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b91bb485bc942d/ドキュメント/お金/"/>
    </mc:Choice>
  </mc:AlternateContent>
  <xr:revisionPtr revIDLastSave="10494" documentId="8_{0C954406-2B5B-4EA0-89C4-E1E37654A59D}" xr6:coauthVersionLast="47" xr6:coauthVersionMax="47" xr10:uidLastSave="{CD61C2FC-A15D-4865-AAE4-29DE7E5EC401}"/>
  <bookViews>
    <workbookView xWindow="-51720" yWindow="-21675" windowWidth="51840" windowHeight="21840" tabRatio="913" xr2:uid="{6F2427F9-9D6F-4B66-A6A0-1B3A944ECC5E}"/>
  </bookViews>
  <sheets>
    <sheet name="場中監視" sheetId="33" r:id="rId1"/>
    <sheet name="出来高一覧" sheetId="108" r:id="rId2"/>
    <sheet name="大口" sheetId="137" r:id="rId3"/>
    <sheet name="銘柄 (1)" sheetId="32" r:id="rId4"/>
    <sheet name="銘柄 (2)" sheetId="138" r:id="rId5"/>
    <sheet name="銘柄 (3)" sheetId="139" r:id="rId6"/>
    <sheet name="銘柄 (4)" sheetId="140" r:id="rId7"/>
    <sheet name="銘柄 (5)" sheetId="141" r:id="rId8"/>
    <sheet name="銘柄 (6)" sheetId="142" r:id="rId9"/>
    <sheet name="銘柄 (7)" sheetId="143" r:id="rId10"/>
    <sheet name="銘柄 (8)" sheetId="144" r:id="rId11"/>
    <sheet name="銘柄 (9)" sheetId="145" r:id="rId12"/>
    <sheet name="銘柄 (10)" sheetId="146" r:id="rId13"/>
    <sheet name="銘柄 (11)" sheetId="147" r:id="rId14"/>
    <sheet name="銘柄 (12)" sheetId="148" r:id="rId15"/>
    <sheet name="銘柄 (13)" sheetId="149" r:id="rId16"/>
    <sheet name="銘柄 (14)" sheetId="150" r:id="rId17"/>
    <sheet name="銘柄 (15)" sheetId="151" r:id="rId18"/>
    <sheet name="銘柄 (16)" sheetId="152" r:id="rId19"/>
    <sheet name="銘柄 (17)" sheetId="153" r:id="rId20"/>
    <sheet name="銘柄 (18)" sheetId="154" r:id="rId21"/>
    <sheet name="銘柄 (19)" sheetId="155" r:id="rId22"/>
    <sheet name="銘柄 (20)" sheetId="156" r:id="rId23"/>
    <sheet name="銘柄 (21)" sheetId="157" r:id="rId24"/>
    <sheet name="銘柄 (22)" sheetId="158" r:id="rId25"/>
    <sheet name="銘柄 (23)" sheetId="159" r:id="rId26"/>
    <sheet name="銘柄 (24)" sheetId="160" r:id="rId27"/>
    <sheet name="銘柄 (25)" sheetId="161" r:id="rId28"/>
  </sheets>
  <definedNames>
    <definedName name="_5DVMA" localSheetId="2">大口!#REF!</definedName>
    <definedName name="_5DVMA" localSheetId="12">'銘柄 (10)'!$S$2:$S$303</definedName>
    <definedName name="_5DVMA" localSheetId="13">'銘柄 (11)'!$S$2:$S$303</definedName>
    <definedName name="_5DVMA" localSheetId="14">'銘柄 (12)'!$S$2:$S$303</definedName>
    <definedName name="_5DVMA" localSheetId="15">'銘柄 (13)'!$S$2:$S$303</definedName>
    <definedName name="_5DVMA" localSheetId="16">'銘柄 (14)'!$S$2:$S$303</definedName>
    <definedName name="_5DVMA" localSheetId="17">'銘柄 (15)'!$S$2:$S$303</definedName>
    <definedName name="_5DVMA" localSheetId="18">'銘柄 (16)'!$S$2:$S$303</definedName>
    <definedName name="_5DVMA" localSheetId="19">'銘柄 (17)'!$S$2:$S$303</definedName>
    <definedName name="_5DVMA" localSheetId="20">'銘柄 (18)'!$S$2:$S$303</definedName>
    <definedName name="_5DVMA" localSheetId="21">'銘柄 (19)'!$S$2:$S$303</definedName>
    <definedName name="_5DVMA" localSheetId="4">'銘柄 (2)'!$S$2:$S$303</definedName>
    <definedName name="_5DVMA" localSheetId="22">'銘柄 (20)'!$S$2:$S$303</definedName>
    <definedName name="_5DVMA" localSheetId="23">'銘柄 (21)'!$S$2:$S$303</definedName>
    <definedName name="_5DVMA" localSheetId="24">'銘柄 (22)'!$S$2:$S$303</definedName>
    <definedName name="_5DVMA" localSheetId="25">'銘柄 (23)'!$S$2:$S$303</definedName>
    <definedName name="_5DVMA" localSheetId="26">'銘柄 (24)'!$S$2:$S$303</definedName>
    <definedName name="_5DVMA" localSheetId="27">'銘柄 (25)'!$S$2:$S$303</definedName>
    <definedName name="_5DVMA" localSheetId="5">'銘柄 (3)'!$S$2:$S$303</definedName>
    <definedName name="_5DVMA" localSheetId="6">'銘柄 (4)'!$S$2:$S$303</definedName>
    <definedName name="_5DVMA" localSheetId="7">'銘柄 (5)'!$S$2:$S$303</definedName>
    <definedName name="_5DVMA" localSheetId="8">'銘柄 (6)'!$S$2:$S$303</definedName>
    <definedName name="_5DVMA" localSheetId="9">'銘柄 (7)'!$S$2:$S$303</definedName>
    <definedName name="_5DVMA" localSheetId="10">'銘柄 (8)'!$S$2:$S$303</definedName>
    <definedName name="_5DVMA" localSheetId="11">'銘柄 (9)'!$S$2:$S$303</definedName>
    <definedName name="_5DVMA">'銘柄 (1)'!$S$2:$S$303</definedName>
    <definedName name="_CURTIME" localSheetId="2">大口!#REF!</definedName>
    <definedName name="_CURTIME" localSheetId="12">'銘柄 (10)'!$P$3</definedName>
    <definedName name="_CURTIME" localSheetId="13">'銘柄 (11)'!$P$3</definedName>
    <definedName name="_CURTIME" localSheetId="14">'銘柄 (12)'!$P$3</definedName>
    <definedName name="_CURTIME" localSheetId="15">'銘柄 (13)'!$P$3</definedName>
    <definedName name="_CURTIME" localSheetId="16">'銘柄 (14)'!$P$3</definedName>
    <definedName name="_CURTIME" localSheetId="17">'銘柄 (15)'!$P$3</definedName>
    <definedName name="_CURTIME" localSheetId="18">'銘柄 (16)'!$P$3</definedName>
    <definedName name="_CURTIME" localSheetId="19">'銘柄 (17)'!$P$3</definedName>
    <definedName name="_CURTIME" localSheetId="20">'銘柄 (18)'!$P$3</definedName>
    <definedName name="_CURTIME" localSheetId="21">'銘柄 (19)'!$P$3</definedName>
    <definedName name="_CURTIME" localSheetId="4">'銘柄 (2)'!$P$3</definedName>
    <definedName name="_CURTIME" localSheetId="22">'銘柄 (20)'!$P$3</definedName>
    <definedName name="_CURTIME" localSheetId="23">'銘柄 (21)'!$P$3</definedName>
    <definedName name="_CURTIME" localSheetId="24">'銘柄 (22)'!$P$3</definedName>
    <definedName name="_CURTIME" localSheetId="25">'銘柄 (23)'!$P$3</definedName>
    <definedName name="_CURTIME" localSheetId="26">'銘柄 (24)'!$P$3</definedName>
    <definedName name="_CURTIME" localSheetId="27">'銘柄 (25)'!$P$3</definedName>
    <definedName name="_CURTIME" localSheetId="5">'銘柄 (3)'!$P$3</definedName>
    <definedName name="_CURTIME" localSheetId="6">'銘柄 (4)'!$P$3</definedName>
    <definedName name="_CURTIME" localSheetId="7">'銘柄 (5)'!$P$3</definedName>
    <definedName name="_CURTIME" localSheetId="8">'銘柄 (6)'!$P$3</definedName>
    <definedName name="_CURTIME" localSheetId="9">'銘柄 (7)'!$P$3</definedName>
    <definedName name="_CURTIME" localSheetId="10">'銘柄 (8)'!$P$3</definedName>
    <definedName name="_CURTIME" localSheetId="11">'銘柄 (9)'!$P$3</definedName>
    <definedName name="_CURTIME">'銘柄 (1)'!$P$3</definedName>
    <definedName name="_xlnm._FilterDatabase" localSheetId="0" hidden="1">場中監視!$A$1:$B$26</definedName>
    <definedName name="_TIME" localSheetId="2">大口!#REF!</definedName>
    <definedName name="_TIME" localSheetId="12">'銘柄 (10)'!$R$2:$R$303</definedName>
    <definedName name="_TIME" localSheetId="13">'銘柄 (11)'!$R$2:$R$303</definedName>
    <definedName name="_TIME" localSheetId="14">'銘柄 (12)'!$R$2:$R$303</definedName>
    <definedName name="_TIME" localSheetId="15">'銘柄 (13)'!$R$2:$R$303</definedName>
    <definedName name="_TIME" localSheetId="16">'銘柄 (14)'!$R$2:$R$303</definedName>
    <definedName name="_TIME" localSheetId="17">'銘柄 (15)'!$R$2:$R$303</definedName>
    <definedName name="_TIME" localSheetId="18">'銘柄 (16)'!$R$2:$R$303</definedName>
    <definedName name="_TIME" localSheetId="19">'銘柄 (17)'!$R$2:$R$303</definedName>
    <definedName name="_TIME" localSheetId="20">'銘柄 (18)'!$R$2:$R$303</definedName>
    <definedName name="_TIME" localSheetId="21">'銘柄 (19)'!$R$2:$R$303</definedName>
    <definedName name="_TIME" localSheetId="4">'銘柄 (2)'!$R$2:$R$303</definedName>
    <definedName name="_TIME" localSheetId="22">'銘柄 (20)'!$R$2:$R$303</definedName>
    <definedName name="_TIME" localSheetId="23">'銘柄 (21)'!$R$2:$R$303</definedName>
    <definedName name="_TIME" localSheetId="24">'銘柄 (22)'!$R$2:$R$303</definedName>
    <definedName name="_TIME" localSheetId="25">'銘柄 (23)'!$R$2:$R$303</definedName>
    <definedName name="_TIME" localSheetId="26">'銘柄 (24)'!$R$2:$R$303</definedName>
    <definedName name="_TIME" localSheetId="27">'銘柄 (25)'!$R$2:$R$303</definedName>
    <definedName name="_TIME" localSheetId="5">'銘柄 (3)'!$R$2:$R$303</definedName>
    <definedName name="_TIME" localSheetId="6">'銘柄 (4)'!$R$2:$R$303</definedName>
    <definedName name="_TIME" localSheetId="7">'銘柄 (5)'!$R$2:$R$303</definedName>
    <definedName name="_TIME" localSheetId="8">'銘柄 (6)'!$R$2:$R$303</definedName>
    <definedName name="_TIME" localSheetId="9">'銘柄 (7)'!$R$2:$R$303</definedName>
    <definedName name="_TIME" localSheetId="10">'銘柄 (8)'!$R$2:$R$303</definedName>
    <definedName name="_TIME" localSheetId="11">'銘柄 (9)'!$R$2:$R$303</definedName>
    <definedName name="_TIME">'銘柄 (1)'!$R$2:$R$303</definedName>
    <definedName name="_出来高一覧">出来高一覧!$B$2:$Z$333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2" i="33" l="1"/>
  <c r="AJ32" i="33"/>
  <c r="AD32" i="33"/>
  <c r="GN22" i="137"/>
  <c r="GN21" i="137" s="1"/>
  <c r="GN20" i="137" s="1"/>
  <c r="GN19" i="137" s="1"/>
  <c r="GN18" i="137" s="1"/>
  <c r="GN17" i="137" s="1"/>
  <c r="GN16" i="137" s="1"/>
  <c r="GN15" i="137" s="1"/>
  <c r="GN14" i="137" s="1"/>
  <c r="GN13" i="137" s="1"/>
  <c r="GN12" i="137" s="1"/>
  <c r="GN11" i="137" s="1"/>
  <c r="GN10" i="137" s="1"/>
  <c r="GN9" i="137" s="1"/>
  <c r="GN8" i="137" s="1"/>
  <c r="GN7" i="137" s="1"/>
  <c r="GN6" i="137" s="1"/>
  <c r="GN5" i="137" s="1"/>
  <c r="GN4" i="137" s="1"/>
  <c r="GN3" i="137" s="1"/>
  <c r="GN23" i="137"/>
  <c r="GN24" i="137"/>
  <c r="GN25" i="137"/>
  <c r="GN26" i="137"/>
  <c r="GN27" i="137"/>
  <c r="GN28" i="137"/>
  <c r="GN29" i="137"/>
  <c r="GN30" i="137"/>
  <c r="GN31" i="137"/>
  <c r="GN32" i="137"/>
  <c r="GF23" i="137"/>
  <c r="GF22" i="137" s="1"/>
  <c r="GF21" i="137" s="1"/>
  <c r="GF28" i="137"/>
  <c r="GF27" i="137" s="1"/>
  <c r="GF26" i="137" s="1"/>
  <c r="GF25" i="137" s="1"/>
  <c r="GF24" i="137" s="1"/>
  <c r="GF31" i="137"/>
  <c r="GF30" i="137" s="1"/>
  <c r="GF29" i="137" s="1"/>
  <c r="GF32" i="137"/>
  <c r="FX22" i="137"/>
  <c r="FX23" i="137"/>
  <c r="FX24" i="137"/>
  <c r="FX25" i="137"/>
  <c r="FX28" i="137"/>
  <c r="FX27" i="137" s="1"/>
  <c r="FX26" i="137" s="1"/>
  <c r="FX32" i="137"/>
  <c r="FX31" i="137" s="1"/>
  <c r="FX30" i="137" s="1"/>
  <c r="FX29" i="137" s="1"/>
  <c r="FP22" i="137"/>
  <c r="FP24" i="137"/>
  <c r="FP23" i="137" s="1"/>
  <c r="FP25" i="137"/>
  <c r="FP26" i="137"/>
  <c r="FP27" i="137"/>
  <c r="FP29" i="137"/>
  <c r="FP28" i="137" s="1"/>
  <c r="FP31" i="137"/>
  <c r="FP30" i="137" s="1"/>
  <c r="FP32" i="137"/>
  <c r="FH22" i="137"/>
  <c r="FH23" i="137"/>
  <c r="FH24" i="137"/>
  <c r="FH26" i="137"/>
  <c r="FH25" i="137" s="1"/>
  <c r="FH27" i="137"/>
  <c r="FH32" i="137"/>
  <c r="FH31" i="137" s="1"/>
  <c r="FH30" i="137" s="1"/>
  <c r="FH29" i="137" s="1"/>
  <c r="FH28" i="137" s="1"/>
  <c r="EZ22" i="137"/>
  <c r="EZ23" i="137"/>
  <c r="EZ26" i="137"/>
  <c r="EZ25" i="137" s="1"/>
  <c r="EZ24" i="137" s="1"/>
  <c r="EZ27" i="137"/>
  <c r="EZ28" i="137"/>
  <c r="EZ29" i="137"/>
  <c r="EZ30" i="137"/>
  <c r="EZ31" i="137"/>
  <c r="EZ32" i="137"/>
  <c r="ER23" i="137"/>
  <c r="ER22" i="137" s="1"/>
  <c r="ER25" i="137"/>
  <c r="ER24" i="137" s="1"/>
  <c r="ER26" i="137"/>
  <c r="ER27" i="137"/>
  <c r="ER28" i="137"/>
  <c r="ER32" i="137"/>
  <c r="ER31" i="137" s="1"/>
  <c r="ER30" i="137" s="1"/>
  <c r="ER29" i="137" s="1"/>
  <c r="EJ22" i="137"/>
  <c r="EJ23" i="137"/>
  <c r="EJ25" i="137"/>
  <c r="EJ24" i="137" s="1"/>
  <c r="EJ27" i="137"/>
  <c r="EJ26" i="137" s="1"/>
  <c r="EJ29" i="137"/>
  <c r="EJ28" i="137" s="1"/>
  <c r="EJ30" i="137"/>
  <c r="EJ31" i="137"/>
  <c r="EJ32" i="137"/>
  <c r="EB32" i="137"/>
  <c r="EB31" i="137" s="1"/>
  <c r="EB30" i="137" s="1"/>
  <c r="EB29" i="137" s="1"/>
  <c r="EB28" i="137" s="1"/>
  <c r="EB27" i="137" s="1"/>
  <c r="EB26" i="137" s="1"/>
  <c r="EB25" i="137" s="1"/>
  <c r="EB24" i="137" s="1"/>
  <c r="EB23" i="137" s="1"/>
  <c r="EB22" i="137" s="1"/>
  <c r="EB21" i="137" s="1"/>
  <c r="DT22" i="137"/>
  <c r="DT23" i="137"/>
  <c r="DT24" i="137"/>
  <c r="DT27" i="137"/>
  <c r="DT26" i="137" s="1"/>
  <c r="DT25" i="137" s="1"/>
  <c r="DT28" i="137"/>
  <c r="DT31" i="137"/>
  <c r="DT30" i="137" s="1"/>
  <c r="DT29" i="137" s="1"/>
  <c r="DT32" i="137"/>
  <c r="DL25" i="137"/>
  <c r="DL24" i="137" s="1"/>
  <c r="DL23" i="137" s="1"/>
  <c r="DL22" i="137" s="1"/>
  <c r="DL21" i="137" s="1"/>
  <c r="DL20" i="137" s="1"/>
  <c r="DL26" i="137"/>
  <c r="DL27" i="137"/>
  <c r="DL32" i="137"/>
  <c r="DL31" i="137" s="1"/>
  <c r="DL30" i="137" s="1"/>
  <c r="DL29" i="137" s="1"/>
  <c r="DL28" i="137" s="1"/>
  <c r="DD26" i="137"/>
  <c r="DD25" i="137" s="1"/>
  <c r="DD24" i="137" s="1"/>
  <c r="DD23" i="137" s="1"/>
  <c r="DD22" i="137" s="1"/>
  <c r="DD32" i="137"/>
  <c r="DD31" i="137" s="1"/>
  <c r="DD30" i="137" s="1"/>
  <c r="DD29" i="137" s="1"/>
  <c r="DD28" i="137" s="1"/>
  <c r="DD27" i="137" s="1"/>
  <c r="CV27" i="137"/>
  <c r="CV26" i="137" s="1"/>
  <c r="CV25" i="137" s="1"/>
  <c r="CV24" i="137" s="1"/>
  <c r="CV23" i="137" s="1"/>
  <c r="CV22" i="137" s="1"/>
  <c r="CV21" i="137" s="1"/>
  <c r="CV20" i="137" s="1"/>
  <c r="CV19" i="137" s="1"/>
  <c r="CV18" i="137" s="1"/>
  <c r="CV17" i="137" s="1"/>
  <c r="CV16" i="137" s="1"/>
  <c r="CV15" i="137" s="1"/>
  <c r="CV14" i="137" s="1"/>
  <c r="CV13" i="137" s="1"/>
  <c r="CV12" i="137" s="1"/>
  <c r="CV11" i="137" s="1"/>
  <c r="CV10" i="137" s="1"/>
  <c r="CV9" i="137" s="1"/>
  <c r="CV8" i="137" s="1"/>
  <c r="CV7" i="137" s="1"/>
  <c r="CV6" i="137" s="1"/>
  <c r="CV5" i="137" s="1"/>
  <c r="CV4" i="137" s="1"/>
  <c r="CV3" i="137" s="1"/>
  <c r="CV28" i="137"/>
  <c r="CV29" i="137"/>
  <c r="CV30" i="137"/>
  <c r="CV31" i="137"/>
  <c r="CV32" i="137"/>
  <c r="CN22" i="137"/>
  <c r="CN21" i="137" s="1"/>
  <c r="CN20" i="137" s="1"/>
  <c r="CN19" i="137" s="1"/>
  <c r="CN18" i="137" s="1"/>
  <c r="CN17" i="137" s="1"/>
  <c r="CN16" i="137" s="1"/>
  <c r="CN23" i="137"/>
  <c r="CN31" i="137"/>
  <c r="CN30" i="137" s="1"/>
  <c r="CN29" i="137" s="1"/>
  <c r="CN28" i="137" s="1"/>
  <c r="CN27" i="137" s="1"/>
  <c r="CN26" i="137" s="1"/>
  <c r="CN25" i="137" s="1"/>
  <c r="CN24" i="137" s="1"/>
  <c r="CN32" i="137"/>
  <c r="CN4" i="137"/>
  <c r="CN6" i="137"/>
  <c r="CN5" i="137" s="1"/>
  <c r="CN7" i="137"/>
  <c r="CN9" i="137"/>
  <c r="CN8" i="137" s="1"/>
  <c r="CN10" i="137"/>
  <c r="CN11" i="137"/>
  <c r="CN13" i="137"/>
  <c r="CN12" i="137" s="1"/>
  <c r="CN15" i="137"/>
  <c r="CN14" i="137" s="1"/>
  <c r="CF23" i="137"/>
  <c r="CF22" i="137" s="1"/>
  <c r="CF21" i="137" s="1"/>
  <c r="CF20" i="137" s="1"/>
  <c r="CF24" i="137"/>
  <c r="CF26" i="137"/>
  <c r="CF25" i="137" s="1"/>
  <c r="CF27" i="137"/>
  <c r="CF28" i="137"/>
  <c r="CF29" i="137"/>
  <c r="CF30" i="137"/>
  <c r="CF31" i="137"/>
  <c r="CF32" i="137"/>
  <c r="CF4" i="137"/>
  <c r="CF7" i="137"/>
  <c r="CF6" i="137" s="1"/>
  <c r="CF5" i="137" s="1"/>
  <c r="CF8" i="137"/>
  <c r="CF9" i="137"/>
  <c r="CF11" i="137"/>
  <c r="CF10" i="137" s="1"/>
  <c r="CF12" i="137"/>
  <c r="CF14" i="137"/>
  <c r="CF13" i="137" s="1"/>
  <c r="CF16" i="137"/>
  <c r="CF15" i="137" s="1"/>
  <c r="CF19" i="137"/>
  <c r="CF18" i="137" s="1"/>
  <c r="CF17" i="137" s="1"/>
  <c r="BX22" i="137"/>
  <c r="BX21" i="137" s="1"/>
  <c r="BX20" i="137" s="1"/>
  <c r="BX19" i="137" s="1"/>
  <c r="BX18" i="137" s="1"/>
  <c r="BX17" i="137" s="1"/>
  <c r="BX25" i="137"/>
  <c r="BX24" i="137" s="1"/>
  <c r="BX23" i="137" s="1"/>
  <c r="BX26" i="137"/>
  <c r="BX27" i="137"/>
  <c r="BX32" i="137"/>
  <c r="BX31" i="137" s="1"/>
  <c r="BX30" i="137" s="1"/>
  <c r="BX29" i="137" s="1"/>
  <c r="BX28" i="137" s="1"/>
  <c r="BX4" i="137"/>
  <c r="BX5" i="137"/>
  <c r="BX8" i="137"/>
  <c r="BX7" i="137" s="1"/>
  <c r="BX6" i="137" s="1"/>
  <c r="BX9" i="137"/>
  <c r="BX12" i="137"/>
  <c r="BX11" i="137" s="1"/>
  <c r="BX10" i="137" s="1"/>
  <c r="BX13" i="137"/>
  <c r="BX14" i="137"/>
  <c r="BX15" i="137"/>
  <c r="BX16" i="137"/>
  <c r="BP22" i="137"/>
  <c r="BP21" i="137" s="1"/>
  <c r="BP23" i="137"/>
  <c r="BP24" i="137"/>
  <c r="BP25" i="137"/>
  <c r="BP26" i="137"/>
  <c r="BP27" i="137"/>
  <c r="BP30" i="137"/>
  <c r="BP29" i="137" s="1"/>
  <c r="BP28" i="137" s="1"/>
  <c r="BP31" i="137"/>
  <c r="BP32" i="137"/>
  <c r="BP5" i="137"/>
  <c r="BP4" i="137" s="1"/>
  <c r="BP6" i="137"/>
  <c r="BP10" i="137"/>
  <c r="BP9" i="137" s="1"/>
  <c r="BP8" i="137" s="1"/>
  <c r="BP7" i="137" s="1"/>
  <c r="BP11" i="137"/>
  <c r="BP12" i="137"/>
  <c r="BP13" i="137"/>
  <c r="BP14" i="137"/>
  <c r="BP17" i="137"/>
  <c r="BP16" i="137" s="1"/>
  <c r="BP15" i="137" s="1"/>
  <c r="BP19" i="137"/>
  <c r="BP18" i="137" s="1"/>
  <c r="BP20" i="137"/>
  <c r="BH24" i="137"/>
  <c r="BH23" i="137" s="1"/>
  <c r="BH22" i="137" s="1"/>
  <c r="BH25" i="137"/>
  <c r="BH27" i="137"/>
  <c r="BH26" i="137" s="1"/>
  <c r="BH31" i="137"/>
  <c r="BH30" i="137" s="1"/>
  <c r="BH29" i="137" s="1"/>
  <c r="BH28" i="137" s="1"/>
  <c r="BH32" i="137"/>
  <c r="BH4" i="137"/>
  <c r="BH5" i="137"/>
  <c r="BH6" i="137"/>
  <c r="BH7" i="137"/>
  <c r="BH8" i="137"/>
  <c r="BH9" i="137"/>
  <c r="BH10" i="137"/>
  <c r="BH11" i="137"/>
  <c r="BH12" i="137"/>
  <c r="BH17" i="137"/>
  <c r="BH16" i="137" s="1"/>
  <c r="BH15" i="137" s="1"/>
  <c r="BH14" i="137" s="1"/>
  <c r="BH13" i="137" s="1"/>
  <c r="BH18" i="137"/>
  <c r="BH21" i="137"/>
  <c r="BH20" i="137" s="1"/>
  <c r="BH19" i="137" s="1"/>
  <c r="AZ22" i="137"/>
  <c r="AZ23" i="137"/>
  <c r="AZ25" i="137"/>
  <c r="AZ24" i="137" s="1"/>
  <c r="AZ26" i="137"/>
  <c r="AZ27" i="137"/>
  <c r="AZ28" i="137"/>
  <c r="AZ29" i="137"/>
  <c r="AZ32" i="137"/>
  <c r="AZ31" i="137" s="1"/>
  <c r="AZ30" i="137" s="1"/>
  <c r="AZ5" i="137"/>
  <c r="AZ4" i="137" s="1"/>
  <c r="AZ6" i="137"/>
  <c r="AZ12" i="137"/>
  <c r="AZ11" i="137" s="1"/>
  <c r="AZ10" i="137" s="1"/>
  <c r="AZ9" i="137" s="1"/>
  <c r="AZ8" i="137" s="1"/>
  <c r="AZ7" i="137" s="1"/>
  <c r="AZ14" i="137"/>
  <c r="AZ13" i="137" s="1"/>
  <c r="AZ15" i="137"/>
  <c r="AZ16" i="137"/>
  <c r="AZ17" i="137"/>
  <c r="AZ18" i="137"/>
  <c r="AZ20" i="137"/>
  <c r="AZ19" i="137" s="1"/>
  <c r="AZ21" i="137"/>
  <c r="AR22" i="137"/>
  <c r="AR21" i="137" s="1"/>
  <c r="AR20" i="137" s="1"/>
  <c r="AR19" i="137" s="1"/>
  <c r="AR18" i="137" s="1"/>
  <c r="AR17" i="137" s="1"/>
  <c r="AR16" i="137" s="1"/>
  <c r="AR15" i="137" s="1"/>
  <c r="AR14" i="137" s="1"/>
  <c r="AR13" i="137" s="1"/>
  <c r="AR12" i="137" s="1"/>
  <c r="AR11" i="137" s="1"/>
  <c r="AR10" i="137" s="1"/>
  <c r="AR9" i="137" s="1"/>
  <c r="AR8" i="137" s="1"/>
  <c r="AR7" i="137" s="1"/>
  <c r="AR6" i="137" s="1"/>
  <c r="AR5" i="137" s="1"/>
  <c r="AR4" i="137" s="1"/>
  <c r="AR3" i="137" s="1"/>
  <c r="AR24" i="137"/>
  <c r="AR23" i="137" s="1"/>
  <c r="AR27" i="137"/>
  <c r="AR26" i="137" s="1"/>
  <c r="AR25" i="137" s="1"/>
  <c r="AR28" i="137"/>
  <c r="AR30" i="137"/>
  <c r="AR29" i="137" s="1"/>
  <c r="AR32" i="137"/>
  <c r="AR31" i="137" s="1"/>
  <c r="AJ22" i="137"/>
  <c r="AJ21" i="137" s="1"/>
  <c r="AJ23" i="137"/>
  <c r="AJ24" i="137"/>
  <c r="AJ26" i="137"/>
  <c r="AJ25" i="137" s="1"/>
  <c r="AJ32" i="137"/>
  <c r="AJ31" i="137" s="1"/>
  <c r="AJ30" i="137" s="1"/>
  <c r="AJ29" i="137" s="1"/>
  <c r="AJ28" i="137" s="1"/>
  <c r="AJ27" i="137" s="1"/>
  <c r="AB22" i="137"/>
  <c r="AB21" i="137" s="1"/>
  <c r="AB20" i="137" s="1"/>
  <c r="AB25" i="137"/>
  <c r="AB24" i="137" s="1"/>
  <c r="AB23" i="137" s="1"/>
  <c r="AB26" i="137"/>
  <c r="AB30" i="137"/>
  <c r="AB29" i="137" s="1"/>
  <c r="AB28" i="137" s="1"/>
  <c r="AB27" i="137" s="1"/>
  <c r="AB32" i="137"/>
  <c r="AB31" i="137" s="1"/>
  <c r="AB4" i="137"/>
  <c r="AB6" i="137"/>
  <c r="AB5" i="137" s="1"/>
  <c r="AB9" i="137"/>
  <c r="AB8" i="137" s="1"/>
  <c r="AB7" i="137" s="1"/>
  <c r="AB10" i="137"/>
  <c r="AB11" i="137"/>
  <c r="AB12" i="137"/>
  <c r="AB14" i="137"/>
  <c r="AB13" i="137" s="1"/>
  <c r="AB15" i="137"/>
  <c r="AB16" i="137"/>
  <c r="AB17" i="137"/>
  <c r="AB18" i="137"/>
  <c r="AB19" i="137"/>
  <c r="T22" i="137"/>
  <c r="T23" i="137"/>
  <c r="T24" i="137"/>
  <c r="T25" i="137"/>
  <c r="T26" i="137"/>
  <c r="T27" i="137"/>
  <c r="T28" i="137"/>
  <c r="T30" i="137"/>
  <c r="T29" i="137" s="1"/>
  <c r="T32" i="137"/>
  <c r="T31" i="137" s="1"/>
  <c r="T4" i="137"/>
  <c r="Y4" i="33" s="1"/>
  <c r="T5" i="137"/>
  <c r="T8" i="137"/>
  <c r="T7" i="137" s="1"/>
  <c r="T6" i="137" s="1"/>
  <c r="T10" i="137"/>
  <c r="T9" i="137" s="1"/>
  <c r="T11" i="137"/>
  <c r="T12" i="137"/>
  <c r="T14" i="137"/>
  <c r="T13" i="137" s="1"/>
  <c r="T15" i="137"/>
  <c r="T16" i="137"/>
  <c r="T17" i="137"/>
  <c r="T18" i="137"/>
  <c r="T20" i="137"/>
  <c r="T19" i="137" s="1"/>
  <c r="T21" i="137"/>
  <c r="L22" i="137"/>
  <c r="L21" i="137" s="1"/>
  <c r="L20" i="137" s="1"/>
  <c r="L19" i="137" s="1"/>
  <c r="L18" i="137" s="1"/>
  <c r="L23" i="137"/>
  <c r="L24" i="137"/>
  <c r="L26" i="137"/>
  <c r="L25" i="137" s="1"/>
  <c r="L32" i="137"/>
  <c r="L31" i="137" s="1"/>
  <c r="L30" i="137" s="1"/>
  <c r="L29" i="137" s="1"/>
  <c r="L28" i="137" s="1"/>
  <c r="L27" i="137" s="1"/>
  <c r="L4" i="137"/>
  <c r="L3" i="137" s="1"/>
  <c r="L5" i="137"/>
  <c r="L7" i="137"/>
  <c r="L6" i="137" s="1"/>
  <c r="L8" i="137"/>
  <c r="L9" i="137"/>
  <c r="L11" i="137"/>
  <c r="L10" i="137" s="1"/>
  <c r="L13" i="137"/>
  <c r="L12" i="137" s="1"/>
  <c r="L15" i="137"/>
  <c r="L14" i="137" s="1"/>
  <c r="L16" i="137"/>
  <c r="L17" i="137"/>
  <c r="D24" i="137"/>
  <c r="D23" i="137" s="1"/>
  <c r="D22" i="137" s="1"/>
  <c r="D21" i="137" s="1"/>
  <c r="D25" i="137"/>
  <c r="D32" i="137"/>
  <c r="D31" i="137" s="1"/>
  <c r="D30" i="137" s="1"/>
  <c r="D29" i="137" s="1"/>
  <c r="D28" i="137" s="1"/>
  <c r="D27" i="137" s="1"/>
  <c r="D26" i="137" s="1"/>
  <c r="D6" i="137"/>
  <c r="D5" i="137" s="1"/>
  <c r="D4" i="137" s="1"/>
  <c r="D9" i="137"/>
  <c r="D8" i="137" s="1"/>
  <c r="D7" i="137" s="1"/>
  <c r="D15" i="137"/>
  <c r="D14" i="137" s="1"/>
  <c r="D13" i="137" s="1"/>
  <c r="D12" i="137" s="1"/>
  <c r="D11" i="137" s="1"/>
  <c r="D10" i="137" s="1"/>
  <c r="D19" i="137"/>
  <c r="D18" i="137" s="1"/>
  <c r="D17" i="137" s="1"/>
  <c r="D16" i="137" s="1"/>
  <c r="X2" i="33" s="1"/>
  <c r="D20" i="137"/>
  <c r="P26" i="33"/>
  <c r="P25" i="33"/>
  <c r="P24" i="33"/>
  <c r="P23" i="33"/>
  <c r="P22" i="33"/>
  <c r="P21" i="33"/>
  <c r="P20" i="33"/>
  <c r="P19" i="33"/>
  <c r="P18" i="33"/>
  <c r="P17" i="33"/>
  <c r="P16" i="33"/>
  <c r="P15" i="33"/>
  <c r="P14" i="33"/>
  <c r="P13" i="33"/>
  <c r="P12" i="33"/>
  <c r="P11" i="33"/>
  <c r="P10" i="33"/>
  <c r="P9" i="33"/>
  <c r="P8" i="33"/>
  <c r="P7" i="33"/>
  <c r="P6" i="33"/>
  <c r="P5" i="33"/>
  <c r="P4" i="33"/>
  <c r="P3" i="33"/>
  <c r="P2" i="33"/>
  <c r="AC1" i="161"/>
  <c r="AC141" i="161" s="1" a="1"/>
  <c r="AC141" i="161" s="1"/>
  <c r="AB1" i="161"/>
  <c r="AB195" i="161" s="1" a="1"/>
  <c r="AB195" i="161" s="1"/>
  <c r="AA1" i="161"/>
  <c r="AA246" i="161" s="1" a="1"/>
  <c r="AA246" i="161" s="1"/>
  <c r="Z1" i="161"/>
  <c r="Z181" i="161" s="1" a="1"/>
  <c r="Z181" i="161" s="1"/>
  <c r="Y1" i="161"/>
  <c r="Y207" i="161" s="1" a="1"/>
  <c r="Y207" i="161" s="1"/>
  <c r="AC1" i="160"/>
  <c r="AC226" i="160" s="1" a="1"/>
  <c r="AC226" i="160" s="1"/>
  <c r="AB1" i="160"/>
  <c r="AB321" i="160" s="1" a="1"/>
  <c r="AB321" i="160" s="1"/>
  <c r="AA1" i="160"/>
  <c r="AA156" i="160" s="1" a="1"/>
  <c r="AA156" i="160" s="1"/>
  <c r="Z1" i="160"/>
  <c r="Z121" i="160" s="1" a="1"/>
  <c r="Z121" i="160" s="1"/>
  <c r="Y1" i="160"/>
  <c r="Y100" i="160" s="1" a="1"/>
  <c r="Y100" i="160" s="1"/>
  <c r="X1" i="160"/>
  <c r="W1" i="160"/>
  <c r="AC1" i="159"/>
  <c r="AC192" i="159" s="1" a="1"/>
  <c r="AC192" i="159" s="1"/>
  <c r="AB1" i="159"/>
  <c r="AB78" i="159" s="1" a="1"/>
  <c r="AB78" i="159" s="1"/>
  <c r="AA1" i="159"/>
  <c r="AA117" i="159" s="1" a="1"/>
  <c r="AA117" i="159" s="1"/>
  <c r="Z1" i="159"/>
  <c r="Z184" i="159" s="1" a="1"/>
  <c r="Z184" i="159" s="1"/>
  <c r="Y1" i="159"/>
  <c r="Y78" i="159" s="1" a="1"/>
  <c r="Y78" i="159" s="1"/>
  <c r="AC1" i="158"/>
  <c r="AC77" i="158" s="1" a="1"/>
  <c r="AC77" i="158" s="1"/>
  <c r="AB1" i="158"/>
  <c r="AB49" i="158" s="1" a="1"/>
  <c r="AB49" i="158" s="1"/>
  <c r="AA1" i="158"/>
  <c r="AA182" i="158" s="1" a="1"/>
  <c r="AA182" i="158" s="1"/>
  <c r="Z1" i="158"/>
  <c r="Z234" i="158" s="1" a="1"/>
  <c r="Z234" i="158" s="1"/>
  <c r="Y1" i="158"/>
  <c r="Y158" i="158" s="1" a="1"/>
  <c r="Y158" i="158" s="1"/>
  <c r="AC1" i="157"/>
  <c r="AB1" i="157"/>
  <c r="AB197" i="157" s="1" a="1"/>
  <c r="AB197" i="157" s="1"/>
  <c r="AA1" i="157"/>
  <c r="AA160" i="157" s="1" a="1"/>
  <c r="AA160" i="157" s="1"/>
  <c r="Z1" i="157"/>
  <c r="Z160" i="157" s="1" a="1"/>
  <c r="Z160" i="157" s="1"/>
  <c r="Y1" i="157"/>
  <c r="Y282" i="157" s="1" a="1"/>
  <c r="Y282" i="157" s="1"/>
  <c r="AC1" i="156"/>
  <c r="AC291" i="156" s="1" a="1"/>
  <c r="AC291" i="156" s="1"/>
  <c r="AB1" i="156"/>
  <c r="AB265" i="156" s="1" a="1"/>
  <c r="AB265" i="156" s="1"/>
  <c r="AA1" i="156"/>
  <c r="AA10" i="156" s="1" a="1"/>
  <c r="AA10" i="156" s="1"/>
  <c r="Z1" i="156"/>
  <c r="Z187" i="156" s="1" a="1"/>
  <c r="Z187" i="156" s="1"/>
  <c r="Y1" i="156"/>
  <c r="Y131" i="156" s="1" a="1"/>
  <c r="Y131" i="156" s="1"/>
  <c r="AC1" i="155"/>
  <c r="AC174" i="155" s="1" a="1"/>
  <c r="AC174" i="155" s="1"/>
  <c r="AB1" i="155"/>
  <c r="AB320" i="155" s="1" a="1"/>
  <c r="AB320" i="155" s="1"/>
  <c r="AA1" i="155"/>
  <c r="AA287" i="155" s="1" a="1"/>
  <c r="AA287" i="155" s="1"/>
  <c r="Z1" i="155"/>
  <c r="Z147" i="155" s="1" a="1"/>
  <c r="Z147" i="155" s="1"/>
  <c r="Y1" i="155"/>
  <c r="Y329" i="155" s="1" a="1"/>
  <c r="Y329" i="155" s="1"/>
  <c r="W1" i="155"/>
  <c r="AC1" i="154"/>
  <c r="AC92" i="154" s="1" a="1"/>
  <c r="AC92" i="154" s="1"/>
  <c r="AB1" i="154"/>
  <c r="AB70" i="154" s="1" a="1"/>
  <c r="AB70" i="154" s="1"/>
  <c r="AA1" i="154"/>
  <c r="AA197" i="154" s="1" a="1"/>
  <c r="AA197" i="154" s="1"/>
  <c r="Z1" i="154"/>
  <c r="Z33" i="154" s="1" a="1"/>
  <c r="Z33" i="154" s="1"/>
  <c r="Y1" i="154"/>
  <c r="Y297" i="154" s="1" a="1"/>
  <c r="Y297" i="154" s="1"/>
  <c r="AC1" i="153"/>
  <c r="AC236" i="153" s="1" a="1"/>
  <c r="AC236" i="153" s="1"/>
  <c r="AB1" i="153"/>
  <c r="AB114" i="153" s="1" a="1"/>
  <c r="AB114" i="153" s="1"/>
  <c r="AA1" i="153"/>
  <c r="AA243" i="153" s="1" a="1"/>
  <c r="AA243" i="153" s="1"/>
  <c r="Z1" i="153"/>
  <c r="Z172" i="153" s="1" a="1"/>
  <c r="Z172" i="153" s="1"/>
  <c r="Y1" i="153"/>
  <c r="Y50" i="153" s="1" a="1"/>
  <c r="Y50" i="153" s="1"/>
  <c r="AC1" i="152"/>
  <c r="AC148" i="152" s="1" a="1"/>
  <c r="AC148" i="152" s="1"/>
  <c r="AB1" i="152"/>
  <c r="AB81" i="152" s="1" a="1"/>
  <c r="AB81" i="152" s="1"/>
  <c r="AA1" i="152"/>
  <c r="AA166" i="152" s="1" a="1"/>
  <c r="AA166" i="152" s="1"/>
  <c r="Z1" i="152"/>
  <c r="Z175" i="152" s="1" a="1"/>
  <c r="Z175" i="152" s="1"/>
  <c r="Y1" i="152"/>
  <c r="Y263" i="152" s="1" a="1"/>
  <c r="Y263" i="152" s="1"/>
  <c r="AC1" i="151"/>
  <c r="AC27" i="151" s="1" a="1"/>
  <c r="AC27" i="151" s="1"/>
  <c r="AB1" i="151"/>
  <c r="AB329" i="151" s="1" a="1"/>
  <c r="AB329" i="151" s="1"/>
  <c r="AA1" i="151"/>
  <c r="AA230" i="151" s="1" a="1"/>
  <c r="AA230" i="151" s="1"/>
  <c r="Z1" i="151"/>
  <c r="Z316" i="151" s="1" a="1"/>
  <c r="Z316" i="151" s="1"/>
  <c r="Y1" i="151"/>
  <c r="Y105" i="151" s="1" a="1"/>
  <c r="Y105" i="151" s="1"/>
  <c r="U1" i="151"/>
  <c r="AC1" i="150"/>
  <c r="AC315" i="150" s="1" a="1"/>
  <c r="AC315" i="150" s="1"/>
  <c r="AB1" i="150"/>
  <c r="AB66" i="150" s="1" a="1"/>
  <c r="AB66" i="150" s="1"/>
  <c r="AA1" i="150"/>
  <c r="AA90" i="150" s="1" a="1"/>
  <c r="AA90" i="150" s="1"/>
  <c r="Z1" i="150"/>
  <c r="Z249" i="150" s="1" a="1"/>
  <c r="Z249" i="150" s="1"/>
  <c r="Y1" i="150"/>
  <c r="Y213" i="150" s="1" a="1"/>
  <c r="Y213" i="150" s="1"/>
  <c r="AC1" i="149"/>
  <c r="AC148" i="149" s="1" a="1"/>
  <c r="AC148" i="149" s="1"/>
  <c r="AB1" i="149"/>
  <c r="AB129" i="149" s="1" a="1"/>
  <c r="AB129" i="149" s="1"/>
  <c r="AA1" i="149"/>
  <c r="AA330" i="149" s="1" a="1"/>
  <c r="AA330" i="149" s="1"/>
  <c r="Z1" i="149"/>
  <c r="Z17" i="149" s="1" a="1"/>
  <c r="Z17" i="149" s="1"/>
  <c r="Y1" i="149"/>
  <c r="Y28" i="149" s="1" a="1"/>
  <c r="Y28" i="149" s="1"/>
  <c r="AC1" i="148"/>
  <c r="AC61" i="148" s="1" a="1"/>
  <c r="AC61" i="148" s="1"/>
  <c r="AB1" i="148"/>
  <c r="AB204" i="148" s="1" a="1"/>
  <c r="AB204" i="148" s="1"/>
  <c r="AA1" i="148"/>
  <c r="AA213" i="148" s="1" a="1"/>
  <c r="AA213" i="148" s="1"/>
  <c r="Z1" i="148"/>
  <c r="Z331" i="148" s="1" a="1"/>
  <c r="Z331" i="148" s="1"/>
  <c r="Y1" i="148"/>
  <c r="Y103" i="148" s="1" a="1"/>
  <c r="Y103" i="148" s="1"/>
  <c r="AC1" i="147"/>
  <c r="AC272" i="147" s="1" a="1"/>
  <c r="AC272" i="147" s="1"/>
  <c r="AB1" i="147"/>
  <c r="AB238" i="147" s="1" a="1"/>
  <c r="AB238" i="147" s="1"/>
  <c r="AA1" i="147"/>
  <c r="Z1" i="147"/>
  <c r="Z161" i="147" s="1" a="1"/>
  <c r="Z161" i="147" s="1"/>
  <c r="Y1" i="147"/>
  <c r="Y167" i="147" s="1" a="1"/>
  <c r="Y167" i="147" s="1"/>
  <c r="AC1" i="146"/>
  <c r="AC47" i="146" s="1" a="1"/>
  <c r="AC47" i="146" s="1"/>
  <c r="AB1" i="146"/>
  <c r="AB332" i="146" s="1" a="1"/>
  <c r="AB332" i="146" s="1"/>
  <c r="AA1" i="146"/>
  <c r="AA61" i="146" s="1" a="1"/>
  <c r="AA61" i="146" s="1"/>
  <c r="Z1" i="146"/>
  <c r="Z141" i="146" s="1" a="1"/>
  <c r="Z141" i="146" s="1"/>
  <c r="Y1" i="146"/>
  <c r="Y78" i="146" s="1" a="1"/>
  <c r="Y78" i="146" s="1"/>
  <c r="AC1" i="145"/>
  <c r="AC42" i="145" s="1" a="1"/>
  <c r="AC42" i="145" s="1"/>
  <c r="AB1" i="145"/>
  <c r="AB53" i="145" s="1" a="1"/>
  <c r="AB53" i="145" s="1"/>
  <c r="AA1" i="145"/>
  <c r="AA296" i="145" s="1" a="1"/>
  <c r="AA296" i="145" s="1"/>
  <c r="Z1" i="145"/>
  <c r="Z241" i="145" s="1" a="1"/>
  <c r="Z241" i="145" s="1"/>
  <c r="Y1" i="145"/>
  <c r="Y77" i="145" s="1" a="1"/>
  <c r="Y77" i="145" s="1"/>
  <c r="AC1" i="144"/>
  <c r="AC291" i="144" s="1" a="1"/>
  <c r="AC291" i="144" s="1"/>
  <c r="AB1" i="144"/>
  <c r="AB114" i="144" s="1" a="1"/>
  <c r="AB114" i="144" s="1"/>
  <c r="AA1" i="144"/>
  <c r="AA324" i="144" s="1" a="1"/>
  <c r="AA324" i="144" s="1"/>
  <c r="Z1" i="144"/>
  <c r="Z58" i="144" s="1" a="1"/>
  <c r="Z58" i="144" s="1"/>
  <c r="Y1" i="144"/>
  <c r="Y218" i="144" s="1" a="1"/>
  <c r="Y218" i="144" s="1"/>
  <c r="AC1" i="143"/>
  <c r="AC301" i="143" s="1" a="1"/>
  <c r="AC301" i="143" s="1"/>
  <c r="AB1" i="143"/>
  <c r="AB78" i="143" s="1" a="1"/>
  <c r="AB78" i="143" s="1"/>
  <c r="AA1" i="143"/>
  <c r="AA41" i="143" s="1" a="1"/>
  <c r="AA41" i="143" s="1"/>
  <c r="Z1" i="143"/>
  <c r="Z306" i="143" s="1" a="1"/>
  <c r="Z306" i="143" s="1"/>
  <c r="Y1" i="143"/>
  <c r="Y86" i="143" s="1" a="1"/>
  <c r="Y86" i="143" s="1"/>
  <c r="AC1" i="142"/>
  <c r="AC32" i="142" s="1" a="1"/>
  <c r="AC32" i="142" s="1"/>
  <c r="AB1" i="142"/>
  <c r="AB237" i="142" s="1" a="1"/>
  <c r="AB237" i="142" s="1"/>
  <c r="AA1" i="142"/>
  <c r="AA318" i="142" s="1" a="1"/>
  <c r="AA318" i="142" s="1"/>
  <c r="Z1" i="142"/>
  <c r="Z182" i="142" s="1" a="1"/>
  <c r="Z182" i="142" s="1"/>
  <c r="Y1" i="142"/>
  <c r="Y210" i="142" s="1" a="1"/>
  <c r="Y210" i="142" s="1"/>
  <c r="AC1" i="141"/>
  <c r="AC76" i="141" s="1" a="1"/>
  <c r="AC76" i="141" s="1"/>
  <c r="AB1" i="141"/>
  <c r="AB69" i="141" s="1" a="1"/>
  <c r="AB69" i="141" s="1"/>
  <c r="AA1" i="141"/>
  <c r="AA33" i="141" s="1" a="1"/>
  <c r="AA33" i="141" s="1"/>
  <c r="Z1" i="141"/>
  <c r="Z331" i="141" s="1" a="1"/>
  <c r="Z331" i="141" s="1"/>
  <c r="Y1" i="141"/>
  <c r="Y20" i="141" s="1" a="1"/>
  <c r="Y20" i="141" s="1"/>
  <c r="AC1" i="140"/>
  <c r="AB1" i="140"/>
  <c r="AB131" i="140" s="1" a="1"/>
  <c r="AB131" i="140" s="1"/>
  <c r="AA1" i="140"/>
  <c r="AA280" i="140" s="1" a="1"/>
  <c r="AA280" i="140" s="1"/>
  <c r="Z1" i="140"/>
  <c r="Z301" i="140" s="1" a="1"/>
  <c r="Z301" i="140" s="1"/>
  <c r="Y1" i="140"/>
  <c r="Y159" i="140" s="1" a="1"/>
  <c r="Y159" i="140" s="1"/>
  <c r="AC1" i="139"/>
  <c r="AC99" i="139" s="1" a="1"/>
  <c r="AC99" i="139" s="1"/>
  <c r="AB1" i="139"/>
  <c r="AB148" i="139" s="1" a="1"/>
  <c r="AB148" i="139" s="1"/>
  <c r="AA1" i="139"/>
  <c r="AA24" i="139" s="1" a="1"/>
  <c r="AA24" i="139" s="1"/>
  <c r="Z1" i="139"/>
  <c r="Z244" i="139" s="1" a="1"/>
  <c r="Z244" i="139" s="1"/>
  <c r="Y1" i="139"/>
  <c r="Y240" i="139" s="1" a="1"/>
  <c r="Y240" i="139" s="1"/>
  <c r="AC1" i="138"/>
  <c r="AC325" i="138" s="1" a="1"/>
  <c r="AC325" i="138" s="1"/>
  <c r="AB1" i="138"/>
  <c r="AB139" i="138" s="1" a="1"/>
  <c r="AB139" i="138" s="1"/>
  <c r="AA1" i="138"/>
  <c r="AA55" i="138" s="1" a="1"/>
  <c r="AA55" i="138" s="1"/>
  <c r="Z1" i="138"/>
  <c r="Z252" i="138" s="1" a="1"/>
  <c r="Z252" i="138" s="1"/>
  <c r="Y1" i="138"/>
  <c r="Y8" i="138" s="1" a="1"/>
  <c r="Y8" i="138" s="1"/>
  <c r="U1" i="138"/>
  <c r="GF20" i="137"/>
  <c r="GF19" i="137" s="1"/>
  <c r="GF18" i="137" s="1"/>
  <c r="GF17" i="137" s="1"/>
  <c r="GF16" i="137" s="1"/>
  <c r="GF15" i="137" s="1"/>
  <c r="GF14" i="137" s="1"/>
  <c r="GF13" i="137" s="1"/>
  <c r="GF12" i="137" s="1"/>
  <c r="GF11" i="137" s="1"/>
  <c r="GF10" i="137" s="1"/>
  <c r="GF9" i="137" s="1"/>
  <c r="GF8" i="137" s="1"/>
  <c r="GF7" i="137" s="1"/>
  <c r="GF6" i="137" s="1"/>
  <c r="GF5" i="137" s="1"/>
  <c r="GF4" i="137" s="1"/>
  <c r="GF3" i="137" s="1"/>
  <c r="FX21" i="137"/>
  <c r="FX20" i="137" s="1"/>
  <c r="FX19" i="137" s="1"/>
  <c r="FX18" i="137" s="1"/>
  <c r="FX17" i="137" s="1"/>
  <c r="FX16" i="137" s="1"/>
  <c r="FX15" i="137" s="1"/>
  <c r="FX14" i="137" s="1"/>
  <c r="FX13" i="137" s="1"/>
  <c r="FX12" i="137" s="1"/>
  <c r="FX11" i="137" s="1"/>
  <c r="FX10" i="137" s="1"/>
  <c r="FX9" i="137" s="1"/>
  <c r="FX8" i="137" s="1"/>
  <c r="FX7" i="137" s="1"/>
  <c r="FX6" i="137" s="1"/>
  <c r="FX5" i="137" s="1"/>
  <c r="FX4" i="137" s="1"/>
  <c r="FX3" i="137" s="1"/>
  <c r="Y24" i="33" s="1"/>
  <c r="FP21" i="137"/>
  <c r="FP20" i="137" s="1"/>
  <c r="FP19" i="137" s="1"/>
  <c r="FP18" i="137" s="1"/>
  <c r="FP17" i="137" s="1"/>
  <c r="FP16" i="137" s="1"/>
  <c r="FP15" i="137" s="1"/>
  <c r="FP14" i="137" s="1"/>
  <c r="FP13" i="137" s="1"/>
  <c r="FP12" i="137" s="1"/>
  <c r="FP11" i="137" s="1"/>
  <c r="FP10" i="137" s="1"/>
  <c r="FP9" i="137" s="1"/>
  <c r="FP8" i="137" s="1"/>
  <c r="FP7" i="137" s="1"/>
  <c r="FP6" i="137" s="1"/>
  <c r="FP5" i="137" s="1"/>
  <c r="FP4" i="137" s="1"/>
  <c r="FP3" i="137" s="1"/>
  <c r="FH21" i="137"/>
  <c r="FH20" i="137" s="1"/>
  <c r="FH19" i="137" s="1"/>
  <c r="FH18" i="137" s="1"/>
  <c r="FH17" i="137" s="1"/>
  <c r="FH16" i="137" s="1"/>
  <c r="FH15" i="137" s="1"/>
  <c r="FH14" i="137" s="1"/>
  <c r="FH13" i="137" s="1"/>
  <c r="FH12" i="137" s="1"/>
  <c r="FH11" i="137" s="1"/>
  <c r="FH10" i="137" s="1"/>
  <c r="FH9" i="137" s="1"/>
  <c r="FH8" i="137" s="1"/>
  <c r="FH7" i="137" s="1"/>
  <c r="FH6" i="137" s="1"/>
  <c r="FH5" i="137" s="1"/>
  <c r="FH4" i="137" s="1"/>
  <c r="FH3" i="137" s="1"/>
  <c r="X22" i="33" s="1"/>
  <c r="EZ21" i="137"/>
  <c r="EZ20" i="137" s="1"/>
  <c r="EZ19" i="137" s="1"/>
  <c r="EZ18" i="137"/>
  <c r="EZ17" i="137" s="1"/>
  <c r="EZ16" i="137" s="1"/>
  <c r="EZ15" i="137" s="1"/>
  <c r="EZ14" i="137" s="1"/>
  <c r="EZ13" i="137" s="1"/>
  <c r="EZ12" i="137" s="1"/>
  <c r="EZ11" i="137" s="1"/>
  <c r="EZ10" i="137" s="1"/>
  <c r="EZ9" i="137" s="1"/>
  <c r="EZ8" i="137" s="1"/>
  <c r="EZ7" i="137" s="1"/>
  <c r="EZ6" i="137" s="1"/>
  <c r="EZ5" i="137" s="1"/>
  <c r="EZ4" i="137" s="1"/>
  <c r="EZ3" i="137" s="1"/>
  <c r="ER21" i="137"/>
  <c r="ER20" i="137" s="1"/>
  <c r="ER19" i="137"/>
  <c r="ER18" i="137" s="1"/>
  <c r="ER17" i="137" s="1"/>
  <c r="ER16" i="137" s="1"/>
  <c r="ER15" i="137" s="1"/>
  <c r="ER14" i="137" s="1"/>
  <c r="ER13" i="137" s="1"/>
  <c r="ER12" i="137" s="1"/>
  <c r="ER11" i="137" s="1"/>
  <c r="ER10" i="137" s="1"/>
  <c r="ER9" i="137" s="1"/>
  <c r="ER8" i="137" s="1"/>
  <c r="ER7" i="137" s="1"/>
  <c r="ER6" i="137" s="1"/>
  <c r="ER5" i="137" s="1"/>
  <c r="ER4" i="137" s="1"/>
  <c r="ER3" i="137" s="1"/>
  <c r="EJ21" i="137"/>
  <c r="EJ20" i="137" s="1"/>
  <c r="EJ19" i="137" s="1"/>
  <c r="EJ18" i="137" s="1"/>
  <c r="EJ17" i="137" s="1"/>
  <c r="EJ16" i="137" s="1"/>
  <c r="EJ15" i="137" s="1"/>
  <c r="EJ14" i="137" s="1"/>
  <c r="EJ13" i="137" s="1"/>
  <c r="EJ12" i="137" s="1"/>
  <c r="EJ11" i="137" s="1"/>
  <c r="EJ10" i="137" s="1"/>
  <c r="EJ9" i="137" s="1"/>
  <c r="EJ8" i="137" s="1"/>
  <c r="EJ7" i="137" s="1"/>
  <c r="EJ6" i="137" s="1"/>
  <c r="EJ5" i="137" s="1"/>
  <c r="EJ4" i="137" s="1"/>
  <c r="EJ3" i="137" s="1"/>
  <c r="X19" i="33" s="1"/>
  <c r="EB20" i="137"/>
  <c r="EB19" i="137" s="1"/>
  <c r="EB18" i="137" s="1"/>
  <c r="EB17" i="137" s="1"/>
  <c r="EB16" i="137" s="1"/>
  <c r="EB15" i="137" s="1"/>
  <c r="EB14" i="137" s="1"/>
  <c r="EB13" i="137" s="1"/>
  <c r="EB12" i="137" s="1"/>
  <c r="EB11" i="137" s="1"/>
  <c r="EB10" i="137" s="1"/>
  <c r="EB9" i="137" s="1"/>
  <c r="EB8" i="137" s="1"/>
  <c r="EB7" i="137" s="1"/>
  <c r="EB6" i="137" s="1"/>
  <c r="EB5" i="137" s="1"/>
  <c r="EB4" i="137" s="1"/>
  <c r="EB3" i="137" s="1"/>
  <c r="Y18" i="33" s="1"/>
  <c r="DT21" i="137"/>
  <c r="DT20" i="137" s="1"/>
  <c r="DT19" i="137" s="1"/>
  <c r="DT18" i="137" s="1"/>
  <c r="DT17" i="137" s="1"/>
  <c r="DT16" i="137" s="1"/>
  <c r="DT15" i="137" s="1"/>
  <c r="DT14" i="137" s="1"/>
  <c r="DT13" i="137" s="1"/>
  <c r="DT12" i="137" s="1"/>
  <c r="DT11" i="137" s="1"/>
  <c r="DT10" i="137" s="1"/>
  <c r="DT9" i="137" s="1"/>
  <c r="DT8" i="137" s="1"/>
  <c r="DT7" i="137" s="1"/>
  <c r="DT6" i="137" s="1"/>
  <c r="DT5" i="137" s="1"/>
  <c r="DT4" i="137" s="1"/>
  <c r="DT3" i="137" s="1"/>
  <c r="X17" i="33" s="1"/>
  <c r="DL19" i="137"/>
  <c r="DL18" i="137" s="1"/>
  <c r="DL17" i="137" s="1"/>
  <c r="DL16" i="137" s="1"/>
  <c r="DL15" i="137" s="1"/>
  <c r="DL14" i="137" s="1"/>
  <c r="DL13" i="137" s="1"/>
  <c r="DL12" i="137" s="1"/>
  <c r="DL11" i="137" s="1"/>
  <c r="DL10" i="137" s="1"/>
  <c r="DL9" i="137" s="1"/>
  <c r="DL8" i="137" s="1"/>
  <c r="DL7" i="137" s="1"/>
  <c r="DL6" i="137" s="1"/>
  <c r="DL5" i="137" s="1"/>
  <c r="DL4" i="137" s="1"/>
  <c r="DL3" i="137" s="1"/>
  <c r="DD21" i="137"/>
  <c r="DD20" i="137" s="1"/>
  <c r="DD19" i="137" s="1"/>
  <c r="DD18" i="137" s="1"/>
  <c r="DD17" i="137" s="1"/>
  <c r="DD16" i="137" s="1"/>
  <c r="DD15" i="137" s="1"/>
  <c r="DD14" i="137" s="1"/>
  <c r="DD13" i="137" s="1"/>
  <c r="DD12" i="137" s="1"/>
  <c r="DD11" i="137" s="1"/>
  <c r="DD10" i="137" s="1"/>
  <c r="DD9" i="137" s="1"/>
  <c r="DD8" i="137" s="1"/>
  <c r="DD7" i="137" s="1"/>
  <c r="DD6" i="137" s="1"/>
  <c r="DD5" i="137" s="1"/>
  <c r="DD4" i="137" s="1"/>
  <c r="DD3" i="137" s="1"/>
  <c r="Y15" i="33" s="1"/>
  <c r="CN3" i="137"/>
  <c r="CF3" i="137"/>
  <c r="BX3" i="137"/>
  <c r="Y11" i="33" s="1"/>
  <c r="BP3" i="137"/>
  <c r="BH3" i="137"/>
  <c r="AZ3" i="137"/>
  <c r="AJ20" i="137"/>
  <c r="AJ19" i="137" s="1"/>
  <c r="AJ18" i="137" s="1"/>
  <c r="AJ17" i="137" s="1"/>
  <c r="AJ16" i="137" s="1"/>
  <c r="AJ15" i="137" s="1"/>
  <c r="AJ14" i="137" s="1"/>
  <c r="AJ13" i="137" s="1"/>
  <c r="AJ12" i="137" s="1"/>
  <c r="AJ11" i="137" s="1"/>
  <c r="AJ10" i="137" s="1"/>
  <c r="AJ9" i="137" s="1"/>
  <c r="AJ8" i="137" s="1"/>
  <c r="AJ7" i="137" s="1"/>
  <c r="AJ6" i="137" s="1"/>
  <c r="AJ5" i="137" s="1"/>
  <c r="AJ4" i="137" s="1"/>
  <c r="AJ3" i="137" s="1"/>
  <c r="X6" i="33" s="1"/>
  <c r="AB3" i="137"/>
  <c r="Y5" i="33" s="1"/>
  <c r="T3" i="137"/>
  <c r="X4" i="33" s="1"/>
  <c r="D3" i="137"/>
  <c r="AC1" i="32"/>
  <c r="AB1" i="32"/>
  <c r="AA1" i="32"/>
  <c r="Z1" i="32"/>
  <c r="Y1" i="32"/>
  <c r="V28" i="33"/>
  <c r="V29" i="33" s="1"/>
  <c r="A1" i="144" a="1"/>
  <c r="GC1" i="137" a="1"/>
  <c r="A1" i="154" a="1"/>
  <c r="A1" i="147" a="1"/>
  <c r="A1" i="157" a="1"/>
  <c r="G1" i="146" a="1"/>
  <c r="CS1" i="137" a="1"/>
  <c r="G1" i="143" a="1"/>
  <c r="G1" i="153" a="1"/>
  <c r="G1" i="144" a="1"/>
  <c r="Q1" i="137" a="1"/>
  <c r="CC1" i="137" a="1"/>
  <c r="FM1" i="137" a="1"/>
  <c r="G1" i="142" a="1"/>
  <c r="G1" i="157" a="1"/>
  <c r="A1" i="155" a="1"/>
  <c r="A1" i="158" a="1"/>
  <c r="DY1" i="137" a="1"/>
  <c r="A1" i="160" a="1"/>
  <c r="G1" i="147" a="1"/>
  <c r="A1" i="143" a="1"/>
  <c r="A1" i="138" a="1"/>
  <c r="DQ1" i="137" a="1"/>
  <c r="AW1" i="137" a="1"/>
  <c r="BU1" i="137" a="1"/>
  <c r="DA1" i="137" a="1"/>
  <c r="BM1" i="137" a="1"/>
  <c r="G1" i="158" a="1"/>
  <c r="A1" i="141" a="1"/>
  <c r="FE1" i="137" a="1"/>
  <c r="G1" i="148" a="1"/>
  <c r="G1" i="159" a="1"/>
  <c r="A1" i="149" a="1"/>
  <c r="A1" i="142" a="1"/>
  <c r="EO1" i="137" a="1"/>
  <c r="FU1" i="137" a="1"/>
  <c r="G1" i="151" a="1"/>
  <c r="G1" i="149" a="1"/>
  <c r="G1" i="150" a="1"/>
  <c r="G1" i="152" a="1"/>
  <c r="A1" i="139" a="1"/>
  <c r="CK1" i="137" a="1"/>
  <c r="EW1" i="137" a="1"/>
  <c r="Y1" i="137" a="1"/>
  <c r="A1" i="145" a="1"/>
  <c r="A1" i="156" a="1"/>
  <c r="G1" i="32" a="1"/>
  <c r="G1" i="161" a="1"/>
  <c r="G1" i="155" a="1"/>
  <c r="A1" i="151" a="1"/>
  <c r="A1" i="146" a="1"/>
  <c r="G1" i="160" a="1"/>
  <c r="A1" i="32" a="1"/>
  <c r="A1" i="137" a="1"/>
  <c r="G1" i="154" a="1"/>
  <c r="G1" i="139" a="1"/>
  <c r="G1" i="156" a="1"/>
  <c r="A1" i="161" a="1"/>
  <c r="A1" i="140" a="1"/>
  <c r="A1" i="150" a="1"/>
  <c r="AG1" i="137" a="1"/>
  <c r="A1" i="153" a="1"/>
  <c r="EG1" i="137" a="1"/>
  <c r="A1" i="159" a="1"/>
  <c r="G1" i="145" a="1"/>
  <c r="G1" i="140" a="1"/>
  <c r="A1" i="148" a="1"/>
  <c r="DI1" i="137" a="1"/>
  <c r="A1" i="152" a="1"/>
  <c r="BE1" i="137" a="1"/>
  <c r="AO1" i="137" a="1"/>
  <c r="GK1" i="137" a="1"/>
  <c r="G1" i="138" a="1"/>
  <c r="G1" i="141" a="1"/>
  <c r="I1" i="137" a="1"/>
  <c r="AF19" i="33" a="1"/>
  <c r="AI20" i="33" a="1"/>
  <c r="AI10" i="33" a="1"/>
  <c r="AE25" i="33" a="1"/>
  <c r="AK6" i="33" a="1"/>
  <c r="AH14" i="33" a="1"/>
  <c r="AF13" i="33" a="1"/>
  <c r="AL13" i="33" a="1"/>
  <c r="AH2" i="33" a="1"/>
  <c r="AI21" i="33" a="1"/>
  <c r="AL24" i="33" a="1"/>
  <c r="AK5" i="33" a="1"/>
  <c r="AH5" i="33" a="1"/>
  <c r="AF15" i="33" a="1"/>
  <c r="AF25" i="33" a="1"/>
  <c r="AL21" i="33" a="1"/>
  <c r="AH21" i="33" a="1"/>
  <c r="AH26" i="33" a="1"/>
  <c r="AI7" i="33" a="1"/>
  <c r="AE17" i="33" a="1"/>
  <c r="AH3" i="33" a="1"/>
  <c r="AH23" i="33" a="1"/>
  <c r="AE13" i="33" a="1"/>
  <c r="AF2" i="33" a="1"/>
  <c r="AH7" i="33" a="1"/>
  <c r="AL8" i="33" a="1"/>
  <c r="AI6" i="33" a="1"/>
  <c r="AF17" i="33" a="1"/>
  <c r="AL11" i="33" a="1"/>
  <c r="AE18" i="33" a="1"/>
  <c r="AK12" i="33" a="1"/>
  <c r="AI23" i="33" a="1"/>
  <c r="M28" i="33" a="1"/>
  <c r="AI19" i="33" a="1"/>
  <c r="AE22" i="33" a="1"/>
  <c r="AF22" i="33" a="1"/>
  <c r="E25" i="33" a="1"/>
  <c r="AI18" i="33" a="1"/>
  <c r="AK14" i="33" a="1"/>
  <c r="AH18" i="33" a="1"/>
  <c r="AK25" i="33" a="1"/>
  <c r="AF26" i="33" a="1"/>
  <c r="AE6" i="33" a="1"/>
  <c r="AH24" i="33" a="1"/>
  <c r="AI22" i="33" a="1"/>
  <c r="AE7" i="33" a="1"/>
  <c r="AK3" i="33" a="1"/>
  <c r="AL6" i="33" a="1"/>
  <c r="AF20" i="33" a="1"/>
  <c r="AH16" i="33" a="1"/>
  <c r="AE16" i="33" a="1"/>
  <c r="AE24" i="33" a="1"/>
  <c r="AI26" i="33" a="1"/>
  <c r="AH8" i="33" a="1"/>
  <c r="AK4" i="33" a="1"/>
  <c r="AL2" i="33" a="1"/>
  <c r="AE21" i="33" a="1"/>
  <c r="AF12" i="33" a="1"/>
  <c r="AK22" i="33" a="1"/>
  <c r="AE26" i="33" a="1"/>
  <c r="B26" i="33" a="1"/>
  <c r="AL25" i="33" a="1"/>
  <c r="AF18" i="33" a="1"/>
  <c r="AE11" i="33" a="1"/>
  <c r="AK8" i="33" a="1"/>
  <c r="D25" i="33" a="1"/>
  <c r="AE10" i="33" a="1"/>
  <c r="AK23" i="33" a="1"/>
  <c r="AE5" i="33" a="1"/>
  <c r="D26" i="33" a="1"/>
  <c r="AF14" i="33" a="1"/>
  <c r="Q25" i="33" a="1"/>
  <c r="AH11" i="33" a="1"/>
  <c r="B25" i="33" a="1"/>
  <c r="AK15" i="33" a="1"/>
  <c r="AL4" i="33" a="1"/>
  <c r="AF21" i="33" a="1"/>
  <c r="AI9" i="33" a="1"/>
  <c r="AF7" i="33" a="1"/>
  <c r="AL26" i="33" a="1"/>
  <c r="AH9" i="33" a="1"/>
  <c r="AE20" i="33" a="1"/>
  <c r="AL12" i="33" a="1"/>
  <c r="AL5" i="33" a="1"/>
  <c r="AL22" i="33" a="1"/>
  <c r="AL23" i="33" a="1"/>
  <c r="AL10" i="33" a="1"/>
  <c r="AL18" i="33" a="1"/>
  <c r="AL7" i="33" a="1"/>
  <c r="AF23" i="33" a="1"/>
  <c r="D2" i="33" a="1"/>
  <c r="AF8" i="33" a="1"/>
  <c r="AL17" i="33" a="1"/>
  <c r="AH12" i="33" a="1"/>
  <c r="AI15" i="33" a="1"/>
  <c r="AF10" i="33" a="1"/>
  <c r="AF4" i="33" a="1"/>
  <c r="AE3" i="33" a="1"/>
  <c r="AK11" i="33" a="1"/>
  <c r="AK18" i="33" a="1"/>
  <c r="AI13" i="33" a="1"/>
  <c r="AI12" i="33" a="1"/>
  <c r="AL16" i="33" a="1"/>
  <c r="AK19" i="33" a="1"/>
  <c r="AI24" i="33" a="1"/>
  <c r="AI14" i="33" a="1"/>
  <c r="AF16" i="33" a="1"/>
  <c r="AH10" i="33" a="1"/>
  <c r="AK26" i="33" a="1"/>
  <c r="AH6" i="33" a="1"/>
  <c r="AK10" i="33" a="1"/>
  <c r="AI17" i="33" a="1"/>
  <c r="AH15" i="33" a="1"/>
  <c r="AF9" i="33" a="1"/>
  <c r="AE8" i="33" a="1"/>
  <c r="AE14" i="33" a="1"/>
  <c r="AE19" i="33" a="1"/>
  <c r="AE4" i="33" a="1"/>
  <c r="AL20" i="33" a="1"/>
  <c r="AL19" i="33" a="1"/>
  <c r="AK7" i="33" a="1"/>
  <c r="AH19" i="33" a="1"/>
  <c r="AI4" i="33" a="1"/>
  <c r="AF24" i="33" a="1"/>
  <c r="AE2" i="33" a="1"/>
  <c r="AK9" i="33" a="1"/>
  <c r="AE12" i="33" a="1"/>
  <c r="AL3" i="33" a="1"/>
  <c r="AI8" i="33" a="1"/>
  <c r="AH22" i="33" a="1"/>
  <c r="AF5" i="33" a="1"/>
  <c r="AI25" i="33" a="1"/>
  <c r="E26" i="33" a="1"/>
  <c r="Q26" i="33" a="1"/>
  <c r="AF3" i="33" a="1"/>
  <c r="AK13" i="33" a="1"/>
  <c r="AL14" i="33" a="1"/>
  <c r="AK21" i="33" a="1"/>
  <c r="AK2" i="33" a="1"/>
  <c r="AH17" i="33" a="1"/>
  <c r="AI2" i="33" a="1"/>
  <c r="AI16" i="33" a="1"/>
  <c r="AK24" i="33" a="1"/>
  <c r="AK17" i="33" a="1"/>
  <c r="AI11" i="33" a="1"/>
  <c r="AE15" i="33" a="1"/>
  <c r="AE23" i="33" a="1"/>
  <c r="AH20" i="33" a="1"/>
  <c r="AK20" i="33" a="1"/>
  <c r="AH13" i="33" a="1"/>
  <c r="AF11" i="33" a="1"/>
  <c r="AI5" i="33" a="1"/>
  <c r="AE9" i="33" a="1"/>
  <c r="AL9" i="33" a="1"/>
  <c r="AF6" i="33" a="1"/>
  <c r="AL15" i="33" a="1"/>
  <c r="AH4" i="33" a="1"/>
  <c r="AI3" i="33" a="1"/>
  <c r="AK16" i="33" a="1"/>
  <c r="AH25" i="33" a="1"/>
  <c r="A1" i="144" l="1"/>
  <c r="GC1" i="137"/>
  <c r="X25" i="33"/>
  <c r="A1" i="154"/>
  <c r="A1" i="147"/>
  <c r="A1" i="157"/>
  <c r="G1" i="146"/>
  <c r="CS1" i="137"/>
  <c r="X14" i="33"/>
  <c r="G1" i="143"/>
  <c r="G1" i="153"/>
  <c r="G1" i="144"/>
  <c r="Q1" i="137"/>
  <c r="CC1" i="137"/>
  <c r="FM1" i="137"/>
  <c r="G1" i="142"/>
  <c r="G1" i="157"/>
  <c r="A1" i="155"/>
  <c r="A1" i="158"/>
  <c r="DY1" i="137"/>
  <c r="A1" i="160"/>
  <c r="G1" i="147"/>
  <c r="T1" i="147"/>
  <c r="A1" i="143"/>
  <c r="A1" i="138"/>
  <c r="DQ1" i="137"/>
  <c r="AW1" i="137"/>
  <c r="BU1" i="137"/>
  <c r="DA1" i="137"/>
  <c r="BM1" i="137"/>
  <c r="G1" i="158"/>
  <c r="A1" i="141"/>
  <c r="FE1" i="137"/>
  <c r="G1" i="148"/>
  <c r="G1" i="159"/>
  <c r="A1" i="149"/>
  <c r="A1" i="142"/>
  <c r="EO1" i="137"/>
  <c r="Y20" i="33"/>
  <c r="FU1" i="137"/>
  <c r="G1" i="151"/>
  <c r="Z153" i="151" a="1"/>
  <c r="Z153" i="151" s="1"/>
  <c r="Z119" i="151" a="1"/>
  <c r="Z119" i="151" s="1"/>
  <c r="Z156" i="151" a="1"/>
  <c r="Z156" i="151" s="1"/>
  <c r="Z140" i="151" a="1"/>
  <c r="Z140" i="151" s="1"/>
  <c r="Z155" i="151" a="1"/>
  <c r="Z155" i="151" s="1"/>
  <c r="G1" i="149"/>
  <c r="G1" i="150"/>
  <c r="G1" i="152"/>
  <c r="A1" i="139"/>
  <c r="CK1" i="137"/>
  <c r="EW1" i="137"/>
  <c r="Y21" i="33"/>
  <c r="Y1" i="137"/>
  <c r="A1" i="145"/>
  <c r="A1" i="156"/>
  <c r="G1" i="32"/>
  <c r="G1" i="161"/>
  <c r="G1" i="155"/>
  <c r="A1" i="151"/>
  <c r="A1" i="146"/>
  <c r="G1" i="160"/>
  <c r="A1" i="32"/>
  <c r="A1" i="137"/>
  <c r="G1" i="154"/>
  <c r="G1" i="139"/>
  <c r="G1" i="156"/>
  <c r="A1" i="161"/>
  <c r="A1" i="140"/>
  <c r="A1" i="150"/>
  <c r="AG1" i="137"/>
  <c r="A1" i="153"/>
  <c r="EG1" i="137"/>
  <c r="A1" i="159"/>
  <c r="G1" i="145"/>
  <c r="G1" i="140"/>
  <c r="A1" i="148"/>
  <c r="DI1" i="137"/>
  <c r="Y16" i="33"/>
  <c r="A1" i="152"/>
  <c r="BE1" i="137"/>
  <c r="AO1" i="137"/>
  <c r="GK1" i="137"/>
  <c r="G1" i="138"/>
  <c r="G1" i="141"/>
  <c r="I1" i="137"/>
  <c r="Z32" i="161" a="1"/>
  <c r="Z32" i="161" s="1"/>
  <c r="X8" i="33"/>
  <c r="Y10" i="33"/>
  <c r="W10" i="33" s="1"/>
  <c r="X10" i="33"/>
  <c r="Y6" i="33"/>
  <c r="Y2" i="33"/>
  <c r="Y14" i="33"/>
  <c r="W14" i="33" s="1"/>
  <c r="X12" i="33"/>
  <c r="Y12" i="33"/>
  <c r="W12" i="33" s="1"/>
  <c r="AB22" i="157" a="1"/>
  <c r="AB22" i="157" s="1"/>
  <c r="Z16" i="151" a="1"/>
  <c r="Z16" i="151" s="1"/>
  <c r="Z29" i="151" a="1"/>
  <c r="Z29" i="151" s="1"/>
  <c r="Z31" i="151" a="1"/>
  <c r="Z31" i="151" s="1"/>
  <c r="Z4" i="151" a="1"/>
  <c r="Z4" i="151" s="1"/>
  <c r="Z42" i="151" a="1"/>
  <c r="Z42" i="151" s="1"/>
  <c r="Z24" i="151" a="1"/>
  <c r="Z24" i="151" s="1"/>
  <c r="Z54" i="151" a="1"/>
  <c r="Z54" i="151" s="1"/>
  <c r="Z187" i="151" a="1"/>
  <c r="Z187" i="151" s="1"/>
  <c r="Z67" i="151" a="1"/>
  <c r="Z67" i="151" s="1"/>
  <c r="Z68" i="151" a="1"/>
  <c r="Z68" i="151" s="1"/>
  <c r="Z69" i="151" a="1"/>
  <c r="Z69" i="151" s="1"/>
  <c r="Z74" i="151" a="1"/>
  <c r="Z74" i="151" s="1"/>
  <c r="Z102" i="151" a="1"/>
  <c r="Z102" i="151" s="1"/>
  <c r="Y23" i="33"/>
  <c r="Z60" i="152" a="1"/>
  <c r="Z60" i="152" s="1"/>
  <c r="Z97" i="152" a="1"/>
  <c r="Z97" i="152" s="1"/>
  <c r="AA9" i="142" a="1"/>
  <c r="AA9" i="142" s="1"/>
  <c r="X16" i="33"/>
  <c r="W16" i="33" s="1"/>
  <c r="Y26" i="33"/>
  <c r="X13" i="33"/>
  <c r="Y13" i="33"/>
  <c r="W13" i="33" s="1"/>
  <c r="AA24" i="161" a="1"/>
  <c r="AA24" i="161" s="1"/>
  <c r="AA22" i="161" a="1"/>
  <c r="AA22" i="161" s="1"/>
  <c r="AA36" i="161" a="1"/>
  <c r="AA36" i="161" s="1"/>
  <c r="AA79" i="161" a="1"/>
  <c r="AA79" i="161" s="1"/>
  <c r="AA57" i="161" a="1"/>
  <c r="AA57" i="161" s="1"/>
  <c r="AB32" i="160" a="1"/>
  <c r="AB32" i="160" s="1"/>
  <c r="AB35" i="160" a="1"/>
  <c r="AB35" i="160" s="1"/>
  <c r="AB58" i="160" a="1"/>
  <c r="AB58" i="160" s="1"/>
  <c r="Y9" i="33"/>
  <c r="AB67" i="157" a="1"/>
  <c r="AB67" i="157" s="1"/>
  <c r="AB106" i="157" a="1"/>
  <c r="AB106" i="157" s="1"/>
  <c r="T1" i="157"/>
  <c r="Y23" i="157" a="1"/>
  <c r="Y23" i="157" s="1"/>
  <c r="AA23" i="157" a="1"/>
  <c r="AA23" i="157" s="1"/>
  <c r="AB23" i="157" a="1"/>
  <c r="AB23" i="157" s="1"/>
  <c r="AB27" i="157" a="1"/>
  <c r="AB27" i="157" s="1"/>
  <c r="AB52" i="157" a="1"/>
  <c r="AB52" i="157" s="1"/>
  <c r="W1" i="140"/>
  <c r="Z23" i="158" a="1"/>
  <c r="Z23" i="158" s="1"/>
  <c r="Z32" i="158" a="1"/>
  <c r="Z32" i="158" s="1"/>
  <c r="X1" i="158"/>
  <c r="X7" i="33"/>
  <c r="AC128" i="143" a="1"/>
  <c r="AC128" i="143" s="1"/>
  <c r="T1" i="152"/>
  <c r="Y59" i="152" a="1"/>
  <c r="Y59" i="152" s="1"/>
  <c r="Y92" i="152" a="1"/>
  <c r="Y92" i="152" s="1"/>
  <c r="Z2" i="152" a="1"/>
  <c r="Z2" i="152" s="1"/>
  <c r="U2" i="152" s="1"/>
  <c r="Y3" i="152" a="1"/>
  <c r="Y3" i="152" s="1"/>
  <c r="Y4" i="152" a="1"/>
  <c r="Y4" i="152" s="1"/>
  <c r="Y16" i="152" a="1"/>
  <c r="Y16" i="152" s="1"/>
  <c r="Y21" i="152" a="1"/>
  <c r="Y21" i="152" s="1"/>
  <c r="Z25" i="152" a="1"/>
  <c r="Z25" i="152" s="1"/>
  <c r="Z30" i="152" a="1"/>
  <c r="Z30" i="152" s="1"/>
  <c r="Z21" i="152" a="1"/>
  <c r="Z21" i="152" s="1"/>
  <c r="Y36" i="152" a="1"/>
  <c r="Y36" i="152" s="1"/>
  <c r="AC33" i="149" a="1"/>
  <c r="AC33" i="149" s="1"/>
  <c r="AA109" i="149" a="1"/>
  <c r="AA109" i="149" s="1"/>
  <c r="AC41" i="149" a="1"/>
  <c r="AC41" i="149" s="1"/>
  <c r="AC112" i="149" a="1"/>
  <c r="AC112" i="149" s="1"/>
  <c r="AA137" i="149" a="1"/>
  <c r="AA137" i="149" s="1"/>
  <c r="Y12" i="151" a="1"/>
  <c r="Y12" i="151" s="1"/>
  <c r="Y5" i="151" a="1"/>
  <c r="Y5" i="151" s="1"/>
  <c r="Z90" i="151" a="1"/>
  <c r="Z90" i="151" s="1"/>
  <c r="Z103" i="151" a="1"/>
  <c r="Z103" i="151" s="1"/>
  <c r="Z104" i="151" a="1"/>
  <c r="Z104" i="151" s="1"/>
  <c r="Z118" i="151" a="1"/>
  <c r="Z118" i="151" s="1"/>
  <c r="AC58" i="156" a="1"/>
  <c r="AC58" i="156" s="1"/>
  <c r="AC32" i="156" a="1"/>
  <c r="AC32" i="156" s="1"/>
  <c r="AC3" i="156" a="1"/>
  <c r="AC3" i="156" s="1"/>
  <c r="AC45" i="156" a="1"/>
  <c r="AC45" i="156" s="1"/>
  <c r="X9" i="33"/>
  <c r="W9" i="33" s="1"/>
  <c r="AA10" i="148" a="1"/>
  <c r="AA10" i="148" s="1"/>
  <c r="AA15" i="148" a="1"/>
  <c r="AA15" i="148" s="1"/>
  <c r="AA25" i="148" a="1"/>
  <c r="AA25" i="148" s="1"/>
  <c r="AA36" i="148" a="1"/>
  <c r="AA36" i="148" s="1"/>
  <c r="AA37" i="148" a="1"/>
  <c r="AA37" i="148" s="1"/>
  <c r="AA54" i="148" a="1"/>
  <c r="AA54" i="148" s="1"/>
  <c r="AB67" i="148" a="1"/>
  <c r="AB67" i="148" s="1"/>
  <c r="AA82" i="148" a="1"/>
  <c r="AA82" i="148" s="1"/>
  <c r="AB87" i="148" a="1"/>
  <c r="AB87" i="148" s="1"/>
  <c r="AA108" i="148" a="1"/>
  <c r="AA108" i="148" s="1"/>
  <c r="AA109" i="148" a="1"/>
  <c r="AA109" i="148" s="1"/>
  <c r="Z5" i="142" a="1"/>
  <c r="Z5" i="142" s="1"/>
  <c r="Z48" i="142" a="1"/>
  <c r="Z48" i="142" s="1"/>
  <c r="Z145" i="142" a="1"/>
  <c r="Z145" i="142" s="1"/>
  <c r="Z41" i="142" a="1"/>
  <c r="Z41" i="142" s="1"/>
  <c r="Z140" i="142" a="1"/>
  <c r="Z140" i="142" s="1"/>
  <c r="Z49" i="142" a="1"/>
  <c r="Z49" i="142" s="1"/>
  <c r="Z12" i="142" a="1"/>
  <c r="Z12" i="142" s="1"/>
  <c r="Z147" i="142" a="1"/>
  <c r="Z147" i="142" s="1"/>
  <c r="Z54" i="142" a="1"/>
  <c r="Z54" i="142" s="1"/>
  <c r="Z13" i="142" a="1"/>
  <c r="Z13" i="142" s="1"/>
  <c r="Z57" i="142" a="1"/>
  <c r="Z57" i="142" s="1"/>
  <c r="Z149" i="142" a="1"/>
  <c r="Z149" i="142" s="1"/>
  <c r="Y48" i="142" a="1"/>
  <c r="Y48" i="142" s="1"/>
  <c r="Z151" i="142" a="1"/>
  <c r="Z151" i="142" s="1"/>
  <c r="Z152" i="142" a="1"/>
  <c r="Z152" i="142" s="1"/>
  <c r="Z135" i="142" a="1"/>
  <c r="Z135" i="142" s="1"/>
  <c r="Z16" i="142" a="1"/>
  <c r="Z16" i="142" s="1"/>
  <c r="Z20" i="142" a="1"/>
  <c r="Z20" i="142" s="1"/>
  <c r="Z178" i="142" a="1"/>
  <c r="Z178" i="142" s="1"/>
  <c r="Y59" i="142" a="1"/>
  <c r="Y59" i="142" s="1"/>
  <c r="Z19" i="142" a="1"/>
  <c r="Z19" i="142" s="1"/>
  <c r="Z59" i="142" a="1"/>
  <c r="Z59" i="142" s="1"/>
  <c r="Z70" i="142" a="1"/>
  <c r="Z70" i="142" s="1"/>
  <c r="Z21" i="142" a="1"/>
  <c r="Z21" i="142" s="1"/>
  <c r="Z77" i="142" a="1"/>
  <c r="Z77" i="142" s="1"/>
  <c r="Z193" i="142" a="1"/>
  <c r="Z193" i="142" s="1"/>
  <c r="Y8" i="142" a="1"/>
  <c r="Y8" i="142" s="1"/>
  <c r="Z81" i="142" a="1"/>
  <c r="Z81" i="142" s="1"/>
  <c r="Y27" i="142" a="1"/>
  <c r="Y27" i="142" s="1"/>
  <c r="Z85" i="142" a="1"/>
  <c r="Z85" i="142" s="1"/>
  <c r="Z212" i="142" a="1"/>
  <c r="Z212" i="142" s="1"/>
  <c r="Z26" i="142" a="1"/>
  <c r="Z26" i="142" s="1"/>
  <c r="Z198" i="142" a="1"/>
  <c r="Z198" i="142" s="1"/>
  <c r="Z27" i="142" a="1"/>
  <c r="Z27" i="142" s="1"/>
  <c r="Z86" i="142" a="1"/>
  <c r="Z86" i="142" s="1"/>
  <c r="Z30" i="142" a="1"/>
  <c r="Z30" i="142" s="1"/>
  <c r="Z88" i="142" a="1"/>
  <c r="Z88" i="142" s="1"/>
  <c r="Z32" i="142" a="1"/>
  <c r="Z32" i="142" s="1"/>
  <c r="Z90" i="142" a="1"/>
  <c r="Z90" i="142" s="1"/>
  <c r="AA42" i="142" a="1"/>
  <c r="AA42" i="142" s="1"/>
  <c r="Z109" i="142" a="1"/>
  <c r="Z109" i="142" s="1"/>
  <c r="Z43" i="142" a="1"/>
  <c r="Z43" i="142" s="1"/>
  <c r="Z113" i="142" a="1"/>
  <c r="Z113" i="142" s="1"/>
  <c r="AA43" i="142" a="1"/>
  <c r="AA43" i="142" s="1"/>
  <c r="Z115" i="142" a="1"/>
  <c r="Z115" i="142" s="1"/>
  <c r="Z100" i="142" a="1"/>
  <c r="Z100" i="142" s="1"/>
  <c r="Z42" i="142" a="1"/>
  <c r="Z42" i="142" s="1"/>
  <c r="Z104" i="142" a="1"/>
  <c r="Z104" i="142" s="1"/>
  <c r="Z4" i="142" a="1"/>
  <c r="Z4" i="142" s="1"/>
  <c r="Z44" i="142" a="1"/>
  <c r="Z44" i="142" s="1"/>
  <c r="Z131" i="142" a="1"/>
  <c r="Z131" i="142" s="1"/>
  <c r="Y19" i="33"/>
  <c r="W19" i="33" s="1"/>
  <c r="AB8" i="160" a="1"/>
  <c r="AB8" i="160" s="1"/>
  <c r="AC24" i="160" a="1"/>
  <c r="AC24" i="160" s="1"/>
  <c r="AB46" i="160" a="1"/>
  <c r="AB46" i="160" s="1"/>
  <c r="AC58" i="160" a="1"/>
  <c r="AC58" i="160" s="1"/>
  <c r="AB79" i="160" a="1"/>
  <c r="AB79" i="160" s="1"/>
  <c r="AC118" i="150" a="1"/>
  <c r="AC118" i="150" s="1"/>
  <c r="AC119" i="150" a="1"/>
  <c r="AC119" i="150" s="1"/>
  <c r="AC21" i="150" a="1"/>
  <c r="AC21" i="150" s="1"/>
  <c r="AC23" i="150" a="1"/>
  <c r="AC23" i="150" s="1"/>
  <c r="AC26" i="150" a="1"/>
  <c r="AC26" i="150" s="1"/>
  <c r="AC78" i="150" a="1"/>
  <c r="AC78" i="150" s="1"/>
  <c r="AC90" i="150" a="1"/>
  <c r="AC90" i="150" s="1"/>
  <c r="AC112" i="150" a="1"/>
  <c r="AC112" i="150" s="1"/>
  <c r="V1" i="155"/>
  <c r="T1" i="155"/>
  <c r="Y3" i="33"/>
  <c r="Z50" i="161" a="1"/>
  <c r="Z50" i="161" s="1"/>
  <c r="X5" i="33"/>
  <c r="W5" i="33" s="1"/>
  <c r="Z18" i="158" a="1"/>
  <c r="Z18" i="158" s="1"/>
  <c r="Z21" i="158" a="1"/>
  <c r="Z21" i="158" s="1"/>
  <c r="Z46" i="158" a="1"/>
  <c r="Z46" i="158" s="1"/>
  <c r="Z121" i="158" a="1"/>
  <c r="Z121" i="158" s="1"/>
  <c r="Z42" i="158" a="1"/>
  <c r="Z42" i="158" s="1"/>
  <c r="Z33" i="158" a="1"/>
  <c r="Z33" i="158" s="1"/>
  <c r="Y25" i="33"/>
  <c r="W25" i="33" s="1"/>
  <c r="X26" i="33"/>
  <c r="Y8" i="33"/>
  <c r="AC10" i="150" a="1"/>
  <c r="AC10" i="150" s="1"/>
  <c r="AC14" i="150" a="1"/>
  <c r="AC14" i="150" s="1"/>
  <c r="AC45" i="150" a="1"/>
  <c r="AC45" i="150" s="1"/>
  <c r="AC73" i="150" a="1"/>
  <c r="AC73" i="150" s="1"/>
  <c r="AB154" i="160" a="1"/>
  <c r="AB154" i="160" s="1"/>
  <c r="AB96" i="160" a="1"/>
  <c r="AB96" i="160" s="1"/>
  <c r="AB4" i="160" a="1"/>
  <c r="AB4" i="160" s="1"/>
  <c r="AB156" i="160" a="1"/>
  <c r="AB156" i="160" s="1"/>
  <c r="AB9" i="160" a="1"/>
  <c r="AB9" i="160" s="1"/>
  <c r="AB10" i="160" a="1"/>
  <c r="AB10" i="160" s="1"/>
  <c r="AA13" i="160" a="1"/>
  <c r="AA13" i="160" s="1"/>
  <c r="AB14" i="160" a="1"/>
  <c r="AB14" i="160" s="1"/>
  <c r="AB22" i="160" a="1"/>
  <c r="AB22" i="160" s="1"/>
  <c r="AB25" i="160" a="1"/>
  <c r="AB25" i="160" s="1"/>
  <c r="AB26" i="160" a="1"/>
  <c r="AB26" i="160" s="1"/>
  <c r="AB30" i="160" a="1"/>
  <c r="AB30" i="160" s="1"/>
  <c r="AB31" i="160" a="1"/>
  <c r="AB31" i="160" s="1"/>
  <c r="AB11" i="151" a="1"/>
  <c r="AB11" i="151" s="1"/>
  <c r="Z82" i="151" a="1"/>
  <c r="Z82" i="151" s="1"/>
  <c r="Z87" i="151" a="1"/>
  <c r="Z87" i="151" s="1"/>
  <c r="Z89" i="151" a="1"/>
  <c r="Z89" i="151" s="1"/>
  <c r="Z36" i="151" a="1"/>
  <c r="Z36" i="151" s="1"/>
  <c r="Z178" i="151" a="1"/>
  <c r="Z178" i="151" s="1"/>
  <c r="X11" i="33"/>
  <c r="W11" i="33" s="1"/>
  <c r="Y7" i="33"/>
  <c r="AC29" i="141" a="1"/>
  <c r="AC29" i="141" s="1"/>
  <c r="AA21" i="161" a="1"/>
  <c r="AA21" i="161" s="1"/>
  <c r="Z23" i="161" a="1"/>
  <c r="Z23" i="161" s="1"/>
  <c r="AC33" i="161" a="1"/>
  <c r="AC33" i="161" s="1"/>
  <c r="AA59" i="142" a="1"/>
  <c r="AA59" i="142" s="1"/>
  <c r="AA4" i="142" a="1"/>
  <c r="AA4" i="142" s="1"/>
  <c r="AA5" i="142" a="1"/>
  <c r="AA5" i="142" s="1"/>
  <c r="Z38" i="142" a="1"/>
  <c r="Z38" i="142" s="1"/>
  <c r="AA60" i="142" a="1"/>
  <c r="AA60" i="142" s="1"/>
  <c r="Z118" i="142" a="1"/>
  <c r="Z118" i="142" s="1"/>
  <c r="Z6" i="142" a="1"/>
  <c r="Z6" i="142" s="1"/>
  <c r="Z40" i="142" a="1"/>
  <c r="Z40" i="142" s="1"/>
  <c r="Z61" i="142" a="1"/>
  <c r="Z61" i="142" s="1"/>
  <c r="Z122" i="142" a="1"/>
  <c r="Z122" i="142" s="1"/>
  <c r="AA7" i="142" a="1"/>
  <c r="AA7" i="142" s="1"/>
  <c r="AA40" i="142" a="1"/>
  <c r="AA40" i="142" s="1"/>
  <c r="Z65" i="142" a="1"/>
  <c r="Z65" i="142" s="1"/>
  <c r="Z124" i="142" a="1"/>
  <c r="Z124" i="142" s="1"/>
  <c r="AA69" i="142" a="1"/>
  <c r="AA69" i="142" s="1"/>
  <c r="AA8" i="142" a="1"/>
  <c r="AA8" i="142" s="1"/>
  <c r="AA41" i="142" a="1"/>
  <c r="AA41" i="142" s="1"/>
  <c r="AA88" i="142" a="1"/>
  <c r="AA88" i="142" s="1"/>
  <c r="AA155" i="142" a="1"/>
  <c r="AA155" i="142" s="1"/>
  <c r="AA98" i="142" a="1"/>
  <c r="AA98" i="142" s="1"/>
  <c r="AA156" i="142" a="1"/>
  <c r="AA156" i="142" s="1"/>
  <c r="Y25" i="142" a="1"/>
  <c r="Y25" i="142" s="1"/>
  <c r="Z25" i="142" a="1"/>
  <c r="Z25" i="142" s="1"/>
  <c r="Z51" i="142" a="1"/>
  <c r="Z51" i="142" s="1"/>
  <c r="Z99" i="142" a="1"/>
  <c r="Z99" i="142" s="1"/>
  <c r="Z165" i="142" a="1"/>
  <c r="Z165" i="142" s="1"/>
  <c r="AB26" i="142" a="1"/>
  <c r="AB26" i="142" s="1"/>
  <c r="Y57" i="142" a="1"/>
  <c r="Y57" i="142" s="1"/>
  <c r="Z102" i="142" a="1"/>
  <c r="Z102" i="142" s="1"/>
  <c r="Z184" i="142" a="1"/>
  <c r="Z184" i="142" s="1"/>
  <c r="X15" i="33"/>
  <c r="W15" i="33" s="1"/>
  <c r="AA128" i="148" a="1"/>
  <c r="AA128" i="148" s="1"/>
  <c r="AC23" i="148" a="1"/>
  <c r="AC23" i="148" s="1"/>
  <c r="AB40" i="144" a="1"/>
  <c r="AB40" i="144" s="1"/>
  <c r="AB44" i="144" a="1"/>
  <c r="AB44" i="144" s="1"/>
  <c r="AB49" i="144" a="1"/>
  <c r="AB49" i="144" s="1"/>
  <c r="AB50" i="144" a="1"/>
  <c r="AB50" i="144" s="1"/>
  <c r="AB56" i="144" a="1"/>
  <c r="AB56" i="144" s="1"/>
  <c r="AA58" i="144" a="1"/>
  <c r="AA58" i="144" s="1"/>
  <c r="AB75" i="144" a="1"/>
  <c r="AB75" i="144" s="1"/>
  <c r="AB76" i="144" a="1"/>
  <c r="AB76" i="144" s="1"/>
  <c r="AB88" i="144" a="1"/>
  <c r="AB88" i="144" s="1"/>
  <c r="AB20" i="144" a="1"/>
  <c r="AB20" i="144" s="1"/>
  <c r="AB21" i="144" a="1"/>
  <c r="AB21" i="144" s="1"/>
  <c r="AB25" i="144" a="1"/>
  <c r="AB25" i="144" s="1"/>
  <c r="AB101" i="154" a="1"/>
  <c r="AB101" i="154" s="1"/>
  <c r="AB37" i="154" a="1"/>
  <c r="AB37" i="154" s="1"/>
  <c r="Y17" i="33"/>
  <c r="W17" i="33" s="1"/>
  <c r="X18" i="33"/>
  <c r="W18" i="33" s="1"/>
  <c r="AB10" i="155" a="1"/>
  <c r="AB10" i="155" s="1"/>
  <c r="AB21" i="155" a="1"/>
  <c r="AB21" i="155" s="1"/>
  <c r="Y22" i="155" a="1"/>
  <c r="Y22" i="155" s="1"/>
  <c r="Y23" i="155" a="1"/>
  <c r="Y23" i="155" s="1"/>
  <c r="Z23" i="155" a="1"/>
  <c r="Z23" i="155" s="1"/>
  <c r="Z28" i="155" a="1"/>
  <c r="Z28" i="155" s="1"/>
  <c r="Y28" i="155" a="1"/>
  <c r="Y28" i="155" s="1"/>
  <c r="X20" i="33"/>
  <c r="W20" i="33" s="1"/>
  <c r="T1" i="146"/>
  <c r="X21" i="33"/>
  <c r="W21" i="33" s="1"/>
  <c r="AC25" i="149" a="1"/>
  <c r="AC25" i="149" s="1"/>
  <c r="Z57" i="152" a="1"/>
  <c r="Z57" i="152" s="1"/>
  <c r="Z6" i="152" a="1"/>
  <c r="Z6" i="152" s="1"/>
  <c r="Z7" i="152" a="1"/>
  <c r="Z7" i="152" s="1"/>
  <c r="Y13" i="152" a="1"/>
  <c r="Y13" i="152" s="1"/>
  <c r="Z121" i="152" a="1"/>
  <c r="Z121" i="152" s="1"/>
  <c r="Z186" i="152" a="1"/>
  <c r="Z186" i="152" s="1"/>
  <c r="Y14" i="152" a="1"/>
  <c r="Y14" i="152" s="1"/>
  <c r="Z37" i="152" a="1"/>
  <c r="Z37" i="152" s="1"/>
  <c r="U1" i="152"/>
  <c r="Z40" i="152" a="1"/>
  <c r="Z40" i="152" s="1"/>
  <c r="Y54" i="152" a="1"/>
  <c r="Y54" i="152" s="1"/>
  <c r="AC111" i="143" a="1"/>
  <c r="AC111" i="143" s="1"/>
  <c r="AC109" i="143" a="1"/>
  <c r="AC109" i="143" s="1"/>
  <c r="AC127" i="143" a="1"/>
  <c r="AC127" i="143" s="1"/>
  <c r="AC108" i="156" a="1"/>
  <c r="AC108" i="156" s="1"/>
  <c r="AB77" i="156" a="1"/>
  <c r="AB77" i="156" s="1"/>
  <c r="AC84" i="156" a="1"/>
  <c r="AC84" i="156" s="1"/>
  <c r="AB33" i="156" a="1"/>
  <c r="AB33" i="156" s="1"/>
  <c r="AC20" i="156" a="1"/>
  <c r="AC20" i="156" s="1"/>
  <c r="AA16" i="157" a="1"/>
  <c r="AA16" i="157" s="1"/>
  <c r="AB18" i="157" a="1"/>
  <c r="AB18" i="157" s="1"/>
  <c r="Y22" i="33"/>
  <c r="W22" i="33" s="1"/>
  <c r="X3" i="33"/>
  <c r="X23" i="33"/>
  <c r="W23" i="33" s="1"/>
  <c r="X24" i="33"/>
  <c r="W24" i="33" s="1"/>
  <c r="W2" i="33"/>
  <c r="W6" i="33"/>
  <c r="W4" i="33"/>
  <c r="AH17" i="33"/>
  <c r="AH26" i="33"/>
  <c r="AH6" i="33"/>
  <c r="AH15" i="33"/>
  <c r="AH22" i="33"/>
  <c r="AH12" i="33"/>
  <c r="AH21" i="33"/>
  <c r="AH11" i="33"/>
  <c r="AH19" i="33"/>
  <c r="AH9" i="33"/>
  <c r="AH20" i="33"/>
  <c r="AH8" i="33"/>
  <c r="AH10" i="33"/>
  <c r="AH18" i="33"/>
  <c r="AH7" i="33"/>
  <c r="AH16" i="33"/>
  <c r="AH25" i="33"/>
  <c r="AH5" i="33"/>
  <c r="AH24" i="33"/>
  <c r="AH14" i="33"/>
  <c r="AH4" i="33"/>
  <c r="AH23" i="33"/>
  <c r="AH13" i="33"/>
  <c r="AH3" i="33"/>
  <c r="AI11" i="33"/>
  <c r="AI19" i="33"/>
  <c r="AI9" i="33"/>
  <c r="AI18" i="33"/>
  <c r="AI8" i="33"/>
  <c r="AI17" i="33"/>
  <c r="AI26" i="33"/>
  <c r="AI12" i="33"/>
  <c r="AI10" i="33"/>
  <c r="AI16" i="33"/>
  <c r="AI22" i="33"/>
  <c r="AI21" i="33"/>
  <c r="AI20" i="33"/>
  <c r="AI7" i="33"/>
  <c r="AI6" i="33"/>
  <c r="AI25" i="33"/>
  <c r="AI15" i="33"/>
  <c r="AI5" i="33"/>
  <c r="AI24" i="33"/>
  <c r="AI14" i="33"/>
  <c r="AI4" i="33"/>
  <c r="AI23" i="33"/>
  <c r="AI13" i="33"/>
  <c r="AI3" i="33"/>
  <c r="AI2" i="33"/>
  <c r="AH2" i="33"/>
  <c r="AF22" i="33"/>
  <c r="AF12" i="33"/>
  <c r="AF21" i="33"/>
  <c r="AF11" i="33"/>
  <c r="AF20" i="33"/>
  <c r="AF19" i="33"/>
  <c r="AF9" i="33"/>
  <c r="AF10" i="33"/>
  <c r="AF18" i="33"/>
  <c r="AF8" i="33"/>
  <c r="AF17" i="33"/>
  <c r="AF7" i="33"/>
  <c r="AF6" i="33"/>
  <c r="AF25" i="33"/>
  <c r="AF15" i="33"/>
  <c r="AF5" i="33"/>
  <c r="AF16" i="33"/>
  <c r="AF26" i="33"/>
  <c r="AF24" i="33"/>
  <c r="AF14" i="33"/>
  <c r="AF4" i="33"/>
  <c r="AF23" i="33"/>
  <c r="AF13" i="33"/>
  <c r="AF3" i="33"/>
  <c r="AF2" i="33"/>
  <c r="AE20" i="33"/>
  <c r="AE10" i="33"/>
  <c r="AE19" i="33"/>
  <c r="AE9" i="33"/>
  <c r="AE12" i="33"/>
  <c r="AE11" i="33"/>
  <c r="AE18" i="33"/>
  <c r="AE24" i="33"/>
  <c r="AE14" i="33"/>
  <c r="AE4" i="33"/>
  <c r="AE22" i="33"/>
  <c r="AE21" i="33"/>
  <c r="AE17" i="33"/>
  <c r="AE16" i="33"/>
  <c r="AE5" i="33"/>
  <c r="AE8" i="33"/>
  <c r="AE7" i="33"/>
  <c r="AE26" i="33"/>
  <c r="AE6" i="33"/>
  <c r="AE25" i="33"/>
  <c r="AE15" i="33"/>
  <c r="AE23" i="33"/>
  <c r="AE13" i="33"/>
  <c r="AE3" i="33"/>
  <c r="AE2" i="33"/>
  <c r="AK12" i="33"/>
  <c r="AL2" i="33"/>
  <c r="AL17" i="33"/>
  <c r="AK3" i="33"/>
  <c r="AK8" i="33"/>
  <c r="AK13" i="33"/>
  <c r="AK18" i="33"/>
  <c r="AK23" i="33"/>
  <c r="AL3" i="33"/>
  <c r="AL8" i="33"/>
  <c r="AL13" i="33"/>
  <c r="AL18" i="33"/>
  <c r="AL23" i="33"/>
  <c r="AK4" i="33"/>
  <c r="AK9" i="33"/>
  <c r="AK14" i="33"/>
  <c r="AK19" i="33"/>
  <c r="AK24" i="33"/>
  <c r="AL4" i="33"/>
  <c r="AL9" i="33"/>
  <c r="AL14" i="33"/>
  <c r="AL19" i="33"/>
  <c r="AL24" i="33"/>
  <c r="AK7" i="33"/>
  <c r="AK22" i="33"/>
  <c r="AL12" i="33"/>
  <c r="AK5" i="33"/>
  <c r="AK15" i="33"/>
  <c r="AK20" i="33"/>
  <c r="AL5" i="33"/>
  <c r="AL10" i="33"/>
  <c r="AL15" i="33"/>
  <c r="AL20" i="33"/>
  <c r="AL25" i="33"/>
  <c r="AK6" i="33"/>
  <c r="AK11" i="33"/>
  <c r="AK16" i="33"/>
  <c r="AK21" i="33"/>
  <c r="AK26" i="33"/>
  <c r="AK2" i="33"/>
  <c r="AK17" i="33"/>
  <c r="AL7" i="33"/>
  <c r="AL22" i="33"/>
  <c r="AK10" i="33"/>
  <c r="AK25" i="33"/>
  <c r="AL6" i="33"/>
  <c r="AL11" i="33"/>
  <c r="AL16" i="33"/>
  <c r="AL21" i="33"/>
  <c r="AL26" i="33"/>
  <c r="Z38" i="161" a="1"/>
  <c r="Z38" i="161" s="1"/>
  <c r="V1" i="161"/>
  <c r="Z39" i="161" a="1"/>
  <c r="Z39" i="161" s="1"/>
  <c r="Z41" i="161" a="1"/>
  <c r="Z41" i="161" s="1"/>
  <c r="AA53" i="161" a="1"/>
  <c r="AA53" i="161" s="1"/>
  <c r="Y6" i="161" a="1"/>
  <c r="Y6" i="161" s="1"/>
  <c r="AA80" i="161" a="1"/>
  <c r="AA80" i="161" s="1"/>
  <c r="Z6" i="161" a="1"/>
  <c r="Z6" i="161" s="1"/>
  <c r="AC128" i="161" a="1"/>
  <c r="AC128" i="161" s="1"/>
  <c r="AA6" i="161" a="1"/>
  <c r="AA6" i="161" s="1"/>
  <c r="AA129" i="161" a="1"/>
  <c r="AA129" i="161" s="1"/>
  <c r="Z13" i="161" a="1"/>
  <c r="Z13" i="161" s="1"/>
  <c r="AA156" i="161" a="1"/>
  <c r="AA156" i="161" s="1"/>
  <c r="AA13" i="161" a="1"/>
  <c r="AA13" i="161" s="1"/>
  <c r="AA159" i="161" a="1"/>
  <c r="AA159" i="161" s="1"/>
  <c r="AA16" i="161" a="1"/>
  <c r="AA16" i="161" s="1"/>
  <c r="AA249" i="161" a="1"/>
  <c r="AA249" i="161" s="1"/>
  <c r="AA15" i="161" a="1"/>
  <c r="AA15" i="161" s="1"/>
  <c r="AB33" i="161" a="1"/>
  <c r="AB33" i="161" s="1"/>
  <c r="AC52" i="161" a="1"/>
  <c r="AC52" i="161" s="1"/>
  <c r="AC78" i="161" a="1"/>
  <c r="AC78" i="161" s="1"/>
  <c r="AA127" i="161" a="1"/>
  <c r="AA127" i="161" s="1"/>
  <c r="AC2" i="161" a="1"/>
  <c r="AC2" i="161" s="1"/>
  <c r="X2" i="161" s="1"/>
  <c r="AB19" i="161" a="1"/>
  <c r="AB19" i="161" s="1"/>
  <c r="AA37" i="161" a="1"/>
  <c r="AA37" i="161" s="1"/>
  <c r="AC53" i="161" a="1"/>
  <c r="AC53" i="161" s="1"/>
  <c r="AA81" i="161" a="1"/>
  <c r="AA81" i="161" s="1"/>
  <c r="AA132" i="161" a="1"/>
  <c r="AA132" i="161" s="1"/>
  <c r="AA5" i="161" a="1"/>
  <c r="AA5" i="161" s="1"/>
  <c r="AC21" i="161" a="1"/>
  <c r="AC21" i="161" s="1"/>
  <c r="AC38" i="161" a="1"/>
  <c r="AC38" i="161" s="1"/>
  <c r="AC58" i="161" a="1"/>
  <c r="AC58" i="161" s="1"/>
  <c r="AA83" i="161" a="1"/>
  <c r="AA83" i="161" s="1"/>
  <c r="AA157" i="161" a="1"/>
  <c r="AA157" i="161" s="1"/>
  <c r="AC4" i="161" a="1"/>
  <c r="AC4" i="161" s="1"/>
  <c r="Y23" i="161" a="1"/>
  <c r="Y23" i="161" s="1"/>
  <c r="AA39" i="161" a="1"/>
  <c r="AA39" i="161" s="1"/>
  <c r="AA60" i="161" a="1"/>
  <c r="AA60" i="161" s="1"/>
  <c r="AA96" i="161" a="1"/>
  <c r="AA96" i="161" s="1"/>
  <c r="AC163" i="161" a="1"/>
  <c r="AC163" i="161" s="1"/>
  <c r="AA40" i="161" a="1"/>
  <c r="AA40" i="161" s="1"/>
  <c r="AA61" i="161" a="1"/>
  <c r="AA61" i="161" s="1"/>
  <c r="AC96" i="161" a="1"/>
  <c r="AC96" i="161" s="1"/>
  <c r="AA173" i="161" a="1"/>
  <c r="AA173" i="161" s="1"/>
  <c r="AB6" i="161" a="1"/>
  <c r="AB6" i="161" s="1"/>
  <c r="AA23" i="161" a="1"/>
  <c r="AA23" i="161" s="1"/>
  <c r="AC40" i="161" a="1"/>
  <c r="AC40" i="161" s="1"/>
  <c r="AA62" i="161" a="1"/>
  <c r="AA62" i="161" s="1"/>
  <c r="AC97" i="161" a="1"/>
  <c r="AC97" i="161" s="1"/>
  <c r="AC174" i="161" a="1"/>
  <c r="AC174" i="161" s="1"/>
  <c r="AC81" i="161" a="1"/>
  <c r="AC81" i="161" s="1"/>
  <c r="AA63" i="161" a="1"/>
  <c r="AA63" i="161" s="1"/>
  <c r="AC98" i="161" a="1"/>
  <c r="AC98" i="161" s="1"/>
  <c r="AA178" i="161" a="1"/>
  <c r="AA178" i="161" s="1"/>
  <c r="AA7" i="161" a="1"/>
  <c r="AA7" i="161" s="1"/>
  <c r="AC24" i="161" a="1"/>
  <c r="AC24" i="161" s="1"/>
  <c r="AB41" i="161" a="1"/>
  <c r="AB41" i="161" s="1"/>
  <c r="AB63" i="161" a="1"/>
  <c r="AB63" i="161" s="1"/>
  <c r="AA99" i="161" a="1"/>
  <c r="AA99" i="161" s="1"/>
  <c r="AA181" i="161" a="1"/>
  <c r="AA181" i="161" s="1"/>
  <c r="AC7" i="161" a="1"/>
  <c r="AC7" i="161" s="1"/>
  <c r="AA27" i="161" a="1"/>
  <c r="AA27" i="161" s="1"/>
  <c r="AC42" i="161" a="1"/>
  <c r="AC42" i="161" s="1"/>
  <c r="AC63" i="161" a="1"/>
  <c r="AC63" i="161" s="1"/>
  <c r="AA101" i="161" a="1"/>
  <c r="AA101" i="161" s="1"/>
  <c r="AC182" i="161" a="1"/>
  <c r="AC182" i="161" s="1"/>
  <c r="AC59" i="161" a="1"/>
  <c r="AC59" i="161" s="1"/>
  <c r="AC89" i="161" a="1"/>
  <c r="AC89" i="161" s="1"/>
  <c r="AC6" i="161" a="1"/>
  <c r="AC6" i="161" s="1"/>
  <c r="AB8" i="161" a="1"/>
  <c r="AB8" i="161" s="1"/>
  <c r="AC29" i="161" a="1"/>
  <c r="AC29" i="161" s="1"/>
  <c r="AC46" i="161" a="1"/>
  <c r="AC46" i="161" s="1"/>
  <c r="AA65" i="161" a="1"/>
  <c r="AA65" i="161" s="1"/>
  <c r="AC101" i="161" a="1"/>
  <c r="AC101" i="161" s="1"/>
  <c r="AA217" i="161" a="1"/>
  <c r="AA217" i="161" s="1"/>
  <c r="T1" i="161"/>
  <c r="AC12" i="161" a="1"/>
  <c r="AC12" i="161" s="1"/>
  <c r="AB31" i="161" a="1"/>
  <c r="AB31" i="161" s="1"/>
  <c r="AC47" i="161" a="1"/>
  <c r="AC47" i="161" s="1"/>
  <c r="AC65" i="161" a="1"/>
  <c r="AC65" i="161" s="1"/>
  <c r="AA103" i="161" a="1"/>
  <c r="AA103" i="161" s="1"/>
  <c r="AA221" i="161" a="1"/>
  <c r="AA221" i="161" s="1"/>
  <c r="AB70" i="161" a="1"/>
  <c r="AB70" i="161" s="1"/>
  <c r="AC103" i="161" a="1"/>
  <c r="AC103" i="161" s="1"/>
  <c r="W1" i="161"/>
  <c r="AA50" i="161" a="1"/>
  <c r="AA50" i="161" s="1"/>
  <c r="AB73" i="161" a="1"/>
  <c r="AB73" i="161" s="1"/>
  <c r="AC111" i="161" a="1"/>
  <c r="AC111" i="161" s="1"/>
  <c r="AA250" i="161" a="1"/>
  <c r="AA250" i="161" s="1"/>
  <c r="X1" i="161"/>
  <c r="AB13" i="161" a="1"/>
  <c r="AB13" i="161" s="1"/>
  <c r="AA32" i="161" a="1"/>
  <c r="AA32" i="161" s="1"/>
  <c r="AC50" i="161" a="1"/>
  <c r="AC50" i="161" s="1"/>
  <c r="AB74" i="161" a="1"/>
  <c r="AB74" i="161" s="1"/>
  <c r="AC121" i="161" a="1"/>
  <c r="AC121" i="161" s="1"/>
  <c r="AA253" i="161" a="1"/>
  <c r="AA253" i="161" s="1"/>
  <c r="AC16" i="161" a="1"/>
  <c r="AC16" i="161" s="1"/>
  <c r="AB53" i="161" a="1"/>
  <c r="AB53" i="161" s="1"/>
  <c r="AB14" i="161" a="1"/>
  <c r="AB14" i="161" s="1"/>
  <c r="AC32" i="161" a="1"/>
  <c r="AC32" i="161" s="1"/>
  <c r="AB51" i="161" a="1"/>
  <c r="AB51" i="161" s="1"/>
  <c r="AA76" i="161" a="1"/>
  <c r="AA76" i="161" s="1"/>
  <c r="AA123" i="161" a="1"/>
  <c r="AA123" i="161" s="1"/>
  <c r="AA266" i="161" a="1"/>
  <c r="AA266" i="161" s="1"/>
  <c r="AC31" i="161" a="1"/>
  <c r="AC31" i="161" s="1"/>
  <c r="Z15" i="161" a="1"/>
  <c r="Z15" i="161" s="1"/>
  <c r="AA33" i="161" a="1"/>
  <c r="AA33" i="161" s="1"/>
  <c r="AA52" i="161" a="1"/>
  <c r="AA52" i="161" s="1"/>
  <c r="AA77" i="161" a="1"/>
  <c r="AA77" i="161" s="1"/>
  <c r="AC125" i="161" a="1"/>
  <c r="AC125" i="161" s="1"/>
  <c r="AA268" i="161" a="1"/>
  <c r="AA268" i="161" s="1"/>
  <c r="Z25" i="161" a="1"/>
  <c r="Z25" i="161" s="1"/>
  <c r="AA34" i="161" a="1"/>
  <c r="AA34" i="161" s="1"/>
  <c r="AA54" i="161" a="1"/>
  <c r="AA54" i="161" s="1"/>
  <c r="AA67" i="161" a="1"/>
  <c r="AA67" i="161" s="1"/>
  <c r="AA139" i="161" a="1"/>
  <c r="AA139" i="161" s="1"/>
  <c r="AA2" i="161" a="1"/>
  <c r="AA2" i="161" s="1"/>
  <c r="V2" i="161" s="1"/>
  <c r="AA10" i="161" a="1"/>
  <c r="AA10" i="161" s="1"/>
  <c r="AA18" i="161" a="1"/>
  <c r="AA18" i="161" s="1"/>
  <c r="AA26" i="161" a="1"/>
  <c r="AA26" i="161" s="1"/>
  <c r="Z36" i="161" a="1"/>
  <c r="Z36" i="161" s="1"/>
  <c r="AB46" i="161" a="1"/>
  <c r="AB46" i="161" s="1"/>
  <c r="Z57" i="161" a="1"/>
  <c r="Z57" i="161" s="1"/>
  <c r="AA70" i="161" a="1"/>
  <c r="AA70" i="161" s="1"/>
  <c r="AA88" i="161" a="1"/>
  <c r="AA88" i="161" s="1"/>
  <c r="AA111" i="161" a="1"/>
  <c r="AA111" i="161" s="1"/>
  <c r="AA143" i="161" a="1"/>
  <c r="AA143" i="161" s="1"/>
  <c r="AA191" i="161" a="1"/>
  <c r="AA191" i="161" s="1"/>
  <c r="AA192" i="161" a="1"/>
  <c r="AA192" i="161" s="1"/>
  <c r="AA3" i="161" a="1"/>
  <c r="AA3" i="161" s="1"/>
  <c r="Z11" i="161" a="1"/>
  <c r="Z11" i="161" s="1"/>
  <c r="AB18" i="161" a="1"/>
  <c r="AB18" i="161" s="1"/>
  <c r="AC27" i="161" a="1"/>
  <c r="AC27" i="161" s="1"/>
  <c r="AB36" i="161" a="1"/>
  <c r="AB36" i="161" s="1"/>
  <c r="Y47" i="161" a="1"/>
  <c r="Y47" i="161" s="1"/>
  <c r="AC57" i="161" a="1"/>
  <c r="AC57" i="161" s="1"/>
  <c r="AA72" i="161" a="1"/>
  <c r="AA72" i="161" s="1"/>
  <c r="AC90" i="161" a="1"/>
  <c r="AC90" i="161" s="1"/>
  <c r="AA113" i="161" a="1"/>
  <c r="AA113" i="161" s="1"/>
  <c r="AC144" i="161" a="1"/>
  <c r="AC144" i="161" s="1"/>
  <c r="AA197" i="161" a="1"/>
  <c r="AA197" i="161" s="1"/>
  <c r="AA144" i="161" a="1"/>
  <c r="AA144" i="161" s="1"/>
  <c r="AC3" i="161" a="1"/>
  <c r="AC3" i="161" s="1"/>
  <c r="AA11" i="161" a="1"/>
  <c r="AA11" i="161" s="1"/>
  <c r="Y19" i="161" a="1"/>
  <c r="Y19" i="161" s="1"/>
  <c r="AA29" i="161" a="1"/>
  <c r="AA29" i="161" s="1"/>
  <c r="AC36" i="161" a="1"/>
  <c r="AC36" i="161" s="1"/>
  <c r="Z47" i="161" a="1"/>
  <c r="Z47" i="161" s="1"/>
  <c r="Z58" i="161" a="1"/>
  <c r="Z58" i="161" s="1"/>
  <c r="AA73" i="161" a="1"/>
  <c r="AA73" i="161" s="1"/>
  <c r="AA92" i="161" a="1"/>
  <c r="AA92" i="161" s="1"/>
  <c r="AB113" i="161" a="1"/>
  <c r="AB113" i="161" s="1"/>
  <c r="AA147" i="161" a="1"/>
  <c r="AA147" i="161" s="1"/>
  <c r="AA199" i="161" a="1"/>
  <c r="AA199" i="161" s="1"/>
  <c r="Y4" i="161" a="1"/>
  <c r="Y4" i="161" s="1"/>
  <c r="AA93" i="161" a="1"/>
  <c r="AA93" i="161" s="1"/>
  <c r="AA116" i="161" a="1"/>
  <c r="AA116" i="161" s="1"/>
  <c r="AA148" i="161" a="1"/>
  <c r="AA148" i="161" s="1"/>
  <c r="AA202" i="161" a="1"/>
  <c r="AA202" i="161" s="1"/>
  <c r="Z4" i="161" a="1"/>
  <c r="Z4" i="161" s="1"/>
  <c r="AC11" i="161" a="1"/>
  <c r="AC11" i="161" s="1"/>
  <c r="AA20" i="161" a="1"/>
  <c r="AA20" i="161" s="1"/>
  <c r="AA30" i="161" a="1"/>
  <c r="AA30" i="161" s="1"/>
  <c r="AC37" i="161" a="1"/>
  <c r="AC37" i="161" s="1"/>
  <c r="AC48" i="161" a="1"/>
  <c r="AC48" i="161" s="1"/>
  <c r="AA59" i="161" a="1"/>
  <c r="AA59" i="161" s="1"/>
  <c r="Z74" i="161" a="1"/>
  <c r="Z74" i="161" s="1"/>
  <c r="AA94" i="161" a="1"/>
  <c r="AA94" i="161" s="1"/>
  <c r="AA118" i="161" a="1"/>
  <c r="AA118" i="161" s="1"/>
  <c r="AC148" i="161" a="1"/>
  <c r="AC148" i="161" s="1"/>
  <c r="AA209" i="161" a="1"/>
  <c r="AA209" i="161" s="1"/>
  <c r="AB4" i="161" a="1"/>
  <c r="AB4" i="161" s="1"/>
  <c r="AA12" i="161" a="1"/>
  <c r="AA12" i="161" s="1"/>
  <c r="Z21" i="161" a="1"/>
  <c r="Z21" i="161" s="1"/>
  <c r="AC30" i="161" a="1"/>
  <c r="AC30" i="161" s="1"/>
  <c r="Y38" i="161" a="1"/>
  <c r="Y38" i="161" s="1"/>
  <c r="AA49" i="161" a="1"/>
  <c r="AA49" i="161" s="1"/>
  <c r="AB59" i="161" a="1"/>
  <c r="AB59" i="161" s="1"/>
  <c r="AA74" i="161" a="1"/>
  <c r="AA74" i="161" s="1"/>
  <c r="AA95" i="161" a="1"/>
  <c r="AA95" i="161" s="1"/>
  <c r="AA119" i="161" a="1"/>
  <c r="AA119" i="161" s="1"/>
  <c r="Z152" i="161" a="1"/>
  <c r="Z152" i="161" s="1"/>
  <c r="AA211" i="161" a="1"/>
  <c r="AA211" i="161" s="1"/>
  <c r="Y230" i="161" a="1"/>
  <c r="Y230" i="161" s="1"/>
  <c r="AA136" i="161" a="1"/>
  <c r="AA136" i="161" s="1"/>
  <c r="AA182" i="161" a="1"/>
  <c r="AA182" i="161" s="1"/>
  <c r="AA274" i="161" a="1"/>
  <c r="AA274" i="161" s="1"/>
  <c r="AA84" i="161" a="1"/>
  <c r="AA84" i="161" s="1"/>
  <c r="AA296" i="161" a="1"/>
  <c r="AA296" i="161" s="1"/>
  <c r="Y34" i="161" a="1"/>
  <c r="Y34" i="161" s="1"/>
  <c r="Y9" i="161" a="1"/>
  <c r="Y9" i="161" s="1"/>
  <c r="Z17" i="161" a="1"/>
  <c r="Z17" i="161" s="1"/>
  <c r="AA25" i="161" a="1"/>
  <c r="AA25" i="161" s="1"/>
  <c r="AC34" i="161" a="1"/>
  <c r="AC34" i="161" s="1"/>
  <c r="AB43" i="161" a="1"/>
  <c r="AB43" i="161" s="1"/>
  <c r="Z55" i="161" a="1"/>
  <c r="Z55" i="161" s="1"/>
  <c r="AB68" i="161" a="1"/>
  <c r="AB68" i="161" s="1"/>
  <c r="AA86" i="161" a="1"/>
  <c r="AA86" i="161" s="1"/>
  <c r="AA106" i="161" a="1"/>
  <c r="AA106" i="161" s="1"/>
  <c r="AC140" i="161" a="1"/>
  <c r="AC140" i="161" s="1"/>
  <c r="AA184" i="161" a="1"/>
  <c r="AA184" i="161" s="1"/>
  <c r="AA306" i="161" a="1"/>
  <c r="AA306" i="161" s="1"/>
  <c r="AC9" i="161" a="1"/>
  <c r="AC9" i="161" s="1"/>
  <c r="AB17" i="161" a="1"/>
  <c r="AB17" i="161" s="1"/>
  <c r="AA35" i="161" a="1"/>
  <c r="AA35" i="161" s="1"/>
  <c r="Z44" i="161" a="1"/>
  <c r="Z44" i="161" s="1"/>
  <c r="AA55" i="161" a="1"/>
  <c r="AA55" i="161" s="1"/>
  <c r="AC68" i="161" a="1"/>
  <c r="AC68" i="161" s="1"/>
  <c r="AB87" i="161" a="1"/>
  <c r="AB87" i="161" s="1"/>
  <c r="AA108" i="161" a="1"/>
  <c r="AA108" i="161" s="1"/>
  <c r="AA141" i="161" a="1"/>
  <c r="AA141" i="161" s="1"/>
  <c r="AC188" i="161" a="1"/>
  <c r="AC188" i="161" s="1"/>
  <c r="AA315" i="161" a="1"/>
  <c r="AA315" i="161" s="1"/>
  <c r="AA43" i="161" a="1"/>
  <c r="AA43" i="161" s="1"/>
  <c r="AA105" i="161" a="1"/>
  <c r="AA105" i="161" s="1"/>
  <c r="Z2" i="161" a="1"/>
  <c r="Z2" i="161" s="1"/>
  <c r="U2" i="161" s="1"/>
  <c r="Z10" i="161" a="1"/>
  <c r="Z10" i="161" s="1"/>
  <c r="AC17" i="161" a="1"/>
  <c r="AC17" i="161" s="1"/>
  <c r="AC25" i="161" a="1"/>
  <c r="AC25" i="161" s="1"/>
  <c r="AC35" i="161" a="1"/>
  <c r="AC35" i="161" s="1"/>
  <c r="AA44" i="161" a="1"/>
  <c r="AA44" i="161" s="1"/>
  <c r="AA56" i="161" a="1"/>
  <c r="AA56" i="161" s="1"/>
  <c r="AA69" i="161" a="1"/>
  <c r="AA69" i="161" s="1"/>
  <c r="AC87" i="161" a="1"/>
  <c r="AC87" i="161" s="1"/>
  <c r="AA110" i="161" a="1"/>
  <c r="AA110" i="161" s="1"/>
  <c r="AA189" i="161" a="1"/>
  <c r="AA189" i="161" s="1"/>
  <c r="AA320" i="161" a="1"/>
  <c r="AA320" i="161" s="1"/>
  <c r="X3" i="161"/>
  <c r="X4" i="161" s="1"/>
  <c r="Y65" i="161" a="1"/>
  <c r="Y65" i="161" s="1"/>
  <c r="Y148" i="161" a="1"/>
  <c r="Y148" i="161" s="1"/>
  <c r="Y165" i="161" a="1"/>
  <c r="Y165" i="161" s="1"/>
  <c r="AB175" i="161" a="1"/>
  <c r="AB175" i="161" s="1"/>
  <c r="AB243" i="161" a="1"/>
  <c r="AB243" i="161" s="1"/>
  <c r="Y2" i="161" a="1"/>
  <c r="Y2" i="161" s="1"/>
  <c r="T2" i="161" s="1"/>
  <c r="Y134" i="161" a="1"/>
  <c r="Y134" i="161" s="1"/>
  <c r="Z148" i="161" a="1"/>
  <c r="Z148" i="161" s="1"/>
  <c r="AB217" i="161" a="1"/>
  <c r="AB217" i="161" s="1"/>
  <c r="AB277" i="161" a="1"/>
  <c r="AB277" i="161" s="1"/>
  <c r="Y72" i="161" a="1"/>
  <c r="Y72" i="161" s="1"/>
  <c r="Y76" i="161" a="1"/>
  <c r="Y76" i="161" s="1"/>
  <c r="AB35" i="161" a="1"/>
  <c r="AB35" i="161" s="1"/>
  <c r="Y46" i="161" a="1"/>
  <c r="Y46" i="161" s="1"/>
  <c r="Z49" i="161" a="1"/>
  <c r="Z49" i="161" s="1"/>
  <c r="AB7" i="161" a="1"/>
  <c r="AB7" i="161" s="1"/>
  <c r="Z9" i="161" a="1"/>
  <c r="Z9" i="161" s="1"/>
  <c r="Y11" i="161" a="1"/>
  <c r="Y11" i="161" s="1"/>
  <c r="AB20" i="161" a="1"/>
  <c r="AB20" i="161" s="1"/>
  <c r="AB22" i="161" a="1"/>
  <c r="AB22" i="161" s="1"/>
  <c r="Z43" i="161" a="1"/>
  <c r="Z43" i="161" s="1"/>
  <c r="Z46" i="161" a="1"/>
  <c r="Z46" i="161" s="1"/>
  <c r="Z52" i="161" a="1"/>
  <c r="Z52" i="161" s="1"/>
  <c r="AB55" i="161" a="1"/>
  <c r="AB55" i="161" s="1"/>
  <c r="Z65" i="161" a="1"/>
  <c r="Z65" i="161" s="1"/>
  <c r="Z76" i="161" a="1"/>
  <c r="Z76" i="161" s="1"/>
  <c r="Z167" i="161" a="1"/>
  <c r="Z167" i="161" s="1"/>
  <c r="Z246" i="161" a="1"/>
  <c r="Z246" i="161" s="1"/>
  <c r="Y122" i="161" a="1"/>
  <c r="Y122" i="161" s="1"/>
  <c r="AB157" i="161" a="1"/>
  <c r="AB157" i="161" s="1"/>
  <c r="Y81" i="161" a="1"/>
  <c r="Y81" i="161" s="1"/>
  <c r="AB85" i="161" a="1"/>
  <c r="AB85" i="161" s="1"/>
  <c r="Z111" i="161" a="1"/>
  <c r="Z111" i="161" s="1"/>
  <c r="Z288" i="161" a="1"/>
  <c r="Z288" i="161" s="1"/>
  <c r="Y15" i="161" a="1"/>
  <c r="Y15" i="161" s="1"/>
  <c r="Y59" i="161" a="1"/>
  <c r="Y59" i="161" s="1"/>
  <c r="Y62" i="161" a="1"/>
  <c r="Y62" i="161" s="1"/>
  <c r="Z69" i="161" a="1"/>
  <c r="Z69" i="161" s="1"/>
  <c r="Z77" i="161" a="1"/>
  <c r="Z77" i="161" s="1"/>
  <c r="Y117" i="161" a="1"/>
  <c r="Y117" i="161" s="1"/>
  <c r="Z123" i="161" a="1"/>
  <c r="Z123" i="161" s="1"/>
  <c r="Y136" i="161" a="1"/>
  <c r="Y136" i="161" s="1"/>
  <c r="Y149" i="161" a="1"/>
  <c r="Y149" i="161" s="1"/>
  <c r="Y202" i="161" a="1"/>
  <c r="Y202" i="161" s="1"/>
  <c r="Y44" i="161" a="1"/>
  <c r="Y44" i="161" s="1"/>
  <c r="Y50" i="161" a="1"/>
  <c r="Y50" i="161" s="1"/>
  <c r="Y56" i="161" a="1"/>
  <c r="Y56" i="161" s="1"/>
  <c r="Z59" i="161" a="1"/>
  <c r="Z59" i="161" s="1"/>
  <c r="Z62" i="161" a="1"/>
  <c r="Z62" i="161" s="1"/>
  <c r="Z81" i="161" a="1"/>
  <c r="Z81" i="161" s="1"/>
  <c r="Z143" i="161" a="1"/>
  <c r="Z143" i="161" s="1"/>
  <c r="Y158" i="161" a="1"/>
  <c r="Y158" i="161" s="1"/>
  <c r="AB179" i="161" a="1"/>
  <c r="AB179" i="161" s="1"/>
  <c r="AB252" i="161" a="1"/>
  <c r="AB252" i="161" s="1"/>
  <c r="Z56" i="161" a="1"/>
  <c r="Z56" i="161" s="1"/>
  <c r="AB69" i="161" a="1"/>
  <c r="AB69" i="161" s="1"/>
  <c r="AB77" i="161" a="1"/>
  <c r="AB77" i="161" s="1"/>
  <c r="Y101" i="161" a="1"/>
  <c r="Y101" i="161" s="1"/>
  <c r="Z118" i="161" a="1"/>
  <c r="Z118" i="161" s="1"/>
  <c r="Z136" i="161" a="1"/>
  <c r="Z136" i="161" s="1"/>
  <c r="Z192" i="161" a="1"/>
  <c r="Z192" i="161" s="1"/>
  <c r="Y223" i="161" a="1"/>
  <c r="Y223" i="161" s="1"/>
  <c r="Z113" i="161" a="1"/>
  <c r="Z113" i="161" s="1"/>
  <c r="Y130" i="161" a="1"/>
  <c r="Y130" i="161" s="1"/>
  <c r="Y152" i="161" a="1"/>
  <c r="Y152" i="161" s="1"/>
  <c r="AB204" i="161" a="1"/>
  <c r="AB204" i="161" s="1"/>
  <c r="Z8" i="161" a="1"/>
  <c r="Z8" i="161" s="1"/>
  <c r="Y32" i="161" a="1"/>
  <c r="Y32" i="161" s="1"/>
  <c r="Y39" i="161" a="1"/>
  <c r="Y39" i="161" s="1"/>
  <c r="AB44" i="161" a="1"/>
  <c r="AB44" i="161" s="1"/>
  <c r="AB66" i="161" a="1"/>
  <c r="AB66" i="161" s="1"/>
  <c r="Z78" i="161" a="1"/>
  <c r="Z78" i="161" s="1"/>
  <c r="Z82" i="161" a="1"/>
  <c r="Z82" i="161" s="1"/>
  <c r="Y331" i="161" a="1"/>
  <c r="Y331" i="161" s="1"/>
  <c r="Y326" i="161" a="1"/>
  <c r="Y326" i="161" s="1"/>
  <c r="Y321" i="161" a="1"/>
  <c r="Y321" i="161" s="1"/>
  <c r="Y316" i="161" a="1"/>
  <c r="Y316" i="161" s="1"/>
  <c r="Y311" i="161" a="1"/>
  <c r="Y311" i="161" s="1"/>
  <c r="Y306" i="161" a="1"/>
  <c r="Y306" i="161" s="1"/>
  <c r="Y301" i="161" a="1"/>
  <c r="Y301" i="161" s="1"/>
  <c r="Y296" i="161" a="1"/>
  <c r="Y296" i="161" s="1"/>
  <c r="Y291" i="161" a="1"/>
  <c r="Y291" i="161" s="1"/>
  <c r="Y286" i="161" a="1"/>
  <c r="Y286" i="161" s="1"/>
  <c r="Y281" i="161" a="1"/>
  <c r="Y281" i="161" s="1"/>
  <c r="Y276" i="161" a="1"/>
  <c r="Y276" i="161" s="1"/>
  <c r="Y271" i="161" a="1"/>
  <c r="Y271" i="161" s="1"/>
  <c r="Y266" i="161" a="1"/>
  <c r="Y266" i="161" s="1"/>
  <c r="Y261" i="161" a="1"/>
  <c r="Y261" i="161" s="1"/>
  <c r="Y256" i="161" a="1"/>
  <c r="Y256" i="161" s="1"/>
  <c r="Y251" i="161" a="1"/>
  <c r="Y251" i="161" s="1"/>
  <c r="Y246" i="161" a="1"/>
  <c r="Y246" i="161" s="1"/>
  <c r="Y241" i="161" a="1"/>
  <c r="Y241" i="161" s="1"/>
  <c r="Y236" i="161" a="1"/>
  <c r="Y236" i="161" s="1"/>
  <c r="Y231" i="161" a="1"/>
  <c r="Y231" i="161" s="1"/>
  <c r="Y333" i="161" a="1"/>
  <c r="Y333" i="161" s="1"/>
  <c r="Y328" i="161" a="1"/>
  <c r="Y328" i="161" s="1"/>
  <c r="Y323" i="161" a="1"/>
  <c r="Y323" i="161" s="1"/>
  <c r="Y318" i="161" a="1"/>
  <c r="Y318" i="161" s="1"/>
  <c r="Y332" i="161" a="1"/>
  <c r="Y332" i="161" s="1"/>
  <c r="Y314" i="161" a="1"/>
  <c r="Y314" i="161" s="1"/>
  <c r="Y307" i="161" a="1"/>
  <c r="Y307" i="161" s="1"/>
  <c r="Y289" i="161" a="1"/>
  <c r="Y289" i="161" s="1"/>
  <c r="Y282" i="161" a="1"/>
  <c r="Y282" i="161" s="1"/>
  <c r="Y255" i="161" a="1"/>
  <c r="Y255" i="161" s="1"/>
  <c r="Y247" i="161" a="1"/>
  <c r="Y247" i="161" s="1"/>
  <c r="Y300" i="161" a="1"/>
  <c r="Y300" i="161" s="1"/>
  <c r="Y293" i="161" a="1"/>
  <c r="Y293" i="161" s="1"/>
  <c r="Y275" i="161" a="1"/>
  <c r="Y275" i="161" s="1"/>
  <c r="Y268" i="161" a="1"/>
  <c r="Y268" i="161" s="1"/>
  <c r="Y324" i="161" a="1"/>
  <c r="Y324" i="161" s="1"/>
  <c r="Y304" i="161" a="1"/>
  <c r="Y304" i="161" s="1"/>
  <c r="Y297" i="161" a="1"/>
  <c r="Y297" i="161" s="1"/>
  <c r="Y279" i="161" a="1"/>
  <c r="Y279" i="161" s="1"/>
  <c r="Y272" i="161" a="1"/>
  <c r="Y272" i="161" s="1"/>
  <c r="Y260" i="161" a="1"/>
  <c r="Y260" i="161" s="1"/>
  <c r="Y320" i="161" a="1"/>
  <c r="Y320" i="161" s="1"/>
  <c r="Y244" i="161" a="1"/>
  <c r="Y244" i="161" s="1"/>
  <c r="Y315" i="161" a="1"/>
  <c r="Y315" i="161" s="1"/>
  <c r="Y257" i="161" a="1"/>
  <c r="Y257" i="161" s="1"/>
  <c r="Y200" i="161" a="1"/>
  <c r="Y200" i="161" s="1"/>
  <c r="Y317" i="161" a="1"/>
  <c r="Y317" i="161" s="1"/>
  <c r="Y302" i="161" a="1"/>
  <c r="Y302" i="161" s="1"/>
  <c r="Y252" i="161" a="1"/>
  <c r="Y252" i="161" s="1"/>
  <c r="Y249" i="161" a="1"/>
  <c r="Y249" i="161" s="1"/>
  <c r="Y228" i="161" a="1"/>
  <c r="Y228" i="161" s="1"/>
  <c r="Y217" i="161" a="1"/>
  <c r="Y217" i="161" s="1"/>
  <c r="Y298" i="161" a="1"/>
  <c r="Y298" i="161" s="1"/>
  <c r="Y294" i="161" a="1"/>
  <c r="Y294" i="161" s="1"/>
  <c r="Y290" i="161" a="1"/>
  <c r="Y290" i="161" s="1"/>
  <c r="Y288" i="161" a="1"/>
  <c r="Y288" i="161" s="1"/>
  <c r="Y284" i="161" a="1"/>
  <c r="Y284" i="161" s="1"/>
  <c r="Y234" i="161" a="1"/>
  <c r="Y234" i="161" s="1"/>
  <c r="Y205" i="161" a="1"/>
  <c r="Y205" i="161" s="1"/>
  <c r="Y194" i="161" a="1"/>
  <c r="Y194" i="161" s="1"/>
  <c r="Y189" i="161" a="1"/>
  <c r="Y189" i="161" s="1"/>
  <c r="Y184" i="161" a="1"/>
  <c r="Y184" i="161" s="1"/>
  <c r="Y179" i="161" a="1"/>
  <c r="Y179" i="161" s="1"/>
  <c r="Y174" i="161" a="1"/>
  <c r="Y174" i="161" s="1"/>
  <c r="Y169" i="161" a="1"/>
  <c r="Y169" i="161" s="1"/>
  <c r="Y164" i="161" a="1"/>
  <c r="Y164" i="161" s="1"/>
  <c r="Y159" i="161" a="1"/>
  <c r="Y159" i="161" s="1"/>
  <c r="Y310" i="161" a="1"/>
  <c r="Y310" i="161" s="1"/>
  <c r="Y269" i="161" a="1"/>
  <c r="Y269" i="161" s="1"/>
  <c r="Y209" i="161" a="1"/>
  <c r="Y209" i="161" s="1"/>
  <c r="Y199" i="161" a="1"/>
  <c r="Y199" i="161" s="1"/>
  <c r="Y283" i="161" a="1"/>
  <c r="Y283" i="161" s="1"/>
  <c r="Y259" i="161" a="1"/>
  <c r="Y259" i="161" s="1"/>
  <c r="Y245" i="161" a="1"/>
  <c r="Y245" i="161" s="1"/>
  <c r="Y232" i="161" a="1"/>
  <c r="Y232" i="161" s="1"/>
  <c r="Y225" i="161" a="1"/>
  <c r="Y225" i="161" s="1"/>
  <c r="Y220" i="161" a="1"/>
  <c r="Y220" i="161" s="1"/>
  <c r="Y210" i="161" a="1"/>
  <c r="Y210" i="161" s="1"/>
  <c r="Y327" i="161" a="1"/>
  <c r="Y327" i="161" s="1"/>
  <c r="Y322" i="161" a="1"/>
  <c r="Y322" i="161" s="1"/>
  <c r="Y299" i="161" a="1"/>
  <c r="Y299" i="161" s="1"/>
  <c r="Y265" i="161" a="1"/>
  <c r="Y265" i="161" s="1"/>
  <c r="Y292" i="161" a="1"/>
  <c r="Y292" i="161" s="1"/>
  <c r="Y274" i="161" a="1"/>
  <c r="Y274" i="161" s="1"/>
  <c r="Y263" i="161" a="1"/>
  <c r="Y263" i="161" s="1"/>
  <c r="Y243" i="161" a="1"/>
  <c r="Y243" i="161" s="1"/>
  <c r="Y218" i="161" a="1"/>
  <c r="Y218" i="161" s="1"/>
  <c r="Y170" i="161" a="1"/>
  <c r="Y170" i="161" s="1"/>
  <c r="Y312" i="161" a="1"/>
  <c r="Y312" i="161" s="1"/>
  <c r="Y267" i="161" a="1"/>
  <c r="Y267" i="161" s="1"/>
  <c r="Y305" i="161" a="1"/>
  <c r="Y305" i="161" s="1"/>
  <c r="Y325" i="161" a="1"/>
  <c r="Y325" i="161" s="1"/>
  <c r="Y295" i="161" a="1"/>
  <c r="Y295" i="161" s="1"/>
  <c r="Y226" i="161" a="1"/>
  <c r="Y226" i="161" s="1"/>
  <c r="Y224" i="161" a="1"/>
  <c r="Y224" i="161" s="1"/>
  <c r="Y222" i="161" a="1"/>
  <c r="Y222" i="161" s="1"/>
  <c r="Y216" i="161" a="1"/>
  <c r="Y216" i="161" s="1"/>
  <c r="Y195" i="161" a="1"/>
  <c r="Y195" i="161" s="1"/>
  <c r="Y182" i="161" a="1"/>
  <c r="Y182" i="161" s="1"/>
  <c r="Y175" i="161" a="1"/>
  <c r="Y175" i="161" s="1"/>
  <c r="Y153" i="161" a="1"/>
  <c r="Y153" i="161" s="1"/>
  <c r="Y132" i="161" a="1"/>
  <c r="Y132" i="161" s="1"/>
  <c r="Y128" i="161" a="1"/>
  <c r="Y128" i="161" s="1"/>
  <c r="Y107" i="161" a="1"/>
  <c r="Y107" i="161" s="1"/>
  <c r="Y103" i="161" a="1"/>
  <c r="Y103" i="161" s="1"/>
  <c r="Y82" i="161" a="1"/>
  <c r="Y82" i="161" s="1"/>
  <c r="Y78" i="161" a="1"/>
  <c r="Y78" i="161" s="1"/>
  <c r="Y198" i="161" a="1"/>
  <c r="Y198" i="161" s="1"/>
  <c r="Y168" i="161" a="1"/>
  <c r="Y168" i="161" s="1"/>
  <c r="Y145" i="161" a="1"/>
  <c r="Y145" i="161" s="1"/>
  <c r="Y120" i="161" a="1"/>
  <c r="Y120" i="161" s="1"/>
  <c r="Y95" i="161" a="1"/>
  <c r="Y95" i="161" s="1"/>
  <c r="Y70" i="161" a="1"/>
  <c r="Y70" i="161" s="1"/>
  <c r="Y273" i="161" a="1"/>
  <c r="Y273" i="161" s="1"/>
  <c r="Y240" i="161" a="1"/>
  <c r="Y240" i="161" s="1"/>
  <c r="Y204" i="161" a="1"/>
  <c r="Y204" i="161" s="1"/>
  <c r="Y190" i="161" a="1"/>
  <c r="Y190" i="161" s="1"/>
  <c r="Y162" i="161" a="1"/>
  <c r="Y162" i="161" s="1"/>
  <c r="Y150" i="161" a="1"/>
  <c r="Y150" i="161" s="1"/>
  <c r="Y115" i="161" a="1"/>
  <c r="Y115" i="161" s="1"/>
  <c r="Y112" i="161" a="1"/>
  <c r="Y112" i="161" s="1"/>
  <c r="Y93" i="161" a="1"/>
  <c r="Y93" i="161" s="1"/>
  <c r="Y77" i="161" a="1"/>
  <c r="Y77" i="161" s="1"/>
  <c r="Y74" i="161" a="1"/>
  <c r="Y74" i="161" s="1"/>
  <c r="Y262" i="161" a="1"/>
  <c r="Y262" i="161" s="1"/>
  <c r="Y214" i="161" a="1"/>
  <c r="Y214" i="161" s="1"/>
  <c r="Y147" i="161" a="1"/>
  <c r="Y147" i="161" s="1"/>
  <c r="Y125" i="161" a="1"/>
  <c r="Y125" i="161" s="1"/>
  <c r="Y90" i="161" a="1"/>
  <c r="Y90" i="161" s="1"/>
  <c r="Y87" i="161" a="1"/>
  <c r="Y87" i="161" s="1"/>
  <c r="Y68" i="161" a="1"/>
  <c r="Y68" i="161" s="1"/>
  <c r="Y227" i="161" a="1"/>
  <c r="Y227" i="161" s="1"/>
  <c r="Y193" i="161" a="1"/>
  <c r="Y193" i="161" s="1"/>
  <c r="Y171" i="161" a="1"/>
  <c r="Y171" i="161" s="1"/>
  <c r="Y138" i="161" a="1"/>
  <c r="Y138" i="161" s="1"/>
  <c r="Y258" i="161" a="1"/>
  <c r="Y258" i="161" s="1"/>
  <c r="Y239" i="161" a="1"/>
  <c r="Y239" i="161" s="1"/>
  <c r="Y196" i="161" a="1"/>
  <c r="Y196" i="161" s="1"/>
  <c r="Y188" i="161" a="1"/>
  <c r="Y188" i="161" s="1"/>
  <c r="Y180" i="161" a="1"/>
  <c r="Y180" i="161" s="1"/>
  <c r="Y177" i="161" a="1"/>
  <c r="Y177" i="161" s="1"/>
  <c r="Y157" i="161" a="1"/>
  <c r="Y157" i="161" s="1"/>
  <c r="Y135" i="161" a="1"/>
  <c r="Y135" i="161" s="1"/>
  <c r="Y113" i="161" a="1"/>
  <c r="Y113" i="161" s="1"/>
  <c r="Y97" i="161" a="1"/>
  <c r="Y97" i="161" s="1"/>
  <c r="Y75" i="161" a="1"/>
  <c r="Y75" i="161" s="1"/>
  <c r="Y285" i="161" a="1"/>
  <c r="Y285" i="161" s="1"/>
  <c r="Y221" i="161" a="1"/>
  <c r="Y221" i="161" s="1"/>
  <c r="Y192" i="161" a="1"/>
  <c r="Y192" i="161" s="1"/>
  <c r="Y155" i="161" a="1"/>
  <c r="Y155" i="161" s="1"/>
  <c r="Y123" i="161" a="1"/>
  <c r="Y123" i="161" s="1"/>
  <c r="Y104" i="161" a="1"/>
  <c r="Y104" i="161" s="1"/>
  <c r="Y99" i="161" a="1"/>
  <c r="Y99" i="161" s="1"/>
  <c r="Y63" i="161" a="1"/>
  <c r="Y63" i="161" s="1"/>
  <c r="Y60" i="161" a="1"/>
  <c r="Y60" i="161" s="1"/>
  <c r="Y57" i="161" a="1"/>
  <c r="Y57" i="161" s="1"/>
  <c r="Y41" i="161" a="1"/>
  <c r="Y41" i="161" s="1"/>
  <c r="Y309" i="161" a="1"/>
  <c r="Y309" i="161" s="1"/>
  <c r="Y144" i="161" a="1"/>
  <c r="Y144" i="161" s="1"/>
  <c r="Y116" i="161" a="1"/>
  <c r="Y116" i="161" s="1"/>
  <c r="Y111" i="161" a="1"/>
  <c r="Y111" i="161" s="1"/>
  <c r="Y92" i="161" a="1"/>
  <c r="Y92" i="161" s="1"/>
  <c r="Y80" i="161" a="1"/>
  <c r="Y80" i="161" s="1"/>
  <c r="Y37" i="161" a="1"/>
  <c r="Y37" i="161" s="1"/>
  <c r="Y242" i="161" a="1"/>
  <c r="Y242" i="161" s="1"/>
  <c r="Y178" i="161" a="1"/>
  <c r="Y178" i="161" s="1"/>
  <c r="Y176" i="161" a="1"/>
  <c r="Y176" i="161" s="1"/>
  <c r="Y172" i="161" a="1"/>
  <c r="Y172" i="161" s="1"/>
  <c r="Y142" i="161" a="1"/>
  <c r="Y142" i="161" s="1"/>
  <c r="Y85" i="161" a="1"/>
  <c r="Y85" i="161" s="1"/>
  <c r="Y73" i="161" a="1"/>
  <c r="Y73" i="161" s="1"/>
  <c r="Y66" i="161" a="1"/>
  <c r="Y66" i="161" s="1"/>
  <c r="Y54" i="161" a="1"/>
  <c r="Y54" i="161" s="1"/>
  <c r="Y51" i="161" a="1"/>
  <c r="Y51" i="161" s="1"/>
  <c r="Y229" i="161" a="1"/>
  <c r="Y229" i="161" s="1"/>
  <c r="Y151" i="161" a="1"/>
  <c r="Y151" i="161" s="1"/>
  <c r="Y133" i="161" a="1"/>
  <c r="Y133" i="161" s="1"/>
  <c r="Y109" i="161" a="1"/>
  <c r="Y109" i="161" s="1"/>
  <c r="Y319" i="161" a="1"/>
  <c r="Y319" i="161" s="1"/>
  <c r="Y166" i="161" a="1"/>
  <c r="Y166" i="161" s="1"/>
  <c r="Y330" i="161" a="1"/>
  <c r="Y330" i="161" s="1"/>
  <c r="Y313" i="161" a="1"/>
  <c r="Y313" i="161" s="1"/>
  <c r="Y303" i="161" a="1"/>
  <c r="Y303" i="161" s="1"/>
  <c r="Y280" i="161" a="1"/>
  <c r="Y280" i="161" s="1"/>
  <c r="Y248" i="161" a="1"/>
  <c r="Y248" i="161" s="1"/>
  <c r="Y235" i="161" a="1"/>
  <c r="Y235" i="161" s="1"/>
  <c r="Y126" i="161" a="1"/>
  <c r="Y126" i="161" s="1"/>
  <c r="Y114" i="161" a="1"/>
  <c r="Y114" i="161" s="1"/>
  <c r="Y329" i="161" a="1"/>
  <c r="Y329" i="161" s="1"/>
  <c r="Y254" i="161" a="1"/>
  <c r="Y254" i="161" s="1"/>
  <c r="Y187" i="161" a="1"/>
  <c r="Y187" i="161" s="1"/>
  <c r="Y185" i="161" a="1"/>
  <c r="Y185" i="161" s="1"/>
  <c r="Y278" i="161" a="1"/>
  <c r="Y278" i="161" s="1"/>
  <c r="Y287" i="161" a="1"/>
  <c r="Y287" i="161" s="1"/>
  <c r="Y253" i="161" a="1"/>
  <c r="Y253" i="161" s="1"/>
  <c r="Y141" i="161" a="1"/>
  <c r="Y141" i="161" s="1"/>
  <c r="Y102" i="161" a="1"/>
  <c r="Y102" i="161" s="1"/>
  <c r="Y96" i="161" a="1"/>
  <c r="Y96" i="161" s="1"/>
  <c r="Y18" i="161" a="1"/>
  <c r="Y18" i="161" s="1"/>
  <c r="Y13" i="161" a="1"/>
  <c r="Y13" i="161" s="1"/>
  <c r="Y8" i="161" a="1"/>
  <c r="Y8" i="161" s="1"/>
  <c r="Y3" i="161" a="1"/>
  <c r="Y3" i="161" s="1"/>
  <c r="Y183" i="161" a="1"/>
  <c r="Y183" i="161" s="1"/>
  <c r="Y308" i="161" a="1"/>
  <c r="Y308" i="161" s="1"/>
  <c r="Y250" i="161" a="1"/>
  <c r="Y250" i="161" s="1"/>
  <c r="Y206" i="161" a="1"/>
  <c r="Y206" i="161" s="1"/>
  <c r="Y121" i="161" a="1"/>
  <c r="Y121" i="161" s="1"/>
  <c r="Y89" i="161" a="1"/>
  <c r="Y89" i="161" s="1"/>
  <c r="Y219" i="161" a="1"/>
  <c r="Y219" i="161" s="1"/>
  <c r="Y163" i="161" a="1"/>
  <c r="Y163" i="161" s="1"/>
  <c r="Y118" i="161" a="1"/>
  <c r="Y118" i="161" s="1"/>
  <c r="Y110" i="161" a="1"/>
  <c r="Y110" i="161" s="1"/>
  <c r="Y69" i="161" a="1"/>
  <c r="Y69" i="161" s="1"/>
  <c r="Y27" i="161" a="1"/>
  <c r="Y27" i="161" s="1"/>
  <c r="Y49" i="161" a="1"/>
  <c r="Y49" i="161" s="1"/>
  <c r="Y105" i="161" a="1"/>
  <c r="Y105" i="161" s="1"/>
  <c r="Y208" i="161" a="1"/>
  <c r="Y208" i="161" s="1"/>
  <c r="Y98" i="161" a="1"/>
  <c r="Y98" i="161" s="1"/>
  <c r="Y12" i="161" a="1"/>
  <c r="Y12" i="161" s="1"/>
  <c r="Y213" i="161" a="1"/>
  <c r="Y213" i="161" s="1"/>
  <c r="Y203" i="161" a="1"/>
  <c r="Y203" i="161" s="1"/>
  <c r="Y100" i="161" a="1"/>
  <c r="Y100" i="161" s="1"/>
  <c r="Y91" i="161" a="1"/>
  <c r="Y91" i="161" s="1"/>
  <c r="Y212" i="161" a="1"/>
  <c r="Y212" i="161" s="1"/>
  <c r="Y146" i="161" a="1"/>
  <c r="Y146" i="161" s="1"/>
  <c r="Y127" i="161" a="1"/>
  <c r="Y127" i="161" s="1"/>
  <c r="Y119" i="161" a="1"/>
  <c r="Y119" i="161" s="1"/>
  <c r="Y5" i="161" a="1"/>
  <c r="Y5" i="161" s="1"/>
  <c r="Y277" i="161" a="1"/>
  <c r="Y277" i="161" s="1"/>
  <c r="Y211" i="161" a="1"/>
  <c r="Y211" i="161" s="1"/>
  <c r="Y201" i="161" a="1"/>
  <c r="Y201" i="161" s="1"/>
  <c r="Y161" i="161" a="1"/>
  <c r="Y161" i="161" s="1"/>
  <c r="Y154" i="161" a="1"/>
  <c r="Y154" i="161" s="1"/>
  <c r="Y137" i="161" a="1"/>
  <c r="Y137" i="161" s="1"/>
  <c r="Y86" i="161" a="1"/>
  <c r="Y86" i="161" s="1"/>
  <c r="Y79" i="161" a="1"/>
  <c r="Y79" i="161" s="1"/>
  <c r="Y264" i="161" a="1"/>
  <c r="Y264" i="161" s="1"/>
  <c r="Y167" i="161" a="1"/>
  <c r="Y167" i="161" s="1"/>
  <c r="Y143" i="161" a="1"/>
  <c r="Y143" i="161" s="1"/>
  <c r="Y124" i="161" a="1"/>
  <c r="Y124" i="161" s="1"/>
  <c r="Y58" i="161" a="1"/>
  <c r="Y58" i="161" s="1"/>
  <c r="Y31" i="161" a="1"/>
  <c r="Y31" i="161" s="1"/>
  <c r="Y21" i="161" a="1"/>
  <c r="Y21" i="161" s="1"/>
  <c r="Y191" i="161" a="1"/>
  <c r="Y191" i="161" s="1"/>
  <c r="Y156" i="161" a="1"/>
  <c r="Y156" i="161" s="1"/>
  <c r="Y139" i="161" a="1"/>
  <c r="Y139" i="161" s="1"/>
  <c r="Y106" i="161" a="1"/>
  <c r="Y106" i="161" s="1"/>
  <c r="Y215" i="161" a="1"/>
  <c r="Y215" i="161" s="1"/>
  <c r="Y131" i="161" a="1"/>
  <c r="Y131" i="161" s="1"/>
  <c r="Y160" i="161" a="1"/>
  <c r="Y160" i="161" s="1"/>
  <c r="Y36" i="161" a="1"/>
  <c r="Y36" i="161" s="1"/>
  <c r="Y24" i="161" a="1"/>
  <c r="Y24" i="161" s="1"/>
  <c r="Y10" i="161" a="1"/>
  <c r="Y10" i="161" s="1"/>
  <c r="Y7" i="161" a="1"/>
  <c r="Y7" i="161" s="1"/>
  <c r="Y29" i="161" a="1"/>
  <c r="Y29" i="161" s="1"/>
  <c r="Y237" i="161" a="1"/>
  <c r="Y237" i="161" s="1"/>
  <c r="Y197" i="161" a="1"/>
  <c r="Y197" i="161" s="1"/>
  <c r="Y53" i="161" a="1"/>
  <c r="Y53" i="161" s="1"/>
  <c r="Y48" i="161" a="1"/>
  <c r="Y48" i="161" s="1"/>
  <c r="Y233" i="161" a="1"/>
  <c r="Y233" i="161" s="1"/>
  <c r="Y88" i="161" a="1"/>
  <c r="Y88" i="161" s="1"/>
  <c r="Y52" i="161" a="1"/>
  <c r="Y52" i="161" s="1"/>
  <c r="Y43" i="161" a="1"/>
  <c r="Y43" i="161" s="1"/>
  <c r="Y25" i="161" a="1"/>
  <c r="Y25" i="161" s="1"/>
  <c r="Y181" i="161" a="1"/>
  <c r="Y181" i="161" s="1"/>
  <c r="Y129" i="161" a="1"/>
  <c r="Y129" i="161" s="1"/>
  <c r="Y67" i="161" a="1"/>
  <c r="Y67" i="161" s="1"/>
  <c r="Y17" i="161" a="1"/>
  <c r="Y17" i="161" s="1"/>
  <c r="Y238" i="161" a="1"/>
  <c r="Y238" i="161" s="1"/>
  <c r="Y173" i="161" a="1"/>
  <c r="Y173" i="161" s="1"/>
  <c r="AB310" i="161" a="1"/>
  <c r="AB310" i="161" s="1"/>
  <c r="Z333" i="161" a="1"/>
  <c r="Z333" i="161" s="1"/>
  <c r="Z300" i="161" a="1"/>
  <c r="Z300" i="161" s="1"/>
  <c r="Z293" i="161" a="1"/>
  <c r="Z293" i="161" s="1"/>
  <c r="Z275" i="161" a="1"/>
  <c r="Z275" i="161" s="1"/>
  <c r="Z268" i="161" a="1"/>
  <c r="Z268" i="161" s="1"/>
  <c r="Z330" i="161" a="1"/>
  <c r="Z330" i="161" s="1"/>
  <c r="Z327" i="161" a="1"/>
  <c r="Z327" i="161" s="1"/>
  <c r="Z264" i="161" a="1"/>
  <c r="Z264" i="161" s="1"/>
  <c r="Z239" i="161" a="1"/>
  <c r="Z239" i="161" s="1"/>
  <c r="Z324" i="161" a="1"/>
  <c r="Z324" i="161" s="1"/>
  <c r="Z311" i="161" a="1"/>
  <c r="Z311" i="161" s="1"/>
  <c r="Z304" i="161" a="1"/>
  <c r="Z304" i="161" s="1"/>
  <c r="Z297" i="161" a="1"/>
  <c r="Z297" i="161" s="1"/>
  <c r="Z286" i="161" a="1"/>
  <c r="Z286" i="161" s="1"/>
  <c r="Z279" i="161" a="1"/>
  <c r="Z279" i="161" s="1"/>
  <c r="Z272" i="161" a="1"/>
  <c r="Z272" i="161" s="1"/>
  <c r="Z260" i="161" a="1"/>
  <c r="Z260" i="161" s="1"/>
  <c r="Z321" i="161" a="1"/>
  <c r="Z321" i="161" s="1"/>
  <c r="Z318" i="161" a="1"/>
  <c r="Z318" i="161" s="1"/>
  <c r="Z308" i="161" a="1"/>
  <c r="Z308" i="161" s="1"/>
  <c r="Z290" i="161" a="1"/>
  <c r="Z290" i="161" s="1"/>
  <c r="Z283" i="161" a="1"/>
  <c r="Z283" i="161" s="1"/>
  <c r="Z248" i="161" a="1"/>
  <c r="Z248" i="161" s="1"/>
  <c r="Z241" i="161" a="1"/>
  <c r="Z241" i="161" s="1"/>
  <c r="Z227" i="161" a="1"/>
  <c r="Z227" i="161" s="1"/>
  <c r="Z313" i="161" a="1"/>
  <c r="Z313" i="161" s="1"/>
  <c r="Z302" i="161" a="1"/>
  <c r="Z302" i="161" s="1"/>
  <c r="Z282" i="161" a="1"/>
  <c r="Z282" i="161" s="1"/>
  <c r="Z252" i="161" a="1"/>
  <c r="Z252" i="161" s="1"/>
  <c r="Z213" i="161" a="1"/>
  <c r="Z213" i="161" s="1"/>
  <c r="Z209" i="161" a="1"/>
  <c r="Z209" i="161" s="1"/>
  <c r="Z291" i="161" a="1"/>
  <c r="Z291" i="161" s="1"/>
  <c r="Z280" i="161" a="1"/>
  <c r="Z280" i="161" s="1"/>
  <c r="Z269" i="161" a="1"/>
  <c r="Z269" i="161" s="1"/>
  <c r="Z262" i="161" a="1"/>
  <c r="Z262" i="161" s="1"/>
  <c r="Z221" i="161" a="1"/>
  <c r="Z221" i="161" s="1"/>
  <c r="Z205" i="161" a="1"/>
  <c r="Z205" i="161" s="1"/>
  <c r="Z328" i="161" a="1"/>
  <c r="Z328" i="161" s="1"/>
  <c r="Z312" i="161" a="1"/>
  <c r="Z312" i="161" s="1"/>
  <c r="Z256" i="161" a="1"/>
  <c r="Z256" i="161" s="1"/>
  <c r="Z249" i="161" a="1"/>
  <c r="Z249" i="161" s="1"/>
  <c r="Z202" i="161" a="1"/>
  <c r="Z202" i="161" s="1"/>
  <c r="Z267" i="161" a="1"/>
  <c r="Z267" i="161" s="1"/>
  <c r="Z265" i="161" a="1"/>
  <c r="Z265" i="161" s="1"/>
  <c r="Z240" i="161" a="1"/>
  <c r="Z240" i="161" s="1"/>
  <c r="Z206" i="161" a="1"/>
  <c r="Z206" i="161" s="1"/>
  <c r="Z301" i="161" a="1"/>
  <c r="Z301" i="161" s="1"/>
  <c r="Z274" i="161" a="1"/>
  <c r="Z274" i="161" s="1"/>
  <c r="Z263" i="161" a="1"/>
  <c r="Z263" i="161" s="1"/>
  <c r="Z218" i="161" a="1"/>
  <c r="Z218" i="161" s="1"/>
  <c r="Z292" i="161" a="1"/>
  <c r="Z292" i="161" s="1"/>
  <c r="Z243" i="161" a="1"/>
  <c r="Z243" i="161" s="1"/>
  <c r="Z317" i="161" a="1"/>
  <c r="Z317" i="161" s="1"/>
  <c r="Z310" i="161" a="1"/>
  <c r="Z310" i="161" s="1"/>
  <c r="Z294" i="161" a="1"/>
  <c r="Z294" i="161" s="1"/>
  <c r="Z287" i="161" a="1"/>
  <c r="Z287" i="161" s="1"/>
  <c r="Z276" i="161" a="1"/>
  <c r="Z276" i="161" s="1"/>
  <c r="Z230" i="161" a="1"/>
  <c r="Z230" i="161" s="1"/>
  <c r="Z223" i="161" a="1"/>
  <c r="Z223" i="161" s="1"/>
  <c r="Z162" i="161" a="1"/>
  <c r="Z162" i="161" s="1"/>
  <c r="Z303" i="161" a="1"/>
  <c r="Z303" i="161" s="1"/>
  <c r="Z285" i="161" a="1"/>
  <c r="Z285" i="161" s="1"/>
  <c r="Z314" i="161" a="1"/>
  <c r="Z314" i="161" s="1"/>
  <c r="Z298" i="161" a="1"/>
  <c r="Z298" i="161" s="1"/>
  <c r="Z296" i="161" a="1"/>
  <c r="Z296" i="161" s="1"/>
  <c r="Z220" i="161" a="1"/>
  <c r="Z220" i="161" s="1"/>
  <c r="Z198" i="161" a="1"/>
  <c r="Z198" i="161" s="1"/>
  <c r="Z168" i="161" a="1"/>
  <c r="Z168" i="161" s="1"/>
  <c r="Z145" i="161" a="1"/>
  <c r="Z145" i="161" s="1"/>
  <c r="Z120" i="161" a="1"/>
  <c r="Z120" i="161" s="1"/>
  <c r="Z95" i="161" a="1"/>
  <c r="Z95" i="161" s="1"/>
  <c r="Z70" i="161" a="1"/>
  <c r="Z70" i="161" s="1"/>
  <c r="Z307" i="161" a="1"/>
  <c r="Z307" i="161" s="1"/>
  <c r="Z251" i="161" a="1"/>
  <c r="Z251" i="161" s="1"/>
  <c r="Z212" i="161" a="1"/>
  <c r="Z212" i="161" s="1"/>
  <c r="Z210" i="161" a="1"/>
  <c r="Z210" i="161" s="1"/>
  <c r="Z201" i="161" a="1"/>
  <c r="Z201" i="161" s="1"/>
  <c r="Z172" i="161" a="1"/>
  <c r="Z172" i="161" s="1"/>
  <c r="Z137" i="161" a="1"/>
  <c r="Z137" i="161" s="1"/>
  <c r="Z112" i="161" a="1"/>
  <c r="Z112" i="161" s="1"/>
  <c r="Z87" i="161" a="1"/>
  <c r="Z87" i="161" s="1"/>
  <c r="Z332" i="161" a="1"/>
  <c r="Z332" i="161" s="1"/>
  <c r="Z306" i="161" a="1"/>
  <c r="Z306" i="161" s="1"/>
  <c r="Z182" i="161" a="1"/>
  <c r="Z182" i="161" s="1"/>
  <c r="Z147" i="161" a="1"/>
  <c r="Z147" i="161" s="1"/>
  <c r="Z125" i="161" a="1"/>
  <c r="Z125" i="161" s="1"/>
  <c r="Z90" i="161" a="1"/>
  <c r="Z90" i="161" s="1"/>
  <c r="Z309" i="161" a="1"/>
  <c r="Z309" i="161" s="1"/>
  <c r="Z305" i="161" a="1"/>
  <c r="Z305" i="161" s="1"/>
  <c r="Z259" i="161" a="1"/>
  <c r="Z259" i="161" s="1"/>
  <c r="Z216" i="161" a="1"/>
  <c r="Z216" i="161" s="1"/>
  <c r="Z193" i="161" a="1"/>
  <c r="Z193" i="161" s="1"/>
  <c r="Z171" i="161" a="1"/>
  <c r="Z171" i="161" s="1"/>
  <c r="Z141" i="161" a="1"/>
  <c r="Z141" i="161" s="1"/>
  <c r="Z122" i="161" a="1"/>
  <c r="Z122" i="161" s="1"/>
  <c r="Z100" i="161" a="1"/>
  <c r="Z100" i="161" s="1"/>
  <c r="Z196" i="161" a="1"/>
  <c r="Z196" i="161" s="1"/>
  <c r="Z188" i="161" a="1"/>
  <c r="Z188" i="161" s="1"/>
  <c r="Z180" i="161" a="1"/>
  <c r="Z180" i="161" s="1"/>
  <c r="Z177" i="161" a="1"/>
  <c r="Z177" i="161" s="1"/>
  <c r="Z174" i="161" a="1"/>
  <c r="Z174" i="161" s="1"/>
  <c r="Z255" i="161" a="1"/>
  <c r="Z255" i="161" s="1"/>
  <c r="Z229" i="161" a="1"/>
  <c r="Z229" i="161" s="1"/>
  <c r="Z191" i="161" a="1"/>
  <c r="Z191" i="161" s="1"/>
  <c r="Z163" i="161" a="1"/>
  <c r="Z163" i="161" s="1"/>
  <c r="Z132" i="161" a="1"/>
  <c r="Z132" i="161" s="1"/>
  <c r="Z110" i="161" a="1"/>
  <c r="Z110" i="161" s="1"/>
  <c r="Z91" i="161" a="1"/>
  <c r="Z91" i="161" s="1"/>
  <c r="Z72" i="161" a="1"/>
  <c r="Z72" i="161" s="1"/>
  <c r="Z281" i="161" a="1"/>
  <c r="Z281" i="161" s="1"/>
  <c r="Z178" i="161" a="1"/>
  <c r="Z178" i="161" s="1"/>
  <c r="Z176" i="161" a="1"/>
  <c r="Z176" i="161" s="1"/>
  <c r="Z144" i="161" a="1"/>
  <c r="Z144" i="161" s="1"/>
  <c r="Z142" i="161" a="1"/>
  <c r="Z142" i="161" s="1"/>
  <c r="Z116" i="161" a="1"/>
  <c r="Z116" i="161" s="1"/>
  <c r="Z85" i="161" a="1"/>
  <c r="Z85" i="161" s="1"/>
  <c r="Z54" i="161" a="1"/>
  <c r="Z54" i="161" s="1"/>
  <c r="Z331" i="161" a="1"/>
  <c r="Z331" i="161" s="1"/>
  <c r="Z242" i="161" a="1"/>
  <c r="Z242" i="161" s="1"/>
  <c r="Z97" i="161" a="1"/>
  <c r="Z97" i="161" s="1"/>
  <c r="Z73" i="161" a="1"/>
  <c r="Z73" i="161" s="1"/>
  <c r="Z66" i="161" a="1"/>
  <c r="Z66" i="161" s="1"/>
  <c r="Z51" i="161" a="1"/>
  <c r="Z51" i="161" s="1"/>
  <c r="Z48" i="161" a="1"/>
  <c r="Z48" i="161" s="1"/>
  <c r="Z29" i="161" a="1"/>
  <c r="Z29" i="161" s="1"/>
  <c r="Z289" i="161" a="1"/>
  <c r="Z289" i="161" s="1"/>
  <c r="Z151" i="161" a="1"/>
  <c r="Z151" i="161" s="1"/>
  <c r="Z133" i="161" a="1"/>
  <c r="Z133" i="161" s="1"/>
  <c r="Z128" i="161" a="1"/>
  <c r="Z128" i="161" s="1"/>
  <c r="Z121" i="161" a="1"/>
  <c r="Z121" i="161" s="1"/>
  <c r="Z109" i="161" a="1"/>
  <c r="Z109" i="161" s="1"/>
  <c r="Z325" i="161" a="1"/>
  <c r="Z325" i="161" s="1"/>
  <c r="Z319" i="161" a="1"/>
  <c r="Z319" i="161" s="1"/>
  <c r="Z299" i="161" a="1"/>
  <c r="Z299" i="161" s="1"/>
  <c r="Z271" i="161" a="1"/>
  <c r="Z271" i="161" s="1"/>
  <c r="Z170" i="161" a="1"/>
  <c r="Z170" i="161" s="1"/>
  <c r="Z166" i="161" a="1"/>
  <c r="Z166" i="161" s="1"/>
  <c r="Z153" i="161" a="1"/>
  <c r="Z153" i="161" s="1"/>
  <c r="Z126" i="161" a="1"/>
  <c r="Z126" i="161" s="1"/>
  <c r="Z114" i="161" a="1"/>
  <c r="Z114" i="161" s="1"/>
  <c r="Z245" i="161" a="1"/>
  <c r="Z245" i="161" s="1"/>
  <c r="Z238" i="161" a="1"/>
  <c r="Z238" i="161" s="1"/>
  <c r="Z235" i="161" a="1"/>
  <c r="Z235" i="161" s="1"/>
  <c r="Z232" i="161" a="1"/>
  <c r="Z232" i="161" s="1"/>
  <c r="Z215" i="161" a="1"/>
  <c r="Z215" i="161" s="1"/>
  <c r="Z207" i="161" a="1"/>
  <c r="Z207" i="161" s="1"/>
  <c r="Z200" i="161" a="1"/>
  <c r="Z200" i="161" s="1"/>
  <c r="Z140" i="161" a="1"/>
  <c r="Z140" i="161" s="1"/>
  <c r="Z226" i="161" a="1"/>
  <c r="Z226" i="161" s="1"/>
  <c r="Z149" i="161" a="1"/>
  <c r="Z149" i="161" s="1"/>
  <c r="Z138" i="161" a="1"/>
  <c r="Z138" i="161" s="1"/>
  <c r="Z119" i="161" a="1"/>
  <c r="Z119" i="161" s="1"/>
  <c r="Z107" i="161" a="1"/>
  <c r="Z107" i="161" s="1"/>
  <c r="Z270" i="161" a="1"/>
  <c r="Z270" i="161" s="1"/>
  <c r="Z266" i="161" a="1"/>
  <c r="Z266" i="161" s="1"/>
  <c r="Z156" i="161" a="1"/>
  <c r="Z156" i="161" s="1"/>
  <c r="Z316" i="161" a="1"/>
  <c r="Z316" i="161" s="1"/>
  <c r="Z261" i="161" a="1"/>
  <c r="Z261" i="161" s="1"/>
  <c r="Z250" i="161" a="1"/>
  <c r="Z250" i="161" s="1"/>
  <c r="Z237" i="161" a="1"/>
  <c r="Z237" i="161" s="1"/>
  <c r="Z234" i="161" a="1"/>
  <c r="Z234" i="161" s="1"/>
  <c r="Z225" i="161" a="1"/>
  <c r="Z225" i="161" s="1"/>
  <c r="Z222" i="161" a="1"/>
  <c r="Z222" i="161" s="1"/>
  <c r="Z214" i="161" a="1"/>
  <c r="Z214" i="161" s="1"/>
  <c r="Z199" i="161" a="1"/>
  <c r="Z199" i="161" s="1"/>
  <c r="Z258" i="161" a="1"/>
  <c r="Z258" i="161" s="1"/>
  <c r="Z247" i="161" a="1"/>
  <c r="Z247" i="161" s="1"/>
  <c r="Z190" i="161" a="1"/>
  <c r="Z190" i="161" s="1"/>
  <c r="Z183" i="161" a="1"/>
  <c r="Z183" i="161" s="1"/>
  <c r="Z157" i="161" a="1"/>
  <c r="Z157" i="161" s="1"/>
  <c r="Z60" i="161" a="1"/>
  <c r="Z60" i="161" s="1"/>
  <c r="Z53" i="161" a="1"/>
  <c r="Z53" i="161" s="1"/>
  <c r="Z27" i="161" a="1"/>
  <c r="Z27" i="161" s="1"/>
  <c r="Z208" i="161" a="1"/>
  <c r="Z208" i="161" s="1"/>
  <c r="Z277" i="161" a="1"/>
  <c r="Z277" i="161" s="1"/>
  <c r="Z219" i="161" a="1"/>
  <c r="Z219" i="161" s="1"/>
  <c r="Z185" i="161" a="1"/>
  <c r="Z185" i="161" s="1"/>
  <c r="Z179" i="161" a="1"/>
  <c r="Z179" i="161" s="1"/>
  <c r="Z158" i="161" a="1"/>
  <c r="Z158" i="161" s="1"/>
  <c r="Z105" i="161" a="1"/>
  <c r="Z105" i="161" s="1"/>
  <c r="Z103" i="161" a="1"/>
  <c r="Z103" i="161" s="1"/>
  <c r="Z329" i="161" a="1"/>
  <c r="Z329" i="161" s="1"/>
  <c r="Z187" i="161" a="1"/>
  <c r="Z187" i="161" s="1"/>
  <c r="Z173" i="161" a="1"/>
  <c r="Z173" i="161" s="1"/>
  <c r="Z96" i="161" a="1"/>
  <c r="Z96" i="161" s="1"/>
  <c r="Z24" i="161" a="1"/>
  <c r="Z24" i="161" s="1"/>
  <c r="Z16" i="161" a="1"/>
  <c r="Z16" i="161" s="1"/>
  <c r="Z71" i="161" a="1"/>
  <c r="Z71" i="161" s="1"/>
  <c r="Z236" i="161" a="1"/>
  <c r="Z236" i="161" s="1"/>
  <c r="Z115" i="161" a="1"/>
  <c r="Z115" i="161" s="1"/>
  <c r="Z254" i="161" a="1"/>
  <c r="Z254" i="161" s="1"/>
  <c r="Z224" i="161" a="1"/>
  <c r="Z224" i="161" s="1"/>
  <c r="Z203" i="161" a="1"/>
  <c r="Z203" i="161" s="1"/>
  <c r="Z169" i="161" a="1"/>
  <c r="Z169" i="161" s="1"/>
  <c r="Z159" i="161" a="1"/>
  <c r="Z159" i="161" s="1"/>
  <c r="Z130" i="161" a="1"/>
  <c r="Z130" i="161" s="1"/>
  <c r="Z117" i="161" a="1"/>
  <c r="Z117" i="161" s="1"/>
  <c r="Z80" i="161" a="1"/>
  <c r="Z80" i="161" s="1"/>
  <c r="Z45" i="161" a="1"/>
  <c r="Z45" i="161" s="1"/>
  <c r="Z37" i="161" a="1"/>
  <c r="Z37" i="161" s="1"/>
  <c r="Z34" i="161" a="1"/>
  <c r="Z34" i="161" s="1"/>
  <c r="Z31" i="161" a="1"/>
  <c r="Z31" i="161" s="1"/>
  <c r="Z278" i="161" a="1"/>
  <c r="Z278" i="161" s="1"/>
  <c r="Z228" i="161" a="1"/>
  <c r="Z228" i="161" s="1"/>
  <c r="Z186" i="161" a="1"/>
  <c r="Z186" i="161" s="1"/>
  <c r="Z326" i="161" a="1"/>
  <c r="Z326" i="161" s="1"/>
  <c r="Z315" i="161" a="1"/>
  <c r="Z315" i="161" s="1"/>
  <c r="Z253" i="161" a="1"/>
  <c r="Z253" i="161" s="1"/>
  <c r="Z211" i="161" a="1"/>
  <c r="Z211" i="161" s="1"/>
  <c r="Z197" i="161" a="1"/>
  <c r="Z197" i="161" s="1"/>
  <c r="Z189" i="161" a="1"/>
  <c r="Z189" i="161" s="1"/>
  <c r="Z129" i="161" a="1"/>
  <c r="Z129" i="161" s="1"/>
  <c r="Z124" i="161" a="1"/>
  <c r="Z124" i="161" s="1"/>
  <c r="Z104" i="161" a="1"/>
  <c r="Z104" i="161" s="1"/>
  <c r="Z88" i="161" a="1"/>
  <c r="Z88" i="161" s="1"/>
  <c r="Z86" i="161" a="1"/>
  <c r="Z86" i="161" s="1"/>
  <c r="Z79" i="161" a="1"/>
  <c r="Z79" i="161" s="1"/>
  <c r="Z35" i="161" a="1"/>
  <c r="Z35" i="161" s="1"/>
  <c r="Z22" i="161" a="1"/>
  <c r="Z22" i="161" s="1"/>
  <c r="U1" i="161"/>
  <c r="Z284" i="161" a="1"/>
  <c r="Z284" i="161" s="1"/>
  <c r="Z233" i="161" a="1"/>
  <c r="Z233" i="161" s="1"/>
  <c r="Z164" i="161" a="1"/>
  <c r="Z164" i="161" s="1"/>
  <c r="Z134" i="161" a="1"/>
  <c r="Z134" i="161" s="1"/>
  <c r="Z323" i="161" a="1"/>
  <c r="Z323" i="161" s="1"/>
  <c r="Z204" i="161" a="1"/>
  <c r="Z204" i="161" s="1"/>
  <c r="Z195" i="161" a="1"/>
  <c r="Z195" i="161" s="1"/>
  <c r="Z184" i="161" a="1"/>
  <c r="Z184" i="161" s="1"/>
  <c r="Z161" i="161" a="1"/>
  <c r="Z161" i="161" s="1"/>
  <c r="Z135" i="161" a="1"/>
  <c r="Z135" i="161" s="1"/>
  <c r="Z106" i="161" a="1"/>
  <c r="Z106" i="161" s="1"/>
  <c r="Z93" i="161" a="1"/>
  <c r="Z93" i="161" s="1"/>
  <c r="Z63" i="161" a="1"/>
  <c r="Z63" i="161" s="1"/>
  <c r="Z131" i="161" a="1"/>
  <c r="Z131" i="161" s="1"/>
  <c r="Z83" i="161" a="1"/>
  <c r="Z83" i="161" s="1"/>
  <c r="Z160" i="161" a="1"/>
  <c r="Z160" i="161" s="1"/>
  <c r="Z155" i="161" a="1"/>
  <c r="Z155" i="161" s="1"/>
  <c r="Z102" i="161" a="1"/>
  <c r="Z102" i="161" s="1"/>
  <c r="Z99" i="161" a="1"/>
  <c r="Z99" i="161" s="1"/>
  <c r="Z68" i="161" a="1"/>
  <c r="Z68" i="161" s="1"/>
  <c r="Z19" i="161" a="1"/>
  <c r="Z19" i="161" s="1"/>
  <c r="Z165" i="161" a="1"/>
  <c r="Z165" i="161" s="1"/>
  <c r="Z146" i="161" a="1"/>
  <c r="Z146" i="161" s="1"/>
  <c r="Z322" i="161" a="1"/>
  <c r="Z322" i="161" s="1"/>
  <c r="Z127" i="161" a="1"/>
  <c r="Z127" i="161" s="1"/>
  <c r="Z154" i="161" a="1"/>
  <c r="Z154" i="161" s="1"/>
  <c r="Z150" i="161" a="1"/>
  <c r="Z150" i="161" s="1"/>
  <c r="Z92" i="161" a="1"/>
  <c r="Z92" i="161" s="1"/>
  <c r="Z295" i="161" a="1"/>
  <c r="Z295" i="161" s="1"/>
  <c r="Z244" i="161" a="1"/>
  <c r="Z244" i="161" s="1"/>
  <c r="Z175" i="161" a="1"/>
  <c r="Z175" i="161" s="1"/>
  <c r="Z101" i="161" a="1"/>
  <c r="Z101" i="161" s="1"/>
  <c r="Z67" i="161" a="1"/>
  <c r="Z67" i="161" s="1"/>
  <c r="Z257" i="161" a="1"/>
  <c r="Z257" i="161" s="1"/>
  <c r="Z194" i="161" a="1"/>
  <c r="Z194" i="161" s="1"/>
  <c r="Z30" i="161" a="1"/>
  <c r="Z30" i="161" s="1"/>
  <c r="Z20" i="161" a="1"/>
  <c r="Z20" i="161" s="1"/>
  <c r="Z231" i="161" a="1"/>
  <c r="Z231" i="161" s="1"/>
  <c r="Y108" i="161" a="1"/>
  <c r="Y108" i="161" s="1"/>
  <c r="AB153" i="161" a="1"/>
  <c r="AB153" i="161" s="1"/>
  <c r="AB194" i="161" a="1"/>
  <c r="AB194" i="161" s="1"/>
  <c r="Y30" i="161" a="1"/>
  <c r="Y30" i="161" s="1"/>
  <c r="AB60" i="161" a="1"/>
  <c r="AB60" i="161" s="1"/>
  <c r="AB103" i="161" a="1"/>
  <c r="AB103" i="161" s="1"/>
  <c r="Z108" i="161" a="1"/>
  <c r="Z108" i="161" s="1"/>
  <c r="Z139" i="161" a="1"/>
  <c r="Z139" i="161" s="1"/>
  <c r="AB173" i="161" a="1"/>
  <c r="AB173" i="161" s="1"/>
  <c r="Z3" i="161" a="1"/>
  <c r="Z3" i="161" s="1"/>
  <c r="U3" i="161" s="1"/>
  <c r="U4" i="161" s="1"/>
  <c r="Y28" i="161" a="1"/>
  <c r="Y28" i="161" s="1"/>
  <c r="AB333" i="161" a="1"/>
  <c r="AB333" i="161" s="1"/>
  <c r="AB321" i="161" a="1"/>
  <c r="AB321" i="161" s="1"/>
  <c r="AB318" i="161" a="1"/>
  <c r="AB318" i="161" s="1"/>
  <c r="AB308" i="161" a="1"/>
  <c r="AB308" i="161" s="1"/>
  <c r="AB297" i="161" a="1"/>
  <c r="AB297" i="161" s="1"/>
  <c r="AB290" i="161" a="1"/>
  <c r="AB290" i="161" s="1"/>
  <c r="AB283" i="161" a="1"/>
  <c r="AB283" i="161" s="1"/>
  <c r="AB272" i="161" a="1"/>
  <c r="AB272" i="161" s="1"/>
  <c r="AB315" i="161" a="1"/>
  <c r="AB315" i="161" s="1"/>
  <c r="AB244" i="161" a="1"/>
  <c r="AB244" i="161" s="1"/>
  <c r="AB301" i="161" a="1"/>
  <c r="AB301" i="161" s="1"/>
  <c r="AB294" i="161" a="1"/>
  <c r="AB294" i="161" s="1"/>
  <c r="AB276" i="161" a="1"/>
  <c r="AB276" i="161" s="1"/>
  <c r="AB269" i="161" a="1"/>
  <c r="AB269" i="161" s="1"/>
  <c r="AB265" i="161" a="1"/>
  <c r="AB265" i="161" s="1"/>
  <c r="AB331" i="161" a="1"/>
  <c r="AB331" i="161" s="1"/>
  <c r="AB328" i="161" a="1"/>
  <c r="AB328" i="161" s="1"/>
  <c r="AB312" i="161" a="1"/>
  <c r="AB312" i="161" s="1"/>
  <c r="AB305" i="161" a="1"/>
  <c r="AB305" i="161" s="1"/>
  <c r="AB298" i="161" a="1"/>
  <c r="AB298" i="161" s="1"/>
  <c r="AB287" i="161" a="1"/>
  <c r="AB287" i="161" s="1"/>
  <c r="AB280" i="161" a="1"/>
  <c r="AB280" i="161" s="1"/>
  <c r="AB273" i="161" a="1"/>
  <c r="AB273" i="161" s="1"/>
  <c r="AB257" i="161" a="1"/>
  <c r="AB257" i="161" s="1"/>
  <c r="AB253" i="161" a="1"/>
  <c r="AB253" i="161" s="1"/>
  <c r="AB327" i="161" a="1"/>
  <c r="AB327" i="161" s="1"/>
  <c r="AB314" i="161" a="1"/>
  <c r="AB314" i="161" s="1"/>
  <c r="AB251" i="161" a="1"/>
  <c r="AB251" i="161" s="1"/>
  <c r="AB309" i="161" a="1"/>
  <c r="AB309" i="161" s="1"/>
  <c r="AB300" i="161" a="1"/>
  <c r="AB300" i="161" s="1"/>
  <c r="AB289" i="161" a="1"/>
  <c r="AB289" i="161" s="1"/>
  <c r="AB278" i="161" a="1"/>
  <c r="AB278" i="161" s="1"/>
  <c r="AB255" i="161" a="1"/>
  <c r="AB255" i="161" s="1"/>
  <c r="AB241" i="161" a="1"/>
  <c r="AB241" i="161" s="1"/>
  <c r="AB235" i="161" a="1"/>
  <c r="AB235" i="161" s="1"/>
  <c r="AB218" i="161" a="1"/>
  <c r="AB218" i="161" s="1"/>
  <c r="AB311" i="161" a="1"/>
  <c r="AB311" i="161" s="1"/>
  <c r="AB267" i="161" a="1"/>
  <c r="AB267" i="161" s="1"/>
  <c r="AB232" i="161" a="1"/>
  <c r="AB232" i="161" s="1"/>
  <c r="AB214" i="161" a="1"/>
  <c r="AB214" i="161" s="1"/>
  <c r="AB210" i="161" a="1"/>
  <c r="AB210" i="161" s="1"/>
  <c r="AB324" i="161" a="1"/>
  <c r="AB324" i="161" s="1"/>
  <c r="AB320" i="161" a="1"/>
  <c r="AB320" i="161" s="1"/>
  <c r="AB330" i="161" a="1"/>
  <c r="AB330" i="161" s="1"/>
  <c r="AB304" i="161" a="1"/>
  <c r="AB304" i="161" s="1"/>
  <c r="AB247" i="161" a="1"/>
  <c r="AB247" i="161" s="1"/>
  <c r="AB224" i="161" a="1"/>
  <c r="AB224" i="161" s="1"/>
  <c r="AB221" i="161" a="1"/>
  <c r="AB221" i="161" s="1"/>
  <c r="AB212" i="161" a="1"/>
  <c r="AB212" i="161" s="1"/>
  <c r="AB332" i="161" a="1"/>
  <c r="AB332" i="161" s="1"/>
  <c r="AB285" i="161" a="1"/>
  <c r="AB285" i="161" s="1"/>
  <c r="AB281" i="161" a="1"/>
  <c r="AB281" i="161" s="1"/>
  <c r="AB279" i="161" a="1"/>
  <c r="AB279" i="161" s="1"/>
  <c r="AB275" i="161" a="1"/>
  <c r="AB275" i="161" s="1"/>
  <c r="AB271" i="161" a="1"/>
  <c r="AB271" i="161" s="1"/>
  <c r="AB261" i="161" a="1"/>
  <c r="AB261" i="161" s="1"/>
  <c r="AB219" i="161" a="1"/>
  <c r="AB219" i="161" s="1"/>
  <c r="AB216" i="161" a="1"/>
  <c r="AB216" i="161" s="1"/>
  <c r="AB200" i="161" a="1"/>
  <c r="AB200" i="161" s="1"/>
  <c r="AB317" i="161" a="1"/>
  <c r="AB317" i="161" s="1"/>
  <c r="AB228" i="161" a="1"/>
  <c r="AB228" i="161" s="1"/>
  <c r="AB208" i="161" a="1"/>
  <c r="AB208" i="161" s="1"/>
  <c r="AB319" i="161" a="1"/>
  <c r="AB319" i="161" s="1"/>
  <c r="AB254" i="161" a="1"/>
  <c r="AB254" i="161" s="1"/>
  <c r="AB237" i="161" a="1"/>
  <c r="AB237" i="161" s="1"/>
  <c r="AB203" i="161" a="1"/>
  <c r="AB203" i="161" s="1"/>
  <c r="AB167" i="161" a="1"/>
  <c r="AB167" i="161" s="1"/>
  <c r="AB296" i="161" a="1"/>
  <c r="AB296" i="161" s="1"/>
  <c r="AB258" i="161" a="1"/>
  <c r="AB258" i="161" s="1"/>
  <c r="AB250" i="161" a="1"/>
  <c r="AB250" i="161" s="1"/>
  <c r="AB316" i="161" a="1"/>
  <c r="AB316" i="161" s="1"/>
  <c r="AB291" i="161" a="1"/>
  <c r="AB291" i="161" s="1"/>
  <c r="AB260" i="161" a="1"/>
  <c r="AB260" i="161" s="1"/>
  <c r="AB270" i="161" a="1"/>
  <c r="AB270" i="161" s="1"/>
  <c r="AB239" i="161" a="1"/>
  <c r="AB239" i="161" s="1"/>
  <c r="AB230" i="161" a="1"/>
  <c r="AB230" i="161" s="1"/>
  <c r="AB206" i="161" a="1"/>
  <c r="AB206" i="161" s="1"/>
  <c r="AB201" i="161" a="1"/>
  <c r="AB201" i="161" s="1"/>
  <c r="AB183" i="161" a="1"/>
  <c r="AB183" i="161" s="1"/>
  <c r="AB176" i="161" a="1"/>
  <c r="AB176" i="161" s="1"/>
  <c r="AB165" i="161" a="1"/>
  <c r="AB165" i="161" s="1"/>
  <c r="AB154" i="161" a="1"/>
  <c r="AB154" i="161" s="1"/>
  <c r="AB150" i="161" a="1"/>
  <c r="AB150" i="161" s="1"/>
  <c r="AB129" i="161" a="1"/>
  <c r="AB129" i="161" s="1"/>
  <c r="AB125" i="161" a="1"/>
  <c r="AB125" i="161" s="1"/>
  <c r="AB104" i="161" a="1"/>
  <c r="AB104" i="161" s="1"/>
  <c r="AB100" i="161" a="1"/>
  <c r="AB100" i="161" s="1"/>
  <c r="AB79" i="161" a="1"/>
  <c r="AB79" i="161" s="1"/>
  <c r="AB75" i="161" a="1"/>
  <c r="AB75" i="161" s="1"/>
  <c r="AB282" i="161" a="1"/>
  <c r="AB282" i="161" s="1"/>
  <c r="AB196" i="161" a="1"/>
  <c r="AB196" i="161" s="1"/>
  <c r="AB193" i="161" a="1"/>
  <c r="AB193" i="161" s="1"/>
  <c r="AB169" i="161" a="1"/>
  <c r="AB169" i="161" s="1"/>
  <c r="AB142" i="161" a="1"/>
  <c r="AB142" i="161" s="1"/>
  <c r="AB117" i="161" a="1"/>
  <c r="AB117" i="161" s="1"/>
  <c r="AB92" i="161" a="1"/>
  <c r="AB92" i="161" s="1"/>
  <c r="AB67" i="161" a="1"/>
  <c r="AB67" i="161" s="1"/>
  <c r="AB259" i="161" a="1"/>
  <c r="AB259" i="161" s="1"/>
  <c r="AB198" i="161" a="1"/>
  <c r="AB198" i="161" s="1"/>
  <c r="AB188" i="161" a="1"/>
  <c r="AB188" i="161" s="1"/>
  <c r="AB177" i="161" a="1"/>
  <c r="AB177" i="161" s="1"/>
  <c r="AB174" i="161" a="1"/>
  <c r="AB174" i="161" s="1"/>
  <c r="AB135" i="161" a="1"/>
  <c r="AB135" i="161" s="1"/>
  <c r="AB119" i="161" a="1"/>
  <c r="AB119" i="161" s="1"/>
  <c r="AB97" i="161" a="1"/>
  <c r="AB97" i="161" s="1"/>
  <c r="AB326" i="161" a="1"/>
  <c r="AB326" i="161" s="1"/>
  <c r="AB322" i="161" a="1"/>
  <c r="AB322" i="161" s="1"/>
  <c r="AB229" i="161" a="1"/>
  <c r="AB229" i="161" s="1"/>
  <c r="AB163" i="161" a="1"/>
  <c r="AB163" i="161" s="1"/>
  <c r="AB160" i="161" a="1"/>
  <c r="AB160" i="161" s="1"/>
  <c r="AB132" i="161" a="1"/>
  <c r="AB132" i="161" s="1"/>
  <c r="AB110" i="161" a="1"/>
  <c r="AB110" i="161" s="1"/>
  <c r="AB94" i="161" a="1"/>
  <c r="AB94" i="161" s="1"/>
  <c r="AB72" i="161" a="1"/>
  <c r="AB72" i="161" s="1"/>
  <c r="AB62" i="161" a="1"/>
  <c r="AB62" i="161" s="1"/>
  <c r="AB234" i="161" a="1"/>
  <c r="AB234" i="161" s="1"/>
  <c r="AB220" i="161" a="1"/>
  <c r="AB220" i="161" s="1"/>
  <c r="AB207" i="161" a="1"/>
  <c r="AB207" i="161" s="1"/>
  <c r="AB145" i="161" a="1"/>
  <c r="AB145" i="161" s="1"/>
  <c r="AB236" i="161" a="1"/>
  <c r="AB236" i="161" s="1"/>
  <c r="AB209" i="161" a="1"/>
  <c r="AB209" i="161" s="1"/>
  <c r="AB205" i="161" a="1"/>
  <c r="AB205" i="161" s="1"/>
  <c r="AB186" i="161" a="1"/>
  <c r="AB186" i="161" s="1"/>
  <c r="AB172" i="161" a="1"/>
  <c r="AB172" i="161" s="1"/>
  <c r="AB155" i="161" a="1"/>
  <c r="AB155" i="161" s="1"/>
  <c r="AB139" i="161" a="1"/>
  <c r="AB139" i="161" s="1"/>
  <c r="AB120" i="161" a="1"/>
  <c r="AB120" i="161" s="1"/>
  <c r="AB82" i="161" a="1"/>
  <c r="AB82" i="161" s="1"/>
  <c r="AB52" i="161" a="1"/>
  <c r="AB52" i="161" s="1"/>
  <c r="AB325" i="161" a="1"/>
  <c r="AB325" i="161" s="1"/>
  <c r="AB242" i="161" a="1"/>
  <c r="AB242" i="161" s="1"/>
  <c r="AB170" i="161" a="1"/>
  <c r="AB170" i="161" s="1"/>
  <c r="AB151" i="161" a="1"/>
  <c r="AB151" i="161" s="1"/>
  <c r="AB140" i="161" a="1"/>
  <c r="AB140" i="161" s="1"/>
  <c r="AB133" i="161" a="1"/>
  <c r="AB133" i="161" s="1"/>
  <c r="AB126" i="161" a="1"/>
  <c r="AB126" i="161" s="1"/>
  <c r="AB114" i="161" a="1"/>
  <c r="AB114" i="161" s="1"/>
  <c r="AB102" i="161" a="1"/>
  <c r="AB102" i="161" s="1"/>
  <c r="AB90" i="161" a="1"/>
  <c r="AB90" i="161" s="1"/>
  <c r="AB78" i="161" a="1"/>
  <c r="AB78" i="161" s="1"/>
  <c r="AB42" i="161" a="1"/>
  <c r="AB42" i="161" s="1"/>
  <c r="AB38" i="161" a="1"/>
  <c r="AB38" i="161" s="1"/>
  <c r="AB226" i="161" a="1"/>
  <c r="AB226" i="161" s="1"/>
  <c r="AB215" i="161" a="1"/>
  <c r="AB215" i="161" s="1"/>
  <c r="AB166" i="161" a="1"/>
  <c r="AB166" i="161" s="1"/>
  <c r="AB95" i="161" a="1"/>
  <c r="AB95" i="161" s="1"/>
  <c r="AB76" i="161" a="1"/>
  <c r="AB76" i="161" s="1"/>
  <c r="AB71" i="161" a="1"/>
  <c r="AB71" i="161" s="1"/>
  <c r="AB58" i="161" a="1"/>
  <c r="AB58" i="161" s="1"/>
  <c r="AB34" i="161" a="1"/>
  <c r="AB34" i="161" s="1"/>
  <c r="AB284" i="161" a="1"/>
  <c r="AB284" i="161" s="1"/>
  <c r="AB263" i="161" a="1"/>
  <c r="AB263" i="161" s="1"/>
  <c r="AB248" i="161" a="1"/>
  <c r="AB248" i="161" s="1"/>
  <c r="AB245" i="161" a="1"/>
  <c r="AB245" i="161" s="1"/>
  <c r="AB168" i="161" a="1"/>
  <c r="AB168" i="161" s="1"/>
  <c r="AB164" i="161" a="1"/>
  <c r="AB164" i="161" s="1"/>
  <c r="AB149" i="161" a="1"/>
  <c r="AB149" i="161" s="1"/>
  <c r="AB107" i="161" a="1"/>
  <c r="AB107" i="161" s="1"/>
  <c r="AB88" i="161" a="1"/>
  <c r="AB88" i="161" s="1"/>
  <c r="AB83" i="161" a="1"/>
  <c r="AB83" i="161" s="1"/>
  <c r="AB61" i="161" a="1"/>
  <c r="AB61" i="161" s="1"/>
  <c r="AB303" i="161" a="1"/>
  <c r="AB303" i="161" s="1"/>
  <c r="AB238" i="161" a="1"/>
  <c r="AB238" i="161" s="1"/>
  <c r="AB162" i="161" a="1"/>
  <c r="AB162" i="161" s="1"/>
  <c r="AB138" i="161" a="1"/>
  <c r="AB138" i="161" s="1"/>
  <c r="AB131" i="161" a="1"/>
  <c r="AB131" i="161" s="1"/>
  <c r="AB313" i="161" a="1"/>
  <c r="AB313" i="161" s="1"/>
  <c r="AB293" i="161" a="1"/>
  <c r="AB293" i="161" s="1"/>
  <c r="AB202" i="161" a="1"/>
  <c r="AB202" i="161" s="1"/>
  <c r="AB187" i="161" a="1"/>
  <c r="AB187" i="161" s="1"/>
  <c r="AB181" i="161" a="1"/>
  <c r="AB181" i="161" s="1"/>
  <c r="AB158" i="161" a="1"/>
  <c r="AB158" i="161" s="1"/>
  <c r="AB147" i="161" a="1"/>
  <c r="AB147" i="161" s="1"/>
  <c r="AB136" i="161" a="1"/>
  <c r="AB136" i="161" s="1"/>
  <c r="AB266" i="161" a="1"/>
  <c r="AB266" i="161" s="1"/>
  <c r="AB223" i="161" a="1"/>
  <c r="AB223" i="161" s="1"/>
  <c r="AB191" i="161" a="1"/>
  <c r="AB191" i="161" s="1"/>
  <c r="AB189" i="161" a="1"/>
  <c r="AB189" i="161" s="1"/>
  <c r="AB156" i="161" a="1"/>
  <c r="AB156" i="161" s="1"/>
  <c r="AB124" i="161" a="1"/>
  <c r="AB124" i="161" s="1"/>
  <c r="AB112" i="161" a="1"/>
  <c r="AB112" i="161" s="1"/>
  <c r="AB199" i="161" a="1"/>
  <c r="AB199" i="161" s="1"/>
  <c r="AB240" i="161" a="1"/>
  <c r="AB240" i="161" s="1"/>
  <c r="AB295" i="161" a="1"/>
  <c r="AB295" i="161" s="1"/>
  <c r="AB143" i="161" a="1"/>
  <c r="AB143" i="161" s="1"/>
  <c r="AB108" i="161" a="1"/>
  <c r="AB108" i="161" s="1"/>
  <c r="AB24" i="161" a="1"/>
  <c r="AB24" i="161" s="1"/>
  <c r="AB329" i="161" a="1"/>
  <c r="AB329" i="161" s="1"/>
  <c r="AB262" i="161" a="1"/>
  <c r="AB262" i="161" s="1"/>
  <c r="AB233" i="161" a="1"/>
  <c r="AB233" i="161" s="1"/>
  <c r="AB182" i="161" a="1"/>
  <c r="AB182" i="161" s="1"/>
  <c r="AB161" i="161" a="1"/>
  <c r="AB161" i="161" s="1"/>
  <c r="AB137" i="161" a="1"/>
  <c r="AB137" i="161" s="1"/>
  <c r="AB249" i="161" a="1"/>
  <c r="AB249" i="161" s="1"/>
  <c r="AB141" i="161" a="1"/>
  <c r="AB141" i="161" s="1"/>
  <c r="AB130" i="161" a="1"/>
  <c r="AB130" i="161" s="1"/>
  <c r="AB40" i="161" a="1"/>
  <c r="AB40" i="161" s="1"/>
  <c r="AB21" i="161" a="1"/>
  <c r="AB21" i="161" s="1"/>
  <c r="AB64" i="161" a="1"/>
  <c r="AB64" i="161" s="1"/>
  <c r="AB307" i="161" a="1"/>
  <c r="AB307" i="161" s="1"/>
  <c r="AB288" i="161" a="1"/>
  <c r="AB288" i="161" s="1"/>
  <c r="AB256" i="161" a="1"/>
  <c r="AB256" i="161" s="1"/>
  <c r="AB152" i="161" a="1"/>
  <c r="AB152" i="161" s="1"/>
  <c r="AB144" i="161" a="1"/>
  <c r="AB144" i="161" s="1"/>
  <c r="AB91" i="161" a="1"/>
  <c r="AB91" i="161" s="1"/>
  <c r="AB213" i="161" a="1"/>
  <c r="AB213" i="161" s="1"/>
  <c r="AB127" i="161" a="1"/>
  <c r="AB127" i="161" s="1"/>
  <c r="AB122" i="161" a="1"/>
  <c r="AB122" i="161" s="1"/>
  <c r="AB93" i="161" a="1"/>
  <c r="AB93" i="161" s="1"/>
  <c r="AB56" i="161" a="1"/>
  <c r="AB56" i="161" s="1"/>
  <c r="AB25" i="161" a="1"/>
  <c r="AB25" i="161" s="1"/>
  <c r="AB9" i="161" a="1"/>
  <c r="AB9" i="161" s="1"/>
  <c r="AB5" i="161" a="1"/>
  <c r="AB5" i="161" s="1"/>
  <c r="AB306" i="161" a="1"/>
  <c r="AB306" i="161" s="1"/>
  <c r="AB84" i="161" a="1"/>
  <c r="AB84" i="161" s="1"/>
  <c r="AB197" i="161" a="1"/>
  <c r="AB197" i="161" s="1"/>
  <c r="AB222" i="161" a="1"/>
  <c r="AB222" i="161" s="1"/>
  <c r="AB268" i="161" a="1"/>
  <c r="AB268" i="161" s="1"/>
  <c r="AB48" i="161" a="1"/>
  <c r="AB48" i="161" s="1"/>
  <c r="AB26" i="161" a="1"/>
  <c r="AB26" i="161" s="1"/>
  <c r="AB2" i="161" a="1"/>
  <c r="AB2" i="161" s="1"/>
  <c r="W2" i="161" s="1"/>
  <c r="AB323" i="161" a="1"/>
  <c r="AB323" i="161" s="1"/>
  <c r="AB227" i="161" a="1"/>
  <c r="AB227" i="161" s="1"/>
  <c r="AB178" i="161" a="1"/>
  <c r="AB178" i="161" s="1"/>
  <c r="AB148" i="161" a="1"/>
  <c r="AB148" i="161" s="1"/>
  <c r="AB106" i="161" a="1"/>
  <c r="AB106" i="161" s="1"/>
  <c r="AB302" i="161" a="1"/>
  <c r="AB302" i="161" s="1"/>
  <c r="AB192" i="161" a="1"/>
  <c r="AB192" i="161" s="1"/>
  <c r="AB299" i="161" a="1"/>
  <c r="AB299" i="161" s="1"/>
  <c r="AB180" i="161" a="1"/>
  <c r="AB180" i="161" s="1"/>
  <c r="AB184" i="161" a="1"/>
  <c r="AB184" i="161" s="1"/>
  <c r="AB128" i="161" a="1"/>
  <c r="AB128" i="161" s="1"/>
  <c r="AB96" i="161" a="1"/>
  <c r="AB96" i="161" s="1"/>
  <c r="AB86" i="161" a="1"/>
  <c r="AB86" i="161" s="1"/>
  <c r="AB29" i="161" a="1"/>
  <c r="AB29" i="161" s="1"/>
  <c r="AB16" i="161" a="1"/>
  <c r="AB16" i="161" s="1"/>
  <c r="AB99" i="161" a="1"/>
  <c r="AB99" i="161" s="1"/>
  <c r="AB80" i="161" a="1"/>
  <c r="AB80" i="161" s="1"/>
  <c r="AB264" i="161" a="1"/>
  <c r="AB264" i="161" s="1"/>
  <c r="AB225" i="161" a="1"/>
  <c r="AB225" i="161" s="1"/>
  <c r="AB190" i="161" a="1"/>
  <c r="AB190" i="161" s="1"/>
  <c r="AB171" i="161" a="1"/>
  <c r="AB171" i="161" s="1"/>
  <c r="AB146" i="161" a="1"/>
  <c r="AB146" i="161" s="1"/>
  <c r="AB134" i="161" a="1"/>
  <c r="AB134" i="161" s="1"/>
  <c r="AB116" i="161" a="1"/>
  <c r="AB116" i="161" s="1"/>
  <c r="AB65" i="161" a="1"/>
  <c r="AB65" i="161" s="1"/>
  <c r="AB27" i="161" a="1"/>
  <c r="AB27" i="161" s="1"/>
  <c r="AB11" i="161" a="1"/>
  <c r="AB11" i="161" s="1"/>
  <c r="AB123" i="161" a="1"/>
  <c r="AB123" i="161" s="1"/>
  <c r="AB105" i="161" a="1"/>
  <c r="AB105" i="161" s="1"/>
  <c r="AB89" i="161" a="1"/>
  <c r="AB89" i="161" s="1"/>
  <c r="AB50" i="161" a="1"/>
  <c r="AB50" i="161" s="1"/>
  <c r="AB32" i="161" a="1"/>
  <c r="AB32" i="161" s="1"/>
  <c r="AB246" i="161" a="1"/>
  <c r="AB246" i="161" s="1"/>
  <c r="AB159" i="161" a="1"/>
  <c r="AB159" i="161" s="1"/>
  <c r="AB101" i="161" a="1"/>
  <c r="AB101" i="161" s="1"/>
  <c r="AB98" i="161" a="1"/>
  <c r="AB98" i="161" s="1"/>
  <c r="AB274" i="161" a="1"/>
  <c r="AB274" i="161" s="1"/>
  <c r="AB111" i="161" a="1"/>
  <c r="AB111" i="161" s="1"/>
  <c r="AB23" i="161" a="1"/>
  <c r="AB23" i="161" s="1"/>
  <c r="AB292" i="161" a="1"/>
  <c r="AB292" i="161" s="1"/>
  <c r="AB231" i="161" a="1"/>
  <c r="AB231" i="161" s="1"/>
  <c r="AB118" i="161" a="1"/>
  <c r="AB118" i="161" s="1"/>
  <c r="AB81" i="161" a="1"/>
  <c r="AB81" i="161" s="1"/>
  <c r="AB49" i="161" a="1"/>
  <c r="AB49" i="161" s="1"/>
  <c r="AB47" i="161" a="1"/>
  <c r="AB47" i="161" s="1"/>
  <c r="AB15" i="161" a="1"/>
  <c r="AB15" i="161" s="1"/>
  <c r="AB12" i="161" a="1"/>
  <c r="AB12" i="161" s="1"/>
  <c r="AB286" i="161" a="1"/>
  <c r="AB286" i="161" s="1"/>
  <c r="AB39" i="161" a="1"/>
  <c r="AB39" i="161" s="1"/>
  <c r="Z42" i="161" a="1"/>
  <c r="Z42" i="161" s="1"/>
  <c r="Y45" i="161" a="1"/>
  <c r="Y45" i="161" s="1"/>
  <c r="AB54" i="161" a="1"/>
  <c r="AB54" i="161" s="1"/>
  <c r="AB57" i="161" a="1"/>
  <c r="AB57" i="161" s="1"/>
  <c r="Y71" i="161" a="1"/>
  <c r="Y71" i="161" s="1"/>
  <c r="Y42" i="161" a="1"/>
  <c r="Y42" i="161" s="1"/>
  <c r="Y64" i="161" a="1"/>
  <c r="Y64" i="161" s="1"/>
  <c r="Z98" i="161" a="1"/>
  <c r="Z98" i="161" s="1"/>
  <c r="Y83" i="161" a="1"/>
  <c r="Y83" i="161" s="1"/>
  <c r="Z12" i="161" a="1"/>
  <c r="Z12" i="161" s="1"/>
  <c r="AB10" i="161" a="1"/>
  <c r="AB10" i="161" s="1"/>
  <c r="Y14" i="161" a="1"/>
  <c r="Y14" i="161" s="1"/>
  <c r="Y26" i="161" a="1"/>
  <c r="Y26" i="161" s="1"/>
  <c r="AB30" i="161" a="1"/>
  <c r="AB30" i="161" s="1"/>
  <c r="AB45" i="161" a="1"/>
  <c r="AB45" i="161" s="1"/>
  <c r="AB3" i="161" a="1"/>
  <c r="AB3" i="161" s="1"/>
  <c r="Z5" i="161" a="1"/>
  <c r="Z5" i="161" s="1"/>
  <c r="Y16" i="161" a="1"/>
  <c r="Y16" i="161" s="1"/>
  <c r="Z64" i="161" a="1"/>
  <c r="Z64" i="161" s="1"/>
  <c r="Y94" i="161" a="1"/>
  <c r="Y94" i="161" s="1"/>
  <c r="AB109" i="161" a="1"/>
  <c r="AB109" i="161" s="1"/>
  <c r="AB185" i="161" a="1"/>
  <c r="AB185" i="161" s="1"/>
  <c r="AB211" i="161" a="1"/>
  <c r="AB211" i="161" s="1"/>
  <c r="Y270" i="161" a="1"/>
  <c r="Y270" i="161" s="1"/>
  <c r="Z320" i="161" a="1"/>
  <c r="Z320" i="161" s="1"/>
  <c r="Z28" i="161" a="1"/>
  <c r="Z28" i="161" s="1"/>
  <c r="AB37" i="161" a="1"/>
  <c r="AB37" i="161" s="1"/>
  <c r="Z7" i="161" a="1"/>
  <c r="Z7" i="161" s="1"/>
  <c r="Z14" i="161" a="1"/>
  <c r="Z14" i="161" s="1"/>
  <c r="Z18" i="161" a="1"/>
  <c r="Z18" i="161" s="1"/>
  <c r="Y20" i="161" a="1"/>
  <c r="Y20" i="161" s="1"/>
  <c r="Y22" i="161" a="1"/>
  <c r="Y22" i="161" s="1"/>
  <c r="Z26" i="161" a="1"/>
  <c r="Z26" i="161" s="1"/>
  <c r="AB28" i="161" a="1"/>
  <c r="AB28" i="161" s="1"/>
  <c r="Y33" i="161" a="1"/>
  <c r="Y33" i="161" s="1"/>
  <c r="Y40" i="161" a="1"/>
  <c r="Y40" i="161" s="1"/>
  <c r="Y55" i="161" a="1"/>
  <c r="Y55" i="161" s="1"/>
  <c r="Y61" i="161" a="1"/>
  <c r="Y61" i="161" s="1"/>
  <c r="Z75" i="161" a="1"/>
  <c r="Z75" i="161" s="1"/>
  <c r="Y84" i="161" a="1"/>
  <c r="Y84" i="161" s="1"/>
  <c r="Z94" i="161" a="1"/>
  <c r="Z94" i="161" s="1"/>
  <c r="Y140" i="161" a="1"/>
  <c r="Y140" i="161" s="1"/>
  <c r="Z33" i="161" a="1"/>
  <c r="Z33" i="161" s="1"/>
  <c r="Y35" i="161" a="1"/>
  <c r="Y35" i="161" s="1"/>
  <c r="Z40" i="161" a="1"/>
  <c r="Z40" i="161" s="1"/>
  <c r="Z61" i="161" a="1"/>
  <c r="Z61" i="161" s="1"/>
  <c r="Z84" i="161" a="1"/>
  <c r="Z84" i="161" s="1"/>
  <c r="Z89" i="161" a="1"/>
  <c r="Z89" i="161" s="1"/>
  <c r="AB115" i="161" a="1"/>
  <c r="AB115" i="161" s="1"/>
  <c r="AB121" i="161" a="1"/>
  <c r="AB121" i="161" s="1"/>
  <c r="Y186" i="161" a="1"/>
  <c r="Y186" i="161" s="1"/>
  <c r="Z217" i="161" a="1"/>
  <c r="Z217" i="161" s="1"/>
  <c r="Z273" i="161" a="1"/>
  <c r="Z273" i="161" s="1"/>
  <c r="AC333" i="161" a="1"/>
  <c r="AC333" i="161" s="1"/>
  <c r="AC328" i="161" a="1"/>
  <c r="AC328" i="161" s="1"/>
  <c r="AC323" i="161" a="1"/>
  <c r="AC323" i="161" s="1"/>
  <c r="AC318" i="161" a="1"/>
  <c r="AC318" i="161" s="1"/>
  <c r="AC313" i="161" a="1"/>
  <c r="AC313" i="161" s="1"/>
  <c r="AC308" i="161" a="1"/>
  <c r="AC308" i="161" s="1"/>
  <c r="AC303" i="161" a="1"/>
  <c r="AC303" i="161" s="1"/>
  <c r="AC298" i="161" a="1"/>
  <c r="AC298" i="161" s="1"/>
  <c r="AC293" i="161" a="1"/>
  <c r="AC293" i="161" s="1"/>
  <c r="AC288" i="161" a="1"/>
  <c r="AC288" i="161" s="1"/>
  <c r="AC283" i="161" a="1"/>
  <c r="AC283" i="161" s="1"/>
  <c r="AC278" i="161" a="1"/>
  <c r="AC278" i="161" s="1"/>
  <c r="AC273" i="161" a="1"/>
  <c r="AC273" i="161" s="1"/>
  <c r="AC268" i="161" a="1"/>
  <c r="AC268" i="161" s="1"/>
  <c r="AC263" i="161" a="1"/>
  <c r="AC263" i="161" s="1"/>
  <c r="AC258" i="161" a="1"/>
  <c r="AC258" i="161" s="1"/>
  <c r="AC253" i="161" a="1"/>
  <c r="AC253" i="161" s="1"/>
  <c r="AC248" i="161" a="1"/>
  <c r="AC248" i="161" s="1"/>
  <c r="AC243" i="161" a="1"/>
  <c r="AC243" i="161" s="1"/>
  <c r="AC238" i="161" a="1"/>
  <c r="AC238" i="161" s="1"/>
  <c r="AC233" i="161" a="1"/>
  <c r="AC233" i="161" s="1"/>
  <c r="AC228" i="161" a="1"/>
  <c r="AC228" i="161" s="1"/>
  <c r="AC330" i="161" a="1"/>
  <c r="AC330" i="161" s="1"/>
  <c r="AC325" i="161" a="1"/>
  <c r="AC325" i="161" s="1"/>
  <c r="AC320" i="161" a="1"/>
  <c r="AC320" i="161" s="1"/>
  <c r="AC315" i="161" a="1"/>
  <c r="AC315" i="161" s="1"/>
  <c r="AC301" i="161" a="1"/>
  <c r="AC301" i="161" s="1"/>
  <c r="AC294" i="161" a="1"/>
  <c r="AC294" i="161" s="1"/>
  <c r="AC276" i="161" a="1"/>
  <c r="AC276" i="161" s="1"/>
  <c r="AC269" i="161" a="1"/>
  <c r="AC269" i="161" s="1"/>
  <c r="AC265" i="161" a="1"/>
  <c r="AC265" i="161" s="1"/>
  <c r="AC261" i="161" a="1"/>
  <c r="AC261" i="161" s="1"/>
  <c r="AC236" i="161" a="1"/>
  <c r="AC236" i="161" s="1"/>
  <c r="AC331" i="161" a="1"/>
  <c r="AC331" i="161" s="1"/>
  <c r="AC312" i="161" a="1"/>
  <c r="AC312" i="161" s="1"/>
  <c r="AC305" i="161" a="1"/>
  <c r="AC305" i="161" s="1"/>
  <c r="AC287" i="161" a="1"/>
  <c r="AC287" i="161" s="1"/>
  <c r="AC280" i="161" a="1"/>
  <c r="AC280" i="161" s="1"/>
  <c r="AC257" i="161" a="1"/>
  <c r="AC257" i="161" s="1"/>
  <c r="AC309" i="161" a="1"/>
  <c r="AC309" i="161" s="1"/>
  <c r="AC291" i="161" a="1"/>
  <c r="AC291" i="161" s="1"/>
  <c r="AC284" i="161" a="1"/>
  <c r="AC284" i="161" s="1"/>
  <c r="AC245" i="161" a="1"/>
  <c r="AC245" i="161" s="1"/>
  <c r="AC224" i="161" a="1"/>
  <c r="AC224" i="161" s="1"/>
  <c r="AC267" i="161" a="1"/>
  <c r="AC267" i="161" s="1"/>
  <c r="AC244" i="161" a="1"/>
  <c r="AC244" i="161" s="1"/>
  <c r="AC229" i="161" a="1"/>
  <c r="AC229" i="161" s="1"/>
  <c r="AC210" i="161" a="1"/>
  <c r="AC210" i="161" s="1"/>
  <c r="AC206" i="161" a="1"/>
  <c r="AC206" i="161" s="1"/>
  <c r="AC197" i="161" a="1"/>
  <c r="AC197" i="161" s="1"/>
  <c r="AC326" i="161" a="1"/>
  <c r="AC326" i="161" s="1"/>
  <c r="AC260" i="161" a="1"/>
  <c r="AC260" i="161" s="1"/>
  <c r="AC250" i="161" a="1"/>
  <c r="AC250" i="161" s="1"/>
  <c r="AC247" i="161" a="1"/>
  <c r="AC247" i="161" s="1"/>
  <c r="AC222" i="161" a="1"/>
  <c r="AC222" i="161" s="1"/>
  <c r="AC202" i="161" a="1"/>
  <c r="AC202" i="161" s="1"/>
  <c r="AC332" i="161" a="1"/>
  <c r="AC332" i="161" s="1"/>
  <c r="AC227" i="161" a="1"/>
  <c r="AC227" i="161" s="1"/>
  <c r="AC209" i="161" a="1"/>
  <c r="AC209" i="161" s="1"/>
  <c r="AC191" i="161" a="1"/>
  <c r="AC191" i="161" s="1"/>
  <c r="AC186" i="161" a="1"/>
  <c r="AC186" i="161" s="1"/>
  <c r="AC181" i="161" a="1"/>
  <c r="AC181" i="161" s="1"/>
  <c r="AC176" i="161" a="1"/>
  <c r="AC176" i="161" s="1"/>
  <c r="AC171" i="161" a="1"/>
  <c r="AC171" i="161" s="1"/>
  <c r="AC166" i="161" a="1"/>
  <c r="AC166" i="161" s="1"/>
  <c r="AC161" i="161" a="1"/>
  <c r="AC161" i="161" s="1"/>
  <c r="AC156" i="161" a="1"/>
  <c r="AC156" i="161" s="1"/>
  <c r="AC327" i="161" a="1"/>
  <c r="AC327" i="161" s="1"/>
  <c r="AC299" i="161" a="1"/>
  <c r="AC299" i="161" s="1"/>
  <c r="AC295" i="161" a="1"/>
  <c r="AC295" i="161" s="1"/>
  <c r="AC289" i="161" a="1"/>
  <c r="AC289" i="161" s="1"/>
  <c r="AC259" i="161" a="1"/>
  <c r="AC259" i="161" s="1"/>
  <c r="AC213" i="161" a="1"/>
  <c r="AC213" i="161" s="1"/>
  <c r="AC319" i="161" a="1"/>
  <c r="AC319" i="161" s="1"/>
  <c r="AC254" i="161" a="1"/>
  <c r="AC254" i="161" s="1"/>
  <c r="AC237" i="161" a="1"/>
  <c r="AC237" i="161" s="1"/>
  <c r="AC216" i="161" a="1"/>
  <c r="AC216" i="161" s="1"/>
  <c r="AC296" i="161" a="1"/>
  <c r="AC296" i="161" s="1"/>
  <c r="AC211" i="161" a="1"/>
  <c r="AC211" i="161" s="1"/>
  <c r="AC324" i="161" a="1"/>
  <c r="AC324" i="161" s="1"/>
  <c r="AC252" i="161" a="1"/>
  <c r="AC252" i="161" s="1"/>
  <c r="AC226" i="161" a="1"/>
  <c r="AC226" i="161" s="1"/>
  <c r="AC221" i="161" a="1"/>
  <c r="AC221" i="161" s="1"/>
  <c r="AC184" i="161" a="1"/>
  <c r="AC184" i="161" s="1"/>
  <c r="AC159" i="161" a="1"/>
  <c r="AC159" i="161" s="1"/>
  <c r="AC329" i="161" a="1"/>
  <c r="AC329" i="161" s="1"/>
  <c r="AC314" i="161" a="1"/>
  <c r="AC314" i="161" s="1"/>
  <c r="AC256" i="161" a="1"/>
  <c r="AC256" i="161" s="1"/>
  <c r="AC235" i="161" a="1"/>
  <c r="AC235" i="161" s="1"/>
  <c r="AC262" i="161" a="1"/>
  <c r="AC262" i="161" s="1"/>
  <c r="AC304" i="161" a="1"/>
  <c r="AC304" i="161" s="1"/>
  <c r="AC307" i="161" a="1"/>
  <c r="AC307" i="161" s="1"/>
  <c r="AC282" i="161" a="1"/>
  <c r="AC282" i="161" s="1"/>
  <c r="AC279" i="161" a="1"/>
  <c r="AC279" i="161" s="1"/>
  <c r="AC208" i="161" a="1"/>
  <c r="AC208" i="161" s="1"/>
  <c r="AC196" i="161" a="1"/>
  <c r="AC196" i="161" s="1"/>
  <c r="AC193" i="161" a="1"/>
  <c r="AC193" i="161" s="1"/>
  <c r="AC169" i="161" a="1"/>
  <c r="AC169" i="161" s="1"/>
  <c r="AC142" i="161" a="1"/>
  <c r="AC142" i="161" s="1"/>
  <c r="AC117" i="161" a="1"/>
  <c r="AC117" i="161" s="1"/>
  <c r="AC92" i="161" a="1"/>
  <c r="AC92" i="161" s="1"/>
  <c r="AC67" i="161" a="1"/>
  <c r="AC67" i="161" s="1"/>
  <c r="AC317" i="161" a="1"/>
  <c r="AC317" i="161" s="1"/>
  <c r="AC241" i="161" a="1"/>
  <c r="AC241" i="161" s="1"/>
  <c r="AC234" i="161" a="1"/>
  <c r="AC234" i="161" s="1"/>
  <c r="AC190" i="161" a="1"/>
  <c r="AC190" i="161" s="1"/>
  <c r="AC173" i="161" a="1"/>
  <c r="AC173" i="161" s="1"/>
  <c r="AC155" i="161" a="1"/>
  <c r="AC155" i="161" s="1"/>
  <c r="AC134" i="161" a="1"/>
  <c r="AC134" i="161" s="1"/>
  <c r="AC130" i="161" a="1"/>
  <c r="AC130" i="161" s="1"/>
  <c r="AC109" i="161" a="1"/>
  <c r="AC109" i="161" s="1"/>
  <c r="AC105" i="161" a="1"/>
  <c r="AC105" i="161" s="1"/>
  <c r="AC84" i="161" a="1"/>
  <c r="AC84" i="161" s="1"/>
  <c r="AC80" i="161" a="1"/>
  <c r="AC80" i="161" s="1"/>
  <c r="AC310" i="161" a="1"/>
  <c r="AC310" i="161" s="1"/>
  <c r="AC322" i="161" a="1"/>
  <c r="AC322" i="161" s="1"/>
  <c r="AC272" i="161" a="1"/>
  <c r="AC272" i="161" s="1"/>
  <c r="AC232" i="161" a="1"/>
  <c r="AC232" i="161" s="1"/>
  <c r="AC180" i="161" a="1"/>
  <c r="AC180" i="161" s="1"/>
  <c r="AC160" i="161" a="1"/>
  <c r="AC160" i="161" s="1"/>
  <c r="AC154" i="161" a="1"/>
  <c r="AC154" i="161" s="1"/>
  <c r="AC132" i="161" a="1"/>
  <c r="AC132" i="161" s="1"/>
  <c r="AC113" i="161" a="1"/>
  <c r="AC113" i="161" s="1"/>
  <c r="AC110" i="161" a="1"/>
  <c r="AC110" i="161" s="1"/>
  <c r="AC94" i="161" a="1"/>
  <c r="AC94" i="161" s="1"/>
  <c r="AC75" i="161" a="1"/>
  <c r="AC75" i="161" s="1"/>
  <c r="AC72" i="161" a="1"/>
  <c r="AC72" i="161" s="1"/>
  <c r="AC255" i="161" a="1"/>
  <c r="AC255" i="161" s="1"/>
  <c r="AC220" i="161" a="1"/>
  <c r="AC220" i="161" s="1"/>
  <c r="AC218" i="161" a="1"/>
  <c r="AC218" i="161" s="1"/>
  <c r="AC207" i="161" a="1"/>
  <c r="AC207" i="161" s="1"/>
  <c r="AC183" i="161" a="1"/>
  <c r="AC183" i="161" s="1"/>
  <c r="AC145" i="161" a="1"/>
  <c r="AC145" i="161" s="1"/>
  <c r="AC129" i="161" a="1"/>
  <c r="AC129" i="161" s="1"/>
  <c r="AC107" i="161" a="1"/>
  <c r="AC107" i="161" s="1"/>
  <c r="AC88" i="161" a="1"/>
  <c r="AC88" i="161" s="1"/>
  <c r="AC85" i="161" a="1"/>
  <c r="AC85" i="161" s="1"/>
  <c r="AC69" i="161" a="1"/>
  <c r="AC69" i="161" s="1"/>
  <c r="AC239" i="161" a="1"/>
  <c r="AC239" i="161" s="1"/>
  <c r="AC172" i="161" a="1"/>
  <c r="AC172" i="161" s="1"/>
  <c r="AC139" i="161" a="1"/>
  <c r="AC139" i="161" s="1"/>
  <c r="AC321" i="161" a="1"/>
  <c r="AC321" i="161" s="1"/>
  <c r="AC316" i="161" a="1"/>
  <c r="AC316" i="161" s="1"/>
  <c r="AC300" i="161" a="1"/>
  <c r="AC300" i="161" s="1"/>
  <c r="AC264" i="161" a="1"/>
  <c r="AC264" i="161" s="1"/>
  <c r="AC231" i="161" a="1"/>
  <c r="AC231" i="161" s="1"/>
  <c r="AC201" i="161" a="1"/>
  <c r="AC201" i="161" s="1"/>
  <c r="AC178" i="161" a="1"/>
  <c r="AC178" i="161" s="1"/>
  <c r="AC175" i="161" a="1"/>
  <c r="AC175" i="161" s="1"/>
  <c r="AC152" i="161" a="1"/>
  <c r="AC152" i="161" s="1"/>
  <c r="AC114" i="161" a="1"/>
  <c r="AC114" i="161" s="1"/>
  <c r="AC95" i="161" a="1"/>
  <c r="AC95" i="161" s="1"/>
  <c r="AC79" i="161" a="1"/>
  <c r="AC79" i="161" s="1"/>
  <c r="AC215" i="161" a="1"/>
  <c r="AC215" i="161" s="1"/>
  <c r="AC168" i="161" a="1"/>
  <c r="AC168" i="161" s="1"/>
  <c r="AC164" i="161" a="1"/>
  <c r="AC164" i="161" s="1"/>
  <c r="AC149" i="161" a="1"/>
  <c r="AC149" i="161" s="1"/>
  <c r="AC83" i="161" a="1"/>
  <c r="AC83" i="161" s="1"/>
  <c r="AC76" i="161" a="1"/>
  <c r="AC76" i="161" s="1"/>
  <c r="AC71" i="161" a="1"/>
  <c r="AC71" i="161" s="1"/>
  <c r="AC61" i="161" a="1"/>
  <c r="AC61" i="161" s="1"/>
  <c r="AC200" i="161" a="1"/>
  <c r="AC200" i="161" s="1"/>
  <c r="AC131" i="161" a="1"/>
  <c r="AC131" i="161" s="1"/>
  <c r="AC64" i="161" a="1"/>
  <c r="AC64" i="161" s="1"/>
  <c r="AC55" i="161" a="1"/>
  <c r="AC55" i="161" s="1"/>
  <c r="AC26" i="161" a="1"/>
  <c r="AC26" i="161" s="1"/>
  <c r="AC271" i="161" a="1"/>
  <c r="AC271" i="161" s="1"/>
  <c r="AC162" i="161" a="1"/>
  <c r="AC162" i="161" s="1"/>
  <c r="AC147" i="161" a="1"/>
  <c r="AC147" i="161" s="1"/>
  <c r="AC138" i="161" a="1"/>
  <c r="AC138" i="161" s="1"/>
  <c r="AC119" i="161" a="1"/>
  <c r="AC119" i="161" s="1"/>
  <c r="AC49" i="161" a="1"/>
  <c r="AC49" i="161" s="1"/>
  <c r="AC266" i="161" a="1"/>
  <c r="AC266" i="161" s="1"/>
  <c r="AC223" i="161" a="1"/>
  <c r="AC223" i="161" s="1"/>
  <c r="AC189" i="161" a="1"/>
  <c r="AC189" i="161" s="1"/>
  <c r="AC187" i="161" a="1"/>
  <c r="AC187" i="161" s="1"/>
  <c r="AC158" i="161" a="1"/>
  <c r="AC158" i="161" s="1"/>
  <c r="AC136" i="161" a="1"/>
  <c r="AC136" i="161" s="1"/>
  <c r="AC124" i="161" a="1"/>
  <c r="AC124" i="161" s="1"/>
  <c r="AC112" i="161" a="1"/>
  <c r="AC112" i="161" s="1"/>
  <c r="AC275" i="161" a="1"/>
  <c r="AC275" i="161" s="1"/>
  <c r="AC217" i="161" a="1"/>
  <c r="AC217" i="161" s="1"/>
  <c r="AC185" i="161" a="1"/>
  <c r="AC185" i="161" s="1"/>
  <c r="AC251" i="161" a="1"/>
  <c r="AC251" i="161" s="1"/>
  <c r="AC212" i="161" a="1"/>
  <c r="AC212" i="161" s="1"/>
  <c r="AC204" i="161" a="1"/>
  <c r="AC204" i="161" s="1"/>
  <c r="AC195" i="161" a="1"/>
  <c r="AC195" i="161" s="1"/>
  <c r="AC143" i="161" a="1"/>
  <c r="AC143" i="161" s="1"/>
  <c r="AC225" i="161" a="1"/>
  <c r="AC225" i="161" s="1"/>
  <c r="AC219" i="161" a="1"/>
  <c r="AC219" i="161" s="1"/>
  <c r="AC167" i="161" a="1"/>
  <c r="AC167" i="161" s="1"/>
  <c r="AC56" i="161" a="1"/>
  <c r="AC56" i="161" s="1"/>
  <c r="AC51" i="161" a="1"/>
  <c r="AC51" i="161" s="1"/>
  <c r="AC44" i="161" a="1"/>
  <c r="AC44" i="161" s="1"/>
  <c r="AC28" i="161" a="1"/>
  <c r="AC28" i="161" s="1"/>
  <c r="AC20" i="161" a="1"/>
  <c r="AC20" i="161" s="1"/>
  <c r="AC15" i="161" a="1"/>
  <c r="AC15" i="161" s="1"/>
  <c r="AC10" i="161" a="1"/>
  <c r="AC10" i="161" s="1"/>
  <c r="AC5" i="161" a="1"/>
  <c r="AC5" i="161" s="1"/>
  <c r="X5" i="161" s="1"/>
  <c r="X6" i="161" s="1"/>
  <c r="X7" i="161" s="1"/>
  <c r="AC311" i="161" a="1"/>
  <c r="AC311" i="161" s="1"/>
  <c r="AC246" i="161" a="1"/>
  <c r="AC246" i="161" s="1"/>
  <c r="AC199" i="161" a="1"/>
  <c r="AC199" i="161" s="1"/>
  <c r="AC170" i="161" a="1"/>
  <c r="AC170" i="161" s="1"/>
  <c r="AC290" i="161" a="1"/>
  <c r="AC290" i="161" s="1"/>
  <c r="AC230" i="161" a="1"/>
  <c r="AC230" i="161" s="1"/>
  <c r="AC203" i="161" a="1"/>
  <c r="AC203" i="161" s="1"/>
  <c r="AC100" i="161" a="1"/>
  <c r="AC100" i="161" s="1"/>
  <c r="AC91" i="161" a="1"/>
  <c r="AC91" i="161" s="1"/>
  <c r="AC82" i="161" a="1"/>
  <c r="AC82" i="161" s="1"/>
  <c r="AC73" i="161" a="1"/>
  <c r="AC73" i="161" s="1"/>
  <c r="AC60" i="161" a="1"/>
  <c r="AC60" i="161" s="1"/>
  <c r="AC43" i="161" a="1"/>
  <c r="AC43" i="161" s="1"/>
  <c r="AC13" i="161" a="1"/>
  <c r="AC13" i="161" s="1"/>
  <c r="AC62" i="161" a="1"/>
  <c r="AC62" i="161" s="1"/>
  <c r="AC45" i="161" a="1"/>
  <c r="AC45" i="161" s="1"/>
  <c r="AC270" i="161" a="1"/>
  <c r="AC270" i="161" s="1"/>
  <c r="AC194" i="161" a="1"/>
  <c r="AC194" i="161" s="1"/>
  <c r="AC135" i="161" a="1"/>
  <c r="AC135" i="161" s="1"/>
  <c r="AC127" i="161" a="1"/>
  <c r="AC127" i="161" s="1"/>
  <c r="AC122" i="161" a="1"/>
  <c r="AC122" i="161" s="1"/>
  <c r="AC93" i="161" a="1"/>
  <c r="AC93" i="161" s="1"/>
  <c r="AC306" i="161" a="1"/>
  <c r="AC306" i="161" s="1"/>
  <c r="AC242" i="161" a="1"/>
  <c r="AC242" i="161" s="1"/>
  <c r="AC179" i="161" a="1"/>
  <c r="AC179" i="161" s="1"/>
  <c r="AC102" i="161" a="1"/>
  <c r="AC102" i="161" s="1"/>
  <c r="AC86" i="161" a="1"/>
  <c r="AC86" i="161" s="1"/>
  <c r="AC66" i="161" a="1"/>
  <c r="AC66" i="161" s="1"/>
  <c r="AC54" i="161" a="1"/>
  <c r="AC54" i="161" s="1"/>
  <c r="AC22" i="161" a="1"/>
  <c r="AC22" i="161" s="1"/>
  <c r="AC198" i="161" a="1"/>
  <c r="AC198" i="161" s="1"/>
  <c r="AC165" i="161" a="1"/>
  <c r="AC165" i="161" s="1"/>
  <c r="AC146" i="161" a="1"/>
  <c r="AC146" i="161" s="1"/>
  <c r="AC77" i="161" a="1"/>
  <c r="AC77" i="161" s="1"/>
  <c r="AC277" i="161" a="1"/>
  <c r="AC277" i="161" s="1"/>
  <c r="AC240" i="161" a="1"/>
  <c r="AC240" i="161" s="1"/>
  <c r="AC286" i="161" a="1"/>
  <c r="AC286" i="161" s="1"/>
  <c r="AC106" i="161" a="1"/>
  <c r="AC106" i="161" s="1"/>
  <c r="AC23" i="161" a="1"/>
  <c r="AC23" i="161" s="1"/>
  <c r="AC19" i="161" a="1"/>
  <c r="AC19" i="161" s="1"/>
  <c r="AC285" i="161" a="1"/>
  <c r="AC285" i="161" s="1"/>
  <c r="AC302" i="161" a="1"/>
  <c r="AC302" i="161" s="1"/>
  <c r="AC192" i="161" a="1"/>
  <c r="AC192" i="161" s="1"/>
  <c r="AC151" i="161" a="1"/>
  <c r="AC151" i="161" s="1"/>
  <c r="AC116" i="161" a="1"/>
  <c r="AC116" i="161" s="1"/>
  <c r="AC74" i="161" a="1"/>
  <c r="AC74" i="161" s="1"/>
  <c r="AC292" i="161" a="1"/>
  <c r="AC292" i="161" s="1"/>
  <c r="AC157" i="161" a="1"/>
  <c r="AC157" i="161" s="1"/>
  <c r="AC249" i="161" a="1"/>
  <c r="AC249" i="161" s="1"/>
  <c r="AC18" i="161" a="1"/>
  <c r="AC18" i="161" s="1"/>
  <c r="AC153" i="161" a="1"/>
  <c r="AC153" i="161" s="1"/>
  <c r="AC104" i="161" a="1"/>
  <c r="AC104" i="161" s="1"/>
  <c r="AC118" i="161" a="1"/>
  <c r="AC118" i="161" s="1"/>
  <c r="AC133" i="161" a="1"/>
  <c r="AC133" i="161" s="1"/>
  <c r="AC274" i="161" a="1"/>
  <c r="AC274" i="161" s="1"/>
  <c r="AC115" i="161" a="1"/>
  <c r="AC115" i="161" s="1"/>
  <c r="AC126" i="161" a="1"/>
  <c r="AC126" i="161" s="1"/>
  <c r="AC137" i="161" a="1"/>
  <c r="AC137" i="161" s="1"/>
  <c r="AC297" i="161" a="1"/>
  <c r="AC297" i="161" s="1"/>
  <c r="AC281" i="161" a="1"/>
  <c r="AC281" i="161" s="1"/>
  <c r="AC41" i="161" a="1"/>
  <c r="AC41" i="161" s="1"/>
  <c r="AC70" i="161" a="1"/>
  <c r="AC70" i="161" s="1"/>
  <c r="AC123" i="161" a="1"/>
  <c r="AC123" i="161" s="1"/>
  <c r="AC150" i="161" a="1"/>
  <c r="AC150" i="161" s="1"/>
  <c r="AC214" i="161" a="1"/>
  <c r="AC214" i="161" s="1"/>
  <c r="AC108" i="161" a="1"/>
  <c r="AC108" i="161" s="1"/>
  <c r="AC14" i="161" a="1"/>
  <c r="AC14" i="161" s="1"/>
  <c r="AC8" i="161" a="1"/>
  <c r="AC8" i="161" s="1"/>
  <c r="AC39" i="161" a="1"/>
  <c r="AC39" i="161" s="1"/>
  <c r="AC177" i="161" a="1"/>
  <c r="AC177" i="161" s="1"/>
  <c r="AC205" i="161" a="1"/>
  <c r="AC205" i="161" s="1"/>
  <c r="AC99" i="161" a="1"/>
  <c r="AC99" i="161" s="1"/>
  <c r="AC120" i="161" a="1"/>
  <c r="AC120" i="161" s="1"/>
  <c r="AA68" i="161" a="1"/>
  <c r="AA68" i="161" s="1"/>
  <c r="AA134" i="161" a="1"/>
  <c r="AA134" i="161" s="1"/>
  <c r="AA161" i="161" a="1"/>
  <c r="AA161" i="161" s="1"/>
  <c r="AA233" i="161" a="1"/>
  <c r="AA233" i="161" s="1"/>
  <c r="AA332" i="161" a="1"/>
  <c r="AA332" i="161" s="1"/>
  <c r="AA327" i="161" a="1"/>
  <c r="AA327" i="161" s="1"/>
  <c r="AA322" i="161" a="1"/>
  <c r="AA322" i="161" s="1"/>
  <c r="AA317" i="161" a="1"/>
  <c r="AA317" i="161" s="1"/>
  <c r="AA312" i="161" a="1"/>
  <c r="AA312" i="161" s="1"/>
  <c r="AA307" i="161" a="1"/>
  <c r="AA307" i="161" s="1"/>
  <c r="AA302" i="161" a="1"/>
  <c r="AA302" i="161" s="1"/>
  <c r="AA297" i="161" a="1"/>
  <c r="AA297" i="161" s="1"/>
  <c r="AA292" i="161" a="1"/>
  <c r="AA292" i="161" s="1"/>
  <c r="AA287" i="161" a="1"/>
  <c r="AA287" i="161" s="1"/>
  <c r="AA282" i="161" a="1"/>
  <c r="AA282" i="161" s="1"/>
  <c r="AA277" i="161" a="1"/>
  <c r="AA277" i="161" s="1"/>
  <c r="AA272" i="161" a="1"/>
  <c r="AA272" i="161" s="1"/>
  <c r="AA267" i="161" a="1"/>
  <c r="AA267" i="161" s="1"/>
  <c r="AA262" i="161" a="1"/>
  <c r="AA262" i="161" s="1"/>
  <c r="AA257" i="161" a="1"/>
  <c r="AA257" i="161" s="1"/>
  <c r="AA252" i="161" a="1"/>
  <c r="AA252" i="161" s="1"/>
  <c r="AA247" i="161" a="1"/>
  <c r="AA247" i="161" s="1"/>
  <c r="AA242" i="161" a="1"/>
  <c r="AA242" i="161" s="1"/>
  <c r="AA237" i="161" a="1"/>
  <c r="AA237" i="161" s="1"/>
  <c r="AA232" i="161" a="1"/>
  <c r="AA232" i="161" s="1"/>
  <c r="AA329" i="161" a="1"/>
  <c r="AA329" i="161" s="1"/>
  <c r="AA324" i="161" a="1"/>
  <c r="AA324" i="161" s="1"/>
  <c r="AA319" i="161" a="1"/>
  <c r="AA319" i="161" s="1"/>
  <c r="AA314" i="161" a="1"/>
  <c r="AA314" i="161" s="1"/>
  <c r="AA311" i="161" a="1"/>
  <c r="AA311" i="161" s="1"/>
  <c r="AA304" i="161" a="1"/>
  <c r="AA304" i="161" s="1"/>
  <c r="AA286" i="161" a="1"/>
  <c r="AA286" i="161" s="1"/>
  <c r="AA279" i="161" a="1"/>
  <c r="AA279" i="161" s="1"/>
  <c r="AA260" i="161" a="1"/>
  <c r="AA260" i="161" s="1"/>
  <c r="AA256" i="161" a="1"/>
  <c r="AA256" i="161" s="1"/>
  <c r="AA231" i="161" a="1"/>
  <c r="AA231" i="161" s="1"/>
  <c r="AA321" i="161" a="1"/>
  <c r="AA321" i="161" s="1"/>
  <c r="AA318" i="161" a="1"/>
  <c r="AA318" i="161" s="1"/>
  <c r="AA308" i="161" a="1"/>
  <c r="AA308" i="161" s="1"/>
  <c r="AA290" i="161" a="1"/>
  <c r="AA290" i="161" s="1"/>
  <c r="AA283" i="161" a="1"/>
  <c r="AA283" i="161" s="1"/>
  <c r="AA301" i="161" a="1"/>
  <c r="AA301" i="161" s="1"/>
  <c r="AA294" i="161" a="1"/>
  <c r="AA294" i="161" s="1"/>
  <c r="AA276" i="161" a="1"/>
  <c r="AA276" i="161" s="1"/>
  <c r="AA269" i="161" a="1"/>
  <c r="AA269" i="161" s="1"/>
  <c r="AA265" i="161" a="1"/>
  <c r="AA265" i="161" s="1"/>
  <c r="AA240" i="161" a="1"/>
  <c r="AA240" i="161" s="1"/>
  <c r="AA325" i="161" a="1"/>
  <c r="AA325" i="161" s="1"/>
  <c r="AA264" i="161" a="1"/>
  <c r="AA264" i="161" s="1"/>
  <c r="AA259" i="161" a="1"/>
  <c r="AA259" i="161" s="1"/>
  <c r="AA254" i="161" a="1"/>
  <c r="AA254" i="161" s="1"/>
  <c r="AA219" i="161" a="1"/>
  <c r="AA219" i="161" s="1"/>
  <c r="AA271" i="161" a="1"/>
  <c r="AA271" i="161" s="1"/>
  <c r="AA201" i="161" a="1"/>
  <c r="AA201" i="161" s="1"/>
  <c r="AA298" i="161" a="1"/>
  <c r="AA298" i="161" s="1"/>
  <c r="AA238" i="161" a="1"/>
  <c r="AA238" i="161" s="1"/>
  <c r="AA225" i="161" a="1"/>
  <c r="AA225" i="161" s="1"/>
  <c r="AA326" i="161" a="1"/>
  <c r="AA326" i="161" s="1"/>
  <c r="AA333" i="161" a="1"/>
  <c r="AA333" i="161" s="1"/>
  <c r="AA215" i="161" a="1"/>
  <c r="AA215" i="161" s="1"/>
  <c r="AA195" i="161" a="1"/>
  <c r="AA195" i="161" s="1"/>
  <c r="AA190" i="161" a="1"/>
  <c r="AA190" i="161" s="1"/>
  <c r="AA185" i="161" a="1"/>
  <c r="AA185" i="161" s="1"/>
  <c r="AA180" i="161" a="1"/>
  <c r="AA180" i="161" s="1"/>
  <c r="AA175" i="161" a="1"/>
  <c r="AA175" i="161" s="1"/>
  <c r="AA170" i="161" a="1"/>
  <c r="AA170" i="161" s="1"/>
  <c r="AA165" i="161" a="1"/>
  <c r="AA165" i="161" s="1"/>
  <c r="AA160" i="161" a="1"/>
  <c r="AA160" i="161" s="1"/>
  <c r="AA203" i="161" a="1"/>
  <c r="AA203" i="161" s="1"/>
  <c r="AA196" i="161" a="1"/>
  <c r="AA196" i="161" s="1"/>
  <c r="AA310" i="161" a="1"/>
  <c r="AA310" i="161" s="1"/>
  <c r="AA230" i="161" a="1"/>
  <c r="AA230" i="161" s="1"/>
  <c r="AA303" i="161" a="1"/>
  <c r="AA303" i="161" s="1"/>
  <c r="AA285" i="161" a="1"/>
  <c r="AA285" i="161" s="1"/>
  <c r="AA239" i="161" a="1"/>
  <c r="AA239" i="161" s="1"/>
  <c r="AA223" i="161" a="1"/>
  <c r="AA223" i="161" s="1"/>
  <c r="AA213" i="161" a="1"/>
  <c r="AA213" i="161" s="1"/>
  <c r="AA305" i="161" a="1"/>
  <c r="AA305" i="161" s="1"/>
  <c r="AA228" i="161" a="1"/>
  <c r="AA228" i="161" s="1"/>
  <c r="AA194" i="161" a="1"/>
  <c r="AA194" i="161" s="1"/>
  <c r="AA187" i="161" a="1"/>
  <c r="AA187" i="161" s="1"/>
  <c r="AA179" i="161" a="1"/>
  <c r="AA179" i="161" s="1"/>
  <c r="AA278" i="161" a="1"/>
  <c r="AA278" i="161" s="1"/>
  <c r="AA280" i="161" a="1"/>
  <c r="AA280" i="161" s="1"/>
  <c r="AA331" i="161" a="1"/>
  <c r="AA331" i="161" s="1"/>
  <c r="AA328" i="161" a="1"/>
  <c r="AA328" i="161" s="1"/>
  <c r="AA323" i="161" a="1"/>
  <c r="AA323" i="161" s="1"/>
  <c r="AA273" i="161" a="1"/>
  <c r="AA273" i="161" s="1"/>
  <c r="AA251" i="161" a="1"/>
  <c r="AA251" i="161" s="1"/>
  <c r="AA212" i="161" a="1"/>
  <c r="AA212" i="161" s="1"/>
  <c r="AA210" i="161" a="1"/>
  <c r="AA210" i="161" s="1"/>
  <c r="AA186" i="161" a="1"/>
  <c r="AA186" i="161" s="1"/>
  <c r="AA172" i="161" a="1"/>
  <c r="AA172" i="161" s="1"/>
  <c r="AA137" i="161" a="1"/>
  <c r="AA137" i="161" s="1"/>
  <c r="AA112" i="161" a="1"/>
  <c r="AA112" i="161" s="1"/>
  <c r="AA87" i="161" a="1"/>
  <c r="AA87" i="161" s="1"/>
  <c r="AA270" i="161" a="1"/>
  <c r="AA270" i="161" s="1"/>
  <c r="AA248" i="161" a="1"/>
  <c r="AA248" i="161" s="1"/>
  <c r="AA206" i="161" a="1"/>
  <c r="AA206" i="161" s="1"/>
  <c r="AA183" i="161" a="1"/>
  <c r="AA183" i="161" s="1"/>
  <c r="AA176" i="161" a="1"/>
  <c r="AA176" i="161" s="1"/>
  <c r="AA150" i="161" a="1"/>
  <c r="AA150" i="161" s="1"/>
  <c r="AA125" i="161" a="1"/>
  <c r="AA125" i="161" s="1"/>
  <c r="AA100" i="161" a="1"/>
  <c r="AA100" i="161" s="1"/>
  <c r="AA75" i="161" a="1"/>
  <c r="AA75" i="161" s="1"/>
  <c r="AA288" i="161" a="1"/>
  <c r="AA288" i="161" s="1"/>
  <c r="AA300" i="161" a="1"/>
  <c r="AA300" i="161" s="1"/>
  <c r="AA309" i="161" a="1"/>
  <c r="AA309" i="161" s="1"/>
  <c r="AA245" i="161" a="1"/>
  <c r="AA245" i="161" s="1"/>
  <c r="AA216" i="161" a="1"/>
  <c r="AA216" i="161" s="1"/>
  <c r="AA214" i="161" a="1"/>
  <c r="AA214" i="161" s="1"/>
  <c r="AA200" i="161" a="1"/>
  <c r="AA200" i="161" s="1"/>
  <c r="AA193" i="161" a="1"/>
  <c r="AA193" i="161" s="1"/>
  <c r="AA171" i="161" a="1"/>
  <c r="AA171" i="161" s="1"/>
  <c r="AA168" i="161" a="1"/>
  <c r="AA168" i="161" s="1"/>
  <c r="AA122" i="161" a="1"/>
  <c r="AA122" i="161" s="1"/>
  <c r="AA313" i="161" a="1"/>
  <c r="AA313" i="161" s="1"/>
  <c r="AA227" i="161" a="1"/>
  <c r="AA227" i="161" s="1"/>
  <c r="AA198" i="161" a="1"/>
  <c r="AA198" i="161" s="1"/>
  <c r="AA188" i="161" a="1"/>
  <c r="AA188" i="161" s="1"/>
  <c r="AA177" i="161" a="1"/>
  <c r="AA177" i="161" s="1"/>
  <c r="AA174" i="161" a="1"/>
  <c r="AA174" i="161" s="1"/>
  <c r="AA154" i="161" a="1"/>
  <c r="AA154" i="161" s="1"/>
  <c r="AA135" i="161" a="1"/>
  <c r="AA135" i="161" s="1"/>
  <c r="AA97" i="161" a="1"/>
  <c r="AA97" i="161" s="1"/>
  <c r="AA289" i="161" a="1"/>
  <c r="AA289" i="161" s="1"/>
  <c r="AA275" i="161" a="1"/>
  <c r="AA275" i="161" s="1"/>
  <c r="AA258" i="161" a="1"/>
  <c r="AA258" i="161" s="1"/>
  <c r="AA255" i="161" a="1"/>
  <c r="AA255" i="161" s="1"/>
  <c r="AA229" i="161" a="1"/>
  <c r="AA229" i="161" s="1"/>
  <c r="AA218" i="161" a="1"/>
  <c r="AA218" i="161" s="1"/>
  <c r="AA163" i="161" a="1"/>
  <c r="AA163" i="161" s="1"/>
  <c r="AA261" i="161" a="1"/>
  <c r="AA261" i="161" s="1"/>
  <c r="AA234" i="161" a="1"/>
  <c r="AA234" i="161" s="1"/>
  <c r="AA222" i="161" a="1"/>
  <c r="AA222" i="161" s="1"/>
  <c r="AA220" i="161" a="1"/>
  <c r="AA220" i="161" s="1"/>
  <c r="AA207" i="161" a="1"/>
  <c r="AA207" i="161" s="1"/>
  <c r="AA169" i="161" a="1"/>
  <c r="AA169" i="161" s="1"/>
  <c r="AA145" i="161" a="1"/>
  <c r="AA145" i="161" s="1"/>
  <c r="AA142" i="161" a="1"/>
  <c r="AA142" i="161" s="1"/>
  <c r="AA107" i="161" a="1"/>
  <c r="AA107" i="161" s="1"/>
  <c r="AA104" i="161" a="1"/>
  <c r="AA104" i="161" s="1"/>
  <c r="AA85" i="161" a="1"/>
  <c r="AA85" i="161" s="1"/>
  <c r="AA205" i="161" a="1"/>
  <c r="AA205" i="161" s="1"/>
  <c r="AA121" i="161" a="1"/>
  <c r="AA121" i="161" s="1"/>
  <c r="AA109" i="161" a="1"/>
  <c r="AA109" i="161" s="1"/>
  <c r="AA66" i="161" a="1"/>
  <c r="AA66" i="161" s="1"/>
  <c r="AA51" i="161" a="1"/>
  <c r="AA51" i="161" s="1"/>
  <c r="AA48" i="161" a="1"/>
  <c r="AA48" i="161" s="1"/>
  <c r="AA299" i="161" a="1"/>
  <c r="AA299" i="161" s="1"/>
  <c r="AA153" i="161" a="1"/>
  <c r="AA153" i="161" s="1"/>
  <c r="AA151" i="161" a="1"/>
  <c r="AA151" i="161" s="1"/>
  <c r="AA133" i="161" a="1"/>
  <c r="AA133" i="161" s="1"/>
  <c r="AA128" i="161" a="1"/>
  <c r="AA128" i="161" s="1"/>
  <c r="AA114" i="161" a="1"/>
  <c r="AA114" i="161" s="1"/>
  <c r="AA78" i="161" a="1"/>
  <c r="AA78" i="161" s="1"/>
  <c r="AA45" i="161" a="1"/>
  <c r="AA45" i="161" s="1"/>
  <c r="AA42" i="161" a="1"/>
  <c r="AA42" i="161" s="1"/>
  <c r="AA166" i="161" a="1"/>
  <c r="AA166" i="161" s="1"/>
  <c r="AA140" i="161" a="1"/>
  <c r="AA140" i="161" s="1"/>
  <c r="AA126" i="161" a="1"/>
  <c r="AA126" i="161" s="1"/>
  <c r="AA102" i="161" a="1"/>
  <c r="AA102" i="161" s="1"/>
  <c r="AA90" i="161" a="1"/>
  <c r="AA90" i="161" s="1"/>
  <c r="AA71" i="161" a="1"/>
  <c r="AA71" i="161" s="1"/>
  <c r="AA263" i="161" a="1"/>
  <c r="AA263" i="161" s="1"/>
  <c r="AA235" i="161" a="1"/>
  <c r="AA235" i="161" s="1"/>
  <c r="AA226" i="161" a="1"/>
  <c r="AA226" i="161" s="1"/>
  <c r="AA149" i="161" a="1"/>
  <c r="AA149" i="161" s="1"/>
  <c r="AA330" i="161" a="1"/>
  <c r="AA330" i="161" s="1"/>
  <c r="AA284" i="161" a="1"/>
  <c r="AA284" i="161" s="1"/>
  <c r="AA164" i="161" a="1"/>
  <c r="AA164" i="161" s="1"/>
  <c r="AA138" i="161" a="1"/>
  <c r="AA138" i="161" s="1"/>
  <c r="AA293" i="161" a="1"/>
  <c r="AA293" i="161" s="1"/>
  <c r="AA162" i="161" a="1"/>
  <c r="AA162" i="161" s="1"/>
  <c r="AA158" i="161" a="1"/>
  <c r="AA158" i="161" s="1"/>
  <c r="AA131" i="161" a="1"/>
  <c r="AA131" i="161" s="1"/>
  <c r="AA204" i="161" a="1"/>
  <c r="AA204" i="161" s="1"/>
  <c r="AA241" i="161" a="1"/>
  <c r="AA241" i="161" s="1"/>
  <c r="AA236" i="161" a="1"/>
  <c r="AA236" i="161" s="1"/>
  <c r="AA208" i="161" a="1"/>
  <c r="AA208" i="161" s="1"/>
  <c r="AA146" i="161" a="1"/>
  <c r="AA146" i="161" s="1"/>
  <c r="AA124" i="161" a="1"/>
  <c r="AA124" i="161" s="1"/>
  <c r="AA117" i="161" a="1"/>
  <c r="AA117" i="161" s="1"/>
  <c r="AA115" i="161" a="1"/>
  <c r="AA115" i="161" s="1"/>
  <c r="AA46" i="161" a="1"/>
  <c r="AA46" i="161" s="1"/>
  <c r="AA41" i="161" a="1"/>
  <c r="AA41" i="161" s="1"/>
  <c r="AA38" i="161" a="1"/>
  <c r="AA38" i="161" s="1"/>
  <c r="AA31" i="161" a="1"/>
  <c r="AA31" i="161" s="1"/>
  <c r="AA19" i="161" a="1"/>
  <c r="AA19" i="161" s="1"/>
  <c r="AA14" i="161" a="1"/>
  <c r="AA14" i="161" s="1"/>
  <c r="AA9" i="161" a="1"/>
  <c r="AA9" i="161" s="1"/>
  <c r="AA4" i="161" a="1"/>
  <c r="AA4" i="161" s="1"/>
  <c r="AA295" i="161" a="1"/>
  <c r="AA295" i="161" s="1"/>
  <c r="AA291" i="161" a="1"/>
  <c r="AA291" i="161" s="1"/>
  <c r="AA244" i="161" a="1"/>
  <c r="AA244" i="161" s="1"/>
  <c r="AA224" i="161" a="1"/>
  <c r="AA224" i="161" s="1"/>
  <c r="AA167" i="161" a="1"/>
  <c r="AA167" i="161" s="1"/>
  <c r="AA130" i="161" a="1"/>
  <c r="AA130" i="161" s="1"/>
  <c r="AA17" i="161" a="1"/>
  <c r="AA17" i="161" s="1"/>
  <c r="AA28" i="161" a="1"/>
  <c r="AA28" i="161" s="1"/>
  <c r="AA58" i="161" a="1"/>
  <c r="AA58" i="161" s="1"/>
  <c r="AA64" i="161" a="1"/>
  <c r="AA64" i="161" s="1"/>
  <c r="AA82" i="161" a="1"/>
  <c r="AA82" i="161" s="1"/>
  <c r="AA91" i="161" a="1"/>
  <c r="AA91" i="161" s="1"/>
  <c r="AA152" i="161" a="1"/>
  <c r="AA152" i="161" s="1"/>
  <c r="AA155" i="161" a="1"/>
  <c r="AA155" i="161" s="1"/>
  <c r="AA316" i="161" a="1"/>
  <c r="AA316" i="161" s="1"/>
  <c r="AA8" i="161" a="1"/>
  <c r="AA8" i="161" s="1"/>
  <c r="AA47" i="161" a="1"/>
  <c r="AA47" i="161" s="1"/>
  <c r="AA89" i="161" a="1"/>
  <c r="AA89" i="161" s="1"/>
  <c r="AA98" i="161" a="1"/>
  <c r="AA98" i="161" s="1"/>
  <c r="AA120" i="161" a="1"/>
  <c r="AA120" i="161" s="1"/>
  <c r="AA243" i="161" a="1"/>
  <c r="AA243" i="161" s="1"/>
  <c r="AA281" i="161" a="1"/>
  <c r="AA281" i="161" s="1"/>
  <c r="AC73" i="160" a="1"/>
  <c r="AC73" i="160" s="1"/>
  <c r="AC74" i="160" a="1"/>
  <c r="AC74" i="160" s="1"/>
  <c r="AC31" i="160" a="1"/>
  <c r="AC31" i="160" s="1"/>
  <c r="AC3" i="160" a="1"/>
  <c r="AC3" i="160" s="1"/>
  <c r="AC36" i="160" a="1"/>
  <c r="AC36" i="160" s="1"/>
  <c r="AC81" i="160" a="1"/>
  <c r="AC81" i="160" s="1"/>
  <c r="AC9" i="160" a="1"/>
  <c r="AC9" i="160" s="1"/>
  <c r="AC42" i="160" a="1"/>
  <c r="AC42" i="160" s="1"/>
  <c r="AC86" i="160" a="1"/>
  <c r="AC86" i="160" s="1"/>
  <c r="Z9" i="160" a="1"/>
  <c r="Z9" i="160" s="1"/>
  <c r="AC79" i="160" a="1"/>
  <c r="AC79" i="160" s="1"/>
  <c r="AC43" i="160" a="1"/>
  <c r="AC43" i="160" s="1"/>
  <c r="AC78" i="160" a="1"/>
  <c r="AC78" i="160" s="1"/>
  <c r="Y59" i="160" a="1"/>
  <c r="Y59" i="160" s="1"/>
  <c r="AC48" i="160" a="1"/>
  <c r="AC48" i="160" s="1"/>
  <c r="AC97" i="160" a="1"/>
  <c r="AC97" i="160" s="1"/>
  <c r="AC89" i="160" a="1"/>
  <c r="AC89" i="160" s="1"/>
  <c r="AC46" i="160" a="1"/>
  <c r="AC46" i="160" s="1"/>
  <c r="AC17" i="160" a="1"/>
  <c r="AC17" i="160" s="1"/>
  <c r="AC49" i="160" a="1"/>
  <c r="AC49" i="160" s="1"/>
  <c r="AC102" i="160" a="1"/>
  <c r="AC102" i="160" s="1"/>
  <c r="AC18" i="160" a="1"/>
  <c r="AC18" i="160" s="1"/>
  <c r="AC52" i="160" a="1"/>
  <c r="AC52" i="160" s="1"/>
  <c r="AC104" i="160" a="1"/>
  <c r="AC104" i="160" s="1"/>
  <c r="AC87" i="160" a="1"/>
  <c r="AC87" i="160" s="1"/>
  <c r="AC13" i="160" a="1"/>
  <c r="AC13" i="160" s="1"/>
  <c r="AC21" i="160" a="1"/>
  <c r="AC21" i="160" s="1"/>
  <c r="AC56" i="160" a="1"/>
  <c r="AC56" i="160" s="1"/>
  <c r="AC126" i="160" a="1"/>
  <c r="AC126" i="160" s="1"/>
  <c r="AC153" i="160" a="1"/>
  <c r="AC153" i="160" s="1"/>
  <c r="AC62" i="160" a="1"/>
  <c r="AC62" i="160" s="1"/>
  <c r="AC160" i="160" a="1"/>
  <c r="AC160" i="160" s="1"/>
  <c r="AC27" i="160" a="1"/>
  <c r="AC27" i="160" s="1"/>
  <c r="AC63" i="160" a="1"/>
  <c r="AC63" i="160" s="1"/>
  <c r="AC192" i="160" a="1"/>
  <c r="AC192" i="160" s="1"/>
  <c r="Z29" i="160" a="1"/>
  <c r="Z29" i="160" s="1"/>
  <c r="AC67" i="160" a="1"/>
  <c r="AC67" i="160" s="1"/>
  <c r="AC232" i="160" a="1"/>
  <c r="AC232" i="160" s="1"/>
  <c r="AB95" i="160" a="1"/>
  <c r="AB95" i="160" s="1"/>
  <c r="AC14" i="160" a="1"/>
  <c r="AC14" i="160" s="1"/>
  <c r="AC32" i="160" a="1"/>
  <c r="AC32" i="160" s="1"/>
  <c r="AC61" i="160" a="1"/>
  <c r="AC61" i="160" s="1"/>
  <c r="AB97" i="160" a="1"/>
  <c r="AB97" i="160" s="1"/>
  <c r="AB19" i="160" a="1"/>
  <c r="AB19" i="160" s="1"/>
  <c r="AB37" i="160" a="1"/>
  <c r="AB37" i="160" s="1"/>
  <c r="AC117" i="160" a="1"/>
  <c r="AC117" i="160" s="1"/>
  <c r="AA2" i="160" a="1"/>
  <c r="AA2" i="160" s="1"/>
  <c r="V2" i="160" s="1"/>
  <c r="AB20" i="160" a="1"/>
  <c r="AB20" i="160" s="1"/>
  <c r="AC39" i="160" a="1"/>
  <c r="AC39" i="160" s="1"/>
  <c r="AC71" i="160" a="1"/>
  <c r="AC71" i="160" s="1"/>
  <c r="AC122" i="160" a="1"/>
  <c r="AC122" i="160" s="1"/>
  <c r="AC19" i="160" a="1"/>
  <c r="AC19" i="160" s="1"/>
  <c r="AC38" i="160" a="1"/>
  <c r="AC38" i="160" s="1"/>
  <c r="AC68" i="160" a="1"/>
  <c r="AC68" i="160" s="1"/>
  <c r="AC2" i="160" a="1"/>
  <c r="AC2" i="160" s="1"/>
  <c r="X2" i="160" s="1"/>
  <c r="AB21" i="160" a="1"/>
  <c r="AB21" i="160" s="1"/>
  <c r="AB41" i="160" a="1"/>
  <c r="AB41" i="160" s="1"/>
  <c r="AC72" i="160" a="1"/>
  <c r="AC72" i="160" s="1"/>
  <c r="AB123" i="160" a="1"/>
  <c r="AB123" i="160" s="1"/>
  <c r="AB125" i="160" a="1"/>
  <c r="AB125" i="160" s="1"/>
  <c r="AB5" i="160" a="1"/>
  <c r="AB5" i="160" s="1"/>
  <c r="AC23" i="160" a="1"/>
  <c r="AC23" i="160" s="1"/>
  <c r="AB44" i="160" a="1"/>
  <c r="AB44" i="160" s="1"/>
  <c r="AC77" i="160" a="1"/>
  <c r="AC77" i="160" s="1"/>
  <c r="AC136" i="160" a="1"/>
  <c r="AC136" i="160" s="1"/>
  <c r="AC6" i="160" a="1"/>
  <c r="AC6" i="160" s="1"/>
  <c r="AB24" i="160" a="1"/>
  <c r="AB24" i="160" s="1"/>
  <c r="AB45" i="160" a="1"/>
  <c r="AB45" i="160" s="1"/>
  <c r="AB78" i="160" a="1"/>
  <c r="AB78" i="160" s="1"/>
  <c r="AC142" i="160" a="1"/>
  <c r="AC142" i="160" s="1"/>
  <c r="AC158" i="160" a="1"/>
  <c r="AC158" i="160" s="1"/>
  <c r="Z77" i="160" a="1"/>
  <c r="Z77" i="160" s="1"/>
  <c r="Y94" i="160" a="1"/>
  <c r="Y94" i="160" s="1"/>
  <c r="AB127" i="160" a="1"/>
  <c r="AB127" i="160" s="1"/>
  <c r="AB160" i="160" a="1"/>
  <c r="AB160" i="160" s="1"/>
  <c r="AB100" i="160" a="1"/>
  <c r="AB100" i="160" s="1"/>
  <c r="AB128" i="160" a="1"/>
  <c r="AB128" i="160" s="1"/>
  <c r="Z11" i="160" a="1"/>
  <c r="Z11" i="160" s="1"/>
  <c r="Z12" i="160" a="1"/>
  <c r="Z12" i="160" s="1"/>
  <c r="AA33" i="160" a="1"/>
  <c r="AA33" i="160" s="1"/>
  <c r="AB48" i="160" a="1"/>
  <c r="AB48" i="160" s="1"/>
  <c r="AB65" i="160" a="1"/>
  <c r="AB65" i="160" s="1"/>
  <c r="AB80" i="160" a="1"/>
  <c r="AB80" i="160" s="1"/>
  <c r="AB102" i="160" a="1"/>
  <c r="AB102" i="160" s="1"/>
  <c r="AC128" i="160" a="1"/>
  <c r="AC128" i="160" s="1"/>
  <c r="AC162" i="160" a="1"/>
  <c r="AC162" i="160" s="1"/>
  <c r="AB12" i="160" a="1"/>
  <c r="AB12" i="160" s="1"/>
  <c r="Y22" i="160" a="1"/>
  <c r="Y22" i="160" s="1"/>
  <c r="AB34" i="160" a="1"/>
  <c r="AB34" i="160" s="1"/>
  <c r="AB129" i="160" a="1"/>
  <c r="AB129" i="160" s="1"/>
  <c r="AB165" i="160" a="1"/>
  <c r="AB165" i="160" s="1"/>
  <c r="Z66" i="160" a="1"/>
  <c r="Z66" i="160" s="1"/>
  <c r="AC12" i="160" a="1"/>
  <c r="AC12" i="160" s="1"/>
  <c r="AA22" i="160" a="1"/>
  <c r="AA22" i="160" s="1"/>
  <c r="AC34" i="160" a="1"/>
  <c r="AC34" i="160" s="1"/>
  <c r="AB49" i="160" a="1"/>
  <c r="AB49" i="160" s="1"/>
  <c r="AB66" i="160" a="1"/>
  <c r="AB66" i="160" s="1"/>
  <c r="AC103" i="160" a="1"/>
  <c r="AC103" i="160" s="1"/>
  <c r="AB130" i="160" a="1"/>
  <c r="AB130" i="160" s="1"/>
  <c r="AC166" i="160" a="1"/>
  <c r="AC166" i="160" s="1"/>
  <c r="AB82" i="160" a="1"/>
  <c r="AB82" i="160" s="1"/>
  <c r="AB133" i="160" a="1"/>
  <c r="AB133" i="160" s="1"/>
  <c r="AB169" i="160" a="1"/>
  <c r="AB169" i="160" s="1"/>
  <c r="AB2" i="160" a="1"/>
  <c r="AB2" i="160" s="1"/>
  <c r="W2" i="160" s="1"/>
  <c r="AB13" i="160" a="1"/>
  <c r="AB13" i="160" s="1"/>
  <c r="AB23" i="160" a="1"/>
  <c r="AB23" i="160" s="1"/>
  <c r="AB50" i="160" a="1"/>
  <c r="AB50" i="160" s="1"/>
  <c r="AB83" i="160" a="1"/>
  <c r="AB83" i="160" s="1"/>
  <c r="AB105" i="160" a="1"/>
  <c r="AB105" i="160" s="1"/>
  <c r="AB134" i="160" a="1"/>
  <c r="AB134" i="160" s="1"/>
  <c r="AB178" i="160" a="1"/>
  <c r="AB178" i="160" s="1"/>
  <c r="Z37" i="160" a="1"/>
  <c r="Z37" i="160" s="1"/>
  <c r="AB52" i="160" a="1"/>
  <c r="AB52" i="160" s="1"/>
  <c r="Y69" i="160" a="1"/>
  <c r="Y69" i="160" s="1"/>
  <c r="Y84" i="160" a="1"/>
  <c r="Y84" i="160" s="1"/>
  <c r="Z106" i="160" a="1"/>
  <c r="Z106" i="160" s="1"/>
  <c r="AB136" i="160" a="1"/>
  <c r="AB136" i="160" s="1"/>
  <c r="Y182" i="160" a="1"/>
  <c r="Y182" i="160" s="1"/>
  <c r="AB69" i="160" a="1"/>
  <c r="AB69" i="160" s="1"/>
  <c r="AB84" i="160" a="1"/>
  <c r="AB84" i="160" s="1"/>
  <c r="AB108" i="160" a="1"/>
  <c r="AB108" i="160" s="1"/>
  <c r="AB184" i="160" a="1"/>
  <c r="AB184" i="160" s="1"/>
  <c r="AB38" i="160" a="1"/>
  <c r="AB38" i="160" s="1"/>
  <c r="AB53" i="160" a="1"/>
  <c r="AB53" i="160" s="1"/>
  <c r="AB86" i="160" a="1"/>
  <c r="AB86" i="160" s="1"/>
  <c r="AB142" i="160" a="1"/>
  <c r="AB142" i="160" s="1"/>
  <c r="AB185" i="160" a="1"/>
  <c r="AB185" i="160" s="1"/>
  <c r="Z110" i="160" a="1"/>
  <c r="Z110" i="160" s="1"/>
  <c r="AB189" i="160" a="1"/>
  <c r="AB189" i="160" s="1"/>
  <c r="Z5" i="160" a="1"/>
  <c r="Z5" i="160" s="1"/>
  <c r="Y15" i="160" a="1"/>
  <c r="Y15" i="160" s="1"/>
  <c r="Y26" i="160" a="1"/>
  <c r="Y26" i="160" s="1"/>
  <c r="AB39" i="160" a="1"/>
  <c r="AB39" i="160" s="1"/>
  <c r="Z54" i="160" a="1"/>
  <c r="Z54" i="160" s="1"/>
  <c r="AB87" i="160" a="1"/>
  <c r="AB87" i="160" s="1"/>
  <c r="AB111" i="160" a="1"/>
  <c r="AB111" i="160" s="1"/>
  <c r="AB145" i="160" a="1"/>
  <c r="AB145" i="160" s="1"/>
  <c r="AB190" i="160" a="1"/>
  <c r="AB190" i="160" s="1"/>
  <c r="Z16" i="160" a="1"/>
  <c r="Z16" i="160" s="1"/>
  <c r="AB54" i="160" a="1"/>
  <c r="AB54" i="160" s="1"/>
  <c r="AB112" i="160" a="1"/>
  <c r="AB112" i="160" s="1"/>
  <c r="Z146" i="160" a="1"/>
  <c r="Z146" i="160" s="1"/>
  <c r="AB6" i="160" a="1"/>
  <c r="AB6" i="160" s="1"/>
  <c r="AB16" i="160" a="1"/>
  <c r="AB16" i="160" s="1"/>
  <c r="AB27" i="160" a="1"/>
  <c r="AB27" i="160" s="1"/>
  <c r="AB40" i="160" a="1"/>
  <c r="AB40" i="160" s="1"/>
  <c r="AB55" i="160" a="1"/>
  <c r="AB55" i="160" s="1"/>
  <c r="AB75" i="160" a="1"/>
  <c r="AB75" i="160" s="1"/>
  <c r="AB89" i="160" a="1"/>
  <c r="AB89" i="160" s="1"/>
  <c r="AC113" i="160" a="1"/>
  <c r="AC113" i="160" s="1"/>
  <c r="AB147" i="160" a="1"/>
  <c r="AB147" i="160" s="1"/>
  <c r="AB205" i="160" a="1"/>
  <c r="AB205" i="160" s="1"/>
  <c r="Y4" i="160" a="1"/>
  <c r="Y4" i="160" s="1"/>
  <c r="Z17" i="160" a="1"/>
  <c r="Z17" i="160" s="1"/>
  <c r="AB76" i="160" a="1"/>
  <c r="AB76" i="160" s="1"/>
  <c r="AB151" i="160" a="1"/>
  <c r="AB151" i="160" s="1"/>
  <c r="AC7" i="160" a="1"/>
  <c r="AC7" i="160" s="1"/>
  <c r="AB17" i="160" a="1"/>
  <c r="AB17" i="160" s="1"/>
  <c r="AC28" i="160" a="1"/>
  <c r="AC28" i="160" s="1"/>
  <c r="AB42" i="160" a="1"/>
  <c r="AB42" i="160" s="1"/>
  <c r="AB57" i="160" a="1"/>
  <c r="AB57" i="160" s="1"/>
  <c r="AC76" i="160" a="1"/>
  <c r="AC76" i="160" s="1"/>
  <c r="AC91" i="160" a="1"/>
  <c r="AC91" i="160" s="1"/>
  <c r="AC118" i="160" a="1"/>
  <c r="AC118" i="160" s="1"/>
  <c r="AB153" i="160" a="1"/>
  <c r="AB153" i="160" s="1"/>
  <c r="AC252" i="160" a="1"/>
  <c r="AC252" i="160" s="1"/>
  <c r="Y101" i="160" a="1"/>
  <c r="Y101" i="160" s="1"/>
  <c r="AA105" i="160" a="1"/>
  <c r="AA105" i="160" s="1"/>
  <c r="AA118" i="160" a="1"/>
  <c r="AA118" i="160" s="1"/>
  <c r="Z144" i="160" a="1"/>
  <c r="Z144" i="160" s="1"/>
  <c r="Y151" i="160" a="1"/>
  <c r="Y151" i="160" s="1"/>
  <c r="Z157" i="160" a="1"/>
  <c r="Z157" i="160" s="1"/>
  <c r="Z197" i="160" a="1"/>
  <c r="Z197" i="160" s="1"/>
  <c r="Z233" i="160" a="1"/>
  <c r="Z233" i="160" s="1"/>
  <c r="AA80" i="160" a="1"/>
  <c r="AA80" i="160" s="1"/>
  <c r="AA86" i="160" a="1"/>
  <c r="AA86" i="160" s="1"/>
  <c r="AA20" i="160" a="1"/>
  <c r="AA20" i="160" s="1"/>
  <c r="Y24" i="160" a="1"/>
  <c r="Y24" i="160" s="1"/>
  <c r="AA77" i="160" a="1"/>
  <c r="AA77" i="160" s="1"/>
  <c r="AA83" i="160" a="1"/>
  <c r="AA83" i="160" s="1"/>
  <c r="AA93" i="160" a="1"/>
  <c r="AA93" i="160" s="1"/>
  <c r="AA128" i="160" a="1"/>
  <c r="AA128" i="160" s="1"/>
  <c r="Z151" i="160" a="1"/>
  <c r="Z151" i="160" s="1"/>
  <c r="AA40" i="160" a="1"/>
  <c r="AA40" i="160" s="1"/>
  <c r="AA42" i="160" a="1"/>
  <c r="AA42" i="160" s="1"/>
  <c r="Y2" i="160" a="1"/>
  <c r="Y2" i="160" s="1"/>
  <c r="T2" i="160" s="1"/>
  <c r="Z35" i="160" a="1"/>
  <c r="Z35" i="160" s="1"/>
  <c r="Y44" i="160" a="1"/>
  <c r="Y44" i="160" s="1"/>
  <c r="Z2" i="160" a="1"/>
  <c r="Z2" i="160" s="1"/>
  <c r="U2" i="160" s="1"/>
  <c r="Y11" i="160" a="1"/>
  <c r="Y11" i="160" s="1"/>
  <c r="Z13" i="160" a="1"/>
  <c r="Z13" i="160" s="1"/>
  <c r="Z22" i="160" a="1"/>
  <c r="Z22" i="160" s="1"/>
  <c r="Y52" i="160" a="1"/>
  <c r="Y52" i="160" s="1"/>
  <c r="Y54" i="160" a="1"/>
  <c r="Y54" i="160" s="1"/>
  <c r="Z101" i="160" a="1"/>
  <c r="Z101" i="160" s="1"/>
  <c r="Z139" i="160" a="1"/>
  <c r="Z139" i="160" s="1"/>
  <c r="AA151" i="160" a="1"/>
  <c r="AA151" i="160" s="1"/>
  <c r="AA31" i="160" a="1"/>
  <c r="AA31" i="160" s="1"/>
  <c r="Z33" i="160" a="1"/>
  <c r="Z33" i="160" s="1"/>
  <c r="Y66" i="160" a="1"/>
  <c r="Y66" i="160" s="1"/>
  <c r="Z24" i="160" a="1"/>
  <c r="Z24" i="160" s="1"/>
  <c r="AA35" i="160" a="1"/>
  <c r="AA35" i="160" s="1"/>
  <c r="Y37" i="160" a="1"/>
  <c r="Y37" i="160" s="1"/>
  <c r="AA46" i="160" a="1"/>
  <c r="AA46" i="160" s="1"/>
  <c r="Z52" i="160" a="1"/>
  <c r="Z52" i="160" s="1"/>
  <c r="Y64" i="160" a="1"/>
  <c r="Y64" i="160" s="1"/>
  <c r="Z69" i="160" a="1"/>
  <c r="Z69" i="160" s="1"/>
  <c r="Y75" i="160" a="1"/>
  <c r="Y75" i="160" s="1"/>
  <c r="Z84" i="160" a="1"/>
  <c r="Z84" i="160" s="1"/>
  <c r="Y87" i="160" a="1"/>
  <c r="Y87" i="160" s="1"/>
  <c r="Z98" i="160" a="1"/>
  <c r="Z98" i="160" s="1"/>
  <c r="AA106" i="160" a="1"/>
  <c r="AA106" i="160" s="1"/>
  <c r="AA205" i="160" a="1"/>
  <c r="AA205" i="160" s="1"/>
  <c r="AA28" i="160" a="1"/>
  <c r="AA28" i="160" s="1"/>
  <c r="Y30" i="160" a="1"/>
  <c r="Y30" i="160" s="1"/>
  <c r="AA37" i="160" a="1"/>
  <c r="AA37" i="160" s="1"/>
  <c r="Y41" i="160" a="1"/>
  <c r="Y41" i="160" s="1"/>
  <c r="Y57" i="160" a="1"/>
  <c r="Y57" i="160" s="1"/>
  <c r="Z59" i="160" a="1"/>
  <c r="Z59" i="160" s="1"/>
  <c r="AA75" i="160" a="1"/>
  <c r="AA75" i="160" s="1"/>
  <c r="AA81" i="160" a="1"/>
  <c r="AA81" i="160" s="1"/>
  <c r="Z87" i="160" a="1"/>
  <c r="Z87" i="160" s="1"/>
  <c r="Z107" i="160" a="1"/>
  <c r="Z107" i="160" s="1"/>
  <c r="Z115" i="160" a="1"/>
  <c r="Z115" i="160" s="1"/>
  <c r="Z119" i="160" a="1"/>
  <c r="Z119" i="160" s="1"/>
  <c r="Y130" i="160" a="1"/>
  <c r="Y130" i="160" s="1"/>
  <c r="AA140" i="160" a="1"/>
  <c r="AA140" i="160" s="1"/>
  <c r="Y115" i="160" a="1"/>
  <c r="Y115" i="160" s="1"/>
  <c r="Y119" i="160" a="1"/>
  <c r="Y119" i="160" s="1"/>
  <c r="Y140" i="160" a="1"/>
  <c r="Y140" i="160" s="1"/>
  <c r="Z26" i="160" a="1"/>
  <c r="Z26" i="160" s="1"/>
  <c r="AA6" i="160" a="1"/>
  <c r="AA6" i="160" s="1"/>
  <c r="AA15" i="160" a="1"/>
  <c r="AA15" i="160" s="1"/>
  <c r="Y19" i="160" a="1"/>
  <c r="Y19" i="160" s="1"/>
  <c r="AA26" i="160" a="1"/>
  <c r="AA26" i="160" s="1"/>
  <c r="Z64" i="160" a="1"/>
  <c r="Z64" i="160" s="1"/>
  <c r="AA87" i="160" a="1"/>
  <c r="AA87" i="160" s="1"/>
  <c r="AA107" i="160" a="1"/>
  <c r="AA107" i="160" s="1"/>
  <c r="Z111" i="160" a="1"/>
  <c r="Z111" i="160" s="1"/>
  <c r="AA130" i="160" a="1"/>
  <c r="AA130" i="160" s="1"/>
  <c r="Z6" i="160" a="1"/>
  <c r="Z6" i="160" s="1"/>
  <c r="Z30" i="160" a="1"/>
  <c r="Z30" i="160" s="1"/>
  <c r="Z41" i="160" a="1"/>
  <c r="Z41" i="160" s="1"/>
  <c r="Y55" i="160" a="1"/>
  <c r="Y55" i="160" s="1"/>
  <c r="Z57" i="160" a="1"/>
  <c r="Z57" i="160" s="1"/>
  <c r="Y62" i="160" a="1"/>
  <c r="Y62" i="160" s="1"/>
  <c r="AA111" i="160" a="1"/>
  <c r="AA111" i="160" s="1"/>
  <c r="AA115" i="160" a="1"/>
  <c r="AA115" i="160" s="1"/>
  <c r="Y125" i="160" a="1"/>
  <c r="Y125" i="160" s="1"/>
  <c r="Z136" i="160" a="1"/>
  <c r="Z136" i="160" s="1"/>
  <c r="Z147" i="160" a="1"/>
  <c r="Z147" i="160" s="1"/>
  <c r="Y185" i="160" a="1"/>
  <c r="Y185" i="160" s="1"/>
  <c r="Z4" i="160" a="1"/>
  <c r="Z4" i="160" s="1"/>
  <c r="Z15" i="160" a="1"/>
  <c r="Z15" i="160" s="1"/>
  <c r="AA17" i="160" a="1"/>
  <c r="AA17" i="160" s="1"/>
  <c r="T1" i="160"/>
  <c r="U1" i="160"/>
  <c r="Z8" i="160" a="1"/>
  <c r="Z8" i="160" s="1"/>
  <c r="AA21" i="160" a="1"/>
  <c r="AA21" i="160" s="1"/>
  <c r="Y34" i="160" a="1"/>
  <c r="Y34" i="160" s="1"/>
  <c r="Y45" i="160" a="1"/>
  <c r="Y45" i="160" s="1"/>
  <c r="Z55" i="160" a="1"/>
  <c r="Z55" i="160" s="1"/>
  <c r="AA57" i="160" a="1"/>
  <c r="AA57" i="160" s="1"/>
  <c r="Y67" i="160" a="1"/>
  <c r="Y67" i="160" s="1"/>
  <c r="AA142" i="160" a="1"/>
  <c r="AA142" i="160" s="1"/>
  <c r="Y154" i="160" a="1"/>
  <c r="Y154" i="160" s="1"/>
  <c r="Y161" i="160" a="1"/>
  <c r="Y161" i="160" s="1"/>
  <c r="AA52" i="160" a="1"/>
  <c r="AA52" i="160" s="1"/>
  <c r="AA30" i="160" a="1"/>
  <c r="AA30" i="160" s="1"/>
  <c r="AA41" i="160" a="1"/>
  <c r="AA41" i="160" s="1"/>
  <c r="Y49" i="160" a="1"/>
  <c r="Y49" i="160" s="1"/>
  <c r="Z62" i="160" a="1"/>
  <c r="Z62" i="160" s="1"/>
  <c r="Z67" i="160" a="1"/>
  <c r="Z67" i="160" s="1"/>
  <c r="AA91" i="160" a="1"/>
  <c r="AA91" i="160" s="1"/>
  <c r="Z154" i="160" a="1"/>
  <c r="Z154" i="160" s="1"/>
  <c r="V1" i="160"/>
  <c r="AA10" i="160" a="1"/>
  <c r="AA10" i="160" s="1"/>
  <c r="Y12" i="160" a="1"/>
  <c r="Y12" i="160" s="1"/>
  <c r="AA8" i="160" a="1"/>
  <c r="AA8" i="160" s="1"/>
  <c r="Z34" i="160" a="1"/>
  <c r="Z34" i="160" s="1"/>
  <c r="Z45" i="160" a="1"/>
  <c r="Z45" i="160" s="1"/>
  <c r="Y47" i="160" a="1"/>
  <c r="Y47" i="160" s="1"/>
  <c r="AA55" i="160" a="1"/>
  <c r="AA55" i="160" s="1"/>
  <c r="Y60" i="160" a="1"/>
  <c r="Y60" i="160" s="1"/>
  <c r="AA62" i="160" a="1"/>
  <c r="AA62" i="160" s="1"/>
  <c r="Y65" i="160" a="1"/>
  <c r="Y65" i="160" s="1"/>
  <c r="AA67" i="160" a="1"/>
  <c r="AA67" i="160" s="1"/>
  <c r="Z82" i="160" a="1"/>
  <c r="Z82" i="160" s="1"/>
  <c r="Z88" i="160" a="1"/>
  <c r="Z88" i="160" s="1"/>
  <c r="Y121" i="160" a="1"/>
  <c r="Y121" i="160" s="1"/>
  <c r="Y149" i="160" a="1"/>
  <c r="Y149" i="160" s="1"/>
  <c r="AA172" i="160" a="1"/>
  <c r="AA172" i="160" s="1"/>
  <c r="AA279" i="160" a="1"/>
  <c r="AA279" i="160" s="1"/>
  <c r="Z49" i="160" a="1"/>
  <c r="Z49" i="160" s="1"/>
  <c r="AA53" i="160" a="1"/>
  <c r="AA53" i="160" s="1"/>
  <c r="AA76" i="160" a="1"/>
  <c r="AA76" i="160" s="1"/>
  <c r="Y79" i="160" a="1"/>
  <c r="Y79" i="160" s="1"/>
  <c r="Y85" i="160" a="1"/>
  <c r="Y85" i="160" s="1"/>
  <c r="AA112" i="160" a="1"/>
  <c r="AA112" i="160" s="1"/>
  <c r="AA116" i="160" a="1"/>
  <c r="AA116" i="160" s="1"/>
  <c r="Z215" i="160" a="1"/>
  <c r="Z215" i="160" s="1"/>
  <c r="Y16" i="160" a="1"/>
  <c r="Y16" i="160" s="1"/>
  <c r="AA23" i="160" a="1"/>
  <c r="AA23" i="160" s="1"/>
  <c r="Y27" i="160" a="1"/>
  <c r="Y27" i="160" s="1"/>
  <c r="Y36" i="160" a="1"/>
  <c r="Y36" i="160" s="1"/>
  <c r="Z38" i="160" a="1"/>
  <c r="Z38" i="160" s="1"/>
  <c r="AA45" i="160" a="1"/>
  <c r="AA45" i="160" s="1"/>
  <c r="Z47" i="160" a="1"/>
  <c r="Z47" i="160" s="1"/>
  <c r="Z51" i="160" a="1"/>
  <c r="Z51" i="160" s="1"/>
  <c r="Z60" i="160" a="1"/>
  <c r="Z60" i="160" s="1"/>
  <c r="Z65" i="160" a="1"/>
  <c r="Z65" i="160" s="1"/>
  <c r="Z79" i="160" a="1"/>
  <c r="Z79" i="160" s="1"/>
  <c r="AA82" i="160" a="1"/>
  <c r="AA82" i="160" s="1"/>
  <c r="AA163" i="160" a="1"/>
  <c r="AA163" i="160" s="1"/>
  <c r="Y244" i="160" a="1"/>
  <c r="Y244" i="160" s="1"/>
  <c r="Y332" i="160" a="1"/>
  <c r="Y332" i="160" s="1"/>
  <c r="Y321" i="160" a="1"/>
  <c r="Y321" i="160" s="1"/>
  <c r="Y314" i="160" a="1"/>
  <c r="Y314" i="160" s="1"/>
  <c r="Y307" i="160" a="1"/>
  <c r="Y307" i="160" s="1"/>
  <c r="Y296" i="160" a="1"/>
  <c r="Y296" i="160" s="1"/>
  <c r="Y326" i="160" a="1"/>
  <c r="Y326" i="160" s="1"/>
  <c r="Y319" i="160" a="1"/>
  <c r="Y319" i="160" s="1"/>
  <c r="Y312" i="160" a="1"/>
  <c r="Y312" i="160" s="1"/>
  <c r="Y301" i="160" a="1"/>
  <c r="Y301" i="160" s="1"/>
  <c r="Y294" i="160" a="1"/>
  <c r="Y294" i="160" s="1"/>
  <c r="Y287" i="160" a="1"/>
  <c r="Y287" i="160" s="1"/>
  <c r="Y276" i="160" a="1"/>
  <c r="Y276" i="160" s="1"/>
  <c r="Y269" i="160" a="1"/>
  <c r="Y269" i="160" s="1"/>
  <c r="Y262" i="160" a="1"/>
  <c r="Y262" i="160" s="1"/>
  <c r="Y250" i="160" a="1"/>
  <c r="Y250" i="160" s="1"/>
  <c r="Y304" i="160" a="1"/>
  <c r="Y304" i="160" s="1"/>
  <c r="Y288" i="160" a="1"/>
  <c r="Y288" i="160" s="1"/>
  <c r="Y285" i="160" a="1"/>
  <c r="Y285" i="160" s="1"/>
  <c r="Y325" i="160" a="1"/>
  <c r="Y325" i="160" s="1"/>
  <c r="Y225" i="160" a="1"/>
  <c r="Y225" i="160" s="1"/>
  <c r="Y331" i="160" a="1"/>
  <c r="Y331" i="160" s="1"/>
  <c r="Y324" i="160" a="1"/>
  <c r="Y324" i="160" s="1"/>
  <c r="Y313" i="160" a="1"/>
  <c r="Y313" i="160" s="1"/>
  <c r="Y333" i="160" a="1"/>
  <c r="Y333" i="160" s="1"/>
  <c r="Y320" i="160" a="1"/>
  <c r="Y320" i="160" s="1"/>
  <c r="Y311" i="160" a="1"/>
  <c r="Y311" i="160" s="1"/>
  <c r="Y300" i="160" a="1"/>
  <c r="Y300" i="160" s="1"/>
  <c r="Y286" i="160" a="1"/>
  <c r="Y286" i="160" s="1"/>
  <c r="Y274" i="160" a="1"/>
  <c r="Y274" i="160" s="1"/>
  <c r="Y252" i="160" a="1"/>
  <c r="Y252" i="160" s="1"/>
  <c r="Y239" i="160" a="1"/>
  <c r="Y239" i="160" s="1"/>
  <c r="Y231" i="160" a="1"/>
  <c r="Y231" i="160" s="1"/>
  <c r="Y216" i="160" a="1"/>
  <c r="Y216" i="160" s="1"/>
  <c r="Y205" i="160" a="1"/>
  <c r="Y205" i="160" s="1"/>
  <c r="Y201" i="160" a="1"/>
  <c r="Y201" i="160" s="1"/>
  <c r="Y323" i="160" a="1"/>
  <c r="Y323" i="160" s="1"/>
  <c r="Y282" i="160" a="1"/>
  <c r="Y282" i="160" s="1"/>
  <c r="Y265" i="160" a="1"/>
  <c r="Y265" i="160" s="1"/>
  <c r="Y258" i="160" a="1"/>
  <c r="Y258" i="160" s="1"/>
  <c r="Y245" i="160" a="1"/>
  <c r="Y245" i="160" s="1"/>
  <c r="Y270" i="160" a="1"/>
  <c r="Y270" i="160" s="1"/>
  <c r="Y263" i="160" a="1"/>
  <c r="Y263" i="160" s="1"/>
  <c r="Y210" i="160" a="1"/>
  <c r="Y210" i="160" s="1"/>
  <c r="Y317" i="160" a="1"/>
  <c r="Y317" i="160" s="1"/>
  <c r="Y297" i="160" a="1"/>
  <c r="Y297" i="160" s="1"/>
  <c r="Y293" i="160" a="1"/>
  <c r="Y293" i="160" s="1"/>
  <c r="Y291" i="160" a="1"/>
  <c r="Y291" i="160" s="1"/>
  <c r="Y281" i="160" a="1"/>
  <c r="Y281" i="160" s="1"/>
  <c r="Y330" i="160" a="1"/>
  <c r="Y330" i="160" s="1"/>
  <c r="Y305" i="160" a="1"/>
  <c r="Y305" i="160" s="1"/>
  <c r="Y280" i="160" a="1"/>
  <c r="Y280" i="160" s="1"/>
  <c r="Y272" i="160" a="1"/>
  <c r="Y272" i="160" s="1"/>
  <c r="Y268" i="160" a="1"/>
  <c r="Y268" i="160" s="1"/>
  <c r="Y266" i="160" a="1"/>
  <c r="Y266" i="160" s="1"/>
  <c r="Y264" i="160" a="1"/>
  <c r="Y264" i="160" s="1"/>
  <c r="Y260" i="160" a="1"/>
  <c r="Y260" i="160" s="1"/>
  <c r="Y237" i="160" a="1"/>
  <c r="Y237" i="160" s="1"/>
  <c r="Y214" i="160" a="1"/>
  <c r="Y214" i="160" s="1"/>
  <c r="Y318" i="160" a="1"/>
  <c r="Y318" i="160" s="1"/>
  <c r="Y316" i="160" a="1"/>
  <c r="Y316" i="160" s="1"/>
  <c r="Y290" i="160" a="1"/>
  <c r="Y290" i="160" s="1"/>
  <c r="Y248" i="160" a="1"/>
  <c r="Y248" i="160" s="1"/>
  <c r="Y229" i="160" a="1"/>
  <c r="Y229" i="160" s="1"/>
  <c r="Y193" i="160" a="1"/>
  <c r="Y193" i="160" s="1"/>
  <c r="Y173" i="160" a="1"/>
  <c r="Y173" i="160" s="1"/>
  <c r="Y169" i="160" a="1"/>
  <c r="Y169" i="160" s="1"/>
  <c r="Y309" i="160" a="1"/>
  <c r="Y309" i="160" s="1"/>
  <c r="Y227" i="160" a="1"/>
  <c r="Y227" i="160" s="1"/>
  <c r="Y206" i="160" a="1"/>
  <c r="Y206" i="160" s="1"/>
  <c r="Y275" i="160" a="1"/>
  <c r="Y275" i="160" s="1"/>
  <c r="Y233" i="160" a="1"/>
  <c r="Y233" i="160" s="1"/>
  <c r="Y167" i="160" a="1"/>
  <c r="Y167" i="160" s="1"/>
  <c r="Y253" i="160" a="1"/>
  <c r="Y253" i="160" s="1"/>
  <c r="Y306" i="160" a="1"/>
  <c r="Y306" i="160" s="1"/>
  <c r="Y235" i="160" a="1"/>
  <c r="Y235" i="160" s="1"/>
  <c r="Y220" i="160" a="1"/>
  <c r="Y220" i="160" s="1"/>
  <c r="Y171" i="160" a="1"/>
  <c r="Y171" i="160" s="1"/>
  <c r="Y303" i="160" a="1"/>
  <c r="Y303" i="160" s="1"/>
  <c r="Y295" i="160" a="1"/>
  <c r="Y295" i="160" s="1"/>
  <c r="Y246" i="160" a="1"/>
  <c r="Y246" i="160" s="1"/>
  <c r="Y226" i="160" a="1"/>
  <c r="Y226" i="160" s="1"/>
  <c r="Y224" i="160" a="1"/>
  <c r="Y224" i="160" s="1"/>
  <c r="Y222" i="160" a="1"/>
  <c r="Y222" i="160" s="1"/>
  <c r="Y209" i="160" a="1"/>
  <c r="Y209" i="160" s="1"/>
  <c r="Y196" i="160" a="1"/>
  <c r="Y196" i="160" s="1"/>
  <c r="Y329" i="160" a="1"/>
  <c r="Y329" i="160" s="1"/>
  <c r="Y267" i="160" a="1"/>
  <c r="Y267" i="160" s="1"/>
  <c r="Y255" i="160" a="1"/>
  <c r="Y255" i="160" s="1"/>
  <c r="Y292" i="160" a="1"/>
  <c r="Y292" i="160" s="1"/>
  <c r="Y277" i="160" a="1"/>
  <c r="Y277" i="160" s="1"/>
  <c r="Y228" i="160" a="1"/>
  <c r="Y228" i="160" s="1"/>
  <c r="Y308" i="160" a="1"/>
  <c r="Y308" i="160" s="1"/>
  <c r="Y322" i="160" a="1"/>
  <c r="Y322" i="160" s="1"/>
  <c r="Y289" i="160" a="1"/>
  <c r="Y289" i="160" s="1"/>
  <c r="Y284" i="160" a="1"/>
  <c r="Y284" i="160" s="1"/>
  <c r="Y279" i="160" a="1"/>
  <c r="Y279" i="160" s="1"/>
  <c r="Y241" i="160" a="1"/>
  <c r="Y241" i="160" s="1"/>
  <c r="Y176" i="160" a="1"/>
  <c r="Y176" i="160" s="1"/>
  <c r="Y328" i="160" a="1"/>
  <c r="Y328" i="160" s="1"/>
  <c r="Y243" i="160" a="1"/>
  <c r="Y243" i="160" s="1"/>
  <c r="Y234" i="160" a="1"/>
  <c r="Y234" i="160" s="1"/>
  <c r="Y221" i="160" a="1"/>
  <c r="Y221" i="160" s="1"/>
  <c r="Y186" i="160" a="1"/>
  <c r="Y186" i="160" s="1"/>
  <c r="Y153" i="160" a="1"/>
  <c r="Y153" i="160" s="1"/>
  <c r="Y148" i="160" a="1"/>
  <c r="Y148" i="160" s="1"/>
  <c r="Y143" i="160" a="1"/>
  <c r="Y143" i="160" s="1"/>
  <c r="Y138" i="160" a="1"/>
  <c r="Y138" i="160" s="1"/>
  <c r="Y133" i="160" a="1"/>
  <c r="Y133" i="160" s="1"/>
  <c r="Y128" i="160" a="1"/>
  <c r="Y128" i="160" s="1"/>
  <c r="Y123" i="160" a="1"/>
  <c r="Y123" i="160" s="1"/>
  <c r="Y118" i="160" a="1"/>
  <c r="Y118" i="160" s="1"/>
  <c r="Y113" i="160" a="1"/>
  <c r="Y113" i="160" s="1"/>
  <c r="Y108" i="160" a="1"/>
  <c r="Y108" i="160" s="1"/>
  <c r="Y103" i="160" a="1"/>
  <c r="Y103" i="160" s="1"/>
  <c r="Y98" i="160" a="1"/>
  <c r="Y98" i="160" s="1"/>
  <c r="Y93" i="160" a="1"/>
  <c r="Y93" i="160" s="1"/>
  <c r="Y88" i="160" a="1"/>
  <c r="Y88" i="160" s="1"/>
  <c r="Y83" i="160" a="1"/>
  <c r="Y83" i="160" s="1"/>
  <c r="Y78" i="160" a="1"/>
  <c r="Y78" i="160" s="1"/>
  <c r="Y73" i="160" a="1"/>
  <c r="Y73" i="160" s="1"/>
  <c r="Y68" i="160" a="1"/>
  <c r="Y68" i="160" s="1"/>
  <c r="Y63" i="160" a="1"/>
  <c r="Y63" i="160" s="1"/>
  <c r="Y58" i="160" a="1"/>
  <c r="Y58" i="160" s="1"/>
  <c r="Y53" i="160" a="1"/>
  <c r="Y53" i="160" s="1"/>
  <c r="Y310" i="160" a="1"/>
  <c r="Y310" i="160" s="1"/>
  <c r="Y259" i="160" a="1"/>
  <c r="Y259" i="160" s="1"/>
  <c r="Y188" i="160" a="1"/>
  <c r="Y188" i="160" s="1"/>
  <c r="Y145" i="160" a="1"/>
  <c r="Y145" i="160" s="1"/>
  <c r="Y211" i="160" a="1"/>
  <c r="Y211" i="160" s="1"/>
  <c r="Y199" i="160" a="1"/>
  <c r="Y199" i="160" s="1"/>
  <c r="Y168" i="160" a="1"/>
  <c r="Y168" i="160" s="1"/>
  <c r="Y163" i="160" a="1"/>
  <c r="Y163" i="160" s="1"/>
  <c r="Y142" i="160" a="1"/>
  <c r="Y142" i="160" s="1"/>
  <c r="Y139" i="160" a="1"/>
  <c r="Y139" i="160" s="1"/>
  <c r="Y117" i="160" a="1"/>
  <c r="Y117" i="160" s="1"/>
  <c r="Y114" i="160" a="1"/>
  <c r="Y114" i="160" s="1"/>
  <c r="Y315" i="160" a="1"/>
  <c r="Y315" i="160" s="1"/>
  <c r="Y240" i="160" a="1"/>
  <c r="Y240" i="160" s="1"/>
  <c r="Y190" i="160" a="1"/>
  <c r="Y190" i="160" s="1"/>
  <c r="Y136" i="160" a="1"/>
  <c r="Y136" i="160" s="1"/>
  <c r="Y111" i="160" a="1"/>
  <c r="Y111" i="160" s="1"/>
  <c r="Y251" i="160" a="1"/>
  <c r="Y251" i="160" s="1"/>
  <c r="Y230" i="160" a="1"/>
  <c r="Y230" i="160" s="1"/>
  <c r="Y192" i="160" a="1"/>
  <c r="Y192" i="160" s="1"/>
  <c r="Y166" i="160" a="1"/>
  <c r="Y166" i="160" s="1"/>
  <c r="Y158" i="160" a="1"/>
  <c r="Y158" i="160" s="1"/>
  <c r="Y299" i="160" a="1"/>
  <c r="Y299" i="160" s="1"/>
  <c r="Y247" i="160" a="1"/>
  <c r="Y247" i="160" s="1"/>
  <c r="Y213" i="160" a="1"/>
  <c r="Y213" i="160" s="1"/>
  <c r="Y194" i="160" a="1"/>
  <c r="Y194" i="160" s="1"/>
  <c r="Y179" i="160" a="1"/>
  <c r="Y179" i="160" s="1"/>
  <c r="Y175" i="160" a="1"/>
  <c r="Y175" i="160" s="1"/>
  <c r="Y271" i="160" a="1"/>
  <c r="Y271" i="160" s="1"/>
  <c r="Y254" i="160" a="1"/>
  <c r="Y254" i="160" s="1"/>
  <c r="Y218" i="160" a="1"/>
  <c r="Y218" i="160" s="1"/>
  <c r="Y208" i="160" a="1"/>
  <c r="Y208" i="160" s="1"/>
  <c r="Y223" i="160" a="1"/>
  <c r="Y223" i="160" s="1"/>
  <c r="Y187" i="160" a="1"/>
  <c r="Y187" i="160" s="1"/>
  <c r="Y137" i="160" a="1"/>
  <c r="Y137" i="160" s="1"/>
  <c r="Y134" i="160" a="1"/>
  <c r="Y134" i="160" s="1"/>
  <c r="Y112" i="160" a="1"/>
  <c r="Y112" i="160" s="1"/>
  <c r="Y109" i="160" a="1"/>
  <c r="Y109" i="160" s="1"/>
  <c r="Y298" i="160" a="1"/>
  <c r="Y298" i="160" s="1"/>
  <c r="Y189" i="160" a="1"/>
  <c r="Y189" i="160" s="1"/>
  <c r="Y156" i="160" a="1"/>
  <c r="Y156" i="160" s="1"/>
  <c r="Y131" i="160" a="1"/>
  <c r="Y131" i="160" s="1"/>
  <c r="Y106" i="160" a="1"/>
  <c r="Y106" i="160" s="1"/>
  <c r="Y81" i="160" a="1"/>
  <c r="Y81" i="160" s="1"/>
  <c r="Y56" i="160" a="1"/>
  <c r="Y56" i="160" s="1"/>
  <c r="Y48" i="160" a="1"/>
  <c r="Y48" i="160" s="1"/>
  <c r="Y43" i="160" a="1"/>
  <c r="Y43" i="160" s="1"/>
  <c r="Y38" i="160" a="1"/>
  <c r="Y38" i="160" s="1"/>
  <c r="Y33" i="160" a="1"/>
  <c r="Y33" i="160" s="1"/>
  <c r="Y28" i="160" a="1"/>
  <c r="Y28" i="160" s="1"/>
  <c r="Y23" i="160" a="1"/>
  <c r="Y23" i="160" s="1"/>
  <c r="Y18" i="160" a="1"/>
  <c r="Y18" i="160" s="1"/>
  <c r="Y13" i="160" a="1"/>
  <c r="Y13" i="160" s="1"/>
  <c r="Y8" i="160" a="1"/>
  <c r="Y8" i="160" s="1"/>
  <c r="Y3" i="160" a="1"/>
  <c r="Y3" i="160" s="1"/>
  <c r="Y302" i="160" a="1"/>
  <c r="Y302" i="160" s="1"/>
  <c r="Y242" i="160" a="1"/>
  <c r="Y242" i="160" s="1"/>
  <c r="Y232" i="160" a="1"/>
  <c r="Y232" i="160" s="1"/>
  <c r="Y212" i="160" a="1"/>
  <c r="Y212" i="160" s="1"/>
  <c r="Y178" i="160" a="1"/>
  <c r="Y178" i="160" s="1"/>
  <c r="Y104" i="160" a="1"/>
  <c r="Y104" i="160" s="1"/>
  <c r="Y86" i="160" a="1"/>
  <c r="Y86" i="160" s="1"/>
  <c r="Y31" i="160" a="1"/>
  <c r="Y31" i="160" s="1"/>
  <c r="Y6" i="160" a="1"/>
  <c r="Y6" i="160" s="1"/>
  <c r="Y278" i="160" a="1"/>
  <c r="Y278" i="160" s="1"/>
  <c r="Y132" i="160" a="1"/>
  <c r="Y132" i="160" s="1"/>
  <c r="Y124" i="160" a="1"/>
  <c r="Y124" i="160" s="1"/>
  <c r="Y219" i="160" a="1"/>
  <c r="Y219" i="160" s="1"/>
  <c r="Y236" i="160" a="1"/>
  <c r="Y236" i="160" s="1"/>
  <c r="Y191" i="160" a="1"/>
  <c r="Y191" i="160" s="1"/>
  <c r="Y165" i="160" a="1"/>
  <c r="Y165" i="160" s="1"/>
  <c r="Y116" i="160" a="1"/>
  <c r="Y116" i="160" s="1"/>
  <c r="Y204" i="160" a="1"/>
  <c r="Y204" i="160" s="1"/>
  <c r="Y160" i="160" a="1"/>
  <c r="Y160" i="160" s="1"/>
  <c r="Y155" i="160" a="1"/>
  <c r="Y155" i="160" s="1"/>
  <c r="Y146" i="160" a="1"/>
  <c r="Y146" i="160" s="1"/>
  <c r="Y120" i="160" a="1"/>
  <c r="Y120" i="160" s="1"/>
  <c r="Y327" i="160" a="1"/>
  <c r="Y327" i="160" s="1"/>
  <c r="Y257" i="160" a="1"/>
  <c r="Y257" i="160" s="1"/>
  <c r="Y203" i="160" a="1"/>
  <c r="Y203" i="160" s="1"/>
  <c r="Y184" i="160" a="1"/>
  <c r="Y184" i="160" s="1"/>
  <c r="Y162" i="160" a="1"/>
  <c r="Y162" i="160" s="1"/>
  <c r="Y95" i="160" a="1"/>
  <c r="Y95" i="160" s="1"/>
  <c r="Y217" i="160" a="1"/>
  <c r="Y217" i="160" s="1"/>
  <c r="Y207" i="160" a="1"/>
  <c r="Y207" i="160" s="1"/>
  <c r="Y195" i="160" a="1"/>
  <c r="Y195" i="160" s="1"/>
  <c r="Y180" i="160" a="1"/>
  <c r="Y180" i="160" s="1"/>
  <c r="Y183" i="160" a="1"/>
  <c r="Y183" i="160" s="1"/>
  <c r="Y283" i="160" a="1"/>
  <c r="Y283" i="160" s="1"/>
  <c r="Y249" i="160" a="1"/>
  <c r="Y249" i="160" s="1"/>
  <c r="Y170" i="160" a="1"/>
  <c r="Y170" i="160" s="1"/>
  <c r="Y157" i="160" a="1"/>
  <c r="Y157" i="160" s="1"/>
  <c r="Y150" i="160" a="1"/>
  <c r="Y150" i="160" s="1"/>
  <c r="Y141" i="160" a="1"/>
  <c r="Y141" i="160" s="1"/>
  <c r="Y110" i="160" a="1"/>
  <c r="Y110" i="160" s="1"/>
  <c r="Y238" i="160" a="1"/>
  <c r="Y238" i="160" s="1"/>
  <c r="Y107" i="160" a="1"/>
  <c r="Y107" i="160" s="1"/>
  <c r="Y82" i="160" a="1"/>
  <c r="Y82" i="160" s="1"/>
  <c r="Y42" i="160" a="1"/>
  <c r="Y42" i="160" s="1"/>
  <c r="Y35" i="160" a="1"/>
  <c r="Y35" i="160" s="1"/>
  <c r="Y46" i="160" a="1"/>
  <c r="Y46" i="160" s="1"/>
  <c r="Y10" i="160" a="1"/>
  <c r="Y10" i="160" s="1"/>
  <c r="Y74" i="160" a="1"/>
  <c r="Y74" i="160" s="1"/>
  <c r="Y102" i="160" a="1"/>
  <c r="Y102" i="160" s="1"/>
  <c r="Y90" i="160" a="1"/>
  <c r="Y90" i="160" s="1"/>
  <c r="Y17" i="160" a="1"/>
  <c r="Y17" i="160" s="1"/>
  <c r="Y99" i="160" a="1"/>
  <c r="Y99" i="160" s="1"/>
  <c r="Y92" i="160" a="1"/>
  <c r="Y92" i="160" s="1"/>
  <c r="Y202" i="160" a="1"/>
  <c r="Y202" i="160" s="1"/>
  <c r="Y181" i="160" a="1"/>
  <c r="Y181" i="160" s="1"/>
  <c r="Y159" i="160" a="1"/>
  <c r="Y159" i="160" s="1"/>
  <c r="Y135" i="160" a="1"/>
  <c r="Y135" i="160" s="1"/>
  <c r="Y129" i="160" a="1"/>
  <c r="Y129" i="160" s="1"/>
  <c r="Y97" i="160" a="1"/>
  <c r="Y97" i="160" s="1"/>
  <c r="Y80" i="160" a="1"/>
  <c r="Y80" i="160" s="1"/>
  <c r="Y76" i="160" a="1"/>
  <c r="Y76" i="160" s="1"/>
  <c r="Y21" i="160" a="1"/>
  <c r="Y21" i="160" s="1"/>
  <c r="Y39" i="160" a="1"/>
  <c r="Y39" i="160" s="1"/>
  <c r="Y126" i="160" a="1"/>
  <c r="Y126" i="160" s="1"/>
  <c r="Y72" i="160" a="1"/>
  <c r="Y72" i="160" s="1"/>
  <c r="Y70" i="160" a="1"/>
  <c r="Y70" i="160" s="1"/>
  <c r="Y61" i="160" a="1"/>
  <c r="Y61" i="160" s="1"/>
  <c r="Y50" i="160" a="1"/>
  <c r="Y50" i="160" s="1"/>
  <c r="Y32" i="160" a="1"/>
  <c r="Y32" i="160" s="1"/>
  <c r="Y14" i="160" a="1"/>
  <c r="Y14" i="160" s="1"/>
  <c r="Y174" i="160" a="1"/>
  <c r="Y174" i="160" s="1"/>
  <c r="Y261" i="160" a="1"/>
  <c r="Y261" i="160" s="1"/>
  <c r="Y200" i="160" a="1"/>
  <c r="Y200" i="160" s="1"/>
  <c r="Y256" i="160" a="1"/>
  <c r="Y256" i="160" s="1"/>
  <c r="Y198" i="160" a="1"/>
  <c r="Y198" i="160" s="1"/>
  <c r="Y147" i="160" a="1"/>
  <c r="Y147" i="160" s="1"/>
  <c r="Y122" i="160" a="1"/>
  <c r="Y122" i="160" s="1"/>
  <c r="Y96" i="160" a="1"/>
  <c r="Y96" i="160" s="1"/>
  <c r="Y51" i="160" a="1"/>
  <c r="Y51" i="160" s="1"/>
  <c r="Y172" i="160" a="1"/>
  <c r="Y172" i="160" s="1"/>
  <c r="Y91" i="160" a="1"/>
  <c r="Y91" i="160" s="1"/>
  <c r="Y273" i="160" a="1"/>
  <c r="Y273" i="160" s="1"/>
  <c r="Y215" i="160" a="1"/>
  <c r="Y215" i="160" s="1"/>
  <c r="Y197" i="160" a="1"/>
  <c r="Y197" i="160" s="1"/>
  <c r="Y164" i="160" a="1"/>
  <c r="Y164" i="160" s="1"/>
  <c r="Y152" i="160" a="1"/>
  <c r="Y152" i="160" s="1"/>
  <c r="AA3" i="160" a="1"/>
  <c r="AA3" i="160" s="1"/>
  <c r="V3" i="160" s="1"/>
  <c r="Z332" i="160" a="1"/>
  <c r="Z332" i="160" s="1"/>
  <c r="Z327" i="160" a="1"/>
  <c r="Z327" i="160" s="1"/>
  <c r="Z322" i="160" a="1"/>
  <c r="Z322" i="160" s="1"/>
  <c r="Z317" i="160" a="1"/>
  <c r="Z317" i="160" s="1"/>
  <c r="Z312" i="160" a="1"/>
  <c r="Z312" i="160" s="1"/>
  <c r="Z307" i="160" a="1"/>
  <c r="Z307" i="160" s="1"/>
  <c r="Z302" i="160" a="1"/>
  <c r="Z302" i="160" s="1"/>
  <c r="Z297" i="160" a="1"/>
  <c r="Z297" i="160" s="1"/>
  <c r="Z292" i="160" a="1"/>
  <c r="Z292" i="160" s="1"/>
  <c r="Z287" i="160" a="1"/>
  <c r="Z287" i="160" s="1"/>
  <c r="Z282" i="160" a="1"/>
  <c r="Z282" i="160" s="1"/>
  <c r="Z277" i="160" a="1"/>
  <c r="Z277" i="160" s="1"/>
  <c r="Z272" i="160" a="1"/>
  <c r="Z272" i="160" s="1"/>
  <c r="Z267" i="160" a="1"/>
  <c r="Z267" i="160" s="1"/>
  <c r="Z262" i="160" a="1"/>
  <c r="Z262" i="160" s="1"/>
  <c r="Z257" i="160" a="1"/>
  <c r="Z257" i="160" s="1"/>
  <c r="Z236" i="160" a="1"/>
  <c r="Z236" i="160" s="1"/>
  <c r="Z232" i="160" a="1"/>
  <c r="Z232" i="160" s="1"/>
  <c r="Z325" i="160" a="1"/>
  <c r="Z325" i="160" s="1"/>
  <c r="Z318" i="160" a="1"/>
  <c r="Z318" i="160" s="1"/>
  <c r="Z300" i="160" a="1"/>
  <c r="Z300" i="160" s="1"/>
  <c r="Z330" i="160" a="1"/>
  <c r="Z330" i="160" s="1"/>
  <c r="Z323" i="160" a="1"/>
  <c r="Z323" i="160" s="1"/>
  <c r="Z305" i="160" a="1"/>
  <c r="Z305" i="160" s="1"/>
  <c r="Z298" i="160" a="1"/>
  <c r="Z298" i="160" s="1"/>
  <c r="Z280" i="160" a="1"/>
  <c r="Z280" i="160" s="1"/>
  <c r="Z273" i="160" a="1"/>
  <c r="Z273" i="160" s="1"/>
  <c r="Z238" i="160" a="1"/>
  <c r="Z238" i="160" s="1"/>
  <c r="Z299" i="160" a="1"/>
  <c r="Z299" i="160" s="1"/>
  <c r="Z291" i="160" a="1"/>
  <c r="Z291" i="160" s="1"/>
  <c r="Z274" i="160" a="1"/>
  <c r="Z274" i="160" s="1"/>
  <c r="Z271" i="160" a="1"/>
  <c r="Z271" i="160" s="1"/>
  <c r="Z241" i="160" a="1"/>
  <c r="Z241" i="160" s="1"/>
  <c r="Z216" i="160" a="1"/>
  <c r="Z216" i="160" s="1"/>
  <c r="Z211" i="160" a="1"/>
  <c r="Z211" i="160" s="1"/>
  <c r="Z206" i="160" a="1"/>
  <c r="Z206" i="160" s="1"/>
  <c r="Z201" i="160" a="1"/>
  <c r="Z201" i="160" s="1"/>
  <c r="Z196" i="160" a="1"/>
  <c r="Z196" i="160" s="1"/>
  <c r="Z191" i="160" a="1"/>
  <c r="Z191" i="160" s="1"/>
  <c r="Z333" i="160" a="1"/>
  <c r="Z333" i="160" s="1"/>
  <c r="Z320" i="160" a="1"/>
  <c r="Z320" i="160" s="1"/>
  <c r="Z283" i="160" a="1"/>
  <c r="Z283" i="160" s="1"/>
  <c r="Z251" i="160" a="1"/>
  <c r="Z251" i="160" s="1"/>
  <c r="Z329" i="160" a="1"/>
  <c r="Z329" i="160" s="1"/>
  <c r="Z309" i="160" a="1"/>
  <c r="Z309" i="160" s="1"/>
  <c r="Z279" i="160" a="1"/>
  <c r="Z279" i="160" s="1"/>
  <c r="Z247" i="160" a="1"/>
  <c r="Z247" i="160" s="1"/>
  <c r="Z234" i="160" a="1"/>
  <c r="Z234" i="160" s="1"/>
  <c r="Z223" i="160" a="1"/>
  <c r="Z223" i="160" s="1"/>
  <c r="Z193" i="160" a="1"/>
  <c r="Z193" i="160" s="1"/>
  <c r="Z314" i="160" a="1"/>
  <c r="Z314" i="160" s="1"/>
  <c r="Z303" i="160" a="1"/>
  <c r="Z303" i="160" s="1"/>
  <c r="Z275" i="160" a="1"/>
  <c r="Z275" i="160" s="1"/>
  <c r="Z263" i="160" a="1"/>
  <c r="Z263" i="160" s="1"/>
  <c r="Z253" i="160" a="1"/>
  <c r="Z253" i="160" s="1"/>
  <c r="Z248" i="160" a="1"/>
  <c r="Z248" i="160" s="1"/>
  <c r="Z240" i="160" a="1"/>
  <c r="Z240" i="160" s="1"/>
  <c r="Z227" i="160" a="1"/>
  <c r="Z227" i="160" s="1"/>
  <c r="Z224" i="160" a="1"/>
  <c r="Z224" i="160" s="1"/>
  <c r="Z214" i="160" a="1"/>
  <c r="Z214" i="160" s="1"/>
  <c r="Z207" i="160" a="1"/>
  <c r="Z207" i="160" s="1"/>
  <c r="Z326" i="160" a="1"/>
  <c r="Z326" i="160" s="1"/>
  <c r="Z310" i="160" a="1"/>
  <c r="Z310" i="160" s="1"/>
  <c r="Z284" i="160" a="1"/>
  <c r="Z284" i="160" s="1"/>
  <c r="Z270" i="160" a="1"/>
  <c r="Z270" i="160" s="1"/>
  <c r="Z254" i="160" a="1"/>
  <c r="Z254" i="160" s="1"/>
  <c r="Z222" i="160" a="1"/>
  <c r="Z222" i="160" s="1"/>
  <c r="Z250" i="160" a="1"/>
  <c r="Z250" i="160" s="1"/>
  <c r="Z203" i="160" a="1"/>
  <c r="Z203" i="160" s="1"/>
  <c r="Z186" i="160" a="1"/>
  <c r="Z186" i="160" s="1"/>
  <c r="Z161" i="160" a="1"/>
  <c r="Z161" i="160" s="1"/>
  <c r="Z246" i="160" a="1"/>
  <c r="Z246" i="160" s="1"/>
  <c r="Z220" i="160" a="1"/>
  <c r="Z220" i="160" s="1"/>
  <c r="Z212" i="160" a="1"/>
  <c r="Z212" i="160" s="1"/>
  <c r="Z209" i="160" a="1"/>
  <c r="Z209" i="160" s="1"/>
  <c r="Z182" i="160" a="1"/>
  <c r="Z182" i="160" s="1"/>
  <c r="Z306" i="160" a="1"/>
  <c r="Z306" i="160" s="1"/>
  <c r="Z265" i="160" a="1"/>
  <c r="Z265" i="160" s="1"/>
  <c r="Z171" i="160" a="1"/>
  <c r="Z171" i="160" s="1"/>
  <c r="Z160" i="160" a="1"/>
  <c r="Z160" i="160" s="1"/>
  <c r="Z290" i="160" a="1"/>
  <c r="Z290" i="160" s="1"/>
  <c r="Z285" i="160" a="1"/>
  <c r="Z285" i="160" s="1"/>
  <c r="Z260" i="160" a="1"/>
  <c r="Z260" i="160" s="1"/>
  <c r="Z244" i="160" a="1"/>
  <c r="Z244" i="160" s="1"/>
  <c r="Z295" i="160" a="1"/>
  <c r="Z295" i="160" s="1"/>
  <c r="Z255" i="160" a="1"/>
  <c r="Z255" i="160" s="1"/>
  <c r="Z226" i="160" a="1"/>
  <c r="Z226" i="160" s="1"/>
  <c r="Z204" i="160" a="1"/>
  <c r="Z204" i="160" s="1"/>
  <c r="Z175" i="160" a="1"/>
  <c r="Z175" i="160" s="1"/>
  <c r="Z311" i="160" a="1"/>
  <c r="Z311" i="160" s="1"/>
  <c r="Z228" i="160" a="1"/>
  <c r="Z228" i="160" s="1"/>
  <c r="Z308" i="160" a="1"/>
  <c r="Z308" i="160" s="1"/>
  <c r="Z194" i="160" a="1"/>
  <c r="Z194" i="160" s="1"/>
  <c r="Z328" i="160" a="1"/>
  <c r="Z328" i="160" s="1"/>
  <c r="Z294" i="160" a="1"/>
  <c r="Z294" i="160" s="1"/>
  <c r="Z261" i="160" a="1"/>
  <c r="Z261" i="160" s="1"/>
  <c r="Z252" i="160" a="1"/>
  <c r="Z252" i="160" s="1"/>
  <c r="Z225" i="160" a="1"/>
  <c r="Z225" i="160" s="1"/>
  <c r="Z221" i="160" a="1"/>
  <c r="Z221" i="160" s="1"/>
  <c r="Z169" i="160" a="1"/>
  <c r="Z169" i="160" s="1"/>
  <c r="Z162" i="160" a="1"/>
  <c r="Z162" i="160" s="1"/>
  <c r="Z158" i="160" a="1"/>
  <c r="Z158" i="160" s="1"/>
  <c r="Z266" i="160" a="1"/>
  <c r="Z266" i="160" s="1"/>
  <c r="Z219" i="160" a="1"/>
  <c r="Z219" i="160" s="1"/>
  <c r="Z210" i="160" a="1"/>
  <c r="Z210" i="160" s="1"/>
  <c r="Z205" i="160" a="1"/>
  <c r="Z205" i="160" s="1"/>
  <c r="Z200" i="160" a="1"/>
  <c r="Z200" i="160" s="1"/>
  <c r="Z189" i="160" a="1"/>
  <c r="Z189" i="160" s="1"/>
  <c r="Z183" i="160" a="1"/>
  <c r="Z183" i="160" s="1"/>
  <c r="Z321" i="160" a="1"/>
  <c r="Z321" i="160" s="1"/>
  <c r="Z286" i="160" a="1"/>
  <c r="Z286" i="160" s="1"/>
  <c r="Z231" i="160" a="1"/>
  <c r="Z231" i="160" s="1"/>
  <c r="Z168" i="160" a="1"/>
  <c r="Z168" i="160" s="1"/>
  <c r="Z163" i="160" a="1"/>
  <c r="Z163" i="160" s="1"/>
  <c r="Z142" i="160" a="1"/>
  <c r="Z142" i="160" s="1"/>
  <c r="Z315" i="160" a="1"/>
  <c r="Z315" i="160" s="1"/>
  <c r="Z237" i="160" a="1"/>
  <c r="Z237" i="160" s="1"/>
  <c r="Z199" i="160" a="1"/>
  <c r="Z199" i="160" s="1"/>
  <c r="Z190" i="160" a="1"/>
  <c r="Z190" i="160" s="1"/>
  <c r="Z281" i="160" a="1"/>
  <c r="Z281" i="160" s="1"/>
  <c r="Z192" i="160" a="1"/>
  <c r="Z192" i="160" s="1"/>
  <c r="Z166" i="160" a="1"/>
  <c r="Z166" i="160" s="1"/>
  <c r="Z331" i="160" a="1"/>
  <c r="Z331" i="160" s="1"/>
  <c r="Z230" i="160" a="1"/>
  <c r="Z230" i="160" s="1"/>
  <c r="Z213" i="160" a="1"/>
  <c r="Z213" i="160" s="1"/>
  <c r="Z155" i="160" a="1"/>
  <c r="Z155" i="160" s="1"/>
  <c r="Z133" i="160" a="1"/>
  <c r="Z133" i="160" s="1"/>
  <c r="Z130" i="160" a="1"/>
  <c r="Z130" i="160" s="1"/>
  <c r="Z304" i="160" a="1"/>
  <c r="Z304" i="160" s="1"/>
  <c r="Z276" i="160" a="1"/>
  <c r="Z276" i="160" s="1"/>
  <c r="Z208" i="160" a="1"/>
  <c r="Z208" i="160" s="1"/>
  <c r="Z179" i="160" a="1"/>
  <c r="Z179" i="160" s="1"/>
  <c r="Z177" i="160" a="1"/>
  <c r="Z177" i="160" s="1"/>
  <c r="Z152" i="160" a="1"/>
  <c r="Z152" i="160" s="1"/>
  <c r="Z149" i="160" a="1"/>
  <c r="Z149" i="160" s="1"/>
  <c r="Z127" i="160" a="1"/>
  <c r="Z127" i="160" s="1"/>
  <c r="Z124" i="160" a="1"/>
  <c r="Z124" i="160" s="1"/>
  <c r="Z243" i="160" a="1"/>
  <c r="Z243" i="160" s="1"/>
  <c r="Z218" i="160" a="1"/>
  <c r="Z218" i="160" s="1"/>
  <c r="Z173" i="160" a="1"/>
  <c r="Z173" i="160" s="1"/>
  <c r="Z319" i="160" a="1"/>
  <c r="Z319" i="160" s="1"/>
  <c r="Z258" i="160" a="1"/>
  <c r="Z258" i="160" s="1"/>
  <c r="Z324" i="160" a="1"/>
  <c r="Z324" i="160" s="1"/>
  <c r="Z229" i="160" a="1"/>
  <c r="Z229" i="160" s="1"/>
  <c r="Z198" i="160" a="1"/>
  <c r="Z198" i="160" s="1"/>
  <c r="Z159" i="160" a="1"/>
  <c r="Z159" i="160" s="1"/>
  <c r="Z293" i="160" a="1"/>
  <c r="Z293" i="160" s="1"/>
  <c r="Z242" i="160" a="1"/>
  <c r="Z242" i="160" s="1"/>
  <c r="Z153" i="160" a="1"/>
  <c r="Z153" i="160" s="1"/>
  <c r="Z150" i="160" a="1"/>
  <c r="Z150" i="160" s="1"/>
  <c r="Z128" i="160" a="1"/>
  <c r="Z128" i="160" s="1"/>
  <c r="Z125" i="160" a="1"/>
  <c r="Z125" i="160" s="1"/>
  <c r="Z103" i="160" a="1"/>
  <c r="Z103" i="160" s="1"/>
  <c r="Z100" i="160" a="1"/>
  <c r="Z100" i="160" s="1"/>
  <c r="Z78" i="160" a="1"/>
  <c r="Z78" i="160" s="1"/>
  <c r="Z75" i="160" a="1"/>
  <c r="Z75" i="160" s="1"/>
  <c r="Z53" i="160" a="1"/>
  <c r="Z53" i="160" s="1"/>
  <c r="Z217" i="160" a="1"/>
  <c r="Z217" i="160" s="1"/>
  <c r="Z138" i="160" a="1"/>
  <c r="Z138" i="160" s="1"/>
  <c r="Z134" i="160" a="1"/>
  <c r="Z134" i="160" s="1"/>
  <c r="Z97" i="160" a="1"/>
  <c r="Z97" i="160" s="1"/>
  <c r="Z48" i="160" a="1"/>
  <c r="Z48" i="160" s="1"/>
  <c r="Z44" i="160" a="1"/>
  <c r="Z44" i="160" s="1"/>
  <c r="Z23" i="160" a="1"/>
  <c r="Z23" i="160" s="1"/>
  <c r="Z19" i="160" a="1"/>
  <c r="Z19" i="160" s="1"/>
  <c r="Z278" i="160" a="1"/>
  <c r="Z278" i="160" s="1"/>
  <c r="Z296" i="160" a="1"/>
  <c r="Z296" i="160" s="1"/>
  <c r="Z259" i="160" a="1"/>
  <c r="Z259" i="160" s="1"/>
  <c r="Z188" i="160" a="1"/>
  <c r="Z188" i="160" s="1"/>
  <c r="Z174" i="160" a="1"/>
  <c r="Z174" i="160" s="1"/>
  <c r="Z116" i="160" a="1"/>
  <c r="Z116" i="160" s="1"/>
  <c r="Z81" i="160" a="1"/>
  <c r="Z81" i="160" s="1"/>
  <c r="Z316" i="160" a="1"/>
  <c r="Z316" i="160" s="1"/>
  <c r="Z268" i="160" a="1"/>
  <c r="Z268" i="160" s="1"/>
  <c r="Z95" i="160" a="1"/>
  <c r="Z95" i="160" s="1"/>
  <c r="Z70" i="160" a="1"/>
  <c r="Z70" i="160" s="1"/>
  <c r="Z195" i="160" a="1"/>
  <c r="Z195" i="160" s="1"/>
  <c r="Z187" i="160" a="1"/>
  <c r="Z187" i="160" s="1"/>
  <c r="Z184" i="160" a="1"/>
  <c r="Z184" i="160" s="1"/>
  <c r="Z180" i="160" a="1"/>
  <c r="Z180" i="160" s="1"/>
  <c r="Z313" i="160" a="1"/>
  <c r="Z313" i="160" s="1"/>
  <c r="Z105" i="160" a="1"/>
  <c r="Z105" i="160" s="1"/>
  <c r="Z90" i="160" a="1"/>
  <c r="Z90" i="160" s="1"/>
  <c r="Z249" i="160" a="1"/>
  <c r="Z249" i="160" s="1"/>
  <c r="Z167" i="160" a="1"/>
  <c r="Z167" i="160" s="1"/>
  <c r="Z112" i="160" a="1"/>
  <c r="Z112" i="160" s="1"/>
  <c r="Z235" i="160" a="1"/>
  <c r="Z235" i="160" s="1"/>
  <c r="Z170" i="160" a="1"/>
  <c r="Z170" i="160" s="1"/>
  <c r="Z176" i="160" a="1"/>
  <c r="Z176" i="160" s="1"/>
  <c r="Z264" i="160" a="1"/>
  <c r="Z264" i="160" s="1"/>
  <c r="Z256" i="160" a="1"/>
  <c r="Z256" i="160" s="1"/>
  <c r="Z164" i="160" a="1"/>
  <c r="Z164" i="160" s="1"/>
  <c r="Z131" i="160" a="1"/>
  <c r="Z131" i="160" s="1"/>
  <c r="Z129" i="160" a="1"/>
  <c r="Z129" i="160" s="1"/>
  <c r="Z93" i="160" a="1"/>
  <c r="Z93" i="160" s="1"/>
  <c r="Z85" i="160" a="1"/>
  <c r="Z85" i="160" s="1"/>
  <c r="Z202" i="160" a="1"/>
  <c r="Z202" i="160" s="1"/>
  <c r="Z102" i="160" a="1"/>
  <c r="Z102" i="160" s="1"/>
  <c r="Z80" i="160" a="1"/>
  <c r="Z80" i="160" s="1"/>
  <c r="Z76" i="160" a="1"/>
  <c r="Z76" i="160" s="1"/>
  <c r="Z63" i="160" a="1"/>
  <c r="Z63" i="160" s="1"/>
  <c r="Z46" i="160" a="1"/>
  <c r="Z46" i="160" s="1"/>
  <c r="Z28" i="160" a="1"/>
  <c r="Z28" i="160" s="1"/>
  <c r="Z10" i="160" a="1"/>
  <c r="Z10" i="160" s="1"/>
  <c r="Z39" i="160" a="1"/>
  <c r="Z39" i="160" s="1"/>
  <c r="Z21" i="160" a="1"/>
  <c r="Z21" i="160" s="1"/>
  <c r="Z3" i="160" a="1"/>
  <c r="Z3" i="160" s="1"/>
  <c r="Z61" i="160" a="1"/>
  <c r="Z61" i="160" s="1"/>
  <c r="Z50" i="160" a="1"/>
  <c r="Z50" i="160" s="1"/>
  <c r="Z32" i="160" a="1"/>
  <c r="Z32" i="160" s="1"/>
  <c r="Z14" i="160" a="1"/>
  <c r="Z14" i="160" s="1"/>
  <c r="Z56" i="160" a="1"/>
  <c r="Z56" i="160" s="1"/>
  <c r="Z269" i="160" a="1"/>
  <c r="Z269" i="160" s="1"/>
  <c r="Z181" i="160" a="1"/>
  <c r="Z181" i="160" s="1"/>
  <c r="Z145" i="160" a="1"/>
  <c r="Z145" i="160" s="1"/>
  <c r="Z141" i="160" a="1"/>
  <c r="Z141" i="160" s="1"/>
  <c r="Z135" i="160" a="1"/>
  <c r="Z135" i="160" s="1"/>
  <c r="Z74" i="160" a="1"/>
  <c r="Z74" i="160" s="1"/>
  <c r="Z109" i="160" a="1"/>
  <c r="Z109" i="160" s="1"/>
  <c r="Z99" i="160" a="1"/>
  <c r="Z99" i="160" s="1"/>
  <c r="Z72" i="160" a="1"/>
  <c r="Z72" i="160" s="1"/>
  <c r="Z94" i="160" a="1"/>
  <c r="Z94" i="160" s="1"/>
  <c r="Z245" i="160" a="1"/>
  <c r="Z245" i="160" s="1"/>
  <c r="Z123" i="160" a="1"/>
  <c r="Z123" i="160" s="1"/>
  <c r="Z117" i="160" a="1"/>
  <c r="Z117" i="160" s="1"/>
  <c r="Z120" i="160" a="1"/>
  <c r="Z120" i="160" s="1"/>
  <c r="Z7" i="160" a="1"/>
  <c r="Z7" i="160" s="1"/>
  <c r="Z148" i="160" a="1"/>
  <c r="Z148" i="160" s="1"/>
  <c r="Z132" i="160" a="1"/>
  <c r="Z132" i="160" s="1"/>
  <c r="Z126" i="160" a="1"/>
  <c r="Z126" i="160" s="1"/>
  <c r="Z104" i="160" a="1"/>
  <c r="Z104" i="160" s="1"/>
  <c r="Z25" i="160" a="1"/>
  <c r="Z25" i="160" s="1"/>
  <c r="Z289" i="160" a="1"/>
  <c r="Z289" i="160" s="1"/>
  <c r="Z114" i="160" a="1"/>
  <c r="Z114" i="160" s="1"/>
  <c r="Z92" i="160" a="1"/>
  <c r="Z92" i="160" s="1"/>
  <c r="Z68" i="160" a="1"/>
  <c r="Z68" i="160" s="1"/>
  <c r="Z43" i="160" a="1"/>
  <c r="Z43" i="160" s="1"/>
  <c r="Z36" i="160" a="1"/>
  <c r="Z36" i="160" s="1"/>
  <c r="Z288" i="160" a="1"/>
  <c r="Z288" i="160" s="1"/>
  <c r="Z239" i="160" a="1"/>
  <c r="Z239" i="160" s="1"/>
  <c r="Z185" i="160" a="1"/>
  <c r="Z185" i="160" s="1"/>
  <c r="Z172" i="160" a="1"/>
  <c r="Z172" i="160" s="1"/>
  <c r="Z143" i="160" a="1"/>
  <c r="Z143" i="160" s="1"/>
  <c r="Z140" i="160" a="1"/>
  <c r="Z140" i="160" s="1"/>
  <c r="Z108" i="160" a="1"/>
  <c r="Z108" i="160" s="1"/>
  <c r="Z91" i="160" a="1"/>
  <c r="Z91" i="160" s="1"/>
  <c r="Z89" i="160" a="1"/>
  <c r="Z89" i="160" s="1"/>
  <c r="Z83" i="160" a="1"/>
  <c r="Z83" i="160" s="1"/>
  <c r="Z113" i="160" a="1"/>
  <c r="Z113" i="160" s="1"/>
  <c r="Z73" i="160" a="1"/>
  <c r="Z73" i="160" s="1"/>
  <c r="Z71" i="160" a="1"/>
  <c r="Z71" i="160" s="1"/>
  <c r="Z156" i="160" a="1"/>
  <c r="Z156" i="160" s="1"/>
  <c r="Y5" i="160" a="1"/>
  <c r="Y5" i="160" s="1"/>
  <c r="AA12" i="160" a="1"/>
  <c r="AA12" i="160" s="1"/>
  <c r="Y25" i="160" a="1"/>
  <c r="Y25" i="160" s="1"/>
  <c r="Z27" i="160" a="1"/>
  <c r="Z27" i="160" s="1"/>
  <c r="Z58" i="160" a="1"/>
  <c r="Z58" i="160" s="1"/>
  <c r="AA100" i="160" a="1"/>
  <c r="AA100" i="160" s="1"/>
  <c r="AA108" i="160" a="1"/>
  <c r="AA108" i="160" s="1"/>
  <c r="AA131" i="160" a="1"/>
  <c r="AA131" i="160" s="1"/>
  <c r="Z165" i="160" a="1"/>
  <c r="Z165" i="160" s="1"/>
  <c r="AA249" i="160" a="1"/>
  <c r="AA249" i="160" s="1"/>
  <c r="AA329" i="160" a="1"/>
  <c r="AA329" i="160" s="1"/>
  <c r="AA311" i="160" a="1"/>
  <c r="AA311" i="160" s="1"/>
  <c r="AA304" i="160" a="1"/>
  <c r="AA304" i="160" s="1"/>
  <c r="AA316" i="160" a="1"/>
  <c r="AA316" i="160" s="1"/>
  <c r="AA309" i="160" a="1"/>
  <c r="AA309" i="160" s="1"/>
  <c r="AA291" i="160" a="1"/>
  <c r="AA291" i="160" s="1"/>
  <c r="AA284" i="160" a="1"/>
  <c r="AA284" i="160" s="1"/>
  <c r="AA266" i="160" a="1"/>
  <c r="AA266" i="160" s="1"/>
  <c r="AA259" i="160" a="1"/>
  <c r="AA259" i="160" s="1"/>
  <c r="AA255" i="160" a="1"/>
  <c r="AA255" i="160" s="1"/>
  <c r="AA230" i="160" a="1"/>
  <c r="AA230" i="160" s="1"/>
  <c r="AA312" i="160" a="1"/>
  <c r="AA312" i="160" s="1"/>
  <c r="AA277" i="160" a="1"/>
  <c r="AA277" i="160" s="1"/>
  <c r="AA263" i="160" a="1"/>
  <c r="AA263" i="160" s="1"/>
  <c r="AA260" i="160" a="1"/>
  <c r="AA260" i="160" s="1"/>
  <c r="AA257" i="160" a="1"/>
  <c r="AA257" i="160" s="1"/>
  <c r="AA254" i="160" a="1"/>
  <c r="AA254" i="160" s="1"/>
  <c r="AA235" i="160" a="1"/>
  <c r="AA235" i="160" s="1"/>
  <c r="AA221" i="160" a="1"/>
  <c r="AA221" i="160" s="1"/>
  <c r="AA328" i="160" a="1"/>
  <c r="AA328" i="160" s="1"/>
  <c r="AA297" i="160" a="1"/>
  <c r="AA297" i="160" s="1"/>
  <c r="AA286" i="160" a="1"/>
  <c r="AA286" i="160" s="1"/>
  <c r="AA269" i="160" a="1"/>
  <c r="AA269" i="160" s="1"/>
  <c r="AA245" i="160" a="1"/>
  <c r="AA245" i="160" s="1"/>
  <c r="AA333" i="160" a="1"/>
  <c r="AA333" i="160" s="1"/>
  <c r="AA320" i="160" a="1"/>
  <c r="AA320" i="160" s="1"/>
  <c r="AA272" i="160" a="1"/>
  <c r="AA272" i="160" s="1"/>
  <c r="AA242" i="160" a="1"/>
  <c r="AA242" i="160" s="1"/>
  <c r="AA229" i="160" a="1"/>
  <c r="AA229" i="160" s="1"/>
  <c r="AA220" i="160" a="1"/>
  <c r="AA220" i="160" s="1"/>
  <c r="AA287" i="160" a="1"/>
  <c r="AA287" i="160" s="1"/>
  <c r="AA248" i="160" a="1"/>
  <c r="AA248" i="160" s="1"/>
  <c r="AA321" i="160" a="1"/>
  <c r="AA321" i="160" s="1"/>
  <c r="AA310" i="160" a="1"/>
  <c r="AA310" i="160" s="1"/>
  <c r="AA301" i="160" a="1"/>
  <c r="AA301" i="160" s="1"/>
  <c r="AA292" i="160" a="1"/>
  <c r="AA292" i="160" s="1"/>
  <c r="AA280" i="160" a="1"/>
  <c r="AA280" i="160" s="1"/>
  <c r="AA268" i="160" a="1"/>
  <c r="AA268" i="160" s="1"/>
  <c r="AA243" i="160" a="1"/>
  <c r="AA243" i="160" s="1"/>
  <c r="AA218" i="160" a="1"/>
  <c r="AA218" i="160" s="1"/>
  <c r="AA199" i="160" a="1"/>
  <c r="AA199" i="160" s="1"/>
  <c r="AA299" i="160" a="1"/>
  <c r="AA299" i="160" s="1"/>
  <c r="AA307" i="160" a="1"/>
  <c r="AA307" i="160" s="1"/>
  <c r="AA252" i="160" a="1"/>
  <c r="AA252" i="160" s="1"/>
  <c r="AA231" i="160" a="1"/>
  <c r="AA231" i="160" s="1"/>
  <c r="AA327" i="160" a="1"/>
  <c r="AA327" i="160" s="1"/>
  <c r="AA298" i="160" a="1"/>
  <c r="AA298" i="160" s="1"/>
  <c r="AA296" i="160" a="1"/>
  <c r="AA296" i="160" s="1"/>
  <c r="AA212" i="160" a="1"/>
  <c r="AA212" i="160" s="1"/>
  <c r="AA200" i="160" a="1"/>
  <c r="AA200" i="160" s="1"/>
  <c r="AA190" i="160" a="1"/>
  <c r="AA190" i="160" s="1"/>
  <c r="AA178" i="160" a="1"/>
  <c r="AA178" i="160" s="1"/>
  <c r="AA244" i="160" a="1"/>
  <c r="AA244" i="160" s="1"/>
  <c r="AA225" i="160" a="1"/>
  <c r="AA225" i="160" s="1"/>
  <c r="AA215" i="160" a="1"/>
  <c r="AA215" i="160" s="1"/>
  <c r="AA197" i="160" a="1"/>
  <c r="AA197" i="160" s="1"/>
  <c r="AA295" i="160" a="1"/>
  <c r="AA295" i="160" s="1"/>
  <c r="AA290" i="160" a="1"/>
  <c r="AA290" i="160" s="1"/>
  <c r="AA253" i="160" a="1"/>
  <c r="AA253" i="160" s="1"/>
  <c r="AA226" i="160" a="1"/>
  <c r="AA226" i="160" s="1"/>
  <c r="AA222" i="160" a="1"/>
  <c r="AA222" i="160" s="1"/>
  <c r="AA204" i="160" a="1"/>
  <c r="AA204" i="160" s="1"/>
  <c r="AA196" i="160" a="1"/>
  <c r="AA196" i="160" s="1"/>
  <c r="AA175" i="160" a="1"/>
  <c r="AA175" i="160" s="1"/>
  <c r="AA164" i="160" a="1"/>
  <c r="AA164" i="160" s="1"/>
  <c r="AA323" i="160" a="1"/>
  <c r="AA323" i="160" s="1"/>
  <c r="AA303" i="160" a="1"/>
  <c r="AA303" i="160" s="1"/>
  <c r="AA326" i="160" a="1"/>
  <c r="AA326" i="160" s="1"/>
  <c r="AA308" i="160" a="1"/>
  <c r="AA308" i="160" s="1"/>
  <c r="AA246" i="160" a="1"/>
  <c r="AA246" i="160" s="1"/>
  <c r="AA228" i="160" a="1"/>
  <c r="AA228" i="160" s="1"/>
  <c r="AA216" i="160" a="1"/>
  <c r="AA216" i="160" s="1"/>
  <c r="AA209" i="160" a="1"/>
  <c r="AA209" i="160" s="1"/>
  <c r="AA188" i="160" a="1"/>
  <c r="AA188" i="160" s="1"/>
  <c r="AA185" i="160" a="1"/>
  <c r="AA185" i="160" s="1"/>
  <c r="AA317" i="160" a="1"/>
  <c r="AA317" i="160" s="1"/>
  <c r="AA314" i="160" a="1"/>
  <c r="AA314" i="160" s="1"/>
  <c r="AA300" i="160" a="1"/>
  <c r="AA300" i="160" s="1"/>
  <c r="AA267" i="160" a="1"/>
  <c r="AA267" i="160" s="1"/>
  <c r="AA237" i="160" a="1"/>
  <c r="AA237" i="160" s="1"/>
  <c r="AA194" i="160" a="1"/>
  <c r="AA194" i="160" s="1"/>
  <c r="AA191" i="160" a="1"/>
  <c r="AA191" i="160" s="1"/>
  <c r="AA262" i="160" a="1"/>
  <c r="AA262" i="160" s="1"/>
  <c r="AA332" i="160" a="1"/>
  <c r="AA332" i="160" s="1"/>
  <c r="AA282" i="160" a="1"/>
  <c r="AA282" i="160" s="1"/>
  <c r="AA202" i="160" a="1"/>
  <c r="AA202" i="160" s="1"/>
  <c r="AA305" i="160" a="1"/>
  <c r="AA305" i="160" s="1"/>
  <c r="AA264" i="160" a="1"/>
  <c r="AA264" i="160" s="1"/>
  <c r="AA236" i="160" a="1"/>
  <c r="AA236" i="160" s="1"/>
  <c r="AA223" i="160" a="1"/>
  <c r="AA223" i="160" s="1"/>
  <c r="AA192" i="160" a="1"/>
  <c r="AA192" i="160" s="1"/>
  <c r="AA189" i="160" a="1"/>
  <c r="AA189" i="160" s="1"/>
  <c r="AA180" i="160" a="1"/>
  <c r="AA180" i="160" s="1"/>
  <c r="AA173" i="160" a="1"/>
  <c r="AA173" i="160" s="1"/>
  <c r="AA166" i="160" a="1"/>
  <c r="AA166" i="160" s="1"/>
  <c r="AA331" i="160" a="1"/>
  <c r="AA331" i="160" s="1"/>
  <c r="AA281" i="160" a="1"/>
  <c r="AA281" i="160" s="1"/>
  <c r="AA271" i="160" a="1"/>
  <c r="AA271" i="160" s="1"/>
  <c r="AA217" i="160" a="1"/>
  <c r="AA217" i="160" s="1"/>
  <c r="AA195" i="160" a="1"/>
  <c r="AA195" i="160" s="1"/>
  <c r="AA154" i="160" a="1"/>
  <c r="AA154" i="160" s="1"/>
  <c r="AA149" i="160" a="1"/>
  <c r="AA149" i="160" s="1"/>
  <c r="AA144" i="160" a="1"/>
  <c r="AA144" i="160" s="1"/>
  <c r="AA139" i="160" a="1"/>
  <c r="AA139" i="160" s="1"/>
  <c r="AA134" i="160" a="1"/>
  <c r="AA134" i="160" s="1"/>
  <c r="AA129" i="160" a="1"/>
  <c r="AA129" i="160" s="1"/>
  <c r="AA124" i="160" a="1"/>
  <c r="AA124" i="160" s="1"/>
  <c r="AA119" i="160" a="1"/>
  <c r="AA119" i="160" s="1"/>
  <c r="AA114" i="160" a="1"/>
  <c r="AA114" i="160" s="1"/>
  <c r="AA109" i="160" a="1"/>
  <c r="AA109" i="160" s="1"/>
  <c r="AA104" i="160" a="1"/>
  <c r="AA104" i="160" s="1"/>
  <c r="AA99" i="160" a="1"/>
  <c r="AA99" i="160" s="1"/>
  <c r="AA94" i="160" a="1"/>
  <c r="AA94" i="160" s="1"/>
  <c r="AA89" i="160" a="1"/>
  <c r="AA89" i="160" s="1"/>
  <c r="AA84" i="160" a="1"/>
  <c r="AA84" i="160" s="1"/>
  <c r="AA79" i="160" a="1"/>
  <c r="AA79" i="160" s="1"/>
  <c r="AA74" i="160" a="1"/>
  <c r="AA74" i="160" s="1"/>
  <c r="AA69" i="160" a="1"/>
  <c r="AA69" i="160" s="1"/>
  <c r="AA64" i="160" a="1"/>
  <c r="AA64" i="160" s="1"/>
  <c r="AA59" i="160" a="1"/>
  <c r="AA59" i="160" s="1"/>
  <c r="AA54" i="160" a="1"/>
  <c r="AA54" i="160" s="1"/>
  <c r="AA315" i="160" a="1"/>
  <c r="AA315" i="160" s="1"/>
  <c r="AA211" i="160" a="1"/>
  <c r="AA211" i="160" s="1"/>
  <c r="AA251" i="160" a="1"/>
  <c r="AA251" i="160" s="1"/>
  <c r="AA206" i="160" a="1"/>
  <c r="AA206" i="160" s="1"/>
  <c r="AA155" i="160" a="1"/>
  <c r="AA155" i="160" s="1"/>
  <c r="AA240" i="160" a="1"/>
  <c r="AA240" i="160" s="1"/>
  <c r="AA227" i="160" a="1"/>
  <c r="AA227" i="160" s="1"/>
  <c r="AA213" i="160" a="1"/>
  <c r="AA213" i="160" s="1"/>
  <c r="AA208" i="160" a="1"/>
  <c r="AA208" i="160" s="1"/>
  <c r="AA177" i="160" a="1"/>
  <c r="AA177" i="160" s="1"/>
  <c r="AA158" i="160" a="1"/>
  <c r="AA158" i="160" s="1"/>
  <c r="AA152" i="160" a="1"/>
  <c r="AA152" i="160" s="1"/>
  <c r="AA127" i="160" a="1"/>
  <c r="AA127" i="160" s="1"/>
  <c r="AA102" i="160" a="1"/>
  <c r="AA102" i="160" s="1"/>
  <c r="AA276" i="160" a="1"/>
  <c r="AA276" i="160" s="1"/>
  <c r="AA247" i="160" a="1"/>
  <c r="AA247" i="160" s="1"/>
  <c r="AA179" i="160" a="1"/>
  <c r="AA179" i="160" s="1"/>
  <c r="AA161" i="160" a="1"/>
  <c r="AA161" i="160" s="1"/>
  <c r="AA325" i="160" a="1"/>
  <c r="AA325" i="160" s="1"/>
  <c r="AA258" i="160" a="1"/>
  <c r="AA258" i="160" s="1"/>
  <c r="AA224" i="160" a="1"/>
  <c r="AA224" i="160" s="1"/>
  <c r="AA201" i="160" a="1"/>
  <c r="AA201" i="160" s="1"/>
  <c r="AA146" i="160" a="1"/>
  <c r="AA146" i="160" s="1"/>
  <c r="AA121" i="160" a="1"/>
  <c r="AA121" i="160" s="1"/>
  <c r="AA319" i="160" a="1"/>
  <c r="AA319" i="160" s="1"/>
  <c r="AA294" i="160" a="1"/>
  <c r="AA294" i="160" s="1"/>
  <c r="AA289" i="160" a="1"/>
  <c r="AA289" i="160" s="1"/>
  <c r="AA233" i="160" a="1"/>
  <c r="AA233" i="160" s="1"/>
  <c r="AA183" i="160" a="1"/>
  <c r="AA183" i="160" s="1"/>
  <c r="AA181" i="160" a="1"/>
  <c r="AA181" i="160" s="1"/>
  <c r="AA313" i="160" a="1"/>
  <c r="AA313" i="160" s="1"/>
  <c r="AA285" i="160" a="1"/>
  <c r="AA285" i="160" s="1"/>
  <c r="AA250" i="160" a="1"/>
  <c r="AA250" i="160" s="1"/>
  <c r="AA203" i="160" a="1"/>
  <c r="AA203" i="160" s="1"/>
  <c r="AA318" i="160" a="1"/>
  <c r="AA318" i="160" s="1"/>
  <c r="AA293" i="160" a="1"/>
  <c r="AA293" i="160" s="1"/>
  <c r="AA275" i="160" a="1"/>
  <c r="AA275" i="160" s="1"/>
  <c r="AA167" i="160" a="1"/>
  <c r="AA167" i="160" s="1"/>
  <c r="AA147" i="160" a="1"/>
  <c r="AA147" i="160" s="1"/>
  <c r="AA122" i="160" a="1"/>
  <c r="AA122" i="160" s="1"/>
  <c r="AA97" i="160" a="1"/>
  <c r="AA97" i="160" s="1"/>
  <c r="AA302" i="160" a="1"/>
  <c r="AA302" i="160" s="1"/>
  <c r="AA232" i="160" a="1"/>
  <c r="AA232" i="160" s="1"/>
  <c r="AA207" i="160" a="1"/>
  <c r="AA207" i="160" s="1"/>
  <c r="AA162" i="160" a="1"/>
  <c r="AA162" i="160" s="1"/>
  <c r="AA49" i="160" a="1"/>
  <c r="AA49" i="160" s="1"/>
  <c r="AA44" i="160" a="1"/>
  <c r="AA44" i="160" s="1"/>
  <c r="AA39" i="160" a="1"/>
  <c r="AA39" i="160" s="1"/>
  <c r="AA34" i="160" a="1"/>
  <c r="AA34" i="160" s="1"/>
  <c r="AA29" i="160" a="1"/>
  <c r="AA29" i="160" s="1"/>
  <c r="AA24" i="160" a="1"/>
  <c r="AA24" i="160" s="1"/>
  <c r="AA19" i="160" a="1"/>
  <c r="AA19" i="160" s="1"/>
  <c r="AA14" i="160" a="1"/>
  <c r="AA14" i="160" s="1"/>
  <c r="AA9" i="160" a="1"/>
  <c r="AA9" i="160" s="1"/>
  <c r="AA4" i="160" a="1"/>
  <c r="AA4" i="160" s="1"/>
  <c r="AA288" i="160" a="1"/>
  <c r="AA288" i="160" s="1"/>
  <c r="AA283" i="160" a="1"/>
  <c r="AA283" i="160" s="1"/>
  <c r="AA274" i="160" a="1"/>
  <c r="AA274" i="160" s="1"/>
  <c r="AA270" i="160" a="1"/>
  <c r="AA270" i="160" s="1"/>
  <c r="AA238" i="160" a="1"/>
  <c r="AA238" i="160" s="1"/>
  <c r="AA330" i="160" a="1"/>
  <c r="AA330" i="160" s="1"/>
  <c r="AA214" i="160" a="1"/>
  <c r="AA214" i="160" s="1"/>
  <c r="AA171" i="160" a="1"/>
  <c r="AA171" i="160" s="1"/>
  <c r="AA136" i="160" a="1"/>
  <c r="AA136" i="160" s="1"/>
  <c r="AA92" i="160" a="1"/>
  <c r="AA92" i="160" s="1"/>
  <c r="AA61" i="160" a="1"/>
  <c r="AA61" i="160" s="1"/>
  <c r="AA36" i="160" a="1"/>
  <c r="AA36" i="160" s="1"/>
  <c r="AA11" i="160" a="1"/>
  <c r="AA11" i="160" s="1"/>
  <c r="AA306" i="160" a="1"/>
  <c r="AA306" i="160" s="1"/>
  <c r="AA219" i="160" a="1"/>
  <c r="AA219" i="160" s="1"/>
  <c r="AA168" i="160" a="1"/>
  <c r="AA168" i="160" s="1"/>
  <c r="AA160" i="160" a="1"/>
  <c r="AA160" i="160" s="1"/>
  <c r="AA153" i="160" a="1"/>
  <c r="AA153" i="160" s="1"/>
  <c r="AA95" i="160" a="1"/>
  <c r="AA95" i="160" s="1"/>
  <c r="AA70" i="160" a="1"/>
  <c r="AA70" i="160" s="1"/>
  <c r="AA90" i="160" a="1"/>
  <c r="AA90" i="160" s="1"/>
  <c r="AA73" i="160" a="1"/>
  <c r="AA73" i="160" s="1"/>
  <c r="AA170" i="160" a="1"/>
  <c r="AA170" i="160" s="1"/>
  <c r="AA157" i="160" a="1"/>
  <c r="AA157" i="160" s="1"/>
  <c r="AA110" i="160" a="1"/>
  <c r="AA110" i="160" s="1"/>
  <c r="AA98" i="160" a="1"/>
  <c r="AA98" i="160" s="1"/>
  <c r="AA265" i="160" a="1"/>
  <c r="AA265" i="160" s="1"/>
  <c r="AA176" i="160" a="1"/>
  <c r="AA176" i="160" s="1"/>
  <c r="AA148" i="160" a="1"/>
  <c r="AA148" i="160" s="1"/>
  <c r="AA141" i="160" a="1"/>
  <c r="AA141" i="160" s="1"/>
  <c r="AA137" i="160" a="1"/>
  <c r="AA137" i="160" s="1"/>
  <c r="AA135" i="160" a="1"/>
  <c r="AA135" i="160" s="1"/>
  <c r="AA324" i="160" a="1"/>
  <c r="AA324" i="160" s="1"/>
  <c r="AA256" i="160" a="1"/>
  <c r="AA256" i="160" s="1"/>
  <c r="AA273" i="160" a="1"/>
  <c r="AA273" i="160" s="1"/>
  <c r="AA198" i="160" a="1"/>
  <c r="AA198" i="160" s="1"/>
  <c r="AA159" i="160" a="1"/>
  <c r="AA159" i="160" s="1"/>
  <c r="AA241" i="160" a="1"/>
  <c r="AA241" i="160" s="1"/>
  <c r="AA133" i="160" a="1"/>
  <c r="AA133" i="160" s="1"/>
  <c r="AA125" i="160" a="1"/>
  <c r="AA125" i="160" s="1"/>
  <c r="AA88" i="160" a="1"/>
  <c r="AA88" i="160" s="1"/>
  <c r="AA71" i="160" a="1"/>
  <c r="AA71" i="160" s="1"/>
  <c r="AA278" i="160" a="1"/>
  <c r="AA278" i="160" s="1"/>
  <c r="AA123" i="160" a="1"/>
  <c r="AA123" i="160" s="1"/>
  <c r="AA117" i="160" a="1"/>
  <c r="AA117" i="160" s="1"/>
  <c r="AA78" i="160" a="1"/>
  <c r="AA78" i="160" s="1"/>
  <c r="AA50" i="160" a="1"/>
  <c r="AA50" i="160" s="1"/>
  <c r="AA32" i="160" a="1"/>
  <c r="AA32" i="160" s="1"/>
  <c r="AA25" i="160" a="1"/>
  <c r="AA25" i="160" s="1"/>
  <c r="AA7" i="160" a="1"/>
  <c r="AA7" i="160" s="1"/>
  <c r="AA56" i="160" a="1"/>
  <c r="AA56" i="160" s="1"/>
  <c r="AA322" i="160" a="1"/>
  <c r="AA322" i="160" s="1"/>
  <c r="AA187" i="160" a="1"/>
  <c r="AA187" i="160" s="1"/>
  <c r="AA101" i="160" a="1"/>
  <c r="AA101" i="160" s="1"/>
  <c r="AA138" i="160" a="1"/>
  <c r="AA138" i="160" s="1"/>
  <c r="AA132" i="160" a="1"/>
  <c r="AA132" i="160" s="1"/>
  <c r="AA126" i="160" a="1"/>
  <c r="AA126" i="160" s="1"/>
  <c r="AA120" i="160" a="1"/>
  <c r="AA120" i="160" s="1"/>
  <c r="AA72" i="160" a="1"/>
  <c r="AA72" i="160" s="1"/>
  <c r="AA43" i="160" a="1"/>
  <c r="AA43" i="160" s="1"/>
  <c r="AA18" i="160" a="1"/>
  <c r="AA18" i="160" s="1"/>
  <c r="AA210" i="160" a="1"/>
  <c r="AA210" i="160" s="1"/>
  <c r="AA186" i="160" a="1"/>
  <c r="AA186" i="160" s="1"/>
  <c r="AA174" i="160" a="1"/>
  <c r="AA174" i="160" s="1"/>
  <c r="AA68" i="160" a="1"/>
  <c r="AA68" i="160" s="1"/>
  <c r="AA193" i="160" a="1"/>
  <c r="AA193" i="160" s="1"/>
  <c r="AA66" i="160" a="1"/>
  <c r="AA66" i="160" s="1"/>
  <c r="AA47" i="160" a="1"/>
  <c r="AA47" i="160" s="1"/>
  <c r="AA261" i="160" a="1"/>
  <c r="AA261" i="160" s="1"/>
  <c r="AA239" i="160" a="1"/>
  <c r="AA239" i="160" s="1"/>
  <c r="AA113" i="160" a="1"/>
  <c r="AA113" i="160" s="1"/>
  <c r="AA103" i="160" a="1"/>
  <c r="AA103" i="160" s="1"/>
  <c r="AA48" i="160" a="1"/>
  <c r="AA48" i="160" s="1"/>
  <c r="AA234" i="160" a="1"/>
  <c r="AA234" i="160" s="1"/>
  <c r="AA184" i="160" a="1"/>
  <c r="AA184" i="160" s="1"/>
  <c r="AA182" i="160" a="1"/>
  <c r="AA182" i="160" s="1"/>
  <c r="AA169" i="160" a="1"/>
  <c r="AA169" i="160" s="1"/>
  <c r="AA145" i="160" a="1"/>
  <c r="AA145" i="160" s="1"/>
  <c r="AA38" i="160" a="1"/>
  <c r="AA38" i="160" s="1"/>
  <c r="AA51" i="160" a="1"/>
  <c r="AA51" i="160" s="1"/>
  <c r="AA58" i="160" a="1"/>
  <c r="AA58" i="160" s="1"/>
  <c r="AA60" i="160" a="1"/>
  <c r="AA60" i="160" s="1"/>
  <c r="AA65" i="160" a="1"/>
  <c r="AA65" i="160" s="1"/>
  <c r="AA85" i="160" a="1"/>
  <c r="AA85" i="160" s="1"/>
  <c r="Z96" i="160" a="1"/>
  <c r="Z96" i="160" s="1"/>
  <c r="Z122" i="160" a="1"/>
  <c r="Z122" i="160" s="1"/>
  <c r="Z137" i="160" a="1"/>
  <c r="Z137" i="160" s="1"/>
  <c r="AA165" i="160" a="1"/>
  <c r="AA165" i="160" s="1"/>
  <c r="Z301" i="160" a="1"/>
  <c r="Z301" i="160" s="1"/>
  <c r="Y20" i="160" a="1"/>
  <c r="Y20" i="160" s="1"/>
  <c r="AA27" i="160" a="1"/>
  <c r="AA27" i="160" s="1"/>
  <c r="Y40" i="160" a="1"/>
  <c r="Y40" i="160" s="1"/>
  <c r="AA96" i="160" a="1"/>
  <c r="AA96" i="160" s="1"/>
  <c r="Y127" i="160" a="1"/>
  <c r="Y127" i="160" s="1"/>
  <c r="AA143" i="160" a="1"/>
  <c r="AA143" i="160" s="1"/>
  <c r="Y177" i="160" a="1"/>
  <c r="Y177" i="160" s="1"/>
  <c r="Y29" i="160" a="1"/>
  <c r="Y29" i="160" s="1"/>
  <c r="Z31" i="160" a="1"/>
  <c r="Z31" i="160" s="1"/>
  <c r="AA63" i="160" a="1"/>
  <c r="AA63" i="160" s="1"/>
  <c r="Y89" i="160" a="1"/>
  <c r="Y89" i="160" s="1"/>
  <c r="Y9" i="160" a="1"/>
  <c r="Y9" i="160" s="1"/>
  <c r="AA16" i="160" a="1"/>
  <c r="AA16" i="160" s="1"/>
  <c r="Z42" i="160" a="1"/>
  <c r="Z42" i="160" s="1"/>
  <c r="AA5" i="160" a="1"/>
  <c r="AA5" i="160" s="1"/>
  <c r="Y7" i="160" a="1"/>
  <c r="Y7" i="160" s="1"/>
  <c r="Z18" i="160" a="1"/>
  <c r="Z18" i="160" s="1"/>
  <c r="Z20" i="160" a="1"/>
  <c r="Z20" i="160" s="1"/>
  <c r="Z40" i="160" a="1"/>
  <c r="Z40" i="160" s="1"/>
  <c r="Y71" i="160" a="1"/>
  <c r="Y71" i="160" s="1"/>
  <c r="Y77" i="160" a="1"/>
  <c r="Y77" i="160" s="1"/>
  <c r="Z86" i="160" a="1"/>
  <c r="Z86" i="160" s="1"/>
  <c r="Y105" i="160" a="1"/>
  <c r="Y105" i="160" s="1"/>
  <c r="Z118" i="160" a="1"/>
  <c r="Z118" i="160" s="1"/>
  <c r="Y144" i="160" a="1"/>
  <c r="Y144" i="160" s="1"/>
  <c r="AA150" i="160" a="1"/>
  <c r="AA150" i="160" s="1"/>
  <c r="Z178" i="160" a="1"/>
  <c r="Z178" i="160" s="1"/>
  <c r="AC298" i="160" a="1"/>
  <c r="AC298" i="160" s="1"/>
  <c r="AC121" i="160" a="1"/>
  <c r="AC121" i="160" s="1"/>
  <c r="AC127" i="160" a="1"/>
  <c r="AC127" i="160" s="1"/>
  <c r="AC216" i="160" a="1"/>
  <c r="AC216" i="160" s="1"/>
  <c r="AC206" i="160" a="1"/>
  <c r="AC206" i="160" s="1"/>
  <c r="AC280" i="160" a="1"/>
  <c r="AC280" i="160" s="1"/>
  <c r="AC69" i="160" a="1"/>
  <c r="AC69" i="160" s="1"/>
  <c r="AB71" i="160" a="1"/>
  <c r="AB71" i="160" s="1"/>
  <c r="AC191" i="160" a="1"/>
  <c r="AC191" i="160" s="1"/>
  <c r="AB234" i="160" a="1"/>
  <c r="AB234" i="160" s="1"/>
  <c r="AC167" i="160" a="1"/>
  <c r="AC167" i="160" s="1"/>
  <c r="AC119" i="160" a="1"/>
  <c r="AC119" i="160" s="1"/>
  <c r="AC147" i="160" a="1"/>
  <c r="AC147" i="160" s="1"/>
  <c r="AB333" i="160" a="1"/>
  <c r="AB333" i="160" s="1"/>
  <c r="AB328" i="160" a="1"/>
  <c r="AB328" i="160" s="1"/>
  <c r="AB323" i="160" a="1"/>
  <c r="AB323" i="160" s="1"/>
  <c r="AB318" i="160" a="1"/>
  <c r="AB318" i="160" s="1"/>
  <c r="AB313" i="160" a="1"/>
  <c r="AB313" i="160" s="1"/>
  <c r="AB308" i="160" a="1"/>
  <c r="AB308" i="160" s="1"/>
  <c r="AB303" i="160" a="1"/>
  <c r="AB303" i="160" s="1"/>
  <c r="AB298" i="160" a="1"/>
  <c r="AB298" i="160" s="1"/>
  <c r="AB293" i="160" a="1"/>
  <c r="AB293" i="160" s="1"/>
  <c r="AB288" i="160" a="1"/>
  <c r="AB288" i="160" s="1"/>
  <c r="AB283" i="160" a="1"/>
  <c r="AB283" i="160" s="1"/>
  <c r="AB278" i="160" a="1"/>
  <c r="AB278" i="160" s="1"/>
  <c r="AB273" i="160" a="1"/>
  <c r="AB273" i="160" s="1"/>
  <c r="AB268" i="160" a="1"/>
  <c r="AB268" i="160" s="1"/>
  <c r="AB263" i="160" a="1"/>
  <c r="AB263" i="160" s="1"/>
  <c r="AB258" i="160" a="1"/>
  <c r="AB258" i="160" s="1"/>
  <c r="AB241" i="160" a="1"/>
  <c r="AB241" i="160" s="1"/>
  <c r="AB322" i="160" a="1"/>
  <c r="AB322" i="160" s="1"/>
  <c r="AB315" i="160" a="1"/>
  <c r="AB315" i="160" s="1"/>
  <c r="AB297" i="160" a="1"/>
  <c r="AB297" i="160" s="1"/>
  <c r="AB327" i="160" a="1"/>
  <c r="AB327" i="160" s="1"/>
  <c r="AB320" i="160" a="1"/>
  <c r="AB320" i="160" s="1"/>
  <c r="AB302" i="160" a="1"/>
  <c r="AB302" i="160" s="1"/>
  <c r="AB295" i="160" a="1"/>
  <c r="AB295" i="160" s="1"/>
  <c r="AB277" i="160" a="1"/>
  <c r="AB277" i="160" s="1"/>
  <c r="AB270" i="160" a="1"/>
  <c r="AB270" i="160" s="1"/>
  <c r="AB247" i="160" a="1"/>
  <c r="AB247" i="160" s="1"/>
  <c r="AB243" i="160" a="1"/>
  <c r="AB243" i="160" s="1"/>
  <c r="AB226" i="160" a="1"/>
  <c r="AB226" i="160" s="1"/>
  <c r="AB307" i="160" a="1"/>
  <c r="AB307" i="160" s="1"/>
  <c r="AB251" i="160" a="1"/>
  <c r="AB251" i="160" s="1"/>
  <c r="AB248" i="160" a="1"/>
  <c r="AB248" i="160" s="1"/>
  <c r="AB232" i="160" a="1"/>
  <c r="AB232" i="160" s="1"/>
  <c r="AB229" i="160" a="1"/>
  <c r="AB229" i="160" s="1"/>
  <c r="AB217" i="160" a="1"/>
  <c r="AB217" i="160" s="1"/>
  <c r="AB212" i="160" a="1"/>
  <c r="AB212" i="160" s="1"/>
  <c r="AB207" i="160" a="1"/>
  <c r="AB207" i="160" s="1"/>
  <c r="AB202" i="160" a="1"/>
  <c r="AB202" i="160" s="1"/>
  <c r="AB197" i="160" a="1"/>
  <c r="AB197" i="160" s="1"/>
  <c r="AB192" i="160" a="1"/>
  <c r="AB192" i="160" s="1"/>
  <c r="AB187" i="160" a="1"/>
  <c r="AB187" i="160" s="1"/>
  <c r="AB305" i="160" a="1"/>
  <c r="AB305" i="160" s="1"/>
  <c r="AB272" i="160" a="1"/>
  <c r="AB272" i="160" s="1"/>
  <c r="AB242" i="160" a="1"/>
  <c r="AB242" i="160" s="1"/>
  <c r="AB239" i="160" a="1"/>
  <c r="AB239" i="160" s="1"/>
  <c r="AB222" i="160" a="1"/>
  <c r="AB222" i="160" s="1"/>
  <c r="AB331" i="160" a="1"/>
  <c r="AB331" i="160" s="1"/>
  <c r="AB309" i="160" a="1"/>
  <c r="AB309" i="160" s="1"/>
  <c r="AB316" i="160" a="1"/>
  <c r="AB316" i="160" s="1"/>
  <c r="AB289" i="160" a="1"/>
  <c r="AB289" i="160" s="1"/>
  <c r="AB265" i="160" a="1"/>
  <c r="AB265" i="160" s="1"/>
  <c r="AB250" i="160" a="1"/>
  <c r="AB250" i="160" s="1"/>
  <c r="AB237" i="160" a="1"/>
  <c r="AB237" i="160" s="1"/>
  <c r="AB198" i="160" a="1"/>
  <c r="AB198" i="160" s="1"/>
  <c r="AB319" i="160" a="1"/>
  <c r="AB319" i="160" s="1"/>
  <c r="AB310" i="160" a="1"/>
  <c r="AB310" i="160" s="1"/>
  <c r="AB280" i="160" a="1"/>
  <c r="AB280" i="160" s="1"/>
  <c r="AB256" i="160" a="1"/>
  <c r="AB256" i="160" s="1"/>
  <c r="AB230" i="160" a="1"/>
  <c r="AB230" i="160" s="1"/>
  <c r="AB299" i="160" a="1"/>
  <c r="AB299" i="160" s="1"/>
  <c r="AB285" i="160" a="1"/>
  <c r="AB285" i="160" s="1"/>
  <c r="AB261" i="160" a="1"/>
  <c r="AB261" i="160" s="1"/>
  <c r="AB211" i="160" a="1"/>
  <c r="AB211" i="160" s="1"/>
  <c r="AB330" i="160" a="1"/>
  <c r="AB330" i="160" s="1"/>
  <c r="AB332" i="160" a="1"/>
  <c r="AB332" i="160" s="1"/>
  <c r="AB325" i="160" a="1"/>
  <c r="AB325" i="160" s="1"/>
  <c r="AB246" i="160" a="1"/>
  <c r="AB246" i="160" s="1"/>
  <c r="AB227" i="160" a="1"/>
  <c r="AB227" i="160" s="1"/>
  <c r="AB300" i="160" a="1"/>
  <c r="AB300" i="160" s="1"/>
  <c r="AB194" i="160" a="1"/>
  <c r="AB194" i="160" s="1"/>
  <c r="AB170" i="160" a="1"/>
  <c r="AB170" i="160" s="1"/>
  <c r="AB166" i="160" a="1"/>
  <c r="AB166" i="160" s="1"/>
  <c r="AB157" i="160" a="1"/>
  <c r="AB157" i="160" s="1"/>
  <c r="AB311" i="160" a="1"/>
  <c r="AB311" i="160" s="1"/>
  <c r="AB240" i="160" a="1"/>
  <c r="AB240" i="160" s="1"/>
  <c r="AB238" i="160" a="1"/>
  <c r="AB238" i="160" s="1"/>
  <c r="AB218" i="160" a="1"/>
  <c r="AB218" i="160" s="1"/>
  <c r="AB326" i="160" a="1"/>
  <c r="AB326" i="160" s="1"/>
  <c r="AB255" i="160" a="1"/>
  <c r="AB255" i="160" s="1"/>
  <c r="AB235" i="160" a="1"/>
  <c r="AB235" i="160" s="1"/>
  <c r="AB228" i="160" a="1"/>
  <c r="AB228" i="160" s="1"/>
  <c r="AB216" i="160" a="1"/>
  <c r="AB216" i="160" s="1"/>
  <c r="AB209" i="160" a="1"/>
  <c r="AB209" i="160" s="1"/>
  <c r="AB188" i="160" a="1"/>
  <c r="AB188" i="160" s="1"/>
  <c r="AB168" i="160" a="1"/>
  <c r="AB168" i="160" s="1"/>
  <c r="AB317" i="160" a="1"/>
  <c r="AB317" i="160" s="1"/>
  <c r="AB314" i="160" a="1"/>
  <c r="AB314" i="160" s="1"/>
  <c r="AB267" i="160" a="1"/>
  <c r="AB267" i="160" s="1"/>
  <c r="AB329" i="160" a="1"/>
  <c r="AB329" i="160" s="1"/>
  <c r="AB262" i="160" a="1"/>
  <c r="AB262" i="160" s="1"/>
  <c r="AB214" i="160" a="1"/>
  <c r="AB214" i="160" s="1"/>
  <c r="AB182" i="160" a="1"/>
  <c r="AB182" i="160" s="1"/>
  <c r="AB179" i="160" a="1"/>
  <c r="AB179" i="160" s="1"/>
  <c r="AB172" i="160" a="1"/>
  <c r="AB172" i="160" s="1"/>
  <c r="AB287" i="160" a="1"/>
  <c r="AB287" i="160" s="1"/>
  <c r="AB257" i="160" a="1"/>
  <c r="AB257" i="160" s="1"/>
  <c r="AB292" i="160" a="1"/>
  <c r="AB292" i="160" s="1"/>
  <c r="AB282" i="160" a="1"/>
  <c r="AB282" i="160" s="1"/>
  <c r="AB269" i="160" a="1"/>
  <c r="AB269" i="160" s="1"/>
  <c r="AB264" i="160" a="1"/>
  <c r="AB264" i="160" s="1"/>
  <c r="AB259" i="160" a="1"/>
  <c r="AB259" i="160" s="1"/>
  <c r="AB279" i="160" a="1"/>
  <c r="AB279" i="160" s="1"/>
  <c r="AB274" i="160" a="1"/>
  <c r="AB274" i="160" s="1"/>
  <c r="AB276" i="160" a="1"/>
  <c r="AB276" i="160" s="1"/>
  <c r="AB254" i="160" a="1"/>
  <c r="AB254" i="160" s="1"/>
  <c r="AB245" i="160" a="1"/>
  <c r="AB245" i="160" s="1"/>
  <c r="AB208" i="160" a="1"/>
  <c r="AB208" i="160" s="1"/>
  <c r="AB195" i="160" a="1"/>
  <c r="AB195" i="160" s="1"/>
  <c r="AB177" i="160" a="1"/>
  <c r="AB177" i="160" s="1"/>
  <c r="AB215" i="160" a="1"/>
  <c r="AB215" i="160" s="1"/>
  <c r="AB159" i="160" a="1"/>
  <c r="AB159" i="160" s="1"/>
  <c r="AB281" i="160" a="1"/>
  <c r="AB281" i="160" s="1"/>
  <c r="AB244" i="160" a="1"/>
  <c r="AB244" i="160" s="1"/>
  <c r="AB213" i="160" a="1"/>
  <c r="AB213" i="160" s="1"/>
  <c r="AB206" i="160" a="1"/>
  <c r="AB206" i="160" s="1"/>
  <c r="AB199" i="160" a="1"/>
  <c r="AB199" i="160" s="1"/>
  <c r="AB158" i="160" a="1"/>
  <c r="AB158" i="160" s="1"/>
  <c r="AB152" i="160" a="1"/>
  <c r="AB152" i="160" s="1"/>
  <c r="AB161" i="160" a="1"/>
  <c r="AB161" i="160" s="1"/>
  <c r="AB304" i="160" a="1"/>
  <c r="AB304" i="160" s="1"/>
  <c r="AB201" i="160" a="1"/>
  <c r="AB201" i="160" s="1"/>
  <c r="AB149" i="160" a="1"/>
  <c r="AB149" i="160" s="1"/>
  <c r="AB146" i="160" a="1"/>
  <c r="AB146" i="160" s="1"/>
  <c r="AB124" i="160" a="1"/>
  <c r="AB124" i="160" s="1"/>
  <c r="AB121" i="160" a="1"/>
  <c r="AB121" i="160" s="1"/>
  <c r="AB99" i="160" a="1"/>
  <c r="AB99" i="160" s="1"/>
  <c r="AB290" i="160" a="1"/>
  <c r="AB290" i="160" s="1"/>
  <c r="AB233" i="160" a="1"/>
  <c r="AB233" i="160" s="1"/>
  <c r="AB224" i="160" a="1"/>
  <c r="AB224" i="160" s="1"/>
  <c r="AB221" i="160" a="1"/>
  <c r="AB221" i="160" s="1"/>
  <c r="AB183" i="160" a="1"/>
  <c r="AB183" i="160" s="1"/>
  <c r="AB181" i="160" a="1"/>
  <c r="AB181" i="160" s="1"/>
  <c r="AB175" i="160" a="1"/>
  <c r="AB175" i="160" s="1"/>
  <c r="AB173" i="160" a="1"/>
  <c r="AB173" i="160" s="1"/>
  <c r="AB143" i="160" a="1"/>
  <c r="AB143" i="160" s="1"/>
  <c r="AB140" i="160" a="1"/>
  <c r="AB140" i="160" s="1"/>
  <c r="AB118" i="160" a="1"/>
  <c r="AB118" i="160" s="1"/>
  <c r="AB115" i="160" a="1"/>
  <c r="AB115" i="160" s="1"/>
  <c r="AB294" i="160" a="1"/>
  <c r="AB294" i="160" s="1"/>
  <c r="AB271" i="160" a="1"/>
  <c r="AB271" i="160" s="1"/>
  <c r="AB236" i="160" a="1"/>
  <c r="AB236" i="160" s="1"/>
  <c r="AB203" i="160" a="1"/>
  <c r="AB203" i="160" s="1"/>
  <c r="AB171" i="160" a="1"/>
  <c r="AB171" i="160" s="1"/>
  <c r="AB137" i="160" a="1"/>
  <c r="AB137" i="160" s="1"/>
  <c r="AB210" i="160" a="1"/>
  <c r="AB210" i="160" s="1"/>
  <c r="AB324" i="160" a="1"/>
  <c r="AB324" i="160" s="1"/>
  <c r="AB266" i="160" a="1"/>
  <c r="AB266" i="160" s="1"/>
  <c r="AB196" i="160" a="1"/>
  <c r="AB196" i="160" s="1"/>
  <c r="AB249" i="160" a="1"/>
  <c r="AB249" i="160" s="1"/>
  <c r="AB191" i="160" a="1"/>
  <c r="AB191" i="160" s="1"/>
  <c r="AB144" i="160" a="1"/>
  <c r="AB144" i="160" s="1"/>
  <c r="AB141" i="160" a="1"/>
  <c r="AB141" i="160" s="1"/>
  <c r="AB119" i="160" a="1"/>
  <c r="AB119" i="160" s="1"/>
  <c r="AB116" i="160" a="1"/>
  <c r="AB116" i="160" s="1"/>
  <c r="AB94" i="160" a="1"/>
  <c r="AB94" i="160" s="1"/>
  <c r="AB91" i="160" a="1"/>
  <c r="AB91" i="160" s="1"/>
  <c r="AB253" i="160" a="1"/>
  <c r="AB253" i="160" s="1"/>
  <c r="AB220" i="160" a="1"/>
  <c r="AB220" i="160" s="1"/>
  <c r="AB200" i="160" a="1"/>
  <c r="AB200" i="160" s="1"/>
  <c r="AB176" i="160" a="1"/>
  <c r="AB176" i="160" s="1"/>
  <c r="AB138" i="160" a="1"/>
  <c r="AB138" i="160" s="1"/>
  <c r="AB135" i="160" a="1"/>
  <c r="AB135" i="160" s="1"/>
  <c r="AB113" i="160" a="1"/>
  <c r="AB113" i="160" s="1"/>
  <c r="AB110" i="160" a="1"/>
  <c r="AB110" i="160" s="1"/>
  <c r="AB88" i="160" a="1"/>
  <c r="AB88" i="160" s="1"/>
  <c r="AB85" i="160" a="1"/>
  <c r="AB85" i="160" s="1"/>
  <c r="AB63" i="160" a="1"/>
  <c r="AB63" i="160" s="1"/>
  <c r="AB60" i="160" a="1"/>
  <c r="AB60" i="160" s="1"/>
  <c r="AB306" i="160" a="1"/>
  <c r="AB306" i="160" s="1"/>
  <c r="AB252" i="160" a="1"/>
  <c r="AB252" i="160" s="1"/>
  <c r="AB225" i="160" a="1"/>
  <c r="AB225" i="160" s="1"/>
  <c r="AB219" i="160" a="1"/>
  <c r="AB219" i="160" s="1"/>
  <c r="AB174" i="160" a="1"/>
  <c r="AB174" i="160" s="1"/>
  <c r="AB122" i="160" a="1"/>
  <c r="AB122" i="160" s="1"/>
  <c r="AB120" i="160" a="1"/>
  <c r="AB120" i="160" s="1"/>
  <c r="AB107" i="160" a="1"/>
  <c r="AB107" i="160" s="1"/>
  <c r="AB81" i="160" a="1"/>
  <c r="AB81" i="160" s="1"/>
  <c r="AB67" i="160" a="1"/>
  <c r="AB67" i="160" s="1"/>
  <c r="AB64" i="160" a="1"/>
  <c r="AB64" i="160" s="1"/>
  <c r="AB28" i="160" a="1"/>
  <c r="AB28" i="160" s="1"/>
  <c r="AB3" i="160" a="1"/>
  <c r="AB3" i="160" s="1"/>
  <c r="W3" i="160" s="1"/>
  <c r="W4" i="160" s="1"/>
  <c r="W5" i="160" s="1"/>
  <c r="W6" i="160" s="1"/>
  <c r="AB296" i="160" a="1"/>
  <c r="AB296" i="160" s="1"/>
  <c r="AB260" i="160" a="1"/>
  <c r="AB260" i="160" s="1"/>
  <c r="AB231" i="160" a="1"/>
  <c r="AB231" i="160" s="1"/>
  <c r="AB204" i="160" a="1"/>
  <c r="AB204" i="160" s="1"/>
  <c r="AB90" i="160" a="1"/>
  <c r="AB90" i="160" s="1"/>
  <c r="AB73" i="160" a="1"/>
  <c r="AB73" i="160" s="1"/>
  <c r="AB286" i="160" a="1"/>
  <c r="AB286" i="160" s="1"/>
  <c r="AB284" i="160" a="1"/>
  <c r="AB284" i="160" s="1"/>
  <c r="AB180" i="160" a="1"/>
  <c r="AB180" i="160" s="1"/>
  <c r="AB162" i="160" a="1"/>
  <c r="AB162" i="160" s="1"/>
  <c r="AB155" i="160" a="1"/>
  <c r="AB155" i="160" s="1"/>
  <c r="AB98" i="160" a="1"/>
  <c r="AB98" i="160" s="1"/>
  <c r="AB62" i="160" a="1"/>
  <c r="AB62" i="160" s="1"/>
  <c r="AB275" i="160" a="1"/>
  <c r="AB275" i="160" s="1"/>
  <c r="AB223" i="160" a="1"/>
  <c r="AB223" i="160" s="1"/>
  <c r="AB167" i="160" a="1"/>
  <c r="AB167" i="160" s="1"/>
  <c r="AB148" i="160" a="1"/>
  <c r="AB148" i="160" s="1"/>
  <c r="AB150" i="160" a="1"/>
  <c r="AB150" i="160" s="1"/>
  <c r="AB93" i="160" a="1"/>
  <c r="AB93" i="160" s="1"/>
  <c r="AB164" i="160" a="1"/>
  <c r="AB164" i="160" s="1"/>
  <c r="AB139" i="160" a="1"/>
  <c r="AB139" i="160" s="1"/>
  <c r="AB131" i="160" a="1"/>
  <c r="AB131" i="160" s="1"/>
  <c r="AB103" i="160" a="1"/>
  <c r="AB103" i="160" s="1"/>
  <c r="AB312" i="160" a="1"/>
  <c r="AB312" i="160" s="1"/>
  <c r="AB301" i="160" a="1"/>
  <c r="AB301" i="160" s="1"/>
  <c r="AB186" i="160" a="1"/>
  <c r="AB186" i="160" s="1"/>
  <c r="AB117" i="160" a="1"/>
  <c r="AB117" i="160" s="1"/>
  <c r="AB77" i="160" a="1"/>
  <c r="AB77" i="160" s="1"/>
  <c r="AB74" i="160" a="1"/>
  <c r="AB74" i="160" s="1"/>
  <c r="AB15" i="160" a="1"/>
  <c r="AB15" i="160" s="1"/>
  <c r="AB33" i="160" a="1"/>
  <c r="AB33" i="160" s="1"/>
  <c r="AC37" i="160" a="1"/>
  <c r="AC37" i="160" s="1"/>
  <c r="AC44" i="160" a="1"/>
  <c r="AC44" i="160" s="1"/>
  <c r="AB51" i="160" a="1"/>
  <c r="AB51" i="160" s="1"/>
  <c r="AB59" i="160" a="1"/>
  <c r="AB59" i="160" s="1"/>
  <c r="AC64" i="160" a="1"/>
  <c r="AC64" i="160" s="1"/>
  <c r="AC83" i="160" a="1"/>
  <c r="AC83" i="160" s="1"/>
  <c r="AB101" i="160" a="1"/>
  <c r="AB101" i="160" s="1"/>
  <c r="AB106" i="160" a="1"/>
  <c r="AB106" i="160" s="1"/>
  <c r="AB163" i="160" a="1"/>
  <c r="AB163" i="160" s="1"/>
  <c r="AC26" i="160" a="1"/>
  <c r="AC26" i="160" s="1"/>
  <c r="AC111" i="160" a="1"/>
  <c r="AC111" i="160" s="1"/>
  <c r="AB114" i="160" a="1"/>
  <c r="AB114" i="160" s="1"/>
  <c r="AC151" i="160" a="1"/>
  <c r="AC151" i="160" s="1"/>
  <c r="AC8" i="160" a="1"/>
  <c r="AC8" i="160" s="1"/>
  <c r="AB11" i="160" a="1"/>
  <c r="AB11" i="160" s="1"/>
  <c r="AC33" i="160" a="1"/>
  <c r="AC33" i="160" s="1"/>
  <c r="AB109" i="160" a="1"/>
  <c r="AB109" i="160" s="1"/>
  <c r="AC114" i="160" a="1"/>
  <c r="AC114" i="160" s="1"/>
  <c r="AB193" i="160" a="1"/>
  <c r="AB193" i="160" s="1"/>
  <c r="AC94" i="160" a="1"/>
  <c r="AC94" i="160" s="1"/>
  <c r="AB36" i="160" a="1"/>
  <c r="AB36" i="160" s="1"/>
  <c r="AC66" i="160" a="1"/>
  <c r="AC66" i="160" s="1"/>
  <c r="AB68" i="160" a="1"/>
  <c r="AB68" i="160" s="1"/>
  <c r="AB92" i="160" a="1"/>
  <c r="AB92" i="160" s="1"/>
  <c r="AB104" i="160" a="1"/>
  <c r="AB104" i="160" s="1"/>
  <c r="AB126" i="160" a="1"/>
  <c r="AB126" i="160" s="1"/>
  <c r="AC148" i="160" a="1"/>
  <c r="AC148" i="160" s="1"/>
  <c r="AB291" i="160" a="1"/>
  <c r="AB291" i="160" s="1"/>
  <c r="AC254" i="160" a="1"/>
  <c r="AC254" i="160" s="1"/>
  <c r="AC233" i="160" a="1"/>
  <c r="AC233" i="160" s="1"/>
  <c r="AC229" i="160" a="1"/>
  <c r="AC229" i="160" s="1"/>
  <c r="AC333" i="160" a="1"/>
  <c r="AC333" i="160" s="1"/>
  <c r="AC326" i="160" a="1"/>
  <c r="AC326" i="160" s="1"/>
  <c r="AC319" i="160" a="1"/>
  <c r="AC319" i="160" s="1"/>
  <c r="AC308" i="160" a="1"/>
  <c r="AC308" i="160" s="1"/>
  <c r="AC301" i="160" a="1"/>
  <c r="AC301" i="160" s="1"/>
  <c r="AC294" i="160" a="1"/>
  <c r="AC294" i="160" s="1"/>
  <c r="AC331" i="160" a="1"/>
  <c r="AC331" i="160" s="1"/>
  <c r="AC324" i="160" a="1"/>
  <c r="AC324" i="160" s="1"/>
  <c r="AC313" i="160" a="1"/>
  <c r="AC313" i="160" s="1"/>
  <c r="AC306" i="160" a="1"/>
  <c r="AC306" i="160" s="1"/>
  <c r="AC299" i="160" a="1"/>
  <c r="AC299" i="160" s="1"/>
  <c r="AC288" i="160" a="1"/>
  <c r="AC288" i="160" s="1"/>
  <c r="AC281" i="160" a="1"/>
  <c r="AC281" i="160" s="1"/>
  <c r="AC274" i="160" a="1"/>
  <c r="AC274" i="160" s="1"/>
  <c r="AC263" i="160" a="1"/>
  <c r="AC263" i="160" s="1"/>
  <c r="AC235" i="160" a="1"/>
  <c r="AC235" i="160" s="1"/>
  <c r="AC315" i="160" a="1"/>
  <c r="AC315" i="160" s="1"/>
  <c r="AC310" i="160" a="1"/>
  <c r="AC310" i="160" s="1"/>
  <c r="AC289" i="160" a="1"/>
  <c r="AC289" i="160" s="1"/>
  <c r="AC286" i="160" a="1"/>
  <c r="AC286" i="160" s="1"/>
  <c r="AC245" i="160" a="1"/>
  <c r="AC245" i="160" s="1"/>
  <c r="AC300" i="160" a="1"/>
  <c r="AC300" i="160" s="1"/>
  <c r="AC258" i="160" a="1"/>
  <c r="AC258" i="160" s="1"/>
  <c r="AC255" i="160" a="1"/>
  <c r="AC255" i="160" s="1"/>
  <c r="AC236" i="160" a="1"/>
  <c r="AC236" i="160" s="1"/>
  <c r="AC329" i="160" a="1"/>
  <c r="AC329" i="160" s="1"/>
  <c r="AC318" i="160" a="1"/>
  <c r="AC318" i="160" s="1"/>
  <c r="AC325" i="160" a="1"/>
  <c r="AC325" i="160" s="1"/>
  <c r="AC314" i="160" a="1"/>
  <c r="AC314" i="160" s="1"/>
  <c r="AC277" i="160" a="1"/>
  <c r="AC277" i="160" s="1"/>
  <c r="AC270" i="160" a="1"/>
  <c r="AC270" i="160" s="1"/>
  <c r="AC190" i="160" a="1"/>
  <c r="AC190" i="160" s="1"/>
  <c r="AC332" i="160" a="1"/>
  <c r="AC332" i="160" s="1"/>
  <c r="AC330" i="160" a="1"/>
  <c r="AC330" i="160" s="1"/>
  <c r="AC273" i="160" a="1"/>
  <c r="AC273" i="160" s="1"/>
  <c r="AC290" i="160" a="1"/>
  <c r="AC290" i="160" s="1"/>
  <c r="AC278" i="160" a="1"/>
  <c r="AC278" i="160" s="1"/>
  <c r="AC251" i="160" a="1"/>
  <c r="AC251" i="160" s="1"/>
  <c r="AC246" i="160" a="1"/>
  <c r="AC246" i="160" s="1"/>
  <c r="AC238" i="160" a="1"/>
  <c r="AC238" i="160" s="1"/>
  <c r="AC215" i="160" a="1"/>
  <c r="AC215" i="160" s="1"/>
  <c r="AC204" i="160" a="1"/>
  <c r="AC204" i="160" s="1"/>
  <c r="AC321" i="160" a="1"/>
  <c r="AC321" i="160" s="1"/>
  <c r="AC312" i="160" a="1"/>
  <c r="AC312" i="160" s="1"/>
  <c r="AC264" i="160" a="1"/>
  <c r="AC264" i="160" s="1"/>
  <c r="AC323" i="160" a="1"/>
  <c r="AC323" i="160" s="1"/>
  <c r="AC296" i="160" a="1"/>
  <c r="AC296" i="160" s="1"/>
  <c r="AC248" i="160" a="1"/>
  <c r="AC248" i="160" s="1"/>
  <c r="AC244" i="160" a="1"/>
  <c r="AC244" i="160" s="1"/>
  <c r="AC225" i="160" a="1"/>
  <c r="AC225" i="160" s="1"/>
  <c r="AC320" i="160" a="1"/>
  <c r="AC320" i="160" s="1"/>
  <c r="AC259" i="160" a="1"/>
  <c r="AC259" i="160" s="1"/>
  <c r="AC218" i="160" a="1"/>
  <c r="AC218" i="160" s="1"/>
  <c r="AC187" i="160" a="1"/>
  <c r="AC187" i="160" s="1"/>
  <c r="AC183" i="160" a="1"/>
  <c r="AC183" i="160" s="1"/>
  <c r="AC304" i="160" a="1"/>
  <c r="AC304" i="160" s="1"/>
  <c r="AC302" i="160" a="1"/>
  <c r="AC302" i="160" s="1"/>
  <c r="AC223" i="160" a="1"/>
  <c r="AC223" i="160" s="1"/>
  <c r="AC179" i="160" a="1"/>
  <c r="AC179" i="160" s="1"/>
  <c r="AC262" i="160" a="1"/>
  <c r="AC262" i="160" s="1"/>
  <c r="AC214" i="160" a="1"/>
  <c r="AC214" i="160" s="1"/>
  <c r="AC182" i="160" a="1"/>
  <c r="AC182" i="160" s="1"/>
  <c r="AC172" i="160" a="1"/>
  <c r="AC172" i="160" s="1"/>
  <c r="AC157" i="160" a="1"/>
  <c r="AC157" i="160" s="1"/>
  <c r="AC287" i="160" a="1"/>
  <c r="AC287" i="160" s="1"/>
  <c r="AC257" i="160" a="1"/>
  <c r="AC257" i="160" s="1"/>
  <c r="AC311" i="160" a="1"/>
  <c r="AC311" i="160" s="1"/>
  <c r="AC282" i="160" a="1"/>
  <c r="AC282" i="160" s="1"/>
  <c r="AC272" i="160" a="1"/>
  <c r="AC272" i="160" s="1"/>
  <c r="AC239" i="160" a="1"/>
  <c r="AC239" i="160" s="1"/>
  <c r="AC194" i="160" a="1"/>
  <c r="AC194" i="160" s="1"/>
  <c r="AC176" i="160" a="1"/>
  <c r="AC176" i="160" s="1"/>
  <c r="AC292" i="160" a="1"/>
  <c r="AC292" i="160" s="1"/>
  <c r="AC269" i="160" a="1"/>
  <c r="AC269" i="160" s="1"/>
  <c r="AC202" i="160" a="1"/>
  <c r="AC202" i="160" s="1"/>
  <c r="AC305" i="160" a="1"/>
  <c r="AC305" i="160" s="1"/>
  <c r="AC297" i="160" a="1"/>
  <c r="AC297" i="160" s="1"/>
  <c r="AC279" i="160" a="1"/>
  <c r="AC279" i="160" s="1"/>
  <c r="AC284" i="160" a="1"/>
  <c r="AC284" i="160" s="1"/>
  <c r="AC250" i="160" a="1"/>
  <c r="AC250" i="160" s="1"/>
  <c r="AC234" i="160" a="1"/>
  <c r="AC234" i="160" s="1"/>
  <c r="AC205" i="160" a="1"/>
  <c r="AC205" i="160" s="1"/>
  <c r="AC197" i="160" a="1"/>
  <c r="AC197" i="160" s="1"/>
  <c r="AC186" i="160" a="1"/>
  <c r="AC186" i="160" s="1"/>
  <c r="AC316" i="160" a="1"/>
  <c r="AC316" i="160" s="1"/>
  <c r="AC291" i="160" a="1"/>
  <c r="AC291" i="160" s="1"/>
  <c r="AC203" i="160" a="1"/>
  <c r="AC203" i="160" s="1"/>
  <c r="AC170" i="160" a="1"/>
  <c r="AC170" i="160" s="1"/>
  <c r="AC163" i="160" a="1"/>
  <c r="AC163" i="160" s="1"/>
  <c r="AC307" i="160" a="1"/>
  <c r="AC307" i="160" s="1"/>
  <c r="AC256" i="160" a="1"/>
  <c r="AC256" i="160" s="1"/>
  <c r="AC249" i="160" a="1"/>
  <c r="AC249" i="160" s="1"/>
  <c r="AC247" i="160" a="1"/>
  <c r="AC247" i="160" s="1"/>
  <c r="AC213" i="160" a="1"/>
  <c r="AC213" i="160" s="1"/>
  <c r="AC198" i="160" a="1"/>
  <c r="AC198" i="160" s="1"/>
  <c r="AC155" i="160" a="1"/>
  <c r="AC155" i="160" s="1"/>
  <c r="AC150" i="160" a="1"/>
  <c r="AC150" i="160" s="1"/>
  <c r="AC145" i="160" a="1"/>
  <c r="AC145" i="160" s="1"/>
  <c r="AC140" i="160" a="1"/>
  <c r="AC140" i="160" s="1"/>
  <c r="AC135" i="160" a="1"/>
  <c r="AC135" i="160" s="1"/>
  <c r="AC130" i="160" a="1"/>
  <c r="AC130" i="160" s="1"/>
  <c r="AC125" i="160" a="1"/>
  <c r="AC125" i="160" s="1"/>
  <c r="AC120" i="160" a="1"/>
  <c r="AC120" i="160" s="1"/>
  <c r="AC115" i="160" a="1"/>
  <c r="AC115" i="160" s="1"/>
  <c r="AC110" i="160" a="1"/>
  <c r="AC110" i="160" s="1"/>
  <c r="AC105" i="160" a="1"/>
  <c r="AC105" i="160" s="1"/>
  <c r="AC100" i="160" a="1"/>
  <c r="AC100" i="160" s="1"/>
  <c r="AC95" i="160" a="1"/>
  <c r="AC95" i="160" s="1"/>
  <c r="AC90" i="160" a="1"/>
  <c r="AC90" i="160" s="1"/>
  <c r="AC85" i="160" a="1"/>
  <c r="AC85" i="160" s="1"/>
  <c r="AC80" i="160" a="1"/>
  <c r="AC80" i="160" s="1"/>
  <c r="AC75" i="160" a="1"/>
  <c r="AC75" i="160" s="1"/>
  <c r="AC70" i="160" a="1"/>
  <c r="AC70" i="160" s="1"/>
  <c r="AC65" i="160" a="1"/>
  <c r="AC65" i="160" s="1"/>
  <c r="AC60" i="160" a="1"/>
  <c r="AC60" i="160" s="1"/>
  <c r="AC55" i="160" a="1"/>
  <c r="AC55" i="160" s="1"/>
  <c r="AC295" i="160" a="1"/>
  <c r="AC295" i="160" s="1"/>
  <c r="AC240" i="160" a="1"/>
  <c r="AC240" i="160" s="1"/>
  <c r="AC237" i="160" a="1"/>
  <c r="AC237" i="160" s="1"/>
  <c r="AC201" i="160" a="1"/>
  <c r="AC201" i="160" s="1"/>
  <c r="AC177" i="160" a="1"/>
  <c r="AC177" i="160" s="1"/>
  <c r="AC161" i="160" a="1"/>
  <c r="AC161" i="160" s="1"/>
  <c r="AC149" i="160" a="1"/>
  <c r="AC149" i="160" s="1"/>
  <c r="AC146" i="160" a="1"/>
  <c r="AC146" i="160" s="1"/>
  <c r="AC276" i="160" a="1"/>
  <c r="AC276" i="160" s="1"/>
  <c r="AC227" i="160" a="1"/>
  <c r="AC227" i="160" s="1"/>
  <c r="AC221" i="160" a="1"/>
  <c r="AC221" i="160" s="1"/>
  <c r="AC208" i="160" a="1"/>
  <c r="AC208" i="160" s="1"/>
  <c r="AC181" i="160" a="1"/>
  <c r="AC181" i="160" s="1"/>
  <c r="AC175" i="160" a="1"/>
  <c r="AC175" i="160" s="1"/>
  <c r="AC173" i="160" a="1"/>
  <c r="AC173" i="160" s="1"/>
  <c r="AC143" i="160" a="1"/>
  <c r="AC143" i="160" s="1"/>
  <c r="AC271" i="160" a="1"/>
  <c r="AC271" i="160" s="1"/>
  <c r="AC230" i="160" a="1"/>
  <c r="AC230" i="160" s="1"/>
  <c r="AC224" i="160" a="1"/>
  <c r="AC224" i="160" s="1"/>
  <c r="AC171" i="160" a="1"/>
  <c r="AC171" i="160" s="1"/>
  <c r="AC267" i="160" a="1"/>
  <c r="AC267" i="160" s="1"/>
  <c r="AC243" i="160" a="1"/>
  <c r="AC243" i="160" s="1"/>
  <c r="AC164" i="160" a="1"/>
  <c r="AC164" i="160" s="1"/>
  <c r="AC137" i="160" a="1"/>
  <c r="AC137" i="160" s="1"/>
  <c r="AC112" i="160" a="1"/>
  <c r="AC112" i="160" s="1"/>
  <c r="AC309" i="160" a="1"/>
  <c r="AC309" i="160" s="1"/>
  <c r="AC285" i="160" a="1"/>
  <c r="AC285" i="160" s="1"/>
  <c r="AC210" i="160" a="1"/>
  <c r="AC210" i="160" s="1"/>
  <c r="AC196" i="160" a="1"/>
  <c r="AC196" i="160" s="1"/>
  <c r="AC169" i="160" a="1"/>
  <c r="AC169" i="160" s="1"/>
  <c r="AC156" i="160" a="1"/>
  <c r="AC156" i="160" s="1"/>
  <c r="AC134" i="160" a="1"/>
  <c r="AC134" i="160" s="1"/>
  <c r="AC131" i="160" a="1"/>
  <c r="AC131" i="160" s="1"/>
  <c r="AC266" i="160" a="1"/>
  <c r="AC266" i="160" s="1"/>
  <c r="AC185" i="160" a="1"/>
  <c r="AC185" i="160" s="1"/>
  <c r="AC261" i="160" a="1"/>
  <c r="AC261" i="160" s="1"/>
  <c r="AC189" i="160" a="1"/>
  <c r="AC189" i="160" s="1"/>
  <c r="AC253" i="160" a="1"/>
  <c r="AC253" i="160" s="1"/>
  <c r="AC242" i="160" a="1"/>
  <c r="AC242" i="160" s="1"/>
  <c r="AC220" i="160" a="1"/>
  <c r="AC220" i="160" s="1"/>
  <c r="AC207" i="160" a="1"/>
  <c r="AC207" i="160" s="1"/>
  <c r="AC193" i="160" a="1"/>
  <c r="AC193" i="160" s="1"/>
  <c r="AC174" i="160" a="1"/>
  <c r="AC174" i="160" s="1"/>
  <c r="AC283" i="160" a="1"/>
  <c r="AC283" i="160" s="1"/>
  <c r="AC265" i="160" a="1"/>
  <c r="AC265" i="160" s="1"/>
  <c r="AC217" i="160" a="1"/>
  <c r="AC217" i="160" s="1"/>
  <c r="AC180" i="160" a="1"/>
  <c r="AC180" i="160" s="1"/>
  <c r="AC178" i="160" a="1"/>
  <c r="AC178" i="160" s="1"/>
  <c r="AC165" i="160" a="1"/>
  <c r="AC165" i="160" s="1"/>
  <c r="AC132" i="160" a="1"/>
  <c r="AC132" i="160" s="1"/>
  <c r="AC107" i="160" a="1"/>
  <c r="AC107" i="160" s="1"/>
  <c r="AC82" i="160" a="1"/>
  <c r="AC82" i="160" s="1"/>
  <c r="AC57" i="160" a="1"/>
  <c r="AC57" i="160" s="1"/>
  <c r="AC50" i="160" a="1"/>
  <c r="AC50" i="160" s="1"/>
  <c r="AC45" i="160" a="1"/>
  <c r="AC45" i="160" s="1"/>
  <c r="AC40" i="160" a="1"/>
  <c r="AC40" i="160" s="1"/>
  <c r="AC35" i="160" a="1"/>
  <c r="AC35" i="160" s="1"/>
  <c r="AC30" i="160" a="1"/>
  <c r="AC30" i="160" s="1"/>
  <c r="AC25" i="160" a="1"/>
  <c r="AC25" i="160" s="1"/>
  <c r="AC20" i="160" a="1"/>
  <c r="AC20" i="160" s="1"/>
  <c r="AC15" i="160" a="1"/>
  <c r="AC15" i="160" s="1"/>
  <c r="AC10" i="160" a="1"/>
  <c r="AC10" i="160" s="1"/>
  <c r="AC5" i="160" a="1"/>
  <c r="AC5" i="160" s="1"/>
  <c r="AC328" i="160" a="1"/>
  <c r="AC328" i="160" s="1"/>
  <c r="AC231" i="160" a="1"/>
  <c r="AC231" i="160" s="1"/>
  <c r="AC200" i="160" a="1"/>
  <c r="AC200" i="160" s="1"/>
  <c r="AC188" i="160" a="1"/>
  <c r="AC188" i="160" s="1"/>
  <c r="AC184" i="160" a="1"/>
  <c r="AC184" i="160" s="1"/>
  <c r="AC168" i="160" a="1"/>
  <c r="AC168" i="160" s="1"/>
  <c r="AC144" i="160" a="1"/>
  <c r="AC144" i="160" s="1"/>
  <c r="AC124" i="160" a="1"/>
  <c r="AC124" i="160" s="1"/>
  <c r="AC116" i="160" a="1"/>
  <c r="AC116" i="160" s="1"/>
  <c r="AC84" i="160" a="1"/>
  <c r="AC84" i="160" s="1"/>
  <c r="AC53" i="160" a="1"/>
  <c r="AC53" i="160" s="1"/>
  <c r="AC41" i="160" a="1"/>
  <c r="AC41" i="160" s="1"/>
  <c r="AC16" i="160" a="1"/>
  <c r="AC16" i="160" s="1"/>
  <c r="AC317" i="160" a="1"/>
  <c r="AC317" i="160" s="1"/>
  <c r="AC268" i="160" a="1"/>
  <c r="AC268" i="160" s="1"/>
  <c r="AC195" i="160" a="1"/>
  <c r="AC195" i="160" s="1"/>
  <c r="AC98" i="160" a="1"/>
  <c r="AC98" i="160" s="1"/>
  <c r="AC327" i="160" a="1"/>
  <c r="AC327" i="160" s="1"/>
  <c r="AC275" i="160" a="1"/>
  <c r="AC275" i="160" s="1"/>
  <c r="AC93" i="160" a="1"/>
  <c r="AC93" i="160" s="1"/>
  <c r="AC293" i="160" a="1"/>
  <c r="AC293" i="160" s="1"/>
  <c r="AC141" i="160" a="1"/>
  <c r="AC141" i="160" s="1"/>
  <c r="AC139" i="160" a="1"/>
  <c r="AC139" i="160" s="1"/>
  <c r="AC303" i="160" a="1"/>
  <c r="AC303" i="160" s="1"/>
  <c r="AC212" i="160" a="1"/>
  <c r="AC212" i="160" s="1"/>
  <c r="AC133" i="160" a="1"/>
  <c r="AC133" i="160" s="1"/>
  <c r="AC129" i="160" a="1"/>
  <c r="AC129" i="160" s="1"/>
  <c r="AC199" i="160" a="1"/>
  <c r="AC199" i="160" s="1"/>
  <c r="AC159" i="160" a="1"/>
  <c r="AC159" i="160" s="1"/>
  <c r="AC123" i="160" a="1"/>
  <c r="AC123" i="160" s="1"/>
  <c r="AC108" i="160" a="1"/>
  <c r="AC108" i="160" s="1"/>
  <c r="AC101" i="160" a="1"/>
  <c r="AC101" i="160" s="1"/>
  <c r="AC96" i="160" a="1"/>
  <c r="AC96" i="160" s="1"/>
  <c r="AC88" i="160" a="1"/>
  <c r="AC88" i="160" s="1"/>
  <c r="AC241" i="160" a="1"/>
  <c r="AC241" i="160" s="1"/>
  <c r="AC228" i="160" a="1"/>
  <c r="AC228" i="160" s="1"/>
  <c r="AC222" i="160" a="1"/>
  <c r="AC222" i="160" s="1"/>
  <c r="AC322" i="160" a="1"/>
  <c r="AC322" i="160" s="1"/>
  <c r="AC154" i="160" a="1"/>
  <c r="AC154" i="160" s="1"/>
  <c r="AC152" i="160" a="1"/>
  <c r="AC152" i="160" s="1"/>
  <c r="AC106" i="160" a="1"/>
  <c r="AC106" i="160" s="1"/>
  <c r="AC260" i="160" a="1"/>
  <c r="AC260" i="160" s="1"/>
  <c r="AC219" i="160" a="1"/>
  <c r="AC219" i="160" s="1"/>
  <c r="AC209" i="160" a="1"/>
  <c r="AC209" i="160" s="1"/>
  <c r="AC54" i="160" a="1"/>
  <c r="AC54" i="160" s="1"/>
  <c r="AB29" i="160" a="1"/>
  <c r="AB29" i="160" s="1"/>
  <c r="AB47" i="160" a="1"/>
  <c r="AB47" i="160" s="1"/>
  <c r="AC51" i="160" a="1"/>
  <c r="AC51" i="160" s="1"/>
  <c r="AC59" i="160" a="1"/>
  <c r="AC59" i="160" s="1"/>
  <c r="AC4" i="160" a="1"/>
  <c r="AC4" i="160" s="1"/>
  <c r="AB18" i="160" a="1"/>
  <c r="AB18" i="160" s="1"/>
  <c r="AC22" i="160" a="1"/>
  <c r="AC22" i="160" s="1"/>
  <c r="AB7" i="160" a="1"/>
  <c r="AB7" i="160" s="1"/>
  <c r="AC11" i="160" a="1"/>
  <c r="AC11" i="160" s="1"/>
  <c r="AC29" i="160" a="1"/>
  <c r="AC29" i="160" s="1"/>
  <c r="AB43" i="160" a="1"/>
  <c r="AB43" i="160" s="1"/>
  <c r="AC47" i="160" a="1"/>
  <c r="AC47" i="160" s="1"/>
  <c r="AB56" i="160" a="1"/>
  <c r="AB56" i="160" s="1"/>
  <c r="AB61" i="160" a="1"/>
  <c r="AB61" i="160" s="1"/>
  <c r="AB70" i="160" a="1"/>
  <c r="AB70" i="160" s="1"/>
  <c r="AB72" i="160" a="1"/>
  <c r="AB72" i="160" s="1"/>
  <c r="AC92" i="160" a="1"/>
  <c r="AC92" i="160" s="1"/>
  <c r="AC99" i="160" a="1"/>
  <c r="AC99" i="160" s="1"/>
  <c r="AC109" i="160" a="1"/>
  <c r="AC109" i="160" s="1"/>
  <c r="AB132" i="160" a="1"/>
  <c r="AB132" i="160" s="1"/>
  <c r="AC138" i="160" a="1"/>
  <c r="AC138" i="160" s="1"/>
  <c r="AC211" i="160" a="1"/>
  <c r="AC211" i="160" s="1"/>
  <c r="AC31" i="159" a="1"/>
  <c r="AC31" i="159" s="1"/>
  <c r="AC38" i="159" a="1"/>
  <c r="AC38" i="159" s="1"/>
  <c r="AC150" i="159" a="1"/>
  <c r="AC150" i="159" s="1"/>
  <c r="Z10" i="159" a="1"/>
  <c r="Z10" i="159" s="1"/>
  <c r="AC16" i="159" a="1"/>
  <c r="AC16" i="159" s="1"/>
  <c r="AC92" i="159" a="1"/>
  <c r="AC92" i="159" s="1"/>
  <c r="Z20" i="159" a="1"/>
  <c r="Z20" i="159" s="1"/>
  <c r="AC95" i="159" a="1"/>
  <c r="AC95" i="159" s="1"/>
  <c r="AC83" i="159" a="1"/>
  <c r="AC83" i="159" s="1"/>
  <c r="AA17" i="159" a="1"/>
  <c r="AA17" i="159" s="1"/>
  <c r="AA20" i="159" a="1"/>
  <c r="AA20" i="159" s="1"/>
  <c r="AC107" i="159" a="1"/>
  <c r="AC107" i="159" s="1"/>
  <c r="AC20" i="159" a="1"/>
  <c r="AC20" i="159" s="1"/>
  <c r="AC117" i="159" a="1"/>
  <c r="AC117" i="159" s="1"/>
  <c r="AC54" i="159" a="1"/>
  <c r="AC54" i="159" s="1"/>
  <c r="AC21" i="159" a="1"/>
  <c r="AC21" i="159" s="1"/>
  <c r="AC120" i="159" a="1"/>
  <c r="AC120" i="159" s="1"/>
  <c r="AC128" i="159" a="1"/>
  <c r="AC128" i="159" s="1"/>
  <c r="AC46" i="159" a="1"/>
  <c r="AC46" i="159" s="1"/>
  <c r="AC56" i="159" a="1"/>
  <c r="AC56" i="159" s="1"/>
  <c r="Y22" i="159" a="1"/>
  <c r="Y22" i="159" s="1"/>
  <c r="AC24" i="159" a="1"/>
  <c r="AC24" i="159" s="1"/>
  <c r="AC130" i="159" a="1"/>
  <c r="AC130" i="159" s="1"/>
  <c r="X1" i="159"/>
  <c r="AC30" i="159" a="1"/>
  <c r="AC30" i="159" s="1"/>
  <c r="AC137" i="159" a="1"/>
  <c r="AC137" i="159" s="1"/>
  <c r="AC32" i="159" a="1"/>
  <c r="AC32" i="159" s="1"/>
  <c r="AC156" i="159" a="1"/>
  <c r="AC156" i="159" s="1"/>
  <c r="AC169" i="159" a="1"/>
  <c r="AC169" i="159" s="1"/>
  <c r="AC39" i="159" a="1"/>
  <c r="AC39" i="159" s="1"/>
  <c r="AC173" i="159" a="1"/>
  <c r="AC173" i="159" s="1"/>
  <c r="AC174" i="159" a="1"/>
  <c r="AC174" i="159" s="1"/>
  <c r="AC195" i="159" a="1"/>
  <c r="AC195" i="159" s="1"/>
  <c r="AC199" i="159" a="1"/>
  <c r="AC199" i="159" s="1"/>
  <c r="AC11" i="159" a="1"/>
  <c r="AC11" i="159" s="1"/>
  <c r="AC70" i="159" a="1"/>
  <c r="AC70" i="159" s="1"/>
  <c r="AC254" i="159" a="1"/>
  <c r="AC254" i="159" s="1"/>
  <c r="Y12" i="159" a="1"/>
  <c r="Y12" i="159" s="1"/>
  <c r="AC71" i="159" a="1"/>
  <c r="AC71" i="159" s="1"/>
  <c r="AC279" i="159" a="1"/>
  <c r="AC279" i="159" s="1"/>
  <c r="Z5" i="159" a="1"/>
  <c r="Z5" i="159" s="1"/>
  <c r="Y11" i="159" a="1"/>
  <c r="Y11" i="159" s="1"/>
  <c r="AC64" i="159" a="1"/>
  <c r="AC64" i="159" s="1"/>
  <c r="AC250" i="159" a="1"/>
  <c r="AC250" i="159" s="1"/>
  <c r="AB14" i="159" a="1"/>
  <c r="AB14" i="159" s="1"/>
  <c r="AC81" i="159" a="1"/>
  <c r="AC81" i="159" s="1"/>
  <c r="AC287" i="159" a="1"/>
  <c r="AC287" i="159" s="1"/>
  <c r="Z107" i="159" a="1"/>
  <c r="Z107" i="159" s="1"/>
  <c r="Z119" i="159" a="1"/>
  <c r="Z119" i="159" s="1"/>
  <c r="Z137" i="159" a="1"/>
  <c r="Z137" i="159" s="1"/>
  <c r="Z258" i="159" a="1"/>
  <c r="Z258" i="159" s="1"/>
  <c r="Z289" i="159" a="1"/>
  <c r="Z289" i="159" s="1"/>
  <c r="AC2" i="159" a="1"/>
  <c r="AC2" i="159" s="1"/>
  <c r="X2" i="159" s="1"/>
  <c r="Z22" i="159" a="1"/>
  <c r="Z22" i="159" s="1"/>
  <c r="Z49" i="159" a="1"/>
  <c r="Z49" i="159" s="1"/>
  <c r="Z57" i="159" a="1"/>
  <c r="Z57" i="159" s="1"/>
  <c r="AC65" i="159" a="1"/>
  <c r="AC65" i="159" s="1"/>
  <c r="AC75" i="159" a="1"/>
  <c r="AC75" i="159" s="1"/>
  <c r="AC84" i="159" a="1"/>
  <c r="AC84" i="159" s="1"/>
  <c r="Z96" i="159" a="1"/>
  <c r="Z96" i="159" s="1"/>
  <c r="AB108" i="159" a="1"/>
  <c r="AB108" i="159" s="1"/>
  <c r="Z121" i="159" a="1"/>
  <c r="Z121" i="159" s="1"/>
  <c r="Z141" i="159" a="1"/>
  <c r="Z141" i="159" s="1"/>
  <c r="Z157" i="159" a="1"/>
  <c r="Z157" i="159" s="1"/>
  <c r="AC175" i="159" a="1"/>
  <c r="AC175" i="159" s="1"/>
  <c r="Z203" i="159" a="1"/>
  <c r="Z203" i="159" s="1"/>
  <c r="AC226" i="159" a="1"/>
  <c r="AC226" i="159" s="1"/>
  <c r="AC261" i="159" a="1"/>
  <c r="AC261" i="159" s="1"/>
  <c r="AC289" i="159" a="1"/>
  <c r="AC289" i="159" s="1"/>
  <c r="Y3" i="159" a="1"/>
  <c r="Y3" i="159" s="1"/>
  <c r="Y8" i="159" a="1"/>
  <c r="Y8" i="159" s="1"/>
  <c r="AC22" i="159" a="1"/>
  <c r="AC22" i="159" s="1"/>
  <c r="Y28" i="159" a="1"/>
  <c r="Y28" i="159" s="1"/>
  <c r="Z34" i="159" a="1"/>
  <c r="Z34" i="159" s="1"/>
  <c r="Z41" i="159" a="1"/>
  <c r="Z41" i="159" s="1"/>
  <c r="AC57" i="159" a="1"/>
  <c r="AC57" i="159" s="1"/>
  <c r="AC66" i="159" a="1"/>
  <c r="AC66" i="159" s="1"/>
  <c r="Z76" i="159" a="1"/>
  <c r="Z76" i="159" s="1"/>
  <c r="Z85" i="159" a="1"/>
  <c r="Z85" i="159" s="1"/>
  <c r="AC96" i="159" a="1"/>
  <c r="AC96" i="159" s="1"/>
  <c r="AC108" i="159" a="1"/>
  <c r="AC108" i="159" s="1"/>
  <c r="Z158" i="159" a="1"/>
  <c r="Z158" i="159" s="1"/>
  <c r="Z176" i="159" a="1"/>
  <c r="Z176" i="159" s="1"/>
  <c r="AC203" i="159" a="1"/>
  <c r="AC203" i="159" s="1"/>
  <c r="Z229" i="159" a="1"/>
  <c r="Z229" i="159" s="1"/>
  <c r="Z263" i="159" a="1"/>
  <c r="Z263" i="159" s="1"/>
  <c r="AC290" i="159" a="1"/>
  <c r="AC290" i="159" s="1"/>
  <c r="Z65" i="159" a="1"/>
  <c r="Z65" i="159" s="1"/>
  <c r="Z201" i="159" a="1"/>
  <c r="Z201" i="159" s="1"/>
  <c r="Z12" i="159" a="1"/>
  <c r="Z12" i="159" s="1"/>
  <c r="AC17" i="159" a="1"/>
  <c r="AC17" i="159" s="1"/>
  <c r="Y67" i="159" a="1"/>
  <c r="Y67" i="159" s="1"/>
  <c r="AC266" i="159" a="1"/>
  <c r="AC266" i="159" s="1"/>
  <c r="AB3" i="159" a="1"/>
  <c r="AB3" i="159" s="1"/>
  <c r="AB12" i="159" a="1"/>
  <c r="AB12" i="159" s="1"/>
  <c r="Z23" i="159" a="1"/>
  <c r="Z23" i="159" s="1"/>
  <c r="AA28" i="159" a="1"/>
  <c r="AA28" i="159" s="1"/>
  <c r="AA34" i="159" a="1"/>
  <c r="AA34" i="159" s="1"/>
  <c r="Z50" i="159" a="1"/>
  <c r="Z50" i="159" s="1"/>
  <c r="AC58" i="159" a="1"/>
  <c r="AC58" i="159" s="1"/>
  <c r="Z67" i="159" a="1"/>
  <c r="Z67" i="159" s="1"/>
  <c r="AC76" i="159" a="1"/>
  <c r="AC76" i="159" s="1"/>
  <c r="AC86" i="159" a="1"/>
  <c r="AC86" i="159" s="1"/>
  <c r="AC97" i="159" a="1"/>
  <c r="AC97" i="159" s="1"/>
  <c r="Z110" i="159" a="1"/>
  <c r="Z110" i="159" s="1"/>
  <c r="AC122" i="159" a="1"/>
  <c r="AC122" i="159" s="1"/>
  <c r="Z159" i="159" a="1"/>
  <c r="Z159" i="159" s="1"/>
  <c r="AC204" i="159" a="1"/>
  <c r="AC204" i="159" s="1"/>
  <c r="AC235" i="159" a="1"/>
  <c r="AC235" i="159" s="1"/>
  <c r="AC270" i="159" a="1"/>
  <c r="AC270" i="159" s="1"/>
  <c r="Z299" i="159" a="1"/>
  <c r="Z299" i="159" s="1"/>
  <c r="AC7" i="159" a="1"/>
  <c r="AC7" i="159" s="1"/>
  <c r="AC49" i="159" a="1"/>
  <c r="AC49" i="159" s="1"/>
  <c r="AC295" i="159" a="1"/>
  <c r="AC295" i="159" s="1"/>
  <c r="AC3" i="159" a="1"/>
  <c r="AC3" i="159" s="1"/>
  <c r="AA8" i="159" a="1"/>
  <c r="AA8" i="159" s="1"/>
  <c r="Z18" i="159" a="1"/>
  <c r="Z18" i="159" s="1"/>
  <c r="AA23" i="159" a="1"/>
  <c r="AA23" i="159" s="1"/>
  <c r="AC28" i="159" a="1"/>
  <c r="AC28" i="159" s="1"/>
  <c r="AC34" i="159" a="1"/>
  <c r="AC34" i="159" s="1"/>
  <c r="Z42" i="159" a="1"/>
  <c r="Z42" i="159" s="1"/>
  <c r="AB50" i="159" a="1"/>
  <c r="AB50" i="159" s="1"/>
  <c r="AC59" i="159" a="1"/>
  <c r="AC59" i="159" s="1"/>
  <c r="Z68" i="159" a="1"/>
  <c r="Z68" i="159" s="1"/>
  <c r="AC77" i="159" a="1"/>
  <c r="AC77" i="159" s="1"/>
  <c r="Z87" i="159" a="1"/>
  <c r="Z87" i="159" s="1"/>
  <c r="AC98" i="159" a="1"/>
  <c r="AC98" i="159" s="1"/>
  <c r="AC110" i="159" a="1"/>
  <c r="AC110" i="159" s="1"/>
  <c r="Z123" i="159" a="1"/>
  <c r="Z123" i="159" s="1"/>
  <c r="Z143" i="159" a="1"/>
  <c r="Z143" i="159" s="1"/>
  <c r="AC160" i="159" a="1"/>
  <c r="AC160" i="159" s="1"/>
  <c r="AC177" i="159" a="1"/>
  <c r="AC177" i="159" s="1"/>
  <c r="AC205" i="159" a="1"/>
  <c r="AC205" i="159" s="1"/>
  <c r="AC236" i="159" a="1"/>
  <c r="AC236" i="159" s="1"/>
  <c r="Z271" i="159" a="1"/>
  <c r="Z271" i="159" s="1"/>
  <c r="AC300" i="159" a="1"/>
  <c r="AC300" i="159" s="1"/>
  <c r="Z25" i="159" a="1"/>
  <c r="Z25" i="159" s="1"/>
  <c r="Z31" i="159" a="1"/>
  <c r="Z31" i="159" s="1"/>
  <c r="Z46" i="159" a="1"/>
  <c r="Z46" i="159" s="1"/>
  <c r="Z54" i="159" a="1"/>
  <c r="Z54" i="159" s="1"/>
  <c r="AB2" i="159" a="1"/>
  <c r="AB2" i="159" s="1"/>
  <c r="W2" i="159" s="1"/>
  <c r="AB7" i="159" a="1"/>
  <c r="AB7" i="159" s="1"/>
  <c r="AC40" i="159" a="1"/>
  <c r="AC40" i="159" s="1"/>
  <c r="Z28" i="159" a="1"/>
  <c r="Z28" i="159" s="1"/>
  <c r="AB76" i="159" a="1"/>
  <c r="AB76" i="159" s="1"/>
  <c r="Z204" i="159" a="1"/>
  <c r="Z204" i="159" s="1"/>
  <c r="AC8" i="159" a="1"/>
  <c r="AC8" i="159" s="1"/>
  <c r="AC12" i="159" a="1"/>
  <c r="AC12" i="159" s="1"/>
  <c r="AC18" i="159" a="1"/>
  <c r="AC18" i="159" s="1"/>
  <c r="Z29" i="159" a="1"/>
  <c r="Z29" i="159" s="1"/>
  <c r="Z35" i="159" a="1"/>
  <c r="Z35" i="159" s="1"/>
  <c r="AC42" i="159" a="1"/>
  <c r="AC42" i="159" s="1"/>
  <c r="AC50" i="159" a="1"/>
  <c r="AC50" i="159" s="1"/>
  <c r="Z60" i="159" a="1"/>
  <c r="Z60" i="159" s="1"/>
  <c r="AC68" i="159" a="1"/>
  <c r="AC68" i="159" s="1"/>
  <c r="Z78" i="159" a="1"/>
  <c r="Z78" i="159" s="1"/>
  <c r="AC87" i="159" a="1"/>
  <c r="AC87" i="159" s="1"/>
  <c r="Z99" i="159" a="1"/>
  <c r="Z99" i="159" s="1"/>
  <c r="Z111" i="159" a="1"/>
  <c r="Z111" i="159" s="1"/>
  <c r="AC123" i="159" a="1"/>
  <c r="AC123" i="159" s="1"/>
  <c r="Z145" i="159" a="1"/>
  <c r="Z145" i="159" s="1"/>
  <c r="Z161" i="159" a="1"/>
  <c r="Z161" i="159" s="1"/>
  <c r="Z206" i="159" a="1"/>
  <c r="Z206" i="159" s="1"/>
  <c r="AC237" i="159" a="1"/>
  <c r="AC237" i="159" s="1"/>
  <c r="AC271" i="159" a="1"/>
  <c r="AC271" i="159" s="1"/>
  <c r="Z305" i="159" a="1"/>
  <c r="Z305" i="159" s="1"/>
  <c r="Z26" i="159" a="1"/>
  <c r="Z26" i="159" s="1"/>
  <c r="AC33" i="159" a="1"/>
  <c r="AC33" i="159" s="1"/>
  <c r="AA12" i="159" a="1"/>
  <c r="AA12" i="159" s="1"/>
  <c r="AC41" i="159" a="1"/>
  <c r="AC41" i="159" s="1"/>
  <c r="Z97" i="159" a="1"/>
  <c r="Z97" i="159" s="1"/>
  <c r="Z177" i="159" a="1"/>
  <c r="Z177" i="159" s="1"/>
  <c r="Z4" i="159" a="1"/>
  <c r="Z4" i="159" s="1"/>
  <c r="Z9" i="159" a="1"/>
  <c r="Z9" i="159" s="1"/>
  <c r="AC13" i="159" a="1"/>
  <c r="AC13" i="159" s="1"/>
  <c r="Z19" i="159" a="1"/>
  <c r="Z19" i="159" s="1"/>
  <c r="AB23" i="159" a="1"/>
  <c r="AB23" i="159" s="1"/>
  <c r="AC35" i="159" a="1"/>
  <c r="AC35" i="159" s="1"/>
  <c r="AC43" i="159" a="1"/>
  <c r="AC43" i="159" s="1"/>
  <c r="AC51" i="159" a="1"/>
  <c r="AC51" i="159" s="1"/>
  <c r="AB60" i="159" a="1"/>
  <c r="AB60" i="159" s="1"/>
  <c r="Z69" i="159" a="1"/>
  <c r="Z69" i="159" s="1"/>
  <c r="AC78" i="159" a="1"/>
  <c r="AC78" i="159" s="1"/>
  <c r="Z89" i="159" a="1"/>
  <c r="Z89" i="159" s="1"/>
  <c r="AC111" i="159" a="1"/>
  <c r="AC111" i="159" s="1"/>
  <c r="AC145" i="159" a="1"/>
  <c r="AC145" i="159" s="1"/>
  <c r="Z162" i="159" a="1"/>
  <c r="Z162" i="159" s="1"/>
  <c r="AC179" i="159" a="1"/>
  <c r="AC179" i="159" s="1"/>
  <c r="AC206" i="159" a="1"/>
  <c r="AC206" i="159" s="1"/>
  <c r="AC239" i="159" a="1"/>
  <c r="AC239" i="159" s="1"/>
  <c r="AC305" i="159" a="1"/>
  <c r="AC305" i="159" s="1"/>
  <c r="Z27" i="159" a="1"/>
  <c r="Z27" i="159" s="1"/>
  <c r="Z48" i="159" a="1"/>
  <c r="Z48" i="159" s="1"/>
  <c r="Z222" i="159" a="1"/>
  <c r="Z222" i="159" s="1"/>
  <c r="Z226" i="159" a="1"/>
  <c r="Z226" i="159" s="1"/>
  <c r="AB17" i="159" a="1"/>
  <c r="AB17" i="159" s="1"/>
  <c r="Z8" i="159" a="1"/>
  <c r="Z8" i="159" s="1"/>
  <c r="Z109" i="159" a="1"/>
  <c r="Z109" i="159" s="1"/>
  <c r="AC230" i="159" a="1"/>
  <c r="AC230" i="159" s="1"/>
  <c r="U1" i="159"/>
  <c r="AB4" i="159" a="1"/>
  <c r="AB4" i="159" s="1"/>
  <c r="AB9" i="159" a="1"/>
  <c r="AB9" i="159" s="1"/>
  <c r="AC19" i="159" a="1"/>
  <c r="AC19" i="159" s="1"/>
  <c r="AC23" i="159" a="1"/>
  <c r="AC23" i="159" s="1"/>
  <c r="AA29" i="159" a="1"/>
  <c r="AA29" i="159" s="1"/>
  <c r="Y36" i="159" a="1"/>
  <c r="Y36" i="159" s="1"/>
  <c r="Z44" i="159" a="1"/>
  <c r="Z44" i="159" s="1"/>
  <c r="Y52" i="159" a="1"/>
  <c r="Y52" i="159" s="1"/>
  <c r="Z61" i="159" a="1"/>
  <c r="Z61" i="159" s="1"/>
  <c r="Y79" i="159" a="1"/>
  <c r="Y79" i="159" s="1"/>
  <c r="AC99" i="159" a="1"/>
  <c r="AC99" i="159" s="1"/>
  <c r="Z112" i="159" a="1"/>
  <c r="Z112" i="159" s="1"/>
  <c r="AC124" i="159" a="1"/>
  <c r="AC124" i="159" s="1"/>
  <c r="AC146" i="159" a="1"/>
  <c r="AC146" i="159" s="1"/>
  <c r="AC163" i="159" a="1"/>
  <c r="AC163" i="159" s="1"/>
  <c r="AC207" i="159" a="1"/>
  <c r="AC207" i="159" s="1"/>
  <c r="AC240" i="159" a="1"/>
  <c r="AC240" i="159" s="1"/>
  <c r="AC274" i="159" a="1"/>
  <c r="AC274" i="159" s="1"/>
  <c r="AC307" i="159" a="1"/>
  <c r="AC307" i="159" s="1"/>
  <c r="Z75" i="159" a="1"/>
  <c r="Z75" i="159" s="1"/>
  <c r="Z83" i="159" a="1"/>
  <c r="Z83" i="159" s="1"/>
  <c r="Z261" i="159" a="1"/>
  <c r="Z261" i="159" s="1"/>
  <c r="AC27" i="159" a="1"/>
  <c r="AC27" i="159" s="1"/>
  <c r="Z3" i="159" a="1"/>
  <c r="Z3" i="159" s="1"/>
  <c r="Z58" i="159" a="1"/>
  <c r="Z58" i="159" s="1"/>
  <c r="AC121" i="159" a="1"/>
  <c r="AC121" i="159" s="1"/>
  <c r="AC142" i="159" a="1"/>
  <c r="AC142" i="159" s="1"/>
  <c r="V1" i="159"/>
  <c r="AC4" i="159" a="1"/>
  <c r="AC4" i="159" s="1"/>
  <c r="AC9" i="159" a="1"/>
  <c r="AC9" i="159" s="1"/>
  <c r="Z14" i="159" a="1"/>
  <c r="Z14" i="159" s="1"/>
  <c r="Z24" i="159" a="1"/>
  <c r="Z24" i="159" s="1"/>
  <c r="AC29" i="159" a="1"/>
  <c r="AC29" i="159" s="1"/>
  <c r="Z36" i="159" a="1"/>
  <c r="Z36" i="159" s="1"/>
  <c r="Z52" i="159" a="1"/>
  <c r="Z52" i="159" s="1"/>
  <c r="AC61" i="159" a="1"/>
  <c r="AC61" i="159" s="1"/>
  <c r="AA69" i="159" a="1"/>
  <c r="AA69" i="159" s="1"/>
  <c r="AB79" i="159" a="1"/>
  <c r="AB79" i="159" s="1"/>
  <c r="AC89" i="159" a="1"/>
  <c r="AC89" i="159" s="1"/>
  <c r="AC100" i="159" a="1"/>
  <c r="AC100" i="159" s="1"/>
  <c r="Z113" i="159" a="1"/>
  <c r="Z113" i="159" s="1"/>
  <c r="AC125" i="159" a="1"/>
  <c r="AC125" i="159" s="1"/>
  <c r="Z147" i="159" a="1"/>
  <c r="Z147" i="159" s="1"/>
  <c r="AC180" i="159" a="1"/>
  <c r="AC180" i="159" s="1"/>
  <c r="AC208" i="159" a="1"/>
  <c r="AC208" i="159" s="1"/>
  <c r="AC241" i="159" a="1"/>
  <c r="AC241" i="159" s="1"/>
  <c r="Z275" i="159" a="1"/>
  <c r="Z275" i="159" s="1"/>
  <c r="Z7" i="159" a="1"/>
  <c r="Z7" i="159" s="1"/>
  <c r="AB27" i="159" a="1"/>
  <c r="AB27" i="159" s="1"/>
  <c r="Z33" i="159" a="1"/>
  <c r="Z33" i="159" s="1"/>
  <c r="W1" i="159"/>
  <c r="AA14" i="159" a="1"/>
  <c r="AA14" i="159" s="1"/>
  <c r="Y20" i="159" a="1"/>
  <c r="Y20" i="159" s="1"/>
  <c r="AB24" i="159" a="1"/>
  <c r="AB24" i="159" s="1"/>
  <c r="Z30" i="159" a="1"/>
  <c r="Z30" i="159" s="1"/>
  <c r="AC36" i="159" a="1"/>
  <c r="AC36" i="159" s="1"/>
  <c r="Z45" i="159" a="1"/>
  <c r="Z45" i="159" s="1"/>
  <c r="AC52" i="159" a="1"/>
  <c r="AC52" i="159" s="1"/>
  <c r="Z62" i="159" a="1"/>
  <c r="Z62" i="159" s="1"/>
  <c r="AC69" i="159" a="1"/>
  <c r="AC69" i="159" s="1"/>
  <c r="AC79" i="159" a="1"/>
  <c r="AC79" i="159" s="1"/>
  <c r="AC90" i="159" a="1"/>
  <c r="AC90" i="159" s="1"/>
  <c r="AC101" i="159" a="1"/>
  <c r="AC101" i="159" s="1"/>
  <c r="AC113" i="159" a="1"/>
  <c r="AC113" i="159" s="1"/>
  <c r="Z127" i="159" a="1"/>
  <c r="Z127" i="159" s="1"/>
  <c r="AC148" i="159" a="1"/>
  <c r="AC148" i="159" s="1"/>
  <c r="Z165" i="159" a="1"/>
  <c r="Z165" i="159" s="1"/>
  <c r="AC184" i="159" a="1"/>
  <c r="AC184" i="159" s="1"/>
  <c r="Z209" i="159" a="1"/>
  <c r="Z209" i="159" s="1"/>
  <c r="AC242" i="159" a="1"/>
  <c r="AC242" i="159" s="1"/>
  <c r="AC275" i="159" a="1"/>
  <c r="AC275" i="159" s="1"/>
  <c r="Z309" i="159" a="1"/>
  <c r="Z309" i="159" s="1"/>
  <c r="AB37" i="159" a="1"/>
  <c r="AB37" i="159" s="1"/>
  <c r="AB62" i="159" a="1"/>
  <c r="AB62" i="159" s="1"/>
  <c r="Z80" i="159" a="1"/>
  <c r="Z80" i="159" s="1"/>
  <c r="AC166" i="159" a="1"/>
  <c r="AC166" i="159" s="1"/>
  <c r="AC188" i="159" a="1"/>
  <c r="AC188" i="159" s="1"/>
  <c r="Z213" i="159" a="1"/>
  <c r="Z213" i="159" s="1"/>
  <c r="Z249" i="159" a="1"/>
  <c r="Z249" i="159" s="1"/>
  <c r="Z276" i="159" a="1"/>
  <c r="Z276" i="159" s="1"/>
  <c r="Z310" i="159" a="1"/>
  <c r="Z310" i="159" s="1"/>
  <c r="AB5" i="159" a="1"/>
  <c r="AB5" i="159" s="1"/>
  <c r="AC10" i="159" a="1"/>
  <c r="AC10" i="159" s="1"/>
  <c r="AC14" i="159" a="1"/>
  <c r="AC14" i="159" s="1"/>
  <c r="Y31" i="159" a="1"/>
  <c r="Y31" i="159" s="1"/>
  <c r="AC37" i="159" a="1"/>
  <c r="AC37" i="159" s="1"/>
  <c r="AC45" i="159" a="1"/>
  <c r="AC45" i="159" s="1"/>
  <c r="AC53" i="159" a="1"/>
  <c r="AC53" i="159" s="1"/>
  <c r="AC62" i="159" a="1"/>
  <c r="AC62" i="159" s="1"/>
  <c r="Z70" i="159" a="1"/>
  <c r="Z70" i="159" s="1"/>
  <c r="AC80" i="159" a="1"/>
  <c r="AC80" i="159" s="1"/>
  <c r="AC91" i="159" a="1"/>
  <c r="AC91" i="159" s="1"/>
  <c r="Z103" i="159" a="1"/>
  <c r="Z103" i="159" s="1"/>
  <c r="Z115" i="159" a="1"/>
  <c r="Z115" i="159" s="1"/>
  <c r="AC129" i="159" a="1"/>
  <c r="AC129" i="159" s="1"/>
  <c r="AC149" i="159" a="1"/>
  <c r="AC149" i="159" s="1"/>
  <c r="AC167" i="159" a="1"/>
  <c r="AC167" i="159" s="1"/>
  <c r="AC193" i="159" a="1"/>
  <c r="AC193" i="159" s="1"/>
  <c r="AA215" i="159" a="1"/>
  <c r="AA215" i="159" s="1"/>
  <c r="Z250" i="159" a="1"/>
  <c r="Z250" i="159" s="1"/>
  <c r="AC277" i="159" a="1"/>
  <c r="AC277" i="159" s="1"/>
  <c r="AC312" i="159" a="1"/>
  <c r="AC312" i="159" s="1"/>
  <c r="Z216" i="159" a="1"/>
  <c r="Z216" i="159" s="1"/>
  <c r="Z316" i="159" a="1"/>
  <c r="Z316" i="159" s="1"/>
  <c r="AC5" i="159" a="1"/>
  <c r="AC5" i="159" s="1"/>
  <c r="Z11" i="159" a="1"/>
  <c r="Z11" i="159" s="1"/>
  <c r="Z15" i="159" a="1"/>
  <c r="Z15" i="159" s="1"/>
  <c r="AB20" i="159" a="1"/>
  <c r="AB20" i="159" s="1"/>
  <c r="AC25" i="159" a="1"/>
  <c r="AC25" i="159" s="1"/>
  <c r="AA31" i="159" a="1"/>
  <c r="AA31" i="159" s="1"/>
  <c r="Z38" i="159" a="1"/>
  <c r="Z38" i="159" s="1"/>
  <c r="AB46" i="159" a="1"/>
  <c r="AB46" i="159" s="1"/>
  <c r="Z63" i="159" a="1"/>
  <c r="Z63" i="159" s="1"/>
  <c r="Z71" i="159" a="1"/>
  <c r="Z71" i="159" s="1"/>
  <c r="AC103" i="159" a="1"/>
  <c r="AC103" i="159" s="1"/>
  <c r="AC116" i="159" a="1"/>
  <c r="AC116" i="159" s="1"/>
  <c r="Z131" i="159" a="1"/>
  <c r="Z131" i="159" s="1"/>
  <c r="Z169" i="159" a="1"/>
  <c r="Z169" i="159" s="1"/>
  <c r="Z196" i="159" a="1"/>
  <c r="Z196" i="159" s="1"/>
  <c r="AC216" i="159" a="1"/>
  <c r="AC216" i="159" s="1"/>
  <c r="Z278" i="159" a="1"/>
  <c r="Z278" i="159" s="1"/>
  <c r="AC320" i="159" a="1"/>
  <c r="AC320" i="159" s="1"/>
  <c r="Z81" i="159" a="1"/>
  <c r="Z81" i="159" s="1"/>
  <c r="Z92" i="159" a="1"/>
  <c r="Z92" i="159" s="1"/>
  <c r="Z6" i="159" a="1"/>
  <c r="Z6" i="159" s="1"/>
  <c r="AB15" i="159" a="1"/>
  <c r="AB15" i="159" s="1"/>
  <c r="Z152" i="159" a="1"/>
  <c r="Z152" i="159" s="1"/>
  <c r="AB6" i="159" a="1"/>
  <c r="AB6" i="159" s="1"/>
  <c r="AA11" i="159" a="1"/>
  <c r="AA11" i="159" s="1"/>
  <c r="AC15" i="159" a="1"/>
  <c r="AC15" i="159" s="1"/>
  <c r="Z21" i="159" a="1"/>
  <c r="Z21" i="159" s="1"/>
  <c r="AB26" i="159" a="1"/>
  <c r="AB26" i="159" s="1"/>
  <c r="Z32" i="159" a="1"/>
  <c r="Z32" i="159" s="1"/>
  <c r="AC47" i="159" a="1"/>
  <c r="AC47" i="159" s="1"/>
  <c r="AC63" i="159" a="1"/>
  <c r="AC63" i="159" s="1"/>
  <c r="Z72" i="159" a="1"/>
  <c r="Z72" i="159" s="1"/>
  <c r="Z82" i="159" a="1"/>
  <c r="Z82" i="159" s="1"/>
  <c r="Z105" i="159" a="1"/>
  <c r="Z105" i="159" s="1"/>
  <c r="AC132" i="159" a="1"/>
  <c r="AC132" i="159" s="1"/>
  <c r="AC152" i="159" a="1"/>
  <c r="AC152" i="159" s="1"/>
  <c r="Z170" i="159" a="1"/>
  <c r="Z170" i="159" s="1"/>
  <c r="Z198" i="159" a="1"/>
  <c r="Z198" i="159" s="1"/>
  <c r="AC219" i="159" a="1"/>
  <c r="AC219" i="159" s="1"/>
  <c r="Z255" i="159" a="1"/>
  <c r="Z255" i="159" s="1"/>
  <c r="AC280" i="159" a="1"/>
  <c r="AC280" i="159" s="1"/>
  <c r="Z324" i="159" a="1"/>
  <c r="Z324" i="159" s="1"/>
  <c r="AB11" i="159" a="1"/>
  <c r="AB11" i="159" s="1"/>
  <c r="Z39" i="159" a="1"/>
  <c r="Z39" i="159" s="1"/>
  <c r="AC55" i="159" a="1"/>
  <c r="AC55" i="159" s="1"/>
  <c r="AC72" i="159" a="1"/>
  <c r="AC72" i="159" s="1"/>
  <c r="AC82" i="159" a="1"/>
  <c r="AC82" i="159" s="1"/>
  <c r="Z94" i="159" a="1"/>
  <c r="Z94" i="159" s="1"/>
  <c r="AC105" i="159" a="1"/>
  <c r="AC105" i="159" s="1"/>
  <c r="AB118" i="159" a="1"/>
  <c r="AB118" i="159" s="1"/>
  <c r="AC135" i="159" a="1"/>
  <c r="AC135" i="159" s="1"/>
  <c r="AC170" i="159" a="1"/>
  <c r="AC170" i="159" s="1"/>
  <c r="AC198" i="159" a="1"/>
  <c r="AC198" i="159" s="1"/>
  <c r="AC220" i="159" a="1"/>
  <c r="AC220" i="159" s="1"/>
  <c r="AC255" i="159" a="1"/>
  <c r="AC255" i="159" s="1"/>
  <c r="AC281" i="159" a="1"/>
  <c r="AC281" i="159" s="1"/>
  <c r="AC324" i="159" a="1"/>
  <c r="AC324" i="159" s="1"/>
  <c r="Z197" i="159" a="1"/>
  <c r="Z197" i="159" s="1"/>
  <c r="Z2" i="159" a="1"/>
  <c r="Z2" i="159" s="1"/>
  <c r="U2" i="159" s="1"/>
  <c r="U3" i="159" s="1"/>
  <c r="AC6" i="159" a="1"/>
  <c r="AC6" i="159" s="1"/>
  <c r="Z16" i="159" a="1"/>
  <c r="Z16" i="159" s="1"/>
  <c r="AA21" i="159" a="1"/>
  <c r="AA21" i="159" s="1"/>
  <c r="AC26" i="159" a="1"/>
  <c r="AC26" i="159" s="1"/>
  <c r="AB32" i="159" a="1"/>
  <c r="AB32" i="159" s="1"/>
  <c r="AB39" i="159" a="1"/>
  <c r="AB39" i="159" s="1"/>
  <c r="Y48" i="159" a="1"/>
  <c r="Y48" i="159" s="1"/>
  <c r="Z56" i="159" a="1"/>
  <c r="Z56" i="159" s="1"/>
  <c r="Z64" i="159" a="1"/>
  <c r="Z64" i="159" s="1"/>
  <c r="AC73" i="159" a="1"/>
  <c r="AC73" i="159" s="1"/>
  <c r="AC94" i="159" a="1"/>
  <c r="AC94" i="159" s="1"/>
  <c r="AC106" i="159" a="1"/>
  <c r="AC106" i="159" s="1"/>
  <c r="AC118" i="159" a="1"/>
  <c r="AC118" i="159" s="1"/>
  <c r="AC136" i="159" a="1"/>
  <c r="AC136" i="159" s="1"/>
  <c r="AC154" i="159" a="1"/>
  <c r="AC154" i="159" s="1"/>
  <c r="AC171" i="159" a="1"/>
  <c r="AC171" i="159" s="1"/>
  <c r="Z199" i="159" a="1"/>
  <c r="Z199" i="159" s="1"/>
  <c r="AC221" i="159" a="1"/>
  <c r="AC221" i="159" s="1"/>
  <c r="AC257" i="159" a="1"/>
  <c r="AC257" i="159" s="1"/>
  <c r="AC284" i="159" a="1"/>
  <c r="AC284" i="159" s="1"/>
  <c r="AC330" i="159" a="1"/>
  <c r="AC330" i="159" s="1"/>
  <c r="AA46" i="159" a="1"/>
  <c r="AA46" i="159" s="1"/>
  <c r="Y60" i="159" a="1"/>
  <c r="Y60" i="159" s="1"/>
  <c r="AA64" i="159" a="1"/>
  <c r="AA64" i="159" s="1"/>
  <c r="AB71" i="159" a="1"/>
  <c r="AB71" i="159" s="1"/>
  <c r="Y84" i="159" a="1"/>
  <c r="Y84" i="159" s="1"/>
  <c r="Y87" i="159" a="1"/>
  <c r="Y87" i="159" s="1"/>
  <c r="Y94" i="159" a="1"/>
  <c r="Y94" i="159" s="1"/>
  <c r="AB97" i="159" a="1"/>
  <c r="AB97" i="159" s="1"/>
  <c r="Y130" i="159" a="1"/>
  <c r="Y130" i="159" s="1"/>
  <c r="AB166" i="159" a="1"/>
  <c r="AB166" i="159" s="1"/>
  <c r="AB269" i="159" a="1"/>
  <c r="AB269" i="159" s="1"/>
  <c r="AA7" i="159" a="1"/>
  <c r="AA7" i="159" s="1"/>
  <c r="Y10" i="159" a="1"/>
  <c r="Y10" i="159" s="1"/>
  <c r="AA41" i="159" a="1"/>
  <c r="AA41" i="159" s="1"/>
  <c r="Y43" i="159" a="1"/>
  <c r="Y43" i="159" s="1"/>
  <c r="Y56" i="159" a="1"/>
  <c r="Y56" i="159" s="1"/>
  <c r="AA58" i="159" a="1"/>
  <c r="AA58" i="159" s="1"/>
  <c r="Y82" i="159" a="1"/>
  <c r="Y82" i="159" s="1"/>
  <c r="AB94" i="159" a="1"/>
  <c r="AB94" i="159" s="1"/>
  <c r="AB113" i="159" a="1"/>
  <c r="AB113" i="159" s="1"/>
  <c r="Y98" i="159" a="1"/>
  <c r="Y98" i="159" s="1"/>
  <c r="AA124" i="159" a="1"/>
  <c r="AA124" i="159" s="1"/>
  <c r="AA148" i="159" a="1"/>
  <c r="AA148" i="159" s="1"/>
  <c r="AA3" i="159" a="1"/>
  <c r="AA3" i="159" s="1"/>
  <c r="Y6" i="159" a="1"/>
  <c r="Y6" i="159" s="1"/>
  <c r="Y13" i="159" a="1"/>
  <c r="Y13" i="159" s="1"/>
  <c r="Y16" i="159" a="1"/>
  <c r="Y16" i="159" s="1"/>
  <c r="Y19" i="159" a="1"/>
  <c r="Y19" i="159" s="1"/>
  <c r="Y38" i="159" a="1"/>
  <c r="Y38" i="159" s="1"/>
  <c r="AB41" i="159" a="1"/>
  <c r="AB41" i="159" s="1"/>
  <c r="AA43" i="159" a="1"/>
  <c r="AA43" i="159" s="1"/>
  <c r="Y45" i="159" a="1"/>
  <c r="Y45" i="159" s="1"/>
  <c r="AA54" i="159" a="1"/>
  <c r="AA54" i="159" s="1"/>
  <c r="AB58" i="159" a="1"/>
  <c r="AB58" i="159" s="1"/>
  <c r="AA67" i="159" a="1"/>
  <c r="AA67" i="159" s="1"/>
  <c r="Y88" i="159" a="1"/>
  <c r="Y88" i="159" s="1"/>
  <c r="AA98" i="159" a="1"/>
  <c r="AA98" i="159" s="1"/>
  <c r="AA74" i="159" a="1"/>
  <c r="AA74" i="159" s="1"/>
  <c r="AB25" i="159" a="1"/>
  <c r="AB25" i="159" s="1"/>
  <c r="AB28" i="159" a="1"/>
  <c r="AB28" i="159" s="1"/>
  <c r="AB31" i="159" a="1"/>
  <c r="AB31" i="159" s="1"/>
  <c r="AA36" i="159" a="1"/>
  <c r="AA36" i="159" s="1"/>
  <c r="AA82" i="159" a="1"/>
  <c r="AA82" i="159" s="1"/>
  <c r="AB98" i="159" a="1"/>
  <c r="AB98" i="159" s="1"/>
  <c r="Y119" i="159" a="1"/>
  <c r="Y119" i="159" s="1"/>
  <c r="Y2" i="159" a="1"/>
  <c r="Y2" i="159" s="1"/>
  <c r="T2" i="159" s="1"/>
  <c r="Y77" i="159" a="1"/>
  <c r="Y77" i="159" s="1"/>
  <c r="AA88" i="159" a="1"/>
  <c r="AA88" i="159" s="1"/>
  <c r="Y183" i="159" a="1"/>
  <c r="Y183" i="159" s="1"/>
  <c r="AA157" i="159" a="1"/>
  <c r="AA157" i="159" s="1"/>
  <c r="AA10" i="159" a="1"/>
  <c r="AA10" i="159" s="1"/>
  <c r="AA13" i="159" a="1"/>
  <c r="AA13" i="159" s="1"/>
  <c r="AA19" i="159" a="1"/>
  <c r="AA19" i="159" s="1"/>
  <c r="Y27" i="159" a="1"/>
  <c r="Y27" i="159" s="1"/>
  <c r="Y30" i="159" a="1"/>
  <c r="Y30" i="159" s="1"/>
  <c r="AB36" i="159" a="1"/>
  <c r="AB36" i="159" s="1"/>
  <c r="Y63" i="159" a="1"/>
  <c r="Y63" i="159" s="1"/>
  <c r="AB82" i="159" a="1"/>
  <c r="AB82" i="159" s="1"/>
  <c r="AB95" i="159" a="1"/>
  <c r="AB95" i="159" s="1"/>
  <c r="Y65" i="159" a="1"/>
  <c r="Y65" i="159" s="1"/>
  <c r="AB43" i="159" a="1"/>
  <c r="AB43" i="159" s="1"/>
  <c r="AB54" i="159" a="1"/>
  <c r="AB54" i="159" s="1"/>
  <c r="AA65" i="159" a="1"/>
  <c r="AA65" i="159" s="1"/>
  <c r="AB67" i="159" a="1"/>
  <c r="AB67" i="159" s="1"/>
  <c r="AB10" i="159" a="1"/>
  <c r="AB10" i="159" s="1"/>
  <c r="AA6" i="159" a="1"/>
  <c r="AA6" i="159" s="1"/>
  <c r="Y9" i="159" a="1"/>
  <c r="Y9" i="159" s="1"/>
  <c r="AB13" i="159" a="1"/>
  <c r="AB13" i="159" s="1"/>
  <c r="AA16" i="159" a="1"/>
  <c r="AA16" i="159" s="1"/>
  <c r="Y24" i="159" a="1"/>
  <c r="Y24" i="159" s="1"/>
  <c r="AA33" i="159" a="1"/>
  <c r="AA33" i="159" s="1"/>
  <c r="AA38" i="159" a="1"/>
  <c r="AA38" i="159" s="1"/>
  <c r="Y40" i="159" a="1"/>
  <c r="Y40" i="159" s="1"/>
  <c r="AA45" i="159" a="1"/>
  <c r="AA45" i="159" s="1"/>
  <c r="Y61" i="159" a="1"/>
  <c r="Y61" i="159" s="1"/>
  <c r="AB65" i="159" a="1"/>
  <c r="AB65" i="159" s="1"/>
  <c r="Y70" i="159" a="1"/>
  <c r="Y70" i="159" s="1"/>
  <c r="AB72" i="159" a="1"/>
  <c r="AB72" i="159" s="1"/>
  <c r="AB88" i="159" a="1"/>
  <c r="AB88" i="159" s="1"/>
  <c r="Y99" i="159" a="1"/>
  <c r="Y99" i="159" s="1"/>
  <c r="Y102" i="159" a="1"/>
  <c r="Y102" i="159" s="1"/>
  <c r="AA133" i="159" a="1"/>
  <c r="AA133" i="159" s="1"/>
  <c r="Y47" i="159" a="1"/>
  <c r="Y47" i="159" s="1"/>
  <c r="Y49" i="159" a="1"/>
  <c r="Y49" i="159" s="1"/>
  <c r="AA80" i="159" a="1"/>
  <c r="AA80" i="159" s="1"/>
  <c r="AB102" i="159" a="1"/>
  <c r="AB102" i="159" s="1"/>
  <c r="Y134" i="159" a="1"/>
  <c r="Y134" i="159" s="1"/>
  <c r="AA142" i="159" a="1"/>
  <c r="AA142" i="159" s="1"/>
  <c r="T1" i="159"/>
  <c r="AA2" i="159" a="1"/>
  <c r="AA2" i="159" s="1"/>
  <c r="V2" i="159" s="1"/>
  <c r="Y5" i="159" a="1"/>
  <c r="Y5" i="159" s="1"/>
  <c r="AB16" i="159" a="1"/>
  <c r="AB16" i="159" s="1"/>
  <c r="Y18" i="159" a="1"/>
  <c r="Y18" i="159" s="1"/>
  <c r="AB30" i="159" a="1"/>
  <c r="AB30" i="159" s="1"/>
  <c r="AB33" i="159" a="1"/>
  <c r="AB33" i="159" s="1"/>
  <c r="AB38" i="159" a="1"/>
  <c r="AB38" i="159" s="1"/>
  <c r="AA40" i="159" a="1"/>
  <c r="AA40" i="159" s="1"/>
  <c r="AB45" i="159" a="1"/>
  <c r="AB45" i="159" s="1"/>
  <c r="AA47" i="159" a="1"/>
  <c r="AA47" i="159" s="1"/>
  <c r="Y57" i="159" a="1"/>
  <c r="Y57" i="159" s="1"/>
  <c r="AB70" i="159" a="1"/>
  <c r="AB70" i="159" s="1"/>
  <c r="Y86" i="159" a="1"/>
  <c r="Y86" i="159" s="1"/>
  <c r="AB106" i="159" a="1"/>
  <c r="AB106" i="159" s="1"/>
  <c r="Y127" i="159" a="1"/>
  <c r="Y127" i="159" s="1"/>
  <c r="AB134" i="159" a="1"/>
  <c r="AB134" i="159" s="1"/>
  <c r="AB224" i="159" a="1"/>
  <c r="AB224" i="159" s="1"/>
  <c r="AA24" i="159" a="1"/>
  <c r="AA24" i="159" s="1"/>
  <c r="AA27" i="159" a="1"/>
  <c r="AA27" i="159" s="1"/>
  <c r="Y35" i="159" a="1"/>
  <c r="Y35" i="159" s="1"/>
  <c r="Y51" i="159" a="1"/>
  <c r="Y51" i="159" s="1"/>
  <c r="Y59" i="159" a="1"/>
  <c r="Y59" i="159" s="1"/>
  <c r="AB61" i="159" a="1"/>
  <c r="AB61" i="159" s="1"/>
  <c r="AA68" i="159" a="1"/>
  <c r="AA68" i="159" s="1"/>
  <c r="AB80" i="159" a="1"/>
  <c r="AB80" i="159" s="1"/>
  <c r="AA99" i="159" a="1"/>
  <c r="AA99" i="159" s="1"/>
  <c r="Y103" i="159" a="1"/>
  <c r="Y103" i="159" s="1"/>
  <c r="AB115" i="159" a="1"/>
  <c r="AB115" i="159" s="1"/>
  <c r="Y135" i="159" a="1"/>
  <c r="Y135" i="159" s="1"/>
  <c r="AA161" i="159" a="1"/>
  <c r="AA161" i="159" s="1"/>
  <c r="AA42" i="159" a="1"/>
  <c r="AA42" i="159" s="1"/>
  <c r="AA49" i="159" a="1"/>
  <c r="AA49" i="159" s="1"/>
  <c r="AA55" i="159" a="1"/>
  <c r="AA55" i="159" s="1"/>
  <c r="AB59" i="159" a="1"/>
  <c r="AB59" i="159" s="1"/>
  <c r="AB68" i="159" a="1"/>
  <c r="AB68" i="159" s="1"/>
  <c r="AA75" i="159" a="1"/>
  <c r="AA75" i="159" s="1"/>
  <c r="AA83" i="159" a="1"/>
  <c r="AA83" i="159" s="1"/>
  <c r="AA86" i="159" a="1"/>
  <c r="AA86" i="159" s="1"/>
  <c r="Y29" i="159" a="1"/>
  <c r="Y29" i="159" s="1"/>
  <c r="Y32" i="159" a="1"/>
  <c r="Y32" i="159" s="1"/>
  <c r="Y44" i="159" a="1"/>
  <c r="Y44" i="159" s="1"/>
  <c r="AA51" i="159" a="1"/>
  <c r="AA51" i="159" s="1"/>
  <c r="Y53" i="159" a="1"/>
  <c r="Y53" i="159" s="1"/>
  <c r="AA57" i="159" a="1"/>
  <c r="AA57" i="159" s="1"/>
  <c r="AB75" i="159" a="1"/>
  <c r="AB75" i="159" s="1"/>
  <c r="AA116" i="159" a="1"/>
  <c r="AA116" i="159" s="1"/>
  <c r="AA162" i="159" a="1"/>
  <c r="AA162" i="159" s="1"/>
  <c r="AB193" i="159" a="1"/>
  <c r="AB193" i="159" s="1"/>
  <c r="AB320" i="159" a="1"/>
  <c r="AB320" i="159" s="1"/>
  <c r="AA18" i="159" a="1"/>
  <c r="AA18" i="159" s="1"/>
  <c r="AB21" i="159" a="1"/>
  <c r="AB21" i="159" s="1"/>
  <c r="AB42" i="159" a="1"/>
  <c r="AB42" i="159" s="1"/>
  <c r="AB49" i="159" a="1"/>
  <c r="AB49" i="159" s="1"/>
  <c r="AB55" i="159" a="1"/>
  <c r="AB55" i="159" s="1"/>
  <c r="AB66" i="159" a="1"/>
  <c r="AB66" i="159" s="1"/>
  <c r="AB86" i="159" a="1"/>
  <c r="AB86" i="159" s="1"/>
  <c r="AB103" i="159" a="1"/>
  <c r="AB103" i="159" s="1"/>
  <c r="Y331" i="159" a="1"/>
  <c r="Y331" i="159" s="1"/>
  <c r="Y326" i="159" a="1"/>
  <c r="Y326" i="159" s="1"/>
  <c r="Y321" i="159" a="1"/>
  <c r="Y321" i="159" s="1"/>
  <c r="Y316" i="159" a="1"/>
  <c r="Y316" i="159" s="1"/>
  <c r="Y311" i="159" a="1"/>
  <c r="Y311" i="159" s="1"/>
  <c r="Y306" i="159" a="1"/>
  <c r="Y306" i="159" s="1"/>
  <c r="Y301" i="159" a="1"/>
  <c r="Y301" i="159" s="1"/>
  <c r="Y296" i="159" a="1"/>
  <c r="Y296" i="159" s="1"/>
  <c r="Y291" i="159" a="1"/>
  <c r="Y291" i="159" s="1"/>
  <c r="Y286" i="159" a="1"/>
  <c r="Y286" i="159" s="1"/>
  <c r="Y281" i="159" a="1"/>
  <c r="Y281" i="159" s="1"/>
  <c r="Y276" i="159" a="1"/>
  <c r="Y276" i="159" s="1"/>
  <c r="Y271" i="159" a="1"/>
  <c r="Y271" i="159" s="1"/>
  <c r="Y266" i="159" a="1"/>
  <c r="Y266" i="159" s="1"/>
  <c r="Y261" i="159" a="1"/>
  <c r="Y261" i="159" s="1"/>
  <c r="Y256" i="159" a="1"/>
  <c r="Y256" i="159" s="1"/>
  <c r="Y251" i="159" a="1"/>
  <c r="Y251" i="159" s="1"/>
  <c r="Y246" i="159" a="1"/>
  <c r="Y246" i="159" s="1"/>
  <c r="Y241" i="159" a="1"/>
  <c r="Y241" i="159" s="1"/>
  <c r="Y236" i="159" a="1"/>
  <c r="Y236" i="159" s="1"/>
  <c r="Y231" i="159" a="1"/>
  <c r="Y231" i="159" s="1"/>
  <c r="Y330" i="159" a="1"/>
  <c r="Y330" i="159" s="1"/>
  <c r="Y325" i="159" a="1"/>
  <c r="Y325" i="159" s="1"/>
  <c r="Y320" i="159" a="1"/>
  <c r="Y320" i="159" s="1"/>
  <c r="Y315" i="159" a="1"/>
  <c r="Y315" i="159" s="1"/>
  <c r="Y310" i="159" a="1"/>
  <c r="Y310" i="159" s="1"/>
  <c r="Y305" i="159" a="1"/>
  <c r="Y305" i="159" s="1"/>
  <c r="Y300" i="159" a="1"/>
  <c r="Y300" i="159" s="1"/>
  <c r="Y295" i="159" a="1"/>
  <c r="Y295" i="159" s="1"/>
  <c r="Y290" i="159" a="1"/>
  <c r="Y290" i="159" s="1"/>
  <c r="Y239" i="159" a="1"/>
  <c r="Y239" i="159" s="1"/>
  <c r="Y294" i="159" a="1"/>
  <c r="Y294" i="159" s="1"/>
  <c r="Y292" i="159" a="1"/>
  <c r="Y292" i="159" s="1"/>
  <c r="Y263" i="159" a="1"/>
  <c r="Y263" i="159" s="1"/>
  <c r="Y250" i="159" a="1"/>
  <c r="Y250" i="159" s="1"/>
  <c r="Y245" i="159" a="1"/>
  <c r="Y245" i="159" s="1"/>
  <c r="Y208" i="159" a="1"/>
  <c r="Y208" i="159" s="1"/>
  <c r="Y333" i="159" a="1"/>
  <c r="Y333" i="159" s="1"/>
  <c r="Y258" i="159" a="1"/>
  <c r="Y258" i="159" s="1"/>
  <c r="Y204" i="159" a="1"/>
  <c r="Y204" i="159" s="1"/>
  <c r="Y199" i="159" a="1"/>
  <c r="Y199" i="159" s="1"/>
  <c r="Y194" i="159" a="1"/>
  <c r="Y194" i="159" s="1"/>
  <c r="Y189" i="159" a="1"/>
  <c r="Y189" i="159" s="1"/>
  <c r="Y184" i="159" a="1"/>
  <c r="Y184" i="159" s="1"/>
  <c r="Y179" i="159" a="1"/>
  <c r="Y179" i="159" s="1"/>
  <c r="Y279" i="159" a="1"/>
  <c r="Y279" i="159" s="1"/>
  <c r="Y226" i="159" a="1"/>
  <c r="Y226" i="159" s="1"/>
  <c r="Y205" i="159" a="1"/>
  <c r="Y205" i="159" s="1"/>
  <c r="Y282" i="159" a="1"/>
  <c r="Y282" i="159" s="1"/>
  <c r="Y272" i="159" a="1"/>
  <c r="Y272" i="159" s="1"/>
  <c r="Y254" i="159" a="1"/>
  <c r="Y254" i="159" s="1"/>
  <c r="Y242" i="159" a="1"/>
  <c r="Y242" i="159" s="1"/>
  <c r="Y211" i="159" a="1"/>
  <c r="Y211" i="159" s="1"/>
  <c r="Y158" i="159" a="1"/>
  <c r="Y158" i="159" s="1"/>
  <c r="Y154" i="159" a="1"/>
  <c r="Y154" i="159" s="1"/>
  <c r="Y312" i="159" a="1"/>
  <c r="Y312" i="159" s="1"/>
  <c r="Y307" i="159" a="1"/>
  <c r="Y307" i="159" s="1"/>
  <c r="Y275" i="159" a="1"/>
  <c r="Y275" i="159" s="1"/>
  <c r="Y248" i="159" a="1"/>
  <c r="Y248" i="159" s="1"/>
  <c r="Y244" i="159" a="1"/>
  <c r="Y244" i="159" s="1"/>
  <c r="Y240" i="159" a="1"/>
  <c r="Y240" i="159" s="1"/>
  <c r="Y238" i="159" a="1"/>
  <c r="Y238" i="159" s="1"/>
  <c r="Y225" i="159" a="1"/>
  <c r="Y225" i="159" s="1"/>
  <c r="Y214" i="159" a="1"/>
  <c r="Y214" i="159" s="1"/>
  <c r="Y182" i="159" a="1"/>
  <c r="Y182" i="159" s="1"/>
  <c r="Y175" i="159" a="1"/>
  <c r="Y175" i="159" s="1"/>
  <c r="Y150" i="159" a="1"/>
  <c r="Y150" i="159" s="1"/>
  <c r="Y125" i="159" a="1"/>
  <c r="Y125" i="159" s="1"/>
  <c r="Y317" i="159" a="1"/>
  <c r="Y317" i="159" s="1"/>
  <c r="Y252" i="159" a="1"/>
  <c r="Y252" i="159" s="1"/>
  <c r="Y217" i="159" a="1"/>
  <c r="Y217" i="159" s="1"/>
  <c r="Y314" i="159" a="1"/>
  <c r="Y314" i="159" s="1"/>
  <c r="Y287" i="159" a="1"/>
  <c r="Y287" i="159" s="1"/>
  <c r="Y209" i="159" a="1"/>
  <c r="Y209" i="159" s="1"/>
  <c r="Y197" i="159" a="1"/>
  <c r="Y197" i="159" s="1"/>
  <c r="Y323" i="159" a="1"/>
  <c r="Y323" i="159" s="1"/>
  <c r="Y304" i="159" a="1"/>
  <c r="Y304" i="159" s="1"/>
  <c r="Y298" i="159" a="1"/>
  <c r="Y298" i="159" s="1"/>
  <c r="Y278" i="159" a="1"/>
  <c r="Y278" i="159" s="1"/>
  <c r="Y273" i="159" a="1"/>
  <c r="Y273" i="159" s="1"/>
  <c r="Y260" i="159" a="1"/>
  <c r="Y260" i="159" s="1"/>
  <c r="Y247" i="159" a="1"/>
  <c r="Y247" i="159" s="1"/>
  <c r="Y188" i="159" a="1"/>
  <c r="Y188" i="159" s="1"/>
  <c r="Y181" i="159" a="1"/>
  <c r="Y181" i="159" s="1"/>
  <c r="Y160" i="159" a="1"/>
  <c r="Y160" i="159" s="1"/>
  <c r="Y157" i="159" a="1"/>
  <c r="Y157" i="159" s="1"/>
  <c r="Y313" i="159" a="1"/>
  <c r="Y313" i="159" s="1"/>
  <c r="Y255" i="159" a="1"/>
  <c r="Y255" i="159" s="1"/>
  <c r="Y237" i="159" a="1"/>
  <c r="Y237" i="159" s="1"/>
  <c r="Y232" i="159" a="1"/>
  <c r="Y232" i="159" s="1"/>
  <c r="Y193" i="159" a="1"/>
  <c r="Y193" i="159" s="1"/>
  <c r="Y186" i="159" a="1"/>
  <c r="Y186" i="159" s="1"/>
  <c r="Y174" i="159" a="1"/>
  <c r="Y174" i="159" s="1"/>
  <c r="Y145" i="159" a="1"/>
  <c r="Y145" i="159" s="1"/>
  <c r="Y142" i="159" a="1"/>
  <c r="Y142" i="159" s="1"/>
  <c r="Y128" i="159" a="1"/>
  <c r="Y128" i="159" s="1"/>
  <c r="Y121" i="159" a="1"/>
  <c r="Y121" i="159" s="1"/>
  <c r="Y283" i="159" a="1"/>
  <c r="Y283" i="159" s="1"/>
  <c r="Y270" i="159" a="1"/>
  <c r="Y270" i="159" s="1"/>
  <c r="Y262" i="159" a="1"/>
  <c r="Y262" i="159" s="1"/>
  <c r="Y257" i="159" a="1"/>
  <c r="Y257" i="159" s="1"/>
  <c r="Y163" i="159" a="1"/>
  <c r="Y163" i="159" s="1"/>
  <c r="Y139" i="159" a="1"/>
  <c r="Y139" i="159" s="1"/>
  <c r="Y114" i="159" a="1"/>
  <c r="Y114" i="159" s="1"/>
  <c r="Y309" i="159" a="1"/>
  <c r="Y309" i="159" s="1"/>
  <c r="Y213" i="159" a="1"/>
  <c r="Y213" i="159" s="1"/>
  <c r="Y122" i="159" a="1"/>
  <c r="Y122" i="159" s="1"/>
  <c r="Y104" i="159" a="1"/>
  <c r="Y104" i="159" s="1"/>
  <c r="Y96" i="159" a="1"/>
  <c r="Y96" i="159" s="1"/>
  <c r="Y285" i="159" a="1"/>
  <c r="Y285" i="159" s="1"/>
  <c r="Y277" i="159" a="1"/>
  <c r="Y277" i="159" s="1"/>
  <c r="Y264" i="159" a="1"/>
  <c r="Y264" i="159" s="1"/>
  <c r="Y259" i="159" a="1"/>
  <c r="Y259" i="159" s="1"/>
  <c r="Y229" i="159" a="1"/>
  <c r="Y229" i="159" s="1"/>
  <c r="Y196" i="159" a="1"/>
  <c r="Y196" i="159" s="1"/>
  <c r="Y164" i="159" a="1"/>
  <c r="Y164" i="159" s="1"/>
  <c r="Y161" i="159" a="1"/>
  <c r="Y161" i="159" s="1"/>
  <c r="Y143" i="159" a="1"/>
  <c r="Y143" i="159" s="1"/>
  <c r="Y115" i="159" a="1"/>
  <c r="Y115" i="159" s="1"/>
  <c r="Y92" i="159" a="1"/>
  <c r="Y92" i="159" s="1"/>
  <c r="Y83" i="159" a="1"/>
  <c r="Y83" i="159" s="1"/>
  <c r="Y328" i="159" a="1"/>
  <c r="Y328" i="159" s="1"/>
  <c r="Y332" i="159" a="1"/>
  <c r="Y332" i="159" s="1"/>
  <c r="Y319" i="159" a="1"/>
  <c r="Y319" i="159" s="1"/>
  <c r="Y269" i="159" a="1"/>
  <c r="Y269" i="159" s="1"/>
  <c r="Y166" i="159" a="1"/>
  <c r="Y166" i="159" s="1"/>
  <c r="Y162" i="159" a="1"/>
  <c r="Y162" i="159" s="1"/>
  <c r="Y148" i="159" a="1"/>
  <c r="Y148" i="159" s="1"/>
  <c r="Y146" i="159" a="1"/>
  <c r="Y146" i="159" s="1"/>
  <c r="Y62" i="159" a="1"/>
  <c r="Y62" i="159" s="1"/>
  <c r="Y172" i="159" a="1"/>
  <c r="Y172" i="159" s="1"/>
  <c r="Y170" i="159" a="1"/>
  <c r="Y170" i="159" s="1"/>
  <c r="Y168" i="159" a="1"/>
  <c r="Y168" i="159" s="1"/>
  <c r="Y123" i="159" a="1"/>
  <c r="Y123" i="159" s="1"/>
  <c r="Y111" i="159" a="1"/>
  <c r="Y111" i="159" s="1"/>
  <c r="Y95" i="159" a="1"/>
  <c r="Y95" i="159" s="1"/>
  <c r="Y80" i="159" a="1"/>
  <c r="Y80" i="159" s="1"/>
  <c r="Y73" i="159" a="1"/>
  <c r="Y73" i="159" s="1"/>
  <c r="Y34" i="159" a="1"/>
  <c r="Y34" i="159" s="1"/>
  <c r="Y302" i="159" a="1"/>
  <c r="Y302" i="159" s="1"/>
  <c r="Y235" i="159" a="1"/>
  <c r="Y235" i="159" s="1"/>
  <c r="Y215" i="159" a="1"/>
  <c r="Y215" i="159" s="1"/>
  <c r="Y210" i="159" a="1"/>
  <c r="Y210" i="159" s="1"/>
  <c r="Y195" i="159" a="1"/>
  <c r="Y195" i="159" s="1"/>
  <c r="Y144" i="159" a="1"/>
  <c r="Y144" i="159" s="1"/>
  <c r="Y116" i="159" a="1"/>
  <c r="Y116" i="159" s="1"/>
  <c r="Y106" i="159" a="1"/>
  <c r="Y106" i="159" s="1"/>
  <c r="Y55" i="159" a="1"/>
  <c r="Y55" i="159" s="1"/>
  <c r="Y297" i="159" a="1"/>
  <c r="Y297" i="159" s="1"/>
  <c r="Y293" i="159" a="1"/>
  <c r="Y293" i="159" s="1"/>
  <c r="Y289" i="159" a="1"/>
  <c r="Y289" i="159" s="1"/>
  <c r="Y268" i="159" a="1"/>
  <c r="Y268" i="159" s="1"/>
  <c r="Y212" i="159" a="1"/>
  <c r="Y212" i="159" s="1"/>
  <c r="Y324" i="159" a="1"/>
  <c r="Y324" i="159" s="1"/>
  <c r="Y267" i="159" a="1"/>
  <c r="Y267" i="159" s="1"/>
  <c r="Y249" i="159" a="1"/>
  <c r="Y249" i="159" s="1"/>
  <c r="Y221" i="159" a="1"/>
  <c r="Y221" i="159" s="1"/>
  <c r="Y218" i="159" a="1"/>
  <c r="Y218" i="159" s="1"/>
  <c r="Y147" i="159" a="1"/>
  <c r="Y147" i="159" s="1"/>
  <c r="Y126" i="159" a="1"/>
  <c r="Y126" i="159" s="1"/>
  <c r="Y58" i="159" a="1"/>
  <c r="Y58" i="159" s="1"/>
  <c r="Y46" i="159" a="1"/>
  <c r="Y46" i="159" s="1"/>
  <c r="Y33" i="159" a="1"/>
  <c r="Y33" i="159" s="1"/>
  <c r="Y25" i="159" a="1"/>
  <c r="Y25" i="159" s="1"/>
  <c r="Y110" i="159" a="1"/>
  <c r="Y110" i="159" s="1"/>
  <c r="Y76" i="159" a="1"/>
  <c r="Y76" i="159" s="1"/>
  <c r="Y71" i="159" a="1"/>
  <c r="Y71" i="159" s="1"/>
  <c r="Y66" i="159" a="1"/>
  <c r="Y66" i="159" s="1"/>
  <c r="Y21" i="159" a="1"/>
  <c r="Y21" i="159" s="1"/>
  <c r="Y322" i="159" a="1"/>
  <c r="Y322" i="159" s="1"/>
  <c r="Y253" i="159" a="1"/>
  <c r="Y253" i="159" s="1"/>
  <c r="Y173" i="159" a="1"/>
  <c r="Y173" i="159" s="1"/>
  <c r="Y156" i="159" a="1"/>
  <c r="Y156" i="159" s="1"/>
  <c r="Y149" i="159" a="1"/>
  <c r="Y149" i="159" s="1"/>
  <c r="Y124" i="159" a="1"/>
  <c r="Y124" i="159" s="1"/>
  <c r="Y120" i="159" a="1"/>
  <c r="Y120" i="159" s="1"/>
  <c r="Y118" i="159" a="1"/>
  <c r="Y118" i="159" s="1"/>
  <c r="Y108" i="159" a="1"/>
  <c r="Y108" i="159" s="1"/>
  <c r="Y93" i="159" a="1"/>
  <c r="Y93" i="159" s="1"/>
  <c r="Y299" i="159" a="1"/>
  <c r="Y299" i="159" s="1"/>
  <c r="Y243" i="159" a="1"/>
  <c r="Y243" i="159" s="1"/>
  <c r="Y224" i="159" a="1"/>
  <c r="Y224" i="159" s="1"/>
  <c r="Y151" i="159" a="1"/>
  <c r="Y151" i="159" s="1"/>
  <c r="Y140" i="159" a="1"/>
  <c r="Y140" i="159" s="1"/>
  <c r="Y138" i="159" a="1"/>
  <c r="Y138" i="159" s="1"/>
  <c r="Y136" i="159" a="1"/>
  <c r="Y136" i="159" s="1"/>
  <c r="Y132" i="159" a="1"/>
  <c r="Y132" i="159" s="1"/>
  <c r="Y227" i="159" a="1"/>
  <c r="Y227" i="159" s="1"/>
  <c r="Y280" i="159" a="1"/>
  <c r="Y280" i="159" s="1"/>
  <c r="Y220" i="159" a="1"/>
  <c r="Y220" i="159" s="1"/>
  <c r="Y198" i="159" a="1"/>
  <c r="Y198" i="159" s="1"/>
  <c r="Y265" i="159" a="1"/>
  <c r="Y265" i="159" s="1"/>
  <c r="Y234" i="159" a="1"/>
  <c r="Y234" i="159" s="1"/>
  <c r="Y223" i="159" a="1"/>
  <c r="Y223" i="159" s="1"/>
  <c r="Y155" i="159" a="1"/>
  <c r="Y155" i="159" s="1"/>
  <c r="Y284" i="159" a="1"/>
  <c r="Y284" i="159" s="1"/>
  <c r="Y133" i="159" a="1"/>
  <c r="Y133" i="159" s="1"/>
  <c r="Y107" i="159" a="1"/>
  <c r="Y107" i="159" s="1"/>
  <c r="Y105" i="159" a="1"/>
  <c r="Y105" i="159" s="1"/>
  <c r="Y85" i="159" a="1"/>
  <c r="Y85" i="159" s="1"/>
  <c r="Y75" i="159" a="1"/>
  <c r="Y75" i="159" s="1"/>
  <c r="Y233" i="159" a="1"/>
  <c r="Y233" i="159" s="1"/>
  <c r="Y222" i="159" a="1"/>
  <c r="Y222" i="159" s="1"/>
  <c r="Y219" i="159" a="1"/>
  <c r="Y219" i="159" s="1"/>
  <c r="Y216" i="159" a="1"/>
  <c r="Y216" i="159" s="1"/>
  <c r="Y206" i="159" a="1"/>
  <c r="Y206" i="159" s="1"/>
  <c r="Y185" i="159" a="1"/>
  <c r="Y185" i="159" s="1"/>
  <c r="Y169" i="159" a="1"/>
  <c r="Y169" i="159" s="1"/>
  <c r="Y202" i="159" a="1"/>
  <c r="Y202" i="159" s="1"/>
  <c r="Y101" i="159" a="1"/>
  <c r="Y101" i="159" s="1"/>
  <c r="Y97" i="159" a="1"/>
  <c r="Y97" i="159" s="1"/>
  <c r="Y90" i="159" a="1"/>
  <c r="Y90" i="159" s="1"/>
  <c r="Y74" i="159" a="1"/>
  <c r="Y74" i="159" s="1"/>
  <c r="Y329" i="159" a="1"/>
  <c r="Y329" i="159" s="1"/>
  <c r="Y192" i="159" a="1"/>
  <c r="Y192" i="159" s="1"/>
  <c r="Y178" i="159" a="1"/>
  <c r="Y178" i="159" s="1"/>
  <c r="Y303" i="159" a="1"/>
  <c r="Y303" i="159" s="1"/>
  <c r="Y201" i="159" a="1"/>
  <c r="Y201" i="159" s="1"/>
  <c r="Y187" i="159" a="1"/>
  <c r="Y187" i="159" s="1"/>
  <c r="Y327" i="159" a="1"/>
  <c r="Y327" i="159" s="1"/>
  <c r="Y165" i="159" a="1"/>
  <c r="Y165" i="159" s="1"/>
  <c r="Y113" i="159" a="1"/>
  <c r="Y113" i="159" s="1"/>
  <c r="Y72" i="159" a="1"/>
  <c r="Y72" i="159" s="1"/>
  <c r="Y54" i="159" a="1"/>
  <c r="Y54" i="159" s="1"/>
  <c r="Y228" i="159" a="1"/>
  <c r="Y228" i="159" s="1"/>
  <c r="Y153" i="159" a="1"/>
  <c r="Y153" i="159" s="1"/>
  <c r="Y129" i="159" a="1"/>
  <c r="Y129" i="159" s="1"/>
  <c r="Y191" i="159" a="1"/>
  <c r="Y191" i="159" s="1"/>
  <c r="Y141" i="159" a="1"/>
  <c r="Y141" i="159" s="1"/>
  <c r="Y177" i="159" a="1"/>
  <c r="Y177" i="159" s="1"/>
  <c r="Y288" i="159" a="1"/>
  <c r="Y288" i="159" s="1"/>
  <c r="Y200" i="159" a="1"/>
  <c r="Y200" i="159" s="1"/>
  <c r="Y68" i="159" a="1"/>
  <c r="Y68" i="159" s="1"/>
  <c r="Y190" i="159" a="1"/>
  <c r="Y190" i="159" s="1"/>
  <c r="Y180" i="159" a="1"/>
  <c r="Y180" i="159" s="1"/>
  <c r="Y176" i="159" a="1"/>
  <c r="Y176" i="159" s="1"/>
  <c r="Y137" i="159" a="1"/>
  <c r="Y137" i="159" s="1"/>
  <c r="Y131" i="159" a="1"/>
  <c r="Y131" i="159" s="1"/>
  <c r="Y112" i="159" a="1"/>
  <c r="Y112" i="159" s="1"/>
  <c r="Y64" i="159" a="1"/>
  <c r="Y64" i="159" s="1"/>
  <c r="Y42" i="159" a="1"/>
  <c r="Y42" i="159" s="1"/>
  <c r="Y15" i="159" a="1"/>
  <c r="Y15" i="159" s="1"/>
  <c r="Y152" i="159" a="1"/>
  <c r="Y152" i="159" s="1"/>
  <c r="Y91" i="159" a="1"/>
  <c r="Y91" i="159" s="1"/>
  <c r="Y89" i="159" a="1"/>
  <c r="Y89" i="159" s="1"/>
  <c r="Y50" i="159" a="1"/>
  <c r="Y50" i="159" s="1"/>
  <c r="Y308" i="159" a="1"/>
  <c r="Y308" i="159" s="1"/>
  <c r="Y167" i="159" a="1"/>
  <c r="Y167" i="159" s="1"/>
  <c r="Y117" i="159" a="1"/>
  <c r="Y117" i="159" s="1"/>
  <c r="Y159" i="159" a="1"/>
  <c r="Y159" i="159" s="1"/>
  <c r="Y109" i="159" a="1"/>
  <c r="Y109" i="159" s="1"/>
  <c r="Y203" i="159" a="1"/>
  <c r="Y203" i="159" s="1"/>
  <c r="Y171" i="159" a="1"/>
  <c r="Y171" i="159" s="1"/>
  <c r="Y318" i="159" a="1"/>
  <c r="Y318" i="159" s="1"/>
  <c r="Y230" i="159" a="1"/>
  <c r="Y230" i="159" s="1"/>
  <c r="Y207" i="159" a="1"/>
  <c r="Y207" i="159" s="1"/>
  <c r="Y274" i="159" a="1"/>
  <c r="Y274" i="159" s="1"/>
  <c r="Y4" i="159" a="1"/>
  <c r="Y4" i="159" s="1"/>
  <c r="AA15" i="159" a="1"/>
  <c r="AA15" i="159" s="1"/>
  <c r="Y23" i="159" a="1"/>
  <c r="Y23" i="159" s="1"/>
  <c r="Y26" i="159" a="1"/>
  <c r="Y26" i="159" s="1"/>
  <c r="AB35" i="159" a="1"/>
  <c r="AB35" i="159" s="1"/>
  <c r="Y37" i="159" a="1"/>
  <c r="Y37" i="159" s="1"/>
  <c r="Y39" i="159" a="1"/>
  <c r="Y39" i="159" s="1"/>
  <c r="AB51" i="159" a="1"/>
  <c r="AB51" i="159" s="1"/>
  <c r="AB53" i="159" a="1"/>
  <c r="AB53" i="159" s="1"/>
  <c r="AA78" i="159" a="1"/>
  <c r="AA78" i="159" s="1"/>
  <c r="Y81" i="159" a="1"/>
  <c r="Y81" i="159" s="1"/>
  <c r="AA111" i="159" a="1"/>
  <c r="AA111" i="159" s="1"/>
  <c r="AA129" i="159" a="1"/>
  <c r="AA129" i="159" s="1"/>
  <c r="Y100" i="159" a="1"/>
  <c r="Y100" i="159" s="1"/>
  <c r="AA107" i="159" a="1"/>
  <c r="AA107" i="159" s="1"/>
  <c r="AB145" i="159" a="1"/>
  <c r="AB145" i="159" s="1"/>
  <c r="AB154" i="159" a="1"/>
  <c r="AB154" i="159" s="1"/>
  <c r="AA44" i="159" a="1"/>
  <c r="AA44" i="159" s="1"/>
  <c r="Y69" i="159" a="1"/>
  <c r="Y69" i="159" s="1"/>
  <c r="AA100" i="159" a="1"/>
  <c r="AA100" i="159" s="1"/>
  <c r="AA332" i="159" a="1"/>
  <c r="AA332" i="159" s="1"/>
  <c r="AA327" i="159" a="1"/>
  <c r="AA327" i="159" s="1"/>
  <c r="AA322" i="159" a="1"/>
  <c r="AA322" i="159" s="1"/>
  <c r="AA317" i="159" a="1"/>
  <c r="AA317" i="159" s="1"/>
  <c r="AA312" i="159" a="1"/>
  <c r="AA312" i="159" s="1"/>
  <c r="AA307" i="159" a="1"/>
  <c r="AA307" i="159" s="1"/>
  <c r="AA302" i="159" a="1"/>
  <c r="AA302" i="159" s="1"/>
  <c r="AA297" i="159" a="1"/>
  <c r="AA297" i="159" s="1"/>
  <c r="AA292" i="159" a="1"/>
  <c r="AA292" i="159" s="1"/>
  <c r="AA287" i="159" a="1"/>
  <c r="AA287" i="159" s="1"/>
  <c r="AA282" i="159" a="1"/>
  <c r="AA282" i="159" s="1"/>
  <c r="AA277" i="159" a="1"/>
  <c r="AA277" i="159" s="1"/>
  <c r="AA272" i="159" a="1"/>
  <c r="AA272" i="159" s="1"/>
  <c r="AA267" i="159" a="1"/>
  <c r="AA267" i="159" s="1"/>
  <c r="AA262" i="159" a="1"/>
  <c r="AA262" i="159" s="1"/>
  <c r="AA257" i="159" a="1"/>
  <c r="AA257" i="159" s="1"/>
  <c r="AA252" i="159" a="1"/>
  <c r="AA252" i="159" s="1"/>
  <c r="AA247" i="159" a="1"/>
  <c r="AA247" i="159" s="1"/>
  <c r="AA242" i="159" a="1"/>
  <c r="AA242" i="159" s="1"/>
  <c r="AA237" i="159" a="1"/>
  <c r="AA237" i="159" s="1"/>
  <c r="AA232" i="159" a="1"/>
  <c r="AA232" i="159" s="1"/>
  <c r="AA333" i="159" a="1"/>
  <c r="AA333" i="159" s="1"/>
  <c r="AA276" i="159" a="1"/>
  <c r="AA276" i="159" s="1"/>
  <c r="AA229" i="159" a="1"/>
  <c r="AA229" i="159" s="1"/>
  <c r="AA213" i="159" a="1"/>
  <c r="AA213" i="159" s="1"/>
  <c r="AA331" i="159" a="1"/>
  <c r="AA331" i="159" s="1"/>
  <c r="AA319" i="159" a="1"/>
  <c r="AA319" i="159" s="1"/>
  <c r="AA281" i="159" a="1"/>
  <c r="AA281" i="159" s="1"/>
  <c r="AA271" i="159" a="1"/>
  <c r="AA271" i="159" s="1"/>
  <c r="AA209" i="159" a="1"/>
  <c r="AA209" i="159" s="1"/>
  <c r="AA200" i="159" a="1"/>
  <c r="AA200" i="159" s="1"/>
  <c r="AA195" i="159" a="1"/>
  <c r="AA195" i="159" s="1"/>
  <c r="AA190" i="159" a="1"/>
  <c r="AA190" i="159" s="1"/>
  <c r="AA185" i="159" a="1"/>
  <c r="AA185" i="159" s="1"/>
  <c r="AA180" i="159" a="1"/>
  <c r="AA180" i="159" s="1"/>
  <c r="AA175" i="159" a="1"/>
  <c r="AA175" i="159" s="1"/>
  <c r="AA325" i="159" a="1"/>
  <c r="AA325" i="159" s="1"/>
  <c r="AA323" i="159" a="1"/>
  <c r="AA323" i="159" s="1"/>
  <c r="AA305" i="159" a="1"/>
  <c r="AA305" i="159" s="1"/>
  <c r="AA303" i="159" a="1"/>
  <c r="AA303" i="159" s="1"/>
  <c r="AA259" i="159" a="1"/>
  <c r="AA259" i="159" s="1"/>
  <c r="AA254" i="159" a="1"/>
  <c r="AA254" i="159" s="1"/>
  <c r="AA241" i="159" a="1"/>
  <c r="AA241" i="159" s="1"/>
  <c r="AA210" i="159" a="1"/>
  <c r="AA210" i="159" s="1"/>
  <c r="AA324" i="159" a="1"/>
  <c r="AA324" i="159" s="1"/>
  <c r="AA290" i="159" a="1"/>
  <c r="AA290" i="159" s="1"/>
  <c r="AA248" i="159" a="1"/>
  <c r="AA248" i="159" s="1"/>
  <c r="AA246" i="159" a="1"/>
  <c r="AA246" i="159" s="1"/>
  <c r="AA236" i="159" a="1"/>
  <c r="AA236" i="159" s="1"/>
  <c r="AA234" i="159" a="1"/>
  <c r="AA234" i="159" s="1"/>
  <c r="AA217" i="159" a="1"/>
  <c r="AA217" i="159" s="1"/>
  <c r="AA163" i="159" a="1"/>
  <c r="AA163" i="159" s="1"/>
  <c r="AA138" i="159" a="1"/>
  <c r="AA138" i="159" s="1"/>
  <c r="AA330" i="159" a="1"/>
  <c r="AA330" i="159" s="1"/>
  <c r="AA283" i="159" a="1"/>
  <c r="AA283" i="159" s="1"/>
  <c r="AA250" i="159" a="1"/>
  <c r="AA250" i="159" s="1"/>
  <c r="AA228" i="159" a="1"/>
  <c r="AA228" i="159" s="1"/>
  <c r="AA220" i="159" a="1"/>
  <c r="AA220" i="159" s="1"/>
  <c r="AA206" i="159" a="1"/>
  <c r="AA206" i="159" s="1"/>
  <c r="AA203" i="159" a="1"/>
  <c r="AA203" i="159" s="1"/>
  <c r="AA179" i="159" a="1"/>
  <c r="AA179" i="159" s="1"/>
  <c r="AA159" i="159" a="1"/>
  <c r="AA159" i="159" s="1"/>
  <c r="AA155" i="159" a="1"/>
  <c r="AA155" i="159" s="1"/>
  <c r="AA134" i="159" a="1"/>
  <c r="AA134" i="159" s="1"/>
  <c r="AA130" i="159" a="1"/>
  <c r="AA130" i="159" s="1"/>
  <c r="AA109" i="159" a="1"/>
  <c r="AA109" i="159" s="1"/>
  <c r="AA105" i="159" a="1"/>
  <c r="AA105" i="159" s="1"/>
  <c r="AA314" i="159" a="1"/>
  <c r="AA314" i="159" s="1"/>
  <c r="AA309" i="159" a="1"/>
  <c r="AA309" i="159" s="1"/>
  <c r="AA258" i="159" a="1"/>
  <c r="AA258" i="159" s="1"/>
  <c r="AA230" i="159" a="1"/>
  <c r="AA230" i="159" s="1"/>
  <c r="AA223" i="159" a="1"/>
  <c r="AA223" i="159" s="1"/>
  <c r="AA197" i="159" a="1"/>
  <c r="AA197" i="159" s="1"/>
  <c r="AA274" i="159" a="1"/>
  <c r="AA274" i="159" s="1"/>
  <c r="AA270" i="159" a="1"/>
  <c r="AA270" i="159" s="1"/>
  <c r="AA226" i="159" a="1"/>
  <c r="AA226" i="159" s="1"/>
  <c r="AA218" i="159" a="1"/>
  <c r="AA218" i="159" s="1"/>
  <c r="AA156" i="159" a="1"/>
  <c r="AA156" i="159" s="1"/>
  <c r="AA313" i="159" a="1"/>
  <c r="AA313" i="159" s="1"/>
  <c r="AA286" i="159" a="1"/>
  <c r="AA286" i="159" s="1"/>
  <c r="AA193" i="159" a="1"/>
  <c r="AA193" i="159" s="1"/>
  <c r="AA191" i="159" a="1"/>
  <c r="AA191" i="159" s="1"/>
  <c r="AA186" i="159" a="1"/>
  <c r="AA186" i="159" s="1"/>
  <c r="AA166" i="159" a="1"/>
  <c r="AA166" i="159" s="1"/>
  <c r="AA326" i="159" a="1"/>
  <c r="AA326" i="159" s="1"/>
  <c r="AA310" i="159" a="1"/>
  <c r="AA310" i="159" s="1"/>
  <c r="AA280" i="159" a="1"/>
  <c r="AA280" i="159" s="1"/>
  <c r="AA239" i="159" a="1"/>
  <c r="AA239" i="159" s="1"/>
  <c r="AA169" i="159" a="1"/>
  <c r="AA169" i="159" s="1"/>
  <c r="AA152" i="159" a="1"/>
  <c r="AA152" i="159" s="1"/>
  <c r="AA136" i="159" a="1"/>
  <c r="AA136" i="159" s="1"/>
  <c r="AA118" i="159" a="1"/>
  <c r="AA118" i="159" s="1"/>
  <c r="AA329" i="159" a="1"/>
  <c r="AA329" i="159" s="1"/>
  <c r="AA316" i="159" a="1"/>
  <c r="AA316" i="159" s="1"/>
  <c r="AA275" i="159" a="1"/>
  <c r="AA275" i="159" s="1"/>
  <c r="AA249" i="159" a="1"/>
  <c r="AA249" i="159" s="1"/>
  <c r="AA227" i="159" a="1"/>
  <c r="AA227" i="159" s="1"/>
  <c r="AA221" i="159" a="1"/>
  <c r="AA221" i="159" s="1"/>
  <c r="AA219" i="159" a="1"/>
  <c r="AA219" i="159" s="1"/>
  <c r="AA198" i="159" a="1"/>
  <c r="AA198" i="159" s="1"/>
  <c r="AA184" i="159" a="1"/>
  <c r="AA184" i="159" s="1"/>
  <c r="AA177" i="159" a="1"/>
  <c r="AA177" i="159" s="1"/>
  <c r="AA172" i="159" a="1"/>
  <c r="AA172" i="159" s="1"/>
  <c r="AA300" i="159" a="1"/>
  <c r="AA300" i="159" s="1"/>
  <c r="AA205" i="159" a="1"/>
  <c r="AA205" i="159" s="1"/>
  <c r="AA194" i="159" a="1"/>
  <c r="AA194" i="159" s="1"/>
  <c r="AA187" i="159" a="1"/>
  <c r="AA187" i="159" s="1"/>
  <c r="AA137" i="159" a="1"/>
  <c r="AA137" i="159" s="1"/>
  <c r="AA119" i="159" a="1"/>
  <c r="AA119" i="159" s="1"/>
  <c r="AA101" i="159" a="1"/>
  <c r="AA101" i="159" s="1"/>
  <c r="AA269" i="159" a="1"/>
  <c r="AA269" i="159" s="1"/>
  <c r="AA251" i="159" a="1"/>
  <c r="AA251" i="159" s="1"/>
  <c r="AA170" i="159" a="1"/>
  <c r="AA170" i="159" s="1"/>
  <c r="AA167" i="159" a="1"/>
  <c r="AA167" i="159" s="1"/>
  <c r="AA153" i="159" a="1"/>
  <c r="AA153" i="159" s="1"/>
  <c r="AA112" i="159" a="1"/>
  <c r="AA112" i="159" s="1"/>
  <c r="AA97" i="159" a="1"/>
  <c r="AA97" i="159" s="1"/>
  <c r="AA84" i="159" a="1"/>
  <c r="AA84" i="159" s="1"/>
  <c r="AA294" i="159" a="1"/>
  <c r="AA294" i="159" s="1"/>
  <c r="AA279" i="159" a="1"/>
  <c r="AA279" i="159" s="1"/>
  <c r="AA245" i="159" a="1"/>
  <c r="AA245" i="159" s="1"/>
  <c r="AA238" i="159" a="1"/>
  <c r="AA238" i="159" s="1"/>
  <c r="AA188" i="159" a="1"/>
  <c r="AA188" i="159" s="1"/>
  <c r="AA181" i="159" a="1"/>
  <c r="AA181" i="159" s="1"/>
  <c r="AA255" i="159" a="1"/>
  <c r="AA255" i="159" s="1"/>
  <c r="AA207" i="159" a="1"/>
  <c r="AA207" i="159" s="1"/>
  <c r="AA128" i="159" a="1"/>
  <c r="AA128" i="159" s="1"/>
  <c r="AA77" i="159" a="1"/>
  <c r="AA77" i="159" s="1"/>
  <c r="AA70" i="159" a="1"/>
  <c r="AA70" i="159" s="1"/>
  <c r="AA39" i="159" a="1"/>
  <c r="AA39" i="159" s="1"/>
  <c r="AA35" i="159" a="1"/>
  <c r="AA35" i="159" s="1"/>
  <c r="AA306" i="159" a="1"/>
  <c r="AA306" i="159" s="1"/>
  <c r="AA183" i="159" a="1"/>
  <c r="AA183" i="159" s="1"/>
  <c r="AA176" i="159" a="1"/>
  <c r="AA176" i="159" s="1"/>
  <c r="AA174" i="159" a="1"/>
  <c r="AA174" i="159" s="1"/>
  <c r="AA121" i="159" a="1"/>
  <c r="AA121" i="159" s="1"/>
  <c r="AA87" i="159" a="1"/>
  <c r="AA87" i="159" s="1"/>
  <c r="AA63" i="159" a="1"/>
  <c r="AA63" i="159" s="1"/>
  <c r="AA298" i="159" a="1"/>
  <c r="AA298" i="159" s="1"/>
  <c r="AA285" i="159" a="1"/>
  <c r="AA285" i="159" s="1"/>
  <c r="AA204" i="159" a="1"/>
  <c r="AA204" i="159" s="1"/>
  <c r="AA321" i="159" a="1"/>
  <c r="AA321" i="159" s="1"/>
  <c r="AA304" i="159" a="1"/>
  <c r="AA304" i="159" s="1"/>
  <c r="AA296" i="159" a="1"/>
  <c r="AA296" i="159" s="1"/>
  <c r="AA288" i="159" a="1"/>
  <c r="AA288" i="159" s="1"/>
  <c r="AA284" i="159" a="1"/>
  <c r="AA284" i="159" s="1"/>
  <c r="AA328" i="159" a="1"/>
  <c r="AA328" i="159" s="1"/>
  <c r="AA320" i="159" a="1"/>
  <c r="AA320" i="159" s="1"/>
  <c r="AA315" i="159" a="1"/>
  <c r="AA315" i="159" s="1"/>
  <c r="AA293" i="159" a="1"/>
  <c r="AA293" i="159" s="1"/>
  <c r="AA253" i="159" a="1"/>
  <c r="AA253" i="159" s="1"/>
  <c r="AA240" i="159" a="1"/>
  <c r="AA240" i="159" s="1"/>
  <c r="AA224" i="159" a="1"/>
  <c r="AA224" i="159" s="1"/>
  <c r="AA151" i="159" a="1"/>
  <c r="AA151" i="159" s="1"/>
  <c r="AA108" i="159" a="1"/>
  <c r="AA108" i="159" s="1"/>
  <c r="AA106" i="159" a="1"/>
  <c r="AA106" i="159" s="1"/>
  <c r="AA104" i="159" a="1"/>
  <c r="AA104" i="159" s="1"/>
  <c r="AA102" i="159" a="1"/>
  <c r="AA102" i="159" s="1"/>
  <c r="AA95" i="159" a="1"/>
  <c r="AA95" i="159" s="1"/>
  <c r="AA66" i="159" a="1"/>
  <c r="AA66" i="159" s="1"/>
  <c r="AA61" i="159" a="1"/>
  <c r="AA61" i="159" s="1"/>
  <c r="AA56" i="159" a="1"/>
  <c r="AA56" i="159" s="1"/>
  <c r="AA37" i="159" a="1"/>
  <c r="AA37" i="159" s="1"/>
  <c r="AA30" i="159" a="1"/>
  <c r="AA30" i="159" s="1"/>
  <c r="AA9" i="159" a="1"/>
  <c r="AA9" i="159" s="1"/>
  <c r="AA5" i="159" a="1"/>
  <c r="AA5" i="159" s="1"/>
  <c r="AA50" i="159" a="1"/>
  <c r="AA50" i="159" s="1"/>
  <c r="AA26" i="159" a="1"/>
  <c r="AA26" i="159" s="1"/>
  <c r="AA299" i="159" a="1"/>
  <c r="AA299" i="159" s="1"/>
  <c r="AA243" i="159" a="1"/>
  <c r="AA243" i="159" s="1"/>
  <c r="AA231" i="159" a="1"/>
  <c r="AA231" i="159" s="1"/>
  <c r="AA211" i="159" a="1"/>
  <c r="AA211" i="159" s="1"/>
  <c r="AA208" i="159" a="1"/>
  <c r="AA208" i="159" s="1"/>
  <c r="AA201" i="159" a="1"/>
  <c r="AA201" i="159" s="1"/>
  <c r="AA178" i="159" a="1"/>
  <c r="AA178" i="159" s="1"/>
  <c r="AA168" i="159" a="1"/>
  <c r="AA168" i="159" s="1"/>
  <c r="AA140" i="159" a="1"/>
  <c r="AA140" i="159" s="1"/>
  <c r="AA132" i="159" a="1"/>
  <c r="AA132" i="159" s="1"/>
  <c r="AA91" i="159" a="1"/>
  <c r="AA91" i="159" s="1"/>
  <c r="AA266" i="159" a="1"/>
  <c r="AA266" i="159" s="1"/>
  <c r="AA165" i="159" a="1"/>
  <c r="AA165" i="159" s="1"/>
  <c r="AA158" i="159" a="1"/>
  <c r="AA158" i="159" s="1"/>
  <c r="AA261" i="159" a="1"/>
  <c r="AA261" i="159" s="1"/>
  <c r="AA235" i="159" a="1"/>
  <c r="AA235" i="159" s="1"/>
  <c r="AA291" i="159" a="1"/>
  <c r="AA291" i="159" s="1"/>
  <c r="AA256" i="159" a="1"/>
  <c r="AA256" i="159" s="1"/>
  <c r="AA144" i="159" a="1"/>
  <c r="AA144" i="159" s="1"/>
  <c r="AA289" i="159" a="1"/>
  <c r="AA289" i="159" s="1"/>
  <c r="AA278" i="159" a="1"/>
  <c r="AA278" i="159" s="1"/>
  <c r="AA233" i="159" a="1"/>
  <c r="AA233" i="159" s="1"/>
  <c r="AA222" i="159" a="1"/>
  <c r="AA222" i="159" s="1"/>
  <c r="AA135" i="159" a="1"/>
  <c r="AA135" i="159" s="1"/>
  <c r="AA103" i="159" a="1"/>
  <c r="AA103" i="159" s="1"/>
  <c r="AA92" i="159" a="1"/>
  <c r="AA92" i="159" s="1"/>
  <c r="AA90" i="159" a="1"/>
  <c r="AA90" i="159" s="1"/>
  <c r="AA212" i="159" a="1"/>
  <c r="AA212" i="159" s="1"/>
  <c r="AA182" i="159" a="1"/>
  <c r="AA182" i="159" s="1"/>
  <c r="AA154" i="159" a="1"/>
  <c r="AA154" i="159" s="1"/>
  <c r="AA150" i="159" a="1"/>
  <c r="AA150" i="159" s="1"/>
  <c r="AA113" i="159" a="1"/>
  <c r="AA113" i="159" s="1"/>
  <c r="AA72" i="159" a="1"/>
  <c r="AA72" i="159" s="1"/>
  <c r="AA141" i="159" a="1"/>
  <c r="AA141" i="159" s="1"/>
  <c r="AA173" i="159" a="1"/>
  <c r="AA173" i="159" s="1"/>
  <c r="AA273" i="159" a="1"/>
  <c r="AA273" i="159" s="1"/>
  <c r="AA196" i="159" a="1"/>
  <c r="AA196" i="159" s="1"/>
  <c r="AA126" i="159" a="1"/>
  <c r="AA126" i="159" s="1"/>
  <c r="AA115" i="159" a="1"/>
  <c r="AA115" i="159" s="1"/>
  <c r="AA94" i="159" a="1"/>
  <c r="AA94" i="159" s="1"/>
  <c r="AA59" i="159" a="1"/>
  <c r="AA59" i="159" s="1"/>
  <c r="AA52" i="159" a="1"/>
  <c r="AA52" i="159" s="1"/>
  <c r="AA265" i="159" a="1"/>
  <c r="AA265" i="159" s="1"/>
  <c r="AA123" i="159" a="1"/>
  <c r="AA123" i="159" s="1"/>
  <c r="AA110" i="159" a="1"/>
  <c r="AA110" i="159" s="1"/>
  <c r="AA96" i="159" a="1"/>
  <c r="AA96" i="159" s="1"/>
  <c r="AA301" i="159" a="1"/>
  <c r="AA301" i="159" s="1"/>
  <c r="AA216" i="159" a="1"/>
  <c r="AA216" i="159" s="1"/>
  <c r="AA85" i="159" a="1"/>
  <c r="AA85" i="159" s="1"/>
  <c r="AA81" i="159" a="1"/>
  <c r="AA81" i="159" s="1"/>
  <c r="AA264" i="159" a="1"/>
  <c r="AA264" i="159" s="1"/>
  <c r="AA311" i="159" a="1"/>
  <c r="AA311" i="159" s="1"/>
  <c r="AA164" i="159" a="1"/>
  <c r="AA164" i="159" s="1"/>
  <c r="AA143" i="159" a="1"/>
  <c r="AA143" i="159" s="1"/>
  <c r="AA131" i="159" a="1"/>
  <c r="AA131" i="159" s="1"/>
  <c r="AA120" i="159" a="1"/>
  <c r="AA120" i="159" s="1"/>
  <c r="AA89" i="159" a="1"/>
  <c r="AA89" i="159" s="1"/>
  <c r="AA79" i="159" a="1"/>
  <c r="AA79" i="159" s="1"/>
  <c r="AA160" i="159" a="1"/>
  <c r="AA160" i="159" s="1"/>
  <c r="AA149" i="159" a="1"/>
  <c r="AA149" i="159" s="1"/>
  <c r="AA146" i="159" a="1"/>
  <c r="AA146" i="159" s="1"/>
  <c r="AA263" i="159" a="1"/>
  <c r="AA263" i="159" s="1"/>
  <c r="AA73" i="159" a="1"/>
  <c r="AA73" i="159" s="1"/>
  <c r="AA25" i="159" a="1"/>
  <c r="AA25" i="159" s="1"/>
  <c r="AA22" i="159" a="1"/>
  <c r="AA22" i="159" s="1"/>
  <c r="AA308" i="159" a="1"/>
  <c r="AA308" i="159" s="1"/>
  <c r="AA199" i="159" a="1"/>
  <c r="AA199" i="159" s="1"/>
  <c r="AA125" i="159" a="1"/>
  <c r="AA125" i="159" s="1"/>
  <c r="AA93" i="159" a="1"/>
  <c r="AA93" i="159" s="1"/>
  <c r="AA71" i="159" a="1"/>
  <c r="AA71" i="159" s="1"/>
  <c r="AA62" i="159" a="1"/>
  <c r="AA62" i="159" s="1"/>
  <c r="AA60" i="159" a="1"/>
  <c r="AA60" i="159" s="1"/>
  <c r="AA53" i="159" a="1"/>
  <c r="AA53" i="159" s="1"/>
  <c r="AA48" i="159" a="1"/>
  <c r="AA48" i="159" s="1"/>
  <c r="AA225" i="159" a="1"/>
  <c r="AA225" i="159" s="1"/>
  <c r="AA214" i="159" a="1"/>
  <c r="AA214" i="159" s="1"/>
  <c r="AA122" i="159" a="1"/>
  <c r="AA122" i="159" s="1"/>
  <c r="AA114" i="159" a="1"/>
  <c r="AA114" i="159" s="1"/>
  <c r="AA189" i="159" a="1"/>
  <c r="AA189" i="159" s="1"/>
  <c r="AA171" i="159" a="1"/>
  <c r="AA171" i="159" s="1"/>
  <c r="AA318" i="159" a="1"/>
  <c r="AA318" i="159" s="1"/>
  <c r="AA268" i="159" a="1"/>
  <c r="AA268" i="159" s="1"/>
  <c r="AA145" i="159" a="1"/>
  <c r="AA145" i="159" s="1"/>
  <c r="AA139" i="159" a="1"/>
  <c r="AA139" i="159" s="1"/>
  <c r="AA127" i="159" a="1"/>
  <c r="AA127" i="159" s="1"/>
  <c r="AA260" i="159" a="1"/>
  <c r="AA260" i="159" s="1"/>
  <c r="AA295" i="159" a="1"/>
  <c r="AA295" i="159" s="1"/>
  <c r="AA244" i="159" a="1"/>
  <c r="AA244" i="159" s="1"/>
  <c r="AA202" i="159" a="1"/>
  <c r="AA202" i="159" s="1"/>
  <c r="AA192" i="159" a="1"/>
  <c r="AA192" i="159" s="1"/>
  <c r="AA147" i="159" a="1"/>
  <c r="AA147" i="159" s="1"/>
  <c r="AA32" i="159" a="1"/>
  <c r="AA32" i="159" s="1"/>
  <c r="AB333" i="159" a="1"/>
  <c r="AB333" i="159" s="1"/>
  <c r="AB328" i="159" a="1"/>
  <c r="AB328" i="159" s="1"/>
  <c r="AB323" i="159" a="1"/>
  <c r="AB323" i="159" s="1"/>
  <c r="AB318" i="159" a="1"/>
  <c r="AB318" i="159" s="1"/>
  <c r="AB313" i="159" a="1"/>
  <c r="AB313" i="159" s="1"/>
  <c r="AB308" i="159" a="1"/>
  <c r="AB308" i="159" s="1"/>
  <c r="AB303" i="159" a="1"/>
  <c r="AB303" i="159" s="1"/>
  <c r="AB298" i="159" a="1"/>
  <c r="AB298" i="159" s="1"/>
  <c r="AB293" i="159" a="1"/>
  <c r="AB293" i="159" s="1"/>
  <c r="AB288" i="159" a="1"/>
  <c r="AB288" i="159" s="1"/>
  <c r="AB283" i="159" a="1"/>
  <c r="AB283" i="159" s="1"/>
  <c r="AB278" i="159" a="1"/>
  <c r="AB278" i="159" s="1"/>
  <c r="AB273" i="159" a="1"/>
  <c r="AB273" i="159" s="1"/>
  <c r="AB268" i="159" a="1"/>
  <c r="AB268" i="159" s="1"/>
  <c r="AB263" i="159" a="1"/>
  <c r="AB263" i="159" s="1"/>
  <c r="AB258" i="159" a="1"/>
  <c r="AB258" i="159" s="1"/>
  <c r="AB253" i="159" a="1"/>
  <c r="AB253" i="159" s="1"/>
  <c r="AB248" i="159" a="1"/>
  <c r="AB248" i="159" s="1"/>
  <c r="AB243" i="159" a="1"/>
  <c r="AB243" i="159" s="1"/>
  <c r="AB279" i="159" a="1"/>
  <c r="AB279" i="159" s="1"/>
  <c r="AB276" i="159" a="1"/>
  <c r="AB276" i="159" s="1"/>
  <c r="AB265" i="159" a="1"/>
  <c r="AB265" i="159" s="1"/>
  <c r="AB262" i="159" a="1"/>
  <c r="AB262" i="159" s="1"/>
  <c r="AB254" i="159" a="1"/>
  <c r="AB254" i="159" s="1"/>
  <c r="AB251" i="159" a="1"/>
  <c r="AB251" i="159" s="1"/>
  <c r="AB325" i="159" a="1"/>
  <c r="AB325" i="159" s="1"/>
  <c r="AB319" i="159" a="1"/>
  <c r="AB319" i="159" s="1"/>
  <c r="AB266" i="159" a="1"/>
  <c r="AB266" i="159" s="1"/>
  <c r="AB205" i="159" a="1"/>
  <c r="AB205" i="159" s="1"/>
  <c r="AB327" i="159" a="1"/>
  <c r="AB327" i="159" s="1"/>
  <c r="AB321" i="159" a="1"/>
  <c r="AB321" i="159" s="1"/>
  <c r="AB274" i="159" a="1"/>
  <c r="AB274" i="159" s="1"/>
  <c r="AB261" i="159" a="1"/>
  <c r="AB261" i="159" s="1"/>
  <c r="AB238" i="159" a="1"/>
  <c r="AB238" i="159" s="1"/>
  <c r="AB235" i="159" a="1"/>
  <c r="AB235" i="159" s="1"/>
  <c r="AB232" i="159" a="1"/>
  <c r="AB232" i="159" s="1"/>
  <c r="AB226" i="159" a="1"/>
  <c r="AB226" i="159" s="1"/>
  <c r="AB315" i="159" a="1"/>
  <c r="AB315" i="159" s="1"/>
  <c r="AB295" i="159" a="1"/>
  <c r="AB295" i="159" s="1"/>
  <c r="AB289" i="159" a="1"/>
  <c r="AB289" i="159" s="1"/>
  <c r="AB244" i="159" a="1"/>
  <c r="AB244" i="159" s="1"/>
  <c r="AB233" i="159" a="1"/>
  <c r="AB233" i="159" s="1"/>
  <c r="AB230" i="159" a="1"/>
  <c r="AB230" i="159" s="1"/>
  <c r="AB227" i="159" a="1"/>
  <c r="AB227" i="159" s="1"/>
  <c r="AB223" i="159" a="1"/>
  <c r="AB223" i="159" s="1"/>
  <c r="AB332" i="159" a="1"/>
  <c r="AB332" i="159" s="1"/>
  <c r="AB326" i="159" a="1"/>
  <c r="AB326" i="159" s="1"/>
  <c r="AB275" i="159" a="1"/>
  <c r="AB275" i="159" s="1"/>
  <c r="AB257" i="159" a="1"/>
  <c r="AB257" i="159" s="1"/>
  <c r="AB228" i="159" a="1"/>
  <c r="AB228" i="159" s="1"/>
  <c r="AB330" i="159" a="1"/>
  <c r="AB330" i="159" s="1"/>
  <c r="AB317" i="159" a="1"/>
  <c r="AB317" i="159" s="1"/>
  <c r="AB307" i="159" a="1"/>
  <c r="AB307" i="159" s="1"/>
  <c r="AB281" i="159" a="1"/>
  <c r="AB281" i="159" s="1"/>
  <c r="AB252" i="159" a="1"/>
  <c r="AB252" i="159" s="1"/>
  <c r="AB206" i="159" a="1"/>
  <c r="AB206" i="159" s="1"/>
  <c r="AB197" i="159" a="1"/>
  <c r="AB197" i="159" s="1"/>
  <c r="AB155" i="159" a="1"/>
  <c r="AB155" i="159" s="1"/>
  <c r="AB151" i="159" a="1"/>
  <c r="AB151" i="159" s="1"/>
  <c r="AB314" i="159" a="1"/>
  <c r="AB314" i="159" s="1"/>
  <c r="AB309" i="159" a="1"/>
  <c r="AB309" i="159" s="1"/>
  <c r="AB302" i="159" a="1"/>
  <c r="AB302" i="159" s="1"/>
  <c r="AB297" i="159" a="1"/>
  <c r="AB297" i="159" s="1"/>
  <c r="AB285" i="159" a="1"/>
  <c r="AB285" i="159" s="1"/>
  <c r="AB260" i="159" a="1"/>
  <c r="AB260" i="159" s="1"/>
  <c r="AB256" i="159" a="1"/>
  <c r="AB256" i="159" s="1"/>
  <c r="AB200" i="159" a="1"/>
  <c r="AB200" i="159" s="1"/>
  <c r="AB190" i="159" a="1"/>
  <c r="AB190" i="159" s="1"/>
  <c r="AB183" i="159" a="1"/>
  <c r="AB183" i="159" s="1"/>
  <c r="AB176" i="159" a="1"/>
  <c r="AB176" i="159" s="1"/>
  <c r="AB172" i="159" a="1"/>
  <c r="AB172" i="159" s="1"/>
  <c r="AB147" i="159" a="1"/>
  <c r="AB147" i="159" s="1"/>
  <c r="AB122" i="159" a="1"/>
  <c r="AB122" i="159" s="1"/>
  <c r="AB101" i="159" a="1"/>
  <c r="AB101" i="159" s="1"/>
  <c r="AB96" i="159" a="1"/>
  <c r="AB96" i="159" s="1"/>
  <c r="AB91" i="159" a="1"/>
  <c r="AB91" i="159" s="1"/>
  <c r="AB322" i="159" a="1"/>
  <c r="AB322" i="159" s="1"/>
  <c r="AB304" i="159" a="1"/>
  <c r="AB304" i="159" s="1"/>
  <c r="AB264" i="159" a="1"/>
  <c r="AB264" i="159" s="1"/>
  <c r="AB209" i="159" a="1"/>
  <c r="AB209" i="159" s="1"/>
  <c r="AB311" i="159" a="1"/>
  <c r="AB311" i="159" s="1"/>
  <c r="AB272" i="159" a="1"/>
  <c r="AB272" i="159" s="1"/>
  <c r="AB204" i="159" a="1"/>
  <c r="AB204" i="159" s="1"/>
  <c r="AB201" i="159" a="1"/>
  <c r="AB201" i="159" s="1"/>
  <c r="AB173" i="159" a="1"/>
  <c r="AB173" i="159" s="1"/>
  <c r="AB316" i="159" a="1"/>
  <c r="AB316" i="159" s="1"/>
  <c r="AB280" i="159" a="1"/>
  <c r="AB280" i="159" s="1"/>
  <c r="AB239" i="159" a="1"/>
  <c r="AB239" i="159" s="1"/>
  <c r="AB221" i="159" a="1"/>
  <c r="AB221" i="159" s="1"/>
  <c r="AB219" i="159" a="1"/>
  <c r="AB219" i="159" s="1"/>
  <c r="AB198" i="159" a="1"/>
  <c r="AB198" i="159" s="1"/>
  <c r="AB184" i="159" a="1"/>
  <c r="AB184" i="159" s="1"/>
  <c r="AB179" i="159" a="1"/>
  <c r="AB179" i="159" s="1"/>
  <c r="AB177" i="159" a="1"/>
  <c r="AB177" i="159" s="1"/>
  <c r="AB329" i="159" a="1"/>
  <c r="AB329" i="159" s="1"/>
  <c r="AB249" i="159" a="1"/>
  <c r="AB249" i="159" s="1"/>
  <c r="AB215" i="159" a="1"/>
  <c r="AB215" i="159" s="1"/>
  <c r="AB149" i="159" a="1"/>
  <c r="AB149" i="159" s="1"/>
  <c r="AB129" i="159" a="1"/>
  <c r="AB129" i="159" s="1"/>
  <c r="AB100" i="159" a="1"/>
  <c r="AB100" i="159" s="1"/>
  <c r="AB294" i="159" a="1"/>
  <c r="AB294" i="159" s="1"/>
  <c r="AB291" i="159" a="1"/>
  <c r="AB291" i="159" s="1"/>
  <c r="AB225" i="159" a="1"/>
  <c r="AB225" i="159" s="1"/>
  <c r="AB161" i="159" a="1"/>
  <c r="AB161" i="159" s="1"/>
  <c r="AB158" i="159" a="1"/>
  <c r="AB158" i="159" s="1"/>
  <c r="AB146" i="159" a="1"/>
  <c r="AB146" i="159" s="1"/>
  <c r="AB143" i="159" a="1"/>
  <c r="AB143" i="159" s="1"/>
  <c r="AB282" i="159" a="1"/>
  <c r="AB282" i="159" s="1"/>
  <c r="AB246" i="159" a="1"/>
  <c r="AB246" i="159" s="1"/>
  <c r="AB231" i="159" a="1"/>
  <c r="AB231" i="159" s="1"/>
  <c r="AB180" i="159" a="1"/>
  <c r="AB180" i="159" s="1"/>
  <c r="AB170" i="159" a="1"/>
  <c r="AB170" i="159" s="1"/>
  <c r="AB156" i="159" a="1"/>
  <c r="AB156" i="159" s="1"/>
  <c r="AB130" i="159" a="1"/>
  <c r="AB130" i="159" s="1"/>
  <c r="AB123" i="159" a="1"/>
  <c r="AB123" i="159" s="1"/>
  <c r="AB93" i="159" a="1"/>
  <c r="AB93" i="159" s="1"/>
  <c r="AB312" i="159" a="1"/>
  <c r="AB312" i="159" s="1"/>
  <c r="AB236" i="159" a="1"/>
  <c r="AB236" i="159" s="1"/>
  <c r="AB203" i="159" a="1"/>
  <c r="AB203" i="159" s="1"/>
  <c r="AB192" i="159" a="1"/>
  <c r="AB192" i="159" s="1"/>
  <c r="AB150" i="159" a="1"/>
  <c r="AB150" i="159" s="1"/>
  <c r="AB116" i="159" a="1"/>
  <c r="AB116" i="159" s="1"/>
  <c r="AB105" i="159" a="1"/>
  <c r="AB105" i="159" s="1"/>
  <c r="AB89" i="159" a="1"/>
  <c r="AB89" i="159" s="1"/>
  <c r="AB255" i="159" a="1"/>
  <c r="AB255" i="159" s="1"/>
  <c r="AB306" i="159" a="1"/>
  <c r="AB306" i="159" s="1"/>
  <c r="AB290" i="159" a="1"/>
  <c r="AB290" i="159" s="1"/>
  <c r="AB241" i="159" a="1"/>
  <c r="AB241" i="159" s="1"/>
  <c r="AB207" i="159" a="1"/>
  <c r="AB207" i="159" s="1"/>
  <c r="AB174" i="159" a="1"/>
  <c r="AB174" i="159" s="1"/>
  <c r="AB121" i="159" a="1"/>
  <c r="AB121" i="159" s="1"/>
  <c r="AB109" i="159" a="1"/>
  <c r="AB109" i="159" s="1"/>
  <c r="AB87" i="159" a="1"/>
  <c r="AB87" i="159" s="1"/>
  <c r="AB63" i="159" a="1"/>
  <c r="AB63" i="159" s="1"/>
  <c r="AB220" i="159" a="1"/>
  <c r="AB220" i="159" s="1"/>
  <c r="AB202" i="159" a="1"/>
  <c r="AB202" i="159" s="1"/>
  <c r="AB142" i="159" a="1"/>
  <c r="AB142" i="159" s="1"/>
  <c r="AB133" i="159" a="1"/>
  <c r="AB133" i="159" s="1"/>
  <c r="AB114" i="159" a="1"/>
  <c r="AB114" i="159" s="1"/>
  <c r="AB90" i="159" a="1"/>
  <c r="AB90" i="159" s="1"/>
  <c r="AB84" i="159" a="1"/>
  <c r="AB84" i="159" s="1"/>
  <c r="AB81" i="159" a="1"/>
  <c r="AB81" i="159" s="1"/>
  <c r="AB56" i="159" a="1"/>
  <c r="AB56" i="159" s="1"/>
  <c r="AB286" i="159" a="1"/>
  <c r="AB286" i="159" s="1"/>
  <c r="AB212" i="159" a="1"/>
  <c r="AB212" i="159" s="1"/>
  <c r="AB153" i="159" a="1"/>
  <c r="AB153" i="159" s="1"/>
  <c r="AB140" i="159" a="1"/>
  <c r="AB140" i="159" s="1"/>
  <c r="AB126" i="159" a="1"/>
  <c r="AB126" i="159" s="1"/>
  <c r="AB104" i="159" a="1"/>
  <c r="AB104" i="159" s="1"/>
  <c r="AB74" i="159" a="1"/>
  <c r="AB74" i="159" s="1"/>
  <c r="AB52" i="159" a="1"/>
  <c r="AB52" i="159" s="1"/>
  <c r="AB48" i="159" a="1"/>
  <c r="AB48" i="159" s="1"/>
  <c r="AB310" i="159" a="1"/>
  <c r="AB310" i="159" s="1"/>
  <c r="AB305" i="159" a="1"/>
  <c r="AB305" i="159" s="1"/>
  <c r="AB301" i="159" a="1"/>
  <c r="AB301" i="159" s="1"/>
  <c r="AB194" i="159" a="1"/>
  <c r="AB194" i="159" s="1"/>
  <c r="AB187" i="159" a="1"/>
  <c r="AB187" i="159" s="1"/>
  <c r="AB300" i="159" a="1"/>
  <c r="AB300" i="159" s="1"/>
  <c r="AB292" i="159" a="1"/>
  <c r="AB292" i="159" s="1"/>
  <c r="AB211" i="159" a="1"/>
  <c r="AB211" i="159" s="1"/>
  <c r="AB208" i="159" a="1"/>
  <c r="AB208" i="159" s="1"/>
  <c r="AB181" i="159" a="1"/>
  <c r="AB181" i="159" s="1"/>
  <c r="AB178" i="159" a="1"/>
  <c r="AB178" i="159" s="1"/>
  <c r="AB168" i="159" a="1"/>
  <c r="AB168" i="159" s="1"/>
  <c r="AB138" i="159" a="1"/>
  <c r="AB138" i="159" s="1"/>
  <c r="AB136" i="159" a="1"/>
  <c r="AB136" i="159" s="1"/>
  <c r="AB132" i="159" a="1"/>
  <c r="AB132" i="159" s="1"/>
  <c r="AB128" i="159" a="1"/>
  <c r="AB128" i="159" s="1"/>
  <c r="AB44" i="159" a="1"/>
  <c r="AB44" i="159" s="1"/>
  <c r="AB34" i="159" a="1"/>
  <c r="AB34" i="159" s="1"/>
  <c r="AB22" i="159" a="1"/>
  <c r="AB22" i="159" s="1"/>
  <c r="AB331" i="159" a="1"/>
  <c r="AB331" i="159" s="1"/>
  <c r="AB299" i="159" a="1"/>
  <c r="AB299" i="159" s="1"/>
  <c r="AB271" i="159" a="1"/>
  <c r="AB271" i="159" s="1"/>
  <c r="AB214" i="159" a="1"/>
  <c r="AB214" i="159" s="1"/>
  <c r="AB69" i="159" a="1"/>
  <c r="AB69" i="159" s="1"/>
  <c r="AB64" i="159" a="1"/>
  <c r="AB64" i="159" s="1"/>
  <c r="AB47" i="159" a="1"/>
  <c r="AB47" i="159" s="1"/>
  <c r="AB18" i="159" a="1"/>
  <c r="AB18" i="159" s="1"/>
  <c r="AB163" i="159" a="1"/>
  <c r="AB163" i="159" s="1"/>
  <c r="AB217" i="159" a="1"/>
  <c r="AB217" i="159" s="1"/>
  <c r="AB195" i="159" a="1"/>
  <c r="AB195" i="159" s="1"/>
  <c r="AB189" i="159" a="1"/>
  <c r="AB189" i="159" s="1"/>
  <c r="AB234" i="159" a="1"/>
  <c r="AB234" i="159" s="1"/>
  <c r="AB210" i="159" a="1"/>
  <c r="AB210" i="159" s="1"/>
  <c r="AB186" i="159" a="1"/>
  <c r="AB186" i="159" s="1"/>
  <c r="AB160" i="159" a="1"/>
  <c r="AB160" i="159" s="1"/>
  <c r="AB131" i="159" a="1"/>
  <c r="AB131" i="159" s="1"/>
  <c r="AB127" i="159" a="1"/>
  <c r="AB127" i="159" s="1"/>
  <c r="AB284" i="159" a="1"/>
  <c r="AB284" i="159" s="1"/>
  <c r="AB216" i="159" a="1"/>
  <c r="AB216" i="159" s="1"/>
  <c r="AB162" i="159" a="1"/>
  <c r="AB162" i="159" s="1"/>
  <c r="AB157" i="159" a="1"/>
  <c r="AB157" i="159" s="1"/>
  <c r="AB242" i="159" a="1"/>
  <c r="AB242" i="159" s="1"/>
  <c r="AB188" i="159" a="1"/>
  <c r="AB188" i="159" s="1"/>
  <c r="AB182" i="159" a="1"/>
  <c r="AB182" i="159" s="1"/>
  <c r="AB169" i="159" a="1"/>
  <c r="AB169" i="159" s="1"/>
  <c r="AB141" i="159" a="1"/>
  <c r="AB141" i="159" s="1"/>
  <c r="AB139" i="159" a="1"/>
  <c r="AB139" i="159" s="1"/>
  <c r="AB99" i="159" a="1"/>
  <c r="AB99" i="159" s="1"/>
  <c r="AB73" i="159" a="1"/>
  <c r="AB73" i="159" s="1"/>
  <c r="AB259" i="159" a="1"/>
  <c r="AB259" i="159" s="1"/>
  <c r="AB250" i="159" a="1"/>
  <c r="AB250" i="159" s="1"/>
  <c r="AB267" i="159" a="1"/>
  <c r="AB267" i="159" s="1"/>
  <c r="AB222" i="159" a="1"/>
  <c r="AB222" i="159" s="1"/>
  <c r="AB165" i="159" a="1"/>
  <c r="AB165" i="159" s="1"/>
  <c r="AB92" i="159" a="1"/>
  <c r="AB92" i="159" s="1"/>
  <c r="AB196" i="159" a="1"/>
  <c r="AB196" i="159" s="1"/>
  <c r="AB135" i="159" a="1"/>
  <c r="AB135" i="159" s="1"/>
  <c r="AB110" i="159" a="1"/>
  <c r="AB110" i="159" s="1"/>
  <c r="AB85" i="159" a="1"/>
  <c r="AB85" i="159" s="1"/>
  <c r="AB57" i="159" a="1"/>
  <c r="AB57" i="159" s="1"/>
  <c r="AB191" i="159" a="1"/>
  <c r="AB191" i="159" s="1"/>
  <c r="AB83" i="159" a="1"/>
  <c r="AB83" i="159" s="1"/>
  <c r="AB164" i="159" a="1"/>
  <c r="AB164" i="159" s="1"/>
  <c r="AB120" i="159" a="1"/>
  <c r="AB120" i="159" s="1"/>
  <c r="AB112" i="159" a="1"/>
  <c r="AB112" i="159" s="1"/>
  <c r="AB137" i="159" a="1"/>
  <c r="AB137" i="159" s="1"/>
  <c r="AB117" i="159" a="1"/>
  <c r="AB117" i="159" s="1"/>
  <c r="AB107" i="159" a="1"/>
  <c r="AB107" i="159" s="1"/>
  <c r="AB77" i="159" a="1"/>
  <c r="AB77" i="159" s="1"/>
  <c r="AB324" i="159" a="1"/>
  <c r="AB324" i="159" s="1"/>
  <c r="AB185" i="159" a="1"/>
  <c r="AB185" i="159" s="1"/>
  <c r="AB152" i="159" a="1"/>
  <c r="AB152" i="159" s="1"/>
  <c r="AB287" i="159" a="1"/>
  <c r="AB287" i="159" s="1"/>
  <c r="AB240" i="159" a="1"/>
  <c r="AB240" i="159" s="1"/>
  <c r="AB247" i="159" a="1"/>
  <c r="AB247" i="159" s="1"/>
  <c r="AB199" i="159" a="1"/>
  <c r="AB199" i="159" s="1"/>
  <c r="AB125" i="159" a="1"/>
  <c r="AB125" i="159" s="1"/>
  <c r="AB19" i="159" a="1"/>
  <c r="AB19" i="159" s="1"/>
  <c r="AB296" i="159" a="1"/>
  <c r="AB296" i="159" s="1"/>
  <c r="AB270" i="159" a="1"/>
  <c r="AB270" i="159" s="1"/>
  <c r="AB171" i="159" a="1"/>
  <c r="AB171" i="159" s="1"/>
  <c r="AB167" i="159" a="1"/>
  <c r="AB167" i="159" s="1"/>
  <c r="AB159" i="159" a="1"/>
  <c r="AB159" i="159" s="1"/>
  <c r="AB119" i="159" a="1"/>
  <c r="AB119" i="159" s="1"/>
  <c r="AB40" i="159" a="1"/>
  <c r="AB40" i="159" s="1"/>
  <c r="AB277" i="159" a="1"/>
  <c r="AB277" i="159" s="1"/>
  <c r="AB148" i="159" a="1"/>
  <c r="AB148" i="159" s="1"/>
  <c r="AB175" i="159" a="1"/>
  <c r="AB175" i="159" s="1"/>
  <c r="AB218" i="159" a="1"/>
  <c r="AB218" i="159" s="1"/>
  <c r="AB213" i="159" a="1"/>
  <c r="AB213" i="159" s="1"/>
  <c r="AB111" i="159" a="1"/>
  <c r="AB111" i="159" s="1"/>
  <c r="AB245" i="159" a="1"/>
  <c r="AB245" i="159" s="1"/>
  <c r="AB124" i="159" a="1"/>
  <c r="AB124" i="159" s="1"/>
  <c r="AB237" i="159" a="1"/>
  <c r="AB237" i="159" s="1"/>
  <c r="AB229" i="159" a="1"/>
  <c r="AB229" i="159" s="1"/>
  <c r="AB144" i="159" a="1"/>
  <c r="AB144" i="159" s="1"/>
  <c r="AA4" i="159" a="1"/>
  <c r="AA4" i="159" s="1"/>
  <c r="Y7" i="159" a="1"/>
  <c r="Y7" i="159" s="1"/>
  <c r="AB8" i="159" a="1"/>
  <c r="AB8" i="159" s="1"/>
  <c r="Y14" i="159" a="1"/>
  <c r="Y14" i="159" s="1"/>
  <c r="Y17" i="159" a="1"/>
  <c r="Y17" i="159" s="1"/>
  <c r="AB29" i="159" a="1"/>
  <c r="AB29" i="159" s="1"/>
  <c r="Y41" i="159" a="1"/>
  <c r="Y41" i="159" s="1"/>
  <c r="AA76" i="159" a="1"/>
  <c r="AA76" i="159" s="1"/>
  <c r="Z237" i="159" a="1"/>
  <c r="Z237" i="159" s="1"/>
  <c r="Z129" i="159" a="1"/>
  <c r="Z129" i="159" s="1"/>
  <c r="Z148" i="159" a="1"/>
  <c r="Z148" i="159" s="1"/>
  <c r="Z150" i="159" a="1"/>
  <c r="Z150" i="159" s="1"/>
  <c r="Z219" i="159" a="1"/>
  <c r="Z219" i="159" s="1"/>
  <c r="Z260" i="159" a="1"/>
  <c r="Z260" i="159" s="1"/>
  <c r="Z296" i="159" a="1"/>
  <c r="Z296" i="159" s="1"/>
  <c r="Z160" i="159" a="1"/>
  <c r="Z160" i="159" s="1"/>
  <c r="Z230" i="159" a="1"/>
  <c r="Z230" i="159" s="1"/>
  <c r="Z304" i="159" a="1"/>
  <c r="Z304" i="159" s="1"/>
  <c r="Z155" i="159" a="1"/>
  <c r="Z155" i="159" s="1"/>
  <c r="Z183" i="159" a="1"/>
  <c r="Z183" i="159" s="1"/>
  <c r="Z266" i="159" a="1"/>
  <c r="Z266" i="159" s="1"/>
  <c r="Z280" i="159" a="1"/>
  <c r="Z280" i="159" s="1"/>
  <c r="Z153" i="159" a="1"/>
  <c r="Z153" i="159" s="1"/>
  <c r="Z178" i="159" a="1"/>
  <c r="Z178" i="159" s="1"/>
  <c r="Z208" i="159" a="1"/>
  <c r="Z208" i="159" s="1"/>
  <c r="Z214" i="159" a="1"/>
  <c r="Z214" i="159" s="1"/>
  <c r="Z227" i="159" a="1"/>
  <c r="Z227" i="159" s="1"/>
  <c r="Z231" i="159" a="1"/>
  <c r="Z231" i="159" s="1"/>
  <c r="Z239" i="159" a="1"/>
  <c r="Z239" i="159" s="1"/>
  <c r="Z102" i="159" a="1"/>
  <c r="Z102" i="159" s="1"/>
  <c r="Z104" i="159" a="1"/>
  <c r="Z104" i="159" s="1"/>
  <c r="Z134" i="159" a="1"/>
  <c r="Z134" i="159" s="1"/>
  <c r="Z136" i="159" a="1"/>
  <c r="Z136" i="159" s="1"/>
  <c r="Z138" i="159" a="1"/>
  <c r="Z138" i="159" s="1"/>
  <c r="Z151" i="159" a="1"/>
  <c r="Z151" i="159" s="1"/>
  <c r="Z224" i="159" a="1"/>
  <c r="Z224" i="159" s="1"/>
  <c r="Z13" i="159" a="1"/>
  <c r="Z13" i="159" s="1"/>
  <c r="Z37" i="159" a="1"/>
  <c r="Z37" i="159" s="1"/>
  <c r="Z53" i="159" a="1"/>
  <c r="Z53" i="159" s="1"/>
  <c r="Z74" i="159" a="1"/>
  <c r="Z74" i="159" s="1"/>
  <c r="Z79" i="159" a="1"/>
  <c r="Z79" i="159" s="1"/>
  <c r="Z124" i="159" a="1"/>
  <c r="Z124" i="159" s="1"/>
  <c r="Z128" i="159" a="1"/>
  <c r="Z128" i="159" s="1"/>
  <c r="Z130" i="159" a="1"/>
  <c r="Z130" i="159" s="1"/>
  <c r="Z149" i="159" a="1"/>
  <c r="Z149" i="159" s="1"/>
  <c r="Z332" i="159" a="1"/>
  <c r="Z332" i="159" s="1"/>
  <c r="Z327" i="159" a="1"/>
  <c r="Z327" i="159" s="1"/>
  <c r="Z322" i="159" a="1"/>
  <c r="Z322" i="159" s="1"/>
  <c r="Z317" i="159" a="1"/>
  <c r="Z317" i="159" s="1"/>
  <c r="Z312" i="159" a="1"/>
  <c r="Z312" i="159" s="1"/>
  <c r="Z307" i="159" a="1"/>
  <c r="Z307" i="159" s="1"/>
  <c r="Z302" i="159" a="1"/>
  <c r="Z302" i="159" s="1"/>
  <c r="Z297" i="159" a="1"/>
  <c r="Z297" i="159" s="1"/>
  <c r="Z292" i="159" a="1"/>
  <c r="Z292" i="159" s="1"/>
  <c r="Z287" i="159" a="1"/>
  <c r="Z287" i="159" s="1"/>
  <c r="Z282" i="159" a="1"/>
  <c r="Z282" i="159" s="1"/>
  <c r="Z277" i="159" a="1"/>
  <c r="Z277" i="159" s="1"/>
  <c r="Z272" i="159" a="1"/>
  <c r="Z272" i="159" s="1"/>
  <c r="Z267" i="159" a="1"/>
  <c r="Z267" i="159" s="1"/>
  <c r="Z262" i="159" a="1"/>
  <c r="Z262" i="159" s="1"/>
  <c r="Z257" i="159" a="1"/>
  <c r="Z257" i="159" s="1"/>
  <c r="Z252" i="159" a="1"/>
  <c r="Z252" i="159" s="1"/>
  <c r="Z247" i="159" a="1"/>
  <c r="Z247" i="159" s="1"/>
  <c r="Z242" i="159" a="1"/>
  <c r="Z242" i="159" s="1"/>
  <c r="Z333" i="159" a="1"/>
  <c r="Z333" i="159" s="1"/>
  <c r="Z328" i="159" a="1"/>
  <c r="Z328" i="159" s="1"/>
  <c r="Z323" i="159" a="1"/>
  <c r="Z323" i="159" s="1"/>
  <c r="Z318" i="159" a="1"/>
  <c r="Z318" i="159" s="1"/>
  <c r="Z313" i="159" a="1"/>
  <c r="Z313" i="159" s="1"/>
  <c r="Z308" i="159" a="1"/>
  <c r="Z308" i="159" s="1"/>
  <c r="Z303" i="159" a="1"/>
  <c r="Z303" i="159" s="1"/>
  <c r="Z298" i="159" a="1"/>
  <c r="Z298" i="159" s="1"/>
  <c r="Z293" i="159" a="1"/>
  <c r="Z293" i="159" s="1"/>
  <c r="Z273" i="159" a="1"/>
  <c r="Z273" i="159" s="1"/>
  <c r="Z270" i="159" a="1"/>
  <c r="Z270" i="159" s="1"/>
  <c r="Z259" i="159" a="1"/>
  <c r="Z259" i="159" s="1"/>
  <c r="Z256" i="159" a="1"/>
  <c r="Z256" i="159" s="1"/>
  <c r="Z248" i="159" a="1"/>
  <c r="Z248" i="159" s="1"/>
  <c r="Z245" i="159" a="1"/>
  <c r="Z245" i="159" s="1"/>
  <c r="Z236" i="159" a="1"/>
  <c r="Z236" i="159" s="1"/>
  <c r="Z288" i="159" a="1"/>
  <c r="Z288" i="159" s="1"/>
  <c r="Z253" i="159" a="1"/>
  <c r="Z253" i="159" s="1"/>
  <c r="Z240" i="159" a="1"/>
  <c r="Z240" i="159" s="1"/>
  <c r="Z225" i="159" a="1"/>
  <c r="Z225" i="159" s="1"/>
  <c r="Z329" i="159" a="1"/>
  <c r="Z329" i="159" s="1"/>
  <c r="Z290" i="159" a="1"/>
  <c r="Z290" i="159" s="1"/>
  <c r="Z243" i="159" a="1"/>
  <c r="Z243" i="159" s="1"/>
  <c r="Z221" i="159" a="1"/>
  <c r="Z221" i="159" s="1"/>
  <c r="Z217" i="159" a="1"/>
  <c r="Z217" i="159" s="1"/>
  <c r="Z331" i="159" a="1"/>
  <c r="Z331" i="159" s="1"/>
  <c r="Z315" i="159" a="1"/>
  <c r="Z315" i="159" s="1"/>
  <c r="Z311" i="159" a="1"/>
  <c r="Z311" i="159" s="1"/>
  <c r="Z284" i="159" a="1"/>
  <c r="Z284" i="159" s="1"/>
  <c r="Z269" i="159" a="1"/>
  <c r="Z269" i="159" s="1"/>
  <c r="Z251" i="159" a="1"/>
  <c r="Z251" i="159" s="1"/>
  <c r="Z218" i="159" a="1"/>
  <c r="Z218" i="159" s="1"/>
  <c r="Z295" i="159" a="1"/>
  <c r="Z295" i="159" s="1"/>
  <c r="Z291" i="159" a="1"/>
  <c r="Z291" i="159" s="1"/>
  <c r="Z244" i="159" a="1"/>
  <c r="Z244" i="159" s="1"/>
  <c r="Z233" i="159" a="1"/>
  <c r="Z233" i="159" s="1"/>
  <c r="Z223" i="159" a="1"/>
  <c r="Z223" i="159" s="1"/>
  <c r="Z320" i="159" a="1"/>
  <c r="Z320" i="159" s="1"/>
  <c r="Z300" i="159" a="1"/>
  <c r="Z300" i="159" s="1"/>
  <c r="Z238" i="159" a="1"/>
  <c r="Z238" i="159" s="1"/>
  <c r="Z171" i="159" a="1"/>
  <c r="Z171" i="159" s="1"/>
  <c r="Z146" i="159" a="1"/>
  <c r="Z146" i="159" s="1"/>
  <c r="Z325" i="159" a="1"/>
  <c r="Z325" i="159" s="1"/>
  <c r="Z281" i="159" a="1"/>
  <c r="Z281" i="159" s="1"/>
  <c r="Z246" i="159" a="1"/>
  <c r="Z246" i="159" s="1"/>
  <c r="Z232" i="159" a="1"/>
  <c r="Z232" i="159" s="1"/>
  <c r="Z193" i="159" a="1"/>
  <c r="Z193" i="159" s="1"/>
  <c r="Z186" i="159" a="1"/>
  <c r="Z186" i="159" s="1"/>
  <c r="Z167" i="159" a="1"/>
  <c r="Z167" i="159" s="1"/>
  <c r="Z142" i="159" a="1"/>
  <c r="Z142" i="159" s="1"/>
  <c r="Z117" i="159" a="1"/>
  <c r="Z117" i="159" s="1"/>
  <c r="Z100" i="159" a="1"/>
  <c r="Z100" i="159" s="1"/>
  <c r="Z95" i="159" a="1"/>
  <c r="Z95" i="159" s="1"/>
  <c r="Z90" i="159" a="1"/>
  <c r="Z90" i="159" s="1"/>
  <c r="Z283" i="159" a="1"/>
  <c r="Z283" i="159" s="1"/>
  <c r="Z254" i="159" a="1"/>
  <c r="Z254" i="159" s="1"/>
  <c r="Z234" i="159" a="1"/>
  <c r="Z234" i="159" s="1"/>
  <c r="Z268" i="159" a="1"/>
  <c r="Z268" i="159" s="1"/>
  <c r="Z212" i="159" a="1"/>
  <c r="Z212" i="159" s="1"/>
  <c r="Z168" i="159" a="1"/>
  <c r="Z168" i="159" s="1"/>
  <c r="Z174" i="159" a="1"/>
  <c r="Z174" i="159" s="1"/>
  <c r="Z163" i="159" a="1"/>
  <c r="Z163" i="159" s="1"/>
  <c r="Z286" i="159" a="1"/>
  <c r="Z286" i="159" s="1"/>
  <c r="Z265" i="159" a="1"/>
  <c r="Z265" i="159" s="1"/>
  <c r="Z202" i="159" a="1"/>
  <c r="Z202" i="159" s="1"/>
  <c r="Z200" i="159" a="1"/>
  <c r="Z200" i="159" s="1"/>
  <c r="Z179" i="159" a="1"/>
  <c r="Z179" i="159" s="1"/>
  <c r="Z139" i="159" a="1"/>
  <c r="Z139" i="159" s="1"/>
  <c r="Z132" i="159" a="1"/>
  <c r="Z132" i="159" s="1"/>
  <c r="Z114" i="159" a="1"/>
  <c r="Z114" i="159" s="1"/>
  <c r="Z91" i="159" a="1"/>
  <c r="Z91" i="159" s="1"/>
  <c r="Z326" i="159" a="1"/>
  <c r="Z326" i="159" s="1"/>
  <c r="Z191" i="159" a="1"/>
  <c r="Z191" i="159" s="1"/>
  <c r="Z166" i="159" a="1"/>
  <c r="Z166" i="159" s="1"/>
  <c r="Z125" i="159" a="1"/>
  <c r="Z125" i="159" s="1"/>
  <c r="Z306" i="159" a="1"/>
  <c r="Z306" i="159" s="1"/>
  <c r="Z285" i="159" a="1"/>
  <c r="Z285" i="159" s="1"/>
  <c r="Z264" i="159" a="1"/>
  <c r="Z264" i="159" s="1"/>
  <c r="Z241" i="159" a="1"/>
  <c r="Z241" i="159" s="1"/>
  <c r="Z207" i="159" a="1"/>
  <c r="Z207" i="159" s="1"/>
  <c r="Z164" i="159" a="1"/>
  <c r="Z164" i="159" s="1"/>
  <c r="Z140" i="159" a="1"/>
  <c r="Z140" i="159" s="1"/>
  <c r="Z133" i="159" a="1"/>
  <c r="Z133" i="159" s="1"/>
  <c r="Z126" i="159" a="1"/>
  <c r="Z126" i="159" s="1"/>
  <c r="Z88" i="159" a="1"/>
  <c r="Z88" i="159" s="1"/>
  <c r="Z211" i="159" a="1"/>
  <c r="Z211" i="159" s="1"/>
  <c r="Z194" i="159" a="1"/>
  <c r="Z194" i="159" s="1"/>
  <c r="Z189" i="159" a="1"/>
  <c r="Z189" i="159" s="1"/>
  <c r="Z187" i="159" a="1"/>
  <c r="Z187" i="159" s="1"/>
  <c r="Z182" i="159" a="1"/>
  <c r="Z182" i="159" s="1"/>
  <c r="Z180" i="159" a="1"/>
  <c r="Z180" i="159" s="1"/>
  <c r="Z175" i="159" a="1"/>
  <c r="Z175" i="159" s="1"/>
  <c r="Z108" i="159" a="1"/>
  <c r="Z108" i="159" s="1"/>
  <c r="Z319" i="159" a="1"/>
  <c r="Z319" i="159" s="1"/>
  <c r="Z294" i="159" a="1"/>
  <c r="Z294" i="159" s="1"/>
  <c r="Z215" i="159" a="1"/>
  <c r="Z215" i="159" s="1"/>
  <c r="Z210" i="159" a="1"/>
  <c r="Z210" i="159" s="1"/>
  <c r="Z195" i="159" a="1"/>
  <c r="Z195" i="159" s="1"/>
  <c r="Z172" i="159" a="1"/>
  <c r="Z172" i="159" s="1"/>
  <c r="Z116" i="159" a="1"/>
  <c r="Z116" i="159" s="1"/>
  <c r="Z106" i="159" a="1"/>
  <c r="Z106" i="159" s="1"/>
  <c r="Z73" i="159" a="1"/>
  <c r="Z73" i="159" s="1"/>
  <c r="Z55" i="159" a="1"/>
  <c r="Z55" i="159" s="1"/>
  <c r="Z279" i="159" a="1"/>
  <c r="Z279" i="159" s="1"/>
  <c r="Z235" i="159" a="1"/>
  <c r="Z235" i="159" s="1"/>
  <c r="Z144" i="159" a="1"/>
  <c r="Z144" i="159" s="1"/>
  <c r="Z135" i="159" a="1"/>
  <c r="Z135" i="159" s="1"/>
  <c r="Z101" i="159" a="1"/>
  <c r="Z101" i="159" s="1"/>
  <c r="Z98" i="159" a="1"/>
  <c r="Z98" i="159" s="1"/>
  <c r="Z66" i="159" a="1"/>
  <c r="Z66" i="159" s="1"/>
  <c r="Z59" i="159" a="1"/>
  <c r="Z59" i="159" s="1"/>
  <c r="Z51" i="159" a="1"/>
  <c r="Z51" i="159" s="1"/>
  <c r="Z47" i="159" a="1"/>
  <c r="Z47" i="159" s="1"/>
  <c r="Z228" i="159" a="1"/>
  <c r="Z228" i="159" s="1"/>
  <c r="Z220" i="159" a="1"/>
  <c r="Z220" i="159" s="1"/>
  <c r="Z190" i="159" a="1"/>
  <c r="Z190" i="159" s="1"/>
  <c r="Z188" i="159" a="1"/>
  <c r="Z188" i="159" s="1"/>
  <c r="Z181" i="159" a="1"/>
  <c r="Z181" i="159" s="1"/>
  <c r="Z77" i="159" a="1"/>
  <c r="Z77" i="159" s="1"/>
  <c r="Z43" i="159" a="1"/>
  <c r="Z43" i="159" s="1"/>
  <c r="Z314" i="159" a="1"/>
  <c r="Z314" i="159" s="1"/>
  <c r="Z192" i="159" a="1"/>
  <c r="Z192" i="159" s="1"/>
  <c r="Z185" i="159" a="1"/>
  <c r="Z185" i="159" s="1"/>
  <c r="Z301" i="159" a="1"/>
  <c r="Z301" i="159" s="1"/>
  <c r="Z274" i="159" a="1"/>
  <c r="Z274" i="159" s="1"/>
  <c r="Z330" i="159" a="1"/>
  <c r="Z330" i="159" s="1"/>
  <c r="Z321" i="159" a="1"/>
  <c r="Z321" i="159" s="1"/>
  <c r="Z17" i="159" a="1"/>
  <c r="Z17" i="159" s="1"/>
  <c r="Z40" i="159" a="1"/>
  <c r="Z40" i="159" s="1"/>
  <c r="Z84" i="159" a="1"/>
  <c r="Z84" i="159" s="1"/>
  <c r="Z86" i="159" a="1"/>
  <c r="Z86" i="159" s="1"/>
  <c r="Z93" i="159" a="1"/>
  <c r="Z93" i="159" s="1"/>
  <c r="Z118" i="159" a="1"/>
  <c r="Z118" i="159" s="1"/>
  <c r="Z120" i="159" a="1"/>
  <c r="Z120" i="159" s="1"/>
  <c r="Z122" i="159" a="1"/>
  <c r="Z122" i="159" s="1"/>
  <c r="Z154" i="159" a="1"/>
  <c r="Z154" i="159" s="1"/>
  <c r="Z156" i="159" a="1"/>
  <c r="Z156" i="159" s="1"/>
  <c r="Z173" i="159" a="1"/>
  <c r="Z173" i="159" s="1"/>
  <c r="Z205" i="159" a="1"/>
  <c r="Z205" i="159" s="1"/>
  <c r="AC327" i="159" a="1"/>
  <c r="AC327" i="159" s="1"/>
  <c r="AC112" i="159" a="1"/>
  <c r="AC112" i="159" s="1"/>
  <c r="AC138" i="159" a="1"/>
  <c r="AC138" i="159" s="1"/>
  <c r="AC333" i="159" a="1"/>
  <c r="AC333" i="159" s="1"/>
  <c r="AC328" i="159" a="1"/>
  <c r="AC328" i="159" s="1"/>
  <c r="AC323" i="159" a="1"/>
  <c r="AC323" i="159" s="1"/>
  <c r="AC318" i="159" a="1"/>
  <c r="AC318" i="159" s="1"/>
  <c r="AC313" i="159" a="1"/>
  <c r="AC313" i="159" s="1"/>
  <c r="AC308" i="159" a="1"/>
  <c r="AC308" i="159" s="1"/>
  <c r="AC303" i="159" a="1"/>
  <c r="AC303" i="159" s="1"/>
  <c r="AC298" i="159" a="1"/>
  <c r="AC298" i="159" s="1"/>
  <c r="AC293" i="159" a="1"/>
  <c r="AC293" i="159" s="1"/>
  <c r="AC288" i="159" a="1"/>
  <c r="AC288" i="159" s="1"/>
  <c r="AC283" i="159" a="1"/>
  <c r="AC283" i="159" s="1"/>
  <c r="AC278" i="159" a="1"/>
  <c r="AC278" i="159" s="1"/>
  <c r="AC273" i="159" a="1"/>
  <c r="AC273" i="159" s="1"/>
  <c r="AC268" i="159" a="1"/>
  <c r="AC268" i="159" s="1"/>
  <c r="AC263" i="159" a="1"/>
  <c r="AC263" i="159" s="1"/>
  <c r="AC258" i="159" a="1"/>
  <c r="AC258" i="159" s="1"/>
  <c r="AC253" i="159" a="1"/>
  <c r="AC253" i="159" s="1"/>
  <c r="AC248" i="159" a="1"/>
  <c r="AC248" i="159" s="1"/>
  <c r="AC243" i="159" a="1"/>
  <c r="AC243" i="159" s="1"/>
  <c r="AC238" i="159" a="1"/>
  <c r="AC238" i="159" s="1"/>
  <c r="AC233" i="159" a="1"/>
  <c r="AC233" i="159" s="1"/>
  <c r="AC228" i="159" a="1"/>
  <c r="AC228" i="159" s="1"/>
  <c r="AC331" i="159" a="1"/>
  <c r="AC331" i="159" s="1"/>
  <c r="AC326" i="159" a="1"/>
  <c r="AC326" i="159" s="1"/>
  <c r="AC321" i="159" a="1"/>
  <c r="AC321" i="159" s="1"/>
  <c r="AC316" i="159" a="1"/>
  <c r="AC316" i="159" s="1"/>
  <c r="AC311" i="159" a="1"/>
  <c r="AC311" i="159" s="1"/>
  <c r="AC306" i="159" a="1"/>
  <c r="AC306" i="159" s="1"/>
  <c r="AC301" i="159" a="1"/>
  <c r="AC301" i="159" s="1"/>
  <c r="AC296" i="159" a="1"/>
  <c r="AC296" i="159" s="1"/>
  <c r="AC291" i="159" a="1"/>
  <c r="AC291" i="159" s="1"/>
  <c r="AC234" i="159" a="1"/>
  <c r="AC234" i="159" s="1"/>
  <c r="AC315" i="159" a="1"/>
  <c r="AC315" i="159" s="1"/>
  <c r="AC286" i="159" a="1"/>
  <c r="AC286" i="159" s="1"/>
  <c r="AC269" i="159" a="1"/>
  <c r="AC269" i="159" s="1"/>
  <c r="AC256" i="159" a="1"/>
  <c r="AC256" i="159" s="1"/>
  <c r="AC222" i="159" a="1"/>
  <c r="AC222" i="159" s="1"/>
  <c r="AC218" i="159" a="1"/>
  <c r="AC218" i="159" s="1"/>
  <c r="AC317" i="159" a="1"/>
  <c r="AC317" i="159" s="1"/>
  <c r="AC309" i="159" a="1"/>
  <c r="AC309" i="159" s="1"/>
  <c r="AC264" i="159" a="1"/>
  <c r="AC264" i="159" s="1"/>
  <c r="AC251" i="159" a="1"/>
  <c r="AC251" i="159" s="1"/>
  <c r="AC246" i="159" a="1"/>
  <c r="AC246" i="159" s="1"/>
  <c r="AC214" i="159" a="1"/>
  <c r="AC214" i="159" s="1"/>
  <c r="AC201" i="159" a="1"/>
  <c r="AC201" i="159" s="1"/>
  <c r="AC196" i="159" a="1"/>
  <c r="AC196" i="159" s="1"/>
  <c r="AC191" i="159" a="1"/>
  <c r="AC191" i="159" s="1"/>
  <c r="AC186" i="159" a="1"/>
  <c r="AC186" i="159" s="1"/>
  <c r="AC181" i="159" a="1"/>
  <c r="AC181" i="159" s="1"/>
  <c r="AC176" i="159" a="1"/>
  <c r="AC176" i="159" s="1"/>
  <c r="AC282" i="159" a="1"/>
  <c r="AC282" i="159" s="1"/>
  <c r="AC272" i="159" a="1"/>
  <c r="AC272" i="159" s="1"/>
  <c r="AC215" i="159" a="1"/>
  <c r="AC215" i="159" s="1"/>
  <c r="AC322" i="159" a="1"/>
  <c r="AC322" i="159" s="1"/>
  <c r="AC314" i="159" a="1"/>
  <c r="AC314" i="159" s="1"/>
  <c r="AC285" i="159" a="1"/>
  <c r="AC285" i="159" s="1"/>
  <c r="AC265" i="159" a="1"/>
  <c r="AC265" i="159" s="1"/>
  <c r="AC260" i="159" a="1"/>
  <c r="AC260" i="159" s="1"/>
  <c r="AC247" i="159" a="1"/>
  <c r="AC247" i="159" s="1"/>
  <c r="AC297" i="159" a="1"/>
  <c r="AC297" i="159" s="1"/>
  <c r="AC232" i="159" a="1"/>
  <c r="AC232" i="159" s="1"/>
  <c r="AC209" i="159" a="1"/>
  <c r="AC209" i="159" s="1"/>
  <c r="AC168" i="159" a="1"/>
  <c r="AC168" i="159" s="1"/>
  <c r="AC143" i="159" a="1"/>
  <c r="AC143" i="159" s="1"/>
  <c r="AC304" i="159" a="1"/>
  <c r="AC304" i="159" s="1"/>
  <c r="AC292" i="159" a="1"/>
  <c r="AC292" i="159" s="1"/>
  <c r="AC212" i="159" a="1"/>
  <c r="AC212" i="159" s="1"/>
  <c r="AC194" i="159" a="1"/>
  <c r="AC194" i="159" s="1"/>
  <c r="AC187" i="159" a="1"/>
  <c r="AC187" i="159" s="1"/>
  <c r="AC164" i="159" a="1"/>
  <c r="AC164" i="159" s="1"/>
  <c r="AC139" i="159" a="1"/>
  <c r="AC139" i="159" s="1"/>
  <c r="AC114" i="159" a="1"/>
  <c r="AC114" i="159" s="1"/>
  <c r="AC299" i="159" a="1"/>
  <c r="AC299" i="159" s="1"/>
  <c r="AC262" i="159" a="1"/>
  <c r="AC262" i="159" s="1"/>
  <c r="AC276" i="159" a="1"/>
  <c r="AC276" i="159" s="1"/>
  <c r="AC249" i="159" a="1"/>
  <c r="AC249" i="159" s="1"/>
  <c r="AC245" i="159" a="1"/>
  <c r="AC245" i="159" s="1"/>
  <c r="AC210" i="159" a="1"/>
  <c r="AC210" i="159" s="1"/>
  <c r="AC165" i="159" a="1"/>
  <c r="AC165" i="159" s="1"/>
  <c r="AC161" i="159" a="1"/>
  <c r="AC161" i="159" s="1"/>
  <c r="AC329" i="159" a="1"/>
  <c r="AC329" i="159" s="1"/>
  <c r="AC252" i="159" a="1"/>
  <c r="AC252" i="159" s="1"/>
  <c r="AC244" i="159" a="1"/>
  <c r="AC244" i="159" s="1"/>
  <c r="AC227" i="159" a="1"/>
  <c r="AC227" i="159" s="1"/>
  <c r="AC225" i="159" a="1"/>
  <c r="AC225" i="159" s="1"/>
  <c r="AC223" i="159" a="1"/>
  <c r="AC223" i="159" s="1"/>
  <c r="AC200" i="159" a="1"/>
  <c r="AC200" i="159" s="1"/>
  <c r="AC172" i="159" a="1"/>
  <c r="AC172" i="159" s="1"/>
  <c r="AC158" i="159" a="1"/>
  <c r="AC158" i="159" s="1"/>
  <c r="AC155" i="159" a="1"/>
  <c r="AC155" i="159" s="1"/>
  <c r="AC294" i="159" a="1"/>
  <c r="AC294" i="159" s="1"/>
  <c r="AC213" i="159" a="1"/>
  <c r="AC213" i="159" s="1"/>
  <c r="AC133" i="159" a="1"/>
  <c r="AC133" i="159" s="1"/>
  <c r="AC115" i="159" a="1"/>
  <c r="AC115" i="159" s="1"/>
  <c r="AC88" i="159" a="1"/>
  <c r="AC88" i="159" s="1"/>
  <c r="AC332" i="159" a="1"/>
  <c r="AC332" i="159" s="1"/>
  <c r="AC319" i="159" a="1"/>
  <c r="AC319" i="159" s="1"/>
  <c r="AC267" i="159" a="1"/>
  <c r="AC267" i="159" s="1"/>
  <c r="AC259" i="159" a="1"/>
  <c r="AC259" i="159" s="1"/>
  <c r="AC229" i="159" a="1"/>
  <c r="AC229" i="159" s="1"/>
  <c r="AC217" i="159" a="1"/>
  <c r="AC217" i="159" s="1"/>
  <c r="AC211" i="159" a="1"/>
  <c r="AC211" i="159" s="1"/>
  <c r="AC189" i="159" a="1"/>
  <c r="AC189" i="159" s="1"/>
  <c r="AC182" i="159" a="1"/>
  <c r="AC182" i="159" s="1"/>
  <c r="AC140" i="159" a="1"/>
  <c r="AC140" i="159" s="1"/>
  <c r="AC126" i="159" a="1"/>
  <c r="AC126" i="159" s="1"/>
  <c r="AC325" i="159" a="1"/>
  <c r="AC325" i="159" s="1"/>
  <c r="AC147" i="159" a="1"/>
  <c r="AC147" i="159" s="1"/>
  <c r="AC144" i="159" a="1"/>
  <c r="AC144" i="159" s="1"/>
  <c r="AC134" i="159" a="1"/>
  <c r="AC134" i="159" s="1"/>
  <c r="AC127" i="159" a="1"/>
  <c r="AC127" i="159" s="1"/>
  <c r="AC224" i="159" a="1"/>
  <c r="AC224" i="159" s="1"/>
  <c r="AC185" i="159" a="1"/>
  <c r="AC185" i="159" s="1"/>
  <c r="AC178" i="159" a="1"/>
  <c r="AC178" i="159" s="1"/>
  <c r="AC162" i="159" a="1"/>
  <c r="AC162" i="159" s="1"/>
  <c r="AC159" i="159" a="1"/>
  <c r="AC159" i="159" s="1"/>
  <c r="AC141" i="159" a="1"/>
  <c r="AC141" i="159" s="1"/>
  <c r="AC109" i="159" a="1"/>
  <c r="AC109" i="159" s="1"/>
  <c r="AC102" i="159" a="1"/>
  <c r="AC102" i="159" s="1"/>
  <c r="AC85" i="159" a="1"/>
  <c r="AC85" i="159" s="1"/>
  <c r="AC44" i="159" a="1"/>
  <c r="AC44" i="159" s="1"/>
  <c r="AC48" i="159" a="1"/>
  <c r="AC48" i="159" s="1"/>
  <c r="AC60" i="159" a="1"/>
  <c r="AC60" i="159" s="1"/>
  <c r="AC67" i="159" a="1"/>
  <c r="AC67" i="159" s="1"/>
  <c r="AC93" i="159" a="1"/>
  <c r="AC93" i="159" s="1"/>
  <c r="AC104" i="159" a="1"/>
  <c r="AC104" i="159" s="1"/>
  <c r="AC119" i="159" a="1"/>
  <c r="AC119" i="159" s="1"/>
  <c r="AC131" i="159" a="1"/>
  <c r="AC131" i="159" s="1"/>
  <c r="AC151" i="159" a="1"/>
  <c r="AC151" i="159" s="1"/>
  <c r="AC157" i="159" a="1"/>
  <c r="AC157" i="159" s="1"/>
  <c r="AC183" i="159" a="1"/>
  <c r="AC183" i="159" s="1"/>
  <c r="AC190" i="159" a="1"/>
  <c r="AC190" i="159" s="1"/>
  <c r="AC197" i="159" a="1"/>
  <c r="AC197" i="159" s="1"/>
  <c r="AC231" i="159" a="1"/>
  <c r="AC231" i="159" s="1"/>
  <c r="AC302" i="159" a="1"/>
  <c r="AC302" i="159" s="1"/>
  <c r="AC310" i="159" a="1"/>
  <c r="AC310" i="159" s="1"/>
  <c r="AC74" i="159" a="1"/>
  <c r="AC74" i="159" s="1"/>
  <c r="AC153" i="159" a="1"/>
  <c r="AC153" i="159" s="1"/>
  <c r="AC202" i="159" a="1"/>
  <c r="AC202" i="159" s="1"/>
  <c r="AA44" i="158" a="1"/>
  <c r="AA44" i="158" s="1"/>
  <c r="AA5" i="158" a="1"/>
  <c r="AA5" i="158" s="1"/>
  <c r="AA87" i="158" a="1"/>
  <c r="AA87" i="158" s="1"/>
  <c r="AA94" i="158" a="1"/>
  <c r="AA94" i="158" s="1"/>
  <c r="AB29" i="158" a="1"/>
  <c r="AB29" i="158" s="1"/>
  <c r="AA99" i="158" a="1"/>
  <c r="AA99" i="158" s="1"/>
  <c r="AC8" i="158" a="1"/>
  <c r="AC8" i="158" s="1"/>
  <c r="AC29" i="158" a="1"/>
  <c r="AC29" i="158" s="1"/>
  <c r="AA57" i="158" a="1"/>
  <c r="AA57" i="158" s="1"/>
  <c r="AA106" i="158" a="1"/>
  <c r="AA106" i="158" s="1"/>
  <c r="AA168" i="158" a="1"/>
  <c r="AA168" i="158" s="1"/>
  <c r="AA9" i="158" a="1"/>
  <c r="AA9" i="158" s="1"/>
  <c r="AA30" i="158" a="1"/>
  <c r="AA30" i="158" s="1"/>
  <c r="AA58" i="158" a="1"/>
  <c r="AA58" i="158" s="1"/>
  <c r="AA107" i="158" a="1"/>
  <c r="AA107" i="158" s="1"/>
  <c r="AA179" i="158" a="1"/>
  <c r="AA179" i="158" s="1"/>
  <c r="AA151" i="158" a="1"/>
  <c r="AA151" i="158" s="1"/>
  <c r="AA23" i="158" a="1"/>
  <c r="AA23" i="158" s="1"/>
  <c r="AA49" i="158" a="1"/>
  <c r="AA49" i="158" s="1"/>
  <c r="AA159" i="158" a="1"/>
  <c r="AA159" i="158" s="1"/>
  <c r="AA10" i="158" a="1"/>
  <c r="AA10" i="158" s="1"/>
  <c r="AA62" i="158" a="1"/>
  <c r="AA62" i="158" s="1"/>
  <c r="AA110" i="158" a="1"/>
  <c r="AA110" i="158" s="1"/>
  <c r="AA196" i="158" a="1"/>
  <c r="AA196" i="158" s="1"/>
  <c r="AC10" i="158" a="1"/>
  <c r="AC10" i="158" s="1"/>
  <c r="AA32" i="158" a="1"/>
  <c r="AA32" i="158" s="1"/>
  <c r="AA63" i="158" a="1"/>
  <c r="AA63" i="158" s="1"/>
  <c r="AA115" i="158" a="1"/>
  <c r="AA115" i="158" s="1"/>
  <c r="AA197" i="158" a="1"/>
  <c r="AA197" i="158" s="1"/>
  <c r="AA64" i="158" a="1"/>
  <c r="AA64" i="158" s="1"/>
  <c r="AA86" i="158" a="1"/>
  <c r="AA86" i="158" s="1"/>
  <c r="AA29" i="158" a="1"/>
  <c r="AA29" i="158" s="1"/>
  <c r="AA22" i="158" a="1"/>
  <c r="AA22" i="158" s="1"/>
  <c r="AA143" i="158" a="1"/>
  <c r="AA143" i="158" s="1"/>
  <c r="AA45" i="158" a="1"/>
  <c r="AA45" i="158" s="1"/>
  <c r="AC5" i="158" a="1"/>
  <c r="AC5" i="158" s="1"/>
  <c r="AA7" i="158" a="1"/>
  <c r="AA7" i="158" s="1"/>
  <c r="AA158" i="158" a="1"/>
  <c r="AA158" i="158" s="1"/>
  <c r="AB8" i="158" a="1"/>
  <c r="AB8" i="158" s="1"/>
  <c r="AA52" i="158" a="1"/>
  <c r="AA52" i="158" s="1"/>
  <c r="AA11" i="158" a="1"/>
  <c r="AA11" i="158" s="1"/>
  <c r="AA198" i="158" a="1"/>
  <c r="AA198" i="158" s="1"/>
  <c r="AA12" i="158" a="1"/>
  <c r="AA12" i="158" s="1"/>
  <c r="AA33" i="158" a="1"/>
  <c r="AA33" i="158" s="1"/>
  <c r="AA65" i="158" a="1"/>
  <c r="AA65" i="158" s="1"/>
  <c r="AA121" i="158" a="1"/>
  <c r="AA121" i="158" s="1"/>
  <c r="AA204" i="158" a="1"/>
  <c r="AA204" i="158" s="1"/>
  <c r="V1" i="158"/>
  <c r="AA17" i="158" a="1"/>
  <c r="AA17" i="158" s="1"/>
  <c r="AA34" i="158" a="1"/>
  <c r="AA34" i="158" s="1"/>
  <c r="AA67" i="158" a="1"/>
  <c r="AA67" i="158" s="1"/>
  <c r="AA123" i="158" a="1"/>
  <c r="AA123" i="158" s="1"/>
  <c r="AA211" i="158" a="1"/>
  <c r="AA211" i="158" s="1"/>
  <c r="W1" i="158"/>
  <c r="AB17" i="158" a="1"/>
  <c r="AB17" i="158" s="1"/>
  <c r="AA35" i="158" a="1"/>
  <c r="AA35" i="158" s="1"/>
  <c r="AA68" i="158" a="1"/>
  <c r="AA68" i="158" s="1"/>
  <c r="AA125" i="158" a="1"/>
  <c r="AA125" i="158" s="1"/>
  <c r="AA213" i="158" a="1"/>
  <c r="AA213" i="158" s="1"/>
  <c r="AA36" i="158" a="1"/>
  <c r="AA36" i="158" s="1"/>
  <c r="AA71" i="158" a="1"/>
  <c r="AA71" i="158" s="1"/>
  <c r="AA129" i="158" a="1"/>
  <c r="AA129" i="158" s="1"/>
  <c r="AA216" i="158" a="1"/>
  <c r="AA216" i="158" s="1"/>
  <c r="AA18" i="158" a="1"/>
  <c r="AA18" i="158" s="1"/>
  <c r="AC37" i="158" a="1"/>
  <c r="AC37" i="158" s="1"/>
  <c r="Z78" i="158" a="1"/>
  <c r="Z78" i="158" s="1"/>
  <c r="AA132" i="158" a="1"/>
  <c r="AA132" i="158" s="1"/>
  <c r="AA218" i="158" a="1"/>
  <c r="AA218" i="158" s="1"/>
  <c r="AA20" i="158" a="1"/>
  <c r="AA20" i="158" s="1"/>
  <c r="AA40" i="158" a="1"/>
  <c r="AA40" i="158" s="1"/>
  <c r="Z79" i="158" a="1"/>
  <c r="Z79" i="158" s="1"/>
  <c r="AA137" i="158" a="1"/>
  <c r="AA137" i="158" s="1"/>
  <c r="AA221" i="158" a="1"/>
  <c r="AA221" i="158" s="1"/>
  <c r="AA79" i="158" a="1"/>
  <c r="AA79" i="158" s="1"/>
  <c r="AA138" i="158" a="1"/>
  <c r="AA138" i="158" s="1"/>
  <c r="AA222" i="158" a="1"/>
  <c r="AA222" i="158" s="1"/>
  <c r="AA21" i="158" a="1"/>
  <c r="AA21" i="158" s="1"/>
  <c r="AA42" i="158" a="1"/>
  <c r="AA42" i="158" s="1"/>
  <c r="AA83" i="158" a="1"/>
  <c r="AA83" i="158" s="1"/>
  <c r="AA139" i="158" a="1"/>
  <c r="AA139" i="158" s="1"/>
  <c r="AA230" i="158" a="1"/>
  <c r="AA230" i="158" s="1"/>
  <c r="AA241" i="158" a="1"/>
  <c r="AA241" i="158" s="1"/>
  <c r="AA266" i="158" a="1"/>
  <c r="AA266" i="158" s="1"/>
  <c r="AA88" i="158" a="1"/>
  <c r="AA88" i="158" s="1"/>
  <c r="AA154" i="158" a="1"/>
  <c r="AA154" i="158" s="1"/>
  <c r="AA268" i="158" a="1"/>
  <c r="AA268" i="158" s="1"/>
  <c r="Z6" i="158" a="1"/>
  <c r="Z6" i="158" s="1"/>
  <c r="AA24" i="158" a="1"/>
  <c r="AA24" i="158" s="1"/>
  <c r="AA46" i="158" a="1"/>
  <c r="AA46" i="158" s="1"/>
  <c r="Z89" i="158" a="1"/>
  <c r="Z89" i="158" s="1"/>
  <c r="AA155" i="158" a="1"/>
  <c r="AA155" i="158" s="1"/>
  <c r="AA276" i="158" a="1"/>
  <c r="AA276" i="158" s="1"/>
  <c r="AA6" i="158" a="1"/>
  <c r="AA6" i="158" s="1"/>
  <c r="AA26" i="158" a="1"/>
  <c r="AA26" i="158" s="1"/>
  <c r="AA47" i="158" a="1"/>
  <c r="AA47" i="158" s="1"/>
  <c r="AA89" i="158" a="1"/>
  <c r="AA89" i="158" s="1"/>
  <c r="Z157" i="158" a="1"/>
  <c r="Z157" i="158" s="1"/>
  <c r="AA285" i="158" a="1"/>
  <c r="AA285" i="158" s="1"/>
  <c r="Z128" i="158" a="1"/>
  <c r="Z128" i="158" s="1"/>
  <c r="Z11" i="158" a="1"/>
  <c r="Z11" i="158" s="1"/>
  <c r="Z24" i="158" a="1"/>
  <c r="Z24" i="158" s="1"/>
  <c r="Z36" i="158" a="1"/>
  <c r="Z36" i="158" s="1"/>
  <c r="AA50" i="158" a="1"/>
  <c r="AA50" i="158" s="1"/>
  <c r="AA69" i="158" a="1"/>
  <c r="AA69" i="158" s="1"/>
  <c r="AA90" i="158" a="1"/>
  <c r="AA90" i="158" s="1"/>
  <c r="AA128" i="158" a="1"/>
  <c r="AA128" i="158" s="1"/>
  <c r="AA163" i="158" a="1"/>
  <c r="AA163" i="158" s="1"/>
  <c r="AA228" i="158" a="1"/>
  <c r="AA228" i="158" s="1"/>
  <c r="AC11" i="158" a="1"/>
  <c r="AC11" i="158" s="1"/>
  <c r="AA25" i="158" a="1"/>
  <c r="AA25" i="158" s="1"/>
  <c r="AA37" i="158" a="1"/>
  <c r="AA37" i="158" s="1"/>
  <c r="AA51" i="158" a="1"/>
  <c r="AA51" i="158" s="1"/>
  <c r="AA70" i="158" a="1"/>
  <c r="AA70" i="158" s="1"/>
  <c r="AA95" i="158" a="1"/>
  <c r="AA95" i="158" s="1"/>
  <c r="AA130" i="158" a="1"/>
  <c r="AA130" i="158" s="1"/>
  <c r="AA173" i="158" a="1"/>
  <c r="AA173" i="158" s="1"/>
  <c r="AA234" i="158" a="1"/>
  <c r="AA234" i="158" s="1"/>
  <c r="Y51" i="158" a="1"/>
  <c r="Y51" i="158" s="1"/>
  <c r="Z70" i="158" a="1"/>
  <c r="Z70" i="158" s="1"/>
  <c r="AA3" i="158" a="1"/>
  <c r="AA3" i="158" s="1"/>
  <c r="Z12" i="158" a="1"/>
  <c r="Z12" i="158" s="1"/>
  <c r="Z26" i="158" a="1"/>
  <c r="Z26" i="158" s="1"/>
  <c r="AB37" i="158" a="1"/>
  <c r="AB37" i="158" s="1"/>
  <c r="Z52" i="158" a="1"/>
  <c r="Z52" i="158" s="1"/>
  <c r="Z71" i="158" a="1"/>
  <c r="Z71" i="158" s="1"/>
  <c r="Z99" i="158" a="1"/>
  <c r="Z99" i="158" s="1"/>
  <c r="AA131" i="158" a="1"/>
  <c r="AA131" i="158" s="1"/>
  <c r="AA175" i="158" a="1"/>
  <c r="AA175" i="158" s="1"/>
  <c r="AA236" i="158" a="1"/>
  <c r="AA236" i="158" s="1"/>
  <c r="Z4" i="158" a="1"/>
  <c r="Z4" i="158" s="1"/>
  <c r="AA15" i="158" a="1"/>
  <c r="AA15" i="158" s="1"/>
  <c r="Z27" i="158" a="1"/>
  <c r="Z27" i="158" s="1"/>
  <c r="Z38" i="158" a="1"/>
  <c r="Z38" i="158" s="1"/>
  <c r="Z53" i="158" a="1"/>
  <c r="Z53" i="158" s="1"/>
  <c r="AA72" i="158" a="1"/>
  <c r="AA72" i="158" s="1"/>
  <c r="Z100" i="158" a="1"/>
  <c r="Z100" i="158" s="1"/>
  <c r="AA133" i="158" a="1"/>
  <c r="AA133" i="158" s="1"/>
  <c r="Z191" i="158" a="1"/>
  <c r="Z191" i="158" s="1"/>
  <c r="AA254" i="158" a="1"/>
  <c r="AA254" i="158" s="1"/>
  <c r="AB3" i="158" a="1"/>
  <c r="AB3" i="158" s="1"/>
  <c r="AA4" i="158" a="1"/>
  <c r="AA4" i="158" s="1"/>
  <c r="Z16" i="158" a="1"/>
  <c r="Z16" i="158" s="1"/>
  <c r="AA27" i="158" a="1"/>
  <c r="AA27" i="158" s="1"/>
  <c r="AA38" i="158" a="1"/>
  <c r="AA38" i="158" s="1"/>
  <c r="AA53" i="158" a="1"/>
  <c r="AA53" i="158" s="1"/>
  <c r="AA73" i="158" a="1"/>
  <c r="AA73" i="158" s="1"/>
  <c r="AA100" i="158" a="1"/>
  <c r="AA100" i="158" s="1"/>
  <c r="AA135" i="158" a="1"/>
  <c r="AA135" i="158" s="1"/>
  <c r="AA193" i="158" a="1"/>
  <c r="AA193" i="158" s="1"/>
  <c r="AA258" i="158" a="1"/>
  <c r="AA258" i="158" s="1"/>
  <c r="AC4" i="158" a="1"/>
  <c r="AC4" i="158" s="1"/>
  <c r="AA16" i="158" a="1"/>
  <c r="AA16" i="158" s="1"/>
  <c r="Z29" i="158" a="1"/>
  <c r="Z29" i="158" s="1"/>
  <c r="Z39" i="158" a="1"/>
  <c r="Z39" i="158" s="1"/>
  <c r="AA54" i="158" a="1"/>
  <c r="AA54" i="158" s="1"/>
  <c r="AA76" i="158" a="1"/>
  <c r="AA76" i="158" s="1"/>
  <c r="AA104" i="158" a="1"/>
  <c r="AA104" i="158" s="1"/>
  <c r="Z136" i="158" a="1"/>
  <c r="Z136" i="158" s="1"/>
  <c r="AA195" i="158" a="1"/>
  <c r="AA195" i="158" s="1"/>
  <c r="AA265" i="158" a="1"/>
  <c r="AA265" i="158" s="1"/>
  <c r="Z59" i="158" a="1"/>
  <c r="Z59" i="158" s="1"/>
  <c r="Z110" i="158" a="1"/>
  <c r="Z110" i="158" s="1"/>
  <c r="Z43" i="158" a="1"/>
  <c r="Z43" i="158" s="1"/>
  <c r="Z61" i="158" a="1"/>
  <c r="Z61" i="158" s="1"/>
  <c r="Z80" i="158" a="1"/>
  <c r="Z80" i="158" s="1"/>
  <c r="AC6" i="158" a="1"/>
  <c r="AC6" i="158" s="1"/>
  <c r="Z19" i="158" a="1"/>
  <c r="Z19" i="158" s="1"/>
  <c r="Z31" i="158" a="1"/>
  <c r="Z31" i="158" s="1"/>
  <c r="AA43" i="158" a="1"/>
  <c r="AA43" i="158" s="1"/>
  <c r="AA61" i="158" a="1"/>
  <c r="AA61" i="158" s="1"/>
  <c r="AA80" i="158" a="1"/>
  <c r="AA80" i="158" s="1"/>
  <c r="AA111" i="158" a="1"/>
  <c r="AA111" i="158" s="1"/>
  <c r="AA146" i="158" a="1"/>
  <c r="AA146" i="158" s="1"/>
  <c r="AA205" i="158" a="1"/>
  <c r="AA205" i="158" s="1"/>
  <c r="AA290" i="158" a="1"/>
  <c r="AA290" i="158" s="1"/>
  <c r="Z7" i="158" a="1"/>
  <c r="Z7" i="158" s="1"/>
  <c r="AA19" i="158" a="1"/>
  <c r="AA19" i="158" s="1"/>
  <c r="AA31" i="158" a="1"/>
  <c r="AA31" i="158" s="1"/>
  <c r="Z44" i="158" a="1"/>
  <c r="Z44" i="158" s="1"/>
  <c r="Z62" i="158" a="1"/>
  <c r="Z62" i="158" s="1"/>
  <c r="AA81" i="158" a="1"/>
  <c r="AA81" i="158" s="1"/>
  <c r="AA112" i="158" a="1"/>
  <c r="AA112" i="158" s="1"/>
  <c r="AA150" i="158" a="1"/>
  <c r="AA150" i="158" s="1"/>
  <c r="AA207" i="158" a="1"/>
  <c r="AA207" i="158" s="1"/>
  <c r="AA309" i="158" a="1"/>
  <c r="AA309" i="158" s="1"/>
  <c r="AC65" i="158" a="1"/>
  <c r="AC65" i="158" s="1"/>
  <c r="Z76" i="158" a="1"/>
  <c r="Z76" i="158" s="1"/>
  <c r="Z86" i="158" a="1"/>
  <c r="Z86" i="158" s="1"/>
  <c r="Z120" i="158" a="1"/>
  <c r="Z120" i="158" s="1"/>
  <c r="Z150" i="158" a="1"/>
  <c r="Z150" i="158" s="1"/>
  <c r="Z168" i="158" a="1"/>
  <c r="Z168" i="158" s="1"/>
  <c r="Z190" i="158" a="1"/>
  <c r="Z190" i="158" s="1"/>
  <c r="Z254" i="158" a="1"/>
  <c r="Z254" i="158" s="1"/>
  <c r="Z58" i="158" a="1"/>
  <c r="Z58" i="158" s="1"/>
  <c r="Z68" i="158" a="1"/>
  <c r="Z68" i="158" s="1"/>
  <c r="Z87" i="158" a="1"/>
  <c r="Z87" i="158" s="1"/>
  <c r="Z96" i="158" a="1"/>
  <c r="Z96" i="158" s="1"/>
  <c r="Z170" i="158" a="1"/>
  <c r="Z170" i="158" s="1"/>
  <c r="Z192" i="158" a="1"/>
  <c r="Z192" i="158" s="1"/>
  <c r="Z216" i="158" a="1"/>
  <c r="Z216" i="158" s="1"/>
  <c r="Y4" i="158" a="1"/>
  <c r="Y4" i="158" s="1"/>
  <c r="Z9" i="158" a="1"/>
  <c r="Z9" i="158" s="1"/>
  <c r="Z17" i="158" a="1"/>
  <c r="Z17" i="158" s="1"/>
  <c r="AB23" i="158" a="1"/>
  <c r="AB23" i="158" s="1"/>
  <c r="Z37" i="158" a="1"/>
  <c r="Z37" i="158" s="1"/>
  <c r="Y43" i="158" a="1"/>
  <c r="Y43" i="158" s="1"/>
  <c r="Z77" i="158" a="1"/>
  <c r="Z77" i="158" s="1"/>
  <c r="Z97" i="158" a="1"/>
  <c r="Z97" i="158" s="1"/>
  <c r="Z108" i="158" a="1"/>
  <c r="Z108" i="158" s="1"/>
  <c r="Z122" i="158" a="1"/>
  <c r="Z122" i="158" s="1"/>
  <c r="Z151" i="158" a="1"/>
  <c r="Z151" i="158" s="1"/>
  <c r="Z171" i="158" a="1"/>
  <c r="Z171" i="158" s="1"/>
  <c r="Z193" i="158" a="1"/>
  <c r="Z193" i="158" s="1"/>
  <c r="Z258" i="158" a="1"/>
  <c r="Z258" i="158" s="1"/>
  <c r="Z172" i="158" a="1"/>
  <c r="Z172" i="158" s="1"/>
  <c r="Z218" i="158" a="1"/>
  <c r="Z218" i="158" s="1"/>
  <c r="Z51" i="158" a="1"/>
  <c r="Z51" i="158" s="1"/>
  <c r="Z60" i="158" a="1"/>
  <c r="Z60" i="158" s="1"/>
  <c r="Z69" i="158" a="1"/>
  <c r="Z69" i="158" s="1"/>
  <c r="Z88" i="158" a="1"/>
  <c r="Z88" i="158" s="1"/>
  <c r="Z124" i="158" a="1"/>
  <c r="Z124" i="158" s="1"/>
  <c r="Z137" i="158" a="1"/>
  <c r="Z137" i="158" s="1"/>
  <c r="Z154" i="158" a="1"/>
  <c r="Z154" i="158" s="1"/>
  <c r="Z195" i="158" a="1"/>
  <c r="Z195" i="158" s="1"/>
  <c r="Z265" i="158" a="1"/>
  <c r="Z265" i="158" s="1"/>
  <c r="Z125" i="158" a="1"/>
  <c r="Z125" i="158" s="1"/>
  <c r="Z174" i="158" a="1"/>
  <c r="Z174" i="158" s="1"/>
  <c r="Z219" i="158" a="1"/>
  <c r="Z219" i="158" s="1"/>
  <c r="Z222" i="158" a="1"/>
  <c r="Z222" i="158" s="1"/>
  <c r="Z180" i="158" a="1"/>
  <c r="Z180" i="158" s="1"/>
  <c r="Z198" i="158" a="1"/>
  <c r="Z198" i="158" s="1"/>
  <c r="Z276" i="158" a="1"/>
  <c r="Z276" i="158" s="1"/>
  <c r="Z81" i="158" a="1"/>
  <c r="Z81" i="158" s="1"/>
  <c r="Z140" i="158" a="1"/>
  <c r="Z140" i="158" s="1"/>
  <c r="Z182" i="158" a="1"/>
  <c r="Z182" i="158" s="1"/>
  <c r="Z225" i="158" a="1"/>
  <c r="Z225" i="158" s="1"/>
  <c r="Z102" i="158" a="1"/>
  <c r="Z102" i="158" s="1"/>
  <c r="Z114" i="158" a="1"/>
  <c r="Z114" i="158" s="1"/>
  <c r="Z159" i="158" a="1"/>
  <c r="Z159" i="158" s="1"/>
  <c r="Z183" i="158" a="1"/>
  <c r="Z183" i="158" s="1"/>
  <c r="Z200" i="158" a="1"/>
  <c r="Z200" i="158" s="1"/>
  <c r="Z13" i="158" a="1"/>
  <c r="Z13" i="158" s="1"/>
  <c r="Z82" i="158" a="1"/>
  <c r="Z82" i="158" s="1"/>
  <c r="Z229" i="158" a="1"/>
  <c r="Z229" i="158" s="1"/>
  <c r="Z283" i="158" a="1"/>
  <c r="Z283" i="158" s="1"/>
  <c r="Z63" i="158" a="1"/>
  <c r="Z63" i="158" s="1"/>
  <c r="Z142" i="158" a="1"/>
  <c r="Z142" i="158" s="1"/>
  <c r="Y7" i="158" a="1"/>
  <c r="Y7" i="158" s="1"/>
  <c r="AA13" i="158" a="1"/>
  <c r="AA13" i="158" s="1"/>
  <c r="AB20" i="158" a="1"/>
  <c r="AB20" i="158" s="1"/>
  <c r="AC26" i="158" a="1"/>
  <c r="AC26" i="158" s="1"/>
  <c r="AC32" i="158" a="1"/>
  <c r="AC32" i="158" s="1"/>
  <c r="AA39" i="158" a="1"/>
  <c r="AA39" i="158" s="1"/>
  <c r="Z47" i="158" a="1"/>
  <c r="Z47" i="158" s="1"/>
  <c r="Z54" i="158" a="1"/>
  <c r="Z54" i="158" s="1"/>
  <c r="Z72" i="158" a="1"/>
  <c r="Z72" i="158" s="1"/>
  <c r="AA82" i="158" a="1"/>
  <c r="AA82" i="158" s="1"/>
  <c r="AA103" i="158" a="1"/>
  <c r="AA103" i="158" s="1"/>
  <c r="AA114" i="158" a="1"/>
  <c r="AA114" i="158" s="1"/>
  <c r="AA142" i="158" a="1"/>
  <c r="AA142" i="158" s="1"/>
  <c r="AA162" i="158" a="1"/>
  <c r="AA162" i="158" s="1"/>
  <c r="AA184" i="158" a="1"/>
  <c r="AA184" i="158" s="1"/>
  <c r="AA200" i="158" a="1"/>
  <c r="AA200" i="158" s="1"/>
  <c r="Z285" i="158" a="1"/>
  <c r="Z285" i="158" s="1"/>
  <c r="Z185" i="158" a="1"/>
  <c r="Z185" i="158" s="1"/>
  <c r="Z203" i="158" a="1"/>
  <c r="Z203" i="158" s="1"/>
  <c r="Z92" i="158" a="1"/>
  <c r="Z92" i="158" s="1"/>
  <c r="Z117" i="158" a="1"/>
  <c r="Z117" i="158" s="1"/>
  <c r="Z290" i="158" a="1"/>
  <c r="Z290" i="158" s="1"/>
  <c r="Z91" i="158" a="1"/>
  <c r="Z91" i="158" s="1"/>
  <c r="Z104" i="158" a="1"/>
  <c r="Z104" i="158" s="1"/>
  <c r="Z64" i="158" a="1"/>
  <c r="Z64" i="158" s="1"/>
  <c r="Z55" i="158" a="1"/>
  <c r="Z55" i="158" s="1"/>
  <c r="Z118" i="158" a="1"/>
  <c r="Z118" i="158" s="1"/>
  <c r="Z144" i="158" a="1"/>
  <c r="Z144" i="158" s="1"/>
  <c r="Z165" i="158" a="1"/>
  <c r="Z165" i="158" s="1"/>
  <c r="Z164" i="158" a="1"/>
  <c r="Z164" i="158" s="1"/>
  <c r="Z186" i="158" a="1"/>
  <c r="Z186" i="158" s="1"/>
  <c r="Z2" i="158" a="1"/>
  <c r="Z2" i="158" s="1"/>
  <c r="U2" i="158" s="1"/>
  <c r="AC7" i="158" a="1"/>
  <c r="AC7" i="158" s="1"/>
  <c r="Z14" i="158" a="1"/>
  <c r="Z14" i="158" s="1"/>
  <c r="Z22" i="158" a="1"/>
  <c r="Z22" i="158" s="1"/>
  <c r="Z84" i="158" a="1"/>
  <c r="Z84" i="158" s="1"/>
  <c r="AA2" i="158" a="1"/>
  <c r="AA2" i="158" s="1"/>
  <c r="V2" i="158" s="1"/>
  <c r="Z8" i="158" a="1"/>
  <c r="Z8" i="158" s="1"/>
  <c r="AA14" i="158" a="1"/>
  <c r="AA14" i="158" s="1"/>
  <c r="Z28" i="158" a="1"/>
  <c r="Z28" i="158" s="1"/>
  <c r="Z34" i="158" a="1"/>
  <c r="Z34" i="158" s="1"/>
  <c r="Y41" i="158" a="1"/>
  <c r="Y41" i="158" s="1"/>
  <c r="AA48" i="158" a="1"/>
  <c r="AA48" i="158" s="1"/>
  <c r="AC55" i="158" a="1"/>
  <c r="AC55" i="158" s="1"/>
  <c r="Z65" i="158" a="1"/>
  <c r="Z65" i="158" s="1"/>
  <c r="AA74" i="158" a="1"/>
  <c r="AA74" i="158" s="1"/>
  <c r="AA92" i="158" a="1"/>
  <c r="AA92" i="158" s="1"/>
  <c r="Z106" i="158" a="1"/>
  <c r="Z106" i="158" s="1"/>
  <c r="AA118" i="158" a="1"/>
  <c r="AA118" i="158" s="1"/>
  <c r="Z132" i="158" a="1"/>
  <c r="Z132" i="158" s="1"/>
  <c r="AA145" i="158" a="1"/>
  <c r="AA145" i="158" s="1"/>
  <c r="AA166" i="158" a="1"/>
  <c r="AA166" i="158" s="1"/>
  <c r="AA186" i="158" a="1"/>
  <c r="AA186" i="158" s="1"/>
  <c r="Z207" i="158" a="1"/>
  <c r="Z207" i="158" s="1"/>
  <c r="Z239" i="158" a="1"/>
  <c r="Z239" i="158" s="1"/>
  <c r="AA298" i="158" a="1"/>
  <c r="AA298" i="158" s="1"/>
  <c r="AB13" i="158" a="1"/>
  <c r="AB13" i="158" s="1"/>
  <c r="Z85" i="158" a="1"/>
  <c r="Z85" i="158" s="1"/>
  <c r="Z131" i="158" a="1"/>
  <c r="Z131" i="158" s="1"/>
  <c r="Z48" i="158" a="1"/>
  <c r="Z48" i="158" s="1"/>
  <c r="AC2" i="158" a="1"/>
  <c r="AC2" i="158" s="1"/>
  <c r="X2" i="158" s="1"/>
  <c r="AB14" i="158" a="1"/>
  <c r="AB14" i="158" s="1"/>
  <c r="Z41" i="158" a="1"/>
  <c r="Z41" i="158" s="1"/>
  <c r="Z49" i="158" a="1"/>
  <c r="Z49" i="158" s="1"/>
  <c r="Z56" i="158" a="1"/>
  <c r="Z56" i="158" s="1"/>
  <c r="Z119" i="158" a="1"/>
  <c r="Z119" i="158" s="1"/>
  <c r="Z188" i="158" a="1"/>
  <c r="Z188" i="158" s="1"/>
  <c r="Z3" i="158" a="1"/>
  <c r="Z3" i="158" s="1"/>
  <c r="AA8" i="158" a="1"/>
  <c r="AA8" i="158" s="1"/>
  <c r="AC14" i="158" a="1"/>
  <c r="AC14" i="158" s="1"/>
  <c r="AC22" i="158" a="1"/>
  <c r="AC22" i="158" s="1"/>
  <c r="AA28" i="158" a="1"/>
  <c r="AA28" i="158" s="1"/>
  <c r="AA41" i="158" a="1"/>
  <c r="AA41" i="158" s="1"/>
  <c r="Z57" i="158" a="1"/>
  <c r="Z57" i="158" s="1"/>
  <c r="Z75" i="158" a="1"/>
  <c r="Z75" i="158" s="1"/>
  <c r="AA85" i="158" a="1"/>
  <c r="AA85" i="158" s="1"/>
  <c r="AA93" i="158" a="1"/>
  <c r="AA93" i="158" s="1"/>
  <c r="Z107" i="158" a="1"/>
  <c r="Z107" i="158" s="1"/>
  <c r="AA119" i="158" a="1"/>
  <c r="AA119" i="158" s="1"/>
  <c r="Z133" i="158" a="1"/>
  <c r="Z133" i="158" s="1"/>
  <c r="Z149" i="158" a="1"/>
  <c r="Z149" i="158" s="1"/>
  <c r="AA167" i="158" a="1"/>
  <c r="AA167" i="158" s="1"/>
  <c r="AA188" i="158" a="1"/>
  <c r="AA188" i="158" s="1"/>
  <c r="AA210" i="158" a="1"/>
  <c r="AA210" i="158" s="1"/>
  <c r="AA245" i="158" a="1"/>
  <c r="AA245" i="158" s="1"/>
  <c r="AA326" i="158" a="1"/>
  <c r="AA326" i="158" s="1"/>
  <c r="AB32" i="158" a="1"/>
  <c r="AB32" i="158" s="1"/>
  <c r="AB65" i="158" a="1"/>
  <c r="AB65" i="158" s="1"/>
  <c r="AB76" i="158" a="1"/>
  <c r="AB76" i="158" s="1"/>
  <c r="AC79" i="158" a="1"/>
  <c r="AC79" i="158" s="1"/>
  <c r="Y58" i="158" a="1"/>
  <c r="Y58" i="158" s="1"/>
  <c r="AB60" i="158" a="1"/>
  <c r="AB60" i="158" s="1"/>
  <c r="Y71" i="158" a="1"/>
  <c r="Y71" i="158" s="1"/>
  <c r="Y74" i="158" a="1"/>
  <c r="Y74" i="158" s="1"/>
  <c r="AB83" i="158" a="1"/>
  <c r="AB83" i="158" s="1"/>
  <c r="AC141" i="158" a="1"/>
  <c r="AC141" i="158" s="1"/>
  <c r="Y31" i="158" a="1"/>
  <c r="Y31" i="158" s="1"/>
  <c r="Y45" i="158" a="1"/>
  <c r="Y45" i="158" s="1"/>
  <c r="AB68" i="158" a="1"/>
  <c r="AB68" i="158" s="1"/>
  <c r="AC100" i="158" a="1"/>
  <c r="AC100" i="158" s="1"/>
  <c r="AB112" i="158" a="1"/>
  <c r="AB112" i="158" s="1"/>
  <c r="Y28" i="158" a="1"/>
  <c r="Y28" i="158" s="1"/>
  <c r="Y36" i="158" a="1"/>
  <c r="Y36" i="158" s="1"/>
  <c r="AB39" i="158" a="1"/>
  <c r="AB39" i="158" s="1"/>
  <c r="AB53" i="158" a="1"/>
  <c r="AB53" i="158" s="1"/>
  <c r="Y107" i="158" a="1"/>
  <c r="Y107" i="158" s="1"/>
  <c r="AB172" i="158" a="1"/>
  <c r="AB172" i="158" s="1"/>
  <c r="Y16" i="158" a="1"/>
  <c r="Y16" i="158" s="1"/>
  <c r="AC17" i="158" a="1"/>
  <c r="AC17" i="158" s="1"/>
  <c r="AC20" i="158" a="1"/>
  <c r="AC20" i="158" s="1"/>
  <c r="AB34" i="158" a="1"/>
  <c r="AB34" i="158" s="1"/>
  <c r="AC41" i="158" a="1"/>
  <c r="AC41" i="158" s="1"/>
  <c r="AB43" i="158" a="1"/>
  <c r="AB43" i="158" s="1"/>
  <c r="AC53" i="158" a="1"/>
  <c r="AC53" i="158" s="1"/>
  <c r="AB58" i="158" a="1"/>
  <c r="AB58" i="158" s="1"/>
  <c r="AB77" i="158" a="1"/>
  <c r="AB77" i="158" s="1"/>
  <c r="AC96" i="158" a="1"/>
  <c r="AC96" i="158" s="1"/>
  <c r="AC122" i="158" a="1"/>
  <c r="AC122" i="158" s="1"/>
  <c r="Y19" i="158" a="1"/>
  <c r="Y19" i="158" s="1"/>
  <c r="Y22" i="158" a="1"/>
  <c r="Y22" i="158" s="1"/>
  <c r="AC23" i="158" a="1"/>
  <c r="AC23" i="158" s="1"/>
  <c r="Y25" i="158" a="1"/>
  <c r="Y25" i="158" s="1"/>
  <c r="AB45" i="158" a="1"/>
  <c r="AB45" i="158" s="1"/>
  <c r="AB47" i="158" a="1"/>
  <c r="AB47" i="158" s="1"/>
  <c r="Y61" i="158" a="1"/>
  <c r="Y61" i="158" s="1"/>
  <c r="AC71" i="158" a="1"/>
  <c r="AC71" i="158" s="1"/>
  <c r="Y84" i="158" a="1"/>
  <c r="Y84" i="158" s="1"/>
  <c r="Y333" i="158" a="1"/>
  <c r="Y333" i="158" s="1"/>
  <c r="Y328" i="158" a="1"/>
  <c r="Y328" i="158" s="1"/>
  <c r="Y314" i="158" a="1"/>
  <c r="Y314" i="158" s="1"/>
  <c r="Y289" i="158" a="1"/>
  <c r="Y289" i="158" s="1"/>
  <c r="Y264" i="158" a="1"/>
  <c r="Y264" i="158" s="1"/>
  <c r="Y239" i="158" a="1"/>
  <c r="Y239" i="158" s="1"/>
  <c r="Y306" i="158" a="1"/>
  <c r="Y306" i="158" s="1"/>
  <c r="Y303" i="158" a="1"/>
  <c r="Y303" i="158" s="1"/>
  <c r="Y281" i="158" a="1"/>
  <c r="Y281" i="158" s="1"/>
  <c r="Y278" i="158" a="1"/>
  <c r="Y278" i="158" s="1"/>
  <c r="Y256" i="158" a="1"/>
  <c r="Y256" i="158" s="1"/>
  <c r="Y253" i="158" a="1"/>
  <c r="Y253" i="158" s="1"/>
  <c r="Y231" i="158" a="1"/>
  <c r="Y231" i="158" s="1"/>
  <c r="Y228" i="158" a="1"/>
  <c r="Y228" i="158" s="1"/>
  <c r="Y223" i="158" a="1"/>
  <c r="Y223" i="158" s="1"/>
  <c r="Y218" i="158" a="1"/>
  <c r="Y218" i="158" s="1"/>
  <c r="Y213" i="158" a="1"/>
  <c r="Y213" i="158" s="1"/>
  <c r="Y330" i="158" a="1"/>
  <c r="Y330" i="158" s="1"/>
  <c r="Y297" i="158" a="1"/>
  <c r="Y297" i="158" s="1"/>
  <c r="Y271" i="158" a="1"/>
  <c r="Y271" i="158" s="1"/>
  <c r="Y240" i="158" a="1"/>
  <c r="Y240" i="158" s="1"/>
  <c r="Y227" i="158" a="1"/>
  <c r="Y227" i="158" s="1"/>
  <c r="Y320" i="158" a="1"/>
  <c r="Y320" i="158" s="1"/>
  <c r="Y284" i="158" a="1"/>
  <c r="Y284" i="158" s="1"/>
  <c r="Y266" i="158" a="1"/>
  <c r="Y266" i="158" s="1"/>
  <c r="Y248" i="158" a="1"/>
  <c r="Y248" i="158" s="1"/>
  <c r="Y235" i="158" a="1"/>
  <c r="Y235" i="158" s="1"/>
  <c r="Y220" i="158" a="1"/>
  <c r="Y220" i="158" s="1"/>
  <c r="Y209" i="158" a="1"/>
  <c r="Y209" i="158" s="1"/>
  <c r="Y331" i="158" a="1"/>
  <c r="Y331" i="158" s="1"/>
  <c r="Y321" i="158" a="1"/>
  <c r="Y321" i="158" s="1"/>
  <c r="Y319" i="158" a="1"/>
  <c r="Y319" i="158" s="1"/>
  <c r="Y296" i="158" a="1"/>
  <c r="Y296" i="158" s="1"/>
  <c r="Y292" i="158" a="1"/>
  <c r="Y292" i="158" s="1"/>
  <c r="Y263" i="158" a="1"/>
  <c r="Y263" i="158" s="1"/>
  <c r="Y252" i="158" a="1"/>
  <c r="Y252" i="158" s="1"/>
  <c r="Y245" i="158" a="1"/>
  <c r="Y245" i="158" s="1"/>
  <c r="Y234" i="158" a="1"/>
  <c r="Y234" i="158" s="1"/>
  <c r="Y315" i="158" a="1"/>
  <c r="Y315" i="158" s="1"/>
  <c r="Y313" i="158" a="1"/>
  <c r="Y313" i="158" s="1"/>
  <c r="Y311" i="158" a="1"/>
  <c r="Y311" i="158" s="1"/>
  <c r="Y290" i="158" a="1"/>
  <c r="Y290" i="158" s="1"/>
  <c r="Y279" i="158" a="1"/>
  <c r="Y279" i="158" s="1"/>
  <c r="Y288" i="158" a="1"/>
  <c r="Y288" i="158" s="1"/>
  <c r="Y277" i="158" a="1"/>
  <c r="Y277" i="158" s="1"/>
  <c r="Y270" i="158" a="1"/>
  <c r="Y270" i="158" s="1"/>
  <c r="Y259" i="158" a="1"/>
  <c r="Y259" i="158" s="1"/>
  <c r="Y250" i="158" a="1"/>
  <c r="Y250" i="158" s="1"/>
  <c r="Y225" i="158" a="1"/>
  <c r="Y225" i="158" s="1"/>
  <c r="Y189" i="158" a="1"/>
  <c r="Y189" i="158" s="1"/>
  <c r="Y164" i="158" a="1"/>
  <c r="Y164" i="158" s="1"/>
  <c r="Y305" i="158" a="1"/>
  <c r="Y305" i="158" s="1"/>
  <c r="Y237" i="158" a="1"/>
  <c r="Y237" i="158" s="1"/>
  <c r="Y214" i="158" a="1"/>
  <c r="Y214" i="158" s="1"/>
  <c r="Y286" i="158" a="1"/>
  <c r="Y286" i="158" s="1"/>
  <c r="Y246" i="158" a="1"/>
  <c r="Y246" i="158" s="1"/>
  <c r="Y217" i="158" a="1"/>
  <c r="Y217" i="158" s="1"/>
  <c r="Y326" i="158" a="1"/>
  <c r="Y326" i="158" s="1"/>
  <c r="Y324" i="158" a="1"/>
  <c r="Y324" i="158" s="1"/>
  <c r="Y322" i="158" a="1"/>
  <c r="Y322" i="158" s="1"/>
  <c r="Y301" i="158" a="1"/>
  <c r="Y301" i="158" s="1"/>
  <c r="Y275" i="158" a="1"/>
  <c r="Y275" i="158" s="1"/>
  <c r="Y299" i="158" a="1"/>
  <c r="Y299" i="158" s="1"/>
  <c r="Y282" i="158" a="1"/>
  <c r="Y282" i="158" s="1"/>
  <c r="Y255" i="158" a="1"/>
  <c r="Y255" i="158" s="1"/>
  <c r="Y244" i="158" a="1"/>
  <c r="Y244" i="158" s="1"/>
  <c r="Y233" i="158" a="1"/>
  <c r="Y233" i="158" s="1"/>
  <c r="Y318" i="158" a="1"/>
  <c r="Y318" i="158" s="1"/>
  <c r="Y293" i="158" a="1"/>
  <c r="Y293" i="158" s="1"/>
  <c r="Y273" i="158" a="1"/>
  <c r="Y273" i="158" s="1"/>
  <c r="Y262" i="158" a="1"/>
  <c r="Y262" i="158" s="1"/>
  <c r="Y332" i="158" a="1"/>
  <c r="Y332" i="158" s="1"/>
  <c r="Y316" i="158" a="1"/>
  <c r="Y316" i="158" s="1"/>
  <c r="Y295" i="158" a="1"/>
  <c r="Y295" i="158" s="1"/>
  <c r="Y312" i="158" a="1"/>
  <c r="Y312" i="158" s="1"/>
  <c r="Y280" i="158" a="1"/>
  <c r="Y280" i="158" s="1"/>
  <c r="Y269" i="158" a="1"/>
  <c r="Y269" i="158" s="1"/>
  <c r="Y325" i="158" a="1"/>
  <c r="Y325" i="158" s="1"/>
  <c r="Y327" i="158" a="1"/>
  <c r="Y327" i="158" s="1"/>
  <c r="Y261" i="158" a="1"/>
  <c r="Y261" i="158" s="1"/>
  <c r="Y247" i="158" a="1"/>
  <c r="Y247" i="158" s="1"/>
  <c r="Y236" i="158" a="1"/>
  <c r="Y236" i="158" s="1"/>
  <c r="Y222" i="158" a="1"/>
  <c r="Y222" i="158" s="1"/>
  <c r="Y198" i="158" a="1"/>
  <c r="Y198" i="158" s="1"/>
  <c r="Y186" i="158" a="1"/>
  <c r="Y186" i="158" s="1"/>
  <c r="Y175" i="158" a="1"/>
  <c r="Y175" i="158" s="1"/>
  <c r="Y249" i="158" a="1"/>
  <c r="Y249" i="158" s="1"/>
  <c r="Y287" i="158" a="1"/>
  <c r="Y287" i="158" s="1"/>
  <c r="Y267" i="158" a="1"/>
  <c r="Y267" i="158" s="1"/>
  <c r="Y180" i="158" a="1"/>
  <c r="Y180" i="158" s="1"/>
  <c r="Y173" i="158" a="1"/>
  <c r="Y173" i="158" s="1"/>
  <c r="Y291" i="158" a="1"/>
  <c r="Y291" i="158" s="1"/>
  <c r="Y283" i="158" a="1"/>
  <c r="Y283" i="158" s="1"/>
  <c r="Y251" i="158" a="1"/>
  <c r="Y251" i="158" s="1"/>
  <c r="Y215" i="158" a="1"/>
  <c r="Y215" i="158" s="1"/>
  <c r="Y203" i="158" a="1"/>
  <c r="Y203" i="158" s="1"/>
  <c r="Y201" i="158" a="1"/>
  <c r="Y201" i="158" s="1"/>
  <c r="Y169" i="158" a="1"/>
  <c r="Y169" i="158" s="1"/>
  <c r="Y152" i="158" a="1"/>
  <c r="Y152" i="158" s="1"/>
  <c r="Y149" i="158" a="1"/>
  <c r="Y149" i="158" s="1"/>
  <c r="Y117" i="158" a="1"/>
  <c r="Y117" i="158" s="1"/>
  <c r="Y92" i="158" a="1"/>
  <c r="Y92" i="158" s="1"/>
  <c r="Y308" i="158" a="1"/>
  <c r="Y308" i="158" s="1"/>
  <c r="Y294" i="158" a="1"/>
  <c r="Y294" i="158" s="1"/>
  <c r="Y241" i="158" a="1"/>
  <c r="Y241" i="158" s="1"/>
  <c r="Y224" i="158" a="1"/>
  <c r="Y224" i="158" s="1"/>
  <c r="Y194" i="158" a="1"/>
  <c r="Y194" i="158" s="1"/>
  <c r="Y172" i="158" a="1"/>
  <c r="Y172" i="158" s="1"/>
  <c r="Y137" i="158" a="1"/>
  <c r="Y137" i="158" s="1"/>
  <c r="Y329" i="158" a="1"/>
  <c r="Y329" i="158" s="1"/>
  <c r="Y219" i="158" a="1"/>
  <c r="Y219" i="158" s="1"/>
  <c r="Y212" i="158" a="1"/>
  <c r="Y212" i="158" s="1"/>
  <c r="Y187" i="158" a="1"/>
  <c r="Y187" i="158" s="1"/>
  <c r="Y167" i="158" a="1"/>
  <c r="Y167" i="158" s="1"/>
  <c r="Y276" i="158" a="1"/>
  <c r="Y276" i="158" s="1"/>
  <c r="Y257" i="158" a="1"/>
  <c r="Y257" i="158" s="1"/>
  <c r="Y243" i="158" a="1"/>
  <c r="Y243" i="158" s="1"/>
  <c r="Y229" i="158" a="1"/>
  <c r="Y229" i="158" s="1"/>
  <c r="Y199" i="158" a="1"/>
  <c r="Y199" i="158" s="1"/>
  <c r="Y197" i="158" a="1"/>
  <c r="Y197" i="158" s="1"/>
  <c r="Y195" i="158" a="1"/>
  <c r="Y195" i="158" s="1"/>
  <c r="Y191" i="158" a="1"/>
  <c r="Y191" i="158" s="1"/>
  <c r="Y155" i="158" a="1"/>
  <c r="Y155" i="158" s="1"/>
  <c r="Y108" i="158" a="1"/>
  <c r="Y108" i="158" s="1"/>
  <c r="Y101" i="158" a="1"/>
  <c r="Y101" i="158" s="1"/>
  <c r="Y90" i="158" a="1"/>
  <c r="Y90" i="158" s="1"/>
  <c r="Y70" i="158" a="1"/>
  <c r="Y70" i="158" s="1"/>
  <c r="Y66" i="158" a="1"/>
  <c r="Y66" i="158" s="1"/>
  <c r="Y210" i="158" a="1"/>
  <c r="Y210" i="158" s="1"/>
  <c r="Y193" i="158" a="1"/>
  <c r="Y193" i="158" s="1"/>
  <c r="Y178" i="158" a="1"/>
  <c r="Y178" i="158" s="1"/>
  <c r="Y135" i="158" a="1"/>
  <c r="Y135" i="158" s="1"/>
  <c r="Y132" i="158" a="1"/>
  <c r="Y132" i="158" s="1"/>
  <c r="Y126" i="158" a="1"/>
  <c r="Y126" i="158" s="1"/>
  <c r="Y119" i="158" a="1"/>
  <c r="Y119" i="158" s="1"/>
  <c r="Y304" i="158" a="1"/>
  <c r="Y304" i="158" s="1"/>
  <c r="Y232" i="158" a="1"/>
  <c r="Y232" i="158" s="1"/>
  <c r="Y148" i="158" a="1"/>
  <c r="Y148" i="158" s="1"/>
  <c r="Y143" i="158" a="1"/>
  <c r="Y143" i="158" s="1"/>
  <c r="Y129" i="158" a="1"/>
  <c r="Y129" i="158" s="1"/>
  <c r="Y112" i="158" a="1"/>
  <c r="Y112" i="158" s="1"/>
  <c r="Y94" i="158" a="1"/>
  <c r="Y94" i="158" s="1"/>
  <c r="Y83" i="158" a="1"/>
  <c r="Y83" i="158" s="1"/>
  <c r="Y205" i="158" a="1"/>
  <c r="Y205" i="158" s="1"/>
  <c r="Y174" i="158" a="1"/>
  <c r="Y174" i="158" s="1"/>
  <c r="Y160" i="158" a="1"/>
  <c r="Y160" i="158" s="1"/>
  <c r="Y89" i="158" a="1"/>
  <c r="Y89" i="158" s="1"/>
  <c r="Y69" i="158" a="1"/>
  <c r="Y69" i="158" s="1"/>
  <c r="Y62" i="158" a="1"/>
  <c r="Y62" i="158" s="1"/>
  <c r="Y54" i="158" a="1"/>
  <c r="Y54" i="158" s="1"/>
  <c r="Y272" i="158" a="1"/>
  <c r="Y272" i="158" s="1"/>
  <c r="Y133" i="158" a="1"/>
  <c r="Y133" i="158" s="1"/>
  <c r="Y131" i="158" a="1"/>
  <c r="Y131" i="158" s="1"/>
  <c r="Y122" i="158" a="1"/>
  <c r="Y122" i="158" s="1"/>
  <c r="Y100" i="158" a="1"/>
  <c r="Y100" i="158" s="1"/>
  <c r="Y80" i="158" a="1"/>
  <c r="Y80" i="158" s="1"/>
  <c r="Y147" i="158" a="1"/>
  <c r="Y147" i="158" s="1"/>
  <c r="Y145" i="158" a="1"/>
  <c r="Y145" i="158" s="1"/>
  <c r="Y307" i="158" a="1"/>
  <c r="Y307" i="158" s="1"/>
  <c r="Y317" i="158" a="1"/>
  <c r="Y317" i="158" s="1"/>
  <c r="Y285" i="158" a="1"/>
  <c r="Y285" i="158" s="1"/>
  <c r="Y230" i="158" a="1"/>
  <c r="Y230" i="158" s="1"/>
  <c r="Y166" i="158" a="1"/>
  <c r="Y166" i="158" s="1"/>
  <c r="Y81" i="158" a="1"/>
  <c r="Y81" i="158" s="1"/>
  <c r="Y63" i="158" a="1"/>
  <c r="Y63" i="158" s="1"/>
  <c r="Y254" i="158" a="1"/>
  <c r="Y254" i="158" s="1"/>
  <c r="Y226" i="158" a="1"/>
  <c r="Y226" i="158" s="1"/>
  <c r="Y204" i="158" a="1"/>
  <c r="Y204" i="158" s="1"/>
  <c r="Y196" i="158" a="1"/>
  <c r="Y196" i="158" s="1"/>
  <c r="Y260" i="158" a="1"/>
  <c r="Y260" i="158" s="1"/>
  <c r="Y238" i="158" a="1"/>
  <c r="Y238" i="158" s="1"/>
  <c r="Y268" i="158" a="1"/>
  <c r="Y268" i="158" s="1"/>
  <c r="Y242" i="158" a="1"/>
  <c r="Y242" i="158" s="1"/>
  <c r="Y302" i="158" a="1"/>
  <c r="Y302" i="158" s="1"/>
  <c r="Y274" i="158" a="1"/>
  <c r="Y274" i="158" s="1"/>
  <c r="Y310" i="158" a="1"/>
  <c r="Y310" i="158" s="1"/>
  <c r="Y309" i="158" a="1"/>
  <c r="Y309" i="158" s="1"/>
  <c r="Y298" i="158" a="1"/>
  <c r="Y298" i="158" s="1"/>
  <c r="Y202" i="158" a="1"/>
  <c r="Y202" i="158" s="1"/>
  <c r="Y184" i="158" a="1"/>
  <c r="Y184" i="158" s="1"/>
  <c r="Y106" i="158" a="1"/>
  <c r="Y106" i="158" s="1"/>
  <c r="Y91" i="158" a="1"/>
  <c r="Y91" i="158" s="1"/>
  <c r="Y323" i="158" a="1"/>
  <c r="Y323" i="158" s="1"/>
  <c r="Y141" i="158" a="1"/>
  <c r="Y141" i="158" s="1"/>
  <c r="Y116" i="158" a="1"/>
  <c r="Y116" i="158" s="1"/>
  <c r="Y56" i="158" a="1"/>
  <c r="Y56" i="158" s="1"/>
  <c r="Y53" i="158" a="1"/>
  <c r="Y53" i="158" s="1"/>
  <c r="Y50" i="158" a="1"/>
  <c r="Y50" i="158" s="1"/>
  <c r="Y163" i="158" a="1"/>
  <c r="Y163" i="158" s="1"/>
  <c r="Y138" i="158" a="1"/>
  <c r="Y138" i="158" s="1"/>
  <c r="Y120" i="158" a="1"/>
  <c r="Y120" i="158" s="1"/>
  <c r="Y118" i="158" a="1"/>
  <c r="Y118" i="158" s="1"/>
  <c r="Y114" i="158" a="1"/>
  <c r="Y114" i="158" s="1"/>
  <c r="Y110" i="158" a="1"/>
  <c r="Y110" i="158" s="1"/>
  <c r="Y102" i="158" a="1"/>
  <c r="Y102" i="158" s="1"/>
  <c r="Y82" i="158" a="1"/>
  <c r="Y82" i="158" s="1"/>
  <c r="Y77" i="158" a="1"/>
  <c r="Y77" i="158" s="1"/>
  <c r="Y64" i="158" a="1"/>
  <c r="Y64" i="158" s="1"/>
  <c r="Y47" i="158" a="1"/>
  <c r="Y47" i="158" s="1"/>
  <c r="Y104" i="158" a="1"/>
  <c r="Y104" i="158" s="1"/>
  <c r="Y98" i="158" a="1"/>
  <c r="Y98" i="158" s="1"/>
  <c r="Y190" i="158" a="1"/>
  <c r="Y190" i="158" s="1"/>
  <c r="Y146" i="158" a="1"/>
  <c r="Y146" i="158" s="1"/>
  <c r="Y87" i="158" a="1"/>
  <c r="Y87" i="158" s="1"/>
  <c r="Y72" i="158" a="1"/>
  <c r="Y72" i="158" s="1"/>
  <c r="Y67" i="158" a="1"/>
  <c r="Y67" i="158" s="1"/>
  <c r="Y44" i="158" a="1"/>
  <c r="Y44" i="158" s="1"/>
  <c r="Y124" i="158" a="1"/>
  <c r="Y124" i="158" s="1"/>
  <c r="Y96" i="158" a="1"/>
  <c r="Y96" i="158" s="1"/>
  <c r="Y177" i="158" a="1"/>
  <c r="Y177" i="158" s="1"/>
  <c r="Y157" i="158" a="1"/>
  <c r="Y157" i="158" s="1"/>
  <c r="Y300" i="158" a="1"/>
  <c r="Y300" i="158" s="1"/>
  <c r="Y208" i="158" a="1"/>
  <c r="Y208" i="158" s="1"/>
  <c r="Y200" i="158" a="1"/>
  <c r="Y200" i="158" s="1"/>
  <c r="Y151" i="158" a="1"/>
  <c r="Y151" i="158" s="1"/>
  <c r="Y85" i="158" a="1"/>
  <c r="Y85" i="158" s="1"/>
  <c r="Y75" i="158" a="1"/>
  <c r="Y75" i="158" s="1"/>
  <c r="Y183" i="158" a="1"/>
  <c r="Y183" i="158" s="1"/>
  <c r="Y168" i="158" a="1"/>
  <c r="Y168" i="158" s="1"/>
  <c r="Y154" i="158" a="1"/>
  <c r="Y154" i="158" s="1"/>
  <c r="Y171" i="158" a="1"/>
  <c r="Y171" i="158" s="1"/>
  <c r="Y165" i="158" a="1"/>
  <c r="Y165" i="158" s="1"/>
  <c r="Y140" i="158" a="1"/>
  <c r="Y140" i="158" s="1"/>
  <c r="Y130" i="158" a="1"/>
  <c r="Y130" i="158" s="1"/>
  <c r="Y216" i="158" a="1"/>
  <c r="Y216" i="158" s="1"/>
  <c r="Y162" i="158" a="1"/>
  <c r="Y162" i="158" s="1"/>
  <c r="Y128" i="158" a="1"/>
  <c r="Y128" i="158" s="1"/>
  <c r="Y113" i="158" a="1"/>
  <c r="Y113" i="158" s="1"/>
  <c r="Y109" i="158" a="1"/>
  <c r="Y109" i="158" s="1"/>
  <c r="Y207" i="158" a="1"/>
  <c r="Y207" i="158" s="1"/>
  <c r="Y159" i="158" a="1"/>
  <c r="Y159" i="158" s="1"/>
  <c r="Y265" i="158" a="1"/>
  <c r="Y265" i="158" s="1"/>
  <c r="Y211" i="158" a="1"/>
  <c r="Y211" i="158" s="1"/>
  <c r="Y192" i="158" a="1"/>
  <c r="Y192" i="158" s="1"/>
  <c r="Y156" i="158" a="1"/>
  <c r="Y156" i="158" s="1"/>
  <c r="Y153" i="158" a="1"/>
  <c r="Y153" i="158" s="1"/>
  <c r="Y123" i="158" a="1"/>
  <c r="Y123" i="158" s="1"/>
  <c r="Y103" i="158" a="1"/>
  <c r="Y103" i="158" s="1"/>
  <c r="Y39" i="158" a="1"/>
  <c r="Y39" i="158" s="1"/>
  <c r="Y221" i="158" a="1"/>
  <c r="Y221" i="158" s="1"/>
  <c r="Y179" i="158" a="1"/>
  <c r="Y179" i="158" s="1"/>
  <c r="Y142" i="158" a="1"/>
  <c r="Y142" i="158" s="1"/>
  <c r="Y121" i="158" a="1"/>
  <c r="Y121" i="158" s="1"/>
  <c r="Y115" i="158" a="1"/>
  <c r="Y115" i="158" s="1"/>
  <c r="Y88" i="158" a="1"/>
  <c r="Y88" i="158" s="1"/>
  <c r="Y68" i="158" a="1"/>
  <c r="Y68" i="158" s="1"/>
  <c r="Y182" i="158" a="1"/>
  <c r="Y182" i="158" s="1"/>
  <c r="Y176" i="158" a="1"/>
  <c r="Y176" i="158" s="1"/>
  <c r="Y170" i="158" a="1"/>
  <c r="Y170" i="158" s="1"/>
  <c r="Y99" i="158" a="1"/>
  <c r="Y99" i="158" s="1"/>
  <c r="Y52" i="158" a="1"/>
  <c r="Y52" i="158" s="1"/>
  <c r="Y206" i="158" a="1"/>
  <c r="Y206" i="158" s="1"/>
  <c r="Y188" i="158" a="1"/>
  <c r="Y188" i="158" s="1"/>
  <c r="Y185" i="158" a="1"/>
  <c r="Y185" i="158" s="1"/>
  <c r="Y161" i="158" a="1"/>
  <c r="Y161" i="158" s="1"/>
  <c r="Y258" i="158" a="1"/>
  <c r="Y258" i="158" s="1"/>
  <c r="Y139" i="158" a="1"/>
  <c r="Y139" i="158" s="1"/>
  <c r="Y134" i="158" a="1"/>
  <c r="Y134" i="158" s="1"/>
  <c r="Y127" i="158" a="1"/>
  <c r="Y127" i="158" s="1"/>
  <c r="Y125" i="158" a="1"/>
  <c r="Y125" i="158" s="1"/>
  <c r="Y97" i="158" a="1"/>
  <c r="Y97" i="158" s="1"/>
  <c r="Y95" i="158" a="1"/>
  <c r="Y95" i="158" s="1"/>
  <c r="Y49" i="158" a="1"/>
  <c r="Y49" i="158" s="1"/>
  <c r="Y150" i="158" a="1"/>
  <c r="Y150" i="158" s="1"/>
  <c r="Y144" i="158" a="1"/>
  <c r="Y144" i="158" s="1"/>
  <c r="Y181" i="158" a="1"/>
  <c r="Y181" i="158" s="1"/>
  <c r="AB333" i="158" a="1"/>
  <c r="AB333" i="158" s="1"/>
  <c r="AB328" i="158" a="1"/>
  <c r="AB328" i="158" s="1"/>
  <c r="AB323" i="158" a="1"/>
  <c r="AB323" i="158" s="1"/>
  <c r="AB318" i="158" a="1"/>
  <c r="AB318" i="158" s="1"/>
  <c r="AB313" i="158" a="1"/>
  <c r="AB313" i="158" s="1"/>
  <c r="AB308" i="158" a="1"/>
  <c r="AB308" i="158" s="1"/>
  <c r="AB303" i="158" a="1"/>
  <c r="AB303" i="158" s="1"/>
  <c r="AB298" i="158" a="1"/>
  <c r="AB298" i="158" s="1"/>
  <c r="AB293" i="158" a="1"/>
  <c r="AB293" i="158" s="1"/>
  <c r="AB288" i="158" a="1"/>
  <c r="AB288" i="158" s="1"/>
  <c r="AB283" i="158" a="1"/>
  <c r="AB283" i="158" s="1"/>
  <c r="AB278" i="158" a="1"/>
  <c r="AB278" i="158" s="1"/>
  <c r="AB273" i="158" a="1"/>
  <c r="AB273" i="158" s="1"/>
  <c r="AB268" i="158" a="1"/>
  <c r="AB268" i="158" s="1"/>
  <c r="AB263" i="158" a="1"/>
  <c r="AB263" i="158" s="1"/>
  <c r="AB258" i="158" a="1"/>
  <c r="AB258" i="158" s="1"/>
  <c r="AB253" i="158" a="1"/>
  <c r="AB253" i="158" s="1"/>
  <c r="AB248" i="158" a="1"/>
  <c r="AB248" i="158" s="1"/>
  <c r="AB243" i="158" a="1"/>
  <c r="AB243" i="158" s="1"/>
  <c r="AB238" i="158" a="1"/>
  <c r="AB238" i="158" s="1"/>
  <c r="AB233" i="158" a="1"/>
  <c r="AB233" i="158" s="1"/>
  <c r="AB228" i="158" a="1"/>
  <c r="AB228" i="158" s="1"/>
  <c r="AB321" i="158" a="1"/>
  <c r="AB321" i="158" s="1"/>
  <c r="AB296" i="158" a="1"/>
  <c r="AB296" i="158" s="1"/>
  <c r="AB271" i="158" a="1"/>
  <c r="AB271" i="158" s="1"/>
  <c r="AB246" i="158" a="1"/>
  <c r="AB246" i="158" s="1"/>
  <c r="AB310" i="158" a="1"/>
  <c r="AB310" i="158" s="1"/>
  <c r="AB285" i="158" a="1"/>
  <c r="AB285" i="158" s="1"/>
  <c r="AB260" i="158" a="1"/>
  <c r="AB260" i="158" s="1"/>
  <c r="AB235" i="158" a="1"/>
  <c r="AB235" i="158" s="1"/>
  <c r="AB300" i="158" a="1"/>
  <c r="AB300" i="158" s="1"/>
  <c r="AB287" i="158" a="1"/>
  <c r="AB287" i="158" s="1"/>
  <c r="AB264" i="158" a="1"/>
  <c r="AB264" i="158" s="1"/>
  <c r="AB251" i="158" a="1"/>
  <c r="AB251" i="158" s="1"/>
  <c r="AB210" i="158" a="1"/>
  <c r="AB210" i="158" s="1"/>
  <c r="AB295" i="158" a="1"/>
  <c r="AB295" i="158" s="1"/>
  <c r="AB282" i="158" a="1"/>
  <c r="AB282" i="158" s="1"/>
  <c r="AB259" i="158" a="1"/>
  <c r="AB259" i="158" s="1"/>
  <c r="AB221" i="158" a="1"/>
  <c r="AB221" i="158" s="1"/>
  <c r="AB206" i="158" a="1"/>
  <c r="AB206" i="158" s="1"/>
  <c r="AB314" i="158" a="1"/>
  <c r="AB314" i="158" s="1"/>
  <c r="AB301" i="158" a="1"/>
  <c r="AB301" i="158" s="1"/>
  <c r="AB311" i="158" a="1"/>
  <c r="AB311" i="158" s="1"/>
  <c r="AB230" i="158" a="1"/>
  <c r="AB230" i="158" s="1"/>
  <c r="AB307" i="158" a="1"/>
  <c r="AB307" i="158" s="1"/>
  <c r="AB277" i="158" a="1"/>
  <c r="AB277" i="158" s="1"/>
  <c r="AB326" i="158" a="1"/>
  <c r="AB326" i="158" s="1"/>
  <c r="AB305" i="158" a="1"/>
  <c r="AB305" i="158" s="1"/>
  <c r="AB286" i="158" a="1"/>
  <c r="AB286" i="158" s="1"/>
  <c r="AB275" i="158" a="1"/>
  <c r="AB275" i="158" s="1"/>
  <c r="AB324" i="158" a="1"/>
  <c r="AB324" i="158" s="1"/>
  <c r="AB299" i="158" a="1"/>
  <c r="AB299" i="158" s="1"/>
  <c r="AB284" i="158" a="1"/>
  <c r="AB284" i="158" s="1"/>
  <c r="AB266" i="158" a="1"/>
  <c r="AB266" i="158" s="1"/>
  <c r="AB255" i="158" a="1"/>
  <c r="AB255" i="158" s="1"/>
  <c r="AB244" i="158" a="1"/>
  <c r="AB244" i="158" s="1"/>
  <c r="AB220" i="158" a="1"/>
  <c r="AB220" i="158" s="1"/>
  <c r="AB217" i="158" a="1"/>
  <c r="AB217" i="158" s="1"/>
  <c r="AB186" i="158" a="1"/>
  <c r="AB186" i="158" s="1"/>
  <c r="AB161" i="158" a="1"/>
  <c r="AB161" i="158" s="1"/>
  <c r="AB140" i="158" a="1"/>
  <c r="AB140" i="158" s="1"/>
  <c r="AB135" i="158" a="1"/>
  <c r="AB135" i="158" s="1"/>
  <c r="AB330" i="158" a="1"/>
  <c r="AB330" i="158" s="1"/>
  <c r="AB322" i="158" a="1"/>
  <c r="AB322" i="158" s="1"/>
  <c r="AB320" i="158" a="1"/>
  <c r="AB320" i="158" s="1"/>
  <c r="AB226" i="158" a="1"/>
  <c r="AB226" i="158" s="1"/>
  <c r="AB199" i="158" a="1"/>
  <c r="AB199" i="158" s="1"/>
  <c r="AB297" i="158" a="1"/>
  <c r="AB297" i="158" s="1"/>
  <c r="AB262" i="158" a="1"/>
  <c r="AB262" i="158" s="1"/>
  <c r="AB332" i="158" a="1"/>
  <c r="AB332" i="158" s="1"/>
  <c r="AB316" i="158" a="1"/>
  <c r="AB316" i="158" s="1"/>
  <c r="AB291" i="158" a="1"/>
  <c r="AB291" i="158" s="1"/>
  <c r="AB280" i="158" a="1"/>
  <c r="AB280" i="158" s="1"/>
  <c r="AB242" i="158" a="1"/>
  <c r="AB242" i="158" s="1"/>
  <c r="AB231" i="158" a="1"/>
  <c r="AB231" i="158" s="1"/>
  <c r="AB215" i="158" a="1"/>
  <c r="AB215" i="158" s="1"/>
  <c r="AB212" i="158" a="1"/>
  <c r="AB212" i="158" s="1"/>
  <c r="AB289" i="158" a="1"/>
  <c r="AB289" i="158" s="1"/>
  <c r="AB249" i="158" a="1"/>
  <c r="AB249" i="158" s="1"/>
  <c r="AB240" i="158" a="1"/>
  <c r="AB240" i="158" s="1"/>
  <c r="AB312" i="158" a="1"/>
  <c r="AB312" i="158" s="1"/>
  <c r="AB269" i="158" a="1"/>
  <c r="AB269" i="158" s="1"/>
  <c r="AB304" i="158" a="1"/>
  <c r="AB304" i="158" s="1"/>
  <c r="AB276" i="158" a="1"/>
  <c r="AB276" i="158" s="1"/>
  <c r="AB265" i="158" a="1"/>
  <c r="AB265" i="158" s="1"/>
  <c r="AB254" i="158" a="1"/>
  <c r="AB254" i="158" s="1"/>
  <c r="AB309" i="158" a="1"/>
  <c r="AB309" i="158" s="1"/>
  <c r="AB292" i="158" a="1"/>
  <c r="AB292" i="158" s="1"/>
  <c r="AB257" i="158" a="1"/>
  <c r="AB257" i="158" s="1"/>
  <c r="AB193" i="158" a="1"/>
  <c r="AB193" i="158" s="1"/>
  <c r="AB176" i="158" a="1"/>
  <c r="AB176" i="158" s="1"/>
  <c r="AB207" i="158" a="1"/>
  <c r="AB207" i="158" s="1"/>
  <c r="AB194" i="158" a="1"/>
  <c r="AB194" i="158" s="1"/>
  <c r="AB181" i="158" a="1"/>
  <c r="AB181" i="158" s="1"/>
  <c r="AB174" i="158" a="1"/>
  <c r="AB174" i="158" s="1"/>
  <c r="AB279" i="158" a="1"/>
  <c r="AB279" i="158" s="1"/>
  <c r="AB252" i="158" a="1"/>
  <c r="AB252" i="158" s="1"/>
  <c r="AB329" i="158" a="1"/>
  <c r="AB329" i="158" s="1"/>
  <c r="AB290" i="158" a="1"/>
  <c r="AB290" i="158" s="1"/>
  <c r="AB192" i="158" a="1"/>
  <c r="AB192" i="158" s="1"/>
  <c r="AB184" i="158" a="1"/>
  <c r="AB184" i="158" s="1"/>
  <c r="AB164" i="158" a="1"/>
  <c r="AB164" i="158" s="1"/>
  <c r="AB144" i="158" a="1"/>
  <c r="AB144" i="158" s="1"/>
  <c r="AB114" i="158" a="1"/>
  <c r="AB114" i="158" s="1"/>
  <c r="AB89" i="158" a="1"/>
  <c r="AB89" i="158" s="1"/>
  <c r="AB234" i="158" a="1"/>
  <c r="AB234" i="158" s="1"/>
  <c r="AB167" i="158" a="1"/>
  <c r="AB167" i="158" s="1"/>
  <c r="AB138" i="158" a="1"/>
  <c r="AB138" i="158" s="1"/>
  <c r="AB306" i="158" a="1"/>
  <c r="AB306" i="158" s="1"/>
  <c r="AB214" i="158" a="1"/>
  <c r="AB214" i="158" s="1"/>
  <c r="AB200" i="158" a="1"/>
  <c r="AB200" i="158" s="1"/>
  <c r="AB182" i="158" a="1"/>
  <c r="AB182" i="158" s="1"/>
  <c r="AB223" i="158" a="1"/>
  <c r="AB223" i="158" s="1"/>
  <c r="AB203" i="158" a="1"/>
  <c r="AB203" i="158" s="1"/>
  <c r="AB201" i="158" a="1"/>
  <c r="AB201" i="158" s="1"/>
  <c r="AB109" i="158" a="1"/>
  <c r="AB109" i="158" s="1"/>
  <c r="AB102" i="158" a="1"/>
  <c r="AB102" i="158" s="1"/>
  <c r="AB91" i="158" a="1"/>
  <c r="AB91" i="158" s="1"/>
  <c r="AB63" i="158" a="1"/>
  <c r="AB63" i="158" s="1"/>
  <c r="AB331" i="158" a="1"/>
  <c r="AB331" i="158" s="1"/>
  <c r="AB274" i="158" a="1"/>
  <c r="AB274" i="158" s="1"/>
  <c r="AB239" i="158" a="1"/>
  <c r="AB239" i="158" s="1"/>
  <c r="AB232" i="158" a="1"/>
  <c r="AB232" i="158" s="1"/>
  <c r="AB165" i="158" a="1"/>
  <c r="AB165" i="158" s="1"/>
  <c r="AB141" i="158" a="1"/>
  <c r="AB141" i="158" s="1"/>
  <c r="AB120" i="158" a="1"/>
  <c r="AB120" i="158" s="1"/>
  <c r="AB281" i="158" a="1"/>
  <c r="AB281" i="158" s="1"/>
  <c r="AB256" i="158" a="1"/>
  <c r="AB256" i="158" s="1"/>
  <c r="AB183" i="158" a="1"/>
  <c r="AB183" i="158" s="1"/>
  <c r="AB158" i="158" a="1"/>
  <c r="AB158" i="158" s="1"/>
  <c r="AB146" i="158" a="1"/>
  <c r="AB146" i="158" s="1"/>
  <c r="AB127" i="158" a="1"/>
  <c r="AB127" i="158" s="1"/>
  <c r="AB113" i="158" a="1"/>
  <c r="AB113" i="158" s="1"/>
  <c r="AB95" i="158" a="1"/>
  <c r="AB95" i="158" s="1"/>
  <c r="AB302" i="158" a="1"/>
  <c r="AB302" i="158" s="1"/>
  <c r="AB267" i="158" a="1"/>
  <c r="AB267" i="158" s="1"/>
  <c r="AB196" i="158" a="1"/>
  <c r="AB196" i="158" s="1"/>
  <c r="AB179" i="158" a="1"/>
  <c r="AB179" i="158" s="1"/>
  <c r="AB149" i="158" a="1"/>
  <c r="AB149" i="158" s="1"/>
  <c r="AB173" i="158" a="1"/>
  <c r="AB173" i="158" s="1"/>
  <c r="AB151" i="158" a="1"/>
  <c r="AB151" i="158" s="1"/>
  <c r="AB129" i="158" a="1"/>
  <c r="AB129" i="158" s="1"/>
  <c r="AB106" i="158" a="1"/>
  <c r="AB106" i="158" s="1"/>
  <c r="AB98" i="158" a="1"/>
  <c r="AB98" i="158" s="1"/>
  <c r="AB84" i="158" a="1"/>
  <c r="AB84" i="158" s="1"/>
  <c r="AB70" i="158" a="1"/>
  <c r="AB70" i="158" s="1"/>
  <c r="AB189" i="158" a="1"/>
  <c r="AB189" i="158" s="1"/>
  <c r="AB166" i="158" a="1"/>
  <c r="AB166" i="158" s="1"/>
  <c r="AB153" i="158" a="1"/>
  <c r="AB153" i="158" s="1"/>
  <c r="AB87" i="158" a="1"/>
  <c r="AB87" i="158" s="1"/>
  <c r="AB81" i="158" a="1"/>
  <c r="AB81" i="158" s="1"/>
  <c r="AB51" i="158" a="1"/>
  <c r="AB51" i="158" s="1"/>
  <c r="AB46" i="158" a="1"/>
  <c r="AB46" i="158" s="1"/>
  <c r="AB41" i="158" a="1"/>
  <c r="AB41" i="158" s="1"/>
  <c r="AB36" i="158" a="1"/>
  <c r="AB36" i="158" s="1"/>
  <c r="AB31" i="158" a="1"/>
  <c r="AB31" i="158" s="1"/>
  <c r="AB26" i="158" a="1"/>
  <c r="AB26" i="158" s="1"/>
  <c r="AB21" i="158" a="1"/>
  <c r="AB21" i="158" s="1"/>
  <c r="AB16" i="158" a="1"/>
  <c r="AB16" i="158" s="1"/>
  <c r="AB11" i="158" a="1"/>
  <c r="AB11" i="158" s="1"/>
  <c r="AB6" i="158" a="1"/>
  <c r="AB6" i="158" s="1"/>
  <c r="AB213" i="158" a="1"/>
  <c r="AB213" i="158" s="1"/>
  <c r="AB270" i="158" a="1"/>
  <c r="AB270" i="158" s="1"/>
  <c r="AB216" i="158" a="1"/>
  <c r="AB216" i="158" s="1"/>
  <c r="AB327" i="158" a="1"/>
  <c r="AB327" i="158" s="1"/>
  <c r="AB317" i="158" a="1"/>
  <c r="AB317" i="158" s="1"/>
  <c r="AB294" i="158" a="1"/>
  <c r="AB294" i="158" s="1"/>
  <c r="AB170" i="158" a="1"/>
  <c r="AB170" i="158" s="1"/>
  <c r="AB104" i="158" a="1"/>
  <c r="AB104" i="158" s="1"/>
  <c r="AB99" i="158" a="1"/>
  <c r="AB99" i="158" s="1"/>
  <c r="AB85" i="158" a="1"/>
  <c r="AB85" i="158" s="1"/>
  <c r="AB71" i="158" a="1"/>
  <c r="AB71" i="158" s="1"/>
  <c r="AB64" i="158" a="1"/>
  <c r="AB64" i="158" s="1"/>
  <c r="AB315" i="158" a="1"/>
  <c r="AB315" i="158" s="1"/>
  <c r="AB261" i="158" a="1"/>
  <c r="AB261" i="158" s="1"/>
  <c r="AB188" i="158" a="1"/>
  <c r="AB188" i="158" s="1"/>
  <c r="AB209" i="158" a="1"/>
  <c r="AB209" i="158" s="1"/>
  <c r="AB198" i="158" a="1"/>
  <c r="AB198" i="158" s="1"/>
  <c r="AB229" i="158" a="1"/>
  <c r="AB229" i="158" s="1"/>
  <c r="AB222" i="158" a="1"/>
  <c r="AB222" i="158" s="1"/>
  <c r="AB325" i="158" a="1"/>
  <c r="AB325" i="158" s="1"/>
  <c r="AB247" i="158" a="1"/>
  <c r="AB247" i="158" s="1"/>
  <c r="AB272" i="158" a="1"/>
  <c r="AB272" i="158" s="1"/>
  <c r="AB180" i="158" a="1"/>
  <c r="AB180" i="158" s="1"/>
  <c r="AB218" i="158" a="1"/>
  <c r="AB218" i="158" s="1"/>
  <c r="AB190" i="158" a="1"/>
  <c r="AB190" i="158" s="1"/>
  <c r="AB178" i="158" a="1"/>
  <c r="AB178" i="158" s="1"/>
  <c r="AB124" i="158" a="1"/>
  <c r="AB124" i="158" s="1"/>
  <c r="AB122" i="158" a="1"/>
  <c r="AB122" i="158" s="1"/>
  <c r="AB100" i="158" a="1"/>
  <c r="AB100" i="158" s="1"/>
  <c r="AB241" i="158" a="1"/>
  <c r="AB241" i="158" s="1"/>
  <c r="AB205" i="158" a="1"/>
  <c r="AB205" i="158" s="1"/>
  <c r="AB187" i="158" a="1"/>
  <c r="AB187" i="158" s="1"/>
  <c r="AB96" i="158" a="1"/>
  <c r="AB96" i="158" s="1"/>
  <c r="AB80" i="158" a="1"/>
  <c r="AB80" i="158" s="1"/>
  <c r="AB197" i="158" a="1"/>
  <c r="AB197" i="158" s="1"/>
  <c r="AB169" i="158" a="1"/>
  <c r="AB169" i="158" s="1"/>
  <c r="AB157" i="158" a="1"/>
  <c r="AB157" i="158" s="1"/>
  <c r="AB133" i="158" a="1"/>
  <c r="AB133" i="158" s="1"/>
  <c r="AB75" i="158" a="1"/>
  <c r="AB75" i="158" s="1"/>
  <c r="AB62" i="158" a="1"/>
  <c r="AB62" i="158" s="1"/>
  <c r="AB319" i="158" a="1"/>
  <c r="AB319" i="158" s="1"/>
  <c r="AB224" i="158" a="1"/>
  <c r="AB224" i="158" s="1"/>
  <c r="AB204" i="158" a="1"/>
  <c r="AB204" i="158" s="1"/>
  <c r="AB154" i="158" a="1"/>
  <c r="AB154" i="158" s="1"/>
  <c r="AB94" i="158" a="1"/>
  <c r="AB94" i="158" s="1"/>
  <c r="AB177" i="158" a="1"/>
  <c r="AB177" i="158" s="1"/>
  <c r="AB168" i="158" a="1"/>
  <c r="AB168" i="158" s="1"/>
  <c r="AB160" i="158" a="1"/>
  <c r="AB160" i="158" s="1"/>
  <c r="AB128" i="158" a="1"/>
  <c r="AB128" i="158" s="1"/>
  <c r="AB208" i="158" a="1"/>
  <c r="AB208" i="158" s="1"/>
  <c r="AB143" i="158" a="1"/>
  <c r="AB143" i="158" s="1"/>
  <c r="AB126" i="158" a="1"/>
  <c r="AB126" i="158" s="1"/>
  <c r="AB107" i="158" a="1"/>
  <c r="AB107" i="158" s="1"/>
  <c r="AB92" i="158" a="1"/>
  <c r="AB92" i="158" s="1"/>
  <c r="AB78" i="158" a="1"/>
  <c r="AB78" i="158" s="1"/>
  <c r="AB130" i="158" a="1"/>
  <c r="AB130" i="158" s="1"/>
  <c r="AB171" i="158" a="1"/>
  <c r="AB171" i="158" s="1"/>
  <c r="AB159" i="158" a="1"/>
  <c r="AB159" i="158" s="1"/>
  <c r="AB111" i="158" a="1"/>
  <c r="AB111" i="158" s="1"/>
  <c r="AB90" i="158" a="1"/>
  <c r="AB90" i="158" s="1"/>
  <c r="AB73" i="158" a="1"/>
  <c r="AB73" i="158" s="1"/>
  <c r="AB237" i="158" a="1"/>
  <c r="AB237" i="158" s="1"/>
  <c r="AB211" i="158" a="1"/>
  <c r="AB211" i="158" s="1"/>
  <c r="AB162" i="158" a="1"/>
  <c r="AB162" i="158" s="1"/>
  <c r="AB148" i="158" a="1"/>
  <c r="AB148" i="158" s="1"/>
  <c r="AB121" i="158" a="1"/>
  <c r="AB121" i="158" s="1"/>
  <c r="AB117" i="158" a="1"/>
  <c r="AB117" i="158" s="1"/>
  <c r="AB103" i="158" a="1"/>
  <c r="AB103" i="158" s="1"/>
  <c r="AB88" i="158" a="1"/>
  <c r="AB88" i="158" s="1"/>
  <c r="AB250" i="158" a="1"/>
  <c r="AB250" i="158" s="1"/>
  <c r="AB156" i="158" a="1"/>
  <c r="AB156" i="158" s="1"/>
  <c r="AB142" i="158" a="1"/>
  <c r="AB142" i="158" s="1"/>
  <c r="AB137" i="158" a="1"/>
  <c r="AB137" i="158" s="1"/>
  <c r="AB132" i="158" a="1"/>
  <c r="AB132" i="158" s="1"/>
  <c r="AB119" i="158" a="1"/>
  <c r="AB119" i="158" s="1"/>
  <c r="AB115" i="158" a="1"/>
  <c r="AB115" i="158" s="1"/>
  <c r="AB105" i="158" a="1"/>
  <c r="AB105" i="158" s="1"/>
  <c r="AB145" i="158" a="1"/>
  <c r="AB145" i="158" s="1"/>
  <c r="AB123" i="158" a="1"/>
  <c r="AB123" i="158" s="1"/>
  <c r="AB101" i="158" a="1"/>
  <c r="AB101" i="158" s="1"/>
  <c r="AB236" i="158" a="1"/>
  <c r="AB236" i="158" s="1"/>
  <c r="AB125" i="158" a="1"/>
  <c r="AB125" i="158" s="1"/>
  <c r="AB195" i="158" a="1"/>
  <c r="AB195" i="158" s="1"/>
  <c r="AB150" i="158" a="1"/>
  <c r="AB150" i="158" s="1"/>
  <c r="AB86" i="158" a="1"/>
  <c r="AB86" i="158" s="1"/>
  <c r="AB227" i="158" a="1"/>
  <c r="AB227" i="158" s="1"/>
  <c r="AB185" i="158" a="1"/>
  <c r="AB185" i="158" s="1"/>
  <c r="AB139" i="158" a="1"/>
  <c r="AB139" i="158" s="1"/>
  <c r="AB134" i="158" a="1"/>
  <c r="AB134" i="158" s="1"/>
  <c r="AB79" i="158" a="1"/>
  <c r="AB79" i="158" s="1"/>
  <c r="AB245" i="158" a="1"/>
  <c r="AB245" i="158" s="1"/>
  <c r="AB93" i="158" a="1"/>
  <c r="AB93" i="158" s="1"/>
  <c r="AB74" i="158" a="1"/>
  <c r="AB74" i="158" s="1"/>
  <c r="AB66" i="158" a="1"/>
  <c r="AB66" i="158" s="1"/>
  <c r="AB61" i="158" a="1"/>
  <c r="AB61" i="158" s="1"/>
  <c r="AB225" i="158" a="1"/>
  <c r="AB225" i="158" s="1"/>
  <c r="AB202" i="158" a="1"/>
  <c r="AB202" i="158" s="1"/>
  <c r="AB191" i="158" a="1"/>
  <c r="AB191" i="158" s="1"/>
  <c r="AB136" i="158" a="1"/>
  <c r="AB136" i="158" s="1"/>
  <c r="AB219" i="158" a="1"/>
  <c r="AB219" i="158" s="1"/>
  <c r="AB147" i="158" a="1"/>
  <c r="AB147" i="158" s="1"/>
  <c r="AB82" i="158" a="1"/>
  <c r="AB82" i="158" s="1"/>
  <c r="AB69" i="158" a="1"/>
  <c r="AB69" i="158" s="1"/>
  <c r="AB175" i="158" a="1"/>
  <c r="AB175" i="158" s="1"/>
  <c r="AB155" i="158" a="1"/>
  <c r="AB155" i="158" s="1"/>
  <c r="AB110" i="158" a="1"/>
  <c r="AB110" i="158" s="1"/>
  <c r="AB163" i="158" a="1"/>
  <c r="AB163" i="158" s="1"/>
  <c r="AB131" i="158" a="1"/>
  <c r="AB131" i="158" s="1"/>
  <c r="AB118" i="158" a="1"/>
  <c r="AB118" i="158" s="1"/>
  <c r="AB4" i="158" a="1"/>
  <c r="AB4" i="158" s="1"/>
  <c r="AC330" i="158" a="1"/>
  <c r="AC330" i="158" s="1"/>
  <c r="AC333" i="158" a="1"/>
  <c r="AC333" i="158" s="1"/>
  <c r="AC309" i="158" a="1"/>
  <c r="AC309" i="158" s="1"/>
  <c r="AC284" i="158" a="1"/>
  <c r="AC284" i="158" s="1"/>
  <c r="AC259" i="158" a="1"/>
  <c r="AC259" i="158" s="1"/>
  <c r="AC234" i="158" a="1"/>
  <c r="AC234" i="158" s="1"/>
  <c r="AC307" i="158" a="1"/>
  <c r="AC307" i="158" s="1"/>
  <c r="AC282" i="158" a="1"/>
  <c r="AC282" i="158" s="1"/>
  <c r="AC257" i="158" a="1"/>
  <c r="AC257" i="158" s="1"/>
  <c r="AC232" i="158" a="1"/>
  <c r="AC232" i="158" s="1"/>
  <c r="AC225" i="158" a="1"/>
  <c r="AC225" i="158" s="1"/>
  <c r="AC220" i="158" a="1"/>
  <c r="AC220" i="158" s="1"/>
  <c r="AC215" i="158" a="1"/>
  <c r="AC215" i="158" s="1"/>
  <c r="AC326" i="158" a="1"/>
  <c r="AC326" i="158" s="1"/>
  <c r="AC313" i="158" a="1"/>
  <c r="AC313" i="158" s="1"/>
  <c r="AC246" i="158" a="1"/>
  <c r="AC246" i="158" s="1"/>
  <c r="AC228" i="158" a="1"/>
  <c r="AC228" i="158" s="1"/>
  <c r="AC214" i="158" a="1"/>
  <c r="AC214" i="158" s="1"/>
  <c r="AC202" i="158" a="1"/>
  <c r="AC202" i="158" s="1"/>
  <c r="AC308" i="158" a="1"/>
  <c r="AC308" i="158" s="1"/>
  <c r="AC290" i="158" a="1"/>
  <c r="AC290" i="158" s="1"/>
  <c r="AC277" i="158" a="1"/>
  <c r="AC277" i="158" s="1"/>
  <c r="AC254" i="158" a="1"/>
  <c r="AC254" i="158" s="1"/>
  <c r="AC241" i="158" a="1"/>
  <c r="AC241" i="158" s="1"/>
  <c r="AC296" i="158" a="1"/>
  <c r="AC296" i="158" s="1"/>
  <c r="AC268" i="158" a="1"/>
  <c r="AC268" i="158" s="1"/>
  <c r="AC248" i="158" a="1"/>
  <c r="AC248" i="158" s="1"/>
  <c r="AC324" i="158" a="1"/>
  <c r="AC324" i="158" s="1"/>
  <c r="AC301" i="158" a="1"/>
  <c r="AC301" i="158" s="1"/>
  <c r="AC299" i="158" a="1"/>
  <c r="AC299" i="158" s="1"/>
  <c r="AC266" i="158" a="1"/>
  <c r="AC266" i="158" s="1"/>
  <c r="AC264" i="158" a="1"/>
  <c r="AC264" i="158" s="1"/>
  <c r="AC328" i="158" a="1"/>
  <c r="AC328" i="158" s="1"/>
  <c r="AC322" i="158" a="1"/>
  <c r="AC322" i="158" s="1"/>
  <c r="AC320" i="158" a="1"/>
  <c r="AC320" i="158" s="1"/>
  <c r="AC273" i="158" a="1"/>
  <c r="AC273" i="158" s="1"/>
  <c r="AC226" i="158" a="1"/>
  <c r="AC226" i="158" s="1"/>
  <c r="AC199" i="158" a="1"/>
  <c r="AC199" i="158" s="1"/>
  <c r="AC174" i="158" a="1"/>
  <c r="AC174" i="158" s="1"/>
  <c r="AC149" i="158" a="1"/>
  <c r="AC149" i="158" s="1"/>
  <c r="AC332" i="158" a="1"/>
  <c r="AC332" i="158" s="1"/>
  <c r="AC316" i="158" a="1"/>
  <c r="AC316" i="158" s="1"/>
  <c r="AC314" i="158" a="1"/>
  <c r="AC314" i="158" s="1"/>
  <c r="AC293" i="158" a="1"/>
  <c r="AC293" i="158" s="1"/>
  <c r="AC291" i="158" a="1"/>
  <c r="AC291" i="158" s="1"/>
  <c r="AC280" i="158" a="1"/>
  <c r="AC280" i="158" s="1"/>
  <c r="AC242" i="158" a="1"/>
  <c r="AC242" i="158" s="1"/>
  <c r="AC233" i="158" a="1"/>
  <c r="AC233" i="158" s="1"/>
  <c r="AC231" i="158" a="1"/>
  <c r="AC231" i="158" s="1"/>
  <c r="AC212" i="158" a="1"/>
  <c r="AC212" i="158" s="1"/>
  <c r="AC209" i="158" a="1"/>
  <c r="AC209" i="158" s="1"/>
  <c r="AC318" i="158" a="1"/>
  <c r="AC318" i="158" s="1"/>
  <c r="AC289" i="158" a="1"/>
  <c r="AC289" i="158" s="1"/>
  <c r="AC271" i="158" a="1"/>
  <c r="AC271" i="158" s="1"/>
  <c r="AC260" i="158" a="1"/>
  <c r="AC260" i="158" s="1"/>
  <c r="AC251" i="158" a="1"/>
  <c r="AC251" i="158" s="1"/>
  <c r="AC249" i="158" a="1"/>
  <c r="AC249" i="158" s="1"/>
  <c r="AC218" i="158" a="1"/>
  <c r="AC218" i="158" s="1"/>
  <c r="AC312" i="158" a="1"/>
  <c r="AC312" i="158" s="1"/>
  <c r="AC269" i="158" a="1"/>
  <c r="AC269" i="158" s="1"/>
  <c r="AC240" i="158" a="1"/>
  <c r="AC240" i="158" s="1"/>
  <c r="AC229" i="158" a="1"/>
  <c r="AC229" i="158" s="1"/>
  <c r="AC310" i="158" a="1"/>
  <c r="AC310" i="158" s="1"/>
  <c r="AC278" i="158" a="1"/>
  <c r="AC278" i="158" s="1"/>
  <c r="AC306" i="158" a="1"/>
  <c r="AC306" i="158" s="1"/>
  <c r="AC304" i="158" a="1"/>
  <c r="AC304" i="158" s="1"/>
  <c r="AC267" i="158" a="1"/>
  <c r="AC267" i="158" s="1"/>
  <c r="AC258" i="158" a="1"/>
  <c r="AC258" i="158" s="1"/>
  <c r="AC221" i="158" a="1"/>
  <c r="AC221" i="158" s="1"/>
  <c r="AC196" i="158" a="1"/>
  <c r="AC196" i="158" s="1"/>
  <c r="AC287" i="158" a="1"/>
  <c r="AC287" i="158" s="1"/>
  <c r="AC285" i="158" a="1"/>
  <c r="AC285" i="158" s="1"/>
  <c r="AC276" i="158" a="1"/>
  <c r="AC276" i="158" s="1"/>
  <c r="AC329" i="158" a="1"/>
  <c r="AC329" i="158" s="1"/>
  <c r="AC302" i="158" a="1"/>
  <c r="AC302" i="158" s="1"/>
  <c r="AC300" i="158" a="1"/>
  <c r="AC300" i="158" s="1"/>
  <c r="AC298" i="158" a="1"/>
  <c r="AC298" i="158" s="1"/>
  <c r="AC274" i="158" a="1"/>
  <c r="AC274" i="158" s="1"/>
  <c r="AC317" i="158" a="1"/>
  <c r="AC317" i="158" s="1"/>
  <c r="AC213" i="158" a="1"/>
  <c r="AC213" i="158" s="1"/>
  <c r="AC211" i="158" a="1"/>
  <c r="AC211" i="158" s="1"/>
  <c r="AC187" i="158" a="1"/>
  <c r="AC187" i="158" s="1"/>
  <c r="AC180" i="158" a="1"/>
  <c r="AC180" i="158" s="1"/>
  <c r="AC162" i="158" a="1"/>
  <c r="AC162" i="158" s="1"/>
  <c r="AC144" i="158" a="1"/>
  <c r="AC144" i="158" s="1"/>
  <c r="AC132" i="158" a="1"/>
  <c r="AC132" i="158" s="1"/>
  <c r="AC252" i="158" a="1"/>
  <c r="AC252" i="158" s="1"/>
  <c r="AC279" i="158" a="1"/>
  <c r="AC279" i="158" s="1"/>
  <c r="AC275" i="158" a="1"/>
  <c r="AC275" i="158" s="1"/>
  <c r="AC200" i="158" a="1"/>
  <c r="AC200" i="158" s="1"/>
  <c r="AC185" i="158" a="1"/>
  <c r="AC185" i="158" s="1"/>
  <c r="AC167" i="158" a="1"/>
  <c r="AC167" i="158" s="1"/>
  <c r="AC315" i="158" a="1"/>
  <c r="AC315" i="158" s="1"/>
  <c r="AC305" i="158" a="1"/>
  <c r="AC305" i="158" s="1"/>
  <c r="AC270" i="158" a="1"/>
  <c r="AC270" i="158" s="1"/>
  <c r="AC331" i="158" a="1"/>
  <c r="AC331" i="158" s="1"/>
  <c r="AC265" i="158" a="1"/>
  <c r="AC265" i="158" s="1"/>
  <c r="AC219" i="158" a="1"/>
  <c r="AC219" i="158" s="1"/>
  <c r="AC217" i="158" a="1"/>
  <c r="AC217" i="158" s="1"/>
  <c r="AC170" i="158" a="1"/>
  <c r="AC170" i="158" s="1"/>
  <c r="AC150" i="158" a="1"/>
  <c r="AC150" i="158" s="1"/>
  <c r="AC147" i="158" a="1"/>
  <c r="AC147" i="158" s="1"/>
  <c r="AC131" i="158" a="1"/>
  <c r="AC131" i="158" s="1"/>
  <c r="AC106" i="158" a="1"/>
  <c r="AC106" i="158" s="1"/>
  <c r="AC255" i="158" a="1"/>
  <c r="AC255" i="158" s="1"/>
  <c r="AC210" i="158" a="1"/>
  <c r="AC210" i="158" s="1"/>
  <c r="AC197" i="158" a="1"/>
  <c r="AC197" i="158" s="1"/>
  <c r="AC173" i="158" a="1"/>
  <c r="AC173" i="158" s="1"/>
  <c r="AC153" i="158" a="1"/>
  <c r="AC153" i="158" s="1"/>
  <c r="AC127" i="158" a="1"/>
  <c r="AC127" i="158" s="1"/>
  <c r="AC123" i="158" a="1"/>
  <c r="AC123" i="158" s="1"/>
  <c r="AC292" i="158" a="1"/>
  <c r="AC292" i="158" s="1"/>
  <c r="AC216" i="158" a="1"/>
  <c r="AC216" i="158" s="1"/>
  <c r="AC168" i="158" a="1"/>
  <c r="AC168" i="158" s="1"/>
  <c r="AC165" i="158" a="1"/>
  <c r="AC165" i="158" s="1"/>
  <c r="AC321" i="158" a="1"/>
  <c r="AC321" i="158" s="1"/>
  <c r="AC281" i="158" a="1"/>
  <c r="AC281" i="158" s="1"/>
  <c r="AC262" i="158" a="1"/>
  <c r="AC262" i="158" s="1"/>
  <c r="AC183" i="158" a="1"/>
  <c r="AC183" i="158" s="1"/>
  <c r="AC158" i="158" a="1"/>
  <c r="AC158" i="158" s="1"/>
  <c r="AC146" i="158" a="1"/>
  <c r="AC146" i="158" s="1"/>
  <c r="AC113" i="158" a="1"/>
  <c r="AC113" i="158" s="1"/>
  <c r="AC95" i="158" a="1"/>
  <c r="AC95" i="158" s="1"/>
  <c r="AC80" i="158" a="1"/>
  <c r="AC80" i="158" s="1"/>
  <c r="AC295" i="158" a="1"/>
  <c r="AC295" i="158" s="1"/>
  <c r="AC256" i="158" a="1"/>
  <c r="AC256" i="158" s="1"/>
  <c r="AC163" i="158" a="1"/>
  <c r="AC163" i="158" s="1"/>
  <c r="AC133" i="158" a="1"/>
  <c r="AC133" i="158" s="1"/>
  <c r="AC130" i="158" a="1"/>
  <c r="AC130" i="158" s="1"/>
  <c r="AC294" i="158" a="1"/>
  <c r="AC294" i="158" s="1"/>
  <c r="AC288" i="158" a="1"/>
  <c r="AC288" i="158" s="1"/>
  <c r="AC205" i="158" a="1"/>
  <c r="AC205" i="158" s="1"/>
  <c r="AC151" i="158" a="1"/>
  <c r="AC151" i="158" s="1"/>
  <c r="AC136" i="158" a="1"/>
  <c r="AC136" i="158" s="1"/>
  <c r="AC124" i="158" a="1"/>
  <c r="AC124" i="158" s="1"/>
  <c r="AC99" i="158" a="1"/>
  <c r="AC99" i="158" s="1"/>
  <c r="AC311" i="158" a="1"/>
  <c r="AC311" i="158" s="1"/>
  <c r="AC222" i="158" a="1"/>
  <c r="AC222" i="158" s="1"/>
  <c r="AC194" i="158" a="1"/>
  <c r="AC194" i="158" s="1"/>
  <c r="AC190" i="158" a="1"/>
  <c r="AC190" i="158" s="1"/>
  <c r="AC161" i="158" a="1"/>
  <c r="AC161" i="158" s="1"/>
  <c r="AC154" i="158" a="1"/>
  <c r="AC154" i="158" s="1"/>
  <c r="AC142" i="158" a="1"/>
  <c r="AC142" i="158" s="1"/>
  <c r="AC114" i="158" a="1"/>
  <c r="AC114" i="158" s="1"/>
  <c r="AC207" i="158" a="1"/>
  <c r="AC207" i="158" s="1"/>
  <c r="AC189" i="158" a="1"/>
  <c r="AC189" i="158" s="1"/>
  <c r="AC182" i="158" a="1"/>
  <c r="AC182" i="158" s="1"/>
  <c r="AC166" i="158" a="1"/>
  <c r="AC166" i="158" s="1"/>
  <c r="AC118" i="158" a="1"/>
  <c r="AC118" i="158" s="1"/>
  <c r="AC90" i="158" a="1"/>
  <c r="AC90" i="158" s="1"/>
  <c r="AC87" i="158" a="1"/>
  <c r="AC87" i="158" s="1"/>
  <c r="AC74" i="158" a="1"/>
  <c r="AC74" i="158" s="1"/>
  <c r="AC184" i="158" a="1"/>
  <c r="AC184" i="158" s="1"/>
  <c r="AC297" i="158" a="1"/>
  <c r="AC297" i="158" s="1"/>
  <c r="AC235" i="158" a="1"/>
  <c r="AC235" i="158" s="1"/>
  <c r="AC204" i="158" a="1"/>
  <c r="AC204" i="158" s="1"/>
  <c r="AC175" i="158" a="1"/>
  <c r="AC175" i="158" s="1"/>
  <c r="AC125" i="158" a="1"/>
  <c r="AC125" i="158" s="1"/>
  <c r="AC111" i="158" a="1"/>
  <c r="AC111" i="158" s="1"/>
  <c r="AC93" i="158" a="1"/>
  <c r="AC93" i="158" s="1"/>
  <c r="AC286" i="158" a="1"/>
  <c r="AC286" i="158" s="1"/>
  <c r="AC263" i="158" a="1"/>
  <c r="AC263" i="158" s="1"/>
  <c r="AC244" i="158" a="1"/>
  <c r="AC244" i="158" s="1"/>
  <c r="AC230" i="158" a="1"/>
  <c r="AC230" i="158" s="1"/>
  <c r="AC327" i="158" a="1"/>
  <c r="AC327" i="158" s="1"/>
  <c r="AC239" i="158" a="1"/>
  <c r="AC239" i="158" s="1"/>
  <c r="AC223" i="158" a="1"/>
  <c r="AC223" i="158" s="1"/>
  <c r="AC261" i="158" a="1"/>
  <c r="AC261" i="158" s="1"/>
  <c r="AC238" i="158" a="1"/>
  <c r="AC238" i="158" s="1"/>
  <c r="AC201" i="158" a="1"/>
  <c r="AC201" i="158" s="1"/>
  <c r="AC198" i="158" a="1"/>
  <c r="AC198" i="158" s="1"/>
  <c r="AC193" i="158" a="1"/>
  <c r="AC193" i="158" s="1"/>
  <c r="AC188" i="158" a="1"/>
  <c r="AC188" i="158" s="1"/>
  <c r="AC121" i="158" a="1"/>
  <c r="AC121" i="158" s="1"/>
  <c r="AC109" i="158" a="1"/>
  <c r="AC109" i="158" s="1"/>
  <c r="AC88" i="158" a="1"/>
  <c r="AC88" i="158" s="1"/>
  <c r="AC82" i="158" a="1"/>
  <c r="AC82" i="158" s="1"/>
  <c r="AC75" i="158" a="1"/>
  <c r="AC75" i="158" s="1"/>
  <c r="AC68" i="158" a="1"/>
  <c r="AC68" i="158" s="1"/>
  <c r="AC243" i="158" a="1"/>
  <c r="AC243" i="158" s="1"/>
  <c r="AC325" i="158" a="1"/>
  <c r="AC325" i="158" s="1"/>
  <c r="AC247" i="158" a="1"/>
  <c r="AC247" i="158" s="1"/>
  <c r="AC303" i="158" a="1"/>
  <c r="AC303" i="158" s="1"/>
  <c r="AC283" i="158" a="1"/>
  <c r="AC283" i="158" s="1"/>
  <c r="AC237" i="158" a="1"/>
  <c r="AC237" i="158" s="1"/>
  <c r="AC323" i="158" a="1"/>
  <c r="AC323" i="158" s="1"/>
  <c r="AC164" i="158" a="1"/>
  <c r="AC164" i="158" s="1"/>
  <c r="AC138" i="158" a="1"/>
  <c r="AC138" i="158" s="1"/>
  <c r="AC120" i="158" a="1"/>
  <c r="AC120" i="158" s="1"/>
  <c r="AC98" i="158" a="1"/>
  <c r="AC98" i="158" s="1"/>
  <c r="AC224" i="158" a="1"/>
  <c r="AC224" i="158" s="1"/>
  <c r="AC169" i="158" a="1"/>
  <c r="AC169" i="158" s="1"/>
  <c r="AC157" i="158" a="1"/>
  <c r="AC157" i="158" s="1"/>
  <c r="AC94" i="158" a="1"/>
  <c r="AC94" i="158" s="1"/>
  <c r="AC85" i="158" a="1"/>
  <c r="AC85" i="158" s="1"/>
  <c r="AC62" i="158" a="1"/>
  <c r="AC62" i="158" s="1"/>
  <c r="AC54" i="158" a="1"/>
  <c r="AC54" i="158" s="1"/>
  <c r="AC48" i="158" a="1"/>
  <c r="AC48" i="158" s="1"/>
  <c r="AC319" i="158" a="1"/>
  <c r="AC319" i="158" s="1"/>
  <c r="AC177" i="158" a="1"/>
  <c r="AC177" i="158" s="1"/>
  <c r="AC160" i="158" a="1"/>
  <c r="AC160" i="158" s="1"/>
  <c r="AC128" i="158" a="1"/>
  <c r="AC128" i="158" s="1"/>
  <c r="AC57" i="158" a="1"/>
  <c r="AC57" i="158" s="1"/>
  <c r="AC51" i="158" a="1"/>
  <c r="AC51" i="158" s="1"/>
  <c r="AC253" i="158" a="1"/>
  <c r="AC253" i="158" s="1"/>
  <c r="AC208" i="158" a="1"/>
  <c r="AC208" i="158" s="1"/>
  <c r="AC186" i="158" a="1"/>
  <c r="AC186" i="158" s="1"/>
  <c r="AC143" i="158" a="1"/>
  <c r="AC143" i="158" s="1"/>
  <c r="AC126" i="158" a="1"/>
  <c r="AC126" i="158" s="1"/>
  <c r="AC140" i="158" a="1"/>
  <c r="AC140" i="158" s="1"/>
  <c r="AC107" i="158" a="1"/>
  <c r="AC107" i="158" s="1"/>
  <c r="AC92" i="158" a="1"/>
  <c r="AC92" i="158" s="1"/>
  <c r="AC83" i="158" a="1"/>
  <c r="AC83" i="158" s="1"/>
  <c r="AC60" i="158" a="1"/>
  <c r="AC60" i="158" s="1"/>
  <c r="AC39" i="158" a="1"/>
  <c r="AC39" i="158" s="1"/>
  <c r="AC272" i="158" a="1"/>
  <c r="AC272" i="158" s="1"/>
  <c r="AC171" i="158" a="1"/>
  <c r="AC171" i="158" s="1"/>
  <c r="AC159" i="158" a="1"/>
  <c r="AC159" i="158" s="1"/>
  <c r="AC135" i="158" a="1"/>
  <c r="AC135" i="158" s="1"/>
  <c r="AC73" i="158" a="1"/>
  <c r="AC73" i="158" s="1"/>
  <c r="AC148" i="158" a="1"/>
  <c r="AC148" i="158" s="1"/>
  <c r="AC137" i="158" a="1"/>
  <c r="AC137" i="158" s="1"/>
  <c r="AC119" i="158" a="1"/>
  <c r="AC119" i="158" s="1"/>
  <c r="AC117" i="158" a="1"/>
  <c r="AC117" i="158" s="1"/>
  <c r="AC115" i="158" a="1"/>
  <c r="AC115" i="158" s="1"/>
  <c r="AC105" i="158" a="1"/>
  <c r="AC105" i="158" s="1"/>
  <c r="AC250" i="158" a="1"/>
  <c r="AC250" i="158" s="1"/>
  <c r="AC203" i="158" a="1"/>
  <c r="AC203" i="158" s="1"/>
  <c r="AC192" i="158" a="1"/>
  <c r="AC192" i="158" s="1"/>
  <c r="AC156" i="158" a="1"/>
  <c r="AC156" i="158" s="1"/>
  <c r="AC145" i="158" a="1"/>
  <c r="AC145" i="158" s="1"/>
  <c r="AC101" i="158" a="1"/>
  <c r="AC101" i="158" s="1"/>
  <c r="AC81" i="158" a="1"/>
  <c r="AC81" i="158" s="1"/>
  <c r="AC76" i="158" a="1"/>
  <c r="AC76" i="158" s="1"/>
  <c r="AC49" i="158" a="1"/>
  <c r="AC49" i="158" s="1"/>
  <c r="AC236" i="158" a="1"/>
  <c r="AC236" i="158" s="1"/>
  <c r="AC179" i="158" a="1"/>
  <c r="AC179" i="158" s="1"/>
  <c r="AC63" i="158" a="1"/>
  <c r="AC63" i="158" s="1"/>
  <c r="AC97" i="158" a="1"/>
  <c r="AC97" i="158" s="1"/>
  <c r="AC86" i="158" a="1"/>
  <c r="AC86" i="158" s="1"/>
  <c r="AC227" i="158" a="1"/>
  <c r="AC227" i="158" s="1"/>
  <c r="AC195" i="158" a="1"/>
  <c r="AC195" i="158" s="1"/>
  <c r="AC139" i="158" a="1"/>
  <c r="AC139" i="158" s="1"/>
  <c r="AC176" i="158" a="1"/>
  <c r="AC176" i="158" s="1"/>
  <c r="AC134" i="158" a="1"/>
  <c r="AC134" i="158" s="1"/>
  <c r="AC66" i="158" a="1"/>
  <c r="AC66" i="158" s="1"/>
  <c r="AC61" i="158" a="1"/>
  <c r="AC61" i="158" s="1"/>
  <c r="AC34" i="158" a="1"/>
  <c r="AC34" i="158" s="1"/>
  <c r="AC245" i="158" a="1"/>
  <c r="AC245" i="158" s="1"/>
  <c r="AC206" i="158" a="1"/>
  <c r="AC206" i="158" s="1"/>
  <c r="AC191" i="158" a="1"/>
  <c r="AC191" i="158" s="1"/>
  <c r="AC84" i="158" a="1"/>
  <c r="AC84" i="158" s="1"/>
  <c r="AC69" i="158" a="1"/>
  <c r="AC69" i="158" s="1"/>
  <c r="AC155" i="158" a="1"/>
  <c r="AC155" i="158" s="1"/>
  <c r="AC91" i="158" a="1"/>
  <c r="AC91" i="158" s="1"/>
  <c r="AC129" i="158" a="1"/>
  <c r="AC129" i="158" s="1"/>
  <c r="AC110" i="158" a="1"/>
  <c r="AC110" i="158" s="1"/>
  <c r="AC108" i="158" a="1"/>
  <c r="AC108" i="158" s="1"/>
  <c r="AC104" i="158" a="1"/>
  <c r="AC104" i="158" s="1"/>
  <c r="AC44" i="158" a="1"/>
  <c r="AC44" i="158" s="1"/>
  <c r="AC181" i="158" a="1"/>
  <c r="AC181" i="158" s="1"/>
  <c r="AC172" i="158" a="1"/>
  <c r="AC172" i="158" s="1"/>
  <c r="AC152" i="158" a="1"/>
  <c r="AC152" i="158" s="1"/>
  <c r="AC112" i="158" a="1"/>
  <c r="AC112" i="158" s="1"/>
  <c r="AC116" i="158" a="1"/>
  <c r="AC116" i="158" s="1"/>
  <c r="AC178" i="158" a="1"/>
  <c r="AC178" i="158" s="1"/>
  <c r="Y3" i="158" a="1"/>
  <c r="Y3" i="158" s="1"/>
  <c r="AB7" i="158" a="1"/>
  <c r="AB7" i="158" s="1"/>
  <c r="AB10" i="158" a="1"/>
  <c r="AB10" i="158" s="1"/>
  <c r="AC43" i="158" a="1"/>
  <c r="AC43" i="158" s="1"/>
  <c r="AC45" i="158" a="1"/>
  <c r="AC45" i="158" s="1"/>
  <c r="AC47" i="158" a="1"/>
  <c r="AC47" i="158" s="1"/>
  <c r="AC58" i="158" a="1"/>
  <c r="AC58" i="158" s="1"/>
  <c r="AC31" i="158" a="1"/>
  <c r="AC31" i="158" s="1"/>
  <c r="Y33" i="158" a="1"/>
  <c r="Y33" i="158" s="1"/>
  <c r="Y38" i="158" a="1"/>
  <c r="Y38" i="158" s="1"/>
  <c r="AC36" i="158" a="1"/>
  <c r="AC36" i="158" s="1"/>
  <c r="AB56" i="158" a="1"/>
  <c r="AB56" i="158" s="1"/>
  <c r="Y78" i="158" a="1"/>
  <c r="Y78" i="158" s="1"/>
  <c r="AB97" i="158" a="1"/>
  <c r="AB97" i="158" s="1"/>
  <c r="AC102" i="158" a="1"/>
  <c r="AC102" i="158" s="1"/>
  <c r="Y12" i="158" a="1"/>
  <c r="Y12" i="158" s="1"/>
  <c r="AC16" i="158" a="1"/>
  <c r="AC16" i="158" s="1"/>
  <c r="AB19" i="158" a="1"/>
  <c r="AB19" i="158" s="1"/>
  <c r="AB25" i="158" a="1"/>
  <c r="AB25" i="158" s="1"/>
  <c r="AB28" i="158" a="1"/>
  <c r="AB28" i="158" s="1"/>
  <c r="AC56" i="158" a="1"/>
  <c r="AC56" i="158" s="1"/>
  <c r="AC13" i="158" a="1"/>
  <c r="AC13" i="158" s="1"/>
  <c r="Y15" i="158" a="1"/>
  <c r="Y15" i="158" s="1"/>
  <c r="Y18" i="158" a="1"/>
  <c r="Y18" i="158" s="1"/>
  <c r="AB22" i="158" a="1"/>
  <c r="AB22" i="158" s="1"/>
  <c r="Y24" i="158" a="1"/>
  <c r="Y24" i="158" s="1"/>
  <c r="Y30" i="158" a="1"/>
  <c r="Y30" i="158" s="1"/>
  <c r="Y40" i="158" a="1"/>
  <c r="Y40" i="158" s="1"/>
  <c r="Y42" i="158" a="1"/>
  <c r="Y42" i="158" s="1"/>
  <c r="Y59" i="158" a="1"/>
  <c r="Y59" i="158" s="1"/>
  <c r="AB108" i="158" a="1"/>
  <c r="AB108" i="158" s="1"/>
  <c r="AB116" i="158" a="1"/>
  <c r="AB116" i="158" s="1"/>
  <c r="AC19" i="158" a="1"/>
  <c r="AC19" i="158" s="1"/>
  <c r="AC25" i="158" a="1"/>
  <c r="AC25" i="158" s="1"/>
  <c r="Y27" i="158" a="1"/>
  <c r="Y27" i="158" s="1"/>
  <c r="AC28" i="158" a="1"/>
  <c r="AC28" i="158" s="1"/>
  <c r="Y46" i="158" a="1"/>
  <c r="Y46" i="158" s="1"/>
  <c r="Y48" i="158" a="1"/>
  <c r="Y48" i="158" s="1"/>
  <c r="AB54" i="158" a="1"/>
  <c r="AB54" i="158" s="1"/>
  <c r="AB72" i="158" a="1"/>
  <c r="AB72" i="158" s="1"/>
  <c r="Y93" i="158" a="1"/>
  <c r="Y93" i="158" s="1"/>
  <c r="Y136" i="158" a="1"/>
  <c r="Y136" i="158" s="1"/>
  <c r="AB33" i="158" a="1"/>
  <c r="AB33" i="158" s="1"/>
  <c r="Y35" i="158" a="1"/>
  <c r="Y35" i="158" s="1"/>
  <c r="AB38" i="158" a="1"/>
  <c r="AB38" i="158" s="1"/>
  <c r="AC72" i="158" a="1"/>
  <c r="AC72" i="158" s="1"/>
  <c r="AC78" i="158" a="1"/>
  <c r="AC78" i="158" s="1"/>
  <c r="AC103" i="158" a="1"/>
  <c r="AC103" i="158" s="1"/>
  <c r="Y9" i="158" a="1"/>
  <c r="Y9" i="158" s="1"/>
  <c r="Y57" i="158" a="1"/>
  <c r="Y57" i="158" s="1"/>
  <c r="AB59" i="158" a="1"/>
  <c r="AB59" i="158" s="1"/>
  <c r="AC64" i="158" a="1"/>
  <c r="AC64" i="158" s="1"/>
  <c r="AB67" i="158" a="1"/>
  <c r="AB67" i="158" s="1"/>
  <c r="AB30" i="158" a="1"/>
  <c r="AB30" i="158" s="1"/>
  <c r="AC3" i="158" a="1"/>
  <c r="AC3" i="158" s="1"/>
  <c r="X3" i="158" s="1"/>
  <c r="X4" i="158" s="1"/>
  <c r="X5" i="158" s="1"/>
  <c r="X6" i="158" s="1"/>
  <c r="Y5" i="158" a="1"/>
  <c r="Y5" i="158" s="1"/>
  <c r="Y8" i="158" a="1"/>
  <c r="Y8" i="158" s="1"/>
  <c r="AB12" i="158" a="1"/>
  <c r="AB12" i="158" s="1"/>
  <c r="AB15" i="158" a="1"/>
  <c r="AB15" i="158" s="1"/>
  <c r="AB50" i="158" a="1"/>
  <c r="AB50" i="158" s="1"/>
  <c r="AB52" i="158" a="1"/>
  <c r="AB52" i="158" s="1"/>
  <c r="AC59" i="158" a="1"/>
  <c r="AC59" i="158" s="1"/>
  <c r="Y65" i="158" a="1"/>
  <c r="Y65" i="158" s="1"/>
  <c r="AC67" i="158" a="1"/>
  <c r="AC67" i="158" s="1"/>
  <c r="Y73" i="158" a="1"/>
  <c r="Y73" i="158" s="1"/>
  <c r="Y10" i="158" a="1"/>
  <c r="Y10" i="158" s="1"/>
  <c r="Y13" i="158" a="1"/>
  <c r="Y13" i="158" s="1"/>
  <c r="AB40" i="158" a="1"/>
  <c r="AB40" i="158" s="1"/>
  <c r="AC9" i="158" a="1"/>
  <c r="AC9" i="158" s="1"/>
  <c r="Y14" i="158" a="1"/>
  <c r="Y14" i="158" s="1"/>
  <c r="Y29" i="158" a="1"/>
  <c r="Y29" i="158" s="1"/>
  <c r="AC30" i="158" a="1"/>
  <c r="AC30" i="158" s="1"/>
  <c r="AB35" i="158" a="1"/>
  <c r="AB35" i="158" s="1"/>
  <c r="Y37" i="158" a="1"/>
  <c r="Y37" i="158" s="1"/>
  <c r="AB42" i="158" a="1"/>
  <c r="AB42" i="158" s="1"/>
  <c r="AB44" i="158" a="1"/>
  <c r="AB44" i="158" s="1"/>
  <c r="AB48" i="158" a="1"/>
  <c r="AB48" i="158" s="1"/>
  <c r="AC50" i="158" a="1"/>
  <c r="AC50" i="158" s="1"/>
  <c r="AC52" i="158" a="1"/>
  <c r="AC52" i="158" s="1"/>
  <c r="Y76" i="158" a="1"/>
  <c r="Y76" i="158" s="1"/>
  <c r="Y79" i="158" a="1"/>
  <c r="Y79" i="158" s="1"/>
  <c r="Y21" i="158" a="1"/>
  <c r="Y21" i="158" s="1"/>
  <c r="Y32" i="158" a="1"/>
  <c r="Y32" i="158" s="1"/>
  <c r="AC33" i="158" a="1"/>
  <c r="AC33" i="158" s="1"/>
  <c r="AC38" i="158" a="1"/>
  <c r="AC38" i="158" s="1"/>
  <c r="AC40" i="158" a="1"/>
  <c r="AC40" i="158" s="1"/>
  <c r="Y11" i="158" a="1"/>
  <c r="Y11" i="158" s="1"/>
  <c r="AC12" i="158" a="1"/>
  <c r="AC12" i="158" s="1"/>
  <c r="AC15" i="158" a="1"/>
  <c r="AC15" i="158" s="1"/>
  <c r="AB18" i="158" a="1"/>
  <c r="AB18" i="158" s="1"/>
  <c r="AB24" i="158" a="1"/>
  <c r="AB24" i="158" s="1"/>
  <c r="AB27" i="158" a="1"/>
  <c r="AB27" i="158" s="1"/>
  <c r="AC42" i="158" a="1"/>
  <c r="AC42" i="158" s="1"/>
  <c r="AC46" i="158" a="1"/>
  <c r="AC46" i="158" s="1"/>
  <c r="Y55" i="158" a="1"/>
  <c r="Y55" i="158" s="1"/>
  <c r="AC70" i="158" a="1"/>
  <c r="AC70" i="158" s="1"/>
  <c r="Y86" i="158" a="1"/>
  <c r="Y86" i="158" s="1"/>
  <c r="Y111" i="158" a="1"/>
  <c r="Y111" i="158" s="1"/>
  <c r="AB9" i="158" a="1"/>
  <c r="AB9" i="158" s="1"/>
  <c r="Y17" i="158" a="1"/>
  <c r="Y17" i="158" s="1"/>
  <c r="AC21" i="158" a="1"/>
  <c r="AC21" i="158" s="1"/>
  <c r="Y23" i="158" a="1"/>
  <c r="Y23" i="158" s="1"/>
  <c r="AC35" i="158" a="1"/>
  <c r="AC35" i="158" s="1"/>
  <c r="AB57" i="158" a="1"/>
  <c r="AB57" i="158" s="1"/>
  <c r="Y60" i="158" a="1"/>
  <c r="Y60" i="158" s="1"/>
  <c r="AC89" i="158" a="1"/>
  <c r="AC89" i="158" s="1"/>
  <c r="Y6" i="158" a="1"/>
  <c r="Y6" i="158" s="1"/>
  <c r="Y2" i="158" a="1"/>
  <c r="Y2" i="158" s="1"/>
  <c r="T2" i="158" s="1"/>
  <c r="T1" i="158"/>
  <c r="AB2" i="158" a="1"/>
  <c r="AB2" i="158" s="1"/>
  <c r="W2" i="158" s="1"/>
  <c r="AB5" i="158" a="1"/>
  <c r="AB5" i="158" s="1"/>
  <c r="AC18" i="158" a="1"/>
  <c r="AC18" i="158" s="1"/>
  <c r="Y20" i="158" a="1"/>
  <c r="Y20" i="158" s="1"/>
  <c r="AC24" i="158" a="1"/>
  <c r="AC24" i="158" s="1"/>
  <c r="Y26" i="158" a="1"/>
  <c r="Y26" i="158" s="1"/>
  <c r="AC27" i="158" a="1"/>
  <c r="AC27" i="158" s="1"/>
  <c r="Y34" i="158" a="1"/>
  <c r="Y34" i="158" s="1"/>
  <c r="AB55" i="158" a="1"/>
  <c r="AB55" i="158" s="1"/>
  <c r="Y105" i="158" a="1"/>
  <c r="Y105" i="158" s="1"/>
  <c r="AB152" i="158" a="1"/>
  <c r="AB152" i="158" s="1"/>
  <c r="AA178" i="158" a="1"/>
  <c r="AA178" i="158" s="1"/>
  <c r="Z197" i="158" a="1"/>
  <c r="Z197" i="158" s="1"/>
  <c r="AA227" i="158" a="1"/>
  <c r="AA227" i="158" s="1"/>
  <c r="Z245" i="158" a="1"/>
  <c r="Z245" i="158" s="1"/>
  <c r="AA264" i="158" a="1"/>
  <c r="AA264" i="158" s="1"/>
  <c r="U1" i="158"/>
  <c r="AA56" i="158" a="1"/>
  <c r="AA56" i="158" s="1"/>
  <c r="AA60" i="158" a="1"/>
  <c r="AA60" i="158" s="1"/>
  <c r="Z67" i="158" a="1"/>
  <c r="Z67" i="158" s="1"/>
  <c r="Z74" i="158" a="1"/>
  <c r="Z74" i="158" s="1"/>
  <c r="AA78" i="158" a="1"/>
  <c r="AA78" i="158" s="1"/>
  <c r="Z90" i="158" a="1"/>
  <c r="Z90" i="158" s="1"/>
  <c r="Z93" i="158" a="1"/>
  <c r="Z93" i="158" s="1"/>
  <c r="AA96" i="158" a="1"/>
  <c r="AA96" i="158" s="1"/>
  <c r="Z101" i="158" a="1"/>
  <c r="Z101" i="158" s="1"/>
  <c r="Z111" i="158" a="1"/>
  <c r="Z111" i="158" s="1"/>
  <c r="AA136" i="158" a="1"/>
  <c r="AA136" i="158" s="1"/>
  <c r="AA140" i="158" a="1"/>
  <c r="AA140" i="158" s="1"/>
  <c r="AA157" i="158" a="1"/>
  <c r="AA157" i="158" s="1"/>
  <c r="AA177" i="158" a="1"/>
  <c r="AA177" i="158" s="1"/>
  <c r="Z196" i="158" a="1"/>
  <c r="Z196" i="158" s="1"/>
  <c r="Z204" i="158" a="1"/>
  <c r="Z204" i="158" s="1"/>
  <c r="AA248" i="158" a="1"/>
  <c r="AA248" i="158" s="1"/>
  <c r="Z332" i="158" a="1"/>
  <c r="Z332" i="158" s="1"/>
  <c r="Z327" i="158" a="1"/>
  <c r="Z327" i="158" s="1"/>
  <c r="Z322" i="158" a="1"/>
  <c r="Z322" i="158" s="1"/>
  <c r="Z317" i="158" a="1"/>
  <c r="Z317" i="158" s="1"/>
  <c r="Z312" i="158" a="1"/>
  <c r="Z312" i="158" s="1"/>
  <c r="Z307" i="158" a="1"/>
  <c r="Z307" i="158" s="1"/>
  <c r="Z302" i="158" a="1"/>
  <c r="Z302" i="158" s="1"/>
  <c r="Z297" i="158" a="1"/>
  <c r="Z297" i="158" s="1"/>
  <c r="Z292" i="158" a="1"/>
  <c r="Z292" i="158" s="1"/>
  <c r="Z287" i="158" a="1"/>
  <c r="Z287" i="158" s="1"/>
  <c r="Z282" i="158" a="1"/>
  <c r="Z282" i="158" s="1"/>
  <c r="Z277" i="158" a="1"/>
  <c r="Z277" i="158" s="1"/>
  <c r="Z272" i="158" a="1"/>
  <c r="Z272" i="158" s="1"/>
  <c r="Z267" i="158" a="1"/>
  <c r="Z267" i="158" s="1"/>
  <c r="Z262" i="158" a="1"/>
  <c r="Z262" i="158" s="1"/>
  <c r="Z257" i="158" a="1"/>
  <c r="Z257" i="158" s="1"/>
  <c r="Z252" i="158" a="1"/>
  <c r="Z252" i="158" s="1"/>
  <c r="Z247" i="158" a="1"/>
  <c r="Z247" i="158" s="1"/>
  <c r="Z242" i="158" a="1"/>
  <c r="Z242" i="158" s="1"/>
  <c r="Z237" i="158" a="1"/>
  <c r="Z237" i="158" s="1"/>
  <c r="Z232" i="158" a="1"/>
  <c r="Z232" i="158" s="1"/>
  <c r="Z311" i="158" a="1"/>
  <c r="Z311" i="158" s="1"/>
  <c r="Z286" i="158" a="1"/>
  <c r="Z286" i="158" s="1"/>
  <c r="Z261" i="158" a="1"/>
  <c r="Z261" i="158" s="1"/>
  <c r="Z236" i="158" a="1"/>
  <c r="Z236" i="158" s="1"/>
  <c r="Z325" i="158" a="1"/>
  <c r="Z325" i="158" s="1"/>
  <c r="Z300" i="158" a="1"/>
  <c r="Z300" i="158" s="1"/>
  <c r="Z275" i="158" a="1"/>
  <c r="Z275" i="158" s="1"/>
  <c r="Z250" i="158" a="1"/>
  <c r="Z250" i="158" s="1"/>
  <c r="Z315" i="158" a="1"/>
  <c r="Z315" i="158" s="1"/>
  <c r="Z279" i="158" a="1"/>
  <c r="Z279" i="158" s="1"/>
  <c r="Z266" i="158" a="1"/>
  <c r="Z266" i="158" s="1"/>
  <c r="Z243" i="158" a="1"/>
  <c r="Z243" i="158" s="1"/>
  <c r="Z230" i="158" a="1"/>
  <c r="Z230" i="158" s="1"/>
  <c r="Z213" i="158" a="1"/>
  <c r="Z213" i="158" s="1"/>
  <c r="Z205" i="158" a="1"/>
  <c r="Z205" i="158" s="1"/>
  <c r="Z328" i="158" a="1"/>
  <c r="Z328" i="158" s="1"/>
  <c r="Z323" i="158" a="1"/>
  <c r="Z323" i="158" s="1"/>
  <c r="Z310" i="158" a="1"/>
  <c r="Z310" i="158" s="1"/>
  <c r="Z274" i="158" a="1"/>
  <c r="Z274" i="158" s="1"/>
  <c r="Z238" i="158" a="1"/>
  <c r="Z238" i="158" s="1"/>
  <c r="Z224" i="158" a="1"/>
  <c r="Z224" i="158" s="1"/>
  <c r="Z201" i="158" a="1"/>
  <c r="Z201" i="158" s="1"/>
  <c r="Z331" i="158" a="1"/>
  <c r="Z331" i="158" s="1"/>
  <c r="Z316" i="158" a="1"/>
  <c r="Z316" i="158" s="1"/>
  <c r="Z293" i="158" a="1"/>
  <c r="Z293" i="158" s="1"/>
  <c r="Z313" i="158" a="1"/>
  <c r="Z313" i="158" s="1"/>
  <c r="Z288" i="158" a="1"/>
  <c r="Z288" i="158" s="1"/>
  <c r="Z281" i="158" a="1"/>
  <c r="Z281" i="158" s="1"/>
  <c r="Z270" i="158" a="1"/>
  <c r="Z270" i="158" s="1"/>
  <c r="Z309" i="158" a="1"/>
  <c r="Z309" i="158" s="1"/>
  <c r="Z268" i="158" a="1"/>
  <c r="Z268" i="158" s="1"/>
  <c r="Z305" i="158" a="1"/>
  <c r="Z305" i="158" s="1"/>
  <c r="Z248" i="158" a="1"/>
  <c r="Z248" i="158" s="1"/>
  <c r="Z214" i="158" a="1"/>
  <c r="Z214" i="158" s="1"/>
  <c r="Z211" i="158" a="1"/>
  <c r="Z211" i="158" s="1"/>
  <c r="Z181" i="158" a="1"/>
  <c r="Z181" i="158" s="1"/>
  <c r="Z177" i="158" a="1"/>
  <c r="Z177" i="158" s="1"/>
  <c r="Z156" i="158" a="1"/>
  <c r="Z156" i="158" s="1"/>
  <c r="Z152" i="158" a="1"/>
  <c r="Z152" i="158" s="1"/>
  <c r="Z139" i="158" a="1"/>
  <c r="Z139" i="158" s="1"/>
  <c r="Z134" i="158" a="1"/>
  <c r="Z134" i="158" s="1"/>
  <c r="Z324" i="158" a="1"/>
  <c r="Z324" i="158" s="1"/>
  <c r="Z246" i="158" a="1"/>
  <c r="Z246" i="158" s="1"/>
  <c r="Z202" i="158" a="1"/>
  <c r="Z202" i="158" s="1"/>
  <c r="Z194" i="158" a="1"/>
  <c r="Z194" i="158" s="1"/>
  <c r="Z326" i="158" a="1"/>
  <c r="Z326" i="158" s="1"/>
  <c r="Z301" i="158" a="1"/>
  <c r="Z301" i="158" s="1"/>
  <c r="Z299" i="158" a="1"/>
  <c r="Z299" i="158" s="1"/>
  <c r="Z264" i="158" a="1"/>
  <c r="Z264" i="158" s="1"/>
  <c r="Z255" i="158" a="1"/>
  <c r="Z255" i="158" s="1"/>
  <c r="Z244" i="158" a="1"/>
  <c r="Z244" i="158" s="1"/>
  <c r="Z318" i="158" a="1"/>
  <c r="Z318" i="158" s="1"/>
  <c r="Z284" i="158" a="1"/>
  <c r="Z284" i="158" s="1"/>
  <c r="Z273" i="158" a="1"/>
  <c r="Z273" i="158" s="1"/>
  <c r="Z235" i="158" a="1"/>
  <c r="Z235" i="158" s="1"/>
  <c r="Z233" i="158" a="1"/>
  <c r="Z233" i="158" s="1"/>
  <c r="Z220" i="158" a="1"/>
  <c r="Z220" i="158" s="1"/>
  <c r="Z330" i="158" a="1"/>
  <c r="Z330" i="158" s="1"/>
  <c r="Z295" i="158" a="1"/>
  <c r="Z295" i="158" s="1"/>
  <c r="Z253" i="158" a="1"/>
  <c r="Z253" i="158" s="1"/>
  <c r="Z320" i="158" a="1"/>
  <c r="Z320" i="158" s="1"/>
  <c r="Z226" i="158" a="1"/>
  <c r="Z226" i="158" s="1"/>
  <c r="Z199" i="158" a="1"/>
  <c r="Z199" i="158" s="1"/>
  <c r="Z314" i="158" a="1"/>
  <c r="Z314" i="158" s="1"/>
  <c r="Z291" i="158" a="1"/>
  <c r="Z291" i="158" s="1"/>
  <c r="Z280" i="158" a="1"/>
  <c r="Z280" i="158" s="1"/>
  <c r="Z269" i="158" a="1"/>
  <c r="Z269" i="158" s="1"/>
  <c r="Z308" i="158" a="1"/>
  <c r="Z308" i="158" s="1"/>
  <c r="Z289" i="158" a="1"/>
  <c r="Z289" i="158" s="1"/>
  <c r="Z278" i="158" a="1"/>
  <c r="Z278" i="158" s="1"/>
  <c r="Z321" i="158" a="1"/>
  <c r="Z321" i="158" s="1"/>
  <c r="Z296" i="158" a="1"/>
  <c r="Z296" i="158" s="1"/>
  <c r="Z294" i="158" a="1"/>
  <c r="Z294" i="158" s="1"/>
  <c r="Z333" i="158" a="1"/>
  <c r="Z333" i="158" s="1"/>
  <c r="Z303" i="158" a="1"/>
  <c r="Z303" i="158" s="1"/>
  <c r="Z228" i="158" a="1"/>
  <c r="Z228" i="158" s="1"/>
  <c r="Z208" i="158" a="1"/>
  <c r="Z208" i="158" s="1"/>
  <c r="Z179" i="158" a="1"/>
  <c r="Z179" i="158" s="1"/>
  <c r="Z161" i="158" a="1"/>
  <c r="Z161" i="158" s="1"/>
  <c r="Z143" i="158" a="1"/>
  <c r="Z143" i="158" s="1"/>
  <c r="Z135" i="158" a="1"/>
  <c r="Z135" i="158" s="1"/>
  <c r="Z298" i="158" a="1"/>
  <c r="Z298" i="158" s="1"/>
  <c r="Z306" i="158" a="1"/>
  <c r="Z306" i="158" s="1"/>
  <c r="Z271" i="158" a="1"/>
  <c r="Z271" i="158" s="1"/>
  <c r="Z209" i="158" a="1"/>
  <c r="Z209" i="158" s="1"/>
  <c r="Z184" i="158" a="1"/>
  <c r="Z184" i="158" s="1"/>
  <c r="Z166" i="158" a="1"/>
  <c r="Z166" i="158" s="1"/>
  <c r="Z263" i="158" a="1"/>
  <c r="Z263" i="158" s="1"/>
  <c r="Z241" i="158" a="1"/>
  <c r="Z241" i="158" s="1"/>
  <c r="Z109" i="158" a="1"/>
  <c r="Z109" i="158" s="1"/>
  <c r="Z260" i="158" a="1"/>
  <c r="Z260" i="158" s="1"/>
  <c r="Z189" i="158" a="1"/>
  <c r="Z189" i="158" s="1"/>
  <c r="Z178" i="158" a="1"/>
  <c r="Z178" i="158" s="1"/>
  <c r="Z175" i="158" a="1"/>
  <c r="Z175" i="158" s="1"/>
  <c r="Z158" i="158" a="1"/>
  <c r="Z158" i="158" s="1"/>
  <c r="Z155" i="158" a="1"/>
  <c r="Z155" i="158" s="1"/>
  <c r="Z130" i="158" a="1"/>
  <c r="Z130" i="158" s="1"/>
  <c r="Z126" i="158" a="1"/>
  <c r="Z126" i="158" s="1"/>
  <c r="Z259" i="158" a="1"/>
  <c r="Z259" i="158" s="1"/>
  <c r="Z221" i="158" a="1"/>
  <c r="Z221" i="158" s="1"/>
  <c r="Z206" i="158" a="1"/>
  <c r="Z206" i="158" s="1"/>
  <c r="Z173" i="158" a="1"/>
  <c r="Z173" i="158" s="1"/>
  <c r="Z304" i="158" a="1"/>
  <c r="Z304" i="158" s="1"/>
  <c r="Z210" i="158" a="1"/>
  <c r="Z210" i="158" s="1"/>
  <c r="Z187" i="158" a="1"/>
  <c r="Z187" i="158" s="1"/>
  <c r="Z169" i="158" a="1"/>
  <c r="Z169" i="158" s="1"/>
  <c r="Z129" i="158" a="1"/>
  <c r="Z129" i="158" s="1"/>
  <c r="Z112" i="158" a="1"/>
  <c r="Z112" i="158" s="1"/>
  <c r="Z94" i="158" a="1"/>
  <c r="Z94" i="158" s="1"/>
  <c r="Z83" i="158" a="1"/>
  <c r="Z83" i="158" s="1"/>
  <c r="Z251" i="158" a="1"/>
  <c r="Z251" i="158" s="1"/>
  <c r="Z223" i="158" a="1"/>
  <c r="Z223" i="158" s="1"/>
  <c r="Z215" i="158" a="1"/>
  <c r="Z215" i="158" s="1"/>
  <c r="Z167" i="158" a="1"/>
  <c r="Z167" i="158" s="1"/>
  <c r="Z148" i="158" a="1"/>
  <c r="Z148" i="158" s="1"/>
  <c r="Z138" i="158" a="1"/>
  <c r="Z138" i="158" s="1"/>
  <c r="Z123" i="158" a="1"/>
  <c r="Z123" i="158" s="1"/>
  <c r="Z105" i="158" a="1"/>
  <c r="Z105" i="158" s="1"/>
  <c r="Z212" i="158" a="1"/>
  <c r="Z212" i="158" s="1"/>
  <c r="Z176" i="158" a="1"/>
  <c r="Z176" i="158" s="1"/>
  <c r="Z160" i="158" a="1"/>
  <c r="Z160" i="158" s="1"/>
  <c r="Z153" i="158" a="1"/>
  <c r="Z153" i="158" s="1"/>
  <c r="Z141" i="158" a="1"/>
  <c r="Z141" i="158" s="1"/>
  <c r="Z116" i="158" a="1"/>
  <c r="Z116" i="158" s="1"/>
  <c r="Z98" i="158" a="1"/>
  <c r="Z98" i="158" s="1"/>
  <c r="Z319" i="158" a="1"/>
  <c r="Z319" i="158" s="1"/>
  <c r="Z231" i="158" a="1"/>
  <c r="Z231" i="158" s="1"/>
  <c r="Z217" i="158" a="1"/>
  <c r="Z217" i="158" s="1"/>
  <c r="Z163" i="158" a="1"/>
  <c r="Z163" i="158" s="1"/>
  <c r="Z146" i="158" a="1"/>
  <c r="Z146" i="158" s="1"/>
  <c r="Z127" i="158" a="1"/>
  <c r="Z127" i="158" s="1"/>
  <c r="Z113" i="158" a="1"/>
  <c r="Z113" i="158" s="1"/>
  <c r="Z5" i="158" a="1"/>
  <c r="Z5" i="158" s="1"/>
  <c r="Z10" i="158" a="1"/>
  <c r="Z10" i="158" s="1"/>
  <c r="Z15" i="158" a="1"/>
  <c r="Z15" i="158" s="1"/>
  <c r="Z20" i="158" a="1"/>
  <c r="Z20" i="158" s="1"/>
  <c r="Z25" i="158" a="1"/>
  <c r="Z25" i="158" s="1"/>
  <c r="Z30" i="158" a="1"/>
  <c r="Z30" i="158" s="1"/>
  <c r="Z35" i="158" a="1"/>
  <c r="Z35" i="158" s="1"/>
  <c r="Z40" i="158" a="1"/>
  <c r="Z40" i="158" s="1"/>
  <c r="Z45" i="158" a="1"/>
  <c r="Z45" i="158" s="1"/>
  <c r="Z50" i="158" a="1"/>
  <c r="Z50" i="158" s="1"/>
  <c r="AA55" i="158" a="1"/>
  <c r="AA55" i="158" s="1"/>
  <c r="Z66" i="158" a="1"/>
  <c r="Z66" i="158" s="1"/>
  <c r="AA84" i="158" a="1"/>
  <c r="AA84" i="158" s="1"/>
  <c r="Z103" i="158" a="1"/>
  <c r="Z103" i="158" s="1"/>
  <c r="AA113" i="158" a="1"/>
  <c r="AA113" i="158" s="1"/>
  <c r="Z115" i="158" a="1"/>
  <c r="Z115" i="158" s="1"/>
  <c r="AA127" i="158" a="1"/>
  <c r="AA127" i="158" s="1"/>
  <c r="Z162" i="158" a="1"/>
  <c r="Z162" i="158" s="1"/>
  <c r="AA164" i="158" a="1"/>
  <c r="AA164" i="158" s="1"/>
  <c r="AA180" i="158" a="1"/>
  <c r="AA180" i="158" s="1"/>
  <c r="Z249" i="158" a="1"/>
  <c r="Z249" i="158" s="1"/>
  <c r="Z256" i="158" a="1"/>
  <c r="Z256" i="158" s="1"/>
  <c r="Z329" i="158" a="1"/>
  <c r="Z329" i="158" s="1"/>
  <c r="AA329" i="158" a="1"/>
  <c r="AA329" i="158" s="1"/>
  <c r="AA327" i="158" a="1"/>
  <c r="AA327" i="158" s="1"/>
  <c r="AA324" i="158" a="1"/>
  <c r="AA324" i="158" s="1"/>
  <c r="AA302" i="158" a="1"/>
  <c r="AA302" i="158" s="1"/>
  <c r="AA299" i="158" a="1"/>
  <c r="AA299" i="158" s="1"/>
  <c r="AA277" i="158" a="1"/>
  <c r="AA277" i="158" s="1"/>
  <c r="AA274" i="158" a="1"/>
  <c r="AA274" i="158" s="1"/>
  <c r="AA252" i="158" a="1"/>
  <c r="AA252" i="158" s="1"/>
  <c r="AA249" i="158" a="1"/>
  <c r="AA249" i="158" s="1"/>
  <c r="AA331" i="158" a="1"/>
  <c r="AA331" i="158" s="1"/>
  <c r="AA313" i="158" a="1"/>
  <c r="AA313" i="158" s="1"/>
  <c r="AA288" i="158" a="1"/>
  <c r="AA288" i="158" s="1"/>
  <c r="AA263" i="158" a="1"/>
  <c r="AA263" i="158" s="1"/>
  <c r="AA238" i="158" a="1"/>
  <c r="AA238" i="158" s="1"/>
  <c r="AA224" i="158" a="1"/>
  <c r="AA224" i="158" s="1"/>
  <c r="AA219" i="158" a="1"/>
  <c r="AA219" i="158" s="1"/>
  <c r="AA214" i="158" a="1"/>
  <c r="AA214" i="158" s="1"/>
  <c r="AA318" i="158" a="1"/>
  <c r="AA318" i="158" s="1"/>
  <c r="AA292" i="158" a="1"/>
  <c r="AA292" i="158" s="1"/>
  <c r="AA261" i="158" a="1"/>
  <c r="AA261" i="158" s="1"/>
  <c r="AA217" i="158" a="1"/>
  <c r="AA217" i="158" s="1"/>
  <c r="AA333" i="158" a="1"/>
  <c r="AA333" i="158" s="1"/>
  <c r="AA305" i="158" a="1"/>
  <c r="AA305" i="158" s="1"/>
  <c r="AA287" i="158" a="1"/>
  <c r="AA287" i="158" s="1"/>
  <c r="AA269" i="158" a="1"/>
  <c r="AA269" i="158" s="1"/>
  <c r="AA256" i="158" a="1"/>
  <c r="AA256" i="158" s="1"/>
  <c r="AA233" i="158" a="1"/>
  <c r="AA233" i="158" s="1"/>
  <c r="AA311" i="158" a="1"/>
  <c r="AA311" i="158" s="1"/>
  <c r="AA315" i="158" a="1"/>
  <c r="AA315" i="158" s="1"/>
  <c r="AA281" i="158" a="1"/>
  <c r="AA281" i="158" s="1"/>
  <c r="AA270" i="158" a="1"/>
  <c r="AA270" i="158" s="1"/>
  <c r="AA259" i="158" a="1"/>
  <c r="AA259" i="158" s="1"/>
  <c r="AA307" i="158" a="1"/>
  <c r="AA307" i="158" s="1"/>
  <c r="AA303" i="158" a="1"/>
  <c r="AA303" i="158" s="1"/>
  <c r="AA257" i="158" a="1"/>
  <c r="AA257" i="158" s="1"/>
  <c r="AA246" i="158" a="1"/>
  <c r="AA246" i="158" s="1"/>
  <c r="AA237" i="158" a="1"/>
  <c r="AA237" i="158" s="1"/>
  <c r="AA202" i="158" a="1"/>
  <c r="AA202" i="158" s="1"/>
  <c r="AA194" i="158" a="1"/>
  <c r="AA194" i="158" s="1"/>
  <c r="AA169" i="158" a="1"/>
  <c r="AA169" i="158" s="1"/>
  <c r="AA144" i="158" a="1"/>
  <c r="AA144" i="158" s="1"/>
  <c r="AA328" i="158" a="1"/>
  <c r="AA328" i="158" s="1"/>
  <c r="AA284" i="158" a="1"/>
  <c r="AA284" i="158" s="1"/>
  <c r="AA273" i="158" a="1"/>
  <c r="AA273" i="158" s="1"/>
  <c r="AA255" i="158" a="1"/>
  <c r="AA255" i="158" s="1"/>
  <c r="AA244" i="158" a="1"/>
  <c r="AA244" i="158" s="1"/>
  <c r="AA235" i="158" a="1"/>
  <c r="AA235" i="158" s="1"/>
  <c r="AA220" i="158" a="1"/>
  <c r="AA220" i="158" s="1"/>
  <c r="AA330" i="158" a="1"/>
  <c r="AA330" i="158" s="1"/>
  <c r="AA322" i="158" a="1"/>
  <c r="AA322" i="158" s="1"/>
  <c r="AA295" i="158" a="1"/>
  <c r="AA295" i="158" s="1"/>
  <c r="AA293" i="158" a="1"/>
  <c r="AA293" i="158" s="1"/>
  <c r="AA282" i="158" a="1"/>
  <c r="AA282" i="158" s="1"/>
  <c r="AA253" i="158" a="1"/>
  <c r="AA253" i="158" s="1"/>
  <c r="AA223" i="158" a="1"/>
  <c r="AA223" i="158" s="1"/>
  <c r="AA320" i="158" a="1"/>
  <c r="AA320" i="158" s="1"/>
  <c r="AA297" i="158" a="1"/>
  <c r="AA297" i="158" s="1"/>
  <c r="AA262" i="158" a="1"/>
  <c r="AA262" i="158" s="1"/>
  <c r="AA226" i="158" a="1"/>
  <c r="AA226" i="158" s="1"/>
  <c r="AA332" i="158" a="1"/>
  <c r="AA332" i="158" s="1"/>
  <c r="AA316" i="158" a="1"/>
  <c r="AA316" i="158" s="1"/>
  <c r="AA314" i="158" a="1"/>
  <c r="AA314" i="158" s="1"/>
  <c r="AA291" i="158" a="1"/>
  <c r="AA291" i="158" s="1"/>
  <c r="AA251" i="158" a="1"/>
  <c r="AA251" i="158" s="1"/>
  <c r="AA242" i="158" a="1"/>
  <c r="AA242" i="158" s="1"/>
  <c r="AA280" i="158" a="1"/>
  <c r="AA280" i="158" s="1"/>
  <c r="AA271" i="158" a="1"/>
  <c r="AA271" i="158" s="1"/>
  <c r="AA260" i="158" a="1"/>
  <c r="AA260" i="158" s="1"/>
  <c r="AA231" i="158" a="1"/>
  <c r="AA231" i="158" s="1"/>
  <c r="AA215" i="158" a="1"/>
  <c r="AA215" i="158" s="1"/>
  <c r="AA209" i="158" a="1"/>
  <c r="AA209" i="158" s="1"/>
  <c r="AA206" i="158" a="1"/>
  <c r="AA206" i="158" s="1"/>
  <c r="AA191" i="158" a="1"/>
  <c r="AA191" i="158" s="1"/>
  <c r="AA187" i="158" a="1"/>
  <c r="AA187" i="158" s="1"/>
  <c r="AA312" i="158" a="1"/>
  <c r="AA312" i="158" s="1"/>
  <c r="AA308" i="158" a="1"/>
  <c r="AA308" i="158" s="1"/>
  <c r="AA289" i="158" a="1"/>
  <c r="AA289" i="158" s="1"/>
  <c r="AA278" i="158" a="1"/>
  <c r="AA278" i="158" s="1"/>
  <c r="AA306" i="158" a="1"/>
  <c r="AA306" i="158" s="1"/>
  <c r="AA304" i="158" a="1"/>
  <c r="AA304" i="158" s="1"/>
  <c r="AA267" i="158" a="1"/>
  <c r="AA267" i="158" s="1"/>
  <c r="AA317" i="158" a="1"/>
  <c r="AA317" i="158" s="1"/>
  <c r="AA183" i="158" a="1"/>
  <c r="AA183" i="158" s="1"/>
  <c r="AA165" i="158" a="1"/>
  <c r="AA165" i="158" s="1"/>
  <c r="AA147" i="158" a="1"/>
  <c r="AA147" i="158" s="1"/>
  <c r="AA325" i="158" a="1"/>
  <c r="AA325" i="158" s="1"/>
  <c r="AA301" i="158" a="1"/>
  <c r="AA301" i="158" s="1"/>
  <c r="AA283" i="158" a="1"/>
  <c r="AA283" i="158" s="1"/>
  <c r="AA243" i="158" a="1"/>
  <c r="AA243" i="158" s="1"/>
  <c r="AA240" i="158" a="1"/>
  <c r="AA240" i="158" s="1"/>
  <c r="AA232" i="158" a="1"/>
  <c r="AA232" i="158" s="1"/>
  <c r="AA229" i="158" a="1"/>
  <c r="AA229" i="158" s="1"/>
  <c r="AA170" i="158" a="1"/>
  <c r="AA170" i="158" s="1"/>
  <c r="AA152" i="158" a="1"/>
  <c r="AA152" i="158" s="1"/>
  <c r="AA310" i="158" a="1"/>
  <c r="AA310" i="158" s="1"/>
  <c r="AA296" i="158" a="1"/>
  <c r="AA296" i="158" s="1"/>
  <c r="AA275" i="158" a="1"/>
  <c r="AA275" i="158" s="1"/>
  <c r="AA300" i="158" a="1"/>
  <c r="AA300" i="158" s="1"/>
  <c r="AA319" i="158" a="1"/>
  <c r="AA319" i="158" s="1"/>
  <c r="AA323" i="158" a="1"/>
  <c r="AA323" i="158" s="1"/>
  <c r="AA294" i="158" a="1"/>
  <c r="AA294" i="158" s="1"/>
  <c r="AA247" i="158" a="1"/>
  <c r="AA247" i="158" s="1"/>
  <c r="AA199" i="158" a="1"/>
  <c r="AA199" i="158" s="1"/>
  <c r="AA126" i="158" a="1"/>
  <c r="AA126" i="158" s="1"/>
  <c r="AA122" i="158" a="1"/>
  <c r="AA122" i="158" s="1"/>
  <c r="AA101" i="158" a="1"/>
  <c r="AA101" i="158" s="1"/>
  <c r="AA97" i="158" a="1"/>
  <c r="AA97" i="158" s="1"/>
  <c r="AA192" i="158" a="1"/>
  <c r="AA192" i="158" s="1"/>
  <c r="AA181" i="158" a="1"/>
  <c r="AA181" i="158" s="1"/>
  <c r="AA161" i="158" a="1"/>
  <c r="AA161" i="158" s="1"/>
  <c r="AA141" i="158" a="1"/>
  <c r="AA141" i="158" s="1"/>
  <c r="AA134" i="158" a="1"/>
  <c r="AA134" i="158" s="1"/>
  <c r="AA250" i="158" a="1"/>
  <c r="AA250" i="158" s="1"/>
  <c r="AA208" i="158" a="1"/>
  <c r="AA208" i="158" s="1"/>
  <c r="AA190" i="158" a="1"/>
  <c r="AA190" i="158" s="1"/>
  <c r="AA176" i="158" a="1"/>
  <c r="AA176" i="158" s="1"/>
  <c r="AA189" i="158" a="1"/>
  <c r="AA189" i="158" s="1"/>
  <c r="AA160" i="158" a="1"/>
  <c r="AA160" i="158" s="1"/>
  <c r="AA153" i="158" a="1"/>
  <c r="AA153" i="158" s="1"/>
  <c r="AA148" i="158" a="1"/>
  <c r="AA148" i="158" s="1"/>
  <c r="AA105" i="158" a="1"/>
  <c r="AA105" i="158" s="1"/>
  <c r="AA98" i="158" a="1"/>
  <c r="AA98" i="158" s="1"/>
  <c r="AA75" i="158" a="1"/>
  <c r="AA75" i="158" s="1"/>
  <c r="AA212" i="158" a="1"/>
  <c r="AA212" i="158" s="1"/>
  <c r="AA203" i="158" a="1"/>
  <c r="AA203" i="158" s="1"/>
  <c r="AA201" i="158" a="1"/>
  <c r="AA201" i="158" s="1"/>
  <c r="AA185" i="158" a="1"/>
  <c r="AA185" i="158" s="1"/>
  <c r="AA116" i="158" a="1"/>
  <c r="AA116" i="158" s="1"/>
  <c r="AA321" i="158" a="1"/>
  <c r="AA321" i="158" s="1"/>
  <c r="AA239" i="158" a="1"/>
  <c r="AA239" i="158" s="1"/>
  <c r="AA174" i="158" a="1"/>
  <c r="AA174" i="158" s="1"/>
  <c r="AA109" i="158" a="1"/>
  <c r="AA109" i="158" s="1"/>
  <c r="AA102" i="158" a="1"/>
  <c r="AA102" i="158" s="1"/>
  <c r="AA91" i="158" a="1"/>
  <c r="AA91" i="158" s="1"/>
  <c r="AA286" i="158" a="1"/>
  <c r="AA286" i="158" s="1"/>
  <c r="AA225" i="158" a="1"/>
  <c r="AA225" i="158" s="1"/>
  <c r="AA172" i="158" a="1"/>
  <c r="AA172" i="158" s="1"/>
  <c r="AA156" i="158" a="1"/>
  <c r="AA156" i="158" s="1"/>
  <c r="AA124" i="158" a="1"/>
  <c r="AA124" i="158" s="1"/>
  <c r="AA117" i="158" a="1"/>
  <c r="AA117" i="158" s="1"/>
  <c r="AA59" i="158" a="1"/>
  <c r="AA59" i="158" s="1"/>
  <c r="AA66" i="158" a="1"/>
  <c r="AA66" i="158" s="1"/>
  <c r="Z73" i="158" a="1"/>
  <c r="Z73" i="158" s="1"/>
  <c r="AA77" i="158" a="1"/>
  <c r="AA77" i="158" s="1"/>
  <c r="Z95" i="158" a="1"/>
  <c r="Z95" i="158" s="1"/>
  <c r="AA108" i="158" a="1"/>
  <c r="AA108" i="158" s="1"/>
  <c r="AA120" i="158" a="1"/>
  <c r="AA120" i="158" s="1"/>
  <c r="Z145" i="158" a="1"/>
  <c r="Z145" i="158" s="1"/>
  <c r="Z147" i="158" a="1"/>
  <c r="Z147" i="158" s="1"/>
  <c r="AA149" i="158" a="1"/>
  <c r="AA149" i="158" s="1"/>
  <c r="AA171" i="158" a="1"/>
  <c r="AA171" i="158" s="1"/>
  <c r="Z227" i="158" a="1"/>
  <c r="Z227" i="158" s="1"/>
  <c r="Z240" i="158" a="1"/>
  <c r="Z240" i="158" s="1"/>
  <c r="AA272" i="158" a="1"/>
  <c r="AA272" i="158" s="1"/>
  <c r="AA279" i="158" a="1"/>
  <c r="AA279" i="158" s="1"/>
  <c r="Z32" i="157" a="1"/>
  <c r="Z32" i="157" s="1"/>
  <c r="Z83" i="157" a="1"/>
  <c r="Z83" i="157" s="1"/>
  <c r="Y84" i="157" a="1"/>
  <c r="Y84" i="157" s="1"/>
  <c r="Y69" i="157" a="1"/>
  <c r="Y69" i="157" s="1"/>
  <c r="Z85" i="157" a="1"/>
  <c r="Z85" i="157" s="1"/>
  <c r="AA6" i="157" a="1"/>
  <c r="AA6" i="157" s="1"/>
  <c r="AB90" i="157" a="1"/>
  <c r="AB90" i="157" s="1"/>
  <c r="Y104" i="157" a="1"/>
  <c r="Y104" i="157" s="1"/>
  <c r="Z8" i="157" a="1"/>
  <c r="Z8" i="157" s="1"/>
  <c r="AB15" i="157" a="1"/>
  <c r="AB15" i="157" s="1"/>
  <c r="Y140" i="157" a="1"/>
  <c r="Y140" i="157" s="1"/>
  <c r="Y7" i="157" a="1"/>
  <c r="Y7" i="157" s="1"/>
  <c r="Y8" i="157" a="1"/>
  <c r="Y8" i="157" s="1"/>
  <c r="Y135" i="157" a="1"/>
  <c r="Y135" i="157" s="1"/>
  <c r="Y16" i="157" a="1"/>
  <c r="Y16" i="157" s="1"/>
  <c r="Y194" i="157" a="1"/>
  <c r="Y194" i="157" s="1"/>
  <c r="AB40" i="157" a="1"/>
  <c r="AB40" i="157" s="1"/>
  <c r="AB53" i="157" a="1"/>
  <c r="AB53" i="157" s="1"/>
  <c r="AB59" i="157" a="1"/>
  <c r="AB59" i="157" s="1"/>
  <c r="Z69" i="157" a="1"/>
  <c r="Z69" i="157" s="1"/>
  <c r="AA144" i="157" a="1"/>
  <c r="AA144" i="157" s="1"/>
  <c r="AA147" i="157" a="1"/>
  <c r="AA147" i="157" s="1"/>
  <c r="AB32" i="157" a="1"/>
  <c r="AB32" i="157" s="1"/>
  <c r="Y200" i="157" a="1"/>
  <c r="Y200" i="157" s="1"/>
  <c r="Y33" i="157" a="1"/>
  <c r="Y33" i="157" s="1"/>
  <c r="AB203" i="157" a="1"/>
  <c r="AB203" i="157" s="1"/>
  <c r="Y27" i="157" a="1"/>
  <c r="Y27" i="157" s="1"/>
  <c r="AA59" i="157" a="1"/>
  <c r="AA59" i="157" s="1"/>
  <c r="Y6" i="157" a="1"/>
  <c r="Y6" i="157" s="1"/>
  <c r="AA15" i="157" a="1"/>
  <c r="AA15" i="157" s="1"/>
  <c r="Y22" i="157" a="1"/>
  <c r="Y22" i="157" s="1"/>
  <c r="Y31" i="157" a="1"/>
  <c r="Y31" i="157" s="1"/>
  <c r="Y52" i="157" a="1"/>
  <c r="Y52" i="157" s="1"/>
  <c r="AB66" i="157" a="1"/>
  <c r="AB66" i="157" s="1"/>
  <c r="Y102" i="157" a="1"/>
  <c r="Y102" i="157" s="1"/>
  <c r="Y133" i="157" a="1"/>
  <c r="Y133" i="157" s="1"/>
  <c r="Y188" i="157" a="1"/>
  <c r="Y188" i="157" s="1"/>
  <c r="Y53" i="157" a="1"/>
  <c r="Y53" i="157" s="1"/>
  <c r="Z68" i="157" a="1"/>
  <c r="Z68" i="157" s="1"/>
  <c r="AA83" i="157" a="1"/>
  <c r="AA83" i="157" s="1"/>
  <c r="Y136" i="157" a="1"/>
  <c r="Y136" i="157" s="1"/>
  <c r="Y198" i="157" a="1"/>
  <c r="Y198" i="157" s="1"/>
  <c r="AA10" i="157" a="1"/>
  <c r="AA10" i="157" s="1"/>
  <c r="AB17" i="157" a="1"/>
  <c r="AB17" i="157" s="1"/>
  <c r="Y25" i="157" a="1"/>
  <c r="Y25" i="157" s="1"/>
  <c r="Y37" i="157" a="1"/>
  <c r="Y37" i="157" s="1"/>
  <c r="AB55" i="157" a="1"/>
  <c r="AB55" i="157" s="1"/>
  <c r="Y74" i="157" a="1"/>
  <c r="Y74" i="157" s="1"/>
  <c r="AA88" i="157" a="1"/>
  <c r="AA88" i="157" s="1"/>
  <c r="Y112" i="157" a="1"/>
  <c r="Y112" i="157" s="1"/>
  <c r="Y151" i="157" a="1"/>
  <c r="Y151" i="157" s="1"/>
  <c r="Y206" i="157" a="1"/>
  <c r="Y206" i="157" s="1"/>
  <c r="AB10" i="157" a="1"/>
  <c r="AB10" i="157" s="1"/>
  <c r="Y18" i="157" a="1"/>
  <c r="Y18" i="157" s="1"/>
  <c r="Y39" i="157" a="1"/>
  <c r="Y39" i="157" s="1"/>
  <c r="Y56" i="157" a="1"/>
  <c r="Y56" i="157" s="1"/>
  <c r="AB88" i="157" a="1"/>
  <c r="AB88" i="157" s="1"/>
  <c r="Y116" i="157" a="1"/>
  <c r="Y116" i="157" s="1"/>
  <c r="Y154" i="157" a="1"/>
  <c r="Y154" i="157" s="1"/>
  <c r="Y212" i="157" a="1"/>
  <c r="Y212" i="157" s="1"/>
  <c r="Y2" i="157" a="1"/>
  <c r="Y2" i="157" s="1"/>
  <c r="T2" i="157" s="1"/>
  <c r="Y11" i="157" a="1"/>
  <c r="Y11" i="157" s="1"/>
  <c r="Z18" i="157" a="1"/>
  <c r="Z18" i="157" s="1"/>
  <c r="AA25" i="157" a="1"/>
  <c r="AA25" i="157" s="1"/>
  <c r="AB39" i="157" a="1"/>
  <c r="AB39" i="157" s="1"/>
  <c r="Z57" i="157" a="1"/>
  <c r="Z57" i="157" s="1"/>
  <c r="AA74" i="157" a="1"/>
  <c r="AA74" i="157" s="1"/>
  <c r="AB89" i="157" a="1"/>
  <c r="AB89" i="157" s="1"/>
  <c r="Y117" i="157" a="1"/>
  <c r="Y117" i="157" s="1"/>
  <c r="Z155" i="157" a="1"/>
  <c r="Z155" i="157" s="1"/>
  <c r="Y226" i="157" a="1"/>
  <c r="Y226" i="157" s="1"/>
  <c r="Y12" i="157" a="1"/>
  <c r="Y12" i="157" s="1"/>
  <c r="AA18" i="157" a="1"/>
  <c r="AA18" i="157" s="1"/>
  <c r="Y26" i="157" a="1"/>
  <c r="Y26" i="157" s="1"/>
  <c r="Z40" i="157" a="1"/>
  <c r="Z40" i="157" s="1"/>
  <c r="Y59" i="157" a="1"/>
  <c r="Y59" i="157" s="1"/>
  <c r="Y75" i="157" a="1"/>
  <c r="Y75" i="157" s="1"/>
  <c r="Y90" i="157" a="1"/>
  <c r="Y90" i="157" s="1"/>
  <c r="Y118" i="157" a="1"/>
  <c r="Y118" i="157" s="1"/>
  <c r="Y157" i="157" a="1"/>
  <c r="Y157" i="157" s="1"/>
  <c r="Y229" i="157" a="1"/>
  <c r="Y229" i="157" s="1"/>
  <c r="Y86" i="157" a="1"/>
  <c r="Y86" i="157" s="1"/>
  <c r="Z10" i="157" a="1"/>
  <c r="Z10" i="157" s="1"/>
  <c r="Z17" i="157" a="1"/>
  <c r="Z17" i="157" s="1"/>
  <c r="Y24" i="157" a="1"/>
  <c r="Y24" i="157" s="1"/>
  <c r="Z36" i="157" a="1"/>
  <c r="Z36" i="157" s="1"/>
  <c r="Y55" i="157" a="1"/>
  <c r="Y55" i="157" s="1"/>
  <c r="Y73" i="157" a="1"/>
  <c r="Y73" i="157" s="1"/>
  <c r="Y88" i="157" a="1"/>
  <c r="Y88" i="157" s="1"/>
  <c r="Z110" i="157" a="1"/>
  <c r="Z110" i="157" s="1"/>
  <c r="Y149" i="157" a="1"/>
  <c r="Y149" i="157" s="1"/>
  <c r="Y205" i="157" a="1"/>
  <c r="Y205" i="157" s="1"/>
  <c r="Z2" i="157" a="1"/>
  <c r="Z2" i="157" s="1"/>
  <c r="U2" i="157" s="1"/>
  <c r="Y34" i="157" a="1"/>
  <c r="Y34" i="157" s="1"/>
  <c r="Y109" i="157" a="1"/>
  <c r="Y109" i="157" s="1"/>
  <c r="Y108" i="157" a="1"/>
  <c r="Y108" i="157" s="1"/>
  <c r="Y202" i="157" a="1"/>
  <c r="Y202" i="157" s="1"/>
  <c r="AA75" i="157" a="1"/>
  <c r="AA75" i="157" s="1"/>
  <c r="Y283" i="157" a="1"/>
  <c r="Y283" i="157" s="1"/>
  <c r="Y244" i="157" a="1"/>
  <c r="Y244" i="157" s="1"/>
  <c r="Y3" i="157" a="1"/>
  <c r="Y3" i="157" s="1"/>
  <c r="Y28" i="157" a="1"/>
  <c r="Y28" i="157" s="1"/>
  <c r="Y78" i="157" a="1"/>
  <c r="Y78" i="157" s="1"/>
  <c r="Y123" i="157" a="1"/>
  <c r="Y123" i="157" s="1"/>
  <c r="AB3" i="157" a="1"/>
  <c r="AB3" i="157" s="1"/>
  <c r="Y62" i="157" a="1"/>
  <c r="Y62" i="157" s="1"/>
  <c r="Y124" i="157" a="1"/>
  <c r="Y124" i="157" s="1"/>
  <c r="AA13" i="157" a="1"/>
  <c r="AA13" i="157" s="1"/>
  <c r="AA28" i="157" a="1"/>
  <c r="AA28" i="157" s="1"/>
  <c r="Y79" i="157" a="1"/>
  <c r="Y79" i="157" s="1"/>
  <c r="Y170" i="157" a="1"/>
  <c r="Y170" i="157" s="1"/>
  <c r="AB13" i="157" a="1"/>
  <c r="AB13" i="157" s="1"/>
  <c r="Y29" i="157" a="1"/>
  <c r="Y29" i="157" s="1"/>
  <c r="Y64" i="157" a="1"/>
  <c r="Y64" i="157" s="1"/>
  <c r="Z79" i="157" a="1"/>
  <c r="Z79" i="157" s="1"/>
  <c r="AB4" i="157" a="1"/>
  <c r="AB4" i="157" s="1"/>
  <c r="Y14" i="157" a="1"/>
  <c r="Y14" i="157" s="1"/>
  <c r="Y21" i="157" a="1"/>
  <c r="Y21" i="157" s="1"/>
  <c r="AA29" i="157" a="1"/>
  <c r="AA29" i="157" s="1"/>
  <c r="Y46" i="157" a="1"/>
  <c r="Y46" i="157" s="1"/>
  <c r="Z64" i="157" a="1"/>
  <c r="Z64" i="157" s="1"/>
  <c r="AA79" i="157" a="1"/>
  <c r="AA79" i="157" s="1"/>
  <c r="Z99" i="157" a="1"/>
  <c r="Z99" i="157" s="1"/>
  <c r="Y129" i="157" a="1"/>
  <c r="Y129" i="157" s="1"/>
  <c r="Y174" i="157" a="1"/>
  <c r="Y174" i="157" s="1"/>
  <c r="Y284" i="157" a="1"/>
  <c r="Y284" i="157" s="1"/>
  <c r="Y17" i="157" a="1"/>
  <c r="Y17" i="157" s="1"/>
  <c r="Y36" i="157" a="1"/>
  <c r="Y36" i="157" s="1"/>
  <c r="Y71" i="157" a="1"/>
  <c r="Y71" i="157" s="1"/>
  <c r="Y92" i="157" a="1"/>
  <c r="Y92" i="157" s="1"/>
  <c r="Y122" i="157" a="1"/>
  <c r="Y122" i="157" s="1"/>
  <c r="Y60" i="157" a="1"/>
  <c r="Y60" i="157" s="1"/>
  <c r="Y245" i="157" a="1"/>
  <c r="Y245" i="157" s="1"/>
  <c r="Y20" i="157" a="1"/>
  <c r="Y20" i="157" s="1"/>
  <c r="AA78" i="157" a="1"/>
  <c r="AA78" i="157" s="1"/>
  <c r="Y275" i="157" a="1"/>
  <c r="Y275" i="157" s="1"/>
  <c r="Z20" i="157" a="1"/>
  <c r="Z20" i="157" s="1"/>
  <c r="AB44" i="157" a="1"/>
  <c r="AB44" i="157" s="1"/>
  <c r="Y125" i="157" a="1"/>
  <c r="Y125" i="157" s="1"/>
  <c r="AA4" i="157" a="1"/>
  <c r="AA4" i="157" s="1"/>
  <c r="AB20" i="157" a="1"/>
  <c r="AB20" i="157" s="1"/>
  <c r="Y45" i="157" a="1"/>
  <c r="Y45" i="157" s="1"/>
  <c r="Y128" i="157" a="1"/>
  <c r="Y128" i="157" s="1"/>
  <c r="Y5" i="157" a="1"/>
  <c r="Y5" i="157" s="1"/>
  <c r="Y15" i="157" a="1"/>
  <c r="Y15" i="157" s="1"/>
  <c r="AA21" i="157" a="1"/>
  <c r="AA21" i="157" s="1"/>
  <c r="AB29" i="157" a="1"/>
  <c r="AB29" i="157" s="1"/>
  <c r="AB46" i="157" a="1"/>
  <c r="AB46" i="157" s="1"/>
  <c r="Y81" i="157" a="1"/>
  <c r="Y81" i="157" s="1"/>
  <c r="Y101" i="157" a="1"/>
  <c r="Y101" i="157" s="1"/>
  <c r="Y130" i="157" a="1"/>
  <c r="Y130" i="157" s="1"/>
  <c r="Y176" i="157" a="1"/>
  <c r="Y176" i="157" s="1"/>
  <c r="Y315" i="157" a="1"/>
  <c r="Y315" i="157" s="1"/>
  <c r="Y9" i="157" a="1"/>
  <c r="Y9" i="157" s="1"/>
  <c r="Y54" i="157" a="1"/>
  <c r="Y54" i="157" s="1"/>
  <c r="Y120" i="157" a="1"/>
  <c r="Y120" i="157" s="1"/>
  <c r="AA157" i="157" a="1"/>
  <c r="AA157" i="157" s="1"/>
  <c r="Y233" i="157" a="1"/>
  <c r="Y233" i="157" s="1"/>
  <c r="AA2" i="157" a="1"/>
  <c r="AA2" i="157" s="1"/>
  <c r="V2" i="157" s="1"/>
  <c r="Z12" i="157" a="1"/>
  <c r="Z12" i="157" s="1"/>
  <c r="Y19" i="157" a="1"/>
  <c r="Y19" i="157" s="1"/>
  <c r="Y42" i="157" a="1"/>
  <c r="Y42" i="157" s="1"/>
  <c r="Y77" i="157" a="1"/>
  <c r="Y77" i="157" s="1"/>
  <c r="Y163" i="157" a="1"/>
  <c r="Y163" i="157" s="1"/>
  <c r="AA12" i="157" a="1"/>
  <c r="AA12" i="157" s="1"/>
  <c r="Z42" i="157" a="1"/>
  <c r="Z42" i="157" s="1"/>
  <c r="Y95" i="157" a="1"/>
  <c r="Y95" i="157" s="1"/>
  <c r="Y164" i="157" a="1"/>
  <c r="Y164" i="157" s="1"/>
  <c r="AB12" i="157" a="1"/>
  <c r="AB12" i="157" s="1"/>
  <c r="Y43" i="157" a="1"/>
  <c r="Y43" i="157" s="1"/>
  <c r="AB96" i="157" a="1"/>
  <c r="AB96" i="157" s="1"/>
  <c r="Y168" i="157" a="1"/>
  <c r="Y168" i="157" s="1"/>
  <c r="Y4" i="157" a="1"/>
  <c r="Y4" i="157" s="1"/>
  <c r="Y63" i="157" a="1"/>
  <c r="Y63" i="157" s="1"/>
  <c r="Y97" i="157" a="1"/>
  <c r="Y97" i="157" s="1"/>
  <c r="Y173" i="157" a="1"/>
  <c r="Y173" i="157" s="1"/>
  <c r="Z15" i="157" a="1"/>
  <c r="Z15" i="157" s="1"/>
  <c r="AB21" i="157" a="1"/>
  <c r="AB21" i="157" s="1"/>
  <c r="Y30" i="157" a="1"/>
  <c r="Y30" i="157" s="1"/>
  <c r="Y48" i="157" a="1"/>
  <c r="Y48" i="157" s="1"/>
  <c r="Y66" i="157" a="1"/>
  <c r="Y66" i="157" s="1"/>
  <c r="Y83" i="157" a="1"/>
  <c r="Y83" i="157" s="1"/>
  <c r="Z101" i="157" a="1"/>
  <c r="Z101" i="157" s="1"/>
  <c r="Y132" i="157" a="1"/>
  <c r="Y132" i="157" s="1"/>
  <c r="Y184" i="157" a="1"/>
  <c r="Y184" i="157" s="1"/>
  <c r="Y322" i="157" a="1"/>
  <c r="Y322" i="157" s="1"/>
  <c r="AC333" i="157" a="1"/>
  <c r="AC333" i="157" s="1"/>
  <c r="AC328" i="157" a="1"/>
  <c r="AC328" i="157" s="1"/>
  <c r="AC323" i="157" a="1"/>
  <c r="AC323" i="157" s="1"/>
  <c r="AC318" i="157" a="1"/>
  <c r="AC318" i="157" s="1"/>
  <c r="AC313" i="157" a="1"/>
  <c r="AC313" i="157" s="1"/>
  <c r="AC308" i="157" a="1"/>
  <c r="AC308" i="157" s="1"/>
  <c r="AC303" i="157" a="1"/>
  <c r="AC303" i="157" s="1"/>
  <c r="AC298" i="157" a="1"/>
  <c r="AC298" i="157" s="1"/>
  <c r="AC293" i="157" a="1"/>
  <c r="AC293" i="157" s="1"/>
  <c r="AC288" i="157" a="1"/>
  <c r="AC288" i="157" s="1"/>
  <c r="AC283" i="157" a="1"/>
  <c r="AC283" i="157" s="1"/>
  <c r="AC278" i="157" a="1"/>
  <c r="AC278" i="157" s="1"/>
  <c r="AC273" i="157" a="1"/>
  <c r="AC273" i="157" s="1"/>
  <c r="AC268" i="157" a="1"/>
  <c r="AC268" i="157" s="1"/>
  <c r="AC263" i="157" a="1"/>
  <c r="AC263" i="157" s="1"/>
  <c r="AC258" i="157" a="1"/>
  <c r="AC258" i="157" s="1"/>
  <c r="AC253" i="157" a="1"/>
  <c r="AC253" i="157" s="1"/>
  <c r="AC248" i="157" a="1"/>
  <c r="AC248" i="157" s="1"/>
  <c r="AC243" i="157" a="1"/>
  <c r="AC243" i="157" s="1"/>
  <c r="AC238" i="157" a="1"/>
  <c r="AC238" i="157" s="1"/>
  <c r="AC233" i="157" a="1"/>
  <c r="AC233" i="157" s="1"/>
  <c r="AC228" i="157" a="1"/>
  <c r="AC228" i="157" s="1"/>
  <c r="AC314" i="157" a="1"/>
  <c r="AC314" i="157" s="1"/>
  <c r="AC292" i="157" a="1"/>
  <c r="AC292" i="157" s="1"/>
  <c r="AC289" i="157" a="1"/>
  <c r="AC289" i="157" s="1"/>
  <c r="AC267" i="157" a="1"/>
  <c r="AC267" i="157" s="1"/>
  <c r="AC311" i="157" a="1"/>
  <c r="AC311" i="157" s="1"/>
  <c r="AC296" i="157" a="1"/>
  <c r="AC296" i="157" s="1"/>
  <c r="AC271" i="157" a="1"/>
  <c r="AC271" i="157" s="1"/>
  <c r="AC261" i="157" a="1"/>
  <c r="AC261" i="157" s="1"/>
  <c r="AC254" i="157" a="1"/>
  <c r="AC254" i="157" s="1"/>
  <c r="AC236" i="157" a="1"/>
  <c r="AC236" i="157" s="1"/>
  <c r="AC229" i="157" a="1"/>
  <c r="AC229" i="157" s="1"/>
  <c r="AC290" i="157" a="1"/>
  <c r="AC290" i="157" s="1"/>
  <c r="AC326" i="157" a="1"/>
  <c r="AC326" i="157" s="1"/>
  <c r="AC315" i="157" a="1"/>
  <c r="AC315" i="157" s="1"/>
  <c r="AC265" i="157" a="1"/>
  <c r="AC265" i="157" s="1"/>
  <c r="AC247" i="157" a="1"/>
  <c r="AC247" i="157" s="1"/>
  <c r="AC240" i="157" a="1"/>
  <c r="AC240" i="157" s="1"/>
  <c r="AC225" i="157" a="1"/>
  <c r="AC225" i="157" s="1"/>
  <c r="AC220" i="157" a="1"/>
  <c r="AC220" i="157" s="1"/>
  <c r="AC215" i="157" a="1"/>
  <c r="AC215" i="157" s="1"/>
  <c r="AC312" i="157" a="1"/>
  <c r="AC312" i="157" s="1"/>
  <c r="AC287" i="157" a="1"/>
  <c r="AC287" i="157" s="1"/>
  <c r="AC245" i="157" a="1"/>
  <c r="AC245" i="157" s="1"/>
  <c r="AC237" i="157" a="1"/>
  <c r="AC237" i="157" s="1"/>
  <c r="AC213" i="157" a="1"/>
  <c r="AC213" i="157" s="1"/>
  <c r="AC274" i="157" a="1"/>
  <c r="AC274" i="157" s="1"/>
  <c r="AC272" i="157" a="1"/>
  <c r="AC272" i="157" s="1"/>
  <c r="AC252" i="157" a="1"/>
  <c r="AC252" i="157" s="1"/>
  <c r="AC330" i="157" a="1"/>
  <c r="AC330" i="157" s="1"/>
  <c r="AC316" i="157" a="1"/>
  <c r="AC316" i="157" s="1"/>
  <c r="AC270" i="157" a="1"/>
  <c r="AC270" i="157" s="1"/>
  <c r="AC230" i="157" a="1"/>
  <c r="AC230" i="157" s="1"/>
  <c r="AC224" i="157" a="1"/>
  <c r="AC224" i="157" s="1"/>
  <c r="AC217" i="157" a="1"/>
  <c r="AC217" i="157" s="1"/>
  <c r="AC197" i="157" a="1"/>
  <c r="AC197" i="157" s="1"/>
  <c r="AC325" i="157" a="1"/>
  <c r="AC325" i="157" s="1"/>
  <c r="AC320" i="157" a="1"/>
  <c r="AC320" i="157" s="1"/>
  <c r="AC297" i="157" a="1"/>
  <c r="AC297" i="157" s="1"/>
  <c r="AC295" i="157" a="1"/>
  <c r="AC295" i="157" s="1"/>
  <c r="AC291" i="157" a="1"/>
  <c r="AC291" i="157" s="1"/>
  <c r="AC264" i="157" a="1"/>
  <c r="AC264" i="157" s="1"/>
  <c r="AC327" i="157" a="1"/>
  <c r="AC327" i="157" s="1"/>
  <c r="AC329" i="157" a="1"/>
  <c r="AC329" i="157" s="1"/>
  <c r="AC324" i="157" a="1"/>
  <c r="AC324" i="157" s="1"/>
  <c r="AC322" i="157" a="1"/>
  <c r="AC322" i="157" s="1"/>
  <c r="AC260" i="157" a="1"/>
  <c r="AC260" i="157" s="1"/>
  <c r="AC246" i="157" a="1"/>
  <c r="AC246" i="157" s="1"/>
  <c r="AC207" i="157" a="1"/>
  <c r="AC207" i="157" s="1"/>
  <c r="AC251" i="157" a="1"/>
  <c r="AC251" i="157" s="1"/>
  <c r="AC241" i="157" a="1"/>
  <c r="AC241" i="157" s="1"/>
  <c r="AC239" i="157" a="1"/>
  <c r="AC239" i="157" s="1"/>
  <c r="AC208" i="157" a="1"/>
  <c r="AC208" i="157" s="1"/>
  <c r="AC192" i="157" a="1"/>
  <c r="AC192" i="157" s="1"/>
  <c r="AC255" i="157" a="1"/>
  <c r="AC255" i="157" s="1"/>
  <c r="AC249" i="157" a="1"/>
  <c r="AC249" i="157" s="1"/>
  <c r="AC205" i="157" a="1"/>
  <c r="AC205" i="157" s="1"/>
  <c r="AC178" i="157" a="1"/>
  <c r="AC178" i="157" s="1"/>
  <c r="AC153" i="157" a="1"/>
  <c r="AC153" i="157" s="1"/>
  <c r="AC128" i="157" a="1"/>
  <c r="AC128" i="157" s="1"/>
  <c r="AC120" i="157" a="1"/>
  <c r="AC120" i="157" s="1"/>
  <c r="AC95" i="157" a="1"/>
  <c r="AC95" i="157" s="1"/>
  <c r="AC331" i="157" a="1"/>
  <c r="AC331" i="157" s="1"/>
  <c r="AC176" i="157" a="1"/>
  <c r="AC176" i="157" s="1"/>
  <c r="AC332" i="157" a="1"/>
  <c r="AC332" i="157" s="1"/>
  <c r="AC284" i="157" a="1"/>
  <c r="AC284" i="157" s="1"/>
  <c r="AC231" i="157" a="1"/>
  <c r="AC231" i="157" s="1"/>
  <c r="AC214" i="157" a="1"/>
  <c r="AC214" i="157" s="1"/>
  <c r="AC161" i="157" a="1"/>
  <c r="AC161" i="157" s="1"/>
  <c r="AC119" i="157" a="1"/>
  <c r="AC119" i="157" s="1"/>
  <c r="AC101" i="157" a="1"/>
  <c r="AC101" i="157" s="1"/>
  <c r="AC75" i="157" a="1"/>
  <c r="AC75" i="157" s="1"/>
  <c r="AC50" i="157" a="1"/>
  <c r="AC50" i="157" s="1"/>
  <c r="AC281" i="157" a="1"/>
  <c r="AC281" i="157" s="1"/>
  <c r="AC242" i="157" a="1"/>
  <c r="AC242" i="157" s="1"/>
  <c r="AC212" i="157" a="1"/>
  <c r="AC212" i="157" s="1"/>
  <c r="AC200" i="157" a="1"/>
  <c r="AC200" i="157" s="1"/>
  <c r="AC256" i="157" a="1"/>
  <c r="AC256" i="157" s="1"/>
  <c r="AC244" i="157" a="1"/>
  <c r="AC244" i="157" s="1"/>
  <c r="AC235" i="157" a="1"/>
  <c r="AC235" i="157" s="1"/>
  <c r="AC221" i="157" a="1"/>
  <c r="AC221" i="157" s="1"/>
  <c r="AC193" i="157" a="1"/>
  <c r="AC193" i="157" s="1"/>
  <c r="AC179" i="157" a="1"/>
  <c r="AC179" i="157" s="1"/>
  <c r="AC319" i="157" a="1"/>
  <c r="AC319" i="157" s="1"/>
  <c r="AC309" i="157" a="1"/>
  <c r="AC309" i="157" s="1"/>
  <c r="AC211" i="157" a="1"/>
  <c r="AC211" i="157" s="1"/>
  <c r="AC157" i="157" a="1"/>
  <c r="AC157" i="157" s="1"/>
  <c r="AC140" i="157" a="1"/>
  <c r="AC140" i="157" s="1"/>
  <c r="AC137" i="157" a="1"/>
  <c r="AC137" i="157" s="1"/>
  <c r="AC113" i="157" a="1"/>
  <c r="AC113" i="157" s="1"/>
  <c r="AC81" i="157" a="1"/>
  <c r="AC81" i="157" s="1"/>
  <c r="AC45" i="157" a="1"/>
  <c r="AC45" i="157" s="1"/>
  <c r="AC302" i="157" a="1"/>
  <c r="AC302" i="157" s="1"/>
  <c r="AC294" i="157" a="1"/>
  <c r="AC294" i="157" s="1"/>
  <c r="AC219" i="157" a="1"/>
  <c r="AC219" i="157" s="1"/>
  <c r="AC187" i="157" a="1"/>
  <c r="AC187" i="157" s="1"/>
  <c r="AC185" i="157" a="1"/>
  <c r="AC185" i="157" s="1"/>
  <c r="AC163" i="157" a="1"/>
  <c r="AC163" i="157" s="1"/>
  <c r="AC146" i="157" a="1"/>
  <c r="AC146" i="157" s="1"/>
  <c r="AC110" i="157" a="1"/>
  <c r="AC110" i="157" s="1"/>
  <c r="AC91" i="157" a="1"/>
  <c r="AC91" i="157" s="1"/>
  <c r="AC67" i="157" a="1"/>
  <c r="AC67" i="157" s="1"/>
  <c r="AC49" i="157" a="1"/>
  <c r="AC49" i="157" s="1"/>
  <c r="AC301" i="157" a="1"/>
  <c r="AC301" i="157" s="1"/>
  <c r="AC280" i="157" a="1"/>
  <c r="AC280" i="157" s="1"/>
  <c r="AC257" i="157" a="1"/>
  <c r="AC257" i="157" s="1"/>
  <c r="AC223" i="157" a="1"/>
  <c r="AC223" i="157" s="1"/>
  <c r="AC196" i="157" a="1"/>
  <c r="AC196" i="157" s="1"/>
  <c r="AC194" i="157" a="1"/>
  <c r="AC194" i="157" s="1"/>
  <c r="AC190" i="157" a="1"/>
  <c r="AC190" i="157" s="1"/>
  <c r="AC188" i="157" a="1"/>
  <c r="AC188" i="157" s="1"/>
  <c r="AC164" i="157" a="1"/>
  <c r="AC164" i="157" s="1"/>
  <c r="AC144" i="157" a="1"/>
  <c r="AC144" i="157" s="1"/>
  <c r="AC111" i="157" a="1"/>
  <c r="AC111" i="157" s="1"/>
  <c r="AC108" i="157" a="1"/>
  <c r="AC108" i="157" s="1"/>
  <c r="AC92" i="157" a="1"/>
  <c r="AC92" i="157" s="1"/>
  <c r="AC79" i="157" a="1"/>
  <c r="AC79" i="157" s="1"/>
  <c r="AC61" i="157" a="1"/>
  <c r="AC61" i="157" s="1"/>
  <c r="AC269" i="157" a="1"/>
  <c r="AC269" i="157" s="1"/>
  <c r="AC222" i="157" a="1"/>
  <c r="AC222" i="157" s="1"/>
  <c r="AC172" i="157" a="1"/>
  <c r="AC172" i="157" s="1"/>
  <c r="AC170" i="157" a="1"/>
  <c r="AC170" i="157" s="1"/>
  <c r="AC141" i="157" a="1"/>
  <c r="AC141" i="157" s="1"/>
  <c r="AC130" i="157" a="1"/>
  <c r="AC130" i="157" s="1"/>
  <c r="AC99" i="157" a="1"/>
  <c r="AC99" i="157" s="1"/>
  <c r="AC87" i="157" a="1"/>
  <c r="AC87" i="157" s="1"/>
  <c r="AC77" i="157" a="1"/>
  <c r="AC77" i="157" s="1"/>
  <c r="AC72" i="157" a="1"/>
  <c r="AC72" i="157" s="1"/>
  <c r="AC59" i="157" a="1"/>
  <c r="AC59" i="157" s="1"/>
  <c r="AC317" i="157" a="1"/>
  <c r="AC317" i="157" s="1"/>
  <c r="AC234" i="157" a="1"/>
  <c r="AC234" i="157" s="1"/>
  <c r="AC210" i="157" a="1"/>
  <c r="AC210" i="157" s="1"/>
  <c r="AC180" i="157" a="1"/>
  <c r="AC180" i="157" s="1"/>
  <c r="AC166" i="157" a="1"/>
  <c r="AC166" i="157" s="1"/>
  <c r="AC148" i="157" a="1"/>
  <c r="AC148" i="157" s="1"/>
  <c r="AC121" i="157" a="1"/>
  <c r="AC121" i="157" s="1"/>
  <c r="AC109" i="157" a="1"/>
  <c r="AC109" i="157" s="1"/>
  <c r="AC321" i="157" a="1"/>
  <c r="AC321" i="157" s="1"/>
  <c r="AC285" i="157" a="1"/>
  <c r="AC285" i="157" s="1"/>
  <c r="AC259" i="157" a="1"/>
  <c r="AC259" i="157" s="1"/>
  <c r="AC306" i="157" a="1"/>
  <c r="AC306" i="157" s="1"/>
  <c r="AC282" i="157" a="1"/>
  <c r="AC282" i="157" s="1"/>
  <c r="AC175" i="157" a="1"/>
  <c r="AC175" i="157" s="1"/>
  <c r="AC96" i="157" a="1"/>
  <c r="AC96" i="157" s="1"/>
  <c r="AC78" i="157" a="1"/>
  <c r="AC78" i="157" s="1"/>
  <c r="AC54" i="157" a="1"/>
  <c r="AC54" i="157" s="1"/>
  <c r="AC39" i="157" a="1"/>
  <c r="AC39" i="157" s="1"/>
  <c r="AC36" i="157" a="1"/>
  <c r="AC36" i="157" s="1"/>
  <c r="AC33" i="157" a="1"/>
  <c r="AC33" i="157" s="1"/>
  <c r="AC14" i="157" a="1"/>
  <c r="AC14" i="157" s="1"/>
  <c r="AC6" i="157" a="1"/>
  <c r="AC6" i="157" s="1"/>
  <c r="X1" i="157"/>
  <c r="AC276" i="157" a="1"/>
  <c r="AC276" i="157" s="1"/>
  <c r="AC182" i="157" a="1"/>
  <c r="AC182" i="157" s="1"/>
  <c r="AC126" i="157" a="1"/>
  <c r="AC126" i="157" s="1"/>
  <c r="AC107" i="157" a="1"/>
  <c r="AC107" i="157" s="1"/>
  <c r="AC105" i="157" a="1"/>
  <c r="AC105" i="157" s="1"/>
  <c r="AC85" i="157" a="1"/>
  <c r="AC85" i="157" s="1"/>
  <c r="AC42" i="157" a="1"/>
  <c r="AC42" i="157" s="1"/>
  <c r="AC30" i="157" a="1"/>
  <c r="AC30" i="157" s="1"/>
  <c r="AC305" i="157" a="1"/>
  <c r="AC305" i="157" s="1"/>
  <c r="AC286" i="157" a="1"/>
  <c r="AC286" i="157" s="1"/>
  <c r="AC204" i="157" a="1"/>
  <c r="AC204" i="157" s="1"/>
  <c r="AC198" i="157" a="1"/>
  <c r="AC198" i="157" s="1"/>
  <c r="AC177" i="157" a="1"/>
  <c r="AC177" i="157" s="1"/>
  <c r="AC158" i="157" a="1"/>
  <c r="AC158" i="157" s="1"/>
  <c r="AC150" i="157" a="1"/>
  <c r="AC150" i="157" s="1"/>
  <c r="AC142" i="157" a="1"/>
  <c r="AC142" i="157" s="1"/>
  <c r="AC138" i="157" a="1"/>
  <c r="AC138" i="157" s="1"/>
  <c r="AC132" i="157" a="1"/>
  <c r="AC132" i="157" s="1"/>
  <c r="AC83" i="157" a="1"/>
  <c r="AC83" i="157" s="1"/>
  <c r="AC275" i="157" a="1"/>
  <c r="AC275" i="157" s="1"/>
  <c r="AC226" i="157" a="1"/>
  <c r="AC226" i="157" s="1"/>
  <c r="AC168" i="157" a="1"/>
  <c r="AC168" i="157" s="1"/>
  <c r="AC162" i="157" a="1"/>
  <c r="AC162" i="157" s="1"/>
  <c r="AC160" i="157" a="1"/>
  <c r="AC160" i="157" s="1"/>
  <c r="AC156" i="157" a="1"/>
  <c r="AC156" i="157" s="1"/>
  <c r="AC152" i="157" a="1"/>
  <c r="AC152" i="157" s="1"/>
  <c r="AC134" i="157" a="1"/>
  <c r="AC134" i="157" s="1"/>
  <c r="AC103" i="157" a="1"/>
  <c r="AC103" i="157" s="1"/>
  <c r="AC304" i="157" a="1"/>
  <c r="AC304" i="157" s="1"/>
  <c r="AC216" i="157" a="1"/>
  <c r="AC216" i="157" s="1"/>
  <c r="AC201" i="157" a="1"/>
  <c r="AC201" i="157" s="1"/>
  <c r="AC189" i="157" a="1"/>
  <c r="AC189" i="157" s="1"/>
  <c r="AC184" i="157" a="1"/>
  <c r="AC184" i="157" s="1"/>
  <c r="AC116" i="157" a="1"/>
  <c r="AC116" i="157" s="1"/>
  <c r="AC114" i="157" a="1"/>
  <c r="AC114" i="157" s="1"/>
  <c r="AC90" i="157" a="1"/>
  <c r="AC90" i="157" s="1"/>
  <c r="AC88" i="157" a="1"/>
  <c r="AC88" i="157" s="1"/>
  <c r="AC279" i="157" a="1"/>
  <c r="AC279" i="157" s="1"/>
  <c r="AC203" i="157" a="1"/>
  <c r="AC203" i="157" s="1"/>
  <c r="AC191" i="157" a="1"/>
  <c r="AC191" i="157" s="1"/>
  <c r="AC181" i="157" a="1"/>
  <c r="AC181" i="157" s="1"/>
  <c r="AC262" i="157" a="1"/>
  <c r="AC262" i="157" s="1"/>
  <c r="AC199" i="157" a="1"/>
  <c r="AC199" i="157" s="1"/>
  <c r="AC186" i="157" a="1"/>
  <c r="AC186" i="157" s="1"/>
  <c r="AC169" i="157" a="1"/>
  <c r="AC169" i="157" s="1"/>
  <c r="AC147" i="157" a="1"/>
  <c r="AC147" i="157" s="1"/>
  <c r="AC131" i="157" a="1"/>
  <c r="AC131" i="157" s="1"/>
  <c r="AC123" i="157" a="1"/>
  <c r="AC123" i="157" s="1"/>
  <c r="AC98" i="157" a="1"/>
  <c r="AC98" i="157" s="1"/>
  <c r="AC89" i="157" a="1"/>
  <c r="AC89" i="157" s="1"/>
  <c r="AC74" i="157" a="1"/>
  <c r="AC74" i="157" s="1"/>
  <c r="AC68" i="157" a="1"/>
  <c r="AC68" i="157" s="1"/>
  <c r="AC20" i="157" a="1"/>
  <c r="AC20" i="157" s="1"/>
  <c r="AC80" i="157" a="1"/>
  <c r="AC80" i="157" s="1"/>
  <c r="AC70" i="157" a="1"/>
  <c r="AC70" i="157" s="1"/>
  <c r="AC66" i="157" a="1"/>
  <c r="AC66" i="157" s="1"/>
  <c r="AC28" i="157" a="1"/>
  <c r="AC28" i="157" s="1"/>
  <c r="AC277" i="157" a="1"/>
  <c r="AC277" i="157" s="1"/>
  <c r="AC64" i="157" a="1"/>
  <c r="AC64" i="157" s="1"/>
  <c r="AC227" i="157" a="1"/>
  <c r="AC227" i="157" s="1"/>
  <c r="AC86" i="157" a="1"/>
  <c r="AC86" i="157" s="1"/>
  <c r="AC41" i="157" a="1"/>
  <c r="AC41" i="157" s="1"/>
  <c r="AC143" i="157" a="1"/>
  <c r="AC143" i="157" s="1"/>
  <c r="AC112" i="157" a="1"/>
  <c r="AC112" i="157" s="1"/>
  <c r="AC11" i="157" a="1"/>
  <c r="AC11" i="157" s="1"/>
  <c r="AC8" i="157" a="1"/>
  <c r="AC8" i="157" s="1"/>
  <c r="AC127" i="157" a="1"/>
  <c r="AC127" i="157" s="1"/>
  <c r="AC124" i="157" a="1"/>
  <c r="AC124" i="157" s="1"/>
  <c r="AC63" i="157" a="1"/>
  <c r="AC63" i="157" s="1"/>
  <c r="AC232" i="157" a="1"/>
  <c r="AC232" i="157" s="1"/>
  <c r="AC165" i="157" a="1"/>
  <c r="AC165" i="157" s="1"/>
  <c r="AC149" i="157" a="1"/>
  <c r="AC149" i="157" s="1"/>
  <c r="AC133" i="157" a="1"/>
  <c r="AC133" i="157" s="1"/>
  <c r="AC118" i="157" a="1"/>
  <c r="AC118" i="157" s="1"/>
  <c r="AC65" i="157" a="1"/>
  <c r="AC65" i="157" s="1"/>
  <c r="AC31" i="157" a="1"/>
  <c r="AC31" i="157" s="1"/>
  <c r="AC5" i="157" a="1"/>
  <c r="AC5" i="157" s="1"/>
  <c r="AC2" i="157" a="1"/>
  <c r="AC2" i="157" s="1"/>
  <c r="X2" i="157" s="1"/>
  <c r="AC17" i="157" a="1"/>
  <c r="AC17" i="157" s="1"/>
  <c r="AC206" i="157" a="1"/>
  <c r="AC206" i="157" s="1"/>
  <c r="AC115" i="157" a="1"/>
  <c r="AC115" i="157" s="1"/>
  <c r="AC106" i="157" a="1"/>
  <c r="AC106" i="157" s="1"/>
  <c r="AC100" i="157" a="1"/>
  <c r="AC100" i="157" s="1"/>
  <c r="AC84" i="157" a="1"/>
  <c r="AC84" i="157" s="1"/>
  <c r="AC56" i="157" a="1"/>
  <c r="AC56" i="157" s="1"/>
  <c r="AC47" i="157" a="1"/>
  <c r="AC47" i="157" s="1"/>
  <c r="AC97" i="157" a="1"/>
  <c r="AC97" i="157" s="1"/>
  <c r="AC218" i="157" a="1"/>
  <c r="AC218" i="157" s="1"/>
  <c r="AC195" i="157" a="1"/>
  <c r="AC195" i="157" s="1"/>
  <c r="AC155" i="157" a="1"/>
  <c r="AC155" i="157" s="1"/>
  <c r="AC136" i="157" a="1"/>
  <c r="AC136" i="157" s="1"/>
  <c r="AC307" i="157" a="1"/>
  <c r="AC307" i="157" s="1"/>
  <c r="AC266" i="157" a="1"/>
  <c r="AC266" i="157" s="1"/>
  <c r="AC139" i="157" a="1"/>
  <c r="AC139" i="157" s="1"/>
  <c r="AC69" i="157" a="1"/>
  <c r="AC69" i="157" s="1"/>
  <c r="AC60" i="157" a="1"/>
  <c r="AC60" i="157" s="1"/>
  <c r="AC171" i="157" a="1"/>
  <c r="AC171" i="157" s="1"/>
  <c r="AC117" i="157" a="1"/>
  <c r="AC117" i="157" s="1"/>
  <c r="AC102" i="157" a="1"/>
  <c r="AC102" i="157" s="1"/>
  <c r="AC94" i="157" a="1"/>
  <c r="AC94" i="157" s="1"/>
  <c r="AC76" i="157" a="1"/>
  <c r="AC76" i="157" s="1"/>
  <c r="AC38" i="157" a="1"/>
  <c r="AC38" i="157" s="1"/>
  <c r="AC34" i="157" a="1"/>
  <c r="AC34" i="157" s="1"/>
  <c r="AC145" i="157" a="1"/>
  <c r="AC145" i="157" s="1"/>
  <c r="AC129" i="157" a="1"/>
  <c r="AC129" i="157" s="1"/>
  <c r="AC71" i="157" a="1"/>
  <c r="AC71" i="157" s="1"/>
  <c r="AC62" i="157" a="1"/>
  <c r="AC62" i="157" s="1"/>
  <c r="AC51" i="157" a="1"/>
  <c r="AC51" i="157" s="1"/>
  <c r="AC40" i="157" a="1"/>
  <c r="AC40" i="157" s="1"/>
  <c r="AC300" i="157" a="1"/>
  <c r="AC300" i="157" s="1"/>
  <c r="AC183" i="157" a="1"/>
  <c r="AC183" i="157" s="1"/>
  <c r="AC154" i="157" a="1"/>
  <c r="AC154" i="157" s="1"/>
  <c r="AC151" i="157" a="1"/>
  <c r="AC151" i="157" s="1"/>
  <c r="AC135" i="157" a="1"/>
  <c r="AC135" i="157" s="1"/>
  <c r="AC53" i="157" a="1"/>
  <c r="AC53" i="157" s="1"/>
  <c r="AC44" i="157" a="1"/>
  <c r="AC44" i="157" s="1"/>
  <c r="AC25" i="157" a="1"/>
  <c r="AC25" i="157" s="1"/>
  <c r="AC18" i="157" a="1"/>
  <c r="AC18" i="157" s="1"/>
  <c r="AC174" i="157" a="1"/>
  <c r="AC174" i="157" s="1"/>
  <c r="AC167" i="157" a="1"/>
  <c r="AC167" i="157" s="1"/>
  <c r="AC16" i="157" a="1"/>
  <c r="AC16" i="157" s="1"/>
  <c r="AC310" i="157" a="1"/>
  <c r="AC310" i="157" s="1"/>
  <c r="AC202" i="157" a="1"/>
  <c r="AC202" i="157" s="1"/>
  <c r="AC250" i="157" a="1"/>
  <c r="AC250" i="157" s="1"/>
  <c r="AC173" i="157" a="1"/>
  <c r="AC173" i="157" s="1"/>
  <c r="AC159" i="157" a="1"/>
  <c r="AC159" i="157" s="1"/>
  <c r="AA93" i="157" a="1"/>
  <c r="AA93" i="157" s="1"/>
  <c r="Z113" i="157" a="1"/>
  <c r="Z113" i="157" s="1"/>
  <c r="AC3" i="157" a="1"/>
  <c r="AC3" i="157" s="1"/>
  <c r="AC46" i="157" a="1"/>
  <c r="AC46" i="157" s="1"/>
  <c r="AC22" i="157" a="1"/>
  <c r="AC22" i="157" s="1"/>
  <c r="AA145" i="157" a="1"/>
  <c r="AA145" i="157" s="1"/>
  <c r="AA203" i="157" a="1"/>
  <c r="AA203" i="157" s="1"/>
  <c r="AC35" i="157" a="1"/>
  <c r="AC35" i="157" s="1"/>
  <c r="AC55" i="157" a="1"/>
  <c r="AC55" i="157" s="1"/>
  <c r="AC73" i="157" a="1"/>
  <c r="AC73" i="157" s="1"/>
  <c r="AC82" i="157" a="1"/>
  <c r="AC82" i="157" s="1"/>
  <c r="AC93" i="157" a="1"/>
  <c r="AC93" i="157" s="1"/>
  <c r="Z129" i="157" a="1"/>
  <c r="Z129" i="157" s="1"/>
  <c r="AC43" i="157" a="1"/>
  <c r="AC43" i="157" s="1"/>
  <c r="AC122" i="157" a="1"/>
  <c r="AC122" i="157" s="1"/>
  <c r="Z165" i="157" a="1"/>
  <c r="Z165" i="157" s="1"/>
  <c r="AC209" i="157" a="1"/>
  <c r="AC209" i="157" s="1"/>
  <c r="Z263" i="157" a="1"/>
  <c r="Z263" i="157" s="1"/>
  <c r="AC26" i="157" a="1"/>
  <c r="AC26" i="157" s="1"/>
  <c r="AC32" i="157" a="1"/>
  <c r="AC32" i="157" s="1"/>
  <c r="AC52" i="157" a="1"/>
  <c r="AC52" i="157" s="1"/>
  <c r="Z56" i="157" a="1"/>
  <c r="Z56" i="157" s="1"/>
  <c r="AA131" i="157" a="1"/>
  <c r="AA131" i="157" s="1"/>
  <c r="Z116" i="157" a="1"/>
  <c r="Z116" i="157" s="1"/>
  <c r="Z167" i="157" a="1"/>
  <c r="Z167" i="157" s="1"/>
  <c r="AA116" i="157" a="1"/>
  <c r="AA116" i="157" s="1"/>
  <c r="AC29" i="157" a="1"/>
  <c r="AC29" i="157" s="1"/>
  <c r="AA167" i="157" a="1"/>
  <c r="AA167" i="157" s="1"/>
  <c r="Z215" i="157" a="1"/>
  <c r="Z215" i="157" s="1"/>
  <c r="AA158" i="157" a="1"/>
  <c r="AA158" i="157" s="1"/>
  <c r="Z221" i="157" a="1"/>
  <c r="Z221" i="157" s="1"/>
  <c r="AC10" i="157" a="1"/>
  <c r="AC10" i="157" s="1"/>
  <c r="Z24" i="157" a="1"/>
  <c r="Z24" i="157" s="1"/>
  <c r="AA30" i="157" a="1"/>
  <c r="AA30" i="157" s="1"/>
  <c r="Z49" i="157" a="1"/>
  <c r="Z49" i="157" s="1"/>
  <c r="AB75" i="157" a="1"/>
  <c r="AB75" i="157" s="1"/>
  <c r="Z102" i="157" a="1"/>
  <c r="Z102" i="157" s="1"/>
  <c r="AA110" i="157" a="1"/>
  <c r="AA110" i="157" s="1"/>
  <c r="AC57" i="157" a="1"/>
  <c r="AC57" i="157" s="1"/>
  <c r="Z71" i="157" a="1"/>
  <c r="Z71" i="157" s="1"/>
  <c r="AB110" i="157" a="1"/>
  <c r="AB110" i="157" s="1"/>
  <c r="AC125" i="157" a="1"/>
  <c r="AC125" i="157" s="1"/>
  <c r="Z133" i="157" a="1"/>
  <c r="Z133" i="157" s="1"/>
  <c r="Z170" i="157" a="1"/>
  <c r="Z170" i="157" s="1"/>
  <c r="AC12" i="157" a="1"/>
  <c r="AC12" i="157" s="1"/>
  <c r="AC21" i="157" a="1"/>
  <c r="AC21" i="157" s="1"/>
  <c r="AC24" i="157" a="1"/>
  <c r="AC24" i="157" s="1"/>
  <c r="Z27" i="157" a="1"/>
  <c r="Z27" i="157" s="1"/>
  <c r="AC37" i="157" a="1"/>
  <c r="AC37" i="157" s="1"/>
  <c r="Z62" i="157" a="1"/>
  <c r="Z62" i="157" s="1"/>
  <c r="AA71" i="157" a="1"/>
  <c r="AA71" i="157" s="1"/>
  <c r="Z119" i="157" a="1"/>
  <c r="Z119" i="157" s="1"/>
  <c r="Z298" i="157" a="1"/>
  <c r="Z298" i="157" s="1"/>
  <c r="AC23" i="157" a="1"/>
  <c r="AC23" i="157" s="1"/>
  <c r="Z7" i="157" a="1"/>
  <c r="Z7" i="157" s="1"/>
  <c r="AA9" i="157" a="1"/>
  <c r="AA9" i="157" s="1"/>
  <c r="Z3" i="157" a="1"/>
  <c r="Z3" i="157" s="1"/>
  <c r="U3" i="157" s="1"/>
  <c r="AA7" i="157" a="1"/>
  <c r="AA7" i="157" s="1"/>
  <c r="AB9" i="157" a="1"/>
  <c r="AB9" i="157" s="1"/>
  <c r="AB16" i="157" a="1"/>
  <c r="AB16" i="157" s="1"/>
  <c r="AC27" i="157" a="1"/>
  <c r="AC27" i="157" s="1"/>
  <c r="AA50" i="157" a="1"/>
  <c r="AA50" i="157" s="1"/>
  <c r="AA58" i="157" a="1"/>
  <c r="AA58" i="157" s="1"/>
  <c r="AA62" i="157" a="1"/>
  <c r="AA62" i="157" s="1"/>
  <c r="AA91" i="157" a="1"/>
  <c r="AA91" i="157" s="1"/>
  <c r="Z151" i="157" a="1"/>
  <c r="Z151" i="157" s="1"/>
  <c r="AC299" i="157" a="1"/>
  <c r="AC299" i="157" s="1"/>
  <c r="AC4" i="157" a="1"/>
  <c r="AC4" i="157" s="1"/>
  <c r="AC15" i="157" a="1"/>
  <c r="AC15" i="157" s="1"/>
  <c r="AC13" i="157" a="1"/>
  <c r="AC13" i="157" s="1"/>
  <c r="Z310" i="157" a="1"/>
  <c r="Z310" i="157" s="1"/>
  <c r="Z307" i="157" a="1"/>
  <c r="Z307" i="157" s="1"/>
  <c r="Z285" i="157" a="1"/>
  <c r="Z285" i="157" s="1"/>
  <c r="Z282" i="157" a="1"/>
  <c r="Z282" i="157" s="1"/>
  <c r="Z330" i="157" a="1"/>
  <c r="Z330" i="157" s="1"/>
  <c r="Z319" i="157" a="1"/>
  <c r="Z319" i="157" s="1"/>
  <c r="Z316" i="157" a="1"/>
  <c r="Z316" i="157" s="1"/>
  <c r="Z304" i="157" a="1"/>
  <c r="Z304" i="157" s="1"/>
  <c r="Z325" i="157" a="1"/>
  <c r="Z325" i="157" s="1"/>
  <c r="Z314" i="157" a="1"/>
  <c r="Z314" i="157" s="1"/>
  <c r="Z289" i="157" a="1"/>
  <c r="Z289" i="157" s="1"/>
  <c r="Z260" i="157" a="1"/>
  <c r="Z260" i="157" s="1"/>
  <c r="Z253" i="157" a="1"/>
  <c r="Z253" i="157" s="1"/>
  <c r="Z235" i="157" a="1"/>
  <c r="Z235" i="157" s="1"/>
  <c r="Z228" i="157" a="1"/>
  <c r="Z228" i="157" s="1"/>
  <c r="Z328" i="157" a="1"/>
  <c r="Z328" i="157" s="1"/>
  <c r="Z317" i="157" a="1"/>
  <c r="Z317" i="157" s="1"/>
  <c r="Z311" i="157" a="1"/>
  <c r="Z311" i="157" s="1"/>
  <c r="Z308" i="157" a="1"/>
  <c r="Z308" i="157" s="1"/>
  <c r="Z286" i="157" a="1"/>
  <c r="Z286" i="157" s="1"/>
  <c r="Z283" i="157" a="1"/>
  <c r="Z283" i="157" s="1"/>
  <c r="Z264" i="157" a="1"/>
  <c r="Z264" i="157" s="1"/>
  <c r="Z257" i="157" a="1"/>
  <c r="Z257" i="157" s="1"/>
  <c r="Z246" i="157" a="1"/>
  <c r="Z246" i="157" s="1"/>
  <c r="Z239" i="157" a="1"/>
  <c r="Z239" i="157" s="1"/>
  <c r="Z232" i="157" a="1"/>
  <c r="Z232" i="157" s="1"/>
  <c r="Z329" i="157" a="1"/>
  <c r="Z329" i="157" s="1"/>
  <c r="Z327" i="157" a="1"/>
  <c r="Z327" i="157" s="1"/>
  <c r="Z280" i="157" a="1"/>
  <c r="Z280" i="157" s="1"/>
  <c r="Z216" i="157" a="1"/>
  <c r="Z216" i="157" s="1"/>
  <c r="Z331" i="157" a="1"/>
  <c r="Z331" i="157" s="1"/>
  <c r="Z333" i="157" a="1"/>
  <c r="Z333" i="157" s="1"/>
  <c r="Z288" i="157" a="1"/>
  <c r="Z288" i="157" s="1"/>
  <c r="Z284" i="157" a="1"/>
  <c r="Z284" i="157" s="1"/>
  <c r="Z254" i="157" a="1"/>
  <c r="Z254" i="157" s="1"/>
  <c r="Z312" i="157" a="1"/>
  <c r="Z312" i="157" s="1"/>
  <c r="Z306" i="157" a="1"/>
  <c r="Z306" i="157" s="1"/>
  <c r="Z261" i="157" a="1"/>
  <c r="Z261" i="157" s="1"/>
  <c r="Z247" i="157" a="1"/>
  <c r="Z247" i="157" s="1"/>
  <c r="Z200" i="157" a="1"/>
  <c r="Z200" i="157" s="1"/>
  <c r="Z276" i="157" a="1"/>
  <c r="Z276" i="157" s="1"/>
  <c r="Z272" i="157" a="1"/>
  <c r="Z272" i="157" s="1"/>
  <c r="Z259" i="157" a="1"/>
  <c r="Z259" i="157" s="1"/>
  <c r="Z332" i="157" a="1"/>
  <c r="Z332" i="157" s="1"/>
  <c r="Z305" i="157" a="1"/>
  <c r="Z305" i="157" s="1"/>
  <c r="Z291" i="157" a="1"/>
  <c r="Z291" i="157" s="1"/>
  <c r="Z255" i="157" a="1"/>
  <c r="Z255" i="157" s="1"/>
  <c r="Z233" i="157" a="1"/>
  <c r="Z233" i="157" s="1"/>
  <c r="Z214" i="157" a="1"/>
  <c r="Z214" i="157" s="1"/>
  <c r="Z210" i="157" a="1"/>
  <c r="Z210" i="157" s="1"/>
  <c r="Z323" i="157" a="1"/>
  <c r="Z323" i="157" s="1"/>
  <c r="Z296" i="157" a="1"/>
  <c r="Z296" i="157" s="1"/>
  <c r="Z222" i="157" a="1"/>
  <c r="Z222" i="157" s="1"/>
  <c r="Z204" i="157" a="1"/>
  <c r="Z204" i="157" s="1"/>
  <c r="Z191" i="157" a="1"/>
  <c r="Z191" i="157" s="1"/>
  <c r="Z301" i="157" a="1"/>
  <c r="Z301" i="157" s="1"/>
  <c r="Z262" i="157" a="1"/>
  <c r="Z262" i="157" s="1"/>
  <c r="Z225" i="157" a="1"/>
  <c r="Z225" i="157" s="1"/>
  <c r="Z201" i="157" a="1"/>
  <c r="Z201" i="157" s="1"/>
  <c r="Z198" i="157" a="1"/>
  <c r="Z198" i="157" s="1"/>
  <c r="Z177" i="157" a="1"/>
  <c r="Z177" i="157" s="1"/>
  <c r="Z152" i="157" a="1"/>
  <c r="Z152" i="157" s="1"/>
  <c r="Z127" i="157" a="1"/>
  <c r="Z127" i="157" s="1"/>
  <c r="Z123" i="157" a="1"/>
  <c r="Z123" i="157" s="1"/>
  <c r="Z98" i="157" a="1"/>
  <c r="Z98" i="157" s="1"/>
  <c r="Z300" i="157" a="1"/>
  <c r="Z300" i="157" s="1"/>
  <c r="Z273" i="157" a="1"/>
  <c r="Z273" i="157" s="1"/>
  <c r="Z226" i="157" a="1"/>
  <c r="Z226" i="157" s="1"/>
  <c r="Z212" i="157" a="1"/>
  <c r="Z212" i="157" s="1"/>
  <c r="Z175" i="157" a="1"/>
  <c r="Z175" i="157" s="1"/>
  <c r="Z209" i="157" a="1"/>
  <c r="Z209" i="157" s="1"/>
  <c r="Z197" i="157" a="1"/>
  <c r="Z197" i="157" s="1"/>
  <c r="Z178" i="157" a="1"/>
  <c r="Z178" i="157" s="1"/>
  <c r="Z157" i="157" a="1"/>
  <c r="Z157" i="157" s="1"/>
  <c r="Z141" i="157" a="1"/>
  <c r="Z141" i="157" s="1"/>
  <c r="Z138" i="157" a="1"/>
  <c r="Z138" i="157" s="1"/>
  <c r="Z118" i="157" a="1"/>
  <c r="Z118" i="157" s="1"/>
  <c r="Z100" i="157" a="1"/>
  <c r="Z100" i="157" s="1"/>
  <c r="Z78" i="157" a="1"/>
  <c r="Z78" i="157" s="1"/>
  <c r="Z53" i="157" a="1"/>
  <c r="Z53" i="157" s="1"/>
  <c r="Z287" i="157" a="1"/>
  <c r="Z287" i="157" s="1"/>
  <c r="Z202" i="157" a="1"/>
  <c r="Z202" i="157" s="1"/>
  <c r="Z181" i="157" a="1"/>
  <c r="Z181" i="157" s="1"/>
  <c r="Z290" i="157" a="1"/>
  <c r="Z290" i="157" s="1"/>
  <c r="Z270" i="157" a="1"/>
  <c r="Z270" i="157" s="1"/>
  <c r="Z229" i="157" a="1"/>
  <c r="Z229" i="157" s="1"/>
  <c r="Z184" i="157" a="1"/>
  <c r="Z184" i="157" s="1"/>
  <c r="Z295" i="157" a="1"/>
  <c r="Z295" i="157" s="1"/>
  <c r="Z281" i="157" a="1"/>
  <c r="Z281" i="157" s="1"/>
  <c r="Z231" i="157" a="1"/>
  <c r="Z231" i="157" s="1"/>
  <c r="Z224" i="157" a="1"/>
  <c r="Z224" i="157" s="1"/>
  <c r="Z193" i="157" a="1"/>
  <c r="Z193" i="157" s="1"/>
  <c r="Z182" i="157" a="1"/>
  <c r="Z182" i="157" s="1"/>
  <c r="Z173" i="157" a="1"/>
  <c r="Z173" i="157" s="1"/>
  <c r="Z162" i="157" a="1"/>
  <c r="Z162" i="157" s="1"/>
  <c r="Z145" i="157" a="1"/>
  <c r="Z145" i="157" s="1"/>
  <c r="Z96" i="157" a="1"/>
  <c r="Z96" i="157" s="1"/>
  <c r="Z93" i="157" a="1"/>
  <c r="Z93" i="157" s="1"/>
  <c r="Z80" i="157" a="1"/>
  <c r="Z80" i="157" s="1"/>
  <c r="Z44" i="157" a="1"/>
  <c r="Z44" i="157" s="1"/>
  <c r="Z258" i="157" a="1"/>
  <c r="Z258" i="157" s="1"/>
  <c r="Z244" i="157" a="1"/>
  <c r="Z244" i="157" s="1"/>
  <c r="Z207" i="157" a="1"/>
  <c r="Z207" i="157" s="1"/>
  <c r="Z205" i="157" a="1"/>
  <c r="Z205" i="157" s="1"/>
  <c r="Z203" i="157" a="1"/>
  <c r="Z203" i="157" s="1"/>
  <c r="Z322" i="157" a="1"/>
  <c r="Z322" i="157" s="1"/>
  <c r="Z318" i="157" a="1"/>
  <c r="Z318" i="157" s="1"/>
  <c r="Z271" i="157" a="1"/>
  <c r="Z271" i="157" s="1"/>
  <c r="Z236" i="157" a="1"/>
  <c r="Z236" i="157" s="1"/>
  <c r="Z199" i="157" a="1"/>
  <c r="Z199" i="157" s="1"/>
  <c r="Z168" i="157" a="1"/>
  <c r="Z168" i="157" s="1"/>
  <c r="Z148" i="157" a="1"/>
  <c r="Z148" i="157" s="1"/>
  <c r="Z128" i="157" a="1"/>
  <c r="Z128" i="157" s="1"/>
  <c r="Z125" i="157" a="1"/>
  <c r="Z125" i="157" s="1"/>
  <c r="Z122" i="157" a="1"/>
  <c r="Z122" i="157" s="1"/>
  <c r="Z87" i="157" a="1"/>
  <c r="Z87" i="157" s="1"/>
  <c r="Z66" i="157" a="1"/>
  <c r="Z66" i="157" s="1"/>
  <c r="Z48" i="157" a="1"/>
  <c r="Z48" i="157" s="1"/>
  <c r="Z313" i="157" a="1"/>
  <c r="Z313" i="157" s="1"/>
  <c r="Z309" i="157" a="1"/>
  <c r="Z309" i="157" s="1"/>
  <c r="Z294" i="157" a="1"/>
  <c r="Z294" i="157" s="1"/>
  <c r="Z238" i="157" a="1"/>
  <c r="Z238" i="157" s="1"/>
  <c r="Z297" i="157" a="1"/>
  <c r="Z297" i="157" s="1"/>
  <c r="Z230" i="157" a="1"/>
  <c r="Z230" i="157" s="1"/>
  <c r="Z223" i="157" a="1"/>
  <c r="Z223" i="157" s="1"/>
  <c r="Z169" i="157" a="1"/>
  <c r="Z169" i="157" s="1"/>
  <c r="Z166" i="157" a="1"/>
  <c r="Z166" i="157" s="1"/>
  <c r="Z132" i="157" a="1"/>
  <c r="Z132" i="157" s="1"/>
  <c r="Z104" i="157" a="1"/>
  <c r="Z104" i="157" s="1"/>
  <c r="Z88" i="157" a="1"/>
  <c r="Z88" i="157" s="1"/>
  <c r="Z60" i="157" a="1"/>
  <c r="Z60" i="157" s="1"/>
  <c r="Z302" i="157" a="1"/>
  <c r="Z302" i="157" s="1"/>
  <c r="Z279" i="157" a="1"/>
  <c r="Z279" i="157" s="1"/>
  <c r="Z274" i="157" a="1"/>
  <c r="Z274" i="157" s="1"/>
  <c r="Z211" i="157" a="1"/>
  <c r="Z211" i="157" s="1"/>
  <c r="Z183" i="157" a="1"/>
  <c r="Z183" i="157" s="1"/>
  <c r="Z136" i="157" a="1"/>
  <c r="Z136" i="157" s="1"/>
  <c r="Z74" i="157" a="1"/>
  <c r="Z74" i="157" s="1"/>
  <c r="Z11" i="157" a="1"/>
  <c r="Z11" i="157" s="1"/>
  <c r="Z6" i="157" a="1"/>
  <c r="Z6" i="157" s="1"/>
  <c r="Z324" i="157" a="1"/>
  <c r="Z324" i="157" s="1"/>
  <c r="Z278" i="157" a="1"/>
  <c r="Z278" i="157" s="1"/>
  <c r="Z219" i="157" a="1"/>
  <c r="Z219" i="157" s="1"/>
  <c r="Z187" i="157" a="1"/>
  <c r="Z187" i="157" s="1"/>
  <c r="Z174" i="157" a="1"/>
  <c r="Z174" i="157" s="1"/>
  <c r="Z172" i="157" a="1"/>
  <c r="Z172" i="157" s="1"/>
  <c r="Z161" i="157" a="1"/>
  <c r="Z161" i="157" s="1"/>
  <c r="Z106" i="157" a="1"/>
  <c r="Z106" i="157" s="1"/>
  <c r="Z268" i="157" a="1"/>
  <c r="Z268" i="157" s="1"/>
  <c r="Z321" i="157" a="1"/>
  <c r="Z321" i="157" s="1"/>
  <c r="Z243" i="157" a="1"/>
  <c r="Z243" i="157" s="1"/>
  <c r="Z171" i="157" a="1"/>
  <c r="Z171" i="157" s="1"/>
  <c r="Z117" i="157" a="1"/>
  <c r="Z117" i="157" s="1"/>
  <c r="Z91" i="157" a="1"/>
  <c r="Z91" i="157" s="1"/>
  <c r="Z75" i="157" a="1"/>
  <c r="Z75" i="157" s="1"/>
  <c r="Z63" i="157" a="1"/>
  <c r="Z63" i="157" s="1"/>
  <c r="Z29" i="157" a="1"/>
  <c r="Z29" i="157" s="1"/>
  <c r="Z13" i="157" a="1"/>
  <c r="Z13" i="157" s="1"/>
  <c r="Z9" i="157" a="1"/>
  <c r="Z9" i="157" s="1"/>
  <c r="Z293" i="157" a="1"/>
  <c r="Z293" i="157" s="1"/>
  <c r="Z252" i="157" a="1"/>
  <c r="Z252" i="157" s="1"/>
  <c r="Z227" i="157" a="1"/>
  <c r="Z227" i="157" s="1"/>
  <c r="Z217" i="157" a="1"/>
  <c r="Z217" i="157" s="1"/>
  <c r="Z190" i="157" a="1"/>
  <c r="Z190" i="157" s="1"/>
  <c r="Z185" i="157" a="1"/>
  <c r="Z185" i="157" s="1"/>
  <c r="Z180" i="157" a="1"/>
  <c r="Z180" i="157" s="1"/>
  <c r="Z51" i="157" a="1"/>
  <c r="Z51" i="157" s="1"/>
  <c r="Z26" i="157" a="1"/>
  <c r="Z26" i="157" s="1"/>
  <c r="Z23" i="157" a="1"/>
  <c r="Z23" i="157" s="1"/>
  <c r="Z320" i="157" a="1"/>
  <c r="Z320" i="157" s="1"/>
  <c r="Z256" i="157" a="1"/>
  <c r="Z256" i="157" s="1"/>
  <c r="Z299" i="157" a="1"/>
  <c r="Z299" i="157" s="1"/>
  <c r="Z251" i="157" a="1"/>
  <c r="Z251" i="157" s="1"/>
  <c r="Z220" i="157" a="1"/>
  <c r="Z220" i="157" s="1"/>
  <c r="Z109" i="157" a="1"/>
  <c r="Z109" i="157" s="1"/>
  <c r="Z292" i="157" a="1"/>
  <c r="Z292" i="157" s="1"/>
  <c r="Z265" i="157" a="1"/>
  <c r="Z265" i="157" s="1"/>
  <c r="Z234" i="157" a="1"/>
  <c r="Z234" i="157" s="1"/>
  <c r="Z195" i="157" a="1"/>
  <c r="Z195" i="157" s="1"/>
  <c r="Z192" i="157" a="1"/>
  <c r="Z192" i="157" s="1"/>
  <c r="Z164" i="157" a="1"/>
  <c r="Z164" i="157" s="1"/>
  <c r="Z154" i="157" a="1"/>
  <c r="Z154" i="157" s="1"/>
  <c r="Z150" i="157" a="1"/>
  <c r="Z150" i="157" s="1"/>
  <c r="Z146" i="157" a="1"/>
  <c r="Z146" i="157" s="1"/>
  <c r="Z144" i="157" a="1"/>
  <c r="Z144" i="157" s="1"/>
  <c r="Z142" i="157" a="1"/>
  <c r="Z142" i="157" s="1"/>
  <c r="Z140" i="157" a="1"/>
  <c r="Z140" i="157" s="1"/>
  <c r="Z124" i="157" a="1"/>
  <c r="Z124" i="157" s="1"/>
  <c r="Z105" i="157" a="1"/>
  <c r="Z105" i="157" s="1"/>
  <c r="Z103" i="157" a="1"/>
  <c r="Z103" i="157" s="1"/>
  <c r="Z326" i="157" a="1"/>
  <c r="Z326" i="157" s="1"/>
  <c r="Z250" i="157" a="1"/>
  <c r="Z250" i="157" s="1"/>
  <c r="Z269" i="157" a="1"/>
  <c r="Z269" i="157" s="1"/>
  <c r="Z248" i="157" a="1"/>
  <c r="Z248" i="157" s="1"/>
  <c r="Z213" i="157" a="1"/>
  <c r="Z213" i="157" s="1"/>
  <c r="Z179" i="157" a="1"/>
  <c r="Z179" i="157" s="1"/>
  <c r="Z158" i="157" a="1"/>
  <c r="Z158" i="157" s="1"/>
  <c r="Z153" i="157" a="1"/>
  <c r="Z153" i="157" s="1"/>
  <c r="Z22" i="157" a="1"/>
  <c r="Z22" i="157" s="1"/>
  <c r="Z55" i="157" a="1"/>
  <c r="Z55" i="157" s="1"/>
  <c r="Z35" i="157" a="1"/>
  <c r="Z35" i="157" s="1"/>
  <c r="Z30" i="157" a="1"/>
  <c r="Z30" i="157" s="1"/>
  <c r="Z121" i="157" a="1"/>
  <c r="Z121" i="157" s="1"/>
  <c r="Z315" i="157" a="1"/>
  <c r="Z315" i="157" s="1"/>
  <c r="Z277" i="157" a="1"/>
  <c r="Z277" i="157" s="1"/>
  <c r="Z240" i="157" a="1"/>
  <c r="Z240" i="157" s="1"/>
  <c r="Z218" i="157" a="1"/>
  <c r="Z218" i="157" s="1"/>
  <c r="Z194" i="157" a="1"/>
  <c r="Z194" i="157" s="1"/>
  <c r="Z275" i="157" a="1"/>
  <c r="Z275" i="157" s="1"/>
  <c r="Z189" i="157" a="1"/>
  <c r="Z189" i="157" s="1"/>
  <c r="Z163" i="157" a="1"/>
  <c r="Z163" i="157" s="1"/>
  <c r="Z120" i="157" a="1"/>
  <c r="Z120" i="157" s="1"/>
  <c r="Z134" i="157" a="1"/>
  <c r="Z134" i="157" s="1"/>
  <c r="Z90" i="157" a="1"/>
  <c r="Z90" i="157" s="1"/>
  <c r="Z50" i="157" a="1"/>
  <c r="Z50" i="157" s="1"/>
  <c r="Z28" i="157" a="1"/>
  <c r="Z28" i="157" s="1"/>
  <c r="Z156" i="157" a="1"/>
  <c r="Z156" i="157" s="1"/>
  <c r="Z82" i="157" a="1"/>
  <c r="Z82" i="157" s="1"/>
  <c r="Z52" i="157" a="1"/>
  <c r="Z52" i="157" s="1"/>
  <c r="Z41" i="157" a="1"/>
  <c r="Z41" i="157" s="1"/>
  <c r="Z37" i="157" a="1"/>
  <c r="Z37" i="157" s="1"/>
  <c r="Z21" i="157" a="1"/>
  <c r="Z21" i="157" s="1"/>
  <c r="Z16" i="157" a="1"/>
  <c r="Z16" i="157" s="1"/>
  <c r="Z4" i="157" a="1"/>
  <c r="Z4" i="157" s="1"/>
  <c r="Z241" i="157" a="1"/>
  <c r="Z241" i="157" s="1"/>
  <c r="Z196" i="157" a="1"/>
  <c r="Z196" i="157" s="1"/>
  <c r="Z137" i="157" a="1"/>
  <c r="Z137" i="157" s="1"/>
  <c r="Z70" i="157" a="1"/>
  <c r="Z70" i="157" s="1"/>
  <c r="Z61" i="157" a="1"/>
  <c r="Z61" i="157" s="1"/>
  <c r="Z43" i="157" a="1"/>
  <c r="Z43" i="157" s="1"/>
  <c r="Z39" i="157" a="1"/>
  <c r="Z39" i="157" s="1"/>
  <c r="U1" i="157"/>
  <c r="Z115" i="157" a="1"/>
  <c r="Z115" i="157" s="1"/>
  <c r="Z112" i="157" a="1"/>
  <c r="Z112" i="157" s="1"/>
  <c r="Z159" i="157" a="1"/>
  <c r="Z159" i="157" s="1"/>
  <c r="Z95" i="157" a="1"/>
  <c r="Z95" i="157" s="1"/>
  <c r="Z77" i="157" a="1"/>
  <c r="Z77" i="157" s="1"/>
  <c r="Z54" i="157" a="1"/>
  <c r="Z54" i="157" s="1"/>
  <c r="Z45" i="157" a="1"/>
  <c r="Z45" i="157" s="1"/>
  <c r="Z249" i="157" a="1"/>
  <c r="Z249" i="157" s="1"/>
  <c r="Z176" i="157" a="1"/>
  <c r="Z176" i="157" s="1"/>
  <c r="Z143" i="157" a="1"/>
  <c r="Z143" i="157" s="1"/>
  <c r="Z130" i="157" a="1"/>
  <c r="Z130" i="157" s="1"/>
  <c r="Z33" i="157" a="1"/>
  <c r="Z33" i="157" s="1"/>
  <c r="Z19" i="157" a="1"/>
  <c r="Z19" i="157" s="1"/>
  <c r="Z267" i="157" a="1"/>
  <c r="Z267" i="157" s="1"/>
  <c r="Z206" i="157" a="1"/>
  <c r="Z206" i="157" s="1"/>
  <c r="Z149" i="157" a="1"/>
  <c r="Z149" i="157" s="1"/>
  <c r="Z84" i="157" a="1"/>
  <c r="Z84" i="157" s="1"/>
  <c r="Z47" i="157" a="1"/>
  <c r="Z47" i="157" s="1"/>
  <c r="Z303" i="157" a="1"/>
  <c r="Z303" i="157" s="1"/>
  <c r="Z266" i="157" a="1"/>
  <c r="Z266" i="157" s="1"/>
  <c r="Z237" i="157" a="1"/>
  <c r="Z237" i="157" s="1"/>
  <c r="Z139" i="157" a="1"/>
  <c r="Z139" i="157" s="1"/>
  <c r="Z89" i="157" a="1"/>
  <c r="Z89" i="157" s="1"/>
  <c r="Z67" i="157" a="1"/>
  <c r="Z67" i="157" s="1"/>
  <c r="Z65" i="157" a="1"/>
  <c r="Z65" i="157" s="1"/>
  <c r="Z31" i="157" a="1"/>
  <c r="Z31" i="157" s="1"/>
  <c r="Z58" i="157" a="1"/>
  <c r="Z58" i="157" s="1"/>
  <c r="Z245" i="157" a="1"/>
  <c r="Z245" i="157" s="1"/>
  <c r="Z94" i="157" a="1"/>
  <c r="Z94" i="157" s="1"/>
  <c r="Z81" i="157" a="1"/>
  <c r="Z81" i="157" s="1"/>
  <c r="Z126" i="157" a="1"/>
  <c r="Z126" i="157" s="1"/>
  <c r="Z114" i="157" a="1"/>
  <c r="Z114" i="157" s="1"/>
  <c r="Z111" i="157" a="1"/>
  <c r="Z111" i="157" s="1"/>
  <c r="Z108" i="157" a="1"/>
  <c r="Z108" i="157" s="1"/>
  <c r="Z86" i="157" a="1"/>
  <c r="Z86" i="157" s="1"/>
  <c r="Z188" i="157" a="1"/>
  <c r="Z188" i="157" s="1"/>
  <c r="Z107" i="157" a="1"/>
  <c r="Z107" i="157" s="1"/>
  <c r="Z73" i="157" a="1"/>
  <c r="Z73" i="157" s="1"/>
  <c r="Z46" i="157" a="1"/>
  <c r="Z46" i="157" s="1"/>
  <c r="Z242" i="157" a="1"/>
  <c r="Z242" i="157" s="1"/>
  <c r="Z208" i="157" a="1"/>
  <c r="Z208" i="157" s="1"/>
  <c r="Z186" i="157" a="1"/>
  <c r="Z186" i="157" s="1"/>
  <c r="Z147" i="157" a="1"/>
  <c r="Z147" i="157" s="1"/>
  <c r="Z131" i="157" a="1"/>
  <c r="Z131" i="157" s="1"/>
  <c r="AC58" i="157" a="1"/>
  <c r="AC58" i="157" s="1"/>
  <c r="AA151" i="157" a="1"/>
  <c r="AA151" i="157" s="1"/>
  <c r="Z34" i="157" a="1"/>
  <c r="Z34" i="157" s="1"/>
  <c r="AA332" i="157" a="1"/>
  <c r="AA332" i="157" s="1"/>
  <c r="AA327" i="157" a="1"/>
  <c r="AA327" i="157" s="1"/>
  <c r="AA322" i="157" a="1"/>
  <c r="AA322" i="157" s="1"/>
  <c r="AA317" i="157" a="1"/>
  <c r="AA317" i="157" s="1"/>
  <c r="AA312" i="157" a="1"/>
  <c r="AA312" i="157" s="1"/>
  <c r="AA307" i="157" a="1"/>
  <c r="AA307" i="157" s="1"/>
  <c r="AA302" i="157" a="1"/>
  <c r="AA302" i="157" s="1"/>
  <c r="AA297" i="157" a="1"/>
  <c r="AA297" i="157" s="1"/>
  <c r="AA292" i="157" a="1"/>
  <c r="AA292" i="157" s="1"/>
  <c r="AA287" i="157" a="1"/>
  <c r="AA287" i="157" s="1"/>
  <c r="AA282" i="157" a="1"/>
  <c r="AA282" i="157" s="1"/>
  <c r="AA277" i="157" a="1"/>
  <c r="AA277" i="157" s="1"/>
  <c r="AA272" i="157" a="1"/>
  <c r="AA272" i="157" s="1"/>
  <c r="AA267" i="157" a="1"/>
  <c r="AA267" i="157" s="1"/>
  <c r="AA262" i="157" a="1"/>
  <c r="AA262" i="157" s="1"/>
  <c r="AA257" i="157" a="1"/>
  <c r="AA257" i="157" s="1"/>
  <c r="AA252" i="157" a="1"/>
  <c r="AA252" i="157" s="1"/>
  <c r="AA247" i="157" a="1"/>
  <c r="AA247" i="157" s="1"/>
  <c r="AA242" i="157" a="1"/>
  <c r="AA242" i="157" s="1"/>
  <c r="AA237" i="157" a="1"/>
  <c r="AA237" i="157" s="1"/>
  <c r="AA232" i="157" a="1"/>
  <c r="AA232" i="157" s="1"/>
  <c r="AA333" i="157" a="1"/>
  <c r="AA333" i="157" s="1"/>
  <c r="AA301" i="157" a="1"/>
  <c r="AA301" i="157" s="1"/>
  <c r="AA298" i="157" a="1"/>
  <c r="AA298" i="157" s="1"/>
  <c r="AA311" i="157" a="1"/>
  <c r="AA311" i="157" s="1"/>
  <c r="AA308" i="157" a="1"/>
  <c r="AA308" i="157" s="1"/>
  <c r="AA286" i="157" a="1"/>
  <c r="AA286" i="157" s="1"/>
  <c r="AA283" i="157" a="1"/>
  <c r="AA283" i="157" s="1"/>
  <c r="AA264" i="157" a="1"/>
  <c r="AA264" i="157" s="1"/>
  <c r="AA246" i="157" a="1"/>
  <c r="AA246" i="157" s="1"/>
  <c r="AA239" i="157" a="1"/>
  <c r="AA239" i="157" s="1"/>
  <c r="AA305" i="157" a="1"/>
  <c r="AA305" i="157" s="1"/>
  <c r="AA280" i="157" a="1"/>
  <c r="AA280" i="157" s="1"/>
  <c r="AA331" i="157" a="1"/>
  <c r="AA331" i="157" s="1"/>
  <c r="AA320" i="157" a="1"/>
  <c r="AA320" i="157" s="1"/>
  <c r="AA299" i="157" a="1"/>
  <c r="AA299" i="157" s="1"/>
  <c r="AA274" i="157" a="1"/>
  <c r="AA274" i="157" s="1"/>
  <c r="AA250" i="157" a="1"/>
  <c r="AA250" i="157" s="1"/>
  <c r="AA243" i="157" a="1"/>
  <c r="AA243" i="157" s="1"/>
  <c r="AA224" i="157" a="1"/>
  <c r="AA224" i="157" s="1"/>
  <c r="AA219" i="157" a="1"/>
  <c r="AA219" i="157" s="1"/>
  <c r="AA214" i="157" a="1"/>
  <c r="AA214" i="157" s="1"/>
  <c r="AA228" i="157" a="1"/>
  <c r="AA228" i="157" s="1"/>
  <c r="AA328" i="157" a="1"/>
  <c r="AA328" i="157" s="1"/>
  <c r="AA323" i="157" a="1"/>
  <c r="AA323" i="157" s="1"/>
  <c r="AA321" i="157" a="1"/>
  <c r="AA321" i="157" s="1"/>
  <c r="AA278" i="157" a="1"/>
  <c r="AA278" i="157" s="1"/>
  <c r="AA314" i="157" a="1"/>
  <c r="AA314" i="157" s="1"/>
  <c r="AA310" i="157" a="1"/>
  <c r="AA310" i="157" s="1"/>
  <c r="AA240" i="157" a="1"/>
  <c r="AA240" i="157" s="1"/>
  <c r="AA220" i="157" a="1"/>
  <c r="AA220" i="157" s="1"/>
  <c r="AA318" i="157" a="1"/>
  <c r="AA318" i="157" s="1"/>
  <c r="AA270" i="157" a="1"/>
  <c r="AA270" i="157" s="1"/>
  <c r="AA309" i="157" a="1"/>
  <c r="AA309" i="157" s="1"/>
  <c r="AA285" i="157" a="1"/>
  <c r="AA285" i="157" s="1"/>
  <c r="AA225" i="157" a="1"/>
  <c r="AA225" i="157" s="1"/>
  <c r="AA202" i="157" a="1"/>
  <c r="AA202" i="157" s="1"/>
  <c r="AA198" i="157" a="1"/>
  <c r="AA198" i="157" s="1"/>
  <c r="AA326" i="157" a="1"/>
  <c r="AA326" i="157" s="1"/>
  <c r="AA293" i="157" a="1"/>
  <c r="AA293" i="157" s="1"/>
  <c r="AA281" i="157" a="1"/>
  <c r="AA281" i="157" s="1"/>
  <c r="AA269" i="157" a="1"/>
  <c r="AA269" i="157" s="1"/>
  <c r="AA195" i="157" a="1"/>
  <c r="AA195" i="157" s="1"/>
  <c r="AA188" i="157" a="1"/>
  <c r="AA188" i="157" s="1"/>
  <c r="AA163" i="157" a="1"/>
  <c r="AA163" i="157" s="1"/>
  <c r="AA138" i="157" a="1"/>
  <c r="AA138" i="157" s="1"/>
  <c r="AA115" i="157" a="1"/>
  <c r="AA115" i="157" s="1"/>
  <c r="AA90" i="157" a="1"/>
  <c r="AA90" i="157" s="1"/>
  <c r="AA261" i="157" a="1"/>
  <c r="AA261" i="157" s="1"/>
  <c r="AA218" i="157" a="1"/>
  <c r="AA218" i="157" s="1"/>
  <c r="AA186" i="157" a="1"/>
  <c r="AA186" i="157" s="1"/>
  <c r="AA179" i="157" a="1"/>
  <c r="AA179" i="157" s="1"/>
  <c r="AA325" i="157" a="1"/>
  <c r="AA325" i="157" s="1"/>
  <c r="AA290" i="157" a="1"/>
  <c r="AA290" i="157" s="1"/>
  <c r="AA273" i="157" a="1"/>
  <c r="AA273" i="157" s="1"/>
  <c r="AA229" i="157" a="1"/>
  <c r="AA229" i="157" s="1"/>
  <c r="AA184" i="157" a="1"/>
  <c r="AA184" i="157" s="1"/>
  <c r="AA132" i="157" a="1"/>
  <c r="AA132" i="157" s="1"/>
  <c r="AA122" i="157" a="1"/>
  <c r="AA122" i="157" s="1"/>
  <c r="AA104" i="157" a="1"/>
  <c r="AA104" i="157" s="1"/>
  <c r="AA86" i="157" a="1"/>
  <c r="AA86" i="157" s="1"/>
  <c r="AA70" i="157" a="1"/>
  <c r="AA70" i="157" s="1"/>
  <c r="AA45" i="157" a="1"/>
  <c r="AA45" i="157" s="1"/>
  <c r="AA259" i="157" a="1"/>
  <c r="AA259" i="157" s="1"/>
  <c r="AA254" i="157" a="1"/>
  <c r="AA254" i="157" s="1"/>
  <c r="AA227" i="157" a="1"/>
  <c r="AA227" i="157" s="1"/>
  <c r="AA216" i="157" a="1"/>
  <c r="AA216" i="157" s="1"/>
  <c r="AA187" i="157" a="1"/>
  <c r="AA187" i="157" s="1"/>
  <c r="AA231" i="157" a="1"/>
  <c r="AA231" i="157" s="1"/>
  <c r="AA190" i="157" a="1"/>
  <c r="AA190" i="157" s="1"/>
  <c r="AA316" i="157" a="1"/>
  <c r="AA316" i="157" s="1"/>
  <c r="AA288" i="157" a="1"/>
  <c r="AA288" i="157" s="1"/>
  <c r="AA271" i="157" a="1"/>
  <c r="AA271" i="157" s="1"/>
  <c r="AA236" i="157" a="1"/>
  <c r="AA236" i="157" s="1"/>
  <c r="AA207" i="157" a="1"/>
  <c r="AA207" i="157" s="1"/>
  <c r="AA199" i="157" a="1"/>
  <c r="AA199" i="157" s="1"/>
  <c r="AA168" i="157" a="1"/>
  <c r="AA168" i="157" s="1"/>
  <c r="AA148" i="157" a="1"/>
  <c r="AA148" i="157" s="1"/>
  <c r="AA128" i="157" a="1"/>
  <c r="AA128" i="157" s="1"/>
  <c r="AA125" i="157" a="1"/>
  <c r="AA125" i="157" s="1"/>
  <c r="AA87" i="157" a="1"/>
  <c r="AA87" i="157" s="1"/>
  <c r="AA66" i="157" a="1"/>
  <c r="AA66" i="157" s="1"/>
  <c r="AA48" i="157" a="1"/>
  <c r="AA48" i="157" s="1"/>
  <c r="AA306" i="157" a="1"/>
  <c r="AA306" i="157" s="1"/>
  <c r="AA255" i="157" a="1"/>
  <c r="AA255" i="157" s="1"/>
  <c r="AA241" i="157" a="1"/>
  <c r="AA241" i="157" s="1"/>
  <c r="AA226" i="157" a="1"/>
  <c r="AA226" i="157" s="1"/>
  <c r="AA211" i="157" a="1"/>
  <c r="AA211" i="157" s="1"/>
  <c r="AA201" i="157" a="1"/>
  <c r="AA201" i="157" s="1"/>
  <c r="AA197" i="157" a="1"/>
  <c r="AA197" i="157" s="1"/>
  <c r="AA191" i="157" a="1"/>
  <c r="AA191" i="157" s="1"/>
  <c r="AA291" i="157" a="1"/>
  <c r="AA291" i="157" s="1"/>
  <c r="AA284" i="157" a="1"/>
  <c r="AA284" i="157" s="1"/>
  <c r="AA233" i="157" a="1"/>
  <c r="AA233" i="157" s="1"/>
  <c r="AA213" i="157" a="1"/>
  <c r="AA213" i="157" s="1"/>
  <c r="AA209" i="157" a="1"/>
  <c r="AA209" i="157" s="1"/>
  <c r="AA189" i="157" a="1"/>
  <c r="AA189" i="157" s="1"/>
  <c r="AA154" i="157" a="1"/>
  <c r="AA154" i="157" s="1"/>
  <c r="AA134" i="157" a="1"/>
  <c r="AA134" i="157" s="1"/>
  <c r="AA119" i="157" a="1"/>
  <c r="AA119" i="157" s="1"/>
  <c r="AA84" i="157" a="1"/>
  <c r="AA84" i="157" s="1"/>
  <c r="AA52" i="157" a="1"/>
  <c r="AA52" i="157" s="1"/>
  <c r="AA37" i="157" a="1"/>
  <c r="AA37" i="157" s="1"/>
  <c r="AA260" i="157" a="1"/>
  <c r="AA260" i="157" s="1"/>
  <c r="AA251" i="157" a="1"/>
  <c r="AA251" i="157" s="1"/>
  <c r="AA200" i="157" a="1"/>
  <c r="AA200" i="157" s="1"/>
  <c r="AA194" i="157" a="1"/>
  <c r="AA194" i="157" s="1"/>
  <c r="AA155" i="157" a="1"/>
  <c r="AA155" i="157" s="1"/>
  <c r="AA135" i="157" a="1"/>
  <c r="AA135" i="157" s="1"/>
  <c r="AA117" i="157" a="1"/>
  <c r="AA117" i="157" s="1"/>
  <c r="AA101" i="157" a="1"/>
  <c r="AA101" i="157" s="1"/>
  <c r="AA85" i="157" a="1"/>
  <c r="AA85" i="157" s="1"/>
  <c r="AA82" i="157" a="1"/>
  <c r="AA82" i="157" s="1"/>
  <c r="AA64" i="157" a="1"/>
  <c r="AA64" i="157" s="1"/>
  <c r="AA46" i="157" a="1"/>
  <c r="AA46" i="157" s="1"/>
  <c r="AA324" i="157" a="1"/>
  <c r="AA324" i="157" s="1"/>
  <c r="AA249" i="157" a="1"/>
  <c r="AA249" i="157" s="1"/>
  <c r="AA208" i="157" a="1"/>
  <c r="AA208" i="157" s="1"/>
  <c r="AA192" i="157" a="1"/>
  <c r="AA192" i="157" s="1"/>
  <c r="AA185" i="157" a="1"/>
  <c r="AA185" i="157" s="1"/>
  <c r="AA143" i="157" a="1"/>
  <c r="AA143" i="157" s="1"/>
  <c r="AA89" i="157" a="1"/>
  <c r="AA89" i="157" s="1"/>
  <c r="AA56" i="157" a="1"/>
  <c r="AA56" i="157" s="1"/>
  <c r="AA43" i="157" a="1"/>
  <c r="AA43" i="157" s="1"/>
  <c r="V1" i="157"/>
  <c r="AA245" i="157" a="1"/>
  <c r="AA245" i="157" s="1"/>
  <c r="AA222" i="157" a="1"/>
  <c r="AA222" i="157" s="1"/>
  <c r="AA170" i="157" a="1"/>
  <c r="AA170" i="157" s="1"/>
  <c r="AA150" i="157" a="1"/>
  <c r="AA150" i="157" s="1"/>
  <c r="AA141" i="157" a="1"/>
  <c r="AA141" i="157" s="1"/>
  <c r="AA123" i="157" a="1"/>
  <c r="AA123" i="157" s="1"/>
  <c r="AA111" i="157" a="1"/>
  <c r="AA111" i="157" s="1"/>
  <c r="AA315" i="157" a="1"/>
  <c r="AA315" i="157" s="1"/>
  <c r="AA244" i="157" a="1"/>
  <c r="AA244" i="157" s="1"/>
  <c r="AA266" i="157" a="1"/>
  <c r="AA266" i="157" s="1"/>
  <c r="AA193" i="157" a="1"/>
  <c r="AA193" i="157" s="1"/>
  <c r="AA180" i="157" a="1"/>
  <c r="AA180" i="157" s="1"/>
  <c r="AA173" i="157" a="1"/>
  <c r="AA173" i="157" s="1"/>
  <c r="AA98" i="157" a="1"/>
  <c r="AA98" i="157" s="1"/>
  <c r="AA68" i="157" a="1"/>
  <c r="AA68" i="157" s="1"/>
  <c r="AA26" i="157" a="1"/>
  <c r="AA26" i="157" s="1"/>
  <c r="AA330" i="157" a="1"/>
  <c r="AA330" i="157" s="1"/>
  <c r="AA313" i="157" a="1"/>
  <c r="AA313" i="157" s="1"/>
  <c r="AA256" i="157" a="1"/>
  <c r="AA256" i="157" s="1"/>
  <c r="AA113" i="157" a="1"/>
  <c r="AA113" i="157" s="1"/>
  <c r="AA80" i="157" a="1"/>
  <c r="AA80" i="157" s="1"/>
  <c r="AA44" i="157" a="1"/>
  <c r="AA44" i="157" s="1"/>
  <c r="AA20" i="157" a="1"/>
  <c r="AA20" i="157" s="1"/>
  <c r="AA329" i="157" a="1"/>
  <c r="AA329" i="157" s="1"/>
  <c r="AA109" i="157" a="1"/>
  <c r="AA109" i="157" s="1"/>
  <c r="AA107" i="157" a="1"/>
  <c r="AA107" i="157" s="1"/>
  <c r="AA73" i="157" a="1"/>
  <c r="AA73" i="157" s="1"/>
  <c r="AA238" i="157" a="1"/>
  <c r="AA238" i="157" s="1"/>
  <c r="AA230" i="157" a="1"/>
  <c r="AA230" i="157" s="1"/>
  <c r="AA210" i="157" a="1"/>
  <c r="AA210" i="157" s="1"/>
  <c r="AA182" i="157" a="1"/>
  <c r="AA182" i="157" s="1"/>
  <c r="AA175" i="157" a="1"/>
  <c r="AA175" i="157" s="1"/>
  <c r="AA130" i="157" a="1"/>
  <c r="AA130" i="157" s="1"/>
  <c r="AA126" i="157" a="1"/>
  <c r="AA126" i="157" s="1"/>
  <c r="AA234" i="157" a="1"/>
  <c r="AA234" i="157" s="1"/>
  <c r="AA166" i="157" a="1"/>
  <c r="AA166" i="157" s="1"/>
  <c r="AA162" i="157" a="1"/>
  <c r="AA162" i="157" s="1"/>
  <c r="AA156" i="157" a="1"/>
  <c r="AA156" i="157" s="1"/>
  <c r="AA303" i="157" a="1"/>
  <c r="AA303" i="157" s="1"/>
  <c r="AA296" i="157" a="1"/>
  <c r="AA296" i="157" s="1"/>
  <c r="AA212" i="157" a="1"/>
  <c r="AA212" i="157" s="1"/>
  <c r="AA235" i="157" a="1"/>
  <c r="AA235" i="157" s="1"/>
  <c r="AA223" i="157" a="1"/>
  <c r="AA223" i="157" s="1"/>
  <c r="AA108" i="157" a="1"/>
  <c r="AA108" i="157" s="1"/>
  <c r="AA96" i="157" a="1"/>
  <c r="AA96" i="157" s="1"/>
  <c r="AA55" i="157" a="1"/>
  <c r="AA55" i="157" s="1"/>
  <c r="AA40" i="157" a="1"/>
  <c r="AA40" i="157" s="1"/>
  <c r="AA17" i="157" a="1"/>
  <c r="AA17" i="157" s="1"/>
  <c r="AA14" i="157" a="1"/>
  <c r="AA14" i="157" s="1"/>
  <c r="AA172" i="157" a="1"/>
  <c r="AA172" i="157" s="1"/>
  <c r="AA139" i="157" a="1"/>
  <c r="AA139" i="157" s="1"/>
  <c r="AA118" i="157" a="1"/>
  <c r="AA118" i="157" s="1"/>
  <c r="AA53" i="157" a="1"/>
  <c r="AA53" i="157" s="1"/>
  <c r="AA304" i="157" a="1"/>
  <c r="AA304" i="157" s="1"/>
  <c r="AA294" i="157" a="1"/>
  <c r="AA294" i="157" s="1"/>
  <c r="AA49" i="157" a="1"/>
  <c r="AA49" i="157" s="1"/>
  <c r="AA275" i="157" a="1"/>
  <c r="AA275" i="157" s="1"/>
  <c r="AA36" i="157" a="1"/>
  <c r="AA36" i="157" s="1"/>
  <c r="AA153" i="157" a="1"/>
  <c r="AA153" i="157" s="1"/>
  <c r="AA140" i="157" a="1"/>
  <c r="AA140" i="157" s="1"/>
  <c r="AA137" i="157" a="1"/>
  <c r="AA137" i="157" s="1"/>
  <c r="AA41" i="157" a="1"/>
  <c r="AA41" i="157" s="1"/>
  <c r="AA39" i="157" a="1"/>
  <c r="AA39" i="157" s="1"/>
  <c r="AA169" i="157" a="1"/>
  <c r="AA169" i="157" s="1"/>
  <c r="AA159" i="157" a="1"/>
  <c r="AA159" i="157" s="1"/>
  <c r="AA146" i="157" a="1"/>
  <c r="AA146" i="157" s="1"/>
  <c r="AA95" i="157" a="1"/>
  <c r="AA95" i="157" s="1"/>
  <c r="AA54" i="157" a="1"/>
  <c r="AA54" i="157" s="1"/>
  <c r="AA24" i="157" a="1"/>
  <c r="AA24" i="157" s="1"/>
  <c r="AA19" i="157" a="1"/>
  <c r="AA19" i="157" s="1"/>
  <c r="AA11" i="157" a="1"/>
  <c r="AA11" i="157" s="1"/>
  <c r="AA295" i="157" a="1"/>
  <c r="AA295" i="157" s="1"/>
  <c r="AA196" i="157" a="1"/>
  <c r="AA196" i="157" s="1"/>
  <c r="AA61" i="157" a="1"/>
  <c r="AA61" i="157" s="1"/>
  <c r="AA258" i="157" a="1"/>
  <c r="AA258" i="157" s="1"/>
  <c r="AA124" i="157" a="1"/>
  <c r="AA124" i="157" s="1"/>
  <c r="AA112" i="157" a="1"/>
  <c r="AA112" i="157" s="1"/>
  <c r="AA77" i="157" a="1"/>
  <c r="AA77" i="157" s="1"/>
  <c r="AA35" i="157" a="1"/>
  <c r="AA35" i="157" s="1"/>
  <c r="AA33" i="157" a="1"/>
  <c r="AA33" i="157" s="1"/>
  <c r="AA8" i="157" a="1"/>
  <c r="AA8" i="157" s="1"/>
  <c r="AA121" i="157" a="1"/>
  <c r="AA121" i="157" s="1"/>
  <c r="AA176" i="157" a="1"/>
  <c r="AA176" i="157" s="1"/>
  <c r="AA149" i="157" a="1"/>
  <c r="AA149" i="157" s="1"/>
  <c r="AA72" i="157" a="1"/>
  <c r="AA72" i="157" s="1"/>
  <c r="AA63" i="157" a="1"/>
  <c r="AA63" i="157" s="1"/>
  <c r="AA103" i="157" a="1"/>
  <c r="AA103" i="157" s="1"/>
  <c r="AA92" i="157" a="1"/>
  <c r="AA92" i="157" s="1"/>
  <c r="AA47" i="157" a="1"/>
  <c r="AA47" i="157" s="1"/>
  <c r="AA268" i="157" a="1"/>
  <c r="AA268" i="157" s="1"/>
  <c r="AA206" i="157" a="1"/>
  <c r="AA206" i="157" s="1"/>
  <c r="AA152" i="157" a="1"/>
  <c r="AA152" i="157" s="1"/>
  <c r="AA127" i="157" a="1"/>
  <c r="AA127" i="157" s="1"/>
  <c r="AA133" i="157" a="1"/>
  <c r="AA133" i="157" s="1"/>
  <c r="AA106" i="157" a="1"/>
  <c r="AA106" i="157" s="1"/>
  <c r="AA100" i="157" a="1"/>
  <c r="AA100" i="157" s="1"/>
  <c r="AA97" i="157" a="1"/>
  <c r="AA97" i="157" s="1"/>
  <c r="AA165" i="157" a="1"/>
  <c r="AA165" i="157" s="1"/>
  <c r="AA136" i="157" a="1"/>
  <c r="AA136" i="157" s="1"/>
  <c r="AA67" i="157" a="1"/>
  <c r="AA67" i="157" s="1"/>
  <c r="AA65" i="157" a="1"/>
  <c r="AA65" i="157" s="1"/>
  <c r="AA31" i="157" a="1"/>
  <c r="AA31" i="157" s="1"/>
  <c r="AA289" i="157" a="1"/>
  <c r="AA289" i="157" s="1"/>
  <c r="AA279" i="157" a="1"/>
  <c r="AA279" i="157" s="1"/>
  <c r="AA248" i="157" a="1"/>
  <c r="AA248" i="157" s="1"/>
  <c r="AA217" i="157" a="1"/>
  <c r="AA217" i="157" s="1"/>
  <c r="AA142" i="157" a="1"/>
  <c r="AA142" i="157" s="1"/>
  <c r="AA81" i="157" a="1"/>
  <c r="AA81" i="157" s="1"/>
  <c r="AA22" i="157" a="1"/>
  <c r="AA22" i="157" s="1"/>
  <c r="AA319" i="157" a="1"/>
  <c r="AA319" i="157" s="1"/>
  <c r="AA265" i="157" a="1"/>
  <c r="AA265" i="157" s="1"/>
  <c r="AA164" i="157" a="1"/>
  <c r="AA164" i="157" s="1"/>
  <c r="AA161" i="157" a="1"/>
  <c r="AA161" i="157" s="1"/>
  <c r="AA120" i="157" a="1"/>
  <c r="AA120" i="157" s="1"/>
  <c r="AA114" i="157" a="1"/>
  <c r="AA114" i="157" s="1"/>
  <c r="AA105" i="157" a="1"/>
  <c r="AA105" i="157" s="1"/>
  <c r="AA94" i="157" a="1"/>
  <c r="AA94" i="157" s="1"/>
  <c r="AA69" i="157" a="1"/>
  <c r="AA69" i="157" s="1"/>
  <c r="AA60" i="157" a="1"/>
  <c r="AA60" i="157" s="1"/>
  <c r="AA276" i="157" a="1"/>
  <c r="AA276" i="157" s="1"/>
  <c r="AA205" i="157" a="1"/>
  <c r="AA205" i="157" s="1"/>
  <c r="AA171" i="157" a="1"/>
  <c r="AA171" i="157" s="1"/>
  <c r="AA102" i="157" a="1"/>
  <c r="AA102" i="157" s="1"/>
  <c r="AA76" i="157" a="1"/>
  <c r="AA76" i="157" s="1"/>
  <c r="AA51" i="157" a="1"/>
  <c r="AA51" i="157" s="1"/>
  <c r="AA42" i="157" a="1"/>
  <c r="AA42" i="157" s="1"/>
  <c r="AA38" i="157" a="1"/>
  <c r="AA38" i="157" s="1"/>
  <c r="AA27" i="157" a="1"/>
  <c r="AA27" i="157" s="1"/>
  <c r="AA129" i="157" a="1"/>
  <c r="AA129" i="157" s="1"/>
  <c r="AA99" i="157" a="1"/>
  <c r="AA99" i="157" s="1"/>
  <c r="AA174" i="157" a="1"/>
  <c r="AA174" i="157" s="1"/>
  <c r="AA300" i="157" a="1"/>
  <c r="AA300" i="157" s="1"/>
  <c r="AA263" i="157" a="1"/>
  <c r="AA263" i="157" s="1"/>
  <c r="AA253" i="157" a="1"/>
  <c r="AA253" i="157" s="1"/>
  <c r="AA221" i="157" a="1"/>
  <c r="AA221" i="157" s="1"/>
  <c r="AA215" i="157" a="1"/>
  <c r="AA215" i="157" s="1"/>
  <c r="AA204" i="157" a="1"/>
  <c r="AA204" i="157" s="1"/>
  <c r="AA183" i="157" a="1"/>
  <c r="AA183" i="157" s="1"/>
  <c r="AA178" i="157" a="1"/>
  <c r="AA178" i="157" s="1"/>
  <c r="AA57" i="157" a="1"/>
  <c r="AA57" i="157" s="1"/>
  <c r="AA32" i="157" a="1"/>
  <c r="AA32" i="157" s="1"/>
  <c r="AA177" i="157" a="1"/>
  <c r="AA177" i="157" s="1"/>
  <c r="AA181" i="157" a="1"/>
  <c r="AA181" i="157" s="1"/>
  <c r="AA3" i="157" a="1"/>
  <c r="AA3" i="157" s="1"/>
  <c r="V3" i="157" s="1"/>
  <c r="V4" i="157" s="1"/>
  <c r="Z5" i="157" a="1"/>
  <c r="Z5" i="157" s="1"/>
  <c r="AC7" i="157" a="1"/>
  <c r="AC7" i="157" s="1"/>
  <c r="AC9" i="157" a="1"/>
  <c r="AC9" i="157" s="1"/>
  <c r="Z76" i="157" a="1"/>
  <c r="Z76" i="157" s="1"/>
  <c r="AC48" i="157" a="1"/>
  <c r="AC48" i="157" s="1"/>
  <c r="Z72" i="157" a="1"/>
  <c r="Z72" i="157" s="1"/>
  <c r="Z97" i="157" a="1"/>
  <c r="Z97" i="157" s="1"/>
  <c r="AB295" i="157" a="1"/>
  <c r="AB295" i="157" s="1"/>
  <c r="AB270" i="157" a="1"/>
  <c r="AB270" i="157" s="1"/>
  <c r="AB325" i="157" a="1"/>
  <c r="AB325" i="157" s="1"/>
  <c r="AB322" i="157" a="1"/>
  <c r="AB322" i="157" s="1"/>
  <c r="AB331" i="157" a="1"/>
  <c r="AB331" i="157" s="1"/>
  <c r="AB320" i="157" a="1"/>
  <c r="AB320" i="157" s="1"/>
  <c r="AB317" i="157" a="1"/>
  <c r="AB317" i="157" s="1"/>
  <c r="AB257" i="157" a="1"/>
  <c r="AB257" i="157" s="1"/>
  <c r="AB250" i="157" a="1"/>
  <c r="AB250" i="157" s="1"/>
  <c r="AB243" i="157" a="1"/>
  <c r="AB243" i="157" s="1"/>
  <c r="AB232" i="157" a="1"/>
  <c r="AB232" i="157" s="1"/>
  <c r="AB224" i="157" a="1"/>
  <c r="AB224" i="157" s="1"/>
  <c r="AB323" i="157" a="1"/>
  <c r="AB323" i="157" s="1"/>
  <c r="AB302" i="157" a="1"/>
  <c r="AB302" i="157" s="1"/>
  <c r="AB299" i="157" a="1"/>
  <c r="AB299" i="157" s="1"/>
  <c r="AB277" i="157" a="1"/>
  <c r="AB277" i="157" s="1"/>
  <c r="AB274" i="157" a="1"/>
  <c r="AB274" i="157" s="1"/>
  <c r="AB296" i="157" a="1"/>
  <c r="AB296" i="157" s="1"/>
  <c r="AB293" i="157" a="1"/>
  <c r="AB293" i="157" s="1"/>
  <c r="AB271" i="157" a="1"/>
  <c r="AB271" i="157" s="1"/>
  <c r="AB268" i="157" a="1"/>
  <c r="AB268" i="157" s="1"/>
  <c r="AB261" i="157" a="1"/>
  <c r="AB261" i="157" s="1"/>
  <c r="AB254" i="157" a="1"/>
  <c r="AB254" i="157" s="1"/>
  <c r="AB236" i="157" a="1"/>
  <c r="AB236" i="157" s="1"/>
  <c r="AB229" i="157" a="1"/>
  <c r="AB229" i="157" s="1"/>
  <c r="AB333" i="157" a="1"/>
  <c r="AB333" i="157" s="1"/>
  <c r="AB260" i="157" a="1"/>
  <c r="AB260" i="157" s="1"/>
  <c r="AB234" i="157" a="1"/>
  <c r="AB234" i="157" s="1"/>
  <c r="AB231" i="157" a="1"/>
  <c r="AB231" i="157" s="1"/>
  <c r="AB225" i="157" a="1"/>
  <c r="AB225" i="157" s="1"/>
  <c r="AB221" i="157" a="1"/>
  <c r="AB221" i="157" s="1"/>
  <c r="AB314" i="157" a="1"/>
  <c r="AB314" i="157" s="1"/>
  <c r="AB282" i="157" a="1"/>
  <c r="AB282" i="157" s="1"/>
  <c r="AB280" i="157" a="1"/>
  <c r="AB280" i="157" s="1"/>
  <c r="AB259" i="157" a="1"/>
  <c r="AB259" i="157" s="1"/>
  <c r="AB276" i="157" a="1"/>
  <c r="AB276" i="157" s="1"/>
  <c r="AB227" i="157" a="1"/>
  <c r="AB227" i="157" s="1"/>
  <c r="AB205" i="157" a="1"/>
  <c r="AB205" i="157" s="1"/>
  <c r="AB266" i="157" a="1"/>
  <c r="AB266" i="157" s="1"/>
  <c r="AB258" i="157" a="1"/>
  <c r="AB258" i="157" s="1"/>
  <c r="AB241" i="157" a="1"/>
  <c r="AB241" i="157" s="1"/>
  <c r="AB306" i="157" a="1"/>
  <c r="AB306" i="157" s="1"/>
  <c r="AB301" i="157" a="1"/>
  <c r="AB301" i="157" s="1"/>
  <c r="AB281" i="157" a="1"/>
  <c r="AB281" i="157" s="1"/>
  <c r="AB269" i="157" a="1"/>
  <c r="AB269" i="157" s="1"/>
  <c r="AB262" i="157" a="1"/>
  <c r="AB262" i="157" s="1"/>
  <c r="AB230" i="157" a="1"/>
  <c r="AB230" i="157" s="1"/>
  <c r="AB211" i="157" a="1"/>
  <c r="AB211" i="157" s="1"/>
  <c r="AB329" i="157" a="1"/>
  <c r="AB329" i="157" s="1"/>
  <c r="AB311" i="157" a="1"/>
  <c r="AB311" i="157" s="1"/>
  <c r="AB286" i="157" a="1"/>
  <c r="AB286" i="157" s="1"/>
  <c r="AB245" i="157" a="1"/>
  <c r="AB245" i="157" s="1"/>
  <c r="AB217" i="157" a="1"/>
  <c r="AB217" i="157" s="1"/>
  <c r="AB214" i="157" a="1"/>
  <c r="AB214" i="157" s="1"/>
  <c r="AB208" i="157" a="1"/>
  <c r="AB208" i="157" s="1"/>
  <c r="AB174" i="157" a="1"/>
  <c r="AB174" i="157" s="1"/>
  <c r="AB149" i="157" a="1"/>
  <c r="AB149" i="157" s="1"/>
  <c r="AB107" i="157" a="1"/>
  <c r="AB107" i="157" s="1"/>
  <c r="AB103" i="157" a="1"/>
  <c r="AB103" i="157" s="1"/>
  <c r="AB82" i="157" a="1"/>
  <c r="AB82" i="157" s="1"/>
  <c r="AB318" i="157" a="1"/>
  <c r="AB318" i="157" s="1"/>
  <c r="AB315" i="157" a="1"/>
  <c r="AB315" i="157" s="1"/>
  <c r="AB310" i="157" a="1"/>
  <c r="AB310" i="157" s="1"/>
  <c r="AB297" i="157" a="1"/>
  <c r="AB297" i="157" s="1"/>
  <c r="AB287" i="157" a="1"/>
  <c r="AB287" i="157" s="1"/>
  <c r="AB190" i="157" a="1"/>
  <c r="AB190" i="157" s="1"/>
  <c r="AB172" i="157" a="1"/>
  <c r="AB172" i="157" s="1"/>
  <c r="AB187" i="157" a="1"/>
  <c r="AB187" i="157" s="1"/>
  <c r="AB170" i="157" a="1"/>
  <c r="AB170" i="157" s="1"/>
  <c r="AB167" i="157" a="1"/>
  <c r="AB167" i="157" s="1"/>
  <c r="AB148" i="157" a="1"/>
  <c r="AB148" i="157" s="1"/>
  <c r="AB129" i="157" a="1"/>
  <c r="AB129" i="157" s="1"/>
  <c r="AB115" i="157" a="1"/>
  <c r="AB115" i="157" s="1"/>
  <c r="AB108" i="157" a="1"/>
  <c r="AB108" i="157" s="1"/>
  <c r="AB97" i="157" a="1"/>
  <c r="AB97" i="157" s="1"/>
  <c r="AB62" i="157" a="1"/>
  <c r="AB62" i="157" s="1"/>
  <c r="AB58" i="157" a="1"/>
  <c r="AB58" i="157" s="1"/>
  <c r="AB321" i="157" a="1"/>
  <c r="AB321" i="157" s="1"/>
  <c r="AB233" i="157" a="1"/>
  <c r="AB233" i="157" s="1"/>
  <c r="AB223" i="157" a="1"/>
  <c r="AB223" i="157" s="1"/>
  <c r="AB207" i="157" a="1"/>
  <c r="AB207" i="157" s="1"/>
  <c r="AB195" i="157" a="1"/>
  <c r="AB195" i="157" s="1"/>
  <c r="AB332" i="157" a="1"/>
  <c r="AB332" i="157" s="1"/>
  <c r="AB324" i="157" a="1"/>
  <c r="AB324" i="157" s="1"/>
  <c r="AB284" i="157" a="1"/>
  <c r="AB284" i="157" s="1"/>
  <c r="AB267" i="157" a="1"/>
  <c r="AB267" i="157" s="1"/>
  <c r="AB264" i="157" a="1"/>
  <c r="AB264" i="157" s="1"/>
  <c r="AB249" i="157" a="1"/>
  <c r="AB249" i="157" s="1"/>
  <c r="AB242" i="157" a="1"/>
  <c r="AB242" i="157" s="1"/>
  <c r="AB200" i="157" a="1"/>
  <c r="AB200" i="157" s="1"/>
  <c r="AB176" i="157" a="1"/>
  <c r="AB176" i="157" s="1"/>
  <c r="AB303" i="157" a="1"/>
  <c r="AB303" i="157" s="1"/>
  <c r="AB255" i="157" a="1"/>
  <c r="AB255" i="157" s="1"/>
  <c r="AB151" i="157" a="1"/>
  <c r="AB151" i="157" s="1"/>
  <c r="AB131" i="157" a="1"/>
  <c r="AB131" i="157" s="1"/>
  <c r="AB122" i="157" a="1"/>
  <c r="AB122" i="157" s="1"/>
  <c r="AB119" i="157" a="1"/>
  <c r="AB119" i="157" s="1"/>
  <c r="AB84" i="157" a="1"/>
  <c r="AB84" i="157" s="1"/>
  <c r="AB77" i="157" a="1"/>
  <c r="AB77" i="157" s="1"/>
  <c r="AB41" i="157" a="1"/>
  <c r="AB41" i="157" s="1"/>
  <c r="AB37" i="157" a="1"/>
  <c r="AB37" i="157" s="1"/>
  <c r="AB291" i="157" a="1"/>
  <c r="AB291" i="157" s="1"/>
  <c r="AB215" i="157" a="1"/>
  <c r="AB215" i="157" s="1"/>
  <c r="AB213" i="157" a="1"/>
  <c r="AB213" i="157" s="1"/>
  <c r="AB209" i="157" a="1"/>
  <c r="AB209" i="157" s="1"/>
  <c r="AB189" i="157" a="1"/>
  <c r="AB189" i="157" s="1"/>
  <c r="AB327" i="157" a="1"/>
  <c r="AB327" i="157" s="1"/>
  <c r="AB313" i="157" a="1"/>
  <c r="AB313" i="157" s="1"/>
  <c r="AB298" i="157" a="1"/>
  <c r="AB298" i="157" s="1"/>
  <c r="AB238" i="157" a="1"/>
  <c r="AB238" i="157" s="1"/>
  <c r="AB228" i="157" a="1"/>
  <c r="AB228" i="157" s="1"/>
  <c r="AB178" i="157" a="1"/>
  <c r="AB178" i="157" s="1"/>
  <c r="AB160" i="157" a="1"/>
  <c r="AB160" i="157" s="1"/>
  <c r="AB157" i="157" a="1"/>
  <c r="AB157" i="157" s="1"/>
  <c r="AB140" i="157" a="1"/>
  <c r="AB140" i="157" s="1"/>
  <c r="AB137" i="157" a="1"/>
  <c r="AB137" i="157" s="1"/>
  <c r="AB113" i="157" a="1"/>
  <c r="AB113" i="157" s="1"/>
  <c r="AB81" i="157" a="1"/>
  <c r="AB81" i="157" s="1"/>
  <c r="AB45" i="157" a="1"/>
  <c r="AB45" i="157" s="1"/>
  <c r="AB290" i="157" a="1"/>
  <c r="AB290" i="157" s="1"/>
  <c r="AB330" i="157" a="1"/>
  <c r="AB330" i="157" s="1"/>
  <c r="AB312" i="157" a="1"/>
  <c r="AB312" i="157" s="1"/>
  <c r="AB273" i="157" a="1"/>
  <c r="AB273" i="157" s="1"/>
  <c r="AB248" i="157" a="1"/>
  <c r="AB248" i="157" s="1"/>
  <c r="AB237" i="157" a="1"/>
  <c r="AB237" i="157" s="1"/>
  <c r="AB212" i="157" a="1"/>
  <c r="AB212" i="157" s="1"/>
  <c r="AB210" i="157" a="1"/>
  <c r="AB210" i="157" s="1"/>
  <c r="AB192" i="157" a="1"/>
  <c r="AB192" i="157" s="1"/>
  <c r="AB161" i="157" a="1"/>
  <c r="AB161" i="157" s="1"/>
  <c r="AB138" i="157" a="1"/>
  <c r="AB138" i="157" s="1"/>
  <c r="AB114" i="157" a="1"/>
  <c r="AB114" i="157" s="1"/>
  <c r="AB95" i="157" a="1"/>
  <c r="AB95" i="157" s="1"/>
  <c r="AB68" i="157" a="1"/>
  <c r="AB68" i="157" s="1"/>
  <c r="AB57" i="157" a="1"/>
  <c r="AB57" i="157" s="1"/>
  <c r="AB50" i="157" a="1"/>
  <c r="AB50" i="157" s="1"/>
  <c r="AB307" i="157" a="1"/>
  <c r="AB307" i="157" s="1"/>
  <c r="AB292" i="157" a="1"/>
  <c r="AB292" i="157" s="1"/>
  <c r="AB265" i="157" a="1"/>
  <c r="AB265" i="157" s="1"/>
  <c r="AB152" i="157" a="1"/>
  <c r="AB152" i="157" s="1"/>
  <c r="AB118" i="157" a="1"/>
  <c r="AB118" i="157" s="1"/>
  <c r="AB64" i="157" a="1"/>
  <c r="AB64" i="157" s="1"/>
  <c r="AB51" i="157" a="1"/>
  <c r="AB51" i="157" s="1"/>
  <c r="AB7" i="157" a="1"/>
  <c r="AB7" i="157" s="1"/>
  <c r="AB2" i="157" a="1"/>
  <c r="AB2" i="157" s="1"/>
  <c r="W2" i="157" s="1"/>
  <c r="W3" i="157" s="1"/>
  <c r="W4" i="157" s="1"/>
  <c r="AB256" i="157" a="1"/>
  <c r="AB256" i="157" s="1"/>
  <c r="AB168" i="157" a="1"/>
  <c r="AB168" i="157" s="1"/>
  <c r="AB159" i="157" a="1"/>
  <c r="AB159" i="157" s="1"/>
  <c r="AB139" i="157" a="1"/>
  <c r="AB139" i="157" s="1"/>
  <c r="AB116" i="157" a="1"/>
  <c r="AB116" i="157" s="1"/>
  <c r="AB104" i="157" a="1"/>
  <c r="AB104" i="157" s="1"/>
  <c r="AB263" i="157" a="1"/>
  <c r="AB263" i="157" s="1"/>
  <c r="AB240" i="157" a="1"/>
  <c r="AB240" i="157" s="1"/>
  <c r="AB49" i="157" a="1"/>
  <c r="AB49" i="157" s="1"/>
  <c r="AB220" i="157" a="1"/>
  <c r="AB220" i="157" s="1"/>
  <c r="AB111" i="157" a="1"/>
  <c r="AB111" i="157" s="1"/>
  <c r="AB109" i="157" a="1"/>
  <c r="AB109" i="157" s="1"/>
  <c r="AB87" i="157" a="1"/>
  <c r="AB87" i="157" s="1"/>
  <c r="AB73" i="157" a="1"/>
  <c r="AB73" i="157" s="1"/>
  <c r="AB61" i="157" a="1"/>
  <c r="AB61" i="157" s="1"/>
  <c r="AB54" i="157" a="1"/>
  <c r="AB54" i="157" s="1"/>
  <c r="AB33" i="157" a="1"/>
  <c r="AB33" i="157" s="1"/>
  <c r="AB182" i="157" a="1"/>
  <c r="AB182" i="157" s="1"/>
  <c r="AB146" i="157" a="1"/>
  <c r="AB146" i="157" s="1"/>
  <c r="AB130" i="157" a="1"/>
  <c r="AB130" i="157" s="1"/>
  <c r="AB128" i="157" a="1"/>
  <c r="AB128" i="157" s="1"/>
  <c r="AB124" i="157" a="1"/>
  <c r="AB124" i="157" s="1"/>
  <c r="AB105" i="157" a="1"/>
  <c r="AB105" i="157" s="1"/>
  <c r="AB94" i="157" a="1"/>
  <c r="AB94" i="157" s="1"/>
  <c r="AB85" i="157" a="1"/>
  <c r="AB85" i="157" s="1"/>
  <c r="AB305" i="157" a="1"/>
  <c r="AB305" i="157" s="1"/>
  <c r="AB247" i="157" a="1"/>
  <c r="AB247" i="157" s="1"/>
  <c r="AB204" i="157" a="1"/>
  <c r="AB204" i="157" s="1"/>
  <c r="AB198" i="157" a="1"/>
  <c r="AB198" i="157" s="1"/>
  <c r="AB164" i="157" a="1"/>
  <c r="AB164" i="157" s="1"/>
  <c r="AB150" i="157" a="1"/>
  <c r="AB150" i="157" s="1"/>
  <c r="AB144" i="157" a="1"/>
  <c r="AB144" i="157" s="1"/>
  <c r="AB142" i="157" a="1"/>
  <c r="AB142" i="157" s="1"/>
  <c r="AB136" i="157" a="1"/>
  <c r="AB136" i="157" s="1"/>
  <c r="AB132" i="157" a="1"/>
  <c r="AB132" i="157" s="1"/>
  <c r="AB328" i="157" a="1"/>
  <c r="AB328" i="157" s="1"/>
  <c r="AB275" i="157" a="1"/>
  <c r="AB275" i="157" s="1"/>
  <c r="AB319" i="157" a="1"/>
  <c r="AB319" i="157" s="1"/>
  <c r="AB304" i="157" a="1"/>
  <c r="AB304" i="157" s="1"/>
  <c r="AB179" i="157" a="1"/>
  <c r="AB179" i="157" s="1"/>
  <c r="AB99" i="157" a="1"/>
  <c r="AB99" i="157" s="1"/>
  <c r="AB316" i="157" a="1"/>
  <c r="AB316" i="157" s="1"/>
  <c r="AB309" i="157" a="1"/>
  <c r="AB309" i="157" s="1"/>
  <c r="AB206" i="157" a="1"/>
  <c r="AB206" i="157" s="1"/>
  <c r="AB294" i="157" a="1"/>
  <c r="AB294" i="157" s="1"/>
  <c r="AB285" i="157" a="1"/>
  <c r="AB285" i="157" s="1"/>
  <c r="AB218" i="157" a="1"/>
  <c r="AB218" i="157" s="1"/>
  <c r="AB25" i="157" a="1"/>
  <c r="AB25" i="157" s="1"/>
  <c r="AB11" i="157" a="1"/>
  <c r="AB11" i="157" s="1"/>
  <c r="AB194" i="157" a="1"/>
  <c r="AB194" i="157" s="1"/>
  <c r="AB186" i="157" a="1"/>
  <c r="AB186" i="157" s="1"/>
  <c r="AB166" i="157" a="1"/>
  <c r="AB166" i="157" s="1"/>
  <c r="AB155" i="157" a="1"/>
  <c r="AB155" i="157" s="1"/>
  <c r="AB123" i="157" a="1"/>
  <c r="AB123" i="157" s="1"/>
  <c r="AB76" i="157" a="1"/>
  <c r="AB76" i="157" s="1"/>
  <c r="AB74" i="157" a="1"/>
  <c r="AB74" i="157" s="1"/>
  <c r="AB47" i="157" a="1"/>
  <c r="AB47" i="157" s="1"/>
  <c r="AB38" i="157" a="1"/>
  <c r="AB38" i="157" s="1"/>
  <c r="AB78" i="157" a="1"/>
  <c r="AB78" i="157" s="1"/>
  <c r="AB72" i="157" a="1"/>
  <c r="AB72" i="157" s="1"/>
  <c r="AB199" i="157" a="1"/>
  <c r="AB199" i="157" s="1"/>
  <c r="AB253" i="157" a="1"/>
  <c r="AB253" i="157" s="1"/>
  <c r="AB246" i="157" a="1"/>
  <c r="AB246" i="157" s="1"/>
  <c r="AB283" i="157" a="1"/>
  <c r="AB283" i="157" s="1"/>
  <c r="AB239" i="157" a="1"/>
  <c r="AB239" i="157" s="1"/>
  <c r="AB141" i="157" a="1"/>
  <c r="AB141" i="157" s="1"/>
  <c r="AB93" i="157" a="1"/>
  <c r="AB93" i="157" s="1"/>
  <c r="AB326" i="157" a="1"/>
  <c r="AB326" i="157" s="1"/>
  <c r="AB219" i="157" a="1"/>
  <c r="AB219" i="157" s="1"/>
  <c r="AB196" i="157" a="1"/>
  <c r="AB196" i="157" s="1"/>
  <c r="AB173" i="157" a="1"/>
  <c r="AB173" i="157" s="1"/>
  <c r="AB169" i="157" a="1"/>
  <c r="AB169" i="157" s="1"/>
  <c r="AB70" i="157" a="1"/>
  <c r="AB70" i="157" s="1"/>
  <c r="AB43" i="157" a="1"/>
  <c r="AB43" i="157" s="1"/>
  <c r="AB35" i="157" a="1"/>
  <c r="AB35" i="157" s="1"/>
  <c r="AB162" i="157" a="1"/>
  <c r="AB162" i="157" s="1"/>
  <c r="AB143" i="157" a="1"/>
  <c r="AB143" i="157" s="1"/>
  <c r="AB112" i="157" a="1"/>
  <c r="AB112" i="157" s="1"/>
  <c r="AB26" i="157" a="1"/>
  <c r="AB26" i="157" s="1"/>
  <c r="AB24" i="157" a="1"/>
  <c r="AB24" i="157" s="1"/>
  <c r="AB19" i="157" a="1"/>
  <c r="AB19" i="157" s="1"/>
  <c r="W1" i="157"/>
  <c r="AB185" i="157" a="1"/>
  <c r="AB185" i="157" s="1"/>
  <c r="AB201" i="157" a="1"/>
  <c r="AB201" i="157" s="1"/>
  <c r="AB63" i="157" a="1"/>
  <c r="AB63" i="157" s="1"/>
  <c r="AB14" i="157" a="1"/>
  <c r="AB14" i="157" s="1"/>
  <c r="AB8" i="157" a="1"/>
  <c r="AB8" i="157" s="1"/>
  <c r="AB308" i="157" a="1"/>
  <c r="AB308" i="157" s="1"/>
  <c r="AB127" i="157" a="1"/>
  <c r="AB127" i="157" s="1"/>
  <c r="AB121" i="157" a="1"/>
  <c r="AB121" i="157" s="1"/>
  <c r="AB92" i="157" a="1"/>
  <c r="AB92" i="157" s="1"/>
  <c r="AB79" i="157" a="1"/>
  <c r="AB79" i="157" s="1"/>
  <c r="AB100" i="157" a="1"/>
  <c r="AB100" i="157" s="1"/>
  <c r="AB65" i="157" a="1"/>
  <c r="AB65" i="157" s="1"/>
  <c r="AB56" i="157" a="1"/>
  <c r="AB56" i="157" s="1"/>
  <c r="AB165" i="157" a="1"/>
  <c r="AB165" i="157" s="1"/>
  <c r="AB133" i="157" a="1"/>
  <c r="AB133" i="157" s="1"/>
  <c r="AB31" i="157" a="1"/>
  <c r="AB31" i="157" s="1"/>
  <c r="AB5" i="157" a="1"/>
  <c r="AB5" i="157" s="1"/>
  <c r="AB180" i="157" a="1"/>
  <c r="AB180" i="157" s="1"/>
  <c r="AB289" i="157" a="1"/>
  <c r="AB289" i="157" s="1"/>
  <c r="AB279" i="157" a="1"/>
  <c r="AB279" i="157" s="1"/>
  <c r="AB184" i="157" a="1"/>
  <c r="AB184" i="157" s="1"/>
  <c r="AB158" i="157" a="1"/>
  <c r="AB158" i="157" s="1"/>
  <c r="AB175" i="157" a="1"/>
  <c r="AB175" i="157" s="1"/>
  <c r="AB120" i="157" a="1"/>
  <c r="AB120" i="157" s="1"/>
  <c r="AB69" i="157" a="1"/>
  <c r="AB69" i="157" s="1"/>
  <c r="AB60" i="157" a="1"/>
  <c r="AB60" i="157" s="1"/>
  <c r="AB278" i="157" a="1"/>
  <c r="AB278" i="157" s="1"/>
  <c r="AB216" i="157" a="1"/>
  <c r="AB216" i="157" s="1"/>
  <c r="AB188" i="157" a="1"/>
  <c r="AB188" i="157" s="1"/>
  <c r="AB171" i="157" a="1"/>
  <c r="AB171" i="157" s="1"/>
  <c r="AB126" i="157" a="1"/>
  <c r="AB126" i="157" s="1"/>
  <c r="AB102" i="157" a="1"/>
  <c r="AB102" i="157" s="1"/>
  <c r="AB86" i="157" a="1"/>
  <c r="AB86" i="157" s="1"/>
  <c r="AB42" i="157" a="1"/>
  <c r="AB42" i="157" s="1"/>
  <c r="AB36" i="157" a="1"/>
  <c r="AB36" i="157" s="1"/>
  <c r="AB34" i="157" a="1"/>
  <c r="AB34" i="157" s="1"/>
  <c r="AB222" i="157" a="1"/>
  <c r="AB222" i="157" s="1"/>
  <c r="AB193" i="157" a="1"/>
  <c r="AB193" i="157" s="1"/>
  <c r="AB145" i="157" a="1"/>
  <c r="AB145" i="157" s="1"/>
  <c r="AB117" i="157" a="1"/>
  <c r="AB117" i="157" s="1"/>
  <c r="AB83" i="157" a="1"/>
  <c r="AB83" i="157" s="1"/>
  <c r="AB71" i="157" a="1"/>
  <c r="AB71" i="157" s="1"/>
  <c r="AB6" i="157" a="1"/>
  <c r="AB6" i="157" s="1"/>
  <c r="AB300" i="157" a="1"/>
  <c r="AB300" i="157" s="1"/>
  <c r="AB183" i="157" a="1"/>
  <c r="AB183" i="157" s="1"/>
  <c r="AB154" i="157" a="1"/>
  <c r="AB154" i="157" s="1"/>
  <c r="AB135" i="157" a="1"/>
  <c r="AB135" i="157" s="1"/>
  <c r="AB91" i="157" a="1"/>
  <c r="AB91" i="157" s="1"/>
  <c r="AB288" i="157" a="1"/>
  <c r="AB288" i="157" s="1"/>
  <c r="AB244" i="157" a="1"/>
  <c r="AB244" i="157" s="1"/>
  <c r="AB252" i="157" a="1"/>
  <c r="AB252" i="157" s="1"/>
  <c r="AB163" i="157" a="1"/>
  <c r="AB163" i="157" s="1"/>
  <c r="AB147" i="157" a="1"/>
  <c r="AB147" i="157" s="1"/>
  <c r="AB125" i="157" a="1"/>
  <c r="AB125" i="157" s="1"/>
  <c r="AB101" i="157" a="1"/>
  <c r="AB101" i="157" s="1"/>
  <c r="AB80" i="157" a="1"/>
  <c r="AB80" i="157" s="1"/>
  <c r="AB48" i="157" a="1"/>
  <c r="AB48" i="157" s="1"/>
  <c r="AB30" i="157" a="1"/>
  <c r="AB30" i="157" s="1"/>
  <c r="AB28" i="157" a="1"/>
  <c r="AB28" i="157" s="1"/>
  <c r="AB251" i="157" a="1"/>
  <c r="AB251" i="157" s="1"/>
  <c r="AB235" i="157" a="1"/>
  <c r="AB235" i="157" s="1"/>
  <c r="AB177" i="157" a="1"/>
  <c r="AB177" i="157" s="1"/>
  <c r="AB272" i="157" a="1"/>
  <c r="AB272" i="157" s="1"/>
  <c r="AB226" i="157" a="1"/>
  <c r="AB226" i="157" s="1"/>
  <c r="AB202" i="157" a="1"/>
  <c r="AB202" i="157" s="1"/>
  <c r="AB191" i="157" a="1"/>
  <c r="AB191" i="157" s="1"/>
  <c r="AB181" i="157" a="1"/>
  <c r="AB181" i="157" s="1"/>
  <c r="AB156" i="157" a="1"/>
  <c r="AB156" i="157" s="1"/>
  <c r="AB134" i="157" a="1"/>
  <c r="AB134" i="157" s="1"/>
  <c r="AA5" i="157" a="1"/>
  <c r="AA5" i="157" s="1"/>
  <c r="Z14" i="157" a="1"/>
  <c r="Z14" i="157" s="1"/>
  <c r="AC19" i="157" a="1"/>
  <c r="AC19" i="157" s="1"/>
  <c r="Z25" i="157" a="1"/>
  <c r="Z25" i="157" s="1"/>
  <c r="AA34" i="157" a="1"/>
  <c r="AA34" i="157" s="1"/>
  <c r="Z38" i="157" a="1"/>
  <c r="Z38" i="157" s="1"/>
  <c r="Z59" i="157" a="1"/>
  <c r="Z59" i="157" s="1"/>
  <c r="Z92" i="157" a="1"/>
  <c r="Z92" i="157" s="1"/>
  <c r="AB98" i="157" a="1"/>
  <c r="AB98" i="157" s="1"/>
  <c r="AC104" i="157" a="1"/>
  <c r="AC104" i="157" s="1"/>
  <c r="Z135" i="157" a="1"/>
  <c r="Z135" i="157" s="1"/>
  <c r="AB153" i="157" a="1"/>
  <c r="AB153" i="157" s="1"/>
  <c r="Y258" i="157" a="1"/>
  <c r="Y258" i="157" s="1"/>
  <c r="Y50" i="157" a="1"/>
  <c r="Y50" i="157" s="1"/>
  <c r="Y294" i="157" a="1"/>
  <c r="Y294" i="157" s="1"/>
  <c r="Y331" i="157" a="1"/>
  <c r="Y331" i="157" s="1"/>
  <c r="Y326" i="157" a="1"/>
  <c r="Y326" i="157" s="1"/>
  <c r="Y321" i="157" a="1"/>
  <c r="Y321" i="157" s="1"/>
  <c r="Y316" i="157" a="1"/>
  <c r="Y316" i="157" s="1"/>
  <c r="Y311" i="157" a="1"/>
  <c r="Y311" i="157" s="1"/>
  <c r="Y306" i="157" a="1"/>
  <c r="Y306" i="157" s="1"/>
  <c r="Y301" i="157" a="1"/>
  <c r="Y301" i="157" s="1"/>
  <c r="Y296" i="157" a="1"/>
  <c r="Y296" i="157" s="1"/>
  <c r="Y291" i="157" a="1"/>
  <c r="Y291" i="157" s="1"/>
  <c r="Y286" i="157" a="1"/>
  <c r="Y286" i="157" s="1"/>
  <c r="Y281" i="157" a="1"/>
  <c r="Y281" i="157" s="1"/>
  <c r="Y276" i="157" a="1"/>
  <c r="Y276" i="157" s="1"/>
  <c r="Y271" i="157" a="1"/>
  <c r="Y271" i="157" s="1"/>
  <c r="Y266" i="157" a="1"/>
  <c r="Y266" i="157" s="1"/>
  <c r="Y261" i="157" a="1"/>
  <c r="Y261" i="157" s="1"/>
  <c r="Y256" i="157" a="1"/>
  <c r="Y256" i="157" s="1"/>
  <c r="Y251" i="157" a="1"/>
  <c r="Y251" i="157" s="1"/>
  <c r="Y246" i="157" a="1"/>
  <c r="Y246" i="157" s="1"/>
  <c r="Y241" i="157" a="1"/>
  <c r="Y241" i="157" s="1"/>
  <c r="Y236" i="157" a="1"/>
  <c r="Y236" i="157" s="1"/>
  <c r="Y231" i="157" a="1"/>
  <c r="Y231" i="157" s="1"/>
  <c r="Y327" i="157" a="1"/>
  <c r="Y327" i="157" s="1"/>
  <c r="Y313" i="157" a="1"/>
  <c r="Y313" i="157" s="1"/>
  <c r="Y288" i="157" a="1"/>
  <c r="Y288" i="157" s="1"/>
  <c r="Y249" i="157" a="1"/>
  <c r="Y249" i="157" s="1"/>
  <c r="Y242" i="157" a="1"/>
  <c r="Y242" i="157" s="1"/>
  <c r="Y295" i="157" a="1"/>
  <c r="Y295" i="157" s="1"/>
  <c r="Y292" i="157" a="1"/>
  <c r="Y292" i="157" s="1"/>
  <c r="Y270" i="157" a="1"/>
  <c r="Y270" i="157" s="1"/>
  <c r="Y267" i="157" a="1"/>
  <c r="Y267" i="157" s="1"/>
  <c r="Y328" i="157" a="1"/>
  <c r="Y328" i="157" s="1"/>
  <c r="Y325" i="157" a="1"/>
  <c r="Y325" i="157" s="1"/>
  <c r="Y314" i="157" a="1"/>
  <c r="Y314" i="157" s="1"/>
  <c r="Y289" i="157" a="1"/>
  <c r="Y289" i="157" s="1"/>
  <c r="Y260" i="157" a="1"/>
  <c r="Y260" i="157" s="1"/>
  <c r="Y253" i="157" a="1"/>
  <c r="Y253" i="157" s="1"/>
  <c r="Y235" i="157" a="1"/>
  <c r="Y235" i="157" s="1"/>
  <c r="Y228" i="157" a="1"/>
  <c r="Y228" i="157" s="1"/>
  <c r="Y223" i="157" a="1"/>
  <c r="Y223" i="157" s="1"/>
  <c r="Y218" i="157" a="1"/>
  <c r="Y218" i="157" s="1"/>
  <c r="Y213" i="157" a="1"/>
  <c r="Y213" i="157" s="1"/>
  <c r="Y297" i="157" a="1"/>
  <c r="Y297" i="157" s="1"/>
  <c r="Y293" i="157" a="1"/>
  <c r="Y293" i="157" s="1"/>
  <c r="Y252" i="157" a="1"/>
  <c r="Y252" i="157" s="1"/>
  <c r="Y239" i="157" a="1"/>
  <c r="Y239" i="157" s="1"/>
  <c r="Y224" i="157" a="1"/>
  <c r="Y224" i="157" s="1"/>
  <c r="Y329" i="157" a="1"/>
  <c r="Y329" i="157" s="1"/>
  <c r="Y333" i="157" a="1"/>
  <c r="Y333" i="157" s="1"/>
  <c r="Y308" i="157" a="1"/>
  <c r="Y308" i="157" s="1"/>
  <c r="Y290" i="157" a="1"/>
  <c r="Y290" i="157" s="1"/>
  <c r="Y304" i="157" a="1"/>
  <c r="Y304" i="157" s="1"/>
  <c r="Y300" i="157" a="1"/>
  <c r="Y300" i="157" s="1"/>
  <c r="Y263" i="157" a="1"/>
  <c r="Y263" i="157" s="1"/>
  <c r="Y237" i="157" a="1"/>
  <c r="Y237" i="157" s="1"/>
  <c r="Y208" i="157" a="1"/>
  <c r="Y208" i="157" s="1"/>
  <c r="Y274" i="157" a="1"/>
  <c r="Y274" i="157" s="1"/>
  <c r="Y320" i="157" a="1"/>
  <c r="Y320" i="157" s="1"/>
  <c r="Y299" i="157" a="1"/>
  <c r="Y299" i="157" s="1"/>
  <c r="Y264" i="157" a="1"/>
  <c r="Y264" i="157" s="1"/>
  <c r="Y243" i="157" a="1"/>
  <c r="Y243" i="157" s="1"/>
  <c r="Y230" i="157" a="1"/>
  <c r="Y230" i="157" s="1"/>
  <c r="Y317" i="157" a="1"/>
  <c r="Y317" i="157" s="1"/>
  <c r="Y309" i="157" a="1"/>
  <c r="Y309" i="157" s="1"/>
  <c r="Y227" i="157" a="1"/>
  <c r="Y227" i="157" s="1"/>
  <c r="Y207" i="157" a="1"/>
  <c r="Y207" i="157" s="1"/>
  <c r="Y323" i="157" a="1"/>
  <c r="Y323" i="157" s="1"/>
  <c r="Y279" i="157" a="1"/>
  <c r="Y279" i="157" s="1"/>
  <c r="Y234" i="157" a="1"/>
  <c r="Y234" i="157" s="1"/>
  <c r="Y232" i="157" a="1"/>
  <c r="Y232" i="157" s="1"/>
  <c r="Y219" i="157" a="1"/>
  <c r="Y219" i="157" s="1"/>
  <c r="Y204" i="157" a="1"/>
  <c r="Y204" i="157" s="1"/>
  <c r="Y191" i="157" a="1"/>
  <c r="Y191" i="157" s="1"/>
  <c r="Y166" i="157" a="1"/>
  <c r="Y166" i="157" s="1"/>
  <c r="Y141" i="157" a="1"/>
  <c r="Y141" i="157" s="1"/>
  <c r="Y110" i="157" a="1"/>
  <c r="Y110" i="157" s="1"/>
  <c r="Y106" i="157" a="1"/>
  <c r="Y106" i="157" s="1"/>
  <c r="Y85" i="157" a="1"/>
  <c r="Y85" i="157" s="1"/>
  <c r="Y305" i="157" a="1"/>
  <c r="Y305" i="157" s="1"/>
  <c r="Y268" i="157" a="1"/>
  <c r="Y268" i="157" s="1"/>
  <c r="Y199" i="157" a="1"/>
  <c r="Y199" i="157" s="1"/>
  <c r="Y189" i="157" a="1"/>
  <c r="Y189" i="157" s="1"/>
  <c r="Y265" i="157" a="1"/>
  <c r="Y265" i="157" s="1"/>
  <c r="Y247" i="157" a="1"/>
  <c r="Y247" i="157" s="1"/>
  <c r="Y175" i="157" a="1"/>
  <c r="Y175" i="157" s="1"/>
  <c r="Y144" i="157" a="1"/>
  <c r="Y144" i="157" s="1"/>
  <c r="Y114" i="157" a="1"/>
  <c r="Y114" i="157" s="1"/>
  <c r="Y107" i="157" a="1"/>
  <c r="Y107" i="157" s="1"/>
  <c r="Y65" i="157" a="1"/>
  <c r="Y65" i="157" s="1"/>
  <c r="Y61" i="157" a="1"/>
  <c r="Y61" i="157" s="1"/>
  <c r="Y302" i="157" a="1"/>
  <c r="Y302" i="157" s="1"/>
  <c r="Y240" i="157" a="1"/>
  <c r="Y240" i="157" s="1"/>
  <c r="Y192" i="157" a="1"/>
  <c r="Y192" i="157" s="1"/>
  <c r="Y178" i="157" a="1"/>
  <c r="Y178" i="157" s="1"/>
  <c r="Y287" i="157" a="1"/>
  <c r="Y287" i="157" s="1"/>
  <c r="Y273" i="157" a="1"/>
  <c r="Y273" i="157" s="1"/>
  <c r="Y209" i="157" a="1"/>
  <c r="Y209" i="157" s="1"/>
  <c r="Y197" i="157" a="1"/>
  <c r="Y197" i="157" s="1"/>
  <c r="Y181" i="157" a="1"/>
  <c r="Y181" i="157" s="1"/>
  <c r="Y332" i="157" a="1"/>
  <c r="Y332" i="157" s="1"/>
  <c r="Y250" i="157" a="1"/>
  <c r="Y250" i="157" s="1"/>
  <c r="Y222" i="157" a="1"/>
  <c r="Y222" i="157" s="1"/>
  <c r="Y159" i="157" a="1"/>
  <c r="Y159" i="157" s="1"/>
  <c r="Y139" i="157" a="1"/>
  <c r="Y139" i="157" s="1"/>
  <c r="Y115" i="157" a="1"/>
  <c r="Y115" i="157" s="1"/>
  <c r="Y99" i="157" a="1"/>
  <c r="Y99" i="157" s="1"/>
  <c r="Y51" i="157" a="1"/>
  <c r="Y51" i="157" s="1"/>
  <c r="Y40" i="157" a="1"/>
  <c r="Y40" i="157" s="1"/>
  <c r="Y310" i="157" a="1"/>
  <c r="Y310" i="157" s="1"/>
  <c r="Y195" i="157" a="1"/>
  <c r="Y195" i="157" s="1"/>
  <c r="Y193" i="157" a="1"/>
  <c r="Y193" i="157" s="1"/>
  <c r="Y182" i="157" a="1"/>
  <c r="Y182" i="157" s="1"/>
  <c r="Y162" i="157" a="1"/>
  <c r="Y162" i="157" s="1"/>
  <c r="Y145" i="157" a="1"/>
  <c r="Y145" i="157" s="1"/>
  <c r="Y93" i="157" a="1"/>
  <c r="Y93" i="157" s="1"/>
  <c r="Y80" i="157" a="1"/>
  <c r="Y80" i="157" s="1"/>
  <c r="Y44" i="157" a="1"/>
  <c r="Y44" i="157" s="1"/>
  <c r="Y277" i="157" a="1"/>
  <c r="Y277" i="157" s="1"/>
  <c r="Y215" i="157" a="1"/>
  <c r="Y215" i="157" s="1"/>
  <c r="Y257" i="157" a="1"/>
  <c r="Y257" i="157" s="1"/>
  <c r="Y254" i="157" a="1"/>
  <c r="Y254" i="157" s="1"/>
  <c r="Y185" i="157" a="1"/>
  <c r="Y185" i="157" s="1"/>
  <c r="Y146" i="157" a="1"/>
  <c r="Y146" i="157" s="1"/>
  <c r="Y126" i="157" a="1"/>
  <c r="Y126" i="157" s="1"/>
  <c r="Y91" i="157" a="1"/>
  <c r="Y91" i="157" s="1"/>
  <c r="Y67" i="157" a="1"/>
  <c r="Y67" i="157" s="1"/>
  <c r="Y49" i="157" a="1"/>
  <c r="Y49" i="157" s="1"/>
  <c r="Y330" i="157" a="1"/>
  <c r="Y330" i="157" s="1"/>
  <c r="Y319" i="157" a="1"/>
  <c r="Y319" i="157" s="1"/>
  <c r="Y318" i="157" a="1"/>
  <c r="Y318" i="157" s="1"/>
  <c r="Y225" i="157" a="1"/>
  <c r="Y225" i="157" s="1"/>
  <c r="Y203" i="157" a="1"/>
  <c r="Y203" i="157" s="1"/>
  <c r="Y165" i="157" a="1"/>
  <c r="Y165" i="157" s="1"/>
  <c r="Y156" i="157" a="1"/>
  <c r="Y156" i="157" s="1"/>
  <c r="Y147" i="157" a="1"/>
  <c r="Y147" i="157" s="1"/>
  <c r="Y127" i="157" a="1"/>
  <c r="Y127" i="157" s="1"/>
  <c r="Y312" i="157" a="1"/>
  <c r="Y312" i="157" s="1"/>
  <c r="Y307" i="157" a="1"/>
  <c r="Y307" i="157" s="1"/>
  <c r="Y324" i="157" a="1"/>
  <c r="Y324" i="157" s="1"/>
  <c r="Y238" i="157" a="1"/>
  <c r="Y238" i="157" s="1"/>
  <c r="Y152" i="157" a="1"/>
  <c r="Y152" i="157" s="1"/>
  <c r="Y143" i="157" a="1"/>
  <c r="Y143" i="157" s="1"/>
  <c r="Y113" i="157" a="1"/>
  <c r="Y113" i="157" s="1"/>
  <c r="Y248" i="157" a="1"/>
  <c r="Y248" i="157" s="1"/>
  <c r="Y221" i="157" a="1"/>
  <c r="Y221" i="157" s="1"/>
  <c r="Y214" i="157" a="1"/>
  <c r="Y214" i="157" s="1"/>
  <c r="Y196" i="157" a="1"/>
  <c r="Y196" i="157" s="1"/>
  <c r="Y169" i="157" a="1"/>
  <c r="Y169" i="157" s="1"/>
  <c r="Y167" i="157" a="1"/>
  <c r="Y167" i="157" s="1"/>
  <c r="Y121" i="157" a="1"/>
  <c r="Y121" i="157" s="1"/>
  <c r="Y119" i="157" a="1"/>
  <c r="Y119" i="157" s="1"/>
  <c r="Y70" i="157" a="1"/>
  <c r="Y70" i="157" s="1"/>
  <c r="Y41" i="157" a="1"/>
  <c r="Y41" i="157" s="1"/>
  <c r="Y38" i="157" a="1"/>
  <c r="Y38" i="157" s="1"/>
  <c r="Y35" i="157" a="1"/>
  <c r="Y35" i="157" s="1"/>
  <c r="Y32" i="157" a="1"/>
  <c r="Y32" i="157" s="1"/>
  <c r="Y211" i="157" a="1"/>
  <c r="Y211" i="157" s="1"/>
  <c r="Y171" i="157" a="1"/>
  <c r="Y171" i="157" s="1"/>
  <c r="Y100" i="157" a="1"/>
  <c r="Y100" i="157" s="1"/>
  <c r="Y58" i="157" a="1"/>
  <c r="Y58" i="157" s="1"/>
  <c r="Y190" i="157" a="1"/>
  <c r="Y190" i="157" s="1"/>
  <c r="Y180" i="157" a="1"/>
  <c r="Y180" i="157" s="1"/>
  <c r="Y111" i="157" a="1"/>
  <c r="Y111" i="157" s="1"/>
  <c r="Y98" i="157" a="1"/>
  <c r="Y98" i="157" s="1"/>
  <c r="Y89" i="157" a="1"/>
  <c r="Y89" i="157" s="1"/>
  <c r="Y220" i="157" a="1"/>
  <c r="Y220" i="157" s="1"/>
  <c r="Y187" i="157" a="1"/>
  <c r="Y187" i="157" s="1"/>
  <c r="Y298" i="157" a="1"/>
  <c r="Y298" i="157" s="1"/>
  <c r="Y280" i="157" a="1"/>
  <c r="Y280" i="157" s="1"/>
  <c r="Y255" i="157" a="1"/>
  <c r="Y255" i="157" s="1"/>
  <c r="Y216" i="157" a="1"/>
  <c r="Y216" i="157" s="1"/>
  <c r="Y210" i="157" a="1"/>
  <c r="Y210" i="157" s="1"/>
  <c r="Y201" i="157" a="1"/>
  <c r="Y201" i="157" s="1"/>
  <c r="Y148" i="157" a="1"/>
  <c r="Y148" i="157" s="1"/>
  <c r="Y138" i="157" a="1"/>
  <c r="Y138" i="157" s="1"/>
  <c r="Y134" i="157" a="1"/>
  <c r="Y134" i="157" s="1"/>
  <c r="Y94" i="157" a="1"/>
  <c r="Y94" i="157" s="1"/>
  <c r="Y285" i="157" a="1"/>
  <c r="Y285" i="157" s="1"/>
  <c r="Y179" i="157" a="1"/>
  <c r="Y179" i="157" s="1"/>
  <c r="Y172" i="157" a="1"/>
  <c r="Y172" i="157" s="1"/>
  <c r="Y278" i="157" a="1"/>
  <c r="Y278" i="157" s="1"/>
  <c r="Y183" i="157" a="1"/>
  <c r="Y183" i="157" s="1"/>
  <c r="Y161" i="157" a="1"/>
  <c r="Y161" i="157" s="1"/>
  <c r="Y142" i="157" a="1"/>
  <c r="Y142" i="157" s="1"/>
  <c r="Y137" i="157" a="1"/>
  <c r="Y137" i="157" s="1"/>
  <c r="Y87" i="157" a="1"/>
  <c r="Y87" i="157" s="1"/>
  <c r="Y57" i="157" a="1"/>
  <c r="Y57" i="157" s="1"/>
  <c r="Y10" i="157" a="1"/>
  <c r="Y10" i="157" s="1"/>
  <c r="Y158" i="157" a="1"/>
  <c r="Y158" i="157" s="1"/>
  <c r="Y153" i="157" a="1"/>
  <c r="Y153" i="157" s="1"/>
  <c r="Y150" i="157" a="1"/>
  <c r="Y150" i="157" s="1"/>
  <c r="Y96" i="157" a="1"/>
  <c r="Y96" i="157" s="1"/>
  <c r="Y269" i="157" a="1"/>
  <c r="Y269" i="157" s="1"/>
  <c r="Y103" i="157" a="1"/>
  <c r="Y103" i="157" s="1"/>
  <c r="Y262" i="157" a="1"/>
  <c r="Y262" i="157" s="1"/>
  <c r="Y303" i="157" a="1"/>
  <c r="Y303" i="157" s="1"/>
  <c r="Y259" i="157" a="1"/>
  <c r="Y259" i="157" s="1"/>
  <c r="Y217" i="157" a="1"/>
  <c r="Y217" i="157" s="1"/>
  <c r="Y160" i="157" a="1"/>
  <c r="Y160" i="157" s="1"/>
  <c r="Y155" i="157" a="1"/>
  <c r="Y155" i="157" s="1"/>
  <c r="Y105" i="157" a="1"/>
  <c r="Y105" i="157" s="1"/>
  <c r="Y82" i="157" a="1"/>
  <c r="Y82" i="157" s="1"/>
  <c r="Y76" i="157" a="1"/>
  <c r="Y76" i="157" s="1"/>
  <c r="Y72" i="157" a="1"/>
  <c r="Y72" i="157" s="1"/>
  <c r="Y47" i="157" a="1"/>
  <c r="Y47" i="157" s="1"/>
  <c r="Y13" i="157" a="1"/>
  <c r="Y13" i="157" s="1"/>
  <c r="Y68" i="157" a="1"/>
  <c r="Y68" i="157" s="1"/>
  <c r="Y131" i="157" a="1"/>
  <c r="Y131" i="157" s="1"/>
  <c r="Y177" i="157" a="1"/>
  <c r="Y177" i="157" s="1"/>
  <c r="Y186" i="157" a="1"/>
  <c r="Y186" i="157" s="1"/>
  <c r="Y272" i="157" a="1"/>
  <c r="Y272" i="157" s="1"/>
  <c r="AC145" i="156" a="1"/>
  <c r="AC145" i="156" s="1"/>
  <c r="AB34" i="156" a="1"/>
  <c r="AB34" i="156" s="1"/>
  <c r="AB90" i="156" a="1"/>
  <c r="AB90" i="156" s="1"/>
  <c r="Z87" i="156" a="1"/>
  <c r="Z87" i="156" s="1"/>
  <c r="AB2" i="156" a="1"/>
  <c r="AB2" i="156" s="1"/>
  <c r="W2" i="156" s="1"/>
  <c r="Z35" i="156" a="1"/>
  <c r="Z35" i="156" s="1"/>
  <c r="AC102" i="156" a="1"/>
  <c r="AC102" i="156" s="1"/>
  <c r="AB38" i="156" a="1"/>
  <c r="AB38" i="156" s="1"/>
  <c r="AB107" i="156" a="1"/>
  <c r="AB107" i="156" s="1"/>
  <c r="Z5" i="156" a="1"/>
  <c r="Z5" i="156" s="1"/>
  <c r="AB112" i="156" a="1"/>
  <c r="AB112" i="156" s="1"/>
  <c r="AC5" i="156" a="1"/>
  <c r="AC5" i="156" s="1"/>
  <c r="AB46" i="156" a="1"/>
  <c r="AB46" i="156" s="1"/>
  <c r="AB116" i="156" a="1"/>
  <c r="AB116" i="156" s="1"/>
  <c r="AA5" i="156" a="1"/>
  <c r="AA5" i="156" s="1"/>
  <c r="AB6" i="156" a="1"/>
  <c r="AB6" i="156" s="1"/>
  <c r="AB49" i="156" a="1"/>
  <c r="AB49" i="156" s="1"/>
  <c r="Z121" i="156" a="1"/>
  <c r="Z121" i="156" s="1"/>
  <c r="AB8" i="156" a="1"/>
  <c r="AB8" i="156" s="1"/>
  <c r="AC49" i="156" a="1"/>
  <c r="AC49" i="156" s="1"/>
  <c r="AB122" i="156" a="1"/>
  <c r="AB122" i="156" s="1"/>
  <c r="AB9" i="156" a="1"/>
  <c r="AB9" i="156" s="1"/>
  <c r="AC50" i="156" a="1"/>
  <c r="AC50" i="156" s="1"/>
  <c r="AC134" i="156" a="1"/>
  <c r="AC134" i="156" s="1"/>
  <c r="AB39" i="156" a="1"/>
  <c r="AB39" i="156" s="1"/>
  <c r="AB19" i="156" a="1"/>
  <c r="AB19" i="156" s="1"/>
  <c r="AB52" i="156" a="1"/>
  <c r="AB52" i="156" s="1"/>
  <c r="AB141" i="156" a="1"/>
  <c r="AB141" i="156" s="1"/>
  <c r="Z24" i="156" a="1"/>
  <c r="Z24" i="156" s="1"/>
  <c r="AB59" i="156" a="1"/>
  <c r="AB59" i="156" s="1"/>
  <c r="AA158" i="156" a="1"/>
  <c r="AA158" i="156" s="1"/>
  <c r="AB29" i="156" a="1"/>
  <c r="AB29" i="156" s="1"/>
  <c r="Z65" i="156" a="1"/>
  <c r="Z65" i="156" s="1"/>
  <c r="AB171" i="156" a="1"/>
  <c r="AB171" i="156" s="1"/>
  <c r="Z30" i="156" a="1"/>
  <c r="Z30" i="156" s="1"/>
  <c r="AB67" i="156" a="1"/>
  <c r="AB67" i="156" s="1"/>
  <c r="AB177" i="156" a="1"/>
  <c r="AB177" i="156" s="1"/>
  <c r="Z203" i="156" a="1"/>
  <c r="Z203" i="156" s="1"/>
  <c r="Z33" i="156" a="1"/>
  <c r="Z33" i="156" s="1"/>
  <c r="U1" i="156"/>
  <c r="AA30" i="156" a="1"/>
  <c r="AA30" i="156" s="1"/>
  <c r="AB68" i="156" a="1"/>
  <c r="AB68" i="156" s="1"/>
  <c r="V1" i="156"/>
  <c r="AB30" i="156" a="1"/>
  <c r="AB30" i="156" s="1"/>
  <c r="AC68" i="156" a="1"/>
  <c r="AC68" i="156" s="1"/>
  <c r="AB212" i="156" a="1"/>
  <c r="AB212" i="156" s="1"/>
  <c r="AC31" i="156" a="1"/>
  <c r="AC31" i="156" s="1"/>
  <c r="Z75" i="156" a="1"/>
  <c r="Z75" i="156" s="1"/>
  <c r="AB233" i="156" a="1"/>
  <c r="AB233" i="156" s="1"/>
  <c r="AC54" i="156" a="1"/>
  <c r="AC54" i="156" s="1"/>
  <c r="AC113" i="156" a="1"/>
  <c r="AC113" i="156" s="1"/>
  <c r="AC16" i="156" a="1"/>
  <c r="AC16" i="156" s="1"/>
  <c r="Z38" i="156" a="1"/>
  <c r="Z38" i="156" s="1"/>
  <c r="AC56" i="156" a="1"/>
  <c r="AC56" i="156" s="1"/>
  <c r="AC81" i="156" a="1"/>
  <c r="AC81" i="156" s="1"/>
  <c r="Y121" i="156" a="1"/>
  <c r="Y121" i="156" s="1"/>
  <c r="AC169" i="156" a="1"/>
  <c r="AC169" i="156" s="1"/>
  <c r="AC39" i="156" a="1"/>
  <c r="AC39" i="156" s="1"/>
  <c r="AC59" i="156" a="1"/>
  <c r="AC59" i="156" s="1"/>
  <c r="Z88" i="156" a="1"/>
  <c r="Z88" i="156" s="1"/>
  <c r="AC124" i="156" a="1"/>
  <c r="AC124" i="156" s="1"/>
  <c r="Z185" i="156" a="1"/>
  <c r="Z185" i="156" s="1"/>
  <c r="AC25" i="156" a="1"/>
  <c r="AC25" i="156" s="1"/>
  <c r="Z41" i="156" a="1"/>
  <c r="Z41" i="156" s="1"/>
  <c r="AC89" i="156" a="1"/>
  <c r="AC89" i="156" s="1"/>
  <c r="AC126" i="156" a="1"/>
  <c r="AC126" i="156" s="1"/>
  <c r="AC186" i="156" a="1"/>
  <c r="AC186" i="156" s="1"/>
  <c r="AC26" i="156" a="1"/>
  <c r="AC26" i="156" s="1"/>
  <c r="AC41" i="156" a="1"/>
  <c r="AC41" i="156" s="1"/>
  <c r="AC60" i="156" a="1"/>
  <c r="AC60" i="156" s="1"/>
  <c r="AC127" i="156" a="1"/>
  <c r="AC127" i="156" s="1"/>
  <c r="AC191" i="156" a="1"/>
  <c r="AC191" i="156" s="1"/>
  <c r="AB27" i="156" a="1"/>
  <c r="AB27" i="156" s="1"/>
  <c r="AB43" i="156" a="1"/>
  <c r="AB43" i="156" s="1"/>
  <c r="Z62" i="156" a="1"/>
  <c r="Z62" i="156" s="1"/>
  <c r="AB95" i="156" a="1"/>
  <c r="AB95" i="156" s="1"/>
  <c r="AC130" i="156" a="1"/>
  <c r="AC130" i="156" s="1"/>
  <c r="AC194" i="156" a="1"/>
  <c r="AC194" i="156" s="1"/>
  <c r="AC28" i="156" a="1"/>
  <c r="AC28" i="156" s="1"/>
  <c r="Y44" i="156" a="1"/>
  <c r="Y44" i="156" s="1"/>
  <c r="AC62" i="156" a="1"/>
  <c r="AC62" i="156" s="1"/>
  <c r="Z98" i="156" a="1"/>
  <c r="Z98" i="156" s="1"/>
  <c r="AC131" i="156" a="1"/>
  <c r="AC131" i="156" s="1"/>
  <c r="AC195" i="156" a="1"/>
  <c r="AC195" i="156" s="1"/>
  <c r="AC44" i="156" a="1"/>
  <c r="AC44" i="156" s="1"/>
  <c r="AC64" i="156" a="1"/>
  <c r="AC64" i="156" s="1"/>
  <c r="AC101" i="156" a="1"/>
  <c r="AC101" i="156" s="1"/>
  <c r="AC133" i="156" a="1"/>
  <c r="AC133" i="156" s="1"/>
  <c r="AC202" i="156" a="1"/>
  <c r="AC202" i="156" s="1"/>
  <c r="AC103" i="156" a="1"/>
  <c r="AC103" i="156" s="1"/>
  <c r="AC136" i="156" a="1"/>
  <c r="AC136" i="156" s="1"/>
  <c r="AC203" i="156" a="1"/>
  <c r="AC203" i="156" s="1"/>
  <c r="AC67" i="156" a="1"/>
  <c r="AC67" i="156" s="1"/>
  <c r="AC105" i="156" a="1"/>
  <c r="AC105" i="156" s="1"/>
  <c r="AC207" i="156" a="1"/>
  <c r="AC207" i="156" s="1"/>
  <c r="AC106" i="156" a="1"/>
  <c r="AC106" i="156" s="1"/>
  <c r="AC143" i="156" a="1"/>
  <c r="AC143" i="156" s="1"/>
  <c r="AC144" i="156" a="1"/>
  <c r="AC144" i="156" s="1"/>
  <c r="AC225" i="156" a="1"/>
  <c r="AC225" i="156" s="1"/>
  <c r="AC148" i="156" a="1"/>
  <c r="AC148" i="156" s="1"/>
  <c r="AC234" i="156" a="1"/>
  <c r="AC234" i="156" s="1"/>
  <c r="AC76" i="156" a="1"/>
  <c r="AC76" i="156" s="1"/>
  <c r="AC112" i="156" a="1"/>
  <c r="AC112" i="156" s="1"/>
  <c r="AC154" i="156" a="1"/>
  <c r="AC154" i="156" s="1"/>
  <c r="AC245" i="156" a="1"/>
  <c r="AC245" i="156" s="1"/>
  <c r="AC52" i="156" a="1"/>
  <c r="AC52" i="156" s="1"/>
  <c r="AC75" i="156" a="1"/>
  <c r="AC75" i="156" s="1"/>
  <c r="Z272" i="156" a="1"/>
  <c r="Z272" i="156" s="1"/>
  <c r="Z10" i="156" a="1"/>
  <c r="Z10" i="156" s="1"/>
  <c r="Z36" i="156" a="1"/>
  <c r="Z36" i="156" s="1"/>
  <c r="Z56" i="156" a="1"/>
  <c r="Z56" i="156" s="1"/>
  <c r="Z78" i="156" a="1"/>
  <c r="Z78" i="156" s="1"/>
  <c r="AC163" i="156" a="1"/>
  <c r="AC163" i="156" s="1"/>
  <c r="AC272" i="156" a="1"/>
  <c r="AC272" i="156" s="1"/>
  <c r="AC37" i="156" a="1"/>
  <c r="AC37" i="156" s="1"/>
  <c r="AB56" i="156" a="1"/>
  <c r="AB56" i="156" s="1"/>
  <c r="AB78" i="156" a="1"/>
  <c r="AB78" i="156" s="1"/>
  <c r="AB117" i="156" a="1"/>
  <c r="AB117" i="156" s="1"/>
  <c r="AC168" i="156" a="1"/>
  <c r="AC168" i="156" s="1"/>
  <c r="Y98" i="156" a="1"/>
  <c r="Y98" i="156" s="1"/>
  <c r="Y159" i="156" a="1"/>
  <c r="Y159" i="156" s="1"/>
  <c r="Y112" i="156" a="1"/>
  <c r="Y112" i="156" s="1"/>
  <c r="AA332" i="156" a="1"/>
  <c r="AA332" i="156" s="1"/>
  <c r="AA327" i="156" a="1"/>
  <c r="AA327" i="156" s="1"/>
  <c r="AA322" i="156" a="1"/>
  <c r="AA322" i="156" s="1"/>
  <c r="AA317" i="156" a="1"/>
  <c r="AA317" i="156" s="1"/>
  <c r="AA312" i="156" a="1"/>
  <c r="AA312" i="156" s="1"/>
  <c r="AA307" i="156" a="1"/>
  <c r="AA307" i="156" s="1"/>
  <c r="AA302" i="156" a="1"/>
  <c r="AA302" i="156" s="1"/>
  <c r="AA297" i="156" a="1"/>
  <c r="AA297" i="156" s="1"/>
  <c r="AA292" i="156" a="1"/>
  <c r="AA292" i="156" s="1"/>
  <c r="AA287" i="156" a="1"/>
  <c r="AA287" i="156" s="1"/>
  <c r="AA282" i="156" a="1"/>
  <c r="AA282" i="156" s="1"/>
  <c r="AA277" i="156" a="1"/>
  <c r="AA277" i="156" s="1"/>
  <c r="AA272" i="156" a="1"/>
  <c r="AA272" i="156" s="1"/>
  <c r="AA267" i="156" a="1"/>
  <c r="AA267" i="156" s="1"/>
  <c r="AA262" i="156" a="1"/>
  <c r="AA262" i="156" s="1"/>
  <c r="AA257" i="156" a="1"/>
  <c r="AA257" i="156" s="1"/>
  <c r="AA252" i="156" a="1"/>
  <c r="AA252" i="156" s="1"/>
  <c r="AA247" i="156" a="1"/>
  <c r="AA247" i="156" s="1"/>
  <c r="AA320" i="156" a="1"/>
  <c r="AA320" i="156" s="1"/>
  <c r="AA295" i="156" a="1"/>
  <c r="AA295" i="156" s="1"/>
  <c r="AA309" i="156" a="1"/>
  <c r="AA309" i="156" s="1"/>
  <c r="AA324" i="156" a="1"/>
  <c r="AA324" i="156" s="1"/>
  <c r="AA288" i="156" a="1"/>
  <c r="AA288" i="156" s="1"/>
  <c r="AA270" i="156" a="1"/>
  <c r="AA270" i="156" s="1"/>
  <c r="AA213" i="156" a="1"/>
  <c r="AA213" i="156" s="1"/>
  <c r="AA314" i="156" a="1"/>
  <c r="AA314" i="156" s="1"/>
  <c r="AA289" i="156" a="1"/>
  <c r="AA289" i="156" s="1"/>
  <c r="AA266" i="156" a="1"/>
  <c r="AA266" i="156" s="1"/>
  <c r="AA279" i="156" a="1"/>
  <c r="AA279" i="156" s="1"/>
  <c r="AA318" i="156" a="1"/>
  <c r="AA318" i="156" s="1"/>
  <c r="AA273" i="156" a="1"/>
  <c r="AA273" i="156" s="1"/>
  <c r="AA250" i="156" a="1"/>
  <c r="AA250" i="156" s="1"/>
  <c r="AA222" i="156" a="1"/>
  <c r="AA222" i="156" s="1"/>
  <c r="AA211" i="156" a="1"/>
  <c r="AA211" i="156" s="1"/>
  <c r="AA333" i="156" a="1"/>
  <c r="AA333" i="156" s="1"/>
  <c r="AA305" i="156" a="1"/>
  <c r="AA305" i="156" s="1"/>
  <c r="AA215" i="156" a="1"/>
  <c r="AA215" i="156" s="1"/>
  <c r="AA207" i="156" a="1"/>
  <c r="AA207" i="156" s="1"/>
  <c r="AA271" i="156" a="1"/>
  <c r="AA271" i="156" s="1"/>
  <c r="AA269" i="156" a="1"/>
  <c r="AA269" i="156" s="1"/>
  <c r="AA229" i="156" a="1"/>
  <c r="AA229" i="156" s="1"/>
  <c r="AA226" i="156" a="1"/>
  <c r="AA226" i="156" s="1"/>
  <c r="AA203" i="156" a="1"/>
  <c r="AA203" i="156" s="1"/>
  <c r="AA328" i="156" a="1"/>
  <c r="AA328" i="156" s="1"/>
  <c r="AA313" i="156" a="1"/>
  <c r="AA313" i="156" s="1"/>
  <c r="AA300" i="156" a="1"/>
  <c r="AA300" i="156" s="1"/>
  <c r="AA286" i="156" a="1"/>
  <c r="AA286" i="156" s="1"/>
  <c r="AA284" i="156" a="1"/>
  <c r="AA284" i="156" s="1"/>
  <c r="AA265" i="156" a="1"/>
  <c r="AA265" i="156" s="1"/>
  <c r="AA319" i="156" a="1"/>
  <c r="AA319" i="156" s="1"/>
  <c r="AA306" i="156" a="1"/>
  <c r="AA306" i="156" s="1"/>
  <c r="AA304" i="156" a="1"/>
  <c r="AA304" i="156" s="1"/>
  <c r="AA276" i="156" a="1"/>
  <c r="AA276" i="156" s="1"/>
  <c r="AA251" i="156" a="1"/>
  <c r="AA251" i="156" s="1"/>
  <c r="AA236" i="156" a="1"/>
  <c r="AA236" i="156" s="1"/>
  <c r="AA209" i="156" a="1"/>
  <c r="AA209" i="156" s="1"/>
  <c r="AA321" i="156" a="1"/>
  <c r="AA321" i="156" s="1"/>
  <c r="AA293" i="156" a="1"/>
  <c r="AA293" i="156" s="1"/>
  <c r="AA285" i="156" a="1"/>
  <c r="AA285" i="156" s="1"/>
  <c r="AA238" i="156" a="1"/>
  <c r="AA238" i="156" s="1"/>
  <c r="AA218" i="156" a="1"/>
  <c r="AA218" i="156" s="1"/>
  <c r="AA171" i="156" a="1"/>
  <c r="AA171" i="156" s="1"/>
  <c r="AA146" i="156" a="1"/>
  <c r="AA146" i="156" s="1"/>
  <c r="AA121" i="156" a="1"/>
  <c r="AA121" i="156" s="1"/>
  <c r="AA298" i="156" a="1"/>
  <c r="AA298" i="156" s="1"/>
  <c r="AA234" i="156" a="1"/>
  <c r="AA234" i="156" s="1"/>
  <c r="AA230" i="156" a="1"/>
  <c r="AA230" i="156" s="1"/>
  <c r="AA187" i="156" a="1"/>
  <c r="AA187" i="156" s="1"/>
  <c r="AA184" i="156" a="1"/>
  <c r="AA184" i="156" s="1"/>
  <c r="AA162" i="156" a="1"/>
  <c r="AA162" i="156" s="1"/>
  <c r="AA329" i="156" a="1"/>
  <c r="AA329" i="156" s="1"/>
  <c r="AA311" i="156" a="1"/>
  <c r="AA311" i="156" s="1"/>
  <c r="AA301" i="156" a="1"/>
  <c r="AA301" i="156" s="1"/>
  <c r="AA241" i="156" a="1"/>
  <c r="AA241" i="156" s="1"/>
  <c r="AA228" i="156" a="1"/>
  <c r="AA228" i="156" s="1"/>
  <c r="AA224" i="156" a="1"/>
  <c r="AA224" i="156" s="1"/>
  <c r="AA191" i="156" a="1"/>
  <c r="AA191" i="156" s="1"/>
  <c r="AA115" i="156" a="1"/>
  <c r="AA115" i="156" s="1"/>
  <c r="AA99" i="156" a="1"/>
  <c r="AA99" i="156" s="1"/>
  <c r="AA325" i="156" a="1"/>
  <c r="AA325" i="156" s="1"/>
  <c r="AA283" i="156" a="1"/>
  <c r="AA283" i="156" s="1"/>
  <c r="AA261" i="156" a="1"/>
  <c r="AA261" i="156" s="1"/>
  <c r="AA248" i="156" a="1"/>
  <c r="AA248" i="156" s="1"/>
  <c r="AA243" i="156" a="1"/>
  <c r="AA243" i="156" s="1"/>
  <c r="AA198" i="156" a="1"/>
  <c r="AA198" i="156" s="1"/>
  <c r="AA186" i="156" a="1"/>
  <c r="AA186" i="156" s="1"/>
  <c r="AA181" i="156" a="1"/>
  <c r="AA181" i="156" s="1"/>
  <c r="AA173" i="156" a="1"/>
  <c r="AA173" i="156" s="1"/>
  <c r="AA149" i="156" a="1"/>
  <c r="AA149" i="156" s="1"/>
  <c r="AA132" i="156" a="1"/>
  <c r="AA132" i="156" s="1"/>
  <c r="AA95" i="156" a="1"/>
  <c r="AA95" i="156" s="1"/>
  <c r="AA91" i="156" a="1"/>
  <c r="AA91" i="156" s="1"/>
  <c r="AA331" i="156" a="1"/>
  <c r="AA331" i="156" s="1"/>
  <c r="AA240" i="156" a="1"/>
  <c r="AA240" i="156" s="1"/>
  <c r="AA281" i="156" a="1"/>
  <c r="AA281" i="156" s="1"/>
  <c r="AA170" i="156" a="1"/>
  <c r="AA170" i="156" s="1"/>
  <c r="AA168" i="156" a="1"/>
  <c r="AA168" i="156" s="1"/>
  <c r="AA166" i="156" a="1"/>
  <c r="AA166" i="156" s="1"/>
  <c r="AA153" i="156" a="1"/>
  <c r="AA153" i="156" s="1"/>
  <c r="AA120" i="156" a="1"/>
  <c r="AA120" i="156" s="1"/>
  <c r="AA108" i="156" a="1"/>
  <c r="AA108" i="156" s="1"/>
  <c r="AA233" i="156" a="1"/>
  <c r="AA233" i="156" s="1"/>
  <c r="AA212" i="156" a="1"/>
  <c r="AA212" i="156" s="1"/>
  <c r="AA210" i="156" a="1"/>
  <c r="AA210" i="156" s="1"/>
  <c r="AA189" i="156" a="1"/>
  <c r="AA189" i="156" s="1"/>
  <c r="AA164" i="156" a="1"/>
  <c r="AA164" i="156" s="1"/>
  <c r="AA125" i="156" a="1"/>
  <c r="AA125" i="156" s="1"/>
  <c r="AA113" i="156" a="1"/>
  <c r="AA113" i="156" s="1"/>
  <c r="AA103" i="156" a="1"/>
  <c r="AA103" i="156" s="1"/>
  <c r="AA100" i="156" a="1"/>
  <c r="AA100" i="156" s="1"/>
  <c r="AA93" i="156" a="1"/>
  <c r="AA93" i="156" s="1"/>
  <c r="AA81" i="156" a="1"/>
  <c r="AA81" i="156" s="1"/>
  <c r="AA77" i="156" a="1"/>
  <c r="AA77" i="156" s="1"/>
  <c r="AA56" i="156" a="1"/>
  <c r="AA56" i="156" s="1"/>
  <c r="AA52" i="156" a="1"/>
  <c r="AA52" i="156" s="1"/>
  <c r="AA31" i="156" a="1"/>
  <c r="AA31" i="156" s="1"/>
  <c r="AA26" i="156" a="1"/>
  <c r="AA26" i="156" s="1"/>
  <c r="AA21" i="156" a="1"/>
  <c r="AA21" i="156" s="1"/>
  <c r="AA16" i="156" a="1"/>
  <c r="AA16" i="156" s="1"/>
  <c r="AA11" i="156" a="1"/>
  <c r="AA11" i="156" s="1"/>
  <c r="AA6" i="156" a="1"/>
  <c r="AA6" i="156" s="1"/>
  <c r="AA291" i="156" a="1"/>
  <c r="AA291" i="156" s="1"/>
  <c r="AA255" i="156" a="1"/>
  <c r="AA255" i="156" s="1"/>
  <c r="AA221" i="156" a="1"/>
  <c r="AA221" i="156" s="1"/>
  <c r="AA199" i="156" a="1"/>
  <c r="AA199" i="156" s="1"/>
  <c r="AA294" i="156" a="1"/>
  <c r="AA294" i="156" s="1"/>
  <c r="AA308" i="156" a="1"/>
  <c r="AA308" i="156" s="1"/>
  <c r="AA263" i="156" a="1"/>
  <c r="AA263" i="156" s="1"/>
  <c r="AA260" i="156" a="1"/>
  <c r="AA260" i="156" s="1"/>
  <c r="AA227" i="156" a="1"/>
  <c r="AA227" i="156" s="1"/>
  <c r="AA169" i="156" a="1"/>
  <c r="AA169" i="156" s="1"/>
  <c r="AA154" i="156" a="1"/>
  <c r="AA154" i="156" s="1"/>
  <c r="AA145" i="156" a="1"/>
  <c r="AA145" i="156" s="1"/>
  <c r="AA133" i="156" a="1"/>
  <c r="AA133" i="156" s="1"/>
  <c r="AA114" i="156" a="1"/>
  <c r="AA114" i="156" s="1"/>
  <c r="AA98" i="156" a="1"/>
  <c r="AA98" i="156" s="1"/>
  <c r="AA87" i="156" a="1"/>
  <c r="AA87" i="156" s="1"/>
  <c r="AA66" i="156" a="1"/>
  <c r="AA66" i="156" s="1"/>
  <c r="AA62" i="156" a="1"/>
  <c r="AA62" i="156" s="1"/>
  <c r="AA41" i="156" a="1"/>
  <c r="AA41" i="156" s="1"/>
  <c r="AA37" i="156" a="1"/>
  <c r="AA37" i="156" s="1"/>
  <c r="AA28" i="156" a="1"/>
  <c r="AA28" i="156" s="1"/>
  <c r="AA23" i="156" a="1"/>
  <c r="AA23" i="156" s="1"/>
  <c r="AA18" i="156" a="1"/>
  <c r="AA18" i="156" s="1"/>
  <c r="AA13" i="156" a="1"/>
  <c r="AA13" i="156" s="1"/>
  <c r="AA8" i="156" a="1"/>
  <c r="AA8" i="156" s="1"/>
  <c r="AA323" i="156" a="1"/>
  <c r="AA323" i="156" s="1"/>
  <c r="AA244" i="156" a="1"/>
  <c r="AA244" i="156" s="1"/>
  <c r="AA195" i="156" a="1"/>
  <c r="AA195" i="156" s="1"/>
  <c r="AA185" i="156" a="1"/>
  <c r="AA185" i="156" s="1"/>
  <c r="AA144" i="156" a="1"/>
  <c r="AA144" i="156" s="1"/>
  <c r="AA142" i="156" a="1"/>
  <c r="AA142" i="156" s="1"/>
  <c r="AA140" i="156" a="1"/>
  <c r="AA140" i="156" s="1"/>
  <c r="AA75" i="156" a="1"/>
  <c r="AA75" i="156" s="1"/>
  <c r="AA27" i="156" a="1"/>
  <c r="AA27" i="156" s="1"/>
  <c r="AA225" i="156" a="1"/>
  <c r="AA225" i="156" s="1"/>
  <c r="AA316" i="156" a="1"/>
  <c r="AA316" i="156" s="1"/>
  <c r="AA275" i="156" a="1"/>
  <c r="AA275" i="156" s="1"/>
  <c r="AA259" i="156" a="1"/>
  <c r="AA259" i="156" s="1"/>
  <c r="AA274" i="156" a="1"/>
  <c r="AA274" i="156" s="1"/>
  <c r="AA237" i="156" a="1"/>
  <c r="AA237" i="156" s="1"/>
  <c r="AA216" i="156" a="1"/>
  <c r="AA216" i="156" s="1"/>
  <c r="AA208" i="156" a="1"/>
  <c r="AA208" i="156" s="1"/>
  <c r="AA205" i="156" a="1"/>
  <c r="AA205" i="156" s="1"/>
  <c r="AA239" i="156" a="1"/>
  <c r="AA239" i="156" s="1"/>
  <c r="AA179" i="156" a="1"/>
  <c r="AA179" i="156" s="1"/>
  <c r="AA172" i="156" a="1"/>
  <c r="AA172" i="156" s="1"/>
  <c r="AA160" i="156" a="1"/>
  <c r="AA160" i="156" s="1"/>
  <c r="AA139" i="156" a="1"/>
  <c r="AA139" i="156" s="1"/>
  <c r="AA86" i="156" a="1"/>
  <c r="AA86" i="156" s="1"/>
  <c r="AA83" i="156" a="1"/>
  <c r="AA83" i="156" s="1"/>
  <c r="AA242" i="156" a="1"/>
  <c r="AA242" i="156" s="1"/>
  <c r="AA280" i="156" a="1"/>
  <c r="AA280" i="156" s="1"/>
  <c r="AA204" i="156" a="1"/>
  <c r="AA204" i="156" s="1"/>
  <c r="AA193" i="156" a="1"/>
  <c r="AA193" i="156" s="1"/>
  <c r="AA143" i="156" a="1"/>
  <c r="AA143" i="156" s="1"/>
  <c r="AA134" i="156" a="1"/>
  <c r="AA134" i="156" s="1"/>
  <c r="AA63" i="156" a="1"/>
  <c r="AA63" i="156" s="1"/>
  <c r="AA50" i="156" a="1"/>
  <c r="AA50" i="156" s="1"/>
  <c r="AA29" i="156" a="1"/>
  <c r="AA29" i="156" s="1"/>
  <c r="AA9" i="156" a="1"/>
  <c r="AA9" i="156" s="1"/>
  <c r="AA268" i="156" a="1"/>
  <c r="AA268" i="156" s="1"/>
  <c r="AA232" i="156" a="1"/>
  <c r="AA232" i="156" s="1"/>
  <c r="AA176" i="156" a="1"/>
  <c r="AA176" i="156" s="1"/>
  <c r="AA101" i="156" a="1"/>
  <c r="AA101" i="156" s="1"/>
  <c r="AA89" i="156" a="1"/>
  <c r="AA89" i="156" s="1"/>
  <c r="AA76" i="156" a="1"/>
  <c r="AA76" i="156" s="1"/>
  <c r="AA58" i="156" a="1"/>
  <c r="AA58" i="156" s="1"/>
  <c r="AA12" i="156" a="1"/>
  <c r="AA12" i="156" s="1"/>
  <c r="AA310" i="156" a="1"/>
  <c r="AA310" i="156" s="1"/>
  <c r="AA118" i="156" a="1"/>
  <c r="AA118" i="156" s="1"/>
  <c r="AA3" i="156" a="1"/>
  <c r="AA3" i="156" s="1"/>
  <c r="AA330" i="156" a="1"/>
  <c r="AA330" i="156" s="1"/>
  <c r="AA200" i="156" a="1"/>
  <c r="AA200" i="156" s="1"/>
  <c r="AA196" i="156" a="1"/>
  <c r="AA196" i="156" s="1"/>
  <c r="AA167" i="156" a="1"/>
  <c r="AA167" i="156" s="1"/>
  <c r="AA157" i="156" a="1"/>
  <c r="AA157" i="156" s="1"/>
  <c r="AA152" i="156" a="1"/>
  <c r="AA152" i="156" s="1"/>
  <c r="AA136" i="156" a="1"/>
  <c r="AA136" i="156" s="1"/>
  <c r="AA109" i="156" a="1"/>
  <c r="AA109" i="156" s="1"/>
  <c r="AA94" i="156" a="1"/>
  <c r="AA94" i="156" s="1"/>
  <c r="AA84" i="156" a="1"/>
  <c r="AA84" i="156" s="1"/>
  <c r="AA71" i="156" a="1"/>
  <c r="AA71" i="156" s="1"/>
  <c r="AA45" i="156" a="1"/>
  <c r="AA45" i="156" s="1"/>
  <c r="AA32" i="156" a="1"/>
  <c r="AA32" i="156" s="1"/>
  <c r="AA15" i="156" a="1"/>
  <c r="AA15" i="156" s="1"/>
  <c r="AA53" i="156" a="1"/>
  <c r="AA53" i="156" s="1"/>
  <c r="AA246" i="156" a="1"/>
  <c r="AA246" i="156" s="1"/>
  <c r="AA223" i="156" a="1"/>
  <c r="AA223" i="156" s="1"/>
  <c r="AA159" i="156" a="1"/>
  <c r="AA159" i="156" s="1"/>
  <c r="AA127" i="156" a="1"/>
  <c r="AA127" i="156" s="1"/>
  <c r="AA79" i="156" a="1"/>
  <c r="AA79" i="156" s="1"/>
  <c r="AA235" i="156" a="1"/>
  <c r="AA235" i="156" s="1"/>
  <c r="AA231" i="156" a="1"/>
  <c r="AA231" i="156" s="1"/>
  <c r="AA214" i="156" a="1"/>
  <c r="AA214" i="156" s="1"/>
  <c r="AA175" i="156" a="1"/>
  <c r="AA175" i="156" s="1"/>
  <c r="AA156" i="156" a="1"/>
  <c r="AA156" i="156" s="1"/>
  <c r="AA124" i="156" a="1"/>
  <c r="AA124" i="156" s="1"/>
  <c r="AA106" i="156" a="1"/>
  <c r="AA106" i="156" s="1"/>
  <c r="AA104" i="156" a="1"/>
  <c r="AA104" i="156" s="1"/>
  <c r="AA249" i="156" a="1"/>
  <c r="AA249" i="156" s="1"/>
  <c r="AA126" i="156" a="1"/>
  <c r="AA126" i="156" s="1"/>
  <c r="AA80" i="156" a="1"/>
  <c r="AA80" i="156" s="1"/>
  <c r="AA67" i="156" a="1"/>
  <c r="AA67" i="156" s="1"/>
  <c r="AA206" i="156" a="1"/>
  <c r="AA206" i="156" s="1"/>
  <c r="AA163" i="156" a="1"/>
  <c r="AA163" i="156" s="1"/>
  <c r="AA119" i="156" a="1"/>
  <c r="AA119" i="156" s="1"/>
  <c r="AA117" i="156" a="1"/>
  <c r="AA117" i="156" s="1"/>
  <c r="AA88" i="156" a="1"/>
  <c r="AA88" i="156" s="1"/>
  <c r="AA299" i="156" a="1"/>
  <c r="AA299" i="156" s="1"/>
  <c r="AA165" i="156" a="1"/>
  <c r="AA165" i="156" s="1"/>
  <c r="AA61" i="156" a="1"/>
  <c r="AA61" i="156" s="1"/>
  <c r="AA51" i="156" a="1"/>
  <c r="AA51" i="156" s="1"/>
  <c r="AA49" i="156" a="1"/>
  <c r="AA49" i="156" s="1"/>
  <c r="AA47" i="156" a="1"/>
  <c r="AA47" i="156" s="1"/>
  <c r="AA25" i="156" a="1"/>
  <c r="AA25" i="156" s="1"/>
  <c r="AA278" i="156" a="1"/>
  <c r="AA278" i="156" s="1"/>
  <c r="AA111" i="156" a="1"/>
  <c r="AA111" i="156" s="1"/>
  <c r="AA70" i="156" a="1"/>
  <c r="AA70" i="156" s="1"/>
  <c r="AA59" i="156" a="1"/>
  <c r="AA59" i="156" s="1"/>
  <c r="AA57" i="156" a="1"/>
  <c r="AA57" i="156" s="1"/>
  <c r="AA19" i="156" a="1"/>
  <c r="AA19" i="156" s="1"/>
  <c r="AA2" i="156" a="1"/>
  <c r="AA2" i="156" s="1"/>
  <c r="V2" i="156" s="1"/>
  <c r="AA55" i="156" a="1"/>
  <c r="AA55" i="156" s="1"/>
  <c r="AA17" i="156" a="1"/>
  <c r="AA17" i="156" s="1"/>
  <c r="AA326" i="156" a="1"/>
  <c r="AA326" i="156" s="1"/>
  <c r="AA188" i="156" a="1"/>
  <c r="AA188" i="156" s="1"/>
  <c r="AA178" i="156" a="1"/>
  <c r="AA178" i="156" s="1"/>
  <c r="AA217" i="156" a="1"/>
  <c r="AA217" i="156" s="1"/>
  <c r="AA183" i="156" a="1"/>
  <c r="AA183" i="156" s="1"/>
  <c r="AA135" i="156" a="1"/>
  <c r="AA135" i="156" s="1"/>
  <c r="AA96" i="156" a="1"/>
  <c r="AA96" i="156" s="1"/>
  <c r="AA72" i="156" a="1"/>
  <c r="AA72" i="156" s="1"/>
  <c r="AA137" i="156" a="1"/>
  <c r="AA137" i="156" s="1"/>
  <c r="AA202" i="156" a="1"/>
  <c r="AA202" i="156" s="1"/>
  <c r="AA155" i="156" a="1"/>
  <c r="AA155" i="156" s="1"/>
  <c r="AA151" i="156" a="1"/>
  <c r="AA151" i="156" s="1"/>
  <c r="AA130" i="156" a="1"/>
  <c r="AA130" i="156" s="1"/>
  <c r="AA92" i="156" a="1"/>
  <c r="AA92" i="156" s="1"/>
  <c r="AA85" i="156" a="1"/>
  <c r="AA85" i="156" s="1"/>
  <c r="AA78" i="156" a="1"/>
  <c r="AA78" i="156" s="1"/>
  <c r="AA64" i="156" a="1"/>
  <c r="AA64" i="156" s="1"/>
  <c r="AA20" i="156" a="1"/>
  <c r="AA20" i="156" s="1"/>
  <c r="AA253" i="156" a="1"/>
  <c r="AA253" i="156" s="1"/>
  <c r="AA245" i="156" a="1"/>
  <c r="AA245" i="156" s="1"/>
  <c r="AA194" i="156" a="1"/>
  <c r="AA194" i="156" s="1"/>
  <c r="AA150" i="156" a="1"/>
  <c r="AA150" i="156" s="1"/>
  <c r="AA256" i="156" a="1"/>
  <c r="AA256" i="156" s="1"/>
  <c r="AA220" i="156" a="1"/>
  <c r="AA220" i="156" s="1"/>
  <c r="AA201" i="156" a="1"/>
  <c r="AA201" i="156" s="1"/>
  <c r="AA192" i="156" a="1"/>
  <c r="AA192" i="156" s="1"/>
  <c r="AA110" i="156" a="1"/>
  <c r="AA110" i="156" s="1"/>
  <c r="AA90" i="156" a="1"/>
  <c r="AA90" i="156" s="1"/>
  <c r="AA46" i="156" a="1"/>
  <c r="AA46" i="156" s="1"/>
  <c r="AA40" i="156" a="1"/>
  <c r="AA40" i="156" s="1"/>
  <c r="AA43" i="156" a="1"/>
  <c r="AA43" i="156" s="1"/>
  <c r="AA73" i="156" a="1"/>
  <c r="AA73" i="156" s="1"/>
  <c r="AA219" i="156" a="1"/>
  <c r="AA219" i="156" s="1"/>
  <c r="AA97" i="156" a="1"/>
  <c r="AA97" i="156" s="1"/>
  <c r="AA105" i="156" a="1"/>
  <c r="AA105" i="156" s="1"/>
  <c r="AA34" i="156" a="1"/>
  <c r="AA34" i="156" s="1"/>
  <c r="AA254" i="156" a="1"/>
  <c r="AA254" i="156" s="1"/>
  <c r="AA182" i="156" a="1"/>
  <c r="AA182" i="156" s="1"/>
  <c r="AA60" i="156" a="1"/>
  <c r="AA60" i="156" s="1"/>
  <c r="AA4" i="156" a="1"/>
  <c r="AA4" i="156" s="1"/>
  <c r="AA82" i="156" a="1"/>
  <c r="AA82" i="156" s="1"/>
  <c r="AA296" i="156" a="1"/>
  <c r="AA296" i="156" s="1"/>
  <c r="AA129" i="156" a="1"/>
  <c r="AA129" i="156" s="1"/>
  <c r="AA69" i="156" a="1"/>
  <c r="AA69" i="156" s="1"/>
  <c r="AA54" i="156" a="1"/>
  <c r="AA54" i="156" s="1"/>
  <c r="AA48" i="156" a="1"/>
  <c r="AA48" i="156" s="1"/>
  <c r="AA190" i="156" a="1"/>
  <c r="AA190" i="156" s="1"/>
  <c r="AA128" i="156" a="1"/>
  <c r="AA128" i="156" s="1"/>
  <c r="AA14" i="156" a="1"/>
  <c r="AA14" i="156" s="1"/>
  <c r="AA264" i="156" a="1"/>
  <c r="AA264" i="156" s="1"/>
  <c r="AA161" i="156" a="1"/>
  <c r="AA161" i="156" s="1"/>
  <c r="AA138" i="156" a="1"/>
  <c r="AA138" i="156" s="1"/>
  <c r="AA174" i="156" a="1"/>
  <c r="AA174" i="156" s="1"/>
  <c r="AA65" i="156" a="1"/>
  <c r="AA65" i="156" s="1"/>
  <c r="AA36" i="156" a="1"/>
  <c r="AA36" i="156" s="1"/>
  <c r="AA33" i="156" a="1"/>
  <c r="AA33" i="156" s="1"/>
  <c r="AA22" i="156" a="1"/>
  <c r="AA22" i="156" s="1"/>
  <c r="AA315" i="156" a="1"/>
  <c r="AA315" i="156" s="1"/>
  <c r="AA197" i="156" a="1"/>
  <c r="AA197" i="156" s="1"/>
  <c r="AA123" i="156" a="1"/>
  <c r="AA123" i="156" s="1"/>
  <c r="AA180" i="156" a="1"/>
  <c r="AA180" i="156" s="1"/>
  <c r="AA107" i="156" a="1"/>
  <c r="AA107" i="156" s="1"/>
  <c r="AA24" i="156" a="1"/>
  <c r="AA24" i="156" s="1"/>
  <c r="AA290" i="156" a="1"/>
  <c r="AA290" i="156" s="1"/>
  <c r="AA148" i="156" a="1"/>
  <c r="AA148" i="156" s="1"/>
  <c r="AA122" i="156" a="1"/>
  <c r="AA122" i="156" s="1"/>
  <c r="AA112" i="156" a="1"/>
  <c r="AA112" i="156" s="1"/>
  <c r="AA74" i="156" a="1"/>
  <c r="AA74" i="156" s="1"/>
  <c r="AA68" i="156" a="1"/>
  <c r="AA68" i="156" s="1"/>
  <c r="AA44" i="156" a="1"/>
  <c r="AA44" i="156" s="1"/>
  <c r="AA38" i="156" a="1"/>
  <c r="AA38" i="156" s="1"/>
  <c r="AA303" i="156" a="1"/>
  <c r="AA303" i="156" s="1"/>
  <c r="AA177" i="156" a="1"/>
  <c r="AA177" i="156" s="1"/>
  <c r="AA141" i="156" a="1"/>
  <c r="AA141" i="156" s="1"/>
  <c r="Y11" i="156" a="1"/>
  <c r="Y11" i="156" s="1"/>
  <c r="Y164" i="156" a="1"/>
  <c r="Y164" i="156" s="1"/>
  <c r="Y195" i="156" a="1"/>
  <c r="Y195" i="156" s="1"/>
  <c r="AA39" i="156" a="1"/>
  <c r="AA39" i="156" s="1"/>
  <c r="AA7" i="156" a="1"/>
  <c r="AA7" i="156" s="1"/>
  <c r="Y35" i="156" a="1"/>
  <c r="Y35" i="156" s="1"/>
  <c r="Y59" i="156" a="1"/>
  <c r="Y59" i="156" s="1"/>
  <c r="Y258" i="156" a="1"/>
  <c r="Y258" i="156" s="1"/>
  <c r="AA102" i="156" a="1"/>
  <c r="AA102" i="156" s="1"/>
  <c r="AA258" i="156" a="1"/>
  <c r="AA258" i="156" s="1"/>
  <c r="Y18" i="156" a="1"/>
  <c r="Y18" i="156" s="1"/>
  <c r="AA35" i="156" a="1"/>
  <c r="AA35" i="156" s="1"/>
  <c r="Y65" i="156" a="1"/>
  <c r="Y65" i="156" s="1"/>
  <c r="Y74" i="156" a="1"/>
  <c r="Y74" i="156" s="1"/>
  <c r="Y331" i="156" a="1"/>
  <c r="Y331" i="156" s="1"/>
  <c r="Y326" i="156" a="1"/>
  <c r="Y326" i="156" s="1"/>
  <c r="Y321" i="156" a="1"/>
  <c r="Y321" i="156" s="1"/>
  <c r="Y316" i="156" a="1"/>
  <c r="Y316" i="156" s="1"/>
  <c r="Y311" i="156" a="1"/>
  <c r="Y311" i="156" s="1"/>
  <c r="Y306" i="156" a="1"/>
  <c r="Y306" i="156" s="1"/>
  <c r="Y301" i="156" a="1"/>
  <c r="Y301" i="156" s="1"/>
  <c r="Y296" i="156" a="1"/>
  <c r="Y296" i="156" s="1"/>
  <c r="Y291" i="156" a="1"/>
  <c r="Y291" i="156" s="1"/>
  <c r="Y286" i="156" a="1"/>
  <c r="Y286" i="156" s="1"/>
  <c r="Y281" i="156" a="1"/>
  <c r="Y281" i="156" s="1"/>
  <c r="Y276" i="156" a="1"/>
  <c r="Y276" i="156" s="1"/>
  <c r="Y271" i="156" a="1"/>
  <c r="Y271" i="156" s="1"/>
  <c r="Y266" i="156" a="1"/>
  <c r="Y266" i="156" s="1"/>
  <c r="Y261" i="156" a="1"/>
  <c r="Y261" i="156" s="1"/>
  <c r="Y256" i="156" a="1"/>
  <c r="Y256" i="156" s="1"/>
  <c r="Y251" i="156" a="1"/>
  <c r="Y251" i="156" s="1"/>
  <c r="Y246" i="156" a="1"/>
  <c r="Y246" i="156" s="1"/>
  <c r="Y332" i="156" a="1"/>
  <c r="Y332" i="156" s="1"/>
  <c r="Y310" i="156" a="1"/>
  <c r="Y310" i="156" s="1"/>
  <c r="Y307" i="156" a="1"/>
  <c r="Y307" i="156" s="1"/>
  <c r="Y314" i="156" a="1"/>
  <c r="Y314" i="156" s="1"/>
  <c r="Y289" i="156" a="1"/>
  <c r="Y289" i="156" s="1"/>
  <c r="Y264" i="156" a="1"/>
  <c r="Y264" i="156" s="1"/>
  <c r="Y231" i="156" a="1"/>
  <c r="Y231" i="156" s="1"/>
  <c r="Y324" i="156" a="1"/>
  <c r="Y324" i="156" s="1"/>
  <c r="Y299" i="156" a="1"/>
  <c r="Y299" i="156" s="1"/>
  <c r="Y274" i="156" a="1"/>
  <c r="Y274" i="156" s="1"/>
  <c r="Y249" i="156" a="1"/>
  <c r="Y249" i="156" s="1"/>
  <c r="Y239" i="156" a="1"/>
  <c r="Y239" i="156" s="1"/>
  <c r="Y315" i="156" a="1"/>
  <c r="Y315" i="156" s="1"/>
  <c r="Y304" i="156" a="1"/>
  <c r="Y304" i="156" s="1"/>
  <c r="Y290" i="156" a="1"/>
  <c r="Y290" i="156" s="1"/>
  <c r="Y285" i="156" a="1"/>
  <c r="Y285" i="156" s="1"/>
  <c r="Y267" i="156" a="1"/>
  <c r="Y267" i="156" s="1"/>
  <c r="Y262" i="156" a="1"/>
  <c r="Y262" i="156" s="1"/>
  <c r="Y238" i="156" a="1"/>
  <c r="Y238" i="156" s="1"/>
  <c r="Y235" i="156" a="1"/>
  <c r="Y235" i="156" s="1"/>
  <c r="Y327" i="156" a="1"/>
  <c r="Y327" i="156" s="1"/>
  <c r="Y305" i="156" a="1"/>
  <c r="Y305" i="156" s="1"/>
  <c r="Y303" i="156" a="1"/>
  <c r="Y303" i="156" s="1"/>
  <c r="Y279" i="156" a="1"/>
  <c r="Y279" i="156" s="1"/>
  <c r="Y252" i="156" a="1"/>
  <c r="Y252" i="156" s="1"/>
  <c r="Y234" i="156" a="1"/>
  <c r="Y234" i="156" s="1"/>
  <c r="Y225" i="156" a="1"/>
  <c r="Y225" i="156" s="1"/>
  <c r="Y206" i="156" a="1"/>
  <c r="Y206" i="156" s="1"/>
  <c r="Y329" i="156" a="1"/>
  <c r="Y329" i="156" s="1"/>
  <c r="Y277" i="156" a="1"/>
  <c r="Y277" i="156" s="1"/>
  <c r="Y237" i="156" a="1"/>
  <c r="Y237" i="156" s="1"/>
  <c r="Y218" i="156" a="1"/>
  <c r="Y218" i="156" s="1"/>
  <c r="Y202" i="156" a="1"/>
  <c r="Y202" i="156" s="1"/>
  <c r="Y318" i="156" a="1"/>
  <c r="Y318" i="156" s="1"/>
  <c r="Y275" i="156" a="1"/>
  <c r="Y275" i="156" s="1"/>
  <c r="Y257" i="156" a="1"/>
  <c r="Y257" i="156" s="1"/>
  <c r="Y255" i="156" a="1"/>
  <c r="Y255" i="156" s="1"/>
  <c r="Y328" i="156" a="1"/>
  <c r="Y328" i="156" s="1"/>
  <c r="Y302" i="156" a="1"/>
  <c r="Y302" i="156" s="1"/>
  <c r="Y300" i="156" a="1"/>
  <c r="Y300" i="156" s="1"/>
  <c r="Y298" i="156" a="1"/>
  <c r="Y298" i="156" s="1"/>
  <c r="Y280" i="156" a="1"/>
  <c r="Y280" i="156" s="1"/>
  <c r="Y204" i="156" a="1"/>
  <c r="Y204" i="156" s="1"/>
  <c r="Y330" i="156" a="1"/>
  <c r="Y330" i="156" s="1"/>
  <c r="Y325" i="156" a="1"/>
  <c r="Y325" i="156" s="1"/>
  <c r="Y320" i="156" a="1"/>
  <c r="Y320" i="156" s="1"/>
  <c r="Y270" i="156" a="1"/>
  <c r="Y270" i="156" s="1"/>
  <c r="Y265" i="156" a="1"/>
  <c r="Y265" i="156" s="1"/>
  <c r="Y208" i="156" a="1"/>
  <c r="Y208" i="156" s="1"/>
  <c r="Y203" i="156" a="1"/>
  <c r="Y203" i="156" s="1"/>
  <c r="Y186" i="156" a="1"/>
  <c r="Y186" i="156" s="1"/>
  <c r="Y183" i="156" a="1"/>
  <c r="Y183" i="156" s="1"/>
  <c r="Y161" i="156" a="1"/>
  <c r="Y161" i="156" s="1"/>
  <c r="Y158" i="156" a="1"/>
  <c r="Y158" i="156" s="1"/>
  <c r="Y136" i="156" a="1"/>
  <c r="Y136" i="156" s="1"/>
  <c r="Y133" i="156" a="1"/>
  <c r="Y133" i="156" s="1"/>
  <c r="Y111" i="156" a="1"/>
  <c r="Y111" i="156" s="1"/>
  <c r="Y108" i="156" a="1"/>
  <c r="Y108" i="156" s="1"/>
  <c r="Y293" i="156" a="1"/>
  <c r="Y293" i="156" s="1"/>
  <c r="Y272" i="156" a="1"/>
  <c r="Y272" i="156" s="1"/>
  <c r="Y244" i="156" a="1"/>
  <c r="Y244" i="156" s="1"/>
  <c r="Y211" i="156" a="1"/>
  <c r="Y211" i="156" s="1"/>
  <c r="Y177" i="156" a="1"/>
  <c r="Y177" i="156" s="1"/>
  <c r="Y174" i="156" a="1"/>
  <c r="Y174" i="156" s="1"/>
  <c r="Y333" i="156" a="1"/>
  <c r="Y333" i="156" s="1"/>
  <c r="Y308" i="156" a="1"/>
  <c r="Y308" i="156" s="1"/>
  <c r="Y292" i="156" a="1"/>
  <c r="Y292" i="156" s="1"/>
  <c r="Y269" i="156" a="1"/>
  <c r="Y269" i="156" s="1"/>
  <c r="Y200" i="156" a="1"/>
  <c r="Y200" i="156" s="1"/>
  <c r="Y170" i="156" a="1"/>
  <c r="Y170" i="156" s="1"/>
  <c r="Y165" i="156" a="1"/>
  <c r="Y165" i="156" s="1"/>
  <c r="Y154" i="156" a="1"/>
  <c r="Y154" i="156" s="1"/>
  <c r="Y140" i="156" a="1"/>
  <c r="Y140" i="156" s="1"/>
  <c r="Y137" i="156" a="1"/>
  <c r="Y137" i="156" s="1"/>
  <c r="Y123" i="156" a="1"/>
  <c r="Y123" i="156" s="1"/>
  <c r="Y106" i="156" a="1"/>
  <c r="Y106" i="156" s="1"/>
  <c r="Y209" i="156" a="1"/>
  <c r="Y209" i="156" s="1"/>
  <c r="Y178" i="156" a="1"/>
  <c r="Y178" i="156" s="1"/>
  <c r="Y143" i="156" a="1"/>
  <c r="Y143" i="156" s="1"/>
  <c r="Y109" i="156" a="1"/>
  <c r="Y109" i="156" s="1"/>
  <c r="Y313" i="156" a="1"/>
  <c r="Y313" i="156" s="1"/>
  <c r="Y297" i="156" a="1"/>
  <c r="Y297" i="156" s="1"/>
  <c r="Y268" i="156" a="1"/>
  <c r="Y268" i="156" s="1"/>
  <c r="Y260" i="156" a="1"/>
  <c r="Y260" i="156" s="1"/>
  <c r="Y212" i="156" a="1"/>
  <c r="Y212" i="156" s="1"/>
  <c r="Y201" i="156" a="1"/>
  <c r="Y201" i="156" s="1"/>
  <c r="Y194" i="156" a="1"/>
  <c r="Y194" i="156" s="1"/>
  <c r="Y166" i="156" a="1"/>
  <c r="Y166" i="156" s="1"/>
  <c r="Y295" i="156" a="1"/>
  <c r="Y295" i="156" s="1"/>
  <c r="Y288" i="156" a="1"/>
  <c r="Y288" i="156" s="1"/>
  <c r="Y259" i="156" a="1"/>
  <c r="Y259" i="156" s="1"/>
  <c r="Y241" i="156" a="1"/>
  <c r="Y241" i="156" s="1"/>
  <c r="Y176" i="156" a="1"/>
  <c r="Y176" i="156" s="1"/>
  <c r="Y155" i="156" a="1"/>
  <c r="Y155" i="156" s="1"/>
  <c r="Y134" i="156" a="1"/>
  <c r="Y134" i="156" s="1"/>
  <c r="Y122" i="156" a="1"/>
  <c r="Y122" i="156" s="1"/>
  <c r="Y323" i="156" a="1"/>
  <c r="Y323" i="156" s="1"/>
  <c r="Y284" i="156" a="1"/>
  <c r="Y284" i="156" s="1"/>
  <c r="Y217" i="156" a="1"/>
  <c r="Y217" i="156" s="1"/>
  <c r="Y168" i="156" a="1"/>
  <c r="Y168" i="156" s="1"/>
  <c r="Y127" i="156" a="1"/>
  <c r="Y127" i="156" s="1"/>
  <c r="Y96" i="156" a="1"/>
  <c r="Y96" i="156" s="1"/>
  <c r="Y72" i="156" a="1"/>
  <c r="Y72" i="156" s="1"/>
  <c r="Y47" i="156" a="1"/>
  <c r="Y47" i="156" s="1"/>
  <c r="Y30" i="156" a="1"/>
  <c r="Y30" i="156" s="1"/>
  <c r="Y25" i="156" a="1"/>
  <c r="Y25" i="156" s="1"/>
  <c r="Y20" i="156" a="1"/>
  <c r="Y20" i="156" s="1"/>
  <c r="Y15" i="156" a="1"/>
  <c r="Y15" i="156" s="1"/>
  <c r="Y10" i="156" a="1"/>
  <c r="Y10" i="156" s="1"/>
  <c r="Y5" i="156" a="1"/>
  <c r="Y5" i="156" s="1"/>
  <c r="Y219" i="156" a="1"/>
  <c r="Y219" i="156" s="1"/>
  <c r="Y172" i="156" a="1"/>
  <c r="Y172" i="156" s="1"/>
  <c r="Y273" i="156" a="1"/>
  <c r="Y273" i="156" s="1"/>
  <c r="Y232" i="156" a="1"/>
  <c r="Y232" i="156" s="1"/>
  <c r="Y147" i="156" a="1"/>
  <c r="Y147" i="156" s="1"/>
  <c r="Y128" i="156" a="1"/>
  <c r="Y128" i="156" s="1"/>
  <c r="Y116" i="156" a="1"/>
  <c r="Y116" i="156" s="1"/>
  <c r="Y82" i="156" a="1"/>
  <c r="Y82" i="156" s="1"/>
  <c r="Y57" i="156" a="1"/>
  <c r="Y57" i="156" s="1"/>
  <c r="Y32" i="156" a="1"/>
  <c r="Y32" i="156" s="1"/>
  <c r="Y27" i="156" a="1"/>
  <c r="Y27" i="156" s="1"/>
  <c r="Y22" i="156" a="1"/>
  <c r="Y22" i="156" s="1"/>
  <c r="Y17" i="156" a="1"/>
  <c r="Y17" i="156" s="1"/>
  <c r="Y12" i="156" a="1"/>
  <c r="Y12" i="156" s="1"/>
  <c r="Y309" i="156" a="1"/>
  <c r="Y309" i="156" s="1"/>
  <c r="Y263" i="156" a="1"/>
  <c r="Y263" i="156" s="1"/>
  <c r="Y228" i="156" a="1"/>
  <c r="Y228" i="156" s="1"/>
  <c r="Y214" i="156" a="1"/>
  <c r="Y214" i="156" s="1"/>
  <c r="Y130" i="156" a="1"/>
  <c r="Y130" i="156" s="1"/>
  <c r="Y126" i="156" a="1"/>
  <c r="Y126" i="156" s="1"/>
  <c r="Y124" i="156" a="1"/>
  <c r="Y124" i="156" s="1"/>
  <c r="Y120" i="156" a="1"/>
  <c r="Y120" i="156" s="1"/>
  <c r="Y114" i="156" a="1"/>
  <c r="Y114" i="156" s="1"/>
  <c r="Y104" i="156" a="1"/>
  <c r="Y104" i="156" s="1"/>
  <c r="Y93" i="156" a="1"/>
  <c r="Y93" i="156" s="1"/>
  <c r="Y46" i="156" a="1"/>
  <c r="Y46" i="156" s="1"/>
  <c r="Y190" i="156" a="1"/>
  <c r="Y190" i="156" s="1"/>
  <c r="Y287" i="156" a="1"/>
  <c r="Y287" i="156" s="1"/>
  <c r="Y222" i="156" a="1"/>
  <c r="Y222" i="156" s="1"/>
  <c r="Y185" i="156" a="1"/>
  <c r="Y185" i="156" s="1"/>
  <c r="Y233" i="156" a="1"/>
  <c r="Y233" i="156" s="1"/>
  <c r="Y210" i="156" a="1"/>
  <c r="Y210" i="156" s="1"/>
  <c r="Y254" i="156" a="1"/>
  <c r="Y254" i="156" s="1"/>
  <c r="Y250" i="156" a="1"/>
  <c r="Y250" i="156" s="1"/>
  <c r="Y224" i="156" a="1"/>
  <c r="Y224" i="156" s="1"/>
  <c r="Y221" i="156" a="1"/>
  <c r="Y221" i="156" s="1"/>
  <c r="Y207" i="156" a="1"/>
  <c r="Y207" i="156" s="1"/>
  <c r="Y199" i="156" a="1"/>
  <c r="Y199" i="156" s="1"/>
  <c r="Y189" i="156" a="1"/>
  <c r="Y189" i="156" s="1"/>
  <c r="Y182" i="156" a="1"/>
  <c r="Y182" i="156" s="1"/>
  <c r="Y125" i="156" a="1"/>
  <c r="Y125" i="156" s="1"/>
  <c r="Y119" i="156" a="1"/>
  <c r="Y119" i="156" s="1"/>
  <c r="Y76" i="156" a="1"/>
  <c r="Y76" i="156" s="1"/>
  <c r="Y38" i="156" a="1"/>
  <c r="Y38" i="156" s="1"/>
  <c r="Y21" i="156" a="1"/>
  <c r="Y21" i="156" s="1"/>
  <c r="Y184" i="156" a="1"/>
  <c r="Y184" i="156" s="1"/>
  <c r="Y216" i="156" a="1"/>
  <c r="Y216" i="156" s="1"/>
  <c r="Y141" i="156" a="1"/>
  <c r="Y141" i="156" s="1"/>
  <c r="Y105" i="156" a="1"/>
  <c r="Y105" i="156" s="1"/>
  <c r="Y86" i="156" a="1"/>
  <c r="Y86" i="156" s="1"/>
  <c r="Y73" i="156" a="1"/>
  <c r="Y73" i="156" s="1"/>
  <c r="Y197" i="156" a="1"/>
  <c r="Y197" i="156" s="1"/>
  <c r="Y193" i="156" a="1"/>
  <c r="Y193" i="156" s="1"/>
  <c r="Y150" i="156" a="1"/>
  <c r="Y150" i="156" s="1"/>
  <c r="Y103" i="156" a="1"/>
  <c r="Y103" i="156" s="1"/>
  <c r="Y81" i="156" a="1"/>
  <c r="Y81" i="156" s="1"/>
  <c r="Y60" i="156" a="1"/>
  <c r="Y60" i="156" s="1"/>
  <c r="Y34" i="156" a="1"/>
  <c r="Y34" i="156" s="1"/>
  <c r="Y23" i="156" a="1"/>
  <c r="Y23" i="156" s="1"/>
  <c r="Y55" i="156" a="1"/>
  <c r="Y55" i="156" s="1"/>
  <c r="Y319" i="156" a="1"/>
  <c r="Y319" i="156" s="1"/>
  <c r="Y247" i="156" a="1"/>
  <c r="Y247" i="156" s="1"/>
  <c r="Y220" i="156" a="1"/>
  <c r="Y220" i="156" s="1"/>
  <c r="Y173" i="156" a="1"/>
  <c r="Y173" i="156" s="1"/>
  <c r="Y162" i="156" a="1"/>
  <c r="Y162" i="156" s="1"/>
  <c r="Y68" i="156" a="1"/>
  <c r="Y68" i="156" s="1"/>
  <c r="Y42" i="156" a="1"/>
  <c r="Y42" i="156" s="1"/>
  <c r="Y37" i="156" a="1"/>
  <c r="Y37" i="156" s="1"/>
  <c r="Y9" i="156" a="1"/>
  <c r="Y9" i="156" s="1"/>
  <c r="Y6" i="156" a="1"/>
  <c r="Y6" i="156" s="1"/>
  <c r="Y179" i="156" a="1"/>
  <c r="Y179" i="156" s="1"/>
  <c r="Y157" i="156" a="1"/>
  <c r="Y157" i="156" s="1"/>
  <c r="Y118" i="156" a="1"/>
  <c r="Y118" i="156" s="1"/>
  <c r="Y107" i="156" a="1"/>
  <c r="Y107" i="156" s="1"/>
  <c r="Y89" i="156" a="1"/>
  <c r="Y89" i="156" s="1"/>
  <c r="Y26" i="156" a="1"/>
  <c r="Y26" i="156" s="1"/>
  <c r="Y245" i="156" a="1"/>
  <c r="Y245" i="156" s="1"/>
  <c r="Y192" i="156" a="1"/>
  <c r="Y192" i="156" s="1"/>
  <c r="Y113" i="156" a="1"/>
  <c r="Y113" i="156" s="1"/>
  <c r="Y92" i="156" a="1"/>
  <c r="Y92" i="156" s="1"/>
  <c r="Y226" i="156" a="1"/>
  <c r="Y226" i="156" s="1"/>
  <c r="Y191" i="156" a="1"/>
  <c r="Y191" i="156" s="1"/>
  <c r="Y188" i="156" a="1"/>
  <c r="Y188" i="156" s="1"/>
  <c r="Y181" i="156" a="1"/>
  <c r="Y181" i="156" s="1"/>
  <c r="Y156" i="156" a="1"/>
  <c r="Y156" i="156" s="1"/>
  <c r="Y115" i="156" a="1"/>
  <c r="Y115" i="156" s="1"/>
  <c r="Y77" i="156" a="1"/>
  <c r="Y77" i="156" s="1"/>
  <c r="Y64" i="156" a="1"/>
  <c r="Y64" i="156" s="1"/>
  <c r="Y283" i="156" a="1"/>
  <c r="Y283" i="156" s="1"/>
  <c r="Y230" i="156" a="1"/>
  <c r="Y230" i="156" s="1"/>
  <c r="Y144" i="156" a="1"/>
  <c r="Y144" i="156" s="1"/>
  <c r="Y142" i="156" a="1"/>
  <c r="Y142" i="156" s="1"/>
  <c r="Y135" i="156" a="1"/>
  <c r="Y135" i="156" s="1"/>
  <c r="Y95" i="156" a="1"/>
  <c r="Y95" i="156" s="1"/>
  <c r="Y90" i="156" a="1"/>
  <c r="Y90" i="156" s="1"/>
  <c r="Y253" i="156" a="1"/>
  <c r="Y253" i="156" s="1"/>
  <c r="Y102" i="156" a="1"/>
  <c r="Y102" i="156" s="1"/>
  <c r="Y75" i="156" a="1"/>
  <c r="Y75" i="156" s="1"/>
  <c r="Y45" i="156" a="1"/>
  <c r="Y45" i="156" s="1"/>
  <c r="Y43" i="156" a="1"/>
  <c r="Y43" i="156" s="1"/>
  <c r="Y33" i="156" a="1"/>
  <c r="Y33" i="156" s="1"/>
  <c r="Y236" i="156" a="1"/>
  <c r="Y236" i="156" s="1"/>
  <c r="Y312" i="156" a="1"/>
  <c r="Y312" i="156" s="1"/>
  <c r="Y169" i="156" a="1"/>
  <c r="Y169" i="156" s="1"/>
  <c r="Y146" i="156" a="1"/>
  <c r="Y146" i="156" s="1"/>
  <c r="Y99" i="156" a="1"/>
  <c r="Y99" i="156" s="1"/>
  <c r="Y84" i="156" a="1"/>
  <c r="Y84" i="156" s="1"/>
  <c r="Y53" i="156" a="1"/>
  <c r="Y53" i="156" s="1"/>
  <c r="Y41" i="156" a="1"/>
  <c r="Y41" i="156" s="1"/>
  <c r="Y31" i="156" a="1"/>
  <c r="Y31" i="156" s="1"/>
  <c r="Y51" i="156" a="1"/>
  <c r="Y51" i="156" s="1"/>
  <c r="Y39" i="156" a="1"/>
  <c r="Y39" i="156" s="1"/>
  <c r="Y4" i="156" a="1"/>
  <c r="Y4" i="156" s="1"/>
  <c r="Y243" i="156" a="1"/>
  <c r="Y243" i="156" s="1"/>
  <c r="Y229" i="156" a="1"/>
  <c r="Y229" i="156" s="1"/>
  <c r="Y223" i="156" a="1"/>
  <c r="Y223" i="156" s="1"/>
  <c r="Y153" i="156" a="1"/>
  <c r="Y153" i="156" s="1"/>
  <c r="Y139" i="156" a="1"/>
  <c r="Y139" i="156" s="1"/>
  <c r="Y278" i="156" a="1"/>
  <c r="Y278" i="156" s="1"/>
  <c r="Y205" i="156" a="1"/>
  <c r="Y205" i="156" s="1"/>
  <c r="Y132" i="156" a="1"/>
  <c r="Y132" i="156" s="1"/>
  <c r="Y91" i="156" a="1"/>
  <c r="Y91" i="156" s="1"/>
  <c r="Y70" i="156" a="1"/>
  <c r="Y70" i="156" s="1"/>
  <c r="Y63" i="156" a="1"/>
  <c r="Y63" i="156" s="1"/>
  <c r="Y61" i="156" a="1"/>
  <c r="Y61" i="156" s="1"/>
  <c r="Y49" i="156" a="1"/>
  <c r="Y49" i="156" s="1"/>
  <c r="Y227" i="156" a="1"/>
  <c r="Y227" i="156" s="1"/>
  <c r="Y167" i="156" a="1"/>
  <c r="Y167" i="156" s="1"/>
  <c r="Y83" i="156" a="1"/>
  <c r="Y83" i="156" s="1"/>
  <c r="Y50" i="156" a="1"/>
  <c r="Y50" i="156" s="1"/>
  <c r="Y48" i="156" a="1"/>
  <c r="Y48" i="156" s="1"/>
  <c r="Y36" i="156" a="1"/>
  <c r="Y36" i="156" s="1"/>
  <c r="Y240" i="156" a="1"/>
  <c r="Y240" i="156" s="1"/>
  <c r="Y171" i="156" a="1"/>
  <c r="Y171" i="156" s="1"/>
  <c r="Y148" i="156" a="1"/>
  <c r="Y148" i="156" s="1"/>
  <c r="Y69" i="156" a="1"/>
  <c r="Y69" i="156" s="1"/>
  <c r="Y58" i="156" a="1"/>
  <c r="Y58" i="156" s="1"/>
  <c r="Y56" i="156" a="1"/>
  <c r="Y56" i="156" s="1"/>
  <c r="Y28" i="156" a="1"/>
  <c r="Y28" i="156" s="1"/>
  <c r="Y24" i="156" a="1"/>
  <c r="Y24" i="156" s="1"/>
  <c r="Y94" i="156" a="1"/>
  <c r="Y94" i="156" s="1"/>
  <c r="Y29" i="156" a="1"/>
  <c r="Y29" i="156" s="1"/>
  <c r="Y7" i="156" a="1"/>
  <c r="Y7" i="156" s="1"/>
  <c r="Y242" i="156" a="1"/>
  <c r="Y242" i="156" s="1"/>
  <c r="Y163" i="156" a="1"/>
  <c r="Y163" i="156" s="1"/>
  <c r="Y101" i="156" a="1"/>
  <c r="Y101" i="156" s="1"/>
  <c r="Y52" i="156" a="1"/>
  <c r="Y52" i="156" s="1"/>
  <c r="Y80" i="156" a="1"/>
  <c r="Y80" i="156" s="1"/>
  <c r="Y151" i="156" a="1"/>
  <c r="Y151" i="156" s="1"/>
  <c r="Y145" i="156" a="1"/>
  <c r="Y145" i="156" s="1"/>
  <c r="Y110" i="156" a="1"/>
  <c r="Y110" i="156" s="1"/>
  <c r="Y40" i="156" a="1"/>
  <c r="Y40" i="156" s="1"/>
  <c r="Y322" i="156" a="1"/>
  <c r="Y322" i="156" s="1"/>
  <c r="Y282" i="156" a="1"/>
  <c r="Y282" i="156" s="1"/>
  <c r="Y97" i="156" a="1"/>
  <c r="Y97" i="156" s="1"/>
  <c r="Y2" i="156" a="1"/>
  <c r="Y2" i="156" s="1"/>
  <c r="T2" i="156" s="1"/>
  <c r="Y100" i="156" a="1"/>
  <c r="Y100" i="156" s="1"/>
  <c r="Y66" i="156" a="1"/>
  <c r="Y66" i="156" s="1"/>
  <c r="Y175" i="156" a="1"/>
  <c r="Y175" i="156" s="1"/>
  <c r="Y129" i="156" a="1"/>
  <c r="Y129" i="156" s="1"/>
  <c r="Y79" i="156" a="1"/>
  <c r="Y79" i="156" s="1"/>
  <c r="Y54" i="156" a="1"/>
  <c r="Y54" i="156" s="1"/>
  <c r="Y198" i="156" a="1"/>
  <c r="Y198" i="156" s="1"/>
  <c r="Y149" i="156" a="1"/>
  <c r="Y149" i="156" s="1"/>
  <c r="Y317" i="156" a="1"/>
  <c r="Y317" i="156" s="1"/>
  <c r="Y294" i="156" a="1"/>
  <c r="Y294" i="156" s="1"/>
  <c r="Y160" i="156" a="1"/>
  <c r="Y160" i="156" s="1"/>
  <c r="Y138" i="156" a="1"/>
  <c r="Y138" i="156" s="1"/>
  <c r="Y85" i="156" a="1"/>
  <c r="Y85" i="156" s="1"/>
  <c r="Y215" i="156" a="1"/>
  <c r="Y215" i="156" s="1"/>
  <c r="Y248" i="156" a="1"/>
  <c r="Y248" i="156" s="1"/>
  <c r="Y196" i="156" a="1"/>
  <c r="Y196" i="156" s="1"/>
  <c r="Y187" i="156" a="1"/>
  <c r="Y187" i="156" s="1"/>
  <c r="Y88" i="156" a="1"/>
  <c r="Y88" i="156" s="1"/>
  <c r="Y78" i="156" a="1"/>
  <c r="Y78" i="156" s="1"/>
  <c r="T1" i="156"/>
  <c r="Y180" i="156" a="1"/>
  <c r="Y180" i="156" s="1"/>
  <c r="Y71" i="156" a="1"/>
  <c r="Y71" i="156" s="1"/>
  <c r="Y16" i="156" a="1"/>
  <c r="Y16" i="156" s="1"/>
  <c r="Y3" i="156" a="1"/>
  <c r="Y3" i="156" s="1"/>
  <c r="Y152" i="156" a="1"/>
  <c r="Y152" i="156" s="1"/>
  <c r="Y8" i="156" a="1"/>
  <c r="Y8" i="156" s="1"/>
  <c r="Y13" i="156" a="1"/>
  <c r="Y13" i="156" s="1"/>
  <c r="Y19" i="156" a="1"/>
  <c r="Y19" i="156" s="1"/>
  <c r="AA116" i="156" a="1"/>
  <c r="AA116" i="156" s="1"/>
  <c r="AA131" i="156" a="1"/>
  <c r="AA131" i="156" s="1"/>
  <c r="AA147" i="156" a="1"/>
  <c r="AA147" i="156" s="1"/>
  <c r="Y14" i="156" a="1"/>
  <c r="Y14" i="156" s="1"/>
  <c r="Y67" i="156" a="1"/>
  <c r="Y67" i="156" s="1"/>
  <c r="Y117" i="156" a="1"/>
  <c r="Y117" i="156" s="1"/>
  <c r="Y213" i="156" a="1"/>
  <c r="Y213" i="156" s="1"/>
  <c r="AA42" i="156" a="1"/>
  <c r="AA42" i="156" s="1"/>
  <c r="Y87" i="156" a="1"/>
  <c r="Y87" i="156" s="1"/>
  <c r="Y62" i="156" a="1"/>
  <c r="Y62" i="156" s="1"/>
  <c r="Z285" i="156" a="1"/>
  <c r="Z285" i="156" s="1"/>
  <c r="Z259" i="156" a="1"/>
  <c r="Z259" i="156" s="1"/>
  <c r="AB275" i="156" a="1"/>
  <c r="AB275" i="156" s="1"/>
  <c r="AB5" i="156" a="1"/>
  <c r="AB5" i="156" s="1"/>
  <c r="Z27" i="156" a="1"/>
  <c r="Z27" i="156" s="1"/>
  <c r="AB35" i="156" a="1"/>
  <c r="AB35" i="156" s="1"/>
  <c r="AB41" i="156" a="1"/>
  <c r="AB41" i="156" s="1"/>
  <c r="AB131" i="156" a="1"/>
  <c r="AB131" i="156" s="1"/>
  <c r="Z142" i="156" a="1"/>
  <c r="Z142" i="156" s="1"/>
  <c r="AB213" i="156" a="1"/>
  <c r="AB213" i="156" s="1"/>
  <c r="Z234" i="156" a="1"/>
  <c r="Z234" i="156" s="1"/>
  <c r="Z307" i="156" a="1"/>
  <c r="Z307" i="156" s="1"/>
  <c r="AB3" i="156" a="1"/>
  <c r="AB3" i="156" s="1"/>
  <c r="W3" i="156" s="1"/>
  <c r="Z8" i="156" a="1"/>
  <c r="Z8" i="156" s="1"/>
  <c r="Z13" i="156" a="1"/>
  <c r="Z13" i="156" s="1"/>
  <c r="AB47" i="156" a="1"/>
  <c r="AB47" i="156" s="1"/>
  <c r="AB81" i="156" a="1"/>
  <c r="AB81" i="156" s="1"/>
  <c r="Z154" i="156" a="1"/>
  <c r="Z154" i="156" s="1"/>
  <c r="AB148" i="156" a="1"/>
  <c r="AB148" i="156" s="1"/>
  <c r="AB154" i="156" a="1"/>
  <c r="AB154" i="156" s="1"/>
  <c r="AB166" i="156" a="1"/>
  <c r="AB166" i="156" s="1"/>
  <c r="AB180" i="156" a="1"/>
  <c r="AB180" i="156" s="1"/>
  <c r="AB225" i="156" a="1"/>
  <c r="AB225" i="156" s="1"/>
  <c r="AB263" i="156" a="1"/>
  <c r="AB263" i="156" s="1"/>
  <c r="Z333" i="156" a="1"/>
  <c r="Z333" i="156" s="1"/>
  <c r="Z311" i="156" a="1"/>
  <c r="Z311" i="156" s="1"/>
  <c r="Z308" i="156" a="1"/>
  <c r="Z308" i="156" s="1"/>
  <c r="Z286" i="156" a="1"/>
  <c r="Z286" i="156" s="1"/>
  <c r="Z283" i="156" a="1"/>
  <c r="Z283" i="156" s="1"/>
  <c r="Z261" i="156" a="1"/>
  <c r="Z261" i="156" s="1"/>
  <c r="Z258" i="156" a="1"/>
  <c r="Z258" i="156" s="1"/>
  <c r="Z235" i="156" a="1"/>
  <c r="Z235" i="156" s="1"/>
  <c r="Z223" i="156" a="1"/>
  <c r="Z223" i="156" s="1"/>
  <c r="Z218" i="156" a="1"/>
  <c r="Z218" i="156" s="1"/>
  <c r="Z213" i="156" a="1"/>
  <c r="Z213" i="156" s="1"/>
  <c r="Z321" i="156" a="1"/>
  <c r="Z321" i="156" s="1"/>
  <c r="Z318" i="156" a="1"/>
  <c r="Z318" i="156" s="1"/>
  <c r="Z296" i="156" a="1"/>
  <c r="Z296" i="156" s="1"/>
  <c r="Z293" i="156" a="1"/>
  <c r="Z293" i="156" s="1"/>
  <c r="Z271" i="156" a="1"/>
  <c r="Z271" i="156" s="1"/>
  <c r="Z268" i="156" a="1"/>
  <c r="Z268" i="156" s="1"/>
  <c r="Z246" i="156" a="1"/>
  <c r="Z246" i="156" s="1"/>
  <c r="Z315" i="156" a="1"/>
  <c r="Z315" i="156" s="1"/>
  <c r="Z312" i="156" a="1"/>
  <c r="Z312" i="156" s="1"/>
  <c r="Z326" i="156" a="1"/>
  <c r="Z326" i="156" s="1"/>
  <c r="Z302" i="156" a="1"/>
  <c r="Z302" i="156" s="1"/>
  <c r="Z275" i="156" a="1"/>
  <c r="Z275" i="156" s="1"/>
  <c r="Z257" i="156" a="1"/>
  <c r="Z257" i="156" s="1"/>
  <c r="Z229" i="156" a="1"/>
  <c r="Z229" i="156" s="1"/>
  <c r="Z221" i="156" a="1"/>
  <c r="Z221" i="156" s="1"/>
  <c r="Z316" i="156" a="1"/>
  <c r="Z316" i="156" s="1"/>
  <c r="Z303" i="156" a="1"/>
  <c r="Z303" i="156" s="1"/>
  <c r="Z284" i="156" a="1"/>
  <c r="Z284" i="156" s="1"/>
  <c r="Z276" i="156" a="1"/>
  <c r="Z276" i="156" s="1"/>
  <c r="Z325" i="156" a="1"/>
  <c r="Z325" i="156" s="1"/>
  <c r="Z314" i="156" a="1"/>
  <c r="Z314" i="156" s="1"/>
  <c r="Z289" i="156" a="1"/>
  <c r="Z289" i="156" s="1"/>
  <c r="Z329" i="156" a="1"/>
  <c r="Z329" i="156" s="1"/>
  <c r="Z264" i="156" a="1"/>
  <c r="Z264" i="156" s="1"/>
  <c r="Z331" i="156" a="1"/>
  <c r="Z331" i="156" s="1"/>
  <c r="Z245" i="156" a="1"/>
  <c r="Z245" i="156" s="1"/>
  <c r="Z240" i="156" a="1"/>
  <c r="Z240" i="156" s="1"/>
  <c r="Z198" i="156" a="1"/>
  <c r="Z198" i="156" s="1"/>
  <c r="Z193" i="156" a="1"/>
  <c r="Z193" i="156" s="1"/>
  <c r="Z305" i="156" a="1"/>
  <c r="Z305" i="156" s="1"/>
  <c r="Z273" i="156" a="1"/>
  <c r="Z273" i="156" s="1"/>
  <c r="Z262" i="156" a="1"/>
  <c r="Z262" i="156" s="1"/>
  <c r="Z250" i="156" a="1"/>
  <c r="Z250" i="156" s="1"/>
  <c r="Z222" i="156" a="1"/>
  <c r="Z222" i="156" s="1"/>
  <c r="Z211" i="156" a="1"/>
  <c r="Z211" i="156" s="1"/>
  <c r="Z294" i="156" a="1"/>
  <c r="Z294" i="156" s="1"/>
  <c r="Z292" i="156" a="1"/>
  <c r="Z292" i="156" s="1"/>
  <c r="Z290" i="156" a="1"/>
  <c r="Z290" i="156" s="1"/>
  <c r="Z288" i="156" a="1"/>
  <c r="Z288" i="156" s="1"/>
  <c r="Z267" i="156" a="1"/>
  <c r="Z267" i="156" s="1"/>
  <c r="Z260" i="156" a="1"/>
  <c r="Z260" i="156" s="1"/>
  <c r="Z248" i="156" a="1"/>
  <c r="Z248" i="156" s="1"/>
  <c r="Z330" i="156" a="1"/>
  <c r="Z330" i="156" s="1"/>
  <c r="Z317" i="156" a="1"/>
  <c r="Z317" i="156" s="1"/>
  <c r="Z274" i="156" a="1"/>
  <c r="Z274" i="156" s="1"/>
  <c r="Z241" i="156" a="1"/>
  <c r="Z241" i="156" s="1"/>
  <c r="Z230" i="156" a="1"/>
  <c r="Z230" i="156" s="1"/>
  <c r="Z227" i="156" a="1"/>
  <c r="Z227" i="156" s="1"/>
  <c r="Z323" i="156" a="1"/>
  <c r="Z323" i="156" s="1"/>
  <c r="Z280" i="156" a="1"/>
  <c r="Z280" i="156" s="1"/>
  <c r="Z195" i="156" a="1"/>
  <c r="Z195" i="156" s="1"/>
  <c r="Z180" i="156" a="1"/>
  <c r="Z180" i="156" s="1"/>
  <c r="Z155" i="156" a="1"/>
  <c r="Z155" i="156" s="1"/>
  <c r="Z130" i="156" a="1"/>
  <c r="Z130" i="156" s="1"/>
  <c r="Z105" i="156" a="1"/>
  <c r="Z105" i="156" s="1"/>
  <c r="Z310" i="156" a="1"/>
  <c r="Z310" i="156" s="1"/>
  <c r="Z301" i="156" a="1"/>
  <c r="Z301" i="156" s="1"/>
  <c r="Z282" i="156" a="1"/>
  <c r="Z282" i="156" s="1"/>
  <c r="Z253" i="156" a="1"/>
  <c r="Z253" i="156" s="1"/>
  <c r="Z242" i="156" a="1"/>
  <c r="Z242" i="156" s="1"/>
  <c r="Z232" i="156" a="1"/>
  <c r="Z232" i="156" s="1"/>
  <c r="Z168" i="156" a="1"/>
  <c r="Z168" i="156" s="1"/>
  <c r="Z295" i="156" a="1"/>
  <c r="Z295" i="156" s="1"/>
  <c r="Z251" i="156" a="1"/>
  <c r="Z251" i="156" s="1"/>
  <c r="Z226" i="156" a="1"/>
  <c r="Z226" i="156" s="1"/>
  <c r="Z183" i="156" a="1"/>
  <c r="Z183" i="156" s="1"/>
  <c r="Z178" i="156" a="1"/>
  <c r="Z178" i="156" s="1"/>
  <c r="Z157" i="156" a="1"/>
  <c r="Z157" i="156" s="1"/>
  <c r="Z143" i="156" a="1"/>
  <c r="Z143" i="156" s="1"/>
  <c r="Z126" i="156" a="1"/>
  <c r="Z126" i="156" s="1"/>
  <c r="Z304" i="156" a="1"/>
  <c r="Z304" i="156" s="1"/>
  <c r="Z256" i="156" a="1"/>
  <c r="Z256" i="156" s="1"/>
  <c r="Z228" i="156" a="1"/>
  <c r="Z228" i="156" s="1"/>
  <c r="Z207" i="156" a="1"/>
  <c r="Z207" i="156" s="1"/>
  <c r="Z160" i="156" a="1"/>
  <c r="Z160" i="156" s="1"/>
  <c r="Z146" i="156" a="1"/>
  <c r="Z146" i="156" s="1"/>
  <c r="Z129" i="156" a="1"/>
  <c r="Z129" i="156" s="1"/>
  <c r="Z112" i="156" a="1"/>
  <c r="Z112" i="156" s="1"/>
  <c r="Z103" i="156" a="1"/>
  <c r="Z103" i="156" s="1"/>
  <c r="Z320" i="156" a="1"/>
  <c r="Z320" i="156" s="1"/>
  <c r="Z306" i="156" a="1"/>
  <c r="Z306" i="156" s="1"/>
  <c r="Z291" i="156" a="1"/>
  <c r="Z291" i="156" s="1"/>
  <c r="Z279" i="156" a="1"/>
  <c r="Z279" i="156" s="1"/>
  <c r="Z265" i="156" a="1"/>
  <c r="Z265" i="156" s="1"/>
  <c r="Z199" i="156" a="1"/>
  <c r="Z199" i="156" s="1"/>
  <c r="Z174" i="156" a="1"/>
  <c r="Z174" i="156" s="1"/>
  <c r="Z161" i="156" a="1"/>
  <c r="Z161" i="156" s="1"/>
  <c r="Z147" i="156" a="1"/>
  <c r="Z147" i="156" s="1"/>
  <c r="Z332" i="156" a="1"/>
  <c r="Z332" i="156" s="1"/>
  <c r="Z231" i="156" a="1"/>
  <c r="Z231" i="156" s="1"/>
  <c r="Z219" i="156" a="1"/>
  <c r="Z219" i="156" s="1"/>
  <c r="Z208" i="156" a="1"/>
  <c r="Z208" i="156" s="1"/>
  <c r="Z172" i="156" a="1"/>
  <c r="Z172" i="156" s="1"/>
  <c r="Z139" i="156" a="1"/>
  <c r="Z139" i="156" s="1"/>
  <c r="Z153" i="156" a="1"/>
  <c r="Z153" i="156" s="1"/>
  <c r="Z144" i="156" a="1"/>
  <c r="Z144" i="156" s="1"/>
  <c r="Z132" i="156" a="1"/>
  <c r="Z132" i="156" s="1"/>
  <c r="Z108" i="156" a="1"/>
  <c r="Z108" i="156" s="1"/>
  <c r="Z89" i="156" a="1"/>
  <c r="Z89" i="156" s="1"/>
  <c r="Z64" i="156" a="1"/>
  <c r="Z64" i="156" s="1"/>
  <c r="Z39" i="156" a="1"/>
  <c r="Z39" i="156" s="1"/>
  <c r="Z309" i="156" a="1"/>
  <c r="Z309" i="156" s="1"/>
  <c r="Z298" i="156" a="1"/>
  <c r="Z298" i="156" s="1"/>
  <c r="Z287" i="156" a="1"/>
  <c r="Z287" i="156" s="1"/>
  <c r="Z281" i="156" a="1"/>
  <c r="Z281" i="156" s="1"/>
  <c r="Z233" i="156" a="1"/>
  <c r="Z233" i="156" s="1"/>
  <c r="Z210" i="156" a="1"/>
  <c r="Z210" i="156" s="1"/>
  <c r="Z191" i="156" a="1"/>
  <c r="Z191" i="156" s="1"/>
  <c r="Z170" i="156" a="1"/>
  <c r="Z170" i="156" s="1"/>
  <c r="Z166" i="156" a="1"/>
  <c r="Z166" i="156" s="1"/>
  <c r="Z327" i="156" a="1"/>
  <c r="Z327" i="156" s="1"/>
  <c r="Z322" i="156" a="1"/>
  <c r="Z322" i="156" s="1"/>
  <c r="Z225" i="156" a="1"/>
  <c r="Z225" i="156" s="1"/>
  <c r="Z175" i="156" a="1"/>
  <c r="Z175" i="156" s="1"/>
  <c r="Z173" i="156" a="1"/>
  <c r="Z173" i="156" s="1"/>
  <c r="Z140" i="156" a="1"/>
  <c r="Z140" i="156" s="1"/>
  <c r="Z109" i="156" a="1"/>
  <c r="Z109" i="156" s="1"/>
  <c r="Z101" i="156" a="1"/>
  <c r="Z101" i="156" s="1"/>
  <c r="Z94" i="156" a="1"/>
  <c r="Z94" i="156" s="1"/>
  <c r="Z74" i="156" a="1"/>
  <c r="Z74" i="156" s="1"/>
  <c r="Z49" i="156" a="1"/>
  <c r="Z49" i="156" s="1"/>
  <c r="Z324" i="156" a="1"/>
  <c r="Z324" i="156" s="1"/>
  <c r="Z255" i="156" a="1"/>
  <c r="Z255" i="156" s="1"/>
  <c r="Z190" i="156" a="1"/>
  <c r="Z190" i="156" s="1"/>
  <c r="Z159" i="156" a="1"/>
  <c r="Z159" i="156" s="1"/>
  <c r="Z138" i="156" a="1"/>
  <c r="Z138" i="156" s="1"/>
  <c r="Z128" i="156" a="1"/>
  <c r="Z128" i="156" s="1"/>
  <c r="Z122" i="156" a="1"/>
  <c r="Z122" i="156" s="1"/>
  <c r="Z99" i="156" a="1"/>
  <c r="Z99" i="156" s="1"/>
  <c r="Z43" i="156" a="1"/>
  <c r="Z43" i="156" s="1"/>
  <c r="Z16" i="156" a="1"/>
  <c r="Z16" i="156" s="1"/>
  <c r="Z244" i="156" a="1"/>
  <c r="Z244" i="156" s="1"/>
  <c r="Z270" i="156" a="1"/>
  <c r="Z270" i="156" s="1"/>
  <c r="Z266" i="156" a="1"/>
  <c r="Z266" i="156" s="1"/>
  <c r="Z300" i="156" a="1"/>
  <c r="Z300" i="156" s="1"/>
  <c r="Z194" i="156" a="1"/>
  <c r="Z194" i="156" s="1"/>
  <c r="Z177" i="156" a="1"/>
  <c r="Z177" i="156" s="1"/>
  <c r="Z328" i="156" a="1"/>
  <c r="Z328" i="156" s="1"/>
  <c r="Z236" i="156" a="1"/>
  <c r="Z236" i="156" s="1"/>
  <c r="Z202" i="156" a="1"/>
  <c r="Z202" i="156" s="1"/>
  <c r="Z184" i="156" a="1"/>
  <c r="Z184" i="156" s="1"/>
  <c r="Z158" i="156" a="1"/>
  <c r="Z158" i="156" s="1"/>
  <c r="Z135" i="156" a="1"/>
  <c r="Z135" i="156" s="1"/>
  <c r="Z133" i="156" a="1"/>
  <c r="Z133" i="156" s="1"/>
  <c r="Z131" i="156" a="1"/>
  <c r="Z131" i="156" s="1"/>
  <c r="Z127" i="156" a="1"/>
  <c r="Z127" i="156" s="1"/>
  <c r="Z123" i="156" a="1"/>
  <c r="Z123" i="156" s="1"/>
  <c r="Z117" i="156" a="1"/>
  <c r="Z117" i="156" s="1"/>
  <c r="Z70" i="156" a="1"/>
  <c r="Z70" i="156" s="1"/>
  <c r="Z51" i="156" a="1"/>
  <c r="Z51" i="156" s="1"/>
  <c r="Z32" i="156" a="1"/>
  <c r="Z32" i="156" s="1"/>
  <c r="Z7" i="156" a="1"/>
  <c r="Z7" i="156" s="1"/>
  <c r="Z215" i="156" a="1"/>
  <c r="Z215" i="156" s="1"/>
  <c r="Z212" i="156" a="1"/>
  <c r="Z212" i="156" s="1"/>
  <c r="Z179" i="156" a="1"/>
  <c r="Z179" i="156" s="1"/>
  <c r="Z263" i="156" a="1"/>
  <c r="Z263" i="156" s="1"/>
  <c r="Z247" i="156" a="1"/>
  <c r="Z247" i="156" s="1"/>
  <c r="Z220" i="156" a="1"/>
  <c r="Z220" i="156" s="1"/>
  <c r="Z186" i="156" a="1"/>
  <c r="Z186" i="156" s="1"/>
  <c r="Z162" i="156" a="1"/>
  <c r="Z162" i="156" s="1"/>
  <c r="Z150" i="156" a="1"/>
  <c r="Z150" i="156" s="1"/>
  <c r="Z96" i="156" a="1"/>
  <c r="Z96" i="156" s="1"/>
  <c r="Z81" i="156" a="1"/>
  <c r="Z81" i="156" s="1"/>
  <c r="Z42" i="156" a="1"/>
  <c r="Z42" i="156" s="1"/>
  <c r="Z23" i="156" a="1"/>
  <c r="Z23" i="156" s="1"/>
  <c r="Z224" i="156" a="1"/>
  <c r="Z224" i="156" s="1"/>
  <c r="Z204" i="156" a="1"/>
  <c r="Z204" i="156" s="1"/>
  <c r="Z125" i="156" a="1"/>
  <c r="Z125" i="156" s="1"/>
  <c r="Z116" i="156" a="1"/>
  <c r="Z116" i="156" s="1"/>
  <c r="Z107" i="156" a="1"/>
  <c r="Z107" i="156" s="1"/>
  <c r="Z68" i="156" a="1"/>
  <c r="Z68" i="156" s="1"/>
  <c r="Z55" i="156" a="1"/>
  <c r="Z55" i="156" s="1"/>
  <c r="Z37" i="156" a="1"/>
  <c r="Z37" i="156" s="1"/>
  <c r="Z26" i="156" a="1"/>
  <c r="Z26" i="156" s="1"/>
  <c r="Z9" i="156" a="1"/>
  <c r="Z9" i="156" s="1"/>
  <c r="Z6" i="156" a="1"/>
  <c r="Z6" i="156" s="1"/>
  <c r="Z71" i="156" a="1"/>
  <c r="Z71" i="156" s="1"/>
  <c r="Z319" i="156" a="1"/>
  <c r="Z319" i="156" s="1"/>
  <c r="Z252" i="156" a="1"/>
  <c r="Z252" i="156" s="1"/>
  <c r="Z237" i="156" a="1"/>
  <c r="Z237" i="156" s="1"/>
  <c r="Z134" i="156" a="1"/>
  <c r="Z134" i="156" s="1"/>
  <c r="Z118" i="156" a="1"/>
  <c r="Z118" i="156" s="1"/>
  <c r="Z76" i="156" a="1"/>
  <c r="Z76" i="156" s="1"/>
  <c r="Z63" i="156" a="1"/>
  <c r="Z63" i="156" s="1"/>
  <c r="Z50" i="156" a="1"/>
  <c r="Z50" i="156" s="1"/>
  <c r="Z29" i="156" a="1"/>
  <c r="Z29" i="156" s="1"/>
  <c r="Z3" i="156" a="1"/>
  <c r="Z3" i="156" s="1"/>
  <c r="Z58" i="156" a="1"/>
  <c r="Z58" i="156" s="1"/>
  <c r="Z45" i="156" a="1"/>
  <c r="Z45" i="156" s="1"/>
  <c r="Z12" i="156" a="1"/>
  <c r="Z12" i="156" s="1"/>
  <c r="Z200" i="156" a="1"/>
  <c r="Z200" i="156" s="1"/>
  <c r="Z196" i="156" a="1"/>
  <c r="Z196" i="156" s="1"/>
  <c r="Z189" i="156" a="1"/>
  <c r="Z189" i="156" s="1"/>
  <c r="Z176" i="156" a="1"/>
  <c r="Z176" i="156" s="1"/>
  <c r="Z152" i="156" a="1"/>
  <c r="Z152" i="156" s="1"/>
  <c r="Z145" i="156" a="1"/>
  <c r="Z145" i="156" s="1"/>
  <c r="Z136" i="156" a="1"/>
  <c r="Z136" i="156" s="1"/>
  <c r="Z169" i="156" a="1"/>
  <c r="Z169" i="156" s="1"/>
  <c r="Z97" i="156" a="1"/>
  <c r="Z97" i="156" s="1"/>
  <c r="Z277" i="156" a="1"/>
  <c r="Z277" i="156" s="1"/>
  <c r="Z95" i="156" a="1"/>
  <c r="Z95" i="156" s="1"/>
  <c r="Z90" i="156" a="1"/>
  <c r="Z90" i="156" s="1"/>
  <c r="Z85" i="156" a="1"/>
  <c r="Z85" i="156" s="1"/>
  <c r="Z72" i="156" a="1"/>
  <c r="Z72" i="156" s="1"/>
  <c r="Z249" i="156" a="1"/>
  <c r="Z249" i="156" s="1"/>
  <c r="Z239" i="156" a="1"/>
  <c r="Z239" i="156" s="1"/>
  <c r="Z151" i="156" a="1"/>
  <c r="Z151" i="156" s="1"/>
  <c r="Z102" i="156" a="1"/>
  <c r="Z102" i="156" s="1"/>
  <c r="Z67" i="156" a="1"/>
  <c r="Z67" i="156" s="1"/>
  <c r="Z115" i="156" a="1"/>
  <c r="Z115" i="156" s="1"/>
  <c r="Z84" i="156" a="1"/>
  <c r="Z84" i="156" s="1"/>
  <c r="Z53" i="156" a="1"/>
  <c r="Z53" i="156" s="1"/>
  <c r="Z4" i="156" a="1"/>
  <c r="Z4" i="156" s="1"/>
  <c r="Z15" i="156" a="1"/>
  <c r="Z15" i="156" s="1"/>
  <c r="Z2" i="156" a="1"/>
  <c r="Z2" i="156" s="1"/>
  <c r="U2" i="156" s="1"/>
  <c r="Z299" i="156" a="1"/>
  <c r="Z299" i="156" s="1"/>
  <c r="Z165" i="156" a="1"/>
  <c r="Z165" i="156" s="1"/>
  <c r="Z91" i="156" a="1"/>
  <c r="Z91" i="156" s="1"/>
  <c r="Z77" i="156" a="1"/>
  <c r="Z77" i="156" s="1"/>
  <c r="Z61" i="156" a="1"/>
  <c r="Z61" i="156" s="1"/>
  <c r="Z25" i="156" a="1"/>
  <c r="Z25" i="156" s="1"/>
  <c r="Z21" i="156" a="1"/>
  <c r="Z21" i="156" s="1"/>
  <c r="Z59" i="156" a="1"/>
  <c r="Z59" i="156" s="1"/>
  <c r="Z47" i="156" a="1"/>
  <c r="Z47" i="156" s="1"/>
  <c r="Z278" i="156" a="1"/>
  <c r="Z278" i="156" s="1"/>
  <c r="Z269" i="156" a="1"/>
  <c r="Z269" i="156" s="1"/>
  <c r="Z243" i="156" a="1"/>
  <c r="Z243" i="156" s="1"/>
  <c r="Z205" i="156" a="1"/>
  <c r="Z205" i="156" s="1"/>
  <c r="Z188" i="156" a="1"/>
  <c r="Z188" i="156" s="1"/>
  <c r="Z164" i="156" a="1"/>
  <c r="Z164" i="156" s="1"/>
  <c r="Z149" i="156" a="1"/>
  <c r="Z149" i="156" s="1"/>
  <c r="Z111" i="156" a="1"/>
  <c r="Z111" i="156" s="1"/>
  <c r="Z79" i="156" a="1"/>
  <c r="Z79" i="156" s="1"/>
  <c r="Z57" i="156" a="1"/>
  <c r="Z57" i="156" s="1"/>
  <c r="Z19" i="156" a="1"/>
  <c r="Z19" i="156" s="1"/>
  <c r="Z197" i="156" a="1"/>
  <c r="Z197" i="156" s="1"/>
  <c r="Z171" i="156" a="1"/>
  <c r="Z171" i="156" s="1"/>
  <c r="Z148" i="156" a="1"/>
  <c r="Z148" i="156" s="1"/>
  <c r="Z120" i="156" a="1"/>
  <c r="Z120" i="156" s="1"/>
  <c r="Z113" i="156" a="1"/>
  <c r="Z113" i="156" s="1"/>
  <c r="Z44" i="156" a="1"/>
  <c r="Z44" i="156" s="1"/>
  <c r="Z18" i="156" a="1"/>
  <c r="Z18" i="156" s="1"/>
  <c r="Z214" i="156" a="1"/>
  <c r="Z214" i="156" s="1"/>
  <c r="Z137" i="156" a="1"/>
  <c r="Z137" i="156" s="1"/>
  <c r="Z106" i="156" a="1"/>
  <c r="Z106" i="156" s="1"/>
  <c r="Z54" i="156" a="1"/>
  <c r="Z54" i="156" s="1"/>
  <c r="Z52" i="156" a="1"/>
  <c r="Z52" i="156" s="1"/>
  <c r="Z22" i="156" a="1"/>
  <c r="Z22" i="156" s="1"/>
  <c r="Z313" i="156" a="1"/>
  <c r="Z313" i="156" s="1"/>
  <c r="Z206" i="156" a="1"/>
  <c r="Z206" i="156" s="1"/>
  <c r="Z11" i="156" a="1"/>
  <c r="Z11" i="156" s="1"/>
  <c r="Z14" i="156" a="1"/>
  <c r="Z14" i="156" s="1"/>
  <c r="AB62" i="156" a="1"/>
  <c r="AB62" i="156" s="1"/>
  <c r="Z82" i="156" a="1"/>
  <c r="Z82" i="156" s="1"/>
  <c r="AB85" i="156" a="1"/>
  <c r="AB85" i="156" s="1"/>
  <c r="AB113" i="156" a="1"/>
  <c r="AB113" i="156" s="1"/>
  <c r="AB215" i="156" a="1"/>
  <c r="AB215" i="156" s="1"/>
  <c r="Z238" i="156" a="1"/>
  <c r="Z238" i="156" s="1"/>
  <c r="Z92" i="156" a="1"/>
  <c r="Z92" i="156" s="1"/>
  <c r="AB123" i="156" a="1"/>
  <c r="AB123" i="156" s="1"/>
  <c r="AB155" i="156" a="1"/>
  <c r="AB155" i="156" s="1"/>
  <c r="Z167" i="156" a="1"/>
  <c r="Z167" i="156" s="1"/>
  <c r="AB174" i="156" a="1"/>
  <c r="AB174" i="156" s="1"/>
  <c r="Z181" i="156" a="1"/>
  <c r="Z181" i="156" s="1"/>
  <c r="Z216" i="156" a="1"/>
  <c r="Z216" i="156" s="1"/>
  <c r="AB295" i="156" a="1"/>
  <c r="AB295" i="156" s="1"/>
  <c r="AB42" i="156" a="1"/>
  <c r="AB42" i="156" s="1"/>
  <c r="AB317" i="156" a="1"/>
  <c r="AB317" i="156" s="1"/>
  <c r="AB314" i="156" a="1"/>
  <c r="AB314" i="156" s="1"/>
  <c r="AB292" i="156" a="1"/>
  <c r="AB292" i="156" s="1"/>
  <c r="AB289" i="156" a="1"/>
  <c r="AB289" i="156" s="1"/>
  <c r="AB321" i="156" a="1"/>
  <c r="AB321" i="156" s="1"/>
  <c r="AB318" i="156" a="1"/>
  <c r="AB318" i="156" s="1"/>
  <c r="AB296" i="156" a="1"/>
  <c r="AB296" i="156" s="1"/>
  <c r="AB293" i="156" a="1"/>
  <c r="AB293" i="156" s="1"/>
  <c r="AB271" i="156" a="1"/>
  <c r="AB271" i="156" s="1"/>
  <c r="AB268" i="156" a="1"/>
  <c r="AB268" i="156" s="1"/>
  <c r="AB246" i="156" a="1"/>
  <c r="AB246" i="156" s="1"/>
  <c r="AB232" i="156" a="1"/>
  <c r="AB232" i="156" s="1"/>
  <c r="AB224" i="156" a="1"/>
  <c r="AB224" i="156" s="1"/>
  <c r="AB219" i="156" a="1"/>
  <c r="AB219" i="156" s="1"/>
  <c r="AB214" i="156" a="1"/>
  <c r="AB214" i="156" s="1"/>
  <c r="AB331" i="156" a="1"/>
  <c r="AB331" i="156" s="1"/>
  <c r="AB328" i="156" a="1"/>
  <c r="AB328" i="156" s="1"/>
  <c r="AB306" i="156" a="1"/>
  <c r="AB306" i="156" s="1"/>
  <c r="AB303" i="156" a="1"/>
  <c r="AB303" i="156" s="1"/>
  <c r="AB281" i="156" a="1"/>
  <c r="AB281" i="156" s="1"/>
  <c r="AB278" i="156" a="1"/>
  <c r="AB278" i="156" s="1"/>
  <c r="AB256" i="156" a="1"/>
  <c r="AB256" i="156" s="1"/>
  <c r="AB253" i="156" a="1"/>
  <c r="AB253" i="156" s="1"/>
  <c r="AB240" i="156" a="1"/>
  <c r="AB240" i="156" s="1"/>
  <c r="AB325" i="156" a="1"/>
  <c r="AB325" i="156" s="1"/>
  <c r="AB333" i="156" a="1"/>
  <c r="AB333" i="156" s="1"/>
  <c r="AB322" i="156" a="1"/>
  <c r="AB322" i="156" s="1"/>
  <c r="AB311" i="156" a="1"/>
  <c r="AB311" i="156" s="1"/>
  <c r="AB260" i="156" a="1"/>
  <c r="AB260" i="156" s="1"/>
  <c r="AB252" i="156" a="1"/>
  <c r="AB252" i="156" s="1"/>
  <c r="AB247" i="156" a="1"/>
  <c r="AB247" i="156" s="1"/>
  <c r="AB226" i="156" a="1"/>
  <c r="AB226" i="156" s="1"/>
  <c r="AB323" i="156" a="1"/>
  <c r="AB323" i="156" s="1"/>
  <c r="AB301" i="156" a="1"/>
  <c r="AB301" i="156" s="1"/>
  <c r="AB294" i="156" a="1"/>
  <c r="AB294" i="156" s="1"/>
  <c r="AB312" i="156" a="1"/>
  <c r="AB312" i="156" s="1"/>
  <c r="AB310" i="156" a="1"/>
  <c r="AB310" i="156" s="1"/>
  <c r="AB274" i="156" a="1"/>
  <c r="AB274" i="156" s="1"/>
  <c r="AB320" i="156" a="1"/>
  <c r="AB320" i="156" s="1"/>
  <c r="AB269" i="156" a="1"/>
  <c r="AB269" i="156" s="1"/>
  <c r="AB229" i="156" a="1"/>
  <c r="AB229" i="156" s="1"/>
  <c r="AB203" i="156" a="1"/>
  <c r="AB203" i="156" s="1"/>
  <c r="AB307" i="156" a="1"/>
  <c r="AB307" i="156" s="1"/>
  <c r="AB262" i="156" a="1"/>
  <c r="AB262" i="156" s="1"/>
  <c r="AB255" i="156" a="1"/>
  <c r="AB255" i="156" s="1"/>
  <c r="AB243" i="156" a="1"/>
  <c r="AB243" i="156" s="1"/>
  <c r="AB199" i="156" a="1"/>
  <c r="AB199" i="156" s="1"/>
  <c r="AB194" i="156" a="1"/>
  <c r="AB194" i="156" s="1"/>
  <c r="AB309" i="156" a="1"/>
  <c r="AB309" i="156" s="1"/>
  <c r="AB248" i="156" a="1"/>
  <c r="AB248" i="156" s="1"/>
  <c r="AB235" i="156" a="1"/>
  <c r="AB235" i="156" s="1"/>
  <c r="AB315" i="156" a="1"/>
  <c r="AB315" i="156" s="1"/>
  <c r="AB280" i="156" a="1"/>
  <c r="AB280" i="156" s="1"/>
  <c r="AB258" i="156" a="1"/>
  <c r="AB258" i="156" s="1"/>
  <c r="AB308" i="156" a="1"/>
  <c r="AB308" i="156" s="1"/>
  <c r="AB270" i="156" a="1"/>
  <c r="AB270" i="156" s="1"/>
  <c r="AB201" i="156" a="1"/>
  <c r="AB201" i="156" s="1"/>
  <c r="AB329" i="156" a="1"/>
  <c r="AB329" i="156" s="1"/>
  <c r="AB327" i="156" a="1"/>
  <c r="AB327" i="156" s="1"/>
  <c r="AB316" i="156" a="1"/>
  <c r="AB316" i="156" s="1"/>
  <c r="AB313" i="156" a="1"/>
  <c r="AB313" i="156" s="1"/>
  <c r="AB290" i="156" a="1"/>
  <c r="AB290" i="156" s="1"/>
  <c r="AB272" i="156" a="1"/>
  <c r="AB272" i="156" s="1"/>
  <c r="AB244" i="156" a="1"/>
  <c r="AB244" i="156" s="1"/>
  <c r="AB242" i="156" a="1"/>
  <c r="AB242" i="156" s="1"/>
  <c r="AB216" i="156" a="1"/>
  <c r="AB216" i="156" s="1"/>
  <c r="AB211" i="156" a="1"/>
  <c r="AB211" i="156" s="1"/>
  <c r="AB206" i="156" a="1"/>
  <c r="AB206" i="156" s="1"/>
  <c r="AB190" i="156" a="1"/>
  <c r="AB190" i="156" s="1"/>
  <c r="AB168" i="156" a="1"/>
  <c r="AB168" i="156" s="1"/>
  <c r="AB165" i="156" a="1"/>
  <c r="AB165" i="156" s="1"/>
  <c r="AB143" i="156" a="1"/>
  <c r="AB143" i="156" s="1"/>
  <c r="AB140" i="156" a="1"/>
  <c r="AB140" i="156" s="1"/>
  <c r="AB118" i="156" a="1"/>
  <c r="AB118" i="156" s="1"/>
  <c r="AB115" i="156" a="1"/>
  <c r="AB115" i="156" s="1"/>
  <c r="AB287" i="156" a="1"/>
  <c r="AB287" i="156" s="1"/>
  <c r="AB277" i="156" a="1"/>
  <c r="AB277" i="156" s="1"/>
  <c r="AB228" i="156" a="1"/>
  <c r="AB228" i="156" s="1"/>
  <c r="AB221" i="156" a="1"/>
  <c r="AB221" i="156" s="1"/>
  <c r="AB209" i="156" a="1"/>
  <c r="AB209" i="156" s="1"/>
  <c r="AB204" i="156" a="1"/>
  <c r="AB204" i="156" s="1"/>
  <c r="AB193" i="156" a="1"/>
  <c r="AB193" i="156" s="1"/>
  <c r="AB181" i="156" a="1"/>
  <c r="AB181" i="156" s="1"/>
  <c r="AB304" i="156" a="1"/>
  <c r="AB304" i="156" s="1"/>
  <c r="AB283" i="156" a="1"/>
  <c r="AB283" i="156" s="1"/>
  <c r="AB266" i="156" a="1"/>
  <c r="AB266" i="156" s="1"/>
  <c r="AB207" i="156" a="1"/>
  <c r="AB207" i="156" s="1"/>
  <c r="AB198" i="156" a="1"/>
  <c r="AB198" i="156" s="1"/>
  <c r="AB186" i="156" a="1"/>
  <c r="AB186" i="156" s="1"/>
  <c r="AB149" i="156" a="1"/>
  <c r="AB149" i="156" s="1"/>
  <c r="AB135" i="156" a="1"/>
  <c r="AB135" i="156" s="1"/>
  <c r="AB222" i="156" a="1"/>
  <c r="AB222" i="156" s="1"/>
  <c r="AB220" i="156" a="1"/>
  <c r="AB220" i="156" s="1"/>
  <c r="AB205" i="156" a="1"/>
  <c r="AB205" i="156" s="1"/>
  <c r="AB196" i="156" a="1"/>
  <c r="AB196" i="156" s="1"/>
  <c r="AB163" i="156" a="1"/>
  <c r="AB163" i="156" s="1"/>
  <c r="AB152" i="156" a="1"/>
  <c r="AB152" i="156" s="1"/>
  <c r="AB332" i="156" a="1"/>
  <c r="AB332" i="156" s="1"/>
  <c r="AB164" i="156" a="1"/>
  <c r="AB164" i="156" s="1"/>
  <c r="AB156" i="156" a="1"/>
  <c r="AB156" i="156" s="1"/>
  <c r="AB291" i="156" a="1"/>
  <c r="AB291" i="156" s="1"/>
  <c r="AB284" i="156" a="1"/>
  <c r="AB284" i="156" s="1"/>
  <c r="AB238" i="156" a="1"/>
  <c r="AB238" i="156" s="1"/>
  <c r="AB189" i="156" a="1"/>
  <c r="AB189" i="156" s="1"/>
  <c r="AB137" i="156" a="1"/>
  <c r="AB137" i="156" s="1"/>
  <c r="AB298" i="156" a="1"/>
  <c r="AB298" i="156" s="1"/>
  <c r="AB197" i="156" a="1"/>
  <c r="AB197" i="156" s="1"/>
  <c r="AB195" i="156" a="1"/>
  <c r="AB195" i="156" s="1"/>
  <c r="AB191" i="156" a="1"/>
  <c r="AB191" i="156" s="1"/>
  <c r="AB187" i="156" a="1"/>
  <c r="AB187" i="156" s="1"/>
  <c r="AB185" i="156" a="1"/>
  <c r="AB185" i="156" s="1"/>
  <c r="AB162" i="156" a="1"/>
  <c r="AB162" i="156" s="1"/>
  <c r="AB151" i="156" a="1"/>
  <c r="AB151" i="156" s="1"/>
  <c r="AB130" i="156" a="1"/>
  <c r="AB130" i="156" s="1"/>
  <c r="AB106" i="156" a="1"/>
  <c r="AB106" i="156" s="1"/>
  <c r="AB97" i="156" a="1"/>
  <c r="AB97" i="156" s="1"/>
  <c r="AB69" i="156" a="1"/>
  <c r="AB69" i="156" s="1"/>
  <c r="AB44" i="156" a="1"/>
  <c r="AB44" i="156" s="1"/>
  <c r="AB286" i="156" a="1"/>
  <c r="AB286" i="156" s="1"/>
  <c r="AB254" i="156" a="1"/>
  <c r="AB254" i="156" s="1"/>
  <c r="AB245" i="156" a="1"/>
  <c r="AB245" i="156" s="1"/>
  <c r="AB237" i="156" a="1"/>
  <c r="AB237" i="156" s="1"/>
  <c r="AB167" i="156" a="1"/>
  <c r="AB167" i="156" s="1"/>
  <c r="AB126" i="156" a="1"/>
  <c r="AB126" i="156" s="1"/>
  <c r="AB119" i="156" a="1"/>
  <c r="AB119" i="156" s="1"/>
  <c r="AB91" i="156" a="1"/>
  <c r="AB91" i="156" s="1"/>
  <c r="AB79" i="156" a="1"/>
  <c r="AB79" i="156" s="1"/>
  <c r="AB54" i="156" a="1"/>
  <c r="AB54" i="156" s="1"/>
  <c r="AB302" i="156" a="1"/>
  <c r="AB302" i="156" s="1"/>
  <c r="AB297" i="156" a="1"/>
  <c r="AB297" i="156" s="1"/>
  <c r="AB259" i="156" a="1"/>
  <c r="AB259" i="156" s="1"/>
  <c r="AB234" i="156" a="1"/>
  <c r="AB234" i="156" s="1"/>
  <c r="AB231" i="156" a="1"/>
  <c r="AB231" i="156" s="1"/>
  <c r="AB200" i="156" a="1"/>
  <c r="AB200" i="156" s="1"/>
  <c r="AB161" i="156" a="1"/>
  <c r="AB161" i="156" s="1"/>
  <c r="AB102" i="156" a="1"/>
  <c r="AB102" i="156" s="1"/>
  <c r="AB88" i="156" a="1"/>
  <c r="AB88" i="156" s="1"/>
  <c r="AB50" i="156" a="1"/>
  <c r="AB50" i="156" s="1"/>
  <c r="AB13" i="156" a="1"/>
  <c r="AB13" i="156" s="1"/>
  <c r="W1" i="156"/>
  <c r="AB192" i="156" a="1"/>
  <c r="AB192" i="156" s="1"/>
  <c r="AB239" i="156" a="1"/>
  <c r="AB239" i="156" s="1"/>
  <c r="AB218" i="156" a="1"/>
  <c r="AB218" i="156" s="1"/>
  <c r="AB179" i="156" a="1"/>
  <c r="AB179" i="156" s="1"/>
  <c r="AB285" i="156" a="1"/>
  <c r="AB285" i="156" s="1"/>
  <c r="AB257" i="156" a="1"/>
  <c r="AB257" i="156" s="1"/>
  <c r="AB98" i="156" a="1"/>
  <c r="AB98" i="156" s="1"/>
  <c r="AB80" i="156" a="1"/>
  <c r="AB80" i="156" s="1"/>
  <c r="AB61" i="156" a="1"/>
  <c r="AB61" i="156" s="1"/>
  <c r="AB22" i="156" a="1"/>
  <c r="AB22" i="156" s="1"/>
  <c r="AB319" i="156" a="1"/>
  <c r="AB319" i="156" s="1"/>
  <c r="AB305" i="156" a="1"/>
  <c r="AB305" i="156" s="1"/>
  <c r="AB264" i="156" a="1"/>
  <c r="AB264" i="156" s="1"/>
  <c r="AB249" i="156" a="1"/>
  <c r="AB249" i="156" s="1"/>
  <c r="AB223" i="156" a="1"/>
  <c r="AB223" i="156" s="1"/>
  <c r="AB208" i="156" a="1"/>
  <c r="AB208" i="156" s="1"/>
  <c r="AB176" i="156" a="1"/>
  <c r="AB176" i="156" s="1"/>
  <c r="AB157" i="156" a="1"/>
  <c r="AB157" i="156" s="1"/>
  <c r="AB101" i="156" a="1"/>
  <c r="AB101" i="156" s="1"/>
  <c r="AB94" i="156" a="1"/>
  <c r="AB94" i="156" s="1"/>
  <c r="AB84" i="156" a="1"/>
  <c r="AB84" i="156" s="1"/>
  <c r="AB71" i="156" a="1"/>
  <c r="AB71" i="156" s="1"/>
  <c r="AB58" i="156" a="1"/>
  <c r="AB58" i="156" s="1"/>
  <c r="AB32" i="156" a="1"/>
  <c r="AB32" i="156" s="1"/>
  <c r="AB15" i="156" a="1"/>
  <c r="AB15" i="156" s="1"/>
  <c r="AB330" i="156" a="1"/>
  <c r="AB330" i="156" s="1"/>
  <c r="AB173" i="156" a="1"/>
  <c r="AB173" i="156" s="1"/>
  <c r="AB145" i="156" a="1"/>
  <c r="AB145" i="156" s="1"/>
  <c r="AB136" i="156" a="1"/>
  <c r="AB136" i="156" s="1"/>
  <c r="AB127" i="156" a="1"/>
  <c r="AB127" i="156" s="1"/>
  <c r="AB109" i="156" a="1"/>
  <c r="AB109" i="156" s="1"/>
  <c r="AB45" i="156" a="1"/>
  <c r="AB45" i="156" s="1"/>
  <c r="AB300" i="156" a="1"/>
  <c r="AB300" i="156" s="1"/>
  <c r="AB170" i="156" a="1"/>
  <c r="AB170" i="156" s="1"/>
  <c r="AB159" i="156" a="1"/>
  <c r="AB159" i="156" s="1"/>
  <c r="AB66" i="156" a="1"/>
  <c r="AB66" i="156" s="1"/>
  <c r="AB53" i="156" a="1"/>
  <c r="AB53" i="156" s="1"/>
  <c r="AB40" i="156" a="1"/>
  <c r="AB40" i="156" s="1"/>
  <c r="AB18" i="156" a="1"/>
  <c r="AB18" i="156" s="1"/>
  <c r="AB111" i="156" a="1"/>
  <c r="AB111" i="156" s="1"/>
  <c r="AB24" i="156" a="1"/>
  <c r="AB24" i="156" s="1"/>
  <c r="AB21" i="156" a="1"/>
  <c r="AB21" i="156" s="1"/>
  <c r="AB182" i="156" a="1"/>
  <c r="AB182" i="156" s="1"/>
  <c r="AB147" i="156" a="1"/>
  <c r="AB147" i="156" s="1"/>
  <c r="AB138" i="156" a="1"/>
  <c r="AB138" i="156" s="1"/>
  <c r="AB99" i="156" a="1"/>
  <c r="AB99" i="156" s="1"/>
  <c r="AB92" i="156" a="1"/>
  <c r="AB92" i="156" s="1"/>
  <c r="AB87" i="156" a="1"/>
  <c r="AB87" i="156" s="1"/>
  <c r="AB74" i="156" a="1"/>
  <c r="AB74" i="156" s="1"/>
  <c r="AB326" i="156" a="1"/>
  <c r="AB326" i="156" s="1"/>
  <c r="AB250" i="156" a="1"/>
  <c r="AB250" i="156" s="1"/>
  <c r="AB172" i="156" a="1"/>
  <c r="AB172" i="156" s="1"/>
  <c r="AB133" i="156" a="1"/>
  <c r="AB133" i="156" s="1"/>
  <c r="AB202" i="156" a="1"/>
  <c r="AB202" i="156" s="1"/>
  <c r="AB184" i="156" a="1"/>
  <c r="AB184" i="156" s="1"/>
  <c r="AB158" i="156" a="1"/>
  <c r="AB158" i="156" s="1"/>
  <c r="AB110" i="156" a="1"/>
  <c r="AB110" i="156" s="1"/>
  <c r="AB108" i="156" a="1"/>
  <c r="AB108" i="156" s="1"/>
  <c r="AB100" i="156" a="1"/>
  <c r="AB100" i="156" s="1"/>
  <c r="AB75" i="156" a="1"/>
  <c r="AB75" i="156" s="1"/>
  <c r="AB128" i="156" a="1"/>
  <c r="AB128" i="156" s="1"/>
  <c r="AB93" i="156" a="1"/>
  <c r="AB93" i="156" s="1"/>
  <c r="AB288" i="156" a="1"/>
  <c r="AB288" i="156" s="1"/>
  <c r="AB261" i="156" a="1"/>
  <c r="AB261" i="156" s="1"/>
  <c r="AB230" i="156" a="1"/>
  <c r="AB230" i="156" s="1"/>
  <c r="AB139" i="156" a="1"/>
  <c r="AB139" i="156" s="1"/>
  <c r="AB55" i="156" a="1"/>
  <c r="AB55" i="156" s="1"/>
  <c r="AB23" i="156" a="1"/>
  <c r="AB23" i="156" s="1"/>
  <c r="AB217" i="156" a="1"/>
  <c r="AB217" i="156" s="1"/>
  <c r="AB188" i="156" a="1"/>
  <c r="AB188" i="156" s="1"/>
  <c r="AB183" i="156" a="1"/>
  <c r="AB183" i="156" s="1"/>
  <c r="AB178" i="156" a="1"/>
  <c r="AB178" i="156" s="1"/>
  <c r="AB153" i="156" a="1"/>
  <c r="AB153" i="156" s="1"/>
  <c r="AB63" i="156" a="1"/>
  <c r="AB63" i="156" s="1"/>
  <c r="AB17" i="156" a="1"/>
  <c r="AB17" i="156" s="1"/>
  <c r="AB96" i="156" a="1"/>
  <c r="AB96" i="156" s="1"/>
  <c r="AB86" i="156" a="1"/>
  <c r="AB86" i="156" s="1"/>
  <c r="AB72" i="156" a="1"/>
  <c r="AB72" i="156" s="1"/>
  <c r="AB65" i="156" a="1"/>
  <c r="AB65" i="156" s="1"/>
  <c r="AB276" i="156" a="1"/>
  <c r="AB276" i="156" s="1"/>
  <c r="AB267" i="156" a="1"/>
  <c r="AB267" i="156" s="1"/>
  <c r="AB160" i="156" a="1"/>
  <c r="AB160" i="156" s="1"/>
  <c r="AB142" i="156" a="1"/>
  <c r="AB142" i="156" s="1"/>
  <c r="AB132" i="156" a="1"/>
  <c r="AB132" i="156" s="1"/>
  <c r="AB125" i="156" a="1"/>
  <c r="AB125" i="156" s="1"/>
  <c r="AB104" i="156" a="1"/>
  <c r="AB104" i="156" s="1"/>
  <c r="AB251" i="156" a="1"/>
  <c r="AB251" i="156" s="1"/>
  <c r="AB236" i="156" a="1"/>
  <c r="AB236" i="156" s="1"/>
  <c r="AB121" i="156" a="1"/>
  <c r="AB121" i="156" s="1"/>
  <c r="AB7" i="156" a="1"/>
  <c r="AB7" i="156" s="1"/>
  <c r="AB282" i="156" a="1"/>
  <c r="AB282" i="156" s="1"/>
  <c r="AB273" i="156" a="1"/>
  <c r="AB273" i="156" s="1"/>
  <c r="AB144" i="156" a="1"/>
  <c r="AB144" i="156" s="1"/>
  <c r="AB64" i="156" a="1"/>
  <c r="AB64" i="156" s="1"/>
  <c r="AB60" i="156" a="1"/>
  <c r="AB60" i="156" s="1"/>
  <c r="AB20" i="156" a="1"/>
  <c r="AB20" i="156" s="1"/>
  <c r="AB16" i="156" a="1"/>
  <c r="AB16" i="156" s="1"/>
  <c r="AB175" i="156" a="1"/>
  <c r="AB175" i="156" s="1"/>
  <c r="AB103" i="156" a="1"/>
  <c r="AB103" i="156" s="1"/>
  <c r="AB14" i="156" a="1"/>
  <c r="AB14" i="156" s="1"/>
  <c r="AB10" i="156" a="1"/>
  <c r="AB10" i="156" s="1"/>
  <c r="AB299" i="156" a="1"/>
  <c r="AB299" i="156" s="1"/>
  <c r="AB279" i="156" a="1"/>
  <c r="AB279" i="156" s="1"/>
  <c r="AB169" i="156" a="1"/>
  <c r="AB169" i="156" s="1"/>
  <c r="AB146" i="156" a="1"/>
  <c r="AB146" i="156" s="1"/>
  <c r="AB11" i="156" a="1"/>
  <c r="AB11" i="156" s="1"/>
  <c r="AB25" i="156" a="1"/>
  <c r="AB25" i="156" s="1"/>
  <c r="Z28" i="156" a="1"/>
  <c r="Z28" i="156" s="1"/>
  <c r="AB36" i="156" a="1"/>
  <c r="AB36" i="156" s="1"/>
  <c r="AC333" i="156" a="1"/>
  <c r="AC333" i="156" s="1"/>
  <c r="AC328" i="156" a="1"/>
  <c r="AC328" i="156" s="1"/>
  <c r="AC323" i="156" a="1"/>
  <c r="AC323" i="156" s="1"/>
  <c r="AC318" i="156" a="1"/>
  <c r="AC318" i="156" s="1"/>
  <c r="AC313" i="156" a="1"/>
  <c r="AC313" i="156" s="1"/>
  <c r="AC308" i="156" a="1"/>
  <c r="AC308" i="156" s="1"/>
  <c r="AC303" i="156" a="1"/>
  <c r="AC303" i="156" s="1"/>
  <c r="AC298" i="156" a="1"/>
  <c r="AC298" i="156" s="1"/>
  <c r="AC293" i="156" a="1"/>
  <c r="AC293" i="156" s="1"/>
  <c r="AC288" i="156" a="1"/>
  <c r="AC288" i="156" s="1"/>
  <c r="AC283" i="156" a="1"/>
  <c r="AC283" i="156" s="1"/>
  <c r="AC278" i="156" a="1"/>
  <c r="AC278" i="156" s="1"/>
  <c r="AC273" i="156" a="1"/>
  <c r="AC273" i="156" s="1"/>
  <c r="AC268" i="156" a="1"/>
  <c r="AC268" i="156" s="1"/>
  <c r="AC263" i="156" a="1"/>
  <c r="AC263" i="156" s="1"/>
  <c r="AC258" i="156" a="1"/>
  <c r="AC258" i="156" s="1"/>
  <c r="AC253" i="156" a="1"/>
  <c r="AC253" i="156" s="1"/>
  <c r="AC248" i="156" a="1"/>
  <c r="AC248" i="156" s="1"/>
  <c r="AC315" i="156" a="1"/>
  <c r="AC315" i="156" s="1"/>
  <c r="AC290" i="156" a="1"/>
  <c r="AC290" i="156" s="1"/>
  <c r="AC265" i="156" a="1"/>
  <c r="AC265" i="156" s="1"/>
  <c r="AC243" i="156" a="1"/>
  <c r="AC243" i="156" s="1"/>
  <c r="AC236" i="156" a="1"/>
  <c r="AC236" i="156" s="1"/>
  <c r="AC325" i="156" a="1"/>
  <c r="AC325" i="156" s="1"/>
  <c r="AC300" i="156" a="1"/>
  <c r="AC300" i="156" s="1"/>
  <c r="AC275" i="156" a="1"/>
  <c r="AC275" i="156" s="1"/>
  <c r="AC250" i="156" a="1"/>
  <c r="AC250" i="156" s="1"/>
  <c r="AC322" i="156" a="1"/>
  <c r="AC322" i="156" s="1"/>
  <c r="AC319" i="156" a="1"/>
  <c r="AC319" i="156" s="1"/>
  <c r="AC309" i="156" a="1"/>
  <c r="AC309" i="156" s="1"/>
  <c r="AC239" i="156" a="1"/>
  <c r="AC239" i="156" s="1"/>
  <c r="AC218" i="156" a="1"/>
  <c r="AC218" i="156" s="1"/>
  <c r="AC310" i="156" a="1"/>
  <c r="AC310" i="156" s="1"/>
  <c r="AC287" i="156" a="1"/>
  <c r="AC287" i="156" s="1"/>
  <c r="AC332" i="156" a="1"/>
  <c r="AC332" i="156" s="1"/>
  <c r="AC321" i="156" a="1"/>
  <c r="AC321" i="156" s="1"/>
  <c r="AC299" i="156" a="1"/>
  <c r="AC299" i="156" s="1"/>
  <c r="AC282" i="156" a="1"/>
  <c r="AC282" i="156" s="1"/>
  <c r="AC255" i="156" a="1"/>
  <c r="AC255" i="156" s="1"/>
  <c r="AC232" i="156" a="1"/>
  <c r="AC232" i="156" s="1"/>
  <c r="AC219" i="156" a="1"/>
  <c r="AC219" i="156" s="1"/>
  <c r="AC235" i="156" a="1"/>
  <c r="AC235" i="156" s="1"/>
  <c r="AC212" i="156" a="1"/>
  <c r="AC212" i="156" s="1"/>
  <c r="AC324" i="156" a="1"/>
  <c r="AC324" i="156" s="1"/>
  <c r="AC286" i="156" a="1"/>
  <c r="AC286" i="156" s="1"/>
  <c r="AC267" i="156" a="1"/>
  <c r="AC267" i="156" s="1"/>
  <c r="AC260" i="156" a="1"/>
  <c r="AC260" i="156" s="1"/>
  <c r="AC238" i="156" a="1"/>
  <c r="AC238" i="156" s="1"/>
  <c r="AC223" i="156" a="1"/>
  <c r="AC223" i="156" s="1"/>
  <c r="AC208" i="156" a="1"/>
  <c r="AC208" i="156" s="1"/>
  <c r="AC330" i="156" a="1"/>
  <c r="AC330" i="156" s="1"/>
  <c r="AC304" i="156" a="1"/>
  <c r="AC304" i="156" s="1"/>
  <c r="AC302" i="156" a="1"/>
  <c r="AC302" i="156" s="1"/>
  <c r="AC276" i="156" a="1"/>
  <c r="AC276" i="156" s="1"/>
  <c r="AC251" i="156" a="1"/>
  <c r="AC251" i="156" s="1"/>
  <c r="AC261" i="156" a="1"/>
  <c r="AC261" i="156" s="1"/>
  <c r="AC249" i="156" a="1"/>
  <c r="AC249" i="156" s="1"/>
  <c r="AC331" i="156" a="1"/>
  <c r="AC331" i="156" s="1"/>
  <c r="AC307" i="156" a="1"/>
  <c r="AC307" i="156" s="1"/>
  <c r="AC301" i="156" a="1"/>
  <c r="AC301" i="156" s="1"/>
  <c r="AC230" i="156" a="1"/>
  <c r="AC230" i="156" s="1"/>
  <c r="AC172" i="156" a="1"/>
  <c r="AC172" i="156" s="1"/>
  <c r="AC280" i="156" a="1"/>
  <c r="AC280" i="156" s="1"/>
  <c r="AC222" i="156" a="1"/>
  <c r="AC222" i="156" s="1"/>
  <c r="AC196" i="156" a="1"/>
  <c r="AC196" i="156" s="1"/>
  <c r="AC176" i="156" a="1"/>
  <c r="AC176" i="156" s="1"/>
  <c r="AC155" i="156" a="1"/>
  <c r="AC155" i="156" s="1"/>
  <c r="AC138" i="156" a="1"/>
  <c r="AC138" i="156" s="1"/>
  <c r="AC121" i="156" a="1"/>
  <c r="AC121" i="156" s="1"/>
  <c r="AC107" i="156" a="1"/>
  <c r="AC107" i="156" s="1"/>
  <c r="AC104" i="156" a="1"/>
  <c r="AC104" i="156" s="1"/>
  <c r="AC277" i="156" a="1"/>
  <c r="AC277" i="156" s="1"/>
  <c r="AC274" i="156" a="1"/>
  <c r="AC274" i="156" s="1"/>
  <c r="AC216" i="156" a="1"/>
  <c r="AC216" i="156" s="1"/>
  <c r="AC141" i="156" a="1"/>
  <c r="AC141" i="156" s="1"/>
  <c r="AC110" i="156" a="1"/>
  <c r="AC110" i="156" s="1"/>
  <c r="AC100" i="156" a="1"/>
  <c r="AC100" i="156" s="1"/>
  <c r="AC314" i="156" a="1"/>
  <c r="AC314" i="156" s="1"/>
  <c r="AC316" i="156" a="1"/>
  <c r="AC316" i="156" s="1"/>
  <c r="AC242" i="156" a="1"/>
  <c r="AC242" i="156" s="1"/>
  <c r="AC231" i="156" a="1"/>
  <c r="AC231" i="156" s="1"/>
  <c r="AC229" i="156" a="1"/>
  <c r="AC229" i="156" s="1"/>
  <c r="AC221" i="156" a="1"/>
  <c r="AC221" i="156" s="1"/>
  <c r="AC206" i="156" a="1"/>
  <c r="AC206" i="156" s="1"/>
  <c r="AC190" i="156" a="1"/>
  <c r="AC190" i="156" s="1"/>
  <c r="AC185" i="156" a="1"/>
  <c r="AC185" i="156" s="1"/>
  <c r="AC159" i="156" a="1"/>
  <c r="AC159" i="156" s="1"/>
  <c r="AC228" i="156" a="1"/>
  <c r="AC228" i="156" s="1"/>
  <c r="AC197" i="156" a="1"/>
  <c r="AC197" i="156" s="1"/>
  <c r="AC193" i="156" a="1"/>
  <c r="AC193" i="156" s="1"/>
  <c r="AC187" i="156" a="1"/>
  <c r="AC187" i="156" s="1"/>
  <c r="AC164" i="156" a="1"/>
  <c r="AC164" i="156" s="1"/>
  <c r="AC162" i="156" a="1"/>
  <c r="AC162" i="156" s="1"/>
  <c r="AC160" i="156" a="1"/>
  <c r="AC160" i="156" s="1"/>
  <c r="AC142" i="156" a="1"/>
  <c r="AC142" i="156" s="1"/>
  <c r="AC327" i="156" a="1"/>
  <c r="AC327" i="156" s="1"/>
  <c r="AC294" i="156" a="1"/>
  <c r="AC294" i="156" s="1"/>
  <c r="AC264" i="156" a="1"/>
  <c r="AC264" i="156" s="1"/>
  <c r="AC214" i="156" a="1"/>
  <c r="AC214" i="156" s="1"/>
  <c r="AC199" i="156" a="1"/>
  <c r="AC199" i="156" s="1"/>
  <c r="AC118" i="156" a="1"/>
  <c r="AC118" i="156" s="1"/>
  <c r="AC111" i="156" a="1"/>
  <c r="AC111" i="156" s="1"/>
  <c r="AC90" i="156" a="1"/>
  <c r="AC90" i="156" s="1"/>
  <c r="AC86" i="156" a="1"/>
  <c r="AC86" i="156" s="1"/>
  <c r="AC61" i="156" a="1"/>
  <c r="AC61" i="156" s="1"/>
  <c r="AC36" i="156" a="1"/>
  <c r="AC36" i="156" s="1"/>
  <c r="AC27" i="156" a="1"/>
  <c r="AC27" i="156" s="1"/>
  <c r="AC22" i="156" a="1"/>
  <c r="AC22" i="156" s="1"/>
  <c r="AC17" i="156" a="1"/>
  <c r="AC17" i="156" s="1"/>
  <c r="AC12" i="156" a="1"/>
  <c r="AC12" i="156" s="1"/>
  <c r="AC7" i="156" a="1"/>
  <c r="AC7" i="156" s="1"/>
  <c r="AC2" i="156" a="1"/>
  <c r="AC2" i="156" s="1"/>
  <c r="X2" i="156" s="1"/>
  <c r="X3" i="156" s="1"/>
  <c r="X1" i="156"/>
  <c r="AC252" i="156" a="1"/>
  <c r="AC252" i="156" s="1"/>
  <c r="AC246" i="156" a="1"/>
  <c r="AC246" i="156" s="1"/>
  <c r="AC201" i="156" a="1"/>
  <c r="AC201" i="156" s="1"/>
  <c r="AC183" i="156" a="1"/>
  <c r="AC183" i="156" s="1"/>
  <c r="AC317" i="156" a="1"/>
  <c r="AC317" i="156" s="1"/>
  <c r="AC305" i="156" a="1"/>
  <c r="AC305" i="156" s="1"/>
  <c r="AC279" i="156" a="1"/>
  <c r="AC279" i="156" s="1"/>
  <c r="AC220" i="156" a="1"/>
  <c r="AC220" i="156" s="1"/>
  <c r="AC192" i="156" a="1"/>
  <c r="AC192" i="156" s="1"/>
  <c r="AC188" i="156" a="1"/>
  <c r="AC188" i="156" s="1"/>
  <c r="AC165" i="156" a="1"/>
  <c r="AC165" i="156" s="1"/>
  <c r="AC152" i="156" a="1"/>
  <c r="AC152" i="156" s="1"/>
  <c r="AC150" i="156" a="1"/>
  <c r="AC150" i="156" s="1"/>
  <c r="AC95" i="156" a="1"/>
  <c r="AC95" i="156" s="1"/>
  <c r="AC71" i="156" a="1"/>
  <c r="AC71" i="156" s="1"/>
  <c r="AC46" i="156" a="1"/>
  <c r="AC46" i="156" s="1"/>
  <c r="AC29" i="156" a="1"/>
  <c r="AC29" i="156" s="1"/>
  <c r="AC24" i="156" a="1"/>
  <c r="AC24" i="156" s="1"/>
  <c r="AC19" i="156" a="1"/>
  <c r="AC19" i="156" s="1"/>
  <c r="AC14" i="156" a="1"/>
  <c r="AC14" i="156" s="1"/>
  <c r="AC9" i="156" a="1"/>
  <c r="AC9" i="156" s="1"/>
  <c r="AC320" i="156" a="1"/>
  <c r="AC320" i="156" s="1"/>
  <c r="AC292" i="156" a="1"/>
  <c r="AC292" i="156" s="1"/>
  <c r="AC270" i="156" a="1"/>
  <c r="AC270" i="156" s="1"/>
  <c r="AC237" i="156" a="1"/>
  <c r="AC237" i="156" s="1"/>
  <c r="AC180" i="156" a="1"/>
  <c r="AC180" i="156" s="1"/>
  <c r="AC94" i="156" a="1"/>
  <c r="AC94" i="156" s="1"/>
  <c r="AC91" i="156" a="1"/>
  <c r="AC91" i="156" s="1"/>
  <c r="AC85" i="156" a="1"/>
  <c r="AC85" i="156" s="1"/>
  <c r="AC66" i="156" a="1"/>
  <c r="AC66" i="156" s="1"/>
  <c r="AC63" i="156" a="1"/>
  <c r="AC63" i="156" s="1"/>
  <c r="AC47" i="156" a="1"/>
  <c r="AC47" i="156" s="1"/>
  <c r="AC6" i="156" a="1"/>
  <c r="AC6" i="156" s="1"/>
  <c r="AC266" i="156" a="1"/>
  <c r="AC266" i="156" s="1"/>
  <c r="AC262" i="156" a="1"/>
  <c r="AC262" i="156" s="1"/>
  <c r="AC247" i="156" a="1"/>
  <c r="AC247" i="156" s="1"/>
  <c r="AC240" i="156" a="1"/>
  <c r="AC240" i="156" s="1"/>
  <c r="AC227" i="156" a="1"/>
  <c r="AC227" i="156" s="1"/>
  <c r="AC213" i="156" a="1"/>
  <c r="AC213" i="156" s="1"/>
  <c r="AC182" i="156" a="1"/>
  <c r="AC182" i="156" s="1"/>
  <c r="AC306" i="156" a="1"/>
  <c r="AC306" i="156" s="1"/>
  <c r="AC285" i="156" a="1"/>
  <c r="AC285" i="156" s="1"/>
  <c r="AC281" i="156" a="1"/>
  <c r="AC281" i="156" s="1"/>
  <c r="AC257" i="156" a="1"/>
  <c r="AC257" i="156" s="1"/>
  <c r="AC215" i="156" a="1"/>
  <c r="AC215" i="156" s="1"/>
  <c r="AC204" i="156" a="1"/>
  <c r="AC204" i="156" s="1"/>
  <c r="AC295" i="156" a="1"/>
  <c r="AC295" i="156" s="1"/>
  <c r="AC77" i="156" a="1"/>
  <c r="AC77" i="156" s="1"/>
  <c r="AC74" i="156" a="1"/>
  <c r="AC74" i="156" s="1"/>
  <c r="AC55" i="156" a="1"/>
  <c r="AC55" i="156" s="1"/>
  <c r="AC8" i="156" a="1"/>
  <c r="AC8" i="156" s="1"/>
  <c r="AC4" i="156" a="1"/>
  <c r="AC4" i="156" s="1"/>
  <c r="AC312" i="156" a="1"/>
  <c r="AC312" i="156" s="1"/>
  <c r="AC289" i="156" a="1"/>
  <c r="AC289" i="156" s="1"/>
  <c r="AC181" i="156" a="1"/>
  <c r="AC181" i="156" s="1"/>
  <c r="AC174" i="156" a="1"/>
  <c r="AC174" i="156" s="1"/>
  <c r="AC200" i="156" a="1"/>
  <c r="AC200" i="156" s="1"/>
  <c r="AC173" i="156" a="1"/>
  <c r="AC173" i="156" s="1"/>
  <c r="AC170" i="156" a="1"/>
  <c r="AC170" i="156" s="1"/>
  <c r="AC109" i="156" a="1"/>
  <c r="AC109" i="156" s="1"/>
  <c r="AC79" i="156" a="1"/>
  <c r="AC79" i="156" s="1"/>
  <c r="AC53" i="156" a="1"/>
  <c r="AC53" i="156" s="1"/>
  <c r="AC18" i="156" a="1"/>
  <c r="AC18" i="156" s="1"/>
  <c r="AC167" i="156" a="1"/>
  <c r="AC167" i="156" s="1"/>
  <c r="AC147" i="156" a="1"/>
  <c r="AC147" i="156" s="1"/>
  <c r="AC99" i="156" a="1"/>
  <c r="AC99" i="156" s="1"/>
  <c r="AC92" i="156" a="1"/>
  <c r="AC92" i="156" s="1"/>
  <c r="AC40" i="156" a="1"/>
  <c r="AC40" i="156" s="1"/>
  <c r="AC43" i="156" a="1"/>
  <c r="AC43" i="156" s="1"/>
  <c r="AC179" i="156" a="1"/>
  <c r="AC179" i="156" s="1"/>
  <c r="AC21" i="156" a="1"/>
  <c r="AC21" i="156" s="1"/>
  <c r="AC241" i="156" a="1"/>
  <c r="AC241" i="156" s="1"/>
  <c r="AC189" i="156" a="1"/>
  <c r="AC189" i="156" s="1"/>
  <c r="AC120" i="156" a="1"/>
  <c r="AC120" i="156" s="1"/>
  <c r="AC87" i="156" a="1"/>
  <c r="AC87" i="156" s="1"/>
  <c r="AC48" i="156" a="1"/>
  <c r="AC48" i="156" s="1"/>
  <c r="AC35" i="156" a="1"/>
  <c r="AC35" i="156" s="1"/>
  <c r="AC329" i="156" a="1"/>
  <c r="AC329" i="156" s="1"/>
  <c r="AC129" i="156" a="1"/>
  <c r="AC129" i="156" s="1"/>
  <c r="AC122" i="156" a="1"/>
  <c r="AC122" i="156" s="1"/>
  <c r="AC97" i="156" a="1"/>
  <c r="AC97" i="156" s="1"/>
  <c r="AC82" i="156" a="1"/>
  <c r="AC82" i="156" s="1"/>
  <c r="AC10" i="156" a="1"/>
  <c r="AC10" i="156" s="1"/>
  <c r="AC297" i="156" a="1"/>
  <c r="AC297" i="156" s="1"/>
  <c r="AC210" i="156" a="1"/>
  <c r="AC210" i="156" s="1"/>
  <c r="AC178" i="156" a="1"/>
  <c r="AC178" i="156" s="1"/>
  <c r="AC166" i="156" a="1"/>
  <c r="AC166" i="156" s="1"/>
  <c r="AC135" i="156" a="1"/>
  <c r="AC135" i="156" s="1"/>
  <c r="AC117" i="156" a="1"/>
  <c r="AC117" i="156" s="1"/>
  <c r="AC296" i="156" a="1"/>
  <c r="AC296" i="156" s="1"/>
  <c r="AC254" i="156" a="1"/>
  <c r="AC254" i="156" s="1"/>
  <c r="AC119" i="156" a="1"/>
  <c r="AC119" i="156" s="1"/>
  <c r="AC83" i="156" a="1"/>
  <c r="AC83" i="156" s="1"/>
  <c r="AC70" i="156" a="1"/>
  <c r="AC70" i="156" s="1"/>
  <c r="AC271" i="156" a="1"/>
  <c r="AC271" i="156" s="1"/>
  <c r="AC198" i="156" a="1"/>
  <c r="AC198" i="156" s="1"/>
  <c r="AC171" i="156" a="1"/>
  <c r="AC171" i="156" s="1"/>
  <c r="AC153" i="156" a="1"/>
  <c r="AC153" i="156" s="1"/>
  <c r="AC146" i="156" a="1"/>
  <c r="AC146" i="156" s="1"/>
  <c r="AC137" i="156" a="1"/>
  <c r="AC137" i="156" s="1"/>
  <c r="AC98" i="156" a="1"/>
  <c r="AC98" i="156" s="1"/>
  <c r="AC78" i="156" a="1"/>
  <c r="AC78" i="156" s="1"/>
  <c r="AC224" i="156" a="1"/>
  <c r="AC224" i="156" s="1"/>
  <c r="AC217" i="156" a="1"/>
  <c r="AC217" i="156" s="1"/>
  <c r="AC211" i="156" a="1"/>
  <c r="AC211" i="156" s="1"/>
  <c r="AC205" i="156" a="1"/>
  <c r="AC205" i="156" s="1"/>
  <c r="AC132" i="156" a="1"/>
  <c r="AC132" i="156" s="1"/>
  <c r="AC125" i="156" a="1"/>
  <c r="AC125" i="156" s="1"/>
  <c r="AC96" i="156" a="1"/>
  <c r="AC96" i="156" s="1"/>
  <c r="AC13" i="156" a="1"/>
  <c r="AC13" i="156" s="1"/>
  <c r="AC259" i="156" a="1"/>
  <c r="AC259" i="156" s="1"/>
  <c r="AC269" i="156" a="1"/>
  <c r="AC269" i="156" s="1"/>
  <c r="AC244" i="156" a="1"/>
  <c r="AC244" i="156" s="1"/>
  <c r="AC72" i="156" a="1"/>
  <c r="AC72" i="156" s="1"/>
  <c r="AC65" i="156" a="1"/>
  <c r="AC65" i="156" s="1"/>
  <c r="AC15" i="156" a="1"/>
  <c r="AC15" i="156" s="1"/>
  <c r="AC11" i="156" a="1"/>
  <c r="AC11" i="156" s="1"/>
  <c r="AC311" i="156" a="1"/>
  <c r="AC311" i="156" s="1"/>
  <c r="AC149" i="156" a="1"/>
  <c r="AC149" i="156" s="1"/>
  <c r="AC128" i="156" a="1"/>
  <c r="AC128" i="156" s="1"/>
  <c r="AC326" i="156" a="1"/>
  <c r="AC326" i="156" s="1"/>
  <c r="AC177" i="156" a="1"/>
  <c r="AC177" i="156" s="1"/>
  <c r="AC156" i="156" a="1"/>
  <c r="AC156" i="156" s="1"/>
  <c r="AC93" i="156" a="1"/>
  <c r="AC93" i="156" s="1"/>
  <c r="AC88" i="156" a="1"/>
  <c r="AC88" i="156" s="1"/>
  <c r="AC38" i="156" a="1"/>
  <c r="AC38" i="156" s="1"/>
  <c r="AC30" i="156" a="1"/>
  <c r="AC30" i="156" s="1"/>
  <c r="AC256" i="156" a="1"/>
  <c r="AC256" i="156" s="1"/>
  <c r="AC175" i="156" a="1"/>
  <c r="AC175" i="156" s="1"/>
  <c r="AC151" i="156" a="1"/>
  <c r="AC151" i="156" s="1"/>
  <c r="AC123" i="156" a="1"/>
  <c r="AC123" i="156" s="1"/>
  <c r="AC116" i="156" a="1"/>
  <c r="AC116" i="156" s="1"/>
  <c r="AC233" i="156" a="1"/>
  <c r="AC233" i="156" s="1"/>
  <c r="AC226" i="156" a="1"/>
  <c r="AC226" i="156" s="1"/>
  <c r="AC158" i="156" a="1"/>
  <c r="AC158" i="156" s="1"/>
  <c r="AC140" i="156" a="1"/>
  <c r="AC140" i="156" s="1"/>
  <c r="AC80" i="156" a="1"/>
  <c r="AC80" i="156" s="1"/>
  <c r="AC73" i="156" a="1"/>
  <c r="AC73" i="156" s="1"/>
  <c r="AC157" i="156" a="1"/>
  <c r="AC157" i="156" s="1"/>
  <c r="AC139" i="156" a="1"/>
  <c r="AC139" i="156" s="1"/>
  <c r="Z17" i="156" a="1"/>
  <c r="Z17" i="156" s="1"/>
  <c r="Z31" i="156" a="1"/>
  <c r="Z31" i="156" s="1"/>
  <c r="AC33" i="156" a="1"/>
  <c r="AC33" i="156" s="1"/>
  <c r="AC42" i="156" a="1"/>
  <c r="AC42" i="156" s="1"/>
  <c r="Z48" i="156" a="1"/>
  <c r="Z48" i="156" s="1"/>
  <c r="AB89" i="156" a="1"/>
  <c r="AB89" i="156" s="1"/>
  <c r="Z100" i="156" a="1"/>
  <c r="Z100" i="156" s="1"/>
  <c r="Z104" i="156" a="1"/>
  <c r="Z104" i="156" s="1"/>
  <c r="Z114" i="156" a="1"/>
  <c r="Z114" i="156" s="1"/>
  <c r="AB134" i="156" a="1"/>
  <c r="AB134" i="156" s="1"/>
  <c r="AB150" i="156" a="1"/>
  <c r="AB150" i="156" s="1"/>
  <c r="AC161" i="156" a="1"/>
  <c r="AC161" i="156" s="1"/>
  <c r="Z182" i="156" a="1"/>
  <c r="Z182" i="156" s="1"/>
  <c r="Z217" i="156" a="1"/>
  <c r="Z217" i="156" s="1"/>
  <c r="Z34" i="156" a="1"/>
  <c r="Z34" i="156" s="1"/>
  <c r="AB51" i="156" a="1"/>
  <c r="AB51" i="156" s="1"/>
  <c r="Z60" i="156" a="1"/>
  <c r="Z60" i="156" s="1"/>
  <c r="AB82" i="156" a="1"/>
  <c r="AB82" i="156" s="1"/>
  <c r="Z119" i="156" a="1"/>
  <c r="Z119" i="156" s="1"/>
  <c r="AB227" i="156" a="1"/>
  <c r="AB227" i="156" s="1"/>
  <c r="Z254" i="156" a="1"/>
  <c r="Z254" i="156" s="1"/>
  <c r="Z69" i="156" a="1"/>
  <c r="Z69" i="156" s="1"/>
  <c r="Z20" i="156" a="1"/>
  <c r="Z20" i="156" s="1"/>
  <c r="AB28" i="156" a="1"/>
  <c r="AB28" i="156" s="1"/>
  <c r="AB48" i="156" a="1"/>
  <c r="AB48" i="156" s="1"/>
  <c r="AB57" i="156" a="1"/>
  <c r="AB57" i="156" s="1"/>
  <c r="Z73" i="156" a="1"/>
  <c r="Z73" i="156" s="1"/>
  <c r="AB76" i="156" a="1"/>
  <c r="AB76" i="156" s="1"/>
  <c r="AB114" i="156" a="1"/>
  <c r="AB114" i="156" s="1"/>
  <c r="Z124" i="156" a="1"/>
  <c r="Z124" i="156" s="1"/>
  <c r="AB129" i="156" a="1"/>
  <c r="AB129" i="156" s="1"/>
  <c r="Z156" i="156" a="1"/>
  <c r="Z156" i="156" s="1"/>
  <c r="Z297" i="156" a="1"/>
  <c r="Z297" i="156" s="1"/>
  <c r="AB4" i="156" a="1"/>
  <c r="AB4" i="156" s="1"/>
  <c r="AB31" i="156" a="1"/>
  <c r="AB31" i="156" s="1"/>
  <c r="AB37" i="156" a="1"/>
  <c r="AB37" i="156" s="1"/>
  <c r="AC51" i="156" a="1"/>
  <c r="AC51" i="156" s="1"/>
  <c r="AC57" i="156" a="1"/>
  <c r="AC57" i="156" s="1"/>
  <c r="Z66" i="156" a="1"/>
  <c r="Z66" i="156" s="1"/>
  <c r="AC69" i="156" a="1"/>
  <c r="AC69" i="156" s="1"/>
  <c r="Z86" i="156" a="1"/>
  <c r="Z86" i="156" s="1"/>
  <c r="Z93" i="156" a="1"/>
  <c r="Z93" i="156" s="1"/>
  <c r="AC114" i="156" a="1"/>
  <c r="AC114" i="156" s="1"/>
  <c r="AB124" i="156" a="1"/>
  <c r="AB124" i="156" s="1"/>
  <c r="Z209" i="156" a="1"/>
  <c r="Z209" i="156" s="1"/>
  <c r="Z83" i="156" a="1"/>
  <c r="Z83" i="156" s="1"/>
  <c r="Z110" i="156" a="1"/>
  <c r="Z110" i="156" s="1"/>
  <c r="Z40" i="156" a="1"/>
  <c r="Z40" i="156" s="1"/>
  <c r="Z46" i="156" a="1"/>
  <c r="Z46" i="156" s="1"/>
  <c r="AB73" i="156" a="1"/>
  <c r="AB73" i="156" s="1"/>
  <c r="AB105" i="156" a="1"/>
  <c r="AB105" i="156" s="1"/>
  <c r="AC115" i="156" a="1"/>
  <c r="AC115" i="156" s="1"/>
  <c r="AC184" i="156" a="1"/>
  <c r="AC184" i="156" s="1"/>
  <c r="Z201" i="156" a="1"/>
  <c r="Z201" i="156" s="1"/>
  <c r="AC209" i="156" a="1"/>
  <c r="AC209" i="156" s="1"/>
  <c r="AB324" i="156" a="1"/>
  <c r="AB324" i="156" s="1"/>
  <c r="Z192" i="156" a="1"/>
  <c r="Z192" i="156" s="1"/>
  <c r="AB241" i="156" a="1"/>
  <c r="AB241" i="156" s="1"/>
  <c r="AB12" i="156" a="1"/>
  <c r="AB12" i="156" s="1"/>
  <c r="AC23" i="156" a="1"/>
  <c r="AC23" i="156" s="1"/>
  <c r="AB26" i="156" a="1"/>
  <c r="AB26" i="156" s="1"/>
  <c r="AC34" i="156" a="1"/>
  <c r="AC34" i="156" s="1"/>
  <c r="AB70" i="156" a="1"/>
  <c r="AB70" i="156" s="1"/>
  <c r="Z80" i="156" a="1"/>
  <c r="Z80" i="156" s="1"/>
  <c r="AB83" i="156" a="1"/>
  <c r="AB83" i="156" s="1"/>
  <c r="AB120" i="156" a="1"/>
  <c r="AB120" i="156" s="1"/>
  <c r="Z141" i="156" a="1"/>
  <c r="Z141" i="156" s="1"/>
  <c r="Z163" i="156" a="1"/>
  <c r="Z163" i="156" s="1"/>
  <c r="AB210" i="156" a="1"/>
  <c r="AB210" i="156" s="1"/>
  <c r="AC284" i="156" a="1"/>
  <c r="AC284" i="156" s="1"/>
  <c r="Z41" i="155" a="1"/>
  <c r="Z41" i="155" s="1"/>
  <c r="AA41" i="155" a="1"/>
  <c r="AA41" i="155" s="1"/>
  <c r="Y37" i="155" a="1"/>
  <c r="Y37" i="155" s="1"/>
  <c r="AA40" i="155" a="1"/>
  <c r="AA40" i="155" s="1"/>
  <c r="AA55" i="155" a="1"/>
  <c r="AA55" i="155" s="1"/>
  <c r="Y56" i="155" a="1"/>
  <c r="Y56" i="155" s="1"/>
  <c r="AB56" i="155" a="1"/>
  <c r="AB56" i="155" s="1"/>
  <c r="Z61" i="155" a="1"/>
  <c r="Z61" i="155" s="1"/>
  <c r="Z11" i="155" a="1"/>
  <c r="Z11" i="155" s="1"/>
  <c r="AC14" i="155" a="1"/>
  <c r="AC14" i="155" s="1"/>
  <c r="Y15" i="155" a="1"/>
  <c r="Y15" i="155" s="1"/>
  <c r="Y70" i="155" a="1"/>
  <c r="Y70" i="155" s="1"/>
  <c r="AA37" i="155" a="1"/>
  <c r="AA37" i="155" s="1"/>
  <c r="Y9" i="155" a="1"/>
  <c r="Y9" i="155" s="1"/>
  <c r="Z48" i="155" a="1"/>
  <c r="Z48" i="155" s="1"/>
  <c r="Y10" i="155" a="1"/>
  <c r="Y10" i="155" s="1"/>
  <c r="Z15" i="155" a="1"/>
  <c r="Z15" i="155" s="1"/>
  <c r="Z76" i="155" a="1"/>
  <c r="Z76" i="155" s="1"/>
  <c r="AA9" i="155" a="1"/>
  <c r="AA9" i="155" s="1"/>
  <c r="Z56" i="155" a="1"/>
  <c r="Z56" i="155" s="1"/>
  <c r="AA21" i="155" a="1"/>
  <c r="AA21" i="155" s="1"/>
  <c r="Z94" i="155" a="1"/>
  <c r="Z94" i="155" s="1"/>
  <c r="AB88" i="155" a="1"/>
  <c r="AB88" i="155" s="1"/>
  <c r="AA112" i="155" a="1"/>
  <c r="AA112" i="155" s="1"/>
  <c r="AA146" i="155" a="1"/>
  <c r="AA146" i="155" s="1"/>
  <c r="AB70" i="155" a="1"/>
  <c r="AB70" i="155" s="1"/>
  <c r="AB91" i="155" a="1"/>
  <c r="AB91" i="155" s="1"/>
  <c r="AA113" i="155" a="1"/>
  <c r="AA113" i="155" s="1"/>
  <c r="AB147" i="155" a="1"/>
  <c r="AB147" i="155" s="1"/>
  <c r="AA71" i="155" a="1"/>
  <c r="AA71" i="155" s="1"/>
  <c r="AA92" i="155" a="1"/>
  <c r="AA92" i="155" s="1"/>
  <c r="AA115" i="155" a="1"/>
  <c r="AA115" i="155" s="1"/>
  <c r="AB148" i="155" a="1"/>
  <c r="AB148" i="155" s="1"/>
  <c r="AA56" i="155" a="1"/>
  <c r="AA56" i="155" s="1"/>
  <c r="AB71" i="155" a="1"/>
  <c r="AB71" i="155" s="1"/>
  <c r="AB92" i="155" a="1"/>
  <c r="AB92" i="155" s="1"/>
  <c r="AB116" i="155" a="1"/>
  <c r="AB116" i="155" s="1"/>
  <c r="AA151" i="155" a="1"/>
  <c r="AA151" i="155" s="1"/>
  <c r="Y93" i="155" a="1"/>
  <c r="Y93" i="155" s="1"/>
  <c r="Z121" i="155" a="1"/>
  <c r="Z121" i="155" s="1"/>
  <c r="AA153" i="155" a="1"/>
  <c r="AA153" i="155" s="1"/>
  <c r="AA11" i="155" a="1"/>
  <c r="AA11" i="155" s="1"/>
  <c r="AA23" i="155" a="1"/>
  <c r="AA23" i="155" s="1"/>
  <c r="AB41" i="155" a="1"/>
  <c r="AB41" i="155" s="1"/>
  <c r="AA57" i="155" a="1"/>
  <c r="AA57" i="155" s="1"/>
  <c r="AA76" i="155" a="1"/>
  <c r="AA76" i="155" s="1"/>
  <c r="Z93" i="155" a="1"/>
  <c r="Z93" i="155" s="1"/>
  <c r="Y122" i="155" a="1"/>
  <c r="Y122" i="155" s="1"/>
  <c r="AA157" i="155" a="1"/>
  <c r="AA157" i="155" s="1"/>
  <c r="AB11" i="155" a="1"/>
  <c r="AB11" i="155" s="1"/>
  <c r="AB27" i="155" a="1"/>
  <c r="AB27" i="155" s="1"/>
  <c r="AB42" i="155" a="1"/>
  <c r="AB42" i="155" s="1"/>
  <c r="AB57" i="155" a="1"/>
  <c r="AB57" i="155" s="1"/>
  <c r="Y78" i="155" a="1"/>
  <c r="Y78" i="155" s="1"/>
  <c r="AA93" i="155" a="1"/>
  <c r="AA93" i="155" s="1"/>
  <c r="Z122" i="155" a="1"/>
  <c r="Z122" i="155" s="1"/>
  <c r="AA158" i="155" a="1"/>
  <c r="AA158" i="155" s="1"/>
  <c r="AA122" i="155" a="1"/>
  <c r="AA122" i="155" s="1"/>
  <c r="AA159" i="155" a="1"/>
  <c r="AA159" i="155" s="1"/>
  <c r="AA28" i="155" a="1"/>
  <c r="AA28" i="155" s="1"/>
  <c r="AA45" i="155" a="1"/>
  <c r="AA45" i="155" s="1"/>
  <c r="Y61" i="155" a="1"/>
  <c r="Y61" i="155" s="1"/>
  <c r="AB80" i="155" a="1"/>
  <c r="AB80" i="155" s="1"/>
  <c r="AA96" i="155" a="1"/>
  <c r="AA96" i="155" s="1"/>
  <c r="AB128" i="155" a="1"/>
  <c r="AB128" i="155" s="1"/>
  <c r="AA161" i="155" a="1"/>
  <c r="AA161" i="155" s="1"/>
  <c r="AA12" i="155" a="1"/>
  <c r="AA12" i="155" s="1"/>
  <c r="AB3" i="155" a="1"/>
  <c r="AB3" i="155" s="1"/>
  <c r="AA15" i="155" a="1"/>
  <c r="AA15" i="155" s="1"/>
  <c r="AB29" i="155" a="1"/>
  <c r="AB29" i="155" s="1"/>
  <c r="AA48" i="155" a="1"/>
  <c r="AA48" i="155" s="1"/>
  <c r="AB61" i="155" a="1"/>
  <c r="AB61" i="155" s="1"/>
  <c r="AB81" i="155" a="1"/>
  <c r="AB81" i="155" s="1"/>
  <c r="AA100" i="155" a="1"/>
  <c r="AA100" i="155" s="1"/>
  <c r="AB130" i="155" a="1"/>
  <c r="AB130" i="155" s="1"/>
  <c r="AA168" i="155" a="1"/>
  <c r="AA168" i="155" s="1"/>
  <c r="AB160" i="155" a="1"/>
  <c r="AB160" i="155" s="1"/>
  <c r="AA164" i="155" a="1"/>
  <c r="AA164" i="155" s="1"/>
  <c r="Y4" i="155" a="1"/>
  <c r="Y4" i="155" s="1"/>
  <c r="AB15" i="155" a="1"/>
  <c r="AB15" i="155" s="1"/>
  <c r="Z30" i="155" a="1"/>
  <c r="Z30" i="155" s="1"/>
  <c r="Y49" i="155" a="1"/>
  <c r="Y49" i="155" s="1"/>
  <c r="AA62" i="155" a="1"/>
  <c r="AA62" i="155" s="1"/>
  <c r="Z84" i="155" a="1"/>
  <c r="Z84" i="155" s="1"/>
  <c r="AA101" i="155" a="1"/>
  <c r="AA101" i="155" s="1"/>
  <c r="AA133" i="155" a="1"/>
  <c r="AA133" i="155" s="1"/>
  <c r="AB178" i="155" a="1"/>
  <c r="AB178" i="155" s="1"/>
  <c r="AB44" i="155" a="1"/>
  <c r="AB44" i="155" s="1"/>
  <c r="AB94" i="155" a="1"/>
  <c r="AB94" i="155" s="1"/>
  <c r="AA130" i="155" a="1"/>
  <c r="AA130" i="155" s="1"/>
  <c r="AA4" i="155" a="1"/>
  <c r="AA4" i="155" s="1"/>
  <c r="AA16" i="155" a="1"/>
  <c r="AA16" i="155" s="1"/>
  <c r="AA30" i="155" a="1"/>
  <c r="AA30" i="155" s="1"/>
  <c r="AA49" i="155" a="1"/>
  <c r="AA49" i="155" s="1"/>
  <c r="Y63" i="155" a="1"/>
  <c r="Y63" i="155" s="1"/>
  <c r="Z85" i="155" a="1"/>
  <c r="Z85" i="155" s="1"/>
  <c r="AB101" i="155" a="1"/>
  <c r="AB101" i="155" s="1"/>
  <c r="AB133" i="155" a="1"/>
  <c r="AB133" i="155" s="1"/>
  <c r="AA198" i="155" a="1"/>
  <c r="AA198" i="155" s="1"/>
  <c r="AB79" i="155" a="1"/>
  <c r="AB79" i="155" s="1"/>
  <c r="AA3" i="155" a="1"/>
  <c r="AA3" i="155" s="1"/>
  <c r="AB99" i="155" a="1"/>
  <c r="AB99" i="155" s="1"/>
  <c r="AB4" i="155" a="1"/>
  <c r="AB4" i="155" s="1"/>
  <c r="AB16" i="155" a="1"/>
  <c r="AB16" i="155" s="1"/>
  <c r="AB34" i="155" a="1"/>
  <c r="AB34" i="155" s="1"/>
  <c r="AB49" i="155" a="1"/>
  <c r="AB49" i="155" s="1"/>
  <c r="Z63" i="155" a="1"/>
  <c r="Z63" i="155" s="1"/>
  <c r="AA85" i="155" a="1"/>
  <c r="AA85" i="155" s="1"/>
  <c r="AB103" i="155" a="1"/>
  <c r="AB103" i="155" s="1"/>
  <c r="AA135" i="155" a="1"/>
  <c r="AA135" i="155" s="1"/>
  <c r="AA212" i="155" a="1"/>
  <c r="AA212" i="155" s="1"/>
  <c r="AA5" i="155" a="1"/>
  <c r="AA5" i="155" s="1"/>
  <c r="AA17" i="155" a="1"/>
  <c r="AA17" i="155" s="1"/>
  <c r="Z35" i="155" a="1"/>
  <c r="Z35" i="155" s="1"/>
  <c r="Z50" i="155" a="1"/>
  <c r="Z50" i="155" s="1"/>
  <c r="AA63" i="155" a="1"/>
  <c r="AA63" i="155" s="1"/>
  <c r="AB85" i="155" a="1"/>
  <c r="AB85" i="155" s="1"/>
  <c r="Z105" i="155" a="1"/>
  <c r="Z105" i="155" s="1"/>
  <c r="AB135" i="155" a="1"/>
  <c r="AB135" i="155" s="1"/>
  <c r="AB212" i="155" a="1"/>
  <c r="AB212" i="155" s="1"/>
  <c r="AA81" i="155" a="1"/>
  <c r="AA81" i="155" s="1"/>
  <c r="AA7" i="155" a="1"/>
  <c r="AA7" i="155" s="1"/>
  <c r="AC19" i="155" a="1"/>
  <c r="AC19" i="155" s="1"/>
  <c r="AA35" i="155" a="1"/>
  <c r="AA35" i="155" s="1"/>
  <c r="Y51" i="155" a="1"/>
  <c r="Y51" i="155" s="1"/>
  <c r="AA65" i="155" a="1"/>
  <c r="AA65" i="155" s="1"/>
  <c r="Y86" i="155" a="1"/>
  <c r="Y86" i="155" s="1"/>
  <c r="AA106" i="155" a="1"/>
  <c r="AA106" i="155" s="1"/>
  <c r="AA136" i="155" a="1"/>
  <c r="AA136" i="155" s="1"/>
  <c r="AA214" i="155" a="1"/>
  <c r="AA214" i="155" s="1"/>
  <c r="Y8" i="155" a="1"/>
  <c r="Y8" i="155" s="1"/>
  <c r="Y20" i="155" a="1"/>
  <c r="Y20" i="155" s="1"/>
  <c r="AC35" i="155" a="1"/>
  <c r="AC35" i="155" s="1"/>
  <c r="Z51" i="155" a="1"/>
  <c r="Z51" i="155" s="1"/>
  <c r="Y68" i="155" a="1"/>
  <c r="Y68" i="155" s="1"/>
  <c r="AA87" i="155" a="1"/>
  <c r="AA87" i="155" s="1"/>
  <c r="AB106" i="155" a="1"/>
  <c r="AB106" i="155" s="1"/>
  <c r="AA142" i="155" a="1"/>
  <c r="AA142" i="155" s="1"/>
  <c r="AA270" i="155" a="1"/>
  <c r="AA270" i="155" s="1"/>
  <c r="AA43" i="155" a="1"/>
  <c r="AA43" i="155" s="1"/>
  <c r="AA58" i="155" a="1"/>
  <c r="AA58" i="155" s="1"/>
  <c r="AA79" i="155" a="1"/>
  <c r="AA79" i="155" s="1"/>
  <c r="AA60" i="155" a="1"/>
  <c r="AA60" i="155" s="1"/>
  <c r="AA124" i="155" a="1"/>
  <c r="AA124" i="155" s="1"/>
  <c r="AA29" i="155" a="1"/>
  <c r="AA29" i="155" s="1"/>
  <c r="Z8" i="155" a="1"/>
  <c r="Z8" i="155" s="1"/>
  <c r="AA20" i="155" a="1"/>
  <c r="AA20" i="155" s="1"/>
  <c r="Y36" i="155" a="1"/>
  <c r="Y36" i="155" s="1"/>
  <c r="AA51" i="155" a="1"/>
  <c r="AA51" i="155" s="1"/>
  <c r="Z69" i="155" a="1"/>
  <c r="Z69" i="155" s="1"/>
  <c r="Y88" i="155" a="1"/>
  <c r="Y88" i="155" s="1"/>
  <c r="AA107" i="155" a="1"/>
  <c r="AA107" i="155" s="1"/>
  <c r="AA143" i="155" a="1"/>
  <c r="AA143" i="155" s="1"/>
  <c r="AB270" i="155" a="1"/>
  <c r="AB270" i="155" s="1"/>
  <c r="AA8" i="155" a="1"/>
  <c r="AA8" i="155" s="1"/>
  <c r="Z21" i="155" a="1"/>
  <c r="Z21" i="155" s="1"/>
  <c r="Z36" i="155" a="1"/>
  <c r="Z36" i="155" s="1"/>
  <c r="AA52" i="155" a="1"/>
  <c r="AA52" i="155" s="1"/>
  <c r="AB69" i="155" a="1"/>
  <c r="AB69" i="155" s="1"/>
  <c r="AA88" i="155" a="1"/>
  <c r="AA88" i="155" s="1"/>
  <c r="AA108" i="155" a="1"/>
  <c r="AA108" i="155" s="1"/>
  <c r="AB143" i="155" a="1"/>
  <c r="AB143" i="155" s="1"/>
  <c r="AA277" i="155" a="1"/>
  <c r="AA277" i="155" s="1"/>
  <c r="Y265" i="155" a="1"/>
  <c r="Y265" i="155" s="1"/>
  <c r="Z5" i="155" a="1"/>
  <c r="Z5" i="155" s="1"/>
  <c r="Y165" i="155" a="1"/>
  <c r="Y165" i="155" s="1"/>
  <c r="Z182" i="155" a="1"/>
  <c r="Z182" i="155" s="1"/>
  <c r="AB218" i="155" a="1"/>
  <c r="AB218" i="155" s="1"/>
  <c r="AB272" i="155" a="1"/>
  <c r="AB272" i="155" s="1"/>
  <c r="Y5" i="155" a="1"/>
  <c r="Y5" i="155" s="1"/>
  <c r="Y17" i="155" a="1"/>
  <c r="Y17" i="155" s="1"/>
  <c r="Y12" i="155" a="1"/>
  <c r="Y12" i="155" s="1"/>
  <c r="AB17" i="155" a="1"/>
  <c r="AB17" i="155" s="1"/>
  <c r="AA24" i="155" a="1"/>
  <c r="AA24" i="155" s="1"/>
  <c r="Y31" i="155" a="1"/>
  <c r="Y31" i="155" s="1"/>
  <c r="AB37" i="155" a="1"/>
  <c r="AB37" i="155" s="1"/>
  <c r="Y52" i="155" a="1"/>
  <c r="Y52" i="155" s="1"/>
  <c r="AA59" i="155" a="1"/>
  <c r="AA59" i="155" s="1"/>
  <c r="Y65" i="155" a="1"/>
  <c r="Y65" i="155" s="1"/>
  <c r="AA73" i="155" a="1"/>
  <c r="AA73" i="155" s="1"/>
  <c r="AA82" i="155" a="1"/>
  <c r="AA82" i="155" s="1"/>
  <c r="AA89" i="155" a="1"/>
  <c r="AA89" i="155" s="1"/>
  <c r="AA95" i="155" a="1"/>
  <c r="AA95" i="155" s="1"/>
  <c r="Z107" i="155" a="1"/>
  <c r="Z107" i="155" s="1"/>
  <c r="AB122" i="155" a="1"/>
  <c r="AB122" i="155" s="1"/>
  <c r="AB136" i="155" a="1"/>
  <c r="AB136" i="155" s="1"/>
  <c r="Z166" i="155" a="1"/>
  <c r="Z166" i="155" s="1"/>
  <c r="AA182" i="155" a="1"/>
  <c r="AA182" i="155" s="1"/>
  <c r="AA221" i="155" a="1"/>
  <c r="AA221" i="155" s="1"/>
  <c r="AB276" i="155" a="1"/>
  <c r="AB276" i="155" s="1"/>
  <c r="Y95" i="155" a="1"/>
  <c r="Y95" i="155" s="1"/>
  <c r="Y124" i="155" a="1"/>
  <c r="Y124" i="155" s="1"/>
  <c r="AB137" i="155" a="1"/>
  <c r="AB137" i="155" s="1"/>
  <c r="AB151" i="155" a="1"/>
  <c r="AB151" i="155" s="1"/>
  <c r="AB166" i="155" a="1"/>
  <c r="AB166" i="155" s="1"/>
  <c r="Y226" i="155" a="1"/>
  <c r="Y226" i="155" s="1"/>
  <c r="Y277" i="155" a="1"/>
  <c r="Y277" i="155" s="1"/>
  <c r="Y149" i="155" a="1"/>
  <c r="Y149" i="155" s="1"/>
  <c r="Z65" i="155" a="1"/>
  <c r="Z65" i="155" s="1"/>
  <c r="AB73" i="155" a="1"/>
  <c r="AB73" i="155" s="1"/>
  <c r="Y83" i="155" a="1"/>
  <c r="Y83" i="155" s="1"/>
  <c r="AB89" i="155" a="1"/>
  <c r="AB89" i="155" s="1"/>
  <c r="Y24" i="155" a="1"/>
  <c r="Y24" i="155" s="1"/>
  <c r="Z74" i="155" a="1"/>
  <c r="Z74" i="155" s="1"/>
  <c r="Y90" i="155" a="1"/>
  <c r="Y90" i="155" s="1"/>
  <c r="AB96" i="155" a="1"/>
  <c r="AB96" i="155" s="1"/>
  <c r="Y2" i="155" a="1"/>
  <c r="Y2" i="155" s="1"/>
  <c r="T2" i="155" s="1"/>
  <c r="AB5" i="155" a="1"/>
  <c r="AB5" i="155" s="1"/>
  <c r="AB12" i="155" a="1"/>
  <c r="AB12" i="155" s="1"/>
  <c r="Z18" i="155" a="1"/>
  <c r="Z18" i="155" s="1"/>
  <c r="AA26" i="155" a="1"/>
  <c r="AA26" i="155" s="1"/>
  <c r="AA32" i="155" a="1"/>
  <c r="AA32" i="155" s="1"/>
  <c r="AA38" i="155" a="1"/>
  <c r="AA38" i="155" s="1"/>
  <c r="Z46" i="155" a="1"/>
  <c r="Z46" i="155" s="1"/>
  <c r="AA53" i="155" a="1"/>
  <c r="AA53" i="155" s="1"/>
  <c r="AA66" i="155" a="1"/>
  <c r="AA66" i="155" s="1"/>
  <c r="AA74" i="155" a="1"/>
  <c r="AA74" i="155" s="1"/>
  <c r="Z83" i="155" a="1"/>
  <c r="Z83" i="155" s="1"/>
  <c r="Z90" i="155" a="1"/>
  <c r="Z90" i="155" s="1"/>
  <c r="Y98" i="155" a="1"/>
  <c r="Y98" i="155" s="1"/>
  <c r="AA109" i="155" a="1"/>
  <c r="AA109" i="155" s="1"/>
  <c r="Z125" i="155" a="1"/>
  <c r="Z125" i="155" s="1"/>
  <c r="Y154" i="155" a="1"/>
  <c r="Y154" i="155" s="1"/>
  <c r="AB168" i="155" a="1"/>
  <c r="AB168" i="155" s="1"/>
  <c r="Y185" i="155" a="1"/>
  <c r="Y185" i="155" s="1"/>
  <c r="AB280" i="155" a="1"/>
  <c r="AB280" i="155" s="1"/>
  <c r="Y72" i="155" a="1"/>
  <c r="Y72" i="155" s="1"/>
  <c r="Y18" i="155" a="1"/>
  <c r="Y18" i="155" s="1"/>
  <c r="Y25" i="155" a="1"/>
  <c r="Y25" i="155" s="1"/>
  <c r="AB31" i="155" a="1"/>
  <c r="AB31" i="155" s="1"/>
  <c r="Z2" i="155" a="1"/>
  <c r="Z2" i="155" s="1"/>
  <c r="U2" i="155" s="1"/>
  <c r="AC5" i="155" a="1"/>
  <c r="AC5" i="155" s="1"/>
  <c r="Y13" i="155" a="1"/>
  <c r="Y13" i="155" s="1"/>
  <c r="AB32" i="155" a="1"/>
  <c r="AB32" i="155" s="1"/>
  <c r="Y39" i="155" a="1"/>
  <c r="Y39" i="155" s="1"/>
  <c r="AA46" i="155" a="1"/>
  <c r="AA46" i="155" s="1"/>
  <c r="Y54" i="155" a="1"/>
  <c r="Y54" i="155" s="1"/>
  <c r="AC59" i="155" a="1"/>
  <c r="AC59" i="155" s="1"/>
  <c r="AB66" i="155" a="1"/>
  <c r="AB66" i="155" s="1"/>
  <c r="Z75" i="155" a="1"/>
  <c r="Z75" i="155" s="1"/>
  <c r="AA83" i="155" a="1"/>
  <c r="AA83" i="155" s="1"/>
  <c r="AB90" i="155" a="1"/>
  <c r="AB90" i="155" s="1"/>
  <c r="AA98" i="155" a="1"/>
  <c r="AA98" i="155" s="1"/>
  <c r="Y110" i="155" a="1"/>
  <c r="Y110" i="155" s="1"/>
  <c r="AA125" i="155" a="1"/>
  <c r="AA125" i="155" s="1"/>
  <c r="Z139" i="155" a="1"/>
  <c r="Z139" i="155" s="1"/>
  <c r="Y155" i="155" a="1"/>
  <c r="Y155" i="155" s="1"/>
  <c r="AA169" i="155" a="1"/>
  <c r="AA169" i="155" s="1"/>
  <c r="AB185" i="155" a="1"/>
  <c r="AB185" i="155" s="1"/>
  <c r="AB229" i="155" a="1"/>
  <c r="AB229" i="155" s="1"/>
  <c r="Z284" i="155" a="1"/>
  <c r="Z284" i="155" s="1"/>
  <c r="Y181" i="155" a="1"/>
  <c r="Y181" i="155" s="1"/>
  <c r="Y59" i="155" a="1"/>
  <c r="Y59" i="155" s="1"/>
  <c r="Y32" i="155" a="1"/>
  <c r="Y32" i="155" s="1"/>
  <c r="Z38" i="155" a="1"/>
  <c r="Z38" i="155" s="1"/>
  <c r="AB52" i="155" a="1"/>
  <c r="AB52" i="155" s="1"/>
  <c r="AB59" i="155" a="1"/>
  <c r="AB59" i="155" s="1"/>
  <c r="AB226" i="155" a="1"/>
  <c r="AB226" i="155" s="1"/>
  <c r="AA2" i="155" a="1"/>
  <c r="AA2" i="155" s="1"/>
  <c r="V2" i="155" s="1"/>
  <c r="V3" i="155" s="1"/>
  <c r="AB6" i="155" a="1"/>
  <c r="AB6" i="155" s="1"/>
  <c r="AA13" i="155" a="1"/>
  <c r="AA13" i="155" s="1"/>
  <c r="AA18" i="155" a="1"/>
  <c r="AA18" i="155" s="1"/>
  <c r="AB26" i="155" a="1"/>
  <c r="AB26" i="155" s="1"/>
  <c r="Y34" i="155" a="1"/>
  <c r="Y34" i="155" s="1"/>
  <c r="AA39" i="155" a="1"/>
  <c r="AA39" i="155" s="1"/>
  <c r="AB46" i="155" a="1"/>
  <c r="AB46" i="155" s="1"/>
  <c r="AA54" i="155" a="1"/>
  <c r="AA54" i="155" s="1"/>
  <c r="Y60" i="155" a="1"/>
  <c r="Y60" i="155" s="1"/>
  <c r="Y67" i="155" a="1"/>
  <c r="Y67" i="155" s="1"/>
  <c r="AA75" i="155" a="1"/>
  <c r="AA75" i="155" s="1"/>
  <c r="Y91" i="155" a="1"/>
  <c r="Y91" i="155" s="1"/>
  <c r="AB98" i="155" a="1"/>
  <c r="AB98" i="155" s="1"/>
  <c r="Z110" i="155" a="1"/>
  <c r="Z110" i="155" s="1"/>
  <c r="Y127" i="155" a="1"/>
  <c r="Y127" i="155" s="1"/>
  <c r="AA139" i="155" a="1"/>
  <c r="AA139" i="155" s="1"/>
  <c r="Z155" i="155" a="1"/>
  <c r="Z155" i="155" s="1"/>
  <c r="Y171" i="155" a="1"/>
  <c r="Y171" i="155" s="1"/>
  <c r="AB187" i="155" a="1"/>
  <c r="AB187" i="155" s="1"/>
  <c r="Y231" i="155" a="1"/>
  <c r="Y231" i="155" s="1"/>
  <c r="AB289" i="155" a="1"/>
  <c r="AB289" i="155" s="1"/>
  <c r="Y73" i="155" a="1"/>
  <c r="Y73" i="155" s="1"/>
  <c r="Y82" i="155" a="1"/>
  <c r="Y82" i="155" s="1"/>
  <c r="Z89" i="155" a="1"/>
  <c r="Z89" i="155" s="1"/>
  <c r="Z95" i="155" a="1"/>
  <c r="Z95" i="155" s="1"/>
  <c r="Y107" i="155" a="1"/>
  <c r="Y107" i="155" s="1"/>
  <c r="Z25" i="155" a="1"/>
  <c r="Z25" i="155" s="1"/>
  <c r="Y139" i="155" a="1"/>
  <c r="Y139" i="155" s="1"/>
  <c r="AB182" i="155" a="1"/>
  <c r="AB182" i="155" s="1"/>
  <c r="Y7" i="155" a="1"/>
  <c r="Y7" i="155" s="1"/>
  <c r="Y27" i="155" a="1"/>
  <c r="Y27" i="155" s="1"/>
  <c r="Y40" i="155" a="1"/>
  <c r="Y40" i="155" s="1"/>
  <c r="AB47" i="155" a="1"/>
  <c r="AB47" i="155" s="1"/>
  <c r="AA67" i="155" a="1"/>
  <c r="AA67" i="155" s="1"/>
  <c r="AB75" i="155" a="1"/>
  <c r="AB75" i="155" s="1"/>
  <c r="AB83" i="155" a="1"/>
  <c r="AB83" i="155" s="1"/>
  <c r="Z91" i="155" a="1"/>
  <c r="Z91" i="155" s="1"/>
  <c r="AA111" i="155" a="1"/>
  <c r="AA111" i="155" s="1"/>
  <c r="AA140" i="155" a="1"/>
  <c r="AA140" i="155" s="1"/>
  <c r="AA155" i="155" a="1"/>
  <c r="AA155" i="155" s="1"/>
  <c r="Z171" i="155" a="1"/>
  <c r="Z171" i="155" s="1"/>
  <c r="Z189" i="155" a="1"/>
  <c r="Z189" i="155" s="1"/>
  <c r="AA231" i="155" a="1"/>
  <c r="AA231" i="155" s="1"/>
  <c r="Z291" i="155" a="1"/>
  <c r="Z291" i="155" s="1"/>
  <c r="Y45" i="155" a="1"/>
  <c r="Y45" i="155" s="1"/>
  <c r="AB2" i="155" a="1"/>
  <c r="AB2" i="155" s="1"/>
  <c r="W2" i="155" s="1"/>
  <c r="Z7" i="155" a="1"/>
  <c r="Z7" i="155" s="1"/>
  <c r="AB14" i="155" a="1"/>
  <c r="AB14" i="155" s="1"/>
  <c r="AB19" i="155" a="1"/>
  <c r="AB19" i="155" s="1"/>
  <c r="AA27" i="155" a="1"/>
  <c r="AA27" i="155" s="1"/>
  <c r="AA34" i="155" a="1"/>
  <c r="AA34" i="155" s="1"/>
  <c r="Z40" i="155" a="1"/>
  <c r="Z40" i="155" s="1"/>
  <c r="Y48" i="155" a="1"/>
  <c r="Y48" i="155" s="1"/>
  <c r="AB54" i="155" a="1"/>
  <c r="AB54" i="155" s="1"/>
  <c r="Z60" i="155" a="1"/>
  <c r="Z60" i="155" s="1"/>
  <c r="AB67" i="155" a="1"/>
  <c r="AB67" i="155" s="1"/>
  <c r="Y76" i="155" a="1"/>
  <c r="Y76" i="155" s="1"/>
  <c r="Y84" i="155" a="1"/>
  <c r="Y84" i="155" s="1"/>
  <c r="AA91" i="155" a="1"/>
  <c r="AA91" i="155" s="1"/>
  <c r="AA99" i="155" a="1"/>
  <c r="AA99" i="155" s="1"/>
  <c r="Z112" i="155" a="1"/>
  <c r="Z112" i="155" s="1"/>
  <c r="AA127" i="155" a="1"/>
  <c r="AA127" i="155" s="1"/>
  <c r="AB141" i="155" a="1"/>
  <c r="AB141" i="155" s="1"/>
  <c r="Y172" i="155" a="1"/>
  <c r="Y172" i="155" s="1"/>
  <c r="AA189" i="155" a="1"/>
  <c r="AA189" i="155" s="1"/>
  <c r="AB231" i="155" a="1"/>
  <c r="AB231" i="155" s="1"/>
  <c r="AB291" i="155" a="1"/>
  <c r="AB291" i="155" s="1"/>
  <c r="AB156" i="155" a="1"/>
  <c r="AB156" i="155" s="1"/>
  <c r="Y174" i="155" a="1"/>
  <c r="Y174" i="155" s="1"/>
  <c r="AB192" i="155" a="1"/>
  <c r="AB192" i="155" s="1"/>
  <c r="Z235" i="155" a="1"/>
  <c r="Z235" i="155" s="1"/>
  <c r="Y292" i="155" a="1"/>
  <c r="Y292" i="155" s="1"/>
  <c r="Y113" i="155" a="1"/>
  <c r="Y113" i="155" s="1"/>
  <c r="Z130" i="155" a="1"/>
  <c r="Z130" i="155" s="1"/>
  <c r="Y143" i="155" a="1"/>
  <c r="Y143" i="155" s="1"/>
  <c r="AB193" i="155" a="1"/>
  <c r="AB193" i="155" s="1"/>
  <c r="Z240" i="155" a="1"/>
  <c r="Z240" i="155" s="1"/>
  <c r="AB295" i="155" a="1"/>
  <c r="AB295" i="155" s="1"/>
  <c r="AB157" i="155" a="1"/>
  <c r="AB157" i="155" s="1"/>
  <c r="Y175" i="155" a="1"/>
  <c r="Y175" i="155" s="1"/>
  <c r="Y198" i="155" a="1"/>
  <c r="Y198" i="155" s="1"/>
  <c r="Z241" i="155" a="1"/>
  <c r="Z241" i="155" s="1"/>
  <c r="AB296" i="155" a="1"/>
  <c r="AB296" i="155" s="1"/>
  <c r="Y158" i="155" a="1"/>
  <c r="Y158" i="155" s="1"/>
  <c r="AB245" i="155" a="1"/>
  <c r="AB245" i="155" s="1"/>
  <c r="AB302" i="155" a="1"/>
  <c r="AB302" i="155" s="1"/>
  <c r="Y145" i="155" a="1"/>
  <c r="Y145" i="155" s="1"/>
  <c r="AB175" i="155" a="1"/>
  <c r="AB175" i="155" s="1"/>
  <c r="Y206" i="155" a="1"/>
  <c r="Y206" i="155" s="1"/>
  <c r="AB252" i="155" a="1"/>
  <c r="AB252" i="155" s="1"/>
  <c r="Z303" i="155" a="1"/>
  <c r="Z303" i="155" s="1"/>
  <c r="Y62" i="155" a="1"/>
  <c r="Y62" i="155" s="1"/>
  <c r="Y87" i="155" a="1"/>
  <c r="Y87" i="155" s="1"/>
  <c r="Z104" i="155" a="1"/>
  <c r="Z104" i="155" s="1"/>
  <c r="Y118" i="155" a="1"/>
  <c r="Y118" i="155" s="1"/>
  <c r="Y131" i="155" a="1"/>
  <c r="Y131" i="155" s="1"/>
  <c r="AB176" i="155" a="1"/>
  <c r="AB176" i="155" s="1"/>
  <c r="Y208" i="155" a="1"/>
  <c r="Y208" i="155" s="1"/>
  <c r="Y259" i="155" a="1"/>
  <c r="Y259" i="155" s="1"/>
  <c r="AB311" i="155" a="1"/>
  <c r="AB311" i="155" s="1"/>
  <c r="Z119" i="155" a="1"/>
  <c r="Z119" i="155" s="1"/>
  <c r="AB146" i="155" a="1"/>
  <c r="AB146" i="155" s="1"/>
  <c r="Z324" i="155" a="1"/>
  <c r="Z324" i="155" s="1"/>
  <c r="Y43" i="155" a="1"/>
  <c r="Y43" i="155" s="1"/>
  <c r="AB177" i="155" a="1"/>
  <c r="AB177" i="155" s="1"/>
  <c r="Z209" i="155" a="1"/>
  <c r="Z209" i="155" s="1"/>
  <c r="AB262" i="155" a="1"/>
  <c r="AB262" i="155" s="1"/>
  <c r="U1" i="155"/>
  <c r="Z4" i="155" a="1"/>
  <c r="Z4" i="155" s="1"/>
  <c r="Z10" i="155" a="1"/>
  <c r="Z10" i="155" s="1"/>
  <c r="Y16" i="155" a="1"/>
  <c r="Y16" i="155" s="1"/>
  <c r="AB22" i="155" a="1"/>
  <c r="AB22" i="155" s="1"/>
  <c r="Y29" i="155" a="1"/>
  <c r="Y29" i="155" s="1"/>
  <c r="AB36" i="155" a="1"/>
  <c r="AB36" i="155" s="1"/>
  <c r="Z43" i="155" a="1"/>
  <c r="Z43" i="155" s="1"/>
  <c r="Y50" i="155" a="1"/>
  <c r="Y50" i="155" s="1"/>
  <c r="Y57" i="155" a="1"/>
  <c r="Y57" i="155" s="1"/>
  <c r="AB62" i="155" a="1"/>
  <c r="AB62" i="155" s="1"/>
  <c r="Y80" i="155" a="1"/>
  <c r="Y80" i="155" s="1"/>
  <c r="AB87" i="155" a="1"/>
  <c r="AB87" i="155" s="1"/>
  <c r="AC93" i="155" a="1"/>
  <c r="AC93" i="155" s="1"/>
  <c r="Y105" i="155" a="1"/>
  <c r="Y105" i="155" s="1"/>
  <c r="Y121" i="155" a="1"/>
  <c r="Y121" i="155" s="1"/>
  <c r="AA147" i="155" a="1"/>
  <c r="AA147" i="155" s="1"/>
  <c r="AA160" i="155" a="1"/>
  <c r="AA160" i="155" s="1"/>
  <c r="AA178" i="155" a="1"/>
  <c r="AA178" i="155" s="1"/>
  <c r="AB210" i="155" a="1"/>
  <c r="AB210" i="155" s="1"/>
  <c r="AB264" i="155" a="1"/>
  <c r="AB264" i="155" s="1"/>
  <c r="AB324" i="155" a="1"/>
  <c r="AB324" i="155" s="1"/>
  <c r="AC43" i="155" a="1"/>
  <c r="AC43" i="155" s="1"/>
  <c r="AC200" i="155" a="1"/>
  <c r="AC200" i="155" s="1"/>
  <c r="AC3" i="155" a="1"/>
  <c r="AC3" i="155" s="1"/>
  <c r="AC97" i="155" a="1"/>
  <c r="AC97" i="155" s="1"/>
  <c r="AC145" i="155" a="1"/>
  <c r="AC145" i="155" s="1"/>
  <c r="AC44" i="155" a="1"/>
  <c r="AC44" i="155" s="1"/>
  <c r="AC50" i="155" a="1"/>
  <c r="AC50" i="155" s="1"/>
  <c r="AC296" i="155" a="1"/>
  <c r="AC296" i="155" s="1"/>
  <c r="AC179" i="155" a="1"/>
  <c r="AC179" i="155" s="1"/>
  <c r="AC63" i="155" a="1"/>
  <c r="AC63" i="155" s="1"/>
  <c r="AC73" i="155" a="1"/>
  <c r="AC73" i="155" s="1"/>
  <c r="AC83" i="155" a="1"/>
  <c r="AC83" i="155" s="1"/>
  <c r="AC106" i="155" a="1"/>
  <c r="AC106" i="155" s="1"/>
  <c r="AC246" i="155" a="1"/>
  <c r="AC246" i="155" s="1"/>
  <c r="AC276" i="155" a="1"/>
  <c r="AC276" i="155" s="1"/>
  <c r="AC87" i="155" a="1"/>
  <c r="AC87" i="155" s="1"/>
  <c r="AC124" i="155" a="1"/>
  <c r="AC124" i="155" s="1"/>
  <c r="AC190" i="155" a="1"/>
  <c r="AC190" i="155" s="1"/>
  <c r="AC57" i="155" a="1"/>
  <c r="AC57" i="155" s="1"/>
  <c r="AC140" i="155" a="1"/>
  <c r="AC140" i="155" s="1"/>
  <c r="AC6" i="155" a="1"/>
  <c r="AC6" i="155" s="1"/>
  <c r="AC30" i="155" a="1"/>
  <c r="AC30" i="155" s="1"/>
  <c r="AC102" i="155" a="1"/>
  <c r="AC102" i="155" s="1"/>
  <c r="AC118" i="155" a="1"/>
  <c r="AC118" i="155" s="1"/>
  <c r="AC164" i="155" a="1"/>
  <c r="AC164" i="155" s="1"/>
  <c r="AC192" i="155" a="1"/>
  <c r="AC192" i="155" s="1"/>
  <c r="AC10" i="155" a="1"/>
  <c r="AC10" i="155" s="1"/>
  <c r="AC141" i="155" a="1"/>
  <c r="AC141" i="155" s="1"/>
  <c r="AC39" i="155" a="1"/>
  <c r="AC39" i="155" s="1"/>
  <c r="AC48" i="155" a="1"/>
  <c r="AC48" i="155" s="1"/>
  <c r="AC77" i="155" a="1"/>
  <c r="AC77" i="155" s="1"/>
  <c r="AC13" i="155" a="1"/>
  <c r="AC13" i="155" s="1"/>
  <c r="AC54" i="155" a="1"/>
  <c r="AC54" i="155" s="1"/>
  <c r="AC253" i="155" a="1"/>
  <c r="AC253" i="155" s="1"/>
  <c r="AC309" i="155" a="1"/>
  <c r="AC309" i="155" s="1"/>
  <c r="AC8" i="155" a="1"/>
  <c r="AC8" i="155" s="1"/>
  <c r="AC149" i="155" a="1"/>
  <c r="AC149" i="155" s="1"/>
  <c r="AC61" i="155" a="1"/>
  <c r="AC61" i="155" s="1"/>
  <c r="AC103" i="155" a="1"/>
  <c r="AC103" i="155" s="1"/>
  <c r="AC112" i="155" a="1"/>
  <c r="AC112" i="155" s="1"/>
  <c r="AC333" i="155" a="1"/>
  <c r="AC333" i="155" s="1"/>
  <c r="AC328" i="155" a="1"/>
  <c r="AC328" i="155" s="1"/>
  <c r="AC330" i="155" a="1"/>
  <c r="AC330" i="155" s="1"/>
  <c r="AC325" i="155" a="1"/>
  <c r="AC325" i="155" s="1"/>
  <c r="AC320" i="155" a="1"/>
  <c r="AC320" i="155" s="1"/>
  <c r="AC315" i="155" a="1"/>
  <c r="AC315" i="155" s="1"/>
  <c r="AC310" i="155" a="1"/>
  <c r="AC310" i="155" s="1"/>
  <c r="AC305" i="155" a="1"/>
  <c r="AC305" i="155" s="1"/>
  <c r="AC300" i="155" a="1"/>
  <c r="AC300" i="155" s="1"/>
  <c r="AC295" i="155" a="1"/>
  <c r="AC295" i="155" s="1"/>
  <c r="AC290" i="155" a="1"/>
  <c r="AC290" i="155" s="1"/>
  <c r="AC285" i="155" a="1"/>
  <c r="AC285" i="155" s="1"/>
  <c r="AC280" i="155" a="1"/>
  <c r="AC280" i="155" s="1"/>
  <c r="AC275" i="155" a="1"/>
  <c r="AC275" i="155" s="1"/>
  <c r="AC270" i="155" a="1"/>
  <c r="AC270" i="155" s="1"/>
  <c r="AC265" i="155" a="1"/>
  <c r="AC265" i="155" s="1"/>
  <c r="AC260" i="155" a="1"/>
  <c r="AC260" i="155" s="1"/>
  <c r="AC255" i="155" a="1"/>
  <c r="AC255" i="155" s="1"/>
  <c r="AC250" i="155" a="1"/>
  <c r="AC250" i="155" s="1"/>
  <c r="AC245" i="155" a="1"/>
  <c r="AC245" i="155" s="1"/>
  <c r="AC240" i="155" a="1"/>
  <c r="AC240" i="155" s="1"/>
  <c r="AC235" i="155" a="1"/>
  <c r="AC235" i="155" s="1"/>
  <c r="AC230" i="155" a="1"/>
  <c r="AC230" i="155" s="1"/>
  <c r="AC322" i="155" a="1"/>
  <c r="AC322" i="155" s="1"/>
  <c r="AC319" i="155" a="1"/>
  <c r="AC319" i="155" s="1"/>
  <c r="AC294" i="155" a="1"/>
  <c r="AC294" i="155" s="1"/>
  <c r="AC269" i="155" a="1"/>
  <c r="AC269" i="155" s="1"/>
  <c r="AC244" i="155" a="1"/>
  <c r="AC244" i="155" s="1"/>
  <c r="AC306" i="155" a="1"/>
  <c r="AC306" i="155" s="1"/>
  <c r="AC287" i="155" a="1"/>
  <c r="AC287" i="155" s="1"/>
  <c r="AC249" i="155" a="1"/>
  <c r="AC249" i="155" s="1"/>
  <c r="AC324" i="155" a="1"/>
  <c r="AC324" i="155" s="1"/>
  <c r="AC303" i="155" a="1"/>
  <c r="AC303" i="155" s="1"/>
  <c r="AC281" i="155" a="1"/>
  <c r="AC281" i="155" s="1"/>
  <c r="AC262" i="155" a="1"/>
  <c r="AC262" i="155" s="1"/>
  <c r="AC223" i="155" a="1"/>
  <c r="AC223" i="155" s="1"/>
  <c r="AC316" i="155" a="1"/>
  <c r="AC316" i="155" s="1"/>
  <c r="AC259" i="155" a="1"/>
  <c r="AC259" i="155" s="1"/>
  <c r="AC243" i="155" a="1"/>
  <c r="AC243" i="155" s="1"/>
  <c r="AC327" i="155" a="1"/>
  <c r="AC327" i="155" s="1"/>
  <c r="AC301" i="155" a="1"/>
  <c r="AC301" i="155" s="1"/>
  <c r="AC282" i="155" a="1"/>
  <c r="AC282" i="155" s="1"/>
  <c r="AC263" i="155" a="1"/>
  <c r="AC263" i="155" s="1"/>
  <c r="AC241" i="155" a="1"/>
  <c r="AC241" i="155" s="1"/>
  <c r="AC298" i="155" a="1"/>
  <c r="AC298" i="155" s="1"/>
  <c r="AC267" i="155" a="1"/>
  <c r="AC267" i="155" s="1"/>
  <c r="AC258" i="155" a="1"/>
  <c r="AC258" i="155" s="1"/>
  <c r="AC236" i="155" a="1"/>
  <c r="AC236" i="155" s="1"/>
  <c r="AC231" i="155" a="1"/>
  <c r="AC231" i="155" s="1"/>
  <c r="AC216" i="155" a="1"/>
  <c r="AC216" i="155" s="1"/>
  <c r="AC191" i="155" a="1"/>
  <c r="AC191" i="155" s="1"/>
  <c r="AC314" i="155" a="1"/>
  <c r="AC314" i="155" s="1"/>
  <c r="AC308" i="155" a="1"/>
  <c r="AC308" i="155" s="1"/>
  <c r="AC304" i="155" a="1"/>
  <c r="AC304" i="155" s="1"/>
  <c r="AC201" i="155" a="1"/>
  <c r="AC201" i="155" s="1"/>
  <c r="AC185" i="155" a="1"/>
  <c r="AC185" i="155" s="1"/>
  <c r="AC160" i="155" a="1"/>
  <c r="AC160" i="155" s="1"/>
  <c r="AC135" i="155" a="1"/>
  <c r="AC135" i="155" s="1"/>
  <c r="AC110" i="155" a="1"/>
  <c r="AC110" i="155" s="1"/>
  <c r="AC312" i="155" a="1"/>
  <c r="AC312" i="155" s="1"/>
  <c r="AC302" i="155" a="1"/>
  <c r="AC302" i="155" s="1"/>
  <c r="AC277" i="155" a="1"/>
  <c r="AC277" i="155" s="1"/>
  <c r="AC252" i="155" a="1"/>
  <c r="AC252" i="155" s="1"/>
  <c r="AC228" i="155" a="1"/>
  <c r="AC228" i="155" s="1"/>
  <c r="AC217" i="155" a="1"/>
  <c r="AC217" i="155" s="1"/>
  <c r="AC198" i="155" a="1"/>
  <c r="AC198" i="155" s="1"/>
  <c r="AC195" i="155" a="1"/>
  <c r="AC195" i="155" s="1"/>
  <c r="AC178" i="155" a="1"/>
  <c r="AC178" i="155" s="1"/>
  <c r="AC153" i="155" a="1"/>
  <c r="AC153" i="155" s="1"/>
  <c r="AC128" i="155" a="1"/>
  <c r="AC128" i="155" s="1"/>
  <c r="AC284" i="155" a="1"/>
  <c r="AC284" i="155" s="1"/>
  <c r="AC257" i="155" a="1"/>
  <c r="AC257" i="155" s="1"/>
  <c r="AC229" i="155" a="1"/>
  <c r="AC229" i="155" s="1"/>
  <c r="AC215" i="155" a="1"/>
  <c r="AC215" i="155" s="1"/>
  <c r="AC196" i="155" a="1"/>
  <c r="AC196" i="155" s="1"/>
  <c r="AC165" i="155" a="1"/>
  <c r="AC165" i="155" s="1"/>
  <c r="AC311" i="155" a="1"/>
  <c r="AC311" i="155" s="1"/>
  <c r="AC307" i="155" a="1"/>
  <c r="AC307" i="155" s="1"/>
  <c r="AC293" i="155" a="1"/>
  <c r="AC293" i="155" s="1"/>
  <c r="AC288" i="155" a="1"/>
  <c r="AC288" i="155" s="1"/>
  <c r="AC264" i="155" a="1"/>
  <c r="AC264" i="155" s="1"/>
  <c r="AC207" i="155" a="1"/>
  <c r="AC207" i="155" s="1"/>
  <c r="AC138" i="155" a="1"/>
  <c r="AC138" i="155" s="1"/>
  <c r="AC109" i="155" a="1"/>
  <c r="AC109" i="155" s="1"/>
  <c r="AC329" i="155" a="1"/>
  <c r="AC329" i="155" s="1"/>
  <c r="AC323" i="155" a="1"/>
  <c r="AC323" i="155" s="1"/>
  <c r="AC331" i="155" a="1"/>
  <c r="AC331" i="155" s="1"/>
  <c r="AC299" i="155" a="1"/>
  <c r="AC299" i="155" s="1"/>
  <c r="AC256" i="155" a="1"/>
  <c r="AC256" i="155" s="1"/>
  <c r="AC247" i="155" a="1"/>
  <c r="AC247" i="155" s="1"/>
  <c r="AC208" i="155" a="1"/>
  <c r="AC208" i="155" s="1"/>
  <c r="AC189" i="155" a="1"/>
  <c r="AC189" i="155" s="1"/>
  <c r="AC332" i="155" a="1"/>
  <c r="AC332" i="155" s="1"/>
  <c r="AC321" i="155" a="1"/>
  <c r="AC321" i="155" s="1"/>
  <c r="AC254" i="155" a="1"/>
  <c r="AC254" i="155" s="1"/>
  <c r="AC251" i="155" a="1"/>
  <c r="AC251" i="155" s="1"/>
  <c r="AC161" i="155" a="1"/>
  <c r="AC161" i="155" s="1"/>
  <c r="AC154" i="155" a="1"/>
  <c r="AC154" i="155" s="1"/>
  <c r="AC147" i="155" a="1"/>
  <c r="AC147" i="155" s="1"/>
  <c r="AC126" i="155" a="1"/>
  <c r="AC126" i="155" s="1"/>
  <c r="AC101" i="155" a="1"/>
  <c r="AC101" i="155" s="1"/>
  <c r="AC89" i="155" a="1"/>
  <c r="AC89" i="155" s="1"/>
  <c r="AC317" i="155" a="1"/>
  <c r="AC317" i="155" s="1"/>
  <c r="AC181" i="155" a="1"/>
  <c r="AC181" i="155" s="1"/>
  <c r="AC170" i="155" a="1"/>
  <c r="AC170" i="155" s="1"/>
  <c r="AC121" i="155" a="1"/>
  <c r="AC121" i="155" s="1"/>
  <c r="AC113" i="155" a="1"/>
  <c r="AC113" i="155" s="1"/>
  <c r="AC85" i="155" a="1"/>
  <c r="AC85" i="155" s="1"/>
  <c r="AC212" i="155" a="1"/>
  <c r="AC212" i="155" s="1"/>
  <c r="AC182" i="155" a="1"/>
  <c r="AC182" i="155" s="1"/>
  <c r="AC173" i="155" a="1"/>
  <c r="AC173" i="155" s="1"/>
  <c r="AC122" i="155" a="1"/>
  <c r="AC122" i="155" s="1"/>
  <c r="AC114" i="155" a="1"/>
  <c r="AC114" i="155" s="1"/>
  <c r="AC99" i="155" a="1"/>
  <c r="AC99" i="155" s="1"/>
  <c r="AC74" i="155" a="1"/>
  <c r="AC74" i="155" s="1"/>
  <c r="AC239" i="155" a="1"/>
  <c r="AC239" i="155" s="1"/>
  <c r="AC214" i="155" a="1"/>
  <c r="AC214" i="155" s="1"/>
  <c r="AC210" i="155" a="1"/>
  <c r="AC210" i="155" s="1"/>
  <c r="AC204" i="155" a="1"/>
  <c r="AC204" i="155" s="1"/>
  <c r="AC162" i="155" a="1"/>
  <c r="AC162" i="155" s="1"/>
  <c r="AC148" i="155" a="1"/>
  <c r="AC148" i="155" s="1"/>
  <c r="AC95" i="155" a="1"/>
  <c r="AC95" i="155" s="1"/>
  <c r="AC70" i="155" a="1"/>
  <c r="AC70" i="155" s="1"/>
  <c r="AC206" i="155" a="1"/>
  <c r="AC206" i="155" s="1"/>
  <c r="AC186" i="155" a="1"/>
  <c r="AC186" i="155" s="1"/>
  <c r="AC297" i="155" a="1"/>
  <c r="AC297" i="155" s="1"/>
  <c r="AC271" i="155" a="1"/>
  <c r="AC271" i="155" s="1"/>
  <c r="AC211" i="155" a="1"/>
  <c r="AC211" i="155" s="1"/>
  <c r="AC100" i="155" a="1"/>
  <c r="AC100" i="155" s="1"/>
  <c r="AC286" i="155" a="1"/>
  <c r="AC286" i="155" s="1"/>
  <c r="AC242" i="155" a="1"/>
  <c r="AC242" i="155" s="1"/>
  <c r="AC224" i="155" a="1"/>
  <c r="AC224" i="155" s="1"/>
  <c r="AC172" i="155" a="1"/>
  <c r="AC172" i="155" s="1"/>
  <c r="AC163" i="155" a="1"/>
  <c r="AC163" i="155" s="1"/>
  <c r="AC125" i="155" a="1"/>
  <c r="AC125" i="155" s="1"/>
  <c r="AC117" i="155" a="1"/>
  <c r="AC117" i="155" s="1"/>
  <c r="AC115" i="155" a="1"/>
  <c r="AC115" i="155" s="1"/>
  <c r="AC90" i="155" a="1"/>
  <c r="AC90" i="155" s="1"/>
  <c r="AC72" i="155" a="1"/>
  <c r="AC72" i="155" s="1"/>
  <c r="AC67" i="155" a="1"/>
  <c r="AC67" i="155" s="1"/>
  <c r="AC56" i="155" a="1"/>
  <c r="AC56" i="155" s="1"/>
  <c r="AC53" i="155" a="1"/>
  <c r="AC53" i="155" s="1"/>
  <c r="AC42" i="155" a="1"/>
  <c r="AC42" i="155" s="1"/>
  <c r="AC31" i="155" a="1"/>
  <c r="AC31" i="155" s="1"/>
  <c r="AC28" i="155" a="1"/>
  <c r="AC28" i="155" s="1"/>
  <c r="AC326" i="155" a="1"/>
  <c r="AC326" i="155" s="1"/>
  <c r="AC278" i="155" a="1"/>
  <c r="AC278" i="155" s="1"/>
  <c r="AC221" i="155" a="1"/>
  <c r="AC221" i="155" s="1"/>
  <c r="AC193" i="155" a="1"/>
  <c r="AC193" i="155" s="1"/>
  <c r="AC188" i="155" a="1"/>
  <c r="AC188" i="155" s="1"/>
  <c r="AC119" i="155" a="1"/>
  <c r="AC119" i="155" s="1"/>
  <c r="AC4" i="155" a="1"/>
  <c r="AC4" i="155" s="1"/>
  <c r="AC183" i="155" a="1"/>
  <c r="AC183" i="155" s="1"/>
  <c r="AC158" i="155" a="1"/>
  <c r="AC158" i="155" s="1"/>
  <c r="AC156" i="155" a="1"/>
  <c r="AC156" i="155" s="1"/>
  <c r="AC133" i="155" a="1"/>
  <c r="AC133" i="155" s="1"/>
  <c r="AC129" i="155" a="1"/>
  <c r="AC129" i="155" s="1"/>
  <c r="AC127" i="155" a="1"/>
  <c r="AC127" i="155" s="1"/>
  <c r="AC123" i="155" a="1"/>
  <c r="AC123" i="155" s="1"/>
  <c r="AC111" i="155" a="1"/>
  <c r="AC111" i="155" s="1"/>
  <c r="AC292" i="155" a="1"/>
  <c r="AC292" i="155" s="1"/>
  <c r="AC273" i="155" a="1"/>
  <c r="AC273" i="155" s="1"/>
  <c r="AC233" i="155" a="1"/>
  <c r="AC233" i="155" s="1"/>
  <c r="AC171" i="155" a="1"/>
  <c r="AC171" i="155" s="1"/>
  <c r="AC105" i="155" a="1"/>
  <c r="AC105" i="155" s="1"/>
  <c r="AC84" i="155" a="1"/>
  <c r="AC84" i="155" s="1"/>
  <c r="AC272" i="155" a="1"/>
  <c r="AC272" i="155" s="1"/>
  <c r="AC168" i="155" a="1"/>
  <c r="AC168" i="155" s="1"/>
  <c r="AC159" i="155" a="1"/>
  <c r="AC159" i="155" s="1"/>
  <c r="AC142" i="155" a="1"/>
  <c r="AC142" i="155" s="1"/>
  <c r="AC139" i="155" a="1"/>
  <c r="AC139" i="155" s="1"/>
  <c r="AC131" i="155" a="1"/>
  <c r="AC131" i="155" s="1"/>
  <c r="AC91" i="155" a="1"/>
  <c r="AC91" i="155" s="1"/>
  <c r="AC71" i="155" a="1"/>
  <c r="AC71" i="155" s="1"/>
  <c r="AC283" i="155" a="1"/>
  <c r="AC283" i="155" s="1"/>
  <c r="AC266" i="155" a="1"/>
  <c r="AC266" i="155" s="1"/>
  <c r="AC261" i="155" a="1"/>
  <c r="AC261" i="155" s="1"/>
  <c r="AC177" i="155" a="1"/>
  <c r="AC177" i="155" s="1"/>
  <c r="AC132" i="155" a="1"/>
  <c r="AC132" i="155" s="1"/>
  <c r="AC80" i="155" a="1"/>
  <c r="AC80" i="155" s="1"/>
  <c r="AC78" i="155" a="1"/>
  <c r="AC78" i="155" s="1"/>
  <c r="AC68" i="155" a="1"/>
  <c r="AC68" i="155" s="1"/>
  <c r="AC66" i="155" a="1"/>
  <c r="AC66" i="155" s="1"/>
  <c r="AC62" i="155" a="1"/>
  <c r="AC62" i="155" s="1"/>
  <c r="AC184" i="155" a="1"/>
  <c r="AC184" i="155" s="1"/>
  <c r="AC180" i="155" a="1"/>
  <c r="AC180" i="155" s="1"/>
  <c r="AC150" i="155" a="1"/>
  <c r="AC150" i="155" s="1"/>
  <c r="AC144" i="155" a="1"/>
  <c r="AC144" i="155" s="1"/>
  <c r="AC76" i="155" a="1"/>
  <c r="AC76" i="155" s="1"/>
  <c r="AC64" i="155" a="1"/>
  <c r="AC64" i="155" s="1"/>
  <c r="AC40" i="155" a="1"/>
  <c r="AC40" i="155" s="1"/>
  <c r="AC29" i="155" a="1"/>
  <c r="AC29" i="155" s="1"/>
  <c r="AC17" i="155" a="1"/>
  <c r="AC17" i="155" s="1"/>
  <c r="AC22" i="155" a="1"/>
  <c r="AC22" i="155" s="1"/>
  <c r="AC47" i="155" a="1"/>
  <c r="AC47" i="155" s="1"/>
  <c r="AC34" i="155" a="1"/>
  <c r="AC34" i="155" s="1"/>
  <c r="AC203" i="155" a="1"/>
  <c r="AC203" i="155" s="1"/>
  <c r="AC176" i="155" a="1"/>
  <c r="AC176" i="155" s="1"/>
  <c r="AC98" i="155" a="1"/>
  <c r="AC98" i="155" s="1"/>
  <c r="AC88" i="155" a="1"/>
  <c r="AC88" i="155" s="1"/>
  <c r="AC82" i="155" a="1"/>
  <c r="AC82" i="155" s="1"/>
  <c r="AC60" i="155" a="1"/>
  <c r="AC60" i="155" s="1"/>
  <c r="AC49" i="155" a="1"/>
  <c r="AC49" i="155" s="1"/>
  <c r="AC12" i="155" a="1"/>
  <c r="AC12" i="155" s="1"/>
  <c r="AC45" i="155" a="1"/>
  <c r="AC45" i="155" s="1"/>
  <c r="AC313" i="155" a="1"/>
  <c r="AC313" i="155" s="1"/>
  <c r="AC274" i="155" a="1"/>
  <c r="AC274" i="155" s="1"/>
  <c r="AC199" i="155" a="1"/>
  <c r="AC199" i="155" s="1"/>
  <c r="AC187" i="155" a="1"/>
  <c r="AC187" i="155" s="1"/>
  <c r="AC96" i="155" a="1"/>
  <c r="AC96" i="155" s="1"/>
  <c r="AC94" i="155" a="1"/>
  <c r="AC94" i="155" s="1"/>
  <c r="AC86" i="155" a="1"/>
  <c r="AC86" i="155" s="1"/>
  <c r="AC58" i="155" a="1"/>
  <c r="AC58" i="155" s="1"/>
  <c r="AC27" i="155" a="1"/>
  <c r="AC27" i="155" s="1"/>
  <c r="AC238" i="155" a="1"/>
  <c r="AC238" i="155" s="1"/>
  <c r="AC219" i="155" a="1"/>
  <c r="AC219" i="155" s="1"/>
  <c r="AC169" i="155" a="1"/>
  <c r="AC169" i="155" s="1"/>
  <c r="AC166" i="155" a="1"/>
  <c r="AC166" i="155" s="1"/>
  <c r="AC143" i="155" a="1"/>
  <c r="AC143" i="155" s="1"/>
  <c r="AC108" i="155" a="1"/>
  <c r="AC108" i="155" s="1"/>
  <c r="AC92" i="155" a="1"/>
  <c r="AC92" i="155" s="1"/>
  <c r="AC38" i="155" a="1"/>
  <c r="AC38" i="155" s="1"/>
  <c r="AC36" i="155" a="1"/>
  <c r="AC36" i="155" s="1"/>
  <c r="AC20" i="155" a="1"/>
  <c r="AC20" i="155" s="1"/>
  <c r="AC218" i="155" a="1"/>
  <c r="AC218" i="155" s="1"/>
  <c r="AC137" i="155" a="1"/>
  <c r="AC137" i="155" s="1"/>
  <c r="AC7" i="155" a="1"/>
  <c r="AC7" i="155" s="1"/>
  <c r="X1" i="155"/>
  <c r="AC15" i="155" a="1"/>
  <c r="AC15" i="155" s="1"/>
  <c r="AC268" i="155" a="1"/>
  <c r="AC268" i="155" s="1"/>
  <c r="AC232" i="155" a="1"/>
  <c r="AC232" i="155" s="1"/>
  <c r="AC116" i="155" a="1"/>
  <c r="AC116" i="155" s="1"/>
  <c r="AC237" i="155" a="1"/>
  <c r="AC237" i="155" s="1"/>
  <c r="AC202" i="155" a="1"/>
  <c r="AC202" i="155" s="1"/>
  <c r="AC146" i="155" a="1"/>
  <c r="AC146" i="155" s="1"/>
  <c r="AC134" i="155" a="1"/>
  <c r="AC134" i="155" s="1"/>
  <c r="AC248" i="155" a="1"/>
  <c r="AC248" i="155" s="1"/>
  <c r="AC227" i="155" a="1"/>
  <c r="AC227" i="155" s="1"/>
  <c r="AC291" i="155" a="1"/>
  <c r="AC291" i="155" s="1"/>
  <c r="AC155" i="155" a="1"/>
  <c r="AC155" i="155" s="1"/>
  <c r="AC152" i="155" a="1"/>
  <c r="AC152" i="155" s="1"/>
  <c r="AC69" i="155" a="1"/>
  <c r="AC69" i="155" s="1"/>
  <c r="AC41" i="155" a="1"/>
  <c r="AC41" i="155" s="1"/>
  <c r="AC25" i="155" a="1"/>
  <c r="AC25" i="155" s="1"/>
  <c r="AC2" i="155" a="1"/>
  <c r="AC2" i="155" s="1"/>
  <c r="X2" i="155" s="1"/>
  <c r="AC279" i="155" a="1"/>
  <c r="AC279" i="155" s="1"/>
  <c r="AC226" i="155" a="1"/>
  <c r="AC226" i="155" s="1"/>
  <c r="AC222" i="155" a="1"/>
  <c r="AC222" i="155" s="1"/>
  <c r="AC194" i="155" a="1"/>
  <c r="AC194" i="155" s="1"/>
  <c r="AC318" i="155" a="1"/>
  <c r="AC318" i="155" s="1"/>
  <c r="AC213" i="155" a="1"/>
  <c r="AC213" i="155" s="1"/>
  <c r="AC175" i="155" a="1"/>
  <c r="AC175" i="155" s="1"/>
  <c r="AC81" i="155" a="1"/>
  <c r="AC81" i="155" s="1"/>
  <c r="AC79" i="155" a="1"/>
  <c r="AC79" i="155" s="1"/>
  <c r="AC205" i="155" a="1"/>
  <c r="AC205" i="155" s="1"/>
  <c r="AC130" i="155" a="1"/>
  <c r="AC130" i="155" s="1"/>
  <c r="AC209" i="155" a="1"/>
  <c r="AC209" i="155" s="1"/>
  <c r="AC220" i="155" a="1"/>
  <c r="AC220" i="155" s="1"/>
  <c r="AC157" i="155" a="1"/>
  <c r="AC157" i="155" s="1"/>
  <c r="AC234" i="155" a="1"/>
  <c r="AC234" i="155" s="1"/>
  <c r="AC225" i="155" a="1"/>
  <c r="AC225" i="155" s="1"/>
  <c r="AC120" i="155" a="1"/>
  <c r="AC120" i="155" s="1"/>
  <c r="AC51" i="155" a="1"/>
  <c r="AC51" i="155" s="1"/>
  <c r="AC33" i="155" a="1"/>
  <c r="AC33" i="155" s="1"/>
  <c r="AC24" i="155" a="1"/>
  <c r="AC24" i="155" s="1"/>
  <c r="AC32" i="155" a="1"/>
  <c r="AC32" i="155" s="1"/>
  <c r="AC23" i="155" a="1"/>
  <c r="AC23" i="155" s="1"/>
  <c r="AC55" i="155" a="1"/>
  <c r="AC55" i="155" s="1"/>
  <c r="AC107" i="155" a="1"/>
  <c r="AC107" i="155" s="1"/>
  <c r="AC289" i="155" a="1"/>
  <c r="AC289" i="155" s="1"/>
  <c r="AC9" i="155" a="1"/>
  <c r="AC9" i="155" s="1"/>
  <c r="AC18" i="155" a="1"/>
  <c r="AC18" i="155" s="1"/>
  <c r="AC11" i="155" a="1"/>
  <c r="AC11" i="155" s="1"/>
  <c r="AC52" i="155" a="1"/>
  <c r="AC52" i="155" s="1"/>
  <c r="AC197" i="155" a="1"/>
  <c r="AC197" i="155" s="1"/>
  <c r="AC16" i="155" a="1"/>
  <c r="AC16" i="155" s="1"/>
  <c r="AC26" i="155" a="1"/>
  <c r="AC26" i="155" s="1"/>
  <c r="AC37" i="155" a="1"/>
  <c r="AC37" i="155" s="1"/>
  <c r="AC65" i="155" a="1"/>
  <c r="AC65" i="155" s="1"/>
  <c r="AC104" i="155" a="1"/>
  <c r="AC104" i="155" s="1"/>
  <c r="AC151" i="155" a="1"/>
  <c r="AC151" i="155" s="1"/>
  <c r="AC167" i="155" a="1"/>
  <c r="AC167" i="155" s="1"/>
  <c r="AC21" i="155" a="1"/>
  <c r="AC21" i="155" s="1"/>
  <c r="AC46" i="155" a="1"/>
  <c r="AC46" i="155" s="1"/>
  <c r="AC75" i="155" a="1"/>
  <c r="AC75" i="155" s="1"/>
  <c r="AC136" i="155" a="1"/>
  <c r="AC136" i="155" s="1"/>
  <c r="Y109" i="155" a="1"/>
  <c r="Y109" i="155" s="1"/>
  <c r="Z167" i="155" a="1"/>
  <c r="Z167" i="155" s="1"/>
  <c r="Y188" i="155" a="1"/>
  <c r="Y188" i="155" s="1"/>
  <c r="AA200" i="155" a="1"/>
  <c r="AA200" i="155" s="1"/>
  <c r="Z220" i="155" a="1"/>
  <c r="Z220" i="155" s="1"/>
  <c r="Z263" i="155" a="1"/>
  <c r="Z263" i="155" s="1"/>
  <c r="Z276" i="155" a="1"/>
  <c r="Z276" i="155" s="1"/>
  <c r="AA307" i="155" a="1"/>
  <c r="AA307" i="155" s="1"/>
  <c r="Z308" i="155" a="1"/>
  <c r="Z308" i="155" s="1"/>
  <c r="Y315" i="155" a="1"/>
  <c r="Y315" i="155" s="1"/>
  <c r="Y194" i="155" a="1"/>
  <c r="Y194" i="155" s="1"/>
  <c r="Y213" i="155" a="1"/>
  <c r="Y213" i="155" s="1"/>
  <c r="Z231" i="155" a="1"/>
  <c r="Z231" i="155" s="1"/>
  <c r="Z259" i="155" a="1"/>
  <c r="Z259" i="155" s="1"/>
  <c r="AA265" i="155" a="1"/>
  <c r="AA265" i="155" s="1"/>
  <c r="AA278" i="155" a="1"/>
  <c r="AA278" i="155" s="1"/>
  <c r="Y162" i="155" a="1"/>
  <c r="Y162" i="155" s="1"/>
  <c r="Y202" i="155" a="1"/>
  <c r="Y202" i="155" s="1"/>
  <c r="AA303" i="155" a="1"/>
  <c r="AA303" i="155" s="1"/>
  <c r="Y190" i="155" a="1"/>
  <c r="Y190" i="155" s="1"/>
  <c r="Z218" i="155" a="1"/>
  <c r="Z218" i="155" s="1"/>
  <c r="Z248" i="155" a="1"/>
  <c r="Z248" i="155" s="1"/>
  <c r="Y254" i="155" a="1"/>
  <c r="Y254" i="155" s="1"/>
  <c r="AA285" i="155" a="1"/>
  <c r="AA285" i="155" s="1"/>
  <c r="AA298" i="155" a="1"/>
  <c r="AA298" i="155" s="1"/>
  <c r="Z326" i="155" a="1"/>
  <c r="Z326" i="155" s="1"/>
  <c r="Z20" i="155" a="1"/>
  <c r="Z20" i="155" s="1"/>
  <c r="Y38" i="155" a="1"/>
  <c r="Y38" i="155" s="1"/>
  <c r="Z45" i="155" a="1"/>
  <c r="Z45" i="155" s="1"/>
  <c r="Y47" i="155" a="1"/>
  <c r="Y47" i="155" s="1"/>
  <c r="Y58" i="155" a="1"/>
  <c r="Y58" i="155" s="1"/>
  <c r="Y94" i="155" a="1"/>
  <c r="Y94" i="155" s="1"/>
  <c r="Y100" i="155" a="1"/>
  <c r="Y100" i="155" s="1"/>
  <c r="AA116" i="155" a="1"/>
  <c r="AA116" i="155" s="1"/>
  <c r="Y119" i="155" a="1"/>
  <c r="Y119" i="155" s="1"/>
  <c r="Y125" i="155" a="1"/>
  <c r="Y125" i="155" s="1"/>
  <c r="AA128" i="155" a="1"/>
  <c r="AA128" i="155" s="1"/>
  <c r="AA134" i="155" a="1"/>
  <c r="AA134" i="155" s="1"/>
  <c r="Z162" i="155" a="1"/>
  <c r="Z162" i="155" s="1"/>
  <c r="Z169" i="155" a="1"/>
  <c r="Z169" i="155" s="1"/>
  <c r="Z202" i="155" a="1"/>
  <c r="Z202" i="155" s="1"/>
  <c r="AA266" i="155" a="1"/>
  <c r="AA266" i="155" s="1"/>
  <c r="AA273" i="155" a="1"/>
  <c r="AA273" i="155" s="1"/>
  <c r="Z311" i="155" a="1"/>
  <c r="Z311" i="155" s="1"/>
  <c r="Y267" i="155" a="1"/>
  <c r="Y267" i="155" s="1"/>
  <c r="Y306" i="155" a="1"/>
  <c r="Y306" i="155" s="1"/>
  <c r="Y312" i="155" a="1"/>
  <c r="Y312" i="155" s="1"/>
  <c r="Z131" i="155" a="1"/>
  <c r="Z131" i="155" s="1"/>
  <c r="Z176" i="155" a="1"/>
  <c r="Z176" i="155" s="1"/>
  <c r="Y183" i="155" a="1"/>
  <c r="Y183" i="155" s="1"/>
  <c r="Z223" i="155" a="1"/>
  <c r="Z223" i="155" s="1"/>
  <c r="Y249" i="155" a="1"/>
  <c r="Y249" i="155" s="1"/>
  <c r="Z261" i="155" a="1"/>
  <c r="Z261" i="155" s="1"/>
  <c r="Y114" i="155" a="1"/>
  <c r="Y114" i="155" s="1"/>
  <c r="Y180" i="155" a="1"/>
  <c r="Y180" i="155" s="1"/>
  <c r="AA199" i="155" a="1"/>
  <c r="AA199" i="155" s="1"/>
  <c r="Z207" i="155" a="1"/>
  <c r="Z207" i="155" s="1"/>
  <c r="AA223" i="155" a="1"/>
  <c r="AA223" i="155" s="1"/>
  <c r="Z238" i="155" a="1"/>
  <c r="Z238" i="155" s="1"/>
  <c r="AA255" i="155" a="1"/>
  <c r="AA255" i="155" s="1"/>
  <c r="Z306" i="155" a="1"/>
  <c r="Z306" i="155" s="1"/>
  <c r="AA328" i="155" a="1"/>
  <c r="AA328" i="155" s="1"/>
  <c r="Z9" i="155" a="1"/>
  <c r="Z9" i="155" s="1"/>
  <c r="Y14" i="155" a="1"/>
  <c r="Y14" i="155" s="1"/>
  <c r="Y42" i="155" a="1"/>
  <c r="Y42" i="155" s="1"/>
  <c r="Y53" i="155" a="1"/>
  <c r="Y53" i="155" s="1"/>
  <c r="Y64" i="155" a="1"/>
  <c r="Y64" i="155" s="1"/>
  <c r="Z66" i="155" a="1"/>
  <c r="Z66" i="155" s="1"/>
  <c r="Z68" i="155" a="1"/>
  <c r="Z68" i="155" s="1"/>
  <c r="Z70" i="155" a="1"/>
  <c r="Z70" i="155" s="1"/>
  <c r="Z78" i="155" a="1"/>
  <c r="Z78" i="155" s="1"/>
  <c r="Z80" i="155" a="1"/>
  <c r="Z80" i="155" s="1"/>
  <c r="Y103" i="155" a="1"/>
  <c r="Y103" i="155" s="1"/>
  <c r="Y111" i="155" a="1"/>
  <c r="Y111" i="155" s="1"/>
  <c r="Y120" i="155" a="1"/>
  <c r="Y120" i="155" s="1"/>
  <c r="Y126" i="155" a="1"/>
  <c r="Y126" i="155" s="1"/>
  <c r="Y156" i="155" a="1"/>
  <c r="Y156" i="155" s="1"/>
  <c r="AA173" i="155" a="1"/>
  <c r="AA173" i="155" s="1"/>
  <c r="AA176" i="155" a="1"/>
  <c r="AA176" i="155" s="1"/>
  <c r="AA195" i="155" a="1"/>
  <c r="AA195" i="155" s="1"/>
  <c r="Y211" i="155" a="1"/>
  <c r="Y211" i="155" s="1"/>
  <c r="Y215" i="155" a="1"/>
  <c r="Y215" i="155" s="1"/>
  <c r="AB223" i="155" a="1"/>
  <c r="AB223" i="155" s="1"/>
  <c r="Y244" i="155" a="1"/>
  <c r="Y244" i="155" s="1"/>
  <c r="Y250" i="155" a="1"/>
  <c r="Y250" i="155" s="1"/>
  <c r="AA262" i="155" a="1"/>
  <c r="AA262" i="155" s="1"/>
  <c r="Y331" i="155" a="1"/>
  <c r="Y331" i="155" s="1"/>
  <c r="Y326" i="155" a="1"/>
  <c r="Y326" i="155" s="1"/>
  <c r="Y333" i="155" a="1"/>
  <c r="Y333" i="155" s="1"/>
  <c r="Y328" i="155" a="1"/>
  <c r="Y328" i="155" s="1"/>
  <c r="Y323" i="155" a="1"/>
  <c r="Y323" i="155" s="1"/>
  <c r="Y318" i="155" a="1"/>
  <c r="Y318" i="155" s="1"/>
  <c r="Y313" i="155" a="1"/>
  <c r="Y313" i="155" s="1"/>
  <c r="Y308" i="155" a="1"/>
  <c r="Y308" i="155" s="1"/>
  <c r="Y303" i="155" a="1"/>
  <c r="Y303" i="155" s="1"/>
  <c r="Y298" i="155" a="1"/>
  <c r="Y298" i="155" s="1"/>
  <c r="Y293" i="155" a="1"/>
  <c r="Y293" i="155" s="1"/>
  <c r="Y288" i="155" a="1"/>
  <c r="Y288" i="155" s="1"/>
  <c r="Y283" i="155" a="1"/>
  <c r="Y283" i="155" s="1"/>
  <c r="Y278" i="155" a="1"/>
  <c r="Y278" i="155" s="1"/>
  <c r="Y273" i="155" a="1"/>
  <c r="Y273" i="155" s="1"/>
  <c r="Y268" i="155" a="1"/>
  <c r="Y268" i="155" s="1"/>
  <c r="Y263" i="155" a="1"/>
  <c r="Y263" i="155" s="1"/>
  <c r="Y258" i="155" a="1"/>
  <c r="Y258" i="155" s="1"/>
  <c r="Y253" i="155" a="1"/>
  <c r="Y253" i="155" s="1"/>
  <c r="Y248" i="155" a="1"/>
  <c r="Y248" i="155" s="1"/>
  <c r="Y243" i="155" a="1"/>
  <c r="Y243" i="155" s="1"/>
  <c r="Y238" i="155" a="1"/>
  <c r="Y238" i="155" s="1"/>
  <c r="Y233" i="155" a="1"/>
  <c r="Y233" i="155" s="1"/>
  <c r="Y228" i="155" a="1"/>
  <c r="Y228" i="155" s="1"/>
  <c r="Y327" i="155" a="1"/>
  <c r="Y327" i="155" s="1"/>
  <c r="Y321" i="155" a="1"/>
  <c r="Y321" i="155" s="1"/>
  <c r="Y307" i="155" a="1"/>
  <c r="Y307" i="155" s="1"/>
  <c r="Y282" i="155" a="1"/>
  <c r="Y282" i="155" s="1"/>
  <c r="Y257" i="155" a="1"/>
  <c r="Y257" i="155" s="1"/>
  <c r="Y232" i="155" a="1"/>
  <c r="Y232" i="155" s="1"/>
  <c r="Y289" i="155" a="1"/>
  <c r="Y289" i="155" s="1"/>
  <c r="Y270" i="155" a="1"/>
  <c r="Y270" i="155" s="1"/>
  <c r="Y251" i="155" a="1"/>
  <c r="Y251" i="155" s="1"/>
  <c r="Y302" i="155" a="1"/>
  <c r="Y302" i="155" s="1"/>
  <c r="Y264" i="155" a="1"/>
  <c r="Y264" i="155" s="1"/>
  <c r="Y245" i="155" a="1"/>
  <c r="Y245" i="155" s="1"/>
  <c r="Y299" i="155" a="1"/>
  <c r="Y299" i="155" s="1"/>
  <c r="Y280" i="155" a="1"/>
  <c r="Y280" i="155" s="1"/>
  <c r="Y261" i="155" a="1"/>
  <c r="Y261" i="155" s="1"/>
  <c r="Y242" i="155" a="1"/>
  <c r="Y242" i="155" s="1"/>
  <c r="Y324" i="155" a="1"/>
  <c r="Y324" i="155" s="1"/>
  <c r="Y319" i="155" a="1"/>
  <c r="Y319" i="155" s="1"/>
  <c r="Y300" i="155" a="1"/>
  <c r="Y300" i="155" s="1"/>
  <c r="Y262" i="155" a="1"/>
  <c r="Y262" i="155" s="1"/>
  <c r="Y246" i="155" a="1"/>
  <c r="Y246" i="155" s="1"/>
  <c r="Y227" i="155" a="1"/>
  <c r="Y227" i="155" s="1"/>
  <c r="Y304" i="155" a="1"/>
  <c r="Y304" i="155" s="1"/>
  <c r="Y295" i="155" a="1"/>
  <c r="Y295" i="155" s="1"/>
  <c r="Y240" i="155" a="1"/>
  <c r="Y240" i="155" s="1"/>
  <c r="Y218" i="155" a="1"/>
  <c r="Y218" i="155" s="1"/>
  <c r="Y204" i="155" a="1"/>
  <c r="Y204" i="155" s="1"/>
  <c r="Y332" i="155" a="1"/>
  <c r="Y332" i="155" s="1"/>
  <c r="Y291" i="155" a="1"/>
  <c r="Y291" i="155" s="1"/>
  <c r="Y239" i="155" a="1"/>
  <c r="Y239" i="155" s="1"/>
  <c r="Y200" i="155" a="1"/>
  <c r="Y200" i="155" s="1"/>
  <c r="Y173" i="155" a="1"/>
  <c r="Y173" i="155" s="1"/>
  <c r="Y148" i="155" a="1"/>
  <c r="Y148" i="155" s="1"/>
  <c r="Y123" i="155" a="1"/>
  <c r="Y123" i="155" s="1"/>
  <c r="Y287" i="155" a="1"/>
  <c r="Y287" i="155" s="1"/>
  <c r="Y266" i="155" a="1"/>
  <c r="Y266" i="155" s="1"/>
  <c r="Y241" i="155" a="1"/>
  <c r="Y241" i="155" s="1"/>
  <c r="Y237" i="155" a="1"/>
  <c r="Y237" i="155" s="1"/>
  <c r="Y219" i="155" a="1"/>
  <c r="Y219" i="155" s="1"/>
  <c r="Y216" i="155" a="1"/>
  <c r="Y216" i="155" s="1"/>
  <c r="Y197" i="155" a="1"/>
  <c r="Y197" i="155" s="1"/>
  <c r="Y166" i="155" a="1"/>
  <c r="Y166" i="155" s="1"/>
  <c r="Y141" i="155" a="1"/>
  <c r="Y141" i="155" s="1"/>
  <c r="Y116" i="155" a="1"/>
  <c r="Y116" i="155" s="1"/>
  <c r="Y296" i="155" a="1"/>
  <c r="Y296" i="155" s="1"/>
  <c r="Y294" i="155" a="1"/>
  <c r="Y294" i="155" s="1"/>
  <c r="Y271" i="155" a="1"/>
  <c r="Y271" i="155" s="1"/>
  <c r="Y269" i="155" a="1"/>
  <c r="Y269" i="155" s="1"/>
  <c r="Y195" i="155" a="1"/>
  <c r="Y195" i="155" s="1"/>
  <c r="Y178" i="155" a="1"/>
  <c r="Y178" i="155" s="1"/>
  <c r="Y153" i="155" a="1"/>
  <c r="Y153" i="155" s="1"/>
  <c r="Y274" i="155" a="1"/>
  <c r="Y274" i="155" s="1"/>
  <c r="Y235" i="155" a="1"/>
  <c r="Y235" i="155" s="1"/>
  <c r="Y192" i="155" a="1"/>
  <c r="Y192" i="155" s="1"/>
  <c r="Y187" i="155" a="1"/>
  <c r="Y187" i="155" s="1"/>
  <c r="Y182" i="155" a="1"/>
  <c r="Y182" i="155" s="1"/>
  <c r="Y169" i="155" a="1"/>
  <c r="Y169" i="155" s="1"/>
  <c r="Y164" i="155" a="1"/>
  <c r="Y164" i="155" s="1"/>
  <c r="Y151" i="155" a="1"/>
  <c r="Y151" i="155" s="1"/>
  <c r="Y140" i="155" a="1"/>
  <c r="Y140" i="155" s="1"/>
  <c r="Y137" i="155" a="1"/>
  <c r="Y137" i="155" s="1"/>
  <c r="Y108" i="155" a="1"/>
  <c r="Y108" i="155" s="1"/>
  <c r="Y286" i="155" a="1"/>
  <c r="Y286" i="155" s="1"/>
  <c r="Y255" i="155" a="1"/>
  <c r="Y255" i="155" s="1"/>
  <c r="Y212" i="155" a="1"/>
  <c r="Y212" i="155" s="1"/>
  <c r="Y205" i="155" a="1"/>
  <c r="Y205" i="155" s="1"/>
  <c r="Y317" i="155" a="1"/>
  <c r="Y317" i="155" s="1"/>
  <c r="Y297" i="155" a="1"/>
  <c r="Y297" i="155" s="1"/>
  <c r="Y285" i="155" a="1"/>
  <c r="Y285" i="155" s="1"/>
  <c r="Y236" i="155" a="1"/>
  <c r="Y236" i="155" s="1"/>
  <c r="Y234" i="155" a="1"/>
  <c r="Y234" i="155" s="1"/>
  <c r="Y230" i="155" a="1"/>
  <c r="Y230" i="155" s="1"/>
  <c r="Y193" i="155" a="1"/>
  <c r="Y193" i="155" s="1"/>
  <c r="Y160" i="155" a="1"/>
  <c r="Y160" i="155" s="1"/>
  <c r="Y325" i="155" a="1"/>
  <c r="Y325" i="155" s="1"/>
  <c r="Y290" i="155" a="1"/>
  <c r="Y290" i="155" s="1"/>
  <c r="Y281" i="155" a="1"/>
  <c r="Y281" i="155" s="1"/>
  <c r="Y275" i="155" a="1"/>
  <c r="Y275" i="155" s="1"/>
  <c r="Y191" i="155" a="1"/>
  <c r="Y191" i="155" s="1"/>
  <c r="Y167" i="155" a="1"/>
  <c r="Y167" i="155" s="1"/>
  <c r="Y133" i="155" a="1"/>
  <c r="Y133" i="155" s="1"/>
  <c r="Y79" i="155" a="1"/>
  <c r="Y79" i="155" s="1"/>
  <c r="Y305" i="155" a="1"/>
  <c r="Y305" i="155" s="1"/>
  <c r="Y284" i="155" a="1"/>
  <c r="Y284" i="155" s="1"/>
  <c r="Y272" i="155" a="1"/>
  <c r="Y272" i="155" s="1"/>
  <c r="Y260" i="155" a="1"/>
  <c r="Y260" i="155" s="1"/>
  <c r="Y189" i="155" a="1"/>
  <c r="Y189" i="155" s="1"/>
  <c r="Y176" i="155" a="1"/>
  <c r="Y176" i="155" s="1"/>
  <c r="Y128" i="155" a="1"/>
  <c r="Y128" i="155" s="1"/>
  <c r="Y115" i="155" a="1"/>
  <c r="Y115" i="155" s="1"/>
  <c r="Y112" i="155" a="1"/>
  <c r="Y112" i="155" s="1"/>
  <c r="Y96" i="155" a="1"/>
  <c r="Y96" i="155" s="1"/>
  <c r="Y75" i="155" a="1"/>
  <c r="Y75" i="155" s="1"/>
  <c r="Y71" i="155" a="1"/>
  <c r="Y71" i="155" s="1"/>
  <c r="Y320" i="155" a="1"/>
  <c r="Y320" i="155" s="1"/>
  <c r="Y256" i="155" a="1"/>
  <c r="Y256" i="155" s="1"/>
  <c r="Y223" i="155" a="1"/>
  <c r="Y223" i="155" s="1"/>
  <c r="Y179" i="155" a="1"/>
  <c r="Y179" i="155" s="1"/>
  <c r="Y168" i="155" a="1"/>
  <c r="Y168" i="155" s="1"/>
  <c r="Y152" i="155" a="1"/>
  <c r="Y152" i="155" s="1"/>
  <c r="Y147" i="155" a="1"/>
  <c r="Y147" i="155" s="1"/>
  <c r="Y89" i="155" a="1"/>
  <c r="Y89" i="155" s="1"/>
  <c r="Y310" i="155" a="1"/>
  <c r="Y310" i="155" s="1"/>
  <c r="Y301" i="155" a="1"/>
  <c r="Y301" i="155" s="1"/>
  <c r="Y225" i="155" a="1"/>
  <c r="Y225" i="155" s="1"/>
  <c r="Y221" i="155" a="1"/>
  <c r="Y221" i="155" s="1"/>
  <c r="Y177" i="155" a="1"/>
  <c r="Y177" i="155" s="1"/>
  <c r="Y142" i="155" a="1"/>
  <c r="Y142" i="155" s="1"/>
  <c r="Y129" i="155" a="1"/>
  <c r="Y129" i="155" s="1"/>
  <c r="Y85" i="155" a="1"/>
  <c r="Y85" i="155" s="1"/>
  <c r="Y81" i="155" a="1"/>
  <c r="Y81" i="155" s="1"/>
  <c r="Y322" i="155" a="1"/>
  <c r="Y322" i="155" s="1"/>
  <c r="Y222" i="155" a="1"/>
  <c r="Y222" i="155" s="1"/>
  <c r="Y199" i="155" a="1"/>
  <c r="Y199" i="155" s="1"/>
  <c r="Y159" i="155" a="1"/>
  <c r="Y159" i="155" s="1"/>
  <c r="Y138" i="155" a="1"/>
  <c r="Y138" i="155" s="1"/>
  <c r="Y136" i="155" a="1"/>
  <c r="Y136" i="155" s="1"/>
  <c r="Y134" i="155" a="1"/>
  <c r="Y134" i="155" s="1"/>
  <c r="Y130" i="155" a="1"/>
  <c r="Y130" i="155" s="1"/>
  <c r="Y309" i="155" a="1"/>
  <c r="Y309" i="155" s="1"/>
  <c r="Y214" i="155" a="1"/>
  <c r="Y214" i="155" s="1"/>
  <c r="Y209" i="155" a="1"/>
  <c r="Y209" i="155" s="1"/>
  <c r="Y106" i="155" a="1"/>
  <c r="Y106" i="155" s="1"/>
  <c r="Y279" i="155" a="1"/>
  <c r="Y279" i="155" s="1"/>
  <c r="Y186" i="155" a="1"/>
  <c r="Y186" i="155" s="1"/>
  <c r="Y150" i="155" a="1"/>
  <c r="Y150" i="155" s="1"/>
  <c r="Y146" i="155" a="1"/>
  <c r="Y146" i="155" s="1"/>
  <c r="Y144" i="155" a="1"/>
  <c r="Y144" i="155" s="1"/>
  <c r="Y104" i="155" a="1"/>
  <c r="Y104" i="155" s="1"/>
  <c r="Y66" i="155" a="1"/>
  <c r="Y66" i="155" s="1"/>
  <c r="Y55" i="155" a="1"/>
  <c r="Y55" i="155" s="1"/>
  <c r="Y44" i="155" a="1"/>
  <c r="Y44" i="155" s="1"/>
  <c r="Y41" i="155" a="1"/>
  <c r="Y41" i="155" s="1"/>
  <c r="Y30" i="155" a="1"/>
  <c r="Y30" i="155" s="1"/>
  <c r="Y6" i="155" a="1"/>
  <c r="Y6" i="155" s="1"/>
  <c r="Y201" i="155" a="1"/>
  <c r="Y201" i="155" s="1"/>
  <c r="Y196" i="155" a="1"/>
  <c r="Y196" i="155" s="1"/>
  <c r="Y170" i="155" a="1"/>
  <c r="Y170" i="155" s="1"/>
  <c r="Y161" i="155" a="1"/>
  <c r="Y161" i="155" s="1"/>
  <c r="Y102" i="155" a="1"/>
  <c r="Y102" i="155" s="1"/>
  <c r="Y97" i="155" a="1"/>
  <c r="Y97" i="155" s="1"/>
  <c r="Y92" i="155" a="1"/>
  <c r="Y92" i="155" s="1"/>
  <c r="Y74" i="155" a="1"/>
  <c r="Y74" i="155" s="1"/>
  <c r="Y69" i="155" a="1"/>
  <c r="Y69" i="155" s="1"/>
  <c r="Y19" i="155" a="1"/>
  <c r="Y19" i="155" s="1"/>
  <c r="Y163" i="155" a="1"/>
  <c r="Y163" i="155" s="1"/>
  <c r="Y229" i="155" a="1"/>
  <c r="Y229" i="155" s="1"/>
  <c r="Y311" i="155" a="1"/>
  <c r="Y311" i="155" s="1"/>
  <c r="Y252" i="155" a="1"/>
  <c r="Y252" i="155" s="1"/>
  <c r="Y247" i="155" a="1"/>
  <c r="Y247" i="155" s="1"/>
  <c r="Y184" i="155" a="1"/>
  <c r="Y184" i="155" s="1"/>
  <c r="Y132" i="155" a="1"/>
  <c r="Y132" i="155" s="1"/>
  <c r="Y77" i="155" a="1"/>
  <c r="Y77" i="155" s="1"/>
  <c r="Y316" i="155" a="1"/>
  <c r="Y316" i="155" s="1"/>
  <c r="Y210" i="155" a="1"/>
  <c r="Y210" i="155" s="1"/>
  <c r="Y101" i="155" a="1"/>
  <c r="Y101" i="155" s="1"/>
  <c r="Y99" i="155" a="1"/>
  <c r="Y99" i="155" s="1"/>
  <c r="Y217" i="155" a="1"/>
  <c r="Y217" i="155" s="1"/>
  <c r="Y207" i="155" a="1"/>
  <c r="Y207" i="155" s="1"/>
  <c r="Z31" i="155" a="1"/>
  <c r="Z31" i="155" s="1"/>
  <c r="Z72" i="155" a="1"/>
  <c r="Z72" i="155" s="1"/>
  <c r="Z103" i="155" a="1"/>
  <c r="Z103" i="155" s="1"/>
  <c r="Z114" i="155" a="1"/>
  <c r="Z114" i="155" s="1"/>
  <c r="Z132" i="155" a="1"/>
  <c r="Z132" i="155" s="1"/>
  <c r="Z180" i="155" a="1"/>
  <c r="Z180" i="155" s="1"/>
  <c r="Z215" i="155" a="1"/>
  <c r="Z215" i="155" s="1"/>
  <c r="Z244" i="155" a="1"/>
  <c r="Z244" i="155" s="1"/>
  <c r="Z250" i="155" a="1"/>
  <c r="Z250" i="155" s="1"/>
  <c r="Z300" i="155" a="1"/>
  <c r="Z300" i="155" s="1"/>
  <c r="Y26" i="155" a="1"/>
  <c r="Y26" i="155" s="1"/>
  <c r="Y203" i="155" a="1"/>
  <c r="Y203" i="155" s="1"/>
  <c r="AA332" i="155" a="1"/>
  <c r="AA332" i="155" s="1"/>
  <c r="AA327" i="155" a="1"/>
  <c r="AA327" i="155" s="1"/>
  <c r="AA329" i="155" a="1"/>
  <c r="AA329" i="155" s="1"/>
  <c r="AA324" i="155" a="1"/>
  <c r="AA324" i="155" s="1"/>
  <c r="AA319" i="155" a="1"/>
  <c r="AA319" i="155" s="1"/>
  <c r="AA314" i="155" a="1"/>
  <c r="AA314" i="155" s="1"/>
  <c r="AA309" i="155" a="1"/>
  <c r="AA309" i="155" s="1"/>
  <c r="AA304" i="155" a="1"/>
  <c r="AA304" i="155" s="1"/>
  <c r="AA299" i="155" a="1"/>
  <c r="AA299" i="155" s="1"/>
  <c r="AA294" i="155" a="1"/>
  <c r="AA294" i="155" s="1"/>
  <c r="AA289" i="155" a="1"/>
  <c r="AA289" i="155" s="1"/>
  <c r="AA284" i="155" a="1"/>
  <c r="AA284" i="155" s="1"/>
  <c r="AA279" i="155" a="1"/>
  <c r="AA279" i="155" s="1"/>
  <c r="AA274" i="155" a="1"/>
  <c r="AA274" i="155" s="1"/>
  <c r="AA269" i="155" a="1"/>
  <c r="AA269" i="155" s="1"/>
  <c r="AA264" i="155" a="1"/>
  <c r="AA264" i="155" s="1"/>
  <c r="AA259" i="155" a="1"/>
  <c r="AA259" i="155" s="1"/>
  <c r="AA254" i="155" a="1"/>
  <c r="AA254" i="155" s="1"/>
  <c r="AA249" i="155" a="1"/>
  <c r="AA249" i="155" s="1"/>
  <c r="AA244" i="155" a="1"/>
  <c r="AA244" i="155" s="1"/>
  <c r="AA239" i="155" a="1"/>
  <c r="AA239" i="155" s="1"/>
  <c r="AA234" i="155" a="1"/>
  <c r="AA234" i="155" s="1"/>
  <c r="AA229" i="155" a="1"/>
  <c r="AA229" i="155" s="1"/>
  <c r="AA333" i="155" a="1"/>
  <c r="AA333" i="155" s="1"/>
  <c r="AA318" i="155" a="1"/>
  <c r="AA318" i="155" s="1"/>
  <c r="AA315" i="155" a="1"/>
  <c r="AA315" i="155" s="1"/>
  <c r="AA261" i="155" a="1"/>
  <c r="AA261" i="155" s="1"/>
  <c r="AA258" i="155" a="1"/>
  <c r="AA258" i="155" s="1"/>
  <c r="AA242" i="155" a="1"/>
  <c r="AA242" i="155" s="1"/>
  <c r="AA312" i="155" a="1"/>
  <c r="AA312" i="155" s="1"/>
  <c r="AA293" i="155" a="1"/>
  <c r="AA293" i="155" s="1"/>
  <c r="AA290" i="155" a="1"/>
  <c r="AA290" i="155" s="1"/>
  <c r="AA236" i="155" a="1"/>
  <c r="AA236" i="155" s="1"/>
  <c r="AA233" i="155" a="1"/>
  <c r="AA233" i="155" s="1"/>
  <c r="AA218" i="155" a="1"/>
  <c r="AA218" i="155" s="1"/>
  <c r="AA326" i="155" a="1"/>
  <c r="AA326" i="155" s="1"/>
  <c r="AA321" i="155" a="1"/>
  <c r="AA321" i="155" s="1"/>
  <c r="AA271" i="155" a="1"/>
  <c r="AA271" i="155" s="1"/>
  <c r="AA252" i="155" a="1"/>
  <c r="AA252" i="155" s="1"/>
  <c r="AA313" i="155" a="1"/>
  <c r="AA313" i="155" s="1"/>
  <c r="AA322" i="155" a="1"/>
  <c r="AA322" i="155" s="1"/>
  <c r="AA310" i="155" a="1"/>
  <c r="AA310" i="155" s="1"/>
  <c r="AA291" i="155" a="1"/>
  <c r="AA291" i="155" s="1"/>
  <c r="AA272" i="155" a="1"/>
  <c r="AA272" i="155" s="1"/>
  <c r="AA253" i="155" a="1"/>
  <c r="AA253" i="155" s="1"/>
  <c r="AA238" i="155" a="1"/>
  <c r="AA238" i="155" s="1"/>
  <c r="AA228" i="155" a="1"/>
  <c r="AA228" i="155" s="1"/>
  <c r="AA225" i="155" a="1"/>
  <c r="AA225" i="155" s="1"/>
  <c r="AA194" i="155" a="1"/>
  <c r="AA194" i="155" s="1"/>
  <c r="AA323" i="155" a="1"/>
  <c r="AA323" i="155" s="1"/>
  <c r="AA260" i="155" a="1"/>
  <c r="AA260" i="155" s="1"/>
  <c r="AA222" i="155" a="1"/>
  <c r="AA222" i="155" s="1"/>
  <c r="AA210" i="155" a="1"/>
  <c r="AA210" i="155" s="1"/>
  <c r="AA170" i="155" a="1"/>
  <c r="AA170" i="155" s="1"/>
  <c r="AA145" i="155" a="1"/>
  <c r="AA145" i="155" s="1"/>
  <c r="AA120" i="155" a="1"/>
  <c r="AA120" i="155" s="1"/>
  <c r="AA306" i="155" a="1"/>
  <c r="AA306" i="155" s="1"/>
  <c r="AA283" i="155" a="1"/>
  <c r="AA283" i="155" s="1"/>
  <c r="AA281" i="155" a="1"/>
  <c r="AA281" i="155" s="1"/>
  <c r="AA256" i="155" a="1"/>
  <c r="AA256" i="155" s="1"/>
  <c r="AA235" i="155" a="1"/>
  <c r="AA235" i="155" s="1"/>
  <c r="AA207" i="155" a="1"/>
  <c r="AA207" i="155" s="1"/>
  <c r="AA188" i="155" a="1"/>
  <c r="AA188" i="155" s="1"/>
  <c r="AA181" i="155" a="1"/>
  <c r="AA181" i="155" s="1"/>
  <c r="AA163" i="155" a="1"/>
  <c r="AA163" i="155" s="1"/>
  <c r="AA156" i="155" a="1"/>
  <c r="AA156" i="155" s="1"/>
  <c r="AA138" i="155" a="1"/>
  <c r="AA138" i="155" s="1"/>
  <c r="AA131" i="155" a="1"/>
  <c r="AA131" i="155" s="1"/>
  <c r="AA292" i="155" a="1"/>
  <c r="AA292" i="155" s="1"/>
  <c r="AA288" i="155" a="1"/>
  <c r="AA288" i="155" s="1"/>
  <c r="AA267" i="155" a="1"/>
  <c r="AA267" i="155" s="1"/>
  <c r="AA263" i="155" a="1"/>
  <c r="AA263" i="155" s="1"/>
  <c r="AA226" i="155" a="1"/>
  <c r="AA226" i="155" s="1"/>
  <c r="AA208" i="155" a="1"/>
  <c r="AA208" i="155" s="1"/>
  <c r="AA205" i="155" a="1"/>
  <c r="AA205" i="155" s="1"/>
  <c r="AA175" i="155" a="1"/>
  <c r="AA175" i="155" s="1"/>
  <c r="AA150" i="155" a="1"/>
  <c r="AA150" i="155" s="1"/>
  <c r="AA305" i="155" a="1"/>
  <c r="AA305" i="155" s="1"/>
  <c r="AA202" i="155" a="1"/>
  <c r="AA202" i="155" s="1"/>
  <c r="AA197" i="155" a="1"/>
  <c r="AA197" i="155" s="1"/>
  <c r="AA185" i="155" a="1"/>
  <c r="AA185" i="155" s="1"/>
  <c r="AA167" i="155" a="1"/>
  <c r="AA167" i="155" s="1"/>
  <c r="AA149" i="155" a="1"/>
  <c r="AA149" i="155" s="1"/>
  <c r="AA132" i="155" a="1"/>
  <c r="AA132" i="155" s="1"/>
  <c r="AA102" i="155" a="1"/>
  <c r="AA102" i="155" s="1"/>
  <c r="AA300" i="155" a="1"/>
  <c r="AA300" i="155" s="1"/>
  <c r="AA276" i="155" a="1"/>
  <c r="AA276" i="155" s="1"/>
  <c r="AA248" i="155" a="1"/>
  <c r="AA248" i="155" s="1"/>
  <c r="AA325" i="155" a="1"/>
  <c r="AA325" i="155" s="1"/>
  <c r="AA280" i="155" a="1"/>
  <c r="AA280" i="155" s="1"/>
  <c r="AA268" i="155" a="1"/>
  <c r="AA268" i="155" s="1"/>
  <c r="AA245" i="155" a="1"/>
  <c r="AA245" i="155" s="1"/>
  <c r="AA232" i="155" a="1"/>
  <c r="AA232" i="155" s="1"/>
  <c r="AA247" i="155" a="1"/>
  <c r="AA247" i="155" s="1"/>
  <c r="AA191" i="155" a="1"/>
  <c r="AA191" i="155" s="1"/>
  <c r="AA308" i="155" a="1"/>
  <c r="AA308" i="155" s="1"/>
  <c r="AA302" i="155" a="1"/>
  <c r="AA302" i="155" s="1"/>
  <c r="AA296" i="155" a="1"/>
  <c r="AA296" i="155" s="1"/>
  <c r="AA257" i="155" a="1"/>
  <c r="AA257" i="155" s="1"/>
  <c r="AA243" i="155" a="1"/>
  <c r="AA243" i="155" s="1"/>
  <c r="AA203" i="155" a="1"/>
  <c r="AA203" i="155" s="1"/>
  <c r="AA193" i="155" a="1"/>
  <c r="AA193" i="155" s="1"/>
  <c r="AA84" i="155" a="1"/>
  <c r="AA84" i="155" s="1"/>
  <c r="AA311" i="155" a="1"/>
  <c r="AA311" i="155" s="1"/>
  <c r="AA240" i="155" a="1"/>
  <c r="AA240" i="155" s="1"/>
  <c r="AA215" i="155" a="1"/>
  <c r="AA215" i="155" s="1"/>
  <c r="AA211" i="155" a="1"/>
  <c r="AA211" i="155" s="1"/>
  <c r="AA209" i="155" a="1"/>
  <c r="AA209" i="155" s="1"/>
  <c r="AA183" i="155" a="1"/>
  <c r="AA183" i="155" s="1"/>
  <c r="AA144" i="155" a="1"/>
  <c r="AA144" i="155" s="1"/>
  <c r="AA123" i="155" a="1"/>
  <c r="AA123" i="155" s="1"/>
  <c r="AA118" i="155" a="1"/>
  <c r="AA118" i="155" s="1"/>
  <c r="AA104" i="155" a="1"/>
  <c r="AA104" i="155" s="1"/>
  <c r="AA80" i="155" a="1"/>
  <c r="AA80" i="155" s="1"/>
  <c r="AA250" i="155" a="1"/>
  <c r="AA250" i="155" s="1"/>
  <c r="AA196" i="155" a="1"/>
  <c r="AA196" i="155" s="1"/>
  <c r="AA177" i="155" a="1"/>
  <c r="AA177" i="155" s="1"/>
  <c r="AA166" i="155" a="1"/>
  <c r="AA166" i="155" s="1"/>
  <c r="AA137" i="155" a="1"/>
  <c r="AA137" i="155" s="1"/>
  <c r="AA94" i="155" a="1"/>
  <c r="AA94" i="155" s="1"/>
  <c r="AA69" i="155" a="1"/>
  <c r="AA69" i="155" s="1"/>
  <c r="AA227" i="155" a="1"/>
  <c r="AA227" i="155" s="1"/>
  <c r="AA192" i="155" a="1"/>
  <c r="AA192" i="155" s="1"/>
  <c r="AA190" i="155" a="1"/>
  <c r="AA190" i="155" s="1"/>
  <c r="AA186" i="155" a="1"/>
  <c r="AA186" i="155" s="1"/>
  <c r="AA119" i="155" a="1"/>
  <c r="AA119" i="155" s="1"/>
  <c r="AA105" i="155" a="1"/>
  <c r="AA105" i="155" s="1"/>
  <c r="AA90" i="155" a="1"/>
  <c r="AA90" i="155" s="1"/>
  <c r="AA148" i="155" a="1"/>
  <c r="AA148" i="155" s="1"/>
  <c r="AA275" i="155" a="1"/>
  <c r="AA275" i="155" s="1"/>
  <c r="AA246" i="155" a="1"/>
  <c r="AA246" i="155" s="1"/>
  <c r="AA230" i="155" a="1"/>
  <c r="AA230" i="155" s="1"/>
  <c r="AA206" i="155" a="1"/>
  <c r="AA206" i="155" s="1"/>
  <c r="AA179" i="155" a="1"/>
  <c r="AA179" i="155" s="1"/>
  <c r="AA317" i="155" a="1"/>
  <c r="AA317" i="155" s="1"/>
  <c r="AA301" i="155" a="1"/>
  <c r="AA301" i="155" s="1"/>
  <c r="AA219" i="155" a="1"/>
  <c r="AA219" i="155" s="1"/>
  <c r="AA201" i="155" a="1"/>
  <c r="AA201" i="155" s="1"/>
  <c r="AA61" i="155" a="1"/>
  <c r="AA61" i="155" s="1"/>
  <c r="AA50" i="155" a="1"/>
  <c r="AA50" i="155" s="1"/>
  <c r="AA47" i="155" a="1"/>
  <c r="AA47" i="155" s="1"/>
  <c r="AA36" i="155" a="1"/>
  <c r="AA36" i="155" s="1"/>
  <c r="AA25" i="155" a="1"/>
  <c r="AA25" i="155" s="1"/>
  <c r="AA22" i="155" a="1"/>
  <c r="AA22" i="155" s="1"/>
  <c r="AA10" i="155" a="1"/>
  <c r="AA10" i="155" s="1"/>
  <c r="AA282" i="155" a="1"/>
  <c r="AA282" i="155" s="1"/>
  <c r="AA224" i="155" a="1"/>
  <c r="AA224" i="155" s="1"/>
  <c r="AA216" i="155" a="1"/>
  <c r="AA216" i="155" s="1"/>
  <c r="AA172" i="155" a="1"/>
  <c r="AA172" i="155" s="1"/>
  <c r="AA154" i="155" a="1"/>
  <c r="AA154" i="155" s="1"/>
  <c r="AA152" i="155" a="1"/>
  <c r="AA152" i="155" s="1"/>
  <c r="AA77" i="155" a="1"/>
  <c r="AA77" i="155" s="1"/>
  <c r="AA72" i="155" a="1"/>
  <c r="AA72" i="155" s="1"/>
  <c r="AA331" i="155" a="1"/>
  <c r="AA331" i="155" s="1"/>
  <c r="AA297" i="155" a="1"/>
  <c r="AA297" i="155" s="1"/>
  <c r="AA286" i="155" a="1"/>
  <c r="AA286" i="155" s="1"/>
  <c r="AA121" i="155" a="1"/>
  <c r="AA121" i="155" s="1"/>
  <c r="AA117" i="155" a="1"/>
  <c r="AA117" i="155" s="1"/>
  <c r="AA330" i="155" a="1"/>
  <c r="AA330" i="155" s="1"/>
  <c r="AA320" i="155" a="1"/>
  <c r="AA320" i="155" s="1"/>
  <c r="AA316" i="155" a="1"/>
  <c r="AA316" i="155" s="1"/>
  <c r="AA187" i="155" a="1"/>
  <c r="AA187" i="155" s="1"/>
  <c r="AA97" i="155" a="1"/>
  <c r="AA97" i="155" s="1"/>
  <c r="AA86" i="155" a="1"/>
  <c r="AA86" i="155" s="1"/>
  <c r="AA237" i="155" a="1"/>
  <c r="AA237" i="155" s="1"/>
  <c r="AA217" i="155" a="1"/>
  <c r="AA217" i="155" s="1"/>
  <c r="AA174" i="155" a="1"/>
  <c r="AA174" i="155" s="1"/>
  <c r="AA171" i="155" a="1"/>
  <c r="AA171" i="155" s="1"/>
  <c r="AA165" i="155" a="1"/>
  <c r="AA165" i="155" s="1"/>
  <c r="AA162" i="155" a="1"/>
  <c r="AA162" i="155" s="1"/>
  <c r="AA126" i="155" a="1"/>
  <c r="AA126" i="155" s="1"/>
  <c r="AA110" i="155" a="1"/>
  <c r="AA110" i="155" s="1"/>
  <c r="AA251" i="155" a="1"/>
  <c r="AA251" i="155" s="1"/>
  <c r="AA241" i="155" a="1"/>
  <c r="AA241" i="155" s="1"/>
  <c r="AA220" i="155" a="1"/>
  <c r="AA220" i="155" s="1"/>
  <c r="AA213" i="155" a="1"/>
  <c r="AA213" i="155" s="1"/>
  <c r="Y3" i="155" a="1"/>
  <c r="Y3" i="155" s="1"/>
  <c r="T3" i="155" s="1"/>
  <c r="Y11" i="155" a="1"/>
  <c r="Y11" i="155" s="1"/>
  <c r="Z14" i="155" a="1"/>
  <c r="Z14" i="155" s="1"/>
  <c r="Z19" i="155" a="1"/>
  <c r="Z19" i="155" s="1"/>
  <c r="Y33" i="155" a="1"/>
  <c r="Y33" i="155" s="1"/>
  <c r="Y35" i="155" a="1"/>
  <c r="Y35" i="155" s="1"/>
  <c r="AA42" i="155" a="1"/>
  <c r="AA42" i="155" s="1"/>
  <c r="Y46" i="155" a="1"/>
  <c r="Y46" i="155" s="1"/>
  <c r="Z53" i="155" a="1"/>
  <c r="Z53" i="155" s="1"/>
  <c r="AA68" i="155" a="1"/>
  <c r="AA68" i="155" s="1"/>
  <c r="AA70" i="155" a="1"/>
  <c r="AA70" i="155" s="1"/>
  <c r="AA78" i="155" a="1"/>
  <c r="AA78" i="155" s="1"/>
  <c r="AA103" i="155" a="1"/>
  <c r="AA103" i="155" s="1"/>
  <c r="Z106" i="155" a="1"/>
  <c r="Z106" i="155" s="1"/>
  <c r="Z111" i="155" a="1"/>
  <c r="Z111" i="155" s="1"/>
  <c r="Y117" i="155" a="1"/>
  <c r="Y117" i="155" s="1"/>
  <c r="Z129" i="155" a="1"/>
  <c r="Z129" i="155" s="1"/>
  <c r="AB132" i="155" a="1"/>
  <c r="AB132" i="155" s="1"/>
  <c r="Y135" i="155" a="1"/>
  <c r="Y135" i="155" s="1"/>
  <c r="AB138" i="155" a="1"/>
  <c r="AB138" i="155" s="1"/>
  <c r="AB173" i="155" a="1"/>
  <c r="AB173" i="155" s="1"/>
  <c r="AA180" i="155" a="1"/>
  <c r="AA180" i="155" s="1"/>
  <c r="AA184" i="155" a="1"/>
  <c r="AA184" i="155" s="1"/>
  <c r="AB269" i="155" a="1"/>
  <c r="AB269" i="155" s="1"/>
  <c r="AB281" i="155" a="1"/>
  <c r="AB281" i="155" s="1"/>
  <c r="Y314" i="155" a="1"/>
  <c r="Y314" i="155" s="1"/>
  <c r="Y330" i="155" a="1"/>
  <c r="Y330" i="155" s="1"/>
  <c r="Z332" i="155" a="1"/>
  <c r="Z332" i="155" s="1"/>
  <c r="Z327" i="155" a="1"/>
  <c r="Z327" i="155" s="1"/>
  <c r="Z322" i="155" a="1"/>
  <c r="Z322" i="155" s="1"/>
  <c r="Z317" i="155" a="1"/>
  <c r="Z317" i="155" s="1"/>
  <c r="Z312" i="155" a="1"/>
  <c r="Z312" i="155" s="1"/>
  <c r="Z307" i="155" a="1"/>
  <c r="Z307" i="155" s="1"/>
  <c r="Z302" i="155" a="1"/>
  <c r="Z302" i="155" s="1"/>
  <c r="Z297" i="155" a="1"/>
  <c r="Z297" i="155" s="1"/>
  <c r="Z292" i="155" a="1"/>
  <c r="Z292" i="155" s="1"/>
  <c r="Z287" i="155" a="1"/>
  <c r="Z287" i="155" s="1"/>
  <c r="Z282" i="155" a="1"/>
  <c r="Z282" i="155" s="1"/>
  <c r="Z277" i="155" a="1"/>
  <c r="Z277" i="155" s="1"/>
  <c r="Z272" i="155" a="1"/>
  <c r="Z272" i="155" s="1"/>
  <c r="Z267" i="155" a="1"/>
  <c r="Z267" i="155" s="1"/>
  <c r="Z262" i="155" a="1"/>
  <c r="Z262" i="155" s="1"/>
  <c r="Z257" i="155" a="1"/>
  <c r="Z257" i="155" s="1"/>
  <c r="Z252" i="155" a="1"/>
  <c r="Z252" i="155" s="1"/>
  <c r="Z247" i="155" a="1"/>
  <c r="Z247" i="155" s="1"/>
  <c r="Z242" i="155" a="1"/>
  <c r="Z242" i="155" s="1"/>
  <c r="Z237" i="155" a="1"/>
  <c r="Z237" i="155" s="1"/>
  <c r="Z232" i="155" a="1"/>
  <c r="Z232" i="155" s="1"/>
  <c r="Z318" i="155" a="1"/>
  <c r="Z318" i="155" s="1"/>
  <c r="Z293" i="155" a="1"/>
  <c r="Z293" i="155" s="1"/>
  <c r="Z268" i="155" a="1"/>
  <c r="Z268" i="155" s="1"/>
  <c r="Z243" i="155" a="1"/>
  <c r="Z243" i="155" s="1"/>
  <c r="Z330" i="155" a="1"/>
  <c r="Z330" i="155" s="1"/>
  <c r="Z328" i="155" a="1"/>
  <c r="Z328" i="155" s="1"/>
  <c r="Z283" i="155" a="1"/>
  <c r="Z283" i="155" s="1"/>
  <c r="Z264" i="155" a="1"/>
  <c r="Z264" i="155" s="1"/>
  <c r="Z245" i="155" a="1"/>
  <c r="Z245" i="155" s="1"/>
  <c r="Z333" i="155" a="1"/>
  <c r="Z333" i="155" s="1"/>
  <c r="Z315" i="155" a="1"/>
  <c r="Z315" i="155" s="1"/>
  <c r="Z258" i="155" a="1"/>
  <c r="Z258" i="155" s="1"/>
  <c r="Z239" i="155" a="1"/>
  <c r="Z239" i="155" s="1"/>
  <c r="Z226" i="155" a="1"/>
  <c r="Z226" i="155" s="1"/>
  <c r="Z213" i="155" a="1"/>
  <c r="Z213" i="155" s="1"/>
  <c r="Z208" i="155" a="1"/>
  <c r="Z208" i="155" s="1"/>
  <c r="Z203" i="155" a="1"/>
  <c r="Z203" i="155" s="1"/>
  <c r="Z198" i="155" a="1"/>
  <c r="Z198" i="155" s="1"/>
  <c r="Z193" i="155" a="1"/>
  <c r="Z193" i="155" s="1"/>
  <c r="Z188" i="155" a="1"/>
  <c r="Z188" i="155" s="1"/>
  <c r="Z183" i="155" a="1"/>
  <c r="Z183" i="155" s="1"/>
  <c r="Z178" i="155" a="1"/>
  <c r="Z178" i="155" s="1"/>
  <c r="Z173" i="155" a="1"/>
  <c r="Z173" i="155" s="1"/>
  <c r="Z168" i="155" a="1"/>
  <c r="Z168" i="155" s="1"/>
  <c r="Z163" i="155" a="1"/>
  <c r="Z163" i="155" s="1"/>
  <c r="Z158" i="155" a="1"/>
  <c r="Z158" i="155" s="1"/>
  <c r="Z153" i="155" a="1"/>
  <c r="Z153" i="155" s="1"/>
  <c r="Z148" i="155" a="1"/>
  <c r="Z148" i="155" s="1"/>
  <c r="Z143" i="155" a="1"/>
  <c r="Z143" i="155" s="1"/>
  <c r="Z138" i="155" a="1"/>
  <c r="Z138" i="155" s="1"/>
  <c r="Z133" i="155" a="1"/>
  <c r="Z133" i="155" s="1"/>
  <c r="Z128" i="155" a="1"/>
  <c r="Z128" i="155" s="1"/>
  <c r="Z123" i="155" a="1"/>
  <c r="Z123" i="155" s="1"/>
  <c r="Z118" i="155" a="1"/>
  <c r="Z118" i="155" s="1"/>
  <c r="Z113" i="155" a="1"/>
  <c r="Z113" i="155" s="1"/>
  <c r="Z108" i="155" a="1"/>
  <c r="Z108" i="155" s="1"/>
  <c r="Z296" i="155" a="1"/>
  <c r="Z296" i="155" s="1"/>
  <c r="Z274" i="155" a="1"/>
  <c r="Z274" i="155" s="1"/>
  <c r="Z255" i="155" a="1"/>
  <c r="Z255" i="155" s="1"/>
  <c r="Z329" i="155" a="1"/>
  <c r="Z329" i="155" s="1"/>
  <c r="Z316" i="155" a="1"/>
  <c r="Z316" i="155" s="1"/>
  <c r="Z294" i="155" a="1"/>
  <c r="Z294" i="155" s="1"/>
  <c r="Z278" i="155" a="1"/>
  <c r="Z278" i="155" s="1"/>
  <c r="Z219" i="155" a="1"/>
  <c r="Z219" i="155" s="1"/>
  <c r="Z271" i="155" a="1"/>
  <c r="Z271" i="155" s="1"/>
  <c r="Z251" i="155" a="1"/>
  <c r="Z251" i="155" s="1"/>
  <c r="Z249" i="155" a="1"/>
  <c r="Z249" i="155" s="1"/>
  <c r="Z233" i="155" a="1"/>
  <c r="Z233" i="155" s="1"/>
  <c r="Z289" i="155" a="1"/>
  <c r="Z289" i="155" s="1"/>
  <c r="Z197" i="155" a="1"/>
  <c r="Z197" i="155" s="1"/>
  <c r="Z194" i="155" a="1"/>
  <c r="Z194" i="155" s="1"/>
  <c r="Z184" i="155" a="1"/>
  <c r="Z184" i="155" s="1"/>
  <c r="Z159" i="155" a="1"/>
  <c r="Z159" i="155" s="1"/>
  <c r="Z134" i="155" a="1"/>
  <c r="Z134" i="155" s="1"/>
  <c r="Z109" i="155" a="1"/>
  <c r="Z109" i="155" s="1"/>
  <c r="Z285" i="155" a="1"/>
  <c r="Z285" i="155" s="1"/>
  <c r="Z260" i="155" a="1"/>
  <c r="Z260" i="155" s="1"/>
  <c r="Z230" i="155" a="1"/>
  <c r="Z230" i="155" s="1"/>
  <c r="Z222" i="155" a="1"/>
  <c r="Z222" i="155" s="1"/>
  <c r="Z210" i="155" a="1"/>
  <c r="Z210" i="155" s="1"/>
  <c r="Z191" i="155" a="1"/>
  <c r="Z191" i="155" s="1"/>
  <c r="Z177" i="155" a="1"/>
  <c r="Z177" i="155" s="1"/>
  <c r="Z170" i="155" a="1"/>
  <c r="Z170" i="155" s="1"/>
  <c r="Z152" i="155" a="1"/>
  <c r="Z152" i="155" s="1"/>
  <c r="Z145" i="155" a="1"/>
  <c r="Z145" i="155" s="1"/>
  <c r="Z127" i="155" a="1"/>
  <c r="Z127" i="155" s="1"/>
  <c r="Z120" i="155" a="1"/>
  <c r="Z120" i="155" s="1"/>
  <c r="Z320" i="155" a="1"/>
  <c r="Z320" i="155" s="1"/>
  <c r="Z290" i="155" a="1"/>
  <c r="Z290" i="155" s="1"/>
  <c r="Z265" i="155" a="1"/>
  <c r="Z265" i="155" s="1"/>
  <c r="Z211" i="155" a="1"/>
  <c r="Z211" i="155" s="1"/>
  <c r="Z192" i="155" a="1"/>
  <c r="Z192" i="155" s="1"/>
  <c r="Z164" i="155" a="1"/>
  <c r="Z164" i="155" s="1"/>
  <c r="Z298" i="155" a="1"/>
  <c r="Z298" i="155" s="1"/>
  <c r="Z286" i="155" a="1"/>
  <c r="Z286" i="155" s="1"/>
  <c r="Z269" i="155" a="1"/>
  <c r="Z269" i="155" s="1"/>
  <c r="Z246" i="155" a="1"/>
  <c r="Z246" i="155" s="1"/>
  <c r="Z216" i="155" a="1"/>
  <c r="Z216" i="155" s="1"/>
  <c r="Z146" i="155" a="1"/>
  <c r="Z146" i="155" s="1"/>
  <c r="Z126" i="155" a="1"/>
  <c r="Z126" i="155" s="1"/>
  <c r="Z310" i="155" a="1"/>
  <c r="Z310" i="155" s="1"/>
  <c r="Z281" i="155" a="1"/>
  <c r="Z281" i="155" s="1"/>
  <c r="Z309" i="155" a="1"/>
  <c r="Z309" i="155" s="1"/>
  <c r="Z254" i="155" a="1"/>
  <c r="Z254" i="155" s="1"/>
  <c r="Z304" i="155" a="1"/>
  <c r="Z304" i="155" s="1"/>
  <c r="Z280" i="155" a="1"/>
  <c r="Z280" i="155" s="1"/>
  <c r="Z273" i="155" a="1"/>
  <c r="Z273" i="155" s="1"/>
  <c r="Z217" i="155" a="1"/>
  <c r="Z217" i="155" s="1"/>
  <c r="Z186" i="155" a="1"/>
  <c r="Z186" i="155" s="1"/>
  <c r="Z305" i="155" a="1"/>
  <c r="Z305" i="155" s="1"/>
  <c r="Z299" i="155" a="1"/>
  <c r="Z299" i="155" s="1"/>
  <c r="Z201" i="155" a="1"/>
  <c r="Z201" i="155" s="1"/>
  <c r="Z195" i="155" a="1"/>
  <c r="Z195" i="155" s="1"/>
  <c r="Z185" i="155" a="1"/>
  <c r="Z185" i="155" s="1"/>
  <c r="Z165" i="155" a="1"/>
  <c r="Z165" i="155" s="1"/>
  <c r="Z156" i="155" a="1"/>
  <c r="Z156" i="155" s="1"/>
  <c r="Z141" i="155" a="1"/>
  <c r="Z141" i="155" s="1"/>
  <c r="Z100" i="155" a="1"/>
  <c r="Z100" i="155" s="1"/>
  <c r="Z96" i="155" a="1"/>
  <c r="Z96" i="155" s="1"/>
  <c r="Z92" i="155" a="1"/>
  <c r="Z92" i="155" s="1"/>
  <c r="Z71" i="155" a="1"/>
  <c r="Z71" i="155" s="1"/>
  <c r="Z266" i="155" a="1"/>
  <c r="Z266" i="155" s="1"/>
  <c r="Z228" i="155" a="1"/>
  <c r="Z228" i="155" s="1"/>
  <c r="Z205" i="155" a="1"/>
  <c r="Z205" i="155" s="1"/>
  <c r="Z199" i="155" a="1"/>
  <c r="Z199" i="155" s="1"/>
  <c r="Z187" i="155" a="1"/>
  <c r="Z187" i="155" s="1"/>
  <c r="Z174" i="155" a="1"/>
  <c r="Z174" i="155" s="1"/>
  <c r="Z149" i="155" a="1"/>
  <c r="Z149" i="155" s="1"/>
  <c r="Z136" i="155" a="1"/>
  <c r="Z136" i="155" s="1"/>
  <c r="Z88" i="155" a="1"/>
  <c r="Z88" i="155" s="1"/>
  <c r="Z67" i="155" a="1"/>
  <c r="Z67" i="155" s="1"/>
  <c r="Z62" i="155" a="1"/>
  <c r="Z62" i="155" s="1"/>
  <c r="Z57" i="155" a="1"/>
  <c r="Z57" i="155" s="1"/>
  <c r="Z52" i="155" a="1"/>
  <c r="Z52" i="155" s="1"/>
  <c r="Z47" i="155" a="1"/>
  <c r="Z47" i="155" s="1"/>
  <c r="Z42" i="155" a="1"/>
  <c r="Z42" i="155" s="1"/>
  <c r="Z37" i="155" a="1"/>
  <c r="Z37" i="155" s="1"/>
  <c r="Z32" i="155" a="1"/>
  <c r="Z32" i="155" s="1"/>
  <c r="Z27" i="155" a="1"/>
  <c r="Z27" i="155" s="1"/>
  <c r="Z22" i="155" a="1"/>
  <c r="Z22" i="155" s="1"/>
  <c r="Z17" i="155" a="1"/>
  <c r="Z17" i="155" s="1"/>
  <c r="Z12" i="155" a="1"/>
  <c r="Z12" i="155" s="1"/>
  <c r="Z331" i="155" a="1"/>
  <c r="Z331" i="155" s="1"/>
  <c r="Z295" i="155" a="1"/>
  <c r="Z295" i="155" s="1"/>
  <c r="Z225" i="155" a="1"/>
  <c r="Z225" i="155" s="1"/>
  <c r="Z157" i="155" a="1"/>
  <c r="Z157" i="155" s="1"/>
  <c r="Z124" i="155" a="1"/>
  <c r="Z124" i="155" s="1"/>
  <c r="Z116" i="155" a="1"/>
  <c r="Z116" i="155" s="1"/>
  <c r="Z81" i="155" a="1"/>
  <c r="Z81" i="155" s="1"/>
  <c r="Z77" i="155" a="1"/>
  <c r="Z77" i="155" s="1"/>
  <c r="Z313" i="155" a="1"/>
  <c r="Z313" i="155" s="1"/>
  <c r="Z175" i="155" a="1"/>
  <c r="Z175" i="155" s="1"/>
  <c r="Z150" i="155" a="1"/>
  <c r="Z150" i="155" s="1"/>
  <c r="Z98" i="155" a="1"/>
  <c r="Z98" i="155" s="1"/>
  <c r="Z73" i="155" a="1"/>
  <c r="Z73" i="155" s="1"/>
  <c r="Z64" i="155" a="1"/>
  <c r="Z64" i="155" s="1"/>
  <c r="Z59" i="155" a="1"/>
  <c r="Z59" i="155" s="1"/>
  <c r="Z54" i="155" a="1"/>
  <c r="Z54" i="155" s="1"/>
  <c r="Z49" i="155" a="1"/>
  <c r="Z49" i="155" s="1"/>
  <c r="Z44" i="155" a="1"/>
  <c r="Z44" i="155" s="1"/>
  <c r="Z39" i="155" a="1"/>
  <c r="Z39" i="155" s="1"/>
  <c r="Z34" i="155" a="1"/>
  <c r="Z34" i="155" s="1"/>
  <c r="Z29" i="155" a="1"/>
  <c r="Z29" i="155" s="1"/>
  <c r="Z24" i="155" a="1"/>
  <c r="Z24" i="155" s="1"/>
  <c r="Z279" i="155" a="1"/>
  <c r="Z279" i="155" s="1"/>
  <c r="Z236" i="155" a="1"/>
  <c r="Z236" i="155" s="1"/>
  <c r="Z214" i="155" a="1"/>
  <c r="Z214" i="155" s="1"/>
  <c r="Z144" i="155" a="1"/>
  <c r="Z144" i="155" s="1"/>
  <c r="Z142" i="155" a="1"/>
  <c r="Z142" i="155" s="1"/>
  <c r="Z253" i="155" a="1"/>
  <c r="Z253" i="155" s="1"/>
  <c r="Z196" i="155" a="1"/>
  <c r="Z196" i="155" s="1"/>
  <c r="Z161" i="155" a="1"/>
  <c r="Z161" i="155" s="1"/>
  <c r="Z102" i="155" a="1"/>
  <c r="Z102" i="155" s="1"/>
  <c r="Z275" i="155" a="1"/>
  <c r="Z275" i="155" s="1"/>
  <c r="Z227" i="155" a="1"/>
  <c r="Z227" i="155" s="1"/>
  <c r="Z58" i="155" a="1"/>
  <c r="Z58" i="155" s="1"/>
  <c r="Z33" i="155" a="1"/>
  <c r="Z33" i="155" s="1"/>
  <c r="Z256" i="155" a="1"/>
  <c r="Z256" i="155" s="1"/>
  <c r="Z206" i="155" a="1"/>
  <c r="Z206" i="155" s="1"/>
  <c r="Z179" i="155" a="1"/>
  <c r="Z179" i="155" s="1"/>
  <c r="Z87" i="155" a="1"/>
  <c r="Z87" i="155" s="1"/>
  <c r="Z82" i="155" a="1"/>
  <c r="Z82" i="155" s="1"/>
  <c r="Z16" i="155" a="1"/>
  <c r="Z16" i="155" s="1"/>
  <c r="Z13" i="155" a="1"/>
  <c r="Z13" i="155" s="1"/>
  <c r="Z3" i="155" a="1"/>
  <c r="Z3" i="155" s="1"/>
  <c r="U3" i="155" s="1"/>
  <c r="U4" i="155" s="1"/>
  <c r="U5" i="155" s="1"/>
  <c r="Z301" i="155" a="1"/>
  <c r="Z301" i="155" s="1"/>
  <c r="Z181" i="155" a="1"/>
  <c r="Z181" i="155" s="1"/>
  <c r="Z172" i="155" a="1"/>
  <c r="Z172" i="155" s="1"/>
  <c r="Z154" i="155" a="1"/>
  <c r="Z154" i="155" s="1"/>
  <c r="Z325" i="155" a="1"/>
  <c r="Z325" i="155" s="1"/>
  <c r="Z270" i="155" a="1"/>
  <c r="Z270" i="155" s="1"/>
  <c r="Z319" i="155" a="1"/>
  <c r="Z319" i="155" s="1"/>
  <c r="Z221" i="155" a="1"/>
  <c r="Z221" i="155" s="1"/>
  <c r="Z204" i="155" a="1"/>
  <c r="Z204" i="155" s="1"/>
  <c r="Z190" i="155" a="1"/>
  <c r="Z190" i="155" s="1"/>
  <c r="Z151" i="155" a="1"/>
  <c r="Z151" i="155" s="1"/>
  <c r="Z140" i="155" a="1"/>
  <c r="Z140" i="155" s="1"/>
  <c r="Z137" i="155" a="1"/>
  <c r="Z137" i="155" s="1"/>
  <c r="Z99" i="155" a="1"/>
  <c r="Z99" i="155" s="1"/>
  <c r="Z79" i="155" a="1"/>
  <c r="Z79" i="155" s="1"/>
  <c r="Z323" i="155" a="1"/>
  <c r="Z323" i="155" s="1"/>
  <c r="Z288" i="155" a="1"/>
  <c r="Z288" i="155" s="1"/>
  <c r="Z200" i="155" a="1"/>
  <c r="Z200" i="155" s="1"/>
  <c r="Z115" i="155" a="1"/>
  <c r="Z115" i="155" s="1"/>
  <c r="Z97" i="155" a="1"/>
  <c r="Z97" i="155" s="1"/>
  <c r="Z86" i="155" a="1"/>
  <c r="Z86" i="155" s="1"/>
  <c r="Z224" i="155" a="1"/>
  <c r="Z224" i="155" s="1"/>
  <c r="Z6" i="155" a="1"/>
  <c r="Z6" i="155" s="1"/>
  <c r="AA64" i="155" a="1"/>
  <c r="AA64" i="155" s="1"/>
  <c r="AB333" i="155" a="1"/>
  <c r="AB333" i="155" s="1"/>
  <c r="AB328" i="155" a="1"/>
  <c r="AB328" i="155" s="1"/>
  <c r="AB323" i="155" a="1"/>
  <c r="AB323" i="155" s="1"/>
  <c r="AB318" i="155" a="1"/>
  <c r="AB318" i="155" s="1"/>
  <c r="AB313" i="155" a="1"/>
  <c r="AB313" i="155" s="1"/>
  <c r="AB308" i="155" a="1"/>
  <c r="AB308" i="155" s="1"/>
  <c r="AB303" i="155" a="1"/>
  <c r="AB303" i="155" s="1"/>
  <c r="AB298" i="155" a="1"/>
  <c r="AB298" i="155" s="1"/>
  <c r="AB293" i="155" a="1"/>
  <c r="AB293" i="155" s="1"/>
  <c r="AB288" i="155" a="1"/>
  <c r="AB288" i="155" s="1"/>
  <c r="AB283" i="155" a="1"/>
  <c r="AB283" i="155" s="1"/>
  <c r="AB278" i="155" a="1"/>
  <c r="AB278" i="155" s="1"/>
  <c r="AB273" i="155" a="1"/>
  <c r="AB273" i="155" s="1"/>
  <c r="AB268" i="155" a="1"/>
  <c r="AB268" i="155" s="1"/>
  <c r="AB263" i="155" a="1"/>
  <c r="AB263" i="155" s="1"/>
  <c r="AB258" i="155" a="1"/>
  <c r="AB258" i="155" s="1"/>
  <c r="AB253" i="155" a="1"/>
  <c r="AB253" i="155" s="1"/>
  <c r="AB248" i="155" a="1"/>
  <c r="AB248" i="155" s="1"/>
  <c r="AB243" i="155" a="1"/>
  <c r="AB243" i="155" s="1"/>
  <c r="AB238" i="155" a="1"/>
  <c r="AB238" i="155" s="1"/>
  <c r="AB233" i="155" a="1"/>
  <c r="AB233" i="155" s="1"/>
  <c r="AB228" i="155" a="1"/>
  <c r="AB228" i="155" s="1"/>
  <c r="AB325" i="155" a="1"/>
  <c r="AB325" i="155" s="1"/>
  <c r="AB312" i="155" a="1"/>
  <c r="AB312" i="155" s="1"/>
  <c r="AB274" i="155" a="1"/>
  <c r="AB274" i="155" s="1"/>
  <c r="AB236" i="155" a="1"/>
  <c r="AB236" i="155" s="1"/>
  <c r="AB306" i="155" a="1"/>
  <c r="AB306" i="155" s="1"/>
  <c r="AB287" i="155" a="1"/>
  <c r="AB287" i="155" s="1"/>
  <c r="AB249" i="155" a="1"/>
  <c r="AB249" i="155" s="1"/>
  <c r="AB214" i="155" a="1"/>
  <c r="AB214" i="155" s="1"/>
  <c r="AB209" i="155" a="1"/>
  <c r="AB209" i="155" s="1"/>
  <c r="AB204" i="155" a="1"/>
  <c r="AB204" i="155" s="1"/>
  <c r="AB199" i="155" a="1"/>
  <c r="AB199" i="155" s="1"/>
  <c r="AB194" i="155" a="1"/>
  <c r="AB194" i="155" s="1"/>
  <c r="AB189" i="155" a="1"/>
  <c r="AB189" i="155" s="1"/>
  <c r="AB184" i="155" a="1"/>
  <c r="AB184" i="155" s="1"/>
  <c r="AB179" i="155" a="1"/>
  <c r="AB179" i="155" s="1"/>
  <c r="AB174" i="155" a="1"/>
  <c r="AB174" i="155" s="1"/>
  <c r="AB169" i="155" a="1"/>
  <c r="AB169" i="155" s="1"/>
  <c r="AB164" i="155" a="1"/>
  <c r="AB164" i="155" s="1"/>
  <c r="AB159" i="155" a="1"/>
  <c r="AB159" i="155" s="1"/>
  <c r="AB154" i="155" a="1"/>
  <c r="AB154" i="155" s="1"/>
  <c r="AB149" i="155" a="1"/>
  <c r="AB149" i="155" s="1"/>
  <c r="AB144" i="155" a="1"/>
  <c r="AB144" i="155" s="1"/>
  <c r="AB139" i="155" a="1"/>
  <c r="AB139" i="155" s="1"/>
  <c r="AB134" i="155" a="1"/>
  <c r="AB134" i="155" s="1"/>
  <c r="AB129" i="155" a="1"/>
  <c r="AB129" i="155" s="1"/>
  <c r="AB124" i="155" a="1"/>
  <c r="AB124" i="155" s="1"/>
  <c r="AB119" i="155" a="1"/>
  <c r="AB119" i="155" s="1"/>
  <c r="AB114" i="155" a="1"/>
  <c r="AB114" i="155" s="1"/>
  <c r="AB109" i="155" a="1"/>
  <c r="AB109" i="155" s="1"/>
  <c r="AB104" i="155" a="1"/>
  <c r="AB104" i="155" s="1"/>
  <c r="AB331" i="155" a="1"/>
  <c r="AB331" i="155" s="1"/>
  <c r="AB284" i="155" a="1"/>
  <c r="AB284" i="155" s="1"/>
  <c r="AB265" i="155" a="1"/>
  <c r="AB265" i="155" s="1"/>
  <c r="AB246" i="155" a="1"/>
  <c r="AB246" i="155" s="1"/>
  <c r="AB322" i="155" a="1"/>
  <c r="AB322" i="155" s="1"/>
  <c r="AB307" i="155" a="1"/>
  <c r="AB307" i="155" s="1"/>
  <c r="AB285" i="155" a="1"/>
  <c r="AB285" i="155" s="1"/>
  <c r="AB266" i="155" a="1"/>
  <c r="AB266" i="155" s="1"/>
  <c r="AB224" i="155" a="1"/>
  <c r="AB224" i="155" s="1"/>
  <c r="AB319" i="155" a="1"/>
  <c r="AB319" i="155" s="1"/>
  <c r="AB247" i="155" a="1"/>
  <c r="AB247" i="155" s="1"/>
  <c r="AB222" i="155" a="1"/>
  <c r="AB222" i="155" s="1"/>
  <c r="AB205" i="155" a="1"/>
  <c r="AB205" i="155" s="1"/>
  <c r="AB225" i="155" a="1"/>
  <c r="AB225" i="155" s="1"/>
  <c r="AB330" i="155" a="1"/>
  <c r="AB330" i="155" s="1"/>
  <c r="AB310" i="155" a="1"/>
  <c r="AB310" i="155" s="1"/>
  <c r="AB304" i="155" a="1"/>
  <c r="AB304" i="155" s="1"/>
  <c r="AB279" i="155" a="1"/>
  <c r="AB279" i="155" s="1"/>
  <c r="AB254" i="155" a="1"/>
  <c r="AB254" i="155" s="1"/>
  <c r="AB201" i="155" a="1"/>
  <c r="AB201" i="155" s="1"/>
  <c r="AB167" i="155" a="1"/>
  <c r="AB167" i="155" s="1"/>
  <c r="AB142" i="155" a="1"/>
  <c r="AB142" i="155" s="1"/>
  <c r="AB117" i="155" a="1"/>
  <c r="AB117" i="155" s="1"/>
  <c r="AB259" i="155" a="1"/>
  <c r="AB259" i="155" s="1"/>
  <c r="AB329" i="155" a="1"/>
  <c r="AB329" i="155" s="1"/>
  <c r="AB286" i="155" a="1"/>
  <c r="AB286" i="155" s="1"/>
  <c r="AB261" i="155" a="1"/>
  <c r="AB261" i="155" s="1"/>
  <c r="AB300" i="155" a="1"/>
  <c r="AB300" i="155" s="1"/>
  <c r="AB257" i="155" a="1"/>
  <c r="AB257" i="155" s="1"/>
  <c r="AB195" i="155" a="1"/>
  <c r="AB195" i="155" s="1"/>
  <c r="AB180" i="155" a="1"/>
  <c r="AB180" i="155" s="1"/>
  <c r="AB162" i="155" a="1"/>
  <c r="AB162" i="155" s="1"/>
  <c r="AB121" i="155" a="1"/>
  <c r="AB121" i="155" s="1"/>
  <c r="AB118" i="155" a="1"/>
  <c r="AB118" i="155" s="1"/>
  <c r="AB112" i="155" a="1"/>
  <c r="AB112" i="155" s="1"/>
  <c r="AB315" i="155" a="1"/>
  <c r="AB315" i="155" s="1"/>
  <c r="AB250" i="155" a="1"/>
  <c r="AB250" i="155" s="1"/>
  <c r="AB314" i="155" a="1"/>
  <c r="AB314" i="155" s="1"/>
  <c r="AB292" i="155" a="1"/>
  <c r="AB292" i="155" s="1"/>
  <c r="AB275" i="155" a="1"/>
  <c r="AB275" i="155" s="1"/>
  <c r="AB215" i="155" a="1"/>
  <c r="AB215" i="155" s="1"/>
  <c r="AB203" i="155" a="1"/>
  <c r="AB203" i="155" s="1"/>
  <c r="AB196" i="155" a="1"/>
  <c r="AB196" i="155" s="1"/>
  <c r="AB256" i="155" a="1"/>
  <c r="AB256" i="155" s="1"/>
  <c r="AB171" i="155" a="1"/>
  <c r="AB171" i="155" s="1"/>
  <c r="AB163" i="155" a="1"/>
  <c r="AB163" i="155" s="1"/>
  <c r="AB158" i="155" a="1"/>
  <c r="AB158" i="155" s="1"/>
  <c r="AB240" i="155" a="1"/>
  <c r="AB240" i="155" s="1"/>
  <c r="AB235" i="155" a="1"/>
  <c r="AB235" i="155" s="1"/>
  <c r="AB213" i="155" a="1"/>
  <c r="AB213" i="155" s="1"/>
  <c r="AB207" i="155" a="1"/>
  <c r="AB207" i="155" s="1"/>
  <c r="AB172" i="155" a="1"/>
  <c r="AB172" i="155" s="1"/>
  <c r="AB131" i="155" a="1"/>
  <c r="AB131" i="155" s="1"/>
  <c r="AB107" i="155" a="1"/>
  <c r="AB107" i="155" s="1"/>
  <c r="AB76" i="155" a="1"/>
  <c r="AB76" i="155" s="1"/>
  <c r="AB321" i="155" a="1"/>
  <c r="AB321" i="155" s="1"/>
  <c r="AB251" i="155" a="1"/>
  <c r="AB251" i="155" s="1"/>
  <c r="AB217" i="155" a="1"/>
  <c r="AB217" i="155" s="1"/>
  <c r="AB161" i="155" a="1"/>
  <c r="AB161" i="155" s="1"/>
  <c r="AB126" i="155" a="1"/>
  <c r="AB126" i="155" s="1"/>
  <c r="AB110" i="155" a="1"/>
  <c r="AB110" i="155" s="1"/>
  <c r="AB97" i="155" a="1"/>
  <c r="AB97" i="155" s="1"/>
  <c r="AB93" i="155" a="1"/>
  <c r="AB93" i="155" s="1"/>
  <c r="AB72" i="155" a="1"/>
  <c r="AB72" i="155" s="1"/>
  <c r="AB68" i="155" a="1"/>
  <c r="AB68" i="155" s="1"/>
  <c r="AB63" i="155" a="1"/>
  <c r="AB63" i="155" s="1"/>
  <c r="AB58" i="155" a="1"/>
  <c r="AB58" i="155" s="1"/>
  <c r="AB53" i="155" a="1"/>
  <c r="AB53" i="155" s="1"/>
  <c r="AB48" i="155" a="1"/>
  <c r="AB48" i="155" s="1"/>
  <c r="AB43" i="155" a="1"/>
  <c r="AB43" i="155" s="1"/>
  <c r="AB38" i="155" a="1"/>
  <c r="AB38" i="155" s="1"/>
  <c r="AB33" i="155" a="1"/>
  <c r="AB33" i="155" s="1"/>
  <c r="AB28" i="155" a="1"/>
  <c r="AB28" i="155" s="1"/>
  <c r="AB23" i="155" a="1"/>
  <c r="AB23" i="155" s="1"/>
  <c r="AB18" i="155" a="1"/>
  <c r="AB18" i="155" s="1"/>
  <c r="AB13" i="155" a="1"/>
  <c r="AB13" i="155" s="1"/>
  <c r="AB8" i="155" a="1"/>
  <c r="AB8" i="155" s="1"/>
  <c r="AB327" i="155" a="1"/>
  <c r="AB327" i="155" s="1"/>
  <c r="AB316" i="155" a="1"/>
  <c r="AB316" i="155" s="1"/>
  <c r="AB234" i="155" a="1"/>
  <c r="AB234" i="155" s="1"/>
  <c r="AB206" i="155" a="1"/>
  <c r="AB206" i="155" s="1"/>
  <c r="AB198" i="155" a="1"/>
  <c r="AB198" i="155" s="1"/>
  <c r="AB190" i="155" a="1"/>
  <c r="AB190" i="155" s="1"/>
  <c r="AB188" i="155" a="1"/>
  <c r="AB188" i="155" s="1"/>
  <c r="AB186" i="155" a="1"/>
  <c r="AB186" i="155" s="1"/>
  <c r="AB145" i="155" a="1"/>
  <c r="AB145" i="155" s="1"/>
  <c r="AB111" i="155" a="1"/>
  <c r="AB111" i="155" s="1"/>
  <c r="AB108" i="155" a="1"/>
  <c r="AB108" i="155" s="1"/>
  <c r="AB102" i="155" a="1"/>
  <c r="AB102" i="155" s="1"/>
  <c r="AB86" i="155" a="1"/>
  <c r="AB86" i="155" s="1"/>
  <c r="AB208" i="155" a="1"/>
  <c r="AB208" i="155" s="1"/>
  <c r="AB202" i="155" a="1"/>
  <c r="AB202" i="155" s="1"/>
  <c r="AB200" i="155" a="1"/>
  <c r="AB200" i="155" s="1"/>
  <c r="AB155" i="155" a="1"/>
  <c r="AB155" i="155" s="1"/>
  <c r="AB140" i="155" a="1"/>
  <c r="AB140" i="155" s="1"/>
  <c r="AB127" i="155" a="1"/>
  <c r="AB127" i="155" s="1"/>
  <c r="AB82" i="155" a="1"/>
  <c r="AB82" i="155" s="1"/>
  <c r="AB78" i="155" a="1"/>
  <c r="AB78" i="155" s="1"/>
  <c r="AB65" i="155" a="1"/>
  <c r="AB65" i="155" s="1"/>
  <c r="AB60" i="155" a="1"/>
  <c r="AB60" i="155" s="1"/>
  <c r="AB55" i="155" a="1"/>
  <c r="AB55" i="155" s="1"/>
  <c r="AB50" i="155" a="1"/>
  <c r="AB50" i="155" s="1"/>
  <c r="AB45" i="155" a="1"/>
  <c r="AB45" i="155" s="1"/>
  <c r="AB40" i="155" a="1"/>
  <c r="AB40" i="155" s="1"/>
  <c r="AB35" i="155" a="1"/>
  <c r="AB35" i="155" s="1"/>
  <c r="AB30" i="155" a="1"/>
  <c r="AB30" i="155" s="1"/>
  <c r="AB25" i="155" a="1"/>
  <c r="AB25" i="155" s="1"/>
  <c r="AB20" i="155" a="1"/>
  <c r="AB20" i="155" s="1"/>
  <c r="AB332" i="155" a="1"/>
  <c r="AB332" i="155" s="1"/>
  <c r="AB317" i="155" a="1"/>
  <c r="AB317" i="155" s="1"/>
  <c r="AB309" i="155" a="1"/>
  <c r="AB309" i="155" s="1"/>
  <c r="AB301" i="155" a="1"/>
  <c r="AB301" i="155" s="1"/>
  <c r="AB230" i="155" a="1"/>
  <c r="AB230" i="155" s="1"/>
  <c r="AB227" i="155" a="1"/>
  <c r="AB227" i="155" s="1"/>
  <c r="AB219" i="155" a="1"/>
  <c r="AB219" i="155" s="1"/>
  <c r="AB170" i="155" a="1"/>
  <c r="AB170" i="155" s="1"/>
  <c r="AB150" i="155" a="1"/>
  <c r="AB150" i="155" s="1"/>
  <c r="AB305" i="155" a="1"/>
  <c r="AB305" i="155" s="1"/>
  <c r="AB282" i="155" a="1"/>
  <c r="AB282" i="155" s="1"/>
  <c r="AB260" i="155" a="1"/>
  <c r="AB260" i="155" s="1"/>
  <c r="AB239" i="155" a="1"/>
  <c r="AB239" i="155" s="1"/>
  <c r="AB216" i="155" a="1"/>
  <c r="AB216" i="155" s="1"/>
  <c r="AB191" i="155" a="1"/>
  <c r="AB191" i="155" s="1"/>
  <c r="AB152" i="155" a="1"/>
  <c r="AB152" i="155" s="1"/>
  <c r="AB290" i="155" a="1"/>
  <c r="AB290" i="155" s="1"/>
  <c r="AB271" i="155" a="1"/>
  <c r="AB271" i="155" s="1"/>
  <c r="AB211" i="155" a="1"/>
  <c r="AB211" i="155" s="1"/>
  <c r="AB95" i="155" a="1"/>
  <c r="AB95" i="155" s="1"/>
  <c r="AB77" i="155" a="1"/>
  <c r="AB77" i="155" s="1"/>
  <c r="AB64" i="155" a="1"/>
  <c r="AB64" i="155" s="1"/>
  <c r="AB39" i="155" a="1"/>
  <c r="AB39" i="155" s="1"/>
  <c r="AB7" i="155" a="1"/>
  <c r="AB7" i="155" s="1"/>
  <c r="AB297" i="155" a="1"/>
  <c r="AB297" i="155" s="1"/>
  <c r="AB267" i="155" a="1"/>
  <c r="AB267" i="155" s="1"/>
  <c r="AB181" i="155" a="1"/>
  <c r="AB181" i="155" s="1"/>
  <c r="AB100" i="155" a="1"/>
  <c r="AB100" i="155" s="1"/>
  <c r="AB326" i="155" a="1"/>
  <c r="AB326" i="155" s="1"/>
  <c r="AB242" i="155" a="1"/>
  <c r="AB242" i="155" s="1"/>
  <c r="AB221" i="155" a="1"/>
  <c r="AB221" i="155" s="1"/>
  <c r="AB165" i="155" a="1"/>
  <c r="AB165" i="155" s="1"/>
  <c r="AB125" i="155" a="1"/>
  <c r="AB125" i="155" s="1"/>
  <c r="AB115" i="155" a="1"/>
  <c r="AB115" i="155" s="1"/>
  <c r="AB113" i="155" a="1"/>
  <c r="AB113" i="155" s="1"/>
  <c r="AB255" i="155" a="1"/>
  <c r="AB255" i="155" s="1"/>
  <c r="AB244" i="155" a="1"/>
  <c r="AB244" i="155" s="1"/>
  <c r="AB294" i="155" a="1"/>
  <c r="AB294" i="155" s="1"/>
  <c r="AB237" i="155" a="1"/>
  <c r="AB237" i="155" s="1"/>
  <c r="AB197" i="155" a="1"/>
  <c r="AB197" i="155" s="1"/>
  <c r="AB299" i="155" a="1"/>
  <c r="AB299" i="155" s="1"/>
  <c r="AB241" i="155" a="1"/>
  <c r="AB241" i="155" s="1"/>
  <c r="AB220" i="155" a="1"/>
  <c r="AB220" i="155" s="1"/>
  <c r="AB183" i="155" a="1"/>
  <c r="AB183" i="155" s="1"/>
  <c r="AB153" i="155" a="1"/>
  <c r="AB153" i="155" s="1"/>
  <c r="AB123" i="155" a="1"/>
  <c r="AB123" i="155" s="1"/>
  <c r="AB105" i="155" a="1"/>
  <c r="AB105" i="155" s="1"/>
  <c r="AB84" i="155" a="1"/>
  <c r="AB84" i="155" s="1"/>
  <c r="AB277" i="155" a="1"/>
  <c r="AB277" i="155" s="1"/>
  <c r="AB232" i="155" a="1"/>
  <c r="AB232" i="155" s="1"/>
  <c r="AA6" i="155" a="1"/>
  <c r="AA6" i="155" s="1"/>
  <c r="AB9" i="155" a="1"/>
  <c r="AB9" i="155" s="1"/>
  <c r="AA14" i="155" a="1"/>
  <c r="AA14" i="155" s="1"/>
  <c r="AA19" i="155" a="1"/>
  <c r="AA19" i="155" s="1"/>
  <c r="Y21" i="155" a="1"/>
  <c r="Y21" i="155" s="1"/>
  <c r="AB24" i="155" a="1"/>
  <c r="AB24" i="155" s="1"/>
  <c r="Z26" i="155" a="1"/>
  <c r="Z26" i="155" s="1"/>
  <c r="AA31" i="155" a="1"/>
  <c r="AA31" i="155" s="1"/>
  <c r="AA33" i="155" a="1"/>
  <c r="AA33" i="155" s="1"/>
  <c r="AA44" i="155" a="1"/>
  <c r="AA44" i="155" s="1"/>
  <c r="AB51" i="155" a="1"/>
  <c r="AB51" i="155" s="1"/>
  <c r="Z55" i="155" a="1"/>
  <c r="Z55" i="155" s="1"/>
  <c r="AB74" i="155" a="1"/>
  <c r="AB74" i="155" s="1"/>
  <c r="Z101" i="155" a="1"/>
  <c r="Z101" i="155" s="1"/>
  <c r="AA114" i="155" a="1"/>
  <c r="AA114" i="155" s="1"/>
  <c r="AB120" i="155" a="1"/>
  <c r="AB120" i="155" s="1"/>
  <c r="AA129" i="155" a="1"/>
  <c r="AA129" i="155" s="1"/>
  <c r="AA141" i="155" a="1"/>
  <c r="AA141" i="155" s="1"/>
  <c r="Y157" i="155" a="1"/>
  <c r="Y157" i="155" s="1"/>
  <c r="Z160" i="155" a="1"/>
  <c r="Z160" i="155" s="1"/>
  <c r="Y224" i="155" a="1"/>
  <c r="Y224" i="155" s="1"/>
  <c r="Y276" i="155" a="1"/>
  <c r="Y276" i="155" s="1"/>
  <c r="Z321" i="155" a="1"/>
  <c r="Z321" i="155" s="1"/>
  <c r="Z117" i="155" a="1"/>
  <c r="Z117" i="155" s="1"/>
  <c r="Z135" i="155" a="1"/>
  <c r="Z135" i="155" s="1"/>
  <c r="AA204" i="155" a="1"/>
  <c r="AA204" i="155" s="1"/>
  <c r="Z212" i="155" a="1"/>
  <c r="Z212" i="155" s="1"/>
  <c r="Y220" i="155" a="1"/>
  <c r="Y220" i="155" s="1"/>
  <c r="Z229" i="155" a="1"/>
  <c r="Z229" i="155" s="1"/>
  <c r="Z234" i="155" a="1"/>
  <c r="Z234" i="155" s="1"/>
  <c r="AA295" i="155" a="1"/>
  <c r="AA295" i="155" s="1"/>
  <c r="Z314" i="155" a="1"/>
  <c r="Z314" i="155" s="1"/>
  <c r="T1" i="154"/>
  <c r="AC37" i="154" a="1"/>
  <c r="AC37" i="154" s="1"/>
  <c r="AA60" i="154" a="1"/>
  <c r="AA60" i="154" s="1"/>
  <c r="AC65" i="154" a="1"/>
  <c r="AC65" i="154" s="1"/>
  <c r="AA94" i="154" a="1"/>
  <c r="AA94" i="154" s="1"/>
  <c r="AA95" i="154" a="1"/>
  <c r="AA95" i="154" s="1"/>
  <c r="AA24" i="154" a="1"/>
  <c r="AA24" i="154" s="1"/>
  <c r="AC26" i="154" a="1"/>
  <c r="AC26" i="154" s="1"/>
  <c r="Y35" i="154" a="1"/>
  <c r="Y35" i="154" s="1"/>
  <c r="AA104" i="154" a="1"/>
  <c r="AA104" i="154" s="1"/>
  <c r="AC122" i="154" a="1"/>
  <c r="AC122" i="154" s="1"/>
  <c r="Z8" i="154" a="1"/>
  <c r="Z8" i="154" s="1"/>
  <c r="Y56" i="154" a="1"/>
  <c r="Y56" i="154" s="1"/>
  <c r="Y112" i="154" a="1"/>
  <c r="Y112" i="154" s="1"/>
  <c r="Y128" i="154" a="1"/>
  <c r="Y128" i="154" s="1"/>
  <c r="AA11" i="154" a="1"/>
  <c r="AA11" i="154" s="1"/>
  <c r="Y64" i="154" a="1"/>
  <c r="Y64" i="154" s="1"/>
  <c r="AA144" i="154" a="1"/>
  <c r="AA144" i="154" s="1"/>
  <c r="Y10" i="154" a="1"/>
  <c r="Y10" i="154" s="1"/>
  <c r="Y61" i="154" a="1"/>
  <c r="Y61" i="154" s="1"/>
  <c r="AA12" i="154" a="1"/>
  <c r="AA12" i="154" s="1"/>
  <c r="AA64" i="154" a="1"/>
  <c r="AA64" i="154" s="1"/>
  <c r="Y145" i="154" a="1"/>
  <c r="Y145" i="154" s="1"/>
  <c r="AA10" i="154" a="1"/>
  <c r="AA10" i="154" s="1"/>
  <c r="Y14" i="154" a="1"/>
  <c r="Y14" i="154" s="1"/>
  <c r="Y65" i="154" a="1"/>
  <c r="Y65" i="154" s="1"/>
  <c r="Y147" i="154" a="1"/>
  <c r="Y147" i="154" s="1"/>
  <c r="AA149" i="154" a="1"/>
  <c r="AA149" i="154" s="1"/>
  <c r="Y211" i="154" a="1"/>
  <c r="Y211" i="154" s="1"/>
  <c r="Y15" i="154" a="1"/>
  <c r="Y15" i="154" s="1"/>
  <c r="AA17" i="154" a="1"/>
  <c r="AA17" i="154" s="1"/>
  <c r="Y66" i="154" a="1"/>
  <c r="Y66" i="154" s="1"/>
  <c r="Y153" i="154" a="1"/>
  <c r="Y153" i="154" s="1"/>
  <c r="Y73" i="154" a="1"/>
  <c r="Y73" i="154" s="1"/>
  <c r="AA155" i="154" a="1"/>
  <c r="AA155" i="154" s="1"/>
  <c r="AA31" i="154" a="1"/>
  <c r="AA31" i="154" s="1"/>
  <c r="Y80" i="154" a="1"/>
  <c r="Y80" i="154" s="1"/>
  <c r="Y178" i="154" a="1"/>
  <c r="Y178" i="154" s="1"/>
  <c r="Y70" i="154" a="1"/>
  <c r="Y70" i="154" s="1"/>
  <c r="AA32" i="154" a="1"/>
  <c r="AA32" i="154" s="1"/>
  <c r="Y82" i="154" a="1"/>
  <c r="Y82" i="154" s="1"/>
  <c r="AA181" i="154" a="1"/>
  <c r="AA181" i="154" s="1"/>
  <c r="Y154" i="154" a="1"/>
  <c r="Y154" i="154" s="1"/>
  <c r="Y34" i="154" a="1"/>
  <c r="Y34" i="154" s="1"/>
  <c r="AA93" i="154" a="1"/>
  <c r="AA93" i="154" s="1"/>
  <c r="Y192" i="154" a="1"/>
  <c r="Y192" i="154" s="1"/>
  <c r="Y201" i="154" a="1"/>
  <c r="Y201" i="154" s="1"/>
  <c r="Y204" i="154" a="1"/>
  <c r="Y204" i="154" s="1"/>
  <c r="Y38" i="154" a="1"/>
  <c r="Y38" i="154" s="1"/>
  <c r="Y102" i="154" a="1"/>
  <c r="Y102" i="154" s="1"/>
  <c r="Y212" i="154" a="1"/>
  <c r="Y212" i="154" s="1"/>
  <c r="AA47" i="154" a="1"/>
  <c r="AA47" i="154" s="1"/>
  <c r="AA105" i="154" a="1"/>
  <c r="AA105" i="154" s="1"/>
  <c r="Y221" i="154" a="1"/>
  <c r="Y221" i="154" s="1"/>
  <c r="Y45" i="154" a="1"/>
  <c r="Y45" i="154" s="1"/>
  <c r="Y213" i="154" a="1"/>
  <c r="Y213" i="154" s="1"/>
  <c r="AA2" i="154" a="1"/>
  <c r="AA2" i="154" s="1"/>
  <c r="V2" i="154" s="1"/>
  <c r="AA54" i="154" a="1"/>
  <c r="AA54" i="154" s="1"/>
  <c r="AA109" i="154" a="1"/>
  <c r="AA109" i="154" s="1"/>
  <c r="Y261" i="154" a="1"/>
  <c r="Y261" i="154" s="1"/>
  <c r="Y222" i="154" a="1"/>
  <c r="Y222" i="154" s="1"/>
  <c r="AA15" i="154" a="1"/>
  <c r="AA15" i="154" s="1"/>
  <c r="AA39" i="154" a="1"/>
  <c r="AA39" i="154" s="1"/>
  <c r="AA66" i="154" a="1"/>
  <c r="AA66" i="154" s="1"/>
  <c r="AA106" i="154" a="1"/>
  <c r="AA106" i="154" s="1"/>
  <c r="AA159" i="154" a="1"/>
  <c r="AA159" i="154" s="1"/>
  <c r="Y224" i="154" a="1"/>
  <c r="Y224" i="154" s="1"/>
  <c r="Y16" i="154" a="1"/>
  <c r="Y16" i="154" s="1"/>
  <c r="Y40" i="154" a="1"/>
  <c r="Y40" i="154" s="1"/>
  <c r="AB69" i="154" a="1"/>
  <c r="AB69" i="154" s="1"/>
  <c r="AA108" i="154" a="1"/>
  <c r="AA108" i="154" s="1"/>
  <c r="Y162" i="154" a="1"/>
  <c r="Y162" i="154" s="1"/>
  <c r="Y233" i="154" a="1"/>
  <c r="Y233" i="154" s="1"/>
  <c r="Y234" i="154" a="1"/>
  <c r="Y234" i="154" s="1"/>
  <c r="Y237" i="154" a="1"/>
  <c r="Y237" i="154" s="1"/>
  <c r="AA19" i="154" a="1"/>
  <c r="AA19" i="154" s="1"/>
  <c r="AA50" i="154" a="1"/>
  <c r="AA50" i="154" s="1"/>
  <c r="Y74" i="154" a="1"/>
  <c r="Y74" i="154" s="1"/>
  <c r="Y114" i="154" a="1"/>
  <c r="Y114" i="154" s="1"/>
  <c r="Y183" i="154" a="1"/>
  <c r="Y183" i="154" s="1"/>
  <c r="AA238" i="154" a="1"/>
  <c r="AA238" i="154" s="1"/>
  <c r="AB19" i="154" a="1"/>
  <c r="AB19" i="154" s="1"/>
  <c r="AB53" i="154" a="1"/>
  <c r="AB53" i="154" s="1"/>
  <c r="AA74" i="154" a="1"/>
  <c r="AA74" i="154" s="1"/>
  <c r="AA116" i="154" a="1"/>
  <c r="AA116" i="154" s="1"/>
  <c r="Y184" i="154" a="1"/>
  <c r="Y184" i="154" s="1"/>
  <c r="AA242" i="154" a="1"/>
  <c r="AA242" i="154" s="1"/>
  <c r="AB23" i="154" a="1"/>
  <c r="AB23" i="154" s="1"/>
  <c r="Y54" i="154" a="1"/>
  <c r="Y54" i="154" s="1"/>
  <c r="Y78" i="154" a="1"/>
  <c r="Y78" i="154" s="1"/>
  <c r="AA120" i="154" a="1"/>
  <c r="AA120" i="154" s="1"/>
  <c r="Y186" i="154" a="1"/>
  <c r="Y186" i="154" s="1"/>
  <c r="Y244" i="154" a="1"/>
  <c r="Y244" i="154" s="1"/>
  <c r="Y187" i="154" a="1"/>
  <c r="Y187" i="154" s="1"/>
  <c r="Y257" i="154" a="1"/>
  <c r="Y257" i="154" s="1"/>
  <c r="Y25" i="154" a="1"/>
  <c r="Y25" i="154" s="1"/>
  <c r="AA55" i="154" a="1"/>
  <c r="AA55" i="154" s="1"/>
  <c r="AA80" i="154" a="1"/>
  <c r="AA80" i="154" s="1"/>
  <c r="Y125" i="154" a="1"/>
  <c r="Y125" i="154" s="1"/>
  <c r="Y189" i="154" a="1"/>
  <c r="Y189" i="154" s="1"/>
  <c r="Y259" i="154" a="1"/>
  <c r="Y259" i="154" s="1"/>
  <c r="Y3" i="154" a="1"/>
  <c r="Y3" i="154" s="1"/>
  <c r="Y28" i="154" a="1"/>
  <c r="Y28" i="154" s="1"/>
  <c r="AA57" i="154" a="1"/>
  <c r="AA57" i="154" s="1"/>
  <c r="AA86" i="154" a="1"/>
  <c r="AA86" i="154" s="1"/>
  <c r="Y134" i="154" a="1"/>
  <c r="Y134" i="154" s="1"/>
  <c r="Y195" i="154" a="1"/>
  <c r="Y195" i="154" s="1"/>
  <c r="AA266" i="154" a="1"/>
  <c r="AA266" i="154" s="1"/>
  <c r="AA4" i="154" a="1"/>
  <c r="AA4" i="154" s="1"/>
  <c r="Y30" i="154" a="1"/>
  <c r="Y30" i="154" s="1"/>
  <c r="Y58" i="154" a="1"/>
  <c r="Y58" i="154" s="1"/>
  <c r="AA88" i="154" a="1"/>
  <c r="AA88" i="154" s="1"/>
  <c r="Y135" i="154" a="1"/>
  <c r="Y135" i="154" s="1"/>
  <c r="Y197" i="154" a="1"/>
  <c r="Y197" i="154" s="1"/>
  <c r="Y282" i="154" a="1"/>
  <c r="Y282" i="154" s="1"/>
  <c r="Y5" i="154" a="1"/>
  <c r="Y5" i="154" s="1"/>
  <c r="AC30" i="154" a="1"/>
  <c r="AC30" i="154" s="1"/>
  <c r="Y59" i="154" a="1"/>
  <c r="Y59" i="154" s="1"/>
  <c r="AA91" i="154" a="1"/>
  <c r="AA91" i="154" s="1"/>
  <c r="Y137" i="154" a="1"/>
  <c r="Y137" i="154" s="1"/>
  <c r="AB83" i="154" a="1"/>
  <c r="AB83" i="154" s="1"/>
  <c r="AB131" i="154" a="1"/>
  <c r="AB131" i="154" s="1"/>
  <c r="AC89" i="154" a="1"/>
  <c r="AC89" i="154" s="1"/>
  <c r="AB94" i="154" a="1"/>
  <c r="AB94" i="154" s="1"/>
  <c r="AC114" i="154" a="1"/>
  <c r="AC114" i="154" s="1"/>
  <c r="AB141" i="154" a="1"/>
  <c r="AB141" i="154" s="1"/>
  <c r="AB153" i="154" a="1"/>
  <c r="AB153" i="154" s="1"/>
  <c r="Z143" i="154" a="1"/>
  <c r="Z143" i="154" s="1"/>
  <c r="Z223" i="154" a="1"/>
  <c r="Z223" i="154" s="1"/>
  <c r="Z49" i="154" a="1"/>
  <c r="Z49" i="154" s="1"/>
  <c r="Z79" i="154" a="1"/>
  <c r="Z79" i="154" s="1"/>
  <c r="AB200" i="154" a="1"/>
  <c r="AB200" i="154" s="1"/>
  <c r="AB54" i="154" a="1"/>
  <c r="AB54" i="154" s="1"/>
  <c r="Z58" i="154" a="1"/>
  <c r="Z58" i="154" s="1"/>
  <c r="AB62" i="154" a="1"/>
  <c r="AB62" i="154" s="1"/>
  <c r="AC84" i="154" a="1"/>
  <c r="AC84" i="154" s="1"/>
  <c r="Z102" i="154" a="1"/>
  <c r="Z102" i="154" s="1"/>
  <c r="AB333" i="154" a="1"/>
  <c r="AB333" i="154" s="1"/>
  <c r="AB330" i="154" a="1"/>
  <c r="AB330" i="154" s="1"/>
  <c r="AB308" i="154" a="1"/>
  <c r="AB308" i="154" s="1"/>
  <c r="AB305" i="154" a="1"/>
  <c r="AB305" i="154" s="1"/>
  <c r="AB283" i="154" a="1"/>
  <c r="AB283" i="154" s="1"/>
  <c r="AB280" i="154" a="1"/>
  <c r="AB280" i="154" s="1"/>
  <c r="AB258" i="154" a="1"/>
  <c r="AB258" i="154" s="1"/>
  <c r="AB255" i="154" a="1"/>
  <c r="AB255" i="154" s="1"/>
  <c r="AB327" i="154" a="1"/>
  <c r="AB327" i="154" s="1"/>
  <c r="AB302" i="154" a="1"/>
  <c r="AB302" i="154" s="1"/>
  <c r="AB277" i="154" a="1"/>
  <c r="AB277" i="154" s="1"/>
  <c r="AB252" i="154" a="1"/>
  <c r="AB252" i="154" s="1"/>
  <c r="AB242" i="154" a="1"/>
  <c r="AB242" i="154" s="1"/>
  <c r="AB324" i="154" a="1"/>
  <c r="AB324" i="154" s="1"/>
  <c r="AB321" i="154" a="1"/>
  <c r="AB321" i="154" s="1"/>
  <c r="AB299" i="154" a="1"/>
  <c r="AB299" i="154" s="1"/>
  <c r="AB296" i="154" a="1"/>
  <c r="AB296" i="154" s="1"/>
  <c r="AB274" i="154" a="1"/>
  <c r="AB274" i="154" s="1"/>
  <c r="AB271" i="154" a="1"/>
  <c r="AB271" i="154" s="1"/>
  <c r="AB331" i="154" a="1"/>
  <c r="AB331" i="154" s="1"/>
  <c r="AB309" i="154" a="1"/>
  <c r="AB309" i="154" s="1"/>
  <c r="AB306" i="154" a="1"/>
  <c r="AB306" i="154" s="1"/>
  <c r="AB284" i="154" a="1"/>
  <c r="AB284" i="154" s="1"/>
  <c r="AB281" i="154" a="1"/>
  <c r="AB281" i="154" s="1"/>
  <c r="AB259" i="154" a="1"/>
  <c r="AB259" i="154" s="1"/>
  <c r="AB256" i="154" a="1"/>
  <c r="AB256" i="154" s="1"/>
  <c r="AB239" i="154" a="1"/>
  <c r="AB239" i="154" s="1"/>
  <c r="AB328" i="154" a="1"/>
  <c r="AB328" i="154" s="1"/>
  <c r="AB325" i="154" a="1"/>
  <c r="AB325" i="154" s="1"/>
  <c r="AB303" i="154" a="1"/>
  <c r="AB303" i="154" s="1"/>
  <c r="AB300" i="154" a="1"/>
  <c r="AB300" i="154" s="1"/>
  <c r="AB278" i="154" a="1"/>
  <c r="AB278" i="154" s="1"/>
  <c r="AB275" i="154" a="1"/>
  <c r="AB275" i="154" s="1"/>
  <c r="AB226" i="154" a="1"/>
  <c r="AB226" i="154" s="1"/>
  <c r="AB316" i="154" a="1"/>
  <c r="AB316" i="154" s="1"/>
  <c r="AB314" i="154" a="1"/>
  <c r="AB314" i="154" s="1"/>
  <c r="AB297" i="154" a="1"/>
  <c r="AB297" i="154" s="1"/>
  <c r="AB285" i="154" a="1"/>
  <c r="AB285" i="154" s="1"/>
  <c r="AB262" i="154" a="1"/>
  <c r="AB262" i="154" s="1"/>
  <c r="AB228" i="154" a="1"/>
  <c r="AB228" i="154" s="1"/>
  <c r="AB212" i="154" a="1"/>
  <c r="AB212" i="154" s="1"/>
  <c r="AB191" i="154" a="1"/>
  <c r="AB191" i="154" s="1"/>
  <c r="AB187" i="154" a="1"/>
  <c r="AB187" i="154" s="1"/>
  <c r="AB315" i="154" a="1"/>
  <c r="AB315" i="154" s="1"/>
  <c r="AB270" i="154" a="1"/>
  <c r="AB270" i="154" s="1"/>
  <c r="AB248" i="154" a="1"/>
  <c r="AB248" i="154" s="1"/>
  <c r="AB310" i="154" a="1"/>
  <c r="AB310" i="154" s="1"/>
  <c r="AB293" i="154" a="1"/>
  <c r="AB293" i="154" s="1"/>
  <c r="AB267" i="154" a="1"/>
  <c r="AB267" i="154" s="1"/>
  <c r="AB257" i="154" a="1"/>
  <c r="AB257" i="154" s="1"/>
  <c r="AB230" i="154" a="1"/>
  <c r="AB230" i="154" s="1"/>
  <c r="AB225" i="154" a="1"/>
  <c r="AB225" i="154" s="1"/>
  <c r="AB196" i="154" a="1"/>
  <c r="AB196" i="154" s="1"/>
  <c r="AB165" i="154" a="1"/>
  <c r="AB165" i="154" s="1"/>
  <c r="AB140" i="154" a="1"/>
  <c r="AB140" i="154" s="1"/>
  <c r="AB115" i="154" a="1"/>
  <c r="AB115" i="154" s="1"/>
  <c r="AB90" i="154" a="1"/>
  <c r="AB90" i="154" s="1"/>
  <c r="AB326" i="154" a="1"/>
  <c r="AB326" i="154" s="1"/>
  <c r="AB313" i="154" a="1"/>
  <c r="AB313" i="154" s="1"/>
  <c r="AB304" i="154" a="1"/>
  <c r="AB304" i="154" s="1"/>
  <c r="AB332" i="154" a="1"/>
  <c r="AB332" i="154" s="1"/>
  <c r="AB329" i="154" a="1"/>
  <c r="AB329" i="154" s="1"/>
  <c r="AB307" i="154" a="1"/>
  <c r="AB307" i="154" s="1"/>
  <c r="AB301" i="154" a="1"/>
  <c r="AB301" i="154" s="1"/>
  <c r="AB282" i="154" a="1"/>
  <c r="AB282" i="154" s="1"/>
  <c r="AB247" i="154" a="1"/>
  <c r="AB247" i="154" s="1"/>
  <c r="AB237" i="154" a="1"/>
  <c r="AB237" i="154" s="1"/>
  <c r="AB206" i="154" a="1"/>
  <c r="AB206" i="154" s="1"/>
  <c r="AB186" i="154" a="1"/>
  <c r="AB186" i="154" s="1"/>
  <c r="AB174" i="154" a="1"/>
  <c r="AB174" i="154" s="1"/>
  <c r="AB268" i="154" a="1"/>
  <c r="AB268" i="154" s="1"/>
  <c r="AB249" i="154" a="1"/>
  <c r="AB249" i="154" s="1"/>
  <c r="AB224" i="154" a="1"/>
  <c r="AB224" i="154" s="1"/>
  <c r="AB215" i="154" a="1"/>
  <c r="AB215" i="154" s="1"/>
  <c r="AB180" i="154" a="1"/>
  <c r="AB180" i="154" s="1"/>
  <c r="AB164" i="154" a="1"/>
  <c r="AB164" i="154" s="1"/>
  <c r="AB254" i="154" a="1"/>
  <c r="AB254" i="154" s="1"/>
  <c r="AB201" i="154" a="1"/>
  <c r="AB201" i="154" s="1"/>
  <c r="AB169" i="154" a="1"/>
  <c r="AB169" i="154" s="1"/>
  <c r="AB143" i="154" a="1"/>
  <c r="AB143" i="154" s="1"/>
  <c r="AB125" i="154" a="1"/>
  <c r="AB125" i="154" s="1"/>
  <c r="AB107" i="154" a="1"/>
  <c r="AB107" i="154" s="1"/>
  <c r="AB89" i="154" a="1"/>
  <c r="AB89" i="154" s="1"/>
  <c r="AB50" i="154" a="1"/>
  <c r="AB50" i="154" s="1"/>
  <c r="AB319" i="154" a="1"/>
  <c r="AB319" i="154" s="1"/>
  <c r="AB295" i="154" a="1"/>
  <c r="AB295" i="154" s="1"/>
  <c r="AB276" i="154" a="1"/>
  <c r="AB276" i="154" s="1"/>
  <c r="AB273" i="154" a="1"/>
  <c r="AB273" i="154" s="1"/>
  <c r="AB266" i="154" a="1"/>
  <c r="AB266" i="154" s="1"/>
  <c r="AB263" i="154" a="1"/>
  <c r="AB263" i="154" s="1"/>
  <c r="AB221" i="154" a="1"/>
  <c r="AB221" i="154" s="1"/>
  <c r="AB219" i="154" a="1"/>
  <c r="AB219" i="154" s="1"/>
  <c r="AB217" i="154" a="1"/>
  <c r="AB217" i="154" s="1"/>
  <c r="AB195" i="154" a="1"/>
  <c r="AB195" i="154" s="1"/>
  <c r="AB183" i="154" a="1"/>
  <c r="AB183" i="154" s="1"/>
  <c r="AB170" i="154" a="1"/>
  <c r="AB170" i="154" s="1"/>
  <c r="AB150" i="154" a="1"/>
  <c r="AB150" i="154" s="1"/>
  <c r="AB80" i="154" a="1"/>
  <c r="AB80" i="154" s="1"/>
  <c r="AB63" i="154" a="1"/>
  <c r="AB63" i="154" s="1"/>
  <c r="AB45" i="154" a="1"/>
  <c r="AB45" i="154" s="1"/>
  <c r="AB18" i="154" a="1"/>
  <c r="AB18" i="154" s="1"/>
  <c r="AB14" i="154" a="1"/>
  <c r="AB14" i="154" s="1"/>
  <c r="AB312" i="154" a="1"/>
  <c r="AB312" i="154" s="1"/>
  <c r="AB287" i="154" a="1"/>
  <c r="AB287" i="154" s="1"/>
  <c r="AB260" i="154" a="1"/>
  <c r="AB260" i="154" s="1"/>
  <c r="AB286" i="154" a="1"/>
  <c r="AB286" i="154" s="1"/>
  <c r="AB244" i="154" a="1"/>
  <c r="AB244" i="154" s="1"/>
  <c r="AB222" i="154" a="1"/>
  <c r="AB222" i="154" s="1"/>
  <c r="AB220" i="154" a="1"/>
  <c r="AB220" i="154" s="1"/>
  <c r="AB218" i="154" a="1"/>
  <c r="AB218" i="154" s="1"/>
  <c r="AB216" i="154" a="1"/>
  <c r="AB216" i="154" s="1"/>
  <c r="AB205" i="154" a="1"/>
  <c r="AB205" i="154" s="1"/>
  <c r="AB189" i="154" a="1"/>
  <c r="AB189" i="154" s="1"/>
  <c r="AB179" i="154" a="1"/>
  <c r="AB179" i="154" s="1"/>
  <c r="AB163" i="154" a="1"/>
  <c r="AB163" i="154" s="1"/>
  <c r="AB320" i="154" a="1"/>
  <c r="AB320" i="154" s="1"/>
  <c r="AB214" i="154" a="1"/>
  <c r="AB214" i="154" s="1"/>
  <c r="AB203" i="154" a="1"/>
  <c r="AB203" i="154" s="1"/>
  <c r="AB194" i="154" a="1"/>
  <c r="AB194" i="154" s="1"/>
  <c r="AB166" i="154" a="1"/>
  <c r="AB166" i="154" s="1"/>
  <c r="AB142" i="154" a="1"/>
  <c r="AB142" i="154" s="1"/>
  <c r="AB269" i="154" a="1"/>
  <c r="AB269" i="154" s="1"/>
  <c r="AB211" i="154" a="1"/>
  <c r="AB211" i="154" s="1"/>
  <c r="AB190" i="154" a="1"/>
  <c r="AB190" i="154" s="1"/>
  <c r="AB188" i="154" a="1"/>
  <c r="AB188" i="154" s="1"/>
  <c r="AB184" i="154" a="1"/>
  <c r="AB184" i="154" s="1"/>
  <c r="AB151" i="154" a="1"/>
  <c r="AB151" i="154" s="1"/>
  <c r="AB138" i="154" a="1"/>
  <c r="AB138" i="154" s="1"/>
  <c r="AB118" i="154" a="1"/>
  <c r="AB118" i="154" s="1"/>
  <c r="AB95" i="154" a="1"/>
  <c r="AB95" i="154" s="1"/>
  <c r="AB92" i="154" a="1"/>
  <c r="AB92" i="154" s="1"/>
  <c r="AB75" i="154" a="1"/>
  <c r="AB75" i="154" s="1"/>
  <c r="AB72" i="154" a="1"/>
  <c r="AB72" i="154" s="1"/>
  <c r="AB27" i="154" a="1"/>
  <c r="AB27" i="154" s="1"/>
  <c r="AB9" i="154" a="1"/>
  <c r="AB9" i="154" s="1"/>
  <c r="AB243" i="154" a="1"/>
  <c r="AB243" i="154" s="1"/>
  <c r="AB240" i="154" a="1"/>
  <c r="AB240" i="154" s="1"/>
  <c r="AB213" i="154" a="1"/>
  <c r="AB213" i="154" s="1"/>
  <c r="AB182" i="154" a="1"/>
  <c r="AB182" i="154" s="1"/>
  <c r="AB156" i="154" a="1"/>
  <c r="AB156" i="154" s="1"/>
  <c r="AB202" i="154" a="1"/>
  <c r="AB202" i="154" s="1"/>
  <c r="AB176" i="154" a="1"/>
  <c r="AB176" i="154" s="1"/>
  <c r="AB136" i="154" a="1"/>
  <c r="AB136" i="154" s="1"/>
  <c r="AB317" i="154" a="1"/>
  <c r="AB317" i="154" s="1"/>
  <c r="AB294" i="154" a="1"/>
  <c r="AB294" i="154" s="1"/>
  <c r="AB231" i="154" a="1"/>
  <c r="AB231" i="154" s="1"/>
  <c r="AB210" i="154" a="1"/>
  <c r="AB210" i="154" s="1"/>
  <c r="AB147" i="154" a="1"/>
  <c r="AB147" i="154" s="1"/>
  <c r="AB128" i="154" a="1"/>
  <c r="AB128" i="154" s="1"/>
  <c r="AB82" i="154" a="1"/>
  <c r="AB82" i="154" s="1"/>
  <c r="AB64" i="154" a="1"/>
  <c r="AB64" i="154" s="1"/>
  <c r="AB32" i="154" a="1"/>
  <c r="AB32" i="154" s="1"/>
  <c r="AB25" i="154" a="1"/>
  <c r="AB25" i="154" s="1"/>
  <c r="AB7" i="154" a="1"/>
  <c r="AB7" i="154" s="1"/>
  <c r="AB322" i="154" a="1"/>
  <c r="AB322" i="154" s="1"/>
  <c r="AB193" i="154" a="1"/>
  <c r="AB193" i="154" s="1"/>
  <c r="AB108" i="154" a="1"/>
  <c r="AB108" i="154" s="1"/>
  <c r="AB105" i="154" a="1"/>
  <c r="AB105" i="154" s="1"/>
  <c r="AB102" i="154" a="1"/>
  <c r="AB102" i="154" s="1"/>
  <c r="AB48" i="154" a="1"/>
  <c r="AB48" i="154" s="1"/>
  <c r="AB289" i="154" a="1"/>
  <c r="AB289" i="154" s="1"/>
  <c r="AB236" i="154" a="1"/>
  <c r="AB236" i="154" s="1"/>
  <c r="AB197" i="154" a="1"/>
  <c r="AB197" i="154" s="1"/>
  <c r="AB253" i="154" a="1"/>
  <c r="AB253" i="154" s="1"/>
  <c r="AB311" i="154" a="1"/>
  <c r="AB311" i="154" s="1"/>
  <c r="AB264" i="154" a="1"/>
  <c r="AB264" i="154" s="1"/>
  <c r="AB199" i="154" a="1"/>
  <c r="AB199" i="154" s="1"/>
  <c r="AB185" i="154" a="1"/>
  <c r="AB185" i="154" s="1"/>
  <c r="AB97" i="154" a="1"/>
  <c r="AB97" i="154" s="1"/>
  <c r="AB79" i="154" a="1"/>
  <c r="AB79" i="154" s="1"/>
  <c r="AB46" i="154" a="1"/>
  <c r="AB46" i="154" s="1"/>
  <c r="AB41" i="154" a="1"/>
  <c r="AB41" i="154" s="1"/>
  <c r="AB34" i="154" a="1"/>
  <c r="AB34" i="154" s="1"/>
  <c r="AB16" i="154" a="1"/>
  <c r="AB16" i="154" s="1"/>
  <c r="AB11" i="154" a="1"/>
  <c r="AB11" i="154" s="1"/>
  <c r="AB3" i="154" a="1"/>
  <c r="AB3" i="154" s="1"/>
  <c r="AB235" i="154" a="1"/>
  <c r="AB235" i="154" s="1"/>
  <c r="AB208" i="154" a="1"/>
  <c r="AB208" i="154" s="1"/>
  <c r="AB318" i="154" a="1"/>
  <c r="AB318" i="154" s="1"/>
  <c r="AB251" i="154" a="1"/>
  <c r="AB251" i="154" s="1"/>
  <c r="AB234" i="154" a="1"/>
  <c r="AB234" i="154" s="1"/>
  <c r="AB204" i="154" a="1"/>
  <c r="AB204" i="154" s="1"/>
  <c r="AB198" i="154" a="1"/>
  <c r="AB198" i="154" s="1"/>
  <c r="AB148" i="154" a="1"/>
  <c r="AB148" i="154" s="1"/>
  <c r="AB133" i="154" a="1"/>
  <c r="AB133" i="154" s="1"/>
  <c r="AB127" i="154" a="1"/>
  <c r="AB127" i="154" s="1"/>
  <c r="AB109" i="154" a="1"/>
  <c r="AB109" i="154" s="1"/>
  <c r="AB73" i="154" a="1"/>
  <c r="AB73" i="154" s="1"/>
  <c r="AB160" i="154" a="1"/>
  <c r="AB160" i="154" s="1"/>
  <c r="AB145" i="154" a="1"/>
  <c r="AB145" i="154" s="1"/>
  <c r="AB113" i="154" a="1"/>
  <c r="AB113" i="154" s="1"/>
  <c r="AB67" i="154" a="1"/>
  <c r="AB67" i="154" s="1"/>
  <c r="AB241" i="154" a="1"/>
  <c r="AB241" i="154" s="1"/>
  <c r="AB124" i="154" a="1"/>
  <c r="AB124" i="154" s="1"/>
  <c r="AB65" i="154" a="1"/>
  <c r="AB65" i="154" s="1"/>
  <c r="AB44" i="154" a="1"/>
  <c r="AB44" i="154" s="1"/>
  <c r="AB42" i="154" a="1"/>
  <c r="AB42" i="154" s="1"/>
  <c r="AB177" i="154" a="1"/>
  <c r="AB177" i="154" s="1"/>
  <c r="AB157" i="154" a="1"/>
  <c r="AB157" i="154" s="1"/>
  <c r="AB152" i="154" a="1"/>
  <c r="AB152" i="154" s="1"/>
  <c r="AB61" i="154" a="1"/>
  <c r="AB61" i="154" s="1"/>
  <c r="AB59" i="154" a="1"/>
  <c r="AB59" i="154" s="1"/>
  <c r="AB40" i="154" a="1"/>
  <c r="AB40" i="154" s="1"/>
  <c r="AB288" i="154" a="1"/>
  <c r="AB288" i="154" s="1"/>
  <c r="AB192" i="154" a="1"/>
  <c r="AB192" i="154" s="1"/>
  <c r="AB171" i="154" a="1"/>
  <c r="AB171" i="154" s="1"/>
  <c r="AB168" i="154" a="1"/>
  <c r="AB168" i="154" s="1"/>
  <c r="AB162" i="154" a="1"/>
  <c r="AB162" i="154" s="1"/>
  <c r="AB126" i="154" a="1"/>
  <c r="AB126" i="154" s="1"/>
  <c r="AB38" i="154" a="1"/>
  <c r="AB38" i="154" s="1"/>
  <c r="AB298" i="154" a="1"/>
  <c r="AB298" i="154" s="1"/>
  <c r="AB290" i="154" a="1"/>
  <c r="AB290" i="154" s="1"/>
  <c r="AB279" i="154" a="1"/>
  <c r="AB279" i="154" s="1"/>
  <c r="AB117" i="154" a="1"/>
  <c r="AB117" i="154" s="1"/>
  <c r="AB261" i="154" a="1"/>
  <c r="AB261" i="154" s="1"/>
  <c r="AB159" i="154" a="1"/>
  <c r="AB159" i="154" s="1"/>
  <c r="AB137" i="154" a="1"/>
  <c r="AB137" i="154" s="1"/>
  <c r="AB78" i="154" a="1"/>
  <c r="AB78" i="154" s="1"/>
  <c r="AB74" i="154" a="1"/>
  <c r="AB74" i="154" s="1"/>
  <c r="AB173" i="154" a="1"/>
  <c r="AB173" i="154" s="1"/>
  <c r="AB167" i="154" a="1"/>
  <c r="AB167" i="154" s="1"/>
  <c r="AB161" i="154" a="1"/>
  <c r="AB161" i="154" s="1"/>
  <c r="AB114" i="154" a="1"/>
  <c r="AB114" i="154" s="1"/>
  <c r="AB146" i="154" a="1"/>
  <c r="AB146" i="154" s="1"/>
  <c r="AB132" i="154" a="1"/>
  <c r="AB132" i="154" s="1"/>
  <c r="AB116" i="154" a="1"/>
  <c r="AB116" i="154" s="1"/>
  <c r="AB35" i="154" a="1"/>
  <c r="AB35" i="154" s="1"/>
  <c r="AB175" i="154" a="1"/>
  <c r="AB175" i="154" s="1"/>
  <c r="AB103" i="154" a="1"/>
  <c r="AB103" i="154" s="1"/>
  <c r="AB87" i="154" a="1"/>
  <c r="AB87" i="154" s="1"/>
  <c r="AB81" i="154" a="1"/>
  <c r="AB81" i="154" s="1"/>
  <c r="AB207" i="154" a="1"/>
  <c r="AB207" i="154" s="1"/>
  <c r="W1" i="154"/>
  <c r="AB106" i="154" a="1"/>
  <c r="AB106" i="154" s="1"/>
  <c r="AB96" i="154" a="1"/>
  <c r="AB96" i="154" s="1"/>
  <c r="AB93" i="154" a="1"/>
  <c r="AB93" i="154" s="1"/>
  <c r="AB20" i="154" a="1"/>
  <c r="AB20" i="154" s="1"/>
  <c r="AB15" i="154" a="1"/>
  <c r="AB15" i="154" s="1"/>
  <c r="AB135" i="154" a="1"/>
  <c r="AB135" i="154" s="1"/>
  <c r="AB120" i="154" a="1"/>
  <c r="AB120" i="154" s="1"/>
  <c r="AB227" i="154" a="1"/>
  <c r="AB227" i="154" s="1"/>
  <c r="AB13" i="154" a="1"/>
  <c r="AB13" i="154" s="1"/>
  <c r="AB8" i="154" a="1"/>
  <c r="AB8" i="154" s="1"/>
  <c r="AB323" i="154" a="1"/>
  <c r="AB323" i="154" s="1"/>
  <c r="AB139" i="154" a="1"/>
  <c r="AB139" i="154" s="1"/>
  <c r="AB233" i="154" a="1"/>
  <c r="AB233" i="154" s="1"/>
  <c r="AB155" i="154" a="1"/>
  <c r="AB155" i="154" s="1"/>
  <c r="AB154" i="154" a="1"/>
  <c r="AB154" i="154" s="1"/>
  <c r="AB123" i="154" a="1"/>
  <c r="AB123" i="154" s="1"/>
  <c r="AB119" i="154" a="1"/>
  <c r="AB119" i="154" s="1"/>
  <c r="AB112" i="154" a="1"/>
  <c r="AB112" i="154" s="1"/>
  <c r="AB265" i="154" a="1"/>
  <c r="AB265" i="154" s="1"/>
  <c r="AB134" i="154" a="1"/>
  <c r="AB134" i="154" s="1"/>
  <c r="AB98" i="154" a="1"/>
  <c r="AB98" i="154" s="1"/>
  <c r="AB158" i="154" a="1"/>
  <c r="AB158" i="154" s="1"/>
  <c r="AB57" i="154" a="1"/>
  <c r="AB57" i="154" s="1"/>
  <c r="AB36" i="154" a="1"/>
  <c r="AB36" i="154" s="1"/>
  <c r="AB250" i="154" a="1"/>
  <c r="AB250" i="154" s="1"/>
  <c r="AB232" i="154" a="1"/>
  <c r="AB232" i="154" s="1"/>
  <c r="AB130" i="154" a="1"/>
  <c r="AB130" i="154" s="1"/>
  <c r="AB172" i="154" a="1"/>
  <c r="AB172" i="154" s="1"/>
  <c r="AB88" i="154" a="1"/>
  <c r="AB88" i="154" s="1"/>
  <c r="AB76" i="154" a="1"/>
  <c r="AB76" i="154" s="1"/>
  <c r="AB31" i="154" a="1"/>
  <c r="AB31" i="154" s="1"/>
  <c r="AB2" i="154" a="1"/>
  <c r="AB2" i="154" s="1"/>
  <c r="W2" i="154" s="1"/>
  <c r="AB292" i="154" a="1"/>
  <c r="AB292" i="154" s="1"/>
  <c r="AB238" i="154" a="1"/>
  <c r="AB238" i="154" s="1"/>
  <c r="AB223" i="154" a="1"/>
  <c r="AB223" i="154" s="1"/>
  <c r="AB246" i="154" a="1"/>
  <c r="AB246" i="154" s="1"/>
  <c r="AB229" i="154" a="1"/>
  <c r="AB229" i="154" s="1"/>
  <c r="AB144" i="154" a="1"/>
  <c r="AB144" i="154" s="1"/>
  <c r="AB121" i="154" a="1"/>
  <c r="AB121" i="154" s="1"/>
  <c r="AB84" i="154" a="1"/>
  <c r="AB84" i="154" s="1"/>
  <c r="AB30" i="154" a="1"/>
  <c r="AB30" i="154" s="1"/>
  <c r="AB6" i="154" a="1"/>
  <c r="AB6" i="154" s="1"/>
  <c r="AB272" i="154" a="1"/>
  <c r="AB272" i="154" s="1"/>
  <c r="AB245" i="154" a="1"/>
  <c r="AB245" i="154" s="1"/>
  <c r="AB12" i="154" a="1"/>
  <c r="AB12" i="154" s="1"/>
  <c r="Z16" i="154" a="1"/>
  <c r="Z16" i="154" s="1"/>
  <c r="AC102" i="154" a="1"/>
  <c r="AC102" i="154" s="1"/>
  <c r="AB58" i="154" a="1"/>
  <c r="AB58" i="154" s="1"/>
  <c r="AC62" i="154" a="1"/>
  <c r="AC62" i="154" s="1"/>
  <c r="AB28" i="154" a="1"/>
  <c r="AB28" i="154" s="1"/>
  <c r="Z80" i="154" a="1"/>
  <c r="Z80" i="154" s="1"/>
  <c r="AB91" i="154" a="1"/>
  <c r="AB91" i="154" s="1"/>
  <c r="AC97" i="154" a="1"/>
  <c r="AC97" i="154" s="1"/>
  <c r="AB110" i="154" a="1"/>
  <c r="AB110" i="154" s="1"/>
  <c r="AC145" i="154" a="1"/>
  <c r="AC145" i="154" s="1"/>
  <c r="Z187" i="154" a="1"/>
  <c r="Z187" i="154" s="1"/>
  <c r="AB49" i="154" a="1"/>
  <c r="AB49" i="154" s="1"/>
  <c r="Z62" i="154" a="1"/>
  <c r="Z62" i="154" s="1"/>
  <c r="Z43" i="154" a="1"/>
  <c r="Z43" i="154" s="1"/>
  <c r="AB17" i="154" a="1"/>
  <c r="AB17" i="154" s="1"/>
  <c r="Z21" i="154" a="1"/>
  <c r="Z21" i="154" s="1"/>
  <c r="AB43" i="154" a="1"/>
  <c r="AB43" i="154" s="1"/>
  <c r="Z47" i="154" a="1"/>
  <c r="Z47" i="154" s="1"/>
  <c r="Z51" i="154" a="1"/>
  <c r="Z51" i="154" s="1"/>
  <c r="Z55" i="154" a="1"/>
  <c r="Z55" i="154" s="1"/>
  <c r="Z59" i="154" a="1"/>
  <c r="Z59" i="154" s="1"/>
  <c r="AB71" i="154" a="1"/>
  <c r="AB71" i="154" s="1"/>
  <c r="AC110" i="154" a="1"/>
  <c r="AC110" i="154" s="1"/>
  <c r="Z118" i="154" a="1"/>
  <c r="Z118" i="154" s="1"/>
  <c r="AB209" i="154" a="1"/>
  <c r="AB209" i="154" s="1"/>
  <c r="AC2" i="154" a="1"/>
  <c r="AC2" i="154" s="1"/>
  <c r="X2" i="154" s="1"/>
  <c r="Z233" i="154" a="1"/>
  <c r="Z233" i="154" s="1"/>
  <c r="AC176" i="154" a="1"/>
  <c r="AC176" i="154" s="1"/>
  <c r="Z76" i="154" a="1"/>
  <c r="Z76" i="154" s="1"/>
  <c r="AC127" i="154" a="1"/>
  <c r="AC127" i="154" s="1"/>
  <c r="AB10" i="154" a="1"/>
  <c r="AB10" i="154" s="1"/>
  <c r="AB55" i="154" a="1"/>
  <c r="AB55" i="154" s="1"/>
  <c r="AC81" i="154" a="1"/>
  <c r="AC81" i="154" s="1"/>
  <c r="AB86" i="154" a="1"/>
  <c r="AB86" i="154" s="1"/>
  <c r="AB104" i="154" a="1"/>
  <c r="AB104" i="154" s="1"/>
  <c r="AB111" i="154" a="1"/>
  <c r="AB111" i="154" s="1"/>
  <c r="Z191" i="154" a="1"/>
  <c r="Z191" i="154" s="1"/>
  <c r="Z78" i="154" a="1"/>
  <c r="Z78" i="154" s="1"/>
  <c r="Z39" i="154" a="1"/>
  <c r="Z39" i="154" s="1"/>
  <c r="AB66" i="154" a="1"/>
  <c r="AB66" i="154" s="1"/>
  <c r="AB85" i="154" a="1"/>
  <c r="AB85" i="154" s="1"/>
  <c r="AC17" i="154" a="1"/>
  <c r="AC17" i="154" s="1"/>
  <c r="AC28" i="154" a="1"/>
  <c r="AC28" i="154" s="1"/>
  <c r="AB99" i="154" a="1"/>
  <c r="AB99" i="154" s="1"/>
  <c r="Z137" i="154" a="1"/>
  <c r="Z137" i="154" s="1"/>
  <c r="AC330" i="154" a="1"/>
  <c r="AC330" i="154" s="1"/>
  <c r="AC325" i="154" a="1"/>
  <c r="AC325" i="154" s="1"/>
  <c r="AC320" i="154" a="1"/>
  <c r="AC320" i="154" s="1"/>
  <c r="AC315" i="154" a="1"/>
  <c r="AC315" i="154" s="1"/>
  <c r="AC310" i="154" a="1"/>
  <c r="AC310" i="154" s="1"/>
  <c r="AC305" i="154" a="1"/>
  <c r="AC305" i="154" s="1"/>
  <c r="AC300" i="154" a="1"/>
  <c r="AC300" i="154" s="1"/>
  <c r="AC295" i="154" a="1"/>
  <c r="AC295" i="154" s="1"/>
  <c r="AC290" i="154" a="1"/>
  <c r="AC290" i="154" s="1"/>
  <c r="AC285" i="154" a="1"/>
  <c r="AC285" i="154" s="1"/>
  <c r="AC280" i="154" a="1"/>
  <c r="AC280" i="154" s="1"/>
  <c r="AC275" i="154" a="1"/>
  <c r="AC275" i="154" s="1"/>
  <c r="AC270" i="154" a="1"/>
  <c r="AC270" i="154" s="1"/>
  <c r="AC265" i="154" a="1"/>
  <c r="AC265" i="154" s="1"/>
  <c r="AC260" i="154" a="1"/>
  <c r="AC260" i="154" s="1"/>
  <c r="AC255" i="154" a="1"/>
  <c r="AC255" i="154" s="1"/>
  <c r="AC250" i="154" a="1"/>
  <c r="AC250" i="154" s="1"/>
  <c r="AC245" i="154" a="1"/>
  <c r="AC245" i="154" s="1"/>
  <c r="AC327" i="154" a="1"/>
  <c r="AC327" i="154" s="1"/>
  <c r="AC302" i="154" a="1"/>
  <c r="AC302" i="154" s="1"/>
  <c r="AC277" i="154" a="1"/>
  <c r="AC277" i="154" s="1"/>
  <c r="AC252" i="154" a="1"/>
  <c r="AC252" i="154" s="1"/>
  <c r="AC242" i="154" a="1"/>
  <c r="AC242" i="154" s="1"/>
  <c r="AC238" i="154" a="1"/>
  <c r="AC238" i="154" s="1"/>
  <c r="AC324" i="154" a="1"/>
  <c r="AC324" i="154" s="1"/>
  <c r="AC321" i="154" a="1"/>
  <c r="AC321" i="154" s="1"/>
  <c r="AC299" i="154" a="1"/>
  <c r="AC299" i="154" s="1"/>
  <c r="AC296" i="154" a="1"/>
  <c r="AC296" i="154" s="1"/>
  <c r="AC274" i="154" a="1"/>
  <c r="AC274" i="154" s="1"/>
  <c r="AC271" i="154" a="1"/>
  <c r="AC271" i="154" s="1"/>
  <c r="AC249" i="154" a="1"/>
  <c r="AC249" i="154" s="1"/>
  <c r="AC246" i="154" a="1"/>
  <c r="AC246" i="154" s="1"/>
  <c r="AC318" i="154" a="1"/>
  <c r="AC318" i="154" s="1"/>
  <c r="AC293" i="154" a="1"/>
  <c r="AC293" i="154" s="1"/>
  <c r="AC268" i="154" a="1"/>
  <c r="AC268" i="154" s="1"/>
  <c r="AC331" i="154" a="1"/>
  <c r="AC331" i="154" s="1"/>
  <c r="AC309" i="154" a="1"/>
  <c r="AC309" i="154" s="1"/>
  <c r="AC306" i="154" a="1"/>
  <c r="AC306" i="154" s="1"/>
  <c r="AC284" i="154" a="1"/>
  <c r="AC284" i="154" s="1"/>
  <c r="AC281" i="154" a="1"/>
  <c r="AC281" i="154" s="1"/>
  <c r="AC259" i="154" a="1"/>
  <c r="AC259" i="154" s="1"/>
  <c r="AC256" i="154" a="1"/>
  <c r="AC256" i="154" s="1"/>
  <c r="AC239" i="154" a="1"/>
  <c r="AC239" i="154" s="1"/>
  <c r="AC231" i="154" a="1"/>
  <c r="AC231" i="154" s="1"/>
  <c r="AC322" i="154" a="1"/>
  <c r="AC322" i="154" s="1"/>
  <c r="AC297" i="154" a="1"/>
  <c r="AC297" i="154" s="1"/>
  <c r="AC272" i="154" a="1"/>
  <c r="AC272" i="154" s="1"/>
  <c r="AC319" i="154" a="1"/>
  <c r="AC319" i="154" s="1"/>
  <c r="AC317" i="154" a="1"/>
  <c r="AC317" i="154" s="1"/>
  <c r="AC308" i="154" a="1"/>
  <c r="AC308" i="154" s="1"/>
  <c r="AC301" i="154" a="1"/>
  <c r="AC301" i="154" s="1"/>
  <c r="AC333" i="154" a="1"/>
  <c r="AC333" i="154" s="1"/>
  <c r="AC253" i="154" a="1"/>
  <c r="AC253" i="154" s="1"/>
  <c r="AC225" i="154" a="1"/>
  <c r="AC225" i="154" s="1"/>
  <c r="AC222" i="154" a="1"/>
  <c r="AC222" i="154" s="1"/>
  <c r="AC204" i="154" a="1"/>
  <c r="AC204" i="154" s="1"/>
  <c r="AC183" i="154" a="1"/>
  <c r="AC183" i="154" s="1"/>
  <c r="AC178" i="154" a="1"/>
  <c r="AC178" i="154" s="1"/>
  <c r="AC173" i="154" a="1"/>
  <c r="AC173" i="154" s="1"/>
  <c r="AC168" i="154" a="1"/>
  <c r="AC168" i="154" s="1"/>
  <c r="AC163" i="154" a="1"/>
  <c r="AC163" i="154" s="1"/>
  <c r="AC158" i="154" a="1"/>
  <c r="AC158" i="154" s="1"/>
  <c r="AC153" i="154" a="1"/>
  <c r="AC153" i="154" s="1"/>
  <c r="AC148" i="154" a="1"/>
  <c r="AC148" i="154" s="1"/>
  <c r="AC143" i="154" a="1"/>
  <c r="AC143" i="154" s="1"/>
  <c r="AC138" i="154" a="1"/>
  <c r="AC138" i="154" s="1"/>
  <c r="AC133" i="154" a="1"/>
  <c r="AC133" i="154" s="1"/>
  <c r="AC128" i="154" a="1"/>
  <c r="AC128" i="154" s="1"/>
  <c r="AC123" i="154" a="1"/>
  <c r="AC123" i="154" s="1"/>
  <c r="AC118" i="154" a="1"/>
  <c r="AC118" i="154" s="1"/>
  <c r="AC113" i="154" a="1"/>
  <c r="AC113" i="154" s="1"/>
  <c r="AC108" i="154" a="1"/>
  <c r="AC108" i="154" s="1"/>
  <c r="AC103" i="154" a="1"/>
  <c r="AC103" i="154" s="1"/>
  <c r="AC98" i="154" a="1"/>
  <c r="AC98" i="154" s="1"/>
  <c r="AC93" i="154" a="1"/>
  <c r="AC93" i="154" s="1"/>
  <c r="AC88" i="154" a="1"/>
  <c r="AC88" i="154" s="1"/>
  <c r="AC83" i="154" a="1"/>
  <c r="AC83" i="154" s="1"/>
  <c r="AC78" i="154" a="1"/>
  <c r="AC78" i="154" s="1"/>
  <c r="AC73" i="154" a="1"/>
  <c r="AC73" i="154" s="1"/>
  <c r="AC323" i="154" a="1"/>
  <c r="AC323" i="154" s="1"/>
  <c r="AC292" i="154" a="1"/>
  <c r="AC292" i="154" s="1"/>
  <c r="AC263" i="154" a="1"/>
  <c r="AC263" i="154" s="1"/>
  <c r="AC261" i="154" a="1"/>
  <c r="AC261" i="154" s="1"/>
  <c r="AC232" i="154" a="1"/>
  <c r="AC232" i="154" s="1"/>
  <c r="AC210" i="154" a="1"/>
  <c r="AC210" i="154" s="1"/>
  <c r="AC313" i="154" a="1"/>
  <c r="AC313" i="154" s="1"/>
  <c r="AC269" i="154" a="1"/>
  <c r="AC269" i="154" s="1"/>
  <c r="AC220" i="154" a="1"/>
  <c r="AC220" i="154" s="1"/>
  <c r="AC209" i="154" a="1"/>
  <c r="AC209" i="154" s="1"/>
  <c r="AC182" i="154" a="1"/>
  <c r="AC182" i="154" s="1"/>
  <c r="AC157" i="154" a="1"/>
  <c r="AC157" i="154" s="1"/>
  <c r="AC132" i="154" a="1"/>
  <c r="AC132" i="154" s="1"/>
  <c r="AC107" i="154" a="1"/>
  <c r="AC107" i="154" s="1"/>
  <c r="AC82" i="154" a="1"/>
  <c r="AC82" i="154" s="1"/>
  <c r="AC69" i="154" a="1"/>
  <c r="AC69" i="154" s="1"/>
  <c r="AC64" i="154" a="1"/>
  <c r="AC64" i="154" s="1"/>
  <c r="AC59" i="154" a="1"/>
  <c r="AC59" i="154" s="1"/>
  <c r="AC54" i="154" a="1"/>
  <c r="AC54" i="154" s="1"/>
  <c r="AC49" i="154" a="1"/>
  <c r="AC49" i="154" s="1"/>
  <c r="AC44" i="154" a="1"/>
  <c r="AC44" i="154" s="1"/>
  <c r="AC39" i="154" a="1"/>
  <c r="AC39" i="154" s="1"/>
  <c r="AC34" i="154" a="1"/>
  <c r="AC34" i="154" s="1"/>
  <c r="AC29" i="154" a="1"/>
  <c r="AC29" i="154" s="1"/>
  <c r="AC24" i="154" a="1"/>
  <c r="AC24" i="154" s="1"/>
  <c r="AC19" i="154" a="1"/>
  <c r="AC19" i="154" s="1"/>
  <c r="AC14" i="154" a="1"/>
  <c r="AC14" i="154" s="1"/>
  <c r="AC9" i="154" a="1"/>
  <c r="AC9" i="154" s="1"/>
  <c r="AC4" i="154" a="1"/>
  <c r="AC4" i="154" s="1"/>
  <c r="AC332" i="154" a="1"/>
  <c r="AC332" i="154" s="1"/>
  <c r="AC329" i="154" a="1"/>
  <c r="AC329" i="154" s="1"/>
  <c r="AC326" i="154" a="1"/>
  <c r="AC326" i="154" s="1"/>
  <c r="AC307" i="154" a="1"/>
  <c r="AC307" i="154" s="1"/>
  <c r="AC304" i="154" a="1"/>
  <c r="AC304" i="154" s="1"/>
  <c r="AC316" i="154" a="1"/>
  <c r="AC316" i="154" s="1"/>
  <c r="AC298" i="154" a="1"/>
  <c r="AC298" i="154" s="1"/>
  <c r="AC287" i="154" a="1"/>
  <c r="AC287" i="154" s="1"/>
  <c r="AC264" i="154" a="1"/>
  <c r="AC264" i="154" s="1"/>
  <c r="AC254" i="154" a="1"/>
  <c r="AC254" i="154" s="1"/>
  <c r="AC235" i="154" a="1"/>
  <c r="AC235" i="154" s="1"/>
  <c r="AC200" i="154" a="1"/>
  <c r="AC200" i="154" s="1"/>
  <c r="AC190" i="154" a="1"/>
  <c r="AC190" i="154" s="1"/>
  <c r="AC166" i="154" a="1"/>
  <c r="AC166" i="154" s="1"/>
  <c r="AC294" i="154" a="1"/>
  <c r="AC294" i="154" s="1"/>
  <c r="AC291" i="154" a="1"/>
  <c r="AC291" i="154" s="1"/>
  <c r="AC177" i="154" a="1"/>
  <c r="AC177" i="154" s="1"/>
  <c r="AC174" i="154" a="1"/>
  <c r="AC174" i="154" s="1"/>
  <c r="AC311" i="154" a="1"/>
  <c r="AC311" i="154" s="1"/>
  <c r="AC251" i="154" a="1"/>
  <c r="AC251" i="154" s="1"/>
  <c r="AC228" i="154" a="1"/>
  <c r="AC228" i="154" s="1"/>
  <c r="AC154" i="154" a="1"/>
  <c r="AC154" i="154" s="1"/>
  <c r="AC136" i="154" a="1"/>
  <c r="AC136" i="154" s="1"/>
  <c r="AC129" i="154" a="1"/>
  <c r="AC129" i="154" s="1"/>
  <c r="AC75" i="154" a="1"/>
  <c r="AC75" i="154" s="1"/>
  <c r="AC67" i="154" a="1"/>
  <c r="AC67" i="154" s="1"/>
  <c r="AC42" i="154" a="1"/>
  <c r="AC42" i="154" s="1"/>
  <c r="AC314" i="154" a="1"/>
  <c r="AC314" i="154" s="1"/>
  <c r="AC282" i="154" a="1"/>
  <c r="AC282" i="154" s="1"/>
  <c r="AC312" i="154" a="1"/>
  <c r="AC312" i="154" s="1"/>
  <c r="AC276" i="154" a="1"/>
  <c r="AC276" i="154" s="1"/>
  <c r="AC257" i="154" a="1"/>
  <c r="AC257" i="154" s="1"/>
  <c r="AC215" i="154" a="1"/>
  <c r="AC215" i="154" s="1"/>
  <c r="AC211" i="154" a="1"/>
  <c r="AC211" i="154" s="1"/>
  <c r="AC202" i="154" a="1"/>
  <c r="AC202" i="154" s="1"/>
  <c r="AC162" i="154" a="1"/>
  <c r="AC162" i="154" s="1"/>
  <c r="AC144" i="154" a="1"/>
  <c r="AC144" i="154" s="1"/>
  <c r="AC109" i="154" a="1"/>
  <c r="AC109" i="154" s="1"/>
  <c r="AC77" i="154" a="1"/>
  <c r="AC77" i="154" s="1"/>
  <c r="AC74" i="154" a="1"/>
  <c r="AC74" i="154" s="1"/>
  <c r="AC31" i="154" a="1"/>
  <c r="AC31" i="154" s="1"/>
  <c r="AC6" i="154" a="1"/>
  <c r="AC6" i="154" s="1"/>
  <c r="X1" i="154"/>
  <c r="AC226" i="154" a="1"/>
  <c r="AC226" i="154" s="1"/>
  <c r="AC203" i="154" a="1"/>
  <c r="AC203" i="154" s="1"/>
  <c r="AC194" i="154" a="1"/>
  <c r="AC194" i="154" s="1"/>
  <c r="AC278" i="154" a="1"/>
  <c r="AC278" i="154" s="1"/>
  <c r="AC230" i="154" a="1"/>
  <c r="AC230" i="154" s="1"/>
  <c r="AC212" i="154" a="1"/>
  <c r="AC212" i="154" s="1"/>
  <c r="AC187" i="154" a="1"/>
  <c r="AC187" i="154" s="1"/>
  <c r="AC243" i="154" a="1"/>
  <c r="AC243" i="154" s="1"/>
  <c r="AC240" i="154" a="1"/>
  <c r="AC240" i="154" s="1"/>
  <c r="AC227" i="154" a="1"/>
  <c r="AC227" i="154" s="1"/>
  <c r="AC213" i="154" a="1"/>
  <c r="AC213" i="154" s="1"/>
  <c r="AC186" i="154" a="1"/>
  <c r="AC186" i="154" s="1"/>
  <c r="AC156" i="154" a="1"/>
  <c r="AC156" i="154" s="1"/>
  <c r="AC146" i="154" a="1"/>
  <c r="AC146" i="154" s="1"/>
  <c r="AC124" i="154" a="1"/>
  <c r="AC124" i="154" s="1"/>
  <c r="AC121" i="154" a="1"/>
  <c r="AC121" i="154" s="1"/>
  <c r="AC104" i="154" a="1"/>
  <c r="AC104" i="154" s="1"/>
  <c r="AC101" i="154" a="1"/>
  <c r="AC101" i="154" s="1"/>
  <c r="AC50" i="154" a="1"/>
  <c r="AC50" i="154" s="1"/>
  <c r="AC273" i="154" a="1"/>
  <c r="AC273" i="154" s="1"/>
  <c r="AC198" i="154" a="1"/>
  <c r="AC198" i="154" s="1"/>
  <c r="AC180" i="154" a="1"/>
  <c r="AC180" i="154" s="1"/>
  <c r="AC141" i="154" a="1"/>
  <c r="AC141" i="154" s="1"/>
  <c r="AC286" i="154" a="1"/>
  <c r="AC286" i="154" s="1"/>
  <c r="AC237" i="154" a="1"/>
  <c r="AC237" i="154" s="1"/>
  <c r="AC229" i="154" a="1"/>
  <c r="AC229" i="154" s="1"/>
  <c r="AC172" i="154" a="1"/>
  <c r="AC172" i="154" s="1"/>
  <c r="AC159" i="154" a="1"/>
  <c r="AC159" i="154" s="1"/>
  <c r="AC119" i="154" a="1"/>
  <c r="AC119" i="154" s="1"/>
  <c r="AC193" i="154" a="1"/>
  <c r="AC193" i="154" s="1"/>
  <c r="AC185" i="154" a="1"/>
  <c r="AC185" i="154" s="1"/>
  <c r="AC164" i="154" a="1"/>
  <c r="AC164" i="154" s="1"/>
  <c r="AC85" i="154" a="1"/>
  <c r="AC85" i="154" s="1"/>
  <c r="AC61" i="154" a="1"/>
  <c r="AC61" i="154" s="1"/>
  <c r="AC45" i="154" a="1"/>
  <c r="AC45" i="154" s="1"/>
  <c r="AC18" i="154" a="1"/>
  <c r="AC18" i="154" s="1"/>
  <c r="AC11" i="154" a="1"/>
  <c r="AC11" i="154" s="1"/>
  <c r="AC267" i="154" a="1"/>
  <c r="AC267" i="154" s="1"/>
  <c r="AC219" i="154" a="1"/>
  <c r="AC219" i="154" s="1"/>
  <c r="AC197" i="154" a="1"/>
  <c r="AC197" i="154" s="1"/>
  <c r="AC195" i="154" a="1"/>
  <c r="AC195" i="154" s="1"/>
  <c r="AC191" i="154" a="1"/>
  <c r="AC191" i="154" s="1"/>
  <c r="AC189" i="154" a="1"/>
  <c r="AC189" i="154" s="1"/>
  <c r="AC181" i="154" a="1"/>
  <c r="AC181" i="154" s="1"/>
  <c r="AC155" i="154" a="1"/>
  <c r="AC155" i="154" s="1"/>
  <c r="AC142" i="154" a="1"/>
  <c r="AC142" i="154" s="1"/>
  <c r="AC134" i="154" a="1"/>
  <c r="AC134" i="154" s="1"/>
  <c r="AC131" i="154" a="1"/>
  <c r="AC131" i="154" s="1"/>
  <c r="AC111" i="154" a="1"/>
  <c r="AC111" i="154" s="1"/>
  <c r="AC91" i="154" a="1"/>
  <c r="AC91" i="154" s="1"/>
  <c r="AC328" i="154" a="1"/>
  <c r="AC328" i="154" s="1"/>
  <c r="AC214" i="154" a="1"/>
  <c r="AC214" i="154" s="1"/>
  <c r="AC199" i="154" a="1"/>
  <c r="AC199" i="154" s="1"/>
  <c r="AC303" i="154" a="1"/>
  <c r="AC303" i="154" s="1"/>
  <c r="AC289" i="154" a="1"/>
  <c r="AC289" i="154" s="1"/>
  <c r="AC283" i="154" a="1"/>
  <c r="AC283" i="154" s="1"/>
  <c r="AC248" i="154" a="1"/>
  <c r="AC248" i="154" s="1"/>
  <c r="AC288" i="154" a="1"/>
  <c r="AC288" i="154" s="1"/>
  <c r="AC208" i="154" a="1"/>
  <c r="AC208" i="154" s="1"/>
  <c r="AC196" i="154" a="1"/>
  <c r="AC196" i="154" s="1"/>
  <c r="AC160" i="154" a="1"/>
  <c r="AC160" i="154" s="1"/>
  <c r="AC70" i="154" a="1"/>
  <c r="AC70" i="154" s="1"/>
  <c r="AC205" i="154" a="1"/>
  <c r="AC205" i="154" s="1"/>
  <c r="AC223" i="154" a="1"/>
  <c r="AC223" i="154" s="1"/>
  <c r="AC192" i="154" a="1"/>
  <c r="AC192" i="154" s="1"/>
  <c r="AC184" i="154" a="1"/>
  <c r="AC184" i="154" s="1"/>
  <c r="AC135" i="154" a="1"/>
  <c r="AC135" i="154" s="1"/>
  <c r="AC80" i="154" a="1"/>
  <c r="AC80" i="154" s="1"/>
  <c r="AC71" i="154" a="1"/>
  <c r="AC71" i="154" s="1"/>
  <c r="AC47" i="154" a="1"/>
  <c r="AC47" i="154" s="1"/>
  <c r="AC35" i="154" a="1"/>
  <c r="AC35" i="154" s="1"/>
  <c r="AC12" i="154" a="1"/>
  <c r="AC12" i="154" s="1"/>
  <c r="AC241" i="154" a="1"/>
  <c r="AC241" i="154" s="1"/>
  <c r="AC152" i="154" a="1"/>
  <c r="AC152" i="154" s="1"/>
  <c r="AC63" i="154" a="1"/>
  <c r="AC63" i="154" s="1"/>
  <c r="AC27" i="154" a="1"/>
  <c r="AC27" i="154" s="1"/>
  <c r="AC236" i="154" a="1"/>
  <c r="AC236" i="154" s="1"/>
  <c r="AC140" i="154" a="1"/>
  <c r="AC140" i="154" s="1"/>
  <c r="AC117" i="154" a="1"/>
  <c r="AC117" i="154" s="1"/>
  <c r="AC115" i="154" a="1"/>
  <c r="AC115" i="154" s="1"/>
  <c r="AC40" i="154" a="1"/>
  <c r="AC40" i="154" s="1"/>
  <c r="AC7" i="154" a="1"/>
  <c r="AC7" i="154" s="1"/>
  <c r="AC279" i="154" a="1"/>
  <c r="AC279" i="154" s="1"/>
  <c r="AC247" i="154" a="1"/>
  <c r="AC247" i="154" s="1"/>
  <c r="AC218" i="154" a="1"/>
  <c r="AC218" i="154" s="1"/>
  <c r="AC171" i="154" a="1"/>
  <c r="AC171" i="154" s="1"/>
  <c r="AC126" i="154" a="1"/>
  <c r="AC126" i="154" s="1"/>
  <c r="AC25" i="154" a="1"/>
  <c r="AC25" i="154" s="1"/>
  <c r="AC16" i="154" a="1"/>
  <c r="AC16" i="154" s="1"/>
  <c r="AC55" i="154" a="1"/>
  <c r="AC55" i="154" s="1"/>
  <c r="AC38" i="154" a="1"/>
  <c r="AC38" i="154" s="1"/>
  <c r="AC36" i="154" a="1"/>
  <c r="AC36" i="154" s="1"/>
  <c r="AC5" i="154" a="1"/>
  <c r="AC5" i="154" s="1"/>
  <c r="AC206" i="154" a="1"/>
  <c r="AC206" i="154" s="1"/>
  <c r="AC165" i="154" a="1"/>
  <c r="AC165" i="154" s="1"/>
  <c r="AC23" i="154" a="1"/>
  <c r="AC23" i="154" s="1"/>
  <c r="AC262" i="154" a="1"/>
  <c r="AC262" i="154" s="1"/>
  <c r="AC147" i="154" a="1"/>
  <c r="AC147" i="154" s="1"/>
  <c r="AC57" i="154" a="1"/>
  <c r="AC57" i="154" s="1"/>
  <c r="AC217" i="154" a="1"/>
  <c r="AC217" i="154" s="1"/>
  <c r="AC100" i="154" a="1"/>
  <c r="AC100" i="154" s="1"/>
  <c r="AC90" i="154" a="1"/>
  <c r="AC90" i="154" s="1"/>
  <c r="AC86" i="154" a="1"/>
  <c r="AC86" i="154" s="1"/>
  <c r="AC76" i="154" a="1"/>
  <c r="AC76" i="154" s="1"/>
  <c r="AC72" i="154" a="1"/>
  <c r="AC72" i="154" s="1"/>
  <c r="AC53" i="154" a="1"/>
  <c r="AC53" i="154" s="1"/>
  <c r="AC51" i="154" a="1"/>
  <c r="AC51" i="154" s="1"/>
  <c r="AC244" i="154" a="1"/>
  <c r="AC244" i="154" s="1"/>
  <c r="AC233" i="154" a="1"/>
  <c r="AC233" i="154" s="1"/>
  <c r="AC201" i="154" a="1"/>
  <c r="AC201" i="154" s="1"/>
  <c r="AC188" i="154" a="1"/>
  <c r="AC188" i="154" s="1"/>
  <c r="AC125" i="154" a="1"/>
  <c r="AC125" i="154" s="1"/>
  <c r="AC266" i="154" a="1"/>
  <c r="AC266" i="154" s="1"/>
  <c r="AC224" i="154" a="1"/>
  <c r="AC224" i="154" s="1"/>
  <c r="AC175" i="154" a="1"/>
  <c r="AC175" i="154" s="1"/>
  <c r="AC170" i="154" a="1"/>
  <c r="AC170" i="154" s="1"/>
  <c r="AC13" i="154" a="1"/>
  <c r="AC13" i="154" s="1"/>
  <c r="AC8" i="154" a="1"/>
  <c r="AC8" i="154" s="1"/>
  <c r="AC179" i="154" a="1"/>
  <c r="AC179" i="154" s="1"/>
  <c r="AC106" i="154" a="1"/>
  <c r="AC106" i="154" s="1"/>
  <c r="AC96" i="154" a="1"/>
  <c r="AC96" i="154" s="1"/>
  <c r="AC32" i="154" a="1"/>
  <c r="AC32" i="154" s="1"/>
  <c r="AC15" i="154" a="1"/>
  <c r="AC15" i="154" s="1"/>
  <c r="AC3" i="154" a="1"/>
  <c r="AC3" i="154" s="1"/>
  <c r="AC120" i="154" a="1"/>
  <c r="AC120" i="154" s="1"/>
  <c r="AC66" i="154" a="1"/>
  <c r="AC66" i="154" s="1"/>
  <c r="AC58" i="154" a="1"/>
  <c r="AC58" i="154" s="1"/>
  <c r="AC10" i="154" a="1"/>
  <c r="AC10" i="154" s="1"/>
  <c r="AC234" i="154" a="1"/>
  <c r="AC234" i="154" s="1"/>
  <c r="AC207" i="154" a="1"/>
  <c r="AC207" i="154" s="1"/>
  <c r="AC20" i="154" a="1"/>
  <c r="AC20" i="154" s="1"/>
  <c r="AC139" i="154" a="1"/>
  <c r="AC139" i="154" s="1"/>
  <c r="AC169" i="154" a="1"/>
  <c r="AC169" i="154" s="1"/>
  <c r="AC151" i="154" a="1"/>
  <c r="AC151" i="154" s="1"/>
  <c r="AC116" i="154" a="1"/>
  <c r="AC116" i="154" s="1"/>
  <c r="AC95" i="154" a="1"/>
  <c r="AC95" i="154" s="1"/>
  <c r="AC150" i="154" a="1"/>
  <c r="AC150" i="154" s="1"/>
  <c r="AC130" i="154" a="1"/>
  <c r="AC130" i="154" s="1"/>
  <c r="AC105" i="154" a="1"/>
  <c r="AC105" i="154" s="1"/>
  <c r="AC167" i="154" a="1"/>
  <c r="AC167" i="154" s="1"/>
  <c r="AC216" i="154" a="1"/>
  <c r="AC216" i="154" s="1"/>
  <c r="AC149" i="154" a="1"/>
  <c r="AC149" i="154" s="1"/>
  <c r="AC137" i="154" a="1"/>
  <c r="AC137" i="154" s="1"/>
  <c r="AC94" i="154" a="1"/>
  <c r="AC94" i="154" s="1"/>
  <c r="AC79" i="154" a="1"/>
  <c r="AC79" i="154" s="1"/>
  <c r="AC41" i="154" a="1"/>
  <c r="AC41" i="154" s="1"/>
  <c r="AC21" i="154" a="1"/>
  <c r="AC21" i="154" s="1"/>
  <c r="AC161" i="154" a="1"/>
  <c r="AC161" i="154" s="1"/>
  <c r="AC221" i="154" a="1"/>
  <c r="AC221" i="154" s="1"/>
  <c r="AC258" i="154" a="1"/>
  <c r="AC258" i="154" s="1"/>
  <c r="AC56" i="154" a="1"/>
  <c r="AC56" i="154" s="1"/>
  <c r="Z5" i="154" a="1"/>
  <c r="Z5" i="154" s="1"/>
  <c r="Z34" i="154" a="1"/>
  <c r="Z34" i="154" s="1"/>
  <c r="Z24" i="154" a="1"/>
  <c r="Z24" i="154" s="1"/>
  <c r="AB5" i="154" a="1"/>
  <c r="AB5" i="154" s="1"/>
  <c r="AC46" i="154" a="1"/>
  <c r="AC46" i="154" s="1"/>
  <c r="AC43" i="154" a="1"/>
  <c r="AC43" i="154" s="1"/>
  <c r="Z22" i="154" a="1"/>
  <c r="Z22" i="154" s="1"/>
  <c r="AB29" i="154" a="1"/>
  <c r="AB29" i="154" s="1"/>
  <c r="Z36" i="154" a="1"/>
  <c r="Z36" i="154" s="1"/>
  <c r="AB47" i="154" a="1"/>
  <c r="AB47" i="154" s="1"/>
  <c r="AC48" i="154" a="1"/>
  <c r="AC48" i="154" s="1"/>
  <c r="AB52" i="154" a="1"/>
  <c r="AB52" i="154" s="1"/>
  <c r="AB56" i="154" a="1"/>
  <c r="AB56" i="154" s="1"/>
  <c r="AB60" i="154" a="1"/>
  <c r="AB60" i="154" s="1"/>
  <c r="AC87" i="154" a="1"/>
  <c r="AC87" i="154" s="1"/>
  <c r="AB129" i="154" a="1"/>
  <c r="AB129" i="154" s="1"/>
  <c r="AB291" i="154" a="1"/>
  <c r="AB291" i="154" s="1"/>
  <c r="Z323" i="154" a="1"/>
  <c r="Z323" i="154" s="1"/>
  <c r="Z320" i="154" a="1"/>
  <c r="Z320" i="154" s="1"/>
  <c r="Z298" i="154" a="1"/>
  <c r="Z298" i="154" s="1"/>
  <c r="Z295" i="154" a="1"/>
  <c r="Z295" i="154" s="1"/>
  <c r="Z273" i="154" a="1"/>
  <c r="Z273" i="154" s="1"/>
  <c r="Z270" i="154" a="1"/>
  <c r="Z270" i="154" s="1"/>
  <c r="Z248" i="154" a="1"/>
  <c r="Z248" i="154" s="1"/>
  <c r="Z245" i="154" a="1"/>
  <c r="Z245" i="154" s="1"/>
  <c r="Z317" i="154" a="1"/>
  <c r="Z317" i="154" s="1"/>
  <c r="Z314" i="154" a="1"/>
  <c r="Z314" i="154" s="1"/>
  <c r="Z292" i="154" a="1"/>
  <c r="Z292" i="154" s="1"/>
  <c r="Z289" i="154" a="1"/>
  <c r="Z289" i="154" s="1"/>
  <c r="Z267" i="154" a="1"/>
  <c r="Z267" i="154" s="1"/>
  <c r="Z264" i="154" a="1"/>
  <c r="Z264" i="154" s="1"/>
  <c r="Z311" i="154" a="1"/>
  <c r="Z311" i="154" s="1"/>
  <c r="Z286" i="154" a="1"/>
  <c r="Z286" i="154" s="1"/>
  <c r="Z261" i="154" a="1"/>
  <c r="Z261" i="154" s="1"/>
  <c r="Z327" i="154" a="1"/>
  <c r="Z327" i="154" s="1"/>
  <c r="Z324" i="154" a="1"/>
  <c r="Z324" i="154" s="1"/>
  <c r="Z302" i="154" a="1"/>
  <c r="Z302" i="154" s="1"/>
  <c r="Z299" i="154" a="1"/>
  <c r="Z299" i="154" s="1"/>
  <c r="Z277" i="154" a="1"/>
  <c r="Z277" i="154" s="1"/>
  <c r="Z274" i="154" a="1"/>
  <c r="Z274" i="154" s="1"/>
  <c r="Z252" i="154" a="1"/>
  <c r="Z252" i="154" s="1"/>
  <c r="Z249" i="154" a="1"/>
  <c r="Z249" i="154" s="1"/>
  <c r="Z242" i="154" a="1"/>
  <c r="Z242" i="154" s="1"/>
  <c r="Z321" i="154" a="1"/>
  <c r="Z321" i="154" s="1"/>
  <c r="Z296" i="154" a="1"/>
  <c r="Z296" i="154" s="1"/>
  <c r="Z271" i="154" a="1"/>
  <c r="Z271" i="154" s="1"/>
  <c r="Z246" i="154" a="1"/>
  <c r="Z246" i="154" s="1"/>
  <c r="Z234" i="154" a="1"/>
  <c r="Z234" i="154" s="1"/>
  <c r="Z318" i="154" a="1"/>
  <c r="Z318" i="154" s="1"/>
  <c r="Z315" i="154" a="1"/>
  <c r="Z315" i="154" s="1"/>
  <c r="Z293" i="154" a="1"/>
  <c r="Z293" i="154" s="1"/>
  <c r="Z290" i="154" a="1"/>
  <c r="Z290" i="154" s="1"/>
  <c r="Z288" i="154" a="1"/>
  <c r="Z288" i="154" s="1"/>
  <c r="Z281" i="154" a="1"/>
  <c r="Z281" i="154" s="1"/>
  <c r="Z272" i="154" a="1"/>
  <c r="Z272" i="154" s="1"/>
  <c r="Z247" i="154" a="1"/>
  <c r="Z247" i="154" s="1"/>
  <c r="Z333" i="154" a="1"/>
  <c r="Z333" i="154" s="1"/>
  <c r="Z309" i="154" a="1"/>
  <c r="Z309" i="154" s="1"/>
  <c r="Z307" i="154" a="1"/>
  <c r="Z307" i="154" s="1"/>
  <c r="Z283" i="154" a="1"/>
  <c r="Z283" i="154" s="1"/>
  <c r="Z243" i="154" a="1"/>
  <c r="Z243" i="154" s="1"/>
  <c r="Z207" i="154" a="1"/>
  <c r="Z207" i="154" s="1"/>
  <c r="Z326" i="154" a="1"/>
  <c r="Z326" i="154" s="1"/>
  <c r="Z328" i="154" a="1"/>
  <c r="Z328" i="154" s="1"/>
  <c r="Z257" i="154" a="1"/>
  <c r="Z257" i="154" s="1"/>
  <c r="Z213" i="154" a="1"/>
  <c r="Z213" i="154" s="1"/>
  <c r="Z262" i="154" a="1"/>
  <c r="Z262" i="154" s="1"/>
  <c r="Z232" i="154" a="1"/>
  <c r="Z232" i="154" s="1"/>
  <c r="Z205" i="154" a="1"/>
  <c r="Z205" i="154" s="1"/>
  <c r="Z160" i="154" a="1"/>
  <c r="Z160" i="154" s="1"/>
  <c r="Z135" i="154" a="1"/>
  <c r="Z135" i="154" s="1"/>
  <c r="Z110" i="154" a="1"/>
  <c r="Z110" i="154" s="1"/>
  <c r="Z85" i="154" a="1"/>
  <c r="Z85" i="154" s="1"/>
  <c r="Z239" i="154" a="1"/>
  <c r="Z239" i="154" s="1"/>
  <c r="Z225" i="154" a="1"/>
  <c r="Z225" i="154" s="1"/>
  <c r="Z196" i="154" a="1"/>
  <c r="Z196" i="154" s="1"/>
  <c r="Z189" i="154" a="1"/>
  <c r="Z189" i="154" s="1"/>
  <c r="Z169" i="154" a="1"/>
  <c r="Z169" i="154" s="1"/>
  <c r="Z332" i="154" a="1"/>
  <c r="Z332" i="154" s="1"/>
  <c r="Z312" i="154" a="1"/>
  <c r="Z312" i="154" s="1"/>
  <c r="Z263" i="154" a="1"/>
  <c r="Z263" i="154" s="1"/>
  <c r="Z217" i="154" a="1"/>
  <c r="Z217" i="154" s="1"/>
  <c r="Z202" i="154" a="1"/>
  <c r="Z202" i="154" s="1"/>
  <c r="Z170" i="154" a="1"/>
  <c r="Z170" i="154" s="1"/>
  <c r="Z300" i="154" a="1"/>
  <c r="Z300" i="154" s="1"/>
  <c r="Z266" i="154" a="1"/>
  <c r="Z266" i="154" s="1"/>
  <c r="Z219" i="154" a="1"/>
  <c r="Z219" i="154" s="1"/>
  <c r="Z183" i="154" a="1"/>
  <c r="Z183" i="154" s="1"/>
  <c r="Z180" i="154" a="1"/>
  <c r="Z180" i="154" s="1"/>
  <c r="Z128" i="154" a="1"/>
  <c r="Z128" i="154" s="1"/>
  <c r="Z92" i="154" a="1"/>
  <c r="Z92" i="154" s="1"/>
  <c r="Z74" i="154" a="1"/>
  <c r="Z74" i="154" s="1"/>
  <c r="Z70" i="154" a="1"/>
  <c r="Z70" i="154" s="1"/>
  <c r="Z45" i="154" a="1"/>
  <c r="Z45" i="154" s="1"/>
  <c r="Z322" i="154" a="1"/>
  <c r="Z322" i="154" s="1"/>
  <c r="Z185" i="154" a="1"/>
  <c r="Z185" i="154" s="1"/>
  <c r="Z167" i="154" a="1"/>
  <c r="Z167" i="154" s="1"/>
  <c r="Z140" i="154" a="1"/>
  <c r="Z140" i="154" s="1"/>
  <c r="Z124" i="154" a="1"/>
  <c r="Z124" i="154" s="1"/>
  <c r="Z89" i="154" a="1"/>
  <c r="Z89" i="154" s="1"/>
  <c r="Z66" i="154" a="1"/>
  <c r="Z66" i="154" s="1"/>
  <c r="Z48" i="154" a="1"/>
  <c r="Z48" i="154" s="1"/>
  <c r="Z9" i="154" a="1"/>
  <c r="Z9" i="154" s="1"/>
  <c r="Z254" i="154" a="1"/>
  <c r="Z254" i="154" s="1"/>
  <c r="Z310" i="154" a="1"/>
  <c r="Z310" i="154" s="1"/>
  <c r="Z168" i="154" a="1"/>
  <c r="Z168" i="154" s="1"/>
  <c r="Z301" i="154" a="1"/>
  <c r="Z301" i="154" s="1"/>
  <c r="Z297" i="154" a="1"/>
  <c r="Z297" i="154" s="1"/>
  <c r="Z282" i="154" a="1"/>
  <c r="Z282" i="154" s="1"/>
  <c r="Z275" i="154" a="1"/>
  <c r="Z275" i="154" s="1"/>
  <c r="Z237" i="154" a="1"/>
  <c r="Z237" i="154" s="1"/>
  <c r="Z198" i="154" a="1"/>
  <c r="Z198" i="154" s="1"/>
  <c r="Z151" i="154" a="1"/>
  <c r="Z151" i="154" s="1"/>
  <c r="Z148" i="154" a="1"/>
  <c r="Z148" i="154" s="1"/>
  <c r="Z319" i="154" a="1"/>
  <c r="Z319" i="154" s="1"/>
  <c r="Z287" i="154" a="1"/>
  <c r="Z287" i="154" s="1"/>
  <c r="Z258" i="154" a="1"/>
  <c r="Z258" i="154" s="1"/>
  <c r="Z218" i="154" a="1"/>
  <c r="Z218" i="154" s="1"/>
  <c r="Z158" i="154" a="1"/>
  <c r="Z158" i="154" s="1"/>
  <c r="Z132" i="154" a="1"/>
  <c r="Z132" i="154" s="1"/>
  <c r="Z129" i="154" a="1"/>
  <c r="Z129" i="154" s="1"/>
  <c r="Z126" i="154" a="1"/>
  <c r="Z126" i="154" s="1"/>
  <c r="Z106" i="154" a="1"/>
  <c r="Z106" i="154" s="1"/>
  <c r="Z86" i="154" a="1"/>
  <c r="Z86" i="154" s="1"/>
  <c r="Z65" i="154" a="1"/>
  <c r="Z65" i="154" s="1"/>
  <c r="Z46" i="154" a="1"/>
  <c r="Z46" i="154" s="1"/>
  <c r="Z30" i="154" a="1"/>
  <c r="Z30" i="154" s="1"/>
  <c r="U1" i="154"/>
  <c r="Z313" i="154" a="1"/>
  <c r="Z313" i="154" s="1"/>
  <c r="Z278" i="154" a="1"/>
  <c r="Z278" i="154" s="1"/>
  <c r="Z269" i="154" a="1"/>
  <c r="Z269" i="154" s="1"/>
  <c r="Z265" i="154" a="1"/>
  <c r="Z265" i="154" s="1"/>
  <c r="Z209" i="154" a="1"/>
  <c r="Z209" i="154" s="1"/>
  <c r="Z112" i="154" a="1"/>
  <c r="Z112" i="154" s="1"/>
  <c r="Z306" i="154" a="1"/>
  <c r="Z306" i="154" s="1"/>
  <c r="Z240" i="154" a="1"/>
  <c r="Z240" i="154" s="1"/>
  <c r="Z227" i="154" a="1"/>
  <c r="Z227" i="154" s="1"/>
  <c r="Z215" i="154" a="1"/>
  <c r="Z215" i="154" s="1"/>
  <c r="Z178" i="154" a="1"/>
  <c r="Z178" i="154" s="1"/>
  <c r="Z146" i="154" a="1"/>
  <c r="Z146" i="154" s="1"/>
  <c r="Z329" i="154" a="1"/>
  <c r="Z329" i="154" s="1"/>
  <c r="Z305" i="154" a="1"/>
  <c r="Z305" i="154" s="1"/>
  <c r="Z206" i="154" a="1"/>
  <c r="Z206" i="154" s="1"/>
  <c r="Z204" i="154" a="1"/>
  <c r="Z204" i="154" s="1"/>
  <c r="Z172" i="154" a="1"/>
  <c r="Z172" i="154" s="1"/>
  <c r="Z144" i="154" a="1"/>
  <c r="Z144" i="154" s="1"/>
  <c r="Z136" i="154" a="1"/>
  <c r="Z136" i="154" s="1"/>
  <c r="Z113" i="154" a="1"/>
  <c r="Z113" i="154" s="1"/>
  <c r="Z93" i="154" a="1"/>
  <c r="Z93" i="154" s="1"/>
  <c r="Z38" i="154" a="1"/>
  <c r="Z38" i="154" s="1"/>
  <c r="Z28" i="154" a="1"/>
  <c r="Z28" i="154" s="1"/>
  <c r="Z17" i="154" a="1"/>
  <c r="Z17" i="154" s="1"/>
  <c r="Z10" i="154" a="1"/>
  <c r="Z10" i="154" s="1"/>
  <c r="Z285" i="154" a="1"/>
  <c r="Z285" i="154" s="1"/>
  <c r="Z276" i="154" a="1"/>
  <c r="Z276" i="154" s="1"/>
  <c r="Z256" i="154" a="1"/>
  <c r="Z256" i="154" s="1"/>
  <c r="Z224" i="154" a="1"/>
  <c r="Z224" i="154" s="1"/>
  <c r="Z159" i="154" a="1"/>
  <c r="Z159" i="154" s="1"/>
  <c r="Z152" i="154" a="1"/>
  <c r="Z152" i="154" s="1"/>
  <c r="Z119" i="154" a="1"/>
  <c r="Z119" i="154" s="1"/>
  <c r="Z116" i="154" a="1"/>
  <c r="Z116" i="154" s="1"/>
  <c r="Z96" i="154" a="1"/>
  <c r="Z96" i="154" s="1"/>
  <c r="Z73" i="154" a="1"/>
  <c r="Z73" i="154" s="1"/>
  <c r="Z57" i="154" a="1"/>
  <c r="Z57" i="154" s="1"/>
  <c r="Z54" i="154" a="1"/>
  <c r="Z54" i="154" s="1"/>
  <c r="Z3" i="154" a="1"/>
  <c r="Z3" i="154" s="1"/>
  <c r="Z280" i="154" a="1"/>
  <c r="Z280" i="154" s="1"/>
  <c r="Z259" i="154" a="1"/>
  <c r="Z259" i="154" s="1"/>
  <c r="Z212" i="154" a="1"/>
  <c r="Z212" i="154" s="1"/>
  <c r="Z210" i="154" a="1"/>
  <c r="Z210" i="154" s="1"/>
  <c r="Z331" i="154" a="1"/>
  <c r="Z331" i="154" s="1"/>
  <c r="Z303" i="154" a="1"/>
  <c r="Z303" i="154" s="1"/>
  <c r="Z330" i="154" a="1"/>
  <c r="Z330" i="154" s="1"/>
  <c r="Z149" i="154" a="1"/>
  <c r="Z149" i="154" s="1"/>
  <c r="Z134" i="154" a="1"/>
  <c r="Z134" i="154" s="1"/>
  <c r="Z130" i="154" a="1"/>
  <c r="Z130" i="154" s="1"/>
  <c r="Z101" i="154" a="1"/>
  <c r="Z101" i="154" s="1"/>
  <c r="Z99" i="154" a="1"/>
  <c r="Z99" i="154" s="1"/>
  <c r="Z26" i="154" a="1"/>
  <c r="Z26" i="154" s="1"/>
  <c r="Z13" i="154" a="1"/>
  <c r="Z13" i="154" s="1"/>
  <c r="Z253" i="154" a="1"/>
  <c r="Z253" i="154" s="1"/>
  <c r="Z188" i="154" a="1"/>
  <c r="Z188" i="154" s="1"/>
  <c r="Z165" i="154" a="1"/>
  <c r="Z165" i="154" s="1"/>
  <c r="Z294" i="154" a="1"/>
  <c r="Z294" i="154" s="1"/>
  <c r="Z238" i="154" a="1"/>
  <c r="Z238" i="154" s="1"/>
  <c r="Z125" i="154" a="1"/>
  <c r="Z125" i="154" s="1"/>
  <c r="Z121" i="154" a="1"/>
  <c r="Z121" i="154" s="1"/>
  <c r="Z117" i="154" a="1"/>
  <c r="Z117" i="154" s="1"/>
  <c r="Z75" i="154" a="1"/>
  <c r="Z75" i="154" s="1"/>
  <c r="Z68" i="154" a="1"/>
  <c r="Z68" i="154" s="1"/>
  <c r="Z56" i="154" a="1"/>
  <c r="Z56" i="154" s="1"/>
  <c r="Z32" i="154" a="1"/>
  <c r="Z32" i="154" s="1"/>
  <c r="Z316" i="154" a="1"/>
  <c r="Z316" i="154" s="1"/>
  <c r="Z325" i="154" a="1"/>
  <c r="Z325" i="154" s="1"/>
  <c r="Z291" i="154" a="1"/>
  <c r="Z291" i="154" s="1"/>
  <c r="Z163" i="154" a="1"/>
  <c r="Z163" i="154" s="1"/>
  <c r="Z150" i="154" a="1"/>
  <c r="Z150" i="154" s="1"/>
  <c r="Z122" i="154" a="1"/>
  <c r="Z122" i="154" s="1"/>
  <c r="Z120" i="154" a="1"/>
  <c r="Z120" i="154" s="1"/>
  <c r="Z109" i="154" a="1"/>
  <c r="Z109" i="154" s="1"/>
  <c r="Z107" i="154" a="1"/>
  <c r="Z107" i="154" s="1"/>
  <c r="Z105" i="154" a="1"/>
  <c r="Z105" i="154" s="1"/>
  <c r="Z103" i="154" a="1"/>
  <c r="Z103" i="154" s="1"/>
  <c r="Z97" i="154" a="1"/>
  <c r="Z97" i="154" s="1"/>
  <c r="Z91" i="154" a="1"/>
  <c r="Z91" i="154" s="1"/>
  <c r="Z87" i="154" a="1"/>
  <c r="Z87" i="154" s="1"/>
  <c r="Z83" i="154" a="1"/>
  <c r="Z83" i="154" s="1"/>
  <c r="Z81" i="154" a="1"/>
  <c r="Z81" i="154" s="1"/>
  <c r="Z71" i="154" a="1"/>
  <c r="Z71" i="154" s="1"/>
  <c r="Z52" i="154" a="1"/>
  <c r="Z52" i="154" s="1"/>
  <c r="Z231" i="154" a="1"/>
  <c r="Z231" i="154" s="1"/>
  <c r="Z200" i="154" a="1"/>
  <c r="Z200" i="154" s="1"/>
  <c r="Z155" i="154" a="1"/>
  <c r="Z155" i="154" s="1"/>
  <c r="Z138" i="154" a="1"/>
  <c r="Z138" i="154" s="1"/>
  <c r="Z131" i="154" a="1"/>
  <c r="Z131" i="154" s="1"/>
  <c r="Z111" i="154" a="1"/>
  <c r="Z111" i="154" s="1"/>
  <c r="Z95" i="154" a="1"/>
  <c r="Z95" i="154" s="1"/>
  <c r="Z50" i="154" a="1"/>
  <c r="Z50" i="154" s="1"/>
  <c r="Z31" i="154" a="1"/>
  <c r="Z31" i="154" s="1"/>
  <c r="Z11" i="154" a="1"/>
  <c r="Z11" i="154" s="1"/>
  <c r="Z2" i="154" a="1"/>
  <c r="Z2" i="154" s="1"/>
  <c r="U2" i="154" s="1"/>
  <c r="Z241" i="154" a="1"/>
  <c r="Z241" i="154" s="1"/>
  <c r="Z214" i="154" a="1"/>
  <c r="Z214" i="154" s="1"/>
  <c r="Z69" i="154" a="1"/>
  <c r="Z69" i="154" s="1"/>
  <c r="Z67" i="154" a="1"/>
  <c r="Z67" i="154" s="1"/>
  <c r="Z29" i="154" a="1"/>
  <c r="Z29" i="154" s="1"/>
  <c r="Z20" i="154" a="1"/>
  <c r="Z20" i="154" s="1"/>
  <c r="Z18" i="154" a="1"/>
  <c r="Z18" i="154" s="1"/>
  <c r="Z236" i="154" a="1"/>
  <c r="Z236" i="154" s="1"/>
  <c r="Z222" i="154" a="1"/>
  <c r="Z222" i="154" s="1"/>
  <c r="Z186" i="154" a="1"/>
  <c r="Z186" i="154" s="1"/>
  <c r="Z177" i="154" a="1"/>
  <c r="Z177" i="154" s="1"/>
  <c r="Z174" i="154" a="1"/>
  <c r="Z174" i="154" s="1"/>
  <c r="Z133" i="154" a="1"/>
  <c r="Z133" i="154" s="1"/>
  <c r="Z63" i="154" a="1"/>
  <c r="Z63" i="154" s="1"/>
  <c r="Z44" i="154" a="1"/>
  <c r="Z44" i="154" s="1"/>
  <c r="Z42" i="154" a="1"/>
  <c r="Z42" i="154" s="1"/>
  <c r="Z27" i="154" a="1"/>
  <c r="Z27" i="154" s="1"/>
  <c r="Z255" i="154" a="1"/>
  <c r="Z255" i="154" s="1"/>
  <c r="Z226" i="154" a="1"/>
  <c r="Z226" i="154" s="1"/>
  <c r="Z203" i="154" a="1"/>
  <c r="Z203" i="154" s="1"/>
  <c r="Z157" i="154" a="1"/>
  <c r="Z157" i="154" s="1"/>
  <c r="Z145" i="154" a="1"/>
  <c r="Z145" i="154" s="1"/>
  <c r="Z115" i="154" a="1"/>
  <c r="Z115" i="154" s="1"/>
  <c r="Z230" i="154" a="1"/>
  <c r="Z230" i="154" s="1"/>
  <c r="Z192" i="154" a="1"/>
  <c r="Z192" i="154" s="1"/>
  <c r="Z171" i="154" a="1"/>
  <c r="Z171" i="154" s="1"/>
  <c r="Z260" i="154" a="1"/>
  <c r="Z260" i="154" s="1"/>
  <c r="Z139" i="154" a="1"/>
  <c r="Z139" i="154" s="1"/>
  <c r="Z104" i="154" a="1"/>
  <c r="Z104" i="154" s="1"/>
  <c r="Z251" i="154" a="1"/>
  <c r="Z251" i="154" s="1"/>
  <c r="Z229" i="154" a="1"/>
  <c r="Z229" i="154" s="1"/>
  <c r="Z220" i="154" a="1"/>
  <c r="Z220" i="154" s="1"/>
  <c r="Z216" i="154" a="1"/>
  <c r="Z216" i="154" s="1"/>
  <c r="Z176" i="154" a="1"/>
  <c r="Z176" i="154" s="1"/>
  <c r="Z164" i="154" a="1"/>
  <c r="Z164" i="154" s="1"/>
  <c r="Z123" i="154" a="1"/>
  <c r="Z123" i="154" s="1"/>
  <c r="Z235" i="154" a="1"/>
  <c r="Z235" i="154" s="1"/>
  <c r="Z100" i="154" a="1"/>
  <c r="Z100" i="154" s="1"/>
  <c r="Z201" i="154" a="1"/>
  <c r="Z201" i="154" s="1"/>
  <c r="Z195" i="154" a="1"/>
  <c r="Z195" i="154" s="1"/>
  <c r="Z156" i="154" a="1"/>
  <c r="Z156" i="154" s="1"/>
  <c r="Z84" i="154" a="1"/>
  <c r="Z84" i="154" s="1"/>
  <c r="Z244" i="154" a="1"/>
  <c r="Z244" i="154" s="1"/>
  <c r="Z64" i="154" a="1"/>
  <c r="Z64" i="154" s="1"/>
  <c r="Z53" i="154" a="1"/>
  <c r="Z53" i="154" s="1"/>
  <c r="Z40" i="154" a="1"/>
  <c r="Z40" i="154" s="1"/>
  <c r="Z25" i="154" a="1"/>
  <c r="Z25" i="154" s="1"/>
  <c r="Z175" i="154" a="1"/>
  <c r="Z175" i="154" s="1"/>
  <c r="Z90" i="154" a="1"/>
  <c r="Z90" i="154" s="1"/>
  <c r="Z72" i="154" a="1"/>
  <c r="Z72" i="154" s="1"/>
  <c r="Z61" i="154" a="1"/>
  <c r="Z61" i="154" s="1"/>
  <c r="Z35" i="154" a="1"/>
  <c r="Z35" i="154" s="1"/>
  <c r="Z184" i="154" a="1"/>
  <c r="Z184" i="154" s="1"/>
  <c r="Z284" i="154" a="1"/>
  <c r="Z284" i="154" s="1"/>
  <c r="Z268" i="154" a="1"/>
  <c r="Z268" i="154" s="1"/>
  <c r="Z6" i="154" a="1"/>
  <c r="Z6" i="154" s="1"/>
  <c r="Z190" i="154" a="1"/>
  <c r="Z190" i="154" s="1"/>
  <c r="Z179" i="154" a="1"/>
  <c r="Z179" i="154" s="1"/>
  <c r="Z147" i="154" a="1"/>
  <c r="Z147" i="154" s="1"/>
  <c r="Z279" i="154" a="1"/>
  <c r="Z279" i="154" s="1"/>
  <c r="Z199" i="154" a="1"/>
  <c r="Z199" i="154" s="1"/>
  <c r="Z127" i="154" a="1"/>
  <c r="Z127" i="154" s="1"/>
  <c r="Z142" i="154" a="1"/>
  <c r="Z142" i="154" s="1"/>
  <c r="Z77" i="154" a="1"/>
  <c r="Z77" i="154" s="1"/>
  <c r="Z211" i="154" a="1"/>
  <c r="Z211" i="154" s="1"/>
  <c r="Z173" i="154" a="1"/>
  <c r="Z173" i="154" s="1"/>
  <c r="Z154" i="154" a="1"/>
  <c r="Z154" i="154" s="1"/>
  <c r="Z12" i="154" a="1"/>
  <c r="Z12" i="154" s="1"/>
  <c r="Z7" i="154" a="1"/>
  <c r="Z7" i="154" s="1"/>
  <c r="Z193" i="154" a="1"/>
  <c r="Z193" i="154" s="1"/>
  <c r="Z250" i="154" a="1"/>
  <c r="Z250" i="154" s="1"/>
  <c r="Z182" i="154" a="1"/>
  <c r="Z182" i="154" s="1"/>
  <c r="Z108" i="154" a="1"/>
  <c r="Z108" i="154" s="1"/>
  <c r="Z98" i="154" a="1"/>
  <c r="Z98" i="154" s="1"/>
  <c r="Z82" i="154" a="1"/>
  <c r="Z82" i="154" s="1"/>
  <c r="Z60" i="154" a="1"/>
  <c r="Z60" i="154" s="1"/>
  <c r="Z14" i="154" a="1"/>
  <c r="Z14" i="154" s="1"/>
  <c r="Z197" i="154" a="1"/>
  <c r="Z197" i="154" s="1"/>
  <c r="Z153" i="154" a="1"/>
  <c r="Z153" i="154" s="1"/>
  <c r="Z221" i="154" a="1"/>
  <c r="Z221" i="154" s="1"/>
  <c r="Z208" i="154" a="1"/>
  <c r="Z208" i="154" s="1"/>
  <c r="Z181" i="154" a="1"/>
  <c r="Z181" i="154" s="1"/>
  <c r="Z161" i="154" a="1"/>
  <c r="Z161" i="154" s="1"/>
  <c r="Z114" i="154" a="1"/>
  <c r="Z114" i="154" s="1"/>
  <c r="Z23" i="154" a="1"/>
  <c r="Z23" i="154" s="1"/>
  <c r="Z4" i="154" a="1"/>
  <c r="Z4" i="154" s="1"/>
  <c r="Z304" i="154" a="1"/>
  <c r="Z304" i="154" s="1"/>
  <c r="Z228" i="154" a="1"/>
  <c r="Z228" i="154" s="1"/>
  <c r="AB21" i="154" a="1"/>
  <c r="AB21" i="154" s="1"/>
  <c r="AB39" i="154" a="1"/>
  <c r="AB39" i="154" s="1"/>
  <c r="AB68" i="154" a="1"/>
  <c r="AB68" i="154" s="1"/>
  <c r="Z15" i="154" a="1"/>
  <c r="Z15" i="154" s="1"/>
  <c r="AB22" i="154" a="1"/>
  <c r="AB22" i="154" s="1"/>
  <c r="AB33" i="154" a="1"/>
  <c r="AB33" i="154" s="1"/>
  <c r="AB149" i="154" a="1"/>
  <c r="AB149" i="154" s="1"/>
  <c r="Z308" i="154" a="1"/>
  <c r="Z308" i="154" s="1"/>
  <c r="AB24" i="154" a="1"/>
  <c r="AB24" i="154" s="1"/>
  <c r="AB178" i="154" a="1"/>
  <c r="AB178" i="154" s="1"/>
  <c r="AC33" i="154" a="1"/>
  <c r="AC33" i="154" s="1"/>
  <c r="Z37" i="154" a="1"/>
  <c r="Z37" i="154" s="1"/>
  <c r="AC68" i="154" a="1"/>
  <c r="AC68" i="154" s="1"/>
  <c r="Z88" i="154" a="1"/>
  <c r="Z88" i="154" s="1"/>
  <c r="AB100" i="154" a="1"/>
  <c r="AB100" i="154" s="1"/>
  <c r="Z194" i="154" a="1"/>
  <c r="Z194" i="154" s="1"/>
  <c r="AB51" i="154" a="1"/>
  <c r="AB51" i="154" s="1"/>
  <c r="AB77" i="154" a="1"/>
  <c r="AB77" i="154" s="1"/>
  <c r="AC99" i="154" a="1"/>
  <c r="AC99" i="154" s="1"/>
  <c r="AC112" i="154" a="1"/>
  <c r="AC112" i="154" s="1"/>
  <c r="Z162" i="154" a="1"/>
  <c r="Z162" i="154" s="1"/>
  <c r="AC52" i="154" a="1"/>
  <c r="AC52" i="154" s="1"/>
  <c r="AC60" i="154" a="1"/>
  <c r="AC60" i="154" s="1"/>
  <c r="AB4" i="154" a="1"/>
  <c r="AB4" i="154" s="1"/>
  <c r="AC22" i="154" a="1"/>
  <c r="AC22" i="154" s="1"/>
  <c r="Z19" i="154" a="1"/>
  <c r="Z19" i="154" s="1"/>
  <c r="AB26" i="154" a="1"/>
  <c r="AB26" i="154" s="1"/>
  <c r="Z41" i="154" a="1"/>
  <c r="Z41" i="154" s="1"/>
  <c r="Z94" i="154" a="1"/>
  <c r="Z94" i="154" s="1"/>
  <c r="AB122" i="154" a="1"/>
  <c r="AB122" i="154" s="1"/>
  <c r="Z141" i="154" a="1"/>
  <c r="Z141" i="154" s="1"/>
  <c r="Z166" i="154" a="1"/>
  <c r="Z166" i="154" s="1"/>
  <c r="AB181" i="154" a="1"/>
  <c r="AB181" i="154" s="1"/>
  <c r="AA329" i="154" a="1"/>
  <c r="AA329" i="154" s="1"/>
  <c r="AA324" i="154" a="1"/>
  <c r="AA324" i="154" s="1"/>
  <c r="AA319" i="154" a="1"/>
  <c r="AA319" i="154" s="1"/>
  <c r="AA314" i="154" a="1"/>
  <c r="AA314" i="154" s="1"/>
  <c r="AA309" i="154" a="1"/>
  <c r="AA309" i="154" s="1"/>
  <c r="AA304" i="154" a="1"/>
  <c r="AA304" i="154" s="1"/>
  <c r="AA299" i="154" a="1"/>
  <c r="AA299" i="154" s="1"/>
  <c r="AA294" i="154" a="1"/>
  <c r="AA294" i="154" s="1"/>
  <c r="AA289" i="154" a="1"/>
  <c r="AA289" i="154" s="1"/>
  <c r="AA284" i="154" a="1"/>
  <c r="AA284" i="154" s="1"/>
  <c r="AA279" i="154" a="1"/>
  <c r="AA279" i="154" s="1"/>
  <c r="AA274" i="154" a="1"/>
  <c r="AA274" i="154" s="1"/>
  <c r="AA269" i="154" a="1"/>
  <c r="AA269" i="154" s="1"/>
  <c r="AA264" i="154" a="1"/>
  <c r="AA264" i="154" s="1"/>
  <c r="AA259" i="154" a="1"/>
  <c r="AA259" i="154" s="1"/>
  <c r="AA254" i="154" a="1"/>
  <c r="AA254" i="154" s="1"/>
  <c r="AA249" i="154" a="1"/>
  <c r="AA249" i="154" s="1"/>
  <c r="AA233" i="154" a="1"/>
  <c r="AA233" i="154" s="1"/>
  <c r="AA311" i="154" a="1"/>
  <c r="AA311" i="154" s="1"/>
  <c r="AA286" i="154" a="1"/>
  <c r="AA286" i="154" s="1"/>
  <c r="AA261" i="154" a="1"/>
  <c r="AA261" i="154" s="1"/>
  <c r="AA333" i="154" a="1"/>
  <c r="AA333" i="154" s="1"/>
  <c r="AA330" i="154" a="1"/>
  <c r="AA330" i="154" s="1"/>
  <c r="AA308" i="154" a="1"/>
  <c r="AA308" i="154" s="1"/>
  <c r="AA305" i="154" a="1"/>
  <c r="AA305" i="154" s="1"/>
  <c r="AA283" i="154" a="1"/>
  <c r="AA283" i="154" s="1"/>
  <c r="AA280" i="154" a="1"/>
  <c r="AA280" i="154" s="1"/>
  <c r="AA258" i="154" a="1"/>
  <c r="AA258" i="154" s="1"/>
  <c r="AA255" i="154" a="1"/>
  <c r="AA255" i="154" s="1"/>
  <c r="AA327" i="154" a="1"/>
  <c r="AA327" i="154" s="1"/>
  <c r="AA302" i="154" a="1"/>
  <c r="AA302" i="154" s="1"/>
  <c r="AA277" i="154" a="1"/>
  <c r="AA277" i="154" s="1"/>
  <c r="AA252" i="154" a="1"/>
  <c r="AA252" i="154" s="1"/>
  <c r="AA321" i="154" a="1"/>
  <c r="AA321" i="154" s="1"/>
  <c r="AA296" i="154" a="1"/>
  <c r="AA296" i="154" s="1"/>
  <c r="AA271" i="154" a="1"/>
  <c r="AA271" i="154" s="1"/>
  <c r="AA246" i="154" a="1"/>
  <c r="AA246" i="154" s="1"/>
  <c r="AA234" i="154" a="1"/>
  <c r="AA234" i="154" s="1"/>
  <c r="AA312" i="154" a="1"/>
  <c r="AA312" i="154" s="1"/>
  <c r="AA287" i="154" a="1"/>
  <c r="AA287" i="154" s="1"/>
  <c r="AA262" i="154" a="1"/>
  <c r="AA262" i="154" s="1"/>
  <c r="AA251" i="154" a="1"/>
  <c r="AA251" i="154" s="1"/>
  <c r="AA245" i="154" a="1"/>
  <c r="AA245" i="154" s="1"/>
  <c r="AA243" i="154" a="1"/>
  <c r="AA243" i="154" s="1"/>
  <c r="AA232" i="154" a="1"/>
  <c r="AA232" i="154" s="1"/>
  <c r="AA229" i="154" a="1"/>
  <c r="AA229" i="154" s="1"/>
  <c r="AA326" i="154" a="1"/>
  <c r="AA326" i="154" s="1"/>
  <c r="AA328" i="154" a="1"/>
  <c r="AA328" i="154" s="1"/>
  <c r="AA295" i="154" a="1"/>
  <c r="AA295" i="154" s="1"/>
  <c r="AA290" i="154" a="1"/>
  <c r="AA290" i="154" s="1"/>
  <c r="AA278" i="154" a="1"/>
  <c r="AA278" i="154" s="1"/>
  <c r="AA260" i="154" a="1"/>
  <c r="AA260" i="154" s="1"/>
  <c r="AA215" i="154" a="1"/>
  <c r="AA215" i="154" s="1"/>
  <c r="AA199" i="154" a="1"/>
  <c r="AA199" i="154" s="1"/>
  <c r="AA182" i="154" a="1"/>
  <c r="AA182" i="154" s="1"/>
  <c r="AA177" i="154" a="1"/>
  <c r="AA177" i="154" s="1"/>
  <c r="AA172" i="154" a="1"/>
  <c r="AA172" i="154" s="1"/>
  <c r="AA167" i="154" a="1"/>
  <c r="AA167" i="154" s="1"/>
  <c r="AA162" i="154" a="1"/>
  <c r="AA162" i="154" s="1"/>
  <c r="AA157" i="154" a="1"/>
  <c r="AA157" i="154" s="1"/>
  <c r="AA152" i="154" a="1"/>
  <c r="AA152" i="154" s="1"/>
  <c r="AA147" i="154" a="1"/>
  <c r="AA147" i="154" s="1"/>
  <c r="AA142" i="154" a="1"/>
  <c r="AA142" i="154" s="1"/>
  <c r="AA137" i="154" a="1"/>
  <c r="AA137" i="154" s="1"/>
  <c r="AA132" i="154" a="1"/>
  <c r="AA132" i="154" s="1"/>
  <c r="AA127" i="154" a="1"/>
  <c r="AA127" i="154" s="1"/>
  <c r="AA122" i="154" a="1"/>
  <c r="AA122" i="154" s="1"/>
  <c r="AA117" i="154" a="1"/>
  <c r="AA117" i="154" s="1"/>
  <c r="AA112" i="154" a="1"/>
  <c r="AA112" i="154" s="1"/>
  <c r="AA107" i="154" a="1"/>
  <c r="AA107" i="154" s="1"/>
  <c r="AA102" i="154" a="1"/>
  <c r="AA102" i="154" s="1"/>
  <c r="AA97" i="154" a="1"/>
  <c r="AA97" i="154" s="1"/>
  <c r="AA92" i="154" a="1"/>
  <c r="AA92" i="154" s="1"/>
  <c r="AA87" i="154" a="1"/>
  <c r="AA87" i="154" s="1"/>
  <c r="AA82" i="154" a="1"/>
  <c r="AA82" i="154" s="1"/>
  <c r="AA77" i="154" a="1"/>
  <c r="AA77" i="154" s="1"/>
  <c r="AA316" i="154" a="1"/>
  <c r="AA316" i="154" s="1"/>
  <c r="AA301" i="154" a="1"/>
  <c r="AA301" i="154" s="1"/>
  <c r="AA250" i="154" a="1"/>
  <c r="AA250" i="154" s="1"/>
  <c r="AA244" i="154" a="1"/>
  <c r="AA244" i="154" s="1"/>
  <c r="AA205" i="154" a="1"/>
  <c r="AA205" i="154" s="1"/>
  <c r="AA201" i="154" a="1"/>
  <c r="AA201" i="154" s="1"/>
  <c r="AA320" i="154" a="1"/>
  <c r="AA320" i="154" s="1"/>
  <c r="AA317" i="154" a="1"/>
  <c r="AA317" i="154" s="1"/>
  <c r="AA285" i="154" a="1"/>
  <c r="AA285" i="154" s="1"/>
  <c r="AA173" i="154" a="1"/>
  <c r="AA173" i="154" s="1"/>
  <c r="AA148" i="154" a="1"/>
  <c r="AA148" i="154" s="1"/>
  <c r="AA123" i="154" a="1"/>
  <c r="AA123" i="154" s="1"/>
  <c r="AA98" i="154" a="1"/>
  <c r="AA98" i="154" s="1"/>
  <c r="AA73" i="154" a="1"/>
  <c r="AA73" i="154" s="1"/>
  <c r="AA68" i="154" a="1"/>
  <c r="AA68" i="154" s="1"/>
  <c r="AA63" i="154" a="1"/>
  <c r="AA63" i="154" s="1"/>
  <c r="AA58" i="154" a="1"/>
  <c r="AA58" i="154" s="1"/>
  <c r="AA53" i="154" a="1"/>
  <c r="AA53" i="154" s="1"/>
  <c r="AA48" i="154" a="1"/>
  <c r="AA48" i="154" s="1"/>
  <c r="AA43" i="154" a="1"/>
  <c r="AA43" i="154" s="1"/>
  <c r="AA38" i="154" a="1"/>
  <c r="AA38" i="154" s="1"/>
  <c r="AA33" i="154" a="1"/>
  <c r="AA33" i="154" s="1"/>
  <c r="AA28" i="154" a="1"/>
  <c r="AA28" i="154" s="1"/>
  <c r="AA23" i="154" a="1"/>
  <c r="AA23" i="154" s="1"/>
  <c r="AA18" i="154" a="1"/>
  <c r="AA18" i="154" s="1"/>
  <c r="AA13" i="154" a="1"/>
  <c r="AA13" i="154" s="1"/>
  <c r="AA8" i="154" a="1"/>
  <c r="AA8" i="154" s="1"/>
  <c r="AA3" i="154" a="1"/>
  <c r="AA3" i="154" s="1"/>
  <c r="V3" i="154" s="1"/>
  <c r="V4" i="154" s="1"/>
  <c r="AA323" i="154" a="1"/>
  <c r="AA323" i="154" s="1"/>
  <c r="AA310" i="154" a="1"/>
  <c r="AA310" i="154" s="1"/>
  <c r="AA220" i="154" a="1"/>
  <c r="AA220" i="154" s="1"/>
  <c r="AA193" i="154" a="1"/>
  <c r="AA193" i="154" s="1"/>
  <c r="AA210" i="154" a="1"/>
  <c r="AA210" i="154" s="1"/>
  <c r="AA186" i="154" a="1"/>
  <c r="AA186" i="154" s="1"/>
  <c r="AA183" i="154" a="1"/>
  <c r="AA183" i="154" s="1"/>
  <c r="AA160" i="154" a="1"/>
  <c r="AA160" i="154" s="1"/>
  <c r="AA153" i="154" a="1"/>
  <c r="AA153" i="154" s="1"/>
  <c r="AA303" i="154" a="1"/>
  <c r="AA303" i="154" s="1"/>
  <c r="AA257" i="154" a="1"/>
  <c r="AA257" i="154" s="1"/>
  <c r="AA241" i="154" a="1"/>
  <c r="AA241" i="154" s="1"/>
  <c r="AA213" i="154" a="1"/>
  <c r="AA213" i="154" s="1"/>
  <c r="AA166" i="154" a="1"/>
  <c r="AA166" i="154" s="1"/>
  <c r="AA139" i="154" a="1"/>
  <c r="AA139" i="154" s="1"/>
  <c r="AA121" i="154" a="1"/>
  <c r="AA121" i="154" s="1"/>
  <c r="AA85" i="154" a="1"/>
  <c r="AA85" i="154" s="1"/>
  <c r="AA78" i="154" a="1"/>
  <c r="AA78" i="154" s="1"/>
  <c r="AA62" i="154" a="1"/>
  <c r="AA62" i="154" s="1"/>
  <c r="AA37" i="154" a="1"/>
  <c r="AA37" i="154" s="1"/>
  <c r="AA332" i="154" a="1"/>
  <c r="AA332" i="154" s="1"/>
  <c r="AA315" i="154" a="1"/>
  <c r="AA315" i="154" s="1"/>
  <c r="AA307" i="154" a="1"/>
  <c r="AA307" i="154" s="1"/>
  <c r="AA293" i="154" a="1"/>
  <c r="AA293" i="154" s="1"/>
  <c r="AA291" i="154" a="1"/>
  <c r="AA291" i="154" s="1"/>
  <c r="AA273" i="154" a="1"/>
  <c r="AA273" i="154" s="1"/>
  <c r="AA223" i="154" a="1"/>
  <c r="AA223" i="154" s="1"/>
  <c r="AA175" i="154" a="1"/>
  <c r="AA175" i="154" s="1"/>
  <c r="AA118" i="154" a="1"/>
  <c r="AA118" i="154" s="1"/>
  <c r="AA83" i="154" a="1"/>
  <c r="AA83" i="154" s="1"/>
  <c r="AA41" i="154" a="1"/>
  <c r="AA41" i="154" s="1"/>
  <c r="AA34" i="154" a="1"/>
  <c r="AA34" i="154" s="1"/>
  <c r="AA26" i="154" a="1"/>
  <c r="AA26" i="154" s="1"/>
  <c r="AA297" i="154" a="1"/>
  <c r="AA297" i="154" s="1"/>
  <c r="AA282" i="154" a="1"/>
  <c r="AA282" i="154" s="1"/>
  <c r="AA237" i="154" a="1"/>
  <c r="AA237" i="154" s="1"/>
  <c r="AA184" i="154" a="1"/>
  <c r="AA184" i="154" s="1"/>
  <c r="AA176" i="154" a="1"/>
  <c r="AA176" i="154" s="1"/>
  <c r="AA228" i="154" a="1"/>
  <c r="AA228" i="154" s="1"/>
  <c r="AA226" i="154" a="1"/>
  <c r="AA226" i="154" s="1"/>
  <c r="AA216" i="154" a="1"/>
  <c r="AA216" i="154" s="1"/>
  <c r="AA196" i="154" a="1"/>
  <c r="AA196" i="154" s="1"/>
  <c r="AA189" i="154" a="1"/>
  <c r="AA189" i="154" s="1"/>
  <c r="AA171" i="154" a="1"/>
  <c r="AA171" i="154" s="1"/>
  <c r="AA163" i="154" a="1"/>
  <c r="AA163" i="154" s="1"/>
  <c r="AA145" i="154" a="1"/>
  <c r="AA145" i="154" s="1"/>
  <c r="AA325" i="154" a="1"/>
  <c r="AA325" i="154" s="1"/>
  <c r="AA313" i="154" a="1"/>
  <c r="AA313" i="154" s="1"/>
  <c r="AA292" i="154" a="1"/>
  <c r="AA292" i="154" s="1"/>
  <c r="AA265" i="154" a="1"/>
  <c r="AA265" i="154" s="1"/>
  <c r="AA235" i="154" a="1"/>
  <c r="AA235" i="154" s="1"/>
  <c r="AA209" i="154" a="1"/>
  <c r="AA209" i="154" s="1"/>
  <c r="AA207" i="154" a="1"/>
  <c r="AA207" i="154" s="1"/>
  <c r="AA143" i="154" a="1"/>
  <c r="AA143" i="154" s="1"/>
  <c r="AA115" i="154" a="1"/>
  <c r="AA115" i="154" s="1"/>
  <c r="AA89" i="154" a="1"/>
  <c r="AA89" i="154" s="1"/>
  <c r="AA59" i="154" a="1"/>
  <c r="AA59" i="154" s="1"/>
  <c r="AA5" i="154" a="1"/>
  <c r="AA5" i="154" s="1"/>
  <c r="AA331" i="154" a="1"/>
  <c r="AA331" i="154" s="1"/>
  <c r="AA225" i="154" a="1"/>
  <c r="AA225" i="154" s="1"/>
  <c r="AA211" i="154" a="1"/>
  <c r="AA211" i="154" s="1"/>
  <c r="AA194" i="154" a="1"/>
  <c r="AA194" i="154" s="1"/>
  <c r="AA192" i="154" a="1"/>
  <c r="AA192" i="154" s="1"/>
  <c r="AA165" i="154" a="1"/>
  <c r="AA165" i="154" s="1"/>
  <c r="AA135" i="154" a="1"/>
  <c r="AA135" i="154" s="1"/>
  <c r="AA268" i="154" a="1"/>
  <c r="AA268" i="154" s="1"/>
  <c r="AA253" i="154" a="1"/>
  <c r="AA253" i="154" s="1"/>
  <c r="AA222" i="154" a="1"/>
  <c r="AA222" i="154" s="1"/>
  <c r="AA200" i="154" a="1"/>
  <c r="AA200" i="154" s="1"/>
  <c r="AA198" i="154" a="1"/>
  <c r="AA198" i="154" s="1"/>
  <c r="AA174" i="154" a="1"/>
  <c r="AA174" i="154" s="1"/>
  <c r="AA161" i="154" a="1"/>
  <c r="AA161" i="154" s="1"/>
  <c r="AA154" i="154" a="1"/>
  <c r="AA154" i="154" s="1"/>
  <c r="AA141" i="154" a="1"/>
  <c r="AA141" i="154" s="1"/>
  <c r="AA276" i="154" a="1"/>
  <c r="AA276" i="154" s="1"/>
  <c r="AA239" i="154" a="1"/>
  <c r="AA239" i="154" s="1"/>
  <c r="AA217" i="154" a="1"/>
  <c r="AA217" i="154" s="1"/>
  <c r="AA99" i="154" a="1"/>
  <c r="AA99" i="154" s="1"/>
  <c r="AA70" i="154" a="1"/>
  <c r="AA70" i="154" s="1"/>
  <c r="AA35" i="154" a="1"/>
  <c r="AA35" i="154" s="1"/>
  <c r="AA21" i="154" a="1"/>
  <c r="AA21" i="154" s="1"/>
  <c r="AA14" i="154" a="1"/>
  <c r="AA14" i="154" s="1"/>
  <c r="AA208" i="154" a="1"/>
  <c r="AA208" i="154" s="1"/>
  <c r="AA187" i="154" a="1"/>
  <c r="AA187" i="154" s="1"/>
  <c r="AA168" i="154" a="1"/>
  <c r="AA168" i="154" s="1"/>
  <c r="AA125" i="154" a="1"/>
  <c r="AA125" i="154" s="1"/>
  <c r="AA79" i="154" a="1"/>
  <c r="AA79" i="154" s="1"/>
  <c r="AA76" i="154" a="1"/>
  <c r="AA76" i="154" s="1"/>
  <c r="AA67" i="154" a="1"/>
  <c r="AA67" i="154" s="1"/>
  <c r="AA51" i="154" a="1"/>
  <c r="AA51" i="154" s="1"/>
  <c r="AA267" i="154" a="1"/>
  <c r="AA267" i="154" s="1"/>
  <c r="AA263" i="154" a="1"/>
  <c r="AA263" i="154" s="1"/>
  <c r="AA248" i="154" a="1"/>
  <c r="AA248" i="154" s="1"/>
  <c r="AA219" i="154" a="1"/>
  <c r="AA219" i="154" s="1"/>
  <c r="AA195" i="154" a="1"/>
  <c r="AA195" i="154" s="1"/>
  <c r="AA270" i="154" a="1"/>
  <c r="AA270" i="154" s="1"/>
  <c r="AA221" i="154" a="1"/>
  <c r="AA221" i="154" s="1"/>
  <c r="AA170" i="154" a="1"/>
  <c r="AA170" i="154" s="1"/>
  <c r="AA151" i="154" a="1"/>
  <c r="AA151" i="154" s="1"/>
  <c r="AA138" i="154" a="1"/>
  <c r="AA138" i="154" s="1"/>
  <c r="AA81" i="154" a="1"/>
  <c r="AA81" i="154" s="1"/>
  <c r="AA180" i="154" a="1"/>
  <c r="AA180" i="154" s="1"/>
  <c r="AA288" i="154" a="1"/>
  <c r="AA288" i="154" s="1"/>
  <c r="AA281" i="154" a="1"/>
  <c r="AA281" i="154" s="1"/>
  <c r="AA247" i="154" a="1"/>
  <c r="AA247" i="154" s="1"/>
  <c r="AA300" i="154" a="1"/>
  <c r="AA300" i="154" s="1"/>
  <c r="AA179" i="154" a="1"/>
  <c r="AA179" i="154" s="1"/>
  <c r="AA164" i="154" a="1"/>
  <c r="AA164" i="154" s="1"/>
  <c r="AA146" i="154" a="1"/>
  <c r="AA146" i="154" s="1"/>
  <c r="AA113" i="154" a="1"/>
  <c r="AA113" i="154" s="1"/>
  <c r="AA111" i="154" a="1"/>
  <c r="AA111" i="154" s="1"/>
  <c r="AA61" i="154" a="1"/>
  <c r="AA61" i="154" s="1"/>
  <c r="AA49" i="154" a="1"/>
  <c r="AA49" i="154" s="1"/>
  <c r="AA22" i="154" a="1"/>
  <c r="AA22" i="154" s="1"/>
  <c r="AA9" i="154" a="1"/>
  <c r="AA9" i="154" s="1"/>
  <c r="V1" i="154"/>
  <c r="AA272" i="154" a="1"/>
  <c r="AA272" i="154" s="1"/>
  <c r="AA231" i="154" a="1"/>
  <c r="AA231" i="154" s="1"/>
  <c r="AA214" i="154" a="1"/>
  <c r="AA214" i="154" s="1"/>
  <c r="AA131" i="154" a="1"/>
  <c r="AA131" i="154" s="1"/>
  <c r="AA101" i="154" a="1"/>
  <c r="AA101" i="154" s="1"/>
  <c r="AA69" i="154" a="1"/>
  <c r="AA69" i="154" s="1"/>
  <c r="AA29" i="154" a="1"/>
  <c r="AA29" i="154" s="1"/>
  <c r="AA20" i="154" a="1"/>
  <c r="AA20" i="154" s="1"/>
  <c r="AA46" i="154" a="1"/>
  <c r="AA46" i="154" s="1"/>
  <c r="AA203" i="154" a="1"/>
  <c r="AA203" i="154" s="1"/>
  <c r="AA133" i="154" a="1"/>
  <c r="AA133" i="154" s="1"/>
  <c r="AA65" i="154" a="1"/>
  <c r="AA65" i="154" s="1"/>
  <c r="AA42" i="154" a="1"/>
  <c r="AA42" i="154" s="1"/>
  <c r="AA44" i="154" a="1"/>
  <c r="AA44" i="154" s="1"/>
  <c r="AA27" i="154" a="1"/>
  <c r="AA27" i="154" s="1"/>
  <c r="AA7" i="154" a="1"/>
  <c r="AA7" i="154" s="1"/>
  <c r="AA40" i="154" a="1"/>
  <c r="AA40" i="154" s="1"/>
  <c r="AA25" i="154" a="1"/>
  <c r="AA25" i="154" s="1"/>
  <c r="AA16" i="154" a="1"/>
  <c r="AA16" i="154" s="1"/>
  <c r="AA236" i="154" a="1"/>
  <c r="AA236" i="154" s="1"/>
  <c r="AA218" i="154" a="1"/>
  <c r="AA218" i="154" s="1"/>
  <c r="AA140" i="154" a="1"/>
  <c r="AA140" i="154" s="1"/>
  <c r="AA124" i="154" a="1"/>
  <c r="AA124" i="154" s="1"/>
  <c r="AA128" i="154" a="1"/>
  <c r="AA128" i="154" s="1"/>
  <c r="AA126" i="154" a="1"/>
  <c r="AA126" i="154" s="1"/>
  <c r="AA119" i="154" a="1"/>
  <c r="AA119" i="154" s="1"/>
  <c r="AA212" i="154" a="1"/>
  <c r="AA212" i="154" s="1"/>
  <c r="AA110" i="154" a="1"/>
  <c r="AA110" i="154" s="1"/>
  <c r="AA275" i="154" a="1"/>
  <c r="AA275" i="154" s="1"/>
  <c r="AA191" i="154" a="1"/>
  <c r="AA191" i="154" s="1"/>
  <c r="AA188" i="154" a="1"/>
  <c r="AA188" i="154" s="1"/>
  <c r="AA156" i="154" a="1"/>
  <c r="AA156" i="154" s="1"/>
  <c r="AA114" i="154" a="1"/>
  <c r="AA114" i="154" s="1"/>
  <c r="AA100" i="154" a="1"/>
  <c r="AA100" i="154" s="1"/>
  <c r="AA129" i="154" a="1"/>
  <c r="AA129" i="154" s="1"/>
  <c r="AA202" i="154" a="1"/>
  <c r="AA202" i="154" s="1"/>
  <c r="AA306" i="154" a="1"/>
  <c r="AA306" i="154" s="1"/>
  <c r="AA36" i="154" a="1"/>
  <c r="AA36" i="154" s="1"/>
  <c r="AA130" i="154" a="1"/>
  <c r="AA130" i="154" s="1"/>
  <c r="AA158" i="154" a="1"/>
  <c r="AA158" i="154" s="1"/>
  <c r="AA204" i="154" a="1"/>
  <c r="AA204" i="154" s="1"/>
  <c r="AA230" i="154" a="1"/>
  <c r="AA230" i="154" s="1"/>
  <c r="AA52" i="154" a="1"/>
  <c r="AA52" i="154" s="1"/>
  <c r="AA71" i="154" a="1"/>
  <c r="AA71" i="154" s="1"/>
  <c r="AA134" i="154" a="1"/>
  <c r="AA134" i="154" s="1"/>
  <c r="AA150" i="154" a="1"/>
  <c r="AA150" i="154" s="1"/>
  <c r="AA224" i="154" a="1"/>
  <c r="AA224" i="154" s="1"/>
  <c r="AA240" i="154" a="1"/>
  <c r="AA240" i="154" s="1"/>
  <c r="AA178" i="154" a="1"/>
  <c r="AA178" i="154" s="1"/>
  <c r="AA318" i="154" a="1"/>
  <c r="AA318" i="154" s="1"/>
  <c r="AA169" i="154" a="1"/>
  <c r="AA169" i="154" s="1"/>
  <c r="AA206" i="154" a="1"/>
  <c r="AA206" i="154" s="1"/>
  <c r="AA298" i="154" a="1"/>
  <c r="AA298" i="154" s="1"/>
  <c r="AA322" i="154" a="1"/>
  <c r="AA322" i="154" s="1"/>
  <c r="AA256" i="154" a="1"/>
  <c r="AA256" i="154" s="1"/>
  <c r="AA227" i="154" a="1"/>
  <c r="AA227" i="154" s="1"/>
  <c r="AA96" i="154" a="1"/>
  <c r="AA96" i="154" s="1"/>
  <c r="AA103" i="154" a="1"/>
  <c r="AA103" i="154" s="1"/>
  <c r="AA75" i="154" a="1"/>
  <c r="AA75" i="154" s="1"/>
  <c r="AA190" i="154" a="1"/>
  <c r="AA190" i="154" s="1"/>
  <c r="AA45" i="154" a="1"/>
  <c r="AA45" i="154" s="1"/>
  <c r="AA72" i="154" a="1"/>
  <c r="AA72" i="154" s="1"/>
  <c r="AA90" i="154" a="1"/>
  <c r="AA90" i="154" s="1"/>
  <c r="AA136" i="154" a="1"/>
  <c r="AA136" i="154" s="1"/>
  <c r="Y333" i="154" a="1"/>
  <c r="Y333" i="154" s="1"/>
  <c r="Y328" i="154" a="1"/>
  <c r="Y328" i="154" s="1"/>
  <c r="Y323" i="154" a="1"/>
  <c r="Y323" i="154" s="1"/>
  <c r="Y318" i="154" a="1"/>
  <c r="Y318" i="154" s="1"/>
  <c r="Y313" i="154" a="1"/>
  <c r="Y313" i="154" s="1"/>
  <c r="Y308" i="154" a="1"/>
  <c r="Y308" i="154" s="1"/>
  <c r="Y303" i="154" a="1"/>
  <c r="Y303" i="154" s="1"/>
  <c r="Y298" i="154" a="1"/>
  <c r="Y298" i="154" s="1"/>
  <c r="Y293" i="154" a="1"/>
  <c r="Y293" i="154" s="1"/>
  <c r="Y288" i="154" a="1"/>
  <c r="Y288" i="154" s="1"/>
  <c r="Y283" i="154" a="1"/>
  <c r="Y283" i="154" s="1"/>
  <c r="Y278" i="154" a="1"/>
  <c r="Y278" i="154" s="1"/>
  <c r="Y273" i="154" a="1"/>
  <c r="Y273" i="154" s="1"/>
  <c r="Y268" i="154" a="1"/>
  <c r="Y268" i="154" s="1"/>
  <c r="Y263" i="154" a="1"/>
  <c r="Y263" i="154" s="1"/>
  <c r="Y258" i="154" a="1"/>
  <c r="Y258" i="154" s="1"/>
  <c r="Y253" i="154" a="1"/>
  <c r="Y253" i="154" s="1"/>
  <c r="Y248" i="154" a="1"/>
  <c r="Y248" i="154" s="1"/>
  <c r="Y326" i="154" a="1"/>
  <c r="Y326" i="154" s="1"/>
  <c r="Y301" i="154" a="1"/>
  <c r="Y301" i="154" s="1"/>
  <c r="Y276" i="154" a="1"/>
  <c r="Y276" i="154" s="1"/>
  <c r="Y251" i="154" a="1"/>
  <c r="Y251" i="154" s="1"/>
  <c r="Y320" i="154" a="1"/>
  <c r="Y320" i="154" s="1"/>
  <c r="Y295" i="154" a="1"/>
  <c r="Y295" i="154" s="1"/>
  <c r="Y270" i="154" a="1"/>
  <c r="Y270" i="154" s="1"/>
  <c r="Y245" i="154" a="1"/>
  <c r="Y245" i="154" s="1"/>
  <c r="Y241" i="154" a="1"/>
  <c r="Y241" i="154" s="1"/>
  <c r="Y317" i="154" a="1"/>
  <c r="Y317" i="154" s="1"/>
  <c r="Y314" i="154" a="1"/>
  <c r="Y314" i="154" s="1"/>
  <c r="Y292" i="154" a="1"/>
  <c r="Y292" i="154" s="1"/>
  <c r="Y289" i="154" a="1"/>
  <c r="Y289" i="154" s="1"/>
  <c r="Y267" i="154" a="1"/>
  <c r="Y267" i="154" s="1"/>
  <c r="Y264" i="154" a="1"/>
  <c r="Y264" i="154" s="1"/>
  <c r="Y229" i="154" a="1"/>
  <c r="Y229" i="154" s="1"/>
  <c r="Y327" i="154" a="1"/>
  <c r="Y327" i="154" s="1"/>
  <c r="Y324" i="154" a="1"/>
  <c r="Y324" i="154" s="1"/>
  <c r="Y302" i="154" a="1"/>
  <c r="Y302" i="154" s="1"/>
  <c r="Y299" i="154" a="1"/>
  <c r="Y299" i="154" s="1"/>
  <c r="Y277" i="154" a="1"/>
  <c r="Y277" i="154" s="1"/>
  <c r="Y274" i="154" a="1"/>
  <c r="Y274" i="154" s="1"/>
  <c r="Y252" i="154" a="1"/>
  <c r="Y252" i="154" s="1"/>
  <c r="Y249" i="154" a="1"/>
  <c r="Y249" i="154" s="1"/>
  <c r="Y242" i="154" a="1"/>
  <c r="Y242" i="154" s="1"/>
  <c r="Y321" i="154" a="1"/>
  <c r="Y321" i="154" s="1"/>
  <c r="Y296" i="154" a="1"/>
  <c r="Y296" i="154" s="1"/>
  <c r="Y322" i="154" a="1"/>
  <c r="Y322" i="154" s="1"/>
  <c r="Y315" i="154" a="1"/>
  <c r="Y315" i="154" s="1"/>
  <c r="Y306" i="154" a="1"/>
  <c r="Y306" i="154" s="1"/>
  <c r="Y304" i="154" a="1"/>
  <c r="Y304" i="154" s="1"/>
  <c r="Y319" i="154" a="1"/>
  <c r="Y319" i="154" s="1"/>
  <c r="Y238" i="154" a="1"/>
  <c r="Y238" i="154" s="1"/>
  <c r="Y194" i="154" a="1"/>
  <c r="Y194" i="154" s="1"/>
  <c r="Y190" i="154" a="1"/>
  <c r="Y190" i="154" s="1"/>
  <c r="Y181" i="154" a="1"/>
  <c r="Y181" i="154" s="1"/>
  <c r="Y176" i="154" a="1"/>
  <c r="Y176" i="154" s="1"/>
  <c r="Y171" i="154" a="1"/>
  <c r="Y171" i="154" s="1"/>
  <c r="Y166" i="154" a="1"/>
  <c r="Y166" i="154" s="1"/>
  <c r="Y161" i="154" a="1"/>
  <c r="Y161" i="154" s="1"/>
  <c r="Y156" i="154" a="1"/>
  <c r="Y156" i="154" s="1"/>
  <c r="Y151" i="154" a="1"/>
  <c r="Y151" i="154" s="1"/>
  <c r="Y146" i="154" a="1"/>
  <c r="Y146" i="154" s="1"/>
  <c r="Y141" i="154" a="1"/>
  <c r="Y141" i="154" s="1"/>
  <c r="Y136" i="154" a="1"/>
  <c r="Y136" i="154" s="1"/>
  <c r="Y131" i="154" a="1"/>
  <c r="Y131" i="154" s="1"/>
  <c r="Y126" i="154" a="1"/>
  <c r="Y126" i="154" s="1"/>
  <c r="Y121" i="154" a="1"/>
  <c r="Y121" i="154" s="1"/>
  <c r="Y116" i="154" a="1"/>
  <c r="Y116" i="154" s="1"/>
  <c r="Y111" i="154" a="1"/>
  <c r="Y111" i="154" s="1"/>
  <c r="Y106" i="154" a="1"/>
  <c r="Y106" i="154" s="1"/>
  <c r="Y101" i="154" a="1"/>
  <c r="Y101" i="154" s="1"/>
  <c r="Y96" i="154" a="1"/>
  <c r="Y96" i="154" s="1"/>
  <c r="Y91" i="154" a="1"/>
  <c r="Y91" i="154" s="1"/>
  <c r="Y86" i="154" a="1"/>
  <c r="Y86" i="154" s="1"/>
  <c r="Y81" i="154" a="1"/>
  <c r="Y81" i="154" s="1"/>
  <c r="Y76" i="154" a="1"/>
  <c r="Y76" i="154" s="1"/>
  <c r="Y309" i="154" a="1"/>
  <c r="Y309" i="154" s="1"/>
  <c r="Y307" i="154" a="1"/>
  <c r="Y307" i="154" s="1"/>
  <c r="Y325" i="154" a="1"/>
  <c r="Y325" i="154" s="1"/>
  <c r="Y294" i="154" a="1"/>
  <c r="Y294" i="154" s="1"/>
  <c r="Y275" i="154" a="1"/>
  <c r="Y275" i="154" s="1"/>
  <c r="Y266" i="154" a="1"/>
  <c r="Y266" i="154" s="1"/>
  <c r="Y239" i="154" a="1"/>
  <c r="Y239" i="154" s="1"/>
  <c r="Y219" i="154" a="1"/>
  <c r="Y219" i="154" s="1"/>
  <c r="Y216" i="154" a="1"/>
  <c r="Y216" i="154" s="1"/>
  <c r="Y196" i="154" a="1"/>
  <c r="Y196" i="154" s="1"/>
  <c r="Y280" i="154" a="1"/>
  <c r="Y280" i="154" s="1"/>
  <c r="Y260" i="154" a="1"/>
  <c r="Y260" i="154" s="1"/>
  <c r="Y250" i="154" a="1"/>
  <c r="Y250" i="154" s="1"/>
  <c r="Y227" i="154" a="1"/>
  <c r="Y227" i="154" s="1"/>
  <c r="Y168" i="154" a="1"/>
  <c r="Y168" i="154" s="1"/>
  <c r="Y143" i="154" a="1"/>
  <c r="Y143" i="154" s="1"/>
  <c r="Y118" i="154" a="1"/>
  <c r="Y118" i="154" s="1"/>
  <c r="Y93" i="154" a="1"/>
  <c r="Y93" i="154" s="1"/>
  <c r="Y72" i="154" a="1"/>
  <c r="Y72" i="154" s="1"/>
  <c r="Y67" i="154" a="1"/>
  <c r="Y67" i="154" s="1"/>
  <c r="Y62" i="154" a="1"/>
  <c r="Y62" i="154" s="1"/>
  <c r="Y57" i="154" a="1"/>
  <c r="Y57" i="154" s="1"/>
  <c r="Y52" i="154" a="1"/>
  <c r="Y52" i="154" s="1"/>
  <c r="Y47" i="154" a="1"/>
  <c r="Y47" i="154" s="1"/>
  <c r="Y42" i="154" a="1"/>
  <c r="Y42" i="154" s="1"/>
  <c r="Y37" i="154" a="1"/>
  <c r="Y37" i="154" s="1"/>
  <c r="Y32" i="154" a="1"/>
  <c r="Y32" i="154" s="1"/>
  <c r="Y27" i="154" a="1"/>
  <c r="Y27" i="154" s="1"/>
  <c r="Y22" i="154" a="1"/>
  <c r="Y22" i="154" s="1"/>
  <c r="Y17" i="154" a="1"/>
  <c r="Y17" i="154" s="1"/>
  <c r="Y12" i="154" a="1"/>
  <c r="Y12" i="154" s="1"/>
  <c r="Y7" i="154" a="1"/>
  <c r="Y7" i="154" s="1"/>
  <c r="Y2" i="154" a="1"/>
  <c r="Y2" i="154" s="1"/>
  <c r="T2" i="154" s="1"/>
  <c r="Y290" i="154" a="1"/>
  <c r="Y290" i="154" s="1"/>
  <c r="Y217" i="154" a="1"/>
  <c r="Y217" i="154" s="1"/>
  <c r="Y202" i="154" a="1"/>
  <c r="Y202" i="154" s="1"/>
  <c r="Y177" i="154" a="1"/>
  <c r="Y177" i="154" s="1"/>
  <c r="Y316" i="154" a="1"/>
  <c r="Y316" i="154" s="1"/>
  <c r="Y305" i="154" a="1"/>
  <c r="Y305" i="154" s="1"/>
  <c r="Y240" i="154" a="1"/>
  <c r="Y240" i="154" s="1"/>
  <c r="Y236" i="154" a="1"/>
  <c r="Y236" i="154" s="1"/>
  <c r="Y228" i="154" a="1"/>
  <c r="Y228" i="154" s="1"/>
  <c r="Y207" i="154" a="1"/>
  <c r="Y207" i="154" s="1"/>
  <c r="Y173" i="154" a="1"/>
  <c r="Y173" i="154" s="1"/>
  <c r="Y163" i="154" a="1"/>
  <c r="Y163" i="154" s="1"/>
  <c r="Y287" i="154" a="1"/>
  <c r="Y287" i="154" s="1"/>
  <c r="Y215" i="154" a="1"/>
  <c r="Y215" i="154" s="1"/>
  <c r="Y203" i="154" a="1"/>
  <c r="Y203" i="154" s="1"/>
  <c r="Y198" i="154" a="1"/>
  <c r="Y198" i="154" s="1"/>
  <c r="Y159" i="154" a="1"/>
  <c r="Y159" i="154" s="1"/>
  <c r="Y142" i="154" a="1"/>
  <c r="Y142" i="154" s="1"/>
  <c r="Y124" i="154" a="1"/>
  <c r="Y124" i="154" s="1"/>
  <c r="Y88" i="154" a="1"/>
  <c r="Y88" i="154" s="1"/>
  <c r="Y53" i="154" a="1"/>
  <c r="Y53" i="154" s="1"/>
  <c r="Y332" i="154" a="1"/>
  <c r="Y332" i="154" s="1"/>
  <c r="Y284" i="154" a="1"/>
  <c r="Y284" i="154" s="1"/>
  <c r="Y164" i="154" a="1"/>
  <c r="Y164" i="154" s="1"/>
  <c r="Y130" i="154" a="1"/>
  <c r="Y130" i="154" s="1"/>
  <c r="Y127" i="154" a="1"/>
  <c r="Y127" i="154" s="1"/>
  <c r="Y95" i="154" a="1"/>
  <c r="Y95" i="154" s="1"/>
  <c r="Y92" i="154" a="1"/>
  <c r="Y92" i="154" s="1"/>
  <c r="Y44" i="154" a="1"/>
  <c r="Y44" i="154" s="1"/>
  <c r="Y21" i="154" a="1"/>
  <c r="Y21" i="154" s="1"/>
  <c r="Y330" i="154" a="1"/>
  <c r="Y330" i="154" s="1"/>
  <c r="Y265" i="154" a="1"/>
  <c r="Y265" i="154" s="1"/>
  <c r="Y262" i="154" a="1"/>
  <c r="Y262" i="154" s="1"/>
  <c r="Y256" i="154" a="1"/>
  <c r="Y256" i="154" s="1"/>
  <c r="Y286" i="154" a="1"/>
  <c r="Y286" i="154" s="1"/>
  <c r="Y271" i="154" a="1"/>
  <c r="Y271" i="154" s="1"/>
  <c r="Y247" i="154" a="1"/>
  <c r="Y247" i="154" s="1"/>
  <c r="Y235" i="154" a="1"/>
  <c r="Y235" i="154" s="1"/>
  <c r="Y191" i="154" a="1"/>
  <c r="Y191" i="154" s="1"/>
  <c r="Y138" i="154" a="1"/>
  <c r="Y138" i="154" s="1"/>
  <c r="Y230" i="154" a="1"/>
  <c r="Y230" i="154" s="1"/>
  <c r="Y223" i="154" a="1"/>
  <c r="Y223" i="154" s="1"/>
  <c r="Y140" i="154" a="1"/>
  <c r="Y140" i="154" s="1"/>
  <c r="Y123" i="154" a="1"/>
  <c r="Y123" i="154" s="1"/>
  <c r="Y120" i="154" a="1"/>
  <c r="Y120" i="154" s="1"/>
  <c r="Y103" i="154" a="1"/>
  <c r="Y103" i="154" s="1"/>
  <c r="Y100" i="154" a="1"/>
  <c r="Y100" i="154" s="1"/>
  <c r="Y68" i="154" a="1"/>
  <c r="Y68" i="154" s="1"/>
  <c r="Y49" i="154" a="1"/>
  <c r="Y49" i="154" s="1"/>
  <c r="Y36" i="154" a="1"/>
  <c r="Y36" i="154" s="1"/>
  <c r="Y33" i="154" a="1"/>
  <c r="Y33" i="154" s="1"/>
  <c r="Y26" i="154" a="1"/>
  <c r="Y26" i="154" s="1"/>
  <c r="Y8" i="154" a="1"/>
  <c r="Y8" i="154" s="1"/>
  <c r="Y254" i="154" a="1"/>
  <c r="Y254" i="154" s="1"/>
  <c r="Y218" i="154" a="1"/>
  <c r="Y218" i="154" s="1"/>
  <c r="Y169" i="154" a="1"/>
  <c r="Y169" i="154" s="1"/>
  <c r="Y148" i="154" a="1"/>
  <c r="Y148" i="154" s="1"/>
  <c r="Y312" i="154" a="1"/>
  <c r="Y312" i="154" s="1"/>
  <c r="Y291" i="154" a="1"/>
  <c r="Y291" i="154" s="1"/>
  <c r="Y188" i="154" a="1"/>
  <c r="Y188" i="154" s="1"/>
  <c r="Y182" i="154" a="1"/>
  <c r="Y182" i="154" s="1"/>
  <c r="Y165" i="154" a="1"/>
  <c r="Y165" i="154" s="1"/>
  <c r="Y281" i="154" a="1"/>
  <c r="Y281" i="154" s="1"/>
  <c r="Y272" i="154" a="1"/>
  <c r="Y272" i="154" s="1"/>
  <c r="Y174" i="154" a="1"/>
  <c r="Y174" i="154" s="1"/>
  <c r="Y110" i="154" a="1"/>
  <c r="Y110" i="154" s="1"/>
  <c r="Y87" i="154" a="1"/>
  <c r="Y87" i="154" s="1"/>
  <c r="Y84" i="154" a="1"/>
  <c r="Y84" i="154" s="1"/>
  <c r="Y24" i="154" a="1"/>
  <c r="Y24" i="154" s="1"/>
  <c r="Y6" i="154" a="1"/>
  <c r="Y6" i="154" s="1"/>
  <c r="Y206" i="154" a="1"/>
  <c r="Y206" i="154" s="1"/>
  <c r="Y172" i="154" a="1"/>
  <c r="Y172" i="154" s="1"/>
  <c r="Y149" i="154" a="1"/>
  <c r="Y149" i="154" s="1"/>
  <c r="Y133" i="154" a="1"/>
  <c r="Y133" i="154" s="1"/>
  <c r="Y90" i="154" a="1"/>
  <c r="Y90" i="154" s="1"/>
  <c r="Y60" i="154" a="1"/>
  <c r="Y60" i="154" s="1"/>
  <c r="Y41" i="154" a="1"/>
  <c r="Y41" i="154" s="1"/>
  <c r="Y226" i="154" a="1"/>
  <c r="Y226" i="154" s="1"/>
  <c r="Y208" i="154" a="1"/>
  <c r="Y208" i="154" s="1"/>
  <c r="Y225" i="154" a="1"/>
  <c r="Y225" i="154" s="1"/>
  <c r="Y331" i="154" a="1"/>
  <c r="Y331" i="154" s="1"/>
  <c r="Y232" i="154" a="1"/>
  <c r="Y232" i="154" s="1"/>
  <c r="Y158" i="154" a="1"/>
  <c r="Y158" i="154" s="1"/>
  <c r="Y132" i="154" a="1"/>
  <c r="Y132" i="154" s="1"/>
  <c r="Y55" i="154" a="1"/>
  <c r="Y55" i="154" s="1"/>
  <c r="Y43" i="154" a="1"/>
  <c r="Y43" i="154" s="1"/>
  <c r="Y311" i="154" a="1"/>
  <c r="Y311" i="154" s="1"/>
  <c r="Y243" i="154" a="1"/>
  <c r="Y243" i="154" s="1"/>
  <c r="Y170" i="154" a="1"/>
  <c r="Y170" i="154" s="1"/>
  <c r="Y220" i="154" a="1"/>
  <c r="Y220" i="154" s="1"/>
  <c r="Y157" i="154" a="1"/>
  <c r="Y157" i="154" s="1"/>
  <c r="Y119" i="154" a="1"/>
  <c r="Y119" i="154" s="1"/>
  <c r="Y63" i="154" a="1"/>
  <c r="Y63" i="154" s="1"/>
  <c r="Y51" i="154" a="1"/>
  <c r="Y51" i="154" s="1"/>
  <c r="Y39" i="154" a="1"/>
  <c r="Y39" i="154" s="1"/>
  <c r="Y19" i="154" a="1"/>
  <c r="Y19" i="154" s="1"/>
  <c r="Y175" i="154" a="1"/>
  <c r="Y175" i="154" s="1"/>
  <c r="Y129" i="154" a="1"/>
  <c r="Y129" i="154" s="1"/>
  <c r="Y99" i="154" a="1"/>
  <c r="Y99" i="154" s="1"/>
  <c r="Y89" i="154" a="1"/>
  <c r="Y89" i="154" s="1"/>
  <c r="Y13" i="154" a="1"/>
  <c r="Y13" i="154" s="1"/>
  <c r="Y4" i="154" a="1"/>
  <c r="Y4" i="154" s="1"/>
  <c r="Y329" i="154" a="1"/>
  <c r="Y329" i="154" s="1"/>
  <c r="Y193" i="154" a="1"/>
  <c r="Y193" i="154" s="1"/>
  <c r="Y85" i="154" a="1"/>
  <c r="Y85" i="154" s="1"/>
  <c r="Y83" i="154" a="1"/>
  <c r="Y83" i="154" s="1"/>
  <c r="Y79" i="154" a="1"/>
  <c r="Y79" i="154" s="1"/>
  <c r="Y77" i="154" a="1"/>
  <c r="Y77" i="154" s="1"/>
  <c r="Y75" i="154" a="1"/>
  <c r="Y75" i="154" s="1"/>
  <c r="Y300" i="154" a="1"/>
  <c r="Y300" i="154" s="1"/>
  <c r="Y231" i="154" a="1"/>
  <c r="Y231" i="154" s="1"/>
  <c r="Y200" i="154" a="1"/>
  <c r="Y200" i="154" s="1"/>
  <c r="Y160" i="154" a="1"/>
  <c r="Y160" i="154" s="1"/>
  <c r="Y155" i="154" a="1"/>
  <c r="Y155" i="154" s="1"/>
  <c r="Y150" i="154" a="1"/>
  <c r="Y150" i="154" s="1"/>
  <c r="Y122" i="154" a="1"/>
  <c r="Y122" i="154" s="1"/>
  <c r="Y109" i="154" a="1"/>
  <c r="Y109" i="154" s="1"/>
  <c r="Y107" i="154" a="1"/>
  <c r="Y107" i="154" s="1"/>
  <c r="Y105" i="154" a="1"/>
  <c r="Y105" i="154" s="1"/>
  <c r="Y97" i="154" a="1"/>
  <c r="Y97" i="154" s="1"/>
  <c r="Y71" i="154" a="1"/>
  <c r="Y71" i="154" s="1"/>
  <c r="Y48" i="154" a="1"/>
  <c r="Y48" i="154" s="1"/>
  <c r="Y31" i="154" a="1"/>
  <c r="Y31" i="154" s="1"/>
  <c r="Y50" i="154" a="1"/>
  <c r="Y50" i="154" s="1"/>
  <c r="Y255" i="154" a="1"/>
  <c r="Y255" i="154" s="1"/>
  <c r="Y180" i="154" a="1"/>
  <c r="Y180" i="154" s="1"/>
  <c r="Y152" i="154" a="1"/>
  <c r="Y152" i="154" s="1"/>
  <c r="Y115" i="154" a="1"/>
  <c r="Y115" i="154" s="1"/>
  <c r="Y69" i="154" a="1"/>
  <c r="Y69" i="154" s="1"/>
  <c r="Y20" i="154" a="1"/>
  <c r="Y20" i="154" s="1"/>
  <c r="Y9" i="154" a="1"/>
  <c r="Y9" i="154" s="1"/>
  <c r="Y214" i="154" a="1"/>
  <c r="Y214" i="154" s="1"/>
  <c r="Y210" i="154" a="1"/>
  <c r="Y210" i="154" s="1"/>
  <c r="Y113" i="154" a="1"/>
  <c r="Y113" i="154" s="1"/>
  <c r="Y11" i="154" a="1"/>
  <c r="Y11" i="154" s="1"/>
  <c r="Y310" i="154" a="1"/>
  <c r="Y310" i="154" s="1"/>
  <c r="Y46" i="154" a="1"/>
  <c r="Y46" i="154" s="1"/>
  <c r="Y29" i="154" a="1"/>
  <c r="Y29" i="154" s="1"/>
  <c r="Y279" i="154" a="1"/>
  <c r="Y279" i="154" s="1"/>
  <c r="Y269" i="154" a="1"/>
  <c r="Y269" i="154" s="1"/>
  <c r="Y246" i="154" a="1"/>
  <c r="Y246" i="154" s="1"/>
  <c r="Y199" i="154" a="1"/>
  <c r="Y199" i="154" s="1"/>
  <c r="Y117" i="154" a="1"/>
  <c r="Y117" i="154" s="1"/>
  <c r="Y209" i="154" a="1"/>
  <c r="Y209" i="154" s="1"/>
  <c r="Y185" i="154" a="1"/>
  <c r="Y185" i="154" s="1"/>
  <c r="Y144" i="154" a="1"/>
  <c r="Y144" i="154" s="1"/>
  <c r="Y108" i="154" a="1"/>
  <c r="Y108" i="154" s="1"/>
  <c r="Y285" i="154" a="1"/>
  <c r="Y285" i="154" s="1"/>
  <c r="Y205" i="154" a="1"/>
  <c r="Y205" i="154" s="1"/>
  <c r="Y179" i="154" a="1"/>
  <c r="Y179" i="154" s="1"/>
  <c r="Y167" i="154" a="1"/>
  <c r="Y167" i="154" s="1"/>
  <c r="Y139" i="154" a="1"/>
  <c r="Y139" i="154" s="1"/>
  <c r="Y104" i="154" a="1"/>
  <c r="Y104" i="154" s="1"/>
  <c r="Y98" i="154" a="1"/>
  <c r="Y98" i="154" s="1"/>
  <c r="Y94" i="154" a="1"/>
  <c r="Y94" i="154" s="1"/>
  <c r="AA6" i="154" a="1"/>
  <c r="AA6" i="154" s="1"/>
  <c r="Y18" i="154" a="1"/>
  <c r="Y18" i="154" s="1"/>
  <c r="Y23" i="154" a="1"/>
  <c r="Y23" i="154" s="1"/>
  <c r="AA30" i="154" a="1"/>
  <c r="AA30" i="154" s="1"/>
  <c r="AA56" i="154" a="1"/>
  <c r="AA56" i="154" s="1"/>
  <c r="AA84" i="154" a="1"/>
  <c r="AA84" i="154" s="1"/>
  <c r="AA185" i="154" a="1"/>
  <c r="AA185" i="154" s="1"/>
  <c r="Z18" i="153" a="1"/>
  <c r="Z18" i="153" s="1"/>
  <c r="Z20" i="153" a="1"/>
  <c r="Z20" i="153" s="1"/>
  <c r="AC22" i="153" a="1"/>
  <c r="AC22" i="153" s="1"/>
  <c r="AC39" i="153" a="1"/>
  <c r="AC39" i="153" s="1"/>
  <c r="AC40" i="153" a="1"/>
  <c r="AC40" i="153" s="1"/>
  <c r="AB8" i="153" a="1"/>
  <c r="AB8" i="153" s="1"/>
  <c r="Z10" i="153" a="1"/>
  <c r="Z10" i="153" s="1"/>
  <c r="Z11" i="153" a="1"/>
  <c r="Z11" i="153" s="1"/>
  <c r="AA30" i="153" a="1"/>
  <c r="AA30" i="153" s="1"/>
  <c r="Z32" i="153" a="1"/>
  <c r="Z32" i="153" s="1"/>
  <c r="AA49" i="153" a="1"/>
  <c r="AA49" i="153" s="1"/>
  <c r="Z71" i="153" a="1"/>
  <c r="Z71" i="153" s="1"/>
  <c r="AA263" i="153" a="1"/>
  <c r="AA263" i="153" s="1"/>
  <c r="Y10" i="153" a="1"/>
  <c r="Y10" i="153" s="1"/>
  <c r="AA3" i="153" a="1"/>
  <c r="AA3" i="153" s="1"/>
  <c r="AC11" i="153" a="1"/>
  <c r="AC11" i="153" s="1"/>
  <c r="AC18" i="153" a="1"/>
  <c r="AC18" i="153" s="1"/>
  <c r="AA25" i="153" a="1"/>
  <c r="AA25" i="153" s="1"/>
  <c r="AC42" i="153" a="1"/>
  <c r="AC42" i="153" s="1"/>
  <c r="AA53" i="153" a="1"/>
  <c r="AA53" i="153" s="1"/>
  <c r="AC61" i="153" a="1"/>
  <c r="AC61" i="153" s="1"/>
  <c r="AC76" i="153" a="1"/>
  <c r="AC76" i="153" s="1"/>
  <c r="AC88" i="153" a="1"/>
  <c r="AC88" i="153" s="1"/>
  <c r="AC108" i="153" a="1"/>
  <c r="AC108" i="153" s="1"/>
  <c r="AC129" i="153" a="1"/>
  <c r="AC129" i="153" s="1"/>
  <c r="AA157" i="153" a="1"/>
  <c r="AA157" i="153" s="1"/>
  <c r="AC199" i="153" a="1"/>
  <c r="AC199" i="153" s="1"/>
  <c r="AC254" i="153" a="1"/>
  <c r="AC254" i="153" s="1"/>
  <c r="AC4" i="153" a="1"/>
  <c r="AC4" i="153" s="1"/>
  <c r="AC13" i="153" a="1"/>
  <c r="AC13" i="153" s="1"/>
  <c r="AA26" i="153" a="1"/>
  <c r="AA26" i="153" s="1"/>
  <c r="AA36" i="153" a="1"/>
  <c r="AA36" i="153" s="1"/>
  <c r="AC43" i="153" a="1"/>
  <c r="AC43" i="153" s="1"/>
  <c r="AA55" i="153" a="1"/>
  <c r="AA55" i="153" s="1"/>
  <c r="AA63" i="153" a="1"/>
  <c r="AA63" i="153" s="1"/>
  <c r="AC89" i="153" a="1"/>
  <c r="AC89" i="153" s="1"/>
  <c r="AC111" i="153" a="1"/>
  <c r="AC111" i="153" s="1"/>
  <c r="AB132" i="153" a="1"/>
  <c r="AB132" i="153" s="1"/>
  <c r="AC160" i="153" a="1"/>
  <c r="AC160" i="153" s="1"/>
  <c r="AC264" i="153" a="1"/>
  <c r="AC264" i="153" s="1"/>
  <c r="AC3" i="153" a="1"/>
  <c r="AC3" i="153" s="1"/>
  <c r="AC53" i="153" a="1"/>
  <c r="AC53" i="153" s="1"/>
  <c r="AC260" i="153" a="1"/>
  <c r="AC260" i="153" s="1"/>
  <c r="AA4" i="153" a="1"/>
  <c r="AA4" i="153" s="1"/>
  <c r="AC25" i="153" a="1"/>
  <c r="AC25" i="153" s="1"/>
  <c r="AC62" i="153" a="1"/>
  <c r="AC62" i="153" s="1"/>
  <c r="AC201" i="153" a="1"/>
  <c r="AC201" i="153" s="1"/>
  <c r="AA279" i="153" a="1"/>
  <c r="AA279" i="153" s="1"/>
  <c r="AC5" i="153" a="1"/>
  <c r="AC5" i="153" s="1"/>
  <c r="AC14" i="153" a="1"/>
  <c r="AC14" i="153" s="1"/>
  <c r="AA20" i="153" a="1"/>
  <c r="AA20" i="153" s="1"/>
  <c r="AA27" i="153" a="1"/>
  <c r="AA27" i="153" s="1"/>
  <c r="AC36" i="153" a="1"/>
  <c r="AC36" i="153" s="1"/>
  <c r="AA45" i="153" a="1"/>
  <c r="AA45" i="153" s="1"/>
  <c r="AA56" i="153" a="1"/>
  <c r="AA56" i="153" s="1"/>
  <c r="AC64" i="153" a="1"/>
  <c r="AC64" i="153" s="1"/>
  <c r="AC78" i="153" a="1"/>
  <c r="AC78" i="153" s="1"/>
  <c r="AC93" i="153" a="1"/>
  <c r="AC93" i="153" s="1"/>
  <c r="AC113" i="153" a="1"/>
  <c r="AC113" i="153" s="1"/>
  <c r="AC167" i="153" a="1"/>
  <c r="AC167" i="153" s="1"/>
  <c r="AA204" i="153" a="1"/>
  <c r="AA204" i="153" s="1"/>
  <c r="AC279" i="153" a="1"/>
  <c r="AC279" i="153" s="1"/>
  <c r="AB23" i="153" a="1"/>
  <c r="AB23" i="153" s="1"/>
  <c r="AC130" i="153" a="1"/>
  <c r="AC130" i="153" s="1"/>
  <c r="AA43" i="153" a="1"/>
  <c r="AA43" i="153" s="1"/>
  <c r="AC110" i="153" a="1"/>
  <c r="AC110" i="153" s="1"/>
  <c r="AC26" i="153" a="1"/>
  <c r="AC26" i="153" s="1"/>
  <c r="AC133" i="153" a="1"/>
  <c r="AC133" i="153" s="1"/>
  <c r="AA6" i="153" a="1"/>
  <c r="AA6" i="153" s="1"/>
  <c r="AC27" i="153" a="1"/>
  <c r="AC27" i="153" s="1"/>
  <c r="AA46" i="153" a="1"/>
  <c r="AA46" i="153" s="1"/>
  <c r="AC65" i="153" a="1"/>
  <c r="AC65" i="153" s="1"/>
  <c r="AA79" i="153" a="1"/>
  <c r="AA79" i="153" s="1"/>
  <c r="AC94" i="153" a="1"/>
  <c r="AC94" i="153" s="1"/>
  <c r="AA114" i="153" a="1"/>
  <c r="AA114" i="153" s="1"/>
  <c r="AA134" i="153" a="1"/>
  <c r="AA134" i="153" s="1"/>
  <c r="AA168" i="153" a="1"/>
  <c r="AA168" i="153" s="1"/>
  <c r="AC204" i="153" a="1"/>
  <c r="AC204" i="153" s="1"/>
  <c r="AA288" i="153" a="1"/>
  <c r="AA288" i="153" s="1"/>
  <c r="AA12" i="153" a="1"/>
  <c r="AA12" i="153" s="1"/>
  <c r="AA200" i="153" a="1"/>
  <c r="AA200" i="153" s="1"/>
  <c r="AC12" i="153" a="1"/>
  <c r="AC12" i="153" s="1"/>
  <c r="AA54" i="153" a="1"/>
  <c r="AA54" i="153" s="1"/>
  <c r="AA77" i="153" a="1"/>
  <c r="AA77" i="153" s="1"/>
  <c r="AC158" i="153" a="1"/>
  <c r="AC158" i="153" s="1"/>
  <c r="AC203" i="153" a="1"/>
  <c r="AC203" i="153" s="1"/>
  <c r="AA15" i="153" a="1"/>
  <c r="AA15" i="153" s="1"/>
  <c r="AC20" i="153" a="1"/>
  <c r="AC20" i="153" s="1"/>
  <c r="AA28" i="153" a="1"/>
  <c r="AA28" i="153" s="1"/>
  <c r="AA37" i="153" a="1"/>
  <c r="AA37" i="153" s="1"/>
  <c r="AC46" i="153" a="1"/>
  <c r="AC46" i="153" s="1"/>
  <c r="AC56" i="153" a="1"/>
  <c r="AC56" i="153" s="1"/>
  <c r="AA66" i="153" a="1"/>
  <c r="AA66" i="153" s="1"/>
  <c r="AC79" i="153" a="1"/>
  <c r="AC79" i="153" s="1"/>
  <c r="AA95" i="153" a="1"/>
  <c r="AA95" i="153" s="1"/>
  <c r="AC136" i="153" a="1"/>
  <c r="AC136" i="153" s="1"/>
  <c r="AC169" i="153" a="1"/>
  <c r="AC169" i="153" s="1"/>
  <c r="AA205" i="153" a="1"/>
  <c r="AA205" i="153" s="1"/>
  <c r="AA289" i="153" a="1"/>
  <c r="AA289" i="153" s="1"/>
  <c r="AC55" i="153" a="1"/>
  <c r="AC55" i="153" s="1"/>
  <c r="AA112" i="153" a="1"/>
  <c r="AA112" i="153" s="1"/>
  <c r="AB6" i="153" a="1"/>
  <c r="AB6" i="153" s="1"/>
  <c r="AB15" i="153" a="1"/>
  <c r="AB15" i="153" s="1"/>
  <c r="Z21" i="153" a="1"/>
  <c r="Z21" i="153" s="1"/>
  <c r="AC28" i="153" a="1"/>
  <c r="AC28" i="153" s="1"/>
  <c r="AA47" i="153" a="1"/>
  <c r="AA47" i="153" s="1"/>
  <c r="AA57" i="153" a="1"/>
  <c r="AA57" i="153" s="1"/>
  <c r="AC66" i="153" a="1"/>
  <c r="AC66" i="153" s="1"/>
  <c r="AC80" i="153" a="1"/>
  <c r="AC80" i="153" s="1"/>
  <c r="AA115" i="153" a="1"/>
  <c r="AA115" i="153" s="1"/>
  <c r="AA138" i="153" a="1"/>
  <c r="AA138" i="153" s="1"/>
  <c r="AC172" i="153" a="1"/>
  <c r="AC172" i="153" s="1"/>
  <c r="AA207" i="153" a="1"/>
  <c r="AA207" i="153" s="1"/>
  <c r="AC291" i="153" a="1"/>
  <c r="AC291" i="153" s="1"/>
  <c r="Y19" i="153" a="1"/>
  <c r="Y19" i="153" s="1"/>
  <c r="AA34" i="153" a="1"/>
  <c r="AA34" i="153" s="1"/>
  <c r="AA62" i="153" a="1"/>
  <c r="AA62" i="153" s="1"/>
  <c r="AC19" i="153" a="1"/>
  <c r="AC19" i="153" s="1"/>
  <c r="AA89" i="153" a="1"/>
  <c r="AA89" i="153" s="1"/>
  <c r="AA14" i="153" a="1"/>
  <c r="AA14" i="153" s="1"/>
  <c r="AC163" i="153" a="1"/>
  <c r="AC163" i="153" s="1"/>
  <c r="V1" i="153"/>
  <c r="Z7" i="153" a="1"/>
  <c r="Z7" i="153" s="1"/>
  <c r="AC15" i="153" a="1"/>
  <c r="AC15" i="153" s="1"/>
  <c r="AB21" i="153" a="1"/>
  <c r="AB21" i="153" s="1"/>
  <c r="AC37" i="153" a="1"/>
  <c r="AC37" i="153" s="1"/>
  <c r="AC47" i="153" a="1"/>
  <c r="AC47" i="153" s="1"/>
  <c r="AC57" i="153" a="1"/>
  <c r="AC57" i="153" s="1"/>
  <c r="AA69" i="153" a="1"/>
  <c r="AA69" i="153" s="1"/>
  <c r="AA81" i="153" a="1"/>
  <c r="AA81" i="153" s="1"/>
  <c r="AA97" i="153" a="1"/>
  <c r="AA97" i="153" s="1"/>
  <c r="AA118" i="153" a="1"/>
  <c r="AA118" i="153" s="1"/>
  <c r="AC139" i="153" a="1"/>
  <c r="AC139" i="153" s="1"/>
  <c r="AC173" i="153" a="1"/>
  <c r="AC173" i="153" s="1"/>
  <c r="AA209" i="153" a="1"/>
  <c r="AA209" i="153" s="1"/>
  <c r="AA296" i="153" a="1"/>
  <c r="AA296" i="153" s="1"/>
  <c r="W1" i="153"/>
  <c r="AA7" i="153" a="1"/>
  <c r="AA7" i="153" s="1"/>
  <c r="AA16" i="153" a="1"/>
  <c r="AA16" i="153" s="1"/>
  <c r="AC21" i="153" a="1"/>
  <c r="AC21" i="153" s="1"/>
  <c r="AA29" i="153" a="1"/>
  <c r="AA29" i="153" s="1"/>
  <c r="AC38" i="153" a="1"/>
  <c r="AC38" i="153" s="1"/>
  <c r="AA48" i="153" a="1"/>
  <c r="AA48" i="153" s="1"/>
  <c r="AC69" i="153" a="1"/>
  <c r="AC69" i="153" s="1"/>
  <c r="AC81" i="153" a="1"/>
  <c r="AC81" i="153" s="1"/>
  <c r="AA98" i="153" a="1"/>
  <c r="AA98" i="153" s="1"/>
  <c r="Z141" i="153" a="1"/>
  <c r="Z141" i="153" s="1"/>
  <c r="AC175" i="153" a="1"/>
  <c r="AC175" i="153" s="1"/>
  <c r="AC210" i="153" a="1"/>
  <c r="AC210" i="153" s="1"/>
  <c r="AC299" i="153" a="1"/>
  <c r="AC299" i="153" s="1"/>
  <c r="AA109" i="153" a="1"/>
  <c r="AA109" i="153" s="1"/>
  <c r="AC35" i="153" a="1"/>
  <c r="AC35" i="153" s="1"/>
  <c r="AC131" i="153" a="1"/>
  <c r="AC131" i="153" s="1"/>
  <c r="AA5" i="153" a="1"/>
  <c r="AA5" i="153" s="1"/>
  <c r="AC44" i="153" a="1"/>
  <c r="AC44" i="153" s="1"/>
  <c r="AA64" i="153" a="1"/>
  <c r="AA64" i="153" s="1"/>
  <c r="AC77" i="153" a="1"/>
  <c r="AC77" i="153" s="1"/>
  <c r="AA93" i="153" a="1"/>
  <c r="AA93" i="153" s="1"/>
  <c r="X1" i="153"/>
  <c r="AA8" i="153" a="1"/>
  <c r="AA8" i="153" s="1"/>
  <c r="AC16" i="153" a="1"/>
  <c r="AC16" i="153" s="1"/>
  <c r="AC29" i="153" a="1"/>
  <c r="AC29" i="153" s="1"/>
  <c r="AA39" i="153" a="1"/>
  <c r="AA39" i="153" s="1"/>
  <c r="AC48" i="153" a="1"/>
  <c r="AC48" i="153" s="1"/>
  <c r="AA58" i="153" a="1"/>
  <c r="AA58" i="153" s="1"/>
  <c r="AA70" i="153" a="1"/>
  <c r="AA70" i="153" s="1"/>
  <c r="AC82" i="153" a="1"/>
  <c r="AC82" i="153" s="1"/>
  <c r="AA100" i="153" a="1"/>
  <c r="AA100" i="153" s="1"/>
  <c r="AC119" i="153" a="1"/>
  <c r="AC119" i="153" s="1"/>
  <c r="AA142" i="153" a="1"/>
  <c r="AA142" i="153" s="1"/>
  <c r="AC177" i="153" a="1"/>
  <c r="AC177" i="153" s="1"/>
  <c r="AC218" i="153" a="1"/>
  <c r="AC218" i="153" s="1"/>
  <c r="AA310" i="153" a="1"/>
  <c r="AA310" i="153" s="1"/>
  <c r="AA83" i="153" a="1"/>
  <c r="AA83" i="153" s="1"/>
  <c r="AC100" i="153" a="1"/>
  <c r="AC100" i="153" s="1"/>
  <c r="AA120" i="153" a="1"/>
  <c r="AA120" i="153" s="1"/>
  <c r="AC179" i="153" a="1"/>
  <c r="AC179" i="153" s="1"/>
  <c r="AA219" i="153" a="1"/>
  <c r="AA219" i="153" s="1"/>
  <c r="AA316" i="153" a="1"/>
  <c r="AA316" i="153" s="1"/>
  <c r="AC8" i="153" a="1"/>
  <c r="AC8" i="153" s="1"/>
  <c r="AA17" i="153" a="1"/>
  <c r="AA17" i="153" s="1"/>
  <c r="AA23" i="153" a="1"/>
  <c r="AA23" i="153" s="1"/>
  <c r="AC30" i="153" a="1"/>
  <c r="AC30" i="153" s="1"/>
  <c r="AC58" i="153" a="1"/>
  <c r="AC58" i="153" s="1"/>
  <c r="AC71" i="153" a="1"/>
  <c r="AC71" i="153" s="1"/>
  <c r="AC84" i="153" a="1"/>
  <c r="AC84" i="153" s="1"/>
  <c r="AC101" i="153" a="1"/>
  <c r="AC101" i="153" s="1"/>
  <c r="AC121" i="153" a="1"/>
  <c r="AC121" i="153" s="1"/>
  <c r="AC143" i="153" a="1"/>
  <c r="AC143" i="153" s="1"/>
  <c r="AA180" i="153" a="1"/>
  <c r="AA180" i="153" s="1"/>
  <c r="AA220" i="153" a="1"/>
  <c r="AA220" i="153" s="1"/>
  <c r="AC316" i="153" a="1"/>
  <c r="AC316" i="153" s="1"/>
  <c r="AA9" i="153" a="1"/>
  <c r="AA9" i="153" s="1"/>
  <c r="AA31" i="153" a="1"/>
  <c r="AA31" i="153" s="1"/>
  <c r="AA40" i="153" a="1"/>
  <c r="AA40" i="153" s="1"/>
  <c r="AA50" i="153" a="1"/>
  <c r="AA50" i="153" s="1"/>
  <c r="AA59" i="153" a="1"/>
  <c r="AA59" i="153" s="1"/>
  <c r="AA85" i="153" a="1"/>
  <c r="AA85" i="153" s="1"/>
  <c r="AA102" i="153" a="1"/>
  <c r="AA102" i="153" s="1"/>
  <c r="AA122" i="153" a="1"/>
  <c r="AA122" i="153" s="1"/>
  <c r="AC145" i="153" a="1"/>
  <c r="AC145" i="153" s="1"/>
  <c r="AC181" i="153" a="1"/>
  <c r="AC181" i="153" s="1"/>
  <c r="AA225" i="153" a="1"/>
  <c r="AA225" i="153" s="1"/>
  <c r="AA318" i="153" a="1"/>
  <c r="AA318" i="153" s="1"/>
  <c r="AB17" i="153" a="1"/>
  <c r="AB17" i="153" s="1"/>
  <c r="AA51" i="153" a="1"/>
  <c r="AA51" i="153" s="1"/>
  <c r="AC59" i="153" a="1"/>
  <c r="AC59" i="153" s="1"/>
  <c r="AA73" i="153" a="1"/>
  <c r="AA73" i="153" s="1"/>
  <c r="AA103" i="153" a="1"/>
  <c r="AA103" i="153" s="1"/>
  <c r="AC124" i="153" a="1"/>
  <c r="AC124" i="153" s="1"/>
  <c r="AA147" i="153" a="1"/>
  <c r="AA147" i="153" s="1"/>
  <c r="AC183" i="153" a="1"/>
  <c r="AC183" i="153" s="1"/>
  <c r="AC226" i="153" a="1"/>
  <c r="AC226" i="153" s="1"/>
  <c r="AC324" i="153" a="1"/>
  <c r="AC324" i="153" s="1"/>
  <c r="AA41" i="153" a="1"/>
  <c r="AA41" i="153" s="1"/>
  <c r="AC51" i="153" a="1"/>
  <c r="AC51" i="153" s="1"/>
  <c r="AA60" i="153" a="1"/>
  <c r="AA60" i="153" s="1"/>
  <c r="AC85" i="153" a="1"/>
  <c r="AC85" i="153" s="1"/>
  <c r="AA125" i="153" a="1"/>
  <c r="AA125" i="153" s="1"/>
  <c r="AA148" i="153" a="1"/>
  <c r="AA148" i="153" s="1"/>
  <c r="AA189" i="153" a="1"/>
  <c r="AA189" i="153" s="1"/>
  <c r="AA227" i="153" a="1"/>
  <c r="AA227" i="153" s="1"/>
  <c r="AA326" i="153" a="1"/>
  <c r="AA326" i="153" s="1"/>
  <c r="AC17" i="153" a="1"/>
  <c r="AC17" i="153" s="1"/>
  <c r="AC23" i="153" a="1"/>
  <c r="AC23" i="153" s="1"/>
  <c r="AA2" i="153" a="1"/>
  <c r="AA2" i="153" s="1"/>
  <c r="V2" i="153" s="1"/>
  <c r="AC10" i="153" a="1"/>
  <c r="AC10" i="153" s="1"/>
  <c r="AA24" i="153" a="1"/>
  <c r="AA24" i="153" s="1"/>
  <c r="AA32" i="153" a="1"/>
  <c r="AA32" i="153" s="1"/>
  <c r="AC41" i="153" a="1"/>
  <c r="AC41" i="153" s="1"/>
  <c r="AA52" i="153" a="1"/>
  <c r="AA52" i="153" s="1"/>
  <c r="AC60" i="153" a="1"/>
  <c r="AC60" i="153" s="1"/>
  <c r="AC73" i="153" a="1"/>
  <c r="AC73" i="153" s="1"/>
  <c r="AC86" i="153" a="1"/>
  <c r="AC86" i="153" s="1"/>
  <c r="AA104" i="153" a="1"/>
  <c r="AA104" i="153" s="1"/>
  <c r="AC125" i="153" a="1"/>
  <c r="AC125" i="153" s="1"/>
  <c r="AA149" i="153" a="1"/>
  <c r="AA149" i="153" s="1"/>
  <c r="AA191" i="153" a="1"/>
  <c r="AA191" i="153" s="1"/>
  <c r="AC234" i="153" a="1"/>
  <c r="AC234" i="153" s="1"/>
  <c r="AC326" i="153" a="1"/>
  <c r="AC326" i="153" s="1"/>
  <c r="AC24" i="153" a="1"/>
  <c r="AC24" i="153" s="1"/>
  <c r="AA33" i="153" a="1"/>
  <c r="AA33" i="153" s="1"/>
  <c r="AC52" i="153" a="1"/>
  <c r="AC52" i="153" s="1"/>
  <c r="AA61" i="153" a="1"/>
  <c r="AA61" i="153" s="1"/>
  <c r="AA74" i="153" a="1"/>
  <c r="AA74" i="153" s="1"/>
  <c r="AC104" i="153" a="1"/>
  <c r="AC104" i="153" s="1"/>
  <c r="AC126" i="153" a="1"/>
  <c r="AC126" i="153" s="1"/>
  <c r="AA152" i="153" a="1"/>
  <c r="AA152" i="153" s="1"/>
  <c r="AA193" i="153" a="1"/>
  <c r="AA193" i="153" s="1"/>
  <c r="AA235" i="153" a="1"/>
  <c r="AA235" i="153" s="1"/>
  <c r="AA329" i="153" a="1"/>
  <c r="AA329" i="153" s="1"/>
  <c r="AC2" i="153" a="1"/>
  <c r="AC2" i="153" s="1"/>
  <c r="X2" i="153" s="1"/>
  <c r="X3" i="153" s="1"/>
  <c r="X4" i="153" s="1"/>
  <c r="X5" i="153" s="1"/>
  <c r="AA11" i="153" a="1"/>
  <c r="AA11" i="153" s="1"/>
  <c r="AA18" i="153" a="1"/>
  <c r="AA18" i="153" s="1"/>
  <c r="AC33" i="153" a="1"/>
  <c r="AC33" i="153" s="1"/>
  <c r="AA42" i="153" a="1"/>
  <c r="AA42" i="153" s="1"/>
  <c r="AC75" i="153" a="1"/>
  <c r="AC75" i="153" s="1"/>
  <c r="AA87" i="153" a="1"/>
  <c r="AA87" i="153" s="1"/>
  <c r="AA107" i="153" a="1"/>
  <c r="AA107" i="153" s="1"/>
  <c r="AA128" i="153" a="1"/>
  <c r="AA128" i="153" s="1"/>
  <c r="AA155" i="153" a="1"/>
  <c r="AA155" i="153" s="1"/>
  <c r="AC195" i="153" a="1"/>
  <c r="AC195" i="153" s="1"/>
  <c r="Y12" i="153" a="1"/>
  <c r="Y12" i="153" s="1"/>
  <c r="Z19" i="153" a="1"/>
  <c r="Z19" i="153" s="1"/>
  <c r="AB25" i="153" a="1"/>
  <c r="AB25" i="153" s="1"/>
  <c r="AB34" i="153" a="1"/>
  <c r="AB34" i="153" s="1"/>
  <c r="Z39" i="153" a="1"/>
  <c r="Z39" i="153" s="1"/>
  <c r="Z112" i="153" a="1"/>
  <c r="Z112" i="153" s="1"/>
  <c r="AB121" i="153" a="1"/>
  <c r="AB121" i="153" s="1"/>
  <c r="Y331" i="153" a="1"/>
  <c r="Y331" i="153" s="1"/>
  <c r="Y326" i="153" a="1"/>
  <c r="Y326" i="153" s="1"/>
  <c r="Y321" i="153" a="1"/>
  <c r="Y321" i="153" s="1"/>
  <c r="Y316" i="153" a="1"/>
  <c r="Y316" i="153" s="1"/>
  <c r="Y311" i="153" a="1"/>
  <c r="Y311" i="153" s="1"/>
  <c r="Y306" i="153" a="1"/>
  <c r="Y306" i="153" s="1"/>
  <c r="Y301" i="153" a="1"/>
  <c r="Y301" i="153" s="1"/>
  <c r="Y296" i="153" a="1"/>
  <c r="Y296" i="153" s="1"/>
  <c r="Y291" i="153" a="1"/>
  <c r="Y291" i="153" s="1"/>
  <c r="Y286" i="153" a="1"/>
  <c r="Y286" i="153" s="1"/>
  <c r="Y281" i="153" a="1"/>
  <c r="Y281" i="153" s="1"/>
  <c r="Y276" i="153" a="1"/>
  <c r="Y276" i="153" s="1"/>
  <c r="Y271" i="153" a="1"/>
  <c r="Y271" i="153" s="1"/>
  <c r="Y266" i="153" a="1"/>
  <c r="Y266" i="153" s="1"/>
  <c r="Y261" i="153" a="1"/>
  <c r="Y261" i="153" s="1"/>
  <c r="Y256" i="153" a="1"/>
  <c r="Y256" i="153" s="1"/>
  <c r="Y251" i="153" a="1"/>
  <c r="Y251" i="153" s="1"/>
  <c r="Y246" i="153" a="1"/>
  <c r="Y246" i="153" s="1"/>
  <c r="Y241" i="153" a="1"/>
  <c r="Y241" i="153" s="1"/>
  <c r="Y236" i="153" a="1"/>
  <c r="Y236" i="153" s="1"/>
  <c r="Y231" i="153" a="1"/>
  <c r="Y231" i="153" s="1"/>
  <c r="Y332" i="153" a="1"/>
  <c r="Y332" i="153" s="1"/>
  <c r="Y329" i="153" a="1"/>
  <c r="Y329" i="153" s="1"/>
  <c r="Y304" i="153" a="1"/>
  <c r="Y304" i="153" s="1"/>
  <c r="Y279" i="153" a="1"/>
  <c r="Y279" i="153" s="1"/>
  <c r="Y254" i="153" a="1"/>
  <c r="Y254" i="153" s="1"/>
  <c r="Y229" i="153" a="1"/>
  <c r="Y229" i="153" s="1"/>
  <c r="Y323" i="153" a="1"/>
  <c r="Y323" i="153" s="1"/>
  <c r="Y298" i="153" a="1"/>
  <c r="Y298" i="153" s="1"/>
  <c r="Y273" i="153" a="1"/>
  <c r="Y273" i="153" s="1"/>
  <c r="Y248" i="153" a="1"/>
  <c r="Y248" i="153" s="1"/>
  <c r="Y227" i="153" a="1"/>
  <c r="Y227" i="153" s="1"/>
  <c r="Y222" i="153" a="1"/>
  <c r="Y222" i="153" s="1"/>
  <c r="Y217" i="153" a="1"/>
  <c r="Y217" i="153" s="1"/>
  <c r="Y307" i="153" a="1"/>
  <c r="Y307" i="153" s="1"/>
  <c r="Y288" i="153" a="1"/>
  <c r="Y288" i="153" s="1"/>
  <c r="Y223" i="153" a="1"/>
  <c r="Y223" i="153" s="1"/>
  <c r="Y197" i="153" a="1"/>
  <c r="Y197" i="153" s="1"/>
  <c r="Y172" i="153" a="1"/>
  <c r="Y172" i="153" s="1"/>
  <c r="Y155" i="153" a="1"/>
  <c r="Y155" i="153" s="1"/>
  <c r="Y150" i="153" a="1"/>
  <c r="Y150" i="153" s="1"/>
  <c r="Y145" i="153" a="1"/>
  <c r="Y145" i="153" s="1"/>
  <c r="Y140" i="153" a="1"/>
  <c r="Y140" i="153" s="1"/>
  <c r="Y135" i="153" a="1"/>
  <c r="Y135" i="153" s="1"/>
  <c r="Y130" i="153" a="1"/>
  <c r="Y130" i="153" s="1"/>
  <c r="Y125" i="153" a="1"/>
  <c r="Y125" i="153" s="1"/>
  <c r="Y120" i="153" a="1"/>
  <c r="Y120" i="153" s="1"/>
  <c r="Y115" i="153" a="1"/>
  <c r="Y115" i="153" s="1"/>
  <c r="Y110" i="153" a="1"/>
  <c r="Y110" i="153" s="1"/>
  <c r="Y105" i="153" a="1"/>
  <c r="Y105" i="153" s="1"/>
  <c r="Y100" i="153" a="1"/>
  <c r="Y100" i="153" s="1"/>
  <c r="Y95" i="153" a="1"/>
  <c r="Y95" i="153" s="1"/>
  <c r="Y90" i="153" a="1"/>
  <c r="Y90" i="153" s="1"/>
  <c r="Y327" i="153" a="1"/>
  <c r="Y327" i="153" s="1"/>
  <c r="Y308" i="153" a="1"/>
  <c r="Y308" i="153" s="1"/>
  <c r="Y244" i="153" a="1"/>
  <c r="Y244" i="153" s="1"/>
  <c r="Y237" i="153" a="1"/>
  <c r="Y237" i="153" s="1"/>
  <c r="Y218" i="153" a="1"/>
  <c r="Y218" i="153" s="1"/>
  <c r="Y207" i="153" a="1"/>
  <c r="Y207" i="153" s="1"/>
  <c r="Y224" i="153" a="1"/>
  <c r="Y224" i="153" s="1"/>
  <c r="Y198" i="153" a="1"/>
  <c r="Y198" i="153" s="1"/>
  <c r="Y195" i="153" a="1"/>
  <c r="Y195" i="153" s="1"/>
  <c r="Y184" i="153" a="1"/>
  <c r="Y184" i="153" s="1"/>
  <c r="Y177" i="153" a="1"/>
  <c r="Y177" i="153" s="1"/>
  <c r="Y151" i="153" a="1"/>
  <c r="Y151" i="153" s="1"/>
  <c r="Y126" i="153" a="1"/>
  <c r="Y126" i="153" s="1"/>
  <c r="Y101" i="153" a="1"/>
  <c r="Y101" i="153" s="1"/>
  <c r="Y333" i="153" a="1"/>
  <c r="Y333" i="153" s="1"/>
  <c r="Y284" i="153" a="1"/>
  <c r="Y284" i="153" s="1"/>
  <c r="Y259" i="153" a="1"/>
  <c r="Y259" i="153" s="1"/>
  <c r="Y238" i="153" a="1"/>
  <c r="Y238" i="153" s="1"/>
  <c r="Y234" i="153" a="1"/>
  <c r="Y234" i="153" s="1"/>
  <c r="Y220" i="153" a="1"/>
  <c r="Y220" i="153" s="1"/>
  <c r="Y212" i="153" a="1"/>
  <c r="Y212" i="153" s="1"/>
  <c r="Y182" i="153" a="1"/>
  <c r="Y182" i="153" s="1"/>
  <c r="Y320" i="153" a="1"/>
  <c r="Y320" i="153" s="1"/>
  <c r="Y302" i="153" a="1"/>
  <c r="Y302" i="153" s="1"/>
  <c r="Y289" i="153" a="1"/>
  <c r="Y289" i="153" s="1"/>
  <c r="Y274" i="153" a="1"/>
  <c r="Y274" i="153" s="1"/>
  <c r="Y257" i="153" a="1"/>
  <c r="Y257" i="153" s="1"/>
  <c r="Y330" i="153" a="1"/>
  <c r="Y330" i="153" s="1"/>
  <c r="Y310" i="153" a="1"/>
  <c r="Y310" i="153" s="1"/>
  <c r="Y280" i="153" a="1"/>
  <c r="Y280" i="153" s="1"/>
  <c r="Y260" i="153" a="1"/>
  <c r="Y260" i="153" s="1"/>
  <c r="Y191" i="153" a="1"/>
  <c r="Y191" i="153" s="1"/>
  <c r="Y164" i="153" a="1"/>
  <c r="Y164" i="153" s="1"/>
  <c r="Y154" i="153" a="1"/>
  <c r="Y154" i="153" s="1"/>
  <c r="Y147" i="153" a="1"/>
  <c r="Y147" i="153" s="1"/>
  <c r="Y111" i="153" a="1"/>
  <c r="Y111" i="153" s="1"/>
  <c r="Y93" i="153" a="1"/>
  <c r="Y93" i="153" s="1"/>
  <c r="Y77" i="153" a="1"/>
  <c r="Y77" i="153" s="1"/>
  <c r="Y312" i="153" a="1"/>
  <c r="Y312" i="153" s="1"/>
  <c r="Y305" i="153" a="1"/>
  <c r="Y305" i="153" s="1"/>
  <c r="Y262" i="153" a="1"/>
  <c r="Y262" i="153" s="1"/>
  <c r="Y253" i="153" a="1"/>
  <c r="Y253" i="153" s="1"/>
  <c r="Y206" i="153" a="1"/>
  <c r="Y206" i="153" s="1"/>
  <c r="Y201" i="153" a="1"/>
  <c r="Y201" i="153" s="1"/>
  <c r="Y186" i="153" a="1"/>
  <c r="Y186" i="153" s="1"/>
  <c r="Y178" i="153" a="1"/>
  <c r="Y178" i="153" s="1"/>
  <c r="Y161" i="153" a="1"/>
  <c r="Y161" i="153" s="1"/>
  <c r="Y129" i="153" a="1"/>
  <c r="Y129" i="153" s="1"/>
  <c r="Y122" i="153" a="1"/>
  <c r="Y122" i="153" s="1"/>
  <c r="Y73" i="153" a="1"/>
  <c r="Y73" i="153" s="1"/>
  <c r="Y282" i="153" a="1"/>
  <c r="Y282" i="153" s="1"/>
  <c r="Y235" i="153" a="1"/>
  <c r="Y235" i="153" s="1"/>
  <c r="Y324" i="153" a="1"/>
  <c r="Y324" i="153" s="1"/>
  <c r="Y319" i="153" a="1"/>
  <c r="Y319" i="153" s="1"/>
  <c r="Y300" i="153" a="1"/>
  <c r="Y300" i="153" s="1"/>
  <c r="Y264" i="153" a="1"/>
  <c r="Y264" i="153" s="1"/>
  <c r="Y255" i="153" a="1"/>
  <c r="Y255" i="153" s="1"/>
  <c r="Y228" i="153" a="1"/>
  <c r="Y228" i="153" s="1"/>
  <c r="Y211" i="153" a="1"/>
  <c r="Y211" i="153" s="1"/>
  <c r="Y194" i="153" a="1"/>
  <c r="Y194" i="153" s="1"/>
  <c r="Y181" i="153" a="1"/>
  <c r="Y181" i="153" s="1"/>
  <c r="Y158" i="153" a="1"/>
  <c r="Y158" i="153" s="1"/>
  <c r="Y133" i="153" a="1"/>
  <c r="Y133" i="153" s="1"/>
  <c r="Y270" i="153" a="1"/>
  <c r="Y270" i="153" s="1"/>
  <c r="Y243" i="153" a="1"/>
  <c r="Y243" i="153" s="1"/>
  <c r="Y214" i="153" a="1"/>
  <c r="Y214" i="153" s="1"/>
  <c r="Y174" i="153" a="1"/>
  <c r="Y174" i="153" s="1"/>
  <c r="Y156" i="153" a="1"/>
  <c r="Y156" i="153" s="1"/>
  <c r="Y109" i="153" a="1"/>
  <c r="Y109" i="153" s="1"/>
  <c r="Y102" i="153" a="1"/>
  <c r="Y102" i="153" s="1"/>
  <c r="Y75" i="153" a="1"/>
  <c r="Y75" i="153" s="1"/>
  <c r="Y318" i="153" a="1"/>
  <c r="Y318" i="153" s="1"/>
  <c r="Y290" i="153" a="1"/>
  <c r="Y290" i="153" s="1"/>
  <c r="Y272" i="153" a="1"/>
  <c r="Y272" i="153" s="1"/>
  <c r="Y263" i="153" a="1"/>
  <c r="Y263" i="153" s="1"/>
  <c r="Y245" i="153" a="1"/>
  <c r="Y245" i="153" s="1"/>
  <c r="Y328" i="153" a="1"/>
  <c r="Y328" i="153" s="1"/>
  <c r="Y283" i="153" a="1"/>
  <c r="Y283" i="153" s="1"/>
  <c r="Y267" i="153" a="1"/>
  <c r="Y267" i="153" s="1"/>
  <c r="Y325" i="153" a="1"/>
  <c r="Y325" i="153" s="1"/>
  <c r="Y315" i="153" a="1"/>
  <c r="Y315" i="153" s="1"/>
  <c r="Y258" i="153" a="1"/>
  <c r="Y258" i="153" s="1"/>
  <c r="Y247" i="153" a="1"/>
  <c r="Y247" i="153" s="1"/>
  <c r="Y205" i="153" a="1"/>
  <c r="Y205" i="153" s="1"/>
  <c r="Y176" i="153" a="1"/>
  <c r="Y176" i="153" s="1"/>
  <c r="Y170" i="153" a="1"/>
  <c r="Y170" i="153" s="1"/>
  <c r="Y168" i="153" a="1"/>
  <c r="Y168" i="153" s="1"/>
  <c r="Y159" i="153" a="1"/>
  <c r="Y159" i="153" s="1"/>
  <c r="Y119" i="153" a="1"/>
  <c r="Y119" i="153" s="1"/>
  <c r="Y190" i="153" a="1"/>
  <c r="Y190" i="153" s="1"/>
  <c r="Y138" i="153" a="1"/>
  <c r="Y138" i="153" s="1"/>
  <c r="Y131" i="153" a="1"/>
  <c r="Y131" i="153" s="1"/>
  <c r="Y96" i="153" a="1"/>
  <c r="Y96" i="153" s="1"/>
  <c r="Y295" i="153" a="1"/>
  <c r="Y295" i="153" s="1"/>
  <c r="Y269" i="153" a="1"/>
  <c r="Y269" i="153" s="1"/>
  <c r="Y192" i="153" a="1"/>
  <c r="Y192" i="153" s="1"/>
  <c r="Y188" i="153" a="1"/>
  <c r="Y188" i="153" s="1"/>
  <c r="Y166" i="153" a="1"/>
  <c r="Y166" i="153" s="1"/>
  <c r="Y322" i="153" a="1"/>
  <c r="Y322" i="153" s="1"/>
  <c r="Y268" i="153" a="1"/>
  <c r="Y268" i="153" s="1"/>
  <c r="Y225" i="153" a="1"/>
  <c r="Y225" i="153" s="1"/>
  <c r="Y162" i="153" a="1"/>
  <c r="Y162" i="153" s="1"/>
  <c r="Y294" i="153" a="1"/>
  <c r="Y294" i="153" s="1"/>
  <c r="Y275" i="153" a="1"/>
  <c r="Y275" i="153" s="1"/>
  <c r="Y249" i="153" a="1"/>
  <c r="Y249" i="153" s="1"/>
  <c r="Y204" i="153" a="1"/>
  <c r="Y204" i="153" s="1"/>
  <c r="Y146" i="153" a="1"/>
  <c r="Y146" i="153" s="1"/>
  <c r="Y317" i="153" a="1"/>
  <c r="Y317" i="153" s="1"/>
  <c r="Y185" i="153" a="1"/>
  <c r="Y185" i="153" s="1"/>
  <c r="Y179" i="153" a="1"/>
  <c r="Y179" i="153" s="1"/>
  <c r="Y163" i="153" a="1"/>
  <c r="Y163" i="153" s="1"/>
  <c r="Y252" i="153" a="1"/>
  <c r="Y252" i="153" s="1"/>
  <c r="Y240" i="153" a="1"/>
  <c r="Y240" i="153" s="1"/>
  <c r="Y136" i="153" a="1"/>
  <c r="Y136" i="153" s="1"/>
  <c r="Y107" i="153" a="1"/>
  <c r="Y107" i="153" s="1"/>
  <c r="Y79" i="153" a="1"/>
  <c r="Y79" i="153" s="1"/>
  <c r="Y46" i="153" a="1"/>
  <c r="Y46" i="153" s="1"/>
  <c r="Y152" i="153" a="1"/>
  <c r="Y152" i="153" s="1"/>
  <c r="Y117" i="153" a="1"/>
  <c r="Y117" i="153" s="1"/>
  <c r="Y121" i="153" a="1"/>
  <c r="Y121" i="153" s="1"/>
  <c r="Y108" i="153" a="1"/>
  <c r="Y108" i="153" s="1"/>
  <c r="Y299" i="153" a="1"/>
  <c r="Y299" i="153" s="1"/>
  <c r="Y210" i="153" a="1"/>
  <c r="Y210" i="153" s="1"/>
  <c r="Y149" i="153" a="1"/>
  <c r="Y149" i="153" s="1"/>
  <c r="Y137" i="153" a="1"/>
  <c r="Y137" i="153" s="1"/>
  <c r="Y113" i="153" a="1"/>
  <c r="Y113" i="153" s="1"/>
  <c r="Y200" i="153" a="1"/>
  <c r="Y200" i="153" s="1"/>
  <c r="Y175" i="153" a="1"/>
  <c r="Y175" i="153" s="1"/>
  <c r="Y106" i="153" a="1"/>
  <c r="Y106" i="153" s="1"/>
  <c r="Y94" i="153" a="1"/>
  <c r="Y94" i="153" s="1"/>
  <c r="Y180" i="153" a="1"/>
  <c r="Y180" i="153" s="1"/>
  <c r="Y61" i="153" a="1"/>
  <c r="Y61" i="153" s="1"/>
  <c r="Y36" i="153" a="1"/>
  <c r="Y36" i="153" s="1"/>
  <c r="Y33" i="153" a="1"/>
  <c r="Y33" i="153" s="1"/>
  <c r="Y11" i="153" a="1"/>
  <c r="Y11" i="153" s="1"/>
  <c r="Y8" i="153" a="1"/>
  <c r="Y8" i="153" s="1"/>
  <c r="Y265" i="153" a="1"/>
  <c r="Y265" i="153" s="1"/>
  <c r="Y233" i="153" a="1"/>
  <c r="Y233" i="153" s="1"/>
  <c r="Y297" i="153" a="1"/>
  <c r="Y297" i="153" s="1"/>
  <c r="Y187" i="153" a="1"/>
  <c r="Y187" i="153" s="1"/>
  <c r="Y160" i="153" a="1"/>
  <c r="Y160" i="153" s="1"/>
  <c r="Y97" i="153" a="1"/>
  <c r="Y97" i="153" s="1"/>
  <c r="Y84" i="153" a="1"/>
  <c r="Y84" i="153" s="1"/>
  <c r="Y67" i="153" a="1"/>
  <c r="Y67" i="153" s="1"/>
  <c r="Y62" i="153" a="1"/>
  <c r="Y62" i="153" s="1"/>
  <c r="Y287" i="153" a="1"/>
  <c r="Y287" i="153" s="1"/>
  <c r="Y167" i="153" a="1"/>
  <c r="Y167" i="153" s="1"/>
  <c r="Y86" i="153" a="1"/>
  <c r="Y86" i="153" s="1"/>
  <c r="Y82" i="153" a="1"/>
  <c r="Y82" i="153" s="1"/>
  <c r="Y314" i="153" a="1"/>
  <c r="Y314" i="153" s="1"/>
  <c r="Y278" i="153" a="1"/>
  <c r="Y278" i="153" s="1"/>
  <c r="Y208" i="153" a="1"/>
  <c r="Y208" i="153" s="1"/>
  <c r="Y199" i="153" a="1"/>
  <c r="Y199" i="153" s="1"/>
  <c r="Y153" i="153" a="1"/>
  <c r="Y153" i="153" s="1"/>
  <c r="Y118" i="153" a="1"/>
  <c r="Y118" i="153" s="1"/>
  <c r="Y80" i="153" a="1"/>
  <c r="Y80" i="153" s="1"/>
  <c r="Y78" i="153" a="1"/>
  <c r="Y78" i="153" s="1"/>
  <c r="Y57" i="153" a="1"/>
  <c r="Y57" i="153" s="1"/>
  <c r="Y25" i="153" a="1"/>
  <c r="Y25" i="153" s="1"/>
  <c r="Y313" i="153" a="1"/>
  <c r="Y313" i="153" s="1"/>
  <c r="Y143" i="153" a="1"/>
  <c r="Y143" i="153" s="1"/>
  <c r="Y99" i="153" a="1"/>
  <c r="Y99" i="153" s="1"/>
  <c r="Y88" i="153" a="1"/>
  <c r="Y88" i="153" s="1"/>
  <c r="Y303" i="153" a="1"/>
  <c r="Y303" i="153" s="1"/>
  <c r="Y203" i="153" a="1"/>
  <c r="Y203" i="153" s="1"/>
  <c r="Y134" i="153" a="1"/>
  <c r="Y134" i="153" s="1"/>
  <c r="Y293" i="153" a="1"/>
  <c r="Y293" i="153" s="1"/>
  <c r="Y277" i="153" a="1"/>
  <c r="Y277" i="153" s="1"/>
  <c r="Y285" i="153" a="1"/>
  <c r="Y285" i="153" s="1"/>
  <c r="Y226" i="153" a="1"/>
  <c r="Y226" i="153" s="1"/>
  <c r="Y215" i="153" a="1"/>
  <c r="Y215" i="153" s="1"/>
  <c r="Y250" i="153" a="1"/>
  <c r="Y250" i="153" s="1"/>
  <c r="Y114" i="153" a="1"/>
  <c r="Y114" i="153" s="1"/>
  <c r="Y87" i="153" a="1"/>
  <c r="Y87" i="153" s="1"/>
  <c r="Y69" i="153" a="1"/>
  <c r="Y69" i="153" s="1"/>
  <c r="Y171" i="153" a="1"/>
  <c r="Y171" i="153" s="1"/>
  <c r="Y165" i="153" a="1"/>
  <c r="Y165" i="153" s="1"/>
  <c r="Y63" i="153" a="1"/>
  <c r="Y63" i="153" s="1"/>
  <c r="Y59" i="153" a="1"/>
  <c r="Y59" i="153" s="1"/>
  <c r="Y232" i="153" a="1"/>
  <c r="Y232" i="153" s="1"/>
  <c r="Y144" i="153" a="1"/>
  <c r="Y144" i="153" s="1"/>
  <c r="Y139" i="153" a="1"/>
  <c r="Y139" i="153" s="1"/>
  <c r="Y132" i="153" a="1"/>
  <c r="Y132" i="153" s="1"/>
  <c r="Y128" i="153" a="1"/>
  <c r="Y128" i="153" s="1"/>
  <c r="Y76" i="153" a="1"/>
  <c r="Y76" i="153" s="1"/>
  <c r="Y55" i="153" a="1"/>
  <c r="Y55" i="153" s="1"/>
  <c r="Y37" i="153" a="1"/>
  <c r="Y37" i="153" s="1"/>
  <c r="Y202" i="153" a="1"/>
  <c r="Y202" i="153" s="1"/>
  <c r="Y193" i="153" a="1"/>
  <c r="Y193" i="153" s="1"/>
  <c r="Y124" i="153" a="1"/>
  <c r="Y124" i="153" s="1"/>
  <c r="Y230" i="153" a="1"/>
  <c r="Y230" i="153" s="1"/>
  <c r="Y219" i="153" a="1"/>
  <c r="Y219" i="153" s="1"/>
  <c r="Y209" i="153" a="1"/>
  <c r="Y209" i="153" s="1"/>
  <c r="Y71" i="153" a="1"/>
  <c r="Y71" i="153" s="1"/>
  <c r="Y42" i="153" a="1"/>
  <c r="Y42" i="153" s="1"/>
  <c r="Y35" i="153" a="1"/>
  <c r="Y35" i="153" s="1"/>
  <c r="Y16" i="153" a="1"/>
  <c r="Y16" i="153" s="1"/>
  <c r="Y89" i="153" a="1"/>
  <c r="Y89" i="153" s="1"/>
  <c r="Y81" i="153" a="1"/>
  <c r="Y81" i="153" s="1"/>
  <c r="Y51" i="153" a="1"/>
  <c r="Y51" i="153" s="1"/>
  <c r="Y169" i="153" a="1"/>
  <c r="Y169" i="153" s="1"/>
  <c r="Y148" i="153" a="1"/>
  <c r="Y148" i="153" s="1"/>
  <c r="Y123" i="153" a="1"/>
  <c r="Y123" i="153" s="1"/>
  <c r="Y116" i="153" a="1"/>
  <c r="Y116" i="153" s="1"/>
  <c r="Y104" i="153" a="1"/>
  <c r="Y104" i="153" s="1"/>
  <c r="Y98" i="153" a="1"/>
  <c r="Y98" i="153" s="1"/>
  <c r="Y53" i="153" a="1"/>
  <c r="Y53" i="153" s="1"/>
  <c r="Y49" i="153" a="1"/>
  <c r="Y49" i="153" s="1"/>
  <c r="Y127" i="153" a="1"/>
  <c r="Y127" i="153" s="1"/>
  <c r="Y242" i="153" a="1"/>
  <c r="Y242" i="153" s="1"/>
  <c r="Y216" i="153" a="1"/>
  <c r="Y216" i="153" s="1"/>
  <c r="Y83" i="153" a="1"/>
  <c r="Y83" i="153" s="1"/>
  <c r="Y183" i="153" a="1"/>
  <c r="Y183" i="153" s="1"/>
  <c r="Y64" i="153" a="1"/>
  <c r="Y64" i="153" s="1"/>
  <c r="Y292" i="153" a="1"/>
  <c r="Y292" i="153" s="1"/>
  <c r="Y157" i="153" a="1"/>
  <c r="Y157" i="153" s="1"/>
  <c r="Y112" i="153" a="1"/>
  <c r="Y112" i="153" s="1"/>
  <c r="Y91" i="153" a="1"/>
  <c r="Y91" i="153" s="1"/>
  <c r="Y189" i="153" a="1"/>
  <c r="Y189" i="153" s="1"/>
  <c r="Y173" i="153" a="1"/>
  <c r="Y173" i="153" s="1"/>
  <c r="Y141" i="153" a="1"/>
  <c r="Y141" i="153" s="1"/>
  <c r="Y72" i="153" a="1"/>
  <c r="Y72" i="153" s="1"/>
  <c r="Y54" i="153" a="1"/>
  <c r="Y54" i="153" s="1"/>
  <c r="Y52" i="153" a="1"/>
  <c r="Y52" i="153" s="1"/>
  <c r="Y22" i="153" a="1"/>
  <c r="Y22" i="153" s="1"/>
  <c r="Y65" i="153" a="1"/>
  <c r="Y65" i="153" s="1"/>
  <c r="Z326" i="153" a="1"/>
  <c r="Z326" i="153" s="1"/>
  <c r="Z323" i="153" a="1"/>
  <c r="Z323" i="153" s="1"/>
  <c r="Z301" i="153" a="1"/>
  <c r="Z301" i="153" s="1"/>
  <c r="Z298" i="153" a="1"/>
  <c r="Z298" i="153" s="1"/>
  <c r="Z276" i="153" a="1"/>
  <c r="Z276" i="153" s="1"/>
  <c r="Z273" i="153" a="1"/>
  <c r="Z273" i="153" s="1"/>
  <c r="Z251" i="153" a="1"/>
  <c r="Z251" i="153" s="1"/>
  <c r="Z248" i="153" a="1"/>
  <c r="Z248" i="153" s="1"/>
  <c r="Z314" i="153" a="1"/>
  <c r="Z314" i="153" s="1"/>
  <c r="Z289" i="153" a="1"/>
  <c r="Z289" i="153" s="1"/>
  <c r="Z264" i="153" a="1"/>
  <c r="Z264" i="153" s="1"/>
  <c r="Z239" i="153" a="1"/>
  <c r="Z239" i="153" s="1"/>
  <c r="Z315" i="153" a="1"/>
  <c r="Z315" i="153" s="1"/>
  <c r="Z312" i="153" a="1"/>
  <c r="Z312" i="153" s="1"/>
  <c r="Z290" i="153" a="1"/>
  <c r="Z290" i="153" s="1"/>
  <c r="Z287" i="153" a="1"/>
  <c r="Z287" i="153" s="1"/>
  <c r="Z265" i="153" a="1"/>
  <c r="Z265" i="153" s="1"/>
  <c r="Z262" i="153" a="1"/>
  <c r="Z262" i="153" s="1"/>
  <c r="Z240" i="153" a="1"/>
  <c r="Z240" i="153" s="1"/>
  <c r="Z237" i="153" a="1"/>
  <c r="Z237" i="153" s="1"/>
  <c r="Z319" i="153" a="1"/>
  <c r="Z319" i="153" s="1"/>
  <c r="Z300" i="153" a="1"/>
  <c r="Z300" i="153" s="1"/>
  <c r="Z293" i="153" a="1"/>
  <c r="Z293" i="153" s="1"/>
  <c r="Z267" i="153" a="1"/>
  <c r="Z267" i="153" s="1"/>
  <c r="Z229" i="153" a="1"/>
  <c r="Z229" i="153" s="1"/>
  <c r="Z220" i="153" a="1"/>
  <c r="Z220" i="153" s="1"/>
  <c r="Z217" i="153" a="1"/>
  <c r="Z217" i="153" s="1"/>
  <c r="Z189" i="153" a="1"/>
  <c r="Z189" i="153" s="1"/>
  <c r="Z164" i="153" a="1"/>
  <c r="Z164" i="153" s="1"/>
  <c r="Z320" i="153" a="1"/>
  <c r="Z320" i="153" s="1"/>
  <c r="Z294" i="153" a="1"/>
  <c r="Z294" i="153" s="1"/>
  <c r="Z275" i="153" a="1"/>
  <c r="Z275" i="153" s="1"/>
  <c r="Z256" i="153" a="1"/>
  <c r="Z256" i="153" s="1"/>
  <c r="Z249" i="153" a="1"/>
  <c r="Z249" i="153" s="1"/>
  <c r="Z230" i="153" a="1"/>
  <c r="Z230" i="153" s="1"/>
  <c r="Z215" i="153" a="1"/>
  <c r="Z215" i="153" s="1"/>
  <c r="Z199" i="153" a="1"/>
  <c r="Z199" i="153" s="1"/>
  <c r="Z333" i="153" a="1"/>
  <c r="Z333" i="153" s="1"/>
  <c r="Z331" i="153" a="1"/>
  <c r="Z331" i="153" s="1"/>
  <c r="Z211" i="153" a="1"/>
  <c r="Z211" i="153" s="1"/>
  <c r="Z188" i="153" a="1"/>
  <c r="Z188" i="153" s="1"/>
  <c r="Z181" i="153" a="1"/>
  <c r="Z181" i="153" s="1"/>
  <c r="Z170" i="153" a="1"/>
  <c r="Z170" i="153" s="1"/>
  <c r="Z143" i="153" a="1"/>
  <c r="Z143" i="153" s="1"/>
  <c r="Z118" i="153" a="1"/>
  <c r="Z118" i="153" s="1"/>
  <c r="Z93" i="153" a="1"/>
  <c r="Z93" i="153" s="1"/>
  <c r="Z84" i="153" a="1"/>
  <c r="Z84" i="153" s="1"/>
  <c r="Z79" i="153" a="1"/>
  <c r="Z79" i="153" s="1"/>
  <c r="Z74" i="153" a="1"/>
  <c r="Z74" i="153" s="1"/>
  <c r="Z330" i="153" a="1"/>
  <c r="Z330" i="153" s="1"/>
  <c r="Z282" i="153" a="1"/>
  <c r="Z282" i="153" s="1"/>
  <c r="Z280" i="153" a="1"/>
  <c r="Z280" i="153" s="1"/>
  <c r="Z257" i="153" a="1"/>
  <c r="Z257" i="153" s="1"/>
  <c r="Z232" i="153" a="1"/>
  <c r="Z232" i="153" s="1"/>
  <c r="Z209" i="153" a="1"/>
  <c r="Z209" i="153" s="1"/>
  <c r="Z206" i="153" a="1"/>
  <c r="Z206" i="153" s="1"/>
  <c r="Z193" i="153" a="1"/>
  <c r="Z193" i="153" s="1"/>
  <c r="Z186" i="153" a="1"/>
  <c r="Z186" i="153" s="1"/>
  <c r="Z175" i="153" a="1"/>
  <c r="Z175" i="153" s="1"/>
  <c r="Z244" i="153" a="1"/>
  <c r="Z244" i="153" s="1"/>
  <c r="Z227" i="153" a="1"/>
  <c r="Z227" i="153" s="1"/>
  <c r="Z198" i="153" a="1"/>
  <c r="Z198" i="153" s="1"/>
  <c r="Z187" i="153" a="1"/>
  <c r="Z187" i="153" s="1"/>
  <c r="Z184" i="153" a="1"/>
  <c r="Z184" i="153" s="1"/>
  <c r="Z327" i="153" a="1"/>
  <c r="Z327" i="153" s="1"/>
  <c r="Z271" i="153" a="1"/>
  <c r="Z271" i="153" s="1"/>
  <c r="Z235" i="153" a="1"/>
  <c r="Z235" i="153" s="1"/>
  <c r="Z213" i="153" a="1"/>
  <c r="Z213" i="153" s="1"/>
  <c r="Z173" i="153" a="1"/>
  <c r="Z173" i="153" s="1"/>
  <c r="Z140" i="153" a="1"/>
  <c r="Z140" i="153" s="1"/>
  <c r="Z122" i="153" a="1"/>
  <c r="Z122" i="153" s="1"/>
  <c r="Z104" i="153" a="1"/>
  <c r="Z104" i="153" s="1"/>
  <c r="Z69" i="153" a="1"/>
  <c r="Z69" i="153" s="1"/>
  <c r="Z64" i="153" a="1"/>
  <c r="Z64" i="153" s="1"/>
  <c r="Z59" i="153" a="1"/>
  <c r="Z59" i="153" s="1"/>
  <c r="Z54" i="153" a="1"/>
  <c r="Z54" i="153" s="1"/>
  <c r="Z49" i="153" a="1"/>
  <c r="Z49" i="153" s="1"/>
  <c r="Z324" i="153" a="1"/>
  <c r="Z324" i="153" s="1"/>
  <c r="Z228" i="153" a="1"/>
  <c r="Z228" i="153" s="1"/>
  <c r="Z194" i="153" a="1"/>
  <c r="Z194" i="153" s="1"/>
  <c r="Z158" i="153" a="1"/>
  <c r="Z158" i="153" s="1"/>
  <c r="Z151" i="153" a="1"/>
  <c r="Z151" i="153" s="1"/>
  <c r="Z133" i="153" a="1"/>
  <c r="Z133" i="153" s="1"/>
  <c r="Z115" i="153" a="1"/>
  <c r="Z115" i="153" s="1"/>
  <c r="Z97" i="153" a="1"/>
  <c r="Z97" i="153" s="1"/>
  <c r="Z86" i="153" a="1"/>
  <c r="Z86" i="153" s="1"/>
  <c r="Z291" i="153" a="1"/>
  <c r="Z291" i="153" s="1"/>
  <c r="Z255" i="153" a="1"/>
  <c r="Z255" i="153" s="1"/>
  <c r="Z246" i="153" a="1"/>
  <c r="Z246" i="153" s="1"/>
  <c r="Z226" i="153" a="1"/>
  <c r="Z226" i="153" s="1"/>
  <c r="Z284" i="153" a="1"/>
  <c r="Z284" i="153" s="1"/>
  <c r="Z176" i="153" a="1"/>
  <c r="Z176" i="153" s="1"/>
  <c r="Z137" i="153" a="1"/>
  <c r="Z137" i="153" s="1"/>
  <c r="Z119" i="153" a="1"/>
  <c r="Z119" i="153" s="1"/>
  <c r="Z311" i="153" a="1"/>
  <c r="Z311" i="153" s="1"/>
  <c r="Z272" i="153" a="1"/>
  <c r="Z272" i="153" s="1"/>
  <c r="Z212" i="153" a="1"/>
  <c r="Z212" i="153" s="1"/>
  <c r="Z195" i="153" a="1"/>
  <c r="Z195" i="153" s="1"/>
  <c r="Z190" i="153" a="1"/>
  <c r="Z190" i="153" s="1"/>
  <c r="Z149" i="153" a="1"/>
  <c r="Z149" i="153" s="1"/>
  <c r="Z113" i="153" a="1"/>
  <c r="Z113" i="153" s="1"/>
  <c r="Z106" i="153" a="1"/>
  <c r="Z106" i="153" s="1"/>
  <c r="Z95" i="153" a="1"/>
  <c r="Z95" i="153" s="1"/>
  <c r="Z313" i="153" a="1"/>
  <c r="Z313" i="153" s="1"/>
  <c r="Z292" i="153" a="1"/>
  <c r="Z292" i="153" s="1"/>
  <c r="Z281" i="153" a="1"/>
  <c r="Z281" i="153" s="1"/>
  <c r="Z247" i="153" a="1"/>
  <c r="Z247" i="153" s="1"/>
  <c r="Z236" i="153" a="1"/>
  <c r="Z236" i="153" s="1"/>
  <c r="Z258" i="153" a="1"/>
  <c r="Z258" i="153" s="1"/>
  <c r="Z322" i="153" a="1"/>
  <c r="Z322" i="153" s="1"/>
  <c r="Z269" i="153" a="1"/>
  <c r="Z269" i="153" s="1"/>
  <c r="Z242" i="153" a="1"/>
  <c r="Z242" i="153" s="1"/>
  <c r="Z328" i="153" a="1"/>
  <c r="Z328" i="153" s="1"/>
  <c r="Z307" i="153" a="1"/>
  <c r="Z307" i="153" s="1"/>
  <c r="Z207" i="153" a="1"/>
  <c r="Z207" i="153" s="1"/>
  <c r="Z182" i="153" a="1"/>
  <c r="Z182" i="153" s="1"/>
  <c r="Z157" i="153" a="1"/>
  <c r="Z157" i="153" s="1"/>
  <c r="Z138" i="153" a="1"/>
  <c r="Z138" i="153" s="1"/>
  <c r="Z131" i="153" a="1"/>
  <c r="Z131" i="153" s="1"/>
  <c r="Z332" i="153" a="1"/>
  <c r="Z332" i="153" s="1"/>
  <c r="Z303" i="153" a="1"/>
  <c r="Z303" i="153" s="1"/>
  <c r="Z299" i="153" a="1"/>
  <c r="Z299" i="153" s="1"/>
  <c r="Z288" i="153" a="1"/>
  <c r="Z288" i="153" s="1"/>
  <c r="Z243" i="153" a="1"/>
  <c r="Z243" i="153" s="1"/>
  <c r="Z218" i="153" a="1"/>
  <c r="Z218" i="153" s="1"/>
  <c r="Z192" i="153" a="1"/>
  <c r="Z192" i="153" s="1"/>
  <c r="Z180" i="153" a="1"/>
  <c r="Z180" i="153" s="1"/>
  <c r="Z178" i="153" a="1"/>
  <c r="Z178" i="153" s="1"/>
  <c r="Z166" i="153" a="1"/>
  <c r="Z166" i="153" s="1"/>
  <c r="Z124" i="153" a="1"/>
  <c r="Z124" i="153" s="1"/>
  <c r="Z196" i="153" a="1"/>
  <c r="Z196" i="153" s="1"/>
  <c r="Z155" i="153" a="1"/>
  <c r="Z155" i="153" s="1"/>
  <c r="Z148" i="153" a="1"/>
  <c r="Z148" i="153" s="1"/>
  <c r="Z283" i="153" a="1"/>
  <c r="Z283" i="153" s="1"/>
  <c r="Z253" i="153" a="1"/>
  <c r="Z253" i="153" s="1"/>
  <c r="Z222" i="153" a="1"/>
  <c r="Z222" i="153" s="1"/>
  <c r="Z204" i="153" a="1"/>
  <c r="Z204" i="153" s="1"/>
  <c r="Z160" i="153" a="1"/>
  <c r="Z160" i="153" s="1"/>
  <c r="Z146" i="153" a="1"/>
  <c r="Z146" i="153" s="1"/>
  <c r="Z279" i="153" a="1"/>
  <c r="Z279" i="153" s="1"/>
  <c r="Z238" i="153" a="1"/>
  <c r="Z238" i="153" s="1"/>
  <c r="Z231" i="153" a="1"/>
  <c r="Z231" i="153" s="1"/>
  <c r="Z179" i="153" a="1"/>
  <c r="Z179" i="153" s="1"/>
  <c r="Z177" i="153" a="1"/>
  <c r="Z177" i="153" s="1"/>
  <c r="Z169" i="153" a="1"/>
  <c r="Z169" i="153" s="1"/>
  <c r="Z317" i="153" a="1"/>
  <c r="Z317" i="153" s="1"/>
  <c r="Z309" i="153" a="1"/>
  <c r="Z309" i="153" s="1"/>
  <c r="Z286" i="153" a="1"/>
  <c r="Z286" i="153" s="1"/>
  <c r="Z260" i="153" a="1"/>
  <c r="Z260" i="153" s="1"/>
  <c r="Z245" i="153" a="1"/>
  <c r="Z245" i="153" s="1"/>
  <c r="Z305" i="153" a="1"/>
  <c r="Z305" i="153" s="1"/>
  <c r="Z297" i="153" a="1"/>
  <c r="Z297" i="153" s="1"/>
  <c r="Z241" i="153" a="1"/>
  <c r="Z241" i="153" s="1"/>
  <c r="Z234" i="153" a="1"/>
  <c r="Z234" i="153" s="1"/>
  <c r="Z208" i="153" a="1"/>
  <c r="Z208" i="153" s="1"/>
  <c r="Z183" i="153" a="1"/>
  <c r="Z183" i="153" s="1"/>
  <c r="Z329" i="153" a="1"/>
  <c r="Z329" i="153" s="1"/>
  <c r="Z308" i="153" a="1"/>
  <c r="Z308" i="153" s="1"/>
  <c r="Z304" i="153" a="1"/>
  <c r="Z304" i="153" s="1"/>
  <c r="Z221" i="153" a="1"/>
  <c r="Z221" i="153" s="1"/>
  <c r="Z154" i="153" a="1"/>
  <c r="Z154" i="153" s="1"/>
  <c r="Z302" i="153" a="1"/>
  <c r="Z302" i="153" s="1"/>
  <c r="Z296" i="153" a="1"/>
  <c r="Z296" i="153" s="1"/>
  <c r="Z277" i="153" a="1"/>
  <c r="Z277" i="153" s="1"/>
  <c r="Z168" i="153" a="1"/>
  <c r="Z168" i="153" s="1"/>
  <c r="Z250" i="153" a="1"/>
  <c r="Z250" i="153" s="1"/>
  <c r="Z214" i="153" a="1"/>
  <c r="Z214" i="153" s="1"/>
  <c r="Z191" i="153" a="1"/>
  <c r="Z191" i="153" s="1"/>
  <c r="Z147" i="153" a="1"/>
  <c r="Z147" i="153" s="1"/>
  <c r="Z127" i="153" a="1"/>
  <c r="Z127" i="153" s="1"/>
  <c r="Z121" i="153" a="1"/>
  <c r="Z121" i="153" s="1"/>
  <c r="Z108" i="153" a="1"/>
  <c r="Z108" i="153" s="1"/>
  <c r="Z197" i="153" a="1"/>
  <c r="Z197" i="153" s="1"/>
  <c r="Z144" i="153" a="1"/>
  <c r="Z144" i="153" s="1"/>
  <c r="Z135" i="153" a="1"/>
  <c r="Z135" i="153" s="1"/>
  <c r="Z129" i="153" a="1"/>
  <c r="Z129" i="153" s="1"/>
  <c r="Z101" i="153" a="1"/>
  <c r="Z101" i="153" s="1"/>
  <c r="Z274" i="153" a="1"/>
  <c r="Z274" i="153" s="1"/>
  <c r="Z200" i="153" a="1"/>
  <c r="Z200" i="153" s="1"/>
  <c r="Z159" i="153" a="1"/>
  <c r="Z159" i="153" s="1"/>
  <c r="Z139" i="153" a="1"/>
  <c r="Z139" i="153" s="1"/>
  <c r="Z89" i="153" a="1"/>
  <c r="Z89" i="153" s="1"/>
  <c r="Z75" i="153" a="1"/>
  <c r="Z75" i="153" s="1"/>
  <c r="Z261" i="153" a="1"/>
  <c r="Z261" i="153" s="1"/>
  <c r="Z156" i="153" a="1"/>
  <c r="Z156" i="153" s="1"/>
  <c r="Z99" i="153" a="1"/>
  <c r="Z99" i="153" s="1"/>
  <c r="Z318" i="153" a="1"/>
  <c r="Z318" i="153" s="1"/>
  <c r="Z225" i="153" a="1"/>
  <c r="Z225" i="153" s="1"/>
  <c r="Z107" i="153" a="1"/>
  <c r="Z107" i="153" s="1"/>
  <c r="Z77" i="153" a="1"/>
  <c r="Z77" i="153" s="1"/>
  <c r="Z27" i="153" a="1"/>
  <c r="Z27" i="153" s="1"/>
  <c r="Z24" i="153" a="1"/>
  <c r="Z24" i="153" s="1"/>
  <c r="Z2" i="153" a="1"/>
  <c r="Z2" i="153" s="1"/>
  <c r="U2" i="153" s="1"/>
  <c r="Z201" i="153" a="1"/>
  <c r="Z201" i="153" s="1"/>
  <c r="Z306" i="153" a="1"/>
  <c r="Z306" i="153" s="1"/>
  <c r="Z171" i="153" a="1"/>
  <c r="Z171" i="153" s="1"/>
  <c r="Z223" i="153" a="1"/>
  <c r="Z223" i="153" s="1"/>
  <c r="Z167" i="153" a="1"/>
  <c r="Z167" i="153" s="1"/>
  <c r="Z150" i="153" a="1"/>
  <c r="Z150" i="153" s="1"/>
  <c r="Z82" i="153" a="1"/>
  <c r="Z82" i="153" s="1"/>
  <c r="Z78" i="153" a="1"/>
  <c r="Z78" i="153" s="1"/>
  <c r="Z28" i="153" a="1"/>
  <c r="Z28" i="153" s="1"/>
  <c r="Z25" i="153" a="1"/>
  <c r="Z25" i="153" s="1"/>
  <c r="Z3" i="153" a="1"/>
  <c r="Z3" i="153" s="1"/>
  <c r="Z325" i="153" a="1"/>
  <c r="Z325" i="153" s="1"/>
  <c r="Z295" i="153" a="1"/>
  <c r="Z295" i="153" s="1"/>
  <c r="Z278" i="153" a="1"/>
  <c r="Z278" i="153" s="1"/>
  <c r="Z153" i="153" a="1"/>
  <c r="Z153" i="153" s="1"/>
  <c r="Z88" i="153" a="1"/>
  <c r="Z88" i="153" s="1"/>
  <c r="Z80" i="153" a="1"/>
  <c r="Z80" i="153" s="1"/>
  <c r="Z270" i="153" a="1"/>
  <c r="Z270" i="153" s="1"/>
  <c r="Z126" i="153" a="1"/>
  <c r="Z126" i="153" s="1"/>
  <c r="Z90" i="153" a="1"/>
  <c r="Z90" i="153" s="1"/>
  <c r="Z76" i="153" a="1"/>
  <c r="Z76" i="153" s="1"/>
  <c r="Z65" i="153" a="1"/>
  <c r="Z65" i="153" s="1"/>
  <c r="Z203" i="153" a="1"/>
  <c r="Z203" i="153" s="1"/>
  <c r="Z174" i="153" a="1"/>
  <c r="Z174" i="153" s="1"/>
  <c r="Z163" i="153" a="1"/>
  <c r="Z163" i="153" s="1"/>
  <c r="Z134" i="153" a="1"/>
  <c r="Z134" i="153" s="1"/>
  <c r="Z92" i="153" a="1"/>
  <c r="Z92" i="153" s="1"/>
  <c r="Z72" i="153" a="1"/>
  <c r="Z72" i="153" s="1"/>
  <c r="Z70" i="153" a="1"/>
  <c r="Z70" i="153" s="1"/>
  <c r="Z252" i="153" a="1"/>
  <c r="Z252" i="153" s="1"/>
  <c r="Z123" i="153" a="1"/>
  <c r="Z123" i="153" s="1"/>
  <c r="Z285" i="153" a="1"/>
  <c r="Z285" i="153" s="1"/>
  <c r="Z216" i="153" a="1"/>
  <c r="Z216" i="153" s="1"/>
  <c r="Z268" i="153" a="1"/>
  <c r="Z268" i="153" s="1"/>
  <c r="Z210" i="153" a="1"/>
  <c r="Z210" i="153" s="1"/>
  <c r="Z165" i="153" a="1"/>
  <c r="Z165" i="153" s="1"/>
  <c r="Z132" i="153" a="1"/>
  <c r="Z132" i="153" s="1"/>
  <c r="Z128" i="153" a="1"/>
  <c r="Z128" i="153" s="1"/>
  <c r="Z61" i="153" a="1"/>
  <c r="Z61" i="153" s="1"/>
  <c r="Z37" i="153" a="1"/>
  <c r="Z37" i="153" s="1"/>
  <c r="Z266" i="153" a="1"/>
  <c r="Z266" i="153" s="1"/>
  <c r="Z233" i="153" a="1"/>
  <c r="Z233" i="153" s="1"/>
  <c r="Z120" i="153" a="1"/>
  <c r="Z120" i="153" s="1"/>
  <c r="Z55" i="153" a="1"/>
  <c r="Z55" i="153" s="1"/>
  <c r="Z202" i="153" a="1"/>
  <c r="Z202" i="153" s="1"/>
  <c r="Z57" i="153" a="1"/>
  <c r="Z57" i="153" s="1"/>
  <c r="Z42" i="153" a="1"/>
  <c r="Z42" i="153" s="1"/>
  <c r="Z35" i="153" a="1"/>
  <c r="Z35" i="153" s="1"/>
  <c r="Z219" i="153" a="1"/>
  <c r="Z219" i="153" s="1"/>
  <c r="Z185" i="153" a="1"/>
  <c r="Z185" i="153" s="1"/>
  <c r="Z116" i="153" a="1"/>
  <c r="Z116" i="153" s="1"/>
  <c r="Z110" i="153" a="1"/>
  <c r="Z110" i="153" s="1"/>
  <c r="Z53" i="153" a="1"/>
  <c r="Z53" i="153" s="1"/>
  <c r="Z51" i="153" a="1"/>
  <c r="Z51" i="153" s="1"/>
  <c r="Z98" i="153" a="1"/>
  <c r="Z98" i="153" s="1"/>
  <c r="Z47" i="153" a="1"/>
  <c r="Z47" i="153" s="1"/>
  <c r="Z40" i="153" a="1"/>
  <c r="Z40" i="153" s="1"/>
  <c r="Z321" i="153" a="1"/>
  <c r="Z321" i="153" s="1"/>
  <c r="Z263" i="153" a="1"/>
  <c r="Z263" i="153" s="1"/>
  <c r="Z152" i="153" a="1"/>
  <c r="Z152" i="153" s="1"/>
  <c r="Z73" i="153" a="1"/>
  <c r="Z73" i="153" s="1"/>
  <c r="Z66" i="153" a="1"/>
  <c r="Z66" i="153" s="1"/>
  <c r="Z259" i="153" a="1"/>
  <c r="Z259" i="153" s="1"/>
  <c r="Z94" i="153" a="1"/>
  <c r="Z94" i="153" s="1"/>
  <c r="Z162" i="153" a="1"/>
  <c r="Z162" i="153" s="1"/>
  <c r="Z142" i="153" a="1"/>
  <c r="Z142" i="153" s="1"/>
  <c r="Z62" i="153" a="1"/>
  <c r="Z62" i="153" s="1"/>
  <c r="Z31" i="153" a="1"/>
  <c r="Z31" i="153" s="1"/>
  <c r="Z316" i="153" a="1"/>
  <c r="Z316" i="153" s="1"/>
  <c r="Z224" i="153" a="1"/>
  <c r="Z224" i="153" s="1"/>
  <c r="Z109" i="153" a="1"/>
  <c r="Z109" i="153" s="1"/>
  <c r="Z103" i="153" a="1"/>
  <c r="Z103" i="153" s="1"/>
  <c r="Z100" i="153" a="1"/>
  <c r="Z100" i="153" s="1"/>
  <c r="Z58" i="153" a="1"/>
  <c r="Z58" i="153" s="1"/>
  <c r="Z56" i="153" a="1"/>
  <c r="Z56" i="153" s="1"/>
  <c r="Z161" i="153" a="1"/>
  <c r="Z161" i="153" s="1"/>
  <c r="Z50" i="153" a="1"/>
  <c r="Z50" i="153" s="1"/>
  <c r="Z34" i="153" a="1"/>
  <c r="Z34" i="153" s="1"/>
  <c r="Z117" i="153" a="1"/>
  <c r="Z117" i="153" s="1"/>
  <c r="Z114" i="153" a="1"/>
  <c r="Z114" i="153" s="1"/>
  <c r="Z105" i="153" a="1"/>
  <c r="Z105" i="153" s="1"/>
  <c r="Z67" i="153" a="1"/>
  <c r="Z67" i="153" s="1"/>
  <c r="Z63" i="153" a="1"/>
  <c r="Z63" i="153" s="1"/>
  <c r="Y3" i="153" a="1"/>
  <c r="Y3" i="153" s="1"/>
  <c r="Y30" i="153" a="1"/>
  <c r="Y30" i="153" s="1"/>
  <c r="Z91" i="153" a="1"/>
  <c r="Z91" i="153" s="1"/>
  <c r="AB105" i="153" a="1"/>
  <c r="AB105" i="153" s="1"/>
  <c r="Y142" i="153" a="1"/>
  <c r="Y142" i="153" s="1"/>
  <c r="Y239" i="153" a="1"/>
  <c r="Y239" i="153" s="1"/>
  <c r="AB289" i="153" a="1"/>
  <c r="AB289" i="153" s="1"/>
  <c r="Z12" i="153" a="1"/>
  <c r="Z12" i="153" s="1"/>
  <c r="Y14" i="153" a="1"/>
  <c r="Y14" i="153" s="1"/>
  <c r="Y28" i="153" a="1"/>
  <c r="Y28" i="153" s="1"/>
  <c r="Z30" i="153" a="1"/>
  <c r="Z30" i="153" s="1"/>
  <c r="AB42" i="153" a="1"/>
  <c r="AB42" i="153" s="1"/>
  <c r="Y45" i="153" a="1"/>
  <c r="Y45" i="153" s="1"/>
  <c r="Z81" i="153" a="1"/>
  <c r="Z81" i="153" s="1"/>
  <c r="Y196" i="153" a="1"/>
  <c r="Y196" i="153" s="1"/>
  <c r="Y48" i="153" a="1"/>
  <c r="Y48" i="153" s="1"/>
  <c r="Y5" i="153" a="1"/>
  <c r="Y5" i="153" s="1"/>
  <c r="Y92" i="153" a="1"/>
  <c r="Y92" i="153" s="1"/>
  <c r="AB173" i="153" a="1"/>
  <c r="AB173" i="153" s="1"/>
  <c r="Z5" i="153" a="1"/>
  <c r="Z5" i="153" s="1"/>
  <c r="AB12" i="153" a="1"/>
  <c r="AB12" i="153" s="1"/>
  <c r="Z14" i="153" a="1"/>
  <c r="Z14" i="153" s="1"/>
  <c r="Y26" i="153" a="1"/>
  <c r="Y26" i="153" s="1"/>
  <c r="AB37" i="153" a="1"/>
  <c r="AB37" i="153" s="1"/>
  <c r="Z45" i="153" a="1"/>
  <c r="Z45" i="153" s="1"/>
  <c r="AB56" i="153" a="1"/>
  <c r="AB56" i="153" s="1"/>
  <c r="AB67" i="153" a="1"/>
  <c r="AB67" i="153" s="1"/>
  <c r="Y213" i="153" a="1"/>
  <c r="Y213" i="153" s="1"/>
  <c r="AB333" i="153" a="1"/>
  <c r="AB333" i="153" s="1"/>
  <c r="AB311" i="153" a="1"/>
  <c r="AB311" i="153" s="1"/>
  <c r="AB308" i="153" a="1"/>
  <c r="AB308" i="153" s="1"/>
  <c r="AB286" i="153" a="1"/>
  <c r="AB286" i="153" s="1"/>
  <c r="AB283" i="153" a="1"/>
  <c r="AB283" i="153" s="1"/>
  <c r="AB261" i="153" a="1"/>
  <c r="AB261" i="153" s="1"/>
  <c r="AB258" i="153" a="1"/>
  <c r="AB258" i="153" s="1"/>
  <c r="AB236" i="153" a="1"/>
  <c r="AB236" i="153" s="1"/>
  <c r="AB233" i="153" a="1"/>
  <c r="AB233" i="153" s="1"/>
  <c r="AB325" i="153" a="1"/>
  <c r="AB325" i="153" s="1"/>
  <c r="AB300" i="153" a="1"/>
  <c r="AB300" i="153" s="1"/>
  <c r="AB275" i="153" a="1"/>
  <c r="AB275" i="153" s="1"/>
  <c r="AB250" i="153" a="1"/>
  <c r="AB250" i="153" s="1"/>
  <c r="AB310" i="153" a="1"/>
  <c r="AB310" i="153" s="1"/>
  <c r="AB291" i="153" a="1"/>
  <c r="AB291" i="153" s="1"/>
  <c r="AB272" i="153" a="1"/>
  <c r="AB272" i="153" s="1"/>
  <c r="AB265" i="153" a="1"/>
  <c r="AB265" i="153" s="1"/>
  <c r="AB246" i="153" a="1"/>
  <c r="AB246" i="153" s="1"/>
  <c r="AB227" i="153" a="1"/>
  <c r="AB227" i="153" s="1"/>
  <c r="AB194" i="153" a="1"/>
  <c r="AB194" i="153" s="1"/>
  <c r="AB169" i="153" a="1"/>
  <c r="AB169" i="153" s="1"/>
  <c r="AB273" i="153" a="1"/>
  <c r="AB273" i="153" s="1"/>
  <c r="AB254" i="153" a="1"/>
  <c r="AB254" i="153" s="1"/>
  <c r="AB242" i="153" a="1"/>
  <c r="AB242" i="153" s="1"/>
  <c r="AB228" i="153" a="1"/>
  <c r="AB228" i="153" s="1"/>
  <c r="AB225" i="153" a="1"/>
  <c r="AB225" i="153" s="1"/>
  <c r="AB222" i="153" a="1"/>
  <c r="AB222" i="153" s="1"/>
  <c r="AB204" i="153" a="1"/>
  <c r="AB204" i="153" s="1"/>
  <c r="AB306" i="153" a="1"/>
  <c r="AB306" i="153" s="1"/>
  <c r="AB294" i="153" a="1"/>
  <c r="AB294" i="153" s="1"/>
  <c r="AB269" i="153" a="1"/>
  <c r="AB269" i="153" s="1"/>
  <c r="AB244" i="153" a="1"/>
  <c r="AB244" i="153" s="1"/>
  <c r="AB217" i="153" a="1"/>
  <c r="AB217" i="153" s="1"/>
  <c r="AB202" i="153" a="1"/>
  <c r="AB202" i="153" s="1"/>
  <c r="AB185" i="153" a="1"/>
  <c r="AB185" i="153" s="1"/>
  <c r="AB178" i="153" a="1"/>
  <c r="AB178" i="153" s="1"/>
  <c r="AB148" i="153" a="1"/>
  <c r="AB148" i="153" s="1"/>
  <c r="AB123" i="153" a="1"/>
  <c r="AB123" i="153" s="1"/>
  <c r="AB98" i="153" a="1"/>
  <c r="AB98" i="153" s="1"/>
  <c r="AB85" i="153" a="1"/>
  <c r="AB85" i="153" s="1"/>
  <c r="AB80" i="153" a="1"/>
  <c r="AB80" i="153" s="1"/>
  <c r="AB75" i="153" a="1"/>
  <c r="AB75" i="153" s="1"/>
  <c r="AB70" i="153" a="1"/>
  <c r="AB70" i="153" s="1"/>
  <c r="AB332" i="153" a="1"/>
  <c r="AB332" i="153" s="1"/>
  <c r="AB303" i="153" a="1"/>
  <c r="AB303" i="153" s="1"/>
  <c r="AB299" i="153" a="1"/>
  <c r="AB299" i="153" s="1"/>
  <c r="AB276" i="153" a="1"/>
  <c r="AB276" i="153" s="1"/>
  <c r="AB274" i="153" a="1"/>
  <c r="AB274" i="153" s="1"/>
  <c r="AB251" i="153" a="1"/>
  <c r="AB251" i="153" s="1"/>
  <c r="AB249" i="153" a="1"/>
  <c r="AB249" i="153" s="1"/>
  <c r="AB218" i="153" a="1"/>
  <c r="AB218" i="153" s="1"/>
  <c r="AB197" i="153" a="1"/>
  <c r="AB197" i="153" s="1"/>
  <c r="AB183" i="153" a="1"/>
  <c r="AB183" i="153" s="1"/>
  <c r="AB322" i="153" a="1"/>
  <c r="AB322" i="153" s="1"/>
  <c r="AB315" i="153" a="1"/>
  <c r="AB315" i="153" s="1"/>
  <c r="AB295" i="153" a="1"/>
  <c r="AB295" i="153" s="1"/>
  <c r="AB231" i="153" a="1"/>
  <c r="AB231" i="153" s="1"/>
  <c r="AB201" i="153" a="1"/>
  <c r="AB201" i="153" s="1"/>
  <c r="AB176" i="153" a="1"/>
  <c r="AB176" i="153" s="1"/>
  <c r="AB324" i="153" a="1"/>
  <c r="AB324" i="153" s="1"/>
  <c r="AB319" i="153" a="1"/>
  <c r="AB319" i="153" s="1"/>
  <c r="AB312" i="153" a="1"/>
  <c r="AB312" i="153" s="1"/>
  <c r="AB282" i="153" a="1"/>
  <c r="AB282" i="153" s="1"/>
  <c r="AB264" i="153" a="1"/>
  <c r="AB264" i="153" s="1"/>
  <c r="AB255" i="153" a="1"/>
  <c r="AB255" i="153" s="1"/>
  <c r="AB237" i="153" a="1"/>
  <c r="AB237" i="153" s="1"/>
  <c r="AB226" i="153" a="1"/>
  <c r="AB226" i="153" s="1"/>
  <c r="AB224" i="153" a="1"/>
  <c r="AB224" i="153" s="1"/>
  <c r="AB211" i="153" a="1"/>
  <c r="AB211" i="153" s="1"/>
  <c r="AB189" i="153" a="1"/>
  <c r="AB189" i="153" s="1"/>
  <c r="AB181" i="153" a="1"/>
  <c r="AB181" i="153" s="1"/>
  <c r="AB168" i="153" a="1"/>
  <c r="AB168" i="153" s="1"/>
  <c r="AB155" i="153" a="1"/>
  <c r="AB155" i="153" s="1"/>
  <c r="AB112" i="153" a="1"/>
  <c r="AB112" i="153" s="1"/>
  <c r="AB101" i="153" a="1"/>
  <c r="AB101" i="153" s="1"/>
  <c r="AB94" i="153" a="1"/>
  <c r="AB94" i="153" s="1"/>
  <c r="AB74" i="153" a="1"/>
  <c r="AB74" i="153" s="1"/>
  <c r="AB65" i="153" a="1"/>
  <c r="AB65" i="153" s="1"/>
  <c r="AB60" i="153" a="1"/>
  <c r="AB60" i="153" s="1"/>
  <c r="AB55" i="153" a="1"/>
  <c r="AB55" i="153" s="1"/>
  <c r="AB50" i="153" a="1"/>
  <c r="AB50" i="153" s="1"/>
  <c r="AB293" i="153" a="1"/>
  <c r="AB293" i="153" s="1"/>
  <c r="AB284" i="153" a="1"/>
  <c r="AB284" i="153" s="1"/>
  <c r="AB266" i="153" a="1"/>
  <c r="AB266" i="153" s="1"/>
  <c r="AB165" i="153" a="1"/>
  <c r="AB165" i="153" s="1"/>
  <c r="AB130" i="153" a="1"/>
  <c r="AB130" i="153" s="1"/>
  <c r="AB307" i="153" a="1"/>
  <c r="AB307" i="153" s="1"/>
  <c r="AB248" i="153" a="1"/>
  <c r="AB248" i="153" s="1"/>
  <c r="AB239" i="153" a="1"/>
  <c r="AB239" i="153" s="1"/>
  <c r="AB230" i="153" a="1"/>
  <c r="AB230" i="153" s="1"/>
  <c r="AB314" i="153" a="1"/>
  <c r="AB314" i="153" s="1"/>
  <c r="AB268" i="153" a="1"/>
  <c r="AB268" i="153" s="1"/>
  <c r="AB257" i="153" a="1"/>
  <c r="AB257" i="153" s="1"/>
  <c r="AB220" i="153" a="1"/>
  <c r="AB220" i="153" s="1"/>
  <c r="AB192" i="153" a="1"/>
  <c r="AB192" i="153" s="1"/>
  <c r="AB179" i="153" a="1"/>
  <c r="AB179" i="153" s="1"/>
  <c r="AB152" i="153" a="1"/>
  <c r="AB152" i="153" s="1"/>
  <c r="AB134" i="153" a="1"/>
  <c r="AB134" i="153" s="1"/>
  <c r="AB116" i="153" a="1"/>
  <c r="AB116" i="153" s="1"/>
  <c r="AB313" i="153" a="1"/>
  <c r="AB313" i="153" s="1"/>
  <c r="AB247" i="153" a="1"/>
  <c r="AB247" i="153" s="1"/>
  <c r="AB238" i="153" a="1"/>
  <c r="AB238" i="153" s="1"/>
  <c r="AB205" i="153" a="1"/>
  <c r="AB205" i="153" s="1"/>
  <c r="AB172" i="153" a="1"/>
  <c r="AB172" i="153" s="1"/>
  <c r="AB160" i="153" a="1"/>
  <c r="AB160" i="153" s="1"/>
  <c r="AB157" i="153" a="1"/>
  <c r="AB157" i="153" s="1"/>
  <c r="AB146" i="153" a="1"/>
  <c r="AB146" i="153" s="1"/>
  <c r="AB110" i="153" a="1"/>
  <c r="AB110" i="153" s="1"/>
  <c r="AB103" i="153" a="1"/>
  <c r="AB103" i="153" s="1"/>
  <c r="AB72" i="153" a="1"/>
  <c r="AB72" i="153" s="1"/>
  <c r="AB320" i="153" a="1"/>
  <c r="AB320" i="153" s="1"/>
  <c r="AB285" i="153" a="1"/>
  <c r="AB285" i="153" s="1"/>
  <c r="AB240" i="153" a="1"/>
  <c r="AB240" i="153" s="1"/>
  <c r="AB229" i="153" a="1"/>
  <c r="AB229" i="153" s="1"/>
  <c r="AB296" i="153" a="1"/>
  <c r="AB296" i="153" s="1"/>
  <c r="AB278" i="153" a="1"/>
  <c r="AB278" i="153" s="1"/>
  <c r="AB260" i="153" a="1"/>
  <c r="AB260" i="153" s="1"/>
  <c r="AB330" i="153" a="1"/>
  <c r="AB330" i="153" s="1"/>
  <c r="AB317" i="153" a="1"/>
  <c r="AB317" i="153" s="1"/>
  <c r="AB280" i="153" a="1"/>
  <c r="AB280" i="153" s="1"/>
  <c r="AB271" i="153" a="1"/>
  <c r="AB271" i="153" s="1"/>
  <c r="AB323" i="153" a="1"/>
  <c r="AB323" i="153" s="1"/>
  <c r="AB196" i="153" a="1"/>
  <c r="AB196" i="153" s="1"/>
  <c r="AB136" i="153" a="1"/>
  <c r="AB136" i="153" s="1"/>
  <c r="AB232" i="153" a="1"/>
  <c r="AB232" i="153" s="1"/>
  <c r="AB164" i="153" a="1"/>
  <c r="AB164" i="153" s="1"/>
  <c r="AB129" i="153" a="1"/>
  <c r="AB129" i="153" s="1"/>
  <c r="AB327" i="153" a="1"/>
  <c r="AB327" i="153" s="1"/>
  <c r="AB200" i="153" a="1"/>
  <c r="AB200" i="153" s="1"/>
  <c r="AB153" i="153" a="1"/>
  <c r="AB153" i="153" s="1"/>
  <c r="AB290" i="153" a="1"/>
  <c r="AB290" i="153" s="1"/>
  <c r="AB279" i="153" a="1"/>
  <c r="AB279" i="153" s="1"/>
  <c r="AB187" i="153" a="1"/>
  <c r="AB187" i="153" s="1"/>
  <c r="AB177" i="153" a="1"/>
  <c r="AB177" i="153" s="1"/>
  <c r="AB175" i="153" a="1"/>
  <c r="AB175" i="153" s="1"/>
  <c r="AB158" i="153" a="1"/>
  <c r="AB158" i="153" s="1"/>
  <c r="AB125" i="153" a="1"/>
  <c r="AB125" i="153" s="1"/>
  <c r="AB297" i="153" a="1"/>
  <c r="AB297" i="153" s="1"/>
  <c r="AB210" i="153" a="1"/>
  <c r="AB210" i="153" s="1"/>
  <c r="AB208" i="153" a="1"/>
  <c r="AB208" i="153" s="1"/>
  <c r="AB206" i="153" a="1"/>
  <c r="AB206" i="153" s="1"/>
  <c r="AB193" i="153" a="1"/>
  <c r="AB193" i="153" s="1"/>
  <c r="AB191" i="153" a="1"/>
  <c r="AB191" i="153" s="1"/>
  <c r="AB156" i="153" a="1"/>
  <c r="AB156" i="153" s="1"/>
  <c r="AB149" i="153" a="1"/>
  <c r="AB149" i="153" s="1"/>
  <c r="AB305" i="153" a="1"/>
  <c r="AB305" i="153" s="1"/>
  <c r="AB301" i="153" a="1"/>
  <c r="AB301" i="153" s="1"/>
  <c r="AB256" i="153" a="1"/>
  <c r="AB256" i="153" s="1"/>
  <c r="AB252" i="153" a="1"/>
  <c r="AB252" i="153" s="1"/>
  <c r="AB234" i="153" a="1"/>
  <c r="AB234" i="153" s="1"/>
  <c r="AB219" i="153" a="1"/>
  <c r="AB219" i="153" s="1"/>
  <c r="AB277" i="153" a="1"/>
  <c r="AB277" i="153" s="1"/>
  <c r="AB216" i="153" a="1"/>
  <c r="AB216" i="153" s="1"/>
  <c r="AB207" i="153" a="1"/>
  <c r="AB207" i="153" s="1"/>
  <c r="AB182" i="153" a="1"/>
  <c r="AB182" i="153" s="1"/>
  <c r="AB174" i="153" a="1"/>
  <c r="AB174" i="153" s="1"/>
  <c r="AB138" i="153" a="1"/>
  <c r="AB138" i="153" s="1"/>
  <c r="AB223" i="153" a="1"/>
  <c r="AB223" i="153" s="1"/>
  <c r="AB215" i="153" a="1"/>
  <c r="AB215" i="153" s="1"/>
  <c r="AB140" i="153" a="1"/>
  <c r="AB140" i="153" s="1"/>
  <c r="AB331" i="153" a="1"/>
  <c r="AB331" i="153" s="1"/>
  <c r="AB154" i="153" a="1"/>
  <c r="AB154" i="153" s="1"/>
  <c r="AB135" i="153" a="1"/>
  <c r="AB135" i="153" s="1"/>
  <c r="AB133" i="153" a="1"/>
  <c r="AB133" i="153" s="1"/>
  <c r="AB131" i="153" a="1"/>
  <c r="AB131" i="153" s="1"/>
  <c r="AB287" i="153" a="1"/>
  <c r="AB287" i="153" s="1"/>
  <c r="AB262" i="153" a="1"/>
  <c r="AB262" i="153" s="1"/>
  <c r="AB139" i="153" a="1"/>
  <c r="AB139" i="153" s="1"/>
  <c r="AB106" i="153" a="1"/>
  <c r="AB106" i="153" s="1"/>
  <c r="AB213" i="153" a="1"/>
  <c r="AB213" i="153" s="1"/>
  <c r="AB184" i="153" a="1"/>
  <c r="AB184" i="153" s="1"/>
  <c r="AB92" i="153" a="1"/>
  <c r="AB92" i="153" s="1"/>
  <c r="AB326" i="153" a="1"/>
  <c r="AB326" i="153" s="1"/>
  <c r="AB318" i="153" a="1"/>
  <c r="AB318" i="153" s="1"/>
  <c r="AB267" i="153" a="1"/>
  <c r="AB267" i="153" s="1"/>
  <c r="AB203" i="153" a="1"/>
  <c r="AB203" i="153" s="1"/>
  <c r="AB151" i="153" a="1"/>
  <c r="AB151" i="153" s="1"/>
  <c r="AB141" i="153" a="1"/>
  <c r="AB141" i="153" s="1"/>
  <c r="AB104" i="153" a="1"/>
  <c r="AB104" i="153" s="1"/>
  <c r="AB87" i="153" a="1"/>
  <c r="AB87" i="153" s="1"/>
  <c r="AB84" i="153" a="1"/>
  <c r="AB84" i="153" s="1"/>
  <c r="AB298" i="153" a="1"/>
  <c r="AB298" i="153" s="1"/>
  <c r="AB214" i="153" a="1"/>
  <c r="AB214" i="153" s="1"/>
  <c r="AB188" i="153" a="1"/>
  <c r="AB188" i="153" s="1"/>
  <c r="AB119" i="153" a="1"/>
  <c r="AB119" i="153" s="1"/>
  <c r="AB102" i="153" a="1"/>
  <c r="AB102" i="153" s="1"/>
  <c r="AB69" i="153" a="1"/>
  <c r="AB69" i="153" s="1"/>
  <c r="AB59" i="153" a="1"/>
  <c r="AB59" i="153" s="1"/>
  <c r="AB329" i="153" a="1"/>
  <c r="AB329" i="153" s="1"/>
  <c r="AB209" i="153" a="1"/>
  <c r="AB209" i="153" s="1"/>
  <c r="AB316" i="153" a="1"/>
  <c r="AB316" i="153" s="1"/>
  <c r="AB328" i="153" a="1"/>
  <c r="AB328" i="153" s="1"/>
  <c r="AB288" i="153" a="1"/>
  <c r="AB288" i="153" s="1"/>
  <c r="AB263" i="153" a="1"/>
  <c r="AB263" i="153" s="1"/>
  <c r="AB304" i="153" a="1"/>
  <c r="AB304" i="153" s="1"/>
  <c r="AB270" i="153" a="1"/>
  <c r="AB270" i="153" s="1"/>
  <c r="AB212" i="153" a="1"/>
  <c r="AB212" i="153" s="1"/>
  <c r="AB199" i="153" a="1"/>
  <c r="AB199" i="153" s="1"/>
  <c r="AB137" i="153" a="1"/>
  <c r="AB137" i="153" s="1"/>
  <c r="AB90" i="153" a="1"/>
  <c r="AB90" i="153" s="1"/>
  <c r="AB47" i="153" a="1"/>
  <c r="AB47" i="153" s="1"/>
  <c r="AB38" i="153" a="1"/>
  <c r="AB38" i="153" s="1"/>
  <c r="AB35" i="153" a="1"/>
  <c r="AB35" i="153" s="1"/>
  <c r="AB13" i="153" a="1"/>
  <c r="AB13" i="153" s="1"/>
  <c r="AB10" i="153" a="1"/>
  <c r="AB10" i="153" s="1"/>
  <c r="AB245" i="153" a="1"/>
  <c r="AB245" i="153" s="1"/>
  <c r="AB163" i="153" a="1"/>
  <c r="AB163" i="153" s="1"/>
  <c r="AB143" i="153" a="1"/>
  <c r="AB143" i="153" s="1"/>
  <c r="AB126" i="153" a="1"/>
  <c r="AB126" i="153" s="1"/>
  <c r="AB115" i="153" a="1"/>
  <c r="AB115" i="153" s="1"/>
  <c r="AB99" i="153" a="1"/>
  <c r="AB99" i="153" s="1"/>
  <c r="AB253" i="153" a="1"/>
  <c r="AB253" i="153" s="1"/>
  <c r="AB190" i="153" a="1"/>
  <c r="AB190" i="153" s="1"/>
  <c r="AB120" i="153" a="1"/>
  <c r="AB120" i="153" s="1"/>
  <c r="AB32" i="153" a="1"/>
  <c r="AB32" i="153" s="1"/>
  <c r="AB7" i="153" a="1"/>
  <c r="AB7" i="153" s="1"/>
  <c r="AB186" i="153" a="1"/>
  <c r="AB186" i="153" s="1"/>
  <c r="AB170" i="153" a="1"/>
  <c r="AB170" i="153" s="1"/>
  <c r="AB108" i="153" a="1"/>
  <c r="AB108" i="153" s="1"/>
  <c r="AB166" i="153" a="1"/>
  <c r="AB166" i="153" s="1"/>
  <c r="AB128" i="153" a="1"/>
  <c r="AB128" i="153" s="1"/>
  <c r="AB302" i="153" a="1"/>
  <c r="AB302" i="153" s="1"/>
  <c r="AB259" i="153" a="1"/>
  <c r="AB259" i="153" s="1"/>
  <c r="AB243" i="153" a="1"/>
  <c r="AB243" i="153" s="1"/>
  <c r="AB235" i="153" a="1"/>
  <c r="AB235" i="153" s="1"/>
  <c r="AB198" i="153" a="1"/>
  <c r="AB198" i="153" s="1"/>
  <c r="AB159" i="153" a="1"/>
  <c r="AB159" i="153" s="1"/>
  <c r="AB309" i="153" a="1"/>
  <c r="AB309" i="153" s="1"/>
  <c r="AB195" i="153" a="1"/>
  <c r="AB195" i="153" s="1"/>
  <c r="AB171" i="153" a="1"/>
  <c r="AB171" i="153" s="1"/>
  <c r="AB124" i="153" a="1"/>
  <c r="AB124" i="153" s="1"/>
  <c r="AB81" i="153" a="1"/>
  <c r="AB81" i="153" s="1"/>
  <c r="AB53" i="153" a="1"/>
  <c r="AB53" i="153" s="1"/>
  <c r="AB144" i="153" a="1"/>
  <c r="AB144" i="153" s="1"/>
  <c r="AB76" i="153" a="1"/>
  <c r="AB76" i="153" s="1"/>
  <c r="AB71" i="153" a="1"/>
  <c r="AB71" i="153" s="1"/>
  <c r="AB51" i="153" a="1"/>
  <c r="AB51" i="153" s="1"/>
  <c r="AB95" i="153" a="1"/>
  <c r="AB95" i="153" s="1"/>
  <c r="AB49" i="153" a="1"/>
  <c r="AB49" i="153" s="1"/>
  <c r="AB40" i="153" a="1"/>
  <c r="AB40" i="153" s="1"/>
  <c r="AB107" i="153" a="1"/>
  <c r="AB107" i="153" s="1"/>
  <c r="AB281" i="153" a="1"/>
  <c r="AB281" i="153" s="1"/>
  <c r="AB73" i="153" a="1"/>
  <c r="AB73" i="153" s="1"/>
  <c r="AB45" i="153" a="1"/>
  <c r="AB45" i="153" s="1"/>
  <c r="AB83" i="153" a="1"/>
  <c r="AB83" i="153" s="1"/>
  <c r="AB321" i="153" a="1"/>
  <c r="AB321" i="153" s="1"/>
  <c r="AB127" i="153" a="1"/>
  <c r="AB127" i="153" s="1"/>
  <c r="AB113" i="153" a="1"/>
  <c r="AB113" i="153" s="1"/>
  <c r="AB66" i="153" a="1"/>
  <c r="AB66" i="153" s="1"/>
  <c r="AB86" i="153" a="1"/>
  <c r="AB86" i="153" s="1"/>
  <c r="AB78" i="153" a="1"/>
  <c r="AB78" i="153" s="1"/>
  <c r="AB68" i="153" a="1"/>
  <c r="AB68" i="153" s="1"/>
  <c r="AB31" i="153" a="1"/>
  <c r="AB31" i="153" s="1"/>
  <c r="AB19" i="153" a="1"/>
  <c r="AB19" i="153" s="1"/>
  <c r="AB142" i="153" a="1"/>
  <c r="AB142" i="153" s="1"/>
  <c r="AB64" i="153" a="1"/>
  <c r="AB64" i="153" s="1"/>
  <c r="AB62" i="153" a="1"/>
  <c r="AB62" i="153" s="1"/>
  <c r="AB162" i="153" a="1"/>
  <c r="AB162" i="153" s="1"/>
  <c r="AB241" i="153" a="1"/>
  <c r="AB241" i="153" s="1"/>
  <c r="AB147" i="153" a="1"/>
  <c r="AB147" i="153" s="1"/>
  <c r="AB122" i="153" a="1"/>
  <c r="AB122" i="153" s="1"/>
  <c r="AB109" i="153" a="1"/>
  <c r="AB109" i="153" s="1"/>
  <c r="AB97" i="153" a="1"/>
  <c r="AB97" i="153" s="1"/>
  <c r="AB91" i="153" a="1"/>
  <c r="AB91" i="153" s="1"/>
  <c r="AB292" i="153" a="1"/>
  <c r="AB292" i="153" s="1"/>
  <c r="AB100" i="153" a="1"/>
  <c r="AB100" i="153" s="1"/>
  <c r="AB118" i="153" a="1"/>
  <c r="AB118" i="153" s="1"/>
  <c r="AB77" i="153" a="1"/>
  <c r="AB77" i="153" s="1"/>
  <c r="AB167" i="153" a="1"/>
  <c r="AB167" i="153" s="1"/>
  <c r="AB46" i="153" a="1"/>
  <c r="AB46" i="153" s="1"/>
  <c r="AB39" i="153" a="1"/>
  <c r="AB39" i="153" s="1"/>
  <c r="AB3" i="153" a="1"/>
  <c r="AB3" i="153" s="1"/>
  <c r="Y7" i="153" a="1"/>
  <c r="Y7" i="153" s="1"/>
  <c r="AB28" i="153" a="1"/>
  <c r="AB28" i="153" s="1"/>
  <c r="AB30" i="153" a="1"/>
  <c r="AB30" i="153" s="1"/>
  <c r="Z48" i="153" a="1"/>
  <c r="Z48" i="153" s="1"/>
  <c r="AB63" i="153" a="1"/>
  <c r="AB63" i="153" s="1"/>
  <c r="Z87" i="153" a="1"/>
  <c r="Z87" i="153" s="1"/>
  <c r="Z145" i="153" a="1"/>
  <c r="Z145" i="153" s="1"/>
  <c r="Z254" i="153" a="1"/>
  <c r="Z254" i="153" s="1"/>
  <c r="AB14" i="153" a="1"/>
  <c r="AB14" i="153" s="1"/>
  <c r="Z16" i="153" a="1"/>
  <c r="Z16" i="153" s="1"/>
  <c r="Y18" i="153" a="1"/>
  <c r="Y18" i="153" s="1"/>
  <c r="Y24" i="153" a="1"/>
  <c r="Y24" i="153" s="1"/>
  <c r="Z26" i="153" a="1"/>
  <c r="Z26" i="153" s="1"/>
  <c r="Y40" i="153" a="1"/>
  <c r="Y40" i="153" s="1"/>
  <c r="Y60" i="153" a="1"/>
  <c r="Y60" i="153" s="1"/>
  <c r="AB93" i="153" a="1"/>
  <c r="AB93" i="153" s="1"/>
  <c r="Z125" i="153" a="1"/>
  <c r="Z125" i="153" s="1"/>
  <c r="Y56" i="153" a="1"/>
  <c r="Y56" i="153" s="1"/>
  <c r="AB48" i="153" a="1"/>
  <c r="AB48" i="153" s="1"/>
  <c r="Z60" i="153" a="1"/>
  <c r="Z60" i="153" s="1"/>
  <c r="Y68" i="153" a="1"/>
  <c r="Y68" i="153" s="1"/>
  <c r="AB145" i="153" a="1"/>
  <c r="AB145" i="153" s="1"/>
  <c r="Y309" i="153" a="1"/>
  <c r="Y309" i="153" s="1"/>
  <c r="Y20" i="153" a="1"/>
  <c r="Y20" i="153" s="1"/>
  <c r="AB5" i="153" a="1"/>
  <c r="AB5" i="153" s="1"/>
  <c r="Z9" i="153" a="1"/>
  <c r="Z9" i="153" s="1"/>
  <c r="AB16" i="153" a="1"/>
  <c r="AB16" i="153" s="1"/>
  <c r="Z22" i="153" a="1"/>
  <c r="Z22" i="153" s="1"/>
  <c r="AB24" i="153" a="1"/>
  <c r="AB24" i="153" s="1"/>
  <c r="AB26" i="153" a="1"/>
  <c r="AB26" i="153" s="1"/>
  <c r="Z33" i="153" a="1"/>
  <c r="Z33" i="153" s="1"/>
  <c r="Y43" i="153" a="1"/>
  <c r="Y43" i="153" s="1"/>
  <c r="AB57" i="153" a="1"/>
  <c r="AB57" i="153" s="1"/>
  <c r="Z68" i="153" a="1"/>
  <c r="Z68" i="153" s="1"/>
  <c r="AB82" i="153" a="1"/>
  <c r="AB82" i="153" s="1"/>
  <c r="Z136" i="153" a="1"/>
  <c r="Z136" i="153" s="1"/>
  <c r="Z310" i="153" a="1"/>
  <c r="Z310" i="153" s="1"/>
  <c r="AB54" i="153" a="1"/>
  <c r="AB54" i="153" s="1"/>
  <c r="Z102" i="153" a="1"/>
  <c r="Z102" i="153" s="1"/>
  <c r="AB117" i="153" a="1"/>
  <c r="AB117" i="153" s="1"/>
  <c r="AB9" i="153" a="1"/>
  <c r="AB9" i="153" s="1"/>
  <c r="AB18" i="153" a="1"/>
  <c r="AB18" i="153" s="1"/>
  <c r="AB22" i="153" a="1"/>
  <c r="AB22" i="153" s="1"/>
  <c r="Y31" i="153" a="1"/>
  <c r="Y31" i="153" s="1"/>
  <c r="AB33" i="153" a="1"/>
  <c r="AB33" i="153" s="1"/>
  <c r="Y38" i="153" a="1"/>
  <c r="Y38" i="153" s="1"/>
  <c r="AB88" i="153" a="1"/>
  <c r="AB88" i="153" s="1"/>
  <c r="AB161" i="153" a="1"/>
  <c r="AB161" i="153" s="1"/>
  <c r="AB180" i="153" a="1"/>
  <c r="AB180" i="153" s="1"/>
  <c r="Y221" i="153" a="1"/>
  <c r="Y221" i="153" s="1"/>
  <c r="Z38" i="153" a="1"/>
  <c r="Z38" i="153" s="1"/>
  <c r="AB43" i="153" a="1"/>
  <c r="AB43" i="153" s="1"/>
  <c r="AB221" i="153" a="1"/>
  <c r="AB221" i="153" s="1"/>
  <c r="Y13" i="153" a="1"/>
  <c r="Y13" i="153" s="1"/>
  <c r="Z83" i="153" a="1"/>
  <c r="Z83" i="153" s="1"/>
  <c r="Y4" i="153" a="1"/>
  <c r="Y4" i="153" s="1"/>
  <c r="Z13" i="153" a="1"/>
  <c r="Z13" i="153" s="1"/>
  <c r="Y29" i="153" a="1"/>
  <c r="Y29" i="153" s="1"/>
  <c r="Z36" i="153" a="1"/>
  <c r="Z36" i="153" s="1"/>
  <c r="Z43" i="153" a="1"/>
  <c r="Z43" i="153" s="1"/>
  <c r="Z46" i="153" a="1"/>
  <c r="Z46" i="153" s="1"/>
  <c r="Z52" i="153" a="1"/>
  <c r="Z52" i="153" s="1"/>
  <c r="Y58" i="153" a="1"/>
  <c r="Y58" i="153" s="1"/>
  <c r="AB61" i="153" a="1"/>
  <c r="AB61" i="153" s="1"/>
  <c r="Z96" i="153" a="1"/>
  <c r="Z96" i="153" s="1"/>
  <c r="Y103" i="153" a="1"/>
  <c r="Y103" i="153" s="1"/>
  <c r="AB150" i="153" a="1"/>
  <c r="AB150" i="153" s="1"/>
  <c r="Y2" i="153" a="1"/>
  <c r="Y2" i="153" s="1"/>
  <c r="T2" i="153" s="1"/>
  <c r="AB2" i="153" a="1"/>
  <c r="AB2" i="153" s="1"/>
  <c r="W2" i="153" s="1"/>
  <c r="Y6" i="153" a="1"/>
  <c r="Y6" i="153" s="1"/>
  <c r="AB11" i="153" a="1"/>
  <c r="AB11" i="153" s="1"/>
  <c r="Y15" i="153" a="1"/>
  <c r="Y15" i="153" s="1"/>
  <c r="AB20" i="153" a="1"/>
  <c r="AB20" i="153" s="1"/>
  <c r="Y27" i="153" a="1"/>
  <c r="Y27" i="153" s="1"/>
  <c r="Y41" i="153" a="1"/>
  <c r="Y41" i="153" s="1"/>
  <c r="Y74" i="153" a="1"/>
  <c r="Y74" i="153" s="1"/>
  <c r="Z4" i="153" a="1"/>
  <c r="Z4" i="153" s="1"/>
  <c r="Z6" i="153" a="1"/>
  <c r="Z6" i="153" s="1"/>
  <c r="Z29" i="153" a="1"/>
  <c r="Z29" i="153" s="1"/>
  <c r="Z41" i="153" a="1"/>
  <c r="Z41" i="153" s="1"/>
  <c r="Y44" i="153" a="1"/>
  <c r="Y44" i="153" s="1"/>
  <c r="AB89" i="153" a="1"/>
  <c r="AB89" i="153" s="1"/>
  <c r="Z111" i="153" a="1"/>
  <c r="Z111" i="153" s="1"/>
  <c r="Y9" i="153" a="1"/>
  <c r="Y9" i="153" s="1"/>
  <c r="Z15" i="153" a="1"/>
  <c r="Z15" i="153" s="1"/>
  <c r="Y17" i="153" a="1"/>
  <c r="Y17" i="153" s="1"/>
  <c r="Y23" i="153" a="1"/>
  <c r="Y23" i="153" s="1"/>
  <c r="Z44" i="153" a="1"/>
  <c r="Z44" i="153" s="1"/>
  <c r="AB52" i="153" a="1"/>
  <c r="AB52" i="153" s="1"/>
  <c r="AB79" i="153" a="1"/>
  <c r="AB79" i="153" s="1"/>
  <c r="AB96" i="153" a="1"/>
  <c r="AB96" i="153" s="1"/>
  <c r="AB111" i="153" a="1"/>
  <c r="AB111" i="153" s="1"/>
  <c r="Z205" i="153" a="1"/>
  <c r="Z205" i="153" s="1"/>
  <c r="U1" i="153"/>
  <c r="AB4" i="153" a="1"/>
  <c r="AB4" i="153" s="1"/>
  <c r="Z8" i="153" a="1"/>
  <c r="Z8" i="153" s="1"/>
  <c r="Z23" i="153" a="1"/>
  <c r="Z23" i="153" s="1"/>
  <c r="AB27" i="153" a="1"/>
  <c r="AB27" i="153" s="1"/>
  <c r="AB29" i="153" a="1"/>
  <c r="AB29" i="153" s="1"/>
  <c r="Y34" i="153" a="1"/>
  <c r="Y34" i="153" s="1"/>
  <c r="AB36" i="153" a="1"/>
  <c r="AB36" i="153" s="1"/>
  <c r="AB41" i="153" a="1"/>
  <c r="AB41" i="153" s="1"/>
  <c r="AB44" i="153" a="1"/>
  <c r="AB44" i="153" s="1"/>
  <c r="Z130" i="153" a="1"/>
  <c r="Z130" i="153" s="1"/>
  <c r="T1" i="153"/>
  <c r="Z17" i="153" a="1"/>
  <c r="Z17" i="153" s="1"/>
  <c r="Y21" i="153" a="1"/>
  <c r="Y21" i="153" s="1"/>
  <c r="Y39" i="153" a="1"/>
  <c r="Y39" i="153" s="1"/>
  <c r="Y47" i="153" a="1"/>
  <c r="Y47" i="153" s="1"/>
  <c r="AB58" i="153" a="1"/>
  <c r="AB58" i="153" s="1"/>
  <c r="Y70" i="153" a="1"/>
  <c r="Y70" i="153" s="1"/>
  <c r="Y85" i="153" a="1"/>
  <c r="Y85" i="153" s="1"/>
  <c r="Y32" i="153" a="1"/>
  <c r="Y32" i="153" s="1"/>
  <c r="Y66" i="153" a="1"/>
  <c r="Y66" i="153" s="1"/>
  <c r="Z85" i="153" a="1"/>
  <c r="Z85" i="153" s="1"/>
  <c r="AA332" i="153" a="1"/>
  <c r="AA332" i="153" s="1"/>
  <c r="AA327" i="153" a="1"/>
  <c r="AA327" i="153" s="1"/>
  <c r="AA322" i="153" a="1"/>
  <c r="AA322" i="153" s="1"/>
  <c r="AA317" i="153" a="1"/>
  <c r="AA317" i="153" s="1"/>
  <c r="AA312" i="153" a="1"/>
  <c r="AA312" i="153" s="1"/>
  <c r="AA307" i="153" a="1"/>
  <c r="AA307" i="153" s="1"/>
  <c r="AA302" i="153" a="1"/>
  <c r="AA302" i="153" s="1"/>
  <c r="AA297" i="153" a="1"/>
  <c r="AA297" i="153" s="1"/>
  <c r="AA292" i="153" a="1"/>
  <c r="AA292" i="153" s="1"/>
  <c r="AA287" i="153" a="1"/>
  <c r="AA287" i="153" s="1"/>
  <c r="AA282" i="153" a="1"/>
  <c r="AA282" i="153" s="1"/>
  <c r="AA277" i="153" a="1"/>
  <c r="AA277" i="153" s="1"/>
  <c r="AA272" i="153" a="1"/>
  <c r="AA272" i="153" s="1"/>
  <c r="AA267" i="153" a="1"/>
  <c r="AA267" i="153" s="1"/>
  <c r="AA262" i="153" a="1"/>
  <c r="AA262" i="153" s="1"/>
  <c r="AA257" i="153" a="1"/>
  <c r="AA257" i="153" s="1"/>
  <c r="AA252" i="153" a="1"/>
  <c r="AA252" i="153" s="1"/>
  <c r="AA247" i="153" a="1"/>
  <c r="AA247" i="153" s="1"/>
  <c r="AA242" i="153" a="1"/>
  <c r="AA242" i="153" s="1"/>
  <c r="AA237" i="153" a="1"/>
  <c r="AA237" i="153" s="1"/>
  <c r="AA232" i="153" a="1"/>
  <c r="AA232" i="153" s="1"/>
  <c r="AA333" i="153" a="1"/>
  <c r="AA333" i="153" s="1"/>
  <c r="AA311" i="153" a="1"/>
  <c r="AA311" i="153" s="1"/>
  <c r="AA308" i="153" a="1"/>
  <c r="AA308" i="153" s="1"/>
  <c r="AA286" i="153" a="1"/>
  <c r="AA286" i="153" s="1"/>
  <c r="AA283" i="153" a="1"/>
  <c r="AA283" i="153" s="1"/>
  <c r="AA261" i="153" a="1"/>
  <c r="AA261" i="153" s="1"/>
  <c r="AA258" i="153" a="1"/>
  <c r="AA258" i="153" s="1"/>
  <c r="AA236" i="153" a="1"/>
  <c r="AA236" i="153" s="1"/>
  <c r="AA233" i="153" a="1"/>
  <c r="AA233" i="153" s="1"/>
  <c r="AA309" i="153" a="1"/>
  <c r="AA309" i="153" s="1"/>
  <c r="AA284" i="153" a="1"/>
  <c r="AA284" i="153" s="1"/>
  <c r="AA259" i="153" a="1"/>
  <c r="AA259" i="153" s="1"/>
  <c r="AA234" i="153" a="1"/>
  <c r="AA234" i="153" s="1"/>
  <c r="AA223" i="153" a="1"/>
  <c r="AA223" i="153" s="1"/>
  <c r="AA218" i="153" a="1"/>
  <c r="AA218" i="153" s="1"/>
  <c r="AA305" i="153" a="1"/>
  <c r="AA305" i="153" s="1"/>
  <c r="AA324" i="153" a="1"/>
  <c r="AA324" i="153" s="1"/>
  <c r="AA260" i="153" a="1"/>
  <c r="AA260" i="153" s="1"/>
  <c r="AA253" i="153" a="1"/>
  <c r="AA253" i="153" s="1"/>
  <c r="AA241" i="153" a="1"/>
  <c r="AA241" i="153" s="1"/>
  <c r="AA214" i="153" a="1"/>
  <c r="AA214" i="153" s="1"/>
  <c r="AA202" i="153" a="1"/>
  <c r="AA202" i="153" s="1"/>
  <c r="AA177" i="153" a="1"/>
  <c r="AA177" i="153" s="1"/>
  <c r="AA156" i="153" a="1"/>
  <c r="AA156" i="153" s="1"/>
  <c r="AA151" i="153" a="1"/>
  <c r="AA151" i="153" s="1"/>
  <c r="AA146" i="153" a="1"/>
  <c r="AA146" i="153" s="1"/>
  <c r="AA141" i="153" a="1"/>
  <c r="AA141" i="153" s="1"/>
  <c r="AA136" i="153" a="1"/>
  <c r="AA136" i="153" s="1"/>
  <c r="AA131" i="153" a="1"/>
  <c r="AA131" i="153" s="1"/>
  <c r="AA126" i="153" a="1"/>
  <c r="AA126" i="153" s="1"/>
  <c r="AA121" i="153" a="1"/>
  <c r="AA121" i="153" s="1"/>
  <c r="AA116" i="153" a="1"/>
  <c r="AA116" i="153" s="1"/>
  <c r="AA111" i="153" a="1"/>
  <c r="AA111" i="153" s="1"/>
  <c r="AA106" i="153" a="1"/>
  <c r="AA106" i="153" s="1"/>
  <c r="AA101" i="153" a="1"/>
  <c r="AA101" i="153" s="1"/>
  <c r="AA96" i="153" a="1"/>
  <c r="AA96" i="153" s="1"/>
  <c r="AA91" i="153" a="1"/>
  <c r="AA91" i="153" s="1"/>
  <c r="AA325" i="153" a="1"/>
  <c r="AA325" i="153" s="1"/>
  <c r="AA306" i="153" a="1"/>
  <c r="AA306" i="153" s="1"/>
  <c r="AA280" i="153" a="1"/>
  <c r="AA280" i="153" s="1"/>
  <c r="AA212" i="153" a="1"/>
  <c r="AA212" i="153" s="1"/>
  <c r="AA300" i="153" a="1"/>
  <c r="AA300" i="153" s="1"/>
  <c r="AA298" i="153" a="1"/>
  <c r="AA298" i="153" s="1"/>
  <c r="AA273" i="153" a="1"/>
  <c r="AA273" i="153" s="1"/>
  <c r="AA222" i="153" a="1"/>
  <c r="AA222" i="153" s="1"/>
  <c r="AA192" i="153" a="1"/>
  <c r="AA192" i="153" s="1"/>
  <c r="AA174" i="153" a="1"/>
  <c r="AA174" i="153" s="1"/>
  <c r="AA135" i="153" a="1"/>
  <c r="AA135" i="153" s="1"/>
  <c r="AA110" i="153" a="1"/>
  <c r="AA110" i="153" s="1"/>
  <c r="AA203" i="153" a="1"/>
  <c r="AA203" i="153" s="1"/>
  <c r="AA179" i="153" a="1"/>
  <c r="AA179" i="153" s="1"/>
  <c r="AA313" i="153" a="1"/>
  <c r="AA313" i="153" s="1"/>
  <c r="AA304" i="153" a="1"/>
  <c r="AA304" i="153" s="1"/>
  <c r="AA293" i="153" a="1"/>
  <c r="AA293" i="153" s="1"/>
  <c r="AA278" i="153" a="1"/>
  <c r="AA278" i="153" s="1"/>
  <c r="AA276" i="153" a="1"/>
  <c r="AA276" i="153" s="1"/>
  <c r="AA246" i="153" a="1"/>
  <c r="AA246" i="153" s="1"/>
  <c r="AA216" i="153" a="1"/>
  <c r="AA216" i="153" s="1"/>
  <c r="AA206" i="153" a="1"/>
  <c r="AA206" i="153" s="1"/>
  <c r="AA173" i="153" a="1"/>
  <c r="AA173" i="153" s="1"/>
  <c r="AA170" i="153" a="1"/>
  <c r="AA170" i="153" s="1"/>
  <c r="AA228" i="153" a="1"/>
  <c r="AA228" i="153" s="1"/>
  <c r="AA144" i="153" a="1"/>
  <c r="AA144" i="153" s="1"/>
  <c r="AA108" i="153" a="1"/>
  <c r="AA108" i="153" s="1"/>
  <c r="AA90" i="153" a="1"/>
  <c r="AA90" i="153" s="1"/>
  <c r="AA82" i="153" a="1"/>
  <c r="AA82" i="153" s="1"/>
  <c r="AA291" i="153" a="1"/>
  <c r="AA291" i="153" s="1"/>
  <c r="AA264" i="153" a="1"/>
  <c r="AA264" i="153" s="1"/>
  <c r="AA255" i="153" a="1"/>
  <c r="AA255" i="153" s="1"/>
  <c r="AA226" i="153" a="1"/>
  <c r="AA226" i="153" s="1"/>
  <c r="AA211" i="153" a="1"/>
  <c r="AA211" i="153" s="1"/>
  <c r="AA199" i="153" a="1"/>
  <c r="AA199" i="153" s="1"/>
  <c r="AA181" i="153" a="1"/>
  <c r="AA181" i="153" s="1"/>
  <c r="AA176" i="153" a="1"/>
  <c r="AA176" i="153" s="1"/>
  <c r="AA137" i="153" a="1"/>
  <c r="AA137" i="153" s="1"/>
  <c r="AA119" i="153" a="1"/>
  <c r="AA119" i="153" s="1"/>
  <c r="AA78" i="153" a="1"/>
  <c r="AA78" i="153" s="1"/>
  <c r="AA319" i="153" a="1"/>
  <c r="AA319" i="153" s="1"/>
  <c r="AA224" i="153" a="1"/>
  <c r="AA224" i="153" s="1"/>
  <c r="AA275" i="153" a="1"/>
  <c r="AA275" i="153" s="1"/>
  <c r="AA266" i="153" a="1"/>
  <c r="AA266" i="153" s="1"/>
  <c r="AA248" i="153" a="1"/>
  <c r="AA248" i="153" s="1"/>
  <c r="AA239" i="153" a="1"/>
  <c r="AA239" i="153" s="1"/>
  <c r="AA230" i="153" a="1"/>
  <c r="AA230" i="153" s="1"/>
  <c r="AA171" i="153" a="1"/>
  <c r="AA171" i="153" s="1"/>
  <c r="AA165" i="153" a="1"/>
  <c r="AA165" i="153" s="1"/>
  <c r="AA130" i="153" a="1"/>
  <c r="AA130" i="153" s="1"/>
  <c r="AA123" i="153" a="1"/>
  <c r="AA123" i="153" s="1"/>
  <c r="AA323" i="153" a="1"/>
  <c r="AA323" i="153" s="1"/>
  <c r="AA281" i="153" a="1"/>
  <c r="AA281" i="153" s="1"/>
  <c r="AA254" i="153" a="1"/>
  <c r="AA254" i="153" s="1"/>
  <c r="AA245" i="153" a="1"/>
  <c r="AA245" i="153" s="1"/>
  <c r="AA153" i="153" a="1"/>
  <c r="AA153" i="153" s="1"/>
  <c r="AA117" i="153" a="1"/>
  <c r="AA117" i="153" s="1"/>
  <c r="AA99" i="153" a="1"/>
  <c r="AA99" i="153" s="1"/>
  <c r="AA84" i="153" a="1"/>
  <c r="AA84" i="153" s="1"/>
  <c r="AA80" i="153" a="1"/>
  <c r="AA80" i="153" s="1"/>
  <c r="AA67" i="153" a="1"/>
  <c r="AA67" i="153" s="1"/>
  <c r="AA331" i="153" a="1"/>
  <c r="AA331" i="153" s="1"/>
  <c r="AA328" i="153" a="1"/>
  <c r="AA328" i="153" s="1"/>
  <c r="AA274" i="153" a="1"/>
  <c r="AA274" i="153" s="1"/>
  <c r="AA256" i="153" a="1"/>
  <c r="AA256" i="153" s="1"/>
  <c r="AA238" i="153" a="1"/>
  <c r="AA238" i="153" s="1"/>
  <c r="AA251" i="153" a="1"/>
  <c r="AA251" i="153" s="1"/>
  <c r="AA315" i="153" a="1"/>
  <c r="AA315" i="153" s="1"/>
  <c r="AA303" i="153" a="1"/>
  <c r="AA303" i="153" s="1"/>
  <c r="AA299" i="153" a="1"/>
  <c r="AA299" i="153" s="1"/>
  <c r="AA229" i="153" a="1"/>
  <c r="AA229" i="153" s="1"/>
  <c r="AA190" i="153" a="1"/>
  <c r="AA190" i="153" s="1"/>
  <c r="AA188" i="153" a="1"/>
  <c r="AA188" i="153" s="1"/>
  <c r="AA186" i="153" a="1"/>
  <c r="AA186" i="153" s="1"/>
  <c r="AA166" i="153" a="1"/>
  <c r="AA166" i="153" s="1"/>
  <c r="AA150" i="153" a="1"/>
  <c r="AA150" i="153" s="1"/>
  <c r="AA124" i="153" a="1"/>
  <c r="AA124" i="153" s="1"/>
  <c r="AA295" i="153" a="1"/>
  <c r="AA295" i="153" s="1"/>
  <c r="AA269" i="153" a="1"/>
  <c r="AA269" i="153" s="1"/>
  <c r="AA250" i="153" a="1"/>
  <c r="AA250" i="153" s="1"/>
  <c r="AA196" i="153" a="1"/>
  <c r="AA196" i="153" s="1"/>
  <c r="AA194" i="153" a="1"/>
  <c r="AA194" i="153" s="1"/>
  <c r="AA143" i="153" a="1"/>
  <c r="AA143" i="153" s="1"/>
  <c r="AA94" i="153" a="1"/>
  <c r="AA94" i="153" s="1"/>
  <c r="AA198" i="153" a="1"/>
  <c r="AA198" i="153" s="1"/>
  <c r="AA164" i="153" a="1"/>
  <c r="AA164" i="153" s="1"/>
  <c r="AA162" i="153" a="1"/>
  <c r="AA162" i="153" s="1"/>
  <c r="AA215" i="153" a="1"/>
  <c r="AA215" i="153" s="1"/>
  <c r="AA139" i="153" a="1"/>
  <c r="AA139" i="153" s="1"/>
  <c r="AA132" i="153" a="1"/>
  <c r="AA132" i="153" s="1"/>
  <c r="AA290" i="153" a="1"/>
  <c r="AA290" i="153" s="1"/>
  <c r="AA217" i="153" a="1"/>
  <c r="AA217" i="153" s="1"/>
  <c r="AA187" i="153" a="1"/>
  <c r="AA187" i="153" s="1"/>
  <c r="AA185" i="153" a="1"/>
  <c r="AA185" i="153" s="1"/>
  <c r="AA183" i="153" a="1"/>
  <c r="AA183" i="153" s="1"/>
  <c r="AA175" i="153" a="1"/>
  <c r="AA175" i="153" s="1"/>
  <c r="AA167" i="153" a="1"/>
  <c r="AA167" i="153" s="1"/>
  <c r="AA158" i="153" a="1"/>
  <c r="AA158" i="153" s="1"/>
  <c r="AA330" i="153" a="1"/>
  <c r="AA330" i="153" s="1"/>
  <c r="AA321" i="153" a="1"/>
  <c r="AA321" i="153" s="1"/>
  <c r="AA271" i="153" a="1"/>
  <c r="AA271" i="153" s="1"/>
  <c r="AA301" i="153" a="1"/>
  <c r="AA301" i="153" s="1"/>
  <c r="AA210" i="153" a="1"/>
  <c r="AA210" i="153" s="1"/>
  <c r="AA197" i="153" a="1"/>
  <c r="AA197" i="153" s="1"/>
  <c r="AA320" i="153" a="1"/>
  <c r="AA320" i="153" s="1"/>
  <c r="AA285" i="153" a="1"/>
  <c r="AA285" i="153" s="1"/>
  <c r="AA270" i="153" a="1"/>
  <c r="AA270" i="153" s="1"/>
  <c r="AA240" i="153" a="1"/>
  <c r="AA240" i="153" s="1"/>
  <c r="AA140" i="153" a="1"/>
  <c r="AA140" i="153" s="1"/>
  <c r="AA195" i="153" a="1"/>
  <c r="AA195" i="153" s="1"/>
  <c r="AA160" i="153" a="1"/>
  <c r="AA160" i="153" s="1"/>
  <c r="AA145" i="153" a="1"/>
  <c r="AA145" i="153" s="1"/>
  <c r="AA105" i="153" a="1"/>
  <c r="AA105" i="153" s="1"/>
  <c r="AA71" i="153" a="1"/>
  <c r="AA71" i="153" s="1"/>
  <c r="AA68" i="153" a="1"/>
  <c r="AA68" i="153" s="1"/>
  <c r="AA294" i="153" a="1"/>
  <c r="AA294" i="153" s="1"/>
  <c r="AA244" i="153" a="1"/>
  <c r="AA244" i="153" s="1"/>
  <c r="AA129" i="153" a="1"/>
  <c r="AA129" i="153" s="1"/>
  <c r="AA268" i="153" a="1"/>
  <c r="AA268" i="153" s="1"/>
  <c r="AA159" i="153" a="1"/>
  <c r="AA159" i="153" s="1"/>
  <c r="AA154" i="153" a="1"/>
  <c r="AA154" i="153" s="1"/>
  <c r="AA133" i="153" a="1"/>
  <c r="AA133" i="153" s="1"/>
  <c r="AA75" i="153" a="1"/>
  <c r="AA75" i="153" s="1"/>
  <c r="AA249" i="153" a="1"/>
  <c r="AA249" i="153" s="1"/>
  <c r="AA231" i="153" a="1"/>
  <c r="AA231" i="153" s="1"/>
  <c r="AA221" i="153" a="1"/>
  <c r="AA221" i="153" s="1"/>
  <c r="AA178" i="153" a="1"/>
  <c r="AA178" i="153" s="1"/>
  <c r="AA172" i="153" a="1"/>
  <c r="AA172" i="153" s="1"/>
  <c r="AA213" i="153" a="1"/>
  <c r="AA213" i="153" s="1"/>
  <c r="AA184" i="153" a="1"/>
  <c r="AA184" i="153" s="1"/>
  <c r="AA169" i="153" a="1"/>
  <c r="AA169" i="153" s="1"/>
  <c r="AA92" i="153" a="1"/>
  <c r="AA92" i="153" s="1"/>
  <c r="AA10" i="153" a="1"/>
  <c r="AA10" i="153" s="1"/>
  <c r="AA13" i="153" a="1"/>
  <c r="AA13" i="153" s="1"/>
  <c r="AA35" i="153" a="1"/>
  <c r="AA35" i="153" s="1"/>
  <c r="AA38" i="153" a="1"/>
  <c r="AA38" i="153" s="1"/>
  <c r="AC50" i="153" a="1"/>
  <c r="AC50" i="153" s="1"/>
  <c r="AC63" i="153" a="1"/>
  <c r="AC63" i="153" s="1"/>
  <c r="AA72" i="153" a="1"/>
  <c r="AA72" i="153" s="1"/>
  <c r="AC128" i="153" a="1"/>
  <c r="AC128" i="153" s="1"/>
  <c r="AA163" i="153" a="1"/>
  <c r="AA163" i="153" s="1"/>
  <c r="AC166" i="153" a="1"/>
  <c r="AC166" i="153" s="1"/>
  <c r="AC170" i="153" a="1"/>
  <c r="AC170" i="153" s="1"/>
  <c r="AA182" i="153" a="1"/>
  <c r="AA182" i="153" s="1"/>
  <c r="AC333" i="153" a="1"/>
  <c r="AC333" i="153" s="1"/>
  <c r="AC328" i="153" a="1"/>
  <c r="AC328" i="153" s="1"/>
  <c r="AC323" i="153" a="1"/>
  <c r="AC323" i="153" s="1"/>
  <c r="AC318" i="153" a="1"/>
  <c r="AC318" i="153" s="1"/>
  <c r="AC313" i="153" a="1"/>
  <c r="AC313" i="153" s="1"/>
  <c r="AC308" i="153" a="1"/>
  <c r="AC308" i="153" s="1"/>
  <c r="AC303" i="153" a="1"/>
  <c r="AC303" i="153" s="1"/>
  <c r="AC298" i="153" a="1"/>
  <c r="AC298" i="153" s="1"/>
  <c r="AC293" i="153" a="1"/>
  <c r="AC293" i="153" s="1"/>
  <c r="AC288" i="153" a="1"/>
  <c r="AC288" i="153" s="1"/>
  <c r="AC283" i="153" a="1"/>
  <c r="AC283" i="153" s="1"/>
  <c r="AC278" i="153" a="1"/>
  <c r="AC278" i="153" s="1"/>
  <c r="AC273" i="153" a="1"/>
  <c r="AC273" i="153" s="1"/>
  <c r="AC268" i="153" a="1"/>
  <c r="AC268" i="153" s="1"/>
  <c r="AC263" i="153" a="1"/>
  <c r="AC263" i="153" s="1"/>
  <c r="AC258" i="153" a="1"/>
  <c r="AC258" i="153" s="1"/>
  <c r="AC253" i="153" a="1"/>
  <c r="AC253" i="153" s="1"/>
  <c r="AC248" i="153" a="1"/>
  <c r="AC248" i="153" s="1"/>
  <c r="AC243" i="153" a="1"/>
  <c r="AC243" i="153" s="1"/>
  <c r="AC238" i="153" a="1"/>
  <c r="AC238" i="153" s="1"/>
  <c r="AC233" i="153" a="1"/>
  <c r="AC233" i="153" s="1"/>
  <c r="AC228" i="153" a="1"/>
  <c r="AC228" i="153" s="1"/>
  <c r="AC330" i="153" a="1"/>
  <c r="AC330" i="153" s="1"/>
  <c r="AC305" i="153" a="1"/>
  <c r="AC305" i="153" s="1"/>
  <c r="AC280" i="153" a="1"/>
  <c r="AC280" i="153" s="1"/>
  <c r="AC255" i="153" a="1"/>
  <c r="AC255" i="153" s="1"/>
  <c r="AC230" i="153" a="1"/>
  <c r="AC230" i="153" s="1"/>
  <c r="AC321" i="153" a="1"/>
  <c r="AC321" i="153" s="1"/>
  <c r="AC296" i="153" a="1"/>
  <c r="AC296" i="153" s="1"/>
  <c r="AC271" i="153" a="1"/>
  <c r="AC271" i="153" s="1"/>
  <c r="AC246" i="153" a="1"/>
  <c r="AC246" i="153" s="1"/>
  <c r="AC322" i="153" a="1"/>
  <c r="AC322" i="153" s="1"/>
  <c r="AC319" i="153" a="1"/>
  <c r="AC319" i="153" s="1"/>
  <c r="AC297" i="153" a="1"/>
  <c r="AC297" i="153" s="1"/>
  <c r="AC294" i="153" a="1"/>
  <c r="AC294" i="153" s="1"/>
  <c r="AC272" i="153" a="1"/>
  <c r="AC272" i="153" s="1"/>
  <c r="AC269" i="153" a="1"/>
  <c r="AC269" i="153" s="1"/>
  <c r="AC247" i="153" a="1"/>
  <c r="AC247" i="153" s="1"/>
  <c r="AC244" i="153" a="1"/>
  <c r="AC244" i="153" s="1"/>
  <c r="AC224" i="153" a="1"/>
  <c r="AC224" i="153" s="1"/>
  <c r="AC219" i="153" a="1"/>
  <c r="AC219" i="153" s="1"/>
  <c r="AC331" i="153" a="1"/>
  <c r="AC331" i="153" s="1"/>
  <c r="AC317" i="153" a="1"/>
  <c r="AC317" i="153" s="1"/>
  <c r="AC310" i="153" a="1"/>
  <c r="AC310" i="153" s="1"/>
  <c r="AC239" i="153" a="1"/>
  <c r="AC239" i="153" s="1"/>
  <c r="AC211" i="153" a="1"/>
  <c r="AC211" i="153" s="1"/>
  <c r="AC207" i="153" a="1"/>
  <c r="AC207" i="153" s="1"/>
  <c r="AC186" i="153" a="1"/>
  <c r="AC186" i="153" s="1"/>
  <c r="AC182" i="153" a="1"/>
  <c r="AC182" i="153" s="1"/>
  <c r="AC161" i="153" a="1"/>
  <c r="AC161" i="153" s="1"/>
  <c r="AC157" i="153" a="1"/>
  <c r="AC157" i="153" s="1"/>
  <c r="AC152" i="153" a="1"/>
  <c r="AC152" i="153" s="1"/>
  <c r="AC147" i="153" a="1"/>
  <c r="AC147" i="153" s="1"/>
  <c r="AC142" i="153" a="1"/>
  <c r="AC142" i="153" s="1"/>
  <c r="AC137" i="153" a="1"/>
  <c r="AC137" i="153" s="1"/>
  <c r="AC132" i="153" a="1"/>
  <c r="AC132" i="153" s="1"/>
  <c r="AC127" i="153" a="1"/>
  <c r="AC127" i="153" s="1"/>
  <c r="AC122" i="153" a="1"/>
  <c r="AC122" i="153" s="1"/>
  <c r="AC117" i="153" a="1"/>
  <c r="AC117" i="153" s="1"/>
  <c r="AC112" i="153" a="1"/>
  <c r="AC112" i="153" s="1"/>
  <c r="AC107" i="153" a="1"/>
  <c r="AC107" i="153" s="1"/>
  <c r="AC102" i="153" a="1"/>
  <c r="AC102" i="153" s="1"/>
  <c r="AC97" i="153" a="1"/>
  <c r="AC97" i="153" s="1"/>
  <c r="AC92" i="153" a="1"/>
  <c r="AC92" i="153" s="1"/>
  <c r="AC311" i="153" a="1"/>
  <c r="AC311" i="153" s="1"/>
  <c r="AC304" i="153" a="1"/>
  <c r="AC304" i="153" s="1"/>
  <c r="AC292" i="153" a="1"/>
  <c r="AC292" i="153" s="1"/>
  <c r="AC285" i="153" a="1"/>
  <c r="AC285" i="153" s="1"/>
  <c r="AC259" i="153" a="1"/>
  <c r="AC259" i="153" s="1"/>
  <c r="AC240" i="153" a="1"/>
  <c r="AC240" i="153" s="1"/>
  <c r="AC196" i="153" a="1"/>
  <c r="AC196" i="153" s="1"/>
  <c r="AC314" i="153" a="1"/>
  <c r="AC314" i="153" s="1"/>
  <c r="AC312" i="153" a="1"/>
  <c r="AC312" i="153" s="1"/>
  <c r="AC290" i="153" a="1"/>
  <c r="AC290" i="153" s="1"/>
  <c r="AC189" i="153" a="1"/>
  <c r="AC189" i="153" s="1"/>
  <c r="AC171" i="153" a="1"/>
  <c r="AC171" i="153" s="1"/>
  <c r="AC140" i="153" a="1"/>
  <c r="AC140" i="153" s="1"/>
  <c r="AC115" i="153" a="1"/>
  <c r="AC115" i="153" s="1"/>
  <c r="AC90" i="153" a="1"/>
  <c r="AC90" i="153" s="1"/>
  <c r="AC309" i="153" a="1"/>
  <c r="AC309" i="153" s="1"/>
  <c r="AC213" i="153" a="1"/>
  <c r="AC213" i="153" s="1"/>
  <c r="AC194" i="153" a="1"/>
  <c r="AC194" i="153" s="1"/>
  <c r="AC187" i="153" a="1"/>
  <c r="AC187" i="153" s="1"/>
  <c r="AC176" i="153" a="1"/>
  <c r="AC176" i="153" s="1"/>
  <c r="AC327" i="153" a="1"/>
  <c r="AC327" i="153" s="1"/>
  <c r="AC306" i="153" a="1"/>
  <c r="AC306" i="153" s="1"/>
  <c r="AC265" i="153" a="1"/>
  <c r="AC265" i="153" s="1"/>
  <c r="AC223" i="153" a="1"/>
  <c r="AC223" i="153" s="1"/>
  <c r="AC214" i="153" a="1"/>
  <c r="AC214" i="153" s="1"/>
  <c r="AC307" i="153" a="1"/>
  <c r="AC307" i="153" s="1"/>
  <c r="AC300" i="153" a="1"/>
  <c r="AC300" i="153" s="1"/>
  <c r="AC284" i="153" a="1"/>
  <c r="AC284" i="153" s="1"/>
  <c r="AC266" i="153" a="1"/>
  <c r="AC266" i="153" s="1"/>
  <c r="AC184" i="153" a="1"/>
  <c r="AC184" i="153" s="1"/>
  <c r="AC165" i="153" a="1"/>
  <c r="AC165" i="153" s="1"/>
  <c r="AC162" i="153" a="1"/>
  <c r="AC162" i="153" s="1"/>
  <c r="AC141" i="153" a="1"/>
  <c r="AC141" i="153" s="1"/>
  <c r="AC123" i="153" a="1"/>
  <c r="AC123" i="153" s="1"/>
  <c r="AC105" i="153" a="1"/>
  <c r="AC105" i="153" s="1"/>
  <c r="AC87" i="153" a="1"/>
  <c r="AC87" i="153" s="1"/>
  <c r="AC275" i="153" a="1"/>
  <c r="AC275" i="153" s="1"/>
  <c r="AC257" i="153" a="1"/>
  <c r="AC257" i="153" s="1"/>
  <c r="AC222" i="153" a="1"/>
  <c r="AC222" i="153" s="1"/>
  <c r="AC220" i="153" a="1"/>
  <c r="AC220" i="153" s="1"/>
  <c r="AC209" i="153" a="1"/>
  <c r="AC209" i="153" s="1"/>
  <c r="AC197" i="153" a="1"/>
  <c r="AC197" i="153" s="1"/>
  <c r="AC192" i="153" a="1"/>
  <c r="AC192" i="153" s="1"/>
  <c r="AC134" i="153" a="1"/>
  <c r="AC134" i="153" s="1"/>
  <c r="AC116" i="153" a="1"/>
  <c r="AC116" i="153" s="1"/>
  <c r="AC98" i="153" a="1"/>
  <c r="AC98" i="153" s="1"/>
  <c r="AC83" i="153" a="1"/>
  <c r="AC83" i="153" s="1"/>
  <c r="AC332" i="153" a="1"/>
  <c r="AC332" i="153" s="1"/>
  <c r="AC241" i="153" a="1"/>
  <c r="AC241" i="153" s="1"/>
  <c r="AC329" i="153" a="1"/>
  <c r="AC329" i="153" s="1"/>
  <c r="AC302" i="153" a="1"/>
  <c r="AC302" i="153" s="1"/>
  <c r="AC295" i="153" a="1"/>
  <c r="AC295" i="153" s="1"/>
  <c r="AC286" i="153" a="1"/>
  <c r="AC286" i="153" s="1"/>
  <c r="AC277" i="153" a="1"/>
  <c r="AC277" i="153" s="1"/>
  <c r="AC250" i="153" a="1"/>
  <c r="AC250" i="153" s="1"/>
  <c r="AC232" i="153" a="1"/>
  <c r="AC232" i="153" s="1"/>
  <c r="AC216" i="153" a="1"/>
  <c r="AC216" i="153" s="1"/>
  <c r="AC202" i="153" a="1"/>
  <c r="AC202" i="153" s="1"/>
  <c r="AC174" i="153" a="1"/>
  <c r="AC174" i="153" s="1"/>
  <c r="AC138" i="153" a="1"/>
  <c r="AC138" i="153" s="1"/>
  <c r="AC120" i="153" a="1"/>
  <c r="AC120" i="153" s="1"/>
  <c r="AC301" i="153" a="1"/>
  <c r="AC301" i="153" s="1"/>
  <c r="AC274" i="153" a="1"/>
  <c r="AC274" i="153" s="1"/>
  <c r="AC229" i="153" a="1"/>
  <c r="AC229" i="153" s="1"/>
  <c r="AC221" i="153" a="1"/>
  <c r="AC221" i="153" s="1"/>
  <c r="AC198" i="153" a="1"/>
  <c r="AC198" i="153" s="1"/>
  <c r="AC188" i="153" a="1"/>
  <c r="AC188" i="153" s="1"/>
  <c r="AC150" i="153" a="1"/>
  <c r="AC150" i="153" s="1"/>
  <c r="AC114" i="153" a="1"/>
  <c r="AC114" i="153" s="1"/>
  <c r="AC96" i="153" a="1"/>
  <c r="AC96" i="153" s="1"/>
  <c r="AC68" i="153" a="1"/>
  <c r="AC68" i="153" s="1"/>
  <c r="AC315" i="153" a="1"/>
  <c r="AC315" i="153" s="1"/>
  <c r="AC276" i="153" a="1"/>
  <c r="AC276" i="153" s="1"/>
  <c r="AC267" i="153" a="1"/>
  <c r="AC267" i="153" s="1"/>
  <c r="AC249" i="153" a="1"/>
  <c r="AC249" i="153" s="1"/>
  <c r="AC231" i="153" a="1"/>
  <c r="AC231" i="153" s="1"/>
  <c r="AC242" i="153" a="1"/>
  <c r="AC242" i="153" s="1"/>
  <c r="AC155" i="153" a="1"/>
  <c r="AC155" i="153" s="1"/>
  <c r="AC153" i="153" a="1"/>
  <c r="AC153" i="153" s="1"/>
  <c r="AC148" i="153" a="1"/>
  <c r="AC148" i="153" s="1"/>
  <c r="AC235" i="153" a="1"/>
  <c r="AC235" i="153" s="1"/>
  <c r="AC215" i="153" a="1"/>
  <c r="AC215" i="153" s="1"/>
  <c r="AC146" i="153" a="1"/>
  <c r="AC146" i="153" s="1"/>
  <c r="AC245" i="153" a="1"/>
  <c r="AC245" i="153" s="1"/>
  <c r="AC217" i="153" a="1"/>
  <c r="AC217" i="153" s="1"/>
  <c r="AC208" i="153" a="1"/>
  <c r="AC208" i="153" s="1"/>
  <c r="AC206" i="153" a="1"/>
  <c r="AC206" i="153" s="1"/>
  <c r="AC191" i="153" a="1"/>
  <c r="AC191" i="153" s="1"/>
  <c r="AC185" i="153" a="1"/>
  <c r="AC185" i="153" s="1"/>
  <c r="AC156" i="153" a="1"/>
  <c r="AC156" i="153" s="1"/>
  <c r="AC149" i="153" a="1"/>
  <c r="AC149" i="153" s="1"/>
  <c r="AC144" i="153" a="1"/>
  <c r="AC144" i="153" s="1"/>
  <c r="AC256" i="153" a="1"/>
  <c r="AC256" i="153" s="1"/>
  <c r="AC252" i="153" a="1"/>
  <c r="AC252" i="153" s="1"/>
  <c r="AC212" i="153" a="1"/>
  <c r="AC212" i="153" s="1"/>
  <c r="AC282" i="153" a="1"/>
  <c r="AC282" i="153" s="1"/>
  <c r="AC325" i="153" a="1"/>
  <c r="AC325" i="153" s="1"/>
  <c r="AC227" i="153" a="1"/>
  <c r="AC227" i="153" s="1"/>
  <c r="AC251" i="153" a="1"/>
  <c r="AC251" i="153" s="1"/>
  <c r="AC180" i="153" a="1"/>
  <c r="AC180" i="153" s="1"/>
  <c r="AC178" i="153" a="1"/>
  <c r="AC178" i="153" s="1"/>
  <c r="AC168" i="153" a="1"/>
  <c r="AC168" i="153" s="1"/>
  <c r="AC289" i="153" a="1"/>
  <c r="AC289" i="153" s="1"/>
  <c r="AC270" i="153" a="1"/>
  <c r="AC270" i="153" s="1"/>
  <c r="AC103" i="153" a="1"/>
  <c r="AC103" i="153" s="1"/>
  <c r="AC91" i="153" a="1"/>
  <c r="AC91" i="153" s="1"/>
  <c r="AC320" i="153" a="1"/>
  <c r="AC320" i="153" s="1"/>
  <c r="AC281" i="153" a="1"/>
  <c r="AC281" i="153" s="1"/>
  <c r="AC159" i="153" a="1"/>
  <c r="AC159" i="153" s="1"/>
  <c r="AC106" i="153" a="1"/>
  <c r="AC106" i="153" s="1"/>
  <c r="AC200" i="153" a="1"/>
  <c r="AC200" i="153" s="1"/>
  <c r="AC164" i="153" a="1"/>
  <c r="AC164" i="153" s="1"/>
  <c r="AC45" i="153" a="1"/>
  <c r="AC45" i="153" s="1"/>
  <c r="AC261" i="153" a="1"/>
  <c r="AC261" i="153" s="1"/>
  <c r="AC151" i="153" a="1"/>
  <c r="AC151" i="153" s="1"/>
  <c r="AC109" i="153" a="1"/>
  <c r="AC109" i="153" s="1"/>
  <c r="AC225" i="153" a="1"/>
  <c r="AC225" i="153" s="1"/>
  <c r="AC193" i="153" a="1"/>
  <c r="AC193" i="153" s="1"/>
  <c r="AC190" i="153" a="1"/>
  <c r="AC190" i="153" s="1"/>
  <c r="AC118" i="153" a="1"/>
  <c r="AC118" i="153" s="1"/>
  <c r="AC7" i="153" a="1"/>
  <c r="AC7" i="153" s="1"/>
  <c r="AA19" i="153" a="1"/>
  <c r="AA19" i="153" s="1"/>
  <c r="AA22" i="153" a="1"/>
  <c r="AA22" i="153" s="1"/>
  <c r="AC32" i="153" a="1"/>
  <c r="AC32" i="153" s="1"/>
  <c r="AA44" i="153" a="1"/>
  <c r="AA44" i="153" s="1"/>
  <c r="AA65" i="153" a="1"/>
  <c r="AA65" i="153" s="1"/>
  <c r="AC70" i="153" a="1"/>
  <c r="AC70" i="153" s="1"/>
  <c r="AC72" i="153" a="1"/>
  <c r="AC72" i="153" s="1"/>
  <c r="AC74" i="153" a="1"/>
  <c r="AC74" i="153" s="1"/>
  <c r="AA76" i="153" a="1"/>
  <c r="AA76" i="153" s="1"/>
  <c r="AA86" i="153" a="1"/>
  <c r="AA86" i="153" s="1"/>
  <c r="AA88" i="153" a="1"/>
  <c r="AA88" i="153" s="1"/>
  <c r="AC99" i="153" a="1"/>
  <c r="AC99" i="153" s="1"/>
  <c r="AA113" i="153" a="1"/>
  <c r="AA113" i="153" s="1"/>
  <c r="AA208" i="153" a="1"/>
  <c r="AA208" i="153" s="1"/>
  <c r="AC237" i="153" a="1"/>
  <c r="AC237" i="153" s="1"/>
  <c r="AC262" i="153" a="1"/>
  <c r="AC262" i="153" s="1"/>
  <c r="AC287" i="153" a="1"/>
  <c r="AC287" i="153" s="1"/>
  <c r="AA314" i="153" a="1"/>
  <c r="AA314" i="153" s="1"/>
  <c r="AC6" i="153" a="1"/>
  <c r="AC6" i="153" s="1"/>
  <c r="AC9" i="153" a="1"/>
  <c r="AC9" i="153" s="1"/>
  <c r="AA21" i="153" a="1"/>
  <c r="AA21" i="153" s="1"/>
  <c r="AC31" i="153" a="1"/>
  <c r="AC31" i="153" s="1"/>
  <c r="AC34" i="153" a="1"/>
  <c r="AC34" i="153" s="1"/>
  <c r="AC49" i="153" a="1"/>
  <c r="AC49" i="153" s="1"/>
  <c r="AC54" i="153" a="1"/>
  <c r="AC54" i="153" s="1"/>
  <c r="AC67" i="153" a="1"/>
  <c r="AC67" i="153" s="1"/>
  <c r="AC95" i="153" a="1"/>
  <c r="AC95" i="153" s="1"/>
  <c r="AA127" i="153" a="1"/>
  <c r="AA127" i="153" s="1"/>
  <c r="AC135" i="153" a="1"/>
  <c r="AC135" i="153" s="1"/>
  <c r="AC154" i="153" a="1"/>
  <c r="AC154" i="153" s="1"/>
  <c r="AA161" i="153" a="1"/>
  <c r="AA161" i="153" s="1"/>
  <c r="AA201" i="153" a="1"/>
  <c r="AA201" i="153" s="1"/>
  <c r="AC205" i="153" a="1"/>
  <c r="AC205" i="153" s="1"/>
  <c r="AA265" i="153" a="1"/>
  <c r="AA265" i="153" s="1"/>
  <c r="AA30" i="152" a="1"/>
  <c r="AA30" i="152" s="1"/>
  <c r="AA39" i="152" a="1"/>
  <c r="AA39" i="152" s="1"/>
  <c r="AA15" i="152" a="1"/>
  <c r="AA15" i="152" s="1"/>
  <c r="AA65" i="152" a="1"/>
  <c r="AA65" i="152" s="1"/>
  <c r="AA70" i="152" a="1"/>
  <c r="AA70" i="152" s="1"/>
  <c r="Z16" i="152" a="1"/>
  <c r="Z16" i="152" s="1"/>
  <c r="Z72" i="152" a="1"/>
  <c r="Z72" i="152" s="1"/>
  <c r="AA5" i="152" a="1"/>
  <c r="AA5" i="152" s="1"/>
  <c r="AA52" i="152" a="1"/>
  <c r="AA52" i="152" s="1"/>
  <c r="AA19" i="152" a="1"/>
  <c r="AA19" i="152" s="1"/>
  <c r="AA89" i="152" a="1"/>
  <c r="AA89" i="152" s="1"/>
  <c r="AA100" i="152" a="1"/>
  <c r="AA100" i="152" s="1"/>
  <c r="V1" i="152"/>
  <c r="Y26" i="152" a="1"/>
  <c r="Y26" i="152" s="1"/>
  <c r="Y118" i="152" a="1"/>
  <c r="Y118" i="152" s="1"/>
  <c r="Z26" i="152" a="1"/>
  <c r="Z26" i="152" s="1"/>
  <c r="Z118" i="152" a="1"/>
  <c r="Z118" i="152" s="1"/>
  <c r="Y41" i="152" a="1"/>
  <c r="Y41" i="152" s="1"/>
  <c r="Y106" i="152" a="1"/>
  <c r="Y106" i="152" s="1"/>
  <c r="Y18" i="152" a="1"/>
  <c r="Y18" i="152" s="1"/>
  <c r="Z41" i="152" a="1"/>
  <c r="Z41" i="152" s="1"/>
  <c r="Y109" i="152" a="1"/>
  <c r="Y109" i="152" s="1"/>
  <c r="Y19" i="152" a="1"/>
  <c r="Y19" i="152" s="1"/>
  <c r="Y46" i="152" a="1"/>
  <c r="Y46" i="152" s="1"/>
  <c r="Y117" i="152" a="1"/>
  <c r="Y117" i="152" s="1"/>
  <c r="Y120" i="152" a="1"/>
  <c r="Y120" i="152" s="1"/>
  <c r="Y134" i="152" a="1"/>
  <c r="Y134" i="152" s="1"/>
  <c r="Y155" i="152" a="1"/>
  <c r="Y155" i="152" s="1"/>
  <c r="Y6" i="152" a="1"/>
  <c r="Y6" i="152" s="1"/>
  <c r="Y29" i="152" a="1"/>
  <c r="Y29" i="152" s="1"/>
  <c r="Y66" i="152" a="1"/>
  <c r="Y66" i="152" s="1"/>
  <c r="Y158" i="152" a="1"/>
  <c r="Y158" i="152" s="1"/>
  <c r="Z71" i="152" a="1"/>
  <c r="Z71" i="152" s="1"/>
  <c r="Y192" i="152" a="1"/>
  <c r="Y192" i="152" s="1"/>
  <c r="Z194" i="152" a="1"/>
  <c r="Z194" i="152" s="1"/>
  <c r="Z11" i="152" a="1"/>
  <c r="Z11" i="152" s="1"/>
  <c r="Z31" i="152" a="1"/>
  <c r="Z31" i="152" s="1"/>
  <c r="Y79" i="152" a="1"/>
  <c r="Y79" i="152" s="1"/>
  <c r="Y196" i="152" a="1"/>
  <c r="Y196" i="152" s="1"/>
  <c r="Y31" i="152" a="1"/>
  <c r="Y31" i="152" s="1"/>
  <c r="AA11" i="152" a="1"/>
  <c r="AA11" i="152" s="1"/>
  <c r="Y34" i="152" a="1"/>
  <c r="Y34" i="152" s="1"/>
  <c r="Z80" i="152" a="1"/>
  <c r="Z80" i="152" s="1"/>
  <c r="Y200" i="152" a="1"/>
  <c r="Y200" i="152" s="1"/>
  <c r="Y11" i="152" a="1"/>
  <c r="Y11" i="152" s="1"/>
  <c r="Z12" i="152" a="1"/>
  <c r="Z12" i="152" s="1"/>
  <c r="Z35" i="152" a="1"/>
  <c r="Z35" i="152" s="1"/>
  <c r="Y81" i="152" a="1"/>
  <c r="Y81" i="152" s="1"/>
  <c r="Y275" i="152" a="1"/>
  <c r="Y275" i="152" s="1"/>
  <c r="AC63" i="152" a="1"/>
  <c r="AC63" i="152" s="1"/>
  <c r="AB77" i="152" a="1"/>
  <c r="AB77" i="152" s="1"/>
  <c r="AC103" i="152" a="1"/>
  <c r="AC103" i="152" s="1"/>
  <c r="AC116" i="152" a="1"/>
  <c r="AC116" i="152" s="1"/>
  <c r="AC127" i="152" a="1"/>
  <c r="AC127" i="152" s="1"/>
  <c r="AB152" i="152" a="1"/>
  <c r="AB152" i="152" s="1"/>
  <c r="AB236" i="152" a="1"/>
  <c r="AB236" i="152" s="1"/>
  <c r="AB52" i="152" a="1"/>
  <c r="AB52" i="152" s="1"/>
  <c r="AC77" i="152" a="1"/>
  <c r="AC77" i="152" s="1"/>
  <c r="AB89" i="152" a="1"/>
  <c r="AB89" i="152" s="1"/>
  <c r="AB129" i="152" a="1"/>
  <c r="AB129" i="152" s="1"/>
  <c r="AC190" i="152" a="1"/>
  <c r="AC190" i="152" s="1"/>
  <c r="AB243" i="152" a="1"/>
  <c r="AB243" i="152" s="1"/>
  <c r="AC40" i="152" a="1"/>
  <c r="AC40" i="152" s="1"/>
  <c r="AC65" i="152" a="1"/>
  <c r="AC65" i="152" s="1"/>
  <c r="AC78" i="152" a="1"/>
  <c r="AC78" i="152" s="1"/>
  <c r="AC91" i="152" a="1"/>
  <c r="AC91" i="152" s="1"/>
  <c r="AC104" i="152" a="1"/>
  <c r="AC104" i="152" s="1"/>
  <c r="AB130" i="152" a="1"/>
  <c r="AB130" i="152" s="1"/>
  <c r="AB155" i="152" a="1"/>
  <c r="AB155" i="152" s="1"/>
  <c r="AC243" i="152" a="1"/>
  <c r="AC243" i="152" s="1"/>
  <c r="AC18" i="152" a="1"/>
  <c r="AC18" i="152" s="1"/>
  <c r="AC130" i="152" a="1"/>
  <c r="AC130" i="152" s="1"/>
  <c r="AB244" i="152" a="1"/>
  <c r="AB244" i="152" s="1"/>
  <c r="AB2" i="152" a="1"/>
  <c r="AB2" i="152" s="1"/>
  <c r="W2" i="152" s="1"/>
  <c r="AB11" i="152" a="1"/>
  <c r="AB11" i="152" s="1"/>
  <c r="AC53" i="152" a="1"/>
  <c r="AC53" i="152" s="1"/>
  <c r="AB67" i="152" a="1"/>
  <c r="AB67" i="152" s="1"/>
  <c r="AB93" i="152" a="1"/>
  <c r="AB93" i="152" s="1"/>
  <c r="AC105" i="152" a="1"/>
  <c r="AC105" i="152" s="1"/>
  <c r="AB132" i="152" a="1"/>
  <c r="AB132" i="152" s="1"/>
  <c r="AC158" i="152" a="1"/>
  <c r="AC158" i="152" s="1"/>
  <c r="AB194" i="152" a="1"/>
  <c r="AB194" i="152" s="1"/>
  <c r="AC245" i="152" a="1"/>
  <c r="AC245" i="152" s="1"/>
  <c r="AB42" i="152" a="1"/>
  <c r="AB42" i="152" s="1"/>
  <c r="AC67" i="152" a="1"/>
  <c r="AC67" i="152" s="1"/>
  <c r="AC80" i="152" a="1"/>
  <c r="AC80" i="152" s="1"/>
  <c r="AC93" i="152" a="1"/>
  <c r="AC93" i="152" s="1"/>
  <c r="AB118" i="152" a="1"/>
  <c r="AB118" i="152" s="1"/>
  <c r="AC133" i="152" a="1"/>
  <c r="AC133" i="152" s="1"/>
  <c r="AB159" i="152" a="1"/>
  <c r="AB159" i="152" s="1"/>
  <c r="AC194" i="152" a="1"/>
  <c r="AC194" i="152" s="1"/>
  <c r="AB246" i="152" a="1"/>
  <c r="AB246" i="152" s="1"/>
  <c r="AB32" i="152" a="1"/>
  <c r="AB32" i="152" s="1"/>
  <c r="AC42" i="152" a="1"/>
  <c r="AC42" i="152" s="1"/>
  <c r="AB95" i="152" a="1"/>
  <c r="AB95" i="152" s="1"/>
  <c r="AC106" i="152" a="1"/>
  <c r="AC106" i="152" s="1"/>
  <c r="AC118" i="152" a="1"/>
  <c r="AC118" i="152" s="1"/>
  <c r="AB251" i="152" a="1"/>
  <c r="AB251" i="152" s="1"/>
  <c r="AC30" i="152" a="1"/>
  <c r="AC30" i="152" s="1"/>
  <c r="AC68" i="152" a="1"/>
  <c r="AC68" i="152" s="1"/>
  <c r="AC160" i="152" a="1"/>
  <c r="AC160" i="152" s="1"/>
  <c r="AC12" i="152" a="1"/>
  <c r="AC12" i="152" s="1"/>
  <c r="AB22" i="152" a="1"/>
  <c r="AB22" i="152" s="1"/>
  <c r="AC43" i="152" a="1"/>
  <c r="AC43" i="152" s="1"/>
  <c r="Z55" i="152" a="1"/>
  <c r="Z55" i="152" s="1"/>
  <c r="Z70" i="152" a="1"/>
  <c r="Z70" i="152" s="1"/>
  <c r="Z81" i="152" a="1"/>
  <c r="Z81" i="152" s="1"/>
  <c r="Y96" i="152" a="1"/>
  <c r="Y96" i="152" s="1"/>
  <c r="AB119" i="152" a="1"/>
  <c r="AB119" i="152" s="1"/>
  <c r="Y135" i="152" a="1"/>
  <c r="Y135" i="152" s="1"/>
  <c r="AB162" i="152" a="1"/>
  <c r="AB162" i="152" s="1"/>
  <c r="AC198" i="152" a="1"/>
  <c r="AC198" i="152" s="1"/>
  <c r="Z255" i="152" a="1"/>
  <c r="Z255" i="152" s="1"/>
  <c r="AC22" i="152" a="1"/>
  <c r="AC22" i="152" s="1"/>
  <c r="AC32" i="152" a="1"/>
  <c r="AC32" i="152" s="1"/>
  <c r="AC55" i="152" a="1"/>
  <c r="AC55" i="152" s="1"/>
  <c r="AB82" i="152" a="1"/>
  <c r="AB82" i="152" s="1"/>
  <c r="AC107" i="152" a="1"/>
  <c r="AC107" i="152" s="1"/>
  <c r="AC119" i="152" a="1"/>
  <c r="AC119" i="152" s="1"/>
  <c r="AB135" i="152" a="1"/>
  <c r="AB135" i="152" s="1"/>
  <c r="AC162" i="152" a="1"/>
  <c r="AC162" i="152" s="1"/>
  <c r="AC199" i="152" a="1"/>
  <c r="AC199" i="152" s="1"/>
  <c r="Z264" i="152" a="1"/>
  <c r="Z264" i="152" s="1"/>
  <c r="AC136" i="152" a="1"/>
  <c r="AC136" i="152" s="1"/>
  <c r="AC167" i="152" a="1"/>
  <c r="AC167" i="152" s="1"/>
  <c r="AB272" i="152" a="1"/>
  <c r="AB272" i="152" s="1"/>
  <c r="AC83" i="152" a="1"/>
  <c r="AC83" i="152" s="1"/>
  <c r="AC97" i="152" a="1"/>
  <c r="AC97" i="152" s="1"/>
  <c r="AC108" i="152" a="1"/>
  <c r="AC108" i="152" s="1"/>
  <c r="AB138" i="152" a="1"/>
  <c r="AB138" i="152" s="1"/>
  <c r="AC169" i="152" a="1"/>
  <c r="AC169" i="152" s="1"/>
  <c r="AC200" i="152" a="1"/>
  <c r="AC200" i="152" s="1"/>
  <c r="AC273" i="152" a="1"/>
  <c r="AC273" i="152" s="1"/>
  <c r="AC82" i="152" a="1"/>
  <c r="AC82" i="152" s="1"/>
  <c r="AB97" i="152" a="1"/>
  <c r="AB97" i="152" s="1"/>
  <c r="AB47" i="152" a="1"/>
  <c r="AB47" i="152" s="1"/>
  <c r="AC57" i="152" a="1"/>
  <c r="AC57" i="152" s="1"/>
  <c r="AC25" i="152" a="1"/>
  <c r="AC25" i="152" s="1"/>
  <c r="AC35" i="152" a="1"/>
  <c r="AC35" i="152" s="1"/>
  <c r="AC58" i="152" a="1"/>
  <c r="AC58" i="152" s="1"/>
  <c r="AB72" i="152" a="1"/>
  <c r="AB72" i="152" s="1"/>
  <c r="AA84" i="152" a="1"/>
  <c r="AA84" i="152" s="1"/>
  <c r="Y100" i="152" a="1"/>
  <c r="Y100" i="152" s="1"/>
  <c r="AC109" i="152" a="1"/>
  <c r="AC109" i="152" s="1"/>
  <c r="AB122" i="152" a="1"/>
  <c r="AB122" i="152" s="1"/>
  <c r="Z139" i="152" a="1"/>
  <c r="Z139" i="152" s="1"/>
  <c r="AC172" i="152" a="1"/>
  <c r="AC172" i="152" s="1"/>
  <c r="Z205" i="152" a="1"/>
  <c r="Z205" i="152" s="1"/>
  <c r="AC278" i="152" a="1"/>
  <c r="AC278" i="152" s="1"/>
  <c r="AC110" i="152" a="1"/>
  <c r="AC110" i="152" s="1"/>
  <c r="AC122" i="152" a="1"/>
  <c r="AC122" i="152" s="1"/>
  <c r="AB142" i="152" a="1"/>
  <c r="AB142" i="152" s="1"/>
  <c r="AB174" i="152" a="1"/>
  <c r="AB174" i="152" s="1"/>
  <c r="AC208" i="152" a="1"/>
  <c r="AC208" i="152" s="1"/>
  <c r="AC283" i="152" a="1"/>
  <c r="AC283" i="152" s="1"/>
  <c r="AC33" i="152" a="1"/>
  <c r="AC33" i="152" s="1"/>
  <c r="AC45" i="152" a="1"/>
  <c r="AC45" i="152" s="1"/>
  <c r="AC70" i="152" a="1"/>
  <c r="AC70" i="152" s="1"/>
  <c r="AB108" i="152" a="1"/>
  <c r="AB108" i="152" s="1"/>
  <c r="AB99" i="152" a="1"/>
  <c r="AB99" i="152" s="1"/>
  <c r="AB170" i="152" a="1"/>
  <c r="AB170" i="152" s="1"/>
  <c r="AC6" i="152" a="1"/>
  <c r="AC6" i="152" s="1"/>
  <c r="AC73" i="152" a="1"/>
  <c r="AC73" i="152" s="1"/>
  <c r="Y86" i="152" a="1"/>
  <c r="Y86" i="152" s="1"/>
  <c r="AB100" i="152" a="1"/>
  <c r="AB100" i="152" s="1"/>
  <c r="Y112" i="152" a="1"/>
  <c r="Y112" i="152" s="1"/>
  <c r="Y124" i="152" a="1"/>
  <c r="Y124" i="152" s="1"/>
  <c r="AC142" i="152" a="1"/>
  <c r="AC142" i="152" s="1"/>
  <c r="AC177" i="152" a="1"/>
  <c r="AC177" i="152" s="1"/>
  <c r="AB216" i="152" a="1"/>
  <c r="AB216" i="152" s="1"/>
  <c r="AC290" i="152" a="1"/>
  <c r="AC290" i="152" s="1"/>
  <c r="W1" i="152"/>
  <c r="AC7" i="152" a="1"/>
  <c r="AC7" i="152" s="1"/>
  <c r="Z17" i="152" a="1"/>
  <c r="Z17" i="152" s="1"/>
  <c r="Z27" i="152" a="1"/>
  <c r="Z27" i="152" s="1"/>
  <c r="AA37" i="152" a="1"/>
  <c r="AA37" i="152" s="1"/>
  <c r="AC48" i="152" a="1"/>
  <c r="AC48" i="152" s="1"/>
  <c r="AC60" i="152" a="1"/>
  <c r="AC60" i="152" s="1"/>
  <c r="Y74" i="152" a="1"/>
  <c r="Y74" i="152" s="1"/>
  <c r="Z86" i="152" a="1"/>
  <c r="Z86" i="152" s="1"/>
  <c r="AC100" i="152" a="1"/>
  <c r="AC100" i="152" s="1"/>
  <c r="Z112" i="152" a="1"/>
  <c r="Z112" i="152" s="1"/>
  <c r="AC124" i="152" a="1"/>
  <c r="AC124" i="152" s="1"/>
  <c r="AC144" i="152" a="1"/>
  <c r="AC144" i="152" s="1"/>
  <c r="AC179" i="152" a="1"/>
  <c r="AC179" i="152" s="1"/>
  <c r="Y222" i="152" a="1"/>
  <c r="Y222" i="152" s="1"/>
  <c r="Y300" i="152" a="1"/>
  <c r="Y300" i="152" s="1"/>
  <c r="AB105" i="152" a="1"/>
  <c r="AB105" i="152" s="1"/>
  <c r="AC2" i="152" a="1"/>
  <c r="AC2" i="152" s="1"/>
  <c r="X2" i="152" s="1"/>
  <c r="AC11" i="152" a="1"/>
  <c r="AC11" i="152" s="1"/>
  <c r="AC20" i="152" a="1"/>
  <c r="AC20" i="152" s="1"/>
  <c r="AC23" i="152" a="1"/>
  <c r="AC23" i="152" s="1"/>
  <c r="AC47" i="152" a="1"/>
  <c r="AC47" i="152" s="1"/>
  <c r="X1" i="152"/>
  <c r="Y8" i="152" a="1"/>
  <c r="Y8" i="152" s="1"/>
  <c r="AB27" i="152" a="1"/>
  <c r="AB27" i="152" s="1"/>
  <c r="AB37" i="152" a="1"/>
  <c r="AB37" i="152" s="1"/>
  <c r="Z50" i="152" a="1"/>
  <c r="Z50" i="152" s="1"/>
  <c r="Y61" i="152" a="1"/>
  <c r="Y61" i="152" s="1"/>
  <c r="AA74" i="152" a="1"/>
  <c r="AA74" i="152" s="1"/>
  <c r="AC86" i="152" a="1"/>
  <c r="AC86" i="152" s="1"/>
  <c r="Z101" i="152" a="1"/>
  <c r="Z101" i="152" s="1"/>
  <c r="AB112" i="152" a="1"/>
  <c r="AB112" i="152" s="1"/>
  <c r="Y125" i="152" a="1"/>
  <c r="Y125" i="152" s="1"/>
  <c r="Z145" i="152" a="1"/>
  <c r="Z145" i="152" s="1"/>
  <c r="AB180" i="152" a="1"/>
  <c r="AB180" i="152" s="1"/>
  <c r="AB222" i="152" a="1"/>
  <c r="AB222" i="152" s="1"/>
  <c r="Y301" i="152" a="1"/>
  <c r="Y301" i="152" s="1"/>
  <c r="AB12" i="152" a="1"/>
  <c r="AB12" i="152" s="1"/>
  <c r="AC5" i="152" a="1"/>
  <c r="AC5" i="152" s="1"/>
  <c r="AC121" i="152" a="1"/>
  <c r="AC121" i="152" s="1"/>
  <c r="AC138" i="152" a="1"/>
  <c r="AC138" i="152" s="1"/>
  <c r="AB203" i="152" a="1"/>
  <c r="AB203" i="152" s="1"/>
  <c r="Y9" i="152" a="1"/>
  <c r="Y9" i="152" s="1"/>
  <c r="AA17" i="152" a="1"/>
  <c r="AA17" i="152" s="1"/>
  <c r="AC27" i="152" a="1"/>
  <c r="AC27" i="152" s="1"/>
  <c r="AC37" i="152" a="1"/>
  <c r="AC37" i="152" s="1"/>
  <c r="AC50" i="152" a="1"/>
  <c r="AC50" i="152" s="1"/>
  <c r="Z61" i="152" a="1"/>
  <c r="Z61" i="152" s="1"/>
  <c r="Z75" i="152" a="1"/>
  <c r="Z75" i="152" s="1"/>
  <c r="AB87" i="152" a="1"/>
  <c r="AB87" i="152" s="1"/>
  <c r="Y102" i="152" a="1"/>
  <c r="Y102" i="152" s="1"/>
  <c r="AC112" i="152" a="1"/>
  <c r="AC112" i="152" s="1"/>
  <c r="AC125" i="152" a="1"/>
  <c r="AC125" i="152" s="1"/>
  <c r="AC145" i="152" a="1"/>
  <c r="AC145" i="152" s="1"/>
  <c r="AB181" i="152" a="1"/>
  <c r="AB181" i="152" s="1"/>
  <c r="AC222" i="152" a="1"/>
  <c r="AC222" i="152" s="1"/>
  <c r="Z301" i="152" a="1"/>
  <c r="Z301" i="152" s="1"/>
  <c r="AC52" i="152" a="1"/>
  <c r="AC52" i="152" s="1"/>
  <c r="AB57" i="152" a="1"/>
  <c r="AB57" i="152" s="1"/>
  <c r="AB6" i="152" a="1"/>
  <c r="AB6" i="152" s="1"/>
  <c r="AC15" i="152" a="1"/>
  <c r="AC15" i="152" s="1"/>
  <c r="AA9" i="152" a="1"/>
  <c r="AA9" i="152" s="1"/>
  <c r="AB17" i="152" a="1"/>
  <c r="AB17" i="152" s="1"/>
  <c r="AC28" i="152" a="1"/>
  <c r="AC28" i="152" s="1"/>
  <c r="AC38" i="152" a="1"/>
  <c r="AC38" i="152" s="1"/>
  <c r="Z51" i="152" a="1"/>
  <c r="Z51" i="152" s="1"/>
  <c r="AB62" i="152" a="1"/>
  <c r="AB62" i="152" s="1"/>
  <c r="AC75" i="152" a="1"/>
  <c r="AC75" i="152" s="1"/>
  <c r="AC87" i="152" a="1"/>
  <c r="AC87" i="152" s="1"/>
  <c r="Z102" i="152" a="1"/>
  <c r="Z102" i="152" s="1"/>
  <c r="Z114" i="152" a="1"/>
  <c r="Z114" i="152" s="1"/>
  <c r="AB148" i="152" a="1"/>
  <c r="AB148" i="152" s="1"/>
  <c r="Z183" i="152" a="1"/>
  <c r="Z183" i="152" s="1"/>
  <c r="AC226" i="152" a="1"/>
  <c r="AC226" i="152" s="1"/>
  <c r="AC307" i="152" a="1"/>
  <c r="AC307" i="152" s="1"/>
  <c r="AC72" i="152" a="1"/>
  <c r="AC72" i="152" s="1"/>
  <c r="AC85" i="152" a="1"/>
  <c r="AC85" i="152" s="1"/>
  <c r="AB7" i="152" a="1"/>
  <c r="AB7" i="152" s="1"/>
  <c r="AB16" i="152" a="1"/>
  <c r="AB16" i="152" s="1"/>
  <c r="AC10" i="152" a="1"/>
  <c r="AC10" i="152" s="1"/>
  <c r="AC17" i="152" a="1"/>
  <c r="AC17" i="152" s="1"/>
  <c r="Y39" i="152" a="1"/>
  <c r="Y39" i="152" s="1"/>
  <c r="Z52" i="152" a="1"/>
  <c r="Z52" i="152" s="1"/>
  <c r="AC62" i="152" a="1"/>
  <c r="AC62" i="152" s="1"/>
  <c r="Z77" i="152" a="1"/>
  <c r="Z77" i="152" s="1"/>
  <c r="Y88" i="152" a="1"/>
  <c r="Y88" i="152" s="1"/>
  <c r="AB103" i="152" a="1"/>
  <c r="AB103" i="152" s="1"/>
  <c r="Y115" i="152" a="1"/>
  <c r="Y115" i="152" s="1"/>
  <c r="AB127" i="152" a="1"/>
  <c r="AB127" i="152" s="1"/>
  <c r="AB185" i="152" a="1"/>
  <c r="AB185" i="152" s="1"/>
  <c r="AB229" i="152" a="1"/>
  <c r="AB229" i="152" s="1"/>
  <c r="Y318" i="152" a="1"/>
  <c r="Y318" i="152" s="1"/>
  <c r="AA54" i="152" a="1"/>
  <c r="AA54" i="152" s="1"/>
  <c r="AA20" i="152" a="1"/>
  <c r="AA20" i="152" s="1"/>
  <c r="AA36" i="152" a="1"/>
  <c r="AA36" i="152" s="1"/>
  <c r="AA46" i="152" a="1"/>
  <c r="AA46" i="152" s="1"/>
  <c r="AA50" i="152" a="1"/>
  <c r="AA50" i="152" s="1"/>
  <c r="AA64" i="152" a="1"/>
  <c r="AA64" i="152" s="1"/>
  <c r="AA116" i="152" a="1"/>
  <c r="AA116" i="152" s="1"/>
  <c r="AA27" i="152" a="1"/>
  <c r="AA27" i="152" s="1"/>
  <c r="AA95" i="152" a="1"/>
  <c r="AA95" i="152" s="1"/>
  <c r="AA163" i="152" a="1"/>
  <c r="AA163" i="152" s="1"/>
  <c r="AA10" i="152" a="1"/>
  <c r="AA10" i="152" s="1"/>
  <c r="AA66" i="152" a="1"/>
  <c r="AA66" i="152" s="1"/>
  <c r="AA97" i="152" a="1"/>
  <c r="AA97" i="152" s="1"/>
  <c r="AA153" i="152" a="1"/>
  <c r="AA153" i="152" s="1"/>
  <c r="AA34" i="152" a="1"/>
  <c r="AA34" i="152" s="1"/>
  <c r="AA44" i="152" a="1"/>
  <c r="AA44" i="152" s="1"/>
  <c r="AA102" i="152" a="1"/>
  <c r="AA102" i="152" s="1"/>
  <c r="AA154" i="152" a="1"/>
  <c r="AA154" i="152" s="1"/>
  <c r="AA324" i="152" a="1"/>
  <c r="AA324" i="152" s="1"/>
  <c r="AA299" i="152" a="1"/>
  <c r="AA299" i="152" s="1"/>
  <c r="AA274" i="152" a="1"/>
  <c r="AA274" i="152" s="1"/>
  <c r="AA249" i="152" a="1"/>
  <c r="AA249" i="152" s="1"/>
  <c r="AA320" i="152" a="1"/>
  <c r="AA320" i="152" s="1"/>
  <c r="AA295" i="152" a="1"/>
  <c r="AA295" i="152" s="1"/>
  <c r="AA270" i="152" a="1"/>
  <c r="AA270" i="152" s="1"/>
  <c r="AA245" i="152" a="1"/>
  <c r="AA245" i="152" s="1"/>
  <c r="AA333" i="152" a="1"/>
  <c r="AA333" i="152" s="1"/>
  <c r="AA308" i="152" a="1"/>
  <c r="AA308" i="152" s="1"/>
  <c r="AA283" i="152" a="1"/>
  <c r="AA283" i="152" s="1"/>
  <c r="AA316" i="152" a="1"/>
  <c r="AA316" i="152" s="1"/>
  <c r="AA282" i="152" a="1"/>
  <c r="AA282" i="152" s="1"/>
  <c r="AA268" i="152" a="1"/>
  <c r="AA268" i="152" s="1"/>
  <c r="AA265" i="152" a="1"/>
  <c r="AA265" i="152" s="1"/>
  <c r="AA259" i="152" a="1"/>
  <c r="AA259" i="152" s="1"/>
  <c r="AA237" i="152" a="1"/>
  <c r="AA237" i="152" s="1"/>
  <c r="AA215" i="152" a="1"/>
  <c r="AA215" i="152" s="1"/>
  <c r="AA210" i="152" a="1"/>
  <c r="AA210" i="152" s="1"/>
  <c r="AA205" i="152" a="1"/>
  <c r="AA205" i="152" s="1"/>
  <c r="AA200" i="152" a="1"/>
  <c r="AA200" i="152" s="1"/>
  <c r="AA195" i="152" a="1"/>
  <c r="AA195" i="152" s="1"/>
  <c r="AA190" i="152" a="1"/>
  <c r="AA190" i="152" s="1"/>
  <c r="AA185" i="152" a="1"/>
  <c r="AA185" i="152" s="1"/>
  <c r="AA180" i="152" a="1"/>
  <c r="AA180" i="152" s="1"/>
  <c r="AA175" i="152" a="1"/>
  <c r="AA175" i="152" s="1"/>
  <c r="AA170" i="152" a="1"/>
  <c r="AA170" i="152" s="1"/>
  <c r="AA165" i="152" a="1"/>
  <c r="AA165" i="152" s="1"/>
  <c r="AA160" i="152" a="1"/>
  <c r="AA160" i="152" s="1"/>
  <c r="AA155" i="152" a="1"/>
  <c r="AA155" i="152" s="1"/>
  <c r="AA150" i="152" a="1"/>
  <c r="AA150" i="152" s="1"/>
  <c r="AA302" i="152" a="1"/>
  <c r="AA302" i="152" s="1"/>
  <c r="AA288" i="152" a="1"/>
  <c r="AA288" i="152" s="1"/>
  <c r="AA285" i="152" a="1"/>
  <c r="AA285" i="152" s="1"/>
  <c r="AA271" i="152" a="1"/>
  <c r="AA271" i="152" s="1"/>
  <c r="AA240" i="152" a="1"/>
  <c r="AA240" i="152" s="1"/>
  <c r="AA224" i="152" a="1"/>
  <c r="AA224" i="152" s="1"/>
  <c r="AA220" i="152" a="1"/>
  <c r="AA220" i="152" s="1"/>
  <c r="AA322" i="152" a="1"/>
  <c r="AA322" i="152" s="1"/>
  <c r="AA319" i="152" a="1"/>
  <c r="AA319" i="152" s="1"/>
  <c r="AA325" i="152" a="1"/>
  <c r="AA325" i="152" s="1"/>
  <c r="AA291" i="152" a="1"/>
  <c r="AA291" i="152" s="1"/>
  <c r="AA253" i="152" a="1"/>
  <c r="AA253" i="152" s="1"/>
  <c r="AA250" i="152" a="1"/>
  <c r="AA250" i="152" s="1"/>
  <c r="AA328" i="152" a="1"/>
  <c r="AA328" i="152" s="1"/>
  <c r="AA317" i="152" a="1"/>
  <c r="AA317" i="152" s="1"/>
  <c r="AA314" i="152" a="1"/>
  <c r="AA314" i="152" s="1"/>
  <c r="AA311" i="152" a="1"/>
  <c r="AA311" i="152" s="1"/>
  <c r="AA300" i="152" a="1"/>
  <c r="AA300" i="152" s="1"/>
  <c r="AA266" i="152" a="1"/>
  <c r="AA266" i="152" s="1"/>
  <c r="AA244" i="152" a="1"/>
  <c r="AA244" i="152" s="1"/>
  <c r="AA241" i="152" a="1"/>
  <c r="AA241" i="152" s="1"/>
  <c r="AA221" i="152" a="1"/>
  <c r="AA221" i="152" s="1"/>
  <c r="AA312" i="152" a="1"/>
  <c r="AA312" i="152" s="1"/>
  <c r="AA243" i="152" a="1"/>
  <c r="AA243" i="152" s="1"/>
  <c r="AA194" i="152" a="1"/>
  <c r="AA194" i="152" s="1"/>
  <c r="AA187" i="152" a="1"/>
  <c r="AA187" i="152" s="1"/>
  <c r="AA280" i="152" a="1"/>
  <c r="AA280" i="152" s="1"/>
  <c r="AA261" i="152" a="1"/>
  <c r="AA261" i="152" s="1"/>
  <c r="AA239" i="152" a="1"/>
  <c r="AA239" i="152" s="1"/>
  <c r="AA228" i="152" a="1"/>
  <c r="AA228" i="152" s="1"/>
  <c r="AA212" i="152" a="1"/>
  <c r="AA212" i="152" s="1"/>
  <c r="AA273" i="152" a="1"/>
  <c r="AA273" i="152" s="1"/>
  <c r="AA254" i="152" a="1"/>
  <c r="AA254" i="152" s="1"/>
  <c r="AA246" i="152" a="1"/>
  <c r="AA246" i="152" s="1"/>
  <c r="AA236" i="152" a="1"/>
  <c r="AA236" i="152" s="1"/>
  <c r="AA174" i="152" a="1"/>
  <c r="AA174" i="152" s="1"/>
  <c r="AA167" i="152" a="1"/>
  <c r="AA167" i="152" s="1"/>
  <c r="AA149" i="152" a="1"/>
  <c r="AA149" i="152" s="1"/>
  <c r="AA327" i="152" a="1"/>
  <c r="AA327" i="152" s="1"/>
  <c r="AA292" i="152" a="1"/>
  <c r="AA292" i="152" s="1"/>
  <c r="AA277" i="152" a="1"/>
  <c r="AA277" i="152" s="1"/>
  <c r="AA260" i="152" a="1"/>
  <c r="AA260" i="152" s="1"/>
  <c r="AA258" i="152" a="1"/>
  <c r="AA258" i="152" s="1"/>
  <c r="AA252" i="152" a="1"/>
  <c r="AA252" i="152" s="1"/>
  <c r="AA196" i="152" a="1"/>
  <c r="AA196" i="152" s="1"/>
  <c r="AA193" i="152" a="1"/>
  <c r="AA193" i="152" s="1"/>
  <c r="AA290" i="152" a="1"/>
  <c r="AA290" i="152" s="1"/>
  <c r="AA264" i="152" a="1"/>
  <c r="AA264" i="152" s="1"/>
  <c r="AA262" i="152" a="1"/>
  <c r="AA262" i="152" s="1"/>
  <c r="AA256" i="152" a="1"/>
  <c r="AA256" i="152" s="1"/>
  <c r="AA178" i="152" a="1"/>
  <c r="AA178" i="152" s="1"/>
  <c r="AA171" i="152" a="1"/>
  <c r="AA171" i="152" s="1"/>
  <c r="AA326" i="152" a="1"/>
  <c r="AA326" i="152" s="1"/>
  <c r="AA331" i="152" a="1"/>
  <c r="AA331" i="152" s="1"/>
  <c r="AA305" i="152" a="1"/>
  <c r="AA305" i="152" s="1"/>
  <c r="AA298" i="152" a="1"/>
  <c r="AA298" i="152" s="1"/>
  <c r="AA257" i="152" a="1"/>
  <c r="AA257" i="152" s="1"/>
  <c r="AA251" i="152" a="1"/>
  <c r="AA251" i="152" s="1"/>
  <c r="AA310" i="152" a="1"/>
  <c r="AA310" i="152" s="1"/>
  <c r="AA276" i="152" a="1"/>
  <c r="AA276" i="152" s="1"/>
  <c r="AA255" i="152" a="1"/>
  <c r="AA255" i="152" s="1"/>
  <c r="AA332" i="152" a="1"/>
  <c r="AA332" i="152" s="1"/>
  <c r="AA204" i="152" a="1"/>
  <c r="AA204" i="152" s="1"/>
  <c r="AA191" i="152" a="1"/>
  <c r="AA191" i="152" s="1"/>
  <c r="AA182" i="152" a="1"/>
  <c r="AA182" i="152" s="1"/>
  <c r="AA309" i="152" a="1"/>
  <c r="AA309" i="152" s="1"/>
  <c r="AA242" i="152" a="1"/>
  <c r="AA242" i="152" s="1"/>
  <c r="AA234" i="152" a="1"/>
  <c r="AA234" i="152" s="1"/>
  <c r="AA219" i="152" a="1"/>
  <c r="AA219" i="152" s="1"/>
  <c r="AA217" i="152" a="1"/>
  <c r="AA217" i="152" s="1"/>
  <c r="AA213" i="152" a="1"/>
  <c r="AA213" i="152" s="1"/>
  <c r="AA169" i="152" a="1"/>
  <c r="AA169" i="152" s="1"/>
  <c r="AA148" i="152" a="1"/>
  <c r="AA148" i="152" s="1"/>
  <c r="AA286" i="152" a="1"/>
  <c r="AA286" i="152" s="1"/>
  <c r="AA211" i="152" a="1"/>
  <c r="AA211" i="152" s="1"/>
  <c r="AA247" i="152" a="1"/>
  <c r="AA247" i="152" s="1"/>
  <c r="AA209" i="152" a="1"/>
  <c r="AA209" i="152" s="1"/>
  <c r="AA189" i="152" a="1"/>
  <c r="AA189" i="152" s="1"/>
  <c r="AA323" i="152" a="1"/>
  <c r="AA323" i="152" s="1"/>
  <c r="AA289" i="152" a="1"/>
  <c r="AA289" i="152" s="1"/>
  <c r="AA216" i="152" a="1"/>
  <c r="AA216" i="152" s="1"/>
  <c r="AA202" i="152" a="1"/>
  <c r="AA202" i="152" s="1"/>
  <c r="AA130" i="152" a="1"/>
  <c r="AA130" i="152" s="1"/>
  <c r="AA321" i="152" a="1"/>
  <c r="AA321" i="152" s="1"/>
  <c r="AA297" i="152" a="1"/>
  <c r="AA297" i="152" s="1"/>
  <c r="AA293" i="152" a="1"/>
  <c r="AA293" i="152" s="1"/>
  <c r="AA281" i="152" a="1"/>
  <c r="AA281" i="152" s="1"/>
  <c r="AA158" i="152" a="1"/>
  <c r="AA158" i="152" s="1"/>
  <c r="AA140" i="152" a="1"/>
  <c r="AA140" i="152" s="1"/>
  <c r="AA301" i="152" a="1"/>
  <c r="AA301" i="152" s="1"/>
  <c r="AA315" i="152" a="1"/>
  <c r="AA315" i="152" s="1"/>
  <c r="AA269" i="152" a="1"/>
  <c r="AA269" i="152" s="1"/>
  <c r="AA151" i="152" a="1"/>
  <c r="AA151" i="152" s="1"/>
  <c r="AA137" i="152" a="1"/>
  <c r="AA137" i="152" s="1"/>
  <c r="AA330" i="152" a="1"/>
  <c r="AA330" i="152" s="1"/>
  <c r="AA188" i="152" a="1"/>
  <c r="AA188" i="152" s="1"/>
  <c r="AA186" i="152" a="1"/>
  <c r="AA186" i="152" s="1"/>
  <c r="AA184" i="152" a="1"/>
  <c r="AA184" i="152" s="1"/>
  <c r="AA176" i="152" a="1"/>
  <c r="AA176" i="152" s="1"/>
  <c r="AA161" i="152" a="1"/>
  <c r="AA161" i="152" s="1"/>
  <c r="AA127" i="152" a="1"/>
  <c r="AA127" i="152" s="1"/>
  <c r="AA122" i="152" a="1"/>
  <c r="AA122" i="152" s="1"/>
  <c r="AA287" i="152" a="1"/>
  <c r="AA287" i="152" s="1"/>
  <c r="AA229" i="152" a="1"/>
  <c r="AA229" i="152" s="1"/>
  <c r="AA225" i="152" a="1"/>
  <c r="AA225" i="152" s="1"/>
  <c r="AA152" i="152" a="1"/>
  <c r="AA152" i="152" s="1"/>
  <c r="AA113" i="152" a="1"/>
  <c r="AA113" i="152" s="1"/>
  <c r="AA238" i="152" a="1"/>
  <c r="AA238" i="152" s="1"/>
  <c r="AA233" i="152" a="1"/>
  <c r="AA233" i="152" s="1"/>
  <c r="AA159" i="152" a="1"/>
  <c r="AA159" i="152" s="1"/>
  <c r="AA107" i="152" a="1"/>
  <c r="AA107" i="152" s="1"/>
  <c r="AA91" i="152" a="1"/>
  <c r="AA91" i="152" s="1"/>
  <c r="AA83" i="152" a="1"/>
  <c r="AA83" i="152" s="1"/>
  <c r="AA78" i="152" a="1"/>
  <c r="AA78" i="152" s="1"/>
  <c r="AA73" i="152" a="1"/>
  <c r="AA73" i="152" s="1"/>
  <c r="AA68" i="152" a="1"/>
  <c r="AA68" i="152" s="1"/>
  <c r="AA63" i="152" a="1"/>
  <c r="AA63" i="152" s="1"/>
  <c r="AA58" i="152" a="1"/>
  <c r="AA58" i="152" s="1"/>
  <c r="AA53" i="152" a="1"/>
  <c r="AA53" i="152" s="1"/>
  <c r="AA48" i="152" a="1"/>
  <c r="AA48" i="152" s="1"/>
  <c r="AA43" i="152" a="1"/>
  <c r="AA43" i="152" s="1"/>
  <c r="AA38" i="152" a="1"/>
  <c r="AA38" i="152" s="1"/>
  <c r="AA33" i="152" a="1"/>
  <c r="AA33" i="152" s="1"/>
  <c r="AA28" i="152" a="1"/>
  <c r="AA28" i="152" s="1"/>
  <c r="AA23" i="152" a="1"/>
  <c r="AA23" i="152" s="1"/>
  <c r="AA18" i="152" a="1"/>
  <c r="AA18" i="152" s="1"/>
  <c r="AA13" i="152" a="1"/>
  <c r="AA13" i="152" s="1"/>
  <c r="AA8" i="152" a="1"/>
  <c r="AA8" i="152" s="1"/>
  <c r="AA3" i="152" a="1"/>
  <c r="AA3" i="152" s="1"/>
  <c r="AA304" i="152" a="1"/>
  <c r="AA304" i="152" s="1"/>
  <c r="AA179" i="152" a="1"/>
  <c r="AA179" i="152" s="1"/>
  <c r="AA110" i="152" a="1"/>
  <c r="AA110" i="152" s="1"/>
  <c r="AA101" i="152" a="1"/>
  <c r="AA101" i="152" s="1"/>
  <c r="AA141" i="152" a="1"/>
  <c r="AA141" i="152" s="1"/>
  <c r="AA128" i="152" a="1"/>
  <c r="AA128" i="152" s="1"/>
  <c r="AA125" i="152" a="1"/>
  <c r="AA125" i="152" s="1"/>
  <c r="AA104" i="152" a="1"/>
  <c r="AA104" i="152" s="1"/>
  <c r="AA329" i="152" a="1"/>
  <c r="AA329" i="152" s="1"/>
  <c r="AA201" i="152" a="1"/>
  <c r="AA201" i="152" s="1"/>
  <c r="AA198" i="152" a="1"/>
  <c r="AA198" i="152" s="1"/>
  <c r="AA192" i="152" a="1"/>
  <c r="AA192" i="152" s="1"/>
  <c r="AA156" i="152" a="1"/>
  <c r="AA156" i="152" s="1"/>
  <c r="AA143" i="152" a="1"/>
  <c r="AA143" i="152" s="1"/>
  <c r="AA117" i="152" a="1"/>
  <c r="AA117" i="152" s="1"/>
  <c r="AA303" i="152" a="1"/>
  <c r="AA303" i="152" s="1"/>
  <c r="AA207" i="152" a="1"/>
  <c r="AA207" i="152" s="1"/>
  <c r="AA181" i="152" a="1"/>
  <c r="AA181" i="152" s="1"/>
  <c r="AA168" i="152" a="1"/>
  <c r="AA168" i="152" s="1"/>
  <c r="AA145" i="152" a="1"/>
  <c r="AA145" i="152" s="1"/>
  <c r="AA135" i="152" a="1"/>
  <c r="AA135" i="152" s="1"/>
  <c r="AA275" i="152" a="1"/>
  <c r="AA275" i="152" s="1"/>
  <c r="AA147" i="152" a="1"/>
  <c r="AA147" i="152" s="1"/>
  <c r="AA139" i="152" a="1"/>
  <c r="AA139" i="152" s="1"/>
  <c r="AA131" i="152" a="1"/>
  <c r="AA131" i="152" s="1"/>
  <c r="AA123" i="152" a="1"/>
  <c r="AA123" i="152" s="1"/>
  <c r="AA120" i="152" a="1"/>
  <c r="AA120" i="152" s="1"/>
  <c r="AA114" i="152" a="1"/>
  <c r="AA114" i="152" s="1"/>
  <c r="AA92" i="152" a="1"/>
  <c r="AA92" i="152" s="1"/>
  <c r="AA263" i="152" a="1"/>
  <c r="AA263" i="152" s="1"/>
  <c r="AA231" i="152" a="1"/>
  <c r="AA231" i="152" s="1"/>
  <c r="AA248" i="152" a="1"/>
  <c r="AA248" i="152" s="1"/>
  <c r="AA296" i="152" a="1"/>
  <c r="AA296" i="152" s="1"/>
  <c r="AA272" i="152" a="1"/>
  <c r="AA272" i="152" s="1"/>
  <c r="AA111" i="152" a="1"/>
  <c r="AA111" i="152" s="1"/>
  <c r="AA208" i="152" a="1"/>
  <c r="AA208" i="152" s="1"/>
  <c r="AA172" i="152" a="1"/>
  <c r="AA172" i="152" s="1"/>
  <c r="AA218" i="152" a="1"/>
  <c r="AA218" i="152" s="1"/>
  <c r="AA126" i="152" a="1"/>
  <c r="AA126" i="152" s="1"/>
  <c r="AA124" i="152" a="1"/>
  <c r="AA124" i="152" s="1"/>
  <c r="AA109" i="152" a="1"/>
  <c r="AA109" i="152" s="1"/>
  <c r="AA157" i="152" a="1"/>
  <c r="AA157" i="152" s="1"/>
  <c r="AA232" i="152" a="1"/>
  <c r="AA232" i="152" s="1"/>
  <c r="AA197" i="152" a="1"/>
  <c r="AA197" i="152" s="1"/>
  <c r="AA96" i="152" a="1"/>
  <c r="AA96" i="152" s="1"/>
  <c r="AA88" i="152" a="1"/>
  <c r="AA88" i="152" s="1"/>
  <c r="AA98" i="152" a="1"/>
  <c r="AA98" i="152" s="1"/>
  <c r="AA294" i="152" a="1"/>
  <c r="AA294" i="152" s="1"/>
  <c r="AA279" i="152" a="1"/>
  <c r="AA279" i="152" s="1"/>
  <c r="AA134" i="152" a="1"/>
  <c r="AA134" i="152" s="1"/>
  <c r="AA115" i="152" a="1"/>
  <c r="AA115" i="152" s="1"/>
  <c r="AA307" i="152" a="1"/>
  <c r="AA307" i="152" s="1"/>
  <c r="AA206" i="152" a="1"/>
  <c r="AA206" i="152" s="1"/>
  <c r="AA306" i="152" a="1"/>
  <c r="AA306" i="152" s="1"/>
  <c r="AA318" i="152" a="1"/>
  <c r="AA318" i="152" s="1"/>
  <c r="AA226" i="152" a="1"/>
  <c r="AA226" i="152" s="1"/>
  <c r="AA173" i="152" a="1"/>
  <c r="AA173" i="152" s="1"/>
  <c r="AA105" i="152" a="1"/>
  <c r="AA105" i="152" s="1"/>
  <c r="AA99" i="152" a="1"/>
  <c r="AA99" i="152" s="1"/>
  <c r="AA93" i="152" a="1"/>
  <c r="AA93" i="152" s="1"/>
  <c r="AA90" i="152" a="1"/>
  <c r="AA90" i="152" s="1"/>
  <c r="AA85" i="152" a="1"/>
  <c r="AA85" i="152" s="1"/>
  <c r="AA25" i="152" a="1"/>
  <c r="AA25" i="152" s="1"/>
  <c r="AA4" i="152" a="1"/>
  <c r="AA4" i="152" s="1"/>
  <c r="AA6" i="152" a="1"/>
  <c r="AA6" i="152" s="1"/>
  <c r="AA67" i="152" a="1"/>
  <c r="AA67" i="152" s="1"/>
  <c r="AA16" i="152" a="1"/>
  <c r="AA16" i="152" s="1"/>
  <c r="AA14" i="152" a="1"/>
  <c r="AA14" i="152" s="1"/>
  <c r="AA2" i="152" a="1"/>
  <c r="AA2" i="152" s="1"/>
  <c r="V2" i="152" s="1"/>
  <c r="AA51" i="152" a="1"/>
  <c r="AA51" i="152" s="1"/>
  <c r="AA69" i="152" a="1"/>
  <c r="AA69" i="152" s="1"/>
  <c r="AA49" i="152" a="1"/>
  <c r="AA49" i="152" s="1"/>
  <c r="AA47" i="152" a="1"/>
  <c r="AA47" i="152" s="1"/>
  <c r="AA223" i="152" a="1"/>
  <c r="AA223" i="152" s="1"/>
  <c r="AA183" i="152" a="1"/>
  <c r="AA183" i="152" s="1"/>
  <c r="AA146" i="152" a="1"/>
  <c r="AA146" i="152" s="1"/>
  <c r="AA138" i="152" a="1"/>
  <c r="AA138" i="152" s="1"/>
  <c r="AA133" i="152" a="1"/>
  <c r="AA133" i="152" s="1"/>
  <c r="AA29" i="152" a="1"/>
  <c r="AA29" i="152" s="1"/>
  <c r="AA162" i="152" a="1"/>
  <c r="AA162" i="152" s="1"/>
  <c r="AA142" i="152" a="1"/>
  <c r="AA142" i="152" s="1"/>
  <c r="AA267" i="152" a="1"/>
  <c r="AA267" i="152" s="1"/>
  <c r="AA71" i="152" a="1"/>
  <c r="AA71" i="152" s="1"/>
  <c r="AA80" i="152" a="1"/>
  <c r="AA80" i="152" s="1"/>
  <c r="AA60" i="152" a="1"/>
  <c r="AA60" i="152" s="1"/>
  <c r="AA40" i="152" a="1"/>
  <c r="AA40" i="152" s="1"/>
  <c r="AA31" i="152" a="1"/>
  <c r="AA31" i="152" s="1"/>
  <c r="AA12" i="152" a="1"/>
  <c r="AA12" i="152" s="1"/>
  <c r="AA235" i="152" a="1"/>
  <c r="AA235" i="152" s="1"/>
  <c r="AA214" i="152" a="1"/>
  <c r="AA214" i="152" s="1"/>
  <c r="AA129" i="152" a="1"/>
  <c r="AA129" i="152" s="1"/>
  <c r="AA119" i="152" a="1"/>
  <c r="AA119" i="152" s="1"/>
  <c r="AA87" i="152" a="1"/>
  <c r="AA87" i="152" s="1"/>
  <c r="AA222" i="152" a="1"/>
  <c r="AA222" i="152" s="1"/>
  <c r="AA82" i="152" a="1"/>
  <c r="AA82" i="152" s="1"/>
  <c r="AA62" i="152" a="1"/>
  <c r="AA62" i="152" s="1"/>
  <c r="AA42" i="152" a="1"/>
  <c r="AA42" i="152" s="1"/>
  <c r="AA24" i="152" a="1"/>
  <c r="AA24" i="152" s="1"/>
  <c r="AA284" i="152" a="1"/>
  <c r="AA284" i="152" s="1"/>
  <c r="AA177" i="152" a="1"/>
  <c r="AA177" i="152" s="1"/>
  <c r="AA313" i="152" a="1"/>
  <c r="AA313" i="152" s="1"/>
  <c r="AA203" i="152" a="1"/>
  <c r="AA203" i="152" s="1"/>
  <c r="AA121" i="152" a="1"/>
  <c r="AA121" i="152" s="1"/>
  <c r="AA86" i="152" a="1"/>
  <c r="AA86" i="152" s="1"/>
  <c r="AA75" i="152" a="1"/>
  <c r="AA75" i="152" s="1"/>
  <c r="AA55" i="152" a="1"/>
  <c r="AA55" i="152" s="1"/>
  <c r="AA35" i="152" a="1"/>
  <c r="AA35" i="152" s="1"/>
  <c r="AA26" i="152" a="1"/>
  <c r="AA26" i="152" s="1"/>
  <c r="AA230" i="152" a="1"/>
  <c r="AA230" i="152" s="1"/>
  <c r="AA112" i="152" a="1"/>
  <c r="AA112" i="152" s="1"/>
  <c r="AA136" i="152" a="1"/>
  <c r="AA136" i="152" s="1"/>
  <c r="AA132" i="152" a="1"/>
  <c r="AA132" i="152" s="1"/>
  <c r="AA106" i="152" a="1"/>
  <c r="AA106" i="152" s="1"/>
  <c r="AA59" i="152" a="1"/>
  <c r="AA59" i="152" s="1"/>
  <c r="AA79" i="152" a="1"/>
  <c r="AA79" i="152" s="1"/>
  <c r="AA278" i="152" a="1"/>
  <c r="AA278" i="152" s="1"/>
  <c r="AA164" i="152" a="1"/>
  <c r="AA164" i="152" s="1"/>
  <c r="AA118" i="152" a="1"/>
  <c r="AA118" i="152" s="1"/>
  <c r="AA94" i="152" a="1"/>
  <c r="AA94" i="152" s="1"/>
  <c r="AA77" i="152" a="1"/>
  <c r="AA77" i="152" s="1"/>
  <c r="AA57" i="152" a="1"/>
  <c r="AA57" i="152" s="1"/>
  <c r="AA227" i="152" a="1"/>
  <c r="AA227" i="152" s="1"/>
  <c r="AA76" i="152" a="1"/>
  <c r="AA76" i="152" s="1"/>
  <c r="AA56" i="152" a="1"/>
  <c r="AA56" i="152" s="1"/>
  <c r="AA199" i="152" a="1"/>
  <c r="AA199" i="152" s="1"/>
  <c r="AA7" i="152" a="1"/>
  <c r="AA7" i="152" s="1"/>
  <c r="AA21" i="152" a="1"/>
  <c r="AA21" i="152" s="1"/>
  <c r="AA103" i="152" a="1"/>
  <c r="AA103" i="152" s="1"/>
  <c r="AA61" i="152" a="1"/>
  <c r="AA61" i="152" s="1"/>
  <c r="AA22" i="152" a="1"/>
  <c r="AA22" i="152" s="1"/>
  <c r="AA32" i="152" a="1"/>
  <c r="AA32" i="152" s="1"/>
  <c r="AA45" i="152" a="1"/>
  <c r="AA45" i="152" s="1"/>
  <c r="AA144" i="152" a="1"/>
  <c r="AA144" i="152" s="1"/>
  <c r="AA108" i="152" a="1"/>
  <c r="AA108" i="152" s="1"/>
  <c r="AA41" i="152" a="1"/>
  <c r="AA41" i="152" s="1"/>
  <c r="AA72" i="152" a="1"/>
  <c r="AA72" i="152" s="1"/>
  <c r="AA81" i="152" a="1"/>
  <c r="AA81" i="152" s="1"/>
  <c r="Z108" i="152" a="1"/>
  <c r="Z108" i="152" s="1"/>
  <c r="Z123" i="152" a="1"/>
  <c r="Z123" i="152" s="1"/>
  <c r="Z127" i="152" a="1"/>
  <c r="Z127" i="152" s="1"/>
  <c r="Z134" i="152" a="1"/>
  <c r="Z134" i="152" s="1"/>
  <c r="Y239" i="152" a="1"/>
  <c r="Y239" i="152" s="1"/>
  <c r="Y89" i="152" a="1"/>
  <c r="Y89" i="152" s="1"/>
  <c r="Z106" i="152" a="1"/>
  <c r="Z106" i="152" s="1"/>
  <c r="Z136" i="152" a="1"/>
  <c r="Z136" i="152" s="1"/>
  <c r="Y175" i="152" a="1"/>
  <c r="Y175" i="152" s="1"/>
  <c r="Z230" i="152" a="1"/>
  <c r="Z230" i="152" s="1"/>
  <c r="Z22" i="152" a="1"/>
  <c r="Z22" i="152" s="1"/>
  <c r="Y24" i="152" a="1"/>
  <c r="Y24" i="152" s="1"/>
  <c r="Z46" i="152" a="1"/>
  <c r="Z46" i="152" s="1"/>
  <c r="Z66" i="152" a="1"/>
  <c r="Z66" i="152" s="1"/>
  <c r="Z89" i="152" a="1"/>
  <c r="Z89" i="152" s="1"/>
  <c r="Y140" i="152" a="1"/>
  <c r="Y140" i="152" s="1"/>
  <c r="Z165" i="152" a="1"/>
  <c r="Z165" i="152" s="1"/>
  <c r="Z170" i="152" a="1"/>
  <c r="Z170" i="152" s="1"/>
  <c r="Y319" i="152" a="1"/>
  <c r="Y319" i="152" s="1"/>
  <c r="Y294" i="152" a="1"/>
  <c r="Y294" i="152" s="1"/>
  <c r="Y269" i="152" a="1"/>
  <c r="Y269" i="152" s="1"/>
  <c r="Y244" i="152" a="1"/>
  <c r="Y244" i="152" s="1"/>
  <c r="Y315" i="152" a="1"/>
  <c r="Y315" i="152" s="1"/>
  <c r="Y311" i="152" a="1"/>
  <c r="Y311" i="152" s="1"/>
  <c r="Y290" i="152" a="1"/>
  <c r="Y290" i="152" s="1"/>
  <c r="Y286" i="152" a="1"/>
  <c r="Y286" i="152" s="1"/>
  <c r="Y265" i="152" a="1"/>
  <c r="Y265" i="152" s="1"/>
  <c r="Y261" i="152" a="1"/>
  <c r="Y261" i="152" s="1"/>
  <c r="Y240" i="152" a="1"/>
  <c r="Y240" i="152" s="1"/>
  <c r="Y236" i="152" a="1"/>
  <c r="Y236" i="152" s="1"/>
  <c r="Y328" i="152" a="1"/>
  <c r="Y328" i="152" s="1"/>
  <c r="Y303" i="152" a="1"/>
  <c r="Y303" i="152" s="1"/>
  <c r="Y278" i="152" a="1"/>
  <c r="Y278" i="152" s="1"/>
  <c r="Y276" i="152" a="1"/>
  <c r="Y276" i="152" s="1"/>
  <c r="Y273" i="152" a="1"/>
  <c r="Y273" i="152" s="1"/>
  <c r="Y252" i="152" a="1"/>
  <c r="Y252" i="152" s="1"/>
  <c r="Y249" i="152" a="1"/>
  <c r="Y249" i="152" s="1"/>
  <c r="Y219" i="152" a="1"/>
  <c r="Y219" i="152" s="1"/>
  <c r="Y214" i="152" a="1"/>
  <c r="Y214" i="152" s="1"/>
  <c r="Y209" i="152" a="1"/>
  <c r="Y209" i="152" s="1"/>
  <c r="Y204" i="152" a="1"/>
  <c r="Y204" i="152" s="1"/>
  <c r="Y199" i="152" a="1"/>
  <c r="Y199" i="152" s="1"/>
  <c r="Y194" i="152" a="1"/>
  <c r="Y194" i="152" s="1"/>
  <c r="Y189" i="152" a="1"/>
  <c r="Y189" i="152" s="1"/>
  <c r="Y184" i="152" a="1"/>
  <c r="Y184" i="152" s="1"/>
  <c r="Y179" i="152" a="1"/>
  <c r="Y179" i="152" s="1"/>
  <c r="Y174" i="152" a="1"/>
  <c r="Y174" i="152" s="1"/>
  <c r="Y169" i="152" a="1"/>
  <c r="Y169" i="152" s="1"/>
  <c r="Y164" i="152" a="1"/>
  <c r="Y164" i="152" s="1"/>
  <c r="Y159" i="152" a="1"/>
  <c r="Y159" i="152" s="1"/>
  <c r="Y154" i="152" a="1"/>
  <c r="Y154" i="152" s="1"/>
  <c r="Y149" i="152" a="1"/>
  <c r="Y149" i="152" s="1"/>
  <c r="Y296" i="152" a="1"/>
  <c r="Y296" i="152" s="1"/>
  <c r="Y293" i="152" a="1"/>
  <c r="Y293" i="152" s="1"/>
  <c r="Y279" i="152" a="1"/>
  <c r="Y279" i="152" s="1"/>
  <c r="Y246" i="152" a="1"/>
  <c r="Y246" i="152" s="1"/>
  <c r="Y230" i="152" a="1"/>
  <c r="Y230" i="152" s="1"/>
  <c r="Y327" i="152" a="1"/>
  <c r="Y327" i="152" s="1"/>
  <c r="Y316" i="152" a="1"/>
  <c r="Y316" i="152" s="1"/>
  <c r="Y333" i="152" a="1"/>
  <c r="Y333" i="152" s="1"/>
  <c r="Y330" i="152" a="1"/>
  <c r="Y330" i="152" s="1"/>
  <c r="Y243" i="152" a="1"/>
  <c r="Y243" i="152" s="1"/>
  <c r="Y227" i="152" a="1"/>
  <c r="Y227" i="152" s="1"/>
  <c r="Y302" i="152" a="1"/>
  <c r="Y302" i="152" s="1"/>
  <c r="Y322" i="152" a="1"/>
  <c r="Y322" i="152" s="1"/>
  <c r="Y308" i="152" a="1"/>
  <c r="Y308" i="152" s="1"/>
  <c r="Y305" i="152" a="1"/>
  <c r="Y305" i="152" s="1"/>
  <c r="Y234" i="152" a="1"/>
  <c r="Y234" i="152" s="1"/>
  <c r="Y245" i="152" a="1"/>
  <c r="Y245" i="152" s="1"/>
  <c r="Y225" i="152" a="1"/>
  <c r="Y225" i="152" s="1"/>
  <c r="Y211" i="152" a="1"/>
  <c r="Y211" i="152" s="1"/>
  <c r="Y197" i="152" a="1"/>
  <c r="Y197" i="152" s="1"/>
  <c r="Y190" i="152" a="1"/>
  <c r="Y190" i="152" s="1"/>
  <c r="Y312" i="152" a="1"/>
  <c r="Y312" i="152" s="1"/>
  <c r="Y288" i="152" a="1"/>
  <c r="Y288" i="152" s="1"/>
  <c r="Y314" i="152" a="1"/>
  <c r="Y314" i="152" s="1"/>
  <c r="Y310" i="152" a="1"/>
  <c r="Y310" i="152" s="1"/>
  <c r="Y309" i="152" a="1"/>
  <c r="Y309" i="152" s="1"/>
  <c r="Y224" i="152" a="1"/>
  <c r="Y224" i="152" s="1"/>
  <c r="Y217" i="152" a="1"/>
  <c r="Y217" i="152" s="1"/>
  <c r="Y212" i="152" a="1"/>
  <c r="Y212" i="152" s="1"/>
  <c r="Y201" i="152" a="1"/>
  <c r="Y201" i="152" s="1"/>
  <c r="Y177" i="152" a="1"/>
  <c r="Y177" i="152" s="1"/>
  <c r="Y170" i="152" a="1"/>
  <c r="Y170" i="152" s="1"/>
  <c r="Y152" i="152" a="1"/>
  <c r="Y152" i="152" s="1"/>
  <c r="Y299" i="152" a="1"/>
  <c r="Y299" i="152" s="1"/>
  <c r="Y250" i="152" a="1"/>
  <c r="Y250" i="152" s="1"/>
  <c r="Y238" i="152" a="1"/>
  <c r="Y238" i="152" s="1"/>
  <c r="Y226" i="152" a="1"/>
  <c r="Y226" i="152" s="1"/>
  <c r="Y187" i="152" a="1"/>
  <c r="Y187" i="152" s="1"/>
  <c r="Y304" i="152" a="1"/>
  <c r="Y304" i="152" s="1"/>
  <c r="Y242" i="152" a="1"/>
  <c r="Y242" i="152" s="1"/>
  <c r="Y181" i="152" a="1"/>
  <c r="Y181" i="152" s="1"/>
  <c r="Y313" i="152" a="1"/>
  <c r="Y313" i="152" s="1"/>
  <c r="Y283" i="152" a="1"/>
  <c r="Y283" i="152" s="1"/>
  <c r="Y268" i="152" a="1"/>
  <c r="Y268" i="152" s="1"/>
  <c r="Y326" i="152" a="1"/>
  <c r="Y326" i="152" s="1"/>
  <c r="Y323" i="152" a="1"/>
  <c r="Y323" i="152" s="1"/>
  <c r="Y320" i="152" a="1"/>
  <c r="Y320" i="152" s="1"/>
  <c r="Y285" i="152" a="1"/>
  <c r="Y285" i="152" s="1"/>
  <c r="Y274" i="152" a="1"/>
  <c r="Y274" i="152" s="1"/>
  <c r="Y272" i="152" a="1"/>
  <c r="Y272" i="152" s="1"/>
  <c r="Y241" i="152" a="1"/>
  <c r="Y241" i="152" s="1"/>
  <c r="Y287" i="152" a="1"/>
  <c r="Y287" i="152" s="1"/>
  <c r="Y235" i="152" a="1"/>
  <c r="Y235" i="152" s="1"/>
  <c r="Y233" i="152" a="1"/>
  <c r="Y233" i="152" s="1"/>
  <c r="Y223" i="152" a="1"/>
  <c r="Y223" i="152" s="1"/>
  <c r="Y262" i="152" a="1"/>
  <c r="Y262" i="152" s="1"/>
  <c r="Y259" i="152" a="1"/>
  <c r="Y259" i="152" s="1"/>
  <c r="Y229" i="152" a="1"/>
  <c r="Y229" i="152" s="1"/>
  <c r="Y195" i="152" a="1"/>
  <c r="Y195" i="152" s="1"/>
  <c r="Y186" i="152" a="1"/>
  <c r="Y186" i="152" s="1"/>
  <c r="Y157" i="152" a="1"/>
  <c r="Y157" i="152" s="1"/>
  <c r="Y147" i="152" a="1"/>
  <c r="Y147" i="152" s="1"/>
  <c r="Y306" i="152" a="1"/>
  <c r="Y306" i="152" s="1"/>
  <c r="Y253" i="152" a="1"/>
  <c r="Y253" i="152" s="1"/>
  <c r="Y163" i="152" a="1"/>
  <c r="Y163" i="152" s="1"/>
  <c r="Y143" i="152" a="1"/>
  <c r="Y143" i="152" s="1"/>
  <c r="Y139" i="152" a="1"/>
  <c r="Y139" i="152" s="1"/>
  <c r="Y324" i="152" a="1"/>
  <c r="Y324" i="152" s="1"/>
  <c r="Y292" i="152" a="1"/>
  <c r="Y292" i="152" s="1"/>
  <c r="Y289" i="152" a="1"/>
  <c r="Y289" i="152" s="1"/>
  <c r="Y231" i="152" a="1"/>
  <c r="Y231" i="152" s="1"/>
  <c r="Y182" i="152" a="1"/>
  <c r="Y182" i="152" s="1"/>
  <c r="Y332" i="152" a="1"/>
  <c r="Y332" i="152" s="1"/>
  <c r="Y255" i="152" a="1"/>
  <c r="Y255" i="152" s="1"/>
  <c r="Y248" i="152" a="1"/>
  <c r="Y248" i="152" s="1"/>
  <c r="Y145" i="152" a="1"/>
  <c r="Y145" i="152" s="1"/>
  <c r="Y142" i="152" a="1"/>
  <c r="Y142" i="152" s="1"/>
  <c r="Y136" i="152" a="1"/>
  <c r="Y136" i="152" s="1"/>
  <c r="Y331" i="152" a="1"/>
  <c r="Y331" i="152" s="1"/>
  <c r="Y307" i="152" a="1"/>
  <c r="Y307" i="152" s="1"/>
  <c r="Y191" i="152" a="1"/>
  <c r="Y191" i="152" s="1"/>
  <c r="Y162" i="152" a="1"/>
  <c r="Y162" i="152" s="1"/>
  <c r="Y148" i="152" a="1"/>
  <c r="Y148" i="152" s="1"/>
  <c r="Y277" i="152" a="1"/>
  <c r="Y277" i="152" s="1"/>
  <c r="Y251" i="152" a="1"/>
  <c r="Y251" i="152" s="1"/>
  <c r="Y202" i="152" a="1"/>
  <c r="Y202" i="152" s="1"/>
  <c r="Y171" i="152" a="1"/>
  <c r="Y171" i="152" s="1"/>
  <c r="Y160" i="152" a="1"/>
  <c r="Y160" i="152" s="1"/>
  <c r="Y133" i="152" a="1"/>
  <c r="Y133" i="152" s="1"/>
  <c r="Y321" i="152" a="1"/>
  <c r="Y321" i="152" s="1"/>
  <c r="Y281" i="152" a="1"/>
  <c r="Y281" i="152" s="1"/>
  <c r="Y258" i="152" a="1"/>
  <c r="Y258" i="152" s="1"/>
  <c r="Y247" i="152" a="1"/>
  <c r="Y247" i="152" s="1"/>
  <c r="Y221" i="152" a="1"/>
  <c r="Y221" i="152" s="1"/>
  <c r="Y216" i="152" a="1"/>
  <c r="Y216" i="152" s="1"/>
  <c r="Y193" i="152" a="1"/>
  <c r="Y193" i="152" s="1"/>
  <c r="Y173" i="152" a="1"/>
  <c r="Y173" i="152" s="1"/>
  <c r="Y153" i="152" a="1"/>
  <c r="Y153" i="152" s="1"/>
  <c r="Y257" i="152" a="1"/>
  <c r="Y257" i="152" s="1"/>
  <c r="Y218" i="152" a="1"/>
  <c r="Y218" i="152" s="1"/>
  <c r="Y213" i="152" a="1"/>
  <c r="Y213" i="152" s="1"/>
  <c r="Y165" i="152" a="1"/>
  <c r="Y165" i="152" s="1"/>
  <c r="Y156" i="152" a="1"/>
  <c r="Y156" i="152" s="1"/>
  <c r="Y137" i="152" a="1"/>
  <c r="Y137" i="152" s="1"/>
  <c r="Y126" i="152" a="1"/>
  <c r="Y126" i="152" s="1"/>
  <c r="Y121" i="152" a="1"/>
  <c r="Y121" i="152" s="1"/>
  <c r="Y282" i="152" a="1"/>
  <c r="Y282" i="152" s="1"/>
  <c r="Y132" i="152" a="1"/>
  <c r="Y132" i="152" s="1"/>
  <c r="Y103" i="152" a="1"/>
  <c r="Y103" i="152" s="1"/>
  <c r="Y208" i="152" a="1"/>
  <c r="Y208" i="152" s="1"/>
  <c r="Y130" i="152" a="1"/>
  <c r="Y130" i="152" s="1"/>
  <c r="Y97" i="152" a="1"/>
  <c r="Y97" i="152" s="1"/>
  <c r="Y82" i="152" a="1"/>
  <c r="Y82" i="152" s="1"/>
  <c r="Y77" i="152" a="1"/>
  <c r="Y77" i="152" s="1"/>
  <c r="Y72" i="152" a="1"/>
  <c r="Y72" i="152" s="1"/>
  <c r="Y67" i="152" a="1"/>
  <c r="Y67" i="152" s="1"/>
  <c r="Y62" i="152" a="1"/>
  <c r="Y62" i="152" s="1"/>
  <c r="Y57" i="152" a="1"/>
  <c r="Y57" i="152" s="1"/>
  <c r="Y52" i="152" a="1"/>
  <c r="Y52" i="152" s="1"/>
  <c r="Y47" i="152" a="1"/>
  <c r="Y47" i="152" s="1"/>
  <c r="Y42" i="152" a="1"/>
  <c r="Y42" i="152" s="1"/>
  <c r="Y37" i="152" a="1"/>
  <c r="Y37" i="152" s="1"/>
  <c r="Y32" i="152" a="1"/>
  <c r="Y32" i="152" s="1"/>
  <c r="Y27" i="152" a="1"/>
  <c r="Y27" i="152" s="1"/>
  <c r="Y22" i="152" a="1"/>
  <c r="Y22" i="152" s="1"/>
  <c r="Y17" i="152" a="1"/>
  <c r="Y17" i="152" s="1"/>
  <c r="Y12" i="152" a="1"/>
  <c r="Y12" i="152" s="1"/>
  <c r="Y7" i="152" a="1"/>
  <c r="Y7" i="152" s="1"/>
  <c r="Y2" i="152" a="1"/>
  <c r="Y2" i="152" s="1"/>
  <c r="T2" i="152" s="1"/>
  <c r="Y317" i="152" a="1"/>
  <c r="Y317" i="152" s="1"/>
  <c r="Y150" i="152" a="1"/>
  <c r="Y150" i="152" s="1"/>
  <c r="Y116" i="152" a="1"/>
  <c r="Y116" i="152" s="1"/>
  <c r="Y298" i="152" a="1"/>
  <c r="Y298" i="152" s="1"/>
  <c r="Y266" i="152" a="1"/>
  <c r="Y266" i="152" s="1"/>
  <c r="Y122" i="152" a="1"/>
  <c r="Y122" i="152" s="1"/>
  <c r="Y119" i="152" a="1"/>
  <c r="Y119" i="152" s="1"/>
  <c r="Y110" i="152" a="1"/>
  <c r="Y110" i="152" s="1"/>
  <c r="Y94" i="152" a="1"/>
  <c r="Y94" i="152" s="1"/>
  <c r="Y87" i="152" a="1"/>
  <c r="Y87" i="152" s="1"/>
  <c r="Y291" i="152" a="1"/>
  <c r="Y291" i="152" s="1"/>
  <c r="Y271" i="152" a="1"/>
  <c r="Y271" i="152" s="1"/>
  <c r="Y256" i="152" a="1"/>
  <c r="Y256" i="152" s="1"/>
  <c r="Y297" i="152" a="1"/>
  <c r="Y297" i="152" s="1"/>
  <c r="Y161" i="152" a="1"/>
  <c r="Y161" i="152" s="1"/>
  <c r="Y107" i="152" a="1"/>
  <c r="Y107" i="152" s="1"/>
  <c r="Y91" i="152" a="1"/>
  <c r="Y91" i="152" s="1"/>
  <c r="Y237" i="152" a="1"/>
  <c r="Y237" i="152" s="1"/>
  <c r="Y228" i="152" a="1"/>
  <c r="Y228" i="152" s="1"/>
  <c r="Y176" i="152" a="1"/>
  <c r="Y176" i="152" s="1"/>
  <c r="Y166" i="152" a="1"/>
  <c r="Y166" i="152" s="1"/>
  <c r="Y329" i="152" a="1"/>
  <c r="Y329" i="152" s="1"/>
  <c r="Y280" i="152" a="1"/>
  <c r="Y280" i="152" s="1"/>
  <c r="Y220" i="152" a="1"/>
  <c r="Y220" i="152" s="1"/>
  <c r="Y207" i="152" a="1"/>
  <c r="Y207" i="152" s="1"/>
  <c r="Y141" i="152" a="1"/>
  <c r="Y141" i="152" s="1"/>
  <c r="Y128" i="152" a="1"/>
  <c r="Y128" i="152" s="1"/>
  <c r="Y104" i="152" a="1"/>
  <c r="Y104" i="152" s="1"/>
  <c r="Y95" i="152" a="1"/>
  <c r="Y95" i="152" s="1"/>
  <c r="Y284" i="152" a="1"/>
  <c r="Y284" i="152" s="1"/>
  <c r="Y267" i="152" a="1"/>
  <c r="Y267" i="152" s="1"/>
  <c r="Y260" i="152" a="1"/>
  <c r="Y260" i="152" s="1"/>
  <c r="Y198" i="152" a="1"/>
  <c r="Y198" i="152" s="1"/>
  <c r="Y185" i="152" a="1"/>
  <c r="Y185" i="152" s="1"/>
  <c r="Y127" i="152" a="1"/>
  <c r="Y127" i="152" s="1"/>
  <c r="Y105" i="152" a="1"/>
  <c r="Y105" i="152" s="1"/>
  <c r="Y99" i="152" a="1"/>
  <c r="Y99" i="152" s="1"/>
  <c r="Y144" i="152" a="1"/>
  <c r="Y144" i="152" s="1"/>
  <c r="Y85" i="152" a="1"/>
  <c r="Y85" i="152" s="1"/>
  <c r="Y80" i="152" a="1"/>
  <c r="Y80" i="152" s="1"/>
  <c r="Y75" i="152" a="1"/>
  <c r="Y75" i="152" s="1"/>
  <c r="Y70" i="152" a="1"/>
  <c r="Y70" i="152" s="1"/>
  <c r="Y65" i="152" a="1"/>
  <c r="Y65" i="152" s="1"/>
  <c r="Y60" i="152" a="1"/>
  <c r="Y60" i="152" s="1"/>
  <c r="Y55" i="152" a="1"/>
  <c r="Y55" i="152" s="1"/>
  <c r="Y50" i="152" a="1"/>
  <c r="Y50" i="152" s="1"/>
  <c r="Y45" i="152" a="1"/>
  <c r="Y45" i="152" s="1"/>
  <c r="Y40" i="152" a="1"/>
  <c r="Y40" i="152" s="1"/>
  <c r="Y35" i="152" a="1"/>
  <c r="Y35" i="152" s="1"/>
  <c r="Y30" i="152" a="1"/>
  <c r="Y30" i="152" s="1"/>
  <c r="Y25" i="152" a="1"/>
  <c r="Y25" i="152" s="1"/>
  <c r="Y20" i="152" a="1"/>
  <c r="Y20" i="152" s="1"/>
  <c r="Y295" i="152" a="1"/>
  <c r="Y295" i="152" s="1"/>
  <c r="Y270" i="152" a="1"/>
  <c r="Y270" i="152" s="1"/>
  <c r="Y203" i="152" a="1"/>
  <c r="Y203" i="152" s="1"/>
  <c r="Y180" i="152" a="1"/>
  <c r="Y180" i="152" s="1"/>
  <c r="Y138" i="152" a="1"/>
  <c r="Y138" i="152" s="1"/>
  <c r="Y325" i="152" a="1"/>
  <c r="Y325" i="152" s="1"/>
  <c r="Y172" i="152" a="1"/>
  <c r="Y172" i="152" s="1"/>
  <c r="Y131" i="152" a="1"/>
  <c r="Y131" i="152" s="1"/>
  <c r="Y129" i="152" a="1"/>
  <c r="Y129" i="152" s="1"/>
  <c r="Y111" i="152" a="1"/>
  <c r="Y111" i="152" s="1"/>
  <c r="Y15" i="152" a="1"/>
  <c r="Y15" i="152" s="1"/>
  <c r="Y10" i="152" a="1"/>
  <c r="Y10" i="152" s="1"/>
  <c r="Y5" i="152" a="1"/>
  <c r="Y5" i="152" s="1"/>
  <c r="Y168" i="152" a="1"/>
  <c r="Y168" i="152" s="1"/>
  <c r="Y232" i="152" a="1"/>
  <c r="Y232" i="152" s="1"/>
  <c r="Y83" i="152" a="1"/>
  <c r="Y83" i="152" s="1"/>
  <c r="Y78" i="152" a="1"/>
  <c r="Y78" i="152" s="1"/>
  <c r="Y73" i="152" a="1"/>
  <c r="Y73" i="152" s="1"/>
  <c r="Y68" i="152" a="1"/>
  <c r="Y68" i="152" s="1"/>
  <c r="Y63" i="152" a="1"/>
  <c r="Y63" i="152" s="1"/>
  <c r="Y58" i="152" a="1"/>
  <c r="Y58" i="152" s="1"/>
  <c r="Y53" i="152" a="1"/>
  <c r="Y53" i="152" s="1"/>
  <c r="Y48" i="152" a="1"/>
  <c r="Y48" i="152" s="1"/>
  <c r="Y43" i="152" a="1"/>
  <c r="Y43" i="152" s="1"/>
  <c r="Y38" i="152" a="1"/>
  <c r="Y38" i="152" s="1"/>
  <c r="Y33" i="152" a="1"/>
  <c r="Y33" i="152" s="1"/>
  <c r="Y28" i="152" a="1"/>
  <c r="Y28" i="152" s="1"/>
  <c r="Y23" i="152" a="1"/>
  <c r="Y23" i="152" s="1"/>
  <c r="Y113" i="152" a="1"/>
  <c r="Y113" i="152" s="1"/>
  <c r="Y254" i="152" a="1"/>
  <c r="Y254" i="152" s="1"/>
  <c r="Y210" i="152" a="1"/>
  <c r="Y210" i="152" s="1"/>
  <c r="Z332" i="152" a="1"/>
  <c r="Z332" i="152" s="1"/>
  <c r="Z311" i="152" a="1"/>
  <c r="Z311" i="152" s="1"/>
  <c r="Z307" i="152" a="1"/>
  <c r="Z307" i="152" s="1"/>
  <c r="Z286" i="152" a="1"/>
  <c r="Z286" i="152" s="1"/>
  <c r="Z282" i="152" a="1"/>
  <c r="Z282" i="152" s="1"/>
  <c r="Z261" i="152" a="1"/>
  <c r="Z261" i="152" s="1"/>
  <c r="Z257" i="152" a="1"/>
  <c r="Z257" i="152" s="1"/>
  <c r="Z236" i="152" a="1"/>
  <c r="Z236" i="152" s="1"/>
  <c r="Z232" i="152" a="1"/>
  <c r="Z232" i="152" s="1"/>
  <c r="Z328" i="152" a="1"/>
  <c r="Z328" i="152" s="1"/>
  <c r="Z303" i="152" a="1"/>
  <c r="Z303" i="152" s="1"/>
  <c r="Z278" i="152" a="1"/>
  <c r="Z278" i="152" s="1"/>
  <c r="Z253" i="152" a="1"/>
  <c r="Z253" i="152" s="1"/>
  <c r="Z228" i="152" a="1"/>
  <c r="Z228" i="152" s="1"/>
  <c r="Z223" i="152" a="1"/>
  <c r="Z223" i="152" s="1"/>
  <c r="Z320" i="152" a="1"/>
  <c r="Z320" i="152" s="1"/>
  <c r="Z295" i="152" a="1"/>
  <c r="Z295" i="152" s="1"/>
  <c r="Z270" i="152" a="1"/>
  <c r="Z270" i="152" s="1"/>
  <c r="Z327" i="152" a="1"/>
  <c r="Z327" i="152" s="1"/>
  <c r="Z313" i="152" a="1"/>
  <c r="Z313" i="152" s="1"/>
  <c r="Z310" i="152" a="1"/>
  <c r="Z310" i="152" s="1"/>
  <c r="Z296" i="152" a="1"/>
  <c r="Z296" i="152" s="1"/>
  <c r="Z262" i="152" a="1"/>
  <c r="Z262" i="152" s="1"/>
  <c r="Z246" i="152" a="1"/>
  <c r="Z246" i="152" s="1"/>
  <c r="Z333" i="152" a="1"/>
  <c r="Z333" i="152" s="1"/>
  <c r="Z330" i="152" a="1"/>
  <c r="Z330" i="152" s="1"/>
  <c r="Z316" i="152" a="1"/>
  <c r="Z316" i="152" s="1"/>
  <c r="Z299" i="152" a="1"/>
  <c r="Z299" i="152" s="1"/>
  <c r="Z243" i="152" a="1"/>
  <c r="Z243" i="152" s="1"/>
  <c r="Z227" i="152" a="1"/>
  <c r="Z227" i="152" s="1"/>
  <c r="Z302" i="152" a="1"/>
  <c r="Z302" i="152" s="1"/>
  <c r="Z288" i="152" a="1"/>
  <c r="Z288" i="152" s="1"/>
  <c r="Z285" i="152" a="1"/>
  <c r="Z285" i="152" s="1"/>
  <c r="Z271" i="152" a="1"/>
  <c r="Z271" i="152" s="1"/>
  <c r="Z240" i="152" a="1"/>
  <c r="Z240" i="152" s="1"/>
  <c r="Z224" i="152" a="1"/>
  <c r="Z224" i="152" s="1"/>
  <c r="Z220" i="152" a="1"/>
  <c r="Z220" i="152" s="1"/>
  <c r="Z322" i="152" a="1"/>
  <c r="Z322" i="152" s="1"/>
  <c r="Z325" i="152" a="1"/>
  <c r="Z325" i="152" s="1"/>
  <c r="Z277" i="152" a="1"/>
  <c r="Z277" i="152" s="1"/>
  <c r="Z247" i="152" a="1"/>
  <c r="Z247" i="152" s="1"/>
  <c r="Z231" i="152" a="1"/>
  <c r="Z231" i="152" s="1"/>
  <c r="Z216" i="152" a="1"/>
  <c r="Z216" i="152" s="1"/>
  <c r="Z211" i="152" a="1"/>
  <c r="Z211" i="152" s="1"/>
  <c r="Z308" i="152" a="1"/>
  <c r="Z308" i="152" s="1"/>
  <c r="Z304" i="152" a="1"/>
  <c r="Z304" i="152" s="1"/>
  <c r="Z298" i="152" a="1"/>
  <c r="Z298" i="152" s="1"/>
  <c r="Z294" i="152" a="1"/>
  <c r="Z294" i="152" s="1"/>
  <c r="Z292" i="152" a="1"/>
  <c r="Z292" i="152" s="1"/>
  <c r="Z263" i="152" a="1"/>
  <c r="Z263" i="152" s="1"/>
  <c r="Z208" i="152" a="1"/>
  <c r="Z208" i="152" s="1"/>
  <c r="Z201" i="152" a="1"/>
  <c r="Z201" i="152" s="1"/>
  <c r="Z323" i="152" a="1"/>
  <c r="Z323" i="152" s="1"/>
  <c r="Z252" i="152" a="1"/>
  <c r="Z252" i="152" s="1"/>
  <c r="Z250" i="152" a="1"/>
  <c r="Z250" i="152" s="1"/>
  <c r="Z244" i="152" a="1"/>
  <c r="Z244" i="152" s="1"/>
  <c r="Z242" i="152" a="1"/>
  <c r="Z242" i="152" s="1"/>
  <c r="Z187" i="152" a="1"/>
  <c r="Z187" i="152" s="1"/>
  <c r="Z181" i="152" a="1"/>
  <c r="Z181" i="152" s="1"/>
  <c r="Z163" i="152" a="1"/>
  <c r="Z163" i="152" s="1"/>
  <c r="Z156" i="152" a="1"/>
  <c r="Z156" i="152" s="1"/>
  <c r="Z275" i="152" a="1"/>
  <c r="Z275" i="152" s="1"/>
  <c r="Z248" i="152" a="1"/>
  <c r="Z248" i="152" s="1"/>
  <c r="Z222" i="152" a="1"/>
  <c r="Z222" i="152" s="1"/>
  <c r="Z215" i="152" a="1"/>
  <c r="Z215" i="152" s="1"/>
  <c r="Z207" i="152" a="1"/>
  <c r="Z207" i="152" s="1"/>
  <c r="Z204" i="152" a="1"/>
  <c r="Z204" i="152" s="1"/>
  <c r="Z190" i="152" a="1"/>
  <c r="Z190" i="152" s="1"/>
  <c r="Z273" i="152" a="1"/>
  <c r="Z273" i="152" s="1"/>
  <c r="Z254" i="152" a="1"/>
  <c r="Z254" i="152" s="1"/>
  <c r="Z174" i="152" a="1"/>
  <c r="Z174" i="152" s="1"/>
  <c r="Z281" i="152" a="1"/>
  <c r="Z281" i="152" s="1"/>
  <c r="Z239" i="152" a="1"/>
  <c r="Z239" i="152" s="1"/>
  <c r="Z315" i="152" a="1"/>
  <c r="Z315" i="152" s="1"/>
  <c r="Z305" i="152" a="1"/>
  <c r="Z305" i="152" s="1"/>
  <c r="Z291" i="152" a="1"/>
  <c r="Z291" i="152" s="1"/>
  <c r="Z289" i="152" a="1"/>
  <c r="Z289" i="152" s="1"/>
  <c r="Z245" i="152" a="1"/>
  <c r="Z245" i="152" s="1"/>
  <c r="Z306" i="152" a="1"/>
  <c r="Z306" i="152" s="1"/>
  <c r="Z280" i="152" a="1"/>
  <c r="Z280" i="152" s="1"/>
  <c r="Z274" i="152" a="1"/>
  <c r="Z274" i="152" s="1"/>
  <c r="Z268" i="152" a="1"/>
  <c r="Z268" i="152" s="1"/>
  <c r="Z265" i="152" a="1"/>
  <c r="Z265" i="152" s="1"/>
  <c r="Z202" i="152" a="1"/>
  <c r="Z202" i="152" s="1"/>
  <c r="Z193" i="152" a="1"/>
  <c r="Z193" i="152" s="1"/>
  <c r="Z179" i="152" a="1"/>
  <c r="Z179" i="152" s="1"/>
  <c r="Z154" i="152" a="1"/>
  <c r="Z154" i="152" s="1"/>
  <c r="Z151" i="152" a="1"/>
  <c r="Z151" i="152" s="1"/>
  <c r="Z135" i="152" a="1"/>
  <c r="Z135" i="152" s="1"/>
  <c r="Z283" i="152" a="1"/>
  <c r="Z283" i="152" s="1"/>
  <c r="Z256" i="152" a="1"/>
  <c r="Z256" i="152" s="1"/>
  <c r="Z191" i="152" a="1"/>
  <c r="Z191" i="152" s="1"/>
  <c r="Z184" i="152" a="1"/>
  <c r="Z184" i="152" s="1"/>
  <c r="Z166" i="152" a="1"/>
  <c r="Z166" i="152" s="1"/>
  <c r="Z131" i="152" a="1"/>
  <c r="Z131" i="152" s="1"/>
  <c r="Z309" i="152" a="1"/>
  <c r="Z309" i="152" s="1"/>
  <c r="Z219" i="152" a="1"/>
  <c r="Z219" i="152" s="1"/>
  <c r="Z217" i="152" a="1"/>
  <c r="Z217" i="152" s="1"/>
  <c r="Z213" i="152" a="1"/>
  <c r="Z213" i="152" s="1"/>
  <c r="Z200" i="152" a="1"/>
  <c r="Z200" i="152" s="1"/>
  <c r="Z312" i="152" a="1"/>
  <c r="Z312" i="152" s="1"/>
  <c r="Z226" i="152" a="1"/>
  <c r="Z226" i="152" s="1"/>
  <c r="Z221" i="152" a="1"/>
  <c r="Z221" i="152" s="1"/>
  <c r="Z331" i="152" a="1"/>
  <c r="Z331" i="152" s="1"/>
  <c r="Z209" i="152" a="1"/>
  <c r="Z209" i="152" s="1"/>
  <c r="Z189" i="152" a="1"/>
  <c r="Z189" i="152" s="1"/>
  <c r="Z171" i="152" a="1"/>
  <c r="Z171" i="152" s="1"/>
  <c r="Z160" i="152" a="1"/>
  <c r="Z160" i="152" s="1"/>
  <c r="Z148" i="152" a="1"/>
  <c r="Z148" i="152" s="1"/>
  <c r="Z133" i="152" a="1"/>
  <c r="Z133" i="152" s="1"/>
  <c r="Z258" i="152" a="1"/>
  <c r="Z258" i="152" s="1"/>
  <c r="Z251" i="152" a="1"/>
  <c r="Z251" i="152" s="1"/>
  <c r="Z214" i="152" a="1"/>
  <c r="Z214" i="152" s="1"/>
  <c r="Z173" i="152" a="1"/>
  <c r="Z173" i="152" s="1"/>
  <c r="Z153" i="152" a="1"/>
  <c r="Z153" i="152" s="1"/>
  <c r="Z125" i="152" a="1"/>
  <c r="Z125" i="152" s="1"/>
  <c r="Z120" i="152" a="1"/>
  <c r="Z120" i="152" s="1"/>
  <c r="Z115" i="152" a="1"/>
  <c r="Z115" i="152" s="1"/>
  <c r="Z110" i="152" a="1"/>
  <c r="Z110" i="152" s="1"/>
  <c r="Z105" i="152" a="1"/>
  <c r="Z105" i="152" s="1"/>
  <c r="Z100" i="152" a="1"/>
  <c r="Z100" i="152" s="1"/>
  <c r="Z95" i="152" a="1"/>
  <c r="Z95" i="152" s="1"/>
  <c r="Z90" i="152" a="1"/>
  <c r="Z90" i="152" s="1"/>
  <c r="Z326" i="152" a="1"/>
  <c r="Z326" i="152" s="1"/>
  <c r="Z321" i="152" a="1"/>
  <c r="Z321" i="152" s="1"/>
  <c r="Z297" i="152" a="1"/>
  <c r="Z297" i="152" s="1"/>
  <c r="Z234" i="152" a="1"/>
  <c r="Z234" i="152" s="1"/>
  <c r="Z169" i="152" a="1"/>
  <c r="Z169" i="152" s="1"/>
  <c r="Z167" i="152" a="1"/>
  <c r="Z167" i="152" s="1"/>
  <c r="Z158" i="152" a="1"/>
  <c r="Z158" i="152" s="1"/>
  <c r="Z130" i="152" a="1"/>
  <c r="Z130" i="152" s="1"/>
  <c r="Z293" i="152" a="1"/>
  <c r="Z293" i="152" s="1"/>
  <c r="Z140" i="152" a="1"/>
  <c r="Z140" i="152" s="1"/>
  <c r="Z272" i="152" a="1"/>
  <c r="Z272" i="152" s="1"/>
  <c r="Z233" i="152" a="1"/>
  <c r="Z233" i="152" s="1"/>
  <c r="Z206" i="152" a="1"/>
  <c r="Z206" i="152" s="1"/>
  <c r="Z197" i="152" a="1"/>
  <c r="Z197" i="152" s="1"/>
  <c r="Z178" i="152" a="1"/>
  <c r="Z178" i="152" s="1"/>
  <c r="Z149" i="152" a="1"/>
  <c r="Z149" i="152" s="1"/>
  <c r="Z324" i="152" a="1"/>
  <c r="Z324" i="152" s="1"/>
  <c r="Z317" i="152" a="1"/>
  <c r="Z317" i="152" s="1"/>
  <c r="Z157" i="152" a="1"/>
  <c r="Z157" i="152" s="1"/>
  <c r="Z150" i="152" a="1"/>
  <c r="Z150" i="152" s="1"/>
  <c r="Z116" i="152" a="1"/>
  <c r="Z116" i="152" s="1"/>
  <c r="Z287" i="152" a="1"/>
  <c r="Z287" i="152" s="1"/>
  <c r="Z164" i="152" a="1"/>
  <c r="Z164" i="152" s="1"/>
  <c r="Z122" i="152" a="1"/>
  <c r="Z122" i="152" s="1"/>
  <c r="Z119" i="152" a="1"/>
  <c r="Z119" i="152" s="1"/>
  <c r="Z94" i="152" a="1"/>
  <c r="Z94" i="152" s="1"/>
  <c r="Z87" i="152" a="1"/>
  <c r="Z87" i="152" s="1"/>
  <c r="Z276" i="152" a="1"/>
  <c r="Z276" i="152" s="1"/>
  <c r="Z266" i="152" a="1"/>
  <c r="Z266" i="152" s="1"/>
  <c r="Z229" i="152" a="1"/>
  <c r="Z229" i="152" s="1"/>
  <c r="Z225" i="152" a="1"/>
  <c r="Z225" i="152" s="1"/>
  <c r="Z152" i="152" a="1"/>
  <c r="Z152" i="152" s="1"/>
  <c r="Z113" i="152" a="1"/>
  <c r="Z113" i="152" s="1"/>
  <c r="Z238" i="152" a="1"/>
  <c r="Z238" i="152" s="1"/>
  <c r="Z161" i="152" a="1"/>
  <c r="Z161" i="152" s="1"/>
  <c r="Z159" i="152" a="1"/>
  <c r="Z159" i="152" s="1"/>
  <c r="Z107" i="152" a="1"/>
  <c r="Z107" i="152" s="1"/>
  <c r="Z91" i="152" a="1"/>
  <c r="Z91" i="152" s="1"/>
  <c r="Z83" i="152" a="1"/>
  <c r="Z83" i="152" s="1"/>
  <c r="Z78" i="152" a="1"/>
  <c r="Z78" i="152" s="1"/>
  <c r="Z73" i="152" a="1"/>
  <c r="Z73" i="152" s="1"/>
  <c r="Z68" i="152" a="1"/>
  <c r="Z68" i="152" s="1"/>
  <c r="Z63" i="152" a="1"/>
  <c r="Z63" i="152" s="1"/>
  <c r="Z58" i="152" a="1"/>
  <c r="Z58" i="152" s="1"/>
  <c r="Z53" i="152" a="1"/>
  <c r="Z53" i="152" s="1"/>
  <c r="Z48" i="152" a="1"/>
  <c r="Z48" i="152" s="1"/>
  <c r="Z43" i="152" a="1"/>
  <c r="Z43" i="152" s="1"/>
  <c r="Z38" i="152" a="1"/>
  <c r="Z38" i="152" s="1"/>
  <c r="Z33" i="152" a="1"/>
  <c r="Z33" i="152" s="1"/>
  <c r="Z28" i="152" a="1"/>
  <c r="Z28" i="152" s="1"/>
  <c r="Z23" i="152" a="1"/>
  <c r="Z23" i="152" s="1"/>
  <c r="Z18" i="152" a="1"/>
  <c r="Z18" i="152" s="1"/>
  <c r="Z13" i="152" a="1"/>
  <c r="Z13" i="152" s="1"/>
  <c r="Z8" i="152" a="1"/>
  <c r="Z8" i="152" s="1"/>
  <c r="Z3" i="152" a="1"/>
  <c r="Z3" i="152" s="1"/>
  <c r="U3" i="152" s="1"/>
  <c r="Z237" i="152" a="1"/>
  <c r="Z237" i="152" s="1"/>
  <c r="Z195" i="152" a="1"/>
  <c r="Z195" i="152" s="1"/>
  <c r="Z141" i="152" a="1"/>
  <c r="Z141" i="152" s="1"/>
  <c r="Z128" i="152" a="1"/>
  <c r="Z128" i="152" s="1"/>
  <c r="Z104" i="152" a="1"/>
  <c r="Z104" i="152" s="1"/>
  <c r="Z329" i="152" a="1"/>
  <c r="Z329" i="152" s="1"/>
  <c r="Z260" i="152" a="1"/>
  <c r="Z260" i="152" s="1"/>
  <c r="Z210" i="152" a="1"/>
  <c r="Z210" i="152" s="1"/>
  <c r="Z198" i="152" a="1"/>
  <c r="Z198" i="152" s="1"/>
  <c r="Z137" i="152" a="1"/>
  <c r="Z137" i="152" s="1"/>
  <c r="Z192" i="152" a="1"/>
  <c r="Z192" i="152" s="1"/>
  <c r="Z143" i="152" a="1"/>
  <c r="Z143" i="152" s="1"/>
  <c r="Z117" i="152" a="1"/>
  <c r="Z117" i="152" s="1"/>
  <c r="Z88" i="152" a="1"/>
  <c r="Z88" i="152" s="1"/>
  <c r="Z84" i="152" a="1"/>
  <c r="Z84" i="152" s="1"/>
  <c r="Z79" i="152" a="1"/>
  <c r="Z79" i="152" s="1"/>
  <c r="Z74" i="152" a="1"/>
  <c r="Z74" i="152" s="1"/>
  <c r="Z69" i="152" a="1"/>
  <c r="Z69" i="152" s="1"/>
  <c r="Z64" i="152" a="1"/>
  <c r="Z64" i="152" s="1"/>
  <c r="Z59" i="152" a="1"/>
  <c r="Z59" i="152" s="1"/>
  <c r="Z54" i="152" a="1"/>
  <c r="Z54" i="152" s="1"/>
  <c r="Z49" i="152" a="1"/>
  <c r="Z49" i="152" s="1"/>
  <c r="Z44" i="152" a="1"/>
  <c r="Z44" i="152" s="1"/>
  <c r="Z39" i="152" a="1"/>
  <c r="Z39" i="152" s="1"/>
  <c r="Z34" i="152" a="1"/>
  <c r="Z34" i="152" s="1"/>
  <c r="Z29" i="152" a="1"/>
  <c r="Z29" i="152" s="1"/>
  <c r="Z24" i="152" a="1"/>
  <c r="Z24" i="152" s="1"/>
  <c r="Z19" i="152" a="1"/>
  <c r="Z19" i="152" s="1"/>
  <c r="Z14" i="152" a="1"/>
  <c r="Z14" i="152" s="1"/>
  <c r="Z9" i="152" a="1"/>
  <c r="Z9" i="152" s="1"/>
  <c r="Z4" i="152" a="1"/>
  <c r="Z4" i="152" s="1"/>
  <c r="Z290" i="152" a="1"/>
  <c r="Z290" i="152" s="1"/>
  <c r="Z284" i="152" a="1"/>
  <c r="Z284" i="152" s="1"/>
  <c r="Z259" i="152" a="1"/>
  <c r="Z259" i="152" s="1"/>
  <c r="Z249" i="152" a="1"/>
  <c r="Z249" i="152" s="1"/>
  <c r="Z319" i="152" a="1"/>
  <c r="Z319" i="152" s="1"/>
  <c r="Z300" i="152" a="1"/>
  <c r="Z300" i="152" s="1"/>
  <c r="Z203" i="152" a="1"/>
  <c r="Z203" i="152" s="1"/>
  <c r="Z177" i="152" a="1"/>
  <c r="Z177" i="152" s="1"/>
  <c r="Z147" i="152" a="1"/>
  <c r="Z147" i="152" s="1"/>
  <c r="Z144" i="152" a="1"/>
  <c r="Z144" i="152" s="1"/>
  <c r="Z138" i="152" a="1"/>
  <c r="Z138" i="152" s="1"/>
  <c r="Z132" i="152" a="1"/>
  <c r="Z132" i="152" s="1"/>
  <c r="Z241" i="152" a="1"/>
  <c r="Z241" i="152" s="1"/>
  <c r="Z180" i="152" a="1"/>
  <c r="Z180" i="152" s="1"/>
  <c r="Z129" i="152" a="1"/>
  <c r="Z129" i="152" s="1"/>
  <c r="Z111" i="152" a="1"/>
  <c r="Z111" i="152" s="1"/>
  <c r="Z103" i="152" a="1"/>
  <c r="Z103" i="152" s="1"/>
  <c r="Z15" i="152" a="1"/>
  <c r="Z15" i="152" s="1"/>
  <c r="Z10" i="152" a="1"/>
  <c r="Z10" i="152" s="1"/>
  <c r="Z5" i="152" a="1"/>
  <c r="Z5" i="152" s="1"/>
  <c r="Z176" i="152" a="1"/>
  <c r="Z176" i="152" s="1"/>
  <c r="Z172" i="152" a="1"/>
  <c r="Z172" i="152" s="1"/>
  <c r="Z168" i="152" a="1"/>
  <c r="Z168" i="152" s="1"/>
  <c r="Z188" i="152" a="1"/>
  <c r="Z188" i="152" s="1"/>
  <c r="Z126" i="152" a="1"/>
  <c r="Z126" i="152" s="1"/>
  <c r="Z124" i="152" a="1"/>
  <c r="Z124" i="152" s="1"/>
  <c r="Z96" i="152" a="1"/>
  <c r="Z96" i="152" s="1"/>
  <c r="Z218" i="152" a="1"/>
  <c r="Z218" i="152" s="1"/>
  <c r="Z109" i="152" a="1"/>
  <c r="Z109" i="152" s="1"/>
  <c r="Z92" i="152" a="1"/>
  <c r="Z92" i="152" s="1"/>
  <c r="Z269" i="152" a="1"/>
  <c r="Z269" i="152" s="1"/>
  <c r="Z279" i="152" a="1"/>
  <c r="Z279" i="152" s="1"/>
  <c r="Z212" i="152" a="1"/>
  <c r="Z212" i="152" s="1"/>
  <c r="Z42" i="152" a="1"/>
  <c r="Z42" i="152" s="1"/>
  <c r="Y44" i="152" a="1"/>
  <c r="Y44" i="152" s="1"/>
  <c r="Z62" i="152" a="1"/>
  <c r="Z62" i="152" s="1"/>
  <c r="Y64" i="152" a="1"/>
  <c r="Y64" i="152" s="1"/>
  <c r="Z82" i="152" a="1"/>
  <c r="Z82" i="152" s="1"/>
  <c r="Y84" i="152" a="1"/>
  <c r="Y84" i="152" s="1"/>
  <c r="Z155" i="152" a="1"/>
  <c r="Z155" i="152" s="1"/>
  <c r="Y188" i="152" a="1"/>
  <c r="Y188" i="152" s="1"/>
  <c r="Z20" i="152" a="1"/>
  <c r="Z20" i="152" s="1"/>
  <c r="Y51" i="152" a="1"/>
  <c r="Y51" i="152" s="1"/>
  <c r="Y71" i="152" a="1"/>
  <c r="Y71" i="152" s="1"/>
  <c r="Y101" i="152" a="1"/>
  <c r="Y101" i="152" s="1"/>
  <c r="Z182" i="152" a="1"/>
  <c r="Z182" i="152" s="1"/>
  <c r="Z235" i="152" a="1"/>
  <c r="Z235" i="152" s="1"/>
  <c r="Y264" i="152" a="1"/>
  <c r="Y264" i="152" s="1"/>
  <c r="Z314" i="152" a="1"/>
  <c r="Z314" i="152" s="1"/>
  <c r="Y98" i="152" a="1"/>
  <c r="Y98" i="152" s="1"/>
  <c r="Z142" i="152" a="1"/>
  <c r="Z142" i="152" s="1"/>
  <c r="Y146" i="152" a="1"/>
  <c r="Y146" i="152" s="1"/>
  <c r="Z162" i="152" a="1"/>
  <c r="Z162" i="152" s="1"/>
  <c r="Y183" i="152" a="1"/>
  <c r="Y183" i="152" s="1"/>
  <c r="Z267" i="152" a="1"/>
  <c r="Z267" i="152" s="1"/>
  <c r="Z318" i="152" a="1"/>
  <c r="Z318" i="152" s="1"/>
  <c r="Z47" i="152" a="1"/>
  <c r="Z47" i="152" s="1"/>
  <c r="Y49" i="152" a="1"/>
  <c r="Y49" i="152" s="1"/>
  <c r="Z67" i="152" a="1"/>
  <c r="Z67" i="152" s="1"/>
  <c r="Y69" i="152" a="1"/>
  <c r="Y69" i="152" s="1"/>
  <c r="Y93" i="152" a="1"/>
  <c r="Y93" i="152" s="1"/>
  <c r="Z98" i="152" a="1"/>
  <c r="Z98" i="152" s="1"/>
  <c r="Z146" i="152" a="1"/>
  <c r="Z146" i="152" s="1"/>
  <c r="Y151" i="152" a="1"/>
  <c r="Y151" i="152" s="1"/>
  <c r="Z196" i="152" a="1"/>
  <c r="Z196" i="152" s="1"/>
  <c r="Y205" i="152" a="1"/>
  <c r="Y205" i="152" s="1"/>
  <c r="Z85" i="152" a="1"/>
  <c r="Z85" i="152" s="1"/>
  <c r="Y90" i="152" a="1"/>
  <c r="Y90" i="152" s="1"/>
  <c r="Z93" i="152" a="1"/>
  <c r="Z93" i="152" s="1"/>
  <c r="Z99" i="152" a="1"/>
  <c r="Z99" i="152" s="1"/>
  <c r="Y56" i="152" a="1"/>
  <c r="Y56" i="152" s="1"/>
  <c r="Z45" i="152" a="1"/>
  <c r="Z45" i="152" s="1"/>
  <c r="Z65" i="152" a="1"/>
  <c r="Z65" i="152" s="1"/>
  <c r="Y114" i="152" a="1"/>
  <c r="Y114" i="152" s="1"/>
  <c r="Y167" i="152" a="1"/>
  <c r="Y167" i="152" s="1"/>
  <c r="Y76" i="152" a="1"/>
  <c r="Y76" i="152" s="1"/>
  <c r="Z32" i="152" a="1"/>
  <c r="Z32" i="152" s="1"/>
  <c r="Z36" i="152" a="1"/>
  <c r="Z36" i="152" s="1"/>
  <c r="Z56" i="152" a="1"/>
  <c r="Z56" i="152" s="1"/>
  <c r="Z76" i="152" a="1"/>
  <c r="Z76" i="152" s="1"/>
  <c r="Y108" i="152" a="1"/>
  <c r="Y108" i="152" s="1"/>
  <c r="Y123" i="152" a="1"/>
  <c r="Y123" i="152" s="1"/>
  <c r="Y178" i="152" a="1"/>
  <c r="Y178" i="152" s="1"/>
  <c r="Z185" i="152" a="1"/>
  <c r="Z185" i="152" s="1"/>
  <c r="Z199" i="152" a="1"/>
  <c r="Z199" i="152" s="1"/>
  <c r="Y206" i="152" a="1"/>
  <c r="Y206" i="152" s="1"/>
  <c r="Y215" i="152" a="1"/>
  <c r="Y215" i="152" s="1"/>
  <c r="AB196" i="152" a="1"/>
  <c r="AB196" i="152" s="1"/>
  <c r="AB248" i="152" a="1"/>
  <c r="AB248" i="152" s="1"/>
  <c r="AB257" i="152" a="1"/>
  <c r="AB257" i="152" s="1"/>
  <c r="AB164" i="152" a="1"/>
  <c r="AB164" i="152" s="1"/>
  <c r="AB175" i="152" a="1"/>
  <c r="AB175" i="152" s="1"/>
  <c r="AB239" i="152" a="1"/>
  <c r="AB239" i="152" s="1"/>
  <c r="AB13" i="152" a="1"/>
  <c r="AB13" i="152" s="1"/>
  <c r="AB21" i="152" a="1"/>
  <c r="AB21" i="152" s="1"/>
  <c r="AB26" i="152" a="1"/>
  <c r="AB26" i="152" s="1"/>
  <c r="AB31" i="152" a="1"/>
  <c r="AB31" i="152" s="1"/>
  <c r="AB36" i="152" a="1"/>
  <c r="AB36" i="152" s="1"/>
  <c r="AB41" i="152" a="1"/>
  <c r="AB41" i="152" s="1"/>
  <c r="AB46" i="152" a="1"/>
  <c r="AB46" i="152" s="1"/>
  <c r="AB51" i="152" a="1"/>
  <c r="AB51" i="152" s="1"/>
  <c r="AB56" i="152" a="1"/>
  <c r="AB56" i="152" s="1"/>
  <c r="AB61" i="152" a="1"/>
  <c r="AB61" i="152" s="1"/>
  <c r="AB66" i="152" a="1"/>
  <c r="AB66" i="152" s="1"/>
  <c r="AB71" i="152" a="1"/>
  <c r="AB71" i="152" s="1"/>
  <c r="AB76" i="152" a="1"/>
  <c r="AB76" i="152" s="1"/>
  <c r="AB333" i="152" a="1"/>
  <c r="AB333" i="152" s="1"/>
  <c r="AB316" i="152" a="1"/>
  <c r="AB316" i="152" s="1"/>
  <c r="AB291" i="152" a="1"/>
  <c r="AB291" i="152" s="1"/>
  <c r="AB266" i="152" a="1"/>
  <c r="AB266" i="152" s="1"/>
  <c r="AB241" i="152" a="1"/>
  <c r="AB241" i="152" s="1"/>
  <c r="AB312" i="152" a="1"/>
  <c r="AB312" i="152" s="1"/>
  <c r="AB308" i="152" a="1"/>
  <c r="AB308" i="152" s="1"/>
  <c r="AB287" i="152" a="1"/>
  <c r="AB287" i="152" s="1"/>
  <c r="AB283" i="152" a="1"/>
  <c r="AB283" i="152" s="1"/>
  <c r="AB262" i="152" a="1"/>
  <c r="AB262" i="152" s="1"/>
  <c r="AB258" i="152" a="1"/>
  <c r="AB258" i="152" s="1"/>
  <c r="AB237" i="152" a="1"/>
  <c r="AB237" i="152" s="1"/>
  <c r="AB233" i="152" a="1"/>
  <c r="AB233" i="152" s="1"/>
  <c r="AB224" i="152" a="1"/>
  <c r="AB224" i="152" s="1"/>
  <c r="AB325" i="152" a="1"/>
  <c r="AB325" i="152" s="1"/>
  <c r="AB300" i="152" a="1"/>
  <c r="AB300" i="152" s="1"/>
  <c r="AB275" i="152" a="1"/>
  <c r="AB275" i="152" s="1"/>
  <c r="AB319" i="152" a="1"/>
  <c r="AB319" i="152" s="1"/>
  <c r="AB305" i="152" a="1"/>
  <c r="AB305" i="152" s="1"/>
  <c r="AB302" i="152" a="1"/>
  <c r="AB302" i="152" s="1"/>
  <c r="AB256" i="152" a="1"/>
  <c r="AB256" i="152" s="1"/>
  <c r="AB234" i="152" a="1"/>
  <c r="AB234" i="152" s="1"/>
  <c r="AB322" i="152" a="1"/>
  <c r="AB322" i="152" s="1"/>
  <c r="AB253" i="152" a="1"/>
  <c r="AB253" i="152" s="1"/>
  <c r="AB250" i="152" a="1"/>
  <c r="AB250" i="152" s="1"/>
  <c r="AB294" i="152" a="1"/>
  <c r="AB294" i="152" s="1"/>
  <c r="AB280" i="152" a="1"/>
  <c r="AB280" i="152" s="1"/>
  <c r="AB277" i="152" a="1"/>
  <c r="AB277" i="152" s="1"/>
  <c r="AB263" i="152" a="1"/>
  <c r="AB263" i="152" s="1"/>
  <c r="AB247" i="152" a="1"/>
  <c r="AB247" i="152" s="1"/>
  <c r="AB228" i="152" a="1"/>
  <c r="AB228" i="152" s="1"/>
  <c r="AB328" i="152" a="1"/>
  <c r="AB328" i="152" s="1"/>
  <c r="AB331" i="152" a="1"/>
  <c r="AB331" i="152" s="1"/>
  <c r="AB317" i="152" a="1"/>
  <c r="AB317" i="152" s="1"/>
  <c r="AB269" i="152" a="1"/>
  <c r="AB269" i="152" s="1"/>
  <c r="AB254" i="152" a="1"/>
  <c r="AB254" i="152" s="1"/>
  <c r="AB217" i="152" a="1"/>
  <c r="AB217" i="152" s="1"/>
  <c r="AB212" i="152" a="1"/>
  <c r="AB212" i="152" s="1"/>
  <c r="AB314" i="152" a="1"/>
  <c r="AB314" i="152" s="1"/>
  <c r="AB310" i="152" a="1"/>
  <c r="AB310" i="152" s="1"/>
  <c r="AB290" i="152" a="1"/>
  <c r="AB290" i="152" s="1"/>
  <c r="AB288" i="152" a="1"/>
  <c r="AB288" i="152" s="1"/>
  <c r="AB286" i="152" a="1"/>
  <c r="AB286" i="152" s="1"/>
  <c r="AB284" i="152" a="1"/>
  <c r="AB284" i="152" s="1"/>
  <c r="AB252" i="152" a="1"/>
  <c r="AB252" i="152" s="1"/>
  <c r="AB230" i="152" a="1"/>
  <c r="AB230" i="152" s="1"/>
  <c r="AB223" i="152" a="1"/>
  <c r="AB223" i="152" s="1"/>
  <c r="AB218" i="152" a="1"/>
  <c r="AB218" i="152" s="1"/>
  <c r="AB205" i="152" a="1"/>
  <c r="AB205" i="152" s="1"/>
  <c r="AB198" i="152" a="1"/>
  <c r="AB198" i="152" s="1"/>
  <c r="AB191" i="152" a="1"/>
  <c r="AB191" i="152" s="1"/>
  <c r="AB330" i="152" a="1"/>
  <c r="AB330" i="152" s="1"/>
  <c r="AB318" i="152" a="1"/>
  <c r="AB318" i="152" s="1"/>
  <c r="AB278" i="152" a="1"/>
  <c r="AB278" i="152" s="1"/>
  <c r="AB259" i="152" a="1"/>
  <c r="AB259" i="152" s="1"/>
  <c r="AB209" i="152" a="1"/>
  <c r="AB209" i="152" s="1"/>
  <c r="AB327" i="152" a="1"/>
  <c r="AB327" i="152" s="1"/>
  <c r="AB311" i="152" a="1"/>
  <c r="AB311" i="152" s="1"/>
  <c r="AB299" i="152" a="1"/>
  <c r="AB299" i="152" s="1"/>
  <c r="AB292" i="152" a="1"/>
  <c r="AB292" i="152" s="1"/>
  <c r="AB264" i="152" a="1"/>
  <c r="AB264" i="152" s="1"/>
  <c r="AB260" i="152" a="1"/>
  <c r="AB260" i="152" s="1"/>
  <c r="AB215" i="152" a="1"/>
  <c r="AB215" i="152" s="1"/>
  <c r="AB178" i="152" a="1"/>
  <c r="AB178" i="152" s="1"/>
  <c r="AB171" i="152" a="1"/>
  <c r="AB171" i="152" s="1"/>
  <c r="AB160" i="152" a="1"/>
  <c r="AB160" i="152" s="1"/>
  <c r="AB153" i="152" a="1"/>
  <c r="AB153" i="152" s="1"/>
  <c r="AB306" i="152" a="1"/>
  <c r="AB306" i="152" s="1"/>
  <c r="AB301" i="152" a="1"/>
  <c r="AB301" i="152" s="1"/>
  <c r="AB220" i="152" a="1"/>
  <c r="AB220" i="152" s="1"/>
  <c r="AB210" i="152" a="1"/>
  <c r="AB210" i="152" s="1"/>
  <c r="AB199" i="152" a="1"/>
  <c r="AB199" i="152" s="1"/>
  <c r="AB324" i="152" a="1"/>
  <c r="AB324" i="152" s="1"/>
  <c r="AB321" i="152" a="1"/>
  <c r="AB321" i="152" s="1"/>
  <c r="AB279" i="152" a="1"/>
  <c r="AB279" i="152" s="1"/>
  <c r="AB202" i="152" a="1"/>
  <c r="AB202" i="152" s="1"/>
  <c r="AB182" i="152" a="1"/>
  <c r="AB182" i="152" s="1"/>
  <c r="AB332" i="152" a="1"/>
  <c r="AB332" i="152" s="1"/>
  <c r="AB323" i="152" a="1"/>
  <c r="AB323" i="152" s="1"/>
  <c r="AB320" i="152" a="1"/>
  <c r="AB320" i="152" s="1"/>
  <c r="AB315" i="152" a="1"/>
  <c r="AB315" i="152" s="1"/>
  <c r="AB289" i="152" a="1"/>
  <c r="AB289" i="152" s="1"/>
  <c r="AB285" i="152" a="1"/>
  <c r="AB285" i="152" s="1"/>
  <c r="AB249" i="152" a="1"/>
  <c r="AB249" i="152" s="1"/>
  <c r="AB293" i="152" a="1"/>
  <c r="AB293" i="152" s="1"/>
  <c r="AB261" i="152" a="1"/>
  <c r="AB261" i="152" s="1"/>
  <c r="AB271" i="152" a="1"/>
  <c r="AB271" i="152" s="1"/>
  <c r="AB242" i="152" a="1"/>
  <c r="AB242" i="152" s="1"/>
  <c r="AB226" i="152" a="1"/>
  <c r="AB226" i="152" s="1"/>
  <c r="AB219" i="152" a="1"/>
  <c r="AB219" i="152" s="1"/>
  <c r="AB144" i="152" a="1"/>
  <c r="AB144" i="152" s="1"/>
  <c r="AB140" i="152" a="1"/>
  <c r="AB140" i="152" s="1"/>
  <c r="AB231" i="152" a="1"/>
  <c r="AB231" i="152" s="1"/>
  <c r="AB211" i="152" a="1"/>
  <c r="AB211" i="152" s="1"/>
  <c r="AB200" i="152" a="1"/>
  <c r="AB200" i="152" s="1"/>
  <c r="AB177" i="152" a="1"/>
  <c r="AB177" i="152" s="1"/>
  <c r="AB172" i="152" a="1"/>
  <c r="AB172" i="152" s="1"/>
  <c r="AB161" i="152" a="1"/>
  <c r="AB161" i="152" s="1"/>
  <c r="AB158" i="152" a="1"/>
  <c r="AB158" i="152" s="1"/>
  <c r="AB136" i="152" a="1"/>
  <c r="AB136" i="152" s="1"/>
  <c r="AB295" i="152" a="1"/>
  <c r="AB295" i="152" s="1"/>
  <c r="AB267" i="152" a="1"/>
  <c r="AB267" i="152" s="1"/>
  <c r="AB207" i="152" a="1"/>
  <c r="AB207" i="152" s="1"/>
  <c r="AB145" i="152" a="1"/>
  <c r="AB145" i="152" s="1"/>
  <c r="AB298" i="152" a="1"/>
  <c r="AB298" i="152" s="1"/>
  <c r="AB297" i="152" a="1"/>
  <c r="AB297" i="152" s="1"/>
  <c r="AB169" i="152" a="1"/>
  <c r="AB169" i="152" s="1"/>
  <c r="AB167" i="152" a="1"/>
  <c r="AB167" i="152" s="1"/>
  <c r="AB273" i="152" a="1"/>
  <c r="AB273" i="152" s="1"/>
  <c r="AB151" i="152" a="1"/>
  <c r="AB151" i="152" s="1"/>
  <c r="AB137" i="152" a="1"/>
  <c r="AB137" i="152" s="1"/>
  <c r="AB126" i="152" a="1"/>
  <c r="AB126" i="152" s="1"/>
  <c r="AB121" i="152" a="1"/>
  <c r="AB121" i="152" s="1"/>
  <c r="AB116" i="152" a="1"/>
  <c r="AB116" i="152" s="1"/>
  <c r="AB111" i="152" a="1"/>
  <c r="AB111" i="152" s="1"/>
  <c r="AB106" i="152" a="1"/>
  <c r="AB106" i="152" s="1"/>
  <c r="AB101" i="152" a="1"/>
  <c r="AB101" i="152" s="1"/>
  <c r="AB96" i="152" a="1"/>
  <c r="AB96" i="152" s="1"/>
  <c r="AB91" i="152" a="1"/>
  <c r="AB91" i="152" s="1"/>
  <c r="AB86" i="152" a="1"/>
  <c r="AB86" i="152" s="1"/>
  <c r="AB221" i="152" a="1"/>
  <c r="AB221" i="152" s="1"/>
  <c r="AB195" i="152" a="1"/>
  <c r="AB195" i="152" s="1"/>
  <c r="AB193" i="152" a="1"/>
  <c r="AB193" i="152" s="1"/>
  <c r="AB156" i="152" a="1"/>
  <c r="AB156" i="152" s="1"/>
  <c r="AB146" i="152" a="1"/>
  <c r="AB146" i="152" s="1"/>
  <c r="AB143" i="152" a="1"/>
  <c r="AB143" i="152" s="1"/>
  <c r="AB227" i="152" a="1"/>
  <c r="AB227" i="152" s="1"/>
  <c r="AB206" i="152" a="1"/>
  <c r="AB206" i="152" s="1"/>
  <c r="AB197" i="152" a="1"/>
  <c r="AB197" i="152" s="1"/>
  <c r="AB165" i="152" a="1"/>
  <c r="AB165" i="152" s="1"/>
  <c r="AB134" i="152" a="1"/>
  <c r="AB134" i="152" s="1"/>
  <c r="AB240" i="152" a="1"/>
  <c r="AB240" i="152" s="1"/>
  <c r="AB154" i="152" a="1"/>
  <c r="AB154" i="152" s="1"/>
  <c r="AB276" i="152" a="1"/>
  <c r="AB276" i="152" s="1"/>
  <c r="AB238" i="152" a="1"/>
  <c r="AB238" i="152" s="1"/>
  <c r="AB190" i="152" a="1"/>
  <c r="AB190" i="152" s="1"/>
  <c r="AB179" i="152" a="1"/>
  <c r="AB179" i="152" s="1"/>
  <c r="AB110" i="152" a="1"/>
  <c r="AB110" i="152" s="1"/>
  <c r="AB304" i="152" a="1"/>
  <c r="AB304" i="152" s="1"/>
  <c r="AB187" i="152" a="1"/>
  <c r="AB187" i="152" s="1"/>
  <c r="AB176" i="152" a="1"/>
  <c r="AB176" i="152" s="1"/>
  <c r="AB128" i="152" a="1"/>
  <c r="AB128" i="152" s="1"/>
  <c r="AB125" i="152" a="1"/>
  <c r="AB125" i="152" s="1"/>
  <c r="AB104" i="152" a="1"/>
  <c r="AB104" i="152" s="1"/>
  <c r="AB214" i="152" a="1"/>
  <c r="AB214" i="152" s="1"/>
  <c r="AB184" i="152" a="1"/>
  <c r="AB184" i="152" s="1"/>
  <c r="AB166" i="152" a="1"/>
  <c r="AB166" i="152" s="1"/>
  <c r="AB141" i="152" a="1"/>
  <c r="AB141" i="152" s="1"/>
  <c r="AB98" i="152" a="1"/>
  <c r="AB98" i="152" s="1"/>
  <c r="AB329" i="152" a="1"/>
  <c r="AB329" i="152" s="1"/>
  <c r="AB201" i="152" a="1"/>
  <c r="AB201" i="152" s="1"/>
  <c r="AB192" i="152" a="1"/>
  <c r="AB192" i="152" s="1"/>
  <c r="AB117" i="152" a="1"/>
  <c r="AB117" i="152" s="1"/>
  <c r="AB88" i="152" a="1"/>
  <c r="AB88" i="152" s="1"/>
  <c r="AB84" i="152" a="1"/>
  <c r="AB84" i="152" s="1"/>
  <c r="AB79" i="152" a="1"/>
  <c r="AB79" i="152" s="1"/>
  <c r="AB74" i="152" a="1"/>
  <c r="AB74" i="152" s="1"/>
  <c r="AB69" i="152" a="1"/>
  <c r="AB69" i="152" s="1"/>
  <c r="AB64" i="152" a="1"/>
  <c r="AB64" i="152" s="1"/>
  <c r="AB59" i="152" a="1"/>
  <c r="AB59" i="152" s="1"/>
  <c r="AB54" i="152" a="1"/>
  <c r="AB54" i="152" s="1"/>
  <c r="AB49" i="152" a="1"/>
  <c r="AB49" i="152" s="1"/>
  <c r="AB44" i="152" a="1"/>
  <c r="AB44" i="152" s="1"/>
  <c r="AB39" i="152" a="1"/>
  <c r="AB39" i="152" s="1"/>
  <c r="AB34" i="152" a="1"/>
  <c r="AB34" i="152" s="1"/>
  <c r="AB29" i="152" a="1"/>
  <c r="AB29" i="152" s="1"/>
  <c r="AB24" i="152" a="1"/>
  <c r="AB24" i="152" s="1"/>
  <c r="AB19" i="152" a="1"/>
  <c r="AB19" i="152" s="1"/>
  <c r="AB14" i="152" a="1"/>
  <c r="AB14" i="152" s="1"/>
  <c r="AB9" i="152" a="1"/>
  <c r="AB9" i="152" s="1"/>
  <c r="AB4" i="152" a="1"/>
  <c r="AB4" i="152" s="1"/>
  <c r="AB309" i="152" a="1"/>
  <c r="AB309" i="152" s="1"/>
  <c r="AB303" i="152" a="1"/>
  <c r="AB303" i="152" s="1"/>
  <c r="AB281" i="152" a="1"/>
  <c r="AB281" i="152" s="1"/>
  <c r="AB204" i="152" a="1"/>
  <c r="AB204" i="152" s="1"/>
  <c r="AB149" i="152" a="1"/>
  <c r="AB149" i="152" s="1"/>
  <c r="AB147" i="152" a="1"/>
  <c r="AB147" i="152" s="1"/>
  <c r="AB139" i="152" a="1"/>
  <c r="AB139" i="152" s="1"/>
  <c r="AB131" i="152" a="1"/>
  <c r="AB131" i="152" s="1"/>
  <c r="AB123" i="152" a="1"/>
  <c r="AB123" i="152" s="1"/>
  <c r="AB120" i="152" a="1"/>
  <c r="AB120" i="152" s="1"/>
  <c r="AB114" i="152" a="1"/>
  <c r="AB114" i="152" s="1"/>
  <c r="AB92" i="152" a="1"/>
  <c r="AB92" i="152" s="1"/>
  <c r="AB270" i="152" a="1"/>
  <c r="AB270" i="152" s="1"/>
  <c r="AB265" i="152" a="1"/>
  <c r="AB265" i="152" s="1"/>
  <c r="AB255" i="152" a="1"/>
  <c r="AB255" i="152" s="1"/>
  <c r="AB213" i="152" a="1"/>
  <c r="AB213" i="152" s="1"/>
  <c r="AB186" i="152" a="1"/>
  <c r="AB186" i="152" s="1"/>
  <c r="AB133" i="152" a="1"/>
  <c r="AB133" i="152" s="1"/>
  <c r="AB189" i="152" a="1"/>
  <c r="AB189" i="152" s="1"/>
  <c r="AB173" i="152" a="1"/>
  <c r="AB173" i="152" s="1"/>
  <c r="AB163" i="152" a="1"/>
  <c r="AB163" i="152" s="1"/>
  <c r="AB102" i="152" a="1"/>
  <c r="AB102" i="152" s="1"/>
  <c r="AB85" i="152" a="1"/>
  <c r="AB85" i="152" s="1"/>
  <c r="AB80" i="152" a="1"/>
  <c r="AB80" i="152" s="1"/>
  <c r="AB75" i="152" a="1"/>
  <c r="AB75" i="152" s="1"/>
  <c r="AB70" i="152" a="1"/>
  <c r="AB70" i="152" s="1"/>
  <c r="AB65" i="152" a="1"/>
  <c r="AB65" i="152" s="1"/>
  <c r="AB60" i="152" a="1"/>
  <c r="AB60" i="152" s="1"/>
  <c r="AB55" i="152" a="1"/>
  <c r="AB55" i="152" s="1"/>
  <c r="AB50" i="152" a="1"/>
  <c r="AB50" i="152" s="1"/>
  <c r="AB45" i="152" a="1"/>
  <c r="AB45" i="152" s="1"/>
  <c r="AB40" i="152" a="1"/>
  <c r="AB40" i="152" s="1"/>
  <c r="AB35" i="152" a="1"/>
  <c r="AB35" i="152" s="1"/>
  <c r="AB30" i="152" a="1"/>
  <c r="AB30" i="152" s="1"/>
  <c r="AB25" i="152" a="1"/>
  <c r="AB25" i="152" s="1"/>
  <c r="AB20" i="152" a="1"/>
  <c r="AB20" i="152" s="1"/>
  <c r="AB15" i="152" a="1"/>
  <c r="AB15" i="152" s="1"/>
  <c r="AB10" i="152" a="1"/>
  <c r="AB10" i="152" s="1"/>
  <c r="AB5" i="152" a="1"/>
  <c r="AB5" i="152" s="1"/>
  <c r="AB296" i="152" a="1"/>
  <c r="AB296" i="152" s="1"/>
  <c r="AB313" i="152" a="1"/>
  <c r="AB313" i="152" s="1"/>
  <c r="AB274" i="152" a="1"/>
  <c r="AB274" i="152" s="1"/>
  <c r="AB245" i="152" a="1"/>
  <c r="AB245" i="152" s="1"/>
  <c r="AB235" i="152" a="1"/>
  <c r="AB235" i="152" s="1"/>
  <c r="AB307" i="152" a="1"/>
  <c r="AB307" i="152" s="1"/>
  <c r="AB268" i="152" a="1"/>
  <c r="AB268" i="152" s="1"/>
  <c r="AB282" i="152" a="1"/>
  <c r="AB282" i="152" s="1"/>
  <c r="AB3" i="152" a="1"/>
  <c r="AB3" i="152" s="1"/>
  <c r="W3" i="152" s="1"/>
  <c r="AB90" i="152" a="1"/>
  <c r="AB90" i="152" s="1"/>
  <c r="AB94" i="152" a="1"/>
  <c r="AB94" i="152" s="1"/>
  <c r="AB183" i="152" a="1"/>
  <c r="AB183" i="152" s="1"/>
  <c r="AC333" i="152" a="1"/>
  <c r="AC333" i="152" s="1"/>
  <c r="AC329" i="152" a="1"/>
  <c r="AC329" i="152" s="1"/>
  <c r="AC304" i="152" a="1"/>
  <c r="AC304" i="152" s="1"/>
  <c r="AC279" i="152" a="1"/>
  <c r="AC279" i="152" s="1"/>
  <c r="AC254" i="152" a="1"/>
  <c r="AC254" i="152" s="1"/>
  <c r="AC229" i="152" a="1"/>
  <c r="AC229" i="152" s="1"/>
  <c r="AC325" i="152" a="1"/>
  <c r="AC325" i="152" s="1"/>
  <c r="AC300" i="152" a="1"/>
  <c r="AC300" i="152" s="1"/>
  <c r="AC275" i="152" a="1"/>
  <c r="AC275" i="152" s="1"/>
  <c r="AC250" i="152" a="1"/>
  <c r="AC250" i="152" s="1"/>
  <c r="AC317" i="152" a="1"/>
  <c r="AC317" i="152" s="1"/>
  <c r="AC313" i="152" a="1"/>
  <c r="AC313" i="152" s="1"/>
  <c r="AC292" i="152" a="1"/>
  <c r="AC292" i="152" s="1"/>
  <c r="AC288" i="152" a="1"/>
  <c r="AC288" i="152" s="1"/>
  <c r="AC267" i="152" a="1"/>
  <c r="AC267" i="152" s="1"/>
  <c r="AC274" i="152" a="1"/>
  <c r="AC274" i="152" s="1"/>
  <c r="AC231" i="152" a="1"/>
  <c r="AC231" i="152" s="1"/>
  <c r="AC216" i="152" a="1"/>
  <c r="AC216" i="152" s="1"/>
  <c r="AC211" i="152" a="1"/>
  <c r="AC211" i="152" s="1"/>
  <c r="AC206" i="152" a="1"/>
  <c r="AC206" i="152" s="1"/>
  <c r="AC201" i="152" a="1"/>
  <c r="AC201" i="152" s="1"/>
  <c r="AC196" i="152" a="1"/>
  <c r="AC196" i="152" s="1"/>
  <c r="AC191" i="152" a="1"/>
  <c r="AC191" i="152" s="1"/>
  <c r="AC186" i="152" a="1"/>
  <c r="AC186" i="152" s="1"/>
  <c r="AC181" i="152" a="1"/>
  <c r="AC181" i="152" s="1"/>
  <c r="AC176" i="152" a="1"/>
  <c r="AC176" i="152" s="1"/>
  <c r="AC171" i="152" a="1"/>
  <c r="AC171" i="152" s="1"/>
  <c r="AC166" i="152" a="1"/>
  <c r="AC166" i="152" s="1"/>
  <c r="AC161" i="152" a="1"/>
  <c r="AC161" i="152" s="1"/>
  <c r="AC156" i="152" a="1"/>
  <c r="AC156" i="152" s="1"/>
  <c r="AC151" i="152" a="1"/>
  <c r="AC151" i="152" s="1"/>
  <c r="AC308" i="152" a="1"/>
  <c r="AC308" i="152" s="1"/>
  <c r="AC294" i="152" a="1"/>
  <c r="AC294" i="152" s="1"/>
  <c r="AC291" i="152" a="1"/>
  <c r="AC291" i="152" s="1"/>
  <c r="AC280" i="152" a="1"/>
  <c r="AC280" i="152" s="1"/>
  <c r="AC277" i="152" a="1"/>
  <c r="AC277" i="152" s="1"/>
  <c r="AC263" i="152" a="1"/>
  <c r="AC263" i="152" s="1"/>
  <c r="AC247" i="152" a="1"/>
  <c r="AC247" i="152" s="1"/>
  <c r="AC228" i="152" a="1"/>
  <c r="AC228" i="152" s="1"/>
  <c r="AC328" i="152" a="1"/>
  <c r="AC328" i="152" s="1"/>
  <c r="AC331" i="152" a="1"/>
  <c r="AC331" i="152" s="1"/>
  <c r="AC260" i="152" a="1"/>
  <c r="AC260" i="152" s="1"/>
  <c r="AC238" i="152" a="1"/>
  <c r="AC238" i="152" s="1"/>
  <c r="AC225" i="152" a="1"/>
  <c r="AC225" i="152" s="1"/>
  <c r="AC303" i="152" a="1"/>
  <c r="AC303" i="152" s="1"/>
  <c r="AC323" i="152" a="1"/>
  <c r="AC323" i="152" s="1"/>
  <c r="AC320" i="152" a="1"/>
  <c r="AC320" i="152" s="1"/>
  <c r="AC309" i="152" a="1"/>
  <c r="AC309" i="152" s="1"/>
  <c r="AC306" i="152" a="1"/>
  <c r="AC306" i="152" s="1"/>
  <c r="AC251" i="152" a="1"/>
  <c r="AC251" i="152" s="1"/>
  <c r="AC248" i="152" a="1"/>
  <c r="AC248" i="152" s="1"/>
  <c r="AC215" i="152" a="1"/>
  <c r="AC215" i="152" s="1"/>
  <c r="AC212" i="152" a="1"/>
  <c r="AC212" i="152" s="1"/>
  <c r="AC202" i="152" a="1"/>
  <c r="AC202" i="152" s="1"/>
  <c r="AC184" i="152" a="1"/>
  <c r="AC184" i="152" s="1"/>
  <c r="AC316" i="152" a="1"/>
  <c r="AC316" i="152" s="1"/>
  <c r="AC272" i="152" a="1"/>
  <c r="AC272" i="152" s="1"/>
  <c r="AC257" i="152" a="1"/>
  <c r="AC257" i="152" s="1"/>
  <c r="AC246" i="152" a="1"/>
  <c r="AC246" i="152" s="1"/>
  <c r="AC235" i="152" a="1"/>
  <c r="AC235" i="152" s="1"/>
  <c r="AC332" i="152" a="1"/>
  <c r="AC332" i="152" s="1"/>
  <c r="AC301" i="152" a="1"/>
  <c r="AC301" i="152" s="1"/>
  <c r="AC324" i="152" a="1"/>
  <c r="AC324" i="152" s="1"/>
  <c r="AC256" i="152" a="1"/>
  <c r="AC256" i="152" s="1"/>
  <c r="AC182" i="152" a="1"/>
  <c r="AC182" i="152" s="1"/>
  <c r="AC164" i="152" a="1"/>
  <c r="AC164" i="152" s="1"/>
  <c r="AC157" i="152" a="1"/>
  <c r="AC157" i="152" s="1"/>
  <c r="AC321" i="152" a="1"/>
  <c r="AC321" i="152" s="1"/>
  <c r="AC281" i="152" a="1"/>
  <c r="AC281" i="152" s="1"/>
  <c r="AC266" i="152" a="1"/>
  <c r="AC266" i="152" s="1"/>
  <c r="AC262" i="152" a="1"/>
  <c r="AC262" i="152" s="1"/>
  <c r="AC218" i="152" a="1"/>
  <c r="AC218" i="152" s="1"/>
  <c r="AC213" i="152" a="1"/>
  <c r="AC213" i="152" s="1"/>
  <c r="AC185" i="152" a="1"/>
  <c r="AC185" i="152" s="1"/>
  <c r="AC318" i="152" a="1"/>
  <c r="AC318" i="152" s="1"/>
  <c r="AC268" i="152" a="1"/>
  <c r="AC268" i="152" s="1"/>
  <c r="AC188" i="152" a="1"/>
  <c r="AC188" i="152" s="1"/>
  <c r="AC175" i="152" a="1"/>
  <c r="AC175" i="152" s="1"/>
  <c r="AC287" i="152" a="1"/>
  <c r="AC287" i="152" s="1"/>
  <c r="AC255" i="152" a="1"/>
  <c r="AC255" i="152" s="1"/>
  <c r="AC261" i="152" a="1"/>
  <c r="AC261" i="152" s="1"/>
  <c r="AC289" i="152" a="1"/>
  <c r="AC289" i="152" s="1"/>
  <c r="AC253" i="152" a="1"/>
  <c r="AC253" i="152" s="1"/>
  <c r="AC189" i="152" a="1"/>
  <c r="AC189" i="152" s="1"/>
  <c r="AC132" i="152" a="1"/>
  <c r="AC132" i="152" s="1"/>
  <c r="AC295" i="152" a="1"/>
  <c r="AC295" i="152" s="1"/>
  <c r="AC286" i="152" a="1"/>
  <c r="AC286" i="152" s="1"/>
  <c r="AC239" i="152" a="1"/>
  <c r="AC239" i="152" s="1"/>
  <c r="AC221" i="152" a="1"/>
  <c r="AC221" i="152" s="1"/>
  <c r="AC209" i="152" a="1"/>
  <c r="AC209" i="152" s="1"/>
  <c r="AC155" i="152" a="1"/>
  <c r="AC155" i="152" s="1"/>
  <c r="AC152" i="152" a="1"/>
  <c r="AC152" i="152" s="1"/>
  <c r="AC312" i="152" a="1"/>
  <c r="AC312" i="152" s="1"/>
  <c r="AC305" i="152" a="1"/>
  <c r="AC305" i="152" s="1"/>
  <c r="AC264" i="152" a="1"/>
  <c r="AC264" i="152" s="1"/>
  <c r="AC298" i="152" a="1"/>
  <c r="AC298" i="152" s="1"/>
  <c r="AC270" i="152" a="1"/>
  <c r="AC270" i="152" s="1"/>
  <c r="AC244" i="152" a="1"/>
  <c r="AC244" i="152" s="1"/>
  <c r="AC236" i="152" a="1"/>
  <c r="AC236" i="152" s="1"/>
  <c r="AC205" i="152" a="1"/>
  <c r="AC205" i="152" s="1"/>
  <c r="AC327" i="152" a="1"/>
  <c r="AC327" i="152" s="1"/>
  <c r="AC315" i="152" a="1"/>
  <c r="AC315" i="152" s="1"/>
  <c r="AC311" i="152" a="1"/>
  <c r="AC311" i="152" s="1"/>
  <c r="AC302" i="152" a="1"/>
  <c r="AC302" i="152" s="1"/>
  <c r="AC269" i="152" a="1"/>
  <c r="AC269" i="152" s="1"/>
  <c r="AC258" i="152" a="1"/>
  <c r="AC258" i="152" s="1"/>
  <c r="AC193" i="152" a="1"/>
  <c r="AC193" i="152" s="1"/>
  <c r="AC146" i="152" a="1"/>
  <c r="AC146" i="152" s="1"/>
  <c r="AC143" i="152" a="1"/>
  <c r="AC143" i="152" s="1"/>
  <c r="AC140" i="152" a="1"/>
  <c r="AC140" i="152" s="1"/>
  <c r="AC234" i="152" a="1"/>
  <c r="AC234" i="152" s="1"/>
  <c r="AC227" i="152" a="1"/>
  <c r="AC227" i="152" s="1"/>
  <c r="AC197" i="152" a="1"/>
  <c r="AC197" i="152" s="1"/>
  <c r="AC195" i="152" a="1"/>
  <c r="AC195" i="152" s="1"/>
  <c r="AC165" i="152" a="1"/>
  <c r="AC165" i="152" s="1"/>
  <c r="AC134" i="152" a="1"/>
  <c r="AC134" i="152" s="1"/>
  <c r="AC284" i="152" a="1"/>
  <c r="AC284" i="152" s="1"/>
  <c r="AC230" i="152" a="1"/>
  <c r="AC230" i="152" s="1"/>
  <c r="AC204" i="152" a="1"/>
  <c r="AC204" i="152" s="1"/>
  <c r="AC131" i="152" a="1"/>
  <c r="AC131" i="152" s="1"/>
  <c r="AC276" i="152" a="1"/>
  <c r="AC276" i="152" s="1"/>
  <c r="AC265" i="152" a="1"/>
  <c r="AC265" i="152" s="1"/>
  <c r="AC237" i="152" a="1"/>
  <c r="AC237" i="152" s="1"/>
  <c r="AC233" i="152" a="1"/>
  <c r="AC233" i="152" s="1"/>
  <c r="AC180" i="152" a="1"/>
  <c r="AC180" i="152" s="1"/>
  <c r="AC149" i="152" a="1"/>
  <c r="AC149" i="152" s="1"/>
  <c r="AC314" i="152" a="1"/>
  <c r="AC314" i="152" s="1"/>
  <c r="AC296" i="152" a="1"/>
  <c r="AC296" i="152" s="1"/>
  <c r="AC223" i="152" a="1"/>
  <c r="AC223" i="152" s="1"/>
  <c r="AC203" i="152" a="1"/>
  <c r="AC203" i="152" s="1"/>
  <c r="AC174" i="152" a="1"/>
  <c r="AC174" i="152" s="1"/>
  <c r="AC170" i="152" a="1"/>
  <c r="AC170" i="152" s="1"/>
  <c r="AC168" i="152" a="1"/>
  <c r="AC168" i="152" s="1"/>
  <c r="AC159" i="152" a="1"/>
  <c r="AC159" i="152" s="1"/>
  <c r="AC128" i="152" a="1"/>
  <c r="AC128" i="152" s="1"/>
  <c r="AC123" i="152" a="1"/>
  <c r="AC123" i="152" s="1"/>
  <c r="AC214" i="152" a="1"/>
  <c r="AC214" i="152" s="1"/>
  <c r="AC187" i="152" a="1"/>
  <c r="AC187" i="152" s="1"/>
  <c r="AC98" i="152" a="1"/>
  <c r="AC98" i="152" s="1"/>
  <c r="AC330" i="152" a="1"/>
  <c r="AC330" i="152" s="1"/>
  <c r="AC310" i="152" a="1"/>
  <c r="AC310" i="152" s="1"/>
  <c r="AC154" i="152" a="1"/>
  <c r="AC154" i="152" s="1"/>
  <c r="AC141" i="152" a="1"/>
  <c r="AC141" i="152" s="1"/>
  <c r="AC117" i="152" a="1"/>
  <c r="AC117" i="152" s="1"/>
  <c r="AC101" i="152" a="1"/>
  <c r="AC101" i="152" s="1"/>
  <c r="AC88" i="152" a="1"/>
  <c r="AC88" i="152" s="1"/>
  <c r="AC84" i="152" a="1"/>
  <c r="AC84" i="152" s="1"/>
  <c r="AC79" i="152" a="1"/>
  <c r="AC79" i="152" s="1"/>
  <c r="AC74" i="152" a="1"/>
  <c r="AC74" i="152" s="1"/>
  <c r="AC69" i="152" a="1"/>
  <c r="AC69" i="152" s="1"/>
  <c r="AC64" i="152" a="1"/>
  <c r="AC64" i="152" s="1"/>
  <c r="AC59" i="152" a="1"/>
  <c r="AC59" i="152" s="1"/>
  <c r="AC54" i="152" a="1"/>
  <c r="AC54" i="152" s="1"/>
  <c r="AC49" i="152" a="1"/>
  <c r="AC49" i="152" s="1"/>
  <c r="AC44" i="152" a="1"/>
  <c r="AC44" i="152" s="1"/>
  <c r="AC39" i="152" a="1"/>
  <c r="AC39" i="152" s="1"/>
  <c r="AC34" i="152" a="1"/>
  <c r="AC34" i="152" s="1"/>
  <c r="AC29" i="152" a="1"/>
  <c r="AC29" i="152" s="1"/>
  <c r="AC24" i="152" a="1"/>
  <c r="AC24" i="152" s="1"/>
  <c r="AC19" i="152" a="1"/>
  <c r="AC19" i="152" s="1"/>
  <c r="AC14" i="152" a="1"/>
  <c r="AC14" i="152" s="1"/>
  <c r="AC9" i="152" a="1"/>
  <c r="AC9" i="152" s="1"/>
  <c r="AC4" i="152" a="1"/>
  <c r="AC4" i="152" s="1"/>
  <c r="AC242" i="152" a="1"/>
  <c r="AC242" i="152" s="1"/>
  <c r="AC217" i="152" a="1"/>
  <c r="AC217" i="152" s="1"/>
  <c r="AC192" i="152" a="1"/>
  <c r="AC192" i="152" s="1"/>
  <c r="AC95" i="152" a="1"/>
  <c r="AC95" i="152" s="1"/>
  <c r="AC271" i="152" a="1"/>
  <c r="AC271" i="152" s="1"/>
  <c r="AC147" i="152" a="1"/>
  <c r="AC147" i="152" s="1"/>
  <c r="AC139" i="152" a="1"/>
  <c r="AC139" i="152" s="1"/>
  <c r="AC135" i="152" a="1"/>
  <c r="AC135" i="152" s="1"/>
  <c r="AC120" i="152" a="1"/>
  <c r="AC120" i="152" s="1"/>
  <c r="AC114" i="152" a="1"/>
  <c r="AC114" i="152" s="1"/>
  <c r="AC92" i="152" a="1"/>
  <c r="AC92" i="152" s="1"/>
  <c r="AC297" i="152" a="1"/>
  <c r="AC297" i="152" s="1"/>
  <c r="AC322" i="152" a="1"/>
  <c r="AC322" i="152" s="1"/>
  <c r="AC224" i="152" a="1"/>
  <c r="AC224" i="152" s="1"/>
  <c r="AC220" i="152" a="1"/>
  <c r="AC220" i="152" s="1"/>
  <c r="AC210" i="152" a="1"/>
  <c r="AC210" i="152" s="1"/>
  <c r="AC178" i="152" a="1"/>
  <c r="AC178" i="152" s="1"/>
  <c r="AC173" i="152" a="1"/>
  <c r="AC173" i="152" s="1"/>
  <c r="AC163" i="152" a="1"/>
  <c r="AC163" i="152" s="1"/>
  <c r="AC111" i="152" a="1"/>
  <c r="AC111" i="152" s="1"/>
  <c r="AC102" i="152" a="1"/>
  <c r="AC102" i="152" s="1"/>
  <c r="AC232" i="152" a="1"/>
  <c r="AC232" i="152" s="1"/>
  <c r="AC183" i="152" a="1"/>
  <c r="AC183" i="152" s="1"/>
  <c r="AC285" i="152" a="1"/>
  <c r="AC285" i="152" s="1"/>
  <c r="AC241" i="152" a="1"/>
  <c r="AC241" i="152" s="1"/>
  <c r="AC129" i="152" a="1"/>
  <c r="AC129" i="152" s="1"/>
  <c r="AC126" i="152" a="1"/>
  <c r="AC126" i="152" s="1"/>
  <c r="AC99" i="152" a="1"/>
  <c r="AC99" i="152" s="1"/>
  <c r="AC89" i="152" a="1"/>
  <c r="AC89" i="152" s="1"/>
  <c r="AC326" i="152" a="1"/>
  <c r="AC326" i="152" s="1"/>
  <c r="AC319" i="152" a="1"/>
  <c r="AC319" i="152" s="1"/>
  <c r="AC299" i="152" a="1"/>
  <c r="AC299" i="152" s="1"/>
  <c r="AC293" i="152" a="1"/>
  <c r="AC293" i="152" s="1"/>
  <c r="AC252" i="152" a="1"/>
  <c r="AC252" i="152" s="1"/>
  <c r="AC16" i="152" a="1"/>
  <c r="AC16" i="152" s="1"/>
  <c r="AB113" i="152" a="1"/>
  <c r="AB113" i="152" s="1"/>
  <c r="AB115" i="152" a="1"/>
  <c r="AB115" i="152" s="1"/>
  <c r="AC137" i="152" a="1"/>
  <c r="AC137" i="152" s="1"/>
  <c r="AB150" i="152" a="1"/>
  <c r="AB150" i="152" s="1"/>
  <c r="AC153" i="152" a="1"/>
  <c r="AC153" i="152" s="1"/>
  <c r="AC207" i="152" a="1"/>
  <c r="AC207" i="152" s="1"/>
  <c r="AC240" i="152" a="1"/>
  <c r="AC240" i="152" s="1"/>
  <c r="AC259" i="152" a="1"/>
  <c r="AC259" i="152" s="1"/>
  <c r="AC282" i="152" a="1"/>
  <c r="AC282" i="152" s="1"/>
  <c r="AB326" i="152" a="1"/>
  <c r="AB326" i="152" s="1"/>
  <c r="AC13" i="152" a="1"/>
  <c r="AC13" i="152" s="1"/>
  <c r="AB18" i="152" a="1"/>
  <c r="AB18" i="152" s="1"/>
  <c r="AC21" i="152" a="1"/>
  <c r="AC21" i="152" s="1"/>
  <c r="AB23" i="152" a="1"/>
  <c r="AB23" i="152" s="1"/>
  <c r="AC26" i="152" a="1"/>
  <c r="AC26" i="152" s="1"/>
  <c r="AB28" i="152" a="1"/>
  <c r="AB28" i="152" s="1"/>
  <c r="AC31" i="152" a="1"/>
  <c r="AC31" i="152" s="1"/>
  <c r="AB33" i="152" a="1"/>
  <c r="AB33" i="152" s="1"/>
  <c r="AC36" i="152" a="1"/>
  <c r="AC36" i="152" s="1"/>
  <c r="AB38" i="152" a="1"/>
  <c r="AB38" i="152" s="1"/>
  <c r="AC41" i="152" a="1"/>
  <c r="AC41" i="152" s="1"/>
  <c r="AB43" i="152" a="1"/>
  <c r="AB43" i="152" s="1"/>
  <c r="AC46" i="152" a="1"/>
  <c r="AC46" i="152" s="1"/>
  <c r="AB48" i="152" a="1"/>
  <c r="AB48" i="152" s="1"/>
  <c r="AC51" i="152" a="1"/>
  <c r="AC51" i="152" s="1"/>
  <c r="AB53" i="152" a="1"/>
  <c r="AB53" i="152" s="1"/>
  <c r="AC56" i="152" a="1"/>
  <c r="AC56" i="152" s="1"/>
  <c r="AB58" i="152" a="1"/>
  <c r="AB58" i="152" s="1"/>
  <c r="AC61" i="152" a="1"/>
  <c r="AC61" i="152" s="1"/>
  <c r="AB63" i="152" a="1"/>
  <c r="AB63" i="152" s="1"/>
  <c r="AC66" i="152" a="1"/>
  <c r="AC66" i="152" s="1"/>
  <c r="AB68" i="152" a="1"/>
  <c r="AB68" i="152" s="1"/>
  <c r="AC71" i="152" a="1"/>
  <c r="AC71" i="152" s="1"/>
  <c r="AB73" i="152" a="1"/>
  <c r="AB73" i="152" s="1"/>
  <c r="AC76" i="152" a="1"/>
  <c r="AC76" i="152" s="1"/>
  <c r="AB78" i="152" a="1"/>
  <c r="AB78" i="152" s="1"/>
  <c r="AC81" i="152" a="1"/>
  <c r="AC81" i="152" s="1"/>
  <c r="AB83" i="152" a="1"/>
  <c r="AB83" i="152" s="1"/>
  <c r="AC90" i="152" a="1"/>
  <c r="AC90" i="152" s="1"/>
  <c r="AC94" i="152" a="1"/>
  <c r="AC94" i="152" s="1"/>
  <c r="AC96" i="152" a="1"/>
  <c r="AC96" i="152" s="1"/>
  <c r="AB157" i="152" a="1"/>
  <c r="AB157" i="152" s="1"/>
  <c r="AB225" i="152" a="1"/>
  <c r="AB225" i="152" s="1"/>
  <c r="AB232" i="152" a="1"/>
  <c r="AB232" i="152" s="1"/>
  <c r="AB8" i="152" a="1"/>
  <c r="AB8" i="152" s="1"/>
  <c r="AC3" i="152" a="1"/>
  <c r="AC3" i="152" s="1"/>
  <c r="X3" i="152" s="1"/>
  <c r="AC8" i="152" a="1"/>
  <c r="AC8" i="152" s="1"/>
  <c r="AC113" i="152" a="1"/>
  <c r="AC113" i="152" s="1"/>
  <c r="AC115" i="152" a="1"/>
  <c r="AC115" i="152" s="1"/>
  <c r="AC150" i="152" a="1"/>
  <c r="AC150" i="152" s="1"/>
  <c r="AB168" i="152" a="1"/>
  <c r="AB168" i="152" s="1"/>
  <c r="AB188" i="152" a="1"/>
  <c r="AB188" i="152" s="1"/>
  <c r="AC249" i="152" a="1"/>
  <c r="AC249" i="152" s="1"/>
  <c r="AB107" i="152" a="1"/>
  <c r="AB107" i="152" s="1"/>
  <c r="AB109" i="152" a="1"/>
  <c r="AB109" i="152" s="1"/>
  <c r="AB124" i="152" a="1"/>
  <c r="AB124" i="152" s="1"/>
  <c r="AB208" i="152" a="1"/>
  <c r="AB208" i="152" s="1"/>
  <c r="AC219" i="152" a="1"/>
  <c r="AC219" i="152" s="1"/>
  <c r="AC13" i="151" a="1"/>
  <c r="AC13" i="151" s="1"/>
  <c r="AB23" i="151" a="1"/>
  <c r="AB23" i="151" s="1"/>
  <c r="AC38" i="151" a="1"/>
  <c r="AC38" i="151" s="1"/>
  <c r="AC3" i="151" a="1"/>
  <c r="AC3" i="151" s="1"/>
  <c r="Z56" i="151" a="1"/>
  <c r="Z56" i="151" s="1"/>
  <c r="Z193" i="151" a="1"/>
  <c r="Z193" i="151" s="1"/>
  <c r="AB49" i="151" a="1"/>
  <c r="AB49" i="151" s="1"/>
  <c r="AB3" i="151" a="1"/>
  <c r="AB3" i="151" s="1"/>
  <c r="Z124" i="151" a="1"/>
  <c r="Z124" i="151" s="1"/>
  <c r="AA140" i="151" a="1"/>
  <c r="AA140" i="151" s="1"/>
  <c r="AB155" i="151" a="1"/>
  <c r="AB155" i="151" s="1"/>
  <c r="Z180" i="151" a="1"/>
  <c r="Z180" i="151" s="1"/>
  <c r="AA203" i="151" a="1"/>
  <c r="AA203" i="151" s="1"/>
  <c r="AA180" i="151" a="1"/>
  <c r="AA180" i="151" s="1"/>
  <c r="AB4" i="151" a="1"/>
  <c r="AB4" i="151" s="1"/>
  <c r="Z17" i="151" a="1"/>
  <c r="Z17" i="151" s="1"/>
  <c r="AB29" i="151" a="1"/>
  <c r="AB29" i="151" s="1"/>
  <c r="Z43" i="151" a="1"/>
  <c r="Z43" i="151" s="1"/>
  <c r="AA56" i="151" a="1"/>
  <c r="AA56" i="151" s="1"/>
  <c r="AA73" i="151" a="1"/>
  <c r="AA73" i="151" s="1"/>
  <c r="AA89" i="151" a="1"/>
  <c r="AA89" i="151" s="1"/>
  <c r="Z105" i="151" a="1"/>
  <c r="Z105" i="151" s="1"/>
  <c r="AB124" i="151" a="1"/>
  <c r="AB124" i="151" s="1"/>
  <c r="AA141" i="151" a="1"/>
  <c r="AA141" i="151" s="1"/>
  <c r="AA161" i="151" a="1"/>
  <c r="AA161" i="151" s="1"/>
  <c r="Z181" i="151" a="1"/>
  <c r="Z181" i="151" s="1"/>
  <c r="AA205" i="151" a="1"/>
  <c r="AA205" i="151" s="1"/>
  <c r="AA16" i="151" a="1"/>
  <c r="AA16" i="151" s="1"/>
  <c r="AA104" i="151" a="1"/>
  <c r="AA104" i="151" s="1"/>
  <c r="AA124" i="151" a="1"/>
  <c r="AA124" i="151" s="1"/>
  <c r="AB140" i="151" a="1"/>
  <c r="AB140" i="151" s="1"/>
  <c r="AA204" i="151" a="1"/>
  <c r="AA204" i="151" s="1"/>
  <c r="AC4" i="151" a="1"/>
  <c r="AC4" i="151" s="1"/>
  <c r="AA17" i="151" a="1"/>
  <c r="AA17" i="151" s="1"/>
  <c r="AB30" i="151" a="1"/>
  <c r="AB30" i="151" s="1"/>
  <c r="AA43" i="151" a="1"/>
  <c r="AA43" i="151" s="1"/>
  <c r="AB56" i="151" a="1"/>
  <c r="AB56" i="151" s="1"/>
  <c r="AB73" i="151" a="1"/>
  <c r="AB73" i="151" s="1"/>
  <c r="AB89" i="151" a="1"/>
  <c r="AB89" i="151" s="1"/>
  <c r="AA107" i="151" a="1"/>
  <c r="AA107" i="151" s="1"/>
  <c r="Z125" i="151" a="1"/>
  <c r="Z125" i="151" s="1"/>
  <c r="AB141" i="151" a="1"/>
  <c r="AB141" i="151" s="1"/>
  <c r="Z162" i="151" a="1"/>
  <c r="Z162" i="151" s="1"/>
  <c r="AA186" i="151" a="1"/>
  <c r="AA186" i="151" s="1"/>
  <c r="AA206" i="151" a="1"/>
  <c r="AA206" i="151" s="1"/>
  <c r="AA69" i="151" a="1"/>
  <c r="AA69" i="151" s="1"/>
  <c r="AB17" i="151" a="1"/>
  <c r="AB17" i="151" s="1"/>
  <c r="AB109" i="151" a="1"/>
  <c r="AB109" i="151" s="1"/>
  <c r="AB206" i="151" a="1"/>
  <c r="AB206" i="151" s="1"/>
  <c r="AA42" i="151" a="1"/>
  <c r="AA42" i="151" s="1"/>
  <c r="AB55" i="151" a="1"/>
  <c r="AB55" i="151" s="1"/>
  <c r="AB5" i="151" a="1"/>
  <c r="AB5" i="151" s="1"/>
  <c r="Z18" i="151" a="1"/>
  <c r="Z18" i="151" s="1"/>
  <c r="AA31" i="151" a="1"/>
  <c r="AA31" i="151" s="1"/>
  <c r="Z44" i="151" a="1"/>
  <c r="Z44" i="151" s="1"/>
  <c r="AB60" i="151" a="1"/>
  <c r="AB60" i="151" s="1"/>
  <c r="AA74" i="151" a="1"/>
  <c r="AA74" i="151" s="1"/>
  <c r="AA90" i="151" a="1"/>
  <c r="AA90" i="151" s="1"/>
  <c r="AB110" i="151" a="1"/>
  <c r="AB110" i="151" s="1"/>
  <c r="AB125" i="151" a="1"/>
  <c r="AB125" i="151" s="1"/>
  <c r="AB145" i="151" a="1"/>
  <c r="AB145" i="151" s="1"/>
  <c r="AB162" i="151" a="1"/>
  <c r="AB162" i="151" s="1"/>
  <c r="AA187" i="151" a="1"/>
  <c r="AA187" i="151" s="1"/>
  <c r="AA213" i="151" a="1"/>
  <c r="AA213" i="151" s="1"/>
  <c r="AA121" i="151" a="1"/>
  <c r="AA121" i="151" s="1"/>
  <c r="AB28" i="151" a="1"/>
  <c r="AB28" i="151" s="1"/>
  <c r="AA125" i="151" a="1"/>
  <c r="AA125" i="151" s="1"/>
  <c r="AA145" i="151" a="1"/>
  <c r="AA145" i="151" s="1"/>
  <c r="AA162" i="151" a="1"/>
  <c r="AA162" i="151" s="1"/>
  <c r="AA6" i="151" a="1"/>
  <c r="AA6" i="151" s="1"/>
  <c r="AA18" i="151" a="1"/>
  <c r="AA18" i="151" s="1"/>
  <c r="AB31" i="151" a="1"/>
  <c r="AB31" i="151" s="1"/>
  <c r="AA44" i="151" a="1"/>
  <c r="AA44" i="151" s="1"/>
  <c r="Z61" i="151" a="1"/>
  <c r="Z61" i="151" s="1"/>
  <c r="AB74" i="151" a="1"/>
  <c r="AB74" i="151" s="1"/>
  <c r="AA94" i="151" a="1"/>
  <c r="AA94" i="151" s="1"/>
  <c r="Z111" i="151" a="1"/>
  <c r="Z111" i="151" s="1"/>
  <c r="AA126" i="151" a="1"/>
  <c r="AA126" i="151" s="1"/>
  <c r="Z146" i="151" a="1"/>
  <c r="Z146" i="151" s="1"/>
  <c r="AB163" i="151" a="1"/>
  <c r="AB163" i="151" s="1"/>
  <c r="AB187" i="151" a="1"/>
  <c r="AB187" i="151" s="1"/>
  <c r="AB213" i="151" a="1"/>
  <c r="AB213" i="151" s="1"/>
  <c r="AA7" i="151" a="1"/>
  <c r="AA7" i="151" s="1"/>
  <c r="AB18" i="151" a="1"/>
  <c r="AB18" i="151" s="1"/>
  <c r="AA32" i="151" a="1"/>
  <c r="AA32" i="151" s="1"/>
  <c r="AB75" i="151" a="1"/>
  <c r="AB75" i="151" s="1"/>
  <c r="AB94" i="151" a="1"/>
  <c r="AB94" i="151" s="1"/>
  <c r="AA111" i="151" a="1"/>
  <c r="AA111" i="151" s="1"/>
  <c r="AA129" i="151" a="1"/>
  <c r="AA129" i="151" s="1"/>
  <c r="AA146" i="151" a="1"/>
  <c r="AA146" i="151" s="1"/>
  <c r="AA164" i="151" a="1"/>
  <c r="AA164" i="151" s="1"/>
  <c r="AB188" i="151" a="1"/>
  <c r="AB188" i="151" s="1"/>
  <c r="Z214" i="151" a="1"/>
  <c r="Z214" i="151" s="1"/>
  <c r="AB88" i="151" a="1"/>
  <c r="AB88" i="151" s="1"/>
  <c r="AA4" i="151" a="1"/>
  <c r="AA4" i="151" s="1"/>
  <c r="AB16" i="151" a="1"/>
  <c r="AB16" i="151" s="1"/>
  <c r="AA29" i="151" a="1"/>
  <c r="AA29" i="151" s="1"/>
  <c r="AB42" i="151" a="1"/>
  <c r="AB42" i="151" s="1"/>
  <c r="AB43" i="151" a="1"/>
  <c r="AB43" i="151" s="1"/>
  <c r="AB59" i="151" a="1"/>
  <c r="AB59" i="151" s="1"/>
  <c r="AA61" i="151" a="1"/>
  <c r="AA61" i="151" s="1"/>
  <c r="Z9" i="151" a="1"/>
  <c r="Z9" i="151" s="1"/>
  <c r="AA19" i="151" a="1"/>
  <c r="AA19" i="151" s="1"/>
  <c r="AB35" i="151" a="1"/>
  <c r="AB35" i="151" s="1"/>
  <c r="AB47" i="151" a="1"/>
  <c r="AB47" i="151" s="1"/>
  <c r="AB61" i="151" a="1"/>
  <c r="AB61" i="151" s="1"/>
  <c r="AC75" i="151" a="1"/>
  <c r="AC75" i="151" s="1"/>
  <c r="Z95" i="151" a="1"/>
  <c r="Z95" i="151" s="1"/>
  <c r="Z112" i="151" a="1"/>
  <c r="Z112" i="151" s="1"/>
  <c r="Z131" i="151" a="1"/>
  <c r="Z131" i="151" s="1"/>
  <c r="AB146" i="151" a="1"/>
  <c r="AB146" i="151" s="1"/>
  <c r="AB164" i="151" a="1"/>
  <c r="AB164" i="151" s="1"/>
  <c r="Z189" i="151" a="1"/>
  <c r="Z189" i="151" s="1"/>
  <c r="AA214" i="151" a="1"/>
  <c r="AA214" i="151" s="1"/>
  <c r="AA54" i="151" a="1"/>
  <c r="AA54" i="151" s="1"/>
  <c r="AA68" i="151" a="1"/>
  <c r="AA68" i="151" s="1"/>
  <c r="AA87" i="151" a="1"/>
  <c r="AA87" i="151" s="1"/>
  <c r="AB139" i="151" a="1"/>
  <c r="AB139" i="151" s="1"/>
  <c r="AA46" i="151" a="1"/>
  <c r="AA46" i="151" s="1"/>
  <c r="AA9" i="151" a="1"/>
  <c r="AA9" i="151" s="1"/>
  <c r="AC20" i="151" a="1"/>
  <c r="AC20" i="151" s="1"/>
  <c r="AC35" i="151" a="1"/>
  <c r="AC35" i="151" s="1"/>
  <c r="Z48" i="151" a="1"/>
  <c r="Z48" i="151" s="1"/>
  <c r="Z62" i="151" a="1"/>
  <c r="Z62" i="151" s="1"/>
  <c r="AA79" i="151" a="1"/>
  <c r="AA79" i="151" s="1"/>
  <c r="AA95" i="151" a="1"/>
  <c r="AA95" i="151" s="1"/>
  <c r="AA112" i="151" a="1"/>
  <c r="AA112" i="151" s="1"/>
  <c r="AA131" i="151" a="1"/>
  <c r="AA131" i="151" s="1"/>
  <c r="AA147" i="151" a="1"/>
  <c r="AA147" i="151" s="1"/>
  <c r="AA169" i="151" a="1"/>
  <c r="AA169" i="151" s="1"/>
  <c r="AA189" i="151" a="1"/>
  <c r="AA189" i="151" s="1"/>
  <c r="AA215" i="151" a="1"/>
  <c r="AA215" i="151" s="1"/>
  <c r="AA48" i="151" a="1"/>
  <c r="AA48" i="151" s="1"/>
  <c r="AA62" i="151" a="1"/>
  <c r="AA62" i="151" s="1"/>
  <c r="AB79" i="151" a="1"/>
  <c r="AB79" i="151" s="1"/>
  <c r="AB95" i="151" a="1"/>
  <c r="AB95" i="151" s="1"/>
  <c r="AA116" i="151" a="1"/>
  <c r="AA116" i="151" s="1"/>
  <c r="AB131" i="151" a="1"/>
  <c r="AB131" i="151" s="1"/>
  <c r="AB147" i="151" a="1"/>
  <c r="AB147" i="151" s="1"/>
  <c r="AB169" i="151" a="1"/>
  <c r="AB169" i="151" s="1"/>
  <c r="Z222" i="151" a="1"/>
  <c r="Z222" i="151" s="1"/>
  <c r="AA28" i="151" a="1"/>
  <c r="AA28" i="151" s="1"/>
  <c r="AB9" i="151" a="1"/>
  <c r="AB9" i="151" s="1"/>
  <c r="AA22" i="151" a="1"/>
  <c r="AA22" i="151" s="1"/>
  <c r="V1" i="151"/>
  <c r="AB10" i="151" a="1"/>
  <c r="AB10" i="151" s="1"/>
  <c r="AB22" i="151" a="1"/>
  <c r="AB22" i="151" s="1"/>
  <c r="AA36" i="151" a="1"/>
  <c r="AA36" i="151" s="1"/>
  <c r="AB48" i="151" a="1"/>
  <c r="AB48" i="151" s="1"/>
  <c r="AB62" i="151" a="1"/>
  <c r="AB62" i="151" s="1"/>
  <c r="AB80" i="151" a="1"/>
  <c r="AB80" i="151" s="1"/>
  <c r="Z96" i="151" a="1"/>
  <c r="Z96" i="151" s="1"/>
  <c r="AB116" i="151" a="1"/>
  <c r="AB116" i="151" s="1"/>
  <c r="Z132" i="151" a="1"/>
  <c r="Z132" i="151" s="1"/>
  <c r="AB148" i="151" a="1"/>
  <c r="AB148" i="151" s="1"/>
  <c r="AA170" i="151" a="1"/>
  <c r="AA170" i="151" s="1"/>
  <c r="AB193" i="151" a="1"/>
  <c r="AB193" i="151" s="1"/>
  <c r="AA222" i="151" a="1"/>
  <c r="AA222" i="151" s="1"/>
  <c r="AB102" i="151" a="1"/>
  <c r="AB102" i="151" s="1"/>
  <c r="Z11" i="151" a="1"/>
  <c r="Z11" i="151" s="1"/>
  <c r="Z23" i="151" a="1"/>
  <c r="Z23" i="151" s="1"/>
  <c r="AB36" i="151" a="1"/>
  <c r="AB36" i="151" s="1"/>
  <c r="Z49" i="151" a="1"/>
  <c r="Z49" i="151" s="1"/>
  <c r="Z63" i="151" a="1"/>
  <c r="Z63" i="151" s="1"/>
  <c r="Z81" i="151" a="1"/>
  <c r="Z81" i="151" s="1"/>
  <c r="AA96" i="151" a="1"/>
  <c r="AA96" i="151" s="1"/>
  <c r="Z117" i="151" a="1"/>
  <c r="Z117" i="151" s="1"/>
  <c r="AA132" i="151" a="1"/>
  <c r="AA132" i="151" s="1"/>
  <c r="Z149" i="151" a="1"/>
  <c r="Z149" i="151" s="1"/>
  <c r="AB170" i="151" a="1"/>
  <c r="AB170" i="151" s="1"/>
  <c r="AA194" i="151" a="1"/>
  <c r="AA194" i="151" s="1"/>
  <c r="AB222" i="151" a="1"/>
  <c r="AB222" i="151" s="1"/>
  <c r="AB37" i="151" a="1"/>
  <c r="AB37" i="151" s="1"/>
  <c r="AA53" i="151" a="1"/>
  <c r="AA53" i="151" s="1"/>
  <c r="AA67" i="151" a="1"/>
  <c r="AA67" i="151" s="1"/>
  <c r="AA2" i="151" a="1"/>
  <c r="AA2" i="151" s="1"/>
  <c r="V2" i="151" s="1"/>
  <c r="AA12" i="151" a="1"/>
  <c r="AA12" i="151" s="1"/>
  <c r="AB24" i="151" a="1"/>
  <c r="AB24" i="151" s="1"/>
  <c r="AA38" i="151" a="1"/>
  <c r="AA38" i="151" s="1"/>
  <c r="AA11" i="151" a="1"/>
  <c r="AA11" i="151" s="1"/>
  <c r="AA23" i="151" a="1"/>
  <c r="AA23" i="151" s="1"/>
  <c r="Z37" i="151" a="1"/>
  <c r="Z37" i="151" s="1"/>
  <c r="AA49" i="151" a="1"/>
  <c r="AA49" i="151" s="1"/>
  <c r="AA63" i="151" a="1"/>
  <c r="AA63" i="151" s="1"/>
  <c r="AA81" i="151" a="1"/>
  <c r="AA81" i="151" s="1"/>
  <c r="AB96" i="151" a="1"/>
  <c r="AB96" i="151" s="1"/>
  <c r="AA117" i="151" a="1"/>
  <c r="AA117" i="151" s="1"/>
  <c r="Z133" i="151" a="1"/>
  <c r="Z133" i="151" s="1"/>
  <c r="AB152" i="151" a="1"/>
  <c r="AB152" i="151" s="1"/>
  <c r="Z171" i="151" a="1"/>
  <c r="Z171" i="151" s="1"/>
  <c r="AB194" i="151" a="1"/>
  <c r="AB194" i="151" s="1"/>
  <c r="Z223" i="151" a="1"/>
  <c r="Z223" i="151" s="1"/>
  <c r="AB81" i="151" a="1"/>
  <c r="AB81" i="151" s="1"/>
  <c r="AA97" i="151" a="1"/>
  <c r="AA97" i="151" s="1"/>
  <c r="AB117" i="151" a="1"/>
  <c r="AB117" i="151" s="1"/>
  <c r="AB133" i="151" a="1"/>
  <c r="AB133" i="151" s="1"/>
  <c r="AA171" i="151" a="1"/>
  <c r="AA171" i="151" s="1"/>
  <c r="AA195" i="151" a="1"/>
  <c r="AA195" i="151" s="1"/>
  <c r="AA226" i="151" a="1"/>
  <c r="AA226" i="151" s="1"/>
  <c r="AB138" i="151" a="1"/>
  <c r="AB138" i="151" s="1"/>
  <c r="AB153" i="151" a="1"/>
  <c r="AB153" i="151" s="1"/>
  <c r="AA172" i="151" a="1"/>
  <c r="AA172" i="151" s="1"/>
  <c r="AB195" i="151" a="1"/>
  <c r="AB195" i="151" s="1"/>
  <c r="AA235" i="151" a="1"/>
  <c r="AA235" i="151" s="1"/>
  <c r="Z12" i="151" a="1"/>
  <c r="Z12" i="151" s="1"/>
  <c r="AA24" i="151" a="1"/>
  <c r="AA24" i="151" s="1"/>
  <c r="Z38" i="151" a="1"/>
  <c r="Z38" i="151" s="1"/>
  <c r="AB53" i="151" a="1"/>
  <c r="AB53" i="151" s="1"/>
  <c r="AB67" i="151" a="1"/>
  <c r="AB67" i="151" s="1"/>
  <c r="AA82" i="151" a="1"/>
  <c r="AA82" i="151" s="1"/>
  <c r="AA102" i="151" a="1"/>
  <c r="AA102" i="151" s="1"/>
  <c r="AB118" i="151" a="1"/>
  <c r="AB118" i="151" s="1"/>
  <c r="Z139" i="151" a="1"/>
  <c r="Z139" i="151" s="1"/>
  <c r="Z154" i="151" a="1"/>
  <c r="Z154" i="151" s="1"/>
  <c r="AB172" i="151" a="1"/>
  <c r="AB172" i="151" s="1"/>
  <c r="AA196" i="151" a="1"/>
  <c r="AA196" i="151" s="1"/>
  <c r="AB236" i="151" a="1"/>
  <c r="AB236" i="151" s="1"/>
  <c r="AA139" i="151" a="1"/>
  <c r="AA139" i="151" s="1"/>
  <c r="AA154" i="151" a="1"/>
  <c r="AA154" i="151" s="1"/>
  <c r="AB196" i="151" a="1"/>
  <c r="AB196" i="151" s="1"/>
  <c r="AA249" i="151" a="1"/>
  <c r="AA249" i="151" s="1"/>
  <c r="AB178" i="151" a="1"/>
  <c r="AB178" i="151" s="1"/>
  <c r="AA202" i="151" a="1"/>
  <c r="AA202" i="151" s="1"/>
  <c r="AA260" i="151" a="1"/>
  <c r="AA260" i="151" s="1"/>
  <c r="AA37" i="151" a="1"/>
  <c r="AA37" i="151" s="1"/>
  <c r="AB54" i="151" a="1"/>
  <c r="AB54" i="151" s="1"/>
  <c r="AB68" i="151" a="1"/>
  <c r="AB68" i="151" s="1"/>
  <c r="AB87" i="151" a="1"/>
  <c r="AB87" i="151" s="1"/>
  <c r="AB103" i="151" a="1"/>
  <c r="AB103" i="151" s="1"/>
  <c r="AB123" i="151" a="1"/>
  <c r="AB123" i="151" s="1"/>
  <c r="AA155" i="151" a="1"/>
  <c r="AA155" i="151" s="1"/>
  <c r="AA179" i="151" a="1"/>
  <c r="AA179" i="151" s="1"/>
  <c r="AB202" i="151" a="1"/>
  <c r="AB202" i="151" s="1"/>
  <c r="Y6" i="151" a="1"/>
  <c r="Y6" i="151" s="1"/>
  <c r="Z26" i="151" a="1"/>
  <c r="Z26" i="151" s="1"/>
  <c r="Y2" i="151" a="1"/>
  <c r="Y2" i="151" s="1"/>
  <c r="T2" i="151" s="1"/>
  <c r="Z7" i="151" a="1"/>
  <c r="Z7" i="151" s="1"/>
  <c r="AB13" i="151" a="1"/>
  <c r="AB13" i="151" s="1"/>
  <c r="AB20" i="151" a="1"/>
  <c r="AB20" i="151" s="1"/>
  <c r="Z33" i="151" a="1"/>
  <c r="Z33" i="151" s="1"/>
  <c r="AA39" i="151" a="1"/>
  <c r="AA39" i="151" s="1"/>
  <c r="AB45" i="151" a="1"/>
  <c r="AB45" i="151" s="1"/>
  <c r="Z58" i="151" a="1"/>
  <c r="Z58" i="151" s="1"/>
  <c r="AA64" i="151" a="1"/>
  <c r="AA64" i="151" s="1"/>
  <c r="Z71" i="151" a="1"/>
  <c r="Z71" i="151" s="1"/>
  <c r="Z77" i="151" a="1"/>
  <c r="Z77" i="151" s="1"/>
  <c r="Z84" i="151" a="1"/>
  <c r="Z84" i="151" s="1"/>
  <c r="Z92" i="151" a="1"/>
  <c r="Z92" i="151" s="1"/>
  <c r="AB99" i="151" a="1"/>
  <c r="AB99" i="151" s="1"/>
  <c r="AB106" i="151" a="1"/>
  <c r="AB106" i="151" s="1"/>
  <c r="Z114" i="151" a="1"/>
  <c r="Z114" i="151" s="1"/>
  <c r="AB120" i="151" a="1"/>
  <c r="AB120" i="151" s="1"/>
  <c r="AB128" i="151" a="1"/>
  <c r="AB128" i="151" s="1"/>
  <c r="Z136" i="151" a="1"/>
  <c r="Z136" i="151" s="1"/>
  <c r="Z158" i="151" a="1"/>
  <c r="Z158" i="151" s="1"/>
  <c r="AB166" i="151" a="1"/>
  <c r="AB166" i="151" s="1"/>
  <c r="Z175" i="151" a="1"/>
  <c r="Z175" i="151" s="1"/>
  <c r="Z183" i="151" a="1"/>
  <c r="Z183" i="151" s="1"/>
  <c r="AA191" i="151" a="1"/>
  <c r="AA191" i="151" s="1"/>
  <c r="AA199" i="151" a="1"/>
  <c r="AA199" i="151" s="1"/>
  <c r="AB209" i="151" a="1"/>
  <c r="AB209" i="151" s="1"/>
  <c r="AA218" i="151" a="1"/>
  <c r="AA218" i="151" s="1"/>
  <c r="AA229" i="151" a="1"/>
  <c r="AA229" i="151" s="1"/>
  <c r="AA243" i="151" a="1"/>
  <c r="AA243" i="151" s="1"/>
  <c r="AB254" i="151" a="1"/>
  <c r="AB254" i="151" s="1"/>
  <c r="Z270" i="151" a="1"/>
  <c r="Z270" i="151" s="1"/>
  <c r="AB299" i="151" a="1"/>
  <c r="AB299" i="151" s="1"/>
  <c r="AB26" i="151" a="1"/>
  <c r="AB26" i="151" s="1"/>
  <c r="AA33" i="151" a="1"/>
  <c r="AA33" i="151" s="1"/>
  <c r="AB39" i="151" a="1"/>
  <c r="AB39" i="151" s="1"/>
  <c r="Z46" i="151" a="1"/>
  <c r="Z46" i="151" s="1"/>
  <c r="AB51" i="151" a="1"/>
  <c r="AB51" i="151" s="1"/>
  <c r="AA58" i="151" a="1"/>
  <c r="AA58" i="151" s="1"/>
  <c r="AB64" i="151" a="1"/>
  <c r="AB64" i="151" s="1"/>
  <c r="AA71" i="151" a="1"/>
  <c r="AA71" i="151" s="1"/>
  <c r="AA77" i="151" a="1"/>
  <c r="AA77" i="151" s="1"/>
  <c r="AA84" i="151" a="1"/>
  <c r="AA84" i="151" s="1"/>
  <c r="AA92" i="151" a="1"/>
  <c r="AA92" i="151" s="1"/>
  <c r="Z100" i="151" a="1"/>
  <c r="Z100" i="151" s="1"/>
  <c r="Z107" i="151" a="1"/>
  <c r="Z107" i="151" s="1"/>
  <c r="AA114" i="151" a="1"/>
  <c r="AA114" i="151" s="1"/>
  <c r="Z121" i="151" a="1"/>
  <c r="Z121" i="151" s="1"/>
  <c r="Z129" i="151" a="1"/>
  <c r="Z129" i="151" s="1"/>
  <c r="AA136" i="151" a="1"/>
  <c r="AA136" i="151" s="1"/>
  <c r="Z143" i="151" a="1"/>
  <c r="Z143" i="151" s="1"/>
  <c r="AA150" i="151" a="1"/>
  <c r="AA150" i="151" s="1"/>
  <c r="AB158" i="151" a="1"/>
  <c r="AB158" i="151" s="1"/>
  <c r="Z167" i="151" a="1"/>
  <c r="Z167" i="151" s="1"/>
  <c r="AA175" i="151" a="1"/>
  <c r="AA175" i="151" s="1"/>
  <c r="AB183" i="151" a="1"/>
  <c r="AB183" i="151" s="1"/>
  <c r="AB199" i="151" a="1"/>
  <c r="AB199" i="151" s="1"/>
  <c r="Z210" i="151" a="1"/>
  <c r="Z210" i="151" s="1"/>
  <c r="AB219" i="151" a="1"/>
  <c r="AB219" i="151" s="1"/>
  <c r="AB229" i="151" a="1"/>
  <c r="AB229" i="151" s="1"/>
  <c r="AA244" i="151" a="1"/>
  <c r="AA244" i="151" s="1"/>
  <c r="AB255" i="151" a="1"/>
  <c r="AB255" i="151" s="1"/>
  <c r="AB270" i="151" a="1"/>
  <c r="AB270" i="151" s="1"/>
  <c r="AA301" i="151" a="1"/>
  <c r="AA301" i="151" s="1"/>
  <c r="Z57" i="151" a="1"/>
  <c r="Z57" i="151" s="1"/>
  <c r="AB143" i="151" a="1"/>
  <c r="AB143" i="151" s="1"/>
  <c r="Z159" i="151" a="1"/>
  <c r="Z159" i="151" s="1"/>
  <c r="AB175" i="151" a="1"/>
  <c r="AB175" i="151" s="1"/>
  <c r="Z184" i="151" a="1"/>
  <c r="Z184" i="151" s="1"/>
  <c r="AB191" i="151" a="1"/>
  <c r="AB191" i="151" s="1"/>
  <c r="Z200" i="151" a="1"/>
  <c r="Z200" i="151" s="1"/>
  <c r="AA210" i="151" a="1"/>
  <c r="AA210" i="151" s="1"/>
  <c r="Z231" i="151" a="1"/>
  <c r="Z231" i="151" s="1"/>
  <c r="AB244" i="151" a="1"/>
  <c r="AB244" i="151" s="1"/>
  <c r="Z256" i="151" a="1"/>
  <c r="Z256" i="151" s="1"/>
  <c r="AB272" i="151" a="1"/>
  <c r="AB272" i="151" s="1"/>
  <c r="AB301" i="151" a="1"/>
  <c r="AB301" i="151" s="1"/>
  <c r="Z21" i="151" a="1"/>
  <c r="Z21" i="151" s="1"/>
  <c r="Z27" i="151" a="1"/>
  <c r="Z27" i="151" s="1"/>
  <c r="AB33" i="151" a="1"/>
  <c r="AB33" i="151" s="1"/>
  <c r="AB40" i="151" a="1"/>
  <c r="AB40" i="151" s="1"/>
  <c r="Z52" i="151" a="1"/>
  <c r="Z52" i="151" s="1"/>
  <c r="AB2" i="151" a="1"/>
  <c r="AB2" i="151" s="1"/>
  <c r="W2" i="151" s="1"/>
  <c r="AB7" i="151" a="1"/>
  <c r="AB7" i="151" s="1"/>
  <c r="Z14" i="151" a="1"/>
  <c r="Z14" i="151" s="1"/>
  <c r="AA21" i="151" a="1"/>
  <c r="AA21" i="151" s="1"/>
  <c r="AA27" i="151" a="1"/>
  <c r="AA27" i="151" s="1"/>
  <c r="Z41" i="151" a="1"/>
  <c r="Z41" i="151" s="1"/>
  <c r="AB46" i="151" a="1"/>
  <c r="AB46" i="151" s="1"/>
  <c r="AA52" i="151" a="1"/>
  <c r="AA52" i="151" s="1"/>
  <c r="AB65" i="151" a="1"/>
  <c r="AB65" i="151" s="1"/>
  <c r="Z72" i="151" a="1"/>
  <c r="Z72" i="151" s="1"/>
  <c r="Z78" i="151" a="1"/>
  <c r="Z78" i="151" s="1"/>
  <c r="AA100" i="151" a="1"/>
  <c r="AA100" i="151" s="1"/>
  <c r="Z108" i="151" a="1"/>
  <c r="Z108" i="151" s="1"/>
  <c r="Z115" i="151" a="1"/>
  <c r="Z115" i="151" s="1"/>
  <c r="AB121" i="151" a="1"/>
  <c r="AB121" i="151" s="1"/>
  <c r="Z130" i="151" a="1"/>
  <c r="Z130" i="151" s="1"/>
  <c r="Z137" i="151" a="1"/>
  <c r="Z137" i="151" s="1"/>
  <c r="AB150" i="151" a="1"/>
  <c r="AB150" i="151" s="1"/>
  <c r="AA159" i="151" a="1"/>
  <c r="AA159" i="151" s="1"/>
  <c r="AA167" i="151" a="1"/>
  <c r="AA167" i="151" s="1"/>
  <c r="AA176" i="151" a="1"/>
  <c r="AA176" i="151" s="1"/>
  <c r="AA184" i="151" a="1"/>
  <c r="AA184" i="151" s="1"/>
  <c r="AA200" i="151" a="1"/>
  <c r="AA200" i="151" s="1"/>
  <c r="Z211" i="151" a="1"/>
  <c r="Z211" i="151" s="1"/>
  <c r="AA220" i="151" a="1"/>
  <c r="AA220" i="151" s="1"/>
  <c r="AB231" i="151" a="1"/>
  <c r="AB231" i="151" s="1"/>
  <c r="Z245" i="151" a="1"/>
  <c r="Z245" i="151" s="1"/>
  <c r="AB256" i="151" a="1"/>
  <c r="AB256" i="151" s="1"/>
  <c r="AB274" i="151" a="1"/>
  <c r="AB274" i="151" s="1"/>
  <c r="Z304" i="151" a="1"/>
  <c r="Z304" i="151" s="1"/>
  <c r="Y3" i="151" a="1"/>
  <c r="Y3" i="151" s="1"/>
  <c r="T3" i="151" s="1"/>
  <c r="AA14" i="151" a="1"/>
  <c r="AA14" i="151" s="1"/>
  <c r="Z34" i="151" a="1"/>
  <c r="Z34" i="151" s="1"/>
  <c r="AA41" i="151" a="1"/>
  <c r="AA41" i="151" s="1"/>
  <c r="Z47" i="151" a="1"/>
  <c r="Z47" i="151" s="1"/>
  <c r="AB52" i="151" a="1"/>
  <c r="AB52" i="151" s="1"/>
  <c r="Z66" i="151" a="1"/>
  <c r="Z66" i="151" s="1"/>
  <c r="AA72" i="151" a="1"/>
  <c r="AA72" i="151" s="1"/>
  <c r="AA78" i="151" a="1"/>
  <c r="AA78" i="151" s="1"/>
  <c r="AB85" i="151" a="1"/>
  <c r="AB85" i="151" s="1"/>
  <c r="Z93" i="151" a="1"/>
  <c r="Z93" i="151" s="1"/>
  <c r="AB108" i="151" a="1"/>
  <c r="AB108" i="151" s="1"/>
  <c r="AA130" i="151" a="1"/>
  <c r="AA130" i="151" s="1"/>
  <c r="AA137" i="151" a="1"/>
  <c r="AA137" i="151" s="1"/>
  <c r="Z144" i="151" a="1"/>
  <c r="Z144" i="151" s="1"/>
  <c r="AA151" i="151" a="1"/>
  <c r="AA151" i="151" s="1"/>
  <c r="AB159" i="151" a="1"/>
  <c r="AB159" i="151" s="1"/>
  <c r="AB167" i="151" a="1"/>
  <c r="AB167" i="151" s="1"/>
  <c r="Z177" i="151" a="1"/>
  <c r="Z177" i="151" s="1"/>
  <c r="AB184" i="151" a="1"/>
  <c r="AB184" i="151" s="1"/>
  <c r="Z192" i="151" a="1"/>
  <c r="Z192" i="151" s="1"/>
  <c r="AB200" i="151" a="1"/>
  <c r="AB200" i="151" s="1"/>
  <c r="AB211" i="151" a="1"/>
  <c r="AB211" i="151" s="1"/>
  <c r="AB220" i="151" a="1"/>
  <c r="AB220" i="151" s="1"/>
  <c r="AA233" i="151" a="1"/>
  <c r="AA233" i="151" s="1"/>
  <c r="AB245" i="151" a="1"/>
  <c r="AB245" i="151" s="1"/>
  <c r="AB257" i="151" a="1"/>
  <c r="AB257" i="151" s="1"/>
  <c r="AA276" i="151" a="1"/>
  <c r="AA276" i="151" s="1"/>
  <c r="AA304" i="151" a="1"/>
  <c r="AA304" i="151" s="1"/>
  <c r="AA8" i="151" a="1"/>
  <c r="AA8" i="151" s="1"/>
  <c r="AB14" i="151" a="1"/>
  <c r="AB14" i="151" s="1"/>
  <c r="Y22" i="151" a="1"/>
  <c r="Y22" i="151" s="1"/>
  <c r="AA34" i="151" a="1"/>
  <c r="AA34" i="151" s="1"/>
  <c r="Y53" i="151" a="1"/>
  <c r="Y53" i="151" s="1"/>
  <c r="AA59" i="151" a="1"/>
  <c r="AA59" i="151" s="1"/>
  <c r="AA66" i="151" a="1"/>
  <c r="AA66" i="151" s="1"/>
  <c r="AB72" i="151" a="1"/>
  <c r="AB72" i="151" s="1"/>
  <c r="AB78" i="151" a="1"/>
  <c r="AB78" i="151" s="1"/>
  <c r="Z86" i="151" a="1"/>
  <c r="Z86" i="151" s="1"/>
  <c r="AB93" i="151" a="1"/>
  <c r="AB93" i="151" s="1"/>
  <c r="AB100" i="151" a="1"/>
  <c r="AB100" i="151" s="1"/>
  <c r="Z109" i="151" a="1"/>
  <c r="Z109" i="151" s="1"/>
  <c r="AA115" i="151" a="1"/>
  <c r="AA115" i="151" s="1"/>
  <c r="AA122" i="151" a="1"/>
  <c r="AA122" i="151" s="1"/>
  <c r="AB137" i="151" a="1"/>
  <c r="AB137" i="151" s="1"/>
  <c r="AA144" i="151" a="1"/>
  <c r="AA144" i="151" s="1"/>
  <c r="Z152" i="151" a="1"/>
  <c r="Z152" i="151" s="1"/>
  <c r="AB160" i="151" a="1"/>
  <c r="AB160" i="151" s="1"/>
  <c r="Z168" i="151" a="1"/>
  <c r="Z168" i="151" s="1"/>
  <c r="AA177" i="151" a="1"/>
  <c r="AA177" i="151" s="1"/>
  <c r="AB185" i="151" a="1"/>
  <c r="AB185" i="151" s="1"/>
  <c r="AA192" i="151" a="1"/>
  <c r="AA192" i="151" s="1"/>
  <c r="AA201" i="151" a="1"/>
  <c r="AA201" i="151" s="1"/>
  <c r="AB212" i="151" a="1"/>
  <c r="AB212" i="151" s="1"/>
  <c r="AA221" i="151" a="1"/>
  <c r="AA221" i="151" s="1"/>
  <c r="Z246" i="151" a="1"/>
  <c r="Z246" i="151" s="1"/>
  <c r="AA258" i="151" a="1"/>
  <c r="AA258" i="151" s="1"/>
  <c r="AA306" i="151" a="1"/>
  <c r="AA306" i="151" s="1"/>
  <c r="Z2" i="151" a="1"/>
  <c r="Z2" i="151" s="1"/>
  <c r="U2" i="151" s="1"/>
  <c r="AB58" i="151" a="1"/>
  <c r="AB58" i="151" s="1"/>
  <c r="Y65" i="151" a="1"/>
  <c r="Y65" i="151" s="1"/>
  <c r="AB71" i="151" a="1"/>
  <c r="AB71" i="151" s="1"/>
  <c r="AB77" i="151" a="1"/>
  <c r="AB77" i="151" s="1"/>
  <c r="AB84" i="151" a="1"/>
  <c r="AB84" i="151" s="1"/>
  <c r="AB92" i="151" a="1"/>
  <c r="AB92" i="151" s="1"/>
  <c r="AB114" i="151" a="1"/>
  <c r="AB114" i="151" s="1"/>
  <c r="Z8" i="151" a="1"/>
  <c r="Z8" i="151" s="1"/>
  <c r="AB21" i="151" a="1"/>
  <c r="AB21" i="151" s="1"/>
  <c r="Z59" i="151" a="1"/>
  <c r="Z59" i="151" s="1"/>
  <c r="Z3" i="151" a="1"/>
  <c r="Z3" i="151" s="1"/>
  <c r="AB27" i="151" a="1"/>
  <c r="AB27" i="151" s="1"/>
  <c r="AA3" i="151" a="1"/>
  <c r="AA3" i="151" s="1"/>
  <c r="V3" i="151" s="1"/>
  <c r="V4" i="151" s="1"/>
  <c r="AB8" i="151" a="1"/>
  <c r="AB8" i="151" s="1"/>
  <c r="AB15" i="151" a="1"/>
  <c r="AB15" i="151" s="1"/>
  <c r="Z22" i="151" a="1"/>
  <c r="Z22" i="151" s="1"/>
  <c r="Z28" i="151" a="1"/>
  <c r="Z28" i="151" s="1"/>
  <c r="AB34" i="151" a="1"/>
  <c r="AB34" i="151" s="1"/>
  <c r="AB41" i="151" a="1"/>
  <c r="AB41" i="151" s="1"/>
  <c r="AA47" i="151" a="1"/>
  <c r="AA47" i="151" s="1"/>
  <c r="Z53" i="151" a="1"/>
  <c r="Z53" i="151" s="1"/>
  <c r="AB66" i="151" a="1"/>
  <c r="AB66" i="151" s="1"/>
  <c r="Z73" i="151" a="1"/>
  <c r="Z73" i="151" s="1"/>
  <c r="Z79" i="151" a="1"/>
  <c r="Z79" i="151" s="1"/>
  <c r="AA86" i="151" a="1"/>
  <c r="AA86" i="151" s="1"/>
  <c r="Z94" i="151" a="1"/>
  <c r="Z94" i="151" s="1"/>
  <c r="AA101" i="151" a="1"/>
  <c r="AA101" i="151" s="1"/>
  <c r="AA109" i="151" a="1"/>
  <c r="AA109" i="151" s="1"/>
  <c r="AB115" i="151" a="1"/>
  <c r="AB115" i="151" s="1"/>
  <c r="AB122" i="151" a="1"/>
  <c r="AB122" i="151" s="1"/>
  <c r="AB130" i="151" a="1"/>
  <c r="AB130" i="151" s="1"/>
  <c r="AB144" i="151" a="1"/>
  <c r="AB144" i="151" s="1"/>
  <c r="AA152" i="151" a="1"/>
  <c r="AA152" i="151" s="1"/>
  <c r="Z161" i="151" a="1"/>
  <c r="Z161" i="151" s="1"/>
  <c r="AB168" i="151" a="1"/>
  <c r="AB168" i="151" s="1"/>
  <c r="AB177" i="151" a="1"/>
  <c r="AB177" i="151" s="1"/>
  <c r="Z186" i="151" a="1"/>
  <c r="Z186" i="151" s="1"/>
  <c r="AB192" i="151" a="1"/>
  <c r="AB192" i="151" s="1"/>
  <c r="Z202" i="151" a="1"/>
  <c r="Z202" i="151" s="1"/>
  <c r="Z213" i="151" a="1"/>
  <c r="Z213" i="151" s="1"/>
  <c r="AB221" i="151" a="1"/>
  <c r="AB221" i="151" s="1"/>
  <c r="Z235" i="151" a="1"/>
  <c r="Z235" i="151" s="1"/>
  <c r="AA246" i="151" a="1"/>
  <c r="AA246" i="151" s="1"/>
  <c r="AB259" i="151" a="1"/>
  <c r="AB259" i="151" s="1"/>
  <c r="AB276" i="151" a="1"/>
  <c r="AB276" i="151" s="1"/>
  <c r="AB306" i="151" a="1"/>
  <c r="AB306" i="151" s="1"/>
  <c r="AB246" i="151" a="1"/>
  <c r="AB246" i="151" s="1"/>
  <c r="AB277" i="151" a="1"/>
  <c r="AB277" i="151" s="1"/>
  <c r="AB307" i="151" a="1"/>
  <c r="AB307" i="151" s="1"/>
  <c r="AB235" i="151" a="1"/>
  <c r="AB235" i="151" s="1"/>
  <c r="AB247" i="151" a="1"/>
  <c r="AB247" i="151" s="1"/>
  <c r="Z260" i="151" a="1"/>
  <c r="Z260" i="151" s="1"/>
  <c r="Z279" i="151" a="1"/>
  <c r="Z279" i="151" s="1"/>
  <c r="AB312" i="151" a="1"/>
  <c r="AB312" i="151" s="1"/>
  <c r="Z249" i="151" a="1"/>
  <c r="Z249" i="151" s="1"/>
  <c r="AA286" i="151" a="1"/>
  <c r="AA286" i="151" s="1"/>
  <c r="Z315" i="151" a="1"/>
  <c r="Z315" i="151" s="1"/>
  <c r="AB261" i="151" a="1"/>
  <c r="AB261" i="151" s="1"/>
  <c r="AB286" i="151" a="1"/>
  <c r="AB286" i="151" s="1"/>
  <c r="AA315" i="151" a="1"/>
  <c r="AA315" i="151" s="1"/>
  <c r="Z205" i="151" a="1"/>
  <c r="Z205" i="151" s="1"/>
  <c r="Z224" i="151" a="1"/>
  <c r="Z224" i="151" s="1"/>
  <c r="AB237" i="151" a="1"/>
  <c r="AB237" i="151" s="1"/>
  <c r="AB249" i="151" a="1"/>
  <c r="AB249" i="151" s="1"/>
  <c r="AB262" i="151" a="1"/>
  <c r="AB262" i="151" s="1"/>
  <c r="AA289" i="151" a="1"/>
  <c r="AA289" i="151" s="1"/>
  <c r="AB315" i="151" a="1"/>
  <c r="AB315" i="151" s="1"/>
  <c r="AB214" i="151" a="1"/>
  <c r="AB214" i="151" s="1"/>
  <c r="AB224" i="151" a="1"/>
  <c r="AB224" i="151" s="1"/>
  <c r="AA238" i="151" a="1"/>
  <c r="AA238" i="151" s="1"/>
  <c r="AA250" i="151" a="1"/>
  <c r="AA250" i="151" s="1"/>
  <c r="AA263" i="151" a="1"/>
  <c r="AA263" i="151" s="1"/>
  <c r="AA290" i="151" a="1"/>
  <c r="AA290" i="151" s="1"/>
  <c r="AB317" i="151" a="1"/>
  <c r="AB317" i="151" s="1"/>
  <c r="Z164" i="151" a="1"/>
  <c r="Z164" i="151" s="1"/>
  <c r="AB171" i="151" a="1"/>
  <c r="AB171" i="151" s="1"/>
  <c r="AB180" i="151" a="1"/>
  <c r="AB180" i="151" s="1"/>
  <c r="Z196" i="151" a="1"/>
  <c r="Z196" i="151" s="1"/>
  <c r="AB205" i="151" a="1"/>
  <c r="AB205" i="151" s="1"/>
  <c r="AA225" i="151" a="1"/>
  <c r="AA225" i="151" s="1"/>
  <c r="Z239" i="151" a="1"/>
  <c r="Z239" i="151" s="1"/>
  <c r="AA264" i="151" a="1"/>
  <c r="AA264" i="151" s="1"/>
  <c r="AB290" i="151" a="1"/>
  <c r="AB290" i="151" s="1"/>
  <c r="AA319" i="151" a="1"/>
  <c r="AA319" i="151" s="1"/>
  <c r="AB225" i="151" a="1"/>
  <c r="AB225" i="151" s="1"/>
  <c r="AA239" i="151" a="1"/>
  <c r="AA239" i="151" s="1"/>
  <c r="AB250" i="151" a="1"/>
  <c r="AB250" i="151" s="1"/>
  <c r="AB264" i="151" a="1"/>
  <c r="AB264" i="151" s="1"/>
  <c r="AA291" i="151" a="1"/>
  <c r="AA291" i="151" s="1"/>
  <c r="AB319" i="151" a="1"/>
  <c r="AB319" i="151" s="1"/>
  <c r="Z216" i="151" a="1"/>
  <c r="Z216" i="151" s="1"/>
  <c r="AB239" i="151" a="1"/>
  <c r="AB239" i="151" s="1"/>
  <c r="AA251" i="151" a="1"/>
  <c r="AA251" i="151" s="1"/>
  <c r="AB265" i="151" a="1"/>
  <c r="AB265" i="151" s="1"/>
  <c r="AB291" i="151" a="1"/>
  <c r="AB291" i="151" s="1"/>
  <c r="AA320" i="151" a="1"/>
  <c r="AA320" i="151" s="1"/>
  <c r="AB82" i="151" a="1"/>
  <c r="AB82" i="151" s="1"/>
  <c r="AB90" i="151" a="1"/>
  <c r="AB90" i="151" s="1"/>
  <c r="AB97" i="151" a="1"/>
  <c r="AB97" i="151" s="1"/>
  <c r="AA105" i="151" a="1"/>
  <c r="AA105" i="151" s="1"/>
  <c r="AB112" i="151" a="1"/>
  <c r="AB112" i="151" s="1"/>
  <c r="AA119" i="151" a="1"/>
  <c r="AA119" i="151" s="1"/>
  <c r="Z127" i="151" a="1"/>
  <c r="Z127" i="151" s="1"/>
  <c r="Z134" i="151" a="1"/>
  <c r="Z134" i="151" s="1"/>
  <c r="AA149" i="151" a="1"/>
  <c r="AA149" i="151" s="1"/>
  <c r="AA156" i="151" a="1"/>
  <c r="AA156" i="151" s="1"/>
  <c r="Z165" i="151" a="1"/>
  <c r="Z165" i="151" s="1"/>
  <c r="AB173" i="151" a="1"/>
  <c r="AB173" i="151" s="1"/>
  <c r="AA181" i="151" a="1"/>
  <c r="AA181" i="151" s="1"/>
  <c r="AB189" i="151" a="1"/>
  <c r="AB189" i="151" s="1"/>
  <c r="AA197" i="151" a="1"/>
  <c r="AA197" i="151" s="1"/>
  <c r="Z207" i="151" a="1"/>
  <c r="Z207" i="151" s="1"/>
  <c r="AA216" i="151" a="1"/>
  <c r="AA216" i="151" s="1"/>
  <c r="AB226" i="151" a="1"/>
  <c r="AB226" i="151" s="1"/>
  <c r="AA240" i="151" a="1"/>
  <c r="AA240" i="151" s="1"/>
  <c r="AB251" i="151" a="1"/>
  <c r="AB251" i="151" s="1"/>
  <c r="AA266" i="151" a="1"/>
  <c r="AA266" i="151" s="1"/>
  <c r="AA296" i="151" a="1"/>
  <c r="AA296" i="151" s="1"/>
  <c r="AB322" i="151" a="1"/>
  <c r="AB322" i="151" s="1"/>
  <c r="Z6" i="151" a="1"/>
  <c r="Z6" i="151" s="1"/>
  <c r="AB12" i="151" a="1"/>
  <c r="AB12" i="151" s="1"/>
  <c r="Z19" i="151" a="1"/>
  <c r="Z19" i="151" s="1"/>
  <c r="AB25" i="151" a="1"/>
  <c r="AB25" i="151" s="1"/>
  <c r="Z32" i="151" a="1"/>
  <c r="Z32" i="151" s="1"/>
  <c r="AB38" i="151" a="1"/>
  <c r="AB38" i="151" s="1"/>
  <c r="AB44" i="151" a="1"/>
  <c r="AB44" i="151" s="1"/>
  <c r="AB50" i="151" a="1"/>
  <c r="AB50" i="151" s="1"/>
  <c r="AA57" i="151" a="1"/>
  <c r="AA57" i="151" s="1"/>
  <c r="AB69" i="151" a="1"/>
  <c r="AB69" i="151" s="1"/>
  <c r="Z76" i="151" a="1"/>
  <c r="Z76" i="151" s="1"/>
  <c r="Z83" i="151" a="1"/>
  <c r="Z83" i="151" s="1"/>
  <c r="AA91" i="151" a="1"/>
  <c r="AA91" i="151" s="1"/>
  <c r="AB98" i="151" a="1"/>
  <c r="AB98" i="151" s="1"/>
  <c r="AB105" i="151" a="1"/>
  <c r="AB105" i="151" s="1"/>
  <c r="AB119" i="151" a="1"/>
  <c r="AB119" i="151" s="1"/>
  <c r="AA127" i="151" a="1"/>
  <c r="AA127" i="151" s="1"/>
  <c r="AA134" i="151" a="1"/>
  <c r="AA134" i="151" s="1"/>
  <c r="Z142" i="151" a="1"/>
  <c r="Z142" i="151" s="1"/>
  <c r="AB156" i="151" a="1"/>
  <c r="AB156" i="151" s="1"/>
  <c r="AA165" i="151" a="1"/>
  <c r="AA165" i="151" s="1"/>
  <c r="Z174" i="151" a="1"/>
  <c r="Z174" i="151" s="1"/>
  <c r="AB181" i="151" a="1"/>
  <c r="AB181" i="151" s="1"/>
  <c r="Z190" i="151" a="1"/>
  <c r="Z190" i="151" s="1"/>
  <c r="AB197" i="151" a="1"/>
  <c r="AB197" i="151" s="1"/>
  <c r="Z208" i="151" a="1"/>
  <c r="Z208" i="151" s="1"/>
  <c r="AB216" i="151" a="1"/>
  <c r="AB216" i="151" s="1"/>
  <c r="AA227" i="151" a="1"/>
  <c r="AA227" i="151" s="1"/>
  <c r="Z241" i="151" a="1"/>
  <c r="Z241" i="151" s="1"/>
  <c r="AB252" i="151" a="1"/>
  <c r="AB252" i="151" s="1"/>
  <c r="AB266" i="151" a="1"/>
  <c r="AB266" i="151" s="1"/>
  <c r="AB296" i="151" a="1"/>
  <c r="AB296" i="151" s="1"/>
  <c r="Z330" i="151" a="1"/>
  <c r="Z330" i="151" s="1"/>
  <c r="Z13" i="151" a="1"/>
  <c r="Z13" i="151" s="1"/>
  <c r="Z51" i="151" a="1"/>
  <c r="Z51" i="151" s="1"/>
  <c r="AB63" i="151" a="1"/>
  <c r="AB63" i="151" s="1"/>
  <c r="AB70" i="151" a="1"/>
  <c r="AB70" i="151" s="1"/>
  <c r="AA76" i="151" a="1"/>
  <c r="AA76" i="151" s="1"/>
  <c r="AA83" i="151" a="1"/>
  <c r="AA83" i="151" s="1"/>
  <c r="AB91" i="151" a="1"/>
  <c r="AB91" i="151" s="1"/>
  <c r="Z99" i="151" a="1"/>
  <c r="Z99" i="151" s="1"/>
  <c r="Z106" i="151" a="1"/>
  <c r="Z106" i="151" s="1"/>
  <c r="AB113" i="151" a="1"/>
  <c r="AB113" i="151" s="1"/>
  <c r="Z120" i="151" a="1"/>
  <c r="Z120" i="151" s="1"/>
  <c r="AB127" i="151" a="1"/>
  <c r="AB127" i="151" s="1"/>
  <c r="AB134" i="151" a="1"/>
  <c r="AB134" i="151" s="1"/>
  <c r="AA142" i="151" a="1"/>
  <c r="AA142" i="151" s="1"/>
  <c r="AB149" i="151" a="1"/>
  <c r="AB149" i="151" s="1"/>
  <c r="Z157" i="151" a="1"/>
  <c r="Z157" i="151" s="1"/>
  <c r="AB165" i="151" a="1"/>
  <c r="AB165" i="151" s="1"/>
  <c r="AA174" i="151" a="1"/>
  <c r="AA174" i="151" s="1"/>
  <c r="Z182" i="151" a="1"/>
  <c r="Z182" i="151" s="1"/>
  <c r="AA190" i="151" a="1"/>
  <c r="AA190" i="151" s="1"/>
  <c r="AB198" i="151" a="1"/>
  <c r="AB198" i="151" s="1"/>
  <c r="AA208" i="151" a="1"/>
  <c r="AA208" i="151" s="1"/>
  <c r="AA217" i="151" a="1"/>
  <c r="AA217" i="151" s="1"/>
  <c r="AA241" i="151" a="1"/>
  <c r="AA241" i="151" s="1"/>
  <c r="AA253" i="151" a="1"/>
  <c r="AA253" i="151" s="1"/>
  <c r="Z268" i="151" a="1"/>
  <c r="Z268" i="151" s="1"/>
  <c r="Z299" i="151" a="1"/>
  <c r="Z299" i="151" s="1"/>
  <c r="AA330" i="151" a="1"/>
  <c r="AA330" i="151" s="1"/>
  <c r="Y25" i="151" a="1"/>
  <c r="Y25" i="151" s="1"/>
  <c r="AB6" i="151" a="1"/>
  <c r="AB6" i="151" s="1"/>
  <c r="AA13" i="151" a="1"/>
  <c r="AA13" i="151" s="1"/>
  <c r="AB19" i="151" a="1"/>
  <c r="AB19" i="151" s="1"/>
  <c r="AA26" i="151" a="1"/>
  <c r="AA26" i="151" s="1"/>
  <c r="AB32" i="151" a="1"/>
  <c r="AB32" i="151" s="1"/>
  <c r="Z39" i="151" a="1"/>
  <c r="Z39" i="151" s="1"/>
  <c r="Y45" i="151" a="1"/>
  <c r="Y45" i="151" s="1"/>
  <c r="AA51" i="151" a="1"/>
  <c r="AA51" i="151" s="1"/>
  <c r="AB57" i="151" a="1"/>
  <c r="AB57" i="151" s="1"/>
  <c r="Z64" i="151" a="1"/>
  <c r="Z64" i="151" s="1"/>
  <c r="AB76" i="151" a="1"/>
  <c r="AB76" i="151" s="1"/>
  <c r="AB83" i="151" a="1"/>
  <c r="AB83" i="151" s="1"/>
  <c r="AA99" i="151" a="1"/>
  <c r="AA99" i="151" s="1"/>
  <c r="AA106" i="151" a="1"/>
  <c r="AA106" i="151" s="1"/>
  <c r="AA120" i="151" a="1"/>
  <c r="AA120" i="151" s="1"/>
  <c r="Z128" i="151" a="1"/>
  <c r="Z128" i="151" s="1"/>
  <c r="AB135" i="151" a="1"/>
  <c r="AB135" i="151" s="1"/>
  <c r="AB142" i="151" a="1"/>
  <c r="AB142" i="151" s="1"/>
  <c r="Z150" i="151" a="1"/>
  <c r="Z150" i="151" s="1"/>
  <c r="AA157" i="151" a="1"/>
  <c r="AA157" i="151" s="1"/>
  <c r="AA166" i="151" a="1"/>
  <c r="AA166" i="151" s="1"/>
  <c r="AB174" i="151" a="1"/>
  <c r="AB174" i="151" s="1"/>
  <c r="AA182" i="151" a="1"/>
  <c r="AA182" i="151" s="1"/>
  <c r="AB190" i="151" a="1"/>
  <c r="AB190" i="151" s="1"/>
  <c r="Z199" i="151" a="1"/>
  <c r="Z199" i="151" s="1"/>
  <c r="AB208" i="151" a="1"/>
  <c r="AB208" i="151" s="1"/>
  <c r="AB217" i="151" a="1"/>
  <c r="AB217" i="151" s="1"/>
  <c r="AB227" i="151" a="1"/>
  <c r="AB227" i="151" s="1"/>
  <c r="Z243" i="151" a="1"/>
  <c r="Z243" i="151" s="1"/>
  <c r="AA254" i="151" a="1"/>
  <c r="AA254" i="151" s="1"/>
  <c r="AA268" i="151" a="1"/>
  <c r="AA268" i="151" s="1"/>
  <c r="AA299" i="151" a="1"/>
  <c r="AA299" i="151" s="1"/>
  <c r="AA331" i="151" a="1"/>
  <c r="AA331" i="151" s="1"/>
  <c r="W3" i="151"/>
  <c r="W4" i="151" s="1"/>
  <c r="W5" i="151" s="1"/>
  <c r="Y35" i="151" a="1"/>
  <c r="Y35" i="151" s="1"/>
  <c r="AC52" i="151" a="1"/>
  <c r="AC52" i="151" s="1"/>
  <c r="Y63" i="151" a="1"/>
  <c r="Y63" i="151" s="1"/>
  <c r="Y75" i="151" a="1"/>
  <c r="Y75" i="151" s="1"/>
  <c r="AC122" i="151" a="1"/>
  <c r="AC122" i="151" s="1"/>
  <c r="Y166" i="151" a="1"/>
  <c r="Y166" i="151" s="1"/>
  <c r="AC2" i="151" a="1"/>
  <c r="AC2" i="151" s="1"/>
  <c r="X2" i="151" s="1"/>
  <c r="X3" i="151" s="1"/>
  <c r="X4" i="151" s="1"/>
  <c r="AC49" i="151" a="1"/>
  <c r="AC49" i="151" s="1"/>
  <c r="Y51" i="151" a="1"/>
  <c r="Y51" i="151" s="1"/>
  <c r="AC57" i="151" a="1"/>
  <c r="AC57" i="151" s="1"/>
  <c r="AC78" i="151" a="1"/>
  <c r="AC78" i="151" s="1"/>
  <c r="AC110" i="151" a="1"/>
  <c r="AC110" i="151" s="1"/>
  <c r="AC191" i="151" a="1"/>
  <c r="AC191" i="151" s="1"/>
  <c r="Y18" i="151" a="1"/>
  <c r="Y18" i="151" s="1"/>
  <c r="AC19" i="151" a="1"/>
  <c r="AC19" i="151" s="1"/>
  <c r="Y21" i="151" a="1"/>
  <c r="Y21" i="151" s="1"/>
  <c r="AC22" i="151" a="1"/>
  <c r="AC22" i="151" s="1"/>
  <c r="X1" i="151"/>
  <c r="AC33" i="151" a="1"/>
  <c r="AC33" i="151" s="1"/>
  <c r="Y48" i="151" a="1"/>
  <c r="Y48" i="151" s="1"/>
  <c r="Y56" i="151" a="1"/>
  <c r="Y56" i="151" s="1"/>
  <c r="AC87" i="151" a="1"/>
  <c r="AC87" i="151" s="1"/>
  <c r="Y90" i="151" a="1"/>
  <c r="Y90" i="151" s="1"/>
  <c r="AC113" i="151" a="1"/>
  <c r="AC113" i="151" s="1"/>
  <c r="AC116" i="151" a="1"/>
  <c r="AC116" i="151" s="1"/>
  <c r="Y331" i="151" a="1"/>
  <c r="Y331" i="151" s="1"/>
  <c r="Y326" i="151" a="1"/>
  <c r="Y326" i="151" s="1"/>
  <c r="Y321" i="151" a="1"/>
  <c r="Y321" i="151" s="1"/>
  <c r="Y316" i="151" a="1"/>
  <c r="Y316" i="151" s="1"/>
  <c r="Y311" i="151" a="1"/>
  <c r="Y311" i="151" s="1"/>
  <c r="Y306" i="151" a="1"/>
  <c r="Y306" i="151" s="1"/>
  <c r="Y301" i="151" a="1"/>
  <c r="Y301" i="151" s="1"/>
  <c r="Y296" i="151" a="1"/>
  <c r="Y296" i="151" s="1"/>
  <c r="Y291" i="151" a="1"/>
  <c r="Y291" i="151" s="1"/>
  <c r="Y286" i="151" a="1"/>
  <c r="Y286" i="151" s="1"/>
  <c r="Y281" i="151" a="1"/>
  <c r="Y281" i="151" s="1"/>
  <c r="Y276" i="151" a="1"/>
  <c r="Y276" i="151" s="1"/>
  <c r="Y271" i="151" a="1"/>
  <c r="Y271" i="151" s="1"/>
  <c r="Y266" i="151" a="1"/>
  <c r="Y266" i="151" s="1"/>
  <c r="Y261" i="151" a="1"/>
  <c r="Y261" i="151" s="1"/>
  <c r="Y256" i="151" a="1"/>
  <c r="Y256" i="151" s="1"/>
  <c r="Y251" i="151" a="1"/>
  <c r="Y251" i="151" s="1"/>
  <c r="Y246" i="151" a="1"/>
  <c r="Y246" i="151" s="1"/>
  <c r="Y241" i="151" a="1"/>
  <c r="Y241" i="151" s="1"/>
  <c r="Y236" i="151" a="1"/>
  <c r="Y236" i="151" s="1"/>
  <c r="Y231" i="151" a="1"/>
  <c r="Y231" i="151" s="1"/>
  <c r="Y332" i="151" a="1"/>
  <c r="Y332" i="151" s="1"/>
  <c r="Y327" i="151" a="1"/>
  <c r="Y327" i="151" s="1"/>
  <c r="Y322" i="151" a="1"/>
  <c r="Y322" i="151" s="1"/>
  <c r="Y317" i="151" a="1"/>
  <c r="Y317" i="151" s="1"/>
  <c r="Y312" i="151" a="1"/>
  <c r="Y312" i="151" s="1"/>
  <c r="Y307" i="151" a="1"/>
  <c r="Y307" i="151" s="1"/>
  <c r="Y302" i="151" a="1"/>
  <c r="Y302" i="151" s="1"/>
  <c r="Y297" i="151" a="1"/>
  <c r="Y297" i="151" s="1"/>
  <c r="Y292" i="151" a="1"/>
  <c r="Y292" i="151" s="1"/>
  <c r="Y287" i="151" a="1"/>
  <c r="Y287" i="151" s="1"/>
  <c r="Y282" i="151" a="1"/>
  <c r="Y282" i="151" s="1"/>
  <c r="Y277" i="151" a="1"/>
  <c r="Y277" i="151" s="1"/>
  <c r="Y304" i="151" a="1"/>
  <c r="Y304" i="151" s="1"/>
  <c r="Y290" i="151" a="1"/>
  <c r="Y290" i="151" s="1"/>
  <c r="Y285" i="151" a="1"/>
  <c r="Y285" i="151" s="1"/>
  <c r="Y280" i="151" a="1"/>
  <c r="Y280" i="151" s="1"/>
  <c r="Y275" i="151" a="1"/>
  <c r="Y275" i="151" s="1"/>
  <c r="Y267" i="151" a="1"/>
  <c r="Y267" i="151" s="1"/>
  <c r="Y264" i="151" a="1"/>
  <c r="Y264" i="151" s="1"/>
  <c r="Y253" i="151" a="1"/>
  <c r="Y253" i="151" s="1"/>
  <c r="Y250" i="151" a="1"/>
  <c r="Y250" i="151" s="1"/>
  <c r="Y242" i="151" a="1"/>
  <c r="Y242" i="151" s="1"/>
  <c r="Y239" i="151" a="1"/>
  <c r="Y239" i="151" s="1"/>
  <c r="Y228" i="151" a="1"/>
  <c r="Y228" i="151" s="1"/>
  <c r="Y223" i="151" a="1"/>
  <c r="Y223" i="151" s="1"/>
  <c r="Y329" i="151" a="1"/>
  <c r="Y329" i="151" s="1"/>
  <c r="Y262" i="151" a="1"/>
  <c r="Y262" i="151" s="1"/>
  <c r="Y243" i="151" a="1"/>
  <c r="Y243" i="151" s="1"/>
  <c r="Y222" i="151" a="1"/>
  <c r="Y222" i="151" s="1"/>
  <c r="Y206" i="151" a="1"/>
  <c r="Y206" i="151" s="1"/>
  <c r="Y197" i="151" a="1"/>
  <c r="Y197" i="151" s="1"/>
  <c r="Y192" i="151" a="1"/>
  <c r="Y192" i="151" s="1"/>
  <c r="Y187" i="151" a="1"/>
  <c r="Y187" i="151" s="1"/>
  <c r="Y182" i="151" a="1"/>
  <c r="Y182" i="151" s="1"/>
  <c r="Y177" i="151" a="1"/>
  <c r="Y177" i="151" s="1"/>
  <c r="Y172" i="151" a="1"/>
  <c r="Y172" i="151" s="1"/>
  <c r="Y167" i="151" a="1"/>
  <c r="Y167" i="151" s="1"/>
  <c r="Y162" i="151" a="1"/>
  <c r="Y162" i="151" s="1"/>
  <c r="Y157" i="151" a="1"/>
  <c r="Y157" i="151" s="1"/>
  <c r="Y152" i="151" a="1"/>
  <c r="Y152" i="151" s="1"/>
  <c r="Y147" i="151" a="1"/>
  <c r="Y147" i="151" s="1"/>
  <c r="Y142" i="151" a="1"/>
  <c r="Y142" i="151" s="1"/>
  <c r="Y137" i="151" a="1"/>
  <c r="Y137" i="151" s="1"/>
  <c r="Y132" i="151" a="1"/>
  <c r="Y132" i="151" s="1"/>
  <c r="Y127" i="151" a="1"/>
  <c r="Y127" i="151" s="1"/>
  <c r="Y122" i="151" a="1"/>
  <c r="Y122" i="151" s="1"/>
  <c r="Y117" i="151" a="1"/>
  <c r="Y117" i="151" s="1"/>
  <c r="Y112" i="151" a="1"/>
  <c r="Y112" i="151" s="1"/>
  <c r="Y107" i="151" a="1"/>
  <c r="Y107" i="151" s="1"/>
  <c r="Y102" i="151" a="1"/>
  <c r="Y102" i="151" s="1"/>
  <c r="Y97" i="151" a="1"/>
  <c r="Y97" i="151" s="1"/>
  <c r="Y92" i="151" a="1"/>
  <c r="Y92" i="151" s="1"/>
  <c r="Y87" i="151" a="1"/>
  <c r="Y87" i="151" s="1"/>
  <c r="Y333" i="151" a="1"/>
  <c r="Y333" i="151" s="1"/>
  <c r="Y289" i="151" a="1"/>
  <c r="Y289" i="151" s="1"/>
  <c r="Y202" i="151" a="1"/>
  <c r="Y202" i="151" s="1"/>
  <c r="Y207" i="151" a="1"/>
  <c r="Y207" i="151" s="1"/>
  <c r="Y257" i="151" a="1"/>
  <c r="Y257" i="151" s="1"/>
  <c r="Y217" i="151" a="1"/>
  <c r="Y217" i="151" s="1"/>
  <c r="Y203" i="151" a="1"/>
  <c r="Y203" i="151" s="1"/>
  <c r="Y200" i="151" a="1"/>
  <c r="Y200" i="151" s="1"/>
  <c r="Y175" i="151" a="1"/>
  <c r="Y175" i="151" s="1"/>
  <c r="Y150" i="151" a="1"/>
  <c r="Y150" i="151" s="1"/>
  <c r="Y125" i="151" a="1"/>
  <c r="Y125" i="151" s="1"/>
  <c r="Y100" i="151" a="1"/>
  <c r="Y100" i="151" s="1"/>
  <c r="Y84" i="151" a="1"/>
  <c r="Y84" i="151" s="1"/>
  <c r="Y79" i="151" a="1"/>
  <c r="Y79" i="151" s="1"/>
  <c r="Y74" i="151" a="1"/>
  <c r="Y74" i="151" s="1"/>
  <c r="Y69" i="151" a="1"/>
  <c r="Y69" i="151" s="1"/>
  <c r="Y64" i="151" a="1"/>
  <c r="Y64" i="151" s="1"/>
  <c r="Y59" i="151" a="1"/>
  <c r="Y59" i="151" s="1"/>
  <c r="Y54" i="151" a="1"/>
  <c r="Y54" i="151" s="1"/>
  <c r="Y49" i="151" a="1"/>
  <c r="Y49" i="151" s="1"/>
  <c r="Y44" i="151" a="1"/>
  <c r="Y44" i="151" s="1"/>
  <c r="Y39" i="151" a="1"/>
  <c r="Y39" i="151" s="1"/>
  <c r="Y34" i="151" a="1"/>
  <c r="Y34" i="151" s="1"/>
  <c r="Y29" i="151" a="1"/>
  <c r="Y29" i="151" s="1"/>
  <c r="Y24" i="151" a="1"/>
  <c r="Y24" i="151" s="1"/>
  <c r="Y19" i="151" a="1"/>
  <c r="Y19" i="151" s="1"/>
  <c r="Y14" i="151" a="1"/>
  <c r="Y14" i="151" s="1"/>
  <c r="Y9" i="151" a="1"/>
  <c r="Y9" i="151" s="1"/>
  <c r="Y4" i="151" a="1"/>
  <c r="Y4" i="151" s="1"/>
  <c r="Y324" i="151" a="1"/>
  <c r="Y324" i="151" s="1"/>
  <c r="Y319" i="151" a="1"/>
  <c r="Y319" i="151" s="1"/>
  <c r="Y308" i="151" a="1"/>
  <c r="Y308" i="151" s="1"/>
  <c r="Y303" i="151" a="1"/>
  <c r="Y303" i="151" s="1"/>
  <c r="Y278" i="151" a="1"/>
  <c r="Y278" i="151" s="1"/>
  <c r="Y263" i="151" a="1"/>
  <c r="Y263" i="151" s="1"/>
  <c r="Y259" i="151" a="1"/>
  <c r="Y259" i="151" s="1"/>
  <c r="Y255" i="151" a="1"/>
  <c r="Y255" i="151" s="1"/>
  <c r="Y225" i="151" a="1"/>
  <c r="Y225" i="151" s="1"/>
  <c r="Y220" i="151" a="1"/>
  <c r="Y220" i="151" s="1"/>
  <c r="Y194" i="151" a="1"/>
  <c r="Y194" i="151" s="1"/>
  <c r="Y169" i="151" a="1"/>
  <c r="Y169" i="151" s="1"/>
  <c r="Y144" i="151" a="1"/>
  <c r="Y144" i="151" s="1"/>
  <c r="Y119" i="151" a="1"/>
  <c r="Y119" i="151" s="1"/>
  <c r="Y94" i="151" a="1"/>
  <c r="Y94" i="151" s="1"/>
  <c r="Y265" i="151" a="1"/>
  <c r="Y265" i="151" s="1"/>
  <c r="Y300" i="151" a="1"/>
  <c r="Y300" i="151" s="1"/>
  <c r="Y295" i="151" a="1"/>
  <c r="Y295" i="151" s="1"/>
  <c r="Y269" i="151" a="1"/>
  <c r="Y269" i="151" s="1"/>
  <c r="Y232" i="151" a="1"/>
  <c r="Y232" i="151" s="1"/>
  <c r="Y209" i="151" a="1"/>
  <c r="Y209" i="151" s="1"/>
  <c r="Y191" i="151" a="1"/>
  <c r="Y191" i="151" s="1"/>
  <c r="Y188" i="151" a="1"/>
  <c r="Y188" i="151" s="1"/>
  <c r="Y318" i="151" a="1"/>
  <c r="Y318" i="151" s="1"/>
  <c r="Y273" i="151" a="1"/>
  <c r="Y273" i="151" s="1"/>
  <c r="Y234" i="151" a="1"/>
  <c r="Y234" i="151" s="1"/>
  <c r="Y215" i="151" a="1"/>
  <c r="Y215" i="151" s="1"/>
  <c r="Y179" i="151" a="1"/>
  <c r="Y179" i="151" s="1"/>
  <c r="Y154" i="151" a="1"/>
  <c r="Y154" i="151" s="1"/>
  <c r="Y129" i="151" a="1"/>
  <c r="Y129" i="151" s="1"/>
  <c r="Y104" i="151" a="1"/>
  <c r="Y104" i="151" s="1"/>
  <c r="Y230" i="151" a="1"/>
  <c r="Y230" i="151" s="1"/>
  <c r="Y313" i="151" a="1"/>
  <c r="Y313" i="151" s="1"/>
  <c r="Y310" i="151" a="1"/>
  <c r="Y310" i="151" s="1"/>
  <c r="Y305" i="151" a="1"/>
  <c r="Y305" i="151" s="1"/>
  <c r="Y294" i="151" a="1"/>
  <c r="Y294" i="151" s="1"/>
  <c r="Y244" i="151" a="1"/>
  <c r="Y244" i="151" s="1"/>
  <c r="Y240" i="151" a="1"/>
  <c r="Y240" i="151" s="1"/>
  <c r="Y226" i="151" a="1"/>
  <c r="Y226" i="151" s="1"/>
  <c r="Y218" i="151" a="1"/>
  <c r="Y218" i="151" s="1"/>
  <c r="Y323" i="151" a="1"/>
  <c r="Y323" i="151" s="1"/>
  <c r="Y328" i="151" a="1"/>
  <c r="Y328" i="151" s="1"/>
  <c r="Y279" i="151" a="1"/>
  <c r="Y279" i="151" s="1"/>
  <c r="Y268" i="151" a="1"/>
  <c r="Y268" i="151" s="1"/>
  <c r="Y315" i="151" a="1"/>
  <c r="Y315" i="151" s="1"/>
  <c r="Y299" i="151" a="1"/>
  <c r="Y299" i="151" s="1"/>
  <c r="Y272" i="151" a="1"/>
  <c r="Y272" i="151" s="1"/>
  <c r="Y270" i="151" a="1"/>
  <c r="Y270" i="151" s="1"/>
  <c r="Y237" i="151" a="1"/>
  <c r="Y237" i="151" s="1"/>
  <c r="Y229" i="151" a="1"/>
  <c r="Y229" i="151" s="1"/>
  <c r="Y288" i="151" a="1"/>
  <c r="Y288" i="151" s="1"/>
  <c r="Y330" i="151" a="1"/>
  <c r="Y330" i="151" s="1"/>
  <c r="Y247" i="151" a="1"/>
  <c r="Y247" i="151" s="1"/>
  <c r="Y249" i="151" a="1"/>
  <c r="Y249" i="151" s="1"/>
  <c r="Y245" i="151" a="1"/>
  <c r="Y245" i="151" s="1"/>
  <c r="Y214" i="151" a="1"/>
  <c r="Y214" i="151" s="1"/>
  <c r="Y181" i="151" a="1"/>
  <c r="Y181" i="151" s="1"/>
  <c r="Y178" i="151" a="1"/>
  <c r="Y178" i="151" s="1"/>
  <c r="Y309" i="151" a="1"/>
  <c r="Y309" i="151" s="1"/>
  <c r="Y205" i="151" a="1"/>
  <c r="Y205" i="151" s="1"/>
  <c r="Y189" i="151" a="1"/>
  <c r="Y189" i="151" s="1"/>
  <c r="Y176" i="151" a="1"/>
  <c r="Y176" i="151" s="1"/>
  <c r="Y156" i="151" a="1"/>
  <c r="Y156" i="151" s="1"/>
  <c r="Y148" i="151" a="1"/>
  <c r="Y148" i="151" s="1"/>
  <c r="Y135" i="151" a="1"/>
  <c r="Y135" i="151" s="1"/>
  <c r="Y128" i="151" a="1"/>
  <c r="Y128" i="151" s="1"/>
  <c r="Y126" i="151" a="1"/>
  <c r="Y126" i="151" s="1"/>
  <c r="Y298" i="151" a="1"/>
  <c r="Y298" i="151" s="1"/>
  <c r="Y227" i="151" a="1"/>
  <c r="Y227" i="151" s="1"/>
  <c r="Y95" i="151" a="1"/>
  <c r="Y95" i="151" s="1"/>
  <c r="Y133" i="151" a="1"/>
  <c r="Y133" i="151" s="1"/>
  <c r="Y124" i="151" a="1"/>
  <c r="Y124" i="151" s="1"/>
  <c r="Y115" i="151" a="1"/>
  <c r="Y115" i="151" s="1"/>
  <c r="Y113" i="151" a="1"/>
  <c r="Y113" i="151" s="1"/>
  <c r="Y106" i="151" a="1"/>
  <c r="Y106" i="151" s="1"/>
  <c r="Y81" i="151" a="1"/>
  <c r="Y81" i="151" s="1"/>
  <c r="Y78" i="151" a="1"/>
  <c r="Y78" i="151" s="1"/>
  <c r="Y61" i="151" a="1"/>
  <c r="Y61" i="151" s="1"/>
  <c r="Y58" i="151" a="1"/>
  <c r="Y58" i="151" s="1"/>
  <c r="Y41" i="151" a="1"/>
  <c r="Y41" i="151" s="1"/>
  <c r="Y38" i="151" a="1"/>
  <c r="Y38" i="151" s="1"/>
  <c r="Y146" i="151" a="1"/>
  <c r="Y146" i="151" s="1"/>
  <c r="Y212" i="151" a="1"/>
  <c r="Y212" i="151" s="1"/>
  <c r="Y195" i="151" a="1"/>
  <c r="Y195" i="151" s="1"/>
  <c r="Y193" i="151" a="1"/>
  <c r="Y193" i="151" s="1"/>
  <c r="Y180" i="151" a="1"/>
  <c r="Y180" i="151" s="1"/>
  <c r="Y93" i="151" a="1"/>
  <c r="Y93" i="151" s="1"/>
  <c r="Y204" i="151" a="1"/>
  <c r="Y204" i="151" s="1"/>
  <c r="Y120" i="151" a="1"/>
  <c r="Y120" i="151" s="1"/>
  <c r="Y89" i="151" a="1"/>
  <c r="Y89" i="151" s="1"/>
  <c r="Y284" i="151" a="1"/>
  <c r="Y284" i="151" s="1"/>
  <c r="Y254" i="151" a="1"/>
  <c r="Y254" i="151" s="1"/>
  <c r="Y173" i="151" a="1"/>
  <c r="Y173" i="151" s="1"/>
  <c r="Y274" i="151" a="1"/>
  <c r="Y274" i="151" s="1"/>
  <c r="Y260" i="151" a="1"/>
  <c r="Y260" i="151" s="1"/>
  <c r="Y248" i="151" a="1"/>
  <c r="Y248" i="151" s="1"/>
  <c r="Y199" i="151" a="1"/>
  <c r="Y199" i="151" s="1"/>
  <c r="Y184" i="151" a="1"/>
  <c r="Y184" i="151" s="1"/>
  <c r="Y163" i="151" a="1"/>
  <c r="Y163" i="151" s="1"/>
  <c r="Y161" i="151" a="1"/>
  <c r="Y161" i="151" s="1"/>
  <c r="Y159" i="151" a="1"/>
  <c r="Y159" i="151" s="1"/>
  <c r="Y293" i="151" a="1"/>
  <c r="Y293" i="151" s="1"/>
  <c r="Y283" i="151" a="1"/>
  <c r="Y283" i="151" s="1"/>
  <c r="Y235" i="151" a="1"/>
  <c r="Y235" i="151" s="1"/>
  <c r="Y186" i="151" a="1"/>
  <c r="Y186" i="151" s="1"/>
  <c r="Y171" i="151" a="1"/>
  <c r="Y171" i="151" s="1"/>
  <c r="Y165" i="151" a="1"/>
  <c r="Y165" i="151" s="1"/>
  <c r="Y155" i="151" a="1"/>
  <c r="Y155" i="151" s="1"/>
  <c r="Y325" i="151" a="1"/>
  <c r="Y325" i="151" s="1"/>
  <c r="Y201" i="151" a="1"/>
  <c r="Y201" i="151" s="1"/>
  <c r="Y151" i="151" a="1"/>
  <c r="Y151" i="151" s="1"/>
  <c r="Y136" i="151" a="1"/>
  <c r="Y136" i="151" s="1"/>
  <c r="Y116" i="151" a="1"/>
  <c r="Y116" i="151" s="1"/>
  <c r="Y85" i="151" a="1"/>
  <c r="Y85" i="151" s="1"/>
  <c r="Y314" i="151" a="1"/>
  <c r="Y314" i="151" s="1"/>
  <c r="Y252" i="151" a="1"/>
  <c r="Y252" i="151" s="1"/>
  <c r="Y219" i="151" a="1"/>
  <c r="Y219" i="151" s="1"/>
  <c r="Y216" i="151" a="1"/>
  <c r="Y216" i="151" s="1"/>
  <c r="Y153" i="151" a="1"/>
  <c r="Y153" i="151" s="1"/>
  <c r="Y145" i="151" a="1"/>
  <c r="Y145" i="151" s="1"/>
  <c r="Y134" i="151" a="1"/>
  <c r="Y134" i="151" s="1"/>
  <c r="Y123" i="151" a="1"/>
  <c r="Y123" i="151" s="1"/>
  <c r="Y258" i="151" a="1"/>
  <c r="Y258" i="151" s="1"/>
  <c r="Y238" i="151" a="1"/>
  <c r="Y238" i="151" s="1"/>
  <c r="Y190" i="151" a="1"/>
  <c r="Y190" i="151" s="1"/>
  <c r="Y211" i="151" a="1"/>
  <c r="Y211" i="151" s="1"/>
  <c r="Y143" i="151" a="1"/>
  <c r="Y143" i="151" s="1"/>
  <c r="Y183" i="151" a="1"/>
  <c r="Y183" i="151" s="1"/>
  <c r="Y141" i="151" a="1"/>
  <c r="Y141" i="151" s="1"/>
  <c r="Y110" i="151" a="1"/>
  <c r="Y110" i="151" s="1"/>
  <c r="Y233" i="151" a="1"/>
  <c r="Y233" i="151" s="1"/>
  <c r="Y213" i="151" a="1"/>
  <c r="Y213" i="151" s="1"/>
  <c r="Y208" i="151" a="1"/>
  <c r="Y208" i="151" s="1"/>
  <c r="Y198" i="151" a="1"/>
  <c r="Y198" i="151" s="1"/>
  <c r="Y158" i="151" a="1"/>
  <c r="Y158" i="151" s="1"/>
  <c r="Y139" i="151" a="1"/>
  <c r="Y139" i="151" s="1"/>
  <c r="Y130" i="151" a="1"/>
  <c r="Y130" i="151" s="1"/>
  <c r="Y121" i="151" a="1"/>
  <c r="Y121" i="151" s="1"/>
  <c r="Y196" i="151" a="1"/>
  <c r="Y196" i="151" s="1"/>
  <c r="Y185" i="151" a="1"/>
  <c r="Y185" i="151" s="1"/>
  <c r="Y170" i="151" a="1"/>
  <c r="Y170" i="151" s="1"/>
  <c r="Y164" i="151" a="1"/>
  <c r="Y164" i="151" s="1"/>
  <c r="Y160" i="151" a="1"/>
  <c r="Y160" i="151" s="1"/>
  <c r="Y224" i="151" a="1"/>
  <c r="Y224" i="151" s="1"/>
  <c r="Y210" i="151" a="1"/>
  <c r="Y210" i="151" s="1"/>
  <c r="Y174" i="151" a="1"/>
  <c r="Y174" i="151" s="1"/>
  <c r="AC10" i="151" a="1"/>
  <c r="AC10" i="151" s="1"/>
  <c r="Y15" i="151" a="1"/>
  <c r="Y15" i="151" s="1"/>
  <c r="AC30" i="151" a="1"/>
  <c r="AC30" i="151" s="1"/>
  <c r="Y32" i="151" a="1"/>
  <c r="Y32" i="151" s="1"/>
  <c r="Y40" i="151" a="1"/>
  <c r="Y40" i="151" s="1"/>
  <c r="Y70" i="151" a="1"/>
  <c r="Y70" i="151" s="1"/>
  <c r="Y83" i="151" a="1"/>
  <c r="Y83" i="151" s="1"/>
  <c r="AC97" i="151" a="1"/>
  <c r="AC97" i="151" s="1"/>
  <c r="Y108" i="151" a="1"/>
  <c r="Y108" i="151" s="1"/>
  <c r="Y221" i="151" a="1"/>
  <c r="Y221" i="151" s="1"/>
  <c r="AC54" i="151" a="1"/>
  <c r="AC54" i="151" s="1"/>
  <c r="AC73" i="151" a="1"/>
  <c r="AC73" i="151" s="1"/>
  <c r="Y77" i="151" a="1"/>
  <c r="Y77" i="151" s="1"/>
  <c r="AC102" i="151" a="1"/>
  <c r="AC102" i="151" s="1"/>
  <c r="Y111" i="151" a="1"/>
  <c r="Y111" i="151" s="1"/>
  <c r="Y138" i="151" a="1"/>
  <c r="Y138" i="151" s="1"/>
  <c r="AC7" i="151" a="1"/>
  <c r="AC7" i="151" s="1"/>
  <c r="Y23" i="151" a="1"/>
  <c r="Y23" i="151" s="1"/>
  <c r="AC24" i="151" a="1"/>
  <c r="AC24" i="151" s="1"/>
  <c r="Y26" i="151" a="1"/>
  <c r="Y26" i="151" s="1"/>
  <c r="Y37" i="151" a="1"/>
  <c r="Y37" i="151" s="1"/>
  <c r="Y72" i="151" a="1"/>
  <c r="Y72" i="151" s="1"/>
  <c r="Y88" i="151" a="1"/>
  <c r="Y88" i="151" s="1"/>
  <c r="Y98" i="151" a="1"/>
  <c r="Y98" i="151" s="1"/>
  <c r="AC333" i="151" a="1"/>
  <c r="AC333" i="151" s="1"/>
  <c r="AC328" i="151" a="1"/>
  <c r="AC328" i="151" s="1"/>
  <c r="AC323" i="151" a="1"/>
  <c r="AC323" i="151" s="1"/>
  <c r="AC318" i="151" a="1"/>
  <c r="AC318" i="151" s="1"/>
  <c r="AC313" i="151" a="1"/>
  <c r="AC313" i="151" s="1"/>
  <c r="AC308" i="151" a="1"/>
  <c r="AC308" i="151" s="1"/>
  <c r="AC303" i="151" a="1"/>
  <c r="AC303" i="151" s="1"/>
  <c r="AC298" i="151" a="1"/>
  <c r="AC298" i="151" s="1"/>
  <c r="AC293" i="151" a="1"/>
  <c r="AC293" i="151" s="1"/>
  <c r="AC288" i="151" a="1"/>
  <c r="AC288" i="151" s="1"/>
  <c r="AC283" i="151" a="1"/>
  <c r="AC283" i="151" s="1"/>
  <c r="AC278" i="151" a="1"/>
  <c r="AC278" i="151" s="1"/>
  <c r="AC273" i="151" a="1"/>
  <c r="AC273" i="151" s="1"/>
  <c r="AC268" i="151" a="1"/>
  <c r="AC268" i="151" s="1"/>
  <c r="AC263" i="151" a="1"/>
  <c r="AC263" i="151" s="1"/>
  <c r="AC258" i="151" a="1"/>
  <c r="AC258" i="151" s="1"/>
  <c r="AC253" i="151" a="1"/>
  <c r="AC253" i="151" s="1"/>
  <c r="AC248" i="151" a="1"/>
  <c r="AC248" i="151" s="1"/>
  <c r="AC243" i="151" a="1"/>
  <c r="AC243" i="151" s="1"/>
  <c r="AC238" i="151" a="1"/>
  <c r="AC238" i="151" s="1"/>
  <c r="AC233" i="151" a="1"/>
  <c r="AC233" i="151" s="1"/>
  <c r="AC228" i="151" a="1"/>
  <c r="AC228" i="151" s="1"/>
  <c r="AC329" i="151" a="1"/>
  <c r="AC329" i="151" s="1"/>
  <c r="AC324" i="151" a="1"/>
  <c r="AC324" i="151" s="1"/>
  <c r="AC319" i="151" a="1"/>
  <c r="AC319" i="151" s="1"/>
  <c r="AC314" i="151" a="1"/>
  <c r="AC314" i="151" s="1"/>
  <c r="AC309" i="151" a="1"/>
  <c r="AC309" i="151" s="1"/>
  <c r="AC304" i="151" a="1"/>
  <c r="AC304" i="151" s="1"/>
  <c r="AC299" i="151" a="1"/>
  <c r="AC299" i="151" s="1"/>
  <c r="AC294" i="151" a="1"/>
  <c r="AC294" i="151" s="1"/>
  <c r="AC289" i="151" a="1"/>
  <c r="AC289" i="151" s="1"/>
  <c r="AC284" i="151" a="1"/>
  <c r="AC284" i="151" s="1"/>
  <c r="AC279" i="151" a="1"/>
  <c r="AC279" i="151" s="1"/>
  <c r="AC316" i="151" a="1"/>
  <c r="AC316" i="151" s="1"/>
  <c r="AC265" i="151" a="1"/>
  <c r="AC265" i="151" s="1"/>
  <c r="AC262" i="151" a="1"/>
  <c r="AC262" i="151" s="1"/>
  <c r="AC254" i="151" a="1"/>
  <c r="AC254" i="151" s="1"/>
  <c r="AC251" i="151" a="1"/>
  <c r="AC251" i="151" s="1"/>
  <c r="AC240" i="151" a="1"/>
  <c r="AC240" i="151" s="1"/>
  <c r="AC237" i="151" a="1"/>
  <c r="AC237" i="151" s="1"/>
  <c r="AC229" i="151" a="1"/>
  <c r="AC229" i="151" s="1"/>
  <c r="AC225" i="151" a="1"/>
  <c r="AC225" i="151" s="1"/>
  <c r="AC220" i="151" a="1"/>
  <c r="AC220" i="151" s="1"/>
  <c r="AC291" i="151" a="1"/>
  <c r="AC291" i="151" s="1"/>
  <c r="AC286" i="151" a="1"/>
  <c r="AC286" i="151" s="1"/>
  <c r="AC281" i="151" a="1"/>
  <c r="AC281" i="151" s="1"/>
  <c r="AC276" i="151" a="1"/>
  <c r="AC276" i="151" s="1"/>
  <c r="AC330" i="151" a="1"/>
  <c r="AC330" i="151" s="1"/>
  <c r="AC326" i="151" a="1"/>
  <c r="AC326" i="151" s="1"/>
  <c r="AC320" i="151" a="1"/>
  <c r="AC320" i="151" s="1"/>
  <c r="AC310" i="151" a="1"/>
  <c r="AC310" i="151" s="1"/>
  <c r="AC267" i="151" a="1"/>
  <c r="AC267" i="151" s="1"/>
  <c r="AC246" i="151" a="1"/>
  <c r="AC246" i="151" s="1"/>
  <c r="AC239" i="151" a="1"/>
  <c r="AC239" i="151" s="1"/>
  <c r="AC227" i="151" a="1"/>
  <c r="AC227" i="151" s="1"/>
  <c r="AC216" i="151" a="1"/>
  <c r="AC216" i="151" s="1"/>
  <c r="AC199" i="151" a="1"/>
  <c r="AC199" i="151" s="1"/>
  <c r="AC194" i="151" a="1"/>
  <c r="AC194" i="151" s="1"/>
  <c r="AC189" i="151" a="1"/>
  <c r="AC189" i="151" s="1"/>
  <c r="AC184" i="151" a="1"/>
  <c r="AC184" i="151" s="1"/>
  <c r="AC179" i="151" a="1"/>
  <c r="AC179" i="151" s="1"/>
  <c r="AC174" i="151" a="1"/>
  <c r="AC174" i="151" s="1"/>
  <c r="AC169" i="151" a="1"/>
  <c r="AC169" i="151" s="1"/>
  <c r="AC164" i="151" a="1"/>
  <c r="AC164" i="151" s="1"/>
  <c r="AC159" i="151" a="1"/>
  <c r="AC159" i="151" s="1"/>
  <c r="AC154" i="151" a="1"/>
  <c r="AC154" i="151" s="1"/>
  <c r="AC149" i="151" a="1"/>
  <c r="AC149" i="151" s="1"/>
  <c r="AC144" i="151" a="1"/>
  <c r="AC144" i="151" s="1"/>
  <c r="AC139" i="151" a="1"/>
  <c r="AC139" i="151" s="1"/>
  <c r="AC134" i="151" a="1"/>
  <c r="AC134" i="151" s="1"/>
  <c r="AC129" i="151" a="1"/>
  <c r="AC129" i="151" s="1"/>
  <c r="AC124" i="151" a="1"/>
  <c r="AC124" i="151" s="1"/>
  <c r="AC119" i="151" a="1"/>
  <c r="AC119" i="151" s="1"/>
  <c r="AC114" i="151" a="1"/>
  <c r="AC114" i="151" s="1"/>
  <c r="AC109" i="151" a="1"/>
  <c r="AC109" i="151" s="1"/>
  <c r="AC104" i="151" a="1"/>
  <c r="AC104" i="151" s="1"/>
  <c r="AC99" i="151" a="1"/>
  <c r="AC99" i="151" s="1"/>
  <c r="AC94" i="151" a="1"/>
  <c r="AC94" i="151" s="1"/>
  <c r="AC89" i="151" a="1"/>
  <c r="AC89" i="151" s="1"/>
  <c r="AC212" i="151" a="1"/>
  <c r="AC212" i="151" s="1"/>
  <c r="AC322" i="151" a="1"/>
  <c r="AC322" i="151" s="1"/>
  <c r="AC312" i="151" a="1"/>
  <c r="AC312" i="151" s="1"/>
  <c r="AC306" i="151" a="1"/>
  <c r="AC306" i="151" s="1"/>
  <c r="AC300" i="151" a="1"/>
  <c r="AC300" i="151" s="1"/>
  <c r="AC296" i="151" a="1"/>
  <c r="AC296" i="151" s="1"/>
  <c r="AC217" i="151" a="1"/>
  <c r="AC217" i="151" s="1"/>
  <c r="AC321" i="151" a="1"/>
  <c r="AC321" i="151" s="1"/>
  <c r="AC305" i="151" a="1"/>
  <c r="AC305" i="151" s="1"/>
  <c r="AC292" i="151" a="1"/>
  <c r="AC292" i="151" s="1"/>
  <c r="AC232" i="151" a="1"/>
  <c r="AC232" i="151" s="1"/>
  <c r="AC223" i="151" a="1"/>
  <c r="AC223" i="151" s="1"/>
  <c r="AC218" i="151" a="1"/>
  <c r="AC218" i="151" s="1"/>
  <c r="AC215" i="151" a="1"/>
  <c r="AC215" i="151" s="1"/>
  <c r="AC81" i="151" a="1"/>
  <c r="AC81" i="151" s="1"/>
  <c r="AC76" i="151" a="1"/>
  <c r="AC76" i="151" s="1"/>
  <c r="AC71" i="151" a="1"/>
  <c r="AC71" i="151" s="1"/>
  <c r="AC66" i="151" a="1"/>
  <c r="AC66" i="151" s="1"/>
  <c r="AC61" i="151" a="1"/>
  <c r="AC61" i="151" s="1"/>
  <c r="AC56" i="151" a="1"/>
  <c r="AC56" i="151" s="1"/>
  <c r="AC51" i="151" a="1"/>
  <c r="AC51" i="151" s="1"/>
  <c r="AC46" i="151" a="1"/>
  <c r="AC46" i="151" s="1"/>
  <c r="AC41" i="151" a="1"/>
  <c r="AC41" i="151" s="1"/>
  <c r="AC36" i="151" a="1"/>
  <c r="AC36" i="151" s="1"/>
  <c r="AC31" i="151" a="1"/>
  <c r="AC31" i="151" s="1"/>
  <c r="AC26" i="151" a="1"/>
  <c r="AC26" i="151" s="1"/>
  <c r="AC21" i="151" a="1"/>
  <c r="AC21" i="151" s="1"/>
  <c r="AC16" i="151" a="1"/>
  <c r="AC16" i="151" s="1"/>
  <c r="AC11" i="151" a="1"/>
  <c r="AC11" i="151" s="1"/>
  <c r="AC6" i="151" a="1"/>
  <c r="AC6" i="151" s="1"/>
  <c r="AC192" i="151" a="1"/>
  <c r="AC192" i="151" s="1"/>
  <c r="AC92" i="151" a="1"/>
  <c r="AC92" i="151" s="1"/>
  <c r="AC332" i="151" a="1"/>
  <c r="AC332" i="151" s="1"/>
  <c r="AC275" i="151" a="1"/>
  <c r="AC275" i="151" s="1"/>
  <c r="AC244" i="151" a="1"/>
  <c r="AC244" i="151" s="1"/>
  <c r="AC234" i="151" a="1"/>
  <c r="AC234" i="151" s="1"/>
  <c r="AC204" i="151" a="1"/>
  <c r="AC204" i="151" s="1"/>
  <c r="AC198" i="151" a="1"/>
  <c r="AC198" i="151" s="1"/>
  <c r="AC195" i="151" a="1"/>
  <c r="AC195" i="151" s="1"/>
  <c r="AC173" i="151" a="1"/>
  <c r="AC173" i="151" s="1"/>
  <c r="AC170" i="151" a="1"/>
  <c r="AC170" i="151" s="1"/>
  <c r="AC148" i="151" a="1"/>
  <c r="AC148" i="151" s="1"/>
  <c r="AC145" i="151" a="1"/>
  <c r="AC145" i="151" s="1"/>
  <c r="AC123" i="151" a="1"/>
  <c r="AC123" i="151" s="1"/>
  <c r="AC120" i="151" a="1"/>
  <c r="AC120" i="151" s="1"/>
  <c r="AC98" i="151" a="1"/>
  <c r="AC98" i="151" s="1"/>
  <c r="AC95" i="151" a="1"/>
  <c r="AC95" i="151" s="1"/>
  <c r="AC167" i="151" a="1"/>
  <c r="AC167" i="151" s="1"/>
  <c r="AC142" i="151" a="1"/>
  <c r="AC142" i="151" s="1"/>
  <c r="AC117" i="151" a="1"/>
  <c r="AC117" i="151" s="1"/>
  <c r="AC236" i="151" a="1"/>
  <c r="AC236" i="151" s="1"/>
  <c r="AC226" i="151" a="1"/>
  <c r="AC226" i="151" s="1"/>
  <c r="AC221" i="151" a="1"/>
  <c r="AC221" i="151" s="1"/>
  <c r="AC287" i="151" a="1"/>
  <c r="AC287" i="151" s="1"/>
  <c r="AC282" i="151" a="1"/>
  <c r="AC282" i="151" s="1"/>
  <c r="AC242" i="151" a="1"/>
  <c r="AC242" i="151" s="1"/>
  <c r="AC207" i="151" a="1"/>
  <c r="AC207" i="151" s="1"/>
  <c r="AC186" i="151" a="1"/>
  <c r="AC186" i="151" s="1"/>
  <c r="AC297" i="151" a="1"/>
  <c r="AC297" i="151" s="1"/>
  <c r="AC250" i="151" a="1"/>
  <c r="AC250" i="151" s="1"/>
  <c r="AC315" i="151" a="1"/>
  <c r="AC315" i="151" s="1"/>
  <c r="AC302" i="151" a="1"/>
  <c r="AC302" i="151" s="1"/>
  <c r="AC277" i="151" a="1"/>
  <c r="AC277" i="151" s="1"/>
  <c r="AC256" i="151" a="1"/>
  <c r="AC256" i="151" s="1"/>
  <c r="AC252" i="151" a="1"/>
  <c r="AC252" i="151" s="1"/>
  <c r="AC183" i="151" a="1"/>
  <c r="AC183" i="151" s="1"/>
  <c r="AC180" i="151" a="1"/>
  <c r="AC180" i="151" s="1"/>
  <c r="AC158" i="151" a="1"/>
  <c r="AC158" i="151" s="1"/>
  <c r="AC155" i="151" a="1"/>
  <c r="AC155" i="151" s="1"/>
  <c r="AC133" i="151" a="1"/>
  <c r="AC133" i="151" s="1"/>
  <c r="AC130" i="151" a="1"/>
  <c r="AC130" i="151" s="1"/>
  <c r="AC108" i="151" a="1"/>
  <c r="AC108" i="151" s="1"/>
  <c r="AC105" i="151" a="1"/>
  <c r="AC105" i="151" s="1"/>
  <c r="AC152" i="151" a="1"/>
  <c r="AC152" i="151" s="1"/>
  <c r="AC264" i="151" a="1"/>
  <c r="AC264" i="151" s="1"/>
  <c r="AC260" i="151" a="1"/>
  <c r="AC260" i="151" s="1"/>
  <c r="AC177" i="151" a="1"/>
  <c r="AC177" i="151" s="1"/>
  <c r="AC307" i="151" a="1"/>
  <c r="AC307" i="151" s="1"/>
  <c r="AC266" i="151" a="1"/>
  <c r="AC266" i="151" s="1"/>
  <c r="AC270" i="151" a="1"/>
  <c r="AC270" i="151" s="1"/>
  <c r="AC205" i="151" a="1"/>
  <c r="AC205" i="151" s="1"/>
  <c r="AC331" i="151" a="1"/>
  <c r="AC331" i="151" s="1"/>
  <c r="AC317" i="151" a="1"/>
  <c r="AC317" i="151" s="1"/>
  <c r="AC301" i="151" a="1"/>
  <c r="AC301" i="151" s="1"/>
  <c r="AC249" i="151" a="1"/>
  <c r="AC249" i="151" s="1"/>
  <c r="AC245" i="151" a="1"/>
  <c r="AC245" i="151" s="1"/>
  <c r="AC241" i="151" a="1"/>
  <c r="AC241" i="151" s="1"/>
  <c r="AC247" i="151" a="1"/>
  <c r="AC247" i="151" s="1"/>
  <c r="AC290" i="151" a="1"/>
  <c r="AC290" i="151" s="1"/>
  <c r="AC259" i="151" a="1"/>
  <c r="AC259" i="151" s="1"/>
  <c r="AC255" i="151" a="1"/>
  <c r="AC255" i="151" s="1"/>
  <c r="AC285" i="151" a="1"/>
  <c r="AC285" i="151" s="1"/>
  <c r="AC280" i="151" a="1"/>
  <c r="AC280" i="151" s="1"/>
  <c r="AC271" i="151" a="1"/>
  <c r="AC271" i="151" s="1"/>
  <c r="AC230" i="151" a="1"/>
  <c r="AC230" i="151" s="1"/>
  <c r="AC201" i="151" a="1"/>
  <c r="AC201" i="151" s="1"/>
  <c r="AC176" i="151" a="1"/>
  <c r="AC176" i="151" s="1"/>
  <c r="AC140" i="151" a="1"/>
  <c r="AC140" i="151" s="1"/>
  <c r="AC231" i="151" a="1"/>
  <c r="AC231" i="151" s="1"/>
  <c r="AC171" i="151" a="1"/>
  <c r="AC171" i="151" s="1"/>
  <c r="AC100" i="151" a="1"/>
  <c r="AC100" i="151" s="1"/>
  <c r="AC261" i="151" a="1"/>
  <c r="AC261" i="151" s="1"/>
  <c r="AC182" i="151" a="1"/>
  <c r="AC182" i="151" s="1"/>
  <c r="AC165" i="151" a="1"/>
  <c r="AC165" i="151" s="1"/>
  <c r="AC161" i="151" a="1"/>
  <c r="AC161" i="151" s="1"/>
  <c r="AC82" i="151" a="1"/>
  <c r="AC82" i="151" s="1"/>
  <c r="AC79" i="151" a="1"/>
  <c r="AC79" i="151" s="1"/>
  <c r="AC62" i="151" a="1"/>
  <c r="AC62" i="151" s="1"/>
  <c r="AC59" i="151" a="1"/>
  <c r="AC59" i="151" s="1"/>
  <c r="AC42" i="151" a="1"/>
  <c r="AC42" i="151" s="1"/>
  <c r="AC39" i="151" a="1"/>
  <c r="AC39" i="151" s="1"/>
  <c r="AC235" i="151" a="1"/>
  <c r="AC235" i="151" s="1"/>
  <c r="AC214" i="151" a="1"/>
  <c r="AC214" i="151" s="1"/>
  <c r="AC197" i="151" a="1"/>
  <c r="AC197" i="151" s="1"/>
  <c r="AC157" i="151" a="1"/>
  <c r="AC157" i="151" s="1"/>
  <c r="AC209" i="151" a="1"/>
  <c r="AC209" i="151" s="1"/>
  <c r="AC138" i="151" a="1"/>
  <c r="AC138" i="151" s="1"/>
  <c r="AC107" i="151" a="1"/>
  <c r="AC107" i="151" s="1"/>
  <c r="AC163" i="151" a="1"/>
  <c r="AC163" i="151" s="1"/>
  <c r="AC295" i="151" a="1"/>
  <c r="AC295" i="151" s="1"/>
  <c r="AC274" i="151" a="1"/>
  <c r="AC274" i="151" s="1"/>
  <c r="AC190" i="151" a="1"/>
  <c r="AC190" i="151" s="1"/>
  <c r="AC175" i="151" a="1"/>
  <c r="AC175" i="151" s="1"/>
  <c r="AC153" i="151" a="1"/>
  <c r="AC153" i="151" s="1"/>
  <c r="AC125" i="151" a="1"/>
  <c r="AC125" i="151" s="1"/>
  <c r="AC85" i="151" a="1"/>
  <c r="AC85" i="151" s="1"/>
  <c r="AC327" i="151" a="1"/>
  <c r="AC327" i="151" s="1"/>
  <c r="AC206" i="151" a="1"/>
  <c r="AC206" i="151" s="1"/>
  <c r="AC325" i="151" a="1"/>
  <c r="AC325" i="151" s="1"/>
  <c r="AC222" i="151" a="1"/>
  <c r="AC222" i="151" s="1"/>
  <c r="AC219" i="151" a="1"/>
  <c r="AC219" i="151" s="1"/>
  <c r="AC211" i="151" a="1"/>
  <c r="AC211" i="151" s="1"/>
  <c r="AC188" i="151" a="1"/>
  <c r="AC188" i="151" s="1"/>
  <c r="AC143" i="151" a="1"/>
  <c r="AC143" i="151" s="1"/>
  <c r="AC121" i="151" a="1"/>
  <c r="AC121" i="151" s="1"/>
  <c r="AC112" i="151" a="1"/>
  <c r="AC112" i="151" s="1"/>
  <c r="AC213" i="151" a="1"/>
  <c r="AC213" i="151" s="1"/>
  <c r="AC208" i="151" a="1"/>
  <c r="AC208" i="151" s="1"/>
  <c r="AC196" i="151" a="1"/>
  <c r="AC196" i="151" s="1"/>
  <c r="AC181" i="151" a="1"/>
  <c r="AC181" i="151" s="1"/>
  <c r="AC141" i="151" a="1"/>
  <c r="AC141" i="151" s="1"/>
  <c r="AC90" i="151" a="1"/>
  <c r="AC90" i="151" s="1"/>
  <c r="AC80" i="151" a="1"/>
  <c r="AC80" i="151" s="1"/>
  <c r="AC272" i="151" a="1"/>
  <c r="AC272" i="151" s="1"/>
  <c r="AC203" i="151" a="1"/>
  <c r="AC203" i="151" s="1"/>
  <c r="AC168" i="151" a="1"/>
  <c r="AC168" i="151" s="1"/>
  <c r="AC156" i="151" a="1"/>
  <c r="AC156" i="151" s="1"/>
  <c r="AC166" i="151" a="1"/>
  <c r="AC166" i="151" s="1"/>
  <c r="AC162" i="151" a="1"/>
  <c r="AC162" i="151" s="1"/>
  <c r="AC137" i="151" a="1"/>
  <c r="AC137" i="151" s="1"/>
  <c r="AC224" i="151" a="1"/>
  <c r="AC224" i="151" s="1"/>
  <c r="AC172" i="151" a="1"/>
  <c r="AC172" i="151" s="1"/>
  <c r="AC160" i="151" a="1"/>
  <c r="AC160" i="151" s="1"/>
  <c r="AC257" i="151" a="1"/>
  <c r="AC257" i="151" s="1"/>
  <c r="AC210" i="151" a="1"/>
  <c r="AC210" i="151" s="1"/>
  <c r="AC200" i="151" a="1"/>
  <c r="AC200" i="151" s="1"/>
  <c r="AC187" i="151" a="1"/>
  <c r="AC187" i="151" s="1"/>
  <c r="AC185" i="151" a="1"/>
  <c r="AC185" i="151" s="1"/>
  <c r="AC146" i="151" a="1"/>
  <c r="AC146" i="151" s="1"/>
  <c r="AC115" i="151" a="1"/>
  <c r="AC115" i="151" s="1"/>
  <c r="AC150" i="151" a="1"/>
  <c r="AC150" i="151" s="1"/>
  <c r="AC135" i="151" a="1"/>
  <c r="AC135" i="151" s="1"/>
  <c r="AC126" i="151" a="1"/>
  <c r="AC126" i="151" s="1"/>
  <c r="AC311" i="151" a="1"/>
  <c r="AC311" i="151" s="1"/>
  <c r="AC202" i="151" a="1"/>
  <c r="AC202" i="151" s="1"/>
  <c r="AC269" i="151" a="1"/>
  <c r="AC269" i="151" s="1"/>
  <c r="AC178" i="151" a="1"/>
  <c r="AC178" i="151" s="1"/>
  <c r="AC43" i="151" a="1"/>
  <c r="AC43" i="151" s="1"/>
  <c r="Y67" i="151" a="1"/>
  <c r="Y67" i="151" s="1"/>
  <c r="AC68" i="151" a="1"/>
  <c r="AC68" i="151" s="1"/>
  <c r="Y103" i="151" a="1"/>
  <c r="Y103" i="151" s="1"/>
  <c r="Y114" i="151" a="1"/>
  <c r="Y114" i="151" s="1"/>
  <c r="AC127" i="151" a="1"/>
  <c r="AC127" i="151" s="1"/>
  <c r="Y131" i="151" a="1"/>
  <c r="Y131" i="151" s="1"/>
  <c r="AC15" i="151" a="1"/>
  <c r="AC15" i="151" s="1"/>
  <c r="Y20" i="151" a="1"/>
  <c r="Y20" i="151" s="1"/>
  <c r="AC40" i="151" a="1"/>
  <c r="AC40" i="151" s="1"/>
  <c r="Y42" i="151" a="1"/>
  <c r="Y42" i="151" s="1"/>
  <c r="Y50" i="151" a="1"/>
  <c r="Y50" i="151" s="1"/>
  <c r="Y60" i="151" a="1"/>
  <c r="Y60" i="151" s="1"/>
  <c r="AC63" i="151" a="1"/>
  <c r="AC63" i="151" s="1"/>
  <c r="AC70" i="151" a="1"/>
  <c r="AC70" i="151" s="1"/>
  <c r="AC193" i="151" a="1"/>
  <c r="AC193" i="151" s="1"/>
  <c r="Y17" i="151" a="1"/>
  <c r="Y17" i="151" s="1"/>
  <c r="AC18" i="151" a="1"/>
  <c r="AC18" i="151" s="1"/>
  <c r="Y55" i="151" a="1"/>
  <c r="Y55" i="151" s="1"/>
  <c r="AC65" i="151" a="1"/>
  <c r="AC65" i="151" s="1"/>
  <c r="Y86" i="151" a="1"/>
  <c r="Y86" i="151" s="1"/>
  <c r="AC88" i="151" a="1"/>
  <c r="AC88" i="151" s="1"/>
  <c r="AC111" i="151" a="1"/>
  <c r="AC111" i="151" s="1"/>
  <c r="AC32" i="151" a="1"/>
  <c r="AC32" i="151" s="1"/>
  <c r="AC45" i="151" a="1"/>
  <c r="AC45" i="151" s="1"/>
  <c r="Y47" i="151" a="1"/>
  <c r="Y47" i="151" s="1"/>
  <c r="AC48" i="151" a="1"/>
  <c r="AC48" i="151" s="1"/>
  <c r="AC83" i="151" a="1"/>
  <c r="AC83" i="151" s="1"/>
  <c r="Y109" i="151" a="1"/>
  <c r="Y109" i="151" s="1"/>
  <c r="Y168" i="151" a="1"/>
  <c r="Y168" i="151" s="1"/>
  <c r="U3" i="151"/>
  <c r="U4" i="151" s="1"/>
  <c r="AC58" i="151" a="1"/>
  <c r="AC58" i="151" s="1"/>
  <c r="Y62" i="151" a="1"/>
  <c r="Y62" i="151" s="1"/>
  <c r="AC77" i="151" a="1"/>
  <c r="AC77" i="151" s="1"/>
  <c r="Y91" i="151" a="1"/>
  <c r="Y91" i="151" s="1"/>
  <c r="Y101" i="151" a="1"/>
  <c r="Y101" i="151" s="1"/>
  <c r="AC103" i="151" a="1"/>
  <c r="AC103" i="151" s="1"/>
  <c r="Y118" i="151" a="1"/>
  <c r="Y118" i="151" s="1"/>
  <c r="AC151" i="151" a="1"/>
  <c r="AC151" i="151" s="1"/>
  <c r="Y8" i="151" a="1"/>
  <c r="Y8" i="151" s="1"/>
  <c r="AC9" i="151" a="1"/>
  <c r="AC9" i="151" s="1"/>
  <c r="Y11" i="151" a="1"/>
  <c r="Y11" i="151" s="1"/>
  <c r="AC12" i="151" a="1"/>
  <c r="AC12" i="151" s="1"/>
  <c r="Y28" i="151" a="1"/>
  <c r="Y28" i="151" s="1"/>
  <c r="AC29" i="151" a="1"/>
  <c r="AC29" i="151" s="1"/>
  <c r="Y31" i="151" a="1"/>
  <c r="Y31" i="151" s="1"/>
  <c r="AC53" i="151" a="1"/>
  <c r="AC53" i="151" s="1"/>
  <c r="Y96" i="151" a="1"/>
  <c r="Y96" i="151" s="1"/>
  <c r="AC128" i="151" a="1"/>
  <c r="AC128" i="151" s="1"/>
  <c r="AC131" i="151" a="1"/>
  <c r="AC131" i="151" s="1"/>
  <c r="Y36" i="151" a="1"/>
  <c r="Y36" i="151" s="1"/>
  <c r="AC37" i="151" a="1"/>
  <c r="AC37" i="151" s="1"/>
  <c r="AC50" i="151" a="1"/>
  <c r="AC50" i="151" s="1"/>
  <c r="Y52" i="151" a="1"/>
  <c r="Y52" i="151" s="1"/>
  <c r="AC60" i="151" a="1"/>
  <c r="AC60" i="151" s="1"/>
  <c r="AC72" i="151" a="1"/>
  <c r="AC72" i="151" s="1"/>
  <c r="Y76" i="151" a="1"/>
  <c r="Y76" i="151" s="1"/>
  <c r="Y99" i="151" a="1"/>
  <c r="Y99" i="151" s="1"/>
  <c r="AC106" i="151" a="1"/>
  <c r="AC106" i="151" s="1"/>
  <c r="AC34" i="151" a="1"/>
  <c r="AC34" i="151" s="1"/>
  <c r="AC55" i="151" a="1"/>
  <c r="AC55" i="151" s="1"/>
  <c r="Y57" i="151" a="1"/>
  <c r="Y57" i="151" s="1"/>
  <c r="AC67" i="151" a="1"/>
  <c r="AC67" i="151" s="1"/>
  <c r="AC93" i="151" a="1"/>
  <c r="AC93" i="151" s="1"/>
  <c r="AC101" i="151" a="1"/>
  <c r="AC101" i="151" s="1"/>
  <c r="AC118" i="151" a="1"/>
  <c r="AC118" i="151" s="1"/>
  <c r="Y320" i="151" a="1"/>
  <c r="Y320" i="151" s="1"/>
  <c r="Y33" i="151" a="1"/>
  <c r="Y33" i="151" s="1"/>
  <c r="Y66" i="151" a="1"/>
  <c r="Y66" i="151" s="1"/>
  <c r="Y140" i="151" a="1"/>
  <c r="Y140" i="151" s="1"/>
  <c r="Y13" i="151" a="1"/>
  <c r="Y13" i="151" s="1"/>
  <c r="AC14" i="151" a="1"/>
  <c r="AC14" i="151" s="1"/>
  <c r="Y16" i="151" a="1"/>
  <c r="Y16" i="151" s="1"/>
  <c r="AC17" i="151" a="1"/>
  <c r="AC17" i="151" s="1"/>
  <c r="Y71" i="151" a="1"/>
  <c r="Y71" i="151" s="1"/>
  <c r="AC74" i="151" a="1"/>
  <c r="AC74" i="151" s="1"/>
  <c r="Y82" i="151" a="1"/>
  <c r="Y82" i="151" s="1"/>
  <c r="AC86" i="151" a="1"/>
  <c r="AC86" i="151" s="1"/>
  <c r="AC91" i="151" a="1"/>
  <c r="AC91" i="151" s="1"/>
  <c r="AC96" i="151" a="1"/>
  <c r="AC96" i="151" s="1"/>
  <c r="AC147" i="151" a="1"/>
  <c r="AC147" i="151" s="1"/>
  <c r="AC23" i="151" a="1"/>
  <c r="AC23" i="151" s="1"/>
  <c r="Y46" i="151" a="1"/>
  <c r="Y46" i="151" s="1"/>
  <c r="AC47" i="151" a="1"/>
  <c r="AC47" i="151" s="1"/>
  <c r="AC69" i="151" a="1"/>
  <c r="AC69" i="151" s="1"/>
  <c r="Y80" i="151" a="1"/>
  <c r="Y80" i="151" s="1"/>
  <c r="AC132" i="151" a="1"/>
  <c r="AC132" i="151" s="1"/>
  <c r="AC136" i="151" a="1"/>
  <c r="AC136" i="151" s="1"/>
  <c r="AC5" i="151" a="1"/>
  <c r="AC5" i="151" s="1"/>
  <c r="Y10" i="151" a="1"/>
  <c r="Y10" i="151" s="1"/>
  <c r="AC25" i="151" a="1"/>
  <c r="AC25" i="151" s="1"/>
  <c r="Y30" i="151" a="1"/>
  <c r="Y30" i="151" s="1"/>
  <c r="AC44" i="151" a="1"/>
  <c r="AC44" i="151" s="1"/>
  <c r="AC64" i="151" a="1"/>
  <c r="AC64" i="151" s="1"/>
  <c r="Y73" i="151" a="1"/>
  <c r="Y73" i="151" s="1"/>
  <c r="AC84" i="151" a="1"/>
  <c r="AC84" i="151" s="1"/>
  <c r="T1" i="151"/>
  <c r="Y7" i="151" a="1"/>
  <c r="Y7" i="151" s="1"/>
  <c r="AC8" i="151" a="1"/>
  <c r="AC8" i="151" s="1"/>
  <c r="Y27" i="151" a="1"/>
  <c r="Y27" i="151" s="1"/>
  <c r="AC28" i="151" a="1"/>
  <c r="AC28" i="151" s="1"/>
  <c r="Y43" i="151" a="1"/>
  <c r="Y43" i="151" s="1"/>
  <c r="Y68" i="151" a="1"/>
  <c r="Y68" i="151" s="1"/>
  <c r="Y149" i="151" a="1"/>
  <c r="Y149" i="151" s="1"/>
  <c r="Z169" i="151" a="1"/>
  <c r="Z169" i="151" s="1"/>
  <c r="Z194" i="151" a="1"/>
  <c r="Z194" i="151" s="1"/>
  <c r="Z203" i="151" a="1"/>
  <c r="Z203" i="151" s="1"/>
  <c r="Z220" i="151" a="1"/>
  <c r="Z220" i="151" s="1"/>
  <c r="Z225" i="151" a="1"/>
  <c r="Z225" i="151" s="1"/>
  <c r="Z255" i="151" a="1"/>
  <c r="Z255" i="151" s="1"/>
  <c r="Z259" i="151" a="1"/>
  <c r="Z259" i="151" s="1"/>
  <c r="Z263" i="151" a="1"/>
  <c r="Z263" i="151" s="1"/>
  <c r="AA265" i="151" a="1"/>
  <c r="AA265" i="151" s="1"/>
  <c r="AB269" i="151" a="1"/>
  <c r="AB269" i="151" s="1"/>
  <c r="AB295" i="151" a="1"/>
  <c r="AB295" i="151" s="1"/>
  <c r="Z303" i="151" a="1"/>
  <c r="Z303" i="151" s="1"/>
  <c r="AB311" i="151" a="1"/>
  <c r="AB311" i="151" s="1"/>
  <c r="Z319" i="151" a="1"/>
  <c r="Z319" i="151" s="1"/>
  <c r="Z217" i="151" a="1"/>
  <c r="Z217" i="151" s="1"/>
  <c r="Z251" i="151" a="1"/>
  <c r="Z251" i="151" s="1"/>
  <c r="Z253" i="151" a="1"/>
  <c r="Z253" i="151" s="1"/>
  <c r="Z301" i="151" a="1"/>
  <c r="Z301" i="151" s="1"/>
  <c r="Z306" i="151" a="1"/>
  <c r="Z306" i="151" s="1"/>
  <c r="Z274" i="151" a="1"/>
  <c r="Z274" i="151" s="1"/>
  <c r="Z298" i="151" a="1"/>
  <c r="Z298" i="151" s="1"/>
  <c r="Z314" i="151" a="1"/>
  <c r="Z314" i="151" s="1"/>
  <c r="Z227" i="151" a="1"/>
  <c r="Z227" i="151" s="1"/>
  <c r="Z233" i="151" a="1"/>
  <c r="Z233" i="151" s="1"/>
  <c r="Z281" i="151" a="1"/>
  <c r="Z281" i="151" s="1"/>
  <c r="Z291" i="151" a="1"/>
  <c r="Z291" i="151" s="1"/>
  <c r="Z309" i="151" a="1"/>
  <c r="Z309" i="151" s="1"/>
  <c r="Z325" i="151" a="1"/>
  <c r="Z325" i="151" s="1"/>
  <c r="Z266" i="151" a="1"/>
  <c r="Z266" i="151" s="1"/>
  <c r="Z286" i="151" a="1"/>
  <c r="Z286" i="151" s="1"/>
  <c r="Z296" i="151" a="1"/>
  <c r="Z296" i="151" s="1"/>
  <c r="Z264" i="151" a="1"/>
  <c r="Z264" i="151" s="1"/>
  <c r="AB309" i="151" a="1"/>
  <c r="AB309" i="151" s="1"/>
  <c r="AA325" i="151" a="1"/>
  <c r="AA325" i="151" s="1"/>
  <c r="Z289" i="151" a="1"/>
  <c r="Z289" i="151" s="1"/>
  <c r="Z221" i="151" a="1"/>
  <c r="Z221" i="151" s="1"/>
  <c r="Z254" i="151" a="1"/>
  <c r="Z254" i="151" s="1"/>
  <c r="Z258" i="151" a="1"/>
  <c r="Z258" i="151" s="1"/>
  <c r="Z284" i="151" a="1"/>
  <c r="Z284" i="151" s="1"/>
  <c r="Z275" i="151" a="1"/>
  <c r="Z275" i="151" s="1"/>
  <c r="Z323" i="151" a="1"/>
  <c r="Z323" i="151" s="1"/>
  <c r="Z170" i="151" a="1"/>
  <c r="Z170" i="151" s="1"/>
  <c r="AA284" i="151" a="1"/>
  <c r="AA284" i="151" s="1"/>
  <c r="Z294" i="151" a="1"/>
  <c r="Z294" i="151" s="1"/>
  <c r="AB297" i="151" a="1"/>
  <c r="AB297" i="151" s="1"/>
  <c r="Z305" i="151" a="1"/>
  <c r="Z305" i="151" s="1"/>
  <c r="Z310" i="151" a="1"/>
  <c r="Z310" i="151" s="1"/>
  <c r="Z321" i="151" a="1"/>
  <c r="Z321" i="151" s="1"/>
  <c r="Z326" i="151" a="1"/>
  <c r="Z326" i="151" s="1"/>
  <c r="Z145" i="151" a="1"/>
  <c r="Z145" i="151" s="1"/>
  <c r="Z195" i="151" a="1"/>
  <c r="Z195" i="151" s="1"/>
  <c r="Z218" i="151" a="1"/>
  <c r="Z218" i="151" s="1"/>
  <c r="Z236" i="151" a="1"/>
  <c r="Z236" i="151" s="1"/>
  <c r="Z240" i="151" a="1"/>
  <c r="Z240" i="151" s="1"/>
  <c r="Z244" i="151" a="1"/>
  <c r="Z244" i="151" s="1"/>
  <c r="W1" i="151"/>
  <c r="AB86" i="151" a="1"/>
  <c r="AB86" i="151" s="1"/>
  <c r="Z98" i="151" a="1"/>
  <c r="Z98" i="151" s="1"/>
  <c r="Z101" i="151" a="1"/>
  <c r="Z101" i="151" s="1"/>
  <c r="AB111" i="151" a="1"/>
  <c r="AB111" i="151" s="1"/>
  <c r="Z123" i="151" a="1"/>
  <c r="Z123" i="151" s="1"/>
  <c r="Z126" i="151" a="1"/>
  <c r="Z126" i="151" s="1"/>
  <c r="AB136" i="151" a="1"/>
  <c r="AB136" i="151" s="1"/>
  <c r="Z148" i="151" a="1"/>
  <c r="Z148" i="151" s="1"/>
  <c r="Z151" i="151" a="1"/>
  <c r="Z151" i="151" s="1"/>
  <c r="AB161" i="151" a="1"/>
  <c r="AB161" i="151" s="1"/>
  <c r="Z173" i="151" a="1"/>
  <c r="Z173" i="151" s="1"/>
  <c r="Z176" i="151" a="1"/>
  <c r="Z176" i="151" s="1"/>
  <c r="AB186" i="151" a="1"/>
  <c r="AB186" i="151" s="1"/>
  <c r="Z198" i="151" a="1"/>
  <c r="Z198" i="151" s="1"/>
  <c r="Z201" i="151" a="1"/>
  <c r="Z201" i="151" s="1"/>
  <c r="Z204" i="151" a="1"/>
  <c r="Z204" i="151" s="1"/>
  <c r="AB207" i="151" a="1"/>
  <c r="AB207" i="151" s="1"/>
  <c r="AB210" i="151" a="1"/>
  <c r="AB210" i="151" s="1"/>
  <c r="Z238" i="151" a="1"/>
  <c r="Z238" i="151" s="1"/>
  <c r="AB242" i="151" a="1"/>
  <c r="AB242" i="151" s="1"/>
  <c r="Z271" i="151" a="1"/>
  <c r="Z271" i="151" s="1"/>
  <c r="AA275" i="151" a="1"/>
  <c r="AA275" i="151" s="1"/>
  <c r="Z280" i="151" a="1"/>
  <c r="Z280" i="151" s="1"/>
  <c r="AB282" i="151" a="1"/>
  <c r="AB282" i="151" s="1"/>
  <c r="AB289" i="151" a="1"/>
  <c r="AB289" i="151" s="1"/>
  <c r="AA294" i="151" a="1"/>
  <c r="AA294" i="151" s="1"/>
  <c r="AA310" i="151" a="1"/>
  <c r="AA310" i="151" s="1"/>
  <c r="AA326" i="151" a="1"/>
  <c r="AA326" i="151" s="1"/>
  <c r="Z329" i="151" a="1"/>
  <c r="Z329" i="151" s="1"/>
  <c r="Z230" i="151" a="1"/>
  <c r="Z230" i="151" s="1"/>
  <c r="AB284" i="151" a="1"/>
  <c r="AB284" i="151" s="1"/>
  <c r="AA305" i="151" a="1"/>
  <c r="AA305" i="151" s="1"/>
  <c r="Z313" i="151" a="1"/>
  <c r="Z313" i="151" s="1"/>
  <c r="AA321" i="151" a="1"/>
  <c r="AA321" i="151" s="1"/>
  <c r="Z179" i="151" a="1"/>
  <c r="Z179" i="151" s="1"/>
  <c r="Z228" i="151" a="1"/>
  <c r="Z228" i="151" s="1"/>
  <c r="Z234" i="151" a="1"/>
  <c r="Z234" i="151" s="1"/>
  <c r="AA271" i="151" a="1"/>
  <c r="AA271" i="151" s="1"/>
  <c r="Z273" i="151" a="1"/>
  <c r="Z273" i="151" s="1"/>
  <c r="AB275" i="151" a="1"/>
  <c r="AB275" i="151" s="1"/>
  <c r="AA280" i="151" a="1"/>
  <c r="AA280" i="151" s="1"/>
  <c r="AA329" i="151" a="1"/>
  <c r="AA329" i="151" s="1"/>
  <c r="AB332" i="151" a="1"/>
  <c r="AB332" i="151" s="1"/>
  <c r="Z15" i="151" a="1"/>
  <c r="Z15" i="151" s="1"/>
  <c r="Z30" i="151" a="1"/>
  <c r="Z30" i="151" s="1"/>
  <c r="Z45" i="151" a="1"/>
  <c r="Z45" i="151" s="1"/>
  <c r="Z50" i="151" a="1"/>
  <c r="Z50" i="151" s="1"/>
  <c r="Z75" i="151" a="1"/>
  <c r="Z75" i="151" s="1"/>
  <c r="Z212" i="151" a="1"/>
  <c r="Z212" i="151" s="1"/>
  <c r="AB218" i="151" a="1"/>
  <c r="AB218" i="151" s="1"/>
  <c r="AA223" i="151" a="1"/>
  <c r="AA223" i="151" s="1"/>
  <c r="AB232" i="151" a="1"/>
  <c r="AB232" i="151" s="1"/>
  <c r="AB240" i="151" a="1"/>
  <c r="AB240" i="151" s="1"/>
  <c r="Z261" i="151" a="1"/>
  <c r="Z261" i="151" s="1"/>
  <c r="AB305" i="151" a="1"/>
  <c r="AB305" i="151" s="1"/>
  <c r="AB321" i="151" a="1"/>
  <c r="AB321" i="151" s="1"/>
  <c r="Z10" i="151" a="1"/>
  <c r="Z10" i="151" s="1"/>
  <c r="Z25" i="151" a="1"/>
  <c r="Z25" i="151" s="1"/>
  <c r="Z60" i="151" a="1"/>
  <c r="Z60" i="151" s="1"/>
  <c r="Z65" i="151" a="1"/>
  <c r="Z65" i="151" s="1"/>
  <c r="Z80" i="151" a="1"/>
  <c r="Z80" i="151" s="1"/>
  <c r="Z110" i="151" a="1"/>
  <c r="Z110" i="151" s="1"/>
  <c r="Z135" i="151" a="1"/>
  <c r="Z135" i="151" s="1"/>
  <c r="Z160" i="151" a="1"/>
  <c r="Z160" i="151" s="1"/>
  <c r="Z185" i="151" a="1"/>
  <c r="Z185" i="151" s="1"/>
  <c r="AA332" i="151" a="1"/>
  <c r="AA332" i="151" s="1"/>
  <c r="AA327" i="151" a="1"/>
  <c r="AA327" i="151" s="1"/>
  <c r="AA322" i="151" a="1"/>
  <c r="AA322" i="151" s="1"/>
  <c r="AA317" i="151" a="1"/>
  <c r="AA317" i="151" s="1"/>
  <c r="AA312" i="151" a="1"/>
  <c r="AA312" i="151" s="1"/>
  <c r="AA307" i="151" a="1"/>
  <c r="AA307" i="151" s="1"/>
  <c r="AA302" i="151" a="1"/>
  <c r="AA302" i="151" s="1"/>
  <c r="AA297" i="151" a="1"/>
  <c r="AA297" i="151" s="1"/>
  <c r="AA292" i="151" a="1"/>
  <c r="AA292" i="151" s="1"/>
  <c r="AA287" i="151" a="1"/>
  <c r="AA287" i="151" s="1"/>
  <c r="AA282" i="151" a="1"/>
  <c r="AA282" i="151" s="1"/>
  <c r="AA277" i="151" a="1"/>
  <c r="AA277" i="151" s="1"/>
  <c r="AA272" i="151" a="1"/>
  <c r="AA272" i="151" s="1"/>
  <c r="AA267" i="151" a="1"/>
  <c r="AA267" i="151" s="1"/>
  <c r="AA262" i="151" a="1"/>
  <c r="AA262" i="151" s="1"/>
  <c r="AA257" i="151" a="1"/>
  <c r="AA257" i="151" s="1"/>
  <c r="AA252" i="151" a="1"/>
  <c r="AA252" i="151" s="1"/>
  <c r="AA247" i="151" a="1"/>
  <c r="AA247" i="151" s="1"/>
  <c r="AA242" i="151" a="1"/>
  <c r="AA242" i="151" s="1"/>
  <c r="AA237" i="151" a="1"/>
  <c r="AA237" i="151" s="1"/>
  <c r="AA232" i="151" a="1"/>
  <c r="AA232" i="151" s="1"/>
  <c r="AA333" i="151" a="1"/>
  <c r="AA333" i="151" s="1"/>
  <c r="AA328" i="151" a="1"/>
  <c r="AA328" i="151" s="1"/>
  <c r="AA323" i="151" a="1"/>
  <c r="AA323" i="151" s="1"/>
  <c r="AA318" i="151" a="1"/>
  <c r="AA318" i="151" s="1"/>
  <c r="AA313" i="151" a="1"/>
  <c r="AA313" i="151" s="1"/>
  <c r="AA308" i="151" a="1"/>
  <c r="AA308" i="151" s="1"/>
  <c r="AA303" i="151" a="1"/>
  <c r="AA303" i="151" s="1"/>
  <c r="AA298" i="151" a="1"/>
  <c r="AA298" i="151" s="1"/>
  <c r="AA293" i="151" a="1"/>
  <c r="AA293" i="151" s="1"/>
  <c r="AA288" i="151" a="1"/>
  <c r="AA288" i="151" s="1"/>
  <c r="AA283" i="151" a="1"/>
  <c r="AA283" i="151" s="1"/>
  <c r="AA278" i="151" a="1"/>
  <c r="AA278" i="151" s="1"/>
  <c r="AA311" i="151" a="1"/>
  <c r="AA311" i="151" s="1"/>
  <c r="AA309" i="151" a="1"/>
  <c r="AA309" i="151" s="1"/>
  <c r="AA273" i="151" a="1"/>
  <c r="AA273" i="151" s="1"/>
  <c r="AA270" i="151" a="1"/>
  <c r="AA270" i="151" s="1"/>
  <c r="AA259" i="151" a="1"/>
  <c r="AA259" i="151" s="1"/>
  <c r="AA256" i="151" a="1"/>
  <c r="AA256" i="151" s="1"/>
  <c r="AA248" i="151" a="1"/>
  <c r="AA248" i="151" s="1"/>
  <c r="AA245" i="151" a="1"/>
  <c r="AA245" i="151" s="1"/>
  <c r="AA234" i="151" a="1"/>
  <c r="AA234" i="151" s="1"/>
  <c r="AA231" i="151" a="1"/>
  <c r="AA231" i="151" s="1"/>
  <c r="AA224" i="151" a="1"/>
  <c r="AA224" i="151" s="1"/>
  <c r="AA219" i="151" a="1"/>
  <c r="AA219" i="151" s="1"/>
  <c r="AA274" i="151" a="1"/>
  <c r="AA274" i="151" s="1"/>
  <c r="AA255" i="151" a="1"/>
  <c r="AA255" i="151" s="1"/>
  <c r="AA236" i="151" a="1"/>
  <c r="AA236" i="151" s="1"/>
  <c r="AA211" i="151" a="1"/>
  <c r="AA211" i="151" s="1"/>
  <c r="AA198" i="151" a="1"/>
  <c r="AA198" i="151" s="1"/>
  <c r="AA193" i="151" a="1"/>
  <c r="AA193" i="151" s="1"/>
  <c r="AA188" i="151" a="1"/>
  <c r="AA188" i="151" s="1"/>
  <c r="AA183" i="151" a="1"/>
  <c r="AA183" i="151" s="1"/>
  <c r="AA178" i="151" a="1"/>
  <c r="AA178" i="151" s="1"/>
  <c r="AA173" i="151" a="1"/>
  <c r="AA173" i="151" s="1"/>
  <c r="AA168" i="151" a="1"/>
  <c r="AA168" i="151" s="1"/>
  <c r="AA163" i="151" a="1"/>
  <c r="AA163" i="151" s="1"/>
  <c r="AA158" i="151" a="1"/>
  <c r="AA158" i="151" s="1"/>
  <c r="AA153" i="151" a="1"/>
  <c r="AA153" i="151" s="1"/>
  <c r="AA148" i="151" a="1"/>
  <c r="AA148" i="151" s="1"/>
  <c r="AA143" i="151" a="1"/>
  <c r="AA143" i="151" s="1"/>
  <c r="AA138" i="151" a="1"/>
  <c r="AA138" i="151" s="1"/>
  <c r="AA133" i="151" a="1"/>
  <c r="AA133" i="151" s="1"/>
  <c r="AA128" i="151" a="1"/>
  <c r="AA128" i="151" s="1"/>
  <c r="AA123" i="151" a="1"/>
  <c r="AA123" i="151" s="1"/>
  <c r="AA118" i="151" a="1"/>
  <c r="AA118" i="151" s="1"/>
  <c r="AA113" i="151" a="1"/>
  <c r="AA113" i="151" s="1"/>
  <c r="AA108" i="151" a="1"/>
  <c r="AA108" i="151" s="1"/>
  <c r="AA103" i="151" a="1"/>
  <c r="AA103" i="151" s="1"/>
  <c r="AA98" i="151" a="1"/>
  <c r="AA98" i="151" s="1"/>
  <c r="AA93" i="151" a="1"/>
  <c r="AA93" i="151" s="1"/>
  <c r="AA88" i="151" a="1"/>
  <c r="AA88" i="151" s="1"/>
  <c r="AA207" i="151" a="1"/>
  <c r="AA207" i="151" s="1"/>
  <c r="AA324" i="151" a="1"/>
  <c r="AA324" i="151" s="1"/>
  <c r="AA314" i="151" a="1"/>
  <c r="AA314" i="151" s="1"/>
  <c r="AA285" i="151" a="1"/>
  <c r="AA285" i="151" s="1"/>
  <c r="AA281" i="151" a="1"/>
  <c r="AA281" i="151" s="1"/>
  <c r="AA279" i="151" a="1"/>
  <c r="AA279" i="151" s="1"/>
  <c r="AA212" i="151" a="1"/>
  <c r="AA212" i="151" s="1"/>
  <c r="Z88" i="151" a="1"/>
  <c r="Z88" i="151" s="1"/>
  <c r="Z91" i="151" a="1"/>
  <c r="Z91" i="151" s="1"/>
  <c r="AB101" i="151" a="1"/>
  <c r="AB101" i="151" s="1"/>
  <c r="Z113" i="151" a="1"/>
  <c r="Z113" i="151" s="1"/>
  <c r="Z116" i="151" a="1"/>
  <c r="Z116" i="151" s="1"/>
  <c r="AB126" i="151" a="1"/>
  <c r="AB126" i="151" s="1"/>
  <c r="Z138" i="151" a="1"/>
  <c r="Z138" i="151" s="1"/>
  <c r="Z141" i="151" a="1"/>
  <c r="Z141" i="151" s="1"/>
  <c r="AB151" i="151" a="1"/>
  <c r="AB151" i="151" s="1"/>
  <c r="Z163" i="151" a="1"/>
  <c r="Z163" i="151" s="1"/>
  <c r="Z166" i="151" a="1"/>
  <c r="Z166" i="151" s="1"/>
  <c r="AB176" i="151" a="1"/>
  <c r="AB176" i="151" s="1"/>
  <c r="Z188" i="151" a="1"/>
  <c r="Z188" i="151" s="1"/>
  <c r="Z191" i="151" a="1"/>
  <c r="Z191" i="151" s="1"/>
  <c r="AB201" i="151" a="1"/>
  <c r="AB201" i="151" s="1"/>
  <c r="Z206" i="151" a="1"/>
  <c r="Z206" i="151" s="1"/>
  <c r="Z209" i="151" a="1"/>
  <c r="Z209" i="151" s="1"/>
  <c r="AB215" i="151" a="1"/>
  <c r="AB215" i="151" s="1"/>
  <c r="AA228" i="151" a="1"/>
  <c r="AA228" i="151" s="1"/>
  <c r="AA269" i="151" a="1"/>
  <c r="AA269" i="151" s="1"/>
  <c r="AB271" i="151" a="1"/>
  <c r="AB271" i="151" s="1"/>
  <c r="AB280" i="151" a="1"/>
  <c r="AB280" i="151" s="1"/>
  <c r="AB292" i="151" a="1"/>
  <c r="AB292" i="151" s="1"/>
  <c r="AA295" i="151" a="1"/>
  <c r="AA295" i="151" s="1"/>
  <c r="Z300" i="151" a="1"/>
  <c r="Z300" i="151" s="1"/>
  <c r="Z311" i="151" a="1"/>
  <c r="Z311" i="151" s="1"/>
  <c r="Z332" i="151" a="1"/>
  <c r="Z332" i="151" s="1"/>
  <c r="Z327" i="151" a="1"/>
  <c r="Z327" i="151" s="1"/>
  <c r="Z322" i="151" a="1"/>
  <c r="Z322" i="151" s="1"/>
  <c r="Z317" i="151" a="1"/>
  <c r="Z317" i="151" s="1"/>
  <c r="Z312" i="151" a="1"/>
  <c r="Z312" i="151" s="1"/>
  <c r="Z307" i="151" a="1"/>
  <c r="Z307" i="151" s="1"/>
  <c r="Z302" i="151" a="1"/>
  <c r="Z302" i="151" s="1"/>
  <c r="Z297" i="151" a="1"/>
  <c r="Z297" i="151" s="1"/>
  <c r="Z292" i="151" a="1"/>
  <c r="Z292" i="151" s="1"/>
  <c r="Z287" i="151" a="1"/>
  <c r="Z287" i="151" s="1"/>
  <c r="Z282" i="151" a="1"/>
  <c r="Z282" i="151" s="1"/>
  <c r="Z277" i="151" a="1"/>
  <c r="Z277" i="151" s="1"/>
  <c r="Z272" i="151" a="1"/>
  <c r="Z272" i="151" s="1"/>
  <c r="Z267" i="151" a="1"/>
  <c r="Z267" i="151" s="1"/>
  <c r="Z262" i="151" a="1"/>
  <c r="Z262" i="151" s="1"/>
  <c r="Z257" i="151" a="1"/>
  <c r="Z257" i="151" s="1"/>
  <c r="Z252" i="151" a="1"/>
  <c r="Z252" i="151" s="1"/>
  <c r="Z247" i="151" a="1"/>
  <c r="Z247" i="151" s="1"/>
  <c r="Z242" i="151" a="1"/>
  <c r="Z242" i="151" s="1"/>
  <c r="Z237" i="151" a="1"/>
  <c r="Z237" i="151" s="1"/>
  <c r="Z232" i="151" a="1"/>
  <c r="Z232" i="151" s="1"/>
  <c r="Z320" i="151" a="1"/>
  <c r="Z320" i="151" s="1"/>
  <c r="Z318" i="151" a="1"/>
  <c r="Z318" i="151" s="1"/>
  <c r="Z295" i="151" a="1"/>
  <c r="Z295" i="151" s="1"/>
  <c r="Z293" i="151" a="1"/>
  <c r="Z293" i="151" s="1"/>
  <c r="Z288" i="151" a="1"/>
  <c r="Z288" i="151" s="1"/>
  <c r="Z283" i="151" a="1"/>
  <c r="Z283" i="151" s="1"/>
  <c r="Z278" i="151" a="1"/>
  <c r="Z278" i="151" s="1"/>
  <c r="Z331" i="151" a="1"/>
  <c r="Z331" i="151" s="1"/>
  <c r="Z333" i="151" a="1"/>
  <c r="Z333" i="151" s="1"/>
  <c r="Z269" i="151" a="1"/>
  <c r="Z269" i="151" s="1"/>
  <c r="Z250" i="151" a="1"/>
  <c r="Z250" i="151" s="1"/>
  <c r="Z248" i="151" a="1"/>
  <c r="Z248" i="151" s="1"/>
  <c r="Z229" i="151" a="1"/>
  <c r="Z229" i="151" s="1"/>
  <c r="Z226" i="151" a="1"/>
  <c r="Z226" i="151" s="1"/>
  <c r="Z219" i="151" a="1"/>
  <c r="Z219" i="151" s="1"/>
  <c r="Z276" i="151" a="1"/>
  <c r="Z276" i="151" s="1"/>
  <c r="Z215" i="151" a="1"/>
  <c r="Z215" i="151" s="1"/>
  <c r="Z328" i="151" a="1"/>
  <c r="Z328" i="151" s="1"/>
  <c r="Z5" i="151" a="1"/>
  <c r="Z5" i="151" s="1"/>
  <c r="Z20" i="151" a="1"/>
  <c r="Z20" i="151" s="1"/>
  <c r="Z35" i="151" a="1"/>
  <c r="Z35" i="151" s="1"/>
  <c r="Z40" i="151" a="1"/>
  <c r="Z40" i="151" s="1"/>
  <c r="Z55" i="151" a="1"/>
  <c r="Z55" i="151" s="1"/>
  <c r="Z70" i="151" a="1"/>
  <c r="Z70" i="151" s="1"/>
  <c r="Z85" i="151" a="1"/>
  <c r="Z85" i="151" s="1"/>
  <c r="AB333" i="151" a="1"/>
  <c r="AB333" i="151" s="1"/>
  <c r="AB328" i="151" a="1"/>
  <c r="AB328" i="151" s="1"/>
  <c r="AB323" i="151" a="1"/>
  <c r="AB323" i="151" s="1"/>
  <c r="AB318" i="151" a="1"/>
  <c r="AB318" i="151" s="1"/>
  <c r="AB313" i="151" a="1"/>
  <c r="AB313" i="151" s="1"/>
  <c r="AB308" i="151" a="1"/>
  <c r="AB308" i="151" s="1"/>
  <c r="AB303" i="151" a="1"/>
  <c r="AB303" i="151" s="1"/>
  <c r="AB298" i="151" a="1"/>
  <c r="AB298" i="151" s="1"/>
  <c r="AB293" i="151" a="1"/>
  <c r="AB293" i="151" s="1"/>
  <c r="AB288" i="151" a="1"/>
  <c r="AB288" i="151" s="1"/>
  <c r="AB283" i="151" a="1"/>
  <c r="AB283" i="151" s="1"/>
  <c r="AB278" i="151" a="1"/>
  <c r="AB278" i="151" s="1"/>
  <c r="AB273" i="151" a="1"/>
  <c r="AB273" i="151" s="1"/>
  <c r="AB268" i="151" a="1"/>
  <c r="AB268" i="151" s="1"/>
  <c r="AB263" i="151" a="1"/>
  <c r="AB263" i="151" s="1"/>
  <c r="AB258" i="151" a="1"/>
  <c r="AB258" i="151" s="1"/>
  <c r="AB253" i="151" a="1"/>
  <c r="AB253" i="151" s="1"/>
  <c r="AB248" i="151" a="1"/>
  <c r="AB248" i="151" s="1"/>
  <c r="AB243" i="151" a="1"/>
  <c r="AB243" i="151" s="1"/>
  <c r="AB238" i="151" a="1"/>
  <c r="AB238" i="151" s="1"/>
  <c r="AB233" i="151" a="1"/>
  <c r="AB233" i="151" s="1"/>
  <c r="AB228" i="151" a="1"/>
  <c r="AB228" i="151" s="1"/>
  <c r="AB331" i="151" a="1"/>
  <c r="AB331" i="151" s="1"/>
  <c r="AB327" i="151" a="1"/>
  <c r="AB327" i="151" s="1"/>
  <c r="AB325" i="151" a="1"/>
  <c r="AB325" i="151" s="1"/>
  <c r="AB302" i="151" a="1"/>
  <c r="AB302" i="151" s="1"/>
  <c r="AB300" i="151" a="1"/>
  <c r="AB300" i="151" s="1"/>
  <c r="AB324" i="151" a="1"/>
  <c r="AB324" i="151" s="1"/>
  <c r="AB314" i="151" a="1"/>
  <c r="AB314" i="151" s="1"/>
  <c r="AB287" i="151" a="1"/>
  <c r="AB287" i="151" s="1"/>
  <c r="AB285" i="151" a="1"/>
  <c r="AB285" i="151" s="1"/>
  <c r="AB260" i="151" a="1"/>
  <c r="AB260" i="151" s="1"/>
  <c r="AB241" i="151" a="1"/>
  <c r="AB241" i="151" s="1"/>
  <c r="AB234" i="151" a="1"/>
  <c r="AB234" i="151" s="1"/>
  <c r="AB223" i="151" a="1"/>
  <c r="AB223" i="151" s="1"/>
  <c r="AB203" i="151" a="1"/>
  <c r="AB203" i="151" s="1"/>
  <c r="AB330" i="151" a="1"/>
  <c r="AB330" i="151" s="1"/>
  <c r="AB326" i="151" a="1"/>
  <c r="AB326" i="151" s="1"/>
  <c r="AB320" i="151" a="1"/>
  <c r="AB320" i="151" s="1"/>
  <c r="AB316" i="151" a="1"/>
  <c r="AB316" i="151" s="1"/>
  <c r="AB310" i="151" a="1"/>
  <c r="AB310" i="151" s="1"/>
  <c r="AB304" i="151" a="1"/>
  <c r="AB304" i="151" s="1"/>
  <c r="AB294" i="151" a="1"/>
  <c r="AB294" i="151" s="1"/>
  <c r="AB281" i="151" a="1"/>
  <c r="AB281" i="151" s="1"/>
  <c r="AB279" i="151" a="1"/>
  <c r="AB279" i="151" s="1"/>
  <c r="AB204" i="151" a="1"/>
  <c r="AB204" i="151" s="1"/>
  <c r="AA5" i="151" a="1"/>
  <c r="AA5" i="151" s="1"/>
  <c r="AA10" i="151" a="1"/>
  <c r="AA10" i="151" s="1"/>
  <c r="AA15" i="151" a="1"/>
  <c r="AA15" i="151" s="1"/>
  <c r="AA20" i="151" a="1"/>
  <c r="AA20" i="151" s="1"/>
  <c r="AA25" i="151" a="1"/>
  <c r="AA25" i="151" s="1"/>
  <c r="AA30" i="151" a="1"/>
  <c r="AA30" i="151" s="1"/>
  <c r="AA35" i="151" a="1"/>
  <c r="AA35" i="151" s="1"/>
  <c r="AA40" i="151" a="1"/>
  <c r="AA40" i="151" s="1"/>
  <c r="AA45" i="151" a="1"/>
  <c r="AA45" i="151" s="1"/>
  <c r="AA50" i="151" a="1"/>
  <c r="AA50" i="151" s="1"/>
  <c r="AA55" i="151" a="1"/>
  <c r="AA55" i="151" s="1"/>
  <c r="AA60" i="151" a="1"/>
  <c r="AA60" i="151" s="1"/>
  <c r="AA65" i="151" a="1"/>
  <c r="AA65" i="151" s="1"/>
  <c r="AA70" i="151" a="1"/>
  <c r="AA70" i="151" s="1"/>
  <c r="AA75" i="151" a="1"/>
  <c r="AA75" i="151" s="1"/>
  <c r="AA80" i="151" a="1"/>
  <c r="AA80" i="151" s="1"/>
  <c r="AA85" i="151" a="1"/>
  <c r="AA85" i="151" s="1"/>
  <c r="Z97" i="151" a="1"/>
  <c r="Z97" i="151" s="1"/>
  <c r="AB104" i="151" a="1"/>
  <c r="AB104" i="151" s="1"/>
  <c r="AB107" i="151" a="1"/>
  <c r="AB107" i="151" s="1"/>
  <c r="AA110" i="151" a="1"/>
  <c r="AA110" i="151" s="1"/>
  <c r="Z122" i="151" a="1"/>
  <c r="Z122" i="151" s="1"/>
  <c r="AB129" i="151" a="1"/>
  <c r="AB129" i="151" s="1"/>
  <c r="AB132" i="151" a="1"/>
  <c r="AB132" i="151" s="1"/>
  <c r="AA135" i="151" a="1"/>
  <c r="AA135" i="151" s="1"/>
  <c r="Z147" i="151" a="1"/>
  <c r="Z147" i="151" s="1"/>
  <c r="AB154" i="151" a="1"/>
  <c r="AB154" i="151" s="1"/>
  <c r="AB157" i="151" a="1"/>
  <c r="AB157" i="151" s="1"/>
  <c r="AA160" i="151" a="1"/>
  <c r="AA160" i="151" s="1"/>
  <c r="Z172" i="151" a="1"/>
  <c r="Z172" i="151" s="1"/>
  <c r="AB179" i="151" a="1"/>
  <c r="AB179" i="151" s="1"/>
  <c r="AB182" i="151" a="1"/>
  <c r="AB182" i="151" s="1"/>
  <c r="AA185" i="151" a="1"/>
  <c r="AA185" i="151" s="1"/>
  <c r="Z197" i="151" a="1"/>
  <c r="Z197" i="151" s="1"/>
  <c r="AA209" i="151" a="1"/>
  <c r="AA209" i="151" s="1"/>
  <c r="AB230" i="151" a="1"/>
  <c r="AB230" i="151" s="1"/>
  <c r="AA261" i="151" a="1"/>
  <c r="AA261" i="151" s="1"/>
  <c r="Z265" i="151" a="1"/>
  <c r="Z265" i="151" s="1"/>
  <c r="AB267" i="151" a="1"/>
  <c r="AB267" i="151" s="1"/>
  <c r="Z285" i="151" a="1"/>
  <c r="Z285" i="151" s="1"/>
  <c r="Z290" i="151" a="1"/>
  <c r="Z290" i="151" s="1"/>
  <c r="AA300" i="151" a="1"/>
  <c r="AA300" i="151" s="1"/>
  <c r="Z308" i="151" a="1"/>
  <c r="Z308" i="151" s="1"/>
  <c r="AA316" i="151" a="1"/>
  <c r="AA316" i="151" s="1"/>
  <c r="Z324" i="151" a="1"/>
  <c r="Z324" i="151" s="1"/>
  <c r="AB39" i="150" a="1"/>
  <c r="AB39" i="150" s="1"/>
  <c r="AC49" i="150" a="1"/>
  <c r="AC49" i="150" s="1"/>
  <c r="AC50" i="150" a="1"/>
  <c r="AC50" i="150" s="1"/>
  <c r="AC52" i="150" a="1"/>
  <c r="AC52" i="150" s="1"/>
  <c r="AA18" i="150" a="1"/>
  <c r="AA18" i="150" s="1"/>
  <c r="AC60" i="150" a="1"/>
  <c r="AC60" i="150" s="1"/>
  <c r="AC72" i="150" a="1"/>
  <c r="AC72" i="150" s="1"/>
  <c r="AC9" i="150" a="1"/>
  <c r="AC9" i="150" s="1"/>
  <c r="AC144" i="150" a="1"/>
  <c r="AC144" i="150" s="1"/>
  <c r="AC24" i="150" a="1"/>
  <c r="AC24" i="150" s="1"/>
  <c r="Z78" i="150" a="1"/>
  <c r="Z78" i="150" s="1"/>
  <c r="AC30" i="150" a="1"/>
  <c r="AC30" i="150" s="1"/>
  <c r="Z82" i="150" a="1"/>
  <c r="Z82" i="150" s="1"/>
  <c r="Z3" i="150" a="1"/>
  <c r="Z3" i="150" s="1"/>
  <c r="AC33" i="150" a="1"/>
  <c r="AC33" i="150" s="1"/>
  <c r="AC87" i="150" a="1"/>
  <c r="AC87" i="150" s="1"/>
  <c r="AB6" i="150" a="1"/>
  <c r="AB6" i="150" s="1"/>
  <c r="AC34" i="150" a="1"/>
  <c r="AC34" i="150" s="1"/>
  <c r="Z88" i="150" a="1"/>
  <c r="Z88" i="150" s="1"/>
  <c r="AC6" i="150" a="1"/>
  <c r="AC6" i="150" s="1"/>
  <c r="Z35" i="150" a="1"/>
  <c r="Z35" i="150" s="1"/>
  <c r="AB9" i="150" a="1"/>
  <c r="AB9" i="150" s="1"/>
  <c r="Z37" i="150" a="1"/>
  <c r="Z37" i="150" s="1"/>
  <c r="Z101" i="150" a="1"/>
  <c r="Z101" i="150" s="1"/>
  <c r="Z108" i="150" a="1"/>
  <c r="Z108" i="150" s="1"/>
  <c r="Z125" i="150" a="1"/>
  <c r="Z125" i="150" s="1"/>
  <c r="Z15" i="150" a="1"/>
  <c r="Z15" i="150" s="1"/>
  <c r="AC57" i="150" a="1"/>
  <c r="AC57" i="150" s="1"/>
  <c r="Z130" i="150" a="1"/>
  <c r="Z130" i="150" s="1"/>
  <c r="Z16" i="150" a="1"/>
  <c r="Z16" i="150" s="1"/>
  <c r="AC59" i="150" a="1"/>
  <c r="AC59" i="150" s="1"/>
  <c r="Z141" i="150" a="1"/>
  <c r="Z141" i="150" s="1"/>
  <c r="Z13" i="150" a="1"/>
  <c r="Z13" i="150" s="1"/>
  <c r="Z18" i="150" a="1"/>
  <c r="Z18" i="150" s="1"/>
  <c r="AC62" i="150" a="1"/>
  <c r="AC62" i="150" s="1"/>
  <c r="Z160" i="150" a="1"/>
  <c r="Z160" i="150" s="1"/>
  <c r="Z11" i="150" a="1"/>
  <c r="Z11" i="150" s="1"/>
  <c r="AC18" i="150" a="1"/>
  <c r="AC18" i="150" s="1"/>
  <c r="AC67" i="150" a="1"/>
  <c r="AC67" i="150" s="1"/>
  <c r="AC184" i="150" a="1"/>
  <c r="AC184" i="150" s="1"/>
  <c r="W1" i="150"/>
  <c r="AB21" i="150" a="1"/>
  <c r="AB21" i="150" s="1"/>
  <c r="Z70" i="150" a="1"/>
  <c r="Z70" i="150" s="1"/>
  <c r="AC185" i="150" a="1"/>
  <c r="AC185" i="150" s="1"/>
  <c r="Y93" i="150" a="1"/>
  <c r="Y93" i="150" s="1"/>
  <c r="Y22" i="150" a="1"/>
  <c r="Y22" i="150" s="1"/>
  <c r="AC31" i="150" a="1"/>
  <c r="AC31" i="150" s="1"/>
  <c r="AB41" i="150" a="1"/>
  <c r="AB41" i="150" s="1"/>
  <c r="AB53" i="150" a="1"/>
  <c r="AB53" i="150" s="1"/>
  <c r="AC75" i="150" a="1"/>
  <c r="AC75" i="150" s="1"/>
  <c r="AC95" i="150" a="1"/>
  <c r="AC95" i="150" s="1"/>
  <c r="AC120" i="150" a="1"/>
  <c r="AC120" i="150" s="1"/>
  <c r="AC146" i="150" a="1"/>
  <c r="AC146" i="150" s="1"/>
  <c r="AC187" i="150" a="1"/>
  <c r="AC187" i="150" s="1"/>
  <c r="Y3" i="150" a="1"/>
  <c r="Y3" i="150" s="1"/>
  <c r="AC11" i="150" a="1"/>
  <c r="AC11" i="150" s="1"/>
  <c r="AC22" i="150" a="1"/>
  <c r="AC22" i="150" s="1"/>
  <c r="Y32" i="150" a="1"/>
  <c r="Y32" i="150" s="1"/>
  <c r="AC53" i="150" a="1"/>
  <c r="AC53" i="150" s="1"/>
  <c r="AC63" i="150" a="1"/>
  <c r="AC63" i="150" s="1"/>
  <c r="AC76" i="150" a="1"/>
  <c r="AC76" i="150" s="1"/>
  <c r="AC97" i="150" a="1"/>
  <c r="AC97" i="150" s="1"/>
  <c r="AA121" i="150" a="1"/>
  <c r="AA121" i="150" s="1"/>
  <c r="AC149" i="150" a="1"/>
  <c r="AC149" i="150" s="1"/>
  <c r="Y200" i="150" a="1"/>
  <c r="Y200" i="150" s="1"/>
  <c r="AB31" i="150" a="1"/>
  <c r="AB31" i="150" s="1"/>
  <c r="Y40" i="150" a="1"/>
  <c r="Y40" i="150" s="1"/>
  <c r="AA53" i="150" a="1"/>
  <c r="AA53" i="150" s="1"/>
  <c r="AB63" i="150" a="1"/>
  <c r="AB63" i="150" s="1"/>
  <c r="Y13" i="150" a="1"/>
  <c r="Y13" i="150" s="1"/>
  <c r="AA23" i="150" a="1"/>
  <c r="AA23" i="150" s="1"/>
  <c r="AB33" i="150" a="1"/>
  <c r="AB33" i="150" s="1"/>
  <c r="AC41" i="150" a="1"/>
  <c r="AC41" i="150" s="1"/>
  <c r="AC54" i="150" a="1"/>
  <c r="AC54" i="150" s="1"/>
  <c r="AC64" i="150" a="1"/>
  <c r="AC64" i="150" s="1"/>
  <c r="AC77" i="150" a="1"/>
  <c r="AC77" i="150" s="1"/>
  <c r="AC98" i="150" a="1"/>
  <c r="AC98" i="150" s="1"/>
  <c r="AC121" i="150" a="1"/>
  <c r="AC121" i="150" s="1"/>
  <c r="AC150" i="150" a="1"/>
  <c r="AC150" i="150" s="1"/>
  <c r="AB200" i="150" a="1"/>
  <c r="AB200" i="150" s="1"/>
  <c r="AA145" i="150" a="1"/>
  <c r="AA145" i="150" s="1"/>
  <c r="AC42" i="150" a="1"/>
  <c r="AC42" i="150" s="1"/>
  <c r="AC55" i="150" a="1"/>
  <c r="AC55" i="150" s="1"/>
  <c r="AC66" i="150" a="1"/>
  <c r="AC66" i="150" s="1"/>
  <c r="Y78" i="150" a="1"/>
  <c r="Y78" i="150" s="1"/>
  <c r="AC99" i="150" a="1"/>
  <c r="AC99" i="150" s="1"/>
  <c r="AA124" i="150" a="1"/>
  <c r="AA124" i="150" s="1"/>
  <c r="AC156" i="150" a="1"/>
  <c r="AC156" i="150" s="1"/>
  <c r="AC203" i="150" a="1"/>
  <c r="AC203" i="150" s="1"/>
  <c r="AA73" i="150" a="1"/>
  <c r="AA73" i="150" s="1"/>
  <c r="AC209" i="150" a="1"/>
  <c r="AC209" i="150" s="1"/>
  <c r="Y11" i="150" a="1"/>
  <c r="Y11" i="150" s="1"/>
  <c r="AA3" i="150" a="1"/>
  <c r="AA3" i="150" s="1"/>
  <c r="Y43" i="150" a="1"/>
  <c r="Y43" i="150" s="1"/>
  <c r="AB56" i="150" a="1"/>
  <c r="AB56" i="150" s="1"/>
  <c r="AB67" i="150" a="1"/>
  <c r="AB67" i="150" s="1"/>
  <c r="AC4" i="150" a="1"/>
  <c r="AC4" i="150" s="1"/>
  <c r="AC13" i="150" a="1"/>
  <c r="AC13" i="150" s="1"/>
  <c r="AA24" i="150" a="1"/>
  <c r="AA24" i="150" s="1"/>
  <c r="AA34" i="150" a="1"/>
  <c r="AA34" i="150" s="1"/>
  <c r="AA43" i="150" a="1"/>
  <c r="AA43" i="150" s="1"/>
  <c r="AC56" i="150" a="1"/>
  <c r="AC56" i="150" s="1"/>
  <c r="AA78" i="150" a="1"/>
  <c r="AA78" i="150" s="1"/>
  <c r="AC100" i="150" a="1"/>
  <c r="AC100" i="150" s="1"/>
  <c r="AA125" i="150" a="1"/>
  <c r="AA125" i="150" s="1"/>
  <c r="Y158" i="150" a="1"/>
  <c r="Y158" i="150" s="1"/>
  <c r="AB211" i="150" a="1"/>
  <c r="AB211" i="150" s="1"/>
  <c r="AC218" i="150" a="1"/>
  <c r="AC218" i="150" s="1"/>
  <c r="AC125" i="150" a="1"/>
  <c r="AC125" i="150" s="1"/>
  <c r="AA5" i="150" a="1"/>
  <c r="AA5" i="150" s="1"/>
  <c r="AB14" i="150" a="1"/>
  <c r="AB14" i="150" s="1"/>
  <c r="AC25" i="150" a="1"/>
  <c r="AC25" i="150" s="1"/>
  <c r="AC44" i="150" a="1"/>
  <c r="AC44" i="150" s="1"/>
  <c r="Y57" i="150" a="1"/>
  <c r="Y57" i="150" s="1"/>
  <c r="AA68" i="150" a="1"/>
  <c r="AA68" i="150" s="1"/>
  <c r="AC79" i="150" a="1"/>
  <c r="AC79" i="150" s="1"/>
  <c r="AC101" i="150" a="1"/>
  <c r="AC101" i="150" s="1"/>
  <c r="AB128" i="150" a="1"/>
  <c r="AB128" i="150" s="1"/>
  <c r="AC163" i="150" a="1"/>
  <c r="AC163" i="150" s="1"/>
  <c r="AA228" i="150" a="1"/>
  <c r="AA228" i="150" s="1"/>
  <c r="AA26" i="150" a="1"/>
  <c r="AA26" i="150" s="1"/>
  <c r="AB57" i="150" a="1"/>
  <c r="AB57" i="150" s="1"/>
  <c r="AC68" i="150" a="1"/>
  <c r="AC68" i="150" s="1"/>
  <c r="AB81" i="150" a="1"/>
  <c r="AB81" i="150" s="1"/>
  <c r="AC102" i="150" a="1"/>
  <c r="AC102" i="150" s="1"/>
  <c r="AC128" i="150" a="1"/>
  <c r="AC128" i="150" s="1"/>
  <c r="AC164" i="150" a="1"/>
  <c r="AC164" i="150" s="1"/>
  <c r="AA231" i="150" a="1"/>
  <c r="AA231" i="150" s="1"/>
  <c r="AA37" i="150" a="1"/>
  <c r="AA37" i="150" s="1"/>
  <c r="AC172" i="150" a="1"/>
  <c r="AC172" i="150" s="1"/>
  <c r="AC236" i="150" a="1"/>
  <c r="AC236" i="150" s="1"/>
  <c r="AC105" i="150" a="1"/>
  <c r="AC105" i="150" s="1"/>
  <c r="AC131" i="150" a="1"/>
  <c r="AC131" i="150" s="1"/>
  <c r="AA173" i="150" a="1"/>
  <c r="AA173" i="150" s="1"/>
  <c r="AC239" i="150" a="1"/>
  <c r="AC239" i="150" s="1"/>
  <c r="AA28" i="150" a="1"/>
  <c r="AA28" i="150" s="1"/>
  <c r="AB37" i="150" a="1"/>
  <c r="AB37" i="150" s="1"/>
  <c r="AC47" i="150" a="1"/>
  <c r="AC47" i="150" s="1"/>
  <c r="AB84" i="150" a="1"/>
  <c r="AB84" i="150" s="1"/>
  <c r="AB107" i="150" a="1"/>
  <c r="AB107" i="150" s="1"/>
  <c r="AC133" i="150" a="1"/>
  <c r="AC133" i="150" s="1"/>
  <c r="AC173" i="150" a="1"/>
  <c r="AC173" i="150" s="1"/>
  <c r="AB246" i="150" a="1"/>
  <c r="AB246" i="150" s="1"/>
  <c r="AC134" i="150" a="1"/>
  <c r="AC134" i="150" s="1"/>
  <c r="AC175" i="150" a="1"/>
  <c r="AC175" i="150" s="1"/>
  <c r="AC257" i="150" a="1"/>
  <c r="AC257" i="150" s="1"/>
  <c r="AC81" i="150" a="1"/>
  <c r="AC81" i="150" s="1"/>
  <c r="AC103" i="150" a="1"/>
  <c r="AC103" i="150" s="1"/>
  <c r="Y8" i="150" a="1"/>
  <c r="Y8" i="150" s="1"/>
  <c r="AC15" i="150" a="1"/>
  <c r="AC15" i="150" s="1"/>
  <c r="AB27" i="150" a="1"/>
  <c r="AB27" i="150" s="1"/>
  <c r="AA47" i="150" a="1"/>
  <c r="AA47" i="150" s="1"/>
  <c r="AA58" i="150" a="1"/>
  <c r="AA58" i="150" s="1"/>
  <c r="AC70" i="150" a="1"/>
  <c r="AC70" i="150" s="1"/>
  <c r="AA8" i="150" a="1"/>
  <c r="AA8" i="150" s="1"/>
  <c r="AB8" i="150" a="1"/>
  <c r="AB8" i="150" s="1"/>
  <c r="AB16" i="150" a="1"/>
  <c r="AB16" i="150" s="1"/>
  <c r="Y29" i="150" a="1"/>
  <c r="Y29" i="150" s="1"/>
  <c r="AC37" i="150" a="1"/>
  <c r="AC37" i="150" s="1"/>
  <c r="AA48" i="150" a="1"/>
  <c r="AA48" i="150" s="1"/>
  <c r="AB58" i="150" a="1"/>
  <c r="AB58" i="150" s="1"/>
  <c r="AB71" i="150" a="1"/>
  <c r="AB71" i="150" s="1"/>
  <c r="AC84" i="150" a="1"/>
  <c r="AC84" i="150" s="1"/>
  <c r="AC8" i="150" a="1"/>
  <c r="AC8" i="150" s="1"/>
  <c r="AC16" i="150" a="1"/>
  <c r="AC16" i="150" s="1"/>
  <c r="AA29" i="150" a="1"/>
  <c r="AA29" i="150" s="1"/>
  <c r="AC38" i="150" a="1"/>
  <c r="AC38" i="150" s="1"/>
  <c r="Y49" i="150" a="1"/>
  <c r="Y49" i="150" s="1"/>
  <c r="AC58" i="150" a="1"/>
  <c r="AC58" i="150" s="1"/>
  <c r="AC71" i="150" a="1"/>
  <c r="AC71" i="150" s="1"/>
  <c r="AA87" i="150" a="1"/>
  <c r="AA87" i="150" s="1"/>
  <c r="AA112" i="150" a="1"/>
  <c r="AA112" i="150" s="1"/>
  <c r="AA137" i="150" a="1"/>
  <c r="AA137" i="150" s="1"/>
  <c r="AC292" i="150" a="1"/>
  <c r="AC292" i="150" s="1"/>
  <c r="AA14" i="150" a="1"/>
  <c r="AA14" i="150" s="1"/>
  <c r="V1" i="150"/>
  <c r="AA9" i="150" a="1"/>
  <c r="AA9" i="150" s="1"/>
  <c r="AB29" i="150" a="1"/>
  <c r="AB29" i="150" s="1"/>
  <c r="AA39" i="150" a="1"/>
  <c r="AA39" i="150" s="1"/>
  <c r="AA49" i="150" a="1"/>
  <c r="AA49" i="150" s="1"/>
  <c r="AB59" i="150" a="1"/>
  <c r="AB59" i="150" s="1"/>
  <c r="AB72" i="150" a="1"/>
  <c r="AB72" i="150" s="1"/>
  <c r="AB87" i="150" a="1"/>
  <c r="AB87" i="150" s="1"/>
  <c r="AB112" i="150" a="1"/>
  <c r="AB112" i="150" s="1"/>
  <c r="AC139" i="150" a="1"/>
  <c r="AC139" i="150" s="1"/>
  <c r="AB179" i="150" a="1"/>
  <c r="AB179" i="150" s="1"/>
  <c r="AC180" i="150" a="1"/>
  <c r="AC180" i="150" s="1"/>
  <c r="AC295" i="150" a="1"/>
  <c r="AC295" i="150" s="1"/>
  <c r="AC115" i="150" a="1"/>
  <c r="AC115" i="150" s="1"/>
  <c r="AC141" i="150" a="1"/>
  <c r="AC141" i="150" s="1"/>
  <c r="Y182" i="150" a="1"/>
  <c r="Y182" i="150" s="1"/>
  <c r="AC306" i="150" a="1"/>
  <c r="AC306" i="150" s="1"/>
  <c r="Y73" i="150" a="1"/>
  <c r="Y73" i="150" s="1"/>
  <c r="AA10" i="150" a="1"/>
  <c r="AA10" i="150" s="1"/>
  <c r="AC20" i="150" a="1"/>
  <c r="AC20" i="150" s="1"/>
  <c r="Z31" i="150" a="1"/>
  <c r="Z31" i="150" s="1"/>
  <c r="AC39" i="150" a="1"/>
  <c r="AC39" i="150" s="1"/>
  <c r="AA51" i="150" a="1"/>
  <c r="AA51" i="150" s="1"/>
  <c r="AA61" i="150" a="1"/>
  <c r="AA61" i="150" s="1"/>
  <c r="Z73" i="150" a="1"/>
  <c r="Z73" i="150" s="1"/>
  <c r="AC143" i="150" a="1"/>
  <c r="AC143" i="150" s="1"/>
  <c r="AB183" i="150" a="1"/>
  <c r="AB183" i="150" s="1"/>
  <c r="AB173" i="150" a="1"/>
  <c r="AB173" i="150" s="1"/>
  <c r="Y108" i="150" a="1"/>
  <c r="Y108" i="150" s="1"/>
  <c r="AB100" i="150" a="1"/>
  <c r="AB100" i="150" s="1"/>
  <c r="Y137" i="150" a="1"/>
  <c r="Y137" i="150" s="1"/>
  <c r="Z227" i="150" a="1"/>
  <c r="Z227" i="150" s="1"/>
  <c r="Y65" i="150" a="1"/>
  <c r="Y65" i="150" s="1"/>
  <c r="AB88" i="150" a="1"/>
  <c r="AB88" i="150" s="1"/>
  <c r="Y138" i="150" a="1"/>
  <c r="Y138" i="150" s="1"/>
  <c r="AB231" i="150" a="1"/>
  <c r="AB231" i="150" s="1"/>
  <c r="Y35" i="150" a="1"/>
  <c r="Y35" i="150" s="1"/>
  <c r="Z65" i="150" a="1"/>
  <c r="Z65" i="150" s="1"/>
  <c r="Z112" i="150" a="1"/>
  <c r="Z112" i="150" s="1"/>
  <c r="AB120" i="150" a="1"/>
  <c r="AB120" i="150" s="1"/>
  <c r="Y129" i="150" a="1"/>
  <c r="Y129" i="150" s="1"/>
  <c r="Y181" i="150" a="1"/>
  <c r="Y181" i="150" s="1"/>
  <c r="Y70" i="150" a="1"/>
  <c r="Y70" i="150" s="1"/>
  <c r="Z90" i="150" a="1"/>
  <c r="Z90" i="150" s="1"/>
  <c r="Z181" i="150" a="1"/>
  <c r="Z181" i="150" s="1"/>
  <c r="Y33" i="150" a="1"/>
  <c r="Y33" i="150" s="1"/>
  <c r="Z55" i="150" a="1"/>
  <c r="Z55" i="150" s="1"/>
  <c r="Z75" i="150" a="1"/>
  <c r="Z75" i="150" s="1"/>
  <c r="Z132" i="150" a="1"/>
  <c r="Z132" i="150" s="1"/>
  <c r="AB151" i="150" a="1"/>
  <c r="AB151" i="150" s="1"/>
  <c r="Z166" i="150" a="1"/>
  <c r="Z166" i="150" s="1"/>
  <c r="AB302" i="150" a="1"/>
  <c r="AB302" i="150" s="1"/>
  <c r="AA332" i="150" a="1"/>
  <c r="AA332" i="150" s="1"/>
  <c r="AA327" i="150" a="1"/>
  <c r="AA327" i="150" s="1"/>
  <c r="AA322" i="150" a="1"/>
  <c r="AA322" i="150" s="1"/>
  <c r="AA317" i="150" a="1"/>
  <c r="AA317" i="150" s="1"/>
  <c r="AA312" i="150" a="1"/>
  <c r="AA312" i="150" s="1"/>
  <c r="AA307" i="150" a="1"/>
  <c r="AA307" i="150" s="1"/>
  <c r="AA302" i="150" a="1"/>
  <c r="AA302" i="150" s="1"/>
  <c r="AA297" i="150" a="1"/>
  <c r="AA297" i="150" s="1"/>
  <c r="AA292" i="150" a="1"/>
  <c r="AA292" i="150" s="1"/>
  <c r="AA287" i="150" a="1"/>
  <c r="AA287" i="150" s="1"/>
  <c r="AA282" i="150" a="1"/>
  <c r="AA282" i="150" s="1"/>
  <c r="AA277" i="150" a="1"/>
  <c r="AA277" i="150" s="1"/>
  <c r="AA272" i="150" a="1"/>
  <c r="AA272" i="150" s="1"/>
  <c r="AA267" i="150" a="1"/>
  <c r="AA267" i="150" s="1"/>
  <c r="AA262" i="150" a="1"/>
  <c r="AA262" i="150" s="1"/>
  <c r="AA257" i="150" a="1"/>
  <c r="AA257" i="150" s="1"/>
  <c r="AA252" i="150" a="1"/>
  <c r="AA252" i="150" s="1"/>
  <c r="AA247" i="150" a="1"/>
  <c r="AA247" i="150" s="1"/>
  <c r="AA242" i="150" a="1"/>
  <c r="AA242" i="150" s="1"/>
  <c r="AA237" i="150" a="1"/>
  <c r="AA237" i="150" s="1"/>
  <c r="AA232" i="150" a="1"/>
  <c r="AA232" i="150" s="1"/>
  <c r="AA306" i="150" a="1"/>
  <c r="AA306" i="150" s="1"/>
  <c r="AA303" i="150" a="1"/>
  <c r="AA303" i="150" s="1"/>
  <c r="AA330" i="150" a="1"/>
  <c r="AA330" i="150" s="1"/>
  <c r="AA319" i="150" a="1"/>
  <c r="AA319" i="150" s="1"/>
  <c r="AA293" i="150" a="1"/>
  <c r="AA293" i="150" s="1"/>
  <c r="AA268" i="150" a="1"/>
  <c r="AA268" i="150" s="1"/>
  <c r="AA243" i="150" a="1"/>
  <c r="AA243" i="150" s="1"/>
  <c r="AA333" i="150" a="1"/>
  <c r="AA333" i="150" s="1"/>
  <c r="AA286" i="150" a="1"/>
  <c r="AA286" i="150" s="1"/>
  <c r="AA279" i="150" a="1"/>
  <c r="AA279" i="150" s="1"/>
  <c r="AA261" i="150" a="1"/>
  <c r="AA261" i="150" s="1"/>
  <c r="AA254" i="150" a="1"/>
  <c r="AA254" i="150" s="1"/>
  <c r="AA236" i="150" a="1"/>
  <c r="AA236" i="150" s="1"/>
  <c r="AA229" i="150" a="1"/>
  <c r="AA229" i="150" s="1"/>
  <c r="AA323" i="150" a="1"/>
  <c r="AA323" i="150" s="1"/>
  <c r="AA288" i="150" a="1"/>
  <c r="AA288" i="150" s="1"/>
  <c r="AA283" i="150" a="1"/>
  <c r="AA283" i="150" s="1"/>
  <c r="AA263" i="150" a="1"/>
  <c r="AA263" i="150" s="1"/>
  <c r="AA331" i="150" a="1"/>
  <c r="AA331" i="150" s="1"/>
  <c r="AA311" i="150" a="1"/>
  <c r="AA311" i="150" s="1"/>
  <c r="AA281" i="150" a="1"/>
  <c r="AA281" i="150" s="1"/>
  <c r="AA309" i="150" a="1"/>
  <c r="AA309" i="150" s="1"/>
  <c r="AA298" i="150" a="1"/>
  <c r="AA298" i="150" s="1"/>
  <c r="AA276" i="150" a="1"/>
  <c r="AA276" i="150" s="1"/>
  <c r="AA291" i="150" a="1"/>
  <c r="AA291" i="150" s="1"/>
  <c r="AA258" i="150" a="1"/>
  <c r="AA258" i="150" s="1"/>
  <c r="AA250" i="150" a="1"/>
  <c r="AA250" i="150" s="1"/>
  <c r="AA213" i="150" a="1"/>
  <c r="AA213" i="150" s="1"/>
  <c r="AA305" i="150" a="1"/>
  <c r="AA305" i="150" s="1"/>
  <c r="AA284" i="150" a="1"/>
  <c r="AA284" i="150" s="1"/>
  <c r="AA245" i="150" a="1"/>
  <c r="AA245" i="150" s="1"/>
  <c r="AA217" i="150" a="1"/>
  <c r="AA217" i="150" s="1"/>
  <c r="AA209" i="150" a="1"/>
  <c r="AA209" i="150" s="1"/>
  <c r="AA205" i="150" a="1"/>
  <c r="AA205" i="150" s="1"/>
  <c r="AA296" i="150" a="1"/>
  <c r="AA296" i="150" s="1"/>
  <c r="AA253" i="150" a="1"/>
  <c r="AA253" i="150" s="1"/>
  <c r="AA301" i="150" a="1"/>
  <c r="AA301" i="150" s="1"/>
  <c r="AA294" i="150" a="1"/>
  <c r="AA294" i="150" s="1"/>
  <c r="AA274" i="150" a="1"/>
  <c r="AA274" i="150" s="1"/>
  <c r="AA248" i="150" a="1"/>
  <c r="AA248" i="150" s="1"/>
  <c r="AA246" i="150" a="1"/>
  <c r="AA246" i="150" s="1"/>
  <c r="AA235" i="150" a="1"/>
  <c r="AA235" i="150" s="1"/>
  <c r="AA218" i="150" a="1"/>
  <c r="AA218" i="150" s="1"/>
  <c r="AA212" i="150" a="1"/>
  <c r="AA212" i="150" s="1"/>
  <c r="AA189" i="150" a="1"/>
  <c r="AA189" i="150" s="1"/>
  <c r="AA316" i="150" a="1"/>
  <c r="AA316" i="150" s="1"/>
  <c r="AA233" i="150" a="1"/>
  <c r="AA233" i="150" s="1"/>
  <c r="AA226" i="150" a="1"/>
  <c r="AA226" i="150" s="1"/>
  <c r="AA185" i="150" a="1"/>
  <c r="AA185" i="150" s="1"/>
  <c r="AA181" i="150" a="1"/>
  <c r="AA181" i="150" s="1"/>
  <c r="AA324" i="150" a="1"/>
  <c r="AA324" i="150" s="1"/>
  <c r="AA285" i="150" a="1"/>
  <c r="AA285" i="150" s="1"/>
  <c r="AA221" i="150" a="1"/>
  <c r="AA221" i="150" s="1"/>
  <c r="AA177" i="150" a="1"/>
  <c r="AA177" i="150" s="1"/>
  <c r="AA152" i="150" a="1"/>
  <c r="AA152" i="150" s="1"/>
  <c r="AA127" i="150" a="1"/>
  <c r="AA127" i="150" s="1"/>
  <c r="AA102" i="150" a="1"/>
  <c r="AA102" i="150" s="1"/>
  <c r="AA308" i="150" a="1"/>
  <c r="AA308" i="150" s="1"/>
  <c r="AA194" i="150" a="1"/>
  <c r="AA194" i="150" s="1"/>
  <c r="AA321" i="150" a="1"/>
  <c r="AA321" i="150" s="1"/>
  <c r="AA318" i="150" a="1"/>
  <c r="AA318" i="150" s="1"/>
  <c r="AA256" i="150" a="1"/>
  <c r="AA256" i="150" s="1"/>
  <c r="AA210" i="150" a="1"/>
  <c r="AA210" i="150" s="1"/>
  <c r="AA310" i="150" a="1"/>
  <c r="AA310" i="150" s="1"/>
  <c r="AA184" i="150" a="1"/>
  <c r="AA184" i="150" s="1"/>
  <c r="AA179" i="150" a="1"/>
  <c r="AA179" i="150" s="1"/>
  <c r="AA328" i="150" a="1"/>
  <c r="AA328" i="150" s="1"/>
  <c r="AA259" i="150" a="1"/>
  <c r="AA259" i="150" s="1"/>
  <c r="AA174" i="150" a="1"/>
  <c r="AA174" i="150" s="1"/>
  <c r="AA161" i="150" a="1"/>
  <c r="AA161" i="150" s="1"/>
  <c r="AA150" i="150" a="1"/>
  <c r="AA150" i="150" s="1"/>
  <c r="AA114" i="150" a="1"/>
  <c r="AA114" i="150" s="1"/>
  <c r="AA107" i="150" a="1"/>
  <c r="AA107" i="150" s="1"/>
  <c r="AA320" i="150" a="1"/>
  <c r="AA320" i="150" s="1"/>
  <c r="AA204" i="150" a="1"/>
  <c r="AA204" i="150" s="1"/>
  <c r="AA202" i="150" a="1"/>
  <c r="AA202" i="150" s="1"/>
  <c r="AA197" i="150" a="1"/>
  <c r="AA197" i="150" s="1"/>
  <c r="AA192" i="150" a="1"/>
  <c r="AA192" i="150" s="1"/>
  <c r="AA187" i="150" a="1"/>
  <c r="AA187" i="150" s="1"/>
  <c r="AA182" i="150" a="1"/>
  <c r="AA182" i="150" s="1"/>
  <c r="AA171" i="150" a="1"/>
  <c r="AA171" i="150" s="1"/>
  <c r="AA313" i="150" a="1"/>
  <c r="AA313" i="150" s="1"/>
  <c r="AA300" i="150" a="1"/>
  <c r="AA300" i="150" s="1"/>
  <c r="AA273" i="150" a="1"/>
  <c r="AA273" i="150" s="1"/>
  <c r="AA241" i="150" a="1"/>
  <c r="AA241" i="150" s="1"/>
  <c r="AA162" i="150" a="1"/>
  <c r="AA162" i="150" s="1"/>
  <c r="AA290" i="150" a="1"/>
  <c r="AA290" i="150" s="1"/>
  <c r="AA278" i="150" a="1"/>
  <c r="AA278" i="150" s="1"/>
  <c r="AA249" i="150" a="1"/>
  <c r="AA249" i="150" s="1"/>
  <c r="AA299" i="150" a="1"/>
  <c r="AA299" i="150" s="1"/>
  <c r="AA275" i="150" a="1"/>
  <c r="AA275" i="150" s="1"/>
  <c r="AA255" i="150" a="1"/>
  <c r="AA255" i="150" s="1"/>
  <c r="AA227" i="150" a="1"/>
  <c r="AA227" i="150" s="1"/>
  <c r="AA225" i="150" a="1"/>
  <c r="AA225" i="150" s="1"/>
  <c r="AA166" i="150" a="1"/>
  <c r="AA166" i="150" s="1"/>
  <c r="AA265" i="150" a="1"/>
  <c r="AA265" i="150" s="1"/>
  <c r="AA238" i="150" a="1"/>
  <c r="AA238" i="150" s="1"/>
  <c r="AA230" i="150" a="1"/>
  <c r="AA230" i="150" s="1"/>
  <c r="AA220" i="150" a="1"/>
  <c r="AA220" i="150" s="1"/>
  <c r="AA208" i="150" a="1"/>
  <c r="AA208" i="150" s="1"/>
  <c r="AA188" i="150" a="1"/>
  <c r="AA188" i="150" s="1"/>
  <c r="AA165" i="150" a="1"/>
  <c r="AA165" i="150" s="1"/>
  <c r="AA156" i="150" a="1"/>
  <c r="AA156" i="150" s="1"/>
  <c r="AA116" i="150" a="1"/>
  <c r="AA116" i="150" s="1"/>
  <c r="AA325" i="150" a="1"/>
  <c r="AA325" i="150" s="1"/>
  <c r="AA223" i="150" a="1"/>
  <c r="AA223" i="150" s="1"/>
  <c r="AA190" i="150" a="1"/>
  <c r="AA190" i="150" s="1"/>
  <c r="AA167" i="150" a="1"/>
  <c r="AA167" i="150" s="1"/>
  <c r="AA135" i="150" a="1"/>
  <c r="AA135" i="150" s="1"/>
  <c r="AA132" i="150" a="1"/>
  <c r="AA132" i="150" s="1"/>
  <c r="AA100" i="150" a="1"/>
  <c r="AA100" i="150" s="1"/>
  <c r="AA81" i="150" a="1"/>
  <c r="AA81" i="150" s="1"/>
  <c r="AA56" i="150" a="1"/>
  <c r="AA56" i="150" s="1"/>
  <c r="AA31" i="150" a="1"/>
  <c r="AA31" i="150" s="1"/>
  <c r="AA264" i="150" a="1"/>
  <c r="AA264" i="150" s="1"/>
  <c r="AA260" i="150" a="1"/>
  <c r="AA260" i="150" s="1"/>
  <c r="AA216" i="150" a="1"/>
  <c r="AA216" i="150" s="1"/>
  <c r="AA222" i="150" a="1"/>
  <c r="AA222" i="150" s="1"/>
  <c r="AA157" i="150" a="1"/>
  <c r="AA157" i="150" s="1"/>
  <c r="AA111" i="150" a="1"/>
  <c r="AA111" i="150" s="1"/>
  <c r="AA315" i="150" a="1"/>
  <c r="AA315" i="150" s="1"/>
  <c r="AA270" i="150" a="1"/>
  <c r="AA270" i="150" s="1"/>
  <c r="AA168" i="150" a="1"/>
  <c r="AA168" i="150" s="1"/>
  <c r="AA269" i="150" a="1"/>
  <c r="AA269" i="150" s="1"/>
  <c r="AA206" i="150" a="1"/>
  <c r="AA206" i="150" s="1"/>
  <c r="AA244" i="150" a="1"/>
  <c r="AA244" i="150" s="1"/>
  <c r="AA239" i="150" a="1"/>
  <c r="AA239" i="150" s="1"/>
  <c r="AA326" i="150" a="1"/>
  <c r="AA326" i="150" s="1"/>
  <c r="AA266" i="150" a="1"/>
  <c r="AA266" i="150" s="1"/>
  <c r="AA219" i="150" a="1"/>
  <c r="AA219" i="150" s="1"/>
  <c r="AA201" i="150" a="1"/>
  <c r="AA201" i="150" s="1"/>
  <c r="AA147" i="150" a="1"/>
  <c r="AA147" i="150" s="1"/>
  <c r="AA140" i="150" a="1"/>
  <c r="AA140" i="150" s="1"/>
  <c r="AA101" i="150" a="1"/>
  <c r="AA101" i="150" s="1"/>
  <c r="AA88" i="150" a="1"/>
  <c r="AA88" i="150" s="1"/>
  <c r="AA215" i="150" a="1"/>
  <c r="AA215" i="150" s="1"/>
  <c r="AA195" i="150" a="1"/>
  <c r="AA195" i="150" s="1"/>
  <c r="AA158" i="150" a="1"/>
  <c r="AA158" i="150" s="1"/>
  <c r="AA128" i="150" a="1"/>
  <c r="AA128" i="150" s="1"/>
  <c r="AA98" i="150" a="1"/>
  <c r="AA98" i="150" s="1"/>
  <c r="AA224" i="150" a="1"/>
  <c r="AA224" i="150" s="1"/>
  <c r="AA199" i="150" a="1"/>
  <c r="AA199" i="150" s="1"/>
  <c r="AA175" i="150" a="1"/>
  <c r="AA175" i="150" s="1"/>
  <c r="AA172" i="150" a="1"/>
  <c r="AA172" i="150" s="1"/>
  <c r="AA169" i="150" a="1"/>
  <c r="AA169" i="150" s="1"/>
  <c r="AA151" i="150" a="1"/>
  <c r="AA151" i="150" s="1"/>
  <c r="AA133" i="150" a="1"/>
  <c r="AA133" i="150" s="1"/>
  <c r="AA103" i="150" a="1"/>
  <c r="AA103" i="150" s="1"/>
  <c r="AA93" i="150" a="1"/>
  <c r="AA93" i="150" s="1"/>
  <c r="AA74" i="150" a="1"/>
  <c r="AA74" i="150" s="1"/>
  <c r="AA38" i="150" a="1"/>
  <c r="AA38" i="150" s="1"/>
  <c r="AA16" i="150" a="1"/>
  <c r="AA16" i="150" s="1"/>
  <c r="AA11" i="150" a="1"/>
  <c r="AA11" i="150" s="1"/>
  <c r="AA6" i="150" a="1"/>
  <c r="AA6" i="150" s="1"/>
  <c r="AA203" i="150" a="1"/>
  <c r="AA203" i="150" s="1"/>
  <c r="AA191" i="150" a="1"/>
  <c r="AA191" i="150" s="1"/>
  <c r="AA207" i="150" a="1"/>
  <c r="AA207" i="150" s="1"/>
  <c r="AA183" i="150" a="1"/>
  <c r="AA183" i="150" s="1"/>
  <c r="AA180" i="150" a="1"/>
  <c r="AA180" i="150" s="1"/>
  <c r="AA138" i="150" a="1"/>
  <c r="AA138" i="150" s="1"/>
  <c r="AA117" i="150" a="1"/>
  <c r="AA117" i="150" s="1"/>
  <c r="AA72" i="150" a="1"/>
  <c r="AA72" i="150" s="1"/>
  <c r="AA65" i="150" a="1"/>
  <c r="AA65" i="150" s="1"/>
  <c r="AA304" i="150" a="1"/>
  <c r="AA304" i="150" s="1"/>
  <c r="AA295" i="150" a="1"/>
  <c r="AA295" i="150" s="1"/>
  <c r="AA186" i="150" a="1"/>
  <c r="AA186" i="150" s="1"/>
  <c r="AA115" i="150" a="1"/>
  <c r="AA115" i="150" s="1"/>
  <c r="AA89" i="150" a="1"/>
  <c r="AA89" i="150" s="1"/>
  <c r="AA83" i="150" a="1"/>
  <c r="AA83" i="150" s="1"/>
  <c r="AA314" i="150" a="1"/>
  <c r="AA314" i="150" s="1"/>
  <c r="AA329" i="150" a="1"/>
  <c r="AA329" i="150" s="1"/>
  <c r="AA211" i="150" a="1"/>
  <c r="AA211" i="150" s="1"/>
  <c r="AA153" i="150" a="1"/>
  <c r="AA153" i="150" s="1"/>
  <c r="AA99" i="150" a="1"/>
  <c r="AA99" i="150" s="1"/>
  <c r="AA97" i="150" a="1"/>
  <c r="AA97" i="150" s="1"/>
  <c r="AA71" i="150" a="1"/>
  <c r="AA71" i="150" s="1"/>
  <c r="AA63" i="150" a="1"/>
  <c r="AA63" i="150" s="1"/>
  <c r="AA60" i="150" a="1"/>
  <c r="AA60" i="150" s="1"/>
  <c r="AA44" i="150" a="1"/>
  <c r="AA44" i="150" s="1"/>
  <c r="AA25" i="150" a="1"/>
  <c r="AA25" i="150" s="1"/>
  <c r="AA79" i="150" a="1"/>
  <c r="AA79" i="150" s="1"/>
  <c r="AA54" i="150" a="1"/>
  <c r="AA54" i="150" s="1"/>
  <c r="AA35" i="150" a="1"/>
  <c r="AA35" i="150" s="1"/>
  <c r="AA105" i="150" a="1"/>
  <c r="AA105" i="150" s="1"/>
  <c r="AA95" i="150" a="1"/>
  <c r="AA95" i="150" s="1"/>
  <c r="AA84" i="150" a="1"/>
  <c r="AA84" i="150" s="1"/>
  <c r="AA66" i="150" a="1"/>
  <c r="AA66" i="150" s="1"/>
  <c r="AA57" i="150" a="1"/>
  <c r="AA57" i="150" s="1"/>
  <c r="AA41" i="150" a="1"/>
  <c r="AA41" i="150" s="1"/>
  <c r="AA193" i="150" a="1"/>
  <c r="AA193" i="150" s="1"/>
  <c r="AA109" i="150" a="1"/>
  <c r="AA109" i="150" s="1"/>
  <c r="AA123" i="150" a="1"/>
  <c r="AA123" i="150" s="1"/>
  <c r="AA22" i="150" a="1"/>
  <c r="AA22" i="150" s="1"/>
  <c r="AA15" i="150" a="1"/>
  <c r="AA15" i="150" s="1"/>
  <c r="AA198" i="150" a="1"/>
  <c r="AA198" i="150" s="1"/>
  <c r="AA176" i="150" a="1"/>
  <c r="AA176" i="150" s="1"/>
  <c r="AA142" i="150" a="1"/>
  <c r="AA142" i="150" s="1"/>
  <c r="AA130" i="150" a="1"/>
  <c r="AA130" i="150" s="1"/>
  <c r="AA19" i="150" a="1"/>
  <c r="AA19" i="150" s="1"/>
  <c r="AA91" i="150" a="1"/>
  <c r="AA91" i="150" s="1"/>
  <c r="AA69" i="150" a="1"/>
  <c r="AA69" i="150" s="1"/>
  <c r="AA251" i="150" a="1"/>
  <c r="AA251" i="150" s="1"/>
  <c r="AA155" i="150" a="1"/>
  <c r="AA155" i="150" s="1"/>
  <c r="AA271" i="150" a="1"/>
  <c r="AA271" i="150" s="1"/>
  <c r="AA146" i="150" a="1"/>
  <c r="AA146" i="150" s="1"/>
  <c r="AA139" i="150" a="1"/>
  <c r="AA139" i="150" s="1"/>
  <c r="AA134" i="150" a="1"/>
  <c r="AA134" i="150" s="1"/>
  <c r="AA120" i="150" a="1"/>
  <c r="AA120" i="150" s="1"/>
  <c r="AA104" i="150" a="1"/>
  <c r="AA104" i="150" s="1"/>
  <c r="AA80" i="150" a="1"/>
  <c r="AA80" i="150" s="1"/>
  <c r="AA154" i="150" a="1"/>
  <c r="AA154" i="150" s="1"/>
  <c r="AA129" i="150" a="1"/>
  <c r="AA129" i="150" s="1"/>
  <c r="AA52" i="150" a="1"/>
  <c r="AA52" i="150" s="1"/>
  <c r="AA196" i="150" a="1"/>
  <c r="AA196" i="150" s="1"/>
  <c r="AA164" i="150" a="1"/>
  <c r="AA164" i="150" s="1"/>
  <c r="AA141" i="150" a="1"/>
  <c r="AA141" i="150" s="1"/>
  <c r="AA122" i="150" a="1"/>
  <c r="AA122" i="150" s="1"/>
  <c r="AA96" i="150" a="1"/>
  <c r="AA96" i="150" s="1"/>
  <c r="AA280" i="150" a="1"/>
  <c r="AA280" i="150" s="1"/>
  <c r="AA214" i="150" a="1"/>
  <c r="AA214" i="150" s="1"/>
  <c r="AA136" i="150" a="1"/>
  <c r="AA136" i="150" s="1"/>
  <c r="AA108" i="150" a="1"/>
  <c r="AA108" i="150" s="1"/>
  <c r="AA92" i="150" a="1"/>
  <c r="AA92" i="150" s="1"/>
  <c r="AA70" i="150" a="1"/>
  <c r="AA70" i="150" s="1"/>
  <c r="AA200" i="150" a="1"/>
  <c r="AA200" i="150" s="1"/>
  <c r="AA178" i="150" a="1"/>
  <c r="AA178" i="150" s="1"/>
  <c r="AA163" i="150" a="1"/>
  <c r="AA163" i="150" s="1"/>
  <c r="AA50" i="150" a="1"/>
  <c r="AA50" i="150" s="1"/>
  <c r="AA46" i="150" a="1"/>
  <c r="AA46" i="150" s="1"/>
  <c r="AA21" i="150" a="1"/>
  <c r="AA21" i="150" s="1"/>
  <c r="AA4" i="150" a="1"/>
  <c r="AA4" i="150" s="1"/>
  <c r="AA2" i="150" a="1"/>
  <c r="AA2" i="150" s="1"/>
  <c r="V2" i="150" s="1"/>
  <c r="V3" i="150" s="1"/>
  <c r="AA62" i="150" a="1"/>
  <c r="AA62" i="150" s="1"/>
  <c r="AA17" i="150" a="1"/>
  <c r="AA17" i="150" s="1"/>
  <c r="AA119" i="150" a="1"/>
  <c r="AA119" i="150" s="1"/>
  <c r="AA86" i="150" a="1"/>
  <c r="AA86" i="150" s="1"/>
  <c r="AA77" i="150" a="1"/>
  <c r="AA77" i="150" s="1"/>
  <c r="AA42" i="150" a="1"/>
  <c r="AA42" i="150" s="1"/>
  <c r="AA12" i="150" a="1"/>
  <c r="AA12" i="150" s="1"/>
  <c r="AA7" i="150" a="1"/>
  <c r="AA7" i="150" s="1"/>
  <c r="AA170" i="150" a="1"/>
  <c r="AA170" i="150" s="1"/>
  <c r="AA131" i="150" a="1"/>
  <c r="AA131" i="150" s="1"/>
  <c r="AA40" i="150" a="1"/>
  <c r="AA40" i="150" s="1"/>
  <c r="AA240" i="150" a="1"/>
  <c r="AA240" i="150" s="1"/>
  <c r="AA144" i="150" a="1"/>
  <c r="AA144" i="150" s="1"/>
  <c r="AA64" i="150" a="1"/>
  <c r="AA64" i="150" s="1"/>
  <c r="AA36" i="150" a="1"/>
  <c r="AA36" i="150" s="1"/>
  <c r="AA32" i="150" a="1"/>
  <c r="AA32" i="150" s="1"/>
  <c r="AA30" i="150" a="1"/>
  <c r="AA30" i="150" s="1"/>
  <c r="AA148" i="150" a="1"/>
  <c r="AA148" i="150" s="1"/>
  <c r="AA118" i="150" a="1"/>
  <c r="AA118" i="150" s="1"/>
  <c r="AA289" i="150" a="1"/>
  <c r="AA289" i="150" s="1"/>
  <c r="AA149" i="150" a="1"/>
  <c r="AA149" i="150" s="1"/>
  <c r="AA110" i="150" a="1"/>
  <c r="AA110" i="150" s="1"/>
  <c r="AA106" i="150" a="1"/>
  <c r="AA106" i="150" s="1"/>
  <c r="AA126" i="150" a="1"/>
  <c r="AA126" i="150" s="1"/>
  <c r="AA82" i="150" a="1"/>
  <c r="AA82" i="150" s="1"/>
  <c r="AA160" i="150" a="1"/>
  <c r="AA160" i="150" s="1"/>
  <c r="AA143" i="150" a="1"/>
  <c r="AA143" i="150" s="1"/>
  <c r="AA113" i="150" a="1"/>
  <c r="AA113" i="150" s="1"/>
  <c r="AA76" i="150" a="1"/>
  <c r="AA76" i="150" s="1"/>
  <c r="AA20" i="150" a="1"/>
  <c r="AA20" i="150" s="1"/>
  <c r="AA13" i="150" a="1"/>
  <c r="AA13" i="150" s="1"/>
  <c r="AA45" i="150" a="1"/>
  <c r="AA45" i="150" s="1"/>
  <c r="AA159" i="150" a="1"/>
  <c r="AA159" i="150" s="1"/>
  <c r="AA94" i="150" a="1"/>
  <c r="AA94" i="150" s="1"/>
  <c r="AA234" i="150" a="1"/>
  <c r="AA234" i="150" s="1"/>
  <c r="Y45" i="150" a="1"/>
  <c r="Y45" i="150" s="1"/>
  <c r="AB52" i="150" a="1"/>
  <c r="AB52" i="150" s="1"/>
  <c r="AA55" i="150" a="1"/>
  <c r="AA55" i="150" s="1"/>
  <c r="Y66" i="150" a="1"/>
  <c r="Y66" i="150" s="1"/>
  <c r="AA75" i="150" a="1"/>
  <c r="AA75" i="150" s="1"/>
  <c r="AB132" i="150" a="1"/>
  <c r="AB132" i="150" s="1"/>
  <c r="Y152" i="150" a="1"/>
  <c r="Y152" i="150" s="1"/>
  <c r="AB167" i="150" a="1"/>
  <c r="AB167" i="150" s="1"/>
  <c r="Y133" i="150" a="1"/>
  <c r="Y133" i="150" s="1"/>
  <c r="Y331" i="150" a="1"/>
  <c r="Y331" i="150" s="1"/>
  <c r="Y326" i="150" a="1"/>
  <c r="Y326" i="150" s="1"/>
  <c r="Y321" i="150" a="1"/>
  <c r="Y321" i="150" s="1"/>
  <c r="Y316" i="150" a="1"/>
  <c r="Y316" i="150" s="1"/>
  <c r="Y311" i="150" a="1"/>
  <c r="Y311" i="150" s="1"/>
  <c r="Y306" i="150" a="1"/>
  <c r="Y306" i="150" s="1"/>
  <c r="Y301" i="150" a="1"/>
  <c r="Y301" i="150" s="1"/>
  <c r="Y296" i="150" a="1"/>
  <c r="Y296" i="150" s="1"/>
  <c r="Y291" i="150" a="1"/>
  <c r="Y291" i="150" s="1"/>
  <c r="Y286" i="150" a="1"/>
  <c r="Y286" i="150" s="1"/>
  <c r="Y281" i="150" a="1"/>
  <c r="Y281" i="150" s="1"/>
  <c r="Y276" i="150" a="1"/>
  <c r="Y276" i="150" s="1"/>
  <c r="Y271" i="150" a="1"/>
  <c r="Y271" i="150" s="1"/>
  <c r="Y266" i="150" a="1"/>
  <c r="Y266" i="150" s="1"/>
  <c r="Y261" i="150" a="1"/>
  <c r="Y261" i="150" s="1"/>
  <c r="Y256" i="150" a="1"/>
  <c r="Y256" i="150" s="1"/>
  <c r="Y251" i="150" a="1"/>
  <c r="Y251" i="150" s="1"/>
  <c r="Y246" i="150" a="1"/>
  <c r="Y246" i="150" s="1"/>
  <c r="Y241" i="150" a="1"/>
  <c r="Y241" i="150" s="1"/>
  <c r="Y236" i="150" a="1"/>
  <c r="Y236" i="150" s="1"/>
  <c r="Y231" i="150" a="1"/>
  <c r="Y231" i="150" s="1"/>
  <c r="Y292" i="150" a="1"/>
  <c r="Y292" i="150" s="1"/>
  <c r="Y324" i="150" a="1"/>
  <c r="Y324" i="150" s="1"/>
  <c r="Y315" i="150" a="1"/>
  <c r="Y315" i="150" s="1"/>
  <c r="Y312" i="150" a="1"/>
  <c r="Y312" i="150" s="1"/>
  <c r="Y309" i="150" a="1"/>
  <c r="Y309" i="150" s="1"/>
  <c r="Y327" i="150" a="1"/>
  <c r="Y327" i="150" s="1"/>
  <c r="Y303" i="150" a="1"/>
  <c r="Y303" i="150" s="1"/>
  <c r="Y289" i="150" a="1"/>
  <c r="Y289" i="150" s="1"/>
  <c r="Y264" i="150" a="1"/>
  <c r="Y264" i="150" s="1"/>
  <c r="Y239" i="150" a="1"/>
  <c r="Y239" i="150" s="1"/>
  <c r="Y298" i="150" a="1"/>
  <c r="Y298" i="150" s="1"/>
  <c r="Y293" i="150" a="1"/>
  <c r="Y293" i="150" s="1"/>
  <c r="Y285" i="150" a="1"/>
  <c r="Y285" i="150" s="1"/>
  <c r="Y257" i="150" a="1"/>
  <c r="Y257" i="150" s="1"/>
  <c r="Y237" i="150" a="1"/>
  <c r="Y237" i="150" s="1"/>
  <c r="Y325" i="150" a="1"/>
  <c r="Y325" i="150" s="1"/>
  <c r="Y317" i="150" a="1"/>
  <c r="Y317" i="150" s="1"/>
  <c r="Y313" i="150" a="1"/>
  <c r="Y313" i="150" s="1"/>
  <c r="Y300" i="150" a="1"/>
  <c r="Y300" i="150" s="1"/>
  <c r="Y295" i="150" a="1"/>
  <c r="Y295" i="150" s="1"/>
  <c r="Y288" i="150" a="1"/>
  <c r="Y288" i="150" s="1"/>
  <c r="Y278" i="150" a="1"/>
  <c r="Y278" i="150" s="1"/>
  <c r="Y265" i="150" a="1"/>
  <c r="Y265" i="150" s="1"/>
  <c r="Y252" i="150" a="1"/>
  <c r="Y252" i="150" s="1"/>
  <c r="Y333" i="150" a="1"/>
  <c r="Y333" i="150" s="1"/>
  <c r="Y273" i="150" a="1"/>
  <c r="Y273" i="150" s="1"/>
  <c r="Y247" i="150" a="1"/>
  <c r="Y247" i="150" s="1"/>
  <c r="Y329" i="150" a="1"/>
  <c r="Y329" i="150" s="1"/>
  <c r="Y268" i="150" a="1"/>
  <c r="Y268" i="150" s="1"/>
  <c r="Y260" i="150" a="1"/>
  <c r="Y260" i="150" s="1"/>
  <c r="Y234" i="150" a="1"/>
  <c r="Y234" i="150" s="1"/>
  <c r="Y229" i="150" a="1"/>
  <c r="Y229" i="150" s="1"/>
  <c r="Y226" i="150" a="1"/>
  <c r="Y226" i="150" s="1"/>
  <c r="Y307" i="150" a="1"/>
  <c r="Y307" i="150" s="1"/>
  <c r="Y255" i="150" a="1"/>
  <c r="Y255" i="150" s="1"/>
  <c r="Y258" i="150" a="1"/>
  <c r="Y258" i="150" s="1"/>
  <c r="Y330" i="150" a="1"/>
  <c r="Y330" i="150" s="1"/>
  <c r="Y304" i="150" a="1"/>
  <c r="Y304" i="150" s="1"/>
  <c r="Y184" i="150" a="1"/>
  <c r="Y184" i="150" s="1"/>
  <c r="Y180" i="150" a="1"/>
  <c r="Y180" i="150" s="1"/>
  <c r="Y314" i="150" a="1"/>
  <c r="Y314" i="150" s="1"/>
  <c r="Y290" i="150" a="1"/>
  <c r="Y290" i="150" s="1"/>
  <c r="Y283" i="150" a="1"/>
  <c r="Y283" i="150" s="1"/>
  <c r="Y228" i="150" a="1"/>
  <c r="Y228" i="150" s="1"/>
  <c r="Y223" i="150" a="1"/>
  <c r="Y223" i="150" s="1"/>
  <c r="Y208" i="150" a="1"/>
  <c r="Y208" i="150" s="1"/>
  <c r="Y201" i="150" a="1"/>
  <c r="Y201" i="150" s="1"/>
  <c r="Y176" i="150" a="1"/>
  <c r="Y176" i="150" s="1"/>
  <c r="Y319" i="150" a="1"/>
  <c r="Y319" i="150" s="1"/>
  <c r="Y299" i="150" a="1"/>
  <c r="Y299" i="150" s="1"/>
  <c r="Y272" i="150" a="1"/>
  <c r="Y272" i="150" s="1"/>
  <c r="Y244" i="150" a="1"/>
  <c r="Y244" i="150" s="1"/>
  <c r="Y215" i="150" a="1"/>
  <c r="Y215" i="150" s="1"/>
  <c r="Y197" i="150" a="1"/>
  <c r="Y197" i="150" s="1"/>
  <c r="Y172" i="150" a="1"/>
  <c r="Y172" i="150" s="1"/>
  <c r="Y147" i="150" a="1"/>
  <c r="Y147" i="150" s="1"/>
  <c r="Y122" i="150" a="1"/>
  <c r="Y122" i="150" s="1"/>
  <c r="Y97" i="150" a="1"/>
  <c r="Y97" i="150" s="1"/>
  <c r="Y294" i="150" a="1"/>
  <c r="Y294" i="150" s="1"/>
  <c r="Y263" i="150" a="1"/>
  <c r="Y263" i="150" s="1"/>
  <c r="Y250" i="150" a="1"/>
  <c r="Y250" i="150" s="1"/>
  <c r="Y235" i="150" a="1"/>
  <c r="Y235" i="150" s="1"/>
  <c r="Y233" i="150" a="1"/>
  <c r="Y233" i="150" s="1"/>
  <c r="Y212" i="150" a="1"/>
  <c r="Y212" i="150" s="1"/>
  <c r="Y189" i="150" a="1"/>
  <c r="Y189" i="150" s="1"/>
  <c r="Y185" i="150" a="1"/>
  <c r="Y185" i="150" s="1"/>
  <c r="Y308" i="150" a="1"/>
  <c r="Y308" i="150" s="1"/>
  <c r="Y202" i="150" a="1"/>
  <c r="Y202" i="150" s="1"/>
  <c r="Y224" i="150" a="1"/>
  <c r="Y224" i="150" s="1"/>
  <c r="Y199" i="150" a="1"/>
  <c r="Y199" i="150" s="1"/>
  <c r="Y194" i="150" a="1"/>
  <c r="Y194" i="150" s="1"/>
  <c r="Y282" i="150" a="1"/>
  <c r="Y282" i="150" s="1"/>
  <c r="Y242" i="150" a="1"/>
  <c r="Y242" i="150" s="1"/>
  <c r="Y222" i="150" a="1"/>
  <c r="Y222" i="150" s="1"/>
  <c r="Y206" i="150" a="1"/>
  <c r="Y206" i="150" s="1"/>
  <c r="Y167" i="150" a="1"/>
  <c r="Y167" i="150" s="1"/>
  <c r="Y153" i="150" a="1"/>
  <c r="Y153" i="150" s="1"/>
  <c r="Y117" i="150" a="1"/>
  <c r="Y117" i="150" s="1"/>
  <c r="Y110" i="150" a="1"/>
  <c r="Y110" i="150" s="1"/>
  <c r="Y259" i="150" a="1"/>
  <c r="Y259" i="150" s="1"/>
  <c r="Y164" i="150" a="1"/>
  <c r="Y164" i="150" s="1"/>
  <c r="Y332" i="150" a="1"/>
  <c r="Y332" i="150" s="1"/>
  <c r="Y328" i="150" a="1"/>
  <c r="Y328" i="150" s="1"/>
  <c r="Y310" i="150" a="1"/>
  <c r="Y310" i="150" s="1"/>
  <c r="Y253" i="150" a="1"/>
  <c r="Y253" i="150" s="1"/>
  <c r="Y270" i="150" a="1"/>
  <c r="Y270" i="150" s="1"/>
  <c r="Y267" i="150" a="1"/>
  <c r="Y267" i="150" s="1"/>
  <c r="Y219" i="150" a="1"/>
  <c r="Y219" i="150" s="1"/>
  <c r="Y165" i="150" a="1"/>
  <c r="Y165" i="150" s="1"/>
  <c r="Y287" i="150" a="1"/>
  <c r="Y287" i="150" s="1"/>
  <c r="Y221" i="150" a="1"/>
  <c r="Y221" i="150" s="1"/>
  <c r="Y211" i="150" a="1"/>
  <c r="Y211" i="150" s="1"/>
  <c r="Y323" i="150" a="1"/>
  <c r="Y323" i="150" s="1"/>
  <c r="Y243" i="150" a="1"/>
  <c r="Y243" i="150" s="1"/>
  <c r="Y230" i="150" a="1"/>
  <c r="Y230" i="150" s="1"/>
  <c r="Y274" i="150" a="1"/>
  <c r="Y274" i="150" s="1"/>
  <c r="Y269" i="150" a="1"/>
  <c r="Y269" i="150" s="1"/>
  <c r="Y195" i="150" a="1"/>
  <c r="Y195" i="150" s="1"/>
  <c r="Y150" i="150" a="1"/>
  <c r="Y150" i="150" s="1"/>
  <c r="Y144" i="150" a="1"/>
  <c r="Y144" i="150" s="1"/>
  <c r="Y125" i="150" a="1"/>
  <c r="Y125" i="150" s="1"/>
  <c r="Y302" i="150" a="1"/>
  <c r="Y302" i="150" s="1"/>
  <c r="Y297" i="150" a="1"/>
  <c r="Y297" i="150" s="1"/>
  <c r="Y186" i="150" a="1"/>
  <c r="Y186" i="150" s="1"/>
  <c r="Y175" i="150" a="1"/>
  <c r="Y175" i="150" s="1"/>
  <c r="Y141" i="150" a="1"/>
  <c r="Y141" i="150" s="1"/>
  <c r="Y109" i="150" a="1"/>
  <c r="Y109" i="150" s="1"/>
  <c r="Y106" i="150" a="1"/>
  <c r="Y106" i="150" s="1"/>
  <c r="Y76" i="150" a="1"/>
  <c r="Y76" i="150" s="1"/>
  <c r="Y51" i="150" a="1"/>
  <c r="Y51" i="150" s="1"/>
  <c r="Y26" i="150" a="1"/>
  <c r="Y26" i="150" s="1"/>
  <c r="Y318" i="150" a="1"/>
  <c r="Y318" i="150" s="1"/>
  <c r="Y190" i="150" a="1"/>
  <c r="Y190" i="150" s="1"/>
  <c r="Y277" i="150" a="1"/>
  <c r="Y277" i="150" s="1"/>
  <c r="Y204" i="150" a="1"/>
  <c r="Y204" i="150" s="1"/>
  <c r="Y151" i="150" a="1"/>
  <c r="Y151" i="150" s="1"/>
  <c r="Y142" i="150" a="1"/>
  <c r="Y142" i="150" s="1"/>
  <c r="Y139" i="150" a="1"/>
  <c r="Y139" i="150" s="1"/>
  <c r="Y123" i="150" a="1"/>
  <c r="Y123" i="150" s="1"/>
  <c r="Y214" i="150" a="1"/>
  <c r="Y214" i="150" s="1"/>
  <c r="Y210" i="150" a="1"/>
  <c r="Y210" i="150" s="1"/>
  <c r="Y183" i="150" a="1"/>
  <c r="Y183" i="150" s="1"/>
  <c r="Y166" i="150" a="1"/>
  <c r="Y166" i="150" s="1"/>
  <c r="Y322" i="150" a="1"/>
  <c r="Y322" i="150" s="1"/>
  <c r="Y240" i="150" a="1"/>
  <c r="Y240" i="150" s="1"/>
  <c r="Y203" i="150" a="1"/>
  <c r="Y203" i="150" s="1"/>
  <c r="Y320" i="150" a="1"/>
  <c r="Y320" i="150" s="1"/>
  <c r="Y262" i="150" a="1"/>
  <c r="Y262" i="150" s="1"/>
  <c r="Y196" i="150" a="1"/>
  <c r="Y196" i="150" s="1"/>
  <c r="Y249" i="150" a="1"/>
  <c r="Y249" i="150" s="1"/>
  <c r="Y232" i="150" a="1"/>
  <c r="Y232" i="150" s="1"/>
  <c r="Y174" i="150" a="1"/>
  <c r="Y174" i="150" s="1"/>
  <c r="Y130" i="150" a="1"/>
  <c r="Y130" i="150" s="1"/>
  <c r="Y118" i="150" a="1"/>
  <c r="Y118" i="150" s="1"/>
  <c r="Y94" i="150" a="1"/>
  <c r="Y94" i="150" s="1"/>
  <c r="Y284" i="150" a="1"/>
  <c r="Y284" i="150" s="1"/>
  <c r="Y198" i="150" a="1"/>
  <c r="Y198" i="150" s="1"/>
  <c r="Y179" i="150" a="1"/>
  <c r="Y179" i="150" s="1"/>
  <c r="Y135" i="150" a="1"/>
  <c r="Y135" i="150" s="1"/>
  <c r="Y111" i="150" a="1"/>
  <c r="Y111" i="150" s="1"/>
  <c r="Y91" i="150" a="1"/>
  <c r="Y91" i="150" s="1"/>
  <c r="Y161" i="150" a="1"/>
  <c r="Y161" i="150" s="1"/>
  <c r="Y149" i="150" a="1"/>
  <c r="Y149" i="150" s="1"/>
  <c r="Y120" i="150" a="1"/>
  <c r="Y120" i="150" s="1"/>
  <c r="Y105" i="150" a="1"/>
  <c r="Y105" i="150" s="1"/>
  <c r="Y90" i="150" a="1"/>
  <c r="Y90" i="150" s="1"/>
  <c r="Y87" i="150" a="1"/>
  <c r="Y87" i="150" s="1"/>
  <c r="Y77" i="150" a="1"/>
  <c r="Y77" i="150" s="1"/>
  <c r="Y59" i="150" a="1"/>
  <c r="Y59" i="150" s="1"/>
  <c r="Y41" i="150" a="1"/>
  <c r="Y41" i="150" s="1"/>
  <c r="Y23" i="150" a="1"/>
  <c r="Y23" i="150" s="1"/>
  <c r="Y15" i="150" a="1"/>
  <c r="Y15" i="150" s="1"/>
  <c r="Y10" i="150" a="1"/>
  <c r="Y10" i="150" s="1"/>
  <c r="Y5" i="150" a="1"/>
  <c r="Y5" i="150" s="1"/>
  <c r="Y188" i="150" a="1"/>
  <c r="Y188" i="150" s="1"/>
  <c r="Y169" i="150" a="1"/>
  <c r="Y169" i="150" s="1"/>
  <c r="Y116" i="150" a="1"/>
  <c r="Y116" i="150" s="1"/>
  <c r="Y227" i="150" a="1"/>
  <c r="Y227" i="150" s="1"/>
  <c r="Y216" i="150" a="1"/>
  <c r="Y216" i="150" s="1"/>
  <c r="Y168" i="150" a="1"/>
  <c r="Y168" i="150" s="1"/>
  <c r="Y157" i="150" a="1"/>
  <c r="Y157" i="150" s="1"/>
  <c r="Y148" i="150" a="1"/>
  <c r="Y148" i="150" s="1"/>
  <c r="Y140" i="150" a="1"/>
  <c r="Y140" i="150" s="1"/>
  <c r="Y121" i="150" a="1"/>
  <c r="Y121" i="150" s="1"/>
  <c r="Y75" i="150" a="1"/>
  <c r="Y75" i="150" s="1"/>
  <c r="Y279" i="150" a="1"/>
  <c r="Y279" i="150" s="1"/>
  <c r="Y119" i="150" a="1"/>
  <c r="Y119" i="150" s="1"/>
  <c r="Y104" i="150" a="1"/>
  <c r="Y104" i="150" s="1"/>
  <c r="Y99" i="150" a="1"/>
  <c r="Y99" i="150" s="1"/>
  <c r="Y68" i="150" a="1"/>
  <c r="Y68" i="150" s="1"/>
  <c r="Y254" i="150" a="1"/>
  <c r="Y254" i="150" s="1"/>
  <c r="Y205" i="150" a="1"/>
  <c r="Y205" i="150" s="1"/>
  <c r="Y177" i="150" a="1"/>
  <c r="Y177" i="150" s="1"/>
  <c r="Y114" i="150" a="1"/>
  <c r="Y114" i="150" s="1"/>
  <c r="Y112" i="150" a="1"/>
  <c r="Y112" i="150" s="1"/>
  <c r="Y86" i="150" a="1"/>
  <c r="Y86" i="150" s="1"/>
  <c r="Y81" i="150" a="1"/>
  <c r="Y81" i="150" s="1"/>
  <c r="Y53" i="150" a="1"/>
  <c r="Y53" i="150" s="1"/>
  <c r="Y37" i="150" a="1"/>
  <c r="Y37" i="150" s="1"/>
  <c r="Y34" i="150" a="1"/>
  <c r="Y34" i="150" s="1"/>
  <c r="Y275" i="150" a="1"/>
  <c r="Y275" i="150" s="1"/>
  <c r="Y107" i="150" a="1"/>
  <c r="Y107" i="150" s="1"/>
  <c r="Y44" i="150" a="1"/>
  <c r="Y44" i="150" s="1"/>
  <c r="Y28" i="150" a="1"/>
  <c r="Y28" i="150" s="1"/>
  <c r="Y218" i="150" a="1"/>
  <c r="Y218" i="150" s="1"/>
  <c r="Y173" i="150" a="1"/>
  <c r="Y173" i="150" s="1"/>
  <c r="Y159" i="150" a="1"/>
  <c r="Y159" i="150" s="1"/>
  <c r="Y103" i="150" a="1"/>
  <c r="Y103" i="150" s="1"/>
  <c r="Y101" i="150" a="1"/>
  <c r="Y101" i="150" s="1"/>
  <c r="Y50" i="150" a="1"/>
  <c r="Y50" i="150" s="1"/>
  <c r="Y31" i="150" a="1"/>
  <c r="Y31" i="150" s="1"/>
  <c r="Y18" i="150" a="1"/>
  <c r="Y18" i="150" s="1"/>
  <c r="Y14" i="150" a="1"/>
  <c r="Y14" i="150" s="1"/>
  <c r="Y225" i="150" a="1"/>
  <c r="Y225" i="150" s="1"/>
  <c r="Y162" i="150" a="1"/>
  <c r="Y162" i="150" s="1"/>
  <c r="Y128" i="150" a="1"/>
  <c r="Y128" i="150" s="1"/>
  <c r="Y47" i="150" a="1"/>
  <c r="Y47" i="150" s="1"/>
  <c r="Y6" i="150" a="1"/>
  <c r="Y6" i="150" s="1"/>
  <c r="Y63" i="150" a="1"/>
  <c r="Y63" i="150" s="1"/>
  <c r="Y60" i="150" a="1"/>
  <c r="Y60" i="150" s="1"/>
  <c r="Y217" i="150" a="1"/>
  <c r="Y217" i="150" s="1"/>
  <c r="Y193" i="150" a="1"/>
  <c r="Y193" i="150" s="1"/>
  <c r="Y95" i="150" a="1"/>
  <c r="Y95" i="150" s="1"/>
  <c r="Y84" i="150" a="1"/>
  <c r="Y84" i="150" s="1"/>
  <c r="Y79" i="150" a="1"/>
  <c r="Y79" i="150" s="1"/>
  <c r="Y71" i="150" a="1"/>
  <c r="Y71" i="150" s="1"/>
  <c r="Y82" i="150" a="1"/>
  <c r="Y82" i="150" s="1"/>
  <c r="Y72" i="150" a="1"/>
  <c r="Y72" i="150" s="1"/>
  <c r="Y61" i="150" a="1"/>
  <c r="Y61" i="150" s="1"/>
  <c r="Y16" i="150" a="1"/>
  <c r="Y16" i="150" s="1"/>
  <c r="Y248" i="150" a="1"/>
  <c r="Y248" i="150" s="1"/>
  <c r="Y238" i="150" a="1"/>
  <c r="Y238" i="150" s="1"/>
  <c r="Y187" i="150" a="1"/>
  <c r="Y187" i="150" s="1"/>
  <c r="Y146" i="150" a="1"/>
  <c r="Y146" i="150" s="1"/>
  <c r="Y127" i="150" a="1"/>
  <c r="Y127" i="150" s="1"/>
  <c r="Y113" i="150" a="1"/>
  <c r="Y113" i="150" s="1"/>
  <c r="Y102" i="150" a="1"/>
  <c r="Y102" i="150" s="1"/>
  <c r="Y85" i="150" a="1"/>
  <c r="Y85" i="150" s="1"/>
  <c r="Y305" i="150" a="1"/>
  <c r="Y305" i="150" s="1"/>
  <c r="Y191" i="150" a="1"/>
  <c r="Y191" i="150" s="1"/>
  <c r="Y171" i="150" a="1"/>
  <c r="Y171" i="150" s="1"/>
  <c r="Y115" i="150" a="1"/>
  <c r="Y115" i="150" s="1"/>
  <c r="Y100" i="150" a="1"/>
  <c r="Y100" i="150" s="1"/>
  <c r="Y98" i="150" a="1"/>
  <c r="Y98" i="150" s="1"/>
  <c r="Y58" i="150" a="1"/>
  <c r="Y58" i="150" s="1"/>
  <c r="Y245" i="150" a="1"/>
  <c r="Y245" i="150" s="1"/>
  <c r="Y136" i="150" a="1"/>
  <c r="Y136" i="150" s="1"/>
  <c r="Y124" i="150" a="1"/>
  <c r="Y124" i="150" s="1"/>
  <c r="Y54" i="150" a="1"/>
  <c r="Y54" i="150" s="1"/>
  <c r="Y27" i="150" a="1"/>
  <c r="Y27" i="150" s="1"/>
  <c r="Y25" i="150" a="1"/>
  <c r="Y25" i="150" s="1"/>
  <c r="Y145" i="150" a="1"/>
  <c r="Y145" i="150" s="1"/>
  <c r="Y42" i="150" a="1"/>
  <c r="Y42" i="150" s="1"/>
  <c r="Y17" i="150" a="1"/>
  <c r="Y17" i="150" s="1"/>
  <c r="Y12" i="150" a="1"/>
  <c r="Y12" i="150" s="1"/>
  <c r="Y209" i="150" a="1"/>
  <c r="Y209" i="150" s="1"/>
  <c r="Y132" i="150" a="1"/>
  <c r="Y132" i="150" s="1"/>
  <c r="Y96" i="150" a="1"/>
  <c r="Y96" i="150" s="1"/>
  <c r="Y80" i="150" a="1"/>
  <c r="Y80" i="150" s="1"/>
  <c r="Y67" i="150" a="1"/>
  <c r="Y67" i="150" s="1"/>
  <c r="Y56" i="150" a="1"/>
  <c r="Y56" i="150" s="1"/>
  <c r="Y52" i="150" a="1"/>
  <c r="Y52" i="150" s="1"/>
  <c r="T1" i="150"/>
  <c r="Y178" i="150" a="1"/>
  <c r="Y178" i="150" s="1"/>
  <c r="Y163" i="150" a="1"/>
  <c r="Y163" i="150" s="1"/>
  <c r="Y156" i="150" a="1"/>
  <c r="Y156" i="150" s="1"/>
  <c r="Y89" i="150" a="1"/>
  <c r="Y89" i="150" s="1"/>
  <c r="Y83" i="150" a="1"/>
  <c r="Y83" i="150" s="1"/>
  <c r="Y19" i="150" a="1"/>
  <c r="Y19" i="150" s="1"/>
  <c r="Y38" i="150" a="1"/>
  <c r="Y38" i="150" s="1"/>
  <c r="Y207" i="150" a="1"/>
  <c r="Y207" i="150" s="1"/>
  <c r="Y48" i="150" a="1"/>
  <c r="Y48" i="150" s="1"/>
  <c r="Y9" i="150" a="1"/>
  <c r="Y9" i="150" s="1"/>
  <c r="Y4" i="150" a="1"/>
  <c r="Y4" i="150" s="1"/>
  <c r="Y64" i="150" a="1"/>
  <c r="Y64" i="150" s="1"/>
  <c r="Y69" i="150" a="1"/>
  <c r="Y69" i="150" s="1"/>
  <c r="Y46" i="150" a="1"/>
  <c r="Y46" i="150" s="1"/>
  <c r="Y21" i="150" a="1"/>
  <c r="Y21" i="150" s="1"/>
  <c r="Y7" i="150" a="1"/>
  <c r="Y7" i="150" s="1"/>
  <c r="Y2" i="150" a="1"/>
  <c r="Y2" i="150" s="1"/>
  <c r="T2" i="150" s="1"/>
  <c r="Y170" i="150" a="1"/>
  <c r="Y170" i="150" s="1"/>
  <c r="Y155" i="150" a="1"/>
  <c r="Y155" i="150" s="1"/>
  <c r="Y92" i="150" a="1"/>
  <c r="Y92" i="150" s="1"/>
  <c r="Y74" i="150" a="1"/>
  <c r="Y74" i="150" s="1"/>
  <c r="Y62" i="150" a="1"/>
  <c r="Y62" i="150" s="1"/>
  <c r="Y154" i="150" a="1"/>
  <c r="Y154" i="150" s="1"/>
  <c r="Y131" i="150" a="1"/>
  <c r="Y131" i="150" s="1"/>
  <c r="Y220" i="150" a="1"/>
  <c r="Y220" i="150" s="1"/>
  <c r="Y192" i="150" a="1"/>
  <c r="Y192" i="150" s="1"/>
  <c r="Y160" i="150" a="1"/>
  <c r="Y160" i="150" s="1"/>
  <c r="Y126" i="150" a="1"/>
  <c r="Y126" i="150" s="1"/>
  <c r="Y30" i="150" a="1"/>
  <c r="Y30" i="150" s="1"/>
  <c r="Y55" i="150" a="1"/>
  <c r="Y55" i="150" s="1"/>
  <c r="Y143" i="150" a="1"/>
  <c r="Y143" i="150" s="1"/>
  <c r="Y134" i="150" a="1"/>
  <c r="Y134" i="150" s="1"/>
  <c r="Y88" i="150" a="1"/>
  <c r="Y88" i="150" s="1"/>
  <c r="Y280" i="150" a="1"/>
  <c r="Y280" i="150" s="1"/>
  <c r="Z333" i="150" a="1"/>
  <c r="Z333" i="150" s="1"/>
  <c r="Z328" i="150" a="1"/>
  <c r="Z328" i="150" s="1"/>
  <c r="Z323" i="150" a="1"/>
  <c r="Z323" i="150" s="1"/>
  <c r="Z318" i="150" a="1"/>
  <c r="Z318" i="150" s="1"/>
  <c r="Z313" i="150" a="1"/>
  <c r="Z313" i="150" s="1"/>
  <c r="Z308" i="150" a="1"/>
  <c r="Z308" i="150" s="1"/>
  <c r="Z303" i="150" a="1"/>
  <c r="Z303" i="150" s="1"/>
  <c r="Z298" i="150" a="1"/>
  <c r="Z298" i="150" s="1"/>
  <c r="Z293" i="150" a="1"/>
  <c r="Z293" i="150" s="1"/>
  <c r="Z288" i="150" a="1"/>
  <c r="Z288" i="150" s="1"/>
  <c r="Z283" i="150" a="1"/>
  <c r="Z283" i="150" s="1"/>
  <c r="Z278" i="150" a="1"/>
  <c r="Z278" i="150" s="1"/>
  <c r="Z273" i="150" a="1"/>
  <c r="Z273" i="150" s="1"/>
  <c r="Z268" i="150" a="1"/>
  <c r="Z268" i="150" s="1"/>
  <c r="Z263" i="150" a="1"/>
  <c r="Z263" i="150" s="1"/>
  <c r="Z258" i="150" a="1"/>
  <c r="Z258" i="150" s="1"/>
  <c r="Z253" i="150" a="1"/>
  <c r="Z253" i="150" s="1"/>
  <c r="Z248" i="150" a="1"/>
  <c r="Z248" i="150" s="1"/>
  <c r="Z243" i="150" a="1"/>
  <c r="Z243" i="150" s="1"/>
  <c r="Z238" i="150" a="1"/>
  <c r="Z238" i="150" s="1"/>
  <c r="Z233" i="150" a="1"/>
  <c r="Z233" i="150" s="1"/>
  <c r="Z228" i="150" a="1"/>
  <c r="Z228" i="150" s="1"/>
  <c r="Z309" i="150" a="1"/>
  <c r="Z309" i="150" s="1"/>
  <c r="Z327" i="150" a="1"/>
  <c r="Z327" i="150" s="1"/>
  <c r="Z306" i="150" a="1"/>
  <c r="Z306" i="150" s="1"/>
  <c r="Z282" i="150" a="1"/>
  <c r="Z282" i="150" s="1"/>
  <c r="Z257" i="150" a="1"/>
  <c r="Z257" i="150" s="1"/>
  <c r="Z232" i="150" a="1"/>
  <c r="Z232" i="150" s="1"/>
  <c r="Z330" i="150" a="1"/>
  <c r="Z330" i="150" s="1"/>
  <c r="Z300" i="150" a="1"/>
  <c r="Z300" i="150" s="1"/>
  <c r="Z275" i="150" a="1"/>
  <c r="Z275" i="150" s="1"/>
  <c r="Z250" i="150" a="1"/>
  <c r="Z250" i="150" s="1"/>
  <c r="Z224" i="150" a="1"/>
  <c r="Z224" i="150" s="1"/>
  <c r="Z219" i="150" a="1"/>
  <c r="Z219" i="150" s="1"/>
  <c r="Z331" i="150" a="1"/>
  <c r="Z331" i="150" s="1"/>
  <c r="Z329" i="150" a="1"/>
  <c r="Z329" i="150" s="1"/>
  <c r="Z325" i="150" a="1"/>
  <c r="Z325" i="150" s="1"/>
  <c r="Z312" i="150" a="1"/>
  <c r="Z312" i="150" s="1"/>
  <c r="Z310" i="150" a="1"/>
  <c r="Z310" i="150" s="1"/>
  <c r="Z277" i="150" a="1"/>
  <c r="Z277" i="150" s="1"/>
  <c r="Z214" i="150" a="1"/>
  <c r="Z214" i="150" s="1"/>
  <c r="Z209" i="150" a="1"/>
  <c r="Z209" i="150" s="1"/>
  <c r="Z204" i="150" a="1"/>
  <c r="Z204" i="150" s="1"/>
  <c r="Z321" i="150" a="1"/>
  <c r="Z321" i="150" s="1"/>
  <c r="Z260" i="150" a="1"/>
  <c r="Z260" i="150" s="1"/>
  <c r="Z234" i="150" a="1"/>
  <c r="Z234" i="150" s="1"/>
  <c r="Z315" i="150" a="1"/>
  <c r="Z315" i="150" s="1"/>
  <c r="Z307" i="150" a="1"/>
  <c r="Z307" i="150" s="1"/>
  <c r="Z286" i="150" a="1"/>
  <c r="Z286" i="150" s="1"/>
  <c r="Z255" i="150" a="1"/>
  <c r="Z255" i="150" s="1"/>
  <c r="Z311" i="150" a="1"/>
  <c r="Z311" i="150" s="1"/>
  <c r="Z281" i="150" a="1"/>
  <c r="Z281" i="150" s="1"/>
  <c r="Z242" i="150" a="1"/>
  <c r="Z242" i="150" s="1"/>
  <c r="Z223" i="150" a="1"/>
  <c r="Z223" i="150" s="1"/>
  <c r="Z220" i="150" a="1"/>
  <c r="Z220" i="150" s="1"/>
  <c r="Z276" i="150" a="1"/>
  <c r="Z276" i="150" s="1"/>
  <c r="Z237" i="150" a="1"/>
  <c r="Z237" i="150" s="1"/>
  <c r="Z305" i="150" a="1"/>
  <c r="Z305" i="150" s="1"/>
  <c r="Z284" i="150" a="1"/>
  <c r="Z284" i="150" s="1"/>
  <c r="Z279" i="150" a="1"/>
  <c r="Z279" i="150" s="1"/>
  <c r="Z245" i="150" a="1"/>
  <c r="Z245" i="150" s="1"/>
  <c r="Z319" i="150" a="1"/>
  <c r="Z319" i="150" s="1"/>
  <c r="Z299" i="150" a="1"/>
  <c r="Z299" i="150" s="1"/>
  <c r="Z272" i="150" a="1"/>
  <c r="Z272" i="150" s="1"/>
  <c r="Z244" i="150" a="1"/>
  <c r="Z244" i="150" s="1"/>
  <c r="Z215" i="150" a="1"/>
  <c r="Z215" i="150" s="1"/>
  <c r="Z197" i="150" a="1"/>
  <c r="Z197" i="150" s="1"/>
  <c r="Z172" i="150" a="1"/>
  <c r="Z172" i="150" s="1"/>
  <c r="Z270" i="150" a="1"/>
  <c r="Z270" i="150" s="1"/>
  <c r="Z261" i="150" a="1"/>
  <c r="Z261" i="150" s="1"/>
  <c r="Z259" i="150" a="1"/>
  <c r="Z259" i="150" s="1"/>
  <c r="Z205" i="150" a="1"/>
  <c r="Z205" i="150" s="1"/>
  <c r="Z193" i="150" a="1"/>
  <c r="Z193" i="150" s="1"/>
  <c r="Z301" i="150" a="1"/>
  <c r="Z301" i="150" s="1"/>
  <c r="Z294" i="150" a="1"/>
  <c r="Z294" i="150" s="1"/>
  <c r="Z292" i="150" a="1"/>
  <c r="Z292" i="150" s="1"/>
  <c r="Z274" i="150" a="1"/>
  <c r="Z274" i="150" s="1"/>
  <c r="Z246" i="150" a="1"/>
  <c r="Z246" i="150" s="1"/>
  <c r="Z235" i="150" a="1"/>
  <c r="Z235" i="150" s="1"/>
  <c r="Z218" i="150" a="1"/>
  <c r="Z218" i="150" s="1"/>
  <c r="Z212" i="150" a="1"/>
  <c r="Z212" i="150" s="1"/>
  <c r="Z189" i="150" a="1"/>
  <c r="Z189" i="150" s="1"/>
  <c r="Z164" i="150" a="1"/>
  <c r="Z164" i="150" s="1"/>
  <c r="Z139" i="150" a="1"/>
  <c r="Z139" i="150" s="1"/>
  <c r="Z114" i="150" a="1"/>
  <c r="Z114" i="150" s="1"/>
  <c r="Z89" i="150" a="1"/>
  <c r="Z89" i="150" s="1"/>
  <c r="Z84" i="150" a="1"/>
  <c r="Z84" i="150" s="1"/>
  <c r="Z79" i="150" a="1"/>
  <c r="Z79" i="150" s="1"/>
  <c r="Z74" i="150" a="1"/>
  <c r="Z74" i="150" s="1"/>
  <c r="Z69" i="150" a="1"/>
  <c r="Z69" i="150" s="1"/>
  <c r="Z64" i="150" a="1"/>
  <c r="Z64" i="150" s="1"/>
  <c r="Z59" i="150" a="1"/>
  <c r="Z59" i="150" s="1"/>
  <c r="Z54" i="150" a="1"/>
  <c r="Z54" i="150" s="1"/>
  <c r="Z49" i="150" a="1"/>
  <c r="Z49" i="150" s="1"/>
  <c r="Z44" i="150" a="1"/>
  <c r="Z44" i="150" s="1"/>
  <c r="Z39" i="150" a="1"/>
  <c r="Z39" i="150" s="1"/>
  <c r="Z34" i="150" a="1"/>
  <c r="Z34" i="150" s="1"/>
  <c r="Z29" i="150" a="1"/>
  <c r="Z29" i="150" s="1"/>
  <c r="Z24" i="150" a="1"/>
  <c r="Z24" i="150" s="1"/>
  <c r="Z19" i="150" a="1"/>
  <c r="Z19" i="150" s="1"/>
  <c r="Z324" i="150" a="1"/>
  <c r="Z324" i="150" s="1"/>
  <c r="Z287" i="150" a="1"/>
  <c r="Z287" i="150" s="1"/>
  <c r="Z285" i="150" a="1"/>
  <c r="Z285" i="150" s="1"/>
  <c r="Z221" i="150" a="1"/>
  <c r="Z221" i="150" s="1"/>
  <c r="Z177" i="150" a="1"/>
  <c r="Z177" i="150" s="1"/>
  <c r="Z280" i="150" a="1"/>
  <c r="Z280" i="150" s="1"/>
  <c r="Z269" i="150" a="1"/>
  <c r="Z269" i="150" s="1"/>
  <c r="Z265" i="150" a="1"/>
  <c r="Z265" i="150" s="1"/>
  <c r="Z254" i="150" a="1"/>
  <c r="Z254" i="150" s="1"/>
  <c r="Z252" i="150" a="1"/>
  <c r="Z252" i="150" s="1"/>
  <c r="Z231" i="150" a="1"/>
  <c r="Z231" i="150" s="1"/>
  <c r="Z229" i="150" a="1"/>
  <c r="Z229" i="150" s="1"/>
  <c r="Z213" i="150" a="1"/>
  <c r="Z213" i="150" s="1"/>
  <c r="Z206" i="150" a="1"/>
  <c r="Z206" i="150" s="1"/>
  <c r="Z304" i="150" a="1"/>
  <c r="Z304" i="150" s="1"/>
  <c r="Z239" i="150" a="1"/>
  <c r="Z239" i="150" s="1"/>
  <c r="Z146" i="150" a="1"/>
  <c r="Z146" i="150" s="1"/>
  <c r="Z314" i="150" a="1"/>
  <c r="Z314" i="150" s="1"/>
  <c r="Z291" i="150" a="1"/>
  <c r="Z291" i="150" s="1"/>
  <c r="Z262" i="150" a="1"/>
  <c r="Z262" i="150" s="1"/>
  <c r="Z256" i="150" a="1"/>
  <c r="Z256" i="150" s="1"/>
  <c r="Z236" i="150" a="1"/>
  <c r="Z236" i="150" s="1"/>
  <c r="Z208" i="150" a="1"/>
  <c r="Z208" i="150" s="1"/>
  <c r="Z157" i="150" a="1"/>
  <c r="Z157" i="150" s="1"/>
  <c r="Z121" i="150" a="1"/>
  <c r="Z121" i="150" s="1"/>
  <c r="Z103" i="150" a="1"/>
  <c r="Z103" i="150" s="1"/>
  <c r="Z332" i="150" a="1"/>
  <c r="Z332" i="150" s="1"/>
  <c r="Z226" i="150" a="1"/>
  <c r="Z226" i="150" s="1"/>
  <c r="Z184" i="150" a="1"/>
  <c r="Z184" i="150" s="1"/>
  <c r="Z179" i="150" a="1"/>
  <c r="Z179" i="150" s="1"/>
  <c r="Z320" i="150" a="1"/>
  <c r="Z320" i="150" s="1"/>
  <c r="Z317" i="150" a="1"/>
  <c r="Z317" i="150" s="1"/>
  <c r="Z297" i="150" a="1"/>
  <c r="Z297" i="150" s="1"/>
  <c r="Z192" i="150" a="1"/>
  <c r="Z192" i="150" s="1"/>
  <c r="Z316" i="150" a="1"/>
  <c r="Z316" i="150" s="1"/>
  <c r="Z264" i="150" a="1"/>
  <c r="Z264" i="150" s="1"/>
  <c r="Z211" i="150" a="1"/>
  <c r="Z211" i="150" s="1"/>
  <c r="Z200" i="150" a="1"/>
  <c r="Z200" i="150" s="1"/>
  <c r="Z195" i="150" a="1"/>
  <c r="Z195" i="150" s="1"/>
  <c r="Z190" i="150" a="1"/>
  <c r="Z190" i="150" s="1"/>
  <c r="Z158" i="150" a="1"/>
  <c r="Z158" i="150" s="1"/>
  <c r="Z207" i="150" a="1"/>
  <c r="Z207" i="150" s="1"/>
  <c r="Z175" i="150" a="1"/>
  <c r="Z175" i="150" s="1"/>
  <c r="Z173" i="150" a="1"/>
  <c r="Z173" i="150" s="1"/>
  <c r="Z171" i="150" a="1"/>
  <c r="Z171" i="150" s="1"/>
  <c r="Z169" i="150" a="1"/>
  <c r="Z169" i="150" s="1"/>
  <c r="Z122" i="150" a="1"/>
  <c r="Z122" i="150" s="1"/>
  <c r="Z247" i="150" a="1"/>
  <c r="Z247" i="150" s="1"/>
  <c r="Z230" i="150" a="1"/>
  <c r="Z230" i="150" s="1"/>
  <c r="Z202" i="150" a="1"/>
  <c r="Z202" i="150" s="1"/>
  <c r="Z156" i="150" a="1"/>
  <c r="Z156" i="150" s="1"/>
  <c r="Z153" i="150" a="1"/>
  <c r="Z153" i="150" s="1"/>
  <c r="Z138" i="150" a="1"/>
  <c r="Z138" i="150" s="1"/>
  <c r="Z119" i="150" a="1"/>
  <c r="Z119" i="150" s="1"/>
  <c r="Z68" i="150" a="1"/>
  <c r="Z68" i="150" s="1"/>
  <c r="Z43" i="150" a="1"/>
  <c r="Z43" i="150" s="1"/>
  <c r="Z251" i="150" a="1"/>
  <c r="Z251" i="150" s="1"/>
  <c r="Z185" i="150" a="1"/>
  <c r="Z185" i="150" s="1"/>
  <c r="Z120" i="150" a="1"/>
  <c r="Z120" i="150" s="1"/>
  <c r="Z322" i="150" a="1"/>
  <c r="Z322" i="150" s="1"/>
  <c r="Z240" i="150" a="1"/>
  <c r="Z240" i="150" s="1"/>
  <c r="Z148" i="150" a="1"/>
  <c r="Z148" i="150" s="1"/>
  <c r="Z267" i="150" a="1"/>
  <c r="Z267" i="150" s="1"/>
  <c r="Z187" i="150" a="1"/>
  <c r="Z187" i="150" s="1"/>
  <c r="Z165" i="150" a="1"/>
  <c r="Z165" i="150" s="1"/>
  <c r="Z151" i="150" a="1"/>
  <c r="Z151" i="150" s="1"/>
  <c r="Z198" i="150" a="1"/>
  <c r="Z198" i="150" s="1"/>
  <c r="Z149" i="150" a="1"/>
  <c r="Z149" i="150" s="1"/>
  <c r="Z135" i="150" a="1"/>
  <c r="Z135" i="150" s="1"/>
  <c r="Z123" i="150" a="1"/>
  <c r="Z123" i="150" s="1"/>
  <c r="Z106" i="150" a="1"/>
  <c r="Z106" i="150" s="1"/>
  <c r="Z290" i="150" a="1"/>
  <c r="Z290" i="150" s="1"/>
  <c r="Z266" i="150" a="1"/>
  <c r="Z266" i="150" s="1"/>
  <c r="Z167" i="150" a="1"/>
  <c r="Z167" i="150" s="1"/>
  <c r="Z116" i="150" a="1"/>
  <c r="Z116" i="150" s="1"/>
  <c r="Z188" i="150" a="1"/>
  <c r="Z188" i="150" s="1"/>
  <c r="Z81" i="150" a="1"/>
  <c r="Z81" i="150" s="1"/>
  <c r="Z45" i="150" a="1"/>
  <c r="Z45" i="150" s="1"/>
  <c r="Z27" i="150" a="1"/>
  <c r="Z27" i="150" s="1"/>
  <c r="Z178" i="150" a="1"/>
  <c r="Z178" i="150" s="1"/>
  <c r="Z137" i="150" a="1"/>
  <c r="Z137" i="150" s="1"/>
  <c r="Z133" i="150" a="1"/>
  <c r="Z133" i="150" s="1"/>
  <c r="Z118" i="150" a="1"/>
  <c r="Z118" i="150" s="1"/>
  <c r="Z289" i="150" a="1"/>
  <c r="Z289" i="150" s="1"/>
  <c r="Z203" i="150" a="1"/>
  <c r="Z203" i="150" s="1"/>
  <c r="Z191" i="150" a="1"/>
  <c r="Z191" i="150" s="1"/>
  <c r="Z271" i="150" a="1"/>
  <c r="Z271" i="150" s="1"/>
  <c r="Z142" i="150" a="1"/>
  <c r="Z142" i="150" s="1"/>
  <c r="Z180" i="150" a="1"/>
  <c r="Z180" i="150" s="1"/>
  <c r="Z136" i="150" a="1"/>
  <c r="Z136" i="150" s="1"/>
  <c r="Z117" i="150" a="1"/>
  <c r="Z117" i="150" s="1"/>
  <c r="Z94" i="150" a="1"/>
  <c r="Z94" i="150" s="1"/>
  <c r="Z86" i="150" a="1"/>
  <c r="Z86" i="150" s="1"/>
  <c r="Z225" i="150" a="1"/>
  <c r="Z225" i="150" s="1"/>
  <c r="Z194" i="150" a="1"/>
  <c r="Z194" i="150" s="1"/>
  <c r="Z159" i="150" a="1"/>
  <c r="Z159" i="150" s="1"/>
  <c r="Z140" i="150" a="1"/>
  <c r="Z140" i="150" s="1"/>
  <c r="Z76" i="150" a="1"/>
  <c r="Z76" i="150" s="1"/>
  <c r="Z10" i="150" a="1"/>
  <c r="Z10" i="150" s="1"/>
  <c r="Z6" i="150" a="1"/>
  <c r="Z6" i="150" s="1"/>
  <c r="Z41" i="150" a="1"/>
  <c r="Z41" i="150" s="1"/>
  <c r="Z199" i="150" a="1"/>
  <c r="Z199" i="150" s="1"/>
  <c r="Z162" i="150" a="1"/>
  <c r="Z162" i="150" s="1"/>
  <c r="Z150" i="150" a="1"/>
  <c r="Z150" i="150" s="1"/>
  <c r="Z128" i="150" a="1"/>
  <c r="Z128" i="150" s="1"/>
  <c r="Z107" i="150" a="1"/>
  <c r="Z107" i="150" s="1"/>
  <c r="Z63" i="150" a="1"/>
  <c r="Z63" i="150" s="1"/>
  <c r="Z60" i="150" a="1"/>
  <c r="Z60" i="150" s="1"/>
  <c r="Z47" i="150" a="1"/>
  <c r="Z47" i="150" s="1"/>
  <c r="Z28" i="150" a="1"/>
  <c r="Z28" i="150" s="1"/>
  <c r="Z2" i="150" a="1"/>
  <c r="Z2" i="150" s="1"/>
  <c r="U2" i="150" s="1"/>
  <c r="U3" i="150" s="1"/>
  <c r="Z326" i="150" a="1"/>
  <c r="Z326" i="150" s="1"/>
  <c r="Z217" i="150" a="1"/>
  <c r="Z217" i="150" s="1"/>
  <c r="Z105" i="150" a="1"/>
  <c r="Z105" i="150" s="1"/>
  <c r="Z95" i="150" a="1"/>
  <c r="Z95" i="150" s="1"/>
  <c r="Z99" i="150" a="1"/>
  <c r="Z99" i="150" s="1"/>
  <c r="Z97" i="150" a="1"/>
  <c r="Z97" i="150" s="1"/>
  <c r="Z71" i="150" a="1"/>
  <c r="Z71" i="150" s="1"/>
  <c r="Z25" i="150" a="1"/>
  <c r="Z25" i="150" s="1"/>
  <c r="Z210" i="150" a="1"/>
  <c r="Z210" i="150" s="1"/>
  <c r="Z147" i="150" a="1"/>
  <c r="Z147" i="150" s="1"/>
  <c r="Z66" i="150" a="1"/>
  <c r="Z66" i="150" s="1"/>
  <c r="Z57" i="150" a="1"/>
  <c r="Z57" i="150" s="1"/>
  <c r="Z241" i="150" a="1"/>
  <c r="Z241" i="150" s="1"/>
  <c r="Z93" i="150" a="1"/>
  <c r="Z93" i="150" s="1"/>
  <c r="Z296" i="150" a="1"/>
  <c r="Z296" i="150" s="1"/>
  <c r="Z176" i="150" a="1"/>
  <c r="Z176" i="150" s="1"/>
  <c r="Z183" i="150" a="1"/>
  <c r="Z183" i="150" s="1"/>
  <c r="Z127" i="150" a="1"/>
  <c r="Z127" i="150" s="1"/>
  <c r="Z113" i="150" a="1"/>
  <c r="Z113" i="150" s="1"/>
  <c r="Z102" i="150" a="1"/>
  <c r="Z102" i="150" s="1"/>
  <c r="Z87" i="150" a="1"/>
  <c r="Z87" i="150" s="1"/>
  <c r="Z85" i="150" a="1"/>
  <c r="Z85" i="150" s="1"/>
  <c r="Z72" i="150" a="1"/>
  <c r="Z72" i="150" s="1"/>
  <c r="Z222" i="150" a="1"/>
  <c r="Z222" i="150" s="1"/>
  <c r="Z58" i="150" a="1"/>
  <c r="Z58" i="150" s="1"/>
  <c r="Z23" i="150" a="1"/>
  <c r="Z23" i="150" s="1"/>
  <c r="Z20" i="150" a="1"/>
  <c r="Z20" i="150" s="1"/>
  <c r="Z8" i="150" a="1"/>
  <c r="Z8" i="150" s="1"/>
  <c r="Z134" i="150" a="1"/>
  <c r="Z134" i="150" s="1"/>
  <c r="Z115" i="150" a="1"/>
  <c r="Z115" i="150" s="1"/>
  <c r="Z104" i="150" a="1"/>
  <c r="Z104" i="150" s="1"/>
  <c r="Z100" i="150" a="1"/>
  <c r="Z100" i="150" s="1"/>
  <c r="Z98" i="150" a="1"/>
  <c r="Z98" i="150" s="1"/>
  <c r="Z80" i="150" a="1"/>
  <c r="Z80" i="150" s="1"/>
  <c r="Z201" i="150" a="1"/>
  <c r="Z201" i="150" s="1"/>
  <c r="Z154" i="150" a="1"/>
  <c r="Z154" i="150" s="1"/>
  <c r="Z129" i="150" a="1"/>
  <c r="Z129" i="150" s="1"/>
  <c r="Z302" i="150" a="1"/>
  <c r="Z302" i="150" s="1"/>
  <c r="Z163" i="150" a="1"/>
  <c r="Z163" i="150" s="1"/>
  <c r="Z111" i="150" a="1"/>
  <c r="Z111" i="150" s="1"/>
  <c r="Z96" i="150" a="1"/>
  <c r="Z96" i="150" s="1"/>
  <c r="Z83" i="150" a="1"/>
  <c r="Z83" i="150" s="1"/>
  <c r="Z67" i="150" a="1"/>
  <c r="Z67" i="150" s="1"/>
  <c r="Z52" i="150" a="1"/>
  <c r="Z52" i="150" s="1"/>
  <c r="U1" i="150"/>
  <c r="Z40" i="150" a="1"/>
  <c r="Z40" i="150" s="1"/>
  <c r="Z36" i="150" a="1"/>
  <c r="Z36" i="150" s="1"/>
  <c r="Z295" i="150" a="1"/>
  <c r="Z295" i="150" s="1"/>
  <c r="Z186" i="150" a="1"/>
  <c r="Z186" i="150" s="1"/>
  <c r="Z145" i="150" a="1"/>
  <c r="Z145" i="150" s="1"/>
  <c r="Z48" i="150" a="1"/>
  <c r="Z48" i="150" s="1"/>
  <c r="Z14" i="150" a="1"/>
  <c r="Z14" i="150" s="1"/>
  <c r="Z9" i="150" a="1"/>
  <c r="Z9" i="150" s="1"/>
  <c r="Z4" i="150" a="1"/>
  <c r="Z4" i="150" s="1"/>
  <c r="Z196" i="150" a="1"/>
  <c r="Z196" i="150" s="1"/>
  <c r="Z50" i="150" a="1"/>
  <c r="Z50" i="150" s="1"/>
  <c r="Z46" i="150" a="1"/>
  <c r="Z46" i="150" s="1"/>
  <c r="Z21" i="150" a="1"/>
  <c r="Z21" i="150" s="1"/>
  <c r="Z32" i="150" a="1"/>
  <c r="Z32" i="150" s="1"/>
  <c r="Z92" i="150" a="1"/>
  <c r="Z92" i="150" s="1"/>
  <c r="Z62" i="150" a="1"/>
  <c r="Z62" i="150" s="1"/>
  <c r="Z17" i="150" a="1"/>
  <c r="Z17" i="150" s="1"/>
  <c r="Z7" i="150" a="1"/>
  <c r="Z7" i="150" s="1"/>
  <c r="Z170" i="150" a="1"/>
  <c r="Z170" i="150" s="1"/>
  <c r="Z155" i="150" a="1"/>
  <c r="Z155" i="150" s="1"/>
  <c r="Z131" i="150" a="1"/>
  <c r="Z131" i="150" s="1"/>
  <c r="Z77" i="150" a="1"/>
  <c r="Z77" i="150" s="1"/>
  <c r="Z42" i="150" a="1"/>
  <c r="Z42" i="150" s="1"/>
  <c r="Z38" i="150" a="1"/>
  <c r="Z38" i="150" s="1"/>
  <c r="Z12" i="150" a="1"/>
  <c r="Z12" i="150" s="1"/>
  <c r="Z161" i="150" a="1"/>
  <c r="Z161" i="150" s="1"/>
  <c r="Z144" i="150" a="1"/>
  <c r="Z144" i="150" s="1"/>
  <c r="Z110" i="150" a="1"/>
  <c r="Z110" i="150" s="1"/>
  <c r="Z168" i="150" a="1"/>
  <c r="Z168" i="150" s="1"/>
  <c r="Z126" i="150" a="1"/>
  <c r="Z126" i="150" s="1"/>
  <c r="Z174" i="150" a="1"/>
  <c r="Z174" i="150" s="1"/>
  <c r="Z143" i="150" a="1"/>
  <c r="Z143" i="150" s="1"/>
  <c r="Z109" i="150" a="1"/>
  <c r="Z109" i="150" s="1"/>
  <c r="Z91" i="150" a="1"/>
  <c r="Z91" i="150" s="1"/>
  <c r="Z51" i="150" a="1"/>
  <c r="Z51" i="150" s="1"/>
  <c r="Z26" i="150" a="1"/>
  <c r="Z26" i="150" s="1"/>
  <c r="Z22" i="150" a="1"/>
  <c r="Z22" i="150" s="1"/>
  <c r="Z5" i="150" a="1"/>
  <c r="Z5" i="150" s="1"/>
  <c r="Z61" i="150" a="1"/>
  <c r="Z61" i="150" s="1"/>
  <c r="Z53" i="150" a="1"/>
  <c r="Z53" i="150" s="1"/>
  <c r="Z216" i="150" a="1"/>
  <c r="Z216" i="150" s="1"/>
  <c r="Z182" i="150" a="1"/>
  <c r="Z182" i="150" s="1"/>
  <c r="Y24" i="150" a="1"/>
  <c r="Y24" i="150" s="1"/>
  <c r="AA85" i="150" a="1"/>
  <c r="AA85" i="150" s="1"/>
  <c r="Z124" i="150" a="1"/>
  <c r="Z124" i="150" s="1"/>
  <c r="Z152" i="150" a="1"/>
  <c r="Z152" i="150" s="1"/>
  <c r="Y20" i="150" a="1"/>
  <c r="Y20" i="150" s="1"/>
  <c r="AB329" i="150" a="1"/>
  <c r="AB329" i="150" s="1"/>
  <c r="AB324" i="150" a="1"/>
  <c r="AB324" i="150" s="1"/>
  <c r="AB319" i="150" a="1"/>
  <c r="AB319" i="150" s="1"/>
  <c r="AB314" i="150" a="1"/>
  <c r="AB314" i="150" s="1"/>
  <c r="AB309" i="150" a="1"/>
  <c r="AB309" i="150" s="1"/>
  <c r="AB304" i="150" a="1"/>
  <c r="AB304" i="150" s="1"/>
  <c r="AB299" i="150" a="1"/>
  <c r="AB299" i="150" s="1"/>
  <c r="AB294" i="150" a="1"/>
  <c r="AB294" i="150" s="1"/>
  <c r="AB289" i="150" a="1"/>
  <c r="AB289" i="150" s="1"/>
  <c r="AB284" i="150" a="1"/>
  <c r="AB284" i="150" s="1"/>
  <c r="AB279" i="150" a="1"/>
  <c r="AB279" i="150" s="1"/>
  <c r="AB274" i="150" a="1"/>
  <c r="AB274" i="150" s="1"/>
  <c r="AB269" i="150" a="1"/>
  <c r="AB269" i="150" s="1"/>
  <c r="AB264" i="150" a="1"/>
  <c r="AB264" i="150" s="1"/>
  <c r="AB259" i="150" a="1"/>
  <c r="AB259" i="150" s="1"/>
  <c r="AB254" i="150" a="1"/>
  <c r="AB254" i="150" s="1"/>
  <c r="AB249" i="150" a="1"/>
  <c r="AB249" i="150" s="1"/>
  <c r="AB244" i="150" a="1"/>
  <c r="AB244" i="150" s="1"/>
  <c r="AB239" i="150" a="1"/>
  <c r="AB239" i="150" s="1"/>
  <c r="AB234" i="150" a="1"/>
  <c r="AB234" i="150" s="1"/>
  <c r="AB229" i="150" a="1"/>
  <c r="AB229" i="150" s="1"/>
  <c r="AB293" i="150" a="1"/>
  <c r="AB293" i="150" s="1"/>
  <c r="AB333" i="150" a="1"/>
  <c r="AB333" i="150" s="1"/>
  <c r="AB316" i="150" a="1"/>
  <c r="AB316" i="150" s="1"/>
  <c r="AB313" i="150" a="1"/>
  <c r="AB313" i="150" s="1"/>
  <c r="AB325" i="150" a="1"/>
  <c r="AB325" i="150" s="1"/>
  <c r="AB322" i="150" a="1"/>
  <c r="AB322" i="150" s="1"/>
  <c r="AB310" i="150" a="1"/>
  <c r="AB310" i="150" s="1"/>
  <c r="AB297" i="150" a="1"/>
  <c r="AB297" i="150" s="1"/>
  <c r="AB290" i="150" a="1"/>
  <c r="AB290" i="150" s="1"/>
  <c r="AB272" i="150" a="1"/>
  <c r="AB272" i="150" s="1"/>
  <c r="AB265" i="150" a="1"/>
  <c r="AB265" i="150" s="1"/>
  <c r="AB247" i="150" a="1"/>
  <c r="AB247" i="150" s="1"/>
  <c r="AB240" i="150" a="1"/>
  <c r="AB240" i="150" s="1"/>
  <c r="AB225" i="150" a="1"/>
  <c r="AB225" i="150" s="1"/>
  <c r="AB220" i="150" a="1"/>
  <c r="AB220" i="150" s="1"/>
  <c r="AB327" i="150" a="1"/>
  <c r="AB327" i="150" s="1"/>
  <c r="AB321" i="150" a="1"/>
  <c r="AB321" i="150" s="1"/>
  <c r="AB215" i="150" a="1"/>
  <c r="AB215" i="150" s="1"/>
  <c r="AB210" i="150" a="1"/>
  <c r="AB210" i="150" s="1"/>
  <c r="AB205" i="150" a="1"/>
  <c r="AB205" i="150" s="1"/>
  <c r="AB291" i="150" a="1"/>
  <c r="AB291" i="150" s="1"/>
  <c r="AB263" i="150" a="1"/>
  <c r="AB263" i="150" s="1"/>
  <c r="AB258" i="150" a="1"/>
  <c r="AB258" i="150" s="1"/>
  <c r="AB250" i="150" a="1"/>
  <c r="AB250" i="150" s="1"/>
  <c r="AB237" i="150" a="1"/>
  <c r="AB237" i="150" s="1"/>
  <c r="AB305" i="150" a="1"/>
  <c r="AB305" i="150" s="1"/>
  <c r="AB245" i="150" a="1"/>
  <c r="AB245" i="150" s="1"/>
  <c r="AB271" i="150" a="1"/>
  <c r="AB271" i="150" s="1"/>
  <c r="AB232" i="150" a="1"/>
  <c r="AB232" i="150" s="1"/>
  <c r="AB296" i="150" a="1"/>
  <c r="AB296" i="150" s="1"/>
  <c r="AB266" i="150" a="1"/>
  <c r="AB266" i="150" s="1"/>
  <c r="AB253" i="150" a="1"/>
  <c r="AB253" i="150" s="1"/>
  <c r="AB227" i="150" a="1"/>
  <c r="AB227" i="150" s="1"/>
  <c r="AB301" i="150" a="1"/>
  <c r="AB301" i="150" s="1"/>
  <c r="AB261" i="150" a="1"/>
  <c r="AB261" i="150" s="1"/>
  <c r="AB306" i="150" a="1"/>
  <c r="AB306" i="150" s="1"/>
  <c r="AB285" i="150" a="1"/>
  <c r="AB285" i="150" s="1"/>
  <c r="AB226" i="150" a="1"/>
  <c r="AB226" i="150" s="1"/>
  <c r="AB221" i="150" a="1"/>
  <c r="AB221" i="150" s="1"/>
  <c r="AB181" i="150" a="1"/>
  <c r="AB181" i="150" s="1"/>
  <c r="AB177" i="150" a="1"/>
  <c r="AB177" i="150" s="1"/>
  <c r="AB287" i="150" a="1"/>
  <c r="AB287" i="150" s="1"/>
  <c r="AB209" i="150" a="1"/>
  <c r="AB209" i="150" s="1"/>
  <c r="AB202" i="150" a="1"/>
  <c r="AB202" i="150" s="1"/>
  <c r="AB198" i="150" a="1"/>
  <c r="AB198" i="150" s="1"/>
  <c r="AB311" i="150" a="1"/>
  <c r="AB311" i="150" s="1"/>
  <c r="AB194" i="150" a="1"/>
  <c r="AB194" i="150" s="1"/>
  <c r="AB169" i="150" a="1"/>
  <c r="AB169" i="150" s="1"/>
  <c r="AB144" i="150" a="1"/>
  <c r="AB144" i="150" s="1"/>
  <c r="AB119" i="150" a="1"/>
  <c r="AB119" i="150" s="1"/>
  <c r="AB94" i="150" a="1"/>
  <c r="AB94" i="150" s="1"/>
  <c r="AB85" i="150" a="1"/>
  <c r="AB85" i="150" s="1"/>
  <c r="AB80" i="150" a="1"/>
  <c r="AB80" i="150" s="1"/>
  <c r="AB75" i="150" a="1"/>
  <c r="AB75" i="150" s="1"/>
  <c r="AB70" i="150" a="1"/>
  <c r="AB70" i="150" s="1"/>
  <c r="AB65" i="150" a="1"/>
  <c r="AB65" i="150" s="1"/>
  <c r="AB60" i="150" a="1"/>
  <c r="AB60" i="150" s="1"/>
  <c r="AB55" i="150" a="1"/>
  <c r="AB55" i="150" s="1"/>
  <c r="AB50" i="150" a="1"/>
  <c r="AB50" i="150" s="1"/>
  <c r="AB45" i="150" a="1"/>
  <c r="AB45" i="150" s="1"/>
  <c r="AB40" i="150" a="1"/>
  <c r="AB40" i="150" s="1"/>
  <c r="AB35" i="150" a="1"/>
  <c r="AB35" i="150" s="1"/>
  <c r="AB30" i="150" a="1"/>
  <c r="AB30" i="150" s="1"/>
  <c r="AB25" i="150" a="1"/>
  <c r="AB25" i="150" s="1"/>
  <c r="AB20" i="150" a="1"/>
  <c r="AB20" i="150" s="1"/>
  <c r="AB332" i="150" a="1"/>
  <c r="AB332" i="150" s="1"/>
  <c r="AB303" i="150" a="1"/>
  <c r="AB303" i="150" s="1"/>
  <c r="AB280" i="150" a="1"/>
  <c r="AB280" i="150" s="1"/>
  <c r="AB278" i="150" a="1"/>
  <c r="AB278" i="150" s="1"/>
  <c r="AB252" i="150" a="1"/>
  <c r="AB252" i="150" s="1"/>
  <c r="AB241" i="150" a="1"/>
  <c r="AB241" i="150" s="1"/>
  <c r="AB224" i="150" a="1"/>
  <c r="AB224" i="150" s="1"/>
  <c r="AB216" i="150" a="1"/>
  <c r="AB216" i="150" s="1"/>
  <c r="AB186" i="150" a="1"/>
  <c r="AB186" i="150" s="1"/>
  <c r="AB182" i="150" a="1"/>
  <c r="AB182" i="150" s="1"/>
  <c r="AB203" i="150" a="1"/>
  <c r="AB203" i="150" s="1"/>
  <c r="AB307" i="150" a="1"/>
  <c r="AB307" i="150" s="1"/>
  <c r="AB268" i="150" a="1"/>
  <c r="AB268" i="150" s="1"/>
  <c r="AB242" i="150" a="1"/>
  <c r="AB242" i="150" s="1"/>
  <c r="AB204" i="150" a="1"/>
  <c r="AB204" i="150" s="1"/>
  <c r="AB197" i="150" a="1"/>
  <c r="AB197" i="150" s="1"/>
  <c r="AB192" i="150" a="1"/>
  <c r="AB192" i="150" s="1"/>
  <c r="AB187" i="150" a="1"/>
  <c r="AB187" i="150" s="1"/>
  <c r="AB161" i="150" a="1"/>
  <c r="AB161" i="150" s="1"/>
  <c r="AB320" i="150" a="1"/>
  <c r="AB320" i="150" s="1"/>
  <c r="AB233" i="150" a="1"/>
  <c r="AB233" i="150" s="1"/>
  <c r="AB171" i="150" a="1"/>
  <c r="AB171" i="150" s="1"/>
  <c r="AB154" i="150" a="1"/>
  <c r="AB154" i="150" s="1"/>
  <c r="AB136" i="150" a="1"/>
  <c r="AB136" i="150" s="1"/>
  <c r="AB118" i="150" a="1"/>
  <c r="AB118" i="150" s="1"/>
  <c r="AB317" i="150" a="1"/>
  <c r="AB317" i="150" s="1"/>
  <c r="AB288" i="150" a="1"/>
  <c r="AB288" i="150" s="1"/>
  <c r="AB276" i="150" a="1"/>
  <c r="AB276" i="150" s="1"/>
  <c r="AB273" i="150" a="1"/>
  <c r="AB273" i="150" s="1"/>
  <c r="AB168" i="150" a="1"/>
  <c r="AB168" i="150" s="1"/>
  <c r="AB165" i="150" a="1"/>
  <c r="AB165" i="150" s="1"/>
  <c r="AB270" i="150" a="1"/>
  <c r="AB270" i="150" s="1"/>
  <c r="AB230" i="150" a="1"/>
  <c r="AB230" i="150" s="1"/>
  <c r="AB219" i="150" a="1"/>
  <c r="AB219" i="150" s="1"/>
  <c r="AB217" i="150" a="1"/>
  <c r="AB217" i="150" s="1"/>
  <c r="AB331" i="150" a="1"/>
  <c r="AB331" i="150" s="1"/>
  <c r="AB323" i="150" a="1"/>
  <c r="AB323" i="150" s="1"/>
  <c r="AB185" i="150" a="1"/>
  <c r="AB185" i="150" s="1"/>
  <c r="AB180" i="150" a="1"/>
  <c r="AB180" i="150" s="1"/>
  <c r="AB175" i="150" a="1"/>
  <c r="AB175" i="150" s="1"/>
  <c r="AB172" i="150" a="1"/>
  <c r="AB172" i="150" s="1"/>
  <c r="AB281" i="150" a="1"/>
  <c r="AB281" i="150" s="1"/>
  <c r="AB243" i="150" a="1"/>
  <c r="AB243" i="150" s="1"/>
  <c r="AB223" i="150" a="1"/>
  <c r="AB223" i="150" s="1"/>
  <c r="AB326" i="150" a="1"/>
  <c r="AB326" i="150" s="1"/>
  <c r="AB251" i="150" a="1"/>
  <c r="AB251" i="150" s="1"/>
  <c r="AB190" i="150" a="1"/>
  <c r="AB190" i="150" s="1"/>
  <c r="AB163" i="150" a="1"/>
  <c r="AB163" i="150" s="1"/>
  <c r="AB129" i="150" a="1"/>
  <c r="AB129" i="150" s="1"/>
  <c r="AB113" i="150" a="1"/>
  <c r="AB113" i="150" s="1"/>
  <c r="AB312" i="150" a="1"/>
  <c r="AB312" i="150" s="1"/>
  <c r="AB292" i="150" a="1"/>
  <c r="AB292" i="150" s="1"/>
  <c r="AB260" i="150" a="1"/>
  <c r="AB260" i="150" s="1"/>
  <c r="AB145" i="150" a="1"/>
  <c r="AB145" i="150" s="1"/>
  <c r="AB73" i="150" a="1"/>
  <c r="AB73" i="150" s="1"/>
  <c r="AB48" i="150" a="1"/>
  <c r="AB48" i="150" s="1"/>
  <c r="AB23" i="150" a="1"/>
  <c r="AB23" i="150" s="1"/>
  <c r="AB330" i="150" a="1"/>
  <c r="AB330" i="150" s="1"/>
  <c r="AB282" i="150" a="1"/>
  <c r="AB282" i="150" s="1"/>
  <c r="AB207" i="150" a="1"/>
  <c r="AB207" i="150" s="1"/>
  <c r="AB199" i="150" a="1"/>
  <c r="AB199" i="150" s="1"/>
  <c r="AB277" i="150" a="1"/>
  <c r="AB277" i="150" s="1"/>
  <c r="AB255" i="150" a="1"/>
  <c r="AB255" i="150" s="1"/>
  <c r="AB201" i="150" a="1"/>
  <c r="AB201" i="150" s="1"/>
  <c r="AB174" i="150" a="1"/>
  <c r="AB174" i="150" s="1"/>
  <c r="AB170" i="150" a="1"/>
  <c r="AB170" i="150" s="1"/>
  <c r="AB127" i="150" a="1"/>
  <c r="AB127" i="150" s="1"/>
  <c r="AB108" i="150" a="1"/>
  <c r="AB108" i="150" s="1"/>
  <c r="AB275" i="150" a="1"/>
  <c r="AB275" i="150" s="1"/>
  <c r="AB206" i="150" a="1"/>
  <c r="AB206" i="150" s="1"/>
  <c r="AB188" i="150" a="1"/>
  <c r="AB188" i="150" s="1"/>
  <c r="AB159" i="150" a="1"/>
  <c r="AB159" i="150" s="1"/>
  <c r="AB155" i="150" a="1"/>
  <c r="AB155" i="150" s="1"/>
  <c r="AB146" i="150" a="1"/>
  <c r="AB146" i="150" s="1"/>
  <c r="AB213" i="150" a="1"/>
  <c r="AB213" i="150" s="1"/>
  <c r="AB212" i="150" a="1"/>
  <c r="AB212" i="150" s="1"/>
  <c r="AB195" i="150" a="1"/>
  <c r="AB195" i="150" s="1"/>
  <c r="AB133" i="150" a="1"/>
  <c r="AB133" i="150" s="1"/>
  <c r="AB116" i="150" a="1"/>
  <c r="AB116" i="150" s="1"/>
  <c r="AB104" i="150" a="1"/>
  <c r="AB104" i="150" s="1"/>
  <c r="AB98" i="150" a="1"/>
  <c r="AB98" i="150" s="1"/>
  <c r="AB318" i="150" a="1"/>
  <c r="AB318" i="150" s="1"/>
  <c r="AB208" i="150" a="1"/>
  <c r="AB208" i="150" s="1"/>
  <c r="AB184" i="150" a="1"/>
  <c r="AB184" i="150" s="1"/>
  <c r="AB156" i="150" a="1"/>
  <c r="AB156" i="150" s="1"/>
  <c r="AB121" i="150" a="1"/>
  <c r="AB121" i="150" s="1"/>
  <c r="AB109" i="150" a="1"/>
  <c r="AB109" i="150" s="1"/>
  <c r="AB95" i="150" a="1"/>
  <c r="AB95" i="150" s="1"/>
  <c r="AB308" i="150" a="1"/>
  <c r="AB308" i="150" s="1"/>
  <c r="AB236" i="150" a="1"/>
  <c r="AB236" i="150" s="1"/>
  <c r="AB218" i="150" a="1"/>
  <c r="AB218" i="150" s="1"/>
  <c r="AB191" i="150" a="1"/>
  <c r="AB191" i="150" s="1"/>
  <c r="AB166" i="150" a="1"/>
  <c r="AB166" i="150" s="1"/>
  <c r="AB78" i="150" a="1"/>
  <c r="AB78" i="150" s="1"/>
  <c r="AB42" i="150" a="1"/>
  <c r="AB42" i="150" s="1"/>
  <c r="AB24" i="150" a="1"/>
  <c r="AB24" i="150" s="1"/>
  <c r="AB135" i="150" a="1"/>
  <c r="AB135" i="150" s="1"/>
  <c r="AB131" i="150" a="1"/>
  <c r="AB131" i="150" s="1"/>
  <c r="AB328" i="150" a="1"/>
  <c r="AB328" i="150" s="1"/>
  <c r="AB298" i="150" a="1"/>
  <c r="AB298" i="150" s="1"/>
  <c r="AB235" i="150" a="1"/>
  <c r="AB235" i="150" s="1"/>
  <c r="AB295" i="150" a="1"/>
  <c r="AB295" i="150" s="1"/>
  <c r="AB152" i="150" a="1"/>
  <c r="AB152" i="150" s="1"/>
  <c r="AB150" i="150" a="1"/>
  <c r="AB150" i="150" s="1"/>
  <c r="AB134" i="150" a="1"/>
  <c r="AB134" i="150" s="1"/>
  <c r="AB97" i="150" a="1"/>
  <c r="AB97" i="150" s="1"/>
  <c r="AB76" i="150" a="1"/>
  <c r="AB76" i="150" s="1"/>
  <c r="AB92" i="150" a="1"/>
  <c r="AB92" i="150" s="1"/>
  <c r="AB69" i="150" a="1"/>
  <c r="AB69" i="150" s="1"/>
  <c r="AB286" i="150" a="1"/>
  <c r="AB286" i="150" s="1"/>
  <c r="AB300" i="150" a="1"/>
  <c r="AB300" i="150" s="1"/>
  <c r="AB162" i="150" a="1"/>
  <c r="AB162" i="150" s="1"/>
  <c r="AB22" i="150" a="1"/>
  <c r="AB22" i="150" s="1"/>
  <c r="AB15" i="150" a="1"/>
  <c r="AB15" i="150" s="1"/>
  <c r="AB82" i="150" a="1"/>
  <c r="AB82" i="150" s="1"/>
  <c r="AB147" i="150" a="1"/>
  <c r="AB147" i="150" s="1"/>
  <c r="AB142" i="150" a="1"/>
  <c r="AB142" i="150" s="1"/>
  <c r="AB123" i="150" a="1"/>
  <c r="AB123" i="150" s="1"/>
  <c r="AB79" i="150" a="1"/>
  <c r="AB79" i="150" s="1"/>
  <c r="AB54" i="150" a="1"/>
  <c r="AB54" i="150" s="1"/>
  <c r="AB38" i="150" a="1"/>
  <c r="AB38" i="150" s="1"/>
  <c r="AB19" i="150" a="1"/>
  <c r="AB19" i="150" s="1"/>
  <c r="AB11" i="150" a="1"/>
  <c r="AB11" i="150" s="1"/>
  <c r="AB7" i="150" a="1"/>
  <c r="AB7" i="150" s="1"/>
  <c r="AB91" i="150" a="1"/>
  <c r="AB91" i="150" s="1"/>
  <c r="AB193" i="150" a="1"/>
  <c r="AB193" i="150" s="1"/>
  <c r="AB176" i="150" a="1"/>
  <c r="AB176" i="150" s="1"/>
  <c r="AB130" i="150" a="1"/>
  <c r="AB130" i="150" s="1"/>
  <c r="AB93" i="150" a="1"/>
  <c r="AB93" i="150" s="1"/>
  <c r="AB74" i="150" a="1"/>
  <c r="AB74" i="150" s="1"/>
  <c r="AB51" i="150" a="1"/>
  <c r="AB51" i="150" s="1"/>
  <c r="AB32" i="150" a="1"/>
  <c r="AB32" i="150" s="1"/>
  <c r="AB3" i="150" a="1"/>
  <c r="AB3" i="150" s="1"/>
  <c r="AB137" i="150" a="1"/>
  <c r="AB137" i="150" s="1"/>
  <c r="AB262" i="150" a="1"/>
  <c r="AB262" i="150" s="1"/>
  <c r="AB111" i="150" a="1"/>
  <c r="AB111" i="150" s="1"/>
  <c r="AB89" i="150" a="1"/>
  <c r="AB89" i="150" s="1"/>
  <c r="AB61" i="150" a="1"/>
  <c r="AB61" i="150" s="1"/>
  <c r="AB158" i="150" a="1"/>
  <c r="AB158" i="150" s="1"/>
  <c r="AB283" i="150" a="1"/>
  <c r="AB283" i="150" s="1"/>
  <c r="AB164" i="150" a="1"/>
  <c r="AB164" i="150" s="1"/>
  <c r="AB122" i="150" a="1"/>
  <c r="AB122" i="150" s="1"/>
  <c r="AB115" i="150" a="1"/>
  <c r="AB115" i="150" s="1"/>
  <c r="AB248" i="150" a="1"/>
  <c r="AB248" i="150" s="1"/>
  <c r="AB238" i="150" a="1"/>
  <c r="AB238" i="150" s="1"/>
  <c r="AB214" i="150" a="1"/>
  <c r="AB214" i="150" s="1"/>
  <c r="AB196" i="150" a="1"/>
  <c r="AB196" i="150" s="1"/>
  <c r="AB141" i="150" a="1"/>
  <c r="AB141" i="150" s="1"/>
  <c r="AB96" i="150" a="1"/>
  <c r="AB96" i="150" s="1"/>
  <c r="AB49" i="150" a="1"/>
  <c r="AB49" i="150" s="1"/>
  <c r="AB46" i="150" a="1"/>
  <c r="AB46" i="150" s="1"/>
  <c r="AB13" i="150" a="1"/>
  <c r="AB13" i="150" s="1"/>
  <c r="AB157" i="150" a="1"/>
  <c r="AB157" i="150" s="1"/>
  <c r="AB124" i="150" a="1"/>
  <c r="AB124" i="150" s="1"/>
  <c r="AB228" i="150" a="1"/>
  <c r="AB228" i="150" s="1"/>
  <c r="AB178" i="150" a="1"/>
  <c r="AB178" i="150" s="1"/>
  <c r="AB160" i="150" a="1"/>
  <c r="AB160" i="150" s="1"/>
  <c r="AB143" i="150" a="1"/>
  <c r="AB143" i="150" s="1"/>
  <c r="AB117" i="150" a="1"/>
  <c r="AB117" i="150" s="1"/>
  <c r="AB106" i="150" a="1"/>
  <c r="AB106" i="150" s="1"/>
  <c r="AB90" i="150" a="1"/>
  <c r="AB90" i="150" s="1"/>
  <c r="AB83" i="150" a="1"/>
  <c r="AB83" i="150" s="1"/>
  <c r="AB256" i="150" a="1"/>
  <c r="AB256" i="150" s="1"/>
  <c r="AB86" i="150" a="1"/>
  <c r="AB86" i="150" s="1"/>
  <c r="AB62" i="150" a="1"/>
  <c r="AB62" i="150" s="1"/>
  <c r="AB17" i="150" a="1"/>
  <c r="AB17" i="150" s="1"/>
  <c r="AB12" i="150" a="1"/>
  <c r="AB12" i="150" s="1"/>
  <c r="AB34" i="150" a="1"/>
  <c r="AB34" i="150" s="1"/>
  <c r="AB77" i="150" a="1"/>
  <c r="AB77" i="150" s="1"/>
  <c r="AB103" i="150" a="1"/>
  <c r="AB103" i="150" s="1"/>
  <c r="AB64" i="150" a="1"/>
  <c r="AB64" i="150" s="1"/>
  <c r="AB44" i="150" a="1"/>
  <c r="AB44" i="150" s="1"/>
  <c r="AB36" i="150" a="1"/>
  <c r="AB36" i="150" s="1"/>
  <c r="AB28" i="150" a="1"/>
  <c r="AB28" i="150" s="1"/>
  <c r="AB26" i="150" a="1"/>
  <c r="AB26" i="150" s="1"/>
  <c r="AB267" i="150" a="1"/>
  <c r="AB267" i="150" s="1"/>
  <c r="AB140" i="150" a="1"/>
  <c r="AB140" i="150" s="1"/>
  <c r="AB110" i="150" a="1"/>
  <c r="AB110" i="150" s="1"/>
  <c r="AB99" i="150" a="1"/>
  <c r="AB99" i="150" s="1"/>
  <c r="AB2" i="150" a="1"/>
  <c r="AB2" i="150" s="1"/>
  <c r="W2" i="150" s="1"/>
  <c r="AB139" i="150" a="1"/>
  <c r="AB139" i="150" s="1"/>
  <c r="AB222" i="150" a="1"/>
  <c r="AB222" i="150" s="1"/>
  <c r="AB149" i="150" a="1"/>
  <c r="AB149" i="150" s="1"/>
  <c r="AB10" i="150" a="1"/>
  <c r="AB10" i="150" s="1"/>
  <c r="AB5" i="150" a="1"/>
  <c r="AB5" i="150" s="1"/>
  <c r="AB315" i="150" a="1"/>
  <c r="AB315" i="150" s="1"/>
  <c r="AB126" i="150" a="1"/>
  <c r="AB126" i="150" s="1"/>
  <c r="AB148" i="150" a="1"/>
  <c r="AB148" i="150" s="1"/>
  <c r="AB114" i="150" a="1"/>
  <c r="AB114" i="150" s="1"/>
  <c r="AB102" i="150" a="1"/>
  <c r="AB102" i="150" s="1"/>
  <c r="AB47" i="150" a="1"/>
  <c r="AB47" i="150" s="1"/>
  <c r="AB18" i="150" a="1"/>
  <c r="AB18" i="150" s="1"/>
  <c r="AB43" i="150" a="1"/>
  <c r="AB43" i="150" s="1"/>
  <c r="AB257" i="150" a="1"/>
  <c r="AB257" i="150" s="1"/>
  <c r="AB153" i="150" a="1"/>
  <c r="AB153" i="150" s="1"/>
  <c r="AB138" i="150" a="1"/>
  <c r="AB138" i="150" s="1"/>
  <c r="AB105" i="150" a="1"/>
  <c r="AB105" i="150" s="1"/>
  <c r="AB68" i="150" a="1"/>
  <c r="AB68" i="150" s="1"/>
  <c r="AB125" i="150" a="1"/>
  <c r="AB125" i="150" s="1"/>
  <c r="AB101" i="150" a="1"/>
  <c r="AB101" i="150" s="1"/>
  <c r="AB4" i="150" a="1"/>
  <c r="AB4" i="150" s="1"/>
  <c r="Z33" i="150" a="1"/>
  <c r="Z33" i="150" s="1"/>
  <c r="Y39" i="150" a="1"/>
  <c r="Y39" i="150" s="1"/>
  <c r="AA27" i="150" a="1"/>
  <c r="AA27" i="150" s="1"/>
  <c r="Z30" i="150" a="1"/>
  <c r="Z30" i="150" s="1"/>
  <c r="AA33" i="150" a="1"/>
  <c r="AA33" i="150" s="1"/>
  <c r="Y36" i="150" a="1"/>
  <c r="Y36" i="150" s="1"/>
  <c r="Z56" i="150" a="1"/>
  <c r="Z56" i="150" s="1"/>
  <c r="AA59" i="150" a="1"/>
  <c r="AA59" i="150" s="1"/>
  <c r="AA67" i="150" a="1"/>
  <c r="AA67" i="150" s="1"/>
  <c r="AB189" i="150" a="1"/>
  <c r="AB189" i="150" s="1"/>
  <c r="AC333" i="150" a="1"/>
  <c r="AC333" i="150" s="1"/>
  <c r="AC328" i="150" a="1"/>
  <c r="AC328" i="150" s="1"/>
  <c r="AC323" i="150" a="1"/>
  <c r="AC323" i="150" s="1"/>
  <c r="AC318" i="150" a="1"/>
  <c r="AC318" i="150" s="1"/>
  <c r="AC313" i="150" a="1"/>
  <c r="AC313" i="150" s="1"/>
  <c r="AC308" i="150" a="1"/>
  <c r="AC308" i="150" s="1"/>
  <c r="AC303" i="150" a="1"/>
  <c r="AC303" i="150" s="1"/>
  <c r="AC298" i="150" a="1"/>
  <c r="AC298" i="150" s="1"/>
  <c r="AC293" i="150" a="1"/>
  <c r="AC293" i="150" s="1"/>
  <c r="AC288" i="150" a="1"/>
  <c r="AC288" i="150" s="1"/>
  <c r="AC283" i="150" a="1"/>
  <c r="AC283" i="150" s="1"/>
  <c r="AC278" i="150" a="1"/>
  <c r="AC278" i="150" s="1"/>
  <c r="AC273" i="150" a="1"/>
  <c r="AC273" i="150" s="1"/>
  <c r="AC268" i="150" a="1"/>
  <c r="AC268" i="150" s="1"/>
  <c r="AC263" i="150" a="1"/>
  <c r="AC263" i="150" s="1"/>
  <c r="AC258" i="150" a="1"/>
  <c r="AC258" i="150" s="1"/>
  <c r="AC253" i="150" a="1"/>
  <c r="AC253" i="150" s="1"/>
  <c r="AC248" i="150" a="1"/>
  <c r="AC248" i="150" s="1"/>
  <c r="AC243" i="150" a="1"/>
  <c r="AC243" i="150" s="1"/>
  <c r="AC238" i="150" a="1"/>
  <c r="AC238" i="150" s="1"/>
  <c r="AC233" i="150" a="1"/>
  <c r="AC233" i="150" s="1"/>
  <c r="AC228" i="150" a="1"/>
  <c r="AC228" i="150" s="1"/>
  <c r="AC316" i="150" a="1"/>
  <c r="AC316" i="150" s="1"/>
  <c r="AC325" i="150" a="1"/>
  <c r="AC325" i="150" s="1"/>
  <c r="AC322" i="150" a="1"/>
  <c r="AC322" i="150" s="1"/>
  <c r="AC310" i="150" a="1"/>
  <c r="AC310" i="150" s="1"/>
  <c r="AC307" i="150" a="1"/>
  <c r="AC307" i="150" s="1"/>
  <c r="AC304" i="150" a="1"/>
  <c r="AC304" i="150" s="1"/>
  <c r="AC276" i="150" a="1"/>
  <c r="AC276" i="150" s="1"/>
  <c r="AC251" i="150" a="1"/>
  <c r="AC251" i="150" s="1"/>
  <c r="AC319" i="150" a="1"/>
  <c r="AC319" i="150" s="1"/>
  <c r="AC317" i="150" a="1"/>
  <c r="AC317" i="150" s="1"/>
  <c r="AC284" i="150" a="1"/>
  <c r="AC284" i="150" s="1"/>
  <c r="AC271" i="150" a="1"/>
  <c r="AC271" i="150" s="1"/>
  <c r="AC266" i="150" a="1"/>
  <c r="AC266" i="150" s="1"/>
  <c r="AC320" i="150" a="1"/>
  <c r="AC320" i="150" s="1"/>
  <c r="AC296" i="150" a="1"/>
  <c r="AC296" i="150" s="1"/>
  <c r="AC279" i="150" a="1"/>
  <c r="AC279" i="150" s="1"/>
  <c r="AC240" i="150" a="1"/>
  <c r="AC240" i="150" s="1"/>
  <c r="AC301" i="150" a="1"/>
  <c r="AC301" i="150" s="1"/>
  <c r="AC294" i="150" a="1"/>
  <c r="AC294" i="150" s="1"/>
  <c r="AC289" i="150" a="1"/>
  <c r="AC289" i="150" s="1"/>
  <c r="AC274" i="150" a="1"/>
  <c r="AC274" i="150" s="1"/>
  <c r="AC261" i="150" a="1"/>
  <c r="AC261" i="150" s="1"/>
  <c r="AC235" i="150" a="1"/>
  <c r="AC235" i="150" s="1"/>
  <c r="AC230" i="150" a="1"/>
  <c r="AC230" i="150" s="1"/>
  <c r="AC224" i="150" a="1"/>
  <c r="AC224" i="150" s="1"/>
  <c r="AC221" i="150" a="1"/>
  <c r="AC221" i="150" s="1"/>
  <c r="AC214" i="150" a="1"/>
  <c r="AC214" i="150" s="1"/>
  <c r="AC326" i="150" a="1"/>
  <c r="AC326" i="150" s="1"/>
  <c r="AC314" i="150" a="1"/>
  <c r="AC314" i="150" s="1"/>
  <c r="AC287" i="150" a="1"/>
  <c r="AC287" i="150" s="1"/>
  <c r="AC282" i="150" a="1"/>
  <c r="AC282" i="150" s="1"/>
  <c r="AC324" i="150" a="1"/>
  <c r="AC324" i="150" s="1"/>
  <c r="AC311" i="150" a="1"/>
  <c r="AC311" i="150" s="1"/>
  <c r="AC194" i="150" a="1"/>
  <c r="AC194" i="150" s="1"/>
  <c r="AC169" i="150" a="1"/>
  <c r="AC169" i="150" s="1"/>
  <c r="AC231" i="150" a="1"/>
  <c r="AC231" i="150" s="1"/>
  <c r="AC206" i="150" a="1"/>
  <c r="AC206" i="150" s="1"/>
  <c r="AC190" i="150" a="1"/>
  <c r="AC190" i="150" s="1"/>
  <c r="AC332" i="150" a="1"/>
  <c r="AC332" i="150" s="1"/>
  <c r="AC327" i="150" a="1"/>
  <c r="AC327" i="150" s="1"/>
  <c r="AC280" i="150" a="1"/>
  <c r="AC280" i="150" s="1"/>
  <c r="AC250" i="150" a="1"/>
  <c r="AC250" i="150" s="1"/>
  <c r="AC241" i="150" a="1"/>
  <c r="AC241" i="150" s="1"/>
  <c r="AC237" i="150" a="1"/>
  <c r="AC237" i="150" s="1"/>
  <c r="AC216" i="150" a="1"/>
  <c r="AC216" i="150" s="1"/>
  <c r="AC186" i="150" a="1"/>
  <c r="AC186" i="150" s="1"/>
  <c r="AC182" i="150" a="1"/>
  <c r="AC182" i="150" s="1"/>
  <c r="AC161" i="150" a="1"/>
  <c r="AC161" i="150" s="1"/>
  <c r="AC157" i="150" a="1"/>
  <c r="AC157" i="150" s="1"/>
  <c r="AC136" i="150" a="1"/>
  <c r="AC136" i="150" s="1"/>
  <c r="AC132" i="150" a="1"/>
  <c r="AC132" i="150" s="1"/>
  <c r="AC111" i="150" a="1"/>
  <c r="AC111" i="150" s="1"/>
  <c r="AC107" i="150" a="1"/>
  <c r="AC107" i="150" s="1"/>
  <c r="AC321" i="150" a="1"/>
  <c r="AC321" i="150" s="1"/>
  <c r="AC269" i="150" a="1"/>
  <c r="AC269" i="150" s="1"/>
  <c r="AC256" i="150" a="1"/>
  <c r="AC256" i="150" s="1"/>
  <c r="AC254" i="150" a="1"/>
  <c r="AC254" i="150" s="1"/>
  <c r="AC210" i="150" a="1"/>
  <c r="AC210" i="150" s="1"/>
  <c r="AC199" i="150" a="1"/>
  <c r="AC199" i="150" s="1"/>
  <c r="AC174" i="150" a="1"/>
  <c r="AC174" i="150" s="1"/>
  <c r="AC222" i="150" a="1"/>
  <c r="AC222" i="150" s="1"/>
  <c r="AC207" i="150" a="1"/>
  <c r="AC207" i="150" s="1"/>
  <c r="AC291" i="150" a="1"/>
  <c r="AC291" i="150" s="1"/>
  <c r="AC285" i="150" a="1"/>
  <c r="AC285" i="150" s="1"/>
  <c r="AC226" i="150" a="1"/>
  <c r="AC226" i="150" s="1"/>
  <c r="AC168" i="150" a="1"/>
  <c r="AC168" i="150" s="1"/>
  <c r="AC147" i="150" a="1"/>
  <c r="AC147" i="150" s="1"/>
  <c r="AC300" i="150" a="1"/>
  <c r="AC300" i="150" s="1"/>
  <c r="AC297" i="150" a="1"/>
  <c r="AC297" i="150" s="1"/>
  <c r="AC211" i="150" a="1"/>
  <c r="AC211" i="150" s="1"/>
  <c r="AC202" i="150" a="1"/>
  <c r="AC202" i="150" s="1"/>
  <c r="AC200" i="150" a="1"/>
  <c r="AC200" i="150" s="1"/>
  <c r="AC195" i="150" a="1"/>
  <c r="AC195" i="150" s="1"/>
  <c r="AC165" i="150" a="1"/>
  <c r="AC165" i="150" s="1"/>
  <c r="AC158" i="150" a="1"/>
  <c r="AC158" i="150" s="1"/>
  <c r="AC122" i="150" a="1"/>
  <c r="AC122" i="150" s="1"/>
  <c r="AC104" i="150" a="1"/>
  <c r="AC104" i="150" s="1"/>
  <c r="AC270" i="150" a="1"/>
  <c r="AC270" i="150" s="1"/>
  <c r="AC267" i="150" a="1"/>
  <c r="AC267" i="150" s="1"/>
  <c r="AC264" i="150" a="1"/>
  <c r="AC264" i="150" s="1"/>
  <c r="AC247" i="150" a="1"/>
  <c r="AC247" i="150" s="1"/>
  <c r="AC244" i="150" a="1"/>
  <c r="AC244" i="150" s="1"/>
  <c r="AC217" i="150" a="1"/>
  <c r="AC217" i="150" s="1"/>
  <c r="AC213" i="150" a="1"/>
  <c r="AC213" i="150" s="1"/>
  <c r="AC177" i="150" a="1"/>
  <c r="AC177" i="150" s="1"/>
  <c r="AC299" i="150" a="1"/>
  <c r="AC299" i="150" s="1"/>
  <c r="AC290" i="150" a="1"/>
  <c r="AC290" i="150" s="1"/>
  <c r="AC281" i="150" a="1"/>
  <c r="AC281" i="150" s="1"/>
  <c r="AC255" i="150" a="1"/>
  <c r="AC255" i="150" s="1"/>
  <c r="AC252" i="150" a="1"/>
  <c r="AC252" i="150" s="1"/>
  <c r="AC249" i="150" a="1"/>
  <c r="AC249" i="150" s="1"/>
  <c r="AC223" i="150" a="1"/>
  <c r="AC223" i="150" s="1"/>
  <c r="AC198" i="150" a="1"/>
  <c r="AC198" i="150" s="1"/>
  <c r="AC193" i="150" a="1"/>
  <c r="AC193" i="150" s="1"/>
  <c r="AC188" i="150" a="1"/>
  <c r="AC188" i="150" s="1"/>
  <c r="AC183" i="150" a="1"/>
  <c r="AC183" i="150" s="1"/>
  <c r="AC166" i="150" a="1"/>
  <c r="AC166" i="150" s="1"/>
  <c r="AC159" i="150" a="1"/>
  <c r="AC159" i="150" s="1"/>
  <c r="AC312" i="150" a="1"/>
  <c r="AC312" i="150" s="1"/>
  <c r="AC309" i="150" a="1"/>
  <c r="AC309" i="150" s="1"/>
  <c r="AC302" i="150" a="1"/>
  <c r="AC302" i="150" s="1"/>
  <c r="AC272" i="150" a="1"/>
  <c r="AC272" i="150" s="1"/>
  <c r="AC246" i="150" a="1"/>
  <c r="AC246" i="150" s="1"/>
  <c r="AC232" i="150" a="1"/>
  <c r="AC232" i="150" s="1"/>
  <c r="AC227" i="150" a="1"/>
  <c r="AC227" i="150" s="1"/>
  <c r="AC205" i="150" a="1"/>
  <c r="AC205" i="150" s="1"/>
  <c r="AC305" i="150" a="1"/>
  <c r="AC305" i="150" s="1"/>
  <c r="AC196" i="150" a="1"/>
  <c r="AC196" i="150" s="1"/>
  <c r="AC191" i="150" a="1"/>
  <c r="AC191" i="150" s="1"/>
  <c r="AC179" i="150" a="1"/>
  <c r="AC179" i="150" s="1"/>
  <c r="AC148" i="150" a="1"/>
  <c r="AC148" i="150" s="1"/>
  <c r="AC142" i="150" a="1"/>
  <c r="AC142" i="150" s="1"/>
  <c r="AC126" i="150" a="1"/>
  <c r="AC126" i="150" s="1"/>
  <c r="AC110" i="150" a="1"/>
  <c r="AC110" i="150" s="1"/>
  <c r="AC330" i="150" a="1"/>
  <c r="AC330" i="150" s="1"/>
  <c r="AC197" i="150" a="1"/>
  <c r="AC197" i="150" s="1"/>
  <c r="AC151" i="150" a="1"/>
  <c r="AC151" i="150" s="1"/>
  <c r="AC123" i="150" a="1"/>
  <c r="AC123" i="150" s="1"/>
  <c r="AC86" i="150" a="1"/>
  <c r="AC86" i="150" s="1"/>
  <c r="AC65" i="150" a="1"/>
  <c r="AC65" i="150" s="1"/>
  <c r="AC61" i="150" a="1"/>
  <c r="AC61" i="150" s="1"/>
  <c r="AC40" i="150" a="1"/>
  <c r="AC40" i="150" s="1"/>
  <c r="AC36" i="150" a="1"/>
  <c r="AC36" i="150" s="1"/>
  <c r="AC219" i="150" a="1"/>
  <c r="AC219" i="150" s="1"/>
  <c r="AC192" i="150" a="1"/>
  <c r="AC192" i="150" s="1"/>
  <c r="AC245" i="150" a="1"/>
  <c r="AC245" i="150" s="1"/>
  <c r="AC212" i="150" a="1"/>
  <c r="AC212" i="150" s="1"/>
  <c r="AC178" i="150" a="1"/>
  <c r="AC178" i="150" s="1"/>
  <c r="AC176" i="150" a="1"/>
  <c r="AC176" i="150" s="1"/>
  <c r="AC152" i="150" a="1"/>
  <c r="AC152" i="150" s="1"/>
  <c r="AC140" i="150" a="1"/>
  <c r="AC140" i="150" s="1"/>
  <c r="AC137" i="150" a="1"/>
  <c r="AC137" i="150" s="1"/>
  <c r="AC331" i="150" a="1"/>
  <c r="AC331" i="150" s="1"/>
  <c r="AC170" i="150" a="1"/>
  <c r="AC170" i="150" s="1"/>
  <c r="AC234" i="150" a="1"/>
  <c r="AC234" i="150" s="1"/>
  <c r="AC225" i="150" a="1"/>
  <c r="AC225" i="150" s="1"/>
  <c r="AC220" i="150" a="1"/>
  <c r="AC220" i="150" s="1"/>
  <c r="AC167" i="150" a="1"/>
  <c r="AC167" i="150" s="1"/>
  <c r="AC215" i="150" a="1"/>
  <c r="AC215" i="150" s="1"/>
  <c r="AC162" i="150" a="1"/>
  <c r="AC162" i="150" s="1"/>
  <c r="AC160" i="150" a="1"/>
  <c r="AC160" i="150" s="1"/>
  <c r="AC154" i="150" a="1"/>
  <c r="AC154" i="150" s="1"/>
  <c r="AC145" i="150" a="1"/>
  <c r="AC145" i="150" s="1"/>
  <c r="AC92" i="150" a="1"/>
  <c r="AC92" i="150" s="1"/>
  <c r="AC85" i="150" a="1"/>
  <c r="AC85" i="150" s="1"/>
  <c r="AC260" i="150" a="1"/>
  <c r="AC260" i="150" s="1"/>
  <c r="AC204" i="150" a="1"/>
  <c r="AC204" i="150" s="1"/>
  <c r="AC189" i="150" a="1"/>
  <c r="AC189" i="150" s="1"/>
  <c r="AC138" i="150" a="1"/>
  <c r="AC138" i="150" s="1"/>
  <c r="AC114" i="150" a="1"/>
  <c r="AC114" i="150" s="1"/>
  <c r="AC208" i="150" a="1"/>
  <c r="AC208" i="150" s="1"/>
  <c r="AC181" i="150" a="1"/>
  <c r="AC181" i="150" s="1"/>
  <c r="AC153" i="150" a="1"/>
  <c r="AC153" i="150" s="1"/>
  <c r="AC108" i="150" a="1"/>
  <c r="AC108" i="150" s="1"/>
  <c r="AC96" i="150" a="1"/>
  <c r="AC96" i="150" s="1"/>
  <c r="AC88" i="150" a="1"/>
  <c r="AC88" i="150" s="1"/>
  <c r="AC82" i="150" a="1"/>
  <c r="AC82" i="150" s="1"/>
  <c r="AC46" i="150" a="1"/>
  <c r="AC46" i="150" s="1"/>
  <c r="AC35" i="150" a="1"/>
  <c r="AC35" i="150" s="1"/>
  <c r="AC28" i="150" a="1"/>
  <c r="AC28" i="150" s="1"/>
  <c r="AC17" i="150" a="1"/>
  <c r="AC17" i="150" s="1"/>
  <c r="AC12" i="150" a="1"/>
  <c r="AC12" i="150" s="1"/>
  <c r="AC7" i="150" a="1"/>
  <c r="AC7" i="150" s="1"/>
  <c r="AC2" i="150" a="1"/>
  <c r="AC2" i="150" s="1"/>
  <c r="X2" i="150" s="1"/>
  <c r="X1" i="150"/>
  <c r="AC329" i="150" a="1"/>
  <c r="AC329" i="150" s="1"/>
  <c r="AC129" i="150" a="1"/>
  <c r="AC129" i="150" s="1"/>
  <c r="AC127" i="150" a="1"/>
  <c r="AC127" i="150" s="1"/>
  <c r="AC242" i="150" a="1"/>
  <c r="AC242" i="150" s="1"/>
  <c r="AC201" i="150" a="1"/>
  <c r="AC201" i="150" s="1"/>
  <c r="AC113" i="150" a="1"/>
  <c r="AC113" i="150" s="1"/>
  <c r="AC69" i="150" a="1"/>
  <c r="AC69" i="150" s="1"/>
  <c r="AC286" i="150" a="1"/>
  <c r="AC286" i="150" s="1"/>
  <c r="AC262" i="150" a="1"/>
  <c r="AC262" i="150" s="1"/>
  <c r="AC130" i="150" a="1"/>
  <c r="AC130" i="150" s="1"/>
  <c r="AC80" i="150" a="1"/>
  <c r="AC80" i="150" s="1"/>
  <c r="AC277" i="150" a="1"/>
  <c r="AC277" i="150" s="1"/>
  <c r="AC5" i="150" a="1"/>
  <c r="AC5" i="150" s="1"/>
  <c r="AC27" i="150" a="1"/>
  <c r="AC27" i="150" s="1"/>
  <c r="AC43" i="150" a="1"/>
  <c r="AC43" i="150" s="1"/>
  <c r="AC83" i="150" a="1"/>
  <c r="AC83" i="150" s="1"/>
  <c r="AC94" i="150" a="1"/>
  <c r="AC94" i="150" s="1"/>
  <c r="AC106" i="150" a="1"/>
  <c r="AC106" i="150" s="1"/>
  <c r="AC117" i="150" a="1"/>
  <c r="AC117" i="150" s="1"/>
  <c r="AC124" i="150" a="1"/>
  <c r="AC124" i="150" s="1"/>
  <c r="AC171" i="150" a="1"/>
  <c r="AC171" i="150" s="1"/>
  <c r="AC229" i="150" a="1"/>
  <c r="AC229" i="150" s="1"/>
  <c r="AC259" i="150" a="1"/>
  <c r="AC259" i="150" s="1"/>
  <c r="AC29" i="150" a="1"/>
  <c r="AC29" i="150" s="1"/>
  <c r="AC48" i="150" a="1"/>
  <c r="AC48" i="150" s="1"/>
  <c r="AC89" i="150" a="1"/>
  <c r="AC89" i="150" s="1"/>
  <c r="AC155" i="150" a="1"/>
  <c r="AC155" i="150" s="1"/>
  <c r="AC275" i="150" a="1"/>
  <c r="AC275" i="150" s="1"/>
  <c r="AC91" i="150" a="1"/>
  <c r="AC91" i="150" s="1"/>
  <c r="AC109" i="150" a="1"/>
  <c r="AC109" i="150" s="1"/>
  <c r="AC116" i="150" a="1"/>
  <c r="AC116" i="150" s="1"/>
  <c r="AC135" i="150" a="1"/>
  <c r="AC135" i="150" s="1"/>
  <c r="AC3" i="150" a="1"/>
  <c r="AC3" i="150" s="1"/>
  <c r="AC19" i="150" a="1"/>
  <c r="AC19" i="150" s="1"/>
  <c r="AC32" i="150" a="1"/>
  <c r="AC32" i="150" s="1"/>
  <c r="AC51" i="150" a="1"/>
  <c r="AC51" i="150" s="1"/>
  <c r="AC74" i="150" a="1"/>
  <c r="AC74" i="150" s="1"/>
  <c r="AC93" i="150" a="1"/>
  <c r="AC93" i="150" s="1"/>
  <c r="AC265" i="150" a="1"/>
  <c r="AC265" i="150" s="1"/>
  <c r="AC42" i="149" a="1"/>
  <c r="AC42" i="149" s="1"/>
  <c r="AA57" i="149" a="1"/>
  <c r="AA57" i="149" s="1"/>
  <c r="AA138" i="149" a="1"/>
  <c r="AA138" i="149" s="1"/>
  <c r="AA181" i="149" a="1"/>
  <c r="AA181" i="149" s="1"/>
  <c r="AA42" i="149" a="1"/>
  <c r="AA42" i="149" s="1"/>
  <c r="AA59" i="149" a="1"/>
  <c r="AA59" i="149" s="1"/>
  <c r="AC75" i="149" a="1"/>
  <c r="AC75" i="149" s="1"/>
  <c r="AA79" i="149" a="1"/>
  <c r="AA79" i="149" s="1"/>
  <c r="AA83" i="149" a="1"/>
  <c r="AA83" i="149" s="1"/>
  <c r="AA108" i="149" a="1"/>
  <c r="AA108" i="149" s="1"/>
  <c r="AA272" i="149" a="1"/>
  <c r="AA272" i="149" s="1"/>
  <c r="AB10" i="149" a="1"/>
  <c r="AB10" i="149" s="1"/>
  <c r="AA292" i="149" a="1"/>
  <c r="AA292" i="149" s="1"/>
  <c r="AC24" i="149" a="1"/>
  <c r="AC24" i="149" s="1"/>
  <c r="AA301" i="149" a="1"/>
  <c r="AA301" i="149" s="1"/>
  <c r="AA25" i="149" a="1"/>
  <c r="AA25" i="149" s="1"/>
  <c r="AA317" i="149" a="1"/>
  <c r="AA317" i="149" s="1"/>
  <c r="AA62" i="149" a="1"/>
  <c r="AA62" i="149" s="1"/>
  <c r="AA277" i="149" a="1"/>
  <c r="AA277" i="149" s="1"/>
  <c r="AA222" i="149" a="1"/>
  <c r="AA222" i="149" s="1"/>
  <c r="Z19" i="149" a="1"/>
  <c r="Z19" i="149" s="1"/>
  <c r="AA35" i="149" a="1"/>
  <c r="AA35" i="149" s="1"/>
  <c r="AB75" i="149" a="1"/>
  <c r="AB75" i="149" s="1"/>
  <c r="AA128" i="149" a="1"/>
  <c r="AA128" i="149" s="1"/>
  <c r="AA161" i="149" a="1"/>
  <c r="AA161" i="149" s="1"/>
  <c r="AA8" i="149" a="1"/>
  <c r="AA8" i="149" s="1"/>
  <c r="AA19" i="149" a="1"/>
  <c r="AA19" i="149" s="1"/>
  <c r="AB54" i="149" a="1"/>
  <c r="AB54" i="149" s="1"/>
  <c r="AA129" i="149" a="1"/>
  <c r="AA129" i="149" s="1"/>
  <c r="AA242" i="149" a="1"/>
  <c r="AA242" i="149" s="1"/>
  <c r="Y9" i="149" a="1"/>
  <c r="Y9" i="149" s="1"/>
  <c r="AA36" i="149" a="1"/>
  <c r="AA36" i="149" s="1"/>
  <c r="AC54" i="149" a="1"/>
  <c r="AC54" i="149" s="1"/>
  <c r="AA77" i="149" a="1"/>
  <c r="AA77" i="149" s="1"/>
  <c r="AA106" i="149" a="1"/>
  <c r="AA106" i="149" s="1"/>
  <c r="AA134" i="149" a="1"/>
  <c r="AA134" i="149" s="1"/>
  <c r="AA172" i="149" a="1"/>
  <c r="AA172" i="149" s="1"/>
  <c r="T1" i="149"/>
  <c r="Z10" i="149" a="1"/>
  <c r="Z10" i="149" s="1"/>
  <c r="AA22" i="149" a="1"/>
  <c r="AA22" i="149" s="1"/>
  <c r="AA39" i="149" a="1"/>
  <c r="AA39" i="149" s="1"/>
  <c r="AA55" i="149" a="1"/>
  <c r="AA55" i="149" s="1"/>
  <c r="AB77" i="149" a="1"/>
  <c r="AB77" i="149" s="1"/>
  <c r="AA107" i="149" a="1"/>
  <c r="AA107" i="149" s="1"/>
  <c r="AA135" i="149" a="1"/>
  <c r="AA135" i="149" s="1"/>
  <c r="AA173" i="149" a="1"/>
  <c r="AA173" i="149" s="1"/>
  <c r="AA250" i="149" a="1"/>
  <c r="AA250" i="149" s="1"/>
  <c r="AA11" i="149" a="1"/>
  <c r="AA11" i="149" s="1"/>
  <c r="AA139" i="149" a="1"/>
  <c r="AA139" i="149" s="1"/>
  <c r="AA5" i="149" a="1"/>
  <c r="AA5" i="149" s="1"/>
  <c r="AA18" i="149" a="1"/>
  <c r="AA18" i="149" s="1"/>
  <c r="AA53" i="149" a="1"/>
  <c r="AA53" i="149" s="1"/>
  <c r="AA73" i="149" a="1"/>
  <c r="AA73" i="149" s="1"/>
  <c r="AA99" i="149" a="1"/>
  <c r="AA99" i="149" s="1"/>
  <c r="AA124" i="149" a="1"/>
  <c r="AA124" i="149" s="1"/>
  <c r="AA158" i="149" a="1"/>
  <c r="AA158" i="149" s="1"/>
  <c r="AA220" i="149" a="1"/>
  <c r="AA220" i="149" s="1"/>
  <c r="Y6" i="149" a="1"/>
  <c r="Y6" i="149" s="1"/>
  <c r="AC18" i="149" a="1"/>
  <c r="AC18" i="149" s="1"/>
  <c r="AA34" i="149" a="1"/>
  <c r="AA34" i="149" s="1"/>
  <c r="AB53" i="149" a="1"/>
  <c r="AB53" i="149" s="1"/>
  <c r="AA75" i="149" a="1"/>
  <c r="AA75" i="149" s="1"/>
  <c r="AA103" i="149" a="1"/>
  <c r="AA103" i="149" s="1"/>
  <c r="AA126" i="149" a="1"/>
  <c r="AA126" i="149" s="1"/>
  <c r="AA160" i="149" a="1"/>
  <c r="AA160" i="149" s="1"/>
  <c r="AA6" i="149" a="1"/>
  <c r="AA6" i="149" s="1"/>
  <c r="AA54" i="149" a="1"/>
  <c r="AA54" i="149" s="1"/>
  <c r="AA104" i="149" a="1"/>
  <c r="AA104" i="149" s="1"/>
  <c r="AA236" i="149" a="1"/>
  <c r="AA236" i="149" s="1"/>
  <c r="AC35" i="149" a="1"/>
  <c r="AC35" i="149" s="1"/>
  <c r="AA105" i="149" a="1"/>
  <c r="AA105" i="149" s="1"/>
  <c r="AA162" i="149" a="1"/>
  <c r="AA162" i="149" s="1"/>
  <c r="Y21" i="149" a="1"/>
  <c r="Y21" i="149" s="1"/>
  <c r="AA243" i="149" a="1"/>
  <c r="AA243" i="149" s="1"/>
  <c r="V1" i="149"/>
  <c r="AA10" i="149" a="1"/>
  <c r="AA10" i="149" s="1"/>
  <c r="AA24" i="149" a="1"/>
  <c r="AA24" i="149" s="1"/>
  <c r="AB41" i="149" a="1"/>
  <c r="AB41" i="149" s="1"/>
  <c r="AA56" i="149" a="1"/>
  <c r="AA56" i="149" s="1"/>
  <c r="AA78" i="149" a="1"/>
  <c r="AA78" i="149" s="1"/>
  <c r="AC107" i="149" a="1"/>
  <c r="AC107" i="149" s="1"/>
  <c r="AA136" i="149" a="1"/>
  <c r="AA136" i="149" s="1"/>
  <c r="AA178" i="149" a="1"/>
  <c r="AA178" i="149" s="1"/>
  <c r="AA261" i="149" a="1"/>
  <c r="AA261" i="149" s="1"/>
  <c r="AA180" i="149" a="1"/>
  <c r="AA180" i="149" s="1"/>
  <c r="AA262" i="149" a="1"/>
  <c r="AA262" i="149" s="1"/>
  <c r="AA86" i="149" a="1"/>
  <c r="AA86" i="149" s="1"/>
  <c r="AA110" i="149" a="1"/>
  <c r="AA110" i="149" s="1"/>
  <c r="AA182" i="149" a="1"/>
  <c r="AA182" i="149" s="1"/>
  <c r="AA27" i="149" a="1"/>
  <c r="AA27" i="149" s="1"/>
  <c r="AA89" i="149" a="1"/>
  <c r="AA89" i="149" s="1"/>
  <c r="AA117" i="149" a="1"/>
  <c r="AA117" i="149" s="1"/>
  <c r="AA147" i="149" a="1"/>
  <c r="AA147" i="149" s="1"/>
  <c r="AA189" i="149" a="1"/>
  <c r="AA189" i="149" s="1"/>
  <c r="AA300" i="149" a="1"/>
  <c r="AA300" i="149" s="1"/>
  <c r="AA140" i="149" a="1"/>
  <c r="AA140" i="149" s="1"/>
  <c r="AA281" i="149" a="1"/>
  <c r="AA281" i="149" s="1"/>
  <c r="AC11" i="149" a="1"/>
  <c r="AC11" i="149" s="1"/>
  <c r="AB43" i="149" a="1"/>
  <c r="AB43" i="149" s="1"/>
  <c r="AA87" i="149" a="1"/>
  <c r="AA87" i="149" s="1"/>
  <c r="AA113" i="149" a="1"/>
  <c r="AA113" i="149" s="1"/>
  <c r="AA12" i="149" a="1"/>
  <c r="AA12" i="149" s="1"/>
  <c r="AA26" i="149" a="1"/>
  <c r="AA26" i="149" s="1"/>
  <c r="AA64" i="149" a="1"/>
  <c r="AA64" i="149" s="1"/>
  <c r="AB115" i="149" a="1"/>
  <c r="AB115" i="149" s="1"/>
  <c r="AA142" i="149" a="1"/>
  <c r="AA142" i="149" s="1"/>
  <c r="Y13" i="149" a="1"/>
  <c r="Y13" i="149" s="1"/>
  <c r="AB44" i="149" a="1"/>
  <c r="AB44" i="149" s="1"/>
  <c r="AA116" i="149" a="1"/>
  <c r="AA116" i="149" s="1"/>
  <c r="AA186" i="149" a="1"/>
  <c r="AA186" i="149" s="1"/>
  <c r="AA14" i="149" a="1"/>
  <c r="AA14" i="149" s="1"/>
  <c r="AA45" i="149" a="1"/>
  <c r="AA45" i="149" s="1"/>
  <c r="AA15" i="149" a="1"/>
  <c r="AA15" i="149" s="1"/>
  <c r="AC48" i="149" a="1"/>
  <c r="AC48" i="149" s="1"/>
  <c r="AA90" i="149" a="1"/>
  <c r="AA90" i="149" s="1"/>
  <c r="AA190" i="149" a="1"/>
  <c r="AA190" i="149" s="1"/>
  <c r="AC3" i="149" a="1"/>
  <c r="AC3" i="149" s="1"/>
  <c r="AA17" i="149" a="1"/>
  <c r="AA17" i="149" s="1"/>
  <c r="AC31" i="149" a="1"/>
  <c r="AC31" i="149" s="1"/>
  <c r="AA49" i="149" a="1"/>
  <c r="AA49" i="149" s="1"/>
  <c r="AA67" i="149" a="1"/>
  <c r="AA67" i="149" s="1"/>
  <c r="AC90" i="149" a="1"/>
  <c r="AC90" i="149" s="1"/>
  <c r="AA119" i="149" a="1"/>
  <c r="AA119" i="149" s="1"/>
  <c r="Y152" i="149" a="1"/>
  <c r="Y152" i="149" s="1"/>
  <c r="AA199" i="149" a="1"/>
  <c r="AA199" i="149" s="1"/>
  <c r="AA310" i="149" a="1"/>
  <c r="AA310" i="149" s="1"/>
  <c r="Z11" i="149" a="1"/>
  <c r="Z11" i="149" s="1"/>
  <c r="Z64" i="149" a="1"/>
  <c r="Z64" i="149" s="1"/>
  <c r="AA184" i="149" a="1"/>
  <c r="AA184" i="149" s="1"/>
  <c r="AA44" i="149" a="1"/>
  <c r="AA44" i="149" s="1"/>
  <c r="AA293" i="149" a="1"/>
  <c r="AA293" i="149" s="1"/>
  <c r="AB26" i="149" a="1"/>
  <c r="AB26" i="149" s="1"/>
  <c r="AA88" i="149" a="1"/>
  <c r="AA88" i="149" s="1"/>
  <c r="AA146" i="149" a="1"/>
  <c r="AA146" i="149" s="1"/>
  <c r="AA3" i="149" a="1"/>
  <c r="AA3" i="149" s="1"/>
  <c r="AB65" i="149" a="1"/>
  <c r="AB65" i="149" s="1"/>
  <c r="AB3" i="149" a="1"/>
  <c r="AB3" i="149" s="1"/>
  <c r="AA29" i="149" a="1"/>
  <c r="AA29" i="149" s="1"/>
  <c r="AA66" i="149" a="1"/>
  <c r="AA66" i="149" s="1"/>
  <c r="AC118" i="149" a="1"/>
  <c r="AC118" i="149" s="1"/>
  <c r="AA148" i="149" a="1"/>
  <c r="AA148" i="149" s="1"/>
  <c r="AA4" i="149" a="1"/>
  <c r="AA4" i="149" s="1"/>
  <c r="AC17" i="149" a="1"/>
  <c r="AC17" i="149" s="1"/>
  <c r="AA32" i="149" a="1"/>
  <c r="AA32" i="149" s="1"/>
  <c r="AC51" i="149" a="1"/>
  <c r="AC51" i="149" s="1"/>
  <c r="AC67" i="149" a="1"/>
  <c r="AC67" i="149" s="1"/>
  <c r="AA91" i="149" a="1"/>
  <c r="AA91" i="149" s="1"/>
  <c r="AB119" i="149" a="1"/>
  <c r="AB119" i="149" s="1"/>
  <c r="AA153" i="149" a="1"/>
  <c r="AA153" i="149" s="1"/>
  <c r="AA205" i="149" a="1"/>
  <c r="AA205" i="149" s="1"/>
  <c r="AA312" i="149" a="1"/>
  <c r="AA312" i="149" s="1"/>
  <c r="AB11" i="149" a="1"/>
  <c r="AB11" i="149" s="1"/>
  <c r="Y26" i="149" a="1"/>
  <c r="Y26" i="149" s="1"/>
  <c r="AA43" i="149" a="1"/>
  <c r="AA43" i="149" s="1"/>
  <c r="AA63" i="149" a="1"/>
  <c r="AA63" i="149" s="1"/>
  <c r="AA183" i="149" a="1"/>
  <c r="AA183" i="149" s="1"/>
  <c r="Z26" i="149" a="1"/>
  <c r="Z26" i="149" s="1"/>
  <c r="AA141" i="149" a="1"/>
  <c r="AA141" i="149" s="1"/>
  <c r="AA2" i="149" a="1"/>
  <c r="AA2" i="149" s="1"/>
  <c r="V2" i="149" s="1"/>
  <c r="V3" i="149" s="1"/>
  <c r="AC87" i="149" a="1"/>
  <c r="AC87" i="149" s="1"/>
  <c r="AA185" i="149" a="1"/>
  <c r="AA185" i="149" s="1"/>
  <c r="Z3" i="149" a="1"/>
  <c r="Z3" i="149" s="1"/>
  <c r="AA65" i="149" a="1"/>
  <c r="AA65" i="149" s="1"/>
  <c r="AA296" i="149" a="1"/>
  <c r="AA296" i="149" s="1"/>
  <c r="AB4" i="149" a="1"/>
  <c r="AB4" i="149" s="1"/>
  <c r="Y18" i="149" a="1"/>
  <c r="Y18" i="149" s="1"/>
  <c r="AC32" i="149" a="1"/>
  <c r="AC32" i="149" s="1"/>
  <c r="AA52" i="149" a="1"/>
  <c r="AA52" i="149" s="1"/>
  <c r="AC70" i="149" a="1"/>
  <c r="AC70" i="149" s="1"/>
  <c r="AA92" i="149" a="1"/>
  <c r="AA92" i="149" s="1"/>
  <c r="AA120" i="149" a="1"/>
  <c r="AA120" i="149" s="1"/>
  <c r="AA156" i="149" a="1"/>
  <c r="AA156" i="149" s="1"/>
  <c r="AA211" i="149" a="1"/>
  <c r="AA211" i="149" s="1"/>
  <c r="AC4" i="149" a="1"/>
  <c r="AC4" i="149" s="1"/>
  <c r="Z18" i="149" a="1"/>
  <c r="Z18" i="149" s="1"/>
  <c r="AA33" i="149" a="1"/>
  <c r="AA33" i="149" s="1"/>
  <c r="Z53" i="149" a="1"/>
  <c r="Z53" i="149" s="1"/>
  <c r="AC72" i="149" a="1"/>
  <c r="AC72" i="149" s="1"/>
  <c r="AA96" i="149" a="1"/>
  <c r="AA96" i="149" s="1"/>
  <c r="AA121" i="149" a="1"/>
  <c r="AA121" i="149" s="1"/>
  <c r="AA157" i="149" a="1"/>
  <c r="AA157" i="149" s="1"/>
  <c r="AA213" i="149" a="1"/>
  <c r="AA213" i="149" s="1"/>
  <c r="AA318" i="149" a="1"/>
  <c r="AA318" i="149" s="1"/>
  <c r="AB7" i="149" a="1"/>
  <c r="AB7" i="149" s="1"/>
  <c r="AB47" i="149" a="1"/>
  <c r="AB47" i="149" s="1"/>
  <c r="AB81" i="149" a="1"/>
  <c r="AB81" i="149" s="1"/>
  <c r="AC169" i="149" a="1"/>
  <c r="AC169" i="149" s="1"/>
  <c r="AC7" i="149" a="1"/>
  <c r="AC7" i="149" s="1"/>
  <c r="AC14" i="149" a="1"/>
  <c r="AC14" i="149" s="1"/>
  <c r="AA21" i="149" a="1"/>
  <c r="AA21" i="149" s="1"/>
  <c r="AA28" i="149" a="1"/>
  <c r="AA28" i="149" s="1"/>
  <c r="AC38" i="149" a="1"/>
  <c r="AC38" i="149" s="1"/>
  <c r="AA48" i="149" a="1"/>
  <c r="AA48" i="149" s="1"/>
  <c r="AA58" i="149" a="1"/>
  <c r="AA58" i="149" s="1"/>
  <c r="AA71" i="149" a="1"/>
  <c r="AA71" i="149" s="1"/>
  <c r="AA82" i="149" a="1"/>
  <c r="AA82" i="149" s="1"/>
  <c r="AA98" i="149" a="1"/>
  <c r="AA98" i="149" s="1"/>
  <c r="AA111" i="149" a="1"/>
  <c r="AA111" i="149" s="1"/>
  <c r="AA127" i="149" a="1"/>
  <c r="AA127" i="149" s="1"/>
  <c r="AC146" i="149" a="1"/>
  <c r="AC146" i="149" s="1"/>
  <c r="AA171" i="149" a="1"/>
  <c r="AA171" i="149" s="1"/>
  <c r="AA202" i="149" a="1"/>
  <c r="AA202" i="149" s="1"/>
  <c r="AA273" i="149" a="1"/>
  <c r="AA273" i="149" s="1"/>
  <c r="AB99" i="149" a="1"/>
  <c r="AB99" i="149" s="1"/>
  <c r="Z2" i="149" a="1"/>
  <c r="Z2" i="149" s="1"/>
  <c r="U2" i="149" s="1"/>
  <c r="AC8" i="149" a="1"/>
  <c r="AC8" i="149" s="1"/>
  <c r="AC15" i="149" a="1"/>
  <c r="AC15" i="149" s="1"/>
  <c r="AA23" i="149" a="1"/>
  <c r="AA23" i="149" s="1"/>
  <c r="AA30" i="149" a="1"/>
  <c r="AA30" i="149" s="1"/>
  <c r="AA40" i="149" a="1"/>
  <c r="AA40" i="149" s="1"/>
  <c r="AC49" i="149" a="1"/>
  <c r="AC49" i="149" s="1"/>
  <c r="AC59" i="149" a="1"/>
  <c r="AC59" i="149" s="1"/>
  <c r="AC73" i="149" a="1"/>
  <c r="AC73" i="149" s="1"/>
  <c r="AA84" i="149" a="1"/>
  <c r="AA84" i="149" s="1"/>
  <c r="AA100" i="149" a="1"/>
  <c r="AA100" i="149" s="1"/>
  <c r="AA114" i="149" a="1"/>
  <c r="AA114" i="149" s="1"/>
  <c r="AA131" i="149" a="1"/>
  <c r="AA131" i="149" s="1"/>
  <c r="AA151" i="149" a="1"/>
  <c r="AA151" i="149" s="1"/>
  <c r="AA175" i="149" a="1"/>
  <c r="AA175" i="149" s="1"/>
  <c r="AA206" i="149" a="1"/>
  <c r="AA206" i="149" s="1"/>
  <c r="AA283" i="149" a="1"/>
  <c r="AA283" i="149" s="1"/>
  <c r="AB8" i="149" a="1"/>
  <c r="AB8" i="149" s="1"/>
  <c r="AB15" i="149" a="1"/>
  <c r="AB15" i="149" s="1"/>
  <c r="AB22" i="149" a="1"/>
  <c r="AB22" i="149" s="1"/>
  <c r="AB29" i="149" a="1"/>
  <c r="AB29" i="149" s="1"/>
  <c r="AC39" i="149" a="1"/>
  <c r="AC39" i="149" s="1"/>
  <c r="AA176" i="149" a="1"/>
  <c r="AA176" i="149" s="1"/>
  <c r="AA208" i="149" a="1"/>
  <c r="AA208" i="149" s="1"/>
  <c r="AA286" i="149" a="1"/>
  <c r="AA286" i="149" s="1"/>
  <c r="AA16" i="149" a="1"/>
  <c r="AA16" i="149" s="1"/>
  <c r="AB23" i="149" a="1"/>
  <c r="AB23" i="149" s="1"/>
  <c r="AC30" i="149" a="1"/>
  <c r="AC30" i="149" s="1"/>
  <c r="AC40" i="149" a="1"/>
  <c r="AC40" i="149" s="1"/>
  <c r="AA50" i="149" a="1"/>
  <c r="AA50" i="149" s="1"/>
  <c r="AA60" i="149" a="1"/>
  <c r="AA60" i="149" s="1"/>
  <c r="AA74" i="149" a="1"/>
  <c r="AA74" i="149" s="1"/>
  <c r="AA85" i="149" a="1"/>
  <c r="AA85" i="149" s="1"/>
  <c r="AA101" i="149" a="1"/>
  <c r="AA101" i="149" s="1"/>
  <c r="AA115" i="149" a="1"/>
  <c r="AA115" i="149" s="1"/>
  <c r="AA132" i="149" a="1"/>
  <c r="AA132" i="149" s="1"/>
  <c r="AB2" i="149" a="1"/>
  <c r="AB2" i="149" s="1"/>
  <c r="W2" i="149" s="1"/>
  <c r="AA9" i="149" a="1"/>
  <c r="AA9" i="149" s="1"/>
  <c r="AB16" i="149" a="1"/>
  <c r="AB16" i="149" s="1"/>
  <c r="AC23" i="149" a="1"/>
  <c r="AC23" i="149" s="1"/>
  <c r="AA31" i="149" a="1"/>
  <c r="AA31" i="149" s="1"/>
  <c r="AA41" i="149" a="1"/>
  <c r="AA41" i="149" s="1"/>
  <c r="AA51" i="149" a="1"/>
  <c r="AA51" i="149" s="1"/>
  <c r="AA61" i="149" a="1"/>
  <c r="AA61" i="149" s="1"/>
  <c r="AC85" i="149" a="1"/>
  <c r="AC85" i="149" s="1"/>
  <c r="AA102" i="149" a="1"/>
  <c r="AA102" i="149" s="1"/>
  <c r="AA133" i="149" a="1"/>
  <c r="AA133" i="149" s="1"/>
  <c r="AA152" i="149" a="1"/>
  <c r="AA152" i="149" s="1"/>
  <c r="AA177" i="149" a="1"/>
  <c r="AA177" i="149" s="1"/>
  <c r="AA210" i="149" a="1"/>
  <c r="AA210" i="149" s="1"/>
  <c r="AA291" i="149" a="1"/>
  <c r="AA291" i="149" s="1"/>
  <c r="AC291" i="149" a="1"/>
  <c r="AC291" i="149" s="1"/>
  <c r="AB5" i="149" a="1"/>
  <c r="AB5" i="149" s="1"/>
  <c r="AB12" i="149" a="1"/>
  <c r="AB12" i="149" s="1"/>
  <c r="AB19" i="149" a="1"/>
  <c r="AB19" i="149" s="1"/>
  <c r="AB45" i="149" a="1"/>
  <c r="AB45" i="149" s="1"/>
  <c r="AC19" i="149" a="1"/>
  <c r="AC19" i="149" s="1"/>
  <c r="AA20" i="149" a="1"/>
  <c r="AA20" i="149" s="1"/>
  <c r="AB27" i="149" a="1"/>
  <c r="AB27" i="149" s="1"/>
  <c r="AC36" i="149" a="1"/>
  <c r="AC36" i="149" s="1"/>
  <c r="AA46" i="149" a="1"/>
  <c r="AA46" i="149" s="1"/>
  <c r="AB69" i="149" a="1"/>
  <c r="AB69" i="149" s="1"/>
  <c r="AC79" i="149" a="1"/>
  <c r="AC79" i="149" s="1"/>
  <c r="AA94" i="149" a="1"/>
  <c r="AA94" i="149" s="1"/>
  <c r="AB124" i="149" a="1"/>
  <c r="AB124" i="149" s="1"/>
  <c r="AA143" i="149" a="1"/>
  <c r="AA143" i="149" s="1"/>
  <c r="AA163" i="149" a="1"/>
  <c r="AA163" i="149" s="1"/>
  <c r="AA191" i="149" a="1"/>
  <c r="AA191" i="149" s="1"/>
  <c r="AA267" i="149" a="1"/>
  <c r="AA267" i="149" s="1"/>
  <c r="AA322" i="149" a="1"/>
  <c r="AA322" i="149" s="1"/>
  <c r="AC68" i="149" a="1"/>
  <c r="AC68" i="149" s="1"/>
  <c r="AB79" i="149" a="1"/>
  <c r="AB79" i="149" s="1"/>
  <c r="AC162" i="149" a="1"/>
  <c r="AC162" i="149" s="1"/>
  <c r="AB6" i="149" a="1"/>
  <c r="AB6" i="149" s="1"/>
  <c r="AA37" i="149" a="1"/>
  <c r="AA37" i="149" s="1"/>
  <c r="AB56" i="149" a="1"/>
  <c r="AB56" i="149" s="1"/>
  <c r="AC69" i="149" a="1"/>
  <c r="AC69" i="149" s="1"/>
  <c r="AA80" i="149" a="1"/>
  <c r="AA80" i="149" s="1"/>
  <c r="AC109" i="149" a="1"/>
  <c r="AC109" i="149" s="1"/>
  <c r="AA125" i="149" a="1"/>
  <c r="AA125" i="149" s="1"/>
  <c r="AA145" i="149" a="1"/>
  <c r="AA145" i="149" s="1"/>
  <c r="AA165" i="149" a="1"/>
  <c r="AA165" i="149" s="1"/>
  <c r="AA193" i="149" a="1"/>
  <c r="AA193" i="149" s="1"/>
  <c r="AA268" i="149" a="1"/>
  <c r="AA268" i="149" s="1"/>
  <c r="AA323" i="149" a="1"/>
  <c r="AA323" i="149" s="1"/>
  <c r="AB162" i="149" a="1"/>
  <c r="AB162" i="149" s="1"/>
  <c r="U1" i="149"/>
  <c r="W1" i="149"/>
  <c r="AA13" i="149" a="1"/>
  <c r="AA13" i="149" s="1"/>
  <c r="AC27" i="149" a="1"/>
  <c r="AC27" i="149" s="1"/>
  <c r="AC46" i="149" a="1"/>
  <c r="AC46" i="149" s="1"/>
  <c r="AB94" i="149" a="1"/>
  <c r="AB94" i="149" s="1"/>
  <c r="AA7" i="149" a="1"/>
  <c r="AA7" i="149" s="1"/>
  <c r="Y14" i="149" a="1"/>
  <c r="Y14" i="149" s="1"/>
  <c r="AC20" i="149" a="1"/>
  <c r="AC20" i="149" s="1"/>
  <c r="AB38" i="149" a="1"/>
  <c r="AB38" i="149" s="1"/>
  <c r="AA47" i="149" a="1"/>
  <c r="AA47" i="149" s="1"/>
  <c r="AC56" i="149" a="1"/>
  <c r="AC56" i="149" s="1"/>
  <c r="AA70" i="149" a="1"/>
  <c r="AA70" i="149" s="1"/>
  <c r="AA81" i="149" a="1"/>
  <c r="AA81" i="149" s="1"/>
  <c r="AA95" i="149" a="1"/>
  <c r="AA95" i="149" s="1"/>
  <c r="AC125" i="149" a="1"/>
  <c r="AC125" i="149" s="1"/>
  <c r="AA166" i="149" a="1"/>
  <c r="AA166" i="149" s="1"/>
  <c r="AA198" i="149" a="1"/>
  <c r="AA198" i="149" s="1"/>
  <c r="AA271" i="149" a="1"/>
  <c r="AA271" i="149" s="1"/>
  <c r="Y333" i="149" a="1"/>
  <c r="Y333" i="149" s="1"/>
  <c r="Y328" i="149" a="1"/>
  <c r="Y328" i="149" s="1"/>
  <c r="Y323" i="149" a="1"/>
  <c r="Y323" i="149" s="1"/>
  <c r="Y318" i="149" a="1"/>
  <c r="Y318" i="149" s="1"/>
  <c r="Y313" i="149" a="1"/>
  <c r="Y313" i="149" s="1"/>
  <c r="Y308" i="149" a="1"/>
  <c r="Y308" i="149" s="1"/>
  <c r="Y303" i="149" a="1"/>
  <c r="Y303" i="149" s="1"/>
  <c r="Y298" i="149" a="1"/>
  <c r="Y298" i="149" s="1"/>
  <c r="Y293" i="149" a="1"/>
  <c r="Y293" i="149" s="1"/>
  <c r="Y288" i="149" a="1"/>
  <c r="Y288" i="149" s="1"/>
  <c r="Y283" i="149" a="1"/>
  <c r="Y283" i="149" s="1"/>
  <c r="Y278" i="149" a="1"/>
  <c r="Y278" i="149" s="1"/>
  <c r="Y273" i="149" a="1"/>
  <c r="Y273" i="149" s="1"/>
  <c r="Y268" i="149" a="1"/>
  <c r="Y268" i="149" s="1"/>
  <c r="Y263" i="149" a="1"/>
  <c r="Y263" i="149" s="1"/>
  <c r="Y258" i="149" a="1"/>
  <c r="Y258" i="149" s="1"/>
  <c r="Y253" i="149" a="1"/>
  <c r="Y253" i="149" s="1"/>
  <c r="Y248" i="149" a="1"/>
  <c r="Y248" i="149" s="1"/>
  <c r="Y243" i="149" a="1"/>
  <c r="Y243" i="149" s="1"/>
  <c r="Y238" i="149" a="1"/>
  <c r="Y238" i="149" s="1"/>
  <c r="Y233" i="149" a="1"/>
  <c r="Y233" i="149" s="1"/>
  <c r="Y228" i="149" a="1"/>
  <c r="Y228" i="149" s="1"/>
  <c r="Y327" i="149" a="1"/>
  <c r="Y327" i="149" s="1"/>
  <c r="Y302" i="149" a="1"/>
  <c r="Y302" i="149" s="1"/>
  <c r="Y277" i="149" a="1"/>
  <c r="Y277" i="149" s="1"/>
  <c r="Y252" i="149" a="1"/>
  <c r="Y252" i="149" s="1"/>
  <c r="Y319" i="149" a="1"/>
  <c r="Y319" i="149" s="1"/>
  <c r="Y294" i="149" a="1"/>
  <c r="Y294" i="149" s="1"/>
  <c r="Y269" i="149" a="1"/>
  <c r="Y269" i="149" s="1"/>
  <c r="Y244" i="149" a="1"/>
  <c r="Y244" i="149" s="1"/>
  <c r="Y329" i="149" a="1"/>
  <c r="Y329" i="149" s="1"/>
  <c r="Y304" i="149" a="1"/>
  <c r="Y304" i="149" s="1"/>
  <c r="Y279" i="149" a="1"/>
  <c r="Y279" i="149" s="1"/>
  <c r="Y254" i="149" a="1"/>
  <c r="Y254" i="149" s="1"/>
  <c r="Y229" i="149" a="1"/>
  <c r="Y229" i="149" s="1"/>
  <c r="Y316" i="149" a="1"/>
  <c r="Y316" i="149" s="1"/>
  <c r="Y305" i="149" a="1"/>
  <c r="Y305" i="149" s="1"/>
  <c r="Y274" i="149" a="1"/>
  <c r="Y274" i="149" s="1"/>
  <c r="Y257" i="149" a="1"/>
  <c r="Y257" i="149" s="1"/>
  <c r="Y209" i="149" a="1"/>
  <c r="Y209" i="149" s="1"/>
  <c r="Y205" i="149" a="1"/>
  <c r="Y205" i="149" s="1"/>
  <c r="Y300" i="149" a="1"/>
  <c r="Y300" i="149" s="1"/>
  <c r="Y297" i="149" a="1"/>
  <c r="Y297" i="149" s="1"/>
  <c r="Y266" i="149" a="1"/>
  <c r="Y266" i="149" s="1"/>
  <c r="Y312" i="149" a="1"/>
  <c r="Y312" i="149" s="1"/>
  <c r="Y264" i="149" a="1"/>
  <c r="Y264" i="149" s="1"/>
  <c r="Y250" i="149" a="1"/>
  <c r="Y250" i="149" s="1"/>
  <c r="Y282" i="149" a="1"/>
  <c r="Y282" i="149" s="1"/>
  <c r="Y262" i="149" a="1"/>
  <c r="Y262" i="149" s="1"/>
  <c r="Y267" i="149" a="1"/>
  <c r="Y267" i="149" s="1"/>
  <c r="Y251" i="149" a="1"/>
  <c r="Y251" i="149" s="1"/>
  <c r="Y241" i="149" a="1"/>
  <c r="Y241" i="149" s="1"/>
  <c r="Y218" i="149" a="1"/>
  <c r="Y218" i="149" s="1"/>
  <c r="Y324" i="149" a="1"/>
  <c r="Y324" i="149" s="1"/>
  <c r="Y331" i="149" a="1"/>
  <c r="Y331" i="149" s="1"/>
  <c r="Y315" i="149" a="1"/>
  <c r="Y315" i="149" s="1"/>
  <c r="Y321" i="149" a="1"/>
  <c r="Y321" i="149" s="1"/>
  <c r="Y296" i="149" a="1"/>
  <c r="Y296" i="149" s="1"/>
  <c r="Y292" i="149" a="1"/>
  <c r="Y292" i="149" s="1"/>
  <c r="Y239" i="149" a="1"/>
  <c r="Y239" i="149" s="1"/>
  <c r="Y311" i="149" a="1"/>
  <c r="Y311" i="149" s="1"/>
  <c r="Y309" i="149" a="1"/>
  <c r="Y309" i="149" s="1"/>
  <c r="Y265" i="149" a="1"/>
  <c r="Y265" i="149" s="1"/>
  <c r="Y223" i="149" a="1"/>
  <c r="Y223" i="149" s="1"/>
  <c r="Y306" i="149" a="1"/>
  <c r="Y306" i="149" s="1"/>
  <c r="Y276" i="149" a="1"/>
  <c r="Y276" i="149" s="1"/>
  <c r="Y204" i="149" a="1"/>
  <c r="Y204" i="149" s="1"/>
  <c r="Y183" i="149" a="1"/>
  <c r="Y183" i="149" s="1"/>
  <c r="Y178" i="149" a="1"/>
  <c r="Y178" i="149" s="1"/>
  <c r="Y173" i="149" a="1"/>
  <c r="Y173" i="149" s="1"/>
  <c r="Y168" i="149" a="1"/>
  <c r="Y168" i="149" s="1"/>
  <c r="Y163" i="149" a="1"/>
  <c r="Y163" i="149" s="1"/>
  <c r="Y158" i="149" a="1"/>
  <c r="Y158" i="149" s="1"/>
  <c r="Y153" i="149" a="1"/>
  <c r="Y153" i="149" s="1"/>
  <c r="Y148" i="149" a="1"/>
  <c r="Y148" i="149" s="1"/>
  <c r="Y143" i="149" a="1"/>
  <c r="Y143" i="149" s="1"/>
  <c r="Y326" i="149" a="1"/>
  <c r="Y326" i="149" s="1"/>
  <c r="Y320" i="149" a="1"/>
  <c r="Y320" i="149" s="1"/>
  <c r="Y301" i="149" a="1"/>
  <c r="Y301" i="149" s="1"/>
  <c r="Y216" i="149" a="1"/>
  <c r="Y216" i="149" s="1"/>
  <c r="Y317" i="149" a="1"/>
  <c r="Y317" i="149" s="1"/>
  <c r="Y227" i="149" a="1"/>
  <c r="Y227" i="149" s="1"/>
  <c r="Y314" i="149" a="1"/>
  <c r="Y314" i="149" s="1"/>
  <c r="Y246" i="149" a="1"/>
  <c r="Y246" i="149" s="1"/>
  <c r="Y231" i="149" a="1"/>
  <c r="Y231" i="149" s="1"/>
  <c r="Y225" i="149" a="1"/>
  <c r="Y225" i="149" s="1"/>
  <c r="Y332" i="149" a="1"/>
  <c r="Y332" i="149" s="1"/>
  <c r="Y199" i="149" a="1"/>
  <c r="Y199" i="149" s="1"/>
  <c r="Y235" i="149" a="1"/>
  <c r="Y235" i="149" s="1"/>
  <c r="Y221" i="149" a="1"/>
  <c r="Y221" i="149" s="1"/>
  <c r="Y214" i="149" a="1"/>
  <c r="Y214" i="149" s="1"/>
  <c r="Y185" i="149" a="1"/>
  <c r="Y185" i="149" s="1"/>
  <c r="Y150" i="149" a="1"/>
  <c r="Y150" i="149" s="1"/>
  <c r="Y310" i="149" a="1"/>
  <c r="Y310" i="149" s="1"/>
  <c r="Y234" i="149" a="1"/>
  <c r="Y234" i="149" s="1"/>
  <c r="Y171" i="149" a="1"/>
  <c r="Y171" i="149" s="1"/>
  <c r="Y138" i="149" a="1"/>
  <c r="Y138" i="149" s="1"/>
  <c r="Y113" i="149" a="1"/>
  <c r="Y113" i="149" s="1"/>
  <c r="Y88" i="149" a="1"/>
  <c r="Y88" i="149" s="1"/>
  <c r="Y63" i="149" a="1"/>
  <c r="Y63" i="149" s="1"/>
  <c r="Y299" i="149" a="1"/>
  <c r="Y299" i="149" s="1"/>
  <c r="Y295" i="149" a="1"/>
  <c r="Y295" i="149" s="1"/>
  <c r="Y281" i="149" a="1"/>
  <c r="Y281" i="149" s="1"/>
  <c r="Y175" i="149" a="1"/>
  <c r="Y175" i="149" s="1"/>
  <c r="Y291" i="149" a="1"/>
  <c r="Y291" i="149" s="1"/>
  <c r="Y237" i="149" a="1"/>
  <c r="Y237" i="149" s="1"/>
  <c r="Y203" i="149" a="1"/>
  <c r="Y203" i="149" s="1"/>
  <c r="Y177" i="149" a="1"/>
  <c r="Y177" i="149" s="1"/>
  <c r="Y172" i="149" a="1"/>
  <c r="Y172" i="149" s="1"/>
  <c r="Y271" i="149" a="1"/>
  <c r="Y271" i="149" s="1"/>
  <c r="Y219" i="149" a="1"/>
  <c r="Y219" i="149" s="1"/>
  <c r="Y207" i="149" a="1"/>
  <c r="Y207" i="149" s="1"/>
  <c r="Y307" i="149" a="1"/>
  <c r="Y307" i="149" s="1"/>
  <c r="Y290" i="149" a="1"/>
  <c r="Y290" i="149" s="1"/>
  <c r="Y192" i="149" a="1"/>
  <c r="Y192" i="149" s="1"/>
  <c r="Y180" i="149" a="1"/>
  <c r="Y180" i="149" s="1"/>
  <c r="Y140" i="149" a="1"/>
  <c r="Y140" i="149" s="1"/>
  <c r="Y270" i="149" a="1"/>
  <c r="Y270" i="149" s="1"/>
  <c r="Y230" i="149" a="1"/>
  <c r="Y230" i="149" s="1"/>
  <c r="Y161" i="149" a="1"/>
  <c r="Y161" i="149" s="1"/>
  <c r="Y133" i="149" a="1"/>
  <c r="Y133" i="149" s="1"/>
  <c r="Y115" i="149" a="1"/>
  <c r="Y115" i="149" s="1"/>
  <c r="Y79" i="149" a="1"/>
  <c r="Y79" i="149" s="1"/>
  <c r="Y72" i="149" a="1"/>
  <c r="Y72" i="149" s="1"/>
  <c r="Y61" i="149" a="1"/>
  <c r="Y61" i="149" s="1"/>
  <c r="Y33" i="149" a="1"/>
  <c r="Y33" i="149" s="1"/>
  <c r="Y325" i="149" a="1"/>
  <c r="Y325" i="149" s="1"/>
  <c r="Y240" i="149" a="1"/>
  <c r="Y240" i="149" s="1"/>
  <c r="Y194" i="149" a="1"/>
  <c r="Y194" i="149" s="1"/>
  <c r="Y190" i="149" a="1"/>
  <c r="Y190" i="149" s="1"/>
  <c r="Y247" i="149" a="1"/>
  <c r="Y247" i="149" s="1"/>
  <c r="Y286" i="149" a="1"/>
  <c r="Y286" i="149" s="1"/>
  <c r="Y285" i="149" a="1"/>
  <c r="Y285" i="149" s="1"/>
  <c r="Y289" i="149" a="1"/>
  <c r="Y289" i="149" s="1"/>
  <c r="Y261" i="149" a="1"/>
  <c r="Y261" i="149" s="1"/>
  <c r="Y232" i="149" a="1"/>
  <c r="Y232" i="149" s="1"/>
  <c r="Y213" i="149" a="1"/>
  <c r="Y213" i="149" s="1"/>
  <c r="Y275" i="149" a="1"/>
  <c r="Y275" i="149" s="1"/>
  <c r="Y217" i="149" a="1"/>
  <c r="Y217" i="149" s="1"/>
  <c r="Y212" i="149" a="1"/>
  <c r="Y212" i="149" s="1"/>
  <c r="Y202" i="149" a="1"/>
  <c r="Y202" i="149" s="1"/>
  <c r="Y191" i="149" a="1"/>
  <c r="Y191" i="149" s="1"/>
  <c r="Y330" i="149" a="1"/>
  <c r="Y330" i="149" s="1"/>
  <c r="Y260" i="149" a="1"/>
  <c r="Y260" i="149" s="1"/>
  <c r="Y215" i="149" a="1"/>
  <c r="Y215" i="149" s="1"/>
  <c r="Y280" i="149" a="1"/>
  <c r="Y280" i="149" s="1"/>
  <c r="Y242" i="149" a="1"/>
  <c r="Y242" i="149" s="1"/>
  <c r="Y236" i="149" a="1"/>
  <c r="Y236" i="149" s="1"/>
  <c r="Y184" i="149" a="1"/>
  <c r="Y184" i="149" s="1"/>
  <c r="Y259" i="149" a="1"/>
  <c r="Y259" i="149" s="1"/>
  <c r="Y188" i="149" a="1"/>
  <c r="Y188" i="149" s="1"/>
  <c r="Y186" i="149" a="1"/>
  <c r="Y186" i="149" s="1"/>
  <c r="Y182" i="149" a="1"/>
  <c r="Y182" i="149" s="1"/>
  <c r="Y176" i="149" a="1"/>
  <c r="Y176" i="149" s="1"/>
  <c r="Y165" i="149" a="1"/>
  <c r="Y165" i="149" s="1"/>
  <c r="Y287" i="149" a="1"/>
  <c r="Y287" i="149" s="1"/>
  <c r="Y272" i="149" a="1"/>
  <c r="Y272" i="149" s="1"/>
  <c r="Y174" i="149" a="1"/>
  <c r="Y174" i="149" s="1"/>
  <c r="Y135" i="149" a="1"/>
  <c r="Y135" i="149" s="1"/>
  <c r="Y210" i="149" a="1"/>
  <c r="Y210" i="149" s="1"/>
  <c r="Y198" i="149" a="1"/>
  <c r="Y198" i="149" s="1"/>
  <c r="Y156" i="149" a="1"/>
  <c r="Y156" i="149" s="1"/>
  <c r="Y141" i="149" a="1"/>
  <c r="Y141" i="149" s="1"/>
  <c r="Y105" i="149" a="1"/>
  <c r="Y105" i="149" s="1"/>
  <c r="Y89" i="149" a="1"/>
  <c r="Y89" i="149" s="1"/>
  <c r="Y197" i="149" a="1"/>
  <c r="Y197" i="149" s="1"/>
  <c r="Y189" i="149" a="1"/>
  <c r="Y189" i="149" s="1"/>
  <c r="Y157" i="149" a="1"/>
  <c r="Y157" i="149" s="1"/>
  <c r="Y167" i="149" a="1"/>
  <c r="Y167" i="149" s="1"/>
  <c r="Y129" i="149" a="1"/>
  <c r="Y129" i="149" s="1"/>
  <c r="Y127" i="149" a="1"/>
  <c r="Y127" i="149" s="1"/>
  <c r="Y122" i="149" a="1"/>
  <c r="Y122" i="149" s="1"/>
  <c r="Y109" i="149" a="1"/>
  <c r="Y109" i="149" s="1"/>
  <c r="Y78" i="149" a="1"/>
  <c r="Y78" i="149" s="1"/>
  <c r="Y59" i="149" a="1"/>
  <c r="Y59" i="149" s="1"/>
  <c r="Y38" i="149" a="1"/>
  <c r="Y38" i="149" s="1"/>
  <c r="Y208" i="149" a="1"/>
  <c r="Y208" i="149" s="1"/>
  <c r="Y164" i="149" a="1"/>
  <c r="Y164" i="149" s="1"/>
  <c r="Y136" i="149" a="1"/>
  <c r="Y136" i="149" s="1"/>
  <c r="Y134" i="149" a="1"/>
  <c r="Y134" i="149" s="1"/>
  <c r="Y249" i="149" a="1"/>
  <c r="Y249" i="149" s="1"/>
  <c r="Y284" i="149" a="1"/>
  <c r="Y284" i="149" s="1"/>
  <c r="Y322" i="149" a="1"/>
  <c r="Y322" i="149" s="1"/>
  <c r="Y193" i="149" a="1"/>
  <c r="Y193" i="149" s="1"/>
  <c r="Y169" i="149" a="1"/>
  <c r="Y169" i="149" s="1"/>
  <c r="Y125" i="149" a="1"/>
  <c r="Y125" i="149" s="1"/>
  <c r="Y107" i="149" a="1"/>
  <c r="Y107" i="149" s="1"/>
  <c r="Y94" i="149" a="1"/>
  <c r="Y94" i="149" s="1"/>
  <c r="Y82" i="149" a="1"/>
  <c r="Y82" i="149" s="1"/>
  <c r="Y66" i="149" a="1"/>
  <c r="Y66" i="149" s="1"/>
  <c r="Y220" i="149" a="1"/>
  <c r="Y220" i="149" s="1"/>
  <c r="Y226" i="149" a="1"/>
  <c r="Y226" i="149" s="1"/>
  <c r="Y145" i="149" a="1"/>
  <c r="Y145" i="149" s="1"/>
  <c r="Y139" i="149" a="1"/>
  <c r="Y139" i="149" s="1"/>
  <c r="Y123" i="149" a="1"/>
  <c r="Y123" i="149" s="1"/>
  <c r="Y76" i="149" a="1"/>
  <c r="Y76" i="149" s="1"/>
  <c r="Y60" i="149" a="1"/>
  <c r="Y60" i="149" s="1"/>
  <c r="Y32" i="149" a="1"/>
  <c r="Y32" i="149" s="1"/>
  <c r="Y245" i="149" a="1"/>
  <c r="Y245" i="149" s="1"/>
  <c r="Y179" i="149" a="1"/>
  <c r="Y179" i="149" s="1"/>
  <c r="Y147" i="149" a="1"/>
  <c r="Y147" i="149" s="1"/>
  <c r="Y118" i="149" a="1"/>
  <c r="Y118" i="149" s="1"/>
  <c r="Y166" i="149" a="1"/>
  <c r="Y166" i="149" s="1"/>
  <c r="Y128" i="149" a="1"/>
  <c r="Y128" i="149" s="1"/>
  <c r="Y54" i="149" a="1"/>
  <c r="Y54" i="149" s="1"/>
  <c r="Y36" i="149" a="1"/>
  <c r="Y36" i="149" s="1"/>
  <c r="Y211" i="149" a="1"/>
  <c r="Y211" i="149" s="1"/>
  <c r="Y206" i="149" a="1"/>
  <c r="Y206" i="149" s="1"/>
  <c r="Y201" i="149" a="1"/>
  <c r="Y201" i="149" s="1"/>
  <c r="Y137" i="149" a="1"/>
  <c r="Y137" i="149" s="1"/>
  <c r="Y196" i="149" a="1"/>
  <c r="Y196" i="149" s="1"/>
  <c r="Y149" i="149" a="1"/>
  <c r="Y149" i="149" s="1"/>
  <c r="Y256" i="149" a="1"/>
  <c r="Y256" i="149" s="1"/>
  <c r="Y126" i="149" a="1"/>
  <c r="Y126" i="149" s="1"/>
  <c r="Y121" i="149" a="1"/>
  <c r="Y121" i="149" s="1"/>
  <c r="Y100" i="149" a="1"/>
  <c r="Y100" i="149" s="1"/>
  <c r="Y80" i="149" a="1"/>
  <c r="Y80" i="149" s="1"/>
  <c r="Y64" i="149" a="1"/>
  <c r="Y64" i="149" s="1"/>
  <c r="Y224" i="149" a="1"/>
  <c r="Y224" i="149" s="1"/>
  <c r="Y181" i="149" a="1"/>
  <c r="Y181" i="149" s="1"/>
  <c r="Y142" i="149" a="1"/>
  <c r="Y142" i="149" s="1"/>
  <c r="Y131" i="149" a="1"/>
  <c r="Y131" i="149" s="1"/>
  <c r="Y124" i="149" a="1"/>
  <c r="Y124" i="149" s="1"/>
  <c r="Y119" i="149" a="1"/>
  <c r="Y119" i="149" s="1"/>
  <c r="Y98" i="149" a="1"/>
  <c r="Y98" i="149" s="1"/>
  <c r="Y90" i="149" a="1"/>
  <c r="Y90" i="149" s="1"/>
  <c r="Y87" i="149" a="1"/>
  <c r="Y87" i="149" s="1"/>
  <c r="Y160" i="149" a="1"/>
  <c r="Y160" i="149" s="1"/>
  <c r="Y111" i="149" a="1"/>
  <c r="Y111" i="149" s="1"/>
  <c r="Y187" i="149" a="1"/>
  <c r="Y187" i="149" s="1"/>
  <c r="Y162" i="149" a="1"/>
  <c r="Y162" i="149" s="1"/>
  <c r="Y146" i="149" a="1"/>
  <c r="Y146" i="149" s="1"/>
  <c r="Y99" i="149" a="1"/>
  <c r="Y99" i="149" s="1"/>
  <c r="Y77" i="149" a="1"/>
  <c r="Y77" i="149" s="1"/>
  <c r="Y104" i="149" a="1"/>
  <c r="Y104" i="149" s="1"/>
  <c r="Y83" i="149" a="1"/>
  <c r="Y83" i="149" s="1"/>
  <c r="Y81" i="149" a="1"/>
  <c r="Y81" i="149" s="1"/>
  <c r="Y15" i="149" a="1"/>
  <c r="Y15" i="149" s="1"/>
  <c r="Y73" i="149" a="1"/>
  <c r="Y73" i="149" s="1"/>
  <c r="Y41" i="149" a="1"/>
  <c r="Y41" i="149" s="1"/>
  <c r="Y19" i="149" a="1"/>
  <c r="Y19" i="149" s="1"/>
  <c r="Y155" i="149" a="1"/>
  <c r="Y155" i="149" s="1"/>
  <c r="Y130" i="149" a="1"/>
  <c r="Y130" i="149" s="1"/>
  <c r="Y101" i="149" a="1"/>
  <c r="Y101" i="149" s="1"/>
  <c r="Y96" i="149" a="1"/>
  <c r="Y96" i="149" s="1"/>
  <c r="Y85" i="149" a="1"/>
  <c r="Y85" i="149" s="1"/>
  <c r="Y75" i="149" a="1"/>
  <c r="Y75" i="149" s="1"/>
  <c r="Y117" i="149" a="1"/>
  <c r="Y117" i="149" s="1"/>
  <c r="Y106" i="149" a="1"/>
  <c r="Y106" i="149" s="1"/>
  <c r="Y71" i="149" a="1"/>
  <c r="Y71" i="149" s="1"/>
  <c r="Y69" i="149" a="1"/>
  <c r="Y69" i="149" s="1"/>
  <c r="Y67" i="149" a="1"/>
  <c r="Y67" i="149" s="1"/>
  <c r="Y49" i="149" a="1"/>
  <c r="Y49" i="149" s="1"/>
  <c r="Y23" i="149" a="1"/>
  <c r="Y23" i="149" s="1"/>
  <c r="Y3" i="149" a="1"/>
  <c r="Y3" i="149" s="1"/>
  <c r="Y91" i="149" a="1"/>
  <c r="Y91" i="149" s="1"/>
  <c r="Y65" i="149" a="1"/>
  <c r="Y65" i="149" s="1"/>
  <c r="Y44" i="149" a="1"/>
  <c r="Y44" i="149" s="1"/>
  <c r="Y20" i="149" a="1"/>
  <c r="Y20" i="149" s="1"/>
  <c r="Y12" i="149" a="1"/>
  <c r="Y12" i="149" s="1"/>
  <c r="Y114" i="149" a="1"/>
  <c r="Y114" i="149" s="1"/>
  <c r="Y200" i="149" a="1"/>
  <c r="Y200" i="149" s="1"/>
  <c r="Y120" i="149" a="1"/>
  <c r="Y120" i="149" s="1"/>
  <c r="Y93" i="149" a="1"/>
  <c r="Y93" i="149" s="1"/>
  <c r="Y27" i="149" a="1"/>
  <c r="Y27" i="149" s="1"/>
  <c r="Y16" i="149" a="1"/>
  <c r="Y16" i="149" s="1"/>
  <c r="Y39" i="149" a="1"/>
  <c r="Y39" i="149" s="1"/>
  <c r="Y154" i="149" a="1"/>
  <c r="Y154" i="149" s="1"/>
  <c r="Y144" i="149" a="1"/>
  <c r="Y144" i="149" s="1"/>
  <c r="Y52" i="149" a="1"/>
  <c r="Y52" i="149" s="1"/>
  <c r="Y47" i="149" a="1"/>
  <c r="Y47" i="149" s="1"/>
  <c r="Y222" i="149" a="1"/>
  <c r="Y222" i="149" s="1"/>
  <c r="Y159" i="149" a="1"/>
  <c r="Y159" i="149" s="1"/>
  <c r="Y108" i="149" a="1"/>
  <c r="Y108" i="149" s="1"/>
  <c r="Y116" i="149" a="1"/>
  <c r="Y116" i="149" s="1"/>
  <c r="Y55" i="149" a="1"/>
  <c r="Y55" i="149" s="1"/>
  <c r="Y31" i="149" a="1"/>
  <c r="Y31" i="149" s="1"/>
  <c r="Y24" i="149" a="1"/>
  <c r="Y24" i="149" s="1"/>
  <c r="Y95" i="149" a="1"/>
  <c r="Y95" i="149" s="1"/>
  <c r="Y84" i="149" a="1"/>
  <c r="Y84" i="149" s="1"/>
  <c r="Y50" i="149" a="1"/>
  <c r="Y50" i="149" s="1"/>
  <c r="Y37" i="149" a="1"/>
  <c r="Y37" i="149" s="1"/>
  <c r="Y17" i="149" a="1"/>
  <c r="Y17" i="149" s="1"/>
  <c r="Y86" i="149" a="1"/>
  <c r="Y86" i="149" s="1"/>
  <c r="Y74" i="149" a="1"/>
  <c r="Y74" i="149" s="1"/>
  <c r="Y255" i="149" a="1"/>
  <c r="Y255" i="149" s="1"/>
  <c r="Y132" i="149" a="1"/>
  <c r="Y132" i="149" s="1"/>
  <c r="Y68" i="149" a="1"/>
  <c r="Y68" i="149" s="1"/>
  <c r="Y151" i="149" a="1"/>
  <c r="Y151" i="149" s="1"/>
  <c r="Y112" i="149" a="1"/>
  <c r="Y112" i="149" s="1"/>
  <c r="Y56" i="149" a="1"/>
  <c r="Y56" i="149" s="1"/>
  <c r="Y2" i="149" a="1"/>
  <c r="Y2" i="149" s="1"/>
  <c r="T2" i="149" s="1"/>
  <c r="Y42" i="149" a="1"/>
  <c r="Y42" i="149" s="1"/>
  <c r="Y57" i="149" a="1"/>
  <c r="Y57" i="149" s="1"/>
  <c r="Y22" i="149" a="1"/>
  <c r="Y22" i="149" s="1"/>
  <c r="Y29" i="149" a="1"/>
  <c r="Y29" i="149" s="1"/>
  <c r="Y48" i="149" a="1"/>
  <c r="Y48" i="149" s="1"/>
  <c r="Y51" i="149" a="1"/>
  <c r="Y51" i="149" s="1"/>
  <c r="Z315" i="149" a="1"/>
  <c r="Z315" i="149" s="1"/>
  <c r="Z290" i="149" a="1"/>
  <c r="Z290" i="149" s="1"/>
  <c r="Z265" i="149" a="1"/>
  <c r="Z265" i="149" s="1"/>
  <c r="Z240" i="149" a="1"/>
  <c r="Z240" i="149" s="1"/>
  <c r="Z311" i="149" a="1"/>
  <c r="Z311" i="149" s="1"/>
  <c r="Z286" i="149" a="1"/>
  <c r="Z286" i="149" s="1"/>
  <c r="Z261" i="149" a="1"/>
  <c r="Z261" i="149" s="1"/>
  <c r="Z236" i="149" a="1"/>
  <c r="Z236" i="149" s="1"/>
  <c r="Z328" i="149" a="1"/>
  <c r="Z328" i="149" s="1"/>
  <c r="Z324" i="149" a="1"/>
  <c r="Z324" i="149" s="1"/>
  <c r="Z333" i="149" a="1"/>
  <c r="Z333" i="149" s="1"/>
  <c r="Z329" i="149" a="1"/>
  <c r="Z329" i="149" s="1"/>
  <c r="Z321" i="149" a="1"/>
  <c r="Z321" i="149" s="1"/>
  <c r="Z296" i="149" a="1"/>
  <c r="Z296" i="149" s="1"/>
  <c r="Z271" i="149" a="1"/>
  <c r="Z271" i="149" s="1"/>
  <c r="Z246" i="149" a="1"/>
  <c r="Z246" i="149" s="1"/>
  <c r="Z308" i="149" a="1"/>
  <c r="Z308" i="149" s="1"/>
  <c r="Z260" i="149" a="1"/>
  <c r="Z260" i="149" s="1"/>
  <c r="Z243" i="149" a="1"/>
  <c r="Z243" i="149" s="1"/>
  <c r="Z229" i="149" a="1"/>
  <c r="Z229" i="149" s="1"/>
  <c r="Z222" i="149" a="1"/>
  <c r="Z222" i="149" s="1"/>
  <c r="Z319" i="149" a="1"/>
  <c r="Z319" i="149" s="1"/>
  <c r="Z303" i="149" a="1"/>
  <c r="Z303" i="149" s="1"/>
  <c r="Z269" i="149" a="1"/>
  <c r="Z269" i="149" s="1"/>
  <c r="Z301" i="149" a="1"/>
  <c r="Z301" i="149" s="1"/>
  <c r="Z298" i="149" a="1"/>
  <c r="Z298" i="149" s="1"/>
  <c r="Z270" i="149" a="1"/>
  <c r="Z270" i="149" s="1"/>
  <c r="Z253" i="149" a="1"/>
  <c r="Z253" i="149" s="1"/>
  <c r="Z327" i="149" a="1"/>
  <c r="Z327" i="149" s="1"/>
  <c r="Z323" i="149" a="1"/>
  <c r="Z323" i="149" s="1"/>
  <c r="Z302" i="149" a="1"/>
  <c r="Z302" i="149" s="1"/>
  <c r="Z291" i="149" a="1"/>
  <c r="Z291" i="149" s="1"/>
  <c r="Z280" i="149" a="1"/>
  <c r="Z280" i="149" s="1"/>
  <c r="Z276" i="149" a="1"/>
  <c r="Z276" i="149" s="1"/>
  <c r="Z256" i="149" a="1"/>
  <c r="Z256" i="149" s="1"/>
  <c r="Z249" i="149" a="1"/>
  <c r="Z249" i="149" s="1"/>
  <c r="Z317" i="149" a="1"/>
  <c r="Z317" i="149" s="1"/>
  <c r="Z330" i="149" a="1"/>
  <c r="Z330" i="149" s="1"/>
  <c r="Z304" i="149" a="1"/>
  <c r="Z304" i="149" s="1"/>
  <c r="Z300" i="149" a="1"/>
  <c r="Z300" i="149" s="1"/>
  <c r="Z248" i="149" a="1"/>
  <c r="Z248" i="149" s="1"/>
  <c r="Z227" i="149" a="1"/>
  <c r="Z227" i="149" s="1"/>
  <c r="Z218" i="149" a="1"/>
  <c r="Z218" i="149" s="1"/>
  <c r="Z215" i="149" a="1"/>
  <c r="Z215" i="149" s="1"/>
  <c r="Z191" i="149" a="1"/>
  <c r="Z191" i="149" s="1"/>
  <c r="Z186" i="149" a="1"/>
  <c r="Z186" i="149" s="1"/>
  <c r="Z331" i="149" a="1"/>
  <c r="Z331" i="149" s="1"/>
  <c r="Z313" i="149" a="1"/>
  <c r="Z313" i="149" s="1"/>
  <c r="Z231" i="149" a="1"/>
  <c r="Z231" i="149" s="1"/>
  <c r="Z226" i="149" a="1"/>
  <c r="Z226" i="149" s="1"/>
  <c r="Z220" i="149" a="1"/>
  <c r="Z220" i="149" s="1"/>
  <c r="Z299" i="149" a="1"/>
  <c r="Z299" i="149" s="1"/>
  <c r="Z283" i="149" a="1"/>
  <c r="Z283" i="149" s="1"/>
  <c r="Z187" i="149" a="1"/>
  <c r="Z187" i="149" s="1"/>
  <c r="Z332" i="149" a="1"/>
  <c r="Z332" i="149" s="1"/>
  <c r="Z318" i="149" a="1"/>
  <c r="Z318" i="149" s="1"/>
  <c r="Z263" i="149" a="1"/>
  <c r="Z263" i="149" s="1"/>
  <c r="Z258" i="149" a="1"/>
  <c r="Z258" i="149" s="1"/>
  <c r="Z314" i="149" a="1"/>
  <c r="Z314" i="149" s="1"/>
  <c r="Z306" i="149" a="1"/>
  <c r="Z306" i="149" s="1"/>
  <c r="Z293" i="149" a="1"/>
  <c r="Z293" i="149" s="1"/>
  <c r="Z288" i="149" a="1"/>
  <c r="Z288" i="149" s="1"/>
  <c r="Z273" i="149" a="1"/>
  <c r="Z273" i="149" s="1"/>
  <c r="Z268" i="149" a="1"/>
  <c r="Z268" i="149" s="1"/>
  <c r="Z225" i="149" a="1"/>
  <c r="Z225" i="149" s="1"/>
  <c r="Z235" i="149" a="1"/>
  <c r="Z235" i="149" s="1"/>
  <c r="Z233" i="149" a="1"/>
  <c r="Z233" i="149" s="1"/>
  <c r="Z223" i="149" a="1"/>
  <c r="Z223" i="149" s="1"/>
  <c r="Z214" i="149" a="1"/>
  <c r="Z214" i="149" s="1"/>
  <c r="Z237" i="149" a="1"/>
  <c r="Z237" i="149" s="1"/>
  <c r="Z221" i="149" a="1"/>
  <c r="Z221" i="149" s="1"/>
  <c r="Z202" i="149" a="1"/>
  <c r="Z202" i="149" s="1"/>
  <c r="Z285" i="149" a="1"/>
  <c r="Z285" i="149" s="1"/>
  <c r="Z275" i="149" a="1"/>
  <c r="Z275" i="149" s="1"/>
  <c r="Z255" i="149" a="1"/>
  <c r="Z255" i="149" s="1"/>
  <c r="Z239" i="149" a="1"/>
  <c r="Z239" i="149" s="1"/>
  <c r="Z207" i="149" a="1"/>
  <c r="Z207" i="149" s="1"/>
  <c r="Z194" i="149" a="1"/>
  <c r="Z194" i="149" s="1"/>
  <c r="Z182" i="149" a="1"/>
  <c r="Z182" i="149" s="1"/>
  <c r="Z175" i="149" a="1"/>
  <c r="Z175" i="149" s="1"/>
  <c r="Z167" i="149" a="1"/>
  <c r="Z167" i="149" s="1"/>
  <c r="Z142" i="149" a="1"/>
  <c r="Z142" i="149" s="1"/>
  <c r="Z137" i="149" a="1"/>
  <c r="Z137" i="149" s="1"/>
  <c r="Z132" i="149" a="1"/>
  <c r="Z132" i="149" s="1"/>
  <c r="Z127" i="149" a="1"/>
  <c r="Z127" i="149" s="1"/>
  <c r="Z122" i="149" a="1"/>
  <c r="Z122" i="149" s="1"/>
  <c r="Z117" i="149" a="1"/>
  <c r="Z117" i="149" s="1"/>
  <c r="Z112" i="149" a="1"/>
  <c r="Z112" i="149" s="1"/>
  <c r="Z107" i="149" a="1"/>
  <c r="Z107" i="149" s="1"/>
  <c r="Z102" i="149" a="1"/>
  <c r="Z102" i="149" s="1"/>
  <c r="Z97" i="149" a="1"/>
  <c r="Z97" i="149" s="1"/>
  <c r="Z92" i="149" a="1"/>
  <c r="Z92" i="149" s="1"/>
  <c r="Z87" i="149" a="1"/>
  <c r="Z87" i="149" s="1"/>
  <c r="Z82" i="149" a="1"/>
  <c r="Z82" i="149" s="1"/>
  <c r="Z77" i="149" a="1"/>
  <c r="Z77" i="149" s="1"/>
  <c r="Z72" i="149" a="1"/>
  <c r="Z72" i="149" s="1"/>
  <c r="Z67" i="149" a="1"/>
  <c r="Z67" i="149" s="1"/>
  <c r="Z62" i="149" a="1"/>
  <c r="Z62" i="149" s="1"/>
  <c r="Z57" i="149" a="1"/>
  <c r="Z57" i="149" s="1"/>
  <c r="Z294" i="149" a="1"/>
  <c r="Z294" i="149" s="1"/>
  <c r="Z284" i="149" a="1"/>
  <c r="Z284" i="149" s="1"/>
  <c r="Z279" i="149" a="1"/>
  <c r="Z279" i="149" s="1"/>
  <c r="Z274" i="149" a="1"/>
  <c r="Z274" i="149" s="1"/>
  <c r="Z264" i="149" a="1"/>
  <c r="Z264" i="149" s="1"/>
  <c r="Z247" i="149" a="1"/>
  <c r="Z247" i="149" s="1"/>
  <c r="Z234" i="149" a="1"/>
  <c r="Z234" i="149" s="1"/>
  <c r="Z307" i="149" a="1"/>
  <c r="Z307" i="149" s="1"/>
  <c r="Z216" i="149" a="1"/>
  <c r="Z216" i="149" s="1"/>
  <c r="Z184" i="149" a="1"/>
  <c r="Z184" i="149" s="1"/>
  <c r="Z146" i="149" a="1"/>
  <c r="Z146" i="149" s="1"/>
  <c r="Z130" i="149" a="1"/>
  <c r="Z130" i="149" s="1"/>
  <c r="Z105" i="149" a="1"/>
  <c r="Z105" i="149" s="1"/>
  <c r="Z80" i="149" a="1"/>
  <c r="Z80" i="149" s="1"/>
  <c r="Z55" i="149" a="1"/>
  <c r="Z55" i="149" s="1"/>
  <c r="Z322" i="149" a="1"/>
  <c r="Z322" i="149" s="1"/>
  <c r="Z277" i="149" a="1"/>
  <c r="Z277" i="149" s="1"/>
  <c r="Z259" i="149" a="1"/>
  <c r="Z259" i="149" s="1"/>
  <c r="Z205" i="149" a="1"/>
  <c r="Z205" i="149" s="1"/>
  <c r="Z190" i="149" a="1"/>
  <c r="Z190" i="149" s="1"/>
  <c r="Z172" i="149" a="1"/>
  <c r="Z172" i="149" s="1"/>
  <c r="Z154" i="149" a="1"/>
  <c r="Z154" i="149" s="1"/>
  <c r="Z316" i="149" a="1"/>
  <c r="Z316" i="149" s="1"/>
  <c r="Z326" i="149" a="1"/>
  <c r="Z326" i="149" s="1"/>
  <c r="Z185" i="149" a="1"/>
  <c r="Z185" i="149" s="1"/>
  <c r="Z180" i="149" a="1"/>
  <c r="Z180" i="149" s="1"/>
  <c r="Z244" i="149" a="1"/>
  <c r="Z244" i="149" s="1"/>
  <c r="Z192" i="149" a="1"/>
  <c r="Z192" i="149" s="1"/>
  <c r="Z251" i="149" a="1"/>
  <c r="Z251" i="149" s="1"/>
  <c r="Z230" i="149" a="1"/>
  <c r="Z230" i="149" s="1"/>
  <c r="Z161" i="149" a="1"/>
  <c r="Z161" i="149" s="1"/>
  <c r="Z126" i="149" a="1"/>
  <c r="Z126" i="149" s="1"/>
  <c r="Z325" i="149" a="1"/>
  <c r="Z325" i="149" s="1"/>
  <c r="Z282" i="149" a="1"/>
  <c r="Z282" i="149" s="1"/>
  <c r="Z262" i="149" a="1"/>
  <c r="Z262" i="149" s="1"/>
  <c r="Z183" i="149" a="1"/>
  <c r="Z183" i="149" s="1"/>
  <c r="Z164" i="149" a="1"/>
  <c r="Z164" i="149" s="1"/>
  <c r="Z147" i="149" a="1"/>
  <c r="Z147" i="149" s="1"/>
  <c r="Z144" i="149" a="1"/>
  <c r="Z144" i="149" s="1"/>
  <c r="Z119" i="149" a="1"/>
  <c r="Z119" i="149" s="1"/>
  <c r="Z101" i="149" a="1"/>
  <c r="Z101" i="149" s="1"/>
  <c r="Z83" i="149" a="1"/>
  <c r="Z83" i="149" s="1"/>
  <c r="Z65" i="149" a="1"/>
  <c r="Z65" i="149" s="1"/>
  <c r="Z50" i="149" a="1"/>
  <c r="Z50" i="149" s="1"/>
  <c r="Z46" i="149" a="1"/>
  <c r="Z46" i="149" s="1"/>
  <c r="Z224" i="149" a="1"/>
  <c r="Z224" i="149" s="1"/>
  <c r="Z209" i="149" a="1"/>
  <c r="Z209" i="149" s="1"/>
  <c r="Z188" i="149" a="1"/>
  <c r="Z188" i="149" s="1"/>
  <c r="Z320" i="149" a="1"/>
  <c r="Z320" i="149" s="1"/>
  <c r="Z266" i="149" a="1"/>
  <c r="Z266" i="149" s="1"/>
  <c r="Z278" i="149" a="1"/>
  <c r="Z278" i="149" s="1"/>
  <c r="Z254" i="149" a="1"/>
  <c r="Z254" i="149" s="1"/>
  <c r="Z289" i="149" a="1"/>
  <c r="Z289" i="149" s="1"/>
  <c r="Z305" i="149" a="1"/>
  <c r="Z305" i="149" s="1"/>
  <c r="Z242" i="149" a="1"/>
  <c r="Z242" i="149" s="1"/>
  <c r="Z238" i="149" a="1"/>
  <c r="Z238" i="149" s="1"/>
  <c r="Z228" i="149" a="1"/>
  <c r="Z228" i="149" s="1"/>
  <c r="Z219" i="149" a="1"/>
  <c r="Z219" i="149" s="1"/>
  <c r="Z169" i="149" a="1"/>
  <c r="Z169" i="149" s="1"/>
  <c r="Z297" i="149" a="1"/>
  <c r="Z297" i="149" s="1"/>
  <c r="Z281" i="149" a="1"/>
  <c r="Z281" i="149" s="1"/>
  <c r="Z267" i="149" a="1"/>
  <c r="Z267" i="149" s="1"/>
  <c r="Z232" i="149" a="1"/>
  <c r="Z232" i="149" s="1"/>
  <c r="Z208" i="149" a="1"/>
  <c r="Z208" i="149" s="1"/>
  <c r="Z211" i="149" a="1"/>
  <c r="Z211" i="149" s="1"/>
  <c r="Z272" i="149" a="1"/>
  <c r="Z272" i="149" s="1"/>
  <c r="Z287" i="149" a="1"/>
  <c r="Z287" i="149" s="1"/>
  <c r="Z241" i="149" a="1"/>
  <c r="Z241" i="149" s="1"/>
  <c r="Z193" i="149" a="1"/>
  <c r="Z193" i="149" s="1"/>
  <c r="Z158" i="149" a="1"/>
  <c r="Z158" i="149" s="1"/>
  <c r="Z210" i="149" a="1"/>
  <c r="Z210" i="149" s="1"/>
  <c r="Z198" i="149" a="1"/>
  <c r="Z198" i="149" s="1"/>
  <c r="Z170" i="149" a="1"/>
  <c r="Z170" i="149" s="1"/>
  <c r="Z257" i="149" a="1"/>
  <c r="Z257" i="149" s="1"/>
  <c r="Z201" i="149" a="1"/>
  <c r="Z201" i="149" s="1"/>
  <c r="Z195" i="149" a="1"/>
  <c r="Z195" i="149" s="1"/>
  <c r="Z124" i="149" a="1"/>
  <c r="Z124" i="149" s="1"/>
  <c r="Z121" i="149" a="1"/>
  <c r="Z121" i="149" s="1"/>
  <c r="Z118" i="149" a="1"/>
  <c r="Z118" i="149" s="1"/>
  <c r="Z212" i="149" a="1"/>
  <c r="Z212" i="149" s="1"/>
  <c r="Z131" i="149" a="1"/>
  <c r="Z131" i="149" s="1"/>
  <c r="Z113" i="149" a="1"/>
  <c r="Z113" i="149" s="1"/>
  <c r="Z94" i="149" a="1"/>
  <c r="Z94" i="149" s="1"/>
  <c r="Z309" i="149" a="1"/>
  <c r="Z309" i="149" s="1"/>
  <c r="Z157" i="149" a="1"/>
  <c r="Z157" i="149" s="1"/>
  <c r="Z136" i="149" a="1"/>
  <c r="Z136" i="149" s="1"/>
  <c r="Z96" i="149" a="1"/>
  <c r="Z96" i="149" s="1"/>
  <c r="Z75" i="149" a="1"/>
  <c r="Z75" i="149" s="1"/>
  <c r="Z56" i="149" a="1"/>
  <c r="Z56" i="149" s="1"/>
  <c r="Z49" i="149" a="1"/>
  <c r="Z49" i="149" s="1"/>
  <c r="Z42" i="149" a="1"/>
  <c r="Z42" i="149" s="1"/>
  <c r="Z213" i="149" a="1"/>
  <c r="Z213" i="149" s="1"/>
  <c r="Z120" i="149" a="1"/>
  <c r="Z120" i="149" s="1"/>
  <c r="Z203" i="149" a="1"/>
  <c r="Z203" i="149" s="1"/>
  <c r="Z177" i="149" a="1"/>
  <c r="Z177" i="149" s="1"/>
  <c r="Z152" i="149" a="1"/>
  <c r="Z152" i="149" s="1"/>
  <c r="Z189" i="149" a="1"/>
  <c r="Z189" i="149" s="1"/>
  <c r="Z174" i="149" a="1"/>
  <c r="Z174" i="149" s="1"/>
  <c r="Z143" i="149" a="1"/>
  <c r="Z143" i="149" s="1"/>
  <c r="Z141" i="149" a="1"/>
  <c r="Z141" i="149" s="1"/>
  <c r="Z139" i="149" a="1"/>
  <c r="Z139" i="149" s="1"/>
  <c r="Z123" i="149" a="1"/>
  <c r="Z123" i="149" s="1"/>
  <c r="Z115" i="149" a="1"/>
  <c r="Z115" i="149" s="1"/>
  <c r="Z79" i="149" a="1"/>
  <c r="Z79" i="149" s="1"/>
  <c r="Z76" i="149" a="1"/>
  <c r="Z76" i="149" s="1"/>
  <c r="Z60" i="149" a="1"/>
  <c r="Z60" i="149" s="1"/>
  <c r="Z245" i="149" a="1"/>
  <c r="Z245" i="149" s="1"/>
  <c r="Z166" i="149" a="1"/>
  <c r="Z166" i="149" s="1"/>
  <c r="Z36" i="149" a="1"/>
  <c r="Z36" i="149" s="1"/>
  <c r="Z25" i="149" a="1"/>
  <c r="Z25" i="149" s="1"/>
  <c r="Z206" i="149" a="1"/>
  <c r="Z206" i="149" s="1"/>
  <c r="Z197" i="149" a="1"/>
  <c r="Z197" i="149" s="1"/>
  <c r="Z156" i="149" a="1"/>
  <c r="Z156" i="149" s="1"/>
  <c r="Z128" i="149" a="1"/>
  <c r="Z128" i="149" s="1"/>
  <c r="Z171" i="149" a="1"/>
  <c r="Z171" i="149" s="1"/>
  <c r="Z149" i="149" a="1"/>
  <c r="Z149" i="149" s="1"/>
  <c r="Z86" i="149" a="1"/>
  <c r="Z86" i="149" s="1"/>
  <c r="Z196" i="149" a="1"/>
  <c r="Z196" i="149" s="1"/>
  <c r="Z176" i="149" a="1"/>
  <c r="Z176" i="149" s="1"/>
  <c r="Z168" i="149" a="1"/>
  <c r="Z168" i="149" s="1"/>
  <c r="Z163" i="149" a="1"/>
  <c r="Z163" i="149" s="1"/>
  <c r="Z295" i="149" a="1"/>
  <c r="Z295" i="149" s="1"/>
  <c r="Z217" i="149" a="1"/>
  <c r="Z217" i="149" s="1"/>
  <c r="Z151" i="149" a="1"/>
  <c r="Z151" i="149" s="1"/>
  <c r="Z135" i="149" a="1"/>
  <c r="Z135" i="149" s="1"/>
  <c r="Z173" i="149" a="1"/>
  <c r="Z173" i="149" s="1"/>
  <c r="Z116" i="149" a="1"/>
  <c r="Z116" i="149" s="1"/>
  <c r="Z108" i="149" a="1"/>
  <c r="Z108" i="149" s="1"/>
  <c r="Z95" i="149" a="1"/>
  <c r="Z95" i="149" s="1"/>
  <c r="Z61" i="149" a="1"/>
  <c r="Z61" i="149" s="1"/>
  <c r="Z58" i="149" a="1"/>
  <c r="Z58" i="149" s="1"/>
  <c r="Z200" i="149" a="1"/>
  <c r="Z200" i="149" s="1"/>
  <c r="Z252" i="149" a="1"/>
  <c r="Z252" i="149" s="1"/>
  <c r="Z140" i="149" a="1"/>
  <c r="Z140" i="149" s="1"/>
  <c r="Z106" i="149" a="1"/>
  <c r="Z106" i="149" s="1"/>
  <c r="Z93" i="149" a="1"/>
  <c r="Z93" i="149" s="1"/>
  <c r="Z84" i="149" a="1"/>
  <c r="Z84" i="149" s="1"/>
  <c r="Z310" i="149" a="1"/>
  <c r="Z310" i="149" s="1"/>
  <c r="Z204" i="149" a="1"/>
  <c r="Z204" i="149" s="1"/>
  <c r="Z155" i="149" a="1"/>
  <c r="Z155" i="149" s="1"/>
  <c r="Z138" i="149" a="1"/>
  <c r="Z138" i="149" s="1"/>
  <c r="Z114" i="149" a="1"/>
  <c r="Z114" i="149" s="1"/>
  <c r="Z250" i="149" a="1"/>
  <c r="Z250" i="149" s="1"/>
  <c r="Z199" i="149" a="1"/>
  <c r="Z199" i="149" s="1"/>
  <c r="Z134" i="149" a="1"/>
  <c r="Z134" i="149" s="1"/>
  <c r="Z109" i="149" a="1"/>
  <c r="Z109" i="149" s="1"/>
  <c r="Z89" i="149" a="1"/>
  <c r="Z89" i="149" s="1"/>
  <c r="Z85" i="149" a="1"/>
  <c r="Z85" i="149" s="1"/>
  <c r="Z73" i="149" a="1"/>
  <c r="Z73" i="149" s="1"/>
  <c r="Z54" i="149" a="1"/>
  <c r="Z54" i="149" s="1"/>
  <c r="Z33" i="149" a="1"/>
  <c r="Z33" i="149" s="1"/>
  <c r="Z71" i="149" a="1"/>
  <c r="Z71" i="149" s="1"/>
  <c r="Z69" i="149" a="1"/>
  <c r="Z69" i="149" s="1"/>
  <c r="Z30" i="149" a="1"/>
  <c r="Z30" i="149" s="1"/>
  <c r="Z23" i="149" a="1"/>
  <c r="Z23" i="149" s="1"/>
  <c r="Z179" i="149" a="1"/>
  <c r="Z179" i="149" s="1"/>
  <c r="Z150" i="149" a="1"/>
  <c r="Z150" i="149" s="1"/>
  <c r="Z91" i="149" a="1"/>
  <c r="Z91" i="149" s="1"/>
  <c r="Z27" i="149" a="1"/>
  <c r="Z27" i="149" s="1"/>
  <c r="Z16" i="149" a="1"/>
  <c r="Z16" i="149" s="1"/>
  <c r="Z63" i="149" a="1"/>
  <c r="Z63" i="149" s="1"/>
  <c r="Z52" i="149" a="1"/>
  <c r="Z52" i="149" s="1"/>
  <c r="Z39" i="149" a="1"/>
  <c r="Z39" i="149" s="1"/>
  <c r="Z34" i="149" a="1"/>
  <c r="Z34" i="149" s="1"/>
  <c r="Z4" i="149" a="1"/>
  <c r="Z4" i="149" s="1"/>
  <c r="Z129" i="149" a="1"/>
  <c r="Z129" i="149" s="1"/>
  <c r="Z145" i="149" a="1"/>
  <c r="Z145" i="149" s="1"/>
  <c r="Z111" i="149" a="1"/>
  <c r="Z111" i="149" s="1"/>
  <c r="Z20" i="149" a="1"/>
  <c r="Z20" i="149" s="1"/>
  <c r="Z12" i="149" a="1"/>
  <c r="Z12" i="149" s="1"/>
  <c r="Z165" i="149" a="1"/>
  <c r="Z165" i="149" s="1"/>
  <c r="Z159" i="149" a="1"/>
  <c r="Z159" i="149" s="1"/>
  <c r="Z312" i="149" a="1"/>
  <c r="Z312" i="149" s="1"/>
  <c r="Z178" i="149" a="1"/>
  <c r="Z178" i="149" s="1"/>
  <c r="Z160" i="149" a="1"/>
  <c r="Z160" i="149" s="1"/>
  <c r="Z133" i="149" a="1"/>
  <c r="Z133" i="149" s="1"/>
  <c r="Z103" i="149" a="1"/>
  <c r="Z103" i="149" s="1"/>
  <c r="Z98" i="149" a="1"/>
  <c r="Z98" i="149" s="1"/>
  <c r="Z59" i="149" a="1"/>
  <c r="Z59" i="149" s="1"/>
  <c r="Z47" i="149" a="1"/>
  <c r="Z47" i="149" s="1"/>
  <c r="Z8" i="149" a="1"/>
  <c r="Z8" i="149" s="1"/>
  <c r="Z153" i="149" a="1"/>
  <c r="Z153" i="149" s="1"/>
  <c r="Z148" i="149" a="1"/>
  <c r="Z148" i="149" s="1"/>
  <c r="Z88" i="149" a="1"/>
  <c r="Z88" i="149" s="1"/>
  <c r="Z78" i="149" a="1"/>
  <c r="Z78" i="149" s="1"/>
  <c r="Z74" i="149" a="1"/>
  <c r="Z74" i="149" s="1"/>
  <c r="Z21" i="149" a="1"/>
  <c r="Z21" i="149" s="1"/>
  <c r="Z13" i="149" a="1"/>
  <c r="Z13" i="149" s="1"/>
  <c r="Z100" i="149" a="1"/>
  <c r="Z100" i="149" s="1"/>
  <c r="Z28" i="149" a="1"/>
  <c r="Z28" i="149" s="1"/>
  <c r="Z9" i="149" a="1"/>
  <c r="Z9" i="149" s="1"/>
  <c r="Z5" i="149" a="1"/>
  <c r="Z5" i="149" s="1"/>
  <c r="Z110" i="149" a="1"/>
  <c r="Z110" i="149" s="1"/>
  <c r="Z90" i="149" a="1"/>
  <c r="Z90" i="149" s="1"/>
  <c r="Z70" i="149" a="1"/>
  <c r="Z70" i="149" s="1"/>
  <c r="Z68" i="149" a="1"/>
  <c r="Z68" i="149" s="1"/>
  <c r="Z45" i="149" a="1"/>
  <c r="Z45" i="149" s="1"/>
  <c r="Z292" i="149" a="1"/>
  <c r="Z292" i="149" s="1"/>
  <c r="Z66" i="149" a="1"/>
  <c r="Z66" i="149" s="1"/>
  <c r="Z181" i="149" a="1"/>
  <c r="Z181" i="149" s="1"/>
  <c r="Z99" i="149" a="1"/>
  <c r="Z99" i="149" s="1"/>
  <c r="Z162" i="149" a="1"/>
  <c r="Z162" i="149" s="1"/>
  <c r="Z104" i="149" a="1"/>
  <c r="Z104" i="149" s="1"/>
  <c r="Z81" i="149" a="1"/>
  <c r="Z81" i="149" s="1"/>
  <c r="Z15" i="149" a="1"/>
  <c r="Z15" i="149" s="1"/>
  <c r="Y7" i="149" a="1"/>
  <c r="Y7" i="149" s="1"/>
  <c r="Z29" i="149" a="1"/>
  <c r="Z29" i="149" s="1"/>
  <c r="Y45" i="149" a="1"/>
  <c r="Y45" i="149" s="1"/>
  <c r="Y170" i="149" a="1"/>
  <c r="Y170" i="149" s="1"/>
  <c r="Z24" i="149" a="1"/>
  <c r="Z24" i="149" s="1"/>
  <c r="Z31" i="149" a="1"/>
  <c r="Z31" i="149" s="1"/>
  <c r="Y5" i="149" a="1"/>
  <c r="Y5" i="149" s="1"/>
  <c r="Z7" i="149" a="1"/>
  <c r="Z7" i="149" s="1"/>
  <c r="Y11" i="149" a="1"/>
  <c r="Y11" i="149" s="1"/>
  <c r="Z22" i="149" a="1"/>
  <c r="Z22" i="149" s="1"/>
  <c r="Y34" i="149" a="1"/>
  <c r="Y34" i="149" s="1"/>
  <c r="Z48" i="149" a="1"/>
  <c r="Z48" i="149" s="1"/>
  <c r="Z51" i="149" a="1"/>
  <c r="Z51" i="149" s="1"/>
  <c r="Y70" i="149" a="1"/>
  <c r="Y70" i="149" s="1"/>
  <c r="Y92" i="149" a="1"/>
  <c r="Y92" i="149" s="1"/>
  <c r="Z37" i="149" a="1"/>
  <c r="Z37" i="149" s="1"/>
  <c r="Y43" i="149" a="1"/>
  <c r="Y43" i="149" s="1"/>
  <c r="Y58" i="149" a="1"/>
  <c r="Y58" i="149" s="1"/>
  <c r="Z125" i="149" a="1"/>
  <c r="Z125" i="149" s="1"/>
  <c r="Z32" i="149" a="1"/>
  <c r="Z32" i="149" s="1"/>
  <c r="Y40" i="149" a="1"/>
  <c r="Y40" i="149" s="1"/>
  <c r="Z43" i="149" a="1"/>
  <c r="Z43" i="149" s="1"/>
  <c r="Y46" i="149" a="1"/>
  <c r="Y46" i="149" s="1"/>
  <c r="Y62" i="149" a="1"/>
  <c r="Y62" i="149" s="1"/>
  <c r="Z40" i="149" a="1"/>
  <c r="Z40" i="149" s="1"/>
  <c r="Y102" i="149" a="1"/>
  <c r="Y102" i="149" s="1"/>
  <c r="Y195" i="149" a="1"/>
  <c r="Y195" i="149" s="1"/>
  <c r="Y4" i="149" a="1"/>
  <c r="Y4" i="149" s="1"/>
  <c r="Y25" i="149" a="1"/>
  <c r="Y25" i="149" s="1"/>
  <c r="Y30" i="149" a="1"/>
  <c r="Y30" i="149" s="1"/>
  <c r="Y35" i="149" a="1"/>
  <c r="Y35" i="149" s="1"/>
  <c r="Z35" i="149" a="1"/>
  <c r="Z35" i="149" s="1"/>
  <c r="Y103" i="149" a="1"/>
  <c r="Y103" i="149" s="1"/>
  <c r="Z38" i="149" a="1"/>
  <c r="Z38" i="149" s="1"/>
  <c r="Z6" i="149" a="1"/>
  <c r="Z6" i="149" s="1"/>
  <c r="Y8" i="149" a="1"/>
  <c r="Y8" i="149" s="1"/>
  <c r="Y10" i="149" a="1"/>
  <c r="Y10" i="149" s="1"/>
  <c r="Z14" i="149" a="1"/>
  <c r="Z14" i="149" s="1"/>
  <c r="Z41" i="149" a="1"/>
  <c r="Z41" i="149" s="1"/>
  <c r="Y110" i="149" a="1"/>
  <c r="Y110" i="149" s="1"/>
  <c r="Z44" i="149" a="1"/>
  <c r="Z44" i="149" s="1"/>
  <c r="Y53" i="149" a="1"/>
  <c r="Y53" i="149" s="1"/>
  <c r="Y97" i="149" a="1"/>
  <c r="Y97" i="149" s="1"/>
  <c r="AC12" i="149" a="1"/>
  <c r="AC12" i="149" s="1"/>
  <c r="AC16" i="149" a="1"/>
  <c r="AC16" i="149" s="1"/>
  <c r="AB36" i="149" a="1"/>
  <c r="AB36" i="149" s="1"/>
  <c r="AC44" i="149" a="1"/>
  <c r="AC44" i="149" s="1"/>
  <c r="AB49" i="149" a="1"/>
  <c r="AB49" i="149" s="1"/>
  <c r="AC52" i="149" a="1"/>
  <c r="AC52" i="149" s="1"/>
  <c r="AC65" i="149" a="1"/>
  <c r="AC65" i="149" s="1"/>
  <c r="AB71" i="149" a="1"/>
  <c r="AB71" i="149" s="1"/>
  <c r="AB91" i="149" a="1"/>
  <c r="AB91" i="149" s="1"/>
  <c r="AC96" i="149" a="1"/>
  <c r="AC96" i="149" s="1"/>
  <c r="AC174" i="149" a="1"/>
  <c r="AC174" i="149" s="1"/>
  <c r="AC89" i="149" a="1"/>
  <c r="AC89" i="149" s="1"/>
  <c r="AC134" i="149" a="1"/>
  <c r="AC134" i="149" s="1"/>
  <c r="AB146" i="149" a="1"/>
  <c r="AB146" i="149" s="1"/>
  <c r="AC94" i="149" a="1"/>
  <c r="AC94" i="149" s="1"/>
  <c r="AB107" i="149" a="1"/>
  <c r="AB107" i="149" s="1"/>
  <c r="AC115" i="149" a="1"/>
  <c r="AC115" i="149" s="1"/>
  <c r="AC157" i="149" a="1"/>
  <c r="AC157" i="149" s="1"/>
  <c r="AB92" i="149" a="1"/>
  <c r="AB92" i="149" s="1"/>
  <c r="AC97" i="149" a="1"/>
  <c r="AC97" i="149" s="1"/>
  <c r="AB102" i="149" a="1"/>
  <c r="AB102" i="149" s="1"/>
  <c r="AC135" i="149" a="1"/>
  <c r="AC135" i="149" s="1"/>
  <c r="AC58" i="149" a="1"/>
  <c r="AC58" i="149" s="1"/>
  <c r="X1" i="149"/>
  <c r="AC2" i="149" a="1"/>
  <c r="AC2" i="149" s="1"/>
  <c r="X2" i="149" s="1"/>
  <c r="X3" i="149" s="1"/>
  <c r="X4" i="149" s="1"/>
  <c r="AC6" i="149" a="1"/>
  <c r="AC6" i="149" s="1"/>
  <c r="AB14" i="149" a="1"/>
  <c r="AB14" i="149" s="1"/>
  <c r="AC29" i="149" a="1"/>
  <c r="AC29" i="149" s="1"/>
  <c r="AB32" i="149" a="1"/>
  <c r="AB32" i="149" s="1"/>
  <c r="AB35" i="149" a="1"/>
  <c r="AB35" i="149" s="1"/>
  <c r="AB66" i="149" a="1"/>
  <c r="AB66" i="149" s="1"/>
  <c r="AC92" i="149" a="1"/>
  <c r="AC92" i="149" s="1"/>
  <c r="AC128" i="149" a="1"/>
  <c r="AC128" i="149" s="1"/>
  <c r="AB132" i="149" a="1"/>
  <c r="AB132" i="149" s="1"/>
  <c r="AB170" i="149" a="1"/>
  <c r="AB170" i="149" s="1"/>
  <c r="AB197" i="149" a="1"/>
  <c r="AB197" i="149" s="1"/>
  <c r="AC10" i="149" a="1"/>
  <c r="AC10" i="149" s="1"/>
  <c r="AB18" i="149" a="1"/>
  <c r="AB18" i="149" s="1"/>
  <c r="AB25" i="149" a="1"/>
  <c r="AB25" i="149" s="1"/>
  <c r="AB40" i="149" a="1"/>
  <c r="AB40" i="149" s="1"/>
  <c r="AB48" i="149" a="1"/>
  <c r="AB48" i="149" s="1"/>
  <c r="AC62" i="149" a="1"/>
  <c r="AC62" i="149" s="1"/>
  <c r="AB70" i="149" a="1"/>
  <c r="AB70" i="149" s="1"/>
  <c r="AB72" i="149" a="1"/>
  <c r="AB72" i="149" s="1"/>
  <c r="AB105" i="149" a="1"/>
  <c r="AB105" i="149" s="1"/>
  <c r="AC132" i="149" a="1"/>
  <c r="AC132" i="149" s="1"/>
  <c r="AB76" i="149" a="1"/>
  <c r="AB76" i="149" s="1"/>
  <c r="AB90" i="149" a="1"/>
  <c r="AB90" i="149" s="1"/>
  <c r="AC105" i="149" a="1"/>
  <c r="AC105" i="149" s="1"/>
  <c r="AB171" i="149" a="1"/>
  <c r="AB171" i="149" s="1"/>
  <c r="AB50" i="149" a="1"/>
  <c r="AB50" i="149" s="1"/>
  <c r="AC53" i="149" a="1"/>
  <c r="AC53" i="149" s="1"/>
  <c r="AC76" i="149" a="1"/>
  <c r="AC76" i="149" s="1"/>
  <c r="AB95" i="149" a="1"/>
  <c r="AB95" i="149" s="1"/>
  <c r="AC122" i="149" a="1"/>
  <c r="AC122" i="149" s="1"/>
  <c r="AC330" i="149" a="1"/>
  <c r="AC330" i="149" s="1"/>
  <c r="AC325" i="149" a="1"/>
  <c r="AC325" i="149" s="1"/>
  <c r="AC320" i="149" a="1"/>
  <c r="AC320" i="149" s="1"/>
  <c r="AC315" i="149" a="1"/>
  <c r="AC315" i="149" s="1"/>
  <c r="AC310" i="149" a="1"/>
  <c r="AC310" i="149" s="1"/>
  <c r="AC305" i="149" a="1"/>
  <c r="AC305" i="149" s="1"/>
  <c r="AC300" i="149" a="1"/>
  <c r="AC300" i="149" s="1"/>
  <c r="AC295" i="149" a="1"/>
  <c r="AC295" i="149" s="1"/>
  <c r="AC290" i="149" a="1"/>
  <c r="AC290" i="149" s="1"/>
  <c r="AC285" i="149" a="1"/>
  <c r="AC285" i="149" s="1"/>
  <c r="AC280" i="149" a="1"/>
  <c r="AC280" i="149" s="1"/>
  <c r="AC275" i="149" a="1"/>
  <c r="AC275" i="149" s="1"/>
  <c r="AC270" i="149" a="1"/>
  <c r="AC270" i="149" s="1"/>
  <c r="AC265" i="149" a="1"/>
  <c r="AC265" i="149" s="1"/>
  <c r="AC260" i="149" a="1"/>
  <c r="AC260" i="149" s="1"/>
  <c r="AC255" i="149" a="1"/>
  <c r="AC255" i="149" s="1"/>
  <c r="AC250" i="149" a="1"/>
  <c r="AC250" i="149" s="1"/>
  <c r="AC245" i="149" a="1"/>
  <c r="AC245" i="149" s="1"/>
  <c r="AC240" i="149" a="1"/>
  <c r="AC240" i="149" s="1"/>
  <c r="AC235" i="149" a="1"/>
  <c r="AC235" i="149" s="1"/>
  <c r="AC230" i="149" a="1"/>
  <c r="AC230" i="149" s="1"/>
  <c r="AC312" i="149" a="1"/>
  <c r="AC312" i="149" s="1"/>
  <c r="AC287" i="149" a="1"/>
  <c r="AC287" i="149" s="1"/>
  <c r="AC262" i="149" a="1"/>
  <c r="AC262" i="149" s="1"/>
  <c r="AC237" i="149" a="1"/>
  <c r="AC237" i="149" s="1"/>
  <c r="AC333" i="149" a="1"/>
  <c r="AC333" i="149" s="1"/>
  <c r="AC308" i="149" a="1"/>
  <c r="AC308" i="149" s="1"/>
  <c r="AC283" i="149" a="1"/>
  <c r="AC283" i="149" s="1"/>
  <c r="AC258" i="149" a="1"/>
  <c r="AC258" i="149" s="1"/>
  <c r="AC233" i="149" a="1"/>
  <c r="AC233" i="149" s="1"/>
  <c r="AC321" i="149" a="1"/>
  <c r="AC321" i="149" s="1"/>
  <c r="AC326" i="149" a="1"/>
  <c r="AC326" i="149" s="1"/>
  <c r="AC318" i="149" a="1"/>
  <c r="AC318" i="149" s="1"/>
  <c r="AC293" i="149" a="1"/>
  <c r="AC293" i="149" s="1"/>
  <c r="AC268" i="149" a="1"/>
  <c r="AC268" i="149" s="1"/>
  <c r="AC243" i="149" a="1"/>
  <c r="AC243" i="149" s="1"/>
  <c r="AC306" i="149" a="1"/>
  <c r="AC306" i="149" s="1"/>
  <c r="AC303" i="149" a="1"/>
  <c r="AC303" i="149" s="1"/>
  <c r="AC289" i="149" a="1"/>
  <c r="AC289" i="149" s="1"/>
  <c r="AC272" i="149" a="1"/>
  <c r="AC272" i="149" s="1"/>
  <c r="AC223" i="149" a="1"/>
  <c r="AC223" i="149" s="1"/>
  <c r="AC219" i="149" a="1"/>
  <c r="AC219" i="149" s="1"/>
  <c r="AC322" i="149" a="1"/>
  <c r="AC322" i="149" s="1"/>
  <c r="AC298" i="149" a="1"/>
  <c r="AC298" i="149" s="1"/>
  <c r="AC267" i="149" a="1"/>
  <c r="AC267" i="149" s="1"/>
  <c r="AC313" i="149" a="1"/>
  <c r="AC313" i="149" s="1"/>
  <c r="AC248" i="149" a="1"/>
  <c r="AC248" i="149" s="1"/>
  <c r="AC307" i="149" a="1"/>
  <c r="AC307" i="149" s="1"/>
  <c r="AC296" i="149" a="1"/>
  <c r="AC296" i="149" s="1"/>
  <c r="AC276" i="149" a="1"/>
  <c r="AC276" i="149" s="1"/>
  <c r="AC316" i="149" a="1"/>
  <c r="AC316" i="149" s="1"/>
  <c r="AC314" i="149" a="1"/>
  <c r="AC314" i="149" s="1"/>
  <c r="AC292" i="149" a="1"/>
  <c r="AC292" i="149" s="1"/>
  <c r="AC247" i="149" a="1"/>
  <c r="AC247" i="149" s="1"/>
  <c r="AC234" i="149" a="1"/>
  <c r="AC234" i="149" s="1"/>
  <c r="AC319" i="149" a="1"/>
  <c r="AC319" i="149" s="1"/>
  <c r="AC222" i="149" a="1"/>
  <c r="AC222" i="149" s="1"/>
  <c r="AC206" i="149" a="1"/>
  <c r="AC206" i="149" s="1"/>
  <c r="AC192" i="149" a="1"/>
  <c r="AC192" i="149" s="1"/>
  <c r="AC264" i="149" a="1"/>
  <c r="AC264" i="149" s="1"/>
  <c r="AC252" i="149" a="1"/>
  <c r="AC252" i="149" s="1"/>
  <c r="AC241" i="149" a="1"/>
  <c r="AC241" i="149" s="1"/>
  <c r="AC332" i="149" a="1"/>
  <c r="AC332" i="149" s="1"/>
  <c r="AC226" i="149" a="1"/>
  <c r="AC226" i="149" s="1"/>
  <c r="AC216" i="149" a="1"/>
  <c r="AC216" i="149" s="1"/>
  <c r="AC195" i="149" a="1"/>
  <c r="AC195" i="149" s="1"/>
  <c r="AC184" i="149" a="1"/>
  <c r="AC184" i="149" s="1"/>
  <c r="AC323" i="149" a="1"/>
  <c r="AC323" i="149" s="1"/>
  <c r="AC251" i="149" a="1"/>
  <c r="AC251" i="149" s="1"/>
  <c r="AC249" i="149" a="1"/>
  <c r="AC249" i="149" s="1"/>
  <c r="AC224" i="149" a="1"/>
  <c r="AC224" i="149" s="1"/>
  <c r="AC205" i="149" a="1"/>
  <c r="AC205" i="149" s="1"/>
  <c r="AC202" i="149" a="1"/>
  <c r="AC202" i="149" s="1"/>
  <c r="AC180" i="149" a="1"/>
  <c r="AC180" i="149" s="1"/>
  <c r="AC175" i="149" a="1"/>
  <c r="AC175" i="149" s="1"/>
  <c r="AC170" i="149" a="1"/>
  <c r="AC170" i="149" s="1"/>
  <c r="AC165" i="149" a="1"/>
  <c r="AC165" i="149" s="1"/>
  <c r="AC160" i="149" a="1"/>
  <c r="AC160" i="149" s="1"/>
  <c r="AC155" i="149" a="1"/>
  <c r="AC155" i="149" s="1"/>
  <c r="AC150" i="149" a="1"/>
  <c r="AC150" i="149" s="1"/>
  <c r="AC145" i="149" a="1"/>
  <c r="AC145" i="149" s="1"/>
  <c r="AC329" i="149" a="1"/>
  <c r="AC329" i="149" s="1"/>
  <c r="AC221" i="149" a="1"/>
  <c r="AC221" i="149" s="1"/>
  <c r="AC197" i="149" a="1"/>
  <c r="AC197" i="149" s="1"/>
  <c r="AC239" i="149" a="1"/>
  <c r="AC239" i="149" s="1"/>
  <c r="AC311" i="149" a="1"/>
  <c r="AC311" i="149" s="1"/>
  <c r="AC217" i="149" a="1"/>
  <c r="AC217" i="149" s="1"/>
  <c r="AC282" i="149" a="1"/>
  <c r="AC282" i="149" s="1"/>
  <c r="AC277" i="149" a="1"/>
  <c r="AC277" i="149" s="1"/>
  <c r="AC257" i="149" a="1"/>
  <c r="AC257" i="149" s="1"/>
  <c r="AC200" i="149" a="1"/>
  <c r="AC200" i="149" s="1"/>
  <c r="AC183" i="149" a="1"/>
  <c r="AC183" i="149" s="1"/>
  <c r="AC176" i="149" a="1"/>
  <c r="AC176" i="149" s="1"/>
  <c r="AC164" i="149" a="1"/>
  <c r="AC164" i="149" s="1"/>
  <c r="AC327" i="149" a="1"/>
  <c r="AC327" i="149" s="1"/>
  <c r="AC299" i="149" a="1"/>
  <c r="AC299" i="149" s="1"/>
  <c r="AC281" i="149" a="1"/>
  <c r="AC281" i="149" s="1"/>
  <c r="AC271" i="149" a="1"/>
  <c r="AC271" i="149" s="1"/>
  <c r="AC261" i="149" a="1"/>
  <c r="AC261" i="149" s="1"/>
  <c r="AC288" i="149" a="1"/>
  <c r="AC288" i="149" s="1"/>
  <c r="AC256" i="149" a="1"/>
  <c r="AC256" i="149" s="1"/>
  <c r="AC246" i="149" a="1"/>
  <c r="AC246" i="149" s="1"/>
  <c r="AC203" i="149" a="1"/>
  <c r="AC203" i="149" s="1"/>
  <c r="AC147" i="149" a="1"/>
  <c r="AC147" i="149" s="1"/>
  <c r="AC127" i="149" a="1"/>
  <c r="AC127" i="149" s="1"/>
  <c r="AC102" i="149" a="1"/>
  <c r="AC102" i="149" s="1"/>
  <c r="AC77" i="149" a="1"/>
  <c r="AC77" i="149" s="1"/>
  <c r="AC273" i="149" a="1"/>
  <c r="AC273" i="149" s="1"/>
  <c r="AC215" i="149" a="1"/>
  <c r="AC215" i="149" s="1"/>
  <c r="AC199" i="149" a="1"/>
  <c r="AC199" i="149" s="1"/>
  <c r="AC188" i="149" a="1"/>
  <c r="AC188" i="149" s="1"/>
  <c r="AC179" i="149" a="1"/>
  <c r="AC179" i="149" s="1"/>
  <c r="AC331" i="149" a="1"/>
  <c r="AC331" i="149" s="1"/>
  <c r="AC294" i="149" a="1"/>
  <c r="AC294" i="149" s="1"/>
  <c r="AC286" i="149" a="1"/>
  <c r="AC286" i="149" s="1"/>
  <c r="AC209" i="149" a="1"/>
  <c r="AC209" i="149" s="1"/>
  <c r="AC196" i="149" a="1"/>
  <c r="AC196" i="149" s="1"/>
  <c r="AC194" i="149" a="1"/>
  <c r="AC194" i="149" s="1"/>
  <c r="AC302" i="149" a="1"/>
  <c r="AC302" i="149" s="1"/>
  <c r="AC266" i="149" a="1"/>
  <c r="AC266" i="149" s="1"/>
  <c r="AC198" i="149" a="1"/>
  <c r="AC198" i="149" s="1"/>
  <c r="AC274" i="149" a="1"/>
  <c r="AC274" i="149" s="1"/>
  <c r="AC254" i="149" a="1"/>
  <c r="AC254" i="149" s="1"/>
  <c r="AC211" i="149" a="1"/>
  <c r="AC211" i="149" s="1"/>
  <c r="AC181" i="149" a="1"/>
  <c r="AC181" i="149" s="1"/>
  <c r="AC159" i="149" a="1"/>
  <c r="AC159" i="149" s="1"/>
  <c r="AC120" i="149" a="1"/>
  <c r="AC120" i="149" s="1"/>
  <c r="AC84" i="149" a="1"/>
  <c r="AC84" i="149" s="1"/>
  <c r="AC66" i="149" a="1"/>
  <c r="AC66" i="149" s="1"/>
  <c r="AC43" i="149" a="1"/>
  <c r="AC43" i="149" s="1"/>
  <c r="AC236" i="149" a="1"/>
  <c r="AC236" i="149" s="1"/>
  <c r="AC186" i="149" a="1"/>
  <c r="AC186" i="149" s="1"/>
  <c r="AC278" i="149" a="1"/>
  <c r="AC278" i="149" s="1"/>
  <c r="AC324" i="149" a="1"/>
  <c r="AC324" i="149" s="1"/>
  <c r="AC301" i="149" a="1"/>
  <c r="AC301" i="149" s="1"/>
  <c r="AC328" i="149" a="1"/>
  <c r="AC328" i="149" s="1"/>
  <c r="AC309" i="149" a="1"/>
  <c r="AC309" i="149" s="1"/>
  <c r="AC210" i="149" a="1"/>
  <c r="AC210" i="149" s="1"/>
  <c r="AC263" i="149" a="1"/>
  <c r="AC263" i="149" s="1"/>
  <c r="AC244" i="149" a="1"/>
  <c r="AC244" i="149" s="1"/>
  <c r="AC297" i="149" a="1"/>
  <c r="AC297" i="149" s="1"/>
  <c r="AC193" i="149" a="1"/>
  <c r="AC193" i="149" s="1"/>
  <c r="AC242" i="149" a="1"/>
  <c r="AC242" i="149" s="1"/>
  <c r="AC178" i="149" a="1"/>
  <c r="AC178" i="149" s="1"/>
  <c r="AC158" i="149" a="1"/>
  <c r="AC158" i="149" s="1"/>
  <c r="AC317" i="149" a="1"/>
  <c r="AC317" i="149" s="1"/>
  <c r="AC227" i="149" a="1"/>
  <c r="AC227" i="149" s="1"/>
  <c r="AC253" i="149" a="1"/>
  <c r="AC253" i="149" s="1"/>
  <c r="AC172" i="149" a="1"/>
  <c r="AC172" i="149" s="1"/>
  <c r="AC304" i="149" a="1"/>
  <c r="AC304" i="149" s="1"/>
  <c r="AC279" i="149" a="1"/>
  <c r="AC279" i="149" s="1"/>
  <c r="AC231" i="149" a="1"/>
  <c r="AC231" i="149" s="1"/>
  <c r="AC190" i="149" a="1"/>
  <c r="AC190" i="149" s="1"/>
  <c r="AC161" i="149" a="1"/>
  <c r="AC161" i="149" s="1"/>
  <c r="AC213" i="149" a="1"/>
  <c r="AC213" i="149" s="1"/>
  <c r="AC166" i="149" a="1"/>
  <c r="AC166" i="149" s="1"/>
  <c r="AC139" i="149" a="1"/>
  <c r="AC139" i="149" s="1"/>
  <c r="AC136" i="149" a="1"/>
  <c r="AC136" i="149" s="1"/>
  <c r="AC133" i="149" a="1"/>
  <c r="AC133" i="149" s="1"/>
  <c r="AC177" i="149" a="1"/>
  <c r="AC177" i="149" s="1"/>
  <c r="AC152" i="149" a="1"/>
  <c r="AC152" i="149" s="1"/>
  <c r="AC142" i="149" a="1"/>
  <c r="AC142" i="149" s="1"/>
  <c r="AC106" i="149" a="1"/>
  <c r="AC106" i="149" s="1"/>
  <c r="AC232" i="149" a="1"/>
  <c r="AC232" i="149" s="1"/>
  <c r="AC143" i="149" a="1"/>
  <c r="AC143" i="149" s="1"/>
  <c r="AC123" i="149" a="1"/>
  <c r="AC123" i="149" s="1"/>
  <c r="AC117" i="149" a="1"/>
  <c r="AC117" i="149" s="1"/>
  <c r="AC101" i="149" a="1"/>
  <c r="AC101" i="149" s="1"/>
  <c r="AC189" i="149" a="1"/>
  <c r="AC189" i="149" s="1"/>
  <c r="AC60" i="149" a="1"/>
  <c r="AC60" i="149" s="1"/>
  <c r="AC50" i="149" a="1"/>
  <c r="AC50" i="149" s="1"/>
  <c r="AC284" i="149" a="1"/>
  <c r="AC284" i="149" s="1"/>
  <c r="AC220" i="149" a="1"/>
  <c r="AC220" i="149" s="1"/>
  <c r="AC141" i="149" a="1"/>
  <c r="AC141" i="149" s="1"/>
  <c r="AC110" i="149" a="1"/>
  <c r="AC110" i="149" s="1"/>
  <c r="AC207" i="149" a="1"/>
  <c r="AC207" i="149" s="1"/>
  <c r="AC238" i="149" a="1"/>
  <c r="AC238" i="149" s="1"/>
  <c r="AC228" i="149" a="1"/>
  <c r="AC228" i="149" s="1"/>
  <c r="AC171" i="149" a="1"/>
  <c r="AC171" i="149" s="1"/>
  <c r="AC259" i="149" a="1"/>
  <c r="AC259" i="149" s="1"/>
  <c r="AC185" i="149" a="1"/>
  <c r="AC185" i="149" s="1"/>
  <c r="AC156" i="149" a="1"/>
  <c r="AC156" i="149" s="1"/>
  <c r="AC121" i="149" a="1"/>
  <c r="AC121" i="149" s="1"/>
  <c r="AC113" i="149" a="1"/>
  <c r="AC113" i="149" s="1"/>
  <c r="AC100" i="149" a="1"/>
  <c r="AC100" i="149" s="1"/>
  <c r="AC83" i="149" a="1"/>
  <c r="AC83" i="149" s="1"/>
  <c r="AC64" i="149" a="1"/>
  <c r="AC64" i="149" s="1"/>
  <c r="AC269" i="149" a="1"/>
  <c r="AC269" i="149" s="1"/>
  <c r="AC218" i="149" a="1"/>
  <c r="AC218" i="149" s="1"/>
  <c r="AC182" i="149" a="1"/>
  <c r="AC182" i="149" s="1"/>
  <c r="AC163" i="149" a="1"/>
  <c r="AC163" i="149" s="1"/>
  <c r="AC126" i="149" a="1"/>
  <c r="AC126" i="149" s="1"/>
  <c r="AC116" i="149" a="1"/>
  <c r="AC116" i="149" s="1"/>
  <c r="AC108" i="149" a="1"/>
  <c r="AC108" i="149" s="1"/>
  <c r="AC74" i="149" a="1"/>
  <c r="AC74" i="149" s="1"/>
  <c r="AC37" i="149" a="1"/>
  <c r="AC37" i="149" s="1"/>
  <c r="AC26" i="149" a="1"/>
  <c r="AC26" i="149" s="1"/>
  <c r="AC22" i="149" a="1"/>
  <c r="AC22" i="149" s="1"/>
  <c r="AC212" i="149" a="1"/>
  <c r="AC212" i="149" s="1"/>
  <c r="AC201" i="149" a="1"/>
  <c r="AC201" i="149" s="1"/>
  <c r="AC168" i="149" a="1"/>
  <c r="AC168" i="149" s="1"/>
  <c r="AC151" i="149" a="1"/>
  <c r="AC151" i="149" s="1"/>
  <c r="AC225" i="149" a="1"/>
  <c r="AC225" i="149" s="1"/>
  <c r="AC173" i="149" a="1"/>
  <c r="AC173" i="149" s="1"/>
  <c r="AC124" i="149" a="1"/>
  <c r="AC124" i="149" s="1"/>
  <c r="AC119" i="149" a="1"/>
  <c r="AC119" i="149" s="1"/>
  <c r="AC111" i="149" a="1"/>
  <c r="AC111" i="149" s="1"/>
  <c r="AC71" i="149" a="1"/>
  <c r="AC71" i="149" s="1"/>
  <c r="AC55" i="149" a="1"/>
  <c r="AC55" i="149" s="1"/>
  <c r="AC131" i="149" a="1"/>
  <c r="AC131" i="149" s="1"/>
  <c r="AC98" i="149" a="1"/>
  <c r="AC98" i="149" s="1"/>
  <c r="AC144" i="149" a="1"/>
  <c r="AC144" i="149" s="1"/>
  <c r="AC140" i="149" a="1"/>
  <c r="AC140" i="149" s="1"/>
  <c r="AC191" i="149" a="1"/>
  <c r="AC191" i="149" s="1"/>
  <c r="AC153" i="149" a="1"/>
  <c r="AC153" i="149" s="1"/>
  <c r="AC138" i="149" a="1"/>
  <c r="AC138" i="149" s="1"/>
  <c r="AC129" i="149" a="1"/>
  <c r="AC129" i="149" s="1"/>
  <c r="AC114" i="149" a="1"/>
  <c r="AC114" i="149" s="1"/>
  <c r="AC81" i="149" a="1"/>
  <c r="AC81" i="149" s="1"/>
  <c r="AC104" i="149" a="1"/>
  <c r="AC104" i="149" s="1"/>
  <c r="AC88" i="149" a="1"/>
  <c r="AC88" i="149" s="1"/>
  <c r="AC167" i="149" a="1"/>
  <c r="AC167" i="149" s="1"/>
  <c r="AC99" i="149" a="1"/>
  <c r="AC99" i="149" s="1"/>
  <c r="AC91" i="149" a="1"/>
  <c r="AC91" i="149" s="1"/>
  <c r="AC229" i="149" a="1"/>
  <c r="AC229" i="149" s="1"/>
  <c r="AC214" i="149" a="1"/>
  <c r="AC214" i="149" s="1"/>
  <c r="AC208" i="149" a="1"/>
  <c r="AC208" i="149" s="1"/>
  <c r="AC5" i="149" a="1"/>
  <c r="AC5" i="149" s="1"/>
  <c r="AB13" i="149" a="1"/>
  <c r="AB13" i="149" s="1"/>
  <c r="AC21" i="149" a="1"/>
  <c r="AC21" i="149" s="1"/>
  <c r="AC45" i="149" a="1"/>
  <c r="AC45" i="149" s="1"/>
  <c r="AC80" i="149" a="1"/>
  <c r="AC80" i="149" s="1"/>
  <c r="AC82" i="149" a="1"/>
  <c r="AC82" i="149" s="1"/>
  <c r="AC86" i="149" a="1"/>
  <c r="AC86" i="149" s="1"/>
  <c r="AC95" i="149" a="1"/>
  <c r="AC95" i="149" s="1"/>
  <c r="AB144" i="149" a="1"/>
  <c r="AB144" i="149" s="1"/>
  <c r="AC154" i="149" a="1"/>
  <c r="AC154" i="149" s="1"/>
  <c r="AC9" i="149" a="1"/>
  <c r="AC9" i="149" s="1"/>
  <c r="AB17" i="149" a="1"/>
  <c r="AB17" i="149" s="1"/>
  <c r="AC28" i="149" a="1"/>
  <c r="AC28" i="149" s="1"/>
  <c r="AB31" i="149" a="1"/>
  <c r="AB31" i="149" s="1"/>
  <c r="AC149" i="149" a="1"/>
  <c r="AC149" i="149" s="1"/>
  <c r="AB324" i="149" a="1"/>
  <c r="AB324" i="149" s="1"/>
  <c r="AB320" i="149" a="1"/>
  <c r="AB320" i="149" s="1"/>
  <c r="AB299" i="149" a="1"/>
  <c r="AB299" i="149" s="1"/>
  <c r="AB295" i="149" a="1"/>
  <c r="AB295" i="149" s="1"/>
  <c r="AB274" i="149" a="1"/>
  <c r="AB274" i="149" s="1"/>
  <c r="AB270" i="149" a="1"/>
  <c r="AB270" i="149" s="1"/>
  <c r="AB249" i="149" a="1"/>
  <c r="AB249" i="149" s="1"/>
  <c r="AB245" i="149" a="1"/>
  <c r="AB245" i="149" s="1"/>
  <c r="AB316" i="149" a="1"/>
  <c r="AB316" i="149" s="1"/>
  <c r="AB291" i="149" a="1"/>
  <c r="AB291" i="149" s="1"/>
  <c r="AB266" i="149" a="1"/>
  <c r="AB266" i="149" s="1"/>
  <c r="AB241" i="149" a="1"/>
  <c r="AB241" i="149" s="1"/>
  <c r="AB333" i="149" a="1"/>
  <c r="AB333" i="149" s="1"/>
  <c r="AB326" i="149" a="1"/>
  <c r="AB326" i="149" s="1"/>
  <c r="AB301" i="149" a="1"/>
  <c r="AB301" i="149" s="1"/>
  <c r="AB276" i="149" a="1"/>
  <c r="AB276" i="149" s="1"/>
  <c r="AB251" i="149" a="1"/>
  <c r="AB251" i="149" s="1"/>
  <c r="AB314" i="149" a="1"/>
  <c r="AB314" i="149" s="1"/>
  <c r="AB252" i="149" a="1"/>
  <c r="AB252" i="149" s="1"/>
  <c r="AB312" i="149" a="1"/>
  <c r="AB312" i="149" s="1"/>
  <c r="AB309" i="149" a="1"/>
  <c r="AB309" i="149" s="1"/>
  <c r="AB261" i="149" a="1"/>
  <c r="AB261" i="149" s="1"/>
  <c r="AB310" i="149" a="1"/>
  <c r="AB310" i="149" s="1"/>
  <c r="AB307" i="149" a="1"/>
  <c r="AB307" i="149" s="1"/>
  <c r="AB293" i="149" a="1"/>
  <c r="AB293" i="149" s="1"/>
  <c r="AB262" i="149" a="1"/>
  <c r="AB262" i="149" s="1"/>
  <c r="AB259" i="149" a="1"/>
  <c r="AB259" i="149" s="1"/>
  <c r="AB298" i="149" a="1"/>
  <c r="AB298" i="149" s="1"/>
  <c r="AB287" i="149" a="1"/>
  <c r="AB287" i="149" s="1"/>
  <c r="AB278" i="149" a="1"/>
  <c r="AB278" i="149" s="1"/>
  <c r="AB267" i="149" a="1"/>
  <c r="AB267" i="149" s="1"/>
  <c r="AB322" i="149" a="1"/>
  <c r="AB322" i="149" s="1"/>
  <c r="AB254" i="149" a="1"/>
  <c r="AB254" i="149" s="1"/>
  <c r="AB239" i="149" a="1"/>
  <c r="AB239" i="149" s="1"/>
  <c r="AB219" i="149" a="1"/>
  <c r="AB219" i="149" s="1"/>
  <c r="AB323" i="149" a="1"/>
  <c r="AB323" i="149" s="1"/>
  <c r="AB244" i="149" a="1"/>
  <c r="AB244" i="149" s="1"/>
  <c r="AB230" i="149" a="1"/>
  <c r="AB230" i="149" s="1"/>
  <c r="AB209" i="149" a="1"/>
  <c r="AB209" i="149" s="1"/>
  <c r="AB187" i="149" a="1"/>
  <c r="AB187" i="149" s="1"/>
  <c r="AB317" i="149" a="1"/>
  <c r="AB317" i="149" s="1"/>
  <c r="AB256" i="149" a="1"/>
  <c r="AB256" i="149" s="1"/>
  <c r="AB229" i="149" a="1"/>
  <c r="AB229" i="149" s="1"/>
  <c r="AB318" i="149" a="1"/>
  <c r="AB318" i="149" s="1"/>
  <c r="AB294" i="149" a="1"/>
  <c r="AB294" i="149" s="1"/>
  <c r="AB258" i="149" a="1"/>
  <c r="AB258" i="149" s="1"/>
  <c r="AB221" i="149" a="1"/>
  <c r="AB221" i="149" s="1"/>
  <c r="AB213" i="149" a="1"/>
  <c r="AB213" i="149" s="1"/>
  <c r="AB210" i="149" a="1"/>
  <c r="AB210" i="149" s="1"/>
  <c r="AB198" i="149" a="1"/>
  <c r="AB198" i="149" s="1"/>
  <c r="AB329" i="149" a="1"/>
  <c r="AB329" i="149" s="1"/>
  <c r="AB269" i="149" a="1"/>
  <c r="AB269" i="149" s="1"/>
  <c r="AB243" i="149" a="1"/>
  <c r="AB243" i="149" s="1"/>
  <c r="AB237" i="149" a="1"/>
  <c r="AB237" i="149" s="1"/>
  <c r="AB306" i="149" a="1"/>
  <c r="AB306" i="149" s="1"/>
  <c r="AB253" i="149" a="1"/>
  <c r="AB253" i="149" s="1"/>
  <c r="AB246" i="149" a="1"/>
  <c r="AB246" i="149" s="1"/>
  <c r="AB202" i="149" a="1"/>
  <c r="AB202" i="149" s="1"/>
  <c r="AB194" i="149" a="1"/>
  <c r="AB194" i="149" s="1"/>
  <c r="AB332" i="149" a="1"/>
  <c r="AB332" i="149" s="1"/>
  <c r="AB275" i="149" a="1"/>
  <c r="AB275" i="149" s="1"/>
  <c r="AB255" i="149" a="1"/>
  <c r="AB255" i="149" s="1"/>
  <c r="AB303" i="149" a="1"/>
  <c r="AB303" i="149" s="1"/>
  <c r="AB290" i="149" a="1"/>
  <c r="AB290" i="149" s="1"/>
  <c r="AB285" i="149" a="1"/>
  <c r="AB285" i="149" s="1"/>
  <c r="AB280" i="149" a="1"/>
  <c r="AB280" i="149" s="1"/>
  <c r="AB265" i="149" a="1"/>
  <c r="AB265" i="149" s="1"/>
  <c r="AB260" i="149" a="1"/>
  <c r="AB260" i="149" s="1"/>
  <c r="AB248" i="149" a="1"/>
  <c r="AB248" i="149" s="1"/>
  <c r="AB212" i="149" a="1"/>
  <c r="AB212" i="149" s="1"/>
  <c r="AB325" i="149" a="1"/>
  <c r="AB325" i="149" s="1"/>
  <c r="AB311" i="149" a="1"/>
  <c r="AB311" i="149" s="1"/>
  <c r="AB308" i="149" a="1"/>
  <c r="AB308" i="149" s="1"/>
  <c r="AB250" i="149" a="1"/>
  <c r="AB250" i="149" s="1"/>
  <c r="AB205" i="149" a="1"/>
  <c r="AB205" i="149" s="1"/>
  <c r="AB192" i="149" a="1"/>
  <c r="AB192" i="149" s="1"/>
  <c r="AB172" i="149" a="1"/>
  <c r="AB172" i="149" s="1"/>
  <c r="AB147" i="149" a="1"/>
  <c r="AB147" i="149" s="1"/>
  <c r="AB138" i="149" a="1"/>
  <c r="AB138" i="149" s="1"/>
  <c r="AB133" i="149" a="1"/>
  <c r="AB133" i="149" s="1"/>
  <c r="AB128" i="149" a="1"/>
  <c r="AB128" i="149" s="1"/>
  <c r="AB123" i="149" a="1"/>
  <c r="AB123" i="149" s="1"/>
  <c r="AB118" i="149" a="1"/>
  <c r="AB118" i="149" s="1"/>
  <c r="AB113" i="149" a="1"/>
  <c r="AB113" i="149" s="1"/>
  <c r="AB108" i="149" a="1"/>
  <c r="AB108" i="149" s="1"/>
  <c r="AB103" i="149" a="1"/>
  <c r="AB103" i="149" s="1"/>
  <c r="AB98" i="149" a="1"/>
  <c r="AB98" i="149" s="1"/>
  <c r="AB93" i="149" a="1"/>
  <c r="AB93" i="149" s="1"/>
  <c r="AB88" i="149" a="1"/>
  <c r="AB88" i="149" s="1"/>
  <c r="AB83" i="149" a="1"/>
  <c r="AB83" i="149" s="1"/>
  <c r="AB78" i="149" a="1"/>
  <c r="AB78" i="149" s="1"/>
  <c r="AB73" i="149" a="1"/>
  <c r="AB73" i="149" s="1"/>
  <c r="AB68" i="149" a="1"/>
  <c r="AB68" i="149" s="1"/>
  <c r="AB63" i="149" a="1"/>
  <c r="AB63" i="149" s="1"/>
  <c r="AB58" i="149" a="1"/>
  <c r="AB58" i="149" s="1"/>
  <c r="AB321" i="149" a="1"/>
  <c r="AB321" i="149" s="1"/>
  <c r="AB238" i="149" a="1"/>
  <c r="AB238" i="149" s="1"/>
  <c r="AB236" i="149" a="1"/>
  <c r="AB236" i="149" s="1"/>
  <c r="AB223" i="149" a="1"/>
  <c r="AB223" i="149" s="1"/>
  <c r="AB190" i="149" a="1"/>
  <c r="AB190" i="149" s="1"/>
  <c r="AB135" i="149" a="1"/>
  <c r="AB135" i="149" s="1"/>
  <c r="AB110" i="149" a="1"/>
  <c r="AB110" i="149" s="1"/>
  <c r="AB85" i="149" a="1"/>
  <c r="AB85" i="149" s="1"/>
  <c r="AB60" i="149" a="1"/>
  <c r="AB60" i="149" s="1"/>
  <c r="AB331" i="149" a="1"/>
  <c r="AB331" i="149" s="1"/>
  <c r="AB242" i="149" a="1"/>
  <c r="AB242" i="149" s="1"/>
  <c r="AB233" i="149" a="1"/>
  <c r="AB233" i="149" s="1"/>
  <c r="AB225" i="149" a="1"/>
  <c r="AB225" i="149" s="1"/>
  <c r="AB201" i="149" a="1"/>
  <c r="AB201" i="149" s="1"/>
  <c r="AB185" i="149" a="1"/>
  <c r="AB185" i="149" s="1"/>
  <c r="AB182" i="149" a="1"/>
  <c r="AB182" i="149" s="1"/>
  <c r="AB169" i="149" a="1"/>
  <c r="AB169" i="149" s="1"/>
  <c r="AB151" i="149" a="1"/>
  <c r="AB151" i="149" s="1"/>
  <c r="AB247" i="149" a="1"/>
  <c r="AB247" i="149" s="1"/>
  <c r="AB224" i="149" a="1"/>
  <c r="AB224" i="149" s="1"/>
  <c r="AB207" i="149" a="1"/>
  <c r="AB207" i="149" s="1"/>
  <c r="AB183" i="149" a="1"/>
  <c r="AB183" i="149" s="1"/>
  <c r="AB164" i="149" a="1"/>
  <c r="AB164" i="149" s="1"/>
  <c r="AB282" i="149" a="1"/>
  <c r="AB282" i="149" s="1"/>
  <c r="AB240" i="149" a="1"/>
  <c r="AB240" i="149" s="1"/>
  <c r="AB227" i="149" a="1"/>
  <c r="AB227" i="149" s="1"/>
  <c r="AB214" i="149" a="1"/>
  <c r="AB214" i="149" s="1"/>
  <c r="AB286" i="149" a="1"/>
  <c r="AB286" i="149" s="1"/>
  <c r="AB196" i="149" a="1"/>
  <c r="AB196" i="149" s="1"/>
  <c r="AB150" i="149" a="1"/>
  <c r="AB150" i="149" s="1"/>
  <c r="AB141" i="149" a="1"/>
  <c r="AB141" i="149" s="1"/>
  <c r="AB330" i="149" a="1"/>
  <c r="AB330" i="149" s="1"/>
  <c r="AB302" i="149" a="1"/>
  <c r="AB302" i="149" s="1"/>
  <c r="AB216" i="149" a="1"/>
  <c r="AB216" i="149" s="1"/>
  <c r="AB178" i="149" a="1"/>
  <c r="AB178" i="149" s="1"/>
  <c r="AB173" i="149" a="1"/>
  <c r="AB173" i="149" s="1"/>
  <c r="AB156" i="149" a="1"/>
  <c r="AB156" i="149" s="1"/>
  <c r="AB153" i="149" a="1"/>
  <c r="AB153" i="149" s="1"/>
  <c r="AB134" i="149" a="1"/>
  <c r="AB134" i="149" s="1"/>
  <c r="AB116" i="149" a="1"/>
  <c r="AB116" i="149" s="1"/>
  <c r="AB80" i="149" a="1"/>
  <c r="AB80" i="149" s="1"/>
  <c r="AB62" i="149" a="1"/>
  <c r="AB62" i="149" s="1"/>
  <c r="AB30" i="149" a="1"/>
  <c r="AB30" i="149" s="1"/>
  <c r="AB211" i="149" a="1"/>
  <c r="AB211" i="149" s="1"/>
  <c r="AB200" i="149" a="1"/>
  <c r="AB200" i="149" s="1"/>
  <c r="AB315" i="149" a="1"/>
  <c r="AB315" i="149" s="1"/>
  <c r="AB305" i="149" a="1"/>
  <c r="AB305" i="149" s="1"/>
  <c r="AB313" i="149" a="1"/>
  <c r="AB313" i="149" s="1"/>
  <c r="AB292" i="149" a="1"/>
  <c r="AB292" i="149" s="1"/>
  <c r="AB235" i="149" a="1"/>
  <c r="AB235" i="149" s="1"/>
  <c r="AB283" i="149" a="1"/>
  <c r="AB283" i="149" s="1"/>
  <c r="AB289" i="149" a="1"/>
  <c r="AB289" i="149" s="1"/>
  <c r="AB281" i="149" a="1"/>
  <c r="AB281" i="149" s="1"/>
  <c r="AB215" i="149" a="1"/>
  <c r="AB215" i="149" s="1"/>
  <c r="AB297" i="149" a="1"/>
  <c r="AB297" i="149" s="1"/>
  <c r="AB273" i="149" a="1"/>
  <c r="AB273" i="149" s="1"/>
  <c r="AB232" i="149" a="1"/>
  <c r="AB232" i="149" s="1"/>
  <c r="AB199" i="149" a="1"/>
  <c r="AB199" i="149" s="1"/>
  <c r="AB186" i="149" a="1"/>
  <c r="AB186" i="149" s="1"/>
  <c r="AB184" i="149" a="1"/>
  <c r="AB184" i="149" s="1"/>
  <c r="AB180" i="149" a="1"/>
  <c r="AB180" i="149" s="1"/>
  <c r="AB167" i="149" a="1"/>
  <c r="AB167" i="149" s="1"/>
  <c r="AB165" i="149" a="1"/>
  <c r="AB165" i="149" s="1"/>
  <c r="AB193" i="149" a="1"/>
  <c r="AB193" i="149" s="1"/>
  <c r="AB328" i="149" a="1"/>
  <c r="AB328" i="149" s="1"/>
  <c r="AB296" i="149" a="1"/>
  <c r="AB296" i="149" s="1"/>
  <c r="AB288" i="149" a="1"/>
  <c r="AB288" i="149" s="1"/>
  <c r="AB272" i="149" a="1"/>
  <c r="AB272" i="149" s="1"/>
  <c r="AB226" i="149" a="1"/>
  <c r="AB226" i="149" s="1"/>
  <c r="AB222" i="149" a="1"/>
  <c r="AB222" i="149" s="1"/>
  <c r="AB218" i="149" a="1"/>
  <c r="AB218" i="149" s="1"/>
  <c r="AB163" i="149" a="1"/>
  <c r="AB163" i="149" s="1"/>
  <c r="AB204" i="149" a="1"/>
  <c r="AB204" i="149" s="1"/>
  <c r="AB279" i="149" a="1"/>
  <c r="AB279" i="149" s="1"/>
  <c r="AB264" i="149" a="1"/>
  <c r="AB264" i="149" s="1"/>
  <c r="AB277" i="149" a="1"/>
  <c r="AB277" i="149" s="1"/>
  <c r="AB271" i="149" a="1"/>
  <c r="AB271" i="149" s="1"/>
  <c r="AB217" i="149" a="1"/>
  <c r="AB217" i="149" s="1"/>
  <c r="AB195" i="149" a="1"/>
  <c r="AB195" i="149" s="1"/>
  <c r="AB168" i="149" a="1"/>
  <c r="AB168" i="149" s="1"/>
  <c r="AB154" i="149" a="1"/>
  <c r="AB154" i="149" s="1"/>
  <c r="AB181" i="149" a="1"/>
  <c r="AB181" i="149" s="1"/>
  <c r="AB179" i="149" a="1"/>
  <c r="AB179" i="149" s="1"/>
  <c r="AB159" i="149" a="1"/>
  <c r="AB159" i="149" s="1"/>
  <c r="AB130" i="149" a="1"/>
  <c r="AB130" i="149" s="1"/>
  <c r="AB112" i="149" a="1"/>
  <c r="AB112" i="149" s="1"/>
  <c r="AB109" i="149" a="1"/>
  <c r="AB109" i="149" s="1"/>
  <c r="AB228" i="149" a="1"/>
  <c r="AB228" i="149" s="1"/>
  <c r="AB208" i="149" a="1"/>
  <c r="AB208" i="149" s="1"/>
  <c r="AB120" i="149" a="1"/>
  <c r="AB120" i="149" s="1"/>
  <c r="AB104" i="149" a="1"/>
  <c r="AB104" i="149" s="1"/>
  <c r="AB203" i="149" a="1"/>
  <c r="AB203" i="149" s="1"/>
  <c r="AB177" i="149" a="1"/>
  <c r="AB177" i="149" s="1"/>
  <c r="AB152" i="149" a="1"/>
  <c r="AB152" i="149" s="1"/>
  <c r="AB125" i="149" a="1"/>
  <c r="AB125" i="149" s="1"/>
  <c r="AB82" i="149" a="1"/>
  <c r="AB82" i="149" s="1"/>
  <c r="AB46" i="149" a="1"/>
  <c r="AB46" i="149" s="1"/>
  <c r="AB39" i="149" a="1"/>
  <c r="AB39" i="149" s="1"/>
  <c r="AB327" i="149" a="1"/>
  <c r="AB327" i="149" s="1"/>
  <c r="AB304" i="149" a="1"/>
  <c r="AB304" i="149" s="1"/>
  <c r="AB189" i="149" a="1"/>
  <c r="AB189" i="149" s="1"/>
  <c r="AB145" i="149" a="1"/>
  <c r="AB145" i="149" s="1"/>
  <c r="AB143" i="149" a="1"/>
  <c r="AB143" i="149" s="1"/>
  <c r="AB139" i="149" a="1"/>
  <c r="AB139" i="149" s="1"/>
  <c r="AB284" i="149" a="1"/>
  <c r="AB284" i="149" s="1"/>
  <c r="AB220" i="149" a="1"/>
  <c r="AB220" i="149" s="1"/>
  <c r="AB174" i="149" a="1"/>
  <c r="AB174" i="149" s="1"/>
  <c r="AB161" i="149" a="1"/>
  <c r="AB161" i="149" s="1"/>
  <c r="AB300" i="149" a="1"/>
  <c r="AB300" i="149" s="1"/>
  <c r="AB206" i="149" a="1"/>
  <c r="AB206" i="149" s="1"/>
  <c r="AB97" i="149" a="1"/>
  <c r="AB97" i="149" s="1"/>
  <c r="AB89" i="149" a="1"/>
  <c r="AB89" i="149" s="1"/>
  <c r="AB86" i="149" a="1"/>
  <c r="AB86" i="149" s="1"/>
  <c r="AB257" i="149" a="1"/>
  <c r="AB257" i="149" s="1"/>
  <c r="AB176" i="149" a="1"/>
  <c r="AB176" i="149" s="1"/>
  <c r="AB121" i="149" a="1"/>
  <c r="AB121" i="149" s="1"/>
  <c r="AB100" i="149" a="1"/>
  <c r="AB100" i="149" s="1"/>
  <c r="AB64" i="149" a="1"/>
  <c r="AB64" i="149" s="1"/>
  <c r="AB51" i="149" a="1"/>
  <c r="AB51" i="149" s="1"/>
  <c r="AB33" i="149" a="1"/>
  <c r="AB33" i="149" s="1"/>
  <c r="AB319" i="149" a="1"/>
  <c r="AB319" i="149" s="1"/>
  <c r="AB149" i="149" a="1"/>
  <c r="AB149" i="149" s="1"/>
  <c r="AB188" i="149" a="1"/>
  <c r="AB188" i="149" s="1"/>
  <c r="AB126" i="149" a="1"/>
  <c r="AB126" i="149" s="1"/>
  <c r="AB74" i="149" a="1"/>
  <c r="AB74" i="149" s="1"/>
  <c r="AB37" i="149" a="1"/>
  <c r="AB37" i="149" s="1"/>
  <c r="AB158" i="149" a="1"/>
  <c r="AB158" i="149" s="1"/>
  <c r="AB268" i="149" a="1"/>
  <c r="AB268" i="149" s="1"/>
  <c r="AB142" i="149" a="1"/>
  <c r="AB142" i="149" s="1"/>
  <c r="AB131" i="149" a="1"/>
  <c r="AB131" i="149" s="1"/>
  <c r="AB234" i="149" a="1"/>
  <c r="AB234" i="149" s="1"/>
  <c r="AB106" i="149" a="1"/>
  <c r="AB106" i="149" s="1"/>
  <c r="AB87" i="149" a="1"/>
  <c r="AB87" i="149" s="1"/>
  <c r="AB84" i="149" a="1"/>
  <c r="AB84" i="149" s="1"/>
  <c r="AB191" i="149" a="1"/>
  <c r="AB191" i="149" s="1"/>
  <c r="AB175" i="149" a="1"/>
  <c r="AB175" i="149" s="1"/>
  <c r="AB148" i="149" a="1"/>
  <c r="AB148" i="149" s="1"/>
  <c r="AB136" i="149" a="1"/>
  <c r="AB136" i="149" s="1"/>
  <c r="AB127" i="149" a="1"/>
  <c r="AB127" i="149" s="1"/>
  <c r="AB122" i="149" a="1"/>
  <c r="AB122" i="149" s="1"/>
  <c r="AB117" i="149" a="1"/>
  <c r="AB117" i="149" s="1"/>
  <c r="AB231" i="149" a="1"/>
  <c r="AB231" i="149" s="1"/>
  <c r="AB157" i="149" a="1"/>
  <c r="AB157" i="149" s="1"/>
  <c r="AB96" i="149" a="1"/>
  <c r="AB96" i="149" s="1"/>
  <c r="AB263" i="149" a="1"/>
  <c r="AB263" i="149" s="1"/>
  <c r="AB9" i="149" a="1"/>
  <c r="AB9" i="149" s="1"/>
  <c r="AB21" i="149" a="1"/>
  <c r="AB21" i="149" s="1"/>
  <c r="AB28" i="149" a="1"/>
  <c r="AB28" i="149" s="1"/>
  <c r="AB42" i="149" a="1"/>
  <c r="AB42" i="149" s="1"/>
  <c r="AB55" i="149" a="1"/>
  <c r="AB55" i="149" s="1"/>
  <c r="AC78" i="149" a="1"/>
  <c r="AC78" i="149" s="1"/>
  <c r="AC13" i="149" a="1"/>
  <c r="AC13" i="149" s="1"/>
  <c r="AB24" i="149" a="1"/>
  <c r="AB24" i="149" s="1"/>
  <c r="AB34" i="149" a="1"/>
  <c r="AB34" i="149" s="1"/>
  <c r="AB57" i="149" a="1"/>
  <c r="AB57" i="149" s="1"/>
  <c r="AC103" i="149" a="1"/>
  <c r="AC103" i="149" s="1"/>
  <c r="AB140" i="149" a="1"/>
  <c r="AB140" i="149" s="1"/>
  <c r="AB160" i="149" a="1"/>
  <c r="AB160" i="149" s="1"/>
  <c r="AC204" i="149" a="1"/>
  <c r="AC204" i="149" s="1"/>
  <c r="AC93" i="149" a="1"/>
  <c r="AC93" i="149" s="1"/>
  <c r="AB166" i="149" a="1"/>
  <c r="AB166" i="149" s="1"/>
  <c r="AB20" i="149" a="1"/>
  <c r="AB20" i="149" s="1"/>
  <c r="AC34" i="149" a="1"/>
  <c r="AC34" i="149" s="1"/>
  <c r="AC47" i="149" a="1"/>
  <c r="AC47" i="149" s="1"/>
  <c r="AC57" i="149" a="1"/>
  <c r="AC57" i="149" s="1"/>
  <c r="AB59" i="149" a="1"/>
  <c r="AB59" i="149" s="1"/>
  <c r="AB61" i="149" a="1"/>
  <c r="AB61" i="149" s="1"/>
  <c r="AB111" i="149" a="1"/>
  <c r="AB111" i="149" s="1"/>
  <c r="AB114" i="149" a="1"/>
  <c r="AB114" i="149" s="1"/>
  <c r="AB155" i="149" a="1"/>
  <c r="AB155" i="149" s="1"/>
  <c r="AC187" i="149" a="1"/>
  <c r="AC187" i="149" s="1"/>
  <c r="AB52" i="149" a="1"/>
  <c r="AB52" i="149" s="1"/>
  <c r="AC61" i="149" a="1"/>
  <c r="AC61" i="149" s="1"/>
  <c r="AC63" i="149" a="1"/>
  <c r="AC63" i="149" s="1"/>
  <c r="AB67" i="149" a="1"/>
  <c r="AB67" i="149" s="1"/>
  <c r="AC130" i="149" a="1"/>
  <c r="AC130" i="149" s="1"/>
  <c r="AB137" i="149" a="1"/>
  <c r="AB137" i="149" s="1"/>
  <c r="AB101" i="149" a="1"/>
  <c r="AB101" i="149" s="1"/>
  <c r="AC137" i="149" a="1"/>
  <c r="AC137" i="149" s="1"/>
  <c r="AA329" i="149" a="1"/>
  <c r="AA329" i="149" s="1"/>
  <c r="AA324" i="149" a="1"/>
  <c r="AA324" i="149" s="1"/>
  <c r="AA319" i="149" a="1"/>
  <c r="AA319" i="149" s="1"/>
  <c r="AA314" i="149" a="1"/>
  <c r="AA314" i="149" s="1"/>
  <c r="AA309" i="149" a="1"/>
  <c r="AA309" i="149" s="1"/>
  <c r="AA304" i="149" a="1"/>
  <c r="AA304" i="149" s="1"/>
  <c r="AA299" i="149" a="1"/>
  <c r="AA299" i="149" s="1"/>
  <c r="AA294" i="149" a="1"/>
  <c r="AA294" i="149" s="1"/>
  <c r="AA289" i="149" a="1"/>
  <c r="AA289" i="149" s="1"/>
  <c r="AA284" i="149" a="1"/>
  <c r="AA284" i="149" s="1"/>
  <c r="AA279" i="149" a="1"/>
  <c r="AA279" i="149" s="1"/>
  <c r="AA274" i="149" a="1"/>
  <c r="AA274" i="149" s="1"/>
  <c r="AA269" i="149" a="1"/>
  <c r="AA269" i="149" s="1"/>
  <c r="AA264" i="149" a="1"/>
  <c r="AA264" i="149" s="1"/>
  <c r="AA259" i="149" a="1"/>
  <c r="AA259" i="149" s="1"/>
  <c r="AA254" i="149" a="1"/>
  <c r="AA254" i="149" s="1"/>
  <c r="AA249" i="149" a="1"/>
  <c r="AA249" i="149" s="1"/>
  <c r="AA244" i="149" a="1"/>
  <c r="AA244" i="149" s="1"/>
  <c r="AA239" i="149" a="1"/>
  <c r="AA239" i="149" s="1"/>
  <c r="AA234" i="149" a="1"/>
  <c r="AA234" i="149" s="1"/>
  <c r="AA229" i="149" a="1"/>
  <c r="AA229" i="149" s="1"/>
  <c r="AA332" i="149" a="1"/>
  <c r="AA332" i="149" s="1"/>
  <c r="AA307" i="149" a="1"/>
  <c r="AA307" i="149" s="1"/>
  <c r="AA282" i="149" a="1"/>
  <c r="AA282" i="149" s="1"/>
  <c r="AA257" i="149" a="1"/>
  <c r="AA257" i="149" s="1"/>
  <c r="AA232" i="149" a="1"/>
  <c r="AA232" i="149" s="1"/>
  <c r="AA328" i="149" a="1"/>
  <c r="AA328" i="149" s="1"/>
  <c r="AA303" i="149" a="1"/>
  <c r="AA303" i="149" s="1"/>
  <c r="AA278" i="149" a="1"/>
  <c r="AA278" i="149" s="1"/>
  <c r="AA253" i="149" a="1"/>
  <c r="AA253" i="149" s="1"/>
  <c r="AA228" i="149" a="1"/>
  <c r="AA228" i="149" s="1"/>
  <c r="AA316" i="149" a="1"/>
  <c r="AA316" i="149" s="1"/>
  <c r="AA321" i="149" a="1"/>
  <c r="AA321" i="149" s="1"/>
  <c r="AA313" i="149" a="1"/>
  <c r="AA313" i="149" s="1"/>
  <c r="AA288" i="149" a="1"/>
  <c r="AA288" i="149" s="1"/>
  <c r="AA263" i="149" a="1"/>
  <c r="AA263" i="149" s="1"/>
  <c r="AA238" i="149" a="1"/>
  <c r="AA238" i="149" s="1"/>
  <c r="AA311" i="149" a="1"/>
  <c r="AA311" i="149" s="1"/>
  <c r="AA297" i="149" a="1"/>
  <c r="AA297" i="149" s="1"/>
  <c r="AA266" i="149" a="1"/>
  <c r="AA266" i="149" s="1"/>
  <c r="AA226" i="149" a="1"/>
  <c r="AA226" i="149" s="1"/>
  <c r="AA214" i="149" a="1"/>
  <c r="AA214" i="149" s="1"/>
  <c r="AA306" i="149" a="1"/>
  <c r="AA306" i="149" s="1"/>
  <c r="AA275" i="149" a="1"/>
  <c r="AA275" i="149" s="1"/>
  <c r="AA258" i="149" a="1"/>
  <c r="AA258" i="149" s="1"/>
  <c r="AA320" i="149" a="1"/>
  <c r="AA320" i="149" s="1"/>
  <c r="AA315" i="149" a="1"/>
  <c r="AA315" i="149" s="1"/>
  <c r="AA256" i="149" a="1"/>
  <c r="AA256" i="149" s="1"/>
  <c r="AA333" i="149" a="1"/>
  <c r="AA333" i="149" s="1"/>
  <c r="AA251" i="149" a="1"/>
  <c r="AA251" i="149" s="1"/>
  <c r="AA246" i="149" a="1"/>
  <c r="AA246" i="149" s="1"/>
  <c r="AA241" i="149" a="1"/>
  <c r="AA241" i="149" s="1"/>
  <c r="AA305" i="149" a="1"/>
  <c r="AA305" i="149" s="1"/>
  <c r="AA285" i="149" a="1"/>
  <c r="AA285" i="149" s="1"/>
  <c r="AA265" i="149" a="1"/>
  <c r="AA265" i="149" s="1"/>
  <c r="AA231" i="149" a="1"/>
  <c r="AA231" i="149" s="1"/>
  <c r="AA215" i="149" a="1"/>
  <c r="AA215" i="149" s="1"/>
  <c r="AA200" i="149" a="1"/>
  <c r="AA200" i="149" s="1"/>
  <c r="AA196" i="149" a="1"/>
  <c r="AA196" i="149" s="1"/>
  <c r="AA326" i="149" a="1"/>
  <c r="AA326" i="149" s="1"/>
  <c r="AA308" i="149" a="1"/>
  <c r="AA308" i="149" s="1"/>
  <c r="AA302" i="149" a="1"/>
  <c r="AA302" i="149" s="1"/>
  <c r="AA237" i="149" a="1"/>
  <c r="AA237" i="149" s="1"/>
  <c r="AA212" i="149" a="1"/>
  <c r="AA212" i="149" s="1"/>
  <c r="AA217" i="149" a="1"/>
  <c r="AA217" i="149" s="1"/>
  <c r="AA276" i="149" a="1"/>
  <c r="AA276" i="149" s="1"/>
  <c r="AA218" i="149" a="1"/>
  <c r="AA218" i="149" s="1"/>
  <c r="AA207" i="149" a="1"/>
  <c r="AA207" i="149" s="1"/>
  <c r="AA204" i="149" a="1"/>
  <c r="AA204" i="149" s="1"/>
  <c r="AA201" i="149" a="1"/>
  <c r="AA201" i="149" s="1"/>
  <c r="AA287" i="149" a="1"/>
  <c r="AA287" i="149" s="1"/>
  <c r="AA247" i="149" a="1"/>
  <c r="AA247" i="149" s="1"/>
  <c r="AA245" i="149" a="1"/>
  <c r="AA245" i="149" s="1"/>
  <c r="AA216" i="149" a="1"/>
  <c r="AA216" i="149" s="1"/>
  <c r="AA195" i="149" a="1"/>
  <c r="AA195" i="149" s="1"/>
  <c r="AA192" i="149" a="1"/>
  <c r="AA192" i="149" s="1"/>
  <c r="AA188" i="149" a="1"/>
  <c r="AA188" i="149" s="1"/>
  <c r="AA179" i="149" a="1"/>
  <c r="AA179" i="149" s="1"/>
  <c r="AA174" i="149" a="1"/>
  <c r="AA174" i="149" s="1"/>
  <c r="AA169" i="149" a="1"/>
  <c r="AA169" i="149" s="1"/>
  <c r="AA164" i="149" a="1"/>
  <c r="AA164" i="149" s="1"/>
  <c r="AA159" i="149" a="1"/>
  <c r="AA159" i="149" s="1"/>
  <c r="AA154" i="149" a="1"/>
  <c r="AA154" i="149" s="1"/>
  <c r="AA149" i="149" a="1"/>
  <c r="AA149" i="149" s="1"/>
  <c r="AA144" i="149" a="1"/>
  <c r="AA144" i="149" s="1"/>
  <c r="AA235" i="149" a="1"/>
  <c r="AA235" i="149" s="1"/>
  <c r="AA233" i="149" a="1"/>
  <c r="AA233" i="149" s="1"/>
  <c r="AA225" i="149" a="1"/>
  <c r="AA225" i="149" s="1"/>
  <c r="AA298" i="149" a="1"/>
  <c r="AA298" i="149" s="1"/>
  <c r="AA223" i="149" a="1"/>
  <c r="AA223" i="149" s="1"/>
  <c r="AA270" i="149" a="1"/>
  <c r="AA270" i="149" s="1"/>
  <c r="AA255" i="149" a="1"/>
  <c r="AA255" i="149" s="1"/>
  <c r="AA221" i="149" a="1"/>
  <c r="AA221" i="149" s="1"/>
  <c r="AA295" i="149" a="1"/>
  <c r="AA295" i="149" s="1"/>
  <c r="AA290" i="149" a="1"/>
  <c r="AA290" i="149" s="1"/>
  <c r="AA280" i="149" a="1"/>
  <c r="AA280" i="149" s="1"/>
  <c r="AA260" i="149" a="1"/>
  <c r="AA260" i="149" s="1"/>
  <c r="AA219" i="149" a="1"/>
  <c r="AA219" i="149" s="1"/>
  <c r="AA248" i="149" a="1"/>
  <c r="AA248" i="149" s="1"/>
  <c r="AA197" i="149" a="1"/>
  <c r="AA197" i="149" s="1"/>
  <c r="AA155" i="149" a="1"/>
  <c r="AA155" i="149" s="1"/>
  <c r="AA194" i="149" a="1"/>
  <c r="AA194" i="149" s="1"/>
  <c r="AA187" i="149" a="1"/>
  <c r="AA187" i="149" s="1"/>
  <c r="AA168" i="149" a="1"/>
  <c r="AA168" i="149" s="1"/>
  <c r="AA150" i="149" a="1"/>
  <c r="AA150" i="149" s="1"/>
  <c r="AA122" i="149" a="1"/>
  <c r="AA122" i="149" s="1"/>
  <c r="AA118" i="149" a="1"/>
  <c r="AA118" i="149" s="1"/>
  <c r="AA97" i="149" a="1"/>
  <c r="AA97" i="149" s="1"/>
  <c r="AA93" i="149" a="1"/>
  <c r="AA93" i="149" s="1"/>
  <c r="AA72" i="149" a="1"/>
  <c r="AA72" i="149" s="1"/>
  <c r="AA68" i="149" a="1"/>
  <c r="AA68" i="149" s="1"/>
  <c r="AA327" i="149" a="1"/>
  <c r="AA327" i="149" s="1"/>
  <c r="AA252" i="149" a="1"/>
  <c r="AA252" i="149" s="1"/>
  <c r="AA230" i="149" a="1"/>
  <c r="AA230" i="149" s="1"/>
  <c r="AA203" i="149" a="1"/>
  <c r="AA203" i="149" s="1"/>
  <c r="AA38" i="149" a="1"/>
  <c r="AA38" i="149" s="1"/>
  <c r="AA69" i="149" a="1"/>
  <c r="AA69" i="149" s="1"/>
  <c r="AA76" i="149" a="1"/>
  <c r="AA76" i="149" s="1"/>
  <c r="AA112" i="149" a="1"/>
  <c r="AA112" i="149" s="1"/>
  <c r="AA123" i="149" a="1"/>
  <c r="AA123" i="149" s="1"/>
  <c r="AA130" i="149" a="1"/>
  <c r="AA130" i="149" s="1"/>
  <c r="AA167" i="149" a="1"/>
  <c r="AA167" i="149" s="1"/>
  <c r="AA170" i="149" a="1"/>
  <c r="AA170" i="149" s="1"/>
  <c r="AA209" i="149" a="1"/>
  <c r="AA209" i="149" s="1"/>
  <c r="AA227" i="149" a="1"/>
  <c r="AA227" i="149" s="1"/>
  <c r="AA240" i="149" a="1"/>
  <c r="AA240" i="149" s="1"/>
  <c r="AA224" i="149" a="1"/>
  <c r="AA224" i="149" s="1"/>
  <c r="AA325" i="149" a="1"/>
  <c r="AA325" i="149" s="1"/>
  <c r="AA331" i="149" a="1"/>
  <c r="AA331" i="149" s="1"/>
  <c r="Y38" i="148" a="1"/>
  <c r="Y38" i="148" s="1"/>
  <c r="Y55" i="148" a="1"/>
  <c r="Y55" i="148" s="1"/>
  <c r="Y61" i="148" a="1"/>
  <c r="Y61" i="148" s="1"/>
  <c r="AA63" i="148" a="1"/>
  <c r="AA63" i="148" s="1"/>
  <c r="AA130" i="148" a="1"/>
  <c r="AA130" i="148" s="1"/>
  <c r="AA217" i="148" a="1"/>
  <c r="AA217" i="148" s="1"/>
  <c r="Z54" i="148" a="1"/>
  <c r="Z54" i="148" s="1"/>
  <c r="Z52" i="148" a="1"/>
  <c r="Z52" i="148" s="1"/>
  <c r="Z77" i="148" a="1"/>
  <c r="Z77" i="148" s="1"/>
  <c r="Z96" i="148" a="1"/>
  <c r="Z96" i="148" s="1"/>
  <c r="Z118" i="148" a="1"/>
  <c r="Z118" i="148" s="1"/>
  <c r="Z139" i="148" a="1"/>
  <c r="Z139" i="148" s="1"/>
  <c r="Z164" i="148" a="1"/>
  <c r="Z164" i="148" s="1"/>
  <c r="AA199" i="148" a="1"/>
  <c r="AA199" i="148" s="1"/>
  <c r="Z250" i="148" a="1"/>
  <c r="Z250" i="148" s="1"/>
  <c r="AA8" i="148" a="1"/>
  <c r="AA8" i="148" s="1"/>
  <c r="Z19" i="148" a="1"/>
  <c r="Z19" i="148" s="1"/>
  <c r="AC31" i="148" a="1"/>
  <c r="AC31" i="148" s="1"/>
  <c r="AA44" i="148" a="1"/>
  <c r="AA44" i="148" s="1"/>
  <c r="Z61" i="148" a="1"/>
  <c r="Z61" i="148" s="1"/>
  <c r="Z79" i="148" a="1"/>
  <c r="Z79" i="148" s="1"/>
  <c r="AA96" i="148" a="1"/>
  <c r="AA96" i="148" s="1"/>
  <c r="AA118" i="148" a="1"/>
  <c r="AA118" i="148" s="1"/>
  <c r="AA139" i="148" a="1"/>
  <c r="AA139" i="148" s="1"/>
  <c r="Z167" i="148" a="1"/>
  <c r="Z167" i="148" s="1"/>
  <c r="AA200" i="148" a="1"/>
  <c r="AA200" i="148" s="1"/>
  <c r="Z251" i="148" a="1"/>
  <c r="Z251" i="148" s="1"/>
  <c r="U1" i="148"/>
  <c r="Y9" i="148" a="1"/>
  <c r="Y9" i="148" s="1"/>
  <c r="AA19" i="148" a="1"/>
  <c r="AA19" i="148" s="1"/>
  <c r="Y32" i="148" a="1"/>
  <c r="Y32" i="148" s="1"/>
  <c r="AA45" i="148" a="1"/>
  <c r="AA45" i="148" s="1"/>
  <c r="AA61" i="148" a="1"/>
  <c r="AA61" i="148" s="1"/>
  <c r="Z80" i="148" a="1"/>
  <c r="Z80" i="148" s="1"/>
  <c r="Z97" i="148" a="1"/>
  <c r="Z97" i="148" s="1"/>
  <c r="Z119" i="148" a="1"/>
  <c r="Z119" i="148" s="1"/>
  <c r="Z140" i="148" a="1"/>
  <c r="Z140" i="148" s="1"/>
  <c r="Z168" i="148" a="1"/>
  <c r="Z168" i="148" s="1"/>
  <c r="Z201" i="148" a="1"/>
  <c r="Z201" i="148" s="1"/>
  <c r="Z253" i="148" a="1"/>
  <c r="Z253" i="148" s="1"/>
  <c r="Z186" i="148" a="1"/>
  <c r="Z186" i="148" s="1"/>
  <c r="Z6" i="148" a="1"/>
  <c r="Z6" i="148" s="1"/>
  <c r="AA18" i="148" a="1"/>
  <c r="AA18" i="148" s="1"/>
  <c r="Z31" i="148" a="1"/>
  <c r="Z31" i="148" s="1"/>
  <c r="AA43" i="148" a="1"/>
  <c r="AA43" i="148" s="1"/>
  <c r="AA60" i="148" a="1"/>
  <c r="AA60" i="148" s="1"/>
  <c r="Z74" i="148" a="1"/>
  <c r="Z74" i="148" s="1"/>
  <c r="Z92" i="148" a="1"/>
  <c r="Z92" i="148" s="1"/>
  <c r="Z116" i="148" a="1"/>
  <c r="Z116" i="148" s="1"/>
  <c r="AA138" i="148" a="1"/>
  <c r="AA138" i="148" s="1"/>
  <c r="AA163" i="148" a="1"/>
  <c r="AA163" i="148" s="1"/>
  <c r="Z194" i="148" a="1"/>
  <c r="Z194" i="148" s="1"/>
  <c r="Z248" i="148" a="1"/>
  <c r="Z248" i="148" s="1"/>
  <c r="AB7" i="148" a="1"/>
  <c r="AB7" i="148" s="1"/>
  <c r="AB18" i="148" a="1"/>
  <c r="AB18" i="148" s="1"/>
  <c r="AA31" i="148" a="1"/>
  <c r="AA31" i="148" s="1"/>
  <c r="Z44" i="148" a="1"/>
  <c r="Z44" i="148" s="1"/>
  <c r="V1" i="148"/>
  <c r="Z9" i="148" a="1"/>
  <c r="Z9" i="148" s="1"/>
  <c r="Z20" i="148" a="1"/>
  <c r="Z20" i="148" s="1"/>
  <c r="Z32" i="148" a="1"/>
  <c r="Z32" i="148" s="1"/>
  <c r="Z46" i="148" a="1"/>
  <c r="Z46" i="148" s="1"/>
  <c r="Z62" i="148" a="1"/>
  <c r="Z62" i="148" s="1"/>
  <c r="AA80" i="148" a="1"/>
  <c r="AA80" i="148" s="1"/>
  <c r="Z98" i="148" a="1"/>
  <c r="Z98" i="148" s="1"/>
  <c r="AA119" i="148" a="1"/>
  <c r="AA119" i="148" s="1"/>
  <c r="Z141" i="148" a="1"/>
  <c r="Z141" i="148" s="1"/>
  <c r="Z172" i="148" a="1"/>
  <c r="Z172" i="148" s="1"/>
  <c r="Z202" i="148" a="1"/>
  <c r="Z202" i="148" s="1"/>
  <c r="Z256" i="148" a="1"/>
  <c r="Z256" i="148" s="1"/>
  <c r="W1" i="148"/>
  <c r="AA9" i="148" a="1"/>
  <c r="AA9" i="148" s="1"/>
  <c r="AA22" i="148" a="1"/>
  <c r="AA22" i="148" s="1"/>
  <c r="AA32" i="148" a="1"/>
  <c r="AA32" i="148" s="1"/>
  <c r="AA46" i="148" a="1"/>
  <c r="AA46" i="148" s="1"/>
  <c r="AA62" i="148" a="1"/>
  <c r="AA62" i="148" s="1"/>
  <c r="AC80" i="148" a="1"/>
  <c r="AC80" i="148" s="1"/>
  <c r="AB99" i="148" a="1"/>
  <c r="AB99" i="148" s="1"/>
  <c r="Z120" i="148" a="1"/>
  <c r="Z120" i="148" s="1"/>
  <c r="Z142" i="148" a="1"/>
  <c r="Z142" i="148" s="1"/>
  <c r="AA172" i="148" a="1"/>
  <c r="AA172" i="148" s="1"/>
  <c r="Z205" i="148" a="1"/>
  <c r="Z205" i="148" s="1"/>
  <c r="Z260" i="148" a="1"/>
  <c r="Z260" i="148" s="1"/>
  <c r="X1" i="148"/>
  <c r="AC9" i="148" a="1"/>
  <c r="AC9" i="148" s="1"/>
  <c r="AA23" i="148" a="1"/>
  <c r="AA23" i="148" s="1"/>
  <c r="AC33" i="148" a="1"/>
  <c r="AC33" i="148" s="1"/>
  <c r="Z47" i="148" a="1"/>
  <c r="Z47" i="148" s="1"/>
  <c r="Y63" i="148" a="1"/>
  <c r="Y63" i="148" s="1"/>
  <c r="AA81" i="148" a="1"/>
  <c r="AA81" i="148" s="1"/>
  <c r="AA100" i="148" a="1"/>
  <c r="AA100" i="148" s="1"/>
  <c r="Z121" i="148" a="1"/>
  <c r="Z121" i="148" s="1"/>
  <c r="Z144" i="148" a="1"/>
  <c r="Z144" i="148" s="1"/>
  <c r="Z173" i="148" a="1"/>
  <c r="Z173" i="148" s="1"/>
  <c r="Z206" i="148" a="1"/>
  <c r="Z206" i="148" s="1"/>
  <c r="Z262" i="148" a="1"/>
  <c r="Z262" i="148" s="1"/>
  <c r="Z10" i="148" a="1"/>
  <c r="Z10" i="148" s="1"/>
  <c r="AB23" i="148" a="1"/>
  <c r="AB23" i="148" s="1"/>
  <c r="Z34" i="148" a="1"/>
  <c r="Z34" i="148" s="1"/>
  <c r="AA47" i="148" a="1"/>
  <c r="AA47" i="148" s="1"/>
  <c r="Z63" i="148" a="1"/>
  <c r="Z63" i="148" s="1"/>
  <c r="Z82" i="148" a="1"/>
  <c r="Z82" i="148" s="1"/>
  <c r="Z102" i="148" a="1"/>
  <c r="Z102" i="148" s="1"/>
  <c r="AA122" i="148" a="1"/>
  <c r="AA122" i="148" s="1"/>
  <c r="Z145" i="148" a="1"/>
  <c r="Z145" i="148" s="1"/>
  <c r="AA173" i="148" a="1"/>
  <c r="AA173" i="148" s="1"/>
  <c r="Z217" i="148" a="1"/>
  <c r="Z217" i="148" s="1"/>
  <c r="AA262" i="148" a="1"/>
  <c r="AA262" i="148" s="1"/>
  <c r="Z265" i="148" a="1"/>
  <c r="Z265" i="148" s="1"/>
  <c r="Z11" i="148" a="1"/>
  <c r="Z11" i="148" s="1"/>
  <c r="Z24" i="148" a="1"/>
  <c r="Z24" i="148" s="1"/>
  <c r="AC36" i="148" a="1"/>
  <c r="AC36" i="148" s="1"/>
  <c r="AA52" i="148" a="1"/>
  <c r="AA52" i="148" s="1"/>
  <c r="Z64" i="148" a="1"/>
  <c r="Z64" i="148" s="1"/>
  <c r="Z83" i="148" a="1"/>
  <c r="Z83" i="148" s="1"/>
  <c r="Z106" i="148" a="1"/>
  <c r="Z106" i="148" s="1"/>
  <c r="Z124" i="148" a="1"/>
  <c r="Z124" i="148" s="1"/>
  <c r="AA148" i="148" a="1"/>
  <c r="AA148" i="148" s="1"/>
  <c r="AA175" i="148" a="1"/>
  <c r="AA175" i="148" s="1"/>
  <c r="Z218" i="148" a="1"/>
  <c r="Z218" i="148" s="1"/>
  <c r="Z267" i="148" a="1"/>
  <c r="Z267" i="148" s="1"/>
  <c r="AA11" i="148" a="1"/>
  <c r="AA11" i="148" s="1"/>
  <c r="AA24" i="148" a="1"/>
  <c r="AA24" i="148" s="1"/>
  <c r="Z37" i="148" a="1"/>
  <c r="Z37" i="148" s="1"/>
  <c r="AA53" i="148" a="1"/>
  <c r="AA53" i="148" s="1"/>
  <c r="Z67" i="148" a="1"/>
  <c r="Z67" i="148" s="1"/>
  <c r="AA83" i="148" a="1"/>
  <c r="AA83" i="148" s="1"/>
  <c r="AA106" i="148" a="1"/>
  <c r="AA106" i="148" s="1"/>
  <c r="Z128" i="148" a="1"/>
  <c r="Z128" i="148" s="1"/>
  <c r="Z149" i="148" a="1"/>
  <c r="Z149" i="148" s="1"/>
  <c r="Z177" i="148" a="1"/>
  <c r="Z177" i="148" s="1"/>
  <c r="Z219" i="148" a="1"/>
  <c r="Z219" i="148" s="1"/>
  <c r="Z270" i="148" a="1"/>
  <c r="Z270" i="148" s="1"/>
  <c r="Z150" i="148" a="1"/>
  <c r="Z150" i="148" s="1"/>
  <c r="Z178" i="148" a="1"/>
  <c r="Z178" i="148" s="1"/>
  <c r="Z222" i="148" a="1"/>
  <c r="Z222" i="148" s="1"/>
  <c r="Z271" i="148" a="1"/>
  <c r="Z271" i="148" s="1"/>
  <c r="Z130" i="148" a="1"/>
  <c r="Z130" i="148" s="1"/>
  <c r="Z152" i="148" a="1"/>
  <c r="Z152" i="148" s="1"/>
  <c r="Z181" i="148" a="1"/>
  <c r="Z181" i="148" s="1"/>
  <c r="Z223" i="148" a="1"/>
  <c r="Z223" i="148" s="1"/>
  <c r="Z281" i="148" a="1"/>
  <c r="Z281" i="148" s="1"/>
  <c r="Z293" i="148" a="1"/>
  <c r="Z293" i="148" s="1"/>
  <c r="Z26" i="148" a="1"/>
  <c r="Z26" i="148" s="1"/>
  <c r="Z110" i="148" a="1"/>
  <c r="Z110" i="148" s="1"/>
  <c r="Z68" i="148" a="1"/>
  <c r="Z68" i="148" s="1"/>
  <c r="Z85" i="148" a="1"/>
  <c r="Z85" i="148" s="1"/>
  <c r="AC2" i="148" a="1"/>
  <c r="AC2" i="148" s="1"/>
  <c r="X2" i="148" s="1"/>
  <c r="Z12" i="148" a="1"/>
  <c r="Z12" i="148" s="1"/>
  <c r="AC54" i="148" a="1"/>
  <c r="AC54" i="148" s="1"/>
  <c r="AC68" i="148" a="1"/>
  <c r="AC68" i="148" s="1"/>
  <c r="AA296" i="148" a="1"/>
  <c r="AA296" i="148" s="1"/>
  <c r="Z103" i="148" a="1"/>
  <c r="Z103" i="148" s="1"/>
  <c r="Z123" i="148" a="1"/>
  <c r="Z123" i="148" s="1"/>
  <c r="Z148" i="148" a="1"/>
  <c r="Z148" i="148" s="1"/>
  <c r="Z175" i="148" a="1"/>
  <c r="Z175" i="148" s="1"/>
  <c r="Z84" i="148" a="1"/>
  <c r="Z84" i="148" s="1"/>
  <c r="Z107" i="148" a="1"/>
  <c r="Z107" i="148" s="1"/>
  <c r="Z2" i="148" a="1"/>
  <c r="Z2" i="148" s="1"/>
  <c r="U2" i="148" s="1"/>
  <c r="AC12" i="148" a="1"/>
  <c r="AC12" i="148" s="1"/>
  <c r="AC25" i="148" a="1"/>
  <c r="AC25" i="148" s="1"/>
  <c r="AC37" i="148" a="1"/>
  <c r="AC37" i="148" s="1"/>
  <c r="AC3" i="148" a="1"/>
  <c r="AC3" i="148" s="1"/>
  <c r="AA16" i="148" a="1"/>
  <c r="AA16" i="148" s="1"/>
  <c r="AA29" i="148" a="1"/>
  <c r="AA29" i="148" s="1"/>
  <c r="Z39" i="148" a="1"/>
  <c r="Z39" i="148" s="1"/>
  <c r="AA56" i="148" a="1"/>
  <c r="AA56" i="148" s="1"/>
  <c r="AA70" i="148" a="1"/>
  <c r="AA70" i="148" s="1"/>
  <c r="Z89" i="148" a="1"/>
  <c r="Z89" i="148" s="1"/>
  <c r="AA112" i="148" a="1"/>
  <c r="AA112" i="148" s="1"/>
  <c r="AA132" i="148" a="1"/>
  <c r="AA132" i="148" s="1"/>
  <c r="Z159" i="148" a="1"/>
  <c r="Z159" i="148" s="1"/>
  <c r="Z188" i="148" a="1"/>
  <c r="Z188" i="148" s="1"/>
  <c r="Z239" i="148" a="1"/>
  <c r="Z239" i="148" s="1"/>
  <c r="Z4" i="148" a="1"/>
  <c r="Z4" i="148" s="1"/>
  <c r="Y17" i="148" a="1"/>
  <c r="Y17" i="148" s="1"/>
  <c r="Z30" i="148" a="1"/>
  <c r="Z30" i="148" s="1"/>
  <c r="AA39" i="148" a="1"/>
  <c r="AA39" i="148" s="1"/>
  <c r="Z57" i="148" a="1"/>
  <c r="Z57" i="148" s="1"/>
  <c r="Z71" i="148" a="1"/>
  <c r="Z71" i="148" s="1"/>
  <c r="AA89" i="148" a="1"/>
  <c r="AA89" i="148" s="1"/>
  <c r="Z113" i="148" a="1"/>
  <c r="Z113" i="148" s="1"/>
  <c r="AC132" i="148" a="1"/>
  <c r="AC132" i="148" s="1"/>
  <c r="AA159" i="148" a="1"/>
  <c r="AA159" i="148" s="1"/>
  <c r="Z189" i="148" a="1"/>
  <c r="Z189" i="148" s="1"/>
  <c r="AA240" i="148" a="1"/>
  <c r="AA240" i="148" s="1"/>
  <c r="Z304" i="148" a="1"/>
  <c r="Z304" i="148" s="1"/>
  <c r="Z154" i="148" a="1"/>
  <c r="Z154" i="148" s="1"/>
  <c r="Z224" i="148" a="1"/>
  <c r="Z224" i="148" s="1"/>
  <c r="AA3" i="148" a="1"/>
  <c r="AA3" i="148" s="1"/>
  <c r="AC15" i="148" a="1"/>
  <c r="AC15" i="148" s="1"/>
  <c r="AA26" i="148" a="1"/>
  <c r="AA26" i="148" s="1"/>
  <c r="AA38" i="148" a="1"/>
  <c r="AA38" i="148" s="1"/>
  <c r="Z312" i="148" a="1"/>
  <c r="Z312" i="148" s="1"/>
  <c r="Z69" i="148" a="1"/>
  <c r="Z69" i="148" s="1"/>
  <c r="Z88" i="148" a="1"/>
  <c r="Z88" i="148" s="1"/>
  <c r="Z131" i="148" a="1"/>
  <c r="Z131" i="148" s="1"/>
  <c r="AA156" i="148" a="1"/>
  <c r="AA156" i="148" s="1"/>
  <c r="Z187" i="148" a="1"/>
  <c r="Z187" i="148" s="1"/>
  <c r="Z230" i="148" a="1"/>
  <c r="Z230" i="148" s="1"/>
  <c r="Z295" i="148" a="1"/>
  <c r="Z295" i="148" s="1"/>
  <c r="AB3" i="148" a="1"/>
  <c r="AB3" i="148" s="1"/>
  <c r="Z16" i="148" a="1"/>
  <c r="Z16" i="148" s="1"/>
  <c r="Z29" i="148" a="1"/>
  <c r="Z29" i="148" s="1"/>
  <c r="AC38" i="148" a="1"/>
  <c r="AC38" i="148" s="1"/>
  <c r="AA55" i="148" a="1"/>
  <c r="AA55" i="148" s="1"/>
  <c r="Z70" i="148" a="1"/>
  <c r="Z70" i="148" s="1"/>
  <c r="AA88" i="148" a="1"/>
  <c r="AA88" i="148" s="1"/>
  <c r="AA110" i="148" a="1"/>
  <c r="AA110" i="148" s="1"/>
  <c r="Z132" i="148" a="1"/>
  <c r="Z132" i="148" s="1"/>
  <c r="AA157" i="148" a="1"/>
  <c r="AA157" i="148" s="1"/>
  <c r="AA187" i="148" a="1"/>
  <c r="AA187" i="148" s="1"/>
  <c r="Z231" i="148" a="1"/>
  <c r="Z231" i="148" s="1"/>
  <c r="Z296" i="148" a="1"/>
  <c r="Z296" i="148" s="1"/>
  <c r="AA4" i="148" a="1"/>
  <c r="AA4" i="148" s="1"/>
  <c r="Z17" i="148" a="1"/>
  <c r="Z17" i="148" s="1"/>
  <c r="AA30" i="148" a="1"/>
  <c r="AA30" i="148" s="1"/>
  <c r="Z40" i="148" a="1"/>
  <c r="Z40" i="148" s="1"/>
  <c r="Z58" i="148" a="1"/>
  <c r="Z58" i="148" s="1"/>
  <c r="AA71" i="148" a="1"/>
  <c r="AA71" i="148" s="1"/>
  <c r="Z90" i="148" a="1"/>
  <c r="Z90" i="148" s="1"/>
  <c r="Z114" i="148" a="1"/>
  <c r="Z114" i="148" s="1"/>
  <c r="Z134" i="148" a="1"/>
  <c r="Z134" i="148" s="1"/>
  <c r="Z160" i="148" a="1"/>
  <c r="Z160" i="148" s="1"/>
  <c r="Z192" i="148" a="1"/>
  <c r="Z192" i="148" s="1"/>
  <c r="AA241" i="148" a="1"/>
  <c r="AA241" i="148" s="1"/>
  <c r="AC4" i="148" a="1"/>
  <c r="AC4" i="148" s="1"/>
  <c r="AB17" i="148" a="1"/>
  <c r="AB17" i="148" s="1"/>
  <c r="AC30" i="148" a="1"/>
  <c r="AC30" i="148" s="1"/>
  <c r="Z41" i="148" a="1"/>
  <c r="Z41" i="148" s="1"/>
  <c r="Z59" i="148" a="1"/>
  <c r="Z59" i="148" s="1"/>
  <c r="AA73" i="148" a="1"/>
  <c r="AA73" i="148" s="1"/>
  <c r="AA91" i="148" a="1"/>
  <c r="AA91" i="148" s="1"/>
  <c r="Z115" i="148" a="1"/>
  <c r="Z115" i="148" s="1"/>
  <c r="Z135" i="148" a="1"/>
  <c r="Z135" i="148" s="1"/>
  <c r="AA161" i="148" a="1"/>
  <c r="AA161" i="148" s="1"/>
  <c r="Z193" i="148" a="1"/>
  <c r="Z193" i="148" s="1"/>
  <c r="Z242" i="148" a="1"/>
  <c r="Z242" i="148" s="1"/>
  <c r="Z320" i="148" a="1"/>
  <c r="Z320" i="148" s="1"/>
  <c r="Y96" i="148" a="1"/>
  <c r="Y96" i="148" s="1"/>
  <c r="AA137" i="148" a="1"/>
  <c r="AA137" i="148" s="1"/>
  <c r="AA171" i="148" a="1"/>
  <c r="AA171" i="148" s="1"/>
  <c r="AA215" i="148" a="1"/>
  <c r="AA215" i="148" s="1"/>
  <c r="AA292" i="148" a="1"/>
  <c r="AA292" i="148" s="1"/>
  <c r="AA184" i="148" a="1"/>
  <c r="AA184" i="148" s="1"/>
  <c r="AA198" i="148" a="1"/>
  <c r="AA198" i="148" s="1"/>
  <c r="AA261" i="148" a="1"/>
  <c r="AA261" i="148" s="1"/>
  <c r="AA246" i="148" a="1"/>
  <c r="AA246" i="148" s="1"/>
  <c r="AA298" i="148" a="1"/>
  <c r="AA298" i="148" s="1"/>
  <c r="AA98" i="148" a="1"/>
  <c r="AA98" i="148" s="1"/>
  <c r="Y121" i="148" a="1"/>
  <c r="Y121" i="148" s="1"/>
  <c r="AA149" i="148" a="1"/>
  <c r="AA149" i="148" s="1"/>
  <c r="AA160" i="148" a="1"/>
  <c r="AA160" i="148" s="1"/>
  <c r="AA188" i="148" a="1"/>
  <c r="AA188" i="148" s="1"/>
  <c r="AA201" i="148" a="1"/>
  <c r="AA201" i="148" s="1"/>
  <c r="AA219" i="148" a="1"/>
  <c r="AA219" i="148" s="1"/>
  <c r="AA267" i="148" a="1"/>
  <c r="AA267" i="148" s="1"/>
  <c r="AA300" i="148" a="1"/>
  <c r="AA300" i="148" s="1"/>
  <c r="AA303" i="148" a="1"/>
  <c r="AA303" i="148" s="1"/>
  <c r="AA90" i="148" a="1"/>
  <c r="AA90" i="148" s="1"/>
  <c r="AA99" i="148" a="1"/>
  <c r="AA99" i="148" s="1"/>
  <c r="AA111" i="148" a="1"/>
  <c r="AA111" i="148" s="1"/>
  <c r="AA121" i="148" a="1"/>
  <c r="AA121" i="148" s="1"/>
  <c r="AA141" i="148" a="1"/>
  <c r="AA141" i="148" s="1"/>
  <c r="AA150" i="148" a="1"/>
  <c r="AA150" i="148" s="1"/>
  <c r="AA162" i="148" a="1"/>
  <c r="AA162" i="148" s="1"/>
  <c r="AA176" i="148" a="1"/>
  <c r="AA176" i="148" s="1"/>
  <c r="AA190" i="148" a="1"/>
  <c r="AA190" i="148" s="1"/>
  <c r="AA204" i="148" a="1"/>
  <c r="AA204" i="148" s="1"/>
  <c r="AA222" i="148" a="1"/>
  <c r="AA222" i="148" s="1"/>
  <c r="AA191" i="148" a="1"/>
  <c r="AA191" i="148" s="1"/>
  <c r="AA271" i="148" a="1"/>
  <c r="AA271" i="148" s="1"/>
  <c r="AA311" i="148" a="1"/>
  <c r="AA311" i="148" s="1"/>
  <c r="AA142" i="148" a="1"/>
  <c r="AA142" i="148" s="1"/>
  <c r="AA152" i="148" a="1"/>
  <c r="AA152" i="148" s="1"/>
  <c r="AA205" i="148" a="1"/>
  <c r="AA205" i="148" s="1"/>
  <c r="AA223" i="148" a="1"/>
  <c r="AA223" i="148" s="1"/>
  <c r="AA252" i="148" a="1"/>
  <c r="AA252" i="148" s="1"/>
  <c r="AA273" i="148" a="1"/>
  <c r="AA273" i="148" s="1"/>
  <c r="AA143" i="148" a="1"/>
  <c r="AA143" i="148" s="1"/>
  <c r="AA165" i="148" a="1"/>
  <c r="AA165" i="148" s="1"/>
  <c r="AA178" i="148" a="1"/>
  <c r="AA178" i="148" s="1"/>
  <c r="Y5" i="148" a="1"/>
  <c r="Y5" i="148" s="1"/>
  <c r="AA277" i="148" a="1"/>
  <c r="AA277" i="148" s="1"/>
  <c r="Z5" i="148" a="1"/>
  <c r="Z5" i="148" s="1"/>
  <c r="AA12" i="148" a="1"/>
  <c r="AA12" i="148" s="1"/>
  <c r="AC19" i="148" a="1"/>
  <c r="AC19" i="148" s="1"/>
  <c r="Z27" i="148" a="1"/>
  <c r="Z27" i="148" s="1"/>
  <c r="AA33" i="148" a="1"/>
  <c r="AA33" i="148" s="1"/>
  <c r="Y40" i="148" a="1"/>
  <c r="Y40" i="148" s="1"/>
  <c r="AC47" i="148" a="1"/>
  <c r="AC47" i="148" s="1"/>
  <c r="AA57" i="148" a="1"/>
  <c r="AA57" i="148" s="1"/>
  <c r="Z65" i="148" a="1"/>
  <c r="Z65" i="148" s="1"/>
  <c r="AA74" i="148" a="1"/>
  <c r="AA74" i="148" s="1"/>
  <c r="AA84" i="148" a="1"/>
  <c r="AA84" i="148" s="1"/>
  <c r="AA92" i="148" a="1"/>
  <c r="AA92" i="148" s="1"/>
  <c r="Z101" i="148" a="1"/>
  <c r="Z101" i="148" s="1"/>
  <c r="AA114" i="148" a="1"/>
  <c r="AA114" i="148" s="1"/>
  <c r="AA134" i="148" a="1"/>
  <c r="AA134" i="148" s="1"/>
  <c r="Z153" i="148" a="1"/>
  <c r="Z153" i="148" s="1"/>
  <c r="Z166" i="148" a="1"/>
  <c r="Z166" i="148" s="1"/>
  <c r="AA179" i="148" a="1"/>
  <c r="AA179" i="148" s="1"/>
  <c r="AA206" i="148" a="1"/>
  <c r="AA206" i="148" s="1"/>
  <c r="AA226" i="148" a="1"/>
  <c r="AA226" i="148" s="1"/>
  <c r="Z255" i="148" a="1"/>
  <c r="Z255" i="148" s="1"/>
  <c r="AA278" i="148" a="1"/>
  <c r="AA278" i="148" s="1"/>
  <c r="AA312" i="148" a="1"/>
  <c r="AA312" i="148" s="1"/>
  <c r="AA48" i="148" a="1"/>
  <c r="AA48" i="148" s="1"/>
  <c r="AA65" i="148" a="1"/>
  <c r="AA65" i="148" s="1"/>
  <c r="AA75" i="148" a="1"/>
  <c r="AA75" i="148" s="1"/>
  <c r="AA207" i="148" a="1"/>
  <c r="AA207" i="148" s="1"/>
  <c r="AA255" i="148" a="1"/>
  <c r="AA255" i="148" s="1"/>
  <c r="AA315" i="148" a="1"/>
  <c r="AA315" i="148" s="1"/>
  <c r="AA93" i="148" a="1"/>
  <c r="AA93" i="148" s="1"/>
  <c r="AA101" i="148" a="1"/>
  <c r="AA101" i="148" s="1"/>
  <c r="AA49" i="148" a="1"/>
  <c r="AA49" i="148" s="1"/>
  <c r="AA194" i="148" a="1"/>
  <c r="AA194" i="148" s="1"/>
  <c r="AA208" i="148" a="1"/>
  <c r="AA208" i="148" s="1"/>
  <c r="AA230" i="148" a="1"/>
  <c r="AA230" i="148" s="1"/>
  <c r="AA281" i="148" a="1"/>
  <c r="AA281" i="148" s="1"/>
  <c r="AA123" i="148" a="1"/>
  <c r="AA123" i="148" s="1"/>
  <c r="AA282" i="148" a="1"/>
  <c r="AA282" i="148" s="1"/>
  <c r="AA323" i="148" a="1"/>
  <c r="AA323" i="148" s="1"/>
  <c r="Y20" i="148" a="1"/>
  <c r="Y20" i="148" s="1"/>
  <c r="AA27" i="148" a="1"/>
  <c r="AA27" i="148" s="1"/>
  <c r="AA13" i="148" a="1"/>
  <c r="AA13" i="148" s="1"/>
  <c r="AA6" i="148" a="1"/>
  <c r="AA6" i="148" s="1"/>
  <c r="Y14" i="148" a="1"/>
  <c r="Y14" i="148" s="1"/>
  <c r="AC20" i="148" a="1"/>
  <c r="AC20" i="148" s="1"/>
  <c r="AC27" i="148" a="1"/>
  <c r="AC27" i="148" s="1"/>
  <c r="AC34" i="148" a="1"/>
  <c r="AC34" i="148" s="1"/>
  <c r="AC116" i="148" a="1"/>
  <c r="AC116" i="148" s="1"/>
  <c r="AA125" i="148" a="1"/>
  <c r="AA125" i="148" s="1"/>
  <c r="AA135" i="148" a="1"/>
  <c r="AA135" i="148" s="1"/>
  <c r="AA145" i="148" a="1"/>
  <c r="AA145" i="148" s="1"/>
  <c r="AA168" i="148" a="1"/>
  <c r="AA168" i="148" s="1"/>
  <c r="AA181" i="148" a="1"/>
  <c r="AA181" i="148" s="1"/>
  <c r="Z195" i="148" a="1"/>
  <c r="Z195" i="148" s="1"/>
  <c r="AA210" i="148" a="1"/>
  <c r="AA210" i="148" s="1"/>
  <c r="AA232" i="148" a="1"/>
  <c r="AA232" i="148" s="1"/>
  <c r="AA256" i="148" a="1"/>
  <c r="AA256" i="148" s="1"/>
  <c r="AA285" i="148" a="1"/>
  <c r="AA285" i="148" s="1"/>
  <c r="AA325" i="148" a="1"/>
  <c r="AA325" i="148" s="1"/>
  <c r="AA5" i="148" a="1"/>
  <c r="AA5" i="148" s="1"/>
  <c r="AB65" i="148" a="1"/>
  <c r="AB65" i="148" s="1"/>
  <c r="AA76" i="148" a="1"/>
  <c r="AA76" i="148" s="1"/>
  <c r="AC85" i="148" a="1"/>
  <c r="AC85" i="148" s="1"/>
  <c r="Y2" i="148" a="1"/>
  <c r="Y2" i="148" s="1"/>
  <c r="T2" i="148" s="1"/>
  <c r="AC6" i="148" a="1"/>
  <c r="AC6" i="148" s="1"/>
  <c r="Z14" i="148" a="1"/>
  <c r="Z14" i="148" s="1"/>
  <c r="AA21" i="148" a="1"/>
  <c r="AA21" i="148" s="1"/>
  <c r="AA28" i="148" a="1"/>
  <c r="AA28" i="148" s="1"/>
  <c r="AA35" i="148" a="1"/>
  <c r="AA35" i="148" s="1"/>
  <c r="Y51" i="148" a="1"/>
  <c r="Y51" i="148" s="1"/>
  <c r="AA59" i="148" a="1"/>
  <c r="AA59" i="148" s="1"/>
  <c r="AA86" i="148" a="1"/>
  <c r="AA86" i="148" s="1"/>
  <c r="Z95" i="148" a="1"/>
  <c r="Z95" i="148" s="1"/>
  <c r="AA103" i="148" a="1"/>
  <c r="AA103" i="148" s="1"/>
  <c r="Z117" i="148" a="1"/>
  <c r="Z117" i="148" s="1"/>
  <c r="Z126" i="148" a="1"/>
  <c r="Z126" i="148" s="1"/>
  <c r="Z136" i="148" a="1"/>
  <c r="Z136" i="148" s="1"/>
  <c r="Z155" i="148" a="1"/>
  <c r="Z155" i="148" s="1"/>
  <c r="AA170" i="148" a="1"/>
  <c r="AA170" i="148" s="1"/>
  <c r="AA182" i="148" a="1"/>
  <c r="AA182" i="148" s="1"/>
  <c r="AA196" i="148" a="1"/>
  <c r="AA196" i="148" s="1"/>
  <c r="AA212" i="148" a="1"/>
  <c r="AA212" i="148" s="1"/>
  <c r="Z257" i="148" a="1"/>
  <c r="Z257" i="148" s="1"/>
  <c r="AA286" i="148" a="1"/>
  <c r="AA286" i="148" s="1"/>
  <c r="Z328" i="148" a="1"/>
  <c r="Z328" i="148" s="1"/>
  <c r="AA144" i="148" a="1"/>
  <c r="AA144" i="148" s="1"/>
  <c r="AC13" i="148" a="1"/>
  <c r="AC13" i="148" s="1"/>
  <c r="AA20" i="148" a="1"/>
  <c r="AA20" i="148" s="1"/>
  <c r="AB27" i="148" a="1"/>
  <c r="AB27" i="148" s="1"/>
  <c r="AA34" i="148" a="1"/>
  <c r="AA34" i="148" s="1"/>
  <c r="AA40" i="148" a="1"/>
  <c r="AA40" i="148" s="1"/>
  <c r="AA66" i="148" a="1"/>
  <c r="AA66" i="148" s="1"/>
  <c r="Y77" i="148" a="1"/>
  <c r="Y77" i="148" s="1"/>
  <c r="AA85" i="148" a="1"/>
  <c r="AA85" i="148" s="1"/>
  <c r="AA94" i="148" a="1"/>
  <c r="AA94" i="148" s="1"/>
  <c r="AA102" i="148" a="1"/>
  <c r="AA102" i="148" s="1"/>
  <c r="AA116" i="148" a="1"/>
  <c r="AA116" i="148" s="1"/>
  <c r="AA124" i="148" a="1"/>
  <c r="AA124" i="148" s="1"/>
  <c r="AA209" i="148" a="1"/>
  <c r="AA209" i="148" s="1"/>
  <c r="AB6" i="148" a="1"/>
  <c r="AB6" i="148" s="1"/>
  <c r="Z7" i="148" a="1"/>
  <c r="Z7" i="148" s="1"/>
  <c r="AA14" i="148" a="1"/>
  <c r="AA14" i="148" s="1"/>
  <c r="AB28" i="148" a="1"/>
  <c r="AB28" i="148" s="1"/>
  <c r="AB35" i="148" a="1"/>
  <c r="AB35" i="148" s="1"/>
  <c r="AA41" i="148" a="1"/>
  <c r="AA41" i="148" s="1"/>
  <c r="Z51" i="148" a="1"/>
  <c r="Z51" i="148" s="1"/>
  <c r="Z60" i="148" a="1"/>
  <c r="Z60" i="148" s="1"/>
  <c r="AA67" i="148" a="1"/>
  <c r="AA67" i="148" s="1"/>
  <c r="AA77" i="148" a="1"/>
  <c r="AA77" i="148" s="1"/>
  <c r="AA87" i="148" a="1"/>
  <c r="AA87" i="148" s="1"/>
  <c r="AA95" i="148" a="1"/>
  <c r="AA95" i="148" s="1"/>
  <c r="Z105" i="148" a="1"/>
  <c r="Z105" i="148" s="1"/>
  <c r="AA127" i="148" a="1"/>
  <c r="AA127" i="148" s="1"/>
  <c r="Z146" i="148" a="1"/>
  <c r="Z146" i="148" s="1"/>
  <c r="Z171" i="148" a="1"/>
  <c r="Z171" i="148" s="1"/>
  <c r="Z183" i="148" a="1"/>
  <c r="Z183" i="148" s="1"/>
  <c r="Z197" i="148" a="1"/>
  <c r="Z197" i="148" s="1"/>
  <c r="Z215" i="148" a="1"/>
  <c r="Z215" i="148" s="1"/>
  <c r="AA236" i="148" a="1"/>
  <c r="AA236" i="148" s="1"/>
  <c r="AA257" i="148" a="1"/>
  <c r="AA257" i="148" s="1"/>
  <c r="AA290" i="148" a="1"/>
  <c r="AA290" i="148" s="1"/>
  <c r="AA330" i="148" a="1"/>
  <c r="AA330" i="148" s="1"/>
  <c r="AA153" i="148" a="1"/>
  <c r="AA153" i="148" s="1"/>
  <c r="AA166" i="148" a="1"/>
  <c r="AA166" i="148" s="1"/>
  <c r="AA180" i="148" a="1"/>
  <c r="AA180" i="148" s="1"/>
  <c r="AA50" i="148" a="1"/>
  <c r="AA50" i="148" s="1"/>
  <c r="Z22" i="148" a="1"/>
  <c r="Z22" i="148" s="1"/>
  <c r="AA2" i="148" a="1"/>
  <c r="AA2" i="148" s="1"/>
  <c r="V2" i="148" s="1"/>
  <c r="V3" i="148" s="1"/>
  <c r="AA7" i="148" a="1"/>
  <c r="AA7" i="148" s="1"/>
  <c r="Z15" i="148" a="1"/>
  <c r="Z15" i="148" s="1"/>
  <c r="AC28" i="148" a="1"/>
  <c r="AC28" i="148" s="1"/>
  <c r="Z36" i="148" a="1"/>
  <c r="Z36" i="148" s="1"/>
  <c r="Z42" i="148" a="1"/>
  <c r="Z42" i="148" s="1"/>
  <c r="AA51" i="148" a="1"/>
  <c r="AA51" i="148" s="1"/>
  <c r="AA78" i="148" a="1"/>
  <c r="AA78" i="148" s="1"/>
  <c r="AC95" i="148" a="1"/>
  <c r="AC95" i="148" s="1"/>
  <c r="AA105" i="148" a="1"/>
  <c r="AA105" i="148" s="1"/>
  <c r="AA117" i="148" a="1"/>
  <c r="AA117" i="148" s="1"/>
  <c r="AA136" i="148" a="1"/>
  <c r="AA136" i="148" s="1"/>
  <c r="AA147" i="148" a="1"/>
  <c r="AA147" i="148" s="1"/>
  <c r="AA155" i="148" a="1"/>
  <c r="AA155" i="148" s="1"/>
  <c r="AA183" i="148" a="1"/>
  <c r="AA183" i="148" s="1"/>
  <c r="AA197" i="148" a="1"/>
  <c r="AA197" i="148" s="1"/>
  <c r="AA238" i="148" a="1"/>
  <c r="AA238" i="148" s="1"/>
  <c r="AA258" i="148" a="1"/>
  <c r="AA258" i="148" s="1"/>
  <c r="AA291" i="148" a="1"/>
  <c r="AA291" i="148" s="1"/>
  <c r="AA331" i="148" a="1"/>
  <c r="AA331" i="148" s="1"/>
  <c r="Y49" i="148" a="1"/>
  <c r="Y49" i="148" s="1"/>
  <c r="Y53" i="148" a="1"/>
  <c r="Y53" i="148" s="1"/>
  <c r="AB59" i="148" a="1"/>
  <c r="AB59" i="148" s="1"/>
  <c r="Y70" i="148" a="1"/>
  <c r="Y70" i="148" s="1"/>
  <c r="AC72" i="148" a="1"/>
  <c r="AC72" i="148" s="1"/>
  <c r="AC99" i="148" a="1"/>
  <c r="AC99" i="148" s="1"/>
  <c r="AB103" i="148" a="1"/>
  <c r="AB103" i="148" s="1"/>
  <c r="AC107" i="148" a="1"/>
  <c r="AC107" i="148" s="1"/>
  <c r="AC138" i="148" a="1"/>
  <c r="AC138" i="148" s="1"/>
  <c r="AB322" i="148" a="1"/>
  <c r="AB322" i="148" s="1"/>
  <c r="AB318" i="148" a="1"/>
  <c r="AB318" i="148" s="1"/>
  <c r="AB293" i="148" a="1"/>
  <c r="AB293" i="148" s="1"/>
  <c r="AB268" i="148" a="1"/>
  <c r="AB268" i="148" s="1"/>
  <c r="AB243" i="148" a="1"/>
  <c r="AB243" i="148" s="1"/>
  <c r="AB331" i="148" a="1"/>
  <c r="AB331" i="148" s="1"/>
  <c r="AB312" i="148" a="1"/>
  <c r="AB312" i="148" s="1"/>
  <c r="AB294" i="148" a="1"/>
  <c r="AB294" i="148" s="1"/>
  <c r="AB276" i="148" a="1"/>
  <c r="AB276" i="148" s="1"/>
  <c r="AB258" i="148" a="1"/>
  <c r="AB258" i="148" s="1"/>
  <c r="AB326" i="148" a="1"/>
  <c r="AB326" i="148" s="1"/>
  <c r="AB317" i="148" a="1"/>
  <c r="AB317" i="148" s="1"/>
  <c r="AB310" i="148" a="1"/>
  <c r="AB310" i="148" s="1"/>
  <c r="AB299" i="148" a="1"/>
  <c r="AB299" i="148" s="1"/>
  <c r="AB333" i="148" a="1"/>
  <c r="AB333" i="148" s="1"/>
  <c r="AB266" i="148" a="1"/>
  <c r="AB266" i="148" s="1"/>
  <c r="AB250" i="148" a="1"/>
  <c r="AB250" i="148" s="1"/>
  <c r="AB234" i="148" a="1"/>
  <c r="AB234" i="148" s="1"/>
  <c r="AB231" i="148" a="1"/>
  <c r="AB231" i="148" s="1"/>
  <c r="AB263" i="148" a="1"/>
  <c r="AB263" i="148" s="1"/>
  <c r="AB260" i="148" a="1"/>
  <c r="AB260" i="148" s="1"/>
  <c r="AB247" i="148" a="1"/>
  <c r="AB247" i="148" s="1"/>
  <c r="AB244" i="148" a="1"/>
  <c r="AB244" i="148" s="1"/>
  <c r="AB228" i="148" a="1"/>
  <c r="AB228" i="148" s="1"/>
  <c r="AB212" i="148" a="1"/>
  <c r="AB212" i="148" s="1"/>
  <c r="AB327" i="148" a="1"/>
  <c r="AB327" i="148" s="1"/>
  <c r="AB303" i="148" a="1"/>
  <c r="AB303" i="148" s="1"/>
  <c r="AB242" i="148" a="1"/>
  <c r="AB242" i="148" s="1"/>
  <c r="AB226" i="148" a="1"/>
  <c r="AB226" i="148" s="1"/>
  <c r="AB214" i="148" a="1"/>
  <c r="AB214" i="148" s="1"/>
  <c r="AB209" i="148" a="1"/>
  <c r="AB209" i="148" s="1"/>
  <c r="AB313" i="148" a="1"/>
  <c r="AB313" i="148" s="1"/>
  <c r="AB304" i="148" a="1"/>
  <c r="AB304" i="148" s="1"/>
  <c r="AB302" i="148" a="1"/>
  <c r="AB302" i="148" s="1"/>
  <c r="AB246" i="148" a="1"/>
  <c r="AB246" i="148" s="1"/>
  <c r="AB213" i="148" a="1"/>
  <c r="AB213" i="148" s="1"/>
  <c r="AB320" i="148" a="1"/>
  <c r="AB320" i="148" s="1"/>
  <c r="AB316" i="148" a="1"/>
  <c r="AB316" i="148" s="1"/>
  <c r="AB278" i="148" a="1"/>
  <c r="AB278" i="148" s="1"/>
  <c r="AB269" i="148" a="1"/>
  <c r="AB269" i="148" s="1"/>
  <c r="AB300" i="148" a="1"/>
  <c r="AB300" i="148" s="1"/>
  <c r="AB281" i="148" a="1"/>
  <c r="AB281" i="148" s="1"/>
  <c r="AB272" i="148" a="1"/>
  <c r="AB272" i="148" s="1"/>
  <c r="AB270" i="148" a="1"/>
  <c r="AB270" i="148" s="1"/>
  <c r="AB261" i="148" a="1"/>
  <c r="AB261" i="148" s="1"/>
  <c r="AB225" i="148" a="1"/>
  <c r="AB225" i="148" s="1"/>
  <c r="AB308" i="148" a="1"/>
  <c r="AB308" i="148" s="1"/>
  <c r="AB217" i="148" a="1"/>
  <c r="AB217" i="148" s="1"/>
  <c r="AB206" i="148" a="1"/>
  <c r="AB206" i="148" s="1"/>
  <c r="AB311" i="148" a="1"/>
  <c r="AB311" i="148" s="1"/>
  <c r="AB309" i="148" a="1"/>
  <c r="AB309" i="148" s="1"/>
  <c r="AB292" i="148" a="1"/>
  <c r="AB292" i="148" s="1"/>
  <c r="AB290" i="148" a="1"/>
  <c r="AB290" i="148" s="1"/>
  <c r="AB218" i="148" a="1"/>
  <c r="AB218" i="148" s="1"/>
  <c r="AB197" i="148" a="1"/>
  <c r="AB197" i="148" s="1"/>
  <c r="AB181" i="148" a="1"/>
  <c r="AB181" i="148" s="1"/>
  <c r="AB177" i="148" a="1"/>
  <c r="AB177" i="148" s="1"/>
  <c r="AB288" i="148" a="1"/>
  <c r="AB288" i="148" s="1"/>
  <c r="AB274" i="148" a="1"/>
  <c r="AB274" i="148" s="1"/>
  <c r="AB254" i="148" a="1"/>
  <c r="AB254" i="148" s="1"/>
  <c r="AB245" i="148" a="1"/>
  <c r="AB245" i="148" s="1"/>
  <c r="AB219" i="148" a="1"/>
  <c r="AB219" i="148" s="1"/>
  <c r="AB208" i="148" a="1"/>
  <c r="AB208" i="148" s="1"/>
  <c r="AB179" i="148" a="1"/>
  <c r="AB179" i="148" s="1"/>
  <c r="AB171" i="148" a="1"/>
  <c r="AB171" i="148" s="1"/>
  <c r="AB167" i="148" a="1"/>
  <c r="AB167" i="148" s="1"/>
  <c r="AB146" i="148" a="1"/>
  <c r="AB146" i="148" s="1"/>
  <c r="AB142" i="148" a="1"/>
  <c r="AB142" i="148" s="1"/>
  <c r="AB121" i="148" a="1"/>
  <c r="AB121" i="148" s="1"/>
  <c r="AB117" i="148" a="1"/>
  <c r="AB117" i="148" s="1"/>
  <c r="AB96" i="148" a="1"/>
  <c r="AB96" i="148" s="1"/>
  <c r="AB92" i="148" a="1"/>
  <c r="AB92" i="148" s="1"/>
  <c r="AB332" i="148" a="1"/>
  <c r="AB332" i="148" s="1"/>
  <c r="AB321" i="148" a="1"/>
  <c r="AB321" i="148" s="1"/>
  <c r="AB283" i="148" a="1"/>
  <c r="AB283" i="148" s="1"/>
  <c r="AB315" i="148" a="1"/>
  <c r="AB315" i="148" s="1"/>
  <c r="AB297" i="148" a="1"/>
  <c r="AB297" i="148" s="1"/>
  <c r="AB259" i="148" a="1"/>
  <c r="AB259" i="148" s="1"/>
  <c r="AB249" i="148" a="1"/>
  <c r="AB249" i="148" s="1"/>
  <c r="AB198" i="148" a="1"/>
  <c r="AB198" i="148" s="1"/>
  <c r="AB195" i="148" a="1"/>
  <c r="AB195" i="148" s="1"/>
  <c r="AB189" i="148" a="1"/>
  <c r="AB189" i="148" s="1"/>
  <c r="AB162" i="148" a="1"/>
  <c r="AB162" i="148" s="1"/>
  <c r="AB144" i="148" a="1"/>
  <c r="AB144" i="148" s="1"/>
  <c r="AB126" i="148" a="1"/>
  <c r="AB126" i="148" s="1"/>
  <c r="AB108" i="148" a="1"/>
  <c r="AB108" i="148" s="1"/>
  <c r="AB90" i="148" a="1"/>
  <c r="AB90" i="148" s="1"/>
  <c r="AB79" i="148" a="1"/>
  <c r="AB79" i="148" s="1"/>
  <c r="AB319" i="148" a="1"/>
  <c r="AB319" i="148" s="1"/>
  <c r="AB305" i="148" a="1"/>
  <c r="AB305" i="148" s="1"/>
  <c r="AB289" i="148" a="1"/>
  <c r="AB289" i="148" s="1"/>
  <c r="AB284" i="148" a="1"/>
  <c r="AB284" i="148" s="1"/>
  <c r="AB186" i="148" a="1"/>
  <c r="AB186" i="148" s="1"/>
  <c r="AB183" i="148" a="1"/>
  <c r="AB183" i="148" s="1"/>
  <c r="AB173" i="148" a="1"/>
  <c r="AB173" i="148" s="1"/>
  <c r="AB155" i="148" a="1"/>
  <c r="AB155" i="148" s="1"/>
  <c r="AB137" i="148" a="1"/>
  <c r="AB137" i="148" s="1"/>
  <c r="AB119" i="148" a="1"/>
  <c r="AB119" i="148" s="1"/>
  <c r="AB101" i="148" a="1"/>
  <c r="AB101" i="148" s="1"/>
  <c r="AB83" i="148" a="1"/>
  <c r="AB83" i="148" s="1"/>
  <c r="AB71" i="148" a="1"/>
  <c r="AB71" i="148" s="1"/>
  <c r="AB54" i="148" a="1"/>
  <c r="AB54" i="148" s="1"/>
  <c r="AB49" i="148" a="1"/>
  <c r="AB49" i="148" s="1"/>
  <c r="AB44" i="148" a="1"/>
  <c r="AB44" i="148" s="1"/>
  <c r="AB39" i="148" a="1"/>
  <c r="AB39" i="148" s="1"/>
  <c r="AB34" i="148" a="1"/>
  <c r="AB34" i="148" s="1"/>
  <c r="AB29" i="148" a="1"/>
  <c r="AB29" i="148" s="1"/>
  <c r="AB24" i="148" a="1"/>
  <c r="AB24" i="148" s="1"/>
  <c r="AB19" i="148" a="1"/>
  <c r="AB19" i="148" s="1"/>
  <c r="AB14" i="148" a="1"/>
  <c r="AB14" i="148" s="1"/>
  <c r="AB9" i="148" a="1"/>
  <c r="AB9" i="148" s="1"/>
  <c r="AB4" i="148" a="1"/>
  <c r="AB4" i="148" s="1"/>
  <c r="AB325" i="148" a="1"/>
  <c r="AB325" i="148" s="1"/>
  <c r="AB271" i="148" a="1"/>
  <c r="AB271" i="148" s="1"/>
  <c r="AB256" i="148" a="1"/>
  <c r="AB256" i="148" s="1"/>
  <c r="AB251" i="148" a="1"/>
  <c r="AB251" i="148" s="1"/>
  <c r="AB324" i="148" a="1"/>
  <c r="AB324" i="148" s="1"/>
  <c r="AB253" i="148" a="1"/>
  <c r="AB253" i="148" s="1"/>
  <c r="AB248" i="148" a="1"/>
  <c r="AB248" i="148" s="1"/>
  <c r="AB207" i="148" a="1"/>
  <c r="AB207" i="148" s="1"/>
  <c r="AB160" i="148" a="1"/>
  <c r="AB160" i="148" s="1"/>
  <c r="AB124" i="148" a="1"/>
  <c r="AB124" i="148" s="1"/>
  <c r="AB106" i="148" a="1"/>
  <c r="AB106" i="148" s="1"/>
  <c r="AB56" i="148" a="1"/>
  <c r="AB56" i="148" s="1"/>
  <c r="AB51" i="148" a="1"/>
  <c r="AB51" i="148" s="1"/>
  <c r="AB46" i="148" a="1"/>
  <c r="AB46" i="148" s="1"/>
  <c r="AB301" i="148" a="1"/>
  <c r="AB301" i="148" s="1"/>
  <c r="AB265" i="148" a="1"/>
  <c r="AB265" i="148" s="1"/>
  <c r="AB255" i="148" a="1"/>
  <c r="AB255" i="148" s="1"/>
  <c r="AB236" i="148" a="1"/>
  <c r="AB236" i="148" s="1"/>
  <c r="AB330" i="148" a="1"/>
  <c r="AB330" i="148" s="1"/>
  <c r="AB286" i="148" a="1"/>
  <c r="AB286" i="148" s="1"/>
  <c r="AB275" i="148" a="1"/>
  <c r="AB275" i="148" s="1"/>
  <c r="AB229" i="148" a="1"/>
  <c r="AB229" i="148" s="1"/>
  <c r="AB221" i="148" a="1"/>
  <c r="AB221" i="148" s="1"/>
  <c r="AB159" i="148" a="1"/>
  <c r="AB159" i="148" s="1"/>
  <c r="AB151" i="148" a="1"/>
  <c r="AB151" i="148" s="1"/>
  <c r="AB120" i="148" a="1"/>
  <c r="AB120" i="148" s="1"/>
  <c r="AB102" i="148" a="1"/>
  <c r="AB102" i="148" s="1"/>
  <c r="AB89" i="148" a="1"/>
  <c r="AB89" i="148" s="1"/>
  <c r="AB69" i="148" a="1"/>
  <c r="AB69" i="148" s="1"/>
  <c r="AB38" i="148" a="1"/>
  <c r="AB38" i="148" s="1"/>
  <c r="AB282" i="148" a="1"/>
  <c r="AB282" i="148" s="1"/>
  <c r="AB196" i="148" a="1"/>
  <c r="AB196" i="148" s="1"/>
  <c r="AB172" i="148" a="1"/>
  <c r="AB172" i="148" s="1"/>
  <c r="AB133" i="148" a="1"/>
  <c r="AB133" i="148" s="1"/>
  <c r="AB128" i="148" a="1"/>
  <c r="AB128" i="148" s="1"/>
  <c r="AB84" i="148" a="1"/>
  <c r="AB84" i="148" s="1"/>
  <c r="AB66" i="148" a="1"/>
  <c r="AB66" i="148" s="1"/>
  <c r="AB53" i="148" a="1"/>
  <c r="AB53" i="148" s="1"/>
  <c r="AB30" i="148" a="1"/>
  <c r="AB30" i="148" s="1"/>
  <c r="AB5" i="148" a="1"/>
  <c r="AB5" i="148" s="1"/>
  <c r="AB257" i="148" a="1"/>
  <c r="AB257" i="148" s="1"/>
  <c r="AB182" i="148" a="1"/>
  <c r="AB182" i="148" s="1"/>
  <c r="AB115" i="148" a="1"/>
  <c r="AB115" i="148" s="1"/>
  <c r="AB110" i="148" a="1"/>
  <c r="AB110" i="148" s="1"/>
  <c r="AB63" i="148" a="1"/>
  <c r="AB63" i="148" s="1"/>
  <c r="AB187" i="148" a="1"/>
  <c r="AB187" i="148" s="1"/>
  <c r="AB154" i="148" a="1"/>
  <c r="AB154" i="148" s="1"/>
  <c r="AB105" i="148" a="1"/>
  <c r="AB105" i="148" s="1"/>
  <c r="AB60" i="148" a="1"/>
  <c r="AB60" i="148" s="1"/>
  <c r="AB141" i="148" a="1"/>
  <c r="AB141" i="148" s="1"/>
  <c r="AB123" i="148" a="1"/>
  <c r="AB123" i="148" s="1"/>
  <c r="AB97" i="148" a="1"/>
  <c r="AB97" i="148" s="1"/>
  <c r="AB26" i="148" a="1"/>
  <c r="AB26" i="148" s="1"/>
  <c r="AB22" i="148" a="1"/>
  <c r="AB22" i="148" s="1"/>
  <c r="AB216" i="148" a="1"/>
  <c r="AB216" i="148" s="1"/>
  <c r="AB194" i="148" a="1"/>
  <c r="AB194" i="148" s="1"/>
  <c r="AB285" i="148" a="1"/>
  <c r="AB285" i="148" s="1"/>
  <c r="AB267" i="148" a="1"/>
  <c r="AB267" i="148" s="1"/>
  <c r="AB240" i="148" a="1"/>
  <c r="AB240" i="148" s="1"/>
  <c r="AB296" i="148" a="1"/>
  <c r="AB296" i="148" s="1"/>
  <c r="AB277" i="148" a="1"/>
  <c r="AB277" i="148" s="1"/>
  <c r="AB220" i="148" a="1"/>
  <c r="AB220" i="148" s="1"/>
  <c r="AB199" i="148" a="1"/>
  <c r="AB199" i="148" s="1"/>
  <c r="AB116" i="148" a="1"/>
  <c r="AB116" i="148" s="1"/>
  <c r="AB98" i="148" a="1"/>
  <c r="AB98" i="148" s="1"/>
  <c r="AB85" i="148" a="1"/>
  <c r="AB85" i="148" s="1"/>
  <c r="AB64" i="148" a="1"/>
  <c r="AB64" i="148" s="1"/>
  <c r="AB61" i="148" a="1"/>
  <c r="AB61" i="148" s="1"/>
  <c r="AB40" i="148" a="1"/>
  <c r="AB40" i="148" s="1"/>
  <c r="AB15" i="148" a="1"/>
  <c r="AB15" i="148" s="1"/>
  <c r="AB273" i="148" a="1"/>
  <c r="AB273" i="148" s="1"/>
  <c r="AB329" i="148" a="1"/>
  <c r="AB329" i="148" s="1"/>
  <c r="AB307" i="148" a="1"/>
  <c r="AB307" i="148" s="1"/>
  <c r="AB252" i="148" a="1"/>
  <c r="AB252" i="148" s="1"/>
  <c r="AB230" i="148" a="1"/>
  <c r="AB230" i="148" s="1"/>
  <c r="AB222" i="148" a="1"/>
  <c r="AB222" i="148" s="1"/>
  <c r="AB163" i="148" a="1"/>
  <c r="AB163" i="148" s="1"/>
  <c r="AB111" i="148" a="1"/>
  <c r="AB111" i="148" s="1"/>
  <c r="AB280" i="148" a="1"/>
  <c r="AB280" i="148" s="1"/>
  <c r="AB233" i="148" a="1"/>
  <c r="AB233" i="148" s="1"/>
  <c r="AB188" i="148" a="1"/>
  <c r="AB188" i="148" s="1"/>
  <c r="AB279" i="148" a="1"/>
  <c r="AB279" i="148" s="1"/>
  <c r="AB235" i="148" a="1"/>
  <c r="AB235" i="148" s="1"/>
  <c r="AB170" i="148" a="1"/>
  <c r="AB170" i="148" s="1"/>
  <c r="AB239" i="148" a="1"/>
  <c r="AB239" i="148" s="1"/>
  <c r="AB192" i="148" a="1"/>
  <c r="AB192" i="148" s="1"/>
  <c r="AB147" i="148" a="1"/>
  <c r="AB147" i="148" s="1"/>
  <c r="AB138" i="148" a="1"/>
  <c r="AB138" i="148" s="1"/>
  <c r="AB113" i="148" a="1"/>
  <c r="AB113" i="148" s="1"/>
  <c r="AB93" i="148" a="1"/>
  <c r="AB93" i="148" s="1"/>
  <c r="AB91" i="148" a="1"/>
  <c r="AB91" i="148" s="1"/>
  <c r="AB41" i="148" a="1"/>
  <c r="AB41" i="148" s="1"/>
  <c r="AB210" i="148" a="1"/>
  <c r="AB210" i="148" s="1"/>
  <c r="AB129" i="148" a="1"/>
  <c r="AB129" i="148" s="1"/>
  <c r="AB104" i="148" a="1"/>
  <c r="AB104" i="148" s="1"/>
  <c r="AB95" i="148" a="1"/>
  <c r="AB95" i="148" s="1"/>
  <c r="AB262" i="148" a="1"/>
  <c r="AB262" i="148" s="1"/>
  <c r="AB149" i="148" a="1"/>
  <c r="AB149" i="148" s="1"/>
  <c r="AB131" i="148" a="1"/>
  <c r="AB131" i="148" s="1"/>
  <c r="AB80" i="148" a="1"/>
  <c r="AB80" i="148" s="1"/>
  <c r="AB76" i="148" a="1"/>
  <c r="AB76" i="148" s="1"/>
  <c r="AB328" i="148" a="1"/>
  <c r="AB328" i="148" s="1"/>
  <c r="AB291" i="148" a="1"/>
  <c r="AB291" i="148" s="1"/>
  <c r="AB203" i="148" a="1"/>
  <c r="AB203" i="148" s="1"/>
  <c r="AB200" i="148" a="1"/>
  <c r="AB200" i="148" s="1"/>
  <c r="AB184" i="148" a="1"/>
  <c r="AB184" i="148" s="1"/>
  <c r="AB165" i="148" a="1"/>
  <c r="AB165" i="148" s="1"/>
  <c r="AB156" i="148" a="1"/>
  <c r="AB156" i="148" s="1"/>
  <c r="AB140" i="148" a="1"/>
  <c r="AB140" i="148" s="1"/>
  <c r="AB122" i="148" a="1"/>
  <c r="AB122" i="148" s="1"/>
  <c r="AB238" i="148" a="1"/>
  <c r="AB238" i="148" s="1"/>
  <c r="AB174" i="148" a="1"/>
  <c r="AB174" i="148" s="1"/>
  <c r="AB158" i="148" a="1"/>
  <c r="AB158" i="148" s="1"/>
  <c r="AB135" i="148" a="1"/>
  <c r="AB135" i="148" s="1"/>
  <c r="AB298" i="148" a="1"/>
  <c r="AB298" i="148" s="1"/>
  <c r="AB176" i="148" a="1"/>
  <c r="AB176" i="148" s="1"/>
  <c r="AB68" i="148" a="1"/>
  <c r="AB68" i="148" s="1"/>
  <c r="AB37" i="148" a="1"/>
  <c r="AB37" i="148" s="1"/>
  <c r="AB237" i="148" a="1"/>
  <c r="AB237" i="148" s="1"/>
  <c r="AB191" i="148" a="1"/>
  <c r="AB191" i="148" s="1"/>
  <c r="AB153" i="148" a="1"/>
  <c r="AB153" i="148" s="1"/>
  <c r="AB306" i="148" a="1"/>
  <c r="AB306" i="148" s="1"/>
  <c r="AB224" i="148" a="1"/>
  <c r="AB224" i="148" s="1"/>
  <c r="AB178" i="148" a="1"/>
  <c r="AB178" i="148" s="1"/>
  <c r="AB314" i="148" a="1"/>
  <c r="AB314" i="148" s="1"/>
  <c r="AB205" i="148" a="1"/>
  <c r="AB205" i="148" s="1"/>
  <c r="AB202" i="148" a="1"/>
  <c r="AB202" i="148" s="1"/>
  <c r="AB169" i="148" a="1"/>
  <c r="AB169" i="148" s="1"/>
  <c r="AB139" i="148" a="1"/>
  <c r="AB139" i="148" s="1"/>
  <c r="AB112" i="148" a="1"/>
  <c r="AB112" i="148" s="1"/>
  <c r="AB232" i="148" a="1"/>
  <c r="AB232" i="148" s="1"/>
  <c r="AB227" i="148" a="1"/>
  <c r="AB227" i="148" s="1"/>
  <c r="AB223" i="148" a="1"/>
  <c r="AB223" i="148" s="1"/>
  <c r="AB148" i="148" a="1"/>
  <c r="AB148" i="148" s="1"/>
  <c r="AB130" i="148" a="1"/>
  <c r="AB130" i="148" s="1"/>
  <c r="AB94" i="148" a="1"/>
  <c r="AB94" i="148" s="1"/>
  <c r="AB323" i="148" a="1"/>
  <c r="AB323" i="148" s="1"/>
  <c r="AB215" i="148" a="1"/>
  <c r="AB215" i="148" s="1"/>
  <c r="AB164" i="148" a="1"/>
  <c r="AB164" i="148" s="1"/>
  <c r="AB157" i="148" a="1"/>
  <c r="AB157" i="148" s="1"/>
  <c r="AB295" i="148" a="1"/>
  <c r="AB295" i="148" s="1"/>
  <c r="AB193" i="148" a="1"/>
  <c r="AB193" i="148" s="1"/>
  <c r="AB180" i="148" a="1"/>
  <c r="AB180" i="148" s="1"/>
  <c r="AB241" i="148" a="1"/>
  <c r="AB241" i="148" s="1"/>
  <c r="AB211" i="148" a="1"/>
  <c r="AB211" i="148" s="1"/>
  <c r="AB201" i="148" a="1"/>
  <c r="AB201" i="148" s="1"/>
  <c r="AB166" i="148" a="1"/>
  <c r="AB166" i="148" s="1"/>
  <c r="AB150" i="148" a="1"/>
  <c r="AB150" i="148" s="1"/>
  <c r="AB134" i="148" a="1"/>
  <c r="AB134" i="148" s="1"/>
  <c r="AB287" i="148" a="1"/>
  <c r="AB287" i="148" s="1"/>
  <c r="AB190" i="148" a="1"/>
  <c r="AB190" i="148" s="1"/>
  <c r="AB185" i="148" a="1"/>
  <c r="AB185" i="148" s="1"/>
  <c r="AB175" i="148" a="1"/>
  <c r="AB175" i="148" s="1"/>
  <c r="AB109" i="148" a="1"/>
  <c r="AB109" i="148" s="1"/>
  <c r="AB168" i="148" a="1"/>
  <c r="AB168" i="148" s="1"/>
  <c r="AB152" i="148" a="1"/>
  <c r="AB152" i="148" s="1"/>
  <c r="AB143" i="148" a="1"/>
  <c r="AB143" i="148" s="1"/>
  <c r="AB100" i="148" a="1"/>
  <c r="AB100" i="148" s="1"/>
  <c r="AB264" i="148" a="1"/>
  <c r="AB264" i="148" s="1"/>
  <c r="AB145" i="148" a="1"/>
  <c r="AB145" i="148" s="1"/>
  <c r="AB127" i="148" a="1"/>
  <c r="AB127" i="148" s="1"/>
  <c r="AB125" i="148" a="1"/>
  <c r="AB125" i="148" s="1"/>
  <c r="Y6" i="148" a="1"/>
  <c r="Y6" i="148" s="1"/>
  <c r="AB45" i="148" a="1"/>
  <c r="AB45" i="148" s="1"/>
  <c r="Y68" i="148" a="1"/>
  <c r="Y68" i="148" s="1"/>
  <c r="Y113" i="148" a="1"/>
  <c r="Y113" i="148" s="1"/>
  <c r="Y134" i="148" a="1"/>
  <c r="Y134" i="148" s="1"/>
  <c r="AB12" i="148" a="1"/>
  <c r="AB12" i="148" s="1"/>
  <c r="AB20" i="148" a="1"/>
  <c r="AB20" i="148" s="1"/>
  <c r="AB25" i="148" a="1"/>
  <c r="AB25" i="148" s="1"/>
  <c r="Y27" i="148" a="1"/>
  <c r="Y27" i="148" s="1"/>
  <c r="AC330" i="148" a="1"/>
  <c r="AC330" i="148" s="1"/>
  <c r="AC325" i="148" a="1"/>
  <c r="AC325" i="148" s="1"/>
  <c r="AC320" i="148" a="1"/>
  <c r="AC320" i="148" s="1"/>
  <c r="AC315" i="148" a="1"/>
  <c r="AC315" i="148" s="1"/>
  <c r="AC310" i="148" a="1"/>
  <c r="AC310" i="148" s="1"/>
  <c r="AC305" i="148" a="1"/>
  <c r="AC305" i="148" s="1"/>
  <c r="AC300" i="148" a="1"/>
  <c r="AC300" i="148" s="1"/>
  <c r="AC295" i="148" a="1"/>
  <c r="AC295" i="148" s="1"/>
  <c r="AC290" i="148" a="1"/>
  <c r="AC290" i="148" s="1"/>
  <c r="AC285" i="148" a="1"/>
  <c r="AC285" i="148" s="1"/>
  <c r="AC280" i="148" a="1"/>
  <c r="AC280" i="148" s="1"/>
  <c r="AC275" i="148" a="1"/>
  <c r="AC275" i="148" s="1"/>
  <c r="AC270" i="148" a="1"/>
  <c r="AC270" i="148" s="1"/>
  <c r="AC265" i="148" a="1"/>
  <c r="AC265" i="148" s="1"/>
  <c r="AC260" i="148" a="1"/>
  <c r="AC260" i="148" s="1"/>
  <c r="AC255" i="148" a="1"/>
  <c r="AC255" i="148" s="1"/>
  <c r="AC250" i="148" a="1"/>
  <c r="AC250" i="148" s="1"/>
  <c r="AC245" i="148" a="1"/>
  <c r="AC245" i="148" s="1"/>
  <c r="AC240" i="148" a="1"/>
  <c r="AC240" i="148" s="1"/>
  <c r="AC235" i="148" a="1"/>
  <c r="AC235" i="148" s="1"/>
  <c r="AC230" i="148" a="1"/>
  <c r="AC230" i="148" s="1"/>
  <c r="AC333" i="148" a="1"/>
  <c r="AC333" i="148" s="1"/>
  <c r="AC326" i="148" a="1"/>
  <c r="AC326" i="148" s="1"/>
  <c r="AC306" i="148" a="1"/>
  <c r="AC306" i="148" s="1"/>
  <c r="AC281" i="148" a="1"/>
  <c r="AC281" i="148" s="1"/>
  <c r="AC256" i="148" a="1"/>
  <c r="AC256" i="148" s="1"/>
  <c r="AC231" i="148" a="1"/>
  <c r="AC231" i="148" s="1"/>
  <c r="AC316" i="148" a="1"/>
  <c r="AC316" i="148" s="1"/>
  <c r="AC298" i="148" a="1"/>
  <c r="AC298" i="148" s="1"/>
  <c r="AC262" i="148" a="1"/>
  <c r="AC262" i="148" s="1"/>
  <c r="AC244" i="148" a="1"/>
  <c r="AC244" i="148" s="1"/>
  <c r="AC329" i="148" a="1"/>
  <c r="AC329" i="148" s="1"/>
  <c r="AC303" i="148" a="1"/>
  <c r="AC303" i="148" s="1"/>
  <c r="AC263" i="148" a="1"/>
  <c r="AC263" i="148" s="1"/>
  <c r="AC247" i="148" a="1"/>
  <c r="AC247" i="148" s="1"/>
  <c r="AC228" i="148" a="1"/>
  <c r="AC228" i="148" s="1"/>
  <c r="AC212" i="148" a="1"/>
  <c r="AC212" i="148" s="1"/>
  <c r="AC276" i="148" a="1"/>
  <c r="AC276" i="148" s="1"/>
  <c r="AC273" i="148" a="1"/>
  <c r="AC273" i="148" s="1"/>
  <c r="AC257" i="148" a="1"/>
  <c r="AC257" i="148" s="1"/>
  <c r="AC271" i="148" a="1"/>
  <c r="AC271" i="148" s="1"/>
  <c r="AC252" i="148" a="1"/>
  <c r="AC252" i="148" s="1"/>
  <c r="AC239" i="148" a="1"/>
  <c r="AC239" i="148" s="1"/>
  <c r="AC236" i="148" a="1"/>
  <c r="AC236" i="148" s="1"/>
  <c r="AC293" i="148" a="1"/>
  <c r="AC293" i="148" s="1"/>
  <c r="AC291" i="148" a="1"/>
  <c r="AC291" i="148" s="1"/>
  <c r="AC282" i="148" a="1"/>
  <c r="AC282" i="148" s="1"/>
  <c r="AC251" i="148" a="1"/>
  <c r="AC251" i="148" s="1"/>
  <c r="AC222" i="148" a="1"/>
  <c r="AC222" i="148" s="1"/>
  <c r="AC324" i="148" a="1"/>
  <c r="AC324" i="148" s="1"/>
  <c r="AC322" i="148" a="1"/>
  <c r="AC322" i="148" s="1"/>
  <c r="AC314" i="148" a="1"/>
  <c r="AC314" i="148" s="1"/>
  <c r="AC267" i="148" a="1"/>
  <c r="AC267" i="148" s="1"/>
  <c r="AC214" i="148" a="1"/>
  <c r="AC214" i="148" s="1"/>
  <c r="AC200" i="148" a="1"/>
  <c r="AC200" i="148" s="1"/>
  <c r="AC279" i="148" a="1"/>
  <c r="AC279" i="148" s="1"/>
  <c r="AC241" i="148" a="1"/>
  <c r="AC241" i="148" s="1"/>
  <c r="AC312" i="148" a="1"/>
  <c r="AC312" i="148" s="1"/>
  <c r="AC248" i="148" a="1"/>
  <c r="AC248" i="148" s="1"/>
  <c r="AC238" i="148" a="1"/>
  <c r="AC238" i="148" s="1"/>
  <c r="AC232" i="148" a="1"/>
  <c r="AC232" i="148" s="1"/>
  <c r="AC199" i="148" a="1"/>
  <c r="AC199" i="148" s="1"/>
  <c r="AC323" i="148" a="1"/>
  <c r="AC323" i="148" s="1"/>
  <c r="AC294" i="148" a="1"/>
  <c r="AC294" i="148" s="1"/>
  <c r="AC237" i="148" a="1"/>
  <c r="AC237" i="148" s="1"/>
  <c r="AC227" i="148" a="1"/>
  <c r="AC227" i="148" s="1"/>
  <c r="AC321" i="148" a="1"/>
  <c r="AC321" i="148" s="1"/>
  <c r="AC215" i="148" a="1"/>
  <c r="AC215" i="148" s="1"/>
  <c r="AC183" i="148" a="1"/>
  <c r="AC183" i="148" s="1"/>
  <c r="AC159" i="148" a="1"/>
  <c r="AC159" i="148" s="1"/>
  <c r="AC134" i="148" a="1"/>
  <c r="AC134" i="148" s="1"/>
  <c r="AC109" i="148" a="1"/>
  <c r="AC109" i="148" s="1"/>
  <c r="AC84" i="148" a="1"/>
  <c r="AC84" i="148" s="1"/>
  <c r="AC311" i="148" a="1"/>
  <c r="AC311" i="148" s="1"/>
  <c r="AC297" i="148" a="1"/>
  <c r="AC297" i="148" s="1"/>
  <c r="AC331" i="148" a="1"/>
  <c r="AC331" i="148" s="1"/>
  <c r="AC332" i="148" a="1"/>
  <c r="AC332" i="148" s="1"/>
  <c r="AC319" i="148" a="1"/>
  <c r="AC319" i="148" s="1"/>
  <c r="AC289" i="148" a="1"/>
  <c r="AC289" i="148" s="1"/>
  <c r="AC284" i="148" a="1"/>
  <c r="AC284" i="148" s="1"/>
  <c r="AC206" i="148" a="1"/>
  <c r="AC206" i="148" s="1"/>
  <c r="AC148" i="148" a="1"/>
  <c r="AC148" i="148" s="1"/>
  <c r="AC130" i="148" a="1"/>
  <c r="AC130" i="148" s="1"/>
  <c r="AC112" i="148" a="1"/>
  <c r="AC112" i="148" s="1"/>
  <c r="AC94" i="148" a="1"/>
  <c r="AC94" i="148" s="1"/>
  <c r="AC266" i="148" a="1"/>
  <c r="AC266" i="148" s="1"/>
  <c r="AC217" i="148" a="1"/>
  <c r="AC217" i="148" s="1"/>
  <c r="AC201" i="148" a="1"/>
  <c r="AC201" i="148" s="1"/>
  <c r="AC180" i="148" a="1"/>
  <c r="AC180" i="148" s="1"/>
  <c r="AC166" i="148" a="1"/>
  <c r="AC166" i="148" s="1"/>
  <c r="AC123" i="148" a="1"/>
  <c r="AC123" i="148" s="1"/>
  <c r="AC105" i="148" a="1"/>
  <c r="AC105" i="148" s="1"/>
  <c r="AC87" i="148" a="1"/>
  <c r="AC87" i="148" s="1"/>
  <c r="AC63" i="148" a="1"/>
  <c r="AC63" i="148" s="1"/>
  <c r="AC261" i="148" a="1"/>
  <c r="AC261" i="148" s="1"/>
  <c r="AC313" i="148" a="1"/>
  <c r="AC313" i="148" s="1"/>
  <c r="AC302" i="148" a="1"/>
  <c r="AC302" i="148" s="1"/>
  <c r="AC288" i="148" a="1"/>
  <c r="AC288" i="148" s="1"/>
  <c r="AC234" i="148" a="1"/>
  <c r="AC234" i="148" s="1"/>
  <c r="AC202" i="148" a="1"/>
  <c r="AC202" i="148" s="1"/>
  <c r="AC171" i="148" a="1"/>
  <c r="AC171" i="148" s="1"/>
  <c r="AC164" i="148" a="1"/>
  <c r="AC164" i="148" s="1"/>
  <c r="AC128" i="148" a="1"/>
  <c r="AC128" i="148" s="1"/>
  <c r="AC110" i="148" a="1"/>
  <c r="AC110" i="148" s="1"/>
  <c r="AC92" i="148" a="1"/>
  <c r="AC92" i="148" s="1"/>
  <c r="AC73" i="148" a="1"/>
  <c r="AC73" i="148" s="1"/>
  <c r="AC327" i="148" a="1"/>
  <c r="AC327" i="148" s="1"/>
  <c r="AC301" i="148" a="1"/>
  <c r="AC301" i="148" s="1"/>
  <c r="AC254" i="148" a="1"/>
  <c r="AC254" i="148" s="1"/>
  <c r="AC196" i="148" a="1"/>
  <c r="AC196" i="148" s="1"/>
  <c r="AC189" i="148" a="1"/>
  <c r="AC189" i="148" s="1"/>
  <c r="AC182" i="148" a="1"/>
  <c r="AC182" i="148" s="1"/>
  <c r="AC141" i="148" a="1"/>
  <c r="AC141" i="148" s="1"/>
  <c r="AC115" i="148" a="1"/>
  <c r="AC115" i="148" s="1"/>
  <c r="AC97" i="148" a="1"/>
  <c r="AC97" i="148" s="1"/>
  <c r="AC46" i="148" a="1"/>
  <c r="AC46" i="148" s="1"/>
  <c r="AC278" i="148" a="1"/>
  <c r="AC278" i="148" s="1"/>
  <c r="AC226" i="148" a="1"/>
  <c r="AC226" i="148" s="1"/>
  <c r="AC194" i="148" a="1"/>
  <c r="AC194" i="148" s="1"/>
  <c r="AC187" i="148" a="1"/>
  <c r="AC187" i="148" s="1"/>
  <c r="AC167" i="148" a="1"/>
  <c r="AC167" i="148" s="1"/>
  <c r="AC154" i="148" a="1"/>
  <c r="AC154" i="148" s="1"/>
  <c r="AC60" i="148" a="1"/>
  <c r="AC60" i="148" s="1"/>
  <c r="AC22" i="148" a="1"/>
  <c r="AC22" i="148" s="1"/>
  <c r="AC223" i="148" a="1"/>
  <c r="AC223" i="148" s="1"/>
  <c r="AC216" i="148" a="1"/>
  <c r="AC216" i="148" s="1"/>
  <c r="AC136" i="148" a="1"/>
  <c r="AC136" i="148" s="1"/>
  <c r="AC118" i="148" a="1"/>
  <c r="AC118" i="148" s="1"/>
  <c r="AC76" i="148" a="1"/>
  <c r="AC76" i="148" s="1"/>
  <c r="AC57" i="148" a="1"/>
  <c r="AC57" i="148" s="1"/>
  <c r="AC50" i="148" a="1"/>
  <c r="AC50" i="148" s="1"/>
  <c r="AC175" i="148" a="1"/>
  <c r="AC175" i="148" s="1"/>
  <c r="AC162" i="148" a="1"/>
  <c r="AC162" i="148" s="1"/>
  <c r="AC157" i="148" a="1"/>
  <c r="AC157" i="148" s="1"/>
  <c r="AC149" i="148" a="1"/>
  <c r="AC149" i="148" s="1"/>
  <c r="AC18" i="148" a="1"/>
  <c r="AC18" i="148" s="1"/>
  <c r="AC79" i="148" a="1"/>
  <c r="AC79" i="148" s="1"/>
  <c r="AC264" i="148" a="1"/>
  <c r="AC264" i="148" s="1"/>
  <c r="AC207" i="148" a="1"/>
  <c r="AC207" i="148" s="1"/>
  <c r="AC131" i="148" a="1"/>
  <c r="AC131" i="148" s="1"/>
  <c r="AC43" i="148" a="1"/>
  <c r="AC43" i="148" s="1"/>
  <c r="AC39" i="148" a="1"/>
  <c r="AC39" i="148" s="1"/>
  <c r="AC35" i="148" a="1"/>
  <c r="AC35" i="148" s="1"/>
  <c r="AC14" i="148" a="1"/>
  <c r="AC14" i="148" s="1"/>
  <c r="AC10" i="148" a="1"/>
  <c r="AC10" i="148" s="1"/>
  <c r="AC304" i="148" a="1"/>
  <c r="AC304" i="148" s="1"/>
  <c r="AC296" i="148" a="1"/>
  <c r="AC296" i="148" s="1"/>
  <c r="AC246" i="148" a="1"/>
  <c r="AC246" i="148" s="1"/>
  <c r="AC243" i="148" a="1"/>
  <c r="AC243" i="148" s="1"/>
  <c r="AC211" i="148" a="1"/>
  <c r="AC211" i="148" s="1"/>
  <c r="AC203" i="148" a="1"/>
  <c r="AC203" i="148" s="1"/>
  <c r="AC308" i="148" a="1"/>
  <c r="AC308" i="148" s="1"/>
  <c r="AC307" i="148" a="1"/>
  <c r="AC307" i="148" s="1"/>
  <c r="AC299" i="148" a="1"/>
  <c r="AC299" i="148" s="1"/>
  <c r="AC155" i="148" a="1"/>
  <c r="AC155" i="148" s="1"/>
  <c r="AC124" i="148" a="1"/>
  <c r="AC124" i="148" s="1"/>
  <c r="AC111" i="148" a="1"/>
  <c r="AC111" i="148" s="1"/>
  <c r="AC93" i="148" a="1"/>
  <c r="AC93" i="148" s="1"/>
  <c r="AC77" i="148" a="1"/>
  <c r="AC77" i="148" s="1"/>
  <c r="AC58" i="148" a="1"/>
  <c r="AC58" i="148" s="1"/>
  <c r="AC44" i="148" a="1"/>
  <c r="AC44" i="148" s="1"/>
  <c r="AC32" i="148" a="1"/>
  <c r="AC32" i="148" s="1"/>
  <c r="AC7" i="148" a="1"/>
  <c r="AC7" i="148" s="1"/>
  <c r="AC259" i="148" a="1"/>
  <c r="AC259" i="148" s="1"/>
  <c r="AC233" i="148" a="1"/>
  <c r="AC233" i="148" s="1"/>
  <c r="AC176" i="148" a="1"/>
  <c r="AC176" i="148" s="1"/>
  <c r="AC145" i="148" a="1"/>
  <c r="AC145" i="148" s="1"/>
  <c r="AC127" i="148" a="1"/>
  <c r="AC127" i="148" s="1"/>
  <c r="AC119" i="148" a="1"/>
  <c r="AC119" i="148" s="1"/>
  <c r="AC114" i="148" a="1"/>
  <c r="AC114" i="148" s="1"/>
  <c r="AC242" i="148" a="1"/>
  <c r="AC242" i="148" s="1"/>
  <c r="AC195" i="148" a="1"/>
  <c r="AC195" i="148" s="1"/>
  <c r="AC309" i="148" a="1"/>
  <c r="AC309" i="148" s="1"/>
  <c r="AC286" i="148" a="1"/>
  <c r="AC286" i="148" s="1"/>
  <c r="AC210" i="148" a="1"/>
  <c r="AC210" i="148" s="1"/>
  <c r="AC129" i="148" a="1"/>
  <c r="AC129" i="148" s="1"/>
  <c r="AC120" i="148" a="1"/>
  <c r="AC120" i="148" s="1"/>
  <c r="AC59" i="148" a="1"/>
  <c r="AC59" i="148" s="1"/>
  <c r="AC318" i="148" a="1"/>
  <c r="AC318" i="148" s="1"/>
  <c r="AC292" i="148" a="1"/>
  <c r="AC292" i="148" s="1"/>
  <c r="AC184" i="148" a="1"/>
  <c r="AC184" i="148" s="1"/>
  <c r="AC179" i="148" a="1"/>
  <c r="AC179" i="148" s="1"/>
  <c r="AC172" i="148" a="1"/>
  <c r="AC172" i="148" s="1"/>
  <c r="AC165" i="148" a="1"/>
  <c r="AC165" i="148" s="1"/>
  <c r="AC156" i="148" a="1"/>
  <c r="AC156" i="148" s="1"/>
  <c r="AC140" i="148" a="1"/>
  <c r="AC140" i="148" s="1"/>
  <c r="AC122" i="148" a="1"/>
  <c r="AC122" i="148" s="1"/>
  <c r="AC106" i="148" a="1"/>
  <c r="AC106" i="148" s="1"/>
  <c r="AC328" i="148" a="1"/>
  <c r="AC328" i="148" s="1"/>
  <c r="AC225" i="148" a="1"/>
  <c r="AC225" i="148" s="1"/>
  <c r="AC197" i="148" a="1"/>
  <c r="AC197" i="148" s="1"/>
  <c r="AC82" i="148" a="1"/>
  <c r="AC82" i="148" s="1"/>
  <c r="AC78" i="148" a="1"/>
  <c r="AC78" i="148" s="1"/>
  <c r="AC74" i="148" a="1"/>
  <c r="AC74" i="148" s="1"/>
  <c r="AC70" i="148" a="1"/>
  <c r="AC70" i="148" s="1"/>
  <c r="AC269" i="148" a="1"/>
  <c r="AC269" i="148" s="1"/>
  <c r="AC221" i="148" a="1"/>
  <c r="AC221" i="148" s="1"/>
  <c r="AC213" i="148" a="1"/>
  <c r="AC213" i="148" s="1"/>
  <c r="AC174" i="148" a="1"/>
  <c r="AC174" i="148" s="1"/>
  <c r="AC158" i="148" a="1"/>
  <c r="AC158" i="148" s="1"/>
  <c r="AC142" i="148" a="1"/>
  <c r="AC142" i="148" s="1"/>
  <c r="AC108" i="148" a="1"/>
  <c r="AC108" i="148" s="1"/>
  <c r="AC317" i="148" a="1"/>
  <c r="AC317" i="148" s="1"/>
  <c r="AC229" i="148" a="1"/>
  <c r="AC229" i="148" s="1"/>
  <c r="AC283" i="148" a="1"/>
  <c r="AC283" i="148" s="1"/>
  <c r="AC249" i="148" a="1"/>
  <c r="AC249" i="148" s="1"/>
  <c r="AC209" i="148" a="1"/>
  <c r="AC209" i="148" s="1"/>
  <c r="AC181" i="148" a="1"/>
  <c r="AC181" i="148" s="1"/>
  <c r="AC160" i="148" a="1"/>
  <c r="AC160" i="148" s="1"/>
  <c r="AC144" i="148" a="1"/>
  <c r="AC144" i="148" s="1"/>
  <c r="AC135" i="148" a="1"/>
  <c r="AC135" i="148" s="1"/>
  <c r="AC268" i="148" a="1"/>
  <c r="AC268" i="148" s="1"/>
  <c r="AC220" i="148" a="1"/>
  <c r="AC220" i="148" s="1"/>
  <c r="AC191" i="148" a="1"/>
  <c r="AC191" i="148" s="1"/>
  <c r="AC186" i="148" a="1"/>
  <c r="AC186" i="148" s="1"/>
  <c r="AC151" i="148" a="1"/>
  <c r="AC151" i="148" s="1"/>
  <c r="AC133" i="148" a="1"/>
  <c r="AC133" i="148" s="1"/>
  <c r="AC126" i="148" a="1"/>
  <c r="AC126" i="148" s="1"/>
  <c r="AC117" i="148" a="1"/>
  <c r="AC117" i="148" s="1"/>
  <c r="AC103" i="148" a="1"/>
  <c r="AC103" i="148" s="1"/>
  <c r="AC101" i="148" a="1"/>
  <c r="AC101" i="148" s="1"/>
  <c r="AC274" i="148" a="1"/>
  <c r="AC274" i="148" s="1"/>
  <c r="AC153" i="148" a="1"/>
  <c r="AC153" i="148" s="1"/>
  <c r="AC90" i="148" a="1"/>
  <c r="AC90" i="148" s="1"/>
  <c r="AC88" i="148" a="1"/>
  <c r="AC88" i="148" s="1"/>
  <c r="AC86" i="148" a="1"/>
  <c r="AC86" i="148" s="1"/>
  <c r="AC42" i="148" a="1"/>
  <c r="AC42" i="148" s="1"/>
  <c r="AC224" i="148" a="1"/>
  <c r="AC224" i="148" s="1"/>
  <c r="AC178" i="148" a="1"/>
  <c r="AC178" i="148" s="1"/>
  <c r="AC169" i="148" a="1"/>
  <c r="AC169" i="148" s="1"/>
  <c r="AC139" i="148" a="1"/>
  <c r="AC139" i="148" s="1"/>
  <c r="AC137" i="148" a="1"/>
  <c r="AC137" i="148" s="1"/>
  <c r="AC205" i="148" a="1"/>
  <c r="AC205" i="148" s="1"/>
  <c r="AC146" i="148" a="1"/>
  <c r="AC146" i="148" s="1"/>
  <c r="AC253" i="148" a="1"/>
  <c r="AC253" i="148" s="1"/>
  <c r="AC188" i="148" a="1"/>
  <c r="AC188" i="148" s="1"/>
  <c r="AC121" i="148" a="1"/>
  <c r="AC121" i="148" s="1"/>
  <c r="AC208" i="148" a="1"/>
  <c r="AC208" i="148" s="1"/>
  <c r="AC193" i="148" a="1"/>
  <c r="AC193" i="148" s="1"/>
  <c r="AC98" i="148" a="1"/>
  <c r="AC98" i="148" s="1"/>
  <c r="AC96" i="148" a="1"/>
  <c r="AC96" i="148" s="1"/>
  <c r="AC219" i="148" a="1"/>
  <c r="AC219" i="148" s="1"/>
  <c r="AC173" i="148" a="1"/>
  <c r="AC173" i="148" s="1"/>
  <c r="AC185" i="148" a="1"/>
  <c r="AC185" i="148" s="1"/>
  <c r="AC150" i="148" a="1"/>
  <c r="AC150" i="148" s="1"/>
  <c r="AC287" i="148" a="1"/>
  <c r="AC287" i="148" s="1"/>
  <c r="AC190" i="148" a="1"/>
  <c r="AC190" i="148" s="1"/>
  <c r="AC152" i="148" a="1"/>
  <c r="AC152" i="148" s="1"/>
  <c r="AC143" i="148" a="1"/>
  <c r="AC143" i="148" s="1"/>
  <c r="AC272" i="148" a="1"/>
  <c r="AC272" i="148" s="1"/>
  <c r="AC258" i="148" a="1"/>
  <c r="AC258" i="148" s="1"/>
  <c r="AC168" i="148" a="1"/>
  <c r="AC168" i="148" s="1"/>
  <c r="AC218" i="148" a="1"/>
  <c r="AC218" i="148" s="1"/>
  <c r="AC204" i="148" a="1"/>
  <c r="AC204" i="148" s="1"/>
  <c r="AC198" i="148" a="1"/>
  <c r="AC198" i="148" s="1"/>
  <c r="AC125" i="148" a="1"/>
  <c r="AC125" i="148" s="1"/>
  <c r="AC102" i="148" a="1"/>
  <c r="AC102" i="148" s="1"/>
  <c r="AC277" i="148" a="1"/>
  <c r="AC277" i="148" s="1"/>
  <c r="AC192" i="148" a="1"/>
  <c r="AC192" i="148" s="1"/>
  <c r="AC147" i="148" a="1"/>
  <c r="AC147" i="148" s="1"/>
  <c r="AC91" i="148" a="1"/>
  <c r="AC91" i="148" s="1"/>
  <c r="AC89" i="148" a="1"/>
  <c r="AC89" i="148" s="1"/>
  <c r="Y3" i="148" a="1"/>
  <c r="Y3" i="148" s="1"/>
  <c r="T3" i="148" s="1"/>
  <c r="AC41" i="148" a="1"/>
  <c r="AC41" i="148" s="1"/>
  <c r="AB43" i="148" a="1"/>
  <c r="AB43" i="148" s="1"/>
  <c r="AB77" i="148" a="1"/>
  <c r="AB77" i="148" s="1"/>
  <c r="AB82" i="148" a="1"/>
  <c r="AB82" i="148" s="1"/>
  <c r="Y88" i="148" a="1"/>
  <c r="Y88" i="148" s="1"/>
  <c r="Y34" i="148" a="1"/>
  <c r="Y34" i="148" s="1"/>
  <c r="AC45" i="148" a="1"/>
  <c r="AC45" i="148" s="1"/>
  <c r="AC53" i="148" a="1"/>
  <c r="AC53" i="148" s="1"/>
  <c r="AB55" i="148" a="1"/>
  <c r="AB55" i="148" s="1"/>
  <c r="AB57" i="148" a="1"/>
  <c r="AB57" i="148" s="1"/>
  <c r="Y66" i="148" a="1"/>
  <c r="Y66" i="148" s="1"/>
  <c r="AB75" i="148" a="1"/>
  <c r="AB75" i="148" s="1"/>
  <c r="AC100" i="148" a="1"/>
  <c r="AC100" i="148" s="1"/>
  <c r="AC104" i="148" a="1"/>
  <c r="AC104" i="148" s="1"/>
  <c r="AC113" i="148" a="1"/>
  <c r="AC113" i="148" s="1"/>
  <c r="Y146" i="148" a="1"/>
  <c r="Y146" i="148" s="1"/>
  <c r="AB161" i="148" a="1"/>
  <c r="AB161" i="148" s="1"/>
  <c r="Y11" i="148" a="1"/>
  <c r="Y11" i="148" s="1"/>
  <c r="Y19" i="148" a="1"/>
  <c r="Y19" i="148" s="1"/>
  <c r="Y24" i="148" a="1"/>
  <c r="Y24" i="148" s="1"/>
  <c r="Y36" i="148" a="1"/>
  <c r="Y36" i="148" s="1"/>
  <c r="AB47" i="148" a="1"/>
  <c r="AB47" i="148" s="1"/>
  <c r="AC49" i="148" a="1"/>
  <c r="AC49" i="148" s="1"/>
  <c r="AC51" i="148" a="1"/>
  <c r="AC51" i="148" s="1"/>
  <c r="AB70" i="148" a="1"/>
  <c r="AB70" i="148" s="1"/>
  <c r="Y73" i="148" a="1"/>
  <c r="Y73" i="148" s="1"/>
  <c r="AC161" i="148" a="1"/>
  <c r="AC161" i="148" s="1"/>
  <c r="Y16" i="148" a="1"/>
  <c r="Y16" i="148" s="1"/>
  <c r="AC17" i="148" a="1"/>
  <c r="AC17" i="148" s="1"/>
  <c r="AB32" i="148" a="1"/>
  <c r="AB32" i="148" s="1"/>
  <c r="AC55" i="148" a="1"/>
  <c r="AC55" i="148" s="1"/>
  <c r="Y64" i="148" a="1"/>
  <c r="Y64" i="148" s="1"/>
  <c r="AC75" i="148" a="1"/>
  <c r="AC75" i="148" s="1"/>
  <c r="Y94" i="148" a="1"/>
  <c r="Y94" i="148" s="1"/>
  <c r="Y97" i="148" a="1"/>
  <c r="Y97" i="148" s="1"/>
  <c r="Y105" i="148" a="1"/>
  <c r="Y105" i="148" s="1"/>
  <c r="AB118" i="148" a="1"/>
  <c r="AB118" i="148" s="1"/>
  <c r="Y119" i="148" a="1"/>
  <c r="Y119" i="148" s="1"/>
  <c r="Y44" i="148" a="1"/>
  <c r="Y44" i="148" s="1"/>
  <c r="Y58" i="148" a="1"/>
  <c r="Y58" i="148" s="1"/>
  <c r="Y60" i="148" a="1"/>
  <c r="Y60" i="148" s="1"/>
  <c r="AC66" i="148" a="1"/>
  <c r="AC66" i="148" s="1"/>
  <c r="AB88" i="148" a="1"/>
  <c r="AB88" i="148" s="1"/>
  <c r="AC163" i="148" a="1"/>
  <c r="AC163" i="148" s="1"/>
  <c r="Y42" i="148" a="1"/>
  <c r="Y42" i="148" s="1"/>
  <c r="Y48" i="148" a="1"/>
  <c r="Y48" i="148" s="1"/>
  <c r="AB62" i="148" a="1"/>
  <c r="AB62" i="148" s="1"/>
  <c r="AB73" i="148" a="1"/>
  <c r="AB73" i="148" s="1"/>
  <c r="AC83" i="148" a="1"/>
  <c r="AC83" i="148" s="1"/>
  <c r="AB114" i="148" a="1"/>
  <c r="AB114" i="148" s="1"/>
  <c r="Y21" i="148" a="1"/>
  <c r="Y21" i="148" s="1"/>
  <c r="Y26" i="148" a="1"/>
  <c r="Y26" i="148" s="1"/>
  <c r="AB36" i="148" a="1"/>
  <c r="AB36" i="148" s="1"/>
  <c r="Y46" i="148" a="1"/>
  <c r="Y46" i="148" s="1"/>
  <c r="Y54" i="148" a="1"/>
  <c r="Y54" i="148" s="1"/>
  <c r="Y69" i="148" a="1"/>
  <c r="Y69" i="148" s="1"/>
  <c r="AB78" i="148" a="1"/>
  <c r="AB78" i="148" s="1"/>
  <c r="Y98" i="148" a="1"/>
  <c r="Y98" i="148" s="1"/>
  <c r="Y211" i="148" a="1"/>
  <c r="Y211" i="148" s="1"/>
  <c r="AB42" i="148" a="1"/>
  <c r="AB42" i="148" s="1"/>
  <c r="AB58" i="148" a="1"/>
  <c r="AB58" i="148" s="1"/>
  <c r="AB81" i="148" a="1"/>
  <c r="AB81" i="148" s="1"/>
  <c r="AB86" i="148" a="1"/>
  <c r="AB86" i="148" s="1"/>
  <c r="Y92" i="148" a="1"/>
  <c r="Y92" i="148" s="1"/>
  <c r="AC62" i="148" a="1"/>
  <c r="AC62" i="148" s="1"/>
  <c r="AC64" i="148" a="1"/>
  <c r="AC64" i="148" s="1"/>
  <c r="AC11" i="148" a="1"/>
  <c r="AC11" i="148" s="1"/>
  <c r="AB16" i="148" a="1"/>
  <c r="AB16" i="148" s="1"/>
  <c r="AC24" i="148" a="1"/>
  <c r="AC24" i="148" s="1"/>
  <c r="AB52" i="148" a="1"/>
  <c r="AB52" i="148" s="1"/>
  <c r="AC71" i="148" a="1"/>
  <c r="AC71" i="148" s="1"/>
  <c r="AC81" i="148" a="1"/>
  <c r="AC81" i="148" s="1"/>
  <c r="AC177" i="148" a="1"/>
  <c r="AC177" i="148" s="1"/>
  <c r="AB8" i="148" a="1"/>
  <c r="AB8" i="148" s="1"/>
  <c r="AB11" i="148" a="1"/>
  <c r="AB11" i="148" s="1"/>
  <c r="Y13" i="148" a="1"/>
  <c r="Y13" i="148" s="1"/>
  <c r="AC29" i="148" a="1"/>
  <c r="AC29" i="148" s="1"/>
  <c r="T1" i="148"/>
  <c r="Y7" i="148" a="1"/>
  <c r="Y7" i="148" s="1"/>
  <c r="AB13" i="148" a="1"/>
  <c r="AB13" i="148" s="1"/>
  <c r="AC16" i="148" a="1"/>
  <c r="AC16" i="148" s="1"/>
  <c r="Y23" i="148" a="1"/>
  <c r="Y23" i="148" s="1"/>
  <c r="AC8" i="148" a="1"/>
  <c r="AC8" i="148" s="1"/>
  <c r="Y10" i="148" a="1"/>
  <c r="Y10" i="148" s="1"/>
  <c r="AB21" i="148" a="1"/>
  <c r="AB21" i="148" s="1"/>
  <c r="AC40" i="148" a="1"/>
  <c r="AC40" i="148" s="1"/>
  <c r="AB48" i="148" a="1"/>
  <c r="AB48" i="148" s="1"/>
  <c r="AC56" i="148" a="1"/>
  <c r="AC56" i="148" s="1"/>
  <c r="AC69" i="148" a="1"/>
  <c r="AC69" i="148" s="1"/>
  <c r="AB2" i="148" a="1"/>
  <c r="AB2" i="148" s="1"/>
  <c r="W2" i="148" s="1"/>
  <c r="W3" i="148" s="1"/>
  <c r="W4" i="148" s="1"/>
  <c r="W5" i="148" s="1"/>
  <c r="W6" i="148" s="1"/>
  <c r="W7" i="148" s="1"/>
  <c r="AC5" i="148" a="1"/>
  <c r="AC5" i="148" s="1"/>
  <c r="Y15" i="148" a="1"/>
  <c r="Y15" i="148" s="1"/>
  <c r="AC21" i="148" a="1"/>
  <c r="AC21" i="148" s="1"/>
  <c r="AC26" i="148" a="1"/>
  <c r="AC26" i="148" s="1"/>
  <c r="Y28" i="148" a="1"/>
  <c r="Y28" i="148" s="1"/>
  <c r="AB31" i="148" a="1"/>
  <c r="AB31" i="148" s="1"/>
  <c r="AB33" i="148" a="1"/>
  <c r="AB33" i="148" s="1"/>
  <c r="Y35" i="148" a="1"/>
  <c r="Y35" i="148" s="1"/>
  <c r="AC48" i="148" a="1"/>
  <c r="AC48" i="148" s="1"/>
  <c r="AB50" i="148" a="1"/>
  <c r="AB50" i="148" s="1"/>
  <c r="AC52" i="148" a="1"/>
  <c r="AC52" i="148" s="1"/>
  <c r="Y79" i="148" a="1"/>
  <c r="Y79" i="148" s="1"/>
  <c r="Y84" i="148" a="1"/>
  <c r="Y84" i="148" s="1"/>
  <c r="Y132" i="148" a="1"/>
  <c r="Y132" i="148" s="1"/>
  <c r="AB136" i="148" a="1"/>
  <c r="AB136" i="148" s="1"/>
  <c r="Y137" i="148" a="1"/>
  <c r="Y137" i="148" s="1"/>
  <c r="Y39" i="148" a="1"/>
  <c r="Y39" i="148" s="1"/>
  <c r="AC67" i="148" a="1"/>
  <c r="AC67" i="148" s="1"/>
  <c r="AB74" i="148" a="1"/>
  <c r="AB74" i="148" s="1"/>
  <c r="Y333" i="148" a="1"/>
  <c r="Y333" i="148" s="1"/>
  <c r="Y328" i="148" a="1"/>
  <c r="Y328" i="148" s="1"/>
  <c r="Y323" i="148" a="1"/>
  <c r="Y323" i="148" s="1"/>
  <c r="Y318" i="148" a="1"/>
  <c r="Y318" i="148" s="1"/>
  <c r="Y313" i="148" a="1"/>
  <c r="Y313" i="148" s="1"/>
  <c r="Y308" i="148" a="1"/>
  <c r="Y308" i="148" s="1"/>
  <c r="Y303" i="148" a="1"/>
  <c r="Y303" i="148" s="1"/>
  <c r="Y298" i="148" a="1"/>
  <c r="Y298" i="148" s="1"/>
  <c r="Y293" i="148" a="1"/>
  <c r="Y293" i="148" s="1"/>
  <c r="Y288" i="148" a="1"/>
  <c r="Y288" i="148" s="1"/>
  <c r="Y283" i="148" a="1"/>
  <c r="Y283" i="148" s="1"/>
  <c r="Y278" i="148" a="1"/>
  <c r="Y278" i="148" s="1"/>
  <c r="Y273" i="148" a="1"/>
  <c r="Y273" i="148" s="1"/>
  <c r="Y268" i="148" a="1"/>
  <c r="Y268" i="148" s="1"/>
  <c r="Y263" i="148" a="1"/>
  <c r="Y263" i="148" s="1"/>
  <c r="Y258" i="148" a="1"/>
  <c r="Y258" i="148" s="1"/>
  <c r="Y253" i="148" a="1"/>
  <c r="Y253" i="148" s="1"/>
  <c r="Y248" i="148" a="1"/>
  <c r="Y248" i="148" s="1"/>
  <c r="Y243" i="148" a="1"/>
  <c r="Y243" i="148" s="1"/>
  <c r="Y238" i="148" a="1"/>
  <c r="Y238" i="148" s="1"/>
  <c r="Y233" i="148" a="1"/>
  <c r="Y233" i="148" s="1"/>
  <c r="Y228" i="148" a="1"/>
  <c r="Y228" i="148" s="1"/>
  <c r="Y321" i="148" a="1"/>
  <c r="Y321" i="148" s="1"/>
  <c r="Y296" i="148" a="1"/>
  <c r="Y296" i="148" s="1"/>
  <c r="Y271" i="148" a="1"/>
  <c r="Y271" i="148" s="1"/>
  <c r="Y246" i="148" a="1"/>
  <c r="Y246" i="148" s="1"/>
  <c r="Y330" i="148" a="1"/>
  <c r="Y330" i="148" s="1"/>
  <c r="Y319" i="148" a="1"/>
  <c r="Y319" i="148" s="1"/>
  <c r="Y327" i="148" a="1"/>
  <c r="Y327" i="148" s="1"/>
  <c r="Y311" i="148" a="1"/>
  <c r="Y311" i="148" s="1"/>
  <c r="Y275" i="148" a="1"/>
  <c r="Y275" i="148" s="1"/>
  <c r="Y257" i="148" a="1"/>
  <c r="Y257" i="148" s="1"/>
  <c r="Y316" i="148" a="1"/>
  <c r="Y316" i="148" s="1"/>
  <c r="Y309" i="148" a="1"/>
  <c r="Y309" i="148" s="1"/>
  <c r="Y215" i="148" a="1"/>
  <c r="Y215" i="148" s="1"/>
  <c r="Y210" i="148" a="1"/>
  <c r="Y210" i="148" s="1"/>
  <c r="Y304" i="148" a="1"/>
  <c r="Y304" i="148" s="1"/>
  <c r="Y240" i="148" a="1"/>
  <c r="Y240" i="148" s="1"/>
  <c r="Y329" i="148" a="1"/>
  <c r="Y329" i="148" s="1"/>
  <c r="Y254" i="148" a="1"/>
  <c r="Y254" i="148" s="1"/>
  <c r="Y297" i="148" a="1"/>
  <c r="Y297" i="148" s="1"/>
  <c r="Y272" i="148" a="1"/>
  <c r="Y272" i="148" s="1"/>
  <c r="Y221" i="148" a="1"/>
  <c r="Y221" i="148" s="1"/>
  <c r="Y331" i="148" a="1"/>
  <c r="Y331" i="148" s="1"/>
  <c r="Y305" i="148" a="1"/>
  <c r="Y305" i="148" s="1"/>
  <c r="Y244" i="148" a="1"/>
  <c r="Y244" i="148" s="1"/>
  <c r="Y235" i="148" a="1"/>
  <c r="Y235" i="148" s="1"/>
  <c r="Y216" i="148" a="1"/>
  <c r="Y216" i="148" s="1"/>
  <c r="Y312" i="148" a="1"/>
  <c r="Y312" i="148" s="1"/>
  <c r="Y289" i="148" a="1"/>
  <c r="Y289" i="148" s="1"/>
  <c r="Y265" i="148" a="1"/>
  <c r="Y265" i="148" s="1"/>
  <c r="Y326" i="148" a="1"/>
  <c r="Y326" i="148" s="1"/>
  <c r="Y285" i="148" a="1"/>
  <c r="Y285" i="148" s="1"/>
  <c r="Y205" i="148" a="1"/>
  <c r="Y205" i="148" s="1"/>
  <c r="Y220" i="148" a="1"/>
  <c r="Y220" i="148" s="1"/>
  <c r="Y196" i="148" a="1"/>
  <c r="Y196" i="148" s="1"/>
  <c r="Y184" i="148" a="1"/>
  <c r="Y184" i="148" s="1"/>
  <c r="Y180" i="148" a="1"/>
  <c r="Y180" i="148" s="1"/>
  <c r="Y261" i="148" a="1"/>
  <c r="Y261" i="148" s="1"/>
  <c r="Y241" i="148" a="1"/>
  <c r="Y241" i="148" s="1"/>
  <c r="Y232" i="148" a="1"/>
  <c r="Y232" i="148" s="1"/>
  <c r="Y212" i="148" a="1"/>
  <c r="Y212" i="148" s="1"/>
  <c r="Y178" i="148" a="1"/>
  <c r="Y178" i="148" s="1"/>
  <c r="Y174" i="148" a="1"/>
  <c r="Y174" i="148" s="1"/>
  <c r="Y170" i="148" a="1"/>
  <c r="Y170" i="148" s="1"/>
  <c r="Y149" i="148" a="1"/>
  <c r="Y149" i="148" s="1"/>
  <c r="Y145" i="148" a="1"/>
  <c r="Y145" i="148" s="1"/>
  <c r="Y124" i="148" a="1"/>
  <c r="Y124" i="148" s="1"/>
  <c r="Y120" i="148" a="1"/>
  <c r="Y120" i="148" s="1"/>
  <c r="Y99" i="148" a="1"/>
  <c r="Y99" i="148" s="1"/>
  <c r="Y95" i="148" a="1"/>
  <c r="Y95" i="148" s="1"/>
  <c r="Y281" i="148" a="1"/>
  <c r="Y281" i="148" s="1"/>
  <c r="Y252" i="148" a="1"/>
  <c r="Y252" i="148" s="1"/>
  <c r="Y182" i="148" a="1"/>
  <c r="Y182" i="148" s="1"/>
  <c r="Y161" i="148" a="1"/>
  <c r="Y161" i="148" s="1"/>
  <c r="Y143" i="148" a="1"/>
  <c r="Y143" i="148" s="1"/>
  <c r="Y107" i="148" a="1"/>
  <c r="Y107" i="148" s="1"/>
  <c r="Y100" i="148" a="1"/>
  <c r="Y100" i="148" s="1"/>
  <c r="Y89" i="148" a="1"/>
  <c r="Y89" i="148" s="1"/>
  <c r="Y300" i="148" a="1"/>
  <c r="Y300" i="148" s="1"/>
  <c r="Y274" i="148" a="1"/>
  <c r="Y274" i="148" s="1"/>
  <c r="Y269" i="148" a="1"/>
  <c r="Y269" i="148" s="1"/>
  <c r="Y247" i="148" a="1"/>
  <c r="Y247" i="148" s="1"/>
  <c r="Y226" i="148" a="1"/>
  <c r="Y226" i="148" s="1"/>
  <c r="Y208" i="148" a="1"/>
  <c r="Y208" i="148" s="1"/>
  <c r="Y172" i="148" a="1"/>
  <c r="Y172" i="148" s="1"/>
  <c r="Y154" i="148" a="1"/>
  <c r="Y154" i="148" s="1"/>
  <c r="Y136" i="148" a="1"/>
  <c r="Y136" i="148" s="1"/>
  <c r="Y118" i="148" a="1"/>
  <c r="Y118" i="148" s="1"/>
  <c r="Y82" i="148" a="1"/>
  <c r="Y82" i="148" s="1"/>
  <c r="Y74" i="148" a="1"/>
  <c r="Y74" i="148" s="1"/>
  <c r="Y292" i="148" a="1"/>
  <c r="Y292" i="148" s="1"/>
  <c r="Y279" i="148" a="1"/>
  <c r="Y279" i="148" s="1"/>
  <c r="Y332" i="148" a="1"/>
  <c r="Y332" i="148" s="1"/>
  <c r="Y284" i="148" a="1"/>
  <c r="Y284" i="148" s="1"/>
  <c r="Y264" i="148" a="1"/>
  <c r="Y264" i="148" s="1"/>
  <c r="Y259" i="148" a="1"/>
  <c r="Y259" i="148" s="1"/>
  <c r="Y291" i="148" a="1"/>
  <c r="Y291" i="148" s="1"/>
  <c r="Y225" i="148" a="1"/>
  <c r="Y225" i="148" s="1"/>
  <c r="Y223" i="148" a="1"/>
  <c r="Y223" i="148" s="1"/>
  <c r="Y177" i="148" a="1"/>
  <c r="Y177" i="148" s="1"/>
  <c r="Y159" i="148" a="1"/>
  <c r="Y159" i="148" s="1"/>
  <c r="Y123" i="148" a="1"/>
  <c r="Y123" i="148" s="1"/>
  <c r="Y116" i="148" a="1"/>
  <c r="Y116" i="148" s="1"/>
  <c r="Y59" i="148" a="1"/>
  <c r="Y59" i="148" s="1"/>
  <c r="Y324" i="148" a="1"/>
  <c r="Y324" i="148" s="1"/>
  <c r="Y219" i="148" a="1"/>
  <c r="Y219" i="148" s="1"/>
  <c r="Y204" i="148" a="1"/>
  <c r="Y204" i="148" s="1"/>
  <c r="Y153" i="148" a="1"/>
  <c r="Y153" i="148" s="1"/>
  <c r="Y135" i="148" a="1"/>
  <c r="Y135" i="148" s="1"/>
  <c r="Y104" i="148" a="1"/>
  <c r="Y104" i="148" s="1"/>
  <c r="Y65" i="148" a="1"/>
  <c r="Y65" i="148" s="1"/>
  <c r="Y41" i="148" a="1"/>
  <c r="Y41" i="148" s="1"/>
  <c r="Y290" i="148" a="1"/>
  <c r="Y290" i="148" s="1"/>
  <c r="Y224" i="148" a="1"/>
  <c r="Y224" i="148" s="1"/>
  <c r="Y202" i="148" a="1"/>
  <c r="Y202" i="148" s="1"/>
  <c r="Y179" i="148" a="1"/>
  <c r="Y179" i="148" s="1"/>
  <c r="Y148" i="148" a="1"/>
  <c r="Y148" i="148" s="1"/>
  <c r="Y130" i="148" a="1"/>
  <c r="Y130" i="148" s="1"/>
  <c r="Y117" i="148" a="1"/>
  <c r="Y117" i="148" s="1"/>
  <c r="Y86" i="148" a="1"/>
  <c r="Y86" i="148" s="1"/>
  <c r="Y62" i="148" a="1"/>
  <c r="Y62" i="148" s="1"/>
  <c r="Y52" i="148" a="1"/>
  <c r="Y52" i="148" s="1"/>
  <c r="Y45" i="148" a="1"/>
  <c r="Y45" i="148" s="1"/>
  <c r="Y37" i="148" a="1"/>
  <c r="Y37" i="148" s="1"/>
  <c r="Y33" i="148" a="1"/>
  <c r="Y33" i="148" s="1"/>
  <c r="Y12" i="148" a="1"/>
  <c r="Y12" i="148" s="1"/>
  <c r="Y8" i="148" a="1"/>
  <c r="Y8" i="148" s="1"/>
  <c r="Y229" i="148" a="1"/>
  <c r="Y229" i="148" s="1"/>
  <c r="Y200" i="148" a="1"/>
  <c r="Y200" i="148" s="1"/>
  <c r="Y191" i="148" a="1"/>
  <c r="Y191" i="148" s="1"/>
  <c r="Y156" i="148" a="1"/>
  <c r="Y156" i="148" s="1"/>
  <c r="Y112" i="148" a="1"/>
  <c r="Y112" i="148" s="1"/>
  <c r="Y78" i="148" a="1"/>
  <c r="Y78" i="148" s="1"/>
  <c r="Y151" i="148" a="1"/>
  <c r="Y151" i="148" s="1"/>
  <c r="Y56" i="148" a="1"/>
  <c r="Y56" i="148" s="1"/>
  <c r="Y301" i="148" a="1"/>
  <c r="Y301" i="148" s="1"/>
  <c r="Y29" i="148" a="1"/>
  <c r="Y29" i="148" s="1"/>
  <c r="Y4" i="148" a="1"/>
  <c r="Y4" i="148" s="1"/>
  <c r="Y81" i="148" a="1"/>
  <c r="Y81" i="148" s="1"/>
  <c r="Y75" i="148" a="1"/>
  <c r="Y75" i="148" s="1"/>
  <c r="Y25" i="148" a="1"/>
  <c r="Y25" i="148" s="1"/>
  <c r="Y317" i="148" a="1"/>
  <c r="Y317" i="148" s="1"/>
  <c r="Y286" i="148" a="1"/>
  <c r="Y286" i="148" s="1"/>
  <c r="Y169" i="148" a="1"/>
  <c r="Y169" i="148" s="1"/>
  <c r="Y138" i="148" a="1"/>
  <c r="Y138" i="148" s="1"/>
  <c r="Y125" i="148" a="1"/>
  <c r="Y125" i="148" s="1"/>
  <c r="Y250" i="148" a="1"/>
  <c r="Y250" i="148" s="1"/>
  <c r="Y282" i="148" a="1"/>
  <c r="Y282" i="148" s="1"/>
  <c r="Y325" i="148" a="1"/>
  <c r="Y325" i="148" s="1"/>
  <c r="Y267" i="148" a="1"/>
  <c r="Y267" i="148" s="1"/>
  <c r="Y256" i="148" a="1"/>
  <c r="Y256" i="148" s="1"/>
  <c r="Y231" i="148" a="1"/>
  <c r="Y231" i="148" s="1"/>
  <c r="Y194" i="148" a="1"/>
  <c r="Y194" i="148" s="1"/>
  <c r="Y175" i="148" a="1"/>
  <c r="Y175" i="148" s="1"/>
  <c r="Y131" i="148" a="1"/>
  <c r="Y131" i="148" s="1"/>
  <c r="Y87" i="148" a="1"/>
  <c r="Y87" i="148" s="1"/>
  <c r="Y76" i="148" a="1"/>
  <c r="Y76" i="148" s="1"/>
  <c r="Y50" i="148" a="1"/>
  <c r="Y50" i="148" s="1"/>
  <c r="Y22" i="148" a="1"/>
  <c r="Y22" i="148" s="1"/>
  <c r="Y18" i="148" a="1"/>
  <c r="Y18" i="148" s="1"/>
  <c r="Y315" i="148" a="1"/>
  <c r="Y315" i="148" s="1"/>
  <c r="Y270" i="148" a="1"/>
  <c r="Y270" i="148" s="1"/>
  <c r="Y165" i="148" a="1"/>
  <c r="Y165" i="148" s="1"/>
  <c r="Y157" i="148" a="1"/>
  <c r="Y157" i="148" s="1"/>
  <c r="Y152" i="148" a="1"/>
  <c r="Y152" i="148" s="1"/>
  <c r="Y108" i="148" a="1"/>
  <c r="Y108" i="148" s="1"/>
  <c r="Y307" i="148" a="1"/>
  <c r="Y307" i="148" s="1"/>
  <c r="Y213" i="148" a="1"/>
  <c r="Y213" i="148" s="1"/>
  <c r="Y201" i="148" a="1"/>
  <c r="Y201" i="148" s="1"/>
  <c r="Y199" i="148" a="1"/>
  <c r="Y199" i="148" s="1"/>
  <c r="Y190" i="148" a="1"/>
  <c r="Y190" i="148" s="1"/>
  <c r="Y185" i="148" a="1"/>
  <c r="Y185" i="148" s="1"/>
  <c r="Y322" i="148" a="1"/>
  <c r="Y322" i="148" s="1"/>
  <c r="Y294" i="148" a="1"/>
  <c r="Y294" i="148" s="1"/>
  <c r="Y198" i="148" a="1"/>
  <c r="Y198" i="148" s="1"/>
  <c r="Y302" i="148" a="1"/>
  <c r="Y302" i="148" s="1"/>
  <c r="Y251" i="148" a="1"/>
  <c r="Y251" i="148" s="1"/>
  <c r="Y222" i="148" a="1"/>
  <c r="Y222" i="148" s="1"/>
  <c r="Y218" i="148" a="1"/>
  <c r="Y218" i="148" s="1"/>
  <c r="Y207" i="148" a="1"/>
  <c r="Y207" i="148" s="1"/>
  <c r="Y109" i="148" a="1"/>
  <c r="Y109" i="148" s="1"/>
  <c r="Y85" i="148" a="1"/>
  <c r="Y85" i="148" s="1"/>
  <c r="Y83" i="148" a="1"/>
  <c r="Y83" i="148" s="1"/>
  <c r="Y71" i="148" a="1"/>
  <c r="Y71" i="148" s="1"/>
  <c r="Y43" i="148" a="1"/>
  <c r="Y43" i="148" s="1"/>
  <c r="Y31" i="148" a="1"/>
  <c r="Y31" i="148" s="1"/>
  <c r="Y277" i="148" a="1"/>
  <c r="Y277" i="148" s="1"/>
  <c r="Y245" i="148" a="1"/>
  <c r="Y245" i="148" s="1"/>
  <c r="Y214" i="148" a="1"/>
  <c r="Y214" i="148" s="1"/>
  <c r="Y195" i="148" a="1"/>
  <c r="Y195" i="148" s="1"/>
  <c r="Y168" i="148" a="1"/>
  <c r="Y168" i="148" s="1"/>
  <c r="Y111" i="148" a="1"/>
  <c r="Y111" i="148" s="1"/>
  <c r="Y102" i="148" a="1"/>
  <c r="Y102" i="148" s="1"/>
  <c r="Y239" i="148" a="1"/>
  <c r="Y239" i="148" s="1"/>
  <c r="Y234" i="148" a="1"/>
  <c r="Y234" i="148" s="1"/>
  <c r="Y230" i="148" a="1"/>
  <c r="Y230" i="148" s="1"/>
  <c r="Y187" i="148" a="1"/>
  <c r="Y187" i="148" s="1"/>
  <c r="Y147" i="148" a="1"/>
  <c r="Y147" i="148" s="1"/>
  <c r="Y67" i="148" a="1"/>
  <c r="Y67" i="148" s="1"/>
  <c r="Y310" i="148" a="1"/>
  <c r="Y310" i="148" s="1"/>
  <c r="Y192" i="148" a="1"/>
  <c r="Y192" i="148" s="1"/>
  <c r="Y129" i="148" a="1"/>
  <c r="Y129" i="148" s="1"/>
  <c r="Y127" i="148" a="1"/>
  <c r="Y127" i="148" s="1"/>
  <c r="Y91" i="148" a="1"/>
  <c r="Y91" i="148" s="1"/>
  <c r="Y276" i="148" a="1"/>
  <c r="Y276" i="148" s="1"/>
  <c r="Y163" i="148" a="1"/>
  <c r="Y163" i="148" s="1"/>
  <c r="Y299" i="148" a="1"/>
  <c r="Y299" i="148" s="1"/>
  <c r="Y217" i="148" a="1"/>
  <c r="Y217" i="148" s="1"/>
  <c r="Y203" i="148" a="1"/>
  <c r="Y203" i="148" s="1"/>
  <c r="Y189" i="148" a="1"/>
  <c r="Y189" i="148" s="1"/>
  <c r="Y262" i="148" a="1"/>
  <c r="Y262" i="148" s="1"/>
  <c r="Y249" i="148" a="1"/>
  <c r="Y249" i="148" s="1"/>
  <c r="Y140" i="148" a="1"/>
  <c r="Y140" i="148" s="1"/>
  <c r="Y115" i="148" a="1"/>
  <c r="Y115" i="148" s="1"/>
  <c r="Y106" i="148" a="1"/>
  <c r="Y106" i="148" s="1"/>
  <c r="Y197" i="148" a="1"/>
  <c r="Y197" i="148" s="1"/>
  <c r="Y142" i="148" a="1"/>
  <c r="Y142" i="148" s="1"/>
  <c r="Y133" i="148" a="1"/>
  <c r="Y133" i="148" s="1"/>
  <c r="Y122" i="148" a="1"/>
  <c r="Y122" i="148" s="1"/>
  <c r="Y80" i="148" a="1"/>
  <c r="Y80" i="148" s="1"/>
  <c r="Y72" i="148" a="1"/>
  <c r="Y72" i="148" s="1"/>
  <c r="Y255" i="148" a="1"/>
  <c r="Y255" i="148" s="1"/>
  <c r="Y209" i="148" a="1"/>
  <c r="Y209" i="148" s="1"/>
  <c r="Y206" i="148" a="1"/>
  <c r="Y206" i="148" s="1"/>
  <c r="Y167" i="148" a="1"/>
  <c r="Y167" i="148" s="1"/>
  <c r="Y158" i="148" a="1"/>
  <c r="Y158" i="148" s="1"/>
  <c r="Y160" i="148" a="1"/>
  <c r="Y160" i="148" s="1"/>
  <c r="Y260" i="148" a="1"/>
  <c r="Y260" i="148" s="1"/>
  <c r="Y242" i="148" a="1"/>
  <c r="Y242" i="148" s="1"/>
  <c r="Y186" i="148" a="1"/>
  <c r="Y186" i="148" s="1"/>
  <c r="Y181" i="148" a="1"/>
  <c r="Y181" i="148" s="1"/>
  <c r="Y176" i="148" a="1"/>
  <c r="Y176" i="148" s="1"/>
  <c r="Y144" i="148" a="1"/>
  <c r="Y144" i="148" s="1"/>
  <c r="Y126" i="148" a="1"/>
  <c r="Y126" i="148" s="1"/>
  <c r="Y110" i="148" a="1"/>
  <c r="Y110" i="148" s="1"/>
  <c r="Y306" i="148" a="1"/>
  <c r="Y306" i="148" s="1"/>
  <c r="Y237" i="148" a="1"/>
  <c r="Y237" i="148" s="1"/>
  <c r="Y101" i="148" a="1"/>
  <c r="Y101" i="148" s="1"/>
  <c r="Y280" i="148" a="1"/>
  <c r="Y280" i="148" s="1"/>
  <c r="Y266" i="148" a="1"/>
  <c r="Y266" i="148" s="1"/>
  <c r="Y162" i="148" a="1"/>
  <c r="Y162" i="148" s="1"/>
  <c r="Y314" i="148" a="1"/>
  <c r="Y314" i="148" s="1"/>
  <c r="Y236" i="148" a="1"/>
  <c r="Y236" i="148" s="1"/>
  <c r="Y227" i="148" a="1"/>
  <c r="Y227" i="148" s="1"/>
  <c r="Y183" i="148" a="1"/>
  <c r="Y183" i="148" s="1"/>
  <c r="Y155" i="148" a="1"/>
  <c r="Y155" i="148" s="1"/>
  <c r="Y139" i="148" a="1"/>
  <c r="Y139" i="148" s="1"/>
  <c r="Y128" i="148" a="1"/>
  <c r="Y128" i="148" s="1"/>
  <c r="Y295" i="148" a="1"/>
  <c r="Y295" i="148" s="1"/>
  <c r="Y171" i="148" a="1"/>
  <c r="Y171" i="148" s="1"/>
  <c r="Y164" i="148" a="1"/>
  <c r="Y164" i="148" s="1"/>
  <c r="Y193" i="148" a="1"/>
  <c r="Y193" i="148" s="1"/>
  <c r="Y188" i="148" a="1"/>
  <c r="Y188" i="148" s="1"/>
  <c r="Y173" i="148" a="1"/>
  <c r="Y173" i="148" s="1"/>
  <c r="Y141" i="148" a="1"/>
  <c r="Y141" i="148" s="1"/>
  <c r="Y287" i="148" a="1"/>
  <c r="Y287" i="148" s="1"/>
  <c r="Y320" i="148" a="1"/>
  <c r="Y320" i="148" s="1"/>
  <c r="Y166" i="148" a="1"/>
  <c r="Y166" i="148" s="1"/>
  <c r="Y150" i="148" a="1"/>
  <c r="Y150" i="148" s="1"/>
  <c r="Y114" i="148" a="1"/>
  <c r="Y114" i="148" s="1"/>
  <c r="AB10" i="148" a="1"/>
  <c r="AB10" i="148" s="1"/>
  <c r="Y30" i="148" a="1"/>
  <c r="Y30" i="148" s="1"/>
  <c r="Y47" i="148" a="1"/>
  <c r="Y47" i="148" s="1"/>
  <c r="Y57" i="148" a="1"/>
  <c r="Y57" i="148" s="1"/>
  <c r="AC65" i="148" a="1"/>
  <c r="AC65" i="148" s="1"/>
  <c r="AB72" i="148" a="1"/>
  <c r="AB72" i="148" s="1"/>
  <c r="Y90" i="148" a="1"/>
  <c r="Y90" i="148" s="1"/>
  <c r="Y93" i="148" a="1"/>
  <c r="Y93" i="148" s="1"/>
  <c r="AB107" i="148" a="1"/>
  <c r="AB107" i="148" s="1"/>
  <c r="AB132" i="148" a="1"/>
  <c r="AB132" i="148" s="1"/>
  <c r="AC170" i="148" a="1"/>
  <c r="AC170" i="148" s="1"/>
  <c r="Z298" i="148" a="1"/>
  <c r="Z298" i="148" s="1"/>
  <c r="Z266" i="148" a="1"/>
  <c r="Z266" i="148" s="1"/>
  <c r="Z319" i="148" a="1"/>
  <c r="Z319" i="148" s="1"/>
  <c r="Z185" i="148" a="1"/>
  <c r="Z185" i="148" s="1"/>
  <c r="Z225" i="148" a="1"/>
  <c r="Z225" i="148" s="1"/>
  <c r="Z277" i="148" a="1"/>
  <c r="Z277" i="148" s="1"/>
  <c r="Z299" i="148" a="1"/>
  <c r="Z299" i="148" s="1"/>
  <c r="Z35" i="148" a="1"/>
  <c r="Z35" i="148" s="1"/>
  <c r="Z73" i="148" a="1"/>
  <c r="Z73" i="148" s="1"/>
  <c r="Z100" i="148" a="1"/>
  <c r="Z100" i="148" s="1"/>
  <c r="Z108" i="148" a="1"/>
  <c r="Z108" i="148" s="1"/>
  <c r="Z157" i="148" a="1"/>
  <c r="Z157" i="148" s="1"/>
  <c r="Z180" i="148" a="1"/>
  <c r="Z180" i="148" s="1"/>
  <c r="AA185" i="148" a="1"/>
  <c r="AA185" i="148" s="1"/>
  <c r="Z228" i="148" a="1"/>
  <c r="Z228" i="148" s="1"/>
  <c r="Z246" i="148" a="1"/>
  <c r="Z246" i="148" s="1"/>
  <c r="Z326" i="148" a="1"/>
  <c r="Z326" i="148" s="1"/>
  <c r="Z325" i="148" a="1"/>
  <c r="Z325" i="148" s="1"/>
  <c r="Z313" i="148" a="1"/>
  <c r="Z313" i="148" s="1"/>
  <c r="Z309" i="148" a="1"/>
  <c r="Z309" i="148" s="1"/>
  <c r="Z288" i="148" a="1"/>
  <c r="Z288" i="148" s="1"/>
  <c r="Z284" i="148" a="1"/>
  <c r="Z284" i="148" s="1"/>
  <c r="Z263" i="148" a="1"/>
  <c r="Z263" i="148" s="1"/>
  <c r="Z259" i="148" a="1"/>
  <c r="Z259" i="148" s="1"/>
  <c r="Z238" i="148" a="1"/>
  <c r="Z238" i="148" s="1"/>
  <c r="Z234" i="148" a="1"/>
  <c r="Z234" i="148" s="1"/>
  <c r="Z330" i="148" a="1"/>
  <c r="Z330" i="148" s="1"/>
  <c r="Z315" i="148" a="1"/>
  <c r="Z315" i="148" s="1"/>
  <c r="Z297" i="148" a="1"/>
  <c r="Z297" i="148" s="1"/>
  <c r="Z279" i="148" a="1"/>
  <c r="Z279" i="148" s="1"/>
  <c r="Z261" i="148" a="1"/>
  <c r="Z261" i="148" s="1"/>
  <c r="Z243" i="148" a="1"/>
  <c r="Z243" i="148" s="1"/>
  <c r="Z302" i="148" a="1"/>
  <c r="Z302" i="148" s="1"/>
  <c r="Z318" i="148" a="1"/>
  <c r="Z318" i="148" s="1"/>
  <c r="Z278" i="148" a="1"/>
  <c r="Z278" i="148" s="1"/>
  <c r="Z240" i="148" a="1"/>
  <c r="Z240" i="148" s="1"/>
  <c r="Z310" i="148" a="1"/>
  <c r="Z310" i="148" s="1"/>
  <c r="Z307" i="148" a="1"/>
  <c r="Z307" i="148" s="1"/>
  <c r="Z290" i="148" a="1"/>
  <c r="Z290" i="148" s="1"/>
  <c r="Z287" i="148" a="1"/>
  <c r="Z287" i="148" s="1"/>
  <c r="Z269" i="148" a="1"/>
  <c r="Z269" i="148" s="1"/>
  <c r="Z237" i="148" a="1"/>
  <c r="Z237" i="148" s="1"/>
  <c r="Z220" i="148" a="1"/>
  <c r="Z220" i="148" s="1"/>
  <c r="Z216" i="148" a="1"/>
  <c r="Z216" i="148" s="1"/>
  <c r="Z211" i="148" a="1"/>
  <c r="Z211" i="148" s="1"/>
  <c r="Z322" i="148" a="1"/>
  <c r="Z322" i="148" s="1"/>
  <c r="Z314" i="148" a="1"/>
  <c r="Z314" i="148" s="1"/>
  <c r="Z311" i="148" a="1"/>
  <c r="Z311" i="148" s="1"/>
  <c r="Z294" i="148" a="1"/>
  <c r="Z294" i="148" s="1"/>
  <c r="Z291" i="148" a="1"/>
  <c r="Z291" i="148" s="1"/>
  <c r="Z213" i="148" a="1"/>
  <c r="Z213" i="148" s="1"/>
  <c r="Z208" i="148" a="1"/>
  <c r="Z208" i="148" s="1"/>
  <c r="Z229" i="148" a="1"/>
  <c r="Z229" i="148" s="1"/>
  <c r="Z333" i="148" a="1"/>
  <c r="Z333" i="148" s="1"/>
  <c r="Z303" i="148" a="1"/>
  <c r="Z303" i="148" s="1"/>
  <c r="Z282" i="148" a="1"/>
  <c r="Z282" i="148" s="1"/>
  <c r="Z280" i="148" a="1"/>
  <c r="Z280" i="148" s="1"/>
  <c r="Z203" i="148" a="1"/>
  <c r="Z203" i="148" s="1"/>
  <c r="Z308" i="148" a="1"/>
  <c r="Z308" i="148" s="1"/>
  <c r="Z306" i="148" a="1"/>
  <c r="Z306" i="148" s="1"/>
  <c r="Z285" i="148" a="1"/>
  <c r="Z285" i="148" s="1"/>
  <c r="Z254" i="148" a="1"/>
  <c r="Z254" i="148" s="1"/>
  <c r="Z245" i="148" a="1"/>
  <c r="Z245" i="148" s="1"/>
  <c r="Z236" i="148" a="1"/>
  <c r="Z236" i="148" s="1"/>
  <c r="Z227" i="148" a="1"/>
  <c r="Z227" i="148" s="1"/>
  <c r="Z214" i="148" a="1"/>
  <c r="Z214" i="148" s="1"/>
  <c r="Z321" i="148" a="1"/>
  <c r="Z321" i="148" s="1"/>
  <c r="Z327" i="148" a="1"/>
  <c r="Z327" i="148" s="1"/>
  <c r="Z305" i="148" a="1"/>
  <c r="Z305" i="148" s="1"/>
  <c r="Z286" i="148" a="1"/>
  <c r="Z286" i="148" s="1"/>
  <c r="Z210" i="148" a="1"/>
  <c r="Z210" i="148" s="1"/>
  <c r="Z207" i="148" a="1"/>
  <c r="Z207" i="148" s="1"/>
  <c r="Z200" i="148" a="1"/>
  <c r="Z200" i="148" s="1"/>
  <c r="Z272" i="148" a="1"/>
  <c r="Z272" i="148" s="1"/>
  <c r="Z252" i="148" a="1"/>
  <c r="Z252" i="148" s="1"/>
  <c r="Z199" i="148" a="1"/>
  <c r="Z199" i="148" s="1"/>
  <c r="Z182" i="148" a="1"/>
  <c r="Z182" i="148" s="1"/>
  <c r="Z162" i="148" a="1"/>
  <c r="Z162" i="148" s="1"/>
  <c r="Z137" i="148" a="1"/>
  <c r="Z137" i="148" s="1"/>
  <c r="Z112" i="148" a="1"/>
  <c r="Z112" i="148" s="1"/>
  <c r="Z87" i="148" a="1"/>
  <c r="Z87" i="148" s="1"/>
  <c r="Z323" i="148" a="1"/>
  <c r="Z323" i="148" s="1"/>
  <c r="Z329" i="148" a="1"/>
  <c r="Z329" i="148" s="1"/>
  <c r="Z300" i="148" a="1"/>
  <c r="Z300" i="148" s="1"/>
  <c r="Z274" i="148" a="1"/>
  <c r="Z274" i="148" s="1"/>
  <c r="Z233" i="148" a="1"/>
  <c r="Z233" i="148" s="1"/>
  <c r="Z226" i="148" a="1"/>
  <c r="Z226" i="148" s="1"/>
  <c r="Z179" i="148" a="1"/>
  <c r="Z179" i="148" s="1"/>
  <c r="Z147" i="148" a="1"/>
  <c r="Z147" i="148" s="1"/>
  <c r="Z129" i="148" a="1"/>
  <c r="Z129" i="148" s="1"/>
  <c r="Z111" i="148" a="1"/>
  <c r="Z111" i="148" s="1"/>
  <c r="Z93" i="148" a="1"/>
  <c r="Z93" i="148" s="1"/>
  <c r="Z292" i="148" a="1"/>
  <c r="Z292" i="148" s="1"/>
  <c r="Z264" i="148" a="1"/>
  <c r="Z264" i="148" s="1"/>
  <c r="Z176" i="148" a="1"/>
  <c r="Z176" i="148" s="1"/>
  <c r="Z165" i="148" a="1"/>
  <c r="Z165" i="148" s="1"/>
  <c r="Z158" i="148" a="1"/>
  <c r="Z158" i="148" s="1"/>
  <c r="Z122" i="148" a="1"/>
  <c r="Z122" i="148" s="1"/>
  <c r="Z104" i="148" a="1"/>
  <c r="Z104" i="148" s="1"/>
  <c r="Z86" i="148" a="1"/>
  <c r="Z86" i="148" s="1"/>
  <c r="Z66" i="148" a="1"/>
  <c r="Z66" i="148" s="1"/>
  <c r="Z53" i="148" a="1"/>
  <c r="Z53" i="148" s="1"/>
  <c r="Z48" i="148" a="1"/>
  <c r="Z48" i="148" s="1"/>
  <c r="Z43" i="148" a="1"/>
  <c r="Z43" i="148" s="1"/>
  <c r="Z38" i="148" a="1"/>
  <c r="Z38" i="148" s="1"/>
  <c r="Z33" i="148" a="1"/>
  <c r="Z33" i="148" s="1"/>
  <c r="Z28" i="148" a="1"/>
  <c r="Z28" i="148" s="1"/>
  <c r="Z23" i="148" a="1"/>
  <c r="Z23" i="148" s="1"/>
  <c r="Z18" i="148" a="1"/>
  <c r="Z18" i="148" s="1"/>
  <c r="Z13" i="148" a="1"/>
  <c r="Z13" i="148" s="1"/>
  <c r="Z8" i="148" a="1"/>
  <c r="Z8" i="148" s="1"/>
  <c r="Z3" i="148" a="1"/>
  <c r="Z3" i="148" s="1"/>
  <c r="U3" i="148" s="1"/>
  <c r="U4" i="148" s="1"/>
  <c r="U5" i="148" s="1"/>
  <c r="U6" i="148" s="1"/>
  <c r="U7" i="148" s="1"/>
  <c r="Z332" i="148" a="1"/>
  <c r="Z332" i="148" s="1"/>
  <c r="Z316" i="148" a="1"/>
  <c r="Z316" i="148" s="1"/>
  <c r="Z289" i="148" a="1"/>
  <c r="Z289" i="148" s="1"/>
  <c r="Z276" i="148" a="1"/>
  <c r="Z276" i="148" s="1"/>
  <c r="Z249" i="148" a="1"/>
  <c r="Z249" i="148" s="1"/>
  <c r="Z283" i="148" a="1"/>
  <c r="Z283" i="148" s="1"/>
  <c r="Z273" i="148" a="1"/>
  <c r="Z273" i="148" s="1"/>
  <c r="Z258" i="148" a="1"/>
  <c r="Z258" i="148" s="1"/>
  <c r="Z209" i="148" a="1"/>
  <c r="Z209" i="148" s="1"/>
  <c r="Z204" i="148" a="1"/>
  <c r="Z204" i="148" s="1"/>
  <c r="Z196" i="148" a="1"/>
  <c r="Z196" i="148" s="1"/>
  <c r="Z190" i="148" a="1"/>
  <c r="Z190" i="148" s="1"/>
  <c r="Z170" i="148" a="1"/>
  <c r="Z170" i="148" s="1"/>
  <c r="Z163" i="148" a="1"/>
  <c r="Z163" i="148" s="1"/>
  <c r="Z127" i="148" a="1"/>
  <c r="Z127" i="148" s="1"/>
  <c r="Z109" i="148" a="1"/>
  <c r="Z109" i="148" s="1"/>
  <c r="Z91" i="148" a="1"/>
  <c r="Z91" i="148" s="1"/>
  <c r="Z76" i="148" a="1"/>
  <c r="Z76" i="148" s="1"/>
  <c r="Z55" i="148" a="1"/>
  <c r="Z55" i="148" s="1"/>
  <c r="Z50" i="148" a="1"/>
  <c r="Z50" i="148" s="1"/>
  <c r="Z45" i="148" a="1"/>
  <c r="Z45" i="148" s="1"/>
  <c r="Z324" i="148" a="1"/>
  <c r="Z324" i="148" s="1"/>
  <c r="Z241" i="148" a="1"/>
  <c r="Z241" i="148" s="1"/>
  <c r="Z21" i="148" a="1"/>
  <c r="Z21" i="148" s="1"/>
  <c r="Z94" i="148" a="1"/>
  <c r="Z94" i="148" s="1"/>
  <c r="Z317" i="148" a="1"/>
  <c r="Z317" i="148" s="1"/>
  <c r="Z49" i="148" a="1"/>
  <c r="Z49" i="148" s="1"/>
  <c r="Z72" i="148" a="1"/>
  <c r="Z72" i="148" s="1"/>
  <c r="Z125" i="148" a="1"/>
  <c r="Z125" i="148" s="1"/>
  <c r="Z133" i="148" a="1"/>
  <c r="Z133" i="148" s="1"/>
  <c r="Z184" i="148" a="1"/>
  <c r="Z184" i="148" s="1"/>
  <c r="Z198" i="148" a="1"/>
  <c r="Z198" i="148" s="1"/>
  <c r="Z221" i="148" a="1"/>
  <c r="Z221" i="148" s="1"/>
  <c r="Z247" i="148" a="1"/>
  <c r="Z247" i="148" s="1"/>
  <c r="Z268" i="148" a="1"/>
  <c r="Z268" i="148" s="1"/>
  <c r="Z275" i="148" a="1"/>
  <c r="Z275" i="148" s="1"/>
  <c r="AA329" i="148" a="1"/>
  <c r="AA329" i="148" s="1"/>
  <c r="AA324" i="148" a="1"/>
  <c r="AA324" i="148" s="1"/>
  <c r="AA319" i="148" a="1"/>
  <c r="AA319" i="148" s="1"/>
  <c r="AA314" i="148" a="1"/>
  <c r="AA314" i="148" s="1"/>
  <c r="AA309" i="148" a="1"/>
  <c r="AA309" i="148" s="1"/>
  <c r="AA304" i="148" a="1"/>
  <c r="AA304" i="148" s="1"/>
  <c r="AA299" i="148" a="1"/>
  <c r="AA299" i="148" s="1"/>
  <c r="AA294" i="148" a="1"/>
  <c r="AA294" i="148" s="1"/>
  <c r="AA289" i="148" a="1"/>
  <c r="AA289" i="148" s="1"/>
  <c r="AA284" i="148" a="1"/>
  <c r="AA284" i="148" s="1"/>
  <c r="AA279" i="148" a="1"/>
  <c r="AA279" i="148" s="1"/>
  <c r="AA274" i="148" a="1"/>
  <c r="AA274" i="148" s="1"/>
  <c r="AA269" i="148" a="1"/>
  <c r="AA269" i="148" s="1"/>
  <c r="AA264" i="148" a="1"/>
  <c r="AA264" i="148" s="1"/>
  <c r="AA259" i="148" a="1"/>
  <c r="AA259" i="148" s="1"/>
  <c r="AA254" i="148" a="1"/>
  <c r="AA254" i="148" s="1"/>
  <c r="AA249" i="148" a="1"/>
  <c r="AA249" i="148" s="1"/>
  <c r="AA244" i="148" a="1"/>
  <c r="AA244" i="148" s="1"/>
  <c r="AA239" i="148" a="1"/>
  <c r="AA239" i="148" s="1"/>
  <c r="AA234" i="148" a="1"/>
  <c r="AA234" i="148" s="1"/>
  <c r="AA229" i="148" a="1"/>
  <c r="AA229" i="148" s="1"/>
  <c r="AA301" i="148" a="1"/>
  <c r="AA301" i="148" s="1"/>
  <c r="AA276" i="148" a="1"/>
  <c r="AA276" i="148" s="1"/>
  <c r="AA251" i="148" a="1"/>
  <c r="AA251" i="148" s="1"/>
  <c r="AA327" i="148" a="1"/>
  <c r="AA327" i="148" s="1"/>
  <c r="AA333" i="148" a="1"/>
  <c r="AA333" i="148" s="1"/>
  <c r="AA308" i="148" a="1"/>
  <c r="AA308" i="148" s="1"/>
  <c r="AA265" i="148" a="1"/>
  <c r="AA265" i="148" s="1"/>
  <c r="AA247" i="148" a="1"/>
  <c r="AA247" i="148" s="1"/>
  <c r="AA225" i="148" a="1"/>
  <c r="AA225" i="148" s="1"/>
  <c r="AA320" i="148" a="1"/>
  <c r="AA320" i="148" s="1"/>
  <c r="AA313" i="148" a="1"/>
  <c r="AA313" i="148" s="1"/>
  <c r="AA306" i="148" a="1"/>
  <c r="AA306" i="148" s="1"/>
  <c r="AA310" i="148" a="1"/>
  <c r="AA310" i="148" s="1"/>
  <c r="AA307" i="148" a="1"/>
  <c r="AA307" i="148" s="1"/>
  <c r="AA287" i="148" a="1"/>
  <c r="AA287" i="148" s="1"/>
  <c r="AA272" i="148" a="1"/>
  <c r="AA272" i="148" s="1"/>
  <c r="AA237" i="148" a="1"/>
  <c r="AA237" i="148" s="1"/>
  <c r="AA220" i="148" a="1"/>
  <c r="AA220" i="148" s="1"/>
  <c r="AA216" i="148" a="1"/>
  <c r="AA216" i="148" s="1"/>
  <c r="AA211" i="148" a="1"/>
  <c r="AA211" i="148" s="1"/>
  <c r="AA326" i="148" a="1"/>
  <c r="AA326" i="148" s="1"/>
  <c r="AA293" i="148" a="1"/>
  <c r="AA293" i="148" s="1"/>
  <c r="AA266" i="148" a="1"/>
  <c r="AA266" i="148" s="1"/>
  <c r="AA250" i="148" a="1"/>
  <c r="AA250" i="148" s="1"/>
  <c r="AA231" i="148" a="1"/>
  <c r="AA231" i="148" s="1"/>
  <c r="AA317" i="148" a="1"/>
  <c r="AA317" i="148" s="1"/>
  <c r="AA297" i="148" a="1"/>
  <c r="AA297" i="148" s="1"/>
  <c r="AA245" i="148" a="1"/>
  <c r="AA245" i="148" s="1"/>
  <c r="AA218" i="148" a="1"/>
  <c r="AA218" i="148" s="1"/>
  <c r="AA295" i="148" a="1"/>
  <c r="AA295" i="148" s="1"/>
  <c r="AA253" i="148" a="1"/>
  <c r="AA253" i="148" s="1"/>
  <c r="AA224" i="148" a="1"/>
  <c r="AA224" i="148" s="1"/>
  <c r="AA260" i="148" a="1"/>
  <c r="AA260" i="148" s="1"/>
  <c r="AA242" i="148" a="1"/>
  <c r="AA242" i="148" s="1"/>
  <c r="AA233" i="148" a="1"/>
  <c r="AA233" i="148" s="1"/>
  <c r="AA195" i="148" a="1"/>
  <c r="AA195" i="148" s="1"/>
  <c r="AA332" i="148" a="1"/>
  <c r="AA332" i="148" s="1"/>
  <c r="AA302" i="148" a="1"/>
  <c r="AA302" i="148" s="1"/>
  <c r="AA283" i="148" a="1"/>
  <c r="AA283" i="148" s="1"/>
  <c r="AA321" i="148" a="1"/>
  <c r="AA321" i="148" s="1"/>
  <c r="AA202" i="148" a="1"/>
  <c r="AA202" i="148" s="1"/>
  <c r="AA328" i="148" a="1"/>
  <c r="AA328" i="148" s="1"/>
  <c r="AA288" i="148" a="1"/>
  <c r="AA288" i="148" s="1"/>
  <c r="AA193" i="148" a="1"/>
  <c r="AA193" i="148" s="1"/>
  <c r="AA189" i="148" a="1"/>
  <c r="AA189" i="148" s="1"/>
  <c r="AA263" i="148" a="1"/>
  <c r="AA263" i="148" s="1"/>
  <c r="AA243" i="148" a="1"/>
  <c r="AA243" i="148" s="1"/>
  <c r="AA221" i="148" a="1"/>
  <c r="AA221" i="148" s="1"/>
  <c r="AA186" i="148" a="1"/>
  <c r="AA186" i="148" s="1"/>
  <c r="AA154" i="148" a="1"/>
  <c r="AA154" i="148" s="1"/>
  <c r="AA129" i="148" a="1"/>
  <c r="AA129" i="148" s="1"/>
  <c r="AA104" i="148" a="1"/>
  <c r="AA104" i="148" s="1"/>
  <c r="AA203" i="148" a="1"/>
  <c r="AA203" i="148" s="1"/>
  <c r="AA192" i="148" a="1"/>
  <c r="AA192" i="148" s="1"/>
  <c r="AA158" i="148" a="1"/>
  <c r="AA158" i="148" s="1"/>
  <c r="AA151" i="148" a="1"/>
  <c r="AA151" i="148" s="1"/>
  <c r="AA140" i="148" a="1"/>
  <c r="AA140" i="148" s="1"/>
  <c r="AA97" i="148" a="1"/>
  <c r="AA97" i="148" s="1"/>
  <c r="AA235" i="148" a="1"/>
  <c r="AA235" i="148" s="1"/>
  <c r="AA228" i="148" a="1"/>
  <c r="AA228" i="148" s="1"/>
  <c r="AA169" i="148" a="1"/>
  <c r="AA169" i="148" s="1"/>
  <c r="AA133" i="148" a="1"/>
  <c r="AA133" i="148" s="1"/>
  <c r="AA126" i="148" a="1"/>
  <c r="AA126" i="148" s="1"/>
  <c r="AA115" i="148" a="1"/>
  <c r="AA115" i="148" s="1"/>
  <c r="AA79" i="148" a="1"/>
  <c r="AA79" i="148" s="1"/>
  <c r="AA58" i="148" a="1"/>
  <c r="AA58" i="148" s="1"/>
  <c r="AA322" i="148" a="1"/>
  <c r="AA322" i="148" s="1"/>
  <c r="AA316" i="148" a="1"/>
  <c r="AA316" i="148" s="1"/>
  <c r="AA305" i="148" a="1"/>
  <c r="AA305" i="148" s="1"/>
  <c r="AA318" i="148" a="1"/>
  <c r="AA318" i="148" s="1"/>
  <c r="AA227" i="148" a="1"/>
  <c r="AA227" i="148" s="1"/>
  <c r="AA174" i="148" a="1"/>
  <c r="AA174" i="148" s="1"/>
  <c r="AA167" i="148" a="1"/>
  <c r="AA167" i="148" s="1"/>
  <c r="AA131" i="148" a="1"/>
  <c r="AA131" i="148" s="1"/>
  <c r="AA120" i="148" a="1"/>
  <c r="AA120" i="148" s="1"/>
  <c r="AA113" i="148" a="1"/>
  <c r="AA113" i="148" s="1"/>
  <c r="AA68" i="148" a="1"/>
  <c r="AA68" i="148" s="1"/>
  <c r="AA64" i="148" a="1"/>
  <c r="AA64" i="148" s="1"/>
  <c r="AA280" i="148" a="1"/>
  <c r="AA280" i="148" s="1"/>
  <c r="AA270" i="148" a="1"/>
  <c r="AA270" i="148" s="1"/>
  <c r="AA248" i="148" a="1"/>
  <c r="AA248" i="148" s="1"/>
  <c r="AA17" i="148" a="1"/>
  <c r="AA17" i="148" s="1"/>
  <c r="Z25" i="148" a="1"/>
  <c r="Z25" i="148" s="1"/>
  <c r="AA42" i="148" a="1"/>
  <c r="AA42" i="148" s="1"/>
  <c r="Z56" i="148" a="1"/>
  <c r="Z56" i="148" s="1"/>
  <c r="AA69" i="148" a="1"/>
  <c r="AA69" i="148" s="1"/>
  <c r="AA72" i="148" a="1"/>
  <c r="AA72" i="148" s="1"/>
  <c r="Z75" i="148" a="1"/>
  <c r="Z75" i="148" s="1"/>
  <c r="Z78" i="148" a="1"/>
  <c r="Z78" i="148" s="1"/>
  <c r="Z81" i="148" a="1"/>
  <c r="Z81" i="148" s="1"/>
  <c r="Z99" i="148" a="1"/>
  <c r="Z99" i="148" s="1"/>
  <c r="AA107" i="148" a="1"/>
  <c r="AA107" i="148" s="1"/>
  <c r="Z138" i="148" a="1"/>
  <c r="Z138" i="148" s="1"/>
  <c r="Z143" i="148" a="1"/>
  <c r="Z143" i="148" s="1"/>
  <c r="AA146" i="148" a="1"/>
  <c r="AA146" i="148" s="1"/>
  <c r="Z151" i="148" a="1"/>
  <c r="Z151" i="148" s="1"/>
  <c r="AA164" i="148" a="1"/>
  <c r="AA164" i="148" s="1"/>
  <c r="Z169" i="148" a="1"/>
  <c r="Z169" i="148" s="1"/>
  <c r="AA177" i="148" a="1"/>
  <c r="AA177" i="148" s="1"/>
  <c r="Z212" i="148" a="1"/>
  <c r="Z212" i="148" s="1"/>
  <c r="AA214" i="148" a="1"/>
  <c r="AA214" i="148" s="1"/>
  <c r="Z232" i="148" a="1"/>
  <c r="Z232" i="148" s="1"/>
  <c r="AA268" i="148" a="1"/>
  <c r="AA268" i="148" s="1"/>
  <c r="AA275" i="148" a="1"/>
  <c r="AA275" i="148" s="1"/>
  <c r="Z301" i="148" a="1"/>
  <c r="Z301" i="148" s="1"/>
  <c r="Z156" i="148" a="1"/>
  <c r="Z156" i="148" s="1"/>
  <c r="Z161" i="148" a="1"/>
  <c r="Z161" i="148" s="1"/>
  <c r="Z174" i="148" a="1"/>
  <c r="Z174" i="148" s="1"/>
  <c r="Z191" i="148" a="1"/>
  <c r="Z191" i="148" s="1"/>
  <c r="Z235" i="148" a="1"/>
  <c r="Z235" i="148" s="1"/>
  <c r="Z244" i="148" a="1"/>
  <c r="Z244" i="148" s="1"/>
  <c r="Y13" i="147" a="1"/>
  <c r="Y13" i="147" s="1"/>
  <c r="Y15" i="147" a="1"/>
  <c r="Y15" i="147" s="1"/>
  <c r="Y17" i="147" a="1"/>
  <c r="Y17" i="147" s="1"/>
  <c r="Y20" i="147" a="1"/>
  <c r="Y20" i="147" s="1"/>
  <c r="Y52" i="147" a="1"/>
  <c r="Y52" i="147" s="1"/>
  <c r="Y75" i="147" a="1"/>
  <c r="Y75" i="147" s="1"/>
  <c r="Y83" i="147" a="1"/>
  <c r="Y83" i="147" s="1"/>
  <c r="Y92" i="147" a="1"/>
  <c r="Y92" i="147" s="1"/>
  <c r="Y23" i="147" a="1"/>
  <c r="Y23" i="147" s="1"/>
  <c r="Y5" i="147" a="1"/>
  <c r="Y5" i="147" s="1"/>
  <c r="Y7" i="147" a="1"/>
  <c r="Y7" i="147" s="1"/>
  <c r="Y42" i="147" a="1"/>
  <c r="Y42" i="147" s="1"/>
  <c r="Y4" i="147" a="1"/>
  <c r="Y4" i="147" s="1"/>
  <c r="Y39" i="147" a="1"/>
  <c r="Y39" i="147" s="1"/>
  <c r="AB10" i="147" a="1"/>
  <c r="AB10" i="147" s="1"/>
  <c r="Y43" i="147" a="1"/>
  <c r="Y43" i="147" s="1"/>
  <c r="Y11" i="147" a="1"/>
  <c r="Y11" i="147" s="1"/>
  <c r="Y45" i="147" a="1"/>
  <c r="Y45" i="147" s="1"/>
  <c r="Y89" i="147" a="1"/>
  <c r="Y89" i="147" s="1"/>
  <c r="Y32" i="147" a="1"/>
  <c r="Y32" i="147" s="1"/>
  <c r="Y12" i="147" a="1"/>
  <c r="Y12" i="147" s="1"/>
  <c r="Y47" i="147" a="1"/>
  <c r="Y47" i="147" s="1"/>
  <c r="AB31" i="147" a="1"/>
  <c r="AB31" i="147" s="1"/>
  <c r="Y34" i="147" a="1"/>
  <c r="Y34" i="147" s="1"/>
  <c r="Y8" i="147" a="1"/>
  <c r="Y8" i="147" s="1"/>
  <c r="Y9" i="147" a="1"/>
  <c r="Y9" i="147" s="1"/>
  <c r="AB12" i="147" a="1"/>
  <c r="AB12" i="147" s="1"/>
  <c r="Y50" i="147" a="1"/>
  <c r="Y50" i="147" s="1"/>
  <c r="Y70" i="147" a="1"/>
  <c r="Y70" i="147" s="1"/>
  <c r="Y16" i="147" a="1"/>
  <c r="Y16" i="147" s="1"/>
  <c r="Y73" i="147" a="1"/>
  <c r="Y73" i="147" s="1"/>
  <c r="Y18" i="147" a="1"/>
  <c r="Y18" i="147" s="1"/>
  <c r="AB79" i="147" a="1"/>
  <c r="AB79" i="147" s="1"/>
  <c r="Y22" i="147" a="1"/>
  <c r="Y22" i="147" s="1"/>
  <c r="Y84" i="147" a="1"/>
  <c r="Y84" i="147" s="1"/>
  <c r="Y27" i="147" a="1"/>
  <c r="Y27" i="147" s="1"/>
  <c r="Y2" i="147" a="1"/>
  <c r="Y2" i="147" s="1"/>
  <c r="T2" i="147" s="1"/>
  <c r="Y29" i="147" a="1"/>
  <c r="Y29" i="147" s="1"/>
  <c r="Y144" i="147" a="1"/>
  <c r="Y144" i="147" s="1"/>
  <c r="Y3" i="147" a="1"/>
  <c r="Y3" i="147" s="1"/>
  <c r="Y30" i="147" a="1"/>
  <c r="Y30" i="147" s="1"/>
  <c r="Y161" i="147" a="1"/>
  <c r="Y161" i="147" s="1"/>
  <c r="AC33" i="147" a="1"/>
  <c r="AC33" i="147" s="1"/>
  <c r="AC56" i="147" a="1"/>
  <c r="AC56" i="147" s="1"/>
  <c r="AC87" i="147" a="1"/>
  <c r="AC87" i="147" s="1"/>
  <c r="AC124" i="147" a="1"/>
  <c r="AC124" i="147" s="1"/>
  <c r="AC169" i="147" a="1"/>
  <c r="AC169" i="147" s="1"/>
  <c r="AC23" i="147" a="1"/>
  <c r="AC23" i="147" s="1"/>
  <c r="AC125" i="147" a="1"/>
  <c r="AC125" i="147" s="1"/>
  <c r="AC170" i="147" a="1"/>
  <c r="AC170" i="147" s="1"/>
  <c r="AC7" i="147" a="1"/>
  <c r="AC7" i="147" s="1"/>
  <c r="AC15" i="147" a="1"/>
  <c r="AC15" i="147" s="1"/>
  <c r="Y24" i="147" a="1"/>
  <c r="Y24" i="147" s="1"/>
  <c r="AC34" i="147" a="1"/>
  <c r="AC34" i="147" s="1"/>
  <c r="AC46" i="147" a="1"/>
  <c r="AC46" i="147" s="1"/>
  <c r="Y58" i="147" a="1"/>
  <c r="Y58" i="147" s="1"/>
  <c r="AC77" i="147" a="1"/>
  <c r="AC77" i="147" s="1"/>
  <c r="AC89" i="147" a="1"/>
  <c r="AC89" i="147" s="1"/>
  <c r="AC126" i="147" a="1"/>
  <c r="AC126" i="147" s="1"/>
  <c r="AC173" i="147" a="1"/>
  <c r="AC173" i="147" s="1"/>
  <c r="AC24" i="147" a="1"/>
  <c r="AC24" i="147" s="1"/>
  <c r="AC35" i="147" a="1"/>
  <c r="AC35" i="147" s="1"/>
  <c r="AC59" i="147" a="1"/>
  <c r="AC59" i="147" s="1"/>
  <c r="AC129" i="147" a="1"/>
  <c r="AC129" i="147" s="1"/>
  <c r="AC178" i="147" a="1"/>
  <c r="AC178" i="147" s="1"/>
  <c r="AC45" i="147" a="1"/>
  <c r="AC45" i="147" s="1"/>
  <c r="AC57" i="147" a="1"/>
  <c r="AC57" i="147" s="1"/>
  <c r="X1" i="147"/>
  <c r="AC60" i="147" a="1"/>
  <c r="AC60" i="147" s="1"/>
  <c r="AC78" i="147" a="1"/>
  <c r="AC78" i="147" s="1"/>
  <c r="AC25" i="147" a="1"/>
  <c r="AC25" i="147" s="1"/>
  <c r="AC36" i="147" a="1"/>
  <c r="AC36" i="147" s="1"/>
  <c r="AC181" i="147" a="1"/>
  <c r="AC181" i="147" s="1"/>
  <c r="AC8" i="147" a="1"/>
  <c r="AC8" i="147" s="1"/>
  <c r="AC16" i="147" a="1"/>
  <c r="AC16" i="147" s="1"/>
  <c r="AC26" i="147" a="1"/>
  <c r="AC26" i="147" s="1"/>
  <c r="AC37" i="147" a="1"/>
  <c r="AC37" i="147" s="1"/>
  <c r="AC47" i="147" a="1"/>
  <c r="AC47" i="147" s="1"/>
  <c r="Y61" i="147" a="1"/>
  <c r="Y61" i="147" s="1"/>
  <c r="AC92" i="147" a="1"/>
  <c r="AC92" i="147" s="1"/>
  <c r="AC133" i="147" a="1"/>
  <c r="AC133" i="147" s="1"/>
  <c r="AC187" i="147" a="1"/>
  <c r="AC187" i="147" s="1"/>
  <c r="AC61" i="147" a="1"/>
  <c r="AC61" i="147" s="1"/>
  <c r="AC93" i="147" a="1"/>
  <c r="AC93" i="147" s="1"/>
  <c r="AC191" i="147" a="1"/>
  <c r="AC191" i="147" s="1"/>
  <c r="AC9" i="147" a="1"/>
  <c r="AC9" i="147" s="1"/>
  <c r="AC17" i="147" a="1"/>
  <c r="AC17" i="147" s="1"/>
  <c r="AC27" i="147" a="1"/>
  <c r="AC27" i="147" s="1"/>
  <c r="Y38" i="147" a="1"/>
  <c r="Y38" i="147" s="1"/>
  <c r="AC48" i="147" a="1"/>
  <c r="AC48" i="147" s="1"/>
  <c r="AC62" i="147" a="1"/>
  <c r="AC62" i="147" s="1"/>
  <c r="AC79" i="147" a="1"/>
  <c r="AC79" i="147" s="1"/>
  <c r="AC134" i="147" a="1"/>
  <c r="AC134" i="147" s="1"/>
  <c r="AC201" i="147" a="1"/>
  <c r="AC201" i="147" s="1"/>
  <c r="AC6" i="147" a="1"/>
  <c r="AC6" i="147" s="1"/>
  <c r="AC14" i="147" a="1"/>
  <c r="AC14" i="147" s="1"/>
  <c r="Y10" i="147" a="1"/>
  <c r="Y10" i="147" s="1"/>
  <c r="AC28" i="147" a="1"/>
  <c r="AC28" i="147" s="1"/>
  <c r="AB38" i="147" a="1"/>
  <c r="AB38" i="147" s="1"/>
  <c r="Y66" i="147" a="1"/>
  <c r="Y66" i="147" s="1"/>
  <c r="AC94" i="147" a="1"/>
  <c r="AC94" i="147" s="1"/>
  <c r="AC140" i="147" a="1"/>
  <c r="AC140" i="147" s="1"/>
  <c r="AC49" i="147" a="1"/>
  <c r="AC49" i="147" s="1"/>
  <c r="AC66" i="147" a="1"/>
  <c r="AC66" i="147" s="1"/>
  <c r="AC80" i="147" a="1"/>
  <c r="AC80" i="147" s="1"/>
  <c r="AC95" i="147" a="1"/>
  <c r="AC95" i="147" s="1"/>
  <c r="AC207" i="147" a="1"/>
  <c r="AC207" i="147" s="1"/>
  <c r="AC10" i="147" a="1"/>
  <c r="AC10" i="147" s="1"/>
  <c r="AC18" i="147" a="1"/>
  <c r="AC18" i="147" s="1"/>
  <c r="AC39" i="147" a="1"/>
  <c r="AC39" i="147" s="1"/>
  <c r="AC67" i="147" a="1"/>
  <c r="AC67" i="147" s="1"/>
  <c r="AC141" i="147" a="1"/>
  <c r="AC141" i="147" s="1"/>
  <c r="AC215" i="147" a="1"/>
  <c r="AC215" i="147" s="1"/>
  <c r="AC2" i="147" a="1"/>
  <c r="AC2" i="147" s="1"/>
  <c r="X2" i="147" s="1"/>
  <c r="AC240" i="147" a="1"/>
  <c r="AC240" i="147" s="1"/>
  <c r="AC29" i="147" a="1"/>
  <c r="AC29" i="147" s="1"/>
  <c r="AC40" i="147" a="1"/>
  <c r="AC40" i="147" s="1"/>
  <c r="AC50" i="147" a="1"/>
  <c r="AC50" i="147" s="1"/>
  <c r="AC81" i="147" a="1"/>
  <c r="AC81" i="147" s="1"/>
  <c r="AC98" i="147" a="1"/>
  <c r="AC98" i="147" s="1"/>
  <c r="AC11" i="147" a="1"/>
  <c r="AC11" i="147" s="1"/>
  <c r="AC19" i="147" a="1"/>
  <c r="AC19" i="147" s="1"/>
  <c r="AC68" i="147" a="1"/>
  <c r="AC68" i="147" s="1"/>
  <c r="AC82" i="147" a="1"/>
  <c r="AC82" i="147" s="1"/>
  <c r="AC100" i="147" a="1"/>
  <c r="AC100" i="147" s="1"/>
  <c r="AC145" i="147" a="1"/>
  <c r="AC145" i="147" s="1"/>
  <c r="AC30" i="147" a="1"/>
  <c r="AC30" i="147" s="1"/>
  <c r="AC41" i="147" a="1"/>
  <c r="AC41" i="147" s="1"/>
  <c r="AC51" i="147" a="1"/>
  <c r="AC51" i="147" s="1"/>
  <c r="AC101" i="147" a="1"/>
  <c r="AC101" i="147" s="1"/>
  <c r="AC146" i="147" a="1"/>
  <c r="AC146" i="147" s="1"/>
  <c r="AC241" i="147" a="1"/>
  <c r="AC241" i="147" s="1"/>
  <c r="AC83" i="147" a="1"/>
  <c r="AC83" i="147" s="1"/>
  <c r="AC104" i="147" a="1"/>
  <c r="AC104" i="147" s="1"/>
  <c r="AC158" i="147" a="1"/>
  <c r="AC158" i="147" s="1"/>
  <c r="AC257" i="147" a="1"/>
  <c r="AC257" i="147" s="1"/>
  <c r="AC12" i="147" a="1"/>
  <c r="AC12" i="147" s="1"/>
  <c r="AC20" i="147" a="1"/>
  <c r="AC20" i="147" s="1"/>
  <c r="AC31" i="147" a="1"/>
  <c r="AC31" i="147" s="1"/>
  <c r="AC262" i="147" a="1"/>
  <c r="AC262" i="147" s="1"/>
  <c r="AC52" i="147" a="1"/>
  <c r="AC52" i="147" s="1"/>
  <c r="AC70" i="147" a="1"/>
  <c r="AC70" i="147" s="1"/>
  <c r="AC105" i="147" a="1"/>
  <c r="AC105" i="147" s="1"/>
  <c r="AC4" i="147" a="1"/>
  <c r="AC4" i="147" s="1"/>
  <c r="AC109" i="147" a="1"/>
  <c r="AC109" i="147" s="1"/>
  <c r="AC161" i="147" a="1"/>
  <c r="AC161" i="147" s="1"/>
  <c r="AC275" i="147" a="1"/>
  <c r="AC275" i="147" s="1"/>
  <c r="AC54" i="147" a="1"/>
  <c r="AC54" i="147" s="1"/>
  <c r="AC281" i="147" a="1"/>
  <c r="AC281" i="147" s="1"/>
  <c r="AC21" i="147" a="1"/>
  <c r="AC21" i="147" s="1"/>
  <c r="AC42" i="147" a="1"/>
  <c r="AC42" i="147" s="1"/>
  <c r="AC53" i="147" a="1"/>
  <c r="AC53" i="147" s="1"/>
  <c r="AC32" i="147" a="1"/>
  <c r="AC32" i="147" s="1"/>
  <c r="AC315" i="147" a="1"/>
  <c r="AC315" i="147" s="1"/>
  <c r="AC3" i="147" a="1"/>
  <c r="AC3" i="147" s="1"/>
  <c r="AC84" i="147" a="1"/>
  <c r="AC84" i="147" s="1"/>
  <c r="AC114" i="147" a="1"/>
  <c r="AC114" i="147" s="1"/>
  <c r="AC163" i="147" a="1"/>
  <c r="AC163" i="147" s="1"/>
  <c r="AC5" i="147" a="1"/>
  <c r="AC5" i="147" s="1"/>
  <c r="AC13" i="147" a="1"/>
  <c r="AC13" i="147" s="1"/>
  <c r="AC22" i="147" a="1"/>
  <c r="AC22" i="147" s="1"/>
  <c r="AC43" i="147" a="1"/>
  <c r="AC43" i="147" s="1"/>
  <c r="Y55" i="147" a="1"/>
  <c r="Y55" i="147" s="1"/>
  <c r="AC73" i="147" a="1"/>
  <c r="AC73" i="147" s="1"/>
  <c r="AC85" i="147" a="1"/>
  <c r="AC85" i="147" s="1"/>
  <c r="AC115" i="147" a="1"/>
  <c r="AC115" i="147" s="1"/>
  <c r="AC165" i="147" a="1"/>
  <c r="AC165" i="147" s="1"/>
  <c r="Y6" i="147" a="1"/>
  <c r="Y6" i="147" s="1"/>
  <c r="Y14" i="147" a="1"/>
  <c r="Y14" i="147" s="1"/>
  <c r="Y33" i="147" a="1"/>
  <c r="Y33" i="147" s="1"/>
  <c r="AC44" i="147" a="1"/>
  <c r="AC44" i="147" s="1"/>
  <c r="AC55" i="147" a="1"/>
  <c r="AC55" i="147" s="1"/>
  <c r="AC74" i="147" a="1"/>
  <c r="AC74" i="147" s="1"/>
  <c r="AC86" i="147" a="1"/>
  <c r="AC86" i="147" s="1"/>
  <c r="AC121" i="147" a="1"/>
  <c r="AC121" i="147" s="1"/>
  <c r="AC326" i="147" a="1"/>
  <c r="AC326" i="147" s="1"/>
  <c r="AA333" i="147" a="1"/>
  <c r="AA333" i="147" s="1"/>
  <c r="AA328" i="147" a="1"/>
  <c r="AA328" i="147" s="1"/>
  <c r="AA323" i="147" a="1"/>
  <c r="AA323" i="147" s="1"/>
  <c r="AA318" i="147" a="1"/>
  <c r="AA318" i="147" s="1"/>
  <c r="AA313" i="147" a="1"/>
  <c r="AA313" i="147" s="1"/>
  <c r="AA308" i="147" a="1"/>
  <c r="AA308" i="147" s="1"/>
  <c r="AA303" i="147" a="1"/>
  <c r="AA303" i="147" s="1"/>
  <c r="AA298" i="147" a="1"/>
  <c r="AA298" i="147" s="1"/>
  <c r="AA293" i="147" a="1"/>
  <c r="AA293" i="147" s="1"/>
  <c r="AA288" i="147" a="1"/>
  <c r="AA288" i="147" s="1"/>
  <c r="AA283" i="147" a="1"/>
  <c r="AA283" i="147" s="1"/>
  <c r="AA278" i="147" a="1"/>
  <c r="AA278" i="147" s="1"/>
  <c r="AA273" i="147" a="1"/>
  <c r="AA273" i="147" s="1"/>
  <c r="AA268" i="147" a="1"/>
  <c r="AA268" i="147" s="1"/>
  <c r="AA263" i="147" a="1"/>
  <c r="AA263" i="147" s="1"/>
  <c r="AA258" i="147" a="1"/>
  <c r="AA258" i="147" s="1"/>
  <c r="AA253" i="147" a="1"/>
  <c r="AA253" i="147" s="1"/>
  <c r="AA248" i="147" a="1"/>
  <c r="AA248" i="147" s="1"/>
  <c r="AA243" i="147" a="1"/>
  <c r="AA243" i="147" s="1"/>
  <c r="AA238" i="147" a="1"/>
  <c r="AA238" i="147" s="1"/>
  <c r="AA233" i="147" a="1"/>
  <c r="AA233" i="147" s="1"/>
  <c r="AA228" i="147" a="1"/>
  <c r="AA228" i="147" s="1"/>
  <c r="AA320" i="147" a="1"/>
  <c r="AA320" i="147" s="1"/>
  <c r="AA306" i="147" a="1"/>
  <c r="AA306" i="147" s="1"/>
  <c r="AA281" i="147" a="1"/>
  <c r="AA281" i="147" s="1"/>
  <c r="AA299" i="147" a="1"/>
  <c r="AA299" i="147" s="1"/>
  <c r="AA274" i="147" a="1"/>
  <c r="AA274" i="147" s="1"/>
  <c r="AA249" i="147" a="1"/>
  <c r="AA249" i="147" s="1"/>
  <c r="AA325" i="147" a="1"/>
  <c r="AA325" i="147" s="1"/>
  <c r="AA286" i="147" a="1"/>
  <c r="AA286" i="147" s="1"/>
  <c r="AA266" i="147" a="1"/>
  <c r="AA266" i="147" s="1"/>
  <c r="AA247" i="147" a="1"/>
  <c r="AA247" i="147" s="1"/>
  <c r="AA220" i="147" a="1"/>
  <c r="AA220" i="147" s="1"/>
  <c r="AA321" i="147" a="1"/>
  <c r="AA321" i="147" s="1"/>
  <c r="AA316" i="147" a="1"/>
  <c r="AA316" i="147" s="1"/>
  <c r="AA285" i="147" a="1"/>
  <c r="AA285" i="147" s="1"/>
  <c r="AA261" i="147" a="1"/>
  <c r="AA261" i="147" s="1"/>
  <c r="AA267" i="147" a="1"/>
  <c r="AA267" i="147" s="1"/>
  <c r="AA212" i="147" a="1"/>
  <c r="AA212" i="147" s="1"/>
  <c r="AA326" i="147" a="1"/>
  <c r="AA326" i="147" s="1"/>
  <c r="AA280" i="147" a="1"/>
  <c r="AA280" i="147" s="1"/>
  <c r="AA275" i="147" a="1"/>
  <c r="AA275" i="147" s="1"/>
  <c r="AA250" i="147" a="1"/>
  <c r="AA250" i="147" s="1"/>
  <c r="AA251" i="147" a="1"/>
  <c r="AA251" i="147" s="1"/>
  <c r="AA246" i="147" a="1"/>
  <c r="AA246" i="147" s="1"/>
  <c r="AA239" i="147" a="1"/>
  <c r="AA239" i="147" s="1"/>
  <c r="AA231" i="147" a="1"/>
  <c r="AA231" i="147" s="1"/>
  <c r="AA216" i="147" a="1"/>
  <c r="AA216" i="147" s="1"/>
  <c r="AA300" i="147" a="1"/>
  <c r="AA300" i="147" s="1"/>
  <c r="AA264" i="147" a="1"/>
  <c r="AA264" i="147" s="1"/>
  <c r="AA262" i="147" a="1"/>
  <c r="AA262" i="147" s="1"/>
  <c r="AA254" i="147" a="1"/>
  <c r="AA254" i="147" s="1"/>
  <c r="AA217" i="147" a="1"/>
  <c r="AA217" i="147" s="1"/>
  <c r="AA195" i="147" a="1"/>
  <c r="AA195" i="147" s="1"/>
  <c r="AA175" i="147" a="1"/>
  <c r="AA175" i="147" s="1"/>
  <c r="AA150" i="147" a="1"/>
  <c r="AA150" i="147" s="1"/>
  <c r="AA141" i="147" a="1"/>
  <c r="AA141" i="147" s="1"/>
  <c r="AA136" i="147" a="1"/>
  <c r="AA136" i="147" s="1"/>
  <c r="AA131" i="147" a="1"/>
  <c r="AA131" i="147" s="1"/>
  <c r="AA126" i="147" a="1"/>
  <c r="AA126" i="147" s="1"/>
  <c r="AA121" i="147" a="1"/>
  <c r="AA121" i="147" s="1"/>
  <c r="AA116" i="147" a="1"/>
  <c r="AA116" i="147" s="1"/>
  <c r="AA111" i="147" a="1"/>
  <c r="AA111" i="147" s="1"/>
  <c r="AA106" i="147" a="1"/>
  <c r="AA106" i="147" s="1"/>
  <c r="AA319" i="147" a="1"/>
  <c r="AA319" i="147" s="1"/>
  <c r="AA302" i="147" a="1"/>
  <c r="AA302" i="147" s="1"/>
  <c r="AA289" i="147" a="1"/>
  <c r="AA289" i="147" s="1"/>
  <c r="AA252" i="147" a="1"/>
  <c r="AA252" i="147" s="1"/>
  <c r="AA199" i="147" a="1"/>
  <c r="AA199" i="147" s="1"/>
  <c r="AA167" i="147" a="1"/>
  <c r="AA167" i="147" s="1"/>
  <c r="AA310" i="147" a="1"/>
  <c r="AA310" i="147" s="1"/>
  <c r="AA291" i="147" a="1"/>
  <c r="AA291" i="147" s="1"/>
  <c r="AA206" i="147" a="1"/>
  <c r="AA206" i="147" s="1"/>
  <c r="AA180" i="147" a="1"/>
  <c r="AA180" i="147" s="1"/>
  <c r="AA327" i="147" a="1"/>
  <c r="AA327" i="147" s="1"/>
  <c r="AA329" i="147" a="1"/>
  <c r="AA329" i="147" s="1"/>
  <c r="AA255" i="147" a="1"/>
  <c r="AA255" i="147" s="1"/>
  <c r="AA244" i="147" a="1"/>
  <c r="AA244" i="147" s="1"/>
  <c r="AA214" i="147" a="1"/>
  <c r="AA214" i="147" s="1"/>
  <c r="AA205" i="147" a="1"/>
  <c r="AA205" i="147" s="1"/>
  <c r="AA172" i="147" a="1"/>
  <c r="AA172" i="147" s="1"/>
  <c r="AA129" i="147" a="1"/>
  <c r="AA129" i="147" s="1"/>
  <c r="AA314" i="147" a="1"/>
  <c r="AA314" i="147" s="1"/>
  <c r="AA309" i="147" a="1"/>
  <c r="AA309" i="147" s="1"/>
  <c r="AA304" i="147" a="1"/>
  <c r="AA304" i="147" s="1"/>
  <c r="AA257" i="147" a="1"/>
  <c r="AA257" i="147" s="1"/>
  <c r="AA229" i="147" a="1"/>
  <c r="AA229" i="147" s="1"/>
  <c r="AA227" i="147" a="1"/>
  <c r="AA227" i="147" s="1"/>
  <c r="AA225" i="147" a="1"/>
  <c r="AA225" i="147" s="1"/>
  <c r="AA223" i="147" a="1"/>
  <c r="AA223" i="147" s="1"/>
  <c r="AA203" i="147" a="1"/>
  <c r="AA203" i="147" s="1"/>
  <c r="AA190" i="147" a="1"/>
  <c r="AA190" i="147" s="1"/>
  <c r="AA187" i="147" a="1"/>
  <c r="AA187" i="147" s="1"/>
  <c r="AA147" i="147" a="1"/>
  <c r="AA147" i="147" s="1"/>
  <c r="AA140" i="147" a="1"/>
  <c r="AA140" i="147" s="1"/>
  <c r="AA133" i="147" a="1"/>
  <c r="AA133" i="147" s="1"/>
  <c r="AA115" i="147" a="1"/>
  <c r="AA115" i="147" s="1"/>
  <c r="AA301" i="147" a="1"/>
  <c r="AA301" i="147" s="1"/>
  <c r="AA276" i="147" a="1"/>
  <c r="AA276" i="147" s="1"/>
  <c r="AA311" i="147" a="1"/>
  <c r="AA311" i="147" s="1"/>
  <c r="AA191" i="147" a="1"/>
  <c r="AA191" i="147" s="1"/>
  <c r="AA145" i="147" a="1"/>
  <c r="AA145" i="147" s="1"/>
  <c r="AA138" i="147" a="1"/>
  <c r="AA138" i="147" s="1"/>
  <c r="AA120" i="147" a="1"/>
  <c r="AA120" i="147" s="1"/>
  <c r="AA113" i="147" a="1"/>
  <c r="AA113" i="147" s="1"/>
  <c r="AA109" i="147" a="1"/>
  <c r="AA109" i="147" s="1"/>
  <c r="AA330" i="147" a="1"/>
  <c r="AA330" i="147" s="1"/>
  <c r="AA332" i="147" a="1"/>
  <c r="AA332" i="147" s="1"/>
  <c r="AA284" i="147" a="1"/>
  <c r="AA284" i="147" s="1"/>
  <c r="AA235" i="147" a="1"/>
  <c r="AA235" i="147" s="1"/>
  <c r="AA210" i="147" a="1"/>
  <c r="AA210" i="147" s="1"/>
  <c r="AA202" i="147" a="1"/>
  <c r="AA202" i="147" s="1"/>
  <c r="AA200" i="147" a="1"/>
  <c r="AA200" i="147" s="1"/>
  <c r="AA196" i="147" a="1"/>
  <c r="AA196" i="147" s="1"/>
  <c r="AA127" i="147" a="1"/>
  <c r="AA127" i="147" s="1"/>
  <c r="AA85" i="147" a="1"/>
  <c r="AA85" i="147" s="1"/>
  <c r="AA81" i="147" a="1"/>
  <c r="AA81" i="147" s="1"/>
  <c r="AA60" i="147" a="1"/>
  <c r="AA60" i="147" s="1"/>
  <c r="AA56" i="147" a="1"/>
  <c r="AA56" i="147" s="1"/>
  <c r="AA294" i="147" a="1"/>
  <c r="AA294" i="147" s="1"/>
  <c r="AA245" i="147" a="1"/>
  <c r="AA245" i="147" s="1"/>
  <c r="AA230" i="147" a="1"/>
  <c r="AA230" i="147" s="1"/>
  <c r="AA198" i="147" a="1"/>
  <c r="AA198" i="147" s="1"/>
  <c r="AA169" i="147" a="1"/>
  <c r="AA169" i="147" s="1"/>
  <c r="AA157" i="147" a="1"/>
  <c r="AA157" i="147" s="1"/>
  <c r="AA102" i="147" a="1"/>
  <c r="AA102" i="147" s="1"/>
  <c r="AA315" i="147" a="1"/>
  <c r="AA315" i="147" s="1"/>
  <c r="AA297" i="147" a="1"/>
  <c r="AA297" i="147" s="1"/>
  <c r="AA240" i="147" a="1"/>
  <c r="AA240" i="147" s="1"/>
  <c r="AA194" i="147" a="1"/>
  <c r="AA194" i="147" s="1"/>
  <c r="AA183" i="147" a="1"/>
  <c r="AA183" i="147" s="1"/>
  <c r="AA98" i="147" a="1"/>
  <c r="AA98" i="147" s="1"/>
  <c r="AA331" i="147" a="1"/>
  <c r="AA331" i="147" s="1"/>
  <c r="AA307" i="147" a="1"/>
  <c r="AA307" i="147" s="1"/>
  <c r="AA290" i="147" a="1"/>
  <c r="AA290" i="147" s="1"/>
  <c r="AA277" i="147" a="1"/>
  <c r="AA277" i="147" s="1"/>
  <c r="AA296" i="147" a="1"/>
  <c r="AA296" i="147" s="1"/>
  <c r="AA269" i="147" a="1"/>
  <c r="AA269" i="147" s="1"/>
  <c r="AA260" i="147" a="1"/>
  <c r="AA260" i="147" s="1"/>
  <c r="AA207" i="147" a="1"/>
  <c r="AA207" i="147" s="1"/>
  <c r="AA184" i="147" a="1"/>
  <c r="AA184" i="147" s="1"/>
  <c r="AA170" i="147" a="1"/>
  <c r="AA170" i="147" s="1"/>
  <c r="AA163" i="147" a="1"/>
  <c r="AA163" i="147" s="1"/>
  <c r="AA158" i="147" a="1"/>
  <c r="AA158" i="147" s="1"/>
  <c r="AA151" i="147" a="1"/>
  <c r="AA151" i="147" s="1"/>
  <c r="AA83" i="147" a="1"/>
  <c r="AA83" i="147" s="1"/>
  <c r="AA58" i="147" a="1"/>
  <c r="AA58" i="147" s="1"/>
  <c r="AA265" i="147" a="1"/>
  <c r="AA265" i="147" s="1"/>
  <c r="AA219" i="147" a="1"/>
  <c r="AA219" i="147" s="1"/>
  <c r="AA171" i="147" a="1"/>
  <c r="AA171" i="147" s="1"/>
  <c r="AA160" i="147" a="1"/>
  <c r="AA160" i="147" s="1"/>
  <c r="AA143" i="147" a="1"/>
  <c r="AA143" i="147" s="1"/>
  <c r="AA139" i="147" a="1"/>
  <c r="AA139" i="147" s="1"/>
  <c r="AA117" i="147" a="1"/>
  <c r="AA117" i="147" s="1"/>
  <c r="AA108" i="147" a="1"/>
  <c r="AA108" i="147" s="1"/>
  <c r="AA93" i="147" a="1"/>
  <c r="AA93" i="147" s="1"/>
  <c r="AA84" i="147" a="1"/>
  <c r="AA84" i="147" s="1"/>
  <c r="AA65" i="147" a="1"/>
  <c r="AA65" i="147" s="1"/>
  <c r="AA279" i="147" a="1"/>
  <c r="AA279" i="147" s="1"/>
  <c r="AA208" i="147" a="1"/>
  <c r="AA208" i="147" s="1"/>
  <c r="AA173" i="147" a="1"/>
  <c r="AA173" i="147" s="1"/>
  <c r="AA324" i="147" a="1"/>
  <c r="AA324" i="147" s="1"/>
  <c r="AA213" i="147" a="1"/>
  <c r="AA213" i="147" s="1"/>
  <c r="AA193" i="147" a="1"/>
  <c r="AA193" i="147" s="1"/>
  <c r="AA101" i="147" a="1"/>
  <c r="AA101" i="147" s="1"/>
  <c r="AA96" i="147" a="1"/>
  <c r="AA96" i="147" s="1"/>
  <c r="AA78" i="147" a="1"/>
  <c r="AA78" i="147" s="1"/>
  <c r="AA224" i="147" a="1"/>
  <c r="AA224" i="147" s="1"/>
  <c r="AA186" i="147" a="1"/>
  <c r="AA186" i="147" s="1"/>
  <c r="AA177" i="147" a="1"/>
  <c r="AA177" i="147" s="1"/>
  <c r="AA162" i="147" a="1"/>
  <c r="AA162" i="147" s="1"/>
  <c r="AA236" i="147" a="1"/>
  <c r="AA236" i="147" s="1"/>
  <c r="AA179" i="147" a="1"/>
  <c r="AA179" i="147" s="1"/>
  <c r="AA149" i="147" a="1"/>
  <c r="AA149" i="147" s="1"/>
  <c r="AA312" i="147" a="1"/>
  <c r="AA312" i="147" s="1"/>
  <c r="AA256" i="147" a="1"/>
  <c r="AA256" i="147" s="1"/>
  <c r="AA181" i="147" a="1"/>
  <c r="AA181" i="147" s="1"/>
  <c r="AA166" i="147" a="1"/>
  <c r="AA166" i="147" s="1"/>
  <c r="AA155" i="147" a="1"/>
  <c r="AA155" i="147" s="1"/>
  <c r="AA317" i="147" a="1"/>
  <c r="AA317" i="147" s="1"/>
  <c r="AA292" i="147" a="1"/>
  <c r="AA292" i="147" s="1"/>
  <c r="AA215" i="147" a="1"/>
  <c r="AA215" i="147" s="1"/>
  <c r="AA168" i="147" a="1"/>
  <c r="AA168" i="147" s="1"/>
  <c r="AA153" i="147" a="1"/>
  <c r="AA153" i="147" s="1"/>
  <c r="AA130" i="147" a="1"/>
  <c r="AA130" i="147" s="1"/>
  <c r="AA128" i="147" a="1"/>
  <c r="AA128" i="147" s="1"/>
  <c r="AA287" i="147" a="1"/>
  <c r="AA287" i="147" s="1"/>
  <c r="AA226" i="147" a="1"/>
  <c r="AA226" i="147" s="1"/>
  <c r="AA272" i="147" a="1"/>
  <c r="AA272" i="147" s="1"/>
  <c r="AA192" i="147" a="1"/>
  <c r="AA192" i="147" s="1"/>
  <c r="AA174" i="147" a="1"/>
  <c r="AA174" i="147" s="1"/>
  <c r="AA144" i="147" a="1"/>
  <c r="AA144" i="147" s="1"/>
  <c r="AA142" i="147" a="1"/>
  <c r="AA142" i="147" s="1"/>
  <c r="AA270" i="147" a="1"/>
  <c r="AA270" i="147" s="1"/>
  <c r="AA201" i="147" a="1"/>
  <c r="AA201" i="147" s="1"/>
  <c r="AA164" i="147" a="1"/>
  <c r="AA164" i="147" s="1"/>
  <c r="AA59" i="147" a="1"/>
  <c r="AA59" i="147" s="1"/>
  <c r="AA32" i="147" a="1"/>
  <c r="AA32" i="147" s="1"/>
  <c r="AA36" i="147" a="1"/>
  <c r="AA36" i="147" s="1"/>
  <c r="AA148" i="147" a="1"/>
  <c r="AA148" i="147" s="1"/>
  <c r="AA114" i="147" a="1"/>
  <c r="AA114" i="147" s="1"/>
  <c r="AA107" i="147" a="1"/>
  <c r="AA107" i="147" s="1"/>
  <c r="AA105" i="147" a="1"/>
  <c r="AA105" i="147" s="1"/>
  <c r="AA43" i="147" a="1"/>
  <c r="AA43" i="147" s="1"/>
  <c r="AA25" i="147" a="1"/>
  <c r="AA25" i="147" s="1"/>
  <c r="AA135" i="147" a="1"/>
  <c r="AA135" i="147" s="1"/>
  <c r="AA77" i="147" a="1"/>
  <c r="AA77" i="147" s="1"/>
  <c r="AA53" i="147" a="1"/>
  <c r="AA53" i="147" s="1"/>
  <c r="AA241" i="147" a="1"/>
  <c r="AA241" i="147" s="1"/>
  <c r="AA209" i="147" a="1"/>
  <c r="AA209" i="147" s="1"/>
  <c r="AA305" i="147" a="1"/>
  <c r="AA305" i="147" s="1"/>
  <c r="AA295" i="147" a="1"/>
  <c r="AA295" i="147" s="1"/>
  <c r="AA159" i="147" a="1"/>
  <c r="AA159" i="147" s="1"/>
  <c r="AA132" i="147" a="1"/>
  <c r="AA132" i="147" s="1"/>
  <c r="AA124" i="147" a="1"/>
  <c r="AA124" i="147" s="1"/>
  <c r="AA75" i="147" a="1"/>
  <c r="AA75" i="147" s="1"/>
  <c r="AA70" i="147" a="1"/>
  <c r="AA70" i="147" s="1"/>
  <c r="AA47" i="147" a="1"/>
  <c r="AA47" i="147" s="1"/>
  <c r="AA22" i="147" a="1"/>
  <c r="AA22" i="147" s="1"/>
  <c r="AA63" i="147" a="1"/>
  <c r="AA63" i="147" s="1"/>
  <c r="AA259" i="147" a="1"/>
  <c r="AA259" i="147" s="1"/>
  <c r="AA204" i="147" a="1"/>
  <c r="AA204" i="147" s="1"/>
  <c r="AA100" i="147" a="1"/>
  <c r="AA100" i="147" s="1"/>
  <c r="AA80" i="147" a="1"/>
  <c r="AA80" i="147" s="1"/>
  <c r="AA73" i="147" a="1"/>
  <c r="AA73" i="147" s="1"/>
  <c r="AA68" i="147" a="1"/>
  <c r="AA68" i="147" s="1"/>
  <c r="AA54" i="147" a="1"/>
  <c r="AA54" i="147" s="1"/>
  <c r="AA37" i="147" a="1"/>
  <c r="AA37" i="147" s="1"/>
  <c r="AA234" i="147" a="1"/>
  <c r="AA234" i="147" s="1"/>
  <c r="AA134" i="147" a="1"/>
  <c r="AA134" i="147" s="1"/>
  <c r="AA104" i="147" a="1"/>
  <c r="AA104" i="147" s="1"/>
  <c r="AA92" i="147" a="1"/>
  <c r="AA92" i="147" s="1"/>
  <c r="AA66" i="147" a="1"/>
  <c r="AA66" i="147" s="1"/>
  <c r="AA51" i="147" a="1"/>
  <c r="AA51" i="147" s="1"/>
  <c r="AA182" i="147" a="1"/>
  <c r="AA182" i="147" s="1"/>
  <c r="AA178" i="147" a="1"/>
  <c r="AA178" i="147" s="1"/>
  <c r="AA137" i="147" a="1"/>
  <c r="AA137" i="147" s="1"/>
  <c r="AA118" i="147" a="1"/>
  <c r="AA118" i="147" s="1"/>
  <c r="AA48" i="147" a="1"/>
  <c r="AA48" i="147" s="1"/>
  <c r="AA41" i="147" a="1"/>
  <c r="AA41" i="147" s="1"/>
  <c r="AA322" i="147" a="1"/>
  <c r="AA322" i="147" s="1"/>
  <c r="AA282" i="147" a="1"/>
  <c r="AA282" i="147" s="1"/>
  <c r="AA146" i="147" a="1"/>
  <c r="AA146" i="147" s="1"/>
  <c r="AA34" i="147" a="1"/>
  <c r="AA34" i="147" s="1"/>
  <c r="AA123" i="147" a="1"/>
  <c r="AA123" i="147" s="1"/>
  <c r="AA242" i="147" a="1"/>
  <c r="AA242" i="147" s="1"/>
  <c r="AA188" i="147" a="1"/>
  <c r="AA188" i="147" s="1"/>
  <c r="AA103" i="147" a="1"/>
  <c r="AA103" i="147" s="1"/>
  <c r="AA91" i="147" a="1"/>
  <c r="AA91" i="147" s="1"/>
  <c r="AA165" i="147" a="1"/>
  <c r="AA165" i="147" s="1"/>
  <c r="AA99" i="147" a="1"/>
  <c r="AA99" i="147" s="1"/>
  <c r="AA69" i="147" a="1"/>
  <c r="AA69" i="147" s="1"/>
  <c r="AA90" i="147" a="1"/>
  <c r="AA90" i="147" s="1"/>
  <c r="AA87" i="147" a="1"/>
  <c r="AA87" i="147" s="1"/>
  <c r="AA271" i="147" a="1"/>
  <c r="AA271" i="147" s="1"/>
  <c r="AA154" i="147" a="1"/>
  <c r="AA154" i="147" s="1"/>
  <c r="AA122" i="147" a="1"/>
  <c r="AA122" i="147" s="1"/>
  <c r="AA50" i="147" a="1"/>
  <c r="AA50" i="147" s="1"/>
  <c r="AA222" i="147" a="1"/>
  <c r="AA222" i="147" s="1"/>
  <c r="AA211" i="147" a="1"/>
  <c r="AA211" i="147" s="1"/>
  <c r="AA97" i="147" a="1"/>
  <c r="AA97" i="147" s="1"/>
  <c r="AA45" i="147" a="1"/>
  <c r="AA45" i="147" s="1"/>
  <c r="AA39" i="147" a="1"/>
  <c r="AA39" i="147" s="1"/>
  <c r="AA31" i="147" a="1"/>
  <c r="AA31" i="147" s="1"/>
  <c r="AA29" i="147" a="1"/>
  <c r="AA29" i="147" s="1"/>
  <c r="AA27" i="147" a="1"/>
  <c r="AA27" i="147" s="1"/>
  <c r="AA221" i="147" a="1"/>
  <c r="AA221" i="147" s="1"/>
  <c r="AA86" i="147" a="1"/>
  <c r="AA86" i="147" s="1"/>
  <c r="AA119" i="147" a="1"/>
  <c r="AA119" i="147" s="1"/>
  <c r="AA42" i="147" a="1"/>
  <c r="AA42" i="147" s="1"/>
  <c r="AA40" i="147" a="1"/>
  <c r="AA40" i="147" s="1"/>
  <c r="AA15" i="147" a="1"/>
  <c r="AA15" i="147" s="1"/>
  <c r="AA10" i="147" a="1"/>
  <c r="AA10" i="147" s="1"/>
  <c r="AA5" i="147" a="1"/>
  <c r="AA5" i="147" s="1"/>
  <c r="AA44" i="147" a="1"/>
  <c r="AA44" i="147" s="1"/>
  <c r="AA26" i="147" a="1"/>
  <c r="AA26" i="147" s="1"/>
  <c r="AB51" i="147" a="1"/>
  <c r="AB51" i="147" s="1"/>
  <c r="AB54" i="147" a="1"/>
  <c r="AB54" i="147" s="1"/>
  <c r="AB6" i="147" a="1"/>
  <c r="AB6" i="147" s="1"/>
  <c r="Z8" i="147" a="1"/>
  <c r="Z8" i="147" s="1"/>
  <c r="Y332" i="147" a="1"/>
  <c r="Y332" i="147" s="1"/>
  <c r="Y327" i="147" a="1"/>
  <c r="Y327" i="147" s="1"/>
  <c r="Y322" i="147" a="1"/>
  <c r="Y322" i="147" s="1"/>
  <c r="Y317" i="147" a="1"/>
  <c r="Y317" i="147" s="1"/>
  <c r="Y312" i="147" a="1"/>
  <c r="Y312" i="147" s="1"/>
  <c r="Y307" i="147" a="1"/>
  <c r="Y307" i="147" s="1"/>
  <c r="Y302" i="147" a="1"/>
  <c r="Y302" i="147" s="1"/>
  <c r="Y297" i="147" a="1"/>
  <c r="Y297" i="147" s="1"/>
  <c r="Y292" i="147" a="1"/>
  <c r="Y292" i="147" s="1"/>
  <c r="Y287" i="147" a="1"/>
  <c r="Y287" i="147" s="1"/>
  <c r="Y282" i="147" a="1"/>
  <c r="Y282" i="147" s="1"/>
  <c r="Y277" i="147" a="1"/>
  <c r="Y277" i="147" s="1"/>
  <c r="Y272" i="147" a="1"/>
  <c r="Y272" i="147" s="1"/>
  <c r="Y267" i="147" a="1"/>
  <c r="Y267" i="147" s="1"/>
  <c r="Y262" i="147" a="1"/>
  <c r="Y262" i="147" s="1"/>
  <c r="Y257" i="147" a="1"/>
  <c r="Y257" i="147" s="1"/>
  <c r="Y252" i="147" a="1"/>
  <c r="Y252" i="147" s="1"/>
  <c r="Y247" i="147" a="1"/>
  <c r="Y247" i="147" s="1"/>
  <c r="Y242" i="147" a="1"/>
  <c r="Y242" i="147" s="1"/>
  <c r="Y237" i="147" a="1"/>
  <c r="Y237" i="147" s="1"/>
  <c r="Y232" i="147" a="1"/>
  <c r="Y232" i="147" s="1"/>
  <c r="Y316" i="147" a="1"/>
  <c r="Y316" i="147" s="1"/>
  <c r="Y309" i="147" a="1"/>
  <c r="Y309" i="147" s="1"/>
  <c r="Y291" i="147" a="1"/>
  <c r="Y291" i="147" s="1"/>
  <c r="Y284" i="147" a="1"/>
  <c r="Y284" i="147" s="1"/>
  <c r="Y329" i="147" a="1"/>
  <c r="Y329" i="147" s="1"/>
  <c r="Y314" i="147" a="1"/>
  <c r="Y314" i="147" s="1"/>
  <c r="Y311" i="147" a="1"/>
  <c r="Y311" i="147" s="1"/>
  <c r="Y294" i="147" a="1"/>
  <c r="Y294" i="147" s="1"/>
  <c r="Y256" i="147" a="1"/>
  <c r="Y256" i="147" s="1"/>
  <c r="Y295" i="147" a="1"/>
  <c r="Y295" i="147" s="1"/>
  <c r="Y328" i="147" a="1"/>
  <c r="Y328" i="147" s="1"/>
  <c r="Y308" i="147" a="1"/>
  <c r="Y308" i="147" s="1"/>
  <c r="Y303" i="147" a="1"/>
  <c r="Y303" i="147" s="1"/>
  <c r="Y255" i="147" a="1"/>
  <c r="Y255" i="147" s="1"/>
  <c r="Y238" i="147" a="1"/>
  <c r="Y238" i="147" s="1"/>
  <c r="Y219" i="147" a="1"/>
  <c r="Y219" i="147" s="1"/>
  <c r="Y321" i="147" a="1"/>
  <c r="Y321" i="147" s="1"/>
  <c r="Y290" i="147" a="1"/>
  <c r="Y290" i="147" s="1"/>
  <c r="Y258" i="147" a="1"/>
  <c r="Y258" i="147" s="1"/>
  <c r="Y319" i="147" a="1"/>
  <c r="Y319" i="147" s="1"/>
  <c r="Y296" i="147" a="1"/>
  <c r="Y296" i="147" s="1"/>
  <c r="Y207" i="147" a="1"/>
  <c r="Y207" i="147" s="1"/>
  <c r="Y265" i="147" a="1"/>
  <c r="Y265" i="147" s="1"/>
  <c r="Y225" i="147" a="1"/>
  <c r="Y225" i="147" s="1"/>
  <c r="Y204" i="147" a="1"/>
  <c r="Y204" i="147" s="1"/>
  <c r="Y333" i="147" a="1"/>
  <c r="Y333" i="147" s="1"/>
  <c r="Y313" i="147" a="1"/>
  <c r="Y313" i="147" s="1"/>
  <c r="Y227" i="147" a="1"/>
  <c r="Y227" i="147" s="1"/>
  <c r="Y208" i="147" a="1"/>
  <c r="Y208" i="147" s="1"/>
  <c r="Y198" i="147" a="1"/>
  <c r="Y198" i="147" s="1"/>
  <c r="Y170" i="147" a="1"/>
  <c r="Y170" i="147" s="1"/>
  <c r="Y145" i="147" a="1"/>
  <c r="Y145" i="147" s="1"/>
  <c r="Y140" i="147" a="1"/>
  <c r="Y140" i="147" s="1"/>
  <c r="Y135" i="147" a="1"/>
  <c r="Y135" i="147" s="1"/>
  <c r="Y130" i="147" a="1"/>
  <c r="Y130" i="147" s="1"/>
  <c r="Y125" i="147" a="1"/>
  <c r="Y125" i="147" s="1"/>
  <c r="Y120" i="147" a="1"/>
  <c r="Y120" i="147" s="1"/>
  <c r="Y115" i="147" a="1"/>
  <c r="Y115" i="147" s="1"/>
  <c r="Y110" i="147" a="1"/>
  <c r="Y110" i="147" s="1"/>
  <c r="Y105" i="147" a="1"/>
  <c r="Y105" i="147" s="1"/>
  <c r="Y315" i="147" a="1"/>
  <c r="Y315" i="147" s="1"/>
  <c r="Y285" i="147" a="1"/>
  <c r="Y285" i="147" s="1"/>
  <c r="Y283" i="147" a="1"/>
  <c r="Y283" i="147" s="1"/>
  <c r="Y260" i="147" a="1"/>
  <c r="Y260" i="147" s="1"/>
  <c r="Y254" i="147" a="1"/>
  <c r="Y254" i="147" s="1"/>
  <c r="Y243" i="147" a="1"/>
  <c r="Y243" i="147" s="1"/>
  <c r="Y187" i="147" a="1"/>
  <c r="Y187" i="147" s="1"/>
  <c r="Y183" i="147" a="1"/>
  <c r="Y183" i="147" s="1"/>
  <c r="Y162" i="147" a="1"/>
  <c r="Y162" i="147" s="1"/>
  <c r="Y158" i="147" a="1"/>
  <c r="Y158" i="147" s="1"/>
  <c r="Y306" i="147" a="1"/>
  <c r="Y306" i="147" s="1"/>
  <c r="Y304" i="147" a="1"/>
  <c r="Y304" i="147" s="1"/>
  <c r="Y268" i="147" a="1"/>
  <c r="Y268" i="147" s="1"/>
  <c r="Y266" i="147" a="1"/>
  <c r="Y266" i="147" s="1"/>
  <c r="Y250" i="147" a="1"/>
  <c r="Y250" i="147" s="1"/>
  <c r="Y241" i="147" a="1"/>
  <c r="Y241" i="147" s="1"/>
  <c r="Y326" i="147" a="1"/>
  <c r="Y326" i="147" s="1"/>
  <c r="Y323" i="147" a="1"/>
  <c r="Y323" i="147" s="1"/>
  <c r="Y253" i="147" a="1"/>
  <c r="Y253" i="147" s="1"/>
  <c r="Y197" i="147" a="1"/>
  <c r="Y197" i="147" s="1"/>
  <c r="Y192" i="147" a="1"/>
  <c r="Y192" i="147" s="1"/>
  <c r="Y165" i="147" a="1"/>
  <c r="Y165" i="147" s="1"/>
  <c r="Y139" i="147" a="1"/>
  <c r="Y139" i="147" s="1"/>
  <c r="Y132" i="147" a="1"/>
  <c r="Y132" i="147" s="1"/>
  <c r="Y320" i="147" a="1"/>
  <c r="Y320" i="147" s="1"/>
  <c r="Y240" i="147" a="1"/>
  <c r="Y240" i="147" s="1"/>
  <c r="Y214" i="147" a="1"/>
  <c r="Y214" i="147" s="1"/>
  <c r="Y212" i="147" a="1"/>
  <c r="Y212" i="147" s="1"/>
  <c r="Y200" i="147" a="1"/>
  <c r="Y200" i="147" s="1"/>
  <c r="Y184" i="147" a="1"/>
  <c r="Y184" i="147" s="1"/>
  <c r="Y181" i="147" a="1"/>
  <c r="Y181" i="147" s="1"/>
  <c r="Y178" i="147" a="1"/>
  <c r="Y178" i="147" s="1"/>
  <c r="Y175" i="147" a="1"/>
  <c r="Y175" i="147" s="1"/>
  <c r="Y143" i="147" a="1"/>
  <c r="Y143" i="147" s="1"/>
  <c r="Y136" i="147" a="1"/>
  <c r="Y136" i="147" s="1"/>
  <c r="Y118" i="147" a="1"/>
  <c r="Y118" i="147" s="1"/>
  <c r="Y269" i="147" a="1"/>
  <c r="Y269" i="147" s="1"/>
  <c r="Y271" i="147" a="1"/>
  <c r="Y271" i="147" s="1"/>
  <c r="Y261" i="147" a="1"/>
  <c r="Y261" i="147" s="1"/>
  <c r="Y215" i="147" a="1"/>
  <c r="Y215" i="147" s="1"/>
  <c r="Y188" i="147" a="1"/>
  <c r="Y188" i="147" s="1"/>
  <c r="Y185" i="147" a="1"/>
  <c r="Y185" i="147" s="1"/>
  <c r="Y182" i="147" a="1"/>
  <c r="Y182" i="147" s="1"/>
  <c r="Y173" i="147" a="1"/>
  <c r="Y173" i="147" s="1"/>
  <c r="Y157" i="147" a="1"/>
  <c r="Y157" i="147" s="1"/>
  <c r="Y141" i="147" a="1"/>
  <c r="Y141" i="147" s="1"/>
  <c r="Y123" i="147" a="1"/>
  <c r="Y123" i="147" s="1"/>
  <c r="Y116" i="147" a="1"/>
  <c r="Y116" i="147" s="1"/>
  <c r="Y104" i="147" a="1"/>
  <c r="Y104" i="147" s="1"/>
  <c r="Y288" i="147" a="1"/>
  <c r="Y288" i="147" s="1"/>
  <c r="Y281" i="147" a="1"/>
  <c r="Y281" i="147" s="1"/>
  <c r="Y233" i="147" a="1"/>
  <c r="Y233" i="147" s="1"/>
  <c r="Y159" i="147" a="1"/>
  <c r="Y159" i="147" s="1"/>
  <c r="Y147" i="147" a="1"/>
  <c r="Y147" i="147" s="1"/>
  <c r="Y142" i="147" a="1"/>
  <c r="Y142" i="147" s="1"/>
  <c r="Y112" i="147" a="1"/>
  <c r="Y112" i="147" s="1"/>
  <c r="Y101" i="147" a="1"/>
  <c r="Y101" i="147" s="1"/>
  <c r="Y76" i="147" a="1"/>
  <c r="Y76" i="147" s="1"/>
  <c r="Y51" i="147" a="1"/>
  <c r="Y51" i="147" s="1"/>
  <c r="Y274" i="147" a="1"/>
  <c r="Y274" i="147" s="1"/>
  <c r="Y206" i="147" a="1"/>
  <c r="Y206" i="147" s="1"/>
  <c r="Y171" i="147" a="1"/>
  <c r="Y171" i="147" s="1"/>
  <c r="Y137" i="147" a="1"/>
  <c r="Y137" i="147" s="1"/>
  <c r="Y121" i="147" a="1"/>
  <c r="Y121" i="147" s="1"/>
  <c r="Y97" i="147" a="1"/>
  <c r="Y97" i="147" s="1"/>
  <c r="Y221" i="147" a="1"/>
  <c r="Y221" i="147" s="1"/>
  <c r="Y202" i="147" a="1"/>
  <c r="Y202" i="147" s="1"/>
  <c r="Y164" i="147" a="1"/>
  <c r="Y164" i="147" s="1"/>
  <c r="Y280" i="147" a="1"/>
  <c r="Y280" i="147" s="1"/>
  <c r="Y270" i="147" a="1"/>
  <c r="Y270" i="147" s="1"/>
  <c r="Y245" i="147" a="1"/>
  <c r="Y245" i="147" s="1"/>
  <c r="Y318" i="147" a="1"/>
  <c r="Y318" i="147" s="1"/>
  <c r="Y299" i="147" a="1"/>
  <c r="Y299" i="147" s="1"/>
  <c r="Y289" i="147" a="1"/>
  <c r="Y289" i="147" s="1"/>
  <c r="Y286" i="147" a="1"/>
  <c r="Y286" i="147" s="1"/>
  <c r="Y276" i="147" a="1"/>
  <c r="Y276" i="147" s="1"/>
  <c r="Y263" i="147" a="1"/>
  <c r="Y263" i="147" s="1"/>
  <c r="Y244" i="147" a="1"/>
  <c r="Y244" i="147" s="1"/>
  <c r="Y239" i="147" a="1"/>
  <c r="Y239" i="147" s="1"/>
  <c r="Y220" i="147" a="1"/>
  <c r="Y220" i="147" s="1"/>
  <c r="Y203" i="147" a="1"/>
  <c r="Y203" i="147" s="1"/>
  <c r="Y153" i="147" a="1"/>
  <c r="Y153" i="147" s="1"/>
  <c r="Y133" i="147" a="1"/>
  <c r="Y133" i="147" s="1"/>
  <c r="Y103" i="147" a="1"/>
  <c r="Y103" i="147" s="1"/>
  <c r="Y78" i="147" a="1"/>
  <c r="Y78" i="147" s="1"/>
  <c r="Y53" i="147" a="1"/>
  <c r="Y53" i="147" s="1"/>
  <c r="Y325" i="147" a="1"/>
  <c r="Y325" i="147" s="1"/>
  <c r="Y275" i="147" a="1"/>
  <c r="Y275" i="147" s="1"/>
  <c r="Y211" i="147" a="1"/>
  <c r="Y211" i="147" s="1"/>
  <c r="Y189" i="147" a="1"/>
  <c r="Y189" i="147" s="1"/>
  <c r="Y154" i="147" a="1"/>
  <c r="Y154" i="147" s="1"/>
  <c r="Y131" i="147" a="1"/>
  <c r="Y131" i="147" s="1"/>
  <c r="Y74" i="147" a="1"/>
  <c r="Y74" i="147" s="1"/>
  <c r="Y331" i="147" a="1"/>
  <c r="Y331" i="147" s="1"/>
  <c r="Y156" i="147" a="1"/>
  <c r="Y156" i="147" s="1"/>
  <c r="Y129" i="147" a="1"/>
  <c r="Y129" i="147" s="1"/>
  <c r="Y98" i="147" a="1"/>
  <c r="Y98" i="147" s="1"/>
  <c r="Y90" i="147" a="1"/>
  <c r="Y90" i="147" s="1"/>
  <c r="Y71" i="147" a="1"/>
  <c r="Y71" i="147" s="1"/>
  <c r="Y293" i="147" a="1"/>
  <c r="Y293" i="147" s="1"/>
  <c r="Y279" i="147" a="1"/>
  <c r="Y279" i="147" s="1"/>
  <c r="Y230" i="147" a="1"/>
  <c r="Y230" i="147" s="1"/>
  <c r="Y216" i="147" a="1"/>
  <c r="Y216" i="147" s="1"/>
  <c r="Y191" i="147" a="1"/>
  <c r="Y191" i="147" s="1"/>
  <c r="Y93" i="147" a="1"/>
  <c r="Y93" i="147" s="1"/>
  <c r="Y87" i="147" a="1"/>
  <c r="Y87" i="147" s="1"/>
  <c r="Y68" i="147" a="1"/>
  <c r="Y68" i="147" s="1"/>
  <c r="Y330" i="147" a="1"/>
  <c r="Y330" i="147" s="1"/>
  <c r="Y298" i="147" a="1"/>
  <c r="Y298" i="147" s="1"/>
  <c r="Y324" i="147" a="1"/>
  <c r="Y324" i="147" s="1"/>
  <c r="Y246" i="147" a="1"/>
  <c r="Y246" i="147" s="1"/>
  <c r="Y160" i="147" a="1"/>
  <c r="Y160" i="147" s="1"/>
  <c r="Y278" i="147" a="1"/>
  <c r="Y278" i="147" s="1"/>
  <c r="Y264" i="147" a="1"/>
  <c r="Y264" i="147" s="1"/>
  <c r="Y249" i="147" a="1"/>
  <c r="Y249" i="147" s="1"/>
  <c r="Y224" i="147" a="1"/>
  <c r="Y224" i="147" s="1"/>
  <c r="Y210" i="147" a="1"/>
  <c r="Y210" i="147" s="1"/>
  <c r="Y186" i="147" a="1"/>
  <c r="Y186" i="147" s="1"/>
  <c r="Y179" i="147" a="1"/>
  <c r="Y179" i="147" s="1"/>
  <c r="Y177" i="147" a="1"/>
  <c r="Y177" i="147" s="1"/>
  <c r="Y273" i="147" a="1"/>
  <c r="Y273" i="147" s="1"/>
  <c r="Y236" i="147" a="1"/>
  <c r="Y236" i="147" s="1"/>
  <c r="Y195" i="147" a="1"/>
  <c r="Y195" i="147" s="1"/>
  <c r="Y151" i="147" a="1"/>
  <c r="Y151" i="147" s="1"/>
  <c r="Y218" i="147" a="1"/>
  <c r="Y218" i="147" s="1"/>
  <c r="Y149" i="147" a="1"/>
  <c r="Y149" i="147" s="1"/>
  <c r="Y229" i="147" a="1"/>
  <c r="Y229" i="147" s="1"/>
  <c r="Y223" i="147" a="1"/>
  <c r="Y223" i="147" s="1"/>
  <c r="Y190" i="147" a="1"/>
  <c r="Y190" i="147" s="1"/>
  <c r="Y168" i="147" a="1"/>
  <c r="Y168" i="147" s="1"/>
  <c r="Y155" i="147" a="1"/>
  <c r="Y155" i="147" s="1"/>
  <c r="Y128" i="147" a="1"/>
  <c r="Y128" i="147" s="1"/>
  <c r="Y126" i="147" a="1"/>
  <c r="Y126" i="147" s="1"/>
  <c r="Y124" i="147" a="1"/>
  <c r="Y124" i="147" s="1"/>
  <c r="Y109" i="147" a="1"/>
  <c r="Y109" i="147" s="1"/>
  <c r="Y231" i="147" a="1"/>
  <c r="Y231" i="147" s="1"/>
  <c r="Y122" i="147" a="1"/>
  <c r="Y122" i="147" s="1"/>
  <c r="Y95" i="147" a="1"/>
  <c r="Y95" i="147" s="1"/>
  <c r="Y49" i="147" a="1"/>
  <c r="Y49" i="147" s="1"/>
  <c r="Y35" i="147" a="1"/>
  <c r="Y35" i="147" s="1"/>
  <c r="Y248" i="147" a="1"/>
  <c r="Y248" i="147" s="1"/>
  <c r="Y180" i="147" a="1"/>
  <c r="Y180" i="147" s="1"/>
  <c r="Y86" i="147" a="1"/>
  <c r="Y86" i="147" s="1"/>
  <c r="Y28" i="147" a="1"/>
  <c r="Y28" i="147" s="1"/>
  <c r="Y79" i="147" a="1"/>
  <c r="Y79" i="147" s="1"/>
  <c r="Y205" i="147" a="1"/>
  <c r="Y205" i="147" s="1"/>
  <c r="Y201" i="147" a="1"/>
  <c r="Y201" i="147" s="1"/>
  <c r="Y127" i="147" a="1"/>
  <c r="Y127" i="147" s="1"/>
  <c r="Y91" i="147" a="1"/>
  <c r="Y91" i="147" s="1"/>
  <c r="Y72" i="147" a="1"/>
  <c r="Y72" i="147" s="1"/>
  <c r="Y67" i="147" a="1"/>
  <c r="Y67" i="147" s="1"/>
  <c r="Y62" i="147" a="1"/>
  <c r="Y62" i="147" s="1"/>
  <c r="Y46" i="147" a="1"/>
  <c r="Y46" i="147" s="1"/>
  <c r="Y21" i="147" a="1"/>
  <c r="Y21" i="147" s="1"/>
  <c r="Y235" i="147" a="1"/>
  <c r="Y235" i="147" s="1"/>
  <c r="Y196" i="147" a="1"/>
  <c r="Y196" i="147" s="1"/>
  <c r="Y152" i="147" a="1"/>
  <c r="Y152" i="147" s="1"/>
  <c r="Y119" i="147" a="1"/>
  <c r="Y119" i="147" s="1"/>
  <c r="Y114" i="147" a="1"/>
  <c r="Y114" i="147" s="1"/>
  <c r="Y107" i="147" a="1"/>
  <c r="Y107" i="147" s="1"/>
  <c r="Y59" i="147" a="1"/>
  <c r="Y59" i="147" s="1"/>
  <c r="Y56" i="147" a="1"/>
  <c r="Y56" i="147" s="1"/>
  <c r="Y25" i="147" a="1"/>
  <c r="Y25" i="147" s="1"/>
  <c r="Y209" i="147" a="1"/>
  <c r="Y209" i="147" s="1"/>
  <c r="Y111" i="147" a="1"/>
  <c r="Y111" i="147" s="1"/>
  <c r="Y40" i="147" a="1"/>
  <c r="Y40" i="147" s="1"/>
  <c r="Y213" i="147" a="1"/>
  <c r="Y213" i="147" s="1"/>
  <c r="Y199" i="147" a="1"/>
  <c r="Y199" i="147" s="1"/>
  <c r="Y96" i="147" a="1"/>
  <c r="Y96" i="147" s="1"/>
  <c r="Y63" i="147" a="1"/>
  <c r="Y63" i="147" s="1"/>
  <c r="Y60" i="147" a="1"/>
  <c r="Y60" i="147" s="1"/>
  <c r="Y234" i="147" a="1"/>
  <c r="Y234" i="147" s="1"/>
  <c r="Y174" i="147" a="1"/>
  <c r="Y174" i="147" s="1"/>
  <c r="Y166" i="147" a="1"/>
  <c r="Y166" i="147" s="1"/>
  <c r="Y102" i="147" a="1"/>
  <c r="Y102" i="147" s="1"/>
  <c r="Y94" i="147" a="1"/>
  <c r="Y94" i="147" s="1"/>
  <c r="Y26" i="147" a="1"/>
  <c r="Y26" i="147" s="1"/>
  <c r="Y228" i="147" a="1"/>
  <c r="Y228" i="147" s="1"/>
  <c r="Y134" i="147" a="1"/>
  <c r="Y134" i="147" s="1"/>
  <c r="Y113" i="147" a="1"/>
  <c r="Y113" i="147" s="1"/>
  <c r="Y100" i="147" a="1"/>
  <c r="Y100" i="147" s="1"/>
  <c r="Y85" i="147" a="1"/>
  <c r="Y85" i="147" s="1"/>
  <c r="Y80" i="147" a="1"/>
  <c r="Y80" i="147" s="1"/>
  <c r="Y57" i="147" a="1"/>
  <c r="Y57" i="147" s="1"/>
  <c r="Y44" i="147" a="1"/>
  <c r="Y44" i="147" s="1"/>
  <c r="Y37" i="147" a="1"/>
  <c r="Y37" i="147" s="1"/>
  <c r="Y19" i="147" a="1"/>
  <c r="Y19" i="147" s="1"/>
  <c r="Y301" i="147" a="1"/>
  <c r="Y301" i="147" s="1"/>
  <c r="Y150" i="147" a="1"/>
  <c r="Y150" i="147" s="1"/>
  <c r="Y106" i="147" a="1"/>
  <c r="Y106" i="147" s="1"/>
  <c r="Y176" i="147" a="1"/>
  <c r="Y176" i="147" s="1"/>
  <c r="Y172" i="147" a="1"/>
  <c r="Y172" i="147" s="1"/>
  <c r="Y117" i="147" a="1"/>
  <c r="Y117" i="147" s="1"/>
  <c r="Y99" i="147" a="1"/>
  <c r="Y99" i="147" s="1"/>
  <c r="Y300" i="147" a="1"/>
  <c r="Y300" i="147" s="1"/>
  <c r="Y82" i="147" a="1"/>
  <c r="Y82" i="147" s="1"/>
  <c r="Y193" i="147" a="1"/>
  <c r="Y193" i="147" s="1"/>
  <c r="Y148" i="147" a="1"/>
  <c r="Y148" i="147" s="1"/>
  <c r="Y88" i="147" a="1"/>
  <c r="Y88" i="147" s="1"/>
  <c r="Y146" i="147" a="1"/>
  <c r="Y146" i="147" s="1"/>
  <c r="Y81" i="147" a="1"/>
  <c r="Y81" i="147" s="1"/>
  <c r="Y69" i="147" a="1"/>
  <c r="Y69" i="147" s="1"/>
  <c r="Y41" i="147" a="1"/>
  <c r="Y41" i="147" s="1"/>
  <c r="Y310" i="147" a="1"/>
  <c r="Y310" i="147" s="1"/>
  <c r="Y222" i="147" a="1"/>
  <c r="Y222" i="147" s="1"/>
  <c r="Y138" i="147" a="1"/>
  <c r="Y138" i="147" s="1"/>
  <c r="Y77" i="147" a="1"/>
  <c r="Y77" i="147" s="1"/>
  <c r="Y305" i="147" a="1"/>
  <c r="Y305" i="147" s="1"/>
  <c r="Y259" i="147" a="1"/>
  <c r="Y259" i="147" s="1"/>
  <c r="Y217" i="147" a="1"/>
  <c r="Y217" i="147" s="1"/>
  <c r="Y194" i="147" a="1"/>
  <c r="Y194" i="147" s="1"/>
  <c r="Y108" i="147" a="1"/>
  <c r="Y108" i="147" s="1"/>
  <c r="Y64" i="147" a="1"/>
  <c r="Y64" i="147" s="1"/>
  <c r="Y36" i="147" a="1"/>
  <c r="Y36" i="147" s="1"/>
  <c r="AA8" i="147" a="1"/>
  <c r="AA8" i="147" s="1"/>
  <c r="Z10" i="147" a="1"/>
  <c r="Z10" i="147" s="1"/>
  <c r="AA12" i="147" a="1"/>
  <c r="AA12" i="147" s="1"/>
  <c r="Z22" i="147" a="1"/>
  <c r="Z22" i="147" s="1"/>
  <c r="AA24" i="147" a="1"/>
  <c r="AA24" i="147" s="1"/>
  <c r="AA88" i="147" a="1"/>
  <c r="AA88" i="147" s="1"/>
  <c r="Z99" i="147" a="1"/>
  <c r="Z99" i="147" s="1"/>
  <c r="AB199" i="147" a="1"/>
  <c r="AB199" i="147" s="1"/>
  <c r="AB244" i="147" a="1"/>
  <c r="AB244" i="147" s="1"/>
  <c r="AA38" i="147" a="1"/>
  <c r="AA38" i="147" s="1"/>
  <c r="AA79" i="147" a="1"/>
  <c r="AA79" i="147" s="1"/>
  <c r="AB99" i="147" a="1"/>
  <c r="AB99" i="147" s="1"/>
  <c r="AB165" i="147" a="1"/>
  <c r="AB165" i="147" s="1"/>
  <c r="AB281" i="147" a="1"/>
  <c r="AB281" i="147" s="1"/>
  <c r="Z14" i="147" a="1"/>
  <c r="Z14" i="147" s="1"/>
  <c r="Z115" i="147" a="1"/>
  <c r="Z115" i="147" s="1"/>
  <c r="AA125" i="147" a="1"/>
  <c r="AA125" i="147" s="1"/>
  <c r="AA14" i="147" a="1"/>
  <c r="AA14" i="147" s="1"/>
  <c r="AA16" i="147" a="1"/>
  <c r="AA16" i="147" s="1"/>
  <c r="Z18" i="147" a="1"/>
  <c r="Z18" i="147" s="1"/>
  <c r="AA20" i="147" a="1"/>
  <c r="AA20" i="147" s="1"/>
  <c r="AA49" i="147" a="1"/>
  <c r="AA49" i="147" s="1"/>
  <c r="Z52" i="147" a="1"/>
  <c r="Z52" i="147" s="1"/>
  <c r="AA67" i="147" a="1"/>
  <c r="AA67" i="147" s="1"/>
  <c r="AA89" i="147" a="1"/>
  <c r="AA89" i="147" s="1"/>
  <c r="Z133" i="147" a="1"/>
  <c r="Z133" i="147" s="1"/>
  <c r="AA156" i="147" a="1"/>
  <c r="AA156" i="147" s="1"/>
  <c r="Y226" i="147" a="1"/>
  <c r="Y226" i="147" s="1"/>
  <c r="Y251" i="147" a="1"/>
  <c r="Y251" i="147" s="1"/>
  <c r="Z290" i="147" a="1"/>
  <c r="Z290" i="147" s="1"/>
  <c r="AA18" i="147" a="1"/>
  <c r="AA18" i="147" s="1"/>
  <c r="Z27" i="147" a="1"/>
  <c r="Z27" i="147" s="1"/>
  <c r="Z41" i="147" a="1"/>
  <c r="Z41" i="147" s="1"/>
  <c r="AA52" i="147" a="1"/>
  <c r="AA52" i="147" s="1"/>
  <c r="AB55" i="147" a="1"/>
  <c r="AB55" i="147" s="1"/>
  <c r="AA94" i="147" a="1"/>
  <c r="AA94" i="147" s="1"/>
  <c r="AB125" i="147" a="1"/>
  <c r="AB125" i="147" s="1"/>
  <c r="AB168" i="147" a="1"/>
  <c r="AB168" i="147" s="1"/>
  <c r="AB290" i="147" a="1"/>
  <c r="AB290" i="147" s="1"/>
  <c r="Z5" i="147" a="1"/>
  <c r="Z5" i="147" s="1"/>
  <c r="AA7" i="147" a="1"/>
  <c r="AA7" i="147" s="1"/>
  <c r="AB14" i="147" a="1"/>
  <c r="AB14" i="147" s="1"/>
  <c r="AB16" i="147" a="1"/>
  <c r="AB16" i="147" s="1"/>
  <c r="AB49" i="147" a="1"/>
  <c r="AB49" i="147" s="1"/>
  <c r="AB52" i="147" a="1"/>
  <c r="AB52" i="147" s="1"/>
  <c r="AB59" i="147" a="1"/>
  <c r="AB59" i="147" s="1"/>
  <c r="AB67" i="147" a="1"/>
  <c r="AB67" i="147" s="1"/>
  <c r="AA71" i="147" a="1"/>
  <c r="AA71" i="147" s="1"/>
  <c r="Y169" i="147" a="1"/>
  <c r="Y169" i="147" s="1"/>
  <c r="AA185" i="147" a="1"/>
  <c r="AA185" i="147" s="1"/>
  <c r="Z44" i="147" a="1"/>
  <c r="Z44" i="147" s="1"/>
  <c r="Z63" i="147" a="1"/>
  <c r="Z63" i="147" s="1"/>
  <c r="Z76" i="147" a="1"/>
  <c r="Z76" i="147" s="1"/>
  <c r="AA95" i="147" a="1"/>
  <c r="AA95" i="147" s="1"/>
  <c r="AB56" i="147" a="1"/>
  <c r="AB56" i="147" s="1"/>
  <c r="AA72" i="147" a="1"/>
  <c r="AA72" i="147" s="1"/>
  <c r="AB85" i="147" a="1"/>
  <c r="AB85" i="147" s="1"/>
  <c r="AA62" i="147" a="1"/>
  <c r="AA62" i="147" s="1"/>
  <c r="AB25" i="147" a="1"/>
  <c r="AB25" i="147" s="1"/>
  <c r="AB39" i="147" a="1"/>
  <c r="AB39" i="147" s="1"/>
  <c r="Z47" i="147" a="1"/>
  <c r="Z47" i="147" s="1"/>
  <c r="AA76" i="147" a="1"/>
  <c r="AA76" i="147" s="1"/>
  <c r="AB109" i="147" a="1"/>
  <c r="AB109" i="147" s="1"/>
  <c r="AB300" i="147" a="1"/>
  <c r="AB300" i="147" s="1"/>
  <c r="AA46" i="147" a="1"/>
  <c r="AA46" i="147" s="1"/>
  <c r="Z49" i="147" a="1"/>
  <c r="Z49" i="147" s="1"/>
  <c r="AA2" i="147" a="1"/>
  <c r="AA2" i="147" s="1"/>
  <c r="V2" i="147" s="1"/>
  <c r="Z159" i="147" a="1"/>
  <c r="Z159" i="147" s="1"/>
  <c r="AA189" i="147" a="1"/>
  <c r="AA189" i="147" s="1"/>
  <c r="AA11" i="147" a="1"/>
  <c r="AA11" i="147" s="1"/>
  <c r="AA21" i="147" a="1"/>
  <c r="AA21" i="147" s="1"/>
  <c r="AA23" i="147" a="1"/>
  <c r="AA23" i="147" s="1"/>
  <c r="Z42" i="147" a="1"/>
  <c r="Z42" i="147" s="1"/>
  <c r="Z64" i="147" a="1"/>
  <c r="Z64" i="147" s="1"/>
  <c r="AB81" i="147" a="1"/>
  <c r="AB81" i="147" s="1"/>
  <c r="Z110" i="147" a="1"/>
  <c r="Z110" i="147" s="1"/>
  <c r="AB189" i="147" a="1"/>
  <c r="AB189" i="147" s="1"/>
  <c r="AB211" i="147" a="1"/>
  <c r="AB211" i="147" s="1"/>
  <c r="AA232" i="147" a="1"/>
  <c r="AA232" i="147" s="1"/>
  <c r="Z309" i="147" a="1"/>
  <c r="Z309" i="147" s="1"/>
  <c r="AA9" i="147" a="1"/>
  <c r="AA9" i="147" s="1"/>
  <c r="AB173" i="147" a="1"/>
  <c r="AB173" i="147" s="1"/>
  <c r="AB191" i="147" a="1"/>
  <c r="AB191" i="147" s="1"/>
  <c r="AA237" i="147" a="1"/>
  <c r="AA237" i="147" s="1"/>
  <c r="AB309" i="147" a="1"/>
  <c r="AB309" i="147" s="1"/>
  <c r="AA3" i="147" a="1"/>
  <c r="AA3" i="147" s="1"/>
  <c r="AB5" i="147" a="1"/>
  <c r="AB5" i="147" s="1"/>
  <c r="AB91" i="147" a="1"/>
  <c r="AB91" i="147" s="1"/>
  <c r="Z302" i="147" a="1"/>
  <c r="Z302" i="147" s="1"/>
  <c r="Z295" i="147" a="1"/>
  <c r="Z295" i="147" s="1"/>
  <c r="Z277" i="147" a="1"/>
  <c r="Z277" i="147" s="1"/>
  <c r="Z270" i="147" a="1"/>
  <c r="Z270" i="147" s="1"/>
  <c r="Z326" i="147" a="1"/>
  <c r="Z326" i="147" s="1"/>
  <c r="Z323" i="147" a="1"/>
  <c r="Z323" i="147" s="1"/>
  <c r="Z313" i="147" a="1"/>
  <c r="Z313" i="147" s="1"/>
  <c r="Z288" i="147" a="1"/>
  <c r="Z288" i="147" s="1"/>
  <c r="Z263" i="147" a="1"/>
  <c r="Z263" i="147" s="1"/>
  <c r="Z238" i="147" a="1"/>
  <c r="Z238" i="147" s="1"/>
  <c r="Z330" i="147" a="1"/>
  <c r="Z330" i="147" s="1"/>
  <c r="Z317" i="147" a="1"/>
  <c r="Z317" i="147" s="1"/>
  <c r="Z300" i="147" a="1"/>
  <c r="Z300" i="147" s="1"/>
  <c r="Z297" i="147" a="1"/>
  <c r="Z297" i="147" s="1"/>
  <c r="Z280" i="147" a="1"/>
  <c r="Z280" i="147" s="1"/>
  <c r="Z250" i="147" a="1"/>
  <c r="Z250" i="147" s="1"/>
  <c r="Z231" i="147" a="1"/>
  <c r="Z231" i="147" s="1"/>
  <c r="Z328" i="147" a="1"/>
  <c r="Z328" i="147" s="1"/>
  <c r="Z308" i="147" a="1"/>
  <c r="Z308" i="147" s="1"/>
  <c r="Z303" i="147" a="1"/>
  <c r="Z303" i="147" s="1"/>
  <c r="Z282" i="147" a="1"/>
  <c r="Z282" i="147" s="1"/>
  <c r="Z333" i="147" a="1"/>
  <c r="Z333" i="147" s="1"/>
  <c r="Z321" i="147" a="1"/>
  <c r="Z321" i="147" s="1"/>
  <c r="Z316" i="147" a="1"/>
  <c r="Z316" i="147" s="1"/>
  <c r="Z285" i="147" a="1"/>
  <c r="Z285" i="147" s="1"/>
  <c r="Z264" i="147" a="1"/>
  <c r="Z264" i="147" s="1"/>
  <c r="Z261" i="147" a="1"/>
  <c r="Z261" i="147" s="1"/>
  <c r="Z244" i="147" a="1"/>
  <c r="Z244" i="147" s="1"/>
  <c r="Z241" i="147" a="1"/>
  <c r="Z241" i="147" s="1"/>
  <c r="Z223" i="147" a="1"/>
  <c r="Z223" i="147" s="1"/>
  <c r="Z311" i="147" a="1"/>
  <c r="Z311" i="147" s="1"/>
  <c r="Z306" i="147" a="1"/>
  <c r="Z306" i="147" s="1"/>
  <c r="Z298" i="147" a="1"/>
  <c r="Z298" i="147" s="1"/>
  <c r="Z272" i="147" a="1"/>
  <c r="Z272" i="147" s="1"/>
  <c r="Z331" i="147" a="1"/>
  <c r="Z331" i="147" s="1"/>
  <c r="Z329" i="147" a="1"/>
  <c r="Z329" i="147" s="1"/>
  <c r="Z327" i="147" a="1"/>
  <c r="Z327" i="147" s="1"/>
  <c r="Z325" i="147" a="1"/>
  <c r="Z325" i="147" s="1"/>
  <c r="Z315" i="147" a="1"/>
  <c r="Z315" i="147" s="1"/>
  <c r="Z294" i="147" a="1"/>
  <c r="Z294" i="147" s="1"/>
  <c r="Z273" i="147" a="1"/>
  <c r="Z273" i="147" s="1"/>
  <c r="Z218" i="147" a="1"/>
  <c r="Z218" i="147" s="1"/>
  <c r="Z211" i="147" a="1"/>
  <c r="Z211" i="147" s="1"/>
  <c r="Z305" i="147" a="1"/>
  <c r="Z305" i="147" s="1"/>
  <c r="Z301" i="147" a="1"/>
  <c r="Z301" i="147" s="1"/>
  <c r="Z299" i="147" a="1"/>
  <c r="Z299" i="147" s="1"/>
  <c r="Z278" i="147" a="1"/>
  <c r="Z278" i="147" s="1"/>
  <c r="Z254" i="147" a="1"/>
  <c r="Z254" i="147" s="1"/>
  <c r="Z222" i="147" a="1"/>
  <c r="Z222" i="147" s="1"/>
  <c r="Z283" i="147" a="1"/>
  <c r="Z283" i="147" s="1"/>
  <c r="Z256" i="147" a="1"/>
  <c r="Z256" i="147" s="1"/>
  <c r="Z234" i="147" a="1"/>
  <c r="Z234" i="147" s="1"/>
  <c r="Z187" i="147" a="1"/>
  <c r="Z187" i="147" s="1"/>
  <c r="Z162" i="147" a="1"/>
  <c r="Z162" i="147" s="1"/>
  <c r="Z319" i="147" a="1"/>
  <c r="Z319" i="147" s="1"/>
  <c r="Z304" i="147" a="1"/>
  <c r="Z304" i="147" s="1"/>
  <c r="Z268" i="147" a="1"/>
  <c r="Z268" i="147" s="1"/>
  <c r="Z266" i="147" a="1"/>
  <c r="Z266" i="147" s="1"/>
  <c r="Z262" i="147" a="1"/>
  <c r="Z262" i="147" s="1"/>
  <c r="Z217" i="147" a="1"/>
  <c r="Z217" i="147" s="1"/>
  <c r="Z175" i="147" a="1"/>
  <c r="Z175" i="147" s="1"/>
  <c r="Z150" i="147" a="1"/>
  <c r="Z150" i="147" s="1"/>
  <c r="Z141" i="147" a="1"/>
  <c r="Z141" i="147" s="1"/>
  <c r="Z136" i="147" a="1"/>
  <c r="Z136" i="147" s="1"/>
  <c r="Z131" i="147" a="1"/>
  <c r="Z131" i="147" s="1"/>
  <c r="Z126" i="147" a="1"/>
  <c r="Z126" i="147" s="1"/>
  <c r="Z121" i="147" a="1"/>
  <c r="Z121" i="147" s="1"/>
  <c r="Z116" i="147" a="1"/>
  <c r="Z116" i="147" s="1"/>
  <c r="Z252" i="147" a="1"/>
  <c r="Z252" i="147" s="1"/>
  <c r="Z220" i="147" a="1"/>
  <c r="Z220" i="147" s="1"/>
  <c r="Z199" i="147" a="1"/>
  <c r="Z199" i="147" s="1"/>
  <c r="Z320" i="147" a="1"/>
  <c r="Z320" i="147" s="1"/>
  <c r="Z312" i="147" a="1"/>
  <c r="Z312" i="147" s="1"/>
  <c r="Z307" i="147" a="1"/>
  <c r="Z307" i="147" s="1"/>
  <c r="Z292" i="147" a="1"/>
  <c r="Z292" i="147" s="1"/>
  <c r="Z287" i="147" a="1"/>
  <c r="Z287" i="147" s="1"/>
  <c r="Z242" i="147" a="1"/>
  <c r="Z242" i="147" s="1"/>
  <c r="Z240" i="147" a="1"/>
  <c r="Z240" i="147" s="1"/>
  <c r="Z200" i="147" a="1"/>
  <c r="Z200" i="147" s="1"/>
  <c r="Z184" i="147" a="1"/>
  <c r="Z184" i="147" s="1"/>
  <c r="Z181" i="147" a="1"/>
  <c r="Z181" i="147" s="1"/>
  <c r="Z143" i="147" a="1"/>
  <c r="Z143" i="147" s="1"/>
  <c r="Z289" i="147" a="1"/>
  <c r="Z289" i="147" s="1"/>
  <c r="Z274" i="147" a="1"/>
  <c r="Z274" i="147" s="1"/>
  <c r="Z255" i="147" a="1"/>
  <c r="Z255" i="147" s="1"/>
  <c r="Z246" i="147" a="1"/>
  <c r="Z246" i="147" s="1"/>
  <c r="Z205" i="147" a="1"/>
  <c r="Z205" i="147" s="1"/>
  <c r="Z195" i="147" a="1"/>
  <c r="Z195" i="147" s="1"/>
  <c r="Z172" i="147" a="1"/>
  <c r="Z172" i="147" s="1"/>
  <c r="Z129" i="147" a="1"/>
  <c r="Z129" i="147" s="1"/>
  <c r="Z122" i="147" a="1"/>
  <c r="Z122" i="147" s="1"/>
  <c r="Z279" i="147" a="1"/>
  <c r="Z279" i="147" s="1"/>
  <c r="Z322" i="147" a="1"/>
  <c r="Z322" i="147" s="1"/>
  <c r="Z170" i="147" a="1"/>
  <c r="Z170" i="147" s="1"/>
  <c r="Z167" i="147" a="1"/>
  <c r="Z167" i="147" s="1"/>
  <c r="Z134" i="147" a="1"/>
  <c r="Z134" i="147" s="1"/>
  <c r="Z127" i="147" a="1"/>
  <c r="Z127" i="147" s="1"/>
  <c r="Z324" i="147" a="1"/>
  <c r="Z324" i="147" s="1"/>
  <c r="Z206" i="147" a="1"/>
  <c r="Z206" i="147" s="1"/>
  <c r="Z204" i="147" a="1"/>
  <c r="Z204" i="147" s="1"/>
  <c r="Z185" i="147" a="1"/>
  <c r="Z185" i="147" s="1"/>
  <c r="Z164" i="147" a="1"/>
  <c r="Z164" i="147" s="1"/>
  <c r="Z93" i="147" a="1"/>
  <c r="Z93" i="147" s="1"/>
  <c r="Z68" i="147" a="1"/>
  <c r="Z68" i="147" s="1"/>
  <c r="Z332" i="147" a="1"/>
  <c r="Z332" i="147" s="1"/>
  <c r="Z284" i="147" a="1"/>
  <c r="Z284" i="147" s="1"/>
  <c r="Z253" i="147" a="1"/>
  <c r="Z253" i="147" s="1"/>
  <c r="Z221" i="147" a="1"/>
  <c r="Z221" i="147" s="1"/>
  <c r="Z208" i="147" a="1"/>
  <c r="Z208" i="147" s="1"/>
  <c r="Z202" i="147" a="1"/>
  <c r="Z202" i="147" s="1"/>
  <c r="Z176" i="147" a="1"/>
  <c r="Z176" i="147" s="1"/>
  <c r="Z152" i="147" a="1"/>
  <c r="Z152" i="147" s="1"/>
  <c r="Z132" i="147" a="1"/>
  <c r="Z132" i="147" s="1"/>
  <c r="Z124" i="147" a="1"/>
  <c r="Z124" i="147" s="1"/>
  <c r="Z109" i="147" a="1"/>
  <c r="Z109" i="147" s="1"/>
  <c r="Z267" i="147" a="1"/>
  <c r="Z267" i="147" s="1"/>
  <c r="Z235" i="147" a="1"/>
  <c r="Z235" i="147" s="1"/>
  <c r="Z230" i="147" a="1"/>
  <c r="Z230" i="147" s="1"/>
  <c r="Z212" i="147" a="1"/>
  <c r="Z212" i="147" s="1"/>
  <c r="Z210" i="147" a="1"/>
  <c r="Z210" i="147" s="1"/>
  <c r="Z196" i="147" a="1"/>
  <c r="Z196" i="147" s="1"/>
  <c r="Z169" i="147" a="1"/>
  <c r="Z169" i="147" s="1"/>
  <c r="Z145" i="147" a="1"/>
  <c r="Z145" i="147" s="1"/>
  <c r="Z258" i="147" a="1"/>
  <c r="Z258" i="147" s="1"/>
  <c r="Z257" i="147" a="1"/>
  <c r="Z257" i="147" s="1"/>
  <c r="Z229" i="147" a="1"/>
  <c r="Z229" i="147" s="1"/>
  <c r="Z209" i="147" a="1"/>
  <c r="Z209" i="147" s="1"/>
  <c r="Z186" i="147" a="1"/>
  <c r="Z186" i="147" s="1"/>
  <c r="Z177" i="147" a="1"/>
  <c r="Z177" i="147" s="1"/>
  <c r="Z165" i="147" a="1"/>
  <c r="Z165" i="147" s="1"/>
  <c r="Z146" i="147" a="1"/>
  <c r="Z146" i="147" s="1"/>
  <c r="Z128" i="147" a="1"/>
  <c r="Z128" i="147" s="1"/>
  <c r="Z107" i="147" a="1"/>
  <c r="Z107" i="147" s="1"/>
  <c r="Z91" i="147" a="1"/>
  <c r="Z91" i="147" s="1"/>
  <c r="Z66" i="147" a="1"/>
  <c r="Z66" i="147" s="1"/>
  <c r="Z216" i="147" a="1"/>
  <c r="Z216" i="147" s="1"/>
  <c r="Z203" i="147" a="1"/>
  <c r="Z203" i="147" s="1"/>
  <c r="Z182" i="147" a="1"/>
  <c r="Z182" i="147" s="1"/>
  <c r="Z156" i="147" a="1"/>
  <c r="Z156" i="147" s="1"/>
  <c r="Z135" i="147" a="1"/>
  <c r="Z135" i="147" s="1"/>
  <c r="Z125" i="147" a="1"/>
  <c r="Z125" i="147" s="1"/>
  <c r="Z123" i="147" a="1"/>
  <c r="Z123" i="147" s="1"/>
  <c r="Z87" i="147" a="1"/>
  <c r="Z87" i="147" s="1"/>
  <c r="Z293" i="147" a="1"/>
  <c r="Z293" i="147" s="1"/>
  <c r="Z219" i="147" a="1"/>
  <c r="Z219" i="147" s="1"/>
  <c r="Z191" i="147" a="1"/>
  <c r="Z191" i="147" s="1"/>
  <c r="Z171" i="147" a="1"/>
  <c r="Z171" i="147" s="1"/>
  <c r="Z158" i="147" a="1"/>
  <c r="Z158" i="147" s="1"/>
  <c r="Z137" i="147" a="1"/>
  <c r="Z137" i="147" s="1"/>
  <c r="Z119" i="147" a="1"/>
  <c r="Z119" i="147" s="1"/>
  <c r="Z117" i="147" a="1"/>
  <c r="Z117" i="147" s="1"/>
  <c r="Z65" i="147" a="1"/>
  <c r="Z65" i="147" s="1"/>
  <c r="Z265" i="147" a="1"/>
  <c r="Z265" i="147" s="1"/>
  <c r="Z198" i="147" a="1"/>
  <c r="Z198" i="147" s="1"/>
  <c r="Z160" i="147" a="1"/>
  <c r="Z160" i="147" s="1"/>
  <c r="Z139" i="147" a="1"/>
  <c r="Z139" i="147" s="1"/>
  <c r="Z108" i="147" a="1"/>
  <c r="Z108" i="147" s="1"/>
  <c r="Z84" i="147" a="1"/>
  <c r="Z84" i="147" s="1"/>
  <c r="Z81" i="147" a="1"/>
  <c r="Z81" i="147" s="1"/>
  <c r="Z318" i="147" a="1"/>
  <c r="Z318" i="147" s="1"/>
  <c r="Z269" i="147" a="1"/>
  <c r="Z269" i="147" s="1"/>
  <c r="Z243" i="147" a="1"/>
  <c r="Z243" i="147" s="1"/>
  <c r="Z227" i="147" a="1"/>
  <c r="Z227" i="147" s="1"/>
  <c r="Z213" i="147" a="1"/>
  <c r="Z213" i="147" s="1"/>
  <c r="Z173" i="147" a="1"/>
  <c r="Z173" i="147" s="1"/>
  <c r="Z239" i="147" a="1"/>
  <c r="Z239" i="147" s="1"/>
  <c r="Z233" i="147" a="1"/>
  <c r="Z233" i="147" s="1"/>
  <c r="Z224" i="147" a="1"/>
  <c r="Z224" i="147" s="1"/>
  <c r="Z193" i="147" a="1"/>
  <c r="Z193" i="147" s="1"/>
  <c r="Z147" i="147" a="1"/>
  <c r="Z147" i="147" s="1"/>
  <c r="Z236" i="147" a="1"/>
  <c r="Z236" i="147" s="1"/>
  <c r="Z188" i="147" a="1"/>
  <c r="Z188" i="147" s="1"/>
  <c r="Z151" i="147" a="1"/>
  <c r="Z151" i="147" s="1"/>
  <c r="Z149" i="147" a="1"/>
  <c r="Z149" i="147" s="1"/>
  <c r="Z190" i="147" a="1"/>
  <c r="Z190" i="147" s="1"/>
  <c r="Z166" i="147" a="1"/>
  <c r="Z166" i="147" s="1"/>
  <c r="Z155" i="147" a="1"/>
  <c r="Z155" i="147" s="1"/>
  <c r="Z153" i="147" a="1"/>
  <c r="Z153" i="147" s="1"/>
  <c r="Z296" i="147" a="1"/>
  <c r="Z296" i="147" s="1"/>
  <c r="Z259" i="147" a="1"/>
  <c r="Z259" i="147" s="1"/>
  <c r="Z232" i="147" a="1"/>
  <c r="Z232" i="147" s="1"/>
  <c r="Z226" i="147" a="1"/>
  <c r="Z226" i="147" s="1"/>
  <c r="Z207" i="147" a="1"/>
  <c r="Z207" i="147" s="1"/>
  <c r="Z183" i="147" a="1"/>
  <c r="Z183" i="147" s="1"/>
  <c r="Z157" i="147" a="1"/>
  <c r="Z157" i="147" s="1"/>
  <c r="Z140" i="147" a="1"/>
  <c r="Z140" i="147" s="1"/>
  <c r="Z138" i="147" a="1"/>
  <c r="Z138" i="147" s="1"/>
  <c r="Z225" i="147" a="1"/>
  <c r="Z225" i="147" s="1"/>
  <c r="Z112" i="147" a="1"/>
  <c r="Z112" i="147" s="1"/>
  <c r="Z79" i="147" a="1"/>
  <c r="Z79" i="147" s="1"/>
  <c r="Z74" i="147" a="1"/>
  <c r="Z74" i="147" s="1"/>
  <c r="Z67" i="147" a="1"/>
  <c r="Z67" i="147" s="1"/>
  <c r="Z62" i="147" a="1"/>
  <c r="Z62" i="147" s="1"/>
  <c r="Z46" i="147" a="1"/>
  <c r="Z46" i="147" s="1"/>
  <c r="Z21" i="147" a="1"/>
  <c r="Z21" i="147" s="1"/>
  <c r="Z114" i="147" a="1"/>
  <c r="Z114" i="147" s="1"/>
  <c r="Z201" i="147" a="1"/>
  <c r="Z201" i="147" s="1"/>
  <c r="Z103" i="147" a="1"/>
  <c r="Z103" i="147" s="1"/>
  <c r="Z72" i="147" a="1"/>
  <c r="Z72" i="147" s="1"/>
  <c r="Z39" i="147" a="1"/>
  <c r="Z39" i="147" s="1"/>
  <c r="Z17" i="147" a="1"/>
  <c r="Z17" i="147" s="1"/>
  <c r="Z12" i="147" a="1"/>
  <c r="Z12" i="147" s="1"/>
  <c r="Z7" i="147" a="1"/>
  <c r="Z7" i="147" s="1"/>
  <c r="Z2" i="147" a="1"/>
  <c r="Z2" i="147" s="1"/>
  <c r="U2" i="147" s="1"/>
  <c r="Z286" i="147" a="1"/>
  <c r="Z286" i="147" s="1"/>
  <c r="Z179" i="147" a="1"/>
  <c r="Z179" i="147" s="1"/>
  <c r="Z148" i="147" a="1"/>
  <c r="Z148" i="147" s="1"/>
  <c r="Z59" i="147" a="1"/>
  <c r="Z59" i="147" s="1"/>
  <c r="Z56" i="147" a="1"/>
  <c r="Z56" i="147" s="1"/>
  <c r="Z32" i="147" a="1"/>
  <c r="Z32" i="147" s="1"/>
  <c r="Z25" i="147" a="1"/>
  <c r="Z25" i="147" s="1"/>
  <c r="Z276" i="147" a="1"/>
  <c r="Z276" i="147" s="1"/>
  <c r="Z260" i="147" a="1"/>
  <c r="Z260" i="147" s="1"/>
  <c r="Z247" i="147" a="1"/>
  <c r="Z247" i="147" s="1"/>
  <c r="Z144" i="147" a="1"/>
  <c r="Z144" i="147" s="1"/>
  <c r="Z89" i="147" a="1"/>
  <c r="Z89" i="147" s="1"/>
  <c r="Z77" i="147" a="1"/>
  <c r="Z77" i="147" s="1"/>
  <c r="Z53" i="147" a="1"/>
  <c r="Z53" i="147" s="1"/>
  <c r="Z50" i="147" a="1"/>
  <c r="Z50" i="147" s="1"/>
  <c r="Z36" i="147" a="1"/>
  <c r="Z36" i="147" s="1"/>
  <c r="Z70" i="147" a="1"/>
  <c r="Z70" i="147" s="1"/>
  <c r="Z214" i="147" a="1"/>
  <c r="Z214" i="147" s="1"/>
  <c r="Z163" i="147" a="1"/>
  <c r="Z163" i="147" s="1"/>
  <c r="Z82" i="147" a="1"/>
  <c r="Z82" i="147" s="1"/>
  <c r="Z75" i="147" a="1"/>
  <c r="Z75" i="147" s="1"/>
  <c r="Z314" i="147" a="1"/>
  <c r="Z314" i="147" s="1"/>
  <c r="Z174" i="147" a="1"/>
  <c r="Z174" i="147" s="1"/>
  <c r="Z102" i="147" a="1"/>
  <c r="Z102" i="147" s="1"/>
  <c r="Z94" i="147" a="1"/>
  <c r="Z94" i="147" s="1"/>
  <c r="Z275" i="147" a="1"/>
  <c r="Z275" i="147" s="1"/>
  <c r="Z245" i="147" a="1"/>
  <c r="Z245" i="147" s="1"/>
  <c r="Z228" i="147" a="1"/>
  <c r="Z228" i="147" s="1"/>
  <c r="Z113" i="147" a="1"/>
  <c r="Z113" i="147" s="1"/>
  <c r="Z100" i="147" a="1"/>
  <c r="Z100" i="147" s="1"/>
  <c r="Z98" i="147" a="1"/>
  <c r="Z98" i="147" s="1"/>
  <c r="Z85" i="147" a="1"/>
  <c r="Z85" i="147" s="1"/>
  <c r="Z80" i="147" a="1"/>
  <c r="Z80" i="147" s="1"/>
  <c r="Z57" i="147" a="1"/>
  <c r="Z57" i="147" s="1"/>
  <c r="Z106" i="147" a="1"/>
  <c r="Z106" i="147" s="1"/>
  <c r="Z104" i="147" a="1"/>
  <c r="Z104" i="147" s="1"/>
  <c r="Z73" i="147" a="1"/>
  <c r="Z73" i="147" s="1"/>
  <c r="Z54" i="147" a="1"/>
  <c r="Z54" i="147" s="1"/>
  <c r="Z37" i="147" a="1"/>
  <c r="Z37" i="147" s="1"/>
  <c r="Z30" i="147" a="1"/>
  <c r="Z30" i="147" s="1"/>
  <c r="Z178" i="147" a="1"/>
  <c r="Z178" i="147" s="1"/>
  <c r="Z92" i="147" a="1"/>
  <c r="Z92" i="147" s="1"/>
  <c r="Z78" i="147" a="1"/>
  <c r="Z78" i="147" s="1"/>
  <c r="Z51" i="147" a="1"/>
  <c r="Z51" i="147" s="1"/>
  <c r="Z23" i="147" a="1"/>
  <c r="Z23" i="147" s="1"/>
  <c r="Z251" i="147" a="1"/>
  <c r="Z251" i="147" s="1"/>
  <c r="Z194" i="147" a="1"/>
  <c r="Z194" i="147" s="1"/>
  <c r="Z118" i="147" a="1"/>
  <c r="Z118" i="147" s="1"/>
  <c r="Z271" i="147" a="1"/>
  <c r="Z271" i="147" s="1"/>
  <c r="Z248" i="147" a="1"/>
  <c r="Z248" i="147" s="1"/>
  <c r="Z237" i="147" a="1"/>
  <c r="Z237" i="147" s="1"/>
  <c r="Z215" i="147" a="1"/>
  <c r="Z215" i="147" s="1"/>
  <c r="Z192" i="147" a="1"/>
  <c r="Z192" i="147" s="1"/>
  <c r="Z180" i="147" a="1"/>
  <c r="Z180" i="147" s="1"/>
  <c r="Z168" i="147" a="1"/>
  <c r="Z168" i="147" s="1"/>
  <c r="Z130" i="147" a="1"/>
  <c r="Z130" i="147" s="1"/>
  <c r="Z101" i="147" a="1"/>
  <c r="Z101" i="147" s="1"/>
  <c r="Z97" i="147" a="1"/>
  <c r="Z97" i="147" s="1"/>
  <c r="Z95" i="147" a="1"/>
  <c r="Z95" i="147" s="1"/>
  <c r="Z86" i="147" a="1"/>
  <c r="Z86" i="147" s="1"/>
  <c r="Z88" i="147" a="1"/>
  <c r="Z88" i="147" s="1"/>
  <c r="Z58" i="147" a="1"/>
  <c r="Z58" i="147" s="1"/>
  <c r="Z291" i="147" a="1"/>
  <c r="Z291" i="147" s="1"/>
  <c r="Z111" i="147" a="1"/>
  <c r="Z111" i="147" s="1"/>
  <c r="Z55" i="147" a="1"/>
  <c r="Z55" i="147" s="1"/>
  <c r="Z90" i="147" a="1"/>
  <c r="Z90" i="147" s="1"/>
  <c r="Z60" i="147" a="1"/>
  <c r="Z60" i="147" s="1"/>
  <c r="Z310" i="147" a="1"/>
  <c r="Z310" i="147" s="1"/>
  <c r="Z71" i="147" a="1"/>
  <c r="Z71" i="147" s="1"/>
  <c r="Z43" i="147" a="1"/>
  <c r="Z43" i="147" s="1"/>
  <c r="Z35" i="147" a="1"/>
  <c r="Z35" i="147" s="1"/>
  <c r="Z33" i="147" a="1"/>
  <c r="Z33" i="147" s="1"/>
  <c r="Z16" i="147" a="1"/>
  <c r="Z16" i="147" s="1"/>
  <c r="Z249" i="147" a="1"/>
  <c r="Z249" i="147" s="1"/>
  <c r="Z189" i="147" a="1"/>
  <c r="Z189" i="147" s="1"/>
  <c r="Z105" i="147" a="1"/>
  <c r="Z105" i="147" s="1"/>
  <c r="Z83" i="147" a="1"/>
  <c r="Z83" i="147" s="1"/>
  <c r="Z281" i="147" a="1"/>
  <c r="Z281" i="147" s="1"/>
  <c r="Z142" i="147" a="1"/>
  <c r="Z142" i="147" s="1"/>
  <c r="Z61" i="147" a="1"/>
  <c r="Z61" i="147" s="1"/>
  <c r="Z38" i="147" a="1"/>
  <c r="Z38" i="147" s="1"/>
  <c r="Z34" i="147" a="1"/>
  <c r="Z34" i="147" s="1"/>
  <c r="Z40" i="147" a="1"/>
  <c r="Z40" i="147" s="1"/>
  <c r="AB11" i="147" a="1"/>
  <c r="AB11" i="147" s="1"/>
  <c r="Z13" i="147" a="1"/>
  <c r="Z13" i="147" s="1"/>
  <c r="AA17" i="147" a="1"/>
  <c r="AA17" i="147" s="1"/>
  <c r="AB21" i="147" a="1"/>
  <c r="AB21" i="147" s="1"/>
  <c r="Z28" i="147" a="1"/>
  <c r="Z28" i="147" s="1"/>
  <c r="AB42" i="147" a="1"/>
  <c r="AB42" i="147" s="1"/>
  <c r="AA13" i="147" a="1"/>
  <c r="AA13" i="147" s="1"/>
  <c r="Z15" i="147" a="1"/>
  <c r="Z15" i="147" s="1"/>
  <c r="AA19" i="147" a="1"/>
  <c r="AA19" i="147" s="1"/>
  <c r="AB64" i="147" a="1"/>
  <c r="AB64" i="147" s="1"/>
  <c r="AA82" i="147" a="1"/>
  <c r="AA82" i="147" s="1"/>
  <c r="Z120" i="147" a="1"/>
  <c r="Z120" i="147" s="1"/>
  <c r="AA161" i="147" a="1"/>
  <c r="AA161" i="147" s="1"/>
  <c r="AA176" i="147" a="1"/>
  <c r="AA176" i="147" s="1"/>
  <c r="Z154" i="147" a="1"/>
  <c r="Z154" i="147" s="1"/>
  <c r="AB317" i="147" a="1"/>
  <c r="AB317" i="147" s="1"/>
  <c r="AB310" i="147" a="1"/>
  <c r="AB310" i="147" s="1"/>
  <c r="AB292" i="147" a="1"/>
  <c r="AB292" i="147" s="1"/>
  <c r="AB285" i="147" a="1"/>
  <c r="AB285" i="147" s="1"/>
  <c r="AB267" i="147" a="1"/>
  <c r="AB267" i="147" s="1"/>
  <c r="AB333" i="147" a="1"/>
  <c r="AB333" i="147" s="1"/>
  <c r="AB320" i="147" a="1"/>
  <c r="AB320" i="147" s="1"/>
  <c r="AB306" i="147" a="1"/>
  <c r="AB306" i="147" s="1"/>
  <c r="AB275" i="147" a="1"/>
  <c r="AB275" i="147" s="1"/>
  <c r="AB272" i="147" a="1"/>
  <c r="AB272" i="147" s="1"/>
  <c r="AB263" i="147" a="1"/>
  <c r="AB263" i="147" s="1"/>
  <c r="AB260" i="147" a="1"/>
  <c r="AB260" i="147" s="1"/>
  <c r="AB241" i="147" a="1"/>
  <c r="AB241" i="147" s="1"/>
  <c r="AB298" i="147" a="1"/>
  <c r="AB298" i="147" s="1"/>
  <c r="AB331" i="147" a="1"/>
  <c r="AB331" i="147" s="1"/>
  <c r="AB319" i="147" a="1"/>
  <c r="AB319" i="147" s="1"/>
  <c r="AB314" i="147" a="1"/>
  <c r="AB314" i="147" s="1"/>
  <c r="AB301" i="147" a="1"/>
  <c r="AB301" i="147" s="1"/>
  <c r="AB220" i="147" a="1"/>
  <c r="AB220" i="147" s="1"/>
  <c r="AB324" i="147" a="1"/>
  <c r="AB324" i="147" s="1"/>
  <c r="AB296" i="147" a="1"/>
  <c r="AB296" i="147" s="1"/>
  <c r="AB253" i="147" a="1"/>
  <c r="AB253" i="147" s="1"/>
  <c r="AB313" i="147" a="1"/>
  <c r="AB313" i="147" s="1"/>
  <c r="AB311" i="147" a="1"/>
  <c r="AB311" i="147" s="1"/>
  <c r="AB307" i="147" a="1"/>
  <c r="AB307" i="147" s="1"/>
  <c r="AB288" i="147" a="1"/>
  <c r="AB288" i="147" s="1"/>
  <c r="AB286" i="147" a="1"/>
  <c r="AB286" i="147" s="1"/>
  <c r="AB269" i="147" a="1"/>
  <c r="AB269" i="147" s="1"/>
  <c r="AB265" i="147" a="1"/>
  <c r="AB265" i="147" s="1"/>
  <c r="AB258" i="147" a="1"/>
  <c r="AB258" i="147" s="1"/>
  <c r="AB256" i="147" a="1"/>
  <c r="AB256" i="147" s="1"/>
  <c r="AB225" i="147" a="1"/>
  <c r="AB225" i="147" s="1"/>
  <c r="AB208" i="147" a="1"/>
  <c r="AB208" i="147" s="1"/>
  <c r="AB204" i="147" a="1"/>
  <c r="AB204" i="147" s="1"/>
  <c r="AB318" i="147" a="1"/>
  <c r="AB318" i="147" s="1"/>
  <c r="AB297" i="147" a="1"/>
  <c r="AB297" i="147" s="1"/>
  <c r="AB261" i="147" a="1"/>
  <c r="AB261" i="147" s="1"/>
  <c r="AB328" i="147" a="1"/>
  <c r="AB328" i="147" s="1"/>
  <c r="AB302" i="147" a="1"/>
  <c r="AB302" i="147" s="1"/>
  <c r="AB252" i="147" a="1"/>
  <c r="AB252" i="147" s="1"/>
  <c r="AB167" i="147" a="1"/>
  <c r="AB167" i="147" s="1"/>
  <c r="AB330" i="147" a="1"/>
  <c r="AB330" i="147" s="1"/>
  <c r="AB291" i="147" a="1"/>
  <c r="AB291" i="147" s="1"/>
  <c r="AB248" i="147" a="1"/>
  <c r="AB248" i="147" s="1"/>
  <c r="AB230" i="147" a="1"/>
  <c r="AB230" i="147" s="1"/>
  <c r="AB209" i="147" a="1"/>
  <c r="AB209" i="147" s="1"/>
  <c r="AB206" i="147" a="1"/>
  <c r="AB206" i="147" s="1"/>
  <c r="AB184" i="147" a="1"/>
  <c r="AB184" i="147" s="1"/>
  <c r="AB180" i="147" a="1"/>
  <c r="AB180" i="147" s="1"/>
  <c r="AB159" i="147" a="1"/>
  <c r="AB159" i="147" s="1"/>
  <c r="AB155" i="147" a="1"/>
  <c r="AB155" i="147" s="1"/>
  <c r="AB142" i="147" a="1"/>
  <c r="AB142" i="147" s="1"/>
  <c r="AB137" i="147" a="1"/>
  <c r="AB137" i="147" s="1"/>
  <c r="AB132" i="147" a="1"/>
  <c r="AB132" i="147" s="1"/>
  <c r="AB127" i="147" a="1"/>
  <c r="AB127" i="147" s="1"/>
  <c r="AB122" i="147" a="1"/>
  <c r="AB122" i="147" s="1"/>
  <c r="AB117" i="147" a="1"/>
  <c r="AB117" i="147" s="1"/>
  <c r="AB112" i="147" a="1"/>
  <c r="AB112" i="147" s="1"/>
  <c r="AB312" i="147" a="1"/>
  <c r="AB312" i="147" s="1"/>
  <c r="AB308" i="147" a="1"/>
  <c r="AB308" i="147" s="1"/>
  <c r="AB293" i="147" a="1"/>
  <c r="AB293" i="147" s="1"/>
  <c r="AB278" i="147" a="1"/>
  <c r="AB278" i="147" s="1"/>
  <c r="AB276" i="147" a="1"/>
  <c r="AB276" i="147" s="1"/>
  <c r="AB274" i="147" a="1"/>
  <c r="AB274" i="147" s="1"/>
  <c r="AB246" i="147" a="1"/>
  <c r="AB246" i="147" s="1"/>
  <c r="AB237" i="147" a="1"/>
  <c r="AB237" i="147" s="1"/>
  <c r="AB228" i="147" a="1"/>
  <c r="AB228" i="147" s="1"/>
  <c r="AB203" i="147" a="1"/>
  <c r="AB203" i="147" s="1"/>
  <c r="AB332" i="147" a="1"/>
  <c r="AB332" i="147" s="1"/>
  <c r="AB277" i="147" a="1"/>
  <c r="AB277" i="147" s="1"/>
  <c r="AB262" i="147" a="1"/>
  <c r="AB262" i="147" s="1"/>
  <c r="AB257" i="147" a="1"/>
  <c r="AB257" i="147" s="1"/>
  <c r="AB229" i="147" a="1"/>
  <c r="AB229" i="147" s="1"/>
  <c r="AB195" i="147" a="1"/>
  <c r="AB195" i="147" s="1"/>
  <c r="AB190" i="147" a="1"/>
  <c r="AB190" i="147" s="1"/>
  <c r="AB187" i="147" a="1"/>
  <c r="AB187" i="147" s="1"/>
  <c r="AB169" i="147" a="1"/>
  <c r="AB169" i="147" s="1"/>
  <c r="AB150" i="147" a="1"/>
  <c r="AB150" i="147" s="1"/>
  <c r="AB147" i="147" a="1"/>
  <c r="AB147" i="147" s="1"/>
  <c r="AB140" i="147" a="1"/>
  <c r="AB140" i="147" s="1"/>
  <c r="AB133" i="147" a="1"/>
  <c r="AB133" i="147" s="1"/>
  <c r="AB294" i="147" a="1"/>
  <c r="AB294" i="147" s="1"/>
  <c r="AB279" i="147" a="1"/>
  <c r="AB279" i="147" s="1"/>
  <c r="AB231" i="147" a="1"/>
  <c r="AB231" i="147" s="1"/>
  <c r="AB221" i="147" a="1"/>
  <c r="AB221" i="147" s="1"/>
  <c r="AB163" i="147" a="1"/>
  <c r="AB163" i="147" s="1"/>
  <c r="AB160" i="147" a="1"/>
  <c r="AB160" i="147" s="1"/>
  <c r="AB144" i="147" a="1"/>
  <c r="AB144" i="147" s="1"/>
  <c r="AB126" i="147" a="1"/>
  <c r="AB126" i="147" s="1"/>
  <c r="AB119" i="147" a="1"/>
  <c r="AB119" i="147" s="1"/>
  <c r="AB322" i="147" a="1"/>
  <c r="AB322" i="147" s="1"/>
  <c r="AB271" i="147" a="1"/>
  <c r="AB271" i="147" s="1"/>
  <c r="AB316" i="147" a="1"/>
  <c r="AB316" i="147" s="1"/>
  <c r="AB303" i="147" a="1"/>
  <c r="AB303" i="147" s="1"/>
  <c r="AB283" i="147" a="1"/>
  <c r="AB283" i="147" s="1"/>
  <c r="AB273" i="147" a="1"/>
  <c r="AB273" i="147" s="1"/>
  <c r="AB268" i="147" a="1"/>
  <c r="AB268" i="147" s="1"/>
  <c r="AB243" i="147" a="1"/>
  <c r="AB243" i="147" s="1"/>
  <c r="AB177" i="147" a="1"/>
  <c r="AB177" i="147" s="1"/>
  <c r="AB131" i="147" a="1"/>
  <c r="AB131" i="147" s="1"/>
  <c r="AB124" i="147" a="1"/>
  <c r="AB124" i="147" s="1"/>
  <c r="AB321" i="147" a="1"/>
  <c r="AB321" i="147" s="1"/>
  <c r="AB295" i="147" a="1"/>
  <c r="AB295" i="147" s="1"/>
  <c r="AB327" i="147" a="1"/>
  <c r="AB327" i="147" s="1"/>
  <c r="AB323" i="147" a="1"/>
  <c r="AB323" i="147" s="1"/>
  <c r="AB315" i="147" a="1"/>
  <c r="AB315" i="147" s="1"/>
  <c r="AB304" i="147" a="1"/>
  <c r="AB304" i="147" s="1"/>
  <c r="AB245" i="147" a="1"/>
  <c r="AB245" i="147" s="1"/>
  <c r="AB240" i="147" a="1"/>
  <c r="AB240" i="147" s="1"/>
  <c r="AB223" i="147" a="1"/>
  <c r="AB223" i="147" s="1"/>
  <c r="AB183" i="147" a="1"/>
  <c r="AB183" i="147" s="1"/>
  <c r="AB98" i="147" a="1"/>
  <c r="AB98" i="147" s="1"/>
  <c r="AB73" i="147" a="1"/>
  <c r="AB73" i="147" s="1"/>
  <c r="AB48" i="147" a="1"/>
  <c r="AB48" i="147" s="1"/>
  <c r="AB250" i="147" a="1"/>
  <c r="AB250" i="147" s="1"/>
  <c r="AB212" i="147" a="1"/>
  <c r="AB212" i="147" s="1"/>
  <c r="AB194" i="147" a="1"/>
  <c r="AB194" i="147" s="1"/>
  <c r="AB181" i="147" a="1"/>
  <c r="AB181" i="147" s="1"/>
  <c r="AB135" i="147" a="1"/>
  <c r="AB135" i="147" s="1"/>
  <c r="AB113" i="147" a="1"/>
  <c r="AB113" i="147" s="1"/>
  <c r="AB106" i="147" a="1"/>
  <c r="AB106" i="147" s="1"/>
  <c r="AB94" i="147" a="1"/>
  <c r="AB94" i="147" s="1"/>
  <c r="AB287" i="147" a="1"/>
  <c r="AB287" i="147" s="1"/>
  <c r="AB280" i="147" a="1"/>
  <c r="AB280" i="147" s="1"/>
  <c r="AB270" i="147" a="1"/>
  <c r="AB270" i="147" s="1"/>
  <c r="AB264" i="147" a="1"/>
  <c r="AB264" i="147" s="1"/>
  <c r="AB192" i="147" a="1"/>
  <c r="AB192" i="147" s="1"/>
  <c r="AB174" i="147" a="1"/>
  <c r="AB174" i="147" s="1"/>
  <c r="AB162" i="147" a="1"/>
  <c r="AB162" i="147" s="1"/>
  <c r="AB130" i="147" a="1"/>
  <c r="AB130" i="147" s="1"/>
  <c r="AB116" i="147" a="1"/>
  <c r="AB116" i="147" s="1"/>
  <c r="AB247" i="147" a="1"/>
  <c r="AB247" i="147" s="1"/>
  <c r="AB242" i="147" a="1"/>
  <c r="AB242" i="147" s="1"/>
  <c r="AB326" i="147" a="1"/>
  <c r="AB326" i="147" s="1"/>
  <c r="AB222" i="147" a="1"/>
  <c r="AB222" i="147" s="1"/>
  <c r="AB213" i="147" a="1"/>
  <c r="AB213" i="147" s="1"/>
  <c r="AB193" i="147" a="1"/>
  <c r="AB193" i="147" s="1"/>
  <c r="AB182" i="147" a="1"/>
  <c r="AB182" i="147" s="1"/>
  <c r="AB136" i="147" a="1"/>
  <c r="AB136" i="147" s="1"/>
  <c r="AB123" i="147" a="1"/>
  <c r="AB123" i="147" s="1"/>
  <c r="AB120" i="147" a="1"/>
  <c r="AB120" i="147" s="1"/>
  <c r="AB104" i="147" a="1"/>
  <c r="AB104" i="147" s="1"/>
  <c r="AB100" i="147" a="1"/>
  <c r="AB100" i="147" s="1"/>
  <c r="AB96" i="147" a="1"/>
  <c r="AB96" i="147" s="1"/>
  <c r="AB75" i="147" a="1"/>
  <c r="AB75" i="147" s="1"/>
  <c r="AB71" i="147" a="1"/>
  <c r="AB71" i="147" s="1"/>
  <c r="AB50" i="147" a="1"/>
  <c r="AB50" i="147" s="1"/>
  <c r="AB101" i="147" a="1"/>
  <c r="AB101" i="147" s="1"/>
  <c r="AB78" i="147" a="1"/>
  <c r="AB78" i="147" s="1"/>
  <c r="AB284" i="147" a="1"/>
  <c r="AB284" i="147" s="1"/>
  <c r="AB227" i="147" a="1"/>
  <c r="AB227" i="147" s="1"/>
  <c r="AB224" i="147" a="1"/>
  <c r="AB224" i="147" s="1"/>
  <c r="AB198" i="147" a="1"/>
  <c r="AB198" i="147" s="1"/>
  <c r="AB186" i="147" a="1"/>
  <c r="AB186" i="147" s="1"/>
  <c r="AB175" i="147" a="1"/>
  <c r="AB175" i="147" s="1"/>
  <c r="AB145" i="147" a="1"/>
  <c r="AB145" i="147" s="1"/>
  <c r="AB115" i="147" a="1"/>
  <c r="AB115" i="147" s="1"/>
  <c r="AB236" i="147" a="1"/>
  <c r="AB236" i="147" s="1"/>
  <c r="AB233" i="147" a="1"/>
  <c r="AB233" i="147" s="1"/>
  <c r="AB72" i="147" a="1"/>
  <c r="AB72" i="147" s="1"/>
  <c r="AB239" i="147" a="1"/>
  <c r="AB239" i="147" s="1"/>
  <c r="AB179" i="147" a="1"/>
  <c r="AB179" i="147" s="1"/>
  <c r="AB151" i="147" a="1"/>
  <c r="AB151" i="147" s="1"/>
  <c r="AB149" i="147" a="1"/>
  <c r="AB149" i="147" s="1"/>
  <c r="AB249" i="147" a="1"/>
  <c r="AB249" i="147" s="1"/>
  <c r="AB218" i="147" a="1"/>
  <c r="AB218" i="147" s="1"/>
  <c r="AB205" i="147" a="1"/>
  <c r="AB205" i="147" s="1"/>
  <c r="AB200" i="147" a="1"/>
  <c r="AB200" i="147" s="1"/>
  <c r="AB188" i="147" a="1"/>
  <c r="AB188" i="147" s="1"/>
  <c r="AB164" i="147" a="1"/>
  <c r="AB164" i="147" s="1"/>
  <c r="AB329" i="147" a="1"/>
  <c r="AB329" i="147" s="1"/>
  <c r="AB215" i="147" a="1"/>
  <c r="AB215" i="147" s="1"/>
  <c r="AB153" i="147" a="1"/>
  <c r="AB153" i="147" s="1"/>
  <c r="AB282" i="147" a="1"/>
  <c r="AB282" i="147" s="1"/>
  <c r="AB259" i="147" a="1"/>
  <c r="AB259" i="147" s="1"/>
  <c r="AB226" i="147" a="1"/>
  <c r="AB226" i="147" s="1"/>
  <c r="AB207" i="147" a="1"/>
  <c r="AB207" i="147" s="1"/>
  <c r="AB170" i="147" a="1"/>
  <c r="AB170" i="147" s="1"/>
  <c r="AB138" i="147" a="1"/>
  <c r="AB138" i="147" s="1"/>
  <c r="AB134" i="147" a="1"/>
  <c r="AB134" i="147" s="1"/>
  <c r="AB232" i="147" a="1"/>
  <c r="AB232" i="147" s="1"/>
  <c r="AB202" i="147" a="1"/>
  <c r="AB202" i="147" s="1"/>
  <c r="AB197" i="147" a="1"/>
  <c r="AB197" i="147" s="1"/>
  <c r="AB172" i="147" a="1"/>
  <c r="AB172" i="147" s="1"/>
  <c r="AB185" i="147" a="1"/>
  <c r="AB185" i="147" s="1"/>
  <c r="AB114" i="147" a="1"/>
  <c r="AB114" i="147" s="1"/>
  <c r="AB210" i="147" a="1"/>
  <c r="AB210" i="147" s="1"/>
  <c r="AB105" i="147" a="1"/>
  <c r="AB105" i="147" s="1"/>
  <c r="AB84" i="147" a="1"/>
  <c r="AB84" i="147" s="1"/>
  <c r="AB53" i="147" a="1"/>
  <c r="AB53" i="147" s="1"/>
  <c r="AB43" i="147" a="1"/>
  <c r="AB43" i="147" s="1"/>
  <c r="AB36" i="147" a="1"/>
  <c r="AB36" i="147" s="1"/>
  <c r="AB254" i="147" a="1"/>
  <c r="AB254" i="147" s="1"/>
  <c r="AB156" i="147" a="1"/>
  <c r="AB156" i="147" s="1"/>
  <c r="AB152" i="147" a="1"/>
  <c r="AB152" i="147" s="1"/>
  <c r="AB89" i="147" a="1"/>
  <c r="AB89" i="147" s="1"/>
  <c r="AB82" i="147" a="1"/>
  <c r="AB82" i="147" s="1"/>
  <c r="AB77" i="147" a="1"/>
  <c r="AB77" i="147" s="1"/>
  <c r="AB65" i="147" a="1"/>
  <c r="AB65" i="147" s="1"/>
  <c r="AB29" i="147" a="1"/>
  <c r="AB29" i="147" s="1"/>
  <c r="AB18" i="147" a="1"/>
  <c r="AB18" i="147" s="1"/>
  <c r="AB13" i="147" a="1"/>
  <c r="AB13" i="147" s="1"/>
  <c r="AB8" i="147" a="1"/>
  <c r="AB8" i="147" s="1"/>
  <c r="AB3" i="147" a="1"/>
  <c r="AB3" i="147" s="1"/>
  <c r="AB305" i="147" a="1"/>
  <c r="AB305" i="147" s="1"/>
  <c r="AB70" i="147" a="1"/>
  <c r="AB70" i="147" s="1"/>
  <c r="AB22" i="147" a="1"/>
  <c r="AB22" i="147" s="1"/>
  <c r="AB235" i="147" a="1"/>
  <c r="AB235" i="147" s="1"/>
  <c r="AB47" i="147" a="1"/>
  <c r="AB47" i="147" s="1"/>
  <c r="AB214" i="147" a="1"/>
  <c r="AB214" i="147" s="1"/>
  <c r="AB196" i="147" a="1"/>
  <c r="AB196" i="147" s="1"/>
  <c r="AB141" i="147" a="1"/>
  <c r="AB141" i="147" s="1"/>
  <c r="AB33" i="147" a="1"/>
  <c r="AB33" i="147" s="1"/>
  <c r="AB26" i="147" a="1"/>
  <c r="AB26" i="147" s="1"/>
  <c r="AB87" i="147" a="1"/>
  <c r="AB87" i="147" s="1"/>
  <c r="AB60" i="147" a="1"/>
  <c r="AB60" i="147" s="1"/>
  <c r="AB57" i="147" a="1"/>
  <c r="AB57" i="147" s="1"/>
  <c r="AB219" i="147" a="1"/>
  <c r="AB219" i="147" s="1"/>
  <c r="AB111" i="147" a="1"/>
  <c r="AB111" i="147" s="1"/>
  <c r="AB234" i="147" a="1"/>
  <c r="AB234" i="147" s="1"/>
  <c r="AB178" i="147" a="1"/>
  <c r="AB178" i="147" s="1"/>
  <c r="AB121" i="147" a="1"/>
  <c r="AB121" i="147" s="1"/>
  <c r="AB41" i="147" a="1"/>
  <c r="AB41" i="147" s="1"/>
  <c r="AB325" i="147" a="1"/>
  <c r="AB325" i="147" s="1"/>
  <c r="AB266" i="147" a="1"/>
  <c r="AB266" i="147" s="1"/>
  <c r="AB251" i="147" a="1"/>
  <c r="AB251" i="147" s="1"/>
  <c r="AB166" i="147" a="1"/>
  <c r="AB166" i="147" s="1"/>
  <c r="AB118" i="147" a="1"/>
  <c r="AB118" i="147" s="1"/>
  <c r="AB217" i="147" a="1"/>
  <c r="AB217" i="147" s="1"/>
  <c r="AB146" i="147" a="1"/>
  <c r="AB146" i="147" s="1"/>
  <c r="AB143" i="147" a="1"/>
  <c r="AB143" i="147" s="1"/>
  <c r="AB90" i="147" a="1"/>
  <c r="AB90" i="147" s="1"/>
  <c r="AB61" i="147" a="1"/>
  <c r="AB61" i="147" s="1"/>
  <c r="AB27" i="147" a="1"/>
  <c r="AB27" i="147" s="1"/>
  <c r="AB128" i="147" a="1"/>
  <c r="AB128" i="147" s="1"/>
  <c r="AB88" i="147" a="1"/>
  <c r="AB88" i="147" s="1"/>
  <c r="AB83" i="147" a="1"/>
  <c r="AB83" i="147" s="1"/>
  <c r="AB76" i="147" a="1"/>
  <c r="AB76" i="147" s="1"/>
  <c r="AB45" i="147" a="1"/>
  <c r="AB45" i="147" s="1"/>
  <c r="AB20" i="147" a="1"/>
  <c r="AB20" i="147" s="1"/>
  <c r="AB158" i="147" a="1"/>
  <c r="AB158" i="147" s="1"/>
  <c r="AB154" i="147" a="1"/>
  <c r="AB154" i="147" s="1"/>
  <c r="AB108" i="147" a="1"/>
  <c r="AB108" i="147" s="1"/>
  <c r="AB289" i="147" a="1"/>
  <c r="AB289" i="147" s="1"/>
  <c r="AB148" i="147" a="1"/>
  <c r="AB148" i="147" s="1"/>
  <c r="AB107" i="147" a="1"/>
  <c r="AB107" i="147" s="1"/>
  <c r="AB69" i="147" a="1"/>
  <c r="AB69" i="147" s="1"/>
  <c r="AB216" i="147" a="1"/>
  <c r="AB216" i="147" s="1"/>
  <c r="AB299" i="147" a="1"/>
  <c r="AB299" i="147" s="1"/>
  <c r="AB255" i="147" a="1"/>
  <c r="AB255" i="147" s="1"/>
  <c r="AB66" i="147" a="1"/>
  <c r="AB66" i="147" s="1"/>
  <c r="AB63" i="147" a="1"/>
  <c r="AB63" i="147" s="1"/>
  <c r="AB201" i="147" a="1"/>
  <c r="AB201" i="147" s="1"/>
  <c r="AB171" i="147" a="1"/>
  <c r="AB171" i="147" s="1"/>
  <c r="AB110" i="147" a="1"/>
  <c r="AB110" i="147" s="1"/>
  <c r="AB37" i="147" a="1"/>
  <c r="AB37" i="147" s="1"/>
  <c r="AB86" i="147" a="1"/>
  <c r="AB86" i="147" s="1"/>
  <c r="AB80" i="147" a="1"/>
  <c r="AB80" i="147" s="1"/>
  <c r="AB68" i="147" a="1"/>
  <c r="AB68" i="147" s="1"/>
  <c r="AB62" i="147" a="1"/>
  <c r="AB62" i="147" s="1"/>
  <c r="AB93" i="147" a="1"/>
  <c r="AB93" i="147" s="1"/>
  <c r="AB157" i="147" a="1"/>
  <c r="AB157" i="147" s="1"/>
  <c r="AB103" i="147" a="1"/>
  <c r="AB103" i="147" s="1"/>
  <c r="AB95" i="147" a="1"/>
  <c r="AB95" i="147" s="1"/>
  <c r="AB58" i="147" a="1"/>
  <c r="AB58" i="147" s="1"/>
  <c r="AB32" i="147" a="1"/>
  <c r="AB32" i="147" s="1"/>
  <c r="AB30" i="147" a="1"/>
  <c r="AB30" i="147" s="1"/>
  <c r="AB46" i="147" a="1"/>
  <c r="AB46" i="147" s="1"/>
  <c r="AB28" i="147" a="1"/>
  <c r="AB28" i="147" s="1"/>
  <c r="AB24" i="147" a="1"/>
  <c r="AB24" i="147" s="1"/>
  <c r="Z3" i="147" a="1"/>
  <c r="Z3" i="147" s="1"/>
  <c r="Z19" i="147" a="1"/>
  <c r="Z19" i="147" s="1"/>
  <c r="AB23" i="147" a="1"/>
  <c r="AB23" i="147" s="1"/>
  <c r="AA30" i="147" a="1"/>
  <c r="AA30" i="147" s="1"/>
  <c r="AB129" i="147" a="1"/>
  <c r="AB129" i="147" s="1"/>
  <c r="AB161" i="147" a="1"/>
  <c r="AB161" i="147" s="1"/>
  <c r="AB176" i="147" a="1"/>
  <c r="AB176" i="147" s="1"/>
  <c r="Z96" i="147" a="1"/>
  <c r="Z96" i="147" s="1"/>
  <c r="AB102" i="147" a="1"/>
  <c r="AB102" i="147" s="1"/>
  <c r="AA110" i="147" a="1"/>
  <c r="AA110" i="147" s="1"/>
  <c r="Z4" i="147" a="1"/>
  <c r="Z4" i="147" s="1"/>
  <c r="AA4" i="147" a="1"/>
  <c r="AA4" i="147" s="1"/>
  <c r="Z6" i="147" a="1"/>
  <c r="Z6" i="147" s="1"/>
  <c r="Z69" i="147" a="1"/>
  <c r="Z69" i="147" s="1"/>
  <c r="U1" i="147"/>
  <c r="AB19" i="147" a="1"/>
  <c r="AB19" i="147" s="1"/>
  <c r="AB40" i="147" a="1"/>
  <c r="AB40" i="147" s="1"/>
  <c r="AB97" i="147" a="1"/>
  <c r="AB97" i="147" s="1"/>
  <c r="AA112" i="147" a="1"/>
  <c r="AA112" i="147" s="1"/>
  <c r="Z11" i="147" a="1"/>
  <c r="Z11" i="147" s="1"/>
  <c r="AB2" i="147" a="1"/>
  <c r="AB2" i="147" s="1"/>
  <c r="W2" i="147" s="1"/>
  <c r="AB9" i="147" a="1"/>
  <c r="AB9" i="147" s="1"/>
  <c r="AA64" i="147" a="1"/>
  <c r="AA64" i="147" s="1"/>
  <c r="AB15" i="147" a="1"/>
  <c r="AB15" i="147" s="1"/>
  <c r="AB17" i="147" a="1"/>
  <c r="AB17" i="147" s="1"/>
  <c r="AA28" i="147" a="1"/>
  <c r="AA28" i="147" s="1"/>
  <c r="AA35" i="147" a="1"/>
  <c r="AA35" i="147" s="1"/>
  <c r="Z45" i="147" a="1"/>
  <c r="Z45" i="147" s="1"/>
  <c r="AA57" i="147" a="1"/>
  <c r="AA57" i="147" s="1"/>
  <c r="V1" i="147"/>
  <c r="AB4" i="147" a="1"/>
  <c r="AB4" i="147" s="1"/>
  <c r="AA6" i="147" a="1"/>
  <c r="AA6" i="147" s="1"/>
  <c r="Z26" i="147" a="1"/>
  <c r="Z26" i="147" s="1"/>
  <c r="Y31" i="147" a="1"/>
  <c r="Y31" i="147" s="1"/>
  <c r="AB35" i="147" a="1"/>
  <c r="AB35" i="147" s="1"/>
  <c r="Y48" i="147" a="1"/>
  <c r="Y48" i="147" s="1"/>
  <c r="Y54" i="147" a="1"/>
  <c r="Y54" i="147" s="1"/>
  <c r="AA61" i="147" a="1"/>
  <c r="AA61" i="147" s="1"/>
  <c r="Y65" i="147" a="1"/>
  <c r="Y65" i="147" s="1"/>
  <c r="AA74" i="147" a="1"/>
  <c r="AA74" i="147" s="1"/>
  <c r="AB92" i="147" a="1"/>
  <c r="AB92" i="147" s="1"/>
  <c r="AB139" i="147" a="1"/>
  <c r="AB139" i="147" s="1"/>
  <c r="Y163" i="147" a="1"/>
  <c r="Y163" i="147" s="1"/>
  <c r="AB7" i="147" a="1"/>
  <c r="AB7" i="147" s="1"/>
  <c r="Z9" i="147" a="1"/>
  <c r="Z9" i="147" s="1"/>
  <c r="AB74" i="147" a="1"/>
  <c r="AB74" i="147" s="1"/>
  <c r="Z197" i="147" a="1"/>
  <c r="Z197" i="147" s="1"/>
  <c r="AA218" i="147" a="1"/>
  <c r="AA218" i="147" s="1"/>
  <c r="Z20" i="147" a="1"/>
  <c r="Z20" i="147" s="1"/>
  <c r="Z29" i="147" a="1"/>
  <c r="Z29" i="147" s="1"/>
  <c r="AA55" i="147" a="1"/>
  <c r="AA55" i="147" s="1"/>
  <c r="AB34" i="147" a="1"/>
  <c r="AB34" i="147" s="1"/>
  <c r="AB44" i="147" a="1"/>
  <c r="AB44" i="147" s="1"/>
  <c r="W1" i="147"/>
  <c r="Z24" i="147" a="1"/>
  <c r="Z24" i="147" s="1"/>
  <c r="Z31" i="147" a="1"/>
  <c r="Z31" i="147" s="1"/>
  <c r="AA33" i="147" a="1"/>
  <c r="AA33" i="147" s="1"/>
  <c r="Z48" i="147" a="1"/>
  <c r="Z48" i="147" s="1"/>
  <c r="AA152" i="147" a="1"/>
  <c r="AA152" i="147" s="1"/>
  <c r="AA197" i="147" a="1"/>
  <c r="AA197" i="147" s="1"/>
  <c r="AC329" i="147" a="1"/>
  <c r="AC329" i="147" s="1"/>
  <c r="AC324" i="147" a="1"/>
  <c r="AC324" i="147" s="1"/>
  <c r="AC319" i="147" a="1"/>
  <c r="AC319" i="147" s="1"/>
  <c r="AC314" i="147" a="1"/>
  <c r="AC314" i="147" s="1"/>
  <c r="AC309" i="147" a="1"/>
  <c r="AC309" i="147" s="1"/>
  <c r="AC304" i="147" a="1"/>
  <c r="AC304" i="147" s="1"/>
  <c r="AC299" i="147" a="1"/>
  <c r="AC299" i="147" s="1"/>
  <c r="AC294" i="147" a="1"/>
  <c r="AC294" i="147" s="1"/>
  <c r="AC289" i="147" a="1"/>
  <c r="AC289" i="147" s="1"/>
  <c r="AC284" i="147" a="1"/>
  <c r="AC284" i="147" s="1"/>
  <c r="AC279" i="147" a="1"/>
  <c r="AC279" i="147" s="1"/>
  <c r="AC274" i="147" a="1"/>
  <c r="AC274" i="147" s="1"/>
  <c r="AC269" i="147" a="1"/>
  <c r="AC269" i="147" s="1"/>
  <c r="AC264" i="147" a="1"/>
  <c r="AC264" i="147" s="1"/>
  <c r="AC259" i="147" a="1"/>
  <c r="AC259" i="147" s="1"/>
  <c r="AC254" i="147" a="1"/>
  <c r="AC254" i="147" s="1"/>
  <c r="AC249" i="147" a="1"/>
  <c r="AC249" i="147" s="1"/>
  <c r="AC244" i="147" a="1"/>
  <c r="AC244" i="147" s="1"/>
  <c r="AC239" i="147" a="1"/>
  <c r="AC239" i="147" s="1"/>
  <c r="AC234" i="147" a="1"/>
  <c r="AC234" i="147" s="1"/>
  <c r="AC229" i="147" a="1"/>
  <c r="AC229" i="147" s="1"/>
  <c r="AC333" i="147" a="1"/>
  <c r="AC333" i="147" s="1"/>
  <c r="AC303" i="147" a="1"/>
  <c r="AC303" i="147" s="1"/>
  <c r="AC296" i="147" a="1"/>
  <c r="AC296" i="147" s="1"/>
  <c r="AC278" i="147" a="1"/>
  <c r="AC278" i="147" s="1"/>
  <c r="AC271" i="147" a="1"/>
  <c r="AC271" i="147" s="1"/>
  <c r="AC330" i="147" a="1"/>
  <c r="AC330" i="147" s="1"/>
  <c r="AC328" i="147" a="1"/>
  <c r="AC328" i="147" s="1"/>
  <c r="AC312" i="147" a="1"/>
  <c r="AC312" i="147" s="1"/>
  <c r="AC292" i="147" a="1"/>
  <c r="AC292" i="147" s="1"/>
  <c r="AC238" i="147" a="1"/>
  <c r="AC238" i="147" s="1"/>
  <c r="AC225" i="147" a="1"/>
  <c r="AC225" i="147" s="1"/>
  <c r="AC331" i="147" a="1"/>
  <c r="AC331" i="147" s="1"/>
  <c r="AC306" i="147" a="1"/>
  <c r="AC306" i="147" s="1"/>
  <c r="AC301" i="147" a="1"/>
  <c r="AC301" i="147" s="1"/>
  <c r="AC280" i="147" a="1"/>
  <c r="AC280" i="147" s="1"/>
  <c r="AC267" i="147" a="1"/>
  <c r="AC267" i="147" s="1"/>
  <c r="AC288" i="147" a="1"/>
  <c r="AC288" i="147" s="1"/>
  <c r="AC256" i="147" a="1"/>
  <c r="AC256" i="147" s="1"/>
  <c r="AC253" i="147" a="1"/>
  <c r="AC253" i="147" s="1"/>
  <c r="AC224" i="147" a="1"/>
  <c r="AC224" i="147" s="1"/>
  <c r="AC283" i="147" a="1"/>
  <c r="AC283" i="147" s="1"/>
  <c r="AC270" i="147" a="1"/>
  <c r="AC270" i="147" s="1"/>
  <c r="AC236" i="147" a="1"/>
  <c r="AC236" i="147" s="1"/>
  <c r="AC228" i="147" a="1"/>
  <c r="AC228" i="147" s="1"/>
  <c r="AC222" i="147" a="1"/>
  <c r="AC222" i="147" s="1"/>
  <c r="AC212" i="147" a="1"/>
  <c r="AC212" i="147" s="1"/>
  <c r="AC320" i="147" a="1"/>
  <c r="AC320" i="147" s="1"/>
  <c r="AC316" i="147" a="1"/>
  <c r="AC316" i="147" s="1"/>
  <c r="AC295" i="147" a="1"/>
  <c r="AC295" i="147" s="1"/>
  <c r="AC291" i="147" a="1"/>
  <c r="AC291" i="147" s="1"/>
  <c r="AC252" i="147" a="1"/>
  <c r="AC252" i="147" s="1"/>
  <c r="AC242" i="147" a="1"/>
  <c r="AC242" i="147" s="1"/>
  <c r="AC285" i="147" a="1"/>
  <c r="AC285" i="147" s="1"/>
  <c r="AC250" i="147" a="1"/>
  <c r="AC250" i="147" s="1"/>
  <c r="AC248" i="147" a="1"/>
  <c r="AC248" i="147" s="1"/>
  <c r="AC220" i="147" a="1"/>
  <c r="AC220" i="147" s="1"/>
  <c r="AC209" i="147" a="1"/>
  <c r="AC209" i="147" s="1"/>
  <c r="AC206" i="147" a="1"/>
  <c r="AC206" i="147" s="1"/>
  <c r="AC184" i="147" a="1"/>
  <c r="AC184" i="147" s="1"/>
  <c r="AC180" i="147" a="1"/>
  <c r="AC180" i="147" s="1"/>
  <c r="AC159" i="147" a="1"/>
  <c r="AC159" i="147" s="1"/>
  <c r="AC155" i="147" a="1"/>
  <c r="AC155" i="147" s="1"/>
  <c r="AC142" i="147" a="1"/>
  <c r="AC142" i="147" s="1"/>
  <c r="AC137" i="147" a="1"/>
  <c r="AC137" i="147" s="1"/>
  <c r="AC132" i="147" a="1"/>
  <c r="AC132" i="147" s="1"/>
  <c r="AC127" i="147" a="1"/>
  <c r="AC127" i="147" s="1"/>
  <c r="AC122" i="147" a="1"/>
  <c r="AC122" i="147" s="1"/>
  <c r="AC117" i="147" a="1"/>
  <c r="AC117" i="147" s="1"/>
  <c r="AC112" i="147" a="1"/>
  <c r="AC112" i="147" s="1"/>
  <c r="AC107" i="147" a="1"/>
  <c r="AC107" i="147" s="1"/>
  <c r="AC321" i="147" a="1"/>
  <c r="AC321" i="147" s="1"/>
  <c r="AC308" i="147" a="1"/>
  <c r="AC308" i="147" s="1"/>
  <c r="AC276" i="147" a="1"/>
  <c r="AC276" i="147" s="1"/>
  <c r="AC237" i="147" a="1"/>
  <c r="AC237" i="147" s="1"/>
  <c r="AC203" i="147" a="1"/>
  <c r="AC203" i="147" s="1"/>
  <c r="AC196" i="147" a="1"/>
  <c r="AC196" i="147" s="1"/>
  <c r="AC172" i="147" a="1"/>
  <c r="AC172" i="147" s="1"/>
  <c r="AC147" i="147" a="1"/>
  <c r="AC147" i="147" s="1"/>
  <c r="AC323" i="147" a="1"/>
  <c r="AC323" i="147" s="1"/>
  <c r="AC200" i="147" a="1"/>
  <c r="AC200" i="147" s="1"/>
  <c r="AC189" i="147" a="1"/>
  <c r="AC189" i="147" s="1"/>
  <c r="AC185" i="147" a="1"/>
  <c r="AC185" i="147" s="1"/>
  <c r="AC332" i="147" a="1"/>
  <c r="AC332" i="147" s="1"/>
  <c r="AC231" i="147" a="1"/>
  <c r="AC231" i="147" s="1"/>
  <c r="AC223" i="147" a="1"/>
  <c r="AC223" i="147" s="1"/>
  <c r="AC221" i="147" a="1"/>
  <c r="AC221" i="147" s="1"/>
  <c r="AC160" i="147" a="1"/>
  <c r="AC160" i="147" s="1"/>
  <c r="AC144" i="147" a="1"/>
  <c r="AC144" i="147" s="1"/>
  <c r="AC325" i="147" a="1"/>
  <c r="AC325" i="147" s="1"/>
  <c r="AC235" i="147" a="1"/>
  <c r="AC235" i="147" s="1"/>
  <c r="AC233" i="147" a="1"/>
  <c r="AC233" i="147" s="1"/>
  <c r="AC219" i="147" a="1"/>
  <c r="AC219" i="147" s="1"/>
  <c r="AC182" i="147" a="1"/>
  <c r="AC182" i="147" s="1"/>
  <c r="AC179" i="147" a="1"/>
  <c r="AC179" i="147" s="1"/>
  <c r="AC176" i="147" a="1"/>
  <c r="AC176" i="147" s="1"/>
  <c r="AC157" i="147" a="1"/>
  <c r="AC157" i="147" s="1"/>
  <c r="AC130" i="147" a="1"/>
  <c r="AC130" i="147" s="1"/>
  <c r="AC123" i="147" a="1"/>
  <c r="AC123" i="147" s="1"/>
  <c r="AC298" i="147" a="1"/>
  <c r="AC298" i="147" s="1"/>
  <c r="AC263" i="147" a="1"/>
  <c r="AC263" i="147" s="1"/>
  <c r="AC247" i="147" a="1"/>
  <c r="AC247" i="147" s="1"/>
  <c r="AC211" i="147" a="1"/>
  <c r="AC211" i="147" s="1"/>
  <c r="AC199" i="147" a="1"/>
  <c r="AC199" i="147" s="1"/>
  <c r="AC194" i="147" a="1"/>
  <c r="AC194" i="147" s="1"/>
  <c r="AC186" i="147" a="1"/>
  <c r="AC186" i="147" s="1"/>
  <c r="AC183" i="147" a="1"/>
  <c r="AC183" i="147" s="1"/>
  <c r="AC174" i="147" a="1"/>
  <c r="AC174" i="147" s="1"/>
  <c r="AC152" i="147" a="1"/>
  <c r="AC152" i="147" s="1"/>
  <c r="AC135" i="147" a="1"/>
  <c r="AC135" i="147" s="1"/>
  <c r="AC128" i="147" a="1"/>
  <c r="AC128" i="147" s="1"/>
  <c r="AC313" i="147" a="1"/>
  <c r="AC313" i="147" s="1"/>
  <c r="AC310" i="147" a="1"/>
  <c r="AC310" i="147" s="1"/>
  <c r="AC305" i="147" a="1"/>
  <c r="AC305" i="147" s="1"/>
  <c r="AC265" i="147" a="1"/>
  <c r="AC265" i="147" s="1"/>
  <c r="AC261" i="147" a="1"/>
  <c r="AC261" i="147" s="1"/>
  <c r="AC230" i="147" a="1"/>
  <c r="AC230" i="147" s="1"/>
  <c r="AC162" i="147" a="1"/>
  <c r="AC162" i="147" s="1"/>
  <c r="AC150" i="147" a="1"/>
  <c r="AC150" i="147" s="1"/>
  <c r="AC116" i="147" a="1"/>
  <c r="AC116" i="147" s="1"/>
  <c r="AC90" i="147" a="1"/>
  <c r="AC90" i="147" s="1"/>
  <c r="AC65" i="147" a="1"/>
  <c r="AC65" i="147" s="1"/>
  <c r="AC311" i="147" a="1"/>
  <c r="AC311" i="147" s="1"/>
  <c r="AC307" i="147" a="1"/>
  <c r="AC307" i="147" s="1"/>
  <c r="AC287" i="147" a="1"/>
  <c r="AC287" i="147" s="1"/>
  <c r="AC214" i="147" a="1"/>
  <c r="AC214" i="147" s="1"/>
  <c r="AC192" i="147" a="1"/>
  <c r="AC192" i="147" s="1"/>
  <c r="AC190" i="147" a="1"/>
  <c r="AC190" i="147" s="1"/>
  <c r="AC143" i="147" a="1"/>
  <c r="AC143" i="147" s="1"/>
  <c r="AC119" i="147" a="1"/>
  <c r="AC119" i="147" s="1"/>
  <c r="AC110" i="147" a="1"/>
  <c r="AC110" i="147" s="1"/>
  <c r="AC318" i="147" a="1"/>
  <c r="AC318" i="147" s="1"/>
  <c r="AC300" i="147" a="1"/>
  <c r="AC300" i="147" s="1"/>
  <c r="AC290" i="147" a="1"/>
  <c r="AC290" i="147" s="1"/>
  <c r="AC277" i="147" a="1"/>
  <c r="AC277" i="147" s="1"/>
  <c r="AC258" i="147" a="1"/>
  <c r="AC258" i="147" s="1"/>
  <c r="AC255" i="147" a="1"/>
  <c r="AC255" i="147" s="1"/>
  <c r="AC216" i="147" a="1"/>
  <c r="AC216" i="147" s="1"/>
  <c r="AC167" i="147" a="1"/>
  <c r="AC167" i="147" s="1"/>
  <c r="AC148" i="147" a="1"/>
  <c r="AC148" i="147" s="1"/>
  <c r="AC138" i="147" a="1"/>
  <c r="AC138" i="147" s="1"/>
  <c r="AC103" i="147" a="1"/>
  <c r="AC103" i="147" s="1"/>
  <c r="AC322" i="147" a="1"/>
  <c r="AC322" i="147" s="1"/>
  <c r="AC293" i="147" a="1"/>
  <c r="AC293" i="147" s="1"/>
  <c r="AC273" i="147" a="1"/>
  <c r="AC273" i="147" s="1"/>
  <c r="AC266" i="147" a="1"/>
  <c r="AC266" i="147" s="1"/>
  <c r="AC317" i="147" a="1"/>
  <c r="AC317" i="147" s="1"/>
  <c r="AC195" i="147" a="1"/>
  <c r="AC195" i="147" s="1"/>
  <c r="AC139" i="147" a="1"/>
  <c r="AC139" i="147" s="1"/>
  <c r="AC108" i="147" a="1"/>
  <c r="AC108" i="147" s="1"/>
  <c r="AC88" i="147" a="1"/>
  <c r="AC88" i="147" s="1"/>
  <c r="AC63" i="147" a="1"/>
  <c r="AC63" i="147" s="1"/>
  <c r="AC243" i="147" a="1"/>
  <c r="AC243" i="147" s="1"/>
  <c r="AC227" i="147" a="1"/>
  <c r="AC227" i="147" s="1"/>
  <c r="AC213" i="147" a="1"/>
  <c r="AC213" i="147" s="1"/>
  <c r="AC198" i="147" a="1"/>
  <c r="AC198" i="147" s="1"/>
  <c r="AC193" i="147" a="1"/>
  <c r="AC193" i="147" s="1"/>
  <c r="AC177" i="147" a="1"/>
  <c r="AC177" i="147" s="1"/>
  <c r="AC175" i="147" a="1"/>
  <c r="AC175" i="147" s="1"/>
  <c r="AC96" i="147" a="1"/>
  <c r="AC96" i="147" s="1"/>
  <c r="AC75" i="147" a="1"/>
  <c r="AC75" i="147" s="1"/>
  <c r="AC72" i="147" a="1"/>
  <c r="AC72" i="147" s="1"/>
  <c r="AC246" i="147" a="1"/>
  <c r="AC246" i="147" s="1"/>
  <c r="AC149" i="147" a="1"/>
  <c r="AC149" i="147" s="1"/>
  <c r="AC113" i="147" a="1"/>
  <c r="AC113" i="147" s="1"/>
  <c r="AC106" i="147" a="1"/>
  <c r="AC106" i="147" s="1"/>
  <c r="AC218" i="147" a="1"/>
  <c r="AC218" i="147" s="1"/>
  <c r="AC205" i="147" a="1"/>
  <c r="AC205" i="147" s="1"/>
  <c r="AC164" i="147" a="1"/>
  <c r="AC164" i="147" s="1"/>
  <c r="AC151" i="147" a="1"/>
  <c r="AC151" i="147" s="1"/>
  <c r="AC111" i="147" a="1"/>
  <c r="AC111" i="147" s="1"/>
  <c r="AC99" i="147" a="1"/>
  <c r="AC99" i="147" s="1"/>
  <c r="AC91" i="147" a="1"/>
  <c r="AC91" i="147" s="1"/>
  <c r="AC69" i="147" a="1"/>
  <c r="AC69" i="147" s="1"/>
  <c r="AC302" i="147" a="1"/>
  <c r="AC302" i="147" s="1"/>
  <c r="AC188" i="147" a="1"/>
  <c r="AC188" i="147" s="1"/>
  <c r="AC260" i="147" a="1"/>
  <c r="AC260" i="147" s="1"/>
  <c r="AC210" i="147" a="1"/>
  <c r="AC210" i="147" s="1"/>
  <c r="AC168" i="147" a="1"/>
  <c r="AC168" i="147" s="1"/>
  <c r="AC166" i="147" a="1"/>
  <c r="AC166" i="147" s="1"/>
  <c r="AC153" i="147" a="1"/>
  <c r="AC153" i="147" s="1"/>
  <c r="AC282" i="147" a="1"/>
  <c r="AC282" i="147" s="1"/>
  <c r="AC268" i="147" a="1"/>
  <c r="AC268" i="147" s="1"/>
  <c r="AC232" i="147" a="1"/>
  <c r="AC232" i="147" s="1"/>
  <c r="AC226" i="147" a="1"/>
  <c r="AC226" i="147" s="1"/>
  <c r="AC202" i="147" a="1"/>
  <c r="AC202" i="147" s="1"/>
  <c r="AC197" i="147" a="1"/>
  <c r="AC197" i="147" s="1"/>
  <c r="AC136" i="147" a="1"/>
  <c r="AC136" i="147" s="1"/>
  <c r="AC120" i="147" a="1"/>
  <c r="AC120" i="147" s="1"/>
  <c r="AC118" i="147" a="1"/>
  <c r="AC118" i="147" s="1"/>
  <c r="AC102" i="147" a="1"/>
  <c r="AC102" i="147" s="1"/>
  <c r="AC97" i="147" a="1"/>
  <c r="AC97" i="147" s="1"/>
  <c r="AC245" i="147" a="1"/>
  <c r="AC245" i="147" s="1"/>
  <c r="AC251" i="147" a="1"/>
  <c r="AC251" i="147" s="1"/>
  <c r="AC217" i="147" a="1"/>
  <c r="AC217" i="147" s="1"/>
  <c r="AC204" i="147" a="1"/>
  <c r="AC204" i="147" s="1"/>
  <c r="AC38" i="147" a="1"/>
  <c r="AC38" i="147" s="1"/>
  <c r="AC58" i="147" a="1"/>
  <c r="AC58" i="147" s="1"/>
  <c r="AC64" i="147" a="1"/>
  <c r="AC64" i="147" s="1"/>
  <c r="AC71" i="147" a="1"/>
  <c r="AC71" i="147" s="1"/>
  <c r="AC76" i="147" a="1"/>
  <c r="AC76" i="147" s="1"/>
  <c r="AC131" i="147" a="1"/>
  <c r="AC131" i="147" s="1"/>
  <c r="AC154" i="147" a="1"/>
  <c r="AC154" i="147" s="1"/>
  <c r="AC208" i="147" a="1"/>
  <c r="AC208" i="147" s="1"/>
  <c r="AC171" i="147" a="1"/>
  <c r="AC171" i="147" s="1"/>
  <c r="AC327" i="147" a="1"/>
  <c r="AC327" i="147" s="1"/>
  <c r="AC286" i="147" a="1"/>
  <c r="AC286" i="147" s="1"/>
  <c r="AC156" i="147" a="1"/>
  <c r="AC156" i="147" s="1"/>
  <c r="AC297" i="147" a="1"/>
  <c r="AC297" i="147" s="1"/>
  <c r="Y3" i="146" a="1"/>
  <c r="Y3" i="146" s="1"/>
  <c r="Y5" i="146" a="1"/>
  <c r="Y5" i="146" s="1"/>
  <c r="Z11" i="146" a="1"/>
  <c r="Z11" i="146" s="1"/>
  <c r="Y11" i="146" a="1"/>
  <c r="Y11" i="146" s="1"/>
  <c r="Z12" i="146" a="1"/>
  <c r="Z12" i="146" s="1"/>
  <c r="Y18" i="146" a="1"/>
  <c r="Y18" i="146" s="1"/>
  <c r="Y19" i="146" a="1"/>
  <c r="Y19" i="146" s="1"/>
  <c r="Y20" i="146" a="1"/>
  <c r="Y20" i="146" s="1"/>
  <c r="Z30" i="146" a="1"/>
  <c r="Z30" i="146" s="1"/>
  <c r="AB41" i="146" a="1"/>
  <c r="AB41" i="146" s="1"/>
  <c r="Z56" i="146" a="1"/>
  <c r="Z56" i="146" s="1"/>
  <c r="Z82" i="146" a="1"/>
  <c r="Z82" i="146" s="1"/>
  <c r="Z102" i="146" a="1"/>
  <c r="Z102" i="146" s="1"/>
  <c r="AB136" i="146" a="1"/>
  <c r="AB136" i="146" s="1"/>
  <c r="AB187" i="146" a="1"/>
  <c r="AB187" i="146" s="1"/>
  <c r="AB254" i="146" a="1"/>
  <c r="AB254" i="146" s="1"/>
  <c r="AB54" i="146" a="1"/>
  <c r="AB54" i="146" s="1"/>
  <c r="AB97" i="146" a="1"/>
  <c r="AB97" i="146" s="1"/>
  <c r="AB151" i="146" a="1"/>
  <c r="AB151" i="146" s="1"/>
  <c r="AB201" i="146" a="1"/>
  <c r="AB201" i="146" s="1"/>
  <c r="AB279" i="146" a="1"/>
  <c r="AB279" i="146" s="1"/>
  <c r="AB4" i="146" a="1"/>
  <c r="AB4" i="146" s="1"/>
  <c r="AB21" i="146" a="1"/>
  <c r="AB21" i="146" s="1"/>
  <c r="AB55" i="146" a="1"/>
  <c r="AB55" i="146" s="1"/>
  <c r="AB99" i="146" a="1"/>
  <c r="AB99" i="146" s="1"/>
  <c r="AB156" i="146" a="1"/>
  <c r="AB156" i="146" s="1"/>
  <c r="AB202" i="146" a="1"/>
  <c r="AB202" i="146" s="1"/>
  <c r="AB283" i="146" a="1"/>
  <c r="AB283" i="146" s="1"/>
  <c r="AB18" i="146" a="1"/>
  <c r="AB18" i="146" s="1"/>
  <c r="AB43" i="146" a="1"/>
  <c r="AB43" i="146" s="1"/>
  <c r="AB83" i="146" a="1"/>
  <c r="AB83" i="146" s="1"/>
  <c r="AB138" i="146" a="1"/>
  <c r="AB138" i="146" s="1"/>
  <c r="AB196" i="146" a="1"/>
  <c r="AB196" i="146" s="1"/>
  <c r="AB256" i="146" a="1"/>
  <c r="AB256" i="146" s="1"/>
  <c r="AB2" i="146" a="1"/>
  <c r="AB2" i="146" s="1"/>
  <c r="W2" i="146" s="1"/>
  <c r="AB47" i="146" a="1"/>
  <c r="AB47" i="146" s="1"/>
  <c r="AB257" i="146" a="1"/>
  <c r="AB257" i="146" s="1"/>
  <c r="AB141" i="146" a="1"/>
  <c r="AB141" i="146" s="1"/>
  <c r="AB158" i="146" a="1"/>
  <c r="AB158" i="146" s="1"/>
  <c r="AB211" i="146" a="1"/>
  <c r="AB211" i="146" s="1"/>
  <c r="AB287" i="146" a="1"/>
  <c r="AB287" i="146" s="1"/>
  <c r="AB10" i="146" a="1"/>
  <c r="AB10" i="146" s="1"/>
  <c r="Z27" i="146" a="1"/>
  <c r="Z27" i="146" s="1"/>
  <c r="AB57" i="146" a="1"/>
  <c r="AB57" i="146" s="1"/>
  <c r="AB102" i="146" a="1"/>
  <c r="AB102" i="146" s="1"/>
  <c r="AB159" i="146" a="1"/>
  <c r="AB159" i="146" s="1"/>
  <c r="AB218" i="146" a="1"/>
  <c r="AB218" i="146" s="1"/>
  <c r="AB288" i="146" a="1"/>
  <c r="AB288" i="146" s="1"/>
  <c r="AA16" i="146" a="1"/>
  <c r="AA16" i="146" s="1"/>
  <c r="AB28" i="146" a="1"/>
  <c r="AB28" i="146" s="1"/>
  <c r="AB64" i="146" a="1"/>
  <c r="AB64" i="146" s="1"/>
  <c r="AB104" i="146" a="1"/>
  <c r="AB104" i="146" s="1"/>
  <c r="AB161" i="146" a="1"/>
  <c r="AB161" i="146" s="1"/>
  <c r="AB223" i="146" a="1"/>
  <c r="AB223" i="146" s="1"/>
  <c r="AB300" i="146" a="1"/>
  <c r="AB300" i="146" s="1"/>
  <c r="AB25" i="146" a="1"/>
  <c r="AB25" i="146" s="1"/>
  <c r="AB284" i="146" a="1"/>
  <c r="AB284" i="146" s="1"/>
  <c r="AC8" i="146" a="1"/>
  <c r="AC8" i="146" s="1"/>
  <c r="AB56" i="146" a="1"/>
  <c r="AB56" i="146" s="1"/>
  <c r="AB11" i="146" a="1"/>
  <c r="AB11" i="146" s="1"/>
  <c r="AB29" i="146" a="1"/>
  <c r="AB29" i="146" s="1"/>
  <c r="AA67" i="146" a="1"/>
  <c r="AA67" i="146" s="1"/>
  <c r="AB110" i="146" a="1"/>
  <c r="AB110" i="146" s="1"/>
  <c r="AB169" i="146" a="1"/>
  <c r="AB169" i="146" s="1"/>
  <c r="AB224" i="146" a="1"/>
  <c r="AB224" i="146" s="1"/>
  <c r="AB311" i="146" a="1"/>
  <c r="AB311" i="146" s="1"/>
  <c r="AB85" i="146" a="1"/>
  <c r="AB85" i="146" s="1"/>
  <c r="AB140" i="146" a="1"/>
  <c r="AB140" i="146" s="1"/>
  <c r="AB197" i="146" a="1"/>
  <c r="AB197" i="146" s="1"/>
  <c r="AA19" i="146" a="1"/>
  <c r="AA19" i="146" s="1"/>
  <c r="AB86" i="146" a="1"/>
  <c r="AB86" i="146" s="1"/>
  <c r="AB198" i="146" a="1"/>
  <c r="AB198" i="146" s="1"/>
  <c r="AB19" i="146" a="1"/>
  <c r="AB19" i="146" s="1"/>
  <c r="AB53" i="146" a="1"/>
  <c r="AB53" i="146" s="1"/>
  <c r="AB94" i="146" a="1"/>
  <c r="AB94" i="146" s="1"/>
  <c r="AB142" i="146" a="1"/>
  <c r="AB142" i="146" s="1"/>
  <c r="AB274" i="146" a="1"/>
  <c r="AB274" i="146" s="1"/>
  <c r="AA4" i="146" a="1"/>
  <c r="AA4" i="146" s="1"/>
  <c r="AB67" i="146" a="1"/>
  <c r="AB67" i="146" s="1"/>
  <c r="AB118" i="146" a="1"/>
  <c r="AB118" i="146" s="1"/>
  <c r="AB172" i="146" a="1"/>
  <c r="AB172" i="146" s="1"/>
  <c r="AB226" i="146" a="1"/>
  <c r="AB226" i="146" s="1"/>
  <c r="AB317" i="146" a="1"/>
  <c r="AB317" i="146" s="1"/>
  <c r="AB12" i="146" a="1"/>
  <c r="AB12" i="146" s="1"/>
  <c r="AB30" i="146" a="1"/>
  <c r="AB30" i="146" s="1"/>
  <c r="AB68" i="146" a="1"/>
  <c r="AB68" i="146" s="1"/>
  <c r="AB120" i="146" a="1"/>
  <c r="AB120" i="146" s="1"/>
  <c r="AB176" i="146" a="1"/>
  <c r="AB176" i="146" s="1"/>
  <c r="AB227" i="146" a="1"/>
  <c r="AB227" i="146" s="1"/>
  <c r="AB318" i="146" a="1"/>
  <c r="AB318" i="146" s="1"/>
  <c r="AB101" i="146" a="1"/>
  <c r="AB101" i="146" s="1"/>
  <c r="AB157" i="146" a="1"/>
  <c r="AB157" i="146" s="1"/>
  <c r="AB208" i="146" a="1"/>
  <c r="AB208" i="146" s="1"/>
  <c r="AA26" i="146" a="1"/>
  <c r="AA26" i="146" s="1"/>
  <c r="AA31" i="146" a="1"/>
  <c r="AA31" i="146" s="1"/>
  <c r="AB69" i="146" a="1"/>
  <c r="AB69" i="146" s="1"/>
  <c r="AB121" i="146" a="1"/>
  <c r="AB121" i="146" s="1"/>
  <c r="AB177" i="146" a="1"/>
  <c r="AB177" i="146" s="1"/>
  <c r="AB239" i="146" a="1"/>
  <c r="AB239" i="146" s="1"/>
  <c r="AB319" i="146" a="1"/>
  <c r="AB319" i="146" s="1"/>
  <c r="AB27" i="146" a="1"/>
  <c r="AB27" i="146" s="1"/>
  <c r="AB62" i="146" a="1"/>
  <c r="AB62" i="146" s="1"/>
  <c r="AB103" i="146" a="1"/>
  <c r="AB103" i="146" s="1"/>
  <c r="AB160" i="146" a="1"/>
  <c r="AB160" i="146" s="1"/>
  <c r="AB221" i="146" a="1"/>
  <c r="AB221" i="146" s="1"/>
  <c r="AB289" i="146" a="1"/>
  <c r="AB289" i="146" s="1"/>
  <c r="AC12" i="146" a="1"/>
  <c r="AC12" i="146" s="1"/>
  <c r="W1" i="146"/>
  <c r="Y13" i="146" a="1"/>
  <c r="Y13" i="146" s="1"/>
  <c r="AB35" i="146" a="1"/>
  <c r="AB35" i="146" s="1"/>
  <c r="AB70" i="146" a="1"/>
  <c r="AB70" i="146" s="1"/>
  <c r="AB122" i="146" a="1"/>
  <c r="AB122" i="146" s="1"/>
  <c r="AB178" i="146" a="1"/>
  <c r="AB178" i="146" s="1"/>
  <c r="AB245" i="146" a="1"/>
  <c r="AB245" i="146" s="1"/>
  <c r="AB321" i="146" a="1"/>
  <c r="AB321" i="146" s="1"/>
  <c r="AB42" i="146" a="1"/>
  <c r="AB42" i="146" s="1"/>
  <c r="AB82" i="146" a="1"/>
  <c r="AB82" i="146" s="1"/>
  <c r="AB137" i="146" a="1"/>
  <c r="AB137" i="146" s="1"/>
  <c r="AB191" i="146" a="1"/>
  <c r="AB191" i="146" s="1"/>
  <c r="AB255" i="146" a="1"/>
  <c r="AB255" i="146" s="1"/>
  <c r="Y14" i="146" a="1"/>
  <c r="Y14" i="146" s="1"/>
  <c r="AB37" i="146" a="1"/>
  <c r="AB37" i="146" s="1"/>
  <c r="AB76" i="146" a="1"/>
  <c r="AB76" i="146" s="1"/>
  <c r="AB127" i="146" a="1"/>
  <c r="AB127" i="146" s="1"/>
  <c r="AB179" i="146" a="1"/>
  <c r="AB179" i="146" s="1"/>
  <c r="AB251" i="146" a="1"/>
  <c r="AB251" i="146" s="1"/>
  <c r="AB322" i="146" a="1"/>
  <c r="AB322" i="146" s="1"/>
  <c r="AB50" i="146" a="1"/>
  <c r="AB50" i="146" s="1"/>
  <c r="AB266" i="146" a="1"/>
  <c r="AB266" i="146" s="1"/>
  <c r="AB3" i="146" a="1"/>
  <c r="AB3" i="146" s="1"/>
  <c r="AB200" i="146" a="1"/>
  <c r="AB200" i="146" s="1"/>
  <c r="AB15" i="146" a="1"/>
  <c r="AB15" i="146" s="1"/>
  <c r="Z41" i="146" a="1"/>
  <c r="Z41" i="146" s="1"/>
  <c r="AB79" i="146" a="1"/>
  <c r="AB79" i="146" s="1"/>
  <c r="AB131" i="146" a="1"/>
  <c r="AB131" i="146" s="1"/>
  <c r="AB180" i="146" a="1"/>
  <c r="AB180" i="146" s="1"/>
  <c r="AB253" i="146" a="1"/>
  <c r="AB253" i="146" s="1"/>
  <c r="AB324" i="146" a="1"/>
  <c r="AB324" i="146" s="1"/>
  <c r="Z23" i="146" a="1"/>
  <c r="Z23" i="146" s="1"/>
  <c r="Z7" i="146" a="1"/>
  <c r="Z7" i="146" s="1"/>
  <c r="U1" i="146"/>
  <c r="AB7" i="146" a="1"/>
  <c r="AB7" i="146" s="1"/>
  <c r="Z16" i="146" a="1"/>
  <c r="Z16" i="146" s="1"/>
  <c r="AB23" i="146" a="1"/>
  <c r="AB23" i="146" s="1"/>
  <c r="AB36" i="146" a="1"/>
  <c r="AB36" i="146" s="1"/>
  <c r="AB48" i="146" a="1"/>
  <c r="AB48" i="146" s="1"/>
  <c r="AB95" i="146" a="1"/>
  <c r="AB95" i="146" s="1"/>
  <c r="AB111" i="146" a="1"/>
  <c r="AB111" i="146" s="1"/>
  <c r="AB128" i="146" a="1"/>
  <c r="AB128" i="146" s="1"/>
  <c r="AB148" i="146" a="1"/>
  <c r="AB148" i="146" s="1"/>
  <c r="AB170" i="146" a="1"/>
  <c r="AB170" i="146" s="1"/>
  <c r="AB188" i="146" a="1"/>
  <c r="AB188" i="146" s="1"/>
  <c r="AB209" i="146" a="1"/>
  <c r="AB209" i="146" s="1"/>
  <c r="AB242" i="146" a="1"/>
  <c r="AB242" i="146" s="1"/>
  <c r="AB268" i="146" a="1"/>
  <c r="AB268" i="146" s="1"/>
  <c r="AB302" i="146" a="1"/>
  <c r="AB302" i="146" s="1"/>
  <c r="Z122" i="146" a="1"/>
  <c r="Z122" i="146" s="1"/>
  <c r="Z8" i="146" a="1"/>
  <c r="Z8" i="146" s="1"/>
  <c r="Z24" i="146" a="1"/>
  <c r="Z24" i="146" s="1"/>
  <c r="AC36" i="146" a="1"/>
  <c r="AC36" i="146" s="1"/>
  <c r="Y49" i="146" a="1"/>
  <c r="Y49" i="146" s="1"/>
  <c r="Y63" i="146" a="1"/>
  <c r="Y63" i="146" s="1"/>
  <c r="AB77" i="146" a="1"/>
  <c r="AB77" i="146" s="1"/>
  <c r="AB112" i="146" a="1"/>
  <c r="AB112" i="146" s="1"/>
  <c r="AB129" i="146" a="1"/>
  <c r="AB129" i="146" s="1"/>
  <c r="AB149" i="146" a="1"/>
  <c r="AB149" i="146" s="1"/>
  <c r="AB171" i="146" a="1"/>
  <c r="AB171" i="146" s="1"/>
  <c r="AB190" i="146" a="1"/>
  <c r="AB190" i="146" s="1"/>
  <c r="AB243" i="146" a="1"/>
  <c r="AB243" i="146" s="1"/>
  <c r="AB269" i="146" a="1"/>
  <c r="AB269" i="146" s="1"/>
  <c r="AB308" i="146" a="1"/>
  <c r="AB308" i="146" s="1"/>
  <c r="AB8" i="146" a="1"/>
  <c r="AB8" i="146" s="1"/>
  <c r="AB16" i="146" a="1"/>
  <c r="AB16" i="146" s="1"/>
  <c r="AB24" i="146" a="1"/>
  <c r="AB24" i="146" s="1"/>
  <c r="Z37" i="146" a="1"/>
  <c r="Z37" i="146" s="1"/>
  <c r="AB49" i="146" a="1"/>
  <c r="AB49" i="146" s="1"/>
  <c r="AC63" i="146" a="1"/>
  <c r="AC63" i="146" s="1"/>
  <c r="AB78" i="146" a="1"/>
  <c r="AB78" i="146" s="1"/>
  <c r="AB96" i="146" a="1"/>
  <c r="AB96" i="146" s="1"/>
  <c r="AB113" i="146" a="1"/>
  <c r="AB113" i="146" s="1"/>
  <c r="AB130" i="146" a="1"/>
  <c r="AB130" i="146" s="1"/>
  <c r="AB150" i="146" a="1"/>
  <c r="AB150" i="146" s="1"/>
  <c r="AB210" i="146" a="1"/>
  <c r="AB210" i="146" s="1"/>
  <c r="AB244" i="146" a="1"/>
  <c r="AB244" i="146" s="1"/>
  <c r="AB270" i="146" a="1"/>
  <c r="AB270" i="146" s="1"/>
  <c r="AB309" i="146" a="1"/>
  <c r="AB309" i="146" s="1"/>
  <c r="Z17" i="146" a="1"/>
  <c r="Z17" i="146" s="1"/>
  <c r="Y9" i="146" a="1"/>
  <c r="Y9" i="146" s="1"/>
  <c r="AB17" i="146" a="1"/>
  <c r="AB17" i="146" s="1"/>
  <c r="Y26" i="146" a="1"/>
  <c r="Y26" i="146" s="1"/>
  <c r="Z38" i="146" a="1"/>
  <c r="Z38" i="146" s="1"/>
  <c r="AB51" i="146" a="1"/>
  <c r="AB51" i="146" s="1"/>
  <c r="AB65" i="146" a="1"/>
  <c r="AB65" i="146" s="1"/>
  <c r="AC97" i="146" a="1"/>
  <c r="AC97" i="146" s="1"/>
  <c r="AB115" i="146" a="1"/>
  <c r="AB115" i="146" s="1"/>
  <c r="AB152" i="146" a="1"/>
  <c r="AB152" i="146" s="1"/>
  <c r="AB173" i="146" a="1"/>
  <c r="AB173" i="146" s="1"/>
  <c r="AB192" i="146" a="1"/>
  <c r="AB192" i="146" s="1"/>
  <c r="AB213" i="146" a="1"/>
  <c r="AB213" i="146" s="1"/>
  <c r="AB246" i="146" a="1"/>
  <c r="AB246" i="146" s="1"/>
  <c r="AB275" i="146" a="1"/>
  <c r="AB275" i="146" s="1"/>
  <c r="AB313" i="146" a="1"/>
  <c r="AB313" i="146" s="1"/>
  <c r="Z114" i="146" a="1"/>
  <c r="Z114" i="146" s="1"/>
  <c r="Z9" i="146" a="1"/>
  <c r="Z9" i="146" s="1"/>
  <c r="AC17" i="146" a="1"/>
  <c r="AC17" i="146" s="1"/>
  <c r="Z26" i="146" a="1"/>
  <c r="Z26" i="146" s="1"/>
  <c r="AB39" i="146" a="1"/>
  <c r="AB39" i="146" s="1"/>
  <c r="Z52" i="146" a="1"/>
  <c r="Z52" i="146" s="1"/>
  <c r="AB66" i="146" a="1"/>
  <c r="AB66" i="146" s="1"/>
  <c r="AB80" i="146" a="1"/>
  <c r="AB80" i="146" s="1"/>
  <c r="AB98" i="146" a="1"/>
  <c r="AB98" i="146" s="1"/>
  <c r="AB116" i="146" a="1"/>
  <c r="AB116" i="146" s="1"/>
  <c r="AB132" i="146" a="1"/>
  <c r="AB132" i="146" s="1"/>
  <c r="AB153" i="146" a="1"/>
  <c r="AB153" i="146" s="1"/>
  <c r="AB193" i="146" a="1"/>
  <c r="AB193" i="146" s="1"/>
  <c r="AB215" i="146" a="1"/>
  <c r="AB215" i="146" s="1"/>
  <c r="AB247" i="146" a="1"/>
  <c r="AB247" i="146" s="1"/>
  <c r="AB276" i="146" a="1"/>
  <c r="AB276" i="146" s="1"/>
  <c r="AB314" i="146" a="1"/>
  <c r="AB314" i="146" s="1"/>
  <c r="Z40" i="146" a="1"/>
  <c r="Z40" i="146" s="1"/>
  <c r="AB52" i="146" a="1"/>
  <c r="AB52" i="146" s="1"/>
  <c r="Z67" i="146" a="1"/>
  <c r="Z67" i="146" s="1"/>
  <c r="Z81" i="146" a="1"/>
  <c r="Z81" i="146" s="1"/>
  <c r="AB133" i="146" a="1"/>
  <c r="AB133" i="146" s="1"/>
  <c r="AB155" i="146" a="1"/>
  <c r="AB155" i="146" s="1"/>
  <c r="AB174" i="146" a="1"/>
  <c r="AB174" i="146" s="1"/>
  <c r="AB194" i="146" a="1"/>
  <c r="AB194" i="146" s="1"/>
  <c r="AB216" i="146" a="1"/>
  <c r="AB216" i="146" s="1"/>
  <c r="AB249" i="146" a="1"/>
  <c r="AB249" i="146" s="1"/>
  <c r="AB277" i="146" a="1"/>
  <c r="AB277" i="146" s="1"/>
  <c r="AB315" i="146" a="1"/>
  <c r="AB315" i="146" s="1"/>
  <c r="Z2" i="146" a="1"/>
  <c r="Z2" i="146" s="1"/>
  <c r="U2" i="146" s="1"/>
  <c r="AC10" i="146" a="1"/>
  <c r="AC10" i="146" s="1"/>
  <c r="Z18" i="146" a="1"/>
  <c r="Z18" i="146" s="1"/>
  <c r="AB26" i="146" a="1"/>
  <c r="AB26" i="146" s="1"/>
  <c r="AB40" i="146" a="1"/>
  <c r="AB40" i="146" s="1"/>
  <c r="Z53" i="146" a="1"/>
  <c r="Z53" i="146" s="1"/>
  <c r="AB81" i="146" a="1"/>
  <c r="AB81" i="146" s="1"/>
  <c r="AB100" i="146" a="1"/>
  <c r="AB100" i="146" s="1"/>
  <c r="AB117" i="146" a="1"/>
  <c r="AB117" i="146" s="1"/>
  <c r="AB134" i="146" a="1"/>
  <c r="AB134" i="146" s="1"/>
  <c r="AB175" i="146" a="1"/>
  <c r="AB175" i="146" s="1"/>
  <c r="AB195" i="146" a="1"/>
  <c r="AB195" i="146" s="1"/>
  <c r="AB250" i="146" a="1"/>
  <c r="AB250" i="146" s="1"/>
  <c r="AB278" i="146" a="1"/>
  <c r="AB278" i="146" s="1"/>
  <c r="AB316" i="146" a="1"/>
  <c r="AB316" i="146" s="1"/>
  <c r="Z44" i="146" a="1"/>
  <c r="Z44" i="146" s="1"/>
  <c r="Z58" i="146" a="1"/>
  <c r="Z58" i="146" s="1"/>
  <c r="AB71" i="146" a="1"/>
  <c r="AB71" i="146" s="1"/>
  <c r="AB87" i="146" a="1"/>
  <c r="AB87" i="146" s="1"/>
  <c r="AB105" i="146" a="1"/>
  <c r="AB105" i="146" s="1"/>
  <c r="AB143" i="146" a="1"/>
  <c r="AB143" i="146" s="1"/>
  <c r="AB162" i="146" a="1"/>
  <c r="AB162" i="146" s="1"/>
  <c r="AB182" i="146" a="1"/>
  <c r="AB182" i="146" s="1"/>
  <c r="AB203" i="146" a="1"/>
  <c r="AB203" i="146" s="1"/>
  <c r="AB228" i="146" a="1"/>
  <c r="AB228" i="146" s="1"/>
  <c r="AB291" i="146" a="1"/>
  <c r="AB291" i="146" s="1"/>
  <c r="AB325" i="146" a="1"/>
  <c r="AB325" i="146" s="1"/>
  <c r="Z20" i="146" a="1"/>
  <c r="Z20" i="146" s="1"/>
  <c r="AB5" i="146" a="1"/>
  <c r="AB5" i="146" s="1"/>
  <c r="Z13" i="146" a="1"/>
  <c r="Z13" i="146" s="1"/>
  <c r="AB20" i="146" a="1"/>
  <c r="AB20" i="146" s="1"/>
  <c r="AB31" i="146" a="1"/>
  <c r="AB31" i="146" s="1"/>
  <c r="AB44" i="146" a="1"/>
  <c r="AB44" i="146" s="1"/>
  <c r="AB58" i="146" a="1"/>
  <c r="AB58" i="146" s="1"/>
  <c r="AB72" i="146" a="1"/>
  <c r="AB72" i="146" s="1"/>
  <c r="Z89" i="146" a="1"/>
  <c r="Z89" i="146" s="1"/>
  <c r="AB106" i="146" a="1"/>
  <c r="AB106" i="146" s="1"/>
  <c r="AB123" i="146" a="1"/>
  <c r="AB123" i="146" s="1"/>
  <c r="AB144" i="146" a="1"/>
  <c r="AB144" i="146" s="1"/>
  <c r="AB165" i="146" a="1"/>
  <c r="AB165" i="146" s="1"/>
  <c r="AB183" i="146" a="1"/>
  <c r="AB183" i="146" s="1"/>
  <c r="AB204" i="146" a="1"/>
  <c r="AB204" i="146" s="1"/>
  <c r="AB229" i="146" a="1"/>
  <c r="AB229" i="146" s="1"/>
  <c r="AB258" i="146" a="1"/>
  <c r="AB258" i="146" s="1"/>
  <c r="AB292" i="146" a="1"/>
  <c r="AB292" i="146" s="1"/>
  <c r="AB326" i="146" a="1"/>
  <c r="AB326" i="146" s="1"/>
  <c r="AB32" i="146" a="1"/>
  <c r="AB32" i="146" s="1"/>
  <c r="AB45" i="146" a="1"/>
  <c r="AB45" i="146" s="1"/>
  <c r="Z60" i="146" a="1"/>
  <c r="Z60" i="146" s="1"/>
  <c r="AB73" i="146" a="1"/>
  <c r="AB73" i="146" s="1"/>
  <c r="AB89" i="146" a="1"/>
  <c r="AB89" i="146" s="1"/>
  <c r="Z107" i="146" a="1"/>
  <c r="Z107" i="146" s="1"/>
  <c r="AB124" i="146" a="1"/>
  <c r="AB124" i="146" s="1"/>
  <c r="AB146" i="146" a="1"/>
  <c r="AB146" i="146" s="1"/>
  <c r="AB166" i="146" a="1"/>
  <c r="AB166" i="146" s="1"/>
  <c r="AB184" i="146" a="1"/>
  <c r="AB184" i="146" s="1"/>
  <c r="AB205" i="146" a="1"/>
  <c r="AB205" i="146" s="1"/>
  <c r="AB230" i="146" a="1"/>
  <c r="AB230" i="146" s="1"/>
  <c r="AB259" i="146" a="1"/>
  <c r="AB259" i="146" s="1"/>
  <c r="AB296" i="146" a="1"/>
  <c r="AB296" i="146" s="1"/>
  <c r="AB328" i="146" a="1"/>
  <c r="AB328" i="146" s="1"/>
  <c r="Z5" i="146" a="1"/>
  <c r="Z5" i="146" s="1"/>
  <c r="Z6" i="146" a="1"/>
  <c r="Z6" i="146" s="1"/>
  <c r="AB14" i="146" a="1"/>
  <c r="AB14" i="146" s="1"/>
  <c r="AB22" i="146" a="1"/>
  <c r="AB22" i="146" s="1"/>
  <c r="AB33" i="146" a="1"/>
  <c r="AB33" i="146" s="1"/>
  <c r="AB46" i="146" a="1"/>
  <c r="AB46" i="146" s="1"/>
  <c r="AB60" i="146" a="1"/>
  <c r="AB60" i="146" s="1"/>
  <c r="AB74" i="146" a="1"/>
  <c r="AB74" i="146" s="1"/>
  <c r="AB90" i="146" a="1"/>
  <c r="AB90" i="146" s="1"/>
  <c r="AB107" i="146" a="1"/>
  <c r="AB107" i="146" s="1"/>
  <c r="AB125" i="146" a="1"/>
  <c r="AB125" i="146" s="1"/>
  <c r="AB167" i="146" a="1"/>
  <c r="AB167" i="146" s="1"/>
  <c r="AB185" i="146" a="1"/>
  <c r="AB185" i="146" s="1"/>
  <c r="AB206" i="146" a="1"/>
  <c r="AB206" i="146" s="1"/>
  <c r="AB232" i="146" a="1"/>
  <c r="AB232" i="146" s="1"/>
  <c r="AB262" i="146" a="1"/>
  <c r="AB262" i="146" s="1"/>
  <c r="AB298" i="146" a="1"/>
  <c r="AB298" i="146" s="1"/>
  <c r="AB329" i="146" a="1"/>
  <c r="AB329" i="146" s="1"/>
  <c r="AB6" i="146" a="1"/>
  <c r="AB6" i="146" s="1"/>
  <c r="AC6" i="146" a="1"/>
  <c r="AC6" i="146" s="1"/>
  <c r="Z15" i="146" a="1"/>
  <c r="Z15" i="146" s="1"/>
  <c r="Y23" i="146" a="1"/>
  <c r="Y23" i="146" s="1"/>
  <c r="Z35" i="146" a="1"/>
  <c r="Z35" i="146" s="1"/>
  <c r="Z47" i="146" a="1"/>
  <c r="Z47" i="146" s="1"/>
  <c r="AB61" i="146" a="1"/>
  <c r="AB61" i="146" s="1"/>
  <c r="AB75" i="146" a="1"/>
  <c r="AB75" i="146" s="1"/>
  <c r="AB91" i="146" a="1"/>
  <c r="AB91" i="146" s="1"/>
  <c r="AB108" i="146" a="1"/>
  <c r="AB108" i="146" s="1"/>
  <c r="AB126" i="146" a="1"/>
  <c r="AB126" i="146" s="1"/>
  <c r="AB147" i="146" a="1"/>
  <c r="AB147" i="146" s="1"/>
  <c r="AB168" i="146" a="1"/>
  <c r="AB168" i="146" s="1"/>
  <c r="AB186" i="146" a="1"/>
  <c r="AB186" i="146" s="1"/>
  <c r="AB207" i="146" a="1"/>
  <c r="AB207" i="146" s="1"/>
  <c r="AB233" i="146" a="1"/>
  <c r="AB233" i="146" s="1"/>
  <c r="AB265" i="146" a="1"/>
  <c r="AB265" i="146" s="1"/>
  <c r="AB299" i="146" a="1"/>
  <c r="AB299" i="146" s="1"/>
  <c r="W3" i="146"/>
  <c r="W4" i="146" s="1"/>
  <c r="AA25" i="146" a="1"/>
  <c r="AA25" i="146" s="1"/>
  <c r="AC27" i="146" a="1"/>
  <c r="AC27" i="146" s="1"/>
  <c r="AA90" i="146" a="1"/>
  <c r="AA90" i="146" s="1"/>
  <c r="AC144" i="146" a="1"/>
  <c r="AC144" i="146" s="1"/>
  <c r="AA10" i="146" a="1"/>
  <c r="AA10" i="146" s="1"/>
  <c r="AA75" i="146" a="1"/>
  <c r="AA75" i="146" s="1"/>
  <c r="Y4" i="146" a="1"/>
  <c r="Y4" i="146" s="1"/>
  <c r="AA6" i="146" a="1"/>
  <c r="AA6" i="146" s="1"/>
  <c r="AC18" i="146" a="1"/>
  <c r="AC18" i="146" s="1"/>
  <c r="AA2" i="146" a="1"/>
  <c r="AA2" i="146" s="1"/>
  <c r="V2" i="146" s="1"/>
  <c r="AC16" i="146" a="1"/>
  <c r="AC16" i="146" s="1"/>
  <c r="AC30" i="146" a="1"/>
  <c r="AC30" i="146" s="1"/>
  <c r="Y45" i="146" a="1"/>
  <c r="Y45" i="146" s="1"/>
  <c r="AC48" i="146" a="1"/>
  <c r="AC48" i="146" s="1"/>
  <c r="Y55" i="146" a="1"/>
  <c r="Y55" i="146" s="1"/>
  <c r="AA97" i="146" a="1"/>
  <c r="AA97" i="146" s="1"/>
  <c r="AA104" i="146" a="1"/>
  <c r="AA104" i="146" s="1"/>
  <c r="Y86" i="146" a="1"/>
  <c r="Y86" i="146" s="1"/>
  <c r="AC21" i="146" a="1"/>
  <c r="AC21" i="146" s="1"/>
  <c r="Y60" i="146" a="1"/>
  <c r="Y60" i="146" s="1"/>
  <c r="Y64" i="146" a="1"/>
  <c r="Y64" i="146" s="1"/>
  <c r="AC72" i="146" a="1"/>
  <c r="AC72" i="146" s="1"/>
  <c r="AC92" i="146" a="1"/>
  <c r="AC92" i="146" s="1"/>
  <c r="V1" i="146"/>
  <c r="AA15" i="146" a="1"/>
  <c r="AA15" i="146" s="1"/>
  <c r="AA34" i="146" a="1"/>
  <c r="AA34" i="146" s="1"/>
  <c r="AA64" i="146" a="1"/>
  <c r="AA64" i="146" s="1"/>
  <c r="Y93" i="146" a="1"/>
  <c r="Y93" i="146" s="1"/>
  <c r="AC99" i="146" a="1"/>
  <c r="AC99" i="146" s="1"/>
  <c r="AA11" i="146" a="1"/>
  <c r="AA11" i="146" s="1"/>
  <c r="AC46" i="146" a="1"/>
  <c r="AC46" i="146" s="1"/>
  <c r="Y50" i="146" a="1"/>
  <c r="Y50" i="146" s="1"/>
  <c r="AC53" i="146" a="1"/>
  <c r="AC53" i="146" s="1"/>
  <c r="AC125" i="146" a="1"/>
  <c r="AC125" i="146" s="1"/>
  <c r="Y333" i="146" a="1"/>
  <c r="Y333" i="146" s="1"/>
  <c r="Y328" i="146" a="1"/>
  <c r="Y328" i="146" s="1"/>
  <c r="Y323" i="146" a="1"/>
  <c r="Y323" i="146" s="1"/>
  <c r="Y318" i="146" a="1"/>
  <c r="Y318" i="146" s="1"/>
  <c r="Y313" i="146" a="1"/>
  <c r="Y313" i="146" s="1"/>
  <c r="Y308" i="146" a="1"/>
  <c r="Y308" i="146" s="1"/>
  <c r="Y303" i="146" a="1"/>
  <c r="Y303" i="146" s="1"/>
  <c r="Y298" i="146" a="1"/>
  <c r="Y298" i="146" s="1"/>
  <c r="Y293" i="146" a="1"/>
  <c r="Y293" i="146" s="1"/>
  <c r="Y288" i="146" a="1"/>
  <c r="Y288" i="146" s="1"/>
  <c r="Y283" i="146" a="1"/>
  <c r="Y283" i="146" s="1"/>
  <c r="Y278" i="146" a="1"/>
  <c r="Y278" i="146" s="1"/>
  <c r="Y273" i="146" a="1"/>
  <c r="Y273" i="146" s="1"/>
  <c r="Y268" i="146" a="1"/>
  <c r="Y268" i="146" s="1"/>
  <c r="Y263" i="146" a="1"/>
  <c r="Y263" i="146" s="1"/>
  <c r="Y258" i="146" a="1"/>
  <c r="Y258" i="146" s="1"/>
  <c r="Y253" i="146" a="1"/>
  <c r="Y253" i="146" s="1"/>
  <c r="Y248" i="146" a="1"/>
  <c r="Y248" i="146" s="1"/>
  <c r="Y243" i="146" a="1"/>
  <c r="Y243" i="146" s="1"/>
  <c r="Y238" i="146" a="1"/>
  <c r="Y238" i="146" s="1"/>
  <c r="Y233" i="146" a="1"/>
  <c r="Y233" i="146" s="1"/>
  <c r="Y228" i="146" a="1"/>
  <c r="Y228" i="146" s="1"/>
  <c r="Y239" i="146" a="1"/>
  <c r="Y239" i="146" s="1"/>
  <c r="Y332" i="146" a="1"/>
  <c r="Y332" i="146" s="1"/>
  <c r="Y305" i="146" a="1"/>
  <c r="Y305" i="146" s="1"/>
  <c r="Y286" i="146" a="1"/>
  <c r="Y286" i="146" s="1"/>
  <c r="Y325" i="146" a="1"/>
  <c r="Y325" i="146" s="1"/>
  <c r="Y322" i="146" a="1"/>
  <c r="Y322" i="146" s="1"/>
  <c r="Y316" i="146" a="1"/>
  <c r="Y316" i="146" s="1"/>
  <c r="Y215" i="146" a="1"/>
  <c r="Y215" i="146" s="1"/>
  <c r="Y210" i="146" a="1"/>
  <c r="Y210" i="146" s="1"/>
  <c r="Y205" i="146" a="1"/>
  <c r="Y205" i="146" s="1"/>
  <c r="Y200" i="146" a="1"/>
  <c r="Y200" i="146" s="1"/>
  <c r="Y195" i="146" a="1"/>
  <c r="Y195" i="146" s="1"/>
  <c r="Y190" i="146" a="1"/>
  <c r="Y190" i="146" s="1"/>
  <c r="Y185" i="146" a="1"/>
  <c r="Y185" i="146" s="1"/>
  <c r="Y180" i="146" a="1"/>
  <c r="Y180" i="146" s="1"/>
  <c r="Y175" i="146" a="1"/>
  <c r="Y175" i="146" s="1"/>
  <c r="Y170" i="146" a="1"/>
  <c r="Y170" i="146" s="1"/>
  <c r="Y165" i="146" a="1"/>
  <c r="Y165" i="146" s="1"/>
  <c r="Y160" i="146" a="1"/>
  <c r="Y160" i="146" s="1"/>
  <c r="Y155" i="146" a="1"/>
  <c r="Y155" i="146" s="1"/>
  <c r="Y150" i="146" a="1"/>
  <c r="Y150" i="146" s="1"/>
  <c r="Y145" i="146" a="1"/>
  <c r="Y145" i="146" s="1"/>
  <c r="Y140" i="146" a="1"/>
  <c r="Y140" i="146" s="1"/>
  <c r="Y135" i="146" a="1"/>
  <c r="Y135" i="146" s="1"/>
  <c r="Y130" i="146" a="1"/>
  <c r="Y130" i="146" s="1"/>
  <c r="Y125" i="146" a="1"/>
  <c r="Y125" i="146" s="1"/>
  <c r="Y120" i="146" a="1"/>
  <c r="Y120" i="146" s="1"/>
  <c r="Y115" i="146" a="1"/>
  <c r="Y115" i="146" s="1"/>
  <c r="Y110" i="146" a="1"/>
  <c r="Y110" i="146" s="1"/>
  <c r="Y326" i="146" a="1"/>
  <c r="Y326" i="146" s="1"/>
  <c r="Y324" i="146" a="1"/>
  <c r="Y324" i="146" s="1"/>
  <c r="Y327" i="146" a="1"/>
  <c r="Y327" i="146" s="1"/>
  <c r="Y306" i="146" a="1"/>
  <c r="Y306" i="146" s="1"/>
  <c r="Y299" i="146" a="1"/>
  <c r="Y299" i="146" s="1"/>
  <c r="Y231" i="146" a="1"/>
  <c r="Y231" i="146" s="1"/>
  <c r="Y217" i="146" a="1"/>
  <c r="Y217" i="146" s="1"/>
  <c r="Y192" i="146" a="1"/>
  <c r="Y192" i="146" s="1"/>
  <c r="Y167" i="146" a="1"/>
  <c r="Y167" i="146" s="1"/>
  <c r="Y142" i="146" a="1"/>
  <c r="Y142" i="146" s="1"/>
  <c r="Y117" i="146" a="1"/>
  <c r="Y117" i="146" s="1"/>
  <c r="Y331" i="146" a="1"/>
  <c r="Y331" i="146" s="1"/>
  <c r="Y317" i="146" a="1"/>
  <c r="Y317" i="146" s="1"/>
  <c r="Y315" i="146" a="1"/>
  <c r="Y315" i="146" s="1"/>
  <c r="Y274" i="146" a="1"/>
  <c r="Y274" i="146" s="1"/>
  <c r="Y218" i="146" a="1"/>
  <c r="Y218" i="146" s="1"/>
  <c r="Y289" i="146" a="1"/>
  <c r="Y289" i="146" s="1"/>
  <c r="Y211" i="146" a="1"/>
  <c r="Y211" i="146" s="1"/>
  <c r="Y309" i="146" a="1"/>
  <c r="Y309" i="146" s="1"/>
  <c r="Y287" i="146" a="1"/>
  <c r="Y287" i="146" s="1"/>
  <c r="Y282" i="146" a="1"/>
  <c r="Y282" i="146" s="1"/>
  <c r="Y269" i="146" a="1"/>
  <c r="Y269" i="146" s="1"/>
  <c r="Y261" i="146" a="1"/>
  <c r="Y261" i="146" s="1"/>
  <c r="Y256" i="146" a="1"/>
  <c r="Y256" i="146" s="1"/>
  <c r="Y245" i="146" a="1"/>
  <c r="Y245" i="146" s="1"/>
  <c r="Y242" i="146" a="1"/>
  <c r="Y242" i="146" s="1"/>
  <c r="Y320" i="146" a="1"/>
  <c r="Y320" i="146" s="1"/>
  <c r="Y292" i="146" a="1"/>
  <c r="Y292" i="146" s="1"/>
  <c r="Y275" i="146" a="1"/>
  <c r="Y275" i="146" s="1"/>
  <c r="Y267" i="146" a="1"/>
  <c r="Y267" i="146" s="1"/>
  <c r="Y330" i="146" a="1"/>
  <c r="Y330" i="146" s="1"/>
  <c r="Y301" i="146" a="1"/>
  <c r="Y301" i="146" s="1"/>
  <c r="Y290" i="146" a="1"/>
  <c r="Y290" i="146" s="1"/>
  <c r="Y262" i="146" a="1"/>
  <c r="Y262" i="146" s="1"/>
  <c r="Y246" i="146" a="1"/>
  <c r="Y246" i="146" s="1"/>
  <c r="Y216" i="146" a="1"/>
  <c r="Y216" i="146" s="1"/>
  <c r="Y198" i="146" a="1"/>
  <c r="Y198" i="146" s="1"/>
  <c r="Y162" i="146" a="1"/>
  <c r="Y162" i="146" s="1"/>
  <c r="Y144" i="146" a="1"/>
  <c r="Y144" i="146" s="1"/>
  <c r="Y108" i="146" a="1"/>
  <c r="Y108" i="146" s="1"/>
  <c r="Y96" i="146" a="1"/>
  <c r="Y96" i="146" s="1"/>
  <c r="Y87" i="146" a="1"/>
  <c r="Y87" i="146" s="1"/>
  <c r="Y82" i="146" a="1"/>
  <c r="Y82" i="146" s="1"/>
  <c r="Y77" i="146" a="1"/>
  <c r="Y77" i="146" s="1"/>
  <c r="Y72" i="146" a="1"/>
  <c r="Y72" i="146" s="1"/>
  <c r="Y67" i="146" a="1"/>
  <c r="Y67" i="146" s="1"/>
  <c r="Y62" i="146" a="1"/>
  <c r="Y62" i="146" s="1"/>
  <c r="Y57" i="146" a="1"/>
  <c r="Y57" i="146" s="1"/>
  <c r="Y52" i="146" a="1"/>
  <c r="Y52" i="146" s="1"/>
  <c r="Y47" i="146" a="1"/>
  <c r="Y47" i="146" s="1"/>
  <c r="Y42" i="146" a="1"/>
  <c r="Y42" i="146" s="1"/>
  <c r="Y37" i="146" a="1"/>
  <c r="Y37" i="146" s="1"/>
  <c r="Y32" i="146" a="1"/>
  <c r="Y32" i="146" s="1"/>
  <c r="Y27" i="146" a="1"/>
  <c r="Y27" i="146" s="1"/>
  <c r="Y22" i="146" a="1"/>
  <c r="Y22" i="146" s="1"/>
  <c r="Y17" i="146" a="1"/>
  <c r="Y17" i="146" s="1"/>
  <c r="Y12" i="146" a="1"/>
  <c r="Y12" i="146" s="1"/>
  <c r="Y7" i="146" a="1"/>
  <c r="Y7" i="146" s="1"/>
  <c r="Y2" i="146" a="1"/>
  <c r="Y2" i="146" s="1"/>
  <c r="T2" i="146" s="1"/>
  <c r="Y312" i="146" a="1"/>
  <c r="Y312" i="146" s="1"/>
  <c r="Y310" i="146" a="1"/>
  <c r="Y310" i="146" s="1"/>
  <c r="Y297" i="146" a="1"/>
  <c r="Y297" i="146" s="1"/>
  <c r="Y265" i="146" a="1"/>
  <c r="Y265" i="146" s="1"/>
  <c r="Y296" i="146" a="1"/>
  <c r="Y296" i="146" s="1"/>
  <c r="Y291" i="146" a="1"/>
  <c r="Y291" i="146" s="1"/>
  <c r="Y196" i="146" a="1"/>
  <c r="Y196" i="146" s="1"/>
  <c r="Y193" i="146" a="1"/>
  <c r="Y193" i="146" s="1"/>
  <c r="Y281" i="146" a="1"/>
  <c r="Y281" i="146" s="1"/>
  <c r="Y260" i="146" a="1"/>
  <c r="Y260" i="146" s="1"/>
  <c r="Y241" i="146" a="1"/>
  <c r="Y241" i="146" s="1"/>
  <c r="Y237" i="146" a="1"/>
  <c r="Y237" i="146" s="1"/>
  <c r="Y221" i="146" a="1"/>
  <c r="Y221" i="146" s="1"/>
  <c r="Y219" i="146" a="1"/>
  <c r="Y219" i="146" s="1"/>
  <c r="Y202" i="146" a="1"/>
  <c r="Y202" i="146" s="1"/>
  <c r="Y199" i="146" a="1"/>
  <c r="Y199" i="146" s="1"/>
  <c r="Y174" i="146" a="1"/>
  <c r="Y174" i="146" s="1"/>
  <c r="Y158" i="146" a="1"/>
  <c r="Y158" i="146" s="1"/>
  <c r="Y249" i="146" a="1"/>
  <c r="Y249" i="146" s="1"/>
  <c r="Y171" i="146" a="1"/>
  <c r="Y171" i="146" s="1"/>
  <c r="Y152" i="146" a="1"/>
  <c r="Y152" i="146" s="1"/>
  <c r="Y280" i="146" a="1"/>
  <c r="Y280" i="146" s="1"/>
  <c r="Y222" i="146" a="1"/>
  <c r="Y222" i="146" s="1"/>
  <c r="Y206" i="146" a="1"/>
  <c r="Y206" i="146" s="1"/>
  <c r="Y203" i="146" a="1"/>
  <c r="Y203" i="146" s="1"/>
  <c r="Y153" i="146" a="1"/>
  <c r="Y153" i="146" s="1"/>
  <c r="Y259" i="146" a="1"/>
  <c r="Y259" i="146" s="1"/>
  <c r="Y234" i="146" a="1"/>
  <c r="Y234" i="146" s="1"/>
  <c r="Y230" i="146" a="1"/>
  <c r="Y230" i="146" s="1"/>
  <c r="Y224" i="146" a="1"/>
  <c r="Y224" i="146" s="1"/>
  <c r="Y220" i="146" a="1"/>
  <c r="Y220" i="146" s="1"/>
  <c r="Y209" i="146" a="1"/>
  <c r="Y209" i="146" s="1"/>
  <c r="Y169" i="146" a="1"/>
  <c r="Y169" i="146" s="1"/>
  <c r="Y166" i="146" a="1"/>
  <c r="Y166" i="146" s="1"/>
  <c r="Y131" i="146" a="1"/>
  <c r="Y131" i="146" s="1"/>
  <c r="Y91" i="146" a="1"/>
  <c r="Y91" i="146" s="1"/>
  <c r="Y66" i="146" a="1"/>
  <c r="Y66" i="146" s="1"/>
  <c r="Y41" i="146" a="1"/>
  <c r="Y41" i="146" s="1"/>
  <c r="Y16" i="146" a="1"/>
  <c r="Y16" i="146" s="1"/>
  <c r="Y319" i="146" a="1"/>
  <c r="Y319" i="146" s="1"/>
  <c r="Y300" i="146" a="1"/>
  <c r="Y300" i="146" s="1"/>
  <c r="Y266" i="146" a="1"/>
  <c r="Y266" i="146" s="1"/>
  <c r="Y244" i="146" a="1"/>
  <c r="Y244" i="146" s="1"/>
  <c r="Y240" i="146" a="1"/>
  <c r="Y240" i="146" s="1"/>
  <c r="Y236" i="146" a="1"/>
  <c r="Y236" i="146" s="1"/>
  <c r="Y182" i="146" a="1"/>
  <c r="Y182" i="146" s="1"/>
  <c r="Y304" i="146" a="1"/>
  <c r="Y304" i="146" s="1"/>
  <c r="Y272" i="146" a="1"/>
  <c r="Y272" i="146" s="1"/>
  <c r="Y235" i="146" a="1"/>
  <c r="Y235" i="146" s="1"/>
  <c r="Y227" i="146" a="1"/>
  <c r="Y227" i="146" s="1"/>
  <c r="Y223" i="146" a="1"/>
  <c r="Y223" i="146" s="1"/>
  <c r="Y302" i="146" a="1"/>
  <c r="Y302" i="146" s="1"/>
  <c r="Y252" i="146" a="1"/>
  <c r="Y252" i="146" s="1"/>
  <c r="Y321" i="146" a="1"/>
  <c r="Y321" i="146" s="1"/>
  <c r="Y307" i="146" a="1"/>
  <c r="Y307" i="146" s="1"/>
  <c r="Y284" i="146" a="1"/>
  <c r="Y284" i="146" s="1"/>
  <c r="Y276" i="146" a="1"/>
  <c r="Y276" i="146" s="1"/>
  <c r="Y255" i="146" a="1"/>
  <c r="Y255" i="146" s="1"/>
  <c r="Y134" i="146" a="1"/>
  <c r="Y134" i="146" s="1"/>
  <c r="Y311" i="146" a="1"/>
  <c r="Y311" i="146" s="1"/>
  <c r="Y197" i="146" a="1"/>
  <c r="Y197" i="146" s="1"/>
  <c r="Y137" i="146" a="1"/>
  <c r="Y137" i="146" s="1"/>
  <c r="Y114" i="146" a="1"/>
  <c r="Y114" i="146" s="1"/>
  <c r="Y314" i="146" a="1"/>
  <c r="Y314" i="146" s="1"/>
  <c r="Y279" i="146" a="1"/>
  <c r="Y279" i="146" s="1"/>
  <c r="Y257" i="146" a="1"/>
  <c r="Y257" i="146" s="1"/>
  <c r="Y232" i="146" a="1"/>
  <c r="Y232" i="146" s="1"/>
  <c r="Y207" i="146" a="1"/>
  <c r="Y207" i="146" s="1"/>
  <c r="Y329" i="146" a="1"/>
  <c r="Y329" i="146" s="1"/>
  <c r="Y294" i="146" a="1"/>
  <c r="Y294" i="146" s="1"/>
  <c r="Y214" i="146" a="1"/>
  <c r="Y214" i="146" s="1"/>
  <c r="Y208" i="146" a="1"/>
  <c r="Y208" i="146" s="1"/>
  <c r="Y151" i="146" a="1"/>
  <c r="Y151" i="146" s="1"/>
  <c r="Y128" i="146" a="1"/>
  <c r="Y128" i="146" s="1"/>
  <c r="Y189" i="146" a="1"/>
  <c r="Y189" i="146" s="1"/>
  <c r="Y149" i="146" a="1"/>
  <c r="Y149" i="146" s="1"/>
  <c r="Y147" i="146" a="1"/>
  <c r="Y147" i="146" s="1"/>
  <c r="Y123" i="146" a="1"/>
  <c r="Y123" i="146" s="1"/>
  <c r="Y107" i="146" a="1"/>
  <c r="Y107" i="146" s="1"/>
  <c r="Y251" i="146" a="1"/>
  <c r="Y251" i="146" s="1"/>
  <c r="Y184" i="146" a="1"/>
  <c r="Y184" i="146" s="1"/>
  <c r="Y143" i="146" a="1"/>
  <c r="Y143" i="146" s="1"/>
  <c r="Y136" i="146" a="1"/>
  <c r="Y136" i="146" s="1"/>
  <c r="Y285" i="146" a="1"/>
  <c r="Y285" i="146" s="1"/>
  <c r="Y191" i="146" a="1"/>
  <c r="Y191" i="146" s="1"/>
  <c r="Y141" i="146" a="1"/>
  <c r="Y141" i="146" s="1"/>
  <c r="Y126" i="146" a="1"/>
  <c r="Y126" i="146" s="1"/>
  <c r="Y264" i="146" a="1"/>
  <c r="Y264" i="146" s="1"/>
  <c r="Y247" i="146" a="1"/>
  <c r="Y247" i="146" s="1"/>
  <c r="Y213" i="146" a="1"/>
  <c r="Y213" i="146" s="1"/>
  <c r="Y186" i="146" a="1"/>
  <c r="Y186" i="146" s="1"/>
  <c r="Y179" i="146" a="1"/>
  <c r="Y179" i="146" s="1"/>
  <c r="Y177" i="146" a="1"/>
  <c r="Y177" i="146" s="1"/>
  <c r="Y164" i="146" a="1"/>
  <c r="Y164" i="146" s="1"/>
  <c r="Y226" i="146" a="1"/>
  <c r="Y226" i="146" s="1"/>
  <c r="Y188" i="146" a="1"/>
  <c r="Y188" i="146" s="1"/>
  <c r="Y168" i="146" a="1"/>
  <c r="Y168" i="146" s="1"/>
  <c r="Y254" i="146" a="1"/>
  <c r="Y254" i="146" s="1"/>
  <c r="Y250" i="146" a="1"/>
  <c r="Y250" i="146" s="1"/>
  <c r="Y181" i="146" a="1"/>
  <c r="Y181" i="146" s="1"/>
  <c r="Y154" i="146" a="1"/>
  <c r="Y154" i="146" s="1"/>
  <c r="Y148" i="146" a="1"/>
  <c r="Y148" i="146" s="1"/>
  <c r="Y132" i="146" a="1"/>
  <c r="Y132" i="146" s="1"/>
  <c r="Y124" i="146" a="1"/>
  <c r="Y124" i="146" s="1"/>
  <c r="Y271" i="146" a="1"/>
  <c r="Y271" i="146" s="1"/>
  <c r="Y204" i="146" a="1"/>
  <c r="Y204" i="146" s="1"/>
  <c r="Y172" i="146" a="1"/>
  <c r="Y172" i="146" s="1"/>
  <c r="Y122" i="146" a="1"/>
  <c r="Y122" i="146" s="1"/>
  <c r="Y109" i="146" a="1"/>
  <c r="Y109" i="146" s="1"/>
  <c r="Y90" i="146" a="1"/>
  <c r="Y90" i="146" s="1"/>
  <c r="Y83" i="146" a="1"/>
  <c r="Y83" i="146" s="1"/>
  <c r="Y295" i="146" a="1"/>
  <c r="Y295" i="146" s="1"/>
  <c r="Y159" i="146" a="1"/>
  <c r="Y159" i="146" s="1"/>
  <c r="Y127" i="146" a="1"/>
  <c r="Y127" i="146" s="1"/>
  <c r="Y53" i="146" a="1"/>
  <c r="Y53" i="146" s="1"/>
  <c r="Y35" i="146" a="1"/>
  <c r="Y35" i="146" s="1"/>
  <c r="Y212" i="146" a="1"/>
  <c r="Y212" i="146" s="1"/>
  <c r="Y138" i="146" a="1"/>
  <c r="Y138" i="146" s="1"/>
  <c r="Y129" i="146" a="1"/>
  <c r="Y129" i="146" s="1"/>
  <c r="Y106" i="146" a="1"/>
  <c r="Y106" i="146" s="1"/>
  <c r="Y71" i="146" a="1"/>
  <c r="Y71" i="146" s="1"/>
  <c r="Y39" i="146" a="1"/>
  <c r="Y39" i="146" s="1"/>
  <c r="Y176" i="146" a="1"/>
  <c r="Y176" i="146" s="1"/>
  <c r="Y225" i="146" a="1"/>
  <c r="Y225" i="146" s="1"/>
  <c r="Y104" i="146" a="1"/>
  <c r="Y104" i="146" s="1"/>
  <c r="Y92" i="146" a="1"/>
  <c r="Y92" i="146" s="1"/>
  <c r="Y81" i="146" a="1"/>
  <c r="Y81" i="146" s="1"/>
  <c r="Y61" i="146" a="1"/>
  <c r="Y61" i="146" s="1"/>
  <c r="Y183" i="146" a="1"/>
  <c r="Y183" i="146" s="1"/>
  <c r="Y157" i="146" a="1"/>
  <c r="Y157" i="146" s="1"/>
  <c r="Y187" i="146" a="1"/>
  <c r="Y187" i="146" s="1"/>
  <c r="Y100" i="146" a="1"/>
  <c r="Y100" i="146" s="1"/>
  <c r="Y79" i="146" a="1"/>
  <c r="Y79" i="146" s="1"/>
  <c r="Y139" i="146" a="1"/>
  <c r="Y139" i="146" s="1"/>
  <c r="Y118" i="146" a="1"/>
  <c r="Y118" i="146" s="1"/>
  <c r="Y105" i="146" a="1"/>
  <c r="Y105" i="146" s="1"/>
  <c r="Y85" i="146" a="1"/>
  <c r="Y85" i="146" s="1"/>
  <c r="Y101" i="146" a="1"/>
  <c r="Y101" i="146" s="1"/>
  <c r="Y119" i="146" a="1"/>
  <c r="Y119" i="146" s="1"/>
  <c r="Y99" i="146" a="1"/>
  <c r="Y99" i="146" s="1"/>
  <c r="Y80" i="146" a="1"/>
  <c r="Y80" i="146" s="1"/>
  <c r="Y76" i="146" a="1"/>
  <c r="Y76" i="146" s="1"/>
  <c r="Y6" i="146" a="1"/>
  <c r="Y6" i="146" s="1"/>
  <c r="Y10" i="146" a="1"/>
  <c r="Y10" i="146" s="1"/>
  <c r="Y163" i="146" a="1"/>
  <c r="Y163" i="146" s="1"/>
  <c r="Y74" i="146" a="1"/>
  <c r="Y74" i="146" s="1"/>
  <c r="Y56" i="146" a="1"/>
  <c r="Y56" i="146" s="1"/>
  <c r="Y33" i="146" a="1"/>
  <c r="Y33" i="146" s="1"/>
  <c r="Y30" i="146" a="1"/>
  <c r="Y30" i="146" s="1"/>
  <c r="Y24" i="146" a="1"/>
  <c r="Y24" i="146" s="1"/>
  <c r="Y21" i="146" a="1"/>
  <c r="Y21" i="146" s="1"/>
  <c r="Y70" i="146" a="1"/>
  <c r="Y70" i="146" s="1"/>
  <c r="Y68" i="146" a="1"/>
  <c r="Y68" i="146" s="1"/>
  <c r="Y229" i="146" a="1"/>
  <c r="Y229" i="146" s="1"/>
  <c r="Y116" i="146" a="1"/>
  <c r="Y116" i="146" s="1"/>
  <c r="Y111" i="146" a="1"/>
  <c r="Y111" i="146" s="1"/>
  <c r="Y36" i="146" a="1"/>
  <c r="Y36" i="146" s="1"/>
  <c r="Y59" i="146" a="1"/>
  <c r="Y59" i="146" s="1"/>
  <c r="Y277" i="146" a="1"/>
  <c r="Y277" i="146" s="1"/>
  <c r="Y156" i="146" a="1"/>
  <c r="Y156" i="146" s="1"/>
  <c r="Y121" i="146" a="1"/>
  <c r="Y121" i="146" s="1"/>
  <c r="Y94" i="146" a="1"/>
  <c r="Y94" i="146" s="1"/>
  <c r="Y146" i="146" a="1"/>
  <c r="Y146" i="146" s="1"/>
  <c r="Y113" i="146" a="1"/>
  <c r="Y113" i="146" s="1"/>
  <c r="Y103" i="146" a="1"/>
  <c r="Y103" i="146" s="1"/>
  <c r="Y54" i="146" a="1"/>
  <c r="Y54" i="146" s="1"/>
  <c r="Y51" i="146" a="1"/>
  <c r="Y51" i="146" s="1"/>
  <c r="Y25" i="146" a="1"/>
  <c r="Y25" i="146" s="1"/>
  <c r="Y98" i="146" a="1"/>
  <c r="Y98" i="146" s="1"/>
  <c r="Y28" i="146" a="1"/>
  <c r="Y28" i="146" s="1"/>
  <c r="Y161" i="146" a="1"/>
  <c r="Y161" i="146" s="1"/>
  <c r="Y89" i="146" a="1"/>
  <c r="Y89" i="146" s="1"/>
  <c r="Y43" i="146" a="1"/>
  <c r="Y43" i="146" s="1"/>
  <c r="Y34" i="146" a="1"/>
  <c r="Y34" i="146" s="1"/>
  <c r="Y31" i="146" a="1"/>
  <c r="Y31" i="146" s="1"/>
  <c r="Y75" i="146" a="1"/>
  <c r="Y75" i="146" s="1"/>
  <c r="Y40" i="146" a="1"/>
  <c r="Y40" i="146" s="1"/>
  <c r="Y15" i="146" a="1"/>
  <c r="Y15" i="146" s="1"/>
  <c r="Y8" i="146" a="1"/>
  <c r="Y8" i="146" s="1"/>
  <c r="Y133" i="146" a="1"/>
  <c r="Y133" i="146" s="1"/>
  <c r="Y73" i="146" a="1"/>
  <c r="Y73" i="146" s="1"/>
  <c r="Y46" i="146" a="1"/>
  <c r="Y46" i="146" s="1"/>
  <c r="Y270" i="146" a="1"/>
  <c r="Y270" i="146" s="1"/>
  <c r="Y194" i="146" a="1"/>
  <c r="Y194" i="146" s="1"/>
  <c r="Y102" i="146" a="1"/>
  <c r="Y102" i="146" s="1"/>
  <c r="Y173" i="146" a="1"/>
  <c r="Y173" i="146" s="1"/>
  <c r="Y112" i="146" a="1"/>
  <c r="Y112" i="146" s="1"/>
  <c r="Y95" i="146" a="1"/>
  <c r="Y95" i="146" s="1"/>
  <c r="Y58" i="146" a="1"/>
  <c r="Y58" i="146" s="1"/>
  <c r="Y178" i="146" a="1"/>
  <c r="Y178" i="146" s="1"/>
  <c r="Y97" i="146" a="1"/>
  <c r="Y97" i="146" s="1"/>
  <c r="Y88" i="146" a="1"/>
  <c r="Y88" i="146" s="1"/>
  <c r="Y65" i="146" a="1"/>
  <c r="Y65" i="146" s="1"/>
  <c r="Y44" i="146" a="1"/>
  <c r="Y44" i="146" s="1"/>
  <c r="AA9" i="146" a="1"/>
  <c r="AA9" i="146" s="1"/>
  <c r="AC13" i="146" a="1"/>
  <c r="AC13" i="146" s="1"/>
  <c r="Y29" i="146" a="1"/>
  <c r="Y29" i="146" s="1"/>
  <c r="AC56" i="146" a="1"/>
  <c r="AC56" i="146" s="1"/>
  <c r="AA82" i="146" a="1"/>
  <c r="AA82" i="146" s="1"/>
  <c r="AC93" i="146" a="1"/>
  <c r="AC93" i="146" s="1"/>
  <c r="Y201" i="146" a="1"/>
  <c r="Y201" i="146" s="1"/>
  <c r="X1" i="146"/>
  <c r="AC140" i="146" a="1"/>
  <c r="AC140" i="146" s="1"/>
  <c r="AA329" i="146" a="1"/>
  <c r="AA329" i="146" s="1"/>
  <c r="AA324" i="146" a="1"/>
  <c r="AA324" i="146" s="1"/>
  <c r="AA319" i="146" a="1"/>
  <c r="AA319" i="146" s="1"/>
  <c r="AA314" i="146" a="1"/>
  <c r="AA314" i="146" s="1"/>
  <c r="AA309" i="146" a="1"/>
  <c r="AA309" i="146" s="1"/>
  <c r="AA304" i="146" a="1"/>
  <c r="AA304" i="146" s="1"/>
  <c r="AA299" i="146" a="1"/>
  <c r="AA299" i="146" s="1"/>
  <c r="AA294" i="146" a="1"/>
  <c r="AA294" i="146" s="1"/>
  <c r="AA289" i="146" a="1"/>
  <c r="AA289" i="146" s="1"/>
  <c r="AA284" i="146" a="1"/>
  <c r="AA284" i="146" s="1"/>
  <c r="AA279" i="146" a="1"/>
  <c r="AA279" i="146" s="1"/>
  <c r="AA274" i="146" a="1"/>
  <c r="AA274" i="146" s="1"/>
  <c r="AA269" i="146" a="1"/>
  <c r="AA269" i="146" s="1"/>
  <c r="AA264" i="146" a="1"/>
  <c r="AA264" i="146" s="1"/>
  <c r="AA259" i="146" a="1"/>
  <c r="AA259" i="146" s="1"/>
  <c r="AA254" i="146" a="1"/>
  <c r="AA254" i="146" s="1"/>
  <c r="AA249" i="146" a="1"/>
  <c r="AA249" i="146" s="1"/>
  <c r="AA244" i="146" a="1"/>
  <c r="AA244" i="146" s="1"/>
  <c r="AA239" i="146" a="1"/>
  <c r="AA239" i="146" s="1"/>
  <c r="AA234" i="146" a="1"/>
  <c r="AA234" i="146" s="1"/>
  <c r="AA229" i="146" a="1"/>
  <c r="AA229" i="146" s="1"/>
  <c r="AA248" i="146" a="1"/>
  <c r="AA248" i="146" s="1"/>
  <c r="AA318" i="146" a="1"/>
  <c r="AA318" i="146" s="1"/>
  <c r="AA315" i="146" a="1"/>
  <c r="AA315" i="146" s="1"/>
  <c r="AA296" i="146" a="1"/>
  <c r="AA296" i="146" s="1"/>
  <c r="AA327" i="146" a="1"/>
  <c r="AA327" i="146" s="1"/>
  <c r="AA307" i="146" a="1"/>
  <c r="AA307" i="146" s="1"/>
  <c r="AA288" i="146" a="1"/>
  <c r="AA288" i="146" s="1"/>
  <c r="AA285" i="146" a="1"/>
  <c r="AA285" i="146" s="1"/>
  <c r="AA216" i="146" a="1"/>
  <c r="AA216" i="146" s="1"/>
  <c r="AA211" i="146" a="1"/>
  <c r="AA211" i="146" s="1"/>
  <c r="AA206" i="146" a="1"/>
  <c r="AA206" i="146" s="1"/>
  <c r="AA201" i="146" a="1"/>
  <c r="AA201" i="146" s="1"/>
  <c r="AA196" i="146" a="1"/>
  <c r="AA196" i="146" s="1"/>
  <c r="AA191" i="146" a="1"/>
  <c r="AA191" i="146" s="1"/>
  <c r="AA186" i="146" a="1"/>
  <c r="AA186" i="146" s="1"/>
  <c r="AA181" i="146" a="1"/>
  <c r="AA181" i="146" s="1"/>
  <c r="AA176" i="146" a="1"/>
  <c r="AA176" i="146" s="1"/>
  <c r="AA171" i="146" a="1"/>
  <c r="AA171" i="146" s="1"/>
  <c r="AA166" i="146" a="1"/>
  <c r="AA166" i="146" s="1"/>
  <c r="AA161" i="146" a="1"/>
  <c r="AA161" i="146" s="1"/>
  <c r="AA156" i="146" a="1"/>
  <c r="AA156" i="146" s="1"/>
  <c r="AA151" i="146" a="1"/>
  <c r="AA151" i="146" s="1"/>
  <c r="AA146" i="146" a="1"/>
  <c r="AA146" i="146" s="1"/>
  <c r="AA141" i="146" a="1"/>
  <c r="AA141" i="146" s="1"/>
  <c r="AA136" i="146" a="1"/>
  <c r="AA136" i="146" s="1"/>
  <c r="AA131" i="146" a="1"/>
  <c r="AA131" i="146" s="1"/>
  <c r="AA126" i="146" a="1"/>
  <c r="AA126" i="146" s="1"/>
  <c r="AA121" i="146" a="1"/>
  <c r="AA121" i="146" s="1"/>
  <c r="AA116" i="146" a="1"/>
  <c r="AA116" i="146" s="1"/>
  <c r="AA111" i="146" a="1"/>
  <c r="AA111" i="146" s="1"/>
  <c r="AA106" i="146" a="1"/>
  <c r="AA106" i="146" s="1"/>
  <c r="AA333" i="146" a="1"/>
  <c r="AA333" i="146" s="1"/>
  <c r="AA322" i="146" a="1"/>
  <c r="AA322" i="146" s="1"/>
  <c r="AA303" i="146" a="1"/>
  <c r="AA303" i="146" s="1"/>
  <c r="AA292" i="146" a="1"/>
  <c r="AA292" i="146" s="1"/>
  <c r="AA282" i="146" a="1"/>
  <c r="AA282" i="146" s="1"/>
  <c r="AA225" i="146" a="1"/>
  <c r="AA225" i="146" s="1"/>
  <c r="AA197" i="146" a="1"/>
  <c r="AA197" i="146" s="1"/>
  <c r="AA172" i="146" a="1"/>
  <c r="AA172" i="146" s="1"/>
  <c r="AA147" i="146" a="1"/>
  <c r="AA147" i="146" s="1"/>
  <c r="AA122" i="146" a="1"/>
  <c r="AA122" i="146" s="1"/>
  <c r="AA311" i="146" a="1"/>
  <c r="AA311" i="146" s="1"/>
  <c r="AA287" i="146" a="1"/>
  <c r="AA287" i="146" s="1"/>
  <c r="AA277" i="146" a="1"/>
  <c r="AA277" i="146" s="1"/>
  <c r="AA256" i="146" a="1"/>
  <c r="AA256" i="146" s="1"/>
  <c r="AA215" i="146" a="1"/>
  <c r="AA215" i="146" s="1"/>
  <c r="AA251" i="146" a="1"/>
  <c r="AA251" i="146" s="1"/>
  <c r="AA228" i="146" a="1"/>
  <c r="AA228" i="146" s="1"/>
  <c r="AA231" i="146" a="1"/>
  <c r="AA231" i="146" s="1"/>
  <c r="AA222" i="146" a="1"/>
  <c r="AA222" i="146" s="1"/>
  <c r="AA265" i="146" a="1"/>
  <c r="AA265" i="146" s="1"/>
  <c r="AA232" i="146" a="1"/>
  <c r="AA232" i="146" s="1"/>
  <c r="AA223" i="146" a="1"/>
  <c r="AA223" i="146" s="1"/>
  <c r="AA332" i="146" a="1"/>
  <c r="AA332" i="146" s="1"/>
  <c r="AA312" i="146" a="1"/>
  <c r="AA312" i="146" s="1"/>
  <c r="AA297" i="146" a="1"/>
  <c r="AA297" i="146" s="1"/>
  <c r="AA278" i="146" a="1"/>
  <c r="AA278" i="146" s="1"/>
  <c r="AA260" i="146" a="1"/>
  <c r="AA260" i="146" s="1"/>
  <c r="AA252" i="146" a="1"/>
  <c r="AA252" i="146" s="1"/>
  <c r="AA235" i="146" a="1"/>
  <c r="AA235" i="146" s="1"/>
  <c r="AA213" i="146" a="1"/>
  <c r="AA213" i="146" s="1"/>
  <c r="AA195" i="146" a="1"/>
  <c r="AA195" i="146" s="1"/>
  <c r="AA159" i="146" a="1"/>
  <c r="AA159" i="146" s="1"/>
  <c r="AA152" i="146" a="1"/>
  <c r="AA152" i="146" s="1"/>
  <c r="AA105" i="146" a="1"/>
  <c r="AA105" i="146" s="1"/>
  <c r="AA101" i="146" a="1"/>
  <c r="AA101" i="146" s="1"/>
  <c r="AA88" i="146" a="1"/>
  <c r="AA88" i="146" s="1"/>
  <c r="AA83" i="146" a="1"/>
  <c r="AA83" i="146" s="1"/>
  <c r="AA78" i="146" a="1"/>
  <c r="AA78" i="146" s="1"/>
  <c r="AA73" i="146" a="1"/>
  <c r="AA73" i="146" s="1"/>
  <c r="AA68" i="146" a="1"/>
  <c r="AA68" i="146" s="1"/>
  <c r="AA63" i="146" a="1"/>
  <c r="AA63" i="146" s="1"/>
  <c r="AA58" i="146" a="1"/>
  <c r="AA58" i="146" s="1"/>
  <c r="AA53" i="146" a="1"/>
  <c r="AA53" i="146" s="1"/>
  <c r="AA48" i="146" a="1"/>
  <c r="AA48" i="146" s="1"/>
  <c r="AA43" i="146" a="1"/>
  <c r="AA43" i="146" s="1"/>
  <c r="AA38" i="146" a="1"/>
  <c r="AA38" i="146" s="1"/>
  <c r="AA33" i="146" a="1"/>
  <c r="AA33" i="146" s="1"/>
  <c r="AA28" i="146" a="1"/>
  <c r="AA28" i="146" s="1"/>
  <c r="AA23" i="146" a="1"/>
  <c r="AA23" i="146" s="1"/>
  <c r="AA18" i="146" a="1"/>
  <c r="AA18" i="146" s="1"/>
  <c r="AA13" i="146" a="1"/>
  <c r="AA13" i="146" s="1"/>
  <c r="AA8" i="146" a="1"/>
  <c r="AA8" i="146" s="1"/>
  <c r="AA3" i="146" a="1"/>
  <c r="AA3" i="146" s="1"/>
  <c r="AA308" i="146" a="1"/>
  <c r="AA308" i="146" s="1"/>
  <c r="AA268" i="146" a="1"/>
  <c r="AA268" i="146" s="1"/>
  <c r="AA301" i="146" a="1"/>
  <c r="AA301" i="146" s="1"/>
  <c r="AA247" i="146" a="1"/>
  <c r="AA247" i="146" s="1"/>
  <c r="AA245" i="146" a="1"/>
  <c r="AA245" i="146" s="1"/>
  <c r="AA205" i="146" a="1"/>
  <c r="AA205" i="146" s="1"/>
  <c r="AA323" i="146" a="1"/>
  <c r="AA323" i="146" s="1"/>
  <c r="AA293" i="146" a="1"/>
  <c r="AA293" i="146" s="1"/>
  <c r="AA276" i="146" a="1"/>
  <c r="AA276" i="146" s="1"/>
  <c r="AA208" i="146" a="1"/>
  <c r="AA208" i="146" s="1"/>
  <c r="AA184" i="146" a="1"/>
  <c r="AA184" i="146" s="1"/>
  <c r="AA165" i="146" a="1"/>
  <c r="AA165" i="146" s="1"/>
  <c r="AA326" i="146" a="1"/>
  <c r="AA326" i="146" s="1"/>
  <c r="AA306" i="146" a="1"/>
  <c r="AA306" i="146" s="1"/>
  <c r="AA283" i="146" a="1"/>
  <c r="AA283" i="146" s="1"/>
  <c r="AA178" i="146" a="1"/>
  <c r="AA178" i="146" s="1"/>
  <c r="AA162" i="146" a="1"/>
  <c r="AA162" i="146" s="1"/>
  <c r="AA143" i="146" a="1"/>
  <c r="AA143" i="146" s="1"/>
  <c r="AA317" i="146" a="1"/>
  <c r="AA317" i="146" s="1"/>
  <c r="AA179" i="146" a="1"/>
  <c r="AA179" i="146" s="1"/>
  <c r="AA160" i="146" a="1"/>
  <c r="AA160" i="146" s="1"/>
  <c r="AA144" i="146" a="1"/>
  <c r="AA144" i="146" s="1"/>
  <c r="AA331" i="146" a="1"/>
  <c r="AA331" i="146" s="1"/>
  <c r="AA328" i="146" a="1"/>
  <c r="AA328" i="146" s="1"/>
  <c r="AA316" i="146" a="1"/>
  <c r="AA316" i="146" s="1"/>
  <c r="AA305" i="146" a="1"/>
  <c r="AA305" i="146" s="1"/>
  <c r="AA275" i="146" a="1"/>
  <c r="AA275" i="146" s="1"/>
  <c r="AA246" i="146" a="1"/>
  <c r="AA246" i="146" s="1"/>
  <c r="AA242" i="146" a="1"/>
  <c r="AA242" i="146" s="1"/>
  <c r="AA198" i="146" a="1"/>
  <c r="AA198" i="146" s="1"/>
  <c r="AA192" i="146" a="1"/>
  <c r="AA192" i="146" s="1"/>
  <c r="AA157" i="146" a="1"/>
  <c r="AA157" i="146" s="1"/>
  <c r="AA125" i="146" a="1"/>
  <c r="AA125" i="146" s="1"/>
  <c r="AA71" i="146" a="1"/>
  <c r="AA71" i="146" s="1"/>
  <c r="AA46" i="146" a="1"/>
  <c r="AA46" i="146" s="1"/>
  <c r="AA21" i="146" a="1"/>
  <c r="AA21" i="146" s="1"/>
  <c r="AA250" i="146" a="1"/>
  <c r="AA250" i="146" s="1"/>
  <c r="AA214" i="146" a="1"/>
  <c r="AA214" i="146" s="1"/>
  <c r="AA189" i="146" a="1"/>
  <c r="AA189" i="146" s="1"/>
  <c r="AA173" i="146" a="1"/>
  <c r="AA173" i="146" s="1"/>
  <c r="AA302" i="146" a="1"/>
  <c r="AA302" i="146" s="1"/>
  <c r="AA320" i="146" a="1"/>
  <c r="AA320" i="146" s="1"/>
  <c r="AA267" i="146" a="1"/>
  <c r="AA267" i="146" s="1"/>
  <c r="AA243" i="146" a="1"/>
  <c r="AA243" i="146" s="1"/>
  <c r="AA321" i="146" a="1"/>
  <c r="AA321" i="146" s="1"/>
  <c r="AA280" i="146" a="1"/>
  <c r="AA280" i="146" s="1"/>
  <c r="AA272" i="146" a="1"/>
  <c r="AA272" i="146" s="1"/>
  <c r="AA236" i="146" a="1"/>
  <c r="AA236" i="146" s="1"/>
  <c r="AA233" i="146" a="1"/>
  <c r="AA233" i="146" s="1"/>
  <c r="AA140" i="146" a="1"/>
  <c r="AA140" i="146" s="1"/>
  <c r="AA258" i="146" a="1"/>
  <c r="AA258" i="146" s="1"/>
  <c r="AA212" i="146" a="1"/>
  <c r="AA212" i="146" s="1"/>
  <c r="AA203" i="146" a="1"/>
  <c r="AA203" i="146" s="1"/>
  <c r="AA238" i="146" a="1"/>
  <c r="AA238" i="146" s="1"/>
  <c r="AA255" i="146" a="1"/>
  <c r="AA255" i="146" s="1"/>
  <c r="AA300" i="146" a="1"/>
  <c r="AA300" i="146" s="1"/>
  <c r="AA220" i="146" a="1"/>
  <c r="AA220" i="146" s="1"/>
  <c r="AA145" i="146" a="1"/>
  <c r="AA145" i="146" s="1"/>
  <c r="AA118" i="146" a="1"/>
  <c r="AA118" i="146" s="1"/>
  <c r="AA98" i="146" a="1"/>
  <c r="AA98" i="146" s="1"/>
  <c r="AA330" i="146" a="1"/>
  <c r="AA330" i="146" s="1"/>
  <c r="AA286" i="146" a="1"/>
  <c r="AA286" i="146" s="1"/>
  <c r="AA281" i="146" a="1"/>
  <c r="AA281" i="146" s="1"/>
  <c r="AA74" i="146" a="1"/>
  <c r="AA74" i="146" s="1"/>
  <c r="AA227" i="146" a="1"/>
  <c r="AA227" i="146" s="1"/>
  <c r="AA200" i="146" a="1"/>
  <c r="AA200" i="146" s="1"/>
  <c r="AA313" i="146" a="1"/>
  <c r="AA313" i="146" s="1"/>
  <c r="AA210" i="146" a="1"/>
  <c r="AA210" i="146" s="1"/>
  <c r="AA193" i="146" a="1"/>
  <c r="AA193" i="146" s="1"/>
  <c r="AA164" i="146" a="1"/>
  <c r="AA164" i="146" s="1"/>
  <c r="AA139" i="146" a="1"/>
  <c r="AA139" i="146" s="1"/>
  <c r="AA134" i="146" a="1"/>
  <c r="AA134" i="146" s="1"/>
  <c r="AA129" i="146" a="1"/>
  <c r="AA129" i="146" s="1"/>
  <c r="AA291" i="146" a="1"/>
  <c r="AA291" i="146" s="1"/>
  <c r="AA219" i="146" a="1"/>
  <c r="AA219" i="146" s="1"/>
  <c r="AA207" i="146" a="1"/>
  <c r="AA207" i="146" s="1"/>
  <c r="AA298" i="146" a="1"/>
  <c r="AA298" i="146" s="1"/>
  <c r="AA290" i="146" a="1"/>
  <c r="AA290" i="146" s="1"/>
  <c r="AA263" i="146" a="1"/>
  <c r="AA263" i="146" s="1"/>
  <c r="AA230" i="146" a="1"/>
  <c r="AA230" i="146" s="1"/>
  <c r="AA226" i="146" a="1"/>
  <c r="AA226" i="146" s="1"/>
  <c r="AA202" i="146" a="1"/>
  <c r="AA202" i="146" s="1"/>
  <c r="AA273" i="146" a="1"/>
  <c r="AA273" i="146" s="1"/>
  <c r="AA170" i="146" a="1"/>
  <c r="AA170" i="146" s="1"/>
  <c r="AA168" i="146" a="1"/>
  <c r="AA168" i="146" s="1"/>
  <c r="AA158" i="146" a="1"/>
  <c r="AA158" i="146" s="1"/>
  <c r="AA154" i="146" a="1"/>
  <c r="AA154" i="146" s="1"/>
  <c r="AA150" i="146" a="1"/>
  <c r="AA150" i="146" s="1"/>
  <c r="AA271" i="146" a="1"/>
  <c r="AA271" i="146" s="1"/>
  <c r="AA190" i="146" a="1"/>
  <c r="AA190" i="146" s="1"/>
  <c r="AA135" i="146" a="1"/>
  <c r="AA135" i="146" s="1"/>
  <c r="AA310" i="146" a="1"/>
  <c r="AA310" i="146" s="1"/>
  <c r="AA257" i="146" a="1"/>
  <c r="AA257" i="146" s="1"/>
  <c r="AA253" i="146" a="1"/>
  <c r="AA253" i="146" s="1"/>
  <c r="AA194" i="146" a="1"/>
  <c r="AA194" i="146" s="1"/>
  <c r="AA185" i="146" a="1"/>
  <c r="AA185" i="146" s="1"/>
  <c r="AA87" i="146" a="1"/>
  <c r="AA87" i="146" s="1"/>
  <c r="AA221" i="146" a="1"/>
  <c r="AA221" i="146" s="1"/>
  <c r="AA187" i="146" a="1"/>
  <c r="AA187" i="146" s="1"/>
  <c r="AA180" i="146" a="1"/>
  <c r="AA180" i="146" s="1"/>
  <c r="AA167" i="146" a="1"/>
  <c r="AA167" i="146" s="1"/>
  <c r="AA119" i="146" a="1"/>
  <c r="AA119" i="146" s="1"/>
  <c r="AA99" i="146" a="1"/>
  <c r="AA99" i="146" s="1"/>
  <c r="AA94" i="146" a="1"/>
  <c r="AA94" i="146" s="1"/>
  <c r="AA50" i="146" a="1"/>
  <c r="AA50" i="146" s="1"/>
  <c r="AA32" i="146" a="1"/>
  <c r="AA32" i="146" s="1"/>
  <c r="AA262" i="146" a="1"/>
  <c r="AA262" i="146" s="1"/>
  <c r="AA218" i="146" a="1"/>
  <c r="AA218" i="146" s="1"/>
  <c r="AA133" i="146" a="1"/>
  <c r="AA133" i="146" s="1"/>
  <c r="AA117" i="146" a="1"/>
  <c r="AA117" i="146" s="1"/>
  <c r="AA92" i="146" a="1"/>
  <c r="AA92" i="146" s="1"/>
  <c r="AA84" i="146" a="1"/>
  <c r="AA84" i="146" s="1"/>
  <c r="AA81" i="146" a="1"/>
  <c r="AA81" i="146" s="1"/>
  <c r="AA54" i="146" a="1"/>
  <c r="AA54" i="146" s="1"/>
  <c r="AA36" i="146" a="1"/>
  <c r="AA36" i="146" s="1"/>
  <c r="AA217" i="146" a="1"/>
  <c r="AA217" i="146" s="1"/>
  <c r="AA142" i="146" a="1"/>
  <c r="AA142" i="146" s="1"/>
  <c r="AA102" i="146" a="1"/>
  <c r="AA102" i="146" s="1"/>
  <c r="AA72" i="146" a="1"/>
  <c r="AA72" i="146" s="1"/>
  <c r="AA224" i="146" a="1"/>
  <c r="AA224" i="146" s="1"/>
  <c r="AA183" i="146" a="1"/>
  <c r="AA183" i="146" s="1"/>
  <c r="AA137" i="146" a="1"/>
  <c r="AA137" i="146" s="1"/>
  <c r="AA240" i="146" a="1"/>
  <c r="AA240" i="146" s="1"/>
  <c r="AA175" i="146" a="1"/>
  <c r="AA175" i="146" s="1"/>
  <c r="AA132" i="146" a="1"/>
  <c r="AA132" i="146" s="1"/>
  <c r="AA120" i="146" a="1"/>
  <c r="AA120" i="146" s="1"/>
  <c r="AA209" i="146" a="1"/>
  <c r="AA209" i="146" s="1"/>
  <c r="AA130" i="146" a="1"/>
  <c r="AA130" i="146" s="1"/>
  <c r="AA204" i="146" a="1"/>
  <c r="AA204" i="146" s="1"/>
  <c r="AA199" i="146" a="1"/>
  <c r="AA199" i="146" s="1"/>
  <c r="AA163" i="146" a="1"/>
  <c r="AA163" i="146" s="1"/>
  <c r="AA153" i="146" a="1"/>
  <c r="AA153" i="146" s="1"/>
  <c r="AA114" i="146" a="1"/>
  <c r="AA114" i="146" s="1"/>
  <c r="AA70" i="146" a="1"/>
  <c r="AA70" i="146" s="1"/>
  <c r="AA177" i="146" a="1"/>
  <c r="AA177" i="146" s="1"/>
  <c r="AA149" i="146" a="1"/>
  <c r="AA149" i="146" s="1"/>
  <c r="AA138" i="146" a="1"/>
  <c r="AA138" i="146" s="1"/>
  <c r="AA128" i="146" a="1"/>
  <c r="AA128" i="146" s="1"/>
  <c r="AA42" i="146" a="1"/>
  <c r="AA42" i="146" s="1"/>
  <c r="AA39" i="146" a="1"/>
  <c r="AA39" i="146" s="1"/>
  <c r="AA14" i="146" a="1"/>
  <c r="AA14" i="146" s="1"/>
  <c r="AA7" i="146" a="1"/>
  <c r="AA7" i="146" s="1"/>
  <c r="AA59" i="146" a="1"/>
  <c r="AA59" i="146" s="1"/>
  <c r="AA45" i="146" a="1"/>
  <c r="AA45" i="146" s="1"/>
  <c r="AA51" i="146" a="1"/>
  <c r="AA51" i="146" s="1"/>
  <c r="AA261" i="146" a="1"/>
  <c r="AA261" i="146" s="1"/>
  <c r="AA124" i="146" a="1"/>
  <c r="AA124" i="146" s="1"/>
  <c r="AA108" i="146" a="1"/>
  <c r="AA108" i="146" s="1"/>
  <c r="AA103" i="146" a="1"/>
  <c r="AA103" i="146" s="1"/>
  <c r="AA96" i="146" a="1"/>
  <c r="AA96" i="146" s="1"/>
  <c r="AA182" i="146" a="1"/>
  <c r="AA182" i="146" s="1"/>
  <c r="AA127" i="146" a="1"/>
  <c r="AA127" i="146" s="1"/>
  <c r="AA113" i="146" a="1"/>
  <c r="AA113" i="146" s="1"/>
  <c r="AA85" i="146" a="1"/>
  <c r="AA85" i="146" s="1"/>
  <c r="AA66" i="146" a="1"/>
  <c r="AA66" i="146" s="1"/>
  <c r="AA325" i="146" a="1"/>
  <c r="AA325" i="146" s="1"/>
  <c r="AA79" i="146" a="1"/>
  <c r="AA79" i="146" s="1"/>
  <c r="AA57" i="146" a="1"/>
  <c r="AA57" i="146" s="1"/>
  <c r="AA40" i="146" a="1"/>
  <c r="AA40" i="146" s="1"/>
  <c r="AA37" i="146" a="1"/>
  <c r="AA37" i="146" s="1"/>
  <c r="AA89" i="146" a="1"/>
  <c r="AA89" i="146" s="1"/>
  <c r="AA77" i="146" a="1"/>
  <c r="AA77" i="146" s="1"/>
  <c r="AA110" i="146" a="1"/>
  <c r="AA110" i="146" s="1"/>
  <c r="AA174" i="146" a="1"/>
  <c r="AA174" i="146" s="1"/>
  <c r="AA169" i="146" a="1"/>
  <c r="AA169" i="146" s="1"/>
  <c r="AA241" i="146" a="1"/>
  <c r="AA241" i="146" s="1"/>
  <c r="AA188" i="146" a="1"/>
  <c r="AA188" i="146" s="1"/>
  <c r="AA115" i="146" a="1"/>
  <c r="AA115" i="146" s="1"/>
  <c r="AA100" i="146" a="1"/>
  <c r="AA100" i="146" s="1"/>
  <c r="AA91" i="146" a="1"/>
  <c r="AA91" i="146" s="1"/>
  <c r="AA69" i="146" a="1"/>
  <c r="AA69" i="146" s="1"/>
  <c r="AA55" i="146" a="1"/>
  <c r="AA55" i="146" s="1"/>
  <c r="AA49" i="146" a="1"/>
  <c r="AA49" i="146" s="1"/>
  <c r="AA155" i="146" a="1"/>
  <c r="AA155" i="146" s="1"/>
  <c r="AA107" i="146" a="1"/>
  <c r="AA107" i="146" s="1"/>
  <c r="AA60" i="146" a="1"/>
  <c r="AA60" i="146" s="1"/>
  <c r="AA52" i="146" a="1"/>
  <c r="AA52" i="146" s="1"/>
  <c r="AA29" i="146" a="1"/>
  <c r="AA29" i="146" s="1"/>
  <c r="AA12" i="146" a="1"/>
  <c r="AA12" i="146" s="1"/>
  <c r="AA5" i="146" a="1"/>
  <c r="AA5" i="146" s="1"/>
  <c r="AA295" i="146" a="1"/>
  <c r="AA295" i="146" s="1"/>
  <c r="AA123" i="146" a="1"/>
  <c r="AA123" i="146" s="1"/>
  <c r="AA93" i="146" a="1"/>
  <c r="AA93" i="146" s="1"/>
  <c r="AA270" i="146" a="1"/>
  <c r="AA270" i="146" s="1"/>
  <c r="AA237" i="146" a="1"/>
  <c r="AA237" i="146" s="1"/>
  <c r="AA112" i="146" a="1"/>
  <c r="AA112" i="146" s="1"/>
  <c r="AA148" i="146" a="1"/>
  <c r="AA148" i="146" s="1"/>
  <c r="AA109" i="146" a="1"/>
  <c r="AA109" i="146" s="1"/>
  <c r="AA86" i="146" a="1"/>
  <c r="AA86" i="146" s="1"/>
  <c r="AA80" i="146" a="1"/>
  <c r="AA80" i="146" s="1"/>
  <c r="AA266" i="146" a="1"/>
  <c r="AA266" i="146" s="1"/>
  <c r="AA76" i="146" a="1"/>
  <c r="AA76" i="146" s="1"/>
  <c r="AA56" i="146" a="1"/>
  <c r="AA56" i="146" s="1"/>
  <c r="AA30" i="146" a="1"/>
  <c r="AA30" i="146" s="1"/>
  <c r="AA27" i="146" a="1"/>
  <c r="AA27" i="146" s="1"/>
  <c r="AA24" i="146" a="1"/>
  <c r="AA24" i="146" s="1"/>
  <c r="AA17" i="146" a="1"/>
  <c r="AA17" i="146" s="1"/>
  <c r="AC3" i="146" a="1"/>
  <c r="AC3" i="146" s="1"/>
  <c r="AC7" i="146" a="1"/>
  <c r="AC7" i="146" s="1"/>
  <c r="AA65" i="146" a="1"/>
  <c r="AA65" i="146" s="1"/>
  <c r="Y69" i="146" a="1"/>
  <c r="Y69" i="146" s="1"/>
  <c r="AA22" i="146" a="1"/>
  <c r="AA22" i="146" s="1"/>
  <c r="Y38" i="146" a="1"/>
  <c r="Y38" i="146" s="1"/>
  <c r="AA47" i="146" a="1"/>
  <c r="AA47" i="146" s="1"/>
  <c r="AC50" i="146" a="1"/>
  <c r="AC50" i="146" s="1"/>
  <c r="AC61" i="146" a="1"/>
  <c r="AC61" i="146" s="1"/>
  <c r="AA35" i="146" a="1"/>
  <c r="AA35" i="146" s="1"/>
  <c r="AC65" i="146" a="1"/>
  <c r="AC65" i="146" s="1"/>
  <c r="AA95" i="146" a="1"/>
  <c r="AA95" i="146" s="1"/>
  <c r="AC101" i="146" a="1"/>
  <c r="AC101" i="146" s="1"/>
  <c r="AA20" i="146" a="1"/>
  <c r="AA20" i="146" s="1"/>
  <c r="AA41" i="146" a="1"/>
  <c r="AA41" i="146" s="1"/>
  <c r="AA44" i="146" a="1"/>
  <c r="AA44" i="146" s="1"/>
  <c r="AC330" i="146" a="1"/>
  <c r="AC330" i="146" s="1"/>
  <c r="AC325" i="146" a="1"/>
  <c r="AC325" i="146" s="1"/>
  <c r="AC320" i="146" a="1"/>
  <c r="AC320" i="146" s="1"/>
  <c r="AC315" i="146" a="1"/>
  <c r="AC315" i="146" s="1"/>
  <c r="AC310" i="146" a="1"/>
  <c r="AC310" i="146" s="1"/>
  <c r="AC305" i="146" a="1"/>
  <c r="AC305" i="146" s="1"/>
  <c r="AC300" i="146" a="1"/>
  <c r="AC300" i="146" s="1"/>
  <c r="AC295" i="146" a="1"/>
  <c r="AC295" i="146" s="1"/>
  <c r="AC290" i="146" a="1"/>
  <c r="AC290" i="146" s="1"/>
  <c r="AC285" i="146" a="1"/>
  <c r="AC285" i="146" s="1"/>
  <c r="AC280" i="146" a="1"/>
  <c r="AC280" i="146" s="1"/>
  <c r="AC275" i="146" a="1"/>
  <c r="AC275" i="146" s="1"/>
  <c r="AC270" i="146" a="1"/>
  <c r="AC270" i="146" s="1"/>
  <c r="AC265" i="146" a="1"/>
  <c r="AC265" i="146" s="1"/>
  <c r="AC260" i="146" a="1"/>
  <c r="AC260" i="146" s="1"/>
  <c r="AC255" i="146" a="1"/>
  <c r="AC255" i="146" s="1"/>
  <c r="AC250" i="146" a="1"/>
  <c r="AC250" i="146" s="1"/>
  <c r="AC245" i="146" a="1"/>
  <c r="AC245" i="146" s="1"/>
  <c r="AC240" i="146" a="1"/>
  <c r="AC240" i="146" s="1"/>
  <c r="AC235" i="146" a="1"/>
  <c r="AC235" i="146" s="1"/>
  <c r="AC230" i="146" a="1"/>
  <c r="AC230" i="146" s="1"/>
  <c r="AC228" i="146" a="1"/>
  <c r="AC228" i="146" s="1"/>
  <c r="AC333" i="146" a="1"/>
  <c r="AC333" i="146" s="1"/>
  <c r="AC309" i="146" a="1"/>
  <c r="AC309" i="146" s="1"/>
  <c r="AC306" i="146" a="1"/>
  <c r="AC306" i="146" s="1"/>
  <c r="AC287" i="146" a="1"/>
  <c r="AC287" i="146" s="1"/>
  <c r="AC303" i="146" a="1"/>
  <c r="AC303" i="146" s="1"/>
  <c r="AC326" i="146" a="1"/>
  <c r="AC326" i="146" s="1"/>
  <c r="AC323" i="146" a="1"/>
  <c r="AC323" i="146" s="1"/>
  <c r="AC298" i="146" a="1"/>
  <c r="AC298" i="146" s="1"/>
  <c r="AC279" i="146" a="1"/>
  <c r="AC279" i="146" s="1"/>
  <c r="AC276" i="146" a="1"/>
  <c r="AC276" i="146" s="1"/>
  <c r="AC257" i="146" a="1"/>
  <c r="AC257" i="146" s="1"/>
  <c r="AC217" i="146" a="1"/>
  <c r="AC217" i="146" s="1"/>
  <c r="AC212" i="146" a="1"/>
  <c r="AC212" i="146" s="1"/>
  <c r="AC207" i="146" a="1"/>
  <c r="AC207" i="146" s="1"/>
  <c r="AC202" i="146" a="1"/>
  <c r="AC202" i="146" s="1"/>
  <c r="AC197" i="146" a="1"/>
  <c r="AC197" i="146" s="1"/>
  <c r="AC192" i="146" a="1"/>
  <c r="AC192" i="146" s="1"/>
  <c r="AC187" i="146" a="1"/>
  <c r="AC187" i="146" s="1"/>
  <c r="AC182" i="146" a="1"/>
  <c r="AC182" i="146" s="1"/>
  <c r="AC177" i="146" a="1"/>
  <c r="AC177" i="146" s="1"/>
  <c r="AC172" i="146" a="1"/>
  <c r="AC172" i="146" s="1"/>
  <c r="AC167" i="146" a="1"/>
  <c r="AC167" i="146" s="1"/>
  <c r="AC162" i="146" a="1"/>
  <c r="AC162" i="146" s="1"/>
  <c r="AC157" i="146" a="1"/>
  <c r="AC157" i="146" s="1"/>
  <c r="AC152" i="146" a="1"/>
  <c r="AC152" i="146" s="1"/>
  <c r="AC147" i="146" a="1"/>
  <c r="AC147" i="146" s="1"/>
  <c r="AC142" i="146" a="1"/>
  <c r="AC142" i="146" s="1"/>
  <c r="AC137" i="146" a="1"/>
  <c r="AC137" i="146" s="1"/>
  <c r="AC132" i="146" a="1"/>
  <c r="AC132" i="146" s="1"/>
  <c r="AC127" i="146" a="1"/>
  <c r="AC127" i="146" s="1"/>
  <c r="AC122" i="146" a="1"/>
  <c r="AC122" i="146" s="1"/>
  <c r="AC117" i="146" a="1"/>
  <c r="AC117" i="146" s="1"/>
  <c r="AC112" i="146" a="1"/>
  <c r="AC112" i="146" s="1"/>
  <c r="AC107" i="146" a="1"/>
  <c r="AC107" i="146" s="1"/>
  <c r="AC321" i="146" a="1"/>
  <c r="AC321" i="146" s="1"/>
  <c r="AC248" i="146" a="1"/>
  <c r="AC248" i="146" s="1"/>
  <c r="AC232" i="146" a="1"/>
  <c r="AC232" i="146" s="1"/>
  <c r="AC222" i="146" a="1"/>
  <c r="AC222" i="146" s="1"/>
  <c r="AC206" i="146" a="1"/>
  <c r="AC206" i="146" s="1"/>
  <c r="AC181" i="146" a="1"/>
  <c r="AC181" i="146" s="1"/>
  <c r="AC156" i="146" a="1"/>
  <c r="AC156" i="146" s="1"/>
  <c r="AC131" i="146" a="1"/>
  <c r="AC131" i="146" s="1"/>
  <c r="AC106" i="146" a="1"/>
  <c r="AC106" i="146" s="1"/>
  <c r="AC294" i="146" a="1"/>
  <c r="AC294" i="146" s="1"/>
  <c r="AC267" i="146" a="1"/>
  <c r="AC267" i="146" s="1"/>
  <c r="AC292" i="146" a="1"/>
  <c r="AC292" i="146" s="1"/>
  <c r="AC259" i="146" a="1"/>
  <c r="AC259" i="146" s="1"/>
  <c r="AC254" i="146" a="1"/>
  <c r="AC254" i="146" s="1"/>
  <c r="AC301" i="146" a="1"/>
  <c r="AC301" i="146" s="1"/>
  <c r="AC246" i="146" a="1"/>
  <c r="AC246" i="146" s="1"/>
  <c r="AC243" i="146" a="1"/>
  <c r="AC243" i="146" s="1"/>
  <c r="AC216" i="146" a="1"/>
  <c r="AC216" i="146" s="1"/>
  <c r="AC281" i="146" a="1"/>
  <c r="AC281" i="146" s="1"/>
  <c r="AC308" i="146" a="1"/>
  <c r="AC308" i="146" s="1"/>
  <c r="AC268" i="146" a="1"/>
  <c r="AC268" i="146" s="1"/>
  <c r="AC244" i="146" a="1"/>
  <c r="AC244" i="146" s="1"/>
  <c r="AC210" i="146" a="1"/>
  <c r="AC210" i="146" s="1"/>
  <c r="AC203" i="146" a="1"/>
  <c r="AC203" i="146" s="1"/>
  <c r="AC149" i="146" a="1"/>
  <c r="AC149" i="146" s="1"/>
  <c r="AC113" i="146" a="1"/>
  <c r="AC113" i="146" s="1"/>
  <c r="AC89" i="146" a="1"/>
  <c r="AC89" i="146" s="1"/>
  <c r="AC84" i="146" a="1"/>
  <c r="AC84" i="146" s="1"/>
  <c r="AC79" i="146" a="1"/>
  <c r="AC79" i="146" s="1"/>
  <c r="AC74" i="146" a="1"/>
  <c r="AC74" i="146" s="1"/>
  <c r="AC69" i="146" a="1"/>
  <c r="AC69" i="146" s="1"/>
  <c r="AC64" i="146" a="1"/>
  <c r="AC64" i="146" s="1"/>
  <c r="AC59" i="146" a="1"/>
  <c r="AC59" i="146" s="1"/>
  <c r="AC54" i="146" a="1"/>
  <c r="AC54" i="146" s="1"/>
  <c r="AC49" i="146" a="1"/>
  <c r="AC49" i="146" s="1"/>
  <c r="AC44" i="146" a="1"/>
  <c r="AC44" i="146" s="1"/>
  <c r="AC39" i="146" a="1"/>
  <c r="AC39" i="146" s="1"/>
  <c r="AC34" i="146" a="1"/>
  <c r="AC34" i="146" s="1"/>
  <c r="AC29" i="146" a="1"/>
  <c r="AC29" i="146" s="1"/>
  <c r="AC24" i="146" a="1"/>
  <c r="AC24" i="146" s="1"/>
  <c r="AC19" i="146" a="1"/>
  <c r="AC19" i="146" s="1"/>
  <c r="AC14" i="146" a="1"/>
  <c r="AC14" i="146" s="1"/>
  <c r="AC9" i="146" a="1"/>
  <c r="AC9" i="146" s="1"/>
  <c r="AC4" i="146" a="1"/>
  <c r="AC4" i="146" s="1"/>
  <c r="AC291" i="146" a="1"/>
  <c r="AC291" i="146" s="1"/>
  <c r="AC284" i="146" a="1"/>
  <c r="AC284" i="146" s="1"/>
  <c r="AC258" i="146" a="1"/>
  <c r="AC258" i="146" s="1"/>
  <c r="AC329" i="146" a="1"/>
  <c r="AC329" i="146" s="1"/>
  <c r="AC317" i="146" a="1"/>
  <c r="AC317" i="146" s="1"/>
  <c r="AC293" i="146" a="1"/>
  <c r="AC293" i="146" s="1"/>
  <c r="AC262" i="146" a="1"/>
  <c r="AC262" i="146" s="1"/>
  <c r="AC251" i="146" a="1"/>
  <c r="AC251" i="146" s="1"/>
  <c r="AC175" i="146" a="1"/>
  <c r="AC175" i="146" s="1"/>
  <c r="AC269" i="146" a="1"/>
  <c r="AC269" i="146" s="1"/>
  <c r="AC253" i="146" a="1"/>
  <c r="AC253" i="146" s="1"/>
  <c r="AC211" i="146" a="1"/>
  <c r="AC211" i="146" s="1"/>
  <c r="AC200" i="146" a="1"/>
  <c r="AC200" i="146" s="1"/>
  <c r="AC191" i="146" a="1"/>
  <c r="AC191" i="146" s="1"/>
  <c r="AC153" i="146" a="1"/>
  <c r="AC153" i="146" s="1"/>
  <c r="AC314" i="146" a="1"/>
  <c r="AC314" i="146" s="1"/>
  <c r="AC278" i="146" a="1"/>
  <c r="AC278" i="146" s="1"/>
  <c r="AC271" i="146" a="1"/>
  <c r="AC271" i="146" s="1"/>
  <c r="AC226" i="146" a="1"/>
  <c r="AC226" i="146" s="1"/>
  <c r="AC188" i="146" a="1"/>
  <c r="AC188" i="146" s="1"/>
  <c r="AC169" i="146" a="1"/>
  <c r="AC169" i="146" s="1"/>
  <c r="AC332" i="146" a="1"/>
  <c r="AC332" i="146" s="1"/>
  <c r="AC331" i="146" a="1"/>
  <c r="AC331" i="146" s="1"/>
  <c r="AC297" i="146" a="1"/>
  <c r="AC297" i="146" s="1"/>
  <c r="AC204" i="146" a="1"/>
  <c r="AC204" i="146" s="1"/>
  <c r="AC201" i="146" a="1"/>
  <c r="AC201" i="146" s="1"/>
  <c r="AC186" i="146" a="1"/>
  <c r="AC186" i="146" s="1"/>
  <c r="AC170" i="146" a="1"/>
  <c r="AC170" i="146" s="1"/>
  <c r="AC313" i="146" a="1"/>
  <c r="AC313" i="146" s="1"/>
  <c r="AC302" i="146" a="1"/>
  <c r="AC302" i="146" s="1"/>
  <c r="AC252" i="146" a="1"/>
  <c r="AC252" i="146" s="1"/>
  <c r="AC183" i="146" a="1"/>
  <c r="AC183" i="146" s="1"/>
  <c r="AC151" i="146" a="1"/>
  <c r="AC151" i="146" s="1"/>
  <c r="AC148" i="146" a="1"/>
  <c r="AC148" i="146" s="1"/>
  <c r="AC116" i="146" a="1"/>
  <c r="AC116" i="146" s="1"/>
  <c r="AC76" i="146" a="1"/>
  <c r="AC76" i="146" s="1"/>
  <c r="AC51" i="146" a="1"/>
  <c r="AC51" i="146" s="1"/>
  <c r="AC26" i="146" a="1"/>
  <c r="AC26" i="146" s="1"/>
  <c r="AC289" i="146" a="1"/>
  <c r="AC289" i="146" s="1"/>
  <c r="AC277" i="146" a="1"/>
  <c r="AC277" i="146" s="1"/>
  <c r="AC288" i="146" a="1"/>
  <c r="AC288" i="146" s="1"/>
  <c r="AC213" i="146" a="1"/>
  <c r="AC213" i="146" s="1"/>
  <c r="AC272" i="146" a="1"/>
  <c r="AC272" i="146" s="1"/>
  <c r="AC236" i="146" a="1"/>
  <c r="AC236" i="146" s="1"/>
  <c r="AC242" i="146" a="1"/>
  <c r="AC242" i="146" s="1"/>
  <c r="AC239" i="146" a="1"/>
  <c r="AC239" i="146" s="1"/>
  <c r="AC180" i="146" a="1"/>
  <c r="AC180" i="146" s="1"/>
  <c r="AC178" i="146" a="1"/>
  <c r="AC178" i="146" s="1"/>
  <c r="AC143" i="146" a="1"/>
  <c r="AC143" i="146" s="1"/>
  <c r="AC261" i="146" a="1"/>
  <c r="AC261" i="146" s="1"/>
  <c r="AC205" i="146" a="1"/>
  <c r="AC205" i="146" s="1"/>
  <c r="AC176" i="146" a="1"/>
  <c r="AC176" i="146" s="1"/>
  <c r="AC135" i="146" a="1"/>
  <c r="AC135" i="146" s="1"/>
  <c r="AC115" i="146" a="1"/>
  <c r="AC115" i="146" s="1"/>
  <c r="AC318" i="146" a="1"/>
  <c r="AC318" i="146" s="1"/>
  <c r="AC286" i="146" a="1"/>
  <c r="AC286" i="146" s="1"/>
  <c r="AC263" i="146" a="1"/>
  <c r="AC263" i="146" s="1"/>
  <c r="AC241" i="146" a="1"/>
  <c r="AC241" i="146" s="1"/>
  <c r="AC282" i="146" a="1"/>
  <c r="AC282" i="146" s="1"/>
  <c r="AC311" i="146" a="1"/>
  <c r="AC311" i="146" s="1"/>
  <c r="AC322" i="146" a="1"/>
  <c r="AC322" i="146" s="1"/>
  <c r="AC227" i="146" a="1"/>
  <c r="AC227" i="146" s="1"/>
  <c r="AC184" i="146" a="1"/>
  <c r="AC184" i="146" s="1"/>
  <c r="AC173" i="146" a="1"/>
  <c r="AC173" i="146" s="1"/>
  <c r="AC121" i="146" a="1"/>
  <c r="AC121" i="146" s="1"/>
  <c r="AC307" i="146" a="1"/>
  <c r="AC307" i="146" s="1"/>
  <c r="AC299" i="146" a="1"/>
  <c r="AC299" i="146" s="1"/>
  <c r="AC274" i="146" a="1"/>
  <c r="AC274" i="146" s="1"/>
  <c r="AC231" i="146" a="1"/>
  <c r="AC231" i="146" s="1"/>
  <c r="AC223" i="146" a="1"/>
  <c r="AC223" i="146" s="1"/>
  <c r="AC193" i="146" a="1"/>
  <c r="AC193" i="146" s="1"/>
  <c r="AC164" i="146" a="1"/>
  <c r="AC164" i="146" s="1"/>
  <c r="AC160" i="146" a="1"/>
  <c r="AC160" i="146" s="1"/>
  <c r="AC139" i="146" a="1"/>
  <c r="AC139" i="146" s="1"/>
  <c r="AC134" i="146" a="1"/>
  <c r="AC134" i="146" s="1"/>
  <c r="AC129" i="146" a="1"/>
  <c r="AC129" i="146" s="1"/>
  <c r="AC108" i="146" a="1"/>
  <c r="AC108" i="146" s="1"/>
  <c r="AC105" i="146" a="1"/>
  <c r="AC105" i="146" s="1"/>
  <c r="AC102" i="146" a="1"/>
  <c r="AC102" i="146" s="1"/>
  <c r="AC71" i="146" a="1"/>
  <c r="AC71" i="146" s="1"/>
  <c r="AC264" i="146" a="1"/>
  <c r="AC264" i="146" s="1"/>
  <c r="AC328" i="146" a="1"/>
  <c r="AC328" i="146" s="1"/>
  <c r="AC247" i="146" a="1"/>
  <c r="AC247" i="146" s="1"/>
  <c r="AC179" i="146" a="1"/>
  <c r="AC179" i="146" s="1"/>
  <c r="AC166" i="146" a="1"/>
  <c r="AC166" i="146" s="1"/>
  <c r="AC319" i="146" a="1"/>
  <c r="AC319" i="146" s="1"/>
  <c r="AC195" i="146" a="1"/>
  <c r="AC195" i="146" s="1"/>
  <c r="AC158" i="146" a="1"/>
  <c r="AC158" i="146" s="1"/>
  <c r="AC327" i="146" a="1"/>
  <c r="AC327" i="146" s="1"/>
  <c r="AC273" i="146" a="1"/>
  <c r="AC273" i="146" s="1"/>
  <c r="AC238" i="146" a="1"/>
  <c r="AC238" i="146" s="1"/>
  <c r="AC234" i="146" a="1"/>
  <c r="AC234" i="146" s="1"/>
  <c r="AC304" i="146" a="1"/>
  <c r="AC304" i="146" s="1"/>
  <c r="AC209" i="146" a="1"/>
  <c r="AC209" i="146" s="1"/>
  <c r="AC312" i="146" a="1"/>
  <c r="AC312" i="146" s="1"/>
  <c r="AC229" i="146" a="1"/>
  <c r="AC229" i="146" s="1"/>
  <c r="AC199" i="146" a="1"/>
  <c r="AC199" i="146" s="1"/>
  <c r="AC296" i="146" a="1"/>
  <c r="AC296" i="146" s="1"/>
  <c r="AC283" i="146" a="1"/>
  <c r="AC283" i="146" s="1"/>
  <c r="AC233" i="146" a="1"/>
  <c r="AC233" i="146" s="1"/>
  <c r="AC215" i="146" a="1"/>
  <c r="AC215" i="146" s="1"/>
  <c r="AC174" i="146" a="1"/>
  <c r="AC174" i="146" s="1"/>
  <c r="AC324" i="146" a="1"/>
  <c r="AC324" i="146" s="1"/>
  <c r="AC316" i="146" a="1"/>
  <c r="AC316" i="146" s="1"/>
  <c r="AC221" i="146" a="1"/>
  <c r="AC221" i="146" s="1"/>
  <c r="AC196" i="146" a="1"/>
  <c r="AC196" i="146" s="1"/>
  <c r="AC165" i="146" a="1"/>
  <c r="AC165" i="146" s="1"/>
  <c r="AC104" i="146" a="1"/>
  <c r="AC104" i="146" s="1"/>
  <c r="AC214" i="146" a="1"/>
  <c r="AC214" i="146" s="1"/>
  <c r="AC198" i="146" a="1"/>
  <c r="AC198" i="146" s="1"/>
  <c r="AC189" i="146" a="1"/>
  <c r="AC189" i="146" s="1"/>
  <c r="AC218" i="146" a="1"/>
  <c r="AC218" i="146" s="1"/>
  <c r="AC78" i="146" a="1"/>
  <c r="AC78" i="146" s="1"/>
  <c r="AC75" i="146" a="1"/>
  <c r="AC75" i="146" s="1"/>
  <c r="AC40" i="146" a="1"/>
  <c r="AC40" i="146" s="1"/>
  <c r="AC161" i="146" a="1"/>
  <c r="AC161" i="146" s="1"/>
  <c r="AC145" i="146" a="1"/>
  <c r="AC145" i="146" s="1"/>
  <c r="AC111" i="146" a="1"/>
  <c r="AC111" i="146" s="1"/>
  <c r="AC87" i="146" a="1"/>
  <c r="AC87" i="146" s="1"/>
  <c r="AC33" i="146" a="1"/>
  <c r="AC33" i="146" s="1"/>
  <c r="AC168" i="146" a="1"/>
  <c r="AC168" i="146" s="1"/>
  <c r="AC109" i="146" a="1"/>
  <c r="AC109" i="146" s="1"/>
  <c r="AC95" i="146" a="1"/>
  <c r="AC95" i="146" s="1"/>
  <c r="AC82" i="146" a="1"/>
  <c r="AC82" i="146" s="1"/>
  <c r="AC66" i="146" a="1"/>
  <c r="AC66" i="146" s="1"/>
  <c r="AC249" i="146" a="1"/>
  <c r="AC249" i="146" s="1"/>
  <c r="AC171" i="146" a="1"/>
  <c r="AC171" i="146" s="1"/>
  <c r="AC150" i="146" a="1"/>
  <c r="AC150" i="146" s="1"/>
  <c r="AC163" i="146" a="1"/>
  <c r="AC163" i="146" s="1"/>
  <c r="AC266" i="146" a="1"/>
  <c r="AC266" i="146" s="1"/>
  <c r="AC256" i="146" a="1"/>
  <c r="AC256" i="146" s="1"/>
  <c r="AC141" i="146" a="1"/>
  <c r="AC141" i="146" s="1"/>
  <c r="AC96" i="146" a="1"/>
  <c r="AC96" i="146" s="1"/>
  <c r="AC80" i="146" a="1"/>
  <c r="AC80" i="146" s="1"/>
  <c r="AC110" i="146" a="1"/>
  <c r="AC110" i="146" s="1"/>
  <c r="AC91" i="146" a="1"/>
  <c r="AC91" i="146" s="1"/>
  <c r="AC86" i="146" a="1"/>
  <c r="AC86" i="146" s="1"/>
  <c r="AC83" i="146" a="1"/>
  <c r="AC83" i="146" s="1"/>
  <c r="AC77" i="146" a="1"/>
  <c r="AC77" i="146" s="1"/>
  <c r="AC219" i="146" a="1"/>
  <c r="AC219" i="146" s="1"/>
  <c r="AC155" i="146" a="1"/>
  <c r="AC155" i="146" s="1"/>
  <c r="AC133" i="146" a="1"/>
  <c r="AC133" i="146" s="1"/>
  <c r="AC124" i="146" a="1"/>
  <c r="AC124" i="146" s="1"/>
  <c r="AC94" i="146" a="1"/>
  <c r="AC94" i="146" s="1"/>
  <c r="AC25" i="146" a="1"/>
  <c r="AC25" i="146" s="1"/>
  <c r="AC11" i="146" a="1"/>
  <c r="AC11" i="146" s="1"/>
  <c r="AC190" i="146" a="1"/>
  <c r="AC190" i="146" s="1"/>
  <c r="AC103" i="146" a="1"/>
  <c r="AC103" i="146" s="1"/>
  <c r="AC85" i="146" a="1"/>
  <c r="AC85" i="146" s="1"/>
  <c r="AC81" i="146" a="1"/>
  <c r="AC81" i="146" s="1"/>
  <c r="AC31" i="146" a="1"/>
  <c r="AC31" i="146" s="1"/>
  <c r="AC28" i="146" a="1"/>
  <c r="AC28" i="146" s="1"/>
  <c r="AC22" i="146" a="1"/>
  <c r="AC22" i="146" s="1"/>
  <c r="AC57" i="146" a="1"/>
  <c r="AC57" i="146" s="1"/>
  <c r="AC37" i="146" a="1"/>
  <c r="AC37" i="146" s="1"/>
  <c r="AC15" i="146" a="1"/>
  <c r="AC15" i="146" s="1"/>
  <c r="AC146" i="146" a="1"/>
  <c r="AC146" i="146" s="1"/>
  <c r="AC138" i="146" a="1"/>
  <c r="AC138" i="146" s="1"/>
  <c r="AC118" i="146" a="1"/>
  <c r="AC118" i="146" s="1"/>
  <c r="AC98" i="146" a="1"/>
  <c r="AC98" i="146" s="1"/>
  <c r="AC62" i="146" a="1"/>
  <c r="AC62" i="146" s="1"/>
  <c r="AC43" i="146" a="1"/>
  <c r="AC43" i="146" s="1"/>
  <c r="AC100" i="146" a="1"/>
  <c r="AC100" i="146" s="1"/>
  <c r="AC73" i="146" a="1"/>
  <c r="AC73" i="146" s="1"/>
  <c r="AC55" i="146" a="1"/>
  <c r="AC55" i="146" s="1"/>
  <c r="AC52" i="146" a="1"/>
  <c r="AC52" i="146" s="1"/>
  <c r="AC130" i="146" a="1"/>
  <c r="AC130" i="146" s="1"/>
  <c r="AC123" i="146" a="1"/>
  <c r="AC123" i="146" s="1"/>
  <c r="AC60" i="146" a="1"/>
  <c r="AC60" i="146" s="1"/>
  <c r="AC23" i="146" a="1"/>
  <c r="AC23" i="146" s="1"/>
  <c r="AC5" i="146" a="1"/>
  <c r="AC5" i="146" s="1"/>
  <c r="AC225" i="146" a="1"/>
  <c r="AC225" i="146" s="1"/>
  <c r="AC194" i="146" a="1"/>
  <c r="AC194" i="146" s="1"/>
  <c r="AC126" i="146" a="1"/>
  <c r="AC126" i="146" s="1"/>
  <c r="AC120" i="146" a="1"/>
  <c r="AC120" i="146" s="1"/>
  <c r="AC67" i="146" a="1"/>
  <c r="AC67" i="146" s="1"/>
  <c r="AC41" i="146" a="1"/>
  <c r="AC41" i="146" s="1"/>
  <c r="AC35" i="146" a="1"/>
  <c r="AC35" i="146" s="1"/>
  <c r="AC32" i="146" a="1"/>
  <c r="AC32" i="146" s="1"/>
  <c r="AC224" i="146" a="1"/>
  <c r="AC224" i="146" s="1"/>
  <c r="AC136" i="146" a="1"/>
  <c r="AC136" i="146" s="1"/>
  <c r="AC38" i="146" a="1"/>
  <c r="AC38" i="146" s="1"/>
  <c r="AC20" i="146" a="1"/>
  <c r="AC20" i="146" s="1"/>
  <c r="AC2" i="146" a="1"/>
  <c r="AC2" i="146" s="1"/>
  <c r="X2" i="146" s="1"/>
  <c r="X3" i="146" s="1"/>
  <c r="AC58" i="146" a="1"/>
  <c r="AC58" i="146" s="1"/>
  <c r="AC237" i="146" a="1"/>
  <c r="AC237" i="146" s="1"/>
  <c r="AC154" i="146" a="1"/>
  <c r="AC154" i="146" s="1"/>
  <c r="AC159" i="146" a="1"/>
  <c r="AC159" i="146" s="1"/>
  <c r="AC220" i="146" a="1"/>
  <c r="AC220" i="146" s="1"/>
  <c r="AC208" i="146" a="1"/>
  <c r="AC208" i="146" s="1"/>
  <c r="AC185" i="146" a="1"/>
  <c r="AC185" i="146" s="1"/>
  <c r="AC114" i="146" a="1"/>
  <c r="AC114" i="146" s="1"/>
  <c r="AC90" i="146" a="1"/>
  <c r="AC90" i="146" s="1"/>
  <c r="AC88" i="146" a="1"/>
  <c r="AC88" i="146" s="1"/>
  <c r="AC119" i="146" a="1"/>
  <c r="AC119" i="146" s="1"/>
  <c r="AC128" i="146" a="1"/>
  <c r="AC128" i="146" s="1"/>
  <c r="AC70" i="146" a="1"/>
  <c r="AC70" i="146" s="1"/>
  <c r="AC68" i="146" a="1"/>
  <c r="AC68" i="146" s="1"/>
  <c r="AC45" i="146" a="1"/>
  <c r="AC45" i="146" s="1"/>
  <c r="AC42" i="146" a="1"/>
  <c r="AC42" i="146" s="1"/>
  <c r="Y48" i="146" a="1"/>
  <c r="Y48" i="146" s="1"/>
  <c r="AA62" i="146" a="1"/>
  <c r="AA62" i="146" s="1"/>
  <c r="Y84" i="146" a="1"/>
  <c r="Y84" i="146" s="1"/>
  <c r="Z50" i="146" a="1"/>
  <c r="Z50" i="146" s="1"/>
  <c r="Z78" i="146" a="1"/>
  <c r="Z78" i="146" s="1"/>
  <c r="Z80" i="146" a="1"/>
  <c r="Z80" i="146" s="1"/>
  <c r="Z86" i="146" a="1"/>
  <c r="Z86" i="146" s="1"/>
  <c r="Z153" i="146" a="1"/>
  <c r="Z153" i="146" s="1"/>
  <c r="Z185" i="146" a="1"/>
  <c r="Z185" i="146" s="1"/>
  <c r="Z193" i="146" a="1"/>
  <c r="Z193" i="146" s="1"/>
  <c r="Z84" i="146" a="1"/>
  <c r="Z84" i="146" s="1"/>
  <c r="Z117" i="146" a="1"/>
  <c r="Z117" i="146" s="1"/>
  <c r="Z140" i="146" a="1"/>
  <c r="Z140" i="146" s="1"/>
  <c r="Z178" i="146" a="1"/>
  <c r="Z178" i="146" s="1"/>
  <c r="Z289" i="146" a="1"/>
  <c r="Z289" i="146" s="1"/>
  <c r="Z186" i="146" a="1"/>
  <c r="Z186" i="146" s="1"/>
  <c r="Z317" i="146" a="1"/>
  <c r="Z317" i="146" s="1"/>
  <c r="Z167" i="146" a="1"/>
  <c r="Z167" i="146" s="1"/>
  <c r="Z194" i="146" a="1"/>
  <c r="Z194" i="146" s="1"/>
  <c r="Z49" i="146" a="1"/>
  <c r="Z49" i="146" s="1"/>
  <c r="Z55" i="146" a="1"/>
  <c r="Z55" i="146" s="1"/>
  <c r="Z69" i="146" a="1"/>
  <c r="Z69" i="146" s="1"/>
  <c r="Z91" i="146" a="1"/>
  <c r="Z91" i="146" s="1"/>
  <c r="Z126" i="146" a="1"/>
  <c r="Z126" i="146" s="1"/>
  <c r="Z19" i="146" a="1"/>
  <c r="Z19" i="146" s="1"/>
  <c r="Z46" i="146" a="1"/>
  <c r="Z46" i="146" s="1"/>
  <c r="Z62" i="146" a="1"/>
  <c r="Z62" i="146" s="1"/>
  <c r="Z133" i="146" a="1"/>
  <c r="Z133" i="146" s="1"/>
  <c r="Z271" i="146" a="1"/>
  <c r="Z271" i="146" s="1"/>
  <c r="Z77" i="146" a="1"/>
  <c r="Z77" i="146" s="1"/>
  <c r="Z174" i="146" a="1"/>
  <c r="Z174" i="146" s="1"/>
  <c r="Z231" i="146" a="1"/>
  <c r="Z231" i="146" s="1"/>
  <c r="Z302" i="146" a="1"/>
  <c r="Z302" i="146" s="1"/>
  <c r="Z299" i="146" a="1"/>
  <c r="Z299" i="146" s="1"/>
  <c r="Z324" i="146" a="1"/>
  <c r="Z324" i="146" s="1"/>
  <c r="Z321" i="146" a="1"/>
  <c r="Z321" i="146" s="1"/>
  <c r="Z313" i="146" a="1"/>
  <c r="Z313" i="146" s="1"/>
  <c r="Z310" i="146" a="1"/>
  <c r="Z310" i="146" s="1"/>
  <c r="Z291" i="146" a="1"/>
  <c r="Z291" i="146" s="1"/>
  <c r="Z239" i="146" a="1"/>
  <c r="Z239" i="146" s="1"/>
  <c r="Z220" i="146" a="1"/>
  <c r="Z220" i="146" s="1"/>
  <c r="Z325" i="146" a="1"/>
  <c r="Z325" i="146" s="1"/>
  <c r="Z287" i="146" a="1"/>
  <c r="Z287" i="146" s="1"/>
  <c r="Z279" i="146" a="1"/>
  <c r="Z279" i="146" s="1"/>
  <c r="Z276" i="146" a="1"/>
  <c r="Z276" i="146" s="1"/>
  <c r="Z259" i="146" a="1"/>
  <c r="Z259" i="146" s="1"/>
  <c r="Z256" i="146" a="1"/>
  <c r="Z256" i="146" s="1"/>
  <c r="Z228" i="146" a="1"/>
  <c r="Z228" i="146" s="1"/>
  <c r="Z221" i="146" a="1"/>
  <c r="Z221" i="146" s="1"/>
  <c r="Z209" i="146" a="1"/>
  <c r="Z209" i="146" s="1"/>
  <c r="Z184" i="146" a="1"/>
  <c r="Z184" i="146" s="1"/>
  <c r="Z159" i="146" a="1"/>
  <c r="Z159" i="146" s="1"/>
  <c r="Z134" i="146" a="1"/>
  <c r="Z134" i="146" s="1"/>
  <c r="Z109" i="146" a="1"/>
  <c r="Z109" i="146" s="1"/>
  <c r="Z309" i="146" a="1"/>
  <c r="Z309" i="146" s="1"/>
  <c r="Z298" i="146" a="1"/>
  <c r="Z298" i="146" s="1"/>
  <c r="Z282" i="146" a="1"/>
  <c r="Z282" i="146" s="1"/>
  <c r="Z269" i="146" a="1"/>
  <c r="Z269" i="146" s="1"/>
  <c r="Z261" i="146" a="1"/>
  <c r="Z261" i="146" s="1"/>
  <c r="Z245" i="146" a="1"/>
  <c r="Z245" i="146" s="1"/>
  <c r="Z242" i="146" a="1"/>
  <c r="Z242" i="146" s="1"/>
  <c r="Z333" i="146" a="1"/>
  <c r="Z333" i="146" s="1"/>
  <c r="Z311" i="146" a="1"/>
  <c r="Z311" i="146" s="1"/>
  <c r="Z296" i="146" a="1"/>
  <c r="Z296" i="146" s="1"/>
  <c r="Z248" i="146" a="1"/>
  <c r="Z248" i="146" s="1"/>
  <c r="Z285" i="146" a="1"/>
  <c r="Z285" i="146" s="1"/>
  <c r="Z277" i="146" a="1"/>
  <c r="Z277" i="146" s="1"/>
  <c r="Z264" i="146" a="1"/>
  <c r="Z264" i="146" s="1"/>
  <c r="Z225" i="146" a="1"/>
  <c r="Z225" i="146" s="1"/>
  <c r="Z215" i="146" a="1"/>
  <c r="Z215" i="146" s="1"/>
  <c r="Z330" i="146" a="1"/>
  <c r="Z330" i="146" s="1"/>
  <c r="Z328" i="146" a="1"/>
  <c r="Z328" i="146" s="1"/>
  <c r="Z326" i="146" a="1"/>
  <c r="Z326" i="146" s="1"/>
  <c r="Z318" i="146" a="1"/>
  <c r="Z318" i="146" s="1"/>
  <c r="Z316" i="146" a="1"/>
  <c r="Z316" i="146" s="1"/>
  <c r="Z270" i="146" a="1"/>
  <c r="Z270" i="146" s="1"/>
  <c r="Z262" i="146" a="1"/>
  <c r="Z262" i="146" s="1"/>
  <c r="Z249" i="146" a="1"/>
  <c r="Z249" i="146" s="1"/>
  <c r="Z246" i="146" a="1"/>
  <c r="Z246" i="146" s="1"/>
  <c r="Z229" i="146" a="1"/>
  <c r="Z229" i="146" s="1"/>
  <c r="Z314" i="146" a="1"/>
  <c r="Z314" i="146" s="1"/>
  <c r="Z283" i="146" a="1"/>
  <c r="Z283" i="146" s="1"/>
  <c r="Z257" i="146" a="1"/>
  <c r="Z257" i="146" s="1"/>
  <c r="Z232" i="146" a="1"/>
  <c r="Z232" i="146" s="1"/>
  <c r="Z226" i="146" a="1"/>
  <c r="Z226" i="146" s="1"/>
  <c r="Z202" i="146" a="1"/>
  <c r="Z202" i="146" s="1"/>
  <c r="Z166" i="146" a="1"/>
  <c r="Z166" i="146" s="1"/>
  <c r="Z148" i="146" a="1"/>
  <c r="Z148" i="146" s="1"/>
  <c r="Z130" i="146" a="1"/>
  <c r="Z130" i="146" s="1"/>
  <c r="Z112" i="146" a="1"/>
  <c r="Z112" i="146" s="1"/>
  <c r="Z295" i="146" a="1"/>
  <c r="Z295" i="146" s="1"/>
  <c r="Z273" i="146" a="1"/>
  <c r="Z273" i="146" s="1"/>
  <c r="Z312" i="146" a="1"/>
  <c r="Z312" i="146" s="1"/>
  <c r="Z274" i="146" a="1"/>
  <c r="Z274" i="146" s="1"/>
  <c r="Z260" i="146" a="1"/>
  <c r="Z260" i="146" s="1"/>
  <c r="Z258" i="146" a="1"/>
  <c r="Z258" i="146" s="1"/>
  <c r="Z217" i="146" a="1"/>
  <c r="Z217" i="146" s="1"/>
  <c r="Z190" i="146" a="1"/>
  <c r="Z190" i="146" s="1"/>
  <c r="Z171" i="146" a="1"/>
  <c r="Z171" i="146" s="1"/>
  <c r="Z320" i="146" a="1"/>
  <c r="Z320" i="146" s="1"/>
  <c r="Z288" i="146" a="1"/>
  <c r="Z288" i="146" s="1"/>
  <c r="Z267" i="146" a="1"/>
  <c r="Z267" i="146" s="1"/>
  <c r="Z243" i="146" a="1"/>
  <c r="Z243" i="146" s="1"/>
  <c r="Z205" i="146" a="1"/>
  <c r="Z205" i="146" s="1"/>
  <c r="Z187" i="146" a="1"/>
  <c r="Z187" i="146" s="1"/>
  <c r="Z168" i="146" a="1"/>
  <c r="Z168" i="146" s="1"/>
  <c r="Z323" i="146" a="1"/>
  <c r="Z323" i="146" s="1"/>
  <c r="Z301" i="146" a="1"/>
  <c r="Z301" i="146" s="1"/>
  <c r="Z251" i="146" a="1"/>
  <c r="Z251" i="146" s="1"/>
  <c r="Z247" i="146" a="1"/>
  <c r="Z247" i="146" s="1"/>
  <c r="Z208" i="146" a="1"/>
  <c r="Z208" i="146" s="1"/>
  <c r="Z181" i="146" a="1"/>
  <c r="Z181" i="146" s="1"/>
  <c r="Z149" i="146" a="1"/>
  <c r="Z149" i="146" s="1"/>
  <c r="Z329" i="146" a="1"/>
  <c r="Z329" i="146" s="1"/>
  <c r="Z306" i="146" a="1"/>
  <c r="Z306" i="146" s="1"/>
  <c r="Z293" i="146" a="1"/>
  <c r="Z293" i="146" s="1"/>
  <c r="Z322" i="146" a="1"/>
  <c r="Z322" i="146" s="1"/>
  <c r="Z319" i="146" a="1"/>
  <c r="Z319" i="146" s="1"/>
  <c r="Z300" i="146" a="1"/>
  <c r="Z300" i="146" s="1"/>
  <c r="Z266" i="146" a="1"/>
  <c r="Z266" i="146" s="1"/>
  <c r="Z240" i="146" a="1"/>
  <c r="Z240" i="146" s="1"/>
  <c r="Z238" i="146" a="1"/>
  <c r="Z238" i="146" s="1"/>
  <c r="Z236" i="146" a="1"/>
  <c r="Z236" i="146" s="1"/>
  <c r="Z224" i="146" a="1"/>
  <c r="Z224" i="146" s="1"/>
  <c r="Z182" i="146" a="1"/>
  <c r="Z182" i="146" s="1"/>
  <c r="Z150" i="146" a="1"/>
  <c r="Z150" i="146" s="1"/>
  <c r="Z147" i="146" a="1"/>
  <c r="Z147" i="146" s="1"/>
  <c r="Z308" i="146" a="1"/>
  <c r="Z308" i="146" s="1"/>
  <c r="Z244" i="146" a="1"/>
  <c r="Z244" i="146" s="1"/>
  <c r="Z218" i="146" a="1"/>
  <c r="Z218" i="146" s="1"/>
  <c r="Z163" i="146" a="1"/>
  <c r="Z163" i="146" s="1"/>
  <c r="Z128" i="146" a="1"/>
  <c r="Z128" i="146" s="1"/>
  <c r="Z95" i="146" a="1"/>
  <c r="Z95" i="146" s="1"/>
  <c r="Z79" i="146" a="1"/>
  <c r="Z79" i="146" s="1"/>
  <c r="Z54" i="146" a="1"/>
  <c r="Z54" i="146" s="1"/>
  <c r="Z29" i="146" a="1"/>
  <c r="Z29" i="146" s="1"/>
  <c r="Z4" i="146" a="1"/>
  <c r="Z4" i="146" s="1"/>
  <c r="Z331" i="146" a="1"/>
  <c r="Z331" i="146" s="1"/>
  <c r="Z292" i="146" a="1"/>
  <c r="Z292" i="146" s="1"/>
  <c r="Z216" i="146" a="1"/>
  <c r="Z216" i="146" s="1"/>
  <c r="Z195" i="146" a="1"/>
  <c r="Z195" i="146" s="1"/>
  <c r="Z179" i="146" a="1"/>
  <c r="Z179" i="146" s="1"/>
  <c r="Z176" i="146" a="1"/>
  <c r="Z176" i="146" s="1"/>
  <c r="Z305" i="146" a="1"/>
  <c r="Z305" i="146" s="1"/>
  <c r="Z297" i="146" a="1"/>
  <c r="Z297" i="146" s="1"/>
  <c r="Z275" i="146" a="1"/>
  <c r="Z275" i="146" s="1"/>
  <c r="Z281" i="146" a="1"/>
  <c r="Z281" i="146" s="1"/>
  <c r="Z241" i="146" a="1"/>
  <c r="Z241" i="146" s="1"/>
  <c r="Z237" i="146" a="1"/>
  <c r="Z237" i="146" s="1"/>
  <c r="Z233" i="146" a="1"/>
  <c r="Z233" i="146" s="1"/>
  <c r="Z219" i="146" a="1"/>
  <c r="Z219" i="146" s="1"/>
  <c r="Z284" i="146" a="1"/>
  <c r="Z284" i="146" s="1"/>
  <c r="Z332" i="146" a="1"/>
  <c r="Z332" i="146" s="1"/>
  <c r="Z265" i="146" a="1"/>
  <c r="Z265" i="146" s="1"/>
  <c r="Z272" i="146" a="1"/>
  <c r="Z272" i="146" s="1"/>
  <c r="Z230" i="146" a="1"/>
  <c r="Z230" i="146" s="1"/>
  <c r="Z201" i="146" a="1"/>
  <c r="Z201" i="146" s="1"/>
  <c r="Z197" i="146" a="1"/>
  <c r="Z197" i="146" s="1"/>
  <c r="Z161" i="146" a="1"/>
  <c r="Z161" i="146" s="1"/>
  <c r="Z154" i="146" a="1"/>
  <c r="Z154" i="146" s="1"/>
  <c r="Z137" i="146" a="1"/>
  <c r="Z137" i="146" s="1"/>
  <c r="Z280" i="146" a="1"/>
  <c r="Z280" i="146" s="1"/>
  <c r="Z268" i="146" a="1"/>
  <c r="Z268" i="146" s="1"/>
  <c r="Z199" i="146" a="1"/>
  <c r="Z199" i="146" s="1"/>
  <c r="Z145" i="146" a="1"/>
  <c r="Z145" i="146" s="1"/>
  <c r="Z123" i="146" a="1"/>
  <c r="Z123" i="146" s="1"/>
  <c r="Z120" i="146" a="1"/>
  <c r="Z120" i="146" s="1"/>
  <c r="Z315" i="146" a="1"/>
  <c r="Z315" i="146" s="1"/>
  <c r="Z286" i="146" a="1"/>
  <c r="Z286" i="146" s="1"/>
  <c r="Z278" i="146" a="1"/>
  <c r="Z278" i="146" s="1"/>
  <c r="Z327" i="146" a="1"/>
  <c r="Z327" i="146" s="1"/>
  <c r="Z307" i="146" a="1"/>
  <c r="Z307" i="146" s="1"/>
  <c r="Z294" i="146" a="1"/>
  <c r="Z294" i="146" s="1"/>
  <c r="Z203" i="146" a="1"/>
  <c r="Z203" i="146" s="1"/>
  <c r="Z155" i="146" a="1"/>
  <c r="Z155" i="146" s="1"/>
  <c r="Z115" i="146" a="1"/>
  <c r="Z115" i="146" s="1"/>
  <c r="Z104" i="146" a="1"/>
  <c r="Z104" i="146" s="1"/>
  <c r="Z101" i="146" a="1"/>
  <c r="Z101" i="146" s="1"/>
  <c r="Z88" i="146" a="1"/>
  <c r="Z88" i="146" s="1"/>
  <c r="Z169" i="146" a="1"/>
  <c r="Z169" i="146" s="1"/>
  <c r="Z143" i="146" a="1"/>
  <c r="Z143" i="146" s="1"/>
  <c r="Z136" i="146" a="1"/>
  <c r="Z136" i="146" s="1"/>
  <c r="Z131" i="146" a="1"/>
  <c r="Z131" i="146" s="1"/>
  <c r="Z110" i="146" a="1"/>
  <c r="Z110" i="146" s="1"/>
  <c r="Z70" i="146" a="1"/>
  <c r="Z70" i="146" s="1"/>
  <c r="Z235" i="146" a="1"/>
  <c r="Z235" i="146" s="1"/>
  <c r="Z191" i="146" a="1"/>
  <c r="Z191" i="146" s="1"/>
  <c r="Z227" i="146" a="1"/>
  <c r="Z227" i="146" s="1"/>
  <c r="Z223" i="146" a="1"/>
  <c r="Z223" i="146" s="1"/>
  <c r="Z173" i="146" a="1"/>
  <c r="Z173" i="146" s="1"/>
  <c r="Z160" i="146" a="1"/>
  <c r="Z160" i="146" s="1"/>
  <c r="Z255" i="146" a="1"/>
  <c r="Z255" i="146" s="1"/>
  <c r="Z210" i="146" a="1"/>
  <c r="Z210" i="146" s="1"/>
  <c r="Z175" i="146" a="1"/>
  <c r="Z175" i="146" s="1"/>
  <c r="Z304" i="146" a="1"/>
  <c r="Z304" i="146" s="1"/>
  <c r="Z290" i="146" a="1"/>
  <c r="Z290" i="146" s="1"/>
  <c r="Z254" i="146" a="1"/>
  <c r="Z254" i="146" s="1"/>
  <c r="Z250" i="146" a="1"/>
  <c r="Z250" i="146" s="1"/>
  <c r="Z234" i="146" a="1"/>
  <c r="Z234" i="146" s="1"/>
  <c r="Z207" i="146" a="1"/>
  <c r="Z207" i="146" s="1"/>
  <c r="Z188" i="146" a="1"/>
  <c r="Z188" i="146" s="1"/>
  <c r="Z152" i="146" a="1"/>
  <c r="Z152" i="146" s="1"/>
  <c r="Z263" i="146" a="1"/>
  <c r="Z263" i="146" s="1"/>
  <c r="Z222" i="146" a="1"/>
  <c r="Z222" i="146" s="1"/>
  <c r="Z156" i="146" a="1"/>
  <c r="Z156" i="146" s="1"/>
  <c r="Z170" i="146" a="1"/>
  <c r="Z170" i="146" s="1"/>
  <c r="Z158" i="146" a="1"/>
  <c r="Z158" i="146" s="1"/>
  <c r="Z146" i="146" a="1"/>
  <c r="Z146" i="146" s="1"/>
  <c r="Z127" i="146" a="1"/>
  <c r="Z127" i="146" s="1"/>
  <c r="Z303" i="146" a="1"/>
  <c r="Z303" i="146" s="1"/>
  <c r="Z100" i="146" a="1"/>
  <c r="Z100" i="146" s="1"/>
  <c r="Z165" i="146" a="1"/>
  <c r="Z165" i="146" s="1"/>
  <c r="Z157" i="146" a="1"/>
  <c r="Z157" i="146" s="1"/>
  <c r="Z212" i="146" a="1"/>
  <c r="Z212" i="146" s="1"/>
  <c r="Z177" i="146" a="1"/>
  <c r="Z177" i="146" s="1"/>
  <c r="Z129" i="146" a="1"/>
  <c r="Z129" i="146" s="1"/>
  <c r="Z106" i="146" a="1"/>
  <c r="Z106" i="146" s="1"/>
  <c r="Z71" i="146" a="1"/>
  <c r="Z71" i="146" s="1"/>
  <c r="Z39" i="146" a="1"/>
  <c r="Z39" i="146" s="1"/>
  <c r="Z252" i="146" a="1"/>
  <c r="Z252" i="146" s="1"/>
  <c r="Z119" i="146" a="1"/>
  <c r="Z119" i="146" s="1"/>
  <c r="Z99" i="146" a="1"/>
  <c r="Z99" i="146" s="1"/>
  <c r="Z94" i="146" a="1"/>
  <c r="Z94" i="146" s="1"/>
  <c r="Z43" i="146" a="1"/>
  <c r="Z43" i="146" s="1"/>
  <c r="Z32" i="146" a="1"/>
  <c r="Z32" i="146" s="1"/>
  <c r="Z25" i="146" a="1"/>
  <c r="Z25" i="146" s="1"/>
  <c r="Z180" i="146" a="1"/>
  <c r="Z180" i="146" s="1"/>
  <c r="Z211" i="146" a="1"/>
  <c r="Z211" i="146" s="1"/>
  <c r="Z192" i="146" a="1"/>
  <c r="Z192" i="146" s="1"/>
  <c r="Z172" i="146" a="1"/>
  <c r="Z172" i="146" s="1"/>
  <c r="Z135" i="146" a="1"/>
  <c r="Z135" i="146" s="1"/>
  <c r="Z113" i="146" a="1"/>
  <c r="Z113" i="146" s="1"/>
  <c r="Z97" i="146" a="1"/>
  <c r="Z97" i="146" s="1"/>
  <c r="Z75" i="146" a="1"/>
  <c r="Z75" i="146" s="1"/>
  <c r="Z65" i="146" a="1"/>
  <c r="Z65" i="146" s="1"/>
  <c r="Z164" i="146" a="1"/>
  <c r="Z164" i="146" s="1"/>
  <c r="Z196" i="146" a="1"/>
  <c r="Z196" i="146" s="1"/>
  <c r="Z183" i="146" a="1"/>
  <c r="Z183" i="146" s="1"/>
  <c r="Z200" i="146" a="1"/>
  <c r="Z200" i="146" s="1"/>
  <c r="Z144" i="146" a="1"/>
  <c r="Z144" i="146" s="1"/>
  <c r="Z139" i="146" a="1"/>
  <c r="Z139" i="146" s="1"/>
  <c r="Z132" i="146" a="1"/>
  <c r="Z132" i="146" s="1"/>
  <c r="Z116" i="146" a="1"/>
  <c r="Z116" i="146" s="1"/>
  <c r="Z76" i="146" a="1"/>
  <c r="Z76" i="146" s="1"/>
  <c r="Z98" i="146" a="1"/>
  <c r="Z98" i="146" s="1"/>
  <c r="Z93" i="146" a="1"/>
  <c r="Z93" i="146" s="1"/>
  <c r="Z73" i="146" a="1"/>
  <c r="Z73" i="146" s="1"/>
  <c r="Z63" i="146" a="1"/>
  <c r="Z63" i="146" s="1"/>
  <c r="Z253" i="146" a="1"/>
  <c r="Z253" i="146" s="1"/>
  <c r="Z213" i="146" a="1"/>
  <c r="Z213" i="146" s="1"/>
  <c r="Z162" i="146" a="1"/>
  <c r="Z162" i="146" s="1"/>
  <c r="Z125" i="146" a="1"/>
  <c r="Z125" i="146" s="1"/>
  <c r="Z121" i="146" a="1"/>
  <c r="Z121" i="146" s="1"/>
  <c r="Z108" i="146" a="1"/>
  <c r="Z108" i="146" s="1"/>
  <c r="Z22" i="146" a="1"/>
  <c r="Z22" i="146" s="1"/>
  <c r="Z31" i="146" a="1"/>
  <c r="Z31" i="146" s="1"/>
  <c r="Z34" i="146" a="1"/>
  <c r="Z34" i="146" s="1"/>
  <c r="Z57" i="146" a="1"/>
  <c r="Z57" i="146" s="1"/>
  <c r="Z64" i="146" a="1"/>
  <c r="Z64" i="146" s="1"/>
  <c r="Z87" i="146" a="1"/>
  <c r="Z87" i="146" s="1"/>
  <c r="Z105" i="146" a="1"/>
  <c r="Z105" i="146" s="1"/>
  <c r="Z189" i="146" a="1"/>
  <c r="Z189" i="146" s="1"/>
  <c r="Z204" i="146" a="1"/>
  <c r="Z204" i="146" s="1"/>
  <c r="Z28" i="146" a="1"/>
  <c r="Z28" i="146" s="1"/>
  <c r="Z66" i="146" a="1"/>
  <c r="Z66" i="146" s="1"/>
  <c r="Z83" i="146" a="1"/>
  <c r="Z83" i="146" s="1"/>
  <c r="Z85" i="146" a="1"/>
  <c r="Z85" i="146" s="1"/>
  <c r="Z118" i="146" a="1"/>
  <c r="Z118" i="146" s="1"/>
  <c r="Z96" i="146" a="1"/>
  <c r="Z96" i="146" s="1"/>
  <c r="Z103" i="146" a="1"/>
  <c r="Z103" i="146" s="1"/>
  <c r="Z124" i="146" a="1"/>
  <c r="Z124" i="146" s="1"/>
  <c r="Z151" i="146" a="1"/>
  <c r="Z151" i="146" s="1"/>
  <c r="Z214" i="146" a="1"/>
  <c r="Z214" i="146" s="1"/>
  <c r="Z51" i="146" a="1"/>
  <c r="Z51" i="146" s="1"/>
  <c r="Z138" i="146" a="1"/>
  <c r="Z138" i="146" s="1"/>
  <c r="Z142" i="146" a="1"/>
  <c r="Z142" i="146" s="1"/>
  <c r="Z45" i="146" a="1"/>
  <c r="Z45" i="146" s="1"/>
  <c r="Z48" i="146" a="1"/>
  <c r="Z48" i="146" s="1"/>
  <c r="Z59" i="146" a="1"/>
  <c r="Z59" i="146" s="1"/>
  <c r="Z206" i="146" a="1"/>
  <c r="Z206" i="146" s="1"/>
  <c r="Z14" i="146" a="1"/>
  <c r="Z14" i="146" s="1"/>
  <c r="Z42" i="146" a="1"/>
  <c r="Z42" i="146" s="1"/>
  <c r="Z3" i="146" a="1"/>
  <c r="Z3" i="146" s="1"/>
  <c r="U3" i="146" s="1"/>
  <c r="Z21" i="146" a="1"/>
  <c r="Z21" i="146" s="1"/>
  <c r="Z36" i="146" a="1"/>
  <c r="Z36" i="146" s="1"/>
  <c r="Z68" i="146" a="1"/>
  <c r="Z68" i="146" s="1"/>
  <c r="Z111" i="146" a="1"/>
  <c r="Z111" i="146" s="1"/>
  <c r="Z198" i="146" a="1"/>
  <c r="Z198" i="146" s="1"/>
  <c r="Z10" i="146" a="1"/>
  <c r="Z10" i="146" s="1"/>
  <c r="Z33" i="146" a="1"/>
  <c r="Z33" i="146" s="1"/>
  <c r="Z61" i="146" a="1"/>
  <c r="Z61" i="146" s="1"/>
  <c r="Z72" i="146" a="1"/>
  <c r="Z72" i="146" s="1"/>
  <c r="Z74" i="146" a="1"/>
  <c r="Z74" i="146" s="1"/>
  <c r="Z90" i="146" a="1"/>
  <c r="Z90" i="146" s="1"/>
  <c r="Z92" i="146" a="1"/>
  <c r="Z92" i="146" s="1"/>
  <c r="AB236" i="146" a="1"/>
  <c r="AB236" i="146" s="1"/>
  <c r="AB330" i="146" a="1"/>
  <c r="AB330" i="146" s="1"/>
  <c r="AB327" i="146" a="1"/>
  <c r="AB327" i="146" s="1"/>
  <c r="AB312" i="146" a="1"/>
  <c r="AB312" i="146" s="1"/>
  <c r="AB293" i="146" a="1"/>
  <c r="AB293" i="146" s="1"/>
  <c r="AB290" i="146" a="1"/>
  <c r="AB290" i="146" s="1"/>
  <c r="AB306" i="146" a="1"/>
  <c r="AB306" i="146" s="1"/>
  <c r="AB333" i="146" a="1"/>
  <c r="AB333" i="146" s="1"/>
  <c r="AB320" i="146" a="1"/>
  <c r="AB320" i="146" s="1"/>
  <c r="AB304" i="146" a="1"/>
  <c r="AB304" i="146" s="1"/>
  <c r="AB301" i="146" a="1"/>
  <c r="AB301" i="146" s="1"/>
  <c r="AB282" i="146" a="1"/>
  <c r="AB282" i="146" s="1"/>
  <c r="AB263" i="146" a="1"/>
  <c r="AB263" i="146" s="1"/>
  <c r="AB260" i="146" a="1"/>
  <c r="AB260" i="146" s="1"/>
  <c r="AB225" i="146" a="1"/>
  <c r="AB225" i="146" s="1"/>
  <c r="AB331" i="146" a="1"/>
  <c r="AB331" i="146" s="1"/>
  <c r="AB323" i="146" a="1"/>
  <c r="AB323" i="146" s="1"/>
  <c r="AB297" i="146" a="1"/>
  <c r="AB297" i="146" s="1"/>
  <c r="AB235" i="146" a="1"/>
  <c r="AB235" i="146" s="1"/>
  <c r="AB214" i="146" a="1"/>
  <c r="AB214" i="146" s="1"/>
  <c r="AB189" i="146" a="1"/>
  <c r="AB189" i="146" s="1"/>
  <c r="AB164" i="146" a="1"/>
  <c r="AB164" i="146" s="1"/>
  <c r="AB139" i="146" a="1"/>
  <c r="AB139" i="146" s="1"/>
  <c r="AB114" i="146" a="1"/>
  <c r="AB114" i="146" s="1"/>
  <c r="AB307" i="146" a="1"/>
  <c r="AB307" i="146" s="1"/>
  <c r="AB285" i="146" a="1"/>
  <c r="AB285" i="146" s="1"/>
  <c r="AB264" i="146" a="1"/>
  <c r="AB264" i="146" s="1"/>
  <c r="AB231" i="146" a="1"/>
  <c r="AB231" i="146" s="1"/>
  <c r="AB222" i="146" a="1"/>
  <c r="AB222" i="146" s="1"/>
  <c r="AB305" i="146" a="1"/>
  <c r="AB305" i="146" s="1"/>
  <c r="AB280" i="146" a="1"/>
  <c r="AB280" i="146" s="1"/>
  <c r="AB272" i="146" a="1"/>
  <c r="AB272" i="146" s="1"/>
  <c r="AB237" i="146" a="1"/>
  <c r="AB237" i="146" s="1"/>
  <c r="AB234" i="146" a="1"/>
  <c r="AB234" i="146" s="1"/>
  <c r="AB219" i="146" a="1"/>
  <c r="AB219" i="146" s="1"/>
  <c r="AB212" i="146" a="1"/>
  <c r="AB212" i="146" s="1"/>
  <c r="AB303" i="146" a="1"/>
  <c r="AB303" i="146" s="1"/>
  <c r="AB294" i="146" a="1"/>
  <c r="AB294" i="146" s="1"/>
  <c r="AB267" i="146" a="1"/>
  <c r="AB267" i="146" s="1"/>
  <c r="AB240" i="146" a="1"/>
  <c r="AB240" i="146" s="1"/>
  <c r="AB310" i="146" a="1"/>
  <c r="AB310" i="146" s="1"/>
  <c r="AB252" i="146" a="1"/>
  <c r="AB252" i="146" s="1"/>
  <c r="AB220" i="146" a="1"/>
  <c r="AB220" i="146" s="1"/>
  <c r="AB295" i="146" a="1"/>
  <c r="AB295" i="146" s="1"/>
  <c r="AB286" i="146" a="1"/>
  <c r="AB286" i="146" s="1"/>
  <c r="AB281" i="146" a="1"/>
  <c r="AB281" i="146" s="1"/>
  <c r="AB273" i="146" a="1"/>
  <c r="AB273" i="146" s="1"/>
  <c r="AB241" i="146" a="1"/>
  <c r="AB241" i="146" s="1"/>
  <c r="AB238" i="146" a="1"/>
  <c r="AB238" i="146" s="1"/>
  <c r="AB217" i="146" a="1"/>
  <c r="AB217" i="146" s="1"/>
  <c r="AB199" i="146" a="1"/>
  <c r="AB199" i="146" s="1"/>
  <c r="AB181" i="146" a="1"/>
  <c r="AB181" i="146" s="1"/>
  <c r="AB163" i="146" a="1"/>
  <c r="AB163" i="146" s="1"/>
  <c r="AB145" i="146" a="1"/>
  <c r="AB145" i="146" s="1"/>
  <c r="AB109" i="146" a="1"/>
  <c r="AB109" i="146" s="1"/>
  <c r="AB93" i="146" a="1"/>
  <c r="AB93" i="146" s="1"/>
  <c r="AB271" i="146" a="1"/>
  <c r="AB271" i="146" s="1"/>
  <c r="AB9" i="146" a="1"/>
  <c r="AB9" i="146" s="1"/>
  <c r="AB13" i="146" a="1"/>
  <c r="AB13" i="146" s="1"/>
  <c r="AB34" i="146" a="1"/>
  <c r="AB34" i="146" s="1"/>
  <c r="AB38" i="146" a="1"/>
  <c r="AB38" i="146" s="1"/>
  <c r="AB59" i="146" a="1"/>
  <c r="AB59" i="146" s="1"/>
  <c r="AB63" i="146" a="1"/>
  <c r="AB63" i="146" s="1"/>
  <c r="AB84" i="146" a="1"/>
  <c r="AB84" i="146" s="1"/>
  <c r="AB88" i="146" a="1"/>
  <c r="AB88" i="146" s="1"/>
  <c r="AB92" i="146" a="1"/>
  <c r="AB92" i="146" s="1"/>
  <c r="AB119" i="146" a="1"/>
  <c r="AB119" i="146" s="1"/>
  <c r="AB135" i="146" a="1"/>
  <c r="AB135" i="146" s="1"/>
  <c r="AB154" i="146" a="1"/>
  <c r="AB154" i="146" s="1"/>
  <c r="AB248" i="146" a="1"/>
  <c r="AB248" i="146" s="1"/>
  <c r="AB261" i="146" a="1"/>
  <c r="AB261" i="146" s="1"/>
  <c r="AA27" i="145" a="1"/>
  <c r="AA27" i="145" s="1"/>
  <c r="AC67" i="145" a="1"/>
  <c r="AC67" i="145" s="1"/>
  <c r="AA68" i="145" a="1"/>
  <c r="AA68" i="145" s="1"/>
  <c r="AA70" i="145" a="1"/>
  <c r="AA70" i="145" s="1"/>
  <c r="AA157" i="145" a="1"/>
  <c r="AA157" i="145" s="1"/>
  <c r="AB15" i="145" a="1"/>
  <c r="AB15" i="145" s="1"/>
  <c r="Z48" i="145" a="1"/>
  <c r="Z48" i="145" s="1"/>
  <c r="AA106" i="145" a="1"/>
  <c r="AA106" i="145" s="1"/>
  <c r="Z19" i="145" a="1"/>
  <c r="Z19" i="145" s="1"/>
  <c r="AA48" i="145" a="1"/>
  <c r="AA48" i="145" s="1"/>
  <c r="AA109" i="145" a="1"/>
  <c r="AA109" i="145" s="1"/>
  <c r="AA19" i="145" a="1"/>
  <c r="AA19" i="145" s="1"/>
  <c r="AA49" i="145" a="1"/>
  <c r="AA49" i="145" s="1"/>
  <c r="AA118" i="145" a="1"/>
  <c r="AA118" i="145" s="1"/>
  <c r="Z21" i="145" a="1"/>
  <c r="Z21" i="145" s="1"/>
  <c r="AA51" i="145" a="1"/>
  <c r="AA51" i="145" s="1"/>
  <c r="AA127" i="145" a="1"/>
  <c r="AA127" i="145" s="1"/>
  <c r="Y22" i="145" a="1"/>
  <c r="Y22" i="145" s="1"/>
  <c r="Z56" i="145" a="1"/>
  <c r="Z56" i="145" s="1"/>
  <c r="AA129" i="145" a="1"/>
  <c r="AA129" i="145" s="1"/>
  <c r="Y24" i="145" a="1"/>
  <c r="Y24" i="145" s="1"/>
  <c r="AA60" i="145" a="1"/>
  <c r="AA60" i="145" s="1"/>
  <c r="AA134" i="145" a="1"/>
  <c r="AA134" i="145" s="1"/>
  <c r="X1" i="145"/>
  <c r="AA26" i="145" a="1"/>
  <c r="AA26" i="145" s="1"/>
  <c r="Y63" i="145" a="1"/>
  <c r="Y63" i="145" s="1"/>
  <c r="AC139" i="145" a="1"/>
  <c r="AC139" i="145" s="1"/>
  <c r="AA169" i="145" a="1"/>
  <c r="AA169" i="145" s="1"/>
  <c r="Y148" i="145" a="1"/>
  <c r="Y148" i="145" s="1"/>
  <c r="Y187" i="145" a="1"/>
  <c r="Y187" i="145" s="1"/>
  <c r="AA90" i="145" a="1"/>
  <c r="AA90" i="145" s="1"/>
  <c r="AA76" i="145" a="1"/>
  <c r="AA76" i="145" s="1"/>
  <c r="Y31" i="145" a="1"/>
  <c r="Y31" i="145" s="1"/>
  <c r="AC6" i="145" a="1"/>
  <c r="AC6" i="145" s="1"/>
  <c r="AC34" i="145" a="1"/>
  <c r="AC34" i="145" s="1"/>
  <c r="Y91" i="145" a="1"/>
  <c r="Y91" i="145" s="1"/>
  <c r="Y197" i="145" a="1"/>
  <c r="Y197" i="145" s="1"/>
  <c r="Y28" i="145" a="1"/>
  <c r="Y28" i="145" s="1"/>
  <c r="AA28" i="145" a="1"/>
  <c r="AA28" i="145" s="1"/>
  <c r="AA29" i="145" a="1"/>
  <c r="AA29" i="145" s="1"/>
  <c r="Y223" i="145" a="1"/>
  <c r="Y223" i="145" s="1"/>
  <c r="AA158" i="145" a="1"/>
  <c r="AA158" i="145" s="1"/>
  <c r="AA84" i="145" a="1"/>
  <c r="AA84" i="145" s="1"/>
  <c r="AA3" i="145" a="1"/>
  <c r="AA3" i="145" s="1"/>
  <c r="Y10" i="145" a="1"/>
  <c r="Y10" i="145" s="1"/>
  <c r="AB38" i="145" a="1"/>
  <c r="AB38" i="145" s="1"/>
  <c r="AA101" i="145" a="1"/>
  <c r="AA101" i="145" s="1"/>
  <c r="Y224" i="145" a="1"/>
  <c r="Y224" i="145" s="1"/>
  <c r="AA12" i="145" a="1"/>
  <c r="AA12" i="145" s="1"/>
  <c r="AA39" i="145" a="1"/>
  <c r="AA39" i="145" s="1"/>
  <c r="AA102" i="145" a="1"/>
  <c r="AA102" i="145" s="1"/>
  <c r="AA261" i="145" a="1"/>
  <c r="AA261" i="145" s="1"/>
  <c r="Y15" i="145" a="1"/>
  <c r="Y15" i="145" s="1"/>
  <c r="AA46" i="145" a="1"/>
  <c r="AA46" i="145" s="1"/>
  <c r="AC102" i="145" a="1"/>
  <c r="AC102" i="145" s="1"/>
  <c r="AA273" i="145" a="1"/>
  <c r="AA273" i="145" s="1"/>
  <c r="AB34" i="145" a="1"/>
  <c r="AB34" i="145" s="1"/>
  <c r="AA188" i="145" a="1"/>
  <c r="AA188" i="145" s="1"/>
  <c r="Y9" i="145" a="1"/>
  <c r="Y9" i="145" s="1"/>
  <c r="AA37" i="145" a="1"/>
  <c r="AA37" i="145" s="1"/>
  <c r="AA97" i="145" a="1"/>
  <c r="AA97" i="145" s="1"/>
  <c r="AA209" i="145" a="1"/>
  <c r="AA209" i="145" s="1"/>
  <c r="AA9" i="145" a="1"/>
  <c r="AA9" i="145" s="1"/>
  <c r="Z38" i="145" a="1"/>
  <c r="Z38" i="145" s="1"/>
  <c r="AA98" i="145" a="1"/>
  <c r="AA98" i="145" s="1"/>
  <c r="AA15" i="145" a="1"/>
  <c r="AA15" i="145" s="1"/>
  <c r="AA47" i="145" a="1"/>
  <c r="AA47" i="145" s="1"/>
  <c r="AA103" i="145" a="1"/>
  <c r="AA103" i="145" s="1"/>
  <c r="AB44" i="145" a="1"/>
  <c r="AB44" i="145" s="1"/>
  <c r="AC80" i="145" a="1"/>
  <c r="AC80" i="145" s="1"/>
  <c r="Z118" i="145" a="1"/>
  <c r="Z118" i="145" s="1"/>
  <c r="AC44" i="145" a="1"/>
  <c r="AC44" i="145" s="1"/>
  <c r="Z82" i="145" a="1"/>
  <c r="Z82" i="145" s="1"/>
  <c r="AB187" i="145" a="1"/>
  <c r="AB187" i="145" s="1"/>
  <c r="Z122" i="145" a="1"/>
  <c r="Z122" i="145" s="1"/>
  <c r="AB27" i="145" a="1"/>
  <c r="AB27" i="145" s="1"/>
  <c r="AB84" i="145" a="1"/>
  <c r="AB84" i="145" s="1"/>
  <c r="Z190" i="145" a="1"/>
  <c r="Z190" i="145" s="1"/>
  <c r="Z129" i="145" a="1"/>
  <c r="Z129" i="145" s="1"/>
  <c r="Z198" i="145" a="1"/>
  <c r="Z198" i="145" s="1"/>
  <c r="AB28" i="145" a="1"/>
  <c r="AB28" i="145" s="1"/>
  <c r="Z91" i="145" a="1"/>
  <c r="Z91" i="145" s="1"/>
  <c r="AB130" i="145" a="1"/>
  <c r="AB130" i="145" s="1"/>
  <c r="AC198" i="145" a="1"/>
  <c r="AC198" i="145" s="1"/>
  <c r="Z12" i="145" a="1"/>
  <c r="Z12" i="145" s="1"/>
  <c r="Z51" i="145" a="1"/>
  <c r="Z51" i="145" s="1"/>
  <c r="AC95" i="145" a="1"/>
  <c r="AC95" i="145" s="1"/>
  <c r="AC133" i="145" a="1"/>
  <c r="AC133" i="145" s="1"/>
  <c r="AC209" i="145" a="1"/>
  <c r="AC209" i="145" s="1"/>
  <c r="Z31" i="145" a="1"/>
  <c r="Z31" i="145" s="1"/>
  <c r="AC51" i="145" a="1"/>
  <c r="AC51" i="145" s="1"/>
  <c r="AB137" i="145" a="1"/>
  <c r="AB137" i="145" s="1"/>
  <c r="AB222" i="145" a="1"/>
  <c r="AB222" i="145" s="1"/>
  <c r="AC147" i="145" a="1"/>
  <c r="AC147" i="145" s="1"/>
  <c r="Z18" i="145" a="1"/>
  <c r="Z18" i="145" s="1"/>
  <c r="Z37" i="145" a="1"/>
  <c r="Z37" i="145" s="1"/>
  <c r="Z62" i="145" a="1"/>
  <c r="Z62" i="145" s="1"/>
  <c r="AC101" i="145" a="1"/>
  <c r="AC101" i="145" s="1"/>
  <c r="AB224" i="145" a="1"/>
  <c r="AB224" i="145" s="1"/>
  <c r="Z149" i="145" a="1"/>
  <c r="Z149" i="145" s="1"/>
  <c r="AC227" i="145" a="1"/>
  <c r="AC227" i="145" s="1"/>
  <c r="Z168" i="145" a="1"/>
  <c r="Z168" i="145" s="1"/>
  <c r="AB273" i="145" a="1"/>
  <c r="AB273" i="145" s="1"/>
  <c r="Z22" i="145" a="1"/>
  <c r="Z22" i="145" s="1"/>
  <c r="AC41" i="145" a="1"/>
  <c r="AC41" i="145" s="1"/>
  <c r="AB74" i="145" a="1"/>
  <c r="AB74" i="145" s="1"/>
  <c r="Y108" i="145" a="1"/>
  <c r="Y108" i="145" s="1"/>
  <c r="AC168" i="145" a="1"/>
  <c r="AC168" i="145" s="1"/>
  <c r="AB276" i="145" a="1"/>
  <c r="AB276" i="145" s="1"/>
  <c r="Z42" i="145" a="1"/>
  <c r="Z42" i="145" s="1"/>
  <c r="AC24" i="145" a="1"/>
  <c r="AC24" i="145" s="1"/>
  <c r="Y44" i="145" a="1"/>
  <c r="Y44" i="145" s="1"/>
  <c r="AC76" i="145" a="1"/>
  <c r="AC76" i="145" s="1"/>
  <c r="AB115" i="145" a="1"/>
  <c r="AB115" i="145" s="1"/>
  <c r="AB179" i="145" a="1"/>
  <c r="AB179" i="145" s="1"/>
  <c r="AB297" i="145" a="1"/>
  <c r="AB297" i="145" s="1"/>
  <c r="AB294" i="145" a="1"/>
  <c r="AB294" i="145" s="1"/>
  <c r="Y86" i="145" a="1"/>
  <c r="Y86" i="145" s="1"/>
  <c r="AC115" i="145" a="1"/>
  <c r="AC115" i="145" s="1"/>
  <c r="AB159" i="145" a="1"/>
  <c r="AB159" i="145" s="1"/>
  <c r="Z211" i="145" a="1"/>
  <c r="Z211" i="145" s="1"/>
  <c r="AB52" i="145" a="1"/>
  <c r="AB52" i="145" s="1"/>
  <c r="AB56" i="145" a="1"/>
  <c r="AB56" i="145" s="1"/>
  <c r="Y60" i="145" a="1"/>
  <c r="Y60" i="145" s="1"/>
  <c r="AC117" i="145" a="1"/>
  <c r="AC117" i="145" s="1"/>
  <c r="AC132" i="145" a="1"/>
  <c r="AC132" i="145" s="1"/>
  <c r="AB141" i="145" a="1"/>
  <c r="AB141" i="145" s="1"/>
  <c r="Y180" i="145" a="1"/>
  <c r="Y180" i="145" s="1"/>
  <c r="AB190" i="145" a="1"/>
  <c r="AB190" i="145" s="1"/>
  <c r="Z202" i="145" a="1"/>
  <c r="Z202" i="145" s="1"/>
  <c r="AB302" i="145" a="1"/>
  <c r="AB302" i="145" s="1"/>
  <c r="Z315" i="145" a="1"/>
  <c r="Z315" i="145" s="1"/>
  <c r="Z290" i="145" a="1"/>
  <c r="Z290" i="145" s="1"/>
  <c r="Z265" i="145" a="1"/>
  <c r="Z265" i="145" s="1"/>
  <c r="Z240" i="145" a="1"/>
  <c r="Z240" i="145" s="1"/>
  <c r="Z311" i="145" a="1"/>
  <c r="Z311" i="145" s="1"/>
  <c r="Z286" i="145" a="1"/>
  <c r="Z286" i="145" s="1"/>
  <c r="Z261" i="145" a="1"/>
  <c r="Z261" i="145" s="1"/>
  <c r="Z310" i="145" a="1"/>
  <c r="Z310" i="145" s="1"/>
  <c r="Z307" i="145" a="1"/>
  <c r="Z307" i="145" s="1"/>
  <c r="Z272" i="145" a="1"/>
  <c r="Z272" i="145" s="1"/>
  <c r="Z239" i="145" a="1"/>
  <c r="Z239" i="145" s="1"/>
  <c r="Z326" i="145" a="1"/>
  <c r="Z326" i="145" s="1"/>
  <c r="Z304" i="145" a="1"/>
  <c r="Z304" i="145" s="1"/>
  <c r="Z320" i="145" a="1"/>
  <c r="Z320" i="145" s="1"/>
  <c r="Z285" i="145" a="1"/>
  <c r="Z285" i="145" s="1"/>
  <c r="Z282" i="145" a="1"/>
  <c r="Z282" i="145" s="1"/>
  <c r="Z323" i="145" a="1"/>
  <c r="Z323" i="145" s="1"/>
  <c r="Z301" i="145" a="1"/>
  <c r="Z301" i="145" s="1"/>
  <c r="Z317" i="145" a="1"/>
  <c r="Z317" i="145" s="1"/>
  <c r="Z295" i="145" a="1"/>
  <c r="Z295" i="145" s="1"/>
  <c r="Z333" i="145" a="1"/>
  <c r="Z333" i="145" s="1"/>
  <c r="Z321" i="145" a="1"/>
  <c r="Z321" i="145" s="1"/>
  <c r="Z312" i="145" a="1"/>
  <c r="Z312" i="145" s="1"/>
  <c r="Z303" i="145" a="1"/>
  <c r="Z303" i="145" s="1"/>
  <c r="Z280" i="145" a="1"/>
  <c r="Z280" i="145" s="1"/>
  <c r="Z267" i="145" a="1"/>
  <c r="Z267" i="145" s="1"/>
  <c r="Z238" i="145" a="1"/>
  <c r="Z238" i="145" s="1"/>
  <c r="Z213" i="145" a="1"/>
  <c r="Z213" i="145" s="1"/>
  <c r="Z188" i="145" a="1"/>
  <c r="Z188" i="145" s="1"/>
  <c r="Z163" i="145" a="1"/>
  <c r="Z163" i="145" s="1"/>
  <c r="Z138" i="145" a="1"/>
  <c r="Z138" i="145" s="1"/>
  <c r="Z113" i="145" a="1"/>
  <c r="Z113" i="145" s="1"/>
  <c r="Z330" i="145" a="1"/>
  <c r="Z330" i="145" s="1"/>
  <c r="Z314" i="145" a="1"/>
  <c r="Z314" i="145" s="1"/>
  <c r="Z254" i="145" a="1"/>
  <c r="Z254" i="145" s="1"/>
  <c r="Z251" i="145" a="1"/>
  <c r="Z251" i="145" s="1"/>
  <c r="Z235" i="145" a="1"/>
  <c r="Z235" i="145" s="1"/>
  <c r="Z232" i="145" a="1"/>
  <c r="Z232" i="145" s="1"/>
  <c r="Z209" i="145" a="1"/>
  <c r="Z209" i="145" s="1"/>
  <c r="Z205" i="145" a="1"/>
  <c r="Z205" i="145" s="1"/>
  <c r="Z332" i="145" a="1"/>
  <c r="Z332" i="145" s="1"/>
  <c r="Z324" i="145" a="1"/>
  <c r="Z324" i="145" s="1"/>
  <c r="Z273" i="145" a="1"/>
  <c r="Z273" i="145" s="1"/>
  <c r="Z264" i="145" a="1"/>
  <c r="Z264" i="145" s="1"/>
  <c r="Z255" i="145" a="1"/>
  <c r="Z255" i="145" s="1"/>
  <c r="Z245" i="145" a="1"/>
  <c r="Z245" i="145" s="1"/>
  <c r="Z237" i="145" a="1"/>
  <c r="Z237" i="145" s="1"/>
  <c r="Z181" i="145" a="1"/>
  <c r="Z181" i="145" s="1"/>
  <c r="Z145" i="145" a="1"/>
  <c r="Z145" i="145" s="1"/>
  <c r="Z127" i="145" a="1"/>
  <c r="Z127" i="145" s="1"/>
  <c r="Z109" i="145" a="1"/>
  <c r="Z109" i="145" s="1"/>
  <c r="Z101" i="145" a="1"/>
  <c r="Z101" i="145" s="1"/>
  <c r="Z262" i="145" a="1"/>
  <c r="Z262" i="145" s="1"/>
  <c r="Z208" i="145" a="1"/>
  <c r="Z208" i="145" s="1"/>
  <c r="Z156" i="145" a="1"/>
  <c r="Z156" i="145" s="1"/>
  <c r="Z120" i="145" a="1"/>
  <c r="Z120" i="145" s="1"/>
  <c r="Z97" i="145" a="1"/>
  <c r="Z97" i="145" s="1"/>
  <c r="Z84" i="145" a="1"/>
  <c r="Z84" i="145" s="1"/>
  <c r="Z79" i="145" a="1"/>
  <c r="Z79" i="145" s="1"/>
  <c r="Z319" i="145" a="1"/>
  <c r="Z319" i="145" s="1"/>
  <c r="Z299" i="145" a="1"/>
  <c r="Z299" i="145" s="1"/>
  <c r="Z297" i="145" a="1"/>
  <c r="Z297" i="145" s="1"/>
  <c r="Z293" i="145" a="1"/>
  <c r="Z293" i="145" s="1"/>
  <c r="Z271" i="145" a="1"/>
  <c r="Z271" i="145" s="1"/>
  <c r="Z316" i="145" a="1"/>
  <c r="Z316" i="145" s="1"/>
  <c r="Z246" i="145" a="1"/>
  <c r="Z246" i="145" s="1"/>
  <c r="Z233" i="145" a="1"/>
  <c r="Z233" i="145" s="1"/>
  <c r="Z203" i="145" a="1"/>
  <c r="Z203" i="145" s="1"/>
  <c r="Z161" i="145" a="1"/>
  <c r="Z161" i="145" s="1"/>
  <c r="Z143" i="145" a="1"/>
  <c r="Z143" i="145" s="1"/>
  <c r="Z125" i="145" a="1"/>
  <c r="Z125" i="145" s="1"/>
  <c r="Z107" i="145" a="1"/>
  <c r="Z107" i="145" s="1"/>
  <c r="Z86" i="145" a="1"/>
  <c r="Z86" i="145" s="1"/>
  <c r="Z81" i="145" a="1"/>
  <c r="Z81" i="145" s="1"/>
  <c r="Z76" i="145" a="1"/>
  <c r="Z76" i="145" s="1"/>
  <c r="Z71" i="145" a="1"/>
  <c r="Z71" i="145" s="1"/>
  <c r="Z298" i="145" a="1"/>
  <c r="Z298" i="145" s="1"/>
  <c r="Z260" i="145" a="1"/>
  <c r="Z260" i="145" s="1"/>
  <c r="Z278" i="145" a="1"/>
  <c r="Z278" i="145" s="1"/>
  <c r="Z229" i="145" a="1"/>
  <c r="Z229" i="145" s="1"/>
  <c r="Z227" i="145" a="1"/>
  <c r="Z227" i="145" s="1"/>
  <c r="Z200" i="145" a="1"/>
  <c r="Z200" i="145" s="1"/>
  <c r="Z185" i="145" a="1"/>
  <c r="Z185" i="145" s="1"/>
  <c r="Z177" i="145" a="1"/>
  <c r="Z177" i="145" s="1"/>
  <c r="Z172" i="145" a="1"/>
  <c r="Z172" i="145" s="1"/>
  <c r="Z146" i="145" a="1"/>
  <c r="Z146" i="145" s="1"/>
  <c r="Z133" i="145" a="1"/>
  <c r="Z133" i="145" s="1"/>
  <c r="Z115" i="145" a="1"/>
  <c r="Z115" i="145" s="1"/>
  <c r="Z328" i="145" a="1"/>
  <c r="Z328" i="145" s="1"/>
  <c r="Z269" i="145" a="1"/>
  <c r="Z269" i="145" s="1"/>
  <c r="Z225" i="145" a="1"/>
  <c r="Z225" i="145" s="1"/>
  <c r="Z214" i="145" a="1"/>
  <c r="Z214" i="145" s="1"/>
  <c r="Z159" i="145" a="1"/>
  <c r="Z159" i="145" s="1"/>
  <c r="Z327" i="145" a="1"/>
  <c r="Z327" i="145" s="1"/>
  <c r="Z300" i="145" a="1"/>
  <c r="Z300" i="145" s="1"/>
  <c r="Z275" i="145" a="1"/>
  <c r="Z275" i="145" s="1"/>
  <c r="Z266" i="145" a="1"/>
  <c r="Z266" i="145" s="1"/>
  <c r="Z215" i="145" a="1"/>
  <c r="Z215" i="145" s="1"/>
  <c r="Z201" i="145" a="1"/>
  <c r="Z201" i="145" s="1"/>
  <c r="Z191" i="145" a="1"/>
  <c r="Z191" i="145" s="1"/>
  <c r="Z134" i="145" a="1"/>
  <c r="Z134" i="145" s="1"/>
  <c r="Z257" i="145" a="1"/>
  <c r="Z257" i="145" s="1"/>
  <c r="Z252" i="145" a="1"/>
  <c r="Z252" i="145" s="1"/>
  <c r="Z228" i="145" a="1"/>
  <c r="Z228" i="145" s="1"/>
  <c r="Z219" i="145" a="1"/>
  <c r="Z219" i="145" s="1"/>
  <c r="Z217" i="145" a="1"/>
  <c r="Z217" i="145" s="1"/>
  <c r="Z179" i="145" a="1"/>
  <c r="Z179" i="145" s="1"/>
  <c r="Z102" i="145" a="1"/>
  <c r="Z102" i="145" s="1"/>
  <c r="Z73" i="145" a="1"/>
  <c r="Z73" i="145" s="1"/>
  <c r="Z53" i="145" a="1"/>
  <c r="Z53" i="145" s="1"/>
  <c r="Z49" i="145" a="1"/>
  <c r="Z49" i="145" s="1"/>
  <c r="Z28" i="145" a="1"/>
  <c r="Z28" i="145" s="1"/>
  <c r="Z24" i="145" a="1"/>
  <c r="Z24" i="145" s="1"/>
  <c r="Z288" i="145" a="1"/>
  <c r="Z288" i="145" s="1"/>
  <c r="Z259" i="145" a="1"/>
  <c r="Z259" i="145" s="1"/>
  <c r="Z263" i="145" a="1"/>
  <c r="Z263" i="145" s="1"/>
  <c r="Z222" i="145" a="1"/>
  <c r="Z222" i="145" s="1"/>
  <c r="Z210" i="145" a="1"/>
  <c r="Z210" i="145" s="1"/>
  <c r="Z175" i="145" a="1"/>
  <c r="Z175" i="145" s="1"/>
  <c r="Z173" i="145" a="1"/>
  <c r="Z173" i="145" s="1"/>
  <c r="Z171" i="145" a="1"/>
  <c r="Z171" i="145" s="1"/>
  <c r="Z153" i="145" a="1"/>
  <c r="Z153" i="145" s="1"/>
  <c r="Z132" i="145" a="1"/>
  <c r="Z132" i="145" s="1"/>
  <c r="Z111" i="145" a="1"/>
  <c r="Z111" i="145" s="1"/>
  <c r="Z90" i="145" a="1"/>
  <c r="Z90" i="145" s="1"/>
  <c r="Z52" i="145" a="1"/>
  <c r="Z52" i="145" s="1"/>
  <c r="Z45" i="145" a="1"/>
  <c r="Z45" i="145" s="1"/>
  <c r="Z9" i="145" a="1"/>
  <c r="Z9" i="145" s="1"/>
  <c r="U1" i="145"/>
  <c r="Z331" i="145" a="1"/>
  <c r="Z331" i="145" s="1"/>
  <c r="Z248" i="145" a="1"/>
  <c r="Z248" i="145" s="1"/>
  <c r="Z169" i="145" a="1"/>
  <c r="Z169" i="145" s="1"/>
  <c r="Z151" i="145" a="1"/>
  <c r="Z151" i="145" s="1"/>
  <c r="Z130" i="145" a="1"/>
  <c r="Z130" i="145" s="1"/>
  <c r="Z95" i="145" a="1"/>
  <c r="Z95" i="145" s="1"/>
  <c r="Z70" i="145" a="1"/>
  <c r="Z70" i="145" s="1"/>
  <c r="Z63" i="145" a="1"/>
  <c r="Z63" i="145" s="1"/>
  <c r="Z27" i="145" a="1"/>
  <c r="Z27" i="145" s="1"/>
  <c r="Z20" i="145" a="1"/>
  <c r="Z20" i="145" s="1"/>
  <c r="Z325" i="145" a="1"/>
  <c r="Z325" i="145" s="1"/>
  <c r="Z253" i="145" a="1"/>
  <c r="Z253" i="145" s="1"/>
  <c r="Z224" i="145" a="1"/>
  <c r="Z224" i="145" s="1"/>
  <c r="Z212" i="145" a="1"/>
  <c r="Z212" i="145" s="1"/>
  <c r="Z195" i="145" a="1"/>
  <c r="Z195" i="145" s="1"/>
  <c r="Z124" i="145" a="1"/>
  <c r="Z124" i="145" s="1"/>
  <c r="Z256" i="145" a="1"/>
  <c r="Z256" i="145" s="1"/>
  <c r="Z329" i="145" a="1"/>
  <c r="Z329" i="145" s="1"/>
  <c r="Z291" i="145" a="1"/>
  <c r="Z291" i="145" s="1"/>
  <c r="Z287" i="145" a="1"/>
  <c r="Z287" i="145" s="1"/>
  <c r="Z284" i="145" a="1"/>
  <c r="Z284" i="145" s="1"/>
  <c r="Z268" i="145" a="1"/>
  <c r="Z268" i="145" s="1"/>
  <c r="Z226" i="145" a="1"/>
  <c r="Z226" i="145" s="1"/>
  <c r="Z160" i="145" a="1"/>
  <c r="Z160" i="145" s="1"/>
  <c r="Z154" i="145" a="1"/>
  <c r="Z154" i="145" s="1"/>
  <c r="Z114" i="145" a="1"/>
  <c r="Z114" i="145" s="1"/>
  <c r="Z83" i="145" a="1"/>
  <c r="Z83" i="145" s="1"/>
  <c r="Z68" i="145" a="1"/>
  <c r="Z68" i="145" s="1"/>
  <c r="Z32" i="145" a="1"/>
  <c r="Z32" i="145" s="1"/>
  <c r="Z25" i="145" a="1"/>
  <c r="Z25" i="145" s="1"/>
  <c r="Z3" i="145" a="1"/>
  <c r="Z3" i="145" s="1"/>
  <c r="Z283" i="145" a="1"/>
  <c r="Z283" i="145" s="1"/>
  <c r="Z274" i="145" a="1"/>
  <c r="Z274" i="145" s="1"/>
  <c r="Z137" i="145" a="1"/>
  <c r="Z137" i="145" s="1"/>
  <c r="Z59" i="145" a="1"/>
  <c r="Z59" i="145" s="1"/>
  <c r="Z54" i="145" a="1"/>
  <c r="Z54" i="145" s="1"/>
  <c r="Z15" i="145" a="1"/>
  <c r="Z15" i="145" s="1"/>
  <c r="Z292" i="145" a="1"/>
  <c r="Z292" i="145" s="1"/>
  <c r="Z199" i="145" a="1"/>
  <c r="Z199" i="145" s="1"/>
  <c r="Z176" i="145" a="1"/>
  <c r="Z176" i="145" s="1"/>
  <c r="Z305" i="145" a="1"/>
  <c r="Z305" i="145" s="1"/>
  <c r="Z236" i="145" a="1"/>
  <c r="Z236" i="145" s="1"/>
  <c r="Z197" i="145" a="1"/>
  <c r="Z197" i="145" s="1"/>
  <c r="Z187" i="145" a="1"/>
  <c r="Z187" i="145" s="1"/>
  <c r="Z147" i="145" a="1"/>
  <c r="Z147" i="145" s="1"/>
  <c r="Z135" i="145" a="1"/>
  <c r="Z135" i="145" s="1"/>
  <c r="Z116" i="145" a="1"/>
  <c r="Z116" i="145" s="1"/>
  <c r="Z87" i="145" a="1"/>
  <c r="Z87" i="145" s="1"/>
  <c r="Z244" i="145" a="1"/>
  <c r="Z244" i="145" s="1"/>
  <c r="Z313" i="145" a="1"/>
  <c r="Z313" i="145" s="1"/>
  <c r="Z234" i="145" a="1"/>
  <c r="Z234" i="145" s="1"/>
  <c r="Z230" i="145" a="1"/>
  <c r="Z230" i="145" s="1"/>
  <c r="Z218" i="145" a="1"/>
  <c r="Z218" i="145" s="1"/>
  <c r="Z126" i="145" a="1"/>
  <c r="Z126" i="145" s="1"/>
  <c r="Z296" i="145" a="1"/>
  <c r="Z296" i="145" s="1"/>
  <c r="Z186" i="145" a="1"/>
  <c r="Z186" i="145" s="1"/>
  <c r="Z123" i="145" a="1"/>
  <c r="Z123" i="145" s="1"/>
  <c r="Z112" i="145" a="1"/>
  <c r="Z112" i="145" s="1"/>
  <c r="Z77" i="145" a="1"/>
  <c r="Z77" i="145" s="1"/>
  <c r="Z47" i="145" a="1"/>
  <c r="Z47" i="145" s="1"/>
  <c r="Z35" i="145" a="1"/>
  <c r="Z35" i="145" s="1"/>
  <c r="Z11" i="145" a="1"/>
  <c r="Z11" i="145" s="1"/>
  <c r="Z243" i="145" a="1"/>
  <c r="Z243" i="145" s="1"/>
  <c r="Z136" i="145" a="1"/>
  <c r="Z136" i="145" s="1"/>
  <c r="Z103" i="145" a="1"/>
  <c r="Z103" i="145" s="1"/>
  <c r="Z78" i="145" a="1"/>
  <c r="Z78" i="145" s="1"/>
  <c r="Z16" i="145" a="1"/>
  <c r="Z16" i="145" s="1"/>
  <c r="Z7" i="145" a="1"/>
  <c r="Z7" i="145" s="1"/>
  <c r="Z43" i="145" a="1"/>
  <c r="Z43" i="145" s="1"/>
  <c r="Z34" i="145" a="1"/>
  <c r="Z34" i="145" s="1"/>
  <c r="Z117" i="145" a="1"/>
  <c r="Z117" i="145" s="1"/>
  <c r="Z69" i="145" a="1"/>
  <c r="Z69" i="145" s="1"/>
  <c r="Z5" i="145" a="1"/>
  <c r="Z5" i="145" s="1"/>
  <c r="Z318" i="145" a="1"/>
  <c r="Z318" i="145" s="1"/>
  <c r="Z308" i="145" a="1"/>
  <c r="Z308" i="145" s="1"/>
  <c r="Z194" i="145" a="1"/>
  <c r="Z194" i="145" s="1"/>
  <c r="Z142" i="145" a="1"/>
  <c r="Z142" i="145" s="1"/>
  <c r="Z100" i="145" a="1"/>
  <c r="Z100" i="145" s="1"/>
  <c r="Z67" i="145" a="1"/>
  <c r="Z67" i="145" s="1"/>
  <c r="Z242" i="145" a="1"/>
  <c r="Z242" i="145" s="1"/>
  <c r="Z174" i="145" a="1"/>
  <c r="Z174" i="145" s="1"/>
  <c r="Z148" i="145" a="1"/>
  <c r="Z148" i="145" s="1"/>
  <c r="Z80" i="145" a="1"/>
  <c r="Z80" i="145" s="1"/>
  <c r="Z14" i="145" a="1"/>
  <c r="Z14" i="145" s="1"/>
  <c r="Z277" i="145" a="1"/>
  <c r="Z277" i="145" s="1"/>
  <c r="Z223" i="145" a="1"/>
  <c r="Z223" i="145" s="1"/>
  <c r="Z184" i="145" a="1"/>
  <c r="Z184" i="145" s="1"/>
  <c r="Z108" i="145" a="1"/>
  <c r="Z108" i="145" s="1"/>
  <c r="Z92" i="145" a="1"/>
  <c r="Z92" i="145" s="1"/>
  <c r="Z65" i="145" a="1"/>
  <c r="Z65" i="145" s="1"/>
  <c r="Z50" i="145" a="1"/>
  <c r="Z50" i="145" s="1"/>
  <c r="Z41" i="145" a="1"/>
  <c r="Z41" i="145" s="1"/>
  <c r="Z289" i="145" a="1"/>
  <c r="Z289" i="145" s="1"/>
  <c r="Z276" i="145" a="1"/>
  <c r="Z276" i="145" s="1"/>
  <c r="Z231" i="145" a="1"/>
  <c r="Z231" i="145" s="1"/>
  <c r="Z193" i="145" a="1"/>
  <c r="Z193" i="145" s="1"/>
  <c r="Z183" i="145" a="1"/>
  <c r="Z183" i="145" s="1"/>
  <c r="Z170" i="145" a="1"/>
  <c r="Z170" i="145" s="1"/>
  <c r="Z157" i="145" a="1"/>
  <c r="Z157" i="145" s="1"/>
  <c r="Z141" i="145" a="1"/>
  <c r="Z141" i="145" s="1"/>
  <c r="Z196" i="145" a="1"/>
  <c r="Z196" i="145" s="1"/>
  <c r="Z150" i="145" a="1"/>
  <c r="Z150" i="145" s="1"/>
  <c r="Z26" i="145" a="1"/>
  <c r="Z26" i="145" s="1"/>
  <c r="Z17" i="145" a="1"/>
  <c r="Z17" i="145" s="1"/>
  <c r="Z8" i="145" a="1"/>
  <c r="Z8" i="145" s="1"/>
  <c r="Z281" i="145" a="1"/>
  <c r="Z281" i="145" s="1"/>
  <c r="Z221" i="145" a="1"/>
  <c r="Z221" i="145" s="1"/>
  <c r="Z131" i="145" a="1"/>
  <c r="Z131" i="145" s="1"/>
  <c r="Z119" i="145" a="1"/>
  <c r="Z119" i="145" s="1"/>
  <c r="Z99" i="145" a="1"/>
  <c r="Z99" i="145" s="1"/>
  <c r="Z44" i="145" a="1"/>
  <c r="Z44" i="145" s="1"/>
  <c r="Z250" i="145" a="1"/>
  <c r="Z250" i="145" s="1"/>
  <c r="Z206" i="145" a="1"/>
  <c r="Z206" i="145" s="1"/>
  <c r="Z220" i="145" a="1"/>
  <c r="Z220" i="145" s="1"/>
  <c r="Z158" i="145" a="1"/>
  <c r="Z158" i="145" s="1"/>
  <c r="Z139" i="145" a="1"/>
  <c r="Z139" i="145" s="1"/>
  <c r="Z258" i="145" a="1"/>
  <c r="Z258" i="145" s="1"/>
  <c r="Z152" i="145" a="1"/>
  <c r="Z152" i="145" s="1"/>
  <c r="Z96" i="145" a="1"/>
  <c r="Z96" i="145" s="1"/>
  <c r="Z75" i="145" a="1"/>
  <c r="Z75" i="145" s="1"/>
  <c r="Z61" i="145" a="1"/>
  <c r="Z61" i="145" s="1"/>
  <c r="Z309" i="145" a="1"/>
  <c r="Z309" i="145" s="1"/>
  <c r="Z247" i="145" a="1"/>
  <c r="Z247" i="145" s="1"/>
  <c r="Z207" i="145" a="1"/>
  <c r="Z207" i="145" s="1"/>
  <c r="Z189" i="145" a="1"/>
  <c r="Z189" i="145" s="1"/>
  <c r="Z162" i="145" a="1"/>
  <c r="Z162" i="145" s="1"/>
  <c r="Z72" i="145" a="1"/>
  <c r="Z72" i="145" s="1"/>
  <c r="Z279" i="145" a="1"/>
  <c r="Z279" i="145" s="1"/>
  <c r="Z40" i="145" a="1"/>
  <c r="Z40" i="145" s="1"/>
  <c r="Z30" i="145" a="1"/>
  <c r="Z30" i="145" s="1"/>
  <c r="Z167" i="145" a="1"/>
  <c r="Z167" i="145" s="1"/>
  <c r="Z85" i="145" a="1"/>
  <c r="Z85" i="145" s="1"/>
  <c r="Z66" i="145" a="1"/>
  <c r="Z66" i="145" s="1"/>
  <c r="Z58" i="145" a="1"/>
  <c r="Z58" i="145" s="1"/>
  <c r="Z178" i="145" a="1"/>
  <c r="Z178" i="145" s="1"/>
  <c r="Z55" i="145" a="1"/>
  <c r="Z55" i="145" s="1"/>
  <c r="Z306" i="145" a="1"/>
  <c r="Z306" i="145" s="1"/>
  <c r="Z166" i="145" a="1"/>
  <c r="Z166" i="145" s="1"/>
  <c r="Z140" i="145" a="1"/>
  <c r="Z140" i="145" s="1"/>
  <c r="Z121" i="145" a="1"/>
  <c r="Z121" i="145" s="1"/>
  <c r="Z302" i="145" a="1"/>
  <c r="Z302" i="145" s="1"/>
  <c r="Z155" i="145" a="1"/>
  <c r="Z155" i="145" s="1"/>
  <c r="Z144" i="145" a="1"/>
  <c r="Z144" i="145" s="1"/>
  <c r="Z6" i="145" a="1"/>
  <c r="Z6" i="145" s="1"/>
  <c r="Z128" i="145" a="1"/>
  <c r="Z128" i="145" s="1"/>
  <c r="Z94" i="145" a="1"/>
  <c r="Z94" i="145" s="1"/>
  <c r="Z4" i="145" a="1"/>
  <c r="Z4" i="145" s="1"/>
  <c r="Z10" i="145" a="1"/>
  <c r="Z10" i="145" s="1"/>
  <c r="Z13" i="145" a="1"/>
  <c r="Z13" i="145" s="1"/>
  <c r="AC16" i="145" a="1"/>
  <c r="AC16" i="145" s="1"/>
  <c r="AC38" i="145" a="1"/>
  <c r="AC38" i="145" s="1"/>
  <c r="Z64" i="145" a="1"/>
  <c r="Z64" i="145" s="1"/>
  <c r="AB76" i="145" a="1"/>
  <c r="AB76" i="145" s="1"/>
  <c r="Y104" i="145" a="1"/>
  <c r="Y104" i="145" s="1"/>
  <c r="AB241" i="145" a="1"/>
  <c r="AB241" i="145" s="1"/>
  <c r="AC309" i="145" a="1"/>
  <c r="AC309" i="145" s="1"/>
  <c r="AA329" i="145" a="1"/>
  <c r="AA329" i="145" s="1"/>
  <c r="AA324" i="145" a="1"/>
  <c r="AA324" i="145" s="1"/>
  <c r="AA319" i="145" a="1"/>
  <c r="AA319" i="145" s="1"/>
  <c r="AA314" i="145" a="1"/>
  <c r="AA314" i="145" s="1"/>
  <c r="AA309" i="145" a="1"/>
  <c r="AA309" i="145" s="1"/>
  <c r="AA304" i="145" a="1"/>
  <c r="AA304" i="145" s="1"/>
  <c r="AA299" i="145" a="1"/>
  <c r="AA299" i="145" s="1"/>
  <c r="AA294" i="145" a="1"/>
  <c r="AA294" i="145" s="1"/>
  <c r="AA289" i="145" a="1"/>
  <c r="AA289" i="145" s="1"/>
  <c r="AA284" i="145" a="1"/>
  <c r="AA284" i="145" s="1"/>
  <c r="AA279" i="145" a="1"/>
  <c r="AA279" i="145" s="1"/>
  <c r="AA274" i="145" a="1"/>
  <c r="AA274" i="145" s="1"/>
  <c r="AA269" i="145" a="1"/>
  <c r="AA269" i="145" s="1"/>
  <c r="AA264" i="145" a="1"/>
  <c r="AA264" i="145" s="1"/>
  <c r="AA259" i="145" a="1"/>
  <c r="AA259" i="145" s="1"/>
  <c r="AA254" i="145" a="1"/>
  <c r="AA254" i="145" s="1"/>
  <c r="AA249" i="145" a="1"/>
  <c r="AA249" i="145" s="1"/>
  <c r="AA244" i="145" a="1"/>
  <c r="AA244" i="145" s="1"/>
  <c r="AA239" i="145" a="1"/>
  <c r="AA239" i="145" s="1"/>
  <c r="AA234" i="145" a="1"/>
  <c r="AA234" i="145" s="1"/>
  <c r="AA229" i="145" a="1"/>
  <c r="AA229" i="145" s="1"/>
  <c r="AA332" i="145" a="1"/>
  <c r="AA332" i="145" s="1"/>
  <c r="AA307" i="145" a="1"/>
  <c r="AA307" i="145" s="1"/>
  <c r="AA282" i="145" a="1"/>
  <c r="AA282" i="145" s="1"/>
  <c r="AA257" i="145" a="1"/>
  <c r="AA257" i="145" s="1"/>
  <c r="AA232" i="145" a="1"/>
  <c r="AA232" i="145" s="1"/>
  <c r="AA223" i="145" a="1"/>
  <c r="AA223" i="145" s="1"/>
  <c r="AA328" i="145" a="1"/>
  <c r="AA328" i="145" s="1"/>
  <c r="AA303" i="145" a="1"/>
  <c r="AA303" i="145" s="1"/>
  <c r="AA278" i="145" a="1"/>
  <c r="AA278" i="145" s="1"/>
  <c r="AA253" i="145" a="1"/>
  <c r="AA253" i="145" s="1"/>
  <c r="AA320" i="145" a="1"/>
  <c r="AA320" i="145" s="1"/>
  <c r="AA285" i="145" a="1"/>
  <c r="AA285" i="145" s="1"/>
  <c r="AA220" i="145" a="1"/>
  <c r="AA220" i="145" s="1"/>
  <c r="AA215" i="145" a="1"/>
  <c r="AA215" i="145" s="1"/>
  <c r="AA210" i="145" a="1"/>
  <c r="AA210" i="145" s="1"/>
  <c r="AA205" i="145" a="1"/>
  <c r="AA205" i="145" s="1"/>
  <c r="AA200" i="145" a="1"/>
  <c r="AA200" i="145" s="1"/>
  <c r="AA195" i="145" a="1"/>
  <c r="AA195" i="145" s="1"/>
  <c r="AA190" i="145" a="1"/>
  <c r="AA190" i="145" s="1"/>
  <c r="AA185" i="145" a="1"/>
  <c r="AA185" i="145" s="1"/>
  <c r="AA180" i="145" a="1"/>
  <c r="AA180" i="145" s="1"/>
  <c r="AA175" i="145" a="1"/>
  <c r="AA175" i="145" s="1"/>
  <c r="AA170" i="145" a="1"/>
  <c r="AA170" i="145" s="1"/>
  <c r="AA165" i="145" a="1"/>
  <c r="AA165" i="145" s="1"/>
  <c r="AA160" i="145" a="1"/>
  <c r="AA160" i="145" s="1"/>
  <c r="AA155" i="145" a="1"/>
  <c r="AA155" i="145" s="1"/>
  <c r="AA150" i="145" a="1"/>
  <c r="AA150" i="145" s="1"/>
  <c r="AA145" i="145" a="1"/>
  <c r="AA145" i="145" s="1"/>
  <c r="AA140" i="145" a="1"/>
  <c r="AA140" i="145" s="1"/>
  <c r="AA135" i="145" a="1"/>
  <c r="AA135" i="145" s="1"/>
  <c r="AA130" i="145" a="1"/>
  <c r="AA130" i="145" s="1"/>
  <c r="AA125" i="145" a="1"/>
  <c r="AA125" i="145" s="1"/>
  <c r="AA120" i="145" a="1"/>
  <c r="AA120" i="145" s="1"/>
  <c r="AA115" i="145" a="1"/>
  <c r="AA115" i="145" s="1"/>
  <c r="AA110" i="145" a="1"/>
  <c r="AA110" i="145" s="1"/>
  <c r="AA323" i="145" a="1"/>
  <c r="AA323" i="145" s="1"/>
  <c r="AA301" i="145" a="1"/>
  <c r="AA301" i="145" s="1"/>
  <c r="AA317" i="145" a="1"/>
  <c r="AA317" i="145" s="1"/>
  <c r="AA295" i="145" a="1"/>
  <c r="AA295" i="145" s="1"/>
  <c r="AA260" i="145" a="1"/>
  <c r="AA260" i="145" s="1"/>
  <c r="AA333" i="145" a="1"/>
  <c r="AA333" i="145" s="1"/>
  <c r="AA298" i="145" a="1"/>
  <c r="AA298" i="145" s="1"/>
  <c r="AA330" i="145" a="1"/>
  <c r="AA330" i="145" s="1"/>
  <c r="AA292" i="145" a="1"/>
  <c r="AA292" i="145" s="1"/>
  <c r="AA318" i="145" a="1"/>
  <c r="AA318" i="145" s="1"/>
  <c r="AA325" i="145" a="1"/>
  <c r="AA325" i="145" s="1"/>
  <c r="AA305" i="145" a="1"/>
  <c r="AA305" i="145" s="1"/>
  <c r="AA275" i="145" a="1"/>
  <c r="AA275" i="145" s="1"/>
  <c r="AA270" i="145" a="1"/>
  <c r="AA270" i="145" s="1"/>
  <c r="AA262" i="145" a="1"/>
  <c r="AA262" i="145" s="1"/>
  <c r="AA201" i="145" a="1"/>
  <c r="AA201" i="145" s="1"/>
  <c r="AA176" i="145" a="1"/>
  <c r="AA176" i="145" s="1"/>
  <c r="AA151" i="145" a="1"/>
  <c r="AA151" i="145" s="1"/>
  <c r="AA126" i="145" a="1"/>
  <c r="AA126" i="145" s="1"/>
  <c r="AA283" i="145" a="1"/>
  <c r="AA283" i="145" s="1"/>
  <c r="AA248" i="145" a="1"/>
  <c r="AA248" i="145" s="1"/>
  <c r="AA245" i="145" a="1"/>
  <c r="AA245" i="145" s="1"/>
  <c r="AA222" i="145" a="1"/>
  <c r="AA222" i="145" s="1"/>
  <c r="AA197" i="145" a="1"/>
  <c r="AA197" i="145" s="1"/>
  <c r="AA297" i="145" a="1"/>
  <c r="AA297" i="145" s="1"/>
  <c r="AA293" i="145" a="1"/>
  <c r="AA293" i="145" s="1"/>
  <c r="AA271" i="145" a="1"/>
  <c r="AA271" i="145" s="1"/>
  <c r="AA202" i="145" a="1"/>
  <c r="AA202" i="145" s="1"/>
  <c r="AA192" i="145" a="1"/>
  <c r="AA192" i="145" s="1"/>
  <c r="AA174" i="145" a="1"/>
  <c r="AA174" i="145" s="1"/>
  <c r="AA138" i="145" a="1"/>
  <c r="AA138" i="145" s="1"/>
  <c r="AA131" i="145" a="1"/>
  <c r="AA131" i="145" s="1"/>
  <c r="AA93" i="145" a="1"/>
  <c r="AA93" i="145" s="1"/>
  <c r="AA291" i="145" a="1"/>
  <c r="AA291" i="145" s="1"/>
  <c r="AA280" i="145" a="1"/>
  <c r="AA280" i="145" s="1"/>
  <c r="AA240" i="145" a="1"/>
  <c r="AA240" i="145" s="1"/>
  <c r="AA224" i="145" a="1"/>
  <c r="AA224" i="145" s="1"/>
  <c r="AA221" i="145" a="1"/>
  <c r="AA221" i="145" s="1"/>
  <c r="AA218" i="145" a="1"/>
  <c r="AA218" i="145" s="1"/>
  <c r="AA167" i="145" a="1"/>
  <c r="AA167" i="145" s="1"/>
  <c r="AA149" i="145" a="1"/>
  <c r="AA149" i="145" s="1"/>
  <c r="AA113" i="145" a="1"/>
  <c r="AA113" i="145" s="1"/>
  <c r="AA89" i="145" a="1"/>
  <c r="AA89" i="145" s="1"/>
  <c r="AA316" i="145" a="1"/>
  <c r="AA316" i="145" s="1"/>
  <c r="AA311" i="145" a="1"/>
  <c r="AA311" i="145" s="1"/>
  <c r="AA227" i="145" a="1"/>
  <c r="AA227" i="145" s="1"/>
  <c r="AA263" i="145" a="1"/>
  <c r="AA263" i="145" s="1"/>
  <c r="AA241" i="145" a="1"/>
  <c r="AA241" i="145" s="1"/>
  <c r="AA216" i="145" a="1"/>
  <c r="AA216" i="145" s="1"/>
  <c r="AA154" i="145" a="1"/>
  <c r="AA154" i="145" s="1"/>
  <c r="AA147" i="145" a="1"/>
  <c r="AA147" i="145" s="1"/>
  <c r="AA111" i="145" a="1"/>
  <c r="AA111" i="145" s="1"/>
  <c r="AA99" i="145" a="1"/>
  <c r="AA99" i="145" s="1"/>
  <c r="AA95" i="145" a="1"/>
  <c r="AA95" i="145" s="1"/>
  <c r="AA321" i="145" a="1"/>
  <c r="AA321" i="145" s="1"/>
  <c r="AA243" i="145" a="1"/>
  <c r="AA243" i="145" s="1"/>
  <c r="AA235" i="145" a="1"/>
  <c r="AA235" i="145" s="1"/>
  <c r="AA231" i="145" a="1"/>
  <c r="AA231" i="145" s="1"/>
  <c r="AA225" i="145" a="1"/>
  <c r="AA225" i="145" s="1"/>
  <c r="AA212" i="145" a="1"/>
  <c r="AA212" i="145" s="1"/>
  <c r="AA159" i="145" a="1"/>
  <c r="AA159" i="145" s="1"/>
  <c r="AA141" i="145" a="1"/>
  <c r="AA141" i="145" s="1"/>
  <c r="AA237" i="145" a="1"/>
  <c r="AA237" i="145" s="1"/>
  <c r="AA193" i="145" a="1"/>
  <c r="AA193" i="145" s="1"/>
  <c r="AA313" i="145" a="1"/>
  <c r="AA313" i="145" s="1"/>
  <c r="AA230" i="145" a="1"/>
  <c r="AA230" i="145" s="1"/>
  <c r="AA206" i="145" a="1"/>
  <c r="AA206" i="145" s="1"/>
  <c r="AA168" i="145" a="1"/>
  <c r="AA168" i="145" s="1"/>
  <c r="AA124" i="145" a="1"/>
  <c r="AA124" i="145" s="1"/>
  <c r="AA177" i="145" a="1"/>
  <c r="AA177" i="145" s="1"/>
  <c r="AA116" i="145" a="1"/>
  <c r="AA116" i="145" s="1"/>
  <c r="AA83" i="145" a="1"/>
  <c r="AA83" i="145" s="1"/>
  <c r="AA80" i="145" a="1"/>
  <c r="AA80" i="145" s="1"/>
  <c r="AA66" i="145" a="1"/>
  <c r="AA66" i="145" s="1"/>
  <c r="AA41" i="145" a="1"/>
  <c r="AA41" i="145" s="1"/>
  <c r="AA16" i="145" a="1"/>
  <c r="AA16" i="145" s="1"/>
  <c r="AA331" i="145" a="1"/>
  <c r="AA331" i="145" s="1"/>
  <c r="AA208" i="145" a="1"/>
  <c r="AA208" i="145" s="1"/>
  <c r="AA189" i="145" a="1"/>
  <c r="AA189" i="145" s="1"/>
  <c r="AA183" i="145" a="1"/>
  <c r="AA183" i="145" s="1"/>
  <c r="AA181" i="145" a="1"/>
  <c r="AA181" i="145" s="1"/>
  <c r="AA82" i="145" a="1"/>
  <c r="AA82" i="145" s="1"/>
  <c r="AA79" i="145" a="1"/>
  <c r="AA79" i="145" s="1"/>
  <c r="AA56" i="145" a="1"/>
  <c r="AA56" i="145" s="1"/>
  <c r="AA38" i="145" a="1"/>
  <c r="AA38" i="145" s="1"/>
  <c r="AA20" i="145" a="1"/>
  <c r="AA20" i="145" s="1"/>
  <c r="AA128" i="145" a="1"/>
  <c r="AA128" i="145" s="1"/>
  <c r="AA266" i="145" a="1"/>
  <c r="AA266" i="145" s="1"/>
  <c r="AA191" i="145" a="1"/>
  <c r="AA191" i="145" s="1"/>
  <c r="AA187" i="145" a="1"/>
  <c r="AA187" i="145" s="1"/>
  <c r="AA179" i="145" a="1"/>
  <c r="AA179" i="145" s="1"/>
  <c r="AA100" i="145" a="1"/>
  <c r="AA100" i="145" s="1"/>
  <c r="AA85" i="145" a="1"/>
  <c r="AA85" i="145" s="1"/>
  <c r="AA67" i="145" a="1"/>
  <c r="AA67" i="145" s="1"/>
  <c r="AA31" i="145" a="1"/>
  <c r="AA31" i="145" s="1"/>
  <c r="AA13" i="145" a="1"/>
  <c r="AA13" i="145" s="1"/>
  <c r="AA288" i="145" a="1"/>
  <c r="AA288" i="145" s="1"/>
  <c r="AA242" i="145" a="1"/>
  <c r="AA242" i="145" s="1"/>
  <c r="AA247" i="145" a="1"/>
  <c r="AA247" i="145" s="1"/>
  <c r="AA207" i="145" a="1"/>
  <c r="AA207" i="145" s="1"/>
  <c r="AA178" i="145" a="1"/>
  <c r="AA178" i="145" s="1"/>
  <c r="AA166" i="145" a="1"/>
  <c r="AA166" i="145" s="1"/>
  <c r="AA164" i="145" a="1"/>
  <c r="AA164" i="145" s="1"/>
  <c r="AA156" i="145" a="1"/>
  <c r="AA156" i="145" s="1"/>
  <c r="AA152" i="145" a="1"/>
  <c r="AA152" i="145" s="1"/>
  <c r="AA133" i="145" a="1"/>
  <c r="AA133" i="145" s="1"/>
  <c r="AA112" i="145" a="1"/>
  <c r="AA112" i="145" s="1"/>
  <c r="AA96" i="145" a="1"/>
  <c r="AA96" i="145" s="1"/>
  <c r="AA86" i="145" a="1"/>
  <c r="AA86" i="145" s="1"/>
  <c r="AA54" i="145" a="1"/>
  <c r="AA54" i="145" s="1"/>
  <c r="AA36" i="145" a="1"/>
  <c r="AA36" i="145" s="1"/>
  <c r="AA18" i="145" a="1"/>
  <c r="AA18" i="145" s="1"/>
  <c r="AA199" i="145" a="1"/>
  <c r="AA199" i="145" s="1"/>
  <c r="AA144" i="145" a="1"/>
  <c r="AA144" i="145" s="1"/>
  <c r="AA81" i="145" a="1"/>
  <c r="AA81" i="145" s="1"/>
  <c r="AA310" i="145" a="1"/>
  <c r="AA310" i="145" s="1"/>
  <c r="AA246" i="145" a="1"/>
  <c r="AA246" i="145" s="1"/>
  <c r="AA186" i="145" a="1"/>
  <c r="AA186" i="145" s="1"/>
  <c r="AA171" i="145" a="1"/>
  <c r="AA171" i="145" s="1"/>
  <c r="AA161" i="145" a="1"/>
  <c r="AA161" i="145" s="1"/>
  <c r="AA139" i="145" a="1"/>
  <c r="AA139" i="145" s="1"/>
  <c r="AA132" i="145" a="1"/>
  <c r="AA132" i="145" s="1"/>
  <c r="AA72" i="145" a="1"/>
  <c r="AA72" i="145" s="1"/>
  <c r="AA258" i="145" a="1"/>
  <c r="AA258" i="145" s="1"/>
  <c r="AA123" i="145" a="1"/>
  <c r="AA123" i="145" s="1"/>
  <c r="AA322" i="145" a="1"/>
  <c r="AA322" i="145" s="1"/>
  <c r="AA252" i="145" a="1"/>
  <c r="AA252" i="145" s="1"/>
  <c r="AA286" i="145" a="1"/>
  <c r="AA286" i="145" s="1"/>
  <c r="AA256" i="145" a="1"/>
  <c r="AA256" i="145" s="1"/>
  <c r="AA312" i="145" a="1"/>
  <c r="AA312" i="145" s="1"/>
  <c r="AA255" i="145" a="1"/>
  <c r="AA255" i="145" s="1"/>
  <c r="AA137" i="145" a="1"/>
  <c r="AA137" i="145" s="1"/>
  <c r="AA77" i="145" a="1"/>
  <c r="AA77" i="145" s="1"/>
  <c r="AA290" i="145" a="1"/>
  <c r="AA290" i="145" s="1"/>
  <c r="AA198" i="145" a="1"/>
  <c r="AA198" i="145" s="1"/>
  <c r="AA59" i="145" a="1"/>
  <c r="AA59" i="145" s="1"/>
  <c r="AA40" i="145" a="1"/>
  <c r="AA40" i="145" s="1"/>
  <c r="V1" i="145"/>
  <c r="AA272" i="145" a="1"/>
  <c r="AA272" i="145" s="1"/>
  <c r="AA265" i="145" a="1"/>
  <c r="AA265" i="145" s="1"/>
  <c r="AA142" i="145" a="1"/>
  <c r="AA142" i="145" s="1"/>
  <c r="AA117" i="145" a="1"/>
  <c r="AA117" i="145" s="1"/>
  <c r="AA114" i="145" a="1"/>
  <c r="AA114" i="145" s="1"/>
  <c r="AA52" i="145" a="1"/>
  <c r="AA52" i="145" s="1"/>
  <c r="AA43" i="145" a="1"/>
  <c r="AA43" i="145" s="1"/>
  <c r="AA34" i="145" a="1"/>
  <c r="AA34" i="145" s="1"/>
  <c r="AA5" i="145" a="1"/>
  <c r="AA5" i="145" s="1"/>
  <c r="AA69" i="145" a="1"/>
  <c r="AA69" i="145" s="1"/>
  <c r="AA65" i="145" a="1"/>
  <c r="AA65" i="145" s="1"/>
  <c r="AA50" i="145" a="1"/>
  <c r="AA50" i="145" s="1"/>
  <c r="AA14" i="145" a="1"/>
  <c r="AA14" i="145" s="1"/>
  <c r="AA204" i="145" a="1"/>
  <c r="AA204" i="145" s="1"/>
  <c r="AA32" i="145" a="1"/>
  <c r="AA32" i="145" s="1"/>
  <c r="AA23" i="145" a="1"/>
  <c r="AA23" i="145" s="1"/>
  <c r="AA148" i="145" a="1"/>
  <c r="AA148" i="145" s="1"/>
  <c r="AA108" i="145" a="1"/>
  <c r="AA108" i="145" s="1"/>
  <c r="AA92" i="145" a="1"/>
  <c r="AA92" i="145" s="1"/>
  <c r="AA71" i="145" a="1"/>
  <c r="AA71" i="145" s="1"/>
  <c r="AA277" i="145" a="1"/>
  <c r="AA277" i="145" s="1"/>
  <c r="AA219" i="145" a="1"/>
  <c r="AA219" i="145" s="1"/>
  <c r="AA184" i="145" a="1"/>
  <c r="AA184" i="145" s="1"/>
  <c r="AA87" i="145" a="1"/>
  <c r="AA87" i="145" s="1"/>
  <c r="AA21" i="145" a="1"/>
  <c r="AA21" i="145" s="1"/>
  <c r="AA211" i="145" a="1"/>
  <c r="AA211" i="145" s="1"/>
  <c r="AA105" i="145" a="1"/>
  <c r="AA105" i="145" s="1"/>
  <c r="AA75" i="145" a="1"/>
  <c r="AA75" i="145" s="1"/>
  <c r="AA73" i="145" a="1"/>
  <c r="AA73" i="145" s="1"/>
  <c r="AA326" i="145" a="1"/>
  <c r="AA326" i="145" s="1"/>
  <c r="AA315" i="145" a="1"/>
  <c r="AA315" i="145" s="1"/>
  <c r="AA196" i="145" a="1"/>
  <c r="AA196" i="145" s="1"/>
  <c r="AA122" i="145" a="1"/>
  <c r="AA122" i="145" s="1"/>
  <c r="AA281" i="145" a="1"/>
  <c r="AA281" i="145" s="1"/>
  <c r="AA251" i="145" a="1"/>
  <c r="AA251" i="145" s="1"/>
  <c r="AA226" i="145" a="1"/>
  <c r="AA226" i="145" s="1"/>
  <c r="AA153" i="145" a="1"/>
  <c r="AA153" i="145" s="1"/>
  <c r="AA53" i="145" a="1"/>
  <c r="AA53" i="145" s="1"/>
  <c r="AA44" i="145" a="1"/>
  <c r="AA44" i="145" s="1"/>
  <c r="AA6" i="145" a="1"/>
  <c r="AA6" i="145" s="1"/>
  <c r="AA268" i="145" a="1"/>
  <c r="AA268" i="145" s="1"/>
  <c r="AA163" i="145" a="1"/>
  <c r="AA163" i="145" s="1"/>
  <c r="AA107" i="145" a="1"/>
  <c r="AA107" i="145" s="1"/>
  <c r="AA104" i="145" a="1"/>
  <c r="AA104" i="145" s="1"/>
  <c r="AA91" i="145" a="1"/>
  <c r="AA91" i="145" s="1"/>
  <c r="AA42" i="145" a="1"/>
  <c r="AA42" i="145" s="1"/>
  <c r="AA33" i="145" a="1"/>
  <c r="AA33" i="145" s="1"/>
  <c r="AA24" i="145" a="1"/>
  <c r="AA24" i="145" s="1"/>
  <c r="AA302" i="145" a="1"/>
  <c r="AA302" i="145" s="1"/>
  <c r="AA308" i="145" a="1"/>
  <c r="AA308" i="145" s="1"/>
  <c r="AA233" i="145" a="1"/>
  <c r="AA233" i="145" s="1"/>
  <c r="AA194" i="145" a="1"/>
  <c r="AA194" i="145" s="1"/>
  <c r="AA173" i="145" a="1"/>
  <c r="AA173" i="145" s="1"/>
  <c r="AA162" i="145" a="1"/>
  <c r="AA162" i="145" s="1"/>
  <c r="AA146" i="145" a="1"/>
  <c r="AA146" i="145" s="1"/>
  <c r="AA35" i="145" a="1"/>
  <c r="AA35" i="145" s="1"/>
  <c r="AA30" i="145" a="1"/>
  <c r="AA30" i="145" s="1"/>
  <c r="AA327" i="145" a="1"/>
  <c r="AA327" i="145" s="1"/>
  <c r="AA214" i="145" a="1"/>
  <c r="AA214" i="145" s="1"/>
  <c r="AA136" i="145" a="1"/>
  <c r="AA136" i="145" s="1"/>
  <c r="AA58" i="145" a="1"/>
  <c r="AA58" i="145" s="1"/>
  <c r="AA238" i="145" a="1"/>
  <c r="AA238" i="145" s="1"/>
  <c r="AA55" i="145" a="1"/>
  <c r="AA55" i="145" s="1"/>
  <c r="AA45" i="145" a="1"/>
  <c r="AA45" i="145" s="1"/>
  <c r="AA7" i="145" a="1"/>
  <c r="AA7" i="145" s="1"/>
  <c r="AA306" i="145" a="1"/>
  <c r="AA306" i="145" s="1"/>
  <c r="AA213" i="145" a="1"/>
  <c r="AA213" i="145" s="1"/>
  <c r="AA121" i="145" a="1"/>
  <c r="AA121" i="145" s="1"/>
  <c r="AA25" i="145" a="1"/>
  <c r="AA25" i="145" s="1"/>
  <c r="AA88" i="145" a="1"/>
  <c r="AA88" i="145" s="1"/>
  <c r="AA78" i="145" a="1"/>
  <c r="AA78" i="145" s="1"/>
  <c r="AA63" i="145" a="1"/>
  <c r="AA63" i="145" s="1"/>
  <c r="AA236" i="145" a="1"/>
  <c r="AA236" i="145" s="1"/>
  <c r="AA228" i="145" a="1"/>
  <c r="AA228" i="145" s="1"/>
  <c r="AA267" i="145" a="1"/>
  <c r="AA267" i="145" s="1"/>
  <c r="AA172" i="145" a="1"/>
  <c r="AA172" i="145" s="1"/>
  <c r="AA287" i="145" a="1"/>
  <c r="AA287" i="145" s="1"/>
  <c r="AA276" i="145" a="1"/>
  <c r="AA276" i="145" s="1"/>
  <c r="AA119" i="145" a="1"/>
  <c r="AA119" i="145" s="1"/>
  <c r="AA94" i="145" a="1"/>
  <c r="AA94" i="145" s="1"/>
  <c r="AA62" i="145" a="1"/>
  <c r="AA62" i="145" s="1"/>
  <c r="AA300" i="145" a="1"/>
  <c r="AA300" i="145" s="1"/>
  <c r="AA217" i="145" a="1"/>
  <c r="AA217" i="145" s="1"/>
  <c r="AA143" i="145" a="1"/>
  <c r="AA143" i="145" s="1"/>
  <c r="AA4" i="145" a="1"/>
  <c r="AA4" i="145" s="1"/>
  <c r="AC7" i="145" a="1"/>
  <c r="AC7" i="145" s="1"/>
  <c r="AA10" i="145" a="1"/>
  <c r="AA10" i="145" s="1"/>
  <c r="AA22" i="145" a="1"/>
  <c r="AA22" i="145" s="1"/>
  <c r="Y49" i="145" a="1"/>
  <c r="Y49" i="145" s="1"/>
  <c r="AC52" i="145" a="1"/>
  <c r="AC52" i="145" s="1"/>
  <c r="AC56" i="145" a="1"/>
  <c r="AC56" i="145" s="1"/>
  <c r="Z60" i="145" a="1"/>
  <c r="Z60" i="145" s="1"/>
  <c r="AA64" i="145" a="1"/>
  <c r="AA64" i="145" s="1"/>
  <c r="Y81" i="145" a="1"/>
  <c r="Y81" i="145" s="1"/>
  <c r="AC86" i="145" a="1"/>
  <c r="AC86" i="145" s="1"/>
  <c r="Z93" i="145" a="1"/>
  <c r="Z93" i="145" s="1"/>
  <c r="Z98" i="145" a="1"/>
  <c r="Z98" i="145" s="1"/>
  <c r="Z104" i="145" a="1"/>
  <c r="Z104" i="145" s="1"/>
  <c r="Z110" i="145" a="1"/>
  <c r="Z110" i="145" s="1"/>
  <c r="Z180" i="145" a="1"/>
  <c r="Z180" i="145" s="1"/>
  <c r="AB191" i="145" a="1"/>
  <c r="AB191" i="145" s="1"/>
  <c r="AB202" i="145" a="1"/>
  <c r="AB202" i="145" s="1"/>
  <c r="AC4" i="145" a="1"/>
  <c r="AC4" i="145" s="1"/>
  <c r="AC87" i="145" a="1"/>
  <c r="AC87" i="145" s="1"/>
  <c r="AB93" i="145" a="1"/>
  <c r="AB93" i="145" s="1"/>
  <c r="Y143" i="145" a="1"/>
  <c r="Y143" i="145" s="1"/>
  <c r="AC152" i="145" a="1"/>
  <c r="AC152" i="145" s="1"/>
  <c r="Y172" i="145" a="1"/>
  <c r="Y172" i="145" s="1"/>
  <c r="Z182" i="145" a="1"/>
  <c r="Z182" i="145" s="1"/>
  <c r="Z216" i="145" a="1"/>
  <c r="Z216" i="145" s="1"/>
  <c r="AB244" i="145" a="1"/>
  <c r="AB244" i="145" s="1"/>
  <c r="Y2" i="145" a="1"/>
  <c r="Y2" i="145" s="1"/>
  <c r="T2" i="145" s="1"/>
  <c r="Y26" i="145" a="1"/>
  <c r="Y26" i="145" s="1"/>
  <c r="Z29" i="145" a="1"/>
  <c r="Z29" i="145" s="1"/>
  <c r="Z39" i="145" a="1"/>
  <c r="Z39" i="145" s="1"/>
  <c r="Z46" i="145" a="1"/>
  <c r="Z46" i="145" s="1"/>
  <c r="AA61" i="145" a="1"/>
  <c r="AA61" i="145" s="1"/>
  <c r="AA182" i="145" a="1"/>
  <c r="AA182" i="145" s="1"/>
  <c r="Z192" i="145" a="1"/>
  <c r="Z192" i="145" s="1"/>
  <c r="AA203" i="145" a="1"/>
  <c r="AA203" i="145" s="1"/>
  <c r="Y333" i="145" a="1"/>
  <c r="Y333" i="145" s="1"/>
  <c r="Y328" i="145" a="1"/>
  <c r="Y328" i="145" s="1"/>
  <c r="Y323" i="145" a="1"/>
  <c r="Y323" i="145" s="1"/>
  <c r="Y318" i="145" a="1"/>
  <c r="Y318" i="145" s="1"/>
  <c r="Y313" i="145" a="1"/>
  <c r="Y313" i="145" s="1"/>
  <c r="Y308" i="145" a="1"/>
  <c r="Y308" i="145" s="1"/>
  <c r="Y303" i="145" a="1"/>
  <c r="Y303" i="145" s="1"/>
  <c r="Y298" i="145" a="1"/>
  <c r="Y298" i="145" s="1"/>
  <c r="Y293" i="145" a="1"/>
  <c r="Y293" i="145" s="1"/>
  <c r="Y288" i="145" a="1"/>
  <c r="Y288" i="145" s="1"/>
  <c r="Y283" i="145" a="1"/>
  <c r="Y283" i="145" s="1"/>
  <c r="Y278" i="145" a="1"/>
  <c r="Y278" i="145" s="1"/>
  <c r="Y273" i="145" a="1"/>
  <c r="Y273" i="145" s="1"/>
  <c r="Y268" i="145" a="1"/>
  <c r="Y268" i="145" s="1"/>
  <c r="Y263" i="145" a="1"/>
  <c r="Y263" i="145" s="1"/>
  <c r="Y258" i="145" a="1"/>
  <c r="Y258" i="145" s="1"/>
  <c r="Y253" i="145" a="1"/>
  <c r="Y253" i="145" s="1"/>
  <c r="Y248" i="145" a="1"/>
  <c r="Y248" i="145" s="1"/>
  <c r="Y243" i="145" a="1"/>
  <c r="Y243" i="145" s="1"/>
  <c r="Y238" i="145" a="1"/>
  <c r="Y238" i="145" s="1"/>
  <c r="Y233" i="145" a="1"/>
  <c r="Y233" i="145" s="1"/>
  <c r="Y228" i="145" a="1"/>
  <c r="Y228" i="145" s="1"/>
  <c r="Y327" i="145" a="1"/>
  <c r="Y327" i="145" s="1"/>
  <c r="Y302" i="145" a="1"/>
  <c r="Y302" i="145" s="1"/>
  <c r="Y277" i="145" a="1"/>
  <c r="Y277" i="145" s="1"/>
  <c r="Y252" i="145" a="1"/>
  <c r="Y252" i="145" s="1"/>
  <c r="Y227" i="145" a="1"/>
  <c r="Y227" i="145" s="1"/>
  <c r="Y319" i="145" a="1"/>
  <c r="Y319" i="145" s="1"/>
  <c r="Y294" i="145" a="1"/>
  <c r="Y294" i="145" s="1"/>
  <c r="Y269" i="145" a="1"/>
  <c r="Y269" i="145" s="1"/>
  <c r="Y332" i="145" a="1"/>
  <c r="Y332" i="145" s="1"/>
  <c r="Y297" i="145" a="1"/>
  <c r="Y297" i="145" s="1"/>
  <c r="Y275" i="145" a="1"/>
  <c r="Y275" i="145" s="1"/>
  <c r="Y235" i="145" a="1"/>
  <c r="Y235" i="145" s="1"/>
  <c r="Y219" i="145" a="1"/>
  <c r="Y219" i="145" s="1"/>
  <c r="Y214" i="145" a="1"/>
  <c r="Y214" i="145" s="1"/>
  <c r="Y209" i="145" a="1"/>
  <c r="Y209" i="145" s="1"/>
  <c r="Y204" i="145" a="1"/>
  <c r="Y204" i="145" s="1"/>
  <c r="Y199" i="145" a="1"/>
  <c r="Y199" i="145" s="1"/>
  <c r="Y194" i="145" a="1"/>
  <c r="Y194" i="145" s="1"/>
  <c r="Y189" i="145" a="1"/>
  <c r="Y189" i="145" s="1"/>
  <c r="Y184" i="145" a="1"/>
  <c r="Y184" i="145" s="1"/>
  <c r="Y179" i="145" a="1"/>
  <c r="Y179" i="145" s="1"/>
  <c r="Y174" i="145" a="1"/>
  <c r="Y174" i="145" s="1"/>
  <c r="Y169" i="145" a="1"/>
  <c r="Y169" i="145" s="1"/>
  <c r="Y164" i="145" a="1"/>
  <c r="Y164" i="145" s="1"/>
  <c r="Y159" i="145" a="1"/>
  <c r="Y159" i="145" s="1"/>
  <c r="Y154" i="145" a="1"/>
  <c r="Y154" i="145" s="1"/>
  <c r="Y149" i="145" a="1"/>
  <c r="Y149" i="145" s="1"/>
  <c r="Y144" i="145" a="1"/>
  <c r="Y144" i="145" s="1"/>
  <c r="Y139" i="145" a="1"/>
  <c r="Y139" i="145" s="1"/>
  <c r="Y134" i="145" a="1"/>
  <c r="Y134" i="145" s="1"/>
  <c r="Y129" i="145" a="1"/>
  <c r="Y129" i="145" s="1"/>
  <c r="Y124" i="145" a="1"/>
  <c r="Y124" i="145" s="1"/>
  <c r="Y119" i="145" a="1"/>
  <c r="Y119" i="145" s="1"/>
  <c r="Y114" i="145" a="1"/>
  <c r="Y114" i="145" s="1"/>
  <c r="Y109" i="145" a="1"/>
  <c r="Y109" i="145" s="1"/>
  <c r="Y329" i="145" a="1"/>
  <c r="Y329" i="145" s="1"/>
  <c r="Y310" i="145" a="1"/>
  <c r="Y310" i="145" s="1"/>
  <c r="Y307" i="145" a="1"/>
  <c r="Y307" i="145" s="1"/>
  <c r="Y272" i="145" a="1"/>
  <c r="Y272" i="145" s="1"/>
  <c r="Y326" i="145" a="1"/>
  <c r="Y326" i="145" s="1"/>
  <c r="Y304" i="145" a="1"/>
  <c r="Y304" i="145" s="1"/>
  <c r="Y320" i="145" a="1"/>
  <c r="Y320" i="145" s="1"/>
  <c r="Y324" i="145" a="1"/>
  <c r="Y324" i="145" s="1"/>
  <c r="Y315" i="145" a="1"/>
  <c r="Y315" i="145" s="1"/>
  <c r="Y290" i="145" a="1"/>
  <c r="Y290" i="145" s="1"/>
  <c r="Y285" i="145" a="1"/>
  <c r="Y285" i="145" s="1"/>
  <c r="Y241" i="145" a="1"/>
  <c r="Y241" i="145" s="1"/>
  <c r="Y221" i="145" a="1"/>
  <c r="Y221" i="145" s="1"/>
  <c r="Y196" i="145" a="1"/>
  <c r="Y196" i="145" s="1"/>
  <c r="Y171" i="145" a="1"/>
  <c r="Y171" i="145" s="1"/>
  <c r="Y146" i="145" a="1"/>
  <c r="Y146" i="145" s="1"/>
  <c r="Y121" i="145" a="1"/>
  <c r="Y121" i="145" s="1"/>
  <c r="Y321" i="145" a="1"/>
  <c r="Y321" i="145" s="1"/>
  <c r="Y312" i="145" a="1"/>
  <c r="Y312" i="145" s="1"/>
  <c r="Y295" i="145" a="1"/>
  <c r="Y295" i="145" s="1"/>
  <c r="Y259" i="145" a="1"/>
  <c r="Y259" i="145" s="1"/>
  <c r="Y225" i="145" a="1"/>
  <c r="Y225" i="145" s="1"/>
  <c r="Y217" i="145" a="1"/>
  <c r="Y217" i="145" s="1"/>
  <c r="Y314" i="145" a="1"/>
  <c r="Y314" i="145" s="1"/>
  <c r="Y284" i="145" a="1"/>
  <c r="Y284" i="145" s="1"/>
  <c r="Y242" i="145" a="1"/>
  <c r="Y242" i="145" s="1"/>
  <c r="Y195" i="145" a="1"/>
  <c r="Y195" i="145" s="1"/>
  <c r="Y177" i="145" a="1"/>
  <c r="Y177" i="145" s="1"/>
  <c r="Y141" i="145" a="1"/>
  <c r="Y141" i="145" s="1"/>
  <c r="Y123" i="145" a="1"/>
  <c r="Y123" i="145" s="1"/>
  <c r="Y88" i="145" a="1"/>
  <c r="Y88" i="145" s="1"/>
  <c r="Y309" i="145" a="1"/>
  <c r="Y309" i="145" s="1"/>
  <c r="Y282" i="145" a="1"/>
  <c r="Y282" i="145" s="1"/>
  <c r="Y250" i="145" a="1"/>
  <c r="Y250" i="145" s="1"/>
  <c r="Y211" i="145" a="1"/>
  <c r="Y211" i="145" s="1"/>
  <c r="Y188" i="145" a="1"/>
  <c r="Y188" i="145" s="1"/>
  <c r="Y170" i="145" a="1"/>
  <c r="Y170" i="145" s="1"/>
  <c r="Y152" i="145" a="1"/>
  <c r="Y152" i="145" s="1"/>
  <c r="Y116" i="145" a="1"/>
  <c r="Y116" i="145" s="1"/>
  <c r="Y105" i="145" a="1"/>
  <c r="Y105" i="145" s="1"/>
  <c r="Y264" i="145" a="1"/>
  <c r="Y264" i="145" s="1"/>
  <c r="Y255" i="145" a="1"/>
  <c r="Y255" i="145" s="1"/>
  <c r="Y245" i="145" a="1"/>
  <c r="Y245" i="145" s="1"/>
  <c r="Y237" i="145" a="1"/>
  <c r="Y237" i="145" s="1"/>
  <c r="Y232" i="145" a="1"/>
  <c r="Y232" i="145" s="1"/>
  <c r="Y311" i="145" a="1"/>
  <c r="Y311" i="145" s="1"/>
  <c r="Y299" i="145" a="1"/>
  <c r="Y299" i="145" s="1"/>
  <c r="Y291" i="145" a="1"/>
  <c r="Y291" i="145" s="1"/>
  <c r="Y265" i="145" a="1"/>
  <c r="Y265" i="145" s="1"/>
  <c r="Y206" i="145" a="1"/>
  <c r="Y206" i="145" s="1"/>
  <c r="Y193" i="145" a="1"/>
  <c r="Y193" i="145" s="1"/>
  <c r="Y175" i="145" a="1"/>
  <c r="Y175" i="145" s="1"/>
  <c r="Y157" i="145" a="1"/>
  <c r="Y157" i="145" s="1"/>
  <c r="Y90" i="145" a="1"/>
  <c r="Y90" i="145" s="1"/>
  <c r="Y325" i="145" a="1"/>
  <c r="Y325" i="145" s="1"/>
  <c r="Y267" i="145" a="1"/>
  <c r="Y267" i="145" s="1"/>
  <c r="Y276" i="145" a="1"/>
  <c r="Y276" i="145" s="1"/>
  <c r="Y216" i="145" a="1"/>
  <c r="Y216" i="145" s="1"/>
  <c r="Y182" i="145" a="1"/>
  <c r="Y182" i="145" s="1"/>
  <c r="Y151" i="145" a="1"/>
  <c r="Y151" i="145" s="1"/>
  <c r="Y120" i="145" a="1"/>
  <c r="Y120" i="145" s="1"/>
  <c r="Y112" i="145" a="1"/>
  <c r="Y112" i="145" s="1"/>
  <c r="Y107" i="145" a="1"/>
  <c r="Y107" i="145" s="1"/>
  <c r="Y301" i="145" a="1"/>
  <c r="Y301" i="145" s="1"/>
  <c r="Y260" i="145" a="1"/>
  <c r="Y260" i="145" s="1"/>
  <c r="Y207" i="145" a="1"/>
  <c r="Y207" i="145" s="1"/>
  <c r="Y190" i="145" a="1"/>
  <c r="Y190" i="145" s="1"/>
  <c r="Y331" i="145" a="1"/>
  <c r="Y331" i="145" s="1"/>
  <c r="Y292" i="145" a="1"/>
  <c r="Y292" i="145" s="1"/>
  <c r="Y257" i="145" a="1"/>
  <c r="Y257" i="145" s="1"/>
  <c r="Y183" i="145" a="1"/>
  <c r="Y183" i="145" s="1"/>
  <c r="Y165" i="145" a="1"/>
  <c r="Y165" i="145" s="1"/>
  <c r="Y300" i="145" a="1"/>
  <c r="Y300" i="145" s="1"/>
  <c r="Y289" i="145" a="1"/>
  <c r="Y289" i="145" s="1"/>
  <c r="Y286" i="145" a="1"/>
  <c r="Y286" i="145" s="1"/>
  <c r="Y127" i="145" a="1"/>
  <c r="Y127" i="145" s="1"/>
  <c r="Y118" i="145" a="1"/>
  <c r="Y118" i="145" s="1"/>
  <c r="Y94" i="145" a="1"/>
  <c r="Y94" i="145" s="1"/>
  <c r="Y61" i="145" a="1"/>
  <c r="Y61" i="145" s="1"/>
  <c r="Y36" i="145" a="1"/>
  <c r="Y36" i="145" s="1"/>
  <c r="Y11" i="145" a="1"/>
  <c r="Y11" i="145" s="1"/>
  <c r="Y239" i="145" a="1"/>
  <c r="Y239" i="145" s="1"/>
  <c r="Y306" i="145" a="1"/>
  <c r="Y306" i="145" s="1"/>
  <c r="Y251" i="145" a="1"/>
  <c r="Y251" i="145" s="1"/>
  <c r="Y220" i="145" a="1"/>
  <c r="Y220" i="145" s="1"/>
  <c r="Y215" i="145" a="1"/>
  <c r="Y215" i="145" s="1"/>
  <c r="Y167" i="145" a="1"/>
  <c r="Y167" i="145" s="1"/>
  <c r="Y163" i="145" a="1"/>
  <c r="Y163" i="145" s="1"/>
  <c r="Y155" i="145" a="1"/>
  <c r="Y155" i="145" s="1"/>
  <c r="Y115" i="145" a="1"/>
  <c r="Y115" i="145" s="1"/>
  <c r="Y59" i="145" a="1"/>
  <c r="Y59" i="145" s="1"/>
  <c r="Y48" i="145" a="1"/>
  <c r="Y48" i="145" s="1"/>
  <c r="Y41" i="145" a="1"/>
  <c r="Y41" i="145" s="1"/>
  <c r="Y5" i="145" a="1"/>
  <c r="Y5" i="145" s="1"/>
  <c r="Y222" i="145" a="1"/>
  <c r="Y222" i="145" s="1"/>
  <c r="Y208" i="145" a="1"/>
  <c r="Y208" i="145" s="1"/>
  <c r="Y161" i="145" a="1"/>
  <c r="Y161" i="145" s="1"/>
  <c r="Y132" i="145" a="1"/>
  <c r="Y132" i="145" s="1"/>
  <c r="Y113" i="145" a="1"/>
  <c r="Y113" i="145" s="1"/>
  <c r="Y102" i="145" a="1"/>
  <c r="Y102" i="145" s="1"/>
  <c r="Y76" i="145" a="1"/>
  <c r="Y76" i="145" s="1"/>
  <c r="Y34" i="145" a="1"/>
  <c r="Y34" i="145" s="1"/>
  <c r="Y23" i="145" a="1"/>
  <c r="Y23" i="145" s="1"/>
  <c r="Y16" i="145" a="1"/>
  <c r="Y16" i="145" s="1"/>
  <c r="T1" i="145"/>
  <c r="Y305" i="145" a="1"/>
  <c r="Y305" i="145" s="1"/>
  <c r="Y296" i="145" a="1"/>
  <c r="Y296" i="145" s="1"/>
  <c r="Y191" i="145" a="1"/>
  <c r="Y191" i="145" s="1"/>
  <c r="Y147" i="145" a="1"/>
  <c r="Y147" i="145" s="1"/>
  <c r="Y145" i="145" a="1"/>
  <c r="Y145" i="145" s="1"/>
  <c r="Y128" i="145" a="1"/>
  <c r="Y128" i="145" s="1"/>
  <c r="Y330" i="145" a="1"/>
  <c r="Y330" i="145" s="1"/>
  <c r="Y262" i="145" a="1"/>
  <c r="Y262" i="145" s="1"/>
  <c r="Y229" i="145" a="1"/>
  <c r="Y229" i="145" s="1"/>
  <c r="Y281" i="145" a="1"/>
  <c r="Y281" i="145" s="1"/>
  <c r="Y271" i="145" a="1"/>
  <c r="Y271" i="145" s="1"/>
  <c r="Y203" i="145" a="1"/>
  <c r="Y203" i="145" s="1"/>
  <c r="Y98" i="145" a="1"/>
  <c r="Y98" i="145" s="1"/>
  <c r="Y80" i="145" a="1"/>
  <c r="Y80" i="145" s="1"/>
  <c r="Y71" i="145" a="1"/>
  <c r="Y71" i="145" s="1"/>
  <c r="Y57" i="145" a="1"/>
  <c r="Y57" i="145" s="1"/>
  <c r="Y39" i="145" a="1"/>
  <c r="Y39" i="145" s="1"/>
  <c r="Y21" i="145" a="1"/>
  <c r="Y21" i="145" s="1"/>
  <c r="Y317" i="145" a="1"/>
  <c r="Y317" i="145" s="1"/>
  <c r="Y270" i="145" a="1"/>
  <c r="Y270" i="145" s="1"/>
  <c r="Y266" i="145" a="1"/>
  <c r="Y266" i="145" s="1"/>
  <c r="Y213" i="145" a="1"/>
  <c r="Y213" i="145" s="1"/>
  <c r="Y130" i="145" a="1"/>
  <c r="Y130" i="145" s="1"/>
  <c r="Y69" i="145" a="1"/>
  <c r="Y69" i="145" s="1"/>
  <c r="Y64" i="145" a="1"/>
  <c r="Y64" i="145" s="1"/>
  <c r="Y51" i="145" a="1"/>
  <c r="Y51" i="145" s="1"/>
  <c r="Y287" i="145" a="1"/>
  <c r="Y287" i="145" s="1"/>
  <c r="Y274" i="145" a="1"/>
  <c r="Y274" i="145" s="1"/>
  <c r="Y202" i="145" a="1"/>
  <c r="Y202" i="145" s="1"/>
  <c r="Y156" i="145" a="1"/>
  <c r="Y156" i="145" s="1"/>
  <c r="Y137" i="145" a="1"/>
  <c r="Y137" i="145" s="1"/>
  <c r="Y111" i="145" a="1"/>
  <c r="Y111" i="145" s="1"/>
  <c r="Y83" i="145" a="1"/>
  <c r="Y83" i="145" s="1"/>
  <c r="Y74" i="145" a="1"/>
  <c r="Y74" i="145" s="1"/>
  <c r="Y240" i="145" a="1"/>
  <c r="Y240" i="145" s="1"/>
  <c r="Y226" i="145" a="1"/>
  <c r="Y226" i="145" s="1"/>
  <c r="Y205" i="145" a="1"/>
  <c r="Y205" i="145" s="1"/>
  <c r="Y192" i="145" a="1"/>
  <c r="Y192" i="145" s="1"/>
  <c r="Y103" i="145" a="1"/>
  <c r="Y103" i="145" s="1"/>
  <c r="Y101" i="145" a="1"/>
  <c r="Y101" i="145" s="1"/>
  <c r="Y99" i="145" a="1"/>
  <c r="Y99" i="145" s="1"/>
  <c r="Y97" i="145" a="1"/>
  <c r="Y97" i="145" s="1"/>
  <c r="Y322" i="145" a="1"/>
  <c r="Y322" i="145" s="1"/>
  <c r="Y261" i="145" a="1"/>
  <c r="Y261" i="145" s="1"/>
  <c r="Y166" i="145" a="1"/>
  <c r="Y166" i="145" s="1"/>
  <c r="Y246" i="145" a="1"/>
  <c r="Y246" i="145" s="1"/>
  <c r="Y230" i="145" a="1"/>
  <c r="Y230" i="145" s="1"/>
  <c r="Y218" i="145" a="1"/>
  <c r="Y218" i="145" s="1"/>
  <c r="Y140" i="145" a="1"/>
  <c r="Y140" i="145" s="1"/>
  <c r="Y95" i="145" a="1"/>
  <c r="Y95" i="145" s="1"/>
  <c r="Y42" i="145" a="1"/>
  <c r="Y42" i="145" s="1"/>
  <c r="Y18" i="145" a="1"/>
  <c r="Y18" i="145" s="1"/>
  <c r="Y6" i="145" a="1"/>
  <c r="Y6" i="145" s="1"/>
  <c r="Y201" i="145" a="1"/>
  <c r="Y201" i="145" s="1"/>
  <c r="Y181" i="145" a="1"/>
  <c r="Y181" i="145" s="1"/>
  <c r="Y158" i="145" a="1"/>
  <c r="Y158" i="145" s="1"/>
  <c r="Y56" i="145" a="1"/>
  <c r="Y56" i="145" s="1"/>
  <c r="Y54" i="145" a="1"/>
  <c r="Y54" i="145" s="1"/>
  <c r="Y27" i="145" a="1"/>
  <c r="Y27" i="145" s="1"/>
  <c r="Y7" i="145" a="1"/>
  <c r="Y7" i="145" s="1"/>
  <c r="Y142" i="145" a="1"/>
  <c r="Y142" i="145" s="1"/>
  <c r="Y136" i="145" a="1"/>
  <c r="Y136" i="145" s="1"/>
  <c r="Y133" i="145" a="1"/>
  <c r="Y133" i="145" s="1"/>
  <c r="Y85" i="145" a="1"/>
  <c r="Y85" i="145" s="1"/>
  <c r="Y78" i="145" a="1"/>
  <c r="Y78" i="145" s="1"/>
  <c r="Y52" i="145" a="1"/>
  <c r="Y52" i="145" s="1"/>
  <c r="Y25" i="145" a="1"/>
  <c r="Y25" i="145" s="1"/>
  <c r="Y117" i="145" a="1"/>
  <c r="Y117" i="145" s="1"/>
  <c r="Y100" i="145" a="1"/>
  <c r="Y100" i="145" s="1"/>
  <c r="Y67" i="145" a="1"/>
  <c r="Y67" i="145" s="1"/>
  <c r="Y236" i="145" a="1"/>
  <c r="Y236" i="145" s="1"/>
  <c r="Y135" i="145" a="1"/>
  <c r="Y135" i="145" s="1"/>
  <c r="Y231" i="145" a="1"/>
  <c r="Y231" i="145" s="1"/>
  <c r="Y210" i="145" a="1"/>
  <c r="Y210" i="145" s="1"/>
  <c r="Y173" i="145" a="1"/>
  <c r="Y173" i="145" s="1"/>
  <c r="Y79" i="145" a="1"/>
  <c r="Y79" i="145" s="1"/>
  <c r="Y46" i="145" a="1"/>
  <c r="Y46" i="145" s="1"/>
  <c r="Y19" i="145" a="1"/>
  <c r="Y19" i="145" s="1"/>
  <c r="Y176" i="145" a="1"/>
  <c r="Y176" i="145" s="1"/>
  <c r="Y150" i="145" a="1"/>
  <c r="Y150" i="145" s="1"/>
  <c r="Y138" i="145" a="1"/>
  <c r="Y138" i="145" s="1"/>
  <c r="Y125" i="145" a="1"/>
  <c r="Y125" i="145" s="1"/>
  <c r="Y122" i="145" a="1"/>
  <c r="Y122" i="145" s="1"/>
  <c r="Y110" i="145" a="1"/>
  <c r="Y110" i="145" s="1"/>
  <c r="Y84" i="145" a="1"/>
  <c r="Y84" i="145" s="1"/>
  <c r="Y55" i="145" a="1"/>
  <c r="Y55" i="145" s="1"/>
  <c r="Y37" i="145" a="1"/>
  <c r="Y37" i="145" s="1"/>
  <c r="Y254" i="145" a="1"/>
  <c r="Y254" i="145" s="1"/>
  <c r="Y212" i="145" a="1"/>
  <c r="Y212" i="145" s="1"/>
  <c r="Y198" i="145" a="1"/>
  <c r="Y198" i="145" s="1"/>
  <c r="Y178" i="145" a="1"/>
  <c r="Y178" i="145" s="1"/>
  <c r="Y280" i="145" a="1"/>
  <c r="Y280" i="145" s="1"/>
  <c r="Y168" i="145" a="1"/>
  <c r="Y168" i="145" s="1"/>
  <c r="Y131" i="145" a="1"/>
  <c r="Y131" i="145" s="1"/>
  <c r="Y93" i="145" a="1"/>
  <c r="Y93" i="145" s="1"/>
  <c r="Y89" i="145" a="1"/>
  <c r="Y89" i="145" s="1"/>
  <c r="Y53" i="145" a="1"/>
  <c r="Y53" i="145" s="1"/>
  <c r="Y38" i="145" a="1"/>
  <c r="Y38" i="145" s="1"/>
  <c r="Y82" i="145" a="1"/>
  <c r="Y82" i="145" s="1"/>
  <c r="Y35" i="145" a="1"/>
  <c r="Y35" i="145" s="1"/>
  <c r="Y247" i="145" a="1"/>
  <c r="Y247" i="145" s="1"/>
  <c r="Y126" i="145" a="1"/>
  <c r="Y126" i="145" s="1"/>
  <c r="Y96" i="145" a="1"/>
  <c r="Y96" i="145" s="1"/>
  <c r="Y75" i="145" a="1"/>
  <c r="Y75" i="145" s="1"/>
  <c r="Y50" i="145" a="1"/>
  <c r="Y50" i="145" s="1"/>
  <c r="Y256" i="145" a="1"/>
  <c r="Y256" i="145" s="1"/>
  <c r="Y162" i="145" a="1"/>
  <c r="Y162" i="145" s="1"/>
  <c r="Y92" i="145" a="1"/>
  <c r="Y92" i="145" s="1"/>
  <c r="Y72" i="145" a="1"/>
  <c r="Y72" i="145" s="1"/>
  <c r="Y45" i="145" a="1"/>
  <c r="Y45" i="145" s="1"/>
  <c r="Y30" i="145" a="1"/>
  <c r="Y30" i="145" s="1"/>
  <c r="Y66" i="145" a="1"/>
  <c r="Y66" i="145" s="1"/>
  <c r="Y279" i="145" a="1"/>
  <c r="Y279" i="145" s="1"/>
  <c r="Y200" i="145" a="1"/>
  <c r="Y200" i="145" s="1"/>
  <c r="Y160" i="145" a="1"/>
  <c r="Y160" i="145" s="1"/>
  <c r="Y244" i="145" a="1"/>
  <c r="Y244" i="145" s="1"/>
  <c r="Y234" i="145" a="1"/>
  <c r="Y234" i="145" s="1"/>
  <c r="Y68" i="145" a="1"/>
  <c r="Y68" i="145" s="1"/>
  <c r="Y13" i="145" a="1"/>
  <c r="Y13" i="145" s="1"/>
  <c r="Y4" i="145" a="1"/>
  <c r="Y4" i="145" s="1"/>
  <c r="Y186" i="145" a="1"/>
  <c r="Y186" i="145" s="1"/>
  <c r="AB324" i="145" a="1"/>
  <c r="AB324" i="145" s="1"/>
  <c r="AB320" i="145" a="1"/>
  <c r="AB320" i="145" s="1"/>
  <c r="AB299" i="145" a="1"/>
  <c r="AB299" i="145" s="1"/>
  <c r="AB295" i="145" a="1"/>
  <c r="AB295" i="145" s="1"/>
  <c r="AB274" i="145" a="1"/>
  <c r="AB274" i="145" s="1"/>
  <c r="AB270" i="145" a="1"/>
  <c r="AB270" i="145" s="1"/>
  <c r="AB249" i="145" a="1"/>
  <c r="AB249" i="145" s="1"/>
  <c r="AB245" i="145" a="1"/>
  <c r="AB245" i="145" s="1"/>
  <c r="AB316" i="145" a="1"/>
  <c r="AB316" i="145" s="1"/>
  <c r="AB291" i="145" a="1"/>
  <c r="AB291" i="145" s="1"/>
  <c r="AB266" i="145" a="1"/>
  <c r="AB266" i="145" s="1"/>
  <c r="AB317" i="145" a="1"/>
  <c r="AB317" i="145" s="1"/>
  <c r="AB282" i="145" a="1"/>
  <c r="AB282" i="145" s="1"/>
  <c r="AB279" i="145" a="1"/>
  <c r="AB279" i="145" s="1"/>
  <c r="AB260" i="145" a="1"/>
  <c r="AB260" i="145" s="1"/>
  <c r="AB236" i="145" a="1"/>
  <c r="AB236" i="145" s="1"/>
  <c r="AB225" i="145" a="1"/>
  <c r="AB225" i="145" s="1"/>
  <c r="AB333" i="145" a="1"/>
  <c r="AB333" i="145" s="1"/>
  <c r="AB298" i="145" a="1"/>
  <c r="AB298" i="145" s="1"/>
  <c r="AB330" i="145" a="1"/>
  <c r="AB330" i="145" s="1"/>
  <c r="AB314" i="145" a="1"/>
  <c r="AB314" i="145" s="1"/>
  <c r="AB292" i="145" a="1"/>
  <c r="AB292" i="145" s="1"/>
  <c r="AB257" i="145" a="1"/>
  <c r="AB257" i="145" s="1"/>
  <c r="AB311" i="145" a="1"/>
  <c r="AB311" i="145" s="1"/>
  <c r="AB308" i="145" a="1"/>
  <c r="AB308" i="145" s="1"/>
  <c r="AB327" i="145" a="1"/>
  <c r="AB327" i="145" s="1"/>
  <c r="AB305" i="145" a="1"/>
  <c r="AB305" i="145" s="1"/>
  <c r="AB289" i="145" a="1"/>
  <c r="AB289" i="145" s="1"/>
  <c r="AB331" i="145" a="1"/>
  <c r="AB331" i="145" s="1"/>
  <c r="AB322" i="145" a="1"/>
  <c r="AB322" i="145" s="1"/>
  <c r="AB300" i="145" a="1"/>
  <c r="AB300" i="145" s="1"/>
  <c r="AB288" i="145" a="1"/>
  <c r="AB288" i="145" s="1"/>
  <c r="AB218" i="145" a="1"/>
  <c r="AB218" i="145" s="1"/>
  <c r="AB193" i="145" a="1"/>
  <c r="AB193" i="145" s="1"/>
  <c r="AB168" i="145" a="1"/>
  <c r="AB168" i="145" s="1"/>
  <c r="AB143" i="145" a="1"/>
  <c r="AB143" i="145" s="1"/>
  <c r="AB118" i="145" a="1"/>
  <c r="AB118" i="145" s="1"/>
  <c r="AB325" i="145" a="1"/>
  <c r="AB325" i="145" s="1"/>
  <c r="AB293" i="145" a="1"/>
  <c r="AB293" i="145" s="1"/>
  <c r="AB242" i="145" a="1"/>
  <c r="AB242" i="145" s="1"/>
  <c r="AB226" i="145" a="1"/>
  <c r="AB226" i="145" s="1"/>
  <c r="AB214" i="145" a="1"/>
  <c r="AB214" i="145" s="1"/>
  <c r="AB329" i="145" a="1"/>
  <c r="AB329" i="145" s="1"/>
  <c r="AB232" i="145" a="1"/>
  <c r="AB232" i="145" s="1"/>
  <c r="AB227" i="145" a="1"/>
  <c r="AB227" i="145" s="1"/>
  <c r="AB199" i="145" a="1"/>
  <c r="AB199" i="145" s="1"/>
  <c r="AB178" i="145" a="1"/>
  <c r="AB178" i="145" s="1"/>
  <c r="AB160" i="145" a="1"/>
  <c r="AB160" i="145" s="1"/>
  <c r="AB142" i="145" a="1"/>
  <c r="AB142" i="145" s="1"/>
  <c r="AB124" i="145" a="1"/>
  <c r="AB124" i="145" s="1"/>
  <c r="AB106" i="145" a="1"/>
  <c r="AB106" i="145" s="1"/>
  <c r="AB321" i="145" a="1"/>
  <c r="AB321" i="145" s="1"/>
  <c r="AB287" i="145" a="1"/>
  <c r="AB287" i="145" s="1"/>
  <c r="AB215" i="145" a="1"/>
  <c r="AB215" i="145" s="1"/>
  <c r="AB196" i="145" a="1"/>
  <c r="AB196" i="145" s="1"/>
  <c r="AB189" i="145" a="1"/>
  <c r="AB189" i="145" s="1"/>
  <c r="AB171" i="145" a="1"/>
  <c r="AB171" i="145" s="1"/>
  <c r="AB153" i="145" a="1"/>
  <c r="AB153" i="145" s="1"/>
  <c r="AB135" i="145" a="1"/>
  <c r="AB135" i="145" s="1"/>
  <c r="AB117" i="145" a="1"/>
  <c r="AB117" i="145" s="1"/>
  <c r="AB102" i="145" a="1"/>
  <c r="AB102" i="145" s="1"/>
  <c r="AB85" i="145" a="1"/>
  <c r="AB85" i="145" s="1"/>
  <c r="AB80" i="145" a="1"/>
  <c r="AB80" i="145" s="1"/>
  <c r="AB306" i="145" a="1"/>
  <c r="AB306" i="145" s="1"/>
  <c r="AB278" i="145" a="1"/>
  <c r="AB278" i="145" s="1"/>
  <c r="AB258" i="145" a="1"/>
  <c r="AB258" i="145" s="1"/>
  <c r="AB253" i="145" a="1"/>
  <c r="AB253" i="145" s="1"/>
  <c r="AB248" i="145" a="1"/>
  <c r="AB248" i="145" s="1"/>
  <c r="AB235" i="145" a="1"/>
  <c r="AB235" i="145" s="1"/>
  <c r="AB230" i="145" a="1"/>
  <c r="AB230" i="145" s="1"/>
  <c r="AB212" i="145" a="1"/>
  <c r="AB212" i="145" s="1"/>
  <c r="AB272" i="145" a="1"/>
  <c r="AB272" i="145" s="1"/>
  <c r="AB254" i="145" a="1"/>
  <c r="AB254" i="145" s="1"/>
  <c r="AB228" i="145" a="1"/>
  <c r="AB228" i="145" s="1"/>
  <c r="AB213" i="145" a="1"/>
  <c r="AB213" i="145" s="1"/>
  <c r="AB210" i="145" a="1"/>
  <c r="AB210" i="145" s="1"/>
  <c r="AB194" i="145" a="1"/>
  <c r="AB194" i="145" s="1"/>
  <c r="AB176" i="145" a="1"/>
  <c r="AB176" i="145" s="1"/>
  <c r="AB158" i="145" a="1"/>
  <c r="AB158" i="145" s="1"/>
  <c r="AB140" i="145" a="1"/>
  <c r="AB140" i="145" s="1"/>
  <c r="AB122" i="145" a="1"/>
  <c r="AB122" i="145" s="1"/>
  <c r="AB87" i="145" a="1"/>
  <c r="AB87" i="145" s="1"/>
  <c r="AB82" i="145" a="1"/>
  <c r="AB82" i="145" s="1"/>
  <c r="AB77" i="145" a="1"/>
  <c r="AB77" i="145" s="1"/>
  <c r="AB72" i="145" a="1"/>
  <c r="AB72" i="145" s="1"/>
  <c r="AB269" i="145" a="1"/>
  <c r="AB269" i="145" s="1"/>
  <c r="AB332" i="145" a="1"/>
  <c r="AB332" i="145" s="1"/>
  <c r="AB328" i="145" a="1"/>
  <c r="AB328" i="145" s="1"/>
  <c r="AB301" i="145" a="1"/>
  <c r="AB301" i="145" s="1"/>
  <c r="AB290" i="145" a="1"/>
  <c r="AB290" i="145" s="1"/>
  <c r="AB285" i="145" a="1"/>
  <c r="AB285" i="145" s="1"/>
  <c r="AB251" i="145" a="1"/>
  <c r="AB251" i="145" s="1"/>
  <c r="AB247" i="145" a="1"/>
  <c r="AB247" i="145" s="1"/>
  <c r="AB198" i="145" a="1"/>
  <c r="AB198" i="145" s="1"/>
  <c r="AB180" i="145" a="1"/>
  <c r="AB180" i="145" s="1"/>
  <c r="AB167" i="145" a="1"/>
  <c r="AB167" i="145" s="1"/>
  <c r="AB162" i="145" a="1"/>
  <c r="AB162" i="145" s="1"/>
  <c r="AB271" i="145" a="1"/>
  <c r="AB271" i="145" s="1"/>
  <c r="AB205" i="145" a="1"/>
  <c r="AB205" i="145" s="1"/>
  <c r="AB175" i="145" a="1"/>
  <c r="AB175" i="145" s="1"/>
  <c r="AB157" i="145" a="1"/>
  <c r="AB157" i="145" s="1"/>
  <c r="AB304" i="145" a="1"/>
  <c r="AB304" i="145" s="1"/>
  <c r="AB323" i="145" a="1"/>
  <c r="AB323" i="145" s="1"/>
  <c r="AB277" i="145" a="1"/>
  <c r="AB277" i="145" s="1"/>
  <c r="AB259" i="145" a="1"/>
  <c r="AB259" i="145" s="1"/>
  <c r="AB150" i="145" a="1"/>
  <c r="AB150" i="145" s="1"/>
  <c r="AB132" i="145" a="1"/>
  <c r="AB132" i="145" s="1"/>
  <c r="AB119" i="145" a="1"/>
  <c r="AB119" i="145" s="1"/>
  <c r="AB326" i="145" a="1"/>
  <c r="AB326" i="145" s="1"/>
  <c r="AB221" i="145" a="1"/>
  <c r="AB221" i="145" s="1"/>
  <c r="AB206" i="145" a="1"/>
  <c r="AB206" i="145" s="1"/>
  <c r="AB152" i="145" a="1"/>
  <c r="AB152" i="145" s="1"/>
  <c r="AB134" i="145" a="1"/>
  <c r="AB134" i="145" s="1"/>
  <c r="AB92" i="145" a="1"/>
  <c r="AB92" i="145" s="1"/>
  <c r="AB58" i="145" a="1"/>
  <c r="AB58" i="145" s="1"/>
  <c r="AB33" i="145" a="1"/>
  <c r="AB33" i="145" s="1"/>
  <c r="AB8" i="145" a="1"/>
  <c r="AB8" i="145" s="1"/>
  <c r="AB267" i="145" a="1"/>
  <c r="AB267" i="145" s="1"/>
  <c r="AB296" i="145" a="1"/>
  <c r="AB296" i="145" s="1"/>
  <c r="AB149" i="145" a="1"/>
  <c r="AB149" i="145" s="1"/>
  <c r="AB126" i="145" a="1"/>
  <c r="AB126" i="145" s="1"/>
  <c r="AB109" i="145" a="1"/>
  <c r="AB109" i="145" s="1"/>
  <c r="AB107" i="145" a="1"/>
  <c r="AB107" i="145" s="1"/>
  <c r="AB100" i="145" a="1"/>
  <c r="AB100" i="145" s="1"/>
  <c r="AB60" i="145" a="1"/>
  <c r="AB60" i="145" s="1"/>
  <c r="AB49" i="145" a="1"/>
  <c r="AB49" i="145" s="1"/>
  <c r="AB42" i="145" a="1"/>
  <c r="AB42" i="145" s="1"/>
  <c r="AB6" i="145" a="1"/>
  <c r="AB6" i="145" s="1"/>
  <c r="AB2" i="145" a="1"/>
  <c r="AB2" i="145" s="1"/>
  <c r="W2" i="145" s="1"/>
  <c r="AB24" i="145" a="1"/>
  <c r="AB24" i="145" s="1"/>
  <c r="AB315" i="145" a="1"/>
  <c r="AB315" i="145" s="1"/>
  <c r="AB310" i="145" a="1"/>
  <c r="AB310" i="145" s="1"/>
  <c r="AB240" i="145" a="1"/>
  <c r="AB240" i="145" s="1"/>
  <c r="AB217" i="145" a="1"/>
  <c r="AB217" i="145" s="1"/>
  <c r="AB195" i="145" a="1"/>
  <c r="AB195" i="145" s="1"/>
  <c r="AB185" i="145" a="1"/>
  <c r="AB185" i="145" s="1"/>
  <c r="AB147" i="145" a="1"/>
  <c r="AB147" i="145" s="1"/>
  <c r="AB35" i="145" a="1"/>
  <c r="AB35" i="145" s="1"/>
  <c r="AB17" i="145" a="1"/>
  <c r="AB17" i="145" s="1"/>
  <c r="AB281" i="145" a="1"/>
  <c r="AB281" i="145" s="1"/>
  <c r="AB256" i="145" a="1"/>
  <c r="AB256" i="145" s="1"/>
  <c r="AB237" i="145" a="1"/>
  <c r="AB237" i="145" s="1"/>
  <c r="AB203" i="145" a="1"/>
  <c r="AB203" i="145" s="1"/>
  <c r="AB201" i="145" a="1"/>
  <c r="AB201" i="145" s="1"/>
  <c r="AB309" i="145" a="1"/>
  <c r="AB309" i="145" s="1"/>
  <c r="AB284" i="145" a="1"/>
  <c r="AB284" i="145" s="1"/>
  <c r="AB268" i="145" a="1"/>
  <c r="AB268" i="145" s="1"/>
  <c r="AB234" i="145" a="1"/>
  <c r="AB234" i="145" s="1"/>
  <c r="AB318" i="145" a="1"/>
  <c r="AB318" i="145" s="1"/>
  <c r="AB313" i="145" a="1"/>
  <c r="AB313" i="145" s="1"/>
  <c r="AB255" i="145" a="1"/>
  <c r="AB255" i="145" s="1"/>
  <c r="AB239" i="145" a="1"/>
  <c r="AB239" i="145" s="1"/>
  <c r="AB231" i="145" a="1"/>
  <c r="AB231" i="145" s="1"/>
  <c r="AB216" i="145" a="1"/>
  <c r="AB216" i="145" s="1"/>
  <c r="AB209" i="145" a="1"/>
  <c r="AB209" i="145" s="1"/>
  <c r="AB188" i="145" a="1"/>
  <c r="AB188" i="145" s="1"/>
  <c r="AB184" i="145" a="1"/>
  <c r="AB184" i="145" s="1"/>
  <c r="AB174" i="145" a="1"/>
  <c r="AB174" i="145" s="1"/>
  <c r="AB172" i="145" a="1"/>
  <c r="AB172" i="145" s="1"/>
  <c r="AB148" i="145" a="1"/>
  <c r="AB148" i="145" s="1"/>
  <c r="AB108" i="145" a="1"/>
  <c r="AB108" i="145" s="1"/>
  <c r="AB101" i="145" a="1"/>
  <c r="AB101" i="145" s="1"/>
  <c r="AB75" i="145" a="1"/>
  <c r="AB75" i="145" s="1"/>
  <c r="AB40" i="145" a="1"/>
  <c r="AB40" i="145" s="1"/>
  <c r="AB22" i="145" a="1"/>
  <c r="AB22" i="145" s="1"/>
  <c r="AB303" i="145" a="1"/>
  <c r="AB303" i="145" s="1"/>
  <c r="AB261" i="145" a="1"/>
  <c r="AB261" i="145" s="1"/>
  <c r="AB186" i="145" a="1"/>
  <c r="AB186" i="145" s="1"/>
  <c r="AB139" i="145" a="1"/>
  <c r="AB139" i="145" s="1"/>
  <c r="AB62" i="145" a="1"/>
  <c r="AB62" i="145" s="1"/>
  <c r="AB18" i="145" a="1"/>
  <c r="AB18" i="145" s="1"/>
  <c r="AB151" i="145" a="1"/>
  <c r="AB151" i="145" s="1"/>
  <c r="AB146" i="145" a="1"/>
  <c r="AB146" i="145" s="1"/>
  <c r="AB127" i="145" a="1"/>
  <c r="AB127" i="145" s="1"/>
  <c r="AB120" i="145" a="1"/>
  <c r="AB120" i="145" s="1"/>
  <c r="AB98" i="145" a="1"/>
  <c r="AB98" i="145" s="1"/>
  <c r="AB94" i="145" a="1"/>
  <c r="AB94" i="145" s="1"/>
  <c r="AB219" i="145" a="1"/>
  <c r="AB219" i="145" s="1"/>
  <c r="AB169" i="145" a="1"/>
  <c r="AB169" i="145" s="1"/>
  <c r="AB154" i="145" a="1"/>
  <c r="AB154" i="145" s="1"/>
  <c r="AB208" i="145" a="1"/>
  <c r="AB208" i="145" s="1"/>
  <c r="AB123" i="145" a="1"/>
  <c r="AB123" i="145" s="1"/>
  <c r="AB95" i="145" a="1"/>
  <c r="AB95" i="145" s="1"/>
  <c r="AB90" i="145" a="1"/>
  <c r="AB90" i="145" s="1"/>
  <c r="AB59" i="145" a="1"/>
  <c r="AB59" i="145" s="1"/>
  <c r="AB264" i="145" a="1"/>
  <c r="AB264" i="145" s="1"/>
  <c r="AB250" i="145" a="1"/>
  <c r="AB250" i="145" s="1"/>
  <c r="AB192" i="145" a="1"/>
  <c r="AB192" i="145" s="1"/>
  <c r="AB131" i="145" a="1"/>
  <c r="AB131" i="145" s="1"/>
  <c r="AB97" i="145" a="1"/>
  <c r="AB97" i="145" s="1"/>
  <c r="AB79" i="145" a="1"/>
  <c r="AB79" i="145" s="1"/>
  <c r="AB73" i="145" a="1"/>
  <c r="AB73" i="145" s="1"/>
  <c r="AB71" i="145" a="1"/>
  <c r="AB71" i="145" s="1"/>
  <c r="AB57" i="145" a="1"/>
  <c r="AB57" i="145" s="1"/>
  <c r="AB319" i="145" a="1"/>
  <c r="AB319" i="145" s="1"/>
  <c r="AB204" i="145" a="1"/>
  <c r="AB204" i="145" s="1"/>
  <c r="AB161" i="145" a="1"/>
  <c r="AB161" i="145" s="1"/>
  <c r="AB145" i="145" a="1"/>
  <c r="AB145" i="145" s="1"/>
  <c r="AB67" i="145" a="1"/>
  <c r="AB67" i="145" s="1"/>
  <c r="AB65" i="145" a="1"/>
  <c r="AB65" i="145" s="1"/>
  <c r="AB32" i="145" a="1"/>
  <c r="AB32" i="145" s="1"/>
  <c r="AB41" i="145" a="1"/>
  <c r="AB41" i="145" s="1"/>
  <c r="AB23" i="145" a="1"/>
  <c r="AB23" i="145" s="1"/>
  <c r="AB223" i="145" a="1"/>
  <c r="AB223" i="145" s="1"/>
  <c r="AB211" i="145" a="1"/>
  <c r="AB211" i="145" s="1"/>
  <c r="AB12" i="145" a="1"/>
  <c r="AB12" i="145" s="1"/>
  <c r="AB111" i="145" a="1"/>
  <c r="AB111" i="145" s="1"/>
  <c r="AB21" i="145" a="1"/>
  <c r="AB21" i="145" s="1"/>
  <c r="AB164" i="145" a="1"/>
  <c r="AB164" i="145" s="1"/>
  <c r="AB105" i="145" a="1"/>
  <c r="AB105" i="145" s="1"/>
  <c r="AB63" i="145" a="1"/>
  <c r="AB63" i="145" s="1"/>
  <c r="AB39" i="145" a="1"/>
  <c r="AB39" i="145" s="1"/>
  <c r="AB30" i="145" a="1"/>
  <c r="AB30" i="145" s="1"/>
  <c r="AB3" i="145" a="1"/>
  <c r="AB3" i="145" s="1"/>
  <c r="AB307" i="145" a="1"/>
  <c r="AB307" i="145" s="1"/>
  <c r="AB283" i="145" a="1"/>
  <c r="AB283" i="145" s="1"/>
  <c r="AB252" i="145" a="1"/>
  <c r="AB252" i="145" s="1"/>
  <c r="AB197" i="145" a="1"/>
  <c r="AB197" i="145" s="1"/>
  <c r="AB129" i="145" a="1"/>
  <c r="AB129" i="145" s="1"/>
  <c r="AB61" i="145" a="1"/>
  <c r="AB61" i="145" s="1"/>
  <c r="AB48" i="145" a="1"/>
  <c r="AB48" i="145" s="1"/>
  <c r="AB173" i="145" a="1"/>
  <c r="AB173" i="145" s="1"/>
  <c r="AB138" i="145" a="1"/>
  <c r="AB138" i="145" s="1"/>
  <c r="AB116" i="145" a="1"/>
  <c r="AB116" i="145" s="1"/>
  <c r="AB113" i="145" a="1"/>
  <c r="AB113" i="145" s="1"/>
  <c r="AB110" i="145" a="1"/>
  <c r="AB110" i="145" s="1"/>
  <c r="AB275" i="145" a="1"/>
  <c r="AB275" i="145" s="1"/>
  <c r="AB263" i="145" a="1"/>
  <c r="AB263" i="145" s="1"/>
  <c r="AB125" i="145" a="1"/>
  <c r="AB125" i="145" s="1"/>
  <c r="AB104" i="145" a="1"/>
  <c r="AB104" i="145" s="1"/>
  <c r="AB91" i="145" a="1"/>
  <c r="AB91" i="145" s="1"/>
  <c r="AB86" i="145" a="1"/>
  <c r="AB86" i="145" s="1"/>
  <c r="AB68" i="145" a="1"/>
  <c r="AB68" i="145" s="1"/>
  <c r="AB51" i="145" a="1"/>
  <c r="AB51" i="145" s="1"/>
  <c r="W1" i="145"/>
  <c r="AB166" i="145" a="1"/>
  <c r="AB166" i="145" s="1"/>
  <c r="AB156" i="145" a="1"/>
  <c r="AB156" i="145" s="1"/>
  <c r="AB128" i="145" a="1"/>
  <c r="AB128" i="145" s="1"/>
  <c r="AB96" i="145" a="1"/>
  <c r="AB96" i="145" s="1"/>
  <c r="AB81" i="145" a="1"/>
  <c r="AB81" i="145" s="1"/>
  <c r="AB70" i="145" a="1"/>
  <c r="AB70" i="145" s="1"/>
  <c r="AB280" i="145" a="1"/>
  <c r="AB280" i="145" s="1"/>
  <c r="AB265" i="145" a="1"/>
  <c r="AB265" i="145" s="1"/>
  <c r="AB243" i="145" a="1"/>
  <c r="AB243" i="145" s="1"/>
  <c r="AB181" i="145" a="1"/>
  <c r="AB181" i="145" s="1"/>
  <c r="AB207" i="145" a="1"/>
  <c r="AB207" i="145" s="1"/>
  <c r="AB136" i="145" a="1"/>
  <c r="AB136" i="145" s="1"/>
  <c r="AB112" i="145" a="1"/>
  <c r="AB112" i="145" s="1"/>
  <c r="AB55" i="145" a="1"/>
  <c r="AB55" i="145" s="1"/>
  <c r="AB45" i="145" a="1"/>
  <c r="AB45" i="145" s="1"/>
  <c r="AB7" i="145" a="1"/>
  <c r="AB7" i="145" s="1"/>
  <c r="AB238" i="145" a="1"/>
  <c r="AB238" i="145" s="1"/>
  <c r="AB229" i="145" a="1"/>
  <c r="AB229" i="145" s="1"/>
  <c r="AB121" i="145" a="1"/>
  <c r="AB121" i="145" s="1"/>
  <c r="AB69" i="145" a="1"/>
  <c r="AB69" i="145" s="1"/>
  <c r="AB66" i="145" a="1"/>
  <c r="AB66" i="145" s="1"/>
  <c r="AB50" i="145" a="1"/>
  <c r="AB50" i="145" s="1"/>
  <c r="AB25" i="145" a="1"/>
  <c r="AB25" i="145" s="1"/>
  <c r="AB16" i="145" a="1"/>
  <c r="AB16" i="145" s="1"/>
  <c r="AB88" i="145" a="1"/>
  <c r="AB88" i="145" s="1"/>
  <c r="AB78" i="145" a="1"/>
  <c r="AB78" i="145" s="1"/>
  <c r="AB9" i="145" a="1"/>
  <c r="AB9" i="145" s="1"/>
  <c r="AB246" i="145" a="1"/>
  <c r="AB246" i="145" s="1"/>
  <c r="AB183" i="145" a="1"/>
  <c r="AB183" i="145" s="1"/>
  <c r="AB103" i="145" a="1"/>
  <c r="AB103" i="145" s="1"/>
  <c r="AB37" i="145" a="1"/>
  <c r="AB37" i="145" s="1"/>
  <c r="AB99" i="145" a="1"/>
  <c r="AB99" i="145" s="1"/>
  <c r="AB47" i="145" a="1"/>
  <c r="AB47" i="145" s="1"/>
  <c r="AB220" i="145" a="1"/>
  <c r="AB220" i="145" s="1"/>
  <c r="AB200" i="145" a="1"/>
  <c r="AB200" i="145" s="1"/>
  <c r="AB177" i="145" a="1"/>
  <c r="AB177" i="145" s="1"/>
  <c r="AB170" i="145" a="1"/>
  <c r="AB170" i="145" s="1"/>
  <c r="AB46" i="145" a="1"/>
  <c r="AB46" i="145" s="1"/>
  <c r="AB31" i="145" a="1"/>
  <c r="AB31" i="145" s="1"/>
  <c r="AB262" i="145" a="1"/>
  <c r="AB262" i="145" s="1"/>
  <c r="AB233" i="145" a="1"/>
  <c r="AB233" i="145" s="1"/>
  <c r="AB133" i="145" a="1"/>
  <c r="AB133" i="145" s="1"/>
  <c r="AB114" i="145" a="1"/>
  <c r="AB114" i="145" s="1"/>
  <c r="AB83" i="145" a="1"/>
  <c r="AB83" i="145" s="1"/>
  <c r="AB4" i="145" a="1"/>
  <c r="AB4" i="145" s="1"/>
  <c r="AB13" i="145" a="1"/>
  <c r="AB13" i="145" s="1"/>
  <c r="AB19" i="145" a="1"/>
  <c r="AB19" i="145" s="1"/>
  <c r="Y87" i="145" a="1"/>
  <c r="Y87" i="145" s="1"/>
  <c r="AC330" i="145" a="1"/>
  <c r="AC330" i="145" s="1"/>
  <c r="AC325" i="145" a="1"/>
  <c r="AC325" i="145" s="1"/>
  <c r="AC320" i="145" a="1"/>
  <c r="AC320" i="145" s="1"/>
  <c r="AC315" i="145" a="1"/>
  <c r="AC315" i="145" s="1"/>
  <c r="AC310" i="145" a="1"/>
  <c r="AC310" i="145" s="1"/>
  <c r="AC305" i="145" a="1"/>
  <c r="AC305" i="145" s="1"/>
  <c r="AC300" i="145" a="1"/>
  <c r="AC300" i="145" s="1"/>
  <c r="AC295" i="145" a="1"/>
  <c r="AC295" i="145" s="1"/>
  <c r="AC290" i="145" a="1"/>
  <c r="AC290" i="145" s="1"/>
  <c r="AC285" i="145" a="1"/>
  <c r="AC285" i="145" s="1"/>
  <c r="AC280" i="145" a="1"/>
  <c r="AC280" i="145" s="1"/>
  <c r="AC275" i="145" a="1"/>
  <c r="AC275" i="145" s="1"/>
  <c r="AC270" i="145" a="1"/>
  <c r="AC270" i="145" s="1"/>
  <c r="AC265" i="145" a="1"/>
  <c r="AC265" i="145" s="1"/>
  <c r="AC260" i="145" a="1"/>
  <c r="AC260" i="145" s="1"/>
  <c r="AC255" i="145" a="1"/>
  <c r="AC255" i="145" s="1"/>
  <c r="AC250" i="145" a="1"/>
  <c r="AC250" i="145" s="1"/>
  <c r="AC245" i="145" a="1"/>
  <c r="AC245" i="145" s="1"/>
  <c r="AC240" i="145" a="1"/>
  <c r="AC240" i="145" s="1"/>
  <c r="AC235" i="145" a="1"/>
  <c r="AC235" i="145" s="1"/>
  <c r="AC230" i="145" a="1"/>
  <c r="AC230" i="145" s="1"/>
  <c r="AC312" i="145" a="1"/>
  <c r="AC312" i="145" s="1"/>
  <c r="AC287" i="145" a="1"/>
  <c r="AC287" i="145" s="1"/>
  <c r="AC262" i="145" a="1"/>
  <c r="AC262" i="145" s="1"/>
  <c r="AC237" i="145" a="1"/>
  <c r="AC237" i="145" s="1"/>
  <c r="AC224" i="145" a="1"/>
  <c r="AC224" i="145" s="1"/>
  <c r="AC333" i="145" a="1"/>
  <c r="AC333" i="145" s="1"/>
  <c r="AC308" i="145" a="1"/>
  <c r="AC308" i="145" s="1"/>
  <c r="AC283" i="145" a="1"/>
  <c r="AC283" i="145" s="1"/>
  <c r="AC258" i="145" a="1"/>
  <c r="AC258" i="145" s="1"/>
  <c r="AC314" i="145" a="1"/>
  <c r="AC314" i="145" s="1"/>
  <c r="AC292" i="145" a="1"/>
  <c r="AC292" i="145" s="1"/>
  <c r="AC257" i="145" a="1"/>
  <c r="AC257" i="145" s="1"/>
  <c r="AC254" i="145" a="1"/>
  <c r="AC254" i="145" s="1"/>
  <c r="AC221" i="145" a="1"/>
  <c r="AC221" i="145" s="1"/>
  <c r="AC216" i="145" a="1"/>
  <c r="AC216" i="145" s="1"/>
  <c r="AC211" i="145" a="1"/>
  <c r="AC211" i="145" s="1"/>
  <c r="AC206" i="145" a="1"/>
  <c r="AC206" i="145" s="1"/>
  <c r="AC201" i="145" a="1"/>
  <c r="AC201" i="145" s="1"/>
  <c r="AC196" i="145" a="1"/>
  <c r="AC196" i="145" s="1"/>
  <c r="AC191" i="145" a="1"/>
  <c r="AC191" i="145" s="1"/>
  <c r="AC186" i="145" a="1"/>
  <c r="AC186" i="145" s="1"/>
  <c r="AC181" i="145" a="1"/>
  <c r="AC181" i="145" s="1"/>
  <c r="AC176" i="145" a="1"/>
  <c r="AC176" i="145" s="1"/>
  <c r="AC171" i="145" a="1"/>
  <c r="AC171" i="145" s="1"/>
  <c r="AC166" i="145" a="1"/>
  <c r="AC166" i="145" s="1"/>
  <c r="AC161" i="145" a="1"/>
  <c r="AC161" i="145" s="1"/>
  <c r="AC156" i="145" a="1"/>
  <c r="AC156" i="145" s="1"/>
  <c r="AC151" i="145" a="1"/>
  <c r="AC151" i="145" s="1"/>
  <c r="AC146" i="145" a="1"/>
  <c r="AC146" i="145" s="1"/>
  <c r="AC141" i="145" a="1"/>
  <c r="AC141" i="145" s="1"/>
  <c r="AC136" i="145" a="1"/>
  <c r="AC136" i="145" s="1"/>
  <c r="AC131" i="145" a="1"/>
  <c r="AC131" i="145" s="1"/>
  <c r="AC126" i="145" a="1"/>
  <c r="AC126" i="145" s="1"/>
  <c r="AC121" i="145" a="1"/>
  <c r="AC121" i="145" s="1"/>
  <c r="AC116" i="145" a="1"/>
  <c r="AC116" i="145" s="1"/>
  <c r="AC111" i="145" a="1"/>
  <c r="AC111" i="145" s="1"/>
  <c r="AC311" i="145" a="1"/>
  <c r="AC311" i="145" s="1"/>
  <c r="AC327" i="145" a="1"/>
  <c r="AC327" i="145" s="1"/>
  <c r="AC289" i="145" a="1"/>
  <c r="AC289" i="145" s="1"/>
  <c r="AC267" i="145" a="1"/>
  <c r="AC267" i="145" s="1"/>
  <c r="AC321" i="145" a="1"/>
  <c r="AC321" i="145" s="1"/>
  <c r="AC324" i="145" a="1"/>
  <c r="AC324" i="145" s="1"/>
  <c r="AC302" i="145" a="1"/>
  <c r="AC302" i="145" s="1"/>
  <c r="AC328" i="145" a="1"/>
  <c r="AC328" i="145" s="1"/>
  <c r="AC306" i="145" a="1"/>
  <c r="AC306" i="145" s="1"/>
  <c r="AC319" i="145" a="1"/>
  <c r="AC319" i="145" s="1"/>
  <c r="AC297" i="145" a="1"/>
  <c r="AC297" i="145" s="1"/>
  <c r="AC323" i="145" a="1"/>
  <c r="AC323" i="145" s="1"/>
  <c r="AC210" i="145" a="1"/>
  <c r="AC210" i="145" s="1"/>
  <c r="AC185" i="145" a="1"/>
  <c r="AC185" i="145" s="1"/>
  <c r="AC160" i="145" a="1"/>
  <c r="AC160" i="145" s="1"/>
  <c r="AC135" i="145" a="1"/>
  <c r="AC135" i="145" s="1"/>
  <c r="AC110" i="145" a="1"/>
  <c r="AC110" i="145" s="1"/>
  <c r="AC316" i="145" a="1"/>
  <c r="AC316" i="145" s="1"/>
  <c r="AC286" i="145" a="1"/>
  <c r="AC286" i="145" s="1"/>
  <c r="AC278" i="145" a="1"/>
  <c r="AC278" i="145" s="1"/>
  <c r="AC239" i="145" a="1"/>
  <c r="AC239" i="145" s="1"/>
  <c r="AC202" i="145" a="1"/>
  <c r="AC202" i="145" s="1"/>
  <c r="AC253" i="145" a="1"/>
  <c r="AC253" i="145" s="1"/>
  <c r="AC248" i="145" a="1"/>
  <c r="AC248" i="145" s="1"/>
  <c r="AC212" i="145" a="1"/>
  <c r="AC212" i="145" s="1"/>
  <c r="AC189" i="145" a="1"/>
  <c r="AC189" i="145" s="1"/>
  <c r="AC182" i="145" a="1"/>
  <c r="AC182" i="145" s="1"/>
  <c r="AC128" i="145" a="1"/>
  <c r="AC128" i="145" s="1"/>
  <c r="AC98" i="145" a="1"/>
  <c r="AC98" i="145" s="1"/>
  <c r="AC269" i="145" a="1"/>
  <c r="AC269" i="145" s="1"/>
  <c r="AC243" i="145" a="1"/>
  <c r="AC243" i="145" s="1"/>
  <c r="AC164" i="145" a="1"/>
  <c r="AC164" i="145" s="1"/>
  <c r="AC157" i="145" a="1"/>
  <c r="AC157" i="145" s="1"/>
  <c r="AC94" i="145" a="1"/>
  <c r="AC94" i="145" s="1"/>
  <c r="AC329" i="145" a="1"/>
  <c r="AC329" i="145" s="1"/>
  <c r="AC276" i="145" a="1"/>
  <c r="AC276" i="145" s="1"/>
  <c r="AC251" i="145" a="1"/>
  <c r="AC251" i="145" s="1"/>
  <c r="AC313" i="145" a="1"/>
  <c r="AC313" i="145" s="1"/>
  <c r="AC296" i="145" a="1"/>
  <c r="AC296" i="145" s="1"/>
  <c r="AC298" i="145" a="1"/>
  <c r="AC298" i="145" s="1"/>
  <c r="AC279" i="145" a="1"/>
  <c r="AC279" i="145" s="1"/>
  <c r="AC244" i="145" a="1"/>
  <c r="AC244" i="145" s="1"/>
  <c r="AC231" i="145" a="1"/>
  <c r="AC231" i="145" s="1"/>
  <c r="AC162" i="145" a="1"/>
  <c r="AC162" i="145" s="1"/>
  <c r="AC144" i="145" a="1"/>
  <c r="AC144" i="145" s="1"/>
  <c r="AC108" i="145" a="1"/>
  <c r="AC108" i="145" s="1"/>
  <c r="AC104" i="145" a="1"/>
  <c r="AC104" i="145" s="1"/>
  <c r="AC332" i="145" a="1"/>
  <c r="AC332" i="145" s="1"/>
  <c r="AC301" i="145" a="1"/>
  <c r="AC301" i="145" s="1"/>
  <c r="AC271" i="145" a="1"/>
  <c r="AC271" i="145" s="1"/>
  <c r="AC219" i="145" a="1"/>
  <c r="AC219" i="145" s="1"/>
  <c r="AC203" i="145" a="1"/>
  <c r="AC203" i="145" s="1"/>
  <c r="AC188" i="145" a="1"/>
  <c r="AC188" i="145" s="1"/>
  <c r="AC105" i="145" a="1"/>
  <c r="AC105" i="145" s="1"/>
  <c r="AC91" i="145" a="1"/>
  <c r="AC91" i="145" s="1"/>
  <c r="AC304" i="145" a="1"/>
  <c r="AC304" i="145" s="1"/>
  <c r="AC183" i="145" a="1"/>
  <c r="AC183" i="145" s="1"/>
  <c r="AC170" i="145" a="1"/>
  <c r="AC170" i="145" s="1"/>
  <c r="AC331" i="145" a="1"/>
  <c r="AC331" i="145" s="1"/>
  <c r="AC317" i="145" a="1"/>
  <c r="AC317" i="145" s="1"/>
  <c r="AC294" i="145" a="1"/>
  <c r="AC294" i="145" s="1"/>
  <c r="AC261" i="145" a="1"/>
  <c r="AC261" i="145" s="1"/>
  <c r="AC222" i="145" a="1"/>
  <c r="AC222" i="145" s="1"/>
  <c r="AC199" i="145" a="1"/>
  <c r="AC199" i="145" s="1"/>
  <c r="AC158" i="145" a="1"/>
  <c r="AC158" i="145" s="1"/>
  <c r="AC145" i="145" a="1"/>
  <c r="AC145" i="145" s="1"/>
  <c r="AC127" i="145" a="1"/>
  <c r="AC127" i="145" s="1"/>
  <c r="AC114" i="145" a="1"/>
  <c r="AC114" i="145" s="1"/>
  <c r="AC223" i="145" a="1"/>
  <c r="AC223" i="145" s="1"/>
  <c r="AC208" i="145" a="1"/>
  <c r="AC208" i="145" s="1"/>
  <c r="AC200" i="145" a="1"/>
  <c r="AC200" i="145" s="1"/>
  <c r="AC192" i="145" a="1"/>
  <c r="AC192" i="145" s="1"/>
  <c r="AC169" i="145" a="1"/>
  <c r="AC169" i="145" s="1"/>
  <c r="AC112" i="145" a="1"/>
  <c r="AC112" i="145" s="1"/>
  <c r="AC100" i="145" a="1"/>
  <c r="AC100" i="145" s="1"/>
  <c r="AC74" i="145" a="1"/>
  <c r="AC74" i="145" s="1"/>
  <c r="AC50" i="145" a="1"/>
  <c r="AC50" i="145" s="1"/>
  <c r="AC46" i="145" a="1"/>
  <c r="AC46" i="145" s="1"/>
  <c r="AC25" i="145" a="1"/>
  <c r="AC25" i="145" s="1"/>
  <c r="AC21" i="145" a="1"/>
  <c r="AC21" i="145" s="1"/>
  <c r="AC291" i="145" a="1"/>
  <c r="AC291" i="145" s="1"/>
  <c r="AC281" i="145" a="1"/>
  <c r="AC281" i="145" s="1"/>
  <c r="AC264" i="145" a="1"/>
  <c r="AC264" i="145" s="1"/>
  <c r="AC241" i="145" a="1"/>
  <c r="AC241" i="145" s="1"/>
  <c r="AC218" i="145" a="1"/>
  <c r="AC218" i="145" s="1"/>
  <c r="AC272" i="145" a="1"/>
  <c r="AC272" i="145" s="1"/>
  <c r="AC197" i="145" a="1"/>
  <c r="AC197" i="145" s="1"/>
  <c r="AC88" i="145" a="1"/>
  <c r="AC88" i="145" s="1"/>
  <c r="AC53" i="145" a="1"/>
  <c r="AC53" i="145" s="1"/>
  <c r="AC35" i="145" a="1"/>
  <c r="AC35" i="145" s="1"/>
  <c r="AC232" i="145" a="1"/>
  <c r="AC232" i="145" s="1"/>
  <c r="AC143" i="145" a="1"/>
  <c r="AC143" i="145" s="1"/>
  <c r="AC124" i="145" a="1"/>
  <c r="AC124" i="145" s="1"/>
  <c r="AC122" i="145" a="1"/>
  <c r="AC122" i="145" s="1"/>
  <c r="AC93" i="145" a="1"/>
  <c r="AC93" i="145" s="1"/>
  <c r="AC64" i="145" a="1"/>
  <c r="AC64" i="145" s="1"/>
  <c r="AC28" i="145" a="1"/>
  <c r="AC28" i="145" s="1"/>
  <c r="AC10" i="145" a="1"/>
  <c r="AC10" i="145" s="1"/>
  <c r="AC288" i="145" a="1"/>
  <c r="AC288" i="145" s="1"/>
  <c r="AC229" i="145" a="1"/>
  <c r="AC229" i="145" s="1"/>
  <c r="AC118" i="145" a="1"/>
  <c r="AC118" i="145" s="1"/>
  <c r="AC226" i="145" a="1"/>
  <c r="AC226" i="145" s="1"/>
  <c r="AC303" i="145" a="1"/>
  <c r="AC303" i="145" s="1"/>
  <c r="AC236" i="145" a="1"/>
  <c r="AC236" i="145" s="1"/>
  <c r="AC194" i="145" a="1"/>
  <c r="AC194" i="145" s="1"/>
  <c r="AC89" i="145" a="1"/>
  <c r="AC89" i="145" s="1"/>
  <c r="AC81" i="145" a="1"/>
  <c r="AC81" i="145" s="1"/>
  <c r="AC72" i="145" a="1"/>
  <c r="AC72" i="145" s="1"/>
  <c r="AC33" i="145" a="1"/>
  <c r="AC33" i="145" s="1"/>
  <c r="AC26" i="145" a="1"/>
  <c r="AC26" i="145" s="1"/>
  <c r="AC15" i="145" a="1"/>
  <c r="AC15" i="145" s="1"/>
  <c r="AC120" i="145" a="1"/>
  <c r="AC120" i="145" s="1"/>
  <c r="AC113" i="145" a="1"/>
  <c r="AC113" i="145" s="1"/>
  <c r="AC96" i="145" a="1"/>
  <c r="AC96" i="145" s="1"/>
  <c r="AC92" i="145" a="1"/>
  <c r="AC92" i="145" s="1"/>
  <c r="AC90" i="145" a="1"/>
  <c r="AC90" i="145" s="1"/>
  <c r="AC79" i="145" a="1"/>
  <c r="AC79" i="145" s="1"/>
  <c r="AC39" i="145" a="1"/>
  <c r="AC39" i="145" s="1"/>
  <c r="AC13" i="145" a="1"/>
  <c r="AC13" i="145" s="1"/>
  <c r="AC228" i="145" a="1"/>
  <c r="AC228" i="145" s="1"/>
  <c r="AC204" i="145" a="1"/>
  <c r="AC204" i="145" s="1"/>
  <c r="AC77" i="145" a="1"/>
  <c r="AC77" i="145" s="1"/>
  <c r="AC213" i="145" a="1"/>
  <c r="AC213" i="145" s="1"/>
  <c r="AC179" i="145" a="1"/>
  <c r="AC179" i="145" s="1"/>
  <c r="AC137" i="145" a="1"/>
  <c r="AC137" i="145" s="1"/>
  <c r="AC130" i="145" a="1"/>
  <c r="AC130" i="145" s="1"/>
  <c r="AC109" i="145" a="1"/>
  <c r="AC109" i="145" s="1"/>
  <c r="AC299" i="145" a="1"/>
  <c r="AC299" i="145" s="1"/>
  <c r="AC266" i="145" a="1"/>
  <c r="AC266" i="145" s="1"/>
  <c r="AC246" i="145" a="1"/>
  <c r="AC246" i="145" s="1"/>
  <c r="AC134" i="145" a="1"/>
  <c r="AC134" i="145" s="1"/>
  <c r="AC97" i="145" a="1"/>
  <c r="AC97" i="145" s="1"/>
  <c r="AC73" i="145" a="1"/>
  <c r="AC73" i="145" s="1"/>
  <c r="AC71" i="145" a="1"/>
  <c r="AC71" i="145" s="1"/>
  <c r="AC318" i="145" a="1"/>
  <c r="AC318" i="145" s="1"/>
  <c r="AC284" i="145" a="1"/>
  <c r="AC284" i="145" s="1"/>
  <c r="AC274" i="145" a="1"/>
  <c r="AC274" i="145" s="1"/>
  <c r="AC233" i="145" a="1"/>
  <c r="AC233" i="145" s="1"/>
  <c r="AC195" i="145" a="1"/>
  <c r="AC195" i="145" s="1"/>
  <c r="AC180" i="145" a="1"/>
  <c r="AC180" i="145" s="1"/>
  <c r="AC165" i="145" a="1"/>
  <c r="AC165" i="145" s="1"/>
  <c r="AC69" i="145" a="1"/>
  <c r="AC69" i="145" s="1"/>
  <c r="AC45" i="145" a="1"/>
  <c r="AC45" i="145" s="1"/>
  <c r="AC14" i="145" a="1"/>
  <c r="AC14" i="145" s="1"/>
  <c r="AC326" i="145" a="1"/>
  <c r="AC326" i="145" s="1"/>
  <c r="AC277" i="145" a="1"/>
  <c r="AC277" i="145" s="1"/>
  <c r="AC184" i="145" a="1"/>
  <c r="AC184" i="145" s="1"/>
  <c r="AC174" i="145" a="1"/>
  <c r="AC174" i="145" s="1"/>
  <c r="AC63" i="145" a="1"/>
  <c r="AC63" i="145" s="1"/>
  <c r="AC12" i="145" a="1"/>
  <c r="AC12" i="145" s="1"/>
  <c r="AC3" i="145" a="1"/>
  <c r="AC3" i="145" s="1"/>
  <c r="AC61" i="145" a="1"/>
  <c r="AC61" i="145" s="1"/>
  <c r="AC48" i="145" a="1"/>
  <c r="AC48" i="145" s="1"/>
  <c r="AC30" i="145" a="1"/>
  <c r="AC30" i="145" s="1"/>
  <c r="AC252" i="145" a="1"/>
  <c r="AC252" i="145" s="1"/>
  <c r="AC177" i="145" a="1"/>
  <c r="AC177" i="145" s="1"/>
  <c r="AC129" i="145" a="1"/>
  <c r="AC129" i="145" s="1"/>
  <c r="AC123" i="145" a="1"/>
  <c r="AC123" i="145" s="1"/>
  <c r="AC82" i="145" a="1"/>
  <c r="AC82" i="145" s="1"/>
  <c r="AC19" i="145" a="1"/>
  <c r="AC19" i="145" s="1"/>
  <c r="AC242" i="145" a="1"/>
  <c r="AC242" i="145" s="1"/>
  <c r="AC307" i="145" a="1"/>
  <c r="AC307" i="145" s="1"/>
  <c r="AC215" i="145" a="1"/>
  <c r="AC215" i="145" s="1"/>
  <c r="AC75" i="145" a="1"/>
  <c r="AC75" i="145" s="1"/>
  <c r="AC247" i="145" a="1"/>
  <c r="AC247" i="145" s="1"/>
  <c r="AC207" i="145" a="1"/>
  <c r="AC207" i="145" s="1"/>
  <c r="AC190" i="145" a="1"/>
  <c r="AC190" i="145" s="1"/>
  <c r="AC187" i="145" a="1"/>
  <c r="AC187" i="145" s="1"/>
  <c r="AC154" i="145" a="1"/>
  <c r="AC154" i="145" s="1"/>
  <c r="AC59" i="145" a="1"/>
  <c r="AC59" i="145" s="1"/>
  <c r="AC57" i="145" a="1"/>
  <c r="AC57" i="145" s="1"/>
  <c r="AC55" i="145" a="1"/>
  <c r="AC55" i="145" s="1"/>
  <c r="AC37" i="145" a="1"/>
  <c r="AC37" i="145" s="1"/>
  <c r="AC282" i="145" a="1"/>
  <c r="AC282" i="145" s="1"/>
  <c r="AC263" i="145" a="1"/>
  <c r="AC263" i="145" s="1"/>
  <c r="AC163" i="145" a="1"/>
  <c r="AC163" i="145" s="1"/>
  <c r="AC153" i="145" a="1"/>
  <c r="AC153" i="145" s="1"/>
  <c r="AC125" i="145" a="1"/>
  <c r="AC125" i="145" s="1"/>
  <c r="AC268" i="145" a="1"/>
  <c r="AC268" i="145" s="1"/>
  <c r="AC256" i="145" a="1"/>
  <c r="AC256" i="145" s="1"/>
  <c r="AC70" i="145" a="1"/>
  <c r="AC70" i="145" s="1"/>
  <c r="AC66" i="145" a="1"/>
  <c r="AC66" i="145" s="1"/>
  <c r="AC22" i="145" a="1"/>
  <c r="AC22" i="145" s="1"/>
  <c r="AC62" i="145" a="1"/>
  <c r="AC62" i="145" s="1"/>
  <c r="AC31" i="145" a="1"/>
  <c r="AC31" i="145" s="1"/>
  <c r="AC273" i="145" a="1"/>
  <c r="AC273" i="145" s="1"/>
  <c r="AC225" i="145" a="1"/>
  <c r="AC225" i="145" s="1"/>
  <c r="AC259" i="145" a="1"/>
  <c r="AC259" i="145" s="1"/>
  <c r="AC148" i="145" a="1"/>
  <c r="AC148" i="145" s="1"/>
  <c r="AC142" i="145" a="1"/>
  <c r="AC142" i="145" s="1"/>
  <c r="AC238" i="145" a="1"/>
  <c r="AC238" i="145" s="1"/>
  <c r="AC214" i="145" a="1"/>
  <c r="AC214" i="145" s="1"/>
  <c r="AC106" i="145" a="1"/>
  <c r="AC106" i="145" s="1"/>
  <c r="AC178" i="145" a="1"/>
  <c r="AC178" i="145" s="1"/>
  <c r="AC167" i="145" a="1"/>
  <c r="AC167" i="145" s="1"/>
  <c r="AC103" i="145" a="1"/>
  <c r="AC103" i="145" s="1"/>
  <c r="AC78" i="145" a="1"/>
  <c r="AC78" i="145" s="1"/>
  <c r="AC18" i="145" a="1"/>
  <c r="AC18" i="145" s="1"/>
  <c r="AC9" i="145" a="1"/>
  <c r="AC9" i="145" s="1"/>
  <c r="AC84" i="145" a="1"/>
  <c r="AC84" i="145" s="1"/>
  <c r="AC293" i="145" a="1"/>
  <c r="AC293" i="145" s="1"/>
  <c r="AC140" i="145" a="1"/>
  <c r="AC140" i="145" s="1"/>
  <c r="AC107" i="145" a="1"/>
  <c r="AC107" i="145" s="1"/>
  <c r="AC99" i="145" a="1"/>
  <c r="AC99" i="145" s="1"/>
  <c r="AC85" i="145" a="1"/>
  <c r="AC85" i="145" s="1"/>
  <c r="AC47" i="145" a="1"/>
  <c r="AC47" i="145" s="1"/>
  <c r="AC32" i="145" a="1"/>
  <c r="AC32" i="145" s="1"/>
  <c r="AC11" i="145" a="1"/>
  <c r="AC11" i="145" s="1"/>
  <c r="AC220" i="145" a="1"/>
  <c r="AC220" i="145" s="1"/>
  <c r="AC172" i="145" a="1"/>
  <c r="AC172" i="145" s="1"/>
  <c r="AC150" i="145" a="1"/>
  <c r="AC150" i="145" s="1"/>
  <c r="AC27" i="145" a="1"/>
  <c r="AC27" i="145" s="1"/>
  <c r="AC60" i="145" a="1"/>
  <c r="AC60" i="145" s="1"/>
  <c r="AC322" i="145" a="1"/>
  <c r="AC322" i="145" s="1"/>
  <c r="AC155" i="145" a="1"/>
  <c r="AC155" i="145" s="1"/>
  <c r="AC234" i="145" a="1"/>
  <c r="AC234" i="145" s="1"/>
  <c r="AC205" i="145" a="1"/>
  <c r="AC205" i="145" s="1"/>
  <c r="AC159" i="145" a="1"/>
  <c r="AC159" i="145" s="1"/>
  <c r="AC149" i="145" a="1"/>
  <c r="AC149" i="145" s="1"/>
  <c r="AC138" i="145" a="1"/>
  <c r="AC138" i="145" s="1"/>
  <c r="AC54" i="145" a="1"/>
  <c r="AC54" i="145" s="1"/>
  <c r="AC36" i="145" a="1"/>
  <c r="AC36" i="145" s="1"/>
  <c r="AB10" i="145" a="1"/>
  <c r="AB10" i="145" s="1"/>
  <c r="Y32" i="145" a="1"/>
  <c r="Y32" i="145" s="1"/>
  <c r="AC68" i="145" a="1"/>
  <c r="AC68" i="145" s="1"/>
  <c r="Y65" i="145" a="1"/>
  <c r="Y65" i="145" s="1"/>
  <c r="Y316" i="145" a="1"/>
  <c r="Y316" i="145" s="1"/>
  <c r="AA2" i="145" a="1"/>
  <c r="AA2" i="145" s="1"/>
  <c r="V2" i="145" s="1"/>
  <c r="V3" i="145" s="1"/>
  <c r="V4" i="145" s="1"/>
  <c r="V5" i="145" s="1"/>
  <c r="V6" i="145" s="1"/>
  <c r="V7" i="145" s="1"/>
  <c r="AC5" i="145" a="1"/>
  <c r="AC5" i="145" s="1"/>
  <c r="AC29" i="145" a="1"/>
  <c r="AC29" i="145" s="1"/>
  <c r="Y33" i="145" a="1"/>
  <c r="Y33" i="145" s="1"/>
  <c r="AB36" i="145" a="1"/>
  <c r="AB36" i="145" s="1"/>
  <c r="AB43" i="145" a="1"/>
  <c r="AB43" i="145" s="1"/>
  <c r="AA57" i="145" a="1"/>
  <c r="AA57" i="145" s="1"/>
  <c r="AC65" i="145" a="1"/>
  <c r="AC65" i="145" s="1"/>
  <c r="Z88" i="145" a="1"/>
  <c r="Z88" i="145" s="1"/>
  <c r="AB144" i="145" a="1"/>
  <c r="AB144" i="145" s="1"/>
  <c r="Y185" i="145" a="1"/>
  <c r="Y185" i="145" s="1"/>
  <c r="AB312" i="145" a="1"/>
  <c r="AB312" i="145" s="1"/>
  <c r="Y29" i="145" a="1"/>
  <c r="Y29" i="145" s="1"/>
  <c r="AC49" i="145" a="1"/>
  <c r="AC49" i="145" s="1"/>
  <c r="Z105" i="145" a="1"/>
  <c r="Z105" i="145" s="1"/>
  <c r="Y153" i="145" a="1"/>
  <c r="Y153" i="145" s="1"/>
  <c r="AC193" i="145" a="1"/>
  <c r="AC193" i="145" s="1"/>
  <c r="Z204" i="145" a="1"/>
  <c r="Z204" i="145" s="1"/>
  <c r="AB286" i="145" a="1"/>
  <c r="AB286" i="145" s="1"/>
  <c r="AA8" i="145" a="1"/>
  <c r="AA8" i="145" s="1"/>
  <c r="AA11" i="145" a="1"/>
  <c r="AA11" i="145" s="1"/>
  <c r="AA17" i="145" a="1"/>
  <c r="AA17" i="145" s="1"/>
  <c r="AB20" i="145" a="1"/>
  <c r="AB20" i="145" s="1"/>
  <c r="AB26" i="145" a="1"/>
  <c r="AB26" i="145" s="1"/>
  <c r="Z33" i="145" a="1"/>
  <c r="Z33" i="145" s="1"/>
  <c r="Z89" i="145" a="1"/>
  <c r="Z89" i="145" s="1"/>
  <c r="Y106" i="145" a="1"/>
  <c r="Y106" i="145" s="1"/>
  <c r="AC119" i="145" a="1"/>
  <c r="AC119" i="145" s="1"/>
  <c r="Z164" i="145" a="1"/>
  <c r="Z164" i="145" s="1"/>
  <c r="AC217" i="145" a="1"/>
  <c r="AC217" i="145" s="1"/>
  <c r="Z249" i="145" a="1"/>
  <c r="Z249" i="145" s="1"/>
  <c r="Z270" i="145" a="1"/>
  <c r="Z270" i="145" s="1"/>
  <c r="Z36" i="145" a="1"/>
  <c r="Z36" i="145" s="1"/>
  <c r="Y43" i="145" a="1"/>
  <c r="Y43" i="145" s="1"/>
  <c r="Z57" i="145" a="1"/>
  <c r="Z57" i="145" s="1"/>
  <c r="Y73" i="145" a="1"/>
  <c r="Y73" i="145" s="1"/>
  <c r="AB64" i="145" a="1"/>
  <c r="AB64" i="145" s="1"/>
  <c r="Y8" i="145" a="1"/>
  <c r="Y8" i="145" s="1"/>
  <c r="Y14" i="145" a="1"/>
  <c r="Y14" i="145" s="1"/>
  <c r="Y17" i="145" a="1"/>
  <c r="Y17" i="145" s="1"/>
  <c r="Y20" i="145" a="1"/>
  <c r="Y20" i="145" s="1"/>
  <c r="Z23" i="145" a="1"/>
  <c r="Z23" i="145" s="1"/>
  <c r="AB163" i="145" a="1"/>
  <c r="AB163" i="145" s="1"/>
  <c r="AC173" i="145" a="1"/>
  <c r="AC173" i="145" s="1"/>
  <c r="AB182" i="145" a="1"/>
  <c r="AB182" i="145" s="1"/>
  <c r="Z2" i="145" a="1"/>
  <c r="Z2" i="145" s="1"/>
  <c r="U2" i="145" s="1"/>
  <c r="U3" i="145" s="1"/>
  <c r="U4" i="145" s="1"/>
  <c r="U5" i="145" s="1"/>
  <c r="U6" i="145" s="1"/>
  <c r="U7" i="145" s="1"/>
  <c r="U8" i="145" s="1"/>
  <c r="U9" i="145" s="1"/>
  <c r="U10" i="145" s="1"/>
  <c r="AB5" i="145" a="1"/>
  <c r="AB5" i="145" s="1"/>
  <c r="AB14" i="145" a="1"/>
  <c r="AB14" i="145" s="1"/>
  <c r="AC23" i="145" a="1"/>
  <c r="AC23" i="145" s="1"/>
  <c r="AB29" i="145" a="1"/>
  <c r="AB29" i="145" s="1"/>
  <c r="Y249" i="145" a="1"/>
  <c r="Y249" i="145" s="1"/>
  <c r="AC2" i="145" a="1"/>
  <c r="AC2" i="145" s="1"/>
  <c r="X2" i="145" s="1"/>
  <c r="AB11" i="145" a="1"/>
  <c r="AB11" i="145" s="1"/>
  <c r="AC17" i="145" a="1"/>
  <c r="AC17" i="145" s="1"/>
  <c r="AC20" i="145" a="1"/>
  <c r="AC20" i="145" s="1"/>
  <c r="Y40" i="145" a="1"/>
  <c r="Y40" i="145" s="1"/>
  <c r="AC43" i="145" a="1"/>
  <c r="AC43" i="145" s="1"/>
  <c r="Y47" i="145" a="1"/>
  <c r="Y47" i="145" s="1"/>
  <c r="Y58" i="145" a="1"/>
  <c r="Y58" i="145" s="1"/>
  <c r="Y62" i="145" a="1"/>
  <c r="Y62" i="145" s="1"/>
  <c r="Z74" i="145" a="1"/>
  <c r="Z74" i="145" s="1"/>
  <c r="AC83" i="145" a="1"/>
  <c r="AC83" i="145" s="1"/>
  <c r="AB89" i="145" a="1"/>
  <c r="AB89" i="145" s="1"/>
  <c r="AB155" i="145" a="1"/>
  <c r="AB155" i="145" s="1"/>
  <c r="Z165" i="145" a="1"/>
  <c r="Z165" i="145" s="1"/>
  <c r="AC175" i="145" a="1"/>
  <c r="AC175" i="145" s="1"/>
  <c r="AC249" i="145" a="1"/>
  <c r="AC249" i="145" s="1"/>
  <c r="Z294" i="145" a="1"/>
  <c r="Z294" i="145" s="1"/>
  <c r="Z322" i="145" a="1"/>
  <c r="Z322" i="145" s="1"/>
  <c r="Y3" i="145" a="1"/>
  <c r="Y3" i="145" s="1"/>
  <c r="AC8" i="145" a="1"/>
  <c r="AC8" i="145" s="1"/>
  <c r="Y12" i="145" a="1"/>
  <c r="Y12" i="145" s="1"/>
  <c r="AC40" i="145" a="1"/>
  <c r="AC40" i="145" s="1"/>
  <c r="AB54" i="145" a="1"/>
  <c r="AB54" i="145" s="1"/>
  <c r="AC58" i="145" a="1"/>
  <c r="AC58" i="145" s="1"/>
  <c r="Y70" i="145" a="1"/>
  <c r="Y70" i="145" s="1"/>
  <c r="AA74" i="145" a="1"/>
  <c r="AA74" i="145" s="1"/>
  <c r="Z106" i="145" a="1"/>
  <c r="Z106" i="145" s="1"/>
  <c r="AB165" i="145" a="1"/>
  <c r="AB165" i="145" s="1"/>
  <c r="AA250" i="145" a="1"/>
  <c r="AA250" i="145" s="1"/>
  <c r="AB93" i="144" a="1"/>
  <c r="AB93" i="144" s="1"/>
  <c r="AB90" i="144" a="1"/>
  <c r="AB90" i="144" s="1"/>
  <c r="Y2" i="144" a="1"/>
  <c r="Y2" i="144" s="1"/>
  <c r="T2" i="144" s="1"/>
  <c r="AB103" i="144" a="1"/>
  <c r="AB103" i="144" s="1"/>
  <c r="AB5" i="144" a="1"/>
  <c r="AB5" i="144" s="1"/>
  <c r="AB104" i="144" a="1"/>
  <c r="AB104" i="144" s="1"/>
  <c r="AA6" i="144" a="1"/>
  <c r="AA6" i="144" s="1"/>
  <c r="AB148" i="144" a="1"/>
  <c r="AB148" i="144" s="1"/>
  <c r="AB6" i="144" a="1"/>
  <c r="AB6" i="144" s="1"/>
  <c r="AB173" i="144" a="1"/>
  <c r="AB173" i="144" s="1"/>
  <c r="AB13" i="144" a="1"/>
  <c r="AB13" i="144" s="1"/>
  <c r="AA209" i="144" a="1"/>
  <c r="AA209" i="144" s="1"/>
  <c r="AB14" i="144" a="1"/>
  <c r="AB14" i="144" s="1"/>
  <c r="AB210" i="144" a="1"/>
  <c r="AB210" i="144" s="1"/>
  <c r="AC24" i="144" a="1"/>
  <c r="AC24" i="144" s="1"/>
  <c r="AB28" i="144" a="1"/>
  <c r="AB28" i="144" s="1"/>
  <c r="AB58" i="144" a="1"/>
  <c r="AB58" i="144" s="1"/>
  <c r="AB109" i="144" a="1"/>
  <c r="AB109" i="144" s="1"/>
  <c r="AB7" i="144" a="1"/>
  <c r="AB7" i="144" s="1"/>
  <c r="AB29" i="144" a="1"/>
  <c r="AB29" i="144" s="1"/>
  <c r="AB61" i="144" a="1"/>
  <c r="AB61" i="144" s="1"/>
  <c r="AB116" i="144" a="1"/>
  <c r="AB116" i="144" s="1"/>
  <c r="AA9" i="144" a="1"/>
  <c r="AA9" i="144" s="1"/>
  <c r="AB30" i="144" a="1"/>
  <c r="AB30" i="144" s="1"/>
  <c r="AB63" i="144" a="1"/>
  <c r="AB63" i="144" s="1"/>
  <c r="AB117" i="144" a="1"/>
  <c r="AB117" i="144" s="1"/>
  <c r="AB9" i="144" a="1"/>
  <c r="AB9" i="144" s="1"/>
  <c r="AB33" i="144" a="1"/>
  <c r="AB33" i="144" s="1"/>
  <c r="AA64" i="144" a="1"/>
  <c r="AA64" i="144" s="1"/>
  <c r="AB125" i="144" a="1"/>
  <c r="AB125" i="144" s="1"/>
  <c r="AB10" i="144" a="1"/>
  <c r="AB10" i="144" s="1"/>
  <c r="AB34" i="144" a="1"/>
  <c r="AB34" i="144" s="1"/>
  <c r="AB64" i="144" a="1"/>
  <c r="AB64" i="144" s="1"/>
  <c r="AB126" i="144" a="1"/>
  <c r="AB126" i="144" s="1"/>
  <c r="AC10" i="144" a="1"/>
  <c r="AC10" i="144" s="1"/>
  <c r="AB35" i="144" a="1"/>
  <c r="AB35" i="144" s="1"/>
  <c r="AB68" i="144" a="1"/>
  <c r="AB68" i="144" s="1"/>
  <c r="AB136" i="144" a="1"/>
  <c r="AB136" i="144" s="1"/>
  <c r="AA11" i="144" a="1"/>
  <c r="AA11" i="144" s="1"/>
  <c r="AB38" i="144" a="1"/>
  <c r="AB38" i="144" s="1"/>
  <c r="AB69" i="144" a="1"/>
  <c r="AB69" i="144" s="1"/>
  <c r="AB146" i="144" a="1"/>
  <c r="AB146" i="144" s="1"/>
  <c r="AB11" i="144" a="1"/>
  <c r="AB11" i="144" s="1"/>
  <c r="Y40" i="144" a="1"/>
  <c r="Y40" i="144" s="1"/>
  <c r="AB70" i="144" a="1"/>
  <c r="AB70" i="144" s="1"/>
  <c r="AB147" i="144" a="1"/>
  <c r="AB147" i="144" s="1"/>
  <c r="AB15" i="144" a="1"/>
  <c r="AB15" i="144" s="1"/>
  <c r="AB45" i="144" a="1"/>
  <c r="AB45" i="144" s="1"/>
  <c r="AB81" i="144" a="1"/>
  <c r="AB81" i="144" s="1"/>
  <c r="AB177" i="144" a="1"/>
  <c r="AB177" i="144" s="1"/>
  <c r="AB188" i="144" a="1"/>
  <c r="AB188" i="144" s="1"/>
  <c r="AC45" i="144" a="1"/>
  <c r="AC45" i="144" s="1"/>
  <c r="AB16" i="144" a="1"/>
  <c r="AB16" i="144" s="1"/>
  <c r="AB46" i="144" a="1"/>
  <c r="AB46" i="144" s="1"/>
  <c r="AA89" i="144" a="1"/>
  <c r="AA89" i="144" s="1"/>
  <c r="AB189" i="144" a="1"/>
  <c r="AB189" i="144" s="1"/>
  <c r="AC15" i="144" a="1"/>
  <c r="AC15" i="144" s="1"/>
  <c r="AB19" i="144" a="1"/>
  <c r="AB19" i="144" s="1"/>
  <c r="AB47" i="144" a="1"/>
  <c r="AB47" i="144" s="1"/>
  <c r="AB89" i="144" a="1"/>
  <c r="AB89" i="144" s="1"/>
  <c r="AB190" i="144" a="1"/>
  <c r="AB190" i="144" s="1"/>
  <c r="Z2" i="144" a="1"/>
  <c r="Z2" i="144" s="1"/>
  <c r="U2" i="144" s="1"/>
  <c r="AB23" i="144" a="1"/>
  <c r="AB23" i="144" s="1"/>
  <c r="AA51" i="144" a="1"/>
  <c r="AA51" i="144" s="1"/>
  <c r="AB95" i="144" a="1"/>
  <c r="AB95" i="144" s="1"/>
  <c r="AB212" i="144" a="1"/>
  <c r="AB212" i="144" s="1"/>
  <c r="AB2" i="144" a="1"/>
  <c r="AB2" i="144" s="1"/>
  <c r="W2" i="144" s="1"/>
  <c r="AB24" i="144" a="1"/>
  <c r="AB24" i="144" s="1"/>
  <c r="AB51" i="144" a="1"/>
  <c r="AB51" i="144" s="1"/>
  <c r="AB96" i="144" a="1"/>
  <c r="AB96" i="144" s="1"/>
  <c r="AB214" i="144" a="1"/>
  <c r="AB214" i="144" s="1"/>
  <c r="AC57" i="144" a="1"/>
  <c r="AC57" i="144" s="1"/>
  <c r="AC69" i="144" a="1"/>
  <c r="AC69" i="144" s="1"/>
  <c r="AC80" i="144" a="1"/>
  <c r="AC80" i="144" s="1"/>
  <c r="AC95" i="144" a="1"/>
  <c r="AC95" i="144" s="1"/>
  <c r="AA103" i="144" a="1"/>
  <c r="AA103" i="144" s="1"/>
  <c r="AA109" i="144" a="1"/>
  <c r="AA109" i="144" s="1"/>
  <c r="AA116" i="144" a="1"/>
  <c r="AA116" i="144" s="1"/>
  <c r="AA125" i="144" a="1"/>
  <c r="AA125" i="144" s="1"/>
  <c r="AA145" i="144" a="1"/>
  <c r="AA145" i="144" s="1"/>
  <c r="AC158" i="144" a="1"/>
  <c r="AC158" i="144" s="1"/>
  <c r="AC208" i="144" a="1"/>
  <c r="AC208" i="144" s="1"/>
  <c r="Y7" i="144" a="1"/>
  <c r="Y7" i="144" s="1"/>
  <c r="AC75" i="144" a="1"/>
  <c r="AC75" i="144" s="1"/>
  <c r="AC125" i="144" a="1"/>
  <c r="AC125" i="144" s="1"/>
  <c r="AC174" i="144" a="1"/>
  <c r="AC174" i="144" s="1"/>
  <c r="AA193" i="144" a="1"/>
  <c r="AA193" i="144" s="1"/>
  <c r="Z3" i="144" a="1"/>
  <c r="Z3" i="144" s="1"/>
  <c r="AC7" i="144" a="1"/>
  <c r="AC7" i="144" s="1"/>
  <c r="AB12" i="144" a="1"/>
  <c r="AB12" i="144" s="1"/>
  <c r="Z17" i="144" a="1"/>
  <c r="Z17" i="144" s="1"/>
  <c r="Y22" i="144" a="1"/>
  <c r="Y22" i="144" s="1"/>
  <c r="AA26" i="144" a="1"/>
  <c r="AA26" i="144" s="1"/>
  <c r="AC30" i="144" a="1"/>
  <c r="AC30" i="144" s="1"/>
  <c r="AA36" i="144" a="1"/>
  <c r="AA36" i="144" s="1"/>
  <c r="AB41" i="144" a="1"/>
  <c r="AB41" i="144" s="1"/>
  <c r="AB53" i="144" a="1"/>
  <c r="AB53" i="144" s="1"/>
  <c r="AB59" i="144" a="1"/>
  <c r="AB59" i="144" s="1"/>
  <c r="AB65" i="144" a="1"/>
  <c r="AB65" i="144" s="1"/>
  <c r="AA71" i="144" a="1"/>
  <c r="AA71" i="144" s="1"/>
  <c r="AC77" i="144" a="1"/>
  <c r="AC77" i="144" s="1"/>
  <c r="AA83" i="144" a="1"/>
  <c r="AA83" i="144" s="1"/>
  <c r="AC90" i="144" a="1"/>
  <c r="AC90" i="144" s="1"/>
  <c r="AA98" i="144" a="1"/>
  <c r="AA98" i="144" s="1"/>
  <c r="AC104" i="144" a="1"/>
  <c r="AC104" i="144" s="1"/>
  <c r="AB110" i="144" a="1"/>
  <c r="AB110" i="144" s="1"/>
  <c r="AA119" i="144" a="1"/>
  <c r="AA119" i="144" s="1"/>
  <c r="AB127" i="144" a="1"/>
  <c r="AB127" i="144" s="1"/>
  <c r="AB138" i="144" a="1"/>
  <c r="AB138" i="144" s="1"/>
  <c r="AB149" i="144" a="1"/>
  <c r="AB149" i="144" s="1"/>
  <c r="AB162" i="144" a="1"/>
  <c r="AB162" i="144" s="1"/>
  <c r="AB178" i="144" a="1"/>
  <c r="AB178" i="144" s="1"/>
  <c r="AA194" i="144" a="1"/>
  <c r="AA194" i="144" s="1"/>
  <c r="AB216" i="144" a="1"/>
  <c r="AB216" i="144" s="1"/>
  <c r="AA160" i="144" a="1"/>
  <c r="AA160" i="144" s="1"/>
  <c r="AA104" i="144" a="1"/>
  <c r="AA104" i="144" s="1"/>
  <c r="Z12" i="144" a="1"/>
  <c r="Z12" i="144" s="1"/>
  <c r="AC25" i="144" a="1"/>
  <c r="AC25" i="144" s="1"/>
  <c r="AA41" i="144" a="1"/>
  <c r="AA41" i="144" s="1"/>
  <c r="AC118" i="144" a="1"/>
  <c r="AC118" i="144" s="1"/>
  <c r="AC214" i="144" a="1"/>
  <c r="AC214" i="144" s="1"/>
  <c r="AA3" i="144" a="1"/>
  <c r="AA3" i="144" s="1"/>
  <c r="AC12" i="144" a="1"/>
  <c r="AC12" i="144" s="1"/>
  <c r="AB17" i="144" a="1"/>
  <c r="AB17" i="144" s="1"/>
  <c r="AB22" i="144" a="1"/>
  <c r="AB22" i="144" s="1"/>
  <c r="AA31" i="144" a="1"/>
  <c r="AA31" i="144" s="1"/>
  <c r="AB36" i="144" a="1"/>
  <c r="AB36" i="144" s="1"/>
  <c r="AB42" i="144" a="1"/>
  <c r="AB42" i="144" s="1"/>
  <c r="AC47" i="144" a="1"/>
  <c r="AC47" i="144" s="1"/>
  <c r="AA54" i="144" a="1"/>
  <c r="AA54" i="144" s="1"/>
  <c r="AC65" i="144" a="1"/>
  <c r="AC65" i="144" s="1"/>
  <c r="AA91" i="144" a="1"/>
  <c r="AA91" i="144" s="1"/>
  <c r="AB98" i="144" a="1"/>
  <c r="AB98" i="144" s="1"/>
  <c r="AC110" i="144" a="1"/>
  <c r="AC110" i="144" s="1"/>
  <c r="AB119" i="144" a="1"/>
  <c r="AB119" i="144" s="1"/>
  <c r="AC128" i="144" a="1"/>
  <c r="AC128" i="144" s="1"/>
  <c r="AB139" i="144" a="1"/>
  <c r="AB139" i="144" s="1"/>
  <c r="AC149" i="144" a="1"/>
  <c r="AC149" i="144" s="1"/>
  <c r="AC162" i="144" a="1"/>
  <c r="AC162" i="144" s="1"/>
  <c r="AA179" i="144" a="1"/>
  <c r="AA179" i="144" s="1"/>
  <c r="AB194" i="144" a="1"/>
  <c r="AB194" i="144" s="1"/>
  <c r="AA219" i="144" a="1"/>
  <c r="AA219" i="144" s="1"/>
  <c r="Y3" i="144" a="1"/>
  <c r="Y3" i="144" s="1"/>
  <c r="AA53" i="144" a="1"/>
  <c r="AA53" i="144" s="1"/>
  <c r="AA161" i="144" a="1"/>
  <c r="AA161" i="144" s="1"/>
  <c r="Y8" i="144" a="1"/>
  <c r="Y8" i="144" s="1"/>
  <c r="Y13" i="144" a="1"/>
  <c r="Y13" i="144" s="1"/>
  <c r="AC17" i="144" a="1"/>
  <c r="AC17" i="144" s="1"/>
  <c r="AB26" i="144" a="1"/>
  <c r="AB26" i="144" s="1"/>
  <c r="Y37" i="144" a="1"/>
  <c r="Y37" i="144" s="1"/>
  <c r="AA48" i="144" a="1"/>
  <c r="AA48" i="144" s="1"/>
  <c r="AB54" i="144" a="1"/>
  <c r="AB54" i="144" s="1"/>
  <c r="AC59" i="144" a="1"/>
  <c r="AC59" i="144" s="1"/>
  <c r="AA66" i="144" a="1"/>
  <c r="AA66" i="144" s="1"/>
  <c r="AB71" i="144" a="1"/>
  <c r="AB71" i="144" s="1"/>
  <c r="AA78" i="144" a="1"/>
  <c r="AA78" i="144" s="1"/>
  <c r="AB83" i="144" a="1"/>
  <c r="AB83" i="144" s="1"/>
  <c r="AB105" i="144" a="1"/>
  <c r="AB105" i="144" s="1"/>
  <c r="AB111" i="144" a="1"/>
  <c r="AB111" i="144" s="1"/>
  <c r="AC119" i="144" a="1"/>
  <c r="AC119" i="144" s="1"/>
  <c r="AC139" i="144" a="1"/>
  <c r="AC139" i="144" s="1"/>
  <c r="AB151" i="144" a="1"/>
  <c r="AB151" i="144" s="1"/>
  <c r="AC195" i="144" a="1"/>
  <c r="AC195" i="144" s="1"/>
  <c r="AB219" i="144" a="1"/>
  <c r="AB219" i="144" s="1"/>
  <c r="AA16" i="144" a="1"/>
  <c r="AA16" i="144" s="1"/>
  <c r="AC20" i="144" a="1"/>
  <c r="AC20" i="144" s="1"/>
  <c r="Y25" i="144" a="1"/>
  <c r="Y25" i="144" s="1"/>
  <c r="AC29" i="144" a="1"/>
  <c r="AC29" i="144" s="1"/>
  <c r="AC34" i="144" a="1"/>
  <c r="AC34" i="144" s="1"/>
  <c r="AA21" i="144" a="1"/>
  <c r="AA21" i="144" s="1"/>
  <c r="Y97" i="144" a="1"/>
  <c r="Y97" i="144" s="1"/>
  <c r="AC97" i="144" a="1"/>
  <c r="AC97" i="144" s="1"/>
  <c r="AA127" i="144" a="1"/>
  <c r="AA127" i="144" s="1"/>
  <c r="AC137" i="144" a="1"/>
  <c r="AC137" i="144" s="1"/>
  <c r="AB3" i="144" a="1"/>
  <c r="AB3" i="144" s="1"/>
  <c r="Z13" i="144" a="1"/>
  <c r="Z13" i="144" s="1"/>
  <c r="Y18" i="144" a="1"/>
  <c r="Y18" i="144" s="1"/>
  <c r="AC22" i="144" a="1"/>
  <c r="AC22" i="144" s="1"/>
  <c r="Z27" i="144" a="1"/>
  <c r="Z27" i="144" s="1"/>
  <c r="AB31" i="144" a="1"/>
  <c r="AB31" i="144" s="1"/>
  <c r="AB37" i="144" a="1"/>
  <c r="AB37" i="144" s="1"/>
  <c r="AC42" i="144" a="1"/>
  <c r="AC42" i="144" s="1"/>
  <c r="AB48" i="144" a="1"/>
  <c r="AB48" i="144" s="1"/>
  <c r="Y60" i="144" a="1"/>
  <c r="Y60" i="144" s="1"/>
  <c r="AB66" i="144" a="1"/>
  <c r="AB66" i="144" s="1"/>
  <c r="Y72" i="144" a="1"/>
  <c r="Y72" i="144" s="1"/>
  <c r="AA84" i="144" a="1"/>
  <c r="AA84" i="144" s="1"/>
  <c r="AB91" i="144" a="1"/>
  <c r="AB91" i="144" s="1"/>
  <c r="AA99" i="144" a="1"/>
  <c r="AA99" i="144" s="1"/>
  <c r="AB120" i="144" a="1"/>
  <c r="AB120" i="144" s="1"/>
  <c r="AC129" i="144" a="1"/>
  <c r="AC129" i="144" s="1"/>
  <c r="AC140" i="144" a="1"/>
  <c r="AC140" i="144" s="1"/>
  <c r="AB164" i="144" a="1"/>
  <c r="AB164" i="144" s="1"/>
  <c r="AA183" i="144" a="1"/>
  <c r="AA183" i="144" s="1"/>
  <c r="AB196" i="144" a="1"/>
  <c r="AB196" i="144" s="1"/>
  <c r="AC219" i="144" a="1"/>
  <c r="AC219" i="144" s="1"/>
  <c r="Y12" i="144" a="1"/>
  <c r="Y12" i="144" s="1"/>
  <c r="Z126" i="144" a="1"/>
  <c r="Z126" i="144" s="1"/>
  <c r="Y137" i="144" a="1"/>
  <c r="Y137" i="144" s="1"/>
  <c r="AA147" i="144" a="1"/>
  <c r="AA147" i="144" s="1"/>
  <c r="AC160" i="144" a="1"/>
  <c r="AC160" i="144" s="1"/>
  <c r="AA174" i="144" a="1"/>
  <c r="AA174" i="144" s="1"/>
  <c r="AC190" i="144" a="1"/>
  <c r="AC190" i="144" s="1"/>
  <c r="Z4" i="144" a="1"/>
  <c r="Z4" i="144" s="1"/>
  <c r="Z8" i="144" a="1"/>
  <c r="Z8" i="144" s="1"/>
  <c r="AA13" i="144" a="1"/>
  <c r="AA13" i="144" s="1"/>
  <c r="AB27" i="144" a="1"/>
  <c r="AB27" i="144" s="1"/>
  <c r="Y32" i="144" a="1"/>
  <c r="Y32" i="144" s="1"/>
  <c r="Y43" i="144" a="1"/>
  <c r="Y43" i="144" s="1"/>
  <c r="AC54" i="144" a="1"/>
  <c r="AC54" i="144" s="1"/>
  <c r="Y67" i="144" a="1"/>
  <c r="Y67" i="144" s="1"/>
  <c r="AC72" i="144" a="1"/>
  <c r="AC72" i="144" s="1"/>
  <c r="AB78" i="144" a="1"/>
  <c r="AB78" i="144" s="1"/>
  <c r="AC92" i="144" a="1"/>
  <c r="AC92" i="144" s="1"/>
  <c r="AB99" i="144" a="1"/>
  <c r="AB99" i="144" s="1"/>
  <c r="AC105" i="144" a="1"/>
  <c r="AC105" i="144" s="1"/>
  <c r="AC111" i="144" a="1"/>
  <c r="AC111" i="144" s="1"/>
  <c r="AC120" i="144" a="1"/>
  <c r="AC120" i="144" s="1"/>
  <c r="Y141" i="144" a="1"/>
  <c r="Y141" i="144" s="1"/>
  <c r="AC151" i="144" a="1"/>
  <c r="AC151" i="144" s="1"/>
  <c r="AA165" i="144" a="1"/>
  <c r="AA165" i="144" s="1"/>
  <c r="AB183" i="144" a="1"/>
  <c r="AB183" i="144" s="1"/>
  <c r="AC196" i="144" a="1"/>
  <c r="AC196" i="144" s="1"/>
  <c r="AB222" i="144" a="1"/>
  <c r="AB222" i="144" s="1"/>
  <c r="AC159" i="144" a="1"/>
  <c r="AC159" i="144" s="1"/>
  <c r="AA96" i="144" a="1"/>
  <c r="AA96" i="144" s="1"/>
  <c r="Y30" i="144" a="1"/>
  <c r="Y30" i="144" s="1"/>
  <c r="AC109" i="144" a="1"/>
  <c r="AC109" i="144" s="1"/>
  <c r="AC117" i="144" a="1"/>
  <c r="AC117" i="144" s="1"/>
  <c r="AA4" i="144" a="1"/>
  <c r="AA4" i="144" s="1"/>
  <c r="Z18" i="144" a="1"/>
  <c r="Z18" i="144" s="1"/>
  <c r="Y23" i="144" a="1"/>
  <c r="Y23" i="144" s="1"/>
  <c r="AB32" i="144" a="1"/>
  <c r="AB32" i="144" s="1"/>
  <c r="AC37" i="144" a="1"/>
  <c r="AC37" i="144" s="1"/>
  <c r="AA49" i="144" a="1"/>
  <c r="AA49" i="144" s="1"/>
  <c r="AB60" i="144" a="1"/>
  <c r="AB60" i="144" s="1"/>
  <c r="Z67" i="144" a="1"/>
  <c r="Z67" i="144" s="1"/>
  <c r="AB84" i="144" a="1"/>
  <c r="AB84" i="144" s="1"/>
  <c r="AA93" i="144" a="1"/>
  <c r="AA93" i="144" s="1"/>
  <c r="AA112" i="144" a="1"/>
  <c r="AA112" i="144" s="1"/>
  <c r="AA130" i="144" a="1"/>
  <c r="AA130" i="144" s="1"/>
  <c r="AB141" i="144" a="1"/>
  <c r="AB141" i="144" s="1"/>
  <c r="Y152" i="144" a="1"/>
  <c r="Y152" i="144" s="1"/>
  <c r="AA184" i="144" a="1"/>
  <c r="AA184" i="144" s="1"/>
  <c r="AB197" i="144" a="1"/>
  <c r="AB197" i="144" s="1"/>
  <c r="AA223" i="144" a="1"/>
  <c r="AA223" i="144" s="1"/>
  <c r="AC135" i="144" a="1"/>
  <c r="AC135" i="144" s="1"/>
  <c r="Y70" i="144" a="1"/>
  <c r="Y70" i="144" s="1"/>
  <c r="AA81" i="144" a="1"/>
  <c r="AA81" i="144" s="1"/>
  <c r="AC52" i="144" a="1"/>
  <c r="AC52" i="144" s="1"/>
  <c r="AA137" i="144" a="1"/>
  <c r="AA137" i="144" s="1"/>
  <c r="Y191" i="144" a="1"/>
  <c r="Y191" i="144" s="1"/>
  <c r="V1" i="144"/>
  <c r="AA8" i="144" a="1"/>
  <c r="AA8" i="144" s="1"/>
  <c r="AC99" i="144" a="1"/>
  <c r="AC99" i="144" s="1"/>
  <c r="AA106" i="144" a="1"/>
  <c r="AA106" i="144" s="1"/>
  <c r="AB112" i="144" a="1"/>
  <c r="AB112" i="144" s="1"/>
  <c r="AC121" i="144" a="1"/>
  <c r="AC121" i="144" s="1"/>
  <c r="AC130" i="144" a="1"/>
  <c r="AC130" i="144" s="1"/>
  <c r="AC141" i="144" a="1"/>
  <c r="AC141" i="144" s="1"/>
  <c r="AB153" i="144" a="1"/>
  <c r="AB153" i="144" s="1"/>
  <c r="AB165" i="144" a="1"/>
  <c r="AB165" i="144" s="1"/>
  <c r="AA200" i="144" a="1"/>
  <c r="AA200" i="144" s="1"/>
  <c r="U3" i="144"/>
  <c r="U4" i="144" s="1"/>
  <c r="AC2" i="144" a="1"/>
  <c r="AC2" i="144" s="1"/>
  <c r="X2" i="144" s="1"/>
  <c r="Z7" i="144" a="1"/>
  <c r="Z7" i="144" s="1"/>
  <c r="Y17" i="144" a="1"/>
  <c r="Y17" i="144" s="1"/>
  <c r="Z30" i="144" a="1"/>
  <c r="Z30" i="144" s="1"/>
  <c r="AC35" i="144" a="1"/>
  <c r="AC35" i="144" s="1"/>
  <c r="AC40" i="144" a="1"/>
  <c r="AC40" i="144" s="1"/>
  <c r="Y47" i="144" a="1"/>
  <c r="Y47" i="144" s="1"/>
  <c r="Y53" i="144" a="1"/>
  <c r="Y53" i="144" s="1"/>
  <c r="AA59" i="144" a="1"/>
  <c r="AA59" i="144" s="1"/>
  <c r="AC64" i="144" a="1"/>
  <c r="AC64" i="144" s="1"/>
  <c r="AC70" i="144" a="1"/>
  <c r="AC70" i="144" s="1"/>
  <c r="AA76" i="144" a="1"/>
  <c r="AA76" i="144" s="1"/>
  <c r="AC82" i="144" a="1"/>
  <c r="AC82" i="144" s="1"/>
  <c r="Y55" i="144" a="1"/>
  <c r="Y55" i="144" s="1"/>
  <c r="AC67" i="144" a="1"/>
  <c r="AC67" i="144" s="1"/>
  <c r="Y73" i="144" a="1"/>
  <c r="Y73" i="144" s="1"/>
  <c r="AC84" i="144" a="1"/>
  <c r="AC84" i="144" s="1"/>
  <c r="W1" i="144"/>
  <c r="AB4" i="144" a="1"/>
  <c r="AB4" i="144" s="1"/>
  <c r="AB8" i="144" a="1"/>
  <c r="AB8" i="144" s="1"/>
  <c r="Z14" i="144" a="1"/>
  <c r="Z14" i="144" s="1"/>
  <c r="AB18" i="144" a="1"/>
  <c r="AB18" i="144" s="1"/>
  <c r="AA23" i="144" a="1"/>
  <c r="AA23" i="144" s="1"/>
  <c r="AC32" i="144" a="1"/>
  <c r="AC32" i="144" s="1"/>
  <c r="Y38" i="144" a="1"/>
  <c r="Y38" i="144" s="1"/>
  <c r="AB43" i="144" a="1"/>
  <c r="AB43" i="144" s="1"/>
  <c r="AC49" i="144" a="1"/>
  <c r="AC49" i="144" s="1"/>
  <c r="AB55" i="144" a="1"/>
  <c r="AB55" i="144" s="1"/>
  <c r="AC60" i="144" a="1"/>
  <c r="AC60" i="144" s="1"/>
  <c r="Y68" i="144" a="1"/>
  <c r="Y68" i="144" s="1"/>
  <c r="AA73" i="144" a="1"/>
  <c r="AA73" i="144" s="1"/>
  <c r="AB79" i="144" a="1"/>
  <c r="AB79" i="144" s="1"/>
  <c r="AB85" i="144" a="1"/>
  <c r="AB85" i="144" s="1"/>
  <c r="AA122" i="144" a="1"/>
  <c r="AA122" i="144" s="1"/>
  <c r="AB131" i="144" a="1"/>
  <c r="AB131" i="144" s="1"/>
  <c r="AB142" i="144" a="1"/>
  <c r="AB142" i="144" s="1"/>
  <c r="AC165" i="144" a="1"/>
  <c r="AC165" i="144" s="1"/>
  <c r="AB184" i="144" a="1"/>
  <c r="AB184" i="144" s="1"/>
  <c r="AA235" i="144" a="1"/>
  <c r="AA235" i="144" s="1"/>
  <c r="AA46" i="144" a="1"/>
  <c r="AA46" i="144" s="1"/>
  <c r="AC89" i="144" a="1"/>
  <c r="AC89" i="144" s="1"/>
  <c r="AA18" i="144" a="1"/>
  <c r="AA18" i="144" s="1"/>
  <c r="Z23" i="144" a="1"/>
  <c r="Z23" i="144" s="1"/>
  <c r="AC27" i="144" a="1"/>
  <c r="AC27" i="144" s="1"/>
  <c r="AA43" i="144" a="1"/>
  <c r="AA43" i="144" s="1"/>
  <c r="AA79" i="144" a="1"/>
  <c r="AA79" i="144" s="1"/>
  <c r="X1" i="144"/>
  <c r="AC4" i="144" a="1"/>
  <c r="AC4" i="144" s="1"/>
  <c r="Z9" i="144" a="1"/>
  <c r="Z9" i="144" s="1"/>
  <c r="AA14" i="144" a="1"/>
  <c r="AA14" i="144" s="1"/>
  <c r="Z19" i="144" a="1"/>
  <c r="Z19" i="144" s="1"/>
  <c r="Z28" i="144" a="1"/>
  <c r="Z28" i="144" s="1"/>
  <c r="Y33" i="144" a="1"/>
  <c r="Y33" i="144" s="1"/>
  <c r="AA38" i="144" a="1"/>
  <c r="AA38" i="144" s="1"/>
  <c r="AA44" i="144" a="1"/>
  <c r="AA44" i="144" s="1"/>
  <c r="AC55" i="144" a="1"/>
  <c r="AC55" i="144" s="1"/>
  <c r="AA61" i="144" a="1"/>
  <c r="AA61" i="144" s="1"/>
  <c r="AA68" i="144" a="1"/>
  <c r="AA68" i="144" s="1"/>
  <c r="AC79" i="144" a="1"/>
  <c r="AC79" i="144" s="1"/>
  <c r="AA94" i="144" a="1"/>
  <c r="AA94" i="144" s="1"/>
  <c r="AB100" i="144" a="1"/>
  <c r="AB100" i="144" s="1"/>
  <c r="AB106" i="144" a="1"/>
  <c r="AB106" i="144" s="1"/>
  <c r="AA113" i="144" a="1"/>
  <c r="AA113" i="144" s="1"/>
  <c r="AB122" i="144" a="1"/>
  <c r="AB122" i="144" s="1"/>
  <c r="AA132" i="144" a="1"/>
  <c r="AA132" i="144" s="1"/>
  <c r="AC142" i="144" a="1"/>
  <c r="AC142" i="144" s="1"/>
  <c r="AC153" i="144" a="1"/>
  <c r="AC153" i="144" s="1"/>
  <c r="AC167" i="144" a="1"/>
  <c r="AC167" i="144" s="1"/>
  <c r="AB200" i="144" a="1"/>
  <c r="AB200" i="144" s="1"/>
  <c r="AA264" i="144" a="1"/>
  <c r="AA264" i="144" s="1"/>
  <c r="Y5" i="144" a="1"/>
  <c r="Y5" i="144" s="1"/>
  <c r="AA19" i="144" a="1"/>
  <c r="AA19" i="144" s="1"/>
  <c r="AA28" i="144" a="1"/>
  <c r="AA28" i="144" s="1"/>
  <c r="Y50" i="144" a="1"/>
  <c r="Y50" i="144" s="1"/>
  <c r="AB73" i="144" a="1"/>
  <c r="AB73" i="144" s="1"/>
  <c r="AC85" i="144" a="1"/>
  <c r="AC85" i="144" s="1"/>
  <c r="AB94" i="144" a="1"/>
  <c r="AB94" i="144" s="1"/>
  <c r="AC100" i="144" a="1"/>
  <c r="AC100" i="144" s="1"/>
  <c r="Y107" i="144" a="1"/>
  <c r="Y107" i="144" s="1"/>
  <c r="AC113" i="144" a="1"/>
  <c r="AC113" i="144" s="1"/>
  <c r="AC123" i="144" a="1"/>
  <c r="AC123" i="144" s="1"/>
  <c r="AB132" i="144" a="1"/>
  <c r="AB132" i="144" s="1"/>
  <c r="AA143" i="144" a="1"/>
  <c r="AA143" i="144" s="1"/>
  <c r="AB168" i="144" a="1"/>
  <c r="AB168" i="144" s="1"/>
  <c r="AA185" i="144" a="1"/>
  <c r="AA185" i="144" s="1"/>
  <c r="AC200" i="144" a="1"/>
  <c r="AC200" i="144" s="1"/>
  <c r="AA280" i="144" a="1"/>
  <c r="AA280" i="144" s="1"/>
  <c r="AC14" i="144" a="1"/>
  <c r="AC14" i="144" s="1"/>
  <c r="Z24" i="144" a="1"/>
  <c r="Z24" i="144" s="1"/>
  <c r="AA33" i="144" a="1"/>
  <c r="AA33" i="144" s="1"/>
  <c r="AC44" i="144" a="1"/>
  <c r="AC44" i="144" s="1"/>
  <c r="AA56" i="144" a="1"/>
  <c r="AA56" i="144" s="1"/>
  <c r="AA74" i="144" a="1"/>
  <c r="AA74" i="144" s="1"/>
  <c r="Y80" i="144" a="1"/>
  <c r="Y80" i="144" s="1"/>
  <c r="AA86" i="144" a="1"/>
  <c r="AA86" i="144" s="1"/>
  <c r="AC107" i="144" a="1"/>
  <c r="AC107" i="144" s="1"/>
  <c r="AC133" i="144" a="1"/>
  <c r="AC133" i="144" s="1"/>
  <c r="AA156" i="144" a="1"/>
  <c r="AA156" i="144" s="1"/>
  <c r="AC169" i="144" a="1"/>
  <c r="AC169" i="144" s="1"/>
  <c r="Y186" i="144" a="1"/>
  <c r="Y186" i="144" s="1"/>
  <c r="AC201" i="144" a="1"/>
  <c r="AC201" i="144" s="1"/>
  <c r="AB280" i="144" a="1"/>
  <c r="AB280" i="144" s="1"/>
  <c r="AA24" i="144" a="1"/>
  <c r="AA24" i="144" s="1"/>
  <c r="AA39" i="144" a="1"/>
  <c r="AA39" i="144" s="1"/>
  <c r="AC62" i="144" a="1"/>
  <c r="AC62" i="144" s="1"/>
  <c r="AA69" i="144" a="1"/>
  <c r="AA69" i="144" s="1"/>
  <c r="AB86" i="144" a="1"/>
  <c r="AB86" i="144" s="1"/>
  <c r="AC94" i="144" a="1"/>
  <c r="AC94" i="144" s="1"/>
  <c r="AA101" i="144" a="1"/>
  <c r="AA101" i="144" s="1"/>
  <c r="AA108" i="144" a="1"/>
  <c r="AA108" i="144" s="1"/>
  <c r="AA114" i="144" a="1"/>
  <c r="AA114" i="144" s="1"/>
  <c r="AA124" i="144" a="1"/>
  <c r="AA124" i="144" s="1"/>
  <c r="AB143" i="144" a="1"/>
  <c r="AB143" i="144" s="1"/>
  <c r="AB157" i="144" a="1"/>
  <c r="AB157" i="144" s="1"/>
  <c r="Y170" i="144" a="1"/>
  <c r="Y170" i="144" s="1"/>
  <c r="AA187" i="144" a="1"/>
  <c r="AA187" i="144" s="1"/>
  <c r="AC203" i="144" a="1"/>
  <c r="AC203" i="144" s="1"/>
  <c r="AA296" i="144" a="1"/>
  <c r="AA296" i="144" s="1"/>
  <c r="AC9" i="144" a="1"/>
  <c r="AC9" i="144" s="1"/>
  <c r="AC5" i="144" a="1"/>
  <c r="AC5" i="144" s="1"/>
  <c r="Y10" i="144" a="1"/>
  <c r="Y10" i="144" s="1"/>
  <c r="Y15" i="144" a="1"/>
  <c r="Y15" i="144" s="1"/>
  <c r="AC19" i="144" a="1"/>
  <c r="AC19" i="144" s="1"/>
  <c r="Z29" i="144" a="1"/>
  <c r="Z29" i="144" s="1"/>
  <c r="AB39" i="144" a="1"/>
  <c r="AB39" i="144" s="1"/>
  <c r="Y45" i="144" a="1"/>
  <c r="Y45" i="144" s="1"/>
  <c r="Y57" i="144" a="1"/>
  <c r="Y57" i="144" s="1"/>
  <c r="AA63" i="144" a="1"/>
  <c r="AA63" i="144" s="1"/>
  <c r="AB74" i="144" a="1"/>
  <c r="AB74" i="144" s="1"/>
  <c r="AB80" i="144" a="1"/>
  <c r="AB80" i="144" s="1"/>
  <c r="AC87" i="144" a="1"/>
  <c r="AC87" i="144" s="1"/>
  <c r="AB101" i="144" a="1"/>
  <c r="AB101" i="144" s="1"/>
  <c r="AB108" i="144" a="1"/>
  <c r="AB108" i="144" s="1"/>
  <c r="AC115" i="144" a="1"/>
  <c r="AC115" i="144" s="1"/>
  <c r="AB124" i="144" a="1"/>
  <c r="AB124" i="144" s="1"/>
  <c r="AC134" i="144" a="1"/>
  <c r="AC134" i="144" s="1"/>
  <c r="AC143" i="144" a="1"/>
  <c r="AC143" i="144" s="1"/>
  <c r="AA158" i="144" a="1"/>
  <c r="AA158" i="144" s="1"/>
  <c r="AA171" i="144" a="1"/>
  <c r="AA171" i="144" s="1"/>
  <c r="AB187" i="144" a="1"/>
  <c r="AB187" i="144" s="1"/>
  <c r="AA204" i="144" a="1"/>
  <c r="AA204" i="144" s="1"/>
  <c r="AB299" i="144" a="1"/>
  <c r="AB299" i="144" s="1"/>
  <c r="Y20" i="144" a="1"/>
  <c r="Y20" i="144" s="1"/>
  <c r="AA29" i="144" a="1"/>
  <c r="AA29" i="144" s="1"/>
  <c r="AA34" i="144" a="1"/>
  <c r="AA34" i="144" s="1"/>
  <c r="AC39" i="144" a="1"/>
  <c r="AC39" i="144" s="1"/>
  <c r="AC50" i="144" a="1"/>
  <c r="AC50" i="144" s="1"/>
  <c r="AC74" i="144" a="1"/>
  <c r="AC74" i="144" s="1"/>
  <c r="AA88" i="144" a="1"/>
  <c r="AA88" i="144" s="1"/>
  <c r="AC102" i="144" a="1"/>
  <c r="AC102" i="144" s="1"/>
  <c r="Y116" i="144" a="1"/>
  <c r="Y116" i="144" s="1"/>
  <c r="AC124" i="144" a="1"/>
  <c r="AC124" i="144" s="1"/>
  <c r="AA135" i="144" a="1"/>
  <c r="AA135" i="144" s="1"/>
  <c r="AB144" i="144" a="1"/>
  <c r="AB144" i="144" s="1"/>
  <c r="AB158" i="144" a="1"/>
  <c r="AB158" i="144" s="1"/>
  <c r="AC172" i="144" a="1"/>
  <c r="AC172" i="144" s="1"/>
  <c r="AA188" i="144" a="1"/>
  <c r="AA188" i="144" s="1"/>
  <c r="AB206" i="144" a="1"/>
  <c r="AB206" i="144" s="1"/>
  <c r="AB309" i="144" a="1"/>
  <c r="AB309" i="144" s="1"/>
  <c r="T3" i="144"/>
  <c r="Z42" i="144" a="1"/>
  <c r="Z42" i="144" s="1"/>
  <c r="Z59" i="144" a="1"/>
  <c r="Z59" i="144" s="1"/>
  <c r="Z92" i="144" a="1"/>
  <c r="Z92" i="144" s="1"/>
  <c r="Z93" i="144" a="1"/>
  <c r="Z93" i="144" s="1"/>
  <c r="Z57" i="144" a="1"/>
  <c r="Z57" i="144" s="1"/>
  <c r="Z65" i="144" a="1"/>
  <c r="Z65" i="144" s="1"/>
  <c r="Z74" i="144" a="1"/>
  <c r="Z74" i="144" s="1"/>
  <c r="Z78" i="144" a="1"/>
  <c r="Z78" i="144" s="1"/>
  <c r="Z103" i="144" a="1"/>
  <c r="Z103" i="144" s="1"/>
  <c r="W3" i="144"/>
  <c r="W4" i="144" s="1"/>
  <c r="W5" i="144" s="1"/>
  <c r="W6" i="144" s="1"/>
  <c r="W7" i="144" s="1"/>
  <c r="Z43" i="144" a="1"/>
  <c r="Z43" i="144" s="1"/>
  <c r="Z50" i="144" a="1"/>
  <c r="Z50" i="144" s="1"/>
  <c r="Z60" i="144" a="1"/>
  <c r="Z60" i="144" s="1"/>
  <c r="Z22" i="144" a="1"/>
  <c r="Z22" i="144" s="1"/>
  <c r="Z39" i="144" a="1"/>
  <c r="Z39" i="144" s="1"/>
  <c r="Z63" i="144" a="1"/>
  <c r="Z63" i="144" s="1"/>
  <c r="Z37" i="144" a="1"/>
  <c r="Z37" i="144" s="1"/>
  <c r="Z48" i="144" a="1"/>
  <c r="Z48" i="144" s="1"/>
  <c r="Z332" i="144" a="1"/>
  <c r="Z332" i="144" s="1"/>
  <c r="Z327" i="144" a="1"/>
  <c r="Z327" i="144" s="1"/>
  <c r="Z322" i="144" a="1"/>
  <c r="Z322" i="144" s="1"/>
  <c r="Z317" i="144" a="1"/>
  <c r="Z317" i="144" s="1"/>
  <c r="Z312" i="144" a="1"/>
  <c r="Z312" i="144" s="1"/>
  <c r="Z307" i="144" a="1"/>
  <c r="Z307" i="144" s="1"/>
  <c r="Z302" i="144" a="1"/>
  <c r="Z302" i="144" s="1"/>
  <c r="Z297" i="144" a="1"/>
  <c r="Z297" i="144" s="1"/>
  <c r="Z333" i="144" a="1"/>
  <c r="Z333" i="144" s="1"/>
  <c r="Z331" i="144" a="1"/>
  <c r="Z331" i="144" s="1"/>
  <c r="Z326" i="144" a="1"/>
  <c r="Z326" i="144" s="1"/>
  <c r="Z321" i="144" a="1"/>
  <c r="Z321" i="144" s="1"/>
  <c r="Z316" i="144" a="1"/>
  <c r="Z316" i="144" s="1"/>
  <c r="Z311" i="144" a="1"/>
  <c r="Z311" i="144" s="1"/>
  <c r="Z306" i="144" a="1"/>
  <c r="Z306" i="144" s="1"/>
  <c r="Z301" i="144" a="1"/>
  <c r="Z301" i="144" s="1"/>
  <c r="Z296" i="144" a="1"/>
  <c r="Z296" i="144" s="1"/>
  <c r="Z291" i="144" a="1"/>
  <c r="Z291" i="144" s="1"/>
  <c r="Z286" i="144" a="1"/>
  <c r="Z286" i="144" s="1"/>
  <c r="Z281" i="144" a="1"/>
  <c r="Z281" i="144" s="1"/>
  <c r="Z276" i="144" a="1"/>
  <c r="Z276" i="144" s="1"/>
  <c r="Z271" i="144" a="1"/>
  <c r="Z271" i="144" s="1"/>
  <c r="Z266" i="144" a="1"/>
  <c r="Z266" i="144" s="1"/>
  <c r="Z261" i="144" a="1"/>
  <c r="Z261" i="144" s="1"/>
  <c r="Z255" i="144" a="1"/>
  <c r="Z255" i="144" s="1"/>
  <c r="Z231" i="144" a="1"/>
  <c r="Z231" i="144" s="1"/>
  <c r="Z319" i="144" a="1"/>
  <c r="Z319" i="144" s="1"/>
  <c r="Z294" i="144" a="1"/>
  <c r="Z294" i="144" s="1"/>
  <c r="Z290" i="144" a="1"/>
  <c r="Z290" i="144" s="1"/>
  <c r="Z273" i="144" a="1"/>
  <c r="Z273" i="144" s="1"/>
  <c r="Z269" i="144" a="1"/>
  <c r="Z269" i="144" s="1"/>
  <c r="Z265" i="144" a="1"/>
  <c r="Z265" i="144" s="1"/>
  <c r="Z310" i="144" a="1"/>
  <c r="Z310" i="144" s="1"/>
  <c r="Z243" i="144" a="1"/>
  <c r="Z243" i="144" s="1"/>
  <c r="Z245" i="144" a="1"/>
  <c r="Z245" i="144" s="1"/>
  <c r="Z236" i="144" a="1"/>
  <c r="Z236" i="144" s="1"/>
  <c r="Z318" i="144" a="1"/>
  <c r="Z318" i="144" s="1"/>
  <c r="Z287" i="144" a="1"/>
  <c r="Z287" i="144" s="1"/>
  <c r="Z262" i="144" a="1"/>
  <c r="Z262" i="144" s="1"/>
  <c r="Z254" i="144" a="1"/>
  <c r="Z254" i="144" s="1"/>
  <c r="Z239" i="144" a="1"/>
  <c r="Z239" i="144" s="1"/>
  <c r="Z320" i="144" a="1"/>
  <c r="Z320" i="144" s="1"/>
  <c r="Z206" i="144" a="1"/>
  <c r="Z206" i="144" s="1"/>
  <c r="Z328" i="144" a="1"/>
  <c r="Z328" i="144" s="1"/>
  <c r="Z295" i="144" a="1"/>
  <c r="Z295" i="144" s="1"/>
  <c r="Z292" i="144" a="1"/>
  <c r="Z292" i="144" s="1"/>
  <c r="Z289" i="144" a="1"/>
  <c r="Z289" i="144" s="1"/>
  <c r="Z267" i="144" a="1"/>
  <c r="Z267" i="144" s="1"/>
  <c r="Z264" i="144" a="1"/>
  <c r="Z264" i="144" s="1"/>
  <c r="Z242" i="144" a="1"/>
  <c r="Z242" i="144" s="1"/>
  <c r="Z325" i="144" a="1"/>
  <c r="Z325" i="144" s="1"/>
  <c r="Z263" i="144" a="1"/>
  <c r="Z263" i="144" s="1"/>
  <c r="Z220" i="144" a="1"/>
  <c r="Z220" i="144" s="1"/>
  <c r="Z214" i="144" a="1"/>
  <c r="Z214" i="144" s="1"/>
  <c r="Z192" i="144" a="1"/>
  <c r="Z192" i="144" s="1"/>
  <c r="Z169" i="144" a="1"/>
  <c r="Z169" i="144" s="1"/>
  <c r="Z308" i="144" a="1"/>
  <c r="Z308" i="144" s="1"/>
  <c r="Z272" i="144" a="1"/>
  <c r="Z272" i="144" s="1"/>
  <c r="Z260" i="144" a="1"/>
  <c r="Z260" i="144" s="1"/>
  <c r="Z249" i="144" a="1"/>
  <c r="Z249" i="144" s="1"/>
  <c r="Z232" i="144" a="1"/>
  <c r="Z232" i="144" s="1"/>
  <c r="Z230" i="144" a="1"/>
  <c r="Z230" i="144" s="1"/>
  <c r="Z223" i="144" a="1"/>
  <c r="Z223" i="144" s="1"/>
  <c r="Z211" i="144" a="1"/>
  <c r="Z211" i="144" s="1"/>
  <c r="Z195" i="144" a="1"/>
  <c r="Z195" i="144" s="1"/>
  <c r="Z165" i="144" a="1"/>
  <c r="Z165" i="144" s="1"/>
  <c r="Z160" i="144" a="1"/>
  <c r="Z160" i="144" s="1"/>
  <c r="Z278" i="144" a="1"/>
  <c r="Z278" i="144" s="1"/>
  <c r="Z275" i="144" a="1"/>
  <c r="Z275" i="144" s="1"/>
  <c r="Z208" i="144" a="1"/>
  <c r="Z208" i="144" s="1"/>
  <c r="Z304" i="144" a="1"/>
  <c r="Z304" i="144" s="1"/>
  <c r="Z257" i="144" a="1"/>
  <c r="Z257" i="144" s="1"/>
  <c r="Z234" i="144" a="1"/>
  <c r="Z234" i="144" s="1"/>
  <c r="Z226" i="144" a="1"/>
  <c r="Z226" i="144" s="1"/>
  <c r="Z315" i="144" a="1"/>
  <c r="Z315" i="144" s="1"/>
  <c r="Z293" i="144" a="1"/>
  <c r="Z293" i="144" s="1"/>
  <c r="Z314" i="144" a="1"/>
  <c r="Z314" i="144" s="1"/>
  <c r="Z259" i="144" a="1"/>
  <c r="Z259" i="144" s="1"/>
  <c r="Z216" i="144" a="1"/>
  <c r="Z216" i="144" s="1"/>
  <c r="Z305" i="144" a="1"/>
  <c r="Z305" i="144" s="1"/>
  <c r="Z299" i="144" a="1"/>
  <c r="Z299" i="144" s="1"/>
  <c r="Z330" i="144" a="1"/>
  <c r="Z330" i="144" s="1"/>
  <c r="Z235" i="144" a="1"/>
  <c r="Z235" i="144" s="1"/>
  <c r="Z225" i="144" a="1"/>
  <c r="Z225" i="144" s="1"/>
  <c r="Z210" i="144" a="1"/>
  <c r="Z210" i="144" s="1"/>
  <c r="Z200" i="144" a="1"/>
  <c r="Z200" i="144" s="1"/>
  <c r="Z175" i="144" a="1"/>
  <c r="Z175" i="144" s="1"/>
  <c r="Z324" i="144" a="1"/>
  <c r="Z324" i="144" s="1"/>
  <c r="Z283" i="144" a="1"/>
  <c r="Z283" i="144" s="1"/>
  <c r="Z247" i="144" a="1"/>
  <c r="Z247" i="144" s="1"/>
  <c r="Z229" i="144" a="1"/>
  <c r="Z229" i="144" s="1"/>
  <c r="Z219" i="144" a="1"/>
  <c r="Z219" i="144" s="1"/>
  <c r="Z162" i="144" a="1"/>
  <c r="Z162" i="144" s="1"/>
  <c r="Z154" i="144" a="1"/>
  <c r="Z154" i="144" s="1"/>
  <c r="Z149" i="144" a="1"/>
  <c r="Z149" i="144" s="1"/>
  <c r="Z144" i="144" a="1"/>
  <c r="Z144" i="144" s="1"/>
  <c r="Z139" i="144" a="1"/>
  <c r="Z139" i="144" s="1"/>
  <c r="Z217" i="144" a="1"/>
  <c r="Z217" i="144" s="1"/>
  <c r="Z203" i="144" a="1"/>
  <c r="Z203" i="144" s="1"/>
  <c r="Z172" i="144" a="1"/>
  <c r="Z172" i="144" s="1"/>
  <c r="Z256" i="144" a="1"/>
  <c r="Z256" i="144" s="1"/>
  <c r="Z224" i="144" a="1"/>
  <c r="Z224" i="144" s="1"/>
  <c r="Z201" i="144" a="1"/>
  <c r="Z201" i="144" s="1"/>
  <c r="Z196" i="144" a="1"/>
  <c r="Z196" i="144" s="1"/>
  <c r="Z188" i="144" a="1"/>
  <c r="Z188" i="144" s="1"/>
  <c r="Z170" i="144" a="1"/>
  <c r="Z170" i="144" s="1"/>
  <c r="Z298" i="144" a="1"/>
  <c r="Z298" i="144" s="1"/>
  <c r="Z284" i="144" a="1"/>
  <c r="Z284" i="144" s="1"/>
  <c r="Z238" i="144" a="1"/>
  <c r="Z238" i="144" s="1"/>
  <c r="Z221" i="144" a="1"/>
  <c r="Z221" i="144" s="1"/>
  <c r="Z218" i="144" a="1"/>
  <c r="Z218" i="144" s="1"/>
  <c r="Z213" i="144" a="1"/>
  <c r="Z213" i="144" s="1"/>
  <c r="Z204" i="144" a="1"/>
  <c r="Z204" i="144" s="1"/>
  <c r="Z171" i="144" a="1"/>
  <c r="Z171" i="144" s="1"/>
  <c r="Z313" i="144" a="1"/>
  <c r="Z313" i="144" s="1"/>
  <c r="Z252" i="144" a="1"/>
  <c r="Z252" i="144" s="1"/>
  <c r="Z180" i="144" a="1"/>
  <c r="Z180" i="144" s="1"/>
  <c r="Z134" i="144" a="1"/>
  <c r="Z134" i="144" s="1"/>
  <c r="Z129" i="144" a="1"/>
  <c r="Z129" i="144" s="1"/>
  <c r="Z270" i="144" a="1"/>
  <c r="Z270" i="144" s="1"/>
  <c r="Z251" i="144" a="1"/>
  <c r="Z251" i="144" s="1"/>
  <c r="Z246" i="144" a="1"/>
  <c r="Z246" i="144" s="1"/>
  <c r="Z215" i="144" a="1"/>
  <c r="Z215" i="144" s="1"/>
  <c r="Z237" i="144" a="1"/>
  <c r="Z237" i="144" s="1"/>
  <c r="Z250" i="144" a="1"/>
  <c r="Z250" i="144" s="1"/>
  <c r="Z193" i="144" a="1"/>
  <c r="Z193" i="144" s="1"/>
  <c r="Z189" i="144" a="1"/>
  <c r="Z189" i="144" s="1"/>
  <c r="Z185" i="144" a="1"/>
  <c r="Z185" i="144" s="1"/>
  <c r="Z174" i="144" a="1"/>
  <c r="Z174" i="144" s="1"/>
  <c r="Z150" i="144" a="1"/>
  <c r="Z150" i="144" s="1"/>
  <c r="Z288" i="144" a="1"/>
  <c r="Z288" i="144" s="1"/>
  <c r="Z282" i="144" a="1"/>
  <c r="Z282" i="144" s="1"/>
  <c r="Z274" i="144" a="1"/>
  <c r="Z274" i="144" s="1"/>
  <c r="Z199" i="144" a="1"/>
  <c r="Z199" i="144" s="1"/>
  <c r="Z191" i="144" a="1"/>
  <c r="Z191" i="144" s="1"/>
  <c r="Z187" i="144" a="1"/>
  <c r="Z187" i="144" s="1"/>
  <c r="Z183" i="144" a="1"/>
  <c r="Z183" i="144" s="1"/>
  <c r="Z158" i="144" a="1"/>
  <c r="Z158" i="144" s="1"/>
  <c r="Z280" i="144" a="1"/>
  <c r="Z280" i="144" s="1"/>
  <c r="Z244" i="144" a="1"/>
  <c r="Z244" i="144" s="1"/>
  <c r="Z166" i="144" a="1"/>
  <c r="Z166" i="144" s="1"/>
  <c r="Z132" i="144" a="1"/>
  <c r="Z132" i="144" s="1"/>
  <c r="Z127" i="144" a="1"/>
  <c r="Z127" i="144" s="1"/>
  <c r="Z122" i="144" a="1"/>
  <c r="Z122" i="144" s="1"/>
  <c r="Z117" i="144" a="1"/>
  <c r="Z117" i="144" s="1"/>
  <c r="Z112" i="144" a="1"/>
  <c r="Z112" i="144" s="1"/>
  <c r="Z279" i="144" a="1"/>
  <c r="Z279" i="144" s="1"/>
  <c r="Z253" i="144" a="1"/>
  <c r="Z253" i="144" s="1"/>
  <c r="Z248" i="144" a="1"/>
  <c r="Z248" i="144" s="1"/>
  <c r="Z300" i="144" a="1"/>
  <c r="Z300" i="144" s="1"/>
  <c r="Z329" i="144" a="1"/>
  <c r="Z329" i="144" s="1"/>
  <c r="Z277" i="144" a="1"/>
  <c r="Z277" i="144" s="1"/>
  <c r="Z222" i="144" a="1"/>
  <c r="Z222" i="144" s="1"/>
  <c r="Z209" i="144" a="1"/>
  <c r="Z209" i="144" s="1"/>
  <c r="Z190" i="144" a="1"/>
  <c r="Z190" i="144" s="1"/>
  <c r="Z113" i="144" a="1"/>
  <c r="Z113" i="144" s="1"/>
  <c r="Z157" i="144" a="1"/>
  <c r="Z157" i="144" s="1"/>
  <c r="Z120" i="144" a="1"/>
  <c r="Z120" i="144" s="1"/>
  <c r="Z95" i="144" a="1"/>
  <c r="Z95" i="144" s="1"/>
  <c r="Z75" i="144" a="1"/>
  <c r="Z75" i="144" s="1"/>
  <c r="Z241" i="144" a="1"/>
  <c r="Z241" i="144" s="1"/>
  <c r="Z233" i="144" a="1"/>
  <c r="Z233" i="144" s="1"/>
  <c r="Z184" i="144" a="1"/>
  <c r="Z184" i="144" s="1"/>
  <c r="Z155" i="144" a="1"/>
  <c r="Z155" i="144" s="1"/>
  <c r="Z153" i="144" a="1"/>
  <c r="Z153" i="144" s="1"/>
  <c r="Z181" i="144" a="1"/>
  <c r="Z181" i="144" s="1"/>
  <c r="Z176" i="144" a="1"/>
  <c r="Z176" i="144" s="1"/>
  <c r="Z105" i="144" a="1"/>
  <c r="Z105" i="144" s="1"/>
  <c r="Z90" i="144" a="1"/>
  <c r="Z90" i="144" s="1"/>
  <c r="Z133" i="144" a="1"/>
  <c r="Z133" i="144" s="1"/>
  <c r="Z128" i="144" a="1"/>
  <c r="Z128" i="144" s="1"/>
  <c r="Z164" i="144" a="1"/>
  <c r="Z164" i="144" s="1"/>
  <c r="Z110" i="144" a="1"/>
  <c r="Z110" i="144" s="1"/>
  <c r="Z80" i="144" a="1"/>
  <c r="Z80" i="144" s="1"/>
  <c r="Z100" i="144" a="1"/>
  <c r="Z100" i="144" s="1"/>
  <c r="Z85" i="144" a="1"/>
  <c r="Z85" i="144" s="1"/>
  <c r="Z240" i="144" a="1"/>
  <c r="Z240" i="144" s="1"/>
  <c r="Z205" i="144" a="1"/>
  <c r="Z205" i="144" s="1"/>
  <c r="Z202" i="144" a="1"/>
  <c r="Z202" i="144" s="1"/>
  <c r="Z323" i="144" a="1"/>
  <c r="Z323" i="144" s="1"/>
  <c r="Z303" i="144" a="1"/>
  <c r="Z303" i="144" s="1"/>
  <c r="Z212" i="144" a="1"/>
  <c r="Z212" i="144" s="1"/>
  <c r="Z186" i="144" a="1"/>
  <c r="Z186" i="144" s="1"/>
  <c r="Z159" i="144" a="1"/>
  <c r="Z159" i="144" s="1"/>
  <c r="Z258" i="144" a="1"/>
  <c r="Z258" i="144" s="1"/>
  <c r="Z178" i="144" a="1"/>
  <c r="Z178" i="144" s="1"/>
  <c r="Z106" i="144" a="1"/>
  <c r="Z106" i="144" s="1"/>
  <c r="Z101" i="144" a="1"/>
  <c r="Z101" i="144" s="1"/>
  <c r="Z96" i="144" a="1"/>
  <c r="Z96" i="144" s="1"/>
  <c r="Z91" i="144" a="1"/>
  <c r="Z91" i="144" s="1"/>
  <c r="Z86" i="144" a="1"/>
  <c r="Z86" i="144" s="1"/>
  <c r="Z81" i="144" a="1"/>
  <c r="Z81" i="144" s="1"/>
  <c r="Z76" i="144" a="1"/>
  <c r="Z76" i="144" s="1"/>
  <c r="Z71" i="144" a="1"/>
  <c r="Z71" i="144" s="1"/>
  <c r="Z66" i="144" a="1"/>
  <c r="Z66" i="144" s="1"/>
  <c r="Z61" i="144" a="1"/>
  <c r="Z61" i="144" s="1"/>
  <c r="Z56" i="144" a="1"/>
  <c r="Z56" i="144" s="1"/>
  <c r="Z51" i="144" a="1"/>
  <c r="Z51" i="144" s="1"/>
  <c r="Z46" i="144" a="1"/>
  <c r="Z46" i="144" s="1"/>
  <c r="Z41" i="144" a="1"/>
  <c r="Z41" i="144" s="1"/>
  <c r="Z36" i="144" a="1"/>
  <c r="Z36" i="144" s="1"/>
  <c r="Z31" i="144" a="1"/>
  <c r="Z31" i="144" s="1"/>
  <c r="Z26" i="144" a="1"/>
  <c r="Z26" i="144" s="1"/>
  <c r="Z173" i="144" a="1"/>
  <c r="Z173" i="144" s="1"/>
  <c r="Z161" i="144" a="1"/>
  <c r="Z161" i="144" s="1"/>
  <c r="Z146" i="144" a="1"/>
  <c r="Z146" i="144" s="1"/>
  <c r="U1" i="144"/>
  <c r="Z163" i="144" a="1"/>
  <c r="Z163" i="144" s="1"/>
  <c r="Z152" i="144" a="1"/>
  <c r="Z152" i="144" s="1"/>
  <c r="Z285" i="144" a="1"/>
  <c r="Z285" i="144" s="1"/>
  <c r="Z168" i="144" a="1"/>
  <c r="Z168" i="144" s="1"/>
  <c r="Z148" i="144" a="1"/>
  <c r="Z148" i="144" s="1"/>
  <c r="Z121" i="144" a="1"/>
  <c r="Z121" i="144" s="1"/>
  <c r="Z118" i="144" a="1"/>
  <c r="Z118" i="144" s="1"/>
  <c r="Z111" i="144" a="1"/>
  <c r="Z111" i="144" s="1"/>
  <c r="Z198" i="144" a="1"/>
  <c r="Z198" i="144" s="1"/>
  <c r="Z207" i="144" a="1"/>
  <c r="Z207" i="144" s="1"/>
  <c r="Z156" i="144" a="1"/>
  <c r="Z156" i="144" s="1"/>
  <c r="Z124" i="144" a="1"/>
  <c r="Z124" i="144" s="1"/>
  <c r="Z115" i="144" a="1"/>
  <c r="Z115" i="144" s="1"/>
  <c r="Z107" i="144" a="1"/>
  <c r="Z107" i="144" s="1"/>
  <c r="Z102" i="144" a="1"/>
  <c r="Z102" i="144" s="1"/>
  <c r="Z97" i="144" a="1"/>
  <c r="Z97" i="144" s="1"/>
  <c r="Z268" i="144" a="1"/>
  <c r="Z268" i="144" s="1"/>
  <c r="Z227" i="144" a="1"/>
  <c r="Z227" i="144" s="1"/>
  <c r="Z54" i="144" a="1"/>
  <c r="Z54" i="144" s="1"/>
  <c r="Z52" i="144" a="1"/>
  <c r="Z52" i="144" s="1"/>
  <c r="Z45" i="144" a="1"/>
  <c r="Z45" i="144" s="1"/>
  <c r="Z38" i="144" a="1"/>
  <c r="Z38" i="144" s="1"/>
  <c r="Z179" i="144" a="1"/>
  <c r="Z179" i="144" s="1"/>
  <c r="Z83" i="144" a="1"/>
  <c r="Z83" i="144" s="1"/>
  <c r="Z151" i="144" a="1"/>
  <c r="Z151" i="144" s="1"/>
  <c r="Z147" i="144" a="1"/>
  <c r="Z147" i="144" s="1"/>
  <c r="Z68" i="144" a="1"/>
  <c r="Z68" i="144" s="1"/>
  <c r="Z309" i="144" a="1"/>
  <c r="Z309" i="144" s="1"/>
  <c r="Z143" i="144" a="1"/>
  <c r="Z143" i="144" s="1"/>
  <c r="Z125" i="144" a="1"/>
  <c r="Z125" i="144" s="1"/>
  <c r="Z77" i="144" a="1"/>
  <c r="Z77" i="144" s="1"/>
  <c r="Z136" i="144" a="1"/>
  <c r="Z136" i="144" s="1"/>
  <c r="Z108" i="144" a="1"/>
  <c r="Z108" i="144" s="1"/>
  <c r="Z98" i="144" a="1"/>
  <c r="Z98" i="144" s="1"/>
  <c r="Z79" i="144" a="1"/>
  <c r="Z79" i="144" s="1"/>
  <c r="Z119" i="144" a="1"/>
  <c r="Z119" i="144" s="1"/>
  <c r="Z104" i="144" a="1"/>
  <c r="Z104" i="144" s="1"/>
  <c r="Z94" i="144" a="1"/>
  <c r="Z94" i="144" s="1"/>
  <c r="Z182" i="144" a="1"/>
  <c r="Z182" i="144" s="1"/>
  <c r="Z130" i="144" a="1"/>
  <c r="Z130" i="144" s="1"/>
  <c r="Z73" i="144" a="1"/>
  <c r="Z73" i="144" s="1"/>
  <c r="Z55" i="144" a="1"/>
  <c r="Z55" i="144" s="1"/>
  <c r="Z34" i="144" a="1"/>
  <c r="Z34" i="144" s="1"/>
  <c r="Z20" i="144" a="1"/>
  <c r="Z20" i="144" s="1"/>
  <c r="Z15" i="144" a="1"/>
  <c r="Z15" i="144" s="1"/>
  <c r="Z10" i="144" a="1"/>
  <c r="Z10" i="144" s="1"/>
  <c r="Z5" i="144" a="1"/>
  <c r="Z5" i="144" s="1"/>
  <c r="U5" i="144" s="1"/>
  <c r="Z177" i="144" a="1"/>
  <c r="Z177" i="144" s="1"/>
  <c r="Z167" i="144" a="1"/>
  <c r="Z167" i="144" s="1"/>
  <c r="Z142" i="144" a="1"/>
  <c r="Z142" i="144" s="1"/>
  <c r="Z114" i="144" a="1"/>
  <c r="Z114" i="144" s="1"/>
  <c r="Z88" i="144" a="1"/>
  <c r="Z88" i="144" s="1"/>
  <c r="Z64" i="144" a="1"/>
  <c r="Z64" i="144" s="1"/>
  <c r="Z62" i="144" a="1"/>
  <c r="Z62" i="144" s="1"/>
  <c r="Z32" i="144" a="1"/>
  <c r="Z32" i="144" s="1"/>
  <c r="Z25" i="144" a="1"/>
  <c r="Z25" i="144" s="1"/>
  <c r="Z194" i="144" a="1"/>
  <c r="Z194" i="144" s="1"/>
  <c r="Z82" i="144" a="1"/>
  <c r="Z82" i="144" s="1"/>
  <c r="Z53" i="144" a="1"/>
  <c r="Z53" i="144" s="1"/>
  <c r="Z145" i="144" a="1"/>
  <c r="Z145" i="144" s="1"/>
  <c r="Z138" i="144" a="1"/>
  <c r="Z138" i="144" s="1"/>
  <c r="Z141" i="144" a="1"/>
  <c r="Z141" i="144" s="1"/>
  <c r="Z135" i="144" a="1"/>
  <c r="Z135" i="144" s="1"/>
  <c r="Z116" i="144" a="1"/>
  <c r="Z116" i="144" s="1"/>
  <c r="Z84" i="144" a="1"/>
  <c r="Z84" i="144" s="1"/>
  <c r="Z137" i="144" a="1"/>
  <c r="Z137" i="144" s="1"/>
  <c r="Z109" i="144" a="1"/>
  <c r="Z109" i="144" s="1"/>
  <c r="Z99" i="144" a="1"/>
  <c r="Z99" i="144" s="1"/>
  <c r="Z72" i="144" a="1"/>
  <c r="Z72" i="144" s="1"/>
  <c r="Z49" i="144" a="1"/>
  <c r="Z49" i="144" s="1"/>
  <c r="Z21" i="144" a="1"/>
  <c r="Z21" i="144" s="1"/>
  <c r="Z16" i="144" a="1"/>
  <c r="Z16" i="144" s="1"/>
  <c r="Z11" i="144" a="1"/>
  <c r="Z11" i="144" s="1"/>
  <c r="Z6" i="144" a="1"/>
  <c r="Z6" i="144" s="1"/>
  <c r="Z47" i="144" a="1"/>
  <c r="Z47" i="144" s="1"/>
  <c r="Z228" i="144" a="1"/>
  <c r="Z228" i="144" s="1"/>
  <c r="Z123" i="144" a="1"/>
  <c r="Z123" i="144" s="1"/>
  <c r="Z87" i="144" a="1"/>
  <c r="Z87" i="144" s="1"/>
  <c r="Z40" i="144" a="1"/>
  <c r="Z40" i="144" s="1"/>
  <c r="Z33" i="144" a="1"/>
  <c r="Z33" i="144" s="1"/>
  <c r="Z197" i="144" a="1"/>
  <c r="Z197" i="144" s="1"/>
  <c r="Z140" i="144" a="1"/>
  <c r="Z140" i="144" s="1"/>
  <c r="Z131" i="144" a="1"/>
  <c r="Z131" i="144" s="1"/>
  <c r="Z89" i="144" a="1"/>
  <c r="Z89" i="144" s="1"/>
  <c r="Z70" i="144" a="1"/>
  <c r="Z70" i="144" s="1"/>
  <c r="Z35" i="144" a="1"/>
  <c r="Z35" i="144" s="1"/>
  <c r="Z69" i="144" a="1"/>
  <c r="Z69" i="144" s="1"/>
  <c r="Z44" i="144" a="1"/>
  <c r="Z44" i="144" s="1"/>
  <c r="Y87" i="144" a="1"/>
  <c r="Y87" i="144" s="1"/>
  <c r="Y123" i="144" a="1"/>
  <c r="Y123" i="144" s="1"/>
  <c r="Y228" i="144" a="1"/>
  <c r="Y228" i="144" s="1"/>
  <c r="Y65" i="144" a="1"/>
  <c r="Y65" i="144" s="1"/>
  <c r="Y93" i="144" a="1"/>
  <c r="Y93" i="144" s="1"/>
  <c r="Y103" i="144" a="1"/>
  <c r="Y103" i="144" s="1"/>
  <c r="Y160" i="144" a="1"/>
  <c r="Y160" i="144" s="1"/>
  <c r="Y331" i="144" a="1"/>
  <c r="Y331" i="144" s="1"/>
  <c r="Y326" i="144" a="1"/>
  <c r="Y326" i="144" s="1"/>
  <c r="Y321" i="144" a="1"/>
  <c r="Y321" i="144" s="1"/>
  <c r="Y316" i="144" a="1"/>
  <c r="Y316" i="144" s="1"/>
  <c r="Y311" i="144" a="1"/>
  <c r="Y311" i="144" s="1"/>
  <c r="Y306" i="144" a="1"/>
  <c r="Y306" i="144" s="1"/>
  <c r="Y301" i="144" a="1"/>
  <c r="Y301" i="144" s="1"/>
  <c r="Y296" i="144" a="1"/>
  <c r="Y296" i="144" s="1"/>
  <c r="Y291" i="144" a="1"/>
  <c r="Y291" i="144" s="1"/>
  <c r="Y286" i="144" a="1"/>
  <c r="Y286" i="144" s="1"/>
  <c r="Y281" i="144" a="1"/>
  <c r="Y281" i="144" s="1"/>
  <c r="Y276" i="144" a="1"/>
  <c r="Y276" i="144" s="1"/>
  <c r="Y271" i="144" a="1"/>
  <c r="Y271" i="144" s="1"/>
  <c r="Y266" i="144" a="1"/>
  <c r="Y266" i="144" s="1"/>
  <c r="Y261" i="144" a="1"/>
  <c r="Y261" i="144" s="1"/>
  <c r="Y256" i="144" a="1"/>
  <c r="Y256" i="144" s="1"/>
  <c r="Y251" i="144" a="1"/>
  <c r="Y251" i="144" s="1"/>
  <c r="Y246" i="144" a="1"/>
  <c r="Y246" i="144" s="1"/>
  <c r="Y241" i="144" a="1"/>
  <c r="Y241" i="144" s="1"/>
  <c r="Y236" i="144" a="1"/>
  <c r="Y236" i="144" s="1"/>
  <c r="Y231" i="144" a="1"/>
  <c r="Y231" i="144" s="1"/>
  <c r="Y332" i="144" a="1"/>
  <c r="Y332" i="144" s="1"/>
  <c r="Y327" i="144" a="1"/>
  <c r="Y327" i="144" s="1"/>
  <c r="Y322" i="144" a="1"/>
  <c r="Y322" i="144" s="1"/>
  <c r="Y317" i="144" a="1"/>
  <c r="Y317" i="144" s="1"/>
  <c r="Y312" i="144" a="1"/>
  <c r="Y312" i="144" s="1"/>
  <c r="Y307" i="144" a="1"/>
  <c r="Y307" i="144" s="1"/>
  <c r="Y302" i="144" a="1"/>
  <c r="Y302" i="144" s="1"/>
  <c r="Y297" i="144" a="1"/>
  <c r="Y297" i="144" s="1"/>
  <c r="Y292" i="144" a="1"/>
  <c r="Y292" i="144" s="1"/>
  <c r="Y287" i="144" a="1"/>
  <c r="Y287" i="144" s="1"/>
  <c r="Y282" i="144" a="1"/>
  <c r="Y282" i="144" s="1"/>
  <c r="Y277" i="144" a="1"/>
  <c r="Y277" i="144" s="1"/>
  <c r="Y272" i="144" a="1"/>
  <c r="Y272" i="144" s="1"/>
  <c r="Y267" i="144" a="1"/>
  <c r="Y267" i="144" s="1"/>
  <c r="Y262" i="144" a="1"/>
  <c r="Y262" i="144" s="1"/>
  <c r="Y257" i="144" a="1"/>
  <c r="Y257" i="144" s="1"/>
  <c r="Y252" i="144" a="1"/>
  <c r="Y252" i="144" s="1"/>
  <c r="Y247" i="144" a="1"/>
  <c r="Y247" i="144" s="1"/>
  <c r="Y242" i="144" a="1"/>
  <c r="Y242" i="144" s="1"/>
  <c r="Y237" i="144" a="1"/>
  <c r="Y237" i="144" s="1"/>
  <c r="Y232" i="144" a="1"/>
  <c r="Y232" i="144" s="1"/>
  <c r="Y324" i="144" a="1"/>
  <c r="Y324" i="144" s="1"/>
  <c r="Y299" i="144" a="1"/>
  <c r="Y299" i="144" s="1"/>
  <c r="Y288" i="144" a="1"/>
  <c r="Y288" i="144" s="1"/>
  <c r="Y284" i="144" a="1"/>
  <c r="Y284" i="144" s="1"/>
  <c r="Y280" i="144" a="1"/>
  <c r="Y280" i="144" s="1"/>
  <c r="Y263" i="144" a="1"/>
  <c r="Y263" i="144" s="1"/>
  <c r="Y259" i="144" a="1"/>
  <c r="Y259" i="144" s="1"/>
  <c r="Y253" i="144" a="1"/>
  <c r="Y253" i="144" s="1"/>
  <c r="Y225" i="144" a="1"/>
  <c r="Y225" i="144" s="1"/>
  <c r="Y220" i="144" a="1"/>
  <c r="Y220" i="144" s="1"/>
  <c r="Y215" i="144" a="1"/>
  <c r="Y215" i="144" s="1"/>
  <c r="Y210" i="144" a="1"/>
  <c r="Y210" i="144" s="1"/>
  <c r="Y205" i="144" a="1"/>
  <c r="Y205" i="144" s="1"/>
  <c r="Y200" i="144" a="1"/>
  <c r="Y200" i="144" s="1"/>
  <c r="Y195" i="144" a="1"/>
  <c r="Y195" i="144" s="1"/>
  <c r="Y190" i="144" a="1"/>
  <c r="Y190" i="144" s="1"/>
  <c r="Y185" i="144" a="1"/>
  <c r="Y185" i="144" s="1"/>
  <c r="Y328" i="144" a="1"/>
  <c r="Y328" i="144" s="1"/>
  <c r="Y303" i="144" a="1"/>
  <c r="Y303" i="144" s="1"/>
  <c r="Y249" i="144" a="1"/>
  <c r="Y249" i="144" s="1"/>
  <c r="Y229" i="144" a="1"/>
  <c r="Y229" i="144" s="1"/>
  <c r="Y319" i="144" a="1"/>
  <c r="Y319" i="144" s="1"/>
  <c r="Y294" i="144" a="1"/>
  <c r="Y294" i="144" s="1"/>
  <c r="Y290" i="144" a="1"/>
  <c r="Y290" i="144" s="1"/>
  <c r="Y273" i="144" a="1"/>
  <c r="Y273" i="144" s="1"/>
  <c r="Y269" i="144" a="1"/>
  <c r="Y269" i="144" s="1"/>
  <c r="Y265" i="144" a="1"/>
  <c r="Y265" i="144" s="1"/>
  <c r="Y226" i="144" a="1"/>
  <c r="Y226" i="144" s="1"/>
  <c r="Y221" i="144" a="1"/>
  <c r="Y221" i="144" s="1"/>
  <c r="Y330" i="144" a="1"/>
  <c r="Y330" i="144" s="1"/>
  <c r="Y305" i="144" a="1"/>
  <c r="Y305" i="144" s="1"/>
  <c r="Y320" i="144" a="1"/>
  <c r="Y320" i="144" s="1"/>
  <c r="Y238" i="144" a="1"/>
  <c r="Y238" i="144" s="1"/>
  <c r="Y184" i="144" a="1"/>
  <c r="Y184" i="144" s="1"/>
  <c r="Y179" i="144" a="1"/>
  <c r="Y179" i="144" s="1"/>
  <c r="Y174" i="144" a="1"/>
  <c r="Y174" i="144" s="1"/>
  <c r="Y169" i="144" a="1"/>
  <c r="Y169" i="144" s="1"/>
  <c r="Y313" i="144" a="1"/>
  <c r="Y313" i="144" s="1"/>
  <c r="Y254" i="144" a="1"/>
  <c r="Y254" i="144" s="1"/>
  <c r="Y285" i="144" a="1"/>
  <c r="Y285" i="144" s="1"/>
  <c r="Y255" i="144" a="1"/>
  <c r="Y255" i="144" s="1"/>
  <c r="Y244" i="144" a="1"/>
  <c r="Y244" i="144" s="1"/>
  <c r="Y217" i="144" a="1"/>
  <c r="Y217" i="144" s="1"/>
  <c r="Y177" i="144" a="1"/>
  <c r="Y177" i="144" s="1"/>
  <c r="Y323" i="144" a="1"/>
  <c r="Y323" i="144" s="1"/>
  <c r="Y239" i="144" a="1"/>
  <c r="Y239" i="144" s="1"/>
  <c r="Y198" i="144" a="1"/>
  <c r="Y198" i="144" s="1"/>
  <c r="Y173" i="144" a="1"/>
  <c r="Y173" i="144" s="1"/>
  <c r="Y223" i="144" a="1"/>
  <c r="Y223" i="144" s="1"/>
  <c r="Y214" i="144" a="1"/>
  <c r="Y214" i="144" s="1"/>
  <c r="Y211" i="144" a="1"/>
  <c r="Y211" i="144" s="1"/>
  <c r="Y308" i="144" a="1"/>
  <c r="Y308" i="144" s="1"/>
  <c r="Y278" i="144" a="1"/>
  <c r="Y278" i="144" s="1"/>
  <c r="Y260" i="144" a="1"/>
  <c r="Y260" i="144" s="1"/>
  <c r="Y230" i="144" a="1"/>
  <c r="Y230" i="144" s="1"/>
  <c r="Y304" i="144" a="1"/>
  <c r="Y304" i="144" s="1"/>
  <c r="Y275" i="144" a="1"/>
  <c r="Y275" i="144" s="1"/>
  <c r="Y333" i="144" a="1"/>
  <c r="Y333" i="144" s="1"/>
  <c r="Y315" i="144" a="1"/>
  <c r="Y315" i="144" s="1"/>
  <c r="Y295" i="144" a="1"/>
  <c r="Y295" i="144" s="1"/>
  <c r="Y248" i="144" a="1"/>
  <c r="Y248" i="144" s="1"/>
  <c r="Y245" i="144" a="1"/>
  <c r="Y245" i="144" s="1"/>
  <c r="Y233" i="144" a="1"/>
  <c r="Y233" i="144" s="1"/>
  <c r="Y216" i="144" a="1"/>
  <c r="Y216" i="144" s="1"/>
  <c r="Y325" i="144" a="1"/>
  <c r="Y325" i="144" s="1"/>
  <c r="Y314" i="144" a="1"/>
  <c r="Y314" i="144" s="1"/>
  <c r="Y187" i="144" a="1"/>
  <c r="Y187" i="144" s="1"/>
  <c r="Y181" i="144" a="1"/>
  <c r="Y181" i="144" s="1"/>
  <c r="Y178" i="144" a="1"/>
  <c r="Y178" i="144" s="1"/>
  <c r="Y158" i="144" a="1"/>
  <c r="Y158" i="144" s="1"/>
  <c r="Y235" i="144" a="1"/>
  <c r="Y235" i="144" s="1"/>
  <c r="Y175" i="144" a="1"/>
  <c r="Y175" i="144" s="1"/>
  <c r="Y264" i="144" a="1"/>
  <c r="Y264" i="144" s="1"/>
  <c r="Y206" i="144" a="1"/>
  <c r="Y206" i="144" s="1"/>
  <c r="Y182" i="144" a="1"/>
  <c r="Y182" i="144" s="1"/>
  <c r="Y164" i="144" a="1"/>
  <c r="Y164" i="144" s="1"/>
  <c r="Y157" i="144" a="1"/>
  <c r="Y157" i="144" s="1"/>
  <c r="Y146" i="144" a="1"/>
  <c r="Y146" i="144" s="1"/>
  <c r="Y143" i="144" a="1"/>
  <c r="Y143" i="144" s="1"/>
  <c r="Y298" i="144" a="1"/>
  <c r="Y298" i="144" s="1"/>
  <c r="Y283" i="144" a="1"/>
  <c r="Y283" i="144" s="1"/>
  <c r="Y213" i="144" a="1"/>
  <c r="Y213" i="144" s="1"/>
  <c r="Y208" i="144" a="1"/>
  <c r="Y208" i="144" s="1"/>
  <c r="Y202" i="144" a="1"/>
  <c r="Y202" i="144" s="1"/>
  <c r="Y194" i="144" a="1"/>
  <c r="Y194" i="144" s="1"/>
  <c r="Y162" i="144" a="1"/>
  <c r="Y162" i="144" s="1"/>
  <c r="Y149" i="144" a="1"/>
  <c r="Y149" i="144" s="1"/>
  <c r="Y270" i="144" a="1"/>
  <c r="Y270" i="144" s="1"/>
  <c r="Y268" i="144" a="1"/>
  <c r="Y268" i="144" s="1"/>
  <c r="Y135" i="144" a="1"/>
  <c r="Y135" i="144" s="1"/>
  <c r="Y130" i="144" a="1"/>
  <c r="Y130" i="144" s="1"/>
  <c r="Y125" i="144" a="1"/>
  <c r="Y125" i="144" s="1"/>
  <c r="Y120" i="144" a="1"/>
  <c r="Y120" i="144" s="1"/>
  <c r="Y212" i="144" a="1"/>
  <c r="Y212" i="144" s="1"/>
  <c r="Y165" i="144" a="1"/>
  <c r="Y165" i="144" s="1"/>
  <c r="Y147" i="144" a="1"/>
  <c r="Y147" i="144" s="1"/>
  <c r="Y318" i="144" a="1"/>
  <c r="Y318" i="144" s="1"/>
  <c r="Y250" i="144" a="1"/>
  <c r="Y250" i="144" s="1"/>
  <c r="Y309" i="144" a="1"/>
  <c r="Y309" i="144" s="1"/>
  <c r="Y293" i="144" a="1"/>
  <c r="Y293" i="144" s="1"/>
  <c r="Y207" i="144" a="1"/>
  <c r="Y207" i="144" s="1"/>
  <c r="Y145" i="144" a="1"/>
  <c r="Y145" i="144" s="1"/>
  <c r="Y234" i="144" a="1"/>
  <c r="Y234" i="144" s="1"/>
  <c r="Y227" i="144" a="1"/>
  <c r="Y227" i="144" s="1"/>
  <c r="Y193" i="144" a="1"/>
  <c r="Y193" i="144" s="1"/>
  <c r="Y155" i="144" a="1"/>
  <c r="Y155" i="144" s="1"/>
  <c r="Y153" i="144" a="1"/>
  <c r="Y153" i="144" s="1"/>
  <c r="Y329" i="144" a="1"/>
  <c r="Y329" i="144" s="1"/>
  <c r="Y222" i="144" a="1"/>
  <c r="Y222" i="144" s="1"/>
  <c r="Y209" i="144" a="1"/>
  <c r="Y209" i="144" s="1"/>
  <c r="Y151" i="144" a="1"/>
  <c r="Y151" i="144" s="1"/>
  <c r="Y109" i="144" a="1"/>
  <c r="Y109" i="144" s="1"/>
  <c r="Y104" i="144" a="1"/>
  <c r="Y104" i="144" s="1"/>
  <c r="Y99" i="144" a="1"/>
  <c r="Y99" i="144" s="1"/>
  <c r="Y94" i="144" a="1"/>
  <c r="Y94" i="144" s="1"/>
  <c r="Y89" i="144" a="1"/>
  <c r="Y89" i="144" s="1"/>
  <c r="Y84" i="144" a="1"/>
  <c r="Y84" i="144" s="1"/>
  <c r="Y79" i="144" a="1"/>
  <c r="Y79" i="144" s="1"/>
  <c r="Y74" i="144" a="1"/>
  <c r="Y74" i="144" s="1"/>
  <c r="Y69" i="144" a="1"/>
  <c r="Y69" i="144" s="1"/>
  <c r="Y64" i="144" a="1"/>
  <c r="Y64" i="144" s="1"/>
  <c r="Y59" i="144" a="1"/>
  <c r="Y59" i="144" s="1"/>
  <c r="Y54" i="144" a="1"/>
  <c r="Y54" i="144" s="1"/>
  <c r="Y49" i="144" a="1"/>
  <c r="Y49" i="144" s="1"/>
  <c r="Y44" i="144" a="1"/>
  <c r="Y44" i="144" s="1"/>
  <c r="Y39" i="144" a="1"/>
  <c r="Y39" i="144" s="1"/>
  <c r="Y34" i="144" a="1"/>
  <c r="Y34" i="144" s="1"/>
  <c r="Y29" i="144" a="1"/>
  <c r="Y29" i="144" s="1"/>
  <c r="Y24" i="144" a="1"/>
  <c r="Y24" i="144" s="1"/>
  <c r="Y19" i="144" a="1"/>
  <c r="Y19" i="144" s="1"/>
  <c r="Y14" i="144" a="1"/>
  <c r="Y14" i="144" s="1"/>
  <c r="Y9" i="144" a="1"/>
  <c r="Y9" i="144" s="1"/>
  <c r="Y4" i="144" a="1"/>
  <c r="Y4" i="144" s="1"/>
  <c r="Y289" i="144" a="1"/>
  <c r="Y289" i="144" s="1"/>
  <c r="Y199" i="144" a="1"/>
  <c r="Y199" i="144" s="1"/>
  <c r="Y196" i="144" a="1"/>
  <c r="Y196" i="144" s="1"/>
  <c r="Y113" i="144" a="1"/>
  <c r="Y113" i="144" s="1"/>
  <c r="Y274" i="144" a="1"/>
  <c r="Y274" i="144" s="1"/>
  <c r="Y176" i="144" a="1"/>
  <c r="Y176" i="144" s="1"/>
  <c r="Y240" i="144" a="1"/>
  <c r="Y240" i="144" s="1"/>
  <c r="Y171" i="144" a="1"/>
  <c r="Y171" i="144" s="1"/>
  <c r="Y166" i="144" a="1"/>
  <c r="Y166" i="144" s="1"/>
  <c r="Y159" i="144" a="1"/>
  <c r="Y159" i="144" s="1"/>
  <c r="Y140" i="144" a="1"/>
  <c r="Y140" i="144" s="1"/>
  <c r="Y138" i="144" a="1"/>
  <c r="Y138" i="144" s="1"/>
  <c r="Y136" i="144" a="1"/>
  <c r="Y136" i="144" s="1"/>
  <c r="Y131" i="144" a="1"/>
  <c r="Y131" i="144" s="1"/>
  <c r="Y126" i="144" a="1"/>
  <c r="Y126" i="144" s="1"/>
  <c r="Y114" i="144" a="1"/>
  <c r="Y114" i="144" s="1"/>
  <c r="Y144" i="144" a="1"/>
  <c r="Y144" i="144" s="1"/>
  <c r="Y142" i="144" a="1"/>
  <c r="Y142" i="144" s="1"/>
  <c r="Y150" i="144" a="1"/>
  <c r="Y150" i="144" s="1"/>
  <c r="Y300" i="144" a="1"/>
  <c r="Y300" i="144" s="1"/>
  <c r="Y258" i="144" a="1"/>
  <c r="Y258" i="144" s="1"/>
  <c r="Y201" i="144" a="1"/>
  <c r="Y201" i="144" s="1"/>
  <c r="Y192" i="144" a="1"/>
  <c r="Y192" i="144" s="1"/>
  <c r="Y161" i="144" a="1"/>
  <c r="Y161" i="144" s="1"/>
  <c r="Y106" i="144" a="1"/>
  <c r="Y106" i="144" s="1"/>
  <c r="Y101" i="144" a="1"/>
  <c r="Y101" i="144" s="1"/>
  <c r="Y96" i="144" a="1"/>
  <c r="Y96" i="144" s="1"/>
  <c r="Y91" i="144" a="1"/>
  <c r="Y91" i="144" s="1"/>
  <c r="Y86" i="144" a="1"/>
  <c r="Y86" i="144" s="1"/>
  <c r="Y81" i="144" a="1"/>
  <c r="Y81" i="144" s="1"/>
  <c r="Y76" i="144" a="1"/>
  <c r="Y76" i="144" s="1"/>
  <c r="Y71" i="144" a="1"/>
  <c r="Y71" i="144" s="1"/>
  <c r="Y66" i="144" a="1"/>
  <c r="Y66" i="144" s="1"/>
  <c r="Y61" i="144" a="1"/>
  <c r="Y61" i="144" s="1"/>
  <c r="Y56" i="144" a="1"/>
  <c r="Y56" i="144" s="1"/>
  <c r="Y51" i="144" a="1"/>
  <c r="Y51" i="144" s="1"/>
  <c r="Y46" i="144" a="1"/>
  <c r="Y46" i="144" s="1"/>
  <c r="Y41" i="144" a="1"/>
  <c r="Y41" i="144" s="1"/>
  <c r="Y36" i="144" a="1"/>
  <c r="Y36" i="144" s="1"/>
  <c r="Y31" i="144" a="1"/>
  <c r="Y31" i="144" s="1"/>
  <c r="Y26" i="144" a="1"/>
  <c r="Y26" i="144" s="1"/>
  <c r="Y21" i="144" a="1"/>
  <c r="Y21" i="144" s="1"/>
  <c r="Y16" i="144" a="1"/>
  <c r="Y16" i="144" s="1"/>
  <c r="Y11" i="144" a="1"/>
  <c r="Y11" i="144" s="1"/>
  <c r="Y6" i="144" a="1"/>
  <c r="Y6" i="144" s="1"/>
  <c r="T1" i="144"/>
  <c r="Y180" i="144" a="1"/>
  <c r="Y180" i="144" s="1"/>
  <c r="Y168" i="144" a="1"/>
  <c r="Y168" i="144" s="1"/>
  <c r="Y163" i="144" a="1"/>
  <c r="Y163" i="144" s="1"/>
  <c r="Y148" i="144" a="1"/>
  <c r="Y148" i="144" s="1"/>
  <c r="Y134" i="144" a="1"/>
  <c r="Y134" i="144" s="1"/>
  <c r="Y129" i="144" a="1"/>
  <c r="Y129" i="144" s="1"/>
  <c r="Y121" i="144" a="1"/>
  <c r="Y121" i="144" s="1"/>
  <c r="Y118" i="144" a="1"/>
  <c r="Y118" i="144" s="1"/>
  <c r="Y111" i="144" a="1"/>
  <c r="Y111" i="144" s="1"/>
  <c r="Y204" i="144" a="1"/>
  <c r="Y204" i="144" s="1"/>
  <c r="Y243" i="144" a="1"/>
  <c r="Y243" i="144" s="1"/>
  <c r="Y310" i="144" a="1"/>
  <c r="Y310" i="144" s="1"/>
  <c r="Y279" i="144" a="1"/>
  <c r="Y279" i="144" s="1"/>
  <c r="Y28" i="144" a="1"/>
  <c r="Y28" i="144" s="1"/>
  <c r="Y35" i="144" a="1"/>
  <c r="Y35" i="144" s="1"/>
  <c r="Y42" i="144" a="1"/>
  <c r="Y42" i="144" s="1"/>
  <c r="Y58" i="144" a="1"/>
  <c r="Y58" i="144" s="1"/>
  <c r="Y78" i="144" a="1"/>
  <c r="Y78" i="144" s="1"/>
  <c r="Y95" i="144" a="1"/>
  <c r="Y95" i="144" s="1"/>
  <c r="Y105" i="144" a="1"/>
  <c r="Y105" i="144" s="1"/>
  <c r="Y156" i="144" a="1"/>
  <c r="Y156" i="144" s="1"/>
  <c r="Y82" i="144" a="1"/>
  <c r="Y82" i="144" s="1"/>
  <c r="Y132" i="144" a="1"/>
  <c r="Y132" i="144" s="1"/>
  <c r="Y219" i="144" a="1"/>
  <c r="Y219" i="144" s="1"/>
  <c r="Y62" i="144" a="1"/>
  <c r="Y62" i="144" s="1"/>
  <c r="Y88" i="144" a="1"/>
  <c r="Y88" i="144" s="1"/>
  <c r="Y124" i="144" a="1"/>
  <c r="Y124" i="144" s="1"/>
  <c r="Y167" i="144" a="1"/>
  <c r="Y167" i="144" s="1"/>
  <c r="Y172" i="144" a="1"/>
  <c r="Y172" i="144" s="1"/>
  <c r="Y48" i="144" a="1"/>
  <c r="Y48" i="144" s="1"/>
  <c r="Y90" i="144" a="1"/>
  <c r="Y90" i="144" s="1"/>
  <c r="Y112" i="144" a="1"/>
  <c r="Y112" i="144" s="1"/>
  <c r="Y119" i="144" a="1"/>
  <c r="Y119" i="144" s="1"/>
  <c r="Y27" i="144" a="1"/>
  <c r="Y27" i="144" s="1"/>
  <c r="Y75" i="144" a="1"/>
  <c r="Y75" i="144" s="1"/>
  <c r="Y98" i="144" a="1"/>
  <c r="Y98" i="144" s="1"/>
  <c r="Y108" i="144" a="1"/>
  <c r="Y108" i="144" s="1"/>
  <c r="Y127" i="144" a="1"/>
  <c r="Y127" i="144" s="1"/>
  <c r="Y188" i="144" a="1"/>
  <c r="Y188" i="144" s="1"/>
  <c r="Y92" i="144" a="1"/>
  <c r="Y92" i="144" s="1"/>
  <c r="Y100" i="144" a="1"/>
  <c r="Y100" i="144" s="1"/>
  <c r="Y110" i="144" a="1"/>
  <c r="Y110" i="144" s="1"/>
  <c r="Y122" i="144" a="1"/>
  <c r="Y122" i="144" s="1"/>
  <c r="Y203" i="144" a="1"/>
  <c r="Y203" i="144" s="1"/>
  <c r="Y77" i="144" a="1"/>
  <c r="Y77" i="144" s="1"/>
  <c r="Y102" i="144" a="1"/>
  <c r="Y102" i="144" s="1"/>
  <c r="Y133" i="144" a="1"/>
  <c r="Y133" i="144" s="1"/>
  <c r="Y154" i="144" a="1"/>
  <c r="Y154" i="144" s="1"/>
  <c r="Y183" i="144" a="1"/>
  <c r="Y183" i="144" s="1"/>
  <c r="Y139" i="144" a="1"/>
  <c r="Y139" i="144" s="1"/>
  <c r="Y83" i="144" a="1"/>
  <c r="Y83" i="144" s="1"/>
  <c r="Y117" i="144" a="1"/>
  <c r="Y117" i="144" s="1"/>
  <c r="Y189" i="144" a="1"/>
  <c r="Y189" i="144" s="1"/>
  <c r="Y224" i="144" a="1"/>
  <c r="Y224" i="144" s="1"/>
  <c r="Y52" i="144" a="1"/>
  <c r="Y52" i="144" s="1"/>
  <c r="Y85" i="144" a="1"/>
  <c r="Y85" i="144" s="1"/>
  <c r="Y197" i="144" a="1"/>
  <c r="Y197" i="144" s="1"/>
  <c r="Y63" i="144" a="1"/>
  <c r="Y63" i="144" s="1"/>
  <c r="Y115" i="144" a="1"/>
  <c r="Y115" i="144" s="1"/>
  <c r="Y128" i="144" a="1"/>
  <c r="Y128" i="144" s="1"/>
  <c r="AC245" i="144" a="1"/>
  <c r="AC245" i="144" s="1"/>
  <c r="AC315" i="144" a="1"/>
  <c r="AC315" i="144" s="1"/>
  <c r="AC116" i="144" a="1"/>
  <c r="AC116" i="144" s="1"/>
  <c r="AB137" i="144" a="1"/>
  <c r="AB137" i="144" s="1"/>
  <c r="AA154" i="144" a="1"/>
  <c r="AA154" i="144" s="1"/>
  <c r="AA224" i="144" a="1"/>
  <c r="AA224" i="144" s="1"/>
  <c r="AA2" i="144" a="1"/>
  <c r="AA2" i="144" s="1"/>
  <c r="V2" i="144" s="1"/>
  <c r="V3" i="144" s="1"/>
  <c r="AC3" i="144" a="1"/>
  <c r="AC3" i="144" s="1"/>
  <c r="X3" i="144" s="1"/>
  <c r="X4" i="144" s="1"/>
  <c r="X5" i="144" s="1"/>
  <c r="AA7" i="144" a="1"/>
  <c r="AA7" i="144" s="1"/>
  <c r="AC8" i="144" a="1"/>
  <c r="AC8" i="144" s="1"/>
  <c r="AA12" i="144" a="1"/>
  <c r="AA12" i="144" s="1"/>
  <c r="AC13" i="144" a="1"/>
  <c r="AC13" i="144" s="1"/>
  <c r="AA17" i="144" a="1"/>
  <c r="AA17" i="144" s="1"/>
  <c r="AC18" i="144" a="1"/>
  <c r="AC18" i="144" s="1"/>
  <c r="AA22" i="144" a="1"/>
  <c r="AA22" i="144" s="1"/>
  <c r="AC23" i="144" a="1"/>
  <c r="AC23" i="144" s="1"/>
  <c r="AA27" i="144" a="1"/>
  <c r="AA27" i="144" s="1"/>
  <c r="AC28" i="144" a="1"/>
  <c r="AC28" i="144" s="1"/>
  <c r="AA32" i="144" a="1"/>
  <c r="AA32" i="144" s="1"/>
  <c r="AC33" i="144" a="1"/>
  <c r="AC33" i="144" s="1"/>
  <c r="AA37" i="144" a="1"/>
  <c r="AA37" i="144" s="1"/>
  <c r="AC38" i="144" a="1"/>
  <c r="AC38" i="144" s="1"/>
  <c r="AA42" i="144" a="1"/>
  <c r="AA42" i="144" s="1"/>
  <c r="AC43" i="144" a="1"/>
  <c r="AC43" i="144" s="1"/>
  <c r="AA47" i="144" a="1"/>
  <c r="AA47" i="144" s="1"/>
  <c r="AC48" i="144" a="1"/>
  <c r="AC48" i="144" s="1"/>
  <c r="AA52" i="144" a="1"/>
  <c r="AA52" i="144" s="1"/>
  <c r="AC53" i="144" a="1"/>
  <c r="AC53" i="144" s="1"/>
  <c r="AA57" i="144" a="1"/>
  <c r="AA57" i="144" s="1"/>
  <c r="AC58" i="144" a="1"/>
  <c r="AC58" i="144" s="1"/>
  <c r="AA62" i="144" a="1"/>
  <c r="AA62" i="144" s="1"/>
  <c r="AC63" i="144" a="1"/>
  <c r="AC63" i="144" s="1"/>
  <c r="AA67" i="144" a="1"/>
  <c r="AA67" i="144" s="1"/>
  <c r="AC68" i="144" a="1"/>
  <c r="AC68" i="144" s="1"/>
  <c r="AA72" i="144" a="1"/>
  <c r="AA72" i="144" s="1"/>
  <c r="AC73" i="144" a="1"/>
  <c r="AC73" i="144" s="1"/>
  <c r="AA77" i="144" a="1"/>
  <c r="AA77" i="144" s="1"/>
  <c r="AC78" i="144" a="1"/>
  <c r="AC78" i="144" s="1"/>
  <c r="AA82" i="144" a="1"/>
  <c r="AA82" i="144" s="1"/>
  <c r="AC83" i="144" a="1"/>
  <c r="AC83" i="144" s="1"/>
  <c r="AA87" i="144" a="1"/>
  <c r="AA87" i="144" s="1"/>
  <c r="AC88" i="144" a="1"/>
  <c r="AC88" i="144" s="1"/>
  <c r="AA92" i="144" a="1"/>
  <c r="AA92" i="144" s="1"/>
  <c r="AC93" i="144" a="1"/>
  <c r="AC93" i="144" s="1"/>
  <c r="AA97" i="144" a="1"/>
  <c r="AA97" i="144" s="1"/>
  <c r="AC98" i="144" a="1"/>
  <c r="AC98" i="144" s="1"/>
  <c r="AA102" i="144" a="1"/>
  <c r="AA102" i="144" s="1"/>
  <c r="AC103" i="144" a="1"/>
  <c r="AC103" i="144" s="1"/>
  <c r="AA107" i="144" a="1"/>
  <c r="AA107" i="144" s="1"/>
  <c r="AC108" i="144" a="1"/>
  <c r="AC108" i="144" s="1"/>
  <c r="AC112" i="144" a="1"/>
  <c r="AC112" i="144" s="1"/>
  <c r="AA115" i="144" a="1"/>
  <c r="AA115" i="144" s="1"/>
  <c r="AA129" i="144" a="1"/>
  <c r="AA129" i="144" s="1"/>
  <c r="AA134" i="144" a="1"/>
  <c r="AA134" i="144" s="1"/>
  <c r="AB154" i="144" a="1"/>
  <c r="AB154" i="144" s="1"/>
  <c r="AB175" i="144" a="1"/>
  <c r="AB175" i="144" s="1"/>
  <c r="AB204" i="144" a="1"/>
  <c r="AB204" i="144" s="1"/>
  <c r="AB211" i="144" a="1"/>
  <c r="AB211" i="144" s="1"/>
  <c r="AB220" i="144" a="1"/>
  <c r="AB220" i="144" s="1"/>
  <c r="AB224" i="144" a="1"/>
  <c r="AB224" i="144" s="1"/>
  <c r="AC230" i="144" a="1"/>
  <c r="AC230" i="144" s="1"/>
  <c r="AB238" i="144" a="1"/>
  <c r="AB238" i="144" s="1"/>
  <c r="AA148" i="144" a="1"/>
  <c r="AA148" i="144" s="1"/>
  <c r="AA150" i="144" a="1"/>
  <c r="AA150" i="144" s="1"/>
  <c r="AB152" i="144" a="1"/>
  <c r="AB152" i="144" s="1"/>
  <c r="AC154" i="144" a="1"/>
  <c r="AC154" i="144" s="1"/>
  <c r="AC156" i="144" a="1"/>
  <c r="AC156" i="144" s="1"/>
  <c r="AB163" i="144" a="1"/>
  <c r="AB163" i="144" s="1"/>
  <c r="AA168" i="144" a="1"/>
  <c r="AA168" i="144" s="1"/>
  <c r="AC175" i="144" a="1"/>
  <c r="AC175" i="144" s="1"/>
  <c r="AB180" i="144" a="1"/>
  <c r="AB180" i="144" s="1"/>
  <c r="AA192" i="144" a="1"/>
  <c r="AA192" i="144" s="1"/>
  <c r="AA198" i="144" a="1"/>
  <c r="AA198" i="144" s="1"/>
  <c r="AC211" i="144" a="1"/>
  <c r="AC211" i="144" s="1"/>
  <c r="AC220" i="144" a="1"/>
  <c r="AC220" i="144" s="1"/>
  <c r="AA320" i="144" a="1"/>
  <c r="AA320" i="144" s="1"/>
  <c r="AB52" i="144" a="1"/>
  <c r="AB52" i="144" s="1"/>
  <c r="AB57" i="144" a="1"/>
  <c r="AB57" i="144" s="1"/>
  <c r="AB62" i="144" a="1"/>
  <c r="AB62" i="144" s="1"/>
  <c r="AB67" i="144" a="1"/>
  <c r="AB67" i="144" s="1"/>
  <c r="AB72" i="144" a="1"/>
  <c r="AB72" i="144" s="1"/>
  <c r="AB77" i="144" a="1"/>
  <c r="AB77" i="144" s="1"/>
  <c r="AB82" i="144" a="1"/>
  <c r="AB82" i="144" s="1"/>
  <c r="AB87" i="144" a="1"/>
  <c r="AB87" i="144" s="1"/>
  <c r="AB92" i="144" a="1"/>
  <c r="AB92" i="144" s="1"/>
  <c r="AB97" i="144" a="1"/>
  <c r="AB97" i="144" s="1"/>
  <c r="AB102" i="144" a="1"/>
  <c r="AB102" i="144" s="1"/>
  <c r="AB107" i="144" a="1"/>
  <c r="AB107" i="144" s="1"/>
  <c r="AA111" i="144" a="1"/>
  <c r="AA111" i="144" s="1"/>
  <c r="AB115" i="144" a="1"/>
  <c r="AB115" i="144" s="1"/>
  <c r="AA118" i="144" a="1"/>
  <c r="AA118" i="144" s="1"/>
  <c r="AB121" i="144" a="1"/>
  <c r="AB121" i="144" s="1"/>
  <c r="AB129" i="144" a="1"/>
  <c r="AB129" i="144" s="1"/>
  <c r="AB134" i="144" a="1"/>
  <c r="AB134" i="144" s="1"/>
  <c r="AA144" i="144" a="1"/>
  <c r="AA144" i="144" s="1"/>
  <c r="AA146" i="144" a="1"/>
  <c r="AA146" i="144" s="1"/>
  <c r="AC150" i="144" a="1"/>
  <c r="AC150" i="144" s="1"/>
  <c r="AC152" i="144" a="1"/>
  <c r="AC152" i="144" s="1"/>
  <c r="AA173" i="144" a="1"/>
  <c r="AA173" i="144" s="1"/>
  <c r="AC180" i="144" a="1"/>
  <c r="AC180" i="144" s="1"/>
  <c r="AB192" i="144" a="1"/>
  <c r="AB192" i="144" s="1"/>
  <c r="AC198" i="144" a="1"/>
  <c r="AC198" i="144" s="1"/>
  <c r="AC204" i="144" a="1"/>
  <c r="AC204" i="144" s="1"/>
  <c r="AA225" i="144" a="1"/>
  <c r="AA225" i="144" s="1"/>
  <c r="AA239" i="144" a="1"/>
  <c r="AA239" i="144" s="1"/>
  <c r="AC231" i="144" a="1"/>
  <c r="AC231" i="144" s="1"/>
  <c r="AB221" i="144" a="1"/>
  <c r="AB221" i="144" s="1"/>
  <c r="AB249" i="144" a="1"/>
  <c r="AB249" i="144" s="1"/>
  <c r="AB260" i="144" a="1"/>
  <c r="AB260" i="144" s="1"/>
  <c r="AC226" i="144" a="1"/>
  <c r="AC226" i="144" s="1"/>
  <c r="AC232" i="144" a="1"/>
  <c r="AC232" i="144" s="1"/>
  <c r="AA332" i="144" a="1"/>
  <c r="AA332" i="144" s="1"/>
  <c r="AA327" i="144" a="1"/>
  <c r="AA327" i="144" s="1"/>
  <c r="AA322" i="144" a="1"/>
  <c r="AA322" i="144" s="1"/>
  <c r="AA317" i="144" a="1"/>
  <c r="AA317" i="144" s="1"/>
  <c r="AA312" i="144" a="1"/>
  <c r="AA312" i="144" s="1"/>
  <c r="AA307" i="144" a="1"/>
  <c r="AA307" i="144" s="1"/>
  <c r="AA302" i="144" a="1"/>
  <c r="AA302" i="144" s="1"/>
  <c r="AA297" i="144" a="1"/>
  <c r="AA297" i="144" s="1"/>
  <c r="AA292" i="144" a="1"/>
  <c r="AA292" i="144" s="1"/>
  <c r="AA287" i="144" a="1"/>
  <c r="AA287" i="144" s="1"/>
  <c r="AA282" i="144" a="1"/>
  <c r="AA282" i="144" s="1"/>
  <c r="AA277" i="144" a="1"/>
  <c r="AA277" i="144" s="1"/>
  <c r="AA272" i="144" a="1"/>
  <c r="AA272" i="144" s="1"/>
  <c r="AA267" i="144" a="1"/>
  <c r="AA267" i="144" s="1"/>
  <c r="AA262" i="144" a="1"/>
  <c r="AA262" i="144" s="1"/>
  <c r="AA257" i="144" a="1"/>
  <c r="AA257" i="144" s="1"/>
  <c r="AA252" i="144" a="1"/>
  <c r="AA252" i="144" s="1"/>
  <c r="AA247" i="144" a="1"/>
  <c r="AA247" i="144" s="1"/>
  <c r="AA242" i="144" a="1"/>
  <c r="AA242" i="144" s="1"/>
  <c r="AA237" i="144" a="1"/>
  <c r="AA237" i="144" s="1"/>
  <c r="AA232" i="144" a="1"/>
  <c r="AA232" i="144" s="1"/>
  <c r="AA333" i="144" a="1"/>
  <c r="AA333" i="144" s="1"/>
  <c r="AA328" i="144" a="1"/>
  <c r="AA328" i="144" s="1"/>
  <c r="AA323" i="144" a="1"/>
  <c r="AA323" i="144" s="1"/>
  <c r="AA318" i="144" a="1"/>
  <c r="AA318" i="144" s="1"/>
  <c r="AA313" i="144" a="1"/>
  <c r="AA313" i="144" s="1"/>
  <c r="AA308" i="144" a="1"/>
  <c r="AA308" i="144" s="1"/>
  <c r="AA303" i="144" a="1"/>
  <c r="AA303" i="144" s="1"/>
  <c r="AA298" i="144" a="1"/>
  <c r="AA298" i="144" s="1"/>
  <c r="AA293" i="144" a="1"/>
  <c r="AA293" i="144" s="1"/>
  <c r="AA288" i="144" a="1"/>
  <c r="AA288" i="144" s="1"/>
  <c r="AA283" i="144" a="1"/>
  <c r="AA283" i="144" s="1"/>
  <c r="AA278" i="144" a="1"/>
  <c r="AA278" i="144" s="1"/>
  <c r="AA273" i="144" a="1"/>
  <c r="AA273" i="144" s="1"/>
  <c r="AA268" i="144" a="1"/>
  <c r="AA268" i="144" s="1"/>
  <c r="AA263" i="144" a="1"/>
  <c r="AA263" i="144" s="1"/>
  <c r="AA258" i="144" a="1"/>
  <c r="AA258" i="144" s="1"/>
  <c r="AA253" i="144" a="1"/>
  <c r="AA253" i="144" s="1"/>
  <c r="AA248" i="144" a="1"/>
  <c r="AA248" i="144" s="1"/>
  <c r="AA243" i="144" a="1"/>
  <c r="AA243" i="144" s="1"/>
  <c r="AA238" i="144" a="1"/>
  <c r="AA238" i="144" s="1"/>
  <c r="AA233" i="144" a="1"/>
  <c r="AA233" i="144" s="1"/>
  <c r="AA228" i="144" a="1"/>
  <c r="AA228" i="144" s="1"/>
  <c r="AA319" i="144" a="1"/>
  <c r="AA319" i="144" s="1"/>
  <c r="AA294" i="144" a="1"/>
  <c r="AA294" i="144" s="1"/>
  <c r="AA290" i="144" a="1"/>
  <c r="AA290" i="144" s="1"/>
  <c r="AA286" i="144" a="1"/>
  <c r="AA286" i="144" s="1"/>
  <c r="AA269" i="144" a="1"/>
  <c r="AA269" i="144" s="1"/>
  <c r="AA265" i="144" a="1"/>
  <c r="AA265" i="144" s="1"/>
  <c r="AA261" i="144" a="1"/>
  <c r="AA261" i="144" s="1"/>
  <c r="AA226" i="144" a="1"/>
  <c r="AA226" i="144" s="1"/>
  <c r="AA221" i="144" a="1"/>
  <c r="AA221" i="144" s="1"/>
  <c r="AA216" i="144" a="1"/>
  <c r="AA216" i="144" s="1"/>
  <c r="AA211" i="144" a="1"/>
  <c r="AA211" i="144" s="1"/>
  <c r="AA206" i="144" a="1"/>
  <c r="AA206" i="144" s="1"/>
  <c r="AA201" i="144" a="1"/>
  <c r="AA201" i="144" s="1"/>
  <c r="AA196" i="144" a="1"/>
  <c r="AA196" i="144" s="1"/>
  <c r="AA191" i="144" a="1"/>
  <c r="AA191" i="144" s="1"/>
  <c r="AA186" i="144" a="1"/>
  <c r="AA186" i="144" s="1"/>
  <c r="AA326" i="144" a="1"/>
  <c r="AA326" i="144" s="1"/>
  <c r="AA301" i="144" a="1"/>
  <c r="AA301" i="144" s="1"/>
  <c r="AA236" i="144" a="1"/>
  <c r="AA236" i="144" s="1"/>
  <c r="AA234" i="144" a="1"/>
  <c r="AA234" i="144" s="1"/>
  <c r="AA314" i="144" a="1"/>
  <c r="AA314" i="144" s="1"/>
  <c r="AA279" i="144" a="1"/>
  <c r="AA279" i="144" s="1"/>
  <c r="AA275" i="144" a="1"/>
  <c r="AA275" i="144" s="1"/>
  <c r="AA271" i="144" a="1"/>
  <c r="AA271" i="144" s="1"/>
  <c r="AA227" i="144" a="1"/>
  <c r="AA227" i="144" s="1"/>
  <c r="AA222" i="144" a="1"/>
  <c r="AA222" i="144" s="1"/>
  <c r="AA325" i="144" a="1"/>
  <c r="AA325" i="144" s="1"/>
  <c r="AA300" i="144" a="1"/>
  <c r="AA300" i="144" s="1"/>
  <c r="AA256" i="144" a="1"/>
  <c r="AA256" i="144" s="1"/>
  <c r="AA304" i="144" a="1"/>
  <c r="AA304" i="144" s="1"/>
  <c r="AA270" i="144" a="1"/>
  <c r="AA270" i="144" s="1"/>
  <c r="AA259" i="144" a="1"/>
  <c r="AA259" i="144" s="1"/>
  <c r="AA254" i="144" a="1"/>
  <c r="AA254" i="144" s="1"/>
  <c r="AA180" i="144" a="1"/>
  <c r="AA180" i="144" s="1"/>
  <c r="AA175" i="144" a="1"/>
  <c r="AA175" i="144" s="1"/>
  <c r="AA170" i="144" a="1"/>
  <c r="AA170" i="144" s="1"/>
  <c r="AA316" i="144" a="1"/>
  <c r="AA316" i="144" s="1"/>
  <c r="AA310" i="144" a="1"/>
  <c r="AA310" i="144" s="1"/>
  <c r="AA249" i="144" a="1"/>
  <c r="AA249" i="144" s="1"/>
  <c r="AA244" i="144" a="1"/>
  <c r="AA244" i="144" s="1"/>
  <c r="AA260" i="144" a="1"/>
  <c r="AA260" i="144" s="1"/>
  <c r="AA208" i="144" a="1"/>
  <c r="AA208" i="144" s="1"/>
  <c r="AA189" i="144" a="1"/>
  <c r="AA189" i="144" s="1"/>
  <c r="AA182" i="144" a="1"/>
  <c r="AA182" i="144" s="1"/>
  <c r="AA266" i="144" a="1"/>
  <c r="AA266" i="144" s="1"/>
  <c r="AA178" i="144" a="1"/>
  <c r="AA178" i="144" s="1"/>
  <c r="AA331" i="144" a="1"/>
  <c r="AA331" i="144" s="1"/>
  <c r="AA315" i="144" a="1"/>
  <c r="AA315" i="144" s="1"/>
  <c r="AA241" i="144" a="1"/>
  <c r="AA241" i="144" s="1"/>
  <c r="AA218" i="144" a="1"/>
  <c r="AA218" i="144" s="1"/>
  <c r="AA330" i="144" a="1"/>
  <c r="AA330" i="144" s="1"/>
  <c r="AA284" i="144" a="1"/>
  <c r="AA284" i="144" s="1"/>
  <c r="AA281" i="144" a="1"/>
  <c r="AA281" i="144" s="1"/>
  <c r="AA274" i="144" a="1"/>
  <c r="AA274" i="144" s="1"/>
  <c r="AA212" i="144" a="1"/>
  <c r="AA212" i="144" s="1"/>
  <c r="AA309" i="144" a="1"/>
  <c r="AA309" i="144" s="1"/>
  <c r="AA299" i="144" a="1"/>
  <c r="AA299" i="144" s="1"/>
  <c r="AA214" i="144" a="1"/>
  <c r="AA214" i="144" s="1"/>
  <c r="AA285" i="144" a="1"/>
  <c r="AA285" i="144" s="1"/>
  <c r="AA229" i="144" a="1"/>
  <c r="AA229" i="144" s="1"/>
  <c r="AA203" i="144" a="1"/>
  <c r="AA203" i="144" s="1"/>
  <c r="AA172" i="144" a="1"/>
  <c r="AA172" i="144" s="1"/>
  <c r="AA250" i="144" a="1"/>
  <c r="AA250" i="144" s="1"/>
  <c r="AA217" i="144" a="1"/>
  <c r="AA217" i="144" s="1"/>
  <c r="AA215" i="144" a="1"/>
  <c r="AA215" i="144" s="1"/>
  <c r="AA195" i="144" a="1"/>
  <c r="AA195" i="144" s="1"/>
  <c r="AA190" i="144" a="1"/>
  <c r="AA190" i="144" s="1"/>
  <c r="AA166" i="144" a="1"/>
  <c r="AA166" i="144" s="1"/>
  <c r="AA329" i="144" a="1"/>
  <c r="AA329" i="144" s="1"/>
  <c r="AA169" i="144" a="1"/>
  <c r="AA169" i="144" s="1"/>
  <c r="AA311" i="144" a="1"/>
  <c r="AA311" i="144" s="1"/>
  <c r="AA231" i="144" a="1"/>
  <c r="AA231" i="144" s="1"/>
  <c r="AA167" i="144" a="1"/>
  <c r="AA167" i="144" s="1"/>
  <c r="AA230" i="144" a="1"/>
  <c r="AA230" i="144" s="1"/>
  <c r="AA162" i="144" a="1"/>
  <c r="AA162" i="144" s="1"/>
  <c r="AA152" i="144" a="1"/>
  <c r="AA152" i="144" s="1"/>
  <c r="AA149" i="144" a="1"/>
  <c r="AA149" i="144" s="1"/>
  <c r="AA138" i="144" a="1"/>
  <c r="AA138" i="144" s="1"/>
  <c r="AA306" i="144" a="1"/>
  <c r="AA306" i="144" s="1"/>
  <c r="AA291" i="144" a="1"/>
  <c r="AA291" i="144" s="1"/>
  <c r="AA155" i="144" a="1"/>
  <c r="AA155" i="144" s="1"/>
  <c r="AA141" i="144" a="1"/>
  <c r="AA141" i="144" s="1"/>
  <c r="AA321" i="144" a="1"/>
  <c r="AA321" i="144" s="1"/>
  <c r="AA251" i="144" a="1"/>
  <c r="AA251" i="144" s="1"/>
  <c r="AA246" i="144" a="1"/>
  <c r="AA246" i="144" s="1"/>
  <c r="AA210" i="144" a="1"/>
  <c r="AA210" i="144" s="1"/>
  <c r="AA305" i="144" a="1"/>
  <c r="AA305" i="144" s="1"/>
  <c r="AA289" i="144" a="1"/>
  <c r="AA289" i="144" s="1"/>
  <c r="AA199" i="144" a="1"/>
  <c r="AA199" i="144" s="1"/>
  <c r="AA197" i="144" a="1"/>
  <c r="AA197" i="144" s="1"/>
  <c r="AA163" i="144" a="1"/>
  <c r="AA163" i="144" s="1"/>
  <c r="AA136" i="144" a="1"/>
  <c r="AA136" i="144" s="1"/>
  <c r="AA131" i="144" a="1"/>
  <c r="AA131" i="144" s="1"/>
  <c r="AA126" i="144" a="1"/>
  <c r="AA126" i="144" s="1"/>
  <c r="AA121" i="144" a="1"/>
  <c r="AA121" i="144" s="1"/>
  <c r="AA295" i="144" a="1"/>
  <c r="AA295" i="144" s="1"/>
  <c r="AA220" i="144" a="1"/>
  <c r="AA220" i="144" s="1"/>
  <c r="AA153" i="144" a="1"/>
  <c r="AA153" i="144" s="1"/>
  <c r="AA142" i="144" a="1"/>
  <c r="AA142" i="144" s="1"/>
  <c r="AA139" i="144" a="1"/>
  <c r="AA139" i="144" s="1"/>
  <c r="AA255" i="144" a="1"/>
  <c r="AA255" i="144" s="1"/>
  <c r="AA245" i="144" a="1"/>
  <c r="AA245" i="144" s="1"/>
  <c r="AA240" i="144" a="1"/>
  <c r="AA240" i="144" s="1"/>
  <c r="AA207" i="144" a="1"/>
  <c r="AA207" i="144" s="1"/>
  <c r="AA177" i="144" a="1"/>
  <c r="AA177" i="144" s="1"/>
  <c r="AA159" i="144" a="1"/>
  <c r="AA159" i="144" s="1"/>
  <c r="AA151" i="144" a="1"/>
  <c r="AA151" i="144" s="1"/>
  <c r="AA140" i="144" a="1"/>
  <c r="AA140" i="144" s="1"/>
  <c r="AA123" i="144" a="1"/>
  <c r="AA123" i="144" s="1"/>
  <c r="AA202" i="144" a="1"/>
  <c r="AA202" i="144" s="1"/>
  <c r="AA205" i="144" a="1"/>
  <c r="AA205" i="144" s="1"/>
  <c r="AA276" i="144" a="1"/>
  <c r="AA276" i="144" s="1"/>
  <c r="AC306" i="144" a="1"/>
  <c r="AC306" i="144" s="1"/>
  <c r="AB333" i="144" a="1"/>
  <c r="AB333" i="144" s="1"/>
  <c r="AB328" i="144" a="1"/>
  <c r="AB328" i="144" s="1"/>
  <c r="AB323" i="144" a="1"/>
  <c r="AB323" i="144" s="1"/>
  <c r="AB318" i="144" a="1"/>
  <c r="AB318" i="144" s="1"/>
  <c r="AB313" i="144" a="1"/>
  <c r="AB313" i="144" s="1"/>
  <c r="AB308" i="144" a="1"/>
  <c r="AB308" i="144" s="1"/>
  <c r="AB303" i="144" a="1"/>
  <c r="AB303" i="144" s="1"/>
  <c r="AB298" i="144" a="1"/>
  <c r="AB298" i="144" s="1"/>
  <c r="AB332" i="144" a="1"/>
  <c r="AB332" i="144" s="1"/>
  <c r="AB327" i="144" a="1"/>
  <c r="AB327" i="144" s="1"/>
  <c r="AB322" i="144" a="1"/>
  <c r="AB322" i="144" s="1"/>
  <c r="AB317" i="144" a="1"/>
  <c r="AB317" i="144" s="1"/>
  <c r="AB312" i="144" a="1"/>
  <c r="AB312" i="144" s="1"/>
  <c r="AB307" i="144" a="1"/>
  <c r="AB307" i="144" s="1"/>
  <c r="AB302" i="144" a="1"/>
  <c r="AB302" i="144" s="1"/>
  <c r="AB297" i="144" a="1"/>
  <c r="AB297" i="144" s="1"/>
  <c r="AB292" i="144" a="1"/>
  <c r="AB292" i="144" s="1"/>
  <c r="AB287" i="144" a="1"/>
  <c r="AB287" i="144" s="1"/>
  <c r="AB282" i="144" a="1"/>
  <c r="AB282" i="144" s="1"/>
  <c r="AB277" i="144" a="1"/>
  <c r="AB277" i="144" s="1"/>
  <c r="AB272" i="144" a="1"/>
  <c r="AB272" i="144" s="1"/>
  <c r="AB267" i="144" a="1"/>
  <c r="AB267" i="144" s="1"/>
  <c r="AB262" i="144" a="1"/>
  <c r="AB262" i="144" s="1"/>
  <c r="AB326" i="144" a="1"/>
  <c r="AB326" i="144" s="1"/>
  <c r="AB301" i="144" a="1"/>
  <c r="AB301" i="144" s="1"/>
  <c r="AB245" i="144" a="1"/>
  <c r="AB245" i="144" s="1"/>
  <c r="AB314" i="144" a="1"/>
  <c r="AB314" i="144" s="1"/>
  <c r="AB279" i="144" a="1"/>
  <c r="AB279" i="144" s="1"/>
  <c r="AB275" i="144" a="1"/>
  <c r="AB275" i="144" s="1"/>
  <c r="AB271" i="144" a="1"/>
  <c r="AB271" i="144" s="1"/>
  <c r="AB330" i="144" a="1"/>
  <c r="AB330" i="144" s="1"/>
  <c r="AB305" i="144" a="1"/>
  <c r="AB305" i="144" s="1"/>
  <c r="AB321" i="144" a="1"/>
  <c r="AB321" i="144" s="1"/>
  <c r="AB296" i="144" a="1"/>
  <c r="AB296" i="144" s="1"/>
  <c r="AB293" i="144" a="1"/>
  <c r="AB293" i="144" s="1"/>
  <c r="AB268" i="144" a="1"/>
  <c r="AB268" i="144" s="1"/>
  <c r="AB252" i="144" a="1"/>
  <c r="AB252" i="144" s="1"/>
  <c r="AB248" i="144" a="1"/>
  <c r="AB248" i="144" s="1"/>
  <c r="AB244" i="144" a="1"/>
  <c r="AB244" i="144" s="1"/>
  <c r="AB304" i="144" a="1"/>
  <c r="AB304" i="144" s="1"/>
  <c r="AB289" i="144" a="1"/>
  <c r="AB289" i="144" s="1"/>
  <c r="AB281" i="144" a="1"/>
  <c r="AB281" i="144" s="1"/>
  <c r="AB264" i="144" a="1"/>
  <c r="AB264" i="144" s="1"/>
  <c r="AB247" i="144" a="1"/>
  <c r="AB247" i="144" s="1"/>
  <c r="AB325" i="144" a="1"/>
  <c r="AB325" i="144" s="1"/>
  <c r="AB331" i="144" a="1"/>
  <c r="AB331" i="144" s="1"/>
  <c r="AB315" i="144" a="1"/>
  <c r="AB315" i="144" s="1"/>
  <c r="AB232" i="144" a="1"/>
  <c r="AB232" i="144" s="1"/>
  <c r="AB226" i="144" a="1"/>
  <c r="AB226" i="144" s="1"/>
  <c r="AB205" i="144" a="1"/>
  <c r="AB205" i="144" s="1"/>
  <c r="AB186" i="144" a="1"/>
  <c r="AB186" i="144" s="1"/>
  <c r="AB174" i="144" a="1"/>
  <c r="AB174" i="144" s="1"/>
  <c r="AB278" i="144" a="1"/>
  <c r="AB278" i="144" s="1"/>
  <c r="AB254" i="144" a="1"/>
  <c r="AB254" i="144" s="1"/>
  <c r="AB241" i="144" a="1"/>
  <c r="AB241" i="144" s="1"/>
  <c r="AB234" i="144" a="1"/>
  <c r="AB234" i="144" s="1"/>
  <c r="AB218" i="144" a="1"/>
  <c r="AB218" i="144" s="1"/>
  <c r="AB202" i="144" a="1"/>
  <c r="AB202" i="144" s="1"/>
  <c r="AB170" i="144" a="1"/>
  <c r="AB170" i="144" s="1"/>
  <c r="AB166" i="144" a="1"/>
  <c r="AB166" i="144" s="1"/>
  <c r="AB161" i="144" a="1"/>
  <c r="AB161" i="144" s="1"/>
  <c r="AB284" i="144" a="1"/>
  <c r="AB284" i="144" s="1"/>
  <c r="AB257" i="144" a="1"/>
  <c r="AB257" i="144" s="1"/>
  <c r="AB246" i="144" a="1"/>
  <c r="AB246" i="144" s="1"/>
  <c r="AB300" i="144" a="1"/>
  <c r="AB300" i="144" s="1"/>
  <c r="AB215" i="144" a="1"/>
  <c r="AB215" i="144" s="1"/>
  <c r="AB311" i="144" a="1"/>
  <c r="AB311" i="144" s="1"/>
  <c r="AB283" i="144" a="1"/>
  <c r="AB283" i="144" s="1"/>
  <c r="AB265" i="144" a="1"/>
  <c r="AB265" i="144" s="1"/>
  <c r="AB256" i="144" a="1"/>
  <c r="AB256" i="144" s="1"/>
  <c r="AB329" i="144" a="1"/>
  <c r="AB329" i="144" s="1"/>
  <c r="AB320" i="144" a="1"/>
  <c r="AB320" i="144" s="1"/>
  <c r="AB230" i="144" a="1"/>
  <c r="AB230" i="144" s="1"/>
  <c r="AB294" i="144" a="1"/>
  <c r="AB294" i="144" s="1"/>
  <c r="AB285" i="144" a="1"/>
  <c r="AB285" i="144" s="1"/>
  <c r="AB255" i="144" a="1"/>
  <c r="AB255" i="144" s="1"/>
  <c r="AB251" i="144" a="1"/>
  <c r="AB251" i="144" s="1"/>
  <c r="AB227" i="144" a="1"/>
  <c r="AB227" i="144" s="1"/>
  <c r="AB263" i="144" a="1"/>
  <c r="AB263" i="144" s="1"/>
  <c r="AB258" i="144" a="1"/>
  <c r="AB258" i="144" s="1"/>
  <c r="AB250" i="144" a="1"/>
  <c r="AB250" i="144" s="1"/>
  <c r="AB217" i="144" a="1"/>
  <c r="AB217" i="144" s="1"/>
  <c r="AB208" i="144" a="1"/>
  <c r="AB208" i="144" s="1"/>
  <c r="AB169" i="144" a="1"/>
  <c r="AB169" i="144" s="1"/>
  <c r="AB274" i="144" a="1"/>
  <c r="AB274" i="144" s="1"/>
  <c r="AB243" i="144" a="1"/>
  <c r="AB243" i="144" s="1"/>
  <c r="AB198" i="144" a="1"/>
  <c r="AB198" i="144" s="1"/>
  <c r="AB193" i="144" a="1"/>
  <c r="AB193" i="144" s="1"/>
  <c r="AB159" i="144" a="1"/>
  <c r="AB159" i="144" s="1"/>
  <c r="AB155" i="144" a="1"/>
  <c r="AB155" i="144" s="1"/>
  <c r="AB150" i="144" a="1"/>
  <c r="AB150" i="144" s="1"/>
  <c r="AB145" i="144" a="1"/>
  <c r="AB145" i="144" s="1"/>
  <c r="AB140" i="144" a="1"/>
  <c r="AB140" i="144" s="1"/>
  <c r="AB288" i="144" a="1"/>
  <c r="AB288" i="144" s="1"/>
  <c r="AB270" i="144" a="1"/>
  <c r="AB270" i="144" s="1"/>
  <c r="AB266" i="144" a="1"/>
  <c r="AB266" i="144" s="1"/>
  <c r="AB240" i="144" a="1"/>
  <c r="AB240" i="144" s="1"/>
  <c r="AB213" i="144" a="1"/>
  <c r="AB213" i="144" s="1"/>
  <c r="AB185" i="144" a="1"/>
  <c r="AB185" i="144" s="1"/>
  <c r="AB182" i="144" a="1"/>
  <c r="AB182" i="144" s="1"/>
  <c r="AB179" i="144" a="1"/>
  <c r="AB179" i="144" s="1"/>
  <c r="AB291" i="144" a="1"/>
  <c r="AB291" i="144" s="1"/>
  <c r="AB269" i="144" a="1"/>
  <c r="AB269" i="144" s="1"/>
  <c r="AB239" i="144" a="1"/>
  <c r="AB239" i="144" s="1"/>
  <c r="AB199" i="144" a="1"/>
  <c r="AB199" i="144" s="1"/>
  <c r="AB191" i="144" a="1"/>
  <c r="AB191" i="144" s="1"/>
  <c r="AB306" i="144" a="1"/>
  <c r="AB306" i="144" s="1"/>
  <c r="AB167" i="144" a="1"/>
  <c r="AB167" i="144" s="1"/>
  <c r="AB242" i="144" a="1"/>
  <c r="AB242" i="144" s="1"/>
  <c r="AB176" i="144" a="1"/>
  <c r="AB176" i="144" s="1"/>
  <c r="AB160" i="144" a="1"/>
  <c r="AB160" i="144" s="1"/>
  <c r="AB135" i="144" a="1"/>
  <c r="AB135" i="144" s="1"/>
  <c r="AB130" i="144" a="1"/>
  <c r="AB130" i="144" s="1"/>
  <c r="AB290" i="144" a="1"/>
  <c r="AB290" i="144" s="1"/>
  <c r="AB237" i="144" a="1"/>
  <c r="AB237" i="144" s="1"/>
  <c r="AB233" i="144" a="1"/>
  <c r="AB233" i="144" s="1"/>
  <c r="AB229" i="144" a="1"/>
  <c r="AB229" i="144" s="1"/>
  <c r="AB276" i="144" a="1"/>
  <c r="AB276" i="144" s="1"/>
  <c r="AB223" i="144" a="1"/>
  <c r="AB223" i="144" s="1"/>
  <c r="AB295" i="144" a="1"/>
  <c r="AB295" i="144" s="1"/>
  <c r="AB261" i="144" a="1"/>
  <c r="AB261" i="144" s="1"/>
  <c r="AB201" i="144" a="1"/>
  <c r="AB201" i="144" s="1"/>
  <c r="AB172" i="144" a="1"/>
  <c r="AB172" i="144" s="1"/>
  <c r="AB156" i="144" a="1"/>
  <c r="AB156" i="144" s="1"/>
  <c r="AB319" i="144" a="1"/>
  <c r="AB319" i="144" s="1"/>
  <c r="AB236" i="144" a="1"/>
  <c r="AB236" i="144" s="1"/>
  <c r="AB207" i="144" a="1"/>
  <c r="AB207" i="144" s="1"/>
  <c r="AB203" i="144" a="1"/>
  <c r="AB203" i="144" s="1"/>
  <c r="AB195" i="144" a="1"/>
  <c r="AB195" i="144" s="1"/>
  <c r="AB181" i="144" a="1"/>
  <c r="AB181" i="144" s="1"/>
  <c r="AB310" i="144" a="1"/>
  <c r="AB310" i="144" s="1"/>
  <c r="AB228" i="144" a="1"/>
  <c r="AB228" i="144" s="1"/>
  <c r="AB225" i="144" a="1"/>
  <c r="AB225" i="144" s="1"/>
  <c r="AB209" i="144" a="1"/>
  <c r="AB209" i="144" s="1"/>
  <c r="AB273" i="144" a="1"/>
  <c r="AB273" i="144" s="1"/>
  <c r="AB259" i="144" a="1"/>
  <c r="AB259" i="144" s="1"/>
  <c r="AB253" i="144" a="1"/>
  <c r="AB253" i="144" s="1"/>
  <c r="AB235" i="144" a="1"/>
  <c r="AB235" i="144" s="1"/>
  <c r="AB133" i="144" a="1"/>
  <c r="AB133" i="144" s="1"/>
  <c r="AB128" i="144" a="1"/>
  <c r="AB128" i="144" s="1"/>
  <c r="AB123" i="144" a="1"/>
  <c r="AB123" i="144" s="1"/>
  <c r="AB118" i="144" a="1"/>
  <c r="AB118" i="144" s="1"/>
  <c r="AB113" i="144" a="1"/>
  <c r="AB113" i="144" s="1"/>
  <c r="AB324" i="144" a="1"/>
  <c r="AB324" i="144" s="1"/>
  <c r="AB286" i="144" a="1"/>
  <c r="AB286" i="144" s="1"/>
  <c r="AB231" i="144" a="1"/>
  <c r="AB231" i="144" s="1"/>
  <c r="AB316" i="144" a="1"/>
  <c r="AB316" i="144" s="1"/>
  <c r="AA5" i="144" a="1"/>
  <c r="AA5" i="144" s="1"/>
  <c r="AC6" i="144" a="1"/>
  <c r="AC6" i="144" s="1"/>
  <c r="AA10" i="144" a="1"/>
  <c r="AA10" i="144" s="1"/>
  <c r="AC11" i="144" a="1"/>
  <c r="AC11" i="144" s="1"/>
  <c r="AA15" i="144" a="1"/>
  <c r="AA15" i="144" s="1"/>
  <c r="AC16" i="144" a="1"/>
  <c r="AC16" i="144" s="1"/>
  <c r="AA20" i="144" a="1"/>
  <c r="AA20" i="144" s="1"/>
  <c r="AC21" i="144" a="1"/>
  <c r="AC21" i="144" s="1"/>
  <c r="AA25" i="144" a="1"/>
  <c r="AA25" i="144" s="1"/>
  <c r="AC26" i="144" a="1"/>
  <c r="AC26" i="144" s="1"/>
  <c r="AA30" i="144" a="1"/>
  <c r="AA30" i="144" s="1"/>
  <c r="AC31" i="144" a="1"/>
  <c r="AC31" i="144" s="1"/>
  <c r="AA35" i="144" a="1"/>
  <c r="AA35" i="144" s="1"/>
  <c r="AC36" i="144" a="1"/>
  <c r="AC36" i="144" s="1"/>
  <c r="AA40" i="144" a="1"/>
  <c r="AA40" i="144" s="1"/>
  <c r="AC41" i="144" a="1"/>
  <c r="AC41" i="144" s="1"/>
  <c r="AA45" i="144" a="1"/>
  <c r="AA45" i="144" s="1"/>
  <c r="AC46" i="144" a="1"/>
  <c r="AC46" i="144" s="1"/>
  <c r="AA50" i="144" a="1"/>
  <c r="AA50" i="144" s="1"/>
  <c r="AC51" i="144" a="1"/>
  <c r="AC51" i="144" s="1"/>
  <c r="AA55" i="144" a="1"/>
  <c r="AA55" i="144" s="1"/>
  <c r="AC56" i="144" a="1"/>
  <c r="AC56" i="144" s="1"/>
  <c r="AA60" i="144" a="1"/>
  <c r="AA60" i="144" s="1"/>
  <c r="AC61" i="144" a="1"/>
  <c r="AC61" i="144" s="1"/>
  <c r="AA65" i="144" a="1"/>
  <c r="AA65" i="144" s="1"/>
  <c r="AC66" i="144" a="1"/>
  <c r="AC66" i="144" s="1"/>
  <c r="AA70" i="144" a="1"/>
  <c r="AA70" i="144" s="1"/>
  <c r="AC71" i="144" a="1"/>
  <c r="AC71" i="144" s="1"/>
  <c r="AA75" i="144" a="1"/>
  <c r="AA75" i="144" s="1"/>
  <c r="AC76" i="144" a="1"/>
  <c r="AC76" i="144" s="1"/>
  <c r="AA80" i="144" a="1"/>
  <c r="AA80" i="144" s="1"/>
  <c r="AC81" i="144" a="1"/>
  <c r="AC81" i="144" s="1"/>
  <c r="AA85" i="144" a="1"/>
  <c r="AA85" i="144" s="1"/>
  <c r="AC86" i="144" a="1"/>
  <c r="AC86" i="144" s="1"/>
  <c r="AA90" i="144" a="1"/>
  <c r="AA90" i="144" s="1"/>
  <c r="AC91" i="144" a="1"/>
  <c r="AC91" i="144" s="1"/>
  <c r="AA95" i="144" a="1"/>
  <c r="AA95" i="144" s="1"/>
  <c r="AC96" i="144" a="1"/>
  <c r="AC96" i="144" s="1"/>
  <c r="AA100" i="144" a="1"/>
  <c r="AA100" i="144" s="1"/>
  <c r="AC101" i="144" a="1"/>
  <c r="AC101" i="144" s="1"/>
  <c r="AA105" i="144" a="1"/>
  <c r="AA105" i="144" s="1"/>
  <c r="AC106" i="144" a="1"/>
  <c r="AC106" i="144" s="1"/>
  <c r="AA110" i="144" a="1"/>
  <c r="AA110" i="144" s="1"/>
  <c r="AA117" i="144" a="1"/>
  <c r="AA117" i="144" s="1"/>
  <c r="AA120" i="144" a="1"/>
  <c r="AA120" i="144" s="1"/>
  <c r="AC126" i="144" a="1"/>
  <c r="AC126" i="144" s="1"/>
  <c r="AC131" i="144" a="1"/>
  <c r="AC131" i="144" s="1"/>
  <c r="AC136" i="144" a="1"/>
  <c r="AC136" i="144" s="1"/>
  <c r="AC138" i="144" a="1"/>
  <c r="AC138" i="144" s="1"/>
  <c r="AA157" i="144" a="1"/>
  <c r="AA157" i="144" s="1"/>
  <c r="AA164" i="144" a="1"/>
  <c r="AA164" i="144" s="1"/>
  <c r="AB171" i="144" a="1"/>
  <c r="AB171" i="144" s="1"/>
  <c r="AA176" i="144" a="1"/>
  <c r="AA176" i="144" s="1"/>
  <c r="AA181" i="144" a="1"/>
  <c r="AA181" i="144" s="1"/>
  <c r="AA213" i="144" a="1"/>
  <c r="AA213" i="144" s="1"/>
  <c r="AC250" i="144" a="1"/>
  <c r="AC250" i="144" s="1"/>
  <c r="AC333" i="144" a="1"/>
  <c r="AC333" i="144" s="1"/>
  <c r="AC328" i="144" a="1"/>
  <c r="AC328" i="144" s="1"/>
  <c r="AC323" i="144" a="1"/>
  <c r="AC323" i="144" s="1"/>
  <c r="AC318" i="144" a="1"/>
  <c r="AC318" i="144" s="1"/>
  <c r="AC313" i="144" a="1"/>
  <c r="AC313" i="144" s="1"/>
  <c r="AC308" i="144" a="1"/>
  <c r="AC308" i="144" s="1"/>
  <c r="AC303" i="144" a="1"/>
  <c r="AC303" i="144" s="1"/>
  <c r="AC298" i="144" a="1"/>
  <c r="AC298" i="144" s="1"/>
  <c r="AC293" i="144" a="1"/>
  <c r="AC293" i="144" s="1"/>
  <c r="AC288" i="144" a="1"/>
  <c r="AC288" i="144" s="1"/>
  <c r="AC283" i="144" a="1"/>
  <c r="AC283" i="144" s="1"/>
  <c r="AC278" i="144" a="1"/>
  <c r="AC278" i="144" s="1"/>
  <c r="AC273" i="144" a="1"/>
  <c r="AC273" i="144" s="1"/>
  <c r="AC268" i="144" a="1"/>
  <c r="AC268" i="144" s="1"/>
  <c r="AC263" i="144" a="1"/>
  <c r="AC263" i="144" s="1"/>
  <c r="AC258" i="144" a="1"/>
  <c r="AC258" i="144" s="1"/>
  <c r="AC253" i="144" a="1"/>
  <c r="AC253" i="144" s="1"/>
  <c r="AC248" i="144" a="1"/>
  <c r="AC248" i="144" s="1"/>
  <c r="AC243" i="144" a="1"/>
  <c r="AC243" i="144" s="1"/>
  <c r="AC238" i="144" a="1"/>
  <c r="AC238" i="144" s="1"/>
  <c r="AC233" i="144" a="1"/>
  <c r="AC233" i="144" s="1"/>
  <c r="AC228" i="144" a="1"/>
  <c r="AC228" i="144" s="1"/>
  <c r="AC329" i="144" a="1"/>
  <c r="AC329" i="144" s="1"/>
  <c r="AC324" i="144" a="1"/>
  <c r="AC324" i="144" s="1"/>
  <c r="AC319" i="144" a="1"/>
  <c r="AC319" i="144" s="1"/>
  <c r="AC314" i="144" a="1"/>
  <c r="AC314" i="144" s="1"/>
  <c r="AC309" i="144" a="1"/>
  <c r="AC309" i="144" s="1"/>
  <c r="AC304" i="144" a="1"/>
  <c r="AC304" i="144" s="1"/>
  <c r="AC299" i="144" a="1"/>
  <c r="AC299" i="144" s="1"/>
  <c r="AC294" i="144" a="1"/>
  <c r="AC294" i="144" s="1"/>
  <c r="AC289" i="144" a="1"/>
  <c r="AC289" i="144" s="1"/>
  <c r="AC284" i="144" a="1"/>
  <c r="AC284" i="144" s="1"/>
  <c r="AC279" i="144" a="1"/>
  <c r="AC279" i="144" s="1"/>
  <c r="AC274" i="144" a="1"/>
  <c r="AC274" i="144" s="1"/>
  <c r="AC269" i="144" a="1"/>
  <c r="AC269" i="144" s="1"/>
  <c r="AC264" i="144" a="1"/>
  <c r="AC264" i="144" s="1"/>
  <c r="AC259" i="144" a="1"/>
  <c r="AC259" i="144" s="1"/>
  <c r="AC254" i="144" a="1"/>
  <c r="AC254" i="144" s="1"/>
  <c r="AC249" i="144" a="1"/>
  <c r="AC249" i="144" s="1"/>
  <c r="AC244" i="144" a="1"/>
  <c r="AC244" i="144" s="1"/>
  <c r="AC239" i="144" a="1"/>
  <c r="AC239" i="144" s="1"/>
  <c r="AC234" i="144" a="1"/>
  <c r="AC234" i="144" s="1"/>
  <c r="AC229" i="144" a="1"/>
  <c r="AC229" i="144" s="1"/>
  <c r="AC292" i="144" a="1"/>
  <c r="AC292" i="144" s="1"/>
  <c r="AC275" i="144" a="1"/>
  <c r="AC275" i="144" s="1"/>
  <c r="AC271" i="144" a="1"/>
  <c r="AC271" i="144" s="1"/>
  <c r="AC267" i="144" a="1"/>
  <c r="AC267" i="144" s="1"/>
  <c r="AC247" i="144" a="1"/>
  <c r="AC247" i="144" s="1"/>
  <c r="AC222" i="144" a="1"/>
  <c r="AC222" i="144" s="1"/>
  <c r="AC217" i="144" a="1"/>
  <c r="AC217" i="144" s="1"/>
  <c r="AC212" i="144" a="1"/>
  <c r="AC212" i="144" s="1"/>
  <c r="AC207" i="144" a="1"/>
  <c r="AC207" i="144" s="1"/>
  <c r="AC202" i="144" a="1"/>
  <c r="AC202" i="144" s="1"/>
  <c r="AC197" i="144" a="1"/>
  <c r="AC197" i="144" s="1"/>
  <c r="AC192" i="144" a="1"/>
  <c r="AC192" i="144" s="1"/>
  <c r="AC187" i="144" a="1"/>
  <c r="AC187" i="144" s="1"/>
  <c r="AC321" i="144" a="1"/>
  <c r="AC321" i="144" s="1"/>
  <c r="AC296" i="144" a="1"/>
  <c r="AC296" i="144" s="1"/>
  <c r="AC312" i="144" a="1"/>
  <c r="AC312" i="144" s="1"/>
  <c r="AC241" i="144" a="1"/>
  <c r="AC241" i="144" s="1"/>
  <c r="AC285" i="144" a="1"/>
  <c r="AC285" i="144" s="1"/>
  <c r="AC281" i="144" a="1"/>
  <c r="AC281" i="144" s="1"/>
  <c r="AC277" i="144" a="1"/>
  <c r="AC277" i="144" s="1"/>
  <c r="AC260" i="144" a="1"/>
  <c r="AC260" i="144" s="1"/>
  <c r="AC223" i="144" a="1"/>
  <c r="AC223" i="144" s="1"/>
  <c r="AC218" i="144" a="1"/>
  <c r="AC218" i="144" s="1"/>
  <c r="AC332" i="144" a="1"/>
  <c r="AC332" i="144" s="1"/>
  <c r="AC320" i="144" a="1"/>
  <c r="AC320" i="144" s="1"/>
  <c r="AC295" i="144" a="1"/>
  <c r="AC295" i="144" s="1"/>
  <c r="AC246" i="144" a="1"/>
  <c r="AC246" i="144" s="1"/>
  <c r="AC237" i="144" a="1"/>
  <c r="AC237" i="144" s="1"/>
  <c r="AC316" i="144" a="1"/>
  <c r="AC316" i="144" s="1"/>
  <c r="AC310" i="144" a="1"/>
  <c r="AC310" i="144" s="1"/>
  <c r="AC224" i="144" a="1"/>
  <c r="AC224" i="144" s="1"/>
  <c r="AC181" i="144" a="1"/>
  <c r="AC181" i="144" s="1"/>
  <c r="AC176" i="144" a="1"/>
  <c r="AC176" i="144" s="1"/>
  <c r="AC171" i="144" a="1"/>
  <c r="AC171" i="144" s="1"/>
  <c r="AC166" i="144" a="1"/>
  <c r="AC166" i="144" s="1"/>
  <c r="AC331" i="144" a="1"/>
  <c r="AC331" i="144" s="1"/>
  <c r="AC322" i="144" a="1"/>
  <c r="AC322" i="144" s="1"/>
  <c r="AC272" i="144" a="1"/>
  <c r="AC272" i="144" s="1"/>
  <c r="AC199" i="144" a="1"/>
  <c r="AC199" i="144" s="1"/>
  <c r="AC300" i="144" a="1"/>
  <c r="AC300" i="144" s="1"/>
  <c r="AC257" i="144" a="1"/>
  <c r="AC257" i="144" s="1"/>
  <c r="AC215" i="144" a="1"/>
  <c r="AC215" i="144" s="1"/>
  <c r="AC193" i="144" a="1"/>
  <c r="AC193" i="144" s="1"/>
  <c r="AC183" i="144" a="1"/>
  <c r="AC183" i="144" s="1"/>
  <c r="AC311" i="144" a="1"/>
  <c r="AC311" i="144" s="1"/>
  <c r="AC297" i="144" a="1"/>
  <c r="AC297" i="144" s="1"/>
  <c r="AC221" i="144" a="1"/>
  <c r="AC221" i="144" s="1"/>
  <c r="AC330" i="144" a="1"/>
  <c r="AC330" i="144" s="1"/>
  <c r="AC290" i="144" a="1"/>
  <c r="AC290" i="144" s="1"/>
  <c r="AC287" i="144" a="1"/>
  <c r="AC287" i="144" s="1"/>
  <c r="AC251" i="144" a="1"/>
  <c r="AC251" i="144" s="1"/>
  <c r="AC325" i="144" a="1"/>
  <c r="AC325" i="144" s="1"/>
  <c r="AC326" i="144" a="1"/>
  <c r="AC326" i="144" s="1"/>
  <c r="AC227" i="144" a="1"/>
  <c r="AC227" i="144" s="1"/>
  <c r="AC280" i="144" a="1"/>
  <c r="AC280" i="144" s="1"/>
  <c r="AC235" i="144" a="1"/>
  <c r="AC235" i="144" s="1"/>
  <c r="AC225" i="144" a="1"/>
  <c r="AC225" i="144" s="1"/>
  <c r="AC240" i="144" a="1"/>
  <c r="AC240" i="144" s="1"/>
  <c r="AC213" i="144" a="1"/>
  <c r="AC213" i="144" s="1"/>
  <c r="AC185" i="144" a="1"/>
  <c r="AC185" i="144" s="1"/>
  <c r="AC182" i="144" a="1"/>
  <c r="AC182" i="144" s="1"/>
  <c r="AC179" i="144" a="1"/>
  <c r="AC179" i="144" s="1"/>
  <c r="AC307" i="144" a="1"/>
  <c r="AC307" i="144" s="1"/>
  <c r="AC270" i="144" a="1"/>
  <c r="AC270" i="144" s="1"/>
  <c r="AC266" i="144" a="1"/>
  <c r="AC266" i="144" s="1"/>
  <c r="AC206" i="144" a="1"/>
  <c r="AC206" i="144" s="1"/>
  <c r="AC163" i="144" a="1"/>
  <c r="AC163" i="144" s="1"/>
  <c r="AC261" i="144" a="1"/>
  <c r="AC261" i="144" s="1"/>
  <c r="AC188" i="144" a="1"/>
  <c r="AC188" i="144" s="1"/>
  <c r="AC301" i="144" a="1"/>
  <c r="AC301" i="144" s="1"/>
  <c r="AC286" i="144" a="1"/>
  <c r="AC286" i="144" s="1"/>
  <c r="AC236" i="144" a="1"/>
  <c r="AC236" i="144" s="1"/>
  <c r="AC216" i="144" a="1"/>
  <c r="AC216" i="144" s="1"/>
  <c r="AC194" i="144" a="1"/>
  <c r="AC194" i="144" s="1"/>
  <c r="AC186" i="144" a="1"/>
  <c r="AC186" i="144" s="1"/>
  <c r="AC177" i="144" a="1"/>
  <c r="AC177" i="144" s="1"/>
  <c r="AC252" i="144" a="1"/>
  <c r="AC252" i="144" s="1"/>
  <c r="AC242" i="144" a="1"/>
  <c r="AC242" i="144" s="1"/>
  <c r="AC210" i="144" a="1"/>
  <c r="AC210" i="144" s="1"/>
  <c r="AC178" i="144" a="1"/>
  <c r="AC178" i="144" s="1"/>
  <c r="AC155" i="144" a="1"/>
  <c r="AC155" i="144" s="1"/>
  <c r="AC144" i="144" a="1"/>
  <c r="AC144" i="144" s="1"/>
  <c r="AC147" i="144" a="1"/>
  <c r="AC147" i="144" s="1"/>
  <c r="AC256" i="144" a="1"/>
  <c r="AC256" i="144" s="1"/>
  <c r="AC305" i="144" a="1"/>
  <c r="AC305" i="144" s="1"/>
  <c r="AC276" i="144" a="1"/>
  <c r="AC276" i="144" s="1"/>
  <c r="AC262" i="144" a="1"/>
  <c r="AC262" i="144" s="1"/>
  <c r="AC191" i="144" a="1"/>
  <c r="AC191" i="144" s="1"/>
  <c r="AC189" i="144" a="1"/>
  <c r="AC189" i="144" s="1"/>
  <c r="AC282" i="144" a="1"/>
  <c r="AC282" i="144" s="1"/>
  <c r="AC255" i="144" a="1"/>
  <c r="AC255" i="144" s="1"/>
  <c r="AC209" i="144" a="1"/>
  <c r="AC209" i="144" s="1"/>
  <c r="AC205" i="144" a="1"/>
  <c r="AC205" i="144" s="1"/>
  <c r="AC170" i="144" a="1"/>
  <c r="AC170" i="144" s="1"/>
  <c r="AC132" i="144" a="1"/>
  <c r="AC132" i="144" s="1"/>
  <c r="AC127" i="144" a="1"/>
  <c r="AC127" i="144" s="1"/>
  <c r="AC122" i="144" a="1"/>
  <c r="AC122" i="144" s="1"/>
  <c r="AC168" i="144" a="1"/>
  <c r="AC168" i="144" s="1"/>
  <c r="AC161" i="144" a="1"/>
  <c r="AC161" i="144" s="1"/>
  <c r="AC148" i="144" a="1"/>
  <c r="AC148" i="144" s="1"/>
  <c r="AC145" i="144" a="1"/>
  <c r="AC145" i="144" s="1"/>
  <c r="AC302" i="144" a="1"/>
  <c r="AC302" i="144" s="1"/>
  <c r="AC327" i="144" a="1"/>
  <c r="AC327" i="144" s="1"/>
  <c r="AC317" i="144" a="1"/>
  <c r="AC317" i="144" s="1"/>
  <c r="AC265" i="144" a="1"/>
  <c r="AC265" i="144" s="1"/>
  <c r="AC184" i="144" a="1"/>
  <c r="AC184" i="144" s="1"/>
  <c r="AC173" i="144" a="1"/>
  <c r="AC173" i="144" s="1"/>
  <c r="AC164" i="144" a="1"/>
  <c r="AC164" i="144" s="1"/>
  <c r="AC157" i="144" a="1"/>
  <c r="AC157" i="144" s="1"/>
  <c r="AC146" i="144" a="1"/>
  <c r="AC146" i="144" s="1"/>
  <c r="AC114" i="144" a="1"/>
  <c r="AC114" i="144" s="1"/>
  <c r="AA128" i="144" a="1"/>
  <c r="AA128" i="144" s="1"/>
  <c r="AA133" i="144" a="1"/>
  <c r="AA133" i="144" s="1"/>
  <c r="AC10" i="143" a="1"/>
  <c r="AC10" i="143" s="1"/>
  <c r="AC18" i="143" a="1"/>
  <c r="AC18" i="143" s="1"/>
  <c r="AC36" i="143" a="1"/>
  <c r="AC36" i="143" s="1"/>
  <c r="AC46" i="143" a="1"/>
  <c r="AC46" i="143" s="1"/>
  <c r="AC47" i="143" a="1"/>
  <c r="AC47" i="143" s="1"/>
  <c r="AC8" i="143" a="1"/>
  <c r="AC8" i="143" s="1"/>
  <c r="AC27" i="143" a="1"/>
  <c r="AC27" i="143" s="1"/>
  <c r="AC77" i="143" a="1"/>
  <c r="AC77" i="143" s="1"/>
  <c r="AC91" i="143" a="1"/>
  <c r="AC91" i="143" s="1"/>
  <c r="AC93" i="143" a="1"/>
  <c r="AC93" i="143" s="1"/>
  <c r="Y4" i="143" a="1"/>
  <c r="Y4" i="143" s="1"/>
  <c r="Y29" i="143" a="1"/>
  <c r="Y29" i="143" s="1"/>
  <c r="Y12" i="143" a="1"/>
  <c r="Y12" i="143" s="1"/>
  <c r="Y37" i="143" a="1"/>
  <c r="Y37" i="143" s="1"/>
  <c r="Y27" i="143" a="1"/>
  <c r="Y27" i="143" s="1"/>
  <c r="AC144" i="143" a="1"/>
  <c r="AC144" i="143" s="1"/>
  <c r="AA8" i="143" a="1"/>
  <c r="AA8" i="143" s="1"/>
  <c r="Y18" i="143" a="1"/>
  <c r="Y18" i="143" s="1"/>
  <c r="Z26" i="143" a="1"/>
  <c r="Z26" i="143" s="1"/>
  <c r="Z36" i="143" a="1"/>
  <c r="Z36" i="143" s="1"/>
  <c r="AC59" i="143" a="1"/>
  <c r="AC59" i="143" s="1"/>
  <c r="AC75" i="143" a="1"/>
  <c r="AC75" i="143" s="1"/>
  <c r="AC90" i="143" a="1"/>
  <c r="AC90" i="143" s="1"/>
  <c r="AC108" i="143" a="1"/>
  <c r="AC108" i="143" s="1"/>
  <c r="AC126" i="143" a="1"/>
  <c r="AC126" i="143" s="1"/>
  <c r="AC143" i="143" a="1"/>
  <c r="AC143" i="143" s="1"/>
  <c r="AC168" i="143" a="1"/>
  <c r="AC168" i="143" s="1"/>
  <c r="Z196" i="143" a="1"/>
  <c r="Z196" i="143" s="1"/>
  <c r="Z248" i="143" a="1"/>
  <c r="Z248" i="143" s="1"/>
  <c r="Z170" i="143" a="1"/>
  <c r="Z170" i="143" s="1"/>
  <c r="Z197" i="143" a="1"/>
  <c r="Z197" i="143" s="1"/>
  <c r="Z261" i="143" a="1"/>
  <c r="Z261" i="143" s="1"/>
  <c r="Z18" i="143" a="1"/>
  <c r="Z18" i="143" s="1"/>
  <c r="Z48" i="143" a="1"/>
  <c r="Z48" i="143" s="1"/>
  <c r="Z10" i="143" a="1"/>
  <c r="Z10" i="143" s="1"/>
  <c r="AA27" i="143" a="1"/>
  <c r="AA27" i="143" s="1"/>
  <c r="Z111" i="143" a="1"/>
  <c r="Z111" i="143" s="1"/>
  <c r="Z77" i="143" a="1"/>
  <c r="Z77" i="143" s="1"/>
  <c r="Z38" i="143" a="1"/>
  <c r="Z38" i="143" s="1"/>
  <c r="Z61" i="143" a="1"/>
  <c r="Z61" i="143" s="1"/>
  <c r="Z203" i="143" a="1"/>
  <c r="Z203" i="143" s="1"/>
  <c r="AA11" i="143" a="1"/>
  <c r="AA11" i="143" s="1"/>
  <c r="AC65" i="143" a="1"/>
  <c r="AC65" i="143" s="1"/>
  <c r="Z97" i="143" a="1"/>
  <c r="Z97" i="143" s="1"/>
  <c r="AC131" i="143" a="1"/>
  <c r="AC131" i="143" s="1"/>
  <c r="Z173" i="143" a="1"/>
  <c r="Z173" i="143" s="1"/>
  <c r="Z283" i="143" a="1"/>
  <c r="Z283" i="143" s="1"/>
  <c r="AC40" i="143" a="1"/>
  <c r="AC40" i="143" s="1"/>
  <c r="AC150" i="143" a="1"/>
  <c r="AC150" i="143" s="1"/>
  <c r="Z13" i="143" a="1"/>
  <c r="Z13" i="143" s="1"/>
  <c r="Z174" i="143" a="1"/>
  <c r="Z174" i="143" s="1"/>
  <c r="AC4" i="143" a="1"/>
  <c r="AC4" i="143" s="1"/>
  <c r="Z67" i="143" a="1"/>
  <c r="Z67" i="143" s="1"/>
  <c r="AC116" i="143" a="1"/>
  <c r="AC116" i="143" s="1"/>
  <c r="AC14" i="143" a="1"/>
  <c r="AC14" i="143" s="1"/>
  <c r="AC31" i="143" a="1"/>
  <c r="AC31" i="143" s="1"/>
  <c r="AC41" i="143" a="1"/>
  <c r="AC41" i="143" s="1"/>
  <c r="AC53" i="143" a="1"/>
  <c r="AC53" i="143" s="1"/>
  <c r="AC100" i="143" a="1"/>
  <c r="AC100" i="143" s="1"/>
  <c r="AC135" i="143" a="1"/>
  <c r="AC135" i="143" s="1"/>
  <c r="Z156" i="143" a="1"/>
  <c r="Z156" i="143" s="1"/>
  <c r="AC175" i="143" a="1"/>
  <c r="AC175" i="143" s="1"/>
  <c r="Z225" i="143" a="1"/>
  <c r="Z225" i="143" s="1"/>
  <c r="Z301" i="143" a="1"/>
  <c r="Z301" i="143" s="1"/>
  <c r="Y5" i="143" a="1"/>
  <c r="Y5" i="143" s="1"/>
  <c r="Y23" i="143" a="1"/>
  <c r="Y23" i="143" s="1"/>
  <c r="Y32" i="143" a="1"/>
  <c r="Y32" i="143" s="1"/>
  <c r="AC68" i="143" a="1"/>
  <c r="AC68" i="143" s="1"/>
  <c r="Z86" i="143" a="1"/>
  <c r="Z86" i="143" s="1"/>
  <c r="Z101" i="143" a="1"/>
  <c r="Z101" i="143" s="1"/>
  <c r="Z117" i="143" a="1"/>
  <c r="Z117" i="143" s="1"/>
  <c r="Z136" i="143" a="1"/>
  <c r="Z136" i="143" s="1"/>
  <c r="Z157" i="143" a="1"/>
  <c r="Z157" i="143" s="1"/>
  <c r="Z177" i="143" a="1"/>
  <c r="Z177" i="143" s="1"/>
  <c r="AC227" i="143" a="1"/>
  <c r="AC227" i="143" s="1"/>
  <c r="Z302" i="143" a="1"/>
  <c r="Z302" i="143" s="1"/>
  <c r="Z5" i="143" a="1"/>
  <c r="Z5" i="143" s="1"/>
  <c r="Z15" i="143" a="1"/>
  <c r="Z15" i="143" s="1"/>
  <c r="Z23" i="143" a="1"/>
  <c r="Z23" i="143" s="1"/>
  <c r="Y33" i="143" a="1"/>
  <c r="Y33" i="143" s="1"/>
  <c r="Z43" i="143" a="1"/>
  <c r="Z43" i="143" s="1"/>
  <c r="Y54" i="143" a="1"/>
  <c r="Y54" i="143" s="1"/>
  <c r="Z69" i="143" a="1"/>
  <c r="Z69" i="143" s="1"/>
  <c r="AC86" i="143" a="1"/>
  <c r="AC86" i="143" s="1"/>
  <c r="AC101" i="143" a="1"/>
  <c r="AC101" i="143" s="1"/>
  <c r="Z119" i="143" a="1"/>
  <c r="Z119" i="143" s="1"/>
  <c r="AC137" i="143" a="1"/>
  <c r="AC137" i="143" s="1"/>
  <c r="Z186" i="143" a="1"/>
  <c r="Z186" i="143" s="1"/>
  <c r="AC228" i="143" a="1"/>
  <c r="AC228" i="143" s="1"/>
  <c r="Z305" i="143" a="1"/>
  <c r="Z305" i="143" s="1"/>
  <c r="Z144" i="143" a="1"/>
  <c r="Z144" i="143" s="1"/>
  <c r="Z129" i="143" a="1"/>
  <c r="Z129" i="143" s="1"/>
  <c r="Z171" i="143" a="1"/>
  <c r="Z171" i="143" s="1"/>
  <c r="Z28" i="143" a="1"/>
  <c r="Z28" i="143" s="1"/>
  <c r="Z63" i="143" a="1"/>
  <c r="Z63" i="143" s="1"/>
  <c r="Z112" i="143" a="1"/>
  <c r="Z112" i="143" s="1"/>
  <c r="Z145" i="143" a="1"/>
  <c r="Z145" i="143" s="1"/>
  <c r="Z64" i="143" a="1"/>
  <c r="Z64" i="143" s="1"/>
  <c r="Z131" i="143" a="1"/>
  <c r="Z131" i="143" s="1"/>
  <c r="Z271" i="143" a="1"/>
  <c r="Z271" i="143" s="1"/>
  <c r="Z20" i="143" a="1"/>
  <c r="Z20" i="143" s="1"/>
  <c r="AC39" i="143" a="1"/>
  <c r="AC39" i="143" s="1"/>
  <c r="AC64" i="143" a="1"/>
  <c r="AC64" i="143" s="1"/>
  <c r="AC96" i="143" a="1"/>
  <c r="AC96" i="143" s="1"/>
  <c r="Z215" i="143" a="1"/>
  <c r="Z215" i="143" s="1"/>
  <c r="AC3" i="143" a="1"/>
  <c r="AC3" i="143" s="1"/>
  <c r="AC20" i="143" a="1"/>
  <c r="AC20" i="143" s="1"/>
  <c r="Z40" i="143" a="1"/>
  <c r="Z40" i="143" s="1"/>
  <c r="Z82" i="143" a="1"/>
  <c r="Z82" i="143" s="1"/>
  <c r="AC113" i="143" a="1"/>
  <c r="AC113" i="143" s="1"/>
  <c r="Z216" i="143" a="1"/>
  <c r="Z216" i="143" s="1"/>
  <c r="Z21" i="143" a="1"/>
  <c r="Z21" i="143" s="1"/>
  <c r="AC82" i="143" a="1"/>
  <c r="AC82" i="143" s="1"/>
  <c r="Z41" i="143" a="1"/>
  <c r="Z41" i="143" s="1"/>
  <c r="Z152" i="143" a="1"/>
  <c r="Z152" i="143" s="1"/>
  <c r="AC22" i="143" a="1"/>
  <c r="AC22" i="143" s="1"/>
  <c r="Z296" i="143" a="1"/>
  <c r="Z296" i="143" s="1"/>
  <c r="Z309" i="143" a="1"/>
  <c r="Z309" i="143" s="1"/>
  <c r="AC5" i="143" a="1"/>
  <c r="AC5" i="143" s="1"/>
  <c r="Z16" i="143" a="1"/>
  <c r="Z16" i="143" s="1"/>
  <c r="AC24" i="143" a="1"/>
  <c r="AC24" i="143" s="1"/>
  <c r="AC33" i="143" a="1"/>
  <c r="AC33" i="143" s="1"/>
  <c r="AC43" i="143" a="1"/>
  <c r="AC43" i="143" s="1"/>
  <c r="AC56" i="143" a="1"/>
  <c r="AC56" i="143" s="1"/>
  <c r="AC70" i="143" a="1"/>
  <c r="AC70" i="143" s="1"/>
  <c r="Z87" i="143" a="1"/>
  <c r="Z87" i="143" s="1"/>
  <c r="Z104" i="143" a="1"/>
  <c r="Z104" i="143" s="1"/>
  <c r="AC119" i="143" a="1"/>
  <c r="AC119" i="143" s="1"/>
  <c r="AB138" i="143" a="1"/>
  <c r="AB138" i="143" s="1"/>
  <c r="AC160" i="143" a="1"/>
  <c r="AC160" i="143" s="1"/>
  <c r="Z233" i="143" a="1"/>
  <c r="Z233" i="143" s="1"/>
  <c r="Z312" i="143" a="1"/>
  <c r="Z312" i="143" s="1"/>
  <c r="AC51" i="143" a="1"/>
  <c r="AC51" i="143" s="1"/>
  <c r="Z132" i="143" a="1"/>
  <c r="Z132" i="143" s="1"/>
  <c r="Z217" i="143" a="1"/>
  <c r="Z217" i="143" s="1"/>
  <c r="AC21" i="143" a="1"/>
  <c r="AC21" i="143" s="1"/>
  <c r="AC98" i="143" a="1"/>
  <c r="AC98" i="143" s="1"/>
  <c r="Z287" i="143" a="1"/>
  <c r="Z287" i="143" s="1"/>
  <c r="AC13" i="143" a="1"/>
  <c r="AC13" i="143" s="1"/>
  <c r="Z99" i="143" a="1"/>
  <c r="Z99" i="143" s="1"/>
  <c r="AC134" i="143" a="1"/>
  <c r="AC134" i="143" s="1"/>
  <c r="Z55" i="143" a="1"/>
  <c r="Z55" i="143" s="1"/>
  <c r="Z190" i="143" a="1"/>
  <c r="Z190" i="143" s="1"/>
  <c r="Y6" i="143" a="1"/>
  <c r="Y6" i="143" s="1"/>
  <c r="AC34" i="143" a="1"/>
  <c r="AC34" i="143" s="1"/>
  <c r="Z58" i="143" a="1"/>
  <c r="Z58" i="143" s="1"/>
  <c r="Z72" i="143" a="1"/>
  <c r="Z72" i="143" s="1"/>
  <c r="AC87" i="143" a="1"/>
  <c r="AC87" i="143" s="1"/>
  <c r="Z106" i="143" a="1"/>
  <c r="Z106" i="143" s="1"/>
  <c r="Z122" i="143" a="1"/>
  <c r="Z122" i="143" s="1"/>
  <c r="Z140" i="143" a="1"/>
  <c r="Z140" i="143" s="1"/>
  <c r="Z161" i="143" a="1"/>
  <c r="Z161" i="143" s="1"/>
  <c r="AC190" i="143" a="1"/>
  <c r="AC190" i="143" s="1"/>
  <c r="Z236" i="143" a="1"/>
  <c r="Z236" i="143" s="1"/>
  <c r="Z316" i="143" a="1"/>
  <c r="Z316" i="143" s="1"/>
  <c r="Z169" i="143" a="1"/>
  <c r="Z169" i="143" s="1"/>
  <c r="Z256" i="143" a="1"/>
  <c r="Z256" i="143" s="1"/>
  <c r="Z264" i="143" a="1"/>
  <c r="Z264" i="143" s="1"/>
  <c r="AC19" i="143" a="1"/>
  <c r="AC19" i="143" s="1"/>
  <c r="AC78" i="143" a="1"/>
  <c r="AC78" i="143" s="1"/>
  <c r="Z268" i="143" a="1"/>
  <c r="Z268" i="143" s="1"/>
  <c r="Z79" i="143" a="1"/>
  <c r="Z79" i="143" s="1"/>
  <c r="AC112" i="143" a="1"/>
  <c r="AC112" i="143" s="1"/>
  <c r="AC208" i="143" a="1"/>
  <c r="AC208" i="143" s="1"/>
  <c r="Z3" i="143" a="1"/>
  <c r="Z3" i="143" s="1"/>
  <c r="Z30" i="143" a="1"/>
  <c r="Z30" i="143" s="1"/>
  <c r="AC66" i="143" a="1"/>
  <c r="AC66" i="143" s="1"/>
  <c r="Z114" i="143" a="1"/>
  <c r="Z114" i="143" s="1"/>
  <c r="Z284" i="143" a="1"/>
  <c r="Z284" i="143" s="1"/>
  <c r="Z53" i="143" a="1"/>
  <c r="Z53" i="143" s="1"/>
  <c r="AC114" i="143" a="1"/>
  <c r="AC114" i="143" s="1"/>
  <c r="Z219" i="143" a="1"/>
  <c r="Z219" i="143" s="1"/>
  <c r="AA31" i="143" a="1"/>
  <c r="AA31" i="143" s="1"/>
  <c r="AC84" i="143" a="1"/>
  <c r="AC84" i="143" s="1"/>
  <c r="Z155" i="143" a="1"/>
  <c r="Z155" i="143" s="1"/>
  <c r="Z33" i="143" a="1"/>
  <c r="Z33" i="143" s="1"/>
  <c r="AC229" i="143" a="1"/>
  <c r="AC229" i="143" s="1"/>
  <c r="T1" i="143"/>
  <c r="AC6" i="143" a="1"/>
  <c r="AC6" i="143" s="1"/>
  <c r="AC16" i="143" a="1"/>
  <c r="AC16" i="143" s="1"/>
  <c r="Z25" i="143" a="1"/>
  <c r="Z25" i="143" s="1"/>
  <c r="Z35" i="143" a="1"/>
  <c r="Z35" i="143" s="1"/>
  <c r="AB44" i="143" a="1"/>
  <c r="AB44" i="143" s="1"/>
  <c r="AC88" i="143" a="1"/>
  <c r="AC88" i="143" s="1"/>
  <c r="AC123" i="143" a="1"/>
  <c r="AC123" i="143" s="1"/>
  <c r="Z141" i="143" a="1"/>
  <c r="Z141" i="143" s="1"/>
  <c r="Z164" i="143" a="1"/>
  <c r="Z164" i="143" s="1"/>
  <c r="Z192" i="143" a="1"/>
  <c r="Z192" i="143" s="1"/>
  <c r="Z237" i="143" a="1"/>
  <c r="Z237" i="143" s="1"/>
  <c r="AC319" i="143" a="1"/>
  <c r="AC319" i="143" s="1"/>
  <c r="Z60" i="143" a="1"/>
  <c r="Z60" i="143" s="1"/>
  <c r="Z76" i="143" a="1"/>
  <c r="Z76" i="143" s="1"/>
  <c r="AC38" i="143" a="1"/>
  <c r="AC38" i="143" s="1"/>
  <c r="Z94" i="143" a="1"/>
  <c r="Z94" i="143" s="1"/>
  <c r="Z204" i="143" a="1"/>
  <c r="Z204" i="143" s="1"/>
  <c r="AC2" i="143" a="1"/>
  <c r="AC2" i="143" s="1"/>
  <c r="X2" i="143" s="1"/>
  <c r="AC48" i="143" a="1"/>
  <c r="AC48" i="143" s="1"/>
  <c r="AC95" i="143" a="1"/>
  <c r="AC95" i="143" s="1"/>
  <c r="Z146" i="143" a="1"/>
  <c r="Z146" i="143" s="1"/>
  <c r="Z172" i="143" a="1"/>
  <c r="Z172" i="143" s="1"/>
  <c r="AC11" i="143" a="1"/>
  <c r="AC11" i="143" s="1"/>
  <c r="AC28" i="143" a="1"/>
  <c r="AC28" i="143" s="1"/>
  <c r="Z81" i="143" a="1"/>
  <c r="Z81" i="143" s="1"/>
  <c r="Z147" i="143" a="1"/>
  <c r="Z147" i="143" s="1"/>
  <c r="AC280" i="143" a="1"/>
  <c r="AC280" i="143" s="1"/>
  <c r="Z51" i="143" a="1"/>
  <c r="Z51" i="143" s="1"/>
  <c r="Z148" i="143" a="1"/>
  <c r="Z148" i="143" s="1"/>
  <c r="Z221" i="143" a="1"/>
  <c r="Z221" i="143" s="1"/>
  <c r="Y16" i="143" a="1"/>
  <c r="Y16" i="143" s="1"/>
  <c r="Z102" i="143" a="1"/>
  <c r="Z102" i="143" s="1"/>
  <c r="Z160" i="143" a="1"/>
  <c r="Z160" i="143" s="1"/>
  <c r="U1" i="143"/>
  <c r="Y7" i="143" a="1"/>
  <c r="Y7" i="143" s="1"/>
  <c r="AC35" i="143" a="1"/>
  <c r="AC35" i="143" s="1"/>
  <c r="AC44" i="143" a="1"/>
  <c r="AC44" i="143" s="1"/>
  <c r="AC58" i="143" a="1"/>
  <c r="AC58" i="143" s="1"/>
  <c r="AC73" i="143" a="1"/>
  <c r="AC73" i="143" s="1"/>
  <c r="AC106" i="143" a="1"/>
  <c r="AC106" i="143" s="1"/>
  <c r="Z124" i="143" a="1"/>
  <c r="Z124" i="143" s="1"/>
  <c r="AC142" i="143" a="1"/>
  <c r="AC142" i="143" s="1"/>
  <c r="AC194" i="143" a="1"/>
  <c r="AC194" i="143" s="1"/>
  <c r="Z244" i="143" a="1"/>
  <c r="Z244" i="143" s="1"/>
  <c r="Z321" i="143" a="1"/>
  <c r="Z321" i="143" s="1"/>
  <c r="AC30" i="143" a="1"/>
  <c r="AC30" i="143" s="1"/>
  <c r="AB41" i="143" a="1"/>
  <c r="AB41" i="143" s="1"/>
  <c r="Z175" i="143" a="1"/>
  <c r="Z175" i="143" s="1"/>
  <c r="AC23" i="143" a="1"/>
  <c r="AC23" i="143" s="1"/>
  <c r="AC69" i="143" a="1"/>
  <c r="AC69" i="143" s="1"/>
  <c r="Z138" i="143" a="1"/>
  <c r="Z138" i="143" s="1"/>
  <c r="X1" i="143"/>
  <c r="Z8" i="143" a="1"/>
  <c r="Z8" i="143" s="1"/>
  <c r="AC17" i="143" a="1"/>
  <c r="AC17" i="143" s="1"/>
  <c r="AC25" i="143" a="1"/>
  <c r="AC25" i="143" s="1"/>
  <c r="Z46" i="143" a="1"/>
  <c r="Z46" i="143" s="1"/>
  <c r="Z89" i="143" a="1"/>
  <c r="Z89" i="143" s="1"/>
  <c r="Z107" i="143" a="1"/>
  <c r="Z107" i="143" s="1"/>
  <c r="Z126" i="143" a="1"/>
  <c r="Z126" i="143" s="1"/>
  <c r="Z143" i="143" a="1"/>
  <c r="Z143" i="143" s="1"/>
  <c r="Z168" i="143" a="1"/>
  <c r="Z168" i="143" s="1"/>
  <c r="Z195" i="143" a="1"/>
  <c r="Z195" i="143" s="1"/>
  <c r="Z246" i="143" a="1"/>
  <c r="Z246" i="143" s="1"/>
  <c r="Z327" i="143" a="1"/>
  <c r="Z327" i="143" s="1"/>
  <c r="AA13" i="143" a="1"/>
  <c r="AA13" i="143" s="1"/>
  <c r="AA43" i="143" a="1"/>
  <c r="AA43" i="143" s="1"/>
  <c r="Y35" i="143" a="1"/>
  <c r="Y35" i="143" s="1"/>
  <c r="AB39" i="143" a="1"/>
  <c r="AB39" i="143" s="1"/>
  <c r="AB49" i="143" a="1"/>
  <c r="AB49" i="143" s="1"/>
  <c r="AB11" i="143" a="1"/>
  <c r="AB11" i="143" s="1"/>
  <c r="AA14" i="143" a="1"/>
  <c r="AA14" i="143" s="1"/>
  <c r="AA24" i="143" a="1"/>
  <c r="AA24" i="143" s="1"/>
  <c r="V1" i="143"/>
  <c r="Y45" i="143" a="1"/>
  <c r="Y45" i="143" s="1"/>
  <c r="AA54" i="143" a="1"/>
  <c r="AA54" i="143" s="1"/>
  <c r="W1" i="143"/>
  <c r="Y63" i="143" a="1"/>
  <c r="Y63" i="143" s="1"/>
  <c r="AA28" i="143" a="1"/>
  <c r="AA28" i="143" s="1"/>
  <c r="Y332" i="143" a="1"/>
  <c r="Y332" i="143" s="1"/>
  <c r="Y297" i="143" a="1"/>
  <c r="Y297" i="143" s="1"/>
  <c r="Y272" i="143" a="1"/>
  <c r="Y272" i="143" s="1"/>
  <c r="Y247" i="143" a="1"/>
  <c r="Y247" i="143" s="1"/>
  <c r="Y226" i="143" a="1"/>
  <c r="Y226" i="143" s="1"/>
  <c r="Y221" i="143" a="1"/>
  <c r="Y221" i="143" s="1"/>
  <c r="Y307" i="143" a="1"/>
  <c r="Y307" i="143" s="1"/>
  <c r="Y282" i="143" a="1"/>
  <c r="Y282" i="143" s="1"/>
  <c r="Y257" i="143" a="1"/>
  <c r="Y257" i="143" s="1"/>
  <c r="Y232" i="143" a="1"/>
  <c r="Y232" i="143" s="1"/>
  <c r="Y327" i="143" a="1"/>
  <c r="Y327" i="143" s="1"/>
  <c r="Y276" i="143" a="1"/>
  <c r="Y276" i="143" s="1"/>
  <c r="Y254" i="143" a="1"/>
  <c r="Y254" i="143" s="1"/>
  <c r="Y238" i="143" a="1"/>
  <c r="Y238" i="143" s="1"/>
  <c r="Y235" i="143" a="1"/>
  <c r="Y235" i="143" s="1"/>
  <c r="Y217" i="143" a="1"/>
  <c r="Y217" i="143" s="1"/>
  <c r="Y212" i="143" a="1"/>
  <c r="Y212" i="143" s="1"/>
  <c r="Y330" i="143" a="1"/>
  <c r="Y330" i="143" s="1"/>
  <c r="Y324" i="143" a="1"/>
  <c r="Y324" i="143" s="1"/>
  <c r="Y308" i="143" a="1"/>
  <c r="Y308" i="143" s="1"/>
  <c r="Y268" i="143" a="1"/>
  <c r="Y268" i="143" s="1"/>
  <c r="Y248" i="143" a="1"/>
  <c r="Y248" i="143" s="1"/>
  <c r="Y228" i="143" a="1"/>
  <c r="Y228" i="143" s="1"/>
  <c r="Y218" i="143" a="1"/>
  <c r="Y218" i="143" s="1"/>
  <c r="Y205" i="143" a="1"/>
  <c r="Y205" i="143" s="1"/>
  <c r="Y200" i="143" a="1"/>
  <c r="Y200" i="143" s="1"/>
  <c r="Y195" i="143" a="1"/>
  <c r="Y195" i="143" s="1"/>
  <c r="Y190" i="143" a="1"/>
  <c r="Y190" i="143" s="1"/>
  <c r="Y185" i="143" a="1"/>
  <c r="Y185" i="143" s="1"/>
  <c r="Y180" i="143" a="1"/>
  <c r="Y180" i="143" s="1"/>
  <c r="Y175" i="143" a="1"/>
  <c r="Y175" i="143" s="1"/>
  <c r="Y170" i="143" a="1"/>
  <c r="Y170" i="143" s="1"/>
  <c r="Y165" i="143" a="1"/>
  <c r="Y165" i="143" s="1"/>
  <c r="Y160" i="143" a="1"/>
  <c r="Y160" i="143" s="1"/>
  <c r="Y292" i="143" a="1"/>
  <c r="Y292" i="143" s="1"/>
  <c r="Y252" i="143" a="1"/>
  <c r="Y252" i="143" s="1"/>
  <c r="Y223" i="143" a="1"/>
  <c r="Y223" i="143" s="1"/>
  <c r="Y207" i="143" a="1"/>
  <c r="Y207" i="143" s="1"/>
  <c r="Y202" i="143" a="1"/>
  <c r="Y202" i="143" s="1"/>
  <c r="Y310" i="143" a="1"/>
  <c r="Y310" i="143" s="1"/>
  <c r="Y274" i="143" a="1"/>
  <c r="Y274" i="143" s="1"/>
  <c r="Y269" i="143" a="1"/>
  <c r="Y269" i="143" s="1"/>
  <c r="Y245" i="143" a="1"/>
  <c r="Y245" i="143" s="1"/>
  <c r="Y220" i="143" a="1"/>
  <c r="Y220" i="143" s="1"/>
  <c r="Y214" i="143" a="1"/>
  <c r="Y214" i="143" s="1"/>
  <c r="Y204" i="143" a="1"/>
  <c r="Y204" i="143" s="1"/>
  <c r="Y192" i="143" a="1"/>
  <c r="Y192" i="143" s="1"/>
  <c r="Y167" i="143" a="1"/>
  <c r="Y167" i="143" s="1"/>
  <c r="Y154" i="143" a="1"/>
  <c r="Y154" i="143" s="1"/>
  <c r="Y149" i="143" a="1"/>
  <c r="Y149" i="143" s="1"/>
  <c r="Y144" i="143" a="1"/>
  <c r="Y144" i="143" s="1"/>
  <c r="Y139" i="143" a="1"/>
  <c r="Y139" i="143" s="1"/>
  <c r="Y320" i="143" a="1"/>
  <c r="Y320" i="143" s="1"/>
  <c r="Y298" i="143" a="1"/>
  <c r="Y298" i="143" s="1"/>
  <c r="Y286" i="143" a="1"/>
  <c r="Y286" i="143" s="1"/>
  <c r="Y233" i="143" a="1"/>
  <c r="Y233" i="143" s="1"/>
  <c r="Y319" i="143" a="1"/>
  <c r="Y319" i="143" s="1"/>
  <c r="Y287" i="143" a="1"/>
  <c r="Y287" i="143" s="1"/>
  <c r="Y275" i="143" a="1"/>
  <c r="Y275" i="143" s="1"/>
  <c r="Y246" i="143" a="1"/>
  <c r="Y246" i="143" s="1"/>
  <c r="Y234" i="143" a="1"/>
  <c r="Y234" i="143" s="1"/>
  <c r="Y209" i="143" a="1"/>
  <c r="Y209" i="143" s="1"/>
  <c r="Y198" i="143" a="1"/>
  <c r="Y198" i="143" s="1"/>
  <c r="Y333" i="143" a="1"/>
  <c r="Y333" i="143" s="1"/>
  <c r="Y311" i="143" a="1"/>
  <c r="Y311" i="143" s="1"/>
  <c r="Y309" i="143" a="1"/>
  <c r="Y309" i="143" s="1"/>
  <c r="Y301" i="143" a="1"/>
  <c r="Y301" i="143" s="1"/>
  <c r="Y293" i="143" a="1"/>
  <c r="Y293" i="143" s="1"/>
  <c r="Y305" i="143" a="1"/>
  <c r="Y305" i="143" s="1"/>
  <c r="Y199" i="143" a="1"/>
  <c r="Y199" i="143" s="1"/>
  <c r="Y137" i="143" a="1"/>
  <c r="Y137" i="143" s="1"/>
  <c r="Y318" i="143" a="1"/>
  <c r="Y318" i="143" s="1"/>
  <c r="Y329" i="143" a="1"/>
  <c r="Y329" i="143" s="1"/>
  <c r="Y326" i="143" a="1"/>
  <c r="Y326" i="143" s="1"/>
  <c r="Y313" i="143" a="1"/>
  <c r="Y313" i="143" s="1"/>
  <c r="Y317" i="143" a="1"/>
  <c r="Y317" i="143" s="1"/>
  <c r="Y304" i="143" a="1"/>
  <c r="Y304" i="143" s="1"/>
  <c r="Y296" i="143" a="1"/>
  <c r="Y296" i="143" s="1"/>
  <c r="Y294" i="143" a="1"/>
  <c r="Y294" i="143" s="1"/>
  <c r="Y290" i="143" a="1"/>
  <c r="Y290" i="143" s="1"/>
  <c r="Y188" i="143" a="1"/>
  <c r="Y188" i="143" s="1"/>
  <c r="Y147" i="143" a="1"/>
  <c r="Y147" i="143" s="1"/>
  <c r="Y328" i="143" a="1"/>
  <c r="Y328" i="143" s="1"/>
  <c r="Y300" i="143" a="1"/>
  <c r="Y300" i="143" s="1"/>
  <c r="Y211" i="143" a="1"/>
  <c r="Y211" i="143" s="1"/>
  <c r="Y229" i="143" a="1"/>
  <c r="Y229" i="143" s="1"/>
  <c r="Y176" i="143" a="1"/>
  <c r="Y176" i="143" s="1"/>
  <c r="Y173" i="143" a="1"/>
  <c r="Y173" i="143" s="1"/>
  <c r="Y140" i="143" a="1"/>
  <c r="Y140" i="143" s="1"/>
  <c r="Y130" i="143" a="1"/>
  <c r="Y130" i="143" s="1"/>
  <c r="Y112" i="143" a="1"/>
  <c r="Y112" i="143" s="1"/>
  <c r="Y105" i="143" a="1"/>
  <c r="Y105" i="143" s="1"/>
  <c r="Y87" i="143" a="1"/>
  <c r="Y87" i="143" s="1"/>
  <c r="Y80" i="143" a="1"/>
  <c r="Y80" i="143" s="1"/>
  <c r="Y156" i="143" a="1"/>
  <c r="Y156" i="143" s="1"/>
  <c r="Y123" i="143" a="1"/>
  <c r="Y123" i="143" s="1"/>
  <c r="Y98" i="143" a="1"/>
  <c r="Y98" i="143" s="1"/>
  <c r="Y73" i="143" a="1"/>
  <c r="Y73" i="143" s="1"/>
  <c r="Y289" i="143" a="1"/>
  <c r="Y289" i="143" s="1"/>
  <c r="Y273" i="143" a="1"/>
  <c r="Y273" i="143" s="1"/>
  <c r="Y270" i="143" a="1"/>
  <c r="Y270" i="143" s="1"/>
  <c r="Y265" i="143" a="1"/>
  <c r="Y265" i="143" s="1"/>
  <c r="Y262" i="143" a="1"/>
  <c r="Y262" i="143" s="1"/>
  <c r="Y231" i="143" a="1"/>
  <c r="Y231" i="143" s="1"/>
  <c r="Y193" i="143" a="1"/>
  <c r="Y193" i="143" s="1"/>
  <c r="Y299" i="143" a="1"/>
  <c r="Y299" i="143" s="1"/>
  <c r="Y283" i="143" a="1"/>
  <c r="Y283" i="143" s="1"/>
  <c r="Y280" i="143" a="1"/>
  <c r="Y280" i="143" s="1"/>
  <c r="Y177" i="143" a="1"/>
  <c r="Y177" i="143" s="1"/>
  <c r="Y157" i="143" a="1"/>
  <c r="Y157" i="143" s="1"/>
  <c r="Y138" i="143" a="1"/>
  <c r="Y138" i="143" s="1"/>
  <c r="Y135" i="143" a="1"/>
  <c r="Y135" i="143" s="1"/>
  <c r="Y117" i="143" a="1"/>
  <c r="Y117" i="143" s="1"/>
  <c r="Y110" i="143" a="1"/>
  <c r="Y110" i="143" s="1"/>
  <c r="Y92" i="143" a="1"/>
  <c r="Y92" i="143" s="1"/>
  <c r="Y85" i="143" a="1"/>
  <c r="Y85" i="143" s="1"/>
  <c r="Y67" i="143" a="1"/>
  <c r="Y67" i="143" s="1"/>
  <c r="Y322" i="143" a="1"/>
  <c r="Y322" i="143" s="1"/>
  <c r="Y312" i="143" a="1"/>
  <c r="Y312" i="143" s="1"/>
  <c r="Y239" i="143" a="1"/>
  <c r="Y239" i="143" s="1"/>
  <c r="Y261" i="143" a="1"/>
  <c r="Y261" i="143" s="1"/>
  <c r="Y321" i="143" a="1"/>
  <c r="Y321" i="143" s="1"/>
  <c r="Y303" i="143" a="1"/>
  <c r="Y303" i="143" s="1"/>
  <c r="Y295" i="143" a="1"/>
  <c r="Y295" i="143" s="1"/>
  <c r="Y284" i="143" a="1"/>
  <c r="Y284" i="143" s="1"/>
  <c r="Y236" i="143" a="1"/>
  <c r="Y236" i="143" s="1"/>
  <c r="Y227" i="143" a="1"/>
  <c r="Y227" i="143" s="1"/>
  <c r="Y225" i="143" a="1"/>
  <c r="Y225" i="143" s="1"/>
  <c r="Y215" i="143" a="1"/>
  <c r="Y215" i="143" s="1"/>
  <c r="Y213" i="143" a="1"/>
  <c r="Y213" i="143" s="1"/>
  <c r="Y291" i="143" a="1"/>
  <c r="Y291" i="143" s="1"/>
  <c r="Y264" i="143" a="1"/>
  <c r="Y264" i="143" s="1"/>
  <c r="Y179" i="143" a="1"/>
  <c r="Y179" i="143" s="1"/>
  <c r="Y169" i="143" a="1"/>
  <c r="Y169" i="143" s="1"/>
  <c r="Y59" i="143" a="1"/>
  <c r="Y59" i="143" s="1"/>
  <c r="Y325" i="143" a="1"/>
  <c r="Y325" i="143" s="1"/>
  <c r="Y251" i="143" a="1"/>
  <c r="Y251" i="143" s="1"/>
  <c r="Y183" i="143" a="1"/>
  <c r="Y183" i="143" s="1"/>
  <c r="Y181" i="143" a="1"/>
  <c r="Y181" i="143" s="1"/>
  <c r="Y163" i="143" a="1"/>
  <c r="Y163" i="143" s="1"/>
  <c r="Y132" i="143" a="1"/>
  <c r="Y132" i="143" s="1"/>
  <c r="Y119" i="143" a="1"/>
  <c r="Y119" i="143" s="1"/>
  <c r="Y114" i="143" a="1"/>
  <c r="Y114" i="143" s="1"/>
  <c r="Y101" i="143" a="1"/>
  <c r="Y101" i="143" s="1"/>
  <c r="Y96" i="143" a="1"/>
  <c r="Y96" i="143" s="1"/>
  <c r="Y83" i="143" a="1"/>
  <c r="Y83" i="143" s="1"/>
  <c r="Y78" i="143" a="1"/>
  <c r="Y78" i="143" s="1"/>
  <c r="Y65" i="143" a="1"/>
  <c r="Y65" i="143" s="1"/>
  <c r="Y20" i="143" a="1"/>
  <c r="Y20" i="143" s="1"/>
  <c r="Y243" i="143" a="1"/>
  <c r="Y243" i="143" s="1"/>
  <c r="Y127" i="143" a="1"/>
  <c r="Y127" i="143" s="1"/>
  <c r="Y109" i="143" a="1"/>
  <c r="Y109" i="143" s="1"/>
  <c r="Y277" i="143" a="1"/>
  <c r="Y277" i="143" s="1"/>
  <c r="Y331" i="143" a="1"/>
  <c r="Y331" i="143" s="1"/>
  <c r="Y281" i="143" a="1"/>
  <c r="Y281" i="143" s="1"/>
  <c r="Y259" i="143" a="1"/>
  <c r="Y259" i="143" s="1"/>
  <c r="Y224" i="143" a="1"/>
  <c r="Y224" i="143" s="1"/>
  <c r="Y191" i="143" a="1"/>
  <c r="Y191" i="143" s="1"/>
  <c r="Y187" i="143" a="1"/>
  <c r="Y187" i="143" s="1"/>
  <c r="Y122" i="143" a="1"/>
  <c r="Y122" i="143" s="1"/>
  <c r="Y302" i="143" a="1"/>
  <c r="Y302" i="143" s="1"/>
  <c r="Y174" i="143" a="1"/>
  <c r="Y174" i="143" s="1"/>
  <c r="Y172" i="143" a="1"/>
  <c r="Y172" i="143" s="1"/>
  <c r="Y150" i="143" a="1"/>
  <c r="Y150" i="143" s="1"/>
  <c r="Y133" i="143" a="1"/>
  <c r="Y133" i="143" s="1"/>
  <c r="Y128" i="143" a="1"/>
  <c r="Y128" i="143" s="1"/>
  <c r="Y115" i="143" a="1"/>
  <c r="Y115" i="143" s="1"/>
  <c r="Y25" i="143" a="1"/>
  <c r="Y25" i="143" s="1"/>
  <c r="Y316" i="143" a="1"/>
  <c r="Y316" i="143" s="1"/>
  <c r="Y271" i="143" a="1"/>
  <c r="Y271" i="143" s="1"/>
  <c r="Y266" i="143" a="1"/>
  <c r="Y266" i="143" s="1"/>
  <c r="Y241" i="143" a="1"/>
  <c r="Y241" i="143" s="1"/>
  <c r="Y178" i="143" a="1"/>
  <c r="Y178" i="143" s="1"/>
  <c r="Y166" i="143" a="1"/>
  <c r="Y166" i="143" s="1"/>
  <c r="Y306" i="143" a="1"/>
  <c r="Y306" i="143" s="1"/>
  <c r="Y253" i="143" a="1"/>
  <c r="Y253" i="143" s="1"/>
  <c r="Y237" i="143" a="1"/>
  <c r="Y237" i="143" s="1"/>
  <c r="Y206" i="143" a="1"/>
  <c r="Y206" i="143" s="1"/>
  <c r="Y184" i="143" a="1"/>
  <c r="Y184" i="143" s="1"/>
  <c r="Y159" i="143" a="1"/>
  <c r="Y159" i="143" s="1"/>
  <c r="Y143" i="143" a="1"/>
  <c r="Y143" i="143" s="1"/>
  <c r="Y125" i="143" a="1"/>
  <c r="Y125" i="143" s="1"/>
  <c r="Y315" i="143" a="1"/>
  <c r="Y315" i="143" s="1"/>
  <c r="Y255" i="143" a="1"/>
  <c r="Y255" i="143" s="1"/>
  <c r="Y164" i="143" a="1"/>
  <c r="Y164" i="143" s="1"/>
  <c r="Y152" i="143" a="1"/>
  <c r="Y152" i="143" s="1"/>
  <c r="Y136" i="143" a="1"/>
  <c r="Y136" i="143" s="1"/>
  <c r="Y48" i="143" a="1"/>
  <c r="Y48" i="143" s="1"/>
  <c r="Y242" i="143" a="1"/>
  <c r="Y242" i="143" s="1"/>
  <c r="Y196" i="143" a="1"/>
  <c r="Y196" i="143" s="1"/>
  <c r="Y145" i="143" a="1"/>
  <c r="Y145" i="143" s="1"/>
  <c r="Y161" i="143" a="1"/>
  <c r="Y161" i="143" s="1"/>
  <c r="Y314" i="143" a="1"/>
  <c r="Y314" i="143" s="1"/>
  <c r="Y267" i="143" a="1"/>
  <c r="Y267" i="143" s="1"/>
  <c r="Y230" i="143" a="1"/>
  <c r="Y230" i="143" s="1"/>
  <c r="Y288" i="143" a="1"/>
  <c r="Y288" i="143" s="1"/>
  <c r="Y323" i="143" a="1"/>
  <c r="Y323" i="143" s="1"/>
  <c r="Y240" i="143" a="1"/>
  <c r="Y240" i="143" s="1"/>
  <c r="Y201" i="143" a="1"/>
  <c r="Y201" i="143" s="1"/>
  <c r="Y99" i="143" a="1"/>
  <c r="Y99" i="143" s="1"/>
  <c r="Y76" i="143" a="1"/>
  <c r="Y76" i="143" s="1"/>
  <c r="Y74" i="143" a="1"/>
  <c r="Y74" i="143" s="1"/>
  <c r="Y49" i="143" a="1"/>
  <c r="Y49" i="143" s="1"/>
  <c r="Y36" i="143" a="1"/>
  <c r="Y36" i="143" s="1"/>
  <c r="Y8" i="143" a="1"/>
  <c r="Y8" i="143" s="1"/>
  <c r="Y97" i="143" a="1"/>
  <c r="Y97" i="143" s="1"/>
  <c r="Y95" i="143" a="1"/>
  <c r="Y95" i="143" s="1"/>
  <c r="Y44" i="143" a="1"/>
  <c r="Y44" i="143" s="1"/>
  <c r="Y28" i="143" a="1"/>
  <c r="Y28" i="143" s="1"/>
  <c r="Y11" i="143" a="1"/>
  <c r="Y11" i="143" s="1"/>
  <c r="Y72" i="143" a="1"/>
  <c r="Y72" i="143" s="1"/>
  <c r="Y70" i="143" a="1"/>
  <c r="Y70" i="143" s="1"/>
  <c r="Y68" i="143" a="1"/>
  <c r="Y68" i="143" s="1"/>
  <c r="Y216" i="143" a="1"/>
  <c r="Y216" i="143" s="1"/>
  <c r="Y208" i="143" a="1"/>
  <c r="Y208" i="143" s="1"/>
  <c r="Y171" i="143" a="1"/>
  <c r="Y171" i="143" s="1"/>
  <c r="Y168" i="143" a="1"/>
  <c r="Y168" i="143" s="1"/>
  <c r="Y39" i="143" a="1"/>
  <c r="Y39" i="143" s="1"/>
  <c r="Y31" i="143" a="1"/>
  <c r="Y31" i="143" s="1"/>
  <c r="Y14" i="143" a="1"/>
  <c r="Y14" i="143" s="1"/>
  <c r="Y124" i="143" a="1"/>
  <c r="Y124" i="143" s="1"/>
  <c r="Y113" i="143" a="1"/>
  <c r="Y113" i="143" s="1"/>
  <c r="Y93" i="143" a="1"/>
  <c r="Y93" i="143" s="1"/>
  <c r="Y66" i="143" a="1"/>
  <c r="Y66" i="143" s="1"/>
  <c r="Y52" i="143" a="1"/>
  <c r="Y52" i="143" s="1"/>
  <c r="Y194" i="143" a="1"/>
  <c r="Y194" i="143" s="1"/>
  <c r="Y258" i="143" a="1"/>
  <c r="Y258" i="143" s="1"/>
  <c r="Y158" i="143" a="1"/>
  <c r="Y158" i="143" s="1"/>
  <c r="Y151" i="143" a="1"/>
  <c r="Y151" i="143" s="1"/>
  <c r="Y91" i="143" a="1"/>
  <c r="Y91" i="143" s="1"/>
  <c r="Y182" i="143" a="1"/>
  <c r="Y182" i="143" s="1"/>
  <c r="Y111" i="143" a="1"/>
  <c r="Y111" i="143" s="1"/>
  <c r="Y17" i="143" a="1"/>
  <c r="Y17" i="143" s="1"/>
  <c r="Y250" i="143" a="1"/>
  <c r="Y250" i="143" s="1"/>
  <c r="Y244" i="143" a="1"/>
  <c r="Y244" i="143" s="1"/>
  <c r="Y219" i="143" a="1"/>
  <c r="Y219" i="143" s="1"/>
  <c r="Y162" i="143" a="1"/>
  <c r="Y162" i="143" s="1"/>
  <c r="Y285" i="143" a="1"/>
  <c r="Y285" i="143" s="1"/>
  <c r="Y263" i="143" a="1"/>
  <c r="Y263" i="143" s="1"/>
  <c r="Y256" i="143" a="1"/>
  <c r="Y256" i="143" s="1"/>
  <c r="Y203" i="143" a="1"/>
  <c r="Y203" i="143" s="1"/>
  <c r="Y141" i="143" a="1"/>
  <c r="Y141" i="143" s="1"/>
  <c r="Y249" i="143" a="1"/>
  <c r="Y249" i="143" s="1"/>
  <c r="Y222" i="143" a="1"/>
  <c r="Y222" i="143" s="1"/>
  <c r="Y210" i="143" a="1"/>
  <c r="Y210" i="143" s="1"/>
  <c r="Y88" i="143" a="1"/>
  <c r="Y88" i="143" s="1"/>
  <c r="Y21" i="143" a="1"/>
  <c r="Y21" i="143" s="1"/>
  <c r="Y2" i="143" a="1"/>
  <c r="Y2" i="143" s="1"/>
  <c r="T2" i="143" s="1"/>
  <c r="Y279" i="143" a="1"/>
  <c r="Y279" i="143" s="1"/>
  <c r="Y103" i="143" a="1"/>
  <c r="Y103" i="143" s="1"/>
  <c r="Y75" i="143" a="1"/>
  <c r="Y75" i="143" s="1"/>
  <c r="Y58" i="143" a="1"/>
  <c r="Y58" i="143" s="1"/>
  <c r="Y278" i="143" a="1"/>
  <c r="Y278" i="143" s="1"/>
  <c r="Y19" i="143" a="1"/>
  <c r="Y19" i="143" s="1"/>
  <c r="Y15" i="143" a="1"/>
  <c r="Y15" i="143" s="1"/>
  <c r="Y100" i="143" a="1"/>
  <c r="Y100" i="143" s="1"/>
  <c r="Y90" i="143" a="1"/>
  <c r="Y90" i="143" s="1"/>
  <c r="Y120" i="143" a="1"/>
  <c r="Y120" i="143" s="1"/>
  <c r="Y108" i="143" a="1"/>
  <c r="Y108" i="143" s="1"/>
  <c r="Y60" i="143" a="1"/>
  <c r="Y60" i="143" s="1"/>
  <c r="Y51" i="143" a="1"/>
  <c r="Y51" i="143" s="1"/>
  <c r="Y34" i="143" a="1"/>
  <c r="Y34" i="143" s="1"/>
  <c r="Y13" i="143" a="1"/>
  <c r="Y13" i="143" s="1"/>
  <c r="Y9" i="143" a="1"/>
  <c r="Y9" i="143" s="1"/>
  <c r="Y153" i="143" a="1"/>
  <c r="Y153" i="143" s="1"/>
  <c r="Y77" i="143" a="1"/>
  <c r="Y77" i="143" s="1"/>
  <c r="Y126" i="143" a="1"/>
  <c r="Y126" i="143" s="1"/>
  <c r="Y62" i="143" a="1"/>
  <c r="Y62" i="143" s="1"/>
  <c r="Y148" i="143" a="1"/>
  <c r="Y148" i="143" s="1"/>
  <c r="Y82" i="143" a="1"/>
  <c r="Y82" i="143" s="1"/>
  <c r="Y55" i="143" a="1"/>
  <c r="Y55" i="143" s="1"/>
  <c r="Y40" i="143" a="1"/>
  <c r="Y40" i="143" s="1"/>
  <c r="Y38" i="143" a="1"/>
  <c r="Y38" i="143" s="1"/>
  <c r="Y30" i="143" a="1"/>
  <c r="Y30" i="143" s="1"/>
  <c r="Y26" i="143" a="1"/>
  <c r="Y26" i="143" s="1"/>
  <c r="Y3" i="143" a="1"/>
  <c r="Y3" i="143" s="1"/>
  <c r="Y64" i="143" a="1"/>
  <c r="Y64" i="143" s="1"/>
  <c r="Y57" i="143" a="1"/>
  <c r="Y57" i="143" s="1"/>
  <c r="Y24" i="143" a="1"/>
  <c r="Y24" i="143" s="1"/>
  <c r="Y102" i="143" a="1"/>
  <c r="Y102" i="143" s="1"/>
  <c r="Y129" i="143" a="1"/>
  <c r="Y129" i="143" s="1"/>
  <c r="Y79" i="143" a="1"/>
  <c r="Y79" i="143" s="1"/>
  <c r="Y69" i="143" a="1"/>
  <c r="Y69" i="143" s="1"/>
  <c r="Y116" i="143" a="1"/>
  <c r="Y116" i="143" s="1"/>
  <c r="Y89" i="143" a="1"/>
  <c r="Y89" i="143" s="1"/>
  <c r="Y22" i="143" a="1"/>
  <c r="Y22" i="143" s="1"/>
  <c r="Y84" i="143" a="1"/>
  <c r="Y84" i="143" s="1"/>
  <c r="Y260" i="143" a="1"/>
  <c r="Y260" i="143" s="1"/>
  <c r="Y189" i="143" a="1"/>
  <c r="Y189" i="143" s="1"/>
  <c r="Y107" i="143" a="1"/>
  <c r="Y107" i="143" s="1"/>
  <c r="Y46" i="143" a="1"/>
  <c r="Y46" i="143" s="1"/>
  <c r="Y197" i="143" a="1"/>
  <c r="Y197" i="143" s="1"/>
  <c r="Y104" i="143" a="1"/>
  <c r="Y104" i="143" s="1"/>
  <c r="Y94" i="143" a="1"/>
  <c r="Y94" i="143" s="1"/>
  <c r="Y50" i="143" a="1"/>
  <c r="Y50" i="143" s="1"/>
  <c r="Y81" i="143" a="1"/>
  <c r="Y81" i="143" s="1"/>
  <c r="Y71" i="143" a="1"/>
  <c r="Y71" i="143" s="1"/>
  <c r="Y146" i="143" a="1"/>
  <c r="Y146" i="143" s="1"/>
  <c r="Y131" i="143" a="1"/>
  <c r="Y131" i="143" s="1"/>
  <c r="Y142" i="143" a="1"/>
  <c r="Y142" i="143" s="1"/>
  <c r="Y118" i="143" a="1"/>
  <c r="Y118" i="143" s="1"/>
  <c r="Y61" i="143" a="1"/>
  <c r="Y61" i="143" s="1"/>
  <c r="Y186" i="143" a="1"/>
  <c r="Y186" i="143" s="1"/>
  <c r="Y155" i="143" a="1"/>
  <c r="Y155" i="143" s="1"/>
  <c r="Y121" i="143" a="1"/>
  <c r="Y121" i="143" s="1"/>
  <c r="Y106" i="143" a="1"/>
  <c r="Y106" i="143" s="1"/>
  <c r="Y134" i="143" a="1"/>
  <c r="Y134" i="143" s="1"/>
  <c r="Y56" i="143" a="1"/>
  <c r="Y56" i="143" s="1"/>
  <c r="Y41" i="143" a="1"/>
  <c r="Y41" i="143" s="1"/>
  <c r="AA45" i="143" a="1"/>
  <c r="AA45" i="143" s="1"/>
  <c r="AA56" i="143" a="1"/>
  <c r="AA56" i="143" s="1"/>
  <c r="AA63" i="143" a="1"/>
  <c r="AA63" i="143" s="1"/>
  <c r="AA21" i="143" a="1"/>
  <c r="AA21" i="143" s="1"/>
  <c r="AA333" i="143" a="1"/>
  <c r="AA333" i="143" s="1"/>
  <c r="AA329" i="143" a="1"/>
  <c r="AA329" i="143" s="1"/>
  <c r="AA302" i="143" a="1"/>
  <c r="AA302" i="143" s="1"/>
  <c r="AA277" i="143" a="1"/>
  <c r="AA277" i="143" s="1"/>
  <c r="AA252" i="143" a="1"/>
  <c r="AA252" i="143" s="1"/>
  <c r="AA227" i="143" a="1"/>
  <c r="AA227" i="143" s="1"/>
  <c r="AA222" i="143" a="1"/>
  <c r="AA222" i="143" s="1"/>
  <c r="AA287" i="143" a="1"/>
  <c r="AA287" i="143" s="1"/>
  <c r="AA262" i="143" a="1"/>
  <c r="AA262" i="143" s="1"/>
  <c r="AA237" i="143" a="1"/>
  <c r="AA237" i="143" s="1"/>
  <c r="AA224" i="143" a="1"/>
  <c r="AA224" i="143" s="1"/>
  <c r="AA323" i="143" a="1"/>
  <c r="AA323" i="143" s="1"/>
  <c r="AA314" i="143" a="1"/>
  <c r="AA314" i="143" s="1"/>
  <c r="AA283" i="143" a="1"/>
  <c r="AA283" i="143" s="1"/>
  <c r="AA245" i="143" a="1"/>
  <c r="AA245" i="143" s="1"/>
  <c r="AA218" i="143" a="1"/>
  <c r="AA218" i="143" s="1"/>
  <c r="AA213" i="143" a="1"/>
  <c r="AA213" i="143" s="1"/>
  <c r="AA208" i="143" a="1"/>
  <c r="AA208" i="143" s="1"/>
  <c r="AA332" i="143" a="1"/>
  <c r="AA332" i="143" s="1"/>
  <c r="AA324" i="143" a="1"/>
  <c r="AA324" i="143" s="1"/>
  <c r="AA318" i="143" a="1"/>
  <c r="AA318" i="143" s="1"/>
  <c r="AA328" i="143" a="1"/>
  <c r="AA328" i="143" s="1"/>
  <c r="AA326" i="143" a="1"/>
  <c r="AA326" i="143" s="1"/>
  <c r="AA316" i="143" a="1"/>
  <c r="AA316" i="143" s="1"/>
  <c r="AA300" i="143" a="1"/>
  <c r="AA300" i="143" s="1"/>
  <c r="AA297" i="143" a="1"/>
  <c r="AA297" i="143" s="1"/>
  <c r="AA280" i="143" a="1"/>
  <c r="AA280" i="143" s="1"/>
  <c r="AA257" i="143" a="1"/>
  <c r="AA257" i="143" s="1"/>
  <c r="AA240" i="143" a="1"/>
  <c r="AA240" i="143" s="1"/>
  <c r="AA206" i="143" a="1"/>
  <c r="AA206" i="143" s="1"/>
  <c r="AA201" i="143" a="1"/>
  <c r="AA201" i="143" s="1"/>
  <c r="AA196" i="143" a="1"/>
  <c r="AA196" i="143" s="1"/>
  <c r="AA191" i="143" a="1"/>
  <c r="AA191" i="143" s="1"/>
  <c r="AA186" i="143" a="1"/>
  <c r="AA186" i="143" s="1"/>
  <c r="AA181" i="143" a="1"/>
  <c r="AA181" i="143" s="1"/>
  <c r="AA176" i="143" a="1"/>
  <c r="AA176" i="143" s="1"/>
  <c r="AA171" i="143" a="1"/>
  <c r="AA171" i="143" s="1"/>
  <c r="AA166" i="143" a="1"/>
  <c r="AA166" i="143" s="1"/>
  <c r="AA161" i="143" a="1"/>
  <c r="AA161" i="143" s="1"/>
  <c r="AA321" i="143" a="1"/>
  <c r="AA321" i="143" s="1"/>
  <c r="AA301" i="143" a="1"/>
  <c r="AA301" i="143" s="1"/>
  <c r="AA281" i="143" a="1"/>
  <c r="AA281" i="143" s="1"/>
  <c r="AA241" i="143" a="1"/>
  <c r="AA241" i="143" s="1"/>
  <c r="AA220" i="143" a="1"/>
  <c r="AA220" i="143" s="1"/>
  <c r="AA212" i="143" a="1"/>
  <c r="AA212" i="143" s="1"/>
  <c r="AA203" i="143" a="1"/>
  <c r="AA203" i="143" s="1"/>
  <c r="AA320" i="143" a="1"/>
  <c r="AA320" i="143" s="1"/>
  <c r="AA296" i="143" a="1"/>
  <c r="AA296" i="143" s="1"/>
  <c r="AA291" i="143" a="1"/>
  <c r="AA291" i="143" s="1"/>
  <c r="AA279" i="143" a="1"/>
  <c r="AA279" i="143" s="1"/>
  <c r="AA267" i="143" a="1"/>
  <c r="AA267" i="143" s="1"/>
  <c r="AA255" i="143" a="1"/>
  <c r="AA255" i="143" s="1"/>
  <c r="AA238" i="143" a="1"/>
  <c r="AA238" i="143" s="1"/>
  <c r="AA226" i="143" a="1"/>
  <c r="AA226" i="143" s="1"/>
  <c r="AA197" i="143" a="1"/>
  <c r="AA197" i="143" s="1"/>
  <c r="AA172" i="143" a="1"/>
  <c r="AA172" i="143" s="1"/>
  <c r="AA155" i="143" a="1"/>
  <c r="AA155" i="143" s="1"/>
  <c r="AA150" i="143" a="1"/>
  <c r="AA150" i="143" s="1"/>
  <c r="AA145" i="143" a="1"/>
  <c r="AA145" i="143" s="1"/>
  <c r="AA140" i="143" a="1"/>
  <c r="AA140" i="143" s="1"/>
  <c r="AA135" i="143" a="1"/>
  <c r="AA135" i="143" s="1"/>
  <c r="AA327" i="143" a="1"/>
  <c r="AA327" i="143" s="1"/>
  <c r="AA308" i="143" a="1"/>
  <c r="AA308" i="143" s="1"/>
  <c r="AA284" i="143" a="1"/>
  <c r="AA284" i="143" s="1"/>
  <c r="AA243" i="143" a="1"/>
  <c r="AA243" i="143" s="1"/>
  <c r="AA193" i="143" a="1"/>
  <c r="AA193" i="143" s="1"/>
  <c r="AA309" i="143" a="1"/>
  <c r="AA309" i="143" s="1"/>
  <c r="AA268" i="143" a="1"/>
  <c r="AA268" i="143" s="1"/>
  <c r="AA256" i="143" a="1"/>
  <c r="AA256" i="143" s="1"/>
  <c r="AA244" i="143" a="1"/>
  <c r="AA244" i="143" s="1"/>
  <c r="AA219" i="143" a="1"/>
  <c r="AA219" i="143" s="1"/>
  <c r="AA313" i="143" a="1"/>
  <c r="AA313" i="143" s="1"/>
  <c r="AA315" i="143" a="1"/>
  <c r="AA315" i="143" s="1"/>
  <c r="AA162" i="143" a="1"/>
  <c r="AA162" i="143" s="1"/>
  <c r="AA142" i="143" a="1"/>
  <c r="AA142" i="143" s="1"/>
  <c r="AA325" i="143" a="1"/>
  <c r="AA325" i="143" s="1"/>
  <c r="AA195" i="143" a="1"/>
  <c r="AA195" i="143" s="1"/>
  <c r="AA185" i="143" a="1"/>
  <c r="AA185" i="143" s="1"/>
  <c r="AA167" i="143" a="1"/>
  <c r="AA167" i="143" s="1"/>
  <c r="AA152" i="143" a="1"/>
  <c r="AA152" i="143" s="1"/>
  <c r="AA273" i="143" a="1"/>
  <c r="AA273" i="143" s="1"/>
  <c r="AA207" i="143" a="1"/>
  <c r="AA207" i="143" s="1"/>
  <c r="AA198" i="143" a="1"/>
  <c r="AA198" i="143" s="1"/>
  <c r="AA182" i="143" a="1"/>
  <c r="AA182" i="143" s="1"/>
  <c r="AA179" i="143" a="1"/>
  <c r="AA179" i="143" s="1"/>
  <c r="AA270" i="143" a="1"/>
  <c r="AA270" i="143" s="1"/>
  <c r="AA247" i="143" a="1"/>
  <c r="AA247" i="143" s="1"/>
  <c r="AA231" i="143" a="1"/>
  <c r="AA231" i="143" s="1"/>
  <c r="AA205" i="143" a="1"/>
  <c r="AA205" i="143" s="1"/>
  <c r="AA127" i="143" a="1"/>
  <c r="AA127" i="143" s="1"/>
  <c r="AA102" i="143" a="1"/>
  <c r="AA102" i="143" s="1"/>
  <c r="AA77" i="143" a="1"/>
  <c r="AA77" i="143" s="1"/>
  <c r="AA289" i="143" a="1"/>
  <c r="AA289" i="143" s="1"/>
  <c r="AA278" i="143" a="1"/>
  <c r="AA278" i="143" s="1"/>
  <c r="AA242" i="143" a="1"/>
  <c r="AA242" i="143" s="1"/>
  <c r="AA168" i="143" a="1"/>
  <c r="AA168" i="143" s="1"/>
  <c r="AA165" i="143" a="1"/>
  <c r="AA165" i="143" s="1"/>
  <c r="AA147" i="143" a="1"/>
  <c r="AA147" i="143" s="1"/>
  <c r="AA120" i="143" a="1"/>
  <c r="AA120" i="143" s="1"/>
  <c r="AA95" i="143" a="1"/>
  <c r="AA95" i="143" s="1"/>
  <c r="AA70" i="143" a="1"/>
  <c r="AA70" i="143" s="1"/>
  <c r="AA305" i="143" a="1"/>
  <c r="AA305" i="143" s="1"/>
  <c r="AA294" i="143" a="1"/>
  <c r="AA294" i="143" s="1"/>
  <c r="AA286" i="143" a="1"/>
  <c r="AA286" i="143" s="1"/>
  <c r="AA233" i="143" a="1"/>
  <c r="AA233" i="143" s="1"/>
  <c r="AA188" i="143" a="1"/>
  <c r="AA188" i="143" s="1"/>
  <c r="AA312" i="143" a="1"/>
  <c r="AA312" i="143" s="1"/>
  <c r="AA261" i="143" a="1"/>
  <c r="AA261" i="143" s="1"/>
  <c r="AA251" i="143" a="1"/>
  <c r="AA251" i="143" s="1"/>
  <c r="AA230" i="143" a="1"/>
  <c r="AA230" i="143" s="1"/>
  <c r="AA228" i="143" a="1"/>
  <c r="AA228" i="143" s="1"/>
  <c r="AA199" i="143" a="1"/>
  <c r="AA199" i="143" s="1"/>
  <c r="AA189" i="143" a="1"/>
  <c r="AA189" i="143" s="1"/>
  <c r="AA132" i="143" a="1"/>
  <c r="AA132" i="143" s="1"/>
  <c r="AA107" i="143" a="1"/>
  <c r="AA107" i="143" s="1"/>
  <c r="AA82" i="143" a="1"/>
  <c r="AA82" i="143" s="1"/>
  <c r="AA290" i="143" a="1"/>
  <c r="AA290" i="143" s="1"/>
  <c r="AA285" i="143" a="1"/>
  <c r="AA285" i="143" s="1"/>
  <c r="AA269" i="143" a="1"/>
  <c r="AA269" i="143" s="1"/>
  <c r="AA266" i="143" a="1"/>
  <c r="AA266" i="143" s="1"/>
  <c r="AA258" i="143" a="1"/>
  <c r="AA258" i="143" s="1"/>
  <c r="AA293" i="143" a="1"/>
  <c r="AA293" i="143" s="1"/>
  <c r="AA282" i="143" a="1"/>
  <c r="AA282" i="143" s="1"/>
  <c r="AA253" i="143" a="1"/>
  <c r="AA253" i="143" s="1"/>
  <c r="AA248" i="143" a="1"/>
  <c r="AA248" i="143" s="1"/>
  <c r="AA232" i="143" a="1"/>
  <c r="AA232" i="143" s="1"/>
  <c r="AA265" i="143" a="1"/>
  <c r="AA265" i="143" s="1"/>
  <c r="AA229" i="143" a="1"/>
  <c r="AA229" i="143" s="1"/>
  <c r="AA304" i="143" a="1"/>
  <c r="AA304" i="143" s="1"/>
  <c r="AA163" i="143" a="1"/>
  <c r="AA163" i="143" s="1"/>
  <c r="AA122" i="143" a="1"/>
  <c r="AA122" i="143" s="1"/>
  <c r="AA109" i="143" a="1"/>
  <c r="AA109" i="143" s="1"/>
  <c r="AA104" i="143" a="1"/>
  <c r="AA104" i="143" s="1"/>
  <c r="AA91" i="143" a="1"/>
  <c r="AA91" i="143" s="1"/>
  <c r="AA86" i="143" a="1"/>
  <c r="AA86" i="143" s="1"/>
  <c r="AA259" i="143" a="1"/>
  <c r="AA259" i="143" s="1"/>
  <c r="AA239" i="143" a="1"/>
  <c r="AA239" i="143" s="1"/>
  <c r="AA210" i="143" a="1"/>
  <c r="AA210" i="143" s="1"/>
  <c r="AA187" i="143" a="1"/>
  <c r="AA187" i="143" s="1"/>
  <c r="AA154" i="143" a="1"/>
  <c r="AA154" i="143" s="1"/>
  <c r="AA117" i="143" a="1"/>
  <c r="AA117" i="143" s="1"/>
  <c r="AA99" i="143" a="1"/>
  <c r="AA99" i="143" s="1"/>
  <c r="AA81" i="143" a="1"/>
  <c r="AA81" i="143" s="1"/>
  <c r="AA73" i="143" a="1"/>
  <c r="AA73" i="143" s="1"/>
  <c r="AA68" i="143" a="1"/>
  <c r="AA68" i="143" s="1"/>
  <c r="AA47" i="143" a="1"/>
  <c r="AA47" i="143" s="1"/>
  <c r="AA44" i="143" a="1"/>
  <c r="AA44" i="143" s="1"/>
  <c r="AA17" i="143" a="1"/>
  <c r="AA17" i="143" s="1"/>
  <c r="AA10" i="143" a="1"/>
  <c r="AA10" i="143" s="1"/>
  <c r="AA331" i="143" a="1"/>
  <c r="AA331" i="143" s="1"/>
  <c r="AA235" i="143" a="1"/>
  <c r="AA235" i="143" s="1"/>
  <c r="AA295" i="143" a="1"/>
  <c r="AA295" i="143" s="1"/>
  <c r="AA272" i="143" a="1"/>
  <c r="AA272" i="143" s="1"/>
  <c r="AA263" i="143" a="1"/>
  <c r="AA263" i="143" s="1"/>
  <c r="AA254" i="143" a="1"/>
  <c r="AA254" i="143" s="1"/>
  <c r="AA250" i="143" a="1"/>
  <c r="AA250" i="143" s="1"/>
  <c r="AA246" i="143" a="1"/>
  <c r="AA246" i="143" s="1"/>
  <c r="AA330" i="143" a="1"/>
  <c r="AA330" i="143" s="1"/>
  <c r="AA322" i="143" a="1"/>
  <c r="AA322" i="143" s="1"/>
  <c r="AA275" i="143" a="1"/>
  <c r="AA275" i="143" s="1"/>
  <c r="AA223" i="143" a="1"/>
  <c r="AA223" i="143" s="1"/>
  <c r="AA164" i="143" a="1"/>
  <c r="AA164" i="143" s="1"/>
  <c r="AA143" i="143" a="1"/>
  <c r="AA143" i="143" s="1"/>
  <c r="AA136" i="143" a="1"/>
  <c r="AA136" i="143" s="1"/>
  <c r="AA131" i="143" a="1"/>
  <c r="AA131" i="143" s="1"/>
  <c r="AA123" i="143" a="1"/>
  <c r="AA123" i="143" s="1"/>
  <c r="AA118" i="143" a="1"/>
  <c r="AA118" i="143" s="1"/>
  <c r="AA105" i="143" a="1"/>
  <c r="AA105" i="143" s="1"/>
  <c r="AA100" i="143" a="1"/>
  <c r="AA100" i="143" s="1"/>
  <c r="AA87" i="143" a="1"/>
  <c r="AA87" i="143" s="1"/>
  <c r="AA69" i="143" a="1"/>
  <c r="AA69" i="143" s="1"/>
  <c r="AA42" i="143" a="1"/>
  <c r="AA42" i="143" s="1"/>
  <c r="AA39" i="143" a="1"/>
  <c r="AA39" i="143" s="1"/>
  <c r="AA22" i="143" a="1"/>
  <c r="AA22" i="143" s="1"/>
  <c r="AA15" i="143" a="1"/>
  <c r="AA15" i="143" s="1"/>
  <c r="AA311" i="143" a="1"/>
  <c r="AA311" i="143" s="1"/>
  <c r="AA217" i="143" a="1"/>
  <c r="AA217" i="143" s="1"/>
  <c r="AA310" i="143" a="1"/>
  <c r="AA310" i="143" s="1"/>
  <c r="AA288" i="143" a="1"/>
  <c r="AA288" i="143" s="1"/>
  <c r="AA319" i="143" a="1"/>
  <c r="AA319" i="143" s="1"/>
  <c r="AA306" i="143" a="1"/>
  <c r="AA306" i="143" s="1"/>
  <c r="AA276" i="143" a="1"/>
  <c r="AA276" i="143" s="1"/>
  <c r="AA175" i="143" a="1"/>
  <c r="AA175" i="143" s="1"/>
  <c r="AA138" i="143" a="1"/>
  <c r="AA138" i="143" s="1"/>
  <c r="AA298" i="143" a="1"/>
  <c r="AA298" i="143" s="1"/>
  <c r="AA88" i="143" a="1"/>
  <c r="AA88" i="143" s="1"/>
  <c r="AA65" i="143" a="1"/>
  <c r="AA65" i="143" s="1"/>
  <c r="AA202" i="143" a="1"/>
  <c r="AA202" i="143" s="1"/>
  <c r="AA169" i="143" a="1"/>
  <c r="AA169" i="143" s="1"/>
  <c r="AA236" i="143" a="1"/>
  <c r="AA236" i="143" s="1"/>
  <c r="AA221" i="143" a="1"/>
  <c r="AA221" i="143" s="1"/>
  <c r="AA192" i="143" a="1"/>
  <c r="AA192" i="143" s="1"/>
  <c r="AA260" i="143" a="1"/>
  <c r="AA260" i="143" s="1"/>
  <c r="AA209" i="143" a="1"/>
  <c r="AA209" i="143" s="1"/>
  <c r="AA274" i="143" a="1"/>
  <c r="AA274" i="143" s="1"/>
  <c r="AA225" i="143" a="1"/>
  <c r="AA225" i="143" s="1"/>
  <c r="AA183" i="143" a="1"/>
  <c r="AA183" i="143" s="1"/>
  <c r="AA303" i="143" a="1"/>
  <c r="AA303" i="143" s="1"/>
  <c r="AA144" i="143" a="1"/>
  <c r="AA144" i="143" s="1"/>
  <c r="AA126" i="143" a="1"/>
  <c r="AA126" i="143" s="1"/>
  <c r="AA113" i="143" a="1"/>
  <c r="AA113" i="143" s="1"/>
  <c r="AA93" i="143" a="1"/>
  <c r="AA93" i="143" s="1"/>
  <c r="AA89" i="143" a="1"/>
  <c r="AA89" i="143" s="1"/>
  <c r="AA66" i="143" a="1"/>
  <c r="AA66" i="143" s="1"/>
  <c r="AA64" i="143" a="1"/>
  <c r="AA64" i="143" s="1"/>
  <c r="AA52" i="143" a="1"/>
  <c r="AA52" i="143" s="1"/>
  <c r="AA34" i="143" a="1"/>
  <c r="AA34" i="143" s="1"/>
  <c r="AA20" i="143" a="1"/>
  <c r="AA20" i="143" s="1"/>
  <c r="AA3" i="143" a="1"/>
  <c r="AA3" i="143" s="1"/>
  <c r="AA194" i="143" a="1"/>
  <c r="AA194" i="143" s="1"/>
  <c r="AA160" i="143" a="1"/>
  <c r="AA160" i="143" s="1"/>
  <c r="AA57" i="143" a="1"/>
  <c r="AA57" i="143" s="1"/>
  <c r="AA23" i="143" a="1"/>
  <c r="AA23" i="143" s="1"/>
  <c r="AA146" i="143" a="1"/>
  <c r="AA146" i="143" s="1"/>
  <c r="AA137" i="143" a="1"/>
  <c r="AA137" i="143" s="1"/>
  <c r="AA85" i="143" a="1"/>
  <c r="AA85" i="143" s="1"/>
  <c r="AA26" i="143" a="1"/>
  <c r="AA26" i="143" s="1"/>
  <c r="AA264" i="143" a="1"/>
  <c r="AA264" i="143" s="1"/>
  <c r="AA234" i="143" a="1"/>
  <c r="AA234" i="143" s="1"/>
  <c r="AA204" i="143" a="1"/>
  <c r="AA204" i="143" s="1"/>
  <c r="AA153" i="143" a="1"/>
  <c r="AA153" i="143" s="1"/>
  <c r="AA128" i="143" a="1"/>
  <c r="AA128" i="143" s="1"/>
  <c r="AA115" i="143" a="1"/>
  <c r="AA115" i="143" s="1"/>
  <c r="AA215" i="143" a="1"/>
  <c r="AA215" i="143" s="1"/>
  <c r="AA6" i="143" a="1"/>
  <c r="AA6" i="143" s="1"/>
  <c r="AA317" i="143" a="1"/>
  <c r="AA317" i="143" s="1"/>
  <c r="AA214" i="143" a="1"/>
  <c r="AA214" i="143" s="1"/>
  <c r="AA307" i="143" a="1"/>
  <c r="AA307" i="143" s="1"/>
  <c r="AA299" i="143" a="1"/>
  <c r="AA299" i="143" s="1"/>
  <c r="AA292" i="143" a="1"/>
  <c r="AA292" i="143" s="1"/>
  <c r="AA249" i="143" a="1"/>
  <c r="AA249" i="143" s="1"/>
  <c r="AA184" i="143" a="1"/>
  <c r="AA184" i="143" s="1"/>
  <c r="AA178" i="143" a="1"/>
  <c r="AA178" i="143" s="1"/>
  <c r="AA125" i="143" a="1"/>
  <c r="AA125" i="143" s="1"/>
  <c r="AA159" i="143" a="1"/>
  <c r="AA159" i="143" s="1"/>
  <c r="AA114" i="143" a="1"/>
  <c r="AA114" i="143" s="1"/>
  <c r="AA60" i="143" a="1"/>
  <c r="AA60" i="143" s="1"/>
  <c r="AA49" i="143" a="1"/>
  <c r="AA49" i="143" s="1"/>
  <c r="AA111" i="143" a="1"/>
  <c r="AA111" i="143" s="1"/>
  <c r="AA108" i="143" a="1"/>
  <c r="AA108" i="143" s="1"/>
  <c r="AA90" i="143" a="1"/>
  <c r="AA90" i="143" s="1"/>
  <c r="AA80" i="143" a="1"/>
  <c r="AA80" i="143" s="1"/>
  <c r="AA51" i="143" a="1"/>
  <c r="AA51" i="143" s="1"/>
  <c r="AA170" i="143" a="1"/>
  <c r="AA170" i="143" s="1"/>
  <c r="AA149" i="143" a="1"/>
  <c r="AA149" i="143" s="1"/>
  <c r="AA133" i="143" a="1"/>
  <c r="AA133" i="143" s="1"/>
  <c r="AA67" i="143" a="1"/>
  <c r="AA67" i="143" s="1"/>
  <c r="AA53" i="143" a="1"/>
  <c r="AA53" i="143" s="1"/>
  <c r="AA32" i="143" a="1"/>
  <c r="AA32" i="143" s="1"/>
  <c r="AA72" i="143" a="1"/>
  <c r="AA72" i="143" s="1"/>
  <c r="AA55" i="143" a="1"/>
  <c r="AA55" i="143" s="1"/>
  <c r="AA40" i="143" a="1"/>
  <c r="AA40" i="143" s="1"/>
  <c r="AA38" i="143" a="1"/>
  <c r="AA38" i="143" s="1"/>
  <c r="AA30" i="143" a="1"/>
  <c r="AA30" i="143" s="1"/>
  <c r="AA271" i="143" a="1"/>
  <c r="AA271" i="143" s="1"/>
  <c r="AA148" i="143" a="1"/>
  <c r="AA148" i="143" s="1"/>
  <c r="AA62" i="143" a="1"/>
  <c r="AA62" i="143" s="1"/>
  <c r="AA36" i="143" a="1"/>
  <c r="AA36" i="143" s="1"/>
  <c r="AA5" i="143" a="1"/>
  <c r="AA5" i="143" s="1"/>
  <c r="AA174" i="143" a="1"/>
  <c r="AA174" i="143" s="1"/>
  <c r="AA129" i="143" a="1"/>
  <c r="AA129" i="143" s="1"/>
  <c r="AA92" i="143" a="1"/>
  <c r="AA92" i="143" s="1"/>
  <c r="AA216" i="143" a="1"/>
  <c r="AA216" i="143" s="1"/>
  <c r="AA158" i="143" a="1"/>
  <c r="AA158" i="143" s="1"/>
  <c r="AA97" i="143" a="1"/>
  <c r="AA97" i="143" s="1"/>
  <c r="AA79" i="143" a="1"/>
  <c r="AA79" i="143" s="1"/>
  <c r="AA200" i="143" a="1"/>
  <c r="AA200" i="143" s="1"/>
  <c r="AA110" i="143" a="1"/>
  <c r="AA110" i="143" s="1"/>
  <c r="AA74" i="143" a="1"/>
  <c r="AA74" i="143" s="1"/>
  <c r="AA46" i="143" a="1"/>
  <c r="AA46" i="143" s="1"/>
  <c r="AA48" i="143" a="1"/>
  <c r="AA48" i="143" s="1"/>
  <c r="AA18" i="143" a="1"/>
  <c r="AA18" i="143" s="1"/>
  <c r="AA190" i="143" a="1"/>
  <c r="AA190" i="143" s="1"/>
  <c r="AA157" i="143" a="1"/>
  <c r="AA157" i="143" s="1"/>
  <c r="AA116" i="143" a="1"/>
  <c r="AA116" i="143" s="1"/>
  <c r="AA119" i="143" a="1"/>
  <c r="AA119" i="143" s="1"/>
  <c r="AA94" i="143" a="1"/>
  <c r="AA94" i="143" s="1"/>
  <c r="AA84" i="143" a="1"/>
  <c r="AA84" i="143" s="1"/>
  <c r="AA50" i="143" a="1"/>
  <c r="AA50" i="143" s="1"/>
  <c r="AA180" i="143" a="1"/>
  <c r="AA180" i="143" s="1"/>
  <c r="AA173" i="143" a="1"/>
  <c r="AA173" i="143" s="1"/>
  <c r="AA139" i="143" a="1"/>
  <c r="AA139" i="143" s="1"/>
  <c r="AA71" i="143" a="1"/>
  <c r="AA71" i="143" s="1"/>
  <c r="AA16" i="143" a="1"/>
  <c r="AA16" i="143" s="1"/>
  <c r="AA12" i="143" a="1"/>
  <c r="AA12" i="143" s="1"/>
  <c r="AA76" i="143" a="1"/>
  <c r="AA76" i="143" s="1"/>
  <c r="AA59" i="143" a="1"/>
  <c r="AA59" i="143" s="1"/>
  <c r="AA35" i="143" a="1"/>
  <c r="AA35" i="143" s="1"/>
  <c r="AA33" i="143" a="1"/>
  <c r="AA33" i="143" s="1"/>
  <c r="AA211" i="143" a="1"/>
  <c r="AA211" i="143" s="1"/>
  <c r="AA156" i="143" a="1"/>
  <c r="AA156" i="143" s="1"/>
  <c r="AA112" i="143" a="1"/>
  <c r="AA112" i="143" s="1"/>
  <c r="AA61" i="143" a="1"/>
  <c r="AA61" i="143" s="1"/>
  <c r="AA37" i="143" a="1"/>
  <c r="AA37" i="143" s="1"/>
  <c r="AA29" i="143" a="1"/>
  <c r="AA29" i="143" s="1"/>
  <c r="AA151" i="143" a="1"/>
  <c r="AA151" i="143" s="1"/>
  <c r="AA106" i="143" a="1"/>
  <c r="AA106" i="143" s="1"/>
  <c r="AA96" i="143" a="1"/>
  <c r="AA96" i="143" s="1"/>
  <c r="AA121" i="143" a="1"/>
  <c r="AA121" i="143" s="1"/>
  <c r="AA83" i="143" a="1"/>
  <c r="AA83" i="143" s="1"/>
  <c r="AA177" i="143" a="1"/>
  <c r="AA177" i="143" s="1"/>
  <c r="AA78" i="143" a="1"/>
  <c r="AA78" i="143" s="1"/>
  <c r="AA134" i="143" a="1"/>
  <c r="AA134" i="143" s="1"/>
  <c r="AA124" i="143" a="1"/>
  <c r="AA124" i="143" s="1"/>
  <c r="AA98" i="143" a="1"/>
  <c r="AA98" i="143" s="1"/>
  <c r="AA75" i="143" a="1"/>
  <c r="AA75" i="143" s="1"/>
  <c r="AA141" i="143" a="1"/>
  <c r="AA141" i="143" s="1"/>
  <c r="AA130" i="143" a="1"/>
  <c r="AA130" i="143" s="1"/>
  <c r="AA103" i="143" a="1"/>
  <c r="AA103" i="143" s="1"/>
  <c r="AA19" i="143" a="1"/>
  <c r="AA19" i="143" s="1"/>
  <c r="AB65" i="143" a="1"/>
  <c r="AB65" i="143" s="1"/>
  <c r="AA101" i="143" a="1"/>
  <c r="AA101" i="143" s="1"/>
  <c r="AA4" i="143" a="1"/>
  <c r="AA4" i="143" s="1"/>
  <c r="AB22" i="143" a="1"/>
  <c r="AB22" i="143" s="1"/>
  <c r="Y42" i="143" a="1"/>
  <c r="Y42" i="143" s="1"/>
  <c r="AA58" i="143" a="1"/>
  <c r="AA58" i="143" s="1"/>
  <c r="AA2" i="143" a="1"/>
  <c r="AA2" i="143" s="1"/>
  <c r="V2" i="143" s="1"/>
  <c r="AB4" i="143" a="1"/>
  <c r="AB4" i="143" s="1"/>
  <c r="Y10" i="143" a="1"/>
  <c r="Y10" i="143" s="1"/>
  <c r="Y43" i="143" a="1"/>
  <c r="Y43" i="143" s="1"/>
  <c r="Y47" i="143" a="1"/>
  <c r="Y47" i="143" s="1"/>
  <c r="AA9" i="143" a="1"/>
  <c r="AA9" i="143" s="1"/>
  <c r="AA25" i="143" a="1"/>
  <c r="AA25" i="143" s="1"/>
  <c r="AA7" i="143" a="1"/>
  <c r="AA7" i="143" s="1"/>
  <c r="Y53" i="143" a="1"/>
  <c r="Y53" i="143" s="1"/>
  <c r="AB333" i="143" a="1"/>
  <c r="AB333" i="143" s="1"/>
  <c r="AB329" i="143" a="1"/>
  <c r="AB329" i="143" s="1"/>
  <c r="AB324" i="143" a="1"/>
  <c r="AB324" i="143" s="1"/>
  <c r="AB319" i="143" a="1"/>
  <c r="AB319" i="143" s="1"/>
  <c r="AB314" i="143" a="1"/>
  <c r="AB314" i="143" s="1"/>
  <c r="AB330" i="143" a="1"/>
  <c r="AB330" i="143" s="1"/>
  <c r="AB325" i="143" a="1"/>
  <c r="AB325" i="143" s="1"/>
  <c r="AB320" i="143" a="1"/>
  <c r="AB320" i="143" s="1"/>
  <c r="AB315" i="143" a="1"/>
  <c r="AB315" i="143" s="1"/>
  <c r="AB332" i="143" a="1"/>
  <c r="AB332" i="143" s="1"/>
  <c r="AB294" i="143" a="1"/>
  <c r="AB294" i="143" s="1"/>
  <c r="AB290" i="143" a="1"/>
  <c r="AB290" i="143" s="1"/>
  <c r="AB269" i="143" a="1"/>
  <c r="AB269" i="143" s="1"/>
  <c r="AB265" i="143" a="1"/>
  <c r="AB265" i="143" s="1"/>
  <c r="AB244" i="143" a="1"/>
  <c r="AB244" i="143" s="1"/>
  <c r="AB240" i="143" a="1"/>
  <c r="AB240" i="143" s="1"/>
  <c r="AB304" i="143" a="1"/>
  <c r="AB304" i="143" s="1"/>
  <c r="AB300" i="143" a="1"/>
  <c r="AB300" i="143" s="1"/>
  <c r="AB279" i="143" a="1"/>
  <c r="AB279" i="143" s="1"/>
  <c r="AB275" i="143" a="1"/>
  <c r="AB275" i="143" s="1"/>
  <c r="AB254" i="143" a="1"/>
  <c r="AB254" i="143" s="1"/>
  <c r="AB250" i="143" a="1"/>
  <c r="AB250" i="143" s="1"/>
  <c r="AB229" i="143" a="1"/>
  <c r="AB229" i="143" s="1"/>
  <c r="AB321" i="143" a="1"/>
  <c r="AB321" i="143" s="1"/>
  <c r="AB299" i="143" a="1"/>
  <c r="AB299" i="143" s="1"/>
  <c r="AB296" i="143" a="1"/>
  <c r="AB296" i="143" s="1"/>
  <c r="AB322" i="143" a="1"/>
  <c r="AB322" i="143" s="1"/>
  <c r="AB328" i="143" a="1"/>
  <c r="AB328" i="143" s="1"/>
  <c r="AB303" i="143" a="1"/>
  <c r="AB303" i="143" s="1"/>
  <c r="AB263" i="143" a="1"/>
  <c r="AB263" i="143" s="1"/>
  <c r="AB246" i="143" a="1"/>
  <c r="AB246" i="143" s="1"/>
  <c r="AB243" i="143" a="1"/>
  <c r="AB243" i="143" s="1"/>
  <c r="AB219" i="143" a="1"/>
  <c r="AB219" i="143" s="1"/>
  <c r="AB215" i="143" a="1"/>
  <c r="AB215" i="143" s="1"/>
  <c r="AB323" i="143" a="1"/>
  <c r="AB323" i="143" s="1"/>
  <c r="AB317" i="143" a="1"/>
  <c r="AB317" i="143" s="1"/>
  <c r="AB307" i="143" a="1"/>
  <c r="AB307" i="143" s="1"/>
  <c r="AB287" i="143" a="1"/>
  <c r="AB287" i="143" s="1"/>
  <c r="AB267" i="143" a="1"/>
  <c r="AB267" i="143" s="1"/>
  <c r="AB264" i="143" a="1"/>
  <c r="AB264" i="143" s="1"/>
  <c r="AB247" i="143" a="1"/>
  <c r="AB247" i="143" s="1"/>
  <c r="AB230" i="143" a="1"/>
  <c r="AB230" i="143" s="1"/>
  <c r="AB227" i="143" a="1"/>
  <c r="AB227" i="143" s="1"/>
  <c r="AB327" i="143" a="1"/>
  <c r="AB327" i="143" s="1"/>
  <c r="AB308" i="143" a="1"/>
  <c r="AB308" i="143" s="1"/>
  <c r="AB284" i="143" a="1"/>
  <c r="AB284" i="143" s="1"/>
  <c r="AB272" i="143" a="1"/>
  <c r="AB272" i="143" s="1"/>
  <c r="AB236" i="143" a="1"/>
  <c r="AB236" i="143" s="1"/>
  <c r="AB231" i="143" a="1"/>
  <c r="AB231" i="143" s="1"/>
  <c r="AB205" i="143" a="1"/>
  <c r="AB205" i="143" s="1"/>
  <c r="AB189" i="143" a="1"/>
  <c r="AB189" i="143" s="1"/>
  <c r="AB164" i="143" a="1"/>
  <c r="AB164" i="143" s="1"/>
  <c r="AB301" i="143" a="1"/>
  <c r="AB301" i="143" s="1"/>
  <c r="AB260" i="143" a="1"/>
  <c r="AB260" i="143" s="1"/>
  <c r="AB218" i="143" a="1"/>
  <c r="AB218" i="143" s="1"/>
  <c r="AB326" i="143" a="1"/>
  <c r="AB326" i="143" s="1"/>
  <c r="AB273" i="143" a="1"/>
  <c r="AB273" i="143" s="1"/>
  <c r="AB261" i="143" a="1"/>
  <c r="AB261" i="143" s="1"/>
  <c r="AB249" i="143" a="1"/>
  <c r="AB249" i="143" s="1"/>
  <c r="AB213" i="143" a="1"/>
  <c r="AB213" i="143" s="1"/>
  <c r="AB203" i="143" a="1"/>
  <c r="AB203" i="143" s="1"/>
  <c r="AB195" i="143" a="1"/>
  <c r="AB195" i="143" s="1"/>
  <c r="AB318" i="143" a="1"/>
  <c r="AB318" i="143" s="1"/>
  <c r="AB210" i="143" a="1"/>
  <c r="AB210" i="143" s="1"/>
  <c r="AB134" i="143" a="1"/>
  <c r="AB134" i="143" s="1"/>
  <c r="AB129" i="143" a="1"/>
  <c r="AB129" i="143" s="1"/>
  <c r="AB124" i="143" a="1"/>
  <c r="AB124" i="143" s="1"/>
  <c r="AB119" i="143" a="1"/>
  <c r="AB119" i="143" s="1"/>
  <c r="AB114" i="143" a="1"/>
  <c r="AB114" i="143" s="1"/>
  <c r="AB109" i="143" a="1"/>
  <c r="AB109" i="143" s="1"/>
  <c r="AB104" i="143" a="1"/>
  <c r="AB104" i="143" s="1"/>
  <c r="AB99" i="143" a="1"/>
  <c r="AB99" i="143" s="1"/>
  <c r="AB94" i="143" a="1"/>
  <c r="AB94" i="143" s="1"/>
  <c r="AB89" i="143" a="1"/>
  <c r="AB89" i="143" s="1"/>
  <c r="AB84" i="143" a="1"/>
  <c r="AB84" i="143" s="1"/>
  <c r="AB79" i="143" a="1"/>
  <c r="AB79" i="143" s="1"/>
  <c r="AB74" i="143" a="1"/>
  <c r="AB74" i="143" s="1"/>
  <c r="AB69" i="143" a="1"/>
  <c r="AB69" i="143" s="1"/>
  <c r="AB64" i="143" a="1"/>
  <c r="AB64" i="143" s="1"/>
  <c r="AB270" i="143" a="1"/>
  <c r="AB270" i="143" s="1"/>
  <c r="AB266" i="143" a="1"/>
  <c r="AB266" i="143" s="1"/>
  <c r="AB206" i="143" a="1"/>
  <c r="AB206" i="143" s="1"/>
  <c r="AB144" i="143" a="1"/>
  <c r="AB144" i="143" s="1"/>
  <c r="AB131" i="143" a="1"/>
  <c r="AB131" i="143" s="1"/>
  <c r="AB126" i="143" a="1"/>
  <c r="AB126" i="143" s="1"/>
  <c r="AB121" i="143" a="1"/>
  <c r="AB121" i="143" s="1"/>
  <c r="AB116" i="143" a="1"/>
  <c r="AB116" i="143" s="1"/>
  <c r="AB111" i="143" a="1"/>
  <c r="AB111" i="143" s="1"/>
  <c r="AB106" i="143" a="1"/>
  <c r="AB106" i="143" s="1"/>
  <c r="AB101" i="143" a="1"/>
  <c r="AB101" i="143" s="1"/>
  <c r="AB96" i="143" a="1"/>
  <c r="AB96" i="143" s="1"/>
  <c r="AB91" i="143" a="1"/>
  <c r="AB91" i="143" s="1"/>
  <c r="AB86" i="143" a="1"/>
  <c r="AB86" i="143" s="1"/>
  <c r="AB81" i="143" a="1"/>
  <c r="AB81" i="143" s="1"/>
  <c r="AB76" i="143" a="1"/>
  <c r="AB76" i="143" s="1"/>
  <c r="AB71" i="143" a="1"/>
  <c r="AB71" i="143" s="1"/>
  <c r="AB66" i="143" a="1"/>
  <c r="AB66" i="143" s="1"/>
  <c r="AB289" i="143" a="1"/>
  <c r="AB289" i="143" s="1"/>
  <c r="AB281" i="143" a="1"/>
  <c r="AB281" i="143" s="1"/>
  <c r="AB278" i="143" a="1"/>
  <c r="AB278" i="143" s="1"/>
  <c r="AB262" i="143" a="1"/>
  <c r="AB262" i="143" s="1"/>
  <c r="AB257" i="143" a="1"/>
  <c r="AB257" i="143" s="1"/>
  <c r="AB185" i="143" a="1"/>
  <c r="AB185" i="143" s="1"/>
  <c r="AB305" i="143" a="1"/>
  <c r="AB305" i="143" s="1"/>
  <c r="AB297" i="143" a="1"/>
  <c r="AB297" i="143" s="1"/>
  <c r="AB286" i="143" a="1"/>
  <c r="AB286" i="143" s="1"/>
  <c r="AB242" i="143" a="1"/>
  <c r="AB242" i="143" s="1"/>
  <c r="AB188" i="143" a="1"/>
  <c r="AB188" i="143" s="1"/>
  <c r="AB168" i="143" a="1"/>
  <c r="AB168" i="143" s="1"/>
  <c r="AB113" i="143" a="1"/>
  <c r="AB113" i="143" s="1"/>
  <c r="AB88" i="143" a="1"/>
  <c r="AB88" i="143" s="1"/>
  <c r="AB63" i="143" a="1"/>
  <c r="AB63" i="143" s="1"/>
  <c r="AB58" i="143" a="1"/>
  <c r="AB58" i="143" s="1"/>
  <c r="AB53" i="143" a="1"/>
  <c r="AB53" i="143" s="1"/>
  <c r="AB48" i="143" a="1"/>
  <c r="AB48" i="143" s="1"/>
  <c r="AB43" i="143" a="1"/>
  <c r="AB43" i="143" s="1"/>
  <c r="AB38" i="143" a="1"/>
  <c r="AB38" i="143" s="1"/>
  <c r="AB33" i="143" a="1"/>
  <c r="AB33" i="143" s="1"/>
  <c r="AB28" i="143" a="1"/>
  <c r="AB28" i="143" s="1"/>
  <c r="AB23" i="143" a="1"/>
  <c r="AB23" i="143" s="1"/>
  <c r="AB18" i="143" a="1"/>
  <c r="AB18" i="143" s="1"/>
  <c r="AB13" i="143" a="1"/>
  <c r="AB13" i="143" s="1"/>
  <c r="AB8" i="143" a="1"/>
  <c r="AB8" i="143" s="1"/>
  <c r="AB3" i="143" a="1"/>
  <c r="AB3" i="143" s="1"/>
  <c r="AB310" i="143" a="1"/>
  <c r="AB310" i="143" s="1"/>
  <c r="AB302" i="143" a="1"/>
  <c r="AB302" i="143" s="1"/>
  <c r="AB233" i="143" a="1"/>
  <c r="AB233" i="143" s="1"/>
  <c r="AB171" i="143" a="1"/>
  <c r="AB171" i="143" s="1"/>
  <c r="AB141" i="143" a="1"/>
  <c r="AB141" i="143" s="1"/>
  <c r="AB313" i="143" a="1"/>
  <c r="AB313" i="143" s="1"/>
  <c r="AB259" i="143" a="1"/>
  <c r="AB259" i="143" s="1"/>
  <c r="AB224" i="143" a="1"/>
  <c r="AB224" i="143" s="1"/>
  <c r="AB196" i="143" a="1"/>
  <c r="AB196" i="143" s="1"/>
  <c r="AB191" i="143" a="1"/>
  <c r="AB191" i="143" s="1"/>
  <c r="AB177" i="143" a="1"/>
  <c r="AB177" i="143" s="1"/>
  <c r="AB174" i="143" a="1"/>
  <c r="AB174" i="143" s="1"/>
  <c r="AB277" i="143" a="1"/>
  <c r="AB277" i="143" s="1"/>
  <c r="AB208" i="143" a="1"/>
  <c r="AB208" i="143" s="1"/>
  <c r="AB172" i="143" a="1"/>
  <c r="AB172" i="143" s="1"/>
  <c r="AB142" i="143" a="1"/>
  <c r="AB142" i="143" s="1"/>
  <c r="AB118" i="143" a="1"/>
  <c r="AB118" i="143" s="1"/>
  <c r="AB93" i="143" a="1"/>
  <c r="AB93" i="143" s="1"/>
  <c r="AB68" i="143" a="1"/>
  <c r="AB68" i="143" s="1"/>
  <c r="AB60" i="143" a="1"/>
  <c r="AB60" i="143" s="1"/>
  <c r="AB55" i="143" a="1"/>
  <c r="AB55" i="143" s="1"/>
  <c r="AB50" i="143" a="1"/>
  <c r="AB50" i="143" s="1"/>
  <c r="AB45" i="143" a="1"/>
  <c r="AB45" i="143" s="1"/>
  <c r="AB40" i="143" a="1"/>
  <c r="AB40" i="143" s="1"/>
  <c r="AB35" i="143" a="1"/>
  <c r="AB35" i="143" s="1"/>
  <c r="AB30" i="143" a="1"/>
  <c r="AB30" i="143" s="1"/>
  <c r="AB25" i="143" a="1"/>
  <c r="AB25" i="143" s="1"/>
  <c r="AB20" i="143" a="1"/>
  <c r="AB20" i="143" s="1"/>
  <c r="AB15" i="143" a="1"/>
  <c r="AB15" i="143" s="1"/>
  <c r="AB10" i="143" a="1"/>
  <c r="AB10" i="143" s="1"/>
  <c r="AB5" i="143" a="1"/>
  <c r="AB5" i="143" s="1"/>
  <c r="AB309" i="143" a="1"/>
  <c r="AB309" i="143" s="1"/>
  <c r="AB306" i="143" a="1"/>
  <c r="AB306" i="143" s="1"/>
  <c r="AB274" i="143" a="1"/>
  <c r="AB274" i="143" s="1"/>
  <c r="AB248" i="143" a="1"/>
  <c r="AB248" i="143" s="1"/>
  <c r="AB232" i="143" a="1"/>
  <c r="AB232" i="143" s="1"/>
  <c r="AB295" i="143" a="1"/>
  <c r="AB295" i="143" s="1"/>
  <c r="AB268" i="143" a="1"/>
  <c r="AB268" i="143" s="1"/>
  <c r="AB255" i="143" a="1"/>
  <c r="AB255" i="143" s="1"/>
  <c r="AB239" i="143" a="1"/>
  <c r="AB239" i="143" s="1"/>
  <c r="AB235" i="143" a="1"/>
  <c r="AB235" i="143" s="1"/>
  <c r="AB161" i="143" a="1"/>
  <c r="AB161" i="143" s="1"/>
  <c r="AB135" i="143" a="1"/>
  <c r="AB135" i="143" s="1"/>
  <c r="AB331" i="143" a="1"/>
  <c r="AB331" i="143" s="1"/>
  <c r="AB221" i="143" a="1"/>
  <c r="AB221" i="143" s="1"/>
  <c r="AB200" i="143" a="1"/>
  <c r="AB200" i="143" s="1"/>
  <c r="AB147" i="143" a="1"/>
  <c r="AB147" i="143" s="1"/>
  <c r="AB130" i="143" a="1"/>
  <c r="AB130" i="143" s="1"/>
  <c r="AB112" i="143" a="1"/>
  <c r="AB112" i="143" s="1"/>
  <c r="AB21" i="143" a="1"/>
  <c r="AB21" i="143" s="1"/>
  <c r="AB140" i="143" a="1"/>
  <c r="AB140" i="143" s="1"/>
  <c r="AB125" i="143" a="1"/>
  <c r="AB125" i="143" s="1"/>
  <c r="AB107" i="143" a="1"/>
  <c r="AB107" i="143" s="1"/>
  <c r="AB152" i="143" a="1"/>
  <c r="AB152" i="143" s="1"/>
  <c r="AB312" i="143" a="1"/>
  <c r="AB312" i="143" s="1"/>
  <c r="AB276" i="143" a="1"/>
  <c r="AB276" i="143" s="1"/>
  <c r="AB207" i="143" a="1"/>
  <c r="AB207" i="143" s="1"/>
  <c r="AB193" i="143" a="1"/>
  <c r="AB193" i="143" s="1"/>
  <c r="AB145" i="143" a="1"/>
  <c r="AB145" i="143" s="1"/>
  <c r="AB133" i="143" a="1"/>
  <c r="AB133" i="143" s="1"/>
  <c r="AB120" i="143" a="1"/>
  <c r="AB120" i="143" s="1"/>
  <c r="AB115" i="143" a="1"/>
  <c r="AB115" i="143" s="1"/>
  <c r="AB311" i="143" a="1"/>
  <c r="AB311" i="143" s="1"/>
  <c r="AB293" i="143" a="1"/>
  <c r="AB293" i="143" s="1"/>
  <c r="AB253" i="143" a="1"/>
  <c r="AB253" i="143" s="1"/>
  <c r="AB241" i="143" a="1"/>
  <c r="AB241" i="143" s="1"/>
  <c r="AB199" i="143" a="1"/>
  <c r="AB199" i="143" s="1"/>
  <c r="AB148" i="143" a="1"/>
  <c r="AB148" i="143" s="1"/>
  <c r="AB26" i="143" a="1"/>
  <c r="AB26" i="143" s="1"/>
  <c r="AB201" i="143" a="1"/>
  <c r="AB201" i="143" s="1"/>
  <c r="AB192" i="143" a="1"/>
  <c r="AB192" i="143" s="1"/>
  <c r="AB298" i="143" a="1"/>
  <c r="AB298" i="143" s="1"/>
  <c r="AB283" i="143" a="1"/>
  <c r="AB283" i="143" s="1"/>
  <c r="AB226" i="143" a="1"/>
  <c r="AB226" i="143" s="1"/>
  <c r="AB291" i="143" a="1"/>
  <c r="AB291" i="143" s="1"/>
  <c r="AB202" i="143" a="1"/>
  <c r="AB202" i="143" s="1"/>
  <c r="AB169" i="143" a="1"/>
  <c r="AB169" i="143" s="1"/>
  <c r="AB127" i="143" a="1"/>
  <c r="AB127" i="143" s="1"/>
  <c r="AB56" i="143" a="1"/>
  <c r="AB56" i="143" s="1"/>
  <c r="AB46" i="143" a="1"/>
  <c r="AB46" i="143" s="1"/>
  <c r="AB217" i="143" a="1"/>
  <c r="AB217" i="143" s="1"/>
  <c r="AB166" i="143" a="1"/>
  <c r="AB166" i="143" s="1"/>
  <c r="AB154" i="143" a="1"/>
  <c r="AB154" i="143" s="1"/>
  <c r="AB209" i="143" a="1"/>
  <c r="AB209" i="143" s="1"/>
  <c r="AB186" i="143" a="1"/>
  <c r="AB186" i="143" s="1"/>
  <c r="AB282" i="143" a="1"/>
  <c r="AB282" i="143" s="1"/>
  <c r="AB225" i="143" a="1"/>
  <c r="AB225" i="143" s="1"/>
  <c r="AB183" i="143" a="1"/>
  <c r="AB183" i="143" s="1"/>
  <c r="AB180" i="143" a="1"/>
  <c r="AB180" i="143" s="1"/>
  <c r="AB156" i="143" a="1"/>
  <c r="AB156" i="143" s="1"/>
  <c r="AB220" i="143" a="1"/>
  <c r="AB220" i="143" s="1"/>
  <c r="AB216" i="143" a="1"/>
  <c r="AB216" i="143" s="1"/>
  <c r="AB212" i="143" a="1"/>
  <c r="AB212" i="143" s="1"/>
  <c r="AB288" i="143" a="1"/>
  <c r="AB288" i="143" s="1"/>
  <c r="AB280" i="143" a="1"/>
  <c r="AB280" i="143" s="1"/>
  <c r="AB258" i="143" a="1"/>
  <c r="AB258" i="143" s="1"/>
  <c r="AB252" i="143" a="1"/>
  <c r="AB252" i="143" s="1"/>
  <c r="AB234" i="143" a="1"/>
  <c r="AB234" i="143" s="1"/>
  <c r="AB204" i="143" a="1"/>
  <c r="AB204" i="143" s="1"/>
  <c r="AB194" i="143" a="1"/>
  <c r="AB194" i="143" s="1"/>
  <c r="AB160" i="143" a="1"/>
  <c r="AB160" i="143" s="1"/>
  <c r="AB153" i="143" a="1"/>
  <c r="AB153" i="143" s="1"/>
  <c r="AB128" i="143" a="1"/>
  <c r="AB128" i="143" s="1"/>
  <c r="AB57" i="143" a="1"/>
  <c r="AB57" i="143" s="1"/>
  <c r="AB87" i="143" a="1"/>
  <c r="AB87" i="143" s="1"/>
  <c r="AB85" i="143" a="1"/>
  <c r="AB85" i="143" s="1"/>
  <c r="AB47" i="143" a="1"/>
  <c r="AB47" i="143" s="1"/>
  <c r="AB6" i="143" a="1"/>
  <c r="AB6" i="143" s="1"/>
  <c r="AB146" i="143" a="1"/>
  <c r="AB146" i="143" s="1"/>
  <c r="AB137" i="143" a="1"/>
  <c r="AB137" i="143" s="1"/>
  <c r="AB42" i="143" a="1"/>
  <c r="AB42" i="143" s="1"/>
  <c r="AB9" i="143" a="1"/>
  <c r="AB9" i="143" s="1"/>
  <c r="AB83" i="143" a="1"/>
  <c r="AB83" i="143" s="1"/>
  <c r="AB62" i="143" a="1"/>
  <c r="AB62" i="143" s="1"/>
  <c r="AB37" i="143" a="1"/>
  <c r="AB37" i="143" s="1"/>
  <c r="AB29" i="143" a="1"/>
  <c r="AB29" i="143" s="1"/>
  <c r="AB251" i="143" a="1"/>
  <c r="AB251" i="143" s="1"/>
  <c r="AB197" i="143" a="1"/>
  <c r="AB197" i="143" s="1"/>
  <c r="AB182" i="143" a="1"/>
  <c r="AB182" i="143" s="1"/>
  <c r="AB155" i="143" a="1"/>
  <c r="AB155" i="143" s="1"/>
  <c r="AB139" i="143" a="1"/>
  <c r="AB139" i="143" s="1"/>
  <c r="AB271" i="143" a="1"/>
  <c r="AB271" i="143" s="1"/>
  <c r="AB245" i="143" a="1"/>
  <c r="AB245" i="143" s="1"/>
  <c r="AB223" i="143" a="1"/>
  <c r="AB223" i="143" s="1"/>
  <c r="AB165" i="143" a="1"/>
  <c r="AB165" i="143" s="1"/>
  <c r="AB12" i="143" a="1"/>
  <c r="AB12" i="143" s="1"/>
  <c r="AB211" i="143" a="1"/>
  <c r="AB211" i="143" s="1"/>
  <c r="AB292" i="143" a="1"/>
  <c r="AB292" i="143" s="1"/>
  <c r="AB238" i="143" a="1"/>
  <c r="AB238" i="143" s="1"/>
  <c r="AB222" i="143" a="1"/>
  <c r="AB222" i="143" s="1"/>
  <c r="AB214" i="143" a="1"/>
  <c r="AB214" i="143" s="1"/>
  <c r="AB190" i="143" a="1"/>
  <c r="AB190" i="143" s="1"/>
  <c r="AB167" i="143" a="1"/>
  <c r="AB167" i="143" s="1"/>
  <c r="AB237" i="143" a="1"/>
  <c r="AB237" i="143" s="1"/>
  <c r="AB187" i="143" a="1"/>
  <c r="AB187" i="143" s="1"/>
  <c r="AB181" i="143" a="1"/>
  <c r="AB181" i="143" s="1"/>
  <c r="AB175" i="143" a="1"/>
  <c r="AB175" i="143" s="1"/>
  <c r="AB159" i="143" a="1"/>
  <c r="AB159" i="143" s="1"/>
  <c r="AB316" i="143" a="1"/>
  <c r="AB316" i="143" s="1"/>
  <c r="AB176" i="143" a="1"/>
  <c r="AB176" i="143" s="1"/>
  <c r="AB170" i="143" a="1"/>
  <c r="AB170" i="143" s="1"/>
  <c r="AB149" i="143" a="1"/>
  <c r="AB149" i="143" s="1"/>
  <c r="AB117" i="143" a="1"/>
  <c r="AB117" i="143" s="1"/>
  <c r="AB100" i="143" a="1"/>
  <c r="AB100" i="143" s="1"/>
  <c r="AB70" i="143" a="1"/>
  <c r="AB70" i="143" s="1"/>
  <c r="AB67" i="143" a="1"/>
  <c r="AB67" i="143" s="1"/>
  <c r="AB51" i="143" a="1"/>
  <c r="AB51" i="143" s="1"/>
  <c r="AB32" i="143" a="1"/>
  <c r="AB32" i="143" s="1"/>
  <c r="AB17" i="143" a="1"/>
  <c r="AB17" i="143" s="1"/>
  <c r="AB77" i="143" a="1"/>
  <c r="AB77" i="143" s="1"/>
  <c r="AB72" i="143" a="1"/>
  <c r="AB72" i="143" s="1"/>
  <c r="AB105" i="143" a="1"/>
  <c r="AB105" i="143" s="1"/>
  <c r="AB95" i="143" a="1"/>
  <c r="AB95" i="143" s="1"/>
  <c r="AB184" i="143" a="1"/>
  <c r="AB184" i="143" s="1"/>
  <c r="AB123" i="143" a="1"/>
  <c r="AB123" i="143" s="1"/>
  <c r="AB92" i="143" a="1"/>
  <c r="AB92" i="143" s="1"/>
  <c r="AB82" i="143" a="1"/>
  <c r="AB82" i="143" s="1"/>
  <c r="AB36" i="143" a="1"/>
  <c r="AB36" i="143" s="1"/>
  <c r="AB34" i="143" a="1"/>
  <c r="AB34" i="143" s="1"/>
  <c r="AB158" i="143" a="1"/>
  <c r="AB158" i="143" s="1"/>
  <c r="AB102" i="143" a="1"/>
  <c r="AB102" i="143" s="1"/>
  <c r="AB97" i="143" a="1"/>
  <c r="AB97" i="143" s="1"/>
  <c r="AB24" i="143" a="1"/>
  <c r="AB24" i="143" s="1"/>
  <c r="AB136" i="143" a="1"/>
  <c r="AB136" i="143" s="1"/>
  <c r="AB110" i="143" a="1"/>
  <c r="AB110" i="143" s="1"/>
  <c r="AB163" i="143" a="1"/>
  <c r="AB163" i="143" s="1"/>
  <c r="AB157" i="143" a="1"/>
  <c r="AB157" i="143" s="1"/>
  <c r="AB132" i="143" a="1"/>
  <c r="AB132" i="143" s="1"/>
  <c r="AB16" i="143" a="1"/>
  <c r="AB16" i="143" s="1"/>
  <c r="AB173" i="143" a="1"/>
  <c r="AB173" i="143" s="1"/>
  <c r="AB162" i="143" a="1"/>
  <c r="AB162" i="143" s="1"/>
  <c r="AB198" i="143" a="1"/>
  <c r="AB198" i="143" s="1"/>
  <c r="AB143" i="143" a="1"/>
  <c r="AB143" i="143" s="1"/>
  <c r="AB122" i="143" a="1"/>
  <c r="AB122" i="143" s="1"/>
  <c r="AB59" i="143" a="1"/>
  <c r="AB59" i="143" s="1"/>
  <c r="AB14" i="143" a="1"/>
  <c r="AB14" i="143" s="1"/>
  <c r="AB151" i="143" a="1"/>
  <c r="AB151" i="143" s="1"/>
  <c r="AB61" i="143" a="1"/>
  <c r="AB61" i="143" s="1"/>
  <c r="AB54" i="143" a="1"/>
  <c r="AB54" i="143" s="1"/>
  <c r="AB52" i="143" a="1"/>
  <c r="AB52" i="143" s="1"/>
  <c r="AB256" i="143" a="1"/>
  <c r="AB256" i="143" s="1"/>
  <c r="AB179" i="143" a="1"/>
  <c r="AB179" i="143" s="1"/>
  <c r="AB31" i="143" a="1"/>
  <c r="AB31" i="143" s="1"/>
  <c r="AB27" i="143" a="1"/>
  <c r="AB27" i="143" s="1"/>
  <c r="AB228" i="143" a="1"/>
  <c r="AB228" i="143" s="1"/>
  <c r="AB73" i="143" a="1"/>
  <c r="AB73" i="143" s="1"/>
  <c r="AB178" i="143" a="1"/>
  <c r="AB178" i="143" s="1"/>
  <c r="AB98" i="143" a="1"/>
  <c r="AB98" i="143" s="1"/>
  <c r="AB285" i="143" a="1"/>
  <c r="AB285" i="143" s="1"/>
  <c r="AB103" i="143" a="1"/>
  <c r="AB103" i="143" s="1"/>
  <c r="AB75" i="143" a="1"/>
  <c r="AB75" i="143" s="1"/>
  <c r="AB150" i="143" a="1"/>
  <c r="AB150" i="143" s="1"/>
  <c r="AB108" i="143" a="1"/>
  <c r="AB108" i="143" s="1"/>
  <c r="AB90" i="143" a="1"/>
  <c r="AB90" i="143" s="1"/>
  <c r="AB80" i="143" a="1"/>
  <c r="AB80" i="143" s="1"/>
  <c r="AB2" i="143" a="1"/>
  <c r="AB2" i="143" s="1"/>
  <c r="W2" i="143" s="1"/>
  <c r="AB7" i="143" a="1"/>
  <c r="AB7" i="143" s="1"/>
  <c r="AB19" i="143" a="1"/>
  <c r="AB19" i="143" s="1"/>
  <c r="AC169" i="143" a="1"/>
  <c r="AC169" i="143" s="1"/>
  <c r="AC269" i="143" a="1"/>
  <c r="AC269" i="143" s="1"/>
  <c r="AC291" i="143" a="1"/>
  <c r="AC291" i="143" s="1"/>
  <c r="AC199" i="143" a="1"/>
  <c r="AC199" i="143" s="1"/>
  <c r="AC210" i="143" a="1"/>
  <c r="AC210" i="143" s="1"/>
  <c r="AC243" i="143" a="1"/>
  <c r="AC243" i="143" s="1"/>
  <c r="AC284" i="143" a="1"/>
  <c r="AC284" i="143" s="1"/>
  <c r="AC184" i="143" a="1"/>
  <c r="AC184" i="143" s="1"/>
  <c r="AC300" i="143" a="1"/>
  <c r="AC300" i="143" s="1"/>
  <c r="AC15" i="143" a="1"/>
  <c r="AC15" i="143" s="1"/>
  <c r="AC185" i="143" a="1"/>
  <c r="AC185" i="143" s="1"/>
  <c r="AC239" i="143" a="1"/>
  <c r="AC239" i="143" s="1"/>
  <c r="AC327" i="143" a="1"/>
  <c r="AC327" i="143" s="1"/>
  <c r="AC322" i="143" a="1"/>
  <c r="AC322" i="143" s="1"/>
  <c r="AC317" i="143" a="1"/>
  <c r="AC317" i="143" s="1"/>
  <c r="AC307" i="143" a="1"/>
  <c r="AC307" i="143" s="1"/>
  <c r="AC282" i="143" a="1"/>
  <c r="AC282" i="143" s="1"/>
  <c r="AC257" i="143" a="1"/>
  <c r="AC257" i="143" s="1"/>
  <c r="AC232" i="143" a="1"/>
  <c r="AC232" i="143" s="1"/>
  <c r="AC223" i="143" a="1"/>
  <c r="AC223" i="143" s="1"/>
  <c r="AC218" i="143" a="1"/>
  <c r="AC218" i="143" s="1"/>
  <c r="AC328" i="143" a="1"/>
  <c r="AC328" i="143" s="1"/>
  <c r="AC323" i="143" a="1"/>
  <c r="AC323" i="143" s="1"/>
  <c r="AC318" i="143" a="1"/>
  <c r="AC318" i="143" s="1"/>
  <c r="AC292" i="143" a="1"/>
  <c r="AC292" i="143" s="1"/>
  <c r="AC267" i="143" a="1"/>
  <c r="AC267" i="143" s="1"/>
  <c r="AC242" i="143" a="1"/>
  <c r="AC242" i="143" s="1"/>
  <c r="AC225" i="143" a="1"/>
  <c r="AC225" i="143" s="1"/>
  <c r="AC333" i="143" a="1"/>
  <c r="AC333" i="143" s="1"/>
  <c r="AC293" i="143" a="1"/>
  <c r="AC293" i="143" s="1"/>
  <c r="AC274" i="143" a="1"/>
  <c r="AC274" i="143" s="1"/>
  <c r="AC255" i="143" a="1"/>
  <c r="AC255" i="143" s="1"/>
  <c r="AC236" i="143" a="1"/>
  <c r="AC236" i="143" s="1"/>
  <c r="AC214" i="143" a="1"/>
  <c r="AC214" i="143" s="1"/>
  <c r="AC209" i="143" a="1"/>
  <c r="AC209" i="143" s="1"/>
  <c r="AC309" i="143" a="1"/>
  <c r="AC309" i="143" s="1"/>
  <c r="AC286" i="143" a="1"/>
  <c r="AC286" i="143" s="1"/>
  <c r="AC249" i="143" a="1"/>
  <c r="AC249" i="143" s="1"/>
  <c r="AC226" i="143" a="1"/>
  <c r="AC226" i="143" s="1"/>
  <c r="AC207" i="143" a="1"/>
  <c r="AC207" i="143" s="1"/>
  <c r="AC202" i="143" a="1"/>
  <c r="AC202" i="143" s="1"/>
  <c r="AC197" i="143" a="1"/>
  <c r="AC197" i="143" s="1"/>
  <c r="AC192" i="143" a="1"/>
  <c r="AC192" i="143" s="1"/>
  <c r="AC187" i="143" a="1"/>
  <c r="AC187" i="143" s="1"/>
  <c r="AC182" i="143" a="1"/>
  <c r="AC182" i="143" s="1"/>
  <c r="AC177" i="143" a="1"/>
  <c r="AC177" i="143" s="1"/>
  <c r="AC172" i="143" a="1"/>
  <c r="AC172" i="143" s="1"/>
  <c r="AC167" i="143" a="1"/>
  <c r="AC167" i="143" s="1"/>
  <c r="AC162" i="143" a="1"/>
  <c r="AC162" i="143" s="1"/>
  <c r="AC157" i="143" a="1"/>
  <c r="AC157" i="143" s="1"/>
  <c r="AC315" i="143" a="1"/>
  <c r="AC315" i="143" s="1"/>
  <c r="AC310" i="143" a="1"/>
  <c r="AC310" i="143" s="1"/>
  <c r="AC290" i="143" a="1"/>
  <c r="AC290" i="143" s="1"/>
  <c r="AC270" i="143" a="1"/>
  <c r="AC270" i="143" s="1"/>
  <c r="AC253" i="143" a="1"/>
  <c r="AC253" i="143" s="1"/>
  <c r="AC250" i="143" a="1"/>
  <c r="AC250" i="143" s="1"/>
  <c r="AC233" i="143" a="1"/>
  <c r="AC233" i="143" s="1"/>
  <c r="AC217" i="143" a="1"/>
  <c r="AC217" i="143" s="1"/>
  <c r="AC204" i="143" a="1"/>
  <c r="AC204" i="143" s="1"/>
  <c r="AC289" i="143" a="1"/>
  <c r="AC289" i="143" s="1"/>
  <c r="AC260" i="143" a="1"/>
  <c r="AC260" i="143" s="1"/>
  <c r="AC248" i="143" a="1"/>
  <c r="AC248" i="143" s="1"/>
  <c r="AC221" i="143" a="1"/>
  <c r="AC221" i="143" s="1"/>
  <c r="AC215" i="143" a="1"/>
  <c r="AC215" i="143" s="1"/>
  <c r="AC181" i="143" a="1"/>
  <c r="AC181" i="143" s="1"/>
  <c r="AC156" i="143" a="1"/>
  <c r="AC156" i="143" s="1"/>
  <c r="AC151" i="143" a="1"/>
  <c r="AC151" i="143" s="1"/>
  <c r="AC146" i="143" a="1"/>
  <c r="AC146" i="143" s="1"/>
  <c r="AC141" i="143" a="1"/>
  <c r="AC141" i="143" s="1"/>
  <c r="AC136" i="143" a="1"/>
  <c r="AC136" i="143" s="1"/>
  <c r="AC313" i="143" a="1"/>
  <c r="AC313" i="143" s="1"/>
  <c r="AC306" i="143" a="1"/>
  <c r="AC306" i="143" s="1"/>
  <c r="AC277" i="143" a="1"/>
  <c r="AC277" i="143" s="1"/>
  <c r="AC265" i="143" a="1"/>
  <c r="AC265" i="143" s="1"/>
  <c r="AC241" i="143" a="1"/>
  <c r="AC241" i="143" s="1"/>
  <c r="AC212" i="143" a="1"/>
  <c r="AC212" i="143" s="1"/>
  <c r="AC198" i="143" a="1"/>
  <c r="AC198" i="143" s="1"/>
  <c r="AC266" i="143" a="1"/>
  <c r="AC266" i="143" s="1"/>
  <c r="AC326" i="143" a="1"/>
  <c r="AC326" i="143" s="1"/>
  <c r="AC256" i="143" a="1"/>
  <c r="AC256" i="143" s="1"/>
  <c r="AC252" i="143" a="1"/>
  <c r="AC252" i="143" s="1"/>
  <c r="AC246" i="143" a="1"/>
  <c r="AC246" i="143" s="1"/>
  <c r="AC238" i="143" a="1"/>
  <c r="AC238" i="143" s="1"/>
  <c r="AC224" i="143" a="1"/>
  <c r="AC224" i="143" s="1"/>
  <c r="AC200" i="143" a="1"/>
  <c r="AC200" i="143" s="1"/>
  <c r="AC159" i="143" a="1"/>
  <c r="AC159" i="143" s="1"/>
  <c r="AC147" i="143" a="1"/>
  <c r="AC147" i="143" s="1"/>
  <c r="AC276" i="143" a="1"/>
  <c r="AC276" i="143" s="1"/>
  <c r="AC268" i="143" a="1"/>
  <c r="AC268" i="143" s="1"/>
  <c r="AC262" i="143" a="1"/>
  <c r="AC262" i="143" s="1"/>
  <c r="AC258" i="143" a="1"/>
  <c r="AC258" i="143" s="1"/>
  <c r="AC254" i="143" a="1"/>
  <c r="AC254" i="143" s="1"/>
  <c r="AC332" i="143" a="1"/>
  <c r="AC332" i="143" s="1"/>
  <c r="AC288" i="143" a="1"/>
  <c r="AC288" i="143" s="1"/>
  <c r="AC278" i="143" a="1"/>
  <c r="AC278" i="143" s="1"/>
  <c r="AC272" i="143" a="1"/>
  <c r="AC272" i="143" s="1"/>
  <c r="AC264" i="143" a="1"/>
  <c r="AC264" i="143" s="1"/>
  <c r="AC314" i="143" a="1"/>
  <c r="AC314" i="143" s="1"/>
  <c r="AC211" i="143" a="1"/>
  <c r="AC211" i="143" s="1"/>
  <c r="AC201" i="143" a="1"/>
  <c r="AC201" i="143" s="1"/>
  <c r="AC164" i="143" a="1"/>
  <c r="AC164" i="143" s="1"/>
  <c r="AC324" i="143" a="1"/>
  <c r="AC324" i="143" s="1"/>
  <c r="AC320" i="143" a="1"/>
  <c r="AC320" i="143" s="1"/>
  <c r="AC305" i="143" a="1"/>
  <c r="AC305" i="143" s="1"/>
  <c r="AC294" i="143" a="1"/>
  <c r="AC294" i="143" s="1"/>
  <c r="AC205" i="143" a="1"/>
  <c r="AC205" i="143" s="1"/>
  <c r="AC302" i="143" a="1"/>
  <c r="AC302" i="143" s="1"/>
  <c r="AC259" i="143" a="1"/>
  <c r="AC259" i="143" s="1"/>
  <c r="AC203" i="143" a="1"/>
  <c r="AC203" i="143" s="1"/>
  <c r="AC196" i="143" a="1"/>
  <c r="AC196" i="143" s="1"/>
  <c r="AC174" i="143" a="1"/>
  <c r="AC174" i="143" s="1"/>
  <c r="AC171" i="143" a="1"/>
  <c r="AC171" i="143" s="1"/>
  <c r="AC124" i="143" a="1"/>
  <c r="AC124" i="143" s="1"/>
  <c r="AC117" i="143" a="1"/>
  <c r="AC117" i="143" s="1"/>
  <c r="AC99" i="143" a="1"/>
  <c r="AC99" i="143" s="1"/>
  <c r="AC92" i="143" a="1"/>
  <c r="AC92" i="143" s="1"/>
  <c r="AC74" i="143" a="1"/>
  <c r="AC74" i="143" s="1"/>
  <c r="AC67" i="143" a="1"/>
  <c r="AC67" i="143" s="1"/>
  <c r="AC316" i="143" a="1"/>
  <c r="AC316" i="143" s="1"/>
  <c r="AC220" i="143" a="1"/>
  <c r="AC220" i="143" s="1"/>
  <c r="AC216" i="143" a="1"/>
  <c r="AC216" i="143" s="1"/>
  <c r="AC191" i="143" a="1"/>
  <c r="AC191" i="143" s="1"/>
  <c r="AC138" i="143" a="1"/>
  <c r="AC138" i="143" s="1"/>
  <c r="AC110" i="143" a="1"/>
  <c r="AC110" i="143" s="1"/>
  <c r="AC85" i="143" a="1"/>
  <c r="AC85" i="143" s="1"/>
  <c r="AC275" i="143" a="1"/>
  <c r="AC275" i="143" s="1"/>
  <c r="AC235" i="143" a="1"/>
  <c r="AC235" i="143" s="1"/>
  <c r="AC222" i="143" a="1"/>
  <c r="AC222" i="143" s="1"/>
  <c r="AC330" i="143" a="1"/>
  <c r="AC330" i="143" s="1"/>
  <c r="AC285" i="143" a="1"/>
  <c r="AC285" i="143" s="1"/>
  <c r="AC178" i="143" a="1"/>
  <c r="AC178" i="143" s="1"/>
  <c r="AC158" i="143" a="1"/>
  <c r="AC158" i="143" s="1"/>
  <c r="AC129" i="143" a="1"/>
  <c r="AC129" i="143" s="1"/>
  <c r="AC122" i="143" a="1"/>
  <c r="AC122" i="143" s="1"/>
  <c r="AC104" i="143" a="1"/>
  <c r="AC104" i="143" s="1"/>
  <c r="AC97" i="143" a="1"/>
  <c r="AC97" i="143" s="1"/>
  <c r="AC79" i="143" a="1"/>
  <c r="AC79" i="143" s="1"/>
  <c r="AC72" i="143" a="1"/>
  <c r="AC72" i="143" s="1"/>
  <c r="AC298" i="143" a="1"/>
  <c r="AC298" i="143" s="1"/>
  <c r="AC271" i="143" a="1"/>
  <c r="AC271" i="143" s="1"/>
  <c r="AC263" i="143" a="1"/>
  <c r="AC263" i="143" s="1"/>
  <c r="AC234" i="143" a="1"/>
  <c r="AC234" i="143" s="1"/>
  <c r="AC297" i="143" a="1"/>
  <c r="AC297" i="143" s="1"/>
  <c r="AC240" i="143" a="1"/>
  <c r="AC240" i="143" s="1"/>
  <c r="AC231" i="143" a="1"/>
  <c r="AC231" i="143" s="1"/>
  <c r="AC331" i="143" a="1"/>
  <c r="AC331" i="143" s="1"/>
  <c r="AC299" i="143" a="1"/>
  <c r="AC299" i="143" s="1"/>
  <c r="AC152" i="143" a="1"/>
  <c r="AC152" i="143" s="1"/>
  <c r="AC125" i="143" a="1"/>
  <c r="AC125" i="143" s="1"/>
  <c r="AC107" i="143" a="1"/>
  <c r="AC107" i="143" s="1"/>
  <c r="AC94" i="143" a="1"/>
  <c r="AC94" i="143" s="1"/>
  <c r="AC81" i="143" a="1"/>
  <c r="AC81" i="143" s="1"/>
  <c r="AC76" i="143" a="1"/>
  <c r="AC76" i="143" s="1"/>
  <c r="AC63" i="143" a="1"/>
  <c r="AC63" i="143" s="1"/>
  <c r="AC60" i="143" a="1"/>
  <c r="AC60" i="143" s="1"/>
  <c r="AC140" i="143" a="1"/>
  <c r="AC140" i="143" s="1"/>
  <c r="AC89" i="143" a="1"/>
  <c r="AC89" i="143" s="1"/>
  <c r="AC71" i="143" a="1"/>
  <c r="AC71" i="143" s="1"/>
  <c r="AC57" i="143" a="1"/>
  <c r="AC57" i="143" s="1"/>
  <c r="AC54" i="143" a="1"/>
  <c r="AC54" i="143" s="1"/>
  <c r="AC32" i="143" a="1"/>
  <c r="AC32" i="143" s="1"/>
  <c r="AC7" i="143" a="1"/>
  <c r="AC7" i="143" s="1"/>
  <c r="AC193" i="143" a="1"/>
  <c r="AC193" i="143" s="1"/>
  <c r="AC145" i="143" a="1"/>
  <c r="AC145" i="143" s="1"/>
  <c r="AC133" i="143" a="1"/>
  <c r="AC133" i="143" s="1"/>
  <c r="AC120" i="143" a="1"/>
  <c r="AC120" i="143" s="1"/>
  <c r="AC115" i="143" a="1"/>
  <c r="AC115" i="143" s="1"/>
  <c r="AC312" i="143" a="1"/>
  <c r="AC312" i="143" s="1"/>
  <c r="AC308" i="143" a="1"/>
  <c r="AC308" i="143" s="1"/>
  <c r="AC303" i="143" a="1"/>
  <c r="AC303" i="143" s="1"/>
  <c r="AC170" i="143" a="1"/>
  <c r="AC170" i="143" s="1"/>
  <c r="AC245" i="143" a="1"/>
  <c r="AC245" i="143" s="1"/>
  <c r="AC237" i="143" a="1"/>
  <c r="AC237" i="143" s="1"/>
  <c r="AC206" i="143" a="1"/>
  <c r="AC206" i="143" s="1"/>
  <c r="AC188" i="143" a="1"/>
  <c r="AC188" i="143" s="1"/>
  <c r="AC153" i="143" a="1"/>
  <c r="AC153" i="143" s="1"/>
  <c r="AC121" i="143" a="1"/>
  <c r="AC121" i="143" s="1"/>
  <c r="AC103" i="143" a="1"/>
  <c r="AC103" i="143" s="1"/>
  <c r="AC52" i="143" a="1"/>
  <c r="AC52" i="143" s="1"/>
  <c r="AC49" i="143" a="1"/>
  <c r="AC49" i="143" s="1"/>
  <c r="AC12" i="143" a="1"/>
  <c r="AC12" i="143" s="1"/>
  <c r="AC279" i="143" a="1"/>
  <c r="AC279" i="143" s="1"/>
  <c r="AC321" i="143" a="1"/>
  <c r="AC321" i="143" s="1"/>
  <c r="AC283" i="143" a="1"/>
  <c r="AC283" i="143" s="1"/>
  <c r="AC261" i="143" a="1"/>
  <c r="AC261" i="143" s="1"/>
  <c r="AC244" i="143" a="1"/>
  <c r="AC244" i="143" s="1"/>
  <c r="AC325" i="143" a="1"/>
  <c r="AC325" i="143" s="1"/>
  <c r="AC295" i="143" a="1"/>
  <c r="AC295" i="143" s="1"/>
  <c r="AC273" i="143" a="1"/>
  <c r="AC273" i="143" s="1"/>
  <c r="AC148" i="143" a="1"/>
  <c r="AC148" i="143" s="1"/>
  <c r="AC173" i="143" a="1"/>
  <c r="AC173" i="143" s="1"/>
  <c r="AC176" i="143" a="1"/>
  <c r="AC176" i="143" s="1"/>
  <c r="AC179" i="143" a="1"/>
  <c r="AC179" i="143" s="1"/>
  <c r="AC219" i="143" a="1"/>
  <c r="AC219" i="143" s="1"/>
  <c r="AC251" i="143" a="1"/>
  <c r="AC251" i="143" s="1"/>
  <c r="AC45" i="143" a="1"/>
  <c r="AC45" i="143" s="1"/>
  <c r="AC102" i="143" a="1"/>
  <c r="AC102" i="143" s="1"/>
  <c r="AC130" i="143" a="1"/>
  <c r="AC130" i="143" s="1"/>
  <c r="AC132" i="143" a="1"/>
  <c r="AC132" i="143" s="1"/>
  <c r="AC50" i="143" a="1"/>
  <c r="AC50" i="143" s="1"/>
  <c r="AC55" i="143" a="1"/>
  <c r="AC55" i="143" s="1"/>
  <c r="AC139" i="143" a="1"/>
  <c r="AC139" i="143" s="1"/>
  <c r="AC155" i="143" a="1"/>
  <c r="AC155" i="143" s="1"/>
  <c r="AC165" i="143" a="1"/>
  <c r="AC165" i="143" s="1"/>
  <c r="AC29" i="143" a="1"/>
  <c r="AC29" i="143" s="1"/>
  <c r="AC37" i="143" a="1"/>
  <c r="AC37" i="143" s="1"/>
  <c r="AC62" i="143" a="1"/>
  <c r="AC62" i="143" s="1"/>
  <c r="AC83" i="143" a="1"/>
  <c r="AC83" i="143" s="1"/>
  <c r="AC9" i="143" a="1"/>
  <c r="AC9" i="143" s="1"/>
  <c r="AC26" i="143" a="1"/>
  <c r="AC26" i="143" s="1"/>
  <c r="AC42" i="143" a="1"/>
  <c r="AC42" i="143" s="1"/>
  <c r="AC287" i="143" a="1"/>
  <c r="AC287" i="143" s="1"/>
  <c r="AC311" i="143" a="1"/>
  <c r="AC311" i="143" s="1"/>
  <c r="AC247" i="143" a="1"/>
  <c r="AC247" i="143" s="1"/>
  <c r="AC281" i="143" a="1"/>
  <c r="AC281" i="143" s="1"/>
  <c r="AC304" i="143" a="1"/>
  <c r="AC304" i="143" s="1"/>
  <c r="AC230" i="143" a="1"/>
  <c r="AC230" i="143" s="1"/>
  <c r="AC296" i="143" a="1"/>
  <c r="AC296" i="143" s="1"/>
  <c r="AC163" i="143" a="1"/>
  <c r="AC163" i="143" s="1"/>
  <c r="AC149" i="143" a="1"/>
  <c r="AC149" i="143" s="1"/>
  <c r="AC189" i="143" a="1"/>
  <c r="AC189" i="143" s="1"/>
  <c r="AC195" i="143" a="1"/>
  <c r="AC195" i="143" s="1"/>
  <c r="AC213" i="143" a="1"/>
  <c r="AC213" i="143" s="1"/>
  <c r="AC180" i="143" a="1"/>
  <c r="AC180" i="143" s="1"/>
  <c r="AC183" i="143" a="1"/>
  <c r="AC183" i="143" s="1"/>
  <c r="AC61" i="143" a="1"/>
  <c r="AC61" i="143" s="1"/>
  <c r="AC80" i="143" a="1"/>
  <c r="AC80" i="143" s="1"/>
  <c r="AC105" i="143" a="1"/>
  <c r="AC105" i="143" s="1"/>
  <c r="AC118" i="143" a="1"/>
  <c r="AC118" i="143" s="1"/>
  <c r="AC161" i="143" a="1"/>
  <c r="AC161" i="143" s="1"/>
  <c r="AC166" i="143" a="1"/>
  <c r="AC166" i="143" s="1"/>
  <c r="AC186" i="143" a="1"/>
  <c r="AC186" i="143" s="1"/>
  <c r="AC329" i="143" a="1"/>
  <c r="AC329" i="143" s="1"/>
  <c r="AC154" i="143" a="1"/>
  <c r="AC154" i="143" s="1"/>
  <c r="Z282" i="143" a="1"/>
  <c r="Z282" i="143" s="1"/>
  <c r="Z188" i="143" a="1"/>
  <c r="Z188" i="143" s="1"/>
  <c r="Z199" i="143" a="1"/>
  <c r="Z199" i="143" s="1"/>
  <c r="Z223" i="143" a="1"/>
  <c r="Z223" i="143" s="1"/>
  <c r="Z226" i="143" a="1"/>
  <c r="Z226" i="143" s="1"/>
  <c r="Z253" i="143" a="1"/>
  <c r="Z253" i="143" s="1"/>
  <c r="Z275" i="143" a="1"/>
  <c r="Z275" i="143" s="1"/>
  <c r="Z293" i="143" a="1"/>
  <c r="Z293" i="143" s="1"/>
  <c r="Z332" i="143" a="1"/>
  <c r="Z332" i="143" s="1"/>
  <c r="Z333" i="143" a="1"/>
  <c r="Z333" i="143" s="1"/>
  <c r="Z328" i="143" a="1"/>
  <c r="Z328" i="143" s="1"/>
  <c r="Z323" i="143" a="1"/>
  <c r="Z323" i="143" s="1"/>
  <c r="Z318" i="143" a="1"/>
  <c r="Z318" i="143" s="1"/>
  <c r="Z313" i="143" a="1"/>
  <c r="Z313" i="143" s="1"/>
  <c r="Z329" i="143" a="1"/>
  <c r="Z329" i="143" s="1"/>
  <c r="Z324" i="143" a="1"/>
  <c r="Z324" i="143" s="1"/>
  <c r="Z319" i="143" a="1"/>
  <c r="Z319" i="143" s="1"/>
  <c r="Z314" i="143" a="1"/>
  <c r="Z314" i="143" s="1"/>
  <c r="Z331" i="143" a="1"/>
  <c r="Z331" i="143" s="1"/>
  <c r="Z310" i="143" a="1"/>
  <c r="Z310" i="143" s="1"/>
  <c r="Z285" i="143" a="1"/>
  <c r="Z285" i="143" s="1"/>
  <c r="Z260" i="143" a="1"/>
  <c r="Z260" i="143" s="1"/>
  <c r="Z235" i="143" a="1"/>
  <c r="Z235" i="143" s="1"/>
  <c r="Z325" i="143" a="1"/>
  <c r="Z325" i="143" s="1"/>
  <c r="Z320" i="143" a="1"/>
  <c r="Z320" i="143" s="1"/>
  <c r="Z295" i="143" a="1"/>
  <c r="Z295" i="143" s="1"/>
  <c r="Z270" i="143" a="1"/>
  <c r="Z270" i="143" s="1"/>
  <c r="Z245" i="143" a="1"/>
  <c r="Z245" i="143" s="1"/>
  <c r="Z308" i="143" a="1"/>
  <c r="Z308" i="143" s="1"/>
  <c r="Z289" i="143" a="1"/>
  <c r="Z289" i="143" s="1"/>
  <c r="Z251" i="143" a="1"/>
  <c r="Z251" i="143" s="1"/>
  <c r="Z232" i="143" a="1"/>
  <c r="Z232" i="143" s="1"/>
  <c r="Z229" i="143" a="1"/>
  <c r="Z229" i="143" s="1"/>
  <c r="Z326" i="143" a="1"/>
  <c r="Z326" i="143" s="1"/>
  <c r="Z322" i="143" a="1"/>
  <c r="Z322" i="143" s="1"/>
  <c r="Z311" i="143" a="1"/>
  <c r="Z311" i="143" s="1"/>
  <c r="Z294" i="143" a="1"/>
  <c r="Z294" i="143" s="1"/>
  <c r="Z274" i="143" a="1"/>
  <c r="Z274" i="143" s="1"/>
  <c r="Z254" i="143" a="1"/>
  <c r="Z254" i="143" s="1"/>
  <c r="Z234" i="143" a="1"/>
  <c r="Z234" i="143" s="1"/>
  <c r="Z222" i="143" a="1"/>
  <c r="Z222" i="143" s="1"/>
  <c r="Z210" i="143" a="1"/>
  <c r="Z210" i="143" s="1"/>
  <c r="Z258" i="143" a="1"/>
  <c r="Z258" i="143" s="1"/>
  <c r="Z262" i="143" a="1"/>
  <c r="Z262" i="143" s="1"/>
  <c r="Z250" i="143" a="1"/>
  <c r="Z250" i="143" s="1"/>
  <c r="Z211" i="143" a="1"/>
  <c r="Z211" i="143" s="1"/>
  <c r="Z208" i="143" a="1"/>
  <c r="Z208" i="143" s="1"/>
  <c r="Z184" i="143" a="1"/>
  <c r="Z184" i="143" s="1"/>
  <c r="Z159" i="143" a="1"/>
  <c r="Z159" i="143" s="1"/>
  <c r="Z303" i="143" a="1"/>
  <c r="Z303" i="143" s="1"/>
  <c r="Z291" i="143" a="1"/>
  <c r="Z291" i="143" s="1"/>
  <c r="Z279" i="143" a="1"/>
  <c r="Z279" i="143" s="1"/>
  <c r="Z267" i="143" a="1"/>
  <c r="Z267" i="143" s="1"/>
  <c r="Z238" i="143" a="1"/>
  <c r="Z238" i="143" s="1"/>
  <c r="Z201" i="143" a="1"/>
  <c r="Z201" i="143" s="1"/>
  <c r="Z280" i="143" a="1"/>
  <c r="Z280" i="143" s="1"/>
  <c r="Z263" i="143" a="1"/>
  <c r="Z263" i="143" s="1"/>
  <c r="Z239" i="143" a="1"/>
  <c r="Z239" i="143" s="1"/>
  <c r="Z227" i="143" a="1"/>
  <c r="Z227" i="143" s="1"/>
  <c r="Z206" i="143" a="1"/>
  <c r="Z206" i="143" s="1"/>
  <c r="Z212" i="143" a="1"/>
  <c r="Z212" i="143" s="1"/>
  <c r="Z202" i="143" a="1"/>
  <c r="Z202" i="143" s="1"/>
  <c r="Z158" i="143" a="1"/>
  <c r="Z158" i="143" s="1"/>
  <c r="Z154" i="143" a="1"/>
  <c r="Z154" i="143" s="1"/>
  <c r="Z150" i="143" a="1"/>
  <c r="Z150" i="143" s="1"/>
  <c r="Z133" i="143" a="1"/>
  <c r="Z133" i="143" s="1"/>
  <c r="Z128" i="143" a="1"/>
  <c r="Z128" i="143" s="1"/>
  <c r="Z123" i="143" a="1"/>
  <c r="Z123" i="143" s="1"/>
  <c r="Z118" i="143" a="1"/>
  <c r="Z118" i="143" s="1"/>
  <c r="Z113" i="143" a="1"/>
  <c r="Z113" i="143" s="1"/>
  <c r="Z108" i="143" a="1"/>
  <c r="Z108" i="143" s="1"/>
  <c r="Z103" i="143" a="1"/>
  <c r="Z103" i="143" s="1"/>
  <c r="Z98" i="143" a="1"/>
  <c r="Z98" i="143" s="1"/>
  <c r="Z93" i="143" a="1"/>
  <c r="Z93" i="143" s="1"/>
  <c r="Z88" i="143" a="1"/>
  <c r="Z88" i="143" s="1"/>
  <c r="Z83" i="143" a="1"/>
  <c r="Z83" i="143" s="1"/>
  <c r="Z78" i="143" a="1"/>
  <c r="Z78" i="143" s="1"/>
  <c r="Z73" i="143" a="1"/>
  <c r="Z73" i="143" s="1"/>
  <c r="Z68" i="143" a="1"/>
  <c r="Z68" i="143" s="1"/>
  <c r="Z315" i="143" a="1"/>
  <c r="Z315" i="143" s="1"/>
  <c r="Z298" i="143" a="1"/>
  <c r="Z298" i="143" s="1"/>
  <c r="Z288" i="143" a="1"/>
  <c r="Z288" i="143" s="1"/>
  <c r="Z213" i="143" a="1"/>
  <c r="Z213" i="143" s="1"/>
  <c r="Z163" i="143" a="1"/>
  <c r="Z163" i="143" s="1"/>
  <c r="Z139" i="143" a="1"/>
  <c r="Z139" i="143" s="1"/>
  <c r="Z135" i="143" a="1"/>
  <c r="Z135" i="143" s="1"/>
  <c r="Z130" i="143" a="1"/>
  <c r="Z130" i="143" s="1"/>
  <c r="Z125" i="143" a="1"/>
  <c r="Z125" i="143" s="1"/>
  <c r="Z120" i="143" a="1"/>
  <c r="Z120" i="143" s="1"/>
  <c r="Z115" i="143" a="1"/>
  <c r="Z115" i="143" s="1"/>
  <c r="Z110" i="143" a="1"/>
  <c r="Z110" i="143" s="1"/>
  <c r="Z105" i="143" a="1"/>
  <c r="Z105" i="143" s="1"/>
  <c r="Z100" i="143" a="1"/>
  <c r="Z100" i="143" s="1"/>
  <c r="Z95" i="143" a="1"/>
  <c r="Z95" i="143" s="1"/>
  <c r="Z90" i="143" a="1"/>
  <c r="Z90" i="143" s="1"/>
  <c r="Z85" i="143" a="1"/>
  <c r="Z85" i="143" s="1"/>
  <c r="Z80" i="143" a="1"/>
  <c r="Z80" i="143" s="1"/>
  <c r="Z75" i="143" a="1"/>
  <c r="Z75" i="143" s="1"/>
  <c r="Z70" i="143" a="1"/>
  <c r="Z70" i="143" s="1"/>
  <c r="Z65" i="143" a="1"/>
  <c r="Z65" i="143" s="1"/>
  <c r="Z209" i="143" a="1"/>
  <c r="Z209" i="143" s="1"/>
  <c r="Z200" i="143" a="1"/>
  <c r="Z200" i="143" s="1"/>
  <c r="Z176" i="143" a="1"/>
  <c r="Z176" i="143" s="1"/>
  <c r="Z265" i="143" a="1"/>
  <c r="Z265" i="143" s="1"/>
  <c r="Z252" i="143" a="1"/>
  <c r="Z252" i="143" s="1"/>
  <c r="Z193" i="143" a="1"/>
  <c r="Z193" i="143" s="1"/>
  <c r="Z137" i="143" a="1"/>
  <c r="Z137" i="143" s="1"/>
  <c r="Z116" i="143" a="1"/>
  <c r="Z116" i="143" s="1"/>
  <c r="Z91" i="143" a="1"/>
  <c r="Z91" i="143" s="1"/>
  <c r="Z66" i="143" a="1"/>
  <c r="Z66" i="143" s="1"/>
  <c r="Z62" i="143" a="1"/>
  <c r="Z62" i="143" s="1"/>
  <c r="Z57" i="143" a="1"/>
  <c r="Z57" i="143" s="1"/>
  <c r="Z52" i="143" a="1"/>
  <c r="Z52" i="143" s="1"/>
  <c r="Z47" i="143" a="1"/>
  <c r="Z47" i="143" s="1"/>
  <c r="Z42" i="143" a="1"/>
  <c r="Z42" i="143" s="1"/>
  <c r="Z37" i="143" a="1"/>
  <c r="Z37" i="143" s="1"/>
  <c r="Z32" i="143" a="1"/>
  <c r="Z32" i="143" s="1"/>
  <c r="Z27" i="143" a="1"/>
  <c r="Z27" i="143" s="1"/>
  <c r="Z22" i="143" a="1"/>
  <c r="Z22" i="143" s="1"/>
  <c r="Z17" i="143" a="1"/>
  <c r="Z17" i="143" s="1"/>
  <c r="Z12" i="143" a="1"/>
  <c r="Z12" i="143" s="1"/>
  <c r="Z7" i="143" a="1"/>
  <c r="Z7" i="143" s="1"/>
  <c r="Z2" i="143" a="1"/>
  <c r="Z2" i="143" s="1"/>
  <c r="U2" i="143" s="1"/>
  <c r="U3" i="143" s="1"/>
  <c r="Z84" i="143" a="1"/>
  <c r="Z84" i="143" s="1"/>
  <c r="Z281" i="143" a="1"/>
  <c r="Z281" i="143" s="1"/>
  <c r="Z273" i="143" a="1"/>
  <c r="Z273" i="143" s="1"/>
  <c r="Z240" i="143" a="1"/>
  <c r="Z240" i="143" s="1"/>
  <c r="Z231" i="143" a="1"/>
  <c r="Z231" i="143" s="1"/>
  <c r="Z207" i="143" a="1"/>
  <c r="Z207" i="143" s="1"/>
  <c r="Z198" i="143" a="1"/>
  <c r="Z198" i="143" s="1"/>
  <c r="Z182" i="143" a="1"/>
  <c r="Z182" i="143" s="1"/>
  <c r="Z179" i="143" a="1"/>
  <c r="Z179" i="143" s="1"/>
  <c r="Z162" i="143" a="1"/>
  <c r="Z162" i="143" s="1"/>
  <c r="Z153" i="143" a="1"/>
  <c r="Z153" i="143" s="1"/>
  <c r="Z134" i="143" a="1"/>
  <c r="Z134" i="143" s="1"/>
  <c r="Z109" i="143" a="1"/>
  <c r="Z109" i="143" s="1"/>
  <c r="Z297" i="143" a="1"/>
  <c r="Z297" i="143" s="1"/>
  <c r="Z278" i="143" a="1"/>
  <c r="Z278" i="143" s="1"/>
  <c r="Z257" i="143" a="1"/>
  <c r="Z257" i="143" s="1"/>
  <c r="Z247" i="143" a="1"/>
  <c r="Z247" i="143" s="1"/>
  <c r="Z205" i="143" a="1"/>
  <c r="Z205" i="143" s="1"/>
  <c r="Z185" i="143" a="1"/>
  <c r="Z185" i="143" s="1"/>
  <c r="Z307" i="143" a="1"/>
  <c r="Z307" i="143" s="1"/>
  <c r="Z304" i="143" a="1"/>
  <c r="Z304" i="143" s="1"/>
  <c r="Z214" i="143" a="1"/>
  <c r="Z214" i="143" s="1"/>
  <c r="Z194" i="143" a="1"/>
  <c r="Z194" i="143" s="1"/>
  <c r="Z151" i="143" a="1"/>
  <c r="Z151" i="143" s="1"/>
  <c r="Z121" i="143" a="1"/>
  <c r="Z121" i="143" s="1"/>
  <c r="Z96" i="143" a="1"/>
  <c r="Z96" i="143" s="1"/>
  <c r="Z71" i="143" a="1"/>
  <c r="Z71" i="143" s="1"/>
  <c r="Z59" i="143" a="1"/>
  <c r="Z59" i="143" s="1"/>
  <c r="Z54" i="143" a="1"/>
  <c r="Z54" i="143" s="1"/>
  <c r="Z49" i="143" a="1"/>
  <c r="Z49" i="143" s="1"/>
  <c r="Z44" i="143" a="1"/>
  <c r="Z44" i="143" s="1"/>
  <c r="Z39" i="143" a="1"/>
  <c r="Z39" i="143" s="1"/>
  <c r="Z34" i="143" a="1"/>
  <c r="Z34" i="143" s="1"/>
  <c r="Z29" i="143" a="1"/>
  <c r="Z29" i="143" s="1"/>
  <c r="Z24" i="143" a="1"/>
  <c r="Z24" i="143" s="1"/>
  <c r="Z19" i="143" a="1"/>
  <c r="Z19" i="143" s="1"/>
  <c r="Z14" i="143" a="1"/>
  <c r="Z14" i="143" s="1"/>
  <c r="Z9" i="143" a="1"/>
  <c r="Z9" i="143" s="1"/>
  <c r="Z4" i="143" a="1"/>
  <c r="Z4" i="143" s="1"/>
  <c r="Z277" i="143" a="1"/>
  <c r="Z277" i="143" s="1"/>
  <c r="Z230" i="143" a="1"/>
  <c r="Z230" i="143" s="1"/>
  <c r="Z228" i="143" a="1"/>
  <c r="Z228" i="143" s="1"/>
  <c r="Z330" i="143" a="1"/>
  <c r="Z330" i="143" s="1"/>
  <c r="Z269" i="143" a="1"/>
  <c r="Z269" i="143" s="1"/>
  <c r="Z266" i="143" a="1"/>
  <c r="Z266" i="143" s="1"/>
  <c r="Z241" i="143" a="1"/>
  <c r="Z241" i="143" s="1"/>
  <c r="Z317" i="143" a="1"/>
  <c r="Z317" i="143" s="1"/>
  <c r="Z300" i="143" a="1"/>
  <c r="Z300" i="143" s="1"/>
  <c r="Z292" i="143" a="1"/>
  <c r="Z292" i="143" s="1"/>
  <c r="Z276" i="143" a="1"/>
  <c r="Z276" i="143" s="1"/>
  <c r="Z11" i="143" a="1"/>
  <c r="Z11" i="143" s="1"/>
  <c r="Z45" i="143" a="1"/>
  <c r="Z45" i="143" s="1"/>
  <c r="Z74" i="143" a="1"/>
  <c r="Z74" i="143" s="1"/>
  <c r="Z92" i="143" a="1"/>
  <c r="Z92" i="143" s="1"/>
  <c r="Z166" i="143" a="1"/>
  <c r="Z166" i="143" s="1"/>
  <c r="Z178" i="143" a="1"/>
  <c r="Z178" i="143" s="1"/>
  <c r="Z180" i="143" a="1"/>
  <c r="Z180" i="143" s="1"/>
  <c r="Z220" i="143" a="1"/>
  <c r="Z220" i="143" s="1"/>
  <c r="Z249" i="143" a="1"/>
  <c r="Z249" i="143" s="1"/>
  <c r="Z242" i="143" a="1"/>
  <c r="Z242" i="143" s="1"/>
  <c r="Z272" i="143" a="1"/>
  <c r="Z272" i="143" s="1"/>
  <c r="Z299" i="143" a="1"/>
  <c r="Z299" i="143" s="1"/>
  <c r="Z224" i="143" a="1"/>
  <c r="Z224" i="143" s="1"/>
  <c r="Z255" i="143" a="1"/>
  <c r="Z255" i="143" s="1"/>
  <c r="Z290" i="143" a="1"/>
  <c r="Z290" i="143" s="1"/>
  <c r="Z187" i="143" a="1"/>
  <c r="Z187" i="143" s="1"/>
  <c r="Z191" i="143" a="1"/>
  <c r="Z191" i="143" s="1"/>
  <c r="Z218" i="143" a="1"/>
  <c r="Z218" i="143" s="1"/>
  <c r="Z259" i="143" a="1"/>
  <c r="Z259" i="143" s="1"/>
  <c r="Z6" i="143" a="1"/>
  <c r="Z6" i="143" s="1"/>
  <c r="Z31" i="143" a="1"/>
  <c r="Z31" i="143" s="1"/>
  <c r="Z50" i="143" a="1"/>
  <c r="Z50" i="143" s="1"/>
  <c r="Z142" i="143" a="1"/>
  <c r="Z142" i="143" s="1"/>
  <c r="Z149" i="143" a="1"/>
  <c r="Z149" i="143" s="1"/>
  <c r="Z189" i="143" a="1"/>
  <c r="Z189" i="143" s="1"/>
  <c r="Z243" i="143" a="1"/>
  <c r="Z243" i="143" s="1"/>
  <c r="Z56" i="143" a="1"/>
  <c r="Z56" i="143" s="1"/>
  <c r="Z127" i="143" a="1"/>
  <c r="Z127" i="143" s="1"/>
  <c r="Z165" i="143" a="1"/>
  <c r="Z165" i="143" s="1"/>
  <c r="Z167" i="143" a="1"/>
  <c r="Z167" i="143" s="1"/>
  <c r="Z181" i="143" a="1"/>
  <c r="Z181" i="143" s="1"/>
  <c r="Z183" i="143" a="1"/>
  <c r="Z183" i="143" s="1"/>
  <c r="Z286" i="143" a="1"/>
  <c r="Z286" i="143" s="1"/>
  <c r="Y5" i="142" a="1"/>
  <c r="Y5" i="142" s="1"/>
  <c r="Y20" i="142" a="1"/>
  <c r="Y20" i="142" s="1"/>
  <c r="AA39" i="142" a="1"/>
  <c r="AA39" i="142" s="1"/>
  <c r="AA89" i="142" a="1"/>
  <c r="AA89" i="142" s="1"/>
  <c r="AA138" i="142" a="1"/>
  <c r="AA138" i="142" s="1"/>
  <c r="AA103" i="142" a="1"/>
  <c r="AA103" i="142" s="1"/>
  <c r="AA12" i="142" a="1"/>
  <c r="AA12" i="142" s="1"/>
  <c r="AA27" i="142" a="1"/>
  <c r="AA27" i="142" s="1"/>
  <c r="AA71" i="142" a="1"/>
  <c r="AA71" i="142" s="1"/>
  <c r="AA158" i="142" a="1"/>
  <c r="AA158" i="142" s="1"/>
  <c r="Y13" i="142" a="1"/>
  <c r="Y13" i="142" s="1"/>
  <c r="AA28" i="142" a="1"/>
  <c r="AA28" i="142" s="1"/>
  <c r="Z46" i="142" a="1"/>
  <c r="Z46" i="142" s="1"/>
  <c r="Z72" i="142" a="1"/>
  <c r="Z72" i="142" s="1"/>
  <c r="AA114" i="142" a="1"/>
  <c r="AA114" i="142" s="1"/>
  <c r="AA161" i="142" a="1"/>
  <c r="AA161" i="142" s="1"/>
  <c r="AA115" i="142" a="1"/>
  <c r="AA115" i="142" s="1"/>
  <c r="AA166" i="142" a="1"/>
  <c r="AA166" i="142" s="1"/>
  <c r="Y49" i="142" a="1"/>
  <c r="Y49" i="142" s="1"/>
  <c r="AA83" i="142" a="1"/>
  <c r="AA83" i="142" s="1"/>
  <c r="AA117" i="142" a="1"/>
  <c r="AA117" i="142" s="1"/>
  <c r="Y33" i="142" a="1"/>
  <c r="Y33" i="142" s="1"/>
  <c r="AA13" i="142" a="1"/>
  <c r="AA13" i="142" s="1"/>
  <c r="AA2" i="142" a="1"/>
  <c r="AA2" i="142" s="1"/>
  <c r="V2" i="142" s="1"/>
  <c r="AA14" i="142" a="1"/>
  <c r="AA14" i="142" s="1"/>
  <c r="Y2" i="142" a="1"/>
  <c r="Y2" i="142" s="1"/>
  <c r="T2" i="142" s="1"/>
  <c r="AA15" i="142" a="1"/>
  <c r="AA15" i="142" s="1"/>
  <c r="AA32" i="142" a="1"/>
  <c r="AA32" i="142" s="1"/>
  <c r="AA85" i="142" a="1"/>
  <c r="AA85" i="142" s="1"/>
  <c r="AB2" i="142" a="1"/>
  <c r="AB2" i="142" s="1"/>
  <c r="W2" i="142" s="1"/>
  <c r="AB16" i="142" a="1"/>
  <c r="AB16" i="142" s="1"/>
  <c r="AA33" i="142" a="1"/>
  <c r="AA33" i="142" s="1"/>
  <c r="AA3" i="142" a="1"/>
  <c r="AA3" i="142" s="1"/>
  <c r="AA17" i="142" a="1"/>
  <c r="AA17" i="142" s="1"/>
  <c r="AA34" i="142" a="1"/>
  <c r="AA34" i="142" s="1"/>
  <c r="Z55" i="142" a="1"/>
  <c r="Z55" i="142" s="1"/>
  <c r="Y88" i="142" a="1"/>
  <c r="Y88" i="142" s="1"/>
  <c r="AA129" i="142" a="1"/>
  <c r="AA129" i="142" s="1"/>
  <c r="Z201" i="142" a="1"/>
  <c r="Z201" i="142" s="1"/>
  <c r="AA29" i="142" a="1"/>
  <c r="AA29" i="142" s="1"/>
  <c r="Y19" i="142" a="1"/>
  <c r="Y19" i="142" s="1"/>
  <c r="AA36" i="142" a="1"/>
  <c r="AA36" i="142" s="1"/>
  <c r="AA56" i="142" a="1"/>
  <c r="AA56" i="142" s="1"/>
  <c r="AA173" i="142" a="1"/>
  <c r="AA173" i="142" s="1"/>
  <c r="Y6" i="142" a="1"/>
  <c r="Y6" i="142" s="1"/>
  <c r="AA18" i="142" a="1"/>
  <c r="AA18" i="142" s="1"/>
  <c r="Y32" i="142" a="1"/>
  <c r="Y32" i="142" s="1"/>
  <c r="AA64" i="142" a="1"/>
  <c r="AA64" i="142" s="1"/>
  <c r="AA95" i="142" a="1"/>
  <c r="AA95" i="142" s="1"/>
  <c r="AA131" i="142" a="1"/>
  <c r="AA131" i="142" s="1"/>
  <c r="AA189" i="142" a="1"/>
  <c r="AA189" i="142" s="1"/>
  <c r="AB47" i="142" a="1"/>
  <c r="AB47" i="142" s="1"/>
  <c r="AA137" i="142" a="1"/>
  <c r="AA137" i="142" s="1"/>
  <c r="AA196" i="142" a="1"/>
  <c r="AA196" i="142" s="1"/>
  <c r="AC19" i="142" a="1"/>
  <c r="AC19" i="142" s="1"/>
  <c r="Y10" i="142" a="1"/>
  <c r="Y10" i="142" s="1"/>
  <c r="Y73" i="142" a="1"/>
  <c r="Y73" i="142" s="1"/>
  <c r="AA214" i="142" a="1"/>
  <c r="AA214" i="142" s="1"/>
  <c r="Y35" i="142" a="1"/>
  <c r="Y35" i="142" s="1"/>
  <c r="Z10" i="142" a="1"/>
  <c r="Z10" i="142" s="1"/>
  <c r="AA22" i="142" a="1"/>
  <c r="AA22" i="142" s="1"/>
  <c r="Z35" i="142" a="1"/>
  <c r="Z35" i="142" s="1"/>
  <c r="AA49" i="142" a="1"/>
  <c r="AA49" i="142" s="1"/>
  <c r="Y74" i="142" a="1"/>
  <c r="Y74" i="142" s="1"/>
  <c r="AA106" i="142" a="1"/>
  <c r="AA106" i="142" s="1"/>
  <c r="Z148" i="142" a="1"/>
  <c r="Z148" i="142" s="1"/>
  <c r="AA221" i="142" a="1"/>
  <c r="AA221" i="142" s="1"/>
  <c r="AA11" i="142" a="1"/>
  <c r="AA11" i="142" s="1"/>
  <c r="AA23" i="142" a="1"/>
  <c r="AA23" i="142" s="1"/>
  <c r="AA35" i="142" a="1"/>
  <c r="AA35" i="142" s="1"/>
  <c r="AA50" i="142" a="1"/>
  <c r="AA50" i="142" s="1"/>
  <c r="AA74" i="142" a="1"/>
  <c r="AA74" i="142" s="1"/>
  <c r="AA108" i="142" a="1"/>
  <c r="AA108" i="142" s="1"/>
  <c r="AA240" i="142" a="1"/>
  <c r="AA240" i="142" s="1"/>
  <c r="AB11" i="142" a="1"/>
  <c r="AB11" i="142" s="1"/>
  <c r="AB24" i="142" a="1"/>
  <c r="AB24" i="142" s="1"/>
  <c r="AA298" i="142" a="1"/>
  <c r="AA298" i="142" s="1"/>
  <c r="Y113" i="142" a="1"/>
  <c r="Y113" i="142" s="1"/>
  <c r="Y100" i="142" a="1"/>
  <c r="Y100" i="142" s="1"/>
  <c r="Y137" i="142" a="1"/>
  <c r="Y137" i="142" s="1"/>
  <c r="Y205" i="142" a="1"/>
  <c r="Y205" i="142" s="1"/>
  <c r="Y138" i="142" a="1"/>
  <c r="Y138" i="142" s="1"/>
  <c r="Y159" i="142" a="1"/>
  <c r="Y159" i="142" s="1"/>
  <c r="AB89" i="142" a="1"/>
  <c r="AB89" i="142" s="1"/>
  <c r="Y28" i="142" a="1"/>
  <c r="Y28" i="142" s="1"/>
  <c r="Y43" i="142" a="1"/>
  <c r="Y43" i="142" s="1"/>
  <c r="Y51" i="142" a="1"/>
  <c r="Y51" i="142" s="1"/>
  <c r="Y62" i="142" a="1"/>
  <c r="Y62" i="142" s="1"/>
  <c r="Y77" i="142" a="1"/>
  <c r="Y77" i="142" s="1"/>
  <c r="Y90" i="142" a="1"/>
  <c r="Y90" i="142" s="1"/>
  <c r="Y221" i="142" a="1"/>
  <c r="Y221" i="142" s="1"/>
  <c r="Y63" i="142" a="1"/>
  <c r="Y63" i="142" s="1"/>
  <c r="AB34" i="142" a="1"/>
  <c r="AB34" i="142" s="1"/>
  <c r="Y142" i="142" a="1"/>
  <c r="Y142" i="142" s="1"/>
  <c r="Y52" i="142" a="1"/>
  <c r="Y52" i="142" s="1"/>
  <c r="Z63" i="142" a="1"/>
  <c r="Z63" i="142" s="1"/>
  <c r="Z78" i="142" a="1"/>
  <c r="Z78" i="142" s="1"/>
  <c r="AA105" i="142" a="1"/>
  <c r="AA105" i="142" s="1"/>
  <c r="AA118" i="142" a="1"/>
  <c r="AA118" i="142" s="1"/>
  <c r="AA142" i="142" a="1"/>
  <c r="AA142" i="142" s="1"/>
  <c r="AA167" i="142" a="1"/>
  <c r="AA167" i="142" s="1"/>
  <c r="Y225" i="142" a="1"/>
  <c r="Y225" i="142" s="1"/>
  <c r="T1" i="142"/>
  <c r="Y7" i="142" a="1"/>
  <c r="Y7" i="142" s="1"/>
  <c r="Y14" i="142" a="1"/>
  <c r="Y14" i="142" s="1"/>
  <c r="AB28" i="142" a="1"/>
  <c r="AB28" i="142" s="1"/>
  <c r="Y36" i="142" a="1"/>
  <c r="Y36" i="142" s="1"/>
  <c r="Y92" i="142" a="1"/>
  <c r="Y92" i="142" s="1"/>
  <c r="V1" i="142"/>
  <c r="Z7" i="142" a="1"/>
  <c r="Z7" i="142" s="1"/>
  <c r="Z14" i="142" a="1"/>
  <c r="Z14" i="142" s="1"/>
  <c r="AA21" i="142" a="1"/>
  <c r="AA21" i="142" s="1"/>
  <c r="Z29" i="142" a="1"/>
  <c r="Z29" i="142" s="1"/>
  <c r="Z36" i="142" a="1"/>
  <c r="Z36" i="142" s="1"/>
  <c r="Y44" i="142" a="1"/>
  <c r="Y44" i="142" s="1"/>
  <c r="Z52" i="142" a="1"/>
  <c r="Z52" i="142" s="1"/>
  <c r="Y64" i="142" a="1"/>
  <c r="Y64" i="142" s="1"/>
  <c r="AA78" i="142" a="1"/>
  <c r="AA78" i="142" s="1"/>
  <c r="Z92" i="142" a="1"/>
  <c r="Z92" i="142" s="1"/>
  <c r="Z106" i="142" a="1"/>
  <c r="Z106" i="142" s="1"/>
  <c r="AA121" i="142" a="1"/>
  <c r="AA121" i="142" s="1"/>
  <c r="AA143" i="142" a="1"/>
  <c r="AA143" i="142" s="1"/>
  <c r="AA169" i="142" a="1"/>
  <c r="AA169" i="142" s="1"/>
  <c r="AA227" i="142" a="1"/>
  <c r="AA227" i="142" s="1"/>
  <c r="Y79" i="142" a="1"/>
  <c r="Y79" i="142" s="1"/>
  <c r="Y234" i="142" a="1"/>
  <c r="Y234" i="142" s="1"/>
  <c r="AB42" i="142" a="1"/>
  <c r="AB42" i="142" s="1"/>
  <c r="AB50" i="142" a="1"/>
  <c r="AB50" i="142" s="1"/>
  <c r="Y22" i="142" a="1"/>
  <c r="Y22" i="142" s="1"/>
  <c r="AB29" i="142" a="1"/>
  <c r="AB29" i="142" s="1"/>
  <c r="AA37" i="142" a="1"/>
  <c r="AA37" i="142" s="1"/>
  <c r="Y45" i="142" a="1"/>
  <c r="Y45" i="142" s="1"/>
  <c r="AA53" i="142" a="1"/>
  <c r="AA53" i="142" s="1"/>
  <c r="Y65" i="142" a="1"/>
  <c r="Y65" i="142" s="1"/>
  <c r="Z79" i="142" a="1"/>
  <c r="Z79" i="142" s="1"/>
  <c r="Y93" i="142" a="1"/>
  <c r="Y93" i="142" s="1"/>
  <c r="AA107" i="142" a="1"/>
  <c r="AA107" i="142" s="1"/>
  <c r="AA122" i="142" a="1"/>
  <c r="AA122" i="142" s="1"/>
  <c r="AA146" i="142" a="1"/>
  <c r="AA146" i="142" s="1"/>
  <c r="Y174" i="142" a="1"/>
  <c r="Y174" i="142" s="1"/>
  <c r="AA234" i="142" a="1"/>
  <c r="AA234" i="142" s="1"/>
  <c r="AB21" i="142" a="1"/>
  <c r="AB21" i="142" s="1"/>
  <c r="AB52" i="142" a="1"/>
  <c r="AB52" i="142" s="1"/>
  <c r="AB7" i="142" a="1"/>
  <c r="AB7" i="142" s="1"/>
  <c r="Z15" i="142" a="1"/>
  <c r="Z15" i="142" s="1"/>
  <c r="Z22" i="142" a="1"/>
  <c r="Z22" i="142" s="1"/>
  <c r="Y30" i="142" a="1"/>
  <c r="Y30" i="142" s="1"/>
  <c r="Z45" i="142" a="1"/>
  <c r="Z45" i="142" s="1"/>
  <c r="Y54" i="142" a="1"/>
  <c r="Y54" i="142" s="1"/>
  <c r="Y80" i="142" a="1"/>
  <c r="Y80" i="142" s="1"/>
  <c r="Y95" i="142" a="1"/>
  <c r="Y95" i="142" s="1"/>
  <c r="Z108" i="142" a="1"/>
  <c r="Z108" i="142" s="1"/>
  <c r="AB122" i="142" a="1"/>
  <c r="AB122" i="142" s="1"/>
  <c r="Y147" i="142" a="1"/>
  <c r="Y147" i="142" s="1"/>
  <c r="Z175" i="142" a="1"/>
  <c r="Z175" i="142" s="1"/>
  <c r="Z240" i="142" a="1"/>
  <c r="Z240" i="142" s="1"/>
  <c r="Z8" i="142" a="1"/>
  <c r="Z8" i="142" s="1"/>
  <c r="AB15" i="142" a="1"/>
  <c r="AB15" i="142" s="1"/>
  <c r="Z23" i="142" a="1"/>
  <c r="Z23" i="142" s="1"/>
  <c r="AA30" i="142" a="1"/>
  <c r="AA30" i="142" s="1"/>
  <c r="AA38" i="142" a="1"/>
  <c r="AA38" i="142" s="1"/>
  <c r="AA46" i="142" a="1"/>
  <c r="AA46" i="142" s="1"/>
  <c r="AA54" i="142" a="1"/>
  <c r="AA54" i="142" s="1"/>
  <c r="Z67" i="142" a="1"/>
  <c r="Z67" i="142" s="1"/>
  <c r="AA81" i="142" a="1"/>
  <c r="AA81" i="142" s="1"/>
  <c r="AA96" i="142" a="1"/>
  <c r="AA96" i="142" s="1"/>
  <c r="Y109" i="142" a="1"/>
  <c r="Y109" i="142" s="1"/>
  <c r="Z126" i="142" a="1"/>
  <c r="Z126" i="142" s="1"/>
  <c r="AA147" i="142" a="1"/>
  <c r="AA147" i="142" s="1"/>
  <c r="AA181" i="142" a="1"/>
  <c r="AA181" i="142" s="1"/>
  <c r="Z252" i="142" a="1"/>
  <c r="Z252" i="142" s="1"/>
  <c r="Y68" i="142" a="1"/>
  <c r="Y68" i="142" s="1"/>
  <c r="Y258" i="142" a="1"/>
  <c r="Y258" i="142" s="1"/>
  <c r="Y31" i="142" a="1"/>
  <c r="Y31" i="142" s="1"/>
  <c r="Y39" i="142" a="1"/>
  <c r="Y39" i="142" s="1"/>
  <c r="Y47" i="142" a="1"/>
  <c r="Y47" i="142" s="1"/>
  <c r="AB96" i="142" a="1"/>
  <c r="AB96" i="142" s="1"/>
  <c r="Z2" i="142" a="1"/>
  <c r="Z2" i="142" s="1"/>
  <c r="U2" i="142" s="1"/>
  <c r="Y9" i="142" a="1"/>
  <c r="Y9" i="142" s="1"/>
  <c r="AA16" i="142" a="1"/>
  <c r="AA16" i="142" s="1"/>
  <c r="AA24" i="142" a="1"/>
  <c r="AA24" i="142" s="1"/>
  <c r="AA31" i="142" a="1"/>
  <c r="AA31" i="142" s="1"/>
  <c r="Z39" i="142" a="1"/>
  <c r="Z39" i="142" s="1"/>
  <c r="AA47" i="142" a="1"/>
  <c r="AA47" i="142" s="1"/>
  <c r="AB55" i="142" a="1"/>
  <c r="AB55" i="142" s="1"/>
  <c r="Y69" i="142" a="1"/>
  <c r="Y69" i="142" s="1"/>
  <c r="Y84" i="142" a="1"/>
  <c r="Y84" i="142" s="1"/>
  <c r="Z97" i="142" a="1"/>
  <c r="Z97" i="142" s="1"/>
  <c r="AA109" i="142" a="1"/>
  <c r="AA109" i="142" s="1"/>
  <c r="AA130" i="142" a="1"/>
  <c r="AA130" i="142" s="1"/>
  <c r="Y149" i="142" a="1"/>
  <c r="Y149" i="142" s="1"/>
  <c r="AA184" i="142" a="1"/>
  <c r="AA184" i="142" s="1"/>
  <c r="AA289" i="142" a="1"/>
  <c r="AA289" i="142" s="1"/>
  <c r="Y298" i="142" a="1"/>
  <c r="Y298" i="142" s="1"/>
  <c r="Y110" i="142" a="1"/>
  <c r="Y110" i="142" s="1"/>
  <c r="Y18" i="142" a="1"/>
  <c r="Y18" i="142" s="1"/>
  <c r="AB98" i="142" a="1"/>
  <c r="AB98" i="142" s="1"/>
  <c r="Y111" i="142" a="1"/>
  <c r="Y111" i="142" s="1"/>
  <c r="Y133" i="142" a="1"/>
  <c r="Y133" i="142" s="1"/>
  <c r="Y309" i="142" a="1"/>
  <c r="Y309" i="142" s="1"/>
  <c r="AB3" i="142" a="1"/>
  <c r="AB3" i="142" s="1"/>
  <c r="AA10" i="142" a="1"/>
  <c r="AA10" i="142" s="1"/>
  <c r="Z18" i="142" a="1"/>
  <c r="Z18" i="142" s="1"/>
  <c r="Y26" i="142" a="1"/>
  <c r="Y26" i="142" s="1"/>
  <c r="Y41" i="142" a="1"/>
  <c r="Y41" i="142" s="1"/>
  <c r="AA48" i="142" a="1"/>
  <c r="AA48" i="142" s="1"/>
  <c r="Z58" i="142" a="1"/>
  <c r="Z58" i="142" s="1"/>
  <c r="AA70" i="142" a="1"/>
  <c r="AA70" i="142" s="1"/>
  <c r="AA86" i="142" a="1"/>
  <c r="AA86" i="142" s="1"/>
  <c r="Y99" i="142" a="1"/>
  <c r="Y99" i="142" s="1"/>
  <c r="AA112" i="142" a="1"/>
  <c r="AA112" i="142" s="1"/>
  <c r="AA133" i="142" a="1"/>
  <c r="AA133" i="142" s="1"/>
  <c r="Y154" i="142" a="1"/>
  <c r="Y154" i="142" s="1"/>
  <c r="Y197" i="142" a="1"/>
  <c r="Y197" i="142" s="1"/>
  <c r="AA321" i="142" a="1"/>
  <c r="AA321" i="142" s="1"/>
  <c r="AC333" i="142" a="1"/>
  <c r="AC333" i="142" s="1"/>
  <c r="AC328" i="142" a="1"/>
  <c r="AC328" i="142" s="1"/>
  <c r="AC323" i="142" a="1"/>
  <c r="AC323" i="142" s="1"/>
  <c r="AC318" i="142" a="1"/>
  <c r="AC318" i="142" s="1"/>
  <c r="AC313" i="142" a="1"/>
  <c r="AC313" i="142" s="1"/>
  <c r="AC308" i="142" a="1"/>
  <c r="AC308" i="142" s="1"/>
  <c r="AC303" i="142" a="1"/>
  <c r="AC303" i="142" s="1"/>
  <c r="AC298" i="142" a="1"/>
  <c r="AC298" i="142" s="1"/>
  <c r="AC293" i="142" a="1"/>
  <c r="AC293" i="142" s="1"/>
  <c r="AC288" i="142" a="1"/>
  <c r="AC288" i="142" s="1"/>
  <c r="AC283" i="142" a="1"/>
  <c r="AC283" i="142" s="1"/>
  <c r="AC278" i="142" a="1"/>
  <c r="AC278" i="142" s="1"/>
  <c r="AC273" i="142" a="1"/>
  <c r="AC273" i="142" s="1"/>
  <c r="AC268" i="142" a="1"/>
  <c r="AC268" i="142" s="1"/>
  <c r="AC263" i="142" a="1"/>
  <c r="AC263" i="142" s="1"/>
  <c r="AC258" i="142" a="1"/>
  <c r="AC258" i="142" s="1"/>
  <c r="AC253" i="142" a="1"/>
  <c r="AC253" i="142" s="1"/>
  <c r="AC248" i="142" a="1"/>
  <c r="AC248" i="142" s="1"/>
  <c r="AC243" i="142" a="1"/>
  <c r="AC243" i="142" s="1"/>
  <c r="AC238" i="142" a="1"/>
  <c r="AC238" i="142" s="1"/>
  <c r="AC233" i="142" a="1"/>
  <c r="AC233" i="142" s="1"/>
  <c r="AC228" i="142" a="1"/>
  <c r="AC228" i="142" s="1"/>
  <c r="AC326" i="142" a="1"/>
  <c r="AC326" i="142" s="1"/>
  <c r="AC301" i="142" a="1"/>
  <c r="AC301" i="142" s="1"/>
  <c r="AC319" i="142" a="1"/>
  <c r="AC319" i="142" s="1"/>
  <c r="AC294" i="142" a="1"/>
  <c r="AC294" i="142" s="1"/>
  <c r="AC276" i="142" a="1"/>
  <c r="AC276" i="142" s="1"/>
  <c r="AC251" i="142" a="1"/>
  <c r="AC251" i="142" s="1"/>
  <c r="AC302" i="142" a="1"/>
  <c r="AC302" i="142" s="1"/>
  <c r="AC261" i="142" a="1"/>
  <c r="AC261" i="142" s="1"/>
  <c r="AC305" i="142" a="1"/>
  <c r="AC305" i="142" s="1"/>
  <c r="AC285" i="142" a="1"/>
  <c r="AC285" i="142" s="1"/>
  <c r="AC282" i="142" a="1"/>
  <c r="AC282" i="142" s="1"/>
  <c r="AC272" i="142" a="1"/>
  <c r="AC272" i="142" s="1"/>
  <c r="AC254" i="142" a="1"/>
  <c r="AC254" i="142" s="1"/>
  <c r="AC236" i="142" a="1"/>
  <c r="AC236" i="142" s="1"/>
  <c r="AC216" i="142" a="1"/>
  <c r="AC216" i="142" s="1"/>
  <c r="AC211" i="142" a="1"/>
  <c r="AC211" i="142" s="1"/>
  <c r="AC206" i="142" a="1"/>
  <c r="AC206" i="142" s="1"/>
  <c r="AC201" i="142" a="1"/>
  <c r="AC201" i="142" s="1"/>
  <c r="AC196" i="142" a="1"/>
  <c r="AC196" i="142" s="1"/>
  <c r="AC191" i="142" a="1"/>
  <c r="AC191" i="142" s="1"/>
  <c r="AC186" i="142" a="1"/>
  <c r="AC186" i="142" s="1"/>
  <c r="AC181" i="142" a="1"/>
  <c r="AC181" i="142" s="1"/>
  <c r="AC322" i="142" a="1"/>
  <c r="AC322" i="142" s="1"/>
  <c r="AC331" i="142" a="1"/>
  <c r="AC331" i="142" s="1"/>
  <c r="AC311" i="142" a="1"/>
  <c r="AC311" i="142" s="1"/>
  <c r="AC269" i="142" a="1"/>
  <c r="AC269" i="142" s="1"/>
  <c r="AC329" i="142" a="1"/>
  <c r="AC329" i="142" s="1"/>
  <c r="AC327" i="142" a="1"/>
  <c r="AC327" i="142" s="1"/>
  <c r="AC325" i="142" a="1"/>
  <c r="AC325" i="142" s="1"/>
  <c r="AC284" i="142" a="1"/>
  <c r="AC284" i="142" s="1"/>
  <c r="AC321" i="142" a="1"/>
  <c r="AC321" i="142" s="1"/>
  <c r="AC317" i="142" a="1"/>
  <c r="AC317" i="142" s="1"/>
  <c r="AC304" i="142" a="1"/>
  <c r="AC304" i="142" s="1"/>
  <c r="AC277" i="142" a="1"/>
  <c r="AC277" i="142" s="1"/>
  <c r="AC264" i="142" a="1"/>
  <c r="AC264" i="142" s="1"/>
  <c r="AC225" i="142" a="1"/>
  <c r="AC225" i="142" s="1"/>
  <c r="AC309" i="142" a="1"/>
  <c r="AC309" i="142" s="1"/>
  <c r="AC218" i="142" a="1"/>
  <c r="AC218" i="142" s="1"/>
  <c r="AC199" i="142" a="1"/>
  <c r="AC199" i="142" s="1"/>
  <c r="AC189" i="142" a="1"/>
  <c r="AC189" i="142" s="1"/>
  <c r="AC316" i="142" a="1"/>
  <c r="AC316" i="142" s="1"/>
  <c r="AC307" i="142" a="1"/>
  <c r="AC307" i="142" s="1"/>
  <c r="AC270" i="142" a="1"/>
  <c r="AC270" i="142" s="1"/>
  <c r="AC234" i="142" a="1"/>
  <c r="AC234" i="142" s="1"/>
  <c r="AC215" i="142" a="1"/>
  <c r="AC215" i="142" s="1"/>
  <c r="AC212" i="142" a="1"/>
  <c r="AC212" i="142" s="1"/>
  <c r="AC330" i="142" a="1"/>
  <c r="AC330" i="142" s="1"/>
  <c r="AC246" i="142" a="1"/>
  <c r="AC246" i="142" s="1"/>
  <c r="AC224" i="142" a="1"/>
  <c r="AC224" i="142" s="1"/>
  <c r="AC193" i="142" a="1"/>
  <c r="AC193" i="142" s="1"/>
  <c r="AC154" i="142" a="1"/>
  <c r="AC154" i="142" s="1"/>
  <c r="AC129" i="142" a="1"/>
  <c r="AC129" i="142" s="1"/>
  <c r="AC320" i="142" a="1"/>
  <c r="AC320" i="142" s="1"/>
  <c r="AC292" i="142" a="1"/>
  <c r="AC292" i="142" s="1"/>
  <c r="AC275" i="142" a="1"/>
  <c r="AC275" i="142" s="1"/>
  <c r="AC265" i="142" a="1"/>
  <c r="AC265" i="142" s="1"/>
  <c r="AC257" i="142" a="1"/>
  <c r="AC257" i="142" s="1"/>
  <c r="AC223" i="142" a="1"/>
  <c r="AC223" i="142" s="1"/>
  <c r="AC174" i="142" a="1"/>
  <c r="AC174" i="142" s="1"/>
  <c r="AC167" i="142" a="1"/>
  <c r="AC167" i="142" s="1"/>
  <c r="AC131" i="142" a="1"/>
  <c r="AC131" i="142" s="1"/>
  <c r="AC332" i="142" a="1"/>
  <c r="AC332" i="142" s="1"/>
  <c r="AC271" i="142" a="1"/>
  <c r="AC271" i="142" s="1"/>
  <c r="AC267" i="142" a="1"/>
  <c r="AC267" i="142" s="1"/>
  <c r="AC187" i="142" a="1"/>
  <c r="AC187" i="142" s="1"/>
  <c r="AC184" i="142" a="1"/>
  <c r="AC184" i="142" s="1"/>
  <c r="AC306" i="142" a="1"/>
  <c r="AC306" i="142" s="1"/>
  <c r="AC221" i="142" a="1"/>
  <c r="AC221" i="142" s="1"/>
  <c r="AC202" i="142" a="1"/>
  <c r="AC202" i="142" s="1"/>
  <c r="AC171" i="142" a="1"/>
  <c r="AC171" i="142" s="1"/>
  <c r="AC160" i="142" a="1"/>
  <c r="AC160" i="142" s="1"/>
  <c r="AC124" i="142" a="1"/>
  <c r="AC124" i="142" s="1"/>
  <c r="AC120" i="142" a="1"/>
  <c r="AC120" i="142" s="1"/>
  <c r="AC116" i="142" a="1"/>
  <c r="AC116" i="142" s="1"/>
  <c r="AC103" i="142" a="1"/>
  <c r="AC103" i="142" s="1"/>
  <c r="AC98" i="142" a="1"/>
  <c r="AC98" i="142" s="1"/>
  <c r="AC93" i="142" a="1"/>
  <c r="AC93" i="142" s="1"/>
  <c r="AC88" i="142" a="1"/>
  <c r="AC88" i="142" s="1"/>
  <c r="AC83" i="142" a="1"/>
  <c r="AC83" i="142" s="1"/>
  <c r="AC78" i="142" a="1"/>
  <c r="AC78" i="142" s="1"/>
  <c r="AC73" i="142" a="1"/>
  <c r="AC73" i="142" s="1"/>
  <c r="AC68" i="142" a="1"/>
  <c r="AC68" i="142" s="1"/>
  <c r="AC63" i="142" a="1"/>
  <c r="AC63" i="142" s="1"/>
  <c r="AC58" i="142" a="1"/>
  <c r="AC58" i="142" s="1"/>
  <c r="AC281" i="142" a="1"/>
  <c r="AC281" i="142" s="1"/>
  <c r="AC195" i="142" a="1"/>
  <c r="AC195" i="142" s="1"/>
  <c r="AC314" i="142" a="1"/>
  <c r="AC314" i="142" s="1"/>
  <c r="AC300" i="142" a="1"/>
  <c r="AC300" i="142" s="1"/>
  <c r="AC244" i="142" a="1"/>
  <c r="AC244" i="142" s="1"/>
  <c r="AC250" i="142" a="1"/>
  <c r="AC250" i="142" s="1"/>
  <c r="AC291" i="142" a="1"/>
  <c r="AC291" i="142" s="1"/>
  <c r="AC210" i="142" a="1"/>
  <c r="AC210" i="142" s="1"/>
  <c r="AC185" i="142" a="1"/>
  <c r="AC185" i="142" s="1"/>
  <c r="AC178" i="142" a="1"/>
  <c r="AC178" i="142" s="1"/>
  <c r="AC161" i="142" a="1"/>
  <c r="AC161" i="142" s="1"/>
  <c r="AC158" i="142" a="1"/>
  <c r="AC158" i="142" s="1"/>
  <c r="AC138" i="142" a="1"/>
  <c r="AC138" i="142" s="1"/>
  <c r="AC312" i="142" a="1"/>
  <c r="AC312" i="142" s="1"/>
  <c r="AC260" i="142" a="1"/>
  <c r="AC260" i="142" s="1"/>
  <c r="AC242" i="142" a="1"/>
  <c r="AC242" i="142" s="1"/>
  <c r="AC239" i="142" a="1"/>
  <c r="AC239" i="142" s="1"/>
  <c r="AC179" i="142" a="1"/>
  <c r="AC179" i="142" s="1"/>
  <c r="AC166" i="142" a="1"/>
  <c r="AC166" i="142" s="1"/>
  <c r="AC145" i="142" a="1"/>
  <c r="AC145" i="142" s="1"/>
  <c r="AC117" i="142" a="1"/>
  <c r="AC117" i="142" s="1"/>
  <c r="AC95" i="142" a="1"/>
  <c r="AC95" i="142" s="1"/>
  <c r="AC70" i="142" a="1"/>
  <c r="AC70" i="142" s="1"/>
  <c r="AC245" i="142" a="1"/>
  <c r="AC245" i="142" s="1"/>
  <c r="AC227" i="142" a="1"/>
  <c r="AC227" i="142" s="1"/>
  <c r="AC262" i="142" a="1"/>
  <c r="AC262" i="142" s="1"/>
  <c r="AC256" i="142" a="1"/>
  <c r="AC256" i="142" s="1"/>
  <c r="AC217" i="142" a="1"/>
  <c r="AC217" i="142" s="1"/>
  <c r="AC190" i="142" a="1"/>
  <c r="AC190" i="142" s="1"/>
  <c r="AC310" i="142" a="1"/>
  <c r="AC310" i="142" s="1"/>
  <c r="AC241" i="142" a="1"/>
  <c r="AC241" i="142" s="1"/>
  <c r="AC235" i="142" a="1"/>
  <c r="AC235" i="142" s="1"/>
  <c r="AC203" i="142" a="1"/>
  <c r="AC203" i="142" s="1"/>
  <c r="AC175" i="142" a="1"/>
  <c r="AC175" i="142" s="1"/>
  <c r="AC141" i="142" a="1"/>
  <c r="AC141" i="142" s="1"/>
  <c r="AC130" i="142" a="1"/>
  <c r="AC130" i="142" s="1"/>
  <c r="AC324" i="142" a="1"/>
  <c r="AC324" i="142" s="1"/>
  <c r="AC229" i="142" a="1"/>
  <c r="AC229" i="142" s="1"/>
  <c r="AC180" i="142" a="1"/>
  <c r="AC180" i="142" s="1"/>
  <c r="AC247" i="142" a="1"/>
  <c r="AC247" i="142" s="1"/>
  <c r="AC148" i="142" a="1"/>
  <c r="AC148" i="142" s="1"/>
  <c r="AC122" i="142" a="1"/>
  <c r="AC122" i="142" s="1"/>
  <c r="AC119" i="142" a="1"/>
  <c r="AC119" i="142" s="1"/>
  <c r="AC97" i="142" a="1"/>
  <c r="AC97" i="142" s="1"/>
  <c r="AC315" i="142" a="1"/>
  <c r="AC315" i="142" s="1"/>
  <c r="AC290" i="142" a="1"/>
  <c r="AC290" i="142" s="1"/>
  <c r="AC259" i="142" a="1"/>
  <c r="AC259" i="142" s="1"/>
  <c r="AC255" i="142" a="1"/>
  <c r="AC255" i="142" s="1"/>
  <c r="AC231" i="142" a="1"/>
  <c r="AC231" i="142" s="1"/>
  <c r="AC164" i="142" a="1"/>
  <c r="AC164" i="142" s="1"/>
  <c r="AC146" i="142" a="1"/>
  <c r="AC146" i="142" s="1"/>
  <c r="AC90" i="142" a="1"/>
  <c r="AC90" i="142" s="1"/>
  <c r="AC72" i="142" a="1"/>
  <c r="AC72" i="142" s="1"/>
  <c r="AC50" i="142" a="1"/>
  <c r="AC50" i="142" s="1"/>
  <c r="AC25" i="142" a="1"/>
  <c r="AC25" i="142" s="1"/>
  <c r="AC296" i="142" a="1"/>
  <c r="AC296" i="142" s="1"/>
  <c r="AC280" i="142" a="1"/>
  <c r="AC280" i="142" s="1"/>
  <c r="AC295" i="142" a="1"/>
  <c r="AC295" i="142" s="1"/>
  <c r="AC214" i="142" a="1"/>
  <c r="AC214" i="142" s="1"/>
  <c r="AC205" i="142" a="1"/>
  <c r="AC205" i="142" s="1"/>
  <c r="AC176" i="142" a="1"/>
  <c r="AC176" i="142" s="1"/>
  <c r="AC172" i="142" a="1"/>
  <c r="AC172" i="142" s="1"/>
  <c r="AC170" i="142" a="1"/>
  <c r="AC170" i="142" s="1"/>
  <c r="AC155" i="142" a="1"/>
  <c r="AC155" i="142" s="1"/>
  <c r="AC137" i="142" a="1"/>
  <c r="AC137" i="142" s="1"/>
  <c r="AC111" i="142" a="1"/>
  <c r="AC111" i="142" s="1"/>
  <c r="AC94" i="142" a="1"/>
  <c r="AC94" i="142" s="1"/>
  <c r="AC76" i="142" a="1"/>
  <c r="AC76" i="142" s="1"/>
  <c r="AC274" i="142" a="1"/>
  <c r="AC274" i="142" s="1"/>
  <c r="AC237" i="142" a="1"/>
  <c r="AC237" i="142" s="1"/>
  <c r="AC219" i="142" a="1"/>
  <c r="AC219" i="142" s="1"/>
  <c r="AC147" i="142" a="1"/>
  <c r="AC147" i="142" s="1"/>
  <c r="AC126" i="142" a="1"/>
  <c r="AC126" i="142" s="1"/>
  <c r="AC106" i="142" a="1"/>
  <c r="AC106" i="142" s="1"/>
  <c r="AC31" i="142" a="1"/>
  <c r="AC31" i="142" s="1"/>
  <c r="AC6" i="142" a="1"/>
  <c r="AC6" i="142" s="1"/>
  <c r="X1" i="142"/>
  <c r="AC232" i="142" a="1"/>
  <c r="AC232" i="142" s="1"/>
  <c r="AC213" i="142" a="1"/>
  <c r="AC213" i="142" s="1"/>
  <c r="AC165" i="142" a="1"/>
  <c r="AC165" i="142" s="1"/>
  <c r="AC136" i="142" a="1"/>
  <c r="AC136" i="142" s="1"/>
  <c r="AC134" i="142" a="1"/>
  <c r="AC134" i="142" s="1"/>
  <c r="AC92" i="142" a="1"/>
  <c r="AC92" i="142" s="1"/>
  <c r="AC66" i="142" a="1"/>
  <c r="AC66" i="142" s="1"/>
  <c r="AC226" i="142" a="1"/>
  <c r="AC226" i="142" s="1"/>
  <c r="AC209" i="142" a="1"/>
  <c r="AC209" i="142" s="1"/>
  <c r="AC200" i="142" a="1"/>
  <c r="AC200" i="142" s="1"/>
  <c r="AC173" i="142" a="1"/>
  <c r="AC173" i="142" s="1"/>
  <c r="AC85" i="142" a="1"/>
  <c r="AC85" i="142" s="1"/>
  <c r="AC43" i="142" a="1"/>
  <c r="AC43" i="142" s="1"/>
  <c r="AC40" i="142" a="1"/>
  <c r="AC40" i="142" s="1"/>
  <c r="AC21" i="142" a="1"/>
  <c r="AC21" i="142" s="1"/>
  <c r="AC2" i="142" a="1"/>
  <c r="AC2" i="142" s="1"/>
  <c r="X2" i="142" s="1"/>
  <c r="AC286" i="142" a="1"/>
  <c r="AC286" i="142" s="1"/>
  <c r="AC188" i="142" a="1"/>
  <c r="AC188" i="142" s="1"/>
  <c r="AC127" i="142" a="1"/>
  <c r="AC127" i="142" s="1"/>
  <c r="AC208" i="142" a="1"/>
  <c r="AC208" i="142" s="1"/>
  <c r="AC204" i="142" a="1"/>
  <c r="AC204" i="142" s="1"/>
  <c r="AC143" i="142" a="1"/>
  <c r="AC143" i="142" s="1"/>
  <c r="AC112" i="142" a="1"/>
  <c r="AC112" i="142" s="1"/>
  <c r="AC108" i="142" a="1"/>
  <c r="AC108" i="142" s="1"/>
  <c r="AC249" i="142" a="1"/>
  <c r="AC249" i="142" s="1"/>
  <c r="AC162" i="142" a="1"/>
  <c r="AC162" i="142" s="1"/>
  <c r="AC140" i="142" a="1"/>
  <c r="AC140" i="142" s="1"/>
  <c r="AC54" i="142" a="1"/>
  <c r="AC54" i="142" s="1"/>
  <c r="AC35" i="142" a="1"/>
  <c r="AC35" i="142" s="1"/>
  <c r="AC16" i="142" a="1"/>
  <c r="AC16" i="142" s="1"/>
  <c r="AC169" i="142" a="1"/>
  <c r="AC169" i="142" s="1"/>
  <c r="AC159" i="142" a="1"/>
  <c r="AC159" i="142" s="1"/>
  <c r="AC142" i="142" a="1"/>
  <c r="AC142" i="142" s="1"/>
  <c r="AC128" i="142" a="1"/>
  <c r="AC128" i="142" s="1"/>
  <c r="AC299" i="142" a="1"/>
  <c r="AC299" i="142" s="1"/>
  <c r="AC183" i="142" a="1"/>
  <c r="AC183" i="142" s="1"/>
  <c r="AB91" i="142" a="1"/>
  <c r="AB91" i="142" s="1"/>
  <c r="AB116" i="142" a="1"/>
  <c r="AB116" i="142" s="1"/>
  <c r="AB125" i="142" a="1"/>
  <c r="AB125" i="142" s="1"/>
  <c r="AB140" i="142" a="1"/>
  <c r="AB140" i="142" s="1"/>
  <c r="AC152" i="142" a="1"/>
  <c r="AC152" i="142" s="1"/>
  <c r="AB156" i="142" a="1"/>
  <c r="AB156" i="142" s="1"/>
  <c r="AB228" i="142" a="1"/>
  <c r="AB228" i="142" s="1"/>
  <c r="AB249" i="142" a="1"/>
  <c r="AB249" i="142" s="1"/>
  <c r="AC91" i="142" a="1"/>
  <c r="AC91" i="142" s="1"/>
  <c r="AB169" i="142" a="1"/>
  <c r="AB169" i="142" s="1"/>
  <c r="AC220" i="142" a="1"/>
  <c r="AC220" i="142" s="1"/>
  <c r="AC289" i="142" a="1"/>
  <c r="AC289" i="142" s="1"/>
  <c r="AC11" i="142" a="1"/>
  <c r="AC11" i="142" s="1"/>
  <c r="AC55" i="142" a="1"/>
  <c r="AC55" i="142" s="1"/>
  <c r="AC89" i="142" a="1"/>
  <c r="AC89" i="142" s="1"/>
  <c r="AB108" i="142" a="1"/>
  <c r="AB108" i="142" s="1"/>
  <c r="AB178" i="142" a="1"/>
  <c r="AB178" i="142" s="1"/>
  <c r="AC197" i="142" a="1"/>
  <c r="AC197" i="142" s="1"/>
  <c r="AB71" i="142" a="1"/>
  <c r="AB71" i="142" s="1"/>
  <c r="AB87" i="142" a="1"/>
  <c r="AB87" i="142" s="1"/>
  <c r="AC96" i="142" a="1"/>
  <c r="AC96" i="142" s="1"/>
  <c r="AB101" i="142" a="1"/>
  <c r="AB101" i="142" s="1"/>
  <c r="AC153" i="142" a="1"/>
  <c r="AC153" i="142" s="1"/>
  <c r="AB240" i="142" a="1"/>
  <c r="AB240" i="142" s="1"/>
  <c r="AB252" i="142" a="1"/>
  <c r="AB252" i="142" s="1"/>
  <c r="AC125" i="142" a="1"/>
  <c r="AC125" i="142" s="1"/>
  <c r="AC144" i="142" a="1"/>
  <c r="AC144" i="142" s="1"/>
  <c r="AC156" i="142" a="1"/>
  <c r="AC156" i="142" s="1"/>
  <c r="AB94" i="142" a="1"/>
  <c r="AB94" i="142" s="1"/>
  <c r="AC101" i="142" a="1"/>
  <c r="AC101" i="142" s="1"/>
  <c r="AC133" i="142" a="1"/>
  <c r="AC133" i="142" s="1"/>
  <c r="AC157" i="142" a="1"/>
  <c r="AC157" i="142" s="1"/>
  <c r="AB161" i="142" a="1"/>
  <c r="AB161" i="142" s="1"/>
  <c r="AB190" i="142" a="1"/>
  <c r="AB190" i="142" s="1"/>
  <c r="AC240" i="142" a="1"/>
  <c r="AC240" i="142" s="1"/>
  <c r="AC82" i="142" a="1"/>
  <c r="AC82" i="142" s="1"/>
  <c r="AC37" i="142" a="1"/>
  <c r="AC37" i="142" s="1"/>
  <c r="AB61" i="142" a="1"/>
  <c r="AB61" i="142" s="1"/>
  <c r="AB69" i="142" a="1"/>
  <c r="AB69" i="142" s="1"/>
  <c r="AC71" i="142" a="1"/>
  <c r="AC71" i="142" s="1"/>
  <c r="AC87" i="142" a="1"/>
  <c r="AC87" i="142" s="1"/>
  <c r="AB114" i="142" a="1"/>
  <c r="AB114" i="142" s="1"/>
  <c r="AC149" i="142" a="1"/>
  <c r="AC149" i="142" s="1"/>
  <c r="AB184" i="142" a="1"/>
  <c r="AB184" i="142" s="1"/>
  <c r="AB191" i="142" a="1"/>
  <c r="AB191" i="142" s="1"/>
  <c r="AB206" i="142" a="1"/>
  <c r="AB206" i="142" s="1"/>
  <c r="AB222" i="142" a="1"/>
  <c r="AB222" i="142" s="1"/>
  <c r="AC230" i="142" a="1"/>
  <c r="AC230" i="142" s="1"/>
  <c r="AC252" i="142" a="1"/>
  <c r="AC252" i="142" s="1"/>
  <c r="AC279" i="142" a="1"/>
  <c r="AC279" i="142" s="1"/>
  <c r="AC24" i="142" a="1"/>
  <c r="AC24" i="142" s="1"/>
  <c r="AC57" i="142" a="1"/>
  <c r="AC57" i="142" s="1"/>
  <c r="AC34" i="142" a="1"/>
  <c r="AC34" i="142" s="1"/>
  <c r="AC39" i="142" a="1"/>
  <c r="AC39" i="142" s="1"/>
  <c r="AB44" i="142" a="1"/>
  <c r="AB44" i="142" s="1"/>
  <c r="AC52" i="142" a="1"/>
  <c r="AC52" i="142" s="1"/>
  <c r="AC59" i="142" a="1"/>
  <c r="AC59" i="142" s="1"/>
  <c r="AC61" i="142" a="1"/>
  <c r="AC61" i="142" s="1"/>
  <c r="AB63" i="142" a="1"/>
  <c r="AB63" i="142" s="1"/>
  <c r="AB67" i="142" a="1"/>
  <c r="AB67" i="142" s="1"/>
  <c r="Y104" i="142" a="1"/>
  <c r="Y104" i="142" s="1"/>
  <c r="AB106" i="142" a="1"/>
  <c r="AB106" i="142" s="1"/>
  <c r="AB117" i="142" a="1"/>
  <c r="AB117" i="142" s="1"/>
  <c r="AB123" i="142" a="1"/>
  <c r="AB123" i="142" s="1"/>
  <c r="Z154" i="142" a="1"/>
  <c r="Z154" i="142" s="1"/>
  <c r="AC198" i="142" a="1"/>
  <c r="AC198" i="142" s="1"/>
  <c r="AC222" i="142" a="1"/>
  <c r="AC222" i="142" s="1"/>
  <c r="Y280" i="142" a="1"/>
  <c r="Y280" i="142" s="1"/>
  <c r="Y297" i="142" a="1"/>
  <c r="Y297" i="142" s="1"/>
  <c r="AC26" i="142" a="1"/>
  <c r="AC26" i="142" s="1"/>
  <c r="AB31" i="142" a="1"/>
  <c r="AB31" i="142" s="1"/>
  <c r="AB36" i="142" a="1"/>
  <c r="AB36" i="142" s="1"/>
  <c r="AB65" i="142" a="1"/>
  <c r="AB65" i="142" s="1"/>
  <c r="AC67" i="142" a="1"/>
  <c r="AC67" i="142" s="1"/>
  <c r="AC69" i="142" a="1"/>
  <c r="AC69" i="142" s="1"/>
  <c r="AC75" i="142" a="1"/>
  <c r="AC75" i="142" s="1"/>
  <c r="AC84" i="142" a="1"/>
  <c r="AC84" i="142" s="1"/>
  <c r="AC3" i="142" a="1"/>
  <c r="AC3" i="142" s="1"/>
  <c r="AC47" i="142" a="1"/>
  <c r="AC47" i="142" s="1"/>
  <c r="AC80" i="142" a="1"/>
  <c r="AC80" i="142" s="1"/>
  <c r="AB13" i="142" a="1"/>
  <c r="AB13" i="142" s="1"/>
  <c r="AB5" i="142" a="1"/>
  <c r="AB5" i="142" s="1"/>
  <c r="AC13" i="142" a="1"/>
  <c r="AC13" i="142" s="1"/>
  <c r="AB18" i="142" a="1"/>
  <c r="AB18" i="142" s="1"/>
  <c r="AC5" i="142" a="1"/>
  <c r="AC5" i="142" s="1"/>
  <c r="AC18" i="142" a="1"/>
  <c r="AC18" i="142" s="1"/>
  <c r="AB49" i="142" a="1"/>
  <c r="AB49" i="142" s="1"/>
  <c r="AC114" i="142" a="1"/>
  <c r="AC114" i="142" s="1"/>
  <c r="AC123" i="142" a="1"/>
  <c r="AC123" i="142" s="1"/>
  <c r="AB126" i="142" a="1"/>
  <c r="AB126" i="142" s="1"/>
  <c r="AB130" i="142" a="1"/>
  <c r="AB130" i="142" s="1"/>
  <c r="AB214" i="142" a="1"/>
  <c r="AB214" i="142" s="1"/>
  <c r="AC266" i="142" a="1"/>
  <c r="AC266" i="142" s="1"/>
  <c r="AB10" i="142" a="1"/>
  <c r="AB10" i="142" s="1"/>
  <c r="Y12" i="142" a="1"/>
  <c r="Y12" i="142" s="1"/>
  <c r="AB23" i="142" a="1"/>
  <c r="AB23" i="142" s="1"/>
  <c r="Z33" i="142" a="1"/>
  <c r="Z33" i="142" s="1"/>
  <c r="Y38" i="142" a="1"/>
  <c r="Y38" i="142" s="1"/>
  <c r="AC44" i="142" a="1"/>
  <c r="AC44" i="142" s="1"/>
  <c r="AC65" i="142" a="1"/>
  <c r="AC65" i="142" s="1"/>
  <c r="Y72" i="142" a="1"/>
  <c r="Y72" i="142" s="1"/>
  <c r="Z74" i="142" a="1"/>
  <c r="Z74" i="142" s="1"/>
  <c r="AA76" i="142" a="1"/>
  <c r="AA76" i="142" s="1"/>
  <c r="Z83" i="142" a="1"/>
  <c r="Z83" i="142" s="1"/>
  <c r="Y97" i="142" a="1"/>
  <c r="Y97" i="142" s="1"/>
  <c r="AC99" i="142" a="1"/>
  <c r="AC99" i="142" s="1"/>
  <c r="AA104" i="142" a="1"/>
  <c r="AA104" i="142" s="1"/>
  <c r="AB109" i="142" a="1"/>
  <c r="AB109" i="142" s="1"/>
  <c r="Z112" i="142" a="1"/>
  <c r="Z112" i="142" s="1"/>
  <c r="AA120" i="142" a="1"/>
  <c r="AA120" i="142" s="1"/>
  <c r="Z138" i="142" a="1"/>
  <c r="Z138" i="142" s="1"/>
  <c r="AB150" i="142" a="1"/>
  <c r="AB150" i="142" s="1"/>
  <c r="AA154" i="142" a="1"/>
  <c r="AA154" i="142" s="1"/>
  <c r="AC192" i="142" a="1"/>
  <c r="AC192" i="142" s="1"/>
  <c r="AA207" i="142" a="1"/>
  <c r="AA207" i="142" s="1"/>
  <c r="Z215" i="142" a="1"/>
  <c r="Z215" i="142" s="1"/>
  <c r="AA233" i="142" a="1"/>
  <c r="AA233" i="142" s="1"/>
  <c r="AB281" i="142" a="1"/>
  <c r="AB281" i="142" s="1"/>
  <c r="AC49" i="142" a="1"/>
  <c r="AC49" i="142" s="1"/>
  <c r="AC109" i="142" a="1"/>
  <c r="AC109" i="142" s="1"/>
  <c r="AB171" i="142" a="1"/>
  <c r="AB171" i="142" s="1"/>
  <c r="AC207" i="142" a="1"/>
  <c r="AC207" i="142" s="1"/>
  <c r="AB215" i="142" a="1"/>
  <c r="AB215" i="142" s="1"/>
  <c r="AB233" i="142" a="1"/>
  <c r="AB233" i="142" s="1"/>
  <c r="AC297" i="142" a="1"/>
  <c r="AC297" i="142" s="1"/>
  <c r="AB318" i="142" a="1"/>
  <c r="AB318" i="142" s="1"/>
  <c r="AB20" i="142" a="1"/>
  <c r="AB20" i="142" s="1"/>
  <c r="AC28" i="142" a="1"/>
  <c r="AC28" i="142" s="1"/>
  <c r="AC41" i="142" a="1"/>
  <c r="AC41" i="142" s="1"/>
  <c r="AB54" i="142" a="1"/>
  <c r="AB54" i="142" s="1"/>
  <c r="AB76" i="142" a="1"/>
  <c r="AB76" i="142" s="1"/>
  <c r="Y102" i="142" a="1"/>
  <c r="Y102" i="142" s="1"/>
  <c r="AC104" i="142" a="1"/>
  <c r="AC104" i="142" s="1"/>
  <c r="AB138" i="142" a="1"/>
  <c r="AB138" i="142" s="1"/>
  <c r="AC150" i="142" a="1"/>
  <c r="AC150" i="142" s="1"/>
  <c r="AB154" i="142" a="1"/>
  <c r="AB154" i="142" s="1"/>
  <c r="AB180" i="142" a="1"/>
  <c r="AB180" i="142" s="1"/>
  <c r="Y216" i="142" a="1"/>
  <c r="Y216" i="142" s="1"/>
  <c r="AB186" i="142" a="1"/>
  <c r="AB186" i="142" s="1"/>
  <c r="AB216" i="142" a="1"/>
  <c r="AB216" i="142" s="1"/>
  <c r="AC36" i="142" a="1"/>
  <c r="AC36" i="142" s="1"/>
  <c r="AC46" i="142" a="1"/>
  <c r="AC46" i="142" s="1"/>
  <c r="AC45" i="142" a="1"/>
  <c r="AC45" i="142" s="1"/>
  <c r="AC23" i="142" a="1"/>
  <c r="AC23" i="142" s="1"/>
  <c r="AC15" i="142" a="1"/>
  <c r="AC15" i="142" s="1"/>
  <c r="AC20" i="142" a="1"/>
  <c r="AC20" i="142" s="1"/>
  <c r="AB25" i="142" a="1"/>
  <c r="AB25" i="142" s="1"/>
  <c r="AB121" i="142" a="1"/>
  <c r="AB121" i="142" s="1"/>
  <c r="AC139" i="142" a="1"/>
  <c r="AC139" i="142" s="1"/>
  <c r="AB151" i="142" a="1"/>
  <c r="AB151" i="142" s="1"/>
  <c r="AC163" i="142" a="1"/>
  <c r="AC163" i="142" s="1"/>
  <c r="AB181" i="142" a="1"/>
  <c r="AB181" i="142" s="1"/>
  <c r="AB193" i="142" a="1"/>
  <c r="AB193" i="142" s="1"/>
  <c r="Y320" i="142" a="1"/>
  <c r="Y320" i="142" s="1"/>
  <c r="AC8" i="142" a="1"/>
  <c r="AC8" i="142" s="1"/>
  <c r="AB74" i="142" a="1"/>
  <c r="AB74" i="142" s="1"/>
  <c r="AB51" i="142" a="1"/>
  <c r="AB51" i="142" s="1"/>
  <c r="AB56" i="142" a="1"/>
  <c r="AB56" i="142" s="1"/>
  <c r="AB97" i="142" a="1"/>
  <c r="AB97" i="142" s="1"/>
  <c r="AC107" i="142" a="1"/>
  <c r="AC107" i="142" s="1"/>
  <c r="AB112" i="142" a="1"/>
  <c r="AB112" i="142" s="1"/>
  <c r="AC115" i="142" a="1"/>
  <c r="AC115" i="142" s="1"/>
  <c r="AC102" i="142" a="1"/>
  <c r="AC102" i="142" s="1"/>
  <c r="AB110" i="142" a="1"/>
  <c r="AB110" i="142" s="1"/>
  <c r="AC151" i="142" a="1"/>
  <c r="AC151" i="142" s="1"/>
  <c r="Y172" i="142" a="1"/>
  <c r="Y172" i="142" s="1"/>
  <c r="AB187" i="142" a="1"/>
  <c r="AB187" i="142" s="1"/>
  <c r="AB236" i="142" a="1"/>
  <c r="AB236" i="142" s="1"/>
  <c r="Z246" i="142" a="1"/>
  <c r="Z246" i="142" s="1"/>
  <c r="AB302" i="142" a="1"/>
  <c r="AB302" i="142" s="1"/>
  <c r="AC42" i="142" a="1"/>
  <c r="AC42" i="142" s="1"/>
  <c r="AB107" i="142" a="1"/>
  <c r="AB107" i="142" s="1"/>
  <c r="AC7" i="142" a="1"/>
  <c r="AC7" i="142" s="1"/>
  <c r="W1" i="142"/>
  <c r="AB4" i="142" a="1"/>
  <c r="AB4" i="142" s="1"/>
  <c r="AC51" i="142" a="1"/>
  <c r="AC51" i="142" s="1"/>
  <c r="AC56" i="142" a="1"/>
  <c r="AC56" i="142" s="1"/>
  <c r="AB58" i="142" a="1"/>
  <c r="AB58" i="142" s="1"/>
  <c r="AB60" i="142" a="1"/>
  <c r="AB60" i="142" s="1"/>
  <c r="AC81" i="142" a="1"/>
  <c r="AC81" i="142" s="1"/>
  <c r="AB118" i="142" a="1"/>
  <c r="AB118" i="142" s="1"/>
  <c r="AB124" i="142" a="1"/>
  <c r="AB124" i="142" s="1"/>
  <c r="AB143" i="142" a="1"/>
  <c r="AB143" i="142" s="1"/>
  <c r="Y331" i="142" a="1"/>
  <c r="Y331" i="142" s="1"/>
  <c r="Y326" i="142" a="1"/>
  <c r="Y326" i="142" s="1"/>
  <c r="Y321" i="142" a="1"/>
  <c r="Y321" i="142" s="1"/>
  <c r="Y316" i="142" a="1"/>
  <c r="Y316" i="142" s="1"/>
  <c r="Y311" i="142" a="1"/>
  <c r="Y311" i="142" s="1"/>
  <c r="Y306" i="142" a="1"/>
  <c r="Y306" i="142" s="1"/>
  <c r="Y301" i="142" a="1"/>
  <c r="Y301" i="142" s="1"/>
  <c r="Y296" i="142" a="1"/>
  <c r="Y296" i="142" s="1"/>
  <c r="Y291" i="142" a="1"/>
  <c r="Y291" i="142" s="1"/>
  <c r="Y286" i="142" a="1"/>
  <c r="Y286" i="142" s="1"/>
  <c r="Y281" i="142" a="1"/>
  <c r="Y281" i="142" s="1"/>
  <c r="Y276" i="142" a="1"/>
  <c r="Y276" i="142" s="1"/>
  <c r="Y271" i="142" a="1"/>
  <c r="Y271" i="142" s="1"/>
  <c r="Y266" i="142" a="1"/>
  <c r="Y266" i="142" s="1"/>
  <c r="Y261" i="142" a="1"/>
  <c r="Y261" i="142" s="1"/>
  <c r="Y256" i="142" a="1"/>
  <c r="Y256" i="142" s="1"/>
  <c r="Y251" i="142" a="1"/>
  <c r="Y251" i="142" s="1"/>
  <c r="Y246" i="142" a="1"/>
  <c r="Y246" i="142" s="1"/>
  <c r="Y241" i="142" a="1"/>
  <c r="Y241" i="142" s="1"/>
  <c r="Y236" i="142" a="1"/>
  <c r="Y236" i="142" s="1"/>
  <c r="Y231" i="142" a="1"/>
  <c r="Y231" i="142" s="1"/>
  <c r="Y314" i="142" a="1"/>
  <c r="Y314" i="142" s="1"/>
  <c r="Y289" i="142" a="1"/>
  <c r="Y289" i="142" s="1"/>
  <c r="Y332" i="142" a="1"/>
  <c r="Y332" i="142" s="1"/>
  <c r="Y307" i="142" a="1"/>
  <c r="Y307" i="142" s="1"/>
  <c r="Y282" i="142" a="1"/>
  <c r="Y282" i="142" s="1"/>
  <c r="Y262" i="142" a="1"/>
  <c r="Y262" i="142" s="1"/>
  <c r="Y237" i="142" a="1"/>
  <c r="Y237" i="142" s="1"/>
  <c r="Y304" i="142" a="1"/>
  <c r="Y304" i="142" s="1"/>
  <c r="Y284" i="142" a="1"/>
  <c r="Y284" i="142" s="1"/>
  <c r="Y274" i="142" a="1"/>
  <c r="Y274" i="142" s="1"/>
  <c r="Y267" i="142" a="1"/>
  <c r="Y267" i="142" s="1"/>
  <c r="Y223" i="142" a="1"/>
  <c r="Y223" i="142" s="1"/>
  <c r="Y287" i="142" a="1"/>
  <c r="Y287" i="142" s="1"/>
  <c r="Y249" i="142" a="1"/>
  <c r="Y249" i="142" s="1"/>
  <c r="Y242" i="142" a="1"/>
  <c r="Y242" i="142" s="1"/>
  <c r="Y219" i="142" a="1"/>
  <c r="Y219" i="142" s="1"/>
  <c r="Y214" i="142" a="1"/>
  <c r="Y214" i="142" s="1"/>
  <c r="Y209" i="142" a="1"/>
  <c r="Y209" i="142" s="1"/>
  <c r="Y204" i="142" a="1"/>
  <c r="Y204" i="142" s="1"/>
  <c r="Y199" i="142" a="1"/>
  <c r="Y199" i="142" s="1"/>
  <c r="Y194" i="142" a="1"/>
  <c r="Y194" i="142" s="1"/>
  <c r="Y189" i="142" a="1"/>
  <c r="Y189" i="142" s="1"/>
  <c r="Y184" i="142" a="1"/>
  <c r="Y184" i="142" s="1"/>
  <c r="Y179" i="142" a="1"/>
  <c r="Y179" i="142" s="1"/>
  <c r="Y324" i="142" a="1"/>
  <c r="Y324" i="142" s="1"/>
  <c r="Y330" i="142" a="1"/>
  <c r="Y330" i="142" s="1"/>
  <c r="Y310" i="142" a="1"/>
  <c r="Y310" i="142" s="1"/>
  <c r="Y264" i="142" a="1"/>
  <c r="Y264" i="142" s="1"/>
  <c r="Y228" i="142" a="1"/>
  <c r="Y228" i="142" s="1"/>
  <c r="Y318" i="142" a="1"/>
  <c r="Y318" i="142" s="1"/>
  <c r="Y303" i="142" a="1"/>
  <c r="Y303" i="142" s="1"/>
  <c r="Y333" i="142" a="1"/>
  <c r="Y333" i="142" s="1"/>
  <c r="Y312" i="142" a="1"/>
  <c r="Y312" i="142" s="1"/>
  <c r="Y299" i="142" a="1"/>
  <c r="Y299" i="142" s="1"/>
  <c r="Y308" i="142" a="1"/>
  <c r="Y308" i="142" s="1"/>
  <c r="Y224" i="142" a="1"/>
  <c r="Y224" i="142" s="1"/>
  <c r="Y295" i="142" a="1"/>
  <c r="Y295" i="142" s="1"/>
  <c r="Y283" i="142" a="1"/>
  <c r="Y283" i="142" s="1"/>
  <c r="Y250" i="142" a="1"/>
  <c r="Y250" i="142" s="1"/>
  <c r="Y245" i="142" a="1"/>
  <c r="Y245" i="142" s="1"/>
  <c r="Y243" i="142" a="1"/>
  <c r="Y243" i="142" s="1"/>
  <c r="Y238" i="142" a="1"/>
  <c r="Y238" i="142" s="1"/>
  <c r="Y217" i="142" a="1"/>
  <c r="Y217" i="142" s="1"/>
  <c r="Y198" i="142" a="1"/>
  <c r="Y198" i="142" s="1"/>
  <c r="Y195" i="142" a="1"/>
  <c r="Y195" i="142" s="1"/>
  <c r="Y279" i="142" a="1"/>
  <c r="Y279" i="142" s="1"/>
  <c r="Y226" i="142" a="1"/>
  <c r="Y226" i="142" s="1"/>
  <c r="Y211" i="142" a="1"/>
  <c r="Y211" i="142" s="1"/>
  <c r="Y188" i="142" a="1"/>
  <c r="Y188" i="142" s="1"/>
  <c r="Y181" i="142" a="1"/>
  <c r="Y181" i="142" s="1"/>
  <c r="Y165" i="142" a="1"/>
  <c r="Y165" i="142" s="1"/>
  <c r="Y140" i="142" a="1"/>
  <c r="Y140" i="142" s="1"/>
  <c r="Y328" i="142" a="1"/>
  <c r="Y328" i="142" s="1"/>
  <c r="Y323" i="142" a="1"/>
  <c r="Y323" i="142" s="1"/>
  <c r="Y305" i="142" a="1"/>
  <c r="Y305" i="142" s="1"/>
  <c r="Y229" i="142" a="1"/>
  <c r="Y229" i="142" s="1"/>
  <c r="Y201" i="142" a="1"/>
  <c r="Y201" i="142" s="1"/>
  <c r="Y162" i="142" a="1"/>
  <c r="Y162" i="142" s="1"/>
  <c r="Y144" i="142" a="1"/>
  <c r="Y144" i="142" s="1"/>
  <c r="Y126" i="142" a="1"/>
  <c r="Y126" i="142" s="1"/>
  <c r="Y118" i="142" a="1"/>
  <c r="Y118" i="142" s="1"/>
  <c r="Y114" i="142" a="1"/>
  <c r="Y114" i="142" s="1"/>
  <c r="Y239" i="142" a="1"/>
  <c r="Y239" i="142" s="1"/>
  <c r="Y218" i="142" a="1"/>
  <c r="Y218" i="142" s="1"/>
  <c r="Y213" i="142" a="1"/>
  <c r="Y213" i="142" s="1"/>
  <c r="Y206" i="142" a="1"/>
  <c r="Y206" i="142" s="1"/>
  <c r="Y186" i="142" a="1"/>
  <c r="Y186" i="142" s="1"/>
  <c r="Y315" i="142" a="1"/>
  <c r="Y315" i="142" s="1"/>
  <c r="Y253" i="142" a="1"/>
  <c r="Y253" i="142" s="1"/>
  <c r="Y235" i="142" a="1"/>
  <c r="Y235" i="142" s="1"/>
  <c r="Y233" i="142" a="1"/>
  <c r="Y233" i="142" s="1"/>
  <c r="Y227" i="142" a="1"/>
  <c r="Y227" i="142" s="1"/>
  <c r="Y183" i="142" a="1"/>
  <c r="Y183" i="142" s="1"/>
  <c r="Y180" i="142" a="1"/>
  <c r="Y180" i="142" s="1"/>
  <c r="Y173" i="142" a="1"/>
  <c r="Y173" i="142" s="1"/>
  <c r="Y166" i="142" a="1"/>
  <c r="Y166" i="142" s="1"/>
  <c r="Y130" i="142" a="1"/>
  <c r="Y130" i="142" s="1"/>
  <c r="Y106" i="142" a="1"/>
  <c r="Y106" i="142" s="1"/>
  <c r="Y101" i="142" a="1"/>
  <c r="Y101" i="142" s="1"/>
  <c r="Y96" i="142" a="1"/>
  <c r="Y96" i="142" s="1"/>
  <c r="Y91" i="142" a="1"/>
  <c r="Y91" i="142" s="1"/>
  <c r="Y86" i="142" a="1"/>
  <c r="Y86" i="142" s="1"/>
  <c r="Y81" i="142" a="1"/>
  <c r="Y81" i="142" s="1"/>
  <c r="Y76" i="142" a="1"/>
  <c r="Y76" i="142" s="1"/>
  <c r="Y71" i="142" a="1"/>
  <c r="Y71" i="142" s="1"/>
  <c r="Y66" i="142" a="1"/>
  <c r="Y66" i="142" s="1"/>
  <c r="Y61" i="142" a="1"/>
  <c r="Y61" i="142" s="1"/>
  <c r="Y56" i="142" a="1"/>
  <c r="Y56" i="142" s="1"/>
  <c r="Y275" i="142" a="1"/>
  <c r="Y275" i="142" s="1"/>
  <c r="Y265" i="142" a="1"/>
  <c r="Y265" i="142" s="1"/>
  <c r="Y257" i="142" a="1"/>
  <c r="Y257" i="142" s="1"/>
  <c r="Y192" i="142" a="1"/>
  <c r="Y192" i="142" s="1"/>
  <c r="Y329" i="142" a="1"/>
  <c r="Y329" i="142" s="1"/>
  <c r="Y288" i="142" a="1"/>
  <c r="Y288" i="142" s="1"/>
  <c r="Y277" i="142" a="1"/>
  <c r="Y277" i="142" s="1"/>
  <c r="Y263" i="142" a="1"/>
  <c r="Y263" i="142" s="1"/>
  <c r="Y259" i="142" a="1"/>
  <c r="Y259" i="142" s="1"/>
  <c r="Y322" i="142" a="1"/>
  <c r="Y322" i="142" s="1"/>
  <c r="Y319" i="142" a="1"/>
  <c r="Y319" i="142" s="1"/>
  <c r="Y313" i="142" a="1"/>
  <c r="Y313" i="142" s="1"/>
  <c r="Y160" i="142" a="1"/>
  <c r="Y160" i="142" s="1"/>
  <c r="Y317" i="142" a="1"/>
  <c r="Y317" i="142" s="1"/>
  <c r="Y270" i="142" a="1"/>
  <c r="Y270" i="142" s="1"/>
  <c r="Y327" i="142" a="1"/>
  <c r="Y327" i="142" s="1"/>
  <c r="Y285" i="142" a="1"/>
  <c r="Y285" i="142" s="1"/>
  <c r="Y200" i="142" a="1"/>
  <c r="Y200" i="142" s="1"/>
  <c r="Y187" i="142" a="1"/>
  <c r="Y187" i="142" s="1"/>
  <c r="Y128" i="142" a="1"/>
  <c r="Y128" i="142" s="1"/>
  <c r="Y122" i="142" a="1"/>
  <c r="Y122" i="142" s="1"/>
  <c r="Y85" i="142" a="1"/>
  <c r="Y85" i="142" s="1"/>
  <c r="Y60" i="142" a="1"/>
  <c r="Y60" i="142" s="1"/>
  <c r="Y292" i="142" a="1"/>
  <c r="Y292" i="142" s="1"/>
  <c r="Y272" i="142" a="1"/>
  <c r="Y272" i="142" s="1"/>
  <c r="Y269" i="142" a="1"/>
  <c r="Y269" i="142" s="1"/>
  <c r="Y260" i="142" a="1"/>
  <c r="Y260" i="142" s="1"/>
  <c r="Y202" i="142" a="1"/>
  <c r="Y202" i="142" s="1"/>
  <c r="Y168" i="142" a="1"/>
  <c r="Y168" i="142" s="1"/>
  <c r="Y278" i="142" a="1"/>
  <c r="Y278" i="142" s="1"/>
  <c r="Y230" i="142" a="1"/>
  <c r="Y230" i="142" s="1"/>
  <c r="Y302" i="142" a="1"/>
  <c r="Y302" i="142" s="1"/>
  <c r="Y215" i="142" a="1"/>
  <c r="Y215" i="142" s="1"/>
  <c r="Y148" i="142" a="1"/>
  <c r="Y148" i="142" s="1"/>
  <c r="Y132" i="142" a="1"/>
  <c r="Y132" i="142" s="1"/>
  <c r="Y294" i="142" a="1"/>
  <c r="Y294" i="142" s="1"/>
  <c r="Y290" i="142" a="1"/>
  <c r="Y290" i="142" s="1"/>
  <c r="Y247" i="142" a="1"/>
  <c r="Y247" i="142" s="1"/>
  <c r="Y244" i="142" a="1"/>
  <c r="Y244" i="142" s="1"/>
  <c r="Y232" i="142" a="1"/>
  <c r="Y232" i="142" s="1"/>
  <c r="Y208" i="142" a="1"/>
  <c r="Y208" i="142" s="1"/>
  <c r="Y190" i="142" a="1"/>
  <c r="Y190" i="142" s="1"/>
  <c r="Y177" i="142" a="1"/>
  <c r="Y177" i="142" s="1"/>
  <c r="Y268" i="142" a="1"/>
  <c r="Y268" i="142" s="1"/>
  <c r="Y212" i="142" a="1"/>
  <c r="Y212" i="142" s="1"/>
  <c r="Y124" i="142" a="1"/>
  <c r="Y124" i="142" s="1"/>
  <c r="Y121" i="142" a="1"/>
  <c r="Y121" i="142" s="1"/>
  <c r="Y103" i="142" a="1"/>
  <c r="Y103" i="142" s="1"/>
  <c r="Y67" i="142" a="1"/>
  <c r="Y67" i="142" s="1"/>
  <c r="Y203" i="142" a="1"/>
  <c r="Y203" i="142" s="1"/>
  <c r="Y161" i="142" a="1"/>
  <c r="Y161" i="142" s="1"/>
  <c r="Y152" i="142" a="1"/>
  <c r="Y152" i="142" s="1"/>
  <c r="Y143" i="142" a="1"/>
  <c r="Y143" i="142" s="1"/>
  <c r="Y134" i="142" a="1"/>
  <c r="Y134" i="142" s="1"/>
  <c r="Y129" i="142" a="1"/>
  <c r="Y129" i="142" s="1"/>
  <c r="Y78" i="142" a="1"/>
  <c r="Y78" i="142" s="1"/>
  <c r="Y40" i="142" a="1"/>
  <c r="Y40" i="142" s="1"/>
  <c r="Y15" i="142" a="1"/>
  <c r="Y15" i="142" s="1"/>
  <c r="Y255" i="142" a="1"/>
  <c r="Y255" i="142" s="1"/>
  <c r="Y150" i="142" a="1"/>
  <c r="Y150" i="142" s="1"/>
  <c r="Y107" i="142" a="1"/>
  <c r="Y107" i="142" s="1"/>
  <c r="Y89" i="142" a="1"/>
  <c r="Y89" i="142" s="1"/>
  <c r="Y82" i="142" a="1"/>
  <c r="Y82" i="142" s="1"/>
  <c r="Y254" i="142" a="1"/>
  <c r="Y254" i="142" s="1"/>
  <c r="Y196" i="142" a="1"/>
  <c r="Y196" i="142" s="1"/>
  <c r="Y193" i="142" a="1"/>
  <c r="Y193" i="142" s="1"/>
  <c r="Y185" i="142" a="1"/>
  <c r="Y185" i="142" s="1"/>
  <c r="Y170" i="142" a="1"/>
  <c r="Y170" i="142" s="1"/>
  <c r="Y164" i="142" a="1"/>
  <c r="Y164" i="142" s="1"/>
  <c r="Y155" i="142" a="1"/>
  <c r="Y155" i="142" s="1"/>
  <c r="Y146" i="142" a="1"/>
  <c r="Y146" i="142" s="1"/>
  <c r="Y178" i="142" a="1"/>
  <c r="Y178" i="142" s="1"/>
  <c r="Y153" i="142" a="1"/>
  <c r="Y153" i="142" s="1"/>
  <c r="Y135" i="142" a="1"/>
  <c r="Y135" i="142" s="1"/>
  <c r="Y108" i="142" a="1"/>
  <c r="Y108" i="142" s="1"/>
  <c r="Y94" i="142" a="1"/>
  <c r="Y94" i="142" s="1"/>
  <c r="Y58" i="142" a="1"/>
  <c r="Y58" i="142" s="1"/>
  <c r="Y46" i="142" a="1"/>
  <c r="Y46" i="142" s="1"/>
  <c r="Y42" i="142" a="1"/>
  <c r="Y42" i="142" s="1"/>
  <c r="Y21" i="142" a="1"/>
  <c r="Y21" i="142" s="1"/>
  <c r="Y17" i="142" a="1"/>
  <c r="Y17" i="142" s="1"/>
  <c r="Y293" i="142" a="1"/>
  <c r="Y293" i="142" s="1"/>
  <c r="Y252" i="142" a="1"/>
  <c r="Y252" i="142" s="1"/>
  <c r="Y119" i="142" a="1"/>
  <c r="Y119" i="142" s="1"/>
  <c r="Y117" i="142" a="1"/>
  <c r="Y117" i="142" s="1"/>
  <c r="Y115" i="142" a="1"/>
  <c r="Y115" i="142" s="1"/>
  <c r="Y105" i="142" a="1"/>
  <c r="Y105" i="142" s="1"/>
  <c r="Y182" i="142" a="1"/>
  <c r="Y182" i="142" s="1"/>
  <c r="Y171" i="142" a="1"/>
  <c r="Y171" i="142" s="1"/>
  <c r="Y163" i="142" a="1"/>
  <c r="Y163" i="142" s="1"/>
  <c r="Y151" i="142" a="1"/>
  <c r="Y151" i="142" s="1"/>
  <c r="Y139" i="142" a="1"/>
  <c r="Y139" i="142" s="1"/>
  <c r="Y123" i="142" a="1"/>
  <c r="Y123" i="142" s="1"/>
  <c r="Y70" i="142" a="1"/>
  <c r="Y70" i="142" s="1"/>
  <c r="Y23" i="142" a="1"/>
  <c r="Y23" i="142" s="1"/>
  <c r="Y4" i="142" a="1"/>
  <c r="Y4" i="142" s="1"/>
  <c r="Y75" i="142" a="1"/>
  <c r="Y75" i="142" s="1"/>
  <c r="Y222" i="142" a="1"/>
  <c r="Y222" i="142" s="1"/>
  <c r="Y176" i="142" a="1"/>
  <c r="Y176" i="142" s="1"/>
  <c r="Y158" i="142" a="1"/>
  <c r="Y158" i="142" s="1"/>
  <c r="Y141" i="142" a="1"/>
  <c r="Y141" i="142" s="1"/>
  <c r="Y125" i="142" a="1"/>
  <c r="Y125" i="142" s="1"/>
  <c r="Y87" i="142" a="1"/>
  <c r="Y87" i="142" s="1"/>
  <c r="Y127" i="142" a="1"/>
  <c r="Y127" i="142" s="1"/>
  <c r="Y191" i="142" a="1"/>
  <c r="Y191" i="142" s="1"/>
  <c r="Y167" i="142" a="1"/>
  <c r="Y167" i="142" s="1"/>
  <c r="Y131" i="142" a="1"/>
  <c r="Y131" i="142" s="1"/>
  <c r="Y120" i="142" a="1"/>
  <c r="Y120" i="142" s="1"/>
  <c r="Y112" i="142" a="1"/>
  <c r="Y112" i="142" s="1"/>
  <c r="Y83" i="142" a="1"/>
  <c r="Y83" i="142" s="1"/>
  <c r="Y53" i="142" a="1"/>
  <c r="Y53" i="142" s="1"/>
  <c r="Y34" i="142" a="1"/>
  <c r="Y34" i="142" s="1"/>
  <c r="Y300" i="142" a="1"/>
  <c r="Y300" i="142" s="1"/>
  <c r="Y248" i="142" a="1"/>
  <c r="Y248" i="142" s="1"/>
  <c r="Y220" i="142" a="1"/>
  <c r="Y220" i="142" s="1"/>
  <c r="Y175" i="142" a="1"/>
  <c r="Y175" i="142" s="1"/>
  <c r="Y157" i="142" a="1"/>
  <c r="Y157" i="142" s="1"/>
  <c r="Y145" i="142" a="1"/>
  <c r="Y145" i="142" s="1"/>
  <c r="Y207" i="142" a="1"/>
  <c r="Y207" i="142" s="1"/>
  <c r="AC4" i="142" a="1"/>
  <c r="AC4" i="142" s="1"/>
  <c r="AC17" i="142" a="1"/>
  <c r="AC17" i="142" s="1"/>
  <c r="AC30" i="142" a="1"/>
  <c r="AC30" i="142" s="1"/>
  <c r="Z66" i="142" a="1"/>
  <c r="Z66" i="142" s="1"/>
  <c r="Z84" i="142" a="1"/>
  <c r="Z84" i="142" s="1"/>
  <c r="AB113" i="142" a="1"/>
  <c r="AB113" i="142" s="1"/>
  <c r="AC121" i="142" a="1"/>
  <c r="AC121" i="142" s="1"/>
  <c r="AC135" i="142" a="1"/>
  <c r="AC135" i="142" s="1"/>
  <c r="Y156" i="142" a="1"/>
  <c r="Y156" i="142" s="1"/>
  <c r="AB168" i="142" a="1"/>
  <c r="AB168" i="142" s="1"/>
  <c r="AC194" i="142" a="1"/>
  <c r="AC194" i="142" s="1"/>
  <c r="Y273" i="142" a="1"/>
  <c r="Y273" i="142" s="1"/>
  <c r="AC29" i="142" a="1"/>
  <c r="AC29" i="142" s="1"/>
  <c r="AC10" i="142" a="1"/>
  <c r="AC10" i="142" s="1"/>
  <c r="AC74" i="142" a="1"/>
  <c r="AC74" i="142" s="1"/>
  <c r="AB81" i="142" a="1"/>
  <c r="AB81" i="142" s="1"/>
  <c r="AB30" i="142" a="1"/>
  <c r="AB30" i="142" s="1"/>
  <c r="AC38" i="142" a="1"/>
  <c r="AC38" i="142" s="1"/>
  <c r="AB43" i="142" a="1"/>
  <c r="AB43" i="142" s="1"/>
  <c r="AC12" i="142" a="1"/>
  <c r="AC12" i="142" s="1"/>
  <c r="AB17" i="142" a="1"/>
  <c r="AB17" i="142" s="1"/>
  <c r="AB70" i="142" a="1"/>
  <c r="AB70" i="142" s="1"/>
  <c r="AB88" i="142" a="1"/>
  <c r="AB88" i="142" s="1"/>
  <c r="AB9" i="142" a="1"/>
  <c r="AB9" i="142" s="1"/>
  <c r="Y11" i="142" a="1"/>
  <c r="Y11" i="142" s="1"/>
  <c r="Y24" i="142" a="1"/>
  <c r="Y24" i="142" s="1"/>
  <c r="Y37" i="142" a="1"/>
  <c r="Y37" i="142" s="1"/>
  <c r="Y50" i="142" a="1"/>
  <c r="Y50" i="142" s="1"/>
  <c r="Z325" i="142" a="1"/>
  <c r="Z325" i="142" s="1"/>
  <c r="Z300" i="142" a="1"/>
  <c r="Z300" i="142" s="1"/>
  <c r="Z318" i="142" a="1"/>
  <c r="Z318" i="142" s="1"/>
  <c r="Z293" i="142" a="1"/>
  <c r="Z293" i="142" s="1"/>
  <c r="Z254" i="142" a="1"/>
  <c r="Z254" i="142" s="1"/>
  <c r="Z229" i="142" a="1"/>
  <c r="Z229" i="142" s="1"/>
  <c r="Z324" i="142" a="1"/>
  <c r="Z324" i="142" s="1"/>
  <c r="Z321" i="142" a="1"/>
  <c r="Z321" i="142" s="1"/>
  <c r="Z290" i="142" a="1"/>
  <c r="Z290" i="142" s="1"/>
  <c r="Z281" i="142" a="1"/>
  <c r="Z281" i="142" s="1"/>
  <c r="Z260" i="142" a="1"/>
  <c r="Z260" i="142" s="1"/>
  <c r="Z327" i="142" a="1"/>
  <c r="Z327" i="142" s="1"/>
  <c r="Z307" i="142" a="1"/>
  <c r="Z307" i="142" s="1"/>
  <c r="Z278" i="142" a="1"/>
  <c r="Z278" i="142" s="1"/>
  <c r="Z271" i="142" a="1"/>
  <c r="Z271" i="142" s="1"/>
  <c r="Z253" i="142" a="1"/>
  <c r="Z253" i="142" s="1"/>
  <c r="Z235" i="142" a="1"/>
  <c r="Z235" i="142" s="1"/>
  <c r="Z330" i="142" a="1"/>
  <c r="Z330" i="142" s="1"/>
  <c r="Z310" i="142" a="1"/>
  <c r="Z310" i="142" s="1"/>
  <c r="Z319" i="142" a="1"/>
  <c r="Z319" i="142" s="1"/>
  <c r="Z316" i="142" a="1"/>
  <c r="Z316" i="142" s="1"/>
  <c r="Z299" i="142" a="1"/>
  <c r="Z299" i="142" s="1"/>
  <c r="Z296" i="142" a="1"/>
  <c r="Z296" i="142" s="1"/>
  <c r="Z268" i="142" a="1"/>
  <c r="Z268" i="142" s="1"/>
  <c r="Z250" i="142" a="1"/>
  <c r="Z250" i="142" s="1"/>
  <c r="Z232" i="142" a="1"/>
  <c r="Z232" i="142" s="1"/>
  <c r="Z312" i="142" a="1"/>
  <c r="Z312" i="142" s="1"/>
  <c r="Z301" i="142" a="1"/>
  <c r="Z301" i="142" s="1"/>
  <c r="Z333" i="142" a="1"/>
  <c r="Z333" i="142" s="1"/>
  <c r="Z297" i="142" a="1"/>
  <c r="Z297" i="142" s="1"/>
  <c r="Z288" i="142" a="1"/>
  <c r="Z288" i="142" s="1"/>
  <c r="Z331" i="142" a="1"/>
  <c r="Z331" i="142" s="1"/>
  <c r="Z329" i="142" a="1"/>
  <c r="Z329" i="142" s="1"/>
  <c r="Z279" i="142" a="1"/>
  <c r="Z279" i="142" s="1"/>
  <c r="Z227" i="142" a="1"/>
  <c r="Z227" i="142" s="1"/>
  <c r="Z221" i="142" a="1"/>
  <c r="Z221" i="142" s="1"/>
  <c r="Z274" i="142" a="1"/>
  <c r="Z274" i="142" s="1"/>
  <c r="Z226" i="142" a="1"/>
  <c r="Z226" i="142" s="1"/>
  <c r="Z223" i="142" a="1"/>
  <c r="Z223" i="142" s="1"/>
  <c r="Z214" i="142" a="1"/>
  <c r="Z214" i="142" s="1"/>
  <c r="Z211" i="142" a="1"/>
  <c r="Z211" i="142" s="1"/>
  <c r="Z188" i="142" a="1"/>
  <c r="Z188" i="142" s="1"/>
  <c r="Z272" i="142" a="1"/>
  <c r="Z272" i="142" s="1"/>
  <c r="Z267" i="142" a="1"/>
  <c r="Z267" i="142" s="1"/>
  <c r="Z255" i="142" a="1"/>
  <c r="Z255" i="142" s="1"/>
  <c r="Z328" i="142" a="1"/>
  <c r="Z328" i="142" s="1"/>
  <c r="Z323" i="142" a="1"/>
  <c r="Z323" i="142" s="1"/>
  <c r="Z314" i="142" a="1"/>
  <c r="Z314" i="142" s="1"/>
  <c r="Z305" i="142" a="1"/>
  <c r="Z305" i="142" s="1"/>
  <c r="Z248" i="142" a="1"/>
  <c r="Z248" i="142" s="1"/>
  <c r="Z236" i="142" a="1"/>
  <c r="Z236" i="142" s="1"/>
  <c r="Z231" i="142" a="1"/>
  <c r="Z231" i="142" s="1"/>
  <c r="Z208" i="142" a="1"/>
  <c r="Z208" i="142" s="1"/>
  <c r="Z205" i="142" a="1"/>
  <c r="Z205" i="142" s="1"/>
  <c r="Z192" i="142" a="1"/>
  <c r="Z192" i="142" s="1"/>
  <c r="Z185" i="142" a="1"/>
  <c r="Z185" i="142" s="1"/>
  <c r="Z157" i="142" a="1"/>
  <c r="Z157" i="142" s="1"/>
  <c r="Z132" i="142" a="1"/>
  <c r="Z132" i="142" s="1"/>
  <c r="Z315" i="142" a="1"/>
  <c r="Z315" i="142" s="1"/>
  <c r="Z286" i="142" a="1"/>
  <c r="Z286" i="142" s="1"/>
  <c r="Z239" i="142" a="1"/>
  <c r="Z239" i="142" s="1"/>
  <c r="Z194" i="142" a="1"/>
  <c r="Z194" i="142" s="1"/>
  <c r="Z183" i="142" a="1"/>
  <c r="Z183" i="142" s="1"/>
  <c r="Z180" i="142" a="1"/>
  <c r="Z180" i="142" s="1"/>
  <c r="Z173" i="142" a="1"/>
  <c r="Z173" i="142" s="1"/>
  <c r="Z166" i="142" a="1"/>
  <c r="Z166" i="142" s="1"/>
  <c r="Z130" i="142" a="1"/>
  <c r="Z130" i="142" s="1"/>
  <c r="Z309" i="142" a="1"/>
  <c r="Z309" i="142" s="1"/>
  <c r="Z291" i="142" a="1"/>
  <c r="Z291" i="142" s="1"/>
  <c r="Z251" i="142" a="1"/>
  <c r="Z251" i="142" s="1"/>
  <c r="Z247" i="142" a="1"/>
  <c r="Z247" i="142" s="1"/>
  <c r="Z243" i="142" a="1"/>
  <c r="Z243" i="142" s="1"/>
  <c r="Z241" i="142" a="1"/>
  <c r="Z241" i="142" s="1"/>
  <c r="Z237" i="142" a="1"/>
  <c r="Z237" i="142" s="1"/>
  <c r="Z233" i="142" a="1"/>
  <c r="Z233" i="142" s="1"/>
  <c r="Z225" i="142" a="1"/>
  <c r="Z225" i="142" s="1"/>
  <c r="Z199" i="142" a="1"/>
  <c r="Z199" i="142" s="1"/>
  <c r="Z189" i="142" a="1"/>
  <c r="Z189" i="142" s="1"/>
  <c r="Z265" i="142" a="1"/>
  <c r="Z265" i="142" s="1"/>
  <c r="Z261" i="142" a="1"/>
  <c r="Z261" i="142" s="1"/>
  <c r="Z177" i="142" a="1"/>
  <c r="Z177" i="142" s="1"/>
  <c r="Z170" i="142" a="1"/>
  <c r="Z170" i="142" s="1"/>
  <c r="Z159" i="142" a="1"/>
  <c r="Z159" i="142" s="1"/>
  <c r="Z123" i="142" a="1"/>
  <c r="Z123" i="142" s="1"/>
  <c r="Z273" i="142" a="1"/>
  <c r="Z273" i="142" s="1"/>
  <c r="Z269" i="142" a="1"/>
  <c r="Z269" i="142" s="1"/>
  <c r="Z245" i="142" a="1"/>
  <c r="Z245" i="142" s="1"/>
  <c r="Z204" i="142" a="1"/>
  <c r="Z204" i="142" s="1"/>
  <c r="Z197" i="142" a="1"/>
  <c r="Z197" i="142" s="1"/>
  <c r="Z320" i="142" a="1"/>
  <c r="Z320" i="142" s="1"/>
  <c r="Z306" i="142" a="1"/>
  <c r="Z306" i="142" s="1"/>
  <c r="Z298" i="142" a="1"/>
  <c r="Z298" i="142" s="1"/>
  <c r="Z277" i="142" a="1"/>
  <c r="Z277" i="142" s="1"/>
  <c r="Z234" i="142" a="1"/>
  <c r="Z234" i="142" s="1"/>
  <c r="Z317" i="142" a="1"/>
  <c r="Z317" i="142" s="1"/>
  <c r="Z285" i="142" a="1"/>
  <c r="Z285" i="142" s="1"/>
  <c r="Z282" i="142" a="1"/>
  <c r="Z282" i="142" s="1"/>
  <c r="Z244" i="142" a="1"/>
  <c r="Z244" i="142" s="1"/>
  <c r="Z219" i="142" a="1"/>
  <c r="Z219" i="142" s="1"/>
  <c r="Z217" i="142" a="1"/>
  <c r="Z217" i="142" s="1"/>
  <c r="Z146" i="142" a="1"/>
  <c r="Z146" i="142" s="1"/>
  <c r="Z143" i="142" a="1"/>
  <c r="Z143" i="142" s="1"/>
  <c r="Z332" i="142" a="1"/>
  <c r="Z332" i="142" s="1"/>
  <c r="Z304" i="142" a="1"/>
  <c r="Z304" i="142" s="1"/>
  <c r="Z289" i="142" a="1"/>
  <c r="Z289" i="142" s="1"/>
  <c r="Z311" i="142" a="1"/>
  <c r="Z311" i="142" s="1"/>
  <c r="Z292" i="142" a="1"/>
  <c r="Z292" i="142" s="1"/>
  <c r="Z202" i="142" a="1"/>
  <c r="Z202" i="142" s="1"/>
  <c r="Z168" i="142" a="1"/>
  <c r="Z168" i="142" s="1"/>
  <c r="Z155" i="142" a="1"/>
  <c r="Z155" i="142" s="1"/>
  <c r="Z142" i="142" a="1"/>
  <c r="Z142" i="142" s="1"/>
  <c r="Z134" i="142" a="1"/>
  <c r="Z134" i="142" s="1"/>
  <c r="Z98" i="142" a="1"/>
  <c r="Z98" i="142" s="1"/>
  <c r="Z73" i="142" a="1"/>
  <c r="Z73" i="142" s="1"/>
  <c r="Z326" i="142" a="1"/>
  <c r="Z326" i="142" s="1"/>
  <c r="Z303" i="142" a="1"/>
  <c r="Z303" i="142" s="1"/>
  <c r="Z263" i="142" a="1"/>
  <c r="Z263" i="142" s="1"/>
  <c r="Z257" i="142" a="1"/>
  <c r="Z257" i="142" s="1"/>
  <c r="Z171" i="142" a="1"/>
  <c r="Z171" i="142" s="1"/>
  <c r="Z284" i="142" a="1"/>
  <c r="Z284" i="142" s="1"/>
  <c r="Z294" i="142" a="1"/>
  <c r="Z294" i="142" s="1"/>
  <c r="Z190" i="142" a="1"/>
  <c r="Z190" i="142" s="1"/>
  <c r="Z169" i="142" a="1"/>
  <c r="Z169" i="142" s="1"/>
  <c r="Z280" i="142" a="1"/>
  <c r="Z280" i="142" s="1"/>
  <c r="Z262" i="142" a="1"/>
  <c r="Z262" i="142" s="1"/>
  <c r="Z256" i="142" a="1"/>
  <c r="Z256" i="142" s="1"/>
  <c r="Z238" i="142" a="1"/>
  <c r="Z238" i="142" s="1"/>
  <c r="Z186" i="142" a="1"/>
  <c r="Z186" i="142" s="1"/>
  <c r="Z172" i="142" a="1"/>
  <c r="Z172" i="142" s="1"/>
  <c r="Z302" i="142" a="1"/>
  <c r="Z302" i="142" s="1"/>
  <c r="Z264" i="142" a="1"/>
  <c r="Z264" i="142" s="1"/>
  <c r="Z209" i="142" a="1"/>
  <c r="Z209" i="142" s="1"/>
  <c r="Z206" i="142" a="1"/>
  <c r="Z206" i="142" s="1"/>
  <c r="Z203" i="142" a="1"/>
  <c r="Z203" i="142" s="1"/>
  <c r="Z181" i="142" a="1"/>
  <c r="Z181" i="142" s="1"/>
  <c r="Z179" i="142" a="1"/>
  <c r="Z179" i="142" s="1"/>
  <c r="Z161" i="142" a="1"/>
  <c r="Z161" i="142" s="1"/>
  <c r="Z129" i="142" a="1"/>
  <c r="Z129" i="142" s="1"/>
  <c r="Z96" i="142" a="1"/>
  <c r="Z96" i="142" s="1"/>
  <c r="Z224" i="142" a="1"/>
  <c r="Z224" i="142" s="1"/>
  <c r="Z218" i="142" a="1"/>
  <c r="Z218" i="142" s="1"/>
  <c r="Z191" i="142" a="1"/>
  <c r="Z191" i="142" s="1"/>
  <c r="Z150" i="142" a="1"/>
  <c r="Z150" i="142" s="1"/>
  <c r="Z141" i="142" a="1"/>
  <c r="Z141" i="142" s="1"/>
  <c r="Z110" i="142" a="1"/>
  <c r="Z110" i="142" s="1"/>
  <c r="Z107" i="142" a="1"/>
  <c r="Z107" i="142" s="1"/>
  <c r="Z89" i="142" a="1"/>
  <c r="Z89" i="142" s="1"/>
  <c r="Z82" i="142" a="1"/>
  <c r="Z82" i="142" s="1"/>
  <c r="Z71" i="142" a="1"/>
  <c r="Z71" i="142" s="1"/>
  <c r="Z53" i="142" a="1"/>
  <c r="Z53" i="142" s="1"/>
  <c r="Z28" i="142" a="1"/>
  <c r="Z28" i="142" s="1"/>
  <c r="Z3" i="142" a="1"/>
  <c r="Z3" i="142" s="1"/>
  <c r="U3" i="142" s="1"/>
  <c r="Z308" i="142" a="1"/>
  <c r="Z308" i="142" s="1"/>
  <c r="Z259" i="142" a="1"/>
  <c r="Z259" i="142" s="1"/>
  <c r="Z116" i="142" a="1"/>
  <c r="Z116" i="142" s="1"/>
  <c r="Z93" i="142" a="1"/>
  <c r="Z93" i="142" s="1"/>
  <c r="Z75" i="142" a="1"/>
  <c r="Z75" i="142" s="1"/>
  <c r="Z322" i="142" a="1"/>
  <c r="Z322" i="142" s="1"/>
  <c r="Z276" i="142" a="1"/>
  <c r="Z276" i="142" s="1"/>
  <c r="Z313" i="142" a="1"/>
  <c r="Z313" i="142" s="1"/>
  <c r="Z275" i="142" a="1"/>
  <c r="Z275" i="142" s="1"/>
  <c r="Z258" i="142" a="1"/>
  <c r="Z258" i="142" s="1"/>
  <c r="Z242" i="142" a="1"/>
  <c r="Z242" i="142" s="1"/>
  <c r="Z230" i="142" a="1"/>
  <c r="Z230" i="142" s="1"/>
  <c r="Z174" i="142" a="1"/>
  <c r="Z174" i="142" s="1"/>
  <c r="Z137" i="142" a="1"/>
  <c r="Z137" i="142" s="1"/>
  <c r="Z125" i="142" a="1"/>
  <c r="Z125" i="142" s="1"/>
  <c r="Z111" i="142" a="1"/>
  <c r="Z111" i="142" s="1"/>
  <c r="Z266" i="142" a="1"/>
  <c r="Z266" i="142" s="1"/>
  <c r="Z187" i="142" a="1"/>
  <c r="Z187" i="142" s="1"/>
  <c r="Z144" i="142" a="1"/>
  <c r="Z144" i="142" s="1"/>
  <c r="Z120" i="142" a="1"/>
  <c r="Z120" i="142" s="1"/>
  <c r="Z117" i="142" a="1"/>
  <c r="Z117" i="142" s="1"/>
  <c r="Z114" i="142" a="1"/>
  <c r="Z114" i="142" s="1"/>
  <c r="Z105" i="142" a="1"/>
  <c r="Z105" i="142" s="1"/>
  <c r="Z62" i="142" a="1"/>
  <c r="Z62" i="142" s="1"/>
  <c r="Z34" i="142" a="1"/>
  <c r="Z34" i="142" s="1"/>
  <c r="Z9" i="142" a="1"/>
  <c r="Z9" i="142" s="1"/>
  <c r="Z270" i="142" a="1"/>
  <c r="Z270" i="142" s="1"/>
  <c r="Z295" i="142" a="1"/>
  <c r="Z295" i="142" s="1"/>
  <c r="Z287" i="142" a="1"/>
  <c r="Z287" i="142" s="1"/>
  <c r="Z163" i="142" a="1"/>
  <c r="Z163" i="142" s="1"/>
  <c r="Z139" i="142" a="1"/>
  <c r="Z139" i="142" s="1"/>
  <c r="Z60" i="142" a="1"/>
  <c r="Z60" i="142" s="1"/>
  <c r="Z196" i="142" a="1"/>
  <c r="Z196" i="142" s="1"/>
  <c r="Z158" i="142" a="1"/>
  <c r="Z158" i="142" s="1"/>
  <c r="Z121" i="142" a="1"/>
  <c r="Z121" i="142" s="1"/>
  <c r="Z103" i="142" a="1"/>
  <c r="Z103" i="142" s="1"/>
  <c r="Z94" i="142" a="1"/>
  <c r="Z94" i="142" s="1"/>
  <c r="Z68" i="142" a="1"/>
  <c r="Z68" i="142" s="1"/>
  <c r="Z17" i="142" a="1"/>
  <c r="Z17" i="142" s="1"/>
  <c r="U1" i="142"/>
  <c r="Z222" i="142" a="1"/>
  <c r="Z222" i="142" s="1"/>
  <c r="Z176" i="142" a="1"/>
  <c r="Z176" i="142" s="1"/>
  <c r="Z153" i="142" a="1"/>
  <c r="Z153" i="142" s="1"/>
  <c r="Z101" i="142" a="1"/>
  <c r="Z101" i="142" s="1"/>
  <c r="Z87" i="142" a="1"/>
  <c r="Z87" i="142" s="1"/>
  <c r="Z127" i="142" a="1"/>
  <c r="Z127" i="142" s="1"/>
  <c r="Z80" i="142" a="1"/>
  <c r="Z80" i="142" s="1"/>
  <c r="Z213" i="142" a="1"/>
  <c r="Z213" i="142" s="1"/>
  <c r="Z200" i="142" a="1"/>
  <c r="Z200" i="142" s="1"/>
  <c r="Z160" i="142" a="1"/>
  <c r="Z160" i="142" s="1"/>
  <c r="Z283" i="142" a="1"/>
  <c r="Z283" i="142" s="1"/>
  <c r="Z216" i="142" a="1"/>
  <c r="Z216" i="142" s="1"/>
  <c r="Z167" i="142" a="1"/>
  <c r="Z167" i="142" s="1"/>
  <c r="Z162" i="142" a="1"/>
  <c r="Z162" i="142" s="1"/>
  <c r="Z220" i="142" a="1"/>
  <c r="Z220" i="142" s="1"/>
  <c r="Z207" i="142" a="1"/>
  <c r="Z207" i="142" s="1"/>
  <c r="Z95" i="142" a="1"/>
  <c r="Z95" i="142" s="1"/>
  <c r="Z76" i="142" a="1"/>
  <c r="Z76" i="142" s="1"/>
  <c r="Z69" i="142" a="1"/>
  <c r="Z69" i="142" s="1"/>
  <c r="Z64" i="142" a="1"/>
  <c r="Z64" i="142" s="1"/>
  <c r="Z56" i="142" a="1"/>
  <c r="Z56" i="142" s="1"/>
  <c r="Z50" i="142" a="1"/>
  <c r="Z50" i="142" s="1"/>
  <c r="Z47" i="142" a="1"/>
  <c r="Z47" i="142" s="1"/>
  <c r="Z31" i="142" a="1"/>
  <c r="Z31" i="142" s="1"/>
  <c r="Z164" i="142" a="1"/>
  <c r="Z164" i="142" s="1"/>
  <c r="Z133" i="142" a="1"/>
  <c r="Z133" i="142" s="1"/>
  <c r="Z11" i="142" a="1"/>
  <c r="Z11" i="142" s="1"/>
  <c r="Y16" i="142" a="1"/>
  <c r="Y16" i="142" s="1"/>
  <c r="AC22" i="142" a="1"/>
  <c r="AC22" i="142" s="1"/>
  <c r="Y29" i="142" a="1"/>
  <c r="Y29" i="142" s="1"/>
  <c r="AB35" i="142" a="1"/>
  <c r="AB35" i="142" s="1"/>
  <c r="AB48" i="142" a="1"/>
  <c r="AB48" i="142" s="1"/>
  <c r="Y55" i="142" a="1"/>
  <c r="Y55" i="142" s="1"/>
  <c r="AC60" i="142" a="1"/>
  <c r="AC60" i="142" s="1"/>
  <c r="AB62" i="142" a="1"/>
  <c r="AB62" i="142" s="1"/>
  <c r="AB64" i="142" a="1"/>
  <c r="AB64" i="142" s="1"/>
  <c r="AC79" i="142" a="1"/>
  <c r="AC79" i="142" s="1"/>
  <c r="AC86" i="142" a="1"/>
  <c r="AC86" i="142" s="1"/>
  <c r="Z91" i="142" a="1"/>
  <c r="Z91" i="142" s="1"/>
  <c r="AB93" i="142" a="1"/>
  <c r="AB93" i="142" s="1"/>
  <c r="Y98" i="142" a="1"/>
  <c r="Y98" i="142" s="1"/>
  <c r="AB100" i="142" a="1"/>
  <c r="AB100" i="142" s="1"/>
  <c r="AB105" i="142" a="1"/>
  <c r="AB105" i="142" s="1"/>
  <c r="AC110" i="142" a="1"/>
  <c r="AC110" i="142" s="1"/>
  <c r="AC118" i="142" a="1"/>
  <c r="AC118" i="142" s="1"/>
  <c r="Z128" i="142" a="1"/>
  <c r="Z128" i="142" s="1"/>
  <c r="Y136" i="142" a="1"/>
  <c r="Y136" i="142" s="1"/>
  <c r="Z156" i="142" a="1"/>
  <c r="Z156" i="142" s="1"/>
  <c r="AC168" i="142" a="1"/>
  <c r="AC168" i="142" s="1"/>
  <c r="AB177" i="142" a="1"/>
  <c r="AB177" i="142" s="1"/>
  <c r="Z210" i="142" a="1"/>
  <c r="Z210" i="142" s="1"/>
  <c r="AB287" i="142" a="1"/>
  <c r="AB287" i="142" s="1"/>
  <c r="AB303" i="142" a="1"/>
  <c r="AB303" i="142" s="1"/>
  <c r="AA332" i="142" a="1"/>
  <c r="AA332" i="142" s="1"/>
  <c r="AA327" i="142" a="1"/>
  <c r="AA327" i="142" s="1"/>
  <c r="AA322" i="142" a="1"/>
  <c r="AA322" i="142" s="1"/>
  <c r="AA317" i="142" a="1"/>
  <c r="AA317" i="142" s="1"/>
  <c r="AA312" i="142" a="1"/>
  <c r="AA312" i="142" s="1"/>
  <c r="AA307" i="142" a="1"/>
  <c r="AA307" i="142" s="1"/>
  <c r="AA302" i="142" a="1"/>
  <c r="AA302" i="142" s="1"/>
  <c r="AA297" i="142" a="1"/>
  <c r="AA297" i="142" s="1"/>
  <c r="AA292" i="142" a="1"/>
  <c r="AA292" i="142" s="1"/>
  <c r="AA287" i="142" a="1"/>
  <c r="AA287" i="142" s="1"/>
  <c r="AA282" i="142" a="1"/>
  <c r="AA282" i="142" s="1"/>
  <c r="AA277" i="142" a="1"/>
  <c r="AA277" i="142" s="1"/>
  <c r="AA272" i="142" a="1"/>
  <c r="AA272" i="142" s="1"/>
  <c r="AA267" i="142" a="1"/>
  <c r="AA267" i="142" s="1"/>
  <c r="AA262" i="142" a="1"/>
  <c r="AA262" i="142" s="1"/>
  <c r="AA257" i="142" a="1"/>
  <c r="AA257" i="142" s="1"/>
  <c r="AA252" i="142" a="1"/>
  <c r="AA252" i="142" s="1"/>
  <c r="AA247" i="142" a="1"/>
  <c r="AA247" i="142" s="1"/>
  <c r="AA242" i="142" a="1"/>
  <c r="AA242" i="142" s="1"/>
  <c r="AA237" i="142" a="1"/>
  <c r="AA237" i="142" s="1"/>
  <c r="AA232" i="142" a="1"/>
  <c r="AA232" i="142" s="1"/>
  <c r="AA311" i="142" a="1"/>
  <c r="AA311" i="142" s="1"/>
  <c r="AA286" i="142" a="1"/>
  <c r="AA286" i="142" s="1"/>
  <c r="AA329" i="142" a="1"/>
  <c r="AA329" i="142" s="1"/>
  <c r="AA304" i="142" a="1"/>
  <c r="AA304" i="142" s="1"/>
  <c r="AA279" i="142" a="1"/>
  <c r="AA279" i="142" s="1"/>
  <c r="AA271" i="142" a="1"/>
  <c r="AA271" i="142" s="1"/>
  <c r="AA246" i="142" a="1"/>
  <c r="AA246" i="142" s="1"/>
  <c r="AA330" i="142" a="1"/>
  <c r="AA330" i="142" s="1"/>
  <c r="AA310" i="142" a="1"/>
  <c r="AA310" i="142" s="1"/>
  <c r="AA264" i="142" a="1"/>
  <c r="AA264" i="142" s="1"/>
  <c r="AA228" i="142" a="1"/>
  <c r="AA228" i="142" s="1"/>
  <c r="AA333" i="142" a="1"/>
  <c r="AA333" i="142" s="1"/>
  <c r="AA313" i="142" a="1"/>
  <c r="AA313" i="142" s="1"/>
  <c r="AA293" i="142" a="1"/>
  <c r="AA293" i="142" s="1"/>
  <c r="AA239" i="142" a="1"/>
  <c r="AA239" i="142" s="1"/>
  <c r="AA224" i="142" a="1"/>
  <c r="AA224" i="142" s="1"/>
  <c r="AA220" i="142" a="1"/>
  <c r="AA220" i="142" s="1"/>
  <c r="AA215" i="142" a="1"/>
  <c r="AA215" i="142" s="1"/>
  <c r="AA210" i="142" a="1"/>
  <c r="AA210" i="142" s="1"/>
  <c r="AA205" i="142" a="1"/>
  <c r="AA205" i="142" s="1"/>
  <c r="AA200" i="142" a="1"/>
  <c r="AA200" i="142" s="1"/>
  <c r="AA195" i="142" a="1"/>
  <c r="AA195" i="142" s="1"/>
  <c r="AA190" i="142" a="1"/>
  <c r="AA190" i="142" s="1"/>
  <c r="AA185" i="142" a="1"/>
  <c r="AA185" i="142" s="1"/>
  <c r="AA180" i="142" a="1"/>
  <c r="AA180" i="142" s="1"/>
  <c r="AA316" i="142" a="1"/>
  <c r="AA316" i="142" s="1"/>
  <c r="AA305" i="142" a="1"/>
  <c r="AA305" i="142" s="1"/>
  <c r="AA285" i="142" a="1"/>
  <c r="AA285" i="142" s="1"/>
  <c r="AA261" i="142" a="1"/>
  <c r="AA261" i="142" s="1"/>
  <c r="AA299" i="142" a="1"/>
  <c r="AA299" i="142" s="1"/>
  <c r="AA331" i="142" a="1"/>
  <c r="AA331" i="142" s="1"/>
  <c r="AA325" i="142" a="1"/>
  <c r="AA325" i="142" s="1"/>
  <c r="AA306" i="142" a="1"/>
  <c r="AA306" i="142" s="1"/>
  <c r="AA243" i="142" a="1"/>
  <c r="AA243" i="142" s="1"/>
  <c r="AA235" i="142" a="1"/>
  <c r="AA235" i="142" s="1"/>
  <c r="AA230" i="142" a="1"/>
  <c r="AA230" i="142" s="1"/>
  <c r="AA328" i="142" a="1"/>
  <c r="AA328" i="142" s="1"/>
  <c r="AA323" i="142" a="1"/>
  <c r="AA323" i="142" s="1"/>
  <c r="AA301" i="142" a="1"/>
  <c r="AA301" i="142" s="1"/>
  <c r="AA281" i="142" a="1"/>
  <c r="AA281" i="142" s="1"/>
  <c r="AA236" i="142" a="1"/>
  <c r="AA236" i="142" s="1"/>
  <c r="AA231" i="142" a="1"/>
  <c r="AA231" i="142" s="1"/>
  <c r="AA208" i="142" a="1"/>
  <c r="AA208" i="142" s="1"/>
  <c r="AA192" i="142" a="1"/>
  <c r="AA192" i="142" s="1"/>
  <c r="AA314" i="142" a="1"/>
  <c r="AA314" i="142" s="1"/>
  <c r="AA303" i="142" a="1"/>
  <c r="AA303" i="142" s="1"/>
  <c r="AA248" i="142" a="1"/>
  <c r="AA248" i="142" s="1"/>
  <c r="AA265" i="142" a="1"/>
  <c r="AA265" i="142" s="1"/>
  <c r="AA260" i="142" a="1"/>
  <c r="AA260" i="142" s="1"/>
  <c r="AA229" i="142" a="1"/>
  <c r="AA229" i="142" s="1"/>
  <c r="AA202" i="142" a="1"/>
  <c r="AA202" i="142" s="1"/>
  <c r="AA178" i="142" a="1"/>
  <c r="AA178" i="142" s="1"/>
  <c r="AA174" i="142" a="1"/>
  <c r="AA174" i="142" s="1"/>
  <c r="AA170" i="142" a="1"/>
  <c r="AA170" i="142" s="1"/>
  <c r="AA149" i="142" a="1"/>
  <c r="AA149" i="142" s="1"/>
  <c r="AA145" i="142" a="1"/>
  <c r="AA145" i="142" s="1"/>
  <c r="AA124" i="142" a="1"/>
  <c r="AA124" i="142" s="1"/>
  <c r="AA309" i="142" a="1"/>
  <c r="AA309" i="142" s="1"/>
  <c r="AA324" i="142" a="1"/>
  <c r="AA324" i="142" s="1"/>
  <c r="AA211" i="142" a="1"/>
  <c r="AA211" i="142" s="1"/>
  <c r="AA177" i="142" a="1"/>
  <c r="AA177" i="142" s="1"/>
  <c r="AA159" i="142" a="1"/>
  <c r="AA159" i="142" s="1"/>
  <c r="AA123" i="142" a="1"/>
  <c r="AA123" i="142" s="1"/>
  <c r="AA263" i="142" a="1"/>
  <c r="AA263" i="142" s="1"/>
  <c r="AA259" i="142" a="1"/>
  <c r="AA259" i="142" s="1"/>
  <c r="AA253" i="142" a="1"/>
  <c r="AA253" i="142" s="1"/>
  <c r="AA249" i="142" a="1"/>
  <c r="AA249" i="142" s="1"/>
  <c r="AA216" i="142" a="1"/>
  <c r="AA216" i="142" s="1"/>
  <c r="AA275" i="142" a="1"/>
  <c r="AA275" i="142" s="1"/>
  <c r="AA273" i="142" a="1"/>
  <c r="AA273" i="142" s="1"/>
  <c r="AA269" i="142" a="1"/>
  <c r="AA269" i="142" s="1"/>
  <c r="AA255" i="142" a="1"/>
  <c r="AA255" i="142" s="1"/>
  <c r="AA245" i="142" a="1"/>
  <c r="AA245" i="142" s="1"/>
  <c r="AA204" i="142" a="1"/>
  <c r="AA204" i="142" s="1"/>
  <c r="AA197" i="142" a="1"/>
  <c r="AA197" i="142" s="1"/>
  <c r="AA163" i="142" a="1"/>
  <c r="AA163" i="142" s="1"/>
  <c r="AA127" i="142" a="1"/>
  <c r="AA127" i="142" s="1"/>
  <c r="AA111" i="142" a="1"/>
  <c r="AA111" i="142" s="1"/>
  <c r="AA102" i="142" a="1"/>
  <c r="AA102" i="142" s="1"/>
  <c r="AA97" i="142" a="1"/>
  <c r="AA97" i="142" s="1"/>
  <c r="AA92" i="142" a="1"/>
  <c r="AA92" i="142" s="1"/>
  <c r="AA87" i="142" a="1"/>
  <c r="AA87" i="142" s="1"/>
  <c r="AA82" i="142" a="1"/>
  <c r="AA82" i="142" s="1"/>
  <c r="AA77" i="142" a="1"/>
  <c r="AA77" i="142" s="1"/>
  <c r="AA72" i="142" a="1"/>
  <c r="AA72" i="142" s="1"/>
  <c r="AA67" i="142" a="1"/>
  <c r="AA67" i="142" s="1"/>
  <c r="AA62" i="142" a="1"/>
  <c r="AA62" i="142" s="1"/>
  <c r="AA57" i="142" a="1"/>
  <c r="AA57" i="142" s="1"/>
  <c r="AA223" i="142" a="1"/>
  <c r="AA223" i="142" s="1"/>
  <c r="AA326" i="142" a="1"/>
  <c r="AA326" i="142" s="1"/>
  <c r="AA315" i="142" a="1"/>
  <c r="AA315" i="142" s="1"/>
  <c r="AA258" i="142" a="1"/>
  <c r="AA258" i="142" s="1"/>
  <c r="AA268" i="142" a="1"/>
  <c r="AA268" i="142" s="1"/>
  <c r="AA206" i="142" a="1"/>
  <c r="AA206" i="142" s="1"/>
  <c r="AA193" i="142" a="1"/>
  <c r="AA193" i="142" s="1"/>
  <c r="AA187" i="142" a="1"/>
  <c r="AA187" i="142" s="1"/>
  <c r="AA296" i="142" a="1"/>
  <c r="AA296" i="142" s="1"/>
  <c r="AA288" i="142" a="1"/>
  <c r="AA288" i="142" s="1"/>
  <c r="AA254" i="142" a="1"/>
  <c r="AA254" i="142" s="1"/>
  <c r="AA225" i="142" a="1"/>
  <c r="AA225" i="142" s="1"/>
  <c r="AA171" i="142" a="1"/>
  <c r="AA171" i="142" s="1"/>
  <c r="AA110" i="142" a="1"/>
  <c r="AA110" i="142" s="1"/>
  <c r="AA90" i="142" a="1"/>
  <c r="AA90" i="142" s="1"/>
  <c r="AA65" i="142" a="1"/>
  <c r="AA65" i="142" s="1"/>
  <c r="AA295" i="142" a="1"/>
  <c r="AA295" i="142" s="1"/>
  <c r="AA266" i="142" a="1"/>
  <c r="AA266" i="142" s="1"/>
  <c r="AA251" i="142" a="1"/>
  <c r="AA251" i="142" s="1"/>
  <c r="AA291" i="142" a="1"/>
  <c r="AA291" i="142" s="1"/>
  <c r="AA222" i="142" a="1"/>
  <c r="AA222" i="142" s="1"/>
  <c r="AA213" i="142" a="1"/>
  <c r="AA213" i="142" s="1"/>
  <c r="AA290" i="142" a="1"/>
  <c r="AA290" i="142" s="1"/>
  <c r="AA256" i="142" a="1"/>
  <c r="AA256" i="142" s="1"/>
  <c r="AA238" i="142" a="1"/>
  <c r="AA238" i="142" s="1"/>
  <c r="AA199" i="142" a="1"/>
  <c r="AA199" i="142" s="1"/>
  <c r="AA186" i="142" a="1"/>
  <c r="AA186" i="142" s="1"/>
  <c r="AA172" i="142" a="1"/>
  <c r="AA172" i="142" s="1"/>
  <c r="AA151" i="142" a="1"/>
  <c r="AA151" i="142" s="1"/>
  <c r="AA219" i="142" a="1"/>
  <c r="AA219" i="142" s="1"/>
  <c r="AA212" i="142" a="1"/>
  <c r="AA212" i="142" s="1"/>
  <c r="AA201" i="142" a="1"/>
  <c r="AA201" i="142" s="1"/>
  <c r="AA175" i="142" a="1"/>
  <c r="AA175" i="142" s="1"/>
  <c r="AA218" i="142" a="1"/>
  <c r="AA218" i="142" s="1"/>
  <c r="AA191" i="142" a="1"/>
  <c r="AA191" i="142" s="1"/>
  <c r="AA150" i="142" a="1"/>
  <c r="AA150" i="142" s="1"/>
  <c r="AA141" i="142" a="1"/>
  <c r="AA141" i="142" s="1"/>
  <c r="AA134" i="142" a="1"/>
  <c r="AA134" i="142" s="1"/>
  <c r="AA100" i="142" a="1"/>
  <c r="AA100" i="142" s="1"/>
  <c r="AA308" i="142" a="1"/>
  <c r="AA308" i="142" s="1"/>
  <c r="AA116" i="142" a="1"/>
  <c r="AA116" i="142" s="1"/>
  <c r="AA113" i="142" a="1"/>
  <c r="AA113" i="142" s="1"/>
  <c r="AA93" i="142" a="1"/>
  <c r="AA93" i="142" s="1"/>
  <c r="AA75" i="142" a="1"/>
  <c r="AA75" i="142" s="1"/>
  <c r="AA45" i="142" a="1"/>
  <c r="AA45" i="142" s="1"/>
  <c r="AA20" i="142" a="1"/>
  <c r="AA20" i="142" s="1"/>
  <c r="AA276" i="142" a="1"/>
  <c r="AA276" i="142" s="1"/>
  <c r="AA183" i="142" a="1"/>
  <c r="AA183" i="142" s="1"/>
  <c r="AA157" i="142" a="1"/>
  <c r="AA157" i="142" s="1"/>
  <c r="AA139" i="142" a="1"/>
  <c r="AA139" i="142" s="1"/>
  <c r="AA132" i="142" a="1"/>
  <c r="AA132" i="142" s="1"/>
  <c r="AA119" i="142" a="1"/>
  <c r="AA119" i="142" s="1"/>
  <c r="AA79" i="142" a="1"/>
  <c r="AA79" i="142" s="1"/>
  <c r="AA61" i="142" a="1"/>
  <c r="AA61" i="142" s="1"/>
  <c r="AA280" i="142" a="1"/>
  <c r="AA280" i="142" s="1"/>
  <c r="AA320" i="142" a="1"/>
  <c r="AA320" i="142" s="1"/>
  <c r="AA300" i="142" a="1"/>
  <c r="AA300" i="142" s="1"/>
  <c r="AA294" i="142" a="1"/>
  <c r="AA294" i="142" s="1"/>
  <c r="AA284" i="142" a="1"/>
  <c r="AA284" i="142" s="1"/>
  <c r="AA176" i="142" a="1"/>
  <c r="AA176" i="142" s="1"/>
  <c r="AA162" i="142" a="1"/>
  <c r="AA162" i="142" s="1"/>
  <c r="AA153" i="142" a="1"/>
  <c r="AA153" i="142" s="1"/>
  <c r="AA135" i="142" a="1"/>
  <c r="AA135" i="142" s="1"/>
  <c r="AA319" i="142" a="1"/>
  <c r="AA319" i="142" s="1"/>
  <c r="AA283" i="142" a="1"/>
  <c r="AA283" i="142" s="1"/>
  <c r="AA270" i="142" a="1"/>
  <c r="AA270" i="142" s="1"/>
  <c r="AA182" i="142" a="1"/>
  <c r="AA182" i="142" s="1"/>
  <c r="AA128" i="142" a="1"/>
  <c r="AA128" i="142" s="1"/>
  <c r="AA91" i="142" a="1"/>
  <c r="AA91" i="142" s="1"/>
  <c r="AA73" i="142" a="1"/>
  <c r="AA73" i="142" s="1"/>
  <c r="AA55" i="142" a="1"/>
  <c r="AA55" i="142" s="1"/>
  <c r="AA51" i="142" a="1"/>
  <c r="AA51" i="142" s="1"/>
  <c r="AA26" i="142" a="1"/>
  <c r="AA26" i="142" s="1"/>
  <c r="AA274" i="142" a="1"/>
  <c r="AA274" i="142" s="1"/>
  <c r="AA125" i="142" a="1"/>
  <c r="AA125" i="142" s="1"/>
  <c r="AA94" i="142" a="1"/>
  <c r="AA94" i="142" s="1"/>
  <c r="AA68" i="142" a="1"/>
  <c r="AA68" i="142" s="1"/>
  <c r="AA63" i="142" a="1"/>
  <c r="AA63" i="142" s="1"/>
  <c r="AA179" i="142" a="1"/>
  <c r="AA179" i="142" s="1"/>
  <c r="AA168" i="142" a="1"/>
  <c r="AA168" i="142" s="1"/>
  <c r="AA101" i="142" a="1"/>
  <c r="AA101" i="142" s="1"/>
  <c r="AA58" i="142" a="1"/>
  <c r="AA58" i="142" s="1"/>
  <c r="AA52" i="142" a="1"/>
  <c r="AA52" i="142" s="1"/>
  <c r="AA278" i="142" a="1"/>
  <c r="AA278" i="142" s="1"/>
  <c r="AA250" i="142" a="1"/>
  <c r="AA250" i="142" s="1"/>
  <c r="AA244" i="142" a="1"/>
  <c r="AA244" i="142" s="1"/>
  <c r="AA226" i="142" a="1"/>
  <c r="AA226" i="142" s="1"/>
  <c r="AA209" i="142" a="1"/>
  <c r="AA209" i="142" s="1"/>
  <c r="AA99" i="142" a="1"/>
  <c r="AA99" i="142" s="1"/>
  <c r="AA80" i="142" a="1"/>
  <c r="AA80" i="142" s="1"/>
  <c r="AA217" i="142" a="1"/>
  <c r="AA217" i="142" s="1"/>
  <c r="AA188" i="142" a="1"/>
  <c r="AA188" i="142" s="1"/>
  <c r="AA165" i="142" a="1"/>
  <c r="AA165" i="142" s="1"/>
  <c r="AA160" i="142" a="1"/>
  <c r="AA160" i="142" s="1"/>
  <c r="AA148" i="142" a="1"/>
  <c r="AA148" i="142" s="1"/>
  <c r="AA136" i="142" a="1"/>
  <c r="AA136" i="142" s="1"/>
  <c r="AA164" i="142" a="1"/>
  <c r="AA164" i="142" s="1"/>
  <c r="AA140" i="142" a="1"/>
  <c r="AA140" i="142" s="1"/>
  <c r="AA44" i="142" a="1"/>
  <c r="AA44" i="142" s="1"/>
  <c r="AA25" i="142" a="1"/>
  <c r="AA25" i="142" s="1"/>
  <c r="AA6" i="142" a="1"/>
  <c r="AA6" i="142" s="1"/>
  <c r="AA241" i="142" a="1"/>
  <c r="AA241" i="142" s="1"/>
  <c r="AA152" i="142" a="1"/>
  <c r="AA152" i="142" s="1"/>
  <c r="AA126" i="142" a="1"/>
  <c r="AA126" i="142" s="1"/>
  <c r="AA198" i="142" a="1"/>
  <c r="AA198" i="142" s="1"/>
  <c r="AA194" i="142" a="1"/>
  <c r="AA194" i="142" s="1"/>
  <c r="Y3" i="142" a="1"/>
  <c r="Y3" i="142" s="1"/>
  <c r="T3" i="142" s="1"/>
  <c r="AC9" i="142" a="1"/>
  <c r="AC9" i="142" s="1"/>
  <c r="AA19" i="142" a="1"/>
  <c r="AA19" i="142" s="1"/>
  <c r="Z24" i="142" a="1"/>
  <c r="Z24" i="142" s="1"/>
  <c r="Z37" i="142" a="1"/>
  <c r="Z37" i="142" s="1"/>
  <c r="AB40" i="142" a="1"/>
  <c r="AB40" i="142" s="1"/>
  <c r="AC48" i="142" a="1"/>
  <c r="AC48" i="142" s="1"/>
  <c r="AB53" i="142" a="1"/>
  <c r="AB53" i="142" s="1"/>
  <c r="AC62" i="142" a="1"/>
  <c r="AC62" i="142" s="1"/>
  <c r="AA66" i="142" a="1"/>
  <c r="AA66" i="142" s="1"/>
  <c r="AB77" i="142" a="1"/>
  <c r="AB77" i="142" s="1"/>
  <c r="AA84" i="142" a="1"/>
  <c r="AA84" i="142" s="1"/>
  <c r="AC100" i="142" a="1"/>
  <c r="AC100" i="142" s="1"/>
  <c r="AC113" i="142" a="1"/>
  <c r="AC113" i="142" s="1"/>
  <c r="Y116" i="142" a="1"/>
  <c r="Y116" i="142" s="1"/>
  <c r="Z119" i="142" a="1"/>
  <c r="Z119" i="142" s="1"/>
  <c r="AC132" i="142" a="1"/>
  <c r="AC132" i="142" s="1"/>
  <c r="Z136" i="142" a="1"/>
  <c r="Z136" i="142" s="1"/>
  <c r="AA144" i="142" a="1"/>
  <c r="AA144" i="142" s="1"/>
  <c r="AC182" i="142" a="1"/>
  <c r="AC182" i="142" s="1"/>
  <c r="AA203" i="142" a="1"/>
  <c r="AA203" i="142" s="1"/>
  <c r="AB210" i="142" a="1"/>
  <c r="AB210" i="142" s="1"/>
  <c r="AC287" i="142" a="1"/>
  <c r="AC287" i="142" s="1"/>
  <c r="Y325" i="142" a="1"/>
  <c r="Y325" i="142" s="1"/>
  <c r="AC33" i="142" a="1"/>
  <c r="AC33" i="142" s="1"/>
  <c r="AB322" i="142" a="1"/>
  <c r="AB322" i="142" s="1"/>
  <c r="AB315" i="142" a="1"/>
  <c r="AB315" i="142" s="1"/>
  <c r="AB297" i="142" a="1"/>
  <c r="AB297" i="142" s="1"/>
  <c r="AB290" i="142" a="1"/>
  <c r="AB290" i="142" s="1"/>
  <c r="AB333" i="142" a="1"/>
  <c r="AB333" i="142" s="1"/>
  <c r="AB308" i="142" a="1"/>
  <c r="AB308" i="142" s="1"/>
  <c r="AB283" i="142" a="1"/>
  <c r="AB283" i="142" s="1"/>
  <c r="AB259" i="142" a="1"/>
  <c r="AB259" i="142" s="1"/>
  <c r="AB234" i="142" a="1"/>
  <c r="AB234" i="142" s="1"/>
  <c r="AB316" i="142" a="1"/>
  <c r="AB316" i="142" s="1"/>
  <c r="AB296" i="142" a="1"/>
  <c r="AB296" i="142" s="1"/>
  <c r="AB275" i="142" a="1"/>
  <c r="AB275" i="142" s="1"/>
  <c r="AB268" i="142" a="1"/>
  <c r="AB268" i="142" s="1"/>
  <c r="AB257" i="142" a="1"/>
  <c r="AB257" i="142" s="1"/>
  <c r="AB220" i="142" a="1"/>
  <c r="AB220" i="142" s="1"/>
  <c r="AB319" i="142" a="1"/>
  <c r="AB319" i="142" s="1"/>
  <c r="AB299" i="142" a="1"/>
  <c r="AB299" i="142" s="1"/>
  <c r="AB250" i="142" a="1"/>
  <c r="AB250" i="142" s="1"/>
  <c r="AB243" i="142" a="1"/>
  <c r="AB243" i="142" s="1"/>
  <c r="AB232" i="142" a="1"/>
  <c r="AB232" i="142" s="1"/>
  <c r="AB325" i="142" a="1"/>
  <c r="AB325" i="142" s="1"/>
  <c r="AB291" i="142" a="1"/>
  <c r="AB291" i="142" s="1"/>
  <c r="AB279" i="142" a="1"/>
  <c r="AB279" i="142" s="1"/>
  <c r="AB265" i="142" a="1"/>
  <c r="AB265" i="142" s="1"/>
  <c r="AB247" i="142" a="1"/>
  <c r="AB247" i="142" s="1"/>
  <c r="AB229" i="142" a="1"/>
  <c r="AB229" i="142" s="1"/>
  <c r="AB329" i="142" a="1"/>
  <c r="AB329" i="142" s="1"/>
  <c r="AB323" i="142" a="1"/>
  <c r="AB323" i="142" s="1"/>
  <c r="AB295" i="142" a="1"/>
  <c r="AB295" i="142" s="1"/>
  <c r="AB286" i="142" a="1"/>
  <c r="AB286" i="142" s="1"/>
  <c r="AB327" i="142" a="1"/>
  <c r="AB327" i="142" s="1"/>
  <c r="AB256" i="142" a="1"/>
  <c r="AB256" i="142" s="1"/>
  <c r="AB251" i="142" a="1"/>
  <c r="AB251" i="142" s="1"/>
  <c r="AB260" i="142" a="1"/>
  <c r="AB260" i="142" s="1"/>
  <c r="AB205" i="142" a="1"/>
  <c r="AB205" i="142" s="1"/>
  <c r="AB202" i="142" a="1"/>
  <c r="AB202" i="142" s="1"/>
  <c r="AB185" i="142" a="1"/>
  <c r="AB185" i="142" s="1"/>
  <c r="AB277" i="142" a="1"/>
  <c r="AB277" i="142" s="1"/>
  <c r="AB241" i="142" a="1"/>
  <c r="AB241" i="142" s="1"/>
  <c r="AB221" i="142" a="1"/>
  <c r="AB221" i="142" s="1"/>
  <c r="AB309" i="142" a="1"/>
  <c r="AB309" i="142" s="1"/>
  <c r="AB258" i="142" a="1"/>
  <c r="AB258" i="142" s="1"/>
  <c r="AB253" i="142" a="1"/>
  <c r="AB253" i="142" s="1"/>
  <c r="AB218" i="142" a="1"/>
  <c r="AB218" i="142" s="1"/>
  <c r="AB199" i="142" a="1"/>
  <c r="AB199" i="142" s="1"/>
  <c r="AB196" i="142" a="1"/>
  <c r="AB196" i="142" s="1"/>
  <c r="AB189" i="142" a="1"/>
  <c r="AB189" i="142" s="1"/>
  <c r="AB182" i="142" a="1"/>
  <c r="AB182" i="142" s="1"/>
  <c r="AB162" i="142" a="1"/>
  <c r="AB162" i="142" s="1"/>
  <c r="AB137" i="142" a="1"/>
  <c r="AB137" i="142" s="1"/>
  <c r="AB311" i="142" a="1"/>
  <c r="AB311" i="142" s="1"/>
  <c r="AB294" i="142" a="1"/>
  <c r="AB294" i="142" s="1"/>
  <c r="AB273" i="142" a="1"/>
  <c r="AB273" i="142" s="1"/>
  <c r="AB263" i="142" a="1"/>
  <c r="AB263" i="142" s="1"/>
  <c r="AB261" i="142" a="1"/>
  <c r="AB261" i="142" s="1"/>
  <c r="AB255" i="142" a="1"/>
  <c r="AB255" i="142" s="1"/>
  <c r="AB245" i="142" a="1"/>
  <c r="AB245" i="142" s="1"/>
  <c r="AB204" i="142" a="1"/>
  <c r="AB204" i="142" s="1"/>
  <c r="AB197" i="142" a="1"/>
  <c r="AB197" i="142" s="1"/>
  <c r="AB170" i="142" a="1"/>
  <c r="AB170" i="142" s="1"/>
  <c r="AB163" i="142" a="1"/>
  <c r="AB163" i="142" s="1"/>
  <c r="AB127" i="142" a="1"/>
  <c r="AB127" i="142" s="1"/>
  <c r="AB115" i="142" a="1"/>
  <c r="AB115" i="142" s="1"/>
  <c r="AB111" i="142" a="1"/>
  <c r="AB111" i="142" s="1"/>
  <c r="AB320" i="142" a="1"/>
  <c r="AB320" i="142" s="1"/>
  <c r="AB312" i="142" a="1"/>
  <c r="AB312" i="142" s="1"/>
  <c r="AB298" i="142" a="1"/>
  <c r="AB298" i="142" s="1"/>
  <c r="AB269" i="142" a="1"/>
  <c r="AB269" i="142" s="1"/>
  <c r="AB209" i="142" a="1"/>
  <c r="AB209" i="142" s="1"/>
  <c r="AB192" i="142" a="1"/>
  <c r="AB192" i="142" s="1"/>
  <c r="AB301" i="142" a="1"/>
  <c r="AB301" i="142" s="1"/>
  <c r="AB288" i="142" a="1"/>
  <c r="AB288" i="142" s="1"/>
  <c r="AB223" i="142" a="1"/>
  <c r="AB223" i="142" s="1"/>
  <c r="AB174" i="142" a="1"/>
  <c r="AB174" i="142" s="1"/>
  <c r="AB167" i="142" a="1"/>
  <c r="AB167" i="142" s="1"/>
  <c r="AB131" i="142" a="1"/>
  <c r="AB131" i="142" s="1"/>
  <c r="AB293" i="142" a="1"/>
  <c r="AB293" i="142" s="1"/>
  <c r="AB313" i="142" a="1"/>
  <c r="AB313" i="142" s="1"/>
  <c r="AB324" i="142" a="1"/>
  <c r="AB324" i="142" s="1"/>
  <c r="AB332" i="142" a="1"/>
  <c r="AB332" i="142" s="1"/>
  <c r="AB314" i="142" a="1"/>
  <c r="AB314" i="142" s="1"/>
  <c r="AB306" i="142" a="1"/>
  <c r="AB306" i="142" s="1"/>
  <c r="AB292" i="142" a="1"/>
  <c r="AB292" i="142" s="1"/>
  <c r="AB289" i="142" a="1"/>
  <c r="AB289" i="142" s="1"/>
  <c r="AB242" i="142" a="1"/>
  <c r="AB242" i="142" s="1"/>
  <c r="AB331" i="142" a="1"/>
  <c r="AB331" i="142" s="1"/>
  <c r="AB326" i="142" a="1"/>
  <c r="AB326" i="142" s="1"/>
  <c r="AB305" i="142" a="1"/>
  <c r="AB305" i="142" s="1"/>
  <c r="AB276" i="142" a="1"/>
  <c r="AB276" i="142" s="1"/>
  <c r="AB212" i="142" a="1"/>
  <c r="AB212" i="142" s="1"/>
  <c r="AB175" i="142" a="1"/>
  <c r="AB175" i="142" s="1"/>
  <c r="AB152" i="142" a="1"/>
  <c r="AB152" i="142" s="1"/>
  <c r="AB266" i="142" a="1"/>
  <c r="AB266" i="142" s="1"/>
  <c r="AB230" i="142" a="1"/>
  <c r="AB230" i="142" s="1"/>
  <c r="AB103" i="142" a="1"/>
  <c r="AB103" i="142" s="1"/>
  <c r="AB82" i="142" a="1"/>
  <c r="AB82" i="142" s="1"/>
  <c r="AB78" i="142" a="1"/>
  <c r="AB78" i="142" s="1"/>
  <c r="AB57" i="142" a="1"/>
  <c r="AB57" i="142" s="1"/>
  <c r="AB321" i="142" a="1"/>
  <c r="AB321" i="142" s="1"/>
  <c r="AB307" i="142" a="1"/>
  <c r="AB307" i="142" s="1"/>
  <c r="AB284" i="142" a="1"/>
  <c r="AB284" i="142" s="1"/>
  <c r="AB239" i="142" a="1"/>
  <c r="AB239" i="142" s="1"/>
  <c r="AB211" i="142" a="1"/>
  <c r="AB211" i="142" s="1"/>
  <c r="AB179" i="142" a="1"/>
  <c r="AB179" i="142" s="1"/>
  <c r="AB166" i="142" a="1"/>
  <c r="AB166" i="142" s="1"/>
  <c r="AB244" i="142" a="1"/>
  <c r="AB244" i="142" s="1"/>
  <c r="AB274" i="142" a="1"/>
  <c r="AB274" i="142" s="1"/>
  <c r="AB271" i="142" a="1"/>
  <c r="AB271" i="142" s="1"/>
  <c r="AB219" i="142" a="1"/>
  <c r="AB219" i="142" s="1"/>
  <c r="AB201" i="142" a="1"/>
  <c r="AB201" i="142" s="1"/>
  <c r="AB159" i="142" a="1"/>
  <c r="AB159" i="142" s="1"/>
  <c r="AB235" i="142" a="1"/>
  <c r="AB235" i="142" s="1"/>
  <c r="AB226" i="142" a="1"/>
  <c r="AB226" i="142" s="1"/>
  <c r="AB203" i="142" a="1"/>
  <c r="AB203" i="142" s="1"/>
  <c r="AB224" i="142" a="1"/>
  <c r="AB224" i="142" s="1"/>
  <c r="AB104" i="142" a="1"/>
  <c r="AB104" i="142" s="1"/>
  <c r="AB68" i="142" a="1"/>
  <c r="AB68" i="142" s="1"/>
  <c r="AB272" i="142" a="1"/>
  <c r="AB272" i="142" s="1"/>
  <c r="AB188" i="142" a="1"/>
  <c r="AB188" i="142" s="1"/>
  <c r="AB183" i="142" a="1"/>
  <c r="AB183" i="142" s="1"/>
  <c r="AB157" i="142" a="1"/>
  <c r="AB157" i="142" s="1"/>
  <c r="AB139" i="142" a="1"/>
  <c r="AB139" i="142" s="1"/>
  <c r="AB132" i="142" a="1"/>
  <c r="AB132" i="142" s="1"/>
  <c r="AB86" i="142" a="1"/>
  <c r="AB86" i="142" s="1"/>
  <c r="AB79" i="142" a="1"/>
  <c r="AB79" i="142" s="1"/>
  <c r="AB37" i="142" a="1"/>
  <c r="AB37" i="142" s="1"/>
  <c r="AB33" i="142" a="1"/>
  <c r="AB33" i="142" s="1"/>
  <c r="AB12" i="142" a="1"/>
  <c r="AB12" i="142" s="1"/>
  <c r="AB8" i="142" a="1"/>
  <c r="AB8" i="142" s="1"/>
  <c r="AB285" i="142" a="1"/>
  <c r="AB285" i="142" s="1"/>
  <c r="AB330" i="142" a="1"/>
  <c r="AB330" i="142" s="1"/>
  <c r="AB280" i="142" a="1"/>
  <c r="AB280" i="142" s="1"/>
  <c r="AB231" i="142" a="1"/>
  <c r="AB231" i="142" s="1"/>
  <c r="AB227" i="142" a="1"/>
  <c r="AB227" i="142" s="1"/>
  <c r="AB164" i="142" a="1"/>
  <c r="AB164" i="142" s="1"/>
  <c r="AB146" i="142" a="1"/>
  <c r="AB146" i="142" s="1"/>
  <c r="AB90" i="142" a="1"/>
  <c r="AB90" i="142" s="1"/>
  <c r="AB83" i="142" a="1"/>
  <c r="AB83" i="142" s="1"/>
  <c r="AB72" i="142" a="1"/>
  <c r="AB72" i="142" s="1"/>
  <c r="AB246" i="142" a="1"/>
  <c r="AB246" i="142" s="1"/>
  <c r="AB262" i="142" a="1"/>
  <c r="AB262" i="142" s="1"/>
  <c r="AB142" i="142" a="1"/>
  <c r="AB142" i="142" s="1"/>
  <c r="AB120" i="142" a="1"/>
  <c r="AB120" i="142" s="1"/>
  <c r="AB207" i="142" a="1"/>
  <c r="AB207" i="142" s="1"/>
  <c r="AB158" i="142" a="1"/>
  <c r="AB158" i="142" s="1"/>
  <c r="AB149" i="142" a="1"/>
  <c r="AB149" i="142" s="1"/>
  <c r="AB102" i="142" a="1"/>
  <c r="AB102" i="142" s="1"/>
  <c r="AB95" i="142" a="1"/>
  <c r="AB95" i="142" s="1"/>
  <c r="AB59" i="142" a="1"/>
  <c r="AB59" i="142" s="1"/>
  <c r="AB39" i="142" a="1"/>
  <c r="AB39" i="142" s="1"/>
  <c r="AB14" i="142" a="1"/>
  <c r="AB14" i="142" s="1"/>
  <c r="AB317" i="142" a="1"/>
  <c r="AB317" i="142" s="1"/>
  <c r="AB238" i="142" a="1"/>
  <c r="AB238" i="142" s="1"/>
  <c r="AB176" i="142" a="1"/>
  <c r="AB176" i="142" s="1"/>
  <c r="AB153" i="142" a="1"/>
  <c r="AB153" i="142" s="1"/>
  <c r="AB99" i="142" a="1"/>
  <c r="AB99" i="142" s="1"/>
  <c r="AB80" i="142" a="1"/>
  <c r="AB80" i="142" s="1"/>
  <c r="AB278" i="142" a="1"/>
  <c r="AB278" i="142" s="1"/>
  <c r="AB213" i="142" a="1"/>
  <c r="AB213" i="142" s="1"/>
  <c r="AB73" i="142" a="1"/>
  <c r="AB73" i="142" s="1"/>
  <c r="AB46" i="142" a="1"/>
  <c r="AB46" i="142" s="1"/>
  <c r="AB27" i="142" a="1"/>
  <c r="AB27" i="142" s="1"/>
  <c r="AB270" i="142" a="1"/>
  <c r="AB270" i="142" s="1"/>
  <c r="AB264" i="142" a="1"/>
  <c r="AB264" i="142" s="1"/>
  <c r="AB217" i="142" a="1"/>
  <c r="AB217" i="142" s="1"/>
  <c r="AB165" i="142" a="1"/>
  <c r="AB165" i="142" s="1"/>
  <c r="AB160" i="142" a="1"/>
  <c r="AB160" i="142" s="1"/>
  <c r="AB141" i="142" a="1"/>
  <c r="AB141" i="142" s="1"/>
  <c r="AB136" i="142" a="1"/>
  <c r="AB136" i="142" s="1"/>
  <c r="AB134" i="142" a="1"/>
  <c r="AB134" i="142" s="1"/>
  <c r="AB92" i="142" a="1"/>
  <c r="AB92" i="142" s="1"/>
  <c r="AB66" i="142" a="1"/>
  <c r="AB66" i="142" s="1"/>
  <c r="AB328" i="142" a="1"/>
  <c r="AB328" i="142" s="1"/>
  <c r="AB200" i="142" a="1"/>
  <c r="AB200" i="142" s="1"/>
  <c r="AB173" i="142" a="1"/>
  <c r="AB173" i="142" s="1"/>
  <c r="AB148" i="142" a="1"/>
  <c r="AB148" i="142" s="1"/>
  <c r="AB85" i="142" a="1"/>
  <c r="AB85" i="142" s="1"/>
  <c r="AB304" i="142" a="1"/>
  <c r="AB304" i="142" s="1"/>
  <c r="AB208" i="142" a="1"/>
  <c r="AB208" i="142" s="1"/>
  <c r="AB195" i="142" a="1"/>
  <c r="AB195" i="142" s="1"/>
  <c r="AB155" i="142" a="1"/>
  <c r="AB155" i="142" s="1"/>
  <c r="AB129" i="142" a="1"/>
  <c r="AB129" i="142" s="1"/>
  <c r="AB300" i="142" a="1"/>
  <c r="AB300" i="142" s="1"/>
  <c r="AB254" i="142" a="1"/>
  <c r="AB254" i="142" s="1"/>
  <c r="AB225" i="142" a="1"/>
  <c r="AB225" i="142" s="1"/>
  <c r="AB145" i="142" a="1"/>
  <c r="AB145" i="142" s="1"/>
  <c r="AB133" i="142" a="1"/>
  <c r="AB133" i="142" s="1"/>
  <c r="AB248" i="142" a="1"/>
  <c r="AB248" i="142" s="1"/>
  <c r="AB198" i="142" a="1"/>
  <c r="AB198" i="142" s="1"/>
  <c r="AB194" i="142" a="1"/>
  <c r="AB194" i="142" s="1"/>
  <c r="AB172" i="142" a="1"/>
  <c r="AB172" i="142" s="1"/>
  <c r="AB147" i="142" a="1"/>
  <c r="AB147" i="142" s="1"/>
  <c r="AB41" i="142" a="1"/>
  <c r="AB41" i="142" s="1"/>
  <c r="AB38" i="142" a="1"/>
  <c r="AB38" i="142" s="1"/>
  <c r="AB22" i="142" a="1"/>
  <c r="AB22" i="142" s="1"/>
  <c r="AB19" i="142" a="1"/>
  <c r="AB19" i="142" s="1"/>
  <c r="AB282" i="142" a="1"/>
  <c r="AB282" i="142" s="1"/>
  <c r="AB135" i="142" a="1"/>
  <c r="AB135" i="142" s="1"/>
  <c r="AB310" i="142" a="1"/>
  <c r="AB310" i="142" s="1"/>
  <c r="AB267" i="142" a="1"/>
  <c r="AB267" i="142" s="1"/>
  <c r="AB6" i="142" a="1"/>
  <c r="AB6" i="142" s="1"/>
  <c r="AC14" i="142" a="1"/>
  <c r="AC14" i="142" s="1"/>
  <c r="AC27" i="142" a="1"/>
  <c r="AC27" i="142" s="1"/>
  <c r="AB32" i="142" a="1"/>
  <c r="AB32" i="142" s="1"/>
  <c r="AB45" i="142" a="1"/>
  <c r="AB45" i="142" s="1"/>
  <c r="AC53" i="142" a="1"/>
  <c r="AC53" i="142" s="1"/>
  <c r="AC64" i="142" a="1"/>
  <c r="AC64" i="142" s="1"/>
  <c r="AB75" i="142" a="1"/>
  <c r="AB75" i="142" s="1"/>
  <c r="AC77" i="142" a="1"/>
  <c r="AC77" i="142" s="1"/>
  <c r="AB84" i="142" a="1"/>
  <c r="AB84" i="142" s="1"/>
  <c r="AC105" i="142" a="1"/>
  <c r="AC105" i="142" s="1"/>
  <c r="AB119" i="142" a="1"/>
  <c r="AB119" i="142" s="1"/>
  <c r="AB128" i="142" a="1"/>
  <c r="AB128" i="142" s="1"/>
  <c r="AB144" i="142" a="1"/>
  <c r="AB144" i="142" s="1"/>
  <c r="Y169" i="142" a="1"/>
  <c r="Y169" i="142" s="1"/>
  <c r="AC177" i="142" a="1"/>
  <c r="AC177" i="142" s="1"/>
  <c r="Z195" i="142" a="1"/>
  <c r="Z195" i="142" s="1"/>
  <c r="Z228" i="142" a="1"/>
  <c r="Z228" i="142" s="1"/>
  <c r="Y240" i="142" a="1"/>
  <c r="Y240" i="142" s="1"/>
  <c r="Z249" i="142" a="1"/>
  <c r="Z249" i="142" s="1"/>
  <c r="AB27" i="141" a="1"/>
  <c r="AB27" i="141" s="1"/>
  <c r="Z78" i="141" a="1"/>
  <c r="Z78" i="141" s="1"/>
  <c r="Z28" i="141" a="1"/>
  <c r="Z28" i="141" s="1"/>
  <c r="AA84" i="141" a="1"/>
  <c r="AA84" i="141" s="1"/>
  <c r="Z171" i="141" a="1"/>
  <c r="Z171" i="141" s="1"/>
  <c r="Z172" i="141" a="1"/>
  <c r="Z172" i="141" s="1"/>
  <c r="Z173" i="141" a="1"/>
  <c r="Z173" i="141" s="1"/>
  <c r="Z91" i="141" a="1"/>
  <c r="Z91" i="141" s="1"/>
  <c r="Z4" i="141" a="1"/>
  <c r="Z4" i="141" s="1"/>
  <c r="Z198" i="141" a="1"/>
  <c r="Z198" i="141" s="1"/>
  <c r="Y16" i="141" a="1"/>
  <c r="Y16" i="141" s="1"/>
  <c r="Z86" i="141" a="1"/>
  <c r="Z86" i="141" s="1"/>
  <c r="Z254" i="141" a="1"/>
  <c r="Z254" i="141" s="1"/>
  <c r="Z6" i="141" a="1"/>
  <c r="Z6" i="141" s="1"/>
  <c r="Z217" i="141" a="1"/>
  <c r="Z217" i="141" s="1"/>
  <c r="AC6" i="141" a="1"/>
  <c r="AC6" i="141" s="1"/>
  <c r="Z110" i="141" a="1"/>
  <c r="Z110" i="141" s="1"/>
  <c r="Z220" i="141" a="1"/>
  <c r="Z220" i="141" s="1"/>
  <c r="Z125" i="141" a="1"/>
  <c r="Z125" i="141" s="1"/>
  <c r="Z126" i="141" a="1"/>
  <c r="Z126" i="141" s="1"/>
  <c r="Z59" i="141" a="1"/>
  <c r="Z59" i="141" s="1"/>
  <c r="AC16" i="141" a="1"/>
  <c r="AC16" i="141" s="1"/>
  <c r="Z60" i="141" a="1"/>
  <c r="Z60" i="141" s="1"/>
  <c r="Z253" i="141" a="1"/>
  <c r="Z253" i="141" s="1"/>
  <c r="Z61" i="141" a="1"/>
  <c r="Z61" i="141" s="1"/>
  <c r="Z148" i="141" a="1"/>
  <c r="Z148" i="141" s="1"/>
  <c r="Z256" i="141" a="1"/>
  <c r="Z256" i="141" s="1"/>
  <c r="AA18" i="141" a="1"/>
  <c r="AA18" i="141" s="1"/>
  <c r="Z71" i="141" a="1"/>
  <c r="Z71" i="141" s="1"/>
  <c r="Z152" i="141" a="1"/>
  <c r="Z152" i="141" s="1"/>
  <c r="Z263" i="141" a="1"/>
  <c r="Z263" i="141" s="1"/>
  <c r="Z87" i="141" a="1"/>
  <c r="Z87" i="141" s="1"/>
  <c r="Z175" i="141" a="1"/>
  <c r="Z175" i="141" s="1"/>
  <c r="Z31" i="141" a="1"/>
  <c r="Z31" i="141" s="1"/>
  <c r="Z181" i="141" a="1"/>
  <c r="Z181" i="141" s="1"/>
  <c r="Z34" i="141" a="1"/>
  <c r="Z34" i="141" s="1"/>
  <c r="Z98" i="141" a="1"/>
  <c r="Z98" i="141" s="1"/>
  <c r="Z197" i="141" a="1"/>
  <c r="Z197" i="141" s="1"/>
  <c r="Y5" i="141" a="1"/>
  <c r="Y5" i="141" s="1"/>
  <c r="AC34" i="141" a="1"/>
  <c r="AC34" i="141" s="1"/>
  <c r="Z99" i="141" a="1"/>
  <c r="Z99" i="141" s="1"/>
  <c r="AC5" i="141" a="1"/>
  <c r="AC5" i="141" s="1"/>
  <c r="Z38" i="141" a="1"/>
  <c r="Z38" i="141" s="1"/>
  <c r="Z100" i="141" a="1"/>
  <c r="Z100" i="141" s="1"/>
  <c r="Z200" i="141" a="1"/>
  <c r="Z200" i="141" s="1"/>
  <c r="Z39" i="141" a="1"/>
  <c r="Z39" i="141" s="1"/>
  <c r="Z101" i="141" a="1"/>
  <c r="Z101" i="141" s="1"/>
  <c r="Y40" i="141" a="1"/>
  <c r="Y40" i="141" s="1"/>
  <c r="Z218" i="141" a="1"/>
  <c r="Z218" i="141" s="1"/>
  <c r="Z8" i="141" a="1"/>
  <c r="Z8" i="141" s="1"/>
  <c r="Z41" i="141" a="1"/>
  <c r="Z41" i="141" s="1"/>
  <c r="Z123" i="141" a="1"/>
  <c r="Z123" i="141" s="1"/>
  <c r="Z9" i="141" a="1"/>
  <c r="Z9" i="141" s="1"/>
  <c r="AA46" i="141" a="1"/>
  <c r="AA46" i="141" s="1"/>
  <c r="Z222" i="141" a="1"/>
  <c r="Z222" i="141" s="1"/>
  <c r="Z57" i="141" a="1"/>
  <c r="Z57" i="141" s="1"/>
  <c r="Z229" i="141" a="1"/>
  <c r="Z229" i="141" s="1"/>
  <c r="Z16" i="141" a="1"/>
  <c r="Z16" i="141" s="1"/>
  <c r="Z133" i="141" a="1"/>
  <c r="Z133" i="141" s="1"/>
  <c r="Z251" i="141" a="1"/>
  <c r="Z251" i="141" s="1"/>
  <c r="Z147" i="141" a="1"/>
  <c r="Z147" i="141" s="1"/>
  <c r="Z17" i="141" a="1"/>
  <c r="Z17" i="141" s="1"/>
  <c r="Z18" i="141" a="1"/>
  <c r="Z18" i="141" s="1"/>
  <c r="Z70" i="141" a="1"/>
  <c r="Z70" i="141" s="1"/>
  <c r="Z150" i="141" a="1"/>
  <c r="Z150" i="141" s="1"/>
  <c r="AB20" i="141" a="1"/>
  <c r="AB20" i="141" s="1"/>
  <c r="AA71" i="141" a="1"/>
  <c r="AA71" i="141" s="1"/>
  <c r="Z155" i="141" a="1"/>
  <c r="Z155" i="141" s="1"/>
  <c r="Z309" i="141" a="1"/>
  <c r="Z309" i="141" s="1"/>
  <c r="Z29" i="141" a="1"/>
  <c r="Z29" i="141" s="1"/>
  <c r="W1" i="141"/>
  <c r="Z21" i="141" a="1"/>
  <c r="Z21" i="141" s="1"/>
  <c r="Z72" i="141" a="1"/>
  <c r="Z72" i="141" s="1"/>
  <c r="Z161" i="141" a="1"/>
  <c r="Z161" i="141" s="1"/>
  <c r="Z313" i="141" a="1"/>
  <c r="Z313" i="141" s="1"/>
  <c r="Z33" i="141" a="1"/>
  <c r="Z33" i="141" s="1"/>
  <c r="Z46" i="141" a="1"/>
  <c r="Z46" i="141" s="1"/>
  <c r="Z64" i="141" a="1"/>
  <c r="Z64" i="141" s="1"/>
  <c r="Z76" i="141" a="1"/>
  <c r="Z76" i="141" s="1"/>
  <c r="Z90" i="141" a="1"/>
  <c r="Z90" i="141" s="1"/>
  <c r="Z108" i="141" a="1"/>
  <c r="Z108" i="141" s="1"/>
  <c r="Z132" i="141" a="1"/>
  <c r="Z132" i="141" s="1"/>
  <c r="Z160" i="141" a="1"/>
  <c r="Z160" i="141" s="1"/>
  <c r="Z180" i="141" a="1"/>
  <c r="Z180" i="141" s="1"/>
  <c r="Z205" i="141" a="1"/>
  <c r="Z205" i="141" s="1"/>
  <c r="Z228" i="141" a="1"/>
  <c r="Z228" i="141" s="1"/>
  <c r="AC9" i="141" a="1"/>
  <c r="AC9" i="141" s="1"/>
  <c r="Z22" i="141" a="1"/>
  <c r="Z22" i="141" s="1"/>
  <c r="AB34" i="141" a="1"/>
  <c r="AB34" i="141" s="1"/>
  <c r="Z48" i="141" a="1"/>
  <c r="Z48" i="141" s="1"/>
  <c r="AA65" i="141" a="1"/>
  <c r="AA65" i="141" s="1"/>
  <c r="Z79" i="141" a="1"/>
  <c r="Z79" i="141" s="1"/>
  <c r="Z92" i="141" a="1"/>
  <c r="Z92" i="141" s="1"/>
  <c r="Z136" i="141" a="1"/>
  <c r="Z136" i="141" s="1"/>
  <c r="Z162" i="141" a="1"/>
  <c r="Z162" i="141" s="1"/>
  <c r="Z207" i="141" a="1"/>
  <c r="Z207" i="141" s="1"/>
  <c r="Z231" i="141" a="1"/>
  <c r="Z231" i="141" s="1"/>
  <c r="Z264" i="141" a="1"/>
  <c r="Z264" i="141" s="1"/>
  <c r="Z66" i="141" a="1"/>
  <c r="Z66" i="141" s="1"/>
  <c r="Z80" i="141" a="1"/>
  <c r="Z80" i="141" s="1"/>
  <c r="Z93" i="141" a="1"/>
  <c r="Z93" i="141" s="1"/>
  <c r="Z112" i="141" a="1"/>
  <c r="Z112" i="141" s="1"/>
  <c r="Z137" i="141" a="1"/>
  <c r="Z137" i="141" s="1"/>
  <c r="Z188" i="141" a="1"/>
  <c r="Z188" i="141" s="1"/>
  <c r="Z208" i="141" a="1"/>
  <c r="Z208" i="141" s="1"/>
  <c r="Z233" i="141" a="1"/>
  <c r="Z233" i="141" s="1"/>
  <c r="Z265" i="141" a="1"/>
  <c r="Z265" i="141" s="1"/>
  <c r="AA11" i="141" a="1"/>
  <c r="AA11" i="141" s="1"/>
  <c r="Z24" i="141" a="1"/>
  <c r="Z24" i="141" s="1"/>
  <c r="Z36" i="141" a="1"/>
  <c r="Z36" i="141" s="1"/>
  <c r="Z50" i="141" a="1"/>
  <c r="Z50" i="141" s="1"/>
  <c r="Z67" i="141" a="1"/>
  <c r="Z67" i="141" s="1"/>
  <c r="Z82" i="141" a="1"/>
  <c r="Z82" i="141" s="1"/>
  <c r="Z94" i="141" a="1"/>
  <c r="Z94" i="141" s="1"/>
  <c r="Z116" i="141" a="1"/>
  <c r="Z116" i="141" s="1"/>
  <c r="Z141" i="141" a="1"/>
  <c r="Z141" i="141" s="1"/>
  <c r="Z165" i="141" a="1"/>
  <c r="Z165" i="141" s="1"/>
  <c r="Z191" i="141" a="1"/>
  <c r="Z191" i="141" s="1"/>
  <c r="Z210" i="141" a="1"/>
  <c r="Z210" i="141" s="1"/>
  <c r="Z236" i="141" a="1"/>
  <c r="Z236" i="141" s="1"/>
  <c r="Z274" i="141" a="1"/>
  <c r="Z274" i="141" s="1"/>
  <c r="Y35" i="141" a="1"/>
  <c r="Y35" i="141" s="1"/>
  <c r="Z113" i="141" a="1"/>
  <c r="Z113" i="141" s="1"/>
  <c r="Z140" i="141" a="1"/>
  <c r="Z140" i="141" s="1"/>
  <c r="Z163" i="141" a="1"/>
  <c r="Z163" i="141" s="1"/>
  <c r="Z190" i="141" a="1"/>
  <c r="Z190" i="141" s="1"/>
  <c r="Z235" i="141" a="1"/>
  <c r="Z235" i="141" s="1"/>
  <c r="Z271" i="141" a="1"/>
  <c r="Z271" i="141" s="1"/>
  <c r="Z2" i="141" a="1"/>
  <c r="Z2" i="141" s="1"/>
  <c r="U2" i="141" s="1"/>
  <c r="Y12" i="141" a="1"/>
  <c r="Y12" i="141" s="1"/>
  <c r="AB25" i="141" a="1"/>
  <c r="AB25" i="141" s="1"/>
  <c r="Z51" i="141" a="1"/>
  <c r="Z51" i="141" s="1"/>
  <c r="Z68" i="141" a="1"/>
  <c r="Z68" i="141" s="1"/>
  <c r="Z95" i="141" a="1"/>
  <c r="Z95" i="141" s="1"/>
  <c r="Z117" i="141" a="1"/>
  <c r="Z117" i="141" s="1"/>
  <c r="Z166" i="141" a="1"/>
  <c r="Z166" i="141" s="1"/>
  <c r="Z211" i="141" a="1"/>
  <c r="Z211" i="141" s="1"/>
  <c r="Z237" i="141" a="1"/>
  <c r="Z237" i="141" s="1"/>
  <c r="Z276" i="141" a="1"/>
  <c r="Z276" i="141" s="1"/>
  <c r="Z11" i="141" a="1"/>
  <c r="Z11" i="141" s="1"/>
  <c r="Z49" i="141" a="1"/>
  <c r="Z49" i="141" s="1"/>
  <c r="Z23" i="141" a="1"/>
  <c r="Z23" i="141" s="1"/>
  <c r="Z12" i="141" a="1"/>
  <c r="Z12" i="141" s="1"/>
  <c r="Z26" i="141" a="1"/>
  <c r="Z26" i="141" s="1"/>
  <c r="Y37" i="141" a="1"/>
  <c r="Y37" i="141" s="1"/>
  <c r="Z53" i="141" a="1"/>
  <c r="Z53" i="141" s="1"/>
  <c r="Z84" i="141" a="1"/>
  <c r="Z84" i="141" s="1"/>
  <c r="Z118" i="141" a="1"/>
  <c r="Z118" i="141" s="1"/>
  <c r="Z142" i="141" a="1"/>
  <c r="Z142" i="141" s="1"/>
  <c r="Z167" i="141" a="1"/>
  <c r="Z167" i="141" s="1"/>
  <c r="Z192" i="141" a="1"/>
  <c r="Z192" i="141" s="1"/>
  <c r="Z213" i="141" a="1"/>
  <c r="Z213" i="141" s="1"/>
  <c r="Z240" i="141" a="1"/>
  <c r="Z240" i="141" s="1"/>
  <c r="Z298" i="141" a="1"/>
  <c r="Z298" i="141" s="1"/>
  <c r="Z47" i="141" a="1"/>
  <c r="Z47" i="141" s="1"/>
  <c r="Z65" i="141" a="1"/>
  <c r="Z65" i="141" s="1"/>
  <c r="Z111" i="141" a="1"/>
  <c r="Z111" i="141" s="1"/>
  <c r="Z135" i="141" a="1"/>
  <c r="Z135" i="141" s="1"/>
  <c r="Z182" i="141" a="1"/>
  <c r="Z182" i="141" s="1"/>
  <c r="Z206" i="141" a="1"/>
  <c r="Z206" i="141" s="1"/>
  <c r="Z230" i="141" a="1"/>
  <c r="Z230" i="141" s="1"/>
  <c r="Y3" i="141" a="1"/>
  <c r="Y3" i="141" s="1"/>
  <c r="Z13" i="141" a="1"/>
  <c r="Z13" i="141" s="1"/>
  <c r="Z37" i="141" a="1"/>
  <c r="Z37" i="141" s="1"/>
  <c r="Z54" i="141" a="1"/>
  <c r="Z54" i="141" s="1"/>
  <c r="Z69" i="141" a="1"/>
  <c r="Z69" i="141" s="1"/>
  <c r="Z215" i="141" a="1"/>
  <c r="Z215" i="141" s="1"/>
  <c r="Z299" i="141" a="1"/>
  <c r="Z299" i="141" s="1"/>
  <c r="Z96" i="141" a="1"/>
  <c r="Z96" i="141" s="1"/>
  <c r="Z121" i="141" a="1"/>
  <c r="Z121" i="141" s="1"/>
  <c r="Z143" i="141" a="1"/>
  <c r="Z143" i="141" s="1"/>
  <c r="Z193" i="141" a="1"/>
  <c r="Z193" i="141" s="1"/>
  <c r="Z245" i="141" a="1"/>
  <c r="Z245" i="141" s="1"/>
  <c r="Z3" i="141" a="1"/>
  <c r="Z3" i="141" s="1"/>
  <c r="Z14" i="141" a="1"/>
  <c r="Z14" i="141" s="1"/>
  <c r="Z27" i="141" a="1"/>
  <c r="Z27" i="141" s="1"/>
  <c r="AC37" i="141" a="1"/>
  <c r="AC37" i="141" s="1"/>
  <c r="Z55" i="141" a="1"/>
  <c r="Z55" i="141" s="1"/>
  <c r="Z85" i="141" a="1"/>
  <c r="Z85" i="141" s="1"/>
  <c r="Z97" i="141" a="1"/>
  <c r="Z97" i="141" s="1"/>
  <c r="Z122" i="141" a="1"/>
  <c r="Z122" i="141" s="1"/>
  <c r="Z146" i="141" a="1"/>
  <c r="Z146" i="141" s="1"/>
  <c r="Z168" i="141" a="1"/>
  <c r="Z168" i="141" s="1"/>
  <c r="Z195" i="141" a="1"/>
  <c r="Z195" i="141" s="1"/>
  <c r="Z216" i="141" a="1"/>
  <c r="Z216" i="141" s="1"/>
  <c r="Z249" i="141" a="1"/>
  <c r="Z249" i="141" s="1"/>
  <c r="Z303" i="141" a="1"/>
  <c r="Z303" i="141" s="1"/>
  <c r="Z311" i="141" a="1"/>
  <c r="Z311" i="141" s="1"/>
  <c r="Z318" i="141" a="1"/>
  <c r="Z318" i="141" s="1"/>
  <c r="Z259" i="141" a="1"/>
  <c r="Z259" i="141" s="1"/>
  <c r="Z7" i="141" a="1"/>
  <c r="Z7" i="141" s="1"/>
  <c r="AB32" i="141" a="1"/>
  <c r="AB32" i="141" s="1"/>
  <c r="Z43" i="141" a="1"/>
  <c r="Z43" i="141" s="1"/>
  <c r="Z63" i="141" a="1"/>
  <c r="Z63" i="141" s="1"/>
  <c r="Z75" i="141" a="1"/>
  <c r="Z75" i="141" s="1"/>
  <c r="Z89" i="141" a="1"/>
  <c r="Z89" i="141" s="1"/>
  <c r="Z107" i="141" a="1"/>
  <c r="Z107" i="141" s="1"/>
  <c r="Z158" i="141" a="1"/>
  <c r="Z158" i="141" s="1"/>
  <c r="Z227" i="141" a="1"/>
  <c r="Z227" i="141" s="1"/>
  <c r="Z329" i="141" a="1"/>
  <c r="Z329" i="141" s="1"/>
  <c r="Z42" i="141" a="1"/>
  <c r="Z42" i="141" s="1"/>
  <c r="Z62" i="141" a="1"/>
  <c r="Z62" i="141" s="1"/>
  <c r="Z73" i="141" a="1"/>
  <c r="Z73" i="141" s="1"/>
  <c r="Z88" i="141" a="1"/>
  <c r="Z88" i="141" s="1"/>
  <c r="Z105" i="141" a="1"/>
  <c r="Z105" i="141" s="1"/>
  <c r="Z127" i="141" a="1"/>
  <c r="Z127" i="141" s="1"/>
  <c r="Z156" i="141" a="1"/>
  <c r="Z156" i="141" s="1"/>
  <c r="Z176" i="141" a="1"/>
  <c r="Z176" i="141" s="1"/>
  <c r="Z201" i="141" a="1"/>
  <c r="Z201" i="141" s="1"/>
  <c r="Z225" i="141" a="1"/>
  <c r="Z225" i="141" s="1"/>
  <c r="Z320" i="141" a="1"/>
  <c r="Z320" i="141" s="1"/>
  <c r="T1" i="141"/>
  <c r="Y7" i="141" a="1"/>
  <c r="Y7" i="141" s="1"/>
  <c r="AC18" i="141" a="1"/>
  <c r="AC18" i="141" s="1"/>
  <c r="Z32" i="141" a="1"/>
  <c r="Z32" i="141" s="1"/>
  <c r="Y43" i="141" a="1"/>
  <c r="Y43" i="141" s="1"/>
  <c r="Z74" i="141" a="1"/>
  <c r="Z74" i="141" s="1"/>
  <c r="Z130" i="141" a="1"/>
  <c r="Z130" i="141" s="1"/>
  <c r="Z157" i="141" a="1"/>
  <c r="Z157" i="141" s="1"/>
  <c r="Z177" i="141" a="1"/>
  <c r="Z177" i="141" s="1"/>
  <c r="Z202" i="141" a="1"/>
  <c r="Z202" i="141" s="1"/>
  <c r="Z226" i="141" a="1"/>
  <c r="Z226" i="141" s="1"/>
  <c r="Z260" i="141" a="1"/>
  <c r="Z260" i="141" s="1"/>
  <c r="Z328" i="141" a="1"/>
  <c r="Z328" i="141" s="1"/>
  <c r="U1" i="141"/>
  <c r="Z19" i="141" a="1"/>
  <c r="Z19" i="141" s="1"/>
  <c r="V1" i="141"/>
  <c r="AA7" i="141" a="1"/>
  <c r="AA7" i="141" s="1"/>
  <c r="AC32" i="141" a="1"/>
  <c r="AC32" i="141" s="1"/>
  <c r="Z44" i="141" a="1"/>
  <c r="Z44" i="141" s="1"/>
  <c r="Z131" i="141" a="1"/>
  <c r="Z131" i="141" s="1"/>
  <c r="Z178" i="141" a="1"/>
  <c r="Z178" i="141" s="1"/>
  <c r="Z203" i="141" a="1"/>
  <c r="Z203" i="141" s="1"/>
  <c r="Z261" i="141" a="1"/>
  <c r="Z261" i="141" s="1"/>
  <c r="AA111" i="141" a="1"/>
  <c r="AA111" i="141" s="1"/>
  <c r="AB60" i="141" a="1"/>
  <c r="AB60" i="141" s="1"/>
  <c r="Y331" i="141" a="1"/>
  <c r="Y331" i="141" s="1"/>
  <c r="Y326" i="141" a="1"/>
  <c r="Y326" i="141" s="1"/>
  <c r="Y321" i="141" a="1"/>
  <c r="Y321" i="141" s="1"/>
  <c r="Y316" i="141" a="1"/>
  <c r="Y316" i="141" s="1"/>
  <c r="Y311" i="141" a="1"/>
  <c r="Y311" i="141" s="1"/>
  <c r="Y306" i="141" a="1"/>
  <c r="Y306" i="141" s="1"/>
  <c r="Y301" i="141" a="1"/>
  <c r="Y301" i="141" s="1"/>
  <c r="Y296" i="141" a="1"/>
  <c r="Y296" i="141" s="1"/>
  <c r="Y291" i="141" a="1"/>
  <c r="Y291" i="141" s="1"/>
  <c r="Y286" i="141" a="1"/>
  <c r="Y286" i="141" s="1"/>
  <c r="Y281" i="141" a="1"/>
  <c r="Y281" i="141" s="1"/>
  <c r="Y276" i="141" a="1"/>
  <c r="Y276" i="141" s="1"/>
  <c r="Y271" i="141" a="1"/>
  <c r="Y271" i="141" s="1"/>
  <c r="Y266" i="141" a="1"/>
  <c r="Y266" i="141" s="1"/>
  <c r="Y261" i="141" a="1"/>
  <c r="Y261" i="141" s="1"/>
  <c r="Y256" i="141" a="1"/>
  <c r="Y256" i="141" s="1"/>
  <c r="Y251" i="141" a="1"/>
  <c r="Y251" i="141" s="1"/>
  <c r="Y246" i="141" a="1"/>
  <c r="Y246" i="141" s="1"/>
  <c r="Y241" i="141" a="1"/>
  <c r="Y241" i="141" s="1"/>
  <c r="Y236" i="141" a="1"/>
  <c r="Y236" i="141" s="1"/>
  <c r="Y231" i="141" a="1"/>
  <c r="Y231" i="141" s="1"/>
  <c r="Y327" i="141" a="1"/>
  <c r="Y327" i="141" s="1"/>
  <c r="Y324" i="141" a="1"/>
  <c r="Y324" i="141" s="1"/>
  <c r="Y313" i="141" a="1"/>
  <c r="Y313" i="141" s="1"/>
  <c r="Y310" i="141" a="1"/>
  <c r="Y310" i="141" s="1"/>
  <c r="Y302" i="141" a="1"/>
  <c r="Y302" i="141" s="1"/>
  <c r="Y299" i="141" a="1"/>
  <c r="Y299" i="141" s="1"/>
  <c r="Y288" i="141" a="1"/>
  <c r="Y288" i="141" s="1"/>
  <c r="Y285" i="141" a="1"/>
  <c r="Y285" i="141" s="1"/>
  <c r="Y277" i="141" a="1"/>
  <c r="Y277" i="141" s="1"/>
  <c r="Y274" i="141" a="1"/>
  <c r="Y274" i="141" s="1"/>
  <c r="Y263" i="141" a="1"/>
  <c r="Y263" i="141" s="1"/>
  <c r="Y260" i="141" a="1"/>
  <c r="Y260" i="141" s="1"/>
  <c r="Y252" i="141" a="1"/>
  <c r="Y252" i="141" s="1"/>
  <c r="Y249" i="141" a="1"/>
  <c r="Y249" i="141" s="1"/>
  <c r="Y322" i="141" a="1"/>
  <c r="Y322" i="141" s="1"/>
  <c r="Y315" i="141" a="1"/>
  <c r="Y315" i="141" s="1"/>
  <c r="Y278" i="141" a="1"/>
  <c r="Y278" i="141" s="1"/>
  <c r="Y329" i="141" a="1"/>
  <c r="Y329" i="141" s="1"/>
  <c r="Y305" i="141" a="1"/>
  <c r="Y305" i="141" s="1"/>
  <c r="Y292" i="141" a="1"/>
  <c r="Y292" i="141" s="1"/>
  <c r="Y248" i="141" a="1"/>
  <c r="Y248" i="141" s="1"/>
  <c r="Y239" i="141" a="1"/>
  <c r="Y239" i="141" s="1"/>
  <c r="Y224" i="141" a="1"/>
  <c r="Y224" i="141" s="1"/>
  <c r="Y208" i="141" a="1"/>
  <c r="Y208" i="141" s="1"/>
  <c r="Y199" i="141" a="1"/>
  <c r="Y199" i="141" s="1"/>
  <c r="Y314" i="141" a="1"/>
  <c r="Y314" i="141" s="1"/>
  <c r="Y323" i="141" a="1"/>
  <c r="Y323" i="141" s="1"/>
  <c r="Y332" i="141" a="1"/>
  <c r="Y332" i="141" s="1"/>
  <c r="Y308" i="141" a="1"/>
  <c r="Y308" i="141" s="1"/>
  <c r="Y294" i="141" a="1"/>
  <c r="Y294" i="141" s="1"/>
  <c r="Y287" i="141" a="1"/>
  <c r="Y287" i="141" s="1"/>
  <c r="Y280" i="141" a="1"/>
  <c r="Y280" i="141" s="1"/>
  <c r="Y226" i="141" a="1"/>
  <c r="Y226" i="141" s="1"/>
  <c r="Y223" i="141" a="1"/>
  <c r="Y223" i="141" s="1"/>
  <c r="Y195" i="141" a="1"/>
  <c r="Y195" i="141" s="1"/>
  <c r="Y192" i="141" a="1"/>
  <c r="Y192" i="141" s="1"/>
  <c r="Y183" i="141" a="1"/>
  <c r="Y183" i="141" s="1"/>
  <c r="Y174" i="141" a="1"/>
  <c r="Y174" i="141" s="1"/>
  <c r="Y333" i="141" a="1"/>
  <c r="Y333" i="141" s="1"/>
  <c r="Y330" i="141" a="1"/>
  <c r="Y330" i="141" s="1"/>
  <c r="Y283" i="141" a="1"/>
  <c r="Y283" i="141" s="1"/>
  <c r="Y156" i="141" a="1"/>
  <c r="Y156" i="141" s="1"/>
  <c r="Y131" i="141" a="1"/>
  <c r="Y131" i="141" s="1"/>
  <c r="Y106" i="141" a="1"/>
  <c r="Y106" i="141" s="1"/>
  <c r="Y99" i="141" a="1"/>
  <c r="Y99" i="141" s="1"/>
  <c r="Y312" i="141" a="1"/>
  <c r="Y312" i="141" s="1"/>
  <c r="Y304" i="141" a="1"/>
  <c r="Y304" i="141" s="1"/>
  <c r="Y317" i="141" a="1"/>
  <c r="Y317" i="141" s="1"/>
  <c r="Y303" i="141" a="1"/>
  <c r="Y303" i="141" s="1"/>
  <c r="Y295" i="141" a="1"/>
  <c r="Y295" i="141" s="1"/>
  <c r="Y290" i="141" a="1"/>
  <c r="Y290" i="141" s="1"/>
  <c r="Y282" i="141" a="1"/>
  <c r="Y282" i="141" s="1"/>
  <c r="Y205" i="141" a="1"/>
  <c r="Y205" i="141" s="1"/>
  <c r="Y157" i="141" a="1"/>
  <c r="Y157" i="141" s="1"/>
  <c r="Y132" i="141" a="1"/>
  <c r="Y132" i="141" s="1"/>
  <c r="Y107" i="141" a="1"/>
  <c r="Y107" i="141" s="1"/>
  <c r="Y264" i="141" a="1"/>
  <c r="Y264" i="141" s="1"/>
  <c r="Y235" i="141" a="1"/>
  <c r="Y235" i="141" s="1"/>
  <c r="Y214" i="141" a="1"/>
  <c r="Y214" i="141" s="1"/>
  <c r="Y194" i="141" a="1"/>
  <c r="Y194" i="141" s="1"/>
  <c r="Y160" i="141" a="1"/>
  <c r="Y160" i="141" s="1"/>
  <c r="Y147" i="141" a="1"/>
  <c r="Y147" i="141" s="1"/>
  <c r="Y124" i="141" a="1"/>
  <c r="Y124" i="141" s="1"/>
  <c r="Y111" i="141" a="1"/>
  <c r="Y111" i="141" s="1"/>
  <c r="Y97" i="141" a="1"/>
  <c r="Y97" i="141" s="1"/>
  <c r="Y89" i="141" a="1"/>
  <c r="Y89" i="141" s="1"/>
  <c r="Y64" i="141" a="1"/>
  <c r="Y64" i="141" s="1"/>
  <c r="Y180" i="141" a="1"/>
  <c r="Y180" i="141" s="1"/>
  <c r="Y142" i="141" a="1"/>
  <c r="Y142" i="141" s="1"/>
  <c r="Y325" i="141" a="1"/>
  <c r="Y325" i="141" s="1"/>
  <c r="Y257" i="141" a="1"/>
  <c r="Y257" i="141" s="1"/>
  <c r="Y237" i="141" a="1"/>
  <c r="Y237" i="141" s="1"/>
  <c r="Y155" i="141" a="1"/>
  <c r="Y155" i="141" s="1"/>
  <c r="Y328" i="141" a="1"/>
  <c r="Y328" i="141" s="1"/>
  <c r="Y309" i="141" a="1"/>
  <c r="Y309" i="141" s="1"/>
  <c r="Y259" i="141" a="1"/>
  <c r="Y259" i="141" s="1"/>
  <c r="Y219" i="141" a="1"/>
  <c r="Y219" i="141" s="1"/>
  <c r="Y210" i="141" a="1"/>
  <c r="Y210" i="141" s="1"/>
  <c r="Y201" i="141" a="1"/>
  <c r="Y201" i="141" s="1"/>
  <c r="Y190" i="141" a="1"/>
  <c r="Y190" i="141" s="1"/>
  <c r="Y168" i="141" a="1"/>
  <c r="Y168" i="141" s="1"/>
  <c r="Y284" i="141" a="1"/>
  <c r="Y284" i="141" s="1"/>
  <c r="Y268" i="141" a="1"/>
  <c r="Y268" i="141" s="1"/>
  <c r="Y298" i="141" a="1"/>
  <c r="Y298" i="141" s="1"/>
  <c r="Y245" i="141" a="1"/>
  <c r="Y245" i="141" s="1"/>
  <c r="Y206" i="141" a="1"/>
  <c r="Y206" i="141" s="1"/>
  <c r="Y197" i="141" a="1"/>
  <c r="Y197" i="141" s="1"/>
  <c r="Y188" i="141" a="1"/>
  <c r="Y188" i="141" s="1"/>
  <c r="Y181" i="141" a="1"/>
  <c r="Y181" i="141" s="1"/>
  <c r="Y169" i="141" a="1"/>
  <c r="Y169" i="141" s="1"/>
  <c r="Y120" i="141" a="1"/>
  <c r="Y120" i="141" s="1"/>
  <c r="Y112" i="141" a="1"/>
  <c r="Y112" i="141" s="1"/>
  <c r="Y95" i="141" a="1"/>
  <c r="Y95" i="141" s="1"/>
  <c r="Y91" i="141" a="1"/>
  <c r="Y91" i="141" s="1"/>
  <c r="Y70" i="141" a="1"/>
  <c r="Y70" i="141" s="1"/>
  <c r="Y66" i="141" a="1"/>
  <c r="Y66" i="141" s="1"/>
  <c r="Y289" i="141" a="1"/>
  <c r="Y289" i="141" s="1"/>
  <c r="Y275" i="141" a="1"/>
  <c r="Y275" i="141" s="1"/>
  <c r="Y270" i="141" a="1"/>
  <c r="Y270" i="141" s="1"/>
  <c r="Y254" i="141" a="1"/>
  <c r="Y254" i="141" s="1"/>
  <c r="Y319" i="141" a="1"/>
  <c r="Y319" i="141" s="1"/>
  <c r="Y272" i="141" a="1"/>
  <c r="Y272" i="141" s="1"/>
  <c r="Y267" i="141" a="1"/>
  <c r="Y267" i="141" s="1"/>
  <c r="Y258" i="141" a="1"/>
  <c r="Y258" i="141" s="1"/>
  <c r="Y222" i="141" a="1"/>
  <c r="Y222" i="141" s="1"/>
  <c r="Y177" i="141" a="1"/>
  <c r="Y177" i="141" s="1"/>
  <c r="Y320" i="141" a="1"/>
  <c r="Y320" i="141" s="1"/>
  <c r="Y232" i="141" a="1"/>
  <c r="Y232" i="141" s="1"/>
  <c r="Y217" i="141" a="1"/>
  <c r="Y217" i="141" s="1"/>
  <c r="Y133" i="141" a="1"/>
  <c r="Y133" i="141" s="1"/>
  <c r="Y84" i="141" a="1"/>
  <c r="Y84" i="141" s="1"/>
  <c r="Y81" i="141" a="1"/>
  <c r="Y81" i="141" s="1"/>
  <c r="Y229" i="141" a="1"/>
  <c r="Y229" i="141" s="1"/>
  <c r="Y212" i="141" a="1"/>
  <c r="Y212" i="141" s="1"/>
  <c r="Y144" i="141" a="1"/>
  <c r="Y144" i="141" s="1"/>
  <c r="Y318" i="141" a="1"/>
  <c r="Y318" i="141" s="1"/>
  <c r="Y240" i="141" a="1"/>
  <c r="Y240" i="141" s="1"/>
  <c r="Y203" i="141" a="1"/>
  <c r="Y203" i="141" s="1"/>
  <c r="Y148" i="141" a="1"/>
  <c r="Y148" i="141" s="1"/>
  <c r="Y140" i="141" a="1"/>
  <c r="Y140" i="141" s="1"/>
  <c r="Y129" i="141" a="1"/>
  <c r="Y129" i="141" s="1"/>
  <c r="Y109" i="141" a="1"/>
  <c r="Y109" i="141" s="1"/>
  <c r="Y262" i="141" a="1"/>
  <c r="Y262" i="141" s="1"/>
  <c r="Y166" i="141" a="1"/>
  <c r="Y166" i="141" s="1"/>
  <c r="Y158" i="141" a="1"/>
  <c r="Y158" i="141" s="1"/>
  <c r="Y152" i="141" a="1"/>
  <c r="Y152" i="141" s="1"/>
  <c r="Y300" i="141" a="1"/>
  <c r="Y300" i="141" s="1"/>
  <c r="Y279" i="141" a="1"/>
  <c r="Y279" i="141" s="1"/>
  <c r="Y265" i="141" a="1"/>
  <c r="Y265" i="141" s="1"/>
  <c r="Y207" i="141" a="1"/>
  <c r="Y207" i="141" s="1"/>
  <c r="Y307" i="141" a="1"/>
  <c r="Y307" i="141" s="1"/>
  <c r="Y269" i="141" a="1"/>
  <c r="Y269" i="141" s="1"/>
  <c r="Y242" i="141" a="1"/>
  <c r="Y242" i="141" s="1"/>
  <c r="Y216" i="141" a="1"/>
  <c r="Y216" i="141" s="1"/>
  <c r="Y209" i="141" a="1"/>
  <c r="Y209" i="141" s="1"/>
  <c r="Y200" i="141" a="1"/>
  <c r="Y200" i="141" s="1"/>
  <c r="Y198" i="141" a="1"/>
  <c r="Y198" i="141" s="1"/>
  <c r="Y178" i="141" a="1"/>
  <c r="Y178" i="141" s="1"/>
  <c r="Y134" i="141" a="1"/>
  <c r="Y134" i="141" s="1"/>
  <c r="Y228" i="141" a="1"/>
  <c r="Y228" i="141" s="1"/>
  <c r="Y273" i="141" a="1"/>
  <c r="Y273" i="141" s="1"/>
  <c r="Y218" i="141" a="1"/>
  <c r="Y218" i="141" s="1"/>
  <c r="Y211" i="141" a="1"/>
  <c r="Y211" i="141" s="1"/>
  <c r="Y204" i="141" a="1"/>
  <c r="Y204" i="141" s="1"/>
  <c r="Y202" i="141" a="1"/>
  <c r="Y202" i="141" s="1"/>
  <c r="Y193" i="141" a="1"/>
  <c r="Y193" i="141" s="1"/>
  <c r="Y184" i="141" a="1"/>
  <c r="Y184" i="141" s="1"/>
  <c r="Y151" i="141" a="1"/>
  <c r="Y151" i="141" s="1"/>
  <c r="Y145" i="141" a="1"/>
  <c r="Y145" i="141" s="1"/>
  <c r="Y103" i="141" a="1"/>
  <c r="Y103" i="141" s="1"/>
  <c r="Y101" i="141" a="1"/>
  <c r="Y101" i="141" s="1"/>
  <c r="Y98" i="141" a="1"/>
  <c r="Y98" i="141" s="1"/>
  <c r="Y297" i="141" a="1"/>
  <c r="Y297" i="141" s="1"/>
  <c r="Y253" i="141" a="1"/>
  <c r="Y253" i="141" s="1"/>
  <c r="Y250" i="141" a="1"/>
  <c r="Y250" i="141" s="1"/>
  <c r="Y244" i="141" a="1"/>
  <c r="Y244" i="141" s="1"/>
  <c r="Y227" i="141" a="1"/>
  <c r="Y227" i="141" s="1"/>
  <c r="Y179" i="141" a="1"/>
  <c r="Y179" i="141" s="1"/>
  <c r="Y153" i="141" a="1"/>
  <c r="Y153" i="141" s="1"/>
  <c r="Y104" i="141" a="1"/>
  <c r="Y104" i="141" s="1"/>
  <c r="Y238" i="141" a="1"/>
  <c r="Y238" i="141" s="1"/>
  <c r="Y167" i="141" a="1"/>
  <c r="Y167" i="141" s="1"/>
  <c r="Y146" i="141" a="1"/>
  <c r="Y146" i="141" s="1"/>
  <c r="Y122" i="141" a="1"/>
  <c r="Y122" i="141" s="1"/>
  <c r="Y113" i="141" a="1"/>
  <c r="Y113" i="141" s="1"/>
  <c r="Y96" i="141" a="1"/>
  <c r="Y96" i="141" s="1"/>
  <c r="Y88" i="141" a="1"/>
  <c r="Y88" i="141" s="1"/>
  <c r="Y51" i="141" a="1"/>
  <c r="Y51" i="141" s="1"/>
  <c r="Y225" i="141" a="1"/>
  <c r="Y225" i="141" s="1"/>
  <c r="Y213" i="141" a="1"/>
  <c r="Y213" i="141" s="1"/>
  <c r="Y170" i="141" a="1"/>
  <c r="Y170" i="141" s="1"/>
  <c r="Y163" i="141" a="1"/>
  <c r="Y163" i="141" s="1"/>
  <c r="Y149" i="141" a="1"/>
  <c r="Y149" i="141" s="1"/>
  <c r="Y115" i="141" a="1"/>
  <c r="Y115" i="141" s="1"/>
  <c r="Y67" i="141" a="1"/>
  <c r="Y67" i="141" s="1"/>
  <c r="Y48" i="141" a="1"/>
  <c r="Y48" i="141" s="1"/>
  <c r="Y23" i="141" a="1"/>
  <c r="Y23" i="141" s="1"/>
  <c r="Y185" i="141" a="1"/>
  <c r="Y185" i="141" s="1"/>
  <c r="Y139" i="141" a="1"/>
  <c r="Y139" i="141" s="1"/>
  <c r="Y189" i="141" a="1"/>
  <c r="Y189" i="141" s="1"/>
  <c r="Y159" i="141" a="1"/>
  <c r="Y159" i="141" s="1"/>
  <c r="Y119" i="141" a="1"/>
  <c r="Y119" i="141" s="1"/>
  <c r="Y117" i="141" a="1"/>
  <c r="Y117" i="141" s="1"/>
  <c r="Y230" i="141" a="1"/>
  <c r="Y230" i="141" s="1"/>
  <c r="Y126" i="141" a="1"/>
  <c r="Y126" i="141" s="1"/>
  <c r="Y110" i="141" a="1"/>
  <c r="Y110" i="141" s="1"/>
  <c r="Y108" i="141" a="1"/>
  <c r="Y108" i="141" s="1"/>
  <c r="Y173" i="141" a="1"/>
  <c r="Y173" i="141" s="1"/>
  <c r="Y86" i="141" a="1"/>
  <c r="Y86" i="141" s="1"/>
  <c r="Y74" i="141" a="1"/>
  <c r="Y74" i="141" s="1"/>
  <c r="Y71" i="141" a="1"/>
  <c r="Y71" i="141" s="1"/>
  <c r="Y55" i="141" a="1"/>
  <c r="Y55" i="141" s="1"/>
  <c r="Y52" i="141" a="1"/>
  <c r="Y52" i="141" s="1"/>
  <c r="Y243" i="141" a="1"/>
  <c r="Y243" i="141" s="1"/>
  <c r="Y162" i="141" a="1"/>
  <c r="Y162" i="141" s="1"/>
  <c r="Y176" i="141" a="1"/>
  <c r="Y176" i="141" s="1"/>
  <c r="Y121" i="141" a="1"/>
  <c r="Y121" i="141" s="1"/>
  <c r="Y172" i="141" a="1"/>
  <c r="Y172" i="141" s="1"/>
  <c r="Y141" i="141" a="1"/>
  <c r="Y141" i="141" s="1"/>
  <c r="Y105" i="141" a="1"/>
  <c r="Y105" i="141" s="1"/>
  <c r="Y46" i="141" a="1"/>
  <c r="Y46" i="141" s="1"/>
  <c r="Y165" i="141" a="1"/>
  <c r="Y165" i="141" s="1"/>
  <c r="Y135" i="141" a="1"/>
  <c r="Y135" i="141" s="1"/>
  <c r="Y130" i="141" a="1"/>
  <c r="Y130" i="141" s="1"/>
  <c r="Y123" i="141" a="1"/>
  <c r="Y123" i="141" s="1"/>
  <c r="Y234" i="141" a="1"/>
  <c r="Y234" i="141" s="1"/>
  <c r="Y221" i="141" a="1"/>
  <c r="Y221" i="141" s="1"/>
  <c r="Y196" i="141" a="1"/>
  <c r="Y196" i="141" s="1"/>
  <c r="Y187" i="141" a="1"/>
  <c r="Y187" i="141" s="1"/>
  <c r="Y154" i="141" a="1"/>
  <c r="Y154" i="141" s="1"/>
  <c r="Y293" i="141" a="1"/>
  <c r="Y293" i="141" s="1"/>
  <c r="Y255" i="141" a="1"/>
  <c r="Y255" i="141" s="1"/>
  <c r="Y215" i="141" a="1"/>
  <c r="Y215" i="141" s="1"/>
  <c r="Y175" i="141" a="1"/>
  <c r="Y175" i="141" s="1"/>
  <c r="Y233" i="141" a="1"/>
  <c r="Y233" i="141" s="1"/>
  <c r="Y191" i="141" a="1"/>
  <c r="Y191" i="141" s="1"/>
  <c r="Y150" i="141" a="1"/>
  <c r="Y150" i="141" s="1"/>
  <c r="Y118" i="141" a="1"/>
  <c r="Y118" i="141" s="1"/>
  <c r="Y247" i="141" a="1"/>
  <c r="Y247" i="141" s="1"/>
  <c r="Y220" i="141" a="1"/>
  <c r="Y220" i="141" s="1"/>
  <c r="Y171" i="141" a="1"/>
  <c r="Y171" i="141" s="1"/>
  <c r="Y143" i="141" a="1"/>
  <c r="Y143" i="141" s="1"/>
  <c r="Y137" i="141" a="1"/>
  <c r="Y137" i="141" s="1"/>
  <c r="Y127" i="141" a="1"/>
  <c r="Y127" i="141" s="1"/>
  <c r="Y102" i="141" a="1"/>
  <c r="Y102" i="141" s="1"/>
  <c r="Y100" i="141" a="1"/>
  <c r="Y100" i="141" s="1"/>
  <c r="Y186" i="141" a="1"/>
  <c r="Y186" i="141" s="1"/>
  <c r="Y182" i="141" a="1"/>
  <c r="Y182" i="141" s="1"/>
  <c r="Y26" i="141" a="1"/>
  <c r="Y26" i="141" s="1"/>
  <c r="Y116" i="141" a="1"/>
  <c r="Y116" i="141" s="1"/>
  <c r="Y76" i="141" a="1"/>
  <c r="Y76" i="141" s="1"/>
  <c r="Y58" i="141" a="1"/>
  <c r="Y58" i="141" s="1"/>
  <c r="Y49" i="141" a="1"/>
  <c r="Y49" i="141" s="1"/>
  <c r="Y164" i="141" a="1"/>
  <c r="Y164" i="141" s="1"/>
  <c r="Y90" i="141" a="1"/>
  <c r="Y90" i="141" s="1"/>
  <c r="Y56" i="141" a="1"/>
  <c r="Y56" i="141" s="1"/>
  <c r="Y44" i="141" a="1"/>
  <c r="Y44" i="141" s="1"/>
  <c r="Y17" i="141" a="1"/>
  <c r="Y17" i="141" s="1"/>
  <c r="Y65" i="141" a="1"/>
  <c r="Y65" i="141" s="1"/>
  <c r="Y114" i="141" a="1"/>
  <c r="Y114" i="141" s="1"/>
  <c r="Y92" i="141" a="1"/>
  <c r="Y92" i="141" s="1"/>
  <c r="Y72" i="141" a="1"/>
  <c r="Y72" i="141" s="1"/>
  <c r="Y47" i="141" a="1"/>
  <c r="Y47" i="141" s="1"/>
  <c r="Y27" i="141" a="1"/>
  <c r="Y27" i="141" s="1"/>
  <c r="Y83" i="141" a="1"/>
  <c r="Y83" i="141" s="1"/>
  <c r="Y54" i="141" a="1"/>
  <c r="Y54" i="141" s="1"/>
  <c r="Y42" i="141" a="1"/>
  <c r="Y42" i="141" s="1"/>
  <c r="Y24" i="141" a="1"/>
  <c r="Y24" i="141" s="1"/>
  <c r="Y8" i="141" a="1"/>
  <c r="Y8" i="141" s="1"/>
  <c r="Y85" i="141" a="1"/>
  <c r="Y85" i="141" s="1"/>
  <c r="Y138" i="141" a="1"/>
  <c r="Y138" i="141" s="1"/>
  <c r="Y87" i="141" a="1"/>
  <c r="Y87" i="141" s="1"/>
  <c r="Y79" i="141" a="1"/>
  <c r="Y79" i="141" s="1"/>
  <c r="Y61" i="141" a="1"/>
  <c r="Y61" i="141" s="1"/>
  <c r="Y45" i="141" a="1"/>
  <c r="Y45" i="141" s="1"/>
  <c r="Y18" i="141" a="1"/>
  <c r="Y18" i="141" s="1"/>
  <c r="Y2" i="141" a="1"/>
  <c r="Y2" i="141" s="1"/>
  <c r="T2" i="141" s="1"/>
  <c r="Y50" i="141" a="1"/>
  <c r="Y50" i="141" s="1"/>
  <c r="Y128" i="141" a="1"/>
  <c r="Y128" i="141" s="1"/>
  <c r="Y77" i="141" a="1"/>
  <c r="Y77" i="141" s="1"/>
  <c r="Y161" i="141" a="1"/>
  <c r="Y161" i="141" s="1"/>
  <c r="Y94" i="141" a="1"/>
  <c r="Y94" i="141" s="1"/>
  <c r="Y68" i="141" a="1"/>
  <c r="Y68" i="141" s="1"/>
  <c r="Y59" i="141" a="1"/>
  <c r="Y59" i="141" s="1"/>
  <c r="Y34" i="141" a="1"/>
  <c r="Y34" i="141" s="1"/>
  <c r="Y31" i="141" a="1"/>
  <c r="Y31" i="141" s="1"/>
  <c r="Y75" i="141" a="1"/>
  <c r="Y75" i="141" s="1"/>
  <c r="Y25" i="141" a="1"/>
  <c r="Y25" i="141" s="1"/>
  <c r="Y9" i="141" a="1"/>
  <c r="Y9" i="141" s="1"/>
  <c r="Y136" i="141" a="1"/>
  <c r="Y136" i="141" s="1"/>
  <c r="Y73" i="141" a="1"/>
  <c r="Y73" i="141" s="1"/>
  <c r="Y82" i="141" a="1"/>
  <c r="Y82" i="141" s="1"/>
  <c r="Y62" i="141" a="1"/>
  <c r="Y62" i="141" s="1"/>
  <c r="Y38" i="141" a="1"/>
  <c r="Y38" i="141" s="1"/>
  <c r="Y32" i="141" a="1"/>
  <c r="Y32" i="141" s="1"/>
  <c r="Y10" i="141" a="1"/>
  <c r="Y10" i="141" s="1"/>
  <c r="Y125" i="141" a="1"/>
  <c r="Y125" i="141" s="1"/>
  <c r="Y93" i="141" a="1"/>
  <c r="Y93" i="141" s="1"/>
  <c r="Y80" i="141" a="1"/>
  <c r="Y80" i="141" s="1"/>
  <c r="Y78" i="141" a="1"/>
  <c r="Y78" i="141" s="1"/>
  <c r="Y69" i="141" a="1"/>
  <c r="Y69" i="141" s="1"/>
  <c r="AA5" i="141" a="1"/>
  <c r="AA5" i="141" s="1"/>
  <c r="AB7" i="141" a="1"/>
  <c r="AB7" i="141" s="1"/>
  <c r="AC20" i="141" a="1"/>
  <c r="AC20" i="141" s="1"/>
  <c r="AC27" i="141" a="1"/>
  <c r="AC27" i="141" s="1"/>
  <c r="Y30" i="141" a="1"/>
  <c r="Y30" i="141" s="1"/>
  <c r="AA37" i="141" a="1"/>
  <c r="AA37" i="141" s="1"/>
  <c r="Y14" i="141" a="1"/>
  <c r="Y14" i="141" s="1"/>
  <c r="AB18" i="141" a="1"/>
  <c r="AB18" i="141" s="1"/>
  <c r="AA25" i="141" a="1"/>
  <c r="AA25" i="141" s="1"/>
  <c r="AA32" i="141" a="1"/>
  <c r="AA32" i="141" s="1"/>
  <c r="AC43" i="141" a="1"/>
  <c r="AC43" i="141" s="1"/>
  <c r="AA51" i="141" a="1"/>
  <c r="AA51" i="141" s="1"/>
  <c r="AA86" i="141" a="1"/>
  <c r="AA86" i="141" s="1"/>
  <c r="AA30" i="141" a="1"/>
  <c r="AA30" i="141" s="1"/>
  <c r="AB51" i="141" a="1"/>
  <c r="AB51" i="141" s="1"/>
  <c r="Y21" i="141" a="1"/>
  <c r="Y21" i="141" s="1"/>
  <c r="Y41" i="141" a="1"/>
  <c r="Y41" i="141" s="1"/>
  <c r="AA12" i="141" a="1"/>
  <c r="AA12" i="141" s="1"/>
  <c r="AC14" i="141" a="1"/>
  <c r="AC14" i="141" s="1"/>
  <c r="AB23" i="141" a="1"/>
  <c r="AB23" i="141" s="1"/>
  <c r="Y28" i="141" a="1"/>
  <c r="Y28" i="141" s="1"/>
  <c r="AA35" i="141" a="1"/>
  <c r="AA35" i="141" s="1"/>
  <c r="AA44" i="141" a="1"/>
  <c r="AA44" i="141" s="1"/>
  <c r="Y57" i="141" a="1"/>
  <c r="Y57" i="141" s="1"/>
  <c r="AB44" i="141" a="1"/>
  <c r="AB44" i="141" s="1"/>
  <c r="AB62" i="141" a="1"/>
  <c r="AB62" i="141" s="1"/>
  <c r="AC333" i="141" a="1"/>
  <c r="AC333" i="141" s="1"/>
  <c r="AC328" i="141" a="1"/>
  <c r="AC328" i="141" s="1"/>
  <c r="AC323" i="141" a="1"/>
  <c r="AC323" i="141" s="1"/>
  <c r="AC318" i="141" a="1"/>
  <c r="AC318" i="141" s="1"/>
  <c r="AC313" i="141" a="1"/>
  <c r="AC313" i="141" s="1"/>
  <c r="AC308" i="141" a="1"/>
  <c r="AC308" i="141" s="1"/>
  <c r="AC303" i="141" a="1"/>
  <c r="AC303" i="141" s="1"/>
  <c r="AC298" i="141" a="1"/>
  <c r="AC298" i="141" s="1"/>
  <c r="AC293" i="141" a="1"/>
  <c r="AC293" i="141" s="1"/>
  <c r="AC288" i="141" a="1"/>
  <c r="AC288" i="141" s="1"/>
  <c r="AC283" i="141" a="1"/>
  <c r="AC283" i="141" s="1"/>
  <c r="AC278" i="141" a="1"/>
  <c r="AC278" i="141" s="1"/>
  <c r="AC273" i="141" a="1"/>
  <c r="AC273" i="141" s="1"/>
  <c r="AC268" i="141" a="1"/>
  <c r="AC268" i="141" s="1"/>
  <c r="AC263" i="141" a="1"/>
  <c r="AC263" i="141" s="1"/>
  <c r="AC258" i="141" a="1"/>
  <c r="AC258" i="141" s="1"/>
  <c r="AC253" i="141" a="1"/>
  <c r="AC253" i="141" s="1"/>
  <c r="AC248" i="141" a="1"/>
  <c r="AC248" i="141" s="1"/>
  <c r="AC243" i="141" a="1"/>
  <c r="AC243" i="141" s="1"/>
  <c r="AC238" i="141" a="1"/>
  <c r="AC238" i="141" s="1"/>
  <c r="AC233" i="141" a="1"/>
  <c r="AC233" i="141" s="1"/>
  <c r="AC228" i="141" a="1"/>
  <c r="AC228" i="141" s="1"/>
  <c r="AC325" i="141" a="1"/>
  <c r="AC325" i="141" s="1"/>
  <c r="AC322" i="141" a="1"/>
  <c r="AC322" i="141" s="1"/>
  <c r="AC314" i="141" a="1"/>
  <c r="AC314" i="141" s="1"/>
  <c r="AC311" i="141" a="1"/>
  <c r="AC311" i="141" s="1"/>
  <c r="AC300" i="141" a="1"/>
  <c r="AC300" i="141" s="1"/>
  <c r="AC297" i="141" a="1"/>
  <c r="AC297" i="141" s="1"/>
  <c r="AC289" i="141" a="1"/>
  <c r="AC289" i="141" s="1"/>
  <c r="AC286" i="141" a="1"/>
  <c r="AC286" i="141" s="1"/>
  <c r="AC275" i="141" a="1"/>
  <c r="AC275" i="141" s="1"/>
  <c r="AC272" i="141" a="1"/>
  <c r="AC272" i="141" s="1"/>
  <c r="AC264" i="141" a="1"/>
  <c r="AC264" i="141" s="1"/>
  <c r="AC261" i="141" a="1"/>
  <c r="AC261" i="141" s="1"/>
  <c r="AC250" i="141" a="1"/>
  <c r="AC250" i="141" s="1"/>
  <c r="AC247" i="141" a="1"/>
  <c r="AC247" i="141" s="1"/>
  <c r="AC239" i="141" a="1"/>
  <c r="AC239" i="141" s="1"/>
  <c r="AC296" i="141" a="1"/>
  <c r="AC296" i="141" s="1"/>
  <c r="AC310" i="141" a="1"/>
  <c r="AC310" i="141" s="1"/>
  <c r="AC266" i="141" a="1"/>
  <c r="AC266" i="141" s="1"/>
  <c r="AC242" i="141" a="1"/>
  <c r="AC242" i="141" s="1"/>
  <c r="AC203" i="141" a="1"/>
  <c r="AC203" i="141" s="1"/>
  <c r="AC321" i="141" a="1"/>
  <c r="AC321" i="141" s="1"/>
  <c r="AC319" i="141" a="1"/>
  <c r="AC319" i="141" s="1"/>
  <c r="AC295" i="141" a="1"/>
  <c r="AC295" i="141" s="1"/>
  <c r="AC317" i="141" a="1"/>
  <c r="AC317" i="141" s="1"/>
  <c r="AC304" i="141" a="1"/>
  <c r="AC304" i="141" s="1"/>
  <c r="AC326" i="141" a="1"/>
  <c r="AC326" i="141" s="1"/>
  <c r="AC282" i="141" a="1"/>
  <c r="AC282" i="141" s="1"/>
  <c r="AC269" i="141" a="1"/>
  <c r="AC269" i="141" s="1"/>
  <c r="AC329" i="141" a="1"/>
  <c r="AC329" i="141" s="1"/>
  <c r="AC271" i="141" a="1"/>
  <c r="AC271" i="141" s="1"/>
  <c r="AC291" i="141" a="1"/>
  <c r="AC291" i="141" s="1"/>
  <c r="AC236" i="141" a="1"/>
  <c r="AC236" i="141" s="1"/>
  <c r="AC227" i="141" a="1"/>
  <c r="AC227" i="141" s="1"/>
  <c r="AC224" i="141" a="1"/>
  <c r="AC224" i="141" s="1"/>
  <c r="AC196" i="141" a="1"/>
  <c r="AC196" i="141" s="1"/>
  <c r="AC193" i="141" a="1"/>
  <c r="AC193" i="141" s="1"/>
  <c r="AC190" i="141" a="1"/>
  <c r="AC190" i="141" s="1"/>
  <c r="AC178" i="141" a="1"/>
  <c r="AC178" i="141" s="1"/>
  <c r="AC309" i="141" a="1"/>
  <c r="AC309" i="141" s="1"/>
  <c r="AC327" i="141" a="1"/>
  <c r="AC327" i="141" s="1"/>
  <c r="AC301" i="141" a="1"/>
  <c r="AC301" i="141" s="1"/>
  <c r="AC280" i="141" a="1"/>
  <c r="AC280" i="141" s="1"/>
  <c r="AC232" i="141" a="1"/>
  <c r="AC232" i="141" s="1"/>
  <c r="AC223" i="141" a="1"/>
  <c r="AC223" i="141" s="1"/>
  <c r="AC215" i="141" a="1"/>
  <c r="AC215" i="141" s="1"/>
  <c r="AC210" i="141" a="1"/>
  <c r="AC210" i="141" s="1"/>
  <c r="AC192" i="141" a="1"/>
  <c r="AC192" i="141" s="1"/>
  <c r="AC160" i="141" a="1"/>
  <c r="AC160" i="141" s="1"/>
  <c r="AC151" i="141" a="1"/>
  <c r="AC151" i="141" s="1"/>
  <c r="AC135" i="141" a="1"/>
  <c r="AC135" i="141" s="1"/>
  <c r="AC126" i="141" a="1"/>
  <c r="AC126" i="141" s="1"/>
  <c r="AC110" i="141" a="1"/>
  <c r="AC110" i="141" s="1"/>
  <c r="AC101" i="141" a="1"/>
  <c r="AC101" i="141" s="1"/>
  <c r="AC96" i="141" a="1"/>
  <c r="AC96" i="141" s="1"/>
  <c r="AC306" i="141" a="1"/>
  <c r="AC306" i="141" s="1"/>
  <c r="AC284" i="141" a="1"/>
  <c r="AC284" i="141" s="1"/>
  <c r="AC274" i="141" a="1"/>
  <c r="AC274" i="141" s="1"/>
  <c r="AC255" i="141" a="1"/>
  <c r="AC255" i="141" s="1"/>
  <c r="AC237" i="141" a="1"/>
  <c r="AC237" i="141" s="1"/>
  <c r="AC235" i="141" a="1"/>
  <c r="AC235" i="141" s="1"/>
  <c r="AC198" i="141" a="1"/>
  <c r="AC198" i="141" s="1"/>
  <c r="AC152" i="141" a="1"/>
  <c r="AC152" i="141" s="1"/>
  <c r="AC127" i="141" a="1"/>
  <c r="AC127" i="141" s="1"/>
  <c r="AC102" i="141" a="1"/>
  <c r="AC102" i="141" s="1"/>
  <c r="AC299" i="141" a="1"/>
  <c r="AC299" i="141" s="1"/>
  <c r="AC290" i="141" a="1"/>
  <c r="AC290" i="141" s="1"/>
  <c r="AC241" i="141" a="1"/>
  <c r="AC241" i="141" s="1"/>
  <c r="AC183" i="141" a="1"/>
  <c r="AC183" i="141" s="1"/>
  <c r="AC176" i="141" a="1"/>
  <c r="AC176" i="141" s="1"/>
  <c r="AC166" i="141" a="1"/>
  <c r="AC166" i="141" s="1"/>
  <c r="AC153" i="141" a="1"/>
  <c r="AC153" i="141" s="1"/>
  <c r="AC140" i="141" a="1"/>
  <c r="AC140" i="141" s="1"/>
  <c r="AC117" i="141" a="1"/>
  <c r="AC117" i="141" s="1"/>
  <c r="AC104" i="141" a="1"/>
  <c r="AC104" i="141" s="1"/>
  <c r="AC74" i="141" a="1"/>
  <c r="AC74" i="141" s="1"/>
  <c r="AC49" i="141" a="1"/>
  <c r="AC49" i="141" s="1"/>
  <c r="AC199" i="141" a="1"/>
  <c r="AC199" i="141" s="1"/>
  <c r="AC188" i="141" a="1"/>
  <c r="AC188" i="141" s="1"/>
  <c r="AC148" i="141" a="1"/>
  <c r="AC148" i="141" s="1"/>
  <c r="AC320" i="141" a="1"/>
  <c r="AC320" i="141" s="1"/>
  <c r="AC226" i="141" a="1"/>
  <c r="AC226" i="141" s="1"/>
  <c r="AC217" i="141" a="1"/>
  <c r="AC217" i="141" s="1"/>
  <c r="AC208" i="141" a="1"/>
  <c r="AC208" i="141" s="1"/>
  <c r="AC161" i="141" a="1"/>
  <c r="AC161" i="141" s="1"/>
  <c r="AC332" i="141" a="1"/>
  <c r="AC332" i="141" s="1"/>
  <c r="AC324" i="141" a="1"/>
  <c r="AC324" i="141" s="1"/>
  <c r="AC305" i="141" a="1"/>
  <c r="AC305" i="141" s="1"/>
  <c r="AC270" i="141" a="1"/>
  <c r="AC270" i="141" s="1"/>
  <c r="AC252" i="141" a="1"/>
  <c r="AC252" i="141" s="1"/>
  <c r="AC234" i="141" a="1"/>
  <c r="AC234" i="141" s="1"/>
  <c r="AC186" i="141" a="1"/>
  <c r="AC186" i="141" s="1"/>
  <c r="AC146" i="141" a="1"/>
  <c r="AC146" i="141" s="1"/>
  <c r="AC331" i="141" a="1"/>
  <c r="AC331" i="141" s="1"/>
  <c r="AC265" i="141" a="1"/>
  <c r="AC265" i="141" s="1"/>
  <c r="AC315" i="141" a="1"/>
  <c r="AC315" i="141" s="1"/>
  <c r="AC184" i="141" a="1"/>
  <c r="AC184" i="141" s="1"/>
  <c r="AC177" i="141" a="1"/>
  <c r="AC177" i="141" s="1"/>
  <c r="AC162" i="141" a="1"/>
  <c r="AC162" i="141" s="1"/>
  <c r="AC149" i="141" a="1"/>
  <c r="AC149" i="141" s="1"/>
  <c r="AC80" i="141" a="1"/>
  <c r="AC80" i="141" s="1"/>
  <c r="AC55" i="141" a="1"/>
  <c r="AC55" i="141" s="1"/>
  <c r="AC220" i="141" a="1"/>
  <c r="AC220" i="141" s="1"/>
  <c r="AC267" i="141" a="1"/>
  <c r="AC267" i="141" s="1"/>
  <c r="AC251" i="141" a="1"/>
  <c r="AC251" i="141" s="1"/>
  <c r="AC294" i="141" a="1"/>
  <c r="AC294" i="141" s="1"/>
  <c r="AC249" i="141" a="1"/>
  <c r="AC249" i="141" s="1"/>
  <c r="AC212" i="141" a="1"/>
  <c r="AC212" i="141" s="1"/>
  <c r="AC194" i="141" a="1"/>
  <c r="AC194" i="141" s="1"/>
  <c r="AC154" i="141" a="1"/>
  <c r="AC154" i="141" s="1"/>
  <c r="AC259" i="141" a="1"/>
  <c r="AC259" i="141" s="1"/>
  <c r="AC240" i="141" a="1"/>
  <c r="AC240" i="141" s="1"/>
  <c r="AC219" i="141" a="1"/>
  <c r="AC219" i="141" s="1"/>
  <c r="AC187" i="141" a="1"/>
  <c r="AC187" i="141" s="1"/>
  <c r="AC185" i="141" a="1"/>
  <c r="AC185" i="141" s="1"/>
  <c r="AC172" i="141" a="1"/>
  <c r="AC172" i="141" s="1"/>
  <c r="AC164" i="141" a="1"/>
  <c r="AC164" i="141" s="1"/>
  <c r="AC158" i="141" a="1"/>
  <c r="AC158" i="141" s="1"/>
  <c r="AC150" i="141" a="1"/>
  <c r="AC150" i="141" s="1"/>
  <c r="AC138" i="141" a="1"/>
  <c r="AC138" i="141" s="1"/>
  <c r="AC330" i="141" a="1"/>
  <c r="AC330" i="141" s="1"/>
  <c r="AC302" i="141" a="1"/>
  <c r="AC302" i="141" s="1"/>
  <c r="AC246" i="141" a="1"/>
  <c r="AC246" i="141" s="1"/>
  <c r="AC214" i="141" a="1"/>
  <c r="AC214" i="141" s="1"/>
  <c r="AC205" i="141" a="1"/>
  <c r="AC205" i="141" s="1"/>
  <c r="AC174" i="141" a="1"/>
  <c r="AC174" i="141" s="1"/>
  <c r="AC168" i="141" a="1"/>
  <c r="AC168" i="141" s="1"/>
  <c r="AC136" i="141" a="1"/>
  <c r="AC136" i="141" s="1"/>
  <c r="AC116" i="141" a="1"/>
  <c r="AC116" i="141" s="1"/>
  <c r="AC107" i="141" a="1"/>
  <c r="AC107" i="141" s="1"/>
  <c r="AC262" i="141" a="1"/>
  <c r="AC262" i="141" s="1"/>
  <c r="AC216" i="141" a="1"/>
  <c r="AC216" i="141" s="1"/>
  <c r="AC207" i="141" a="1"/>
  <c r="AC207" i="141" s="1"/>
  <c r="AC170" i="141" a="1"/>
  <c r="AC170" i="141" s="1"/>
  <c r="AC231" i="141" a="1"/>
  <c r="AC231" i="141" s="1"/>
  <c r="AC134" i="141" a="1"/>
  <c r="AC134" i="141" s="1"/>
  <c r="AC125" i="141" a="1"/>
  <c r="AC125" i="141" s="1"/>
  <c r="AC105" i="141" a="1"/>
  <c r="AC105" i="141" s="1"/>
  <c r="AC245" i="141" a="1"/>
  <c r="AC245" i="141" s="1"/>
  <c r="AC209" i="141" a="1"/>
  <c r="AC209" i="141" s="1"/>
  <c r="AC200" i="141" a="1"/>
  <c r="AC200" i="141" s="1"/>
  <c r="AC254" i="141" a="1"/>
  <c r="AC254" i="141" s="1"/>
  <c r="AC213" i="141" a="1"/>
  <c r="AC213" i="141" s="1"/>
  <c r="AC204" i="141" a="1"/>
  <c r="AC204" i="141" s="1"/>
  <c r="AC159" i="141" a="1"/>
  <c r="AC159" i="141" s="1"/>
  <c r="AC157" i="141" a="1"/>
  <c r="AC157" i="141" s="1"/>
  <c r="AC225" i="141" a="1"/>
  <c r="AC225" i="141" s="1"/>
  <c r="AC230" i="141" a="1"/>
  <c r="AC230" i="141" s="1"/>
  <c r="AC197" i="141" a="1"/>
  <c r="AC197" i="141" s="1"/>
  <c r="AC173" i="141" a="1"/>
  <c r="AC173" i="141" s="1"/>
  <c r="AC169" i="141" a="1"/>
  <c r="AC169" i="141" s="1"/>
  <c r="AC165" i="141" a="1"/>
  <c r="AC165" i="141" s="1"/>
  <c r="AC163" i="141" a="1"/>
  <c r="AC163" i="141" s="1"/>
  <c r="AC257" i="141" a="1"/>
  <c r="AC257" i="141" s="1"/>
  <c r="AC99" i="141" a="1"/>
  <c r="AC99" i="141" s="1"/>
  <c r="AC256" i="141" a="1"/>
  <c r="AC256" i="141" s="1"/>
  <c r="AC281" i="141" a="1"/>
  <c r="AC281" i="141" s="1"/>
  <c r="AC276" i="141" a="1"/>
  <c r="AC276" i="141" s="1"/>
  <c r="AC229" i="141" a="1"/>
  <c r="AC229" i="141" s="1"/>
  <c r="AC108" i="141" a="1"/>
  <c r="AC108" i="141" s="1"/>
  <c r="AC139" i="141" a="1"/>
  <c r="AC139" i="141" s="1"/>
  <c r="AC89" i="141" a="1"/>
  <c r="AC89" i="141" s="1"/>
  <c r="AC86" i="141" a="1"/>
  <c r="AC86" i="141" s="1"/>
  <c r="AC71" i="141" a="1"/>
  <c r="AC71" i="141" s="1"/>
  <c r="AC68" i="141" a="1"/>
  <c r="AC68" i="141" s="1"/>
  <c r="AC52" i="141" a="1"/>
  <c r="AC52" i="141" s="1"/>
  <c r="AC42" i="141" a="1"/>
  <c r="AC42" i="141" s="1"/>
  <c r="AC287" i="141" a="1"/>
  <c r="AC287" i="141" s="1"/>
  <c r="AC218" i="141" a="1"/>
  <c r="AC218" i="141" s="1"/>
  <c r="AC181" i="141" a="1"/>
  <c r="AC181" i="141" s="1"/>
  <c r="AC156" i="141" a="1"/>
  <c r="AC156" i="141" s="1"/>
  <c r="AC142" i="141" a="1"/>
  <c r="AC142" i="141" s="1"/>
  <c r="AC35" i="141" a="1"/>
  <c r="AC35" i="141" s="1"/>
  <c r="AC10" i="141" a="1"/>
  <c r="AC10" i="141" s="1"/>
  <c r="AC112" i="141" a="1"/>
  <c r="AC112" i="141" s="1"/>
  <c r="AC285" i="141" a="1"/>
  <c r="AC285" i="141" s="1"/>
  <c r="AC260" i="141" a="1"/>
  <c r="AC260" i="141" s="1"/>
  <c r="AC189" i="141" a="1"/>
  <c r="AC189" i="141" s="1"/>
  <c r="AC133" i="141" a="1"/>
  <c r="AC133" i="141" s="1"/>
  <c r="AC121" i="141" a="1"/>
  <c r="AC121" i="141" s="1"/>
  <c r="AC119" i="141" a="1"/>
  <c r="AC119" i="141" s="1"/>
  <c r="AC244" i="141" a="1"/>
  <c r="AC244" i="141" s="1"/>
  <c r="AC202" i="141" a="1"/>
  <c r="AC202" i="141" s="1"/>
  <c r="AC145" i="141" a="1"/>
  <c r="AC145" i="141" s="1"/>
  <c r="AC128" i="141" a="1"/>
  <c r="AC128" i="141" s="1"/>
  <c r="AC211" i="141" a="1"/>
  <c r="AC211" i="141" s="1"/>
  <c r="AC206" i="141" a="1"/>
  <c r="AC206" i="141" s="1"/>
  <c r="AC141" i="141" a="1"/>
  <c r="AC141" i="141" s="1"/>
  <c r="AC123" i="141" a="1"/>
  <c r="AC123" i="141" s="1"/>
  <c r="AC180" i="141" a="1"/>
  <c r="AC180" i="141" s="1"/>
  <c r="AC155" i="141" a="1"/>
  <c r="AC155" i="141" s="1"/>
  <c r="AC114" i="141" a="1"/>
  <c r="AC114" i="141" s="1"/>
  <c r="AC95" i="141" a="1"/>
  <c r="AC95" i="141" s="1"/>
  <c r="AC84" i="141" a="1"/>
  <c r="AC84" i="141" s="1"/>
  <c r="AC72" i="141" a="1"/>
  <c r="AC72" i="141" s="1"/>
  <c r="AC53" i="141" a="1"/>
  <c r="AC53" i="141" s="1"/>
  <c r="AC222" i="141" a="1"/>
  <c r="AC222" i="141" s="1"/>
  <c r="AC130" i="141" a="1"/>
  <c r="AC130" i="141" s="1"/>
  <c r="AC316" i="141" a="1"/>
  <c r="AC316" i="141" s="1"/>
  <c r="AC279" i="141" a="1"/>
  <c r="AC279" i="141" s="1"/>
  <c r="AC201" i="141" a="1"/>
  <c r="AC201" i="141" s="1"/>
  <c r="AC144" i="141" a="1"/>
  <c r="AC144" i="141" s="1"/>
  <c r="AC132" i="141" a="1"/>
  <c r="AC132" i="141" s="1"/>
  <c r="AC93" i="141" a="1"/>
  <c r="AC93" i="141" s="1"/>
  <c r="AC79" i="141" a="1"/>
  <c r="AC79" i="141" s="1"/>
  <c r="AC60" i="141" a="1"/>
  <c r="AC60" i="141" s="1"/>
  <c r="AC33" i="141" a="1"/>
  <c r="AC33" i="141" s="1"/>
  <c r="AC277" i="141" a="1"/>
  <c r="AC277" i="141" s="1"/>
  <c r="AC179" i="141" a="1"/>
  <c r="AC179" i="141" s="1"/>
  <c r="AC175" i="141" a="1"/>
  <c r="AC175" i="141" s="1"/>
  <c r="AC147" i="141" a="1"/>
  <c r="AC147" i="141" s="1"/>
  <c r="AC118" i="141" a="1"/>
  <c r="AC118" i="141" s="1"/>
  <c r="AC312" i="141" a="1"/>
  <c r="AC312" i="141" s="1"/>
  <c r="AC221" i="141" a="1"/>
  <c r="AC221" i="141" s="1"/>
  <c r="AC191" i="141" a="1"/>
  <c r="AC191" i="141" s="1"/>
  <c r="AC137" i="141" a="1"/>
  <c r="AC137" i="141" s="1"/>
  <c r="AC109" i="141" a="1"/>
  <c r="AC109" i="141" s="1"/>
  <c r="AC182" i="141" a="1"/>
  <c r="AC182" i="141" s="1"/>
  <c r="AC171" i="141" a="1"/>
  <c r="AC171" i="141" s="1"/>
  <c r="AC292" i="141" a="1"/>
  <c r="AC292" i="141" s="1"/>
  <c r="AC195" i="141" a="1"/>
  <c r="AC195" i="141" s="1"/>
  <c r="AC122" i="141" a="1"/>
  <c r="AC122" i="141" s="1"/>
  <c r="AC307" i="141" a="1"/>
  <c r="AC307" i="141" s="1"/>
  <c r="AC167" i="141" a="1"/>
  <c r="AC167" i="141" s="1"/>
  <c r="AC106" i="141" a="1"/>
  <c r="AC106" i="141" s="1"/>
  <c r="AC129" i="141" a="1"/>
  <c r="AC129" i="141" s="1"/>
  <c r="AC124" i="141" a="1"/>
  <c r="AC124" i="141" s="1"/>
  <c r="AC115" i="141" a="1"/>
  <c r="AC115" i="141" s="1"/>
  <c r="AC131" i="141" a="1"/>
  <c r="AC131" i="141" s="1"/>
  <c r="AC94" i="141" a="1"/>
  <c r="AC94" i="141" s="1"/>
  <c r="AC54" i="141" a="1"/>
  <c r="AC54" i="141" s="1"/>
  <c r="AC8" i="141" a="1"/>
  <c r="AC8" i="141" s="1"/>
  <c r="X1" i="141"/>
  <c r="AC103" i="141" a="1"/>
  <c r="AC103" i="141" s="1"/>
  <c r="AC92" i="141" a="1"/>
  <c r="AC92" i="141" s="1"/>
  <c r="AC83" i="141" a="1"/>
  <c r="AC83" i="141" s="1"/>
  <c r="AC70" i="141" a="1"/>
  <c r="AC70" i="141" s="1"/>
  <c r="AC63" i="141" a="1"/>
  <c r="AC63" i="141" s="1"/>
  <c r="AC85" i="141" a="1"/>
  <c r="AC85" i="141" s="1"/>
  <c r="AC81" i="141" a="1"/>
  <c r="AC81" i="141" s="1"/>
  <c r="AC15" i="141" a="1"/>
  <c r="AC15" i="141" s="1"/>
  <c r="AC50" i="141" a="1"/>
  <c r="AC50" i="141" s="1"/>
  <c r="AC87" i="141" a="1"/>
  <c r="AC87" i="141" s="1"/>
  <c r="AC98" i="141" a="1"/>
  <c r="AC98" i="141" s="1"/>
  <c r="AC61" i="141" a="1"/>
  <c r="AC61" i="141" s="1"/>
  <c r="AC77" i="141" a="1"/>
  <c r="AC77" i="141" s="1"/>
  <c r="AC59" i="141" a="1"/>
  <c r="AC59" i="141" s="1"/>
  <c r="AC40" i="141" a="1"/>
  <c r="AC40" i="141" s="1"/>
  <c r="AC25" i="141" a="1"/>
  <c r="AC25" i="141" s="1"/>
  <c r="AC75" i="141" a="1"/>
  <c r="AC75" i="141" s="1"/>
  <c r="AC66" i="141" a="1"/>
  <c r="AC66" i="141" s="1"/>
  <c r="AC48" i="141" a="1"/>
  <c r="AC48" i="141" s="1"/>
  <c r="AC22" i="141" a="1"/>
  <c r="AC22" i="141" s="1"/>
  <c r="AC113" i="141" a="1"/>
  <c r="AC113" i="141" s="1"/>
  <c r="AC97" i="141" a="1"/>
  <c r="AC97" i="141" s="1"/>
  <c r="AC73" i="141" a="1"/>
  <c r="AC73" i="141" s="1"/>
  <c r="AC64" i="141" a="1"/>
  <c r="AC64" i="141" s="1"/>
  <c r="AC19" i="141" a="1"/>
  <c r="AC19" i="141" s="1"/>
  <c r="AC120" i="141" a="1"/>
  <c r="AC120" i="141" s="1"/>
  <c r="AC91" i="141" a="1"/>
  <c r="AC91" i="141" s="1"/>
  <c r="AC46" i="141" a="1"/>
  <c r="AC46" i="141" s="1"/>
  <c r="AC13" i="141" a="1"/>
  <c r="AC13" i="141" s="1"/>
  <c r="AC82" i="141" a="1"/>
  <c r="AC82" i="141" s="1"/>
  <c r="AC111" i="141" a="1"/>
  <c r="AC111" i="141" s="1"/>
  <c r="AC69" i="141" a="1"/>
  <c r="AC69" i="141" s="1"/>
  <c r="AC62" i="141" a="1"/>
  <c r="AC62" i="141" s="1"/>
  <c r="AC51" i="141" a="1"/>
  <c r="AC51" i="141" s="1"/>
  <c r="AC41" i="141" a="1"/>
  <c r="AC41" i="141" s="1"/>
  <c r="AC26" i="141" a="1"/>
  <c r="AC26" i="141" s="1"/>
  <c r="AC7" i="141" a="1"/>
  <c r="AC7" i="141" s="1"/>
  <c r="AC100" i="141" a="1"/>
  <c r="AC100" i="141" s="1"/>
  <c r="AC78" i="141" a="1"/>
  <c r="AC78" i="141" s="1"/>
  <c r="AC88" i="141" a="1"/>
  <c r="AC88" i="141" s="1"/>
  <c r="AC143" i="141" a="1"/>
  <c r="AC143" i="141" s="1"/>
  <c r="AC67" i="141" a="1"/>
  <c r="AC67" i="141" s="1"/>
  <c r="AC90" i="141" a="1"/>
  <c r="AC90" i="141" s="1"/>
  <c r="AC65" i="141" a="1"/>
  <c r="AC65" i="141" s="1"/>
  <c r="AC36" i="141" a="1"/>
  <c r="AC36" i="141" s="1"/>
  <c r="AC30" i="141" a="1"/>
  <c r="AC30" i="141" s="1"/>
  <c r="AC11" i="141" a="1"/>
  <c r="AC11" i="141" s="1"/>
  <c r="AC56" i="141" a="1"/>
  <c r="AC56" i="141" s="1"/>
  <c r="AC47" i="141" a="1"/>
  <c r="AC47" i="141" s="1"/>
  <c r="AC3" i="141" a="1"/>
  <c r="AC3" i="141" s="1"/>
  <c r="Y33" i="141" a="1"/>
  <c r="Y33" i="141" s="1"/>
  <c r="AB35" i="141" a="1"/>
  <c r="AB35" i="141" s="1"/>
  <c r="AA8" i="141" a="1"/>
  <c r="AA8" i="141" s="1"/>
  <c r="AA10" i="141" a="1"/>
  <c r="AA10" i="141" s="1"/>
  <c r="AA21" i="141" a="1"/>
  <c r="AA21" i="141" s="1"/>
  <c r="AC23" i="141" a="1"/>
  <c r="AC23" i="141" s="1"/>
  <c r="AA38" i="141" a="1"/>
  <c r="AA38" i="141" s="1"/>
  <c r="AA41" i="141" a="1"/>
  <c r="AA41" i="141" s="1"/>
  <c r="AC44" i="141" a="1"/>
  <c r="AC44" i="141" s="1"/>
  <c r="AA52" i="141" a="1"/>
  <c r="AA52" i="141" s="1"/>
  <c r="AC57" i="141" a="1"/>
  <c r="AC57" i="141" s="1"/>
  <c r="AB12" i="141" a="1"/>
  <c r="AB12" i="141" s="1"/>
  <c r="Y19" i="141" a="1"/>
  <c r="Y19" i="141" s="1"/>
  <c r="Y4" i="141" a="1"/>
  <c r="Y4" i="141" s="1"/>
  <c r="Y6" i="141" a="1"/>
  <c r="Y6" i="141" s="1"/>
  <c r="AB8" i="141" a="1"/>
  <c r="AB8" i="141" s="1"/>
  <c r="AC12" i="141" a="1"/>
  <c r="AC12" i="141" s="1"/>
  <c r="AC28" i="141" a="1"/>
  <c r="AC28" i="141" s="1"/>
  <c r="AB38" i="141" a="1"/>
  <c r="AB38" i="141" s="1"/>
  <c r="Y63" i="141" a="1"/>
  <c r="Y63" i="141" s="1"/>
  <c r="AA332" i="141" a="1"/>
  <c r="AA332" i="141" s="1"/>
  <c r="AA327" i="141" a="1"/>
  <c r="AA327" i="141" s="1"/>
  <c r="AA322" i="141" a="1"/>
  <c r="AA322" i="141" s="1"/>
  <c r="AA317" i="141" a="1"/>
  <c r="AA317" i="141" s="1"/>
  <c r="AA312" i="141" a="1"/>
  <c r="AA312" i="141" s="1"/>
  <c r="AA307" i="141" a="1"/>
  <c r="AA307" i="141" s="1"/>
  <c r="AA302" i="141" a="1"/>
  <c r="AA302" i="141" s="1"/>
  <c r="AA297" i="141" a="1"/>
  <c r="AA297" i="141" s="1"/>
  <c r="AA292" i="141" a="1"/>
  <c r="AA292" i="141" s="1"/>
  <c r="AA287" i="141" a="1"/>
  <c r="AA287" i="141" s="1"/>
  <c r="AA282" i="141" a="1"/>
  <c r="AA282" i="141" s="1"/>
  <c r="AA277" i="141" a="1"/>
  <c r="AA277" i="141" s="1"/>
  <c r="AA272" i="141" a="1"/>
  <c r="AA272" i="141" s="1"/>
  <c r="AA267" i="141" a="1"/>
  <c r="AA267" i="141" s="1"/>
  <c r="AA262" i="141" a="1"/>
  <c r="AA262" i="141" s="1"/>
  <c r="AA257" i="141" a="1"/>
  <c r="AA257" i="141" s="1"/>
  <c r="AA252" i="141" a="1"/>
  <c r="AA252" i="141" s="1"/>
  <c r="AA247" i="141" a="1"/>
  <c r="AA247" i="141" s="1"/>
  <c r="AA242" i="141" a="1"/>
  <c r="AA242" i="141" s="1"/>
  <c r="AA237" i="141" a="1"/>
  <c r="AA237" i="141" s="1"/>
  <c r="AA232" i="141" a="1"/>
  <c r="AA232" i="141" s="1"/>
  <c r="AA330" i="141" a="1"/>
  <c r="AA330" i="141" s="1"/>
  <c r="AA319" i="141" a="1"/>
  <c r="AA319" i="141" s="1"/>
  <c r="AA316" i="141" a="1"/>
  <c r="AA316" i="141" s="1"/>
  <c r="AA308" i="141" a="1"/>
  <c r="AA308" i="141" s="1"/>
  <c r="AA305" i="141" a="1"/>
  <c r="AA305" i="141" s="1"/>
  <c r="AA294" i="141" a="1"/>
  <c r="AA294" i="141" s="1"/>
  <c r="AA291" i="141" a="1"/>
  <c r="AA291" i="141" s="1"/>
  <c r="AA283" i="141" a="1"/>
  <c r="AA283" i="141" s="1"/>
  <c r="AA280" i="141" a="1"/>
  <c r="AA280" i="141" s="1"/>
  <c r="AA269" i="141" a="1"/>
  <c r="AA269" i="141" s="1"/>
  <c r="AA266" i="141" a="1"/>
  <c r="AA266" i="141" s="1"/>
  <c r="AA258" i="141" a="1"/>
  <c r="AA258" i="141" s="1"/>
  <c r="AA255" i="141" a="1"/>
  <c r="AA255" i="141" s="1"/>
  <c r="AA244" i="141" a="1"/>
  <c r="AA244" i="141" s="1"/>
  <c r="AA241" i="141" a="1"/>
  <c r="AA241" i="141" s="1"/>
  <c r="AA333" i="141" a="1"/>
  <c r="AA333" i="141" s="1"/>
  <c r="AA235" i="141" a="1"/>
  <c r="AA235" i="141" s="1"/>
  <c r="AA229" i="141" a="1"/>
  <c r="AA229" i="141" s="1"/>
  <c r="AA309" i="141" a="1"/>
  <c r="AA309" i="141" s="1"/>
  <c r="AA323" i="141" a="1"/>
  <c r="AA323" i="141" s="1"/>
  <c r="AA279" i="141" a="1"/>
  <c r="AA279" i="141" s="1"/>
  <c r="AA218" i="141" a="1"/>
  <c r="AA218" i="141" s="1"/>
  <c r="AA193" i="141" a="1"/>
  <c r="AA193" i="141" s="1"/>
  <c r="AA301" i="141" a="1"/>
  <c r="AA301" i="141" s="1"/>
  <c r="AA288" i="141" a="1"/>
  <c r="AA288" i="141" s="1"/>
  <c r="AA310" i="141" a="1"/>
  <c r="AA310" i="141" s="1"/>
  <c r="AA295" i="141" a="1"/>
  <c r="AA295" i="141" s="1"/>
  <c r="AA311" i="141" a="1"/>
  <c r="AA311" i="141" s="1"/>
  <c r="AA289" i="141" a="1"/>
  <c r="AA289" i="141" s="1"/>
  <c r="AA240" i="141" a="1"/>
  <c r="AA240" i="141" s="1"/>
  <c r="AA231" i="141" a="1"/>
  <c r="AA231" i="141" s="1"/>
  <c r="AA304" i="141" a="1"/>
  <c r="AA304" i="141" s="1"/>
  <c r="AA324" i="141" a="1"/>
  <c r="AA324" i="141" s="1"/>
  <c r="AA321" i="141" a="1"/>
  <c r="AA321" i="141" s="1"/>
  <c r="AA318" i="141" a="1"/>
  <c r="AA318" i="141" s="1"/>
  <c r="AA315" i="141" a="1"/>
  <c r="AA315" i="141" s="1"/>
  <c r="AA275" i="141" a="1"/>
  <c r="AA275" i="141" s="1"/>
  <c r="AA256" i="141" a="1"/>
  <c r="AA256" i="141" s="1"/>
  <c r="AA234" i="141" a="1"/>
  <c r="AA234" i="141" s="1"/>
  <c r="AA194" i="141" a="1"/>
  <c r="AA194" i="141" s="1"/>
  <c r="AA166" i="141" a="1"/>
  <c r="AA166" i="141" s="1"/>
  <c r="AA141" i="141" a="1"/>
  <c r="AA141" i="141" s="1"/>
  <c r="AA116" i="141" a="1"/>
  <c r="AA116" i="141" s="1"/>
  <c r="AA100" i="141" a="1"/>
  <c r="AA100" i="141" s="1"/>
  <c r="AA95" i="141" a="1"/>
  <c r="AA95" i="141" s="1"/>
  <c r="AA300" i="141" a="1"/>
  <c r="AA300" i="141" s="1"/>
  <c r="AA245" i="141" a="1"/>
  <c r="AA245" i="141" s="1"/>
  <c r="AA239" i="141" a="1"/>
  <c r="AA239" i="141" s="1"/>
  <c r="AA221" i="141" a="1"/>
  <c r="AA221" i="141" s="1"/>
  <c r="AA190" i="141" a="1"/>
  <c r="AA190" i="141" s="1"/>
  <c r="AA176" i="141" a="1"/>
  <c r="AA176" i="141" s="1"/>
  <c r="AA173" i="141" a="1"/>
  <c r="AA173" i="141" s="1"/>
  <c r="AA167" i="141" a="1"/>
  <c r="AA167" i="141" s="1"/>
  <c r="AA142" i="141" a="1"/>
  <c r="AA142" i="141" s="1"/>
  <c r="AA117" i="141" a="1"/>
  <c r="AA117" i="141" s="1"/>
  <c r="AA325" i="141" a="1"/>
  <c r="AA325" i="141" s="1"/>
  <c r="AA313" i="141" a="1"/>
  <c r="AA313" i="141" s="1"/>
  <c r="AA293" i="141" a="1"/>
  <c r="AA293" i="141" s="1"/>
  <c r="AA271" i="141" a="1"/>
  <c r="AA271" i="141" s="1"/>
  <c r="AA212" i="141" a="1"/>
  <c r="AA212" i="141" s="1"/>
  <c r="AA210" i="141" a="1"/>
  <c r="AA210" i="141" s="1"/>
  <c r="AA168" i="141" a="1"/>
  <c r="AA168" i="141" s="1"/>
  <c r="AA145" i="141" a="1"/>
  <c r="AA145" i="141" s="1"/>
  <c r="AA132" i="141" a="1"/>
  <c r="AA132" i="141" s="1"/>
  <c r="AA119" i="141" a="1"/>
  <c r="AA119" i="141" s="1"/>
  <c r="AA94" i="141" a="1"/>
  <c r="AA94" i="141" s="1"/>
  <c r="AA69" i="141" a="1"/>
  <c r="AA69" i="141" s="1"/>
  <c r="AA201" i="141" a="1"/>
  <c r="AA201" i="141" s="1"/>
  <c r="AA192" i="141" a="1"/>
  <c r="AA192" i="141" s="1"/>
  <c r="AA178" i="141" a="1"/>
  <c r="AA178" i="141" s="1"/>
  <c r="AA140" i="141" a="1"/>
  <c r="AA140" i="141" s="1"/>
  <c r="AA328" i="141" a="1"/>
  <c r="AA328" i="141" s="1"/>
  <c r="AA259" i="141" a="1"/>
  <c r="AA259" i="141" s="1"/>
  <c r="AA163" i="141" a="1"/>
  <c r="AA163" i="141" s="1"/>
  <c r="AA320" i="141" a="1"/>
  <c r="AA320" i="141" s="1"/>
  <c r="AA261" i="141" a="1"/>
  <c r="AA261" i="141" s="1"/>
  <c r="AA230" i="141" a="1"/>
  <c r="AA230" i="141" s="1"/>
  <c r="AA208" i="141" a="1"/>
  <c r="AA208" i="141" s="1"/>
  <c r="AA183" i="141" a="1"/>
  <c r="AA183" i="141" s="1"/>
  <c r="AA161" i="141" a="1"/>
  <c r="AA161" i="141" s="1"/>
  <c r="AA153" i="141" a="1"/>
  <c r="AA153" i="141" s="1"/>
  <c r="AA298" i="141" a="1"/>
  <c r="AA298" i="141" s="1"/>
  <c r="AA278" i="141" a="1"/>
  <c r="AA278" i="141" s="1"/>
  <c r="AA263" i="141" a="1"/>
  <c r="AA263" i="141" s="1"/>
  <c r="AA331" i="141" a="1"/>
  <c r="AA331" i="141" s="1"/>
  <c r="AA270" i="141" a="1"/>
  <c r="AA270" i="141" s="1"/>
  <c r="AA265" i="141" a="1"/>
  <c r="AA265" i="141" s="1"/>
  <c r="AA236" i="141" a="1"/>
  <c r="AA236" i="141" s="1"/>
  <c r="AA222" i="141" a="1"/>
  <c r="AA222" i="141" s="1"/>
  <c r="AA213" i="141" a="1"/>
  <c r="AA213" i="141" s="1"/>
  <c r="AA204" i="141" a="1"/>
  <c r="AA204" i="141" s="1"/>
  <c r="AA174" i="141" a="1"/>
  <c r="AA174" i="141" s="1"/>
  <c r="AA164" i="141" a="1"/>
  <c r="AA164" i="141" s="1"/>
  <c r="AA105" i="141" a="1"/>
  <c r="AA105" i="141" s="1"/>
  <c r="AA75" i="141" a="1"/>
  <c r="AA75" i="141" s="1"/>
  <c r="AA50" i="141" a="1"/>
  <c r="AA50" i="141" s="1"/>
  <c r="AA286" i="141" a="1"/>
  <c r="AA286" i="141" s="1"/>
  <c r="AA249" i="141" a="1"/>
  <c r="AA249" i="141" s="1"/>
  <c r="AA238" i="141" a="1"/>
  <c r="AA238" i="141" s="1"/>
  <c r="AA329" i="141" a="1"/>
  <c r="AA329" i="141" s="1"/>
  <c r="AA281" i="141" a="1"/>
  <c r="AA281" i="141" s="1"/>
  <c r="AA276" i="141" a="1"/>
  <c r="AA276" i="141" s="1"/>
  <c r="AA146" i="141" a="1"/>
  <c r="AA146" i="141" s="1"/>
  <c r="AA243" i="141" a="1"/>
  <c r="AA243" i="141" s="1"/>
  <c r="AA224" i="141" a="1"/>
  <c r="AA224" i="141" s="1"/>
  <c r="AA203" i="141" a="1"/>
  <c r="AA203" i="141" s="1"/>
  <c r="AA185" i="141" a="1"/>
  <c r="AA185" i="141" s="1"/>
  <c r="AA160" i="141" a="1"/>
  <c r="AA160" i="141" s="1"/>
  <c r="AA158" i="141" a="1"/>
  <c r="AA158" i="141" s="1"/>
  <c r="AA156" i="141" a="1"/>
  <c r="AA156" i="141" s="1"/>
  <c r="AA152" i="141" a="1"/>
  <c r="AA152" i="141" s="1"/>
  <c r="AA150" i="141" a="1"/>
  <c r="AA150" i="141" s="1"/>
  <c r="AA148" i="141" a="1"/>
  <c r="AA148" i="141" s="1"/>
  <c r="AA144" i="141" a="1"/>
  <c r="AA144" i="141" s="1"/>
  <c r="AA97" i="141" a="1"/>
  <c r="AA97" i="141" s="1"/>
  <c r="AA296" i="141" a="1"/>
  <c r="AA296" i="141" s="1"/>
  <c r="AA219" i="141" a="1"/>
  <c r="AA219" i="141" s="1"/>
  <c r="AA205" i="141" a="1"/>
  <c r="AA205" i="141" s="1"/>
  <c r="AA162" i="141" a="1"/>
  <c r="AA162" i="141" s="1"/>
  <c r="AA154" i="141" a="1"/>
  <c r="AA154" i="141" s="1"/>
  <c r="AA246" i="141" a="1"/>
  <c r="AA246" i="141" s="1"/>
  <c r="AA107" i="141" a="1"/>
  <c r="AA107" i="141" s="1"/>
  <c r="AA290" i="141" a="1"/>
  <c r="AA290" i="141" s="1"/>
  <c r="AA285" i="141" a="1"/>
  <c r="AA285" i="141" s="1"/>
  <c r="AA216" i="141" a="1"/>
  <c r="AA216" i="141" s="1"/>
  <c r="AA214" i="141" a="1"/>
  <c r="AA214" i="141" s="1"/>
  <c r="AA207" i="141" a="1"/>
  <c r="AA207" i="141" s="1"/>
  <c r="AA326" i="141" a="1"/>
  <c r="AA326" i="141" s="1"/>
  <c r="AA274" i="141" a="1"/>
  <c r="AA274" i="141" s="1"/>
  <c r="AA251" i="141" a="1"/>
  <c r="AA251" i="141" s="1"/>
  <c r="AA211" i="141" a="1"/>
  <c r="AA211" i="141" s="1"/>
  <c r="AA209" i="141" a="1"/>
  <c r="AA209" i="141" s="1"/>
  <c r="AA248" i="141" a="1"/>
  <c r="AA248" i="141" s="1"/>
  <c r="AA202" i="141" a="1"/>
  <c r="AA202" i="141" s="1"/>
  <c r="AA182" i="141" a="1"/>
  <c r="AA182" i="141" s="1"/>
  <c r="AA130" i="141" a="1"/>
  <c r="AA130" i="141" s="1"/>
  <c r="AA121" i="141" a="1"/>
  <c r="AA121" i="141" s="1"/>
  <c r="AA112" i="141" a="1"/>
  <c r="AA112" i="141" s="1"/>
  <c r="AA103" i="141" a="1"/>
  <c r="AA103" i="141" s="1"/>
  <c r="AA314" i="141" a="1"/>
  <c r="AA314" i="141" s="1"/>
  <c r="AA306" i="141" a="1"/>
  <c r="AA306" i="141" s="1"/>
  <c r="AA223" i="141" a="1"/>
  <c r="AA223" i="141" s="1"/>
  <c r="AA299" i="141" a="1"/>
  <c r="AA299" i="141" s="1"/>
  <c r="AA273" i="141" a="1"/>
  <c r="AA273" i="141" s="1"/>
  <c r="AA254" i="141" a="1"/>
  <c r="AA254" i="141" s="1"/>
  <c r="AA233" i="141" a="1"/>
  <c r="AA233" i="141" s="1"/>
  <c r="AA225" i="141" a="1"/>
  <c r="AA225" i="141" s="1"/>
  <c r="AA195" i="141" a="1"/>
  <c r="AA195" i="141" s="1"/>
  <c r="AA184" i="141" a="1"/>
  <c r="AA184" i="141" s="1"/>
  <c r="AA155" i="141" a="1"/>
  <c r="AA155" i="141" s="1"/>
  <c r="AA143" i="141" a="1"/>
  <c r="AA143" i="141" s="1"/>
  <c r="AA264" i="141" a="1"/>
  <c r="AA264" i="141" s="1"/>
  <c r="AA220" i="141" a="1"/>
  <c r="AA220" i="141" s="1"/>
  <c r="AA206" i="141" a="1"/>
  <c r="AA206" i="141" s="1"/>
  <c r="AA186" i="141" a="1"/>
  <c r="AA186" i="141" s="1"/>
  <c r="AA171" i="141" a="1"/>
  <c r="AA171" i="141" s="1"/>
  <c r="AA165" i="141" a="1"/>
  <c r="AA165" i="141" s="1"/>
  <c r="AA159" i="141" a="1"/>
  <c r="AA159" i="141" s="1"/>
  <c r="AA157" i="141" a="1"/>
  <c r="AA157" i="141" s="1"/>
  <c r="AA149" i="141" a="1"/>
  <c r="AA149" i="141" s="1"/>
  <c r="AA147" i="141" a="1"/>
  <c r="AA147" i="141" s="1"/>
  <c r="AA260" i="141" a="1"/>
  <c r="AA260" i="141" s="1"/>
  <c r="AA303" i="141" a="1"/>
  <c r="AA303" i="141" s="1"/>
  <c r="AA217" i="141" a="1"/>
  <c r="AA217" i="141" s="1"/>
  <c r="AA253" i="141" a="1"/>
  <c r="AA253" i="141" s="1"/>
  <c r="AA129" i="141" a="1"/>
  <c r="AA129" i="141" s="1"/>
  <c r="AA106" i="141" a="1"/>
  <c r="AA106" i="141" s="1"/>
  <c r="AA170" i="141" a="1"/>
  <c r="AA170" i="141" s="1"/>
  <c r="AA136" i="141" a="1"/>
  <c r="AA136" i="141" s="1"/>
  <c r="AA61" i="141" a="1"/>
  <c r="AA61" i="141" s="1"/>
  <c r="AA139" i="141" a="1"/>
  <c r="AA139" i="141" s="1"/>
  <c r="AA131" i="141" a="1"/>
  <c r="AA131" i="141" s="1"/>
  <c r="AA124" i="141" a="1"/>
  <c r="AA124" i="141" s="1"/>
  <c r="AA108" i="141" a="1"/>
  <c r="AA108" i="141" s="1"/>
  <c r="AA80" i="141" a="1"/>
  <c r="AA80" i="141" s="1"/>
  <c r="AA77" i="141" a="1"/>
  <c r="AA77" i="141" s="1"/>
  <c r="AA58" i="141" a="1"/>
  <c r="AA58" i="141" s="1"/>
  <c r="AA45" i="141" a="1"/>
  <c r="AA45" i="141" s="1"/>
  <c r="AA20" i="141" a="1"/>
  <c r="AA20" i="141" s="1"/>
  <c r="AA199" i="141" a="1"/>
  <c r="AA199" i="141" s="1"/>
  <c r="AA181" i="141" a="1"/>
  <c r="AA181" i="141" s="1"/>
  <c r="AA177" i="141" a="1"/>
  <c r="AA177" i="141" s="1"/>
  <c r="AA126" i="141" a="1"/>
  <c r="AA126" i="141" s="1"/>
  <c r="AA189" i="141" a="1"/>
  <c r="AA189" i="141" s="1"/>
  <c r="AA284" i="141" a="1"/>
  <c r="AA284" i="141" s="1"/>
  <c r="AA198" i="141" a="1"/>
  <c r="AA198" i="141" s="1"/>
  <c r="AA133" i="141" a="1"/>
  <c r="AA133" i="141" s="1"/>
  <c r="AA99" i="141" a="1"/>
  <c r="AA99" i="141" s="1"/>
  <c r="AA92" i="141" a="1"/>
  <c r="AA92" i="141" s="1"/>
  <c r="AA268" i="141" a="1"/>
  <c r="AA268" i="141" s="1"/>
  <c r="AA169" i="141" a="1"/>
  <c r="AA169" i="141" s="1"/>
  <c r="AA128" i="141" a="1"/>
  <c r="AA128" i="141" s="1"/>
  <c r="AA62" i="141" a="1"/>
  <c r="AA62" i="141" s="1"/>
  <c r="AA197" i="141" a="1"/>
  <c r="AA197" i="141" s="1"/>
  <c r="AA188" i="141" a="1"/>
  <c r="AA188" i="141" s="1"/>
  <c r="AA180" i="141" a="1"/>
  <c r="AA180" i="141" s="1"/>
  <c r="AA135" i="141" a="1"/>
  <c r="AA135" i="141" s="1"/>
  <c r="AA250" i="141" a="1"/>
  <c r="AA250" i="141" s="1"/>
  <c r="AA172" i="141" a="1"/>
  <c r="AA172" i="141" s="1"/>
  <c r="AA151" i="141" a="1"/>
  <c r="AA151" i="141" s="1"/>
  <c r="AA138" i="141" a="1"/>
  <c r="AA138" i="141" s="1"/>
  <c r="AA123" i="141" a="1"/>
  <c r="AA123" i="141" s="1"/>
  <c r="AA114" i="141" a="1"/>
  <c r="AA114" i="141" s="1"/>
  <c r="AA228" i="141" a="1"/>
  <c r="AA228" i="141" s="1"/>
  <c r="AA125" i="141" a="1"/>
  <c r="AA125" i="141" s="1"/>
  <c r="AA87" i="141" a="1"/>
  <c r="AA87" i="141" s="1"/>
  <c r="AA43" i="141" a="1"/>
  <c r="AA43" i="141" s="1"/>
  <c r="AA36" i="141" a="1"/>
  <c r="AA36" i="141" s="1"/>
  <c r="AA196" i="141" a="1"/>
  <c r="AA196" i="141" s="1"/>
  <c r="AA187" i="141" a="1"/>
  <c r="AA187" i="141" s="1"/>
  <c r="AA175" i="141" a="1"/>
  <c r="AA175" i="141" s="1"/>
  <c r="AA227" i="141" a="1"/>
  <c r="AA227" i="141" s="1"/>
  <c r="AA215" i="141" a="1"/>
  <c r="AA215" i="141" s="1"/>
  <c r="AA191" i="141" a="1"/>
  <c r="AA191" i="141" s="1"/>
  <c r="AA179" i="141" a="1"/>
  <c r="AA179" i="141" s="1"/>
  <c r="AA120" i="141" a="1"/>
  <c r="AA120" i="141" s="1"/>
  <c r="AA102" i="141" a="1"/>
  <c r="AA102" i="141" s="1"/>
  <c r="AA226" i="141" a="1"/>
  <c r="AA226" i="141" s="1"/>
  <c r="AA98" i="141" a="1"/>
  <c r="AA98" i="141" s="1"/>
  <c r="AA88" i="141" a="1"/>
  <c r="AA88" i="141" s="1"/>
  <c r="AA85" i="141" a="1"/>
  <c r="AA85" i="141" s="1"/>
  <c r="AA134" i="141" a="1"/>
  <c r="AA134" i="141" s="1"/>
  <c r="AA113" i="141" a="1"/>
  <c r="AA113" i="141" s="1"/>
  <c r="AA122" i="141" a="1"/>
  <c r="AA122" i="141" s="1"/>
  <c r="AA115" i="141" a="1"/>
  <c r="AA115" i="141" s="1"/>
  <c r="AA104" i="141" a="1"/>
  <c r="AA104" i="141" s="1"/>
  <c r="AA91" i="141" a="1"/>
  <c r="AA91" i="141" s="1"/>
  <c r="AA90" i="141" a="1"/>
  <c r="AA90" i="141" s="1"/>
  <c r="AA14" i="141" a="1"/>
  <c r="AA14" i="141" s="1"/>
  <c r="AA74" i="141" a="1"/>
  <c r="AA74" i="141" s="1"/>
  <c r="AA56" i="141" a="1"/>
  <c r="AA56" i="141" s="1"/>
  <c r="AA47" i="141" a="1"/>
  <c r="AA47" i="141" s="1"/>
  <c r="AA39" i="141" a="1"/>
  <c r="AA39" i="141" s="1"/>
  <c r="AA72" i="141" a="1"/>
  <c r="AA72" i="141" s="1"/>
  <c r="AA42" i="141" a="1"/>
  <c r="AA42" i="141" s="1"/>
  <c r="AA27" i="141" a="1"/>
  <c r="AA27" i="141" s="1"/>
  <c r="AA24" i="141" a="1"/>
  <c r="AA24" i="141" s="1"/>
  <c r="AA63" i="141" a="1"/>
  <c r="AA63" i="141" s="1"/>
  <c r="AA54" i="141" a="1"/>
  <c r="AA54" i="141" s="1"/>
  <c r="AA109" i="141" a="1"/>
  <c r="AA109" i="141" s="1"/>
  <c r="AA83" i="141" a="1"/>
  <c r="AA83" i="141" s="1"/>
  <c r="AA200" i="141" a="1"/>
  <c r="AA200" i="141" s="1"/>
  <c r="AA81" i="141" a="1"/>
  <c r="AA81" i="141" s="1"/>
  <c r="AA79" i="141" a="1"/>
  <c r="AA79" i="141" s="1"/>
  <c r="AA70" i="141" a="1"/>
  <c r="AA70" i="141" s="1"/>
  <c r="AA68" i="141" a="1"/>
  <c r="AA68" i="141" s="1"/>
  <c r="AA34" i="141" a="1"/>
  <c r="AA34" i="141" s="1"/>
  <c r="AA31" i="141" a="1"/>
  <c r="AA31" i="141" s="1"/>
  <c r="AA15" i="141" a="1"/>
  <c r="AA15" i="141" s="1"/>
  <c r="AA89" i="141" a="1"/>
  <c r="AA89" i="141" s="1"/>
  <c r="AA101" i="141" a="1"/>
  <c r="AA101" i="141" s="1"/>
  <c r="AA40" i="141" a="1"/>
  <c r="AA40" i="141" s="1"/>
  <c r="AA28" i="141" a="1"/>
  <c r="AA28" i="141" s="1"/>
  <c r="AA9" i="141" a="1"/>
  <c r="AA9" i="141" s="1"/>
  <c r="AA57" i="141" a="1"/>
  <c r="AA57" i="141" s="1"/>
  <c r="AA66" i="141" a="1"/>
  <c r="AA66" i="141" s="1"/>
  <c r="AA137" i="141" a="1"/>
  <c r="AA137" i="141" s="1"/>
  <c r="AA48" i="141" a="1"/>
  <c r="AA48" i="141" s="1"/>
  <c r="AA22" i="141" a="1"/>
  <c r="AA22" i="141" s="1"/>
  <c r="AA55" i="141" a="1"/>
  <c r="AA55" i="141" s="1"/>
  <c r="AA127" i="141" a="1"/>
  <c r="AA127" i="141" s="1"/>
  <c r="AA73" i="141" a="1"/>
  <c r="AA73" i="141" s="1"/>
  <c r="AA64" i="141" a="1"/>
  <c r="AA64" i="141" s="1"/>
  <c r="AA16" i="141" a="1"/>
  <c r="AA16" i="141" s="1"/>
  <c r="AA118" i="141" a="1"/>
  <c r="AA118" i="141" s="1"/>
  <c r="AA82" i="141" a="1"/>
  <c r="AA82" i="141" s="1"/>
  <c r="AA96" i="141" a="1"/>
  <c r="AA96" i="141" s="1"/>
  <c r="AA93" i="141" a="1"/>
  <c r="AA93" i="141" s="1"/>
  <c r="AA78" i="141" a="1"/>
  <c r="AA78" i="141" s="1"/>
  <c r="AA110" i="141" a="1"/>
  <c r="AA110" i="141" s="1"/>
  <c r="AA60" i="141" a="1"/>
  <c r="AA60" i="141" s="1"/>
  <c r="AA49" i="141" a="1"/>
  <c r="AA49" i="141" s="1"/>
  <c r="AA23" i="141" a="1"/>
  <c r="AA23" i="141" s="1"/>
  <c r="AA4" i="141" a="1"/>
  <c r="AA4" i="141" s="1"/>
  <c r="AA76" i="141" a="1"/>
  <c r="AA76" i="141" s="1"/>
  <c r="AA67" i="141" a="1"/>
  <c r="AA67" i="141" s="1"/>
  <c r="AA3" i="141" a="1"/>
  <c r="AA3" i="141" s="1"/>
  <c r="AA19" i="141" a="1"/>
  <c r="AA19" i="141" s="1"/>
  <c r="AC21" i="141" a="1"/>
  <c r="AC21" i="141" s="1"/>
  <c r="AB33" i="141" a="1"/>
  <c r="AB33" i="141" s="1"/>
  <c r="AC38" i="141" a="1"/>
  <c r="AC38" i="141" s="1"/>
  <c r="Y53" i="141" a="1"/>
  <c r="Y53" i="141" s="1"/>
  <c r="AC58" i="141" a="1"/>
  <c r="AC58" i="141" s="1"/>
  <c r="AB78" i="141" a="1"/>
  <c r="AB78" i="141" s="1"/>
  <c r="AA6" i="141" a="1"/>
  <c r="AA6" i="141" s="1"/>
  <c r="Y15" i="141" a="1"/>
  <c r="Y15" i="141" s="1"/>
  <c r="AA17" i="141" a="1"/>
  <c r="AA17" i="141" s="1"/>
  <c r="AB19" i="141" a="1"/>
  <c r="AB19" i="141" s="1"/>
  <c r="AA26" i="141" a="1"/>
  <c r="AA26" i="141" s="1"/>
  <c r="Y36" i="141" a="1"/>
  <c r="Y36" i="141" s="1"/>
  <c r="AA2" i="141" a="1"/>
  <c r="AA2" i="141" s="1"/>
  <c r="V2" i="141" s="1"/>
  <c r="AB17" i="141" a="1"/>
  <c r="AB17" i="141" s="1"/>
  <c r="AA53" i="141" a="1"/>
  <c r="AA53" i="141" s="1"/>
  <c r="AB333" i="141" a="1"/>
  <c r="AB333" i="141" s="1"/>
  <c r="AB328" i="141" a="1"/>
  <c r="AB328" i="141" s="1"/>
  <c r="AB323" i="141" a="1"/>
  <c r="AB323" i="141" s="1"/>
  <c r="AB318" i="141" a="1"/>
  <c r="AB318" i="141" s="1"/>
  <c r="AB313" i="141" a="1"/>
  <c r="AB313" i="141" s="1"/>
  <c r="AB308" i="141" a="1"/>
  <c r="AB308" i="141" s="1"/>
  <c r="AB303" i="141" a="1"/>
  <c r="AB303" i="141" s="1"/>
  <c r="AB298" i="141" a="1"/>
  <c r="AB298" i="141" s="1"/>
  <c r="AB293" i="141" a="1"/>
  <c r="AB293" i="141" s="1"/>
  <c r="AB288" i="141" a="1"/>
  <c r="AB288" i="141" s="1"/>
  <c r="AB283" i="141" a="1"/>
  <c r="AB283" i="141" s="1"/>
  <c r="AB278" i="141" a="1"/>
  <c r="AB278" i="141" s="1"/>
  <c r="AB273" i="141" a="1"/>
  <c r="AB273" i="141" s="1"/>
  <c r="AB268" i="141" a="1"/>
  <c r="AB268" i="141" s="1"/>
  <c r="AB263" i="141" a="1"/>
  <c r="AB263" i="141" s="1"/>
  <c r="AB258" i="141" a="1"/>
  <c r="AB258" i="141" s="1"/>
  <c r="AB253" i="141" a="1"/>
  <c r="AB253" i="141" s="1"/>
  <c r="AB248" i="141" a="1"/>
  <c r="AB248" i="141" s="1"/>
  <c r="AB243" i="141" a="1"/>
  <c r="AB243" i="141" s="1"/>
  <c r="AB332" i="141" a="1"/>
  <c r="AB332" i="141" s="1"/>
  <c r="AB229" i="141" a="1"/>
  <c r="AB229" i="141" s="1"/>
  <c r="AB232" i="141" a="1"/>
  <c r="AB232" i="141" s="1"/>
  <c r="AB225" i="141" a="1"/>
  <c r="AB225" i="141" s="1"/>
  <c r="AB220" i="141" a="1"/>
  <c r="AB220" i="141" s="1"/>
  <c r="AB215" i="141" a="1"/>
  <c r="AB215" i="141" s="1"/>
  <c r="AB210" i="141" a="1"/>
  <c r="AB210" i="141" s="1"/>
  <c r="AB205" i="141" a="1"/>
  <c r="AB205" i="141" s="1"/>
  <c r="AB200" i="141" a="1"/>
  <c r="AB200" i="141" s="1"/>
  <c r="AB195" i="141" a="1"/>
  <c r="AB195" i="141" s="1"/>
  <c r="AB190" i="141" a="1"/>
  <c r="AB190" i="141" s="1"/>
  <c r="AB185" i="141" a="1"/>
  <c r="AB185" i="141" s="1"/>
  <c r="AB180" i="141" a="1"/>
  <c r="AB180" i="141" s="1"/>
  <c r="AB175" i="141" a="1"/>
  <c r="AB175" i="141" s="1"/>
  <c r="AB170" i="141" a="1"/>
  <c r="AB170" i="141" s="1"/>
  <c r="AB165" i="141" a="1"/>
  <c r="AB165" i="141" s="1"/>
  <c r="AB160" i="141" a="1"/>
  <c r="AB160" i="141" s="1"/>
  <c r="AB155" i="141" a="1"/>
  <c r="AB155" i="141" s="1"/>
  <c r="AB150" i="141" a="1"/>
  <c r="AB150" i="141" s="1"/>
  <c r="AB145" i="141" a="1"/>
  <c r="AB145" i="141" s="1"/>
  <c r="AB140" i="141" a="1"/>
  <c r="AB140" i="141" s="1"/>
  <c r="AB135" i="141" a="1"/>
  <c r="AB135" i="141" s="1"/>
  <c r="AB130" i="141" a="1"/>
  <c r="AB130" i="141" s="1"/>
  <c r="AB125" i="141" a="1"/>
  <c r="AB125" i="141" s="1"/>
  <c r="AB120" i="141" a="1"/>
  <c r="AB120" i="141" s="1"/>
  <c r="AB115" i="141" a="1"/>
  <c r="AB115" i="141" s="1"/>
  <c r="AB110" i="141" a="1"/>
  <c r="AB110" i="141" s="1"/>
  <c r="AB105" i="141" a="1"/>
  <c r="AB105" i="141" s="1"/>
  <c r="AB325" i="141" a="1"/>
  <c r="AB325" i="141" s="1"/>
  <c r="AB322" i="141" a="1"/>
  <c r="AB322" i="141" s="1"/>
  <c r="AB314" i="141" a="1"/>
  <c r="AB314" i="141" s="1"/>
  <c r="AB311" i="141" a="1"/>
  <c r="AB311" i="141" s="1"/>
  <c r="AB300" i="141" a="1"/>
  <c r="AB300" i="141" s="1"/>
  <c r="AB297" i="141" a="1"/>
  <c r="AB297" i="141" s="1"/>
  <c r="AB289" i="141" a="1"/>
  <c r="AB289" i="141" s="1"/>
  <c r="AB286" i="141" a="1"/>
  <c r="AB286" i="141" s="1"/>
  <c r="AB275" i="141" a="1"/>
  <c r="AB275" i="141" s="1"/>
  <c r="AB272" i="141" a="1"/>
  <c r="AB272" i="141" s="1"/>
  <c r="AB264" i="141" a="1"/>
  <c r="AB264" i="141" s="1"/>
  <c r="AB261" i="141" a="1"/>
  <c r="AB261" i="141" s="1"/>
  <c r="AB250" i="141" a="1"/>
  <c r="AB250" i="141" s="1"/>
  <c r="AB247" i="141" a="1"/>
  <c r="AB247" i="141" s="1"/>
  <c r="AB331" i="141" a="1"/>
  <c r="AB331" i="141" s="1"/>
  <c r="AB287" i="141" a="1"/>
  <c r="AB287" i="141" s="1"/>
  <c r="AB301" i="141" a="1"/>
  <c r="AB301" i="141" s="1"/>
  <c r="AB257" i="141" a="1"/>
  <c r="AB257" i="141" s="1"/>
  <c r="AB244" i="141" a="1"/>
  <c r="AB244" i="141" s="1"/>
  <c r="AB237" i="141" a="1"/>
  <c r="AB237" i="141" s="1"/>
  <c r="AB206" i="141" a="1"/>
  <c r="AB206" i="141" s="1"/>
  <c r="AB312" i="141" a="1"/>
  <c r="AB312" i="141" s="1"/>
  <c r="AB310" i="141" a="1"/>
  <c r="AB310" i="141" s="1"/>
  <c r="AB319" i="141" a="1"/>
  <c r="AB319" i="141" s="1"/>
  <c r="AB295" i="141" a="1"/>
  <c r="AB295" i="141" s="1"/>
  <c r="AB317" i="141" a="1"/>
  <c r="AB317" i="141" s="1"/>
  <c r="AB304" i="141" a="1"/>
  <c r="AB304" i="141" s="1"/>
  <c r="AB327" i="141" a="1"/>
  <c r="AB327" i="141" s="1"/>
  <c r="AB269" i="141" a="1"/>
  <c r="AB269" i="141" s="1"/>
  <c r="AB284" i="141" a="1"/>
  <c r="AB284" i="141" s="1"/>
  <c r="AB282" i="141" a="1"/>
  <c r="AB282" i="141" s="1"/>
  <c r="AB259" i="141" a="1"/>
  <c r="AB259" i="141" s="1"/>
  <c r="AB238" i="141" a="1"/>
  <c r="AB238" i="141" s="1"/>
  <c r="AB207" i="141" a="1"/>
  <c r="AB207" i="141" s="1"/>
  <c r="AB204" i="141" a="1"/>
  <c r="AB204" i="141" s="1"/>
  <c r="AB181" i="141" a="1"/>
  <c r="AB181" i="141" s="1"/>
  <c r="AB324" i="141" a="1"/>
  <c r="AB324" i="141" s="1"/>
  <c r="AB321" i="141" a="1"/>
  <c r="AB321" i="141" s="1"/>
  <c r="AB315" i="141" a="1"/>
  <c r="AB315" i="141" s="1"/>
  <c r="AB309" i="141" a="1"/>
  <c r="AB309" i="141" s="1"/>
  <c r="AB262" i="141" a="1"/>
  <c r="AB262" i="141" s="1"/>
  <c r="AB252" i="141" a="1"/>
  <c r="AB252" i="141" s="1"/>
  <c r="AB230" i="141" a="1"/>
  <c r="AB230" i="141" s="1"/>
  <c r="AB228" i="141" a="1"/>
  <c r="AB228" i="141" s="1"/>
  <c r="AB197" i="141" a="1"/>
  <c r="AB197" i="141" s="1"/>
  <c r="AB189" i="141" a="1"/>
  <c r="AB189" i="141" s="1"/>
  <c r="AB178" i="141" a="1"/>
  <c r="AB178" i="141" s="1"/>
  <c r="AB163" i="141" a="1"/>
  <c r="AB163" i="141" s="1"/>
  <c r="AB138" i="141" a="1"/>
  <c r="AB138" i="141" s="1"/>
  <c r="AB113" i="141" a="1"/>
  <c r="AB113" i="141" s="1"/>
  <c r="AB251" i="141" a="1"/>
  <c r="AB251" i="141" s="1"/>
  <c r="AB241" i="141" a="1"/>
  <c r="AB241" i="141" s="1"/>
  <c r="AB233" i="141" a="1"/>
  <c r="AB233" i="141" s="1"/>
  <c r="AB203" i="141" a="1"/>
  <c r="AB203" i="141" s="1"/>
  <c r="AB164" i="141" a="1"/>
  <c r="AB164" i="141" s="1"/>
  <c r="AB139" i="141" a="1"/>
  <c r="AB139" i="141" s="1"/>
  <c r="AB114" i="141" a="1"/>
  <c r="AB114" i="141" s="1"/>
  <c r="AB266" i="141" a="1"/>
  <c r="AB266" i="141" s="1"/>
  <c r="AB171" i="141" a="1"/>
  <c r="AB171" i="141" s="1"/>
  <c r="AB158" i="141" a="1"/>
  <c r="AB158" i="141" s="1"/>
  <c r="AB98" i="141" a="1"/>
  <c r="AB98" i="141" s="1"/>
  <c r="AB86" i="141" a="1"/>
  <c r="AB86" i="141" s="1"/>
  <c r="AB61" i="141" a="1"/>
  <c r="AB61" i="141" s="1"/>
  <c r="AB299" i="141" a="1"/>
  <c r="AB299" i="141" s="1"/>
  <c r="AB296" i="141" a="1"/>
  <c r="AB296" i="141" s="1"/>
  <c r="AB276" i="141" a="1"/>
  <c r="AB276" i="141" s="1"/>
  <c r="AB219" i="141" a="1"/>
  <c r="AB219" i="141" s="1"/>
  <c r="AB320" i="141" a="1"/>
  <c r="AB320" i="141" s="1"/>
  <c r="AB302" i="141" a="1"/>
  <c r="AB302" i="141" s="1"/>
  <c r="AB245" i="141" a="1"/>
  <c r="AB245" i="141" s="1"/>
  <c r="AB156" i="141" a="1"/>
  <c r="AB156" i="141" s="1"/>
  <c r="AB316" i="141" a="1"/>
  <c r="AB316" i="141" s="1"/>
  <c r="AB270" i="141" a="1"/>
  <c r="AB270" i="141" s="1"/>
  <c r="AB292" i="141" a="1"/>
  <c r="AB292" i="141" s="1"/>
  <c r="AB265" i="141" a="1"/>
  <c r="AB265" i="141" s="1"/>
  <c r="AB256" i="141" a="1"/>
  <c r="AB256" i="141" s="1"/>
  <c r="AB249" i="141" a="1"/>
  <c r="AB249" i="141" s="1"/>
  <c r="AB202" i="141" a="1"/>
  <c r="AB202" i="141" s="1"/>
  <c r="AB191" i="141" a="1"/>
  <c r="AB191" i="141" s="1"/>
  <c r="AB172" i="141" a="1"/>
  <c r="AB172" i="141" s="1"/>
  <c r="AB159" i="141" a="1"/>
  <c r="AB159" i="141" s="1"/>
  <c r="AB136" i="141" a="1"/>
  <c r="AB136" i="141" s="1"/>
  <c r="AB123" i="141" a="1"/>
  <c r="AB123" i="141" s="1"/>
  <c r="AB96" i="141" a="1"/>
  <c r="AB96" i="141" s="1"/>
  <c r="AB92" i="141" a="1"/>
  <c r="AB92" i="141" s="1"/>
  <c r="AB88" i="141" a="1"/>
  <c r="AB88" i="141" s="1"/>
  <c r="AB67" i="141" a="1"/>
  <c r="AB67" i="141" s="1"/>
  <c r="AB63" i="141" a="1"/>
  <c r="AB63" i="141" s="1"/>
  <c r="AB46" i="141" a="1"/>
  <c r="AB46" i="141" s="1"/>
  <c r="AB41" i="141" a="1"/>
  <c r="AB41" i="141" s="1"/>
  <c r="AB36" i="141" a="1"/>
  <c r="AB36" i="141" s="1"/>
  <c r="AB31" i="141" a="1"/>
  <c r="AB31" i="141" s="1"/>
  <c r="AB26" i="141" a="1"/>
  <c r="AB26" i="141" s="1"/>
  <c r="AB21" i="141" a="1"/>
  <c r="AB21" i="141" s="1"/>
  <c r="AB16" i="141" a="1"/>
  <c r="AB16" i="141" s="1"/>
  <c r="AB11" i="141" a="1"/>
  <c r="AB11" i="141" s="1"/>
  <c r="AB6" i="141" a="1"/>
  <c r="AB6" i="141" s="1"/>
  <c r="AB240" i="141" a="1"/>
  <c r="AB240" i="141" s="1"/>
  <c r="AB326" i="141" a="1"/>
  <c r="AB326" i="141" s="1"/>
  <c r="AB306" i="141" a="1"/>
  <c r="AB306" i="141" s="1"/>
  <c r="AB279" i="141" a="1"/>
  <c r="AB279" i="141" s="1"/>
  <c r="AB281" i="141" a="1"/>
  <c r="AB281" i="141" s="1"/>
  <c r="AB224" i="141" a="1"/>
  <c r="AB224" i="141" s="1"/>
  <c r="AB183" i="141" a="1"/>
  <c r="AB183" i="141" s="1"/>
  <c r="AB152" i="141" a="1"/>
  <c r="AB152" i="141" s="1"/>
  <c r="AB291" i="141" a="1"/>
  <c r="AB291" i="141" s="1"/>
  <c r="AB271" i="141" a="1"/>
  <c r="AB271" i="141" s="1"/>
  <c r="AB162" i="141" a="1"/>
  <c r="AB162" i="141" s="1"/>
  <c r="AB154" i="141" a="1"/>
  <c r="AB154" i="141" s="1"/>
  <c r="AB148" i="141" a="1"/>
  <c r="AB148" i="141" s="1"/>
  <c r="AB144" i="141" a="1"/>
  <c r="AB144" i="141" s="1"/>
  <c r="AB142" i="141" a="1"/>
  <c r="AB142" i="141" s="1"/>
  <c r="AB212" i="141" a="1"/>
  <c r="AB212" i="141" s="1"/>
  <c r="AB196" i="141" a="1"/>
  <c r="AB196" i="141" s="1"/>
  <c r="AB194" i="141" a="1"/>
  <c r="AB194" i="141" s="1"/>
  <c r="AB166" i="141" a="1"/>
  <c r="AB166" i="141" s="1"/>
  <c r="AB129" i="141" a="1"/>
  <c r="AB129" i="141" s="1"/>
  <c r="AB118" i="141" a="1"/>
  <c r="AB118" i="141" s="1"/>
  <c r="AB109" i="141" a="1"/>
  <c r="AB109" i="141" s="1"/>
  <c r="AB100" i="141" a="1"/>
  <c r="AB100" i="141" s="1"/>
  <c r="AB330" i="141" a="1"/>
  <c r="AB330" i="141" s="1"/>
  <c r="AB280" i="141" a="1"/>
  <c r="AB280" i="141" s="1"/>
  <c r="AB226" i="141" a="1"/>
  <c r="AB226" i="141" s="1"/>
  <c r="AB187" i="141" a="1"/>
  <c r="AB187" i="141" s="1"/>
  <c r="AB329" i="141" a="1"/>
  <c r="AB329" i="141" s="1"/>
  <c r="AB290" i="141" a="1"/>
  <c r="AB290" i="141" s="1"/>
  <c r="AB285" i="141" a="1"/>
  <c r="AB285" i="141" s="1"/>
  <c r="AB234" i="141" a="1"/>
  <c r="AB234" i="141" s="1"/>
  <c r="AB216" i="141" a="1"/>
  <c r="AB216" i="141" s="1"/>
  <c r="AB198" i="141" a="1"/>
  <c r="AB198" i="141" s="1"/>
  <c r="AB221" i="141" a="1"/>
  <c r="AB221" i="141" s="1"/>
  <c r="AB307" i="141" a="1"/>
  <c r="AB307" i="141" s="1"/>
  <c r="AB294" i="141" a="1"/>
  <c r="AB294" i="141" s="1"/>
  <c r="AB239" i="141" a="1"/>
  <c r="AB239" i="141" s="1"/>
  <c r="AB223" i="141" a="1"/>
  <c r="AB223" i="141" s="1"/>
  <c r="AB193" i="141" a="1"/>
  <c r="AB193" i="141" s="1"/>
  <c r="AB254" i="141" a="1"/>
  <c r="AB254" i="141" s="1"/>
  <c r="AB236" i="141" a="1"/>
  <c r="AB236" i="141" s="1"/>
  <c r="AB218" i="141" a="1"/>
  <c r="AB218" i="141" s="1"/>
  <c r="AB184" i="141" a="1"/>
  <c r="AB184" i="141" s="1"/>
  <c r="AB143" i="141" a="1"/>
  <c r="AB143" i="141" s="1"/>
  <c r="AB213" i="141" a="1"/>
  <c r="AB213" i="141" s="1"/>
  <c r="AB167" i="141" a="1"/>
  <c r="AB167" i="141" s="1"/>
  <c r="AB305" i="141" a="1"/>
  <c r="AB305" i="141" s="1"/>
  <c r="AB188" i="141" a="1"/>
  <c r="AB188" i="141" s="1"/>
  <c r="AB137" i="141" a="1"/>
  <c r="AB137" i="141" s="1"/>
  <c r="AB128" i="141" a="1"/>
  <c r="AB128" i="141" s="1"/>
  <c r="AB126" i="141" a="1"/>
  <c r="AB126" i="141" s="1"/>
  <c r="AB119" i="141" a="1"/>
  <c r="AB119" i="141" s="1"/>
  <c r="AB117" i="141" a="1"/>
  <c r="AB117" i="141" s="1"/>
  <c r="AB93" i="141" a="1"/>
  <c r="AB93" i="141" s="1"/>
  <c r="AB217" i="141" a="1"/>
  <c r="AB217" i="141" s="1"/>
  <c r="AB235" i="141" a="1"/>
  <c r="AB235" i="141" s="1"/>
  <c r="AB201" i="141" a="1"/>
  <c r="AB201" i="141" s="1"/>
  <c r="AB192" i="141" a="1"/>
  <c r="AB192" i="141" s="1"/>
  <c r="AB246" i="141" a="1"/>
  <c r="AB246" i="141" s="1"/>
  <c r="AB231" i="141" a="1"/>
  <c r="AB231" i="141" s="1"/>
  <c r="AB208" i="141" a="1"/>
  <c r="AB208" i="141" s="1"/>
  <c r="AB131" i="141" a="1"/>
  <c r="AB131" i="141" s="1"/>
  <c r="AB124" i="141" a="1"/>
  <c r="AB124" i="141" s="1"/>
  <c r="AB177" i="141" a="1"/>
  <c r="AB177" i="141" s="1"/>
  <c r="AB149" i="141" a="1"/>
  <c r="AB149" i="141" s="1"/>
  <c r="AB108" i="141" a="1"/>
  <c r="AB108" i="141" s="1"/>
  <c r="AB94" i="141" a="1"/>
  <c r="AB94" i="141" s="1"/>
  <c r="AB83" i="141" a="1"/>
  <c r="AB83" i="141" s="1"/>
  <c r="AB77" i="141" a="1"/>
  <c r="AB77" i="141" s="1"/>
  <c r="AB74" i="141" a="1"/>
  <c r="AB74" i="141" s="1"/>
  <c r="AB55" i="141" a="1"/>
  <c r="AB55" i="141" s="1"/>
  <c r="AB199" i="141" a="1"/>
  <c r="AB199" i="141" s="1"/>
  <c r="AB24" i="141" a="1"/>
  <c r="AB24" i="141" s="1"/>
  <c r="AB101" i="141" a="1"/>
  <c r="AB101" i="141" s="1"/>
  <c r="AB173" i="141" a="1"/>
  <c r="AB173" i="141" s="1"/>
  <c r="AB260" i="141" a="1"/>
  <c r="AB260" i="141" s="1"/>
  <c r="AB121" i="141" a="1"/>
  <c r="AB121" i="141" s="1"/>
  <c r="AB112" i="141" a="1"/>
  <c r="AB112" i="141" s="1"/>
  <c r="AB176" i="141" a="1"/>
  <c r="AB176" i="141" s="1"/>
  <c r="AB169" i="141" a="1"/>
  <c r="AB169" i="141" s="1"/>
  <c r="AB103" i="141" a="1"/>
  <c r="AB103" i="141" s="1"/>
  <c r="AB211" i="141" a="1"/>
  <c r="AB211" i="141" s="1"/>
  <c r="AB141" i="141" a="1"/>
  <c r="AB141" i="141" s="1"/>
  <c r="AB97" i="141" a="1"/>
  <c r="AB97" i="141" s="1"/>
  <c r="AB151" i="141" a="1"/>
  <c r="AB151" i="141" s="1"/>
  <c r="AB267" i="141" a="1"/>
  <c r="AB267" i="141" s="1"/>
  <c r="AB242" i="141" a="1"/>
  <c r="AB242" i="141" s="1"/>
  <c r="AB222" i="141" a="1"/>
  <c r="AB222" i="141" s="1"/>
  <c r="AB161" i="141" a="1"/>
  <c r="AB161" i="141" s="1"/>
  <c r="AB90" i="141" a="1"/>
  <c r="AB90" i="141" s="1"/>
  <c r="AB66" i="141" a="1"/>
  <c r="AB66" i="141" s="1"/>
  <c r="AB47" i="141" a="1"/>
  <c r="AB47" i="141" s="1"/>
  <c r="AB227" i="141" a="1"/>
  <c r="AB227" i="141" s="1"/>
  <c r="AB168" i="141" a="1"/>
  <c r="AB168" i="141" s="1"/>
  <c r="AB132" i="141" a="1"/>
  <c r="AB132" i="141" s="1"/>
  <c r="AB277" i="141" a="1"/>
  <c r="AB277" i="141" s="1"/>
  <c r="AB179" i="141" a="1"/>
  <c r="AB179" i="141" s="1"/>
  <c r="AB147" i="141" a="1"/>
  <c r="AB147" i="141" s="1"/>
  <c r="AB255" i="141" a="1"/>
  <c r="AB255" i="141" s="1"/>
  <c r="AB157" i="141" a="1"/>
  <c r="AB157" i="141" s="1"/>
  <c r="AB134" i="141" a="1"/>
  <c r="AB134" i="141" s="1"/>
  <c r="AB274" i="141" a="1"/>
  <c r="AB274" i="141" s="1"/>
  <c r="AB214" i="141" a="1"/>
  <c r="AB214" i="141" s="1"/>
  <c r="AB186" i="141" a="1"/>
  <c r="AB186" i="141" s="1"/>
  <c r="AB122" i="141" a="1"/>
  <c r="AB122" i="141" s="1"/>
  <c r="AB104" i="141" a="1"/>
  <c r="AB104" i="141" s="1"/>
  <c r="AB174" i="141" a="1"/>
  <c r="AB174" i="141" s="1"/>
  <c r="AB153" i="141" a="1"/>
  <c r="AB153" i="141" s="1"/>
  <c r="AB106" i="141" a="1"/>
  <c r="AB106" i="141" s="1"/>
  <c r="AB146" i="141" a="1"/>
  <c r="AB146" i="141" s="1"/>
  <c r="AB65" i="141" a="1"/>
  <c r="AB65" i="141" s="1"/>
  <c r="AB56" i="141" a="1"/>
  <c r="AB56" i="141" s="1"/>
  <c r="AB39" i="141" a="1"/>
  <c r="AB39" i="141" s="1"/>
  <c r="AB30" i="141" a="1"/>
  <c r="AB30" i="141" s="1"/>
  <c r="AB182" i="141" a="1"/>
  <c r="AB182" i="141" s="1"/>
  <c r="AB95" i="141" a="1"/>
  <c r="AB95" i="141" s="1"/>
  <c r="AB72" i="141" a="1"/>
  <c r="AB72" i="141" s="1"/>
  <c r="AB54" i="141" a="1"/>
  <c r="AB54" i="141" s="1"/>
  <c r="AB5" i="141" a="1"/>
  <c r="AB5" i="141" s="1"/>
  <c r="AB70" i="141" a="1"/>
  <c r="AB70" i="141" s="1"/>
  <c r="AB52" i="141" a="1"/>
  <c r="AB52" i="141" s="1"/>
  <c r="AB85" i="141" a="1"/>
  <c r="AB85" i="141" s="1"/>
  <c r="AB81" i="141" a="1"/>
  <c r="AB81" i="141" s="1"/>
  <c r="AB79" i="141" a="1"/>
  <c r="AB79" i="141" s="1"/>
  <c r="AB68" i="141" a="1"/>
  <c r="AB68" i="141" s="1"/>
  <c r="AB89" i="141" a="1"/>
  <c r="AB89" i="141" s="1"/>
  <c r="AB87" i="141" a="1"/>
  <c r="AB87" i="141" s="1"/>
  <c r="AB50" i="141" a="1"/>
  <c r="AB50" i="141" s="1"/>
  <c r="AB45" i="141" a="1"/>
  <c r="AB45" i="141" s="1"/>
  <c r="AB37" i="141" a="1"/>
  <c r="AB37" i="141" s="1"/>
  <c r="AB102" i="141" a="1"/>
  <c r="AB102" i="141" s="1"/>
  <c r="AB59" i="141" a="1"/>
  <c r="AB59" i="141" s="1"/>
  <c r="AB40" i="141" a="1"/>
  <c r="AB40" i="141" s="1"/>
  <c r="AB28" i="141" a="1"/>
  <c r="AB28" i="141" s="1"/>
  <c r="AB9" i="141" a="1"/>
  <c r="AB9" i="141" s="1"/>
  <c r="AB107" i="141" a="1"/>
  <c r="AB107" i="141" s="1"/>
  <c r="AB75" i="141" a="1"/>
  <c r="AB75" i="141" s="1"/>
  <c r="AB57" i="141" a="1"/>
  <c r="AB57" i="141" s="1"/>
  <c r="AB48" i="141" a="1"/>
  <c r="AB48" i="141" s="1"/>
  <c r="AB22" i="141" a="1"/>
  <c r="AB22" i="141" s="1"/>
  <c r="AB43" i="141" a="1"/>
  <c r="AB43" i="141" s="1"/>
  <c r="AB127" i="141" a="1"/>
  <c r="AB127" i="141" s="1"/>
  <c r="AB91" i="141" a="1"/>
  <c r="AB91" i="141" s="1"/>
  <c r="AB73" i="141" a="1"/>
  <c r="AB73" i="141" s="1"/>
  <c r="AB64" i="141" a="1"/>
  <c r="AB64" i="141" s="1"/>
  <c r="AB53" i="141" a="1"/>
  <c r="AB53" i="141" s="1"/>
  <c r="AB84" i="141" a="1"/>
  <c r="AB84" i="141" s="1"/>
  <c r="AB82" i="141" a="1"/>
  <c r="AB82" i="141" s="1"/>
  <c r="AB71" i="141" a="1"/>
  <c r="AB71" i="141" s="1"/>
  <c r="AB29" i="141" a="1"/>
  <c r="AB29" i="141" s="1"/>
  <c r="AB13" i="141" a="1"/>
  <c r="AB13" i="141" s="1"/>
  <c r="AB10" i="141" a="1"/>
  <c r="AB10" i="141" s="1"/>
  <c r="AB209" i="141" a="1"/>
  <c r="AB209" i="141" s="1"/>
  <c r="AB111" i="141" a="1"/>
  <c r="AB111" i="141" s="1"/>
  <c r="AB76" i="141" a="1"/>
  <c r="AB76" i="141" s="1"/>
  <c r="AB133" i="141" a="1"/>
  <c r="AB133" i="141" s="1"/>
  <c r="AB99" i="141" a="1"/>
  <c r="AB99" i="141" s="1"/>
  <c r="AB14" i="141" a="1"/>
  <c r="AB14" i="141" s="1"/>
  <c r="AB116" i="141" a="1"/>
  <c r="AB116" i="141" s="1"/>
  <c r="AB58" i="141" a="1"/>
  <c r="AB58" i="141" s="1"/>
  <c r="AB3" i="141" a="1"/>
  <c r="AB3" i="141" s="1"/>
  <c r="AC31" i="141" a="1"/>
  <c r="AC31" i="141" s="1"/>
  <c r="AC45" i="141" a="1"/>
  <c r="AC45" i="141" s="1"/>
  <c r="AB80" i="141" a="1"/>
  <c r="AB80" i="141" s="1"/>
  <c r="Y39" i="141" a="1"/>
  <c r="Y39" i="141" s="1"/>
  <c r="Y13" i="141" a="1"/>
  <c r="Y13" i="141" s="1"/>
  <c r="AC17" i="141" a="1"/>
  <c r="AC17" i="141" s="1"/>
  <c r="Y29" i="141" a="1"/>
  <c r="Y29" i="141" s="1"/>
  <c r="AC24" i="141" a="1"/>
  <c r="AC24" i="141" s="1"/>
  <c r="AC39" i="141" a="1"/>
  <c r="AC39" i="141" s="1"/>
  <c r="AB42" i="141" a="1"/>
  <c r="AB42" i="141" s="1"/>
  <c r="AA59" i="141" a="1"/>
  <c r="AA59" i="141" s="1"/>
  <c r="AB2" i="141" a="1"/>
  <c r="AB2" i="141" s="1"/>
  <c r="W2" i="141" s="1"/>
  <c r="AB4" i="141" a="1"/>
  <c r="AB4" i="141" s="1"/>
  <c r="Y11" i="141" a="1"/>
  <c r="Y11" i="141" s="1"/>
  <c r="AB15" i="141" a="1"/>
  <c r="AB15" i="141" s="1"/>
  <c r="Y22" i="141" a="1"/>
  <c r="Y22" i="141" s="1"/>
  <c r="AC2" i="141" a="1"/>
  <c r="AC2" i="141" s="1"/>
  <c r="X2" i="141" s="1"/>
  <c r="AC4" i="141" a="1"/>
  <c r="AC4" i="141" s="1"/>
  <c r="AA13" i="141" a="1"/>
  <c r="AA13" i="141" s="1"/>
  <c r="AA29" i="141" a="1"/>
  <c r="AA29" i="141" s="1"/>
  <c r="AB49" i="141" a="1"/>
  <c r="AB49" i="141" s="1"/>
  <c r="Y60" i="141" a="1"/>
  <c r="Y60" i="141" s="1"/>
  <c r="Z332" i="141" a="1"/>
  <c r="Z332" i="141" s="1"/>
  <c r="Z327" i="141" a="1"/>
  <c r="Z327" i="141" s="1"/>
  <c r="Z322" i="141" a="1"/>
  <c r="Z322" i="141" s="1"/>
  <c r="Z317" i="141" a="1"/>
  <c r="Z317" i="141" s="1"/>
  <c r="Z312" i="141" a="1"/>
  <c r="Z312" i="141" s="1"/>
  <c r="Z307" i="141" a="1"/>
  <c r="Z307" i="141" s="1"/>
  <c r="Z302" i="141" a="1"/>
  <c r="Z302" i="141" s="1"/>
  <c r="Z297" i="141" a="1"/>
  <c r="Z297" i="141" s="1"/>
  <c r="Z292" i="141" a="1"/>
  <c r="Z292" i="141" s="1"/>
  <c r="Z287" i="141" a="1"/>
  <c r="Z287" i="141" s="1"/>
  <c r="Z282" i="141" a="1"/>
  <c r="Z282" i="141" s="1"/>
  <c r="Z277" i="141" a="1"/>
  <c r="Z277" i="141" s="1"/>
  <c r="Z272" i="141" a="1"/>
  <c r="Z272" i="141" s="1"/>
  <c r="Z267" i="141" a="1"/>
  <c r="Z267" i="141" s="1"/>
  <c r="Z262" i="141" a="1"/>
  <c r="Z262" i="141" s="1"/>
  <c r="Z257" i="141" a="1"/>
  <c r="Z257" i="141" s="1"/>
  <c r="Z252" i="141" a="1"/>
  <c r="Z252" i="141" s="1"/>
  <c r="Z247" i="141" a="1"/>
  <c r="Z247" i="141" s="1"/>
  <c r="Z242" i="141" a="1"/>
  <c r="Z242" i="141" s="1"/>
  <c r="Z238" i="141" a="1"/>
  <c r="Z238" i="141" s="1"/>
  <c r="Z224" i="141" a="1"/>
  <c r="Z224" i="141" s="1"/>
  <c r="Z219" i="141" a="1"/>
  <c r="Z219" i="141" s="1"/>
  <c r="Z214" i="141" a="1"/>
  <c r="Z214" i="141" s="1"/>
  <c r="Z209" i="141" a="1"/>
  <c r="Z209" i="141" s="1"/>
  <c r="Z204" i="141" a="1"/>
  <c r="Z204" i="141" s="1"/>
  <c r="Z199" i="141" a="1"/>
  <c r="Z199" i="141" s="1"/>
  <c r="Z194" i="141" a="1"/>
  <c r="Z194" i="141" s="1"/>
  <c r="Z189" i="141" a="1"/>
  <c r="Z189" i="141" s="1"/>
  <c r="Z184" i="141" a="1"/>
  <c r="Z184" i="141" s="1"/>
  <c r="Z179" i="141" a="1"/>
  <c r="Z179" i="141" s="1"/>
  <c r="Z174" i="141" a="1"/>
  <c r="Z174" i="141" s="1"/>
  <c r="Z169" i="141" a="1"/>
  <c r="Z169" i="141" s="1"/>
  <c r="Z164" i="141" a="1"/>
  <c r="Z164" i="141" s="1"/>
  <c r="Z159" i="141" a="1"/>
  <c r="Z159" i="141" s="1"/>
  <c r="Z154" i="141" a="1"/>
  <c r="Z154" i="141" s="1"/>
  <c r="Z149" i="141" a="1"/>
  <c r="Z149" i="141" s="1"/>
  <c r="Z144" i="141" a="1"/>
  <c r="Z144" i="141" s="1"/>
  <c r="Z139" i="141" a="1"/>
  <c r="Z139" i="141" s="1"/>
  <c r="Z134" i="141" a="1"/>
  <c r="Z134" i="141" s="1"/>
  <c r="Z129" i="141" a="1"/>
  <c r="Z129" i="141" s="1"/>
  <c r="Z124" i="141" a="1"/>
  <c r="Z124" i="141" s="1"/>
  <c r="Z119" i="141" a="1"/>
  <c r="Z119" i="141" s="1"/>
  <c r="Z114" i="141" a="1"/>
  <c r="Z114" i="141" s="1"/>
  <c r="Z109" i="141" a="1"/>
  <c r="Z109" i="141" s="1"/>
  <c r="Z104" i="141" a="1"/>
  <c r="Z104" i="141" s="1"/>
  <c r="Z330" i="141" a="1"/>
  <c r="Z330" i="141" s="1"/>
  <c r="Z319" i="141" a="1"/>
  <c r="Z319" i="141" s="1"/>
  <c r="Z316" i="141" a="1"/>
  <c r="Z316" i="141" s="1"/>
  <c r="Z308" i="141" a="1"/>
  <c r="Z308" i="141" s="1"/>
  <c r="Z305" i="141" a="1"/>
  <c r="Z305" i="141" s="1"/>
  <c r="Z294" i="141" a="1"/>
  <c r="Z294" i="141" s="1"/>
  <c r="Z291" i="141" a="1"/>
  <c r="Z291" i="141" s="1"/>
  <c r="Z283" i="141" a="1"/>
  <c r="Z283" i="141" s="1"/>
  <c r="Z280" i="141" a="1"/>
  <c r="Z280" i="141" s="1"/>
  <c r="Z269" i="141" a="1"/>
  <c r="Z269" i="141" s="1"/>
  <c r="Z266" i="141" a="1"/>
  <c r="Z266" i="141" s="1"/>
  <c r="Z258" i="141" a="1"/>
  <c r="Z258" i="141" s="1"/>
  <c r="Z255" i="141" a="1"/>
  <c r="Z255" i="141" s="1"/>
  <c r="Z244" i="141" a="1"/>
  <c r="Z244" i="141" s="1"/>
  <c r="Z241" i="141" a="1"/>
  <c r="Z241" i="141" s="1"/>
  <c r="Z232" i="141" a="1"/>
  <c r="Z232" i="141" s="1"/>
  <c r="Z333" i="141" a="1"/>
  <c r="Z333" i="141" s="1"/>
  <c r="Z324" i="141" a="1"/>
  <c r="Z324" i="141" s="1"/>
  <c r="Z300" i="141" a="1"/>
  <c r="Z300" i="141" s="1"/>
  <c r="Z314" i="141" a="1"/>
  <c r="Z314" i="141" s="1"/>
  <c r="Z270" i="141" a="1"/>
  <c r="Z270" i="141" s="1"/>
  <c r="Z221" i="141" a="1"/>
  <c r="Z221" i="141" s="1"/>
  <c r="Z196" i="141" a="1"/>
  <c r="Z196" i="141" s="1"/>
  <c r="Z325" i="141" a="1"/>
  <c r="Z325" i="141" s="1"/>
  <c r="Z323" i="141" a="1"/>
  <c r="Z323" i="141" s="1"/>
  <c r="Z279" i="141" a="1"/>
  <c r="Z279" i="141" s="1"/>
  <c r="Z301" i="141" a="1"/>
  <c r="Z301" i="141" s="1"/>
  <c r="Z310" i="141" a="1"/>
  <c r="Z310" i="141" s="1"/>
  <c r="Z286" i="141" a="1"/>
  <c r="Z286" i="141" s="1"/>
  <c r="Z273" i="141" a="1"/>
  <c r="Z273" i="141" s="1"/>
  <c r="Z289" i="141" a="1"/>
  <c r="Z289" i="141" s="1"/>
  <c r="Z246" i="141" a="1"/>
  <c r="Z246" i="141" s="1"/>
  <c r="Z321" i="141" a="1"/>
  <c r="Z321" i="141" s="1"/>
  <c r="Z304" i="141" a="1"/>
  <c r="Z304" i="141" s="1"/>
  <c r="Z296" i="141" a="1"/>
  <c r="Z296" i="141" s="1"/>
  <c r="Z293" i="141" a="1"/>
  <c r="Z293" i="141" s="1"/>
  <c r="Z288" i="141" a="1"/>
  <c r="Z288" i="141" s="1"/>
  <c r="Z250" i="141" a="1"/>
  <c r="Z250" i="141" s="1"/>
  <c r="Z212" i="141" a="1"/>
  <c r="Z212" i="141" s="1"/>
  <c r="Z186" i="141" a="1"/>
  <c r="Z186" i="141" s="1"/>
  <c r="Z183" i="141" a="1"/>
  <c r="Z183" i="141" s="1"/>
  <c r="Z153" i="141" a="1"/>
  <c r="Z153" i="141" s="1"/>
  <c r="Z128" i="141" a="1"/>
  <c r="Z128" i="141" s="1"/>
  <c r="Z103" i="141" a="1"/>
  <c r="Z103" i="141" s="1"/>
  <c r="Z315" i="141" a="1"/>
  <c r="Z315" i="141" s="1"/>
  <c r="Z326" i="141" a="1"/>
  <c r="Z326" i="141" s="1"/>
  <c r="Z187" i="141" a="1"/>
  <c r="Z187" i="141" s="1"/>
  <c r="Z170" i="141" a="1"/>
  <c r="Z170" i="141" s="1"/>
  <c r="Z145" i="141" a="1"/>
  <c r="Z145" i="141" s="1"/>
  <c r="Z120" i="141" a="1"/>
  <c r="Z120" i="141" s="1"/>
  <c r="Z5" i="141" a="1"/>
  <c r="Z5" i="141" s="1"/>
  <c r="Z10" i="141" a="1"/>
  <c r="Z10" i="141" s="1"/>
  <c r="Z15" i="141" a="1"/>
  <c r="Z15" i="141" s="1"/>
  <c r="Z20" i="141" a="1"/>
  <c r="Z20" i="141" s="1"/>
  <c r="Z25" i="141" a="1"/>
  <c r="Z25" i="141" s="1"/>
  <c r="Z30" i="141" a="1"/>
  <c r="Z30" i="141" s="1"/>
  <c r="Z35" i="141" a="1"/>
  <c r="Z35" i="141" s="1"/>
  <c r="Z40" i="141" a="1"/>
  <c r="Z40" i="141" s="1"/>
  <c r="Z45" i="141" a="1"/>
  <c r="Z45" i="141" s="1"/>
  <c r="Z58" i="141" a="1"/>
  <c r="Z58" i="141" s="1"/>
  <c r="Z83" i="141" a="1"/>
  <c r="Z83" i="141" s="1"/>
  <c r="Z102" i="141" a="1"/>
  <c r="Z102" i="141" s="1"/>
  <c r="Z115" i="141" a="1"/>
  <c r="Z115" i="141" s="1"/>
  <c r="Z138" i="141" a="1"/>
  <c r="Z138" i="141" s="1"/>
  <c r="Z151" i="141" a="1"/>
  <c r="Z151" i="141" s="1"/>
  <c r="Z234" i="141" a="1"/>
  <c r="Z234" i="141" s="1"/>
  <c r="Z275" i="141" a="1"/>
  <c r="Z275" i="141" s="1"/>
  <c r="Z278" i="141" a="1"/>
  <c r="Z278" i="141" s="1"/>
  <c r="Z281" i="141" a="1"/>
  <c r="Z281" i="141" s="1"/>
  <c r="Z295" i="141" a="1"/>
  <c r="Z295" i="141" s="1"/>
  <c r="Z243" i="141" a="1"/>
  <c r="Z243" i="141" s="1"/>
  <c r="Z268" i="141" a="1"/>
  <c r="Z268" i="141" s="1"/>
  <c r="Z284" i="141" a="1"/>
  <c r="Z284" i="141" s="1"/>
  <c r="Z290" i="141" a="1"/>
  <c r="Z290" i="141" s="1"/>
  <c r="Z223" i="141" a="1"/>
  <c r="Z223" i="141" s="1"/>
  <c r="Z239" i="141" a="1"/>
  <c r="Z239" i="141" s="1"/>
  <c r="Z248" i="141" a="1"/>
  <c r="Z248" i="141" s="1"/>
  <c r="Z285" i="141" a="1"/>
  <c r="Z285" i="141" s="1"/>
  <c r="Z52" i="141" a="1"/>
  <c r="Z52" i="141" s="1"/>
  <c r="Z56" i="141" a="1"/>
  <c r="Z56" i="141" s="1"/>
  <c r="Z77" i="141" a="1"/>
  <c r="Z77" i="141" s="1"/>
  <c r="Z81" i="141" a="1"/>
  <c r="Z81" i="141" s="1"/>
  <c r="Z106" i="141" a="1"/>
  <c r="Z106" i="141" s="1"/>
  <c r="Z185" i="141" a="1"/>
  <c r="Z185" i="141" s="1"/>
  <c r="Z306" i="141" a="1"/>
  <c r="Z306" i="141" s="1"/>
  <c r="M28" i="33"/>
  <c r="D2" i="33"/>
  <c r="Z2" i="33" s="1"/>
  <c r="E35" i="137" s="1"/>
  <c r="E10" i="137" s="1"/>
  <c r="Z80" i="140" a="1"/>
  <c r="Z80" i="140" s="1"/>
  <c r="AA54" i="140" a="1"/>
  <c r="AA54" i="140" s="1"/>
  <c r="AB54" i="140" a="1"/>
  <c r="AB54" i="140" s="1"/>
  <c r="AA69" i="140" a="1"/>
  <c r="AA69" i="140" s="1"/>
  <c r="AB69" i="140" a="1"/>
  <c r="AB69" i="140" s="1"/>
  <c r="AA83" i="140" a="1"/>
  <c r="AA83" i="140" s="1"/>
  <c r="AB101" i="140" a="1"/>
  <c r="AB101" i="140" s="1"/>
  <c r="AA133" i="140" a="1"/>
  <c r="AA133" i="140" s="1"/>
  <c r="AB133" i="140" a="1"/>
  <c r="AB133" i="140" s="1"/>
  <c r="AB135" i="140" a="1"/>
  <c r="AB135" i="140" s="1"/>
  <c r="AB164" i="140" a="1"/>
  <c r="AB164" i="140" s="1"/>
  <c r="Z33" i="138" a="1"/>
  <c r="Z33" i="138" s="1"/>
  <c r="Z122" i="138" a="1"/>
  <c r="Z122" i="138" s="1"/>
  <c r="Z46" i="139" a="1"/>
  <c r="Z46" i="139" s="1"/>
  <c r="Z77" i="139" a="1"/>
  <c r="Z77" i="139" s="1"/>
  <c r="Z117" i="139" a="1"/>
  <c r="Z117" i="139" s="1"/>
  <c r="Z11" i="140" a="1"/>
  <c r="Z11" i="140" s="1"/>
  <c r="AA11" i="140" a="1"/>
  <c r="AA11" i="140" s="1"/>
  <c r="Y27" i="140" a="1"/>
  <c r="Y27" i="140" s="1"/>
  <c r="AA27" i="140" a="1"/>
  <c r="AA27" i="140" s="1"/>
  <c r="AB40" i="140" a="1"/>
  <c r="AB40" i="140" s="1"/>
  <c r="AA53" i="140" a="1"/>
  <c r="AA53" i="140" s="1"/>
  <c r="AB177" i="140" a="1"/>
  <c r="AB177" i="140" s="1"/>
  <c r="Z69" i="140" a="1"/>
  <c r="Z69" i="140" s="1"/>
  <c r="Y80" i="140" a="1"/>
  <c r="Y80" i="140" s="1"/>
  <c r="Z101" i="140" a="1"/>
  <c r="Z101" i="140" s="1"/>
  <c r="Z130" i="140" a="1"/>
  <c r="Z130" i="140" s="1"/>
  <c r="Y162" i="140" a="1"/>
  <c r="Y162" i="140" s="1"/>
  <c r="Z29" i="140" a="1"/>
  <c r="Z29" i="140" s="1"/>
  <c r="Y85" i="140" a="1"/>
  <c r="Y85" i="140" s="1"/>
  <c r="AA56" i="140" a="1"/>
  <c r="AA56" i="140" s="1"/>
  <c r="Z71" i="140" a="1"/>
  <c r="Z71" i="140" s="1"/>
  <c r="AB106" i="140" a="1"/>
  <c r="AB106" i="140" s="1"/>
  <c r="AA13" i="140" a="1"/>
  <c r="AA13" i="140" s="1"/>
  <c r="AB42" i="140" a="1"/>
  <c r="AB42" i="140" s="1"/>
  <c r="AA71" i="140" a="1"/>
  <c r="AA71" i="140" s="1"/>
  <c r="Z108" i="140" a="1"/>
  <c r="Z108" i="140" s="1"/>
  <c r="AB141" i="140" a="1"/>
  <c r="AB141" i="140" s="1"/>
  <c r="Z3" i="140" a="1"/>
  <c r="Z3" i="140" s="1"/>
  <c r="Z30" i="140" a="1"/>
  <c r="Z30" i="140" s="1"/>
  <c r="Z43" i="140" a="1"/>
  <c r="Z43" i="140" s="1"/>
  <c r="AB71" i="140" a="1"/>
  <c r="AB71" i="140" s="1"/>
  <c r="AA86" i="140" a="1"/>
  <c r="AA86" i="140" s="1"/>
  <c r="AB111" i="140" a="1"/>
  <c r="AB111" i="140" s="1"/>
  <c r="AA142" i="140" a="1"/>
  <c r="AA142" i="140" s="1"/>
  <c r="AB186" i="140" a="1"/>
  <c r="AB186" i="140" s="1"/>
  <c r="AA3" i="140" a="1"/>
  <c r="AA3" i="140" s="1"/>
  <c r="AB17" i="140" a="1"/>
  <c r="AB17" i="140" s="1"/>
  <c r="Z31" i="140" a="1"/>
  <c r="Z31" i="140" s="1"/>
  <c r="AA43" i="140" a="1"/>
  <c r="AA43" i="140" s="1"/>
  <c r="Y58" i="140" a="1"/>
  <c r="Y58" i="140" s="1"/>
  <c r="Y72" i="140" a="1"/>
  <c r="Y72" i="140" s="1"/>
  <c r="AB86" i="140" a="1"/>
  <c r="AB86" i="140" s="1"/>
  <c r="AA112" i="140" a="1"/>
  <c r="AA112" i="140" s="1"/>
  <c r="AB142" i="140" a="1"/>
  <c r="AB142" i="140" s="1"/>
  <c r="AA187" i="140" a="1"/>
  <c r="AA187" i="140" s="1"/>
  <c r="Y4" i="140" a="1"/>
  <c r="Y4" i="140" s="1"/>
  <c r="Y18" i="140" a="1"/>
  <c r="Y18" i="140" s="1"/>
  <c r="Z34" i="140" a="1"/>
  <c r="Z34" i="140" s="1"/>
  <c r="AA46" i="140" a="1"/>
  <c r="AA46" i="140" s="1"/>
  <c r="AA58" i="140" a="1"/>
  <c r="AA58" i="140" s="1"/>
  <c r="AA72" i="140" a="1"/>
  <c r="AA72" i="140" s="1"/>
  <c r="Y87" i="140" a="1"/>
  <c r="Y87" i="140" s="1"/>
  <c r="Y113" i="140" a="1"/>
  <c r="Y113" i="140" s="1"/>
  <c r="AA145" i="140" a="1"/>
  <c r="AA145" i="140" s="1"/>
  <c r="AB189" i="140" a="1"/>
  <c r="AB189" i="140" s="1"/>
  <c r="Z4" i="140" a="1"/>
  <c r="Z4" i="140" s="1"/>
  <c r="Z18" i="140" a="1"/>
  <c r="Z18" i="140" s="1"/>
  <c r="AA34" i="140" a="1"/>
  <c r="AA34" i="140" s="1"/>
  <c r="AA47" i="140" a="1"/>
  <c r="AA47" i="140" s="1"/>
  <c r="Z59" i="140" a="1"/>
  <c r="Z59" i="140" s="1"/>
  <c r="Z73" i="140" a="1"/>
  <c r="Z73" i="140" s="1"/>
  <c r="Y88" i="140" a="1"/>
  <c r="Y88" i="140" s="1"/>
  <c r="AA117" i="140" a="1"/>
  <c r="AA117" i="140" s="1"/>
  <c r="AB145" i="140" a="1"/>
  <c r="AB145" i="140" s="1"/>
  <c r="AB193" i="140" a="1"/>
  <c r="AB193" i="140" s="1"/>
  <c r="Y56" i="140" a="1"/>
  <c r="Y56" i="140" s="1"/>
  <c r="AA139" i="140" a="1"/>
  <c r="AA139" i="140" s="1"/>
  <c r="AA42" i="140" a="1"/>
  <c r="AA42" i="140" s="1"/>
  <c r="Z85" i="140" a="1"/>
  <c r="Z85" i="140" s="1"/>
  <c r="AB2" i="140" a="1"/>
  <c r="AB2" i="140" s="1"/>
  <c r="W2" i="140" s="1"/>
  <c r="Y30" i="140" a="1"/>
  <c r="Y30" i="140" s="1"/>
  <c r="AB56" i="140" a="1"/>
  <c r="AB56" i="140" s="1"/>
  <c r="AA85" i="140" a="1"/>
  <c r="AA85" i="140" s="1"/>
  <c r="AB185" i="140" a="1"/>
  <c r="AB185" i="140" s="1"/>
  <c r="AB14" i="140" a="1"/>
  <c r="AB14" i="140" s="1"/>
  <c r="AB57" i="140" a="1"/>
  <c r="AB57" i="140" s="1"/>
  <c r="AB4" i="140" a="1"/>
  <c r="AB4" i="140" s="1"/>
  <c r="AA18" i="140" a="1"/>
  <c r="AA18" i="140" s="1"/>
  <c r="AB34" i="140" a="1"/>
  <c r="AB34" i="140" s="1"/>
  <c r="AB47" i="140" a="1"/>
  <c r="AB47" i="140" s="1"/>
  <c r="AB61" i="140" a="1"/>
  <c r="AB61" i="140" s="1"/>
  <c r="AB75" i="140" a="1"/>
  <c r="AB75" i="140" s="1"/>
  <c r="Z88" i="140" a="1"/>
  <c r="Z88" i="140" s="1"/>
  <c r="AB117" i="140" a="1"/>
  <c r="AB117" i="140" s="1"/>
  <c r="Y146" i="140" a="1"/>
  <c r="Y146" i="140" s="1"/>
  <c r="Z217" i="140" a="1"/>
  <c r="Z217" i="140" s="1"/>
  <c r="Y5" i="140" a="1"/>
  <c r="Y5" i="140" s="1"/>
  <c r="Y19" i="140" a="1"/>
  <c r="Y19" i="140" s="1"/>
  <c r="Y35" i="140" a="1"/>
  <c r="Y35" i="140" s="1"/>
  <c r="Y48" i="140" a="1"/>
  <c r="Y48" i="140" s="1"/>
  <c r="Y62" i="140" a="1"/>
  <c r="Y62" i="140" s="1"/>
  <c r="Y76" i="140" a="1"/>
  <c r="Y76" i="140" s="1"/>
  <c r="Y92" i="140" a="1"/>
  <c r="Y92" i="140" s="1"/>
  <c r="AA118" i="140" a="1"/>
  <c r="AA118" i="140" s="1"/>
  <c r="AB147" i="140" a="1"/>
  <c r="AB147" i="140" s="1"/>
  <c r="AA221" i="140" a="1"/>
  <c r="AA221" i="140" s="1"/>
  <c r="Z5" i="140" a="1"/>
  <c r="Z5" i="140" s="1"/>
  <c r="AA20" i="140" a="1"/>
  <c r="AA20" i="140" s="1"/>
  <c r="Z35" i="140" a="1"/>
  <c r="Z35" i="140" s="1"/>
  <c r="Z48" i="140" a="1"/>
  <c r="Z48" i="140" s="1"/>
  <c r="AA62" i="140" a="1"/>
  <c r="AA62" i="140" s="1"/>
  <c r="Z76" i="140" a="1"/>
  <c r="Z76" i="140" s="1"/>
  <c r="AB92" i="140" a="1"/>
  <c r="AB92" i="140" s="1"/>
  <c r="AA121" i="140" a="1"/>
  <c r="AA121" i="140" s="1"/>
  <c r="Y154" i="140" a="1"/>
  <c r="Y154" i="140" s="1"/>
  <c r="AB227" i="140" a="1"/>
  <c r="AB227" i="140" s="1"/>
  <c r="Y41" i="140" a="1"/>
  <c r="Y41" i="140" s="1"/>
  <c r="Z36" i="140" a="1"/>
  <c r="Z36" i="140" s="1"/>
  <c r="Y77" i="140" a="1"/>
  <c r="Y77" i="140" s="1"/>
  <c r="Z94" i="140" a="1"/>
  <c r="Z94" i="140" s="1"/>
  <c r="Y127" i="140" a="1"/>
  <c r="Y127" i="140" s="1"/>
  <c r="AA156" i="140" a="1"/>
  <c r="AA156" i="140" s="1"/>
  <c r="AA232" i="140" a="1"/>
  <c r="AA232" i="140" s="1"/>
  <c r="Y12" i="140" a="1"/>
  <c r="Y12" i="140" s="1"/>
  <c r="Z28" i="140" a="1"/>
  <c r="Z28" i="140" s="1"/>
  <c r="Z41" i="140" a="1"/>
  <c r="Z41" i="140" s="1"/>
  <c r="Z104" i="140" a="1"/>
  <c r="Z104" i="140" s="1"/>
  <c r="Z245" i="140" a="1"/>
  <c r="Z245" i="140" s="1"/>
  <c r="AB41" i="140" a="1"/>
  <c r="AB41" i="140" s="1"/>
  <c r="Y180" i="140" a="1"/>
  <c r="Y180" i="140" s="1"/>
  <c r="Z13" i="140" a="1"/>
  <c r="Z13" i="140" s="1"/>
  <c r="AB180" i="140" a="1"/>
  <c r="AB180" i="140" s="1"/>
  <c r="AB5" i="140" a="1"/>
  <c r="AB5" i="140" s="1"/>
  <c r="AB35" i="140" a="1"/>
  <c r="AB35" i="140" s="1"/>
  <c r="Y63" i="140" a="1"/>
  <c r="Y63" i="140" s="1"/>
  <c r="AA93" i="140" a="1"/>
  <c r="AA93" i="140" s="1"/>
  <c r="Z122" i="140" a="1"/>
  <c r="Z122" i="140" s="1"/>
  <c r="Z156" i="140" a="1"/>
  <c r="Z156" i="140" s="1"/>
  <c r="AA6" i="140" a="1"/>
  <c r="AA6" i="140" s="1"/>
  <c r="Z49" i="140" a="1"/>
  <c r="Z49" i="140" s="1"/>
  <c r="AB6" i="140" a="1"/>
  <c r="AB6" i="140" s="1"/>
  <c r="AA36" i="140" a="1"/>
  <c r="AA36" i="140" s="1"/>
  <c r="Z78" i="140" a="1"/>
  <c r="Z78" i="140" s="1"/>
  <c r="AA237" i="140" a="1"/>
  <c r="AA237" i="140" s="1"/>
  <c r="AA22" i="140" a="1"/>
  <c r="AA22" i="140" s="1"/>
  <c r="AB36" i="140" a="1"/>
  <c r="AB36" i="140" s="1"/>
  <c r="AA64" i="140" a="1"/>
  <c r="AA64" i="140" s="1"/>
  <c r="Z96" i="140" a="1"/>
  <c r="Z96" i="140" s="1"/>
  <c r="Z158" i="140" a="1"/>
  <c r="Z158" i="140" s="1"/>
  <c r="T1" i="140"/>
  <c r="AA10" i="140" a="1"/>
  <c r="AA10" i="140" s="1"/>
  <c r="AB22" i="140" a="1"/>
  <c r="AB22" i="140" s="1"/>
  <c r="Y37" i="140" a="1"/>
  <c r="Y37" i="140" s="1"/>
  <c r="AB50" i="140" a="1"/>
  <c r="AB50" i="140" s="1"/>
  <c r="AB64" i="140" a="1"/>
  <c r="AB64" i="140" s="1"/>
  <c r="AA79" i="140" a="1"/>
  <c r="AA79" i="140" s="1"/>
  <c r="AB96" i="140" a="1"/>
  <c r="AB96" i="140" s="1"/>
  <c r="AB129" i="140" a="1"/>
  <c r="AB129" i="140" s="1"/>
  <c r="AA158" i="140" a="1"/>
  <c r="AA158" i="140" s="1"/>
  <c r="Z306" i="140" a="1"/>
  <c r="Z306" i="140" s="1"/>
  <c r="AA12" i="140" a="1"/>
  <c r="AA12" i="140" s="1"/>
  <c r="AA28" i="140" a="1"/>
  <c r="AA28" i="140" s="1"/>
  <c r="AA41" i="140" a="1"/>
  <c r="AA41" i="140" s="1"/>
  <c r="Y55" i="140" a="1"/>
  <c r="Y55" i="140" s="1"/>
  <c r="Y70" i="140" a="1"/>
  <c r="Y70" i="140" s="1"/>
  <c r="Y84" i="140" a="1"/>
  <c r="Y84" i="140" s="1"/>
  <c r="Z105" i="140" a="1"/>
  <c r="Z105" i="140" s="1"/>
  <c r="AA179" i="140" a="1"/>
  <c r="AA179" i="140" s="1"/>
  <c r="Y13" i="140" a="1"/>
  <c r="Y13" i="140" s="1"/>
  <c r="AB70" i="140" a="1"/>
  <c r="AB70" i="140" s="1"/>
  <c r="AB105" i="140" a="1"/>
  <c r="AB105" i="140" s="1"/>
  <c r="AA29" i="140" a="1"/>
  <c r="AA29" i="140" s="1"/>
  <c r="Y141" i="140" a="1"/>
  <c r="Y141" i="140" s="1"/>
  <c r="AB20" i="140" a="1"/>
  <c r="AB20" i="140" s="1"/>
  <c r="Y49" i="140" a="1"/>
  <c r="Y49" i="140" s="1"/>
  <c r="AB76" i="140" a="1"/>
  <c r="AB76" i="140" s="1"/>
  <c r="AB229" i="140" a="1"/>
  <c r="AB229" i="140" s="1"/>
  <c r="AA21" i="140" a="1"/>
  <c r="AA21" i="140" s="1"/>
  <c r="Z63" i="140" a="1"/>
  <c r="Z63" i="140" s="1"/>
  <c r="AB21" i="140" a="1"/>
  <c r="AB21" i="140" s="1"/>
  <c r="AA49" i="140" a="1"/>
  <c r="AA49" i="140" s="1"/>
  <c r="Y64" i="140" a="1"/>
  <c r="Y64" i="140" s="1"/>
  <c r="Y96" i="140" a="1"/>
  <c r="Y96" i="140" s="1"/>
  <c r="AA127" i="140" a="1"/>
  <c r="AA127" i="140" s="1"/>
  <c r="AB156" i="140" a="1"/>
  <c r="AB156" i="140" s="1"/>
  <c r="Z10" i="140" a="1"/>
  <c r="Z10" i="140" s="1"/>
  <c r="Y50" i="140" a="1"/>
  <c r="Y50" i="140" s="1"/>
  <c r="AA78" i="140" a="1"/>
  <c r="AA78" i="140" s="1"/>
  <c r="AA128" i="140" a="1"/>
  <c r="AA128" i="140" s="1"/>
  <c r="U1" i="140"/>
  <c r="AB10" i="140" a="1"/>
  <c r="AB10" i="140" s="1"/>
  <c r="AB25" i="140" a="1"/>
  <c r="AB25" i="140" s="1"/>
  <c r="AA37" i="140" a="1"/>
  <c r="AA37" i="140" s="1"/>
  <c r="AB51" i="140" a="1"/>
  <c r="AB51" i="140" s="1"/>
  <c r="AA65" i="140" a="1"/>
  <c r="AA65" i="140" s="1"/>
  <c r="AB79" i="140" a="1"/>
  <c r="AB79" i="140" s="1"/>
  <c r="AB100" i="140" a="1"/>
  <c r="AB100" i="140" s="1"/>
  <c r="Y130" i="140" a="1"/>
  <c r="Y130" i="140" s="1"/>
  <c r="Y161" i="140" a="1"/>
  <c r="Y161" i="140" s="1"/>
  <c r="AB316" i="140" a="1"/>
  <c r="AB316" i="140" s="1"/>
  <c r="Y43" i="140" a="1"/>
  <c r="Y43" i="140" s="1"/>
  <c r="Y65" i="140" a="1"/>
  <c r="Y65" i="140" s="1"/>
  <c r="AA96" i="140" a="1"/>
  <c r="AA96" i="140" s="1"/>
  <c r="Z106" i="140" a="1"/>
  <c r="Z106" i="140" s="1"/>
  <c r="Y120" i="140" a="1"/>
  <c r="Y120" i="140" s="1"/>
  <c r="Y132" i="140" a="1"/>
  <c r="Y132" i="140" s="1"/>
  <c r="Z147" i="140" a="1"/>
  <c r="Z147" i="140" s="1"/>
  <c r="AB161" i="140" a="1"/>
  <c r="AB161" i="140" s="1"/>
  <c r="Z189" i="140" a="1"/>
  <c r="Z189" i="140" s="1"/>
  <c r="Y239" i="140" a="1"/>
  <c r="Y239" i="140" s="1"/>
  <c r="Y66" i="140" a="1"/>
  <c r="Y66" i="140" s="1"/>
  <c r="AA245" i="140" a="1"/>
  <c r="AA245" i="140" s="1"/>
  <c r="Y7" i="140" a="1"/>
  <c r="Y7" i="140" s="1"/>
  <c r="Y15" i="140" a="1"/>
  <c r="Y15" i="140" s="1"/>
  <c r="Y23" i="140" a="1"/>
  <c r="Y23" i="140" s="1"/>
  <c r="AA30" i="140" a="1"/>
  <c r="AA30" i="140" s="1"/>
  <c r="AA38" i="140" a="1"/>
  <c r="AA38" i="140" s="1"/>
  <c r="Y44" i="140" a="1"/>
  <c r="Y44" i="140" s="1"/>
  <c r="Z51" i="140" a="1"/>
  <c r="Z51" i="140" s="1"/>
  <c r="Y59" i="140" a="1"/>
  <c r="Y59" i="140" s="1"/>
  <c r="Z66" i="140" a="1"/>
  <c r="Z66" i="140" s="1"/>
  <c r="Y73" i="140" a="1"/>
  <c r="Y73" i="140" s="1"/>
  <c r="AA80" i="140" a="1"/>
  <c r="AA80" i="140" s="1"/>
  <c r="AA88" i="140" a="1"/>
  <c r="AA88" i="140" s="1"/>
  <c r="AB97" i="140" a="1"/>
  <c r="AB97" i="140" s="1"/>
  <c r="Y108" i="140" a="1"/>
  <c r="Y108" i="140" s="1"/>
  <c r="Z134" i="140" a="1"/>
  <c r="Z134" i="140" s="1"/>
  <c r="Z148" i="140" a="1"/>
  <c r="Z148" i="140" s="1"/>
  <c r="AA164" i="140" a="1"/>
  <c r="AA164" i="140" s="1"/>
  <c r="AB251" i="140" a="1"/>
  <c r="AB251" i="140" s="1"/>
  <c r="Y148" i="140" a="1"/>
  <c r="Y148" i="140" s="1"/>
  <c r="AA255" i="140" a="1"/>
  <c r="AA255" i="140" s="1"/>
  <c r="AB7" i="140" a="1"/>
  <c r="AB7" i="140" s="1"/>
  <c r="AB15" i="140" a="1"/>
  <c r="AB15" i="140" s="1"/>
  <c r="Y24" i="140" a="1"/>
  <c r="Y24" i="140" s="1"/>
  <c r="AA31" i="140" a="1"/>
  <c r="AA31" i="140" s="1"/>
  <c r="Y39" i="140" a="1"/>
  <c r="Y39" i="140" s="1"/>
  <c r="Z44" i="140" a="1"/>
  <c r="Z44" i="140" s="1"/>
  <c r="Y52" i="140" a="1"/>
  <c r="Y52" i="140" s="1"/>
  <c r="AA59" i="140" a="1"/>
  <c r="AA59" i="140" s="1"/>
  <c r="AB66" i="140" a="1"/>
  <c r="AB66" i="140" s="1"/>
  <c r="Z74" i="140" a="1"/>
  <c r="Z74" i="140" s="1"/>
  <c r="AA81" i="140" a="1"/>
  <c r="AA81" i="140" s="1"/>
  <c r="Z89" i="140" a="1"/>
  <c r="Z89" i="140" s="1"/>
  <c r="AA108" i="140" a="1"/>
  <c r="AA108" i="140" s="1"/>
  <c r="Z136" i="140" a="1"/>
  <c r="Z136" i="140" s="1"/>
  <c r="AA150" i="140" a="1"/>
  <c r="AA150" i="140" s="1"/>
  <c r="Z166" i="140" a="1"/>
  <c r="Z166" i="140" s="1"/>
  <c r="AB196" i="140" a="1"/>
  <c r="AB196" i="140" s="1"/>
  <c r="Z256" i="140" a="1"/>
  <c r="Z256" i="140" s="1"/>
  <c r="AA7" i="140" a="1"/>
  <c r="AA7" i="140" s="1"/>
  <c r="AA15" i="140" a="1"/>
  <c r="AA15" i="140" s="1"/>
  <c r="AA23" i="140" a="1"/>
  <c r="AA23" i="140" s="1"/>
  <c r="Y81" i="140" a="1"/>
  <c r="Y81" i="140" s="1"/>
  <c r="Y89" i="140" a="1"/>
  <c r="Y89" i="140" s="1"/>
  <c r="Y98" i="140" a="1"/>
  <c r="Y98" i="140" s="1"/>
  <c r="AA196" i="140" a="1"/>
  <c r="AA196" i="140" s="1"/>
  <c r="Z8" i="140" a="1"/>
  <c r="Z8" i="140" s="1"/>
  <c r="Z16" i="140" a="1"/>
  <c r="Z16" i="140" s="1"/>
  <c r="Z24" i="140" a="1"/>
  <c r="Z24" i="140" s="1"/>
  <c r="Y32" i="140" a="1"/>
  <c r="Y32" i="140" s="1"/>
  <c r="AB44" i="140" a="1"/>
  <c r="AB44" i="140" s="1"/>
  <c r="AB59" i="140" a="1"/>
  <c r="AB59" i="140" s="1"/>
  <c r="AB67" i="140" a="1"/>
  <c r="AB67" i="140" s="1"/>
  <c r="AA74" i="140" a="1"/>
  <c r="AA74" i="140" s="1"/>
  <c r="AB81" i="140" a="1"/>
  <c r="AB81" i="140" s="1"/>
  <c r="Y90" i="140" a="1"/>
  <c r="Y90" i="140" s="1"/>
  <c r="Z98" i="140" a="1"/>
  <c r="Z98" i="140" s="1"/>
  <c r="Y109" i="140" a="1"/>
  <c r="Y109" i="140" s="1"/>
  <c r="AB122" i="140" a="1"/>
  <c r="AB122" i="140" s="1"/>
  <c r="AB136" i="140" a="1"/>
  <c r="AB136" i="140" s="1"/>
  <c r="AB150" i="140" a="1"/>
  <c r="AB150" i="140" s="1"/>
  <c r="AA166" i="140" a="1"/>
  <c r="AA166" i="140" s="1"/>
  <c r="AB200" i="140" a="1"/>
  <c r="AB200" i="140" s="1"/>
  <c r="AB259" i="140" a="1"/>
  <c r="AB259" i="140" s="1"/>
  <c r="AA66" i="140" a="1"/>
  <c r="AA66" i="140" s="1"/>
  <c r="AA8" i="140" a="1"/>
  <c r="AA8" i="140" s="1"/>
  <c r="AA16" i="140" a="1"/>
  <c r="AA16" i="140" s="1"/>
  <c r="AA24" i="140" a="1"/>
  <c r="AA24" i="140" s="1"/>
  <c r="AA32" i="140" a="1"/>
  <c r="AA32" i="140" s="1"/>
  <c r="Z39" i="140" a="1"/>
  <c r="Z39" i="140" s="1"/>
  <c r="AA45" i="140" a="1"/>
  <c r="AA45" i="140" s="1"/>
  <c r="AA52" i="140" a="1"/>
  <c r="AA52" i="140" s="1"/>
  <c r="Y60" i="140" a="1"/>
  <c r="Y60" i="140" s="1"/>
  <c r="Y68" i="140" a="1"/>
  <c r="Y68" i="140" s="1"/>
  <c r="AB74" i="140" a="1"/>
  <c r="AB74" i="140" s="1"/>
  <c r="Y82" i="140" a="1"/>
  <c r="Y82" i="140" s="1"/>
  <c r="AA90" i="140" a="1"/>
  <c r="AA90" i="140" s="1"/>
  <c r="AA98" i="140" a="1"/>
  <c r="AA98" i="140" s="1"/>
  <c r="AA109" i="140" a="1"/>
  <c r="AA109" i="140" s="1"/>
  <c r="Z124" i="140" a="1"/>
  <c r="Z124" i="140" s="1"/>
  <c r="Z138" i="140" a="1"/>
  <c r="Z138" i="140" s="1"/>
  <c r="Z167" i="140" a="1"/>
  <c r="Z167" i="140" s="1"/>
  <c r="AA201" i="140" a="1"/>
  <c r="AA201" i="140" s="1"/>
  <c r="AB276" i="140" a="1"/>
  <c r="AB276" i="140" s="1"/>
  <c r="AA9" i="140" a="1"/>
  <c r="AA9" i="140" s="1"/>
  <c r="AB16" i="140" a="1"/>
  <c r="AB16" i="140" s="1"/>
  <c r="Y25" i="140" a="1"/>
  <c r="Y25" i="140" s="1"/>
  <c r="AB32" i="140" a="1"/>
  <c r="AB32" i="140" s="1"/>
  <c r="AA39" i="140" a="1"/>
  <c r="AA39" i="140" s="1"/>
  <c r="AB45" i="140" a="1"/>
  <c r="AB45" i="140" s="1"/>
  <c r="AB52" i="140" a="1"/>
  <c r="AB52" i="140" s="1"/>
  <c r="Z60" i="140" a="1"/>
  <c r="Z60" i="140" s="1"/>
  <c r="Z68" i="140" a="1"/>
  <c r="Z68" i="140" s="1"/>
  <c r="AA82" i="140" a="1"/>
  <c r="AA82" i="140" s="1"/>
  <c r="Y91" i="140" a="1"/>
  <c r="Y91" i="140" s="1"/>
  <c r="AB99" i="140" a="1"/>
  <c r="AB99" i="140" s="1"/>
  <c r="AB109" i="140" a="1"/>
  <c r="AB109" i="140" s="1"/>
  <c r="Y125" i="140" a="1"/>
  <c r="Y125" i="140" s="1"/>
  <c r="AB151" i="140" a="1"/>
  <c r="AB151" i="140" s="1"/>
  <c r="Z172" i="140" a="1"/>
  <c r="Z172" i="140" s="1"/>
  <c r="Y204" i="140" a="1"/>
  <c r="Y204" i="140" s="1"/>
  <c r="Y277" i="140" a="1"/>
  <c r="Y277" i="140" s="1"/>
  <c r="Y122" i="140" a="1"/>
  <c r="Y122" i="140" s="1"/>
  <c r="Y164" i="140" a="1"/>
  <c r="Y164" i="140" s="1"/>
  <c r="Y2" i="140" a="1"/>
  <c r="Y2" i="140" s="1"/>
  <c r="T2" i="140" s="1"/>
  <c r="Y17" i="140" a="1"/>
  <c r="Y17" i="140" s="1"/>
  <c r="Z25" i="140" a="1"/>
  <c r="Z25" i="140" s="1"/>
  <c r="AA33" i="140" a="1"/>
  <c r="AA33" i="140" s="1"/>
  <c r="AB39" i="140" a="1"/>
  <c r="AB39" i="140" s="1"/>
  <c r="Y46" i="140" a="1"/>
  <c r="Y46" i="140" s="1"/>
  <c r="Y53" i="140" a="1"/>
  <c r="Y53" i="140" s="1"/>
  <c r="AB60" i="140" a="1"/>
  <c r="AB60" i="140" s="1"/>
  <c r="AA68" i="140" a="1"/>
  <c r="AA68" i="140" s="1"/>
  <c r="Z75" i="140" a="1"/>
  <c r="Z75" i="140" s="1"/>
  <c r="AB82" i="140" a="1"/>
  <c r="AB82" i="140" s="1"/>
  <c r="AA91" i="140" a="1"/>
  <c r="AA91" i="140" s="1"/>
  <c r="AA110" i="140" a="1"/>
  <c r="AA110" i="140" s="1"/>
  <c r="AA125" i="140" a="1"/>
  <c r="AA125" i="140" s="1"/>
  <c r="AB138" i="140" a="1"/>
  <c r="AB138" i="140" s="1"/>
  <c r="Z153" i="140" a="1"/>
  <c r="Z153" i="140" s="1"/>
  <c r="Y175" i="140" a="1"/>
  <c r="Y175" i="140" s="1"/>
  <c r="AB204" i="140" a="1"/>
  <c r="AB204" i="140" s="1"/>
  <c r="AB284" i="140" a="1"/>
  <c r="AB284" i="140" s="1"/>
  <c r="AA2" i="140" a="1"/>
  <c r="AA2" i="140" s="1"/>
  <c r="V2" i="140" s="1"/>
  <c r="Y10" i="140" a="1"/>
  <c r="Y10" i="140" s="1"/>
  <c r="AA17" i="140" a="1"/>
  <c r="AA17" i="140" s="1"/>
  <c r="AA25" i="140" a="1"/>
  <c r="AA25" i="140" s="1"/>
  <c r="Y40" i="140" a="1"/>
  <c r="Y40" i="140" s="1"/>
  <c r="Z46" i="140" a="1"/>
  <c r="Z46" i="140" s="1"/>
  <c r="Z53" i="140" a="1"/>
  <c r="Z53" i="140" s="1"/>
  <c r="AA61" i="140" a="1"/>
  <c r="AA61" i="140" s="1"/>
  <c r="Y69" i="140" a="1"/>
  <c r="Y69" i="140" s="1"/>
  <c r="AA75" i="140" a="1"/>
  <c r="AA75" i="140" s="1"/>
  <c r="Z83" i="140" a="1"/>
  <c r="Z83" i="140" s="1"/>
  <c r="AB91" i="140" a="1"/>
  <c r="AB91" i="140" s="1"/>
  <c r="AA100" i="140" a="1"/>
  <c r="AA100" i="140" s="1"/>
  <c r="Z111" i="140" a="1"/>
  <c r="Z111" i="140" s="1"/>
  <c r="AB126" i="140" a="1"/>
  <c r="AB126" i="140" s="1"/>
  <c r="AB153" i="140" a="1"/>
  <c r="AB153" i="140" s="1"/>
  <c r="AA175" i="140" a="1"/>
  <c r="AA175" i="140" s="1"/>
  <c r="AB207" i="140" a="1"/>
  <c r="AB207" i="140" s="1"/>
  <c r="Y287" i="140" a="1"/>
  <c r="Y287" i="140" s="1"/>
  <c r="AA213" i="140" a="1"/>
  <c r="AA213" i="140" s="1"/>
  <c r="AA290" i="140" a="1"/>
  <c r="AA290" i="140" s="1"/>
  <c r="AA305" i="140" a="1"/>
  <c r="AA305" i="140" s="1"/>
  <c r="AA316" i="140" a="1"/>
  <c r="AA316" i="140" s="1"/>
  <c r="Y102" i="140" a="1"/>
  <c r="Y102" i="140" s="1"/>
  <c r="Y114" i="140" a="1"/>
  <c r="Y114" i="140" s="1"/>
  <c r="Y129" i="140" a="1"/>
  <c r="Y129" i="140" s="1"/>
  <c r="AA182" i="140" a="1"/>
  <c r="AA182" i="140" s="1"/>
  <c r="AA4" i="140" a="1"/>
  <c r="AA4" i="140" s="1"/>
  <c r="AB11" i="140" a="1"/>
  <c r="AB11" i="140" s="1"/>
  <c r="Y20" i="140" a="1"/>
  <c r="Y20" i="140" s="1"/>
  <c r="AB27" i="140" a="1"/>
  <c r="AB27" i="140" s="1"/>
  <c r="AA35" i="140" a="1"/>
  <c r="AA35" i="140" s="1"/>
  <c r="Y42" i="140" a="1"/>
  <c r="Y42" i="140" s="1"/>
  <c r="AA48" i="140" a="1"/>
  <c r="AA48" i="140" s="1"/>
  <c r="Z56" i="140" a="1"/>
  <c r="Z56" i="140" s="1"/>
  <c r="AA63" i="140" a="1"/>
  <c r="AA63" i="140" s="1"/>
  <c r="Y71" i="140" a="1"/>
  <c r="Y71" i="140" s="1"/>
  <c r="AA77" i="140" a="1"/>
  <c r="AA77" i="140" s="1"/>
  <c r="AB85" i="140" a="1"/>
  <c r="AB85" i="140" s="1"/>
  <c r="AB94" i="140" a="1"/>
  <c r="AB94" i="140" s="1"/>
  <c r="Z103" i="140" a="1"/>
  <c r="Z103" i="140" s="1"/>
  <c r="AA114" i="140" a="1"/>
  <c r="AA114" i="140" s="1"/>
  <c r="Z129" i="140" a="1"/>
  <c r="Z129" i="140" s="1"/>
  <c r="AB144" i="140" a="1"/>
  <c r="AB144" i="140" s="1"/>
  <c r="AB157" i="140" a="1"/>
  <c r="AB157" i="140" s="1"/>
  <c r="AB183" i="140" a="1"/>
  <c r="AB183" i="140" s="1"/>
  <c r="Z228" i="140" a="1"/>
  <c r="Z228" i="140" s="1"/>
  <c r="Y322" i="140" a="1"/>
  <c r="Y322" i="140" s="1"/>
  <c r="AC333" i="140" a="1"/>
  <c r="AC333" i="140" s="1"/>
  <c r="AC330" i="140" a="1"/>
  <c r="AC330" i="140" s="1"/>
  <c r="AC325" i="140" a="1"/>
  <c r="AC325" i="140" s="1"/>
  <c r="AC320" i="140" a="1"/>
  <c r="AC320" i="140" s="1"/>
  <c r="AC315" i="140" a="1"/>
  <c r="AC315" i="140" s="1"/>
  <c r="AC310" i="140" a="1"/>
  <c r="AC310" i="140" s="1"/>
  <c r="AC305" i="140" a="1"/>
  <c r="AC305" i="140" s="1"/>
  <c r="AC300" i="140" a="1"/>
  <c r="AC300" i="140" s="1"/>
  <c r="AC295" i="140" a="1"/>
  <c r="AC295" i="140" s="1"/>
  <c r="AC290" i="140" a="1"/>
  <c r="AC290" i="140" s="1"/>
  <c r="AC285" i="140" a="1"/>
  <c r="AC285" i="140" s="1"/>
  <c r="AC280" i="140" a="1"/>
  <c r="AC280" i="140" s="1"/>
  <c r="AC275" i="140" a="1"/>
  <c r="AC275" i="140" s="1"/>
  <c r="AC270" i="140" a="1"/>
  <c r="AC270" i="140" s="1"/>
  <c r="AC265" i="140" a="1"/>
  <c r="AC265" i="140" s="1"/>
  <c r="AC260" i="140" a="1"/>
  <c r="AC260" i="140" s="1"/>
  <c r="AC255" i="140" a="1"/>
  <c r="AC255" i="140" s="1"/>
  <c r="AC250" i="140" a="1"/>
  <c r="AC250" i="140" s="1"/>
  <c r="AC245" i="140" a="1"/>
  <c r="AC245" i="140" s="1"/>
  <c r="AC240" i="140" a="1"/>
  <c r="AC240" i="140" s="1"/>
  <c r="AC235" i="140" a="1"/>
  <c r="AC235" i="140" s="1"/>
  <c r="AC230" i="140" a="1"/>
  <c r="AC230" i="140" s="1"/>
  <c r="AC329" i="140" a="1"/>
  <c r="AC329" i="140" s="1"/>
  <c r="AC241" i="140" a="1"/>
  <c r="AC241" i="140" s="1"/>
  <c r="AC229" i="140" a="1"/>
  <c r="AC229" i="140" s="1"/>
  <c r="AC225" i="140" a="1"/>
  <c r="AC225" i="140" s="1"/>
  <c r="AC220" i="140" a="1"/>
  <c r="AC220" i="140" s="1"/>
  <c r="AC215" i="140" a="1"/>
  <c r="AC215" i="140" s="1"/>
  <c r="AC210" i="140" a="1"/>
  <c r="AC210" i="140" s="1"/>
  <c r="AC205" i="140" a="1"/>
  <c r="AC205" i="140" s="1"/>
  <c r="AC200" i="140" a="1"/>
  <c r="AC200" i="140" s="1"/>
  <c r="AC195" i="140" a="1"/>
  <c r="AC195" i="140" s="1"/>
  <c r="AC190" i="140" a="1"/>
  <c r="AC190" i="140" s="1"/>
  <c r="AC185" i="140" a="1"/>
  <c r="AC185" i="140" s="1"/>
  <c r="AC180" i="140" a="1"/>
  <c r="AC180" i="140" s="1"/>
  <c r="AC327" i="140" a="1"/>
  <c r="AC327" i="140" s="1"/>
  <c r="AC312" i="140" a="1"/>
  <c r="AC312" i="140" s="1"/>
  <c r="AC323" i="140" a="1"/>
  <c r="AC323" i="140" s="1"/>
  <c r="AC321" i="140" a="1"/>
  <c r="AC321" i="140" s="1"/>
  <c r="AC247" i="140" a="1"/>
  <c r="AC247" i="140" s="1"/>
  <c r="AC332" i="140" a="1"/>
  <c r="AC332" i="140" s="1"/>
  <c r="AC317" i="140" a="1"/>
  <c r="AC317" i="140" s="1"/>
  <c r="AC306" i="140" a="1"/>
  <c r="AC306" i="140" s="1"/>
  <c r="AC304" i="140" a="1"/>
  <c r="AC304" i="140" s="1"/>
  <c r="AC302" i="140" a="1"/>
  <c r="AC302" i="140" s="1"/>
  <c r="AC281" i="140" a="1"/>
  <c r="AC281" i="140" s="1"/>
  <c r="AC279" i="140" a="1"/>
  <c r="AC279" i="140" s="1"/>
  <c r="AC277" i="140" a="1"/>
  <c r="AC277" i="140" s="1"/>
  <c r="AC256" i="140" a="1"/>
  <c r="AC256" i="140" s="1"/>
  <c r="AC254" i="140" a="1"/>
  <c r="AC254" i="140" s="1"/>
  <c r="AC248" i="140" a="1"/>
  <c r="AC248" i="140" s="1"/>
  <c r="AC197" i="140" a="1"/>
  <c r="AC197" i="140" s="1"/>
  <c r="AC308" i="140" a="1"/>
  <c r="AC308" i="140" s="1"/>
  <c r="AC283" i="140" a="1"/>
  <c r="AC283" i="140" s="1"/>
  <c r="AC258" i="140" a="1"/>
  <c r="AC258" i="140" s="1"/>
  <c r="AC252" i="140" a="1"/>
  <c r="AC252" i="140" s="1"/>
  <c r="AC207" i="140" a="1"/>
  <c r="AC207" i="140" s="1"/>
  <c r="AC322" i="140" a="1"/>
  <c r="AC322" i="140" s="1"/>
  <c r="AC246" i="140" a="1"/>
  <c r="AC246" i="140" s="1"/>
  <c r="AC244" i="140" a="1"/>
  <c r="AC244" i="140" s="1"/>
  <c r="AC242" i="140" a="1"/>
  <c r="AC242" i="140" s="1"/>
  <c r="AC314" i="140" a="1"/>
  <c r="AC314" i="140" s="1"/>
  <c r="AC303" i="140" a="1"/>
  <c r="AC303" i="140" s="1"/>
  <c r="AC278" i="140" a="1"/>
  <c r="AC278" i="140" s="1"/>
  <c r="AC253" i="140" a="1"/>
  <c r="AC253" i="140" s="1"/>
  <c r="AC227" i="140" a="1"/>
  <c r="AC227" i="140" s="1"/>
  <c r="AC202" i="140" a="1"/>
  <c r="AC202" i="140" s="1"/>
  <c r="AC179" i="140" a="1"/>
  <c r="AC179" i="140" s="1"/>
  <c r="AC186" i="140" a="1"/>
  <c r="AC186" i="140" s="1"/>
  <c r="AC183" i="140" a="1"/>
  <c r="AC183" i="140" s="1"/>
  <c r="AC168" i="140" a="1"/>
  <c r="AC168" i="140" s="1"/>
  <c r="AC143" i="140" a="1"/>
  <c r="AC143" i="140" s="1"/>
  <c r="AC236" i="140" a="1"/>
  <c r="AC236" i="140" s="1"/>
  <c r="AC234" i="140" a="1"/>
  <c r="AC234" i="140" s="1"/>
  <c r="AC232" i="140" a="1"/>
  <c r="AC232" i="140" s="1"/>
  <c r="AC226" i="140" a="1"/>
  <c r="AC226" i="140" s="1"/>
  <c r="AC214" i="140" a="1"/>
  <c r="AC214" i="140" s="1"/>
  <c r="AC192" i="140" a="1"/>
  <c r="AC192" i="140" s="1"/>
  <c r="AC173" i="140" a="1"/>
  <c r="AC173" i="140" s="1"/>
  <c r="AC259" i="140" a="1"/>
  <c r="AC259" i="140" s="1"/>
  <c r="AC237" i="140" a="1"/>
  <c r="AC237" i="140" s="1"/>
  <c r="AC171" i="140" a="1"/>
  <c r="AC171" i="140" s="1"/>
  <c r="AC151" i="140" a="1"/>
  <c r="AC151" i="140" s="1"/>
  <c r="AC328" i="140" a="1"/>
  <c r="AC328" i="140" s="1"/>
  <c r="AC282" i="140" a="1"/>
  <c r="AC282" i="140" s="1"/>
  <c r="AC276" i="140" a="1"/>
  <c r="AC276" i="140" s="1"/>
  <c r="AC222" i="140" a="1"/>
  <c r="AC222" i="140" s="1"/>
  <c r="AC199" i="140" a="1"/>
  <c r="AC199" i="140" s="1"/>
  <c r="AC296" i="140" a="1"/>
  <c r="AC296" i="140" s="1"/>
  <c r="AC293" i="140" a="1"/>
  <c r="AC293" i="140" s="1"/>
  <c r="AC287" i="140" a="1"/>
  <c r="AC287" i="140" s="1"/>
  <c r="AC284" i="140" a="1"/>
  <c r="AC284" i="140" s="1"/>
  <c r="AC267" i="140" a="1"/>
  <c r="AC267" i="140" s="1"/>
  <c r="AC208" i="140" a="1"/>
  <c r="AC208" i="140" s="1"/>
  <c r="AC172" i="140" a="1"/>
  <c r="AC172" i="140" s="1"/>
  <c r="AC169" i="140" a="1"/>
  <c r="AC169" i="140" s="1"/>
  <c r="AC145" i="140" a="1"/>
  <c r="AC145" i="140" s="1"/>
  <c r="AC217" i="140" a="1"/>
  <c r="AC217" i="140" s="1"/>
  <c r="AC155" i="140" a="1"/>
  <c r="AC155" i="140" s="1"/>
  <c r="AC129" i="140" a="1"/>
  <c r="AC129" i="140" s="1"/>
  <c r="AC231" i="140" a="1"/>
  <c r="AC231" i="140" s="1"/>
  <c r="AC166" i="140" a="1"/>
  <c r="AC166" i="140" s="1"/>
  <c r="AC158" i="140" a="1"/>
  <c r="AC158" i="140" s="1"/>
  <c r="AC140" i="140" a="1"/>
  <c r="AC140" i="140" s="1"/>
  <c r="AC263" i="140" a="1"/>
  <c r="AC263" i="140" s="1"/>
  <c r="AC201" i="140" a="1"/>
  <c r="AC201" i="140" s="1"/>
  <c r="AC133" i="140" a="1"/>
  <c r="AC133" i="140" s="1"/>
  <c r="AC292" i="140" a="1"/>
  <c r="AC292" i="140" s="1"/>
  <c r="AC274" i="140" a="1"/>
  <c r="AC274" i="140" s="1"/>
  <c r="AC249" i="140" a="1"/>
  <c r="AC249" i="140" s="1"/>
  <c r="AC219" i="140" a="1"/>
  <c r="AC219" i="140" s="1"/>
  <c r="AC174" i="140" a="1"/>
  <c r="AC174" i="140" s="1"/>
  <c r="AC161" i="140" a="1"/>
  <c r="AC161" i="140" s="1"/>
  <c r="AC113" i="140" a="1"/>
  <c r="AC113" i="140" s="1"/>
  <c r="AC331" i="140" a="1"/>
  <c r="AC331" i="140" s="1"/>
  <c r="AC318" i="140" a="1"/>
  <c r="AC318" i="140" s="1"/>
  <c r="AC266" i="140" a="1"/>
  <c r="AC266" i="140" s="1"/>
  <c r="AC228" i="140" a="1"/>
  <c r="AC228" i="140" s="1"/>
  <c r="AC203" i="140" a="1"/>
  <c r="AC203" i="140" s="1"/>
  <c r="AC288" i="140" a="1"/>
  <c r="AC288" i="140" s="1"/>
  <c r="AC309" i="140" a="1"/>
  <c r="AC309" i="140" s="1"/>
  <c r="AC298" i="140" a="1"/>
  <c r="AC298" i="140" s="1"/>
  <c r="AC269" i="140" a="1"/>
  <c r="AC269" i="140" s="1"/>
  <c r="AC262" i="140" a="1"/>
  <c r="AC262" i="140" s="1"/>
  <c r="AC238" i="140" a="1"/>
  <c r="AC238" i="140" s="1"/>
  <c r="AC162" i="140" a="1"/>
  <c r="AC162" i="140" s="1"/>
  <c r="AC148" i="140" a="1"/>
  <c r="AC148" i="140" s="1"/>
  <c r="AC138" i="140" a="1"/>
  <c r="AC138" i="140" s="1"/>
  <c r="AC127" i="140" a="1"/>
  <c r="AC127" i="140" s="1"/>
  <c r="AC316" i="140" a="1"/>
  <c r="AC316" i="140" s="1"/>
  <c r="AC301" i="140" a="1"/>
  <c r="AC301" i="140" s="1"/>
  <c r="AC291" i="140" a="1"/>
  <c r="AC291" i="140" s="1"/>
  <c r="AC181" i="140" a="1"/>
  <c r="AC181" i="140" s="1"/>
  <c r="AC159" i="140" a="1"/>
  <c r="AC159" i="140" s="1"/>
  <c r="AC91" i="140" a="1"/>
  <c r="AC91" i="140" s="1"/>
  <c r="AC73" i="140" a="1"/>
  <c r="AC73" i="140" s="1"/>
  <c r="AC66" i="140" a="1"/>
  <c r="AC66" i="140" s="1"/>
  <c r="AC213" i="140" a="1"/>
  <c r="AC213" i="140" s="1"/>
  <c r="AC188" i="140" a="1"/>
  <c r="AC188" i="140" s="1"/>
  <c r="AC107" i="140" a="1"/>
  <c r="AC107" i="140" s="1"/>
  <c r="AC104" i="140" a="1"/>
  <c r="AC104" i="140" s="1"/>
  <c r="AC70" i="140" a="1"/>
  <c r="AC70" i="140" s="1"/>
  <c r="AC268" i="140" a="1"/>
  <c r="AC268" i="140" s="1"/>
  <c r="AC178" i="140" a="1"/>
  <c r="AC178" i="140" s="1"/>
  <c r="AC165" i="140" a="1"/>
  <c r="AC165" i="140" s="1"/>
  <c r="AC163" i="140" a="1"/>
  <c r="AC163" i="140" s="1"/>
  <c r="AC130" i="140" a="1"/>
  <c r="AC130" i="140" s="1"/>
  <c r="AC116" i="140" a="1"/>
  <c r="AC116" i="140" s="1"/>
  <c r="AC307" i="140" a="1"/>
  <c r="AC307" i="140" s="1"/>
  <c r="AC150" i="140" a="1"/>
  <c r="AC150" i="140" s="1"/>
  <c r="AC144" i="140" a="1"/>
  <c r="AC144" i="140" s="1"/>
  <c r="AC92" i="140" a="1"/>
  <c r="AC92" i="140" s="1"/>
  <c r="AC297" i="140" a="1"/>
  <c r="AC297" i="140" s="1"/>
  <c r="AC261" i="140" a="1"/>
  <c r="AC261" i="140" s="1"/>
  <c r="AC191" i="140" a="1"/>
  <c r="AC191" i="140" s="1"/>
  <c r="AC289" i="140" a="1"/>
  <c r="AC289" i="140" s="1"/>
  <c r="AC218" i="140" a="1"/>
  <c r="AC218" i="140" s="1"/>
  <c r="AC154" i="140" a="1"/>
  <c r="AC154" i="140" s="1"/>
  <c r="AC206" i="140" a="1"/>
  <c r="AC206" i="140" s="1"/>
  <c r="AC198" i="140" a="1"/>
  <c r="AC198" i="140" s="1"/>
  <c r="AC184" i="140" a="1"/>
  <c r="AC184" i="140" s="1"/>
  <c r="AC170" i="140" a="1"/>
  <c r="AC170" i="140" s="1"/>
  <c r="AC319" i="140" a="1"/>
  <c r="AC319" i="140" s="1"/>
  <c r="AC311" i="140" a="1"/>
  <c r="AC311" i="140" s="1"/>
  <c r="AC167" i="140" a="1"/>
  <c r="AC167" i="140" s="1"/>
  <c r="AC109" i="140" a="1"/>
  <c r="AC109" i="140" s="1"/>
  <c r="AC76" i="140" a="1"/>
  <c r="AC76" i="140" s="1"/>
  <c r="AC48" i="140" a="1"/>
  <c r="AC48" i="140" s="1"/>
  <c r="AC41" i="140" a="1"/>
  <c r="AC41" i="140" s="1"/>
  <c r="AC23" i="140" a="1"/>
  <c r="AC23" i="140" s="1"/>
  <c r="AC16" i="140" a="1"/>
  <c r="AC16" i="140" s="1"/>
  <c r="AC194" i="140" a="1"/>
  <c r="AC194" i="140" s="1"/>
  <c r="AC187" i="140" a="1"/>
  <c r="AC187" i="140" s="1"/>
  <c r="AC175" i="140" a="1"/>
  <c r="AC175" i="140" s="1"/>
  <c r="AC156" i="140" a="1"/>
  <c r="AC156" i="140" s="1"/>
  <c r="AC139" i="140" a="1"/>
  <c r="AC139" i="140" s="1"/>
  <c r="AC79" i="140" a="1"/>
  <c r="AC79" i="140" s="1"/>
  <c r="AC59" i="140" a="1"/>
  <c r="AC59" i="140" s="1"/>
  <c r="AC34" i="140" a="1"/>
  <c r="AC34" i="140" s="1"/>
  <c r="AC164" i="140" a="1"/>
  <c r="AC164" i="140" s="1"/>
  <c r="AC273" i="140" a="1"/>
  <c r="AC273" i="140" s="1"/>
  <c r="AC221" i="140" a="1"/>
  <c r="AC221" i="140" s="1"/>
  <c r="AC239" i="140" a="1"/>
  <c r="AC239" i="140" s="1"/>
  <c r="AC299" i="140" a="1"/>
  <c r="AC299" i="140" s="1"/>
  <c r="AC157" i="140" a="1"/>
  <c r="AC157" i="140" s="1"/>
  <c r="AC135" i="140" a="1"/>
  <c r="AC135" i="140" s="1"/>
  <c r="AC121" i="140" a="1"/>
  <c r="AC121" i="140" s="1"/>
  <c r="AC117" i="140" a="1"/>
  <c r="AC117" i="140" s="1"/>
  <c r="AC125" i="140" a="1"/>
  <c r="AC125" i="140" s="1"/>
  <c r="AC82" i="140" a="1"/>
  <c r="AC82" i="140" s="1"/>
  <c r="AC52" i="140" a="1"/>
  <c r="AC52" i="140" s="1"/>
  <c r="AC35" i="140" a="1"/>
  <c r="AC35" i="140" s="1"/>
  <c r="AC32" i="140" a="1"/>
  <c r="AC32" i="140" s="1"/>
  <c r="AC15" i="140" a="1"/>
  <c r="AC15" i="140" s="1"/>
  <c r="AC12" i="140" a="1"/>
  <c r="AC12" i="140" s="1"/>
  <c r="AC2" i="140" a="1"/>
  <c r="AC2" i="140" s="1"/>
  <c r="X2" i="140" s="1"/>
  <c r="AC326" i="140" a="1"/>
  <c r="AC326" i="140" s="1"/>
  <c r="AC264" i="140" a="1"/>
  <c r="AC264" i="140" s="1"/>
  <c r="AC204" i="140" a="1"/>
  <c r="AC204" i="140" s="1"/>
  <c r="AC152" i="140" a="1"/>
  <c r="AC152" i="140" s="1"/>
  <c r="AC132" i="140" a="1"/>
  <c r="AC132" i="140" s="1"/>
  <c r="AC196" i="140" a="1"/>
  <c r="AC196" i="140" s="1"/>
  <c r="AC75" i="140" a="1"/>
  <c r="AC75" i="140" s="1"/>
  <c r="AC24" i="140" a="1"/>
  <c r="AC24" i="140" s="1"/>
  <c r="AC19" i="140" a="1"/>
  <c r="AC19" i="140" s="1"/>
  <c r="AC55" i="140" a="1"/>
  <c r="AC55" i="140" s="1"/>
  <c r="AC160" i="140" a="1"/>
  <c r="AC160" i="140" s="1"/>
  <c r="AC286" i="140" a="1"/>
  <c r="AC286" i="140" s="1"/>
  <c r="AC110" i="140" a="1"/>
  <c r="AC110" i="140" s="1"/>
  <c r="AC271" i="140" a="1"/>
  <c r="AC271" i="140" s="1"/>
  <c r="AC100" i="140" a="1"/>
  <c r="AC100" i="140" s="1"/>
  <c r="AC118" i="140" a="1"/>
  <c r="AC118" i="140" s="1"/>
  <c r="AC93" i="140" a="1"/>
  <c r="AC93" i="140" s="1"/>
  <c r="AC105" i="140" a="1"/>
  <c r="AC105" i="140" s="1"/>
  <c r="AC126" i="140" a="1"/>
  <c r="AC126" i="140" s="1"/>
  <c r="AC141" i="140" a="1"/>
  <c r="AC141" i="140" s="1"/>
  <c r="AC243" i="140" a="1"/>
  <c r="AC243" i="140" s="1"/>
  <c r="AC89" i="140" a="1"/>
  <c r="AC89" i="140" s="1"/>
  <c r="AC103" i="140" a="1"/>
  <c r="AC103" i="140" s="1"/>
  <c r="AC176" i="140" a="1"/>
  <c r="AC176" i="140" s="1"/>
  <c r="AC193" i="140" a="1"/>
  <c r="AC193" i="140" s="1"/>
  <c r="AC209" i="140" a="1"/>
  <c r="AC209" i="140" s="1"/>
  <c r="AC257" i="140" a="1"/>
  <c r="AC257" i="140" s="1"/>
  <c r="AC272" i="140" a="1"/>
  <c r="AC272" i="140" s="1"/>
  <c r="AC77" i="140" a="1"/>
  <c r="AC77" i="140" s="1"/>
  <c r="AC83" i="140" a="1"/>
  <c r="AC83" i="140" s="1"/>
  <c r="AC87" i="140" a="1"/>
  <c r="AC87" i="140" s="1"/>
  <c r="AC98" i="140" a="1"/>
  <c r="AC98" i="140" s="1"/>
  <c r="AC211" i="140" a="1"/>
  <c r="AC211" i="140" s="1"/>
  <c r="AC31" i="140" a="1"/>
  <c r="AC31" i="140" s="1"/>
  <c r="AC6" i="140" a="1"/>
  <c r="AC6" i="140" s="1"/>
  <c r="AC11" i="140" a="1"/>
  <c r="AC11" i="140" s="1"/>
  <c r="AC47" i="140" a="1"/>
  <c r="AC47" i="140" s="1"/>
  <c r="AC65" i="140" a="1"/>
  <c r="AC65" i="140" s="1"/>
  <c r="AC67" i="140" a="1"/>
  <c r="AC67" i="140" s="1"/>
  <c r="AC69" i="140" a="1"/>
  <c r="AC69" i="140" s="1"/>
  <c r="AC81" i="140" a="1"/>
  <c r="AC81" i="140" s="1"/>
  <c r="AC108" i="140" a="1"/>
  <c r="AC108" i="140" s="1"/>
  <c r="Y111" i="140" a="1"/>
  <c r="Y111" i="140" s="1"/>
  <c r="AA119" i="140" a="1"/>
  <c r="AA119" i="140" s="1"/>
  <c r="AC124" i="140" a="1"/>
  <c r="AC124" i="140" s="1"/>
  <c r="Z133" i="140" a="1"/>
  <c r="Z133" i="140" s="1"/>
  <c r="Z142" i="140" a="1"/>
  <c r="Z142" i="140" s="1"/>
  <c r="AC149" i="140" a="1"/>
  <c r="AC149" i="140" s="1"/>
  <c r="AA153" i="140" a="1"/>
  <c r="AA153" i="140" s="1"/>
  <c r="Y177" i="140" a="1"/>
  <c r="Y177" i="140" s="1"/>
  <c r="Y244" i="140" a="1"/>
  <c r="Y244" i="140" s="1"/>
  <c r="Z258" i="140" a="1"/>
  <c r="Z258" i="140" s="1"/>
  <c r="AC18" i="140" a="1"/>
  <c r="AC18" i="140" s="1"/>
  <c r="AC54" i="140" a="1"/>
  <c r="AC54" i="140" s="1"/>
  <c r="AC61" i="140" a="1"/>
  <c r="AC61" i="140" s="1"/>
  <c r="AC63" i="140" a="1"/>
  <c r="AC63" i="140" s="1"/>
  <c r="AC85" i="140" a="1"/>
  <c r="AC85" i="140" s="1"/>
  <c r="Z212" i="140" a="1"/>
  <c r="Z212" i="140" s="1"/>
  <c r="AC313" i="140" a="1"/>
  <c r="AC313" i="140" s="1"/>
  <c r="AC45" i="140" a="1"/>
  <c r="AC45" i="140" s="1"/>
  <c r="AC71" i="140" a="1"/>
  <c r="AC71" i="140" s="1"/>
  <c r="AC96" i="140" a="1"/>
  <c r="AC96" i="140" s="1"/>
  <c r="AC101" i="140" a="1"/>
  <c r="AC101" i="140" s="1"/>
  <c r="AC119" i="140" a="1"/>
  <c r="AC119" i="140" s="1"/>
  <c r="AC182" i="140" a="1"/>
  <c r="AC182" i="140" s="1"/>
  <c r="AC212" i="140" a="1"/>
  <c r="AC212" i="140" s="1"/>
  <c r="AC294" i="140" a="1"/>
  <c r="AC294" i="140" s="1"/>
  <c r="AC14" i="140" a="1"/>
  <c r="AC14" i="140" s="1"/>
  <c r="AC8" i="140" a="1"/>
  <c r="AC8" i="140" s="1"/>
  <c r="AC49" i="140" a="1"/>
  <c r="AC49" i="140" s="1"/>
  <c r="AC106" i="140" a="1"/>
  <c r="AC106" i="140" s="1"/>
  <c r="AC136" i="140" a="1"/>
  <c r="AC136" i="140" s="1"/>
  <c r="AC153" i="140" a="1"/>
  <c r="AC153" i="140" s="1"/>
  <c r="AC223" i="140" a="1"/>
  <c r="AC223" i="140" s="1"/>
  <c r="AC37" i="140" a="1"/>
  <c r="AC37" i="140" s="1"/>
  <c r="AC94" i="140" a="1"/>
  <c r="AC94" i="140" s="1"/>
  <c r="AC111" i="140" a="1"/>
  <c r="AC111" i="140" s="1"/>
  <c r="AC142" i="140" a="1"/>
  <c r="AC142" i="140" s="1"/>
  <c r="AC189" i="140" a="1"/>
  <c r="AC189" i="140" s="1"/>
  <c r="AC28" i="140" a="1"/>
  <c r="AC28" i="140" s="1"/>
  <c r="AC42" i="140" a="1"/>
  <c r="AC42" i="140" s="1"/>
  <c r="AC99" i="140" a="1"/>
  <c r="AC99" i="140" s="1"/>
  <c r="AC114" i="140" a="1"/>
  <c r="AC114" i="140" s="1"/>
  <c r="AC177" i="140" a="1"/>
  <c r="AC177" i="140" s="1"/>
  <c r="AC233" i="140" a="1"/>
  <c r="AC233" i="140" s="1"/>
  <c r="AC26" i="140" a="1"/>
  <c r="AC26" i="140" s="1"/>
  <c r="AC33" i="140" a="1"/>
  <c r="AC33" i="140" s="1"/>
  <c r="AC25" i="140" a="1"/>
  <c r="AC25" i="140" s="1"/>
  <c r="Z128" i="140" a="1"/>
  <c r="Z128" i="140" s="1"/>
  <c r="AC146" i="140" a="1"/>
  <c r="AC146" i="140" s="1"/>
  <c r="Z154" i="140" a="1"/>
  <c r="Z154" i="140" s="1"/>
  <c r="AA205" i="140" a="1"/>
  <c r="AA205" i="140" s="1"/>
  <c r="AC224" i="140" a="1"/>
  <c r="AC224" i="140" s="1"/>
  <c r="Z265" i="140" a="1"/>
  <c r="Z265" i="140" s="1"/>
  <c r="AC38" i="140" a="1"/>
  <c r="AC38" i="140" s="1"/>
  <c r="AC50" i="140" a="1"/>
  <c r="AC50" i="140" s="1"/>
  <c r="AC20" i="140" a="1"/>
  <c r="AC20" i="140" s="1"/>
  <c r="AC97" i="140" a="1"/>
  <c r="AC97" i="140" s="1"/>
  <c r="Z120" i="140" a="1"/>
  <c r="Z120" i="140" s="1"/>
  <c r="AC122" i="140" a="1"/>
  <c r="AC122" i="140" s="1"/>
  <c r="Z131" i="140" a="1"/>
  <c r="Z131" i="140" s="1"/>
  <c r="X1" i="140"/>
  <c r="AC21" i="140" a="1"/>
  <c r="AC21" i="140" s="1"/>
  <c r="AC3" i="140" a="1"/>
  <c r="AC3" i="140" s="1"/>
  <c r="AC30" i="140" a="1"/>
  <c r="AC30" i="140" s="1"/>
  <c r="AC44" i="140" a="1"/>
  <c r="AC44" i="140" s="1"/>
  <c r="AC56" i="140" a="1"/>
  <c r="AC56" i="140" s="1"/>
  <c r="AC58" i="140" a="1"/>
  <c r="AC58" i="140" s="1"/>
  <c r="AC84" i="140" a="1"/>
  <c r="AC84" i="140" s="1"/>
  <c r="AC90" i="140" a="1"/>
  <c r="AC90" i="140" s="1"/>
  <c r="Z70" i="140" a="1"/>
  <c r="Z70" i="140" s="1"/>
  <c r="AC72" i="140" a="1"/>
  <c r="AC72" i="140" s="1"/>
  <c r="AC86" i="140" a="1"/>
  <c r="AC86" i="140" s="1"/>
  <c r="Z95" i="140" a="1"/>
  <c r="Z95" i="140" s="1"/>
  <c r="AC112" i="140" a="1"/>
  <c r="AC112" i="140" s="1"/>
  <c r="AB120" i="140" a="1"/>
  <c r="AB120" i="140" s="1"/>
  <c r="AB128" i="140" a="1"/>
  <c r="AB128" i="140" s="1"/>
  <c r="Y155" i="140" a="1"/>
  <c r="Y155" i="140" s="1"/>
  <c r="Y169" i="140" a="1"/>
  <c r="Y169" i="140" s="1"/>
  <c r="Z190" i="140" a="1"/>
  <c r="Z190" i="140" s="1"/>
  <c r="Z199" i="140" a="1"/>
  <c r="Z199" i="140" s="1"/>
  <c r="Y266" i="140" a="1"/>
  <c r="Y266" i="140" s="1"/>
  <c r="Y324" i="140" a="1"/>
  <c r="Y324" i="140" s="1"/>
  <c r="AC9" i="140" a="1"/>
  <c r="AC9" i="140" s="1"/>
  <c r="AC57" i="140" a="1"/>
  <c r="AC57" i="140" s="1"/>
  <c r="AC5" i="140" a="1"/>
  <c r="AC5" i="140" s="1"/>
  <c r="AC51" i="140" a="1"/>
  <c r="AC51" i="140" s="1"/>
  <c r="Y45" i="140" a="1"/>
  <c r="Y45" i="140" s="1"/>
  <c r="Z50" i="140" a="1"/>
  <c r="Z50" i="140" s="1"/>
  <c r="AC53" i="140" a="1"/>
  <c r="AC53" i="140" s="1"/>
  <c r="Z55" i="140" a="1"/>
  <c r="Z55" i="140" s="1"/>
  <c r="AC60" i="140" a="1"/>
  <c r="AC60" i="140" s="1"/>
  <c r="AC62" i="140" a="1"/>
  <c r="AC62" i="140" s="1"/>
  <c r="AC64" i="140" a="1"/>
  <c r="AC64" i="140" s="1"/>
  <c r="Z155" i="140" a="1"/>
  <c r="Z155" i="140" s="1"/>
  <c r="AC324" i="140" a="1"/>
  <c r="AC324" i="140" s="1"/>
  <c r="AC40" i="140" a="1"/>
  <c r="AC40" i="140" s="1"/>
  <c r="AC13" i="140" a="1"/>
  <c r="AC13" i="140" s="1"/>
  <c r="AC39" i="140" a="1"/>
  <c r="AC39" i="140" s="1"/>
  <c r="AC27" i="140" a="1"/>
  <c r="AC27" i="140" s="1"/>
  <c r="Y333" i="140" a="1"/>
  <c r="Y333" i="140" s="1"/>
  <c r="Y328" i="140" a="1"/>
  <c r="Y328" i="140" s="1"/>
  <c r="Y323" i="140" a="1"/>
  <c r="Y323" i="140" s="1"/>
  <c r="Y318" i="140" a="1"/>
  <c r="Y318" i="140" s="1"/>
  <c r="Y313" i="140" a="1"/>
  <c r="Y313" i="140" s="1"/>
  <c r="Y308" i="140" a="1"/>
  <c r="Y308" i="140" s="1"/>
  <c r="Y303" i="140" a="1"/>
  <c r="Y303" i="140" s="1"/>
  <c r="Y298" i="140" a="1"/>
  <c r="Y298" i="140" s="1"/>
  <c r="Y293" i="140" a="1"/>
  <c r="Y293" i="140" s="1"/>
  <c r="Y288" i="140" a="1"/>
  <c r="Y288" i="140" s="1"/>
  <c r="Y283" i="140" a="1"/>
  <c r="Y283" i="140" s="1"/>
  <c r="Y278" i="140" a="1"/>
  <c r="Y278" i="140" s="1"/>
  <c r="Y273" i="140" a="1"/>
  <c r="Y273" i="140" s="1"/>
  <c r="Y268" i="140" a="1"/>
  <c r="Y268" i="140" s="1"/>
  <c r="Y263" i="140" a="1"/>
  <c r="Y263" i="140" s="1"/>
  <c r="Y258" i="140" a="1"/>
  <c r="Y258" i="140" s="1"/>
  <c r="Y253" i="140" a="1"/>
  <c r="Y253" i="140" s="1"/>
  <c r="Y248" i="140" a="1"/>
  <c r="Y248" i="140" s="1"/>
  <c r="Y243" i="140" a="1"/>
  <c r="Y243" i="140" s="1"/>
  <c r="Y238" i="140" a="1"/>
  <c r="Y238" i="140" s="1"/>
  <c r="Y233" i="140" a="1"/>
  <c r="Y233" i="140" s="1"/>
  <c r="Y228" i="140" a="1"/>
  <c r="Y228" i="140" s="1"/>
  <c r="Y309" i="140" a="1"/>
  <c r="Y309" i="140" s="1"/>
  <c r="Y304" i="140" a="1"/>
  <c r="Y304" i="140" s="1"/>
  <c r="Y299" i="140" a="1"/>
  <c r="Y299" i="140" s="1"/>
  <c r="Y294" i="140" a="1"/>
  <c r="Y294" i="140" s="1"/>
  <c r="Y289" i="140" a="1"/>
  <c r="Y289" i="140" s="1"/>
  <c r="Y284" i="140" a="1"/>
  <c r="Y284" i="140" s="1"/>
  <c r="Y279" i="140" a="1"/>
  <c r="Y279" i="140" s="1"/>
  <c r="Y274" i="140" a="1"/>
  <c r="Y274" i="140" s="1"/>
  <c r="Y269" i="140" a="1"/>
  <c r="Y269" i="140" s="1"/>
  <c r="Y264" i="140" a="1"/>
  <c r="Y264" i="140" s="1"/>
  <c r="Y259" i="140" a="1"/>
  <c r="Y259" i="140" s="1"/>
  <c r="Y254" i="140" a="1"/>
  <c r="Y254" i="140" s="1"/>
  <c r="Y223" i="140" a="1"/>
  <c r="Y223" i="140" s="1"/>
  <c r="Y218" i="140" a="1"/>
  <c r="Y218" i="140" s="1"/>
  <c r="Y213" i="140" a="1"/>
  <c r="Y213" i="140" s="1"/>
  <c r="Y208" i="140" a="1"/>
  <c r="Y208" i="140" s="1"/>
  <c r="Y203" i="140" a="1"/>
  <c r="Y203" i="140" s="1"/>
  <c r="Y198" i="140" a="1"/>
  <c r="Y198" i="140" s="1"/>
  <c r="Y193" i="140" a="1"/>
  <c r="Y193" i="140" s="1"/>
  <c r="Y188" i="140" a="1"/>
  <c r="Y188" i="140" s="1"/>
  <c r="Y183" i="140" a="1"/>
  <c r="Y183" i="140" s="1"/>
  <c r="Y321" i="140" a="1"/>
  <c r="Y321" i="140" s="1"/>
  <c r="Y319" i="140" a="1"/>
  <c r="Y319" i="140" s="1"/>
  <c r="Y310" i="140" a="1"/>
  <c r="Y310" i="140" s="1"/>
  <c r="Y311" i="140" a="1"/>
  <c r="Y311" i="140" s="1"/>
  <c r="Y237" i="140" a="1"/>
  <c r="Y237" i="140" s="1"/>
  <c r="Y212" i="140" a="1"/>
  <c r="Y212" i="140" s="1"/>
  <c r="Y209" i="140" a="1"/>
  <c r="Y209" i="140" s="1"/>
  <c r="Y184" i="140" a="1"/>
  <c r="Y184" i="140" s="1"/>
  <c r="Y235" i="140" a="1"/>
  <c r="Y235" i="140" s="1"/>
  <c r="Y206" i="140" a="1"/>
  <c r="Y206" i="140" s="1"/>
  <c r="Y196" i="140" a="1"/>
  <c r="Y196" i="140" s="1"/>
  <c r="Y325" i="140" a="1"/>
  <c r="Y325" i="140" s="1"/>
  <c r="Y296" i="140" a="1"/>
  <c r="Y296" i="140" s="1"/>
  <c r="Y271" i="140" a="1"/>
  <c r="Y271" i="140" s="1"/>
  <c r="Y240" i="140" a="1"/>
  <c r="Y240" i="140" s="1"/>
  <c r="Y236" i="140" a="1"/>
  <c r="Y236" i="140" s="1"/>
  <c r="Y226" i="140" a="1"/>
  <c r="Y226" i="140" s="1"/>
  <c r="Y201" i="140" a="1"/>
  <c r="Y201" i="140" s="1"/>
  <c r="Y190" i="140" a="1"/>
  <c r="Y190" i="140" s="1"/>
  <c r="Y314" i="140" a="1"/>
  <c r="Y314" i="140" s="1"/>
  <c r="Y306" i="140" a="1"/>
  <c r="Y306" i="140" s="1"/>
  <c r="Y280" i="140" a="1"/>
  <c r="Y280" i="140" s="1"/>
  <c r="Y272" i="140" a="1"/>
  <c r="Y272" i="140" s="1"/>
  <c r="Y267" i="140" a="1"/>
  <c r="Y267" i="140" s="1"/>
  <c r="Y249" i="140" a="1"/>
  <c r="Y249" i="140" s="1"/>
  <c r="Y227" i="140" a="1"/>
  <c r="Y227" i="140" s="1"/>
  <c r="Y220" i="140" a="1"/>
  <c r="Y220" i="140" s="1"/>
  <c r="Y185" i="140" a="1"/>
  <c r="Y185" i="140" s="1"/>
  <c r="Y158" i="140" a="1"/>
  <c r="Y158" i="140" s="1"/>
  <c r="Y133" i="140" a="1"/>
  <c r="Y133" i="140" s="1"/>
  <c r="Y295" i="140" a="1"/>
  <c r="Y295" i="140" s="1"/>
  <c r="Y290" i="140" a="1"/>
  <c r="Y290" i="140" s="1"/>
  <c r="Y282" i="140" a="1"/>
  <c r="Y282" i="140" s="1"/>
  <c r="Y256" i="140" a="1"/>
  <c r="Y256" i="140" s="1"/>
  <c r="Y246" i="140" a="1"/>
  <c r="Y246" i="140" s="1"/>
  <c r="Y211" i="140" a="1"/>
  <c r="Y211" i="140" s="1"/>
  <c r="Y163" i="140" a="1"/>
  <c r="Y163" i="140" s="1"/>
  <c r="Y251" i="140" a="1"/>
  <c r="Y251" i="140" s="1"/>
  <c r="Y215" i="140" a="1"/>
  <c r="Y215" i="140" s="1"/>
  <c r="Y194" i="140" a="1"/>
  <c r="Y194" i="140" s="1"/>
  <c r="Y182" i="140" a="1"/>
  <c r="Y182" i="140" s="1"/>
  <c r="Y170" i="140" a="1"/>
  <c r="Y170" i="140" s="1"/>
  <c r="Y157" i="140" a="1"/>
  <c r="Y157" i="140" s="1"/>
  <c r="Y150" i="140" a="1"/>
  <c r="Y150" i="140" s="1"/>
  <c r="Y332" i="140" a="1"/>
  <c r="Y332" i="140" s="1"/>
  <c r="Y302" i="140" a="1"/>
  <c r="Y302" i="140" s="1"/>
  <c r="Y317" i="140" a="1"/>
  <c r="Y317" i="140" s="1"/>
  <c r="Y276" i="140" a="1"/>
  <c r="Y276" i="140" s="1"/>
  <c r="Y250" i="140" a="1"/>
  <c r="Y250" i="140" s="1"/>
  <c r="Y230" i="140" a="1"/>
  <c r="Y230" i="140" s="1"/>
  <c r="Y222" i="140" a="1"/>
  <c r="Y222" i="140" s="1"/>
  <c r="Y199" i="140" a="1"/>
  <c r="Y199" i="140" s="1"/>
  <c r="Y174" i="140" a="1"/>
  <c r="Y174" i="140" s="1"/>
  <c r="Y171" i="140" a="1"/>
  <c r="Y171" i="140" s="1"/>
  <c r="Y151" i="140" a="1"/>
  <c r="Y151" i="140" s="1"/>
  <c r="Y257" i="140" a="1"/>
  <c r="Y257" i="140" s="1"/>
  <c r="Y189" i="140" a="1"/>
  <c r="Y189" i="140" s="1"/>
  <c r="Y178" i="140" a="1"/>
  <c r="Y178" i="140" s="1"/>
  <c r="Y135" i="140" a="1"/>
  <c r="Y135" i="140" s="1"/>
  <c r="Y115" i="140" a="1"/>
  <c r="Y115" i="140" s="1"/>
  <c r="Y315" i="140" a="1"/>
  <c r="Y315" i="140" s="1"/>
  <c r="Y300" i="140" a="1"/>
  <c r="Y300" i="140" s="1"/>
  <c r="Y286" i="140" a="1"/>
  <c r="Y286" i="140" s="1"/>
  <c r="Y229" i="140" a="1"/>
  <c r="Y229" i="140" s="1"/>
  <c r="Y191" i="140" a="1"/>
  <c r="Y191" i="140" s="1"/>
  <c r="Y160" i="140" a="1"/>
  <c r="Y160" i="140" s="1"/>
  <c r="Y307" i="140" a="1"/>
  <c r="Y307" i="140" s="1"/>
  <c r="Y187" i="140" a="1"/>
  <c r="Y187" i="140" s="1"/>
  <c r="Y173" i="140" a="1"/>
  <c r="Y173" i="140" s="1"/>
  <c r="Y168" i="140" a="1"/>
  <c r="Y168" i="140" s="1"/>
  <c r="Y260" i="140" a="1"/>
  <c r="Y260" i="140" s="1"/>
  <c r="Y234" i="140" a="1"/>
  <c r="Y234" i="140" s="1"/>
  <c r="Y224" i="140" a="1"/>
  <c r="Y224" i="140" s="1"/>
  <c r="Y197" i="140" a="1"/>
  <c r="Y197" i="140" s="1"/>
  <c r="Y195" i="140" a="1"/>
  <c r="Y195" i="140" s="1"/>
  <c r="Y139" i="140" a="1"/>
  <c r="Y139" i="140" s="1"/>
  <c r="Y128" i="140" a="1"/>
  <c r="Y128" i="140" s="1"/>
  <c r="Y124" i="140" a="1"/>
  <c r="Y124" i="140" s="1"/>
  <c r="Y331" i="140" a="1"/>
  <c r="Y331" i="140" s="1"/>
  <c r="Y292" i="140" a="1"/>
  <c r="Y292" i="140" s="1"/>
  <c r="Y281" i="140" a="1"/>
  <c r="Y281" i="140" s="1"/>
  <c r="Y270" i="140" a="1"/>
  <c r="Y270" i="140" s="1"/>
  <c r="Y255" i="140" a="1"/>
  <c r="Y255" i="140" s="1"/>
  <c r="Y245" i="140" a="1"/>
  <c r="Y245" i="140" s="1"/>
  <c r="Y221" i="140" a="1"/>
  <c r="Y221" i="140" s="1"/>
  <c r="Y214" i="140" a="1"/>
  <c r="Y214" i="140" s="1"/>
  <c r="Y117" i="140" a="1"/>
  <c r="Y117" i="140" s="1"/>
  <c r="Y330" i="140" a="1"/>
  <c r="Y330" i="140" s="1"/>
  <c r="Y316" i="140" a="1"/>
  <c r="Y316" i="140" s="1"/>
  <c r="Y179" i="140" a="1"/>
  <c r="Y179" i="140" s="1"/>
  <c r="Y166" i="140" a="1"/>
  <c r="Y166" i="140" s="1"/>
  <c r="Y136" i="140" a="1"/>
  <c r="Y136" i="140" s="1"/>
  <c r="Y93" i="140" a="1"/>
  <c r="Y93" i="140" s="1"/>
  <c r="Y86" i="140" a="1"/>
  <c r="Y86" i="140" s="1"/>
  <c r="Y79" i="140" a="1"/>
  <c r="Y79" i="140" s="1"/>
  <c r="Y61" i="140" a="1"/>
  <c r="Y61" i="140" s="1"/>
  <c r="Y297" i="140" a="1"/>
  <c r="Y297" i="140" s="1"/>
  <c r="Y143" i="140" a="1"/>
  <c r="Y143" i="140" s="1"/>
  <c r="Y106" i="140" a="1"/>
  <c r="Y106" i="140" s="1"/>
  <c r="Y83" i="140" a="1"/>
  <c r="Y83" i="140" s="1"/>
  <c r="Y285" i="140" a="1"/>
  <c r="Y285" i="140" s="1"/>
  <c r="Y247" i="140" a="1"/>
  <c r="Y247" i="140" s="1"/>
  <c r="Y216" i="140" a="1"/>
  <c r="Y216" i="140" s="1"/>
  <c r="Y172" i="140" a="1"/>
  <c r="Y172" i="140" s="1"/>
  <c r="Y153" i="140" a="1"/>
  <c r="Y153" i="140" s="1"/>
  <c r="Y145" i="140" a="1"/>
  <c r="Y145" i="140" s="1"/>
  <c r="Y134" i="140" a="1"/>
  <c r="Y134" i="140" s="1"/>
  <c r="Y241" i="140" a="1"/>
  <c r="Y241" i="140" s="1"/>
  <c r="Y207" i="140" a="1"/>
  <c r="Y207" i="140" s="1"/>
  <c r="Y312" i="140" a="1"/>
  <c r="Y312" i="140" s="1"/>
  <c r="Y242" i="140" a="1"/>
  <c r="Y242" i="140" s="1"/>
  <c r="Y147" i="140" a="1"/>
  <c r="Y147" i="140" s="1"/>
  <c r="Y320" i="140" a="1"/>
  <c r="Y320" i="140" s="1"/>
  <c r="Y165" i="140" a="1"/>
  <c r="Y165" i="140" s="1"/>
  <c r="Y142" i="140" a="1"/>
  <c r="Y142" i="140" s="1"/>
  <c r="Y131" i="140" a="1"/>
  <c r="Y131" i="140" s="1"/>
  <c r="Y121" i="140" a="1"/>
  <c r="Y121" i="140" s="1"/>
  <c r="Y104" i="140" a="1"/>
  <c r="Y104" i="140" s="1"/>
  <c r="Y75" i="140" a="1"/>
  <c r="Y75" i="140" s="1"/>
  <c r="Y54" i="140" a="1"/>
  <c r="Y54" i="140" s="1"/>
  <c r="Y36" i="140" a="1"/>
  <c r="Y36" i="140" s="1"/>
  <c r="Y29" i="140" a="1"/>
  <c r="Y29" i="140" s="1"/>
  <c r="Y11" i="140" a="1"/>
  <c r="Y11" i="140" s="1"/>
  <c r="Y329" i="140" a="1"/>
  <c r="Y329" i="140" s="1"/>
  <c r="Y261" i="140" a="1"/>
  <c r="Y261" i="140" s="1"/>
  <c r="Y231" i="140" a="1"/>
  <c r="Y231" i="140" s="1"/>
  <c r="Y123" i="140" a="1"/>
  <c r="Y123" i="140" s="1"/>
  <c r="Y119" i="140" a="1"/>
  <c r="Y119" i="140" s="1"/>
  <c r="Y97" i="140" a="1"/>
  <c r="Y97" i="140" s="1"/>
  <c r="Y78" i="140" a="1"/>
  <c r="Y78" i="140" s="1"/>
  <c r="Y47" i="140" a="1"/>
  <c r="Y47" i="140" s="1"/>
  <c r="Y22" i="140" a="1"/>
  <c r="Y22" i="140" s="1"/>
  <c r="Y275" i="140" a="1"/>
  <c r="Y275" i="140" s="1"/>
  <c r="Y210" i="140" a="1"/>
  <c r="Y210" i="140" s="1"/>
  <c r="Y181" i="140" a="1"/>
  <c r="Y181" i="140" s="1"/>
  <c r="Y202" i="140" a="1"/>
  <c r="Y202" i="140" s="1"/>
  <c r="Y301" i="140" a="1"/>
  <c r="Y301" i="140" s="1"/>
  <c r="Y252" i="140" a="1"/>
  <c r="Y252" i="140" s="1"/>
  <c r="Y205" i="140" a="1"/>
  <c r="Y205" i="140" s="1"/>
  <c r="Y305" i="140" a="1"/>
  <c r="Y305" i="140" s="1"/>
  <c r="Y291" i="140" a="1"/>
  <c r="Y291" i="140" s="1"/>
  <c r="Y262" i="140" a="1"/>
  <c r="Y262" i="140" s="1"/>
  <c r="Y232" i="140" a="1"/>
  <c r="Y232" i="140" s="1"/>
  <c r="Y219" i="140" a="1"/>
  <c r="Y219" i="140" s="1"/>
  <c r="Y176" i="140" a="1"/>
  <c r="Y176" i="140" s="1"/>
  <c r="Y140" i="140" a="1"/>
  <c r="Y140" i="140" s="1"/>
  <c r="Y94" i="140" a="1"/>
  <c r="Y94" i="140" s="1"/>
  <c r="Y327" i="140" a="1"/>
  <c r="Y327" i="140" s="1"/>
  <c r="Y265" i="140" a="1"/>
  <c r="Y265" i="140" s="1"/>
  <c r="Y192" i="140" a="1"/>
  <c r="Y192" i="140" s="1"/>
  <c r="Y186" i="140" a="1"/>
  <c r="Y186" i="140" s="1"/>
  <c r="Y156" i="140" a="1"/>
  <c r="Y156" i="140" s="1"/>
  <c r="Y149" i="140" a="1"/>
  <c r="Y149" i="140" s="1"/>
  <c r="Y138" i="140" a="1"/>
  <c r="Y138" i="140" s="1"/>
  <c r="Y112" i="140" a="1"/>
  <c r="Y112" i="140" s="1"/>
  <c r="Y74" i="140" a="1"/>
  <c r="Y74" i="140" s="1"/>
  <c r="Y51" i="140" a="1"/>
  <c r="Y51" i="140" s="1"/>
  <c r="Y34" i="140" a="1"/>
  <c r="Y34" i="140" s="1"/>
  <c r="Y31" i="140" a="1"/>
  <c r="Y31" i="140" s="1"/>
  <c r="Y14" i="140" a="1"/>
  <c r="Y14" i="140" s="1"/>
  <c r="Y8" i="140" a="1"/>
  <c r="Y8" i="140" s="1"/>
  <c r="Y95" i="140" a="1"/>
  <c r="Y95" i="140" s="1"/>
  <c r="Y67" i="140" a="1"/>
  <c r="Y67" i="140" s="1"/>
  <c r="Y326" i="140" a="1"/>
  <c r="Y326" i="140" s="1"/>
  <c r="Y167" i="140" a="1"/>
  <c r="Y167" i="140" s="1"/>
  <c r="Y152" i="140" a="1"/>
  <c r="Y152" i="140" s="1"/>
  <c r="Y116" i="140" a="1"/>
  <c r="Y116" i="140" s="1"/>
  <c r="Y107" i="140" a="1"/>
  <c r="Y107" i="140" s="1"/>
  <c r="Y103" i="140" a="1"/>
  <c r="Y103" i="140" s="1"/>
  <c r="Y101" i="140" a="1"/>
  <c r="Y101" i="140" s="1"/>
  <c r="Y99" i="140" a="1"/>
  <c r="Y99" i="140" s="1"/>
  <c r="Y57" i="140" a="1"/>
  <c r="Y57" i="140" s="1"/>
  <c r="Z332" i="140" a="1"/>
  <c r="Z332" i="140" s="1"/>
  <c r="Z327" i="140" a="1"/>
  <c r="Z327" i="140" s="1"/>
  <c r="Z322" i="140" a="1"/>
  <c r="Z322" i="140" s="1"/>
  <c r="Z317" i="140" a="1"/>
  <c r="Z317" i="140" s="1"/>
  <c r="Z312" i="140" a="1"/>
  <c r="Z312" i="140" s="1"/>
  <c r="Z307" i="140" a="1"/>
  <c r="Z307" i="140" s="1"/>
  <c r="Z302" i="140" a="1"/>
  <c r="Z302" i="140" s="1"/>
  <c r="Z297" i="140" a="1"/>
  <c r="Z297" i="140" s="1"/>
  <c r="Z292" i="140" a="1"/>
  <c r="Z292" i="140" s="1"/>
  <c r="Z287" i="140" a="1"/>
  <c r="Z287" i="140" s="1"/>
  <c r="Z282" i="140" a="1"/>
  <c r="Z282" i="140" s="1"/>
  <c r="Z277" i="140" a="1"/>
  <c r="Z277" i="140" s="1"/>
  <c r="Z272" i="140" a="1"/>
  <c r="Z272" i="140" s="1"/>
  <c r="Z267" i="140" a="1"/>
  <c r="Z267" i="140" s="1"/>
  <c r="Z262" i="140" a="1"/>
  <c r="Z262" i="140" s="1"/>
  <c r="Z257" i="140" a="1"/>
  <c r="Z257" i="140" s="1"/>
  <c r="Z329" i="140" a="1"/>
  <c r="Z329" i="140" s="1"/>
  <c r="Z324" i="140" a="1"/>
  <c r="Z324" i="140" s="1"/>
  <c r="Z319" i="140" a="1"/>
  <c r="Z319" i="140" s="1"/>
  <c r="Z314" i="140" a="1"/>
  <c r="Z314" i="140" s="1"/>
  <c r="Z309" i="140" a="1"/>
  <c r="Z309" i="140" s="1"/>
  <c r="Z304" i="140" a="1"/>
  <c r="Z304" i="140" s="1"/>
  <c r="Z299" i="140" a="1"/>
  <c r="Z299" i="140" s="1"/>
  <c r="Z294" i="140" a="1"/>
  <c r="Z294" i="140" s="1"/>
  <c r="Z289" i="140" a="1"/>
  <c r="Z289" i="140" s="1"/>
  <c r="Z284" i="140" a="1"/>
  <c r="Z284" i="140" s="1"/>
  <c r="Z279" i="140" a="1"/>
  <c r="Z279" i="140" s="1"/>
  <c r="Z274" i="140" a="1"/>
  <c r="Z274" i="140" s="1"/>
  <c r="Z269" i="140" a="1"/>
  <c r="Z269" i="140" s="1"/>
  <c r="Z264" i="140" a="1"/>
  <c r="Z264" i="140" s="1"/>
  <c r="Z259" i="140" a="1"/>
  <c r="Z259" i="140" s="1"/>
  <c r="Z254" i="140" a="1"/>
  <c r="Z254" i="140" s="1"/>
  <c r="Z249" i="140" a="1"/>
  <c r="Z249" i="140" s="1"/>
  <c r="Z244" i="140" a="1"/>
  <c r="Z244" i="140" s="1"/>
  <c r="Z239" i="140" a="1"/>
  <c r="Z239" i="140" s="1"/>
  <c r="Z243" i="140" a="1"/>
  <c r="Z243" i="140" s="1"/>
  <c r="Z316" i="140" a="1"/>
  <c r="Z316" i="140" s="1"/>
  <c r="Z246" i="140" a="1"/>
  <c r="Z246" i="140" s="1"/>
  <c r="Z333" i="140" a="1"/>
  <c r="Z333" i="140" s="1"/>
  <c r="Z235" i="140" a="1"/>
  <c r="Z235" i="140" s="1"/>
  <c r="Z325" i="140" a="1"/>
  <c r="Z325" i="140" s="1"/>
  <c r="Z313" i="140" a="1"/>
  <c r="Z313" i="140" s="1"/>
  <c r="Z298" i="140" a="1"/>
  <c r="Z298" i="140" s="1"/>
  <c r="Z296" i="140" a="1"/>
  <c r="Z296" i="140" s="1"/>
  <c r="Z273" i="140" a="1"/>
  <c r="Z273" i="140" s="1"/>
  <c r="Z271" i="140" a="1"/>
  <c r="Z271" i="140" s="1"/>
  <c r="Z225" i="140" a="1"/>
  <c r="Z225" i="140" s="1"/>
  <c r="Z203" i="140" a="1"/>
  <c r="Z203" i="140" s="1"/>
  <c r="Z320" i="140" a="1"/>
  <c r="Z320" i="140" s="1"/>
  <c r="Z315" i="140" a="1"/>
  <c r="Z315" i="140" s="1"/>
  <c r="Z300" i="140" a="1"/>
  <c r="Z300" i="140" s="1"/>
  <c r="Z275" i="140" a="1"/>
  <c r="Z275" i="140" s="1"/>
  <c r="Z293" i="140" a="1"/>
  <c r="Z293" i="140" s="1"/>
  <c r="Z291" i="140" a="1"/>
  <c r="Z291" i="140" s="1"/>
  <c r="Z268" i="140" a="1"/>
  <c r="Z268" i="140" s="1"/>
  <c r="Z266" i="140" a="1"/>
  <c r="Z266" i="140" s="1"/>
  <c r="Z229" i="140" a="1"/>
  <c r="Z229" i="140" s="1"/>
  <c r="Z223" i="140" a="1"/>
  <c r="Z223" i="140" s="1"/>
  <c r="Z220" i="140" a="1"/>
  <c r="Z220" i="140" s="1"/>
  <c r="Z182" i="140" a="1"/>
  <c r="Z182" i="140" s="1"/>
  <c r="Z285" i="140" a="1"/>
  <c r="Z285" i="140" s="1"/>
  <c r="Z237" i="140" a="1"/>
  <c r="Z237" i="140" s="1"/>
  <c r="Z213" i="140" a="1"/>
  <c r="Z213" i="140" s="1"/>
  <c r="Z196" i="140" a="1"/>
  <c r="Z196" i="140" s="1"/>
  <c r="Z175" i="140" a="1"/>
  <c r="Z175" i="140" s="1"/>
  <c r="Z171" i="140" a="1"/>
  <c r="Z171" i="140" s="1"/>
  <c r="Z150" i="140" a="1"/>
  <c r="Z150" i="140" s="1"/>
  <c r="Z146" i="140" a="1"/>
  <c r="Z146" i="140" s="1"/>
  <c r="Z326" i="140" a="1"/>
  <c r="Z326" i="140" s="1"/>
  <c r="Z311" i="140" a="1"/>
  <c r="Z311" i="140" s="1"/>
  <c r="Z251" i="140" a="1"/>
  <c r="Z251" i="140" s="1"/>
  <c r="Z216" i="140" a="1"/>
  <c r="Z216" i="140" s="1"/>
  <c r="Z194" i="140" a="1"/>
  <c r="Z194" i="140" s="1"/>
  <c r="Z176" i="140" a="1"/>
  <c r="Z176" i="140" s="1"/>
  <c r="Z207" i="140" a="1"/>
  <c r="Z207" i="140" s="1"/>
  <c r="Z187" i="140" a="1"/>
  <c r="Z187" i="140" s="1"/>
  <c r="Z164" i="140" a="1"/>
  <c r="Z164" i="140" s="1"/>
  <c r="Z248" i="140" a="1"/>
  <c r="Z248" i="140" s="1"/>
  <c r="Z240" i="140" a="1"/>
  <c r="Z240" i="140" s="1"/>
  <c r="Z205" i="140" a="1"/>
  <c r="Z205" i="140" s="1"/>
  <c r="Z305" i="140" a="1"/>
  <c r="Z305" i="140" s="1"/>
  <c r="Z253" i="140" a="1"/>
  <c r="Z253" i="140" s="1"/>
  <c r="Z331" i="140" a="1"/>
  <c r="Z331" i="140" s="1"/>
  <c r="Z270" i="140" a="1"/>
  <c r="Z270" i="140" s="1"/>
  <c r="Z232" i="140" a="1"/>
  <c r="Z232" i="140" s="1"/>
  <c r="Z214" i="140" a="1"/>
  <c r="Z214" i="140" s="1"/>
  <c r="Z197" i="140" a="1"/>
  <c r="Z197" i="140" s="1"/>
  <c r="Z183" i="140" a="1"/>
  <c r="Z183" i="140" s="1"/>
  <c r="Z144" i="140" a="1"/>
  <c r="Z144" i="140" s="1"/>
  <c r="Z286" i="140" a="1"/>
  <c r="Z286" i="140" s="1"/>
  <c r="Z193" i="140" a="1"/>
  <c r="Z193" i="140" s="1"/>
  <c r="Z173" i="140" a="1"/>
  <c r="Z173" i="140" s="1"/>
  <c r="Z160" i="140" a="1"/>
  <c r="Z160" i="140" s="1"/>
  <c r="Z328" i="140" a="1"/>
  <c r="Z328" i="140" s="1"/>
  <c r="Z234" i="140" a="1"/>
  <c r="Z234" i="140" s="1"/>
  <c r="Z224" i="140" a="1"/>
  <c r="Z224" i="140" s="1"/>
  <c r="Z206" i="140" a="1"/>
  <c r="Z206" i="140" s="1"/>
  <c r="Z195" i="140" a="1"/>
  <c r="Z195" i="140" s="1"/>
  <c r="Z185" i="140" a="1"/>
  <c r="Z185" i="140" s="1"/>
  <c r="Z168" i="140" a="1"/>
  <c r="Z168" i="140" s="1"/>
  <c r="Z139" i="140" a="1"/>
  <c r="Z139" i="140" s="1"/>
  <c r="Z278" i="140" a="1"/>
  <c r="Z278" i="140" s="1"/>
  <c r="Z260" i="140" a="1"/>
  <c r="Z260" i="140" s="1"/>
  <c r="Z132" i="140" a="1"/>
  <c r="Z132" i="140" s="1"/>
  <c r="Z323" i="140" a="1"/>
  <c r="Z323" i="140" s="1"/>
  <c r="Z226" i="140" a="1"/>
  <c r="Z226" i="140" s="1"/>
  <c r="Z215" i="140" a="1"/>
  <c r="Z215" i="140" s="1"/>
  <c r="Z181" i="140" a="1"/>
  <c r="Z181" i="140" s="1"/>
  <c r="Z163" i="140" a="1"/>
  <c r="Z163" i="140" s="1"/>
  <c r="Z152" i="140" a="1"/>
  <c r="Z152" i="140" s="1"/>
  <c r="Z149" i="140" a="1"/>
  <c r="Z149" i="140" s="1"/>
  <c r="Z116" i="140" a="1"/>
  <c r="Z116" i="140" s="1"/>
  <c r="Z107" i="140" a="1"/>
  <c r="Z107" i="140" s="1"/>
  <c r="Z102" i="140" a="1"/>
  <c r="Z102" i="140" s="1"/>
  <c r="Z97" i="140" a="1"/>
  <c r="Z97" i="140" s="1"/>
  <c r="Z92" i="140" a="1"/>
  <c r="Z92" i="140" s="1"/>
  <c r="Z87" i="140" a="1"/>
  <c r="Z87" i="140" s="1"/>
  <c r="Z82" i="140" a="1"/>
  <c r="Z82" i="140" s="1"/>
  <c r="Z77" i="140" a="1"/>
  <c r="Z77" i="140" s="1"/>
  <c r="Z72" i="140" a="1"/>
  <c r="Z72" i="140" s="1"/>
  <c r="Z67" i="140" a="1"/>
  <c r="Z67" i="140" s="1"/>
  <c r="Z62" i="140" a="1"/>
  <c r="Z62" i="140" s="1"/>
  <c r="Z310" i="140" a="1"/>
  <c r="Z310" i="140" s="1"/>
  <c r="Z303" i="140" a="1"/>
  <c r="Z303" i="140" s="1"/>
  <c r="Z281" i="140" a="1"/>
  <c r="Z281" i="140" s="1"/>
  <c r="Z252" i="140" a="1"/>
  <c r="Z252" i="140" s="1"/>
  <c r="Z219" i="140" a="1"/>
  <c r="Z219" i="140" s="1"/>
  <c r="Z210" i="140" a="1"/>
  <c r="Z210" i="140" s="1"/>
  <c r="Z201" i="140" a="1"/>
  <c r="Z201" i="140" s="1"/>
  <c r="Z263" i="140" a="1"/>
  <c r="Z263" i="140" s="1"/>
  <c r="Z233" i="140" a="1"/>
  <c r="Z233" i="140" s="1"/>
  <c r="Z188" i="140" a="1"/>
  <c r="Z188" i="140" s="1"/>
  <c r="Z186" i="140" a="1"/>
  <c r="Z186" i="140" s="1"/>
  <c r="Z177" i="140" a="1"/>
  <c r="Z177" i="140" s="1"/>
  <c r="Z137" i="140" a="1"/>
  <c r="Z137" i="140" s="1"/>
  <c r="Z321" i="140" a="1"/>
  <c r="Z321" i="140" s="1"/>
  <c r="Z230" i="140" a="1"/>
  <c r="Z230" i="140" s="1"/>
  <c r="Z204" i="140" a="1"/>
  <c r="Z204" i="140" s="1"/>
  <c r="Z112" i="140" a="1"/>
  <c r="Z112" i="140" s="1"/>
  <c r="Z109" i="140" a="1"/>
  <c r="Z109" i="140" s="1"/>
  <c r="Z90" i="140" a="1"/>
  <c r="Z90" i="140" s="1"/>
  <c r="Z65" i="140" a="1"/>
  <c r="Z65" i="140" s="1"/>
  <c r="Z57" i="140" a="1"/>
  <c r="Z57" i="140" s="1"/>
  <c r="Z52" i="140" a="1"/>
  <c r="Z52" i="140" s="1"/>
  <c r="Z47" i="140" a="1"/>
  <c r="Z47" i="140" s="1"/>
  <c r="Z42" i="140" a="1"/>
  <c r="Z42" i="140" s="1"/>
  <c r="Z37" i="140" a="1"/>
  <c r="Z37" i="140" s="1"/>
  <c r="Z32" i="140" a="1"/>
  <c r="Z32" i="140" s="1"/>
  <c r="Z27" i="140" a="1"/>
  <c r="Z27" i="140" s="1"/>
  <c r="Z22" i="140" a="1"/>
  <c r="Z22" i="140" s="1"/>
  <c r="Z17" i="140" a="1"/>
  <c r="Z17" i="140" s="1"/>
  <c r="Z12" i="140" a="1"/>
  <c r="Z12" i="140" s="1"/>
  <c r="Z280" i="140" a="1"/>
  <c r="Z280" i="140" s="1"/>
  <c r="Z247" i="140" a="1"/>
  <c r="Z247" i="140" s="1"/>
  <c r="Z159" i="140" a="1"/>
  <c r="Z159" i="140" s="1"/>
  <c r="Z145" i="140" a="1"/>
  <c r="Z145" i="140" s="1"/>
  <c r="Z141" i="140" a="1"/>
  <c r="Z141" i="140" s="1"/>
  <c r="Z118" i="140" a="1"/>
  <c r="Z118" i="140" s="1"/>
  <c r="Z100" i="140" a="1"/>
  <c r="Z100" i="140" s="1"/>
  <c r="Z330" i="140" a="1"/>
  <c r="Z330" i="140" s="1"/>
  <c r="Z308" i="140" a="1"/>
  <c r="Z308" i="140" s="1"/>
  <c r="Z200" i="140" a="1"/>
  <c r="Z200" i="140" s="1"/>
  <c r="Z170" i="140" a="1"/>
  <c r="Z170" i="140" s="1"/>
  <c r="Z161" i="140" a="1"/>
  <c r="Z161" i="140" s="1"/>
  <c r="Z121" i="140" a="1"/>
  <c r="Z121" i="140" s="1"/>
  <c r="Z295" i="140" a="1"/>
  <c r="Z295" i="140" s="1"/>
  <c r="Z290" i="140" a="1"/>
  <c r="Z290" i="140" s="1"/>
  <c r="Z236" i="140" a="1"/>
  <c r="Z236" i="140" s="1"/>
  <c r="Z127" i="140" a="1"/>
  <c r="Z127" i="140" s="1"/>
  <c r="Z110" i="140" a="1"/>
  <c r="Z110" i="140" s="1"/>
  <c r="Z283" i="140" a="1"/>
  <c r="Z283" i="140" s="1"/>
  <c r="Z276" i="140" a="1"/>
  <c r="Z276" i="140" s="1"/>
  <c r="Z242" i="140" a="1"/>
  <c r="Z242" i="140" s="1"/>
  <c r="Z211" i="140" a="1"/>
  <c r="Z211" i="140" s="1"/>
  <c r="Z165" i="140" a="1"/>
  <c r="Z165" i="140" s="1"/>
  <c r="Z227" i="140" a="1"/>
  <c r="Z227" i="140" s="1"/>
  <c r="Z191" i="140" a="1"/>
  <c r="Z191" i="140" s="1"/>
  <c r="Z157" i="140" a="1"/>
  <c r="Z157" i="140" s="1"/>
  <c r="Z261" i="140" a="1"/>
  <c r="Z261" i="140" s="1"/>
  <c r="Z241" i="140" a="1"/>
  <c r="Z241" i="140" s="1"/>
  <c r="Z231" i="140" a="1"/>
  <c r="Z231" i="140" s="1"/>
  <c r="Z123" i="140" a="1"/>
  <c r="Z123" i="140" s="1"/>
  <c r="Z119" i="140" a="1"/>
  <c r="Z119" i="140" s="1"/>
  <c r="Z84" i="140" a="1"/>
  <c r="Z84" i="140" s="1"/>
  <c r="Z81" i="140" a="1"/>
  <c r="Z81" i="140" s="1"/>
  <c r="Z64" i="140" a="1"/>
  <c r="Z64" i="140" s="1"/>
  <c r="Z61" i="140" a="1"/>
  <c r="Z61" i="140" s="1"/>
  <c r="Z58" i="140" a="1"/>
  <c r="Z58" i="140" s="1"/>
  <c r="Z40" i="140" a="1"/>
  <c r="Z40" i="140" s="1"/>
  <c r="Z33" i="140" a="1"/>
  <c r="Z33" i="140" s="1"/>
  <c r="Z15" i="140" a="1"/>
  <c r="Z15" i="140" s="1"/>
  <c r="Z7" i="140" a="1"/>
  <c r="Z7" i="140" s="1"/>
  <c r="Z2" i="140" a="1"/>
  <c r="Z2" i="140" s="1"/>
  <c r="U2" i="140" s="1"/>
  <c r="Z202" i="140" a="1"/>
  <c r="Z202" i="140" s="1"/>
  <c r="Z162" i="140" a="1"/>
  <c r="Z162" i="140" s="1"/>
  <c r="Z135" i="140" a="1"/>
  <c r="Z135" i="140" s="1"/>
  <c r="Z117" i="140" a="1"/>
  <c r="Z117" i="140" s="1"/>
  <c r="Z113" i="140" a="1"/>
  <c r="Z113" i="140" s="1"/>
  <c r="Z288" i="140" a="1"/>
  <c r="Z288" i="140" s="1"/>
  <c r="Z222" i="140" a="1"/>
  <c r="Z222" i="140" s="1"/>
  <c r="Z218" i="140" a="1"/>
  <c r="Z218" i="140" s="1"/>
  <c r="Z178" i="140" a="1"/>
  <c r="Z178" i="140" s="1"/>
  <c r="Z318" i="140" a="1"/>
  <c r="Z318" i="140" s="1"/>
  <c r="Z198" i="140" a="1"/>
  <c r="Z198" i="140" s="1"/>
  <c r="Z184" i="140" a="1"/>
  <c r="Z184" i="140" s="1"/>
  <c r="Z221" i="140" a="1"/>
  <c r="Z221" i="140" s="1"/>
  <c r="Z209" i="140" a="1"/>
  <c r="Z209" i="140" s="1"/>
  <c r="Z255" i="140" a="1"/>
  <c r="Z255" i="140" s="1"/>
  <c r="Z179" i="140" a="1"/>
  <c r="Z179" i="140" s="1"/>
  <c r="Z143" i="140" a="1"/>
  <c r="Z143" i="140" s="1"/>
  <c r="Z93" i="140" a="1"/>
  <c r="Z93" i="140" s="1"/>
  <c r="Z91" i="140" a="1"/>
  <c r="Z91" i="140" s="1"/>
  <c r="Z86" i="140" a="1"/>
  <c r="Z86" i="140" s="1"/>
  <c r="Z79" i="140" a="1"/>
  <c r="Z79" i="140" s="1"/>
  <c r="Z54" i="140" a="1"/>
  <c r="Z54" i="140" s="1"/>
  <c r="Z23" i="140" a="1"/>
  <c r="Z23" i="140" s="1"/>
  <c r="Z20" i="140" a="1"/>
  <c r="Z20" i="140" s="1"/>
  <c r="Z250" i="140" a="1"/>
  <c r="Z250" i="140" s="1"/>
  <c r="Z238" i="140" a="1"/>
  <c r="Z238" i="140" s="1"/>
  <c r="Z180" i="140" a="1"/>
  <c r="Z180" i="140" s="1"/>
  <c r="Z114" i="140" a="1"/>
  <c r="Z114" i="140" s="1"/>
  <c r="Z99" i="140" a="1"/>
  <c r="Z99" i="140" s="1"/>
  <c r="Z140" i="140" a="1"/>
  <c r="Z140" i="140" s="1"/>
  <c r="Z125" i="140" a="1"/>
  <c r="Z125" i="140" s="1"/>
  <c r="Y26" i="140" a="1"/>
  <c r="Y26" i="140" s="1"/>
  <c r="AC78" i="140" a="1"/>
  <c r="AC78" i="140" s="1"/>
  <c r="AC80" i="140" a="1"/>
  <c r="AC80" i="140" s="1"/>
  <c r="AC88" i="140" a="1"/>
  <c r="AC88" i="140" s="1"/>
  <c r="Y100" i="140" a="1"/>
  <c r="Y100" i="140" s="1"/>
  <c r="Y110" i="140" a="1"/>
  <c r="Y110" i="140" s="1"/>
  <c r="Z115" i="140" a="1"/>
  <c r="Z115" i="140" s="1"/>
  <c r="Y126" i="140" a="1"/>
  <c r="Y126" i="140" s="1"/>
  <c r="Y137" i="140" a="1"/>
  <c r="Y137" i="140" s="1"/>
  <c r="AC216" i="140" a="1"/>
  <c r="AC216" i="140" s="1"/>
  <c r="AC251" i="140" a="1"/>
  <c r="AC251" i="140" s="1"/>
  <c r="AC22" i="140" a="1"/>
  <c r="AC22" i="140" s="1"/>
  <c r="AC46" i="140" a="1"/>
  <c r="AC46" i="140" s="1"/>
  <c r="AC29" i="140" a="1"/>
  <c r="AC29" i="140" s="1"/>
  <c r="Y6" i="140" a="1"/>
  <c r="Y6" i="140" s="1"/>
  <c r="AC7" i="140" a="1"/>
  <c r="AC7" i="140" s="1"/>
  <c r="Y9" i="140" a="1"/>
  <c r="Y9" i="140" s="1"/>
  <c r="AC10" i="140" a="1"/>
  <c r="AC10" i="140" s="1"/>
  <c r="Z14" i="140" a="1"/>
  <c r="Z14" i="140" s="1"/>
  <c r="AC17" i="140" a="1"/>
  <c r="AC17" i="140" s="1"/>
  <c r="Z19" i="140" a="1"/>
  <c r="Z19" i="140" s="1"/>
  <c r="Y21" i="140" a="1"/>
  <c r="Y21" i="140" s="1"/>
  <c r="Y38" i="140" a="1"/>
  <c r="Y38" i="140" s="1"/>
  <c r="Z169" i="140" a="1"/>
  <c r="Z169" i="140" s="1"/>
  <c r="Z174" i="140" a="1"/>
  <c r="Z174" i="140" s="1"/>
  <c r="Z192" i="140" a="1"/>
  <c r="Z192" i="140" s="1"/>
  <c r="Y225" i="140" a="1"/>
  <c r="Y225" i="140" s="1"/>
  <c r="AA329" i="140" a="1"/>
  <c r="AA329" i="140" s="1"/>
  <c r="AA324" i="140" a="1"/>
  <c r="AA324" i="140" s="1"/>
  <c r="AA319" i="140" a="1"/>
  <c r="AA319" i="140" s="1"/>
  <c r="AA314" i="140" a="1"/>
  <c r="AA314" i="140" s="1"/>
  <c r="AA309" i="140" a="1"/>
  <c r="AA309" i="140" s="1"/>
  <c r="AA304" i="140" a="1"/>
  <c r="AA304" i="140" s="1"/>
  <c r="AA299" i="140" a="1"/>
  <c r="AA299" i="140" s="1"/>
  <c r="AA294" i="140" a="1"/>
  <c r="AA294" i="140" s="1"/>
  <c r="AA289" i="140" a="1"/>
  <c r="AA289" i="140" s="1"/>
  <c r="AA284" i="140" a="1"/>
  <c r="AA284" i="140" s="1"/>
  <c r="AA279" i="140" a="1"/>
  <c r="AA279" i="140" s="1"/>
  <c r="AA274" i="140" a="1"/>
  <c r="AA274" i="140" s="1"/>
  <c r="AA269" i="140" a="1"/>
  <c r="AA269" i="140" s="1"/>
  <c r="AA264" i="140" a="1"/>
  <c r="AA264" i="140" s="1"/>
  <c r="AA259" i="140" a="1"/>
  <c r="AA259" i="140" s="1"/>
  <c r="AA254" i="140" a="1"/>
  <c r="AA254" i="140" s="1"/>
  <c r="AA249" i="140" a="1"/>
  <c r="AA249" i="140" s="1"/>
  <c r="AA244" i="140" a="1"/>
  <c r="AA244" i="140" s="1"/>
  <c r="AA239" i="140" a="1"/>
  <c r="AA239" i="140" s="1"/>
  <c r="AA234" i="140" a="1"/>
  <c r="AA234" i="140" s="1"/>
  <c r="AA229" i="140" a="1"/>
  <c r="AA229" i="140" s="1"/>
  <c r="AA224" i="140" a="1"/>
  <c r="AA224" i="140" s="1"/>
  <c r="AA219" i="140" a="1"/>
  <c r="AA219" i="140" s="1"/>
  <c r="AA214" i="140" a="1"/>
  <c r="AA214" i="140" s="1"/>
  <c r="AA209" i="140" a="1"/>
  <c r="AA209" i="140" s="1"/>
  <c r="AA204" i="140" a="1"/>
  <c r="AA204" i="140" s="1"/>
  <c r="AA199" i="140" a="1"/>
  <c r="AA199" i="140" s="1"/>
  <c r="AA194" i="140" a="1"/>
  <c r="AA194" i="140" s="1"/>
  <c r="AA189" i="140" a="1"/>
  <c r="AA189" i="140" s="1"/>
  <c r="AA184" i="140" a="1"/>
  <c r="AA184" i="140" s="1"/>
  <c r="AA333" i="140" a="1"/>
  <c r="AA333" i="140" s="1"/>
  <c r="AA307" i="140" a="1"/>
  <c r="AA307" i="140" s="1"/>
  <c r="AA302" i="140" a="1"/>
  <c r="AA302" i="140" s="1"/>
  <c r="AA297" i="140" a="1"/>
  <c r="AA297" i="140" s="1"/>
  <c r="AA292" i="140" a="1"/>
  <c r="AA292" i="140" s="1"/>
  <c r="AA287" i="140" a="1"/>
  <c r="AA287" i="140" s="1"/>
  <c r="AA282" i="140" a="1"/>
  <c r="AA282" i="140" s="1"/>
  <c r="AA277" i="140" a="1"/>
  <c r="AA277" i="140" s="1"/>
  <c r="AA272" i="140" a="1"/>
  <c r="AA272" i="140" s="1"/>
  <c r="AA267" i="140" a="1"/>
  <c r="AA267" i="140" s="1"/>
  <c r="AA262" i="140" a="1"/>
  <c r="AA262" i="140" s="1"/>
  <c r="AA257" i="140" a="1"/>
  <c r="AA257" i="140" s="1"/>
  <c r="AA331" i="140" a="1"/>
  <c r="AA331" i="140" s="1"/>
  <c r="AA241" i="140" a="1"/>
  <c r="AA241" i="140" s="1"/>
  <c r="AA308" i="140" a="1"/>
  <c r="AA308" i="140" s="1"/>
  <c r="AA303" i="140" a="1"/>
  <c r="AA303" i="140" s="1"/>
  <c r="AA298" i="140" a="1"/>
  <c r="AA298" i="140" s="1"/>
  <c r="AA293" i="140" a="1"/>
  <c r="AA293" i="140" s="1"/>
  <c r="AA288" i="140" a="1"/>
  <c r="AA288" i="140" s="1"/>
  <c r="AA283" i="140" a="1"/>
  <c r="AA283" i="140" s="1"/>
  <c r="AA278" i="140" a="1"/>
  <c r="AA278" i="140" s="1"/>
  <c r="AA273" i="140" a="1"/>
  <c r="AA273" i="140" s="1"/>
  <c r="AA268" i="140" a="1"/>
  <c r="AA268" i="140" s="1"/>
  <c r="AA263" i="140" a="1"/>
  <c r="AA263" i="140" s="1"/>
  <c r="AA258" i="140" a="1"/>
  <c r="AA258" i="140" s="1"/>
  <c r="AA233" i="140" a="1"/>
  <c r="AA233" i="140" s="1"/>
  <c r="AA320" i="140" a="1"/>
  <c r="AA320" i="140" s="1"/>
  <c r="AA315" i="140" a="1"/>
  <c r="AA315" i="140" s="1"/>
  <c r="AA300" i="140" a="1"/>
  <c r="AA300" i="140" s="1"/>
  <c r="AA275" i="140" a="1"/>
  <c r="AA275" i="140" s="1"/>
  <c r="AA228" i="140" a="1"/>
  <c r="AA228" i="140" s="1"/>
  <c r="AA222" i="140" a="1"/>
  <c r="AA222" i="140" s="1"/>
  <c r="AA200" i="140" a="1"/>
  <c r="AA200" i="140" s="1"/>
  <c r="AA330" i="140" a="1"/>
  <c r="AA330" i="140" s="1"/>
  <c r="AA193" i="140" a="1"/>
  <c r="AA193" i="140" s="1"/>
  <c r="AA185" i="140" a="1"/>
  <c r="AA185" i="140" s="1"/>
  <c r="AA252" i="140" a="1"/>
  <c r="AA252" i="140" s="1"/>
  <c r="AA198" i="140" a="1"/>
  <c r="AA198" i="140" s="1"/>
  <c r="AA323" i="140" a="1"/>
  <c r="AA323" i="140" s="1"/>
  <c r="AA225" i="140" a="1"/>
  <c r="AA225" i="140" s="1"/>
  <c r="AA206" i="140" a="1"/>
  <c r="AA206" i="140" s="1"/>
  <c r="AA163" i="140" a="1"/>
  <c r="AA163" i="140" s="1"/>
  <c r="AA138" i="140" a="1"/>
  <c r="AA138" i="140" s="1"/>
  <c r="AA332" i="140" a="1"/>
  <c r="AA332" i="140" s="1"/>
  <c r="AA261" i="140" a="1"/>
  <c r="AA261" i="140" s="1"/>
  <c r="AA186" i="140" a="1"/>
  <c r="AA186" i="140" s="1"/>
  <c r="AA168" i="140" a="1"/>
  <c r="AA168" i="140" s="1"/>
  <c r="AA318" i="140" a="1"/>
  <c r="AA318" i="140" s="1"/>
  <c r="AA291" i="140" a="1"/>
  <c r="AA291" i="140" s="1"/>
  <c r="AA265" i="140" a="1"/>
  <c r="AA265" i="140" s="1"/>
  <c r="AA235" i="140" a="1"/>
  <c r="AA235" i="140" s="1"/>
  <c r="AA192" i="140" a="1"/>
  <c r="AA192" i="140" s="1"/>
  <c r="AA177" i="140" a="1"/>
  <c r="AA177" i="140" s="1"/>
  <c r="AA154" i="140" a="1"/>
  <c r="AA154" i="140" s="1"/>
  <c r="AA321" i="140" a="1"/>
  <c r="AA321" i="140" s="1"/>
  <c r="AA285" i="140" a="1"/>
  <c r="AA285" i="140" s="1"/>
  <c r="AA256" i="140" a="1"/>
  <c r="AA256" i="140" s="1"/>
  <c r="AA226" i="140" a="1"/>
  <c r="AA226" i="140" s="1"/>
  <c r="AA317" i="140" a="1"/>
  <c r="AA317" i="140" s="1"/>
  <c r="AA311" i="140" a="1"/>
  <c r="AA311" i="140" s="1"/>
  <c r="AA250" i="140" a="1"/>
  <c r="AA250" i="140" s="1"/>
  <c r="AA162" i="140" a="1"/>
  <c r="AA162" i="140" s="1"/>
  <c r="AA148" i="140" a="1"/>
  <c r="AA148" i="140" s="1"/>
  <c r="AA328" i="140" a="1"/>
  <c r="AA328" i="140" s="1"/>
  <c r="AA260" i="140" a="1"/>
  <c r="AA260" i="140" s="1"/>
  <c r="AA240" i="140" a="1"/>
  <c r="AA240" i="140" s="1"/>
  <c r="AA197" i="140" a="1"/>
  <c r="AA197" i="140" s="1"/>
  <c r="AA132" i="140" a="1"/>
  <c r="AA132" i="140" s="1"/>
  <c r="AA124" i="140" a="1"/>
  <c r="AA124" i="140" s="1"/>
  <c r="AA120" i="140" a="1"/>
  <c r="AA120" i="140" s="1"/>
  <c r="AA215" i="140" a="1"/>
  <c r="AA215" i="140" s="1"/>
  <c r="AA183" i="140" a="1"/>
  <c r="AA183" i="140" s="1"/>
  <c r="AA181" i="140" a="1"/>
  <c r="AA181" i="140" s="1"/>
  <c r="AA176" i="140" a="1"/>
  <c r="AA176" i="140" s="1"/>
  <c r="AA152" i="140" a="1"/>
  <c r="AA152" i="140" s="1"/>
  <c r="AA149" i="140" a="1"/>
  <c r="AA149" i="140" s="1"/>
  <c r="AA146" i="140" a="1"/>
  <c r="AA146" i="140" s="1"/>
  <c r="AA327" i="140" a="1"/>
  <c r="AA327" i="140" s="1"/>
  <c r="AA296" i="140" a="1"/>
  <c r="AA296" i="140" s="1"/>
  <c r="AA271" i="140" a="1"/>
  <c r="AA271" i="140" s="1"/>
  <c r="AA246" i="140" a="1"/>
  <c r="AA246" i="140" s="1"/>
  <c r="AA243" i="140" a="1"/>
  <c r="AA243" i="140" s="1"/>
  <c r="AA208" i="140" a="1"/>
  <c r="AA208" i="140" s="1"/>
  <c r="AA143" i="140" a="1"/>
  <c r="AA143" i="140" s="1"/>
  <c r="AA136" i="140" a="1"/>
  <c r="AA136" i="140" s="1"/>
  <c r="AA310" i="140" a="1"/>
  <c r="AA310" i="140" s="1"/>
  <c r="AA281" i="140" a="1"/>
  <c r="AA281" i="140" s="1"/>
  <c r="AA217" i="140" a="1"/>
  <c r="AA217" i="140" s="1"/>
  <c r="AA210" i="140" a="1"/>
  <c r="AA210" i="140" s="1"/>
  <c r="AA171" i="140" a="1"/>
  <c r="AA171" i="140" s="1"/>
  <c r="AA155" i="140" a="1"/>
  <c r="AA155" i="140" s="1"/>
  <c r="AA270" i="140" a="1"/>
  <c r="AA270" i="140" s="1"/>
  <c r="AA242" i="140" a="1"/>
  <c r="AA242" i="140" s="1"/>
  <c r="AA236" i="140" a="1"/>
  <c r="AA236" i="140" s="1"/>
  <c r="AA313" i="140" a="1"/>
  <c r="AA313" i="140" s="1"/>
  <c r="AA248" i="140" a="1"/>
  <c r="AA248" i="140" s="1"/>
  <c r="AA230" i="140" a="1"/>
  <c r="AA230" i="140" s="1"/>
  <c r="AA223" i="140" a="1"/>
  <c r="AA223" i="140" s="1"/>
  <c r="AA172" i="140" a="1"/>
  <c r="AA172" i="140" s="1"/>
  <c r="AA159" i="140" a="1"/>
  <c r="AA159" i="140" s="1"/>
  <c r="AA141" i="140" a="1"/>
  <c r="AA141" i="140" s="1"/>
  <c r="AA122" i="140" a="1"/>
  <c r="AA122" i="140" s="1"/>
  <c r="AA253" i="140" a="1"/>
  <c r="AA253" i="140" s="1"/>
  <c r="AA220" i="140" a="1"/>
  <c r="AA220" i="140" s="1"/>
  <c r="AA151" i="140" a="1"/>
  <c r="AA151" i="140" s="1"/>
  <c r="AA134" i="140" a="1"/>
  <c r="AA134" i="140" s="1"/>
  <c r="AA115" i="140" a="1"/>
  <c r="AA115" i="140" s="1"/>
  <c r="AA106" i="140" a="1"/>
  <c r="AA106" i="140" s="1"/>
  <c r="AA103" i="140" a="1"/>
  <c r="AA103" i="140" s="1"/>
  <c r="AA76" i="140" a="1"/>
  <c r="AA76" i="140" s="1"/>
  <c r="AA322" i="140" a="1"/>
  <c r="AA322" i="140" s="1"/>
  <c r="AA216" i="140" a="1"/>
  <c r="AA216" i="140" s="1"/>
  <c r="AA174" i="140" a="1"/>
  <c r="AA174" i="140" s="1"/>
  <c r="AA161" i="140" a="1"/>
  <c r="AA161" i="140" s="1"/>
  <c r="AA157" i="140" a="1"/>
  <c r="AA157" i="140" s="1"/>
  <c r="AA94" i="140" a="1"/>
  <c r="AA94" i="140" s="1"/>
  <c r="AA73" i="140" a="1"/>
  <c r="AA73" i="140" s="1"/>
  <c r="AA203" i="140" a="1"/>
  <c r="AA203" i="140" s="1"/>
  <c r="AA191" i="140" a="1"/>
  <c r="AA191" i="140" s="1"/>
  <c r="AA251" i="140" a="1"/>
  <c r="AA251" i="140" s="1"/>
  <c r="AA212" i="140" a="1"/>
  <c r="AA212" i="140" s="1"/>
  <c r="AA178" i="140" a="1"/>
  <c r="AA178" i="140" s="1"/>
  <c r="AA130" i="140" a="1"/>
  <c r="AA130" i="140" s="1"/>
  <c r="AA116" i="140" a="1"/>
  <c r="AA116" i="140" s="1"/>
  <c r="AA104" i="140" a="1"/>
  <c r="AA104" i="140" s="1"/>
  <c r="AA227" i="140" a="1"/>
  <c r="AA227" i="140" s="1"/>
  <c r="AA211" i="140" a="1"/>
  <c r="AA211" i="140" s="1"/>
  <c r="AA165" i="140" a="1"/>
  <c r="AA165" i="140" s="1"/>
  <c r="AA195" i="140" a="1"/>
  <c r="AA195" i="140" s="1"/>
  <c r="AA231" i="140" a="1"/>
  <c r="AA231" i="140" s="1"/>
  <c r="AA202" i="140" a="1"/>
  <c r="AA202" i="140" s="1"/>
  <c r="AA173" i="140" a="1"/>
  <c r="AA173" i="140" s="1"/>
  <c r="AA295" i="140" a="1"/>
  <c r="AA295" i="140" s="1"/>
  <c r="AA144" i="140" a="1"/>
  <c r="AA144" i="140" s="1"/>
  <c r="AA137" i="140" a="1"/>
  <c r="AA137" i="140" s="1"/>
  <c r="AA113" i="140" a="1"/>
  <c r="AA113" i="140" s="1"/>
  <c r="AA70" i="140" a="1"/>
  <c r="AA70" i="140" s="1"/>
  <c r="AA67" i="140" a="1"/>
  <c r="AA67" i="140" s="1"/>
  <c r="AA51" i="140" a="1"/>
  <c r="AA51" i="140" s="1"/>
  <c r="AA44" i="140" a="1"/>
  <c r="AA44" i="140" s="1"/>
  <c r="AA26" i="140" a="1"/>
  <c r="AA26" i="140" s="1"/>
  <c r="AA19" i="140" a="1"/>
  <c r="AA19" i="140" s="1"/>
  <c r="AA247" i="140" a="1"/>
  <c r="AA247" i="140" s="1"/>
  <c r="AA218" i="140" a="1"/>
  <c r="AA218" i="140" s="1"/>
  <c r="AA111" i="140" a="1"/>
  <c r="AA111" i="140" s="1"/>
  <c r="AA102" i="140" a="1"/>
  <c r="AA102" i="140" s="1"/>
  <c r="AA95" i="140" a="1"/>
  <c r="AA95" i="140" s="1"/>
  <c r="AA87" i="140" a="1"/>
  <c r="AA87" i="140" s="1"/>
  <c r="AA190" i="140" a="1"/>
  <c r="AA190" i="140" s="1"/>
  <c r="AA170" i="140" a="1"/>
  <c r="AA170" i="140" s="1"/>
  <c r="AA167" i="140" a="1"/>
  <c r="AA167" i="140" s="1"/>
  <c r="AA266" i="140" a="1"/>
  <c r="AA266" i="140" s="1"/>
  <c r="AA312" i="140" a="1"/>
  <c r="AA312" i="140" s="1"/>
  <c r="AA276" i="140" a="1"/>
  <c r="AA276" i="140" s="1"/>
  <c r="AA207" i="140" a="1"/>
  <c r="AA207" i="140" s="1"/>
  <c r="AA188" i="140" a="1"/>
  <c r="AA188" i="140" s="1"/>
  <c r="AA147" i="140" a="1"/>
  <c r="AA147" i="140" s="1"/>
  <c r="AA131" i="140" a="1"/>
  <c r="AA131" i="140" s="1"/>
  <c r="AA129" i="140" a="1"/>
  <c r="AA129" i="140" s="1"/>
  <c r="AA99" i="140" a="1"/>
  <c r="AA99" i="140" s="1"/>
  <c r="AA92" i="140" a="1"/>
  <c r="AA92" i="140" s="1"/>
  <c r="AA238" i="140" a="1"/>
  <c r="AA238" i="140" s="1"/>
  <c r="AA180" i="140" a="1"/>
  <c r="AA180" i="140" s="1"/>
  <c r="AA160" i="140" a="1"/>
  <c r="AA160" i="140" s="1"/>
  <c r="AA135" i="140" a="1"/>
  <c r="AA135" i="140" s="1"/>
  <c r="AA105" i="140" a="1"/>
  <c r="AA105" i="140" s="1"/>
  <c r="AA101" i="140" a="1"/>
  <c r="AA101" i="140" s="1"/>
  <c r="AA97" i="140" a="1"/>
  <c r="AA97" i="140" s="1"/>
  <c r="AA60" i="140" a="1"/>
  <c r="AA60" i="140" s="1"/>
  <c r="AA57" i="140" a="1"/>
  <c r="AA57" i="140" s="1"/>
  <c r="AA40" i="140" a="1"/>
  <c r="AA40" i="140" s="1"/>
  <c r="AA5" i="140" a="1"/>
  <c r="AA5" i="140" s="1"/>
  <c r="V1" i="140"/>
  <c r="AA140" i="140" a="1"/>
  <c r="AA140" i="140" s="1"/>
  <c r="AA123" i="140" a="1"/>
  <c r="AA123" i="140" s="1"/>
  <c r="AA107" i="140" a="1"/>
  <c r="AA107" i="140" s="1"/>
  <c r="AA84" i="140" a="1"/>
  <c r="AA84" i="140" s="1"/>
  <c r="AA326" i="140" a="1"/>
  <c r="AA326" i="140" s="1"/>
  <c r="AA306" i="140" a="1"/>
  <c r="AA306" i="140" s="1"/>
  <c r="AA89" i="140" a="1"/>
  <c r="AA89" i="140" s="1"/>
  <c r="Z26" i="140" a="1"/>
  <c r="Z26" i="140" s="1"/>
  <c r="AC74" i="140" a="1"/>
  <c r="AC74" i="140" s="1"/>
  <c r="AC95" i="140" a="1"/>
  <c r="AC95" i="140" s="1"/>
  <c r="AC102" i="140" a="1"/>
  <c r="AC102" i="140" s="1"/>
  <c r="AC120" i="140" a="1"/>
  <c r="AC120" i="140" s="1"/>
  <c r="AC123" i="140" a="1"/>
  <c r="AC123" i="140" s="1"/>
  <c r="Z126" i="140" a="1"/>
  <c r="Z126" i="140" s="1"/>
  <c r="AC128" i="140" a="1"/>
  <c r="AC128" i="140" s="1"/>
  <c r="AC131" i="140" a="1"/>
  <c r="AC131" i="140" s="1"/>
  <c r="AC134" i="140" a="1"/>
  <c r="AC134" i="140" s="1"/>
  <c r="AC137" i="140" a="1"/>
  <c r="AC137" i="140" s="1"/>
  <c r="AC147" i="140" a="1"/>
  <c r="AC147" i="140" s="1"/>
  <c r="Z151" i="140" a="1"/>
  <c r="Z151" i="140" s="1"/>
  <c r="AA301" i="140" a="1"/>
  <c r="AA301" i="140" s="1"/>
  <c r="AB333" i="140" a="1"/>
  <c r="AB333" i="140" s="1"/>
  <c r="AB328" i="140" a="1"/>
  <c r="AB328" i="140" s="1"/>
  <c r="AB323" i="140" a="1"/>
  <c r="AB323" i="140" s="1"/>
  <c r="AB318" i="140" a="1"/>
  <c r="AB318" i="140" s="1"/>
  <c r="AB313" i="140" a="1"/>
  <c r="AB313" i="140" s="1"/>
  <c r="AB308" i="140" a="1"/>
  <c r="AB308" i="140" s="1"/>
  <c r="AB303" i="140" a="1"/>
  <c r="AB303" i="140" s="1"/>
  <c r="AB298" i="140" a="1"/>
  <c r="AB298" i="140" s="1"/>
  <c r="AB293" i="140" a="1"/>
  <c r="AB293" i="140" s="1"/>
  <c r="AB288" i="140" a="1"/>
  <c r="AB288" i="140" s="1"/>
  <c r="AB283" i="140" a="1"/>
  <c r="AB283" i="140" s="1"/>
  <c r="AB278" i="140" a="1"/>
  <c r="AB278" i="140" s="1"/>
  <c r="AB273" i="140" a="1"/>
  <c r="AB273" i="140" s="1"/>
  <c r="AB268" i="140" a="1"/>
  <c r="AB268" i="140" s="1"/>
  <c r="AB263" i="140" a="1"/>
  <c r="AB263" i="140" s="1"/>
  <c r="AB258" i="140" a="1"/>
  <c r="AB258" i="140" s="1"/>
  <c r="AB330" i="140" a="1"/>
  <c r="AB330" i="140" s="1"/>
  <c r="AB325" i="140" a="1"/>
  <c r="AB325" i="140" s="1"/>
  <c r="AB320" i="140" a="1"/>
  <c r="AB320" i="140" s="1"/>
  <c r="AB315" i="140" a="1"/>
  <c r="AB315" i="140" s="1"/>
  <c r="AB310" i="140" a="1"/>
  <c r="AB310" i="140" s="1"/>
  <c r="AB305" i="140" a="1"/>
  <c r="AB305" i="140" s="1"/>
  <c r="AB300" i="140" a="1"/>
  <c r="AB300" i="140" s="1"/>
  <c r="AB295" i="140" a="1"/>
  <c r="AB295" i="140" s="1"/>
  <c r="AB290" i="140" a="1"/>
  <c r="AB290" i="140" s="1"/>
  <c r="AB285" i="140" a="1"/>
  <c r="AB285" i="140" s="1"/>
  <c r="AB280" i="140" a="1"/>
  <c r="AB280" i="140" s="1"/>
  <c r="AB275" i="140" a="1"/>
  <c r="AB275" i="140" s="1"/>
  <c r="AB270" i="140" a="1"/>
  <c r="AB270" i="140" s="1"/>
  <c r="AB265" i="140" a="1"/>
  <c r="AB265" i="140" s="1"/>
  <c r="AB260" i="140" a="1"/>
  <c r="AB260" i="140" s="1"/>
  <c r="AB255" i="140" a="1"/>
  <c r="AB255" i="140" s="1"/>
  <c r="AB250" i="140" a="1"/>
  <c r="AB250" i="140" s="1"/>
  <c r="AB245" i="140" a="1"/>
  <c r="AB245" i="140" s="1"/>
  <c r="AB240" i="140" a="1"/>
  <c r="AB240" i="140" s="1"/>
  <c r="AB307" i="140" a="1"/>
  <c r="AB307" i="140" s="1"/>
  <c r="AB302" i="140" a="1"/>
  <c r="AB302" i="140" s="1"/>
  <c r="AB297" i="140" a="1"/>
  <c r="AB297" i="140" s="1"/>
  <c r="AB292" i="140" a="1"/>
  <c r="AB292" i="140" s="1"/>
  <c r="AB287" i="140" a="1"/>
  <c r="AB287" i="140" s="1"/>
  <c r="AB282" i="140" a="1"/>
  <c r="AB282" i="140" s="1"/>
  <c r="AB277" i="140" a="1"/>
  <c r="AB277" i="140" s="1"/>
  <c r="AB272" i="140" a="1"/>
  <c r="AB272" i="140" s="1"/>
  <c r="AB267" i="140" a="1"/>
  <c r="AB267" i="140" s="1"/>
  <c r="AB262" i="140" a="1"/>
  <c r="AB262" i="140" s="1"/>
  <c r="AB257" i="140" a="1"/>
  <c r="AB257" i="140" s="1"/>
  <c r="AB249" i="140" a="1"/>
  <c r="AB249" i="140" s="1"/>
  <c r="AB238" i="140" a="1"/>
  <c r="AB238" i="140" s="1"/>
  <c r="AB235" i="140" a="1"/>
  <c r="AB235" i="140" s="1"/>
  <c r="AB331" i="140" a="1"/>
  <c r="AB331" i="140" s="1"/>
  <c r="AB314" i="140" a="1"/>
  <c r="AB314" i="140" s="1"/>
  <c r="AB252" i="140" a="1"/>
  <c r="AB252" i="140" s="1"/>
  <c r="AB232" i="140" a="1"/>
  <c r="AB232" i="140" s="1"/>
  <c r="AB329" i="140" a="1"/>
  <c r="AB329" i="140" s="1"/>
  <c r="AB327" i="140" a="1"/>
  <c r="AB327" i="140" s="1"/>
  <c r="AB312" i="140" a="1"/>
  <c r="AB312" i="140" s="1"/>
  <c r="AB242" i="140" a="1"/>
  <c r="AB242" i="140" s="1"/>
  <c r="AB233" i="140" a="1"/>
  <c r="AB233" i="140" s="1"/>
  <c r="AB219" i="140" a="1"/>
  <c r="AB219" i="140" s="1"/>
  <c r="AB216" i="140" a="1"/>
  <c r="AB216" i="140" s="1"/>
  <c r="AB181" i="140" a="1"/>
  <c r="AB181" i="140" s="1"/>
  <c r="AB213" i="140" a="1"/>
  <c r="AB213" i="140" s="1"/>
  <c r="AB210" i="140" a="1"/>
  <c r="AB210" i="140" s="1"/>
  <c r="AB197" i="140" a="1"/>
  <c r="AB197" i="140" s="1"/>
  <c r="AB317" i="140" a="1"/>
  <c r="AB317" i="140" s="1"/>
  <c r="AB306" i="140" a="1"/>
  <c r="AB306" i="140" s="1"/>
  <c r="AB304" i="140" a="1"/>
  <c r="AB304" i="140" s="1"/>
  <c r="AB281" i="140" a="1"/>
  <c r="AB281" i="140" s="1"/>
  <c r="AB279" i="140" a="1"/>
  <c r="AB279" i="140" s="1"/>
  <c r="AB256" i="140" a="1"/>
  <c r="AB256" i="140" s="1"/>
  <c r="AB254" i="140" a="1"/>
  <c r="AB254" i="140" s="1"/>
  <c r="AB248" i="140" a="1"/>
  <c r="AB248" i="140" s="1"/>
  <c r="AB234" i="140" a="1"/>
  <c r="AB234" i="140" s="1"/>
  <c r="AB208" i="140" a="1"/>
  <c r="AB208" i="140" s="1"/>
  <c r="AB205" i="140" a="1"/>
  <c r="AB205" i="140" s="1"/>
  <c r="AB187" i="140" a="1"/>
  <c r="AB187" i="140" s="1"/>
  <c r="AB264" i="140" a="1"/>
  <c r="AB264" i="140" s="1"/>
  <c r="AB239" i="140" a="1"/>
  <c r="AB239" i="140" s="1"/>
  <c r="AB211" i="140" a="1"/>
  <c r="AB211" i="140" s="1"/>
  <c r="AB199" i="140" a="1"/>
  <c r="AB199" i="140" s="1"/>
  <c r="AB155" i="140" a="1"/>
  <c r="AB155" i="140" s="1"/>
  <c r="AB130" i="140" a="1"/>
  <c r="AB130" i="140" s="1"/>
  <c r="AB319" i="140" a="1"/>
  <c r="AB319" i="140" s="1"/>
  <c r="AB266" i="140" a="1"/>
  <c r="AB266" i="140" s="1"/>
  <c r="AB253" i="140" a="1"/>
  <c r="AB253" i="140" s="1"/>
  <c r="AB221" i="140" a="1"/>
  <c r="AB221" i="140" s="1"/>
  <c r="AB209" i="140" a="1"/>
  <c r="AB209" i="140" s="1"/>
  <c r="AB160" i="140" a="1"/>
  <c r="AB160" i="140" s="1"/>
  <c r="AB321" i="140" a="1"/>
  <c r="AB321" i="140" s="1"/>
  <c r="AB294" i="140" a="1"/>
  <c r="AB294" i="140" s="1"/>
  <c r="AB228" i="140" a="1"/>
  <c r="AB228" i="140" s="1"/>
  <c r="AB203" i="140" a="1"/>
  <c r="AB203" i="140" s="1"/>
  <c r="AB201" i="140" a="1"/>
  <c r="AB201" i="140" s="1"/>
  <c r="AB174" i="140" a="1"/>
  <c r="AB174" i="140" s="1"/>
  <c r="AB158" i="140" a="1"/>
  <c r="AB158" i="140" s="1"/>
  <c r="AB224" i="140" a="1"/>
  <c r="AB224" i="140" s="1"/>
  <c r="AB190" i="140" a="1"/>
  <c r="AB190" i="140" s="1"/>
  <c r="AB299" i="140" a="1"/>
  <c r="AB299" i="140" s="1"/>
  <c r="AB296" i="140" a="1"/>
  <c r="AB296" i="140" s="1"/>
  <c r="AB247" i="140" a="1"/>
  <c r="AB247" i="140" s="1"/>
  <c r="AB188" i="140" a="1"/>
  <c r="AB188" i="140" s="1"/>
  <c r="AB159" i="140" a="1"/>
  <c r="AB159" i="140" s="1"/>
  <c r="AB152" i="140" a="1"/>
  <c r="AB152" i="140" s="1"/>
  <c r="AB311" i="140" a="1"/>
  <c r="AB311" i="140" s="1"/>
  <c r="AB289" i="140" a="1"/>
  <c r="AB289" i="140" s="1"/>
  <c r="AB243" i="140" a="1"/>
  <c r="AB243" i="140" s="1"/>
  <c r="AB176" i="140" a="1"/>
  <c r="AB176" i="140" s="1"/>
  <c r="AB163" i="140" a="1"/>
  <c r="AB163" i="140" s="1"/>
  <c r="AB146" i="140" a="1"/>
  <c r="AB146" i="140" s="1"/>
  <c r="AB143" i="140" a="1"/>
  <c r="AB143" i="140" s="1"/>
  <c r="AB112" i="140" a="1"/>
  <c r="AB112" i="140" s="1"/>
  <c r="AB271" i="140" a="1"/>
  <c r="AB271" i="140" s="1"/>
  <c r="AB246" i="140" a="1"/>
  <c r="AB246" i="140" s="1"/>
  <c r="AB217" i="140" a="1"/>
  <c r="AB217" i="140" s="1"/>
  <c r="AB332" i="140" a="1"/>
  <c r="AB332" i="140" s="1"/>
  <c r="AB226" i="140" a="1"/>
  <c r="AB226" i="140" s="1"/>
  <c r="AB171" i="140" a="1"/>
  <c r="AB171" i="140" s="1"/>
  <c r="AB231" i="140" a="1"/>
  <c r="AB231" i="140" s="1"/>
  <c r="AB179" i="140" a="1"/>
  <c r="AB179" i="140" s="1"/>
  <c r="AB166" i="140" a="1"/>
  <c r="AB166" i="140" s="1"/>
  <c r="AB140" i="140" a="1"/>
  <c r="AB140" i="140" s="1"/>
  <c r="AB125" i="140" a="1"/>
  <c r="AB125" i="140" s="1"/>
  <c r="AB121" i="140" a="1"/>
  <c r="AB121" i="140" s="1"/>
  <c r="AB108" i="140" a="1"/>
  <c r="AB108" i="140" s="1"/>
  <c r="AB103" i="140" a="1"/>
  <c r="AB103" i="140" s="1"/>
  <c r="AB98" i="140" a="1"/>
  <c r="AB98" i="140" s="1"/>
  <c r="AB93" i="140" a="1"/>
  <c r="AB93" i="140" s="1"/>
  <c r="AB88" i="140" a="1"/>
  <c r="AB88" i="140" s="1"/>
  <c r="AB83" i="140" a="1"/>
  <c r="AB83" i="140" s="1"/>
  <c r="AB78" i="140" a="1"/>
  <c r="AB78" i="140" s="1"/>
  <c r="AB73" i="140" a="1"/>
  <c r="AB73" i="140" s="1"/>
  <c r="AB68" i="140" a="1"/>
  <c r="AB68" i="140" s="1"/>
  <c r="AB63" i="140" a="1"/>
  <c r="AB63" i="140" s="1"/>
  <c r="AB212" i="140" a="1"/>
  <c r="AB212" i="140" s="1"/>
  <c r="AB322" i="140" a="1"/>
  <c r="AB322" i="140" s="1"/>
  <c r="AB291" i="140" a="1"/>
  <c r="AB291" i="140" s="1"/>
  <c r="AB182" i="140" a="1"/>
  <c r="AB182" i="140" s="1"/>
  <c r="AB134" i="140" a="1"/>
  <c r="AB134" i="140" s="1"/>
  <c r="AB114" i="140" a="1"/>
  <c r="AB114" i="140" s="1"/>
  <c r="AB309" i="140" a="1"/>
  <c r="AB309" i="140" s="1"/>
  <c r="AB324" i="140" a="1"/>
  <c r="AB324" i="140" s="1"/>
  <c r="AB172" i="140" a="1"/>
  <c r="AB172" i="140" s="1"/>
  <c r="AB170" i="140" a="1"/>
  <c r="AB170" i="140" s="1"/>
  <c r="AB149" i="140" a="1"/>
  <c r="AB149" i="140" s="1"/>
  <c r="AB118" i="140" a="1"/>
  <c r="AB118" i="140" s="1"/>
  <c r="AB87" i="140" a="1"/>
  <c r="AB87" i="140" s="1"/>
  <c r="AB80" i="140" a="1"/>
  <c r="AB80" i="140" s="1"/>
  <c r="AB62" i="140" a="1"/>
  <c r="AB62" i="140" s="1"/>
  <c r="AB58" i="140" a="1"/>
  <c r="AB58" i="140" s="1"/>
  <c r="AB53" i="140" a="1"/>
  <c r="AB53" i="140" s="1"/>
  <c r="AB48" i="140" a="1"/>
  <c r="AB48" i="140" s="1"/>
  <c r="AB43" i="140" a="1"/>
  <c r="AB43" i="140" s="1"/>
  <c r="AB38" i="140" a="1"/>
  <c r="AB38" i="140" s="1"/>
  <c r="AB33" i="140" a="1"/>
  <c r="AB33" i="140" s="1"/>
  <c r="AB28" i="140" a="1"/>
  <c r="AB28" i="140" s="1"/>
  <c r="AB23" i="140" a="1"/>
  <c r="AB23" i="140" s="1"/>
  <c r="AB18" i="140" a="1"/>
  <c r="AB18" i="140" s="1"/>
  <c r="AB13" i="140" a="1"/>
  <c r="AB13" i="140" s="1"/>
  <c r="AB274" i="140" a="1"/>
  <c r="AB274" i="140" s="1"/>
  <c r="AB191" i="140" a="1"/>
  <c r="AB191" i="140" s="1"/>
  <c r="AB139" i="140" a="1"/>
  <c r="AB139" i="140" s="1"/>
  <c r="AB132" i="140" a="1"/>
  <c r="AB132" i="140" s="1"/>
  <c r="AB127" i="140" a="1"/>
  <c r="AB127" i="140" s="1"/>
  <c r="AB124" i="140" a="1"/>
  <c r="AB124" i="140" s="1"/>
  <c r="AB110" i="140" a="1"/>
  <c r="AB110" i="140" s="1"/>
  <c r="AB84" i="140" a="1"/>
  <c r="AB84" i="140" s="1"/>
  <c r="AB237" i="140" a="1"/>
  <c r="AB237" i="140" s="1"/>
  <c r="AB137" i="140" a="1"/>
  <c r="AB137" i="140" s="1"/>
  <c r="AB113" i="140" a="1"/>
  <c r="AB113" i="140" s="1"/>
  <c r="AB225" i="140" a="1"/>
  <c r="AB225" i="140" s="1"/>
  <c r="AB222" i="140" a="1"/>
  <c r="AB222" i="140" s="1"/>
  <c r="AB206" i="140" a="1"/>
  <c r="AB206" i="140" s="1"/>
  <c r="AB169" i="140" a="1"/>
  <c r="AB169" i="140" s="1"/>
  <c r="AB167" i="140" a="1"/>
  <c r="AB167" i="140" s="1"/>
  <c r="AB119" i="140" a="1"/>
  <c r="AB119" i="140" s="1"/>
  <c r="AB95" i="140" a="1"/>
  <c r="AB95" i="140" s="1"/>
  <c r="AB269" i="140" a="1"/>
  <c r="AB269" i="140" s="1"/>
  <c r="AB195" i="140" a="1"/>
  <c r="AB195" i="140" s="1"/>
  <c r="AB173" i="140" a="1"/>
  <c r="AB173" i="140" s="1"/>
  <c r="AB261" i="140" a="1"/>
  <c r="AB261" i="140" s="1"/>
  <c r="AB202" i="140" a="1"/>
  <c r="AB202" i="140" s="1"/>
  <c r="AB162" i="140" a="1"/>
  <c r="AB162" i="140" s="1"/>
  <c r="AB241" i="140" a="1"/>
  <c r="AB241" i="140" s="1"/>
  <c r="AB218" i="140" a="1"/>
  <c r="AB218" i="140" s="1"/>
  <c r="AB214" i="140" a="1"/>
  <c r="AB214" i="140" s="1"/>
  <c r="AB198" i="140" a="1"/>
  <c r="AB198" i="140" s="1"/>
  <c r="AB178" i="140" a="1"/>
  <c r="AB178" i="140" s="1"/>
  <c r="AB154" i="140" a="1"/>
  <c r="AB154" i="140" s="1"/>
  <c r="AB115" i="140" a="1"/>
  <c r="AB115" i="140" s="1"/>
  <c r="AB102" i="140" a="1"/>
  <c r="AB102" i="140" s="1"/>
  <c r="AB90" i="140" a="1"/>
  <c r="AB90" i="140" s="1"/>
  <c r="AB55" i="140" a="1"/>
  <c r="AB55" i="140" s="1"/>
  <c r="AB37" i="140" a="1"/>
  <c r="AB37" i="140" s="1"/>
  <c r="AB30" i="140" a="1"/>
  <c r="AB30" i="140" s="1"/>
  <c r="AB12" i="140" a="1"/>
  <c r="AB12" i="140" s="1"/>
  <c r="AB8" i="140" a="1"/>
  <c r="AB8" i="140" s="1"/>
  <c r="AB3" i="140" a="1"/>
  <c r="AB3" i="140" s="1"/>
  <c r="W3" i="140" s="1"/>
  <c r="W4" i="140" s="1"/>
  <c r="AB184" i="140" a="1"/>
  <c r="AB184" i="140" s="1"/>
  <c r="AB194" i="140" a="1"/>
  <c r="AB194" i="140" s="1"/>
  <c r="AB175" i="140" a="1"/>
  <c r="AB175" i="140" s="1"/>
  <c r="AB301" i="140" a="1"/>
  <c r="AB301" i="140" s="1"/>
  <c r="AB230" i="140" a="1"/>
  <c r="AB230" i="140" s="1"/>
  <c r="AB326" i="140" a="1"/>
  <c r="AB326" i="140" s="1"/>
  <c r="AB286" i="140" a="1"/>
  <c r="AB286" i="140" s="1"/>
  <c r="AB244" i="140" a="1"/>
  <c r="AB244" i="140" s="1"/>
  <c r="AB236" i="140" a="1"/>
  <c r="AB236" i="140" s="1"/>
  <c r="AB223" i="140" a="1"/>
  <c r="AB223" i="140" s="1"/>
  <c r="AB215" i="140" a="1"/>
  <c r="AB215" i="140" s="1"/>
  <c r="AB168" i="140" a="1"/>
  <c r="AB168" i="140" s="1"/>
  <c r="AB165" i="140" a="1"/>
  <c r="AB165" i="140" s="1"/>
  <c r="AB123" i="140" a="1"/>
  <c r="AB123" i="140" s="1"/>
  <c r="AB104" i="140" a="1"/>
  <c r="AB104" i="140" s="1"/>
  <c r="AB220" i="140" a="1"/>
  <c r="AB220" i="140" s="1"/>
  <c r="AB116" i="140" a="1"/>
  <c r="AB116" i="140" s="1"/>
  <c r="AB107" i="140" a="1"/>
  <c r="AB107" i="140" s="1"/>
  <c r="AB77" i="140" a="1"/>
  <c r="AB77" i="140" s="1"/>
  <c r="AB72" i="140" a="1"/>
  <c r="AB72" i="140" s="1"/>
  <c r="AB65" i="140" a="1"/>
  <c r="AB65" i="140" s="1"/>
  <c r="AB49" i="140" a="1"/>
  <c r="AB49" i="140" s="1"/>
  <c r="AB46" i="140" a="1"/>
  <c r="AB46" i="140" s="1"/>
  <c r="AB29" i="140" a="1"/>
  <c r="AB29" i="140" s="1"/>
  <c r="AB26" i="140" a="1"/>
  <c r="AB26" i="140" s="1"/>
  <c r="AB9" i="140" a="1"/>
  <c r="AB9" i="140" s="1"/>
  <c r="AB89" i="140" a="1"/>
  <c r="AB89" i="140" s="1"/>
  <c r="AB148" i="140" a="1"/>
  <c r="AB148" i="140" s="1"/>
  <c r="Y3" i="140" a="1"/>
  <c r="Y3" i="140" s="1"/>
  <c r="AC4" i="140" a="1"/>
  <c r="AC4" i="140" s="1"/>
  <c r="Z6" i="140" a="1"/>
  <c r="Z6" i="140" s="1"/>
  <c r="Z9" i="140" a="1"/>
  <c r="Z9" i="140" s="1"/>
  <c r="AA14" i="140" a="1"/>
  <c r="AA14" i="140" s="1"/>
  <c r="Y16" i="140" a="1"/>
  <c r="Y16" i="140" s="1"/>
  <c r="AB19" i="140" a="1"/>
  <c r="AB19" i="140" s="1"/>
  <c r="Z21" i="140" a="1"/>
  <c r="Z21" i="140" s="1"/>
  <c r="AB24" i="140" a="1"/>
  <c r="AB24" i="140" s="1"/>
  <c r="Y28" i="140" a="1"/>
  <c r="Y28" i="140" s="1"/>
  <c r="AB31" i="140" a="1"/>
  <c r="AB31" i="140" s="1"/>
  <c r="Y33" i="140" a="1"/>
  <c r="Y33" i="140" s="1"/>
  <c r="AC36" i="140" a="1"/>
  <c r="AC36" i="140" s="1"/>
  <c r="Z38" i="140" a="1"/>
  <c r="Z38" i="140" s="1"/>
  <c r="AC43" i="140" a="1"/>
  <c r="AC43" i="140" s="1"/>
  <c r="Z45" i="140" a="1"/>
  <c r="Z45" i="140" s="1"/>
  <c r="AA50" i="140" a="1"/>
  <c r="AA50" i="140" s="1"/>
  <c r="AA55" i="140" a="1"/>
  <c r="AA55" i="140" s="1"/>
  <c r="AC68" i="140" a="1"/>
  <c r="AC68" i="140" s="1"/>
  <c r="Y105" i="140" a="1"/>
  <c r="Y105" i="140" s="1"/>
  <c r="AC115" i="140" a="1"/>
  <c r="AC115" i="140" s="1"/>
  <c r="Y118" i="140" a="1"/>
  <c r="Y118" i="140" s="1"/>
  <c r="AA126" i="140" a="1"/>
  <c r="AA126" i="140" s="1"/>
  <c r="Y144" i="140" a="1"/>
  <c r="Y144" i="140" s="1"/>
  <c r="AA169" i="140" a="1"/>
  <c r="AA169" i="140" s="1"/>
  <c r="AB192" i="140" a="1"/>
  <c r="AB192" i="140" s="1"/>
  <c r="Y200" i="140" a="1"/>
  <c r="Y200" i="140" s="1"/>
  <c r="Z208" i="140" a="1"/>
  <c r="Z208" i="140" s="1"/>
  <c r="Y217" i="140" a="1"/>
  <c r="Y217" i="140" s="1"/>
  <c r="AA286" i="140" a="1"/>
  <c r="AA286" i="140" s="1"/>
  <c r="AA325" i="140" a="1"/>
  <c r="AA325" i="140" s="1"/>
  <c r="Z22" i="139" a="1"/>
  <c r="Z22" i="139" s="1"/>
  <c r="Z53" i="139" a="1"/>
  <c r="Z53" i="139" s="1"/>
  <c r="Y85" i="139" a="1"/>
  <c r="Y85" i="139" s="1"/>
  <c r="Z126" i="139" a="1"/>
  <c r="Z126" i="139" s="1"/>
  <c r="Z182" i="139" a="1"/>
  <c r="Z182" i="139" s="1"/>
  <c r="Z2" i="139" a="1"/>
  <c r="Z2" i="139" s="1"/>
  <c r="U2" i="139" s="1"/>
  <c r="Z23" i="139" a="1"/>
  <c r="Z23" i="139" s="1"/>
  <c r="Y54" i="139" a="1"/>
  <c r="Y54" i="139" s="1"/>
  <c r="Z85" i="139" a="1"/>
  <c r="Z85" i="139" s="1"/>
  <c r="AC127" i="139" a="1"/>
  <c r="AC127" i="139" s="1"/>
  <c r="Y196" i="139" a="1"/>
  <c r="Y196" i="139" s="1"/>
  <c r="Y3" i="139" a="1"/>
  <c r="Y3" i="139" s="1"/>
  <c r="Y25" i="139" a="1"/>
  <c r="Y25" i="139" s="1"/>
  <c r="Y55" i="139" a="1"/>
  <c r="Y55" i="139" s="1"/>
  <c r="Y90" i="139" a="1"/>
  <c r="Y90" i="139" s="1"/>
  <c r="Z128" i="139" a="1"/>
  <c r="Z128" i="139" s="1"/>
  <c r="Y198" i="139" a="1"/>
  <c r="Y198" i="139" s="1"/>
  <c r="Y20" i="139" a="1"/>
  <c r="Y20" i="139" s="1"/>
  <c r="Y169" i="139" a="1"/>
  <c r="Y169" i="139" s="1"/>
  <c r="Y21" i="139" a="1"/>
  <c r="Y21" i="139" s="1"/>
  <c r="Z51" i="139" a="1"/>
  <c r="Z51" i="139" s="1"/>
  <c r="Z78" i="139" a="1"/>
  <c r="Z78" i="139" s="1"/>
  <c r="Z120" i="139" a="1"/>
  <c r="Z120" i="139" s="1"/>
  <c r="Y170" i="139" a="1"/>
  <c r="Y170" i="139" s="1"/>
  <c r="Z21" i="139" a="1"/>
  <c r="Z21" i="139" s="1"/>
  <c r="Z52" i="139" a="1"/>
  <c r="Z52" i="139" s="1"/>
  <c r="Y79" i="139" a="1"/>
  <c r="Y79" i="139" s="1"/>
  <c r="Z121" i="139" a="1"/>
  <c r="Z121" i="139" s="1"/>
  <c r="Y171" i="139" a="1"/>
  <c r="Y171" i="139" s="1"/>
  <c r="Y11" i="139" a="1"/>
  <c r="Y11" i="139" s="1"/>
  <c r="Z36" i="139" a="1"/>
  <c r="Z36" i="139" s="1"/>
  <c r="Z70" i="139" a="1"/>
  <c r="Z70" i="139" s="1"/>
  <c r="Z102" i="139" a="1"/>
  <c r="Z102" i="139" s="1"/>
  <c r="Z154" i="139" a="1"/>
  <c r="Z154" i="139" s="1"/>
  <c r="Y239" i="139" a="1"/>
  <c r="Y239" i="139" s="1"/>
  <c r="Z11" i="139" a="1"/>
  <c r="Z11" i="139" s="1"/>
  <c r="Z37" i="139" a="1"/>
  <c r="Z37" i="139" s="1"/>
  <c r="Z71" i="139" a="1"/>
  <c r="Z71" i="139" s="1"/>
  <c r="Y105" i="139" a="1"/>
  <c r="Y105" i="139" s="1"/>
  <c r="Y156" i="139" a="1"/>
  <c r="Y156" i="139" s="1"/>
  <c r="Z241" i="139" a="1"/>
  <c r="Z241" i="139" s="1"/>
  <c r="Y12" i="139" a="1"/>
  <c r="Y12" i="139" s="1"/>
  <c r="Z43" i="139" a="1"/>
  <c r="Z43" i="139" s="1"/>
  <c r="Y72" i="139" a="1"/>
  <c r="Y72" i="139" s="1"/>
  <c r="Z105" i="139" a="1"/>
  <c r="Z105" i="139" s="1"/>
  <c r="Y157" i="139" a="1"/>
  <c r="Y157" i="139" s="1"/>
  <c r="Z257" i="139" a="1"/>
  <c r="Z257" i="139" s="1"/>
  <c r="Z12" i="139" a="1"/>
  <c r="Z12" i="139" s="1"/>
  <c r="Z44" i="139" a="1"/>
  <c r="Z44" i="139" s="1"/>
  <c r="Y75" i="139" a="1"/>
  <c r="Y75" i="139" s="1"/>
  <c r="Y108" i="139" a="1"/>
  <c r="Y108" i="139" s="1"/>
  <c r="Z164" i="139" a="1"/>
  <c r="Z164" i="139" s="1"/>
  <c r="Y292" i="139" a="1"/>
  <c r="Y292" i="139" s="1"/>
  <c r="Z13" i="139" a="1"/>
  <c r="Z13" i="139" s="1"/>
  <c r="Y45" i="139" a="1"/>
  <c r="Y45" i="139" s="1"/>
  <c r="Z76" i="139" a="1"/>
  <c r="Z76" i="139" s="1"/>
  <c r="Y109" i="139" a="1"/>
  <c r="Y109" i="139" s="1"/>
  <c r="Y165" i="139" a="1"/>
  <c r="Y165" i="139" s="1"/>
  <c r="Y299" i="139" a="1"/>
  <c r="Y299" i="139" s="1"/>
  <c r="Y22" i="139" a="1"/>
  <c r="Y22" i="139" s="1"/>
  <c r="Y53" i="139" a="1"/>
  <c r="Y53" i="139" s="1"/>
  <c r="Y80" i="139" a="1"/>
  <c r="Y80" i="139" s="1"/>
  <c r="Y122" i="139" a="1"/>
  <c r="Y122" i="139" s="1"/>
  <c r="Y178" i="139" a="1"/>
  <c r="Y178" i="139" s="1"/>
  <c r="Z3" i="139" a="1"/>
  <c r="Z3" i="139" s="1"/>
  <c r="Z26" i="139" a="1"/>
  <c r="Z26" i="139" s="1"/>
  <c r="Z55" i="139" a="1"/>
  <c r="Z55" i="139" s="1"/>
  <c r="Y95" i="139" a="1"/>
  <c r="Y95" i="139" s="1"/>
  <c r="Y130" i="139" a="1"/>
  <c r="Y130" i="139" s="1"/>
  <c r="Y199" i="139" a="1"/>
  <c r="Y199" i="139" s="1"/>
  <c r="Y4" i="139" a="1"/>
  <c r="Y4" i="139" s="1"/>
  <c r="Z27" i="139" a="1"/>
  <c r="Z27" i="139" s="1"/>
  <c r="Z60" i="139" a="1"/>
  <c r="Z60" i="139" s="1"/>
  <c r="Z95" i="139" a="1"/>
  <c r="Z95" i="139" s="1"/>
  <c r="Y131" i="139" a="1"/>
  <c r="Y131" i="139" s="1"/>
  <c r="Y211" i="139" a="1"/>
  <c r="Y211" i="139" s="1"/>
  <c r="Z4" i="139" a="1"/>
  <c r="Z4" i="139" s="1"/>
  <c r="Y28" i="139" a="1"/>
  <c r="Y28" i="139" s="1"/>
  <c r="Z61" i="139" a="1"/>
  <c r="Z61" i="139" s="1"/>
  <c r="Z96" i="139" a="1"/>
  <c r="Z96" i="139" s="1"/>
  <c r="Z131" i="139" a="1"/>
  <c r="Z131" i="139" s="1"/>
  <c r="Y220" i="139" a="1"/>
  <c r="Y220" i="139" s="1"/>
  <c r="Y7" i="139" a="1"/>
  <c r="Y7" i="139" s="1"/>
  <c r="Z28" i="139" a="1"/>
  <c r="Z28" i="139" s="1"/>
  <c r="Z62" i="139" a="1"/>
  <c r="Z62" i="139" s="1"/>
  <c r="Y97" i="139" a="1"/>
  <c r="Y97" i="139" s="1"/>
  <c r="Y132" i="139" a="1"/>
  <c r="Y132" i="139" s="1"/>
  <c r="Z220" i="139" a="1"/>
  <c r="Z220" i="139" s="1"/>
  <c r="Z8" i="139" a="1"/>
  <c r="Z8" i="139" s="1"/>
  <c r="Y29" i="139" a="1"/>
  <c r="Y29" i="139" s="1"/>
  <c r="Z67" i="139" a="1"/>
  <c r="Z67" i="139" s="1"/>
  <c r="Z97" i="139" a="1"/>
  <c r="Z97" i="139" s="1"/>
  <c r="Y138" i="139" a="1"/>
  <c r="Y138" i="139" s="1"/>
  <c r="Y221" i="139" a="1"/>
  <c r="Y221" i="139" s="1"/>
  <c r="Z9" i="139" a="1"/>
  <c r="Z9" i="139" s="1"/>
  <c r="Y30" i="139" a="1"/>
  <c r="Y30" i="139" s="1"/>
  <c r="Y69" i="139" a="1"/>
  <c r="Y69" i="139" s="1"/>
  <c r="Y98" i="139" a="1"/>
  <c r="Y98" i="139" s="1"/>
  <c r="Y142" i="139" a="1"/>
  <c r="Y142" i="139" s="1"/>
  <c r="Y222" i="139" a="1"/>
  <c r="Y222" i="139" s="1"/>
  <c r="Y10" i="139" a="1"/>
  <c r="Y10" i="139" s="1"/>
  <c r="Y35" i="139" a="1"/>
  <c r="Y35" i="139" s="1"/>
  <c r="Z69" i="139" a="1"/>
  <c r="Z69" i="139" s="1"/>
  <c r="Z98" i="139" a="1"/>
  <c r="Z98" i="139" s="1"/>
  <c r="Y145" i="139" a="1"/>
  <c r="Y145" i="139" s="1"/>
  <c r="Y224" i="139" a="1"/>
  <c r="Y224" i="139" s="1"/>
  <c r="Y15" i="139" a="1"/>
  <c r="Y15" i="139" s="1"/>
  <c r="Z45" i="139" a="1"/>
  <c r="Z45" i="139" s="1"/>
  <c r="Y77" i="139" a="1"/>
  <c r="Y77" i="139" s="1"/>
  <c r="Y110" i="139" a="1"/>
  <c r="Y110" i="139" s="1"/>
  <c r="Z168" i="139" a="1"/>
  <c r="Z168" i="139" s="1"/>
  <c r="Y320" i="139" a="1"/>
  <c r="Y320" i="139" s="1"/>
  <c r="Z108" i="139" a="1"/>
  <c r="Z108" i="139" s="1"/>
  <c r="Z132" i="139" a="1"/>
  <c r="Z132" i="139" s="1"/>
  <c r="Z178" i="139" a="1"/>
  <c r="Z178" i="139" s="1"/>
  <c r="Z254" i="139" a="1"/>
  <c r="Z254" i="139" s="1"/>
  <c r="Z138" i="139" a="1"/>
  <c r="Z138" i="139" s="1"/>
  <c r="Z183" i="139" a="1"/>
  <c r="Z183" i="139" s="1"/>
  <c r="Z258" i="139" a="1"/>
  <c r="Z258" i="139" s="1"/>
  <c r="Z17" i="139" a="1"/>
  <c r="Z17" i="139" s="1"/>
  <c r="Y38" i="139" a="1"/>
  <c r="Y38" i="139" s="1"/>
  <c r="Y63" i="139" a="1"/>
  <c r="Y63" i="139" s="1"/>
  <c r="Y87" i="139" a="1"/>
  <c r="Y87" i="139" s="1"/>
  <c r="Z110" i="139" a="1"/>
  <c r="Z110" i="139" s="1"/>
  <c r="Z140" i="139" a="1"/>
  <c r="Z140" i="139" s="1"/>
  <c r="Y186" i="139" a="1"/>
  <c r="Y186" i="139" s="1"/>
  <c r="Y260" i="139" a="1"/>
  <c r="Y260" i="139" s="1"/>
  <c r="Z18" i="139" a="1"/>
  <c r="Z18" i="139" s="1"/>
  <c r="Z38" i="139" a="1"/>
  <c r="Z38" i="139" s="1"/>
  <c r="Z63" i="139" a="1"/>
  <c r="Z63" i="139" s="1"/>
  <c r="Z87" i="139" a="1"/>
  <c r="Z87" i="139" s="1"/>
  <c r="Z111" i="139" a="1"/>
  <c r="Z111" i="139" s="1"/>
  <c r="Z274" i="139" a="1"/>
  <c r="Z274" i="139" s="1"/>
  <c r="Z188" i="139" a="1"/>
  <c r="Z188" i="139" s="1"/>
  <c r="Y19" i="139" a="1"/>
  <c r="Y19" i="139" s="1"/>
  <c r="Y39" i="139" a="1"/>
  <c r="Y39" i="139" s="1"/>
  <c r="Y64" i="139" a="1"/>
  <c r="Y64" i="139" s="1"/>
  <c r="Y88" i="139" a="1"/>
  <c r="Y88" i="139" s="1"/>
  <c r="Y115" i="139" a="1"/>
  <c r="Y115" i="139" s="1"/>
  <c r="Y143" i="139" a="1"/>
  <c r="Y143" i="139" s="1"/>
  <c r="Z193" i="139" a="1"/>
  <c r="Z193" i="139" s="1"/>
  <c r="Z277" i="139" a="1"/>
  <c r="Z277" i="139" s="1"/>
  <c r="Z19" i="139" a="1"/>
  <c r="Z19" i="139" s="1"/>
  <c r="Y42" i="139" a="1"/>
  <c r="Y42" i="139" s="1"/>
  <c r="Z66" i="139" a="1"/>
  <c r="Z66" i="139" s="1"/>
  <c r="Z88" i="139" a="1"/>
  <c r="Z88" i="139" s="1"/>
  <c r="Y117" i="139" a="1"/>
  <c r="Y117" i="139" s="1"/>
  <c r="Y144" i="139" a="1"/>
  <c r="Y144" i="139" s="1"/>
  <c r="Y194" i="139" a="1"/>
  <c r="Y194" i="139" s="1"/>
  <c r="Y289" i="139" a="1"/>
  <c r="Y289" i="139" s="1"/>
  <c r="Y44" i="139" a="1"/>
  <c r="Y44" i="139" s="1"/>
  <c r="Z68" i="139" a="1"/>
  <c r="Z68" i="139" s="1"/>
  <c r="Z92" i="139" a="1"/>
  <c r="Z92" i="139" s="1"/>
  <c r="Y120" i="139" a="1"/>
  <c r="Y120" i="139" s="1"/>
  <c r="Z152" i="139" a="1"/>
  <c r="Z152" i="139" s="1"/>
  <c r="Y197" i="139" a="1"/>
  <c r="Y197" i="139" s="1"/>
  <c r="Z292" i="139" a="1"/>
  <c r="Z292" i="139" s="1"/>
  <c r="Z299" i="139" a="1"/>
  <c r="Z299" i="139" s="1"/>
  <c r="Z210" i="139" a="1"/>
  <c r="Z210" i="139" s="1"/>
  <c r="Z122" i="139" a="1"/>
  <c r="Z122" i="139" s="1"/>
  <c r="Z157" i="139" a="1"/>
  <c r="Z157" i="139" s="1"/>
  <c r="Z320" i="139" a="1"/>
  <c r="Z320" i="139" s="1"/>
  <c r="U3" i="139"/>
  <c r="AC17" i="139" a="1"/>
  <c r="AC17" i="139" s="1"/>
  <c r="AC3" i="139" a="1"/>
  <c r="AC3" i="139" s="1"/>
  <c r="AC29" i="139" a="1"/>
  <c r="AC29" i="139" s="1"/>
  <c r="AC20" i="139" a="1"/>
  <c r="AC20" i="139" s="1"/>
  <c r="Y5" i="139" a="1"/>
  <c r="Y5" i="139" s="1"/>
  <c r="Y13" i="139" a="1"/>
  <c r="Y13" i="139" s="1"/>
  <c r="Z30" i="139" a="1"/>
  <c r="Z30" i="139" s="1"/>
  <c r="Z39" i="139" a="1"/>
  <c r="Z39" i="139" s="1"/>
  <c r="Y47" i="139" a="1"/>
  <c r="Y47" i="139" s="1"/>
  <c r="Z56" i="139" a="1"/>
  <c r="Z56" i="139" s="1"/>
  <c r="Z64" i="139" a="1"/>
  <c r="Z64" i="139" s="1"/>
  <c r="Z72" i="139" a="1"/>
  <c r="Z72" i="139" s="1"/>
  <c r="Z80" i="139" a="1"/>
  <c r="Z80" i="139" s="1"/>
  <c r="Z90" i="139" a="1"/>
  <c r="Z90" i="139" s="1"/>
  <c r="Y99" i="139" a="1"/>
  <c r="Y99" i="139" s="1"/>
  <c r="Y112" i="139" a="1"/>
  <c r="Y112" i="139" s="1"/>
  <c r="Y123" i="139" a="1"/>
  <c r="Y123" i="139" s="1"/>
  <c r="Y146" i="139" a="1"/>
  <c r="Y146" i="139" s="1"/>
  <c r="Z159" i="139" a="1"/>
  <c r="Z159" i="139" s="1"/>
  <c r="Y172" i="139" a="1"/>
  <c r="Y172" i="139" s="1"/>
  <c r="Z189" i="139" a="1"/>
  <c r="Z189" i="139" s="1"/>
  <c r="Z199" i="139" a="1"/>
  <c r="Z199" i="139" s="1"/>
  <c r="Z229" i="139" a="1"/>
  <c r="Z229" i="139" s="1"/>
  <c r="Y261" i="139" a="1"/>
  <c r="Y261" i="139" s="1"/>
  <c r="Z31" i="139" a="1"/>
  <c r="Z31" i="139" s="1"/>
  <c r="Y40" i="139" a="1"/>
  <c r="Y40" i="139" s="1"/>
  <c r="Z47" i="139" a="1"/>
  <c r="Z47" i="139" s="1"/>
  <c r="Y57" i="139" a="1"/>
  <c r="Y57" i="139" s="1"/>
  <c r="Y100" i="139" a="1"/>
  <c r="Y100" i="139" s="1"/>
  <c r="Z112" i="139" a="1"/>
  <c r="Z112" i="139" s="1"/>
  <c r="Z123" i="139" a="1"/>
  <c r="Z123" i="139" s="1"/>
  <c r="Z133" i="139" a="1"/>
  <c r="Z133" i="139" s="1"/>
  <c r="Z146" i="139" a="1"/>
  <c r="Z146" i="139" s="1"/>
  <c r="Y160" i="139" a="1"/>
  <c r="Y160" i="139" s="1"/>
  <c r="Z190" i="139" a="1"/>
  <c r="Z190" i="139" s="1"/>
  <c r="Y202" i="139" a="1"/>
  <c r="Y202" i="139" s="1"/>
  <c r="Y262" i="139" a="1"/>
  <c r="Y262" i="139" s="1"/>
  <c r="Z302" i="139" a="1"/>
  <c r="Z302" i="139" s="1"/>
  <c r="AC5" i="139" a="1"/>
  <c r="AC5" i="139" s="1"/>
  <c r="T1" i="139"/>
  <c r="Y6" i="139" a="1"/>
  <c r="Y6" i="139" s="1"/>
  <c r="Y14" i="139" a="1"/>
  <c r="Y14" i="139" s="1"/>
  <c r="AC22" i="139" a="1"/>
  <c r="AC22" i="139" s="1"/>
  <c r="Z40" i="139" a="1"/>
  <c r="Z40" i="139" s="1"/>
  <c r="Z57" i="139" a="1"/>
  <c r="Z57" i="139" s="1"/>
  <c r="Y65" i="139" a="1"/>
  <c r="Y65" i="139" s="1"/>
  <c r="Y73" i="139" a="1"/>
  <c r="Y73" i="139" s="1"/>
  <c r="Z81" i="139" a="1"/>
  <c r="Z81" i="139" s="1"/>
  <c r="Z91" i="139" a="1"/>
  <c r="Z91" i="139" s="1"/>
  <c r="Z101" i="139" a="1"/>
  <c r="Z101" i="139" s="1"/>
  <c r="Y113" i="139" a="1"/>
  <c r="Y113" i="139" s="1"/>
  <c r="Y124" i="139" a="1"/>
  <c r="Y124" i="139" s="1"/>
  <c r="Z134" i="139" a="1"/>
  <c r="Z134" i="139" s="1"/>
  <c r="Y161" i="139" a="1"/>
  <c r="Y161" i="139" s="1"/>
  <c r="Y174" i="139" a="1"/>
  <c r="Y174" i="139" s="1"/>
  <c r="Y204" i="139" a="1"/>
  <c r="Y204" i="139" s="1"/>
  <c r="Y231" i="139" a="1"/>
  <c r="Y231" i="139" s="1"/>
  <c r="Z308" i="139" a="1"/>
  <c r="Z308" i="139" s="1"/>
  <c r="AB9" i="139" a="1"/>
  <c r="AB9" i="139" s="1"/>
  <c r="AC2" i="139" a="1"/>
  <c r="AC2" i="139" s="1"/>
  <c r="X2" i="139" s="1"/>
  <c r="U1" i="139"/>
  <c r="Z6" i="139" a="1"/>
  <c r="Z6" i="139" s="1"/>
  <c r="Z14" i="139" a="1"/>
  <c r="Z14" i="139" s="1"/>
  <c r="Y23" i="139" a="1"/>
  <c r="Y23" i="139" s="1"/>
  <c r="Y32" i="139" a="1"/>
  <c r="Y32" i="139" s="1"/>
  <c r="Y48" i="139" a="1"/>
  <c r="Y48" i="139" s="1"/>
  <c r="Z65" i="139" a="1"/>
  <c r="Z65" i="139" s="1"/>
  <c r="Z73" i="139" a="1"/>
  <c r="Z73" i="139" s="1"/>
  <c r="Z113" i="139" a="1"/>
  <c r="Z113" i="139" s="1"/>
  <c r="Y125" i="139" a="1"/>
  <c r="Y125" i="139" s="1"/>
  <c r="Y147" i="139" a="1"/>
  <c r="Y147" i="139" s="1"/>
  <c r="Z161" i="139" a="1"/>
  <c r="Z161" i="139" s="1"/>
  <c r="Y191" i="139" a="1"/>
  <c r="Y191" i="139" s="1"/>
  <c r="Y205" i="139" a="1"/>
  <c r="Y205" i="139" s="1"/>
  <c r="Z232" i="139" a="1"/>
  <c r="Z232" i="139" s="1"/>
  <c r="Z262" i="139" a="1"/>
  <c r="Z262" i="139" s="1"/>
  <c r="Y312" i="139" a="1"/>
  <c r="Y312" i="139" s="1"/>
  <c r="W1" i="139"/>
  <c r="AC6" i="139" a="1"/>
  <c r="AC6" i="139" s="1"/>
  <c r="Z32" i="139" a="1"/>
  <c r="Z32" i="139" s="1"/>
  <c r="Z41" i="139" a="1"/>
  <c r="Z41" i="139" s="1"/>
  <c r="Z48" i="139" a="1"/>
  <c r="Z48" i="139" s="1"/>
  <c r="Z58" i="139" a="1"/>
  <c r="Z58" i="139" s="1"/>
  <c r="Y74" i="139" a="1"/>
  <c r="Y74" i="139" s="1"/>
  <c r="Y83" i="139" a="1"/>
  <c r="Y83" i="139" s="1"/>
  <c r="Y92" i="139" a="1"/>
  <c r="Y92" i="139" s="1"/>
  <c r="Y102" i="139" a="1"/>
  <c r="Y102" i="139" s="1"/>
  <c r="Y135" i="139" a="1"/>
  <c r="Y135" i="139" s="1"/>
  <c r="Y148" i="139" a="1"/>
  <c r="Y148" i="139" s="1"/>
  <c r="Y163" i="139" a="1"/>
  <c r="Y163" i="139" s="1"/>
  <c r="Z174" i="139" a="1"/>
  <c r="Z174" i="139" s="1"/>
  <c r="Z205" i="139" a="1"/>
  <c r="Z205" i="139" s="1"/>
  <c r="Z233" i="139" a="1"/>
  <c r="Z233" i="139" s="1"/>
  <c r="Y265" i="139" a="1"/>
  <c r="Y265" i="139" s="1"/>
  <c r="Z313" i="139" a="1"/>
  <c r="Z313" i="139" s="1"/>
  <c r="Z136" i="139" a="1"/>
  <c r="Z136" i="139" s="1"/>
  <c r="Y150" i="139" a="1"/>
  <c r="Y150" i="139" s="1"/>
  <c r="Y176" i="139" a="1"/>
  <c r="Y176" i="139" s="1"/>
  <c r="Y192" i="139" a="1"/>
  <c r="Y192" i="139" s="1"/>
  <c r="Y206" i="139" a="1"/>
  <c r="Y206" i="139" s="1"/>
  <c r="Y236" i="139" a="1"/>
  <c r="Y236" i="139" s="1"/>
  <c r="Z266" i="139" a="1"/>
  <c r="Z266" i="139" s="1"/>
  <c r="Y315" i="139" a="1"/>
  <c r="Y315" i="139" s="1"/>
  <c r="AB45" i="139" a="1"/>
  <c r="AB45" i="139" s="1"/>
  <c r="X1" i="139"/>
  <c r="Z7" i="139" a="1"/>
  <c r="Z7" i="139" s="1"/>
  <c r="Y16" i="139" a="1"/>
  <c r="Y16" i="139" s="1"/>
  <c r="Y24" i="139" a="1"/>
  <c r="Y24" i="139" s="1"/>
  <c r="Z33" i="139" a="1"/>
  <c r="Z33" i="139" s="1"/>
  <c r="Z42" i="139" a="1"/>
  <c r="Z42" i="139" s="1"/>
  <c r="Y49" i="139" a="1"/>
  <c r="Y49" i="139" s="1"/>
  <c r="Y59" i="139" a="1"/>
  <c r="Y59" i="139" s="1"/>
  <c r="Z74" i="139" a="1"/>
  <c r="Z74" i="139" s="1"/>
  <c r="Z83" i="139" a="1"/>
  <c r="Z83" i="139" s="1"/>
  <c r="Z115" i="139" a="1"/>
  <c r="Z115" i="139" s="1"/>
  <c r="Y137" i="139" a="1"/>
  <c r="Y137" i="139" s="1"/>
  <c r="Y151" i="139" a="1"/>
  <c r="Y151" i="139" s="1"/>
  <c r="Z163" i="139" a="1"/>
  <c r="Z163" i="139" s="1"/>
  <c r="Z176" i="139" a="1"/>
  <c r="Z176" i="139" s="1"/>
  <c r="Z192" i="139" a="1"/>
  <c r="Z192" i="139" s="1"/>
  <c r="Z207" i="139" a="1"/>
  <c r="Z207" i="139" s="1"/>
  <c r="Y269" i="139" a="1"/>
  <c r="Y269" i="139" s="1"/>
  <c r="Z315" i="139" a="1"/>
  <c r="Z315" i="139" s="1"/>
  <c r="AC70" i="139" a="1"/>
  <c r="AC70" i="139" s="1"/>
  <c r="Z16" i="139" a="1"/>
  <c r="Z16" i="139" s="1"/>
  <c r="Z24" i="139" a="1"/>
  <c r="Z24" i="139" s="1"/>
  <c r="Y34" i="139" a="1"/>
  <c r="Y34" i="139" s="1"/>
  <c r="AB42" i="139" a="1"/>
  <c r="AB42" i="139" s="1"/>
  <c r="Z49" i="139" a="1"/>
  <c r="Z49" i="139" s="1"/>
  <c r="Z59" i="139" a="1"/>
  <c r="Z59" i="139" s="1"/>
  <c r="AC66" i="139" a="1"/>
  <c r="AC66" i="139" s="1"/>
  <c r="Y93" i="139" a="1"/>
  <c r="Y93" i="139" s="1"/>
  <c r="Z103" i="139" a="1"/>
  <c r="Z103" i="139" s="1"/>
  <c r="Y127" i="139" a="1"/>
  <c r="Y127" i="139" s="1"/>
  <c r="Y164" i="139" a="1"/>
  <c r="Y164" i="139" s="1"/>
  <c r="Z177" i="139" a="1"/>
  <c r="Z177" i="139" s="1"/>
  <c r="Y193" i="139" a="1"/>
  <c r="Y193" i="139" s="1"/>
  <c r="Z236" i="139" a="1"/>
  <c r="Z236" i="139" s="1"/>
  <c r="Y274" i="139" a="1"/>
  <c r="Y274" i="139" s="1"/>
  <c r="Z316" i="139" a="1"/>
  <c r="Z316" i="139" s="1"/>
  <c r="Y8" i="139" a="1"/>
  <c r="Y8" i="139" s="1"/>
  <c r="Y17" i="139" a="1"/>
  <c r="Y17" i="139" s="1"/>
  <c r="AC24" i="139" a="1"/>
  <c r="AC24" i="139" s="1"/>
  <c r="Z34" i="139" a="1"/>
  <c r="Z34" i="139" s="1"/>
  <c r="Y43" i="139" a="1"/>
  <c r="Y43" i="139" s="1"/>
  <c r="Y50" i="139" a="1"/>
  <c r="Y50" i="139" s="1"/>
  <c r="Y60" i="139" a="1"/>
  <c r="Y60" i="139" s="1"/>
  <c r="Y67" i="139" a="1"/>
  <c r="Y67" i="139" s="1"/>
  <c r="AC74" i="139" a="1"/>
  <c r="AC74" i="139" s="1"/>
  <c r="Y84" i="139" a="1"/>
  <c r="Y84" i="139" s="1"/>
  <c r="Y94" i="139" a="1"/>
  <c r="Y94" i="139" s="1"/>
  <c r="Y104" i="139" a="1"/>
  <c r="Y104" i="139" s="1"/>
  <c r="Z116" i="139" a="1"/>
  <c r="Z116" i="139" s="1"/>
  <c r="Z127" i="139" a="1"/>
  <c r="Z127" i="139" s="1"/>
  <c r="Z137" i="139" a="1"/>
  <c r="Z137" i="139" s="1"/>
  <c r="Z151" i="139" a="1"/>
  <c r="Z151" i="139" s="1"/>
  <c r="Z209" i="139" a="1"/>
  <c r="Z209" i="139" s="1"/>
  <c r="Z238" i="139" a="1"/>
  <c r="Z238" i="139" s="1"/>
  <c r="Y317" i="139" a="1"/>
  <c r="Y317" i="139" s="1"/>
  <c r="Y2" i="139" a="1"/>
  <c r="Y2" i="139" s="1"/>
  <c r="T2" i="139" s="1"/>
  <c r="Y9" i="139" a="1"/>
  <c r="Y9" i="139" s="1"/>
  <c r="Y18" i="139" a="1"/>
  <c r="Y18" i="139" s="1"/>
  <c r="Y27" i="139" a="1"/>
  <c r="Y27" i="139" s="1"/>
  <c r="Z35" i="139" a="1"/>
  <c r="Z35" i="139" s="1"/>
  <c r="Y52" i="139" a="1"/>
  <c r="Y52" i="139" s="1"/>
  <c r="Y68" i="139" a="1"/>
  <c r="Y68" i="139" s="1"/>
  <c r="Z86" i="139" a="1"/>
  <c r="Z86" i="139" s="1"/>
  <c r="Z106" i="139" a="1"/>
  <c r="Z106" i="139" s="1"/>
  <c r="Y118" i="139" a="1"/>
  <c r="Y118" i="139" s="1"/>
  <c r="Z129" i="139" a="1"/>
  <c r="Z129" i="139" s="1"/>
  <c r="Y140" i="139" a="1"/>
  <c r="Y140" i="139" s="1"/>
  <c r="Y153" i="139" a="1"/>
  <c r="Y153" i="139" s="1"/>
  <c r="Z166" i="139" a="1"/>
  <c r="Z166" i="139" s="1"/>
  <c r="Y179" i="139" a="1"/>
  <c r="Y179" i="139" s="1"/>
  <c r="Y195" i="139" a="1"/>
  <c r="Y195" i="139" s="1"/>
  <c r="Z278" i="139" a="1"/>
  <c r="Z278" i="139" s="1"/>
  <c r="Y324" i="139" a="1"/>
  <c r="Y324" i="139" s="1"/>
  <c r="AB8" i="139" a="1"/>
  <c r="AB8" i="139" s="1"/>
  <c r="Y119" i="139" a="1"/>
  <c r="Y119" i="139" s="1"/>
  <c r="Z153" i="139" a="1"/>
  <c r="Z153" i="139" s="1"/>
  <c r="Y167" i="139" a="1"/>
  <c r="Y167" i="139" s="1"/>
  <c r="Y180" i="139" a="1"/>
  <c r="Y180" i="139" s="1"/>
  <c r="Y216" i="139" a="1"/>
  <c r="Y216" i="139" s="1"/>
  <c r="Y246" i="139" a="1"/>
  <c r="Y246" i="139" s="1"/>
  <c r="Z279" i="139" a="1"/>
  <c r="Z279" i="139" s="1"/>
  <c r="Z327" i="139" a="1"/>
  <c r="Z327" i="139" s="1"/>
  <c r="Y154" i="139" a="1"/>
  <c r="Y154" i="139" s="1"/>
  <c r="Y182" i="139" a="1"/>
  <c r="Y182" i="139" s="1"/>
  <c r="Z195" i="139" a="1"/>
  <c r="Z195" i="139" s="1"/>
  <c r="Z217" i="139" a="1"/>
  <c r="Z217" i="139" s="1"/>
  <c r="Z249" i="139" a="1"/>
  <c r="Z249" i="139" s="1"/>
  <c r="Y282" i="139" a="1"/>
  <c r="Y282" i="139" s="1"/>
  <c r="Y328" i="139" a="1"/>
  <c r="Y328" i="139" s="1"/>
  <c r="Z130" i="139" a="1"/>
  <c r="Z130" i="139" s="1"/>
  <c r="Y141" i="139" a="1"/>
  <c r="Y141" i="139" s="1"/>
  <c r="Y168" i="139" a="1"/>
  <c r="Y168" i="139" s="1"/>
  <c r="Z219" i="139" a="1"/>
  <c r="Z219" i="139" s="1"/>
  <c r="Z288" i="139" a="1"/>
  <c r="Z288" i="139" s="1"/>
  <c r="Z328" i="139" a="1"/>
  <c r="Z328" i="139" s="1"/>
  <c r="T3" i="139"/>
  <c r="U4" i="139"/>
  <c r="AC27" i="139" a="1"/>
  <c r="AC27" i="139" s="1"/>
  <c r="AB35" i="139" a="1"/>
  <c r="AB35" i="139" s="1"/>
  <c r="AA60" i="139" a="1"/>
  <c r="AA60" i="139" s="1"/>
  <c r="AB62" i="139" a="1"/>
  <c r="AB62" i="139" s="1"/>
  <c r="AB78" i="139" a="1"/>
  <c r="AB78" i="139" s="1"/>
  <c r="AC80" i="139" a="1"/>
  <c r="AC80" i="139" s="1"/>
  <c r="AB87" i="139" a="1"/>
  <c r="AB87" i="139" s="1"/>
  <c r="AA294" i="139" a="1"/>
  <c r="AA294" i="139" s="1"/>
  <c r="AB40" i="139" a="1"/>
  <c r="AB40" i="139" s="1"/>
  <c r="AB43" i="139" a="1"/>
  <c r="AB43" i="139" s="1"/>
  <c r="AA48" i="139" a="1"/>
  <c r="AA48" i="139" s="1"/>
  <c r="AC62" i="139" a="1"/>
  <c r="AC62" i="139" s="1"/>
  <c r="AB92" i="139" a="1"/>
  <c r="AB92" i="139" s="1"/>
  <c r="AC104" i="139" a="1"/>
  <c r="AC104" i="139" s="1"/>
  <c r="AB14" i="139" a="1"/>
  <c r="AB14" i="139" s="1"/>
  <c r="AA17" i="139" a="1"/>
  <c r="AA17" i="139" s="1"/>
  <c r="AA20" i="139" a="1"/>
  <c r="AA20" i="139" s="1"/>
  <c r="AA55" i="139" a="1"/>
  <c r="AA55" i="139" s="1"/>
  <c r="AA64" i="139" a="1"/>
  <c r="AA64" i="139" s="1"/>
  <c r="AA74" i="139" a="1"/>
  <c r="AA74" i="139" s="1"/>
  <c r="AB76" i="139" a="1"/>
  <c r="AB76" i="139" s="1"/>
  <c r="AA101" i="139" a="1"/>
  <c r="AA101" i="139" s="1"/>
  <c r="AB144" i="139" a="1"/>
  <c r="AB144" i="139" s="1"/>
  <c r="AB172" i="139" a="1"/>
  <c r="AB172" i="139" s="1"/>
  <c r="V1" i="139"/>
  <c r="AA29" i="139" a="1"/>
  <c r="AA29" i="139" s="1"/>
  <c r="AB32" i="139" a="1"/>
  <c r="AB32" i="139" s="1"/>
  <c r="AC35" i="139" a="1"/>
  <c r="AC35" i="139" s="1"/>
  <c r="AC8" i="139" a="1"/>
  <c r="AC8" i="139" s="1"/>
  <c r="AC11" i="139" a="1"/>
  <c r="AC11" i="139" s="1"/>
  <c r="AC40" i="139" a="1"/>
  <c r="AC40" i="139" s="1"/>
  <c r="AA45" i="139" a="1"/>
  <c r="AA45" i="139" s="1"/>
  <c r="AB48" i="139" a="1"/>
  <c r="AB48" i="139" s="1"/>
  <c r="AA50" i="139" a="1"/>
  <c r="AA50" i="139" s="1"/>
  <c r="AC60" i="139" a="1"/>
  <c r="AC60" i="139" s="1"/>
  <c r="AB66" i="139" a="1"/>
  <c r="AB66" i="139" s="1"/>
  <c r="AB70" i="139" a="1"/>
  <c r="AB70" i="139" s="1"/>
  <c r="AB72" i="139" a="1"/>
  <c r="AB72" i="139" s="1"/>
  <c r="AC85" i="139" a="1"/>
  <c r="AC85" i="139" s="1"/>
  <c r="AA95" i="139" a="1"/>
  <c r="AA95" i="139" s="1"/>
  <c r="AB126" i="139" a="1"/>
  <c r="AB126" i="139" s="1"/>
  <c r="AA163" i="139" a="1"/>
  <c r="AA163" i="139" s="1"/>
  <c r="AA11" i="139" a="1"/>
  <c r="AA11" i="139" s="1"/>
  <c r="AA14" i="139" a="1"/>
  <c r="AA14" i="139" s="1"/>
  <c r="AA4" i="139" a="1"/>
  <c r="AA4" i="139" s="1"/>
  <c r="AC14" i="139" a="1"/>
  <c r="AC14" i="139" s="1"/>
  <c r="AB17" i="139" a="1"/>
  <c r="AB17" i="139" s="1"/>
  <c r="AB20" i="139" a="1"/>
  <c r="AB20" i="139" s="1"/>
  <c r="AA23" i="139" a="1"/>
  <c r="AA23" i="139" s="1"/>
  <c r="AA26" i="139" a="1"/>
  <c r="AA26" i="139" s="1"/>
  <c r="AB29" i="139" a="1"/>
  <c r="AB29" i="139" s="1"/>
  <c r="AC32" i="139" a="1"/>
  <c r="AC32" i="139" s="1"/>
  <c r="AC37" i="139" a="1"/>
  <c r="AC37" i="139" s="1"/>
  <c r="AC55" i="139" a="1"/>
  <c r="AC55" i="139" s="1"/>
  <c r="AB64" i="139" a="1"/>
  <c r="AB64" i="139" s="1"/>
  <c r="AA90" i="139" a="1"/>
  <c r="AA90" i="139" s="1"/>
  <c r="AA119" i="139" a="1"/>
  <c r="AA119" i="139" s="1"/>
  <c r="AC34" i="139" a="1"/>
  <c r="AC34" i="139" s="1"/>
  <c r="AA39" i="139" a="1"/>
  <c r="AA39" i="139" s="1"/>
  <c r="AC42" i="139" a="1"/>
  <c r="AC42" i="139" s="1"/>
  <c r="AC45" i="139" a="1"/>
  <c r="AC45" i="139" s="1"/>
  <c r="AB57" i="139" a="1"/>
  <c r="AB57" i="139" s="1"/>
  <c r="AB81" i="139" a="1"/>
  <c r="AB81" i="139" s="1"/>
  <c r="AA146" i="139" a="1"/>
  <c r="AA146" i="139" s="1"/>
  <c r="AA220" i="139" a="1"/>
  <c r="AA220" i="139" s="1"/>
  <c r="AA83" i="139" a="1"/>
  <c r="AA83" i="139" s="1"/>
  <c r="AC23" i="139" a="1"/>
  <c r="AC23" i="139" s="1"/>
  <c r="AB52" i="139" a="1"/>
  <c r="AB52" i="139" s="1"/>
  <c r="AC57" i="139" a="1"/>
  <c r="AC57" i="139" s="1"/>
  <c r="AA59" i="139" a="1"/>
  <c r="AA59" i="139" s="1"/>
  <c r="AB88" i="139" a="1"/>
  <c r="AB88" i="139" s="1"/>
  <c r="AB93" i="139" a="1"/>
  <c r="AB93" i="139" s="1"/>
  <c r="AB247" i="139" a="1"/>
  <c r="AB247" i="139" s="1"/>
  <c r="AA108" i="139" a="1"/>
  <c r="AA108" i="139" s="1"/>
  <c r="AB7" i="139" a="1"/>
  <c r="AB7" i="139" s="1"/>
  <c r="AB10" i="139" a="1"/>
  <c r="AB10" i="139" s="1"/>
  <c r="AA13" i="139" a="1"/>
  <c r="AA13" i="139" s="1"/>
  <c r="AA31" i="139" a="1"/>
  <c r="AA31" i="139" s="1"/>
  <c r="AA36" i="139" a="1"/>
  <c r="AA36" i="139" s="1"/>
  <c r="AB39" i="139" a="1"/>
  <c r="AB39" i="139" s="1"/>
  <c r="AC59" i="139" a="1"/>
  <c r="AC59" i="139" s="1"/>
  <c r="AA61" i="139" a="1"/>
  <c r="AA61" i="139" s="1"/>
  <c r="AC81" i="139" a="1"/>
  <c r="AC81" i="139" s="1"/>
  <c r="AA109" i="139" a="1"/>
  <c r="AA109" i="139" s="1"/>
  <c r="AB190" i="139" a="1"/>
  <c r="AB190" i="139" s="1"/>
  <c r="AA25" i="139" a="1"/>
  <c r="AA25" i="139" s="1"/>
  <c r="AA28" i="139" a="1"/>
  <c r="AA28" i="139" s="1"/>
  <c r="AB31" i="139" a="1"/>
  <c r="AB31" i="139" s="1"/>
  <c r="AC86" i="139" a="1"/>
  <c r="AC86" i="139" s="1"/>
  <c r="AA96" i="139" a="1"/>
  <c r="AA96" i="139" s="1"/>
  <c r="AB109" i="139" a="1"/>
  <c r="AB109" i="139" s="1"/>
  <c r="AB116" i="139" a="1"/>
  <c r="AB116" i="139" s="1"/>
  <c r="AA124" i="139" a="1"/>
  <c r="AA124" i="139" s="1"/>
  <c r="AB23" i="139" a="1"/>
  <c r="AB23" i="139" s="1"/>
  <c r="AB26" i="139" a="1"/>
  <c r="AB26" i="139" s="1"/>
  <c r="AC7" i="139" a="1"/>
  <c r="AC7" i="139" s="1"/>
  <c r="AC10" i="139" a="1"/>
  <c r="AC10" i="139" s="1"/>
  <c r="AB13" i="139" a="1"/>
  <c r="AB13" i="139" s="1"/>
  <c r="AA16" i="139" a="1"/>
  <c r="AA16" i="139" s="1"/>
  <c r="AA19" i="139" a="1"/>
  <c r="AA19" i="139" s="1"/>
  <c r="AA3" i="139" a="1"/>
  <c r="AA3" i="139" s="1"/>
  <c r="AC52" i="139" a="1"/>
  <c r="AC52" i="139" s="1"/>
  <c r="AA54" i="139" a="1"/>
  <c r="AA54" i="139" s="1"/>
  <c r="AC13" i="139" a="1"/>
  <c r="AC13" i="139" s="1"/>
  <c r="AC16" i="139" a="1"/>
  <c r="AC16" i="139" s="1"/>
  <c r="AB19" i="139" a="1"/>
  <c r="AB19" i="139" s="1"/>
  <c r="AA22" i="139" a="1"/>
  <c r="AA22" i="139" s="1"/>
  <c r="AC31" i="139" a="1"/>
  <c r="AC31" i="139" s="1"/>
  <c r="AB36" i="139" a="1"/>
  <c r="AB36" i="139" s="1"/>
  <c r="AC39" i="139" a="1"/>
  <c r="AC39" i="139" s="1"/>
  <c r="AA49" i="139" a="1"/>
  <c r="AA49" i="139" s="1"/>
  <c r="AB61" i="139" a="1"/>
  <c r="AB61" i="139" s="1"/>
  <c r="AB75" i="139" a="1"/>
  <c r="AB75" i="139" s="1"/>
  <c r="AA91" i="139" a="1"/>
  <c r="AA91" i="139" s="1"/>
  <c r="AB128" i="139" a="1"/>
  <c r="AB128" i="139" s="1"/>
  <c r="AB133" i="139" a="1"/>
  <c r="AB133" i="139" s="1"/>
  <c r="AA177" i="139" a="1"/>
  <c r="AA177" i="139" s="1"/>
  <c r="AB333" i="139" a="1"/>
  <c r="AB333" i="139" s="1"/>
  <c r="AB310" i="139" a="1"/>
  <c r="AB310" i="139" s="1"/>
  <c r="AB285" i="139" a="1"/>
  <c r="AB285" i="139" s="1"/>
  <c r="AB260" i="139" a="1"/>
  <c r="AB260" i="139" s="1"/>
  <c r="AB235" i="139" a="1"/>
  <c r="AB235" i="139" s="1"/>
  <c r="AB306" i="139" a="1"/>
  <c r="AB306" i="139" s="1"/>
  <c r="AB281" i="139" a="1"/>
  <c r="AB281" i="139" s="1"/>
  <c r="AB256" i="139" a="1"/>
  <c r="AB256" i="139" s="1"/>
  <c r="AB231" i="139" a="1"/>
  <c r="AB231" i="139" s="1"/>
  <c r="AB327" i="139" a="1"/>
  <c r="AB327" i="139" s="1"/>
  <c r="AB323" i="139" a="1"/>
  <c r="AB323" i="139" s="1"/>
  <c r="AB302" i="139" a="1"/>
  <c r="AB302" i="139" s="1"/>
  <c r="AB298" i="139" a="1"/>
  <c r="AB298" i="139" s="1"/>
  <c r="AB277" i="139" a="1"/>
  <c r="AB277" i="139" s="1"/>
  <c r="AB273" i="139" a="1"/>
  <c r="AB273" i="139" s="1"/>
  <c r="AB252" i="139" a="1"/>
  <c r="AB252" i="139" s="1"/>
  <c r="AB248" i="139" a="1"/>
  <c r="AB248" i="139" s="1"/>
  <c r="AB227" i="139" a="1"/>
  <c r="AB227" i="139" s="1"/>
  <c r="AB222" i="139" a="1"/>
  <c r="AB222" i="139" s="1"/>
  <c r="AB331" i="139" a="1"/>
  <c r="AB331" i="139" s="1"/>
  <c r="AB319" i="139" a="1"/>
  <c r="AB319" i="139" s="1"/>
  <c r="AB294" i="139" a="1"/>
  <c r="AB294" i="139" s="1"/>
  <c r="AB269" i="139" a="1"/>
  <c r="AB269" i="139" s="1"/>
  <c r="AB244" i="139" a="1"/>
  <c r="AB244" i="139" s="1"/>
  <c r="AB315" i="139" a="1"/>
  <c r="AB315" i="139" s="1"/>
  <c r="AB290" i="139" a="1"/>
  <c r="AB290" i="139" s="1"/>
  <c r="AB265" i="139" a="1"/>
  <c r="AB265" i="139" s="1"/>
  <c r="AB240" i="139" a="1"/>
  <c r="AB240" i="139" s="1"/>
  <c r="AB328" i="139" a="1"/>
  <c r="AB328" i="139" s="1"/>
  <c r="AB307" i="139" a="1"/>
  <c r="AB307" i="139" s="1"/>
  <c r="AB303" i="139" a="1"/>
  <c r="AB303" i="139" s="1"/>
  <c r="AB282" i="139" a="1"/>
  <c r="AB282" i="139" s="1"/>
  <c r="AB278" i="139" a="1"/>
  <c r="AB278" i="139" s="1"/>
  <c r="AB324" i="139" a="1"/>
  <c r="AB324" i="139" s="1"/>
  <c r="AB299" i="139" a="1"/>
  <c r="AB299" i="139" s="1"/>
  <c r="AB274" i="139" a="1"/>
  <c r="AB274" i="139" s="1"/>
  <c r="AB332" i="139" a="1"/>
  <c r="AB332" i="139" s="1"/>
  <c r="AB316" i="139" a="1"/>
  <c r="AB316" i="139" s="1"/>
  <c r="AB291" i="139" a="1"/>
  <c r="AB291" i="139" s="1"/>
  <c r="AB238" i="139" a="1"/>
  <c r="AB238" i="139" s="1"/>
  <c r="AB225" i="139" a="1"/>
  <c r="AB225" i="139" s="1"/>
  <c r="AB217" i="139" a="1"/>
  <c r="AB217" i="139" s="1"/>
  <c r="AB212" i="139" a="1"/>
  <c r="AB212" i="139" s="1"/>
  <c r="AB207" i="139" a="1"/>
  <c r="AB207" i="139" s="1"/>
  <c r="AB202" i="139" a="1"/>
  <c r="AB202" i="139" s="1"/>
  <c r="AB197" i="139" a="1"/>
  <c r="AB197" i="139" s="1"/>
  <c r="AB192" i="139" a="1"/>
  <c r="AB192" i="139" s="1"/>
  <c r="AB289" i="139" a="1"/>
  <c r="AB289" i="139" s="1"/>
  <c r="AB267" i="139" a="1"/>
  <c r="AB267" i="139" s="1"/>
  <c r="AB205" i="139" a="1"/>
  <c r="AB205" i="139" s="1"/>
  <c r="AB330" i="139" a="1"/>
  <c r="AB330" i="139" s="1"/>
  <c r="AB295" i="139" a="1"/>
  <c r="AB295" i="139" s="1"/>
  <c r="AB293" i="139" a="1"/>
  <c r="AB293" i="139" s="1"/>
  <c r="AB246" i="139" a="1"/>
  <c r="AB246" i="139" s="1"/>
  <c r="AB228" i="139" a="1"/>
  <c r="AB228" i="139" s="1"/>
  <c r="AB320" i="139" a="1"/>
  <c r="AB320" i="139" s="1"/>
  <c r="AB318" i="139" a="1"/>
  <c r="AB318" i="139" s="1"/>
  <c r="AB283" i="139" a="1"/>
  <c r="AB283" i="139" s="1"/>
  <c r="AB242" i="139" a="1"/>
  <c r="AB242" i="139" s="1"/>
  <c r="AB211" i="139" a="1"/>
  <c r="AB211" i="139" s="1"/>
  <c r="AB313" i="139" a="1"/>
  <c r="AB313" i="139" s="1"/>
  <c r="AB268" i="139" a="1"/>
  <c r="AB268" i="139" s="1"/>
  <c r="AB321" i="139" a="1"/>
  <c r="AB321" i="139" s="1"/>
  <c r="AB301" i="139" a="1"/>
  <c r="AB301" i="139" s="1"/>
  <c r="AB275" i="139" a="1"/>
  <c r="AB275" i="139" s="1"/>
  <c r="AB251" i="139" a="1"/>
  <c r="AB251" i="139" s="1"/>
  <c r="AB188" i="139" a="1"/>
  <c r="AB188" i="139" s="1"/>
  <c r="AB176" i="139" a="1"/>
  <c r="AB176" i="139" s="1"/>
  <c r="AB171" i="139" a="1"/>
  <c r="AB171" i="139" s="1"/>
  <c r="AB166" i="139" a="1"/>
  <c r="AB166" i="139" s="1"/>
  <c r="AB161" i="139" a="1"/>
  <c r="AB161" i="139" s="1"/>
  <c r="AB156" i="139" a="1"/>
  <c r="AB156" i="139" s="1"/>
  <c r="AB151" i="139" a="1"/>
  <c r="AB151" i="139" s="1"/>
  <c r="AB146" i="139" a="1"/>
  <c r="AB146" i="139" s="1"/>
  <c r="AB292" i="139" a="1"/>
  <c r="AB292" i="139" s="1"/>
  <c r="AB253" i="139" a="1"/>
  <c r="AB253" i="139" s="1"/>
  <c r="AB237" i="139" a="1"/>
  <c r="AB237" i="139" s="1"/>
  <c r="AB210" i="139" a="1"/>
  <c r="AB210" i="139" s="1"/>
  <c r="AB204" i="139" a="1"/>
  <c r="AB204" i="139" s="1"/>
  <c r="AB181" i="139" a="1"/>
  <c r="AB181" i="139" s="1"/>
  <c r="AB280" i="139" a="1"/>
  <c r="AB280" i="139" s="1"/>
  <c r="AB239" i="139" a="1"/>
  <c r="AB239" i="139" s="1"/>
  <c r="AB311" i="139" a="1"/>
  <c r="AB311" i="139" s="1"/>
  <c r="AB325" i="139" a="1"/>
  <c r="AB325" i="139" s="1"/>
  <c r="AB163" i="139" a="1"/>
  <c r="AB163" i="139" s="1"/>
  <c r="AB286" i="139" a="1"/>
  <c r="AB286" i="139" s="1"/>
  <c r="AB276" i="139" a="1"/>
  <c r="AB276" i="139" s="1"/>
  <c r="AB213" i="139" a="1"/>
  <c r="AB213" i="139" s="1"/>
  <c r="AB314" i="139" a="1"/>
  <c r="AB314" i="139" s="1"/>
  <c r="AB279" i="139" a="1"/>
  <c r="AB279" i="139" s="1"/>
  <c r="AB261" i="139" a="1"/>
  <c r="AB261" i="139" s="1"/>
  <c r="AB229" i="139" a="1"/>
  <c r="AB229" i="139" s="1"/>
  <c r="AB173" i="139" a="1"/>
  <c r="AB173" i="139" s="1"/>
  <c r="AB305" i="139" a="1"/>
  <c r="AB305" i="139" s="1"/>
  <c r="AB169" i="139" a="1"/>
  <c r="AB169" i="139" s="1"/>
  <c r="AB164" i="139" a="1"/>
  <c r="AB164" i="139" s="1"/>
  <c r="AB147" i="139" a="1"/>
  <c r="AB147" i="139" s="1"/>
  <c r="AB296" i="139" a="1"/>
  <c r="AB296" i="139" s="1"/>
  <c r="AB288" i="139" a="1"/>
  <c r="AB288" i="139" s="1"/>
  <c r="AB220" i="139" a="1"/>
  <c r="AB220" i="139" s="1"/>
  <c r="AB218" i="139" a="1"/>
  <c r="AB218" i="139" s="1"/>
  <c r="AB184" i="139" a="1"/>
  <c r="AB184" i="139" s="1"/>
  <c r="AB182" i="139" a="1"/>
  <c r="AB182" i="139" s="1"/>
  <c r="AB177" i="139" a="1"/>
  <c r="AB177" i="139" s="1"/>
  <c r="AB287" i="139" a="1"/>
  <c r="AB287" i="139" s="1"/>
  <c r="AB271" i="139" a="1"/>
  <c r="AB271" i="139" s="1"/>
  <c r="AB264" i="139" a="1"/>
  <c r="AB264" i="139" s="1"/>
  <c r="AB215" i="139" a="1"/>
  <c r="AB215" i="139" s="1"/>
  <c r="AB157" i="139" a="1"/>
  <c r="AB157" i="139" s="1"/>
  <c r="AB154" i="139" a="1"/>
  <c r="AB154" i="139" s="1"/>
  <c r="AB125" i="139" a="1"/>
  <c r="AB125" i="139" s="1"/>
  <c r="AB120" i="139" a="1"/>
  <c r="AB120" i="139" s="1"/>
  <c r="AB115" i="139" a="1"/>
  <c r="AB115" i="139" s="1"/>
  <c r="AB110" i="139" a="1"/>
  <c r="AB110" i="139" s="1"/>
  <c r="AB105" i="139" a="1"/>
  <c r="AB105" i="139" s="1"/>
  <c r="AB100" i="139" a="1"/>
  <c r="AB100" i="139" s="1"/>
  <c r="AB95" i="139" a="1"/>
  <c r="AB95" i="139" s="1"/>
  <c r="AB90" i="139" a="1"/>
  <c r="AB90" i="139" s="1"/>
  <c r="AB85" i="139" a="1"/>
  <c r="AB85" i="139" s="1"/>
  <c r="AB80" i="139" a="1"/>
  <c r="AB80" i="139" s="1"/>
  <c r="AB226" i="139" a="1"/>
  <c r="AB226" i="139" s="1"/>
  <c r="AB203" i="139" a="1"/>
  <c r="AB203" i="139" s="1"/>
  <c r="AB196" i="139" a="1"/>
  <c r="AB196" i="139" s="1"/>
  <c r="AB189" i="139" a="1"/>
  <c r="AB189" i="139" s="1"/>
  <c r="AB104" i="139" a="1"/>
  <c r="AB104" i="139" s="1"/>
  <c r="AB79" i="139" a="1"/>
  <c r="AB79" i="139" s="1"/>
  <c r="AB67" i="139" a="1"/>
  <c r="AB67" i="139" s="1"/>
  <c r="AB63" i="139" a="1"/>
  <c r="AB63" i="139" s="1"/>
  <c r="AB263" i="139" a="1"/>
  <c r="AB263" i="139" s="1"/>
  <c r="AB236" i="139" a="1"/>
  <c r="AB236" i="139" s="1"/>
  <c r="AB223" i="139" a="1"/>
  <c r="AB223" i="139" s="1"/>
  <c r="AB131" i="139" a="1"/>
  <c r="AB131" i="139" s="1"/>
  <c r="AB122" i="139" a="1"/>
  <c r="AB122" i="139" s="1"/>
  <c r="AB97" i="139" a="1"/>
  <c r="AB97" i="139" s="1"/>
  <c r="AB59" i="139" a="1"/>
  <c r="AB59" i="139" s="1"/>
  <c r="AB34" i="139" a="1"/>
  <c r="AB34" i="139" s="1"/>
  <c r="AB21" i="139" a="1"/>
  <c r="AB21" i="139" s="1"/>
  <c r="AB16" i="139" a="1"/>
  <c r="AB16" i="139" s="1"/>
  <c r="AB11" i="139" a="1"/>
  <c r="AB11" i="139" s="1"/>
  <c r="AB6" i="139" a="1"/>
  <c r="AB6" i="139" s="1"/>
  <c r="AB259" i="139" a="1"/>
  <c r="AB259" i="139" s="1"/>
  <c r="AB255" i="139" a="1"/>
  <c r="AB255" i="139" s="1"/>
  <c r="AB233" i="139" a="1"/>
  <c r="AB233" i="139" s="1"/>
  <c r="AB198" i="139" a="1"/>
  <c r="AB198" i="139" s="1"/>
  <c r="AB165" i="139" a="1"/>
  <c r="AB165" i="139" s="1"/>
  <c r="AB145" i="139" a="1"/>
  <c r="AB145" i="139" s="1"/>
  <c r="AB134" i="139" a="1"/>
  <c r="AB134" i="139" s="1"/>
  <c r="AB108" i="139" a="1"/>
  <c r="AB108" i="139" s="1"/>
  <c r="AB83" i="139" a="1"/>
  <c r="AB83" i="139" s="1"/>
  <c r="AB55" i="139" a="1"/>
  <c r="AB55" i="139" s="1"/>
  <c r="AB30" i="139" a="1"/>
  <c r="AB30" i="139" s="1"/>
  <c r="AB312" i="139" a="1"/>
  <c r="AB312" i="139" s="1"/>
  <c r="AB266" i="139" a="1"/>
  <c r="AB266" i="139" s="1"/>
  <c r="AB262" i="139" a="1"/>
  <c r="AB262" i="139" s="1"/>
  <c r="AB193" i="139" a="1"/>
  <c r="AB193" i="139" s="1"/>
  <c r="AB191" i="139" a="1"/>
  <c r="AB191" i="139" s="1"/>
  <c r="AB329" i="139" a="1"/>
  <c r="AB329" i="139" s="1"/>
  <c r="AB304" i="139" a="1"/>
  <c r="AB304" i="139" s="1"/>
  <c r="AB326" i="139" a="1"/>
  <c r="AB326" i="139" s="1"/>
  <c r="AB201" i="139" a="1"/>
  <c r="AB201" i="139" s="1"/>
  <c r="AB136" i="139" a="1"/>
  <c r="AB136" i="139" s="1"/>
  <c r="AB127" i="139" a="1"/>
  <c r="AB127" i="139" s="1"/>
  <c r="AB300" i="139" a="1"/>
  <c r="AB300" i="139" s="1"/>
  <c r="AB250" i="139" a="1"/>
  <c r="AB250" i="139" s="1"/>
  <c r="AB53" i="139" a="1"/>
  <c r="AB53" i="139" s="1"/>
  <c r="AB37" i="139" a="1"/>
  <c r="AB37" i="139" s="1"/>
  <c r="AB219" i="139" a="1"/>
  <c r="AB219" i="139" s="1"/>
  <c r="AB216" i="139" a="1"/>
  <c r="AB216" i="139" s="1"/>
  <c r="AB160" i="139" a="1"/>
  <c r="AB160" i="139" s="1"/>
  <c r="AB158" i="139" a="1"/>
  <c r="AB158" i="139" s="1"/>
  <c r="AB107" i="139" a="1"/>
  <c r="AB107" i="139" s="1"/>
  <c r="AB102" i="139" a="1"/>
  <c r="AB102" i="139" s="1"/>
  <c r="AB89" i="139" a="1"/>
  <c r="AB89" i="139" s="1"/>
  <c r="AB84" i="139" a="1"/>
  <c r="AB84" i="139" s="1"/>
  <c r="AB309" i="139" a="1"/>
  <c r="AB309" i="139" s="1"/>
  <c r="AB284" i="139" a="1"/>
  <c r="AB284" i="139" s="1"/>
  <c r="AB186" i="139" a="1"/>
  <c r="AB186" i="139" s="1"/>
  <c r="AB162" i="139" a="1"/>
  <c r="AB162" i="139" s="1"/>
  <c r="AB132" i="139" a="1"/>
  <c r="AB132" i="139" s="1"/>
  <c r="AB50" i="139" a="1"/>
  <c r="AB50" i="139" s="1"/>
  <c r="AB47" i="139" a="1"/>
  <c r="AB47" i="139" s="1"/>
  <c r="AB28" i="139" a="1"/>
  <c r="AB28" i="139" s="1"/>
  <c r="AB245" i="139" a="1"/>
  <c r="AB245" i="139" s="1"/>
  <c r="AB143" i="139" a="1"/>
  <c r="AB143" i="139" s="1"/>
  <c r="AB123" i="139" a="1"/>
  <c r="AB123" i="139" s="1"/>
  <c r="AB317" i="139" a="1"/>
  <c r="AB317" i="139" s="1"/>
  <c r="AB308" i="139" a="1"/>
  <c r="AB308" i="139" s="1"/>
  <c r="AB270" i="139" a="1"/>
  <c r="AB270" i="139" s="1"/>
  <c r="AB209" i="139" a="1"/>
  <c r="AB209" i="139" s="1"/>
  <c r="AB200" i="139" a="1"/>
  <c r="AB200" i="139" s="1"/>
  <c r="AB178" i="139" a="1"/>
  <c r="AB178" i="139" s="1"/>
  <c r="AB141" i="139" a="1"/>
  <c r="AB141" i="139" s="1"/>
  <c r="AB249" i="139" a="1"/>
  <c r="AB249" i="139" s="1"/>
  <c r="AB153" i="139" a="1"/>
  <c r="AB153" i="139" s="1"/>
  <c r="AB149" i="139" a="1"/>
  <c r="AB149" i="139" s="1"/>
  <c r="AB74" i="139" a="1"/>
  <c r="AB74" i="139" s="1"/>
  <c r="AB71" i="139" a="1"/>
  <c r="AB71" i="139" s="1"/>
  <c r="AB60" i="139" a="1"/>
  <c r="AB60" i="139" s="1"/>
  <c r="AB254" i="139" a="1"/>
  <c r="AB254" i="139" s="1"/>
  <c r="AB206" i="139" a="1"/>
  <c r="AB206" i="139" s="1"/>
  <c r="AB183" i="139" a="1"/>
  <c r="AB183" i="139" s="1"/>
  <c r="AB130" i="139" a="1"/>
  <c r="AB130" i="139" s="1"/>
  <c r="AB118" i="139" a="1"/>
  <c r="AB118" i="139" s="1"/>
  <c r="AB113" i="139" a="1"/>
  <c r="AB113" i="139" s="1"/>
  <c r="AB234" i="139" a="1"/>
  <c r="AB234" i="139" s="1"/>
  <c r="AB230" i="139" a="1"/>
  <c r="AB230" i="139" s="1"/>
  <c r="AB194" i="139" a="1"/>
  <c r="AB194" i="139" s="1"/>
  <c r="AB168" i="139" a="1"/>
  <c r="AB168" i="139" s="1"/>
  <c r="AB137" i="139" a="1"/>
  <c r="AB137" i="139" s="1"/>
  <c r="AB258" i="139" a="1"/>
  <c r="AB258" i="139" s="1"/>
  <c r="AB180" i="139" a="1"/>
  <c r="AB180" i="139" s="1"/>
  <c r="AB139" i="139" a="1"/>
  <c r="AB139" i="139" s="1"/>
  <c r="AB297" i="139" a="1"/>
  <c r="AB297" i="139" s="1"/>
  <c r="AB243" i="139" a="1"/>
  <c r="AB243" i="139" s="1"/>
  <c r="AB155" i="139" a="1"/>
  <c r="AB155" i="139" s="1"/>
  <c r="AB159" i="139" a="1"/>
  <c r="AB159" i="139" s="1"/>
  <c r="AB224" i="139" a="1"/>
  <c r="AB224" i="139" s="1"/>
  <c r="AB221" i="139" a="1"/>
  <c r="AB221" i="139" s="1"/>
  <c r="AB199" i="139" a="1"/>
  <c r="AB199" i="139" s="1"/>
  <c r="AB185" i="139" a="1"/>
  <c r="AB185" i="139" s="1"/>
  <c r="AB170" i="139" a="1"/>
  <c r="AB170" i="139" s="1"/>
  <c r="AB135" i="139" a="1"/>
  <c r="AB135" i="139" s="1"/>
  <c r="AB208" i="139" a="1"/>
  <c r="AB208" i="139" s="1"/>
  <c r="AB175" i="139" a="1"/>
  <c r="AB175" i="139" s="1"/>
  <c r="AB124" i="139" a="1"/>
  <c r="AB124" i="139" s="1"/>
  <c r="AB119" i="139" a="1"/>
  <c r="AB119" i="139" s="1"/>
  <c r="AB111" i="139" a="1"/>
  <c r="AB111" i="139" s="1"/>
  <c r="AB106" i="139" a="1"/>
  <c r="AB106" i="139" s="1"/>
  <c r="AB101" i="139" a="1"/>
  <c r="AB101" i="139" s="1"/>
  <c r="AB257" i="139" a="1"/>
  <c r="AB257" i="139" s="1"/>
  <c r="AB214" i="139" a="1"/>
  <c r="AB214" i="139" s="1"/>
  <c r="AB322" i="139" a="1"/>
  <c r="AB322" i="139" s="1"/>
  <c r="AB232" i="139" a="1"/>
  <c r="AB232" i="139" s="1"/>
  <c r="AB152" i="139" a="1"/>
  <c r="AB152" i="139" s="1"/>
  <c r="AB195" i="139" a="1"/>
  <c r="AB195" i="139" s="1"/>
  <c r="AB129" i="139" a="1"/>
  <c r="AB129" i="139" s="1"/>
  <c r="AB187" i="139" a="1"/>
  <c r="AB187" i="139" s="1"/>
  <c r="AB167" i="139" a="1"/>
  <c r="AB167" i="139" s="1"/>
  <c r="AB272" i="139" a="1"/>
  <c r="AB272" i="139" s="1"/>
  <c r="AB241" i="139" a="1"/>
  <c r="AB241" i="139" s="1"/>
  <c r="AB179" i="139" a="1"/>
  <c r="AB179" i="139" s="1"/>
  <c r="AB174" i="139" a="1"/>
  <c r="AB174" i="139" s="1"/>
  <c r="AB117" i="139" a="1"/>
  <c r="AB117" i="139" s="1"/>
  <c r="AB112" i="139" a="1"/>
  <c r="AB112" i="139" s="1"/>
  <c r="AB99" i="139" a="1"/>
  <c r="AB99" i="139" s="1"/>
  <c r="AB94" i="139" a="1"/>
  <c r="AB94" i="139" s="1"/>
  <c r="AB86" i="139" a="1"/>
  <c r="AB86" i="139" s="1"/>
  <c r="AB4" i="139" a="1"/>
  <c r="AB4" i="139" s="1"/>
  <c r="AA7" i="139" a="1"/>
  <c r="AA7" i="139" s="1"/>
  <c r="AA34" i="139" a="1"/>
  <c r="AA34" i="139" s="1"/>
  <c r="AB138" i="139" a="1"/>
  <c r="AB138" i="139" s="1"/>
  <c r="AC327" i="139" a="1"/>
  <c r="AC327" i="139" s="1"/>
  <c r="AC302" i="139" a="1"/>
  <c r="AC302" i="139" s="1"/>
  <c r="AC277" i="139" a="1"/>
  <c r="AC277" i="139" s="1"/>
  <c r="AC252" i="139" a="1"/>
  <c r="AC252" i="139" s="1"/>
  <c r="AC227" i="139" a="1"/>
  <c r="AC227" i="139" s="1"/>
  <c r="AC222" i="139" a="1"/>
  <c r="AC222" i="139" s="1"/>
  <c r="AC331" i="139" a="1"/>
  <c r="AC331" i="139" s="1"/>
  <c r="AC323" i="139" a="1"/>
  <c r="AC323" i="139" s="1"/>
  <c r="AC319" i="139" a="1"/>
  <c r="AC319" i="139" s="1"/>
  <c r="AC298" i="139" a="1"/>
  <c r="AC298" i="139" s="1"/>
  <c r="AC294" i="139" a="1"/>
  <c r="AC294" i="139" s="1"/>
  <c r="AC273" i="139" a="1"/>
  <c r="AC273" i="139" s="1"/>
  <c r="AC269" i="139" a="1"/>
  <c r="AC269" i="139" s="1"/>
  <c r="AC248" i="139" a="1"/>
  <c r="AC248" i="139" s="1"/>
  <c r="AC244" i="139" a="1"/>
  <c r="AC244" i="139" s="1"/>
  <c r="AC315" i="139" a="1"/>
  <c r="AC315" i="139" s="1"/>
  <c r="AC290" i="139" a="1"/>
  <c r="AC290" i="139" s="1"/>
  <c r="AC265" i="139" a="1"/>
  <c r="AC265" i="139" s="1"/>
  <c r="AC240" i="139" a="1"/>
  <c r="AC240" i="139" s="1"/>
  <c r="AC311" i="139" a="1"/>
  <c r="AC311" i="139" s="1"/>
  <c r="AC286" i="139" a="1"/>
  <c r="AC286" i="139" s="1"/>
  <c r="AC261" i="139" a="1"/>
  <c r="AC261" i="139" s="1"/>
  <c r="AC307" i="139" a="1"/>
  <c r="AC307" i="139" s="1"/>
  <c r="AC282" i="139" a="1"/>
  <c r="AC282" i="139" s="1"/>
  <c r="AC257" i="139" a="1"/>
  <c r="AC257" i="139" s="1"/>
  <c r="AC232" i="139" a="1"/>
  <c r="AC232" i="139" s="1"/>
  <c r="AC320" i="139" a="1"/>
  <c r="AC320" i="139" s="1"/>
  <c r="AC295" i="139" a="1"/>
  <c r="AC295" i="139" s="1"/>
  <c r="AC270" i="139" a="1"/>
  <c r="AC270" i="139" s="1"/>
  <c r="AC332" i="139" a="1"/>
  <c r="AC332" i="139" s="1"/>
  <c r="AC316" i="139" a="1"/>
  <c r="AC316" i="139" s="1"/>
  <c r="AC291" i="139" a="1"/>
  <c r="AC291" i="139" s="1"/>
  <c r="AC329" i="139" a="1"/>
  <c r="AC329" i="139" s="1"/>
  <c r="AC308" i="139" a="1"/>
  <c r="AC308" i="139" s="1"/>
  <c r="AC304" i="139" a="1"/>
  <c r="AC304" i="139" s="1"/>
  <c r="AC283" i="139" a="1"/>
  <c r="AC283" i="139" s="1"/>
  <c r="AC279" i="139" a="1"/>
  <c r="AC279" i="139" s="1"/>
  <c r="AC313" i="139" a="1"/>
  <c r="AC313" i="139" s="1"/>
  <c r="AC289" i="139" a="1"/>
  <c r="AC289" i="139" s="1"/>
  <c r="AC284" i="139" a="1"/>
  <c r="AC284" i="139" s="1"/>
  <c r="AC263" i="139" a="1"/>
  <c r="AC263" i="139" s="1"/>
  <c r="AC239" i="139" a="1"/>
  <c r="AC239" i="139" s="1"/>
  <c r="AC237" i="139" a="1"/>
  <c r="AC237" i="139" s="1"/>
  <c r="AC218" i="139" a="1"/>
  <c r="AC218" i="139" s="1"/>
  <c r="AC197" i="139" a="1"/>
  <c r="AC197" i="139" s="1"/>
  <c r="AC193" i="139" a="1"/>
  <c r="AC193" i="139" s="1"/>
  <c r="AC184" i="139" a="1"/>
  <c r="AC184" i="139" s="1"/>
  <c r="AC235" i="139" a="1"/>
  <c r="AC235" i="139" s="1"/>
  <c r="AC219" i="139" a="1"/>
  <c r="AC219" i="139" s="1"/>
  <c r="AC297" i="139" a="1"/>
  <c r="AC297" i="139" s="1"/>
  <c r="AC281" i="139" a="1"/>
  <c r="AC281" i="139" s="1"/>
  <c r="AC274" i="139" a="1"/>
  <c r="AC274" i="139" s="1"/>
  <c r="AC268" i="139" a="1"/>
  <c r="AC268" i="139" s="1"/>
  <c r="AC264" i="139" a="1"/>
  <c r="AC264" i="139" s="1"/>
  <c r="AC262" i="139" a="1"/>
  <c r="AC262" i="139" s="1"/>
  <c r="AC249" i="139" a="1"/>
  <c r="AC249" i="139" s="1"/>
  <c r="AC226" i="139" a="1"/>
  <c r="AC226" i="139" s="1"/>
  <c r="AC199" i="139" a="1"/>
  <c r="AC199" i="139" s="1"/>
  <c r="AC299" i="139" a="1"/>
  <c r="AC299" i="139" s="1"/>
  <c r="AC272" i="139" a="1"/>
  <c r="AC272" i="139" s="1"/>
  <c r="AC251" i="139" a="1"/>
  <c r="AC251" i="139" s="1"/>
  <c r="AC333" i="139" a="1"/>
  <c r="AC333" i="139" s="1"/>
  <c r="AC253" i="139" a="1"/>
  <c r="AC253" i="139" s="1"/>
  <c r="AC213" i="139" a="1"/>
  <c r="AC213" i="139" s="1"/>
  <c r="AC181" i="139" a="1"/>
  <c r="AC181" i="139" s="1"/>
  <c r="AC312" i="139" a="1"/>
  <c r="AC312" i="139" s="1"/>
  <c r="AC260" i="139" a="1"/>
  <c r="AC260" i="139" s="1"/>
  <c r="AC216" i="139" a="1"/>
  <c r="AC216" i="139" s="1"/>
  <c r="AC201" i="139" a="1"/>
  <c r="AC201" i="139" s="1"/>
  <c r="AC198" i="139" a="1"/>
  <c r="AC198" i="139" s="1"/>
  <c r="AC185" i="139" a="1"/>
  <c r="AC185" i="139" s="1"/>
  <c r="AC326" i="139" a="1"/>
  <c r="AC326" i="139" s="1"/>
  <c r="AC230" i="139" a="1"/>
  <c r="AC230" i="139" s="1"/>
  <c r="AC318" i="139" a="1"/>
  <c r="AC318" i="139" s="1"/>
  <c r="AC267" i="139" a="1"/>
  <c r="AC267" i="139" s="1"/>
  <c r="AC187" i="139" a="1"/>
  <c r="AC187" i="139" s="1"/>
  <c r="AC179" i="139" a="1"/>
  <c r="AC179" i="139" s="1"/>
  <c r="AC156" i="139" a="1"/>
  <c r="AC156" i="139" s="1"/>
  <c r="AC149" i="139" a="1"/>
  <c r="AC149" i="139" s="1"/>
  <c r="AC141" i="139" a="1"/>
  <c r="AC141" i="139" s="1"/>
  <c r="AC136" i="139" a="1"/>
  <c r="AC136" i="139" s="1"/>
  <c r="AC131" i="139" a="1"/>
  <c r="AC131" i="139" s="1"/>
  <c r="AC126" i="139" a="1"/>
  <c r="AC126" i="139" s="1"/>
  <c r="AC314" i="139" a="1"/>
  <c r="AC314" i="139" s="1"/>
  <c r="AC303" i="139" a="1"/>
  <c r="AC303" i="139" s="1"/>
  <c r="AC296" i="139" a="1"/>
  <c r="AC296" i="139" s="1"/>
  <c r="AC293" i="139" a="1"/>
  <c r="AC293" i="139" s="1"/>
  <c r="AC256" i="139" a="1"/>
  <c r="AC256" i="139" s="1"/>
  <c r="AC234" i="139" a="1"/>
  <c r="AC234" i="139" s="1"/>
  <c r="AC211" i="139" a="1"/>
  <c r="AC211" i="139" s="1"/>
  <c r="AC328" i="139" a="1"/>
  <c r="AC328" i="139" s="1"/>
  <c r="AC321" i="139" a="1"/>
  <c r="AC321" i="139" s="1"/>
  <c r="AC317" i="139" a="1"/>
  <c r="AC317" i="139" s="1"/>
  <c r="AC250" i="139" a="1"/>
  <c r="AC250" i="139" s="1"/>
  <c r="AC224" i="139" a="1"/>
  <c r="AC224" i="139" s="1"/>
  <c r="AC220" i="139" a="1"/>
  <c r="AC220" i="139" s="1"/>
  <c r="AC204" i="139" a="1"/>
  <c r="AC204" i="139" s="1"/>
  <c r="AC170" i="139" a="1"/>
  <c r="AC170" i="139" s="1"/>
  <c r="AC167" i="139" a="1"/>
  <c r="AC167" i="139" s="1"/>
  <c r="AC292" i="139" a="1"/>
  <c r="AC292" i="139" s="1"/>
  <c r="AC288" i="139" a="1"/>
  <c r="AC288" i="139" s="1"/>
  <c r="AC195" i="139" a="1"/>
  <c r="AC195" i="139" s="1"/>
  <c r="AC182" i="139" a="1"/>
  <c r="AC182" i="139" s="1"/>
  <c r="AC150" i="139" a="1"/>
  <c r="AC150" i="139" s="1"/>
  <c r="AC140" i="139" a="1"/>
  <c r="AC140" i="139" s="1"/>
  <c r="AC123" i="139" a="1"/>
  <c r="AC123" i="139" s="1"/>
  <c r="AC118" i="139" a="1"/>
  <c r="AC118" i="139" s="1"/>
  <c r="AC113" i="139" a="1"/>
  <c r="AC113" i="139" s="1"/>
  <c r="AC108" i="139" a="1"/>
  <c r="AC108" i="139" s="1"/>
  <c r="AC103" i="139" a="1"/>
  <c r="AC103" i="139" s="1"/>
  <c r="AC98" i="139" a="1"/>
  <c r="AC98" i="139" s="1"/>
  <c r="AC93" i="139" a="1"/>
  <c r="AC93" i="139" s="1"/>
  <c r="AC88" i="139" a="1"/>
  <c r="AC88" i="139" s="1"/>
  <c r="AC83" i="139" a="1"/>
  <c r="AC83" i="139" s="1"/>
  <c r="AC78" i="139" a="1"/>
  <c r="AC78" i="139" s="1"/>
  <c r="AC73" i="139" a="1"/>
  <c r="AC73" i="139" s="1"/>
  <c r="AC68" i="139" a="1"/>
  <c r="AC68" i="139" s="1"/>
  <c r="AC63" i="139" a="1"/>
  <c r="AC63" i="139" s="1"/>
  <c r="AC58" i="139" a="1"/>
  <c r="AC58" i="139" s="1"/>
  <c r="AC53" i="139" a="1"/>
  <c r="AC53" i="139" s="1"/>
  <c r="AC48" i="139" a="1"/>
  <c r="AC48" i="139" s="1"/>
  <c r="AC43" i="139" a="1"/>
  <c r="AC43" i="139" s="1"/>
  <c r="AC38" i="139" a="1"/>
  <c r="AC38" i="139" s="1"/>
  <c r="AC33" i="139" a="1"/>
  <c r="AC33" i="139" s="1"/>
  <c r="AC28" i="139" a="1"/>
  <c r="AC28" i="139" s="1"/>
  <c r="AC309" i="139" a="1"/>
  <c r="AC309" i="139" s="1"/>
  <c r="AC280" i="139" a="1"/>
  <c r="AC280" i="139" s="1"/>
  <c r="AC225" i="139" a="1"/>
  <c r="AC225" i="139" s="1"/>
  <c r="AC172" i="139" a="1"/>
  <c r="AC172" i="139" s="1"/>
  <c r="AC153" i="139" a="1"/>
  <c r="AC153" i="139" s="1"/>
  <c r="AC144" i="139" a="1"/>
  <c r="AC144" i="139" s="1"/>
  <c r="AC132" i="139" a="1"/>
  <c r="AC132" i="139" s="1"/>
  <c r="AC275" i="139" a="1"/>
  <c r="AC275" i="139" s="1"/>
  <c r="AC330" i="139" a="1"/>
  <c r="AC330" i="139" s="1"/>
  <c r="AC217" i="139" a="1"/>
  <c r="AC217" i="139" s="1"/>
  <c r="AC138" i="139" a="1"/>
  <c r="AC138" i="139" s="1"/>
  <c r="AC271" i="139" a="1"/>
  <c r="AC271" i="139" s="1"/>
  <c r="AC236" i="139" a="1"/>
  <c r="AC236" i="139" s="1"/>
  <c r="AC165" i="139" a="1"/>
  <c r="AC165" i="139" s="1"/>
  <c r="AC154" i="139" a="1"/>
  <c r="AC154" i="139" s="1"/>
  <c r="AC134" i="139" a="1"/>
  <c r="AC134" i="139" s="1"/>
  <c r="AC115" i="139" a="1"/>
  <c r="AC115" i="139" s="1"/>
  <c r="AC90" i="139" a="1"/>
  <c r="AC90" i="139" s="1"/>
  <c r="AC325" i="139" a="1"/>
  <c r="AC325" i="139" s="1"/>
  <c r="AC259" i="139" a="1"/>
  <c r="AC259" i="139" s="1"/>
  <c r="AC255" i="139" a="1"/>
  <c r="AC255" i="139" s="1"/>
  <c r="AC233" i="139" a="1"/>
  <c r="AC233" i="139" s="1"/>
  <c r="AC205" i="139" a="1"/>
  <c r="AC205" i="139" s="1"/>
  <c r="AC163" i="139" a="1"/>
  <c r="AC163" i="139" s="1"/>
  <c r="AC145" i="139" a="1"/>
  <c r="AC145" i="139" s="1"/>
  <c r="AC137" i="139" a="1"/>
  <c r="AC137" i="139" s="1"/>
  <c r="AC101" i="139" a="1"/>
  <c r="AC101" i="139" s="1"/>
  <c r="AC76" i="139" a="1"/>
  <c r="AC76" i="139" s="1"/>
  <c r="AC51" i="139" a="1"/>
  <c r="AC51" i="139" s="1"/>
  <c r="AC26" i="139" a="1"/>
  <c r="AC26" i="139" s="1"/>
  <c r="AC229" i="139" a="1"/>
  <c r="AC229" i="139" s="1"/>
  <c r="AC191" i="139" a="1"/>
  <c r="AC191" i="139" s="1"/>
  <c r="AC152" i="139" a="1"/>
  <c r="AC152" i="139" s="1"/>
  <c r="AC119" i="139" a="1"/>
  <c r="AC119" i="139" s="1"/>
  <c r="AC94" i="139" a="1"/>
  <c r="AC94" i="139" s="1"/>
  <c r="AC72" i="139" a="1"/>
  <c r="AC72" i="139" s="1"/>
  <c r="AC47" i="139" a="1"/>
  <c r="AC47" i="139" s="1"/>
  <c r="AC301" i="139" a="1"/>
  <c r="AC301" i="139" s="1"/>
  <c r="AC285" i="139" a="1"/>
  <c r="AC285" i="139" s="1"/>
  <c r="AC266" i="139" a="1"/>
  <c r="AC266" i="139" s="1"/>
  <c r="AC324" i="139" a="1"/>
  <c r="AC324" i="139" s="1"/>
  <c r="AC306" i="139" a="1"/>
  <c r="AC306" i="139" s="1"/>
  <c r="AC200" i="139" a="1"/>
  <c r="AC200" i="139" s="1"/>
  <c r="AC180" i="139" a="1"/>
  <c r="AC180" i="139" s="1"/>
  <c r="AC178" i="139" a="1"/>
  <c r="AC178" i="139" s="1"/>
  <c r="AC278" i="139" a="1"/>
  <c r="AC278" i="139" s="1"/>
  <c r="AC322" i="139" a="1"/>
  <c r="AC322" i="139" s="1"/>
  <c r="AC310" i="139" a="1"/>
  <c r="AC310" i="139" s="1"/>
  <c r="AC300" i="139" a="1"/>
  <c r="AC300" i="139" s="1"/>
  <c r="AC192" i="139" a="1"/>
  <c r="AC192" i="139" s="1"/>
  <c r="AC158" i="139" a="1"/>
  <c r="AC158" i="139" s="1"/>
  <c r="AC120" i="139" a="1"/>
  <c r="AC120" i="139" s="1"/>
  <c r="AC107" i="139" a="1"/>
  <c r="AC107" i="139" s="1"/>
  <c r="AC102" i="139" a="1"/>
  <c r="AC102" i="139" s="1"/>
  <c r="AC89" i="139" a="1"/>
  <c r="AC89" i="139" s="1"/>
  <c r="AC84" i="139" a="1"/>
  <c r="AC84" i="139" s="1"/>
  <c r="AC65" i="139" a="1"/>
  <c r="AC65" i="139" s="1"/>
  <c r="AC231" i="139" a="1"/>
  <c r="AC231" i="139" s="1"/>
  <c r="AC176" i="139" a="1"/>
  <c r="AC176" i="139" s="1"/>
  <c r="AC162" i="139" a="1"/>
  <c r="AC162" i="139" s="1"/>
  <c r="AC160" i="139" a="1"/>
  <c r="AC160" i="139" s="1"/>
  <c r="AC125" i="139" a="1"/>
  <c r="AC125" i="139" s="1"/>
  <c r="AC50" i="139" a="1"/>
  <c r="AC50" i="139" s="1"/>
  <c r="AC189" i="139" a="1"/>
  <c r="AC189" i="139" s="1"/>
  <c r="AC186" i="139" a="1"/>
  <c r="AC186" i="139" s="1"/>
  <c r="AC169" i="139" a="1"/>
  <c r="AC169" i="139" s="1"/>
  <c r="AC143" i="139" a="1"/>
  <c r="AC143" i="139" s="1"/>
  <c r="AC245" i="139" a="1"/>
  <c r="AC245" i="139" s="1"/>
  <c r="AC209" i="139" a="1"/>
  <c r="AC209" i="139" s="1"/>
  <c r="AC164" i="139" a="1"/>
  <c r="AC164" i="139" s="1"/>
  <c r="AC147" i="139" a="1"/>
  <c r="AC147" i="139" s="1"/>
  <c r="AC110" i="139" a="1"/>
  <c r="AC110" i="139" s="1"/>
  <c r="AC105" i="139" a="1"/>
  <c r="AC105" i="139" s="1"/>
  <c r="AC97" i="139" a="1"/>
  <c r="AC97" i="139" s="1"/>
  <c r="AC92" i="139" a="1"/>
  <c r="AC92" i="139" s="1"/>
  <c r="AC87" i="139" a="1"/>
  <c r="AC87" i="139" s="1"/>
  <c r="AC79" i="139" a="1"/>
  <c r="AC79" i="139" s="1"/>
  <c r="AC25" i="139" a="1"/>
  <c r="AC25" i="139" s="1"/>
  <c r="AC254" i="139" a="1"/>
  <c r="AC254" i="139" s="1"/>
  <c r="AC212" i="139" a="1"/>
  <c r="AC212" i="139" s="1"/>
  <c r="AC171" i="139" a="1"/>
  <c r="AC171" i="139" s="1"/>
  <c r="AC130" i="139" a="1"/>
  <c r="AC130" i="139" s="1"/>
  <c r="AC206" i="139" a="1"/>
  <c r="AC206" i="139" s="1"/>
  <c r="AC203" i="139" a="1"/>
  <c r="AC203" i="139" s="1"/>
  <c r="AC183" i="139" a="1"/>
  <c r="AC183" i="139" s="1"/>
  <c r="AC151" i="139" a="1"/>
  <c r="AC151" i="139" s="1"/>
  <c r="AC100" i="139" a="1"/>
  <c r="AC100" i="139" s="1"/>
  <c r="AC95" i="139" a="1"/>
  <c r="AC95" i="139" s="1"/>
  <c r="AC82" i="139" a="1"/>
  <c r="AC82" i="139" s="1"/>
  <c r="AC77" i="139" a="1"/>
  <c r="AC77" i="139" s="1"/>
  <c r="AC54" i="139" a="1"/>
  <c r="AC54" i="139" s="1"/>
  <c r="AC276" i="139" a="1"/>
  <c r="AC276" i="139" s="1"/>
  <c r="AC215" i="139" a="1"/>
  <c r="AC215" i="139" s="1"/>
  <c r="AC194" i="139" a="1"/>
  <c r="AC194" i="139" s="1"/>
  <c r="AC173" i="139" a="1"/>
  <c r="AC173" i="139" s="1"/>
  <c r="AC168" i="139" a="1"/>
  <c r="AC168" i="139" s="1"/>
  <c r="AC166" i="139" a="1"/>
  <c r="AC166" i="139" s="1"/>
  <c r="AC157" i="139" a="1"/>
  <c r="AC157" i="139" s="1"/>
  <c r="AC139" i="139" a="1"/>
  <c r="AC139" i="139" s="1"/>
  <c r="AC128" i="139" a="1"/>
  <c r="AC128" i="139" s="1"/>
  <c r="AC258" i="139" a="1"/>
  <c r="AC258" i="139" s="1"/>
  <c r="AC188" i="139" a="1"/>
  <c r="AC188" i="139" s="1"/>
  <c r="AC155" i="139" a="1"/>
  <c r="AC155" i="139" s="1"/>
  <c r="AC243" i="139" a="1"/>
  <c r="AC243" i="139" s="1"/>
  <c r="AC202" i="139" a="1"/>
  <c r="AC202" i="139" s="1"/>
  <c r="AC159" i="139" a="1"/>
  <c r="AC159" i="139" s="1"/>
  <c r="AC238" i="139" a="1"/>
  <c r="AC238" i="139" s="1"/>
  <c r="AC221" i="139" a="1"/>
  <c r="AC221" i="139" s="1"/>
  <c r="AC135" i="139" a="1"/>
  <c r="AC135" i="139" s="1"/>
  <c r="AC305" i="139" a="1"/>
  <c r="AC305" i="139" s="1"/>
  <c r="AC175" i="139" a="1"/>
  <c r="AC175" i="139" s="1"/>
  <c r="AC161" i="139" a="1"/>
  <c r="AC161" i="139" s="1"/>
  <c r="AC146" i="139" a="1"/>
  <c r="AC146" i="139" s="1"/>
  <c r="AC124" i="139" a="1"/>
  <c r="AC124" i="139" s="1"/>
  <c r="AC111" i="139" a="1"/>
  <c r="AC111" i="139" s="1"/>
  <c r="AC106" i="139" a="1"/>
  <c r="AC106" i="139" s="1"/>
  <c r="AC214" i="139" a="1"/>
  <c r="AC214" i="139" s="1"/>
  <c r="AC208" i="139" a="1"/>
  <c r="AC208" i="139" s="1"/>
  <c r="AC148" i="139" a="1"/>
  <c r="AC148" i="139" s="1"/>
  <c r="AC133" i="139" a="1"/>
  <c r="AC133" i="139" s="1"/>
  <c r="AC75" i="139" a="1"/>
  <c r="AC75" i="139" s="1"/>
  <c r="AC64" i="139" a="1"/>
  <c r="AC64" i="139" s="1"/>
  <c r="AC61" i="139" a="1"/>
  <c r="AC61" i="139" s="1"/>
  <c r="AC247" i="139" a="1"/>
  <c r="AC247" i="139" s="1"/>
  <c r="AC228" i="139" a="1"/>
  <c r="AC228" i="139" s="1"/>
  <c r="AC196" i="139" a="1"/>
  <c r="AC196" i="139" s="1"/>
  <c r="AC190" i="139" a="1"/>
  <c r="AC190" i="139" s="1"/>
  <c r="AC242" i="139" a="1"/>
  <c r="AC242" i="139" s="1"/>
  <c r="AC177" i="139" a="1"/>
  <c r="AC177" i="139" s="1"/>
  <c r="AC246" i="139" a="1"/>
  <c r="AC246" i="139" s="1"/>
  <c r="AC207" i="139" a="1"/>
  <c r="AC207" i="139" s="1"/>
  <c r="AC174" i="139" a="1"/>
  <c r="AC174" i="139" s="1"/>
  <c r="AC122" i="139" a="1"/>
  <c r="AC122" i="139" s="1"/>
  <c r="AC117" i="139" a="1"/>
  <c r="AC117" i="139" s="1"/>
  <c r="AC112" i="139" a="1"/>
  <c r="AC112" i="139" s="1"/>
  <c r="AC241" i="139" a="1"/>
  <c r="AC241" i="139" s="1"/>
  <c r="AC223" i="139" a="1"/>
  <c r="AC223" i="139" s="1"/>
  <c r="AC210" i="139" a="1"/>
  <c r="AC210" i="139" s="1"/>
  <c r="AB3" i="139" a="1"/>
  <c r="AB3" i="139" s="1"/>
  <c r="AA6" i="139" a="1"/>
  <c r="AA6" i="139" s="1"/>
  <c r="AA9" i="139" a="1"/>
  <c r="AA9" i="139" s="1"/>
  <c r="AA41" i="139" a="1"/>
  <c r="AA41" i="139" s="1"/>
  <c r="AA44" i="139" a="1"/>
  <c r="AA44" i="139" s="1"/>
  <c r="AB54" i="139" a="1"/>
  <c r="AB54" i="139" s="1"/>
  <c r="AB73" i="139" a="1"/>
  <c r="AB73" i="139" s="1"/>
  <c r="AB77" i="139" a="1"/>
  <c r="AB77" i="139" s="1"/>
  <c r="AB96" i="139" a="1"/>
  <c r="AB96" i="139" s="1"/>
  <c r="AA106" i="139" a="1"/>
  <c r="AA106" i="139" s="1"/>
  <c r="AC109" i="139" a="1"/>
  <c r="AC109" i="139" s="1"/>
  <c r="AC116" i="139" a="1"/>
  <c r="AC116" i="139" s="1"/>
  <c r="AB140" i="139" a="1"/>
  <c r="AB140" i="139" s="1"/>
  <c r="AB68" i="139" a="1"/>
  <c r="AB68" i="139" s="1"/>
  <c r="AA88" i="139" a="1"/>
  <c r="AA88" i="139" s="1"/>
  <c r="AB98" i="139" a="1"/>
  <c r="AB98" i="139" s="1"/>
  <c r="AC4" i="139" a="1"/>
  <c r="AC4" i="139" s="1"/>
  <c r="AB25" i="139" a="1"/>
  <c r="AB25" i="139" s="1"/>
  <c r="AA33" i="139" a="1"/>
  <c r="AA33" i="139" s="1"/>
  <c r="AC19" i="139" a="1"/>
  <c r="AC19" i="139" s="1"/>
  <c r="AB22" i="139" a="1"/>
  <c r="AB22" i="139" s="1"/>
  <c r="AC36" i="139" a="1"/>
  <c r="AC36" i="139" s="1"/>
  <c r="AB49" i="139" a="1"/>
  <c r="AB49" i="139" s="1"/>
  <c r="AA56" i="139" a="1"/>
  <c r="AA56" i="139" s="1"/>
  <c r="AA65" i="139" a="1"/>
  <c r="AA65" i="139" s="1"/>
  <c r="AB91" i="139" a="1"/>
  <c r="AB91" i="139" s="1"/>
  <c r="AA113" i="139" a="1"/>
  <c r="AA113" i="139" s="1"/>
  <c r="AB33" i="139" a="1"/>
  <c r="AB33" i="139" s="1"/>
  <c r="AB41" i="139" a="1"/>
  <c r="AB41" i="139" s="1"/>
  <c r="AB44" i="139" a="1"/>
  <c r="AB44" i="139" s="1"/>
  <c r="AB56" i="139" a="1"/>
  <c r="AB56" i="139" s="1"/>
  <c r="AB65" i="139" a="1"/>
  <c r="AB65" i="139" s="1"/>
  <c r="AC67" i="139" a="1"/>
  <c r="AC67" i="139" s="1"/>
  <c r="AA84" i="139" a="1"/>
  <c r="AA84" i="139" s="1"/>
  <c r="AC96" i="139" a="1"/>
  <c r="AC96" i="139" s="1"/>
  <c r="AA129" i="139" a="1"/>
  <c r="AA129" i="139" s="1"/>
  <c r="AB150" i="139" a="1"/>
  <c r="AB150" i="139" s="1"/>
  <c r="AA257" i="139" a="1"/>
  <c r="AA257" i="139" s="1"/>
  <c r="AC44" i="139" a="1"/>
  <c r="AC44" i="139" s="1"/>
  <c r="AC49" i="139" a="1"/>
  <c r="AC49" i="139" s="1"/>
  <c r="AB69" i="139" a="1"/>
  <c r="AB69" i="139" s="1"/>
  <c r="AC71" i="139" a="1"/>
  <c r="AC71" i="139" s="1"/>
  <c r="AA89" i="139" a="1"/>
  <c r="AA89" i="139" s="1"/>
  <c r="AC91" i="139" a="1"/>
  <c r="AC91" i="139" s="1"/>
  <c r="AB103" i="139" a="1"/>
  <c r="AB103" i="139" s="1"/>
  <c r="AC287" i="139" a="1"/>
  <c r="AC287" i="139" s="1"/>
  <c r="AA30" i="139" a="1"/>
  <c r="AA30" i="139" s="1"/>
  <c r="AB38" i="139" a="1"/>
  <c r="AB38" i="139" s="1"/>
  <c r="AC41" i="139" a="1"/>
  <c r="AC41" i="139" s="1"/>
  <c r="AB46" i="139" a="1"/>
  <c r="AB46" i="139" s="1"/>
  <c r="AA51" i="139" a="1"/>
  <c r="AA51" i="139" s="1"/>
  <c r="AC56" i="139" a="1"/>
  <c r="AC56" i="139" s="1"/>
  <c r="AA58" i="139" a="1"/>
  <c r="AA58" i="139" s="1"/>
  <c r="AA100" i="139" a="1"/>
  <c r="AA100" i="139" s="1"/>
  <c r="AA114" i="139" a="1"/>
  <c r="AA114" i="139" s="1"/>
  <c r="AB121" i="139" a="1"/>
  <c r="AB121" i="139" s="1"/>
  <c r="AC129" i="139" a="1"/>
  <c r="AC129" i="139" s="1"/>
  <c r="AB142" i="139" a="1"/>
  <c r="AB142" i="139" s="1"/>
  <c r="AA21" i="139" a="1"/>
  <c r="AA21" i="139" s="1"/>
  <c r="AC69" i="139" a="1"/>
  <c r="AC69" i="139" s="1"/>
  <c r="AB82" i="139" a="1"/>
  <c r="AB82" i="139" s="1"/>
  <c r="AB114" i="139" a="1"/>
  <c r="AB114" i="139" s="1"/>
  <c r="AC142" i="139" a="1"/>
  <c r="AC142" i="139" s="1"/>
  <c r="AA322" i="139" a="1"/>
  <c r="AA322" i="139" s="1"/>
  <c r="AA318" i="139" a="1"/>
  <c r="AA318" i="139" s="1"/>
  <c r="AA297" i="139" a="1"/>
  <c r="AA297" i="139" s="1"/>
  <c r="AA293" i="139" a="1"/>
  <c r="AA293" i="139" s="1"/>
  <c r="AA272" i="139" a="1"/>
  <c r="AA272" i="139" s="1"/>
  <c r="AA268" i="139" a="1"/>
  <c r="AA268" i="139" s="1"/>
  <c r="AA247" i="139" a="1"/>
  <c r="AA247" i="139" s="1"/>
  <c r="AA243" i="139" a="1"/>
  <c r="AA243" i="139" s="1"/>
  <c r="AA226" i="139" a="1"/>
  <c r="AA226" i="139" s="1"/>
  <c r="AA314" i="139" a="1"/>
  <c r="AA314" i="139" s="1"/>
  <c r="AA289" i="139" a="1"/>
  <c r="AA289" i="139" s="1"/>
  <c r="AA264" i="139" a="1"/>
  <c r="AA264" i="139" s="1"/>
  <c r="AA239" i="139" a="1"/>
  <c r="AA239" i="139" s="1"/>
  <c r="AA310" i="139" a="1"/>
  <c r="AA310" i="139" s="1"/>
  <c r="AA285" i="139" a="1"/>
  <c r="AA285" i="139" s="1"/>
  <c r="AA260" i="139" a="1"/>
  <c r="AA260" i="139" s="1"/>
  <c r="AA235" i="139" a="1"/>
  <c r="AA235" i="139" s="1"/>
  <c r="AA306" i="139" a="1"/>
  <c r="AA306" i="139" s="1"/>
  <c r="AA281" i="139" a="1"/>
  <c r="AA281" i="139" s="1"/>
  <c r="AA256" i="139" a="1"/>
  <c r="AA256" i="139" s="1"/>
  <c r="AA327" i="139" a="1"/>
  <c r="AA327" i="139" s="1"/>
  <c r="AA323" i="139" a="1"/>
  <c r="AA323" i="139" s="1"/>
  <c r="AA302" i="139" a="1"/>
  <c r="AA302" i="139" s="1"/>
  <c r="AA298" i="139" a="1"/>
  <c r="AA298" i="139" s="1"/>
  <c r="AA277" i="139" a="1"/>
  <c r="AA277" i="139" s="1"/>
  <c r="AA273" i="139" a="1"/>
  <c r="AA273" i="139" s="1"/>
  <c r="AA252" i="139" a="1"/>
  <c r="AA252" i="139" s="1"/>
  <c r="AA248" i="139" a="1"/>
  <c r="AA248" i="139" s="1"/>
  <c r="AA227" i="139" a="1"/>
  <c r="AA227" i="139" s="1"/>
  <c r="AA315" i="139" a="1"/>
  <c r="AA315" i="139" s="1"/>
  <c r="AA290" i="139" a="1"/>
  <c r="AA290" i="139" s="1"/>
  <c r="AA265" i="139" a="1"/>
  <c r="AA265" i="139" s="1"/>
  <c r="AA311" i="139" a="1"/>
  <c r="AA311" i="139" s="1"/>
  <c r="AA286" i="139" a="1"/>
  <c r="AA286" i="139" s="1"/>
  <c r="AA324" i="139" a="1"/>
  <c r="AA324" i="139" s="1"/>
  <c r="AA299" i="139" a="1"/>
  <c r="AA299" i="139" s="1"/>
  <c r="AA309" i="139" a="1"/>
  <c r="AA309" i="139" s="1"/>
  <c r="AA278" i="139" a="1"/>
  <c r="AA278" i="139" s="1"/>
  <c r="AA270" i="139" a="1"/>
  <c r="AA270" i="139" s="1"/>
  <c r="AA328" i="139" a="1"/>
  <c r="AA328" i="139" s="1"/>
  <c r="AA312" i="139" a="1"/>
  <c r="AA312" i="139" s="1"/>
  <c r="AA296" i="139" a="1"/>
  <c r="AA296" i="139" s="1"/>
  <c r="AA254" i="139" a="1"/>
  <c r="AA254" i="139" s="1"/>
  <c r="AA241" i="139" a="1"/>
  <c r="AA241" i="139" s="1"/>
  <c r="AA213" i="139" a="1"/>
  <c r="AA213" i="139" s="1"/>
  <c r="AA188" i="139" a="1"/>
  <c r="AA188" i="139" s="1"/>
  <c r="AA183" i="139" a="1"/>
  <c r="AA183" i="139" s="1"/>
  <c r="AA316" i="139" a="1"/>
  <c r="AA316" i="139" s="1"/>
  <c r="AA225" i="139" a="1"/>
  <c r="AA225" i="139" s="1"/>
  <c r="AA214" i="139" a="1"/>
  <c r="AA214" i="139" s="1"/>
  <c r="AA304" i="139" a="1"/>
  <c r="AA304" i="139" s="1"/>
  <c r="AA288" i="139" a="1"/>
  <c r="AA288" i="139" s="1"/>
  <c r="AA253" i="139" a="1"/>
  <c r="AA253" i="139" s="1"/>
  <c r="AA233" i="139" a="1"/>
  <c r="AA233" i="139" s="1"/>
  <c r="AA219" i="139" a="1"/>
  <c r="AA219" i="139" s="1"/>
  <c r="AA194" i="139" a="1"/>
  <c r="AA194" i="139" s="1"/>
  <c r="AA320" i="139" a="1"/>
  <c r="AA320" i="139" s="1"/>
  <c r="AA266" i="139" a="1"/>
  <c r="AA266" i="139" s="1"/>
  <c r="AA255" i="139" a="1"/>
  <c r="AA255" i="139" s="1"/>
  <c r="AA240" i="139" a="1"/>
  <c r="AA240" i="139" s="1"/>
  <c r="AA333" i="139" a="1"/>
  <c r="AA333" i="139" s="1"/>
  <c r="AA295" i="139" a="1"/>
  <c r="AA295" i="139" s="1"/>
  <c r="AA258" i="139" a="1"/>
  <c r="AA258" i="139" s="1"/>
  <c r="AA244" i="139" a="1"/>
  <c r="AA244" i="139" s="1"/>
  <c r="AA330" i="139" a="1"/>
  <c r="AA330" i="139" s="1"/>
  <c r="AA221" i="139" a="1"/>
  <c r="AA221" i="139" s="1"/>
  <c r="AA207" i="139" a="1"/>
  <c r="AA207" i="139" s="1"/>
  <c r="AA191" i="139" a="1"/>
  <c r="AA191" i="139" s="1"/>
  <c r="AA329" i="139" a="1"/>
  <c r="AA329" i="139" s="1"/>
  <c r="AA303" i="139" a="1"/>
  <c r="AA303" i="139" s="1"/>
  <c r="AA267" i="139" a="1"/>
  <c r="AA267" i="139" s="1"/>
  <c r="AA262" i="139" a="1"/>
  <c r="AA262" i="139" s="1"/>
  <c r="AA246" i="139" a="1"/>
  <c r="AA246" i="139" s="1"/>
  <c r="AA216" i="139" a="1"/>
  <c r="AA216" i="139" s="1"/>
  <c r="AA198" i="139" a="1"/>
  <c r="AA198" i="139" s="1"/>
  <c r="AA185" i="139" a="1"/>
  <c r="AA185" i="139" s="1"/>
  <c r="AA317" i="139" a="1"/>
  <c r="AA317" i="139" s="1"/>
  <c r="AA308" i="139" a="1"/>
  <c r="AA308" i="139" s="1"/>
  <c r="AA300" i="139" a="1"/>
  <c r="AA300" i="139" s="1"/>
  <c r="AA259" i="139" a="1"/>
  <c r="AA259" i="139" s="1"/>
  <c r="AA232" i="139" a="1"/>
  <c r="AA232" i="139" s="1"/>
  <c r="AA217" i="139" a="1"/>
  <c r="AA217" i="139" s="1"/>
  <c r="AA201" i="139" a="1"/>
  <c r="AA201" i="139" s="1"/>
  <c r="AA169" i="139" a="1"/>
  <c r="AA169" i="139" s="1"/>
  <c r="AA166" i="139" a="1"/>
  <c r="AA166" i="139" s="1"/>
  <c r="AA159" i="139" a="1"/>
  <c r="AA159" i="139" s="1"/>
  <c r="AA152" i="139" a="1"/>
  <c r="AA152" i="139" s="1"/>
  <c r="AA140" i="139" a="1"/>
  <c r="AA140" i="139" s="1"/>
  <c r="AA135" i="139" a="1"/>
  <c r="AA135" i="139" s="1"/>
  <c r="AA130" i="139" a="1"/>
  <c r="AA130" i="139" s="1"/>
  <c r="AA325" i="139" a="1"/>
  <c r="AA325" i="139" s="1"/>
  <c r="AA307" i="139" a="1"/>
  <c r="AA307" i="139" s="1"/>
  <c r="AA245" i="139" a="1"/>
  <c r="AA245" i="139" s="1"/>
  <c r="AA237" i="139" a="1"/>
  <c r="AA237" i="139" s="1"/>
  <c r="AA215" i="139" a="1"/>
  <c r="AA215" i="139" s="1"/>
  <c r="AA332" i="139" a="1"/>
  <c r="AA332" i="139" s="1"/>
  <c r="AA206" i="139" a="1"/>
  <c r="AA206" i="139" s="1"/>
  <c r="AA199" i="139" a="1"/>
  <c r="AA199" i="139" s="1"/>
  <c r="AA301" i="139" a="1"/>
  <c r="AA301" i="139" s="1"/>
  <c r="AA269" i="139" a="1"/>
  <c r="AA269" i="139" s="1"/>
  <c r="AA234" i="139" a="1"/>
  <c r="AA234" i="139" s="1"/>
  <c r="AA174" i="139" a="1"/>
  <c r="AA174" i="139" s="1"/>
  <c r="AA161" i="139" a="1"/>
  <c r="AA161" i="139" s="1"/>
  <c r="AA158" i="139" a="1"/>
  <c r="AA158" i="139" s="1"/>
  <c r="AA155" i="139" a="1"/>
  <c r="AA155" i="139" s="1"/>
  <c r="AA131" i="139" a="1"/>
  <c r="AA131" i="139" s="1"/>
  <c r="AA122" i="139" a="1"/>
  <c r="AA122" i="139" s="1"/>
  <c r="AA117" i="139" a="1"/>
  <c r="AA117" i="139" s="1"/>
  <c r="AA112" i="139" a="1"/>
  <c r="AA112" i="139" s="1"/>
  <c r="AA107" i="139" a="1"/>
  <c r="AA107" i="139" s="1"/>
  <c r="AA102" i="139" a="1"/>
  <c r="AA102" i="139" s="1"/>
  <c r="AA97" i="139" a="1"/>
  <c r="AA97" i="139" s="1"/>
  <c r="AA92" i="139" a="1"/>
  <c r="AA92" i="139" s="1"/>
  <c r="AA87" i="139" a="1"/>
  <c r="AA87" i="139" s="1"/>
  <c r="AA82" i="139" a="1"/>
  <c r="AA82" i="139" s="1"/>
  <c r="AA77" i="139" a="1"/>
  <c r="AA77" i="139" s="1"/>
  <c r="AA72" i="139" a="1"/>
  <c r="AA72" i="139" s="1"/>
  <c r="AA67" i="139" a="1"/>
  <c r="AA67" i="139" s="1"/>
  <c r="AA62" i="139" a="1"/>
  <c r="AA62" i="139" s="1"/>
  <c r="AA57" i="139" a="1"/>
  <c r="AA57" i="139" s="1"/>
  <c r="AA52" i="139" a="1"/>
  <c r="AA52" i="139" s="1"/>
  <c r="AA47" i="139" a="1"/>
  <c r="AA47" i="139" s="1"/>
  <c r="AA42" i="139" a="1"/>
  <c r="AA42" i="139" s="1"/>
  <c r="AA37" i="139" a="1"/>
  <c r="AA37" i="139" s="1"/>
  <c r="AA32" i="139" a="1"/>
  <c r="AA32" i="139" s="1"/>
  <c r="AA27" i="139" a="1"/>
  <c r="AA27" i="139" s="1"/>
  <c r="AA127" i="139" a="1"/>
  <c r="AA127" i="139" s="1"/>
  <c r="AA313" i="139" a="1"/>
  <c r="AA313" i="139" s="1"/>
  <c r="AA283" i="139" a="1"/>
  <c r="AA283" i="139" s="1"/>
  <c r="AA151" i="139" a="1"/>
  <c r="AA151" i="139" s="1"/>
  <c r="AA148" i="139" a="1"/>
  <c r="AA148" i="139" s="1"/>
  <c r="AA145" i="139" a="1"/>
  <c r="AA145" i="139" s="1"/>
  <c r="AA133" i="139" a="1"/>
  <c r="AA133" i="139" s="1"/>
  <c r="AA326" i="139" a="1"/>
  <c r="AA326" i="139" s="1"/>
  <c r="AA276" i="139" a="1"/>
  <c r="AA276" i="139" s="1"/>
  <c r="AA230" i="139" a="1"/>
  <c r="AA230" i="139" s="1"/>
  <c r="AA218" i="139" a="1"/>
  <c r="AA218" i="139" s="1"/>
  <c r="AA208" i="139" a="1"/>
  <c r="AA208" i="139" s="1"/>
  <c r="AA187" i="139" a="1"/>
  <c r="AA187" i="139" s="1"/>
  <c r="AA175" i="139" a="1"/>
  <c r="AA175" i="139" s="1"/>
  <c r="AA171" i="139" a="1"/>
  <c r="AA171" i="139" s="1"/>
  <c r="AA167" i="139" a="1"/>
  <c r="AA167" i="139" s="1"/>
  <c r="AA156" i="139" a="1"/>
  <c r="AA156" i="139" s="1"/>
  <c r="AA142" i="139" a="1"/>
  <c r="AA142" i="139" s="1"/>
  <c r="AA139" i="139" a="1"/>
  <c r="AA139" i="139" s="1"/>
  <c r="AA125" i="139" a="1"/>
  <c r="AA125" i="139" s="1"/>
  <c r="AA118" i="139" a="1"/>
  <c r="AA118" i="139" s="1"/>
  <c r="AA93" i="139" a="1"/>
  <c r="AA93" i="139" s="1"/>
  <c r="AA75" i="139" a="1"/>
  <c r="AA75" i="139" s="1"/>
  <c r="AA128" i="139" a="1"/>
  <c r="AA128" i="139" s="1"/>
  <c r="AA111" i="139" a="1"/>
  <c r="AA111" i="139" s="1"/>
  <c r="AA86" i="139" a="1"/>
  <c r="AA86" i="139" s="1"/>
  <c r="AA71" i="139" a="1"/>
  <c r="AA71" i="139" s="1"/>
  <c r="AA46" i="139" a="1"/>
  <c r="AA46" i="139" s="1"/>
  <c r="AA331" i="139" a="1"/>
  <c r="AA331" i="139" s="1"/>
  <c r="AA271" i="139" a="1"/>
  <c r="AA271" i="139" s="1"/>
  <c r="AA223" i="139" a="1"/>
  <c r="AA223" i="139" s="1"/>
  <c r="AA203" i="139" a="1"/>
  <c r="AA203" i="139" s="1"/>
  <c r="AA196" i="139" a="1"/>
  <c r="AA196" i="139" s="1"/>
  <c r="AA189" i="139" a="1"/>
  <c r="AA189" i="139" s="1"/>
  <c r="AA104" i="139" a="1"/>
  <c r="AA104" i="139" s="1"/>
  <c r="AA79" i="139" a="1"/>
  <c r="AA79" i="139" s="1"/>
  <c r="AA63" i="139" a="1"/>
  <c r="AA63" i="139" s="1"/>
  <c r="AA38" i="139" a="1"/>
  <c r="AA38" i="139" s="1"/>
  <c r="AA263" i="139" a="1"/>
  <c r="AA263" i="139" s="1"/>
  <c r="AA236" i="139" a="1"/>
  <c r="AA236" i="139" s="1"/>
  <c r="AA319" i="139" a="1"/>
  <c r="AA319" i="139" s="1"/>
  <c r="AA275" i="139" a="1"/>
  <c r="AA275" i="139" s="1"/>
  <c r="AA229" i="139" a="1"/>
  <c r="AA229" i="139" s="1"/>
  <c r="AA210" i="139" a="1"/>
  <c r="AA210" i="139" s="1"/>
  <c r="AA205" i="139" a="1"/>
  <c r="AA205" i="139" s="1"/>
  <c r="AA305" i="139" a="1"/>
  <c r="AA305" i="139" s="1"/>
  <c r="AA284" i="139" a="1"/>
  <c r="AA284" i="139" s="1"/>
  <c r="AA179" i="139" a="1"/>
  <c r="AA179" i="139" s="1"/>
  <c r="AA138" i="139" a="1"/>
  <c r="AA138" i="139" s="1"/>
  <c r="AA73" i="139" a="1"/>
  <c r="AA73" i="139" s="1"/>
  <c r="AA70" i="139" a="1"/>
  <c r="AA70" i="139" s="1"/>
  <c r="AA292" i="139" a="1"/>
  <c r="AA292" i="139" s="1"/>
  <c r="AA222" i="139" a="1"/>
  <c r="AA222" i="139" s="1"/>
  <c r="AA192" i="139" a="1"/>
  <c r="AA192" i="139" s="1"/>
  <c r="AA99" i="139" a="1"/>
  <c r="AA99" i="139" s="1"/>
  <c r="AA94" i="139" a="1"/>
  <c r="AA94" i="139" s="1"/>
  <c r="AA81" i="139" a="1"/>
  <c r="AA81" i="139" s="1"/>
  <c r="AA76" i="139" a="1"/>
  <c r="AA76" i="139" s="1"/>
  <c r="AA40" i="139" a="1"/>
  <c r="AA40" i="139" s="1"/>
  <c r="AA231" i="139" a="1"/>
  <c r="AA231" i="139" s="1"/>
  <c r="AA176" i="139" a="1"/>
  <c r="AA176" i="139" s="1"/>
  <c r="AA136" i="139" a="1"/>
  <c r="AA136" i="139" s="1"/>
  <c r="AA250" i="139" a="1"/>
  <c r="AA250" i="139" s="1"/>
  <c r="AA134" i="139" a="1"/>
  <c r="AA134" i="139" s="1"/>
  <c r="AA120" i="139" a="1"/>
  <c r="AA120" i="139" s="1"/>
  <c r="AA115" i="139" a="1"/>
  <c r="AA115" i="139" s="1"/>
  <c r="AA53" i="139" a="1"/>
  <c r="AA53" i="139" s="1"/>
  <c r="AA181" i="139" a="1"/>
  <c r="AA181" i="139" s="1"/>
  <c r="AA160" i="139" a="1"/>
  <c r="AA160" i="139" s="1"/>
  <c r="AA291" i="139" a="1"/>
  <c r="AA291" i="139" s="1"/>
  <c r="AA186" i="139" a="1"/>
  <c r="AA186" i="139" s="1"/>
  <c r="AA164" i="139" a="1"/>
  <c r="AA164" i="139" s="1"/>
  <c r="AA162" i="139" a="1"/>
  <c r="AA162" i="139" s="1"/>
  <c r="AA147" i="139" a="1"/>
  <c r="AA147" i="139" s="1"/>
  <c r="AA132" i="139" a="1"/>
  <c r="AA132" i="139" s="1"/>
  <c r="AA209" i="139" a="1"/>
  <c r="AA209" i="139" s="1"/>
  <c r="AA197" i="139" a="1"/>
  <c r="AA197" i="139" s="1"/>
  <c r="AA178" i="139" a="1"/>
  <c r="AA178" i="139" s="1"/>
  <c r="AA143" i="139" a="1"/>
  <c r="AA143" i="139" s="1"/>
  <c r="AA123" i="139" a="1"/>
  <c r="AA123" i="139" s="1"/>
  <c r="AA110" i="139" a="1"/>
  <c r="AA110" i="139" s="1"/>
  <c r="AA105" i="139" a="1"/>
  <c r="AA105" i="139" s="1"/>
  <c r="AA200" i="139" a="1"/>
  <c r="AA200" i="139" s="1"/>
  <c r="AA149" i="139" a="1"/>
  <c r="AA149" i="139" s="1"/>
  <c r="AA141" i="139" a="1"/>
  <c r="AA141" i="139" s="1"/>
  <c r="AA282" i="139" a="1"/>
  <c r="AA282" i="139" s="1"/>
  <c r="AA249" i="139" a="1"/>
  <c r="AA249" i="139" s="1"/>
  <c r="AA212" i="139" a="1"/>
  <c r="AA212" i="139" s="1"/>
  <c r="AA153" i="139" a="1"/>
  <c r="AA153" i="139" s="1"/>
  <c r="AA173" i="139" a="1"/>
  <c r="AA173" i="139" s="1"/>
  <c r="AA274" i="139" a="1"/>
  <c r="AA274" i="139" s="1"/>
  <c r="AA168" i="139" a="1"/>
  <c r="AA168" i="139" s="1"/>
  <c r="AA157" i="139" a="1"/>
  <c r="AA157" i="139" s="1"/>
  <c r="AA137" i="139" a="1"/>
  <c r="AA137" i="139" s="1"/>
  <c r="AA180" i="139" a="1"/>
  <c r="AA180" i="139" s="1"/>
  <c r="AA126" i="139" a="1"/>
  <c r="AA126" i="139" s="1"/>
  <c r="AA238" i="139" a="1"/>
  <c r="AA238" i="139" s="1"/>
  <c r="AA202" i="139" a="1"/>
  <c r="AA202" i="139" s="1"/>
  <c r="AA182" i="139" a="1"/>
  <c r="AA182" i="139" s="1"/>
  <c r="AA121" i="139" a="1"/>
  <c r="AA121" i="139" s="1"/>
  <c r="AA116" i="139" a="1"/>
  <c r="AA116" i="139" s="1"/>
  <c r="AA103" i="139" a="1"/>
  <c r="AA103" i="139" s="1"/>
  <c r="AA98" i="139" a="1"/>
  <c r="AA98" i="139" s="1"/>
  <c r="AA85" i="139" a="1"/>
  <c r="AA85" i="139" s="1"/>
  <c r="AA80" i="139" a="1"/>
  <c r="AA80" i="139" s="1"/>
  <c r="AA69" i="139" a="1"/>
  <c r="AA69" i="139" s="1"/>
  <c r="AA66" i="139" a="1"/>
  <c r="AA66" i="139" s="1"/>
  <c r="AA224" i="139" a="1"/>
  <c r="AA224" i="139" s="1"/>
  <c r="AA211" i="139" a="1"/>
  <c r="AA211" i="139" s="1"/>
  <c r="AA193" i="139" a="1"/>
  <c r="AA193" i="139" s="1"/>
  <c r="AA280" i="139" a="1"/>
  <c r="AA280" i="139" s="1"/>
  <c r="AA228" i="139" a="1"/>
  <c r="AA228" i="139" s="1"/>
  <c r="AA170" i="139" a="1"/>
  <c r="AA170" i="139" s="1"/>
  <c r="AA279" i="139" a="1"/>
  <c r="AA279" i="139" s="1"/>
  <c r="AA242" i="139" a="1"/>
  <c r="AA242" i="139" s="1"/>
  <c r="AA190" i="139" a="1"/>
  <c r="AA190" i="139" s="1"/>
  <c r="AA172" i="139" a="1"/>
  <c r="AA172" i="139" s="1"/>
  <c r="AA165" i="139" a="1"/>
  <c r="AA165" i="139" s="1"/>
  <c r="AA150" i="139" a="1"/>
  <c r="AA150" i="139" s="1"/>
  <c r="AA144" i="139" a="1"/>
  <c r="AA144" i="139" s="1"/>
  <c r="AA321" i="139" a="1"/>
  <c r="AA321" i="139" s="1"/>
  <c r="AA287" i="139" a="1"/>
  <c r="AA287" i="139" s="1"/>
  <c r="AA195" i="139" a="1"/>
  <c r="AA195" i="139" s="1"/>
  <c r="AA154" i="139" a="1"/>
  <c r="AA154" i="139" s="1"/>
  <c r="AA261" i="139" a="1"/>
  <c r="AA261" i="139" s="1"/>
  <c r="AA251" i="139" a="1"/>
  <c r="AA251" i="139" s="1"/>
  <c r="AA204" i="139" a="1"/>
  <c r="AA204" i="139" s="1"/>
  <c r="AA184" i="139" a="1"/>
  <c r="AA184" i="139" s="1"/>
  <c r="AA10" i="139" a="1"/>
  <c r="AA10" i="139" s="1"/>
  <c r="AC12" i="139" a="1"/>
  <c r="AC12" i="139" s="1"/>
  <c r="AC15" i="139" a="1"/>
  <c r="AC15" i="139" s="1"/>
  <c r="AB18" i="139" a="1"/>
  <c r="AB18" i="139" s="1"/>
  <c r="AB27" i="139" a="1"/>
  <c r="AB27" i="139" s="1"/>
  <c r="AC30" i="139" a="1"/>
  <c r="AC30" i="139" s="1"/>
  <c r="AA35" i="139" a="1"/>
  <c r="AA35" i="139" s="1"/>
  <c r="AC46" i="139" a="1"/>
  <c r="AC46" i="139" s="1"/>
  <c r="AB51" i="139" a="1"/>
  <c r="AB51" i="139" s="1"/>
  <c r="AB58" i="139" a="1"/>
  <c r="AB58" i="139" s="1"/>
  <c r="AA78" i="139" a="1"/>
  <c r="AA78" i="139" s="1"/>
  <c r="AC121" i="139" a="1"/>
  <c r="AC121" i="139" s="1"/>
  <c r="AA68" i="139" a="1"/>
  <c r="AA68" i="139" s="1"/>
  <c r="AA12" i="139" a="1"/>
  <c r="AA12" i="139" s="1"/>
  <c r="AA15" i="139" a="1"/>
  <c r="AA15" i="139" s="1"/>
  <c r="AC9" i="139" a="1"/>
  <c r="AC9" i="139" s="1"/>
  <c r="AB12" i="139" a="1"/>
  <c r="AB12" i="139" s="1"/>
  <c r="AB15" i="139" a="1"/>
  <c r="AB15" i="139" s="1"/>
  <c r="AA18" i="139" a="1"/>
  <c r="AA18" i="139" s="1"/>
  <c r="AA2" i="139" a="1"/>
  <c r="AA2" i="139" s="1"/>
  <c r="V2" i="139" s="1"/>
  <c r="V3" i="139" s="1"/>
  <c r="AA5" i="139" a="1"/>
  <c r="AA5" i="139" s="1"/>
  <c r="AB2" i="139" a="1"/>
  <c r="AB2" i="139" s="1"/>
  <c r="W2" i="139" s="1"/>
  <c r="AB5" i="139" a="1"/>
  <c r="AB5" i="139" s="1"/>
  <c r="AA8" i="139" a="1"/>
  <c r="AA8" i="139" s="1"/>
  <c r="AC18" i="139" a="1"/>
  <c r="AC18" i="139" s="1"/>
  <c r="AC21" i="139" a="1"/>
  <c r="AC21" i="139" s="1"/>
  <c r="AB24" i="139" a="1"/>
  <c r="AB24" i="139" s="1"/>
  <c r="AA43" i="139" a="1"/>
  <c r="AA43" i="139" s="1"/>
  <c r="AC114" i="139" a="1"/>
  <c r="AC114" i="139" s="1"/>
  <c r="Z198" i="139" a="1"/>
  <c r="Z198" i="139" s="1"/>
  <c r="Z203" i="139" a="1"/>
  <c r="Z203" i="139" s="1"/>
  <c r="Z215" i="139" a="1"/>
  <c r="Z215" i="139" s="1"/>
  <c r="Z223" i="139" a="1"/>
  <c r="Z223" i="139" s="1"/>
  <c r="Z271" i="139" a="1"/>
  <c r="Z271" i="139" s="1"/>
  <c r="Z290" i="139" a="1"/>
  <c r="Z290" i="139" s="1"/>
  <c r="Y313" i="139" a="1"/>
  <c r="Y313" i="139" s="1"/>
  <c r="Y288" i="139" a="1"/>
  <c r="Y288" i="139" s="1"/>
  <c r="Y263" i="139" a="1"/>
  <c r="Y263" i="139" s="1"/>
  <c r="Y238" i="139" a="1"/>
  <c r="Y238" i="139" s="1"/>
  <c r="Y225" i="139" a="1"/>
  <c r="Y225" i="139" s="1"/>
  <c r="Y309" i="139" a="1"/>
  <c r="Y309" i="139" s="1"/>
  <c r="Y284" i="139" a="1"/>
  <c r="Y284" i="139" s="1"/>
  <c r="Y259" i="139" a="1"/>
  <c r="Y259" i="139" s="1"/>
  <c r="Y234" i="139" a="1"/>
  <c r="Y234" i="139" s="1"/>
  <c r="Y305" i="139" a="1"/>
  <c r="Y305" i="139" s="1"/>
  <c r="Y280" i="139" a="1"/>
  <c r="Y280" i="139" s="1"/>
  <c r="Y255" i="139" a="1"/>
  <c r="Y255" i="139" s="1"/>
  <c r="Y230" i="139" a="1"/>
  <c r="Y230" i="139" s="1"/>
  <c r="Y330" i="139" a="1"/>
  <c r="Y330" i="139" s="1"/>
  <c r="Y326" i="139" a="1"/>
  <c r="Y326" i="139" s="1"/>
  <c r="Y322" i="139" a="1"/>
  <c r="Y322" i="139" s="1"/>
  <c r="Y301" i="139" a="1"/>
  <c r="Y301" i="139" s="1"/>
  <c r="Y297" i="139" a="1"/>
  <c r="Y297" i="139" s="1"/>
  <c r="Y276" i="139" a="1"/>
  <c r="Y276" i="139" s="1"/>
  <c r="Y272" i="139" a="1"/>
  <c r="Y272" i="139" s="1"/>
  <c r="Y251" i="139" a="1"/>
  <c r="Y251" i="139" s="1"/>
  <c r="Y247" i="139" a="1"/>
  <c r="Y247" i="139" s="1"/>
  <c r="Y318" i="139" a="1"/>
  <c r="Y318" i="139" s="1"/>
  <c r="Y293" i="139" a="1"/>
  <c r="Y293" i="139" s="1"/>
  <c r="Y268" i="139" a="1"/>
  <c r="Y268" i="139" s="1"/>
  <c r="Y243" i="139" a="1"/>
  <c r="Y243" i="139" s="1"/>
  <c r="Y310" i="139" a="1"/>
  <c r="Y310" i="139" s="1"/>
  <c r="Y285" i="139" a="1"/>
  <c r="Y285" i="139" s="1"/>
  <c r="Y327" i="139" a="1"/>
  <c r="Y327" i="139" s="1"/>
  <c r="Y306" i="139" a="1"/>
  <c r="Y306" i="139" s="1"/>
  <c r="Y302" i="139" a="1"/>
  <c r="Y302" i="139" s="1"/>
  <c r="Y281" i="139" a="1"/>
  <c r="Y281" i="139" s="1"/>
  <c r="Y277" i="139" a="1"/>
  <c r="Y277" i="139" s="1"/>
  <c r="Y331" i="139" a="1"/>
  <c r="Y331" i="139" s="1"/>
  <c r="Y319" i="139" a="1"/>
  <c r="Y319" i="139" s="1"/>
  <c r="Y294" i="139" a="1"/>
  <c r="Y294" i="139" s="1"/>
  <c r="Y329" i="139" a="1"/>
  <c r="Y329" i="139" s="1"/>
  <c r="Y298" i="139" a="1"/>
  <c r="Y298" i="139" s="1"/>
  <c r="Y242" i="139" a="1"/>
  <c r="Y242" i="139" s="1"/>
  <c r="Y303" i="139" a="1"/>
  <c r="Y303" i="139" s="1"/>
  <c r="Y258" i="139" a="1"/>
  <c r="Y258" i="139" s="1"/>
  <c r="Y256" i="139" a="1"/>
  <c r="Y256" i="139" s="1"/>
  <c r="Y245" i="139" a="1"/>
  <c r="Y245" i="139" s="1"/>
  <c r="Y229" i="139" a="1"/>
  <c r="Y229" i="139" s="1"/>
  <c r="Y208" i="139" a="1"/>
  <c r="Y208" i="139" s="1"/>
  <c r="Y187" i="139" a="1"/>
  <c r="Y187" i="139" s="1"/>
  <c r="Y333" i="139" a="1"/>
  <c r="Y333" i="139" s="1"/>
  <c r="Y314" i="139" a="1"/>
  <c r="Y314" i="139" s="1"/>
  <c r="Y307" i="139" a="1"/>
  <c r="Y307" i="139" s="1"/>
  <c r="Y291" i="139" a="1"/>
  <c r="Y291" i="139" s="1"/>
  <c r="Y271" i="139" a="1"/>
  <c r="Y271" i="139" s="1"/>
  <c r="Y267" i="139" a="1"/>
  <c r="Y267" i="139" s="1"/>
  <c r="Y209" i="139" a="1"/>
  <c r="Y209" i="139" s="1"/>
  <c r="Y316" i="139" a="1"/>
  <c r="Y316" i="139" s="1"/>
  <c r="Y257" i="139" a="1"/>
  <c r="Y257" i="139" s="1"/>
  <c r="Y235" i="139" a="1"/>
  <c r="Y235" i="139" s="1"/>
  <c r="Y214" i="139" a="1"/>
  <c r="Y214" i="139" s="1"/>
  <c r="Y189" i="139" a="1"/>
  <c r="Y189" i="139" s="1"/>
  <c r="Y332" i="139" a="1"/>
  <c r="Y332" i="139" s="1"/>
  <c r="Y311" i="139" a="1"/>
  <c r="Y311" i="139" s="1"/>
  <c r="Y295" i="139" a="1"/>
  <c r="Y295" i="139" s="1"/>
  <c r="Y279" i="139" a="1"/>
  <c r="Y279" i="139" s="1"/>
  <c r="Y244" i="139" a="1"/>
  <c r="Y244" i="139" s="1"/>
  <c r="Y228" i="139" a="1"/>
  <c r="Y228" i="139" s="1"/>
  <c r="Y278" i="139" a="1"/>
  <c r="Y278" i="139" s="1"/>
  <c r="Y212" i="139" a="1"/>
  <c r="Y212" i="139" s="1"/>
  <c r="Y203" i="139" a="1"/>
  <c r="Y203" i="139" s="1"/>
  <c r="Y304" i="139" a="1"/>
  <c r="Y304" i="139" s="1"/>
  <c r="Y270" i="139" a="1"/>
  <c r="Y270" i="139" s="1"/>
  <c r="Y249" i="139" a="1"/>
  <c r="Y249" i="139" s="1"/>
  <c r="Y233" i="139" a="1"/>
  <c r="Y233" i="139" s="1"/>
  <c r="Y215" i="139" a="1"/>
  <c r="Y215" i="139" s="1"/>
  <c r="Y200" i="139" a="1"/>
  <c r="Y200" i="139" s="1"/>
  <c r="Y321" i="139" a="1"/>
  <c r="Y321" i="139" s="1"/>
  <c r="Y286" i="139" a="1"/>
  <c r="Y286" i="139" s="1"/>
  <c r="Y275" i="139" a="1"/>
  <c r="Y275" i="139" s="1"/>
  <c r="Y253" i="139" a="1"/>
  <c r="Y253" i="139" s="1"/>
  <c r="Y237" i="139" a="1"/>
  <c r="Y237" i="139" s="1"/>
  <c r="Y210" i="139" a="1"/>
  <c r="Y210" i="139" s="1"/>
  <c r="Y207" i="139" a="1"/>
  <c r="Y207" i="139" s="1"/>
  <c r="Y188" i="139" a="1"/>
  <c r="Y188" i="139" s="1"/>
  <c r="Y290" i="139" a="1"/>
  <c r="Y290" i="139" s="1"/>
  <c r="Y287" i="139" a="1"/>
  <c r="Y287" i="139" s="1"/>
  <c r="Y254" i="139" a="1"/>
  <c r="Y254" i="139" s="1"/>
  <c r="Y219" i="139" a="1"/>
  <c r="Y219" i="139" s="1"/>
  <c r="Y181" i="139" a="1"/>
  <c r="Y181" i="139" s="1"/>
  <c r="Y162" i="139" a="1"/>
  <c r="Y162" i="139" s="1"/>
  <c r="Y155" i="139" a="1"/>
  <c r="Y155" i="139" s="1"/>
  <c r="Y139" i="139" a="1"/>
  <c r="Y139" i="139" s="1"/>
  <c r="Y134" i="139" a="1"/>
  <c r="Y134" i="139" s="1"/>
  <c r="Y129" i="139" a="1"/>
  <c r="Y129" i="139" s="1"/>
  <c r="Y283" i="139" a="1"/>
  <c r="Y283" i="139" s="1"/>
  <c r="Y264" i="139" a="1"/>
  <c r="Y264" i="139" s="1"/>
  <c r="Y201" i="139" a="1"/>
  <c r="Y201" i="139" s="1"/>
  <c r="Y300" i="139" a="1"/>
  <c r="Y300" i="139" s="1"/>
  <c r="Y273" i="139" a="1"/>
  <c r="Y273" i="139" s="1"/>
  <c r="Y232" i="139" a="1"/>
  <c r="Y232" i="139" s="1"/>
  <c r="Y227" i="139" a="1"/>
  <c r="Y227" i="139" s="1"/>
  <c r="Y217" i="139" a="1"/>
  <c r="Y217" i="139" s="1"/>
  <c r="Y184" i="139" a="1"/>
  <c r="Y184" i="139" s="1"/>
  <c r="Y166" i="139" a="1"/>
  <c r="Y166" i="139" s="1"/>
  <c r="Y190" i="139" a="1"/>
  <c r="Y190" i="139" s="1"/>
  <c r="Y152" i="139" a="1"/>
  <c r="Y152" i="139" s="1"/>
  <c r="Y149" i="139" a="1"/>
  <c r="Y149" i="139" s="1"/>
  <c r="Y126" i="139" a="1"/>
  <c r="Y126" i="139" s="1"/>
  <c r="Y121" i="139" a="1"/>
  <c r="Y121" i="139" s="1"/>
  <c r="Y116" i="139" a="1"/>
  <c r="Y116" i="139" s="1"/>
  <c r="Y111" i="139" a="1"/>
  <c r="Y111" i="139" s="1"/>
  <c r="Y106" i="139" a="1"/>
  <c r="Y106" i="139" s="1"/>
  <c r="Y101" i="139" a="1"/>
  <c r="Y101" i="139" s="1"/>
  <c r="Y96" i="139" a="1"/>
  <c r="Y96" i="139" s="1"/>
  <c r="Y91" i="139" a="1"/>
  <c r="Y91" i="139" s="1"/>
  <c r="Y86" i="139" a="1"/>
  <c r="Y86" i="139" s="1"/>
  <c r="Y81" i="139" a="1"/>
  <c r="Y81" i="139" s="1"/>
  <c r="Y76" i="139" a="1"/>
  <c r="Y76" i="139" s="1"/>
  <c r="Y71" i="139" a="1"/>
  <c r="Y71" i="139" s="1"/>
  <c r="Y66" i="139" a="1"/>
  <c r="Y66" i="139" s="1"/>
  <c r="Y61" i="139" a="1"/>
  <c r="Y61" i="139" s="1"/>
  <c r="Y56" i="139" a="1"/>
  <c r="Y56" i="139" s="1"/>
  <c r="Y51" i="139" a="1"/>
  <c r="Y51" i="139" s="1"/>
  <c r="Y46" i="139" a="1"/>
  <c r="Y46" i="139" s="1"/>
  <c r="Y41" i="139" a="1"/>
  <c r="Y41" i="139" s="1"/>
  <c r="Y36" i="139" a="1"/>
  <c r="Y36" i="139" s="1"/>
  <c r="Y31" i="139" a="1"/>
  <c r="Y31" i="139" s="1"/>
  <c r="Y26" i="139" a="1"/>
  <c r="Y26" i="139" s="1"/>
  <c r="Y323" i="139" a="1"/>
  <c r="Y323" i="139" s="1"/>
  <c r="Y266" i="139" a="1"/>
  <c r="Y266" i="139" s="1"/>
  <c r="Y250" i="139" a="1"/>
  <c r="Y250" i="139" s="1"/>
  <c r="Y223" i="139" a="1"/>
  <c r="Y223" i="139" s="1"/>
  <c r="Y308" i="139" a="1"/>
  <c r="Y308" i="139" s="1"/>
  <c r="Y213" i="139" a="1"/>
  <c r="Y213" i="139" s="1"/>
  <c r="Y175" i="139" a="1"/>
  <c r="Y175" i="139" s="1"/>
  <c r="Y159" i="139" a="1"/>
  <c r="Y159" i="139" s="1"/>
  <c r="Y128" i="139" a="1"/>
  <c r="Y128" i="139" s="1"/>
  <c r="Z25" i="139" a="1"/>
  <c r="Z25" i="139" s="1"/>
  <c r="Y33" i="139" a="1"/>
  <c r="Y33" i="139" s="1"/>
  <c r="Z50" i="139" a="1"/>
  <c r="Z50" i="139" s="1"/>
  <c r="Y58" i="139" a="1"/>
  <c r="Y58" i="139" s="1"/>
  <c r="Z75" i="139" a="1"/>
  <c r="Z75" i="139" s="1"/>
  <c r="Y82" i="139" a="1"/>
  <c r="Y82" i="139" s="1"/>
  <c r="Z93" i="139" a="1"/>
  <c r="Z93" i="139" s="1"/>
  <c r="Y107" i="139" a="1"/>
  <c r="Y107" i="139" s="1"/>
  <c r="Z118" i="139" a="1"/>
  <c r="Z118" i="139" s="1"/>
  <c r="Z125" i="139" a="1"/>
  <c r="Z125" i="139" s="1"/>
  <c r="Z142" i="139" a="1"/>
  <c r="Z142" i="139" s="1"/>
  <c r="Y158" i="139" a="1"/>
  <c r="Y158" i="139" s="1"/>
  <c r="Z167" i="139" a="1"/>
  <c r="Z167" i="139" s="1"/>
  <c r="Z169" i="139" a="1"/>
  <c r="Z169" i="139" s="1"/>
  <c r="Z171" i="139" a="1"/>
  <c r="Z171" i="139" s="1"/>
  <c r="Y173" i="139" a="1"/>
  <c r="Y173" i="139" s="1"/>
  <c r="Y226" i="139" a="1"/>
  <c r="Y226" i="139" s="1"/>
  <c r="Y296" i="139" a="1"/>
  <c r="Y296" i="139" s="1"/>
  <c r="Y325" i="139" a="1"/>
  <c r="Y325" i="139" s="1"/>
  <c r="Z332" i="139" a="1"/>
  <c r="Z332" i="139" s="1"/>
  <c r="Z305" i="139" a="1"/>
  <c r="Z305" i="139" s="1"/>
  <c r="Z280" i="139" a="1"/>
  <c r="Z280" i="139" s="1"/>
  <c r="Z255" i="139" a="1"/>
  <c r="Z255" i="139" s="1"/>
  <c r="Z230" i="139" a="1"/>
  <c r="Z230" i="139" s="1"/>
  <c r="Z330" i="139" a="1"/>
  <c r="Z330" i="139" s="1"/>
  <c r="Z326" i="139" a="1"/>
  <c r="Z326" i="139" s="1"/>
  <c r="Z322" i="139" a="1"/>
  <c r="Z322" i="139" s="1"/>
  <c r="Z301" i="139" a="1"/>
  <c r="Z301" i="139" s="1"/>
  <c r="Z297" i="139" a="1"/>
  <c r="Z297" i="139" s="1"/>
  <c r="Z276" i="139" a="1"/>
  <c r="Z276" i="139" s="1"/>
  <c r="Z272" i="139" a="1"/>
  <c r="Z272" i="139" s="1"/>
  <c r="Z251" i="139" a="1"/>
  <c r="Z251" i="139" s="1"/>
  <c r="Z247" i="139" a="1"/>
  <c r="Z247" i="139" s="1"/>
  <c r="Z318" i="139" a="1"/>
  <c r="Z318" i="139" s="1"/>
  <c r="Z293" i="139" a="1"/>
  <c r="Z293" i="139" s="1"/>
  <c r="Z268" i="139" a="1"/>
  <c r="Z268" i="139" s="1"/>
  <c r="Z243" i="139" a="1"/>
  <c r="Z243" i="139" s="1"/>
  <c r="Z226" i="139" a="1"/>
  <c r="Z226" i="139" s="1"/>
  <c r="Z314" i="139" a="1"/>
  <c r="Z314" i="139" s="1"/>
  <c r="Z289" i="139" a="1"/>
  <c r="Z289" i="139" s="1"/>
  <c r="Z264" i="139" a="1"/>
  <c r="Z264" i="139" s="1"/>
  <c r="Z239" i="139" a="1"/>
  <c r="Z239" i="139" s="1"/>
  <c r="Z310" i="139" a="1"/>
  <c r="Z310" i="139" s="1"/>
  <c r="Z285" i="139" a="1"/>
  <c r="Z285" i="139" s="1"/>
  <c r="Z260" i="139" a="1"/>
  <c r="Z260" i="139" s="1"/>
  <c r="Z235" i="139" a="1"/>
  <c r="Z235" i="139" s="1"/>
  <c r="Z323" i="139" a="1"/>
  <c r="Z323" i="139" s="1"/>
  <c r="Z298" i="139" a="1"/>
  <c r="Z298" i="139" s="1"/>
  <c r="Z273" i="139" a="1"/>
  <c r="Z273" i="139" s="1"/>
  <c r="Z331" i="139" a="1"/>
  <c r="Z331" i="139" s="1"/>
  <c r="Z319" i="139" a="1"/>
  <c r="Z319" i="139" s="1"/>
  <c r="Z294" i="139" a="1"/>
  <c r="Z294" i="139" s="1"/>
  <c r="Z311" i="139" a="1"/>
  <c r="Z311" i="139" s="1"/>
  <c r="Z307" i="139" a="1"/>
  <c r="Z307" i="139" s="1"/>
  <c r="Z286" i="139" a="1"/>
  <c r="Z286" i="139" s="1"/>
  <c r="Z282" i="139" a="1"/>
  <c r="Z282" i="139" s="1"/>
  <c r="Z296" i="139" a="1"/>
  <c r="Z296" i="139" s="1"/>
  <c r="Z287" i="139" a="1"/>
  <c r="Z287" i="139" s="1"/>
  <c r="Z261" i="139" a="1"/>
  <c r="Z261" i="139" s="1"/>
  <c r="Z221" i="139" a="1"/>
  <c r="Z221" i="139" s="1"/>
  <c r="Z216" i="139" a="1"/>
  <c r="Z216" i="139" s="1"/>
  <c r="Z211" i="139" a="1"/>
  <c r="Z211" i="139" s="1"/>
  <c r="Z206" i="139" a="1"/>
  <c r="Z206" i="139" s="1"/>
  <c r="Z201" i="139" a="1"/>
  <c r="Z201" i="139" s="1"/>
  <c r="Z196" i="139" a="1"/>
  <c r="Z196" i="139" s="1"/>
  <c r="Z191" i="139" a="1"/>
  <c r="Z191" i="139" s="1"/>
  <c r="Z269" i="139" a="1"/>
  <c r="Z269" i="139" s="1"/>
  <c r="Z252" i="139" a="1"/>
  <c r="Z252" i="139" s="1"/>
  <c r="Z227" i="139" a="1"/>
  <c r="Z227" i="139" s="1"/>
  <c r="Z224" i="139" a="1"/>
  <c r="Z224" i="139" s="1"/>
  <c r="Z200" i="139" a="1"/>
  <c r="Z200" i="139" s="1"/>
  <c r="Z321" i="139" a="1"/>
  <c r="Z321" i="139" s="1"/>
  <c r="Z275" i="139" a="1"/>
  <c r="Z275" i="139" s="1"/>
  <c r="Z263" i="139" a="1"/>
  <c r="Z263" i="139" s="1"/>
  <c r="Z250" i="139" a="1"/>
  <c r="Z250" i="139" s="1"/>
  <c r="Z237" i="139" a="1"/>
  <c r="Z237" i="139" s="1"/>
  <c r="Z222" i="139" a="1"/>
  <c r="Z222" i="139" s="1"/>
  <c r="Z309" i="139" a="1"/>
  <c r="Z309" i="139" s="1"/>
  <c r="Z246" i="139" a="1"/>
  <c r="Z246" i="139" s="1"/>
  <c r="Z202" i="139" a="1"/>
  <c r="Z202" i="139" s="1"/>
  <c r="Z325" i="139" a="1"/>
  <c r="Z325" i="139" s="1"/>
  <c r="Z281" i="139" a="1"/>
  <c r="Z281" i="139" s="1"/>
  <c r="Z324" i="139" a="1"/>
  <c r="Z324" i="139" s="1"/>
  <c r="Z284" i="139" a="1"/>
  <c r="Z284" i="139" s="1"/>
  <c r="Z265" i="139" a="1"/>
  <c r="Z265" i="139" s="1"/>
  <c r="Z242" i="139" a="1"/>
  <c r="Z242" i="139" s="1"/>
  <c r="Z218" i="139" a="1"/>
  <c r="Z218" i="139" s="1"/>
  <c r="Z197" i="139" a="1"/>
  <c r="Z197" i="139" s="1"/>
  <c r="Z180" i="139" a="1"/>
  <c r="Z180" i="139" s="1"/>
  <c r="Z175" i="139" a="1"/>
  <c r="Z175" i="139" s="1"/>
  <c r="Z170" i="139" a="1"/>
  <c r="Z170" i="139" s="1"/>
  <c r="Z165" i="139" a="1"/>
  <c r="Z165" i="139" s="1"/>
  <c r="Z160" i="139" a="1"/>
  <c r="Z160" i="139" s="1"/>
  <c r="Z155" i="139" a="1"/>
  <c r="Z155" i="139" s="1"/>
  <c r="Z150" i="139" a="1"/>
  <c r="Z150" i="139" s="1"/>
  <c r="Z145" i="139" a="1"/>
  <c r="Z145" i="139" s="1"/>
  <c r="Z194" i="139" a="1"/>
  <c r="Z194" i="139" s="1"/>
  <c r="Z184" i="139" a="1"/>
  <c r="Z184" i="139" s="1"/>
  <c r="Z306" i="139" a="1"/>
  <c r="Z306" i="139" s="1"/>
  <c r="Z283" i="139" a="1"/>
  <c r="Z283" i="139" s="1"/>
  <c r="Z213" i="139" a="1"/>
  <c r="Z213" i="139" s="1"/>
  <c r="Z204" i="139" a="1"/>
  <c r="Z204" i="139" s="1"/>
  <c r="Z181" i="139" a="1"/>
  <c r="Z181" i="139" s="1"/>
  <c r="Z333" i="139" a="1"/>
  <c r="Z333" i="139" s="1"/>
  <c r="Z329" i="139" a="1"/>
  <c r="Z329" i="139" s="1"/>
  <c r="Z248" i="139" a="1"/>
  <c r="Z248" i="139" s="1"/>
  <c r="Z240" i="139" a="1"/>
  <c r="Z240" i="139" s="1"/>
  <c r="Z225" i="139" a="1"/>
  <c r="Z225" i="139" s="1"/>
  <c r="Z208" i="139" a="1"/>
  <c r="Z208" i="139" s="1"/>
  <c r="Z172" i="139" a="1"/>
  <c r="Z172" i="139" s="1"/>
  <c r="Z148" i="139" a="1"/>
  <c r="Z148" i="139" s="1"/>
  <c r="Z144" i="139" a="1"/>
  <c r="Z144" i="139" s="1"/>
  <c r="Z300" i="139" a="1"/>
  <c r="Z300" i="139" s="1"/>
  <c r="Z270" i="139" a="1"/>
  <c r="Z270" i="139" s="1"/>
  <c r="Z259" i="139" a="1"/>
  <c r="Z259" i="139" s="1"/>
  <c r="Z303" i="139" a="1"/>
  <c r="Z303" i="139" s="1"/>
  <c r="Z267" i="139" a="1"/>
  <c r="Z267" i="139" s="1"/>
  <c r="Z256" i="139" a="1"/>
  <c r="Z256" i="139" s="1"/>
  <c r="Z253" i="139" a="1"/>
  <c r="Z253" i="139" s="1"/>
  <c r="Z231" i="139" a="1"/>
  <c r="Z231" i="139" s="1"/>
  <c r="Z228" i="139" a="1"/>
  <c r="Z228" i="139" s="1"/>
  <c r="Z179" i="139" a="1"/>
  <c r="Z179" i="139" s="1"/>
  <c r="Z234" i="139" a="1"/>
  <c r="Z234" i="139" s="1"/>
  <c r="Z214" i="139" a="1"/>
  <c r="Z214" i="139" s="1"/>
  <c r="Z212" i="139" a="1"/>
  <c r="Z212" i="139" s="1"/>
  <c r="Z186" i="139" a="1"/>
  <c r="Z186" i="139" s="1"/>
  <c r="Z143" i="139" a="1"/>
  <c r="Z143" i="139" s="1"/>
  <c r="Z139" i="139" a="1"/>
  <c r="Z139" i="139" s="1"/>
  <c r="Z135" i="139" a="1"/>
  <c r="Z135" i="139" s="1"/>
  <c r="Z317" i="139" a="1"/>
  <c r="Z317" i="139" s="1"/>
  <c r="Z304" i="139" a="1"/>
  <c r="Z304" i="139" s="1"/>
  <c r="Z295" i="139" a="1"/>
  <c r="Z295" i="139" s="1"/>
  <c r="Z312" i="139" a="1"/>
  <c r="Z312" i="139" s="1"/>
  <c r="Z245" i="139" a="1"/>
  <c r="Z245" i="139" s="1"/>
  <c r="Z187" i="139" a="1"/>
  <c r="Z187" i="139" s="1"/>
  <c r="Z185" i="139" a="1"/>
  <c r="Z185" i="139" s="1"/>
  <c r="Z162" i="139" a="1"/>
  <c r="Z162" i="139" s="1"/>
  <c r="Z141" i="139" a="1"/>
  <c r="Z141" i="139" s="1"/>
  <c r="Z124" i="139" a="1"/>
  <c r="Z124" i="139" s="1"/>
  <c r="Z119" i="139" a="1"/>
  <c r="Z119" i="139" s="1"/>
  <c r="Z114" i="139" a="1"/>
  <c r="Z114" i="139" s="1"/>
  <c r="Z109" i="139" a="1"/>
  <c r="Z109" i="139" s="1"/>
  <c r="Z104" i="139" a="1"/>
  <c r="Z104" i="139" s="1"/>
  <c r="Z99" i="139" a="1"/>
  <c r="Z99" i="139" s="1"/>
  <c r="Z94" i="139" a="1"/>
  <c r="Z94" i="139" s="1"/>
  <c r="Z89" i="139" a="1"/>
  <c r="Z89" i="139" s="1"/>
  <c r="Z84" i="139" a="1"/>
  <c r="Z84" i="139" s="1"/>
  <c r="Z79" i="139" a="1"/>
  <c r="Z79" i="139" s="1"/>
  <c r="Z5" i="139" a="1"/>
  <c r="Z5" i="139" s="1"/>
  <c r="Z10" i="139" a="1"/>
  <c r="Z10" i="139" s="1"/>
  <c r="Z15" i="139" a="1"/>
  <c r="Z15" i="139" s="1"/>
  <c r="Z20" i="139" a="1"/>
  <c r="Z20" i="139" s="1"/>
  <c r="Z29" i="139" a="1"/>
  <c r="Z29" i="139" s="1"/>
  <c r="Y37" i="139" a="1"/>
  <c r="Y37" i="139" s="1"/>
  <c r="Z54" i="139" a="1"/>
  <c r="Z54" i="139" s="1"/>
  <c r="Y62" i="139" a="1"/>
  <c r="Y62" i="139" s="1"/>
  <c r="Y89" i="139" a="1"/>
  <c r="Y89" i="139" s="1"/>
  <c r="Z100" i="139" a="1"/>
  <c r="Z100" i="139" s="1"/>
  <c r="Y114" i="139" a="1"/>
  <c r="Y114" i="139" s="1"/>
  <c r="Y136" i="139" a="1"/>
  <c r="Y136" i="139" s="1"/>
  <c r="Z147" i="139" a="1"/>
  <c r="Z147" i="139" s="1"/>
  <c r="Z156" i="139" a="1"/>
  <c r="Z156" i="139" s="1"/>
  <c r="Y183" i="139" a="1"/>
  <c r="Y183" i="139" s="1"/>
  <c r="Y218" i="139" a="1"/>
  <c r="Y218" i="139" s="1"/>
  <c r="Y241" i="139" a="1"/>
  <c r="Y241" i="139" s="1"/>
  <c r="Y248" i="139" a="1"/>
  <c r="Y248" i="139" s="1"/>
  <c r="Y70" i="139" a="1"/>
  <c r="Y70" i="139" s="1"/>
  <c r="Y78" i="139" a="1"/>
  <c r="Y78" i="139" s="1"/>
  <c r="Z82" i="139" a="1"/>
  <c r="Z82" i="139" s="1"/>
  <c r="Y103" i="139" a="1"/>
  <c r="Y103" i="139" s="1"/>
  <c r="Z107" i="139" a="1"/>
  <c r="Z107" i="139" s="1"/>
  <c r="Y133" i="139" a="1"/>
  <c r="Y133" i="139" s="1"/>
  <c r="Z149" i="139" a="1"/>
  <c r="Z149" i="139" s="1"/>
  <c r="Z158" i="139" a="1"/>
  <c r="Z158" i="139" s="1"/>
  <c r="Z173" i="139" a="1"/>
  <c r="Z173" i="139" s="1"/>
  <c r="Y177" i="139" a="1"/>
  <c r="Y177" i="139" s="1"/>
  <c r="Y185" i="139" a="1"/>
  <c r="Y185" i="139" s="1"/>
  <c r="Y252" i="139" a="1"/>
  <c r="Y252" i="139" s="1"/>
  <c r="Z291" i="139" a="1"/>
  <c r="Z291" i="139" s="1"/>
  <c r="AC23" i="138" a="1"/>
  <c r="AC23" i="138" s="1"/>
  <c r="AA33" i="138" a="1"/>
  <c r="AA33" i="138" s="1"/>
  <c r="AB33" i="138" a="1"/>
  <c r="AB33" i="138" s="1"/>
  <c r="AC33" i="138" a="1"/>
  <c r="AC33" i="138" s="1"/>
  <c r="AC36" i="138" a="1"/>
  <c r="AC36" i="138" s="1"/>
  <c r="AC51" i="138" a="1"/>
  <c r="AC51" i="138" s="1"/>
  <c r="AC52" i="138" a="1"/>
  <c r="AC52" i="138" s="1"/>
  <c r="AC94" i="138" a="1"/>
  <c r="AC94" i="138" s="1"/>
  <c r="AC96" i="138" a="1"/>
  <c r="AC96" i="138" s="1"/>
  <c r="AC125" i="138" a="1"/>
  <c r="AC125" i="138" s="1"/>
  <c r="AC127" i="138" a="1"/>
  <c r="AC127" i="138" s="1"/>
  <c r="V1" i="138"/>
  <c r="AC128" i="138" a="1"/>
  <c r="AC128" i="138" s="1"/>
  <c r="X1" i="138"/>
  <c r="AC130" i="138" a="1"/>
  <c r="AC130" i="138" s="1"/>
  <c r="AC135" i="138" a="1"/>
  <c r="AC135" i="138" s="1"/>
  <c r="AC172" i="138" a="1"/>
  <c r="AC172" i="138" s="1"/>
  <c r="AC173" i="138" a="1"/>
  <c r="AC173" i="138" s="1"/>
  <c r="Z53" i="138" a="1"/>
  <c r="Z53" i="138" s="1"/>
  <c r="AC5" i="138" a="1"/>
  <c r="AC5" i="138" s="1"/>
  <c r="AC53" i="138" a="1"/>
  <c r="AC53" i="138" s="1"/>
  <c r="Z9" i="138" a="1"/>
  <c r="Z9" i="138" s="1"/>
  <c r="AC55" i="138" a="1"/>
  <c r="AC55" i="138" s="1"/>
  <c r="Z175" i="138" a="1"/>
  <c r="Z175" i="138" s="1"/>
  <c r="AC174" i="138" a="1"/>
  <c r="AC174" i="138" s="1"/>
  <c r="AB9" i="138" a="1"/>
  <c r="AB9" i="138" s="1"/>
  <c r="Z69" i="138" a="1"/>
  <c r="Z69" i="138" s="1"/>
  <c r="AC175" i="138" a="1"/>
  <c r="AC175" i="138" s="1"/>
  <c r="Z51" i="138" a="1"/>
  <c r="Z51" i="138" s="1"/>
  <c r="AC9" i="138" a="1"/>
  <c r="AC9" i="138" s="1"/>
  <c r="AC69" i="138" a="1"/>
  <c r="AC69" i="138" s="1"/>
  <c r="AC177" i="138" a="1"/>
  <c r="AC177" i="138" s="1"/>
  <c r="AC10" i="138" a="1"/>
  <c r="AC10" i="138" s="1"/>
  <c r="AC70" i="138" a="1"/>
  <c r="AC70" i="138" s="1"/>
  <c r="AC217" i="138" a="1"/>
  <c r="AC217" i="138" s="1"/>
  <c r="AC11" i="138" a="1"/>
  <c r="AC11" i="138" s="1"/>
  <c r="Z71" i="138" a="1"/>
  <c r="Z71" i="138" s="1"/>
  <c r="AC227" i="138" a="1"/>
  <c r="AC227" i="138" s="1"/>
  <c r="Z21" i="138" a="1"/>
  <c r="Z21" i="138" s="1"/>
  <c r="AC72" i="138" a="1"/>
  <c r="AC72" i="138" s="1"/>
  <c r="Z232" i="138" a="1"/>
  <c r="Z232" i="138" s="1"/>
  <c r="AB21" i="138" a="1"/>
  <c r="AB21" i="138" s="1"/>
  <c r="Z91" i="138" a="1"/>
  <c r="Z91" i="138" s="1"/>
  <c r="AC237" i="138" a="1"/>
  <c r="AC237" i="138" s="1"/>
  <c r="AC21" i="138" a="1"/>
  <c r="AC21" i="138" s="1"/>
  <c r="AC92" i="138" a="1"/>
  <c r="AC92" i="138" s="1"/>
  <c r="AC245" i="138" a="1"/>
  <c r="AC245" i="138" s="1"/>
  <c r="AC22" i="138" a="1"/>
  <c r="AC22" i="138" s="1"/>
  <c r="Z94" i="138" a="1"/>
  <c r="Z94" i="138" s="1"/>
  <c r="AC249" i="138" a="1"/>
  <c r="AC249" i="138" s="1"/>
  <c r="Z96" i="138" a="1"/>
  <c r="Z96" i="138" s="1"/>
  <c r="Z72" i="138" a="1"/>
  <c r="Z72" i="138" s="1"/>
  <c r="Z12" i="138" a="1"/>
  <c r="Z12" i="138" s="1"/>
  <c r="Z23" i="138" a="1"/>
  <c r="Z23" i="138" s="1"/>
  <c r="Z34" i="138" a="1"/>
  <c r="Z34" i="138" s="1"/>
  <c r="Z54" i="138" a="1"/>
  <c r="Z54" i="138" s="1"/>
  <c r="Z132" i="138" a="1"/>
  <c r="Z132" i="138" s="1"/>
  <c r="AC73" i="138" a="1"/>
  <c r="AC73" i="138" s="1"/>
  <c r="AC97" i="138" a="1"/>
  <c r="AC97" i="138" s="1"/>
  <c r="AC178" i="138" a="1"/>
  <c r="AC178" i="138" s="1"/>
  <c r="AC254" i="138" a="1"/>
  <c r="AC254" i="138" s="1"/>
  <c r="AC13" i="138" a="1"/>
  <c r="AC13" i="138" s="1"/>
  <c r="AC37" i="138" a="1"/>
  <c r="AC37" i="138" s="1"/>
  <c r="AC74" i="138" a="1"/>
  <c r="AC74" i="138" s="1"/>
  <c r="Z255" i="138" a="1"/>
  <c r="Z255" i="138" s="1"/>
  <c r="AC2" i="138" a="1"/>
  <c r="AC2" i="138" s="1"/>
  <c r="X2" i="138" s="1"/>
  <c r="AC25" i="138" a="1"/>
  <c r="AC25" i="138" s="1"/>
  <c r="AC59" i="138" a="1"/>
  <c r="AC59" i="138" s="1"/>
  <c r="Z101" i="138" a="1"/>
  <c r="Z101" i="138" s="1"/>
  <c r="AC180" i="138" a="1"/>
  <c r="AC180" i="138" s="1"/>
  <c r="Z3" i="138" a="1"/>
  <c r="Z3" i="138" s="1"/>
  <c r="AC26" i="138" a="1"/>
  <c r="AC26" i="138" s="1"/>
  <c r="AC62" i="138" a="1"/>
  <c r="AC62" i="138" s="1"/>
  <c r="Z104" i="138" a="1"/>
  <c r="Z104" i="138" s="1"/>
  <c r="AC145" i="138" a="1"/>
  <c r="AC145" i="138" s="1"/>
  <c r="AC187" i="138" a="1"/>
  <c r="AC187" i="138" s="1"/>
  <c r="AC269" i="138" a="1"/>
  <c r="AC269" i="138" s="1"/>
  <c r="AC24" i="138" a="1"/>
  <c r="AC24" i="138" s="1"/>
  <c r="Z57" i="138" a="1"/>
  <c r="Z57" i="138" s="1"/>
  <c r="AC99" i="138" a="1"/>
  <c r="AC99" i="138" s="1"/>
  <c r="AC139" i="138" a="1"/>
  <c r="AC139" i="138" s="1"/>
  <c r="AC179" i="138" a="1"/>
  <c r="AC179" i="138" s="1"/>
  <c r="Z14" i="138" a="1"/>
  <c r="Z14" i="138" s="1"/>
  <c r="AC38" i="138" a="1"/>
  <c r="AC38" i="138" s="1"/>
  <c r="AC75" i="138" a="1"/>
  <c r="AC75" i="138" s="1"/>
  <c r="Z141" i="138" a="1"/>
  <c r="Z141" i="138" s="1"/>
  <c r="AC259" i="138" a="1"/>
  <c r="AC259" i="138" s="1"/>
  <c r="AA14" i="138" a="1"/>
  <c r="AA14" i="138" s="1"/>
  <c r="Z26" i="138" a="1"/>
  <c r="Z26" i="138" s="1"/>
  <c r="AC40" i="138" a="1"/>
  <c r="AC40" i="138" s="1"/>
  <c r="Z62" i="138" a="1"/>
  <c r="Z62" i="138" s="1"/>
  <c r="AC102" i="138" a="1"/>
  <c r="AC102" i="138" s="1"/>
  <c r="AC143" i="138" a="1"/>
  <c r="AC143" i="138" s="1"/>
  <c r="AC182" i="138" a="1"/>
  <c r="AC182" i="138" s="1"/>
  <c r="AC265" i="138" a="1"/>
  <c r="AC265" i="138" s="1"/>
  <c r="AB3" i="138" a="1"/>
  <c r="AB3" i="138" s="1"/>
  <c r="AB14" i="138" a="1"/>
  <c r="AB14" i="138" s="1"/>
  <c r="AC42" i="138" a="1"/>
  <c r="AC42" i="138" s="1"/>
  <c r="AC76" i="138" a="1"/>
  <c r="AC76" i="138" s="1"/>
  <c r="Z4" i="138" a="1"/>
  <c r="Z4" i="138" s="1"/>
  <c r="AC14" i="138" a="1"/>
  <c r="AC14" i="138" s="1"/>
  <c r="Z27" i="138" a="1"/>
  <c r="Z27" i="138" s="1"/>
  <c r="AC43" i="138" a="1"/>
  <c r="AC43" i="138" s="1"/>
  <c r="Z63" i="138" a="1"/>
  <c r="Z63" i="138" s="1"/>
  <c r="AC78" i="138" a="1"/>
  <c r="AC78" i="138" s="1"/>
  <c r="Z105" i="138" a="1"/>
  <c r="Z105" i="138" s="1"/>
  <c r="AC189" i="138" a="1"/>
  <c r="AC189" i="138" s="1"/>
  <c r="AC272" i="138" a="1"/>
  <c r="AC272" i="138" s="1"/>
  <c r="AC4" i="138" a="1"/>
  <c r="AC4" i="138" s="1"/>
  <c r="Y16" i="138" a="1"/>
  <c r="Y16" i="138" s="1"/>
  <c r="AC27" i="138" a="1"/>
  <c r="AC27" i="138" s="1"/>
  <c r="AC44" i="138" a="1"/>
  <c r="AC44" i="138" s="1"/>
  <c r="AC63" i="138" a="1"/>
  <c r="AC63" i="138" s="1"/>
  <c r="Z80" i="138" a="1"/>
  <c r="Z80" i="138" s="1"/>
  <c r="AC105" i="138" a="1"/>
  <c r="AC105" i="138" s="1"/>
  <c r="AC147" i="138" a="1"/>
  <c r="AC147" i="138" s="1"/>
  <c r="AC192" i="138" a="1"/>
  <c r="AC192" i="138" s="1"/>
  <c r="AC275" i="138" a="1"/>
  <c r="AC275" i="138" s="1"/>
  <c r="AC16" i="138" a="1"/>
  <c r="AC16" i="138" s="1"/>
  <c r="Z45" i="138" a="1"/>
  <c r="Z45" i="138" s="1"/>
  <c r="Z64" i="138" a="1"/>
  <c r="Z64" i="138" s="1"/>
  <c r="Z81" i="138" a="1"/>
  <c r="Z81" i="138" s="1"/>
  <c r="AC107" i="138" a="1"/>
  <c r="AC107" i="138" s="1"/>
  <c r="AC148" i="138" a="1"/>
  <c r="AC148" i="138" s="1"/>
  <c r="AC193" i="138" a="1"/>
  <c r="AC193" i="138" s="1"/>
  <c r="AC281" i="138" a="1"/>
  <c r="AC281" i="138" s="1"/>
  <c r="AC64" i="138" a="1"/>
  <c r="AC64" i="138" s="1"/>
  <c r="AC81" i="138" a="1"/>
  <c r="AC81" i="138" s="1"/>
  <c r="AC108" i="138" a="1"/>
  <c r="AC108" i="138" s="1"/>
  <c r="AC286" i="138" a="1"/>
  <c r="AC286" i="138" s="1"/>
  <c r="AC289" i="138" a="1"/>
  <c r="AC289" i="138" s="1"/>
  <c r="Z13" i="138" a="1"/>
  <c r="Z13" i="138" s="1"/>
  <c r="Z5" i="138" a="1"/>
  <c r="Z5" i="138" s="1"/>
  <c r="AB28" i="138" a="1"/>
  <c r="AB28" i="138" s="1"/>
  <c r="AC17" i="138" a="1"/>
  <c r="AC17" i="138" s="1"/>
  <c r="AC28" i="138" a="1"/>
  <c r="AC28" i="138" s="1"/>
  <c r="AC45" i="138" a="1"/>
  <c r="AC45" i="138" s="1"/>
  <c r="AC150" i="138" a="1"/>
  <c r="AC150" i="138" s="1"/>
  <c r="AC195" i="138" a="1"/>
  <c r="AC195" i="138" s="1"/>
  <c r="AC6" i="138" a="1"/>
  <c r="AC6" i="138" s="1"/>
  <c r="Z18" i="138" a="1"/>
  <c r="Z18" i="138" s="1"/>
  <c r="Z29" i="138" a="1"/>
  <c r="Z29" i="138" s="1"/>
  <c r="Z46" i="138" a="1"/>
  <c r="Z46" i="138" s="1"/>
  <c r="AC82" i="138" a="1"/>
  <c r="AC82" i="138" s="1"/>
  <c r="AC110" i="138" a="1"/>
  <c r="AC110" i="138" s="1"/>
  <c r="AC152" i="138" a="1"/>
  <c r="AC152" i="138" s="1"/>
  <c r="AC197" i="138" a="1"/>
  <c r="AC197" i="138" s="1"/>
  <c r="AC18" i="138" a="1"/>
  <c r="AC18" i="138" s="1"/>
  <c r="AC29" i="138" a="1"/>
  <c r="AC29" i="138" s="1"/>
  <c r="AC46" i="138" a="1"/>
  <c r="AC46" i="138" s="1"/>
  <c r="AC65" i="138" a="1"/>
  <c r="AC65" i="138" s="1"/>
  <c r="AC84" i="138" a="1"/>
  <c r="AC84" i="138" s="1"/>
  <c r="AC112" i="138" a="1"/>
  <c r="AC112" i="138" s="1"/>
  <c r="Z160" i="138" a="1"/>
  <c r="Z160" i="138" s="1"/>
  <c r="AC203" i="138" a="1"/>
  <c r="AC203" i="138" s="1"/>
  <c r="AC296" i="138" a="1"/>
  <c r="AC296" i="138" s="1"/>
  <c r="Z7" i="138" a="1"/>
  <c r="Z7" i="138" s="1"/>
  <c r="Z19" i="138" a="1"/>
  <c r="Z19" i="138" s="1"/>
  <c r="Z30" i="138" a="1"/>
  <c r="Z30" i="138" s="1"/>
  <c r="Z47" i="138" a="1"/>
  <c r="Z47" i="138" s="1"/>
  <c r="AC66" i="138" a="1"/>
  <c r="AC66" i="138" s="1"/>
  <c r="AC86" i="138" a="1"/>
  <c r="AC86" i="138" s="1"/>
  <c r="AC117" i="138" a="1"/>
  <c r="AC117" i="138" s="1"/>
  <c r="AC165" i="138" a="1"/>
  <c r="AC165" i="138" s="1"/>
  <c r="AC208" i="138" a="1"/>
  <c r="AC208" i="138" s="1"/>
  <c r="AC299" i="138" a="1"/>
  <c r="AC299" i="138" s="1"/>
  <c r="AB7" i="138" a="1"/>
  <c r="AB7" i="138" s="1"/>
  <c r="Z20" i="138" a="1"/>
  <c r="Z20" i="138" s="1"/>
  <c r="AC30" i="138" a="1"/>
  <c r="AC30" i="138" s="1"/>
  <c r="Z48" i="138" a="1"/>
  <c r="Z48" i="138" s="1"/>
  <c r="Z68" i="138" a="1"/>
  <c r="Z68" i="138" s="1"/>
  <c r="AC88" i="138" a="1"/>
  <c r="AC88" i="138" s="1"/>
  <c r="Z118" i="138" a="1"/>
  <c r="Z118" i="138" s="1"/>
  <c r="AC167" i="138" a="1"/>
  <c r="AC167" i="138" s="1"/>
  <c r="AC210" i="138" a="1"/>
  <c r="AC210" i="138" s="1"/>
  <c r="AC314" i="138" a="1"/>
  <c r="AC314" i="138" s="1"/>
  <c r="Z8" i="138" a="1"/>
  <c r="Z8" i="138" s="1"/>
  <c r="AC20" i="138" a="1"/>
  <c r="AC20" i="138" s="1"/>
  <c r="AC31" i="138" a="1"/>
  <c r="AC31" i="138" s="1"/>
  <c r="AC48" i="138" a="1"/>
  <c r="AC48" i="138" s="1"/>
  <c r="AC68" i="138" a="1"/>
  <c r="AC68" i="138" s="1"/>
  <c r="AC89" i="138" a="1"/>
  <c r="AC89" i="138" s="1"/>
  <c r="AC119" i="138" a="1"/>
  <c r="AC119" i="138" s="1"/>
  <c r="AC169" i="138" a="1"/>
  <c r="AC169" i="138" s="1"/>
  <c r="AC215" i="138" a="1"/>
  <c r="AC215" i="138" s="1"/>
  <c r="AB85" i="138" a="1"/>
  <c r="AB85" i="138" s="1"/>
  <c r="AA162" i="138" a="1"/>
  <c r="AA162" i="138" s="1"/>
  <c r="AB65" i="138" a="1"/>
  <c r="AB65" i="138" s="1"/>
  <c r="AA72" i="138" a="1"/>
  <c r="AA72" i="138" s="1"/>
  <c r="AB80" i="138" a="1"/>
  <c r="AB80" i="138" s="1"/>
  <c r="Y108" i="138" a="1"/>
  <c r="Y108" i="138" s="1"/>
  <c r="AA21" i="138" a="1"/>
  <c r="AA21" i="138" s="1"/>
  <c r="Y36" i="138" a="1"/>
  <c r="Y36" i="138" s="1"/>
  <c r="Y41" i="138" a="1"/>
  <c r="Y41" i="138" s="1"/>
  <c r="AB51" i="138" a="1"/>
  <c r="AB51" i="138" s="1"/>
  <c r="AB72" i="138" a="1"/>
  <c r="AB72" i="138" s="1"/>
  <c r="Y81" i="138" a="1"/>
  <c r="Y81" i="138" s="1"/>
  <c r="AA96" i="138" a="1"/>
  <c r="AA96" i="138" s="1"/>
  <c r="Y102" i="138" a="1"/>
  <c r="Y102" i="138" s="1"/>
  <c r="Y132" i="138" a="1"/>
  <c r="Y132" i="138" s="1"/>
  <c r="Y191" i="138" a="1"/>
  <c r="Y191" i="138" s="1"/>
  <c r="AA91" i="138" a="1"/>
  <c r="AA91" i="138" s="1"/>
  <c r="AA123" i="138" a="1"/>
  <c r="AA123" i="138" s="1"/>
  <c r="AA164" i="138" a="1"/>
  <c r="AA164" i="138" s="1"/>
  <c r="Y151" i="138" a="1"/>
  <c r="Y151" i="138" s="1"/>
  <c r="AA19" i="138" a="1"/>
  <c r="AA19" i="138" s="1"/>
  <c r="Y24" i="138" a="1"/>
  <c r="Y24" i="138" s="1"/>
  <c r="Y44" i="138" a="1"/>
  <c r="Y44" i="138" s="1"/>
  <c r="Y17" i="138" a="1"/>
  <c r="Y17" i="138" s="1"/>
  <c r="Y29" i="138" a="1"/>
  <c r="Y29" i="138" s="1"/>
  <c r="Y39" i="138" a="1"/>
  <c r="Y39" i="138" s="1"/>
  <c r="Y49" i="138" a="1"/>
  <c r="Y49" i="138" s="1"/>
  <c r="AB66" i="138" a="1"/>
  <c r="AB66" i="138" s="1"/>
  <c r="AB109" i="138" a="1"/>
  <c r="AB109" i="138" s="1"/>
  <c r="AB54" i="138" a="1"/>
  <c r="AB54" i="138" s="1"/>
  <c r="AA57" i="138" a="1"/>
  <c r="AA57" i="138" s="1"/>
  <c r="AB12" i="138" a="1"/>
  <c r="AB12" i="138" s="1"/>
  <c r="AA44" i="138" a="1"/>
  <c r="AA44" i="138" s="1"/>
  <c r="AB77" i="138" a="1"/>
  <c r="AB77" i="138" s="1"/>
  <c r="AB82" i="138" a="1"/>
  <c r="AB82" i="138" s="1"/>
  <c r="AB154" i="138" a="1"/>
  <c r="AB154" i="138" s="1"/>
  <c r="Y331" i="138" a="1"/>
  <c r="Y331" i="138" s="1"/>
  <c r="Y326" i="138" a="1"/>
  <c r="Y326" i="138" s="1"/>
  <c r="Y321" i="138" a="1"/>
  <c r="Y321" i="138" s="1"/>
  <c r="Y316" i="138" a="1"/>
  <c r="Y316" i="138" s="1"/>
  <c r="Y311" i="138" a="1"/>
  <c r="Y311" i="138" s="1"/>
  <c r="Y306" i="138" a="1"/>
  <c r="Y306" i="138" s="1"/>
  <c r="Y301" i="138" a="1"/>
  <c r="Y301" i="138" s="1"/>
  <c r="Y296" i="138" a="1"/>
  <c r="Y296" i="138" s="1"/>
  <c r="Y291" i="138" a="1"/>
  <c r="Y291" i="138" s="1"/>
  <c r="Y286" i="138" a="1"/>
  <c r="Y286" i="138" s="1"/>
  <c r="Y281" i="138" a="1"/>
  <c r="Y281" i="138" s="1"/>
  <c r="Y276" i="138" a="1"/>
  <c r="Y276" i="138" s="1"/>
  <c r="Y271" i="138" a="1"/>
  <c r="Y271" i="138" s="1"/>
  <c r="Y266" i="138" a="1"/>
  <c r="Y266" i="138" s="1"/>
  <c r="Y261" i="138" a="1"/>
  <c r="Y261" i="138" s="1"/>
  <c r="Y256" i="138" a="1"/>
  <c r="Y256" i="138" s="1"/>
  <c r="Y251" i="138" a="1"/>
  <c r="Y251" i="138" s="1"/>
  <c r="Y246" i="138" a="1"/>
  <c r="Y246" i="138" s="1"/>
  <c r="Y241" i="138" a="1"/>
  <c r="Y241" i="138" s="1"/>
  <c r="Y236" i="138" a="1"/>
  <c r="Y236" i="138" s="1"/>
  <c r="Y231" i="138" a="1"/>
  <c r="Y231" i="138" s="1"/>
  <c r="Y332" i="138" a="1"/>
  <c r="Y332" i="138" s="1"/>
  <c r="Y319" i="138" a="1"/>
  <c r="Y319" i="138" s="1"/>
  <c r="Y249" i="138" a="1"/>
  <c r="Y249" i="138" s="1"/>
  <c r="Y230" i="138" a="1"/>
  <c r="Y230" i="138" s="1"/>
  <c r="Y330" i="138" a="1"/>
  <c r="Y330" i="138" s="1"/>
  <c r="Y303" i="138" a="1"/>
  <c r="Y303" i="138" s="1"/>
  <c r="Y284" i="138" a="1"/>
  <c r="Y284" i="138" s="1"/>
  <c r="Y265" i="138" a="1"/>
  <c r="Y265" i="138" s="1"/>
  <c r="Y262" i="138" a="1"/>
  <c r="Y262" i="138" s="1"/>
  <c r="Y243" i="138" a="1"/>
  <c r="Y243" i="138" s="1"/>
  <c r="Y300" i="138" a="1"/>
  <c r="Y300" i="138" s="1"/>
  <c r="Y297" i="138" a="1"/>
  <c r="Y297" i="138" s="1"/>
  <c r="Y227" i="138" a="1"/>
  <c r="Y227" i="138" s="1"/>
  <c r="Y214" i="138" a="1"/>
  <c r="Y214" i="138" s="1"/>
  <c r="Y209" i="138" a="1"/>
  <c r="Y209" i="138" s="1"/>
  <c r="Y204" i="138" a="1"/>
  <c r="Y204" i="138" s="1"/>
  <c r="Y199" i="138" a="1"/>
  <c r="Y199" i="138" s="1"/>
  <c r="Y194" i="138" a="1"/>
  <c r="Y194" i="138" s="1"/>
  <c r="Y189" i="138" a="1"/>
  <c r="Y189" i="138" s="1"/>
  <c r="Y184" i="138" a="1"/>
  <c r="Y184" i="138" s="1"/>
  <c r="Y179" i="138" a="1"/>
  <c r="Y179" i="138" s="1"/>
  <c r="Y174" i="138" a="1"/>
  <c r="Y174" i="138" s="1"/>
  <c r="Y169" i="138" a="1"/>
  <c r="Y169" i="138" s="1"/>
  <c r="Y164" i="138" a="1"/>
  <c r="Y164" i="138" s="1"/>
  <c r="Y159" i="138" a="1"/>
  <c r="Y159" i="138" s="1"/>
  <c r="Y154" i="138" a="1"/>
  <c r="Y154" i="138" s="1"/>
  <c r="Y149" i="138" a="1"/>
  <c r="Y149" i="138" s="1"/>
  <c r="Y144" i="138" a="1"/>
  <c r="Y144" i="138" s="1"/>
  <c r="Y139" i="138" a="1"/>
  <c r="Y139" i="138" s="1"/>
  <c r="Y134" i="138" a="1"/>
  <c r="Y134" i="138" s="1"/>
  <c r="Y129" i="138" a="1"/>
  <c r="Y129" i="138" s="1"/>
  <c r="Y124" i="138" a="1"/>
  <c r="Y124" i="138" s="1"/>
  <c r="Y119" i="138" a="1"/>
  <c r="Y119" i="138" s="1"/>
  <c r="Y114" i="138" a="1"/>
  <c r="Y114" i="138" s="1"/>
  <c r="Y109" i="138" a="1"/>
  <c r="Y109" i="138" s="1"/>
  <c r="Y308" i="138" a="1"/>
  <c r="Y308" i="138" s="1"/>
  <c r="Y289" i="138" a="1"/>
  <c r="Y289" i="138" s="1"/>
  <c r="Y275" i="138" a="1"/>
  <c r="Y275" i="138" s="1"/>
  <c r="Y205" i="138" a="1"/>
  <c r="Y205" i="138" s="1"/>
  <c r="Y180" i="138" a="1"/>
  <c r="Y180" i="138" s="1"/>
  <c r="Y155" i="138" a="1"/>
  <c r="Y155" i="138" s="1"/>
  <c r="Y130" i="138" a="1"/>
  <c r="Y130" i="138" s="1"/>
  <c r="Y333" i="138" a="1"/>
  <c r="Y333" i="138" s="1"/>
  <c r="Y315" i="138" a="1"/>
  <c r="Y315" i="138" s="1"/>
  <c r="Y313" i="138" a="1"/>
  <c r="Y313" i="138" s="1"/>
  <c r="Y293" i="138" a="1"/>
  <c r="Y293" i="138" s="1"/>
  <c r="Y253" i="138" a="1"/>
  <c r="Y253" i="138" s="1"/>
  <c r="Y229" i="138" a="1"/>
  <c r="Y229" i="138" s="1"/>
  <c r="Y215" i="138" a="1"/>
  <c r="Y215" i="138" s="1"/>
  <c r="Y318" i="138" a="1"/>
  <c r="Y318" i="138" s="1"/>
  <c r="Y273" i="138" a="1"/>
  <c r="Y273" i="138" s="1"/>
  <c r="Y255" i="138" a="1"/>
  <c r="Y255" i="138" s="1"/>
  <c r="Y208" i="138" a="1"/>
  <c r="Y208" i="138" s="1"/>
  <c r="Y190" i="138" a="1"/>
  <c r="Y190" i="138" s="1"/>
  <c r="Y187" i="138" a="1"/>
  <c r="Y187" i="138" s="1"/>
  <c r="Y156" i="138" a="1"/>
  <c r="Y156" i="138" s="1"/>
  <c r="Y153" i="138" a="1"/>
  <c r="Y153" i="138" s="1"/>
  <c r="Y125" i="138" a="1"/>
  <c r="Y125" i="138" s="1"/>
  <c r="Y122" i="138" a="1"/>
  <c r="Y122" i="138" s="1"/>
  <c r="Y101" i="138" a="1"/>
  <c r="Y101" i="138" s="1"/>
  <c r="Y327" i="138" a="1"/>
  <c r="Y327" i="138" s="1"/>
  <c r="Y322" i="138" a="1"/>
  <c r="Y322" i="138" s="1"/>
  <c r="Y295" i="138" a="1"/>
  <c r="Y295" i="138" s="1"/>
  <c r="Y219" i="138" a="1"/>
  <c r="Y219" i="138" s="1"/>
  <c r="Y314" i="138" a="1"/>
  <c r="Y314" i="138" s="1"/>
  <c r="Y298" i="138" a="1"/>
  <c r="Y298" i="138" s="1"/>
  <c r="Y280" i="138" a="1"/>
  <c r="Y280" i="138" s="1"/>
  <c r="Y234" i="138" a="1"/>
  <c r="Y234" i="138" s="1"/>
  <c r="Y309" i="138" a="1"/>
  <c r="Y309" i="138" s="1"/>
  <c r="Y329" i="138" a="1"/>
  <c r="Y329" i="138" s="1"/>
  <c r="Y302" i="138" a="1"/>
  <c r="Y302" i="138" s="1"/>
  <c r="Y175" i="138" a="1"/>
  <c r="Y175" i="138" s="1"/>
  <c r="Y325" i="138" a="1"/>
  <c r="Y325" i="138" s="1"/>
  <c r="Y269" i="138" a="1"/>
  <c r="Y269" i="138" s="1"/>
  <c r="Y247" i="138" a="1"/>
  <c r="Y247" i="138" s="1"/>
  <c r="Y240" i="138" a="1"/>
  <c r="Y240" i="138" s="1"/>
  <c r="Y233" i="138" a="1"/>
  <c r="Y233" i="138" s="1"/>
  <c r="Y196" i="138" a="1"/>
  <c r="Y196" i="138" s="1"/>
  <c r="Y118" i="138" a="1"/>
  <c r="Y118" i="138" s="1"/>
  <c r="Y98" i="138" a="1"/>
  <c r="Y98" i="138" s="1"/>
  <c r="Y279" i="138" a="1"/>
  <c r="Y279" i="138" s="1"/>
  <c r="Y228" i="138" a="1"/>
  <c r="Y228" i="138" s="1"/>
  <c r="Y181" i="138" a="1"/>
  <c r="Y181" i="138" s="1"/>
  <c r="Y167" i="138" a="1"/>
  <c r="Y167" i="138" s="1"/>
  <c r="Y165" i="138" a="1"/>
  <c r="Y165" i="138" s="1"/>
  <c r="Y147" i="138" a="1"/>
  <c r="Y147" i="138" s="1"/>
  <c r="Y116" i="138" a="1"/>
  <c r="Y116" i="138" s="1"/>
  <c r="Y71" i="138" a="1"/>
  <c r="Y71" i="138" s="1"/>
  <c r="Y277" i="138" a="1"/>
  <c r="Y277" i="138" s="1"/>
  <c r="Y274" i="138" a="1"/>
  <c r="Y274" i="138" s="1"/>
  <c r="Y226" i="138" a="1"/>
  <c r="Y226" i="138" s="1"/>
  <c r="Y97" i="138" a="1"/>
  <c r="Y97" i="138" s="1"/>
  <c r="Y94" i="138" a="1"/>
  <c r="Y94" i="138" s="1"/>
  <c r="Y18" i="138" a="1"/>
  <c r="Y18" i="138" s="1"/>
  <c r="Y110" i="138" a="1"/>
  <c r="Y110" i="138" s="1"/>
  <c r="Y100" i="138" a="1"/>
  <c r="Y100" i="138" s="1"/>
  <c r="Y82" i="138" a="1"/>
  <c r="Y82" i="138" s="1"/>
  <c r="Y55" i="138" a="1"/>
  <c r="Y55" i="138" s="1"/>
  <c r="Y283" i="138" a="1"/>
  <c r="Y283" i="138" s="1"/>
  <c r="Y259" i="138" a="1"/>
  <c r="Y259" i="138" s="1"/>
  <c r="Y216" i="138" a="1"/>
  <c r="Y216" i="138" s="1"/>
  <c r="Y48" i="138" a="1"/>
  <c r="Y48" i="138" s="1"/>
  <c r="Y242" i="138" a="1"/>
  <c r="Y242" i="138" s="1"/>
  <c r="Y207" i="138" a="1"/>
  <c r="Y207" i="138" s="1"/>
  <c r="Y157" i="138" a="1"/>
  <c r="Y157" i="138" s="1"/>
  <c r="Y148" i="138" a="1"/>
  <c r="Y148" i="138" s="1"/>
  <c r="Y137" i="138" a="1"/>
  <c r="Y137" i="138" s="1"/>
  <c r="Y103" i="138" a="1"/>
  <c r="Y103" i="138" s="1"/>
  <c r="Y79" i="138" a="1"/>
  <c r="Y79" i="138" s="1"/>
  <c r="Y76" i="138" a="1"/>
  <c r="Y76" i="138" s="1"/>
  <c r="Y323" i="138" a="1"/>
  <c r="Y323" i="138" s="1"/>
  <c r="Y299" i="138" a="1"/>
  <c r="Y299" i="138" s="1"/>
  <c r="Y245" i="138" a="1"/>
  <c r="Y245" i="138" s="1"/>
  <c r="Y239" i="138" a="1"/>
  <c r="Y239" i="138" s="1"/>
  <c r="Y223" i="138" a="1"/>
  <c r="Y223" i="138" s="1"/>
  <c r="Y188" i="138" a="1"/>
  <c r="Y188" i="138" s="1"/>
  <c r="Y186" i="138" a="1"/>
  <c r="Y186" i="138" s="1"/>
  <c r="Y182" i="138" a="1"/>
  <c r="Y182" i="138" s="1"/>
  <c r="Y176" i="138" a="1"/>
  <c r="Y176" i="138" s="1"/>
  <c r="Y172" i="138" a="1"/>
  <c r="Y172" i="138" s="1"/>
  <c r="Y170" i="138" a="1"/>
  <c r="Y170" i="138" s="1"/>
  <c r="Y146" i="138" a="1"/>
  <c r="Y146" i="138" s="1"/>
  <c r="Y128" i="138" a="1"/>
  <c r="Y128" i="138" s="1"/>
  <c r="Y312" i="138" a="1"/>
  <c r="Y312" i="138" s="1"/>
  <c r="Y292" i="138" a="1"/>
  <c r="Y292" i="138" s="1"/>
  <c r="Y192" i="138" a="1"/>
  <c r="Y192" i="138" s="1"/>
  <c r="Y178" i="138" a="1"/>
  <c r="Y178" i="138" s="1"/>
  <c r="Y135" i="138" a="1"/>
  <c r="Y135" i="138" s="1"/>
  <c r="Y126" i="138" a="1"/>
  <c r="Y126" i="138" s="1"/>
  <c r="Y117" i="138" a="1"/>
  <c r="Y117" i="138" s="1"/>
  <c r="Y106" i="138" a="1"/>
  <c r="Y106" i="138" s="1"/>
  <c r="Y73" i="138" a="1"/>
  <c r="Y73" i="138" s="1"/>
  <c r="Y23" i="138" a="1"/>
  <c r="Y23" i="138" s="1"/>
  <c r="Y168" i="138" a="1"/>
  <c r="Y168" i="138" s="1"/>
  <c r="Y115" i="138" a="1"/>
  <c r="Y115" i="138" s="1"/>
  <c r="Y89" i="138" a="1"/>
  <c r="Y89" i="138" s="1"/>
  <c r="Y70" i="138" a="1"/>
  <c r="Y70" i="138" s="1"/>
  <c r="Y63" i="138" a="1"/>
  <c r="Y63" i="138" s="1"/>
  <c r="Y38" i="138" a="1"/>
  <c r="Y38" i="138" s="1"/>
  <c r="Y19" i="138" a="1"/>
  <c r="Y19" i="138" s="1"/>
  <c r="Y250" i="138" a="1"/>
  <c r="Y250" i="138" s="1"/>
  <c r="Y218" i="138" a="1"/>
  <c r="Y218" i="138" s="1"/>
  <c r="Y92" i="138" a="1"/>
  <c r="Y92" i="138" s="1"/>
  <c r="Y45" i="138" a="1"/>
  <c r="Y45" i="138" s="1"/>
  <c r="Y304" i="138" a="1"/>
  <c r="Y304" i="138" s="1"/>
  <c r="Y294" i="138" a="1"/>
  <c r="Y294" i="138" s="1"/>
  <c r="Y278" i="138" a="1"/>
  <c r="Y278" i="138" s="1"/>
  <c r="Y252" i="138" a="1"/>
  <c r="Y252" i="138" s="1"/>
  <c r="Y217" i="138" a="1"/>
  <c r="Y217" i="138" s="1"/>
  <c r="Y185" i="138" a="1"/>
  <c r="Y185" i="138" s="1"/>
  <c r="Y177" i="138" a="1"/>
  <c r="Y177" i="138" s="1"/>
  <c r="Y264" i="138" a="1"/>
  <c r="Y264" i="138" s="1"/>
  <c r="Y222" i="138" a="1"/>
  <c r="Y222" i="138" s="1"/>
  <c r="Y150" i="138" a="1"/>
  <c r="Y150" i="138" s="1"/>
  <c r="Y121" i="138" a="1"/>
  <c r="Y121" i="138" s="1"/>
  <c r="Y111" i="138" a="1"/>
  <c r="Y111" i="138" s="1"/>
  <c r="Y46" i="138" a="1"/>
  <c r="Y46" i="138" s="1"/>
  <c r="Y33" i="138" a="1"/>
  <c r="Y33" i="138" s="1"/>
  <c r="Y28" i="138" a="1"/>
  <c r="Y28" i="138" s="1"/>
  <c r="T1" i="138"/>
  <c r="Y328" i="138" a="1"/>
  <c r="Y328" i="138" s="1"/>
  <c r="Y232" i="138" a="1"/>
  <c r="Y232" i="138" s="1"/>
  <c r="Y224" i="138" a="1"/>
  <c r="Y224" i="138" s="1"/>
  <c r="Y220" i="138" a="1"/>
  <c r="Y220" i="138" s="1"/>
  <c r="Y213" i="138" a="1"/>
  <c r="Y213" i="138" s="1"/>
  <c r="Y163" i="138" a="1"/>
  <c r="Y163" i="138" s="1"/>
  <c r="Y140" i="138" a="1"/>
  <c r="Y140" i="138" s="1"/>
  <c r="Y91" i="138" a="1"/>
  <c r="Y91" i="138" s="1"/>
  <c r="Y66" i="138" a="1"/>
  <c r="Y66" i="138" s="1"/>
  <c r="Y244" i="138" a="1"/>
  <c r="Y244" i="138" s="1"/>
  <c r="Y206" i="138" a="1"/>
  <c r="Y206" i="138" s="1"/>
  <c r="Y203" i="138" a="1"/>
  <c r="Y203" i="138" s="1"/>
  <c r="Y258" i="138" a="1"/>
  <c r="Y258" i="138" s="1"/>
  <c r="Y143" i="138" a="1"/>
  <c r="Y143" i="138" s="1"/>
  <c r="Y112" i="138" a="1"/>
  <c r="Y112" i="138" s="1"/>
  <c r="Y65" i="138" a="1"/>
  <c r="Y65" i="138" s="1"/>
  <c r="Y52" i="138" a="1"/>
  <c r="Y52" i="138" s="1"/>
  <c r="Y31" i="138" a="1"/>
  <c r="Y31" i="138" s="1"/>
  <c r="Y26" i="138" a="1"/>
  <c r="Y26" i="138" s="1"/>
  <c r="Y10" i="138" a="1"/>
  <c r="Y10" i="138" s="1"/>
  <c r="Y171" i="138" a="1"/>
  <c r="Y171" i="138" s="1"/>
  <c r="Y77" i="138" a="1"/>
  <c r="Y77" i="138" s="1"/>
  <c r="Y13" i="138" a="1"/>
  <c r="Y13" i="138" s="1"/>
  <c r="Y310" i="138" a="1"/>
  <c r="Y310" i="138" s="1"/>
  <c r="Y75" i="138" a="1"/>
  <c r="Y75" i="138" s="1"/>
  <c r="Y21" i="138" a="1"/>
  <c r="Y21" i="138" s="1"/>
  <c r="Y238" i="138" a="1"/>
  <c r="Y238" i="138" s="1"/>
  <c r="Y285" i="138" a="1"/>
  <c r="Y285" i="138" s="1"/>
  <c r="Y263" i="138" a="1"/>
  <c r="Y263" i="138" s="1"/>
  <c r="Y248" i="138" a="1"/>
  <c r="Y248" i="138" s="1"/>
  <c r="Y195" i="138" a="1"/>
  <c r="Y195" i="138" s="1"/>
  <c r="Y268" i="138" a="1"/>
  <c r="Y268" i="138" s="1"/>
  <c r="Y257" i="138" a="1"/>
  <c r="Y257" i="138" s="1"/>
  <c r="Y290" i="138" a="1"/>
  <c r="Y290" i="138" s="1"/>
  <c r="Y198" i="138" a="1"/>
  <c r="Y198" i="138" s="1"/>
  <c r="Y320" i="138" a="1"/>
  <c r="Y320" i="138" s="1"/>
  <c r="Y272" i="138" a="1"/>
  <c r="Y272" i="138" s="1"/>
  <c r="Y85" i="138" a="1"/>
  <c r="Y85" i="138" s="1"/>
  <c r="Y72" i="138" a="1"/>
  <c r="Y72" i="138" s="1"/>
  <c r="Y64" i="138" a="1"/>
  <c r="Y64" i="138" s="1"/>
  <c r="Y53" i="138" a="1"/>
  <c r="Y53" i="138" s="1"/>
  <c r="Y32" i="138" a="1"/>
  <c r="Y32" i="138" s="1"/>
  <c r="Y307" i="138" a="1"/>
  <c r="Y307" i="138" s="1"/>
  <c r="Y173" i="138" a="1"/>
  <c r="Y173" i="138" s="1"/>
  <c r="Y96" i="138" a="1"/>
  <c r="Y96" i="138" s="1"/>
  <c r="Y87" i="138" a="1"/>
  <c r="Y87" i="138" s="1"/>
  <c r="Y201" i="138" a="1"/>
  <c r="Y201" i="138" s="1"/>
  <c r="Y183" i="138" a="1"/>
  <c r="Y183" i="138" s="1"/>
  <c r="Y282" i="138" a="1"/>
  <c r="Y282" i="138" s="1"/>
  <c r="Y305" i="138" a="1"/>
  <c r="Y305" i="138" s="1"/>
  <c r="Y324" i="138" a="1"/>
  <c r="Y324" i="138" s="1"/>
  <c r="Y317" i="138" a="1"/>
  <c r="Y317" i="138" s="1"/>
  <c r="Y287" i="138" a="1"/>
  <c r="Y287" i="138" s="1"/>
  <c r="Y74" i="138" a="1"/>
  <c r="Y74" i="138" s="1"/>
  <c r="Y221" i="138" a="1"/>
  <c r="Y221" i="138" s="1"/>
  <c r="Y138" i="138" a="1"/>
  <c r="Y138" i="138" s="1"/>
  <c r="Y131" i="138" a="1"/>
  <c r="Y131" i="138" s="1"/>
  <c r="Y104" i="138" a="1"/>
  <c r="Y104" i="138" s="1"/>
  <c r="Y127" i="138" a="1"/>
  <c r="Y127" i="138" s="1"/>
  <c r="Y69" i="138" a="1"/>
  <c r="Y69" i="138" s="1"/>
  <c r="Y200" i="138" a="1"/>
  <c r="Y200" i="138" s="1"/>
  <c r="Y161" i="138" a="1"/>
  <c r="Y161" i="138" s="1"/>
  <c r="Y145" i="138" a="1"/>
  <c r="Y145" i="138" s="1"/>
  <c r="Y120" i="138" a="1"/>
  <c r="Y120" i="138" s="1"/>
  <c r="Y107" i="138" a="1"/>
  <c r="Y107" i="138" s="1"/>
  <c r="Y95" i="138" a="1"/>
  <c r="Y95" i="138" s="1"/>
  <c r="Y260" i="138" a="1"/>
  <c r="Y260" i="138" s="1"/>
  <c r="Y212" i="138" a="1"/>
  <c r="Y212" i="138" s="1"/>
  <c r="Y193" i="138" a="1"/>
  <c r="Y193" i="138" s="1"/>
  <c r="Y237" i="138" a="1"/>
  <c r="Y237" i="138" s="1"/>
  <c r="Y160" i="138" a="1"/>
  <c r="Y160" i="138" s="1"/>
  <c r="Y141" i="138" a="1"/>
  <c r="Y141" i="138" s="1"/>
  <c r="Y288" i="138" a="1"/>
  <c r="Y288" i="138" s="1"/>
  <c r="Y211" i="138" a="1"/>
  <c r="Y211" i="138" s="1"/>
  <c r="Y152" i="138" a="1"/>
  <c r="Y152" i="138" s="1"/>
  <c r="Y133" i="138" a="1"/>
  <c r="Y133" i="138" s="1"/>
  <c r="Y123" i="138" a="1"/>
  <c r="Y123" i="138" s="1"/>
  <c r="Y86" i="138" a="1"/>
  <c r="Y86" i="138" s="1"/>
  <c r="Y57" i="138" a="1"/>
  <c r="Y57" i="138" s="1"/>
  <c r="Y11" i="138" a="1"/>
  <c r="Y11" i="138" s="1"/>
  <c r="Y4" i="138" a="1"/>
  <c r="Y4" i="138" s="1"/>
  <c r="Y2" i="138" a="1"/>
  <c r="Y2" i="138" s="1"/>
  <c r="T2" i="138" s="1"/>
  <c r="Y270" i="138" a="1"/>
  <c r="Y270" i="138" s="1"/>
  <c r="Y235" i="138" a="1"/>
  <c r="Y235" i="138" s="1"/>
  <c r="Y225" i="138" a="1"/>
  <c r="Y225" i="138" s="1"/>
  <c r="Y210" i="138" a="1"/>
  <c r="Y210" i="138" s="1"/>
  <c r="Y80" i="138" a="1"/>
  <c r="Y80" i="138" s="1"/>
  <c r="Y61" i="138" a="1"/>
  <c r="Y61" i="138" s="1"/>
  <c r="Y34" i="138" a="1"/>
  <c r="Y34" i="138" s="1"/>
  <c r="Y30" i="138" a="1"/>
  <c r="Y30" i="138" s="1"/>
  <c r="Y267" i="138" a="1"/>
  <c r="Y267" i="138" s="1"/>
  <c r="Y166" i="138" a="1"/>
  <c r="Y166" i="138" s="1"/>
  <c r="Y254" i="138" a="1"/>
  <c r="Y254" i="138" s="1"/>
  <c r="Y202" i="138" a="1"/>
  <c r="Y202" i="138" s="1"/>
  <c r="Y67" i="138" a="1"/>
  <c r="Y67" i="138" s="1"/>
  <c r="Y56" i="138" a="1"/>
  <c r="Y56" i="138" s="1"/>
  <c r="Y12" i="138" a="1"/>
  <c r="Y12" i="138" s="1"/>
  <c r="Y3" i="138" a="1"/>
  <c r="Y3" i="138" s="1"/>
  <c r="Y54" i="138" a="1"/>
  <c r="Y54" i="138" s="1"/>
  <c r="Y142" i="138" a="1"/>
  <c r="Y142" i="138" s="1"/>
  <c r="Y93" i="138" a="1"/>
  <c r="Y93" i="138" s="1"/>
  <c r="Y90" i="138" a="1"/>
  <c r="Y90" i="138" s="1"/>
  <c r="AB26" i="138" a="1"/>
  <c r="AB26" i="138" s="1"/>
  <c r="AB41" i="138" a="1"/>
  <c r="AB41" i="138" s="1"/>
  <c r="AA46" i="138" a="1"/>
  <c r="AA46" i="138" s="1"/>
  <c r="AB102" i="138" a="1"/>
  <c r="AB102" i="138" s="1"/>
  <c r="AB116" i="138" a="1"/>
  <c r="AB116" i="138" s="1"/>
  <c r="AA143" i="138" a="1"/>
  <c r="AA143" i="138" s="1"/>
  <c r="Y6" i="138" a="1"/>
  <c r="Y6" i="138" s="1"/>
  <c r="Y15" i="138" a="1"/>
  <c r="Y15" i="138" s="1"/>
  <c r="AA17" i="138" a="1"/>
  <c r="AA17" i="138" s="1"/>
  <c r="Y22" i="138" a="1"/>
  <c r="Y22" i="138" s="1"/>
  <c r="AB29" i="138" a="1"/>
  <c r="AB29" i="138" s="1"/>
  <c r="AA49" i="138" a="1"/>
  <c r="AA49" i="138" s="1"/>
  <c r="AB52" i="138" a="1"/>
  <c r="AB52" i="138" s="1"/>
  <c r="Y197" i="138" a="1"/>
  <c r="Y197" i="138" s="1"/>
  <c r="AA332" i="138" a="1"/>
  <c r="AA332" i="138" s="1"/>
  <c r="AA327" i="138" a="1"/>
  <c r="AA327" i="138" s="1"/>
  <c r="AA322" i="138" a="1"/>
  <c r="AA322" i="138" s="1"/>
  <c r="AA317" i="138" a="1"/>
  <c r="AA317" i="138" s="1"/>
  <c r="AA312" i="138" a="1"/>
  <c r="AA312" i="138" s="1"/>
  <c r="AA307" i="138" a="1"/>
  <c r="AA307" i="138" s="1"/>
  <c r="AA302" i="138" a="1"/>
  <c r="AA302" i="138" s="1"/>
  <c r="AA297" i="138" a="1"/>
  <c r="AA297" i="138" s="1"/>
  <c r="AA292" i="138" a="1"/>
  <c r="AA292" i="138" s="1"/>
  <c r="AA287" i="138" a="1"/>
  <c r="AA287" i="138" s="1"/>
  <c r="AA282" i="138" a="1"/>
  <c r="AA282" i="138" s="1"/>
  <c r="AA277" i="138" a="1"/>
  <c r="AA277" i="138" s="1"/>
  <c r="AA272" i="138" a="1"/>
  <c r="AA272" i="138" s="1"/>
  <c r="AA267" i="138" a="1"/>
  <c r="AA267" i="138" s="1"/>
  <c r="AA262" i="138" a="1"/>
  <c r="AA262" i="138" s="1"/>
  <c r="AA257" i="138" a="1"/>
  <c r="AA257" i="138" s="1"/>
  <c r="AA252" i="138" a="1"/>
  <c r="AA252" i="138" s="1"/>
  <c r="AA247" i="138" a="1"/>
  <c r="AA247" i="138" s="1"/>
  <c r="AA242" i="138" a="1"/>
  <c r="AA242" i="138" s="1"/>
  <c r="AA237" i="138" a="1"/>
  <c r="AA237" i="138" s="1"/>
  <c r="AA232" i="138" a="1"/>
  <c r="AA232" i="138" s="1"/>
  <c r="AA319" i="138" a="1"/>
  <c r="AA319" i="138" s="1"/>
  <c r="AA316" i="138" a="1"/>
  <c r="AA316" i="138" s="1"/>
  <c r="AA313" i="138" a="1"/>
  <c r="AA313" i="138" s="1"/>
  <c r="AA294" i="138" a="1"/>
  <c r="AA294" i="138" s="1"/>
  <c r="AA219" i="138" a="1"/>
  <c r="AA219" i="138" s="1"/>
  <c r="AA333" i="138" a="1"/>
  <c r="AA333" i="138" s="1"/>
  <c r="AA275" i="138" a="1"/>
  <c r="AA275" i="138" s="1"/>
  <c r="AA256" i="138" a="1"/>
  <c r="AA256" i="138" s="1"/>
  <c r="AA253" i="138" a="1"/>
  <c r="AA253" i="138" s="1"/>
  <c r="AA234" i="138" a="1"/>
  <c r="AA234" i="138" s="1"/>
  <c r="AA310" i="138" a="1"/>
  <c r="AA310" i="138" s="1"/>
  <c r="AA291" i="138" a="1"/>
  <c r="AA291" i="138" s="1"/>
  <c r="AA288" i="138" a="1"/>
  <c r="AA288" i="138" s="1"/>
  <c r="AA269" i="138" a="1"/>
  <c r="AA269" i="138" s="1"/>
  <c r="AA215" i="138" a="1"/>
  <c r="AA215" i="138" s="1"/>
  <c r="AA210" i="138" a="1"/>
  <c r="AA210" i="138" s="1"/>
  <c r="AA205" i="138" a="1"/>
  <c r="AA205" i="138" s="1"/>
  <c r="AA200" i="138" a="1"/>
  <c r="AA200" i="138" s="1"/>
  <c r="AA195" i="138" a="1"/>
  <c r="AA195" i="138" s="1"/>
  <c r="AA190" i="138" a="1"/>
  <c r="AA190" i="138" s="1"/>
  <c r="AA185" i="138" a="1"/>
  <c r="AA185" i="138" s="1"/>
  <c r="AA180" i="138" a="1"/>
  <c r="AA180" i="138" s="1"/>
  <c r="AA175" i="138" a="1"/>
  <c r="AA175" i="138" s="1"/>
  <c r="AA170" i="138" a="1"/>
  <c r="AA170" i="138" s="1"/>
  <c r="AA165" i="138" a="1"/>
  <c r="AA165" i="138" s="1"/>
  <c r="AA160" i="138" a="1"/>
  <c r="AA160" i="138" s="1"/>
  <c r="AA155" i="138" a="1"/>
  <c r="AA155" i="138" s="1"/>
  <c r="AA150" i="138" a="1"/>
  <c r="AA150" i="138" s="1"/>
  <c r="AA145" i="138" a="1"/>
  <c r="AA145" i="138" s="1"/>
  <c r="AA140" i="138" a="1"/>
  <c r="AA140" i="138" s="1"/>
  <c r="AA135" i="138" a="1"/>
  <c r="AA135" i="138" s="1"/>
  <c r="AA130" i="138" a="1"/>
  <c r="AA130" i="138" s="1"/>
  <c r="AA125" i="138" a="1"/>
  <c r="AA125" i="138" s="1"/>
  <c r="AA120" i="138" a="1"/>
  <c r="AA120" i="138" s="1"/>
  <c r="AA115" i="138" a="1"/>
  <c r="AA115" i="138" s="1"/>
  <c r="AA110" i="138" a="1"/>
  <c r="AA110" i="138" s="1"/>
  <c r="AA105" i="138" a="1"/>
  <c r="AA105" i="138" s="1"/>
  <c r="AA328" i="138" a="1"/>
  <c r="AA328" i="138" s="1"/>
  <c r="AA299" i="138" a="1"/>
  <c r="AA299" i="138" s="1"/>
  <c r="AA280" i="138" a="1"/>
  <c r="AA280" i="138" s="1"/>
  <c r="AA261" i="138" a="1"/>
  <c r="AA261" i="138" s="1"/>
  <c r="AA258" i="138" a="1"/>
  <c r="AA258" i="138" s="1"/>
  <c r="AA315" i="138" a="1"/>
  <c r="AA315" i="138" s="1"/>
  <c r="AA306" i="138" a="1"/>
  <c r="AA306" i="138" s="1"/>
  <c r="AA284" i="138" a="1"/>
  <c r="AA284" i="138" s="1"/>
  <c r="AA236" i="138" a="1"/>
  <c r="AA236" i="138" s="1"/>
  <c r="AA229" i="138" a="1"/>
  <c r="AA229" i="138" s="1"/>
  <c r="AA199" i="138" a="1"/>
  <c r="AA199" i="138" s="1"/>
  <c r="AA174" i="138" a="1"/>
  <c r="AA174" i="138" s="1"/>
  <c r="AA149" i="138" a="1"/>
  <c r="AA149" i="138" s="1"/>
  <c r="AA124" i="138" a="1"/>
  <c r="AA124" i="138" s="1"/>
  <c r="AA311" i="138" a="1"/>
  <c r="AA311" i="138" s="1"/>
  <c r="AA209" i="138" a="1"/>
  <c r="AA209" i="138" s="1"/>
  <c r="AA320" i="138" a="1"/>
  <c r="AA320" i="138" s="1"/>
  <c r="AA293" i="138" a="1"/>
  <c r="AA293" i="138" s="1"/>
  <c r="AA281" i="138" a="1"/>
  <c r="AA281" i="138" s="1"/>
  <c r="AA206" i="138" a="1"/>
  <c r="AA206" i="138" s="1"/>
  <c r="AA193" i="138" a="1"/>
  <c r="AA193" i="138" s="1"/>
  <c r="AA224" i="138" a="1"/>
  <c r="AA224" i="138" s="1"/>
  <c r="AA214" i="138" a="1"/>
  <c r="AA214" i="138" s="1"/>
  <c r="AA191" i="138" a="1"/>
  <c r="AA191" i="138" s="1"/>
  <c r="AA188" i="138" a="1"/>
  <c r="AA188" i="138" s="1"/>
  <c r="AA309" i="138" a="1"/>
  <c r="AA309" i="138" s="1"/>
  <c r="AA273" i="138" a="1"/>
  <c r="AA273" i="138" s="1"/>
  <c r="AA264" i="138" a="1"/>
  <c r="AA264" i="138" s="1"/>
  <c r="AA238" i="138" a="1"/>
  <c r="AA238" i="138" s="1"/>
  <c r="AA218" i="138" a="1"/>
  <c r="AA218" i="138" s="1"/>
  <c r="AA216" i="138" a="1"/>
  <c r="AA216" i="138" s="1"/>
  <c r="AA304" i="138" a="1"/>
  <c r="AA304" i="138" s="1"/>
  <c r="AA323" i="138" a="1"/>
  <c r="AA323" i="138" s="1"/>
  <c r="AA318" i="138" a="1"/>
  <c r="AA318" i="138" s="1"/>
  <c r="AA295" i="138" a="1"/>
  <c r="AA295" i="138" s="1"/>
  <c r="AA286" i="138" a="1"/>
  <c r="AA286" i="138" s="1"/>
  <c r="AA259" i="138" a="1"/>
  <c r="AA259" i="138" s="1"/>
  <c r="AA227" i="138" a="1"/>
  <c r="AA227" i="138" s="1"/>
  <c r="AA225" i="138" a="1"/>
  <c r="AA225" i="138" s="1"/>
  <c r="AA201" i="138" a="1"/>
  <c r="AA201" i="138" s="1"/>
  <c r="AA192" i="138" a="1"/>
  <c r="AA192" i="138" s="1"/>
  <c r="AA298" i="138" a="1"/>
  <c r="AA298" i="138" s="1"/>
  <c r="AA181" i="138" a="1"/>
  <c r="AA181" i="138" s="1"/>
  <c r="AA167" i="138" a="1"/>
  <c r="AA167" i="138" s="1"/>
  <c r="AA147" i="138" a="1"/>
  <c r="AA147" i="138" s="1"/>
  <c r="AA139" i="138" a="1"/>
  <c r="AA139" i="138" s="1"/>
  <c r="AA134" i="138" a="1"/>
  <c r="AA134" i="138" s="1"/>
  <c r="AA116" i="138" a="1"/>
  <c r="AA116" i="138" s="1"/>
  <c r="AA108" i="138" a="1"/>
  <c r="AA108" i="138" s="1"/>
  <c r="AA95" i="138" a="1"/>
  <c r="AA95" i="138" s="1"/>
  <c r="AA75" i="138" a="1"/>
  <c r="AA75" i="138" s="1"/>
  <c r="AA71" i="138" a="1"/>
  <c r="AA71" i="138" s="1"/>
  <c r="AA276" i="138" a="1"/>
  <c r="AA276" i="138" s="1"/>
  <c r="AA244" i="138" a="1"/>
  <c r="AA244" i="138" s="1"/>
  <c r="AA324" i="138" a="1"/>
  <c r="AA324" i="138" s="1"/>
  <c r="AA271" i="138" a="1"/>
  <c r="AA271" i="138" s="1"/>
  <c r="AA263" i="138" a="1"/>
  <c r="AA263" i="138" s="1"/>
  <c r="AA230" i="138" a="1"/>
  <c r="AA230" i="138" s="1"/>
  <c r="AA179" i="138" a="1"/>
  <c r="AA179" i="138" s="1"/>
  <c r="AA132" i="138" a="1"/>
  <c r="AA132" i="138" s="1"/>
  <c r="AA103" i="138" a="1"/>
  <c r="AA103" i="138" s="1"/>
  <c r="AA80" i="138" a="1"/>
  <c r="AA80" i="138" s="1"/>
  <c r="AA76" i="138" a="1"/>
  <c r="AA76" i="138" s="1"/>
  <c r="AA296" i="138" a="1"/>
  <c r="AA296" i="138" s="1"/>
  <c r="AA245" i="138" a="1"/>
  <c r="AA245" i="138" s="1"/>
  <c r="AA182" i="138" a="1"/>
  <c r="AA182" i="138" s="1"/>
  <c r="AA178" i="138" a="1"/>
  <c r="AA178" i="138" s="1"/>
  <c r="AA176" i="138" a="1"/>
  <c r="AA176" i="138" s="1"/>
  <c r="AA172" i="138" a="1"/>
  <c r="AA172" i="138" s="1"/>
  <c r="AA146" i="138" a="1"/>
  <c r="AA146" i="138" s="1"/>
  <c r="AA128" i="138" a="1"/>
  <c r="AA128" i="138" s="1"/>
  <c r="AA117" i="138" a="1"/>
  <c r="AA117" i="138" s="1"/>
  <c r="AA73" i="138" a="1"/>
  <c r="AA73" i="138" s="1"/>
  <c r="AA52" i="138" a="1"/>
  <c r="AA52" i="138" s="1"/>
  <c r="AA27" i="138" a="1"/>
  <c r="AA27" i="138" s="1"/>
  <c r="AA23" i="138" a="1"/>
  <c r="AA23" i="138" s="1"/>
  <c r="AA184" i="138" a="1"/>
  <c r="AA184" i="138" s="1"/>
  <c r="AA168" i="138" a="1"/>
  <c r="AA168" i="138" s="1"/>
  <c r="AA126" i="138" a="1"/>
  <c r="AA126" i="138" s="1"/>
  <c r="AA106" i="138" a="1"/>
  <c r="AA106" i="138" s="1"/>
  <c r="AA289" i="138" a="1"/>
  <c r="AA289" i="138" s="1"/>
  <c r="AA239" i="138" a="1"/>
  <c r="AA239" i="138" s="1"/>
  <c r="AA89" i="138" a="1"/>
  <c r="AA89" i="138" s="1"/>
  <c r="AA63" i="138" a="1"/>
  <c r="AA63" i="138" s="1"/>
  <c r="AA331" i="138" a="1"/>
  <c r="AA331" i="138" s="1"/>
  <c r="AA250" i="138" a="1"/>
  <c r="AA250" i="138" s="1"/>
  <c r="AA228" i="138" a="1"/>
  <c r="AA228" i="138" s="1"/>
  <c r="AA223" i="138" a="1"/>
  <c r="AA223" i="138" s="1"/>
  <c r="AA166" i="138" a="1"/>
  <c r="AA166" i="138" s="1"/>
  <c r="AA92" i="138" a="1"/>
  <c r="AA92" i="138" s="1"/>
  <c r="AA86" i="138" a="1"/>
  <c r="AA86" i="138" s="1"/>
  <c r="AA270" i="138" a="1"/>
  <c r="AA270" i="138" s="1"/>
  <c r="AA194" i="138" a="1"/>
  <c r="AA194" i="138" s="1"/>
  <c r="AA153" i="138" a="1"/>
  <c r="AA153" i="138" s="1"/>
  <c r="AA211" i="138" a="1"/>
  <c r="AA211" i="138" s="1"/>
  <c r="AA196" i="138" a="1"/>
  <c r="AA196" i="138" s="1"/>
  <c r="AA151" i="138" a="1"/>
  <c r="AA151" i="138" s="1"/>
  <c r="AA144" i="138" a="1"/>
  <c r="AA144" i="138" s="1"/>
  <c r="AA98" i="138" a="1"/>
  <c r="AA98" i="138" s="1"/>
  <c r="AA83" i="138" a="1"/>
  <c r="AA83" i="138" s="1"/>
  <c r="AA67" i="138" a="1"/>
  <c r="AA67" i="138" s="1"/>
  <c r="AA42" i="138" a="1"/>
  <c r="AA42" i="138" s="1"/>
  <c r="AA3" i="138" a="1"/>
  <c r="AA3" i="138" s="1"/>
  <c r="AA142" i="138" a="1"/>
  <c r="AA142" i="138" s="1"/>
  <c r="AA133" i="138" a="1"/>
  <c r="AA133" i="138" s="1"/>
  <c r="AA122" i="138" a="1"/>
  <c r="AA122" i="138" s="1"/>
  <c r="AA35" i="138" a="1"/>
  <c r="AA35" i="138" s="1"/>
  <c r="AA28" i="138" a="1"/>
  <c r="AA28" i="138" s="1"/>
  <c r="AA24" i="138" a="1"/>
  <c r="AA24" i="138" s="1"/>
  <c r="AA308" i="138" a="1"/>
  <c r="AA308" i="138" s="1"/>
  <c r="AA305" i="138" a="1"/>
  <c r="AA305" i="138" s="1"/>
  <c r="AA279" i="138" a="1"/>
  <c r="AA279" i="138" s="1"/>
  <c r="AA233" i="138" a="1"/>
  <c r="AA233" i="138" s="1"/>
  <c r="AA220" i="138" a="1"/>
  <c r="AA220" i="138" s="1"/>
  <c r="AA101" i="138" a="1"/>
  <c r="AA101" i="138" s="1"/>
  <c r="AA77" i="138" a="1"/>
  <c r="AA77" i="138" s="1"/>
  <c r="AA60" i="138" a="1"/>
  <c r="AA60" i="138" s="1"/>
  <c r="AA53" i="138" a="1"/>
  <c r="AA53" i="138" s="1"/>
  <c r="AA197" i="138" a="1"/>
  <c r="AA197" i="138" s="1"/>
  <c r="AA189" i="138" a="1"/>
  <c r="AA189" i="138" s="1"/>
  <c r="AA283" i="138" a="1"/>
  <c r="AA283" i="138" s="1"/>
  <c r="AA255" i="138" a="1"/>
  <c r="AA255" i="138" s="1"/>
  <c r="AA226" i="138" a="1"/>
  <c r="AA226" i="138" s="1"/>
  <c r="AA204" i="138" a="1"/>
  <c r="AA204" i="138" s="1"/>
  <c r="AA51" i="138" a="1"/>
  <c r="AA51" i="138" s="1"/>
  <c r="AA41" i="138" a="1"/>
  <c r="AA41" i="138" s="1"/>
  <c r="AA36" i="138" a="1"/>
  <c r="AA36" i="138" s="1"/>
  <c r="AA330" i="138" a="1"/>
  <c r="AA330" i="138" s="1"/>
  <c r="AA285" i="138" a="1"/>
  <c r="AA285" i="138" s="1"/>
  <c r="AA249" i="138" a="1"/>
  <c r="AA249" i="138" s="1"/>
  <c r="AA157" i="138" a="1"/>
  <c r="AA157" i="138" s="1"/>
  <c r="AA154" i="138" a="1"/>
  <c r="AA154" i="138" s="1"/>
  <c r="AA290" i="138" a="1"/>
  <c r="AA290" i="138" s="1"/>
  <c r="AA248" i="138" a="1"/>
  <c r="AA248" i="138" s="1"/>
  <c r="AA207" i="138" a="1"/>
  <c r="AA207" i="138" s="1"/>
  <c r="AA158" i="138" a="1"/>
  <c r="AA158" i="138" s="1"/>
  <c r="AA152" i="138" a="1"/>
  <c r="AA152" i="138" s="1"/>
  <c r="AA97" i="138" a="1"/>
  <c r="AA97" i="138" s="1"/>
  <c r="AA2" i="138" a="1"/>
  <c r="AA2" i="138" s="1"/>
  <c r="V2" i="138" s="1"/>
  <c r="AA203" i="138" a="1"/>
  <c r="AA203" i="138" s="1"/>
  <c r="AA99" i="138" a="1"/>
  <c r="AA99" i="138" s="1"/>
  <c r="AA29" i="138" a="1"/>
  <c r="AA29" i="138" s="1"/>
  <c r="AA5" i="138" a="1"/>
  <c r="AA5" i="138" s="1"/>
  <c r="AA303" i="138" a="1"/>
  <c r="AA303" i="138" s="1"/>
  <c r="AA274" i="138" a="1"/>
  <c r="AA274" i="138" s="1"/>
  <c r="AA243" i="138" a="1"/>
  <c r="AA243" i="138" s="1"/>
  <c r="AA329" i="138" a="1"/>
  <c r="AA329" i="138" s="1"/>
  <c r="AA321" i="138" a="1"/>
  <c r="AA321" i="138" s="1"/>
  <c r="AA202" i="138" a="1"/>
  <c r="AA202" i="138" s="1"/>
  <c r="AA177" i="138" a="1"/>
  <c r="AA177" i="138" s="1"/>
  <c r="AA268" i="138" a="1"/>
  <c r="AA268" i="138" s="1"/>
  <c r="AA314" i="138" a="1"/>
  <c r="AA314" i="138" s="1"/>
  <c r="AA278" i="138" a="1"/>
  <c r="AA278" i="138" s="1"/>
  <c r="AA241" i="138" a="1"/>
  <c r="AA241" i="138" s="1"/>
  <c r="AA222" i="138" a="1"/>
  <c r="AA222" i="138" s="1"/>
  <c r="AA187" i="138" a="1"/>
  <c r="AA187" i="138" s="1"/>
  <c r="AA326" i="138" a="1"/>
  <c r="AA326" i="138" s="1"/>
  <c r="AA301" i="138" a="1"/>
  <c r="AA301" i="138" s="1"/>
  <c r="AA251" i="138" a="1"/>
  <c r="AA251" i="138" s="1"/>
  <c r="AA231" i="138" a="1"/>
  <c r="AA231" i="138" s="1"/>
  <c r="AA163" i="138" a="1"/>
  <c r="AA163" i="138" s="1"/>
  <c r="AA138" i="138" a="1"/>
  <c r="AA138" i="138" s="1"/>
  <c r="AA62" i="138" a="1"/>
  <c r="AA62" i="138" s="1"/>
  <c r="AA37" i="138" a="1"/>
  <c r="AA37" i="138" s="1"/>
  <c r="AA25" i="138" a="1"/>
  <c r="AA25" i="138" s="1"/>
  <c r="AA12" i="138" a="1"/>
  <c r="AA12" i="138" s="1"/>
  <c r="AA9" i="138" a="1"/>
  <c r="AA9" i="138" s="1"/>
  <c r="AA6" i="138" a="1"/>
  <c r="AA6" i="138" s="1"/>
  <c r="AA266" i="138" a="1"/>
  <c r="AA266" i="138" s="1"/>
  <c r="AA183" i="138" a="1"/>
  <c r="AA183" i="138" s="1"/>
  <c r="AA141" i="138" a="1"/>
  <c r="AA141" i="138" s="1"/>
  <c r="AA300" i="138" a="1"/>
  <c r="AA300" i="138" s="1"/>
  <c r="AA221" i="138" a="1"/>
  <c r="AA221" i="138" s="1"/>
  <c r="AA325" i="138" a="1"/>
  <c r="AA325" i="138" s="1"/>
  <c r="AA107" i="138" a="1"/>
  <c r="AA107" i="138" s="1"/>
  <c r="AA87" i="138" a="1"/>
  <c r="AA87" i="138" s="1"/>
  <c r="AA79" i="138" a="1"/>
  <c r="AA79" i="138" s="1"/>
  <c r="AA47" i="138" a="1"/>
  <c r="AA47" i="138" s="1"/>
  <c r="AA43" i="138" a="1"/>
  <c r="AA43" i="138" s="1"/>
  <c r="AA31" i="138" a="1"/>
  <c r="AA31" i="138" s="1"/>
  <c r="AA10" i="138" a="1"/>
  <c r="AA10" i="138" s="1"/>
  <c r="AA8" i="138" a="1"/>
  <c r="AA8" i="138" s="1"/>
  <c r="AA240" i="138" a="1"/>
  <c r="AA240" i="138" s="1"/>
  <c r="AA161" i="138" a="1"/>
  <c r="AA161" i="138" s="1"/>
  <c r="AA127" i="138" a="1"/>
  <c r="AA127" i="138" s="1"/>
  <c r="AA213" i="138" a="1"/>
  <c r="AA213" i="138" s="1"/>
  <c r="AA169" i="138" a="1"/>
  <c r="AA169" i="138" s="1"/>
  <c r="AA84" i="138" a="1"/>
  <c r="AA84" i="138" s="1"/>
  <c r="AA173" i="138" a="1"/>
  <c r="AA173" i="138" s="1"/>
  <c r="AA81" i="138" a="1"/>
  <c r="AA81" i="138" s="1"/>
  <c r="AA260" i="138" a="1"/>
  <c r="AA260" i="138" s="1"/>
  <c r="AA212" i="138" a="1"/>
  <c r="AA212" i="138" s="1"/>
  <c r="AA113" i="138" a="1"/>
  <c r="AA113" i="138" s="1"/>
  <c r="AA78" i="138" a="1"/>
  <c r="AA78" i="138" s="1"/>
  <c r="AA66" i="138" a="1"/>
  <c r="AA66" i="138" s="1"/>
  <c r="AA109" i="138" a="1"/>
  <c r="AA109" i="138" s="1"/>
  <c r="AA246" i="138" a="1"/>
  <c r="AA246" i="138" s="1"/>
  <c r="AA235" i="138" a="1"/>
  <c r="AA235" i="138" s="1"/>
  <c r="AA198" i="138" a="1"/>
  <c r="AA198" i="138" s="1"/>
  <c r="AA148" i="138" a="1"/>
  <c r="AA148" i="138" s="1"/>
  <c r="AA129" i="138" a="1"/>
  <c r="AA129" i="138" s="1"/>
  <c r="AA100" i="138" a="1"/>
  <c r="AA100" i="138" s="1"/>
  <c r="AA59" i="138" a="1"/>
  <c r="AA59" i="138" s="1"/>
  <c r="AA34" i="138" a="1"/>
  <c r="AA34" i="138" s="1"/>
  <c r="AA30" i="138" a="1"/>
  <c r="AA30" i="138" s="1"/>
  <c r="AA26" i="138" a="1"/>
  <c r="AA26" i="138" s="1"/>
  <c r="AA217" i="138" a="1"/>
  <c r="AA217" i="138" s="1"/>
  <c r="AA186" i="138" a="1"/>
  <c r="AA186" i="138" s="1"/>
  <c r="AA136" i="138" a="1"/>
  <c r="AA136" i="138" s="1"/>
  <c r="AA171" i="138" a="1"/>
  <c r="AA171" i="138" s="1"/>
  <c r="AA18" i="138" a="1"/>
  <c r="AA18" i="138" s="1"/>
  <c r="AA7" i="138" a="1"/>
  <c r="AA7" i="138" s="1"/>
  <c r="AA254" i="138" a="1"/>
  <c r="AA254" i="138" s="1"/>
  <c r="AA208" i="138" a="1"/>
  <c r="AA208" i="138" s="1"/>
  <c r="AA131" i="138" a="1"/>
  <c r="AA131" i="138" s="1"/>
  <c r="AA114" i="138" a="1"/>
  <c r="AA114" i="138" s="1"/>
  <c r="AA90" i="138" a="1"/>
  <c r="AA90" i="138" s="1"/>
  <c r="AA82" i="138" a="1"/>
  <c r="AA82" i="138" s="1"/>
  <c r="AA74" i="138" a="1"/>
  <c r="AA74" i="138" s="1"/>
  <c r="AA58" i="138" a="1"/>
  <c r="AA58" i="138" s="1"/>
  <c r="AA39" i="138" a="1"/>
  <c r="AA39" i="138" s="1"/>
  <c r="AA69" i="138" a="1"/>
  <c r="AA69" i="138" s="1"/>
  <c r="AA265" i="138" a="1"/>
  <c r="AA265" i="138" s="1"/>
  <c r="AA104" i="138" a="1"/>
  <c r="AA104" i="138" s="1"/>
  <c r="Y60" i="138" a="1"/>
  <c r="Y60" i="138" s="1"/>
  <c r="AB69" i="138" a="1"/>
  <c r="AB69" i="138" s="1"/>
  <c r="AB91" i="138" a="1"/>
  <c r="AB91" i="138" s="1"/>
  <c r="Y37" i="138" a="1"/>
  <c r="Y37" i="138" s="1"/>
  <c r="Y42" i="138" a="1"/>
  <c r="Y42" i="138" s="1"/>
  <c r="Y47" i="138" a="1"/>
  <c r="Y47" i="138" s="1"/>
  <c r="AB34" i="138" a="1"/>
  <c r="AB34" i="138" s="1"/>
  <c r="Y58" i="138" a="1"/>
  <c r="Y58" i="138" s="1"/>
  <c r="AA70" i="138" a="1"/>
  <c r="AA70" i="138" s="1"/>
  <c r="Y78" i="138" a="1"/>
  <c r="Y78" i="138" s="1"/>
  <c r="Y88" i="138" a="1"/>
  <c r="Y88" i="138" s="1"/>
  <c r="AA93" i="138" a="1"/>
  <c r="AA93" i="138" s="1"/>
  <c r="AA4" i="138" a="1"/>
  <c r="AA4" i="138" s="1"/>
  <c r="AB6" i="138" a="1"/>
  <c r="AB6" i="138" s="1"/>
  <c r="AA15" i="138" a="1"/>
  <c r="AA15" i="138" s="1"/>
  <c r="Y20" i="138" a="1"/>
  <c r="Y20" i="138" s="1"/>
  <c r="AB22" i="138" a="1"/>
  <c r="AB22" i="138" s="1"/>
  <c r="AB55" i="138" a="1"/>
  <c r="AB55" i="138" s="1"/>
  <c r="AA61" i="138" a="1"/>
  <c r="AA61" i="138" s="1"/>
  <c r="Y83" i="138" a="1"/>
  <c r="Y83" i="138" s="1"/>
  <c r="AA88" i="138" a="1"/>
  <c r="AA88" i="138" s="1"/>
  <c r="AA111" i="138" a="1"/>
  <c r="AA111" i="138" s="1"/>
  <c r="AA118" i="138" a="1"/>
  <c r="AA118" i="138" s="1"/>
  <c r="AA102" i="138" a="1"/>
  <c r="AA102" i="138" s="1"/>
  <c r="AA22" i="138" a="1"/>
  <c r="AA22" i="138" s="1"/>
  <c r="Y27" i="138" a="1"/>
  <c r="Y27" i="138" s="1"/>
  <c r="AB27" i="138" a="1"/>
  <c r="AB27" i="138" s="1"/>
  <c r="AA32" i="138" a="1"/>
  <c r="AA32" i="138" s="1"/>
  <c r="Y40" i="138" a="1"/>
  <c r="Y40" i="138" s="1"/>
  <c r="Y50" i="138" a="1"/>
  <c r="Y50" i="138" s="1"/>
  <c r="AB58" i="138" a="1"/>
  <c r="AB58" i="138" s="1"/>
  <c r="AB93" i="138" a="1"/>
  <c r="AB93" i="138" s="1"/>
  <c r="Y99" i="138" a="1"/>
  <c r="Y99" i="138" s="1"/>
  <c r="AA119" i="138" a="1"/>
  <c r="AA119" i="138" s="1"/>
  <c r="Y136" i="138" a="1"/>
  <c r="Y136" i="138" s="1"/>
  <c r="AA156" i="138" a="1"/>
  <c r="AA156" i="138" s="1"/>
  <c r="Y105" i="138" a="1"/>
  <c r="Y105" i="138" s="1"/>
  <c r="AB128" i="138" a="1"/>
  <c r="AB128" i="138" s="1"/>
  <c r="AA137" i="138" a="1"/>
  <c r="AA137" i="138" s="1"/>
  <c r="Y158" i="138" a="1"/>
  <c r="Y158" i="138" s="1"/>
  <c r="AB32" i="138" a="1"/>
  <c r="AB32" i="138" s="1"/>
  <c r="Y35" i="138" a="1"/>
  <c r="Y35" i="138" s="1"/>
  <c r="AA50" i="138" a="1"/>
  <c r="AA50" i="138" s="1"/>
  <c r="Y84" i="138" a="1"/>
  <c r="Y84" i="138" s="1"/>
  <c r="AA94" i="138" a="1"/>
  <c r="AA94" i="138" s="1"/>
  <c r="AA112" i="138" a="1"/>
  <c r="AA112" i="138" s="1"/>
  <c r="AA64" i="138" a="1"/>
  <c r="AA64" i="138" s="1"/>
  <c r="AB67" i="138" a="1"/>
  <c r="AB67" i="138" s="1"/>
  <c r="Y9" i="138" a="1"/>
  <c r="Y9" i="138" s="1"/>
  <c r="AB13" i="138" a="1"/>
  <c r="AB13" i="138" s="1"/>
  <c r="AA40" i="138" a="1"/>
  <c r="AA40" i="138" s="1"/>
  <c r="AA45" i="138" a="1"/>
  <c r="AA45" i="138" s="1"/>
  <c r="AB50" i="138" a="1"/>
  <c r="AB50" i="138" s="1"/>
  <c r="AB75" i="138" a="1"/>
  <c r="AB75" i="138" s="1"/>
  <c r="AB11" i="138" a="1"/>
  <c r="AB11" i="138" s="1"/>
  <c r="AB25" i="138" a="1"/>
  <c r="AB25" i="138" s="1"/>
  <c r="AB40" i="138" a="1"/>
  <c r="AB40" i="138" s="1"/>
  <c r="AA121" i="138" a="1"/>
  <c r="AA121" i="138" s="1"/>
  <c r="AA159" i="138" a="1"/>
  <c r="AA159" i="138" s="1"/>
  <c r="AA54" i="138" a="1"/>
  <c r="AA54" i="138" s="1"/>
  <c r="AB333" i="138" a="1"/>
  <c r="AB333" i="138" s="1"/>
  <c r="AB327" i="138" a="1"/>
  <c r="AB327" i="138" s="1"/>
  <c r="AB320" i="138" a="1"/>
  <c r="AB320" i="138" s="1"/>
  <c r="AB322" i="138" a="1"/>
  <c r="AB322" i="138" s="1"/>
  <c r="AB310" i="138" a="1"/>
  <c r="AB310" i="138" s="1"/>
  <c r="AB291" i="138" a="1"/>
  <c r="AB291" i="138" s="1"/>
  <c r="AB288" i="138" a="1"/>
  <c r="AB288" i="138" s="1"/>
  <c r="AB272" i="138" a="1"/>
  <c r="AB272" i="138" s="1"/>
  <c r="AB269" i="138" a="1"/>
  <c r="AB269" i="138" s="1"/>
  <c r="AB215" i="138" a="1"/>
  <c r="AB215" i="138" s="1"/>
  <c r="AB210" i="138" a="1"/>
  <c r="AB210" i="138" s="1"/>
  <c r="AB205" i="138" a="1"/>
  <c r="AB205" i="138" s="1"/>
  <c r="AB200" i="138" a="1"/>
  <c r="AB200" i="138" s="1"/>
  <c r="AB195" i="138" a="1"/>
  <c r="AB195" i="138" s="1"/>
  <c r="AB190" i="138" a="1"/>
  <c r="AB190" i="138" s="1"/>
  <c r="AB185" i="138" a="1"/>
  <c r="AB185" i="138" s="1"/>
  <c r="AB180" i="138" a="1"/>
  <c r="AB180" i="138" s="1"/>
  <c r="AB175" i="138" a="1"/>
  <c r="AB175" i="138" s="1"/>
  <c r="AB170" i="138" a="1"/>
  <c r="AB170" i="138" s="1"/>
  <c r="AB165" i="138" a="1"/>
  <c r="AB165" i="138" s="1"/>
  <c r="AB160" i="138" a="1"/>
  <c r="AB160" i="138" s="1"/>
  <c r="AB155" i="138" a="1"/>
  <c r="AB155" i="138" s="1"/>
  <c r="AB150" i="138" a="1"/>
  <c r="AB150" i="138" s="1"/>
  <c r="AB145" i="138" a="1"/>
  <c r="AB145" i="138" s="1"/>
  <c r="AB140" i="138" a="1"/>
  <c r="AB140" i="138" s="1"/>
  <c r="AB135" i="138" a="1"/>
  <c r="AB135" i="138" s="1"/>
  <c r="AB130" i="138" a="1"/>
  <c r="AB130" i="138" s="1"/>
  <c r="AB125" i="138" a="1"/>
  <c r="AB125" i="138" s="1"/>
  <c r="AB120" i="138" a="1"/>
  <c r="AB120" i="138" s="1"/>
  <c r="AB115" i="138" a="1"/>
  <c r="AB115" i="138" s="1"/>
  <c r="AB110" i="138" a="1"/>
  <c r="AB110" i="138" s="1"/>
  <c r="AB328" i="138" a="1"/>
  <c r="AB328" i="138" s="1"/>
  <c r="AB325" i="138" a="1"/>
  <c r="AB325" i="138" s="1"/>
  <c r="AB250" i="138" a="1"/>
  <c r="AB250" i="138" s="1"/>
  <c r="AB231" i="138" a="1"/>
  <c r="AB231" i="138" s="1"/>
  <c r="AB228" i="138" a="1"/>
  <c r="AB228" i="138" s="1"/>
  <c r="AB307" i="138" a="1"/>
  <c r="AB307" i="138" s="1"/>
  <c r="AB304" i="138" a="1"/>
  <c r="AB304" i="138" s="1"/>
  <c r="AB285" i="138" a="1"/>
  <c r="AB285" i="138" s="1"/>
  <c r="AB266" i="138" a="1"/>
  <c r="AB266" i="138" s="1"/>
  <c r="AB263" i="138" a="1"/>
  <c r="AB263" i="138" s="1"/>
  <c r="AB247" i="138" a="1"/>
  <c r="AB247" i="138" s="1"/>
  <c r="AB244" i="138" a="1"/>
  <c r="AB244" i="138" s="1"/>
  <c r="AB224" i="138" a="1"/>
  <c r="AB224" i="138" s="1"/>
  <c r="AB220" i="138" a="1"/>
  <c r="AB220" i="138" s="1"/>
  <c r="AB296" i="138" a="1"/>
  <c r="AB296" i="138" s="1"/>
  <c r="AB293" i="138" a="1"/>
  <c r="AB293" i="138" s="1"/>
  <c r="AB277" i="138" a="1"/>
  <c r="AB277" i="138" s="1"/>
  <c r="AB274" i="138" a="1"/>
  <c r="AB274" i="138" s="1"/>
  <c r="AB282" i="138" a="1"/>
  <c r="AB282" i="138" s="1"/>
  <c r="AB262" i="138" a="1"/>
  <c r="AB262" i="138" s="1"/>
  <c r="AB260" i="138" a="1"/>
  <c r="AB260" i="138" s="1"/>
  <c r="AB221" i="138" a="1"/>
  <c r="AB221" i="138" s="1"/>
  <c r="AB218" i="138" a="1"/>
  <c r="AB218" i="138" s="1"/>
  <c r="AB212" i="138" a="1"/>
  <c r="AB212" i="138" s="1"/>
  <c r="AB187" i="138" a="1"/>
  <c r="AB187" i="138" s="1"/>
  <c r="AB162" i="138" a="1"/>
  <c r="AB162" i="138" s="1"/>
  <c r="AB137" i="138" a="1"/>
  <c r="AB137" i="138" s="1"/>
  <c r="AB112" i="138" a="1"/>
  <c r="AB112" i="138" s="1"/>
  <c r="AB326" i="138" a="1"/>
  <c r="AB326" i="138" s="1"/>
  <c r="AB324" i="138" a="1"/>
  <c r="AB324" i="138" s="1"/>
  <c r="AB309" i="138" a="1"/>
  <c r="AB309" i="138" s="1"/>
  <c r="AB300" i="138" a="1"/>
  <c r="AB300" i="138" s="1"/>
  <c r="AB278" i="138" a="1"/>
  <c r="AB278" i="138" s="1"/>
  <c r="AB227" i="138" a="1"/>
  <c r="AB227" i="138" s="1"/>
  <c r="AB197" i="138" a="1"/>
  <c r="AB197" i="138" s="1"/>
  <c r="AB316" i="138" a="1"/>
  <c r="AB316" i="138" s="1"/>
  <c r="AB314" i="138" a="1"/>
  <c r="AB314" i="138" s="1"/>
  <c r="AB305" i="138" a="1"/>
  <c r="AB305" i="138" s="1"/>
  <c r="AB303" i="138" a="1"/>
  <c r="AB303" i="138" s="1"/>
  <c r="AB299" i="138" a="1"/>
  <c r="AB299" i="138" s="1"/>
  <c r="AB226" i="138" a="1"/>
  <c r="AB226" i="138" s="1"/>
  <c r="AB134" i="138" a="1"/>
  <c r="AB134" i="138" s="1"/>
  <c r="AB106" i="138" a="1"/>
  <c r="AB106" i="138" s="1"/>
  <c r="AB98" i="138" a="1"/>
  <c r="AB98" i="138" s="1"/>
  <c r="AB332" i="138" a="1"/>
  <c r="AB332" i="138" s="1"/>
  <c r="AB254" i="138" a="1"/>
  <c r="AB254" i="138" s="1"/>
  <c r="AB237" i="138" a="1"/>
  <c r="AB237" i="138" s="1"/>
  <c r="AB233" i="138" a="1"/>
  <c r="AB233" i="138" s="1"/>
  <c r="AB217" i="138" a="1"/>
  <c r="AB217" i="138" s="1"/>
  <c r="AB204" i="138" a="1"/>
  <c r="AB204" i="138" s="1"/>
  <c r="AB177" i="138" a="1"/>
  <c r="AB177" i="138" s="1"/>
  <c r="AB174" i="138" a="1"/>
  <c r="AB174" i="138" s="1"/>
  <c r="AB329" i="138" a="1"/>
  <c r="AB329" i="138" s="1"/>
  <c r="AB321" i="138" a="1"/>
  <c r="AB321" i="138" s="1"/>
  <c r="AB255" i="138" a="1"/>
  <c r="AB255" i="138" s="1"/>
  <c r="AB236" i="138" a="1"/>
  <c r="AB236" i="138" s="1"/>
  <c r="AB323" i="138" a="1"/>
  <c r="AB323" i="138" s="1"/>
  <c r="AB275" i="138" a="1"/>
  <c r="AB275" i="138" s="1"/>
  <c r="AB318" i="138" a="1"/>
  <c r="AB318" i="138" s="1"/>
  <c r="AB295" i="138" a="1"/>
  <c r="AB295" i="138" s="1"/>
  <c r="AB313" i="138" a="1"/>
  <c r="AB313" i="138" s="1"/>
  <c r="AB279" i="138" a="1"/>
  <c r="AB279" i="138" s="1"/>
  <c r="AB246" i="138" a="1"/>
  <c r="AB246" i="138" s="1"/>
  <c r="AB173" i="138" a="1"/>
  <c r="AB173" i="138" s="1"/>
  <c r="AB315" i="138" a="1"/>
  <c r="AB315" i="138" s="1"/>
  <c r="AB287" i="138" a="1"/>
  <c r="AB287" i="138" s="1"/>
  <c r="AB276" i="138" a="1"/>
  <c r="AB276" i="138" s="1"/>
  <c r="AB242" i="138" a="1"/>
  <c r="AB242" i="138" s="1"/>
  <c r="AB207" i="138" a="1"/>
  <c r="AB207" i="138" s="1"/>
  <c r="AB142" i="138" a="1"/>
  <c r="AB142" i="138" s="1"/>
  <c r="AB129" i="138" a="1"/>
  <c r="AB129" i="138" s="1"/>
  <c r="AB111" i="138" a="1"/>
  <c r="AB111" i="138" s="1"/>
  <c r="AB99" i="138" a="1"/>
  <c r="AB99" i="138" s="1"/>
  <c r="AB88" i="138" a="1"/>
  <c r="AB88" i="138" s="1"/>
  <c r="AB292" i="138" a="1"/>
  <c r="AB292" i="138" s="1"/>
  <c r="AB284" i="138" a="1"/>
  <c r="AB284" i="138" s="1"/>
  <c r="AB271" i="138" a="1"/>
  <c r="AB271" i="138" s="1"/>
  <c r="AB230" i="138" a="1"/>
  <c r="AB230" i="138" s="1"/>
  <c r="AB268" i="138" a="1"/>
  <c r="AB268" i="138" s="1"/>
  <c r="AB258" i="138" a="1"/>
  <c r="AB258" i="138" s="1"/>
  <c r="AB251" i="138" a="1"/>
  <c r="AB251" i="138" s="1"/>
  <c r="AB203" i="138" a="1"/>
  <c r="AB203" i="138" s="1"/>
  <c r="AB201" i="138" a="1"/>
  <c r="AB201" i="138" s="1"/>
  <c r="AB163" i="138" a="1"/>
  <c r="AB163" i="138" s="1"/>
  <c r="AB158" i="138" a="1"/>
  <c r="AB158" i="138" s="1"/>
  <c r="AB127" i="138" a="1"/>
  <c r="AB127" i="138" s="1"/>
  <c r="AB96" i="138" a="1"/>
  <c r="AB96" i="138" s="1"/>
  <c r="AB289" i="138" a="1"/>
  <c r="AB289" i="138" s="1"/>
  <c r="AB239" i="138" a="1"/>
  <c r="AB239" i="138" s="1"/>
  <c r="AB223" i="138" a="1"/>
  <c r="AB223" i="138" s="1"/>
  <c r="AB192" i="138" a="1"/>
  <c r="AB192" i="138" s="1"/>
  <c r="AB168" i="138" a="1"/>
  <c r="AB168" i="138" s="1"/>
  <c r="AB166" i="138" a="1"/>
  <c r="AB166" i="138" s="1"/>
  <c r="AB108" i="138" a="1"/>
  <c r="AB108" i="138" s="1"/>
  <c r="AB92" i="138" a="1"/>
  <c r="AB92" i="138" s="1"/>
  <c r="AB70" i="138" a="1"/>
  <c r="AB70" i="138" s="1"/>
  <c r="AB15" i="138" a="1"/>
  <c r="AB15" i="138" s="1"/>
  <c r="AB153" i="138" a="1"/>
  <c r="AB153" i="138" s="1"/>
  <c r="AB86" i="138" a="1"/>
  <c r="AB86" i="138" s="1"/>
  <c r="AB56" i="138" a="1"/>
  <c r="AB56" i="138" s="1"/>
  <c r="AB49" i="138" a="1"/>
  <c r="AB49" i="138" s="1"/>
  <c r="AB331" i="138" a="1"/>
  <c r="AB331" i="138" s="1"/>
  <c r="AB253" i="138" a="1"/>
  <c r="AB253" i="138" s="1"/>
  <c r="AB209" i="138" a="1"/>
  <c r="AB209" i="138" s="1"/>
  <c r="AB194" i="138" a="1"/>
  <c r="AB194" i="138" s="1"/>
  <c r="AB312" i="138" a="1"/>
  <c r="AB312" i="138" s="1"/>
  <c r="AB273" i="138" a="1"/>
  <c r="AB273" i="138" s="1"/>
  <c r="AB270" i="138" a="1"/>
  <c r="AB270" i="138" s="1"/>
  <c r="AB225" i="138" a="1"/>
  <c r="AB225" i="138" s="1"/>
  <c r="AB211" i="138" a="1"/>
  <c r="AB211" i="138" s="1"/>
  <c r="AB196" i="138" a="1"/>
  <c r="AB196" i="138" s="1"/>
  <c r="AB144" i="138" a="1"/>
  <c r="AB144" i="138" s="1"/>
  <c r="AB95" i="138" a="1"/>
  <c r="AB95" i="138" s="1"/>
  <c r="AB83" i="138" a="1"/>
  <c r="AB83" i="138" s="1"/>
  <c r="AB308" i="138" a="1"/>
  <c r="AB308" i="138" s="1"/>
  <c r="AB302" i="138" a="1"/>
  <c r="AB302" i="138" s="1"/>
  <c r="AB151" i="138" a="1"/>
  <c r="AB151" i="138" s="1"/>
  <c r="AB133" i="138" a="1"/>
  <c r="AB133" i="138" s="1"/>
  <c r="AB319" i="138" a="1"/>
  <c r="AB319" i="138" s="1"/>
  <c r="AB267" i="138" a="1"/>
  <c r="AB267" i="138" s="1"/>
  <c r="AB213" i="138" a="1"/>
  <c r="AB213" i="138" s="1"/>
  <c r="AB198" i="138" a="1"/>
  <c r="AB198" i="138" s="1"/>
  <c r="AB164" i="138" a="1"/>
  <c r="AB164" i="138" s="1"/>
  <c r="AB131" i="138" a="1"/>
  <c r="AB131" i="138" s="1"/>
  <c r="AB113" i="138" a="1"/>
  <c r="AB113" i="138" s="1"/>
  <c r="AB104" i="138" a="1"/>
  <c r="AB104" i="138" s="1"/>
  <c r="AB101" i="138" a="1"/>
  <c r="AB101" i="138" s="1"/>
  <c r="AB20" i="138" a="1"/>
  <c r="AB20" i="138" s="1"/>
  <c r="AB74" i="138" a="1"/>
  <c r="AB74" i="138" s="1"/>
  <c r="AB64" i="138" a="1"/>
  <c r="AB64" i="138" s="1"/>
  <c r="AB46" i="138" a="1"/>
  <c r="AB46" i="138" s="1"/>
  <c r="AB39" i="138" a="1"/>
  <c r="AB39" i="138" s="1"/>
  <c r="AB16" i="138" a="1"/>
  <c r="AB16" i="138" s="1"/>
  <c r="AB264" i="138" a="1"/>
  <c r="AB264" i="138" s="1"/>
  <c r="AB261" i="138" a="1"/>
  <c r="AB261" i="138" s="1"/>
  <c r="AB202" i="138" a="1"/>
  <c r="AB202" i="138" s="1"/>
  <c r="AB317" i="138" a="1"/>
  <c r="AB317" i="138" s="1"/>
  <c r="AB257" i="138" a="1"/>
  <c r="AB257" i="138" s="1"/>
  <c r="AB219" i="138" a="1"/>
  <c r="AB219" i="138" s="1"/>
  <c r="AB167" i="138" a="1"/>
  <c r="AB167" i="138" s="1"/>
  <c r="AB143" i="138" a="1"/>
  <c r="AB143" i="138" s="1"/>
  <c r="AB330" i="138" a="1"/>
  <c r="AB330" i="138" s="1"/>
  <c r="AB234" i="138" a="1"/>
  <c r="AB234" i="138" s="1"/>
  <c r="AB182" i="138" a="1"/>
  <c r="AB182" i="138" s="1"/>
  <c r="AB141" i="138" a="1"/>
  <c r="AB141" i="138" s="1"/>
  <c r="AB118" i="138" a="1"/>
  <c r="AB118" i="138" s="1"/>
  <c r="AB68" i="138" a="1"/>
  <c r="AB68" i="138" s="1"/>
  <c r="AB63" i="138" a="1"/>
  <c r="AB63" i="138" s="1"/>
  <c r="AB44" i="138" a="1"/>
  <c r="AB44" i="138" s="1"/>
  <c r="AB31" i="138" a="1"/>
  <c r="AB31" i="138" s="1"/>
  <c r="AB23" i="138" a="1"/>
  <c r="AB23" i="138" s="1"/>
  <c r="AB2" i="138" a="1"/>
  <c r="AB2" i="138" s="1"/>
  <c r="W2" i="138" s="1"/>
  <c r="W3" i="138" s="1"/>
  <c r="AB245" i="138" a="1"/>
  <c r="AB245" i="138" s="1"/>
  <c r="AB73" i="138" a="1"/>
  <c r="AB73" i="138" s="1"/>
  <c r="AB216" i="138" a="1"/>
  <c r="AB216" i="138" s="1"/>
  <c r="AB199" i="138" a="1"/>
  <c r="AB199" i="138" s="1"/>
  <c r="AB297" i="138" a="1"/>
  <c r="AB297" i="138" s="1"/>
  <c r="AB286" i="138" a="1"/>
  <c r="AB286" i="138" s="1"/>
  <c r="AB280" i="138" a="1"/>
  <c r="AB280" i="138" s="1"/>
  <c r="AB243" i="138" a="1"/>
  <c r="AB243" i="138" s="1"/>
  <c r="AB161" i="138" a="1"/>
  <c r="AB161" i="138" s="1"/>
  <c r="AB122" i="138" a="1"/>
  <c r="AB122" i="138" s="1"/>
  <c r="AB59" i="138" a="1"/>
  <c r="AB59" i="138" s="1"/>
  <c r="AB57" i="138" a="1"/>
  <c r="AB57" i="138" s="1"/>
  <c r="AB48" i="138" a="1"/>
  <c r="AB48" i="138" s="1"/>
  <c r="AB24" i="138" a="1"/>
  <c r="AB24" i="138" s="1"/>
  <c r="AB8" i="138" a="1"/>
  <c r="AB8" i="138" s="1"/>
  <c r="AB5" i="138" a="1"/>
  <c r="AB5" i="138" s="1"/>
  <c r="AB191" i="138" a="1"/>
  <c r="AB191" i="138" s="1"/>
  <c r="AB188" i="138" a="1"/>
  <c r="AB188" i="138" s="1"/>
  <c r="AB136" i="138" a="1"/>
  <c r="AB136" i="138" s="1"/>
  <c r="AB114" i="138" a="1"/>
  <c r="AB114" i="138" s="1"/>
  <c r="AB81" i="138" a="1"/>
  <c r="AB81" i="138" s="1"/>
  <c r="AB252" i="138" a="1"/>
  <c r="AB252" i="138" s="1"/>
  <c r="AB290" i="138" a="1"/>
  <c r="AB290" i="138" s="1"/>
  <c r="AB241" i="138" a="1"/>
  <c r="AB241" i="138" s="1"/>
  <c r="AB301" i="138" a="1"/>
  <c r="AB301" i="138" s="1"/>
  <c r="AB294" i="138" a="1"/>
  <c r="AB294" i="138" s="1"/>
  <c r="AB283" i="138" a="1"/>
  <c r="AB283" i="138" s="1"/>
  <c r="AB121" i="138" a="1"/>
  <c r="AB121" i="138" s="1"/>
  <c r="AB105" i="138" a="1"/>
  <c r="AB105" i="138" s="1"/>
  <c r="AB89" i="138" a="1"/>
  <c r="AB89" i="138" s="1"/>
  <c r="AB78" i="138" a="1"/>
  <c r="AB78" i="138" s="1"/>
  <c r="AB60" i="138" a="1"/>
  <c r="AB60" i="138" s="1"/>
  <c r="AB42" i="138" a="1"/>
  <c r="AB42" i="138" s="1"/>
  <c r="AB30" i="138" a="1"/>
  <c r="AB30" i="138" s="1"/>
  <c r="AB256" i="138" a="1"/>
  <c r="AB256" i="138" s="1"/>
  <c r="AB156" i="138" a="1"/>
  <c r="AB156" i="138" s="1"/>
  <c r="AB147" i="138" a="1"/>
  <c r="AB147" i="138" s="1"/>
  <c r="AB132" i="138" a="1"/>
  <c r="AB132" i="138" s="1"/>
  <c r="AB235" i="138" a="1"/>
  <c r="AB235" i="138" s="1"/>
  <c r="AB306" i="138" a="1"/>
  <c r="AB306" i="138" s="1"/>
  <c r="AB311" i="138" a="1"/>
  <c r="AB311" i="138" s="1"/>
  <c r="AB298" i="138" a="1"/>
  <c r="AB298" i="138" s="1"/>
  <c r="AB281" i="138" a="1"/>
  <c r="AB281" i="138" s="1"/>
  <c r="AB183" i="138" a="1"/>
  <c r="AB183" i="138" s="1"/>
  <c r="AB84" i="138" a="1"/>
  <c r="AB84" i="138" s="1"/>
  <c r="AB62" i="138" a="1"/>
  <c r="AB62" i="138" s="1"/>
  <c r="AB45" i="138" a="1"/>
  <c r="AB45" i="138" s="1"/>
  <c r="AB19" i="138" a="1"/>
  <c r="AB19" i="138" s="1"/>
  <c r="AB17" i="138" a="1"/>
  <c r="AB17" i="138" s="1"/>
  <c r="AB169" i="138" a="1"/>
  <c r="AB169" i="138" s="1"/>
  <c r="AB117" i="138" a="1"/>
  <c r="AB117" i="138" s="1"/>
  <c r="AB229" i="138" a="1"/>
  <c r="AB229" i="138" s="1"/>
  <c r="AB178" i="138" a="1"/>
  <c r="AB178" i="138" s="1"/>
  <c r="AB157" i="138" a="1"/>
  <c r="AB157" i="138" s="1"/>
  <c r="AB149" i="138" a="1"/>
  <c r="AB149" i="138" s="1"/>
  <c r="AB206" i="138" a="1"/>
  <c r="AB206" i="138" s="1"/>
  <c r="AB76" i="138" a="1"/>
  <c r="AB76" i="138" s="1"/>
  <c r="AB123" i="138" a="1"/>
  <c r="AB123" i="138" s="1"/>
  <c r="AB238" i="138" a="1"/>
  <c r="AB238" i="138" s="1"/>
  <c r="AB193" i="138" a="1"/>
  <c r="AB193" i="138" s="1"/>
  <c r="AB249" i="138" a="1"/>
  <c r="AB249" i="138" s="1"/>
  <c r="AB248" i="138" a="1"/>
  <c r="AB248" i="138" s="1"/>
  <c r="AB181" i="138" a="1"/>
  <c r="AB181" i="138" s="1"/>
  <c r="AB152" i="138" a="1"/>
  <c r="AB152" i="138" s="1"/>
  <c r="AB126" i="138" a="1"/>
  <c r="AB126" i="138" s="1"/>
  <c r="AB103" i="138" a="1"/>
  <c r="AB103" i="138" s="1"/>
  <c r="AB100" i="138" a="1"/>
  <c r="AB100" i="138" s="1"/>
  <c r="AB172" i="138" a="1"/>
  <c r="AB172" i="138" s="1"/>
  <c r="AB148" i="138" a="1"/>
  <c r="AB148" i="138" s="1"/>
  <c r="AB259" i="138" a="1"/>
  <c r="AB259" i="138" s="1"/>
  <c r="AB186" i="138" a="1"/>
  <c r="AB186" i="138" s="1"/>
  <c r="AB176" i="138" a="1"/>
  <c r="AB176" i="138" s="1"/>
  <c r="AB119" i="138" a="1"/>
  <c r="AB119" i="138" s="1"/>
  <c r="AB97" i="138" a="1"/>
  <c r="AB97" i="138" s="1"/>
  <c r="AB94" i="138" a="1"/>
  <c r="AB94" i="138" s="1"/>
  <c r="AB61" i="138" a="1"/>
  <c r="AB61" i="138" s="1"/>
  <c r="AB38" i="138" a="1"/>
  <c r="AB38" i="138" s="1"/>
  <c r="AB36" i="138" a="1"/>
  <c r="AB36" i="138" s="1"/>
  <c r="AB171" i="138" a="1"/>
  <c r="AB171" i="138" s="1"/>
  <c r="AB159" i="138" a="1"/>
  <c r="AB159" i="138" s="1"/>
  <c r="AB232" i="138" a="1"/>
  <c r="AB232" i="138" s="1"/>
  <c r="AB208" i="138" a="1"/>
  <c r="AB208" i="138" s="1"/>
  <c r="AB179" i="138" a="1"/>
  <c r="AB179" i="138" s="1"/>
  <c r="AB265" i="138" a="1"/>
  <c r="AB265" i="138" s="1"/>
  <c r="AB222" i="138" a="1"/>
  <c r="AB222" i="138" s="1"/>
  <c r="AB184" i="138" a="1"/>
  <c r="AB184" i="138" s="1"/>
  <c r="AB138" i="138" a="1"/>
  <c r="AB138" i="138" s="1"/>
  <c r="AB124" i="138" a="1"/>
  <c r="AB124" i="138" s="1"/>
  <c r="AB107" i="138" a="1"/>
  <c r="AB107" i="138" s="1"/>
  <c r="AB87" i="138" a="1"/>
  <c r="AB87" i="138" s="1"/>
  <c r="AB47" i="138" a="1"/>
  <c r="AB47" i="138" s="1"/>
  <c r="AB43" i="138" a="1"/>
  <c r="AB43" i="138" s="1"/>
  <c r="AB37" i="138" a="1"/>
  <c r="AB37" i="138" s="1"/>
  <c r="AB35" i="138" a="1"/>
  <c r="AB35" i="138" s="1"/>
  <c r="AB10" i="138" a="1"/>
  <c r="AB10" i="138" s="1"/>
  <c r="AB79" i="138" a="1"/>
  <c r="AB79" i="138" s="1"/>
  <c r="AB240" i="138" a="1"/>
  <c r="AB240" i="138" s="1"/>
  <c r="AB214" i="138" a="1"/>
  <c r="AB214" i="138" s="1"/>
  <c r="AB189" i="138" a="1"/>
  <c r="AB189" i="138" s="1"/>
  <c r="AB146" i="138" a="1"/>
  <c r="AB146" i="138" s="1"/>
  <c r="AB4" i="138" a="1"/>
  <c r="AB4" i="138" s="1"/>
  <c r="AA13" i="138" a="1"/>
  <c r="AA13" i="138" s="1"/>
  <c r="AA20" i="138" a="1"/>
  <c r="AA20" i="138" s="1"/>
  <c r="Y25" i="138" a="1"/>
  <c r="Y25" i="138" s="1"/>
  <c r="AA11" i="138" a="1"/>
  <c r="AA11" i="138" s="1"/>
  <c r="AA56" i="138" a="1"/>
  <c r="AA56" i="138" s="1"/>
  <c r="Y59" i="138" a="1"/>
  <c r="Y59" i="138" s="1"/>
  <c r="Y62" i="138" a="1"/>
  <c r="Y62" i="138" s="1"/>
  <c r="Y5" i="138" a="1"/>
  <c r="Y5" i="138" s="1"/>
  <c r="Y7" i="138" a="1"/>
  <c r="Y7" i="138" s="1"/>
  <c r="AB18" i="138" a="1"/>
  <c r="AB18" i="138" s="1"/>
  <c r="Y68" i="138" a="1"/>
  <c r="Y68" i="138" s="1"/>
  <c r="AB71" i="138" a="1"/>
  <c r="AB71" i="138" s="1"/>
  <c r="Y113" i="138" a="1"/>
  <c r="Y113" i="138" s="1"/>
  <c r="Y43" i="138" a="1"/>
  <c r="Y43" i="138" s="1"/>
  <c r="AB53" i="138" a="1"/>
  <c r="AB53" i="138" s="1"/>
  <c r="AA85" i="138" a="1"/>
  <c r="AA85" i="138" s="1"/>
  <c r="W1" i="138"/>
  <c r="Y14" i="138" a="1"/>
  <c r="Y14" i="138" s="1"/>
  <c r="AA16" i="138" a="1"/>
  <c r="AA16" i="138" s="1"/>
  <c r="AA38" i="138" a="1"/>
  <c r="AA38" i="138" s="1"/>
  <c r="AA48" i="138" a="1"/>
  <c r="AA48" i="138" s="1"/>
  <c r="Y51" i="138" a="1"/>
  <c r="Y51" i="138" s="1"/>
  <c r="AA65" i="138" a="1"/>
  <c r="AA65" i="138" s="1"/>
  <c r="AA68" i="138" a="1"/>
  <c r="AA68" i="138" s="1"/>
  <c r="AB90" i="138" a="1"/>
  <c r="AB90" i="138" s="1"/>
  <c r="Y162" i="138" a="1"/>
  <c r="Y162" i="138" s="1"/>
  <c r="Z131" i="138" a="1"/>
  <c r="Z131" i="138" s="1"/>
  <c r="Z208" i="138" a="1"/>
  <c r="Z208" i="138" s="1"/>
  <c r="Z330" i="138" a="1"/>
  <c r="Z330" i="138" s="1"/>
  <c r="Z323" i="138" a="1"/>
  <c r="Z323" i="138" s="1"/>
  <c r="Z300" i="138" a="1"/>
  <c r="Z300" i="138" s="1"/>
  <c r="Z297" i="138" a="1"/>
  <c r="Z297" i="138" s="1"/>
  <c r="Z246" i="138" a="1"/>
  <c r="Z246" i="138" s="1"/>
  <c r="Z227" i="138" a="1"/>
  <c r="Z227" i="138" s="1"/>
  <c r="Z214" i="138" a="1"/>
  <c r="Z214" i="138" s="1"/>
  <c r="Z209" i="138" a="1"/>
  <c r="Z209" i="138" s="1"/>
  <c r="Z204" i="138" a="1"/>
  <c r="Z204" i="138" s="1"/>
  <c r="Z199" i="138" a="1"/>
  <c r="Z199" i="138" s="1"/>
  <c r="Z194" i="138" a="1"/>
  <c r="Z194" i="138" s="1"/>
  <c r="Z189" i="138" a="1"/>
  <c r="Z189" i="138" s="1"/>
  <c r="Z184" i="138" a="1"/>
  <c r="Z184" i="138" s="1"/>
  <c r="Z179" i="138" a="1"/>
  <c r="Z179" i="138" s="1"/>
  <c r="Z174" i="138" a="1"/>
  <c r="Z174" i="138" s="1"/>
  <c r="Z169" i="138" a="1"/>
  <c r="Z169" i="138" s="1"/>
  <c r="Z164" i="138" a="1"/>
  <c r="Z164" i="138" s="1"/>
  <c r="Z159" i="138" a="1"/>
  <c r="Z159" i="138" s="1"/>
  <c r="Z154" i="138" a="1"/>
  <c r="Z154" i="138" s="1"/>
  <c r="Z149" i="138" a="1"/>
  <c r="Z149" i="138" s="1"/>
  <c r="Z144" i="138" a="1"/>
  <c r="Z144" i="138" s="1"/>
  <c r="Z139" i="138" a="1"/>
  <c r="Z139" i="138" s="1"/>
  <c r="Z134" i="138" a="1"/>
  <c r="Z134" i="138" s="1"/>
  <c r="Z129" i="138" a="1"/>
  <c r="Z129" i="138" s="1"/>
  <c r="Z124" i="138" a="1"/>
  <c r="Z124" i="138" s="1"/>
  <c r="Z119" i="138" a="1"/>
  <c r="Z119" i="138" s="1"/>
  <c r="Z114" i="138" a="1"/>
  <c r="Z114" i="138" s="1"/>
  <c r="Z109" i="138" a="1"/>
  <c r="Z109" i="138" s="1"/>
  <c r="Z281" i="138" a="1"/>
  <c r="Z281" i="138" s="1"/>
  <c r="Z278" i="138" a="1"/>
  <c r="Z278" i="138" s="1"/>
  <c r="Z259" i="138" a="1"/>
  <c r="Z259" i="138" s="1"/>
  <c r="Z240" i="138" a="1"/>
  <c r="Z240" i="138" s="1"/>
  <c r="Z237" i="138" a="1"/>
  <c r="Z237" i="138" s="1"/>
  <c r="Z223" i="138" a="1"/>
  <c r="Z223" i="138" s="1"/>
  <c r="Z219" i="138" a="1"/>
  <c r="Z219" i="138" s="1"/>
  <c r="Z322" i="138" a="1"/>
  <c r="Z322" i="138" s="1"/>
  <c r="Z319" i="138" a="1"/>
  <c r="Z319" i="138" s="1"/>
  <c r="Z316" i="138" a="1"/>
  <c r="Z316" i="138" s="1"/>
  <c r="Z313" i="138" a="1"/>
  <c r="Z313" i="138" s="1"/>
  <c r="Z294" i="138" a="1"/>
  <c r="Z294" i="138" s="1"/>
  <c r="Z275" i="138" a="1"/>
  <c r="Z275" i="138" s="1"/>
  <c r="Z272" i="138" a="1"/>
  <c r="Z272" i="138" s="1"/>
  <c r="Z333" i="138" a="1"/>
  <c r="Z333" i="138" s="1"/>
  <c r="Z329" i="138" a="1"/>
  <c r="Z329" i="138" s="1"/>
  <c r="Z326" i="138" a="1"/>
  <c r="Z326" i="138" s="1"/>
  <c r="Z305" i="138" a="1"/>
  <c r="Z305" i="138" s="1"/>
  <c r="Z302" i="138" a="1"/>
  <c r="Z302" i="138" s="1"/>
  <c r="Z286" i="138" a="1"/>
  <c r="Z286" i="138" s="1"/>
  <c r="Z283" i="138" a="1"/>
  <c r="Z283" i="138" s="1"/>
  <c r="Z321" i="138" a="1"/>
  <c r="Z321" i="138" s="1"/>
  <c r="Z264" i="138" a="1"/>
  <c r="Z264" i="138" s="1"/>
  <c r="Z243" i="138" a="1"/>
  <c r="Z243" i="138" s="1"/>
  <c r="Z226" i="138" a="1"/>
  <c r="Z226" i="138" s="1"/>
  <c r="Z202" i="138" a="1"/>
  <c r="Z202" i="138" s="1"/>
  <c r="Z177" i="138" a="1"/>
  <c r="Z177" i="138" s="1"/>
  <c r="Z152" i="138" a="1"/>
  <c r="Z152" i="138" s="1"/>
  <c r="Z127" i="138" a="1"/>
  <c r="Z127" i="138" s="1"/>
  <c r="Z291" i="138" a="1"/>
  <c r="Z291" i="138" s="1"/>
  <c r="Z269" i="138" a="1"/>
  <c r="Z269" i="138" s="1"/>
  <c r="Z260" i="138" a="1"/>
  <c r="Z260" i="138" s="1"/>
  <c r="Z224" i="138" a="1"/>
  <c r="Z224" i="138" s="1"/>
  <c r="Z221" i="138" a="1"/>
  <c r="Z221" i="138" s="1"/>
  <c r="Z218" i="138" a="1"/>
  <c r="Z218" i="138" s="1"/>
  <c r="Z212" i="138" a="1"/>
  <c r="Z212" i="138" s="1"/>
  <c r="Z320" i="138" a="1"/>
  <c r="Z320" i="138" s="1"/>
  <c r="Z318" i="138" a="1"/>
  <c r="Z318" i="138" s="1"/>
  <c r="Z287" i="138" a="1"/>
  <c r="Z287" i="138" s="1"/>
  <c r="Z285" i="138" a="1"/>
  <c r="Z285" i="138" s="1"/>
  <c r="Z230" i="138" a="1"/>
  <c r="Z230" i="138" s="1"/>
  <c r="Z176" i="138" a="1"/>
  <c r="Z176" i="138" s="1"/>
  <c r="Z173" i="138" a="1"/>
  <c r="Z173" i="138" s="1"/>
  <c r="Z145" i="138" a="1"/>
  <c r="Z145" i="138" s="1"/>
  <c r="Z142" i="138" a="1"/>
  <c r="Z142" i="138" s="1"/>
  <c r="Z111" i="138" a="1"/>
  <c r="Z111" i="138" s="1"/>
  <c r="Z108" i="138" a="1"/>
  <c r="Z108" i="138" s="1"/>
  <c r="Z93" i="138" a="1"/>
  <c r="Z93" i="138" s="1"/>
  <c r="Z311" i="138" a="1"/>
  <c r="Z311" i="138" s="1"/>
  <c r="Z309" i="138" a="1"/>
  <c r="Z309" i="138" s="1"/>
  <c r="Z303" i="138" a="1"/>
  <c r="Z303" i="138" s="1"/>
  <c r="Z241" i="138" a="1"/>
  <c r="Z241" i="138" s="1"/>
  <c r="Z196" i="138" a="1"/>
  <c r="Z196" i="138" s="1"/>
  <c r="Z282" i="138" a="1"/>
  <c r="Z282" i="138" s="1"/>
  <c r="Z271" i="138" a="1"/>
  <c r="Z271" i="138" s="1"/>
  <c r="Z253" i="138" a="1"/>
  <c r="Z253" i="138" s="1"/>
  <c r="Z251" i="138" a="1"/>
  <c r="Z251" i="138" s="1"/>
  <c r="Z293" i="138" a="1"/>
  <c r="Z293" i="138" s="1"/>
  <c r="Z304" i="138" a="1"/>
  <c r="Z304" i="138" s="1"/>
  <c r="Z268" i="138" a="1"/>
  <c r="Z268" i="138" s="1"/>
  <c r="Z187" i="138" a="1"/>
  <c r="Z187" i="138" s="1"/>
  <c r="Z180" i="138" a="1"/>
  <c r="Z180" i="138" s="1"/>
  <c r="Z121" i="138" a="1"/>
  <c r="Z121" i="138" s="1"/>
  <c r="Z113" i="138" a="1"/>
  <c r="Z113" i="138" s="1"/>
  <c r="Z102" i="138" a="1"/>
  <c r="Z102" i="138" s="1"/>
  <c r="Z83" i="138" a="1"/>
  <c r="Z83" i="138" s="1"/>
  <c r="Z315" i="138" a="1"/>
  <c r="Z315" i="138" s="1"/>
  <c r="Z298" i="138" a="1"/>
  <c r="Z298" i="138" s="1"/>
  <c r="Z295" i="138" a="1"/>
  <c r="Z295" i="138" s="1"/>
  <c r="Z256" i="138" a="1"/>
  <c r="Z256" i="138" s="1"/>
  <c r="Z242" i="138" a="1"/>
  <c r="Z242" i="138" s="1"/>
  <c r="Z292" i="138" a="1"/>
  <c r="Z292" i="138" s="1"/>
  <c r="Z284" i="138" a="1"/>
  <c r="Z284" i="138" s="1"/>
  <c r="Z276" i="138" a="1"/>
  <c r="Z276" i="138" s="1"/>
  <c r="Z249" i="138" a="1"/>
  <c r="Z249" i="138" s="1"/>
  <c r="Z244" i="138" a="1"/>
  <c r="Z244" i="138" s="1"/>
  <c r="Z217" i="138" a="1"/>
  <c r="Z217" i="138" s="1"/>
  <c r="Z211" i="138" a="1"/>
  <c r="Z211" i="138" s="1"/>
  <c r="Z207" i="138" a="1"/>
  <c r="Z207" i="138" s="1"/>
  <c r="Z150" i="138" a="1"/>
  <c r="Z150" i="138" s="1"/>
  <c r="Z137" i="138" a="1"/>
  <c r="Z137" i="138" s="1"/>
  <c r="Z106" i="138" a="1"/>
  <c r="Z106" i="138" s="1"/>
  <c r="Z99" i="138" a="1"/>
  <c r="Z99" i="138" s="1"/>
  <c r="Z88" i="138" a="1"/>
  <c r="Z88" i="138" s="1"/>
  <c r="Z332" i="138" a="1"/>
  <c r="Z332" i="138" s="1"/>
  <c r="Z280" i="138" a="1"/>
  <c r="Z280" i="138" s="1"/>
  <c r="Z265" i="138" a="1"/>
  <c r="Z265" i="138" s="1"/>
  <c r="Z262" i="138" a="1"/>
  <c r="Z262" i="138" s="1"/>
  <c r="Z216" i="138" a="1"/>
  <c r="Z216" i="138" s="1"/>
  <c r="Z148" i="138" a="1"/>
  <c r="Z148" i="138" s="1"/>
  <c r="Z103" i="138" a="1"/>
  <c r="Z103" i="138" s="1"/>
  <c r="Z100" i="138" a="1"/>
  <c r="Z100" i="138" s="1"/>
  <c r="Z79" i="138" a="1"/>
  <c r="Z79" i="138" s="1"/>
  <c r="Z76" i="138" a="1"/>
  <c r="Z76" i="138" s="1"/>
  <c r="Z66" i="138" a="1"/>
  <c r="Z66" i="138" s="1"/>
  <c r="Z41" i="138" a="1"/>
  <c r="Z41" i="138" s="1"/>
  <c r="Z10" i="138" a="1"/>
  <c r="Z10" i="138" s="1"/>
  <c r="Z6" i="138" a="1"/>
  <c r="Z6" i="138" s="1"/>
  <c r="Z188" i="138" a="1"/>
  <c r="Z188" i="138" s="1"/>
  <c r="Z146" i="138" a="1"/>
  <c r="Z146" i="138" s="1"/>
  <c r="Z128" i="138" a="1"/>
  <c r="Z128" i="138" s="1"/>
  <c r="Z52" i="138" a="1"/>
  <c r="Z52" i="138" s="1"/>
  <c r="Z231" i="138" a="1"/>
  <c r="Z231" i="138" s="1"/>
  <c r="Z190" i="138" a="1"/>
  <c r="Z190" i="138" s="1"/>
  <c r="Z186" i="138" a="1"/>
  <c r="Z186" i="138" s="1"/>
  <c r="Z157" i="138" a="1"/>
  <c r="Z157" i="138" s="1"/>
  <c r="Z59" i="138" a="1"/>
  <c r="Z59" i="138" s="1"/>
  <c r="Z327" i="138" a="1"/>
  <c r="Z327" i="138" s="1"/>
  <c r="Z299" i="138" a="1"/>
  <c r="Z299" i="138" s="1"/>
  <c r="Z296" i="138" a="1"/>
  <c r="Z296" i="138" s="1"/>
  <c r="Z289" i="138" a="1"/>
  <c r="Z289" i="138" s="1"/>
  <c r="Z245" i="138" a="1"/>
  <c r="Z245" i="138" s="1"/>
  <c r="Z239" i="138" a="1"/>
  <c r="Z239" i="138" s="1"/>
  <c r="Z192" i="138" a="1"/>
  <c r="Z192" i="138" s="1"/>
  <c r="Z182" i="138" a="1"/>
  <c r="Z182" i="138" s="1"/>
  <c r="Z178" i="138" a="1"/>
  <c r="Z178" i="138" s="1"/>
  <c r="Z172" i="138" a="1"/>
  <c r="Z172" i="138" s="1"/>
  <c r="Z170" i="138" a="1"/>
  <c r="Z170" i="138" s="1"/>
  <c r="Z155" i="138" a="1"/>
  <c r="Z155" i="138" s="1"/>
  <c r="Z135" i="138" a="1"/>
  <c r="Z135" i="138" s="1"/>
  <c r="Z117" i="138" a="1"/>
  <c r="Z117" i="138" s="1"/>
  <c r="Z73" i="138" a="1"/>
  <c r="Z73" i="138" s="1"/>
  <c r="Z312" i="138" a="1"/>
  <c r="Z312" i="138" s="1"/>
  <c r="Z250" i="138" a="1"/>
  <c r="Z250" i="138" s="1"/>
  <c r="Z228" i="138" a="1"/>
  <c r="Z228" i="138" s="1"/>
  <c r="Z168" i="138" a="1"/>
  <c r="Z168" i="138" s="1"/>
  <c r="Z126" i="138" a="1"/>
  <c r="Z126" i="138" s="1"/>
  <c r="Z331" i="138" a="1"/>
  <c r="Z331" i="138" s="1"/>
  <c r="Z273" i="138" a="1"/>
  <c r="Z273" i="138" s="1"/>
  <c r="Z258" i="138" a="1"/>
  <c r="Z258" i="138" s="1"/>
  <c r="Z166" i="138" a="1"/>
  <c r="Z166" i="138" s="1"/>
  <c r="Z86" i="138" a="1"/>
  <c r="Z86" i="138" s="1"/>
  <c r="Z70" i="138" a="1"/>
  <c r="Z70" i="138" s="1"/>
  <c r="Z56" i="138" a="1"/>
  <c r="Z56" i="138" s="1"/>
  <c r="Z31" i="138" a="1"/>
  <c r="Z31" i="138" s="1"/>
  <c r="Z15" i="138" a="1"/>
  <c r="Z15" i="138" s="1"/>
  <c r="Z11" i="138" a="1"/>
  <c r="Z11" i="138" s="1"/>
  <c r="Z67" i="138" a="1"/>
  <c r="Z67" i="138" s="1"/>
  <c r="Z49" i="138" a="1"/>
  <c r="Z49" i="138" s="1"/>
  <c r="Z270" i="138" a="1"/>
  <c r="Z270" i="138" s="1"/>
  <c r="Z225" i="138" a="1"/>
  <c r="Z225" i="138" s="1"/>
  <c r="Z153" i="138" a="1"/>
  <c r="Z153" i="138" s="1"/>
  <c r="Z95" i="138" a="1"/>
  <c r="Z95" i="138" s="1"/>
  <c r="Z42" i="138" a="1"/>
  <c r="Z42" i="138" s="1"/>
  <c r="Z325" i="138" a="1"/>
  <c r="Z325" i="138" s="1"/>
  <c r="Z266" i="138" a="1"/>
  <c r="Z266" i="138" s="1"/>
  <c r="Z235" i="138" a="1"/>
  <c r="Z235" i="138" s="1"/>
  <c r="Z222" i="138" a="1"/>
  <c r="Z222" i="138" s="1"/>
  <c r="Z210" i="138" a="1"/>
  <c r="Z210" i="138" s="1"/>
  <c r="Z183" i="138" a="1"/>
  <c r="Z183" i="138" s="1"/>
  <c r="Z201" i="138" a="1"/>
  <c r="Z201" i="138" s="1"/>
  <c r="Z185" i="138" a="1"/>
  <c r="Z185" i="138" s="1"/>
  <c r="Z167" i="138" a="1"/>
  <c r="Z167" i="138" s="1"/>
  <c r="Z147" i="138" a="1"/>
  <c r="Z147" i="138" s="1"/>
  <c r="Z136" i="138" a="1"/>
  <c r="Z136" i="138" s="1"/>
  <c r="Z82" i="138" a="1"/>
  <c r="Z82" i="138" s="1"/>
  <c r="Z78" i="138" a="1"/>
  <c r="Z78" i="138" s="1"/>
  <c r="Z74" i="138" a="1"/>
  <c r="Z74" i="138" s="1"/>
  <c r="Z65" i="138" a="1"/>
  <c r="Z65" i="138" s="1"/>
  <c r="Z58" i="138" a="1"/>
  <c r="Z58" i="138" s="1"/>
  <c r="Z17" i="138" a="1"/>
  <c r="Z17" i="138" s="1"/>
  <c r="Z306" i="138" a="1"/>
  <c r="Z306" i="138" s="1"/>
  <c r="Z236" i="138" a="1"/>
  <c r="Z236" i="138" s="1"/>
  <c r="Z203" i="138" a="1"/>
  <c r="Z203" i="138" s="1"/>
  <c r="Z193" i="138" a="1"/>
  <c r="Z193" i="138" s="1"/>
  <c r="Z151" i="138" a="1"/>
  <c r="Z151" i="138" s="1"/>
  <c r="Z143" i="138" a="1"/>
  <c r="Z143" i="138" s="1"/>
  <c r="Z85" i="138" a="1"/>
  <c r="Z85" i="138" s="1"/>
  <c r="Z233" i="138" a="1"/>
  <c r="Z233" i="138" s="1"/>
  <c r="Z171" i="138" a="1"/>
  <c r="Z171" i="138" s="1"/>
  <c r="Z125" i="138" a="1"/>
  <c r="Z125" i="138" s="1"/>
  <c r="Z77" i="138" a="1"/>
  <c r="Z77" i="138" s="1"/>
  <c r="Z75" i="138" a="1"/>
  <c r="Z75" i="138" s="1"/>
  <c r="Z61" i="138" a="1"/>
  <c r="Z61" i="138" s="1"/>
  <c r="Z43" i="138" a="1"/>
  <c r="Z43" i="138" s="1"/>
  <c r="Z16" i="138" a="1"/>
  <c r="Z16" i="138" s="1"/>
  <c r="Z195" i="138" a="1"/>
  <c r="Z195" i="138" s="1"/>
  <c r="Z158" i="138" a="1"/>
  <c r="Z158" i="138" s="1"/>
  <c r="Z97" i="138" a="1"/>
  <c r="Z97" i="138" s="1"/>
  <c r="Z90" i="138" a="1"/>
  <c r="Z90" i="138" s="1"/>
  <c r="Z50" i="138" a="1"/>
  <c r="Z50" i="138" s="1"/>
  <c r="Z36" i="138" a="1"/>
  <c r="Z36" i="138" s="1"/>
  <c r="Z248" i="138" a="1"/>
  <c r="Z248" i="138" s="1"/>
  <c r="Z238" i="138" a="1"/>
  <c r="Z238" i="138" s="1"/>
  <c r="Z2" i="138" a="1"/>
  <c r="Z2" i="138" s="1"/>
  <c r="U2" i="138" s="1"/>
  <c r="U3" i="138" s="1"/>
  <c r="U4" i="138" s="1"/>
  <c r="U5" i="138" s="1"/>
  <c r="Z279" i="138" a="1"/>
  <c r="Z279" i="138" s="1"/>
  <c r="Z263" i="138" a="1"/>
  <c r="Z263" i="138" s="1"/>
  <c r="Z191" i="138" a="1"/>
  <c r="Z191" i="138" s="1"/>
  <c r="Z308" i="138" a="1"/>
  <c r="Z308" i="138" s="1"/>
  <c r="Z274" i="138" a="1"/>
  <c r="Z274" i="138" s="1"/>
  <c r="Z247" i="138" a="1"/>
  <c r="Z247" i="138" s="1"/>
  <c r="Z328" i="138" a="1"/>
  <c r="Z328" i="138" s="1"/>
  <c r="Z314" i="138" a="1"/>
  <c r="Z314" i="138" s="1"/>
  <c r="Z290" i="138" a="1"/>
  <c r="Z290" i="138" s="1"/>
  <c r="Z267" i="138" a="1"/>
  <c r="Z267" i="138" s="1"/>
  <c r="Z307" i="138" a="1"/>
  <c r="Z307" i="138" s="1"/>
  <c r="Z301" i="138" a="1"/>
  <c r="Z301" i="138" s="1"/>
  <c r="Z213" i="138" a="1"/>
  <c r="Z213" i="138" s="1"/>
  <c r="Z87" i="138" a="1"/>
  <c r="Z87" i="138" s="1"/>
  <c r="Z44" i="138" a="1"/>
  <c r="Z44" i="138" s="1"/>
  <c r="Z288" i="138" a="1"/>
  <c r="Z288" i="138" s="1"/>
  <c r="Z98" i="138" a="1"/>
  <c r="Z98" i="138" s="1"/>
  <c r="Z89" i="138" a="1"/>
  <c r="Z89" i="138" s="1"/>
  <c r="Z205" i="138" a="1"/>
  <c r="Z205" i="138" s="1"/>
  <c r="Z197" i="138" a="1"/>
  <c r="Z197" i="138" s="1"/>
  <c r="Z277" i="138" a="1"/>
  <c r="Z277" i="138" s="1"/>
  <c r="Z324" i="138" a="1"/>
  <c r="Z324" i="138" s="1"/>
  <c r="Z317" i="138" a="1"/>
  <c r="Z317" i="138" s="1"/>
  <c r="Z254" i="138" a="1"/>
  <c r="Z254" i="138" s="1"/>
  <c r="Z234" i="138" a="1"/>
  <c r="Z234" i="138" s="1"/>
  <c r="Z215" i="138" a="1"/>
  <c r="Z215" i="138" s="1"/>
  <c r="Z310" i="138" a="1"/>
  <c r="Z310" i="138" s="1"/>
  <c r="Z162" i="138" a="1"/>
  <c r="Z162" i="138" s="1"/>
  <c r="Z22" i="138" a="1"/>
  <c r="Z22" i="138" s="1"/>
  <c r="Z38" i="138" a="1"/>
  <c r="Z38" i="138" s="1"/>
  <c r="Z40" i="138" a="1"/>
  <c r="Z40" i="138" s="1"/>
  <c r="Z112" i="138" a="1"/>
  <c r="Z112" i="138" s="1"/>
  <c r="Z115" i="138" a="1"/>
  <c r="Z115" i="138" s="1"/>
  <c r="Z163" i="138" a="1"/>
  <c r="Z163" i="138" s="1"/>
  <c r="Z198" i="138" a="1"/>
  <c r="Z198" i="138" s="1"/>
  <c r="Z257" i="138" a="1"/>
  <c r="Z257" i="138" s="1"/>
  <c r="Z24" i="138" a="1"/>
  <c r="Z24" i="138" s="1"/>
  <c r="Z28" i="138" a="1"/>
  <c r="Z28" i="138" s="1"/>
  <c r="Z32" i="138" a="1"/>
  <c r="Z32" i="138" s="1"/>
  <c r="Z55" i="138" a="1"/>
  <c r="Z55" i="138" s="1"/>
  <c r="Z116" i="138" a="1"/>
  <c r="Z116" i="138" s="1"/>
  <c r="Z133" i="138" a="1"/>
  <c r="Z133" i="138" s="1"/>
  <c r="Z140" i="138" a="1"/>
  <c r="Z140" i="138" s="1"/>
  <c r="Z181" i="138" a="1"/>
  <c r="Z181" i="138" s="1"/>
  <c r="Z123" i="138" a="1"/>
  <c r="Z123" i="138" s="1"/>
  <c r="Z130" i="138" a="1"/>
  <c r="Z130" i="138" s="1"/>
  <c r="Z156" i="138" a="1"/>
  <c r="Z156" i="138" s="1"/>
  <c r="Z92" i="138" a="1"/>
  <c r="Z92" i="138" s="1"/>
  <c r="Z206" i="138" a="1"/>
  <c r="Z206" i="138" s="1"/>
  <c r="Z220" i="138" a="1"/>
  <c r="Z220" i="138" s="1"/>
  <c r="Z84" i="138" a="1"/>
  <c r="Z84" i="138" s="1"/>
  <c r="Z110" i="138" a="1"/>
  <c r="Z110" i="138" s="1"/>
  <c r="Z229" i="138" a="1"/>
  <c r="Z229" i="138" s="1"/>
  <c r="Z107" i="138" a="1"/>
  <c r="Z107" i="138" s="1"/>
  <c r="Z120" i="138" a="1"/>
  <c r="Z120" i="138" s="1"/>
  <c r="Z161" i="138" a="1"/>
  <c r="Z161" i="138" s="1"/>
  <c r="Z165" i="138" a="1"/>
  <c r="Z165" i="138" s="1"/>
  <c r="Z200" i="138" a="1"/>
  <c r="Z200" i="138" s="1"/>
  <c r="Z261" i="138" a="1"/>
  <c r="Z261" i="138" s="1"/>
  <c r="Z25" i="138" a="1"/>
  <c r="Z25" i="138" s="1"/>
  <c r="Z35" i="138" a="1"/>
  <c r="Z35" i="138" s="1"/>
  <c r="Z37" i="138" a="1"/>
  <c r="Z37" i="138" s="1"/>
  <c r="Z39" i="138" a="1"/>
  <c r="Z39" i="138" s="1"/>
  <c r="Z60" i="138" a="1"/>
  <c r="Z60" i="138" s="1"/>
  <c r="Z138" i="138" a="1"/>
  <c r="Z138" i="138" s="1"/>
  <c r="AC333" i="138" a="1"/>
  <c r="AC333" i="138" s="1"/>
  <c r="AC328" i="138" a="1"/>
  <c r="AC328" i="138" s="1"/>
  <c r="AC323" i="138" a="1"/>
  <c r="AC323" i="138" s="1"/>
  <c r="AC318" i="138" a="1"/>
  <c r="AC318" i="138" s="1"/>
  <c r="AC313" i="138" a="1"/>
  <c r="AC313" i="138" s="1"/>
  <c r="AC308" i="138" a="1"/>
  <c r="AC308" i="138" s="1"/>
  <c r="AC303" i="138" a="1"/>
  <c r="AC303" i="138" s="1"/>
  <c r="AC298" i="138" a="1"/>
  <c r="AC298" i="138" s="1"/>
  <c r="AC293" i="138" a="1"/>
  <c r="AC293" i="138" s="1"/>
  <c r="AC288" i="138" a="1"/>
  <c r="AC288" i="138" s="1"/>
  <c r="AC283" i="138" a="1"/>
  <c r="AC283" i="138" s="1"/>
  <c r="AC278" i="138" a="1"/>
  <c r="AC278" i="138" s="1"/>
  <c r="AC273" i="138" a="1"/>
  <c r="AC273" i="138" s="1"/>
  <c r="AC268" i="138" a="1"/>
  <c r="AC268" i="138" s="1"/>
  <c r="AC263" i="138" a="1"/>
  <c r="AC263" i="138" s="1"/>
  <c r="AC258" i="138" a="1"/>
  <c r="AC258" i="138" s="1"/>
  <c r="AC253" i="138" a="1"/>
  <c r="AC253" i="138" s="1"/>
  <c r="AC248" i="138" a="1"/>
  <c r="AC248" i="138" s="1"/>
  <c r="AC243" i="138" a="1"/>
  <c r="AC243" i="138" s="1"/>
  <c r="AC238" i="138" a="1"/>
  <c r="AC238" i="138" s="1"/>
  <c r="AC233" i="138" a="1"/>
  <c r="AC233" i="138" s="1"/>
  <c r="AC228" i="138" a="1"/>
  <c r="AC228" i="138" s="1"/>
  <c r="AC331" i="138" a="1"/>
  <c r="AC331" i="138" s="1"/>
  <c r="AC324" i="138" a="1"/>
  <c r="AC324" i="138" s="1"/>
  <c r="AC307" i="138" a="1"/>
  <c r="AC307" i="138" s="1"/>
  <c r="AC304" i="138" a="1"/>
  <c r="AC304" i="138" s="1"/>
  <c r="AC285" i="138" a="1"/>
  <c r="AC285" i="138" s="1"/>
  <c r="AC266" i="138" a="1"/>
  <c r="AC266" i="138" s="1"/>
  <c r="AC244" i="138" a="1"/>
  <c r="AC244" i="138" s="1"/>
  <c r="AC224" i="138" a="1"/>
  <c r="AC224" i="138" s="1"/>
  <c r="AC301" i="138" a="1"/>
  <c r="AC301" i="138" s="1"/>
  <c r="AC247" i="138" a="1"/>
  <c r="AC247" i="138" s="1"/>
  <c r="AC220" i="138" a="1"/>
  <c r="AC220" i="138" s="1"/>
  <c r="AC282" i="138" a="1"/>
  <c r="AC282" i="138" s="1"/>
  <c r="AC279" i="138" a="1"/>
  <c r="AC279" i="138" s="1"/>
  <c r="AC260" i="138" a="1"/>
  <c r="AC260" i="138" s="1"/>
  <c r="AC241" i="138" a="1"/>
  <c r="AC241" i="138" s="1"/>
  <c r="AC216" i="138" a="1"/>
  <c r="AC216" i="138" s="1"/>
  <c r="AC211" i="138" a="1"/>
  <c r="AC211" i="138" s="1"/>
  <c r="AC206" i="138" a="1"/>
  <c r="AC206" i="138" s="1"/>
  <c r="AC201" i="138" a="1"/>
  <c r="AC201" i="138" s="1"/>
  <c r="AC196" i="138" a="1"/>
  <c r="AC196" i="138" s="1"/>
  <c r="AC191" i="138" a="1"/>
  <c r="AC191" i="138" s="1"/>
  <c r="AC186" i="138" a="1"/>
  <c r="AC186" i="138" s="1"/>
  <c r="AC181" i="138" a="1"/>
  <c r="AC181" i="138" s="1"/>
  <c r="AC176" i="138" a="1"/>
  <c r="AC176" i="138" s="1"/>
  <c r="AC171" i="138" a="1"/>
  <c r="AC171" i="138" s="1"/>
  <c r="AC166" i="138" a="1"/>
  <c r="AC166" i="138" s="1"/>
  <c r="AC161" i="138" a="1"/>
  <c r="AC161" i="138" s="1"/>
  <c r="AC156" i="138" a="1"/>
  <c r="AC156" i="138" s="1"/>
  <c r="AC151" i="138" a="1"/>
  <c r="AC151" i="138" s="1"/>
  <c r="AC146" i="138" a="1"/>
  <c r="AC146" i="138" s="1"/>
  <c r="AC141" i="138" a="1"/>
  <c r="AC141" i="138" s="1"/>
  <c r="AC136" i="138" a="1"/>
  <c r="AC136" i="138" s="1"/>
  <c r="AC131" i="138" a="1"/>
  <c r="AC131" i="138" s="1"/>
  <c r="AC126" i="138" a="1"/>
  <c r="AC126" i="138" s="1"/>
  <c r="AC121" i="138" a="1"/>
  <c r="AC121" i="138" s="1"/>
  <c r="AC116" i="138" a="1"/>
  <c r="AC116" i="138" s="1"/>
  <c r="AC111" i="138" a="1"/>
  <c r="AC111" i="138" s="1"/>
  <c r="AC106" i="138" a="1"/>
  <c r="AC106" i="138" s="1"/>
  <c r="AC290" i="138" a="1"/>
  <c r="AC290" i="138" s="1"/>
  <c r="AC271" i="138" a="1"/>
  <c r="AC271" i="138" s="1"/>
  <c r="AC302" i="138" a="1"/>
  <c r="AC302" i="138" s="1"/>
  <c r="AC280" i="138" a="1"/>
  <c r="AC280" i="138" s="1"/>
  <c r="AC234" i="138" a="1"/>
  <c r="AC234" i="138" s="1"/>
  <c r="AC209" i="138" a="1"/>
  <c r="AC209" i="138" s="1"/>
  <c r="AC184" i="138" a="1"/>
  <c r="AC184" i="138" s="1"/>
  <c r="AC159" i="138" a="1"/>
  <c r="AC159" i="138" s="1"/>
  <c r="AC134" i="138" a="1"/>
  <c r="AC134" i="138" s="1"/>
  <c r="AC109" i="138" a="1"/>
  <c r="AC109" i="138" s="1"/>
  <c r="AC326" i="138" a="1"/>
  <c r="AC326" i="138" s="1"/>
  <c r="AC330" i="138" a="1"/>
  <c r="AC330" i="138" s="1"/>
  <c r="AC320" i="138" a="1"/>
  <c r="AC320" i="138" s="1"/>
  <c r="AC287" i="138" a="1"/>
  <c r="AC287" i="138" s="1"/>
  <c r="AC194" i="138" a="1"/>
  <c r="AC194" i="138" s="1"/>
  <c r="AC311" i="138" a="1"/>
  <c r="AC311" i="138" s="1"/>
  <c r="AC309" i="138" a="1"/>
  <c r="AC309" i="138" s="1"/>
  <c r="AC297" i="138" a="1"/>
  <c r="AC297" i="138" s="1"/>
  <c r="AC239" i="138" a="1"/>
  <c r="AC239" i="138" s="1"/>
  <c r="AC219" i="138" a="1"/>
  <c r="AC219" i="138" s="1"/>
  <c r="AC214" i="138" a="1"/>
  <c r="AC214" i="138" s="1"/>
  <c r="AC188" i="138" a="1"/>
  <c r="AC188" i="138" s="1"/>
  <c r="AC185" i="138" a="1"/>
  <c r="AC185" i="138" s="1"/>
  <c r="AC157" i="138" a="1"/>
  <c r="AC157" i="138" s="1"/>
  <c r="AC154" i="138" a="1"/>
  <c r="AC154" i="138" s="1"/>
  <c r="AC123" i="138" a="1"/>
  <c r="AC123" i="138" s="1"/>
  <c r="AC120" i="138" a="1"/>
  <c r="AC120" i="138" s="1"/>
  <c r="AC90" i="138" a="1"/>
  <c r="AC90" i="138" s="1"/>
  <c r="AC317" i="138" a="1"/>
  <c r="AC317" i="138" s="1"/>
  <c r="AC315" i="138" a="1"/>
  <c r="AC315" i="138" s="1"/>
  <c r="AC276" i="138" a="1"/>
  <c r="AC276" i="138" s="1"/>
  <c r="AC274" i="138" a="1"/>
  <c r="AC274" i="138" s="1"/>
  <c r="AC262" i="138" a="1"/>
  <c r="AC262" i="138" s="1"/>
  <c r="AC222" i="138" a="1"/>
  <c r="AC222" i="138" s="1"/>
  <c r="AC212" i="138" a="1"/>
  <c r="AC212" i="138" s="1"/>
  <c r="AC207" i="138" a="1"/>
  <c r="AC207" i="138" s="1"/>
  <c r="AC199" i="138" a="1"/>
  <c r="AC199" i="138" s="1"/>
  <c r="AC242" i="138" a="1"/>
  <c r="AC242" i="138" s="1"/>
  <c r="AC240" i="138" a="1"/>
  <c r="AC240" i="138" s="1"/>
  <c r="AC277" i="138" a="1"/>
  <c r="AC277" i="138" s="1"/>
  <c r="AC306" i="138" a="1"/>
  <c r="AC306" i="138" s="1"/>
  <c r="AC235" i="138" a="1"/>
  <c r="AC235" i="138" s="1"/>
  <c r="AC231" i="138" a="1"/>
  <c r="AC231" i="138" s="1"/>
  <c r="AC223" i="138" a="1"/>
  <c r="AC223" i="138" s="1"/>
  <c r="AC221" i="138" a="1"/>
  <c r="AC221" i="138" s="1"/>
  <c r="AC168" i="138" a="1"/>
  <c r="AC168" i="138" s="1"/>
  <c r="AC163" i="138" a="1"/>
  <c r="AC163" i="138" s="1"/>
  <c r="AC332" i="138" a="1"/>
  <c r="AC332" i="138" s="1"/>
  <c r="AC312" i="138" a="1"/>
  <c r="AC312" i="138" s="1"/>
  <c r="AC292" i="138" a="1"/>
  <c r="AC292" i="138" s="1"/>
  <c r="AC261" i="138" a="1"/>
  <c r="AC261" i="138" s="1"/>
  <c r="AC256" i="138" a="1"/>
  <c r="AC256" i="138" s="1"/>
  <c r="AC230" i="138" a="1"/>
  <c r="AC230" i="138" s="1"/>
  <c r="AC190" i="138" a="1"/>
  <c r="AC190" i="138" s="1"/>
  <c r="AC155" i="138" a="1"/>
  <c r="AC155" i="138" s="1"/>
  <c r="AC137" i="138" a="1"/>
  <c r="AC137" i="138" s="1"/>
  <c r="AC132" i="138" a="1"/>
  <c r="AC132" i="138" s="1"/>
  <c r="AC124" i="138" a="1"/>
  <c r="AC124" i="138" s="1"/>
  <c r="AC103" i="138" a="1"/>
  <c r="AC103" i="138" s="1"/>
  <c r="AC80" i="138" a="1"/>
  <c r="AC80" i="138" s="1"/>
  <c r="AC251" i="138" a="1"/>
  <c r="AC251" i="138" s="1"/>
  <c r="AC232" i="138" a="1"/>
  <c r="AC232" i="138" s="1"/>
  <c r="AC225" i="138" a="1"/>
  <c r="AC225" i="138" s="1"/>
  <c r="AC140" i="138" a="1"/>
  <c r="AC140" i="138" s="1"/>
  <c r="AC100" i="138" a="1"/>
  <c r="AC100" i="138" s="1"/>
  <c r="AC85" i="138" a="1"/>
  <c r="AC85" i="138" s="1"/>
  <c r="AC327" i="138" a="1"/>
  <c r="AC327" i="138" s="1"/>
  <c r="AC316" i="138" a="1"/>
  <c r="AC316" i="138" s="1"/>
  <c r="AC218" i="138" a="1"/>
  <c r="AC218" i="138" s="1"/>
  <c r="AC170" i="138" a="1"/>
  <c r="AC170" i="138" s="1"/>
  <c r="AC153" i="138" a="1"/>
  <c r="AC153" i="138" s="1"/>
  <c r="AC144" i="138" a="1"/>
  <c r="AC144" i="138" s="1"/>
  <c r="AC95" i="138" a="1"/>
  <c r="AC95" i="138" s="1"/>
  <c r="AC83" i="138" a="1"/>
  <c r="AC83" i="138" s="1"/>
  <c r="AC7" i="138" a="1"/>
  <c r="AC7" i="138" s="1"/>
  <c r="AC3" i="138" a="1"/>
  <c r="AC3" i="138" s="1"/>
  <c r="X3" i="138" s="1"/>
  <c r="X4" i="138" s="1"/>
  <c r="X5" i="138" s="1"/>
  <c r="X6" i="138" s="1"/>
  <c r="AC133" i="138" a="1"/>
  <c r="AC133" i="138" s="1"/>
  <c r="AC115" i="138" a="1"/>
  <c r="AC115" i="138" s="1"/>
  <c r="AC60" i="138" a="1"/>
  <c r="AC60" i="138" s="1"/>
  <c r="AC270" i="138" a="1"/>
  <c r="AC270" i="138" s="1"/>
  <c r="AC250" i="138" a="1"/>
  <c r="AC250" i="138" s="1"/>
  <c r="AC98" i="138" a="1"/>
  <c r="AC98" i="138" s="1"/>
  <c r="AC77" i="138" a="1"/>
  <c r="AC77" i="138" s="1"/>
  <c r="AC67" i="138" a="1"/>
  <c r="AC67" i="138" s="1"/>
  <c r="AC319" i="138" a="1"/>
  <c r="AC319" i="138" s="1"/>
  <c r="AC305" i="138" a="1"/>
  <c r="AC305" i="138" s="1"/>
  <c r="AC198" i="138" a="1"/>
  <c r="AC198" i="138" s="1"/>
  <c r="AC164" i="138" a="1"/>
  <c r="AC164" i="138" s="1"/>
  <c r="AC142" i="138" a="1"/>
  <c r="AC142" i="138" s="1"/>
  <c r="AC122" i="138" a="1"/>
  <c r="AC122" i="138" s="1"/>
  <c r="AC113" i="138" a="1"/>
  <c r="AC113" i="138" s="1"/>
  <c r="AC104" i="138" a="1"/>
  <c r="AC104" i="138" s="1"/>
  <c r="AC101" i="138" a="1"/>
  <c r="AC101" i="138" s="1"/>
  <c r="AC267" i="138" a="1"/>
  <c r="AC267" i="138" s="1"/>
  <c r="AC236" i="138" a="1"/>
  <c r="AC236" i="138" s="1"/>
  <c r="AC213" i="138" a="1"/>
  <c r="AC213" i="138" s="1"/>
  <c r="AC202" i="138" a="1"/>
  <c r="AC202" i="138" s="1"/>
  <c r="AC162" i="138" a="1"/>
  <c r="AC162" i="138" s="1"/>
  <c r="AC295" i="138" a="1"/>
  <c r="AC295" i="138" s="1"/>
  <c r="AC264" i="138" a="1"/>
  <c r="AC264" i="138" s="1"/>
  <c r="AC200" i="138" a="1"/>
  <c r="AC200" i="138" s="1"/>
  <c r="AC12" i="138" a="1"/>
  <c r="AC12" i="138" s="1"/>
  <c r="AC8" i="138" a="1"/>
  <c r="AC8" i="138" s="1"/>
  <c r="AC204" i="138" a="1"/>
  <c r="AC204" i="138" s="1"/>
  <c r="AC160" i="138" a="1"/>
  <c r="AC160" i="138" s="1"/>
  <c r="AC158" i="138" a="1"/>
  <c r="AC158" i="138" s="1"/>
  <c r="AC149" i="138" a="1"/>
  <c r="AC149" i="138" s="1"/>
  <c r="AC138" i="138" a="1"/>
  <c r="AC138" i="138" s="1"/>
  <c r="AC93" i="138" a="1"/>
  <c r="AC93" i="138" s="1"/>
  <c r="AC87" i="138" a="1"/>
  <c r="AC87" i="138" s="1"/>
  <c r="AC57" i="138" a="1"/>
  <c r="AC57" i="138" s="1"/>
  <c r="AC32" i="138" a="1"/>
  <c r="AC32" i="138" s="1"/>
  <c r="AC255" i="138" a="1"/>
  <c r="AC255" i="138" s="1"/>
  <c r="AC71" i="138" a="1"/>
  <c r="AC71" i="138" s="1"/>
  <c r="AC50" i="138" a="1"/>
  <c r="AC50" i="138" s="1"/>
  <c r="AC329" i="138" a="1"/>
  <c r="AC329" i="138" s="1"/>
  <c r="AC321" i="138" a="1"/>
  <c r="AC321" i="138" s="1"/>
  <c r="AC284" i="138" a="1"/>
  <c r="AC284" i="138" s="1"/>
  <c r="AC246" i="138" a="1"/>
  <c r="AC246" i="138" s="1"/>
  <c r="AC229" i="138" a="1"/>
  <c r="AC229" i="138" s="1"/>
  <c r="AC61" i="138" a="1"/>
  <c r="AC61" i="138" s="1"/>
  <c r="AC56" i="138" a="1"/>
  <c r="AC56" i="138" s="1"/>
  <c r="AC54" i="138" a="1"/>
  <c r="AC54" i="138" s="1"/>
  <c r="AC49" i="138" a="1"/>
  <c r="AC49" i="138" s="1"/>
  <c r="AC39" i="138" a="1"/>
  <c r="AC39" i="138" s="1"/>
  <c r="AC300" i="138" a="1"/>
  <c r="AC300" i="138" s="1"/>
  <c r="AC183" i="138" a="1"/>
  <c r="AC183" i="138" s="1"/>
  <c r="AC129" i="138" a="1"/>
  <c r="AC129" i="138" s="1"/>
  <c r="AC310" i="138" a="1"/>
  <c r="AC310" i="138" s="1"/>
  <c r="AC294" i="138" a="1"/>
  <c r="AC294" i="138" s="1"/>
  <c r="AC257" i="138" a="1"/>
  <c r="AC257" i="138" s="1"/>
  <c r="AC15" i="138" a="1"/>
  <c r="AC15" i="138" s="1"/>
  <c r="AC35" i="138" a="1"/>
  <c r="AC35" i="138" s="1"/>
  <c r="AC47" i="138" a="1"/>
  <c r="AC47" i="138" s="1"/>
  <c r="AC58" i="138" a="1"/>
  <c r="AC58" i="138" s="1"/>
  <c r="AC91" i="138" a="1"/>
  <c r="AC91" i="138" s="1"/>
  <c r="AC118" i="138" a="1"/>
  <c r="AC118" i="138" s="1"/>
  <c r="AC205" i="138" a="1"/>
  <c r="AC205" i="138" s="1"/>
  <c r="AC226" i="138" a="1"/>
  <c r="AC226" i="138" s="1"/>
  <c r="AC252" i="138" a="1"/>
  <c r="AC252" i="138" s="1"/>
  <c r="AC291" i="138" a="1"/>
  <c r="AC291" i="138" s="1"/>
  <c r="AC19" i="138" a="1"/>
  <c r="AC19" i="138" s="1"/>
  <c r="AC34" i="138" a="1"/>
  <c r="AC34" i="138" s="1"/>
  <c r="AC41" i="138" a="1"/>
  <c r="AC41" i="138" s="1"/>
  <c r="AC79" i="138" a="1"/>
  <c r="AC79" i="138" s="1"/>
  <c r="AC114" i="138" a="1"/>
  <c r="AC114" i="138" s="1"/>
  <c r="AC322" i="138" a="1"/>
  <c r="AC322" i="138" s="1"/>
  <c r="D26" i="33"/>
  <c r="Z26" i="33" s="1"/>
  <c r="GO35" i="137" s="1"/>
  <c r="GO6" i="137" s="1"/>
  <c r="Q26" i="33"/>
  <c r="R26" i="33" s="1" a="1"/>
  <c r="R26" i="33" s="1"/>
  <c r="E26" i="33"/>
  <c r="B26" i="33"/>
  <c r="E25" i="33"/>
  <c r="Q25" i="33"/>
  <c r="D25" i="33"/>
  <c r="Z25" i="33" s="1"/>
  <c r="GG35" i="137" s="1"/>
  <c r="GG17" i="137" s="1"/>
  <c r="B25" i="33"/>
  <c r="E5" i="33" a="1"/>
  <c r="E18" i="33" a="1"/>
  <c r="E22" i="33" a="1"/>
  <c r="E9" i="33" a="1"/>
  <c r="D6" i="33" a="1"/>
  <c r="E17" i="33" a="1"/>
  <c r="E10" i="33" a="1"/>
  <c r="E20" i="33" a="1"/>
  <c r="E23" i="33" a="1"/>
  <c r="E2" i="33" a="1"/>
  <c r="N26" i="33" a="1"/>
  <c r="Q6" i="33" a="1"/>
  <c r="E24" i="33" a="1"/>
  <c r="N2" i="33" a="1"/>
  <c r="E19" i="33" a="1"/>
  <c r="E7" i="33" a="1"/>
  <c r="E4" i="33" a="1"/>
  <c r="E11" i="33" a="1"/>
  <c r="E16" i="33" a="1"/>
  <c r="B6" i="33" a="1"/>
  <c r="E8" i="33" a="1"/>
  <c r="E15" i="33" a="1"/>
  <c r="Q5" i="33" a="1"/>
  <c r="E13" i="33" a="1"/>
  <c r="D5" i="33" a="1"/>
  <c r="E14" i="33" a="1"/>
  <c r="E12" i="33" a="1"/>
  <c r="E3" i="33" a="1"/>
  <c r="B5" i="33" a="1"/>
  <c r="E21" i="33" a="1"/>
  <c r="E6" i="33" a="1"/>
  <c r="O26" i="33" a="1"/>
  <c r="AB22" i="33" l="1"/>
  <c r="T3" i="147"/>
  <c r="W3" i="33"/>
  <c r="W7" i="33"/>
  <c r="W8" i="33"/>
  <c r="U4" i="142"/>
  <c r="U5" i="142" s="1"/>
  <c r="U6" i="142" s="1"/>
  <c r="U7" i="142" s="1"/>
  <c r="U8" i="142" s="1"/>
  <c r="W3" i="142"/>
  <c r="U4" i="159"/>
  <c r="U5" i="159" s="1"/>
  <c r="V4" i="148"/>
  <c r="V5" i="148" s="1"/>
  <c r="V6" i="148" s="1"/>
  <c r="V7" i="148" s="1"/>
  <c r="V8" i="148" s="1"/>
  <c r="V9" i="148" s="1"/>
  <c r="V10" i="148" s="1"/>
  <c r="V11" i="148" s="1"/>
  <c r="V12" i="148" s="1"/>
  <c r="V13" i="148" s="1"/>
  <c r="V14" i="148" s="1"/>
  <c r="V15" i="148" s="1"/>
  <c r="V16" i="148" s="1"/>
  <c r="V17" i="148" s="1"/>
  <c r="V18" i="148" s="1"/>
  <c r="V19" i="148" s="1"/>
  <c r="V20" i="148" s="1"/>
  <c r="V21" i="148" s="1"/>
  <c r="V22" i="148" s="1"/>
  <c r="V23" i="148" s="1"/>
  <c r="V24" i="148" s="1"/>
  <c r="V25" i="148" s="1"/>
  <c r="V26" i="148" s="1"/>
  <c r="V27" i="148" s="1"/>
  <c r="V28" i="148" s="1"/>
  <c r="V29" i="148" s="1"/>
  <c r="V30" i="148" s="1"/>
  <c r="V31" i="148" s="1"/>
  <c r="V32" i="148" s="1"/>
  <c r="V33" i="148" s="1"/>
  <c r="V34" i="148" s="1"/>
  <c r="V35" i="148" s="1"/>
  <c r="V36" i="148" s="1"/>
  <c r="V37" i="148" s="1"/>
  <c r="V38" i="148" s="1"/>
  <c r="V39" i="148" s="1"/>
  <c r="V40" i="148" s="1"/>
  <c r="V41" i="148" s="1"/>
  <c r="V42" i="148" s="1"/>
  <c r="V43" i="148" s="1"/>
  <c r="V44" i="148" s="1"/>
  <c r="V45" i="148" s="1"/>
  <c r="V46" i="148" s="1"/>
  <c r="V47" i="148" s="1"/>
  <c r="V48" i="148" s="1"/>
  <c r="V49" i="148" s="1"/>
  <c r="V50" i="148" s="1"/>
  <c r="V51" i="148" s="1"/>
  <c r="V52" i="148" s="1"/>
  <c r="V53" i="148" s="1"/>
  <c r="V54" i="148" s="1"/>
  <c r="V55" i="148" s="1"/>
  <c r="V56" i="148" s="1"/>
  <c r="V57" i="148" s="1"/>
  <c r="V58" i="148" s="1"/>
  <c r="V59" i="148" s="1"/>
  <c r="V60" i="148" s="1"/>
  <c r="V61" i="148" s="1"/>
  <c r="V62" i="148" s="1"/>
  <c r="V63" i="148" s="1"/>
  <c r="V64" i="148" s="1"/>
  <c r="V65" i="148" s="1"/>
  <c r="V66" i="148" s="1"/>
  <c r="V67" i="148" s="1"/>
  <c r="V68" i="148" s="1"/>
  <c r="V69" i="148" s="1"/>
  <c r="V70" i="148" s="1"/>
  <c r="V71" i="148" s="1"/>
  <c r="V72" i="148" s="1"/>
  <c r="V73" i="148" s="1"/>
  <c r="V74" i="148" s="1"/>
  <c r="V75" i="148" s="1"/>
  <c r="V76" i="148" s="1"/>
  <c r="V77" i="148" s="1"/>
  <c r="V78" i="148" s="1"/>
  <c r="V79" i="148" s="1"/>
  <c r="V80" i="148" s="1"/>
  <c r="V81" i="148" s="1"/>
  <c r="V82" i="148" s="1"/>
  <c r="V83" i="148" s="1"/>
  <c r="V84" i="148" s="1"/>
  <c r="V85" i="148" s="1"/>
  <c r="V86" i="148" s="1"/>
  <c r="V87" i="148" s="1"/>
  <c r="V88" i="148" s="1"/>
  <c r="V89" i="148" s="1"/>
  <c r="V90" i="148" s="1"/>
  <c r="V91" i="148" s="1"/>
  <c r="V92" i="148" s="1"/>
  <c r="V93" i="148" s="1"/>
  <c r="V94" i="148" s="1"/>
  <c r="V95" i="148" s="1"/>
  <c r="V96" i="148" s="1"/>
  <c r="V97" i="148" s="1"/>
  <c r="V98" i="148" s="1"/>
  <c r="V99" i="148" s="1"/>
  <c r="V100" i="148" s="1"/>
  <c r="V101" i="148" s="1"/>
  <c r="V102" i="148" s="1"/>
  <c r="V103" i="148" s="1"/>
  <c r="V104" i="148" s="1"/>
  <c r="V105" i="148" s="1"/>
  <c r="V106" i="148" s="1"/>
  <c r="V107" i="148" s="1"/>
  <c r="V108" i="148" s="1"/>
  <c r="V109" i="148" s="1"/>
  <c r="V110" i="148" s="1"/>
  <c r="V111" i="148" s="1"/>
  <c r="V112" i="148" s="1"/>
  <c r="V113" i="148" s="1"/>
  <c r="V114" i="148" s="1"/>
  <c r="V115" i="148" s="1"/>
  <c r="V116" i="148" s="1"/>
  <c r="V117" i="148" s="1"/>
  <c r="V118" i="148" s="1"/>
  <c r="V119" i="148" s="1"/>
  <c r="V120" i="148" s="1"/>
  <c r="V121" i="148" s="1"/>
  <c r="V122" i="148" s="1"/>
  <c r="V123" i="148" s="1"/>
  <c r="V124" i="148" s="1"/>
  <c r="V125" i="148" s="1"/>
  <c r="V126" i="148" s="1"/>
  <c r="V127" i="148" s="1"/>
  <c r="V128" i="148" s="1"/>
  <c r="V129" i="148" s="1"/>
  <c r="V130" i="148" s="1"/>
  <c r="V131" i="148" s="1"/>
  <c r="V132" i="148" s="1"/>
  <c r="V133" i="148" s="1"/>
  <c r="V134" i="148" s="1"/>
  <c r="V135" i="148" s="1"/>
  <c r="V136" i="148" s="1"/>
  <c r="V137" i="148" s="1"/>
  <c r="V138" i="148" s="1"/>
  <c r="V139" i="148" s="1"/>
  <c r="V140" i="148" s="1"/>
  <c r="V141" i="148" s="1"/>
  <c r="V142" i="148" s="1"/>
  <c r="V143" i="148" s="1"/>
  <c r="V144" i="148" s="1"/>
  <c r="V145" i="148" s="1"/>
  <c r="V146" i="148" s="1"/>
  <c r="V147" i="148" s="1"/>
  <c r="V148" i="148" s="1"/>
  <c r="V149" i="148" s="1"/>
  <c r="V150" i="148" s="1"/>
  <c r="V151" i="148" s="1"/>
  <c r="V152" i="148" s="1"/>
  <c r="V153" i="148" s="1"/>
  <c r="V154" i="148" s="1"/>
  <c r="V155" i="148" s="1"/>
  <c r="V156" i="148" s="1"/>
  <c r="V157" i="148" s="1"/>
  <c r="V158" i="148" s="1"/>
  <c r="V159" i="148" s="1"/>
  <c r="V160" i="148" s="1"/>
  <c r="V161" i="148" s="1"/>
  <c r="V162" i="148" s="1"/>
  <c r="V163" i="148" s="1"/>
  <c r="V164" i="148" s="1"/>
  <c r="V165" i="148" s="1"/>
  <c r="V166" i="148" s="1"/>
  <c r="V167" i="148" s="1"/>
  <c r="V168" i="148" s="1"/>
  <c r="V169" i="148" s="1"/>
  <c r="V170" i="148" s="1"/>
  <c r="V171" i="148" s="1"/>
  <c r="V172" i="148" s="1"/>
  <c r="V173" i="148" s="1"/>
  <c r="V174" i="148" s="1"/>
  <c r="V175" i="148" s="1"/>
  <c r="V176" i="148" s="1"/>
  <c r="V177" i="148" s="1"/>
  <c r="V178" i="148" s="1"/>
  <c r="V179" i="148" s="1"/>
  <c r="V180" i="148" s="1"/>
  <c r="V181" i="148" s="1"/>
  <c r="V182" i="148" s="1"/>
  <c r="V183" i="148" s="1"/>
  <c r="V184" i="148" s="1"/>
  <c r="V185" i="148" s="1"/>
  <c r="V186" i="148" s="1"/>
  <c r="V187" i="148" s="1"/>
  <c r="V188" i="148" s="1"/>
  <c r="V189" i="148" s="1"/>
  <c r="V190" i="148" s="1"/>
  <c r="V191" i="148" s="1"/>
  <c r="V192" i="148" s="1"/>
  <c r="V193" i="148" s="1"/>
  <c r="V194" i="148" s="1"/>
  <c r="V195" i="148" s="1"/>
  <c r="V196" i="148" s="1"/>
  <c r="V197" i="148" s="1"/>
  <c r="V198" i="148" s="1"/>
  <c r="V199" i="148" s="1"/>
  <c r="V200" i="148" s="1"/>
  <c r="V201" i="148" s="1"/>
  <c r="V202" i="148" s="1"/>
  <c r="V203" i="148" s="1"/>
  <c r="V204" i="148" s="1"/>
  <c r="V205" i="148" s="1"/>
  <c r="V206" i="148" s="1"/>
  <c r="V207" i="148" s="1"/>
  <c r="V208" i="148" s="1"/>
  <c r="V209" i="148" s="1"/>
  <c r="V210" i="148" s="1"/>
  <c r="V211" i="148" s="1"/>
  <c r="V212" i="148" s="1"/>
  <c r="V213" i="148" s="1"/>
  <c r="V214" i="148" s="1"/>
  <c r="V215" i="148" s="1"/>
  <c r="V216" i="148" s="1"/>
  <c r="V217" i="148" s="1"/>
  <c r="V218" i="148" s="1"/>
  <c r="V219" i="148" s="1"/>
  <c r="V220" i="148" s="1"/>
  <c r="V221" i="148" s="1"/>
  <c r="V222" i="148" s="1"/>
  <c r="V223" i="148" s="1"/>
  <c r="V224" i="148" s="1"/>
  <c r="V225" i="148" s="1"/>
  <c r="V226" i="148" s="1"/>
  <c r="V227" i="148" s="1"/>
  <c r="V228" i="148" s="1"/>
  <c r="V229" i="148" s="1"/>
  <c r="V230" i="148" s="1"/>
  <c r="V231" i="148" s="1"/>
  <c r="V232" i="148" s="1"/>
  <c r="V233" i="148" s="1"/>
  <c r="V234" i="148" s="1"/>
  <c r="V235" i="148" s="1"/>
  <c r="V236" i="148" s="1"/>
  <c r="V237" i="148" s="1"/>
  <c r="V238" i="148" s="1"/>
  <c r="V239" i="148" s="1"/>
  <c r="V240" i="148" s="1"/>
  <c r="V241" i="148" s="1"/>
  <c r="V242" i="148" s="1"/>
  <c r="V243" i="148" s="1"/>
  <c r="V244" i="148" s="1"/>
  <c r="V245" i="148" s="1"/>
  <c r="V246" i="148" s="1"/>
  <c r="V247" i="148" s="1"/>
  <c r="V248" i="148" s="1"/>
  <c r="V249" i="148" s="1"/>
  <c r="V250" i="148" s="1"/>
  <c r="V251" i="148" s="1"/>
  <c r="V252" i="148" s="1"/>
  <c r="V253" i="148" s="1"/>
  <c r="V254" i="148" s="1"/>
  <c r="V255" i="148" s="1"/>
  <c r="V256" i="148" s="1"/>
  <c r="V257" i="148" s="1"/>
  <c r="V258" i="148" s="1"/>
  <c r="V259" i="148" s="1"/>
  <c r="V260" i="148" s="1"/>
  <c r="V261" i="148" s="1"/>
  <c r="V262" i="148" s="1"/>
  <c r="V263" i="148" s="1"/>
  <c r="V264" i="148" s="1"/>
  <c r="V265" i="148" s="1"/>
  <c r="V266" i="148" s="1"/>
  <c r="V267" i="148" s="1"/>
  <c r="V268" i="148" s="1"/>
  <c r="V269" i="148" s="1"/>
  <c r="V270" i="148" s="1"/>
  <c r="V271" i="148" s="1"/>
  <c r="V272" i="148" s="1"/>
  <c r="V273" i="148" s="1"/>
  <c r="V274" i="148" s="1"/>
  <c r="V275" i="148" s="1"/>
  <c r="V276" i="148" s="1"/>
  <c r="V277" i="148" s="1"/>
  <c r="V278" i="148" s="1"/>
  <c r="V279" i="148" s="1"/>
  <c r="V280" i="148" s="1"/>
  <c r="V281" i="148" s="1"/>
  <c r="V282" i="148" s="1"/>
  <c r="V283" i="148" s="1"/>
  <c r="V284" i="148" s="1"/>
  <c r="V285" i="148" s="1"/>
  <c r="V286" i="148" s="1"/>
  <c r="V287" i="148" s="1"/>
  <c r="V288" i="148" s="1"/>
  <c r="V289" i="148" s="1"/>
  <c r="V290" i="148" s="1"/>
  <c r="V291" i="148" s="1"/>
  <c r="V292" i="148" s="1"/>
  <c r="V293" i="148" s="1"/>
  <c r="V294" i="148" s="1"/>
  <c r="V295" i="148" s="1"/>
  <c r="V296" i="148" s="1"/>
  <c r="V297" i="148" s="1"/>
  <c r="V298" i="148" s="1"/>
  <c r="V299" i="148" s="1"/>
  <c r="V300" i="148" s="1"/>
  <c r="V301" i="148" s="1"/>
  <c r="V302" i="148" s="1"/>
  <c r="V303" i="148" s="1"/>
  <c r="V304" i="148" s="1"/>
  <c r="V305" i="148" s="1"/>
  <c r="V306" i="148" s="1"/>
  <c r="V307" i="148" s="1"/>
  <c r="V308" i="148" s="1"/>
  <c r="V309" i="148" s="1"/>
  <c r="V310" i="148" s="1"/>
  <c r="V311" i="148" s="1"/>
  <c r="V312" i="148" s="1"/>
  <c r="V313" i="148" s="1"/>
  <c r="V314" i="148" s="1"/>
  <c r="V315" i="148" s="1"/>
  <c r="V316" i="148" s="1"/>
  <c r="V317" i="148" s="1"/>
  <c r="V318" i="148" s="1"/>
  <c r="V319" i="148" s="1"/>
  <c r="V320" i="148" s="1"/>
  <c r="V321" i="148" s="1"/>
  <c r="V322" i="148" s="1"/>
  <c r="V323" i="148" s="1"/>
  <c r="V324" i="148" s="1"/>
  <c r="V325" i="148" s="1"/>
  <c r="V326" i="148" s="1"/>
  <c r="V327" i="148" s="1"/>
  <c r="V328" i="148" s="1"/>
  <c r="V329" i="148" s="1"/>
  <c r="V330" i="148" s="1"/>
  <c r="V331" i="148" s="1"/>
  <c r="V332" i="148" s="1"/>
  <c r="V333" i="148" s="1"/>
  <c r="W3" i="149"/>
  <c r="W4" i="149" s="1"/>
  <c r="W5" i="149" s="1"/>
  <c r="W6" i="149" s="1"/>
  <c r="W7" i="149" s="1"/>
  <c r="W8" i="149" s="1"/>
  <c r="W9" i="149" s="1"/>
  <c r="W10" i="149" s="1"/>
  <c r="W11" i="149" s="1"/>
  <c r="W12" i="149" s="1"/>
  <c r="W13" i="149" s="1"/>
  <c r="W14" i="149" s="1"/>
  <c r="W15" i="149" s="1"/>
  <c r="W16" i="149" s="1"/>
  <c r="W17" i="149" s="1"/>
  <c r="W18" i="149" s="1"/>
  <c r="W19" i="149" s="1"/>
  <c r="W20" i="149" s="1"/>
  <c r="W21" i="149" s="1"/>
  <c r="W22" i="149" s="1"/>
  <c r="W23" i="149" s="1"/>
  <c r="W24" i="149" s="1"/>
  <c r="W25" i="149" s="1"/>
  <c r="W26" i="149" s="1"/>
  <c r="W27" i="149" s="1"/>
  <c r="W28" i="149" s="1"/>
  <c r="W29" i="149" s="1"/>
  <c r="W30" i="149" s="1"/>
  <c r="W31" i="149" s="1"/>
  <c r="W32" i="149" s="1"/>
  <c r="W33" i="149" s="1"/>
  <c r="W34" i="149" s="1"/>
  <c r="W35" i="149" s="1"/>
  <c r="W36" i="149" s="1"/>
  <c r="W37" i="149" s="1"/>
  <c r="W38" i="149" s="1"/>
  <c r="W39" i="149" s="1"/>
  <c r="W40" i="149" s="1"/>
  <c r="W41" i="149" s="1"/>
  <c r="W42" i="149" s="1"/>
  <c r="W43" i="149" s="1"/>
  <c r="W44" i="149" s="1"/>
  <c r="W45" i="149" s="1"/>
  <c r="W46" i="149" s="1"/>
  <c r="W47" i="149" s="1"/>
  <c r="W48" i="149" s="1"/>
  <c r="W49" i="149" s="1"/>
  <c r="W50" i="149" s="1"/>
  <c r="W51" i="149" s="1"/>
  <c r="W52" i="149" s="1"/>
  <c r="W53" i="149" s="1"/>
  <c r="W54" i="149" s="1"/>
  <c r="W55" i="149" s="1"/>
  <c r="W56" i="149" s="1"/>
  <c r="W57" i="149" s="1"/>
  <c r="W58" i="149" s="1"/>
  <c r="W59" i="149" s="1"/>
  <c r="W60" i="149" s="1"/>
  <c r="W61" i="149" s="1"/>
  <c r="W62" i="149" s="1"/>
  <c r="W63" i="149" s="1"/>
  <c r="W64" i="149" s="1"/>
  <c r="W65" i="149" s="1"/>
  <c r="W66" i="149" s="1"/>
  <c r="W67" i="149" s="1"/>
  <c r="W68" i="149" s="1"/>
  <c r="W69" i="149" s="1"/>
  <c r="W70" i="149" s="1"/>
  <c r="W71" i="149" s="1"/>
  <c r="W72" i="149" s="1"/>
  <c r="W73" i="149" s="1"/>
  <c r="W74" i="149" s="1"/>
  <c r="W75" i="149" s="1"/>
  <c r="W76" i="149" s="1"/>
  <c r="W77" i="149" s="1"/>
  <c r="W78" i="149" s="1"/>
  <c r="W79" i="149" s="1"/>
  <c r="W80" i="149" s="1"/>
  <c r="W81" i="149" s="1"/>
  <c r="W82" i="149" s="1"/>
  <c r="W83" i="149" s="1"/>
  <c r="W84" i="149" s="1"/>
  <c r="W85" i="149" s="1"/>
  <c r="W86" i="149" s="1"/>
  <c r="W87" i="149" s="1"/>
  <c r="W88" i="149" s="1"/>
  <c r="W89" i="149" s="1"/>
  <c r="W90" i="149" s="1"/>
  <c r="W91" i="149" s="1"/>
  <c r="W92" i="149" s="1"/>
  <c r="W93" i="149" s="1"/>
  <c r="W94" i="149" s="1"/>
  <c r="W95" i="149" s="1"/>
  <c r="W96" i="149" s="1"/>
  <c r="W97" i="149" s="1"/>
  <c r="W98" i="149" s="1"/>
  <c r="W99" i="149" s="1"/>
  <c r="W100" i="149" s="1"/>
  <c r="W101" i="149" s="1"/>
  <c r="W102" i="149" s="1"/>
  <c r="W103" i="149" s="1"/>
  <c r="W104" i="149" s="1"/>
  <c r="W105" i="149" s="1"/>
  <c r="W106" i="149" s="1"/>
  <c r="W107" i="149" s="1"/>
  <c r="W108" i="149" s="1"/>
  <c r="W109" i="149" s="1"/>
  <c r="W110" i="149" s="1"/>
  <c r="W111" i="149" s="1"/>
  <c r="W112" i="149" s="1"/>
  <c r="W113" i="149" s="1"/>
  <c r="W114" i="149" s="1"/>
  <c r="W115" i="149" s="1"/>
  <c r="W116" i="149" s="1"/>
  <c r="W117" i="149" s="1"/>
  <c r="W118" i="149" s="1"/>
  <c r="W119" i="149" s="1"/>
  <c r="W120" i="149" s="1"/>
  <c r="W121" i="149" s="1"/>
  <c r="W122" i="149" s="1"/>
  <c r="W123" i="149" s="1"/>
  <c r="W124" i="149" s="1"/>
  <c r="W125" i="149" s="1"/>
  <c r="W126" i="149" s="1"/>
  <c r="W127" i="149" s="1"/>
  <c r="W128" i="149" s="1"/>
  <c r="W129" i="149" s="1"/>
  <c r="W130" i="149" s="1"/>
  <c r="W131" i="149" s="1"/>
  <c r="W132" i="149" s="1"/>
  <c r="W133" i="149" s="1"/>
  <c r="W134" i="149" s="1"/>
  <c r="W135" i="149" s="1"/>
  <c r="W136" i="149" s="1"/>
  <c r="W137" i="149" s="1"/>
  <c r="W138" i="149" s="1"/>
  <c r="W139" i="149" s="1"/>
  <c r="W140" i="149" s="1"/>
  <c r="W141" i="149" s="1"/>
  <c r="W142" i="149" s="1"/>
  <c r="W143" i="149" s="1"/>
  <c r="W144" i="149" s="1"/>
  <c r="W145" i="149" s="1"/>
  <c r="W146" i="149" s="1"/>
  <c r="W147" i="149" s="1"/>
  <c r="W148" i="149" s="1"/>
  <c r="W149" i="149" s="1"/>
  <c r="W150" i="149" s="1"/>
  <c r="W151" i="149" s="1"/>
  <c r="W152" i="149" s="1"/>
  <c r="W153" i="149" s="1"/>
  <c r="W154" i="149" s="1"/>
  <c r="W155" i="149" s="1"/>
  <c r="W156" i="149" s="1"/>
  <c r="W157" i="149" s="1"/>
  <c r="W158" i="149" s="1"/>
  <c r="W159" i="149" s="1"/>
  <c r="W160" i="149" s="1"/>
  <c r="W161" i="149" s="1"/>
  <c r="W162" i="149" s="1"/>
  <c r="W163" i="149" s="1"/>
  <c r="W164" i="149" s="1"/>
  <c r="W165" i="149" s="1"/>
  <c r="W166" i="149" s="1"/>
  <c r="W167" i="149" s="1"/>
  <c r="W168" i="149" s="1"/>
  <c r="W169" i="149" s="1"/>
  <c r="W170" i="149" s="1"/>
  <c r="W171" i="149" s="1"/>
  <c r="W172" i="149" s="1"/>
  <c r="W173" i="149" s="1"/>
  <c r="W174" i="149" s="1"/>
  <c r="W175" i="149" s="1"/>
  <c r="W176" i="149" s="1"/>
  <c r="W177" i="149" s="1"/>
  <c r="W178" i="149" s="1"/>
  <c r="W179" i="149" s="1"/>
  <c r="W180" i="149" s="1"/>
  <c r="W181" i="149" s="1"/>
  <c r="W182" i="149" s="1"/>
  <c r="W183" i="149" s="1"/>
  <c r="W184" i="149" s="1"/>
  <c r="W185" i="149" s="1"/>
  <c r="W186" i="149" s="1"/>
  <c r="W187" i="149" s="1"/>
  <c r="W188" i="149" s="1"/>
  <c r="W189" i="149" s="1"/>
  <c r="W190" i="149" s="1"/>
  <c r="W191" i="149" s="1"/>
  <c r="W192" i="149" s="1"/>
  <c r="W193" i="149" s="1"/>
  <c r="W194" i="149" s="1"/>
  <c r="W195" i="149" s="1"/>
  <c r="W196" i="149" s="1"/>
  <c r="W197" i="149" s="1"/>
  <c r="W198" i="149" s="1"/>
  <c r="W199" i="149" s="1"/>
  <c r="W200" i="149" s="1"/>
  <c r="W201" i="149" s="1"/>
  <c r="W202" i="149" s="1"/>
  <c r="W203" i="149" s="1"/>
  <c r="W204" i="149" s="1"/>
  <c r="W205" i="149" s="1"/>
  <c r="W206" i="149" s="1"/>
  <c r="W207" i="149" s="1"/>
  <c r="W208" i="149" s="1"/>
  <c r="W209" i="149" s="1"/>
  <c r="W210" i="149" s="1"/>
  <c r="W211" i="149" s="1"/>
  <c r="W212" i="149" s="1"/>
  <c r="W213" i="149" s="1"/>
  <c r="W214" i="149" s="1"/>
  <c r="W215" i="149" s="1"/>
  <c r="W216" i="149" s="1"/>
  <c r="W217" i="149" s="1"/>
  <c r="W218" i="149" s="1"/>
  <c r="W219" i="149" s="1"/>
  <c r="W220" i="149" s="1"/>
  <c r="W221" i="149" s="1"/>
  <c r="W222" i="149" s="1"/>
  <c r="W223" i="149" s="1"/>
  <c r="W224" i="149" s="1"/>
  <c r="W225" i="149" s="1"/>
  <c r="W226" i="149" s="1"/>
  <c r="W227" i="149" s="1"/>
  <c r="W228" i="149" s="1"/>
  <c r="W229" i="149" s="1"/>
  <c r="W230" i="149" s="1"/>
  <c r="W231" i="149" s="1"/>
  <c r="W232" i="149" s="1"/>
  <c r="W233" i="149" s="1"/>
  <c r="W234" i="149" s="1"/>
  <c r="W235" i="149" s="1"/>
  <c r="W236" i="149" s="1"/>
  <c r="W237" i="149" s="1"/>
  <c r="W238" i="149" s="1"/>
  <c r="W239" i="149" s="1"/>
  <c r="W240" i="149" s="1"/>
  <c r="W241" i="149" s="1"/>
  <c r="W242" i="149" s="1"/>
  <c r="W243" i="149" s="1"/>
  <c r="W244" i="149" s="1"/>
  <c r="W245" i="149" s="1"/>
  <c r="W246" i="149" s="1"/>
  <c r="W247" i="149" s="1"/>
  <c r="W248" i="149" s="1"/>
  <c r="W249" i="149" s="1"/>
  <c r="W250" i="149" s="1"/>
  <c r="W251" i="149" s="1"/>
  <c r="W252" i="149" s="1"/>
  <c r="W253" i="149" s="1"/>
  <c r="W254" i="149" s="1"/>
  <c r="W255" i="149" s="1"/>
  <c r="W256" i="149" s="1"/>
  <c r="W257" i="149" s="1"/>
  <c r="W258" i="149" s="1"/>
  <c r="W259" i="149" s="1"/>
  <c r="W260" i="149" s="1"/>
  <c r="W261" i="149" s="1"/>
  <c r="W262" i="149" s="1"/>
  <c r="W263" i="149" s="1"/>
  <c r="W264" i="149" s="1"/>
  <c r="W265" i="149" s="1"/>
  <c r="W266" i="149" s="1"/>
  <c r="W267" i="149" s="1"/>
  <c r="W268" i="149" s="1"/>
  <c r="W269" i="149" s="1"/>
  <c r="W270" i="149" s="1"/>
  <c r="W271" i="149" s="1"/>
  <c r="W272" i="149" s="1"/>
  <c r="W273" i="149" s="1"/>
  <c r="W274" i="149" s="1"/>
  <c r="W275" i="149" s="1"/>
  <c r="W276" i="149" s="1"/>
  <c r="W277" i="149" s="1"/>
  <c r="W278" i="149" s="1"/>
  <c r="W279" i="149" s="1"/>
  <c r="W280" i="149" s="1"/>
  <c r="W281" i="149" s="1"/>
  <c r="W282" i="149" s="1"/>
  <c r="W283" i="149" s="1"/>
  <c r="W284" i="149" s="1"/>
  <c r="W285" i="149" s="1"/>
  <c r="W286" i="149" s="1"/>
  <c r="W287" i="149" s="1"/>
  <c r="W288" i="149" s="1"/>
  <c r="W289" i="149" s="1"/>
  <c r="W290" i="149" s="1"/>
  <c r="W291" i="149" s="1"/>
  <c r="W292" i="149" s="1"/>
  <c r="W293" i="149" s="1"/>
  <c r="W294" i="149" s="1"/>
  <c r="W295" i="149" s="1"/>
  <c r="W296" i="149" s="1"/>
  <c r="W297" i="149" s="1"/>
  <c r="W298" i="149" s="1"/>
  <c r="W299" i="149" s="1"/>
  <c r="W300" i="149" s="1"/>
  <c r="W301" i="149" s="1"/>
  <c r="W302" i="149" s="1"/>
  <c r="W303" i="149" s="1"/>
  <c r="W304" i="149" s="1"/>
  <c r="W305" i="149" s="1"/>
  <c r="W306" i="149" s="1"/>
  <c r="W307" i="149" s="1"/>
  <c r="W308" i="149" s="1"/>
  <c r="W309" i="149" s="1"/>
  <c r="W310" i="149" s="1"/>
  <c r="W311" i="149" s="1"/>
  <c r="W312" i="149" s="1"/>
  <c r="W313" i="149" s="1"/>
  <c r="W314" i="149" s="1"/>
  <c r="W315" i="149" s="1"/>
  <c r="W316" i="149" s="1"/>
  <c r="W317" i="149" s="1"/>
  <c r="W318" i="149" s="1"/>
  <c r="W319" i="149" s="1"/>
  <c r="W320" i="149" s="1"/>
  <c r="W321" i="149" s="1"/>
  <c r="W322" i="149" s="1"/>
  <c r="W323" i="149" s="1"/>
  <c r="W324" i="149" s="1"/>
  <c r="W325" i="149" s="1"/>
  <c r="W326" i="149" s="1"/>
  <c r="W327" i="149" s="1"/>
  <c r="W328" i="149" s="1"/>
  <c r="W329" i="149" s="1"/>
  <c r="W330" i="149" s="1"/>
  <c r="W331" i="149" s="1"/>
  <c r="W332" i="149" s="1"/>
  <c r="W333" i="149" s="1"/>
  <c r="X3" i="160"/>
  <c r="W26" i="33"/>
  <c r="U3" i="149"/>
  <c r="U4" i="149" s="1"/>
  <c r="U5" i="149" s="1"/>
  <c r="U6" i="149" s="1"/>
  <c r="U7" i="149" s="1"/>
  <c r="U8" i="149" s="1"/>
  <c r="U9" i="149" s="1"/>
  <c r="U10" i="149" s="1"/>
  <c r="U11" i="149" s="1"/>
  <c r="U12" i="149" s="1"/>
  <c r="U13" i="149" s="1"/>
  <c r="U14" i="149" s="1"/>
  <c r="U15" i="149" s="1"/>
  <c r="U16" i="149" s="1"/>
  <c r="U17" i="149" s="1"/>
  <c r="U18" i="149" s="1"/>
  <c r="U19" i="149" s="1"/>
  <c r="U20" i="149" s="1"/>
  <c r="U21" i="149" s="1"/>
  <c r="U22" i="149" s="1"/>
  <c r="U23" i="149" s="1"/>
  <c r="U24" i="149" s="1"/>
  <c r="U25" i="149" s="1"/>
  <c r="U26" i="149" s="1"/>
  <c r="U27" i="149" s="1"/>
  <c r="U28" i="149" s="1"/>
  <c r="U29" i="149" s="1"/>
  <c r="U30" i="149" s="1"/>
  <c r="U31" i="149" s="1"/>
  <c r="U32" i="149" s="1"/>
  <c r="U33" i="149" s="1"/>
  <c r="U34" i="149" s="1"/>
  <c r="U35" i="149" s="1"/>
  <c r="U36" i="149" s="1"/>
  <c r="U37" i="149" s="1"/>
  <c r="U38" i="149" s="1"/>
  <c r="U39" i="149" s="1"/>
  <c r="U40" i="149" s="1"/>
  <c r="U41" i="149" s="1"/>
  <c r="U42" i="149" s="1"/>
  <c r="U43" i="149" s="1"/>
  <c r="U44" i="149" s="1"/>
  <c r="U45" i="149" s="1"/>
  <c r="U46" i="149" s="1"/>
  <c r="U47" i="149" s="1"/>
  <c r="U48" i="149" s="1"/>
  <c r="U49" i="149" s="1"/>
  <c r="U50" i="149" s="1"/>
  <c r="U51" i="149" s="1"/>
  <c r="U52" i="149" s="1"/>
  <c r="U53" i="149" s="1"/>
  <c r="U54" i="149" s="1"/>
  <c r="U55" i="149" s="1"/>
  <c r="U56" i="149" s="1"/>
  <c r="U57" i="149" s="1"/>
  <c r="U58" i="149" s="1"/>
  <c r="U59" i="149" s="1"/>
  <c r="U60" i="149" s="1"/>
  <c r="U61" i="149" s="1"/>
  <c r="U62" i="149" s="1"/>
  <c r="U63" i="149" s="1"/>
  <c r="U64" i="149" s="1"/>
  <c r="U65" i="149" s="1"/>
  <c r="U66" i="149" s="1"/>
  <c r="U67" i="149" s="1"/>
  <c r="U68" i="149" s="1"/>
  <c r="U69" i="149" s="1"/>
  <c r="U70" i="149" s="1"/>
  <c r="U71" i="149" s="1"/>
  <c r="U72" i="149" s="1"/>
  <c r="U73" i="149" s="1"/>
  <c r="U74" i="149" s="1"/>
  <c r="U75" i="149" s="1"/>
  <c r="U76" i="149" s="1"/>
  <c r="U77" i="149" s="1"/>
  <c r="U78" i="149" s="1"/>
  <c r="U79" i="149" s="1"/>
  <c r="U80" i="149" s="1"/>
  <c r="U81" i="149" s="1"/>
  <c r="U82" i="149" s="1"/>
  <c r="U83" i="149" s="1"/>
  <c r="U84" i="149" s="1"/>
  <c r="U85" i="149" s="1"/>
  <c r="U86" i="149" s="1"/>
  <c r="U87" i="149" s="1"/>
  <c r="U88" i="149" s="1"/>
  <c r="U89" i="149" s="1"/>
  <c r="U90" i="149" s="1"/>
  <c r="U91" i="149" s="1"/>
  <c r="U92" i="149" s="1"/>
  <c r="U93" i="149" s="1"/>
  <c r="U94" i="149" s="1"/>
  <c r="U95" i="149" s="1"/>
  <c r="U96" i="149" s="1"/>
  <c r="U97" i="149" s="1"/>
  <c r="U98" i="149" s="1"/>
  <c r="U99" i="149" s="1"/>
  <c r="U100" i="149" s="1"/>
  <c r="U101" i="149" s="1"/>
  <c r="U102" i="149" s="1"/>
  <c r="U103" i="149" s="1"/>
  <c r="U104" i="149" s="1"/>
  <c r="U105" i="149" s="1"/>
  <c r="U106" i="149" s="1"/>
  <c r="U107" i="149" s="1"/>
  <c r="U108" i="149" s="1"/>
  <c r="U109" i="149" s="1"/>
  <c r="U110" i="149" s="1"/>
  <c r="U111" i="149" s="1"/>
  <c r="U112" i="149" s="1"/>
  <c r="U113" i="149" s="1"/>
  <c r="U114" i="149" s="1"/>
  <c r="U115" i="149" s="1"/>
  <c r="U116" i="149" s="1"/>
  <c r="U117" i="149" s="1"/>
  <c r="U118" i="149" s="1"/>
  <c r="U119" i="149" s="1"/>
  <c r="U120" i="149" s="1"/>
  <c r="U121" i="149" s="1"/>
  <c r="U122" i="149" s="1"/>
  <c r="U123" i="149" s="1"/>
  <c r="U124" i="149" s="1"/>
  <c r="U125" i="149" s="1"/>
  <c r="U126" i="149" s="1"/>
  <c r="U127" i="149" s="1"/>
  <c r="U128" i="149" s="1"/>
  <c r="U129" i="149" s="1"/>
  <c r="U130" i="149" s="1"/>
  <c r="U131" i="149" s="1"/>
  <c r="U132" i="149" s="1"/>
  <c r="U133" i="149" s="1"/>
  <c r="U134" i="149" s="1"/>
  <c r="U135" i="149" s="1"/>
  <c r="U136" i="149" s="1"/>
  <c r="U137" i="149" s="1"/>
  <c r="U138" i="149" s="1"/>
  <c r="U139" i="149" s="1"/>
  <c r="U140" i="149" s="1"/>
  <c r="U141" i="149" s="1"/>
  <c r="U142" i="149" s="1"/>
  <c r="U143" i="149" s="1"/>
  <c r="U144" i="149" s="1"/>
  <c r="U145" i="149" s="1"/>
  <c r="U146" i="149" s="1"/>
  <c r="U147" i="149" s="1"/>
  <c r="U148" i="149" s="1"/>
  <c r="U149" i="149" s="1"/>
  <c r="U150" i="149" s="1"/>
  <c r="U151" i="149" s="1"/>
  <c r="U152" i="149" s="1"/>
  <c r="U153" i="149" s="1"/>
  <c r="U154" i="149" s="1"/>
  <c r="U155" i="149" s="1"/>
  <c r="U156" i="149" s="1"/>
  <c r="U157" i="149" s="1"/>
  <c r="U158" i="149" s="1"/>
  <c r="U159" i="149" s="1"/>
  <c r="U160" i="149" s="1"/>
  <c r="U161" i="149" s="1"/>
  <c r="U162" i="149" s="1"/>
  <c r="U163" i="149" s="1"/>
  <c r="U164" i="149" s="1"/>
  <c r="U165" i="149" s="1"/>
  <c r="U166" i="149" s="1"/>
  <c r="U167" i="149" s="1"/>
  <c r="U168" i="149" s="1"/>
  <c r="U169" i="149" s="1"/>
  <c r="U170" i="149" s="1"/>
  <c r="U171" i="149" s="1"/>
  <c r="U172" i="149" s="1"/>
  <c r="U173" i="149" s="1"/>
  <c r="U174" i="149" s="1"/>
  <c r="U175" i="149" s="1"/>
  <c r="U176" i="149" s="1"/>
  <c r="U177" i="149" s="1"/>
  <c r="U178" i="149" s="1"/>
  <c r="U179" i="149" s="1"/>
  <c r="U180" i="149" s="1"/>
  <c r="U181" i="149" s="1"/>
  <c r="U182" i="149" s="1"/>
  <c r="U183" i="149" s="1"/>
  <c r="U184" i="149" s="1"/>
  <c r="U185" i="149" s="1"/>
  <c r="U186" i="149" s="1"/>
  <c r="U187" i="149" s="1"/>
  <c r="U188" i="149" s="1"/>
  <c r="U189" i="149" s="1"/>
  <c r="U190" i="149" s="1"/>
  <c r="U191" i="149" s="1"/>
  <c r="U192" i="149" s="1"/>
  <c r="U193" i="149" s="1"/>
  <c r="U194" i="149" s="1"/>
  <c r="U195" i="149" s="1"/>
  <c r="U196" i="149" s="1"/>
  <c r="U197" i="149" s="1"/>
  <c r="U198" i="149" s="1"/>
  <c r="U199" i="149" s="1"/>
  <c r="U200" i="149" s="1"/>
  <c r="U201" i="149" s="1"/>
  <c r="U202" i="149" s="1"/>
  <c r="U203" i="149" s="1"/>
  <c r="U204" i="149" s="1"/>
  <c r="U205" i="149" s="1"/>
  <c r="U206" i="149" s="1"/>
  <c r="U207" i="149" s="1"/>
  <c r="U208" i="149" s="1"/>
  <c r="U209" i="149" s="1"/>
  <c r="U210" i="149" s="1"/>
  <c r="U211" i="149" s="1"/>
  <c r="U212" i="149" s="1"/>
  <c r="U213" i="149" s="1"/>
  <c r="U214" i="149" s="1"/>
  <c r="U215" i="149" s="1"/>
  <c r="U216" i="149" s="1"/>
  <c r="U217" i="149" s="1"/>
  <c r="U218" i="149" s="1"/>
  <c r="U219" i="149" s="1"/>
  <c r="U220" i="149" s="1"/>
  <c r="U221" i="149" s="1"/>
  <c r="U222" i="149" s="1"/>
  <c r="U223" i="149" s="1"/>
  <c r="U224" i="149" s="1"/>
  <c r="U225" i="149" s="1"/>
  <c r="U226" i="149" s="1"/>
  <c r="U227" i="149" s="1"/>
  <c r="U228" i="149" s="1"/>
  <c r="U229" i="149" s="1"/>
  <c r="U230" i="149" s="1"/>
  <c r="U231" i="149" s="1"/>
  <c r="U232" i="149" s="1"/>
  <c r="U233" i="149" s="1"/>
  <c r="U234" i="149" s="1"/>
  <c r="U235" i="149" s="1"/>
  <c r="U236" i="149" s="1"/>
  <c r="U237" i="149" s="1"/>
  <c r="U238" i="149" s="1"/>
  <c r="U239" i="149" s="1"/>
  <c r="U240" i="149" s="1"/>
  <c r="U241" i="149" s="1"/>
  <c r="U242" i="149" s="1"/>
  <c r="U243" i="149" s="1"/>
  <c r="U244" i="149" s="1"/>
  <c r="U245" i="149" s="1"/>
  <c r="U246" i="149" s="1"/>
  <c r="U247" i="149" s="1"/>
  <c r="U248" i="149" s="1"/>
  <c r="U249" i="149" s="1"/>
  <c r="U250" i="149" s="1"/>
  <c r="U251" i="149" s="1"/>
  <c r="U252" i="149" s="1"/>
  <c r="U253" i="149" s="1"/>
  <c r="U254" i="149" s="1"/>
  <c r="U255" i="149" s="1"/>
  <c r="U256" i="149" s="1"/>
  <c r="U257" i="149" s="1"/>
  <c r="U258" i="149" s="1"/>
  <c r="U259" i="149" s="1"/>
  <c r="U260" i="149" s="1"/>
  <c r="U261" i="149" s="1"/>
  <c r="U262" i="149" s="1"/>
  <c r="U263" i="149" s="1"/>
  <c r="U264" i="149" s="1"/>
  <c r="U265" i="149" s="1"/>
  <c r="U266" i="149" s="1"/>
  <c r="U267" i="149" s="1"/>
  <c r="U268" i="149" s="1"/>
  <c r="U269" i="149" s="1"/>
  <c r="U270" i="149" s="1"/>
  <c r="U271" i="149" s="1"/>
  <c r="U272" i="149" s="1"/>
  <c r="U273" i="149" s="1"/>
  <c r="U274" i="149" s="1"/>
  <c r="U275" i="149" s="1"/>
  <c r="U276" i="149" s="1"/>
  <c r="U277" i="149" s="1"/>
  <c r="U278" i="149" s="1"/>
  <c r="U279" i="149" s="1"/>
  <c r="U280" i="149" s="1"/>
  <c r="U281" i="149" s="1"/>
  <c r="U282" i="149" s="1"/>
  <c r="U283" i="149" s="1"/>
  <c r="U284" i="149" s="1"/>
  <c r="U285" i="149" s="1"/>
  <c r="U286" i="149" s="1"/>
  <c r="U287" i="149" s="1"/>
  <c r="U288" i="149" s="1"/>
  <c r="U289" i="149" s="1"/>
  <c r="U290" i="149" s="1"/>
  <c r="U291" i="149" s="1"/>
  <c r="U292" i="149" s="1"/>
  <c r="U293" i="149" s="1"/>
  <c r="U294" i="149" s="1"/>
  <c r="U295" i="149" s="1"/>
  <c r="U296" i="149" s="1"/>
  <c r="U297" i="149" s="1"/>
  <c r="U298" i="149" s="1"/>
  <c r="U299" i="149" s="1"/>
  <c r="U300" i="149" s="1"/>
  <c r="U301" i="149" s="1"/>
  <c r="U302" i="149" s="1"/>
  <c r="U303" i="149" s="1"/>
  <c r="U304" i="149" s="1"/>
  <c r="U305" i="149" s="1"/>
  <c r="U306" i="149" s="1"/>
  <c r="U307" i="149" s="1"/>
  <c r="U308" i="149" s="1"/>
  <c r="U309" i="149" s="1"/>
  <c r="U310" i="149" s="1"/>
  <c r="U311" i="149" s="1"/>
  <c r="U312" i="149" s="1"/>
  <c r="U313" i="149" s="1"/>
  <c r="U314" i="149" s="1"/>
  <c r="U315" i="149" s="1"/>
  <c r="U316" i="149" s="1"/>
  <c r="U317" i="149" s="1"/>
  <c r="U318" i="149" s="1"/>
  <c r="U319" i="149" s="1"/>
  <c r="U320" i="149" s="1"/>
  <c r="U321" i="149" s="1"/>
  <c r="U322" i="149" s="1"/>
  <c r="U323" i="149" s="1"/>
  <c r="U324" i="149" s="1"/>
  <c r="U325" i="149" s="1"/>
  <c r="U326" i="149" s="1"/>
  <c r="U327" i="149" s="1"/>
  <c r="U328" i="149" s="1"/>
  <c r="U329" i="149" s="1"/>
  <c r="U330" i="149" s="1"/>
  <c r="U331" i="149" s="1"/>
  <c r="U332" i="149" s="1"/>
  <c r="U333" i="149" s="1"/>
  <c r="V4" i="149"/>
  <c r="V5" i="149" s="1"/>
  <c r="V6" i="149" s="1"/>
  <c r="V7" i="149" s="1"/>
  <c r="V8" i="149" s="1"/>
  <c r="V9" i="149" s="1"/>
  <c r="V10" i="149" s="1"/>
  <c r="V11" i="149" s="1"/>
  <c r="V12" i="149" s="1"/>
  <c r="V13" i="149" s="1"/>
  <c r="V14" i="149" s="1"/>
  <c r="V15" i="149" s="1"/>
  <c r="V16" i="149" s="1"/>
  <c r="V17" i="149" s="1"/>
  <c r="V18" i="149" s="1"/>
  <c r="V19" i="149" s="1"/>
  <c r="V20" i="149" s="1"/>
  <c r="V21" i="149" s="1"/>
  <c r="V22" i="149" s="1"/>
  <c r="V23" i="149" s="1"/>
  <c r="V24" i="149" s="1"/>
  <c r="V25" i="149" s="1"/>
  <c r="V26" i="149" s="1"/>
  <c r="V27" i="149" s="1"/>
  <c r="V28" i="149" s="1"/>
  <c r="V29" i="149" s="1"/>
  <c r="V30" i="149" s="1"/>
  <c r="V31" i="149" s="1"/>
  <c r="V32" i="149" s="1"/>
  <c r="V33" i="149" s="1"/>
  <c r="V34" i="149" s="1"/>
  <c r="V35" i="149" s="1"/>
  <c r="V36" i="149" s="1"/>
  <c r="V37" i="149" s="1"/>
  <c r="V38" i="149" s="1"/>
  <c r="V39" i="149" s="1"/>
  <c r="V40" i="149" s="1"/>
  <c r="V41" i="149" s="1"/>
  <c r="V42" i="149" s="1"/>
  <c r="V43" i="149" s="1"/>
  <c r="V44" i="149" s="1"/>
  <c r="V45" i="149" s="1"/>
  <c r="V46" i="149" s="1"/>
  <c r="V47" i="149" s="1"/>
  <c r="V48" i="149" s="1"/>
  <c r="V49" i="149" s="1"/>
  <c r="V50" i="149" s="1"/>
  <c r="V51" i="149" s="1"/>
  <c r="V52" i="149" s="1"/>
  <c r="V53" i="149" s="1"/>
  <c r="V54" i="149" s="1"/>
  <c r="V55" i="149" s="1"/>
  <c r="V56" i="149" s="1"/>
  <c r="V57" i="149" s="1"/>
  <c r="V58" i="149" s="1"/>
  <c r="V59" i="149" s="1"/>
  <c r="V60" i="149" s="1"/>
  <c r="V61" i="149" s="1"/>
  <c r="V62" i="149" s="1"/>
  <c r="V63" i="149" s="1"/>
  <c r="V64" i="149" s="1"/>
  <c r="V65" i="149" s="1"/>
  <c r="V66" i="149" s="1"/>
  <c r="V67" i="149" s="1"/>
  <c r="V68" i="149" s="1"/>
  <c r="V69" i="149" s="1"/>
  <c r="V70" i="149" s="1"/>
  <c r="V71" i="149" s="1"/>
  <c r="V72" i="149" s="1"/>
  <c r="V73" i="149" s="1"/>
  <c r="V74" i="149" s="1"/>
  <c r="V75" i="149" s="1"/>
  <c r="V76" i="149" s="1"/>
  <c r="V77" i="149" s="1"/>
  <c r="V78" i="149" s="1"/>
  <c r="V79" i="149" s="1"/>
  <c r="V80" i="149" s="1"/>
  <c r="V81" i="149" s="1"/>
  <c r="V82" i="149" s="1"/>
  <c r="V83" i="149" s="1"/>
  <c r="V84" i="149" s="1"/>
  <c r="V85" i="149" s="1"/>
  <c r="V86" i="149" s="1"/>
  <c r="V87" i="149" s="1"/>
  <c r="V88" i="149" s="1"/>
  <c r="V89" i="149" s="1"/>
  <c r="V90" i="149" s="1"/>
  <c r="V91" i="149" s="1"/>
  <c r="V92" i="149" s="1"/>
  <c r="V93" i="149" s="1"/>
  <c r="V94" i="149" s="1"/>
  <c r="V95" i="149" s="1"/>
  <c r="V96" i="149" s="1"/>
  <c r="V97" i="149" s="1"/>
  <c r="V98" i="149" s="1"/>
  <c r="V99" i="149" s="1"/>
  <c r="V100" i="149" s="1"/>
  <c r="V101" i="149" s="1"/>
  <c r="V102" i="149" s="1"/>
  <c r="V103" i="149" s="1"/>
  <c r="V104" i="149" s="1"/>
  <c r="V105" i="149" s="1"/>
  <c r="V106" i="149" s="1"/>
  <c r="V107" i="149" s="1"/>
  <c r="V108" i="149" s="1"/>
  <c r="V109" i="149" s="1"/>
  <c r="V110" i="149" s="1"/>
  <c r="V111" i="149" s="1"/>
  <c r="V112" i="149" s="1"/>
  <c r="V113" i="149" s="1"/>
  <c r="V114" i="149" s="1"/>
  <c r="V115" i="149" s="1"/>
  <c r="V116" i="149" s="1"/>
  <c r="V117" i="149" s="1"/>
  <c r="V118" i="149" s="1"/>
  <c r="V119" i="149" s="1"/>
  <c r="V120" i="149" s="1"/>
  <c r="V121" i="149" s="1"/>
  <c r="V122" i="149" s="1"/>
  <c r="V123" i="149" s="1"/>
  <c r="V124" i="149" s="1"/>
  <c r="V125" i="149" s="1"/>
  <c r="V126" i="149" s="1"/>
  <c r="V127" i="149" s="1"/>
  <c r="V128" i="149" s="1"/>
  <c r="V129" i="149" s="1"/>
  <c r="V130" i="149" s="1"/>
  <c r="V131" i="149" s="1"/>
  <c r="V132" i="149" s="1"/>
  <c r="V133" i="149" s="1"/>
  <c r="V134" i="149" s="1"/>
  <c r="V135" i="149" s="1"/>
  <c r="V136" i="149" s="1"/>
  <c r="V137" i="149" s="1"/>
  <c r="V138" i="149" s="1"/>
  <c r="V139" i="149" s="1"/>
  <c r="V140" i="149" s="1"/>
  <c r="V141" i="149" s="1"/>
  <c r="V142" i="149" s="1"/>
  <c r="V143" i="149" s="1"/>
  <c r="V144" i="149" s="1"/>
  <c r="V145" i="149" s="1"/>
  <c r="V146" i="149" s="1"/>
  <c r="V147" i="149" s="1"/>
  <c r="V148" i="149" s="1"/>
  <c r="V149" i="149" s="1"/>
  <c r="V150" i="149" s="1"/>
  <c r="V151" i="149" s="1"/>
  <c r="V152" i="149" s="1"/>
  <c r="V153" i="149" s="1"/>
  <c r="V154" i="149" s="1"/>
  <c r="V155" i="149" s="1"/>
  <c r="V156" i="149" s="1"/>
  <c r="V157" i="149" s="1"/>
  <c r="V158" i="149" s="1"/>
  <c r="V159" i="149" s="1"/>
  <c r="V160" i="149" s="1"/>
  <c r="V161" i="149" s="1"/>
  <c r="V162" i="149" s="1"/>
  <c r="V163" i="149" s="1"/>
  <c r="V164" i="149" s="1"/>
  <c r="V165" i="149" s="1"/>
  <c r="V166" i="149" s="1"/>
  <c r="V167" i="149" s="1"/>
  <c r="V168" i="149" s="1"/>
  <c r="V169" i="149" s="1"/>
  <c r="V170" i="149" s="1"/>
  <c r="V171" i="149" s="1"/>
  <c r="V172" i="149" s="1"/>
  <c r="V173" i="149" s="1"/>
  <c r="V174" i="149" s="1"/>
  <c r="V175" i="149" s="1"/>
  <c r="V176" i="149" s="1"/>
  <c r="V177" i="149" s="1"/>
  <c r="V178" i="149" s="1"/>
  <c r="V179" i="149" s="1"/>
  <c r="V180" i="149" s="1"/>
  <c r="V181" i="149" s="1"/>
  <c r="V182" i="149" s="1"/>
  <c r="V183" i="149" s="1"/>
  <c r="V184" i="149" s="1"/>
  <c r="V185" i="149" s="1"/>
  <c r="V186" i="149" s="1"/>
  <c r="V187" i="149" s="1"/>
  <c r="V188" i="149" s="1"/>
  <c r="V189" i="149" s="1"/>
  <c r="V190" i="149" s="1"/>
  <c r="V191" i="149" s="1"/>
  <c r="V192" i="149" s="1"/>
  <c r="V193" i="149" s="1"/>
  <c r="V194" i="149" s="1"/>
  <c r="V195" i="149" s="1"/>
  <c r="V196" i="149" s="1"/>
  <c r="V197" i="149" s="1"/>
  <c r="V198" i="149" s="1"/>
  <c r="V199" i="149" s="1"/>
  <c r="V200" i="149" s="1"/>
  <c r="V201" i="149" s="1"/>
  <c r="V202" i="149" s="1"/>
  <c r="V203" i="149" s="1"/>
  <c r="V204" i="149" s="1"/>
  <c r="V205" i="149" s="1"/>
  <c r="V206" i="149" s="1"/>
  <c r="V207" i="149" s="1"/>
  <c r="V208" i="149" s="1"/>
  <c r="V209" i="149" s="1"/>
  <c r="V210" i="149" s="1"/>
  <c r="V211" i="149" s="1"/>
  <c r="V212" i="149" s="1"/>
  <c r="V213" i="149" s="1"/>
  <c r="V214" i="149" s="1"/>
  <c r="V215" i="149" s="1"/>
  <c r="V216" i="149" s="1"/>
  <c r="V217" i="149" s="1"/>
  <c r="V218" i="149" s="1"/>
  <c r="V219" i="149" s="1"/>
  <c r="V220" i="149" s="1"/>
  <c r="V221" i="149" s="1"/>
  <c r="V222" i="149" s="1"/>
  <c r="V223" i="149" s="1"/>
  <c r="V224" i="149" s="1"/>
  <c r="V225" i="149" s="1"/>
  <c r="V226" i="149" s="1"/>
  <c r="V227" i="149" s="1"/>
  <c r="V228" i="149" s="1"/>
  <c r="V229" i="149" s="1"/>
  <c r="V230" i="149" s="1"/>
  <c r="V231" i="149" s="1"/>
  <c r="V232" i="149" s="1"/>
  <c r="V233" i="149" s="1"/>
  <c r="V234" i="149" s="1"/>
  <c r="V235" i="149" s="1"/>
  <c r="V236" i="149" s="1"/>
  <c r="V237" i="149" s="1"/>
  <c r="V238" i="149" s="1"/>
  <c r="V239" i="149" s="1"/>
  <c r="V240" i="149" s="1"/>
  <c r="V241" i="149" s="1"/>
  <c r="V242" i="149" s="1"/>
  <c r="V243" i="149" s="1"/>
  <c r="V244" i="149" s="1"/>
  <c r="V245" i="149" s="1"/>
  <c r="V246" i="149" s="1"/>
  <c r="V247" i="149" s="1"/>
  <c r="V248" i="149" s="1"/>
  <c r="V249" i="149" s="1"/>
  <c r="V250" i="149" s="1"/>
  <c r="V251" i="149" s="1"/>
  <c r="V252" i="149" s="1"/>
  <c r="V253" i="149" s="1"/>
  <c r="V254" i="149" s="1"/>
  <c r="V255" i="149" s="1"/>
  <c r="V256" i="149" s="1"/>
  <c r="V257" i="149" s="1"/>
  <c r="V258" i="149" s="1"/>
  <c r="V259" i="149" s="1"/>
  <c r="V260" i="149" s="1"/>
  <c r="V261" i="149" s="1"/>
  <c r="V262" i="149" s="1"/>
  <c r="V263" i="149" s="1"/>
  <c r="V264" i="149" s="1"/>
  <c r="V265" i="149" s="1"/>
  <c r="V266" i="149" s="1"/>
  <c r="V267" i="149" s="1"/>
  <c r="V268" i="149" s="1"/>
  <c r="V269" i="149" s="1"/>
  <c r="V270" i="149" s="1"/>
  <c r="V271" i="149" s="1"/>
  <c r="V272" i="149" s="1"/>
  <c r="V273" i="149" s="1"/>
  <c r="V274" i="149" s="1"/>
  <c r="V275" i="149" s="1"/>
  <c r="V276" i="149" s="1"/>
  <c r="V277" i="149" s="1"/>
  <c r="V278" i="149" s="1"/>
  <c r="V279" i="149" s="1"/>
  <c r="V280" i="149" s="1"/>
  <c r="V281" i="149" s="1"/>
  <c r="V282" i="149" s="1"/>
  <c r="V283" i="149" s="1"/>
  <c r="V284" i="149" s="1"/>
  <c r="V285" i="149" s="1"/>
  <c r="V286" i="149" s="1"/>
  <c r="V287" i="149" s="1"/>
  <c r="V288" i="149" s="1"/>
  <c r="V289" i="149" s="1"/>
  <c r="V290" i="149" s="1"/>
  <c r="V291" i="149" s="1"/>
  <c r="V292" i="149" s="1"/>
  <c r="V293" i="149" s="1"/>
  <c r="V294" i="149" s="1"/>
  <c r="V295" i="149" s="1"/>
  <c r="V296" i="149" s="1"/>
  <c r="V297" i="149" s="1"/>
  <c r="V298" i="149" s="1"/>
  <c r="V299" i="149" s="1"/>
  <c r="V300" i="149" s="1"/>
  <c r="V301" i="149" s="1"/>
  <c r="V302" i="149" s="1"/>
  <c r="V303" i="149" s="1"/>
  <c r="V304" i="149" s="1"/>
  <c r="V305" i="149" s="1"/>
  <c r="V306" i="149" s="1"/>
  <c r="V307" i="149" s="1"/>
  <c r="V308" i="149" s="1"/>
  <c r="V309" i="149" s="1"/>
  <c r="V310" i="149" s="1"/>
  <c r="V311" i="149" s="1"/>
  <c r="V312" i="149" s="1"/>
  <c r="V313" i="149" s="1"/>
  <c r="V314" i="149" s="1"/>
  <c r="V315" i="149" s="1"/>
  <c r="V316" i="149" s="1"/>
  <c r="V317" i="149" s="1"/>
  <c r="V318" i="149" s="1"/>
  <c r="V319" i="149" s="1"/>
  <c r="V320" i="149" s="1"/>
  <c r="V321" i="149" s="1"/>
  <c r="V322" i="149" s="1"/>
  <c r="V323" i="149" s="1"/>
  <c r="V324" i="149" s="1"/>
  <c r="V325" i="149" s="1"/>
  <c r="V326" i="149" s="1"/>
  <c r="V327" i="149" s="1"/>
  <c r="V328" i="149" s="1"/>
  <c r="V329" i="149" s="1"/>
  <c r="V330" i="149" s="1"/>
  <c r="V331" i="149" s="1"/>
  <c r="V332" i="149" s="1"/>
  <c r="V333" i="149" s="1"/>
  <c r="T3" i="140"/>
  <c r="T4" i="140" s="1"/>
  <c r="W5" i="140"/>
  <c r="W6" i="140" s="1"/>
  <c r="W7" i="140" s="1"/>
  <c r="U11" i="145"/>
  <c r="U12" i="145" s="1"/>
  <c r="U13" i="145" s="1"/>
  <c r="U14" i="145" s="1"/>
  <c r="U15" i="145" s="1"/>
  <c r="U16" i="145" s="1"/>
  <c r="U17" i="145" s="1"/>
  <c r="U18" i="145" s="1"/>
  <c r="U19" i="145" s="1"/>
  <c r="U20" i="145" s="1"/>
  <c r="U21" i="145" s="1"/>
  <c r="U22" i="145" s="1"/>
  <c r="U23" i="145" s="1"/>
  <c r="U24" i="145" s="1"/>
  <c r="U25" i="145" s="1"/>
  <c r="U26" i="145" s="1"/>
  <c r="U27" i="145" s="1"/>
  <c r="U28" i="145" s="1"/>
  <c r="U29" i="145" s="1"/>
  <c r="U30" i="145" s="1"/>
  <c r="U31" i="145" s="1"/>
  <c r="U32" i="145" s="1"/>
  <c r="U33" i="145" s="1"/>
  <c r="U34" i="145" s="1"/>
  <c r="U35" i="145" s="1"/>
  <c r="U36" i="145" s="1"/>
  <c r="U37" i="145" s="1"/>
  <c r="U38" i="145" s="1"/>
  <c r="U39" i="145" s="1"/>
  <c r="U40" i="145" s="1"/>
  <c r="U41" i="145" s="1"/>
  <c r="U42" i="145" s="1"/>
  <c r="U43" i="145" s="1"/>
  <c r="U44" i="145" s="1"/>
  <c r="U45" i="145" s="1"/>
  <c r="U46" i="145" s="1"/>
  <c r="U47" i="145" s="1"/>
  <c r="U48" i="145" s="1"/>
  <c r="U49" i="145" s="1"/>
  <c r="U50" i="145" s="1"/>
  <c r="U51" i="145" s="1"/>
  <c r="U52" i="145" s="1"/>
  <c r="U53" i="145" s="1"/>
  <c r="U54" i="145" s="1"/>
  <c r="U55" i="145" s="1"/>
  <c r="U56" i="145" s="1"/>
  <c r="U57" i="145" s="1"/>
  <c r="U58" i="145" s="1"/>
  <c r="U59" i="145" s="1"/>
  <c r="U60" i="145" s="1"/>
  <c r="U61" i="145" s="1"/>
  <c r="U62" i="145" s="1"/>
  <c r="U63" i="145" s="1"/>
  <c r="U64" i="145" s="1"/>
  <c r="U65" i="145" s="1"/>
  <c r="U66" i="145" s="1"/>
  <c r="U67" i="145" s="1"/>
  <c r="U68" i="145" s="1"/>
  <c r="U69" i="145" s="1"/>
  <c r="U70" i="145" s="1"/>
  <c r="U71" i="145" s="1"/>
  <c r="U72" i="145" s="1"/>
  <c r="U73" i="145" s="1"/>
  <c r="U74" i="145" s="1"/>
  <c r="U75" i="145" s="1"/>
  <c r="U76" i="145" s="1"/>
  <c r="U77" i="145" s="1"/>
  <c r="U78" i="145" s="1"/>
  <c r="U79" i="145" s="1"/>
  <c r="U80" i="145" s="1"/>
  <c r="U81" i="145" s="1"/>
  <c r="U82" i="145" s="1"/>
  <c r="U83" i="145" s="1"/>
  <c r="U84" i="145" s="1"/>
  <c r="U85" i="145" s="1"/>
  <c r="U86" i="145" s="1"/>
  <c r="U87" i="145" s="1"/>
  <c r="U88" i="145" s="1"/>
  <c r="U89" i="145" s="1"/>
  <c r="U90" i="145" s="1"/>
  <c r="U91" i="145" s="1"/>
  <c r="U92" i="145" s="1"/>
  <c r="U93" i="145" s="1"/>
  <c r="U94" i="145" s="1"/>
  <c r="U95" i="145" s="1"/>
  <c r="U96" i="145" s="1"/>
  <c r="U97" i="145" s="1"/>
  <c r="U98" i="145" s="1"/>
  <c r="U99" i="145" s="1"/>
  <c r="U100" i="145" s="1"/>
  <c r="U101" i="145" s="1"/>
  <c r="U102" i="145" s="1"/>
  <c r="U103" i="145" s="1"/>
  <c r="U104" i="145" s="1"/>
  <c r="U105" i="145" s="1"/>
  <c r="U106" i="145" s="1"/>
  <c r="U107" i="145" s="1"/>
  <c r="U108" i="145" s="1"/>
  <c r="U109" i="145" s="1"/>
  <c r="U110" i="145" s="1"/>
  <c r="U111" i="145" s="1"/>
  <c r="U112" i="145" s="1"/>
  <c r="U113" i="145" s="1"/>
  <c r="U114" i="145" s="1"/>
  <c r="U115" i="145" s="1"/>
  <c r="U116" i="145" s="1"/>
  <c r="U117" i="145" s="1"/>
  <c r="U118" i="145" s="1"/>
  <c r="U119" i="145" s="1"/>
  <c r="U120" i="145" s="1"/>
  <c r="U121" i="145" s="1"/>
  <c r="U122" i="145" s="1"/>
  <c r="U123" i="145" s="1"/>
  <c r="U124" i="145" s="1"/>
  <c r="U125" i="145" s="1"/>
  <c r="U126" i="145" s="1"/>
  <c r="U127" i="145" s="1"/>
  <c r="U128" i="145" s="1"/>
  <c r="U129" i="145" s="1"/>
  <c r="U130" i="145" s="1"/>
  <c r="U131" i="145" s="1"/>
  <c r="U132" i="145" s="1"/>
  <c r="U133" i="145" s="1"/>
  <c r="U134" i="145" s="1"/>
  <c r="U135" i="145" s="1"/>
  <c r="U136" i="145" s="1"/>
  <c r="U137" i="145" s="1"/>
  <c r="U138" i="145" s="1"/>
  <c r="U139" i="145" s="1"/>
  <c r="U140" i="145" s="1"/>
  <c r="U141" i="145" s="1"/>
  <c r="U142" i="145" s="1"/>
  <c r="U143" i="145" s="1"/>
  <c r="U144" i="145" s="1"/>
  <c r="U145" i="145" s="1"/>
  <c r="U146" i="145" s="1"/>
  <c r="U147" i="145" s="1"/>
  <c r="U148" i="145" s="1"/>
  <c r="U149" i="145" s="1"/>
  <c r="U150" i="145" s="1"/>
  <c r="U151" i="145" s="1"/>
  <c r="U152" i="145" s="1"/>
  <c r="U153" i="145" s="1"/>
  <c r="U154" i="145" s="1"/>
  <c r="U155" i="145" s="1"/>
  <c r="U156" i="145" s="1"/>
  <c r="U157" i="145" s="1"/>
  <c r="U158" i="145" s="1"/>
  <c r="U159" i="145" s="1"/>
  <c r="U160" i="145" s="1"/>
  <c r="U161" i="145" s="1"/>
  <c r="U162" i="145" s="1"/>
  <c r="U163" i="145" s="1"/>
  <c r="U164" i="145" s="1"/>
  <c r="U165" i="145" s="1"/>
  <c r="U166" i="145" s="1"/>
  <c r="U167" i="145" s="1"/>
  <c r="U168" i="145" s="1"/>
  <c r="U169" i="145" s="1"/>
  <c r="U170" i="145" s="1"/>
  <c r="U171" i="145" s="1"/>
  <c r="U172" i="145" s="1"/>
  <c r="U173" i="145" s="1"/>
  <c r="U174" i="145" s="1"/>
  <c r="U175" i="145" s="1"/>
  <c r="U176" i="145" s="1"/>
  <c r="U177" i="145" s="1"/>
  <c r="U178" i="145" s="1"/>
  <c r="U179" i="145" s="1"/>
  <c r="U180" i="145" s="1"/>
  <c r="U181" i="145" s="1"/>
  <c r="U182" i="145" s="1"/>
  <c r="U183" i="145" s="1"/>
  <c r="U184" i="145" s="1"/>
  <c r="U185" i="145" s="1"/>
  <c r="U186" i="145" s="1"/>
  <c r="U187" i="145" s="1"/>
  <c r="U188" i="145" s="1"/>
  <c r="U189" i="145" s="1"/>
  <c r="U190" i="145" s="1"/>
  <c r="U191" i="145" s="1"/>
  <c r="U192" i="145" s="1"/>
  <c r="U193" i="145" s="1"/>
  <c r="U194" i="145" s="1"/>
  <c r="U195" i="145" s="1"/>
  <c r="U196" i="145" s="1"/>
  <c r="U197" i="145" s="1"/>
  <c r="U198" i="145" s="1"/>
  <c r="U199" i="145" s="1"/>
  <c r="U200" i="145" s="1"/>
  <c r="U201" i="145" s="1"/>
  <c r="U202" i="145" s="1"/>
  <c r="U203" i="145" s="1"/>
  <c r="U204" i="145" s="1"/>
  <c r="U205" i="145" s="1"/>
  <c r="U206" i="145" s="1"/>
  <c r="U207" i="145" s="1"/>
  <c r="U208" i="145" s="1"/>
  <c r="U209" i="145" s="1"/>
  <c r="U210" i="145" s="1"/>
  <c r="U211" i="145" s="1"/>
  <c r="U212" i="145" s="1"/>
  <c r="U213" i="145" s="1"/>
  <c r="U214" i="145" s="1"/>
  <c r="U215" i="145" s="1"/>
  <c r="U216" i="145" s="1"/>
  <c r="U217" i="145" s="1"/>
  <c r="U218" i="145" s="1"/>
  <c r="U219" i="145" s="1"/>
  <c r="U220" i="145" s="1"/>
  <c r="U221" i="145" s="1"/>
  <c r="U222" i="145" s="1"/>
  <c r="U223" i="145" s="1"/>
  <c r="U224" i="145" s="1"/>
  <c r="U225" i="145" s="1"/>
  <c r="U226" i="145" s="1"/>
  <c r="U227" i="145" s="1"/>
  <c r="U228" i="145" s="1"/>
  <c r="U229" i="145" s="1"/>
  <c r="U230" i="145" s="1"/>
  <c r="U231" i="145" s="1"/>
  <c r="U232" i="145" s="1"/>
  <c r="U233" i="145" s="1"/>
  <c r="U234" i="145" s="1"/>
  <c r="U235" i="145" s="1"/>
  <c r="U236" i="145" s="1"/>
  <c r="U237" i="145" s="1"/>
  <c r="U238" i="145" s="1"/>
  <c r="U239" i="145" s="1"/>
  <c r="U240" i="145" s="1"/>
  <c r="U241" i="145" s="1"/>
  <c r="U242" i="145" s="1"/>
  <c r="U243" i="145" s="1"/>
  <c r="U244" i="145" s="1"/>
  <c r="U245" i="145" s="1"/>
  <c r="U246" i="145" s="1"/>
  <c r="U247" i="145" s="1"/>
  <c r="U248" i="145" s="1"/>
  <c r="U249" i="145" s="1"/>
  <c r="U250" i="145" s="1"/>
  <c r="U251" i="145" s="1"/>
  <c r="U252" i="145" s="1"/>
  <c r="U253" i="145" s="1"/>
  <c r="U254" i="145" s="1"/>
  <c r="U255" i="145" s="1"/>
  <c r="U256" i="145" s="1"/>
  <c r="U257" i="145" s="1"/>
  <c r="U258" i="145" s="1"/>
  <c r="U259" i="145" s="1"/>
  <c r="U260" i="145" s="1"/>
  <c r="U261" i="145" s="1"/>
  <c r="U262" i="145" s="1"/>
  <c r="U263" i="145" s="1"/>
  <c r="U264" i="145" s="1"/>
  <c r="U265" i="145" s="1"/>
  <c r="U266" i="145" s="1"/>
  <c r="U267" i="145" s="1"/>
  <c r="U268" i="145" s="1"/>
  <c r="U269" i="145" s="1"/>
  <c r="U270" i="145" s="1"/>
  <c r="U271" i="145" s="1"/>
  <c r="U272" i="145" s="1"/>
  <c r="U273" i="145" s="1"/>
  <c r="U274" i="145" s="1"/>
  <c r="U275" i="145" s="1"/>
  <c r="U276" i="145" s="1"/>
  <c r="U277" i="145" s="1"/>
  <c r="U278" i="145" s="1"/>
  <c r="U279" i="145" s="1"/>
  <c r="U280" i="145" s="1"/>
  <c r="U281" i="145" s="1"/>
  <c r="U282" i="145" s="1"/>
  <c r="U283" i="145" s="1"/>
  <c r="U284" i="145" s="1"/>
  <c r="U285" i="145" s="1"/>
  <c r="U286" i="145" s="1"/>
  <c r="U287" i="145" s="1"/>
  <c r="U288" i="145" s="1"/>
  <c r="U289" i="145" s="1"/>
  <c r="U290" i="145" s="1"/>
  <c r="U291" i="145" s="1"/>
  <c r="U292" i="145" s="1"/>
  <c r="U293" i="145" s="1"/>
  <c r="U294" i="145" s="1"/>
  <c r="U295" i="145" s="1"/>
  <c r="U296" i="145" s="1"/>
  <c r="U297" i="145" s="1"/>
  <c r="U298" i="145" s="1"/>
  <c r="U299" i="145" s="1"/>
  <c r="U300" i="145" s="1"/>
  <c r="U301" i="145" s="1"/>
  <c r="U302" i="145" s="1"/>
  <c r="U303" i="145" s="1"/>
  <c r="U304" i="145" s="1"/>
  <c r="U305" i="145" s="1"/>
  <c r="U306" i="145" s="1"/>
  <c r="U307" i="145" s="1"/>
  <c r="U308" i="145" s="1"/>
  <c r="U309" i="145" s="1"/>
  <c r="U310" i="145" s="1"/>
  <c r="U311" i="145" s="1"/>
  <c r="U312" i="145" s="1"/>
  <c r="U313" i="145" s="1"/>
  <c r="U314" i="145" s="1"/>
  <c r="U315" i="145" s="1"/>
  <c r="U316" i="145" s="1"/>
  <c r="U317" i="145" s="1"/>
  <c r="U318" i="145" s="1"/>
  <c r="U319" i="145" s="1"/>
  <c r="U320" i="145" s="1"/>
  <c r="U321" i="145" s="1"/>
  <c r="U322" i="145" s="1"/>
  <c r="U323" i="145" s="1"/>
  <c r="U324" i="145" s="1"/>
  <c r="U325" i="145" s="1"/>
  <c r="U326" i="145" s="1"/>
  <c r="U327" i="145" s="1"/>
  <c r="U328" i="145" s="1"/>
  <c r="U329" i="145" s="1"/>
  <c r="U330" i="145" s="1"/>
  <c r="U331" i="145" s="1"/>
  <c r="U332" i="145" s="1"/>
  <c r="U333" i="145" s="1"/>
  <c r="X3" i="141"/>
  <c r="X4" i="141" s="1"/>
  <c r="X5" i="141" s="1"/>
  <c r="X6" i="141" s="1"/>
  <c r="X7" i="141" s="1"/>
  <c r="X8" i="141" s="1"/>
  <c r="X9" i="141" s="1"/>
  <c r="X10" i="141" s="1"/>
  <c r="X11" i="141" s="1"/>
  <c r="X12" i="141" s="1"/>
  <c r="X13" i="141" s="1"/>
  <c r="X14" i="141" s="1"/>
  <c r="X15" i="141" s="1"/>
  <c r="X16" i="141" s="1"/>
  <c r="X17" i="141" s="1"/>
  <c r="X18" i="141" s="1"/>
  <c r="X19" i="141" s="1"/>
  <c r="X20" i="141" s="1"/>
  <c r="X21" i="141" s="1"/>
  <c r="X22" i="141" s="1"/>
  <c r="X23" i="141" s="1"/>
  <c r="X24" i="141" s="1"/>
  <c r="X25" i="141" s="1"/>
  <c r="X26" i="141" s="1"/>
  <c r="X27" i="141" s="1"/>
  <c r="X28" i="141" s="1"/>
  <c r="X29" i="141" s="1"/>
  <c r="X30" i="141" s="1"/>
  <c r="X31" i="141" s="1"/>
  <c r="X32" i="141" s="1"/>
  <c r="X33" i="141" s="1"/>
  <c r="X34" i="141" s="1"/>
  <c r="X35" i="141" s="1"/>
  <c r="X36" i="141" s="1"/>
  <c r="X37" i="141" s="1"/>
  <c r="X38" i="141" s="1"/>
  <c r="X39" i="141" s="1"/>
  <c r="X40" i="141" s="1"/>
  <c r="X41" i="141" s="1"/>
  <c r="X42" i="141" s="1"/>
  <c r="X43" i="141" s="1"/>
  <c r="X44" i="141" s="1"/>
  <c r="X45" i="141" s="1"/>
  <c r="X46" i="141" s="1"/>
  <c r="X47" i="141" s="1"/>
  <c r="X48" i="141" s="1"/>
  <c r="X49" i="141" s="1"/>
  <c r="X50" i="141" s="1"/>
  <c r="X51" i="141" s="1"/>
  <c r="X52" i="141" s="1"/>
  <c r="X53" i="141" s="1"/>
  <c r="X54" i="141" s="1"/>
  <c r="X55" i="141" s="1"/>
  <c r="X56" i="141" s="1"/>
  <c r="X57" i="141" s="1"/>
  <c r="X58" i="141" s="1"/>
  <c r="X59" i="141" s="1"/>
  <c r="X60" i="141" s="1"/>
  <c r="X61" i="141" s="1"/>
  <c r="X62" i="141" s="1"/>
  <c r="X63" i="141" s="1"/>
  <c r="X64" i="141" s="1"/>
  <c r="X65" i="141" s="1"/>
  <c r="X66" i="141" s="1"/>
  <c r="X67" i="141" s="1"/>
  <c r="X68" i="141" s="1"/>
  <c r="X69" i="141" s="1"/>
  <c r="X70" i="141" s="1"/>
  <c r="X71" i="141" s="1"/>
  <c r="X72" i="141" s="1"/>
  <c r="X73" i="141" s="1"/>
  <c r="X74" i="141" s="1"/>
  <c r="X75" i="141" s="1"/>
  <c r="X76" i="141" s="1"/>
  <c r="X77" i="141" s="1"/>
  <c r="X78" i="141" s="1"/>
  <c r="X79" i="141" s="1"/>
  <c r="X80" i="141" s="1"/>
  <c r="X81" i="141" s="1"/>
  <c r="X82" i="141" s="1"/>
  <c r="X83" i="141" s="1"/>
  <c r="X84" i="141" s="1"/>
  <c r="X85" i="141" s="1"/>
  <c r="X86" i="141" s="1"/>
  <c r="X87" i="141" s="1"/>
  <c r="X88" i="141" s="1"/>
  <c r="X89" i="141" s="1"/>
  <c r="X90" i="141" s="1"/>
  <c r="X91" i="141" s="1"/>
  <c r="X92" i="141" s="1"/>
  <c r="X93" i="141" s="1"/>
  <c r="X94" i="141" s="1"/>
  <c r="X95" i="141" s="1"/>
  <c r="X96" i="141" s="1"/>
  <c r="X97" i="141" s="1"/>
  <c r="X98" i="141" s="1"/>
  <c r="X99" i="141" s="1"/>
  <c r="X100" i="141" s="1"/>
  <c r="X101" i="141" s="1"/>
  <c r="X102" i="141" s="1"/>
  <c r="X103" i="141" s="1"/>
  <c r="X104" i="141" s="1"/>
  <c r="X105" i="141" s="1"/>
  <c r="X106" i="141" s="1"/>
  <c r="X107" i="141" s="1"/>
  <c r="X108" i="141" s="1"/>
  <c r="X109" i="141" s="1"/>
  <c r="X110" i="141" s="1"/>
  <c r="X111" i="141" s="1"/>
  <c r="X112" i="141" s="1"/>
  <c r="X113" i="141" s="1"/>
  <c r="X114" i="141" s="1"/>
  <c r="X115" i="141" s="1"/>
  <c r="X116" i="141" s="1"/>
  <c r="X117" i="141" s="1"/>
  <c r="X118" i="141" s="1"/>
  <c r="X119" i="141" s="1"/>
  <c r="X120" i="141" s="1"/>
  <c r="X121" i="141" s="1"/>
  <c r="X122" i="141" s="1"/>
  <c r="X123" i="141" s="1"/>
  <c r="X124" i="141" s="1"/>
  <c r="X125" i="141" s="1"/>
  <c r="X126" i="141" s="1"/>
  <c r="X127" i="141" s="1"/>
  <c r="X128" i="141" s="1"/>
  <c r="X129" i="141" s="1"/>
  <c r="X130" i="141" s="1"/>
  <c r="X131" i="141" s="1"/>
  <c r="X132" i="141" s="1"/>
  <c r="X133" i="141" s="1"/>
  <c r="X134" i="141" s="1"/>
  <c r="X135" i="141" s="1"/>
  <c r="X136" i="141" s="1"/>
  <c r="X137" i="141" s="1"/>
  <c r="X138" i="141" s="1"/>
  <c r="X139" i="141" s="1"/>
  <c r="X140" i="141" s="1"/>
  <c r="X141" i="141" s="1"/>
  <c r="X142" i="141" s="1"/>
  <c r="X143" i="141" s="1"/>
  <c r="X144" i="141" s="1"/>
  <c r="X145" i="141" s="1"/>
  <c r="X146" i="141" s="1"/>
  <c r="X147" i="141" s="1"/>
  <c r="X148" i="141" s="1"/>
  <c r="X149" i="141" s="1"/>
  <c r="X150" i="141" s="1"/>
  <c r="X151" i="141" s="1"/>
  <c r="X152" i="141" s="1"/>
  <c r="X153" i="141" s="1"/>
  <c r="X154" i="141" s="1"/>
  <c r="X155" i="141" s="1"/>
  <c r="X156" i="141" s="1"/>
  <c r="X157" i="141" s="1"/>
  <c r="X158" i="141" s="1"/>
  <c r="X159" i="141" s="1"/>
  <c r="X160" i="141" s="1"/>
  <c r="X161" i="141" s="1"/>
  <c r="X162" i="141" s="1"/>
  <c r="X163" i="141" s="1"/>
  <c r="X164" i="141" s="1"/>
  <c r="X165" i="141" s="1"/>
  <c r="X166" i="141" s="1"/>
  <c r="X167" i="141" s="1"/>
  <c r="X168" i="141" s="1"/>
  <c r="X169" i="141" s="1"/>
  <c r="X170" i="141" s="1"/>
  <c r="X171" i="141" s="1"/>
  <c r="X172" i="141" s="1"/>
  <c r="X173" i="141" s="1"/>
  <c r="X174" i="141" s="1"/>
  <c r="X175" i="141" s="1"/>
  <c r="X176" i="141" s="1"/>
  <c r="X177" i="141" s="1"/>
  <c r="X178" i="141" s="1"/>
  <c r="X179" i="141" s="1"/>
  <c r="X180" i="141" s="1"/>
  <c r="X181" i="141" s="1"/>
  <c r="X182" i="141" s="1"/>
  <c r="X183" i="141" s="1"/>
  <c r="X184" i="141" s="1"/>
  <c r="X185" i="141" s="1"/>
  <c r="X186" i="141" s="1"/>
  <c r="X187" i="141" s="1"/>
  <c r="X188" i="141" s="1"/>
  <c r="X189" i="141" s="1"/>
  <c r="X190" i="141" s="1"/>
  <c r="X191" i="141" s="1"/>
  <c r="X192" i="141" s="1"/>
  <c r="X193" i="141" s="1"/>
  <c r="X194" i="141" s="1"/>
  <c r="X195" i="141" s="1"/>
  <c r="X196" i="141" s="1"/>
  <c r="X197" i="141" s="1"/>
  <c r="X198" i="141" s="1"/>
  <c r="X199" i="141" s="1"/>
  <c r="X200" i="141" s="1"/>
  <c r="X201" i="141" s="1"/>
  <c r="X202" i="141" s="1"/>
  <c r="X203" i="141" s="1"/>
  <c r="X204" i="141" s="1"/>
  <c r="X205" i="141" s="1"/>
  <c r="X206" i="141" s="1"/>
  <c r="X207" i="141" s="1"/>
  <c r="X208" i="141" s="1"/>
  <c r="X209" i="141" s="1"/>
  <c r="X210" i="141" s="1"/>
  <c r="X211" i="141" s="1"/>
  <c r="X212" i="141" s="1"/>
  <c r="X213" i="141" s="1"/>
  <c r="X214" i="141" s="1"/>
  <c r="X215" i="141" s="1"/>
  <c r="X216" i="141" s="1"/>
  <c r="X217" i="141" s="1"/>
  <c r="X218" i="141" s="1"/>
  <c r="X219" i="141" s="1"/>
  <c r="X220" i="141" s="1"/>
  <c r="X221" i="141" s="1"/>
  <c r="X222" i="141" s="1"/>
  <c r="X223" i="141" s="1"/>
  <c r="X224" i="141" s="1"/>
  <c r="X225" i="141" s="1"/>
  <c r="X226" i="141" s="1"/>
  <c r="X227" i="141" s="1"/>
  <c r="X228" i="141" s="1"/>
  <c r="X229" i="141" s="1"/>
  <c r="X230" i="141" s="1"/>
  <c r="X231" i="141" s="1"/>
  <c r="X232" i="141" s="1"/>
  <c r="X233" i="141" s="1"/>
  <c r="X234" i="141" s="1"/>
  <c r="X235" i="141" s="1"/>
  <c r="X236" i="141" s="1"/>
  <c r="X237" i="141" s="1"/>
  <c r="X238" i="141" s="1"/>
  <c r="X239" i="141" s="1"/>
  <c r="X240" i="141" s="1"/>
  <c r="X241" i="141" s="1"/>
  <c r="X242" i="141" s="1"/>
  <c r="X243" i="141" s="1"/>
  <c r="X244" i="141" s="1"/>
  <c r="X245" i="141" s="1"/>
  <c r="X246" i="141" s="1"/>
  <c r="X247" i="141" s="1"/>
  <c r="X248" i="141" s="1"/>
  <c r="X249" i="141" s="1"/>
  <c r="X250" i="141" s="1"/>
  <c r="X251" i="141" s="1"/>
  <c r="X252" i="141" s="1"/>
  <c r="X253" i="141" s="1"/>
  <c r="X254" i="141" s="1"/>
  <c r="X255" i="141" s="1"/>
  <c r="X256" i="141" s="1"/>
  <c r="X257" i="141" s="1"/>
  <c r="X258" i="141" s="1"/>
  <c r="X259" i="141" s="1"/>
  <c r="X260" i="141" s="1"/>
  <c r="X261" i="141" s="1"/>
  <c r="X262" i="141" s="1"/>
  <c r="X263" i="141" s="1"/>
  <c r="X264" i="141" s="1"/>
  <c r="X265" i="141" s="1"/>
  <c r="X266" i="141" s="1"/>
  <c r="X267" i="141" s="1"/>
  <c r="X268" i="141" s="1"/>
  <c r="X269" i="141" s="1"/>
  <c r="X270" i="141" s="1"/>
  <c r="X271" i="141" s="1"/>
  <c r="X272" i="141" s="1"/>
  <c r="X273" i="141" s="1"/>
  <c r="X274" i="141" s="1"/>
  <c r="X275" i="141" s="1"/>
  <c r="X276" i="141" s="1"/>
  <c r="X277" i="141" s="1"/>
  <c r="X278" i="141" s="1"/>
  <c r="X279" i="141" s="1"/>
  <c r="X280" i="141" s="1"/>
  <c r="X281" i="141" s="1"/>
  <c r="X282" i="141" s="1"/>
  <c r="X283" i="141" s="1"/>
  <c r="X284" i="141" s="1"/>
  <c r="X285" i="141" s="1"/>
  <c r="X286" i="141" s="1"/>
  <c r="X287" i="141" s="1"/>
  <c r="X288" i="141" s="1"/>
  <c r="X289" i="141" s="1"/>
  <c r="X290" i="141" s="1"/>
  <c r="X291" i="141" s="1"/>
  <c r="X292" i="141" s="1"/>
  <c r="X293" i="141" s="1"/>
  <c r="X294" i="141" s="1"/>
  <c r="X295" i="141" s="1"/>
  <c r="X296" i="141" s="1"/>
  <c r="X297" i="141" s="1"/>
  <c r="X298" i="141" s="1"/>
  <c r="X299" i="141" s="1"/>
  <c r="X300" i="141" s="1"/>
  <c r="X301" i="141" s="1"/>
  <c r="X302" i="141" s="1"/>
  <c r="X303" i="141" s="1"/>
  <c r="X304" i="141" s="1"/>
  <c r="X305" i="141" s="1"/>
  <c r="X306" i="141" s="1"/>
  <c r="X307" i="141" s="1"/>
  <c r="X308" i="141" s="1"/>
  <c r="X309" i="141" s="1"/>
  <c r="X310" i="141" s="1"/>
  <c r="X311" i="141" s="1"/>
  <c r="X312" i="141" s="1"/>
  <c r="X313" i="141" s="1"/>
  <c r="X314" i="141" s="1"/>
  <c r="X315" i="141" s="1"/>
  <c r="X316" i="141" s="1"/>
  <c r="X317" i="141" s="1"/>
  <c r="X318" i="141" s="1"/>
  <c r="X319" i="141" s="1"/>
  <c r="X320" i="141" s="1"/>
  <c r="X321" i="141" s="1"/>
  <c r="X322" i="141" s="1"/>
  <c r="X323" i="141" s="1"/>
  <c r="X324" i="141" s="1"/>
  <c r="X325" i="141" s="1"/>
  <c r="X326" i="141" s="1"/>
  <c r="X327" i="141" s="1"/>
  <c r="X328" i="141" s="1"/>
  <c r="X329" i="141" s="1"/>
  <c r="X330" i="141" s="1"/>
  <c r="X331" i="141" s="1"/>
  <c r="X332" i="141" s="1"/>
  <c r="X333" i="141" s="1"/>
  <c r="W3" i="155"/>
  <c r="W4" i="155" s="1"/>
  <c r="W5" i="155" s="1"/>
  <c r="W6" i="155" s="1"/>
  <c r="W7" i="155" s="1"/>
  <c r="W8" i="155" s="1"/>
  <c r="W9" i="155" s="1"/>
  <c r="W10" i="155" s="1"/>
  <c r="W11" i="155" s="1"/>
  <c r="W12" i="155" s="1"/>
  <c r="W13" i="155" s="1"/>
  <c r="W14" i="155" s="1"/>
  <c r="W15" i="155" s="1"/>
  <c r="W16" i="155" s="1"/>
  <c r="W17" i="155" s="1"/>
  <c r="W18" i="155" s="1"/>
  <c r="W19" i="155" s="1"/>
  <c r="W20" i="155" s="1"/>
  <c r="W21" i="155" s="1"/>
  <c r="W22" i="155" s="1"/>
  <c r="W23" i="155" s="1"/>
  <c r="W24" i="155" s="1"/>
  <c r="W25" i="155" s="1"/>
  <c r="W26" i="155" s="1"/>
  <c r="W27" i="155" s="1"/>
  <c r="W28" i="155" s="1"/>
  <c r="W29" i="155" s="1"/>
  <c r="W30" i="155" s="1"/>
  <c r="W31" i="155" s="1"/>
  <c r="W32" i="155" s="1"/>
  <c r="W33" i="155" s="1"/>
  <c r="W34" i="155" s="1"/>
  <c r="W35" i="155" s="1"/>
  <c r="W36" i="155" s="1"/>
  <c r="W37" i="155" s="1"/>
  <c r="W38" i="155" s="1"/>
  <c r="W39" i="155" s="1"/>
  <c r="W40" i="155" s="1"/>
  <c r="W41" i="155" s="1"/>
  <c r="W42" i="155" s="1"/>
  <c r="W43" i="155" s="1"/>
  <c r="W44" i="155" s="1"/>
  <c r="W45" i="155" s="1"/>
  <c r="W46" i="155" s="1"/>
  <c r="W47" i="155" s="1"/>
  <c r="W48" i="155" s="1"/>
  <c r="W49" i="155" s="1"/>
  <c r="W50" i="155" s="1"/>
  <c r="W51" i="155" s="1"/>
  <c r="W52" i="155" s="1"/>
  <c r="W53" i="155" s="1"/>
  <c r="W54" i="155" s="1"/>
  <c r="W55" i="155" s="1"/>
  <c r="W56" i="155" s="1"/>
  <c r="W57" i="155" s="1"/>
  <c r="W58" i="155" s="1"/>
  <c r="W59" i="155" s="1"/>
  <c r="W60" i="155" s="1"/>
  <c r="W61" i="155" s="1"/>
  <c r="W62" i="155" s="1"/>
  <c r="W63" i="155" s="1"/>
  <c r="W64" i="155" s="1"/>
  <c r="W65" i="155" s="1"/>
  <c r="W66" i="155" s="1"/>
  <c r="W67" i="155" s="1"/>
  <c r="W68" i="155" s="1"/>
  <c r="W69" i="155" s="1"/>
  <c r="W70" i="155" s="1"/>
  <c r="W71" i="155" s="1"/>
  <c r="W72" i="155" s="1"/>
  <c r="W73" i="155" s="1"/>
  <c r="W74" i="155" s="1"/>
  <c r="W75" i="155" s="1"/>
  <c r="W76" i="155" s="1"/>
  <c r="W77" i="155" s="1"/>
  <c r="W78" i="155" s="1"/>
  <c r="W79" i="155" s="1"/>
  <c r="W80" i="155" s="1"/>
  <c r="W81" i="155" s="1"/>
  <c r="W82" i="155" s="1"/>
  <c r="W83" i="155" s="1"/>
  <c r="W84" i="155" s="1"/>
  <c r="W85" i="155" s="1"/>
  <c r="W86" i="155" s="1"/>
  <c r="W87" i="155" s="1"/>
  <c r="W88" i="155" s="1"/>
  <c r="W89" i="155" s="1"/>
  <c r="W90" i="155" s="1"/>
  <c r="W91" i="155" s="1"/>
  <c r="W92" i="155" s="1"/>
  <c r="W93" i="155" s="1"/>
  <c r="W94" i="155" s="1"/>
  <c r="W95" i="155" s="1"/>
  <c r="W96" i="155" s="1"/>
  <c r="W97" i="155" s="1"/>
  <c r="W98" i="155" s="1"/>
  <c r="W99" i="155" s="1"/>
  <c r="W100" i="155" s="1"/>
  <c r="W101" i="155" s="1"/>
  <c r="W102" i="155" s="1"/>
  <c r="W103" i="155" s="1"/>
  <c r="W104" i="155" s="1"/>
  <c r="W105" i="155" s="1"/>
  <c r="W106" i="155" s="1"/>
  <c r="W107" i="155" s="1"/>
  <c r="W108" i="155" s="1"/>
  <c r="W109" i="155" s="1"/>
  <c r="W110" i="155" s="1"/>
  <c r="W111" i="155" s="1"/>
  <c r="W112" i="155" s="1"/>
  <c r="W113" i="155" s="1"/>
  <c r="W114" i="155" s="1"/>
  <c r="W115" i="155" s="1"/>
  <c r="W116" i="155" s="1"/>
  <c r="W117" i="155" s="1"/>
  <c r="W118" i="155" s="1"/>
  <c r="W119" i="155" s="1"/>
  <c r="W120" i="155" s="1"/>
  <c r="W121" i="155" s="1"/>
  <c r="W122" i="155" s="1"/>
  <c r="W123" i="155" s="1"/>
  <c r="W124" i="155" s="1"/>
  <c r="W125" i="155" s="1"/>
  <c r="W126" i="155" s="1"/>
  <c r="W127" i="155" s="1"/>
  <c r="W128" i="155" s="1"/>
  <c r="W129" i="155" s="1"/>
  <c r="W130" i="155" s="1"/>
  <c r="W131" i="155" s="1"/>
  <c r="W132" i="155" s="1"/>
  <c r="W133" i="155" s="1"/>
  <c r="W134" i="155" s="1"/>
  <c r="W135" i="155" s="1"/>
  <c r="W136" i="155" s="1"/>
  <c r="W137" i="155" s="1"/>
  <c r="W138" i="155" s="1"/>
  <c r="W139" i="155" s="1"/>
  <c r="W140" i="155" s="1"/>
  <c r="W141" i="155" s="1"/>
  <c r="W142" i="155" s="1"/>
  <c r="W143" i="155" s="1"/>
  <c r="W144" i="155" s="1"/>
  <c r="W145" i="155" s="1"/>
  <c r="W146" i="155" s="1"/>
  <c r="W147" i="155" s="1"/>
  <c r="W148" i="155" s="1"/>
  <c r="W149" i="155" s="1"/>
  <c r="W150" i="155" s="1"/>
  <c r="W151" i="155" s="1"/>
  <c r="W152" i="155" s="1"/>
  <c r="W153" i="155" s="1"/>
  <c r="W154" i="155" s="1"/>
  <c r="W155" i="155" s="1"/>
  <c r="W156" i="155" s="1"/>
  <c r="W157" i="155" s="1"/>
  <c r="W158" i="155" s="1"/>
  <c r="W159" i="155" s="1"/>
  <c r="W160" i="155" s="1"/>
  <c r="W161" i="155" s="1"/>
  <c r="W162" i="155" s="1"/>
  <c r="W163" i="155" s="1"/>
  <c r="W164" i="155" s="1"/>
  <c r="W165" i="155" s="1"/>
  <c r="W166" i="155" s="1"/>
  <c r="W167" i="155" s="1"/>
  <c r="W168" i="155" s="1"/>
  <c r="W169" i="155" s="1"/>
  <c r="W170" i="155" s="1"/>
  <c r="W171" i="155" s="1"/>
  <c r="W172" i="155" s="1"/>
  <c r="W173" i="155" s="1"/>
  <c r="W174" i="155" s="1"/>
  <c r="W175" i="155" s="1"/>
  <c r="W176" i="155" s="1"/>
  <c r="W177" i="155" s="1"/>
  <c r="W178" i="155" s="1"/>
  <c r="W179" i="155" s="1"/>
  <c r="W180" i="155" s="1"/>
  <c r="W181" i="155" s="1"/>
  <c r="W182" i="155" s="1"/>
  <c r="W183" i="155" s="1"/>
  <c r="W184" i="155" s="1"/>
  <c r="W185" i="155" s="1"/>
  <c r="W186" i="155" s="1"/>
  <c r="W187" i="155" s="1"/>
  <c r="W188" i="155" s="1"/>
  <c r="W189" i="155" s="1"/>
  <c r="W190" i="155" s="1"/>
  <c r="W191" i="155" s="1"/>
  <c r="W192" i="155" s="1"/>
  <c r="W193" i="155" s="1"/>
  <c r="W194" i="155" s="1"/>
  <c r="W195" i="155" s="1"/>
  <c r="W196" i="155" s="1"/>
  <c r="W197" i="155" s="1"/>
  <c r="W198" i="155" s="1"/>
  <c r="W199" i="155" s="1"/>
  <c r="W200" i="155" s="1"/>
  <c r="W201" i="155" s="1"/>
  <c r="W202" i="155" s="1"/>
  <c r="W203" i="155" s="1"/>
  <c r="W204" i="155" s="1"/>
  <c r="W205" i="155" s="1"/>
  <c r="W206" i="155" s="1"/>
  <c r="W207" i="155" s="1"/>
  <c r="W208" i="155" s="1"/>
  <c r="W209" i="155" s="1"/>
  <c r="W210" i="155" s="1"/>
  <c r="W211" i="155" s="1"/>
  <c r="W212" i="155" s="1"/>
  <c r="W213" i="155" s="1"/>
  <c r="W214" i="155" s="1"/>
  <c r="W215" i="155" s="1"/>
  <c r="W216" i="155" s="1"/>
  <c r="W217" i="155" s="1"/>
  <c r="W218" i="155" s="1"/>
  <c r="W219" i="155" s="1"/>
  <c r="W220" i="155" s="1"/>
  <c r="W221" i="155" s="1"/>
  <c r="W222" i="155" s="1"/>
  <c r="W223" i="155" s="1"/>
  <c r="W224" i="155" s="1"/>
  <c r="W225" i="155" s="1"/>
  <c r="W226" i="155" s="1"/>
  <c r="W227" i="155" s="1"/>
  <c r="W228" i="155" s="1"/>
  <c r="W229" i="155" s="1"/>
  <c r="W230" i="155" s="1"/>
  <c r="W231" i="155" s="1"/>
  <c r="W232" i="155" s="1"/>
  <c r="W233" i="155" s="1"/>
  <c r="W234" i="155" s="1"/>
  <c r="W235" i="155" s="1"/>
  <c r="W236" i="155" s="1"/>
  <c r="W237" i="155" s="1"/>
  <c r="W238" i="155" s="1"/>
  <c r="W239" i="155" s="1"/>
  <c r="W240" i="155" s="1"/>
  <c r="W241" i="155" s="1"/>
  <c r="W242" i="155" s="1"/>
  <c r="W243" i="155" s="1"/>
  <c r="W244" i="155" s="1"/>
  <c r="W245" i="155" s="1"/>
  <c r="W246" i="155" s="1"/>
  <c r="W247" i="155" s="1"/>
  <c r="W248" i="155" s="1"/>
  <c r="W249" i="155" s="1"/>
  <c r="W250" i="155" s="1"/>
  <c r="W251" i="155" s="1"/>
  <c r="W252" i="155" s="1"/>
  <c r="W253" i="155" s="1"/>
  <c r="W254" i="155" s="1"/>
  <c r="W255" i="155" s="1"/>
  <c r="W256" i="155" s="1"/>
  <c r="W257" i="155" s="1"/>
  <c r="W258" i="155" s="1"/>
  <c r="W259" i="155" s="1"/>
  <c r="W260" i="155" s="1"/>
  <c r="W261" i="155" s="1"/>
  <c r="W262" i="155" s="1"/>
  <c r="W263" i="155" s="1"/>
  <c r="W264" i="155" s="1"/>
  <c r="W265" i="155" s="1"/>
  <c r="W266" i="155" s="1"/>
  <c r="W267" i="155" s="1"/>
  <c r="W268" i="155" s="1"/>
  <c r="W269" i="155" s="1"/>
  <c r="W270" i="155" s="1"/>
  <c r="W271" i="155" s="1"/>
  <c r="W272" i="155" s="1"/>
  <c r="W273" i="155" s="1"/>
  <c r="W274" i="155" s="1"/>
  <c r="W275" i="155" s="1"/>
  <c r="W276" i="155" s="1"/>
  <c r="W277" i="155" s="1"/>
  <c r="W278" i="155" s="1"/>
  <c r="W279" i="155" s="1"/>
  <c r="W280" i="155" s="1"/>
  <c r="W281" i="155" s="1"/>
  <c r="W282" i="155" s="1"/>
  <c r="W283" i="155" s="1"/>
  <c r="W284" i="155" s="1"/>
  <c r="W285" i="155" s="1"/>
  <c r="W286" i="155" s="1"/>
  <c r="W287" i="155" s="1"/>
  <c r="W288" i="155" s="1"/>
  <c r="W289" i="155" s="1"/>
  <c r="W290" i="155" s="1"/>
  <c r="W291" i="155" s="1"/>
  <c r="W292" i="155" s="1"/>
  <c r="W293" i="155" s="1"/>
  <c r="W294" i="155" s="1"/>
  <c r="W295" i="155" s="1"/>
  <c r="W296" i="155" s="1"/>
  <c r="W297" i="155" s="1"/>
  <c r="W298" i="155" s="1"/>
  <c r="W299" i="155" s="1"/>
  <c r="W300" i="155" s="1"/>
  <c r="W301" i="155" s="1"/>
  <c r="W302" i="155" s="1"/>
  <c r="W303" i="155" s="1"/>
  <c r="W304" i="155" s="1"/>
  <c r="W305" i="155" s="1"/>
  <c r="W306" i="155" s="1"/>
  <c r="W307" i="155" s="1"/>
  <c r="W308" i="155" s="1"/>
  <c r="W309" i="155" s="1"/>
  <c r="W310" i="155" s="1"/>
  <c r="W311" i="155" s="1"/>
  <c r="W312" i="155" s="1"/>
  <c r="W313" i="155" s="1"/>
  <c r="W314" i="155" s="1"/>
  <c r="W315" i="155" s="1"/>
  <c r="W316" i="155" s="1"/>
  <c r="W317" i="155" s="1"/>
  <c r="W318" i="155" s="1"/>
  <c r="W319" i="155" s="1"/>
  <c r="W320" i="155" s="1"/>
  <c r="W321" i="155" s="1"/>
  <c r="W322" i="155" s="1"/>
  <c r="W323" i="155" s="1"/>
  <c r="W324" i="155" s="1"/>
  <c r="W325" i="155" s="1"/>
  <c r="W326" i="155" s="1"/>
  <c r="W327" i="155" s="1"/>
  <c r="W328" i="155" s="1"/>
  <c r="W329" i="155" s="1"/>
  <c r="W330" i="155" s="1"/>
  <c r="W331" i="155" s="1"/>
  <c r="W332" i="155" s="1"/>
  <c r="W333" i="155" s="1"/>
  <c r="W8" i="144"/>
  <c r="W9" i="144" s="1"/>
  <c r="W10" i="144" s="1"/>
  <c r="W11" i="144" s="1"/>
  <c r="W12" i="144" s="1"/>
  <c r="W13" i="144" s="1"/>
  <c r="W14" i="144" s="1"/>
  <c r="W15" i="144" s="1"/>
  <c r="W16" i="144" s="1"/>
  <c r="W17" i="144" s="1"/>
  <c r="W18" i="144" s="1"/>
  <c r="W19" i="144" s="1"/>
  <c r="W20" i="144" s="1"/>
  <c r="W21" i="144" s="1"/>
  <c r="W22" i="144" s="1"/>
  <c r="W23" i="144" s="1"/>
  <c r="W24" i="144" s="1"/>
  <c r="W25" i="144" s="1"/>
  <c r="W26" i="144" s="1"/>
  <c r="W27" i="144" s="1"/>
  <c r="W28" i="144" s="1"/>
  <c r="W29" i="144" s="1"/>
  <c r="W30" i="144" s="1"/>
  <c r="W31" i="144" s="1"/>
  <c r="W32" i="144" s="1"/>
  <c r="W33" i="144" s="1"/>
  <c r="W34" i="144" s="1"/>
  <c r="W35" i="144" s="1"/>
  <c r="W36" i="144" s="1"/>
  <c r="W37" i="144" s="1"/>
  <c r="W38" i="144" s="1"/>
  <c r="W39" i="144" s="1"/>
  <c r="W40" i="144" s="1"/>
  <c r="W41" i="144" s="1"/>
  <c r="W42" i="144" s="1"/>
  <c r="W43" i="144" s="1"/>
  <c r="W44" i="144" s="1"/>
  <c r="W45" i="144" s="1"/>
  <c r="W46" i="144" s="1"/>
  <c r="W47" i="144" s="1"/>
  <c r="W48" i="144" s="1"/>
  <c r="W49" i="144" s="1"/>
  <c r="W50" i="144" s="1"/>
  <c r="W51" i="144" s="1"/>
  <c r="W52" i="144" s="1"/>
  <c r="W53" i="144" s="1"/>
  <c r="W54" i="144" s="1"/>
  <c r="W55" i="144" s="1"/>
  <c r="W56" i="144" s="1"/>
  <c r="W57" i="144" s="1"/>
  <c r="W58" i="144" s="1"/>
  <c r="W59" i="144" s="1"/>
  <c r="W60" i="144" s="1"/>
  <c r="W61" i="144" s="1"/>
  <c r="W62" i="144" s="1"/>
  <c r="W63" i="144" s="1"/>
  <c r="W64" i="144" s="1"/>
  <c r="W65" i="144" s="1"/>
  <c r="W66" i="144" s="1"/>
  <c r="W67" i="144" s="1"/>
  <c r="W68" i="144" s="1"/>
  <c r="W69" i="144" s="1"/>
  <c r="W70" i="144" s="1"/>
  <c r="W71" i="144" s="1"/>
  <c r="W72" i="144" s="1"/>
  <c r="W73" i="144" s="1"/>
  <c r="W74" i="144" s="1"/>
  <c r="W75" i="144" s="1"/>
  <c r="W76" i="144" s="1"/>
  <c r="W77" i="144" s="1"/>
  <c r="W78" i="144" s="1"/>
  <c r="W79" i="144" s="1"/>
  <c r="W80" i="144" s="1"/>
  <c r="W81" i="144" s="1"/>
  <c r="W82" i="144" s="1"/>
  <c r="W83" i="144" s="1"/>
  <c r="W84" i="144" s="1"/>
  <c r="W85" i="144" s="1"/>
  <c r="W86" i="144" s="1"/>
  <c r="W87" i="144" s="1"/>
  <c r="W88" i="144" s="1"/>
  <c r="W89" i="144" s="1"/>
  <c r="W90" i="144" s="1"/>
  <c r="W91" i="144" s="1"/>
  <c r="W92" i="144" s="1"/>
  <c r="W93" i="144" s="1"/>
  <c r="W94" i="144" s="1"/>
  <c r="W95" i="144" s="1"/>
  <c r="W96" i="144" s="1"/>
  <c r="W97" i="144" s="1"/>
  <c r="W98" i="144" s="1"/>
  <c r="W99" i="144" s="1"/>
  <c r="W100" i="144" s="1"/>
  <c r="W101" i="144" s="1"/>
  <c r="W102" i="144" s="1"/>
  <c r="W103" i="144" s="1"/>
  <c r="W104" i="144" s="1"/>
  <c r="W105" i="144" s="1"/>
  <c r="W106" i="144" s="1"/>
  <c r="W107" i="144" s="1"/>
  <c r="W108" i="144" s="1"/>
  <c r="W109" i="144" s="1"/>
  <c r="W110" i="144" s="1"/>
  <c r="W111" i="144" s="1"/>
  <c r="W112" i="144" s="1"/>
  <c r="W113" i="144" s="1"/>
  <c r="W114" i="144" s="1"/>
  <c r="W115" i="144" s="1"/>
  <c r="W116" i="144" s="1"/>
  <c r="W117" i="144" s="1"/>
  <c r="W118" i="144" s="1"/>
  <c r="W119" i="144" s="1"/>
  <c r="W120" i="144" s="1"/>
  <c r="W121" i="144" s="1"/>
  <c r="W122" i="144" s="1"/>
  <c r="W123" i="144" s="1"/>
  <c r="W124" i="144" s="1"/>
  <c r="W125" i="144" s="1"/>
  <c r="W126" i="144" s="1"/>
  <c r="W127" i="144" s="1"/>
  <c r="W128" i="144" s="1"/>
  <c r="W129" i="144" s="1"/>
  <c r="W130" i="144" s="1"/>
  <c r="W131" i="144" s="1"/>
  <c r="W132" i="144" s="1"/>
  <c r="W133" i="144" s="1"/>
  <c r="W134" i="144" s="1"/>
  <c r="W135" i="144" s="1"/>
  <c r="W136" i="144" s="1"/>
  <c r="W137" i="144" s="1"/>
  <c r="W138" i="144" s="1"/>
  <c r="W139" i="144" s="1"/>
  <c r="W140" i="144" s="1"/>
  <c r="W141" i="144" s="1"/>
  <c r="W142" i="144" s="1"/>
  <c r="W143" i="144" s="1"/>
  <c r="W144" i="144" s="1"/>
  <c r="W145" i="144" s="1"/>
  <c r="W146" i="144" s="1"/>
  <c r="W147" i="144" s="1"/>
  <c r="W148" i="144" s="1"/>
  <c r="W149" i="144" s="1"/>
  <c r="W150" i="144" s="1"/>
  <c r="W151" i="144" s="1"/>
  <c r="W152" i="144" s="1"/>
  <c r="W153" i="144" s="1"/>
  <c r="W154" i="144" s="1"/>
  <c r="W155" i="144" s="1"/>
  <c r="W156" i="144" s="1"/>
  <c r="W157" i="144" s="1"/>
  <c r="W158" i="144" s="1"/>
  <c r="W159" i="144" s="1"/>
  <c r="W160" i="144" s="1"/>
  <c r="W161" i="144" s="1"/>
  <c r="W162" i="144" s="1"/>
  <c r="W163" i="144" s="1"/>
  <c r="W164" i="144" s="1"/>
  <c r="W165" i="144" s="1"/>
  <c r="W166" i="144" s="1"/>
  <c r="W167" i="144" s="1"/>
  <c r="W168" i="144" s="1"/>
  <c r="W169" i="144" s="1"/>
  <c r="W170" i="144" s="1"/>
  <c r="W171" i="144" s="1"/>
  <c r="W172" i="144" s="1"/>
  <c r="W173" i="144" s="1"/>
  <c r="W174" i="144" s="1"/>
  <c r="W175" i="144" s="1"/>
  <c r="W176" i="144" s="1"/>
  <c r="W177" i="144" s="1"/>
  <c r="W178" i="144" s="1"/>
  <c r="W179" i="144" s="1"/>
  <c r="W180" i="144" s="1"/>
  <c r="W181" i="144" s="1"/>
  <c r="W182" i="144" s="1"/>
  <c r="W183" i="144" s="1"/>
  <c r="W184" i="144" s="1"/>
  <c r="W185" i="144" s="1"/>
  <c r="W186" i="144" s="1"/>
  <c r="W187" i="144" s="1"/>
  <c r="W188" i="144" s="1"/>
  <c r="W189" i="144" s="1"/>
  <c r="W190" i="144" s="1"/>
  <c r="W191" i="144" s="1"/>
  <c r="W192" i="144" s="1"/>
  <c r="W193" i="144" s="1"/>
  <c r="W194" i="144" s="1"/>
  <c r="W195" i="144" s="1"/>
  <c r="W196" i="144" s="1"/>
  <c r="W197" i="144" s="1"/>
  <c r="W198" i="144" s="1"/>
  <c r="W199" i="144" s="1"/>
  <c r="W200" i="144" s="1"/>
  <c r="W201" i="144" s="1"/>
  <c r="W202" i="144" s="1"/>
  <c r="W203" i="144" s="1"/>
  <c r="W204" i="144" s="1"/>
  <c r="W205" i="144" s="1"/>
  <c r="W206" i="144" s="1"/>
  <c r="W207" i="144" s="1"/>
  <c r="W208" i="144" s="1"/>
  <c r="W209" i="144" s="1"/>
  <c r="W210" i="144" s="1"/>
  <c r="W211" i="144" s="1"/>
  <c r="W212" i="144" s="1"/>
  <c r="W213" i="144" s="1"/>
  <c r="W214" i="144" s="1"/>
  <c r="W215" i="144" s="1"/>
  <c r="W216" i="144" s="1"/>
  <c r="W217" i="144" s="1"/>
  <c r="W218" i="144" s="1"/>
  <c r="W219" i="144" s="1"/>
  <c r="W220" i="144" s="1"/>
  <c r="W221" i="144" s="1"/>
  <c r="W222" i="144" s="1"/>
  <c r="W223" i="144" s="1"/>
  <c r="W224" i="144" s="1"/>
  <c r="W225" i="144" s="1"/>
  <c r="W226" i="144" s="1"/>
  <c r="W227" i="144" s="1"/>
  <c r="W228" i="144" s="1"/>
  <c r="W229" i="144" s="1"/>
  <c r="W230" i="144" s="1"/>
  <c r="W231" i="144" s="1"/>
  <c r="W232" i="144" s="1"/>
  <c r="W233" i="144" s="1"/>
  <c r="W234" i="144" s="1"/>
  <c r="W235" i="144" s="1"/>
  <c r="W236" i="144" s="1"/>
  <c r="W237" i="144" s="1"/>
  <c r="W238" i="144" s="1"/>
  <c r="W239" i="144" s="1"/>
  <c r="W240" i="144" s="1"/>
  <c r="W241" i="144" s="1"/>
  <c r="W242" i="144" s="1"/>
  <c r="W243" i="144" s="1"/>
  <c r="W244" i="144" s="1"/>
  <c r="W245" i="144" s="1"/>
  <c r="W246" i="144" s="1"/>
  <c r="W247" i="144" s="1"/>
  <c r="W248" i="144" s="1"/>
  <c r="W249" i="144" s="1"/>
  <c r="W250" i="144" s="1"/>
  <c r="W251" i="144" s="1"/>
  <c r="W252" i="144" s="1"/>
  <c r="W253" i="144" s="1"/>
  <c r="W254" i="144" s="1"/>
  <c r="W255" i="144" s="1"/>
  <c r="W256" i="144" s="1"/>
  <c r="W257" i="144" s="1"/>
  <c r="W258" i="144" s="1"/>
  <c r="W259" i="144" s="1"/>
  <c r="W260" i="144" s="1"/>
  <c r="W261" i="144" s="1"/>
  <c r="W262" i="144" s="1"/>
  <c r="W263" i="144" s="1"/>
  <c r="W264" i="144" s="1"/>
  <c r="W265" i="144" s="1"/>
  <c r="W266" i="144" s="1"/>
  <c r="W267" i="144" s="1"/>
  <c r="W268" i="144" s="1"/>
  <c r="W269" i="144" s="1"/>
  <c r="W270" i="144" s="1"/>
  <c r="W271" i="144" s="1"/>
  <c r="W272" i="144" s="1"/>
  <c r="W273" i="144" s="1"/>
  <c r="W274" i="144" s="1"/>
  <c r="W275" i="144" s="1"/>
  <c r="W276" i="144" s="1"/>
  <c r="W277" i="144" s="1"/>
  <c r="W278" i="144" s="1"/>
  <c r="W279" i="144" s="1"/>
  <c r="W280" i="144" s="1"/>
  <c r="W281" i="144" s="1"/>
  <c r="W282" i="144" s="1"/>
  <c r="W283" i="144" s="1"/>
  <c r="W284" i="144" s="1"/>
  <c r="W285" i="144" s="1"/>
  <c r="W286" i="144" s="1"/>
  <c r="W287" i="144" s="1"/>
  <c r="W288" i="144" s="1"/>
  <c r="W289" i="144" s="1"/>
  <c r="W290" i="144" s="1"/>
  <c r="W291" i="144" s="1"/>
  <c r="W292" i="144" s="1"/>
  <c r="W293" i="144" s="1"/>
  <c r="W294" i="144" s="1"/>
  <c r="W295" i="144" s="1"/>
  <c r="W296" i="144" s="1"/>
  <c r="W297" i="144" s="1"/>
  <c r="W298" i="144" s="1"/>
  <c r="W299" i="144" s="1"/>
  <c r="W300" i="144" s="1"/>
  <c r="W301" i="144" s="1"/>
  <c r="W302" i="144" s="1"/>
  <c r="W303" i="144" s="1"/>
  <c r="W304" i="144" s="1"/>
  <c r="W305" i="144" s="1"/>
  <c r="W306" i="144" s="1"/>
  <c r="W307" i="144" s="1"/>
  <c r="W308" i="144" s="1"/>
  <c r="W309" i="144" s="1"/>
  <c r="W310" i="144" s="1"/>
  <c r="W311" i="144" s="1"/>
  <c r="W312" i="144" s="1"/>
  <c r="W313" i="144" s="1"/>
  <c r="W314" i="144" s="1"/>
  <c r="W315" i="144" s="1"/>
  <c r="W316" i="144" s="1"/>
  <c r="W317" i="144" s="1"/>
  <c r="W318" i="144" s="1"/>
  <c r="W319" i="144" s="1"/>
  <c r="W320" i="144" s="1"/>
  <c r="W321" i="144" s="1"/>
  <c r="W322" i="144" s="1"/>
  <c r="W323" i="144" s="1"/>
  <c r="W324" i="144" s="1"/>
  <c r="W325" i="144" s="1"/>
  <c r="W326" i="144" s="1"/>
  <c r="W327" i="144" s="1"/>
  <c r="W328" i="144" s="1"/>
  <c r="W329" i="144" s="1"/>
  <c r="W330" i="144" s="1"/>
  <c r="W331" i="144" s="1"/>
  <c r="W332" i="144" s="1"/>
  <c r="W333" i="144" s="1"/>
  <c r="V3" i="161"/>
  <c r="U4" i="146"/>
  <c r="U5" i="146" s="1"/>
  <c r="U6" i="146" s="1"/>
  <c r="U7" i="146" s="1"/>
  <c r="U8" i="146" s="1"/>
  <c r="U9" i="146" s="1"/>
  <c r="V4" i="155"/>
  <c r="V5" i="155" s="1"/>
  <c r="V6" i="155" s="1"/>
  <c r="V7" i="155" s="1"/>
  <c r="V8" i="155" s="1"/>
  <c r="V9" i="155" s="1"/>
  <c r="V10" i="155" s="1"/>
  <c r="V11" i="155" s="1"/>
  <c r="V12" i="155" s="1"/>
  <c r="V13" i="155" s="1"/>
  <c r="V14" i="155" s="1"/>
  <c r="V15" i="155" s="1"/>
  <c r="V16" i="155" s="1"/>
  <c r="V17" i="155" s="1"/>
  <c r="V18" i="155" s="1"/>
  <c r="V19" i="155" s="1"/>
  <c r="V20" i="155" s="1"/>
  <c r="V21" i="155" s="1"/>
  <c r="V22" i="155" s="1"/>
  <c r="V23" i="155" s="1"/>
  <c r="V24" i="155" s="1"/>
  <c r="V25" i="155" s="1"/>
  <c r="V26" i="155" s="1"/>
  <c r="V27" i="155" s="1"/>
  <c r="V28" i="155" s="1"/>
  <c r="V29" i="155" s="1"/>
  <c r="V30" i="155" s="1"/>
  <c r="V31" i="155" s="1"/>
  <c r="V32" i="155" s="1"/>
  <c r="V33" i="155" s="1"/>
  <c r="V34" i="155" s="1"/>
  <c r="V35" i="155" s="1"/>
  <c r="V36" i="155" s="1"/>
  <c r="V37" i="155" s="1"/>
  <c r="V38" i="155" s="1"/>
  <c r="V39" i="155" s="1"/>
  <c r="V40" i="155" s="1"/>
  <c r="V41" i="155" s="1"/>
  <c r="V42" i="155" s="1"/>
  <c r="V43" i="155" s="1"/>
  <c r="V44" i="155" s="1"/>
  <c r="V45" i="155" s="1"/>
  <c r="V46" i="155" s="1"/>
  <c r="V47" i="155" s="1"/>
  <c r="V48" i="155" s="1"/>
  <c r="V49" i="155" s="1"/>
  <c r="V50" i="155" s="1"/>
  <c r="V51" i="155" s="1"/>
  <c r="V52" i="155" s="1"/>
  <c r="V53" i="155" s="1"/>
  <c r="V54" i="155" s="1"/>
  <c r="V55" i="155" s="1"/>
  <c r="V56" i="155" s="1"/>
  <c r="V57" i="155" s="1"/>
  <c r="V58" i="155" s="1"/>
  <c r="V59" i="155" s="1"/>
  <c r="V60" i="155" s="1"/>
  <c r="V61" i="155" s="1"/>
  <c r="V62" i="155" s="1"/>
  <c r="V63" i="155" s="1"/>
  <c r="V64" i="155" s="1"/>
  <c r="V65" i="155" s="1"/>
  <c r="V66" i="155" s="1"/>
  <c r="V67" i="155" s="1"/>
  <c r="V68" i="155" s="1"/>
  <c r="V69" i="155" s="1"/>
  <c r="V70" i="155" s="1"/>
  <c r="V71" i="155" s="1"/>
  <c r="V72" i="155" s="1"/>
  <c r="V73" i="155" s="1"/>
  <c r="V74" i="155" s="1"/>
  <c r="V75" i="155" s="1"/>
  <c r="V76" i="155" s="1"/>
  <c r="V77" i="155" s="1"/>
  <c r="V78" i="155" s="1"/>
  <c r="V79" i="155" s="1"/>
  <c r="V80" i="155" s="1"/>
  <c r="V81" i="155" s="1"/>
  <c r="V82" i="155" s="1"/>
  <c r="V83" i="155" s="1"/>
  <c r="V84" i="155" s="1"/>
  <c r="V85" i="155" s="1"/>
  <c r="V86" i="155" s="1"/>
  <c r="V87" i="155" s="1"/>
  <c r="V88" i="155" s="1"/>
  <c r="V89" i="155" s="1"/>
  <c r="V90" i="155" s="1"/>
  <c r="V91" i="155" s="1"/>
  <c r="V92" i="155" s="1"/>
  <c r="V93" i="155" s="1"/>
  <c r="V94" i="155" s="1"/>
  <c r="V95" i="155" s="1"/>
  <c r="V96" i="155" s="1"/>
  <c r="V97" i="155" s="1"/>
  <c r="V98" i="155" s="1"/>
  <c r="V99" i="155" s="1"/>
  <c r="V100" i="155" s="1"/>
  <c r="V101" i="155" s="1"/>
  <c r="V102" i="155" s="1"/>
  <c r="V103" i="155" s="1"/>
  <c r="V104" i="155" s="1"/>
  <c r="V105" i="155" s="1"/>
  <c r="V106" i="155" s="1"/>
  <c r="V107" i="155" s="1"/>
  <c r="V108" i="155" s="1"/>
  <c r="V109" i="155" s="1"/>
  <c r="V110" i="155" s="1"/>
  <c r="V111" i="155" s="1"/>
  <c r="V112" i="155" s="1"/>
  <c r="V113" i="155" s="1"/>
  <c r="V114" i="155" s="1"/>
  <c r="V115" i="155" s="1"/>
  <c r="V116" i="155" s="1"/>
  <c r="V117" i="155" s="1"/>
  <c r="V118" i="155" s="1"/>
  <c r="V119" i="155" s="1"/>
  <c r="V120" i="155" s="1"/>
  <c r="V121" i="155" s="1"/>
  <c r="V122" i="155" s="1"/>
  <c r="V123" i="155" s="1"/>
  <c r="V124" i="155" s="1"/>
  <c r="V125" i="155" s="1"/>
  <c r="V126" i="155" s="1"/>
  <c r="V127" i="155" s="1"/>
  <c r="V128" i="155" s="1"/>
  <c r="V129" i="155" s="1"/>
  <c r="V130" i="155" s="1"/>
  <c r="V131" i="155" s="1"/>
  <c r="V132" i="155" s="1"/>
  <c r="V133" i="155" s="1"/>
  <c r="V134" i="155" s="1"/>
  <c r="V135" i="155" s="1"/>
  <c r="V136" i="155" s="1"/>
  <c r="V137" i="155" s="1"/>
  <c r="V138" i="155" s="1"/>
  <c r="V139" i="155" s="1"/>
  <c r="V140" i="155" s="1"/>
  <c r="V141" i="155" s="1"/>
  <c r="V142" i="155" s="1"/>
  <c r="V143" i="155" s="1"/>
  <c r="V144" i="155" s="1"/>
  <c r="V145" i="155" s="1"/>
  <c r="V146" i="155" s="1"/>
  <c r="V147" i="155" s="1"/>
  <c r="V148" i="155" s="1"/>
  <c r="V149" i="155" s="1"/>
  <c r="V150" i="155" s="1"/>
  <c r="V151" i="155" s="1"/>
  <c r="V152" i="155" s="1"/>
  <c r="V153" i="155" s="1"/>
  <c r="V154" i="155" s="1"/>
  <c r="V155" i="155" s="1"/>
  <c r="V156" i="155" s="1"/>
  <c r="V157" i="155" s="1"/>
  <c r="V158" i="155" s="1"/>
  <c r="V159" i="155" s="1"/>
  <c r="V160" i="155" s="1"/>
  <c r="V161" i="155" s="1"/>
  <c r="V162" i="155" s="1"/>
  <c r="V163" i="155" s="1"/>
  <c r="V164" i="155" s="1"/>
  <c r="V165" i="155" s="1"/>
  <c r="V166" i="155" s="1"/>
  <c r="V167" i="155" s="1"/>
  <c r="V168" i="155" s="1"/>
  <c r="V169" i="155" s="1"/>
  <c r="V170" i="155" s="1"/>
  <c r="V171" i="155" s="1"/>
  <c r="V172" i="155" s="1"/>
  <c r="V173" i="155" s="1"/>
  <c r="V174" i="155" s="1"/>
  <c r="V175" i="155" s="1"/>
  <c r="V176" i="155" s="1"/>
  <c r="V177" i="155" s="1"/>
  <c r="V178" i="155" s="1"/>
  <c r="V179" i="155" s="1"/>
  <c r="V180" i="155" s="1"/>
  <c r="V181" i="155" s="1"/>
  <c r="V182" i="155" s="1"/>
  <c r="V183" i="155" s="1"/>
  <c r="V184" i="155" s="1"/>
  <c r="V185" i="155" s="1"/>
  <c r="V186" i="155" s="1"/>
  <c r="V187" i="155" s="1"/>
  <c r="V188" i="155" s="1"/>
  <c r="V189" i="155" s="1"/>
  <c r="V190" i="155" s="1"/>
  <c r="V191" i="155" s="1"/>
  <c r="V192" i="155" s="1"/>
  <c r="V193" i="155" s="1"/>
  <c r="V194" i="155" s="1"/>
  <c r="V195" i="155" s="1"/>
  <c r="V196" i="155" s="1"/>
  <c r="V197" i="155" s="1"/>
  <c r="V198" i="155" s="1"/>
  <c r="V199" i="155" s="1"/>
  <c r="V200" i="155" s="1"/>
  <c r="V201" i="155" s="1"/>
  <c r="V202" i="155" s="1"/>
  <c r="V203" i="155" s="1"/>
  <c r="V204" i="155" s="1"/>
  <c r="V205" i="155" s="1"/>
  <c r="V206" i="155" s="1"/>
  <c r="V207" i="155" s="1"/>
  <c r="V208" i="155" s="1"/>
  <c r="V209" i="155" s="1"/>
  <c r="V210" i="155" s="1"/>
  <c r="V211" i="155" s="1"/>
  <c r="V212" i="155" s="1"/>
  <c r="V213" i="155" s="1"/>
  <c r="V214" i="155" s="1"/>
  <c r="V215" i="155" s="1"/>
  <c r="V216" i="155" s="1"/>
  <c r="V217" i="155" s="1"/>
  <c r="V218" i="155" s="1"/>
  <c r="V219" i="155" s="1"/>
  <c r="V220" i="155" s="1"/>
  <c r="V221" i="155" s="1"/>
  <c r="V222" i="155" s="1"/>
  <c r="V223" i="155" s="1"/>
  <c r="V224" i="155" s="1"/>
  <c r="V225" i="155" s="1"/>
  <c r="V226" i="155" s="1"/>
  <c r="V227" i="155" s="1"/>
  <c r="V228" i="155" s="1"/>
  <c r="V229" i="155" s="1"/>
  <c r="V230" i="155" s="1"/>
  <c r="V231" i="155" s="1"/>
  <c r="V232" i="155" s="1"/>
  <c r="V233" i="155" s="1"/>
  <c r="V234" i="155" s="1"/>
  <c r="V235" i="155" s="1"/>
  <c r="V236" i="155" s="1"/>
  <c r="V237" i="155" s="1"/>
  <c r="V238" i="155" s="1"/>
  <c r="V239" i="155" s="1"/>
  <c r="V240" i="155" s="1"/>
  <c r="V241" i="155" s="1"/>
  <c r="V242" i="155" s="1"/>
  <c r="V243" i="155" s="1"/>
  <c r="V244" i="155" s="1"/>
  <c r="V245" i="155" s="1"/>
  <c r="V246" i="155" s="1"/>
  <c r="V247" i="155" s="1"/>
  <c r="V248" i="155" s="1"/>
  <c r="V249" i="155" s="1"/>
  <c r="V250" i="155" s="1"/>
  <c r="V251" i="155" s="1"/>
  <c r="V252" i="155" s="1"/>
  <c r="V253" i="155" s="1"/>
  <c r="V254" i="155" s="1"/>
  <c r="V255" i="155" s="1"/>
  <c r="V256" i="155" s="1"/>
  <c r="V257" i="155" s="1"/>
  <c r="V258" i="155" s="1"/>
  <c r="V259" i="155" s="1"/>
  <c r="V260" i="155" s="1"/>
  <c r="V261" i="155" s="1"/>
  <c r="V262" i="155" s="1"/>
  <c r="V263" i="155" s="1"/>
  <c r="V264" i="155" s="1"/>
  <c r="V265" i="155" s="1"/>
  <c r="V266" i="155" s="1"/>
  <c r="V267" i="155" s="1"/>
  <c r="V268" i="155" s="1"/>
  <c r="V269" i="155" s="1"/>
  <c r="V270" i="155" s="1"/>
  <c r="V271" i="155" s="1"/>
  <c r="V272" i="155" s="1"/>
  <c r="V273" i="155" s="1"/>
  <c r="V274" i="155" s="1"/>
  <c r="V275" i="155" s="1"/>
  <c r="V276" i="155" s="1"/>
  <c r="V277" i="155" s="1"/>
  <c r="V278" i="155" s="1"/>
  <c r="V279" i="155" s="1"/>
  <c r="V280" i="155" s="1"/>
  <c r="V281" i="155" s="1"/>
  <c r="V282" i="155" s="1"/>
  <c r="V283" i="155" s="1"/>
  <c r="V284" i="155" s="1"/>
  <c r="V285" i="155" s="1"/>
  <c r="V286" i="155" s="1"/>
  <c r="V287" i="155" s="1"/>
  <c r="V288" i="155" s="1"/>
  <c r="V289" i="155" s="1"/>
  <c r="V290" i="155" s="1"/>
  <c r="V291" i="155" s="1"/>
  <c r="V292" i="155" s="1"/>
  <c r="V293" i="155" s="1"/>
  <c r="V294" i="155" s="1"/>
  <c r="V295" i="155" s="1"/>
  <c r="V296" i="155" s="1"/>
  <c r="V297" i="155" s="1"/>
  <c r="V298" i="155" s="1"/>
  <c r="V299" i="155" s="1"/>
  <c r="V300" i="155" s="1"/>
  <c r="V301" i="155" s="1"/>
  <c r="V302" i="155" s="1"/>
  <c r="V303" i="155" s="1"/>
  <c r="V304" i="155" s="1"/>
  <c r="V305" i="155" s="1"/>
  <c r="V306" i="155" s="1"/>
  <c r="V307" i="155" s="1"/>
  <c r="V308" i="155" s="1"/>
  <c r="V309" i="155" s="1"/>
  <c r="V310" i="155" s="1"/>
  <c r="V311" i="155" s="1"/>
  <c r="V312" i="155" s="1"/>
  <c r="V313" i="155" s="1"/>
  <c r="V314" i="155" s="1"/>
  <c r="V315" i="155" s="1"/>
  <c r="V316" i="155" s="1"/>
  <c r="V317" i="155" s="1"/>
  <c r="V318" i="155" s="1"/>
  <c r="V319" i="155" s="1"/>
  <c r="V320" i="155" s="1"/>
  <c r="V321" i="155" s="1"/>
  <c r="V322" i="155" s="1"/>
  <c r="V323" i="155" s="1"/>
  <c r="V324" i="155" s="1"/>
  <c r="V325" i="155" s="1"/>
  <c r="V326" i="155" s="1"/>
  <c r="V327" i="155" s="1"/>
  <c r="V328" i="155" s="1"/>
  <c r="V329" i="155" s="1"/>
  <c r="V330" i="155" s="1"/>
  <c r="V331" i="155" s="1"/>
  <c r="V332" i="155" s="1"/>
  <c r="V333" i="155" s="1"/>
  <c r="X3" i="155"/>
  <c r="X4" i="155" s="1"/>
  <c r="X5" i="155" s="1"/>
  <c r="X6" i="155" s="1"/>
  <c r="X7" i="155" s="1"/>
  <c r="X8" i="155" s="1"/>
  <c r="X9" i="155" s="1"/>
  <c r="X10" i="155" s="1"/>
  <c r="X11" i="155" s="1"/>
  <c r="X12" i="155" s="1"/>
  <c r="X13" i="155" s="1"/>
  <c r="X14" i="155" s="1"/>
  <c r="X15" i="155" s="1"/>
  <c r="X16" i="155" s="1"/>
  <c r="X17" i="155" s="1"/>
  <c r="X18" i="155" s="1"/>
  <c r="X19" i="155" s="1"/>
  <c r="X20" i="155" s="1"/>
  <c r="X21" i="155" s="1"/>
  <c r="X22" i="155" s="1"/>
  <c r="X23" i="155" s="1"/>
  <c r="X24" i="155" s="1"/>
  <c r="X25" i="155" s="1"/>
  <c r="X26" i="155" s="1"/>
  <c r="X27" i="155" s="1"/>
  <c r="X28" i="155" s="1"/>
  <c r="X29" i="155" s="1"/>
  <c r="X30" i="155" s="1"/>
  <c r="X31" i="155" s="1"/>
  <c r="X32" i="155" s="1"/>
  <c r="X33" i="155" s="1"/>
  <c r="X34" i="155" s="1"/>
  <c r="X35" i="155" s="1"/>
  <c r="X36" i="155" s="1"/>
  <c r="X37" i="155" s="1"/>
  <c r="X38" i="155" s="1"/>
  <c r="X39" i="155" s="1"/>
  <c r="X40" i="155" s="1"/>
  <c r="X41" i="155" s="1"/>
  <c r="X42" i="155" s="1"/>
  <c r="X43" i="155" s="1"/>
  <c r="X44" i="155" s="1"/>
  <c r="X45" i="155" s="1"/>
  <c r="X46" i="155" s="1"/>
  <c r="X47" i="155" s="1"/>
  <c r="X48" i="155" s="1"/>
  <c r="X49" i="155" s="1"/>
  <c r="X50" i="155" s="1"/>
  <c r="X51" i="155" s="1"/>
  <c r="X52" i="155" s="1"/>
  <c r="X53" i="155" s="1"/>
  <c r="X54" i="155" s="1"/>
  <c r="X55" i="155" s="1"/>
  <c r="X56" i="155" s="1"/>
  <c r="X57" i="155" s="1"/>
  <c r="X58" i="155" s="1"/>
  <c r="X59" i="155" s="1"/>
  <c r="X60" i="155" s="1"/>
  <c r="X61" i="155" s="1"/>
  <c r="X62" i="155" s="1"/>
  <c r="X63" i="155" s="1"/>
  <c r="X64" i="155" s="1"/>
  <c r="X65" i="155" s="1"/>
  <c r="X66" i="155" s="1"/>
  <c r="X67" i="155" s="1"/>
  <c r="X68" i="155" s="1"/>
  <c r="X69" i="155" s="1"/>
  <c r="X70" i="155" s="1"/>
  <c r="X71" i="155" s="1"/>
  <c r="X72" i="155" s="1"/>
  <c r="X73" i="155" s="1"/>
  <c r="X74" i="155" s="1"/>
  <c r="X75" i="155" s="1"/>
  <c r="X76" i="155" s="1"/>
  <c r="X77" i="155" s="1"/>
  <c r="X78" i="155" s="1"/>
  <c r="X79" i="155" s="1"/>
  <c r="X80" i="155" s="1"/>
  <c r="X81" i="155" s="1"/>
  <c r="X82" i="155" s="1"/>
  <c r="X83" i="155" s="1"/>
  <c r="X84" i="155" s="1"/>
  <c r="X85" i="155" s="1"/>
  <c r="X86" i="155" s="1"/>
  <c r="X87" i="155" s="1"/>
  <c r="X88" i="155" s="1"/>
  <c r="X89" i="155" s="1"/>
  <c r="X90" i="155" s="1"/>
  <c r="X91" i="155" s="1"/>
  <c r="X92" i="155" s="1"/>
  <c r="X93" i="155" s="1"/>
  <c r="X94" i="155" s="1"/>
  <c r="X95" i="155" s="1"/>
  <c r="X96" i="155" s="1"/>
  <c r="X97" i="155" s="1"/>
  <c r="X98" i="155" s="1"/>
  <c r="X99" i="155" s="1"/>
  <c r="X100" i="155" s="1"/>
  <c r="X101" i="155" s="1"/>
  <c r="X102" i="155" s="1"/>
  <c r="X103" i="155" s="1"/>
  <c r="X104" i="155" s="1"/>
  <c r="X105" i="155" s="1"/>
  <c r="X106" i="155" s="1"/>
  <c r="X107" i="155" s="1"/>
  <c r="X108" i="155" s="1"/>
  <c r="X109" i="155" s="1"/>
  <c r="X110" i="155" s="1"/>
  <c r="X111" i="155" s="1"/>
  <c r="X112" i="155" s="1"/>
  <c r="X113" i="155" s="1"/>
  <c r="X114" i="155" s="1"/>
  <c r="X115" i="155" s="1"/>
  <c r="X116" i="155" s="1"/>
  <c r="X117" i="155" s="1"/>
  <c r="X118" i="155" s="1"/>
  <c r="X119" i="155" s="1"/>
  <c r="X120" i="155" s="1"/>
  <c r="X121" i="155" s="1"/>
  <c r="X122" i="155" s="1"/>
  <c r="X123" i="155" s="1"/>
  <c r="X124" i="155" s="1"/>
  <c r="X125" i="155" s="1"/>
  <c r="X126" i="155" s="1"/>
  <c r="X127" i="155" s="1"/>
  <c r="X128" i="155" s="1"/>
  <c r="X129" i="155" s="1"/>
  <c r="X130" i="155" s="1"/>
  <c r="X131" i="155" s="1"/>
  <c r="X132" i="155" s="1"/>
  <c r="X133" i="155" s="1"/>
  <c r="X134" i="155" s="1"/>
  <c r="X135" i="155" s="1"/>
  <c r="X136" i="155" s="1"/>
  <c r="X137" i="155" s="1"/>
  <c r="X138" i="155" s="1"/>
  <c r="X139" i="155" s="1"/>
  <c r="X140" i="155" s="1"/>
  <c r="X141" i="155" s="1"/>
  <c r="X142" i="155" s="1"/>
  <c r="X143" i="155" s="1"/>
  <c r="X144" i="155" s="1"/>
  <c r="X145" i="155" s="1"/>
  <c r="X146" i="155" s="1"/>
  <c r="X147" i="155" s="1"/>
  <c r="X148" i="155" s="1"/>
  <c r="X149" i="155" s="1"/>
  <c r="X150" i="155" s="1"/>
  <c r="X151" i="155" s="1"/>
  <c r="X152" i="155" s="1"/>
  <c r="X153" i="155" s="1"/>
  <c r="X154" i="155" s="1"/>
  <c r="X155" i="155" s="1"/>
  <c r="X156" i="155" s="1"/>
  <c r="X157" i="155" s="1"/>
  <c r="X158" i="155" s="1"/>
  <c r="X159" i="155" s="1"/>
  <c r="X160" i="155" s="1"/>
  <c r="X161" i="155" s="1"/>
  <c r="X162" i="155" s="1"/>
  <c r="X163" i="155" s="1"/>
  <c r="X164" i="155" s="1"/>
  <c r="X165" i="155" s="1"/>
  <c r="X166" i="155" s="1"/>
  <c r="X167" i="155" s="1"/>
  <c r="X168" i="155" s="1"/>
  <c r="X169" i="155" s="1"/>
  <c r="X170" i="155" s="1"/>
  <c r="X171" i="155" s="1"/>
  <c r="X172" i="155" s="1"/>
  <c r="X173" i="155" s="1"/>
  <c r="X174" i="155" s="1"/>
  <c r="X175" i="155" s="1"/>
  <c r="X176" i="155" s="1"/>
  <c r="X177" i="155" s="1"/>
  <c r="X178" i="155" s="1"/>
  <c r="X179" i="155" s="1"/>
  <c r="X180" i="155" s="1"/>
  <c r="X181" i="155" s="1"/>
  <c r="X182" i="155" s="1"/>
  <c r="X183" i="155" s="1"/>
  <c r="X184" i="155" s="1"/>
  <c r="X185" i="155" s="1"/>
  <c r="X186" i="155" s="1"/>
  <c r="X187" i="155" s="1"/>
  <c r="X188" i="155" s="1"/>
  <c r="X189" i="155" s="1"/>
  <c r="X190" i="155" s="1"/>
  <c r="X191" i="155" s="1"/>
  <c r="X192" i="155" s="1"/>
  <c r="X193" i="155" s="1"/>
  <c r="X194" i="155" s="1"/>
  <c r="X195" i="155" s="1"/>
  <c r="X196" i="155" s="1"/>
  <c r="X197" i="155" s="1"/>
  <c r="X198" i="155" s="1"/>
  <c r="X199" i="155" s="1"/>
  <c r="X200" i="155" s="1"/>
  <c r="X201" i="155" s="1"/>
  <c r="X202" i="155" s="1"/>
  <c r="X203" i="155" s="1"/>
  <c r="X204" i="155" s="1"/>
  <c r="X205" i="155" s="1"/>
  <c r="X206" i="155" s="1"/>
  <c r="X207" i="155" s="1"/>
  <c r="X208" i="155" s="1"/>
  <c r="X209" i="155" s="1"/>
  <c r="X210" i="155" s="1"/>
  <c r="X211" i="155" s="1"/>
  <c r="X212" i="155" s="1"/>
  <c r="X213" i="155" s="1"/>
  <c r="X214" i="155" s="1"/>
  <c r="X215" i="155" s="1"/>
  <c r="X216" i="155" s="1"/>
  <c r="X217" i="155" s="1"/>
  <c r="X218" i="155" s="1"/>
  <c r="X219" i="155" s="1"/>
  <c r="X220" i="155" s="1"/>
  <c r="X221" i="155" s="1"/>
  <c r="X222" i="155" s="1"/>
  <c r="X223" i="155" s="1"/>
  <c r="X224" i="155" s="1"/>
  <c r="X225" i="155" s="1"/>
  <c r="X226" i="155" s="1"/>
  <c r="X227" i="155" s="1"/>
  <c r="X228" i="155" s="1"/>
  <c r="X229" i="155" s="1"/>
  <c r="X230" i="155" s="1"/>
  <c r="X231" i="155" s="1"/>
  <c r="X232" i="155" s="1"/>
  <c r="X233" i="155" s="1"/>
  <c r="X234" i="155" s="1"/>
  <c r="X235" i="155" s="1"/>
  <c r="X236" i="155" s="1"/>
  <c r="X237" i="155" s="1"/>
  <c r="X238" i="155" s="1"/>
  <c r="X239" i="155" s="1"/>
  <c r="X240" i="155" s="1"/>
  <c r="X241" i="155" s="1"/>
  <c r="X242" i="155" s="1"/>
  <c r="X243" i="155" s="1"/>
  <c r="X244" i="155" s="1"/>
  <c r="X245" i="155" s="1"/>
  <c r="X246" i="155" s="1"/>
  <c r="X247" i="155" s="1"/>
  <c r="X248" i="155" s="1"/>
  <c r="X249" i="155" s="1"/>
  <c r="X250" i="155" s="1"/>
  <c r="X251" i="155" s="1"/>
  <c r="X252" i="155" s="1"/>
  <c r="X253" i="155" s="1"/>
  <c r="X254" i="155" s="1"/>
  <c r="X255" i="155" s="1"/>
  <c r="X256" i="155" s="1"/>
  <c r="X257" i="155" s="1"/>
  <c r="X258" i="155" s="1"/>
  <c r="X259" i="155" s="1"/>
  <c r="X260" i="155" s="1"/>
  <c r="X261" i="155" s="1"/>
  <c r="X262" i="155" s="1"/>
  <c r="X263" i="155" s="1"/>
  <c r="X264" i="155" s="1"/>
  <c r="X265" i="155" s="1"/>
  <c r="X266" i="155" s="1"/>
  <c r="X267" i="155" s="1"/>
  <c r="X268" i="155" s="1"/>
  <c r="X269" i="155" s="1"/>
  <c r="X270" i="155" s="1"/>
  <c r="X271" i="155" s="1"/>
  <c r="X272" i="155" s="1"/>
  <c r="X273" i="155" s="1"/>
  <c r="X274" i="155" s="1"/>
  <c r="X275" i="155" s="1"/>
  <c r="X276" i="155" s="1"/>
  <c r="X277" i="155" s="1"/>
  <c r="X278" i="155" s="1"/>
  <c r="X279" i="155" s="1"/>
  <c r="X280" i="155" s="1"/>
  <c r="X281" i="155" s="1"/>
  <c r="X282" i="155" s="1"/>
  <c r="X283" i="155" s="1"/>
  <c r="X284" i="155" s="1"/>
  <c r="X285" i="155" s="1"/>
  <c r="X286" i="155" s="1"/>
  <c r="X287" i="155" s="1"/>
  <c r="X288" i="155" s="1"/>
  <c r="X289" i="155" s="1"/>
  <c r="X290" i="155" s="1"/>
  <c r="X291" i="155" s="1"/>
  <c r="X292" i="155" s="1"/>
  <c r="X293" i="155" s="1"/>
  <c r="X294" i="155" s="1"/>
  <c r="X295" i="155" s="1"/>
  <c r="X296" i="155" s="1"/>
  <c r="X297" i="155" s="1"/>
  <c r="X298" i="155" s="1"/>
  <c r="X299" i="155" s="1"/>
  <c r="X300" i="155" s="1"/>
  <c r="X301" i="155" s="1"/>
  <c r="X302" i="155" s="1"/>
  <c r="X303" i="155" s="1"/>
  <c r="X304" i="155" s="1"/>
  <c r="X305" i="155" s="1"/>
  <c r="X306" i="155" s="1"/>
  <c r="X307" i="155" s="1"/>
  <c r="X308" i="155" s="1"/>
  <c r="X309" i="155" s="1"/>
  <c r="X310" i="155" s="1"/>
  <c r="X311" i="155" s="1"/>
  <c r="X312" i="155" s="1"/>
  <c r="X313" i="155" s="1"/>
  <c r="X314" i="155" s="1"/>
  <c r="X315" i="155" s="1"/>
  <c r="X316" i="155" s="1"/>
  <c r="X317" i="155" s="1"/>
  <c r="X318" i="155" s="1"/>
  <c r="X319" i="155" s="1"/>
  <c r="X320" i="155" s="1"/>
  <c r="X321" i="155" s="1"/>
  <c r="X322" i="155" s="1"/>
  <c r="X323" i="155" s="1"/>
  <c r="X324" i="155" s="1"/>
  <c r="X325" i="155" s="1"/>
  <c r="X326" i="155" s="1"/>
  <c r="X327" i="155" s="1"/>
  <c r="X328" i="155" s="1"/>
  <c r="X329" i="155" s="1"/>
  <c r="X330" i="155" s="1"/>
  <c r="X331" i="155" s="1"/>
  <c r="X332" i="155" s="1"/>
  <c r="X333" i="155" s="1"/>
  <c r="AJ24" i="33"/>
  <c r="AB24" i="33"/>
  <c r="AC14" i="33"/>
  <c r="GG18" i="137"/>
  <c r="AB21" i="33"/>
  <c r="X4" i="152"/>
  <c r="X5" i="152" s="1"/>
  <c r="X6" i="152" s="1"/>
  <c r="X7" i="152" s="1"/>
  <c r="X8" i="152" s="1"/>
  <c r="X9" i="152" s="1"/>
  <c r="X10" i="152" s="1"/>
  <c r="X11" i="152" s="1"/>
  <c r="X12" i="152" s="1"/>
  <c r="X13" i="152" s="1"/>
  <c r="X14" i="152" s="1"/>
  <c r="X15" i="152" s="1"/>
  <c r="X16" i="152" s="1"/>
  <c r="X17" i="152" s="1"/>
  <c r="X18" i="152" s="1"/>
  <c r="X19" i="152" s="1"/>
  <c r="X20" i="152" s="1"/>
  <c r="X21" i="152" s="1"/>
  <c r="X22" i="152" s="1"/>
  <c r="X23" i="152" s="1"/>
  <c r="X24" i="152" s="1"/>
  <c r="X25" i="152" s="1"/>
  <c r="X26" i="152" s="1"/>
  <c r="X27" i="152" s="1"/>
  <c r="X28" i="152" s="1"/>
  <c r="X29" i="152" s="1"/>
  <c r="X30" i="152" s="1"/>
  <c r="X31" i="152" s="1"/>
  <c r="X32" i="152" s="1"/>
  <c r="X33" i="152" s="1"/>
  <c r="X34" i="152" s="1"/>
  <c r="X35" i="152" s="1"/>
  <c r="X36" i="152" s="1"/>
  <c r="X37" i="152" s="1"/>
  <c r="X38" i="152" s="1"/>
  <c r="X39" i="152" s="1"/>
  <c r="X40" i="152" s="1"/>
  <c r="X41" i="152" s="1"/>
  <c r="X42" i="152" s="1"/>
  <c r="X43" i="152" s="1"/>
  <c r="X44" i="152" s="1"/>
  <c r="X45" i="152" s="1"/>
  <c r="X46" i="152" s="1"/>
  <c r="X47" i="152" s="1"/>
  <c r="X48" i="152" s="1"/>
  <c r="X49" i="152" s="1"/>
  <c r="X50" i="152" s="1"/>
  <c r="X51" i="152" s="1"/>
  <c r="X52" i="152" s="1"/>
  <c r="X53" i="152" s="1"/>
  <c r="X54" i="152" s="1"/>
  <c r="X55" i="152" s="1"/>
  <c r="X56" i="152" s="1"/>
  <c r="X57" i="152" s="1"/>
  <c r="X58" i="152" s="1"/>
  <c r="X59" i="152" s="1"/>
  <c r="X60" i="152" s="1"/>
  <c r="X61" i="152" s="1"/>
  <c r="X62" i="152" s="1"/>
  <c r="X63" i="152" s="1"/>
  <c r="X64" i="152" s="1"/>
  <c r="X65" i="152" s="1"/>
  <c r="X66" i="152" s="1"/>
  <c r="X67" i="152" s="1"/>
  <c r="X68" i="152" s="1"/>
  <c r="X69" i="152" s="1"/>
  <c r="X70" i="152" s="1"/>
  <c r="X71" i="152" s="1"/>
  <c r="X72" i="152" s="1"/>
  <c r="X73" i="152" s="1"/>
  <c r="X74" i="152" s="1"/>
  <c r="X75" i="152" s="1"/>
  <c r="X76" i="152" s="1"/>
  <c r="X77" i="152" s="1"/>
  <c r="X78" i="152" s="1"/>
  <c r="X79" i="152" s="1"/>
  <c r="X80" i="152" s="1"/>
  <c r="X81" i="152" s="1"/>
  <c r="X82" i="152" s="1"/>
  <c r="X83" i="152" s="1"/>
  <c r="X84" i="152" s="1"/>
  <c r="X85" i="152" s="1"/>
  <c r="X86" i="152" s="1"/>
  <c r="X87" i="152" s="1"/>
  <c r="X88" i="152" s="1"/>
  <c r="X89" i="152" s="1"/>
  <c r="X90" i="152" s="1"/>
  <c r="X91" i="152" s="1"/>
  <c r="X92" i="152" s="1"/>
  <c r="X93" i="152" s="1"/>
  <c r="X94" i="152" s="1"/>
  <c r="X95" i="152" s="1"/>
  <c r="X96" i="152" s="1"/>
  <c r="X97" i="152" s="1"/>
  <c r="X98" i="152" s="1"/>
  <c r="X99" i="152" s="1"/>
  <c r="X100" i="152" s="1"/>
  <c r="X101" i="152" s="1"/>
  <c r="X102" i="152" s="1"/>
  <c r="X103" i="152" s="1"/>
  <c r="X104" i="152" s="1"/>
  <c r="X105" i="152" s="1"/>
  <c r="X106" i="152" s="1"/>
  <c r="X107" i="152" s="1"/>
  <c r="X108" i="152" s="1"/>
  <c r="X109" i="152" s="1"/>
  <c r="X110" i="152" s="1"/>
  <c r="X111" i="152" s="1"/>
  <c r="X112" i="152" s="1"/>
  <c r="X113" i="152" s="1"/>
  <c r="X114" i="152" s="1"/>
  <c r="X115" i="152" s="1"/>
  <c r="X116" i="152" s="1"/>
  <c r="X117" i="152" s="1"/>
  <c r="X118" i="152" s="1"/>
  <c r="X119" i="152" s="1"/>
  <c r="X120" i="152" s="1"/>
  <c r="X121" i="152" s="1"/>
  <c r="X122" i="152" s="1"/>
  <c r="X123" i="152" s="1"/>
  <c r="X124" i="152" s="1"/>
  <c r="X125" i="152" s="1"/>
  <c r="X126" i="152" s="1"/>
  <c r="X127" i="152" s="1"/>
  <c r="X128" i="152" s="1"/>
  <c r="X129" i="152" s="1"/>
  <c r="X130" i="152" s="1"/>
  <c r="X131" i="152" s="1"/>
  <c r="X132" i="152" s="1"/>
  <c r="X133" i="152" s="1"/>
  <c r="X134" i="152" s="1"/>
  <c r="X135" i="152" s="1"/>
  <c r="X136" i="152" s="1"/>
  <c r="X137" i="152" s="1"/>
  <c r="X138" i="152" s="1"/>
  <c r="X139" i="152" s="1"/>
  <c r="X140" i="152" s="1"/>
  <c r="X141" i="152" s="1"/>
  <c r="X142" i="152" s="1"/>
  <c r="X143" i="152" s="1"/>
  <c r="X144" i="152" s="1"/>
  <c r="X145" i="152" s="1"/>
  <c r="X146" i="152" s="1"/>
  <c r="X147" i="152" s="1"/>
  <c r="X148" i="152" s="1"/>
  <c r="X149" i="152" s="1"/>
  <c r="X150" i="152" s="1"/>
  <c r="X151" i="152" s="1"/>
  <c r="X152" i="152" s="1"/>
  <c r="X153" i="152" s="1"/>
  <c r="X154" i="152" s="1"/>
  <c r="X155" i="152" s="1"/>
  <c r="X156" i="152" s="1"/>
  <c r="X157" i="152" s="1"/>
  <c r="X158" i="152" s="1"/>
  <c r="X159" i="152" s="1"/>
  <c r="X160" i="152" s="1"/>
  <c r="X161" i="152" s="1"/>
  <c r="X162" i="152" s="1"/>
  <c r="X163" i="152" s="1"/>
  <c r="X164" i="152" s="1"/>
  <c r="X165" i="152" s="1"/>
  <c r="X166" i="152" s="1"/>
  <c r="X167" i="152" s="1"/>
  <c r="X168" i="152" s="1"/>
  <c r="X169" i="152" s="1"/>
  <c r="X170" i="152" s="1"/>
  <c r="X171" i="152" s="1"/>
  <c r="X172" i="152" s="1"/>
  <c r="X173" i="152" s="1"/>
  <c r="X174" i="152" s="1"/>
  <c r="X175" i="152" s="1"/>
  <c r="X176" i="152" s="1"/>
  <c r="X177" i="152" s="1"/>
  <c r="X178" i="152" s="1"/>
  <c r="X179" i="152" s="1"/>
  <c r="X180" i="152" s="1"/>
  <c r="X181" i="152" s="1"/>
  <c r="X182" i="152" s="1"/>
  <c r="X183" i="152" s="1"/>
  <c r="X184" i="152" s="1"/>
  <c r="X185" i="152" s="1"/>
  <c r="X186" i="152" s="1"/>
  <c r="X187" i="152" s="1"/>
  <c r="X188" i="152" s="1"/>
  <c r="X189" i="152" s="1"/>
  <c r="X190" i="152" s="1"/>
  <c r="X191" i="152" s="1"/>
  <c r="X192" i="152" s="1"/>
  <c r="X193" i="152" s="1"/>
  <c r="X194" i="152" s="1"/>
  <c r="X195" i="152" s="1"/>
  <c r="X196" i="152" s="1"/>
  <c r="X197" i="152" s="1"/>
  <c r="X198" i="152" s="1"/>
  <c r="X199" i="152" s="1"/>
  <c r="X200" i="152" s="1"/>
  <c r="X201" i="152" s="1"/>
  <c r="X202" i="152" s="1"/>
  <c r="X203" i="152" s="1"/>
  <c r="X204" i="152" s="1"/>
  <c r="X205" i="152" s="1"/>
  <c r="X206" i="152" s="1"/>
  <c r="X207" i="152" s="1"/>
  <c r="X208" i="152" s="1"/>
  <c r="X209" i="152" s="1"/>
  <c r="X210" i="152" s="1"/>
  <c r="X211" i="152" s="1"/>
  <c r="X212" i="152" s="1"/>
  <c r="X213" i="152" s="1"/>
  <c r="X214" i="152" s="1"/>
  <c r="X215" i="152" s="1"/>
  <c r="X216" i="152" s="1"/>
  <c r="X217" i="152" s="1"/>
  <c r="X218" i="152" s="1"/>
  <c r="X219" i="152" s="1"/>
  <c r="X220" i="152" s="1"/>
  <c r="X221" i="152" s="1"/>
  <c r="X222" i="152" s="1"/>
  <c r="X223" i="152" s="1"/>
  <c r="X224" i="152" s="1"/>
  <c r="X225" i="152" s="1"/>
  <c r="X226" i="152" s="1"/>
  <c r="X227" i="152" s="1"/>
  <c r="X228" i="152" s="1"/>
  <c r="X229" i="152" s="1"/>
  <c r="X230" i="152" s="1"/>
  <c r="X231" i="152" s="1"/>
  <c r="X232" i="152" s="1"/>
  <c r="X233" i="152" s="1"/>
  <c r="X234" i="152" s="1"/>
  <c r="X235" i="152" s="1"/>
  <c r="X236" i="152" s="1"/>
  <c r="X237" i="152" s="1"/>
  <c r="X238" i="152" s="1"/>
  <c r="X239" i="152" s="1"/>
  <c r="X240" i="152" s="1"/>
  <c r="X241" i="152" s="1"/>
  <c r="X242" i="152" s="1"/>
  <c r="X243" i="152" s="1"/>
  <c r="X244" i="152" s="1"/>
  <c r="X245" i="152" s="1"/>
  <c r="X246" i="152" s="1"/>
  <c r="X247" i="152" s="1"/>
  <c r="X248" i="152" s="1"/>
  <c r="X249" i="152" s="1"/>
  <c r="X250" i="152" s="1"/>
  <c r="X251" i="152" s="1"/>
  <c r="X252" i="152" s="1"/>
  <c r="X253" i="152" s="1"/>
  <c r="X254" i="152" s="1"/>
  <c r="X255" i="152" s="1"/>
  <c r="X256" i="152" s="1"/>
  <c r="X257" i="152" s="1"/>
  <c r="X258" i="152" s="1"/>
  <c r="X259" i="152" s="1"/>
  <c r="X260" i="152" s="1"/>
  <c r="X261" i="152" s="1"/>
  <c r="X262" i="152" s="1"/>
  <c r="X263" i="152" s="1"/>
  <c r="X264" i="152" s="1"/>
  <c r="X265" i="152" s="1"/>
  <c r="X266" i="152" s="1"/>
  <c r="X267" i="152" s="1"/>
  <c r="X268" i="152" s="1"/>
  <c r="X269" i="152" s="1"/>
  <c r="X270" i="152" s="1"/>
  <c r="X271" i="152" s="1"/>
  <c r="X272" i="152" s="1"/>
  <c r="X273" i="152" s="1"/>
  <c r="X274" i="152" s="1"/>
  <c r="X275" i="152" s="1"/>
  <c r="X276" i="152" s="1"/>
  <c r="X277" i="152" s="1"/>
  <c r="X278" i="152" s="1"/>
  <c r="X279" i="152" s="1"/>
  <c r="X280" i="152" s="1"/>
  <c r="X281" i="152" s="1"/>
  <c r="X282" i="152" s="1"/>
  <c r="X283" i="152" s="1"/>
  <c r="X284" i="152" s="1"/>
  <c r="X285" i="152" s="1"/>
  <c r="X286" i="152" s="1"/>
  <c r="X287" i="152" s="1"/>
  <c r="X288" i="152" s="1"/>
  <c r="X289" i="152" s="1"/>
  <c r="X290" i="152" s="1"/>
  <c r="X291" i="152" s="1"/>
  <c r="X292" i="152" s="1"/>
  <c r="X293" i="152" s="1"/>
  <c r="X294" i="152" s="1"/>
  <c r="X295" i="152" s="1"/>
  <c r="X296" i="152" s="1"/>
  <c r="X297" i="152" s="1"/>
  <c r="X298" i="152" s="1"/>
  <c r="X299" i="152" s="1"/>
  <c r="X300" i="152" s="1"/>
  <c r="X301" i="152" s="1"/>
  <c r="X302" i="152" s="1"/>
  <c r="X303" i="152" s="1"/>
  <c r="X304" i="152" s="1"/>
  <c r="X305" i="152" s="1"/>
  <c r="X306" i="152" s="1"/>
  <c r="X307" i="152" s="1"/>
  <c r="X308" i="152" s="1"/>
  <c r="X309" i="152" s="1"/>
  <c r="X310" i="152" s="1"/>
  <c r="X311" i="152" s="1"/>
  <c r="X312" i="152" s="1"/>
  <c r="X313" i="152" s="1"/>
  <c r="X314" i="152" s="1"/>
  <c r="X315" i="152" s="1"/>
  <c r="X316" i="152" s="1"/>
  <c r="X317" i="152" s="1"/>
  <c r="X318" i="152" s="1"/>
  <c r="X319" i="152" s="1"/>
  <c r="X320" i="152" s="1"/>
  <c r="X321" i="152" s="1"/>
  <c r="X322" i="152" s="1"/>
  <c r="X323" i="152" s="1"/>
  <c r="X324" i="152" s="1"/>
  <c r="X325" i="152" s="1"/>
  <c r="X326" i="152" s="1"/>
  <c r="X327" i="152" s="1"/>
  <c r="X328" i="152" s="1"/>
  <c r="X329" i="152" s="1"/>
  <c r="X330" i="152" s="1"/>
  <c r="X331" i="152" s="1"/>
  <c r="X332" i="152" s="1"/>
  <c r="X333" i="152" s="1"/>
  <c r="U3" i="156"/>
  <c r="U4" i="156" s="1"/>
  <c r="U5" i="156" s="1"/>
  <c r="U6" i="156" s="1"/>
  <c r="U7" i="156" s="1"/>
  <c r="U8" i="156" s="1"/>
  <c r="U9" i="156" s="1"/>
  <c r="U10" i="156" s="1"/>
  <c r="U11" i="156" s="1"/>
  <c r="U12" i="156" s="1"/>
  <c r="U13" i="156" s="1"/>
  <c r="U14" i="156" s="1"/>
  <c r="U15" i="156" s="1"/>
  <c r="U16" i="156" s="1"/>
  <c r="U17" i="156" s="1"/>
  <c r="U18" i="156" s="1"/>
  <c r="U19" i="156" s="1"/>
  <c r="U20" i="156" s="1"/>
  <c r="U21" i="156" s="1"/>
  <c r="U22" i="156" s="1"/>
  <c r="U23" i="156" s="1"/>
  <c r="U24" i="156" s="1"/>
  <c r="U25" i="156" s="1"/>
  <c r="U26" i="156" s="1"/>
  <c r="U27" i="156" s="1"/>
  <c r="U28" i="156" s="1"/>
  <c r="U29" i="156" s="1"/>
  <c r="U30" i="156" s="1"/>
  <c r="U31" i="156" s="1"/>
  <c r="U32" i="156" s="1"/>
  <c r="U33" i="156" s="1"/>
  <c r="U34" i="156" s="1"/>
  <c r="U35" i="156" s="1"/>
  <c r="U36" i="156" s="1"/>
  <c r="U37" i="156" s="1"/>
  <c r="U38" i="156" s="1"/>
  <c r="U39" i="156" s="1"/>
  <c r="U40" i="156" s="1"/>
  <c r="U41" i="156" s="1"/>
  <c r="U42" i="156" s="1"/>
  <c r="U43" i="156" s="1"/>
  <c r="U44" i="156" s="1"/>
  <c r="U45" i="156" s="1"/>
  <c r="U46" i="156" s="1"/>
  <c r="U47" i="156" s="1"/>
  <c r="U48" i="156" s="1"/>
  <c r="U49" i="156" s="1"/>
  <c r="U50" i="156" s="1"/>
  <c r="U51" i="156" s="1"/>
  <c r="U52" i="156" s="1"/>
  <c r="U53" i="156" s="1"/>
  <c r="U54" i="156" s="1"/>
  <c r="U55" i="156" s="1"/>
  <c r="U56" i="156" s="1"/>
  <c r="U57" i="156" s="1"/>
  <c r="U58" i="156" s="1"/>
  <c r="U59" i="156" s="1"/>
  <c r="U60" i="156" s="1"/>
  <c r="U61" i="156" s="1"/>
  <c r="U62" i="156" s="1"/>
  <c r="U63" i="156" s="1"/>
  <c r="U64" i="156" s="1"/>
  <c r="U65" i="156" s="1"/>
  <c r="U66" i="156" s="1"/>
  <c r="U67" i="156" s="1"/>
  <c r="U68" i="156" s="1"/>
  <c r="U69" i="156" s="1"/>
  <c r="U70" i="156" s="1"/>
  <c r="U71" i="156" s="1"/>
  <c r="U72" i="156" s="1"/>
  <c r="U73" i="156" s="1"/>
  <c r="U74" i="156" s="1"/>
  <c r="U75" i="156" s="1"/>
  <c r="U76" i="156" s="1"/>
  <c r="U77" i="156" s="1"/>
  <c r="U78" i="156" s="1"/>
  <c r="U79" i="156" s="1"/>
  <c r="U80" i="156" s="1"/>
  <c r="U81" i="156" s="1"/>
  <c r="U82" i="156" s="1"/>
  <c r="U83" i="156" s="1"/>
  <c r="U84" i="156" s="1"/>
  <c r="U85" i="156" s="1"/>
  <c r="U86" i="156" s="1"/>
  <c r="U87" i="156" s="1"/>
  <c r="U88" i="156" s="1"/>
  <c r="U89" i="156" s="1"/>
  <c r="U90" i="156" s="1"/>
  <c r="U91" i="156" s="1"/>
  <c r="U92" i="156" s="1"/>
  <c r="U93" i="156" s="1"/>
  <c r="U94" i="156" s="1"/>
  <c r="U95" i="156" s="1"/>
  <c r="U96" i="156" s="1"/>
  <c r="U97" i="156" s="1"/>
  <c r="U98" i="156" s="1"/>
  <c r="U99" i="156" s="1"/>
  <c r="U100" i="156" s="1"/>
  <c r="U101" i="156" s="1"/>
  <c r="U102" i="156" s="1"/>
  <c r="U103" i="156" s="1"/>
  <c r="U104" i="156" s="1"/>
  <c r="U105" i="156" s="1"/>
  <c r="U106" i="156" s="1"/>
  <c r="U107" i="156" s="1"/>
  <c r="U108" i="156" s="1"/>
  <c r="U109" i="156" s="1"/>
  <c r="U110" i="156" s="1"/>
  <c r="U111" i="156" s="1"/>
  <c r="U112" i="156" s="1"/>
  <c r="U113" i="156" s="1"/>
  <c r="U114" i="156" s="1"/>
  <c r="U115" i="156" s="1"/>
  <c r="U116" i="156" s="1"/>
  <c r="U117" i="156" s="1"/>
  <c r="U118" i="156" s="1"/>
  <c r="U119" i="156" s="1"/>
  <c r="U120" i="156" s="1"/>
  <c r="U121" i="156" s="1"/>
  <c r="U122" i="156" s="1"/>
  <c r="U123" i="156" s="1"/>
  <c r="U124" i="156" s="1"/>
  <c r="U125" i="156" s="1"/>
  <c r="U126" i="156" s="1"/>
  <c r="U127" i="156" s="1"/>
  <c r="U128" i="156" s="1"/>
  <c r="U129" i="156" s="1"/>
  <c r="U130" i="156" s="1"/>
  <c r="U131" i="156" s="1"/>
  <c r="U132" i="156" s="1"/>
  <c r="U133" i="156" s="1"/>
  <c r="U134" i="156" s="1"/>
  <c r="U135" i="156" s="1"/>
  <c r="U136" i="156" s="1"/>
  <c r="U137" i="156" s="1"/>
  <c r="U138" i="156" s="1"/>
  <c r="U139" i="156" s="1"/>
  <c r="U140" i="156" s="1"/>
  <c r="U141" i="156" s="1"/>
  <c r="U142" i="156" s="1"/>
  <c r="U143" i="156" s="1"/>
  <c r="U144" i="156" s="1"/>
  <c r="U145" i="156" s="1"/>
  <c r="U146" i="156" s="1"/>
  <c r="U147" i="156" s="1"/>
  <c r="U148" i="156" s="1"/>
  <c r="U149" i="156" s="1"/>
  <c r="U150" i="156" s="1"/>
  <c r="U151" i="156" s="1"/>
  <c r="U152" i="156" s="1"/>
  <c r="U153" i="156" s="1"/>
  <c r="U154" i="156" s="1"/>
  <c r="U155" i="156" s="1"/>
  <c r="U156" i="156" s="1"/>
  <c r="U157" i="156" s="1"/>
  <c r="U158" i="156" s="1"/>
  <c r="U159" i="156" s="1"/>
  <c r="U160" i="156" s="1"/>
  <c r="U161" i="156" s="1"/>
  <c r="U162" i="156" s="1"/>
  <c r="U163" i="156" s="1"/>
  <c r="U164" i="156" s="1"/>
  <c r="U165" i="156" s="1"/>
  <c r="U166" i="156" s="1"/>
  <c r="U167" i="156" s="1"/>
  <c r="U168" i="156" s="1"/>
  <c r="U169" i="156" s="1"/>
  <c r="U170" i="156" s="1"/>
  <c r="U171" i="156" s="1"/>
  <c r="U172" i="156" s="1"/>
  <c r="U173" i="156" s="1"/>
  <c r="U174" i="156" s="1"/>
  <c r="U175" i="156" s="1"/>
  <c r="U176" i="156" s="1"/>
  <c r="U177" i="156" s="1"/>
  <c r="U178" i="156" s="1"/>
  <c r="U179" i="156" s="1"/>
  <c r="U180" i="156" s="1"/>
  <c r="U181" i="156" s="1"/>
  <c r="U182" i="156" s="1"/>
  <c r="U183" i="156" s="1"/>
  <c r="U184" i="156" s="1"/>
  <c r="U185" i="156" s="1"/>
  <c r="U186" i="156" s="1"/>
  <c r="U187" i="156" s="1"/>
  <c r="U188" i="156" s="1"/>
  <c r="U189" i="156" s="1"/>
  <c r="U190" i="156" s="1"/>
  <c r="U191" i="156" s="1"/>
  <c r="U192" i="156" s="1"/>
  <c r="U193" i="156" s="1"/>
  <c r="U194" i="156" s="1"/>
  <c r="U195" i="156" s="1"/>
  <c r="U196" i="156" s="1"/>
  <c r="U197" i="156" s="1"/>
  <c r="U198" i="156" s="1"/>
  <c r="U199" i="156" s="1"/>
  <c r="U200" i="156" s="1"/>
  <c r="U201" i="156" s="1"/>
  <c r="U202" i="156" s="1"/>
  <c r="U203" i="156" s="1"/>
  <c r="U204" i="156" s="1"/>
  <c r="U205" i="156" s="1"/>
  <c r="U206" i="156" s="1"/>
  <c r="U207" i="156" s="1"/>
  <c r="U208" i="156" s="1"/>
  <c r="U209" i="156" s="1"/>
  <c r="U210" i="156" s="1"/>
  <c r="U211" i="156" s="1"/>
  <c r="U212" i="156" s="1"/>
  <c r="U213" i="156" s="1"/>
  <c r="U214" i="156" s="1"/>
  <c r="U215" i="156" s="1"/>
  <c r="U216" i="156" s="1"/>
  <c r="U217" i="156" s="1"/>
  <c r="U218" i="156" s="1"/>
  <c r="U219" i="156" s="1"/>
  <c r="U220" i="156" s="1"/>
  <c r="U221" i="156" s="1"/>
  <c r="U222" i="156" s="1"/>
  <c r="U223" i="156" s="1"/>
  <c r="U224" i="156" s="1"/>
  <c r="U225" i="156" s="1"/>
  <c r="U226" i="156" s="1"/>
  <c r="U227" i="156" s="1"/>
  <c r="U228" i="156" s="1"/>
  <c r="U229" i="156" s="1"/>
  <c r="U230" i="156" s="1"/>
  <c r="U231" i="156" s="1"/>
  <c r="U232" i="156" s="1"/>
  <c r="U233" i="156" s="1"/>
  <c r="U234" i="156" s="1"/>
  <c r="U235" i="156" s="1"/>
  <c r="U236" i="156" s="1"/>
  <c r="U237" i="156" s="1"/>
  <c r="U238" i="156" s="1"/>
  <c r="U239" i="156" s="1"/>
  <c r="U240" i="156" s="1"/>
  <c r="U241" i="156" s="1"/>
  <c r="U242" i="156" s="1"/>
  <c r="U243" i="156" s="1"/>
  <c r="U244" i="156" s="1"/>
  <c r="U245" i="156" s="1"/>
  <c r="U246" i="156" s="1"/>
  <c r="U247" i="156" s="1"/>
  <c r="U248" i="156" s="1"/>
  <c r="U249" i="156" s="1"/>
  <c r="U250" i="156" s="1"/>
  <c r="U251" i="156" s="1"/>
  <c r="U252" i="156" s="1"/>
  <c r="U253" i="156" s="1"/>
  <c r="U254" i="156" s="1"/>
  <c r="U255" i="156" s="1"/>
  <c r="U256" i="156" s="1"/>
  <c r="U257" i="156" s="1"/>
  <c r="U258" i="156" s="1"/>
  <c r="U259" i="156" s="1"/>
  <c r="U260" i="156" s="1"/>
  <c r="U261" i="156" s="1"/>
  <c r="U262" i="156" s="1"/>
  <c r="U263" i="156" s="1"/>
  <c r="U264" i="156" s="1"/>
  <c r="U265" i="156" s="1"/>
  <c r="U266" i="156" s="1"/>
  <c r="U267" i="156" s="1"/>
  <c r="U268" i="156" s="1"/>
  <c r="U269" i="156" s="1"/>
  <c r="U270" i="156" s="1"/>
  <c r="U271" i="156" s="1"/>
  <c r="U272" i="156" s="1"/>
  <c r="U273" i="156" s="1"/>
  <c r="U274" i="156" s="1"/>
  <c r="U275" i="156" s="1"/>
  <c r="U276" i="156" s="1"/>
  <c r="U277" i="156" s="1"/>
  <c r="U278" i="156" s="1"/>
  <c r="U279" i="156" s="1"/>
  <c r="U280" i="156" s="1"/>
  <c r="U281" i="156" s="1"/>
  <c r="U282" i="156" s="1"/>
  <c r="U283" i="156" s="1"/>
  <c r="U284" i="156" s="1"/>
  <c r="U285" i="156" s="1"/>
  <c r="U286" i="156" s="1"/>
  <c r="U287" i="156" s="1"/>
  <c r="U288" i="156" s="1"/>
  <c r="U289" i="156" s="1"/>
  <c r="U290" i="156" s="1"/>
  <c r="U291" i="156" s="1"/>
  <c r="U292" i="156" s="1"/>
  <c r="U293" i="156" s="1"/>
  <c r="U294" i="156" s="1"/>
  <c r="U295" i="156" s="1"/>
  <c r="U296" i="156" s="1"/>
  <c r="U297" i="156" s="1"/>
  <c r="U298" i="156" s="1"/>
  <c r="U299" i="156" s="1"/>
  <c r="U300" i="156" s="1"/>
  <c r="U301" i="156" s="1"/>
  <c r="U302" i="156" s="1"/>
  <c r="U303" i="156" s="1"/>
  <c r="U304" i="156" s="1"/>
  <c r="U305" i="156" s="1"/>
  <c r="U306" i="156" s="1"/>
  <c r="U307" i="156" s="1"/>
  <c r="U308" i="156" s="1"/>
  <c r="U309" i="156" s="1"/>
  <c r="U310" i="156" s="1"/>
  <c r="U311" i="156" s="1"/>
  <c r="U312" i="156" s="1"/>
  <c r="U313" i="156" s="1"/>
  <c r="U314" i="156" s="1"/>
  <c r="U315" i="156" s="1"/>
  <c r="U316" i="156" s="1"/>
  <c r="U317" i="156" s="1"/>
  <c r="U318" i="156" s="1"/>
  <c r="U319" i="156" s="1"/>
  <c r="U320" i="156" s="1"/>
  <c r="U321" i="156" s="1"/>
  <c r="U322" i="156" s="1"/>
  <c r="U323" i="156" s="1"/>
  <c r="U324" i="156" s="1"/>
  <c r="U325" i="156" s="1"/>
  <c r="U326" i="156" s="1"/>
  <c r="U327" i="156" s="1"/>
  <c r="U328" i="156" s="1"/>
  <c r="U329" i="156" s="1"/>
  <c r="U330" i="156" s="1"/>
  <c r="U331" i="156" s="1"/>
  <c r="U332" i="156" s="1"/>
  <c r="U333" i="156" s="1"/>
  <c r="V4" i="139"/>
  <c r="V5" i="139" s="1"/>
  <c r="V6" i="139" s="1"/>
  <c r="V7" i="139" s="1"/>
  <c r="V8" i="139" s="1"/>
  <c r="V9" i="139" s="1"/>
  <c r="V10" i="139" s="1"/>
  <c r="V11" i="139" s="1"/>
  <c r="V12" i="139" s="1"/>
  <c r="V13" i="139" s="1"/>
  <c r="V14" i="139" s="1"/>
  <c r="V15" i="139" s="1"/>
  <c r="V16" i="139" s="1"/>
  <c r="V17" i="139" s="1"/>
  <c r="V18" i="139" s="1"/>
  <c r="V19" i="139" s="1"/>
  <c r="V20" i="139" s="1"/>
  <c r="V21" i="139" s="1"/>
  <c r="V22" i="139" s="1"/>
  <c r="V23" i="139" s="1"/>
  <c r="V24" i="139" s="1"/>
  <c r="V25" i="139" s="1"/>
  <c r="V26" i="139" s="1"/>
  <c r="V27" i="139" s="1"/>
  <c r="V28" i="139" s="1"/>
  <c r="V29" i="139" s="1"/>
  <c r="V30" i="139" s="1"/>
  <c r="V31" i="139" s="1"/>
  <c r="V32" i="139" s="1"/>
  <c r="V33" i="139" s="1"/>
  <c r="V34" i="139" s="1"/>
  <c r="V35" i="139" s="1"/>
  <c r="V36" i="139" s="1"/>
  <c r="V37" i="139" s="1"/>
  <c r="V38" i="139" s="1"/>
  <c r="V39" i="139" s="1"/>
  <c r="V40" i="139" s="1"/>
  <c r="V41" i="139" s="1"/>
  <c r="V42" i="139" s="1"/>
  <c r="V43" i="139" s="1"/>
  <c r="V44" i="139" s="1"/>
  <c r="V45" i="139" s="1"/>
  <c r="V46" i="139" s="1"/>
  <c r="V47" i="139" s="1"/>
  <c r="V48" i="139" s="1"/>
  <c r="V49" i="139" s="1"/>
  <c r="V50" i="139" s="1"/>
  <c r="V51" i="139" s="1"/>
  <c r="V52" i="139" s="1"/>
  <c r="V53" i="139" s="1"/>
  <c r="V54" i="139" s="1"/>
  <c r="V55" i="139" s="1"/>
  <c r="V56" i="139" s="1"/>
  <c r="V57" i="139" s="1"/>
  <c r="V58" i="139" s="1"/>
  <c r="V59" i="139" s="1"/>
  <c r="V60" i="139" s="1"/>
  <c r="V61" i="139" s="1"/>
  <c r="V62" i="139" s="1"/>
  <c r="V63" i="139" s="1"/>
  <c r="V64" i="139" s="1"/>
  <c r="V65" i="139" s="1"/>
  <c r="V66" i="139" s="1"/>
  <c r="V67" i="139" s="1"/>
  <c r="V68" i="139" s="1"/>
  <c r="V69" i="139" s="1"/>
  <c r="V70" i="139" s="1"/>
  <c r="V71" i="139" s="1"/>
  <c r="V72" i="139" s="1"/>
  <c r="V73" i="139" s="1"/>
  <c r="V74" i="139" s="1"/>
  <c r="V75" i="139" s="1"/>
  <c r="V76" i="139" s="1"/>
  <c r="V77" i="139" s="1"/>
  <c r="V78" i="139" s="1"/>
  <c r="V79" i="139" s="1"/>
  <c r="V80" i="139" s="1"/>
  <c r="V81" i="139" s="1"/>
  <c r="V82" i="139" s="1"/>
  <c r="V83" i="139" s="1"/>
  <c r="V84" i="139" s="1"/>
  <c r="V85" i="139" s="1"/>
  <c r="V86" i="139" s="1"/>
  <c r="V87" i="139" s="1"/>
  <c r="V88" i="139" s="1"/>
  <c r="V89" i="139" s="1"/>
  <c r="V90" i="139" s="1"/>
  <c r="V91" i="139" s="1"/>
  <c r="V92" i="139" s="1"/>
  <c r="V93" i="139" s="1"/>
  <c r="V94" i="139" s="1"/>
  <c r="V95" i="139" s="1"/>
  <c r="V96" i="139" s="1"/>
  <c r="V97" i="139" s="1"/>
  <c r="V98" i="139" s="1"/>
  <c r="V99" i="139" s="1"/>
  <c r="V100" i="139" s="1"/>
  <c r="V101" i="139" s="1"/>
  <c r="V102" i="139" s="1"/>
  <c r="V103" i="139" s="1"/>
  <c r="V104" i="139" s="1"/>
  <c r="V105" i="139" s="1"/>
  <c r="V106" i="139" s="1"/>
  <c r="V107" i="139" s="1"/>
  <c r="V108" i="139" s="1"/>
  <c r="V109" i="139" s="1"/>
  <c r="V110" i="139" s="1"/>
  <c r="V111" i="139" s="1"/>
  <c r="V112" i="139" s="1"/>
  <c r="V113" i="139" s="1"/>
  <c r="V114" i="139" s="1"/>
  <c r="V115" i="139" s="1"/>
  <c r="V116" i="139" s="1"/>
  <c r="V117" i="139" s="1"/>
  <c r="V118" i="139" s="1"/>
  <c r="V119" i="139" s="1"/>
  <c r="V120" i="139" s="1"/>
  <c r="V121" i="139" s="1"/>
  <c r="V122" i="139" s="1"/>
  <c r="V123" i="139" s="1"/>
  <c r="V124" i="139" s="1"/>
  <c r="V125" i="139" s="1"/>
  <c r="V126" i="139" s="1"/>
  <c r="V127" i="139" s="1"/>
  <c r="V128" i="139" s="1"/>
  <c r="V129" i="139" s="1"/>
  <c r="V130" i="139" s="1"/>
  <c r="V131" i="139" s="1"/>
  <c r="V132" i="139" s="1"/>
  <c r="V133" i="139" s="1"/>
  <c r="V134" i="139" s="1"/>
  <c r="V135" i="139" s="1"/>
  <c r="V136" i="139" s="1"/>
  <c r="V137" i="139" s="1"/>
  <c r="V138" i="139" s="1"/>
  <c r="V139" i="139" s="1"/>
  <c r="V140" i="139" s="1"/>
  <c r="V141" i="139" s="1"/>
  <c r="V142" i="139" s="1"/>
  <c r="V143" i="139" s="1"/>
  <c r="V144" i="139" s="1"/>
  <c r="V145" i="139" s="1"/>
  <c r="V146" i="139" s="1"/>
  <c r="V147" i="139" s="1"/>
  <c r="V148" i="139" s="1"/>
  <c r="V149" i="139" s="1"/>
  <c r="V150" i="139" s="1"/>
  <c r="V151" i="139" s="1"/>
  <c r="V152" i="139" s="1"/>
  <c r="V153" i="139" s="1"/>
  <c r="V154" i="139" s="1"/>
  <c r="V155" i="139" s="1"/>
  <c r="V156" i="139" s="1"/>
  <c r="V157" i="139" s="1"/>
  <c r="V158" i="139" s="1"/>
  <c r="V159" i="139" s="1"/>
  <c r="V160" i="139" s="1"/>
  <c r="V161" i="139" s="1"/>
  <c r="V162" i="139" s="1"/>
  <c r="V163" i="139" s="1"/>
  <c r="V164" i="139" s="1"/>
  <c r="V165" i="139" s="1"/>
  <c r="V166" i="139" s="1"/>
  <c r="V167" i="139" s="1"/>
  <c r="V168" i="139" s="1"/>
  <c r="V169" i="139" s="1"/>
  <c r="V170" i="139" s="1"/>
  <c r="V171" i="139" s="1"/>
  <c r="V172" i="139" s="1"/>
  <c r="V173" i="139" s="1"/>
  <c r="V174" i="139" s="1"/>
  <c r="V175" i="139" s="1"/>
  <c r="V176" i="139" s="1"/>
  <c r="V177" i="139" s="1"/>
  <c r="V178" i="139" s="1"/>
  <c r="V179" i="139" s="1"/>
  <c r="V180" i="139" s="1"/>
  <c r="V181" i="139" s="1"/>
  <c r="V182" i="139" s="1"/>
  <c r="V183" i="139" s="1"/>
  <c r="V184" i="139" s="1"/>
  <c r="V185" i="139" s="1"/>
  <c r="V186" i="139" s="1"/>
  <c r="V187" i="139" s="1"/>
  <c r="V188" i="139" s="1"/>
  <c r="V189" i="139" s="1"/>
  <c r="V190" i="139" s="1"/>
  <c r="V191" i="139" s="1"/>
  <c r="V192" i="139" s="1"/>
  <c r="V193" i="139" s="1"/>
  <c r="V194" i="139" s="1"/>
  <c r="V195" i="139" s="1"/>
  <c r="V196" i="139" s="1"/>
  <c r="V197" i="139" s="1"/>
  <c r="V198" i="139" s="1"/>
  <c r="V199" i="139" s="1"/>
  <c r="V200" i="139" s="1"/>
  <c r="V201" i="139" s="1"/>
  <c r="V202" i="139" s="1"/>
  <c r="V203" i="139" s="1"/>
  <c r="V204" i="139" s="1"/>
  <c r="V205" i="139" s="1"/>
  <c r="V206" i="139" s="1"/>
  <c r="V207" i="139" s="1"/>
  <c r="V208" i="139" s="1"/>
  <c r="V209" i="139" s="1"/>
  <c r="V210" i="139" s="1"/>
  <c r="V211" i="139" s="1"/>
  <c r="V212" i="139" s="1"/>
  <c r="V213" i="139" s="1"/>
  <c r="V214" i="139" s="1"/>
  <c r="V215" i="139" s="1"/>
  <c r="V216" i="139" s="1"/>
  <c r="V217" i="139" s="1"/>
  <c r="V218" i="139" s="1"/>
  <c r="V219" i="139" s="1"/>
  <c r="V220" i="139" s="1"/>
  <c r="V221" i="139" s="1"/>
  <c r="V222" i="139" s="1"/>
  <c r="V223" i="139" s="1"/>
  <c r="V224" i="139" s="1"/>
  <c r="V225" i="139" s="1"/>
  <c r="V226" i="139" s="1"/>
  <c r="V227" i="139" s="1"/>
  <c r="V228" i="139" s="1"/>
  <c r="V229" i="139" s="1"/>
  <c r="V230" i="139" s="1"/>
  <c r="V231" i="139" s="1"/>
  <c r="V232" i="139" s="1"/>
  <c r="V233" i="139" s="1"/>
  <c r="V234" i="139" s="1"/>
  <c r="V235" i="139" s="1"/>
  <c r="V236" i="139" s="1"/>
  <c r="V237" i="139" s="1"/>
  <c r="V238" i="139" s="1"/>
  <c r="V239" i="139" s="1"/>
  <c r="V240" i="139" s="1"/>
  <c r="V241" i="139" s="1"/>
  <c r="V242" i="139" s="1"/>
  <c r="V243" i="139" s="1"/>
  <c r="V244" i="139" s="1"/>
  <c r="V245" i="139" s="1"/>
  <c r="V246" i="139" s="1"/>
  <c r="V247" i="139" s="1"/>
  <c r="V248" i="139" s="1"/>
  <c r="V249" i="139" s="1"/>
  <c r="V250" i="139" s="1"/>
  <c r="V251" i="139" s="1"/>
  <c r="V252" i="139" s="1"/>
  <c r="V253" i="139" s="1"/>
  <c r="V254" i="139" s="1"/>
  <c r="V255" i="139" s="1"/>
  <c r="V256" i="139" s="1"/>
  <c r="V257" i="139" s="1"/>
  <c r="V258" i="139" s="1"/>
  <c r="V259" i="139" s="1"/>
  <c r="V260" i="139" s="1"/>
  <c r="V261" i="139" s="1"/>
  <c r="V262" i="139" s="1"/>
  <c r="V263" i="139" s="1"/>
  <c r="V264" i="139" s="1"/>
  <c r="V265" i="139" s="1"/>
  <c r="V266" i="139" s="1"/>
  <c r="V267" i="139" s="1"/>
  <c r="V268" i="139" s="1"/>
  <c r="V269" i="139" s="1"/>
  <c r="V270" i="139" s="1"/>
  <c r="V271" i="139" s="1"/>
  <c r="V272" i="139" s="1"/>
  <c r="V273" i="139" s="1"/>
  <c r="V274" i="139" s="1"/>
  <c r="V275" i="139" s="1"/>
  <c r="V276" i="139" s="1"/>
  <c r="V277" i="139" s="1"/>
  <c r="V278" i="139" s="1"/>
  <c r="V279" i="139" s="1"/>
  <c r="V280" i="139" s="1"/>
  <c r="V281" i="139" s="1"/>
  <c r="V282" i="139" s="1"/>
  <c r="V283" i="139" s="1"/>
  <c r="V284" i="139" s="1"/>
  <c r="V285" i="139" s="1"/>
  <c r="V286" i="139" s="1"/>
  <c r="V287" i="139" s="1"/>
  <c r="V288" i="139" s="1"/>
  <c r="V289" i="139" s="1"/>
  <c r="V290" i="139" s="1"/>
  <c r="V291" i="139" s="1"/>
  <c r="V292" i="139" s="1"/>
  <c r="V293" i="139" s="1"/>
  <c r="V294" i="139" s="1"/>
  <c r="V295" i="139" s="1"/>
  <c r="V296" i="139" s="1"/>
  <c r="V297" i="139" s="1"/>
  <c r="V298" i="139" s="1"/>
  <c r="V299" i="139" s="1"/>
  <c r="V300" i="139" s="1"/>
  <c r="V301" i="139" s="1"/>
  <c r="V302" i="139" s="1"/>
  <c r="V303" i="139" s="1"/>
  <c r="V304" i="139" s="1"/>
  <c r="V305" i="139" s="1"/>
  <c r="V306" i="139" s="1"/>
  <c r="V307" i="139" s="1"/>
  <c r="V308" i="139" s="1"/>
  <c r="V309" i="139" s="1"/>
  <c r="V310" i="139" s="1"/>
  <c r="V311" i="139" s="1"/>
  <c r="V312" i="139" s="1"/>
  <c r="V313" i="139" s="1"/>
  <c r="V314" i="139" s="1"/>
  <c r="V315" i="139" s="1"/>
  <c r="V316" i="139" s="1"/>
  <c r="V317" i="139" s="1"/>
  <c r="V318" i="139" s="1"/>
  <c r="V319" i="139" s="1"/>
  <c r="V320" i="139" s="1"/>
  <c r="V321" i="139" s="1"/>
  <c r="V322" i="139" s="1"/>
  <c r="V323" i="139" s="1"/>
  <c r="V324" i="139" s="1"/>
  <c r="V325" i="139" s="1"/>
  <c r="V326" i="139" s="1"/>
  <c r="V327" i="139" s="1"/>
  <c r="V328" i="139" s="1"/>
  <c r="V329" i="139" s="1"/>
  <c r="V330" i="139" s="1"/>
  <c r="V331" i="139" s="1"/>
  <c r="V332" i="139" s="1"/>
  <c r="V333" i="139" s="1"/>
  <c r="V3" i="158"/>
  <c r="V4" i="158" s="1"/>
  <c r="V5" i="158" s="1"/>
  <c r="V6" i="158" s="1"/>
  <c r="V7" i="158" s="1"/>
  <c r="V8" i="158" s="1"/>
  <c r="V9" i="158" s="1"/>
  <c r="V10" i="158" s="1"/>
  <c r="V11" i="158" s="1"/>
  <c r="V12" i="158" s="1"/>
  <c r="V13" i="158" s="1"/>
  <c r="V14" i="158" s="1"/>
  <c r="V15" i="158" s="1"/>
  <c r="V16" i="158" s="1"/>
  <c r="V17" i="158" s="1"/>
  <c r="V18" i="158" s="1"/>
  <c r="V19" i="158" s="1"/>
  <c r="V20" i="158" s="1"/>
  <c r="V21" i="158" s="1"/>
  <c r="V22" i="158" s="1"/>
  <c r="V23" i="158" s="1"/>
  <c r="V24" i="158" s="1"/>
  <c r="V25" i="158" s="1"/>
  <c r="V26" i="158" s="1"/>
  <c r="V27" i="158" s="1"/>
  <c r="V28" i="158" s="1"/>
  <c r="V29" i="158" s="1"/>
  <c r="V30" i="158" s="1"/>
  <c r="V31" i="158" s="1"/>
  <c r="V32" i="158" s="1"/>
  <c r="V33" i="158" s="1"/>
  <c r="V34" i="158" s="1"/>
  <c r="V35" i="158" s="1"/>
  <c r="V36" i="158" s="1"/>
  <c r="V37" i="158" s="1"/>
  <c r="V38" i="158" s="1"/>
  <c r="V39" i="158" s="1"/>
  <c r="V40" i="158" s="1"/>
  <c r="V41" i="158" s="1"/>
  <c r="V42" i="158" s="1"/>
  <c r="V43" i="158" s="1"/>
  <c r="V44" i="158" s="1"/>
  <c r="V45" i="158" s="1"/>
  <c r="V46" i="158" s="1"/>
  <c r="V47" i="158" s="1"/>
  <c r="V48" i="158" s="1"/>
  <c r="V49" i="158" s="1"/>
  <c r="V50" i="158" s="1"/>
  <c r="V51" i="158" s="1"/>
  <c r="V52" i="158" s="1"/>
  <c r="V53" i="158" s="1"/>
  <c r="V54" i="158" s="1"/>
  <c r="V55" i="158" s="1"/>
  <c r="V56" i="158" s="1"/>
  <c r="V57" i="158" s="1"/>
  <c r="V58" i="158" s="1"/>
  <c r="V59" i="158" s="1"/>
  <c r="V60" i="158" s="1"/>
  <c r="V61" i="158" s="1"/>
  <c r="V62" i="158" s="1"/>
  <c r="V63" i="158" s="1"/>
  <c r="V64" i="158" s="1"/>
  <c r="V65" i="158" s="1"/>
  <c r="V66" i="158" s="1"/>
  <c r="V67" i="158" s="1"/>
  <c r="V68" i="158" s="1"/>
  <c r="V69" i="158" s="1"/>
  <c r="V70" i="158" s="1"/>
  <c r="V71" i="158" s="1"/>
  <c r="V72" i="158" s="1"/>
  <c r="V73" i="158" s="1"/>
  <c r="V74" i="158" s="1"/>
  <c r="V75" i="158" s="1"/>
  <c r="V76" i="158" s="1"/>
  <c r="V77" i="158" s="1"/>
  <c r="V78" i="158" s="1"/>
  <c r="V79" i="158" s="1"/>
  <c r="V80" i="158" s="1"/>
  <c r="V81" i="158" s="1"/>
  <c r="V82" i="158" s="1"/>
  <c r="V83" i="158" s="1"/>
  <c r="V84" i="158" s="1"/>
  <c r="V85" i="158" s="1"/>
  <c r="V86" i="158" s="1"/>
  <c r="V87" i="158" s="1"/>
  <c r="V88" i="158" s="1"/>
  <c r="V89" i="158" s="1"/>
  <c r="V90" i="158" s="1"/>
  <c r="V91" i="158" s="1"/>
  <c r="V92" i="158" s="1"/>
  <c r="V93" i="158" s="1"/>
  <c r="V94" i="158" s="1"/>
  <c r="V95" i="158" s="1"/>
  <c r="V96" i="158" s="1"/>
  <c r="V97" i="158" s="1"/>
  <c r="V98" i="158" s="1"/>
  <c r="V99" i="158" s="1"/>
  <c r="V100" i="158" s="1"/>
  <c r="V101" i="158" s="1"/>
  <c r="V102" i="158" s="1"/>
  <c r="V103" i="158" s="1"/>
  <c r="V104" i="158" s="1"/>
  <c r="V105" i="158" s="1"/>
  <c r="V106" i="158" s="1"/>
  <c r="V107" i="158" s="1"/>
  <c r="V108" i="158" s="1"/>
  <c r="V109" i="158" s="1"/>
  <c r="V110" i="158" s="1"/>
  <c r="V111" i="158" s="1"/>
  <c r="V112" i="158" s="1"/>
  <c r="V113" i="158" s="1"/>
  <c r="V114" i="158" s="1"/>
  <c r="V115" i="158" s="1"/>
  <c r="V116" i="158" s="1"/>
  <c r="V117" i="158" s="1"/>
  <c r="V118" i="158" s="1"/>
  <c r="V119" i="158" s="1"/>
  <c r="V120" i="158" s="1"/>
  <c r="V121" i="158" s="1"/>
  <c r="V122" i="158" s="1"/>
  <c r="V123" i="158" s="1"/>
  <c r="V124" i="158" s="1"/>
  <c r="V125" i="158" s="1"/>
  <c r="V126" i="158" s="1"/>
  <c r="V127" i="158" s="1"/>
  <c r="V128" i="158" s="1"/>
  <c r="V129" i="158" s="1"/>
  <c r="V130" i="158" s="1"/>
  <c r="V131" i="158" s="1"/>
  <c r="V132" i="158" s="1"/>
  <c r="V133" i="158" s="1"/>
  <c r="V134" i="158" s="1"/>
  <c r="V135" i="158" s="1"/>
  <c r="V136" i="158" s="1"/>
  <c r="V137" i="158" s="1"/>
  <c r="V138" i="158" s="1"/>
  <c r="V139" i="158" s="1"/>
  <c r="V140" i="158" s="1"/>
  <c r="V141" i="158" s="1"/>
  <c r="V142" i="158" s="1"/>
  <c r="V143" i="158" s="1"/>
  <c r="V144" i="158" s="1"/>
  <c r="V145" i="158" s="1"/>
  <c r="V146" i="158" s="1"/>
  <c r="V147" i="158" s="1"/>
  <c r="V148" i="158" s="1"/>
  <c r="V149" i="158" s="1"/>
  <c r="V150" i="158" s="1"/>
  <c r="V151" i="158" s="1"/>
  <c r="V152" i="158" s="1"/>
  <c r="V153" i="158" s="1"/>
  <c r="V154" i="158" s="1"/>
  <c r="V155" i="158" s="1"/>
  <c r="V156" i="158" s="1"/>
  <c r="V157" i="158" s="1"/>
  <c r="V158" i="158" s="1"/>
  <c r="V159" i="158" s="1"/>
  <c r="V160" i="158" s="1"/>
  <c r="V161" i="158" s="1"/>
  <c r="V162" i="158" s="1"/>
  <c r="V163" i="158" s="1"/>
  <c r="V164" i="158" s="1"/>
  <c r="V165" i="158" s="1"/>
  <c r="V166" i="158" s="1"/>
  <c r="V167" i="158" s="1"/>
  <c r="V168" i="158" s="1"/>
  <c r="V169" i="158" s="1"/>
  <c r="V170" i="158" s="1"/>
  <c r="V171" i="158" s="1"/>
  <c r="V172" i="158" s="1"/>
  <c r="V173" i="158" s="1"/>
  <c r="V174" i="158" s="1"/>
  <c r="V175" i="158" s="1"/>
  <c r="V176" i="158" s="1"/>
  <c r="V177" i="158" s="1"/>
  <c r="V178" i="158" s="1"/>
  <c r="V179" i="158" s="1"/>
  <c r="V180" i="158" s="1"/>
  <c r="V181" i="158" s="1"/>
  <c r="V182" i="158" s="1"/>
  <c r="V183" i="158" s="1"/>
  <c r="V184" i="158" s="1"/>
  <c r="V185" i="158" s="1"/>
  <c r="V186" i="158" s="1"/>
  <c r="V187" i="158" s="1"/>
  <c r="V188" i="158" s="1"/>
  <c r="V189" i="158" s="1"/>
  <c r="V190" i="158" s="1"/>
  <c r="V191" i="158" s="1"/>
  <c r="V192" i="158" s="1"/>
  <c r="V193" i="158" s="1"/>
  <c r="V194" i="158" s="1"/>
  <c r="V195" i="158" s="1"/>
  <c r="V196" i="158" s="1"/>
  <c r="V197" i="158" s="1"/>
  <c r="V198" i="158" s="1"/>
  <c r="V199" i="158" s="1"/>
  <c r="V200" i="158" s="1"/>
  <c r="V201" i="158" s="1"/>
  <c r="V202" i="158" s="1"/>
  <c r="V203" i="158" s="1"/>
  <c r="V204" i="158" s="1"/>
  <c r="V205" i="158" s="1"/>
  <c r="V206" i="158" s="1"/>
  <c r="V207" i="158" s="1"/>
  <c r="V208" i="158" s="1"/>
  <c r="V209" i="158" s="1"/>
  <c r="V210" i="158" s="1"/>
  <c r="V211" i="158" s="1"/>
  <c r="V212" i="158" s="1"/>
  <c r="V213" i="158" s="1"/>
  <c r="V214" i="158" s="1"/>
  <c r="V215" i="158" s="1"/>
  <c r="V216" i="158" s="1"/>
  <c r="V217" i="158" s="1"/>
  <c r="V218" i="158" s="1"/>
  <c r="V219" i="158" s="1"/>
  <c r="V220" i="158" s="1"/>
  <c r="V221" i="158" s="1"/>
  <c r="V222" i="158" s="1"/>
  <c r="V223" i="158" s="1"/>
  <c r="V224" i="158" s="1"/>
  <c r="V225" i="158" s="1"/>
  <c r="V226" i="158" s="1"/>
  <c r="V227" i="158" s="1"/>
  <c r="V228" i="158" s="1"/>
  <c r="V229" i="158" s="1"/>
  <c r="V230" i="158" s="1"/>
  <c r="V231" i="158" s="1"/>
  <c r="V232" i="158" s="1"/>
  <c r="V233" i="158" s="1"/>
  <c r="V234" i="158" s="1"/>
  <c r="V235" i="158" s="1"/>
  <c r="V236" i="158" s="1"/>
  <c r="V237" i="158" s="1"/>
  <c r="V238" i="158" s="1"/>
  <c r="V239" i="158" s="1"/>
  <c r="V240" i="158" s="1"/>
  <c r="V241" i="158" s="1"/>
  <c r="V242" i="158" s="1"/>
  <c r="V243" i="158" s="1"/>
  <c r="V244" i="158" s="1"/>
  <c r="V245" i="158" s="1"/>
  <c r="V246" i="158" s="1"/>
  <c r="V247" i="158" s="1"/>
  <c r="V248" i="158" s="1"/>
  <c r="V249" i="158" s="1"/>
  <c r="V250" i="158" s="1"/>
  <c r="V251" i="158" s="1"/>
  <c r="V252" i="158" s="1"/>
  <c r="V253" i="158" s="1"/>
  <c r="V254" i="158" s="1"/>
  <c r="V255" i="158" s="1"/>
  <c r="V256" i="158" s="1"/>
  <c r="V257" i="158" s="1"/>
  <c r="V258" i="158" s="1"/>
  <c r="V259" i="158" s="1"/>
  <c r="V260" i="158" s="1"/>
  <c r="V261" i="158" s="1"/>
  <c r="V262" i="158" s="1"/>
  <c r="V263" i="158" s="1"/>
  <c r="V264" i="158" s="1"/>
  <c r="V265" i="158" s="1"/>
  <c r="V266" i="158" s="1"/>
  <c r="V267" i="158" s="1"/>
  <c r="V268" i="158" s="1"/>
  <c r="V269" i="158" s="1"/>
  <c r="V270" i="158" s="1"/>
  <c r="V271" i="158" s="1"/>
  <c r="V272" i="158" s="1"/>
  <c r="V273" i="158" s="1"/>
  <c r="V274" i="158" s="1"/>
  <c r="V275" i="158" s="1"/>
  <c r="V276" i="158" s="1"/>
  <c r="V277" i="158" s="1"/>
  <c r="V278" i="158" s="1"/>
  <c r="V279" i="158" s="1"/>
  <c r="V280" i="158" s="1"/>
  <c r="V281" i="158" s="1"/>
  <c r="V282" i="158" s="1"/>
  <c r="V283" i="158" s="1"/>
  <c r="V284" i="158" s="1"/>
  <c r="V285" i="158" s="1"/>
  <c r="V286" i="158" s="1"/>
  <c r="V287" i="158" s="1"/>
  <c r="V288" i="158" s="1"/>
  <c r="V289" i="158" s="1"/>
  <c r="V290" i="158" s="1"/>
  <c r="V291" i="158" s="1"/>
  <c r="V292" i="158" s="1"/>
  <c r="V293" i="158" s="1"/>
  <c r="V294" i="158" s="1"/>
  <c r="V295" i="158" s="1"/>
  <c r="V296" i="158" s="1"/>
  <c r="V297" i="158" s="1"/>
  <c r="V298" i="158" s="1"/>
  <c r="V299" i="158" s="1"/>
  <c r="V300" i="158" s="1"/>
  <c r="V301" i="158" s="1"/>
  <c r="V302" i="158" s="1"/>
  <c r="V303" i="158" s="1"/>
  <c r="V304" i="158" s="1"/>
  <c r="V305" i="158" s="1"/>
  <c r="V306" i="158" s="1"/>
  <c r="V307" i="158" s="1"/>
  <c r="V308" i="158" s="1"/>
  <c r="V309" i="158" s="1"/>
  <c r="V310" i="158" s="1"/>
  <c r="V311" i="158" s="1"/>
  <c r="V312" i="158" s="1"/>
  <c r="V313" i="158" s="1"/>
  <c r="V314" i="158" s="1"/>
  <c r="V315" i="158" s="1"/>
  <c r="V316" i="158" s="1"/>
  <c r="V317" i="158" s="1"/>
  <c r="V318" i="158" s="1"/>
  <c r="V319" i="158" s="1"/>
  <c r="V320" i="158" s="1"/>
  <c r="V321" i="158" s="1"/>
  <c r="V322" i="158" s="1"/>
  <c r="V323" i="158" s="1"/>
  <c r="V324" i="158" s="1"/>
  <c r="V325" i="158" s="1"/>
  <c r="V326" i="158" s="1"/>
  <c r="V327" i="158" s="1"/>
  <c r="V328" i="158" s="1"/>
  <c r="V329" i="158" s="1"/>
  <c r="V330" i="158" s="1"/>
  <c r="V331" i="158" s="1"/>
  <c r="V332" i="158" s="1"/>
  <c r="V333" i="158" s="1"/>
  <c r="X7" i="158"/>
  <c r="X8" i="158" s="1"/>
  <c r="X9" i="158" s="1"/>
  <c r="X10" i="158" s="1"/>
  <c r="X11" i="158" s="1"/>
  <c r="X12" i="158" s="1"/>
  <c r="X13" i="158" s="1"/>
  <c r="X14" i="158" s="1"/>
  <c r="X15" i="158" s="1"/>
  <c r="X16" i="158" s="1"/>
  <c r="X17" i="158" s="1"/>
  <c r="X18" i="158" s="1"/>
  <c r="X19" i="158" s="1"/>
  <c r="X20" i="158" s="1"/>
  <c r="X21" i="158" s="1"/>
  <c r="X22" i="158" s="1"/>
  <c r="X23" i="158" s="1"/>
  <c r="X24" i="158" s="1"/>
  <c r="X25" i="158" s="1"/>
  <c r="X26" i="158" s="1"/>
  <c r="X27" i="158" s="1"/>
  <c r="X28" i="158" s="1"/>
  <c r="X29" i="158" s="1"/>
  <c r="X30" i="158" s="1"/>
  <c r="X31" i="158" s="1"/>
  <c r="X32" i="158" s="1"/>
  <c r="X33" i="158" s="1"/>
  <c r="X34" i="158" s="1"/>
  <c r="X35" i="158" s="1"/>
  <c r="X36" i="158" s="1"/>
  <c r="X37" i="158" s="1"/>
  <c r="X38" i="158" s="1"/>
  <c r="X39" i="158" s="1"/>
  <c r="X40" i="158" s="1"/>
  <c r="X41" i="158" s="1"/>
  <c r="X42" i="158" s="1"/>
  <c r="X43" i="158" s="1"/>
  <c r="X44" i="158" s="1"/>
  <c r="X45" i="158" s="1"/>
  <c r="X46" i="158" s="1"/>
  <c r="X47" i="158" s="1"/>
  <c r="X48" i="158" s="1"/>
  <c r="X49" i="158" s="1"/>
  <c r="X50" i="158" s="1"/>
  <c r="X51" i="158" s="1"/>
  <c r="X52" i="158" s="1"/>
  <c r="X53" i="158" s="1"/>
  <c r="X54" i="158" s="1"/>
  <c r="X55" i="158" s="1"/>
  <c r="X56" i="158" s="1"/>
  <c r="X57" i="158" s="1"/>
  <c r="X58" i="158" s="1"/>
  <c r="X59" i="158" s="1"/>
  <c r="X60" i="158" s="1"/>
  <c r="X61" i="158" s="1"/>
  <c r="X62" i="158" s="1"/>
  <c r="X63" i="158" s="1"/>
  <c r="X64" i="158" s="1"/>
  <c r="X65" i="158" s="1"/>
  <c r="X66" i="158" s="1"/>
  <c r="X67" i="158" s="1"/>
  <c r="X68" i="158" s="1"/>
  <c r="X69" i="158" s="1"/>
  <c r="X70" i="158" s="1"/>
  <c r="X71" i="158" s="1"/>
  <c r="X72" i="158" s="1"/>
  <c r="X73" i="158" s="1"/>
  <c r="X74" i="158" s="1"/>
  <c r="X75" i="158" s="1"/>
  <c r="X76" i="158" s="1"/>
  <c r="X77" i="158" s="1"/>
  <c r="X78" i="158" s="1"/>
  <c r="X79" i="158" s="1"/>
  <c r="X80" i="158" s="1"/>
  <c r="X81" i="158" s="1"/>
  <c r="X82" i="158" s="1"/>
  <c r="X83" i="158" s="1"/>
  <c r="X84" i="158" s="1"/>
  <c r="X85" i="158" s="1"/>
  <c r="X86" i="158" s="1"/>
  <c r="X87" i="158" s="1"/>
  <c r="X88" i="158" s="1"/>
  <c r="X89" i="158" s="1"/>
  <c r="X90" i="158" s="1"/>
  <c r="X91" i="158" s="1"/>
  <c r="X92" i="158" s="1"/>
  <c r="X93" i="158" s="1"/>
  <c r="X94" i="158" s="1"/>
  <c r="X95" i="158" s="1"/>
  <c r="X96" i="158" s="1"/>
  <c r="X97" i="158" s="1"/>
  <c r="X98" i="158" s="1"/>
  <c r="X99" i="158" s="1"/>
  <c r="X100" i="158" s="1"/>
  <c r="X101" i="158" s="1"/>
  <c r="X102" i="158" s="1"/>
  <c r="X103" i="158" s="1"/>
  <c r="X104" i="158" s="1"/>
  <c r="X105" i="158" s="1"/>
  <c r="X106" i="158" s="1"/>
  <c r="X107" i="158" s="1"/>
  <c r="X108" i="158" s="1"/>
  <c r="X109" i="158" s="1"/>
  <c r="X110" i="158" s="1"/>
  <c r="X111" i="158" s="1"/>
  <c r="X112" i="158" s="1"/>
  <c r="X113" i="158" s="1"/>
  <c r="X114" i="158" s="1"/>
  <c r="X115" i="158" s="1"/>
  <c r="X116" i="158" s="1"/>
  <c r="X117" i="158" s="1"/>
  <c r="X118" i="158" s="1"/>
  <c r="X119" i="158" s="1"/>
  <c r="X120" i="158" s="1"/>
  <c r="X121" i="158" s="1"/>
  <c r="X122" i="158" s="1"/>
  <c r="X123" i="158" s="1"/>
  <c r="X124" i="158" s="1"/>
  <c r="X125" i="158" s="1"/>
  <c r="X126" i="158" s="1"/>
  <c r="X127" i="158" s="1"/>
  <c r="X128" i="158" s="1"/>
  <c r="X129" i="158" s="1"/>
  <c r="X130" i="158" s="1"/>
  <c r="X131" i="158" s="1"/>
  <c r="X132" i="158" s="1"/>
  <c r="X133" i="158" s="1"/>
  <c r="X134" i="158" s="1"/>
  <c r="X135" i="158" s="1"/>
  <c r="X136" i="158" s="1"/>
  <c r="X137" i="158" s="1"/>
  <c r="X138" i="158" s="1"/>
  <c r="X139" i="158" s="1"/>
  <c r="X140" i="158" s="1"/>
  <c r="X141" i="158" s="1"/>
  <c r="X142" i="158" s="1"/>
  <c r="X143" i="158" s="1"/>
  <c r="X144" i="158" s="1"/>
  <c r="X145" i="158" s="1"/>
  <c r="X146" i="158" s="1"/>
  <c r="X147" i="158" s="1"/>
  <c r="X148" i="158" s="1"/>
  <c r="X149" i="158" s="1"/>
  <c r="X150" i="158" s="1"/>
  <c r="X151" i="158" s="1"/>
  <c r="X152" i="158" s="1"/>
  <c r="X153" i="158" s="1"/>
  <c r="X154" i="158" s="1"/>
  <c r="X155" i="158" s="1"/>
  <c r="X156" i="158" s="1"/>
  <c r="X157" i="158" s="1"/>
  <c r="X158" i="158" s="1"/>
  <c r="X159" i="158" s="1"/>
  <c r="X160" i="158" s="1"/>
  <c r="X161" i="158" s="1"/>
  <c r="X162" i="158" s="1"/>
  <c r="X163" i="158" s="1"/>
  <c r="X164" i="158" s="1"/>
  <c r="X165" i="158" s="1"/>
  <c r="X166" i="158" s="1"/>
  <c r="X167" i="158" s="1"/>
  <c r="X168" i="158" s="1"/>
  <c r="X169" i="158" s="1"/>
  <c r="X170" i="158" s="1"/>
  <c r="X171" i="158" s="1"/>
  <c r="X172" i="158" s="1"/>
  <c r="X173" i="158" s="1"/>
  <c r="X174" i="158" s="1"/>
  <c r="X175" i="158" s="1"/>
  <c r="X176" i="158" s="1"/>
  <c r="X177" i="158" s="1"/>
  <c r="X178" i="158" s="1"/>
  <c r="X179" i="158" s="1"/>
  <c r="X180" i="158" s="1"/>
  <c r="X181" i="158" s="1"/>
  <c r="X182" i="158" s="1"/>
  <c r="X183" i="158" s="1"/>
  <c r="X184" i="158" s="1"/>
  <c r="X185" i="158" s="1"/>
  <c r="X186" i="158" s="1"/>
  <c r="X187" i="158" s="1"/>
  <c r="X188" i="158" s="1"/>
  <c r="X189" i="158" s="1"/>
  <c r="X190" i="158" s="1"/>
  <c r="X191" i="158" s="1"/>
  <c r="X192" i="158" s="1"/>
  <c r="X193" i="158" s="1"/>
  <c r="X194" i="158" s="1"/>
  <c r="X195" i="158" s="1"/>
  <c r="X196" i="158" s="1"/>
  <c r="X197" i="158" s="1"/>
  <c r="X198" i="158" s="1"/>
  <c r="X199" i="158" s="1"/>
  <c r="X200" i="158" s="1"/>
  <c r="X201" i="158" s="1"/>
  <c r="X202" i="158" s="1"/>
  <c r="X203" i="158" s="1"/>
  <c r="X204" i="158" s="1"/>
  <c r="X205" i="158" s="1"/>
  <c r="X206" i="158" s="1"/>
  <c r="X207" i="158" s="1"/>
  <c r="X208" i="158" s="1"/>
  <c r="X209" i="158" s="1"/>
  <c r="X210" i="158" s="1"/>
  <c r="X211" i="158" s="1"/>
  <c r="X212" i="158" s="1"/>
  <c r="X213" i="158" s="1"/>
  <c r="X214" i="158" s="1"/>
  <c r="X215" i="158" s="1"/>
  <c r="X216" i="158" s="1"/>
  <c r="X217" i="158" s="1"/>
  <c r="X218" i="158" s="1"/>
  <c r="X219" i="158" s="1"/>
  <c r="X220" i="158" s="1"/>
  <c r="X221" i="158" s="1"/>
  <c r="X222" i="158" s="1"/>
  <c r="X223" i="158" s="1"/>
  <c r="X224" i="158" s="1"/>
  <c r="X225" i="158" s="1"/>
  <c r="X226" i="158" s="1"/>
  <c r="X227" i="158" s="1"/>
  <c r="X228" i="158" s="1"/>
  <c r="X229" i="158" s="1"/>
  <c r="X230" i="158" s="1"/>
  <c r="X231" i="158" s="1"/>
  <c r="X232" i="158" s="1"/>
  <c r="X233" i="158" s="1"/>
  <c r="X234" i="158" s="1"/>
  <c r="X235" i="158" s="1"/>
  <c r="X236" i="158" s="1"/>
  <c r="X237" i="158" s="1"/>
  <c r="X238" i="158" s="1"/>
  <c r="X239" i="158" s="1"/>
  <c r="X240" i="158" s="1"/>
  <c r="X241" i="158" s="1"/>
  <c r="X242" i="158" s="1"/>
  <c r="X243" i="158" s="1"/>
  <c r="X244" i="158" s="1"/>
  <c r="X245" i="158" s="1"/>
  <c r="X246" i="158" s="1"/>
  <c r="X247" i="158" s="1"/>
  <c r="X248" i="158" s="1"/>
  <c r="X249" i="158" s="1"/>
  <c r="X250" i="158" s="1"/>
  <c r="X251" i="158" s="1"/>
  <c r="X252" i="158" s="1"/>
  <c r="X253" i="158" s="1"/>
  <c r="X254" i="158" s="1"/>
  <c r="X255" i="158" s="1"/>
  <c r="X256" i="158" s="1"/>
  <c r="X257" i="158" s="1"/>
  <c r="X258" i="158" s="1"/>
  <c r="X259" i="158" s="1"/>
  <c r="X260" i="158" s="1"/>
  <c r="X261" i="158" s="1"/>
  <c r="X262" i="158" s="1"/>
  <c r="X263" i="158" s="1"/>
  <c r="X264" i="158" s="1"/>
  <c r="X265" i="158" s="1"/>
  <c r="X266" i="158" s="1"/>
  <c r="X267" i="158" s="1"/>
  <c r="X268" i="158" s="1"/>
  <c r="X269" i="158" s="1"/>
  <c r="X270" i="158" s="1"/>
  <c r="X271" i="158" s="1"/>
  <c r="X272" i="158" s="1"/>
  <c r="X273" i="158" s="1"/>
  <c r="X274" i="158" s="1"/>
  <c r="X275" i="158" s="1"/>
  <c r="X276" i="158" s="1"/>
  <c r="X277" i="158" s="1"/>
  <c r="X278" i="158" s="1"/>
  <c r="X279" i="158" s="1"/>
  <c r="X280" i="158" s="1"/>
  <c r="X281" i="158" s="1"/>
  <c r="X282" i="158" s="1"/>
  <c r="X283" i="158" s="1"/>
  <c r="X284" i="158" s="1"/>
  <c r="X285" i="158" s="1"/>
  <c r="X286" i="158" s="1"/>
  <c r="X287" i="158" s="1"/>
  <c r="X288" i="158" s="1"/>
  <c r="X289" i="158" s="1"/>
  <c r="X290" i="158" s="1"/>
  <c r="X291" i="158" s="1"/>
  <c r="X292" i="158" s="1"/>
  <c r="X293" i="158" s="1"/>
  <c r="X294" i="158" s="1"/>
  <c r="X295" i="158" s="1"/>
  <c r="X296" i="158" s="1"/>
  <c r="X297" i="158" s="1"/>
  <c r="X298" i="158" s="1"/>
  <c r="X299" i="158" s="1"/>
  <c r="X300" i="158" s="1"/>
  <c r="X301" i="158" s="1"/>
  <c r="X302" i="158" s="1"/>
  <c r="X303" i="158" s="1"/>
  <c r="X304" i="158" s="1"/>
  <c r="X305" i="158" s="1"/>
  <c r="X306" i="158" s="1"/>
  <c r="X307" i="158" s="1"/>
  <c r="X308" i="158" s="1"/>
  <c r="X309" i="158" s="1"/>
  <c r="X310" i="158" s="1"/>
  <c r="X311" i="158" s="1"/>
  <c r="X312" i="158" s="1"/>
  <c r="X313" i="158" s="1"/>
  <c r="X314" i="158" s="1"/>
  <c r="X315" i="158" s="1"/>
  <c r="X316" i="158" s="1"/>
  <c r="X317" i="158" s="1"/>
  <c r="X318" i="158" s="1"/>
  <c r="X319" i="158" s="1"/>
  <c r="X320" i="158" s="1"/>
  <c r="X321" i="158" s="1"/>
  <c r="X322" i="158" s="1"/>
  <c r="X323" i="158" s="1"/>
  <c r="X324" i="158" s="1"/>
  <c r="X325" i="158" s="1"/>
  <c r="X326" i="158" s="1"/>
  <c r="X327" i="158" s="1"/>
  <c r="X328" i="158" s="1"/>
  <c r="X329" i="158" s="1"/>
  <c r="X330" i="158" s="1"/>
  <c r="X331" i="158" s="1"/>
  <c r="X332" i="158" s="1"/>
  <c r="X333" i="158" s="1"/>
  <c r="W3" i="158"/>
  <c r="W4" i="158" s="1"/>
  <c r="W5" i="158" s="1"/>
  <c r="W6" i="158" s="1"/>
  <c r="W7" i="158" s="1"/>
  <c r="W8" i="158" s="1"/>
  <c r="W9" i="158" s="1"/>
  <c r="W10" i="158" s="1"/>
  <c r="W11" i="158" s="1"/>
  <c r="W12" i="158" s="1"/>
  <c r="W13" i="158" s="1"/>
  <c r="W14" i="158" s="1"/>
  <c r="W15" i="158" s="1"/>
  <c r="W16" i="158" s="1"/>
  <c r="W17" i="158" s="1"/>
  <c r="W18" i="158" s="1"/>
  <c r="W19" i="158" s="1"/>
  <c r="W20" i="158" s="1"/>
  <c r="W21" i="158" s="1"/>
  <c r="W22" i="158" s="1"/>
  <c r="W23" i="158" s="1"/>
  <c r="W24" i="158" s="1"/>
  <c r="W25" i="158" s="1"/>
  <c r="W26" i="158" s="1"/>
  <c r="W27" i="158" s="1"/>
  <c r="W28" i="158" s="1"/>
  <c r="W29" i="158" s="1"/>
  <c r="W30" i="158" s="1"/>
  <c r="W31" i="158" s="1"/>
  <c r="W32" i="158" s="1"/>
  <c r="W33" i="158" s="1"/>
  <c r="W34" i="158" s="1"/>
  <c r="W35" i="158" s="1"/>
  <c r="W36" i="158" s="1"/>
  <c r="W37" i="158" s="1"/>
  <c r="W38" i="158" s="1"/>
  <c r="W39" i="158" s="1"/>
  <c r="W40" i="158" s="1"/>
  <c r="W41" i="158" s="1"/>
  <c r="W42" i="158" s="1"/>
  <c r="W43" i="158" s="1"/>
  <c r="W44" i="158" s="1"/>
  <c r="W45" i="158" s="1"/>
  <c r="W46" i="158" s="1"/>
  <c r="W47" i="158" s="1"/>
  <c r="W48" i="158" s="1"/>
  <c r="W49" i="158" s="1"/>
  <c r="W50" i="158" s="1"/>
  <c r="W51" i="158" s="1"/>
  <c r="W52" i="158" s="1"/>
  <c r="W53" i="158" s="1"/>
  <c r="W54" i="158" s="1"/>
  <c r="W55" i="158" s="1"/>
  <c r="W56" i="158" s="1"/>
  <c r="W57" i="158" s="1"/>
  <c r="W58" i="158" s="1"/>
  <c r="W59" i="158" s="1"/>
  <c r="W60" i="158" s="1"/>
  <c r="W61" i="158" s="1"/>
  <c r="W62" i="158" s="1"/>
  <c r="W63" i="158" s="1"/>
  <c r="W64" i="158" s="1"/>
  <c r="W65" i="158" s="1"/>
  <c r="W66" i="158" s="1"/>
  <c r="W67" i="158" s="1"/>
  <c r="W68" i="158" s="1"/>
  <c r="W69" i="158" s="1"/>
  <c r="W70" i="158" s="1"/>
  <c r="W71" i="158" s="1"/>
  <c r="W72" i="158" s="1"/>
  <c r="W73" i="158" s="1"/>
  <c r="W74" i="158" s="1"/>
  <c r="W75" i="158" s="1"/>
  <c r="W76" i="158" s="1"/>
  <c r="W77" i="158" s="1"/>
  <c r="W78" i="158" s="1"/>
  <c r="W79" i="158" s="1"/>
  <c r="W80" i="158" s="1"/>
  <c r="W81" i="158" s="1"/>
  <c r="W82" i="158" s="1"/>
  <c r="W83" i="158" s="1"/>
  <c r="W84" i="158" s="1"/>
  <c r="W85" i="158" s="1"/>
  <c r="W86" i="158" s="1"/>
  <c r="W87" i="158" s="1"/>
  <c r="W88" i="158" s="1"/>
  <c r="W89" i="158" s="1"/>
  <c r="W90" i="158" s="1"/>
  <c r="W91" i="158" s="1"/>
  <c r="W92" i="158" s="1"/>
  <c r="W93" i="158" s="1"/>
  <c r="W94" i="158" s="1"/>
  <c r="W95" i="158" s="1"/>
  <c r="W96" i="158" s="1"/>
  <c r="W97" i="158" s="1"/>
  <c r="W98" i="158" s="1"/>
  <c r="W99" i="158" s="1"/>
  <c r="W100" i="158" s="1"/>
  <c r="W101" i="158" s="1"/>
  <c r="W102" i="158" s="1"/>
  <c r="W103" i="158" s="1"/>
  <c r="W104" i="158" s="1"/>
  <c r="W105" i="158" s="1"/>
  <c r="W106" i="158" s="1"/>
  <c r="W107" i="158" s="1"/>
  <c r="W108" i="158" s="1"/>
  <c r="W109" i="158" s="1"/>
  <c r="W110" i="158" s="1"/>
  <c r="W111" i="158" s="1"/>
  <c r="W112" i="158" s="1"/>
  <c r="W113" i="158" s="1"/>
  <c r="W114" i="158" s="1"/>
  <c r="W115" i="158" s="1"/>
  <c r="W116" i="158" s="1"/>
  <c r="W117" i="158" s="1"/>
  <c r="W118" i="158" s="1"/>
  <c r="W119" i="158" s="1"/>
  <c r="W120" i="158" s="1"/>
  <c r="W121" i="158" s="1"/>
  <c r="W122" i="158" s="1"/>
  <c r="W123" i="158" s="1"/>
  <c r="W124" i="158" s="1"/>
  <c r="W125" i="158" s="1"/>
  <c r="W126" i="158" s="1"/>
  <c r="W127" i="158" s="1"/>
  <c r="W128" i="158" s="1"/>
  <c r="W129" i="158" s="1"/>
  <c r="W130" i="158" s="1"/>
  <c r="W131" i="158" s="1"/>
  <c r="W132" i="158" s="1"/>
  <c r="W133" i="158" s="1"/>
  <c r="W134" i="158" s="1"/>
  <c r="W135" i="158" s="1"/>
  <c r="W136" i="158" s="1"/>
  <c r="W137" i="158" s="1"/>
  <c r="W138" i="158" s="1"/>
  <c r="W139" i="158" s="1"/>
  <c r="W140" i="158" s="1"/>
  <c r="W141" i="158" s="1"/>
  <c r="W142" i="158" s="1"/>
  <c r="W143" i="158" s="1"/>
  <c r="W144" i="158" s="1"/>
  <c r="W145" i="158" s="1"/>
  <c r="W146" i="158" s="1"/>
  <c r="W147" i="158" s="1"/>
  <c r="W148" i="158" s="1"/>
  <c r="W149" i="158" s="1"/>
  <c r="W150" i="158" s="1"/>
  <c r="W151" i="158" s="1"/>
  <c r="W152" i="158" s="1"/>
  <c r="W153" i="158" s="1"/>
  <c r="W154" i="158" s="1"/>
  <c r="W155" i="158" s="1"/>
  <c r="W156" i="158" s="1"/>
  <c r="W157" i="158" s="1"/>
  <c r="W158" i="158" s="1"/>
  <c r="W159" i="158" s="1"/>
  <c r="W160" i="158" s="1"/>
  <c r="W161" i="158" s="1"/>
  <c r="W162" i="158" s="1"/>
  <c r="W163" i="158" s="1"/>
  <c r="W164" i="158" s="1"/>
  <c r="W165" i="158" s="1"/>
  <c r="W166" i="158" s="1"/>
  <c r="W167" i="158" s="1"/>
  <c r="W168" i="158" s="1"/>
  <c r="W169" i="158" s="1"/>
  <c r="W170" i="158" s="1"/>
  <c r="W171" i="158" s="1"/>
  <c r="W172" i="158" s="1"/>
  <c r="W173" i="158" s="1"/>
  <c r="W174" i="158" s="1"/>
  <c r="W175" i="158" s="1"/>
  <c r="W176" i="158" s="1"/>
  <c r="W177" i="158" s="1"/>
  <c r="W178" i="158" s="1"/>
  <c r="W179" i="158" s="1"/>
  <c r="W180" i="158" s="1"/>
  <c r="W181" i="158" s="1"/>
  <c r="W182" i="158" s="1"/>
  <c r="W183" i="158" s="1"/>
  <c r="W184" i="158" s="1"/>
  <c r="W185" i="158" s="1"/>
  <c r="W186" i="158" s="1"/>
  <c r="W187" i="158" s="1"/>
  <c r="W188" i="158" s="1"/>
  <c r="W189" i="158" s="1"/>
  <c r="W190" i="158" s="1"/>
  <c r="W191" i="158" s="1"/>
  <c r="W192" i="158" s="1"/>
  <c r="W193" i="158" s="1"/>
  <c r="W194" i="158" s="1"/>
  <c r="W195" i="158" s="1"/>
  <c r="W196" i="158" s="1"/>
  <c r="W197" i="158" s="1"/>
  <c r="W198" i="158" s="1"/>
  <c r="W199" i="158" s="1"/>
  <c r="W200" i="158" s="1"/>
  <c r="W201" i="158" s="1"/>
  <c r="W202" i="158" s="1"/>
  <c r="W203" i="158" s="1"/>
  <c r="W204" i="158" s="1"/>
  <c r="W205" i="158" s="1"/>
  <c r="W206" i="158" s="1"/>
  <c r="W207" i="158" s="1"/>
  <c r="W208" i="158" s="1"/>
  <c r="W209" i="158" s="1"/>
  <c r="W210" i="158" s="1"/>
  <c r="W211" i="158" s="1"/>
  <c r="W212" i="158" s="1"/>
  <c r="W213" i="158" s="1"/>
  <c r="W214" i="158" s="1"/>
  <c r="W215" i="158" s="1"/>
  <c r="W216" i="158" s="1"/>
  <c r="W217" i="158" s="1"/>
  <c r="W218" i="158" s="1"/>
  <c r="W219" i="158" s="1"/>
  <c r="W220" i="158" s="1"/>
  <c r="W221" i="158" s="1"/>
  <c r="W222" i="158" s="1"/>
  <c r="W223" i="158" s="1"/>
  <c r="W224" i="158" s="1"/>
  <c r="W225" i="158" s="1"/>
  <c r="W226" i="158" s="1"/>
  <c r="W227" i="158" s="1"/>
  <c r="W228" i="158" s="1"/>
  <c r="W229" i="158" s="1"/>
  <c r="W230" i="158" s="1"/>
  <c r="W231" i="158" s="1"/>
  <c r="W232" i="158" s="1"/>
  <c r="W233" i="158" s="1"/>
  <c r="W234" i="158" s="1"/>
  <c r="W235" i="158" s="1"/>
  <c r="W236" i="158" s="1"/>
  <c r="W237" i="158" s="1"/>
  <c r="W238" i="158" s="1"/>
  <c r="W239" i="158" s="1"/>
  <c r="W240" i="158" s="1"/>
  <c r="W241" i="158" s="1"/>
  <c r="W242" i="158" s="1"/>
  <c r="W243" i="158" s="1"/>
  <c r="W244" i="158" s="1"/>
  <c r="W245" i="158" s="1"/>
  <c r="W246" i="158" s="1"/>
  <c r="W247" i="158" s="1"/>
  <c r="W248" i="158" s="1"/>
  <c r="W249" i="158" s="1"/>
  <c r="W250" i="158" s="1"/>
  <c r="W251" i="158" s="1"/>
  <c r="W252" i="158" s="1"/>
  <c r="W253" i="158" s="1"/>
  <c r="W254" i="158" s="1"/>
  <c r="W255" i="158" s="1"/>
  <c r="W256" i="158" s="1"/>
  <c r="W257" i="158" s="1"/>
  <c r="W258" i="158" s="1"/>
  <c r="W259" i="158" s="1"/>
  <c r="W260" i="158" s="1"/>
  <c r="W261" i="158" s="1"/>
  <c r="W262" i="158" s="1"/>
  <c r="W263" i="158" s="1"/>
  <c r="W264" i="158" s="1"/>
  <c r="W265" i="158" s="1"/>
  <c r="W266" i="158" s="1"/>
  <c r="W267" i="158" s="1"/>
  <c r="W268" i="158" s="1"/>
  <c r="W269" i="158" s="1"/>
  <c r="W270" i="158" s="1"/>
  <c r="W271" i="158" s="1"/>
  <c r="W272" i="158" s="1"/>
  <c r="W273" i="158" s="1"/>
  <c r="W274" i="158" s="1"/>
  <c r="W275" i="158" s="1"/>
  <c r="W276" i="158" s="1"/>
  <c r="W277" i="158" s="1"/>
  <c r="W278" i="158" s="1"/>
  <c r="W279" i="158" s="1"/>
  <c r="W280" i="158" s="1"/>
  <c r="W281" i="158" s="1"/>
  <c r="W282" i="158" s="1"/>
  <c r="W283" i="158" s="1"/>
  <c r="W284" i="158" s="1"/>
  <c r="W285" i="158" s="1"/>
  <c r="W286" i="158" s="1"/>
  <c r="W287" i="158" s="1"/>
  <c r="W288" i="158" s="1"/>
  <c r="W289" i="158" s="1"/>
  <c r="W290" i="158" s="1"/>
  <c r="W291" i="158" s="1"/>
  <c r="W292" i="158" s="1"/>
  <c r="W293" i="158" s="1"/>
  <c r="W294" i="158" s="1"/>
  <c r="W295" i="158" s="1"/>
  <c r="W296" i="158" s="1"/>
  <c r="W297" i="158" s="1"/>
  <c r="W298" i="158" s="1"/>
  <c r="W299" i="158" s="1"/>
  <c r="W300" i="158" s="1"/>
  <c r="W301" i="158" s="1"/>
  <c r="W302" i="158" s="1"/>
  <c r="W303" i="158" s="1"/>
  <c r="W304" i="158" s="1"/>
  <c r="W305" i="158" s="1"/>
  <c r="W306" i="158" s="1"/>
  <c r="W307" i="158" s="1"/>
  <c r="W308" i="158" s="1"/>
  <c r="W309" i="158" s="1"/>
  <c r="W310" i="158" s="1"/>
  <c r="W311" i="158" s="1"/>
  <c r="W312" i="158" s="1"/>
  <c r="W313" i="158" s="1"/>
  <c r="W314" i="158" s="1"/>
  <c r="W315" i="158" s="1"/>
  <c r="W316" i="158" s="1"/>
  <c r="W317" i="158" s="1"/>
  <c r="W318" i="158" s="1"/>
  <c r="W319" i="158" s="1"/>
  <c r="W320" i="158" s="1"/>
  <c r="W321" i="158" s="1"/>
  <c r="W322" i="158" s="1"/>
  <c r="W323" i="158" s="1"/>
  <c r="W324" i="158" s="1"/>
  <c r="W325" i="158" s="1"/>
  <c r="W326" i="158" s="1"/>
  <c r="W327" i="158" s="1"/>
  <c r="W328" i="158" s="1"/>
  <c r="W329" i="158" s="1"/>
  <c r="W330" i="158" s="1"/>
  <c r="W331" i="158" s="1"/>
  <c r="W332" i="158" s="1"/>
  <c r="W333" i="158" s="1"/>
  <c r="E3" i="137"/>
  <c r="GG10" i="137"/>
  <c r="GG12" i="137"/>
  <c r="GG7" i="137"/>
  <c r="GG9" i="137"/>
  <c r="GO19" i="137"/>
  <c r="GO18" i="137"/>
  <c r="GO7" i="137"/>
  <c r="GG26" i="137"/>
  <c r="E5" i="137"/>
  <c r="GG8" i="137"/>
  <c r="GO11" i="137"/>
  <c r="E24" i="137"/>
  <c r="E7" i="137"/>
  <c r="GG4" i="137"/>
  <c r="E21" i="137"/>
  <c r="GG29" i="137"/>
  <c r="E16" i="137"/>
  <c r="GO3" i="137"/>
  <c r="E22" i="137"/>
  <c r="E25" i="137"/>
  <c r="E17" i="137"/>
  <c r="GO12" i="137"/>
  <c r="E13" i="137"/>
  <c r="E26" i="137"/>
  <c r="GO10" i="137"/>
  <c r="E27" i="137"/>
  <c r="GO29" i="137"/>
  <c r="GG27" i="137"/>
  <c r="GG11" i="137"/>
  <c r="GG22" i="137"/>
  <c r="GG20" i="137"/>
  <c r="GO17" i="137"/>
  <c r="E29" i="137"/>
  <c r="E8" i="137"/>
  <c r="E20" i="137"/>
  <c r="E28" i="137"/>
  <c r="GG32" i="137"/>
  <c r="E4" i="137"/>
  <c r="GO30" i="137"/>
  <c r="GG16" i="137"/>
  <c r="GO4" i="137"/>
  <c r="GO13" i="137"/>
  <c r="GG23" i="137"/>
  <c r="GG31" i="137"/>
  <c r="GG3" i="137"/>
  <c r="E31" i="137"/>
  <c r="E9" i="137"/>
  <c r="E18" i="137"/>
  <c r="GG15" i="137"/>
  <c r="GO16" i="137"/>
  <c r="GO21" i="137"/>
  <c r="GO26" i="137"/>
  <c r="E6" i="137"/>
  <c r="GG30" i="137"/>
  <c r="GG14" i="137"/>
  <c r="GO5" i="137"/>
  <c r="GO15" i="137"/>
  <c r="GO20" i="137"/>
  <c r="E14" i="137"/>
  <c r="GO25" i="137"/>
  <c r="GO28" i="137"/>
  <c r="GG6" i="137"/>
  <c r="E30" i="137"/>
  <c r="GO22" i="137"/>
  <c r="GO31" i="137"/>
  <c r="GO24" i="137"/>
  <c r="GG21" i="137"/>
  <c r="GO14" i="137"/>
  <c r="E11" i="137"/>
  <c r="E32" i="137"/>
  <c r="GG24" i="137"/>
  <c r="GG13" i="137"/>
  <c r="E23" i="137"/>
  <c r="GO27" i="137"/>
  <c r="E15" i="137"/>
  <c r="GG28" i="137"/>
  <c r="E19" i="137"/>
  <c r="GO23" i="137"/>
  <c r="GO32" i="137"/>
  <c r="GO9" i="137"/>
  <c r="GG25" i="137"/>
  <c r="GG5" i="137"/>
  <c r="GG19" i="137"/>
  <c r="GO8" i="137"/>
  <c r="E12" i="137"/>
  <c r="AC24" i="33"/>
  <c r="AC5" i="33"/>
  <c r="AC15" i="33"/>
  <c r="AJ13" i="33"/>
  <c r="AB8" i="33"/>
  <c r="AC4" i="33"/>
  <c r="AJ5" i="33"/>
  <c r="AB5" i="33"/>
  <c r="AB17" i="33"/>
  <c r="AJ22" i="33"/>
  <c r="AB23" i="33"/>
  <c r="AC9" i="33"/>
  <c r="AB25" i="33"/>
  <c r="AC2" i="33"/>
  <c r="AJ25" i="33"/>
  <c r="AC3" i="33"/>
  <c r="AC11" i="33"/>
  <c r="AJ20" i="33"/>
  <c r="AJ23" i="33"/>
  <c r="AB26" i="33"/>
  <c r="AC13" i="33"/>
  <c r="AC21" i="33"/>
  <c r="AJ18" i="33"/>
  <c r="AB10" i="33"/>
  <c r="AB15" i="33"/>
  <c r="AB20" i="33"/>
  <c r="AC19" i="33"/>
  <c r="AC20" i="33"/>
  <c r="AB6" i="33"/>
  <c r="AJ15" i="33"/>
  <c r="AB7" i="33"/>
  <c r="AC23" i="33"/>
  <c r="AC12" i="33"/>
  <c r="AC22" i="33"/>
  <c r="AJ8" i="33"/>
  <c r="AB16" i="33"/>
  <c r="AC26" i="33"/>
  <c r="AC16" i="33"/>
  <c r="AB4" i="33"/>
  <c r="AB14" i="33"/>
  <c r="AC25" i="33"/>
  <c r="AC6" i="33"/>
  <c r="AB18" i="33"/>
  <c r="AC7" i="33"/>
  <c r="AJ14" i="33"/>
  <c r="AB11" i="33"/>
  <c r="AC17" i="33"/>
  <c r="AJ9" i="33"/>
  <c r="AB2" i="33"/>
  <c r="AB12" i="33"/>
  <c r="AC8" i="33"/>
  <c r="AJ4" i="33"/>
  <c r="AB3" i="33"/>
  <c r="AB9" i="33"/>
  <c r="AC18" i="33"/>
  <c r="AB13" i="33"/>
  <c r="AB19" i="33"/>
  <c r="AC10" i="33"/>
  <c r="AJ17" i="33"/>
  <c r="AJ7" i="33"/>
  <c r="AJ19" i="33"/>
  <c r="AJ2" i="33"/>
  <c r="AJ10" i="33"/>
  <c r="AJ26" i="33"/>
  <c r="AJ21" i="33"/>
  <c r="AJ3" i="33"/>
  <c r="AJ16" i="33"/>
  <c r="AJ11" i="33"/>
  <c r="AJ6" i="33"/>
  <c r="AJ12" i="33"/>
  <c r="AD16" i="33"/>
  <c r="AD17" i="33"/>
  <c r="AD21" i="33"/>
  <c r="AD22" i="33"/>
  <c r="AD14" i="33"/>
  <c r="AD18" i="33"/>
  <c r="AD24" i="33"/>
  <c r="AD11" i="33"/>
  <c r="AD4" i="33"/>
  <c r="AD12" i="33"/>
  <c r="AD3" i="33"/>
  <c r="AD9" i="33"/>
  <c r="AD13" i="33"/>
  <c r="AD19" i="33"/>
  <c r="AD23" i="33"/>
  <c r="AD10" i="33"/>
  <c r="AD15" i="33"/>
  <c r="AD20" i="33"/>
  <c r="AD25" i="33"/>
  <c r="AD6" i="33"/>
  <c r="AD26" i="33"/>
  <c r="AD7" i="33"/>
  <c r="AD8" i="33"/>
  <c r="AD5" i="33"/>
  <c r="AG2" i="33"/>
  <c r="AD2" i="33"/>
  <c r="K11" i="33"/>
  <c r="J16" i="33"/>
  <c r="L21" i="33"/>
  <c r="M26" i="33"/>
  <c r="J15" i="33"/>
  <c r="M6" i="33"/>
  <c r="K9" i="33"/>
  <c r="J14" i="33"/>
  <c r="L19" i="33"/>
  <c r="M18" i="33"/>
  <c r="K8" i="33"/>
  <c r="J13" i="33"/>
  <c r="L18" i="33"/>
  <c r="K7" i="33"/>
  <c r="J12" i="33"/>
  <c r="L17" i="33"/>
  <c r="K6" i="33"/>
  <c r="L16" i="33"/>
  <c r="M24" i="33"/>
  <c r="M9" i="33"/>
  <c r="K25" i="33"/>
  <c r="M22" i="33"/>
  <c r="K4" i="33"/>
  <c r="L22" i="33"/>
  <c r="K10" i="33"/>
  <c r="L20" i="33"/>
  <c r="M21" i="33"/>
  <c r="M8" i="33"/>
  <c r="K26" i="33"/>
  <c r="J11" i="33"/>
  <c r="M12" i="33"/>
  <c r="K5" i="33"/>
  <c r="J10" i="33"/>
  <c r="L15" i="33"/>
  <c r="M13" i="33"/>
  <c r="K24" i="33"/>
  <c r="J9" i="33"/>
  <c r="L14" i="33"/>
  <c r="M5" i="33"/>
  <c r="L2" i="33"/>
  <c r="K23" i="33"/>
  <c r="K3" i="33"/>
  <c r="J8" i="33"/>
  <c r="L13" i="33"/>
  <c r="M17" i="33"/>
  <c r="K22" i="33"/>
  <c r="K2" i="33"/>
  <c r="J7" i="33"/>
  <c r="L12" i="33"/>
  <c r="M4" i="33"/>
  <c r="L25" i="33"/>
  <c r="K14" i="33"/>
  <c r="K13" i="33"/>
  <c r="L3" i="33"/>
  <c r="M20" i="33"/>
  <c r="K12" i="33"/>
  <c r="M16" i="33"/>
  <c r="K21" i="33"/>
  <c r="J26" i="33"/>
  <c r="J6" i="33"/>
  <c r="L11" i="33"/>
  <c r="M3" i="33"/>
  <c r="K15" i="33"/>
  <c r="L24" i="33"/>
  <c r="L23" i="33"/>
  <c r="J17" i="33"/>
  <c r="K20" i="33"/>
  <c r="J25" i="33"/>
  <c r="J5" i="33"/>
  <c r="L10" i="33"/>
  <c r="M23" i="33"/>
  <c r="M2" i="33"/>
  <c r="K19" i="33"/>
  <c r="J24" i="33"/>
  <c r="J4" i="33"/>
  <c r="L9" i="33"/>
  <c r="M11" i="33"/>
  <c r="K18" i="33"/>
  <c r="J23" i="33"/>
  <c r="J3" i="33"/>
  <c r="L8" i="33"/>
  <c r="M7" i="33"/>
  <c r="K17" i="33"/>
  <c r="J22" i="33"/>
  <c r="J2" i="33"/>
  <c r="L7" i="33"/>
  <c r="M19" i="33"/>
  <c r="M14" i="33"/>
  <c r="K16" i="33"/>
  <c r="J21" i="33"/>
  <c r="L26" i="33"/>
  <c r="L6" i="33"/>
  <c r="J20" i="33"/>
  <c r="L5" i="33"/>
  <c r="M25" i="33"/>
  <c r="M15" i="33"/>
  <c r="J19" i="33"/>
  <c r="L4" i="33"/>
  <c r="J18" i="33"/>
  <c r="M10" i="33"/>
  <c r="R25" i="33" a="1"/>
  <c r="R25" i="33" s="1"/>
  <c r="S25" i="33" s="1"/>
  <c r="S26" i="33"/>
  <c r="V4" i="161"/>
  <c r="V5" i="161" s="1"/>
  <c r="V6" i="161" s="1"/>
  <c r="V7" i="161" s="1"/>
  <c r="V8" i="161" s="1"/>
  <c r="V9" i="161" s="1"/>
  <c r="V10" i="161" s="1"/>
  <c r="V11" i="161" s="1"/>
  <c r="V12" i="161" s="1"/>
  <c r="V13" i="161" s="1"/>
  <c r="V14" i="161" s="1"/>
  <c r="V15" i="161" s="1"/>
  <c r="V16" i="161" s="1"/>
  <c r="V17" i="161" s="1"/>
  <c r="V18" i="161" s="1"/>
  <c r="V19" i="161" s="1"/>
  <c r="V20" i="161" s="1"/>
  <c r="V21" i="161" s="1"/>
  <c r="V22" i="161" s="1"/>
  <c r="V23" i="161" s="1"/>
  <c r="V24" i="161" s="1"/>
  <c r="V25" i="161" s="1"/>
  <c r="V26" i="161" s="1"/>
  <c r="V27" i="161" s="1"/>
  <c r="V28" i="161" s="1"/>
  <c r="V29" i="161" s="1"/>
  <c r="V30" i="161" s="1"/>
  <c r="V31" i="161" s="1"/>
  <c r="V32" i="161" s="1"/>
  <c r="V33" i="161" s="1"/>
  <c r="V34" i="161" s="1"/>
  <c r="V35" i="161" s="1"/>
  <c r="V36" i="161" s="1"/>
  <c r="V37" i="161" s="1"/>
  <c r="V38" i="161" s="1"/>
  <c r="V39" i="161" s="1"/>
  <c r="V40" i="161" s="1"/>
  <c r="V41" i="161" s="1"/>
  <c r="V42" i="161" s="1"/>
  <c r="V43" i="161" s="1"/>
  <c r="V44" i="161" s="1"/>
  <c r="V45" i="161" s="1"/>
  <c r="V46" i="161" s="1"/>
  <c r="V47" i="161" s="1"/>
  <c r="V48" i="161" s="1"/>
  <c r="V49" i="161" s="1"/>
  <c r="V50" i="161" s="1"/>
  <c r="V51" i="161" s="1"/>
  <c r="V52" i="161" s="1"/>
  <c r="V53" i="161" s="1"/>
  <c r="V54" i="161" s="1"/>
  <c r="V55" i="161" s="1"/>
  <c r="V56" i="161" s="1"/>
  <c r="V57" i="161" s="1"/>
  <c r="V58" i="161" s="1"/>
  <c r="V59" i="161" s="1"/>
  <c r="V60" i="161" s="1"/>
  <c r="V61" i="161" s="1"/>
  <c r="V62" i="161" s="1"/>
  <c r="V63" i="161" s="1"/>
  <c r="V64" i="161" s="1"/>
  <c r="V65" i="161" s="1"/>
  <c r="V66" i="161" s="1"/>
  <c r="V67" i="161" s="1"/>
  <c r="V68" i="161" s="1"/>
  <c r="V69" i="161" s="1"/>
  <c r="V70" i="161" s="1"/>
  <c r="V71" i="161" s="1"/>
  <c r="V72" i="161" s="1"/>
  <c r="V73" i="161" s="1"/>
  <c r="V74" i="161" s="1"/>
  <c r="V75" i="161" s="1"/>
  <c r="V76" i="161" s="1"/>
  <c r="V77" i="161" s="1"/>
  <c r="V78" i="161" s="1"/>
  <c r="V79" i="161" s="1"/>
  <c r="V80" i="161" s="1"/>
  <c r="V81" i="161" s="1"/>
  <c r="V82" i="161" s="1"/>
  <c r="V83" i="161" s="1"/>
  <c r="V84" i="161" s="1"/>
  <c r="V85" i="161" s="1"/>
  <c r="V86" i="161" s="1"/>
  <c r="V87" i="161" s="1"/>
  <c r="V88" i="161" s="1"/>
  <c r="V89" i="161" s="1"/>
  <c r="V90" i="161" s="1"/>
  <c r="V91" i="161" s="1"/>
  <c r="V92" i="161" s="1"/>
  <c r="V93" i="161" s="1"/>
  <c r="V94" i="161" s="1"/>
  <c r="V95" i="161" s="1"/>
  <c r="V96" i="161" s="1"/>
  <c r="V97" i="161" s="1"/>
  <c r="V98" i="161" s="1"/>
  <c r="V99" i="161" s="1"/>
  <c r="V100" i="161" s="1"/>
  <c r="V101" i="161" s="1"/>
  <c r="V102" i="161" s="1"/>
  <c r="V103" i="161" s="1"/>
  <c r="V104" i="161" s="1"/>
  <c r="V105" i="161" s="1"/>
  <c r="V106" i="161" s="1"/>
  <c r="V107" i="161" s="1"/>
  <c r="V108" i="161" s="1"/>
  <c r="V109" i="161" s="1"/>
  <c r="V110" i="161" s="1"/>
  <c r="V111" i="161" s="1"/>
  <c r="V112" i="161" s="1"/>
  <c r="V113" i="161" s="1"/>
  <c r="V114" i="161" s="1"/>
  <c r="V115" i="161" s="1"/>
  <c r="V116" i="161" s="1"/>
  <c r="V117" i="161" s="1"/>
  <c r="V118" i="161" s="1"/>
  <c r="V119" i="161" s="1"/>
  <c r="V120" i="161" s="1"/>
  <c r="V121" i="161" s="1"/>
  <c r="V122" i="161" s="1"/>
  <c r="V123" i="161" s="1"/>
  <c r="V124" i="161" s="1"/>
  <c r="V125" i="161" s="1"/>
  <c r="V126" i="161" s="1"/>
  <c r="V127" i="161" s="1"/>
  <c r="V128" i="161" s="1"/>
  <c r="V129" i="161" s="1"/>
  <c r="V130" i="161" s="1"/>
  <c r="V131" i="161" s="1"/>
  <c r="V132" i="161" s="1"/>
  <c r="V133" i="161" s="1"/>
  <c r="V134" i="161" s="1"/>
  <c r="V135" i="161" s="1"/>
  <c r="V136" i="161" s="1"/>
  <c r="V137" i="161" s="1"/>
  <c r="V138" i="161" s="1"/>
  <c r="V139" i="161" s="1"/>
  <c r="V140" i="161" s="1"/>
  <c r="V141" i="161" s="1"/>
  <c r="V142" i="161" s="1"/>
  <c r="V143" i="161" s="1"/>
  <c r="V144" i="161" s="1"/>
  <c r="V145" i="161" s="1"/>
  <c r="V146" i="161" s="1"/>
  <c r="V147" i="161" s="1"/>
  <c r="V148" i="161" s="1"/>
  <c r="V149" i="161" s="1"/>
  <c r="V150" i="161" s="1"/>
  <c r="V151" i="161" s="1"/>
  <c r="V152" i="161" s="1"/>
  <c r="V153" i="161" s="1"/>
  <c r="V154" i="161" s="1"/>
  <c r="V155" i="161" s="1"/>
  <c r="V156" i="161" s="1"/>
  <c r="V157" i="161" s="1"/>
  <c r="V158" i="161" s="1"/>
  <c r="V159" i="161" s="1"/>
  <c r="V160" i="161" s="1"/>
  <c r="V161" i="161" s="1"/>
  <c r="V162" i="161" s="1"/>
  <c r="V163" i="161" s="1"/>
  <c r="V164" i="161" s="1"/>
  <c r="V165" i="161" s="1"/>
  <c r="V166" i="161" s="1"/>
  <c r="V167" i="161" s="1"/>
  <c r="V168" i="161" s="1"/>
  <c r="V169" i="161" s="1"/>
  <c r="V170" i="161" s="1"/>
  <c r="V171" i="161" s="1"/>
  <c r="V172" i="161" s="1"/>
  <c r="V173" i="161" s="1"/>
  <c r="V174" i="161" s="1"/>
  <c r="V175" i="161" s="1"/>
  <c r="V176" i="161" s="1"/>
  <c r="V177" i="161" s="1"/>
  <c r="V178" i="161" s="1"/>
  <c r="V179" i="161" s="1"/>
  <c r="V180" i="161" s="1"/>
  <c r="V181" i="161" s="1"/>
  <c r="V182" i="161" s="1"/>
  <c r="V183" i="161" s="1"/>
  <c r="V184" i="161" s="1"/>
  <c r="V185" i="161" s="1"/>
  <c r="V186" i="161" s="1"/>
  <c r="V187" i="161" s="1"/>
  <c r="V188" i="161" s="1"/>
  <c r="V189" i="161" s="1"/>
  <c r="V190" i="161" s="1"/>
  <c r="V191" i="161" s="1"/>
  <c r="V192" i="161" s="1"/>
  <c r="V193" i="161" s="1"/>
  <c r="V194" i="161" s="1"/>
  <c r="V195" i="161" s="1"/>
  <c r="V196" i="161" s="1"/>
  <c r="V197" i="161" s="1"/>
  <c r="V198" i="161" s="1"/>
  <c r="V199" i="161" s="1"/>
  <c r="V200" i="161" s="1"/>
  <c r="V201" i="161" s="1"/>
  <c r="V202" i="161" s="1"/>
  <c r="V203" i="161" s="1"/>
  <c r="V204" i="161" s="1"/>
  <c r="V205" i="161" s="1"/>
  <c r="V206" i="161" s="1"/>
  <c r="V207" i="161" s="1"/>
  <c r="V208" i="161" s="1"/>
  <c r="V209" i="161" s="1"/>
  <c r="V210" i="161" s="1"/>
  <c r="V211" i="161" s="1"/>
  <c r="V212" i="161" s="1"/>
  <c r="V213" i="161" s="1"/>
  <c r="V214" i="161" s="1"/>
  <c r="V215" i="161" s="1"/>
  <c r="V216" i="161" s="1"/>
  <c r="V217" i="161" s="1"/>
  <c r="V218" i="161" s="1"/>
  <c r="V219" i="161" s="1"/>
  <c r="V220" i="161" s="1"/>
  <c r="V221" i="161" s="1"/>
  <c r="V222" i="161" s="1"/>
  <c r="V223" i="161" s="1"/>
  <c r="V224" i="161" s="1"/>
  <c r="V225" i="161" s="1"/>
  <c r="V226" i="161" s="1"/>
  <c r="V227" i="161" s="1"/>
  <c r="V228" i="161" s="1"/>
  <c r="V229" i="161" s="1"/>
  <c r="V230" i="161" s="1"/>
  <c r="V231" i="161" s="1"/>
  <c r="V232" i="161" s="1"/>
  <c r="V233" i="161" s="1"/>
  <c r="V234" i="161" s="1"/>
  <c r="V235" i="161" s="1"/>
  <c r="V236" i="161" s="1"/>
  <c r="V237" i="161" s="1"/>
  <c r="V238" i="161" s="1"/>
  <c r="V239" i="161" s="1"/>
  <c r="V240" i="161" s="1"/>
  <c r="V241" i="161" s="1"/>
  <c r="V242" i="161" s="1"/>
  <c r="V243" i="161" s="1"/>
  <c r="V244" i="161" s="1"/>
  <c r="V245" i="161" s="1"/>
  <c r="V246" i="161" s="1"/>
  <c r="V247" i="161" s="1"/>
  <c r="V248" i="161" s="1"/>
  <c r="V249" i="161" s="1"/>
  <c r="V250" i="161" s="1"/>
  <c r="V251" i="161" s="1"/>
  <c r="V252" i="161" s="1"/>
  <c r="V253" i="161" s="1"/>
  <c r="V254" i="161" s="1"/>
  <c r="V255" i="161" s="1"/>
  <c r="V256" i="161" s="1"/>
  <c r="V257" i="161" s="1"/>
  <c r="V258" i="161" s="1"/>
  <c r="V259" i="161" s="1"/>
  <c r="V260" i="161" s="1"/>
  <c r="V261" i="161" s="1"/>
  <c r="V262" i="161" s="1"/>
  <c r="V263" i="161" s="1"/>
  <c r="V264" i="161" s="1"/>
  <c r="V265" i="161" s="1"/>
  <c r="V266" i="161" s="1"/>
  <c r="V267" i="161" s="1"/>
  <c r="V268" i="161" s="1"/>
  <c r="V269" i="161" s="1"/>
  <c r="V270" i="161" s="1"/>
  <c r="V271" i="161" s="1"/>
  <c r="V272" i="161" s="1"/>
  <c r="V273" i="161" s="1"/>
  <c r="V274" i="161" s="1"/>
  <c r="V275" i="161" s="1"/>
  <c r="V276" i="161" s="1"/>
  <c r="V277" i="161" s="1"/>
  <c r="V278" i="161" s="1"/>
  <c r="V279" i="161" s="1"/>
  <c r="V280" i="161" s="1"/>
  <c r="V281" i="161" s="1"/>
  <c r="V282" i="161" s="1"/>
  <c r="V283" i="161" s="1"/>
  <c r="V284" i="161" s="1"/>
  <c r="V285" i="161" s="1"/>
  <c r="V286" i="161" s="1"/>
  <c r="V287" i="161" s="1"/>
  <c r="V288" i="161" s="1"/>
  <c r="V289" i="161" s="1"/>
  <c r="V290" i="161" s="1"/>
  <c r="V291" i="161" s="1"/>
  <c r="V292" i="161" s="1"/>
  <c r="V293" i="161" s="1"/>
  <c r="V294" i="161" s="1"/>
  <c r="V295" i="161" s="1"/>
  <c r="V296" i="161" s="1"/>
  <c r="V297" i="161" s="1"/>
  <c r="V298" i="161" s="1"/>
  <c r="V299" i="161" s="1"/>
  <c r="V300" i="161" s="1"/>
  <c r="V301" i="161" s="1"/>
  <c r="V302" i="161" s="1"/>
  <c r="V303" i="161" s="1"/>
  <c r="V304" i="161" s="1"/>
  <c r="V305" i="161" s="1"/>
  <c r="V306" i="161" s="1"/>
  <c r="V307" i="161" s="1"/>
  <c r="V308" i="161" s="1"/>
  <c r="V309" i="161" s="1"/>
  <c r="V310" i="161" s="1"/>
  <c r="V311" i="161" s="1"/>
  <c r="V312" i="161" s="1"/>
  <c r="V313" i="161" s="1"/>
  <c r="V314" i="161" s="1"/>
  <c r="V315" i="161" s="1"/>
  <c r="V316" i="161" s="1"/>
  <c r="V317" i="161" s="1"/>
  <c r="V318" i="161" s="1"/>
  <c r="V319" i="161" s="1"/>
  <c r="V320" i="161" s="1"/>
  <c r="V321" i="161" s="1"/>
  <c r="V322" i="161" s="1"/>
  <c r="V323" i="161" s="1"/>
  <c r="V324" i="161" s="1"/>
  <c r="V325" i="161" s="1"/>
  <c r="V326" i="161" s="1"/>
  <c r="V327" i="161" s="1"/>
  <c r="V328" i="161" s="1"/>
  <c r="V329" i="161" s="1"/>
  <c r="V330" i="161" s="1"/>
  <c r="V331" i="161" s="1"/>
  <c r="V332" i="161" s="1"/>
  <c r="V333" i="161" s="1"/>
  <c r="X8" i="161"/>
  <c r="X9" i="161" s="1"/>
  <c r="X10" i="161" s="1"/>
  <c r="X11" i="161" s="1"/>
  <c r="X12" i="161" s="1"/>
  <c r="X13" i="161" s="1"/>
  <c r="X14" i="161" s="1"/>
  <c r="X15" i="161" s="1"/>
  <c r="X16" i="161" s="1"/>
  <c r="X17" i="161" s="1"/>
  <c r="X18" i="161" s="1"/>
  <c r="X19" i="161" s="1"/>
  <c r="X20" i="161" s="1"/>
  <c r="X21" i="161" s="1"/>
  <c r="X22" i="161" s="1"/>
  <c r="X23" i="161" s="1"/>
  <c r="X24" i="161" s="1"/>
  <c r="X25" i="161" s="1"/>
  <c r="X26" i="161" s="1"/>
  <c r="X27" i="161" s="1"/>
  <c r="X28" i="161" s="1"/>
  <c r="X29" i="161" s="1"/>
  <c r="X30" i="161" s="1"/>
  <c r="X31" i="161" s="1"/>
  <c r="X32" i="161" s="1"/>
  <c r="X33" i="161" s="1"/>
  <c r="X34" i="161" s="1"/>
  <c r="X35" i="161" s="1"/>
  <c r="X36" i="161" s="1"/>
  <c r="X37" i="161" s="1"/>
  <c r="X38" i="161" s="1"/>
  <c r="X39" i="161" s="1"/>
  <c r="X40" i="161" s="1"/>
  <c r="X41" i="161" s="1"/>
  <c r="X42" i="161" s="1"/>
  <c r="X43" i="161" s="1"/>
  <c r="X44" i="161" s="1"/>
  <c r="X45" i="161" s="1"/>
  <c r="X46" i="161" s="1"/>
  <c r="X47" i="161" s="1"/>
  <c r="X48" i="161" s="1"/>
  <c r="X49" i="161" s="1"/>
  <c r="X50" i="161" s="1"/>
  <c r="X51" i="161" s="1"/>
  <c r="X52" i="161" s="1"/>
  <c r="X53" i="161" s="1"/>
  <c r="X54" i="161" s="1"/>
  <c r="X55" i="161" s="1"/>
  <c r="X56" i="161" s="1"/>
  <c r="X57" i="161" s="1"/>
  <c r="X58" i="161" s="1"/>
  <c r="X59" i="161" s="1"/>
  <c r="X60" i="161" s="1"/>
  <c r="X61" i="161" s="1"/>
  <c r="X62" i="161" s="1"/>
  <c r="X63" i="161" s="1"/>
  <c r="X64" i="161" s="1"/>
  <c r="X65" i="161" s="1"/>
  <c r="X66" i="161" s="1"/>
  <c r="X67" i="161" s="1"/>
  <c r="X68" i="161" s="1"/>
  <c r="X69" i="161" s="1"/>
  <c r="X70" i="161" s="1"/>
  <c r="X71" i="161" s="1"/>
  <c r="X72" i="161" s="1"/>
  <c r="X73" i="161" s="1"/>
  <c r="X74" i="161" s="1"/>
  <c r="X75" i="161" s="1"/>
  <c r="X76" i="161" s="1"/>
  <c r="X77" i="161" s="1"/>
  <c r="X78" i="161" s="1"/>
  <c r="X79" i="161" s="1"/>
  <c r="X80" i="161" s="1"/>
  <c r="X81" i="161" s="1"/>
  <c r="X82" i="161" s="1"/>
  <c r="X83" i="161" s="1"/>
  <c r="X84" i="161" s="1"/>
  <c r="X85" i="161" s="1"/>
  <c r="X86" i="161" s="1"/>
  <c r="X87" i="161" s="1"/>
  <c r="X88" i="161" s="1"/>
  <c r="X89" i="161" s="1"/>
  <c r="X90" i="161" s="1"/>
  <c r="X91" i="161" s="1"/>
  <c r="X92" i="161" s="1"/>
  <c r="X93" i="161" s="1"/>
  <c r="X94" i="161" s="1"/>
  <c r="X95" i="161" s="1"/>
  <c r="X96" i="161" s="1"/>
  <c r="X97" i="161" s="1"/>
  <c r="X98" i="161" s="1"/>
  <c r="X99" i="161" s="1"/>
  <c r="X100" i="161" s="1"/>
  <c r="X101" i="161" s="1"/>
  <c r="X102" i="161" s="1"/>
  <c r="X103" i="161" s="1"/>
  <c r="X104" i="161" s="1"/>
  <c r="X105" i="161" s="1"/>
  <c r="X106" i="161" s="1"/>
  <c r="X107" i="161" s="1"/>
  <c r="X108" i="161" s="1"/>
  <c r="X109" i="161" s="1"/>
  <c r="X110" i="161" s="1"/>
  <c r="X111" i="161" s="1"/>
  <c r="X112" i="161" s="1"/>
  <c r="X113" i="161" s="1"/>
  <c r="X114" i="161" s="1"/>
  <c r="X115" i="161" s="1"/>
  <c r="X116" i="161" s="1"/>
  <c r="X117" i="161" s="1"/>
  <c r="X118" i="161" s="1"/>
  <c r="X119" i="161" s="1"/>
  <c r="X120" i="161" s="1"/>
  <c r="X121" i="161" s="1"/>
  <c r="X122" i="161" s="1"/>
  <c r="X123" i="161" s="1"/>
  <c r="X124" i="161" s="1"/>
  <c r="X125" i="161" s="1"/>
  <c r="X126" i="161" s="1"/>
  <c r="X127" i="161" s="1"/>
  <c r="X128" i="161" s="1"/>
  <c r="X129" i="161" s="1"/>
  <c r="X130" i="161" s="1"/>
  <c r="X131" i="161" s="1"/>
  <c r="X132" i="161" s="1"/>
  <c r="X133" i="161" s="1"/>
  <c r="X134" i="161" s="1"/>
  <c r="X135" i="161" s="1"/>
  <c r="X136" i="161" s="1"/>
  <c r="X137" i="161" s="1"/>
  <c r="X138" i="161" s="1"/>
  <c r="X139" i="161" s="1"/>
  <c r="X140" i="161" s="1"/>
  <c r="X141" i="161" s="1"/>
  <c r="X142" i="161" s="1"/>
  <c r="X143" i="161" s="1"/>
  <c r="X144" i="161" s="1"/>
  <c r="X145" i="161" s="1"/>
  <c r="X146" i="161" s="1"/>
  <c r="X147" i="161" s="1"/>
  <c r="X148" i="161" s="1"/>
  <c r="X149" i="161" s="1"/>
  <c r="X150" i="161" s="1"/>
  <c r="X151" i="161" s="1"/>
  <c r="X152" i="161" s="1"/>
  <c r="X153" i="161" s="1"/>
  <c r="X154" i="161" s="1"/>
  <c r="X155" i="161" s="1"/>
  <c r="X156" i="161" s="1"/>
  <c r="X157" i="161" s="1"/>
  <c r="X158" i="161" s="1"/>
  <c r="X159" i="161" s="1"/>
  <c r="X160" i="161" s="1"/>
  <c r="X161" i="161" s="1"/>
  <c r="X162" i="161" s="1"/>
  <c r="X163" i="161" s="1"/>
  <c r="X164" i="161" s="1"/>
  <c r="X165" i="161" s="1"/>
  <c r="X166" i="161" s="1"/>
  <c r="X167" i="161" s="1"/>
  <c r="X168" i="161" s="1"/>
  <c r="X169" i="161" s="1"/>
  <c r="X170" i="161" s="1"/>
  <c r="X171" i="161" s="1"/>
  <c r="X172" i="161" s="1"/>
  <c r="X173" i="161" s="1"/>
  <c r="X174" i="161" s="1"/>
  <c r="X175" i="161" s="1"/>
  <c r="X176" i="161" s="1"/>
  <c r="X177" i="161" s="1"/>
  <c r="X178" i="161" s="1"/>
  <c r="X179" i="161" s="1"/>
  <c r="X180" i="161" s="1"/>
  <c r="X181" i="161" s="1"/>
  <c r="X182" i="161" s="1"/>
  <c r="X183" i="161" s="1"/>
  <c r="X184" i="161" s="1"/>
  <c r="X185" i="161" s="1"/>
  <c r="X186" i="161" s="1"/>
  <c r="X187" i="161" s="1"/>
  <c r="X188" i="161" s="1"/>
  <c r="X189" i="161" s="1"/>
  <c r="X190" i="161" s="1"/>
  <c r="X191" i="161" s="1"/>
  <c r="X192" i="161" s="1"/>
  <c r="X193" i="161" s="1"/>
  <c r="X194" i="161" s="1"/>
  <c r="X195" i="161" s="1"/>
  <c r="X196" i="161" s="1"/>
  <c r="X197" i="161" s="1"/>
  <c r="X198" i="161" s="1"/>
  <c r="X199" i="161" s="1"/>
  <c r="X200" i="161" s="1"/>
  <c r="X201" i="161" s="1"/>
  <c r="X202" i="161" s="1"/>
  <c r="X203" i="161" s="1"/>
  <c r="X204" i="161" s="1"/>
  <c r="X205" i="161" s="1"/>
  <c r="X206" i="161" s="1"/>
  <c r="X207" i="161" s="1"/>
  <c r="X208" i="161" s="1"/>
  <c r="X209" i="161" s="1"/>
  <c r="X210" i="161" s="1"/>
  <c r="X211" i="161" s="1"/>
  <c r="X212" i="161" s="1"/>
  <c r="X213" i="161" s="1"/>
  <c r="X214" i="161" s="1"/>
  <c r="X215" i="161" s="1"/>
  <c r="X216" i="161" s="1"/>
  <c r="X217" i="161" s="1"/>
  <c r="X218" i="161" s="1"/>
  <c r="X219" i="161" s="1"/>
  <c r="X220" i="161" s="1"/>
  <c r="X221" i="161" s="1"/>
  <c r="X222" i="161" s="1"/>
  <c r="X223" i="161" s="1"/>
  <c r="X224" i="161" s="1"/>
  <c r="X225" i="161" s="1"/>
  <c r="X226" i="161" s="1"/>
  <c r="X227" i="161" s="1"/>
  <c r="X228" i="161" s="1"/>
  <c r="X229" i="161" s="1"/>
  <c r="X230" i="161" s="1"/>
  <c r="X231" i="161" s="1"/>
  <c r="X232" i="161" s="1"/>
  <c r="X233" i="161" s="1"/>
  <c r="X234" i="161" s="1"/>
  <c r="X235" i="161" s="1"/>
  <c r="X236" i="161" s="1"/>
  <c r="X237" i="161" s="1"/>
  <c r="X238" i="161" s="1"/>
  <c r="X239" i="161" s="1"/>
  <c r="X240" i="161" s="1"/>
  <c r="X241" i="161" s="1"/>
  <c r="X242" i="161" s="1"/>
  <c r="X243" i="161" s="1"/>
  <c r="X244" i="161" s="1"/>
  <c r="X245" i="161" s="1"/>
  <c r="X246" i="161" s="1"/>
  <c r="X247" i="161" s="1"/>
  <c r="X248" i="161" s="1"/>
  <c r="X249" i="161" s="1"/>
  <c r="X250" i="161" s="1"/>
  <c r="X251" i="161" s="1"/>
  <c r="X252" i="161" s="1"/>
  <c r="X253" i="161" s="1"/>
  <c r="X254" i="161" s="1"/>
  <c r="X255" i="161" s="1"/>
  <c r="X256" i="161" s="1"/>
  <c r="X257" i="161" s="1"/>
  <c r="X258" i="161" s="1"/>
  <c r="X259" i="161" s="1"/>
  <c r="X260" i="161" s="1"/>
  <c r="X261" i="161" s="1"/>
  <c r="X262" i="161" s="1"/>
  <c r="X263" i="161" s="1"/>
  <c r="X264" i="161" s="1"/>
  <c r="X265" i="161" s="1"/>
  <c r="X266" i="161" s="1"/>
  <c r="X267" i="161" s="1"/>
  <c r="X268" i="161" s="1"/>
  <c r="X269" i="161" s="1"/>
  <c r="X270" i="161" s="1"/>
  <c r="X271" i="161" s="1"/>
  <c r="X272" i="161" s="1"/>
  <c r="X273" i="161" s="1"/>
  <c r="X274" i="161" s="1"/>
  <c r="X275" i="161" s="1"/>
  <c r="X276" i="161" s="1"/>
  <c r="X277" i="161" s="1"/>
  <c r="X278" i="161" s="1"/>
  <c r="X279" i="161" s="1"/>
  <c r="X280" i="161" s="1"/>
  <c r="X281" i="161" s="1"/>
  <c r="X282" i="161" s="1"/>
  <c r="X283" i="161" s="1"/>
  <c r="X284" i="161" s="1"/>
  <c r="X285" i="161" s="1"/>
  <c r="X286" i="161" s="1"/>
  <c r="X287" i="161" s="1"/>
  <c r="X288" i="161" s="1"/>
  <c r="X289" i="161" s="1"/>
  <c r="X290" i="161" s="1"/>
  <c r="X291" i="161" s="1"/>
  <c r="X292" i="161" s="1"/>
  <c r="X293" i="161" s="1"/>
  <c r="X294" i="161" s="1"/>
  <c r="X295" i="161" s="1"/>
  <c r="X296" i="161" s="1"/>
  <c r="X297" i="161" s="1"/>
  <c r="X298" i="161" s="1"/>
  <c r="X299" i="161" s="1"/>
  <c r="X300" i="161" s="1"/>
  <c r="X301" i="161" s="1"/>
  <c r="X302" i="161" s="1"/>
  <c r="X303" i="161" s="1"/>
  <c r="X304" i="161" s="1"/>
  <c r="X305" i="161" s="1"/>
  <c r="X306" i="161" s="1"/>
  <c r="X307" i="161" s="1"/>
  <c r="X308" i="161" s="1"/>
  <c r="X309" i="161" s="1"/>
  <c r="X310" i="161" s="1"/>
  <c r="X311" i="161" s="1"/>
  <c r="X312" i="161" s="1"/>
  <c r="X313" i="161" s="1"/>
  <c r="X314" i="161" s="1"/>
  <c r="X315" i="161" s="1"/>
  <c r="X316" i="161" s="1"/>
  <c r="X317" i="161" s="1"/>
  <c r="X318" i="161" s="1"/>
  <c r="X319" i="161" s="1"/>
  <c r="X320" i="161" s="1"/>
  <c r="X321" i="161" s="1"/>
  <c r="X322" i="161" s="1"/>
  <c r="X323" i="161" s="1"/>
  <c r="X324" i="161" s="1"/>
  <c r="X325" i="161" s="1"/>
  <c r="X326" i="161" s="1"/>
  <c r="X327" i="161" s="1"/>
  <c r="X328" i="161" s="1"/>
  <c r="X329" i="161" s="1"/>
  <c r="X330" i="161" s="1"/>
  <c r="X331" i="161" s="1"/>
  <c r="X332" i="161" s="1"/>
  <c r="X333" i="161" s="1"/>
  <c r="W3" i="161"/>
  <c r="W4" i="161" s="1"/>
  <c r="W5" i="161" s="1"/>
  <c r="W6" i="161" s="1"/>
  <c r="W7" i="161" s="1"/>
  <c r="W8" i="161" s="1"/>
  <c r="W9" i="161" s="1"/>
  <c r="W10" i="161" s="1"/>
  <c r="W11" i="161" s="1"/>
  <c r="W12" i="161" s="1"/>
  <c r="W13" i="161" s="1"/>
  <c r="W14" i="161" s="1"/>
  <c r="W15" i="161" s="1"/>
  <c r="W16" i="161" s="1"/>
  <c r="W17" i="161" s="1"/>
  <c r="W18" i="161" s="1"/>
  <c r="W19" i="161" s="1"/>
  <c r="W20" i="161" s="1"/>
  <c r="W21" i="161" s="1"/>
  <c r="W22" i="161" s="1"/>
  <c r="W23" i="161" s="1"/>
  <c r="W24" i="161" s="1"/>
  <c r="W25" i="161" s="1"/>
  <c r="W26" i="161" s="1"/>
  <c r="W27" i="161" s="1"/>
  <c r="W28" i="161" s="1"/>
  <c r="W29" i="161" s="1"/>
  <c r="W30" i="161" s="1"/>
  <c r="W31" i="161" s="1"/>
  <c r="W32" i="161" s="1"/>
  <c r="W33" i="161" s="1"/>
  <c r="W34" i="161" s="1"/>
  <c r="W35" i="161" s="1"/>
  <c r="W36" i="161" s="1"/>
  <c r="W37" i="161" s="1"/>
  <c r="W38" i="161" s="1"/>
  <c r="W39" i="161" s="1"/>
  <c r="W40" i="161" s="1"/>
  <c r="W41" i="161" s="1"/>
  <c r="W42" i="161" s="1"/>
  <c r="W43" i="161" s="1"/>
  <c r="W44" i="161" s="1"/>
  <c r="W45" i="161" s="1"/>
  <c r="W46" i="161" s="1"/>
  <c r="W47" i="161" s="1"/>
  <c r="W48" i="161" s="1"/>
  <c r="W49" i="161" s="1"/>
  <c r="W50" i="161" s="1"/>
  <c r="W51" i="161" s="1"/>
  <c r="W52" i="161" s="1"/>
  <c r="W53" i="161" s="1"/>
  <c r="W54" i="161" s="1"/>
  <c r="W55" i="161" s="1"/>
  <c r="W56" i="161" s="1"/>
  <c r="W57" i="161" s="1"/>
  <c r="W58" i="161" s="1"/>
  <c r="W59" i="161" s="1"/>
  <c r="W60" i="161" s="1"/>
  <c r="W61" i="161" s="1"/>
  <c r="W62" i="161" s="1"/>
  <c r="W63" i="161" s="1"/>
  <c r="W64" i="161" s="1"/>
  <c r="W65" i="161" s="1"/>
  <c r="W66" i="161" s="1"/>
  <c r="W67" i="161" s="1"/>
  <c r="W68" i="161" s="1"/>
  <c r="W69" i="161" s="1"/>
  <c r="W70" i="161" s="1"/>
  <c r="W71" i="161" s="1"/>
  <c r="W72" i="161" s="1"/>
  <c r="W73" i="161" s="1"/>
  <c r="W74" i="161" s="1"/>
  <c r="W75" i="161" s="1"/>
  <c r="W76" i="161" s="1"/>
  <c r="W77" i="161" s="1"/>
  <c r="W78" i="161" s="1"/>
  <c r="W79" i="161" s="1"/>
  <c r="W80" i="161" s="1"/>
  <c r="W81" i="161" s="1"/>
  <c r="W82" i="161" s="1"/>
  <c r="W83" i="161" s="1"/>
  <c r="W84" i="161" s="1"/>
  <c r="W85" i="161" s="1"/>
  <c r="W86" i="161" s="1"/>
  <c r="W87" i="161" s="1"/>
  <c r="W88" i="161" s="1"/>
  <c r="W89" i="161" s="1"/>
  <c r="W90" i="161" s="1"/>
  <c r="W91" i="161" s="1"/>
  <c r="W92" i="161" s="1"/>
  <c r="W93" i="161" s="1"/>
  <c r="W94" i="161" s="1"/>
  <c r="W95" i="161" s="1"/>
  <c r="W96" i="161" s="1"/>
  <c r="W97" i="161" s="1"/>
  <c r="W98" i="161" s="1"/>
  <c r="W99" i="161" s="1"/>
  <c r="W100" i="161" s="1"/>
  <c r="W101" i="161" s="1"/>
  <c r="W102" i="161" s="1"/>
  <c r="W103" i="161" s="1"/>
  <c r="W104" i="161" s="1"/>
  <c r="W105" i="161" s="1"/>
  <c r="W106" i="161" s="1"/>
  <c r="W107" i="161" s="1"/>
  <c r="W108" i="161" s="1"/>
  <c r="W109" i="161" s="1"/>
  <c r="W110" i="161" s="1"/>
  <c r="W111" i="161" s="1"/>
  <c r="W112" i="161" s="1"/>
  <c r="W113" i="161" s="1"/>
  <c r="W114" i="161" s="1"/>
  <c r="W115" i="161" s="1"/>
  <c r="W116" i="161" s="1"/>
  <c r="W117" i="161" s="1"/>
  <c r="W118" i="161" s="1"/>
  <c r="W119" i="161" s="1"/>
  <c r="W120" i="161" s="1"/>
  <c r="W121" i="161" s="1"/>
  <c r="W122" i="161" s="1"/>
  <c r="W123" i="161" s="1"/>
  <c r="W124" i="161" s="1"/>
  <c r="W125" i="161" s="1"/>
  <c r="W126" i="161" s="1"/>
  <c r="W127" i="161" s="1"/>
  <c r="W128" i="161" s="1"/>
  <c r="W129" i="161" s="1"/>
  <c r="W130" i="161" s="1"/>
  <c r="W131" i="161" s="1"/>
  <c r="W132" i="161" s="1"/>
  <c r="W133" i="161" s="1"/>
  <c r="W134" i="161" s="1"/>
  <c r="W135" i="161" s="1"/>
  <c r="W136" i="161" s="1"/>
  <c r="W137" i="161" s="1"/>
  <c r="W138" i="161" s="1"/>
  <c r="W139" i="161" s="1"/>
  <c r="W140" i="161" s="1"/>
  <c r="W141" i="161" s="1"/>
  <c r="W142" i="161" s="1"/>
  <c r="W143" i="161" s="1"/>
  <c r="W144" i="161" s="1"/>
  <c r="W145" i="161" s="1"/>
  <c r="W146" i="161" s="1"/>
  <c r="W147" i="161" s="1"/>
  <c r="W148" i="161" s="1"/>
  <c r="W149" i="161" s="1"/>
  <c r="W150" i="161" s="1"/>
  <c r="W151" i="161" s="1"/>
  <c r="W152" i="161" s="1"/>
  <c r="W153" i="161" s="1"/>
  <c r="W154" i="161" s="1"/>
  <c r="W155" i="161" s="1"/>
  <c r="W156" i="161" s="1"/>
  <c r="W157" i="161" s="1"/>
  <c r="W158" i="161" s="1"/>
  <c r="W159" i="161" s="1"/>
  <c r="W160" i="161" s="1"/>
  <c r="W161" i="161" s="1"/>
  <c r="W162" i="161" s="1"/>
  <c r="W163" i="161" s="1"/>
  <c r="W164" i="161" s="1"/>
  <c r="W165" i="161" s="1"/>
  <c r="W166" i="161" s="1"/>
  <c r="W167" i="161" s="1"/>
  <c r="W168" i="161" s="1"/>
  <c r="W169" i="161" s="1"/>
  <c r="W170" i="161" s="1"/>
  <c r="W171" i="161" s="1"/>
  <c r="W172" i="161" s="1"/>
  <c r="W173" i="161" s="1"/>
  <c r="W174" i="161" s="1"/>
  <c r="W175" i="161" s="1"/>
  <c r="W176" i="161" s="1"/>
  <c r="W177" i="161" s="1"/>
  <c r="W178" i="161" s="1"/>
  <c r="W179" i="161" s="1"/>
  <c r="W180" i="161" s="1"/>
  <c r="W181" i="161" s="1"/>
  <c r="W182" i="161" s="1"/>
  <c r="W183" i="161" s="1"/>
  <c r="W184" i="161" s="1"/>
  <c r="W185" i="161" s="1"/>
  <c r="W186" i="161" s="1"/>
  <c r="W187" i="161" s="1"/>
  <c r="W188" i="161" s="1"/>
  <c r="W189" i="161" s="1"/>
  <c r="W190" i="161" s="1"/>
  <c r="W191" i="161" s="1"/>
  <c r="W192" i="161" s="1"/>
  <c r="W193" i="161" s="1"/>
  <c r="W194" i="161" s="1"/>
  <c r="W195" i="161" s="1"/>
  <c r="W196" i="161" s="1"/>
  <c r="W197" i="161" s="1"/>
  <c r="W198" i="161" s="1"/>
  <c r="W199" i="161" s="1"/>
  <c r="W200" i="161" s="1"/>
  <c r="W201" i="161" s="1"/>
  <c r="W202" i="161" s="1"/>
  <c r="W203" i="161" s="1"/>
  <c r="W204" i="161" s="1"/>
  <c r="W205" i="161" s="1"/>
  <c r="W206" i="161" s="1"/>
  <c r="W207" i="161" s="1"/>
  <c r="W208" i="161" s="1"/>
  <c r="W209" i="161" s="1"/>
  <c r="W210" i="161" s="1"/>
  <c r="W211" i="161" s="1"/>
  <c r="W212" i="161" s="1"/>
  <c r="W213" i="161" s="1"/>
  <c r="W214" i="161" s="1"/>
  <c r="W215" i="161" s="1"/>
  <c r="W216" i="161" s="1"/>
  <c r="W217" i="161" s="1"/>
  <c r="W218" i="161" s="1"/>
  <c r="W219" i="161" s="1"/>
  <c r="W220" i="161" s="1"/>
  <c r="W221" i="161" s="1"/>
  <c r="W222" i="161" s="1"/>
  <c r="W223" i="161" s="1"/>
  <c r="W224" i="161" s="1"/>
  <c r="W225" i="161" s="1"/>
  <c r="W226" i="161" s="1"/>
  <c r="W227" i="161" s="1"/>
  <c r="W228" i="161" s="1"/>
  <c r="W229" i="161" s="1"/>
  <c r="W230" i="161" s="1"/>
  <c r="W231" i="161" s="1"/>
  <c r="W232" i="161" s="1"/>
  <c r="W233" i="161" s="1"/>
  <c r="W234" i="161" s="1"/>
  <c r="W235" i="161" s="1"/>
  <c r="W236" i="161" s="1"/>
  <c r="W237" i="161" s="1"/>
  <c r="W238" i="161" s="1"/>
  <c r="W239" i="161" s="1"/>
  <c r="W240" i="161" s="1"/>
  <c r="W241" i="161" s="1"/>
  <c r="W242" i="161" s="1"/>
  <c r="W243" i="161" s="1"/>
  <c r="W244" i="161" s="1"/>
  <c r="W245" i="161" s="1"/>
  <c r="W246" i="161" s="1"/>
  <c r="W247" i="161" s="1"/>
  <c r="W248" i="161" s="1"/>
  <c r="W249" i="161" s="1"/>
  <c r="W250" i="161" s="1"/>
  <c r="W251" i="161" s="1"/>
  <c r="W252" i="161" s="1"/>
  <c r="W253" i="161" s="1"/>
  <c r="W254" i="161" s="1"/>
  <c r="W255" i="161" s="1"/>
  <c r="W256" i="161" s="1"/>
  <c r="W257" i="161" s="1"/>
  <c r="W258" i="161" s="1"/>
  <c r="W259" i="161" s="1"/>
  <c r="W260" i="161" s="1"/>
  <c r="W261" i="161" s="1"/>
  <c r="W262" i="161" s="1"/>
  <c r="W263" i="161" s="1"/>
  <c r="W264" i="161" s="1"/>
  <c r="W265" i="161" s="1"/>
  <c r="W266" i="161" s="1"/>
  <c r="W267" i="161" s="1"/>
  <c r="W268" i="161" s="1"/>
  <c r="W269" i="161" s="1"/>
  <c r="W270" i="161" s="1"/>
  <c r="W271" i="161" s="1"/>
  <c r="W272" i="161" s="1"/>
  <c r="W273" i="161" s="1"/>
  <c r="W274" i="161" s="1"/>
  <c r="W275" i="161" s="1"/>
  <c r="W276" i="161" s="1"/>
  <c r="W277" i="161" s="1"/>
  <c r="W278" i="161" s="1"/>
  <c r="W279" i="161" s="1"/>
  <c r="W280" i="161" s="1"/>
  <c r="W281" i="161" s="1"/>
  <c r="W282" i="161" s="1"/>
  <c r="W283" i="161" s="1"/>
  <c r="W284" i="161" s="1"/>
  <c r="W285" i="161" s="1"/>
  <c r="W286" i="161" s="1"/>
  <c r="W287" i="161" s="1"/>
  <c r="W288" i="161" s="1"/>
  <c r="W289" i="161" s="1"/>
  <c r="W290" i="161" s="1"/>
  <c r="W291" i="161" s="1"/>
  <c r="W292" i="161" s="1"/>
  <c r="W293" i="161" s="1"/>
  <c r="W294" i="161" s="1"/>
  <c r="W295" i="161" s="1"/>
  <c r="W296" i="161" s="1"/>
  <c r="W297" i="161" s="1"/>
  <c r="W298" i="161" s="1"/>
  <c r="W299" i="161" s="1"/>
  <c r="W300" i="161" s="1"/>
  <c r="W301" i="161" s="1"/>
  <c r="W302" i="161" s="1"/>
  <c r="W303" i="161" s="1"/>
  <c r="W304" i="161" s="1"/>
  <c r="W305" i="161" s="1"/>
  <c r="W306" i="161" s="1"/>
  <c r="W307" i="161" s="1"/>
  <c r="W308" i="161" s="1"/>
  <c r="W309" i="161" s="1"/>
  <c r="W310" i="161" s="1"/>
  <c r="W311" i="161" s="1"/>
  <c r="W312" i="161" s="1"/>
  <c r="W313" i="161" s="1"/>
  <c r="W314" i="161" s="1"/>
  <c r="W315" i="161" s="1"/>
  <c r="W316" i="161" s="1"/>
  <c r="W317" i="161" s="1"/>
  <c r="W318" i="161" s="1"/>
  <c r="W319" i="161" s="1"/>
  <c r="W320" i="161" s="1"/>
  <c r="W321" i="161" s="1"/>
  <c r="W322" i="161" s="1"/>
  <c r="W323" i="161" s="1"/>
  <c r="W324" i="161" s="1"/>
  <c r="W325" i="161" s="1"/>
  <c r="W326" i="161" s="1"/>
  <c r="W327" i="161" s="1"/>
  <c r="W328" i="161" s="1"/>
  <c r="W329" i="161" s="1"/>
  <c r="W330" i="161" s="1"/>
  <c r="W331" i="161" s="1"/>
  <c r="W332" i="161" s="1"/>
  <c r="W333" i="161" s="1"/>
  <c r="U5" i="161"/>
  <c r="U6" i="161" s="1"/>
  <c r="U7" i="161" s="1"/>
  <c r="U8" i="161" s="1"/>
  <c r="U9" i="161" s="1"/>
  <c r="U10" i="161" s="1"/>
  <c r="U11" i="161" s="1"/>
  <c r="U12" i="161" s="1"/>
  <c r="U13" i="161" s="1"/>
  <c r="U14" i="161" s="1"/>
  <c r="U15" i="161" s="1"/>
  <c r="U16" i="161" s="1"/>
  <c r="U17" i="161" s="1"/>
  <c r="U18" i="161" s="1"/>
  <c r="U19" i="161" s="1"/>
  <c r="U20" i="161" s="1"/>
  <c r="U21" i="161" s="1"/>
  <c r="U22" i="161" s="1"/>
  <c r="U23" i="161" s="1"/>
  <c r="U24" i="161" s="1"/>
  <c r="U25" i="161" s="1"/>
  <c r="U26" i="161" s="1"/>
  <c r="U27" i="161" s="1"/>
  <c r="U28" i="161" s="1"/>
  <c r="U29" i="161" s="1"/>
  <c r="U30" i="161" s="1"/>
  <c r="U31" i="161" s="1"/>
  <c r="U32" i="161" s="1"/>
  <c r="U33" i="161" s="1"/>
  <c r="U34" i="161" s="1"/>
  <c r="U35" i="161" s="1"/>
  <c r="U36" i="161" s="1"/>
  <c r="U37" i="161" s="1"/>
  <c r="U38" i="161" s="1"/>
  <c r="U39" i="161" s="1"/>
  <c r="U40" i="161" s="1"/>
  <c r="U41" i="161" s="1"/>
  <c r="U42" i="161" s="1"/>
  <c r="U43" i="161" s="1"/>
  <c r="U44" i="161" s="1"/>
  <c r="U45" i="161" s="1"/>
  <c r="U46" i="161" s="1"/>
  <c r="U47" i="161" s="1"/>
  <c r="U48" i="161" s="1"/>
  <c r="U49" i="161" s="1"/>
  <c r="U50" i="161" s="1"/>
  <c r="U51" i="161" s="1"/>
  <c r="U52" i="161" s="1"/>
  <c r="U53" i="161" s="1"/>
  <c r="U54" i="161" s="1"/>
  <c r="U55" i="161" s="1"/>
  <c r="U56" i="161" s="1"/>
  <c r="U57" i="161" s="1"/>
  <c r="U58" i="161" s="1"/>
  <c r="U59" i="161" s="1"/>
  <c r="U60" i="161" s="1"/>
  <c r="U61" i="161" s="1"/>
  <c r="U62" i="161" s="1"/>
  <c r="U63" i="161" s="1"/>
  <c r="U64" i="161" s="1"/>
  <c r="U65" i="161" s="1"/>
  <c r="U66" i="161" s="1"/>
  <c r="U67" i="161" s="1"/>
  <c r="U68" i="161" s="1"/>
  <c r="U69" i="161" s="1"/>
  <c r="U70" i="161" s="1"/>
  <c r="U71" i="161" s="1"/>
  <c r="U72" i="161" s="1"/>
  <c r="U73" i="161" s="1"/>
  <c r="U74" i="161" s="1"/>
  <c r="U75" i="161" s="1"/>
  <c r="U76" i="161" s="1"/>
  <c r="U77" i="161" s="1"/>
  <c r="U78" i="161" s="1"/>
  <c r="U79" i="161" s="1"/>
  <c r="U80" i="161" s="1"/>
  <c r="U81" i="161" s="1"/>
  <c r="U82" i="161" s="1"/>
  <c r="U83" i="161" s="1"/>
  <c r="U84" i="161" s="1"/>
  <c r="U85" i="161" s="1"/>
  <c r="U86" i="161" s="1"/>
  <c r="U87" i="161" s="1"/>
  <c r="U88" i="161" s="1"/>
  <c r="U89" i="161" s="1"/>
  <c r="U90" i="161" s="1"/>
  <c r="U91" i="161" s="1"/>
  <c r="U92" i="161" s="1"/>
  <c r="U93" i="161" s="1"/>
  <c r="U94" i="161" s="1"/>
  <c r="U95" i="161" s="1"/>
  <c r="U96" i="161" s="1"/>
  <c r="U97" i="161" s="1"/>
  <c r="U98" i="161" s="1"/>
  <c r="U99" i="161" s="1"/>
  <c r="U100" i="161" s="1"/>
  <c r="U101" i="161" s="1"/>
  <c r="U102" i="161" s="1"/>
  <c r="U103" i="161" s="1"/>
  <c r="U104" i="161" s="1"/>
  <c r="U105" i="161" s="1"/>
  <c r="U106" i="161" s="1"/>
  <c r="U107" i="161" s="1"/>
  <c r="U108" i="161" s="1"/>
  <c r="U109" i="161" s="1"/>
  <c r="U110" i="161" s="1"/>
  <c r="U111" i="161" s="1"/>
  <c r="U112" i="161" s="1"/>
  <c r="U113" i="161" s="1"/>
  <c r="U114" i="161" s="1"/>
  <c r="U115" i="161" s="1"/>
  <c r="U116" i="161" s="1"/>
  <c r="U117" i="161" s="1"/>
  <c r="U118" i="161" s="1"/>
  <c r="U119" i="161" s="1"/>
  <c r="U120" i="161" s="1"/>
  <c r="U121" i="161" s="1"/>
  <c r="U122" i="161" s="1"/>
  <c r="U123" i="161" s="1"/>
  <c r="U124" i="161" s="1"/>
  <c r="U125" i="161" s="1"/>
  <c r="U126" i="161" s="1"/>
  <c r="U127" i="161" s="1"/>
  <c r="U128" i="161" s="1"/>
  <c r="U129" i="161" s="1"/>
  <c r="U130" i="161" s="1"/>
  <c r="U131" i="161" s="1"/>
  <c r="U132" i="161" s="1"/>
  <c r="U133" i="161" s="1"/>
  <c r="U134" i="161" s="1"/>
  <c r="U135" i="161" s="1"/>
  <c r="U136" i="161" s="1"/>
  <c r="U137" i="161" s="1"/>
  <c r="U138" i="161" s="1"/>
  <c r="U139" i="161" s="1"/>
  <c r="U140" i="161" s="1"/>
  <c r="U141" i="161" s="1"/>
  <c r="U142" i="161" s="1"/>
  <c r="U143" i="161" s="1"/>
  <c r="U144" i="161" s="1"/>
  <c r="U145" i="161" s="1"/>
  <c r="U146" i="161" s="1"/>
  <c r="U147" i="161" s="1"/>
  <c r="U148" i="161" s="1"/>
  <c r="U149" i="161" s="1"/>
  <c r="U150" i="161" s="1"/>
  <c r="U151" i="161" s="1"/>
  <c r="U152" i="161" s="1"/>
  <c r="U153" i="161" s="1"/>
  <c r="U154" i="161" s="1"/>
  <c r="U155" i="161" s="1"/>
  <c r="U156" i="161" s="1"/>
  <c r="U157" i="161" s="1"/>
  <c r="U158" i="161" s="1"/>
  <c r="U159" i="161" s="1"/>
  <c r="U160" i="161" s="1"/>
  <c r="U161" i="161" s="1"/>
  <c r="U162" i="161" s="1"/>
  <c r="U163" i="161" s="1"/>
  <c r="U164" i="161" s="1"/>
  <c r="U165" i="161" s="1"/>
  <c r="U166" i="161" s="1"/>
  <c r="U167" i="161" s="1"/>
  <c r="U168" i="161" s="1"/>
  <c r="U169" i="161" s="1"/>
  <c r="U170" i="161" s="1"/>
  <c r="U171" i="161" s="1"/>
  <c r="U172" i="161" s="1"/>
  <c r="U173" i="161" s="1"/>
  <c r="U174" i="161" s="1"/>
  <c r="U175" i="161" s="1"/>
  <c r="U176" i="161" s="1"/>
  <c r="U177" i="161" s="1"/>
  <c r="U178" i="161" s="1"/>
  <c r="U179" i="161" s="1"/>
  <c r="U180" i="161" s="1"/>
  <c r="U181" i="161" s="1"/>
  <c r="U182" i="161" s="1"/>
  <c r="U183" i="161" s="1"/>
  <c r="U184" i="161" s="1"/>
  <c r="U185" i="161" s="1"/>
  <c r="U186" i="161" s="1"/>
  <c r="U187" i="161" s="1"/>
  <c r="U188" i="161" s="1"/>
  <c r="U189" i="161" s="1"/>
  <c r="U190" i="161" s="1"/>
  <c r="U191" i="161" s="1"/>
  <c r="U192" i="161" s="1"/>
  <c r="U193" i="161" s="1"/>
  <c r="U194" i="161" s="1"/>
  <c r="U195" i="161" s="1"/>
  <c r="U196" i="161" s="1"/>
  <c r="U197" i="161" s="1"/>
  <c r="U198" i="161" s="1"/>
  <c r="U199" i="161" s="1"/>
  <c r="U200" i="161" s="1"/>
  <c r="U201" i="161" s="1"/>
  <c r="U202" i="161" s="1"/>
  <c r="U203" i="161" s="1"/>
  <c r="U204" i="161" s="1"/>
  <c r="U205" i="161" s="1"/>
  <c r="U206" i="161" s="1"/>
  <c r="U207" i="161" s="1"/>
  <c r="U208" i="161" s="1"/>
  <c r="U209" i="161" s="1"/>
  <c r="U210" i="161" s="1"/>
  <c r="U211" i="161" s="1"/>
  <c r="U212" i="161" s="1"/>
  <c r="U213" i="161" s="1"/>
  <c r="U214" i="161" s="1"/>
  <c r="U215" i="161" s="1"/>
  <c r="U216" i="161" s="1"/>
  <c r="U217" i="161" s="1"/>
  <c r="U218" i="161" s="1"/>
  <c r="U219" i="161" s="1"/>
  <c r="U220" i="161" s="1"/>
  <c r="U221" i="161" s="1"/>
  <c r="U222" i="161" s="1"/>
  <c r="U223" i="161" s="1"/>
  <c r="U224" i="161" s="1"/>
  <c r="U225" i="161" s="1"/>
  <c r="U226" i="161" s="1"/>
  <c r="U227" i="161" s="1"/>
  <c r="U228" i="161" s="1"/>
  <c r="U229" i="161" s="1"/>
  <c r="U230" i="161" s="1"/>
  <c r="U231" i="161" s="1"/>
  <c r="U232" i="161" s="1"/>
  <c r="U233" i="161" s="1"/>
  <c r="U234" i="161" s="1"/>
  <c r="U235" i="161" s="1"/>
  <c r="U236" i="161" s="1"/>
  <c r="U237" i="161" s="1"/>
  <c r="U238" i="161" s="1"/>
  <c r="U239" i="161" s="1"/>
  <c r="U240" i="161" s="1"/>
  <c r="U241" i="161" s="1"/>
  <c r="U242" i="161" s="1"/>
  <c r="U243" i="161" s="1"/>
  <c r="U244" i="161" s="1"/>
  <c r="U245" i="161" s="1"/>
  <c r="U246" i="161" s="1"/>
  <c r="U247" i="161" s="1"/>
  <c r="U248" i="161" s="1"/>
  <c r="U249" i="161" s="1"/>
  <c r="U250" i="161" s="1"/>
  <c r="U251" i="161" s="1"/>
  <c r="U252" i="161" s="1"/>
  <c r="U253" i="161" s="1"/>
  <c r="U254" i="161" s="1"/>
  <c r="U255" i="161" s="1"/>
  <c r="U256" i="161" s="1"/>
  <c r="U257" i="161" s="1"/>
  <c r="U258" i="161" s="1"/>
  <c r="U259" i="161" s="1"/>
  <c r="U260" i="161" s="1"/>
  <c r="U261" i="161" s="1"/>
  <c r="U262" i="161" s="1"/>
  <c r="U263" i="161" s="1"/>
  <c r="U264" i="161" s="1"/>
  <c r="U265" i="161" s="1"/>
  <c r="U266" i="161" s="1"/>
  <c r="U267" i="161" s="1"/>
  <c r="U268" i="161" s="1"/>
  <c r="U269" i="161" s="1"/>
  <c r="U270" i="161" s="1"/>
  <c r="U271" i="161" s="1"/>
  <c r="U272" i="161" s="1"/>
  <c r="U273" i="161" s="1"/>
  <c r="U274" i="161" s="1"/>
  <c r="U275" i="161" s="1"/>
  <c r="U276" i="161" s="1"/>
  <c r="U277" i="161" s="1"/>
  <c r="U278" i="161" s="1"/>
  <c r="U279" i="161" s="1"/>
  <c r="U280" i="161" s="1"/>
  <c r="U281" i="161" s="1"/>
  <c r="U282" i="161" s="1"/>
  <c r="U283" i="161" s="1"/>
  <c r="U284" i="161" s="1"/>
  <c r="U285" i="161" s="1"/>
  <c r="U286" i="161" s="1"/>
  <c r="U287" i="161" s="1"/>
  <c r="U288" i="161" s="1"/>
  <c r="U289" i="161" s="1"/>
  <c r="U290" i="161" s="1"/>
  <c r="U291" i="161" s="1"/>
  <c r="U292" i="161" s="1"/>
  <c r="U293" i="161" s="1"/>
  <c r="U294" i="161" s="1"/>
  <c r="U295" i="161" s="1"/>
  <c r="U296" i="161" s="1"/>
  <c r="U297" i="161" s="1"/>
  <c r="U298" i="161" s="1"/>
  <c r="U299" i="161" s="1"/>
  <c r="U300" i="161" s="1"/>
  <c r="U301" i="161" s="1"/>
  <c r="U302" i="161" s="1"/>
  <c r="U303" i="161" s="1"/>
  <c r="U304" i="161" s="1"/>
  <c r="U305" i="161" s="1"/>
  <c r="U306" i="161" s="1"/>
  <c r="U307" i="161" s="1"/>
  <c r="U308" i="161" s="1"/>
  <c r="U309" i="161" s="1"/>
  <c r="U310" i="161" s="1"/>
  <c r="U311" i="161" s="1"/>
  <c r="U312" i="161" s="1"/>
  <c r="U313" i="161" s="1"/>
  <c r="U314" i="161" s="1"/>
  <c r="U315" i="161" s="1"/>
  <c r="U316" i="161" s="1"/>
  <c r="U317" i="161" s="1"/>
  <c r="U318" i="161" s="1"/>
  <c r="U319" i="161" s="1"/>
  <c r="U320" i="161" s="1"/>
  <c r="U321" i="161" s="1"/>
  <c r="U322" i="161" s="1"/>
  <c r="U323" i="161" s="1"/>
  <c r="U324" i="161" s="1"/>
  <c r="U325" i="161" s="1"/>
  <c r="U326" i="161" s="1"/>
  <c r="U327" i="161" s="1"/>
  <c r="U328" i="161" s="1"/>
  <c r="U329" i="161" s="1"/>
  <c r="U330" i="161" s="1"/>
  <c r="U331" i="161" s="1"/>
  <c r="U332" i="161" s="1"/>
  <c r="U333" i="161" s="1"/>
  <c r="S2" i="161"/>
  <c r="T3" i="161"/>
  <c r="V4" i="160"/>
  <c r="V5" i="160" s="1"/>
  <c r="V6" i="160" s="1"/>
  <c r="V7" i="160" s="1"/>
  <c r="V8" i="160" s="1"/>
  <c r="V9" i="160" s="1"/>
  <c r="V10" i="160" s="1"/>
  <c r="V11" i="160" s="1"/>
  <c r="V12" i="160" s="1"/>
  <c r="V13" i="160" s="1"/>
  <c r="V14" i="160" s="1"/>
  <c r="V15" i="160" s="1"/>
  <c r="V16" i="160" s="1"/>
  <c r="V17" i="160" s="1"/>
  <c r="V18" i="160" s="1"/>
  <c r="V19" i="160" s="1"/>
  <c r="V20" i="160" s="1"/>
  <c r="V21" i="160" s="1"/>
  <c r="V22" i="160" s="1"/>
  <c r="V23" i="160" s="1"/>
  <c r="V24" i="160" s="1"/>
  <c r="V25" i="160" s="1"/>
  <c r="V26" i="160" s="1"/>
  <c r="V27" i="160" s="1"/>
  <c r="V28" i="160" s="1"/>
  <c r="V29" i="160" s="1"/>
  <c r="V30" i="160" s="1"/>
  <c r="V31" i="160" s="1"/>
  <c r="V32" i="160" s="1"/>
  <c r="V33" i="160" s="1"/>
  <c r="V34" i="160" s="1"/>
  <c r="V35" i="160" s="1"/>
  <c r="V36" i="160" s="1"/>
  <c r="V37" i="160" s="1"/>
  <c r="V38" i="160" s="1"/>
  <c r="V39" i="160" s="1"/>
  <c r="V40" i="160" s="1"/>
  <c r="V41" i="160" s="1"/>
  <c r="V42" i="160" s="1"/>
  <c r="V43" i="160" s="1"/>
  <c r="V44" i="160" s="1"/>
  <c r="V45" i="160" s="1"/>
  <c r="V46" i="160" s="1"/>
  <c r="V47" i="160" s="1"/>
  <c r="V48" i="160" s="1"/>
  <c r="V49" i="160" s="1"/>
  <c r="V50" i="160" s="1"/>
  <c r="V51" i="160" s="1"/>
  <c r="V52" i="160" s="1"/>
  <c r="V53" i="160" s="1"/>
  <c r="V54" i="160" s="1"/>
  <c r="V55" i="160" s="1"/>
  <c r="V56" i="160" s="1"/>
  <c r="V57" i="160" s="1"/>
  <c r="V58" i="160" s="1"/>
  <c r="V59" i="160" s="1"/>
  <c r="V60" i="160" s="1"/>
  <c r="V61" i="160" s="1"/>
  <c r="V62" i="160" s="1"/>
  <c r="V63" i="160" s="1"/>
  <c r="V64" i="160" s="1"/>
  <c r="V65" i="160" s="1"/>
  <c r="V66" i="160" s="1"/>
  <c r="V67" i="160" s="1"/>
  <c r="V68" i="160" s="1"/>
  <c r="V69" i="160" s="1"/>
  <c r="V70" i="160" s="1"/>
  <c r="V71" i="160" s="1"/>
  <c r="V72" i="160" s="1"/>
  <c r="V73" i="160" s="1"/>
  <c r="V74" i="160" s="1"/>
  <c r="V75" i="160" s="1"/>
  <c r="V76" i="160" s="1"/>
  <c r="V77" i="160" s="1"/>
  <c r="V78" i="160" s="1"/>
  <c r="V79" i="160" s="1"/>
  <c r="V80" i="160" s="1"/>
  <c r="V81" i="160" s="1"/>
  <c r="V82" i="160" s="1"/>
  <c r="V83" i="160" s="1"/>
  <c r="V84" i="160" s="1"/>
  <c r="V85" i="160" s="1"/>
  <c r="V86" i="160" s="1"/>
  <c r="V87" i="160" s="1"/>
  <c r="V88" i="160" s="1"/>
  <c r="V89" i="160" s="1"/>
  <c r="V90" i="160" s="1"/>
  <c r="V91" i="160" s="1"/>
  <c r="V92" i="160" s="1"/>
  <c r="V93" i="160" s="1"/>
  <c r="V94" i="160" s="1"/>
  <c r="V95" i="160" s="1"/>
  <c r="V96" i="160" s="1"/>
  <c r="V97" i="160" s="1"/>
  <c r="V98" i="160" s="1"/>
  <c r="V99" i="160" s="1"/>
  <c r="V100" i="160" s="1"/>
  <c r="V101" i="160" s="1"/>
  <c r="V102" i="160" s="1"/>
  <c r="V103" i="160" s="1"/>
  <c r="V104" i="160" s="1"/>
  <c r="V105" i="160" s="1"/>
  <c r="V106" i="160" s="1"/>
  <c r="V107" i="160" s="1"/>
  <c r="V108" i="160" s="1"/>
  <c r="V109" i="160" s="1"/>
  <c r="V110" i="160" s="1"/>
  <c r="V111" i="160" s="1"/>
  <c r="V112" i="160" s="1"/>
  <c r="V113" i="160" s="1"/>
  <c r="V114" i="160" s="1"/>
  <c r="V115" i="160" s="1"/>
  <c r="V116" i="160" s="1"/>
  <c r="V117" i="160" s="1"/>
  <c r="V118" i="160" s="1"/>
  <c r="V119" i="160" s="1"/>
  <c r="V120" i="160" s="1"/>
  <c r="V121" i="160" s="1"/>
  <c r="V122" i="160" s="1"/>
  <c r="V123" i="160" s="1"/>
  <c r="V124" i="160" s="1"/>
  <c r="V125" i="160" s="1"/>
  <c r="V126" i="160" s="1"/>
  <c r="V127" i="160" s="1"/>
  <c r="V128" i="160" s="1"/>
  <c r="V129" i="160" s="1"/>
  <c r="V130" i="160" s="1"/>
  <c r="V131" i="160" s="1"/>
  <c r="V132" i="160" s="1"/>
  <c r="V133" i="160" s="1"/>
  <c r="V134" i="160" s="1"/>
  <c r="V135" i="160" s="1"/>
  <c r="V136" i="160" s="1"/>
  <c r="V137" i="160" s="1"/>
  <c r="V138" i="160" s="1"/>
  <c r="V139" i="160" s="1"/>
  <c r="V140" i="160" s="1"/>
  <c r="V141" i="160" s="1"/>
  <c r="V142" i="160" s="1"/>
  <c r="V143" i="160" s="1"/>
  <c r="V144" i="160" s="1"/>
  <c r="V145" i="160" s="1"/>
  <c r="V146" i="160" s="1"/>
  <c r="V147" i="160" s="1"/>
  <c r="V148" i="160" s="1"/>
  <c r="V149" i="160" s="1"/>
  <c r="V150" i="160" s="1"/>
  <c r="V151" i="160" s="1"/>
  <c r="V152" i="160" s="1"/>
  <c r="V153" i="160" s="1"/>
  <c r="V154" i="160" s="1"/>
  <c r="V155" i="160" s="1"/>
  <c r="V156" i="160" s="1"/>
  <c r="V157" i="160" s="1"/>
  <c r="V158" i="160" s="1"/>
  <c r="V159" i="160" s="1"/>
  <c r="V160" i="160" s="1"/>
  <c r="V161" i="160" s="1"/>
  <c r="V162" i="160" s="1"/>
  <c r="V163" i="160" s="1"/>
  <c r="V164" i="160" s="1"/>
  <c r="V165" i="160" s="1"/>
  <c r="V166" i="160" s="1"/>
  <c r="V167" i="160" s="1"/>
  <c r="V168" i="160" s="1"/>
  <c r="V169" i="160" s="1"/>
  <c r="V170" i="160" s="1"/>
  <c r="V171" i="160" s="1"/>
  <c r="V172" i="160" s="1"/>
  <c r="V173" i="160" s="1"/>
  <c r="V174" i="160" s="1"/>
  <c r="V175" i="160" s="1"/>
  <c r="V176" i="160" s="1"/>
  <c r="V177" i="160" s="1"/>
  <c r="V178" i="160" s="1"/>
  <c r="V179" i="160" s="1"/>
  <c r="V180" i="160" s="1"/>
  <c r="V181" i="160" s="1"/>
  <c r="V182" i="160" s="1"/>
  <c r="V183" i="160" s="1"/>
  <c r="V184" i="160" s="1"/>
  <c r="V185" i="160" s="1"/>
  <c r="V186" i="160" s="1"/>
  <c r="V187" i="160" s="1"/>
  <c r="V188" i="160" s="1"/>
  <c r="V189" i="160" s="1"/>
  <c r="V190" i="160" s="1"/>
  <c r="V191" i="160" s="1"/>
  <c r="V192" i="160" s="1"/>
  <c r="V193" i="160" s="1"/>
  <c r="V194" i="160" s="1"/>
  <c r="V195" i="160" s="1"/>
  <c r="V196" i="160" s="1"/>
  <c r="V197" i="160" s="1"/>
  <c r="V198" i="160" s="1"/>
  <c r="V199" i="160" s="1"/>
  <c r="V200" i="160" s="1"/>
  <c r="V201" i="160" s="1"/>
  <c r="V202" i="160" s="1"/>
  <c r="V203" i="160" s="1"/>
  <c r="V204" i="160" s="1"/>
  <c r="V205" i="160" s="1"/>
  <c r="V206" i="160" s="1"/>
  <c r="V207" i="160" s="1"/>
  <c r="V208" i="160" s="1"/>
  <c r="V209" i="160" s="1"/>
  <c r="V210" i="160" s="1"/>
  <c r="V211" i="160" s="1"/>
  <c r="V212" i="160" s="1"/>
  <c r="V213" i="160" s="1"/>
  <c r="V214" i="160" s="1"/>
  <c r="V215" i="160" s="1"/>
  <c r="V216" i="160" s="1"/>
  <c r="V217" i="160" s="1"/>
  <c r="V218" i="160" s="1"/>
  <c r="V219" i="160" s="1"/>
  <c r="V220" i="160" s="1"/>
  <c r="V221" i="160" s="1"/>
  <c r="V222" i="160" s="1"/>
  <c r="V223" i="160" s="1"/>
  <c r="V224" i="160" s="1"/>
  <c r="V225" i="160" s="1"/>
  <c r="V226" i="160" s="1"/>
  <c r="V227" i="160" s="1"/>
  <c r="V228" i="160" s="1"/>
  <c r="V229" i="160" s="1"/>
  <c r="V230" i="160" s="1"/>
  <c r="V231" i="160" s="1"/>
  <c r="V232" i="160" s="1"/>
  <c r="V233" i="160" s="1"/>
  <c r="V234" i="160" s="1"/>
  <c r="V235" i="160" s="1"/>
  <c r="V236" i="160" s="1"/>
  <c r="V237" i="160" s="1"/>
  <c r="V238" i="160" s="1"/>
  <c r="V239" i="160" s="1"/>
  <c r="V240" i="160" s="1"/>
  <c r="V241" i="160" s="1"/>
  <c r="V242" i="160" s="1"/>
  <c r="V243" i="160" s="1"/>
  <c r="V244" i="160" s="1"/>
  <c r="V245" i="160" s="1"/>
  <c r="V246" i="160" s="1"/>
  <c r="V247" i="160" s="1"/>
  <c r="V248" i="160" s="1"/>
  <c r="V249" i="160" s="1"/>
  <c r="V250" i="160" s="1"/>
  <c r="V251" i="160" s="1"/>
  <c r="V252" i="160" s="1"/>
  <c r="V253" i="160" s="1"/>
  <c r="V254" i="160" s="1"/>
  <c r="V255" i="160" s="1"/>
  <c r="V256" i="160" s="1"/>
  <c r="V257" i="160" s="1"/>
  <c r="V258" i="160" s="1"/>
  <c r="V259" i="160" s="1"/>
  <c r="V260" i="160" s="1"/>
  <c r="V261" i="160" s="1"/>
  <c r="V262" i="160" s="1"/>
  <c r="V263" i="160" s="1"/>
  <c r="V264" i="160" s="1"/>
  <c r="V265" i="160" s="1"/>
  <c r="V266" i="160" s="1"/>
  <c r="V267" i="160" s="1"/>
  <c r="V268" i="160" s="1"/>
  <c r="V269" i="160" s="1"/>
  <c r="V270" i="160" s="1"/>
  <c r="V271" i="160" s="1"/>
  <c r="V272" i="160" s="1"/>
  <c r="V273" i="160" s="1"/>
  <c r="V274" i="160" s="1"/>
  <c r="V275" i="160" s="1"/>
  <c r="V276" i="160" s="1"/>
  <c r="V277" i="160" s="1"/>
  <c r="V278" i="160" s="1"/>
  <c r="V279" i="160" s="1"/>
  <c r="V280" i="160" s="1"/>
  <c r="V281" i="160" s="1"/>
  <c r="V282" i="160" s="1"/>
  <c r="V283" i="160" s="1"/>
  <c r="V284" i="160" s="1"/>
  <c r="V285" i="160" s="1"/>
  <c r="V286" i="160" s="1"/>
  <c r="V287" i="160" s="1"/>
  <c r="V288" i="160" s="1"/>
  <c r="V289" i="160" s="1"/>
  <c r="V290" i="160" s="1"/>
  <c r="V291" i="160" s="1"/>
  <c r="V292" i="160" s="1"/>
  <c r="V293" i="160" s="1"/>
  <c r="V294" i="160" s="1"/>
  <c r="V295" i="160" s="1"/>
  <c r="V296" i="160" s="1"/>
  <c r="V297" i="160" s="1"/>
  <c r="V298" i="160" s="1"/>
  <c r="V299" i="160" s="1"/>
  <c r="V300" i="160" s="1"/>
  <c r="V301" i="160" s="1"/>
  <c r="V302" i="160" s="1"/>
  <c r="V303" i="160" s="1"/>
  <c r="V304" i="160" s="1"/>
  <c r="V305" i="160" s="1"/>
  <c r="V306" i="160" s="1"/>
  <c r="V307" i="160" s="1"/>
  <c r="V308" i="160" s="1"/>
  <c r="V309" i="160" s="1"/>
  <c r="V310" i="160" s="1"/>
  <c r="V311" i="160" s="1"/>
  <c r="V312" i="160" s="1"/>
  <c r="V313" i="160" s="1"/>
  <c r="V314" i="160" s="1"/>
  <c r="V315" i="160" s="1"/>
  <c r="V316" i="160" s="1"/>
  <c r="V317" i="160" s="1"/>
  <c r="V318" i="160" s="1"/>
  <c r="V319" i="160" s="1"/>
  <c r="V320" i="160" s="1"/>
  <c r="V321" i="160" s="1"/>
  <c r="V322" i="160" s="1"/>
  <c r="V323" i="160" s="1"/>
  <c r="V324" i="160" s="1"/>
  <c r="V325" i="160" s="1"/>
  <c r="V326" i="160" s="1"/>
  <c r="V327" i="160" s="1"/>
  <c r="V328" i="160" s="1"/>
  <c r="V329" i="160" s="1"/>
  <c r="V330" i="160" s="1"/>
  <c r="V331" i="160" s="1"/>
  <c r="V332" i="160" s="1"/>
  <c r="V333" i="160" s="1"/>
  <c r="W7" i="160"/>
  <c r="W8" i="160" s="1"/>
  <c r="W9" i="160" s="1"/>
  <c r="W10" i="160" s="1"/>
  <c r="W11" i="160" s="1"/>
  <c r="W12" i="160" s="1"/>
  <c r="W13" i="160" s="1"/>
  <c r="W14" i="160" s="1"/>
  <c r="W15" i="160" s="1"/>
  <c r="W16" i="160" s="1"/>
  <c r="W17" i="160" s="1"/>
  <c r="W18" i="160" s="1"/>
  <c r="W19" i="160" s="1"/>
  <c r="W20" i="160" s="1"/>
  <c r="W21" i="160" s="1"/>
  <c r="W22" i="160" s="1"/>
  <c r="W23" i="160" s="1"/>
  <c r="W24" i="160" s="1"/>
  <c r="W25" i="160" s="1"/>
  <c r="W26" i="160" s="1"/>
  <c r="W27" i="160" s="1"/>
  <c r="W28" i="160" s="1"/>
  <c r="W29" i="160" s="1"/>
  <c r="W30" i="160" s="1"/>
  <c r="W31" i="160" s="1"/>
  <c r="W32" i="160" s="1"/>
  <c r="W33" i="160" s="1"/>
  <c r="W34" i="160" s="1"/>
  <c r="W35" i="160" s="1"/>
  <c r="W36" i="160" s="1"/>
  <c r="W37" i="160" s="1"/>
  <c r="W38" i="160" s="1"/>
  <c r="W39" i="160" s="1"/>
  <c r="W40" i="160" s="1"/>
  <c r="W41" i="160" s="1"/>
  <c r="W42" i="160" s="1"/>
  <c r="W43" i="160" s="1"/>
  <c r="W44" i="160" s="1"/>
  <c r="W45" i="160" s="1"/>
  <c r="W46" i="160" s="1"/>
  <c r="W47" i="160" s="1"/>
  <c r="W48" i="160" s="1"/>
  <c r="W49" i="160" s="1"/>
  <c r="W50" i="160" s="1"/>
  <c r="W51" i="160" s="1"/>
  <c r="W52" i="160" s="1"/>
  <c r="W53" i="160" s="1"/>
  <c r="W54" i="160" s="1"/>
  <c r="W55" i="160" s="1"/>
  <c r="W56" i="160" s="1"/>
  <c r="W57" i="160" s="1"/>
  <c r="W58" i="160" s="1"/>
  <c r="W59" i="160" s="1"/>
  <c r="W60" i="160" s="1"/>
  <c r="W61" i="160" s="1"/>
  <c r="W62" i="160" s="1"/>
  <c r="W63" i="160" s="1"/>
  <c r="W64" i="160" s="1"/>
  <c r="W65" i="160" s="1"/>
  <c r="W66" i="160" s="1"/>
  <c r="W67" i="160" s="1"/>
  <c r="W68" i="160" s="1"/>
  <c r="W69" i="160" s="1"/>
  <c r="W70" i="160" s="1"/>
  <c r="W71" i="160" s="1"/>
  <c r="W72" i="160" s="1"/>
  <c r="W73" i="160" s="1"/>
  <c r="W74" i="160" s="1"/>
  <c r="W75" i="160" s="1"/>
  <c r="W76" i="160" s="1"/>
  <c r="W77" i="160" s="1"/>
  <c r="W78" i="160" s="1"/>
  <c r="W79" i="160" s="1"/>
  <c r="W80" i="160" s="1"/>
  <c r="W81" i="160" s="1"/>
  <c r="W82" i="160" s="1"/>
  <c r="W83" i="160" s="1"/>
  <c r="W84" i="160" s="1"/>
  <c r="W85" i="160" s="1"/>
  <c r="W86" i="160" s="1"/>
  <c r="W87" i="160" s="1"/>
  <c r="W88" i="160" s="1"/>
  <c r="W89" i="160" s="1"/>
  <c r="W90" i="160" s="1"/>
  <c r="W91" i="160" s="1"/>
  <c r="W92" i="160" s="1"/>
  <c r="W93" i="160" s="1"/>
  <c r="W94" i="160" s="1"/>
  <c r="W95" i="160" s="1"/>
  <c r="W96" i="160" s="1"/>
  <c r="W97" i="160" s="1"/>
  <c r="W98" i="160" s="1"/>
  <c r="W99" i="160" s="1"/>
  <c r="W100" i="160" s="1"/>
  <c r="W101" i="160" s="1"/>
  <c r="W102" i="160" s="1"/>
  <c r="W103" i="160" s="1"/>
  <c r="W104" i="160" s="1"/>
  <c r="W105" i="160" s="1"/>
  <c r="W106" i="160" s="1"/>
  <c r="W107" i="160" s="1"/>
  <c r="W108" i="160" s="1"/>
  <c r="W109" i="160" s="1"/>
  <c r="W110" i="160" s="1"/>
  <c r="W111" i="160" s="1"/>
  <c r="W112" i="160" s="1"/>
  <c r="W113" i="160" s="1"/>
  <c r="W114" i="160" s="1"/>
  <c r="W115" i="160" s="1"/>
  <c r="W116" i="160" s="1"/>
  <c r="W117" i="160" s="1"/>
  <c r="W118" i="160" s="1"/>
  <c r="W119" i="160" s="1"/>
  <c r="W120" i="160" s="1"/>
  <c r="W121" i="160" s="1"/>
  <c r="W122" i="160" s="1"/>
  <c r="W123" i="160" s="1"/>
  <c r="W124" i="160" s="1"/>
  <c r="W125" i="160" s="1"/>
  <c r="W126" i="160" s="1"/>
  <c r="W127" i="160" s="1"/>
  <c r="W128" i="160" s="1"/>
  <c r="W129" i="160" s="1"/>
  <c r="W130" i="160" s="1"/>
  <c r="W131" i="160" s="1"/>
  <c r="W132" i="160" s="1"/>
  <c r="W133" i="160" s="1"/>
  <c r="W134" i="160" s="1"/>
  <c r="W135" i="160" s="1"/>
  <c r="W136" i="160" s="1"/>
  <c r="W137" i="160" s="1"/>
  <c r="W138" i="160" s="1"/>
  <c r="W139" i="160" s="1"/>
  <c r="W140" i="160" s="1"/>
  <c r="W141" i="160" s="1"/>
  <c r="W142" i="160" s="1"/>
  <c r="W143" i="160" s="1"/>
  <c r="W144" i="160" s="1"/>
  <c r="W145" i="160" s="1"/>
  <c r="W146" i="160" s="1"/>
  <c r="W147" i="160" s="1"/>
  <c r="W148" i="160" s="1"/>
  <c r="W149" i="160" s="1"/>
  <c r="W150" i="160" s="1"/>
  <c r="W151" i="160" s="1"/>
  <c r="W152" i="160" s="1"/>
  <c r="W153" i="160" s="1"/>
  <c r="W154" i="160" s="1"/>
  <c r="W155" i="160" s="1"/>
  <c r="W156" i="160" s="1"/>
  <c r="W157" i="160" s="1"/>
  <c r="W158" i="160" s="1"/>
  <c r="W159" i="160" s="1"/>
  <c r="W160" i="160" s="1"/>
  <c r="W161" i="160" s="1"/>
  <c r="W162" i="160" s="1"/>
  <c r="W163" i="160" s="1"/>
  <c r="W164" i="160" s="1"/>
  <c r="W165" i="160" s="1"/>
  <c r="W166" i="160" s="1"/>
  <c r="W167" i="160" s="1"/>
  <c r="W168" i="160" s="1"/>
  <c r="W169" i="160" s="1"/>
  <c r="W170" i="160" s="1"/>
  <c r="W171" i="160" s="1"/>
  <c r="W172" i="160" s="1"/>
  <c r="W173" i="160" s="1"/>
  <c r="W174" i="160" s="1"/>
  <c r="W175" i="160" s="1"/>
  <c r="W176" i="160" s="1"/>
  <c r="W177" i="160" s="1"/>
  <c r="W178" i="160" s="1"/>
  <c r="W179" i="160" s="1"/>
  <c r="W180" i="160" s="1"/>
  <c r="W181" i="160" s="1"/>
  <c r="W182" i="160" s="1"/>
  <c r="W183" i="160" s="1"/>
  <c r="W184" i="160" s="1"/>
  <c r="W185" i="160" s="1"/>
  <c r="W186" i="160" s="1"/>
  <c r="W187" i="160" s="1"/>
  <c r="W188" i="160" s="1"/>
  <c r="W189" i="160" s="1"/>
  <c r="W190" i="160" s="1"/>
  <c r="W191" i="160" s="1"/>
  <c r="W192" i="160" s="1"/>
  <c r="W193" i="160" s="1"/>
  <c r="W194" i="160" s="1"/>
  <c r="W195" i="160" s="1"/>
  <c r="W196" i="160" s="1"/>
  <c r="W197" i="160" s="1"/>
  <c r="W198" i="160" s="1"/>
  <c r="W199" i="160" s="1"/>
  <c r="W200" i="160" s="1"/>
  <c r="W201" i="160" s="1"/>
  <c r="W202" i="160" s="1"/>
  <c r="W203" i="160" s="1"/>
  <c r="W204" i="160" s="1"/>
  <c r="W205" i="160" s="1"/>
  <c r="W206" i="160" s="1"/>
  <c r="W207" i="160" s="1"/>
  <c r="W208" i="160" s="1"/>
  <c r="W209" i="160" s="1"/>
  <c r="W210" i="160" s="1"/>
  <c r="W211" i="160" s="1"/>
  <c r="W212" i="160" s="1"/>
  <c r="W213" i="160" s="1"/>
  <c r="W214" i="160" s="1"/>
  <c r="W215" i="160" s="1"/>
  <c r="W216" i="160" s="1"/>
  <c r="W217" i="160" s="1"/>
  <c r="W218" i="160" s="1"/>
  <c r="W219" i="160" s="1"/>
  <c r="W220" i="160" s="1"/>
  <c r="W221" i="160" s="1"/>
  <c r="W222" i="160" s="1"/>
  <c r="W223" i="160" s="1"/>
  <c r="W224" i="160" s="1"/>
  <c r="W225" i="160" s="1"/>
  <c r="W226" i="160" s="1"/>
  <c r="W227" i="160" s="1"/>
  <c r="W228" i="160" s="1"/>
  <c r="W229" i="160" s="1"/>
  <c r="W230" i="160" s="1"/>
  <c r="W231" i="160" s="1"/>
  <c r="W232" i="160" s="1"/>
  <c r="W233" i="160" s="1"/>
  <c r="W234" i="160" s="1"/>
  <c r="W235" i="160" s="1"/>
  <c r="W236" i="160" s="1"/>
  <c r="W237" i="160" s="1"/>
  <c r="W238" i="160" s="1"/>
  <c r="W239" i="160" s="1"/>
  <c r="W240" i="160" s="1"/>
  <c r="W241" i="160" s="1"/>
  <c r="W242" i="160" s="1"/>
  <c r="W243" i="160" s="1"/>
  <c r="W244" i="160" s="1"/>
  <c r="W245" i="160" s="1"/>
  <c r="W246" i="160" s="1"/>
  <c r="W247" i="160" s="1"/>
  <c r="W248" i="160" s="1"/>
  <c r="W249" i="160" s="1"/>
  <c r="W250" i="160" s="1"/>
  <c r="W251" i="160" s="1"/>
  <c r="W252" i="160" s="1"/>
  <c r="W253" i="160" s="1"/>
  <c r="W254" i="160" s="1"/>
  <c r="W255" i="160" s="1"/>
  <c r="W256" i="160" s="1"/>
  <c r="W257" i="160" s="1"/>
  <c r="W258" i="160" s="1"/>
  <c r="W259" i="160" s="1"/>
  <c r="W260" i="160" s="1"/>
  <c r="W261" i="160" s="1"/>
  <c r="W262" i="160" s="1"/>
  <c r="W263" i="160" s="1"/>
  <c r="W264" i="160" s="1"/>
  <c r="W265" i="160" s="1"/>
  <c r="W266" i="160" s="1"/>
  <c r="W267" i="160" s="1"/>
  <c r="W268" i="160" s="1"/>
  <c r="W269" i="160" s="1"/>
  <c r="W270" i="160" s="1"/>
  <c r="W271" i="160" s="1"/>
  <c r="W272" i="160" s="1"/>
  <c r="W273" i="160" s="1"/>
  <c r="W274" i="160" s="1"/>
  <c r="W275" i="160" s="1"/>
  <c r="W276" i="160" s="1"/>
  <c r="W277" i="160" s="1"/>
  <c r="W278" i="160" s="1"/>
  <c r="W279" i="160" s="1"/>
  <c r="W280" i="160" s="1"/>
  <c r="W281" i="160" s="1"/>
  <c r="W282" i="160" s="1"/>
  <c r="W283" i="160" s="1"/>
  <c r="W284" i="160" s="1"/>
  <c r="W285" i="160" s="1"/>
  <c r="W286" i="160" s="1"/>
  <c r="W287" i="160" s="1"/>
  <c r="W288" i="160" s="1"/>
  <c r="W289" i="160" s="1"/>
  <c r="W290" i="160" s="1"/>
  <c r="W291" i="160" s="1"/>
  <c r="W292" i="160" s="1"/>
  <c r="W293" i="160" s="1"/>
  <c r="W294" i="160" s="1"/>
  <c r="W295" i="160" s="1"/>
  <c r="W296" i="160" s="1"/>
  <c r="W297" i="160" s="1"/>
  <c r="W298" i="160" s="1"/>
  <c r="W299" i="160" s="1"/>
  <c r="W300" i="160" s="1"/>
  <c r="W301" i="160" s="1"/>
  <c r="W302" i="160" s="1"/>
  <c r="W303" i="160" s="1"/>
  <c r="W304" i="160" s="1"/>
  <c r="W305" i="160" s="1"/>
  <c r="W306" i="160" s="1"/>
  <c r="W307" i="160" s="1"/>
  <c r="W308" i="160" s="1"/>
  <c r="W309" i="160" s="1"/>
  <c r="W310" i="160" s="1"/>
  <c r="W311" i="160" s="1"/>
  <c r="W312" i="160" s="1"/>
  <c r="W313" i="160" s="1"/>
  <c r="W314" i="160" s="1"/>
  <c r="W315" i="160" s="1"/>
  <c r="W316" i="160" s="1"/>
  <c r="W317" i="160" s="1"/>
  <c r="W318" i="160" s="1"/>
  <c r="W319" i="160" s="1"/>
  <c r="W320" i="160" s="1"/>
  <c r="W321" i="160" s="1"/>
  <c r="W322" i="160" s="1"/>
  <c r="W323" i="160" s="1"/>
  <c r="W324" i="160" s="1"/>
  <c r="W325" i="160" s="1"/>
  <c r="W326" i="160" s="1"/>
  <c r="W327" i="160" s="1"/>
  <c r="W328" i="160" s="1"/>
  <c r="W329" i="160" s="1"/>
  <c r="W330" i="160" s="1"/>
  <c r="W331" i="160" s="1"/>
  <c r="W332" i="160" s="1"/>
  <c r="W333" i="160" s="1"/>
  <c r="U3" i="160"/>
  <c r="U4" i="160" s="1"/>
  <c r="U5" i="160" s="1"/>
  <c r="U6" i="160" s="1"/>
  <c r="U7" i="160" s="1"/>
  <c r="U8" i="160" s="1"/>
  <c r="U9" i="160" s="1"/>
  <c r="U10" i="160" s="1"/>
  <c r="U11" i="160" s="1"/>
  <c r="U12" i="160" s="1"/>
  <c r="U13" i="160" s="1"/>
  <c r="U14" i="160" s="1"/>
  <c r="U15" i="160" s="1"/>
  <c r="U16" i="160" s="1"/>
  <c r="U17" i="160" s="1"/>
  <c r="U18" i="160" s="1"/>
  <c r="U19" i="160" s="1"/>
  <c r="U20" i="160" s="1"/>
  <c r="U21" i="160" s="1"/>
  <c r="U22" i="160" s="1"/>
  <c r="U23" i="160" s="1"/>
  <c r="U24" i="160" s="1"/>
  <c r="U25" i="160" s="1"/>
  <c r="U26" i="160" s="1"/>
  <c r="U27" i="160" s="1"/>
  <c r="U28" i="160" s="1"/>
  <c r="U29" i="160" s="1"/>
  <c r="U30" i="160" s="1"/>
  <c r="U31" i="160" s="1"/>
  <c r="U32" i="160" s="1"/>
  <c r="U33" i="160" s="1"/>
  <c r="U34" i="160" s="1"/>
  <c r="U35" i="160" s="1"/>
  <c r="U36" i="160" s="1"/>
  <c r="U37" i="160" s="1"/>
  <c r="U38" i="160" s="1"/>
  <c r="U39" i="160" s="1"/>
  <c r="U40" i="160" s="1"/>
  <c r="U41" i="160" s="1"/>
  <c r="U42" i="160" s="1"/>
  <c r="U43" i="160" s="1"/>
  <c r="U44" i="160" s="1"/>
  <c r="U45" i="160" s="1"/>
  <c r="U46" i="160" s="1"/>
  <c r="U47" i="160" s="1"/>
  <c r="U48" i="160" s="1"/>
  <c r="U49" i="160" s="1"/>
  <c r="U50" i="160" s="1"/>
  <c r="U51" i="160" s="1"/>
  <c r="U52" i="160" s="1"/>
  <c r="U53" i="160" s="1"/>
  <c r="U54" i="160" s="1"/>
  <c r="U55" i="160" s="1"/>
  <c r="U56" i="160" s="1"/>
  <c r="U57" i="160" s="1"/>
  <c r="U58" i="160" s="1"/>
  <c r="U59" i="160" s="1"/>
  <c r="U60" i="160" s="1"/>
  <c r="U61" i="160" s="1"/>
  <c r="U62" i="160" s="1"/>
  <c r="U63" i="160" s="1"/>
  <c r="U64" i="160" s="1"/>
  <c r="U65" i="160" s="1"/>
  <c r="U66" i="160" s="1"/>
  <c r="U67" i="160" s="1"/>
  <c r="U68" i="160" s="1"/>
  <c r="U69" i="160" s="1"/>
  <c r="U70" i="160" s="1"/>
  <c r="U71" i="160" s="1"/>
  <c r="U72" i="160" s="1"/>
  <c r="U73" i="160" s="1"/>
  <c r="U74" i="160" s="1"/>
  <c r="U75" i="160" s="1"/>
  <c r="U76" i="160" s="1"/>
  <c r="U77" i="160" s="1"/>
  <c r="U78" i="160" s="1"/>
  <c r="U79" i="160" s="1"/>
  <c r="U80" i="160" s="1"/>
  <c r="U81" i="160" s="1"/>
  <c r="U82" i="160" s="1"/>
  <c r="U83" i="160" s="1"/>
  <c r="U84" i="160" s="1"/>
  <c r="U85" i="160" s="1"/>
  <c r="U86" i="160" s="1"/>
  <c r="U87" i="160" s="1"/>
  <c r="U88" i="160" s="1"/>
  <c r="U89" i="160" s="1"/>
  <c r="U90" i="160" s="1"/>
  <c r="U91" i="160" s="1"/>
  <c r="U92" i="160" s="1"/>
  <c r="U93" i="160" s="1"/>
  <c r="U94" i="160" s="1"/>
  <c r="U95" i="160" s="1"/>
  <c r="U96" i="160" s="1"/>
  <c r="U97" i="160" s="1"/>
  <c r="U98" i="160" s="1"/>
  <c r="U99" i="160" s="1"/>
  <c r="U100" i="160" s="1"/>
  <c r="U101" i="160" s="1"/>
  <c r="U102" i="160" s="1"/>
  <c r="U103" i="160" s="1"/>
  <c r="U104" i="160" s="1"/>
  <c r="U105" i="160" s="1"/>
  <c r="U106" i="160" s="1"/>
  <c r="U107" i="160" s="1"/>
  <c r="U108" i="160" s="1"/>
  <c r="U109" i="160" s="1"/>
  <c r="U110" i="160" s="1"/>
  <c r="U111" i="160" s="1"/>
  <c r="U112" i="160" s="1"/>
  <c r="U113" i="160" s="1"/>
  <c r="U114" i="160" s="1"/>
  <c r="U115" i="160" s="1"/>
  <c r="U116" i="160" s="1"/>
  <c r="U117" i="160" s="1"/>
  <c r="U118" i="160" s="1"/>
  <c r="U119" i="160" s="1"/>
  <c r="U120" i="160" s="1"/>
  <c r="U121" i="160" s="1"/>
  <c r="U122" i="160" s="1"/>
  <c r="U123" i="160" s="1"/>
  <c r="U124" i="160" s="1"/>
  <c r="U125" i="160" s="1"/>
  <c r="U126" i="160" s="1"/>
  <c r="U127" i="160" s="1"/>
  <c r="U128" i="160" s="1"/>
  <c r="U129" i="160" s="1"/>
  <c r="U130" i="160" s="1"/>
  <c r="U131" i="160" s="1"/>
  <c r="U132" i="160" s="1"/>
  <c r="U133" i="160" s="1"/>
  <c r="U134" i="160" s="1"/>
  <c r="U135" i="160" s="1"/>
  <c r="U136" i="160" s="1"/>
  <c r="U137" i="160" s="1"/>
  <c r="U138" i="160" s="1"/>
  <c r="U139" i="160" s="1"/>
  <c r="U140" i="160" s="1"/>
  <c r="U141" i="160" s="1"/>
  <c r="U142" i="160" s="1"/>
  <c r="U143" i="160" s="1"/>
  <c r="U144" i="160" s="1"/>
  <c r="U145" i="160" s="1"/>
  <c r="U146" i="160" s="1"/>
  <c r="U147" i="160" s="1"/>
  <c r="U148" i="160" s="1"/>
  <c r="U149" i="160" s="1"/>
  <c r="U150" i="160" s="1"/>
  <c r="U151" i="160" s="1"/>
  <c r="U152" i="160" s="1"/>
  <c r="U153" i="160" s="1"/>
  <c r="U154" i="160" s="1"/>
  <c r="U155" i="160" s="1"/>
  <c r="U156" i="160" s="1"/>
  <c r="U157" i="160" s="1"/>
  <c r="U158" i="160" s="1"/>
  <c r="U159" i="160" s="1"/>
  <c r="U160" i="160" s="1"/>
  <c r="U161" i="160" s="1"/>
  <c r="U162" i="160" s="1"/>
  <c r="U163" i="160" s="1"/>
  <c r="U164" i="160" s="1"/>
  <c r="U165" i="160" s="1"/>
  <c r="U166" i="160" s="1"/>
  <c r="U167" i="160" s="1"/>
  <c r="U168" i="160" s="1"/>
  <c r="U169" i="160" s="1"/>
  <c r="U170" i="160" s="1"/>
  <c r="U171" i="160" s="1"/>
  <c r="U172" i="160" s="1"/>
  <c r="U173" i="160" s="1"/>
  <c r="U174" i="160" s="1"/>
  <c r="U175" i="160" s="1"/>
  <c r="U176" i="160" s="1"/>
  <c r="U177" i="160" s="1"/>
  <c r="U178" i="160" s="1"/>
  <c r="U179" i="160" s="1"/>
  <c r="U180" i="160" s="1"/>
  <c r="U181" i="160" s="1"/>
  <c r="U182" i="160" s="1"/>
  <c r="U183" i="160" s="1"/>
  <c r="U184" i="160" s="1"/>
  <c r="U185" i="160" s="1"/>
  <c r="U186" i="160" s="1"/>
  <c r="U187" i="160" s="1"/>
  <c r="U188" i="160" s="1"/>
  <c r="U189" i="160" s="1"/>
  <c r="U190" i="160" s="1"/>
  <c r="U191" i="160" s="1"/>
  <c r="U192" i="160" s="1"/>
  <c r="U193" i="160" s="1"/>
  <c r="U194" i="160" s="1"/>
  <c r="U195" i="160" s="1"/>
  <c r="U196" i="160" s="1"/>
  <c r="U197" i="160" s="1"/>
  <c r="U198" i="160" s="1"/>
  <c r="U199" i="160" s="1"/>
  <c r="U200" i="160" s="1"/>
  <c r="U201" i="160" s="1"/>
  <c r="U202" i="160" s="1"/>
  <c r="U203" i="160" s="1"/>
  <c r="U204" i="160" s="1"/>
  <c r="U205" i="160" s="1"/>
  <c r="U206" i="160" s="1"/>
  <c r="U207" i="160" s="1"/>
  <c r="U208" i="160" s="1"/>
  <c r="U209" i="160" s="1"/>
  <c r="U210" i="160" s="1"/>
  <c r="U211" i="160" s="1"/>
  <c r="U212" i="160" s="1"/>
  <c r="U213" i="160" s="1"/>
  <c r="U214" i="160" s="1"/>
  <c r="U215" i="160" s="1"/>
  <c r="U216" i="160" s="1"/>
  <c r="U217" i="160" s="1"/>
  <c r="U218" i="160" s="1"/>
  <c r="U219" i="160" s="1"/>
  <c r="U220" i="160" s="1"/>
  <c r="U221" i="160" s="1"/>
  <c r="U222" i="160" s="1"/>
  <c r="U223" i="160" s="1"/>
  <c r="U224" i="160" s="1"/>
  <c r="U225" i="160" s="1"/>
  <c r="U226" i="160" s="1"/>
  <c r="U227" i="160" s="1"/>
  <c r="U228" i="160" s="1"/>
  <c r="U229" i="160" s="1"/>
  <c r="U230" i="160" s="1"/>
  <c r="U231" i="160" s="1"/>
  <c r="U232" i="160" s="1"/>
  <c r="U233" i="160" s="1"/>
  <c r="U234" i="160" s="1"/>
  <c r="U235" i="160" s="1"/>
  <c r="U236" i="160" s="1"/>
  <c r="U237" i="160" s="1"/>
  <c r="U238" i="160" s="1"/>
  <c r="U239" i="160" s="1"/>
  <c r="U240" i="160" s="1"/>
  <c r="U241" i="160" s="1"/>
  <c r="U242" i="160" s="1"/>
  <c r="U243" i="160" s="1"/>
  <c r="U244" i="160" s="1"/>
  <c r="U245" i="160" s="1"/>
  <c r="U246" i="160" s="1"/>
  <c r="U247" i="160" s="1"/>
  <c r="U248" i="160" s="1"/>
  <c r="U249" i="160" s="1"/>
  <c r="U250" i="160" s="1"/>
  <c r="U251" i="160" s="1"/>
  <c r="U252" i="160" s="1"/>
  <c r="U253" i="160" s="1"/>
  <c r="U254" i="160" s="1"/>
  <c r="U255" i="160" s="1"/>
  <c r="U256" i="160" s="1"/>
  <c r="U257" i="160" s="1"/>
  <c r="U258" i="160" s="1"/>
  <c r="U259" i="160" s="1"/>
  <c r="U260" i="160" s="1"/>
  <c r="U261" i="160" s="1"/>
  <c r="U262" i="160" s="1"/>
  <c r="U263" i="160" s="1"/>
  <c r="U264" i="160" s="1"/>
  <c r="U265" i="160" s="1"/>
  <c r="U266" i="160" s="1"/>
  <c r="U267" i="160" s="1"/>
  <c r="U268" i="160" s="1"/>
  <c r="U269" i="160" s="1"/>
  <c r="U270" i="160" s="1"/>
  <c r="U271" i="160" s="1"/>
  <c r="U272" i="160" s="1"/>
  <c r="U273" i="160" s="1"/>
  <c r="U274" i="160" s="1"/>
  <c r="U275" i="160" s="1"/>
  <c r="U276" i="160" s="1"/>
  <c r="U277" i="160" s="1"/>
  <c r="U278" i="160" s="1"/>
  <c r="U279" i="160" s="1"/>
  <c r="U280" i="160" s="1"/>
  <c r="U281" i="160" s="1"/>
  <c r="U282" i="160" s="1"/>
  <c r="U283" i="160" s="1"/>
  <c r="U284" i="160" s="1"/>
  <c r="U285" i="160" s="1"/>
  <c r="U286" i="160" s="1"/>
  <c r="U287" i="160" s="1"/>
  <c r="U288" i="160" s="1"/>
  <c r="U289" i="160" s="1"/>
  <c r="U290" i="160" s="1"/>
  <c r="U291" i="160" s="1"/>
  <c r="U292" i="160" s="1"/>
  <c r="U293" i="160" s="1"/>
  <c r="U294" i="160" s="1"/>
  <c r="U295" i="160" s="1"/>
  <c r="U296" i="160" s="1"/>
  <c r="U297" i="160" s="1"/>
  <c r="U298" i="160" s="1"/>
  <c r="U299" i="160" s="1"/>
  <c r="U300" i="160" s="1"/>
  <c r="U301" i="160" s="1"/>
  <c r="U302" i="160" s="1"/>
  <c r="U303" i="160" s="1"/>
  <c r="U304" i="160" s="1"/>
  <c r="U305" i="160" s="1"/>
  <c r="U306" i="160" s="1"/>
  <c r="U307" i="160" s="1"/>
  <c r="U308" i="160" s="1"/>
  <c r="U309" i="160" s="1"/>
  <c r="U310" i="160" s="1"/>
  <c r="U311" i="160" s="1"/>
  <c r="U312" i="160" s="1"/>
  <c r="U313" i="160" s="1"/>
  <c r="U314" i="160" s="1"/>
  <c r="U315" i="160" s="1"/>
  <c r="U316" i="160" s="1"/>
  <c r="U317" i="160" s="1"/>
  <c r="U318" i="160" s="1"/>
  <c r="U319" i="160" s="1"/>
  <c r="U320" i="160" s="1"/>
  <c r="U321" i="160" s="1"/>
  <c r="U322" i="160" s="1"/>
  <c r="U323" i="160" s="1"/>
  <c r="U324" i="160" s="1"/>
  <c r="U325" i="160" s="1"/>
  <c r="U326" i="160" s="1"/>
  <c r="U327" i="160" s="1"/>
  <c r="U328" i="160" s="1"/>
  <c r="U329" i="160" s="1"/>
  <c r="U330" i="160" s="1"/>
  <c r="U331" i="160" s="1"/>
  <c r="U332" i="160" s="1"/>
  <c r="U333" i="160" s="1"/>
  <c r="S2" i="160"/>
  <c r="T3" i="160"/>
  <c r="X4" i="160"/>
  <c r="X5" i="160" s="1"/>
  <c r="X6" i="160" s="1"/>
  <c r="X7" i="160" s="1"/>
  <c r="X8" i="160" s="1"/>
  <c r="X9" i="160" s="1"/>
  <c r="X10" i="160" s="1"/>
  <c r="X11" i="160" s="1"/>
  <c r="X12" i="160" s="1"/>
  <c r="X13" i="160" s="1"/>
  <c r="X14" i="160" s="1"/>
  <c r="X15" i="160" s="1"/>
  <c r="X16" i="160" s="1"/>
  <c r="X17" i="160" s="1"/>
  <c r="X18" i="160" s="1"/>
  <c r="X19" i="160" s="1"/>
  <c r="X20" i="160" s="1"/>
  <c r="X21" i="160" s="1"/>
  <c r="X22" i="160" s="1"/>
  <c r="X23" i="160" s="1"/>
  <c r="X24" i="160" s="1"/>
  <c r="X25" i="160" s="1"/>
  <c r="X26" i="160" s="1"/>
  <c r="X27" i="160" s="1"/>
  <c r="X28" i="160" s="1"/>
  <c r="X29" i="160" s="1"/>
  <c r="X30" i="160" s="1"/>
  <c r="X31" i="160" s="1"/>
  <c r="X32" i="160" s="1"/>
  <c r="X33" i="160" s="1"/>
  <c r="X34" i="160" s="1"/>
  <c r="X35" i="160" s="1"/>
  <c r="X36" i="160" s="1"/>
  <c r="X37" i="160" s="1"/>
  <c r="X38" i="160" s="1"/>
  <c r="X39" i="160" s="1"/>
  <c r="X40" i="160" s="1"/>
  <c r="X41" i="160" s="1"/>
  <c r="X42" i="160" s="1"/>
  <c r="X43" i="160" s="1"/>
  <c r="X44" i="160" s="1"/>
  <c r="X45" i="160" s="1"/>
  <c r="X46" i="160" s="1"/>
  <c r="X47" i="160" s="1"/>
  <c r="X48" i="160" s="1"/>
  <c r="X49" i="160" s="1"/>
  <c r="X50" i="160" s="1"/>
  <c r="X51" i="160" s="1"/>
  <c r="X52" i="160" s="1"/>
  <c r="X53" i="160" s="1"/>
  <c r="X54" i="160" s="1"/>
  <c r="X55" i="160" s="1"/>
  <c r="X56" i="160" s="1"/>
  <c r="X57" i="160" s="1"/>
  <c r="X58" i="160" s="1"/>
  <c r="X59" i="160" s="1"/>
  <c r="X60" i="160" s="1"/>
  <c r="X61" i="160" s="1"/>
  <c r="X62" i="160" s="1"/>
  <c r="X63" i="160" s="1"/>
  <c r="X64" i="160" s="1"/>
  <c r="X65" i="160" s="1"/>
  <c r="X66" i="160" s="1"/>
  <c r="X67" i="160" s="1"/>
  <c r="X68" i="160" s="1"/>
  <c r="X69" i="160" s="1"/>
  <c r="X70" i="160" s="1"/>
  <c r="X71" i="160" s="1"/>
  <c r="X72" i="160" s="1"/>
  <c r="X73" i="160" s="1"/>
  <c r="X74" i="160" s="1"/>
  <c r="X75" i="160" s="1"/>
  <c r="X76" i="160" s="1"/>
  <c r="X77" i="160" s="1"/>
  <c r="X78" i="160" s="1"/>
  <c r="X79" i="160" s="1"/>
  <c r="X80" i="160" s="1"/>
  <c r="X81" i="160" s="1"/>
  <c r="X82" i="160" s="1"/>
  <c r="X83" i="160" s="1"/>
  <c r="X84" i="160" s="1"/>
  <c r="X85" i="160" s="1"/>
  <c r="X86" i="160" s="1"/>
  <c r="X87" i="160" s="1"/>
  <c r="X88" i="160" s="1"/>
  <c r="X89" i="160" s="1"/>
  <c r="X90" i="160" s="1"/>
  <c r="X91" i="160" s="1"/>
  <c r="X92" i="160" s="1"/>
  <c r="X93" i="160" s="1"/>
  <c r="X94" i="160" s="1"/>
  <c r="X95" i="160" s="1"/>
  <c r="X96" i="160" s="1"/>
  <c r="X97" i="160" s="1"/>
  <c r="X98" i="160" s="1"/>
  <c r="X99" i="160" s="1"/>
  <c r="X100" i="160" s="1"/>
  <c r="X101" i="160" s="1"/>
  <c r="X102" i="160" s="1"/>
  <c r="X103" i="160" s="1"/>
  <c r="X104" i="160" s="1"/>
  <c r="X105" i="160" s="1"/>
  <c r="X106" i="160" s="1"/>
  <c r="X107" i="160" s="1"/>
  <c r="X108" i="160" s="1"/>
  <c r="X109" i="160" s="1"/>
  <c r="X110" i="160" s="1"/>
  <c r="X111" i="160" s="1"/>
  <c r="X112" i="160" s="1"/>
  <c r="X113" i="160" s="1"/>
  <c r="X114" i="160" s="1"/>
  <c r="X115" i="160" s="1"/>
  <c r="X116" i="160" s="1"/>
  <c r="X117" i="160" s="1"/>
  <c r="X118" i="160" s="1"/>
  <c r="X119" i="160" s="1"/>
  <c r="X120" i="160" s="1"/>
  <c r="X121" i="160" s="1"/>
  <c r="X122" i="160" s="1"/>
  <c r="X123" i="160" s="1"/>
  <c r="X124" i="160" s="1"/>
  <c r="X125" i="160" s="1"/>
  <c r="X126" i="160" s="1"/>
  <c r="X127" i="160" s="1"/>
  <c r="X128" i="160" s="1"/>
  <c r="X129" i="160" s="1"/>
  <c r="X130" i="160" s="1"/>
  <c r="X131" i="160" s="1"/>
  <c r="X132" i="160" s="1"/>
  <c r="X133" i="160" s="1"/>
  <c r="X134" i="160" s="1"/>
  <c r="X135" i="160" s="1"/>
  <c r="X136" i="160" s="1"/>
  <c r="X137" i="160" s="1"/>
  <c r="X138" i="160" s="1"/>
  <c r="X139" i="160" s="1"/>
  <c r="X140" i="160" s="1"/>
  <c r="X141" i="160" s="1"/>
  <c r="X142" i="160" s="1"/>
  <c r="X143" i="160" s="1"/>
  <c r="X144" i="160" s="1"/>
  <c r="X145" i="160" s="1"/>
  <c r="X146" i="160" s="1"/>
  <c r="X147" i="160" s="1"/>
  <c r="X148" i="160" s="1"/>
  <c r="X149" i="160" s="1"/>
  <c r="X150" i="160" s="1"/>
  <c r="X151" i="160" s="1"/>
  <c r="X152" i="160" s="1"/>
  <c r="X153" i="160" s="1"/>
  <c r="X154" i="160" s="1"/>
  <c r="X155" i="160" s="1"/>
  <c r="X156" i="160" s="1"/>
  <c r="X157" i="160" s="1"/>
  <c r="X158" i="160" s="1"/>
  <c r="X159" i="160" s="1"/>
  <c r="X160" i="160" s="1"/>
  <c r="X161" i="160" s="1"/>
  <c r="X162" i="160" s="1"/>
  <c r="X163" i="160" s="1"/>
  <c r="X164" i="160" s="1"/>
  <c r="X165" i="160" s="1"/>
  <c r="X166" i="160" s="1"/>
  <c r="X167" i="160" s="1"/>
  <c r="X168" i="160" s="1"/>
  <c r="X169" i="160" s="1"/>
  <c r="X170" i="160" s="1"/>
  <c r="X171" i="160" s="1"/>
  <c r="X172" i="160" s="1"/>
  <c r="X173" i="160" s="1"/>
  <c r="X174" i="160" s="1"/>
  <c r="X175" i="160" s="1"/>
  <c r="X176" i="160" s="1"/>
  <c r="X177" i="160" s="1"/>
  <c r="X178" i="160" s="1"/>
  <c r="X179" i="160" s="1"/>
  <c r="X180" i="160" s="1"/>
  <c r="X181" i="160" s="1"/>
  <c r="X182" i="160" s="1"/>
  <c r="X183" i="160" s="1"/>
  <c r="X184" i="160" s="1"/>
  <c r="X185" i="160" s="1"/>
  <c r="X186" i="160" s="1"/>
  <c r="X187" i="160" s="1"/>
  <c r="X188" i="160" s="1"/>
  <c r="X189" i="160" s="1"/>
  <c r="X190" i="160" s="1"/>
  <c r="X191" i="160" s="1"/>
  <c r="X192" i="160" s="1"/>
  <c r="X193" i="160" s="1"/>
  <c r="X194" i="160" s="1"/>
  <c r="X195" i="160" s="1"/>
  <c r="X196" i="160" s="1"/>
  <c r="X197" i="160" s="1"/>
  <c r="X198" i="160" s="1"/>
  <c r="X199" i="160" s="1"/>
  <c r="X200" i="160" s="1"/>
  <c r="X201" i="160" s="1"/>
  <c r="X202" i="160" s="1"/>
  <c r="X203" i="160" s="1"/>
  <c r="X204" i="160" s="1"/>
  <c r="X205" i="160" s="1"/>
  <c r="X206" i="160" s="1"/>
  <c r="X207" i="160" s="1"/>
  <c r="X208" i="160" s="1"/>
  <c r="X209" i="160" s="1"/>
  <c r="X210" i="160" s="1"/>
  <c r="X211" i="160" s="1"/>
  <c r="X212" i="160" s="1"/>
  <c r="X213" i="160" s="1"/>
  <c r="X214" i="160" s="1"/>
  <c r="X215" i="160" s="1"/>
  <c r="X216" i="160" s="1"/>
  <c r="X217" i="160" s="1"/>
  <c r="X218" i="160" s="1"/>
  <c r="X219" i="160" s="1"/>
  <c r="X220" i="160" s="1"/>
  <c r="X221" i="160" s="1"/>
  <c r="X222" i="160" s="1"/>
  <c r="X223" i="160" s="1"/>
  <c r="X224" i="160" s="1"/>
  <c r="X225" i="160" s="1"/>
  <c r="X226" i="160" s="1"/>
  <c r="X227" i="160" s="1"/>
  <c r="X228" i="160" s="1"/>
  <c r="X229" i="160" s="1"/>
  <c r="X230" i="160" s="1"/>
  <c r="X231" i="160" s="1"/>
  <c r="X232" i="160" s="1"/>
  <c r="X233" i="160" s="1"/>
  <c r="X234" i="160" s="1"/>
  <c r="X235" i="160" s="1"/>
  <c r="X236" i="160" s="1"/>
  <c r="X237" i="160" s="1"/>
  <c r="X238" i="160" s="1"/>
  <c r="X239" i="160" s="1"/>
  <c r="X240" i="160" s="1"/>
  <c r="X241" i="160" s="1"/>
  <c r="X242" i="160" s="1"/>
  <c r="X243" i="160" s="1"/>
  <c r="X244" i="160" s="1"/>
  <c r="X245" i="160" s="1"/>
  <c r="X246" i="160" s="1"/>
  <c r="X247" i="160" s="1"/>
  <c r="X248" i="160" s="1"/>
  <c r="X249" i="160" s="1"/>
  <c r="X250" i="160" s="1"/>
  <c r="X251" i="160" s="1"/>
  <c r="X252" i="160" s="1"/>
  <c r="X253" i="160" s="1"/>
  <c r="X254" i="160" s="1"/>
  <c r="X255" i="160" s="1"/>
  <c r="X256" i="160" s="1"/>
  <c r="X257" i="160" s="1"/>
  <c r="X258" i="160" s="1"/>
  <c r="X259" i="160" s="1"/>
  <c r="X260" i="160" s="1"/>
  <c r="X261" i="160" s="1"/>
  <c r="X262" i="160" s="1"/>
  <c r="X263" i="160" s="1"/>
  <c r="X264" i="160" s="1"/>
  <c r="X265" i="160" s="1"/>
  <c r="X266" i="160" s="1"/>
  <c r="X267" i="160" s="1"/>
  <c r="X268" i="160" s="1"/>
  <c r="X269" i="160" s="1"/>
  <c r="X270" i="160" s="1"/>
  <c r="X271" i="160" s="1"/>
  <c r="X272" i="160" s="1"/>
  <c r="X273" i="160" s="1"/>
  <c r="X274" i="160" s="1"/>
  <c r="X275" i="160" s="1"/>
  <c r="X276" i="160" s="1"/>
  <c r="X277" i="160" s="1"/>
  <c r="X278" i="160" s="1"/>
  <c r="X279" i="160" s="1"/>
  <c r="X280" i="160" s="1"/>
  <c r="X281" i="160" s="1"/>
  <c r="X282" i="160" s="1"/>
  <c r="X283" i="160" s="1"/>
  <c r="X284" i="160" s="1"/>
  <c r="X285" i="160" s="1"/>
  <c r="X286" i="160" s="1"/>
  <c r="X287" i="160" s="1"/>
  <c r="X288" i="160" s="1"/>
  <c r="X289" i="160" s="1"/>
  <c r="X290" i="160" s="1"/>
  <c r="X291" i="160" s="1"/>
  <c r="X292" i="160" s="1"/>
  <c r="X293" i="160" s="1"/>
  <c r="X294" i="160" s="1"/>
  <c r="X295" i="160" s="1"/>
  <c r="X296" i="160" s="1"/>
  <c r="X297" i="160" s="1"/>
  <c r="X298" i="160" s="1"/>
  <c r="X299" i="160" s="1"/>
  <c r="X300" i="160" s="1"/>
  <c r="X301" i="160" s="1"/>
  <c r="X302" i="160" s="1"/>
  <c r="X303" i="160" s="1"/>
  <c r="X304" i="160" s="1"/>
  <c r="X305" i="160" s="1"/>
  <c r="X306" i="160" s="1"/>
  <c r="X307" i="160" s="1"/>
  <c r="X308" i="160" s="1"/>
  <c r="X309" i="160" s="1"/>
  <c r="X310" i="160" s="1"/>
  <c r="X311" i="160" s="1"/>
  <c r="X312" i="160" s="1"/>
  <c r="X313" i="160" s="1"/>
  <c r="X314" i="160" s="1"/>
  <c r="X315" i="160" s="1"/>
  <c r="X316" i="160" s="1"/>
  <c r="X317" i="160" s="1"/>
  <c r="X318" i="160" s="1"/>
  <c r="X319" i="160" s="1"/>
  <c r="X320" i="160" s="1"/>
  <c r="X321" i="160" s="1"/>
  <c r="X322" i="160" s="1"/>
  <c r="X323" i="160" s="1"/>
  <c r="X324" i="160" s="1"/>
  <c r="X325" i="160" s="1"/>
  <c r="X326" i="160" s="1"/>
  <c r="X327" i="160" s="1"/>
  <c r="X328" i="160" s="1"/>
  <c r="X329" i="160" s="1"/>
  <c r="X330" i="160" s="1"/>
  <c r="X331" i="160" s="1"/>
  <c r="X332" i="160" s="1"/>
  <c r="X333" i="160" s="1"/>
  <c r="W3" i="159"/>
  <c r="W4" i="159" s="1"/>
  <c r="W5" i="159" s="1"/>
  <c r="W6" i="159" s="1"/>
  <c r="W7" i="159" s="1"/>
  <c r="W8" i="159" s="1"/>
  <c r="W9" i="159" s="1"/>
  <c r="W10" i="159" s="1"/>
  <c r="W11" i="159" s="1"/>
  <c r="W12" i="159" s="1"/>
  <c r="W13" i="159" s="1"/>
  <c r="W14" i="159" s="1"/>
  <c r="W15" i="159" s="1"/>
  <c r="W16" i="159" s="1"/>
  <c r="W17" i="159" s="1"/>
  <c r="W18" i="159" s="1"/>
  <c r="W19" i="159" s="1"/>
  <c r="W20" i="159" s="1"/>
  <c r="W21" i="159" s="1"/>
  <c r="W22" i="159" s="1"/>
  <c r="W23" i="159" s="1"/>
  <c r="W24" i="159" s="1"/>
  <c r="W25" i="159" s="1"/>
  <c r="W26" i="159" s="1"/>
  <c r="W27" i="159" s="1"/>
  <c r="W28" i="159" s="1"/>
  <c r="W29" i="159" s="1"/>
  <c r="W30" i="159" s="1"/>
  <c r="W31" i="159" s="1"/>
  <c r="W32" i="159" s="1"/>
  <c r="W33" i="159" s="1"/>
  <c r="W34" i="159" s="1"/>
  <c r="W35" i="159" s="1"/>
  <c r="W36" i="159" s="1"/>
  <c r="W37" i="159" s="1"/>
  <c r="W38" i="159" s="1"/>
  <c r="W39" i="159" s="1"/>
  <c r="W40" i="159" s="1"/>
  <c r="W41" i="159" s="1"/>
  <c r="W42" i="159" s="1"/>
  <c r="W43" i="159" s="1"/>
  <c r="W44" i="159" s="1"/>
  <c r="W45" i="159" s="1"/>
  <c r="W46" i="159" s="1"/>
  <c r="W47" i="159" s="1"/>
  <c r="W48" i="159" s="1"/>
  <c r="W49" i="159" s="1"/>
  <c r="W50" i="159" s="1"/>
  <c r="W51" i="159" s="1"/>
  <c r="W52" i="159" s="1"/>
  <c r="W53" i="159" s="1"/>
  <c r="W54" i="159" s="1"/>
  <c r="W55" i="159" s="1"/>
  <c r="W56" i="159" s="1"/>
  <c r="W57" i="159" s="1"/>
  <c r="W58" i="159" s="1"/>
  <c r="W59" i="159" s="1"/>
  <c r="W60" i="159" s="1"/>
  <c r="W61" i="159" s="1"/>
  <c r="W62" i="159" s="1"/>
  <c r="W63" i="159" s="1"/>
  <c r="W64" i="159" s="1"/>
  <c r="W65" i="159" s="1"/>
  <c r="W66" i="159" s="1"/>
  <c r="W67" i="159" s="1"/>
  <c r="W68" i="159" s="1"/>
  <c r="W69" i="159" s="1"/>
  <c r="W70" i="159" s="1"/>
  <c r="W71" i="159" s="1"/>
  <c r="W72" i="159" s="1"/>
  <c r="W73" i="159" s="1"/>
  <c r="W74" i="159" s="1"/>
  <c r="W75" i="159" s="1"/>
  <c r="W76" i="159" s="1"/>
  <c r="W77" i="159" s="1"/>
  <c r="W78" i="159" s="1"/>
  <c r="W79" i="159" s="1"/>
  <c r="W80" i="159" s="1"/>
  <c r="W81" i="159" s="1"/>
  <c r="W82" i="159" s="1"/>
  <c r="W83" i="159" s="1"/>
  <c r="W84" i="159" s="1"/>
  <c r="W85" i="159" s="1"/>
  <c r="W86" i="159" s="1"/>
  <c r="W87" i="159" s="1"/>
  <c r="W88" i="159" s="1"/>
  <c r="W89" i="159" s="1"/>
  <c r="W90" i="159" s="1"/>
  <c r="W91" i="159" s="1"/>
  <c r="W92" i="159" s="1"/>
  <c r="W93" i="159" s="1"/>
  <c r="W94" i="159" s="1"/>
  <c r="W95" i="159" s="1"/>
  <c r="W96" i="159" s="1"/>
  <c r="W97" i="159" s="1"/>
  <c r="W98" i="159" s="1"/>
  <c r="W99" i="159" s="1"/>
  <c r="W100" i="159" s="1"/>
  <c r="W101" i="159" s="1"/>
  <c r="W102" i="159" s="1"/>
  <c r="W103" i="159" s="1"/>
  <c r="W104" i="159" s="1"/>
  <c r="W105" i="159" s="1"/>
  <c r="W106" i="159" s="1"/>
  <c r="W107" i="159" s="1"/>
  <c r="W108" i="159" s="1"/>
  <c r="W109" i="159" s="1"/>
  <c r="W110" i="159" s="1"/>
  <c r="W111" i="159" s="1"/>
  <c r="W112" i="159" s="1"/>
  <c r="W113" i="159" s="1"/>
  <c r="W114" i="159" s="1"/>
  <c r="W115" i="159" s="1"/>
  <c r="W116" i="159" s="1"/>
  <c r="W117" i="159" s="1"/>
  <c r="W118" i="159" s="1"/>
  <c r="W119" i="159" s="1"/>
  <c r="W120" i="159" s="1"/>
  <c r="W121" i="159" s="1"/>
  <c r="W122" i="159" s="1"/>
  <c r="W123" i="159" s="1"/>
  <c r="W124" i="159" s="1"/>
  <c r="W125" i="159" s="1"/>
  <c r="W126" i="159" s="1"/>
  <c r="W127" i="159" s="1"/>
  <c r="W128" i="159" s="1"/>
  <c r="W129" i="159" s="1"/>
  <c r="W130" i="159" s="1"/>
  <c r="W131" i="159" s="1"/>
  <c r="W132" i="159" s="1"/>
  <c r="W133" i="159" s="1"/>
  <c r="W134" i="159" s="1"/>
  <c r="W135" i="159" s="1"/>
  <c r="W136" i="159" s="1"/>
  <c r="W137" i="159" s="1"/>
  <c r="W138" i="159" s="1"/>
  <c r="W139" i="159" s="1"/>
  <c r="W140" i="159" s="1"/>
  <c r="W141" i="159" s="1"/>
  <c r="W142" i="159" s="1"/>
  <c r="W143" i="159" s="1"/>
  <c r="W144" i="159" s="1"/>
  <c r="W145" i="159" s="1"/>
  <c r="W146" i="159" s="1"/>
  <c r="W147" i="159" s="1"/>
  <c r="W148" i="159" s="1"/>
  <c r="W149" i="159" s="1"/>
  <c r="W150" i="159" s="1"/>
  <c r="W151" i="159" s="1"/>
  <c r="W152" i="159" s="1"/>
  <c r="W153" i="159" s="1"/>
  <c r="W154" i="159" s="1"/>
  <c r="W155" i="159" s="1"/>
  <c r="W156" i="159" s="1"/>
  <c r="W157" i="159" s="1"/>
  <c r="W158" i="159" s="1"/>
  <c r="W159" i="159" s="1"/>
  <c r="W160" i="159" s="1"/>
  <c r="W161" i="159" s="1"/>
  <c r="W162" i="159" s="1"/>
  <c r="W163" i="159" s="1"/>
  <c r="W164" i="159" s="1"/>
  <c r="W165" i="159" s="1"/>
  <c r="W166" i="159" s="1"/>
  <c r="W167" i="159" s="1"/>
  <c r="W168" i="159" s="1"/>
  <c r="W169" i="159" s="1"/>
  <c r="W170" i="159" s="1"/>
  <c r="W171" i="159" s="1"/>
  <c r="W172" i="159" s="1"/>
  <c r="W173" i="159" s="1"/>
  <c r="W174" i="159" s="1"/>
  <c r="W175" i="159" s="1"/>
  <c r="W176" i="159" s="1"/>
  <c r="W177" i="159" s="1"/>
  <c r="W178" i="159" s="1"/>
  <c r="W179" i="159" s="1"/>
  <c r="W180" i="159" s="1"/>
  <c r="W181" i="159" s="1"/>
  <c r="W182" i="159" s="1"/>
  <c r="W183" i="159" s="1"/>
  <c r="W184" i="159" s="1"/>
  <c r="W185" i="159" s="1"/>
  <c r="W186" i="159" s="1"/>
  <c r="W187" i="159" s="1"/>
  <c r="W188" i="159" s="1"/>
  <c r="W189" i="159" s="1"/>
  <c r="W190" i="159" s="1"/>
  <c r="W191" i="159" s="1"/>
  <c r="W192" i="159" s="1"/>
  <c r="W193" i="159" s="1"/>
  <c r="W194" i="159" s="1"/>
  <c r="W195" i="159" s="1"/>
  <c r="W196" i="159" s="1"/>
  <c r="W197" i="159" s="1"/>
  <c r="W198" i="159" s="1"/>
  <c r="W199" i="159" s="1"/>
  <c r="W200" i="159" s="1"/>
  <c r="W201" i="159" s="1"/>
  <c r="W202" i="159" s="1"/>
  <c r="W203" i="159" s="1"/>
  <c r="W204" i="159" s="1"/>
  <c r="W205" i="159" s="1"/>
  <c r="W206" i="159" s="1"/>
  <c r="W207" i="159" s="1"/>
  <c r="W208" i="159" s="1"/>
  <c r="W209" i="159" s="1"/>
  <c r="W210" i="159" s="1"/>
  <c r="W211" i="159" s="1"/>
  <c r="W212" i="159" s="1"/>
  <c r="W213" i="159" s="1"/>
  <c r="W214" i="159" s="1"/>
  <c r="W215" i="159" s="1"/>
  <c r="W216" i="159" s="1"/>
  <c r="W217" i="159" s="1"/>
  <c r="W218" i="159" s="1"/>
  <c r="W219" i="159" s="1"/>
  <c r="W220" i="159" s="1"/>
  <c r="W221" i="159" s="1"/>
  <c r="W222" i="159" s="1"/>
  <c r="W223" i="159" s="1"/>
  <c r="W224" i="159" s="1"/>
  <c r="W225" i="159" s="1"/>
  <c r="W226" i="159" s="1"/>
  <c r="W227" i="159" s="1"/>
  <c r="W228" i="159" s="1"/>
  <c r="W229" i="159" s="1"/>
  <c r="W230" i="159" s="1"/>
  <c r="W231" i="159" s="1"/>
  <c r="W232" i="159" s="1"/>
  <c r="W233" i="159" s="1"/>
  <c r="W234" i="159" s="1"/>
  <c r="W235" i="159" s="1"/>
  <c r="W236" i="159" s="1"/>
  <c r="W237" i="159" s="1"/>
  <c r="W238" i="159" s="1"/>
  <c r="W239" i="159" s="1"/>
  <c r="W240" i="159" s="1"/>
  <c r="W241" i="159" s="1"/>
  <c r="W242" i="159" s="1"/>
  <c r="W243" i="159" s="1"/>
  <c r="W244" i="159" s="1"/>
  <c r="W245" i="159" s="1"/>
  <c r="W246" i="159" s="1"/>
  <c r="W247" i="159" s="1"/>
  <c r="W248" i="159" s="1"/>
  <c r="W249" i="159" s="1"/>
  <c r="W250" i="159" s="1"/>
  <c r="W251" i="159" s="1"/>
  <c r="W252" i="159" s="1"/>
  <c r="W253" i="159" s="1"/>
  <c r="W254" i="159" s="1"/>
  <c r="W255" i="159" s="1"/>
  <c r="W256" i="159" s="1"/>
  <c r="W257" i="159" s="1"/>
  <c r="W258" i="159" s="1"/>
  <c r="W259" i="159" s="1"/>
  <c r="W260" i="159" s="1"/>
  <c r="W261" i="159" s="1"/>
  <c r="W262" i="159" s="1"/>
  <c r="W263" i="159" s="1"/>
  <c r="W264" i="159" s="1"/>
  <c r="W265" i="159" s="1"/>
  <c r="W266" i="159" s="1"/>
  <c r="W267" i="159" s="1"/>
  <c r="W268" i="159" s="1"/>
  <c r="W269" i="159" s="1"/>
  <c r="W270" i="159" s="1"/>
  <c r="W271" i="159" s="1"/>
  <c r="W272" i="159" s="1"/>
  <c r="W273" i="159" s="1"/>
  <c r="W274" i="159" s="1"/>
  <c r="W275" i="159" s="1"/>
  <c r="W276" i="159" s="1"/>
  <c r="W277" i="159" s="1"/>
  <c r="W278" i="159" s="1"/>
  <c r="W279" i="159" s="1"/>
  <c r="W280" i="159" s="1"/>
  <c r="W281" i="159" s="1"/>
  <c r="W282" i="159" s="1"/>
  <c r="W283" i="159" s="1"/>
  <c r="W284" i="159" s="1"/>
  <c r="W285" i="159" s="1"/>
  <c r="W286" i="159" s="1"/>
  <c r="W287" i="159" s="1"/>
  <c r="W288" i="159" s="1"/>
  <c r="W289" i="159" s="1"/>
  <c r="W290" i="159" s="1"/>
  <c r="W291" i="159" s="1"/>
  <c r="W292" i="159" s="1"/>
  <c r="W293" i="159" s="1"/>
  <c r="W294" i="159" s="1"/>
  <c r="W295" i="159" s="1"/>
  <c r="W296" i="159" s="1"/>
  <c r="W297" i="159" s="1"/>
  <c r="W298" i="159" s="1"/>
  <c r="W299" i="159" s="1"/>
  <c r="W300" i="159" s="1"/>
  <c r="W301" i="159" s="1"/>
  <c r="W302" i="159" s="1"/>
  <c r="W303" i="159" s="1"/>
  <c r="W304" i="159" s="1"/>
  <c r="W305" i="159" s="1"/>
  <c r="W306" i="159" s="1"/>
  <c r="W307" i="159" s="1"/>
  <c r="W308" i="159" s="1"/>
  <c r="W309" i="159" s="1"/>
  <c r="W310" i="159" s="1"/>
  <c r="W311" i="159" s="1"/>
  <c r="W312" i="159" s="1"/>
  <c r="W313" i="159" s="1"/>
  <c r="W314" i="159" s="1"/>
  <c r="W315" i="159" s="1"/>
  <c r="W316" i="159" s="1"/>
  <c r="W317" i="159" s="1"/>
  <c r="W318" i="159" s="1"/>
  <c r="W319" i="159" s="1"/>
  <c r="W320" i="159" s="1"/>
  <c r="W321" i="159" s="1"/>
  <c r="W322" i="159" s="1"/>
  <c r="W323" i="159" s="1"/>
  <c r="W324" i="159" s="1"/>
  <c r="W325" i="159" s="1"/>
  <c r="W326" i="159" s="1"/>
  <c r="W327" i="159" s="1"/>
  <c r="W328" i="159" s="1"/>
  <c r="W329" i="159" s="1"/>
  <c r="W330" i="159" s="1"/>
  <c r="W331" i="159" s="1"/>
  <c r="W332" i="159" s="1"/>
  <c r="W333" i="159" s="1"/>
  <c r="U6" i="159"/>
  <c r="U7" i="159" s="1"/>
  <c r="U8" i="159" s="1"/>
  <c r="U9" i="159" s="1"/>
  <c r="U10" i="159" s="1"/>
  <c r="U11" i="159" s="1"/>
  <c r="U12" i="159" s="1"/>
  <c r="U13" i="159" s="1"/>
  <c r="U14" i="159" s="1"/>
  <c r="U15" i="159" s="1"/>
  <c r="U16" i="159" s="1"/>
  <c r="U17" i="159" s="1"/>
  <c r="U18" i="159" s="1"/>
  <c r="U19" i="159" s="1"/>
  <c r="U20" i="159" s="1"/>
  <c r="U21" i="159" s="1"/>
  <c r="U22" i="159" s="1"/>
  <c r="U23" i="159" s="1"/>
  <c r="U24" i="159" s="1"/>
  <c r="U25" i="159" s="1"/>
  <c r="U26" i="159" s="1"/>
  <c r="U27" i="159" s="1"/>
  <c r="U28" i="159" s="1"/>
  <c r="U29" i="159" s="1"/>
  <c r="U30" i="159" s="1"/>
  <c r="U31" i="159" s="1"/>
  <c r="U32" i="159" s="1"/>
  <c r="U33" i="159" s="1"/>
  <c r="U34" i="159" s="1"/>
  <c r="U35" i="159" s="1"/>
  <c r="U36" i="159" s="1"/>
  <c r="U37" i="159" s="1"/>
  <c r="U38" i="159" s="1"/>
  <c r="U39" i="159" s="1"/>
  <c r="U40" i="159" s="1"/>
  <c r="U41" i="159" s="1"/>
  <c r="U42" i="159" s="1"/>
  <c r="U43" i="159" s="1"/>
  <c r="U44" i="159" s="1"/>
  <c r="U45" i="159" s="1"/>
  <c r="U46" i="159" s="1"/>
  <c r="U47" i="159" s="1"/>
  <c r="U48" i="159" s="1"/>
  <c r="U49" i="159" s="1"/>
  <c r="U50" i="159" s="1"/>
  <c r="U51" i="159" s="1"/>
  <c r="U52" i="159" s="1"/>
  <c r="U53" i="159" s="1"/>
  <c r="U54" i="159" s="1"/>
  <c r="U55" i="159" s="1"/>
  <c r="U56" i="159" s="1"/>
  <c r="U57" i="159" s="1"/>
  <c r="U58" i="159" s="1"/>
  <c r="U59" i="159" s="1"/>
  <c r="U60" i="159" s="1"/>
  <c r="U61" i="159" s="1"/>
  <c r="U62" i="159" s="1"/>
  <c r="U63" i="159" s="1"/>
  <c r="U64" i="159" s="1"/>
  <c r="U65" i="159" s="1"/>
  <c r="U66" i="159" s="1"/>
  <c r="U67" i="159" s="1"/>
  <c r="U68" i="159" s="1"/>
  <c r="U69" i="159" s="1"/>
  <c r="U70" i="159" s="1"/>
  <c r="U71" i="159" s="1"/>
  <c r="U72" i="159" s="1"/>
  <c r="U73" i="159" s="1"/>
  <c r="U74" i="159" s="1"/>
  <c r="U75" i="159" s="1"/>
  <c r="U76" i="159" s="1"/>
  <c r="U77" i="159" s="1"/>
  <c r="U78" i="159" s="1"/>
  <c r="U79" i="159" s="1"/>
  <c r="U80" i="159" s="1"/>
  <c r="U81" i="159" s="1"/>
  <c r="U82" i="159" s="1"/>
  <c r="U83" i="159" s="1"/>
  <c r="U84" i="159" s="1"/>
  <c r="U85" i="159" s="1"/>
  <c r="U86" i="159" s="1"/>
  <c r="U87" i="159" s="1"/>
  <c r="U88" i="159" s="1"/>
  <c r="U89" i="159" s="1"/>
  <c r="U90" i="159" s="1"/>
  <c r="U91" i="159" s="1"/>
  <c r="U92" i="159" s="1"/>
  <c r="U93" i="159" s="1"/>
  <c r="U94" i="159" s="1"/>
  <c r="U95" i="159" s="1"/>
  <c r="U96" i="159" s="1"/>
  <c r="U97" i="159" s="1"/>
  <c r="U98" i="159" s="1"/>
  <c r="U99" i="159" s="1"/>
  <c r="U100" i="159" s="1"/>
  <c r="U101" i="159" s="1"/>
  <c r="U102" i="159" s="1"/>
  <c r="U103" i="159" s="1"/>
  <c r="U104" i="159" s="1"/>
  <c r="U105" i="159" s="1"/>
  <c r="U106" i="159" s="1"/>
  <c r="U107" i="159" s="1"/>
  <c r="U108" i="159" s="1"/>
  <c r="U109" i="159" s="1"/>
  <c r="U110" i="159" s="1"/>
  <c r="U111" i="159" s="1"/>
  <c r="U112" i="159" s="1"/>
  <c r="U113" i="159" s="1"/>
  <c r="U114" i="159" s="1"/>
  <c r="U115" i="159" s="1"/>
  <c r="U116" i="159" s="1"/>
  <c r="U117" i="159" s="1"/>
  <c r="U118" i="159" s="1"/>
  <c r="U119" i="159" s="1"/>
  <c r="U120" i="159" s="1"/>
  <c r="U121" i="159" s="1"/>
  <c r="U122" i="159" s="1"/>
  <c r="U123" i="159" s="1"/>
  <c r="U124" i="159" s="1"/>
  <c r="U125" i="159" s="1"/>
  <c r="U126" i="159" s="1"/>
  <c r="U127" i="159" s="1"/>
  <c r="U128" i="159" s="1"/>
  <c r="U129" i="159" s="1"/>
  <c r="U130" i="159" s="1"/>
  <c r="U131" i="159" s="1"/>
  <c r="U132" i="159" s="1"/>
  <c r="U133" i="159" s="1"/>
  <c r="U134" i="159" s="1"/>
  <c r="U135" i="159" s="1"/>
  <c r="U136" i="159" s="1"/>
  <c r="U137" i="159" s="1"/>
  <c r="U138" i="159" s="1"/>
  <c r="U139" i="159" s="1"/>
  <c r="U140" i="159" s="1"/>
  <c r="U141" i="159" s="1"/>
  <c r="U142" i="159" s="1"/>
  <c r="U143" i="159" s="1"/>
  <c r="U144" i="159" s="1"/>
  <c r="U145" i="159" s="1"/>
  <c r="U146" i="159" s="1"/>
  <c r="U147" i="159" s="1"/>
  <c r="U148" i="159" s="1"/>
  <c r="U149" i="159" s="1"/>
  <c r="U150" i="159" s="1"/>
  <c r="U151" i="159" s="1"/>
  <c r="U152" i="159" s="1"/>
  <c r="U153" i="159" s="1"/>
  <c r="U154" i="159" s="1"/>
  <c r="U155" i="159" s="1"/>
  <c r="U156" i="159" s="1"/>
  <c r="U157" i="159" s="1"/>
  <c r="U158" i="159" s="1"/>
  <c r="U159" i="159" s="1"/>
  <c r="U160" i="159" s="1"/>
  <c r="U161" i="159" s="1"/>
  <c r="U162" i="159" s="1"/>
  <c r="U163" i="159" s="1"/>
  <c r="U164" i="159" s="1"/>
  <c r="U165" i="159" s="1"/>
  <c r="U166" i="159" s="1"/>
  <c r="U167" i="159" s="1"/>
  <c r="U168" i="159" s="1"/>
  <c r="U169" i="159" s="1"/>
  <c r="U170" i="159" s="1"/>
  <c r="U171" i="159" s="1"/>
  <c r="U172" i="159" s="1"/>
  <c r="U173" i="159" s="1"/>
  <c r="U174" i="159" s="1"/>
  <c r="U175" i="159" s="1"/>
  <c r="U176" i="159" s="1"/>
  <c r="U177" i="159" s="1"/>
  <c r="U178" i="159" s="1"/>
  <c r="U179" i="159" s="1"/>
  <c r="U180" i="159" s="1"/>
  <c r="U181" i="159" s="1"/>
  <c r="U182" i="159" s="1"/>
  <c r="U183" i="159" s="1"/>
  <c r="U184" i="159" s="1"/>
  <c r="U185" i="159" s="1"/>
  <c r="U186" i="159" s="1"/>
  <c r="U187" i="159" s="1"/>
  <c r="U188" i="159" s="1"/>
  <c r="U189" i="159" s="1"/>
  <c r="U190" i="159" s="1"/>
  <c r="U191" i="159" s="1"/>
  <c r="U192" i="159" s="1"/>
  <c r="U193" i="159" s="1"/>
  <c r="U194" i="159" s="1"/>
  <c r="U195" i="159" s="1"/>
  <c r="U196" i="159" s="1"/>
  <c r="U197" i="159" s="1"/>
  <c r="U198" i="159" s="1"/>
  <c r="U199" i="159" s="1"/>
  <c r="U200" i="159" s="1"/>
  <c r="U201" i="159" s="1"/>
  <c r="U202" i="159" s="1"/>
  <c r="U203" i="159" s="1"/>
  <c r="U204" i="159" s="1"/>
  <c r="U205" i="159" s="1"/>
  <c r="U206" i="159" s="1"/>
  <c r="U207" i="159" s="1"/>
  <c r="U208" i="159" s="1"/>
  <c r="U209" i="159" s="1"/>
  <c r="U210" i="159" s="1"/>
  <c r="U211" i="159" s="1"/>
  <c r="U212" i="159" s="1"/>
  <c r="U213" i="159" s="1"/>
  <c r="U214" i="159" s="1"/>
  <c r="U215" i="159" s="1"/>
  <c r="U216" i="159" s="1"/>
  <c r="U217" i="159" s="1"/>
  <c r="U218" i="159" s="1"/>
  <c r="U219" i="159" s="1"/>
  <c r="U220" i="159" s="1"/>
  <c r="U221" i="159" s="1"/>
  <c r="U222" i="159" s="1"/>
  <c r="U223" i="159" s="1"/>
  <c r="U224" i="159" s="1"/>
  <c r="U225" i="159" s="1"/>
  <c r="U226" i="159" s="1"/>
  <c r="U227" i="159" s="1"/>
  <c r="U228" i="159" s="1"/>
  <c r="U229" i="159" s="1"/>
  <c r="U230" i="159" s="1"/>
  <c r="U231" i="159" s="1"/>
  <c r="U232" i="159" s="1"/>
  <c r="U233" i="159" s="1"/>
  <c r="U234" i="159" s="1"/>
  <c r="U235" i="159" s="1"/>
  <c r="U236" i="159" s="1"/>
  <c r="U237" i="159" s="1"/>
  <c r="U238" i="159" s="1"/>
  <c r="U239" i="159" s="1"/>
  <c r="U240" i="159" s="1"/>
  <c r="U241" i="159" s="1"/>
  <c r="U242" i="159" s="1"/>
  <c r="U243" i="159" s="1"/>
  <c r="U244" i="159" s="1"/>
  <c r="U245" i="159" s="1"/>
  <c r="U246" i="159" s="1"/>
  <c r="U247" i="159" s="1"/>
  <c r="U248" i="159" s="1"/>
  <c r="U249" i="159" s="1"/>
  <c r="U250" i="159" s="1"/>
  <c r="U251" i="159" s="1"/>
  <c r="U252" i="159" s="1"/>
  <c r="U253" i="159" s="1"/>
  <c r="U254" i="159" s="1"/>
  <c r="U255" i="159" s="1"/>
  <c r="U256" i="159" s="1"/>
  <c r="U257" i="159" s="1"/>
  <c r="U258" i="159" s="1"/>
  <c r="U259" i="159" s="1"/>
  <c r="U260" i="159" s="1"/>
  <c r="U261" i="159" s="1"/>
  <c r="U262" i="159" s="1"/>
  <c r="U263" i="159" s="1"/>
  <c r="U264" i="159" s="1"/>
  <c r="U265" i="159" s="1"/>
  <c r="U266" i="159" s="1"/>
  <c r="U267" i="159" s="1"/>
  <c r="U268" i="159" s="1"/>
  <c r="U269" i="159" s="1"/>
  <c r="U270" i="159" s="1"/>
  <c r="U271" i="159" s="1"/>
  <c r="U272" i="159" s="1"/>
  <c r="U273" i="159" s="1"/>
  <c r="U274" i="159" s="1"/>
  <c r="U275" i="159" s="1"/>
  <c r="U276" i="159" s="1"/>
  <c r="U277" i="159" s="1"/>
  <c r="U278" i="159" s="1"/>
  <c r="U279" i="159" s="1"/>
  <c r="U280" i="159" s="1"/>
  <c r="U281" i="159" s="1"/>
  <c r="U282" i="159" s="1"/>
  <c r="U283" i="159" s="1"/>
  <c r="U284" i="159" s="1"/>
  <c r="U285" i="159" s="1"/>
  <c r="U286" i="159" s="1"/>
  <c r="U287" i="159" s="1"/>
  <c r="U288" i="159" s="1"/>
  <c r="U289" i="159" s="1"/>
  <c r="U290" i="159" s="1"/>
  <c r="U291" i="159" s="1"/>
  <c r="U292" i="159" s="1"/>
  <c r="U293" i="159" s="1"/>
  <c r="U294" i="159" s="1"/>
  <c r="U295" i="159" s="1"/>
  <c r="U296" i="159" s="1"/>
  <c r="U297" i="159" s="1"/>
  <c r="U298" i="159" s="1"/>
  <c r="U299" i="159" s="1"/>
  <c r="U300" i="159" s="1"/>
  <c r="U301" i="159" s="1"/>
  <c r="U302" i="159" s="1"/>
  <c r="U303" i="159" s="1"/>
  <c r="U304" i="159" s="1"/>
  <c r="U305" i="159" s="1"/>
  <c r="U306" i="159" s="1"/>
  <c r="U307" i="159" s="1"/>
  <c r="U308" i="159" s="1"/>
  <c r="U309" i="159" s="1"/>
  <c r="U310" i="159" s="1"/>
  <c r="U311" i="159" s="1"/>
  <c r="U312" i="159" s="1"/>
  <c r="U313" i="159" s="1"/>
  <c r="U314" i="159" s="1"/>
  <c r="U315" i="159" s="1"/>
  <c r="U316" i="159" s="1"/>
  <c r="U317" i="159" s="1"/>
  <c r="U318" i="159" s="1"/>
  <c r="U319" i="159" s="1"/>
  <c r="U320" i="159" s="1"/>
  <c r="U321" i="159" s="1"/>
  <c r="U322" i="159" s="1"/>
  <c r="U323" i="159" s="1"/>
  <c r="U324" i="159" s="1"/>
  <c r="U325" i="159" s="1"/>
  <c r="U326" i="159" s="1"/>
  <c r="U327" i="159" s="1"/>
  <c r="U328" i="159" s="1"/>
  <c r="U329" i="159" s="1"/>
  <c r="U330" i="159" s="1"/>
  <c r="U331" i="159" s="1"/>
  <c r="U332" i="159" s="1"/>
  <c r="U333" i="159" s="1"/>
  <c r="V3" i="159"/>
  <c r="V4" i="159" s="1"/>
  <c r="V5" i="159" s="1"/>
  <c r="V6" i="159" s="1"/>
  <c r="V7" i="159" s="1"/>
  <c r="V8" i="159" s="1"/>
  <c r="V9" i="159" s="1"/>
  <c r="V10" i="159" s="1"/>
  <c r="V11" i="159" s="1"/>
  <c r="V12" i="159" s="1"/>
  <c r="V13" i="159" s="1"/>
  <c r="V14" i="159" s="1"/>
  <c r="V15" i="159" s="1"/>
  <c r="V16" i="159" s="1"/>
  <c r="V17" i="159" s="1"/>
  <c r="V18" i="159" s="1"/>
  <c r="V19" i="159" s="1"/>
  <c r="V20" i="159" s="1"/>
  <c r="V21" i="159" s="1"/>
  <c r="V22" i="159" s="1"/>
  <c r="V23" i="159" s="1"/>
  <c r="V24" i="159" s="1"/>
  <c r="V25" i="159" s="1"/>
  <c r="V26" i="159" s="1"/>
  <c r="V27" i="159" s="1"/>
  <c r="V28" i="159" s="1"/>
  <c r="V29" i="159" s="1"/>
  <c r="V30" i="159" s="1"/>
  <c r="V31" i="159" s="1"/>
  <c r="V32" i="159" s="1"/>
  <c r="V33" i="159" s="1"/>
  <c r="V34" i="159" s="1"/>
  <c r="V35" i="159" s="1"/>
  <c r="V36" i="159" s="1"/>
  <c r="V37" i="159" s="1"/>
  <c r="V38" i="159" s="1"/>
  <c r="V39" i="159" s="1"/>
  <c r="V40" i="159" s="1"/>
  <c r="V41" i="159" s="1"/>
  <c r="V42" i="159" s="1"/>
  <c r="V43" i="159" s="1"/>
  <c r="V44" i="159" s="1"/>
  <c r="V45" i="159" s="1"/>
  <c r="V46" i="159" s="1"/>
  <c r="V47" i="159" s="1"/>
  <c r="V48" i="159" s="1"/>
  <c r="V49" i="159" s="1"/>
  <c r="V50" i="159" s="1"/>
  <c r="V51" i="159" s="1"/>
  <c r="V52" i="159" s="1"/>
  <c r="V53" i="159" s="1"/>
  <c r="V54" i="159" s="1"/>
  <c r="V55" i="159" s="1"/>
  <c r="V56" i="159" s="1"/>
  <c r="V57" i="159" s="1"/>
  <c r="V58" i="159" s="1"/>
  <c r="V59" i="159" s="1"/>
  <c r="V60" i="159" s="1"/>
  <c r="V61" i="159" s="1"/>
  <c r="V62" i="159" s="1"/>
  <c r="V63" i="159" s="1"/>
  <c r="V64" i="159" s="1"/>
  <c r="V65" i="159" s="1"/>
  <c r="V66" i="159" s="1"/>
  <c r="V67" i="159" s="1"/>
  <c r="V68" i="159" s="1"/>
  <c r="V69" i="159" s="1"/>
  <c r="V70" i="159" s="1"/>
  <c r="V71" i="159" s="1"/>
  <c r="V72" i="159" s="1"/>
  <c r="V73" i="159" s="1"/>
  <c r="V74" i="159" s="1"/>
  <c r="V75" i="159" s="1"/>
  <c r="V76" i="159" s="1"/>
  <c r="V77" i="159" s="1"/>
  <c r="V78" i="159" s="1"/>
  <c r="V79" i="159" s="1"/>
  <c r="V80" i="159" s="1"/>
  <c r="V81" i="159" s="1"/>
  <c r="V82" i="159" s="1"/>
  <c r="V83" i="159" s="1"/>
  <c r="V84" i="159" s="1"/>
  <c r="V85" i="159" s="1"/>
  <c r="V86" i="159" s="1"/>
  <c r="V87" i="159" s="1"/>
  <c r="V88" i="159" s="1"/>
  <c r="V89" i="159" s="1"/>
  <c r="V90" i="159" s="1"/>
  <c r="V91" i="159" s="1"/>
  <c r="V92" i="159" s="1"/>
  <c r="V93" i="159" s="1"/>
  <c r="V94" i="159" s="1"/>
  <c r="V95" i="159" s="1"/>
  <c r="V96" i="159" s="1"/>
  <c r="V97" i="159" s="1"/>
  <c r="V98" i="159" s="1"/>
  <c r="V99" i="159" s="1"/>
  <c r="V100" i="159" s="1"/>
  <c r="V101" i="159" s="1"/>
  <c r="V102" i="159" s="1"/>
  <c r="V103" i="159" s="1"/>
  <c r="V104" i="159" s="1"/>
  <c r="V105" i="159" s="1"/>
  <c r="V106" i="159" s="1"/>
  <c r="V107" i="159" s="1"/>
  <c r="V108" i="159" s="1"/>
  <c r="V109" i="159" s="1"/>
  <c r="V110" i="159" s="1"/>
  <c r="V111" i="159" s="1"/>
  <c r="V112" i="159" s="1"/>
  <c r="V113" i="159" s="1"/>
  <c r="V114" i="159" s="1"/>
  <c r="V115" i="159" s="1"/>
  <c r="V116" i="159" s="1"/>
  <c r="V117" i="159" s="1"/>
  <c r="V118" i="159" s="1"/>
  <c r="V119" i="159" s="1"/>
  <c r="V120" i="159" s="1"/>
  <c r="V121" i="159" s="1"/>
  <c r="V122" i="159" s="1"/>
  <c r="V123" i="159" s="1"/>
  <c r="V124" i="159" s="1"/>
  <c r="V125" i="159" s="1"/>
  <c r="V126" i="159" s="1"/>
  <c r="V127" i="159" s="1"/>
  <c r="V128" i="159" s="1"/>
  <c r="V129" i="159" s="1"/>
  <c r="V130" i="159" s="1"/>
  <c r="V131" i="159" s="1"/>
  <c r="V132" i="159" s="1"/>
  <c r="V133" i="159" s="1"/>
  <c r="V134" i="159" s="1"/>
  <c r="V135" i="159" s="1"/>
  <c r="V136" i="159" s="1"/>
  <c r="V137" i="159" s="1"/>
  <c r="V138" i="159" s="1"/>
  <c r="V139" i="159" s="1"/>
  <c r="V140" i="159" s="1"/>
  <c r="V141" i="159" s="1"/>
  <c r="V142" i="159" s="1"/>
  <c r="V143" i="159" s="1"/>
  <c r="V144" i="159" s="1"/>
  <c r="V145" i="159" s="1"/>
  <c r="V146" i="159" s="1"/>
  <c r="V147" i="159" s="1"/>
  <c r="V148" i="159" s="1"/>
  <c r="V149" i="159" s="1"/>
  <c r="V150" i="159" s="1"/>
  <c r="V151" i="159" s="1"/>
  <c r="V152" i="159" s="1"/>
  <c r="V153" i="159" s="1"/>
  <c r="V154" i="159" s="1"/>
  <c r="V155" i="159" s="1"/>
  <c r="V156" i="159" s="1"/>
  <c r="V157" i="159" s="1"/>
  <c r="V158" i="159" s="1"/>
  <c r="V159" i="159" s="1"/>
  <c r="V160" i="159" s="1"/>
  <c r="V161" i="159" s="1"/>
  <c r="V162" i="159" s="1"/>
  <c r="V163" i="159" s="1"/>
  <c r="V164" i="159" s="1"/>
  <c r="V165" i="159" s="1"/>
  <c r="V166" i="159" s="1"/>
  <c r="V167" i="159" s="1"/>
  <c r="V168" i="159" s="1"/>
  <c r="V169" i="159" s="1"/>
  <c r="V170" i="159" s="1"/>
  <c r="V171" i="159" s="1"/>
  <c r="V172" i="159" s="1"/>
  <c r="V173" i="159" s="1"/>
  <c r="V174" i="159" s="1"/>
  <c r="V175" i="159" s="1"/>
  <c r="V176" i="159" s="1"/>
  <c r="V177" i="159" s="1"/>
  <c r="V178" i="159" s="1"/>
  <c r="V179" i="159" s="1"/>
  <c r="V180" i="159" s="1"/>
  <c r="V181" i="159" s="1"/>
  <c r="V182" i="159" s="1"/>
  <c r="V183" i="159" s="1"/>
  <c r="V184" i="159" s="1"/>
  <c r="V185" i="159" s="1"/>
  <c r="V186" i="159" s="1"/>
  <c r="V187" i="159" s="1"/>
  <c r="V188" i="159" s="1"/>
  <c r="V189" i="159" s="1"/>
  <c r="V190" i="159" s="1"/>
  <c r="V191" i="159" s="1"/>
  <c r="V192" i="159" s="1"/>
  <c r="V193" i="159" s="1"/>
  <c r="V194" i="159" s="1"/>
  <c r="V195" i="159" s="1"/>
  <c r="V196" i="159" s="1"/>
  <c r="V197" i="159" s="1"/>
  <c r="V198" i="159" s="1"/>
  <c r="V199" i="159" s="1"/>
  <c r="V200" i="159" s="1"/>
  <c r="V201" i="159" s="1"/>
  <c r="V202" i="159" s="1"/>
  <c r="V203" i="159" s="1"/>
  <c r="V204" i="159" s="1"/>
  <c r="V205" i="159" s="1"/>
  <c r="V206" i="159" s="1"/>
  <c r="V207" i="159" s="1"/>
  <c r="V208" i="159" s="1"/>
  <c r="V209" i="159" s="1"/>
  <c r="V210" i="159" s="1"/>
  <c r="V211" i="159" s="1"/>
  <c r="V212" i="159" s="1"/>
  <c r="V213" i="159" s="1"/>
  <c r="V214" i="159" s="1"/>
  <c r="V215" i="159" s="1"/>
  <c r="V216" i="159" s="1"/>
  <c r="V217" i="159" s="1"/>
  <c r="V218" i="159" s="1"/>
  <c r="V219" i="159" s="1"/>
  <c r="V220" i="159" s="1"/>
  <c r="V221" i="159" s="1"/>
  <c r="V222" i="159" s="1"/>
  <c r="V223" i="159" s="1"/>
  <c r="V224" i="159" s="1"/>
  <c r="V225" i="159" s="1"/>
  <c r="V226" i="159" s="1"/>
  <c r="V227" i="159" s="1"/>
  <c r="V228" i="159" s="1"/>
  <c r="V229" i="159" s="1"/>
  <c r="V230" i="159" s="1"/>
  <c r="V231" i="159" s="1"/>
  <c r="V232" i="159" s="1"/>
  <c r="V233" i="159" s="1"/>
  <c r="V234" i="159" s="1"/>
  <c r="V235" i="159" s="1"/>
  <c r="V236" i="159" s="1"/>
  <c r="V237" i="159" s="1"/>
  <c r="V238" i="159" s="1"/>
  <c r="V239" i="159" s="1"/>
  <c r="V240" i="159" s="1"/>
  <c r="V241" i="159" s="1"/>
  <c r="V242" i="159" s="1"/>
  <c r="V243" i="159" s="1"/>
  <c r="V244" i="159" s="1"/>
  <c r="V245" i="159" s="1"/>
  <c r="V246" i="159" s="1"/>
  <c r="V247" i="159" s="1"/>
  <c r="V248" i="159" s="1"/>
  <c r="V249" i="159" s="1"/>
  <c r="V250" i="159" s="1"/>
  <c r="V251" i="159" s="1"/>
  <c r="V252" i="159" s="1"/>
  <c r="V253" i="159" s="1"/>
  <c r="V254" i="159" s="1"/>
  <c r="V255" i="159" s="1"/>
  <c r="V256" i="159" s="1"/>
  <c r="V257" i="159" s="1"/>
  <c r="V258" i="159" s="1"/>
  <c r="V259" i="159" s="1"/>
  <c r="V260" i="159" s="1"/>
  <c r="V261" i="159" s="1"/>
  <c r="V262" i="159" s="1"/>
  <c r="V263" i="159" s="1"/>
  <c r="V264" i="159" s="1"/>
  <c r="V265" i="159" s="1"/>
  <c r="V266" i="159" s="1"/>
  <c r="V267" i="159" s="1"/>
  <c r="V268" i="159" s="1"/>
  <c r="V269" i="159" s="1"/>
  <c r="V270" i="159" s="1"/>
  <c r="V271" i="159" s="1"/>
  <c r="V272" i="159" s="1"/>
  <c r="V273" i="159" s="1"/>
  <c r="V274" i="159" s="1"/>
  <c r="V275" i="159" s="1"/>
  <c r="V276" i="159" s="1"/>
  <c r="V277" i="159" s="1"/>
  <c r="V278" i="159" s="1"/>
  <c r="V279" i="159" s="1"/>
  <c r="V280" i="159" s="1"/>
  <c r="V281" i="159" s="1"/>
  <c r="V282" i="159" s="1"/>
  <c r="V283" i="159" s="1"/>
  <c r="V284" i="159" s="1"/>
  <c r="V285" i="159" s="1"/>
  <c r="V286" i="159" s="1"/>
  <c r="V287" i="159" s="1"/>
  <c r="V288" i="159" s="1"/>
  <c r="V289" i="159" s="1"/>
  <c r="V290" i="159" s="1"/>
  <c r="V291" i="159" s="1"/>
  <c r="V292" i="159" s="1"/>
  <c r="V293" i="159" s="1"/>
  <c r="V294" i="159" s="1"/>
  <c r="V295" i="159" s="1"/>
  <c r="V296" i="159" s="1"/>
  <c r="V297" i="159" s="1"/>
  <c r="V298" i="159" s="1"/>
  <c r="V299" i="159" s="1"/>
  <c r="V300" i="159" s="1"/>
  <c r="V301" i="159" s="1"/>
  <c r="V302" i="159" s="1"/>
  <c r="V303" i="159" s="1"/>
  <c r="V304" i="159" s="1"/>
  <c r="V305" i="159" s="1"/>
  <c r="V306" i="159" s="1"/>
  <c r="V307" i="159" s="1"/>
  <c r="V308" i="159" s="1"/>
  <c r="V309" i="159" s="1"/>
  <c r="V310" i="159" s="1"/>
  <c r="V311" i="159" s="1"/>
  <c r="V312" i="159" s="1"/>
  <c r="V313" i="159" s="1"/>
  <c r="V314" i="159" s="1"/>
  <c r="V315" i="159" s="1"/>
  <c r="V316" i="159" s="1"/>
  <c r="V317" i="159" s="1"/>
  <c r="V318" i="159" s="1"/>
  <c r="V319" i="159" s="1"/>
  <c r="V320" i="159" s="1"/>
  <c r="V321" i="159" s="1"/>
  <c r="V322" i="159" s="1"/>
  <c r="V323" i="159" s="1"/>
  <c r="V324" i="159" s="1"/>
  <c r="V325" i="159" s="1"/>
  <c r="V326" i="159" s="1"/>
  <c r="V327" i="159" s="1"/>
  <c r="V328" i="159" s="1"/>
  <c r="V329" i="159" s="1"/>
  <c r="V330" i="159" s="1"/>
  <c r="V331" i="159" s="1"/>
  <c r="V332" i="159" s="1"/>
  <c r="V333" i="159" s="1"/>
  <c r="X3" i="159"/>
  <c r="X4" i="159" s="1"/>
  <c r="X5" i="159" s="1"/>
  <c r="X6" i="159" s="1"/>
  <c r="X7" i="159" s="1"/>
  <c r="X8" i="159" s="1"/>
  <c r="X9" i="159" s="1"/>
  <c r="X10" i="159" s="1"/>
  <c r="X11" i="159" s="1"/>
  <c r="X12" i="159" s="1"/>
  <c r="X13" i="159" s="1"/>
  <c r="X14" i="159" s="1"/>
  <c r="X15" i="159" s="1"/>
  <c r="X16" i="159" s="1"/>
  <c r="X17" i="159" s="1"/>
  <c r="X18" i="159" s="1"/>
  <c r="X19" i="159" s="1"/>
  <c r="X20" i="159" s="1"/>
  <c r="X21" i="159" s="1"/>
  <c r="X22" i="159" s="1"/>
  <c r="X23" i="159" s="1"/>
  <c r="X24" i="159" s="1"/>
  <c r="X25" i="159" s="1"/>
  <c r="X26" i="159" s="1"/>
  <c r="X27" i="159" s="1"/>
  <c r="X28" i="159" s="1"/>
  <c r="X29" i="159" s="1"/>
  <c r="X30" i="159" s="1"/>
  <c r="X31" i="159" s="1"/>
  <c r="X32" i="159" s="1"/>
  <c r="X33" i="159" s="1"/>
  <c r="X34" i="159" s="1"/>
  <c r="X35" i="159" s="1"/>
  <c r="X36" i="159" s="1"/>
  <c r="X37" i="159" s="1"/>
  <c r="X38" i="159" s="1"/>
  <c r="X39" i="159" s="1"/>
  <c r="X40" i="159" s="1"/>
  <c r="X41" i="159" s="1"/>
  <c r="X42" i="159" s="1"/>
  <c r="X43" i="159" s="1"/>
  <c r="X44" i="159" s="1"/>
  <c r="X45" i="159" s="1"/>
  <c r="X46" i="159" s="1"/>
  <c r="X47" i="159" s="1"/>
  <c r="X48" i="159" s="1"/>
  <c r="X49" i="159" s="1"/>
  <c r="X50" i="159" s="1"/>
  <c r="X51" i="159" s="1"/>
  <c r="X52" i="159" s="1"/>
  <c r="X53" i="159" s="1"/>
  <c r="X54" i="159" s="1"/>
  <c r="X55" i="159" s="1"/>
  <c r="X56" i="159" s="1"/>
  <c r="X57" i="159" s="1"/>
  <c r="X58" i="159" s="1"/>
  <c r="X59" i="159" s="1"/>
  <c r="X60" i="159" s="1"/>
  <c r="X61" i="159" s="1"/>
  <c r="X62" i="159" s="1"/>
  <c r="X63" i="159" s="1"/>
  <c r="X64" i="159" s="1"/>
  <c r="X65" i="159" s="1"/>
  <c r="X66" i="159" s="1"/>
  <c r="X67" i="159" s="1"/>
  <c r="X68" i="159" s="1"/>
  <c r="X69" i="159" s="1"/>
  <c r="X70" i="159" s="1"/>
  <c r="X71" i="159" s="1"/>
  <c r="X72" i="159" s="1"/>
  <c r="X73" i="159" s="1"/>
  <c r="X74" i="159" s="1"/>
  <c r="X75" i="159" s="1"/>
  <c r="X76" i="159" s="1"/>
  <c r="X77" i="159" s="1"/>
  <c r="X78" i="159" s="1"/>
  <c r="X79" i="159" s="1"/>
  <c r="X80" i="159" s="1"/>
  <c r="X81" i="159" s="1"/>
  <c r="X82" i="159" s="1"/>
  <c r="X83" i="159" s="1"/>
  <c r="X84" i="159" s="1"/>
  <c r="X85" i="159" s="1"/>
  <c r="X86" i="159" s="1"/>
  <c r="X87" i="159" s="1"/>
  <c r="X88" i="159" s="1"/>
  <c r="X89" i="159" s="1"/>
  <c r="X90" i="159" s="1"/>
  <c r="X91" i="159" s="1"/>
  <c r="X92" i="159" s="1"/>
  <c r="X93" i="159" s="1"/>
  <c r="X94" i="159" s="1"/>
  <c r="X95" i="159" s="1"/>
  <c r="X96" i="159" s="1"/>
  <c r="X97" i="159" s="1"/>
  <c r="X98" i="159" s="1"/>
  <c r="X99" i="159" s="1"/>
  <c r="X100" i="159" s="1"/>
  <c r="X101" i="159" s="1"/>
  <c r="X102" i="159" s="1"/>
  <c r="X103" i="159" s="1"/>
  <c r="X104" i="159" s="1"/>
  <c r="X105" i="159" s="1"/>
  <c r="X106" i="159" s="1"/>
  <c r="X107" i="159" s="1"/>
  <c r="X108" i="159" s="1"/>
  <c r="X109" i="159" s="1"/>
  <c r="X110" i="159" s="1"/>
  <c r="X111" i="159" s="1"/>
  <c r="X112" i="159" s="1"/>
  <c r="X113" i="159" s="1"/>
  <c r="X114" i="159" s="1"/>
  <c r="X115" i="159" s="1"/>
  <c r="X116" i="159" s="1"/>
  <c r="X117" i="159" s="1"/>
  <c r="X118" i="159" s="1"/>
  <c r="X119" i="159" s="1"/>
  <c r="X120" i="159" s="1"/>
  <c r="X121" i="159" s="1"/>
  <c r="X122" i="159" s="1"/>
  <c r="X123" i="159" s="1"/>
  <c r="X124" i="159" s="1"/>
  <c r="X125" i="159" s="1"/>
  <c r="X126" i="159" s="1"/>
  <c r="X127" i="159" s="1"/>
  <c r="X128" i="159" s="1"/>
  <c r="X129" i="159" s="1"/>
  <c r="X130" i="159" s="1"/>
  <c r="X131" i="159" s="1"/>
  <c r="X132" i="159" s="1"/>
  <c r="X133" i="159" s="1"/>
  <c r="X134" i="159" s="1"/>
  <c r="X135" i="159" s="1"/>
  <c r="X136" i="159" s="1"/>
  <c r="X137" i="159" s="1"/>
  <c r="X138" i="159" s="1"/>
  <c r="X139" i="159" s="1"/>
  <c r="X140" i="159" s="1"/>
  <c r="X141" i="159" s="1"/>
  <c r="X142" i="159" s="1"/>
  <c r="X143" i="159" s="1"/>
  <c r="X144" i="159" s="1"/>
  <c r="X145" i="159" s="1"/>
  <c r="X146" i="159" s="1"/>
  <c r="X147" i="159" s="1"/>
  <c r="X148" i="159" s="1"/>
  <c r="X149" i="159" s="1"/>
  <c r="X150" i="159" s="1"/>
  <c r="X151" i="159" s="1"/>
  <c r="X152" i="159" s="1"/>
  <c r="X153" i="159" s="1"/>
  <c r="X154" i="159" s="1"/>
  <c r="X155" i="159" s="1"/>
  <c r="X156" i="159" s="1"/>
  <c r="X157" i="159" s="1"/>
  <c r="X158" i="159" s="1"/>
  <c r="X159" i="159" s="1"/>
  <c r="X160" i="159" s="1"/>
  <c r="X161" i="159" s="1"/>
  <c r="X162" i="159" s="1"/>
  <c r="X163" i="159" s="1"/>
  <c r="X164" i="159" s="1"/>
  <c r="X165" i="159" s="1"/>
  <c r="X166" i="159" s="1"/>
  <c r="X167" i="159" s="1"/>
  <c r="X168" i="159" s="1"/>
  <c r="X169" i="159" s="1"/>
  <c r="X170" i="159" s="1"/>
  <c r="X171" i="159" s="1"/>
  <c r="X172" i="159" s="1"/>
  <c r="X173" i="159" s="1"/>
  <c r="X174" i="159" s="1"/>
  <c r="X175" i="159" s="1"/>
  <c r="X176" i="159" s="1"/>
  <c r="X177" i="159" s="1"/>
  <c r="X178" i="159" s="1"/>
  <c r="X179" i="159" s="1"/>
  <c r="X180" i="159" s="1"/>
  <c r="X181" i="159" s="1"/>
  <c r="X182" i="159" s="1"/>
  <c r="X183" i="159" s="1"/>
  <c r="X184" i="159" s="1"/>
  <c r="X185" i="159" s="1"/>
  <c r="X186" i="159" s="1"/>
  <c r="X187" i="159" s="1"/>
  <c r="X188" i="159" s="1"/>
  <c r="X189" i="159" s="1"/>
  <c r="X190" i="159" s="1"/>
  <c r="X191" i="159" s="1"/>
  <c r="X192" i="159" s="1"/>
  <c r="X193" i="159" s="1"/>
  <c r="X194" i="159" s="1"/>
  <c r="X195" i="159" s="1"/>
  <c r="X196" i="159" s="1"/>
  <c r="X197" i="159" s="1"/>
  <c r="X198" i="159" s="1"/>
  <c r="X199" i="159" s="1"/>
  <c r="X200" i="159" s="1"/>
  <c r="X201" i="159" s="1"/>
  <c r="X202" i="159" s="1"/>
  <c r="X203" i="159" s="1"/>
  <c r="X204" i="159" s="1"/>
  <c r="X205" i="159" s="1"/>
  <c r="X206" i="159" s="1"/>
  <c r="X207" i="159" s="1"/>
  <c r="X208" i="159" s="1"/>
  <c r="X209" i="159" s="1"/>
  <c r="X210" i="159" s="1"/>
  <c r="X211" i="159" s="1"/>
  <c r="X212" i="159" s="1"/>
  <c r="X213" i="159" s="1"/>
  <c r="X214" i="159" s="1"/>
  <c r="X215" i="159" s="1"/>
  <c r="X216" i="159" s="1"/>
  <c r="X217" i="159" s="1"/>
  <c r="X218" i="159" s="1"/>
  <c r="X219" i="159" s="1"/>
  <c r="X220" i="159" s="1"/>
  <c r="X221" i="159" s="1"/>
  <c r="X222" i="159" s="1"/>
  <c r="X223" i="159" s="1"/>
  <c r="X224" i="159" s="1"/>
  <c r="X225" i="159" s="1"/>
  <c r="X226" i="159" s="1"/>
  <c r="X227" i="159" s="1"/>
  <c r="X228" i="159" s="1"/>
  <c r="X229" i="159" s="1"/>
  <c r="X230" i="159" s="1"/>
  <c r="X231" i="159" s="1"/>
  <c r="X232" i="159" s="1"/>
  <c r="X233" i="159" s="1"/>
  <c r="X234" i="159" s="1"/>
  <c r="X235" i="159" s="1"/>
  <c r="X236" i="159" s="1"/>
  <c r="X237" i="159" s="1"/>
  <c r="X238" i="159" s="1"/>
  <c r="X239" i="159" s="1"/>
  <c r="X240" i="159" s="1"/>
  <c r="X241" i="159" s="1"/>
  <c r="X242" i="159" s="1"/>
  <c r="X243" i="159" s="1"/>
  <c r="X244" i="159" s="1"/>
  <c r="X245" i="159" s="1"/>
  <c r="X246" i="159" s="1"/>
  <c r="X247" i="159" s="1"/>
  <c r="X248" i="159" s="1"/>
  <c r="X249" i="159" s="1"/>
  <c r="X250" i="159" s="1"/>
  <c r="X251" i="159" s="1"/>
  <c r="X252" i="159" s="1"/>
  <c r="X253" i="159" s="1"/>
  <c r="X254" i="159" s="1"/>
  <c r="X255" i="159" s="1"/>
  <c r="X256" i="159" s="1"/>
  <c r="X257" i="159" s="1"/>
  <c r="X258" i="159" s="1"/>
  <c r="X259" i="159" s="1"/>
  <c r="X260" i="159" s="1"/>
  <c r="X261" i="159" s="1"/>
  <c r="X262" i="159" s="1"/>
  <c r="X263" i="159" s="1"/>
  <c r="X264" i="159" s="1"/>
  <c r="X265" i="159" s="1"/>
  <c r="X266" i="159" s="1"/>
  <c r="X267" i="159" s="1"/>
  <c r="X268" i="159" s="1"/>
  <c r="X269" i="159" s="1"/>
  <c r="X270" i="159" s="1"/>
  <c r="X271" i="159" s="1"/>
  <c r="X272" i="159" s="1"/>
  <c r="X273" i="159" s="1"/>
  <c r="X274" i="159" s="1"/>
  <c r="X275" i="159" s="1"/>
  <c r="X276" i="159" s="1"/>
  <c r="X277" i="159" s="1"/>
  <c r="X278" i="159" s="1"/>
  <c r="X279" i="159" s="1"/>
  <c r="X280" i="159" s="1"/>
  <c r="X281" i="159" s="1"/>
  <c r="X282" i="159" s="1"/>
  <c r="X283" i="159" s="1"/>
  <c r="X284" i="159" s="1"/>
  <c r="X285" i="159" s="1"/>
  <c r="X286" i="159" s="1"/>
  <c r="X287" i="159" s="1"/>
  <c r="X288" i="159" s="1"/>
  <c r="X289" i="159" s="1"/>
  <c r="X290" i="159" s="1"/>
  <c r="X291" i="159" s="1"/>
  <c r="X292" i="159" s="1"/>
  <c r="X293" i="159" s="1"/>
  <c r="X294" i="159" s="1"/>
  <c r="X295" i="159" s="1"/>
  <c r="X296" i="159" s="1"/>
  <c r="X297" i="159" s="1"/>
  <c r="X298" i="159" s="1"/>
  <c r="X299" i="159" s="1"/>
  <c r="X300" i="159" s="1"/>
  <c r="X301" i="159" s="1"/>
  <c r="X302" i="159" s="1"/>
  <c r="X303" i="159" s="1"/>
  <c r="X304" i="159" s="1"/>
  <c r="X305" i="159" s="1"/>
  <c r="X306" i="159" s="1"/>
  <c r="X307" i="159" s="1"/>
  <c r="X308" i="159" s="1"/>
  <c r="X309" i="159" s="1"/>
  <c r="X310" i="159" s="1"/>
  <c r="X311" i="159" s="1"/>
  <c r="X312" i="159" s="1"/>
  <c r="X313" i="159" s="1"/>
  <c r="X314" i="159" s="1"/>
  <c r="X315" i="159" s="1"/>
  <c r="X316" i="159" s="1"/>
  <c r="X317" i="159" s="1"/>
  <c r="X318" i="159" s="1"/>
  <c r="X319" i="159" s="1"/>
  <c r="X320" i="159" s="1"/>
  <c r="X321" i="159" s="1"/>
  <c r="X322" i="159" s="1"/>
  <c r="X323" i="159" s="1"/>
  <c r="X324" i="159" s="1"/>
  <c r="X325" i="159" s="1"/>
  <c r="X326" i="159" s="1"/>
  <c r="X327" i="159" s="1"/>
  <c r="X328" i="159" s="1"/>
  <c r="X329" i="159" s="1"/>
  <c r="X330" i="159" s="1"/>
  <c r="X331" i="159" s="1"/>
  <c r="X332" i="159" s="1"/>
  <c r="X333" i="159" s="1"/>
  <c r="T3" i="159"/>
  <c r="S2" i="159"/>
  <c r="U3" i="158"/>
  <c r="U4" i="158" s="1"/>
  <c r="U5" i="158" s="1"/>
  <c r="U6" i="158" s="1"/>
  <c r="U7" i="158" s="1"/>
  <c r="U8" i="158" s="1"/>
  <c r="U9" i="158" s="1"/>
  <c r="U10" i="158" s="1"/>
  <c r="U11" i="158" s="1"/>
  <c r="U12" i="158" s="1"/>
  <c r="U13" i="158" s="1"/>
  <c r="U14" i="158" s="1"/>
  <c r="U15" i="158" s="1"/>
  <c r="U16" i="158" s="1"/>
  <c r="U17" i="158" s="1"/>
  <c r="U18" i="158" s="1"/>
  <c r="U19" i="158" s="1"/>
  <c r="U20" i="158" s="1"/>
  <c r="U21" i="158" s="1"/>
  <c r="U22" i="158" s="1"/>
  <c r="U23" i="158" s="1"/>
  <c r="U24" i="158" s="1"/>
  <c r="U25" i="158" s="1"/>
  <c r="U26" i="158" s="1"/>
  <c r="U27" i="158" s="1"/>
  <c r="U28" i="158" s="1"/>
  <c r="U29" i="158" s="1"/>
  <c r="U30" i="158" s="1"/>
  <c r="U31" i="158" s="1"/>
  <c r="U32" i="158" s="1"/>
  <c r="U33" i="158" s="1"/>
  <c r="U34" i="158" s="1"/>
  <c r="U35" i="158" s="1"/>
  <c r="U36" i="158" s="1"/>
  <c r="U37" i="158" s="1"/>
  <c r="U38" i="158" s="1"/>
  <c r="U39" i="158" s="1"/>
  <c r="U40" i="158" s="1"/>
  <c r="U41" i="158" s="1"/>
  <c r="U42" i="158" s="1"/>
  <c r="U43" i="158" s="1"/>
  <c r="U44" i="158" s="1"/>
  <c r="U45" i="158" s="1"/>
  <c r="U46" i="158" s="1"/>
  <c r="U47" i="158" s="1"/>
  <c r="U48" i="158" s="1"/>
  <c r="U49" i="158" s="1"/>
  <c r="U50" i="158" s="1"/>
  <c r="U51" i="158" s="1"/>
  <c r="U52" i="158" s="1"/>
  <c r="U53" i="158" s="1"/>
  <c r="U54" i="158" s="1"/>
  <c r="U55" i="158" s="1"/>
  <c r="U56" i="158" s="1"/>
  <c r="U57" i="158" s="1"/>
  <c r="U58" i="158" s="1"/>
  <c r="U59" i="158" s="1"/>
  <c r="U60" i="158" s="1"/>
  <c r="U61" i="158" s="1"/>
  <c r="U62" i="158" s="1"/>
  <c r="U63" i="158" s="1"/>
  <c r="U64" i="158" s="1"/>
  <c r="U65" i="158" s="1"/>
  <c r="U66" i="158" s="1"/>
  <c r="U67" i="158" s="1"/>
  <c r="U68" i="158" s="1"/>
  <c r="U69" i="158" s="1"/>
  <c r="U70" i="158" s="1"/>
  <c r="U71" i="158" s="1"/>
  <c r="U72" i="158" s="1"/>
  <c r="U73" i="158" s="1"/>
  <c r="U74" i="158" s="1"/>
  <c r="U75" i="158" s="1"/>
  <c r="U76" i="158" s="1"/>
  <c r="U77" i="158" s="1"/>
  <c r="U78" i="158" s="1"/>
  <c r="U79" i="158" s="1"/>
  <c r="U80" i="158" s="1"/>
  <c r="U81" i="158" s="1"/>
  <c r="U82" i="158" s="1"/>
  <c r="U83" i="158" s="1"/>
  <c r="U84" i="158" s="1"/>
  <c r="U85" i="158" s="1"/>
  <c r="U86" i="158" s="1"/>
  <c r="U87" i="158" s="1"/>
  <c r="U88" i="158" s="1"/>
  <c r="U89" i="158" s="1"/>
  <c r="U90" i="158" s="1"/>
  <c r="U91" i="158" s="1"/>
  <c r="U92" i="158" s="1"/>
  <c r="U93" i="158" s="1"/>
  <c r="U94" i="158" s="1"/>
  <c r="U95" i="158" s="1"/>
  <c r="U96" i="158" s="1"/>
  <c r="U97" i="158" s="1"/>
  <c r="U98" i="158" s="1"/>
  <c r="U99" i="158" s="1"/>
  <c r="U100" i="158" s="1"/>
  <c r="U101" i="158" s="1"/>
  <c r="U102" i="158" s="1"/>
  <c r="U103" i="158" s="1"/>
  <c r="U104" i="158" s="1"/>
  <c r="U105" i="158" s="1"/>
  <c r="U106" i="158" s="1"/>
  <c r="U107" i="158" s="1"/>
  <c r="U108" i="158" s="1"/>
  <c r="U109" i="158" s="1"/>
  <c r="U110" i="158" s="1"/>
  <c r="U111" i="158" s="1"/>
  <c r="U112" i="158" s="1"/>
  <c r="U113" i="158" s="1"/>
  <c r="U114" i="158" s="1"/>
  <c r="U115" i="158" s="1"/>
  <c r="U116" i="158" s="1"/>
  <c r="U117" i="158" s="1"/>
  <c r="U118" i="158" s="1"/>
  <c r="U119" i="158" s="1"/>
  <c r="U120" i="158" s="1"/>
  <c r="U121" i="158" s="1"/>
  <c r="U122" i="158" s="1"/>
  <c r="U123" i="158" s="1"/>
  <c r="U124" i="158" s="1"/>
  <c r="U125" i="158" s="1"/>
  <c r="U126" i="158" s="1"/>
  <c r="U127" i="158" s="1"/>
  <c r="U128" i="158" s="1"/>
  <c r="U129" i="158" s="1"/>
  <c r="U130" i="158" s="1"/>
  <c r="U131" i="158" s="1"/>
  <c r="U132" i="158" s="1"/>
  <c r="U133" i="158" s="1"/>
  <c r="U134" i="158" s="1"/>
  <c r="U135" i="158" s="1"/>
  <c r="U136" i="158" s="1"/>
  <c r="U137" i="158" s="1"/>
  <c r="U138" i="158" s="1"/>
  <c r="U139" i="158" s="1"/>
  <c r="U140" i="158" s="1"/>
  <c r="U141" i="158" s="1"/>
  <c r="U142" i="158" s="1"/>
  <c r="U143" i="158" s="1"/>
  <c r="U144" i="158" s="1"/>
  <c r="U145" i="158" s="1"/>
  <c r="U146" i="158" s="1"/>
  <c r="U147" i="158" s="1"/>
  <c r="U148" i="158" s="1"/>
  <c r="U149" i="158" s="1"/>
  <c r="U150" i="158" s="1"/>
  <c r="U151" i="158" s="1"/>
  <c r="U152" i="158" s="1"/>
  <c r="U153" i="158" s="1"/>
  <c r="U154" i="158" s="1"/>
  <c r="U155" i="158" s="1"/>
  <c r="U156" i="158" s="1"/>
  <c r="U157" i="158" s="1"/>
  <c r="U158" i="158" s="1"/>
  <c r="U159" i="158" s="1"/>
  <c r="U160" i="158" s="1"/>
  <c r="U161" i="158" s="1"/>
  <c r="U162" i="158" s="1"/>
  <c r="U163" i="158" s="1"/>
  <c r="U164" i="158" s="1"/>
  <c r="U165" i="158" s="1"/>
  <c r="U166" i="158" s="1"/>
  <c r="U167" i="158" s="1"/>
  <c r="U168" i="158" s="1"/>
  <c r="U169" i="158" s="1"/>
  <c r="U170" i="158" s="1"/>
  <c r="U171" i="158" s="1"/>
  <c r="U172" i="158" s="1"/>
  <c r="U173" i="158" s="1"/>
  <c r="U174" i="158" s="1"/>
  <c r="U175" i="158" s="1"/>
  <c r="U176" i="158" s="1"/>
  <c r="U177" i="158" s="1"/>
  <c r="U178" i="158" s="1"/>
  <c r="U179" i="158" s="1"/>
  <c r="U180" i="158" s="1"/>
  <c r="U181" i="158" s="1"/>
  <c r="U182" i="158" s="1"/>
  <c r="U183" i="158" s="1"/>
  <c r="U184" i="158" s="1"/>
  <c r="U185" i="158" s="1"/>
  <c r="U186" i="158" s="1"/>
  <c r="U187" i="158" s="1"/>
  <c r="U188" i="158" s="1"/>
  <c r="U189" i="158" s="1"/>
  <c r="U190" i="158" s="1"/>
  <c r="U191" i="158" s="1"/>
  <c r="U192" i="158" s="1"/>
  <c r="U193" i="158" s="1"/>
  <c r="U194" i="158" s="1"/>
  <c r="U195" i="158" s="1"/>
  <c r="U196" i="158" s="1"/>
  <c r="U197" i="158" s="1"/>
  <c r="U198" i="158" s="1"/>
  <c r="U199" i="158" s="1"/>
  <c r="U200" i="158" s="1"/>
  <c r="U201" i="158" s="1"/>
  <c r="U202" i="158" s="1"/>
  <c r="U203" i="158" s="1"/>
  <c r="U204" i="158" s="1"/>
  <c r="U205" i="158" s="1"/>
  <c r="U206" i="158" s="1"/>
  <c r="U207" i="158" s="1"/>
  <c r="U208" i="158" s="1"/>
  <c r="U209" i="158" s="1"/>
  <c r="U210" i="158" s="1"/>
  <c r="U211" i="158" s="1"/>
  <c r="U212" i="158" s="1"/>
  <c r="U213" i="158" s="1"/>
  <c r="U214" i="158" s="1"/>
  <c r="U215" i="158" s="1"/>
  <c r="U216" i="158" s="1"/>
  <c r="U217" i="158" s="1"/>
  <c r="U218" i="158" s="1"/>
  <c r="U219" i="158" s="1"/>
  <c r="U220" i="158" s="1"/>
  <c r="U221" i="158" s="1"/>
  <c r="U222" i="158" s="1"/>
  <c r="U223" i="158" s="1"/>
  <c r="U224" i="158" s="1"/>
  <c r="U225" i="158" s="1"/>
  <c r="U226" i="158" s="1"/>
  <c r="U227" i="158" s="1"/>
  <c r="U228" i="158" s="1"/>
  <c r="U229" i="158" s="1"/>
  <c r="U230" i="158" s="1"/>
  <c r="U231" i="158" s="1"/>
  <c r="U232" i="158" s="1"/>
  <c r="U233" i="158" s="1"/>
  <c r="U234" i="158" s="1"/>
  <c r="U235" i="158" s="1"/>
  <c r="U236" i="158" s="1"/>
  <c r="U237" i="158" s="1"/>
  <c r="U238" i="158" s="1"/>
  <c r="U239" i="158" s="1"/>
  <c r="U240" i="158" s="1"/>
  <c r="U241" i="158" s="1"/>
  <c r="U242" i="158" s="1"/>
  <c r="U243" i="158" s="1"/>
  <c r="U244" i="158" s="1"/>
  <c r="U245" i="158" s="1"/>
  <c r="U246" i="158" s="1"/>
  <c r="U247" i="158" s="1"/>
  <c r="U248" i="158" s="1"/>
  <c r="U249" i="158" s="1"/>
  <c r="U250" i="158" s="1"/>
  <c r="U251" i="158" s="1"/>
  <c r="U252" i="158" s="1"/>
  <c r="U253" i="158" s="1"/>
  <c r="U254" i="158" s="1"/>
  <c r="U255" i="158" s="1"/>
  <c r="U256" i="158" s="1"/>
  <c r="U257" i="158" s="1"/>
  <c r="U258" i="158" s="1"/>
  <c r="U259" i="158" s="1"/>
  <c r="U260" i="158" s="1"/>
  <c r="U261" i="158" s="1"/>
  <c r="U262" i="158" s="1"/>
  <c r="U263" i="158" s="1"/>
  <c r="U264" i="158" s="1"/>
  <c r="U265" i="158" s="1"/>
  <c r="U266" i="158" s="1"/>
  <c r="U267" i="158" s="1"/>
  <c r="U268" i="158" s="1"/>
  <c r="U269" i="158" s="1"/>
  <c r="U270" i="158" s="1"/>
  <c r="U271" i="158" s="1"/>
  <c r="U272" i="158" s="1"/>
  <c r="U273" i="158" s="1"/>
  <c r="U274" i="158" s="1"/>
  <c r="U275" i="158" s="1"/>
  <c r="U276" i="158" s="1"/>
  <c r="U277" i="158" s="1"/>
  <c r="U278" i="158" s="1"/>
  <c r="U279" i="158" s="1"/>
  <c r="U280" i="158" s="1"/>
  <c r="U281" i="158" s="1"/>
  <c r="U282" i="158" s="1"/>
  <c r="U283" i="158" s="1"/>
  <c r="U284" i="158" s="1"/>
  <c r="U285" i="158" s="1"/>
  <c r="U286" i="158" s="1"/>
  <c r="U287" i="158" s="1"/>
  <c r="U288" i="158" s="1"/>
  <c r="U289" i="158" s="1"/>
  <c r="U290" i="158" s="1"/>
  <c r="U291" i="158" s="1"/>
  <c r="U292" i="158" s="1"/>
  <c r="U293" i="158" s="1"/>
  <c r="U294" i="158" s="1"/>
  <c r="U295" i="158" s="1"/>
  <c r="U296" i="158" s="1"/>
  <c r="U297" i="158" s="1"/>
  <c r="U298" i="158" s="1"/>
  <c r="U299" i="158" s="1"/>
  <c r="U300" i="158" s="1"/>
  <c r="U301" i="158" s="1"/>
  <c r="U302" i="158" s="1"/>
  <c r="U303" i="158" s="1"/>
  <c r="U304" i="158" s="1"/>
  <c r="U305" i="158" s="1"/>
  <c r="U306" i="158" s="1"/>
  <c r="U307" i="158" s="1"/>
  <c r="U308" i="158" s="1"/>
  <c r="U309" i="158" s="1"/>
  <c r="U310" i="158" s="1"/>
  <c r="U311" i="158" s="1"/>
  <c r="U312" i="158" s="1"/>
  <c r="U313" i="158" s="1"/>
  <c r="U314" i="158" s="1"/>
  <c r="U315" i="158" s="1"/>
  <c r="U316" i="158" s="1"/>
  <c r="U317" i="158" s="1"/>
  <c r="U318" i="158" s="1"/>
  <c r="U319" i="158" s="1"/>
  <c r="U320" i="158" s="1"/>
  <c r="U321" i="158" s="1"/>
  <c r="U322" i="158" s="1"/>
  <c r="U323" i="158" s="1"/>
  <c r="U324" i="158" s="1"/>
  <c r="U325" i="158" s="1"/>
  <c r="U326" i="158" s="1"/>
  <c r="U327" i="158" s="1"/>
  <c r="U328" i="158" s="1"/>
  <c r="U329" i="158" s="1"/>
  <c r="U330" i="158" s="1"/>
  <c r="U331" i="158" s="1"/>
  <c r="U332" i="158" s="1"/>
  <c r="U333" i="158" s="1"/>
  <c r="T3" i="158"/>
  <c r="S2" i="158"/>
  <c r="V5" i="157"/>
  <c r="V6" i="157" s="1"/>
  <c r="V7" i="157" s="1"/>
  <c r="V8" i="157" s="1"/>
  <c r="V9" i="157" s="1"/>
  <c r="V10" i="157" s="1"/>
  <c r="V11" i="157" s="1"/>
  <c r="V12" i="157" s="1"/>
  <c r="V13" i="157" s="1"/>
  <c r="V14" i="157" s="1"/>
  <c r="V15" i="157" s="1"/>
  <c r="V16" i="157" s="1"/>
  <c r="V17" i="157" s="1"/>
  <c r="V18" i="157" s="1"/>
  <c r="V19" i="157" s="1"/>
  <c r="V20" i="157" s="1"/>
  <c r="V21" i="157" s="1"/>
  <c r="V22" i="157" s="1"/>
  <c r="V23" i="157" s="1"/>
  <c r="V24" i="157" s="1"/>
  <c r="V25" i="157" s="1"/>
  <c r="V26" i="157" s="1"/>
  <c r="V27" i="157" s="1"/>
  <c r="V28" i="157" s="1"/>
  <c r="V29" i="157" s="1"/>
  <c r="V30" i="157" s="1"/>
  <c r="V31" i="157" s="1"/>
  <c r="V32" i="157" s="1"/>
  <c r="V33" i="157" s="1"/>
  <c r="V34" i="157" s="1"/>
  <c r="V35" i="157" s="1"/>
  <c r="V36" i="157" s="1"/>
  <c r="V37" i="157" s="1"/>
  <c r="V38" i="157" s="1"/>
  <c r="V39" i="157" s="1"/>
  <c r="V40" i="157" s="1"/>
  <c r="V41" i="157" s="1"/>
  <c r="V42" i="157" s="1"/>
  <c r="V43" i="157" s="1"/>
  <c r="V44" i="157" s="1"/>
  <c r="V45" i="157" s="1"/>
  <c r="V46" i="157" s="1"/>
  <c r="V47" i="157" s="1"/>
  <c r="V48" i="157" s="1"/>
  <c r="V49" i="157" s="1"/>
  <c r="V50" i="157" s="1"/>
  <c r="V51" i="157" s="1"/>
  <c r="V52" i="157" s="1"/>
  <c r="V53" i="157" s="1"/>
  <c r="V54" i="157" s="1"/>
  <c r="V55" i="157" s="1"/>
  <c r="V56" i="157" s="1"/>
  <c r="V57" i="157" s="1"/>
  <c r="V58" i="157" s="1"/>
  <c r="V59" i="157" s="1"/>
  <c r="V60" i="157" s="1"/>
  <c r="V61" i="157" s="1"/>
  <c r="V62" i="157" s="1"/>
  <c r="V63" i="157" s="1"/>
  <c r="V64" i="157" s="1"/>
  <c r="V65" i="157" s="1"/>
  <c r="V66" i="157" s="1"/>
  <c r="V67" i="157" s="1"/>
  <c r="V68" i="157" s="1"/>
  <c r="V69" i="157" s="1"/>
  <c r="V70" i="157" s="1"/>
  <c r="V71" i="157" s="1"/>
  <c r="V72" i="157" s="1"/>
  <c r="V73" i="157" s="1"/>
  <c r="V74" i="157" s="1"/>
  <c r="V75" i="157" s="1"/>
  <c r="V76" i="157" s="1"/>
  <c r="V77" i="157" s="1"/>
  <c r="V78" i="157" s="1"/>
  <c r="V79" i="157" s="1"/>
  <c r="V80" i="157" s="1"/>
  <c r="V81" i="157" s="1"/>
  <c r="V82" i="157" s="1"/>
  <c r="V83" i="157" s="1"/>
  <c r="V84" i="157" s="1"/>
  <c r="V85" i="157" s="1"/>
  <c r="V86" i="157" s="1"/>
  <c r="V87" i="157" s="1"/>
  <c r="V88" i="157" s="1"/>
  <c r="V89" i="157" s="1"/>
  <c r="V90" i="157" s="1"/>
  <c r="V91" i="157" s="1"/>
  <c r="V92" i="157" s="1"/>
  <c r="V93" i="157" s="1"/>
  <c r="V94" i="157" s="1"/>
  <c r="V95" i="157" s="1"/>
  <c r="V96" i="157" s="1"/>
  <c r="V97" i="157" s="1"/>
  <c r="V98" i="157" s="1"/>
  <c r="V99" i="157" s="1"/>
  <c r="V100" i="157" s="1"/>
  <c r="V101" i="157" s="1"/>
  <c r="V102" i="157" s="1"/>
  <c r="V103" i="157" s="1"/>
  <c r="V104" i="157" s="1"/>
  <c r="V105" i="157" s="1"/>
  <c r="V106" i="157" s="1"/>
  <c r="V107" i="157" s="1"/>
  <c r="V108" i="157" s="1"/>
  <c r="V109" i="157" s="1"/>
  <c r="V110" i="157" s="1"/>
  <c r="V111" i="157" s="1"/>
  <c r="V112" i="157" s="1"/>
  <c r="V113" i="157" s="1"/>
  <c r="V114" i="157" s="1"/>
  <c r="V115" i="157" s="1"/>
  <c r="V116" i="157" s="1"/>
  <c r="V117" i="157" s="1"/>
  <c r="V118" i="157" s="1"/>
  <c r="V119" i="157" s="1"/>
  <c r="V120" i="157" s="1"/>
  <c r="V121" i="157" s="1"/>
  <c r="V122" i="157" s="1"/>
  <c r="V123" i="157" s="1"/>
  <c r="V124" i="157" s="1"/>
  <c r="V125" i="157" s="1"/>
  <c r="V126" i="157" s="1"/>
  <c r="V127" i="157" s="1"/>
  <c r="V128" i="157" s="1"/>
  <c r="V129" i="157" s="1"/>
  <c r="V130" i="157" s="1"/>
  <c r="V131" i="157" s="1"/>
  <c r="V132" i="157" s="1"/>
  <c r="V133" i="157" s="1"/>
  <c r="V134" i="157" s="1"/>
  <c r="V135" i="157" s="1"/>
  <c r="V136" i="157" s="1"/>
  <c r="V137" i="157" s="1"/>
  <c r="V138" i="157" s="1"/>
  <c r="V139" i="157" s="1"/>
  <c r="V140" i="157" s="1"/>
  <c r="V141" i="157" s="1"/>
  <c r="V142" i="157" s="1"/>
  <c r="V143" i="157" s="1"/>
  <c r="V144" i="157" s="1"/>
  <c r="V145" i="157" s="1"/>
  <c r="V146" i="157" s="1"/>
  <c r="V147" i="157" s="1"/>
  <c r="V148" i="157" s="1"/>
  <c r="V149" i="157" s="1"/>
  <c r="V150" i="157" s="1"/>
  <c r="V151" i="157" s="1"/>
  <c r="V152" i="157" s="1"/>
  <c r="V153" i="157" s="1"/>
  <c r="V154" i="157" s="1"/>
  <c r="V155" i="157" s="1"/>
  <c r="V156" i="157" s="1"/>
  <c r="V157" i="157" s="1"/>
  <c r="V158" i="157" s="1"/>
  <c r="V159" i="157" s="1"/>
  <c r="V160" i="157" s="1"/>
  <c r="V161" i="157" s="1"/>
  <c r="V162" i="157" s="1"/>
  <c r="V163" i="157" s="1"/>
  <c r="V164" i="157" s="1"/>
  <c r="V165" i="157" s="1"/>
  <c r="V166" i="157" s="1"/>
  <c r="V167" i="157" s="1"/>
  <c r="V168" i="157" s="1"/>
  <c r="V169" i="157" s="1"/>
  <c r="V170" i="157" s="1"/>
  <c r="V171" i="157" s="1"/>
  <c r="V172" i="157" s="1"/>
  <c r="V173" i="157" s="1"/>
  <c r="V174" i="157" s="1"/>
  <c r="V175" i="157" s="1"/>
  <c r="V176" i="157" s="1"/>
  <c r="V177" i="157" s="1"/>
  <c r="V178" i="157" s="1"/>
  <c r="V179" i="157" s="1"/>
  <c r="V180" i="157" s="1"/>
  <c r="V181" i="157" s="1"/>
  <c r="V182" i="157" s="1"/>
  <c r="V183" i="157" s="1"/>
  <c r="V184" i="157" s="1"/>
  <c r="V185" i="157" s="1"/>
  <c r="V186" i="157" s="1"/>
  <c r="V187" i="157" s="1"/>
  <c r="V188" i="157" s="1"/>
  <c r="V189" i="157" s="1"/>
  <c r="V190" i="157" s="1"/>
  <c r="V191" i="157" s="1"/>
  <c r="V192" i="157" s="1"/>
  <c r="V193" i="157" s="1"/>
  <c r="V194" i="157" s="1"/>
  <c r="V195" i="157" s="1"/>
  <c r="V196" i="157" s="1"/>
  <c r="V197" i="157" s="1"/>
  <c r="V198" i="157" s="1"/>
  <c r="V199" i="157" s="1"/>
  <c r="V200" i="157" s="1"/>
  <c r="V201" i="157" s="1"/>
  <c r="V202" i="157" s="1"/>
  <c r="V203" i="157" s="1"/>
  <c r="V204" i="157" s="1"/>
  <c r="V205" i="157" s="1"/>
  <c r="V206" i="157" s="1"/>
  <c r="V207" i="157" s="1"/>
  <c r="V208" i="157" s="1"/>
  <c r="V209" i="157" s="1"/>
  <c r="V210" i="157" s="1"/>
  <c r="V211" i="157" s="1"/>
  <c r="V212" i="157" s="1"/>
  <c r="V213" i="157" s="1"/>
  <c r="V214" i="157" s="1"/>
  <c r="V215" i="157" s="1"/>
  <c r="V216" i="157" s="1"/>
  <c r="V217" i="157" s="1"/>
  <c r="V218" i="157" s="1"/>
  <c r="V219" i="157" s="1"/>
  <c r="V220" i="157" s="1"/>
  <c r="V221" i="157" s="1"/>
  <c r="V222" i="157" s="1"/>
  <c r="V223" i="157" s="1"/>
  <c r="V224" i="157" s="1"/>
  <c r="V225" i="157" s="1"/>
  <c r="V226" i="157" s="1"/>
  <c r="V227" i="157" s="1"/>
  <c r="V228" i="157" s="1"/>
  <c r="V229" i="157" s="1"/>
  <c r="V230" i="157" s="1"/>
  <c r="V231" i="157" s="1"/>
  <c r="V232" i="157" s="1"/>
  <c r="V233" i="157" s="1"/>
  <c r="V234" i="157" s="1"/>
  <c r="V235" i="157" s="1"/>
  <c r="V236" i="157" s="1"/>
  <c r="V237" i="157" s="1"/>
  <c r="V238" i="157" s="1"/>
  <c r="V239" i="157" s="1"/>
  <c r="V240" i="157" s="1"/>
  <c r="V241" i="157" s="1"/>
  <c r="V242" i="157" s="1"/>
  <c r="V243" i="157" s="1"/>
  <c r="V244" i="157" s="1"/>
  <c r="V245" i="157" s="1"/>
  <c r="V246" i="157" s="1"/>
  <c r="V247" i="157" s="1"/>
  <c r="V248" i="157" s="1"/>
  <c r="V249" i="157" s="1"/>
  <c r="V250" i="157" s="1"/>
  <c r="V251" i="157" s="1"/>
  <c r="V252" i="157" s="1"/>
  <c r="V253" i="157" s="1"/>
  <c r="V254" i="157" s="1"/>
  <c r="V255" i="157" s="1"/>
  <c r="V256" i="157" s="1"/>
  <c r="V257" i="157" s="1"/>
  <c r="V258" i="157" s="1"/>
  <c r="V259" i="157" s="1"/>
  <c r="V260" i="157" s="1"/>
  <c r="V261" i="157" s="1"/>
  <c r="V262" i="157" s="1"/>
  <c r="V263" i="157" s="1"/>
  <c r="V264" i="157" s="1"/>
  <c r="V265" i="157" s="1"/>
  <c r="V266" i="157" s="1"/>
  <c r="V267" i="157" s="1"/>
  <c r="V268" i="157" s="1"/>
  <c r="V269" i="157" s="1"/>
  <c r="V270" i="157" s="1"/>
  <c r="V271" i="157" s="1"/>
  <c r="V272" i="157" s="1"/>
  <c r="V273" i="157" s="1"/>
  <c r="V274" i="157" s="1"/>
  <c r="V275" i="157" s="1"/>
  <c r="V276" i="157" s="1"/>
  <c r="V277" i="157" s="1"/>
  <c r="V278" i="157" s="1"/>
  <c r="V279" i="157" s="1"/>
  <c r="V280" i="157" s="1"/>
  <c r="V281" i="157" s="1"/>
  <c r="V282" i="157" s="1"/>
  <c r="V283" i="157" s="1"/>
  <c r="V284" i="157" s="1"/>
  <c r="V285" i="157" s="1"/>
  <c r="V286" i="157" s="1"/>
  <c r="V287" i="157" s="1"/>
  <c r="V288" i="157" s="1"/>
  <c r="V289" i="157" s="1"/>
  <c r="V290" i="157" s="1"/>
  <c r="V291" i="157" s="1"/>
  <c r="V292" i="157" s="1"/>
  <c r="V293" i="157" s="1"/>
  <c r="V294" i="157" s="1"/>
  <c r="V295" i="157" s="1"/>
  <c r="V296" i="157" s="1"/>
  <c r="V297" i="157" s="1"/>
  <c r="V298" i="157" s="1"/>
  <c r="V299" i="157" s="1"/>
  <c r="V300" i="157" s="1"/>
  <c r="V301" i="157" s="1"/>
  <c r="V302" i="157" s="1"/>
  <c r="V303" i="157" s="1"/>
  <c r="V304" i="157" s="1"/>
  <c r="V305" i="157" s="1"/>
  <c r="V306" i="157" s="1"/>
  <c r="V307" i="157" s="1"/>
  <c r="V308" i="157" s="1"/>
  <c r="V309" i="157" s="1"/>
  <c r="V310" i="157" s="1"/>
  <c r="V311" i="157" s="1"/>
  <c r="V312" i="157" s="1"/>
  <c r="V313" i="157" s="1"/>
  <c r="V314" i="157" s="1"/>
  <c r="V315" i="157" s="1"/>
  <c r="V316" i="157" s="1"/>
  <c r="V317" i="157" s="1"/>
  <c r="V318" i="157" s="1"/>
  <c r="V319" i="157" s="1"/>
  <c r="V320" i="157" s="1"/>
  <c r="V321" i="157" s="1"/>
  <c r="V322" i="157" s="1"/>
  <c r="V323" i="157" s="1"/>
  <c r="V324" i="157" s="1"/>
  <c r="V325" i="157" s="1"/>
  <c r="V326" i="157" s="1"/>
  <c r="V327" i="157" s="1"/>
  <c r="V328" i="157" s="1"/>
  <c r="V329" i="157" s="1"/>
  <c r="V330" i="157" s="1"/>
  <c r="V331" i="157" s="1"/>
  <c r="V332" i="157" s="1"/>
  <c r="V333" i="157" s="1"/>
  <c r="T3" i="157"/>
  <c r="T4" i="157" s="1"/>
  <c r="T5" i="157" s="1"/>
  <c r="T6" i="157" s="1"/>
  <c r="W5" i="157"/>
  <c r="W6" i="157" s="1"/>
  <c r="W7" i="157" s="1"/>
  <c r="W8" i="157" s="1"/>
  <c r="W9" i="157" s="1"/>
  <c r="W10" i="157" s="1"/>
  <c r="W11" i="157" s="1"/>
  <c r="W12" i="157" s="1"/>
  <c r="W13" i="157" s="1"/>
  <c r="W14" i="157" s="1"/>
  <c r="W15" i="157" s="1"/>
  <c r="W16" i="157" s="1"/>
  <c r="W17" i="157" s="1"/>
  <c r="W18" i="157" s="1"/>
  <c r="W19" i="157" s="1"/>
  <c r="W20" i="157" s="1"/>
  <c r="W21" i="157" s="1"/>
  <c r="W22" i="157" s="1"/>
  <c r="W23" i="157" s="1"/>
  <c r="W24" i="157" s="1"/>
  <c r="W25" i="157" s="1"/>
  <c r="W26" i="157" s="1"/>
  <c r="W27" i="157" s="1"/>
  <c r="W28" i="157" s="1"/>
  <c r="W29" i="157" s="1"/>
  <c r="W30" i="157" s="1"/>
  <c r="W31" i="157" s="1"/>
  <c r="W32" i="157" s="1"/>
  <c r="W33" i="157" s="1"/>
  <c r="W34" i="157" s="1"/>
  <c r="W35" i="157" s="1"/>
  <c r="W36" i="157" s="1"/>
  <c r="W37" i="157" s="1"/>
  <c r="W38" i="157" s="1"/>
  <c r="W39" i="157" s="1"/>
  <c r="W40" i="157" s="1"/>
  <c r="W41" i="157" s="1"/>
  <c r="W42" i="157" s="1"/>
  <c r="W43" i="157" s="1"/>
  <c r="W44" i="157" s="1"/>
  <c r="W45" i="157" s="1"/>
  <c r="W46" i="157" s="1"/>
  <c r="W47" i="157" s="1"/>
  <c r="W48" i="157" s="1"/>
  <c r="W49" i="157" s="1"/>
  <c r="W50" i="157" s="1"/>
  <c r="W51" i="157" s="1"/>
  <c r="W52" i="157" s="1"/>
  <c r="W53" i="157" s="1"/>
  <c r="W54" i="157" s="1"/>
  <c r="W55" i="157" s="1"/>
  <c r="W56" i="157" s="1"/>
  <c r="W57" i="157" s="1"/>
  <c r="W58" i="157" s="1"/>
  <c r="W59" i="157" s="1"/>
  <c r="W60" i="157" s="1"/>
  <c r="W61" i="157" s="1"/>
  <c r="W62" i="157" s="1"/>
  <c r="W63" i="157" s="1"/>
  <c r="W64" i="157" s="1"/>
  <c r="W65" i="157" s="1"/>
  <c r="W66" i="157" s="1"/>
  <c r="W67" i="157" s="1"/>
  <c r="W68" i="157" s="1"/>
  <c r="W69" i="157" s="1"/>
  <c r="W70" i="157" s="1"/>
  <c r="W71" i="157" s="1"/>
  <c r="W72" i="157" s="1"/>
  <c r="W73" i="157" s="1"/>
  <c r="W74" i="157" s="1"/>
  <c r="W75" i="157" s="1"/>
  <c r="W76" i="157" s="1"/>
  <c r="W77" i="157" s="1"/>
  <c r="W78" i="157" s="1"/>
  <c r="W79" i="157" s="1"/>
  <c r="W80" i="157" s="1"/>
  <c r="W81" i="157" s="1"/>
  <c r="W82" i="157" s="1"/>
  <c r="W83" i="157" s="1"/>
  <c r="W84" i="157" s="1"/>
  <c r="W85" i="157" s="1"/>
  <c r="W86" i="157" s="1"/>
  <c r="W87" i="157" s="1"/>
  <c r="W88" i="157" s="1"/>
  <c r="W89" i="157" s="1"/>
  <c r="W90" i="157" s="1"/>
  <c r="W91" i="157" s="1"/>
  <c r="W92" i="157" s="1"/>
  <c r="W93" i="157" s="1"/>
  <c r="W94" i="157" s="1"/>
  <c r="W95" i="157" s="1"/>
  <c r="W96" i="157" s="1"/>
  <c r="W97" i="157" s="1"/>
  <c r="W98" i="157" s="1"/>
  <c r="W99" i="157" s="1"/>
  <c r="W100" i="157" s="1"/>
  <c r="W101" i="157" s="1"/>
  <c r="W102" i="157" s="1"/>
  <c r="W103" i="157" s="1"/>
  <c r="W104" i="157" s="1"/>
  <c r="W105" i="157" s="1"/>
  <c r="W106" i="157" s="1"/>
  <c r="W107" i="157" s="1"/>
  <c r="W108" i="157" s="1"/>
  <c r="W109" i="157" s="1"/>
  <c r="W110" i="157" s="1"/>
  <c r="W111" i="157" s="1"/>
  <c r="W112" i="157" s="1"/>
  <c r="W113" i="157" s="1"/>
  <c r="W114" i="157" s="1"/>
  <c r="W115" i="157" s="1"/>
  <c r="W116" i="157" s="1"/>
  <c r="W117" i="157" s="1"/>
  <c r="W118" i="157" s="1"/>
  <c r="W119" i="157" s="1"/>
  <c r="W120" i="157" s="1"/>
  <c r="W121" i="157" s="1"/>
  <c r="W122" i="157" s="1"/>
  <c r="W123" i="157" s="1"/>
  <c r="W124" i="157" s="1"/>
  <c r="W125" i="157" s="1"/>
  <c r="W126" i="157" s="1"/>
  <c r="W127" i="157" s="1"/>
  <c r="W128" i="157" s="1"/>
  <c r="W129" i="157" s="1"/>
  <c r="W130" i="157" s="1"/>
  <c r="W131" i="157" s="1"/>
  <c r="W132" i="157" s="1"/>
  <c r="W133" i="157" s="1"/>
  <c r="W134" i="157" s="1"/>
  <c r="W135" i="157" s="1"/>
  <c r="W136" i="157" s="1"/>
  <c r="W137" i="157" s="1"/>
  <c r="W138" i="157" s="1"/>
  <c r="W139" i="157" s="1"/>
  <c r="W140" i="157" s="1"/>
  <c r="W141" i="157" s="1"/>
  <c r="W142" i="157" s="1"/>
  <c r="W143" i="157" s="1"/>
  <c r="W144" i="157" s="1"/>
  <c r="W145" i="157" s="1"/>
  <c r="W146" i="157" s="1"/>
  <c r="W147" i="157" s="1"/>
  <c r="W148" i="157" s="1"/>
  <c r="W149" i="157" s="1"/>
  <c r="W150" i="157" s="1"/>
  <c r="W151" i="157" s="1"/>
  <c r="W152" i="157" s="1"/>
  <c r="W153" i="157" s="1"/>
  <c r="W154" i="157" s="1"/>
  <c r="W155" i="157" s="1"/>
  <c r="W156" i="157" s="1"/>
  <c r="W157" i="157" s="1"/>
  <c r="W158" i="157" s="1"/>
  <c r="W159" i="157" s="1"/>
  <c r="W160" i="157" s="1"/>
  <c r="W161" i="157" s="1"/>
  <c r="W162" i="157" s="1"/>
  <c r="W163" i="157" s="1"/>
  <c r="W164" i="157" s="1"/>
  <c r="W165" i="157" s="1"/>
  <c r="W166" i="157" s="1"/>
  <c r="W167" i="157" s="1"/>
  <c r="W168" i="157" s="1"/>
  <c r="W169" i="157" s="1"/>
  <c r="W170" i="157" s="1"/>
  <c r="W171" i="157" s="1"/>
  <c r="W172" i="157" s="1"/>
  <c r="W173" i="157" s="1"/>
  <c r="W174" i="157" s="1"/>
  <c r="W175" i="157" s="1"/>
  <c r="W176" i="157" s="1"/>
  <c r="W177" i="157" s="1"/>
  <c r="W178" i="157" s="1"/>
  <c r="W179" i="157" s="1"/>
  <c r="W180" i="157" s="1"/>
  <c r="W181" i="157" s="1"/>
  <c r="W182" i="157" s="1"/>
  <c r="W183" i="157" s="1"/>
  <c r="W184" i="157" s="1"/>
  <c r="W185" i="157" s="1"/>
  <c r="W186" i="157" s="1"/>
  <c r="W187" i="157" s="1"/>
  <c r="W188" i="157" s="1"/>
  <c r="W189" i="157" s="1"/>
  <c r="W190" i="157" s="1"/>
  <c r="W191" i="157" s="1"/>
  <c r="W192" i="157" s="1"/>
  <c r="W193" i="157" s="1"/>
  <c r="W194" i="157" s="1"/>
  <c r="W195" i="157" s="1"/>
  <c r="W196" i="157" s="1"/>
  <c r="W197" i="157" s="1"/>
  <c r="W198" i="157" s="1"/>
  <c r="W199" i="157" s="1"/>
  <c r="W200" i="157" s="1"/>
  <c r="W201" i="157" s="1"/>
  <c r="W202" i="157" s="1"/>
  <c r="W203" i="157" s="1"/>
  <c r="W204" i="157" s="1"/>
  <c r="W205" i="157" s="1"/>
  <c r="W206" i="157" s="1"/>
  <c r="W207" i="157" s="1"/>
  <c r="W208" i="157" s="1"/>
  <c r="W209" i="157" s="1"/>
  <c r="W210" i="157" s="1"/>
  <c r="W211" i="157" s="1"/>
  <c r="W212" i="157" s="1"/>
  <c r="W213" i="157" s="1"/>
  <c r="W214" i="157" s="1"/>
  <c r="W215" i="157" s="1"/>
  <c r="W216" i="157" s="1"/>
  <c r="W217" i="157" s="1"/>
  <c r="W218" i="157" s="1"/>
  <c r="W219" i="157" s="1"/>
  <c r="W220" i="157" s="1"/>
  <c r="W221" i="157" s="1"/>
  <c r="W222" i="157" s="1"/>
  <c r="W223" i="157" s="1"/>
  <c r="W224" i="157" s="1"/>
  <c r="W225" i="157" s="1"/>
  <c r="W226" i="157" s="1"/>
  <c r="W227" i="157" s="1"/>
  <c r="W228" i="157" s="1"/>
  <c r="W229" i="157" s="1"/>
  <c r="W230" i="157" s="1"/>
  <c r="W231" i="157" s="1"/>
  <c r="W232" i="157" s="1"/>
  <c r="W233" i="157" s="1"/>
  <c r="W234" i="157" s="1"/>
  <c r="W235" i="157" s="1"/>
  <c r="W236" i="157" s="1"/>
  <c r="W237" i="157" s="1"/>
  <c r="W238" i="157" s="1"/>
  <c r="W239" i="157" s="1"/>
  <c r="W240" i="157" s="1"/>
  <c r="W241" i="157" s="1"/>
  <c r="W242" i="157" s="1"/>
  <c r="W243" i="157" s="1"/>
  <c r="W244" i="157" s="1"/>
  <c r="W245" i="157" s="1"/>
  <c r="W246" i="157" s="1"/>
  <c r="W247" i="157" s="1"/>
  <c r="W248" i="157" s="1"/>
  <c r="W249" i="157" s="1"/>
  <c r="W250" i="157" s="1"/>
  <c r="W251" i="157" s="1"/>
  <c r="W252" i="157" s="1"/>
  <c r="W253" i="157" s="1"/>
  <c r="W254" i="157" s="1"/>
  <c r="W255" i="157" s="1"/>
  <c r="W256" i="157" s="1"/>
  <c r="W257" i="157" s="1"/>
  <c r="W258" i="157" s="1"/>
  <c r="W259" i="157" s="1"/>
  <c r="W260" i="157" s="1"/>
  <c r="W261" i="157" s="1"/>
  <c r="W262" i="157" s="1"/>
  <c r="W263" i="157" s="1"/>
  <c r="W264" i="157" s="1"/>
  <c r="W265" i="157" s="1"/>
  <c r="W266" i="157" s="1"/>
  <c r="W267" i="157" s="1"/>
  <c r="W268" i="157" s="1"/>
  <c r="W269" i="157" s="1"/>
  <c r="W270" i="157" s="1"/>
  <c r="W271" i="157" s="1"/>
  <c r="W272" i="157" s="1"/>
  <c r="W273" i="157" s="1"/>
  <c r="W274" i="157" s="1"/>
  <c r="W275" i="157" s="1"/>
  <c r="W276" i="157" s="1"/>
  <c r="W277" i="157" s="1"/>
  <c r="W278" i="157" s="1"/>
  <c r="W279" i="157" s="1"/>
  <c r="W280" i="157" s="1"/>
  <c r="W281" i="157" s="1"/>
  <c r="W282" i="157" s="1"/>
  <c r="W283" i="157" s="1"/>
  <c r="W284" i="157" s="1"/>
  <c r="W285" i="157" s="1"/>
  <c r="W286" i="157" s="1"/>
  <c r="W287" i="157" s="1"/>
  <c r="W288" i="157" s="1"/>
  <c r="W289" i="157" s="1"/>
  <c r="W290" i="157" s="1"/>
  <c r="W291" i="157" s="1"/>
  <c r="W292" i="157" s="1"/>
  <c r="W293" i="157" s="1"/>
  <c r="W294" i="157" s="1"/>
  <c r="W295" i="157" s="1"/>
  <c r="W296" i="157" s="1"/>
  <c r="W297" i="157" s="1"/>
  <c r="W298" i="157" s="1"/>
  <c r="W299" i="157" s="1"/>
  <c r="W300" i="157" s="1"/>
  <c r="W301" i="157" s="1"/>
  <c r="W302" i="157" s="1"/>
  <c r="W303" i="157" s="1"/>
  <c r="W304" i="157" s="1"/>
  <c r="W305" i="157" s="1"/>
  <c r="W306" i="157" s="1"/>
  <c r="W307" i="157" s="1"/>
  <c r="W308" i="157" s="1"/>
  <c r="W309" i="157" s="1"/>
  <c r="W310" i="157" s="1"/>
  <c r="W311" i="157" s="1"/>
  <c r="W312" i="157" s="1"/>
  <c r="W313" i="157" s="1"/>
  <c r="W314" i="157" s="1"/>
  <c r="W315" i="157" s="1"/>
  <c r="W316" i="157" s="1"/>
  <c r="W317" i="157" s="1"/>
  <c r="W318" i="157" s="1"/>
  <c r="W319" i="157" s="1"/>
  <c r="W320" i="157" s="1"/>
  <c r="W321" i="157" s="1"/>
  <c r="W322" i="157" s="1"/>
  <c r="W323" i="157" s="1"/>
  <c r="W324" i="157" s="1"/>
  <c r="W325" i="157" s="1"/>
  <c r="W326" i="157" s="1"/>
  <c r="W327" i="157" s="1"/>
  <c r="W328" i="157" s="1"/>
  <c r="W329" i="157" s="1"/>
  <c r="W330" i="157" s="1"/>
  <c r="W331" i="157" s="1"/>
  <c r="W332" i="157" s="1"/>
  <c r="W333" i="157" s="1"/>
  <c r="U4" i="157"/>
  <c r="X3" i="157"/>
  <c r="X4" i="157" s="1"/>
  <c r="X5" i="157" s="1"/>
  <c r="X6" i="157" s="1"/>
  <c r="X7" i="157" s="1"/>
  <c r="X8" i="157" s="1"/>
  <c r="X9" i="157" s="1"/>
  <c r="X10" i="157" s="1"/>
  <c r="X11" i="157" s="1"/>
  <c r="X12" i="157" s="1"/>
  <c r="X13" i="157" s="1"/>
  <c r="X14" i="157" s="1"/>
  <c r="X15" i="157" s="1"/>
  <c r="X16" i="157" s="1"/>
  <c r="X17" i="157" s="1"/>
  <c r="X18" i="157" s="1"/>
  <c r="X19" i="157" s="1"/>
  <c r="X20" i="157" s="1"/>
  <c r="X21" i="157" s="1"/>
  <c r="X22" i="157" s="1"/>
  <c r="X23" i="157" s="1"/>
  <c r="X24" i="157" s="1"/>
  <c r="X25" i="157" s="1"/>
  <c r="X26" i="157" s="1"/>
  <c r="X27" i="157" s="1"/>
  <c r="X28" i="157" s="1"/>
  <c r="X29" i="157" s="1"/>
  <c r="X30" i="157" s="1"/>
  <c r="X31" i="157" s="1"/>
  <c r="X32" i="157" s="1"/>
  <c r="X33" i="157" s="1"/>
  <c r="X34" i="157" s="1"/>
  <c r="X35" i="157" s="1"/>
  <c r="X36" i="157" s="1"/>
  <c r="X37" i="157" s="1"/>
  <c r="X38" i="157" s="1"/>
  <c r="X39" i="157" s="1"/>
  <c r="X40" i="157" s="1"/>
  <c r="X41" i="157" s="1"/>
  <c r="X42" i="157" s="1"/>
  <c r="X43" i="157" s="1"/>
  <c r="X44" i="157" s="1"/>
  <c r="X45" i="157" s="1"/>
  <c r="X46" i="157" s="1"/>
  <c r="X47" i="157" s="1"/>
  <c r="X48" i="157" s="1"/>
  <c r="X49" i="157" s="1"/>
  <c r="X50" i="157" s="1"/>
  <c r="X51" i="157" s="1"/>
  <c r="X52" i="157" s="1"/>
  <c r="X53" i="157" s="1"/>
  <c r="X54" i="157" s="1"/>
  <c r="X55" i="157" s="1"/>
  <c r="X56" i="157" s="1"/>
  <c r="X57" i="157" s="1"/>
  <c r="X58" i="157" s="1"/>
  <c r="X59" i="157" s="1"/>
  <c r="X60" i="157" s="1"/>
  <c r="X61" i="157" s="1"/>
  <c r="X62" i="157" s="1"/>
  <c r="X63" i="157" s="1"/>
  <c r="X64" i="157" s="1"/>
  <c r="X65" i="157" s="1"/>
  <c r="X66" i="157" s="1"/>
  <c r="X67" i="157" s="1"/>
  <c r="X68" i="157" s="1"/>
  <c r="X69" i="157" s="1"/>
  <c r="X70" i="157" s="1"/>
  <c r="X71" i="157" s="1"/>
  <c r="X72" i="157" s="1"/>
  <c r="X73" i="157" s="1"/>
  <c r="X74" i="157" s="1"/>
  <c r="X75" i="157" s="1"/>
  <c r="X76" i="157" s="1"/>
  <c r="X77" i="157" s="1"/>
  <c r="X78" i="157" s="1"/>
  <c r="X79" i="157" s="1"/>
  <c r="X80" i="157" s="1"/>
  <c r="X81" i="157" s="1"/>
  <c r="X82" i="157" s="1"/>
  <c r="X83" i="157" s="1"/>
  <c r="X84" i="157" s="1"/>
  <c r="X85" i="157" s="1"/>
  <c r="X86" i="157" s="1"/>
  <c r="X87" i="157" s="1"/>
  <c r="X88" i="157" s="1"/>
  <c r="X89" i="157" s="1"/>
  <c r="X90" i="157" s="1"/>
  <c r="X91" i="157" s="1"/>
  <c r="X92" i="157" s="1"/>
  <c r="X93" i="157" s="1"/>
  <c r="X94" i="157" s="1"/>
  <c r="X95" i="157" s="1"/>
  <c r="X96" i="157" s="1"/>
  <c r="X97" i="157" s="1"/>
  <c r="X98" i="157" s="1"/>
  <c r="X99" i="157" s="1"/>
  <c r="X100" i="157" s="1"/>
  <c r="X101" i="157" s="1"/>
  <c r="X102" i="157" s="1"/>
  <c r="X103" i="157" s="1"/>
  <c r="X104" i="157" s="1"/>
  <c r="X105" i="157" s="1"/>
  <c r="X106" i="157" s="1"/>
  <c r="X107" i="157" s="1"/>
  <c r="X108" i="157" s="1"/>
  <c r="X109" i="157" s="1"/>
  <c r="X110" i="157" s="1"/>
  <c r="X111" i="157" s="1"/>
  <c r="X112" i="157" s="1"/>
  <c r="X113" i="157" s="1"/>
  <c r="X114" i="157" s="1"/>
  <c r="X115" i="157" s="1"/>
  <c r="X116" i="157" s="1"/>
  <c r="X117" i="157" s="1"/>
  <c r="X118" i="157" s="1"/>
  <c r="X119" i="157" s="1"/>
  <c r="X120" i="157" s="1"/>
  <c r="X121" i="157" s="1"/>
  <c r="X122" i="157" s="1"/>
  <c r="X123" i="157" s="1"/>
  <c r="X124" i="157" s="1"/>
  <c r="X125" i="157" s="1"/>
  <c r="X126" i="157" s="1"/>
  <c r="X127" i="157" s="1"/>
  <c r="X128" i="157" s="1"/>
  <c r="X129" i="157" s="1"/>
  <c r="X130" i="157" s="1"/>
  <c r="X131" i="157" s="1"/>
  <c r="X132" i="157" s="1"/>
  <c r="X133" i="157" s="1"/>
  <c r="X134" i="157" s="1"/>
  <c r="X135" i="157" s="1"/>
  <c r="X136" i="157" s="1"/>
  <c r="X137" i="157" s="1"/>
  <c r="X138" i="157" s="1"/>
  <c r="X139" i="157" s="1"/>
  <c r="X140" i="157" s="1"/>
  <c r="X141" i="157" s="1"/>
  <c r="X142" i="157" s="1"/>
  <c r="X143" i="157" s="1"/>
  <c r="X144" i="157" s="1"/>
  <c r="X145" i="157" s="1"/>
  <c r="X146" i="157" s="1"/>
  <c r="X147" i="157" s="1"/>
  <c r="X148" i="157" s="1"/>
  <c r="X149" i="157" s="1"/>
  <c r="X150" i="157" s="1"/>
  <c r="X151" i="157" s="1"/>
  <c r="X152" i="157" s="1"/>
  <c r="X153" i="157" s="1"/>
  <c r="X154" i="157" s="1"/>
  <c r="X155" i="157" s="1"/>
  <c r="X156" i="157" s="1"/>
  <c r="X157" i="157" s="1"/>
  <c r="X158" i="157" s="1"/>
  <c r="X159" i="157" s="1"/>
  <c r="X160" i="157" s="1"/>
  <c r="X161" i="157" s="1"/>
  <c r="X162" i="157" s="1"/>
  <c r="X163" i="157" s="1"/>
  <c r="X164" i="157" s="1"/>
  <c r="X165" i="157" s="1"/>
  <c r="X166" i="157" s="1"/>
  <c r="X167" i="157" s="1"/>
  <c r="X168" i="157" s="1"/>
  <c r="X169" i="157" s="1"/>
  <c r="X170" i="157" s="1"/>
  <c r="X171" i="157" s="1"/>
  <c r="X172" i="157" s="1"/>
  <c r="X173" i="157" s="1"/>
  <c r="X174" i="157" s="1"/>
  <c r="X175" i="157" s="1"/>
  <c r="X176" i="157" s="1"/>
  <c r="X177" i="157" s="1"/>
  <c r="X178" i="157" s="1"/>
  <c r="X179" i="157" s="1"/>
  <c r="X180" i="157" s="1"/>
  <c r="X181" i="157" s="1"/>
  <c r="X182" i="157" s="1"/>
  <c r="X183" i="157" s="1"/>
  <c r="X184" i="157" s="1"/>
  <c r="X185" i="157" s="1"/>
  <c r="X186" i="157" s="1"/>
  <c r="X187" i="157" s="1"/>
  <c r="X188" i="157" s="1"/>
  <c r="X189" i="157" s="1"/>
  <c r="X190" i="157" s="1"/>
  <c r="X191" i="157" s="1"/>
  <c r="X192" i="157" s="1"/>
  <c r="X193" i="157" s="1"/>
  <c r="X194" i="157" s="1"/>
  <c r="X195" i="157" s="1"/>
  <c r="X196" i="157" s="1"/>
  <c r="X197" i="157" s="1"/>
  <c r="X198" i="157" s="1"/>
  <c r="X199" i="157" s="1"/>
  <c r="X200" i="157" s="1"/>
  <c r="X201" i="157" s="1"/>
  <c r="X202" i="157" s="1"/>
  <c r="X203" i="157" s="1"/>
  <c r="X204" i="157" s="1"/>
  <c r="X205" i="157" s="1"/>
  <c r="X206" i="157" s="1"/>
  <c r="X207" i="157" s="1"/>
  <c r="X208" i="157" s="1"/>
  <c r="X209" i="157" s="1"/>
  <c r="X210" i="157" s="1"/>
  <c r="X211" i="157" s="1"/>
  <c r="X212" i="157" s="1"/>
  <c r="X213" i="157" s="1"/>
  <c r="X214" i="157" s="1"/>
  <c r="X215" i="157" s="1"/>
  <c r="X216" i="157" s="1"/>
  <c r="X217" i="157" s="1"/>
  <c r="X218" i="157" s="1"/>
  <c r="X219" i="157" s="1"/>
  <c r="X220" i="157" s="1"/>
  <c r="X221" i="157" s="1"/>
  <c r="X222" i="157" s="1"/>
  <c r="X223" i="157" s="1"/>
  <c r="X224" i="157" s="1"/>
  <c r="X225" i="157" s="1"/>
  <c r="X226" i="157" s="1"/>
  <c r="X227" i="157" s="1"/>
  <c r="X228" i="157" s="1"/>
  <c r="X229" i="157" s="1"/>
  <c r="X230" i="157" s="1"/>
  <c r="X231" i="157" s="1"/>
  <c r="X232" i="157" s="1"/>
  <c r="X233" i="157" s="1"/>
  <c r="X234" i="157" s="1"/>
  <c r="X235" i="157" s="1"/>
  <c r="X236" i="157" s="1"/>
  <c r="X237" i="157" s="1"/>
  <c r="X238" i="157" s="1"/>
  <c r="X239" i="157" s="1"/>
  <c r="X240" i="157" s="1"/>
  <c r="X241" i="157" s="1"/>
  <c r="X242" i="157" s="1"/>
  <c r="X243" i="157" s="1"/>
  <c r="X244" i="157" s="1"/>
  <c r="X245" i="157" s="1"/>
  <c r="X246" i="157" s="1"/>
  <c r="X247" i="157" s="1"/>
  <c r="X248" i="157" s="1"/>
  <c r="X249" i="157" s="1"/>
  <c r="X250" i="157" s="1"/>
  <c r="X251" i="157" s="1"/>
  <c r="X252" i="157" s="1"/>
  <c r="X253" i="157" s="1"/>
  <c r="X254" i="157" s="1"/>
  <c r="X255" i="157" s="1"/>
  <c r="X256" i="157" s="1"/>
  <c r="X257" i="157" s="1"/>
  <c r="X258" i="157" s="1"/>
  <c r="X259" i="157" s="1"/>
  <c r="X260" i="157" s="1"/>
  <c r="X261" i="157" s="1"/>
  <c r="X262" i="157" s="1"/>
  <c r="X263" i="157" s="1"/>
  <c r="X264" i="157" s="1"/>
  <c r="X265" i="157" s="1"/>
  <c r="X266" i="157" s="1"/>
  <c r="X267" i="157" s="1"/>
  <c r="X268" i="157" s="1"/>
  <c r="X269" i="157" s="1"/>
  <c r="X270" i="157" s="1"/>
  <c r="X271" i="157" s="1"/>
  <c r="X272" i="157" s="1"/>
  <c r="X273" i="157" s="1"/>
  <c r="X274" i="157" s="1"/>
  <c r="X275" i="157" s="1"/>
  <c r="X276" i="157" s="1"/>
  <c r="X277" i="157" s="1"/>
  <c r="X278" i="157" s="1"/>
  <c r="X279" i="157" s="1"/>
  <c r="X280" i="157" s="1"/>
  <c r="X281" i="157" s="1"/>
  <c r="X282" i="157" s="1"/>
  <c r="X283" i="157" s="1"/>
  <c r="X284" i="157" s="1"/>
  <c r="X285" i="157" s="1"/>
  <c r="X286" i="157" s="1"/>
  <c r="X287" i="157" s="1"/>
  <c r="X288" i="157" s="1"/>
  <c r="X289" i="157" s="1"/>
  <c r="X290" i="157" s="1"/>
  <c r="X291" i="157" s="1"/>
  <c r="X292" i="157" s="1"/>
  <c r="X293" i="157" s="1"/>
  <c r="X294" i="157" s="1"/>
  <c r="X295" i="157" s="1"/>
  <c r="X296" i="157" s="1"/>
  <c r="X297" i="157" s="1"/>
  <c r="X298" i="157" s="1"/>
  <c r="X299" i="157" s="1"/>
  <c r="X300" i="157" s="1"/>
  <c r="X301" i="157" s="1"/>
  <c r="X302" i="157" s="1"/>
  <c r="X303" i="157" s="1"/>
  <c r="X304" i="157" s="1"/>
  <c r="X305" i="157" s="1"/>
  <c r="X306" i="157" s="1"/>
  <c r="X307" i="157" s="1"/>
  <c r="X308" i="157" s="1"/>
  <c r="X309" i="157" s="1"/>
  <c r="X310" i="157" s="1"/>
  <c r="X311" i="157" s="1"/>
  <c r="X312" i="157" s="1"/>
  <c r="X313" i="157" s="1"/>
  <c r="X314" i="157" s="1"/>
  <c r="X315" i="157" s="1"/>
  <c r="X316" i="157" s="1"/>
  <c r="X317" i="157" s="1"/>
  <c r="X318" i="157" s="1"/>
  <c r="X319" i="157" s="1"/>
  <c r="X320" i="157" s="1"/>
  <c r="X321" i="157" s="1"/>
  <c r="X322" i="157" s="1"/>
  <c r="X323" i="157" s="1"/>
  <c r="X324" i="157" s="1"/>
  <c r="X325" i="157" s="1"/>
  <c r="X326" i="157" s="1"/>
  <c r="X327" i="157" s="1"/>
  <c r="X328" i="157" s="1"/>
  <c r="X329" i="157" s="1"/>
  <c r="X330" i="157" s="1"/>
  <c r="X331" i="157" s="1"/>
  <c r="X332" i="157" s="1"/>
  <c r="X333" i="157" s="1"/>
  <c r="S2" i="157"/>
  <c r="W4" i="156"/>
  <c r="W5" i="156" s="1"/>
  <c r="W6" i="156" s="1"/>
  <c r="W7" i="156" s="1"/>
  <c r="W8" i="156" s="1"/>
  <c r="W9" i="156" s="1"/>
  <c r="W10" i="156" s="1"/>
  <c r="W11" i="156" s="1"/>
  <c r="W12" i="156" s="1"/>
  <c r="W13" i="156" s="1"/>
  <c r="W14" i="156" s="1"/>
  <c r="W15" i="156" s="1"/>
  <c r="W16" i="156" s="1"/>
  <c r="W17" i="156" s="1"/>
  <c r="W18" i="156" s="1"/>
  <c r="W19" i="156" s="1"/>
  <c r="W20" i="156" s="1"/>
  <c r="W21" i="156" s="1"/>
  <c r="W22" i="156" s="1"/>
  <c r="W23" i="156" s="1"/>
  <c r="W24" i="156" s="1"/>
  <c r="W25" i="156" s="1"/>
  <c r="W26" i="156" s="1"/>
  <c r="W27" i="156" s="1"/>
  <c r="W28" i="156" s="1"/>
  <c r="W29" i="156" s="1"/>
  <c r="W30" i="156" s="1"/>
  <c r="W31" i="156" s="1"/>
  <c r="W32" i="156" s="1"/>
  <c r="W33" i="156" s="1"/>
  <c r="W34" i="156" s="1"/>
  <c r="W35" i="156" s="1"/>
  <c r="W36" i="156" s="1"/>
  <c r="W37" i="156" s="1"/>
  <c r="W38" i="156" s="1"/>
  <c r="W39" i="156" s="1"/>
  <c r="W40" i="156" s="1"/>
  <c r="W41" i="156" s="1"/>
  <c r="W42" i="156" s="1"/>
  <c r="W43" i="156" s="1"/>
  <c r="W44" i="156" s="1"/>
  <c r="W45" i="156" s="1"/>
  <c r="W46" i="156" s="1"/>
  <c r="W47" i="156" s="1"/>
  <c r="W48" i="156" s="1"/>
  <c r="W49" i="156" s="1"/>
  <c r="W50" i="156" s="1"/>
  <c r="W51" i="156" s="1"/>
  <c r="W52" i="156" s="1"/>
  <c r="W53" i="156" s="1"/>
  <c r="W54" i="156" s="1"/>
  <c r="W55" i="156" s="1"/>
  <c r="W56" i="156" s="1"/>
  <c r="W57" i="156" s="1"/>
  <c r="W58" i="156" s="1"/>
  <c r="W59" i="156" s="1"/>
  <c r="W60" i="156" s="1"/>
  <c r="W61" i="156" s="1"/>
  <c r="W62" i="156" s="1"/>
  <c r="W63" i="156" s="1"/>
  <c r="W64" i="156" s="1"/>
  <c r="W65" i="156" s="1"/>
  <c r="W66" i="156" s="1"/>
  <c r="W67" i="156" s="1"/>
  <c r="W68" i="156" s="1"/>
  <c r="W69" i="156" s="1"/>
  <c r="W70" i="156" s="1"/>
  <c r="W71" i="156" s="1"/>
  <c r="W72" i="156" s="1"/>
  <c r="W73" i="156" s="1"/>
  <c r="W74" i="156" s="1"/>
  <c r="W75" i="156" s="1"/>
  <c r="W76" i="156" s="1"/>
  <c r="W77" i="156" s="1"/>
  <c r="W78" i="156" s="1"/>
  <c r="W79" i="156" s="1"/>
  <c r="W80" i="156" s="1"/>
  <c r="W81" i="156" s="1"/>
  <c r="W82" i="156" s="1"/>
  <c r="W83" i="156" s="1"/>
  <c r="W84" i="156" s="1"/>
  <c r="W85" i="156" s="1"/>
  <c r="W86" i="156" s="1"/>
  <c r="W87" i="156" s="1"/>
  <c r="W88" i="156" s="1"/>
  <c r="W89" i="156" s="1"/>
  <c r="W90" i="156" s="1"/>
  <c r="W91" i="156" s="1"/>
  <c r="W92" i="156" s="1"/>
  <c r="W93" i="156" s="1"/>
  <c r="W94" i="156" s="1"/>
  <c r="W95" i="156" s="1"/>
  <c r="W96" i="156" s="1"/>
  <c r="W97" i="156" s="1"/>
  <c r="W98" i="156" s="1"/>
  <c r="W99" i="156" s="1"/>
  <c r="W100" i="156" s="1"/>
  <c r="W101" i="156" s="1"/>
  <c r="W102" i="156" s="1"/>
  <c r="W103" i="156" s="1"/>
  <c r="W104" i="156" s="1"/>
  <c r="W105" i="156" s="1"/>
  <c r="W106" i="156" s="1"/>
  <c r="W107" i="156" s="1"/>
  <c r="W108" i="156" s="1"/>
  <c r="W109" i="156" s="1"/>
  <c r="W110" i="156" s="1"/>
  <c r="W111" i="156" s="1"/>
  <c r="W112" i="156" s="1"/>
  <c r="W113" i="156" s="1"/>
  <c r="W114" i="156" s="1"/>
  <c r="W115" i="156" s="1"/>
  <c r="W116" i="156" s="1"/>
  <c r="W117" i="156" s="1"/>
  <c r="W118" i="156" s="1"/>
  <c r="W119" i="156" s="1"/>
  <c r="W120" i="156" s="1"/>
  <c r="W121" i="156" s="1"/>
  <c r="W122" i="156" s="1"/>
  <c r="W123" i="156" s="1"/>
  <c r="W124" i="156" s="1"/>
  <c r="W125" i="156" s="1"/>
  <c r="W126" i="156" s="1"/>
  <c r="W127" i="156" s="1"/>
  <c r="W128" i="156" s="1"/>
  <c r="W129" i="156" s="1"/>
  <c r="W130" i="156" s="1"/>
  <c r="W131" i="156" s="1"/>
  <c r="W132" i="156" s="1"/>
  <c r="W133" i="156" s="1"/>
  <c r="W134" i="156" s="1"/>
  <c r="W135" i="156" s="1"/>
  <c r="W136" i="156" s="1"/>
  <c r="W137" i="156" s="1"/>
  <c r="W138" i="156" s="1"/>
  <c r="W139" i="156" s="1"/>
  <c r="W140" i="156" s="1"/>
  <c r="W141" i="156" s="1"/>
  <c r="W142" i="156" s="1"/>
  <c r="W143" i="156" s="1"/>
  <c r="W144" i="156" s="1"/>
  <c r="W145" i="156" s="1"/>
  <c r="W146" i="156" s="1"/>
  <c r="W147" i="156" s="1"/>
  <c r="W148" i="156" s="1"/>
  <c r="W149" i="156" s="1"/>
  <c r="W150" i="156" s="1"/>
  <c r="W151" i="156" s="1"/>
  <c r="W152" i="156" s="1"/>
  <c r="W153" i="156" s="1"/>
  <c r="W154" i="156" s="1"/>
  <c r="W155" i="156" s="1"/>
  <c r="W156" i="156" s="1"/>
  <c r="W157" i="156" s="1"/>
  <c r="W158" i="156" s="1"/>
  <c r="W159" i="156" s="1"/>
  <c r="W160" i="156" s="1"/>
  <c r="W161" i="156" s="1"/>
  <c r="W162" i="156" s="1"/>
  <c r="W163" i="156" s="1"/>
  <c r="W164" i="156" s="1"/>
  <c r="W165" i="156" s="1"/>
  <c r="W166" i="156" s="1"/>
  <c r="W167" i="156" s="1"/>
  <c r="W168" i="156" s="1"/>
  <c r="W169" i="156" s="1"/>
  <c r="W170" i="156" s="1"/>
  <c r="W171" i="156" s="1"/>
  <c r="W172" i="156" s="1"/>
  <c r="W173" i="156" s="1"/>
  <c r="W174" i="156" s="1"/>
  <c r="W175" i="156" s="1"/>
  <c r="W176" i="156" s="1"/>
  <c r="W177" i="156" s="1"/>
  <c r="W178" i="156" s="1"/>
  <c r="W179" i="156" s="1"/>
  <c r="W180" i="156" s="1"/>
  <c r="W181" i="156" s="1"/>
  <c r="W182" i="156" s="1"/>
  <c r="W183" i="156" s="1"/>
  <c r="W184" i="156" s="1"/>
  <c r="W185" i="156" s="1"/>
  <c r="W186" i="156" s="1"/>
  <c r="W187" i="156" s="1"/>
  <c r="W188" i="156" s="1"/>
  <c r="W189" i="156" s="1"/>
  <c r="W190" i="156" s="1"/>
  <c r="W191" i="156" s="1"/>
  <c r="W192" i="156" s="1"/>
  <c r="W193" i="156" s="1"/>
  <c r="W194" i="156" s="1"/>
  <c r="W195" i="156" s="1"/>
  <c r="W196" i="156" s="1"/>
  <c r="W197" i="156" s="1"/>
  <c r="W198" i="156" s="1"/>
  <c r="W199" i="156" s="1"/>
  <c r="W200" i="156" s="1"/>
  <c r="W201" i="156" s="1"/>
  <c r="W202" i="156" s="1"/>
  <c r="W203" i="156" s="1"/>
  <c r="W204" i="156" s="1"/>
  <c r="W205" i="156" s="1"/>
  <c r="W206" i="156" s="1"/>
  <c r="W207" i="156" s="1"/>
  <c r="W208" i="156" s="1"/>
  <c r="W209" i="156" s="1"/>
  <c r="W210" i="156" s="1"/>
  <c r="W211" i="156" s="1"/>
  <c r="W212" i="156" s="1"/>
  <c r="W213" i="156" s="1"/>
  <c r="W214" i="156" s="1"/>
  <c r="W215" i="156" s="1"/>
  <c r="W216" i="156" s="1"/>
  <c r="W217" i="156" s="1"/>
  <c r="W218" i="156" s="1"/>
  <c r="W219" i="156" s="1"/>
  <c r="W220" i="156" s="1"/>
  <c r="W221" i="156" s="1"/>
  <c r="W222" i="156" s="1"/>
  <c r="W223" i="156" s="1"/>
  <c r="W224" i="156" s="1"/>
  <c r="W225" i="156" s="1"/>
  <c r="W226" i="156" s="1"/>
  <c r="W227" i="156" s="1"/>
  <c r="W228" i="156" s="1"/>
  <c r="W229" i="156" s="1"/>
  <c r="W230" i="156" s="1"/>
  <c r="W231" i="156" s="1"/>
  <c r="W232" i="156" s="1"/>
  <c r="W233" i="156" s="1"/>
  <c r="W234" i="156" s="1"/>
  <c r="W235" i="156" s="1"/>
  <c r="W236" i="156" s="1"/>
  <c r="W237" i="156" s="1"/>
  <c r="W238" i="156" s="1"/>
  <c r="W239" i="156" s="1"/>
  <c r="W240" i="156" s="1"/>
  <c r="W241" i="156" s="1"/>
  <c r="W242" i="156" s="1"/>
  <c r="W243" i="156" s="1"/>
  <c r="W244" i="156" s="1"/>
  <c r="W245" i="156" s="1"/>
  <c r="W246" i="156" s="1"/>
  <c r="W247" i="156" s="1"/>
  <c r="W248" i="156" s="1"/>
  <c r="W249" i="156" s="1"/>
  <c r="W250" i="156" s="1"/>
  <c r="W251" i="156" s="1"/>
  <c r="W252" i="156" s="1"/>
  <c r="W253" i="156" s="1"/>
  <c r="W254" i="156" s="1"/>
  <c r="W255" i="156" s="1"/>
  <c r="W256" i="156" s="1"/>
  <c r="W257" i="156" s="1"/>
  <c r="W258" i="156" s="1"/>
  <c r="W259" i="156" s="1"/>
  <c r="W260" i="156" s="1"/>
  <c r="W261" i="156" s="1"/>
  <c r="W262" i="156" s="1"/>
  <c r="W263" i="156" s="1"/>
  <c r="W264" i="156" s="1"/>
  <c r="W265" i="156" s="1"/>
  <c r="W266" i="156" s="1"/>
  <c r="W267" i="156" s="1"/>
  <c r="W268" i="156" s="1"/>
  <c r="W269" i="156" s="1"/>
  <c r="W270" i="156" s="1"/>
  <c r="W271" i="156" s="1"/>
  <c r="W272" i="156" s="1"/>
  <c r="W273" i="156" s="1"/>
  <c r="W274" i="156" s="1"/>
  <c r="W275" i="156" s="1"/>
  <c r="W276" i="156" s="1"/>
  <c r="W277" i="156" s="1"/>
  <c r="W278" i="156" s="1"/>
  <c r="W279" i="156" s="1"/>
  <c r="W280" i="156" s="1"/>
  <c r="W281" i="156" s="1"/>
  <c r="W282" i="156" s="1"/>
  <c r="W283" i="156" s="1"/>
  <c r="W284" i="156" s="1"/>
  <c r="W285" i="156" s="1"/>
  <c r="W286" i="156" s="1"/>
  <c r="W287" i="156" s="1"/>
  <c r="W288" i="156" s="1"/>
  <c r="W289" i="156" s="1"/>
  <c r="W290" i="156" s="1"/>
  <c r="W291" i="156" s="1"/>
  <c r="W292" i="156" s="1"/>
  <c r="W293" i="156" s="1"/>
  <c r="W294" i="156" s="1"/>
  <c r="W295" i="156" s="1"/>
  <c r="W296" i="156" s="1"/>
  <c r="W297" i="156" s="1"/>
  <c r="W298" i="156" s="1"/>
  <c r="W299" i="156" s="1"/>
  <c r="W300" i="156" s="1"/>
  <c r="W301" i="156" s="1"/>
  <c r="W302" i="156" s="1"/>
  <c r="W303" i="156" s="1"/>
  <c r="W304" i="156" s="1"/>
  <c r="W305" i="156" s="1"/>
  <c r="W306" i="156" s="1"/>
  <c r="W307" i="156" s="1"/>
  <c r="W308" i="156" s="1"/>
  <c r="W309" i="156" s="1"/>
  <c r="W310" i="156" s="1"/>
  <c r="W311" i="156" s="1"/>
  <c r="W312" i="156" s="1"/>
  <c r="W313" i="156" s="1"/>
  <c r="W314" i="156" s="1"/>
  <c r="W315" i="156" s="1"/>
  <c r="W316" i="156" s="1"/>
  <c r="W317" i="156" s="1"/>
  <c r="W318" i="156" s="1"/>
  <c r="W319" i="156" s="1"/>
  <c r="W320" i="156" s="1"/>
  <c r="W321" i="156" s="1"/>
  <c r="W322" i="156" s="1"/>
  <c r="W323" i="156" s="1"/>
  <c r="W324" i="156" s="1"/>
  <c r="W325" i="156" s="1"/>
  <c r="W326" i="156" s="1"/>
  <c r="W327" i="156" s="1"/>
  <c r="W328" i="156" s="1"/>
  <c r="W329" i="156" s="1"/>
  <c r="W330" i="156" s="1"/>
  <c r="W331" i="156" s="1"/>
  <c r="W332" i="156" s="1"/>
  <c r="W333" i="156" s="1"/>
  <c r="X4" i="156"/>
  <c r="X5" i="156" s="1"/>
  <c r="X6" i="156" s="1"/>
  <c r="X7" i="156" s="1"/>
  <c r="X8" i="156" s="1"/>
  <c r="X9" i="156" s="1"/>
  <c r="X10" i="156" s="1"/>
  <c r="X11" i="156" s="1"/>
  <c r="X12" i="156" s="1"/>
  <c r="X13" i="156" s="1"/>
  <c r="X14" i="156" s="1"/>
  <c r="X15" i="156" s="1"/>
  <c r="X16" i="156" s="1"/>
  <c r="X17" i="156" s="1"/>
  <c r="X18" i="156" s="1"/>
  <c r="X19" i="156" s="1"/>
  <c r="X20" i="156" s="1"/>
  <c r="X21" i="156" s="1"/>
  <c r="X22" i="156" s="1"/>
  <c r="X23" i="156" s="1"/>
  <c r="X24" i="156" s="1"/>
  <c r="X25" i="156" s="1"/>
  <c r="X26" i="156" s="1"/>
  <c r="X27" i="156" s="1"/>
  <c r="X28" i="156" s="1"/>
  <c r="X29" i="156" s="1"/>
  <c r="X30" i="156" s="1"/>
  <c r="X31" i="156" s="1"/>
  <c r="X32" i="156" s="1"/>
  <c r="X33" i="156" s="1"/>
  <c r="X34" i="156" s="1"/>
  <c r="X35" i="156" s="1"/>
  <c r="X36" i="156" s="1"/>
  <c r="X37" i="156" s="1"/>
  <c r="X38" i="156" s="1"/>
  <c r="X39" i="156" s="1"/>
  <c r="X40" i="156" s="1"/>
  <c r="X41" i="156" s="1"/>
  <c r="X42" i="156" s="1"/>
  <c r="X43" i="156" s="1"/>
  <c r="X44" i="156" s="1"/>
  <c r="X45" i="156" s="1"/>
  <c r="X46" i="156" s="1"/>
  <c r="X47" i="156" s="1"/>
  <c r="X48" i="156" s="1"/>
  <c r="X49" i="156" s="1"/>
  <c r="X50" i="156" s="1"/>
  <c r="X51" i="156" s="1"/>
  <c r="X52" i="156" s="1"/>
  <c r="X53" i="156" s="1"/>
  <c r="X54" i="156" s="1"/>
  <c r="X55" i="156" s="1"/>
  <c r="X56" i="156" s="1"/>
  <c r="X57" i="156" s="1"/>
  <c r="X58" i="156" s="1"/>
  <c r="X59" i="156" s="1"/>
  <c r="X60" i="156" s="1"/>
  <c r="X61" i="156" s="1"/>
  <c r="X62" i="156" s="1"/>
  <c r="X63" i="156" s="1"/>
  <c r="X64" i="156" s="1"/>
  <c r="X65" i="156" s="1"/>
  <c r="X66" i="156" s="1"/>
  <c r="X67" i="156" s="1"/>
  <c r="X68" i="156" s="1"/>
  <c r="X69" i="156" s="1"/>
  <c r="X70" i="156" s="1"/>
  <c r="X71" i="156" s="1"/>
  <c r="X72" i="156" s="1"/>
  <c r="X73" i="156" s="1"/>
  <c r="X74" i="156" s="1"/>
  <c r="X75" i="156" s="1"/>
  <c r="X76" i="156" s="1"/>
  <c r="X77" i="156" s="1"/>
  <c r="X78" i="156" s="1"/>
  <c r="X79" i="156" s="1"/>
  <c r="X80" i="156" s="1"/>
  <c r="X81" i="156" s="1"/>
  <c r="X82" i="156" s="1"/>
  <c r="X83" i="156" s="1"/>
  <c r="X84" i="156" s="1"/>
  <c r="X85" i="156" s="1"/>
  <c r="X86" i="156" s="1"/>
  <c r="X87" i="156" s="1"/>
  <c r="X88" i="156" s="1"/>
  <c r="X89" i="156" s="1"/>
  <c r="X90" i="156" s="1"/>
  <c r="X91" i="156" s="1"/>
  <c r="X92" i="156" s="1"/>
  <c r="X93" i="156" s="1"/>
  <c r="X94" i="156" s="1"/>
  <c r="X95" i="156" s="1"/>
  <c r="X96" i="156" s="1"/>
  <c r="X97" i="156" s="1"/>
  <c r="X98" i="156" s="1"/>
  <c r="X99" i="156" s="1"/>
  <c r="X100" i="156" s="1"/>
  <c r="X101" i="156" s="1"/>
  <c r="X102" i="156" s="1"/>
  <c r="X103" i="156" s="1"/>
  <c r="X104" i="156" s="1"/>
  <c r="X105" i="156" s="1"/>
  <c r="X106" i="156" s="1"/>
  <c r="X107" i="156" s="1"/>
  <c r="X108" i="156" s="1"/>
  <c r="X109" i="156" s="1"/>
  <c r="X110" i="156" s="1"/>
  <c r="X111" i="156" s="1"/>
  <c r="X112" i="156" s="1"/>
  <c r="X113" i="156" s="1"/>
  <c r="X114" i="156" s="1"/>
  <c r="X115" i="156" s="1"/>
  <c r="X116" i="156" s="1"/>
  <c r="X117" i="156" s="1"/>
  <c r="X118" i="156" s="1"/>
  <c r="X119" i="156" s="1"/>
  <c r="X120" i="156" s="1"/>
  <c r="X121" i="156" s="1"/>
  <c r="X122" i="156" s="1"/>
  <c r="X123" i="156" s="1"/>
  <c r="X124" i="156" s="1"/>
  <c r="X125" i="156" s="1"/>
  <c r="X126" i="156" s="1"/>
  <c r="X127" i="156" s="1"/>
  <c r="X128" i="156" s="1"/>
  <c r="X129" i="156" s="1"/>
  <c r="X130" i="156" s="1"/>
  <c r="X131" i="156" s="1"/>
  <c r="X132" i="156" s="1"/>
  <c r="X133" i="156" s="1"/>
  <c r="X134" i="156" s="1"/>
  <c r="X135" i="156" s="1"/>
  <c r="X136" i="156" s="1"/>
  <c r="X137" i="156" s="1"/>
  <c r="X138" i="156" s="1"/>
  <c r="X139" i="156" s="1"/>
  <c r="X140" i="156" s="1"/>
  <c r="X141" i="156" s="1"/>
  <c r="X142" i="156" s="1"/>
  <c r="X143" i="156" s="1"/>
  <c r="X144" i="156" s="1"/>
  <c r="X145" i="156" s="1"/>
  <c r="X146" i="156" s="1"/>
  <c r="X147" i="156" s="1"/>
  <c r="X148" i="156" s="1"/>
  <c r="X149" i="156" s="1"/>
  <c r="X150" i="156" s="1"/>
  <c r="X151" i="156" s="1"/>
  <c r="X152" i="156" s="1"/>
  <c r="X153" i="156" s="1"/>
  <c r="X154" i="156" s="1"/>
  <c r="X155" i="156" s="1"/>
  <c r="X156" i="156" s="1"/>
  <c r="X157" i="156" s="1"/>
  <c r="X158" i="156" s="1"/>
  <c r="X159" i="156" s="1"/>
  <c r="X160" i="156" s="1"/>
  <c r="X161" i="156" s="1"/>
  <c r="X162" i="156" s="1"/>
  <c r="X163" i="156" s="1"/>
  <c r="X164" i="156" s="1"/>
  <c r="X165" i="156" s="1"/>
  <c r="X166" i="156" s="1"/>
  <c r="X167" i="156" s="1"/>
  <c r="X168" i="156" s="1"/>
  <c r="X169" i="156" s="1"/>
  <c r="X170" i="156" s="1"/>
  <c r="X171" i="156" s="1"/>
  <c r="X172" i="156" s="1"/>
  <c r="X173" i="156" s="1"/>
  <c r="X174" i="156" s="1"/>
  <c r="X175" i="156" s="1"/>
  <c r="X176" i="156" s="1"/>
  <c r="X177" i="156" s="1"/>
  <c r="X178" i="156" s="1"/>
  <c r="X179" i="156" s="1"/>
  <c r="X180" i="156" s="1"/>
  <c r="X181" i="156" s="1"/>
  <c r="X182" i="156" s="1"/>
  <c r="X183" i="156" s="1"/>
  <c r="X184" i="156" s="1"/>
  <c r="X185" i="156" s="1"/>
  <c r="X186" i="156" s="1"/>
  <c r="X187" i="156" s="1"/>
  <c r="X188" i="156" s="1"/>
  <c r="X189" i="156" s="1"/>
  <c r="X190" i="156" s="1"/>
  <c r="X191" i="156" s="1"/>
  <c r="X192" i="156" s="1"/>
  <c r="X193" i="156" s="1"/>
  <c r="X194" i="156" s="1"/>
  <c r="X195" i="156" s="1"/>
  <c r="X196" i="156" s="1"/>
  <c r="X197" i="156" s="1"/>
  <c r="X198" i="156" s="1"/>
  <c r="X199" i="156" s="1"/>
  <c r="X200" i="156" s="1"/>
  <c r="X201" i="156" s="1"/>
  <c r="X202" i="156" s="1"/>
  <c r="X203" i="156" s="1"/>
  <c r="X204" i="156" s="1"/>
  <c r="X205" i="156" s="1"/>
  <c r="X206" i="156" s="1"/>
  <c r="X207" i="156" s="1"/>
  <c r="X208" i="156" s="1"/>
  <c r="X209" i="156" s="1"/>
  <c r="X210" i="156" s="1"/>
  <c r="X211" i="156" s="1"/>
  <c r="X212" i="156" s="1"/>
  <c r="X213" i="156" s="1"/>
  <c r="X214" i="156" s="1"/>
  <c r="X215" i="156" s="1"/>
  <c r="X216" i="156" s="1"/>
  <c r="X217" i="156" s="1"/>
  <c r="X218" i="156" s="1"/>
  <c r="X219" i="156" s="1"/>
  <c r="X220" i="156" s="1"/>
  <c r="X221" i="156" s="1"/>
  <c r="X222" i="156" s="1"/>
  <c r="X223" i="156" s="1"/>
  <c r="X224" i="156" s="1"/>
  <c r="X225" i="156" s="1"/>
  <c r="X226" i="156" s="1"/>
  <c r="X227" i="156" s="1"/>
  <c r="X228" i="156" s="1"/>
  <c r="X229" i="156" s="1"/>
  <c r="X230" i="156" s="1"/>
  <c r="X231" i="156" s="1"/>
  <c r="X232" i="156" s="1"/>
  <c r="X233" i="156" s="1"/>
  <c r="X234" i="156" s="1"/>
  <c r="X235" i="156" s="1"/>
  <c r="X236" i="156" s="1"/>
  <c r="X237" i="156" s="1"/>
  <c r="X238" i="156" s="1"/>
  <c r="X239" i="156" s="1"/>
  <c r="X240" i="156" s="1"/>
  <c r="X241" i="156" s="1"/>
  <c r="X242" i="156" s="1"/>
  <c r="X243" i="156" s="1"/>
  <c r="X244" i="156" s="1"/>
  <c r="X245" i="156" s="1"/>
  <c r="X246" i="156" s="1"/>
  <c r="X247" i="156" s="1"/>
  <c r="X248" i="156" s="1"/>
  <c r="X249" i="156" s="1"/>
  <c r="X250" i="156" s="1"/>
  <c r="X251" i="156" s="1"/>
  <c r="X252" i="156" s="1"/>
  <c r="X253" i="156" s="1"/>
  <c r="X254" i="156" s="1"/>
  <c r="X255" i="156" s="1"/>
  <c r="X256" i="156" s="1"/>
  <c r="X257" i="156" s="1"/>
  <c r="X258" i="156" s="1"/>
  <c r="X259" i="156" s="1"/>
  <c r="X260" i="156" s="1"/>
  <c r="X261" i="156" s="1"/>
  <c r="X262" i="156" s="1"/>
  <c r="X263" i="156" s="1"/>
  <c r="X264" i="156" s="1"/>
  <c r="X265" i="156" s="1"/>
  <c r="X266" i="156" s="1"/>
  <c r="X267" i="156" s="1"/>
  <c r="X268" i="156" s="1"/>
  <c r="X269" i="156" s="1"/>
  <c r="X270" i="156" s="1"/>
  <c r="X271" i="156" s="1"/>
  <c r="X272" i="156" s="1"/>
  <c r="X273" i="156" s="1"/>
  <c r="X274" i="156" s="1"/>
  <c r="X275" i="156" s="1"/>
  <c r="X276" i="156" s="1"/>
  <c r="X277" i="156" s="1"/>
  <c r="X278" i="156" s="1"/>
  <c r="X279" i="156" s="1"/>
  <c r="X280" i="156" s="1"/>
  <c r="X281" i="156" s="1"/>
  <c r="X282" i="156" s="1"/>
  <c r="X283" i="156" s="1"/>
  <c r="X284" i="156" s="1"/>
  <c r="X285" i="156" s="1"/>
  <c r="X286" i="156" s="1"/>
  <c r="X287" i="156" s="1"/>
  <c r="X288" i="156" s="1"/>
  <c r="X289" i="156" s="1"/>
  <c r="X290" i="156" s="1"/>
  <c r="X291" i="156" s="1"/>
  <c r="X292" i="156" s="1"/>
  <c r="X293" i="156" s="1"/>
  <c r="X294" i="156" s="1"/>
  <c r="X295" i="156" s="1"/>
  <c r="X296" i="156" s="1"/>
  <c r="X297" i="156" s="1"/>
  <c r="X298" i="156" s="1"/>
  <c r="X299" i="156" s="1"/>
  <c r="X300" i="156" s="1"/>
  <c r="X301" i="156" s="1"/>
  <c r="X302" i="156" s="1"/>
  <c r="X303" i="156" s="1"/>
  <c r="X304" i="156" s="1"/>
  <c r="X305" i="156" s="1"/>
  <c r="X306" i="156" s="1"/>
  <c r="X307" i="156" s="1"/>
  <c r="X308" i="156" s="1"/>
  <c r="X309" i="156" s="1"/>
  <c r="X310" i="156" s="1"/>
  <c r="X311" i="156" s="1"/>
  <c r="X312" i="156" s="1"/>
  <c r="X313" i="156" s="1"/>
  <c r="X314" i="156" s="1"/>
  <c r="X315" i="156" s="1"/>
  <c r="X316" i="156" s="1"/>
  <c r="X317" i="156" s="1"/>
  <c r="X318" i="156" s="1"/>
  <c r="X319" i="156" s="1"/>
  <c r="X320" i="156" s="1"/>
  <c r="X321" i="156" s="1"/>
  <c r="X322" i="156" s="1"/>
  <c r="X323" i="156" s="1"/>
  <c r="X324" i="156" s="1"/>
  <c r="X325" i="156" s="1"/>
  <c r="X326" i="156" s="1"/>
  <c r="X327" i="156" s="1"/>
  <c r="X328" i="156" s="1"/>
  <c r="X329" i="156" s="1"/>
  <c r="X330" i="156" s="1"/>
  <c r="X331" i="156" s="1"/>
  <c r="X332" i="156" s="1"/>
  <c r="X333" i="156" s="1"/>
  <c r="V3" i="156"/>
  <c r="V4" i="156" s="1"/>
  <c r="V5" i="156" s="1"/>
  <c r="V6" i="156" s="1"/>
  <c r="V7" i="156" s="1"/>
  <c r="V8" i="156" s="1"/>
  <c r="V9" i="156" s="1"/>
  <c r="V10" i="156" s="1"/>
  <c r="V11" i="156" s="1"/>
  <c r="V12" i="156" s="1"/>
  <c r="V13" i="156" s="1"/>
  <c r="V14" i="156" s="1"/>
  <c r="V15" i="156" s="1"/>
  <c r="V16" i="156" s="1"/>
  <c r="V17" i="156" s="1"/>
  <c r="V18" i="156" s="1"/>
  <c r="V19" i="156" s="1"/>
  <c r="V20" i="156" s="1"/>
  <c r="V21" i="156" s="1"/>
  <c r="V22" i="156" s="1"/>
  <c r="V23" i="156" s="1"/>
  <c r="V24" i="156" s="1"/>
  <c r="V25" i="156" s="1"/>
  <c r="V26" i="156" s="1"/>
  <c r="V27" i="156" s="1"/>
  <c r="V28" i="156" s="1"/>
  <c r="V29" i="156" s="1"/>
  <c r="V30" i="156" s="1"/>
  <c r="V31" i="156" s="1"/>
  <c r="V32" i="156" s="1"/>
  <c r="V33" i="156" s="1"/>
  <c r="V34" i="156" s="1"/>
  <c r="V35" i="156" s="1"/>
  <c r="V36" i="156" s="1"/>
  <c r="V37" i="156" s="1"/>
  <c r="V38" i="156" s="1"/>
  <c r="V39" i="156" s="1"/>
  <c r="V40" i="156" s="1"/>
  <c r="V41" i="156" s="1"/>
  <c r="V42" i="156" s="1"/>
  <c r="V43" i="156" s="1"/>
  <c r="V44" i="156" s="1"/>
  <c r="V45" i="156" s="1"/>
  <c r="V46" i="156" s="1"/>
  <c r="V47" i="156" s="1"/>
  <c r="V48" i="156" s="1"/>
  <c r="V49" i="156" s="1"/>
  <c r="V50" i="156" s="1"/>
  <c r="V51" i="156" s="1"/>
  <c r="V52" i="156" s="1"/>
  <c r="V53" i="156" s="1"/>
  <c r="V54" i="156" s="1"/>
  <c r="V55" i="156" s="1"/>
  <c r="V56" i="156" s="1"/>
  <c r="V57" i="156" s="1"/>
  <c r="V58" i="156" s="1"/>
  <c r="V59" i="156" s="1"/>
  <c r="V60" i="156" s="1"/>
  <c r="V61" i="156" s="1"/>
  <c r="V62" i="156" s="1"/>
  <c r="V63" i="156" s="1"/>
  <c r="V64" i="156" s="1"/>
  <c r="V65" i="156" s="1"/>
  <c r="V66" i="156" s="1"/>
  <c r="V67" i="156" s="1"/>
  <c r="V68" i="156" s="1"/>
  <c r="V69" i="156" s="1"/>
  <c r="V70" i="156" s="1"/>
  <c r="V71" i="156" s="1"/>
  <c r="V72" i="156" s="1"/>
  <c r="V73" i="156" s="1"/>
  <c r="V74" i="156" s="1"/>
  <c r="V75" i="156" s="1"/>
  <c r="V76" i="156" s="1"/>
  <c r="V77" i="156" s="1"/>
  <c r="V78" i="156" s="1"/>
  <c r="V79" i="156" s="1"/>
  <c r="V80" i="156" s="1"/>
  <c r="V81" i="156" s="1"/>
  <c r="V82" i="156" s="1"/>
  <c r="V83" i="156" s="1"/>
  <c r="V84" i="156" s="1"/>
  <c r="V85" i="156" s="1"/>
  <c r="V86" i="156" s="1"/>
  <c r="V87" i="156" s="1"/>
  <c r="V88" i="156" s="1"/>
  <c r="V89" i="156" s="1"/>
  <c r="V90" i="156" s="1"/>
  <c r="V91" i="156" s="1"/>
  <c r="V92" i="156" s="1"/>
  <c r="V93" i="156" s="1"/>
  <c r="V94" i="156" s="1"/>
  <c r="V95" i="156" s="1"/>
  <c r="V96" i="156" s="1"/>
  <c r="V97" i="156" s="1"/>
  <c r="V98" i="156" s="1"/>
  <c r="V99" i="156" s="1"/>
  <c r="V100" i="156" s="1"/>
  <c r="V101" i="156" s="1"/>
  <c r="V102" i="156" s="1"/>
  <c r="V103" i="156" s="1"/>
  <c r="V104" i="156" s="1"/>
  <c r="V105" i="156" s="1"/>
  <c r="V106" i="156" s="1"/>
  <c r="V107" i="156" s="1"/>
  <c r="V108" i="156" s="1"/>
  <c r="V109" i="156" s="1"/>
  <c r="V110" i="156" s="1"/>
  <c r="V111" i="156" s="1"/>
  <c r="V112" i="156" s="1"/>
  <c r="V113" i="156" s="1"/>
  <c r="V114" i="156" s="1"/>
  <c r="V115" i="156" s="1"/>
  <c r="V116" i="156" s="1"/>
  <c r="V117" i="156" s="1"/>
  <c r="V118" i="156" s="1"/>
  <c r="V119" i="156" s="1"/>
  <c r="V120" i="156" s="1"/>
  <c r="V121" i="156" s="1"/>
  <c r="V122" i="156" s="1"/>
  <c r="V123" i="156" s="1"/>
  <c r="V124" i="156" s="1"/>
  <c r="V125" i="156" s="1"/>
  <c r="V126" i="156" s="1"/>
  <c r="V127" i="156" s="1"/>
  <c r="V128" i="156" s="1"/>
  <c r="V129" i="156" s="1"/>
  <c r="V130" i="156" s="1"/>
  <c r="V131" i="156" s="1"/>
  <c r="V132" i="156" s="1"/>
  <c r="V133" i="156" s="1"/>
  <c r="V134" i="156" s="1"/>
  <c r="V135" i="156" s="1"/>
  <c r="V136" i="156" s="1"/>
  <c r="V137" i="156" s="1"/>
  <c r="V138" i="156" s="1"/>
  <c r="V139" i="156" s="1"/>
  <c r="V140" i="156" s="1"/>
  <c r="V141" i="156" s="1"/>
  <c r="V142" i="156" s="1"/>
  <c r="V143" i="156" s="1"/>
  <c r="V144" i="156" s="1"/>
  <c r="V145" i="156" s="1"/>
  <c r="V146" i="156" s="1"/>
  <c r="V147" i="156" s="1"/>
  <c r="V148" i="156" s="1"/>
  <c r="V149" i="156" s="1"/>
  <c r="V150" i="156" s="1"/>
  <c r="V151" i="156" s="1"/>
  <c r="V152" i="156" s="1"/>
  <c r="V153" i="156" s="1"/>
  <c r="V154" i="156" s="1"/>
  <c r="V155" i="156" s="1"/>
  <c r="V156" i="156" s="1"/>
  <c r="V157" i="156" s="1"/>
  <c r="V158" i="156" s="1"/>
  <c r="V159" i="156" s="1"/>
  <c r="V160" i="156" s="1"/>
  <c r="V161" i="156" s="1"/>
  <c r="V162" i="156" s="1"/>
  <c r="V163" i="156" s="1"/>
  <c r="V164" i="156" s="1"/>
  <c r="V165" i="156" s="1"/>
  <c r="V166" i="156" s="1"/>
  <c r="V167" i="156" s="1"/>
  <c r="V168" i="156" s="1"/>
  <c r="V169" i="156" s="1"/>
  <c r="V170" i="156" s="1"/>
  <c r="V171" i="156" s="1"/>
  <c r="V172" i="156" s="1"/>
  <c r="V173" i="156" s="1"/>
  <c r="V174" i="156" s="1"/>
  <c r="V175" i="156" s="1"/>
  <c r="V176" i="156" s="1"/>
  <c r="V177" i="156" s="1"/>
  <c r="V178" i="156" s="1"/>
  <c r="V179" i="156" s="1"/>
  <c r="V180" i="156" s="1"/>
  <c r="V181" i="156" s="1"/>
  <c r="V182" i="156" s="1"/>
  <c r="V183" i="156" s="1"/>
  <c r="V184" i="156" s="1"/>
  <c r="V185" i="156" s="1"/>
  <c r="V186" i="156" s="1"/>
  <c r="V187" i="156" s="1"/>
  <c r="V188" i="156" s="1"/>
  <c r="V189" i="156" s="1"/>
  <c r="V190" i="156" s="1"/>
  <c r="V191" i="156" s="1"/>
  <c r="V192" i="156" s="1"/>
  <c r="V193" i="156" s="1"/>
  <c r="V194" i="156" s="1"/>
  <c r="V195" i="156" s="1"/>
  <c r="V196" i="156" s="1"/>
  <c r="V197" i="156" s="1"/>
  <c r="V198" i="156" s="1"/>
  <c r="V199" i="156" s="1"/>
  <c r="V200" i="156" s="1"/>
  <c r="V201" i="156" s="1"/>
  <c r="V202" i="156" s="1"/>
  <c r="V203" i="156" s="1"/>
  <c r="V204" i="156" s="1"/>
  <c r="V205" i="156" s="1"/>
  <c r="V206" i="156" s="1"/>
  <c r="V207" i="156" s="1"/>
  <c r="V208" i="156" s="1"/>
  <c r="V209" i="156" s="1"/>
  <c r="V210" i="156" s="1"/>
  <c r="V211" i="156" s="1"/>
  <c r="V212" i="156" s="1"/>
  <c r="V213" i="156" s="1"/>
  <c r="V214" i="156" s="1"/>
  <c r="V215" i="156" s="1"/>
  <c r="V216" i="156" s="1"/>
  <c r="V217" i="156" s="1"/>
  <c r="V218" i="156" s="1"/>
  <c r="V219" i="156" s="1"/>
  <c r="V220" i="156" s="1"/>
  <c r="V221" i="156" s="1"/>
  <c r="V222" i="156" s="1"/>
  <c r="V223" i="156" s="1"/>
  <c r="V224" i="156" s="1"/>
  <c r="V225" i="156" s="1"/>
  <c r="V226" i="156" s="1"/>
  <c r="V227" i="156" s="1"/>
  <c r="V228" i="156" s="1"/>
  <c r="V229" i="156" s="1"/>
  <c r="V230" i="156" s="1"/>
  <c r="V231" i="156" s="1"/>
  <c r="V232" i="156" s="1"/>
  <c r="V233" i="156" s="1"/>
  <c r="V234" i="156" s="1"/>
  <c r="V235" i="156" s="1"/>
  <c r="V236" i="156" s="1"/>
  <c r="V237" i="156" s="1"/>
  <c r="V238" i="156" s="1"/>
  <c r="V239" i="156" s="1"/>
  <c r="V240" i="156" s="1"/>
  <c r="V241" i="156" s="1"/>
  <c r="V242" i="156" s="1"/>
  <c r="V243" i="156" s="1"/>
  <c r="V244" i="156" s="1"/>
  <c r="V245" i="156" s="1"/>
  <c r="V246" i="156" s="1"/>
  <c r="V247" i="156" s="1"/>
  <c r="V248" i="156" s="1"/>
  <c r="V249" i="156" s="1"/>
  <c r="V250" i="156" s="1"/>
  <c r="V251" i="156" s="1"/>
  <c r="V252" i="156" s="1"/>
  <c r="V253" i="156" s="1"/>
  <c r="V254" i="156" s="1"/>
  <c r="V255" i="156" s="1"/>
  <c r="V256" i="156" s="1"/>
  <c r="V257" i="156" s="1"/>
  <c r="V258" i="156" s="1"/>
  <c r="V259" i="156" s="1"/>
  <c r="V260" i="156" s="1"/>
  <c r="V261" i="156" s="1"/>
  <c r="V262" i="156" s="1"/>
  <c r="V263" i="156" s="1"/>
  <c r="V264" i="156" s="1"/>
  <c r="V265" i="156" s="1"/>
  <c r="V266" i="156" s="1"/>
  <c r="V267" i="156" s="1"/>
  <c r="V268" i="156" s="1"/>
  <c r="V269" i="156" s="1"/>
  <c r="V270" i="156" s="1"/>
  <c r="V271" i="156" s="1"/>
  <c r="V272" i="156" s="1"/>
  <c r="V273" i="156" s="1"/>
  <c r="V274" i="156" s="1"/>
  <c r="V275" i="156" s="1"/>
  <c r="V276" i="156" s="1"/>
  <c r="V277" i="156" s="1"/>
  <c r="V278" i="156" s="1"/>
  <c r="V279" i="156" s="1"/>
  <c r="V280" i="156" s="1"/>
  <c r="V281" i="156" s="1"/>
  <c r="V282" i="156" s="1"/>
  <c r="V283" i="156" s="1"/>
  <c r="V284" i="156" s="1"/>
  <c r="V285" i="156" s="1"/>
  <c r="V286" i="156" s="1"/>
  <c r="V287" i="156" s="1"/>
  <c r="V288" i="156" s="1"/>
  <c r="V289" i="156" s="1"/>
  <c r="V290" i="156" s="1"/>
  <c r="V291" i="156" s="1"/>
  <c r="V292" i="156" s="1"/>
  <c r="V293" i="156" s="1"/>
  <c r="V294" i="156" s="1"/>
  <c r="V295" i="156" s="1"/>
  <c r="V296" i="156" s="1"/>
  <c r="V297" i="156" s="1"/>
  <c r="V298" i="156" s="1"/>
  <c r="V299" i="156" s="1"/>
  <c r="V300" i="156" s="1"/>
  <c r="V301" i="156" s="1"/>
  <c r="V302" i="156" s="1"/>
  <c r="V303" i="156" s="1"/>
  <c r="V304" i="156" s="1"/>
  <c r="V305" i="156" s="1"/>
  <c r="V306" i="156" s="1"/>
  <c r="V307" i="156" s="1"/>
  <c r="V308" i="156" s="1"/>
  <c r="V309" i="156" s="1"/>
  <c r="V310" i="156" s="1"/>
  <c r="V311" i="156" s="1"/>
  <c r="V312" i="156" s="1"/>
  <c r="V313" i="156" s="1"/>
  <c r="V314" i="156" s="1"/>
  <c r="V315" i="156" s="1"/>
  <c r="V316" i="156" s="1"/>
  <c r="V317" i="156" s="1"/>
  <c r="V318" i="156" s="1"/>
  <c r="V319" i="156" s="1"/>
  <c r="V320" i="156" s="1"/>
  <c r="V321" i="156" s="1"/>
  <c r="V322" i="156" s="1"/>
  <c r="V323" i="156" s="1"/>
  <c r="V324" i="156" s="1"/>
  <c r="V325" i="156" s="1"/>
  <c r="V326" i="156" s="1"/>
  <c r="V327" i="156" s="1"/>
  <c r="V328" i="156" s="1"/>
  <c r="V329" i="156" s="1"/>
  <c r="V330" i="156" s="1"/>
  <c r="V331" i="156" s="1"/>
  <c r="V332" i="156" s="1"/>
  <c r="V333" i="156" s="1"/>
  <c r="S2" i="156"/>
  <c r="T3" i="156"/>
  <c r="U6" i="155"/>
  <c r="U7" i="155" s="1"/>
  <c r="U8" i="155" s="1"/>
  <c r="U9" i="155" s="1"/>
  <c r="U10" i="155" s="1"/>
  <c r="U11" i="155" s="1"/>
  <c r="U12" i="155" s="1"/>
  <c r="U13" i="155" s="1"/>
  <c r="U14" i="155" s="1"/>
  <c r="U15" i="155" s="1"/>
  <c r="U16" i="155" s="1"/>
  <c r="U17" i="155" s="1"/>
  <c r="U18" i="155" s="1"/>
  <c r="U19" i="155" s="1"/>
  <c r="U20" i="155" s="1"/>
  <c r="U21" i="155" s="1"/>
  <c r="U22" i="155" s="1"/>
  <c r="U23" i="155" s="1"/>
  <c r="U24" i="155" s="1"/>
  <c r="U25" i="155" s="1"/>
  <c r="U26" i="155" s="1"/>
  <c r="U27" i="155" s="1"/>
  <c r="U28" i="155" s="1"/>
  <c r="U29" i="155" s="1"/>
  <c r="U30" i="155" s="1"/>
  <c r="U31" i="155" s="1"/>
  <c r="U32" i="155" s="1"/>
  <c r="U33" i="155" s="1"/>
  <c r="U34" i="155" s="1"/>
  <c r="U35" i="155" s="1"/>
  <c r="U36" i="155" s="1"/>
  <c r="U37" i="155" s="1"/>
  <c r="U38" i="155" s="1"/>
  <c r="U39" i="155" s="1"/>
  <c r="U40" i="155" s="1"/>
  <c r="U41" i="155" s="1"/>
  <c r="U42" i="155" s="1"/>
  <c r="U43" i="155" s="1"/>
  <c r="U44" i="155" s="1"/>
  <c r="U45" i="155" s="1"/>
  <c r="U46" i="155" s="1"/>
  <c r="U47" i="155" s="1"/>
  <c r="U48" i="155" s="1"/>
  <c r="U49" i="155" s="1"/>
  <c r="U50" i="155" s="1"/>
  <c r="U51" i="155" s="1"/>
  <c r="U52" i="155" s="1"/>
  <c r="U53" i="155" s="1"/>
  <c r="U54" i="155" s="1"/>
  <c r="U55" i="155" s="1"/>
  <c r="U56" i="155" s="1"/>
  <c r="U57" i="155" s="1"/>
  <c r="U58" i="155" s="1"/>
  <c r="U59" i="155" s="1"/>
  <c r="U60" i="155" s="1"/>
  <c r="U61" i="155" s="1"/>
  <c r="U62" i="155" s="1"/>
  <c r="U63" i="155" s="1"/>
  <c r="U64" i="155" s="1"/>
  <c r="U65" i="155" s="1"/>
  <c r="U66" i="155" s="1"/>
  <c r="U67" i="155" s="1"/>
  <c r="U68" i="155" s="1"/>
  <c r="U69" i="155" s="1"/>
  <c r="U70" i="155" s="1"/>
  <c r="U71" i="155" s="1"/>
  <c r="U72" i="155" s="1"/>
  <c r="U73" i="155" s="1"/>
  <c r="U74" i="155" s="1"/>
  <c r="U75" i="155" s="1"/>
  <c r="U76" i="155" s="1"/>
  <c r="U77" i="155" s="1"/>
  <c r="U78" i="155" s="1"/>
  <c r="U79" i="155" s="1"/>
  <c r="U80" i="155" s="1"/>
  <c r="U81" i="155" s="1"/>
  <c r="U82" i="155" s="1"/>
  <c r="U83" i="155" s="1"/>
  <c r="U84" i="155" s="1"/>
  <c r="U85" i="155" s="1"/>
  <c r="U86" i="155" s="1"/>
  <c r="U87" i="155" s="1"/>
  <c r="U88" i="155" s="1"/>
  <c r="U89" i="155" s="1"/>
  <c r="U90" i="155" s="1"/>
  <c r="U91" i="155" s="1"/>
  <c r="U92" i="155" s="1"/>
  <c r="U93" i="155" s="1"/>
  <c r="U94" i="155" s="1"/>
  <c r="U95" i="155" s="1"/>
  <c r="U96" i="155" s="1"/>
  <c r="U97" i="155" s="1"/>
  <c r="U98" i="155" s="1"/>
  <c r="U99" i="155" s="1"/>
  <c r="U100" i="155" s="1"/>
  <c r="U101" i="155" s="1"/>
  <c r="U102" i="155" s="1"/>
  <c r="U103" i="155" s="1"/>
  <c r="U104" i="155" s="1"/>
  <c r="U105" i="155" s="1"/>
  <c r="U106" i="155" s="1"/>
  <c r="U107" i="155" s="1"/>
  <c r="U108" i="155" s="1"/>
  <c r="U109" i="155" s="1"/>
  <c r="U110" i="155" s="1"/>
  <c r="U111" i="155" s="1"/>
  <c r="U112" i="155" s="1"/>
  <c r="U113" i="155" s="1"/>
  <c r="U114" i="155" s="1"/>
  <c r="U115" i="155" s="1"/>
  <c r="U116" i="155" s="1"/>
  <c r="U117" i="155" s="1"/>
  <c r="U118" i="155" s="1"/>
  <c r="U119" i="155" s="1"/>
  <c r="U120" i="155" s="1"/>
  <c r="U121" i="155" s="1"/>
  <c r="U122" i="155" s="1"/>
  <c r="U123" i="155" s="1"/>
  <c r="U124" i="155" s="1"/>
  <c r="U125" i="155" s="1"/>
  <c r="U126" i="155" s="1"/>
  <c r="U127" i="155" s="1"/>
  <c r="U128" i="155" s="1"/>
  <c r="U129" i="155" s="1"/>
  <c r="U130" i="155" s="1"/>
  <c r="U131" i="155" s="1"/>
  <c r="U132" i="155" s="1"/>
  <c r="U133" i="155" s="1"/>
  <c r="U134" i="155" s="1"/>
  <c r="U135" i="155" s="1"/>
  <c r="U136" i="155" s="1"/>
  <c r="U137" i="155" s="1"/>
  <c r="U138" i="155" s="1"/>
  <c r="U139" i="155" s="1"/>
  <c r="U140" i="155" s="1"/>
  <c r="U141" i="155" s="1"/>
  <c r="U142" i="155" s="1"/>
  <c r="U143" i="155" s="1"/>
  <c r="U144" i="155" s="1"/>
  <c r="U145" i="155" s="1"/>
  <c r="U146" i="155" s="1"/>
  <c r="U147" i="155" s="1"/>
  <c r="U148" i="155" s="1"/>
  <c r="U149" i="155" s="1"/>
  <c r="U150" i="155" s="1"/>
  <c r="U151" i="155" s="1"/>
  <c r="U152" i="155" s="1"/>
  <c r="U153" i="155" s="1"/>
  <c r="U154" i="155" s="1"/>
  <c r="U155" i="155" s="1"/>
  <c r="U156" i="155" s="1"/>
  <c r="U157" i="155" s="1"/>
  <c r="U158" i="155" s="1"/>
  <c r="U159" i="155" s="1"/>
  <c r="U160" i="155" s="1"/>
  <c r="U161" i="155" s="1"/>
  <c r="U162" i="155" s="1"/>
  <c r="U163" i="155" s="1"/>
  <c r="U164" i="155" s="1"/>
  <c r="U165" i="155" s="1"/>
  <c r="U166" i="155" s="1"/>
  <c r="U167" i="155" s="1"/>
  <c r="U168" i="155" s="1"/>
  <c r="U169" i="155" s="1"/>
  <c r="U170" i="155" s="1"/>
  <c r="U171" i="155" s="1"/>
  <c r="U172" i="155" s="1"/>
  <c r="U173" i="155" s="1"/>
  <c r="U174" i="155" s="1"/>
  <c r="U175" i="155" s="1"/>
  <c r="U176" i="155" s="1"/>
  <c r="U177" i="155" s="1"/>
  <c r="U178" i="155" s="1"/>
  <c r="U179" i="155" s="1"/>
  <c r="U180" i="155" s="1"/>
  <c r="U181" i="155" s="1"/>
  <c r="U182" i="155" s="1"/>
  <c r="U183" i="155" s="1"/>
  <c r="U184" i="155" s="1"/>
  <c r="U185" i="155" s="1"/>
  <c r="U186" i="155" s="1"/>
  <c r="U187" i="155" s="1"/>
  <c r="U188" i="155" s="1"/>
  <c r="U189" i="155" s="1"/>
  <c r="U190" i="155" s="1"/>
  <c r="U191" i="155" s="1"/>
  <c r="U192" i="155" s="1"/>
  <c r="U193" i="155" s="1"/>
  <c r="U194" i="155" s="1"/>
  <c r="U195" i="155" s="1"/>
  <c r="U196" i="155" s="1"/>
  <c r="U197" i="155" s="1"/>
  <c r="U198" i="155" s="1"/>
  <c r="U199" i="155" s="1"/>
  <c r="U200" i="155" s="1"/>
  <c r="U201" i="155" s="1"/>
  <c r="U202" i="155" s="1"/>
  <c r="U203" i="155" s="1"/>
  <c r="U204" i="155" s="1"/>
  <c r="U205" i="155" s="1"/>
  <c r="U206" i="155" s="1"/>
  <c r="U207" i="155" s="1"/>
  <c r="U208" i="155" s="1"/>
  <c r="U209" i="155" s="1"/>
  <c r="U210" i="155" s="1"/>
  <c r="U211" i="155" s="1"/>
  <c r="U212" i="155" s="1"/>
  <c r="U213" i="155" s="1"/>
  <c r="U214" i="155" s="1"/>
  <c r="U215" i="155" s="1"/>
  <c r="U216" i="155" s="1"/>
  <c r="U217" i="155" s="1"/>
  <c r="U218" i="155" s="1"/>
  <c r="U219" i="155" s="1"/>
  <c r="U220" i="155" s="1"/>
  <c r="U221" i="155" s="1"/>
  <c r="U222" i="155" s="1"/>
  <c r="U223" i="155" s="1"/>
  <c r="U224" i="155" s="1"/>
  <c r="U225" i="155" s="1"/>
  <c r="U226" i="155" s="1"/>
  <c r="U227" i="155" s="1"/>
  <c r="U228" i="155" s="1"/>
  <c r="U229" i="155" s="1"/>
  <c r="U230" i="155" s="1"/>
  <c r="U231" i="155" s="1"/>
  <c r="U232" i="155" s="1"/>
  <c r="U233" i="155" s="1"/>
  <c r="U234" i="155" s="1"/>
  <c r="U235" i="155" s="1"/>
  <c r="U236" i="155" s="1"/>
  <c r="U237" i="155" s="1"/>
  <c r="U238" i="155" s="1"/>
  <c r="U239" i="155" s="1"/>
  <c r="U240" i="155" s="1"/>
  <c r="U241" i="155" s="1"/>
  <c r="U242" i="155" s="1"/>
  <c r="U243" i="155" s="1"/>
  <c r="U244" i="155" s="1"/>
  <c r="U245" i="155" s="1"/>
  <c r="U246" i="155" s="1"/>
  <c r="U247" i="155" s="1"/>
  <c r="U248" i="155" s="1"/>
  <c r="U249" i="155" s="1"/>
  <c r="U250" i="155" s="1"/>
  <c r="U251" i="155" s="1"/>
  <c r="U252" i="155" s="1"/>
  <c r="U253" i="155" s="1"/>
  <c r="U254" i="155" s="1"/>
  <c r="U255" i="155" s="1"/>
  <c r="U256" i="155" s="1"/>
  <c r="U257" i="155" s="1"/>
  <c r="U258" i="155" s="1"/>
  <c r="U259" i="155" s="1"/>
  <c r="U260" i="155" s="1"/>
  <c r="U261" i="155" s="1"/>
  <c r="U262" i="155" s="1"/>
  <c r="U263" i="155" s="1"/>
  <c r="U264" i="155" s="1"/>
  <c r="U265" i="155" s="1"/>
  <c r="U266" i="155" s="1"/>
  <c r="U267" i="155" s="1"/>
  <c r="U268" i="155" s="1"/>
  <c r="U269" i="155" s="1"/>
  <c r="U270" i="155" s="1"/>
  <c r="U271" i="155" s="1"/>
  <c r="U272" i="155" s="1"/>
  <c r="U273" i="155" s="1"/>
  <c r="U274" i="155" s="1"/>
  <c r="U275" i="155" s="1"/>
  <c r="U276" i="155" s="1"/>
  <c r="U277" i="155" s="1"/>
  <c r="U278" i="155" s="1"/>
  <c r="U279" i="155" s="1"/>
  <c r="U280" i="155" s="1"/>
  <c r="U281" i="155" s="1"/>
  <c r="U282" i="155" s="1"/>
  <c r="U283" i="155" s="1"/>
  <c r="U284" i="155" s="1"/>
  <c r="U285" i="155" s="1"/>
  <c r="U286" i="155" s="1"/>
  <c r="U287" i="155" s="1"/>
  <c r="U288" i="155" s="1"/>
  <c r="U289" i="155" s="1"/>
  <c r="U290" i="155" s="1"/>
  <c r="U291" i="155" s="1"/>
  <c r="U292" i="155" s="1"/>
  <c r="U293" i="155" s="1"/>
  <c r="U294" i="155" s="1"/>
  <c r="U295" i="155" s="1"/>
  <c r="U296" i="155" s="1"/>
  <c r="U297" i="155" s="1"/>
  <c r="U298" i="155" s="1"/>
  <c r="U299" i="155" s="1"/>
  <c r="U300" i="155" s="1"/>
  <c r="U301" i="155" s="1"/>
  <c r="U302" i="155" s="1"/>
  <c r="U303" i="155" s="1"/>
  <c r="U304" i="155" s="1"/>
  <c r="U305" i="155" s="1"/>
  <c r="U306" i="155" s="1"/>
  <c r="U307" i="155" s="1"/>
  <c r="U308" i="155" s="1"/>
  <c r="U309" i="155" s="1"/>
  <c r="U310" i="155" s="1"/>
  <c r="U311" i="155" s="1"/>
  <c r="U312" i="155" s="1"/>
  <c r="U313" i="155" s="1"/>
  <c r="U314" i="155" s="1"/>
  <c r="U315" i="155" s="1"/>
  <c r="U316" i="155" s="1"/>
  <c r="U317" i="155" s="1"/>
  <c r="U318" i="155" s="1"/>
  <c r="U319" i="155" s="1"/>
  <c r="U320" i="155" s="1"/>
  <c r="U321" i="155" s="1"/>
  <c r="U322" i="155" s="1"/>
  <c r="U323" i="155" s="1"/>
  <c r="U324" i="155" s="1"/>
  <c r="U325" i="155" s="1"/>
  <c r="U326" i="155" s="1"/>
  <c r="U327" i="155" s="1"/>
  <c r="U328" i="155" s="1"/>
  <c r="U329" i="155" s="1"/>
  <c r="U330" i="155" s="1"/>
  <c r="U331" i="155" s="1"/>
  <c r="U332" i="155" s="1"/>
  <c r="U333" i="155" s="1"/>
  <c r="T4" i="155"/>
  <c r="S2" i="155"/>
  <c r="V5" i="154"/>
  <c r="V6" i="154" s="1"/>
  <c r="V7" i="154" s="1"/>
  <c r="V8" i="154" s="1"/>
  <c r="V9" i="154" s="1"/>
  <c r="V10" i="154" s="1"/>
  <c r="V11" i="154" s="1"/>
  <c r="V12" i="154" s="1"/>
  <c r="V13" i="154" s="1"/>
  <c r="V14" i="154" s="1"/>
  <c r="V15" i="154" s="1"/>
  <c r="V16" i="154" s="1"/>
  <c r="V17" i="154" s="1"/>
  <c r="V18" i="154" s="1"/>
  <c r="V19" i="154" s="1"/>
  <c r="V20" i="154" s="1"/>
  <c r="V21" i="154" s="1"/>
  <c r="V22" i="154" s="1"/>
  <c r="V23" i="154" s="1"/>
  <c r="V24" i="154" s="1"/>
  <c r="V25" i="154" s="1"/>
  <c r="V26" i="154" s="1"/>
  <c r="V27" i="154" s="1"/>
  <c r="V28" i="154" s="1"/>
  <c r="V29" i="154" s="1"/>
  <c r="V30" i="154" s="1"/>
  <c r="V31" i="154" s="1"/>
  <c r="V32" i="154" s="1"/>
  <c r="V33" i="154" s="1"/>
  <c r="V34" i="154" s="1"/>
  <c r="V35" i="154" s="1"/>
  <c r="V36" i="154" s="1"/>
  <c r="V37" i="154" s="1"/>
  <c r="V38" i="154" s="1"/>
  <c r="V39" i="154" s="1"/>
  <c r="V40" i="154" s="1"/>
  <c r="V41" i="154" s="1"/>
  <c r="V42" i="154" s="1"/>
  <c r="V43" i="154" s="1"/>
  <c r="V44" i="154" s="1"/>
  <c r="V45" i="154" s="1"/>
  <c r="V46" i="154" s="1"/>
  <c r="V47" i="154" s="1"/>
  <c r="V48" i="154" s="1"/>
  <c r="V49" i="154" s="1"/>
  <c r="V50" i="154" s="1"/>
  <c r="V51" i="154" s="1"/>
  <c r="V52" i="154" s="1"/>
  <c r="V53" i="154" s="1"/>
  <c r="V54" i="154" s="1"/>
  <c r="V55" i="154" s="1"/>
  <c r="V56" i="154" s="1"/>
  <c r="V57" i="154" s="1"/>
  <c r="V58" i="154" s="1"/>
  <c r="V59" i="154" s="1"/>
  <c r="V60" i="154" s="1"/>
  <c r="V61" i="154" s="1"/>
  <c r="V62" i="154" s="1"/>
  <c r="V63" i="154" s="1"/>
  <c r="V64" i="154" s="1"/>
  <c r="V65" i="154" s="1"/>
  <c r="V66" i="154" s="1"/>
  <c r="V67" i="154" s="1"/>
  <c r="V68" i="154" s="1"/>
  <c r="V69" i="154" s="1"/>
  <c r="V70" i="154" s="1"/>
  <c r="V71" i="154" s="1"/>
  <c r="V72" i="154" s="1"/>
  <c r="V73" i="154" s="1"/>
  <c r="V74" i="154" s="1"/>
  <c r="V75" i="154" s="1"/>
  <c r="V76" i="154" s="1"/>
  <c r="V77" i="154" s="1"/>
  <c r="V78" i="154" s="1"/>
  <c r="V79" i="154" s="1"/>
  <c r="V80" i="154" s="1"/>
  <c r="V81" i="154" s="1"/>
  <c r="V82" i="154" s="1"/>
  <c r="V83" i="154" s="1"/>
  <c r="V84" i="154" s="1"/>
  <c r="V85" i="154" s="1"/>
  <c r="V86" i="154" s="1"/>
  <c r="V87" i="154" s="1"/>
  <c r="V88" i="154" s="1"/>
  <c r="V89" i="154" s="1"/>
  <c r="V90" i="154" s="1"/>
  <c r="V91" i="154" s="1"/>
  <c r="V92" i="154" s="1"/>
  <c r="V93" i="154" s="1"/>
  <c r="V94" i="154" s="1"/>
  <c r="V95" i="154" s="1"/>
  <c r="V96" i="154" s="1"/>
  <c r="V97" i="154" s="1"/>
  <c r="V98" i="154" s="1"/>
  <c r="V99" i="154" s="1"/>
  <c r="V100" i="154" s="1"/>
  <c r="V101" i="154" s="1"/>
  <c r="V102" i="154" s="1"/>
  <c r="V103" i="154" s="1"/>
  <c r="V104" i="154" s="1"/>
  <c r="V105" i="154" s="1"/>
  <c r="V106" i="154" s="1"/>
  <c r="V107" i="154" s="1"/>
  <c r="V108" i="154" s="1"/>
  <c r="V109" i="154" s="1"/>
  <c r="V110" i="154" s="1"/>
  <c r="V111" i="154" s="1"/>
  <c r="V112" i="154" s="1"/>
  <c r="V113" i="154" s="1"/>
  <c r="V114" i="154" s="1"/>
  <c r="V115" i="154" s="1"/>
  <c r="V116" i="154" s="1"/>
  <c r="V117" i="154" s="1"/>
  <c r="V118" i="154" s="1"/>
  <c r="V119" i="154" s="1"/>
  <c r="V120" i="154" s="1"/>
  <c r="V121" i="154" s="1"/>
  <c r="V122" i="154" s="1"/>
  <c r="V123" i="154" s="1"/>
  <c r="V124" i="154" s="1"/>
  <c r="V125" i="154" s="1"/>
  <c r="V126" i="154" s="1"/>
  <c r="V127" i="154" s="1"/>
  <c r="V128" i="154" s="1"/>
  <c r="V129" i="154" s="1"/>
  <c r="V130" i="154" s="1"/>
  <c r="V131" i="154" s="1"/>
  <c r="V132" i="154" s="1"/>
  <c r="V133" i="154" s="1"/>
  <c r="V134" i="154" s="1"/>
  <c r="V135" i="154" s="1"/>
  <c r="V136" i="154" s="1"/>
  <c r="V137" i="154" s="1"/>
  <c r="V138" i="154" s="1"/>
  <c r="V139" i="154" s="1"/>
  <c r="V140" i="154" s="1"/>
  <c r="V141" i="154" s="1"/>
  <c r="V142" i="154" s="1"/>
  <c r="V143" i="154" s="1"/>
  <c r="V144" i="154" s="1"/>
  <c r="V145" i="154" s="1"/>
  <c r="V146" i="154" s="1"/>
  <c r="V147" i="154" s="1"/>
  <c r="V148" i="154" s="1"/>
  <c r="V149" i="154" s="1"/>
  <c r="V150" i="154" s="1"/>
  <c r="V151" i="154" s="1"/>
  <c r="V152" i="154" s="1"/>
  <c r="V153" i="154" s="1"/>
  <c r="V154" i="154" s="1"/>
  <c r="V155" i="154" s="1"/>
  <c r="V156" i="154" s="1"/>
  <c r="V157" i="154" s="1"/>
  <c r="V158" i="154" s="1"/>
  <c r="V159" i="154" s="1"/>
  <c r="V160" i="154" s="1"/>
  <c r="V161" i="154" s="1"/>
  <c r="V162" i="154" s="1"/>
  <c r="V163" i="154" s="1"/>
  <c r="V164" i="154" s="1"/>
  <c r="V165" i="154" s="1"/>
  <c r="V166" i="154" s="1"/>
  <c r="V167" i="154" s="1"/>
  <c r="V168" i="154" s="1"/>
  <c r="V169" i="154" s="1"/>
  <c r="V170" i="154" s="1"/>
  <c r="V171" i="154" s="1"/>
  <c r="V172" i="154" s="1"/>
  <c r="V173" i="154" s="1"/>
  <c r="V174" i="154" s="1"/>
  <c r="V175" i="154" s="1"/>
  <c r="V176" i="154" s="1"/>
  <c r="V177" i="154" s="1"/>
  <c r="V178" i="154" s="1"/>
  <c r="V179" i="154" s="1"/>
  <c r="V180" i="154" s="1"/>
  <c r="V181" i="154" s="1"/>
  <c r="V182" i="154" s="1"/>
  <c r="V183" i="154" s="1"/>
  <c r="V184" i="154" s="1"/>
  <c r="V185" i="154" s="1"/>
  <c r="V186" i="154" s="1"/>
  <c r="V187" i="154" s="1"/>
  <c r="V188" i="154" s="1"/>
  <c r="V189" i="154" s="1"/>
  <c r="V190" i="154" s="1"/>
  <c r="V191" i="154" s="1"/>
  <c r="V192" i="154" s="1"/>
  <c r="V193" i="154" s="1"/>
  <c r="V194" i="154" s="1"/>
  <c r="V195" i="154" s="1"/>
  <c r="V196" i="154" s="1"/>
  <c r="V197" i="154" s="1"/>
  <c r="V198" i="154" s="1"/>
  <c r="V199" i="154" s="1"/>
  <c r="V200" i="154" s="1"/>
  <c r="V201" i="154" s="1"/>
  <c r="V202" i="154" s="1"/>
  <c r="V203" i="154" s="1"/>
  <c r="V204" i="154" s="1"/>
  <c r="V205" i="154" s="1"/>
  <c r="V206" i="154" s="1"/>
  <c r="V207" i="154" s="1"/>
  <c r="V208" i="154" s="1"/>
  <c r="V209" i="154" s="1"/>
  <c r="V210" i="154" s="1"/>
  <c r="V211" i="154" s="1"/>
  <c r="V212" i="154" s="1"/>
  <c r="V213" i="154" s="1"/>
  <c r="V214" i="154" s="1"/>
  <c r="V215" i="154" s="1"/>
  <c r="V216" i="154" s="1"/>
  <c r="V217" i="154" s="1"/>
  <c r="V218" i="154" s="1"/>
  <c r="V219" i="154" s="1"/>
  <c r="V220" i="154" s="1"/>
  <c r="V221" i="154" s="1"/>
  <c r="V222" i="154" s="1"/>
  <c r="V223" i="154" s="1"/>
  <c r="V224" i="154" s="1"/>
  <c r="V225" i="154" s="1"/>
  <c r="V226" i="154" s="1"/>
  <c r="V227" i="154" s="1"/>
  <c r="V228" i="154" s="1"/>
  <c r="V229" i="154" s="1"/>
  <c r="V230" i="154" s="1"/>
  <c r="V231" i="154" s="1"/>
  <c r="V232" i="154" s="1"/>
  <c r="V233" i="154" s="1"/>
  <c r="V234" i="154" s="1"/>
  <c r="V235" i="154" s="1"/>
  <c r="V236" i="154" s="1"/>
  <c r="V237" i="154" s="1"/>
  <c r="V238" i="154" s="1"/>
  <c r="V239" i="154" s="1"/>
  <c r="V240" i="154" s="1"/>
  <c r="V241" i="154" s="1"/>
  <c r="V242" i="154" s="1"/>
  <c r="V243" i="154" s="1"/>
  <c r="V244" i="154" s="1"/>
  <c r="V245" i="154" s="1"/>
  <c r="V246" i="154" s="1"/>
  <c r="V247" i="154" s="1"/>
  <c r="V248" i="154" s="1"/>
  <c r="V249" i="154" s="1"/>
  <c r="V250" i="154" s="1"/>
  <c r="V251" i="154" s="1"/>
  <c r="V252" i="154" s="1"/>
  <c r="V253" i="154" s="1"/>
  <c r="V254" i="154" s="1"/>
  <c r="V255" i="154" s="1"/>
  <c r="V256" i="154" s="1"/>
  <c r="V257" i="154" s="1"/>
  <c r="V258" i="154" s="1"/>
  <c r="V259" i="154" s="1"/>
  <c r="V260" i="154" s="1"/>
  <c r="V261" i="154" s="1"/>
  <c r="V262" i="154" s="1"/>
  <c r="V263" i="154" s="1"/>
  <c r="V264" i="154" s="1"/>
  <c r="V265" i="154" s="1"/>
  <c r="V266" i="154" s="1"/>
  <c r="V267" i="154" s="1"/>
  <c r="V268" i="154" s="1"/>
  <c r="V269" i="154" s="1"/>
  <c r="V270" i="154" s="1"/>
  <c r="V271" i="154" s="1"/>
  <c r="V272" i="154" s="1"/>
  <c r="V273" i="154" s="1"/>
  <c r="V274" i="154" s="1"/>
  <c r="V275" i="154" s="1"/>
  <c r="V276" i="154" s="1"/>
  <c r="V277" i="154" s="1"/>
  <c r="V278" i="154" s="1"/>
  <c r="V279" i="154" s="1"/>
  <c r="V280" i="154" s="1"/>
  <c r="V281" i="154" s="1"/>
  <c r="V282" i="154" s="1"/>
  <c r="V283" i="154" s="1"/>
  <c r="V284" i="154" s="1"/>
  <c r="V285" i="154" s="1"/>
  <c r="V286" i="154" s="1"/>
  <c r="V287" i="154" s="1"/>
  <c r="V288" i="154" s="1"/>
  <c r="V289" i="154" s="1"/>
  <c r="V290" i="154" s="1"/>
  <c r="V291" i="154" s="1"/>
  <c r="V292" i="154" s="1"/>
  <c r="V293" i="154" s="1"/>
  <c r="V294" i="154" s="1"/>
  <c r="V295" i="154" s="1"/>
  <c r="V296" i="154" s="1"/>
  <c r="V297" i="154" s="1"/>
  <c r="V298" i="154" s="1"/>
  <c r="V299" i="154" s="1"/>
  <c r="V300" i="154" s="1"/>
  <c r="V301" i="154" s="1"/>
  <c r="V302" i="154" s="1"/>
  <c r="V303" i="154" s="1"/>
  <c r="V304" i="154" s="1"/>
  <c r="V305" i="154" s="1"/>
  <c r="V306" i="154" s="1"/>
  <c r="V307" i="154" s="1"/>
  <c r="V308" i="154" s="1"/>
  <c r="V309" i="154" s="1"/>
  <c r="V310" i="154" s="1"/>
  <c r="V311" i="154" s="1"/>
  <c r="V312" i="154" s="1"/>
  <c r="V313" i="154" s="1"/>
  <c r="V314" i="154" s="1"/>
  <c r="V315" i="154" s="1"/>
  <c r="V316" i="154" s="1"/>
  <c r="V317" i="154" s="1"/>
  <c r="V318" i="154" s="1"/>
  <c r="V319" i="154" s="1"/>
  <c r="V320" i="154" s="1"/>
  <c r="V321" i="154" s="1"/>
  <c r="V322" i="154" s="1"/>
  <c r="V323" i="154" s="1"/>
  <c r="V324" i="154" s="1"/>
  <c r="V325" i="154" s="1"/>
  <c r="V326" i="154" s="1"/>
  <c r="V327" i="154" s="1"/>
  <c r="V328" i="154" s="1"/>
  <c r="V329" i="154" s="1"/>
  <c r="V330" i="154" s="1"/>
  <c r="V331" i="154" s="1"/>
  <c r="V332" i="154" s="1"/>
  <c r="V333" i="154" s="1"/>
  <c r="U3" i="154"/>
  <c r="U4" i="154" s="1"/>
  <c r="U5" i="154" s="1"/>
  <c r="U6" i="154" s="1"/>
  <c r="U7" i="154" s="1"/>
  <c r="U8" i="154" s="1"/>
  <c r="U9" i="154" s="1"/>
  <c r="U10" i="154" s="1"/>
  <c r="U11" i="154" s="1"/>
  <c r="U12" i="154" s="1"/>
  <c r="U13" i="154" s="1"/>
  <c r="U14" i="154" s="1"/>
  <c r="U15" i="154" s="1"/>
  <c r="U16" i="154" s="1"/>
  <c r="U17" i="154" s="1"/>
  <c r="U18" i="154" s="1"/>
  <c r="U19" i="154" s="1"/>
  <c r="U20" i="154" s="1"/>
  <c r="U21" i="154" s="1"/>
  <c r="U22" i="154" s="1"/>
  <c r="U23" i="154" s="1"/>
  <c r="U24" i="154" s="1"/>
  <c r="U25" i="154" s="1"/>
  <c r="U26" i="154" s="1"/>
  <c r="U27" i="154" s="1"/>
  <c r="U28" i="154" s="1"/>
  <c r="U29" i="154" s="1"/>
  <c r="U30" i="154" s="1"/>
  <c r="U31" i="154" s="1"/>
  <c r="U32" i="154" s="1"/>
  <c r="U33" i="154" s="1"/>
  <c r="U34" i="154" s="1"/>
  <c r="U35" i="154" s="1"/>
  <c r="U36" i="154" s="1"/>
  <c r="U37" i="154" s="1"/>
  <c r="U38" i="154" s="1"/>
  <c r="U39" i="154" s="1"/>
  <c r="U40" i="154" s="1"/>
  <c r="U41" i="154" s="1"/>
  <c r="U42" i="154" s="1"/>
  <c r="U43" i="154" s="1"/>
  <c r="U44" i="154" s="1"/>
  <c r="U45" i="154" s="1"/>
  <c r="U46" i="154" s="1"/>
  <c r="U47" i="154" s="1"/>
  <c r="U48" i="154" s="1"/>
  <c r="U49" i="154" s="1"/>
  <c r="U50" i="154" s="1"/>
  <c r="U51" i="154" s="1"/>
  <c r="U52" i="154" s="1"/>
  <c r="U53" i="154" s="1"/>
  <c r="U54" i="154" s="1"/>
  <c r="U55" i="154" s="1"/>
  <c r="U56" i="154" s="1"/>
  <c r="U57" i="154" s="1"/>
  <c r="U58" i="154" s="1"/>
  <c r="U59" i="154" s="1"/>
  <c r="U60" i="154" s="1"/>
  <c r="U61" i="154" s="1"/>
  <c r="U62" i="154" s="1"/>
  <c r="U63" i="154" s="1"/>
  <c r="U64" i="154" s="1"/>
  <c r="U65" i="154" s="1"/>
  <c r="U66" i="154" s="1"/>
  <c r="U67" i="154" s="1"/>
  <c r="U68" i="154" s="1"/>
  <c r="U69" i="154" s="1"/>
  <c r="U70" i="154" s="1"/>
  <c r="U71" i="154" s="1"/>
  <c r="U72" i="154" s="1"/>
  <c r="U73" i="154" s="1"/>
  <c r="U74" i="154" s="1"/>
  <c r="U75" i="154" s="1"/>
  <c r="U76" i="154" s="1"/>
  <c r="U77" i="154" s="1"/>
  <c r="U78" i="154" s="1"/>
  <c r="U79" i="154" s="1"/>
  <c r="U80" i="154" s="1"/>
  <c r="U81" i="154" s="1"/>
  <c r="U82" i="154" s="1"/>
  <c r="U83" i="154" s="1"/>
  <c r="U84" i="154" s="1"/>
  <c r="U85" i="154" s="1"/>
  <c r="U86" i="154" s="1"/>
  <c r="U87" i="154" s="1"/>
  <c r="U88" i="154" s="1"/>
  <c r="U89" i="154" s="1"/>
  <c r="U90" i="154" s="1"/>
  <c r="U91" i="154" s="1"/>
  <c r="U92" i="154" s="1"/>
  <c r="U93" i="154" s="1"/>
  <c r="U94" i="154" s="1"/>
  <c r="U95" i="154" s="1"/>
  <c r="U96" i="154" s="1"/>
  <c r="U97" i="154" s="1"/>
  <c r="U98" i="154" s="1"/>
  <c r="U99" i="154" s="1"/>
  <c r="U100" i="154" s="1"/>
  <c r="U101" i="154" s="1"/>
  <c r="U102" i="154" s="1"/>
  <c r="U103" i="154" s="1"/>
  <c r="U104" i="154" s="1"/>
  <c r="U105" i="154" s="1"/>
  <c r="U106" i="154" s="1"/>
  <c r="U107" i="154" s="1"/>
  <c r="U108" i="154" s="1"/>
  <c r="U109" i="154" s="1"/>
  <c r="U110" i="154" s="1"/>
  <c r="U111" i="154" s="1"/>
  <c r="U112" i="154" s="1"/>
  <c r="U113" i="154" s="1"/>
  <c r="U114" i="154" s="1"/>
  <c r="U115" i="154" s="1"/>
  <c r="U116" i="154" s="1"/>
  <c r="U117" i="154" s="1"/>
  <c r="U118" i="154" s="1"/>
  <c r="U119" i="154" s="1"/>
  <c r="U120" i="154" s="1"/>
  <c r="U121" i="154" s="1"/>
  <c r="U122" i="154" s="1"/>
  <c r="U123" i="154" s="1"/>
  <c r="U124" i="154" s="1"/>
  <c r="U125" i="154" s="1"/>
  <c r="U126" i="154" s="1"/>
  <c r="U127" i="154" s="1"/>
  <c r="U128" i="154" s="1"/>
  <c r="U129" i="154" s="1"/>
  <c r="U130" i="154" s="1"/>
  <c r="U131" i="154" s="1"/>
  <c r="U132" i="154" s="1"/>
  <c r="U133" i="154" s="1"/>
  <c r="U134" i="154" s="1"/>
  <c r="U135" i="154" s="1"/>
  <c r="U136" i="154" s="1"/>
  <c r="U137" i="154" s="1"/>
  <c r="U138" i="154" s="1"/>
  <c r="U139" i="154" s="1"/>
  <c r="U140" i="154" s="1"/>
  <c r="U141" i="154" s="1"/>
  <c r="U142" i="154" s="1"/>
  <c r="U143" i="154" s="1"/>
  <c r="U144" i="154" s="1"/>
  <c r="U145" i="154" s="1"/>
  <c r="U146" i="154" s="1"/>
  <c r="U147" i="154" s="1"/>
  <c r="U148" i="154" s="1"/>
  <c r="U149" i="154" s="1"/>
  <c r="U150" i="154" s="1"/>
  <c r="U151" i="154" s="1"/>
  <c r="U152" i="154" s="1"/>
  <c r="U153" i="154" s="1"/>
  <c r="U154" i="154" s="1"/>
  <c r="U155" i="154" s="1"/>
  <c r="U156" i="154" s="1"/>
  <c r="U157" i="154" s="1"/>
  <c r="U158" i="154" s="1"/>
  <c r="U159" i="154" s="1"/>
  <c r="U160" i="154" s="1"/>
  <c r="U161" i="154" s="1"/>
  <c r="U162" i="154" s="1"/>
  <c r="U163" i="154" s="1"/>
  <c r="U164" i="154" s="1"/>
  <c r="U165" i="154" s="1"/>
  <c r="U166" i="154" s="1"/>
  <c r="U167" i="154" s="1"/>
  <c r="U168" i="154" s="1"/>
  <c r="U169" i="154" s="1"/>
  <c r="U170" i="154" s="1"/>
  <c r="U171" i="154" s="1"/>
  <c r="U172" i="154" s="1"/>
  <c r="U173" i="154" s="1"/>
  <c r="U174" i="154" s="1"/>
  <c r="U175" i="154" s="1"/>
  <c r="U176" i="154" s="1"/>
  <c r="U177" i="154" s="1"/>
  <c r="U178" i="154" s="1"/>
  <c r="U179" i="154" s="1"/>
  <c r="U180" i="154" s="1"/>
  <c r="U181" i="154" s="1"/>
  <c r="U182" i="154" s="1"/>
  <c r="U183" i="154" s="1"/>
  <c r="U184" i="154" s="1"/>
  <c r="U185" i="154" s="1"/>
  <c r="U186" i="154" s="1"/>
  <c r="U187" i="154" s="1"/>
  <c r="U188" i="154" s="1"/>
  <c r="U189" i="154" s="1"/>
  <c r="U190" i="154" s="1"/>
  <c r="U191" i="154" s="1"/>
  <c r="U192" i="154" s="1"/>
  <c r="U193" i="154" s="1"/>
  <c r="U194" i="154" s="1"/>
  <c r="U195" i="154" s="1"/>
  <c r="U196" i="154" s="1"/>
  <c r="U197" i="154" s="1"/>
  <c r="U198" i="154" s="1"/>
  <c r="U199" i="154" s="1"/>
  <c r="U200" i="154" s="1"/>
  <c r="U201" i="154" s="1"/>
  <c r="U202" i="154" s="1"/>
  <c r="U203" i="154" s="1"/>
  <c r="U204" i="154" s="1"/>
  <c r="U205" i="154" s="1"/>
  <c r="U206" i="154" s="1"/>
  <c r="U207" i="154" s="1"/>
  <c r="U208" i="154" s="1"/>
  <c r="U209" i="154" s="1"/>
  <c r="U210" i="154" s="1"/>
  <c r="U211" i="154" s="1"/>
  <c r="U212" i="154" s="1"/>
  <c r="U213" i="154" s="1"/>
  <c r="U214" i="154" s="1"/>
  <c r="U215" i="154" s="1"/>
  <c r="U216" i="154" s="1"/>
  <c r="U217" i="154" s="1"/>
  <c r="U218" i="154" s="1"/>
  <c r="U219" i="154" s="1"/>
  <c r="U220" i="154" s="1"/>
  <c r="U221" i="154" s="1"/>
  <c r="U222" i="154" s="1"/>
  <c r="U223" i="154" s="1"/>
  <c r="U224" i="154" s="1"/>
  <c r="U225" i="154" s="1"/>
  <c r="U226" i="154" s="1"/>
  <c r="U227" i="154" s="1"/>
  <c r="U228" i="154" s="1"/>
  <c r="U229" i="154" s="1"/>
  <c r="U230" i="154" s="1"/>
  <c r="U231" i="154" s="1"/>
  <c r="U232" i="154" s="1"/>
  <c r="U233" i="154" s="1"/>
  <c r="U234" i="154" s="1"/>
  <c r="U235" i="154" s="1"/>
  <c r="U236" i="154" s="1"/>
  <c r="U237" i="154" s="1"/>
  <c r="U238" i="154" s="1"/>
  <c r="U239" i="154" s="1"/>
  <c r="U240" i="154" s="1"/>
  <c r="U241" i="154" s="1"/>
  <c r="U242" i="154" s="1"/>
  <c r="U243" i="154" s="1"/>
  <c r="U244" i="154" s="1"/>
  <c r="U245" i="154" s="1"/>
  <c r="U246" i="154" s="1"/>
  <c r="U247" i="154" s="1"/>
  <c r="U248" i="154" s="1"/>
  <c r="U249" i="154" s="1"/>
  <c r="U250" i="154" s="1"/>
  <c r="U251" i="154" s="1"/>
  <c r="U252" i="154" s="1"/>
  <c r="U253" i="154" s="1"/>
  <c r="U254" i="154" s="1"/>
  <c r="U255" i="154" s="1"/>
  <c r="U256" i="154" s="1"/>
  <c r="U257" i="154" s="1"/>
  <c r="U258" i="154" s="1"/>
  <c r="U259" i="154" s="1"/>
  <c r="U260" i="154" s="1"/>
  <c r="U261" i="154" s="1"/>
  <c r="U262" i="154" s="1"/>
  <c r="U263" i="154" s="1"/>
  <c r="U264" i="154" s="1"/>
  <c r="U265" i="154" s="1"/>
  <c r="U266" i="154" s="1"/>
  <c r="U267" i="154" s="1"/>
  <c r="U268" i="154" s="1"/>
  <c r="U269" i="154" s="1"/>
  <c r="U270" i="154" s="1"/>
  <c r="U271" i="154" s="1"/>
  <c r="U272" i="154" s="1"/>
  <c r="U273" i="154" s="1"/>
  <c r="U274" i="154" s="1"/>
  <c r="U275" i="154" s="1"/>
  <c r="U276" i="154" s="1"/>
  <c r="U277" i="154" s="1"/>
  <c r="U278" i="154" s="1"/>
  <c r="U279" i="154" s="1"/>
  <c r="U280" i="154" s="1"/>
  <c r="U281" i="154" s="1"/>
  <c r="U282" i="154" s="1"/>
  <c r="U283" i="154" s="1"/>
  <c r="U284" i="154" s="1"/>
  <c r="U285" i="154" s="1"/>
  <c r="U286" i="154" s="1"/>
  <c r="U287" i="154" s="1"/>
  <c r="U288" i="154" s="1"/>
  <c r="U289" i="154" s="1"/>
  <c r="U290" i="154" s="1"/>
  <c r="U291" i="154" s="1"/>
  <c r="U292" i="154" s="1"/>
  <c r="U293" i="154" s="1"/>
  <c r="U294" i="154" s="1"/>
  <c r="U295" i="154" s="1"/>
  <c r="U296" i="154" s="1"/>
  <c r="U297" i="154" s="1"/>
  <c r="U298" i="154" s="1"/>
  <c r="U299" i="154" s="1"/>
  <c r="U300" i="154" s="1"/>
  <c r="U301" i="154" s="1"/>
  <c r="U302" i="154" s="1"/>
  <c r="U303" i="154" s="1"/>
  <c r="U304" i="154" s="1"/>
  <c r="U305" i="154" s="1"/>
  <c r="U306" i="154" s="1"/>
  <c r="U307" i="154" s="1"/>
  <c r="U308" i="154" s="1"/>
  <c r="U309" i="154" s="1"/>
  <c r="U310" i="154" s="1"/>
  <c r="U311" i="154" s="1"/>
  <c r="U312" i="154" s="1"/>
  <c r="U313" i="154" s="1"/>
  <c r="U314" i="154" s="1"/>
  <c r="U315" i="154" s="1"/>
  <c r="U316" i="154" s="1"/>
  <c r="U317" i="154" s="1"/>
  <c r="U318" i="154" s="1"/>
  <c r="U319" i="154" s="1"/>
  <c r="U320" i="154" s="1"/>
  <c r="U321" i="154" s="1"/>
  <c r="U322" i="154" s="1"/>
  <c r="U323" i="154" s="1"/>
  <c r="U324" i="154" s="1"/>
  <c r="U325" i="154" s="1"/>
  <c r="U326" i="154" s="1"/>
  <c r="U327" i="154" s="1"/>
  <c r="U328" i="154" s="1"/>
  <c r="U329" i="154" s="1"/>
  <c r="U330" i="154" s="1"/>
  <c r="U331" i="154" s="1"/>
  <c r="U332" i="154" s="1"/>
  <c r="U333" i="154" s="1"/>
  <c r="S2" i="154"/>
  <c r="T3" i="154"/>
  <c r="W3" i="154"/>
  <c r="W4" i="154" s="1"/>
  <c r="W5" i="154" s="1"/>
  <c r="W6" i="154" s="1"/>
  <c r="W7" i="154" s="1"/>
  <c r="W8" i="154" s="1"/>
  <c r="W9" i="154" s="1"/>
  <c r="W10" i="154" s="1"/>
  <c r="W11" i="154" s="1"/>
  <c r="W12" i="154" s="1"/>
  <c r="W13" i="154" s="1"/>
  <c r="W14" i="154" s="1"/>
  <c r="W15" i="154" s="1"/>
  <c r="W16" i="154" s="1"/>
  <c r="W17" i="154" s="1"/>
  <c r="W18" i="154" s="1"/>
  <c r="W19" i="154" s="1"/>
  <c r="W20" i="154" s="1"/>
  <c r="W21" i="154" s="1"/>
  <c r="W22" i="154" s="1"/>
  <c r="W23" i="154" s="1"/>
  <c r="W24" i="154" s="1"/>
  <c r="W25" i="154" s="1"/>
  <c r="W26" i="154" s="1"/>
  <c r="W27" i="154" s="1"/>
  <c r="W28" i="154" s="1"/>
  <c r="W29" i="154" s="1"/>
  <c r="W30" i="154" s="1"/>
  <c r="W31" i="154" s="1"/>
  <c r="W32" i="154" s="1"/>
  <c r="W33" i="154" s="1"/>
  <c r="W34" i="154" s="1"/>
  <c r="W35" i="154" s="1"/>
  <c r="W36" i="154" s="1"/>
  <c r="W37" i="154" s="1"/>
  <c r="W38" i="154" s="1"/>
  <c r="W39" i="154" s="1"/>
  <c r="W40" i="154" s="1"/>
  <c r="W41" i="154" s="1"/>
  <c r="W42" i="154" s="1"/>
  <c r="W43" i="154" s="1"/>
  <c r="W44" i="154" s="1"/>
  <c r="W45" i="154" s="1"/>
  <c r="W46" i="154" s="1"/>
  <c r="W47" i="154" s="1"/>
  <c r="W48" i="154" s="1"/>
  <c r="W49" i="154" s="1"/>
  <c r="W50" i="154" s="1"/>
  <c r="W51" i="154" s="1"/>
  <c r="W52" i="154" s="1"/>
  <c r="W53" i="154" s="1"/>
  <c r="W54" i="154" s="1"/>
  <c r="W55" i="154" s="1"/>
  <c r="W56" i="154" s="1"/>
  <c r="W57" i="154" s="1"/>
  <c r="W58" i="154" s="1"/>
  <c r="W59" i="154" s="1"/>
  <c r="W60" i="154" s="1"/>
  <c r="W61" i="154" s="1"/>
  <c r="W62" i="154" s="1"/>
  <c r="W63" i="154" s="1"/>
  <c r="W64" i="154" s="1"/>
  <c r="W65" i="154" s="1"/>
  <c r="W66" i="154" s="1"/>
  <c r="W67" i="154" s="1"/>
  <c r="W68" i="154" s="1"/>
  <c r="W69" i="154" s="1"/>
  <c r="W70" i="154" s="1"/>
  <c r="W71" i="154" s="1"/>
  <c r="W72" i="154" s="1"/>
  <c r="W73" i="154" s="1"/>
  <c r="W74" i="154" s="1"/>
  <c r="W75" i="154" s="1"/>
  <c r="W76" i="154" s="1"/>
  <c r="W77" i="154" s="1"/>
  <c r="W78" i="154" s="1"/>
  <c r="W79" i="154" s="1"/>
  <c r="W80" i="154" s="1"/>
  <c r="W81" i="154" s="1"/>
  <c r="W82" i="154" s="1"/>
  <c r="W83" i="154" s="1"/>
  <c r="W84" i="154" s="1"/>
  <c r="W85" i="154" s="1"/>
  <c r="W86" i="154" s="1"/>
  <c r="W87" i="154" s="1"/>
  <c r="W88" i="154" s="1"/>
  <c r="W89" i="154" s="1"/>
  <c r="W90" i="154" s="1"/>
  <c r="W91" i="154" s="1"/>
  <c r="W92" i="154" s="1"/>
  <c r="W93" i="154" s="1"/>
  <c r="W94" i="154" s="1"/>
  <c r="W95" i="154" s="1"/>
  <c r="W96" i="154" s="1"/>
  <c r="W97" i="154" s="1"/>
  <c r="W98" i="154" s="1"/>
  <c r="W99" i="154" s="1"/>
  <c r="W100" i="154" s="1"/>
  <c r="W101" i="154" s="1"/>
  <c r="W102" i="154" s="1"/>
  <c r="W103" i="154" s="1"/>
  <c r="W104" i="154" s="1"/>
  <c r="W105" i="154" s="1"/>
  <c r="W106" i="154" s="1"/>
  <c r="W107" i="154" s="1"/>
  <c r="W108" i="154" s="1"/>
  <c r="W109" i="154" s="1"/>
  <c r="W110" i="154" s="1"/>
  <c r="W111" i="154" s="1"/>
  <c r="W112" i="154" s="1"/>
  <c r="W113" i="154" s="1"/>
  <c r="W114" i="154" s="1"/>
  <c r="W115" i="154" s="1"/>
  <c r="W116" i="154" s="1"/>
  <c r="W117" i="154" s="1"/>
  <c r="W118" i="154" s="1"/>
  <c r="W119" i="154" s="1"/>
  <c r="W120" i="154" s="1"/>
  <c r="W121" i="154" s="1"/>
  <c r="W122" i="154" s="1"/>
  <c r="W123" i="154" s="1"/>
  <c r="W124" i="154" s="1"/>
  <c r="W125" i="154" s="1"/>
  <c r="W126" i="154" s="1"/>
  <c r="W127" i="154" s="1"/>
  <c r="W128" i="154" s="1"/>
  <c r="W129" i="154" s="1"/>
  <c r="W130" i="154" s="1"/>
  <c r="W131" i="154" s="1"/>
  <c r="W132" i="154" s="1"/>
  <c r="W133" i="154" s="1"/>
  <c r="W134" i="154" s="1"/>
  <c r="W135" i="154" s="1"/>
  <c r="W136" i="154" s="1"/>
  <c r="W137" i="154" s="1"/>
  <c r="W138" i="154" s="1"/>
  <c r="W139" i="154" s="1"/>
  <c r="W140" i="154" s="1"/>
  <c r="W141" i="154" s="1"/>
  <c r="W142" i="154" s="1"/>
  <c r="W143" i="154" s="1"/>
  <c r="W144" i="154" s="1"/>
  <c r="W145" i="154" s="1"/>
  <c r="W146" i="154" s="1"/>
  <c r="W147" i="154" s="1"/>
  <c r="W148" i="154" s="1"/>
  <c r="W149" i="154" s="1"/>
  <c r="W150" i="154" s="1"/>
  <c r="W151" i="154" s="1"/>
  <c r="W152" i="154" s="1"/>
  <c r="W153" i="154" s="1"/>
  <c r="W154" i="154" s="1"/>
  <c r="W155" i="154" s="1"/>
  <c r="W156" i="154" s="1"/>
  <c r="W157" i="154" s="1"/>
  <c r="W158" i="154" s="1"/>
  <c r="W159" i="154" s="1"/>
  <c r="W160" i="154" s="1"/>
  <c r="W161" i="154" s="1"/>
  <c r="W162" i="154" s="1"/>
  <c r="W163" i="154" s="1"/>
  <c r="W164" i="154" s="1"/>
  <c r="W165" i="154" s="1"/>
  <c r="W166" i="154" s="1"/>
  <c r="W167" i="154" s="1"/>
  <c r="W168" i="154" s="1"/>
  <c r="W169" i="154" s="1"/>
  <c r="W170" i="154" s="1"/>
  <c r="W171" i="154" s="1"/>
  <c r="W172" i="154" s="1"/>
  <c r="W173" i="154" s="1"/>
  <c r="W174" i="154" s="1"/>
  <c r="W175" i="154" s="1"/>
  <c r="W176" i="154" s="1"/>
  <c r="W177" i="154" s="1"/>
  <c r="W178" i="154" s="1"/>
  <c r="W179" i="154" s="1"/>
  <c r="W180" i="154" s="1"/>
  <c r="W181" i="154" s="1"/>
  <c r="W182" i="154" s="1"/>
  <c r="W183" i="154" s="1"/>
  <c r="W184" i="154" s="1"/>
  <c r="W185" i="154" s="1"/>
  <c r="W186" i="154" s="1"/>
  <c r="W187" i="154" s="1"/>
  <c r="W188" i="154" s="1"/>
  <c r="W189" i="154" s="1"/>
  <c r="W190" i="154" s="1"/>
  <c r="W191" i="154" s="1"/>
  <c r="W192" i="154" s="1"/>
  <c r="W193" i="154" s="1"/>
  <c r="W194" i="154" s="1"/>
  <c r="W195" i="154" s="1"/>
  <c r="W196" i="154" s="1"/>
  <c r="W197" i="154" s="1"/>
  <c r="W198" i="154" s="1"/>
  <c r="W199" i="154" s="1"/>
  <c r="W200" i="154" s="1"/>
  <c r="W201" i="154" s="1"/>
  <c r="W202" i="154" s="1"/>
  <c r="W203" i="154" s="1"/>
  <c r="W204" i="154" s="1"/>
  <c r="W205" i="154" s="1"/>
  <c r="W206" i="154" s="1"/>
  <c r="W207" i="154" s="1"/>
  <c r="W208" i="154" s="1"/>
  <c r="W209" i="154" s="1"/>
  <c r="W210" i="154" s="1"/>
  <c r="W211" i="154" s="1"/>
  <c r="W212" i="154" s="1"/>
  <c r="W213" i="154" s="1"/>
  <c r="W214" i="154" s="1"/>
  <c r="W215" i="154" s="1"/>
  <c r="W216" i="154" s="1"/>
  <c r="W217" i="154" s="1"/>
  <c r="W218" i="154" s="1"/>
  <c r="W219" i="154" s="1"/>
  <c r="W220" i="154" s="1"/>
  <c r="W221" i="154" s="1"/>
  <c r="W222" i="154" s="1"/>
  <c r="W223" i="154" s="1"/>
  <c r="W224" i="154" s="1"/>
  <c r="W225" i="154" s="1"/>
  <c r="W226" i="154" s="1"/>
  <c r="W227" i="154" s="1"/>
  <c r="W228" i="154" s="1"/>
  <c r="W229" i="154" s="1"/>
  <c r="W230" i="154" s="1"/>
  <c r="W231" i="154" s="1"/>
  <c r="W232" i="154" s="1"/>
  <c r="W233" i="154" s="1"/>
  <c r="W234" i="154" s="1"/>
  <c r="W235" i="154" s="1"/>
  <c r="W236" i="154" s="1"/>
  <c r="W237" i="154" s="1"/>
  <c r="W238" i="154" s="1"/>
  <c r="W239" i="154" s="1"/>
  <c r="W240" i="154" s="1"/>
  <c r="W241" i="154" s="1"/>
  <c r="W242" i="154" s="1"/>
  <c r="W243" i="154" s="1"/>
  <c r="W244" i="154" s="1"/>
  <c r="W245" i="154" s="1"/>
  <c r="W246" i="154" s="1"/>
  <c r="W247" i="154" s="1"/>
  <c r="W248" i="154" s="1"/>
  <c r="W249" i="154" s="1"/>
  <c r="W250" i="154" s="1"/>
  <c r="W251" i="154" s="1"/>
  <c r="W252" i="154" s="1"/>
  <c r="W253" i="154" s="1"/>
  <c r="W254" i="154" s="1"/>
  <c r="W255" i="154" s="1"/>
  <c r="W256" i="154" s="1"/>
  <c r="W257" i="154" s="1"/>
  <c r="W258" i="154" s="1"/>
  <c r="W259" i="154" s="1"/>
  <c r="W260" i="154" s="1"/>
  <c r="W261" i="154" s="1"/>
  <c r="W262" i="154" s="1"/>
  <c r="W263" i="154" s="1"/>
  <c r="W264" i="154" s="1"/>
  <c r="W265" i="154" s="1"/>
  <c r="W266" i="154" s="1"/>
  <c r="W267" i="154" s="1"/>
  <c r="W268" i="154" s="1"/>
  <c r="W269" i="154" s="1"/>
  <c r="W270" i="154" s="1"/>
  <c r="W271" i="154" s="1"/>
  <c r="W272" i="154" s="1"/>
  <c r="W273" i="154" s="1"/>
  <c r="W274" i="154" s="1"/>
  <c r="W275" i="154" s="1"/>
  <c r="W276" i="154" s="1"/>
  <c r="W277" i="154" s="1"/>
  <c r="W278" i="154" s="1"/>
  <c r="W279" i="154" s="1"/>
  <c r="W280" i="154" s="1"/>
  <c r="W281" i="154" s="1"/>
  <c r="W282" i="154" s="1"/>
  <c r="W283" i="154" s="1"/>
  <c r="W284" i="154" s="1"/>
  <c r="W285" i="154" s="1"/>
  <c r="W286" i="154" s="1"/>
  <c r="W287" i="154" s="1"/>
  <c r="W288" i="154" s="1"/>
  <c r="W289" i="154" s="1"/>
  <c r="W290" i="154" s="1"/>
  <c r="W291" i="154" s="1"/>
  <c r="W292" i="154" s="1"/>
  <c r="W293" i="154" s="1"/>
  <c r="W294" i="154" s="1"/>
  <c r="W295" i="154" s="1"/>
  <c r="W296" i="154" s="1"/>
  <c r="W297" i="154" s="1"/>
  <c r="W298" i="154" s="1"/>
  <c r="W299" i="154" s="1"/>
  <c r="W300" i="154" s="1"/>
  <c r="W301" i="154" s="1"/>
  <c r="W302" i="154" s="1"/>
  <c r="W303" i="154" s="1"/>
  <c r="W304" i="154" s="1"/>
  <c r="W305" i="154" s="1"/>
  <c r="W306" i="154" s="1"/>
  <c r="W307" i="154" s="1"/>
  <c r="W308" i="154" s="1"/>
  <c r="W309" i="154" s="1"/>
  <c r="W310" i="154" s="1"/>
  <c r="W311" i="154" s="1"/>
  <c r="W312" i="154" s="1"/>
  <c r="W313" i="154" s="1"/>
  <c r="W314" i="154" s="1"/>
  <c r="W315" i="154" s="1"/>
  <c r="W316" i="154" s="1"/>
  <c r="W317" i="154" s="1"/>
  <c r="W318" i="154" s="1"/>
  <c r="W319" i="154" s="1"/>
  <c r="W320" i="154" s="1"/>
  <c r="W321" i="154" s="1"/>
  <c r="W322" i="154" s="1"/>
  <c r="W323" i="154" s="1"/>
  <c r="W324" i="154" s="1"/>
  <c r="W325" i="154" s="1"/>
  <c r="W326" i="154" s="1"/>
  <c r="W327" i="154" s="1"/>
  <c r="W328" i="154" s="1"/>
  <c r="W329" i="154" s="1"/>
  <c r="W330" i="154" s="1"/>
  <c r="W331" i="154" s="1"/>
  <c r="W332" i="154" s="1"/>
  <c r="W333" i="154" s="1"/>
  <c r="X3" i="154"/>
  <c r="X4" i="154" s="1"/>
  <c r="X5" i="154" s="1"/>
  <c r="X6" i="154" s="1"/>
  <c r="X7" i="154" s="1"/>
  <c r="X8" i="154" s="1"/>
  <c r="X9" i="154" s="1"/>
  <c r="X10" i="154" s="1"/>
  <c r="X11" i="154" s="1"/>
  <c r="X12" i="154" s="1"/>
  <c r="X13" i="154" s="1"/>
  <c r="X14" i="154" s="1"/>
  <c r="X15" i="154" s="1"/>
  <c r="X16" i="154" s="1"/>
  <c r="X17" i="154" s="1"/>
  <c r="X18" i="154" s="1"/>
  <c r="X19" i="154" s="1"/>
  <c r="X20" i="154" s="1"/>
  <c r="X21" i="154" s="1"/>
  <c r="X22" i="154" s="1"/>
  <c r="X23" i="154" s="1"/>
  <c r="X24" i="154" s="1"/>
  <c r="X25" i="154" s="1"/>
  <c r="X26" i="154" s="1"/>
  <c r="X27" i="154" s="1"/>
  <c r="X28" i="154" s="1"/>
  <c r="X29" i="154" s="1"/>
  <c r="X30" i="154" s="1"/>
  <c r="X31" i="154" s="1"/>
  <c r="X32" i="154" s="1"/>
  <c r="X33" i="154" s="1"/>
  <c r="X34" i="154" s="1"/>
  <c r="X35" i="154" s="1"/>
  <c r="X36" i="154" s="1"/>
  <c r="X37" i="154" s="1"/>
  <c r="X38" i="154" s="1"/>
  <c r="X39" i="154" s="1"/>
  <c r="X40" i="154" s="1"/>
  <c r="X41" i="154" s="1"/>
  <c r="X42" i="154" s="1"/>
  <c r="X43" i="154" s="1"/>
  <c r="X44" i="154" s="1"/>
  <c r="X45" i="154" s="1"/>
  <c r="X46" i="154" s="1"/>
  <c r="X47" i="154" s="1"/>
  <c r="X48" i="154" s="1"/>
  <c r="X49" i="154" s="1"/>
  <c r="X50" i="154" s="1"/>
  <c r="X51" i="154" s="1"/>
  <c r="X52" i="154" s="1"/>
  <c r="X53" i="154" s="1"/>
  <c r="X54" i="154" s="1"/>
  <c r="X55" i="154" s="1"/>
  <c r="X56" i="154" s="1"/>
  <c r="X57" i="154" s="1"/>
  <c r="X58" i="154" s="1"/>
  <c r="X59" i="154" s="1"/>
  <c r="X60" i="154" s="1"/>
  <c r="X61" i="154" s="1"/>
  <c r="X62" i="154" s="1"/>
  <c r="X63" i="154" s="1"/>
  <c r="X64" i="154" s="1"/>
  <c r="X65" i="154" s="1"/>
  <c r="X66" i="154" s="1"/>
  <c r="X67" i="154" s="1"/>
  <c r="X68" i="154" s="1"/>
  <c r="X69" i="154" s="1"/>
  <c r="X70" i="154" s="1"/>
  <c r="X71" i="154" s="1"/>
  <c r="X72" i="154" s="1"/>
  <c r="X73" i="154" s="1"/>
  <c r="X74" i="154" s="1"/>
  <c r="X75" i="154" s="1"/>
  <c r="X76" i="154" s="1"/>
  <c r="X77" i="154" s="1"/>
  <c r="X78" i="154" s="1"/>
  <c r="X79" i="154" s="1"/>
  <c r="X80" i="154" s="1"/>
  <c r="X81" i="154" s="1"/>
  <c r="X82" i="154" s="1"/>
  <c r="X83" i="154" s="1"/>
  <c r="X84" i="154" s="1"/>
  <c r="X85" i="154" s="1"/>
  <c r="X86" i="154" s="1"/>
  <c r="X87" i="154" s="1"/>
  <c r="X88" i="154" s="1"/>
  <c r="X89" i="154" s="1"/>
  <c r="X90" i="154" s="1"/>
  <c r="X91" i="154" s="1"/>
  <c r="X92" i="154" s="1"/>
  <c r="X93" i="154" s="1"/>
  <c r="X94" i="154" s="1"/>
  <c r="X95" i="154" s="1"/>
  <c r="X96" i="154" s="1"/>
  <c r="X97" i="154" s="1"/>
  <c r="X98" i="154" s="1"/>
  <c r="X99" i="154" s="1"/>
  <c r="X100" i="154" s="1"/>
  <c r="X101" i="154" s="1"/>
  <c r="X102" i="154" s="1"/>
  <c r="X103" i="154" s="1"/>
  <c r="X104" i="154" s="1"/>
  <c r="X105" i="154" s="1"/>
  <c r="X106" i="154" s="1"/>
  <c r="X107" i="154" s="1"/>
  <c r="X108" i="154" s="1"/>
  <c r="X109" i="154" s="1"/>
  <c r="X110" i="154" s="1"/>
  <c r="X111" i="154" s="1"/>
  <c r="X112" i="154" s="1"/>
  <c r="X113" i="154" s="1"/>
  <c r="X114" i="154" s="1"/>
  <c r="X115" i="154" s="1"/>
  <c r="X116" i="154" s="1"/>
  <c r="X117" i="154" s="1"/>
  <c r="X118" i="154" s="1"/>
  <c r="X119" i="154" s="1"/>
  <c r="X120" i="154" s="1"/>
  <c r="X121" i="154" s="1"/>
  <c r="X122" i="154" s="1"/>
  <c r="X123" i="154" s="1"/>
  <c r="X124" i="154" s="1"/>
  <c r="X125" i="154" s="1"/>
  <c r="X126" i="154" s="1"/>
  <c r="X127" i="154" s="1"/>
  <c r="X128" i="154" s="1"/>
  <c r="X129" i="154" s="1"/>
  <c r="X130" i="154" s="1"/>
  <c r="X131" i="154" s="1"/>
  <c r="X132" i="154" s="1"/>
  <c r="X133" i="154" s="1"/>
  <c r="X134" i="154" s="1"/>
  <c r="X135" i="154" s="1"/>
  <c r="X136" i="154" s="1"/>
  <c r="X137" i="154" s="1"/>
  <c r="X138" i="154" s="1"/>
  <c r="X139" i="154" s="1"/>
  <c r="X140" i="154" s="1"/>
  <c r="X141" i="154" s="1"/>
  <c r="X142" i="154" s="1"/>
  <c r="X143" i="154" s="1"/>
  <c r="X144" i="154" s="1"/>
  <c r="X145" i="154" s="1"/>
  <c r="X146" i="154" s="1"/>
  <c r="X147" i="154" s="1"/>
  <c r="X148" i="154" s="1"/>
  <c r="X149" i="154" s="1"/>
  <c r="X150" i="154" s="1"/>
  <c r="X151" i="154" s="1"/>
  <c r="X152" i="154" s="1"/>
  <c r="X153" i="154" s="1"/>
  <c r="X154" i="154" s="1"/>
  <c r="X155" i="154" s="1"/>
  <c r="X156" i="154" s="1"/>
  <c r="X157" i="154" s="1"/>
  <c r="X158" i="154" s="1"/>
  <c r="X159" i="154" s="1"/>
  <c r="X160" i="154" s="1"/>
  <c r="X161" i="154" s="1"/>
  <c r="X162" i="154" s="1"/>
  <c r="X163" i="154" s="1"/>
  <c r="X164" i="154" s="1"/>
  <c r="X165" i="154" s="1"/>
  <c r="X166" i="154" s="1"/>
  <c r="X167" i="154" s="1"/>
  <c r="X168" i="154" s="1"/>
  <c r="X169" i="154" s="1"/>
  <c r="X170" i="154" s="1"/>
  <c r="X171" i="154" s="1"/>
  <c r="X172" i="154" s="1"/>
  <c r="X173" i="154" s="1"/>
  <c r="X174" i="154" s="1"/>
  <c r="X175" i="154" s="1"/>
  <c r="X176" i="154" s="1"/>
  <c r="X177" i="154" s="1"/>
  <c r="X178" i="154" s="1"/>
  <c r="X179" i="154" s="1"/>
  <c r="X180" i="154" s="1"/>
  <c r="X181" i="154" s="1"/>
  <c r="X182" i="154" s="1"/>
  <c r="X183" i="154" s="1"/>
  <c r="X184" i="154" s="1"/>
  <c r="X185" i="154" s="1"/>
  <c r="X186" i="154" s="1"/>
  <c r="X187" i="154" s="1"/>
  <c r="X188" i="154" s="1"/>
  <c r="X189" i="154" s="1"/>
  <c r="X190" i="154" s="1"/>
  <c r="X191" i="154" s="1"/>
  <c r="X192" i="154" s="1"/>
  <c r="X193" i="154" s="1"/>
  <c r="X194" i="154" s="1"/>
  <c r="X195" i="154" s="1"/>
  <c r="X196" i="154" s="1"/>
  <c r="X197" i="154" s="1"/>
  <c r="X198" i="154" s="1"/>
  <c r="X199" i="154" s="1"/>
  <c r="X200" i="154" s="1"/>
  <c r="X201" i="154" s="1"/>
  <c r="X202" i="154" s="1"/>
  <c r="X203" i="154" s="1"/>
  <c r="X204" i="154" s="1"/>
  <c r="X205" i="154" s="1"/>
  <c r="X206" i="154" s="1"/>
  <c r="X207" i="154" s="1"/>
  <c r="X208" i="154" s="1"/>
  <c r="X209" i="154" s="1"/>
  <c r="X210" i="154" s="1"/>
  <c r="X211" i="154" s="1"/>
  <c r="X212" i="154" s="1"/>
  <c r="X213" i="154" s="1"/>
  <c r="X214" i="154" s="1"/>
  <c r="X215" i="154" s="1"/>
  <c r="X216" i="154" s="1"/>
  <c r="X217" i="154" s="1"/>
  <c r="X218" i="154" s="1"/>
  <c r="X219" i="154" s="1"/>
  <c r="X220" i="154" s="1"/>
  <c r="X221" i="154" s="1"/>
  <c r="X222" i="154" s="1"/>
  <c r="X223" i="154" s="1"/>
  <c r="X224" i="154" s="1"/>
  <c r="X225" i="154" s="1"/>
  <c r="X226" i="154" s="1"/>
  <c r="X227" i="154" s="1"/>
  <c r="X228" i="154" s="1"/>
  <c r="X229" i="154" s="1"/>
  <c r="X230" i="154" s="1"/>
  <c r="X231" i="154" s="1"/>
  <c r="X232" i="154" s="1"/>
  <c r="X233" i="154" s="1"/>
  <c r="X234" i="154" s="1"/>
  <c r="X235" i="154" s="1"/>
  <c r="X236" i="154" s="1"/>
  <c r="X237" i="154" s="1"/>
  <c r="X238" i="154" s="1"/>
  <c r="X239" i="154" s="1"/>
  <c r="X240" i="154" s="1"/>
  <c r="X241" i="154" s="1"/>
  <c r="X242" i="154" s="1"/>
  <c r="X243" i="154" s="1"/>
  <c r="X244" i="154" s="1"/>
  <c r="X245" i="154" s="1"/>
  <c r="X246" i="154" s="1"/>
  <c r="X247" i="154" s="1"/>
  <c r="X248" i="154" s="1"/>
  <c r="X249" i="154" s="1"/>
  <c r="X250" i="154" s="1"/>
  <c r="X251" i="154" s="1"/>
  <c r="X252" i="154" s="1"/>
  <c r="X253" i="154" s="1"/>
  <c r="X254" i="154" s="1"/>
  <c r="X255" i="154" s="1"/>
  <c r="X256" i="154" s="1"/>
  <c r="X257" i="154" s="1"/>
  <c r="X258" i="154" s="1"/>
  <c r="X259" i="154" s="1"/>
  <c r="X260" i="154" s="1"/>
  <c r="X261" i="154" s="1"/>
  <c r="X262" i="154" s="1"/>
  <c r="X263" i="154" s="1"/>
  <c r="X264" i="154" s="1"/>
  <c r="X265" i="154" s="1"/>
  <c r="X266" i="154" s="1"/>
  <c r="X267" i="154" s="1"/>
  <c r="X268" i="154" s="1"/>
  <c r="X269" i="154" s="1"/>
  <c r="X270" i="154" s="1"/>
  <c r="X271" i="154" s="1"/>
  <c r="X272" i="154" s="1"/>
  <c r="X273" i="154" s="1"/>
  <c r="X274" i="154" s="1"/>
  <c r="X275" i="154" s="1"/>
  <c r="X276" i="154" s="1"/>
  <c r="X277" i="154" s="1"/>
  <c r="X278" i="154" s="1"/>
  <c r="X279" i="154" s="1"/>
  <c r="X280" i="154" s="1"/>
  <c r="X281" i="154" s="1"/>
  <c r="X282" i="154" s="1"/>
  <c r="X283" i="154" s="1"/>
  <c r="X284" i="154" s="1"/>
  <c r="X285" i="154" s="1"/>
  <c r="X286" i="154" s="1"/>
  <c r="X287" i="154" s="1"/>
  <c r="X288" i="154" s="1"/>
  <c r="X289" i="154" s="1"/>
  <c r="X290" i="154" s="1"/>
  <c r="X291" i="154" s="1"/>
  <c r="X292" i="154" s="1"/>
  <c r="X293" i="154" s="1"/>
  <c r="X294" i="154" s="1"/>
  <c r="X295" i="154" s="1"/>
  <c r="X296" i="154" s="1"/>
  <c r="X297" i="154" s="1"/>
  <c r="X298" i="154" s="1"/>
  <c r="X299" i="154" s="1"/>
  <c r="X300" i="154" s="1"/>
  <c r="X301" i="154" s="1"/>
  <c r="X302" i="154" s="1"/>
  <c r="X303" i="154" s="1"/>
  <c r="X304" i="154" s="1"/>
  <c r="X305" i="154" s="1"/>
  <c r="X306" i="154" s="1"/>
  <c r="X307" i="154" s="1"/>
  <c r="X308" i="154" s="1"/>
  <c r="X309" i="154" s="1"/>
  <c r="X310" i="154" s="1"/>
  <c r="X311" i="154" s="1"/>
  <c r="X312" i="154" s="1"/>
  <c r="X313" i="154" s="1"/>
  <c r="X314" i="154" s="1"/>
  <c r="X315" i="154" s="1"/>
  <c r="X316" i="154" s="1"/>
  <c r="X317" i="154" s="1"/>
  <c r="X318" i="154" s="1"/>
  <c r="X319" i="154" s="1"/>
  <c r="X320" i="154" s="1"/>
  <c r="X321" i="154" s="1"/>
  <c r="X322" i="154" s="1"/>
  <c r="X323" i="154" s="1"/>
  <c r="X324" i="154" s="1"/>
  <c r="X325" i="154" s="1"/>
  <c r="X326" i="154" s="1"/>
  <c r="X327" i="154" s="1"/>
  <c r="X328" i="154" s="1"/>
  <c r="X329" i="154" s="1"/>
  <c r="X330" i="154" s="1"/>
  <c r="X331" i="154" s="1"/>
  <c r="X332" i="154" s="1"/>
  <c r="X333" i="154" s="1"/>
  <c r="U3" i="153"/>
  <c r="U4" i="153" s="1"/>
  <c r="U5" i="153" s="1"/>
  <c r="U6" i="153" s="1"/>
  <c r="U7" i="153" s="1"/>
  <c r="U8" i="153" s="1"/>
  <c r="U9" i="153" s="1"/>
  <c r="U10" i="153" s="1"/>
  <c r="U11" i="153" s="1"/>
  <c r="U12" i="153" s="1"/>
  <c r="U13" i="153" s="1"/>
  <c r="U14" i="153" s="1"/>
  <c r="U15" i="153" s="1"/>
  <c r="U16" i="153" s="1"/>
  <c r="U17" i="153" s="1"/>
  <c r="U18" i="153" s="1"/>
  <c r="U19" i="153" s="1"/>
  <c r="U20" i="153" s="1"/>
  <c r="U21" i="153" s="1"/>
  <c r="U22" i="153" s="1"/>
  <c r="U23" i="153" s="1"/>
  <c r="U24" i="153" s="1"/>
  <c r="U25" i="153" s="1"/>
  <c r="U26" i="153" s="1"/>
  <c r="U27" i="153" s="1"/>
  <c r="U28" i="153" s="1"/>
  <c r="U29" i="153" s="1"/>
  <c r="U30" i="153" s="1"/>
  <c r="U31" i="153" s="1"/>
  <c r="U32" i="153" s="1"/>
  <c r="U33" i="153" s="1"/>
  <c r="U34" i="153" s="1"/>
  <c r="U35" i="153" s="1"/>
  <c r="U36" i="153" s="1"/>
  <c r="U37" i="153" s="1"/>
  <c r="U38" i="153" s="1"/>
  <c r="U39" i="153" s="1"/>
  <c r="U40" i="153" s="1"/>
  <c r="U41" i="153" s="1"/>
  <c r="U42" i="153" s="1"/>
  <c r="U43" i="153" s="1"/>
  <c r="U44" i="153" s="1"/>
  <c r="U45" i="153" s="1"/>
  <c r="U46" i="153" s="1"/>
  <c r="U47" i="153" s="1"/>
  <c r="U48" i="153" s="1"/>
  <c r="U49" i="153" s="1"/>
  <c r="U50" i="153" s="1"/>
  <c r="U51" i="153" s="1"/>
  <c r="U52" i="153" s="1"/>
  <c r="U53" i="153" s="1"/>
  <c r="U54" i="153" s="1"/>
  <c r="U55" i="153" s="1"/>
  <c r="U56" i="153" s="1"/>
  <c r="U57" i="153" s="1"/>
  <c r="U58" i="153" s="1"/>
  <c r="U59" i="153" s="1"/>
  <c r="U60" i="153" s="1"/>
  <c r="U61" i="153" s="1"/>
  <c r="U62" i="153" s="1"/>
  <c r="U63" i="153" s="1"/>
  <c r="U64" i="153" s="1"/>
  <c r="U65" i="153" s="1"/>
  <c r="U66" i="153" s="1"/>
  <c r="U67" i="153" s="1"/>
  <c r="U68" i="153" s="1"/>
  <c r="U69" i="153" s="1"/>
  <c r="U70" i="153" s="1"/>
  <c r="U71" i="153" s="1"/>
  <c r="U72" i="153" s="1"/>
  <c r="U73" i="153" s="1"/>
  <c r="U74" i="153" s="1"/>
  <c r="U75" i="153" s="1"/>
  <c r="U76" i="153" s="1"/>
  <c r="U77" i="153" s="1"/>
  <c r="U78" i="153" s="1"/>
  <c r="U79" i="153" s="1"/>
  <c r="U80" i="153" s="1"/>
  <c r="U81" i="153" s="1"/>
  <c r="U82" i="153" s="1"/>
  <c r="U83" i="153" s="1"/>
  <c r="U84" i="153" s="1"/>
  <c r="U85" i="153" s="1"/>
  <c r="U86" i="153" s="1"/>
  <c r="U87" i="153" s="1"/>
  <c r="U88" i="153" s="1"/>
  <c r="U89" i="153" s="1"/>
  <c r="U90" i="153" s="1"/>
  <c r="U91" i="153" s="1"/>
  <c r="U92" i="153" s="1"/>
  <c r="U93" i="153" s="1"/>
  <c r="U94" i="153" s="1"/>
  <c r="U95" i="153" s="1"/>
  <c r="U96" i="153" s="1"/>
  <c r="U97" i="153" s="1"/>
  <c r="U98" i="153" s="1"/>
  <c r="U99" i="153" s="1"/>
  <c r="U100" i="153" s="1"/>
  <c r="U101" i="153" s="1"/>
  <c r="U102" i="153" s="1"/>
  <c r="U103" i="153" s="1"/>
  <c r="U104" i="153" s="1"/>
  <c r="U105" i="153" s="1"/>
  <c r="U106" i="153" s="1"/>
  <c r="U107" i="153" s="1"/>
  <c r="U108" i="153" s="1"/>
  <c r="U109" i="153" s="1"/>
  <c r="U110" i="153" s="1"/>
  <c r="U111" i="153" s="1"/>
  <c r="U112" i="153" s="1"/>
  <c r="U113" i="153" s="1"/>
  <c r="U114" i="153" s="1"/>
  <c r="U115" i="153" s="1"/>
  <c r="U116" i="153" s="1"/>
  <c r="U117" i="153" s="1"/>
  <c r="U118" i="153" s="1"/>
  <c r="U119" i="153" s="1"/>
  <c r="U120" i="153" s="1"/>
  <c r="U121" i="153" s="1"/>
  <c r="U122" i="153" s="1"/>
  <c r="U123" i="153" s="1"/>
  <c r="U124" i="153" s="1"/>
  <c r="U125" i="153" s="1"/>
  <c r="U126" i="153" s="1"/>
  <c r="U127" i="153" s="1"/>
  <c r="U128" i="153" s="1"/>
  <c r="U129" i="153" s="1"/>
  <c r="U130" i="153" s="1"/>
  <c r="U131" i="153" s="1"/>
  <c r="U132" i="153" s="1"/>
  <c r="U133" i="153" s="1"/>
  <c r="U134" i="153" s="1"/>
  <c r="U135" i="153" s="1"/>
  <c r="U136" i="153" s="1"/>
  <c r="U137" i="153" s="1"/>
  <c r="U138" i="153" s="1"/>
  <c r="U139" i="153" s="1"/>
  <c r="U140" i="153" s="1"/>
  <c r="U141" i="153" s="1"/>
  <c r="U142" i="153" s="1"/>
  <c r="U143" i="153" s="1"/>
  <c r="U144" i="153" s="1"/>
  <c r="U145" i="153" s="1"/>
  <c r="U146" i="153" s="1"/>
  <c r="U147" i="153" s="1"/>
  <c r="U148" i="153" s="1"/>
  <c r="U149" i="153" s="1"/>
  <c r="U150" i="153" s="1"/>
  <c r="U151" i="153" s="1"/>
  <c r="U152" i="153" s="1"/>
  <c r="U153" i="153" s="1"/>
  <c r="U154" i="153" s="1"/>
  <c r="U155" i="153" s="1"/>
  <c r="U156" i="153" s="1"/>
  <c r="U157" i="153" s="1"/>
  <c r="U158" i="153" s="1"/>
  <c r="U159" i="153" s="1"/>
  <c r="U160" i="153" s="1"/>
  <c r="U161" i="153" s="1"/>
  <c r="U162" i="153" s="1"/>
  <c r="U163" i="153" s="1"/>
  <c r="U164" i="153" s="1"/>
  <c r="U165" i="153" s="1"/>
  <c r="U166" i="153" s="1"/>
  <c r="U167" i="153" s="1"/>
  <c r="U168" i="153" s="1"/>
  <c r="U169" i="153" s="1"/>
  <c r="U170" i="153" s="1"/>
  <c r="U171" i="153" s="1"/>
  <c r="U172" i="153" s="1"/>
  <c r="U173" i="153" s="1"/>
  <c r="U174" i="153" s="1"/>
  <c r="U175" i="153" s="1"/>
  <c r="U176" i="153" s="1"/>
  <c r="U177" i="153" s="1"/>
  <c r="U178" i="153" s="1"/>
  <c r="U179" i="153" s="1"/>
  <c r="U180" i="153" s="1"/>
  <c r="U181" i="153" s="1"/>
  <c r="U182" i="153" s="1"/>
  <c r="U183" i="153" s="1"/>
  <c r="U184" i="153" s="1"/>
  <c r="U185" i="153" s="1"/>
  <c r="U186" i="153" s="1"/>
  <c r="U187" i="153" s="1"/>
  <c r="U188" i="153" s="1"/>
  <c r="U189" i="153" s="1"/>
  <c r="U190" i="153" s="1"/>
  <c r="U191" i="153" s="1"/>
  <c r="U192" i="153" s="1"/>
  <c r="U193" i="153" s="1"/>
  <c r="U194" i="153" s="1"/>
  <c r="U195" i="153" s="1"/>
  <c r="U196" i="153" s="1"/>
  <c r="U197" i="153" s="1"/>
  <c r="U198" i="153" s="1"/>
  <c r="U199" i="153" s="1"/>
  <c r="U200" i="153" s="1"/>
  <c r="U201" i="153" s="1"/>
  <c r="U202" i="153" s="1"/>
  <c r="U203" i="153" s="1"/>
  <c r="U204" i="153" s="1"/>
  <c r="U205" i="153" s="1"/>
  <c r="U206" i="153" s="1"/>
  <c r="U207" i="153" s="1"/>
  <c r="U208" i="153" s="1"/>
  <c r="U209" i="153" s="1"/>
  <c r="U210" i="153" s="1"/>
  <c r="U211" i="153" s="1"/>
  <c r="U212" i="153" s="1"/>
  <c r="U213" i="153" s="1"/>
  <c r="U214" i="153" s="1"/>
  <c r="U215" i="153" s="1"/>
  <c r="U216" i="153" s="1"/>
  <c r="U217" i="153" s="1"/>
  <c r="U218" i="153" s="1"/>
  <c r="U219" i="153" s="1"/>
  <c r="U220" i="153" s="1"/>
  <c r="U221" i="153" s="1"/>
  <c r="U222" i="153" s="1"/>
  <c r="U223" i="153" s="1"/>
  <c r="U224" i="153" s="1"/>
  <c r="U225" i="153" s="1"/>
  <c r="U226" i="153" s="1"/>
  <c r="U227" i="153" s="1"/>
  <c r="U228" i="153" s="1"/>
  <c r="U229" i="153" s="1"/>
  <c r="U230" i="153" s="1"/>
  <c r="U231" i="153" s="1"/>
  <c r="U232" i="153" s="1"/>
  <c r="U233" i="153" s="1"/>
  <c r="U234" i="153" s="1"/>
  <c r="U235" i="153" s="1"/>
  <c r="U236" i="153" s="1"/>
  <c r="U237" i="153" s="1"/>
  <c r="U238" i="153" s="1"/>
  <c r="U239" i="153" s="1"/>
  <c r="U240" i="153" s="1"/>
  <c r="U241" i="153" s="1"/>
  <c r="U242" i="153" s="1"/>
  <c r="U243" i="153" s="1"/>
  <c r="U244" i="153" s="1"/>
  <c r="U245" i="153" s="1"/>
  <c r="U246" i="153" s="1"/>
  <c r="U247" i="153" s="1"/>
  <c r="U248" i="153" s="1"/>
  <c r="U249" i="153" s="1"/>
  <c r="U250" i="153" s="1"/>
  <c r="U251" i="153" s="1"/>
  <c r="U252" i="153" s="1"/>
  <c r="U253" i="153" s="1"/>
  <c r="U254" i="153" s="1"/>
  <c r="U255" i="153" s="1"/>
  <c r="U256" i="153" s="1"/>
  <c r="U257" i="153" s="1"/>
  <c r="U258" i="153" s="1"/>
  <c r="U259" i="153" s="1"/>
  <c r="U260" i="153" s="1"/>
  <c r="U261" i="153" s="1"/>
  <c r="U262" i="153" s="1"/>
  <c r="U263" i="153" s="1"/>
  <c r="U264" i="153" s="1"/>
  <c r="U265" i="153" s="1"/>
  <c r="U266" i="153" s="1"/>
  <c r="U267" i="153" s="1"/>
  <c r="U268" i="153" s="1"/>
  <c r="U269" i="153" s="1"/>
  <c r="U270" i="153" s="1"/>
  <c r="U271" i="153" s="1"/>
  <c r="U272" i="153" s="1"/>
  <c r="U273" i="153" s="1"/>
  <c r="U274" i="153" s="1"/>
  <c r="U275" i="153" s="1"/>
  <c r="U276" i="153" s="1"/>
  <c r="U277" i="153" s="1"/>
  <c r="U278" i="153" s="1"/>
  <c r="U279" i="153" s="1"/>
  <c r="U280" i="153" s="1"/>
  <c r="U281" i="153" s="1"/>
  <c r="U282" i="153" s="1"/>
  <c r="U283" i="153" s="1"/>
  <c r="U284" i="153" s="1"/>
  <c r="U285" i="153" s="1"/>
  <c r="U286" i="153" s="1"/>
  <c r="U287" i="153" s="1"/>
  <c r="U288" i="153" s="1"/>
  <c r="U289" i="153" s="1"/>
  <c r="U290" i="153" s="1"/>
  <c r="U291" i="153" s="1"/>
  <c r="U292" i="153" s="1"/>
  <c r="U293" i="153" s="1"/>
  <c r="U294" i="153" s="1"/>
  <c r="U295" i="153" s="1"/>
  <c r="U296" i="153" s="1"/>
  <c r="U297" i="153" s="1"/>
  <c r="U298" i="153" s="1"/>
  <c r="U299" i="153" s="1"/>
  <c r="U300" i="153" s="1"/>
  <c r="U301" i="153" s="1"/>
  <c r="U302" i="153" s="1"/>
  <c r="U303" i="153" s="1"/>
  <c r="U304" i="153" s="1"/>
  <c r="U305" i="153" s="1"/>
  <c r="U306" i="153" s="1"/>
  <c r="U307" i="153" s="1"/>
  <c r="U308" i="153" s="1"/>
  <c r="U309" i="153" s="1"/>
  <c r="U310" i="153" s="1"/>
  <c r="U311" i="153" s="1"/>
  <c r="U312" i="153" s="1"/>
  <c r="U313" i="153" s="1"/>
  <c r="U314" i="153" s="1"/>
  <c r="U315" i="153" s="1"/>
  <c r="U316" i="153" s="1"/>
  <c r="U317" i="153" s="1"/>
  <c r="U318" i="153" s="1"/>
  <c r="U319" i="153" s="1"/>
  <c r="U320" i="153" s="1"/>
  <c r="U321" i="153" s="1"/>
  <c r="U322" i="153" s="1"/>
  <c r="U323" i="153" s="1"/>
  <c r="U324" i="153" s="1"/>
  <c r="U325" i="153" s="1"/>
  <c r="U326" i="153" s="1"/>
  <c r="U327" i="153" s="1"/>
  <c r="U328" i="153" s="1"/>
  <c r="U329" i="153" s="1"/>
  <c r="U330" i="153" s="1"/>
  <c r="U331" i="153" s="1"/>
  <c r="U332" i="153" s="1"/>
  <c r="U333" i="153" s="1"/>
  <c r="V3" i="153"/>
  <c r="V4" i="153" s="1"/>
  <c r="V5" i="153" s="1"/>
  <c r="V6" i="153" s="1"/>
  <c r="V7" i="153" s="1"/>
  <c r="V8" i="153" s="1"/>
  <c r="V9" i="153" s="1"/>
  <c r="V10" i="153" s="1"/>
  <c r="V11" i="153" s="1"/>
  <c r="V12" i="153" s="1"/>
  <c r="V13" i="153" s="1"/>
  <c r="V14" i="153" s="1"/>
  <c r="V15" i="153" s="1"/>
  <c r="V16" i="153" s="1"/>
  <c r="V17" i="153" s="1"/>
  <c r="V18" i="153" s="1"/>
  <c r="V19" i="153" s="1"/>
  <c r="V20" i="153" s="1"/>
  <c r="V21" i="153" s="1"/>
  <c r="V22" i="153" s="1"/>
  <c r="V23" i="153" s="1"/>
  <c r="V24" i="153" s="1"/>
  <c r="V25" i="153" s="1"/>
  <c r="V26" i="153" s="1"/>
  <c r="V27" i="153" s="1"/>
  <c r="V28" i="153" s="1"/>
  <c r="V29" i="153" s="1"/>
  <c r="V30" i="153" s="1"/>
  <c r="V31" i="153" s="1"/>
  <c r="V32" i="153" s="1"/>
  <c r="V33" i="153" s="1"/>
  <c r="V34" i="153" s="1"/>
  <c r="V35" i="153" s="1"/>
  <c r="V36" i="153" s="1"/>
  <c r="V37" i="153" s="1"/>
  <c r="V38" i="153" s="1"/>
  <c r="V39" i="153" s="1"/>
  <c r="V40" i="153" s="1"/>
  <c r="V41" i="153" s="1"/>
  <c r="V42" i="153" s="1"/>
  <c r="V43" i="153" s="1"/>
  <c r="V44" i="153" s="1"/>
  <c r="V45" i="153" s="1"/>
  <c r="V46" i="153" s="1"/>
  <c r="V47" i="153" s="1"/>
  <c r="V48" i="153" s="1"/>
  <c r="V49" i="153" s="1"/>
  <c r="V50" i="153" s="1"/>
  <c r="V51" i="153" s="1"/>
  <c r="V52" i="153" s="1"/>
  <c r="V53" i="153" s="1"/>
  <c r="V54" i="153" s="1"/>
  <c r="V55" i="153" s="1"/>
  <c r="V56" i="153" s="1"/>
  <c r="V57" i="153" s="1"/>
  <c r="V58" i="153" s="1"/>
  <c r="V59" i="153" s="1"/>
  <c r="V60" i="153" s="1"/>
  <c r="V61" i="153" s="1"/>
  <c r="V62" i="153" s="1"/>
  <c r="V63" i="153" s="1"/>
  <c r="V64" i="153" s="1"/>
  <c r="V65" i="153" s="1"/>
  <c r="V66" i="153" s="1"/>
  <c r="V67" i="153" s="1"/>
  <c r="V68" i="153" s="1"/>
  <c r="V69" i="153" s="1"/>
  <c r="V70" i="153" s="1"/>
  <c r="V71" i="153" s="1"/>
  <c r="V72" i="153" s="1"/>
  <c r="V73" i="153" s="1"/>
  <c r="V74" i="153" s="1"/>
  <c r="V75" i="153" s="1"/>
  <c r="V76" i="153" s="1"/>
  <c r="V77" i="153" s="1"/>
  <c r="V78" i="153" s="1"/>
  <c r="V79" i="153" s="1"/>
  <c r="V80" i="153" s="1"/>
  <c r="V81" i="153" s="1"/>
  <c r="V82" i="153" s="1"/>
  <c r="V83" i="153" s="1"/>
  <c r="V84" i="153" s="1"/>
  <c r="V85" i="153" s="1"/>
  <c r="V86" i="153" s="1"/>
  <c r="V87" i="153" s="1"/>
  <c r="V88" i="153" s="1"/>
  <c r="V89" i="153" s="1"/>
  <c r="V90" i="153" s="1"/>
  <c r="V91" i="153" s="1"/>
  <c r="V92" i="153" s="1"/>
  <c r="V93" i="153" s="1"/>
  <c r="V94" i="153" s="1"/>
  <c r="V95" i="153" s="1"/>
  <c r="V96" i="153" s="1"/>
  <c r="V97" i="153" s="1"/>
  <c r="V98" i="153" s="1"/>
  <c r="V99" i="153" s="1"/>
  <c r="V100" i="153" s="1"/>
  <c r="V101" i="153" s="1"/>
  <c r="V102" i="153" s="1"/>
  <c r="V103" i="153" s="1"/>
  <c r="V104" i="153" s="1"/>
  <c r="V105" i="153" s="1"/>
  <c r="V106" i="153" s="1"/>
  <c r="V107" i="153" s="1"/>
  <c r="V108" i="153" s="1"/>
  <c r="V109" i="153" s="1"/>
  <c r="V110" i="153" s="1"/>
  <c r="V111" i="153" s="1"/>
  <c r="V112" i="153" s="1"/>
  <c r="V113" i="153" s="1"/>
  <c r="V114" i="153" s="1"/>
  <c r="V115" i="153" s="1"/>
  <c r="V116" i="153" s="1"/>
  <c r="V117" i="153" s="1"/>
  <c r="V118" i="153" s="1"/>
  <c r="V119" i="153" s="1"/>
  <c r="V120" i="153" s="1"/>
  <c r="V121" i="153" s="1"/>
  <c r="V122" i="153" s="1"/>
  <c r="V123" i="153" s="1"/>
  <c r="V124" i="153" s="1"/>
  <c r="V125" i="153" s="1"/>
  <c r="V126" i="153" s="1"/>
  <c r="V127" i="153" s="1"/>
  <c r="V128" i="153" s="1"/>
  <c r="V129" i="153" s="1"/>
  <c r="V130" i="153" s="1"/>
  <c r="V131" i="153" s="1"/>
  <c r="V132" i="153" s="1"/>
  <c r="V133" i="153" s="1"/>
  <c r="V134" i="153" s="1"/>
  <c r="V135" i="153" s="1"/>
  <c r="V136" i="153" s="1"/>
  <c r="V137" i="153" s="1"/>
  <c r="V138" i="153" s="1"/>
  <c r="V139" i="153" s="1"/>
  <c r="V140" i="153" s="1"/>
  <c r="V141" i="153" s="1"/>
  <c r="V142" i="153" s="1"/>
  <c r="V143" i="153" s="1"/>
  <c r="V144" i="153" s="1"/>
  <c r="V145" i="153" s="1"/>
  <c r="V146" i="153" s="1"/>
  <c r="V147" i="153" s="1"/>
  <c r="V148" i="153" s="1"/>
  <c r="V149" i="153" s="1"/>
  <c r="V150" i="153" s="1"/>
  <c r="V151" i="153" s="1"/>
  <c r="V152" i="153" s="1"/>
  <c r="V153" i="153" s="1"/>
  <c r="V154" i="153" s="1"/>
  <c r="V155" i="153" s="1"/>
  <c r="V156" i="153" s="1"/>
  <c r="V157" i="153" s="1"/>
  <c r="V158" i="153" s="1"/>
  <c r="V159" i="153" s="1"/>
  <c r="V160" i="153" s="1"/>
  <c r="V161" i="153" s="1"/>
  <c r="V162" i="153" s="1"/>
  <c r="V163" i="153" s="1"/>
  <c r="V164" i="153" s="1"/>
  <c r="V165" i="153" s="1"/>
  <c r="V166" i="153" s="1"/>
  <c r="V167" i="153" s="1"/>
  <c r="V168" i="153" s="1"/>
  <c r="V169" i="153" s="1"/>
  <c r="V170" i="153" s="1"/>
  <c r="V171" i="153" s="1"/>
  <c r="V172" i="153" s="1"/>
  <c r="V173" i="153" s="1"/>
  <c r="V174" i="153" s="1"/>
  <c r="V175" i="153" s="1"/>
  <c r="V176" i="153" s="1"/>
  <c r="V177" i="153" s="1"/>
  <c r="V178" i="153" s="1"/>
  <c r="V179" i="153" s="1"/>
  <c r="V180" i="153" s="1"/>
  <c r="V181" i="153" s="1"/>
  <c r="V182" i="153" s="1"/>
  <c r="V183" i="153" s="1"/>
  <c r="V184" i="153" s="1"/>
  <c r="V185" i="153" s="1"/>
  <c r="V186" i="153" s="1"/>
  <c r="V187" i="153" s="1"/>
  <c r="V188" i="153" s="1"/>
  <c r="V189" i="153" s="1"/>
  <c r="V190" i="153" s="1"/>
  <c r="V191" i="153" s="1"/>
  <c r="V192" i="153" s="1"/>
  <c r="V193" i="153" s="1"/>
  <c r="V194" i="153" s="1"/>
  <c r="V195" i="153" s="1"/>
  <c r="V196" i="153" s="1"/>
  <c r="V197" i="153" s="1"/>
  <c r="V198" i="153" s="1"/>
  <c r="V199" i="153" s="1"/>
  <c r="V200" i="153" s="1"/>
  <c r="V201" i="153" s="1"/>
  <c r="V202" i="153" s="1"/>
  <c r="V203" i="153" s="1"/>
  <c r="V204" i="153" s="1"/>
  <c r="V205" i="153" s="1"/>
  <c r="V206" i="153" s="1"/>
  <c r="V207" i="153" s="1"/>
  <c r="V208" i="153" s="1"/>
  <c r="V209" i="153" s="1"/>
  <c r="V210" i="153" s="1"/>
  <c r="V211" i="153" s="1"/>
  <c r="V212" i="153" s="1"/>
  <c r="V213" i="153" s="1"/>
  <c r="V214" i="153" s="1"/>
  <c r="V215" i="153" s="1"/>
  <c r="V216" i="153" s="1"/>
  <c r="V217" i="153" s="1"/>
  <c r="V218" i="153" s="1"/>
  <c r="V219" i="153" s="1"/>
  <c r="V220" i="153" s="1"/>
  <c r="V221" i="153" s="1"/>
  <c r="V222" i="153" s="1"/>
  <c r="V223" i="153" s="1"/>
  <c r="V224" i="153" s="1"/>
  <c r="V225" i="153" s="1"/>
  <c r="V226" i="153" s="1"/>
  <c r="V227" i="153" s="1"/>
  <c r="V228" i="153" s="1"/>
  <c r="V229" i="153" s="1"/>
  <c r="V230" i="153" s="1"/>
  <c r="V231" i="153" s="1"/>
  <c r="V232" i="153" s="1"/>
  <c r="V233" i="153" s="1"/>
  <c r="V234" i="153" s="1"/>
  <c r="V235" i="153" s="1"/>
  <c r="V236" i="153" s="1"/>
  <c r="V237" i="153" s="1"/>
  <c r="V238" i="153" s="1"/>
  <c r="V239" i="153" s="1"/>
  <c r="V240" i="153" s="1"/>
  <c r="V241" i="153" s="1"/>
  <c r="V242" i="153" s="1"/>
  <c r="V243" i="153" s="1"/>
  <c r="V244" i="153" s="1"/>
  <c r="V245" i="153" s="1"/>
  <c r="V246" i="153" s="1"/>
  <c r="V247" i="153" s="1"/>
  <c r="V248" i="153" s="1"/>
  <c r="V249" i="153" s="1"/>
  <c r="V250" i="153" s="1"/>
  <c r="V251" i="153" s="1"/>
  <c r="V252" i="153" s="1"/>
  <c r="V253" i="153" s="1"/>
  <c r="V254" i="153" s="1"/>
  <c r="V255" i="153" s="1"/>
  <c r="V256" i="153" s="1"/>
  <c r="V257" i="153" s="1"/>
  <c r="V258" i="153" s="1"/>
  <c r="V259" i="153" s="1"/>
  <c r="V260" i="153" s="1"/>
  <c r="V261" i="153" s="1"/>
  <c r="V262" i="153" s="1"/>
  <c r="V263" i="153" s="1"/>
  <c r="V264" i="153" s="1"/>
  <c r="V265" i="153" s="1"/>
  <c r="V266" i="153" s="1"/>
  <c r="V267" i="153" s="1"/>
  <c r="V268" i="153" s="1"/>
  <c r="V269" i="153" s="1"/>
  <c r="V270" i="153" s="1"/>
  <c r="V271" i="153" s="1"/>
  <c r="V272" i="153" s="1"/>
  <c r="V273" i="153" s="1"/>
  <c r="V274" i="153" s="1"/>
  <c r="V275" i="153" s="1"/>
  <c r="V276" i="153" s="1"/>
  <c r="V277" i="153" s="1"/>
  <c r="V278" i="153" s="1"/>
  <c r="V279" i="153" s="1"/>
  <c r="V280" i="153" s="1"/>
  <c r="V281" i="153" s="1"/>
  <c r="V282" i="153" s="1"/>
  <c r="V283" i="153" s="1"/>
  <c r="V284" i="153" s="1"/>
  <c r="V285" i="153" s="1"/>
  <c r="V286" i="153" s="1"/>
  <c r="V287" i="153" s="1"/>
  <c r="V288" i="153" s="1"/>
  <c r="V289" i="153" s="1"/>
  <c r="V290" i="153" s="1"/>
  <c r="V291" i="153" s="1"/>
  <c r="V292" i="153" s="1"/>
  <c r="V293" i="153" s="1"/>
  <c r="V294" i="153" s="1"/>
  <c r="V295" i="153" s="1"/>
  <c r="V296" i="153" s="1"/>
  <c r="V297" i="153" s="1"/>
  <c r="V298" i="153" s="1"/>
  <c r="V299" i="153" s="1"/>
  <c r="V300" i="153" s="1"/>
  <c r="V301" i="153" s="1"/>
  <c r="V302" i="153" s="1"/>
  <c r="V303" i="153" s="1"/>
  <c r="V304" i="153" s="1"/>
  <c r="V305" i="153" s="1"/>
  <c r="V306" i="153" s="1"/>
  <c r="V307" i="153" s="1"/>
  <c r="V308" i="153" s="1"/>
  <c r="V309" i="153" s="1"/>
  <c r="V310" i="153" s="1"/>
  <c r="V311" i="153" s="1"/>
  <c r="V312" i="153" s="1"/>
  <c r="V313" i="153" s="1"/>
  <c r="V314" i="153" s="1"/>
  <c r="V315" i="153" s="1"/>
  <c r="V316" i="153" s="1"/>
  <c r="V317" i="153" s="1"/>
  <c r="V318" i="153" s="1"/>
  <c r="V319" i="153" s="1"/>
  <c r="V320" i="153" s="1"/>
  <c r="V321" i="153" s="1"/>
  <c r="V322" i="153" s="1"/>
  <c r="V323" i="153" s="1"/>
  <c r="V324" i="153" s="1"/>
  <c r="V325" i="153" s="1"/>
  <c r="V326" i="153" s="1"/>
  <c r="V327" i="153" s="1"/>
  <c r="V328" i="153" s="1"/>
  <c r="V329" i="153" s="1"/>
  <c r="V330" i="153" s="1"/>
  <c r="V331" i="153" s="1"/>
  <c r="V332" i="153" s="1"/>
  <c r="V333" i="153" s="1"/>
  <c r="W3" i="153"/>
  <c r="W4" i="153" s="1"/>
  <c r="W5" i="153" s="1"/>
  <c r="W6" i="153" s="1"/>
  <c r="W7" i="153" s="1"/>
  <c r="W8" i="153" s="1"/>
  <c r="W9" i="153" s="1"/>
  <c r="W10" i="153" s="1"/>
  <c r="W11" i="153" s="1"/>
  <c r="W12" i="153" s="1"/>
  <c r="W13" i="153" s="1"/>
  <c r="W14" i="153" s="1"/>
  <c r="W15" i="153" s="1"/>
  <c r="W16" i="153" s="1"/>
  <c r="W17" i="153" s="1"/>
  <c r="W18" i="153" s="1"/>
  <c r="W19" i="153" s="1"/>
  <c r="W20" i="153" s="1"/>
  <c r="W21" i="153" s="1"/>
  <c r="W22" i="153" s="1"/>
  <c r="W23" i="153" s="1"/>
  <c r="W24" i="153" s="1"/>
  <c r="W25" i="153" s="1"/>
  <c r="W26" i="153" s="1"/>
  <c r="W27" i="153" s="1"/>
  <c r="W28" i="153" s="1"/>
  <c r="W29" i="153" s="1"/>
  <c r="W30" i="153" s="1"/>
  <c r="W31" i="153" s="1"/>
  <c r="W32" i="153" s="1"/>
  <c r="W33" i="153" s="1"/>
  <c r="W34" i="153" s="1"/>
  <c r="W35" i="153" s="1"/>
  <c r="W36" i="153" s="1"/>
  <c r="W37" i="153" s="1"/>
  <c r="W38" i="153" s="1"/>
  <c r="W39" i="153" s="1"/>
  <c r="W40" i="153" s="1"/>
  <c r="W41" i="153" s="1"/>
  <c r="W42" i="153" s="1"/>
  <c r="W43" i="153" s="1"/>
  <c r="W44" i="153" s="1"/>
  <c r="W45" i="153" s="1"/>
  <c r="W46" i="153" s="1"/>
  <c r="W47" i="153" s="1"/>
  <c r="W48" i="153" s="1"/>
  <c r="W49" i="153" s="1"/>
  <c r="W50" i="153" s="1"/>
  <c r="W51" i="153" s="1"/>
  <c r="W52" i="153" s="1"/>
  <c r="W53" i="153" s="1"/>
  <c r="W54" i="153" s="1"/>
  <c r="W55" i="153" s="1"/>
  <c r="W56" i="153" s="1"/>
  <c r="W57" i="153" s="1"/>
  <c r="W58" i="153" s="1"/>
  <c r="W59" i="153" s="1"/>
  <c r="W60" i="153" s="1"/>
  <c r="W61" i="153" s="1"/>
  <c r="W62" i="153" s="1"/>
  <c r="W63" i="153" s="1"/>
  <c r="W64" i="153" s="1"/>
  <c r="W65" i="153" s="1"/>
  <c r="W66" i="153" s="1"/>
  <c r="W67" i="153" s="1"/>
  <c r="W68" i="153" s="1"/>
  <c r="W69" i="153" s="1"/>
  <c r="W70" i="153" s="1"/>
  <c r="W71" i="153" s="1"/>
  <c r="W72" i="153" s="1"/>
  <c r="W73" i="153" s="1"/>
  <c r="W74" i="153" s="1"/>
  <c r="W75" i="153" s="1"/>
  <c r="W76" i="153" s="1"/>
  <c r="W77" i="153" s="1"/>
  <c r="W78" i="153" s="1"/>
  <c r="W79" i="153" s="1"/>
  <c r="W80" i="153" s="1"/>
  <c r="W81" i="153" s="1"/>
  <c r="W82" i="153" s="1"/>
  <c r="W83" i="153" s="1"/>
  <c r="W84" i="153" s="1"/>
  <c r="W85" i="153" s="1"/>
  <c r="W86" i="153" s="1"/>
  <c r="W87" i="153" s="1"/>
  <c r="W88" i="153" s="1"/>
  <c r="W89" i="153" s="1"/>
  <c r="W90" i="153" s="1"/>
  <c r="W91" i="153" s="1"/>
  <c r="W92" i="153" s="1"/>
  <c r="W93" i="153" s="1"/>
  <c r="W94" i="153" s="1"/>
  <c r="W95" i="153" s="1"/>
  <c r="W96" i="153" s="1"/>
  <c r="W97" i="153" s="1"/>
  <c r="W98" i="153" s="1"/>
  <c r="W99" i="153" s="1"/>
  <c r="W100" i="153" s="1"/>
  <c r="W101" i="153" s="1"/>
  <c r="W102" i="153" s="1"/>
  <c r="W103" i="153" s="1"/>
  <c r="W104" i="153" s="1"/>
  <c r="W105" i="153" s="1"/>
  <c r="W106" i="153" s="1"/>
  <c r="W107" i="153" s="1"/>
  <c r="W108" i="153" s="1"/>
  <c r="W109" i="153" s="1"/>
  <c r="W110" i="153" s="1"/>
  <c r="W111" i="153" s="1"/>
  <c r="W112" i="153" s="1"/>
  <c r="W113" i="153" s="1"/>
  <c r="W114" i="153" s="1"/>
  <c r="W115" i="153" s="1"/>
  <c r="W116" i="153" s="1"/>
  <c r="W117" i="153" s="1"/>
  <c r="W118" i="153" s="1"/>
  <c r="W119" i="153" s="1"/>
  <c r="W120" i="153" s="1"/>
  <c r="W121" i="153" s="1"/>
  <c r="W122" i="153" s="1"/>
  <c r="W123" i="153" s="1"/>
  <c r="W124" i="153" s="1"/>
  <c r="W125" i="153" s="1"/>
  <c r="W126" i="153" s="1"/>
  <c r="W127" i="153" s="1"/>
  <c r="W128" i="153" s="1"/>
  <c r="W129" i="153" s="1"/>
  <c r="W130" i="153" s="1"/>
  <c r="W131" i="153" s="1"/>
  <c r="W132" i="153" s="1"/>
  <c r="W133" i="153" s="1"/>
  <c r="W134" i="153" s="1"/>
  <c r="W135" i="153" s="1"/>
  <c r="W136" i="153" s="1"/>
  <c r="W137" i="153" s="1"/>
  <c r="W138" i="153" s="1"/>
  <c r="W139" i="153" s="1"/>
  <c r="W140" i="153" s="1"/>
  <c r="W141" i="153" s="1"/>
  <c r="W142" i="153" s="1"/>
  <c r="W143" i="153" s="1"/>
  <c r="W144" i="153" s="1"/>
  <c r="W145" i="153" s="1"/>
  <c r="W146" i="153" s="1"/>
  <c r="W147" i="153" s="1"/>
  <c r="W148" i="153" s="1"/>
  <c r="W149" i="153" s="1"/>
  <c r="W150" i="153" s="1"/>
  <c r="W151" i="153" s="1"/>
  <c r="W152" i="153" s="1"/>
  <c r="W153" i="153" s="1"/>
  <c r="W154" i="153" s="1"/>
  <c r="W155" i="153" s="1"/>
  <c r="W156" i="153" s="1"/>
  <c r="W157" i="153" s="1"/>
  <c r="W158" i="153" s="1"/>
  <c r="W159" i="153" s="1"/>
  <c r="W160" i="153" s="1"/>
  <c r="W161" i="153" s="1"/>
  <c r="W162" i="153" s="1"/>
  <c r="W163" i="153" s="1"/>
  <c r="W164" i="153" s="1"/>
  <c r="W165" i="153" s="1"/>
  <c r="W166" i="153" s="1"/>
  <c r="W167" i="153" s="1"/>
  <c r="W168" i="153" s="1"/>
  <c r="W169" i="153" s="1"/>
  <c r="W170" i="153" s="1"/>
  <c r="W171" i="153" s="1"/>
  <c r="W172" i="153" s="1"/>
  <c r="W173" i="153" s="1"/>
  <c r="W174" i="153" s="1"/>
  <c r="W175" i="153" s="1"/>
  <c r="W176" i="153" s="1"/>
  <c r="W177" i="153" s="1"/>
  <c r="W178" i="153" s="1"/>
  <c r="W179" i="153" s="1"/>
  <c r="W180" i="153" s="1"/>
  <c r="W181" i="153" s="1"/>
  <c r="W182" i="153" s="1"/>
  <c r="W183" i="153" s="1"/>
  <c r="W184" i="153" s="1"/>
  <c r="W185" i="153" s="1"/>
  <c r="W186" i="153" s="1"/>
  <c r="W187" i="153" s="1"/>
  <c r="W188" i="153" s="1"/>
  <c r="W189" i="153" s="1"/>
  <c r="W190" i="153" s="1"/>
  <c r="W191" i="153" s="1"/>
  <c r="W192" i="153" s="1"/>
  <c r="W193" i="153" s="1"/>
  <c r="W194" i="153" s="1"/>
  <c r="W195" i="153" s="1"/>
  <c r="W196" i="153" s="1"/>
  <c r="W197" i="153" s="1"/>
  <c r="W198" i="153" s="1"/>
  <c r="W199" i="153" s="1"/>
  <c r="W200" i="153" s="1"/>
  <c r="W201" i="153" s="1"/>
  <c r="W202" i="153" s="1"/>
  <c r="W203" i="153" s="1"/>
  <c r="W204" i="153" s="1"/>
  <c r="W205" i="153" s="1"/>
  <c r="W206" i="153" s="1"/>
  <c r="W207" i="153" s="1"/>
  <c r="W208" i="153" s="1"/>
  <c r="W209" i="153" s="1"/>
  <c r="W210" i="153" s="1"/>
  <c r="W211" i="153" s="1"/>
  <c r="W212" i="153" s="1"/>
  <c r="W213" i="153" s="1"/>
  <c r="W214" i="153" s="1"/>
  <c r="W215" i="153" s="1"/>
  <c r="W216" i="153" s="1"/>
  <c r="W217" i="153" s="1"/>
  <c r="W218" i="153" s="1"/>
  <c r="W219" i="153" s="1"/>
  <c r="W220" i="153" s="1"/>
  <c r="W221" i="153" s="1"/>
  <c r="W222" i="153" s="1"/>
  <c r="W223" i="153" s="1"/>
  <c r="W224" i="153" s="1"/>
  <c r="W225" i="153" s="1"/>
  <c r="W226" i="153" s="1"/>
  <c r="W227" i="153" s="1"/>
  <c r="W228" i="153" s="1"/>
  <c r="W229" i="153" s="1"/>
  <c r="W230" i="153" s="1"/>
  <c r="W231" i="153" s="1"/>
  <c r="W232" i="153" s="1"/>
  <c r="W233" i="153" s="1"/>
  <c r="W234" i="153" s="1"/>
  <c r="W235" i="153" s="1"/>
  <c r="W236" i="153" s="1"/>
  <c r="W237" i="153" s="1"/>
  <c r="W238" i="153" s="1"/>
  <c r="W239" i="153" s="1"/>
  <c r="W240" i="153" s="1"/>
  <c r="W241" i="153" s="1"/>
  <c r="W242" i="153" s="1"/>
  <c r="W243" i="153" s="1"/>
  <c r="W244" i="153" s="1"/>
  <c r="W245" i="153" s="1"/>
  <c r="W246" i="153" s="1"/>
  <c r="W247" i="153" s="1"/>
  <c r="W248" i="153" s="1"/>
  <c r="W249" i="153" s="1"/>
  <c r="W250" i="153" s="1"/>
  <c r="W251" i="153" s="1"/>
  <c r="W252" i="153" s="1"/>
  <c r="W253" i="153" s="1"/>
  <c r="W254" i="153" s="1"/>
  <c r="W255" i="153" s="1"/>
  <c r="W256" i="153" s="1"/>
  <c r="W257" i="153" s="1"/>
  <c r="W258" i="153" s="1"/>
  <c r="W259" i="153" s="1"/>
  <c r="W260" i="153" s="1"/>
  <c r="W261" i="153" s="1"/>
  <c r="W262" i="153" s="1"/>
  <c r="W263" i="153" s="1"/>
  <c r="W264" i="153" s="1"/>
  <c r="W265" i="153" s="1"/>
  <c r="W266" i="153" s="1"/>
  <c r="W267" i="153" s="1"/>
  <c r="W268" i="153" s="1"/>
  <c r="W269" i="153" s="1"/>
  <c r="W270" i="153" s="1"/>
  <c r="W271" i="153" s="1"/>
  <c r="W272" i="153" s="1"/>
  <c r="W273" i="153" s="1"/>
  <c r="W274" i="153" s="1"/>
  <c r="W275" i="153" s="1"/>
  <c r="W276" i="153" s="1"/>
  <c r="W277" i="153" s="1"/>
  <c r="W278" i="153" s="1"/>
  <c r="W279" i="153" s="1"/>
  <c r="W280" i="153" s="1"/>
  <c r="W281" i="153" s="1"/>
  <c r="W282" i="153" s="1"/>
  <c r="W283" i="153" s="1"/>
  <c r="W284" i="153" s="1"/>
  <c r="W285" i="153" s="1"/>
  <c r="W286" i="153" s="1"/>
  <c r="W287" i="153" s="1"/>
  <c r="W288" i="153" s="1"/>
  <c r="W289" i="153" s="1"/>
  <c r="W290" i="153" s="1"/>
  <c r="W291" i="153" s="1"/>
  <c r="W292" i="153" s="1"/>
  <c r="W293" i="153" s="1"/>
  <c r="W294" i="153" s="1"/>
  <c r="W295" i="153" s="1"/>
  <c r="W296" i="153" s="1"/>
  <c r="W297" i="153" s="1"/>
  <c r="W298" i="153" s="1"/>
  <c r="W299" i="153" s="1"/>
  <c r="W300" i="153" s="1"/>
  <c r="W301" i="153" s="1"/>
  <c r="W302" i="153" s="1"/>
  <c r="W303" i="153" s="1"/>
  <c r="W304" i="153" s="1"/>
  <c r="W305" i="153" s="1"/>
  <c r="W306" i="153" s="1"/>
  <c r="W307" i="153" s="1"/>
  <c r="W308" i="153" s="1"/>
  <c r="W309" i="153" s="1"/>
  <c r="W310" i="153" s="1"/>
  <c r="W311" i="153" s="1"/>
  <c r="W312" i="153" s="1"/>
  <c r="W313" i="153" s="1"/>
  <c r="W314" i="153" s="1"/>
  <c r="W315" i="153" s="1"/>
  <c r="W316" i="153" s="1"/>
  <c r="W317" i="153" s="1"/>
  <c r="W318" i="153" s="1"/>
  <c r="W319" i="153" s="1"/>
  <c r="W320" i="153" s="1"/>
  <c r="W321" i="153" s="1"/>
  <c r="W322" i="153" s="1"/>
  <c r="W323" i="153" s="1"/>
  <c r="W324" i="153" s="1"/>
  <c r="W325" i="153" s="1"/>
  <c r="W326" i="153" s="1"/>
  <c r="W327" i="153" s="1"/>
  <c r="W328" i="153" s="1"/>
  <c r="W329" i="153" s="1"/>
  <c r="W330" i="153" s="1"/>
  <c r="W331" i="153" s="1"/>
  <c r="W332" i="153" s="1"/>
  <c r="W333" i="153" s="1"/>
  <c r="T3" i="153"/>
  <c r="S2" i="153"/>
  <c r="X6" i="153"/>
  <c r="X7" i="153" s="1"/>
  <c r="X8" i="153" s="1"/>
  <c r="X9" i="153" s="1"/>
  <c r="X10" i="153" s="1"/>
  <c r="X11" i="153" s="1"/>
  <c r="X12" i="153" s="1"/>
  <c r="X13" i="153" s="1"/>
  <c r="X14" i="153" s="1"/>
  <c r="X15" i="153" s="1"/>
  <c r="X16" i="153" s="1"/>
  <c r="X17" i="153" s="1"/>
  <c r="X18" i="153" s="1"/>
  <c r="X19" i="153" s="1"/>
  <c r="X20" i="153" s="1"/>
  <c r="X21" i="153" s="1"/>
  <c r="X22" i="153" s="1"/>
  <c r="X23" i="153" s="1"/>
  <c r="X24" i="153" s="1"/>
  <c r="X25" i="153" s="1"/>
  <c r="X26" i="153" s="1"/>
  <c r="X27" i="153" s="1"/>
  <c r="X28" i="153" s="1"/>
  <c r="X29" i="153" s="1"/>
  <c r="X30" i="153" s="1"/>
  <c r="X31" i="153" s="1"/>
  <c r="X32" i="153" s="1"/>
  <c r="X33" i="153" s="1"/>
  <c r="X34" i="153" s="1"/>
  <c r="X35" i="153" s="1"/>
  <c r="X36" i="153" s="1"/>
  <c r="X37" i="153" s="1"/>
  <c r="X38" i="153" s="1"/>
  <c r="X39" i="153" s="1"/>
  <c r="X40" i="153" s="1"/>
  <c r="X41" i="153" s="1"/>
  <c r="X42" i="153" s="1"/>
  <c r="X43" i="153" s="1"/>
  <c r="X44" i="153" s="1"/>
  <c r="X45" i="153" s="1"/>
  <c r="X46" i="153" s="1"/>
  <c r="X47" i="153" s="1"/>
  <c r="X48" i="153" s="1"/>
  <c r="X49" i="153" s="1"/>
  <c r="X50" i="153" s="1"/>
  <c r="X51" i="153" s="1"/>
  <c r="X52" i="153" s="1"/>
  <c r="X53" i="153" s="1"/>
  <c r="X54" i="153" s="1"/>
  <c r="X55" i="153" s="1"/>
  <c r="X56" i="153" s="1"/>
  <c r="X57" i="153" s="1"/>
  <c r="X58" i="153" s="1"/>
  <c r="X59" i="153" s="1"/>
  <c r="X60" i="153" s="1"/>
  <c r="X61" i="153" s="1"/>
  <c r="X62" i="153" s="1"/>
  <c r="X63" i="153" s="1"/>
  <c r="X64" i="153" s="1"/>
  <c r="X65" i="153" s="1"/>
  <c r="X66" i="153" s="1"/>
  <c r="X67" i="153" s="1"/>
  <c r="X68" i="153" s="1"/>
  <c r="X69" i="153" s="1"/>
  <c r="X70" i="153" s="1"/>
  <c r="X71" i="153" s="1"/>
  <c r="X72" i="153" s="1"/>
  <c r="X73" i="153" s="1"/>
  <c r="X74" i="153" s="1"/>
  <c r="X75" i="153" s="1"/>
  <c r="X76" i="153" s="1"/>
  <c r="X77" i="153" s="1"/>
  <c r="X78" i="153" s="1"/>
  <c r="X79" i="153" s="1"/>
  <c r="X80" i="153" s="1"/>
  <c r="X81" i="153" s="1"/>
  <c r="X82" i="153" s="1"/>
  <c r="X83" i="153" s="1"/>
  <c r="X84" i="153" s="1"/>
  <c r="X85" i="153" s="1"/>
  <c r="X86" i="153" s="1"/>
  <c r="X87" i="153" s="1"/>
  <c r="X88" i="153" s="1"/>
  <c r="X89" i="153" s="1"/>
  <c r="X90" i="153" s="1"/>
  <c r="X91" i="153" s="1"/>
  <c r="X92" i="153" s="1"/>
  <c r="X93" i="153" s="1"/>
  <c r="X94" i="153" s="1"/>
  <c r="X95" i="153" s="1"/>
  <c r="X96" i="153" s="1"/>
  <c r="X97" i="153" s="1"/>
  <c r="X98" i="153" s="1"/>
  <c r="X99" i="153" s="1"/>
  <c r="X100" i="153" s="1"/>
  <c r="X101" i="153" s="1"/>
  <c r="X102" i="153" s="1"/>
  <c r="X103" i="153" s="1"/>
  <c r="X104" i="153" s="1"/>
  <c r="X105" i="153" s="1"/>
  <c r="X106" i="153" s="1"/>
  <c r="X107" i="153" s="1"/>
  <c r="X108" i="153" s="1"/>
  <c r="X109" i="153" s="1"/>
  <c r="X110" i="153" s="1"/>
  <c r="X111" i="153" s="1"/>
  <c r="X112" i="153" s="1"/>
  <c r="X113" i="153" s="1"/>
  <c r="X114" i="153" s="1"/>
  <c r="X115" i="153" s="1"/>
  <c r="X116" i="153" s="1"/>
  <c r="X117" i="153" s="1"/>
  <c r="X118" i="153" s="1"/>
  <c r="X119" i="153" s="1"/>
  <c r="X120" i="153" s="1"/>
  <c r="X121" i="153" s="1"/>
  <c r="X122" i="153" s="1"/>
  <c r="X123" i="153" s="1"/>
  <c r="X124" i="153" s="1"/>
  <c r="X125" i="153" s="1"/>
  <c r="X126" i="153" s="1"/>
  <c r="X127" i="153" s="1"/>
  <c r="X128" i="153" s="1"/>
  <c r="X129" i="153" s="1"/>
  <c r="X130" i="153" s="1"/>
  <c r="X131" i="153" s="1"/>
  <c r="X132" i="153" s="1"/>
  <c r="X133" i="153" s="1"/>
  <c r="X134" i="153" s="1"/>
  <c r="X135" i="153" s="1"/>
  <c r="X136" i="153" s="1"/>
  <c r="X137" i="153" s="1"/>
  <c r="X138" i="153" s="1"/>
  <c r="X139" i="153" s="1"/>
  <c r="X140" i="153" s="1"/>
  <c r="X141" i="153" s="1"/>
  <c r="X142" i="153" s="1"/>
  <c r="X143" i="153" s="1"/>
  <c r="X144" i="153" s="1"/>
  <c r="X145" i="153" s="1"/>
  <c r="X146" i="153" s="1"/>
  <c r="X147" i="153" s="1"/>
  <c r="X148" i="153" s="1"/>
  <c r="X149" i="153" s="1"/>
  <c r="X150" i="153" s="1"/>
  <c r="X151" i="153" s="1"/>
  <c r="X152" i="153" s="1"/>
  <c r="X153" i="153" s="1"/>
  <c r="X154" i="153" s="1"/>
  <c r="X155" i="153" s="1"/>
  <c r="X156" i="153" s="1"/>
  <c r="X157" i="153" s="1"/>
  <c r="X158" i="153" s="1"/>
  <c r="X159" i="153" s="1"/>
  <c r="X160" i="153" s="1"/>
  <c r="X161" i="153" s="1"/>
  <c r="X162" i="153" s="1"/>
  <c r="X163" i="153" s="1"/>
  <c r="X164" i="153" s="1"/>
  <c r="X165" i="153" s="1"/>
  <c r="X166" i="153" s="1"/>
  <c r="X167" i="153" s="1"/>
  <c r="X168" i="153" s="1"/>
  <c r="X169" i="153" s="1"/>
  <c r="X170" i="153" s="1"/>
  <c r="X171" i="153" s="1"/>
  <c r="X172" i="153" s="1"/>
  <c r="X173" i="153" s="1"/>
  <c r="X174" i="153" s="1"/>
  <c r="X175" i="153" s="1"/>
  <c r="X176" i="153" s="1"/>
  <c r="X177" i="153" s="1"/>
  <c r="X178" i="153" s="1"/>
  <c r="X179" i="153" s="1"/>
  <c r="X180" i="153" s="1"/>
  <c r="X181" i="153" s="1"/>
  <c r="X182" i="153" s="1"/>
  <c r="X183" i="153" s="1"/>
  <c r="X184" i="153" s="1"/>
  <c r="X185" i="153" s="1"/>
  <c r="X186" i="153" s="1"/>
  <c r="X187" i="153" s="1"/>
  <c r="X188" i="153" s="1"/>
  <c r="X189" i="153" s="1"/>
  <c r="X190" i="153" s="1"/>
  <c r="X191" i="153" s="1"/>
  <c r="X192" i="153" s="1"/>
  <c r="X193" i="153" s="1"/>
  <c r="X194" i="153" s="1"/>
  <c r="X195" i="153" s="1"/>
  <c r="X196" i="153" s="1"/>
  <c r="X197" i="153" s="1"/>
  <c r="X198" i="153" s="1"/>
  <c r="X199" i="153" s="1"/>
  <c r="X200" i="153" s="1"/>
  <c r="X201" i="153" s="1"/>
  <c r="X202" i="153" s="1"/>
  <c r="X203" i="153" s="1"/>
  <c r="X204" i="153" s="1"/>
  <c r="X205" i="153" s="1"/>
  <c r="X206" i="153" s="1"/>
  <c r="X207" i="153" s="1"/>
  <c r="X208" i="153" s="1"/>
  <c r="X209" i="153" s="1"/>
  <c r="X210" i="153" s="1"/>
  <c r="X211" i="153" s="1"/>
  <c r="X212" i="153" s="1"/>
  <c r="X213" i="153" s="1"/>
  <c r="X214" i="153" s="1"/>
  <c r="X215" i="153" s="1"/>
  <c r="X216" i="153" s="1"/>
  <c r="X217" i="153" s="1"/>
  <c r="X218" i="153" s="1"/>
  <c r="X219" i="153" s="1"/>
  <c r="X220" i="153" s="1"/>
  <c r="X221" i="153" s="1"/>
  <c r="X222" i="153" s="1"/>
  <c r="X223" i="153" s="1"/>
  <c r="X224" i="153" s="1"/>
  <c r="X225" i="153" s="1"/>
  <c r="X226" i="153" s="1"/>
  <c r="X227" i="153" s="1"/>
  <c r="X228" i="153" s="1"/>
  <c r="X229" i="153" s="1"/>
  <c r="X230" i="153" s="1"/>
  <c r="X231" i="153" s="1"/>
  <c r="X232" i="153" s="1"/>
  <c r="X233" i="153" s="1"/>
  <c r="X234" i="153" s="1"/>
  <c r="X235" i="153" s="1"/>
  <c r="X236" i="153" s="1"/>
  <c r="X237" i="153" s="1"/>
  <c r="X238" i="153" s="1"/>
  <c r="X239" i="153" s="1"/>
  <c r="X240" i="153" s="1"/>
  <c r="X241" i="153" s="1"/>
  <c r="X242" i="153" s="1"/>
  <c r="X243" i="153" s="1"/>
  <c r="X244" i="153" s="1"/>
  <c r="X245" i="153" s="1"/>
  <c r="X246" i="153" s="1"/>
  <c r="X247" i="153" s="1"/>
  <c r="X248" i="153" s="1"/>
  <c r="X249" i="153" s="1"/>
  <c r="X250" i="153" s="1"/>
  <c r="X251" i="153" s="1"/>
  <c r="X252" i="153" s="1"/>
  <c r="X253" i="153" s="1"/>
  <c r="X254" i="153" s="1"/>
  <c r="X255" i="153" s="1"/>
  <c r="X256" i="153" s="1"/>
  <c r="X257" i="153" s="1"/>
  <c r="X258" i="153" s="1"/>
  <c r="X259" i="153" s="1"/>
  <c r="X260" i="153" s="1"/>
  <c r="X261" i="153" s="1"/>
  <c r="X262" i="153" s="1"/>
  <c r="X263" i="153" s="1"/>
  <c r="X264" i="153" s="1"/>
  <c r="X265" i="153" s="1"/>
  <c r="X266" i="153" s="1"/>
  <c r="X267" i="153" s="1"/>
  <c r="X268" i="153" s="1"/>
  <c r="X269" i="153" s="1"/>
  <c r="X270" i="153" s="1"/>
  <c r="X271" i="153" s="1"/>
  <c r="X272" i="153" s="1"/>
  <c r="X273" i="153" s="1"/>
  <c r="X274" i="153" s="1"/>
  <c r="X275" i="153" s="1"/>
  <c r="X276" i="153" s="1"/>
  <c r="X277" i="153" s="1"/>
  <c r="X278" i="153" s="1"/>
  <c r="X279" i="153" s="1"/>
  <c r="X280" i="153" s="1"/>
  <c r="X281" i="153" s="1"/>
  <c r="X282" i="153" s="1"/>
  <c r="X283" i="153" s="1"/>
  <c r="X284" i="153" s="1"/>
  <c r="X285" i="153" s="1"/>
  <c r="X286" i="153" s="1"/>
  <c r="X287" i="153" s="1"/>
  <c r="X288" i="153" s="1"/>
  <c r="X289" i="153" s="1"/>
  <c r="X290" i="153" s="1"/>
  <c r="X291" i="153" s="1"/>
  <c r="X292" i="153" s="1"/>
  <c r="X293" i="153" s="1"/>
  <c r="X294" i="153" s="1"/>
  <c r="X295" i="153" s="1"/>
  <c r="X296" i="153" s="1"/>
  <c r="X297" i="153" s="1"/>
  <c r="X298" i="153" s="1"/>
  <c r="X299" i="153" s="1"/>
  <c r="X300" i="153" s="1"/>
  <c r="X301" i="153" s="1"/>
  <c r="X302" i="153" s="1"/>
  <c r="X303" i="153" s="1"/>
  <c r="X304" i="153" s="1"/>
  <c r="X305" i="153" s="1"/>
  <c r="X306" i="153" s="1"/>
  <c r="X307" i="153" s="1"/>
  <c r="X308" i="153" s="1"/>
  <c r="X309" i="153" s="1"/>
  <c r="X310" i="153" s="1"/>
  <c r="X311" i="153" s="1"/>
  <c r="X312" i="153" s="1"/>
  <c r="X313" i="153" s="1"/>
  <c r="X314" i="153" s="1"/>
  <c r="X315" i="153" s="1"/>
  <c r="X316" i="153" s="1"/>
  <c r="X317" i="153" s="1"/>
  <c r="X318" i="153" s="1"/>
  <c r="X319" i="153" s="1"/>
  <c r="X320" i="153" s="1"/>
  <c r="X321" i="153" s="1"/>
  <c r="X322" i="153" s="1"/>
  <c r="X323" i="153" s="1"/>
  <c r="X324" i="153" s="1"/>
  <c r="X325" i="153" s="1"/>
  <c r="X326" i="153" s="1"/>
  <c r="X327" i="153" s="1"/>
  <c r="X328" i="153" s="1"/>
  <c r="X329" i="153" s="1"/>
  <c r="X330" i="153" s="1"/>
  <c r="X331" i="153" s="1"/>
  <c r="X332" i="153" s="1"/>
  <c r="X333" i="153" s="1"/>
  <c r="V3" i="152"/>
  <c r="V4" i="152" s="1"/>
  <c r="V5" i="152" s="1"/>
  <c r="V6" i="152" s="1"/>
  <c r="V7" i="152" s="1"/>
  <c r="V8" i="152" s="1"/>
  <c r="V9" i="152" s="1"/>
  <c r="V10" i="152" s="1"/>
  <c r="V11" i="152" s="1"/>
  <c r="V12" i="152" s="1"/>
  <c r="V13" i="152" s="1"/>
  <c r="V14" i="152" s="1"/>
  <c r="V15" i="152" s="1"/>
  <c r="V16" i="152" s="1"/>
  <c r="V17" i="152" s="1"/>
  <c r="V18" i="152" s="1"/>
  <c r="V19" i="152" s="1"/>
  <c r="V20" i="152" s="1"/>
  <c r="V21" i="152" s="1"/>
  <c r="V22" i="152" s="1"/>
  <c r="V23" i="152" s="1"/>
  <c r="V24" i="152" s="1"/>
  <c r="V25" i="152" s="1"/>
  <c r="V26" i="152" s="1"/>
  <c r="V27" i="152" s="1"/>
  <c r="V28" i="152" s="1"/>
  <c r="V29" i="152" s="1"/>
  <c r="V30" i="152" s="1"/>
  <c r="V31" i="152" s="1"/>
  <c r="V32" i="152" s="1"/>
  <c r="V33" i="152" s="1"/>
  <c r="V34" i="152" s="1"/>
  <c r="V35" i="152" s="1"/>
  <c r="V36" i="152" s="1"/>
  <c r="V37" i="152" s="1"/>
  <c r="V38" i="152" s="1"/>
  <c r="V39" i="152" s="1"/>
  <c r="V40" i="152" s="1"/>
  <c r="V41" i="152" s="1"/>
  <c r="V42" i="152" s="1"/>
  <c r="V43" i="152" s="1"/>
  <c r="V44" i="152" s="1"/>
  <c r="V45" i="152" s="1"/>
  <c r="V46" i="152" s="1"/>
  <c r="V47" i="152" s="1"/>
  <c r="V48" i="152" s="1"/>
  <c r="V49" i="152" s="1"/>
  <c r="V50" i="152" s="1"/>
  <c r="V51" i="152" s="1"/>
  <c r="V52" i="152" s="1"/>
  <c r="V53" i="152" s="1"/>
  <c r="V54" i="152" s="1"/>
  <c r="V55" i="152" s="1"/>
  <c r="V56" i="152" s="1"/>
  <c r="V57" i="152" s="1"/>
  <c r="V58" i="152" s="1"/>
  <c r="V59" i="152" s="1"/>
  <c r="V60" i="152" s="1"/>
  <c r="V61" i="152" s="1"/>
  <c r="V62" i="152" s="1"/>
  <c r="V63" i="152" s="1"/>
  <c r="V64" i="152" s="1"/>
  <c r="V65" i="152" s="1"/>
  <c r="V66" i="152" s="1"/>
  <c r="V67" i="152" s="1"/>
  <c r="V68" i="152" s="1"/>
  <c r="V69" i="152" s="1"/>
  <c r="V70" i="152" s="1"/>
  <c r="V71" i="152" s="1"/>
  <c r="V72" i="152" s="1"/>
  <c r="V73" i="152" s="1"/>
  <c r="V74" i="152" s="1"/>
  <c r="V75" i="152" s="1"/>
  <c r="V76" i="152" s="1"/>
  <c r="V77" i="152" s="1"/>
  <c r="V78" i="152" s="1"/>
  <c r="V79" i="152" s="1"/>
  <c r="V80" i="152" s="1"/>
  <c r="V81" i="152" s="1"/>
  <c r="V82" i="152" s="1"/>
  <c r="V83" i="152" s="1"/>
  <c r="V84" i="152" s="1"/>
  <c r="V85" i="152" s="1"/>
  <c r="V86" i="152" s="1"/>
  <c r="V87" i="152" s="1"/>
  <c r="V88" i="152" s="1"/>
  <c r="V89" i="152" s="1"/>
  <c r="V90" i="152" s="1"/>
  <c r="V91" i="152" s="1"/>
  <c r="V92" i="152" s="1"/>
  <c r="V93" i="152" s="1"/>
  <c r="V94" i="152" s="1"/>
  <c r="V95" i="152" s="1"/>
  <c r="V96" i="152" s="1"/>
  <c r="V97" i="152" s="1"/>
  <c r="V98" i="152" s="1"/>
  <c r="V99" i="152" s="1"/>
  <c r="V100" i="152" s="1"/>
  <c r="V101" i="152" s="1"/>
  <c r="V102" i="152" s="1"/>
  <c r="V103" i="152" s="1"/>
  <c r="V104" i="152" s="1"/>
  <c r="V105" i="152" s="1"/>
  <c r="V106" i="152" s="1"/>
  <c r="V107" i="152" s="1"/>
  <c r="V108" i="152" s="1"/>
  <c r="V109" i="152" s="1"/>
  <c r="V110" i="152" s="1"/>
  <c r="V111" i="152" s="1"/>
  <c r="V112" i="152" s="1"/>
  <c r="V113" i="152" s="1"/>
  <c r="V114" i="152" s="1"/>
  <c r="V115" i="152" s="1"/>
  <c r="V116" i="152" s="1"/>
  <c r="V117" i="152" s="1"/>
  <c r="V118" i="152" s="1"/>
  <c r="V119" i="152" s="1"/>
  <c r="V120" i="152" s="1"/>
  <c r="V121" i="152" s="1"/>
  <c r="V122" i="152" s="1"/>
  <c r="V123" i="152" s="1"/>
  <c r="V124" i="152" s="1"/>
  <c r="V125" i="152" s="1"/>
  <c r="V126" i="152" s="1"/>
  <c r="V127" i="152" s="1"/>
  <c r="V128" i="152" s="1"/>
  <c r="V129" i="152" s="1"/>
  <c r="V130" i="152" s="1"/>
  <c r="V131" i="152" s="1"/>
  <c r="V132" i="152" s="1"/>
  <c r="V133" i="152" s="1"/>
  <c r="V134" i="152" s="1"/>
  <c r="V135" i="152" s="1"/>
  <c r="V136" i="152" s="1"/>
  <c r="V137" i="152" s="1"/>
  <c r="V138" i="152" s="1"/>
  <c r="V139" i="152" s="1"/>
  <c r="V140" i="152" s="1"/>
  <c r="V141" i="152" s="1"/>
  <c r="V142" i="152" s="1"/>
  <c r="V143" i="152" s="1"/>
  <c r="V144" i="152" s="1"/>
  <c r="V145" i="152" s="1"/>
  <c r="V146" i="152" s="1"/>
  <c r="V147" i="152" s="1"/>
  <c r="V148" i="152" s="1"/>
  <c r="V149" i="152" s="1"/>
  <c r="V150" i="152" s="1"/>
  <c r="V151" i="152" s="1"/>
  <c r="V152" i="152" s="1"/>
  <c r="V153" i="152" s="1"/>
  <c r="V154" i="152" s="1"/>
  <c r="V155" i="152" s="1"/>
  <c r="V156" i="152" s="1"/>
  <c r="V157" i="152" s="1"/>
  <c r="V158" i="152" s="1"/>
  <c r="V159" i="152" s="1"/>
  <c r="V160" i="152" s="1"/>
  <c r="V161" i="152" s="1"/>
  <c r="V162" i="152" s="1"/>
  <c r="V163" i="152" s="1"/>
  <c r="V164" i="152" s="1"/>
  <c r="V165" i="152" s="1"/>
  <c r="V166" i="152" s="1"/>
  <c r="V167" i="152" s="1"/>
  <c r="V168" i="152" s="1"/>
  <c r="V169" i="152" s="1"/>
  <c r="V170" i="152" s="1"/>
  <c r="V171" i="152" s="1"/>
  <c r="V172" i="152" s="1"/>
  <c r="V173" i="152" s="1"/>
  <c r="V174" i="152" s="1"/>
  <c r="V175" i="152" s="1"/>
  <c r="V176" i="152" s="1"/>
  <c r="V177" i="152" s="1"/>
  <c r="V178" i="152" s="1"/>
  <c r="V179" i="152" s="1"/>
  <c r="V180" i="152" s="1"/>
  <c r="V181" i="152" s="1"/>
  <c r="V182" i="152" s="1"/>
  <c r="V183" i="152" s="1"/>
  <c r="V184" i="152" s="1"/>
  <c r="V185" i="152" s="1"/>
  <c r="V186" i="152" s="1"/>
  <c r="V187" i="152" s="1"/>
  <c r="V188" i="152" s="1"/>
  <c r="V189" i="152" s="1"/>
  <c r="V190" i="152" s="1"/>
  <c r="V191" i="152" s="1"/>
  <c r="V192" i="152" s="1"/>
  <c r="V193" i="152" s="1"/>
  <c r="V194" i="152" s="1"/>
  <c r="V195" i="152" s="1"/>
  <c r="V196" i="152" s="1"/>
  <c r="V197" i="152" s="1"/>
  <c r="V198" i="152" s="1"/>
  <c r="V199" i="152" s="1"/>
  <c r="V200" i="152" s="1"/>
  <c r="V201" i="152" s="1"/>
  <c r="V202" i="152" s="1"/>
  <c r="V203" i="152" s="1"/>
  <c r="V204" i="152" s="1"/>
  <c r="V205" i="152" s="1"/>
  <c r="V206" i="152" s="1"/>
  <c r="V207" i="152" s="1"/>
  <c r="V208" i="152" s="1"/>
  <c r="V209" i="152" s="1"/>
  <c r="V210" i="152" s="1"/>
  <c r="V211" i="152" s="1"/>
  <c r="V212" i="152" s="1"/>
  <c r="V213" i="152" s="1"/>
  <c r="V214" i="152" s="1"/>
  <c r="V215" i="152" s="1"/>
  <c r="V216" i="152" s="1"/>
  <c r="V217" i="152" s="1"/>
  <c r="V218" i="152" s="1"/>
  <c r="V219" i="152" s="1"/>
  <c r="V220" i="152" s="1"/>
  <c r="V221" i="152" s="1"/>
  <c r="V222" i="152" s="1"/>
  <c r="V223" i="152" s="1"/>
  <c r="V224" i="152" s="1"/>
  <c r="V225" i="152" s="1"/>
  <c r="V226" i="152" s="1"/>
  <c r="V227" i="152" s="1"/>
  <c r="V228" i="152" s="1"/>
  <c r="V229" i="152" s="1"/>
  <c r="V230" i="152" s="1"/>
  <c r="V231" i="152" s="1"/>
  <c r="V232" i="152" s="1"/>
  <c r="V233" i="152" s="1"/>
  <c r="V234" i="152" s="1"/>
  <c r="V235" i="152" s="1"/>
  <c r="V236" i="152" s="1"/>
  <c r="V237" i="152" s="1"/>
  <c r="V238" i="152" s="1"/>
  <c r="V239" i="152" s="1"/>
  <c r="V240" i="152" s="1"/>
  <c r="V241" i="152" s="1"/>
  <c r="V242" i="152" s="1"/>
  <c r="V243" i="152" s="1"/>
  <c r="V244" i="152" s="1"/>
  <c r="V245" i="152" s="1"/>
  <c r="V246" i="152" s="1"/>
  <c r="V247" i="152" s="1"/>
  <c r="V248" i="152" s="1"/>
  <c r="V249" i="152" s="1"/>
  <c r="V250" i="152" s="1"/>
  <c r="V251" i="152" s="1"/>
  <c r="V252" i="152" s="1"/>
  <c r="V253" i="152" s="1"/>
  <c r="V254" i="152" s="1"/>
  <c r="V255" i="152" s="1"/>
  <c r="V256" i="152" s="1"/>
  <c r="V257" i="152" s="1"/>
  <c r="V258" i="152" s="1"/>
  <c r="V259" i="152" s="1"/>
  <c r="V260" i="152" s="1"/>
  <c r="V261" i="152" s="1"/>
  <c r="V262" i="152" s="1"/>
  <c r="V263" i="152" s="1"/>
  <c r="V264" i="152" s="1"/>
  <c r="V265" i="152" s="1"/>
  <c r="V266" i="152" s="1"/>
  <c r="V267" i="152" s="1"/>
  <c r="V268" i="152" s="1"/>
  <c r="V269" i="152" s="1"/>
  <c r="V270" i="152" s="1"/>
  <c r="V271" i="152" s="1"/>
  <c r="V272" i="152" s="1"/>
  <c r="V273" i="152" s="1"/>
  <c r="V274" i="152" s="1"/>
  <c r="V275" i="152" s="1"/>
  <c r="V276" i="152" s="1"/>
  <c r="V277" i="152" s="1"/>
  <c r="V278" i="152" s="1"/>
  <c r="V279" i="152" s="1"/>
  <c r="V280" i="152" s="1"/>
  <c r="V281" i="152" s="1"/>
  <c r="V282" i="152" s="1"/>
  <c r="V283" i="152" s="1"/>
  <c r="V284" i="152" s="1"/>
  <c r="V285" i="152" s="1"/>
  <c r="V286" i="152" s="1"/>
  <c r="V287" i="152" s="1"/>
  <c r="V288" i="152" s="1"/>
  <c r="V289" i="152" s="1"/>
  <c r="V290" i="152" s="1"/>
  <c r="V291" i="152" s="1"/>
  <c r="V292" i="152" s="1"/>
  <c r="V293" i="152" s="1"/>
  <c r="V294" i="152" s="1"/>
  <c r="V295" i="152" s="1"/>
  <c r="V296" i="152" s="1"/>
  <c r="V297" i="152" s="1"/>
  <c r="V298" i="152" s="1"/>
  <c r="V299" i="152" s="1"/>
  <c r="V300" i="152" s="1"/>
  <c r="V301" i="152" s="1"/>
  <c r="V302" i="152" s="1"/>
  <c r="V303" i="152" s="1"/>
  <c r="V304" i="152" s="1"/>
  <c r="V305" i="152" s="1"/>
  <c r="V306" i="152" s="1"/>
  <c r="V307" i="152" s="1"/>
  <c r="V308" i="152" s="1"/>
  <c r="V309" i="152" s="1"/>
  <c r="V310" i="152" s="1"/>
  <c r="V311" i="152" s="1"/>
  <c r="V312" i="152" s="1"/>
  <c r="V313" i="152" s="1"/>
  <c r="V314" i="152" s="1"/>
  <c r="V315" i="152" s="1"/>
  <c r="V316" i="152" s="1"/>
  <c r="V317" i="152" s="1"/>
  <c r="V318" i="152" s="1"/>
  <c r="V319" i="152" s="1"/>
  <c r="V320" i="152" s="1"/>
  <c r="V321" i="152" s="1"/>
  <c r="V322" i="152" s="1"/>
  <c r="V323" i="152" s="1"/>
  <c r="V324" i="152" s="1"/>
  <c r="V325" i="152" s="1"/>
  <c r="V326" i="152" s="1"/>
  <c r="V327" i="152" s="1"/>
  <c r="V328" i="152" s="1"/>
  <c r="V329" i="152" s="1"/>
  <c r="V330" i="152" s="1"/>
  <c r="V331" i="152" s="1"/>
  <c r="V332" i="152" s="1"/>
  <c r="V333" i="152" s="1"/>
  <c r="U4" i="152"/>
  <c r="U5" i="152" s="1"/>
  <c r="U6" i="152" s="1"/>
  <c r="U7" i="152" s="1"/>
  <c r="U8" i="152" s="1"/>
  <c r="U9" i="152" s="1"/>
  <c r="U10" i="152" s="1"/>
  <c r="U11" i="152" s="1"/>
  <c r="U12" i="152" s="1"/>
  <c r="U13" i="152" s="1"/>
  <c r="U14" i="152" s="1"/>
  <c r="U15" i="152" s="1"/>
  <c r="U16" i="152" s="1"/>
  <c r="U17" i="152" s="1"/>
  <c r="U18" i="152" s="1"/>
  <c r="U19" i="152" s="1"/>
  <c r="U20" i="152" s="1"/>
  <c r="U21" i="152" s="1"/>
  <c r="U22" i="152" s="1"/>
  <c r="U23" i="152" s="1"/>
  <c r="U24" i="152" s="1"/>
  <c r="U25" i="152" s="1"/>
  <c r="U26" i="152" s="1"/>
  <c r="U27" i="152" s="1"/>
  <c r="U28" i="152" s="1"/>
  <c r="U29" i="152" s="1"/>
  <c r="U30" i="152" s="1"/>
  <c r="U31" i="152" s="1"/>
  <c r="U32" i="152" s="1"/>
  <c r="U33" i="152" s="1"/>
  <c r="U34" i="152" s="1"/>
  <c r="U35" i="152" s="1"/>
  <c r="U36" i="152" s="1"/>
  <c r="U37" i="152" s="1"/>
  <c r="U38" i="152" s="1"/>
  <c r="U39" i="152" s="1"/>
  <c r="U40" i="152" s="1"/>
  <c r="U41" i="152" s="1"/>
  <c r="U42" i="152" s="1"/>
  <c r="U43" i="152" s="1"/>
  <c r="U44" i="152" s="1"/>
  <c r="U45" i="152" s="1"/>
  <c r="U46" i="152" s="1"/>
  <c r="U47" i="152" s="1"/>
  <c r="U48" i="152" s="1"/>
  <c r="U49" i="152" s="1"/>
  <c r="U50" i="152" s="1"/>
  <c r="U51" i="152" s="1"/>
  <c r="U52" i="152" s="1"/>
  <c r="U53" i="152" s="1"/>
  <c r="U54" i="152" s="1"/>
  <c r="U55" i="152" s="1"/>
  <c r="U56" i="152" s="1"/>
  <c r="U57" i="152" s="1"/>
  <c r="U58" i="152" s="1"/>
  <c r="U59" i="152" s="1"/>
  <c r="U60" i="152" s="1"/>
  <c r="U61" i="152" s="1"/>
  <c r="U62" i="152" s="1"/>
  <c r="U63" i="152" s="1"/>
  <c r="U64" i="152" s="1"/>
  <c r="U65" i="152" s="1"/>
  <c r="U66" i="152" s="1"/>
  <c r="U67" i="152" s="1"/>
  <c r="U68" i="152" s="1"/>
  <c r="U69" i="152" s="1"/>
  <c r="U70" i="152" s="1"/>
  <c r="U71" i="152" s="1"/>
  <c r="U72" i="152" s="1"/>
  <c r="U73" i="152" s="1"/>
  <c r="U74" i="152" s="1"/>
  <c r="U75" i="152" s="1"/>
  <c r="U76" i="152" s="1"/>
  <c r="U77" i="152" s="1"/>
  <c r="U78" i="152" s="1"/>
  <c r="U79" i="152" s="1"/>
  <c r="U80" i="152" s="1"/>
  <c r="U81" i="152" s="1"/>
  <c r="U82" i="152" s="1"/>
  <c r="U83" i="152" s="1"/>
  <c r="U84" i="152" s="1"/>
  <c r="U85" i="152" s="1"/>
  <c r="U86" i="152" s="1"/>
  <c r="U87" i="152" s="1"/>
  <c r="U88" i="152" s="1"/>
  <c r="U89" i="152" s="1"/>
  <c r="U90" i="152" s="1"/>
  <c r="U91" i="152" s="1"/>
  <c r="U92" i="152" s="1"/>
  <c r="U93" i="152" s="1"/>
  <c r="U94" i="152" s="1"/>
  <c r="U95" i="152" s="1"/>
  <c r="U96" i="152" s="1"/>
  <c r="U97" i="152" s="1"/>
  <c r="U98" i="152" s="1"/>
  <c r="U99" i="152" s="1"/>
  <c r="U100" i="152" s="1"/>
  <c r="U101" i="152" s="1"/>
  <c r="U102" i="152" s="1"/>
  <c r="U103" i="152" s="1"/>
  <c r="U104" i="152" s="1"/>
  <c r="U105" i="152" s="1"/>
  <c r="U106" i="152" s="1"/>
  <c r="U107" i="152" s="1"/>
  <c r="U108" i="152" s="1"/>
  <c r="U109" i="152" s="1"/>
  <c r="U110" i="152" s="1"/>
  <c r="U111" i="152" s="1"/>
  <c r="U112" i="152" s="1"/>
  <c r="U113" i="152" s="1"/>
  <c r="U114" i="152" s="1"/>
  <c r="U115" i="152" s="1"/>
  <c r="U116" i="152" s="1"/>
  <c r="U117" i="152" s="1"/>
  <c r="U118" i="152" s="1"/>
  <c r="U119" i="152" s="1"/>
  <c r="U120" i="152" s="1"/>
  <c r="U121" i="152" s="1"/>
  <c r="U122" i="152" s="1"/>
  <c r="U123" i="152" s="1"/>
  <c r="U124" i="152" s="1"/>
  <c r="U125" i="152" s="1"/>
  <c r="U126" i="152" s="1"/>
  <c r="U127" i="152" s="1"/>
  <c r="U128" i="152" s="1"/>
  <c r="U129" i="152" s="1"/>
  <c r="U130" i="152" s="1"/>
  <c r="U131" i="152" s="1"/>
  <c r="U132" i="152" s="1"/>
  <c r="U133" i="152" s="1"/>
  <c r="U134" i="152" s="1"/>
  <c r="U135" i="152" s="1"/>
  <c r="U136" i="152" s="1"/>
  <c r="U137" i="152" s="1"/>
  <c r="U138" i="152" s="1"/>
  <c r="U139" i="152" s="1"/>
  <c r="U140" i="152" s="1"/>
  <c r="U141" i="152" s="1"/>
  <c r="U142" i="152" s="1"/>
  <c r="U143" i="152" s="1"/>
  <c r="U144" i="152" s="1"/>
  <c r="U145" i="152" s="1"/>
  <c r="U146" i="152" s="1"/>
  <c r="U147" i="152" s="1"/>
  <c r="U148" i="152" s="1"/>
  <c r="U149" i="152" s="1"/>
  <c r="U150" i="152" s="1"/>
  <c r="U151" i="152" s="1"/>
  <c r="U152" i="152" s="1"/>
  <c r="U153" i="152" s="1"/>
  <c r="U154" i="152" s="1"/>
  <c r="U155" i="152" s="1"/>
  <c r="U156" i="152" s="1"/>
  <c r="U157" i="152" s="1"/>
  <c r="U158" i="152" s="1"/>
  <c r="U159" i="152" s="1"/>
  <c r="U160" i="152" s="1"/>
  <c r="U161" i="152" s="1"/>
  <c r="U162" i="152" s="1"/>
  <c r="U163" i="152" s="1"/>
  <c r="U164" i="152" s="1"/>
  <c r="U165" i="152" s="1"/>
  <c r="U166" i="152" s="1"/>
  <c r="U167" i="152" s="1"/>
  <c r="U168" i="152" s="1"/>
  <c r="U169" i="152" s="1"/>
  <c r="U170" i="152" s="1"/>
  <c r="U171" i="152" s="1"/>
  <c r="U172" i="152" s="1"/>
  <c r="U173" i="152" s="1"/>
  <c r="U174" i="152" s="1"/>
  <c r="U175" i="152" s="1"/>
  <c r="U176" i="152" s="1"/>
  <c r="U177" i="152" s="1"/>
  <c r="U178" i="152" s="1"/>
  <c r="U179" i="152" s="1"/>
  <c r="U180" i="152" s="1"/>
  <c r="U181" i="152" s="1"/>
  <c r="U182" i="152" s="1"/>
  <c r="U183" i="152" s="1"/>
  <c r="U184" i="152" s="1"/>
  <c r="U185" i="152" s="1"/>
  <c r="U186" i="152" s="1"/>
  <c r="U187" i="152" s="1"/>
  <c r="U188" i="152" s="1"/>
  <c r="U189" i="152" s="1"/>
  <c r="U190" i="152" s="1"/>
  <c r="U191" i="152" s="1"/>
  <c r="U192" i="152" s="1"/>
  <c r="U193" i="152" s="1"/>
  <c r="U194" i="152" s="1"/>
  <c r="U195" i="152" s="1"/>
  <c r="U196" i="152" s="1"/>
  <c r="U197" i="152" s="1"/>
  <c r="U198" i="152" s="1"/>
  <c r="U199" i="152" s="1"/>
  <c r="U200" i="152" s="1"/>
  <c r="U201" i="152" s="1"/>
  <c r="U202" i="152" s="1"/>
  <c r="U203" i="152" s="1"/>
  <c r="U204" i="152" s="1"/>
  <c r="U205" i="152" s="1"/>
  <c r="U206" i="152" s="1"/>
  <c r="U207" i="152" s="1"/>
  <c r="U208" i="152" s="1"/>
  <c r="U209" i="152" s="1"/>
  <c r="U210" i="152" s="1"/>
  <c r="U211" i="152" s="1"/>
  <c r="U212" i="152" s="1"/>
  <c r="U213" i="152" s="1"/>
  <c r="U214" i="152" s="1"/>
  <c r="U215" i="152" s="1"/>
  <c r="U216" i="152" s="1"/>
  <c r="U217" i="152" s="1"/>
  <c r="U218" i="152" s="1"/>
  <c r="U219" i="152" s="1"/>
  <c r="U220" i="152" s="1"/>
  <c r="U221" i="152" s="1"/>
  <c r="U222" i="152" s="1"/>
  <c r="U223" i="152" s="1"/>
  <c r="U224" i="152" s="1"/>
  <c r="U225" i="152" s="1"/>
  <c r="U226" i="152" s="1"/>
  <c r="U227" i="152" s="1"/>
  <c r="U228" i="152" s="1"/>
  <c r="U229" i="152" s="1"/>
  <c r="U230" i="152" s="1"/>
  <c r="U231" i="152" s="1"/>
  <c r="U232" i="152" s="1"/>
  <c r="U233" i="152" s="1"/>
  <c r="U234" i="152" s="1"/>
  <c r="U235" i="152" s="1"/>
  <c r="U236" i="152" s="1"/>
  <c r="U237" i="152" s="1"/>
  <c r="U238" i="152" s="1"/>
  <c r="U239" i="152" s="1"/>
  <c r="U240" i="152" s="1"/>
  <c r="U241" i="152" s="1"/>
  <c r="U242" i="152" s="1"/>
  <c r="U243" i="152" s="1"/>
  <c r="U244" i="152" s="1"/>
  <c r="U245" i="152" s="1"/>
  <c r="U246" i="152" s="1"/>
  <c r="U247" i="152" s="1"/>
  <c r="U248" i="152" s="1"/>
  <c r="U249" i="152" s="1"/>
  <c r="U250" i="152" s="1"/>
  <c r="U251" i="152" s="1"/>
  <c r="U252" i="152" s="1"/>
  <c r="U253" i="152" s="1"/>
  <c r="U254" i="152" s="1"/>
  <c r="U255" i="152" s="1"/>
  <c r="U256" i="152" s="1"/>
  <c r="U257" i="152" s="1"/>
  <c r="U258" i="152" s="1"/>
  <c r="U259" i="152" s="1"/>
  <c r="U260" i="152" s="1"/>
  <c r="U261" i="152" s="1"/>
  <c r="U262" i="152" s="1"/>
  <c r="U263" i="152" s="1"/>
  <c r="U264" i="152" s="1"/>
  <c r="U265" i="152" s="1"/>
  <c r="U266" i="152" s="1"/>
  <c r="U267" i="152" s="1"/>
  <c r="U268" i="152" s="1"/>
  <c r="U269" i="152" s="1"/>
  <c r="U270" i="152" s="1"/>
  <c r="U271" i="152" s="1"/>
  <c r="U272" i="152" s="1"/>
  <c r="U273" i="152" s="1"/>
  <c r="U274" i="152" s="1"/>
  <c r="U275" i="152" s="1"/>
  <c r="U276" i="152" s="1"/>
  <c r="U277" i="152" s="1"/>
  <c r="U278" i="152" s="1"/>
  <c r="U279" i="152" s="1"/>
  <c r="U280" i="152" s="1"/>
  <c r="U281" i="152" s="1"/>
  <c r="U282" i="152" s="1"/>
  <c r="U283" i="152" s="1"/>
  <c r="U284" i="152" s="1"/>
  <c r="U285" i="152" s="1"/>
  <c r="U286" i="152" s="1"/>
  <c r="U287" i="152" s="1"/>
  <c r="U288" i="152" s="1"/>
  <c r="U289" i="152" s="1"/>
  <c r="U290" i="152" s="1"/>
  <c r="U291" i="152" s="1"/>
  <c r="U292" i="152" s="1"/>
  <c r="U293" i="152" s="1"/>
  <c r="U294" i="152" s="1"/>
  <c r="U295" i="152" s="1"/>
  <c r="U296" i="152" s="1"/>
  <c r="U297" i="152" s="1"/>
  <c r="U298" i="152" s="1"/>
  <c r="U299" i="152" s="1"/>
  <c r="U300" i="152" s="1"/>
  <c r="U301" i="152" s="1"/>
  <c r="U302" i="152" s="1"/>
  <c r="U303" i="152" s="1"/>
  <c r="U304" i="152" s="1"/>
  <c r="U305" i="152" s="1"/>
  <c r="U306" i="152" s="1"/>
  <c r="U307" i="152" s="1"/>
  <c r="U308" i="152" s="1"/>
  <c r="U309" i="152" s="1"/>
  <c r="U310" i="152" s="1"/>
  <c r="U311" i="152" s="1"/>
  <c r="U312" i="152" s="1"/>
  <c r="U313" i="152" s="1"/>
  <c r="U314" i="152" s="1"/>
  <c r="U315" i="152" s="1"/>
  <c r="U316" i="152" s="1"/>
  <c r="U317" i="152" s="1"/>
  <c r="U318" i="152" s="1"/>
  <c r="U319" i="152" s="1"/>
  <c r="U320" i="152" s="1"/>
  <c r="U321" i="152" s="1"/>
  <c r="U322" i="152" s="1"/>
  <c r="U323" i="152" s="1"/>
  <c r="U324" i="152" s="1"/>
  <c r="U325" i="152" s="1"/>
  <c r="U326" i="152" s="1"/>
  <c r="U327" i="152" s="1"/>
  <c r="U328" i="152" s="1"/>
  <c r="U329" i="152" s="1"/>
  <c r="U330" i="152" s="1"/>
  <c r="U331" i="152" s="1"/>
  <c r="U332" i="152" s="1"/>
  <c r="U333" i="152" s="1"/>
  <c r="W4" i="152"/>
  <c r="W5" i="152" s="1"/>
  <c r="W6" i="152" s="1"/>
  <c r="W7" i="152" s="1"/>
  <c r="W8" i="152" s="1"/>
  <c r="W9" i="152" s="1"/>
  <c r="W10" i="152" s="1"/>
  <c r="W11" i="152" s="1"/>
  <c r="W12" i="152" s="1"/>
  <c r="W13" i="152" s="1"/>
  <c r="W14" i="152" s="1"/>
  <c r="W15" i="152" s="1"/>
  <c r="W16" i="152" s="1"/>
  <c r="W17" i="152" s="1"/>
  <c r="W18" i="152" s="1"/>
  <c r="W19" i="152" s="1"/>
  <c r="W20" i="152" s="1"/>
  <c r="W21" i="152" s="1"/>
  <c r="W22" i="152" s="1"/>
  <c r="W23" i="152" s="1"/>
  <c r="W24" i="152" s="1"/>
  <c r="W25" i="152" s="1"/>
  <c r="W26" i="152" s="1"/>
  <c r="W27" i="152" s="1"/>
  <c r="W28" i="152" s="1"/>
  <c r="W29" i="152" s="1"/>
  <c r="W30" i="152" s="1"/>
  <c r="W31" i="152" s="1"/>
  <c r="W32" i="152" s="1"/>
  <c r="W33" i="152" s="1"/>
  <c r="W34" i="152" s="1"/>
  <c r="W35" i="152" s="1"/>
  <c r="W36" i="152" s="1"/>
  <c r="W37" i="152" s="1"/>
  <c r="W38" i="152" s="1"/>
  <c r="W39" i="152" s="1"/>
  <c r="W40" i="152" s="1"/>
  <c r="W41" i="152" s="1"/>
  <c r="W42" i="152" s="1"/>
  <c r="W43" i="152" s="1"/>
  <c r="W44" i="152" s="1"/>
  <c r="W45" i="152" s="1"/>
  <c r="W46" i="152" s="1"/>
  <c r="W47" i="152" s="1"/>
  <c r="W48" i="152" s="1"/>
  <c r="W49" i="152" s="1"/>
  <c r="W50" i="152" s="1"/>
  <c r="W51" i="152" s="1"/>
  <c r="W52" i="152" s="1"/>
  <c r="W53" i="152" s="1"/>
  <c r="W54" i="152" s="1"/>
  <c r="W55" i="152" s="1"/>
  <c r="W56" i="152" s="1"/>
  <c r="W57" i="152" s="1"/>
  <c r="W58" i="152" s="1"/>
  <c r="W59" i="152" s="1"/>
  <c r="W60" i="152" s="1"/>
  <c r="W61" i="152" s="1"/>
  <c r="W62" i="152" s="1"/>
  <c r="W63" i="152" s="1"/>
  <c r="W64" i="152" s="1"/>
  <c r="W65" i="152" s="1"/>
  <c r="W66" i="152" s="1"/>
  <c r="W67" i="152" s="1"/>
  <c r="W68" i="152" s="1"/>
  <c r="W69" i="152" s="1"/>
  <c r="W70" i="152" s="1"/>
  <c r="W71" i="152" s="1"/>
  <c r="W72" i="152" s="1"/>
  <c r="W73" i="152" s="1"/>
  <c r="W74" i="152" s="1"/>
  <c r="W75" i="152" s="1"/>
  <c r="W76" i="152" s="1"/>
  <c r="W77" i="152" s="1"/>
  <c r="W78" i="152" s="1"/>
  <c r="W79" i="152" s="1"/>
  <c r="W80" i="152" s="1"/>
  <c r="W81" i="152" s="1"/>
  <c r="W82" i="152" s="1"/>
  <c r="W83" i="152" s="1"/>
  <c r="W84" i="152" s="1"/>
  <c r="W85" i="152" s="1"/>
  <c r="W86" i="152" s="1"/>
  <c r="W87" i="152" s="1"/>
  <c r="W88" i="152" s="1"/>
  <c r="W89" i="152" s="1"/>
  <c r="W90" i="152" s="1"/>
  <c r="W91" i="152" s="1"/>
  <c r="W92" i="152" s="1"/>
  <c r="W93" i="152" s="1"/>
  <c r="W94" i="152" s="1"/>
  <c r="W95" i="152" s="1"/>
  <c r="W96" i="152" s="1"/>
  <c r="W97" i="152" s="1"/>
  <c r="W98" i="152" s="1"/>
  <c r="W99" i="152" s="1"/>
  <c r="W100" i="152" s="1"/>
  <c r="W101" i="152" s="1"/>
  <c r="W102" i="152" s="1"/>
  <c r="W103" i="152" s="1"/>
  <c r="W104" i="152" s="1"/>
  <c r="W105" i="152" s="1"/>
  <c r="W106" i="152" s="1"/>
  <c r="W107" i="152" s="1"/>
  <c r="W108" i="152" s="1"/>
  <c r="W109" i="152" s="1"/>
  <c r="W110" i="152" s="1"/>
  <c r="W111" i="152" s="1"/>
  <c r="W112" i="152" s="1"/>
  <c r="W113" i="152" s="1"/>
  <c r="W114" i="152" s="1"/>
  <c r="W115" i="152" s="1"/>
  <c r="W116" i="152" s="1"/>
  <c r="W117" i="152" s="1"/>
  <c r="W118" i="152" s="1"/>
  <c r="W119" i="152" s="1"/>
  <c r="W120" i="152" s="1"/>
  <c r="W121" i="152" s="1"/>
  <c r="W122" i="152" s="1"/>
  <c r="W123" i="152" s="1"/>
  <c r="W124" i="152" s="1"/>
  <c r="W125" i="152" s="1"/>
  <c r="W126" i="152" s="1"/>
  <c r="W127" i="152" s="1"/>
  <c r="W128" i="152" s="1"/>
  <c r="W129" i="152" s="1"/>
  <c r="W130" i="152" s="1"/>
  <c r="W131" i="152" s="1"/>
  <c r="W132" i="152" s="1"/>
  <c r="W133" i="152" s="1"/>
  <c r="W134" i="152" s="1"/>
  <c r="W135" i="152" s="1"/>
  <c r="W136" i="152" s="1"/>
  <c r="W137" i="152" s="1"/>
  <c r="W138" i="152" s="1"/>
  <c r="W139" i="152" s="1"/>
  <c r="W140" i="152" s="1"/>
  <c r="W141" i="152" s="1"/>
  <c r="W142" i="152" s="1"/>
  <c r="W143" i="152" s="1"/>
  <c r="W144" i="152" s="1"/>
  <c r="W145" i="152" s="1"/>
  <c r="W146" i="152" s="1"/>
  <c r="W147" i="152" s="1"/>
  <c r="W148" i="152" s="1"/>
  <c r="W149" i="152" s="1"/>
  <c r="W150" i="152" s="1"/>
  <c r="W151" i="152" s="1"/>
  <c r="W152" i="152" s="1"/>
  <c r="W153" i="152" s="1"/>
  <c r="W154" i="152" s="1"/>
  <c r="W155" i="152" s="1"/>
  <c r="W156" i="152" s="1"/>
  <c r="W157" i="152" s="1"/>
  <c r="W158" i="152" s="1"/>
  <c r="W159" i="152" s="1"/>
  <c r="W160" i="152" s="1"/>
  <c r="W161" i="152" s="1"/>
  <c r="W162" i="152" s="1"/>
  <c r="W163" i="152" s="1"/>
  <c r="W164" i="152" s="1"/>
  <c r="W165" i="152" s="1"/>
  <c r="W166" i="152" s="1"/>
  <c r="W167" i="152" s="1"/>
  <c r="W168" i="152" s="1"/>
  <c r="W169" i="152" s="1"/>
  <c r="W170" i="152" s="1"/>
  <c r="W171" i="152" s="1"/>
  <c r="W172" i="152" s="1"/>
  <c r="W173" i="152" s="1"/>
  <c r="W174" i="152" s="1"/>
  <c r="W175" i="152" s="1"/>
  <c r="W176" i="152" s="1"/>
  <c r="W177" i="152" s="1"/>
  <c r="W178" i="152" s="1"/>
  <c r="W179" i="152" s="1"/>
  <c r="W180" i="152" s="1"/>
  <c r="W181" i="152" s="1"/>
  <c r="W182" i="152" s="1"/>
  <c r="W183" i="152" s="1"/>
  <c r="W184" i="152" s="1"/>
  <c r="W185" i="152" s="1"/>
  <c r="W186" i="152" s="1"/>
  <c r="W187" i="152" s="1"/>
  <c r="W188" i="152" s="1"/>
  <c r="W189" i="152" s="1"/>
  <c r="W190" i="152" s="1"/>
  <c r="W191" i="152" s="1"/>
  <c r="W192" i="152" s="1"/>
  <c r="W193" i="152" s="1"/>
  <c r="W194" i="152" s="1"/>
  <c r="W195" i="152" s="1"/>
  <c r="W196" i="152" s="1"/>
  <c r="W197" i="152" s="1"/>
  <c r="W198" i="152" s="1"/>
  <c r="W199" i="152" s="1"/>
  <c r="W200" i="152" s="1"/>
  <c r="W201" i="152" s="1"/>
  <c r="W202" i="152" s="1"/>
  <c r="W203" i="152" s="1"/>
  <c r="W204" i="152" s="1"/>
  <c r="W205" i="152" s="1"/>
  <c r="W206" i="152" s="1"/>
  <c r="W207" i="152" s="1"/>
  <c r="W208" i="152" s="1"/>
  <c r="W209" i="152" s="1"/>
  <c r="W210" i="152" s="1"/>
  <c r="W211" i="152" s="1"/>
  <c r="W212" i="152" s="1"/>
  <c r="W213" i="152" s="1"/>
  <c r="W214" i="152" s="1"/>
  <c r="W215" i="152" s="1"/>
  <c r="W216" i="152" s="1"/>
  <c r="W217" i="152" s="1"/>
  <c r="W218" i="152" s="1"/>
  <c r="W219" i="152" s="1"/>
  <c r="W220" i="152" s="1"/>
  <c r="W221" i="152" s="1"/>
  <c r="W222" i="152" s="1"/>
  <c r="W223" i="152" s="1"/>
  <c r="W224" i="152" s="1"/>
  <c r="W225" i="152" s="1"/>
  <c r="W226" i="152" s="1"/>
  <c r="W227" i="152" s="1"/>
  <c r="W228" i="152" s="1"/>
  <c r="W229" i="152" s="1"/>
  <c r="W230" i="152" s="1"/>
  <c r="W231" i="152" s="1"/>
  <c r="W232" i="152" s="1"/>
  <c r="W233" i="152" s="1"/>
  <c r="W234" i="152" s="1"/>
  <c r="W235" i="152" s="1"/>
  <c r="W236" i="152" s="1"/>
  <c r="W237" i="152" s="1"/>
  <c r="W238" i="152" s="1"/>
  <c r="W239" i="152" s="1"/>
  <c r="W240" i="152" s="1"/>
  <c r="W241" i="152" s="1"/>
  <c r="W242" i="152" s="1"/>
  <c r="W243" i="152" s="1"/>
  <c r="W244" i="152" s="1"/>
  <c r="W245" i="152" s="1"/>
  <c r="W246" i="152" s="1"/>
  <c r="W247" i="152" s="1"/>
  <c r="W248" i="152" s="1"/>
  <c r="W249" i="152" s="1"/>
  <c r="W250" i="152" s="1"/>
  <c r="W251" i="152" s="1"/>
  <c r="W252" i="152" s="1"/>
  <c r="W253" i="152" s="1"/>
  <c r="W254" i="152" s="1"/>
  <c r="W255" i="152" s="1"/>
  <c r="W256" i="152" s="1"/>
  <c r="W257" i="152" s="1"/>
  <c r="W258" i="152" s="1"/>
  <c r="W259" i="152" s="1"/>
  <c r="W260" i="152" s="1"/>
  <c r="W261" i="152" s="1"/>
  <c r="W262" i="152" s="1"/>
  <c r="W263" i="152" s="1"/>
  <c r="W264" i="152" s="1"/>
  <c r="W265" i="152" s="1"/>
  <c r="W266" i="152" s="1"/>
  <c r="W267" i="152" s="1"/>
  <c r="W268" i="152" s="1"/>
  <c r="W269" i="152" s="1"/>
  <c r="W270" i="152" s="1"/>
  <c r="W271" i="152" s="1"/>
  <c r="W272" i="152" s="1"/>
  <c r="W273" i="152" s="1"/>
  <c r="W274" i="152" s="1"/>
  <c r="W275" i="152" s="1"/>
  <c r="W276" i="152" s="1"/>
  <c r="W277" i="152" s="1"/>
  <c r="W278" i="152" s="1"/>
  <c r="W279" i="152" s="1"/>
  <c r="W280" i="152" s="1"/>
  <c r="W281" i="152" s="1"/>
  <c r="W282" i="152" s="1"/>
  <c r="W283" i="152" s="1"/>
  <c r="W284" i="152" s="1"/>
  <c r="W285" i="152" s="1"/>
  <c r="W286" i="152" s="1"/>
  <c r="W287" i="152" s="1"/>
  <c r="W288" i="152" s="1"/>
  <c r="W289" i="152" s="1"/>
  <c r="W290" i="152" s="1"/>
  <c r="W291" i="152" s="1"/>
  <c r="W292" i="152" s="1"/>
  <c r="W293" i="152" s="1"/>
  <c r="W294" i="152" s="1"/>
  <c r="W295" i="152" s="1"/>
  <c r="W296" i="152" s="1"/>
  <c r="W297" i="152" s="1"/>
  <c r="W298" i="152" s="1"/>
  <c r="W299" i="152" s="1"/>
  <c r="W300" i="152" s="1"/>
  <c r="W301" i="152" s="1"/>
  <c r="W302" i="152" s="1"/>
  <c r="W303" i="152" s="1"/>
  <c r="W304" i="152" s="1"/>
  <c r="W305" i="152" s="1"/>
  <c r="W306" i="152" s="1"/>
  <c r="W307" i="152" s="1"/>
  <c r="W308" i="152" s="1"/>
  <c r="W309" i="152" s="1"/>
  <c r="W310" i="152" s="1"/>
  <c r="W311" i="152" s="1"/>
  <c r="W312" i="152" s="1"/>
  <c r="W313" i="152" s="1"/>
  <c r="W314" i="152" s="1"/>
  <c r="W315" i="152" s="1"/>
  <c r="W316" i="152" s="1"/>
  <c r="W317" i="152" s="1"/>
  <c r="W318" i="152" s="1"/>
  <c r="W319" i="152" s="1"/>
  <c r="W320" i="152" s="1"/>
  <c r="W321" i="152" s="1"/>
  <c r="W322" i="152" s="1"/>
  <c r="W323" i="152" s="1"/>
  <c r="W324" i="152" s="1"/>
  <c r="W325" i="152" s="1"/>
  <c r="W326" i="152" s="1"/>
  <c r="W327" i="152" s="1"/>
  <c r="W328" i="152" s="1"/>
  <c r="W329" i="152" s="1"/>
  <c r="W330" i="152" s="1"/>
  <c r="W331" i="152" s="1"/>
  <c r="W332" i="152" s="1"/>
  <c r="W333" i="152" s="1"/>
  <c r="S2" i="152"/>
  <c r="T3" i="152"/>
  <c r="W6" i="151"/>
  <c r="W7" i="151" s="1"/>
  <c r="W8" i="151" s="1"/>
  <c r="W9" i="151" s="1"/>
  <c r="W10" i="151" s="1"/>
  <c r="W11" i="151" s="1"/>
  <c r="W12" i="151" s="1"/>
  <c r="W13" i="151" s="1"/>
  <c r="W14" i="151" s="1"/>
  <c r="W15" i="151" s="1"/>
  <c r="W16" i="151" s="1"/>
  <c r="W17" i="151" s="1"/>
  <c r="W18" i="151" s="1"/>
  <c r="W19" i="151" s="1"/>
  <c r="W20" i="151" s="1"/>
  <c r="W21" i="151" s="1"/>
  <c r="W22" i="151" s="1"/>
  <c r="W23" i="151" s="1"/>
  <c r="W24" i="151" s="1"/>
  <c r="W25" i="151" s="1"/>
  <c r="W26" i="151" s="1"/>
  <c r="W27" i="151" s="1"/>
  <c r="W28" i="151" s="1"/>
  <c r="W29" i="151" s="1"/>
  <c r="W30" i="151" s="1"/>
  <c r="W31" i="151" s="1"/>
  <c r="W32" i="151" s="1"/>
  <c r="W33" i="151" s="1"/>
  <c r="W34" i="151" s="1"/>
  <c r="W35" i="151" s="1"/>
  <c r="W36" i="151" s="1"/>
  <c r="W37" i="151" s="1"/>
  <c r="W38" i="151" s="1"/>
  <c r="W39" i="151" s="1"/>
  <c r="W40" i="151" s="1"/>
  <c r="W41" i="151" s="1"/>
  <c r="W42" i="151" s="1"/>
  <c r="W43" i="151" s="1"/>
  <c r="W44" i="151" s="1"/>
  <c r="W45" i="151" s="1"/>
  <c r="W46" i="151" s="1"/>
  <c r="W47" i="151" s="1"/>
  <c r="W48" i="151" s="1"/>
  <c r="W49" i="151" s="1"/>
  <c r="W50" i="151" s="1"/>
  <c r="W51" i="151" s="1"/>
  <c r="W52" i="151" s="1"/>
  <c r="W53" i="151" s="1"/>
  <c r="W54" i="151" s="1"/>
  <c r="W55" i="151" s="1"/>
  <c r="W56" i="151" s="1"/>
  <c r="W57" i="151" s="1"/>
  <c r="W58" i="151" s="1"/>
  <c r="W59" i="151" s="1"/>
  <c r="W60" i="151" s="1"/>
  <c r="W61" i="151" s="1"/>
  <c r="W62" i="151" s="1"/>
  <c r="W63" i="151" s="1"/>
  <c r="W64" i="151" s="1"/>
  <c r="W65" i="151" s="1"/>
  <c r="W66" i="151" s="1"/>
  <c r="W67" i="151" s="1"/>
  <c r="W68" i="151" s="1"/>
  <c r="W69" i="151" s="1"/>
  <c r="W70" i="151" s="1"/>
  <c r="W71" i="151" s="1"/>
  <c r="W72" i="151" s="1"/>
  <c r="W73" i="151" s="1"/>
  <c r="W74" i="151" s="1"/>
  <c r="W75" i="151" s="1"/>
  <c r="W76" i="151" s="1"/>
  <c r="W77" i="151" s="1"/>
  <c r="W78" i="151" s="1"/>
  <c r="W79" i="151" s="1"/>
  <c r="W80" i="151" s="1"/>
  <c r="W81" i="151" s="1"/>
  <c r="W82" i="151" s="1"/>
  <c r="W83" i="151" s="1"/>
  <c r="W84" i="151" s="1"/>
  <c r="W85" i="151" s="1"/>
  <c r="W86" i="151" s="1"/>
  <c r="W87" i="151" s="1"/>
  <c r="W88" i="151" s="1"/>
  <c r="W89" i="151" s="1"/>
  <c r="W90" i="151" s="1"/>
  <c r="W91" i="151" s="1"/>
  <c r="W92" i="151" s="1"/>
  <c r="W93" i="151" s="1"/>
  <c r="W94" i="151" s="1"/>
  <c r="W95" i="151" s="1"/>
  <c r="W96" i="151" s="1"/>
  <c r="W97" i="151" s="1"/>
  <c r="W98" i="151" s="1"/>
  <c r="W99" i="151" s="1"/>
  <c r="W100" i="151" s="1"/>
  <c r="W101" i="151" s="1"/>
  <c r="W102" i="151" s="1"/>
  <c r="W103" i="151" s="1"/>
  <c r="W104" i="151" s="1"/>
  <c r="W105" i="151" s="1"/>
  <c r="W106" i="151" s="1"/>
  <c r="W107" i="151" s="1"/>
  <c r="W108" i="151" s="1"/>
  <c r="W109" i="151" s="1"/>
  <c r="W110" i="151" s="1"/>
  <c r="W111" i="151" s="1"/>
  <c r="W112" i="151" s="1"/>
  <c r="W113" i="151" s="1"/>
  <c r="W114" i="151" s="1"/>
  <c r="W115" i="151" s="1"/>
  <c r="W116" i="151" s="1"/>
  <c r="W117" i="151" s="1"/>
  <c r="W118" i="151" s="1"/>
  <c r="W119" i="151" s="1"/>
  <c r="W120" i="151" s="1"/>
  <c r="W121" i="151" s="1"/>
  <c r="W122" i="151" s="1"/>
  <c r="W123" i="151" s="1"/>
  <c r="W124" i="151" s="1"/>
  <c r="W125" i="151" s="1"/>
  <c r="W126" i="151" s="1"/>
  <c r="W127" i="151" s="1"/>
  <c r="W128" i="151" s="1"/>
  <c r="W129" i="151" s="1"/>
  <c r="W130" i="151" s="1"/>
  <c r="W131" i="151" s="1"/>
  <c r="W132" i="151" s="1"/>
  <c r="W133" i="151" s="1"/>
  <c r="W134" i="151" s="1"/>
  <c r="W135" i="151" s="1"/>
  <c r="W136" i="151" s="1"/>
  <c r="W137" i="151" s="1"/>
  <c r="W138" i="151" s="1"/>
  <c r="W139" i="151" s="1"/>
  <c r="W140" i="151" s="1"/>
  <c r="W141" i="151" s="1"/>
  <c r="W142" i="151" s="1"/>
  <c r="W143" i="151" s="1"/>
  <c r="W144" i="151" s="1"/>
  <c r="W145" i="151" s="1"/>
  <c r="W146" i="151" s="1"/>
  <c r="W147" i="151" s="1"/>
  <c r="W148" i="151" s="1"/>
  <c r="W149" i="151" s="1"/>
  <c r="W150" i="151" s="1"/>
  <c r="W151" i="151" s="1"/>
  <c r="W152" i="151" s="1"/>
  <c r="W153" i="151" s="1"/>
  <c r="W154" i="151" s="1"/>
  <c r="W155" i="151" s="1"/>
  <c r="W156" i="151" s="1"/>
  <c r="W157" i="151" s="1"/>
  <c r="W158" i="151" s="1"/>
  <c r="W159" i="151" s="1"/>
  <c r="W160" i="151" s="1"/>
  <c r="W161" i="151" s="1"/>
  <c r="W162" i="151" s="1"/>
  <c r="W163" i="151" s="1"/>
  <c r="W164" i="151" s="1"/>
  <c r="W165" i="151" s="1"/>
  <c r="W166" i="151" s="1"/>
  <c r="W167" i="151" s="1"/>
  <c r="W168" i="151" s="1"/>
  <c r="W169" i="151" s="1"/>
  <c r="W170" i="151" s="1"/>
  <c r="W171" i="151" s="1"/>
  <c r="W172" i="151" s="1"/>
  <c r="W173" i="151" s="1"/>
  <c r="W174" i="151" s="1"/>
  <c r="W175" i="151" s="1"/>
  <c r="W176" i="151" s="1"/>
  <c r="W177" i="151" s="1"/>
  <c r="W178" i="151" s="1"/>
  <c r="W179" i="151" s="1"/>
  <c r="W180" i="151" s="1"/>
  <c r="W181" i="151" s="1"/>
  <c r="W182" i="151" s="1"/>
  <c r="W183" i="151" s="1"/>
  <c r="W184" i="151" s="1"/>
  <c r="W185" i="151" s="1"/>
  <c r="W186" i="151" s="1"/>
  <c r="W187" i="151" s="1"/>
  <c r="W188" i="151" s="1"/>
  <c r="W189" i="151" s="1"/>
  <c r="W190" i="151" s="1"/>
  <c r="W191" i="151" s="1"/>
  <c r="W192" i="151" s="1"/>
  <c r="W193" i="151" s="1"/>
  <c r="W194" i="151" s="1"/>
  <c r="W195" i="151" s="1"/>
  <c r="W196" i="151" s="1"/>
  <c r="W197" i="151" s="1"/>
  <c r="W198" i="151" s="1"/>
  <c r="W199" i="151" s="1"/>
  <c r="W200" i="151" s="1"/>
  <c r="W201" i="151" s="1"/>
  <c r="W202" i="151" s="1"/>
  <c r="W203" i="151" s="1"/>
  <c r="W204" i="151" s="1"/>
  <c r="W205" i="151" s="1"/>
  <c r="W206" i="151" s="1"/>
  <c r="W207" i="151" s="1"/>
  <c r="W208" i="151" s="1"/>
  <c r="W209" i="151" s="1"/>
  <c r="W210" i="151" s="1"/>
  <c r="W211" i="151" s="1"/>
  <c r="W212" i="151" s="1"/>
  <c r="W213" i="151" s="1"/>
  <c r="W214" i="151" s="1"/>
  <c r="W215" i="151" s="1"/>
  <c r="W216" i="151" s="1"/>
  <c r="W217" i="151" s="1"/>
  <c r="W218" i="151" s="1"/>
  <c r="W219" i="151" s="1"/>
  <c r="W220" i="151" s="1"/>
  <c r="W221" i="151" s="1"/>
  <c r="W222" i="151" s="1"/>
  <c r="W223" i="151" s="1"/>
  <c r="W224" i="151" s="1"/>
  <c r="W225" i="151" s="1"/>
  <c r="W226" i="151" s="1"/>
  <c r="W227" i="151" s="1"/>
  <c r="W228" i="151" s="1"/>
  <c r="W229" i="151" s="1"/>
  <c r="W230" i="151" s="1"/>
  <c r="W231" i="151" s="1"/>
  <c r="W232" i="151" s="1"/>
  <c r="W233" i="151" s="1"/>
  <c r="W234" i="151" s="1"/>
  <c r="W235" i="151" s="1"/>
  <c r="W236" i="151" s="1"/>
  <c r="W237" i="151" s="1"/>
  <c r="W238" i="151" s="1"/>
  <c r="W239" i="151" s="1"/>
  <c r="W240" i="151" s="1"/>
  <c r="W241" i="151" s="1"/>
  <c r="W242" i="151" s="1"/>
  <c r="W243" i="151" s="1"/>
  <c r="W244" i="151" s="1"/>
  <c r="W245" i="151" s="1"/>
  <c r="W246" i="151" s="1"/>
  <c r="W247" i="151" s="1"/>
  <c r="W248" i="151" s="1"/>
  <c r="W249" i="151" s="1"/>
  <c r="W250" i="151" s="1"/>
  <c r="W251" i="151" s="1"/>
  <c r="W252" i="151" s="1"/>
  <c r="W253" i="151" s="1"/>
  <c r="W254" i="151" s="1"/>
  <c r="W255" i="151" s="1"/>
  <c r="W256" i="151" s="1"/>
  <c r="W257" i="151" s="1"/>
  <c r="W258" i="151" s="1"/>
  <c r="W259" i="151" s="1"/>
  <c r="W260" i="151" s="1"/>
  <c r="W261" i="151" s="1"/>
  <c r="W262" i="151" s="1"/>
  <c r="W263" i="151" s="1"/>
  <c r="W264" i="151" s="1"/>
  <c r="W265" i="151" s="1"/>
  <c r="W266" i="151" s="1"/>
  <c r="W267" i="151" s="1"/>
  <c r="W268" i="151" s="1"/>
  <c r="W269" i="151" s="1"/>
  <c r="W270" i="151" s="1"/>
  <c r="W271" i="151" s="1"/>
  <c r="W272" i="151" s="1"/>
  <c r="W273" i="151" s="1"/>
  <c r="W274" i="151" s="1"/>
  <c r="W275" i="151" s="1"/>
  <c r="W276" i="151" s="1"/>
  <c r="W277" i="151" s="1"/>
  <c r="W278" i="151" s="1"/>
  <c r="W279" i="151" s="1"/>
  <c r="W280" i="151" s="1"/>
  <c r="W281" i="151" s="1"/>
  <c r="W282" i="151" s="1"/>
  <c r="W283" i="151" s="1"/>
  <c r="W284" i="151" s="1"/>
  <c r="W285" i="151" s="1"/>
  <c r="W286" i="151" s="1"/>
  <c r="W287" i="151" s="1"/>
  <c r="W288" i="151" s="1"/>
  <c r="W289" i="151" s="1"/>
  <c r="W290" i="151" s="1"/>
  <c r="W291" i="151" s="1"/>
  <c r="W292" i="151" s="1"/>
  <c r="W293" i="151" s="1"/>
  <c r="W294" i="151" s="1"/>
  <c r="W295" i="151" s="1"/>
  <c r="W296" i="151" s="1"/>
  <c r="W297" i="151" s="1"/>
  <c r="W298" i="151" s="1"/>
  <c r="W299" i="151" s="1"/>
  <c r="W300" i="151" s="1"/>
  <c r="W301" i="151" s="1"/>
  <c r="W302" i="151" s="1"/>
  <c r="W303" i="151" s="1"/>
  <c r="W304" i="151" s="1"/>
  <c r="W305" i="151" s="1"/>
  <c r="W306" i="151" s="1"/>
  <c r="W307" i="151" s="1"/>
  <c r="W308" i="151" s="1"/>
  <c r="W309" i="151" s="1"/>
  <c r="W310" i="151" s="1"/>
  <c r="W311" i="151" s="1"/>
  <c r="W312" i="151" s="1"/>
  <c r="W313" i="151" s="1"/>
  <c r="W314" i="151" s="1"/>
  <c r="W315" i="151" s="1"/>
  <c r="W316" i="151" s="1"/>
  <c r="W317" i="151" s="1"/>
  <c r="W318" i="151" s="1"/>
  <c r="W319" i="151" s="1"/>
  <c r="W320" i="151" s="1"/>
  <c r="W321" i="151" s="1"/>
  <c r="W322" i="151" s="1"/>
  <c r="W323" i="151" s="1"/>
  <c r="W324" i="151" s="1"/>
  <c r="W325" i="151" s="1"/>
  <c r="W326" i="151" s="1"/>
  <c r="W327" i="151" s="1"/>
  <c r="W328" i="151" s="1"/>
  <c r="W329" i="151" s="1"/>
  <c r="W330" i="151" s="1"/>
  <c r="W331" i="151" s="1"/>
  <c r="W332" i="151" s="1"/>
  <c r="W333" i="151" s="1"/>
  <c r="S2" i="151"/>
  <c r="X5" i="151"/>
  <c r="X6" i="151" s="1"/>
  <c r="X7" i="151" s="1"/>
  <c r="X8" i="151" s="1"/>
  <c r="X9" i="151" s="1"/>
  <c r="X10" i="151" s="1"/>
  <c r="X11" i="151" s="1"/>
  <c r="X12" i="151" s="1"/>
  <c r="X13" i="151" s="1"/>
  <c r="X14" i="151" s="1"/>
  <c r="X15" i="151" s="1"/>
  <c r="X16" i="151" s="1"/>
  <c r="X17" i="151" s="1"/>
  <c r="X18" i="151" s="1"/>
  <c r="X19" i="151" s="1"/>
  <c r="X20" i="151" s="1"/>
  <c r="X21" i="151" s="1"/>
  <c r="X22" i="151" s="1"/>
  <c r="X23" i="151" s="1"/>
  <c r="X24" i="151" s="1"/>
  <c r="X25" i="151" s="1"/>
  <c r="X26" i="151" s="1"/>
  <c r="X27" i="151" s="1"/>
  <c r="X28" i="151" s="1"/>
  <c r="X29" i="151" s="1"/>
  <c r="X30" i="151" s="1"/>
  <c r="X31" i="151" s="1"/>
  <c r="X32" i="151" s="1"/>
  <c r="X33" i="151" s="1"/>
  <c r="X34" i="151" s="1"/>
  <c r="X35" i="151" s="1"/>
  <c r="X36" i="151" s="1"/>
  <c r="X37" i="151" s="1"/>
  <c r="X38" i="151" s="1"/>
  <c r="X39" i="151" s="1"/>
  <c r="X40" i="151" s="1"/>
  <c r="X41" i="151" s="1"/>
  <c r="X42" i="151" s="1"/>
  <c r="X43" i="151" s="1"/>
  <c r="X44" i="151" s="1"/>
  <c r="X45" i="151" s="1"/>
  <c r="X46" i="151" s="1"/>
  <c r="X47" i="151" s="1"/>
  <c r="X48" i="151" s="1"/>
  <c r="X49" i="151" s="1"/>
  <c r="X50" i="151" s="1"/>
  <c r="X51" i="151" s="1"/>
  <c r="X52" i="151" s="1"/>
  <c r="X53" i="151" s="1"/>
  <c r="X54" i="151" s="1"/>
  <c r="X55" i="151" s="1"/>
  <c r="X56" i="151" s="1"/>
  <c r="X57" i="151" s="1"/>
  <c r="X58" i="151" s="1"/>
  <c r="X59" i="151" s="1"/>
  <c r="X60" i="151" s="1"/>
  <c r="X61" i="151" s="1"/>
  <c r="X62" i="151" s="1"/>
  <c r="X63" i="151" s="1"/>
  <c r="X64" i="151" s="1"/>
  <c r="X65" i="151" s="1"/>
  <c r="X66" i="151" s="1"/>
  <c r="X67" i="151" s="1"/>
  <c r="X68" i="151" s="1"/>
  <c r="X69" i="151" s="1"/>
  <c r="X70" i="151" s="1"/>
  <c r="X71" i="151" s="1"/>
  <c r="X72" i="151" s="1"/>
  <c r="X73" i="151" s="1"/>
  <c r="X74" i="151" s="1"/>
  <c r="X75" i="151" s="1"/>
  <c r="X76" i="151" s="1"/>
  <c r="X77" i="151" s="1"/>
  <c r="X78" i="151" s="1"/>
  <c r="X79" i="151" s="1"/>
  <c r="X80" i="151" s="1"/>
  <c r="X81" i="151" s="1"/>
  <c r="X82" i="151" s="1"/>
  <c r="X83" i="151" s="1"/>
  <c r="X84" i="151" s="1"/>
  <c r="X85" i="151" s="1"/>
  <c r="X86" i="151" s="1"/>
  <c r="X87" i="151" s="1"/>
  <c r="X88" i="151" s="1"/>
  <c r="X89" i="151" s="1"/>
  <c r="X90" i="151" s="1"/>
  <c r="X91" i="151" s="1"/>
  <c r="X92" i="151" s="1"/>
  <c r="X93" i="151" s="1"/>
  <c r="X94" i="151" s="1"/>
  <c r="X95" i="151" s="1"/>
  <c r="X96" i="151" s="1"/>
  <c r="X97" i="151" s="1"/>
  <c r="X98" i="151" s="1"/>
  <c r="X99" i="151" s="1"/>
  <c r="X100" i="151" s="1"/>
  <c r="X101" i="151" s="1"/>
  <c r="X102" i="151" s="1"/>
  <c r="X103" i="151" s="1"/>
  <c r="X104" i="151" s="1"/>
  <c r="X105" i="151" s="1"/>
  <c r="X106" i="151" s="1"/>
  <c r="X107" i="151" s="1"/>
  <c r="X108" i="151" s="1"/>
  <c r="X109" i="151" s="1"/>
  <c r="X110" i="151" s="1"/>
  <c r="X111" i="151" s="1"/>
  <c r="X112" i="151" s="1"/>
  <c r="X113" i="151" s="1"/>
  <c r="X114" i="151" s="1"/>
  <c r="X115" i="151" s="1"/>
  <c r="X116" i="151" s="1"/>
  <c r="X117" i="151" s="1"/>
  <c r="X118" i="151" s="1"/>
  <c r="X119" i="151" s="1"/>
  <c r="X120" i="151" s="1"/>
  <c r="X121" i="151" s="1"/>
  <c r="X122" i="151" s="1"/>
  <c r="X123" i="151" s="1"/>
  <c r="X124" i="151" s="1"/>
  <c r="X125" i="151" s="1"/>
  <c r="X126" i="151" s="1"/>
  <c r="X127" i="151" s="1"/>
  <c r="X128" i="151" s="1"/>
  <c r="X129" i="151" s="1"/>
  <c r="X130" i="151" s="1"/>
  <c r="X131" i="151" s="1"/>
  <c r="X132" i="151" s="1"/>
  <c r="X133" i="151" s="1"/>
  <c r="X134" i="151" s="1"/>
  <c r="X135" i="151" s="1"/>
  <c r="X136" i="151" s="1"/>
  <c r="X137" i="151" s="1"/>
  <c r="X138" i="151" s="1"/>
  <c r="X139" i="151" s="1"/>
  <c r="X140" i="151" s="1"/>
  <c r="X141" i="151" s="1"/>
  <c r="X142" i="151" s="1"/>
  <c r="X143" i="151" s="1"/>
  <c r="X144" i="151" s="1"/>
  <c r="X145" i="151" s="1"/>
  <c r="X146" i="151" s="1"/>
  <c r="X147" i="151" s="1"/>
  <c r="X148" i="151" s="1"/>
  <c r="X149" i="151" s="1"/>
  <c r="X150" i="151" s="1"/>
  <c r="X151" i="151" s="1"/>
  <c r="X152" i="151" s="1"/>
  <c r="X153" i="151" s="1"/>
  <c r="X154" i="151" s="1"/>
  <c r="X155" i="151" s="1"/>
  <c r="X156" i="151" s="1"/>
  <c r="X157" i="151" s="1"/>
  <c r="X158" i="151" s="1"/>
  <c r="X159" i="151" s="1"/>
  <c r="X160" i="151" s="1"/>
  <c r="X161" i="151" s="1"/>
  <c r="X162" i="151" s="1"/>
  <c r="X163" i="151" s="1"/>
  <c r="X164" i="151" s="1"/>
  <c r="X165" i="151" s="1"/>
  <c r="X166" i="151" s="1"/>
  <c r="X167" i="151" s="1"/>
  <c r="X168" i="151" s="1"/>
  <c r="X169" i="151" s="1"/>
  <c r="X170" i="151" s="1"/>
  <c r="X171" i="151" s="1"/>
  <c r="X172" i="151" s="1"/>
  <c r="X173" i="151" s="1"/>
  <c r="X174" i="151" s="1"/>
  <c r="X175" i="151" s="1"/>
  <c r="X176" i="151" s="1"/>
  <c r="X177" i="151" s="1"/>
  <c r="X178" i="151" s="1"/>
  <c r="X179" i="151" s="1"/>
  <c r="X180" i="151" s="1"/>
  <c r="X181" i="151" s="1"/>
  <c r="X182" i="151" s="1"/>
  <c r="X183" i="151" s="1"/>
  <c r="X184" i="151" s="1"/>
  <c r="X185" i="151" s="1"/>
  <c r="X186" i="151" s="1"/>
  <c r="X187" i="151" s="1"/>
  <c r="X188" i="151" s="1"/>
  <c r="X189" i="151" s="1"/>
  <c r="X190" i="151" s="1"/>
  <c r="X191" i="151" s="1"/>
  <c r="X192" i="151" s="1"/>
  <c r="X193" i="151" s="1"/>
  <c r="X194" i="151" s="1"/>
  <c r="X195" i="151" s="1"/>
  <c r="X196" i="151" s="1"/>
  <c r="X197" i="151" s="1"/>
  <c r="X198" i="151" s="1"/>
  <c r="X199" i="151" s="1"/>
  <c r="X200" i="151" s="1"/>
  <c r="X201" i="151" s="1"/>
  <c r="X202" i="151" s="1"/>
  <c r="X203" i="151" s="1"/>
  <c r="X204" i="151" s="1"/>
  <c r="X205" i="151" s="1"/>
  <c r="X206" i="151" s="1"/>
  <c r="X207" i="151" s="1"/>
  <c r="X208" i="151" s="1"/>
  <c r="X209" i="151" s="1"/>
  <c r="X210" i="151" s="1"/>
  <c r="X211" i="151" s="1"/>
  <c r="X212" i="151" s="1"/>
  <c r="X213" i="151" s="1"/>
  <c r="X214" i="151" s="1"/>
  <c r="X215" i="151" s="1"/>
  <c r="X216" i="151" s="1"/>
  <c r="X217" i="151" s="1"/>
  <c r="X218" i="151" s="1"/>
  <c r="X219" i="151" s="1"/>
  <c r="X220" i="151" s="1"/>
  <c r="X221" i="151" s="1"/>
  <c r="X222" i="151" s="1"/>
  <c r="X223" i="151" s="1"/>
  <c r="X224" i="151" s="1"/>
  <c r="X225" i="151" s="1"/>
  <c r="X226" i="151" s="1"/>
  <c r="X227" i="151" s="1"/>
  <c r="X228" i="151" s="1"/>
  <c r="X229" i="151" s="1"/>
  <c r="X230" i="151" s="1"/>
  <c r="X231" i="151" s="1"/>
  <c r="X232" i="151" s="1"/>
  <c r="X233" i="151" s="1"/>
  <c r="X234" i="151" s="1"/>
  <c r="X235" i="151" s="1"/>
  <c r="X236" i="151" s="1"/>
  <c r="X237" i="151" s="1"/>
  <c r="X238" i="151" s="1"/>
  <c r="X239" i="151" s="1"/>
  <c r="X240" i="151" s="1"/>
  <c r="X241" i="151" s="1"/>
  <c r="X242" i="151" s="1"/>
  <c r="X243" i="151" s="1"/>
  <c r="X244" i="151" s="1"/>
  <c r="X245" i="151" s="1"/>
  <c r="X246" i="151" s="1"/>
  <c r="X247" i="151" s="1"/>
  <c r="X248" i="151" s="1"/>
  <c r="X249" i="151" s="1"/>
  <c r="X250" i="151" s="1"/>
  <c r="X251" i="151" s="1"/>
  <c r="X252" i="151" s="1"/>
  <c r="X253" i="151" s="1"/>
  <c r="X254" i="151" s="1"/>
  <c r="X255" i="151" s="1"/>
  <c r="X256" i="151" s="1"/>
  <c r="X257" i="151" s="1"/>
  <c r="X258" i="151" s="1"/>
  <c r="X259" i="151" s="1"/>
  <c r="X260" i="151" s="1"/>
  <c r="X261" i="151" s="1"/>
  <c r="X262" i="151" s="1"/>
  <c r="X263" i="151" s="1"/>
  <c r="X264" i="151" s="1"/>
  <c r="X265" i="151" s="1"/>
  <c r="X266" i="151" s="1"/>
  <c r="X267" i="151" s="1"/>
  <c r="X268" i="151" s="1"/>
  <c r="X269" i="151" s="1"/>
  <c r="X270" i="151" s="1"/>
  <c r="X271" i="151" s="1"/>
  <c r="X272" i="151" s="1"/>
  <c r="X273" i="151" s="1"/>
  <c r="X274" i="151" s="1"/>
  <c r="X275" i="151" s="1"/>
  <c r="X276" i="151" s="1"/>
  <c r="X277" i="151" s="1"/>
  <c r="X278" i="151" s="1"/>
  <c r="X279" i="151" s="1"/>
  <c r="X280" i="151" s="1"/>
  <c r="X281" i="151" s="1"/>
  <c r="X282" i="151" s="1"/>
  <c r="X283" i="151" s="1"/>
  <c r="X284" i="151" s="1"/>
  <c r="X285" i="151" s="1"/>
  <c r="X286" i="151" s="1"/>
  <c r="X287" i="151" s="1"/>
  <c r="X288" i="151" s="1"/>
  <c r="X289" i="151" s="1"/>
  <c r="X290" i="151" s="1"/>
  <c r="X291" i="151" s="1"/>
  <c r="X292" i="151" s="1"/>
  <c r="X293" i="151" s="1"/>
  <c r="X294" i="151" s="1"/>
  <c r="X295" i="151" s="1"/>
  <c r="X296" i="151" s="1"/>
  <c r="X297" i="151" s="1"/>
  <c r="X298" i="151" s="1"/>
  <c r="X299" i="151" s="1"/>
  <c r="X300" i="151" s="1"/>
  <c r="X301" i="151" s="1"/>
  <c r="X302" i="151" s="1"/>
  <c r="X303" i="151" s="1"/>
  <c r="X304" i="151" s="1"/>
  <c r="X305" i="151" s="1"/>
  <c r="X306" i="151" s="1"/>
  <c r="X307" i="151" s="1"/>
  <c r="X308" i="151" s="1"/>
  <c r="X309" i="151" s="1"/>
  <c r="X310" i="151" s="1"/>
  <c r="X311" i="151" s="1"/>
  <c r="X312" i="151" s="1"/>
  <c r="X313" i="151" s="1"/>
  <c r="X314" i="151" s="1"/>
  <c r="X315" i="151" s="1"/>
  <c r="X316" i="151" s="1"/>
  <c r="X317" i="151" s="1"/>
  <c r="X318" i="151" s="1"/>
  <c r="X319" i="151" s="1"/>
  <c r="X320" i="151" s="1"/>
  <c r="X321" i="151" s="1"/>
  <c r="X322" i="151" s="1"/>
  <c r="X323" i="151" s="1"/>
  <c r="X324" i="151" s="1"/>
  <c r="X325" i="151" s="1"/>
  <c r="X326" i="151" s="1"/>
  <c r="X327" i="151" s="1"/>
  <c r="X328" i="151" s="1"/>
  <c r="X329" i="151" s="1"/>
  <c r="X330" i="151" s="1"/>
  <c r="X331" i="151" s="1"/>
  <c r="X332" i="151" s="1"/>
  <c r="X333" i="151" s="1"/>
  <c r="V5" i="151"/>
  <c r="V6" i="151" s="1"/>
  <c r="V7" i="151" s="1"/>
  <c r="V8" i="151" s="1"/>
  <c r="V9" i="151" s="1"/>
  <c r="V10" i="151" s="1"/>
  <c r="V11" i="151" s="1"/>
  <c r="V12" i="151" s="1"/>
  <c r="V13" i="151" s="1"/>
  <c r="V14" i="151" s="1"/>
  <c r="V15" i="151" s="1"/>
  <c r="V16" i="151" s="1"/>
  <c r="V17" i="151" s="1"/>
  <c r="V18" i="151" s="1"/>
  <c r="V19" i="151" s="1"/>
  <c r="V20" i="151" s="1"/>
  <c r="V21" i="151" s="1"/>
  <c r="V22" i="151" s="1"/>
  <c r="V23" i="151" s="1"/>
  <c r="V24" i="151" s="1"/>
  <c r="V25" i="151" s="1"/>
  <c r="V26" i="151" s="1"/>
  <c r="V27" i="151" s="1"/>
  <c r="V28" i="151" s="1"/>
  <c r="V29" i="151" s="1"/>
  <c r="V30" i="151" s="1"/>
  <c r="V31" i="151" s="1"/>
  <c r="V32" i="151" s="1"/>
  <c r="V33" i="151" s="1"/>
  <c r="V34" i="151" s="1"/>
  <c r="V35" i="151" s="1"/>
  <c r="V36" i="151" s="1"/>
  <c r="V37" i="151" s="1"/>
  <c r="V38" i="151" s="1"/>
  <c r="V39" i="151" s="1"/>
  <c r="V40" i="151" s="1"/>
  <c r="V41" i="151" s="1"/>
  <c r="V42" i="151" s="1"/>
  <c r="V43" i="151" s="1"/>
  <c r="V44" i="151" s="1"/>
  <c r="V45" i="151" s="1"/>
  <c r="V46" i="151" s="1"/>
  <c r="V47" i="151" s="1"/>
  <c r="V48" i="151" s="1"/>
  <c r="V49" i="151" s="1"/>
  <c r="V50" i="151" s="1"/>
  <c r="V51" i="151" s="1"/>
  <c r="V52" i="151" s="1"/>
  <c r="V53" i="151" s="1"/>
  <c r="V54" i="151" s="1"/>
  <c r="V55" i="151" s="1"/>
  <c r="V56" i="151" s="1"/>
  <c r="V57" i="151" s="1"/>
  <c r="V58" i="151" s="1"/>
  <c r="V59" i="151" s="1"/>
  <c r="V60" i="151" s="1"/>
  <c r="V61" i="151" s="1"/>
  <c r="V62" i="151" s="1"/>
  <c r="V63" i="151" s="1"/>
  <c r="V64" i="151" s="1"/>
  <c r="V65" i="151" s="1"/>
  <c r="V66" i="151" s="1"/>
  <c r="V67" i="151" s="1"/>
  <c r="V68" i="151" s="1"/>
  <c r="V69" i="151" s="1"/>
  <c r="V70" i="151" s="1"/>
  <c r="V71" i="151" s="1"/>
  <c r="V72" i="151" s="1"/>
  <c r="V73" i="151" s="1"/>
  <c r="V74" i="151" s="1"/>
  <c r="V75" i="151" s="1"/>
  <c r="V76" i="151" s="1"/>
  <c r="V77" i="151" s="1"/>
  <c r="V78" i="151" s="1"/>
  <c r="V79" i="151" s="1"/>
  <c r="V80" i="151" s="1"/>
  <c r="V81" i="151" s="1"/>
  <c r="V82" i="151" s="1"/>
  <c r="V83" i="151" s="1"/>
  <c r="V84" i="151" s="1"/>
  <c r="V85" i="151" s="1"/>
  <c r="V86" i="151" s="1"/>
  <c r="V87" i="151" s="1"/>
  <c r="V88" i="151" s="1"/>
  <c r="V89" i="151" s="1"/>
  <c r="V90" i="151" s="1"/>
  <c r="V91" i="151" s="1"/>
  <c r="V92" i="151" s="1"/>
  <c r="V93" i="151" s="1"/>
  <c r="V94" i="151" s="1"/>
  <c r="V95" i="151" s="1"/>
  <c r="V96" i="151" s="1"/>
  <c r="V97" i="151" s="1"/>
  <c r="V98" i="151" s="1"/>
  <c r="V99" i="151" s="1"/>
  <c r="V100" i="151" s="1"/>
  <c r="V101" i="151" s="1"/>
  <c r="V102" i="151" s="1"/>
  <c r="V103" i="151" s="1"/>
  <c r="V104" i="151" s="1"/>
  <c r="V105" i="151" s="1"/>
  <c r="V106" i="151" s="1"/>
  <c r="V107" i="151" s="1"/>
  <c r="V108" i="151" s="1"/>
  <c r="V109" i="151" s="1"/>
  <c r="V110" i="151" s="1"/>
  <c r="V111" i="151" s="1"/>
  <c r="V112" i="151" s="1"/>
  <c r="V113" i="151" s="1"/>
  <c r="V114" i="151" s="1"/>
  <c r="V115" i="151" s="1"/>
  <c r="V116" i="151" s="1"/>
  <c r="V117" i="151" s="1"/>
  <c r="V118" i="151" s="1"/>
  <c r="V119" i="151" s="1"/>
  <c r="V120" i="151" s="1"/>
  <c r="V121" i="151" s="1"/>
  <c r="V122" i="151" s="1"/>
  <c r="V123" i="151" s="1"/>
  <c r="V124" i="151" s="1"/>
  <c r="V125" i="151" s="1"/>
  <c r="V126" i="151" s="1"/>
  <c r="V127" i="151" s="1"/>
  <c r="V128" i="151" s="1"/>
  <c r="V129" i="151" s="1"/>
  <c r="V130" i="151" s="1"/>
  <c r="V131" i="151" s="1"/>
  <c r="V132" i="151" s="1"/>
  <c r="V133" i="151" s="1"/>
  <c r="V134" i="151" s="1"/>
  <c r="V135" i="151" s="1"/>
  <c r="V136" i="151" s="1"/>
  <c r="V137" i="151" s="1"/>
  <c r="V138" i="151" s="1"/>
  <c r="V139" i="151" s="1"/>
  <c r="V140" i="151" s="1"/>
  <c r="V141" i="151" s="1"/>
  <c r="V142" i="151" s="1"/>
  <c r="V143" i="151" s="1"/>
  <c r="V144" i="151" s="1"/>
  <c r="V145" i="151" s="1"/>
  <c r="V146" i="151" s="1"/>
  <c r="V147" i="151" s="1"/>
  <c r="V148" i="151" s="1"/>
  <c r="V149" i="151" s="1"/>
  <c r="V150" i="151" s="1"/>
  <c r="V151" i="151" s="1"/>
  <c r="V152" i="151" s="1"/>
  <c r="V153" i="151" s="1"/>
  <c r="V154" i="151" s="1"/>
  <c r="V155" i="151" s="1"/>
  <c r="V156" i="151" s="1"/>
  <c r="V157" i="151" s="1"/>
  <c r="V158" i="151" s="1"/>
  <c r="V159" i="151" s="1"/>
  <c r="V160" i="151" s="1"/>
  <c r="V161" i="151" s="1"/>
  <c r="V162" i="151" s="1"/>
  <c r="V163" i="151" s="1"/>
  <c r="V164" i="151" s="1"/>
  <c r="V165" i="151" s="1"/>
  <c r="V166" i="151" s="1"/>
  <c r="V167" i="151" s="1"/>
  <c r="V168" i="151" s="1"/>
  <c r="V169" i="151" s="1"/>
  <c r="V170" i="151" s="1"/>
  <c r="V171" i="151" s="1"/>
  <c r="V172" i="151" s="1"/>
  <c r="V173" i="151" s="1"/>
  <c r="V174" i="151" s="1"/>
  <c r="V175" i="151" s="1"/>
  <c r="V176" i="151" s="1"/>
  <c r="V177" i="151" s="1"/>
  <c r="V178" i="151" s="1"/>
  <c r="V179" i="151" s="1"/>
  <c r="V180" i="151" s="1"/>
  <c r="V181" i="151" s="1"/>
  <c r="V182" i="151" s="1"/>
  <c r="V183" i="151" s="1"/>
  <c r="V184" i="151" s="1"/>
  <c r="V185" i="151" s="1"/>
  <c r="V186" i="151" s="1"/>
  <c r="V187" i="151" s="1"/>
  <c r="V188" i="151" s="1"/>
  <c r="V189" i="151" s="1"/>
  <c r="V190" i="151" s="1"/>
  <c r="V191" i="151" s="1"/>
  <c r="V192" i="151" s="1"/>
  <c r="V193" i="151" s="1"/>
  <c r="V194" i="151" s="1"/>
  <c r="V195" i="151" s="1"/>
  <c r="V196" i="151" s="1"/>
  <c r="V197" i="151" s="1"/>
  <c r="V198" i="151" s="1"/>
  <c r="V199" i="151" s="1"/>
  <c r="V200" i="151" s="1"/>
  <c r="V201" i="151" s="1"/>
  <c r="V202" i="151" s="1"/>
  <c r="V203" i="151" s="1"/>
  <c r="V204" i="151" s="1"/>
  <c r="V205" i="151" s="1"/>
  <c r="V206" i="151" s="1"/>
  <c r="V207" i="151" s="1"/>
  <c r="V208" i="151" s="1"/>
  <c r="V209" i="151" s="1"/>
  <c r="V210" i="151" s="1"/>
  <c r="V211" i="151" s="1"/>
  <c r="V212" i="151" s="1"/>
  <c r="V213" i="151" s="1"/>
  <c r="V214" i="151" s="1"/>
  <c r="V215" i="151" s="1"/>
  <c r="V216" i="151" s="1"/>
  <c r="V217" i="151" s="1"/>
  <c r="V218" i="151" s="1"/>
  <c r="V219" i="151" s="1"/>
  <c r="V220" i="151" s="1"/>
  <c r="V221" i="151" s="1"/>
  <c r="V222" i="151" s="1"/>
  <c r="V223" i="151" s="1"/>
  <c r="V224" i="151" s="1"/>
  <c r="V225" i="151" s="1"/>
  <c r="V226" i="151" s="1"/>
  <c r="V227" i="151" s="1"/>
  <c r="V228" i="151" s="1"/>
  <c r="V229" i="151" s="1"/>
  <c r="V230" i="151" s="1"/>
  <c r="V231" i="151" s="1"/>
  <c r="V232" i="151" s="1"/>
  <c r="V233" i="151" s="1"/>
  <c r="V234" i="151" s="1"/>
  <c r="V235" i="151" s="1"/>
  <c r="V236" i="151" s="1"/>
  <c r="V237" i="151" s="1"/>
  <c r="V238" i="151" s="1"/>
  <c r="V239" i="151" s="1"/>
  <c r="V240" i="151" s="1"/>
  <c r="V241" i="151" s="1"/>
  <c r="V242" i="151" s="1"/>
  <c r="V243" i="151" s="1"/>
  <c r="V244" i="151" s="1"/>
  <c r="V245" i="151" s="1"/>
  <c r="V246" i="151" s="1"/>
  <c r="V247" i="151" s="1"/>
  <c r="V248" i="151" s="1"/>
  <c r="V249" i="151" s="1"/>
  <c r="V250" i="151" s="1"/>
  <c r="V251" i="151" s="1"/>
  <c r="V252" i="151" s="1"/>
  <c r="V253" i="151" s="1"/>
  <c r="V254" i="151" s="1"/>
  <c r="V255" i="151" s="1"/>
  <c r="V256" i="151" s="1"/>
  <c r="V257" i="151" s="1"/>
  <c r="V258" i="151" s="1"/>
  <c r="V259" i="151" s="1"/>
  <c r="V260" i="151" s="1"/>
  <c r="V261" i="151" s="1"/>
  <c r="V262" i="151" s="1"/>
  <c r="V263" i="151" s="1"/>
  <c r="V264" i="151" s="1"/>
  <c r="V265" i="151" s="1"/>
  <c r="V266" i="151" s="1"/>
  <c r="V267" i="151" s="1"/>
  <c r="V268" i="151" s="1"/>
  <c r="V269" i="151" s="1"/>
  <c r="V270" i="151" s="1"/>
  <c r="V271" i="151" s="1"/>
  <c r="V272" i="151" s="1"/>
  <c r="V273" i="151" s="1"/>
  <c r="V274" i="151" s="1"/>
  <c r="V275" i="151" s="1"/>
  <c r="V276" i="151" s="1"/>
  <c r="V277" i="151" s="1"/>
  <c r="V278" i="151" s="1"/>
  <c r="V279" i="151" s="1"/>
  <c r="V280" i="151" s="1"/>
  <c r="V281" i="151" s="1"/>
  <c r="V282" i="151" s="1"/>
  <c r="V283" i="151" s="1"/>
  <c r="V284" i="151" s="1"/>
  <c r="V285" i="151" s="1"/>
  <c r="V286" i="151" s="1"/>
  <c r="V287" i="151" s="1"/>
  <c r="V288" i="151" s="1"/>
  <c r="V289" i="151" s="1"/>
  <c r="V290" i="151" s="1"/>
  <c r="V291" i="151" s="1"/>
  <c r="V292" i="151" s="1"/>
  <c r="V293" i="151" s="1"/>
  <c r="V294" i="151" s="1"/>
  <c r="V295" i="151" s="1"/>
  <c r="V296" i="151" s="1"/>
  <c r="V297" i="151" s="1"/>
  <c r="V298" i="151" s="1"/>
  <c r="V299" i="151" s="1"/>
  <c r="V300" i="151" s="1"/>
  <c r="V301" i="151" s="1"/>
  <c r="V302" i="151" s="1"/>
  <c r="V303" i="151" s="1"/>
  <c r="V304" i="151" s="1"/>
  <c r="V305" i="151" s="1"/>
  <c r="V306" i="151" s="1"/>
  <c r="V307" i="151" s="1"/>
  <c r="V308" i="151" s="1"/>
  <c r="V309" i="151" s="1"/>
  <c r="V310" i="151" s="1"/>
  <c r="V311" i="151" s="1"/>
  <c r="V312" i="151" s="1"/>
  <c r="V313" i="151" s="1"/>
  <c r="V314" i="151" s="1"/>
  <c r="V315" i="151" s="1"/>
  <c r="V316" i="151" s="1"/>
  <c r="V317" i="151" s="1"/>
  <c r="V318" i="151" s="1"/>
  <c r="V319" i="151" s="1"/>
  <c r="V320" i="151" s="1"/>
  <c r="V321" i="151" s="1"/>
  <c r="V322" i="151" s="1"/>
  <c r="V323" i="151" s="1"/>
  <c r="V324" i="151" s="1"/>
  <c r="V325" i="151" s="1"/>
  <c r="V326" i="151" s="1"/>
  <c r="V327" i="151" s="1"/>
  <c r="V328" i="151" s="1"/>
  <c r="V329" i="151" s="1"/>
  <c r="V330" i="151" s="1"/>
  <c r="V331" i="151" s="1"/>
  <c r="V332" i="151" s="1"/>
  <c r="V333" i="151" s="1"/>
  <c r="S3" i="151"/>
  <c r="T4" i="151"/>
  <c r="U5" i="151"/>
  <c r="U6" i="151" s="1"/>
  <c r="U7" i="151" s="1"/>
  <c r="U8" i="151" s="1"/>
  <c r="U9" i="151" s="1"/>
  <c r="U10" i="151" s="1"/>
  <c r="U11" i="151" s="1"/>
  <c r="U12" i="151" s="1"/>
  <c r="U13" i="151" s="1"/>
  <c r="U14" i="151" s="1"/>
  <c r="U15" i="151" s="1"/>
  <c r="U16" i="151" s="1"/>
  <c r="U17" i="151" s="1"/>
  <c r="U18" i="151" s="1"/>
  <c r="U19" i="151" s="1"/>
  <c r="U20" i="151" s="1"/>
  <c r="U21" i="151" s="1"/>
  <c r="U22" i="151" s="1"/>
  <c r="U23" i="151" s="1"/>
  <c r="U24" i="151" s="1"/>
  <c r="U25" i="151" s="1"/>
  <c r="U26" i="151" s="1"/>
  <c r="U27" i="151" s="1"/>
  <c r="U28" i="151" s="1"/>
  <c r="U29" i="151" s="1"/>
  <c r="U30" i="151" s="1"/>
  <c r="U31" i="151" s="1"/>
  <c r="U32" i="151" s="1"/>
  <c r="U33" i="151" s="1"/>
  <c r="U34" i="151" s="1"/>
  <c r="U35" i="151" s="1"/>
  <c r="U36" i="151" s="1"/>
  <c r="U37" i="151" s="1"/>
  <c r="U38" i="151" s="1"/>
  <c r="U39" i="151" s="1"/>
  <c r="U40" i="151" s="1"/>
  <c r="U41" i="151" s="1"/>
  <c r="U42" i="151" s="1"/>
  <c r="U43" i="151" s="1"/>
  <c r="U44" i="151" s="1"/>
  <c r="U45" i="151" s="1"/>
  <c r="U46" i="151" s="1"/>
  <c r="U47" i="151" s="1"/>
  <c r="U48" i="151" s="1"/>
  <c r="U49" i="151" s="1"/>
  <c r="U50" i="151" s="1"/>
  <c r="U51" i="151" s="1"/>
  <c r="U52" i="151" s="1"/>
  <c r="U53" i="151" s="1"/>
  <c r="U54" i="151" s="1"/>
  <c r="U55" i="151" s="1"/>
  <c r="U56" i="151" s="1"/>
  <c r="U57" i="151" s="1"/>
  <c r="U58" i="151" s="1"/>
  <c r="U59" i="151" s="1"/>
  <c r="U60" i="151" s="1"/>
  <c r="U61" i="151" s="1"/>
  <c r="U62" i="151" s="1"/>
  <c r="U63" i="151" s="1"/>
  <c r="U64" i="151" s="1"/>
  <c r="U65" i="151" s="1"/>
  <c r="U66" i="151" s="1"/>
  <c r="U67" i="151" s="1"/>
  <c r="U68" i="151" s="1"/>
  <c r="U69" i="151" s="1"/>
  <c r="U70" i="151" s="1"/>
  <c r="U71" i="151" s="1"/>
  <c r="U72" i="151" s="1"/>
  <c r="U73" i="151" s="1"/>
  <c r="U74" i="151" s="1"/>
  <c r="U75" i="151" s="1"/>
  <c r="U76" i="151" s="1"/>
  <c r="U77" i="151" s="1"/>
  <c r="U78" i="151" s="1"/>
  <c r="U79" i="151" s="1"/>
  <c r="U80" i="151" s="1"/>
  <c r="U81" i="151" s="1"/>
  <c r="U82" i="151" s="1"/>
  <c r="U83" i="151" s="1"/>
  <c r="U84" i="151" s="1"/>
  <c r="U85" i="151" s="1"/>
  <c r="U86" i="151" s="1"/>
  <c r="U87" i="151" s="1"/>
  <c r="U88" i="151" s="1"/>
  <c r="U89" i="151" s="1"/>
  <c r="U90" i="151" s="1"/>
  <c r="U91" i="151" s="1"/>
  <c r="U92" i="151" s="1"/>
  <c r="U93" i="151" s="1"/>
  <c r="U94" i="151" s="1"/>
  <c r="U95" i="151" s="1"/>
  <c r="U96" i="151" s="1"/>
  <c r="U97" i="151" s="1"/>
  <c r="U98" i="151" s="1"/>
  <c r="U99" i="151" s="1"/>
  <c r="U100" i="151" s="1"/>
  <c r="U101" i="151" s="1"/>
  <c r="U102" i="151" s="1"/>
  <c r="U103" i="151" s="1"/>
  <c r="U104" i="151" s="1"/>
  <c r="U105" i="151" s="1"/>
  <c r="U106" i="151" s="1"/>
  <c r="U107" i="151" s="1"/>
  <c r="U108" i="151" s="1"/>
  <c r="U109" i="151" s="1"/>
  <c r="U110" i="151" s="1"/>
  <c r="U111" i="151" s="1"/>
  <c r="U112" i="151" s="1"/>
  <c r="U113" i="151" s="1"/>
  <c r="U114" i="151" s="1"/>
  <c r="U115" i="151" s="1"/>
  <c r="U116" i="151" s="1"/>
  <c r="U117" i="151" s="1"/>
  <c r="U118" i="151" s="1"/>
  <c r="U119" i="151" s="1"/>
  <c r="U120" i="151" s="1"/>
  <c r="U121" i="151" s="1"/>
  <c r="U122" i="151" s="1"/>
  <c r="U123" i="151" s="1"/>
  <c r="U124" i="151" s="1"/>
  <c r="U125" i="151" s="1"/>
  <c r="U126" i="151" s="1"/>
  <c r="U127" i="151" s="1"/>
  <c r="U128" i="151" s="1"/>
  <c r="U129" i="151" s="1"/>
  <c r="U130" i="151" s="1"/>
  <c r="U131" i="151" s="1"/>
  <c r="U132" i="151" s="1"/>
  <c r="U133" i="151" s="1"/>
  <c r="U134" i="151" s="1"/>
  <c r="U135" i="151" s="1"/>
  <c r="U136" i="151" s="1"/>
  <c r="U137" i="151" s="1"/>
  <c r="U138" i="151" s="1"/>
  <c r="U139" i="151" s="1"/>
  <c r="U140" i="151" s="1"/>
  <c r="U141" i="151" s="1"/>
  <c r="U142" i="151" s="1"/>
  <c r="U143" i="151" s="1"/>
  <c r="U144" i="151" s="1"/>
  <c r="U145" i="151" s="1"/>
  <c r="U146" i="151" s="1"/>
  <c r="U147" i="151" s="1"/>
  <c r="U148" i="151" s="1"/>
  <c r="U149" i="151" s="1"/>
  <c r="U150" i="151" s="1"/>
  <c r="U151" i="151" s="1"/>
  <c r="U152" i="151" s="1"/>
  <c r="U153" i="151" s="1"/>
  <c r="U154" i="151" s="1"/>
  <c r="U155" i="151" s="1"/>
  <c r="U156" i="151" s="1"/>
  <c r="U157" i="151" s="1"/>
  <c r="U158" i="151" s="1"/>
  <c r="U159" i="151" s="1"/>
  <c r="U160" i="151" s="1"/>
  <c r="U161" i="151" s="1"/>
  <c r="U162" i="151" s="1"/>
  <c r="U163" i="151" s="1"/>
  <c r="U164" i="151" s="1"/>
  <c r="U165" i="151" s="1"/>
  <c r="U166" i="151" s="1"/>
  <c r="U167" i="151" s="1"/>
  <c r="U168" i="151" s="1"/>
  <c r="U169" i="151" s="1"/>
  <c r="U170" i="151" s="1"/>
  <c r="U171" i="151" s="1"/>
  <c r="U172" i="151" s="1"/>
  <c r="U173" i="151" s="1"/>
  <c r="U174" i="151" s="1"/>
  <c r="U175" i="151" s="1"/>
  <c r="U176" i="151" s="1"/>
  <c r="U177" i="151" s="1"/>
  <c r="U178" i="151" s="1"/>
  <c r="U179" i="151" s="1"/>
  <c r="U180" i="151" s="1"/>
  <c r="U181" i="151" s="1"/>
  <c r="U182" i="151" s="1"/>
  <c r="U183" i="151" s="1"/>
  <c r="U184" i="151" s="1"/>
  <c r="U185" i="151" s="1"/>
  <c r="U186" i="151" s="1"/>
  <c r="U187" i="151" s="1"/>
  <c r="U188" i="151" s="1"/>
  <c r="U189" i="151" s="1"/>
  <c r="U190" i="151" s="1"/>
  <c r="U191" i="151" s="1"/>
  <c r="U192" i="151" s="1"/>
  <c r="U193" i="151" s="1"/>
  <c r="U194" i="151" s="1"/>
  <c r="U195" i="151" s="1"/>
  <c r="U196" i="151" s="1"/>
  <c r="U197" i="151" s="1"/>
  <c r="U198" i="151" s="1"/>
  <c r="U199" i="151" s="1"/>
  <c r="U200" i="151" s="1"/>
  <c r="U201" i="151" s="1"/>
  <c r="U202" i="151" s="1"/>
  <c r="U203" i="151" s="1"/>
  <c r="U204" i="151" s="1"/>
  <c r="U205" i="151" s="1"/>
  <c r="U206" i="151" s="1"/>
  <c r="U207" i="151" s="1"/>
  <c r="U208" i="151" s="1"/>
  <c r="U209" i="151" s="1"/>
  <c r="U210" i="151" s="1"/>
  <c r="U211" i="151" s="1"/>
  <c r="U212" i="151" s="1"/>
  <c r="U213" i="151" s="1"/>
  <c r="U214" i="151" s="1"/>
  <c r="U215" i="151" s="1"/>
  <c r="U216" i="151" s="1"/>
  <c r="U217" i="151" s="1"/>
  <c r="U218" i="151" s="1"/>
  <c r="U219" i="151" s="1"/>
  <c r="U220" i="151" s="1"/>
  <c r="U221" i="151" s="1"/>
  <c r="U222" i="151" s="1"/>
  <c r="U223" i="151" s="1"/>
  <c r="U224" i="151" s="1"/>
  <c r="U225" i="151" s="1"/>
  <c r="U226" i="151" s="1"/>
  <c r="U227" i="151" s="1"/>
  <c r="U228" i="151" s="1"/>
  <c r="U229" i="151" s="1"/>
  <c r="U230" i="151" s="1"/>
  <c r="U231" i="151" s="1"/>
  <c r="U232" i="151" s="1"/>
  <c r="U233" i="151" s="1"/>
  <c r="U234" i="151" s="1"/>
  <c r="U235" i="151" s="1"/>
  <c r="U236" i="151" s="1"/>
  <c r="U237" i="151" s="1"/>
  <c r="U238" i="151" s="1"/>
  <c r="U239" i="151" s="1"/>
  <c r="U240" i="151" s="1"/>
  <c r="U241" i="151" s="1"/>
  <c r="U242" i="151" s="1"/>
  <c r="U243" i="151" s="1"/>
  <c r="U244" i="151" s="1"/>
  <c r="U245" i="151" s="1"/>
  <c r="U246" i="151" s="1"/>
  <c r="U247" i="151" s="1"/>
  <c r="U248" i="151" s="1"/>
  <c r="U249" i="151" s="1"/>
  <c r="U250" i="151" s="1"/>
  <c r="U251" i="151" s="1"/>
  <c r="U252" i="151" s="1"/>
  <c r="U253" i="151" s="1"/>
  <c r="U254" i="151" s="1"/>
  <c r="U255" i="151" s="1"/>
  <c r="U256" i="151" s="1"/>
  <c r="U257" i="151" s="1"/>
  <c r="U258" i="151" s="1"/>
  <c r="U259" i="151" s="1"/>
  <c r="U260" i="151" s="1"/>
  <c r="U261" i="151" s="1"/>
  <c r="U262" i="151" s="1"/>
  <c r="U263" i="151" s="1"/>
  <c r="U264" i="151" s="1"/>
  <c r="U265" i="151" s="1"/>
  <c r="U266" i="151" s="1"/>
  <c r="U267" i="151" s="1"/>
  <c r="U268" i="151" s="1"/>
  <c r="U269" i="151" s="1"/>
  <c r="U270" i="151" s="1"/>
  <c r="U271" i="151" s="1"/>
  <c r="U272" i="151" s="1"/>
  <c r="U273" i="151" s="1"/>
  <c r="U274" i="151" s="1"/>
  <c r="U275" i="151" s="1"/>
  <c r="U276" i="151" s="1"/>
  <c r="U277" i="151" s="1"/>
  <c r="U278" i="151" s="1"/>
  <c r="U279" i="151" s="1"/>
  <c r="U280" i="151" s="1"/>
  <c r="U281" i="151" s="1"/>
  <c r="U282" i="151" s="1"/>
  <c r="U283" i="151" s="1"/>
  <c r="U284" i="151" s="1"/>
  <c r="U285" i="151" s="1"/>
  <c r="U286" i="151" s="1"/>
  <c r="U287" i="151" s="1"/>
  <c r="U288" i="151" s="1"/>
  <c r="U289" i="151" s="1"/>
  <c r="U290" i="151" s="1"/>
  <c r="U291" i="151" s="1"/>
  <c r="U292" i="151" s="1"/>
  <c r="U293" i="151" s="1"/>
  <c r="U294" i="151" s="1"/>
  <c r="U295" i="151" s="1"/>
  <c r="U296" i="151" s="1"/>
  <c r="U297" i="151" s="1"/>
  <c r="U298" i="151" s="1"/>
  <c r="U299" i="151" s="1"/>
  <c r="U300" i="151" s="1"/>
  <c r="U301" i="151" s="1"/>
  <c r="U302" i="151" s="1"/>
  <c r="U303" i="151" s="1"/>
  <c r="U304" i="151" s="1"/>
  <c r="U305" i="151" s="1"/>
  <c r="U306" i="151" s="1"/>
  <c r="U307" i="151" s="1"/>
  <c r="U308" i="151" s="1"/>
  <c r="U309" i="151" s="1"/>
  <c r="U310" i="151" s="1"/>
  <c r="U311" i="151" s="1"/>
  <c r="U312" i="151" s="1"/>
  <c r="U313" i="151" s="1"/>
  <c r="U314" i="151" s="1"/>
  <c r="U315" i="151" s="1"/>
  <c r="U316" i="151" s="1"/>
  <c r="U317" i="151" s="1"/>
  <c r="U318" i="151" s="1"/>
  <c r="U319" i="151" s="1"/>
  <c r="U320" i="151" s="1"/>
  <c r="U321" i="151" s="1"/>
  <c r="U322" i="151" s="1"/>
  <c r="U323" i="151" s="1"/>
  <c r="U324" i="151" s="1"/>
  <c r="U325" i="151" s="1"/>
  <c r="U326" i="151" s="1"/>
  <c r="U327" i="151" s="1"/>
  <c r="U328" i="151" s="1"/>
  <c r="U329" i="151" s="1"/>
  <c r="U330" i="151" s="1"/>
  <c r="U331" i="151" s="1"/>
  <c r="U332" i="151" s="1"/>
  <c r="U333" i="151" s="1"/>
  <c r="U4" i="150"/>
  <c r="U5" i="150" s="1"/>
  <c r="U6" i="150" s="1"/>
  <c r="U7" i="150" s="1"/>
  <c r="U8" i="150" s="1"/>
  <c r="U9" i="150" s="1"/>
  <c r="U10" i="150" s="1"/>
  <c r="U11" i="150" s="1"/>
  <c r="U12" i="150" s="1"/>
  <c r="U13" i="150" s="1"/>
  <c r="U14" i="150" s="1"/>
  <c r="U15" i="150" s="1"/>
  <c r="U16" i="150" s="1"/>
  <c r="U17" i="150" s="1"/>
  <c r="U18" i="150" s="1"/>
  <c r="U19" i="150" s="1"/>
  <c r="U20" i="150" s="1"/>
  <c r="U21" i="150" s="1"/>
  <c r="U22" i="150" s="1"/>
  <c r="U23" i="150" s="1"/>
  <c r="U24" i="150" s="1"/>
  <c r="U25" i="150" s="1"/>
  <c r="U26" i="150" s="1"/>
  <c r="U27" i="150" s="1"/>
  <c r="U28" i="150" s="1"/>
  <c r="U29" i="150" s="1"/>
  <c r="U30" i="150" s="1"/>
  <c r="U31" i="150" s="1"/>
  <c r="U32" i="150" s="1"/>
  <c r="U33" i="150" s="1"/>
  <c r="U34" i="150" s="1"/>
  <c r="U35" i="150" s="1"/>
  <c r="U36" i="150" s="1"/>
  <c r="U37" i="150" s="1"/>
  <c r="U38" i="150" s="1"/>
  <c r="U39" i="150" s="1"/>
  <c r="U40" i="150" s="1"/>
  <c r="U41" i="150" s="1"/>
  <c r="U42" i="150" s="1"/>
  <c r="U43" i="150" s="1"/>
  <c r="U44" i="150" s="1"/>
  <c r="U45" i="150" s="1"/>
  <c r="U46" i="150" s="1"/>
  <c r="U47" i="150" s="1"/>
  <c r="U48" i="150" s="1"/>
  <c r="U49" i="150" s="1"/>
  <c r="U50" i="150" s="1"/>
  <c r="U51" i="150" s="1"/>
  <c r="U52" i="150" s="1"/>
  <c r="U53" i="150" s="1"/>
  <c r="U54" i="150" s="1"/>
  <c r="U55" i="150" s="1"/>
  <c r="U56" i="150" s="1"/>
  <c r="U57" i="150" s="1"/>
  <c r="U58" i="150" s="1"/>
  <c r="U59" i="150" s="1"/>
  <c r="U60" i="150" s="1"/>
  <c r="U61" i="150" s="1"/>
  <c r="U62" i="150" s="1"/>
  <c r="U63" i="150" s="1"/>
  <c r="U64" i="150" s="1"/>
  <c r="U65" i="150" s="1"/>
  <c r="U66" i="150" s="1"/>
  <c r="U67" i="150" s="1"/>
  <c r="U68" i="150" s="1"/>
  <c r="U69" i="150" s="1"/>
  <c r="U70" i="150" s="1"/>
  <c r="U71" i="150" s="1"/>
  <c r="U72" i="150" s="1"/>
  <c r="U73" i="150" s="1"/>
  <c r="U74" i="150" s="1"/>
  <c r="U75" i="150" s="1"/>
  <c r="U76" i="150" s="1"/>
  <c r="U77" i="150" s="1"/>
  <c r="U78" i="150" s="1"/>
  <c r="U79" i="150" s="1"/>
  <c r="U80" i="150" s="1"/>
  <c r="U81" i="150" s="1"/>
  <c r="U82" i="150" s="1"/>
  <c r="U83" i="150" s="1"/>
  <c r="U84" i="150" s="1"/>
  <c r="U85" i="150" s="1"/>
  <c r="U86" i="150" s="1"/>
  <c r="U87" i="150" s="1"/>
  <c r="U88" i="150" s="1"/>
  <c r="U89" i="150" s="1"/>
  <c r="U90" i="150" s="1"/>
  <c r="U91" i="150" s="1"/>
  <c r="U92" i="150" s="1"/>
  <c r="U93" i="150" s="1"/>
  <c r="U94" i="150" s="1"/>
  <c r="U95" i="150" s="1"/>
  <c r="U96" i="150" s="1"/>
  <c r="U97" i="150" s="1"/>
  <c r="U98" i="150" s="1"/>
  <c r="U99" i="150" s="1"/>
  <c r="U100" i="150" s="1"/>
  <c r="U101" i="150" s="1"/>
  <c r="U102" i="150" s="1"/>
  <c r="U103" i="150" s="1"/>
  <c r="U104" i="150" s="1"/>
  <c r="U105" i="150" s="1"/>
  <c r="U106" i="150" s="1"/>
  <c r="U107" i="150" s="1"/>
  <c r="U108" i="150" s="1"/>
  <c r="U109" i="150" s="1"/>
  <c r="U110" i="150" s="1"/>
  <c r="U111" i="150" s="1"/>
  <c r="U112" i="150" s="1"/>
  <c r="U113" i="150" s="1"/>
  <c r="U114" i="150" s="1"/>
  <c r="U115" i="150" s="1"/>
  <c r="U116" i="150" s="1"/>
  <c r="U117" i="150" s="1"/>
  <c r="U118" i="150" s="1"/>
  <c r="U119" i="150" s="1"/>
  <c r="U120" i="150" s="1"/>
  <c r="U121" i="150" s="1"/>
  <c r="U122" i="150" s="1"/>
  <c r="U123" i="150" s="1"/>
  <c r="U124" i="150" s="1"/>
  <c r="U125" i="150" s="1"/>
  <c r="U126" i="150" s="1"/>
  <c r="U127" i="150" s="1"/>
  <c r="U128" i="150" s="1"/>
  <c r="U129" i="150" s="1"/>
  <c r="U130" i="150" s="1"/>
  <c r="U131" i="150" s="1"/>
  <c r="U132" i="150" s="1"/>
  <c r="U133" i="150" s="1"/>
  <c r="U134" i="150" s="1"/>
  <c r="U135" i="150" s="1"/>
  <c r="U136" i="150" s="1"/>
  <c r="U137" i="150" s="1"/>
  <c r="U138" i="150" s="1"/>
  <c r="U139" i="150" s="1"/>
  <c r="U140" i="150" s="1"/>
  <c r="U141" i="150" s="1"/>
  <c r="U142" i="150" s="1"/>
  <c r="U143" i="150" s="1"/>
  <c r="U144" i="150" s="1"/>
  <c r="U145" i="150" s="1"/>
  <c r="U146" i="150" s="1"/>
  <c r="U147" i="150" s="1"/>
  <c r="U148" i="150" s="1"/>
  <c r="U149" i="150" s="1"/>
  <c r="U150" i="150" s="1"/>
  <c r="U151" i="150" s="1"/>
  <c r="U152" i="150" s="1"/>
  <c r="U153" i="150" s="1"/>
  <c r="U154" i="150" s="1"/>
  <c r="U155" i="150" s="1"/>
  <c r="U156" i="150" s="1"/>
  <c r="U157" i="150" s="1"/>
  <c r="U158" i="150" s="1"/>
  <c r="U159" i="150" s="1"/>
  <c r="U160" i="150" s="1"/>
  <c r="U161" i="150" s="1"/>
  <c r="U162" i="150" s="1"/>
  <c r="U163" i="150" s="1"/>
  <c r="U164" i="150" s="1"/>
  <c r="U165" i="150" s="1"/>
  <c r="U166" i="150" s="1"/>
  <c r="U167" i="150" s="1"/>
  <c r="U168" i="150" s="1"/>
  <c r="U169" i="150" s="1"/>
  <c r="U170" i="150" s="1"/>
  <c r="U171" i="150" s="1"/>
  <c r="U172" i="150" s="1"/>
  <c r="U173" i="150" s="1"/>
  <c r="U174" i="150" s="1"/>
  <c r="U175" i="150" s="1"/>
  <c r="U176" i="150" s="1"/>
  <c r="U177" i="150" s="1"/>
  <c r="U178" i="150" s="1"/>
  <c r="U179" i="150" s="1"/>
  <c r="U180" i="150" s="1"/>
  <c r="U181" i="150" s="1"/>
  <c r="U182" i="150" s="1"/>
  <c r="U183" i="150" s="1"/>
  <c r="U184" i="150" s="1"/>
  <c r="U185" i="150" s="1"/>
  <c r="U186" i="150" s="1"/>
  <c r="U187" i="150" s="1"/>
  <c r="U188" i="150" s="1"/>
  <c r="U189" i="150" s="1"/>
  <c r="U190" i="150" s="1"/>
  <c r="U191" i="150" s="1"/>
  <c r="U192" i="150" s="1"/>
  <c r="U193" i="150" s="1"/>
  <c r="U194" i="150" s="1"/>
  <c r="U195" i="150" s="1"/>
  <c r="U196" i="150" s="1"/>
  <c r="U197" i="150" s="1"/>
  <c r="U198" i="150" s="1"/>
  <c r="U199" i="150" s="1"/>
  <c r="U200" i="150" s="1"/>
  <c r="U201" i="150" s="1"/>
  <c r="U202" i="150" s="1"/>
  <c r="U203" i="150" s="1"/>
  <c r="U204" i="150" s="1"/>
  <c r="U205" i="150" s="1"/>
  <c r="U206" i="150" s="1"/>
  <c r="U207" i="150" s="1"/>
  <c r="U208" i="150" s="1"/>
  <c r="U209" i="150" s="1"/>
  <c r="U210" i="150" s="1"/>
  <c r="U211" i="150" s="1"/>
  <c r="U212" i="150" s="1"/>
  <c r="U213" i="150" s="1"/>
  <c r="U214" i="150" s="1"/>
  <c r="U215" i="150" s="1"/>
  <c r="U216" i="150" s="1"/>
  <c r="U217" i="150" s="1"/>
  <c r="U218" i="150" s="1"/>
  <c r="U219" i="150" s="1"/>
  <c r="U220" i="150" s="1"/>
  <c r="U221" i="150" s="1"/>
  <c r="U222" i="150" s="1"/>
  <c r="U223" i="150" s="1"/>
  <c r="U224" i="150" s="1"/>
  <c r="U225" i="150" s="1"/>
  <c r="U226" i="150" s="1"/>
  <c r="U227" i="150" s="1"/>
  <c r="U228" i="150" s="1"/>
  <c r="U229" i="150" s="1"/>
  <c r="U230" i="150" s="1"/>
  <c r="U231" i="150" s="1"/>
  <c r="U232" i="150" s="1"/>
  <c r="U233" i="150" s="1"/>
  <c r="U234" i="150" s="1"/>
  <c r="U235" i="150" s="1"/>
  <c r="U236" i="150" s="1"/>
  <c r="U237" i="150" s="1"/>
  <c r="U238" i="150" s="1"/>
  <c r="U239" i="150" s="1"/>
  <c r="U240" i="150" s="1"/>
  <c r="U241" i="150" s="1"/>
  <c r="U242" i="150" s="1"/>
  <c r="U243" i="150" s="1"/>
  <c r="U244" i="150" s="1"/>
  <c r="U245" i="150" s="1"/>
  <c r="U246" i="150" s="1"/>
  <c r="U247" i="150" s="1"/>
  <c r="U248" i="150" s="1"/>
  <c r="U249" i="150" s="1"/>
  <c r="U250" i="150" s="1"/>
  <c r="U251" i="150" s="1"/>
  <c r="U252" i="150" s="1"/>
  <c r="U253" i="150" s="1"/>
  <c r="U254" i="150" s="1"/>
  <c r="U255" i="150" s="1"/>
  <c r="U256" i="150" s="1"/>
  <c r="U257" i="150" s="1"/>
  <c r="U258" i="150" s="1"/>
  <c r="U259" i="150" s="1"/>
  <c r="U260" i="150" s="1"/>
  <c r="U261" i="150" s="1"/>
  <c r="U262" i="150" s="1"/>
  <c r="U263" i="150" s="1"/>
  <c r="U264" i="150" s="1"/>
  <c r="U265" i="150" s="1"/>
  <c r="U266" i="150" s="1"/>
  <c r="U267" i="150" s="1"/>
  <c r="U268" i="150" s="1"/>
  <c r="U269" i="150" s="1"/>
  <c r="U270" i="150" s="1"/>
  <c r="U271" i="150" s="1"/>
  <c r="U272" i="150" s="1"/>
  <c r="U273" i="150" s="1"/>
  <c r="U274" i="150" s="1"/>
  <c r="U275" i="150" s="1"/>
  <c r="U276" i="150" s="1"/>
  <c r="U277" i="150" s="1"/>
  <c r="U278" i="150" s="1"/>
  <c r="U279" i="150" s="1"/>
  <c r="U280" i="150" s="1"/>
  <c r="U281" i="150" s="1"/>
  <c r="U282" i="150" s="1"/>
  <c r="U283" i="150" s="1"/>
  <c r="U284" i="150" s="1"/>
  <c r="U285" i="150" s="1"/>
  <c r="U286" i="150" s="1"/>
  <c r="U287" i="150" s="1"/>
  <c r="U288" i="150" s="1"/>
  <c r="U289" i="150" s="1"/>
  <c r="U290" i="150" s="1"/>
  <c r="U291" i="150" s="1"/>
  <c r="U292" i="150" s="1"/>
  <c r="U293" i="150" s="1"/>
  <c r="U294" i="150" s="1"/>
  <c r="U295" i="150" s="1"/>
  <c r="U296" i="150" s="1"/>
  <c r="U297" i="150" s="1"/>
  <c r="U298" i="150" s="1"/>
  <c r="U299" i="150" s="1"/>
  <c r="U300" i="150" s="1"/>
  <c r="U301" i="150" s="1"/>
  <c r="U302" i="150" s="1"/>
  <c r="U303" i="150" s="1"/>
  <c r="U304" i="150" s="1"/>
  <c r="U305" i="150" s="1"/>
  <c r="U306" i="150" s="1"/>
  <c r="U307" i="150" s="1"/>
  <c r="U308" i="150" s="1"/>
  <c r="U309" i="150" s="1"/>
  <c r="U310" i="150" s="1"/>
  <c r="U311" i="150" s="1"/>
  <c r="U312" i="150" s="1"/>
  <c r="U313" i="150" s="1"/>
  <c r="U314" i="150" s="1"/>
  <c r="U315" i="150" s="1"/>
  <c r="U316" i="150" s="1"/>
  <c r="U317" i="150" s="1"/>
  <c r="U318" i="150" s="1"/>
  <c r="U319" i="150" s="1"/>
  <c r="U320" i="150" s="1"/>
  <c r="U321" i="150" s="1"/>
  <c r="U322" i="150" s="1"/>
  <c r="U323" i="150" s="1"/>
  <c r="U324" i="150" s="1"/>
  <c r="U325" i="150" s="1"/>
  <c r="U326" i="150" s="1"/>
  <c r="U327" i="150" s="1"/>
  <c r="U328" i="150" s="1"/>
  <c r="U329" i="150" s="1"/>
  <c r="U330" i="150" s="1"/>
  <c r="U331" i="150" s="1"/>
  <c r="U332" i="150" s="1"/>
  <c r="U333" i="150" s="1"/>
  <c r="W3" i="150"/>
  <c r="W4" i="150" s="1"/>
  <c r="W5" i="150" s="1"/>
  <c r="W6" i="150" s="1"/>
  <c r="W7" i="150" s="1"/>
  <c r="W8" i="150" s="1"/>
  <c r="W9" i="150" s="1"/>
  <c r="W10" i="150" s="1"/>
  <c r="W11" i="150" s="1"/>
  <c r="W12" i="150" s="1"/>
  <c r="W13" i="150" s="1"/>
  <c r="W14" i="150" s="1"/>
  <c r="W15" i="150" s="1"/>
  <c r="W16" i="150" s="1"/>
  <c r="W17" i="150" s="1"/>
  <c r="W18" i="150" s="1"/>
  <c r="W19" i="150" s="1"/>
  <c r="W20" i="150" s="1"/>
  <c r="W21" i="150" s="1"/>
  <c r="W22" i="150" s="1"/>
  <c r="W23" i="150" s="1"/>
  <c r="W24" i="150" s="1"/>
  <c r="W25" i="150" s="1"/>
  <c r="W26" i="150" s="1"/>
  <c r="W27" i="150" s="1"/>
  <c r="W28" i="150" s="1"/>
  <c r="W29" i="150" s="1"/>
  <c r="W30" i="150" s="1"/>
  <c r="W31" i="150" s="1"/>
  <c r="W32" i="150" s="1"/>
  <c r="W33" i="150" s="1"/>
  <c r="W34" i="150" s="1"/>
  <c r="W35" i="150" s="1"/>
  <c r="W36" i="150" s="1"/>
  <c r="W37" i="150" s="1"/>
  <c r="W38" i="150" s="1"/>
  <c r="W39" i="150" s="1"/>
  <c r="W40" i="150" s="1"/>
  <c r="W41" i="150" s="1"/>
  <c r="W42" i="150" s="1"/>
  <c r="W43" i="150" s="1"/>
  <c r="W44" i="150" s="1"/>
  <c r="W45" i="150" s="1"/>
  <c r="W46" i="150" s="1"/>
  <c r="W47" i="150" s="1"/>
  <c r="W48" i="150" s="1"/>
  <c r="W49" i="150" s="1"/>
  <c r="W50" i="150" s="1"/>
  <c r="W51" i="150" s="1"/>
  <c r="W52" i="150" s="1"/>
  <c r="W53" i="150" s="1"/>
  <c r="W54" i="150" s="1"/>
  <c r="W55" i="150" s="1"/>
  <c r="W56" i="150" s="1"/>
  <c r="W57" i="150" s="1"/>
  <c r="W58" i="150" s="1"/>
  <c r="W59" i="150" s="1"/>
  <c r="W60" i="150" s="1"/>
  <c r="W61" i="150" s="1"/>
  <c r="W62" i="150" s="1"/>
  <c r="W63" i="150" s="1"/>
  <c r="W64" i="150" s="1"/>
  <c r="W65" i="150" s="1"/>
  <c r="W66" i="150" s="1"/>
  <c r="W67" i="150" s="1"/>
  <c r="W68" i="150" s="1"/>
  <c r="W69" i="150" s="1"/>
  <c r="W70" i="150" s="1"/>
  <c r="W71" i="150" s="1"/>
  <c r="W72" i="150" s="1"/>
  <c r="W73" i="150" s="1"/>
  <c r="W74" i="150" s="1"/>
  <c r="W75" i="150" s="1"/>
  <c r="W76" i="150" s="1"/>
  <c r="W77" i="150" s="1"/>
  <c r="W78" i="150" s="1"/>
  <c r="W79" i="150" s="1"/>
  <c r="W80" i="150" s="1"/>
  <c r="W81" i="150" s="1"/>
  <c r="W82" i="150" s="1"/>
  <c r="W83" i="150" s="1"/>
  <c r="W84" i="150" s="1"/>
  <c r="W85" i="150" s="1"/>
  <c r="W86" i="150" s="1"/>
  <c r="W87" i="150" s="1"/>
  <c r="W88" i="150" s="1"/>
  <c r="W89" i="150" s="1"/>
  <c r="W90" i="150" s="1"/>
  <c r="W91" i="150" s="1"/>
  <c r="W92" i="150" s="1"/>
  <c r="W93" i="150" s="1"/>
  <c r="W94" i="150" s="1"/>
  <c r="W95" i="150" s="1"/>
  <c r="W96" i="150" s="1"/>
  <c r="W97" i="150" s="1"/>
  <c r="W98" i="150" s="1"/>
  <c r="W99" i="150" s="1"/>
  <c r="W100" i="150" s="1"/>
  <c r="W101" i="150" s="1"/>
  <c r="W102" i="150" s="1"/>
  <c r="W103" i="150" s="1"/>
  <c r="W104" i="150" s="1"/>
  <c r="W105" i="150" s="1"/>
  <c r="W106" i="150" s="1"/>
  <c r="W107" i="150" s="1"/>
  <c r="W108" i="150" s="1"/>
  <c r="W109" i="150" s="1"/>
  <c r="W110" i="150" s="1"/>
  <c r="W111" i="150" s="1"/>
  <c r="W112" i="150" s="1"/>
  <c r="W113" i="150" s="1"/>
  <c r="W114" i="150" s="1"/>
  <c r="W115" i="150" s="1"/>
  <c r="W116" i="150" s="1"/>
  <c r="W117" i="150" s="1"/>
  <c r="W118" i="150" s="1"/>
  <c r="W119" i="150" s="1"/>
  <c r="W120" i="150" s="1"/>
  <c r="W121" i="150" s="1"/>
  <c r="W122" i="150" s="1"/>
  <c r="W123" i="150" s="1"/>
  <c r="W124" i="150" s="1"/>
  <c r="W125" i="150" s="1"/>
  <c r="W126" i="150" s="1"/>
  <c r="W127" i="150" s="1"/>
  <c r="W128" i="150" s="1"/>
  <c r="W129" i="150" s="1"/>
  <c r="W130" i="150" s="1"/>
  <c r="W131" i="150" s="1"/>
  <c r="W132" i="150" s="1"/>
  <c r="W133" i="150" s="1"/>
  <c r="W134" i="150" s="1"/>
  <c r="W135" i="150" s="1"/>
  <c r="W136" i="150" s="1"/>
  <c r="W137" i="150" s="1"/>
  <c r="W138" i="150" s="1"/>
  <c r="W139" i="150" s="1"/>
  <c r="W140" i="150" s="1"/>
  <c r="W141" i="150" s="1"/>
  <c r="W142" i="150" s="1"/>
  <c r="W143" i="150" s="1"/>
  <c r="W144" i="150" s="1"/>
  <c r="W145" i="150" s="1"/>
  <c r="W146" i="150" s="1"/>
  <c r="W147" i="150" s="1"/>
  <c r="W148" i="150" s="1"/>
  <c r="W149" i="150" s="1"/>
  <c r="W150" i="150" s="1"/>
  <c r="W151" i="150" s="1"/>
  <c r="W152" i="150" s="1"/>
  <c r="W153" i="150" s="1"/>
  <c r="W154" i="150" s="1"/>
  <c r="W155" i="150" s="1"/>
  <c r="W156" i="150" s="1"/>
  <c r="W157" i="150" s="1"/>
  <c r="W158" i="150" s="1"/>
  <c r="W159" i="150" s="1"/>
  <c r="W160" i="150" s="1"/>
  <c r="W161" i="150" s="1"/>
  <c r="W162" i="150" s="1"/>
  <c r="W163" i="150" s="1"/>
  <c r="W164" i="150" s="1"/>
  <c r="W165" i="150" s="1"/>
  <c r="W166" i="150" s="1"/>
  <c r="W167" i="150" s="1"/>
  <c r="W168" i="150" s="1"/>
  <c r="W169" i="150" s="1"/>
  <c r="W170" i="150" s="1"/>
  <c r="W171" i="150" s="1"/>
  <c r="W172" i="150" s="1"/>
  <c r="W173" i="150" s="1"/>
  <c r="W174" i="150" s="1"/>
  <c r="W175" i="150" s="1"/>
  <c r="W176" i="150" s="1"/>
  <c r="W177" i="150" s="1"/>
  <c r="W178" i="150" s="1"/>
  <c r="W179" i="150" s="1"/>
  <c r="W180" i="150" s="1"/>
  <c r="W181" i="150" s="1"/>
  <c r="W182" i="150" s="1"/>
  <c r="W183" i="150" s="1"/>
  <c r="W184" i="150" s="1"/>
  <c r="W185" i="150" s="1"/>
  <c r="W186" i="150" s="1"/>
  <c r="W187" i="150" s="1"/>
  <c r="W188" i="150" s="1"/>
  <c r="W189" i="150" s="1"/>
  <c r="W190" i="150" s="1"/>
  <c r="W191" i="150" s="1"/>
  <c r="W192" i="150" s="1"/>
  <c r="W193" i="150" s="1"/>
  <c r="W194" i="150" s="1"/>
  <c r="W195" i="150" s="1"/>
  <c r="W196" i="150" s="1"/>
  <c r="W197" i="150" s="1"/>
  <c r="W198" i="150" s="1"/>
  <c r="W199" i="150" s="1"/>
  <c r="W200" i="150" s="1"/>
  <c r="W201" i="150" s="1"/>
  <c r="W202" i="150" s="1"/>
  <c r="W203" i="150" s="1"/>
  <c r="W204" i="150" s="1"/>
  <c r="W205" i="150" s="1"/>
  <c r="W206" i="150" s="1"/>
  <c r="W207" i="150" s="1"/>
  <c r="W208" i="150" s="1"/>
  <c r="W209" i="150" s="1"/>
  <c r="W210" i="150" s="1"/>
  <c r="W211" i="150" s="1"/>
  <c r="W212" i="150" s="1"/>
  <c r="W213" i="150" s="1"/>
  <c r="W214" i="150" s="1"/>
  <c r="W215" i="150" s="1"/>
  <c r="W216" i="150" s="1"/>
  <c r="W217" i="150" s="1"/>
  <c r="W218" i="150" s="1"/>
  <c r="W219" i="150" s="1"/>
  <c r="W220" i="150" s="1"/>
  <c r="W221" i="150" s="1"/>
  <c r="W222" i="150" s="1"/>
  <c r="W223" i="150" s="1"/>
  <c r="W224" i="150" s="1"/>
  <c r="W225" i="150" s="1"/>
  <c r="W226" i="150" s="1"/>
  <c r="W227" i="150" s="1"/>
  <c r="W228" i="150" s="1"/>
  <c r="W229" i="150" s="1"/>
  <c r="W230" i="150" s="1"/>
  <c r="W231" i="150" s="1"/>
  <c r="W232" i="150" s="1"/>
  <c r="W233" i="150" s="1"/>
  <c r="W234" i="150" s="1"/>
  <c r="W235" i="150" s="1"/>
  <c r="W236" i="150" s="1"/>
  <c r="W237" i="150" s="1"/>
  <c r="W238" i="150" s="1"/>
  <c r="W239" i="150" s="1"/>
  <c r="W240" i="150" s="1"/>
  <c r="W241" i="150" s="1"/>
  <c r="W242" i="150" s="1"/>
  <c r="W243" i="150" s="1"/>
  <c r="W244" i="150" s="1"/>
  <c r="W245" i="150" s="1"/>
  <c r="W246" i="150" s="1"/>
  <c r="W247" i="150" s="1"/>
  <c r="W248" i="150" s="1"/>
  <c r="W249" i="150" s="1"/>
  <c r="W250" i="150" s="1"/>
  <c r="W251" i="150" s="1"/>
  <c r="W252" i="150" s="1"/>
  <c r="W253" i="150" s="1"/>
  <c r="W254" i="150" s="1"/>
  <c r="W255" i="150" s="1"/>
  <c r="W256" i="150" s="1"/>
  <c r="W257" i="150" s="1"/>
  <c r="W258" i="150" s="1"/>
  <c r="W259" i="150" s="1"/>
  <c r="W260" i="150" s="1"/>
  <c r="W261" i="150" s="1"/>
  <c r="W262" i="150" s="1"/>
  <c r="W263" i="150" s="1"/>
  <c r="W264" i="150" s="1"/>
  <c r="W265" i="150" s="1"/>
  <c r="W266" i="150" s="1"/>
  <c r="W267" i="150" s="1"/>
  <c r="W268" i="150" s="1"/>
  <c r="W269" i="150" s="1"/>
  <c r="W270" i="150" s="1"/>
  <c r="W271" i="150" s="1"/>
  <c r="W272" i="150" s="1"/>
  <c r="W273" i="150" s="1"/>
  <c r="W274" i="150" s="1"/>
  <c r="W275" i="150" s="1"/>
  <c r="W276" i="150" s="1"/>
  <c r="W277" i="150" s="1"/>
  <c r="W278" i="150" s="1"/>
  <c r="W279" i="150" s="1"/>
  <c r="W280" i="150" s="1"/>
  <c r="W281" i="150" s="1"/>
  <c r="W282" i="150" s="1"/>
  <c r="W283" i="150" s="1"/>
  <c r="W284" i="150" s="1"/>
  <c r="W285" i="150" s="1"/>
  <c r="W286" i="150" s="1"/>
  <c r="W287" i="150" s="1"/>
  <c r="W288" i="150" s="1"/>
  <c r="W289" i="150" s="1"/>
  <c r="W290" i="150" s="1"/>
  <c r="W291" i="150" s="1"/>
  <c r="W292" i="150" s="1"/>
  <c r="W293" i="150" s="1"/>
  <c r="W294" i="150" s="1"/>
  <c r="W295" i="150" s="1"/>
  <c r="W296" i="150" s="1"/>
  <c r="W297" i="150" s="1"/>
  <c r="W298" i="150" s="1"/>
  <c r="W299" i="150" s="1"/>
  <c r="W300" i="150" s="1"/>
  <c r="W301" i="150" s="1"/>
  <c r="W302" i="150" s="1"/>
  <c r="W303" i="150" s="1"/>
  <c r="W304" i="150" s="1"/>
  <c r="W305" i="150" s="1"/>
  <c r="W306" i="150" s="1"/>
  <c r="W307" i="150" s="1"/>
  <c r="W308" i="150" s="1"/>
  <c r="W309" i="150" s="1"/>
  <c r="W310" i="150" s="1"/>
  <c r="W311" i="150" s="1"/>
  <c r="W312" i="150" s="1"/>
  <c r="W313" i="150" s="1"/>
  <c r="W314" i="150" s="1"/>
  <c r="W315" i="150" s="1"/>
  <c r="W316" i="150" s="1"/>
  <c r="W317" i="150" s="1"/>
  <c r="W318" i="150" s="1"/>
  <c r="W319" i="150" s="1"/>
  <c r="W320" i="150" s="1"/>
  <c r="W321" i="150" s="1"/>
  <c r="W322" i="150" s="1"/>
  <c r="W323" i="150" s="1"/>
  <c r="W324" i="150" s="1"/>
  <c r="W325" i="150" s="1"/>
  <c r="W326" i="150" s="1"/>
  <c r="W327" i="150" s="1"/>
  <c r="W328" i="150" s="1"/>
  <c r="W329" i="150" s="1"/>
  <c r="W330" i="150" s="1"/>
  <c r="W331" i="150" s="1"/>
  <c r="W332" i="150" s="1"/>
  <c r="W333" i="150" s="1"/>
  <c r="V4" i="150"/>
  <c r="V5" i="150" s="1"/>
  <c r="V6" i="150" s="1"/>
  <c r="V7" i="150" s="1"/>
  <c r="V8" i="150" s="1"/>
  <c r="V9" i="150" s="1"/>
  <c r="V10" i="150" s="1"/>
  <c r="V11" i="150" s="1"/>
  <c r="V12" i="150" s="1"/>
  <c r="V13" i="150" s="1"/>
  <c r="V14" i="150" s="1"/>
  <c r="V15" i="150" s="1"/>
  <c r="V16" i="150" s="1"/>
  <c r="V17" i="150" s="1"/>
  <c r="V18" i="150" s="1"/>
  <c r="V19" i="150" s="1"/>
  <c r="V20" i="150" s="1"/>
  <c r="V21" i="150" s="1"/>
  <c r="V22" i="150" s="1"/>
  <c r="V23" i="150" s="1"/>
  <c r="V24" i="150" s="1"/>
  <c r="V25" i="150" s="1"/>
  <c r="V26" i="150" s="1"/>
  <c r="V27" i="150" s="1"/>
  <c r="V28" i="150" s="1"/>
  <c r="V29" i="150" s="1"/>
  <c r="V30" i="150" s="1"/>
  <c r="V31" i="150" s="1"/>
  <c r="V32" i="150" s="1"/>
  <c r="V33" i="150" s="1"/>
  <c r="V34" i="150" s="1"/>
  <c r="V35" i="150" s="1"/>
  <c r="V36" i="150" s="1"/>
  <c r="V37" i="150" s="1"/>
  <c r="V38" i="150" s="1"/>
  <c r="V39" i="150" s="1"/>
  <c r="V40" i="150" s="1"/>
  <c r="V41" i="150" s="1"/>
  <c r="V42" i="150" s="1"/>
  <c r="V43" i="150" s="1"/>
  <c r="V44" i="150" s="1"/>
  <c r="V45" i="150" s="1"/>
  <c r="V46" i="150" s="1"/>
  <c r="V47" i="150" s="1"/>
  <c r="V48" i="150" s="1"/>
  <c r="V49" i="150" s="1"/>
  <c r="V50" i="150" s="1"/>
  <c r="V51" i="150" s="1"/>
  <c r="V52" i="150" s="1"/>
  <c r="V53" i="150" s="1"/>
  <c r="V54" i="150" s="1"/>
  <c r="V55" i="150" s="1"/>
  <c r="V56" i="150" s="1"/>
  <c r="V57" i="150" s="1"/>
  <c r="V58" i="150" s="1"/>
  <c r="V59" i="150" s="1"/>
  <c r="V60" i="150" s="1"/>
  <c r="V61" i="150" s="1"/>
  <c r="V62" i="150" s="1"/>
  <c r="V63" i="150" s="1"/>
  <c r="V64" i="150" s="1"/>
  <c r="V65" i="150" s="1"/>
  <c r="V66" i="150" s="1"/>
  <c r="V67" i="150" s="1"/>
  <c r="V68" i="150" s="1"/>
  <c r="V69" i="150" s="1"/>
  <c r="V70" i="150" s="1"/>
  <c r="V71" i="150" s="1"/>
  <c r="V72" i="150" s="1"/>
  <c r="V73" i="150" s="1"/>
  <c r="V74" i="150" s="1"/>
  <c r="V75" i="150" s="1"/>
  <c r="V76" i="150" s="1"/>
  <c r="V77" i="150" s="1"/>
  <c r="V78" i="150" s="1"/>
  <c r="V79" i="150" s="1"/>
  <c r="V80" i="150" s="1"/>
  <c r="V81" i="150" s="1"/>
  <c r="V82" i="150" s="1"/>
  <c r="V83" i="150" s="1"/>
  <c r="V84" i="150" s="1"/>
  <c r="V85" i="150" s="1"/>
  <c r="V86" i="150" s="1"/>
  <c r="V87" i="150" s="1"/>
  <c r="V88" i="150" s="1"/>
  <c r="V89" i="150" s="1"/>
  <c r="V90" i="150" s="1"/>
  <c r="V91" i="150" s="1"/>
  <c r="V92" i="150" s="1"/>
  <c r="V93" i="150" s="1"/>
  <c r="V94" i="150" s="1"/>
  <c r="V95" i="150" s="1"/>
  <c r="V96" i="150" s="1"/>
  <c r="V97" i="150" s="1"/>
  <c r="V98" i="150" s="1"/>
  <c r="V99" i="150" s="1"/>
  <c r="V100" i="150" s="1"/>
  <c r="V101" i="150" s="1"/>
  <c r="V102" i="150" s="1"/>
  <c r="V103" i="150" s="1"/>
  <c r="V104" i="150" s="1"/>
  <c r="V105" i="150" s="1"/>
  <c r="V106" i="150" s="1"/>
  <c r="V107" i="150" s="1"/>
  <c r="V108" i="150" s="1"/>
  <c r="V109" i="150" s="1"/>
  <c r="V110" i="150" s="1"/>
  <c r="V111" i="150" s="1"/>
  <c r="V112" i="150" s="1"/>
  <c r="V113" i="150" s="1"/>
  <c r="V114" i="150" s="1"/>
  <c r="V115" i="150" s="1"/>
  <c r="V116" i="150" s="1"/>
  <c r="V117" i="150" s="1"/>
  <c r="V118" i="150" s="1"/>
  <c r="V119" i="150" s="1"/>
  <c r="V120" i="150" s="1"/>
  <c r="V121" i="150" s="1"/>
  <c r="V122" i="150" s="1"/>
  <c r="V123" i="150" s="1"/>
  <c r="V124" i="150" s="1"/>
  <c r="V125" i="150" s="1"/>
  <c r="V126" i="150" s="1"/>
  <c r="V127" i="150" s="1"/>
  <c r="V128" i="150" s="1"/>
  <c r="V129" i="150" s="1"/>
  <c r="V130" i="150" s="1"/>
  <c r="V131" i="150" s="1"/>
  <c r="V132" i="150" s="1"/>
  <c r="V133" i="150" s="1"/>
  <c r="V134" i="150" s="1"/>
  <c r="V135" i="150" s="1"/>
  <c r="V136" i="150" s="1"/>
  <c r="V137" i="150" s="1"/>
  <c r="V138" i="150" s="1"/>
  <c r="V139" i="150" s="1"/>
  <c r="V140" i="150" s="1"/>
  <c r="V141" i="150" s="1"/>
  <c r="V142" i="150" s="1"/>
  <c r="V143" i="150" s="1"/>
  <c r="V144" i="150" s="1"/>
  <c r="V145" i="150" s="1"/>
  <c r="V146" i="150" s="1"/>
  <c r="V147" i="150" s="1"/>
  <c r="V148" i="150" s="1"/>
  <c r="V149" i="150" s="1"/>
  <c r="V150" i="150" s="1"/>
  <c r="V151" i="150" s="1"/>
  <c r="V152" i="150" s="1"/>
  <c r="V153" i="150" s="1"/>
  <c r="V154" i="150" s="1"/>
  <c r="V155" i="150" s="1"/>
  <c r="V156" i="150" s="1"/>
  <c r="V157" i="150" s="1"/>
  <c r="V158" i="150" s="1"/>
  <c r="V159" i="150" s="1"/>
  <c r="V160" i="150" s="1"/>
  <c r="V161" i="150" s="1"/>
  <c r="V162" i="150" s="1"/>
  <c r="V163" i="150" s="1"/>
  <c r="V164" i="150" s="1"/>
  <c r="V165" i="150" s="1"/>
  <c r="V166" i="150" s="1"/>
  <c r="V167" i="150" s="1"/>
  <c r="V168" i="150" s="1"/>
  <c r="V169" i="150" s="1"/>
  <c r="V170" i="150" s="1"/>
  <c r="V171" i="150" s="1"/>
  <c r="V172" i="150" s="1"/>
  <c r="V173" i="150" s="1"/>
  <c r="V174" i="150" s="1"/>
  <c r="V175" i="150" s="1"/>
  <c r="V176" i="150" s="1"/>
  <c r="V177" i="150" s="1"/>
  <c r="V178" i="150" s="1"/>
  <c r="V179" i="150" s="1"/>
  <c r="V180" i="150" s="1"/>
  <c r="V181" i="150" s="1"/>
  <c r="V182" i="150" s="1"/>
  <c r="V183" i="150" s="1"/>
  <c r="V184" i="150" s="1"/>
  <c r="V185" i="150" s="1"/>
  <c r="V186" i="150" s="1"/>
  <c r="V187" i="150" s="1"/>
  <c r="V188" i="150" s="1"/>
  <c r="V189" i="150" s="1"/>
  <c r="V190" i="150" s="1"/>
  <c r="V191" i="150" s="1"/>
  <c r="V192" i="150" s="1"/>
  <c r="V193" i="150" s="1"/>
  <c r="V194" i="150" s="1"/>
  <c r="V195" i="150" s="1"/>
  <c r="V196" i="150" s="1"/>
  <c r="V197" i="150" s="1"/>
  <c r="V198" i="150" s="1"/>
  <c r="V199" i="150" s="1"/>
  <c r="V200" i="150" s="1"/>
  <c r="V201" i="150" s="1"/>
  <c r="V202" i="150" s="1"/>
  <c r="V203" i="150" s="1"/>
  <c r="V204" i="150" s="1"/>
  <c r="V205" i="150" s="1"/>
  <c r="V206" i="150" s="1"/>
  <c r="V207" i="150" s="1"/>
  <c r="V208" i="150" s="1"/>
  <c r="V209" i="150" s="1"/>
  <c r="V210" i="150" s="1"/>
  <c r="V211" i="150" s="1"/>
  <c r="V212" i="150" s="1"/>
  <c r="V213" i="150" s="1"/>
  <c r="V214" i="150" s="1"/>
  <c r="V215" i="150" s="1"/>
  <c r="V216" i="150" s="1"/>
  <c r="V217" i="150" s="1"/>
  <c r="V218" i="150" s="1"/>
  <c r="V219" i="150" s="1"/>
  <c r="V220" i="150" s="1"/>
  <c r="V221" i="150" s="1"/>
  <c r="V222" i="150" s="1"/>
  <c r="V223" i="150" s="1"/>
  <c r="V224" i="150" s="1"/>
  <c r="V225" i="150" s="1"/>
  <c r="V226" i="150" s="1"/>
  <c r="V227" i="150" s="1"/>
  <c r="V228" i="150" s="1"/>
  <c r="V229" i="150" s="1"/>
  <c r="V230" i="150" s="1"/>
  <c r="V231" i="150" s="1"/>
  <c r="V232" i="150" s="1"/>
  <c r="V233" i="150" s="1"/>
  <c r="V234" i="150" s="1"/>
  <c r="V235" i="150" s="1"/>
  <c r="V236" i="150" s="1"/>
  <c r="V237" i="150" s="1"/>
  <c r="V238" i="150" s="1"/>
  <c r="V239" i="150" s="1"/>
  <c r="V240" i="150" s="1"/>
  <c r="V241" i="150" s="1"/>
  <c r="V242" i="150" s="1"/>
  <c r="V243" i="150" s="1"/>
  <c r="V244" i="150" s="1"/>
  <c r="V245" i="150" s="1"/>
  <c r="V246" i="150" s="1"/>
  <c r="V247" i="150" s="1"/>
  <c r="V248" i="150" s="1"/>
  <c r="V249" i="150" s="1"/>
  <c r="V250" i="150" s="1"/>
  <c r="V251" i="150" s="1"/>
  <c r="V252" i="150" s="1"/>
  <c r="V253" i="150" s="1"/>
  <c r="V254" i="150" s="1"/>
  <c r="V255" i="150" s="1"/>
  <c r="V256" i="150" s="1"/>
  <c r="V257" i="150" s="1"/>
  <c r="V258" i="150" s="1"/>
  <c r="V259" i="150" s="1"/>
  <c r="V260" i="150" s="1"/>
  <c r="V261" i="150" s="1"/>
  <c r="V262" i="150" s="1"/>
  <c r="V263" i="150" s="1"/>
  <c r="V264" i="150" s="1"/>
  <c r="V265" i="150" s="1"/>
  <c r="V266" i="150" s="1"/>
  <c r="V267" i="150" s="1"/>
  <c r="V268" i="150" s="1"/>
  <c r="V269" i="150" s="1"/>
  <c r="V270" i="150" s="1"/>
  <c r="V271" i="150" s="1"/>
  <c r="V272" i="150" s="1"/>
  <c r="V273" i="150" s="1"/>
  <c r="V274" i="150" s="1"/>
  <c r="V275" i="150" s="1"/>
  <c r="V276" i="150" s="1"/>
  <c r="V277" i="150" s="1"/>
  <c r="V278" i="150" s="1"/>
  <c r="V279" i="150" s="1"/>
  <c r="V280" i="150" s="1"/>
  <c r="V281" i="150" s="1"/>
  <c r="V282" i="150" s="1"/>
  <c r="V283" i="150" s="1"/>
  <c r="V284" i="150" s="1"/>
  <c r="V285" i="150" s="1"/>
  <c r="V286" i="150" s="1"/>
  <c r="V287" i="150" s="1"/>
  <c r="V288" i="150" s="1"/>
  <c r="V289" i="150" s="1"/>
  <c r="V290" i="150" s="1"/>
  <c r="V291" i="150" s="1"/>
  <c r="V292" i="150" s="1"/>
  <c r="V293" i="150" s="1"/>
  <c r="V294" i="150" s="1"/>
  <c r="V295" i="150" s="1"/>
  <c r="V296" i="150" s="1"/>
  <c r="V297" i="150" s="1"/>
  <c r="V298" i="150" s="1"/>
  <c r="V299" i="150" s="1"/>
  <c r="V300" i="150" s="1"/>
  <c r="V301" i="150" s="1"/>
  <c r="V302" i="150" s="1"/>
  <c r="V303" i="150" s="1"/>
  <c r="V304" i="150" s="1"/>
  <c r="V305" i="150" s="1"/>
  <c r="V306" i="150" s="1"/>
  <c r="V307" i="150" s="1"/>
  <c r="V308" i="150" s="1"/>
  <c r="V309" i="150" s="1"/>
  <c r="V310" i="150" s="1"/>
  <c r="V311" i="150" s="1"/>
  <c r="V312" i="150" s="1"/>
  <c r="V313" i="150" s="1"/>
  <c r="V314" i="150" s="1"/>
  <c r="V315" i="150" s="1"/>
  <c r="V316" i="150" s="1"/>
  <c r="V317" i="150" s="1"/>
  <c r="V318" i="150" s="1"/>
  <c r="V319" i="150" s="1"/>
  <c r="V320" i="150" s="1"/>
  <c r="V321" i="150" s="1"/>
  <c r="V322" i="150" s="1"/>
  <c r="V323" i="150" s="1"/>
  <c r="V324" i="150" s="1"/>
  <c r="V325" i="150" s="1"/>
  <c r="V326" i="150" s="1"/>
  <c r="V327" i="150" s="1"/>
  <c r="V328" i="150" s="1"/>
  <c r="V329" i="150" s="1"/>
  <c r="V330" i="150" s="1"/>
  <c r="V331" i="150" s="1"/>
  <c r="V332" i="150" s="1"/>
  <c r="V333" i="150" s="1"/>
  <c r="X3" i="150"/>
  <c r="X4" i="150" s="1"/>
  <c r="X5" i="150" s="1"/>
  <c r="X6" i="150" s="1"/>
  <c r="X7" i="150" s="1"/>
  <c r="X8" i="150" s="1"/>
  <c r="X9" i="150" s="1"/>
  <c r="X10" i="150" s="1"/>
  <c r="X11" i="150" s="1"/>
  <c r="X12" i="150" s="1"/>
  <c r="X13" i="150" s="1"/>
  <c r="X14" i="150" s="1"/>
  <c r="X15" i="150" s="1"/>
  <c r="X16" i="150" s="1"/>
  <c r="X17" i="150" s="1"/>
  <c r="X18" i="150" s="1"/>
  <c r="X19" i="150" s="1"/>
  <c r="X20" i="150" s="1"/>
  <c r="X21" i="150" s="1"/>
  <c r="X22" i="150" s="1"/>
  <c r="X23" i="150" s="1"/>
  <c r="X24" i="150" s="1"/>
  <c r="X25" i="150" s="1"/>
  <c r="X26" i="150" s="1"/>
  <c r="X27" i="150" s="1"/>
  <c r="X28" i="150" s="1"/>
  <c r="X29" i="150" s="1"/>
  <c r="X30" i="150" s="1"/>
  <c r="X31" i="150" s="1"/>
  <c r="X32" i="150" s="1"/>
  <c r="X33" i="150" s="1"/>
  <c r="X34" i="150" s="1"/>
  <c r="X35" i="150" s="1"/>
  <c r="X36" i="150" s="1"/>
  <c r="X37" i="150" s="1"/>
  <c r="X38" i="150" s="1"/>
  <c r="X39" i="150" s="1"/>
  <c r="X40" i="150" s="1"/>
  <c r="X41" i="150" s="1"/>
  <c r="X42" i="150" s="1"/>
  <c r="X43" i="150" s="1"/>
  <c r="X44" i="150" s="1"/>
  <c r="X45" i="150" s="1"/>
  <c r="X46" i="150" s="1"/>
  <c r="X47" i="150" s="1"/>
  <c r="X48" i="150" s="1"/>
  <c r="X49" i="150" s="1"/>
  <c r="X50" i="150" s="1"/>
  <c r="X51" i="150" s="1"/>
  <c r="X52" i="150" s="1"/>
  <c r="X53" i="150" s="1"/>
  <c r="X54" i="150" s="1"/>
  <c r="X55" i="150" s="1"/>
  <c r="X56" i="150" s="1"/>
  <c r="X57" i="150" s="1"/>
  <c r="X58" i="150" s="1"/>
  <c r="X59" i="150" s="1"/>
  <c r="X60" i="150" s="1"/>
  <c r="X61" i="150" s="1"/>
  <c r="X62" i="150" s="1"/>
  <c r="X63" i="150" s="1"/>
  <c r="X64" i="150" s="1"/>
  <c r="X65" i="150" s="1"/>
  <c r="X66" i="150" s="1"/>
  <c r="X67" i="150" s="1"/>
  <c r="X68" i="150" s="1"/>
  <c r="X69" i="150" s="1"/>
  <c r="X70" i="150" s="1"/>
  <c r="X71" i="150" s="1"/>
  <c r="X72" i="150" s="1"/>
  <c r="X73" i="150" s="1"/>
  <c r="X74" i="150" s="1"/>
  <c r="X75" i="150" s="1"/>
  <c r="X76" i="150" s="1"/>
  <c r="X77" i="150" s="1"/>
  <c r="X78" i="150" s="1"/>
  <c r="X79" i="150" s="1"/>
  <c r="X80" i="150" s="1"/>
  <c r="X81" i="150" s="1"/>
  <c r="X82" i="150" s="1"/>
  <c r="X83" i="150" s="1"/>
  <c r="X84" i="150" s="1"/>
  <c r="X85" i="150" s="1"/>
  <c r="X86" i="150" s="1"/>
  <c r="X87" i="150" s="1"/>
  <c r="X88" i="150" s="1"/>
  <c r="X89" i="150" s="1"/>
  <c r="X90" i="150" s="1"/>
  <c r="X91" i="150" s="1"/>
  <c r="X92" i="150" s="1"/>
  <c r="X93" i="150" s="1"/>
  <c r="X94" i="150" s="1"/>
  <c r="X95" i="150" s="1"/>
  <c r="X96" i="150" s="1"/>
  <c r="X97" i="150" s="1"/>
  <c r="X98" i="150" s="1"/>
  <c r="X99" i="150" s="1"/>
  <c r="X100" i="150" s="1"/>
  <c r="X101" i="150" s="1"/>
  <c r="X102" i="150" s="1"/>
  <c r="X103" i="150" s="1"/>
  <c r="X104" i="150" s="1"/>
  <c r="X105" i="150" s="1"/>
  <c r="X106" i="150" s="1"/>
  <c r="X107" i="150" s="1"/>
  <c r="X108" i="150" s="1"/>
  <c r="X109" i="150" s="1"/>
  <c r="X110" i="150" s="1"/>
  <c r="X111" i="150" s="1"/>
  <c r="X112" i="150" s="1"/>
  <c r="X113" i="150" s="1"/>
  <c r="X114" i="150" s="1"/>
  <c r="X115" i="150" s="1"/>
  <c r="X116" i="150" s="1"/>
  <c r="X117" i="150" s="1"/>
  <c r="X118" i="150" s="1"/>
  <c r="X119" i="150" s="1"/>
  <c r="X120" i="150" s="1"/>
  <c r="X121" i="150" s="1"/>
  <c r="X122" i="150" s="1"/>
  <c r="X123" i="150" s="1"/>
  <c r="X124" i="150" s="1"/>
  <c r="X125" i="150" s="1"/>
  <c r="X126" i="150" s="1"/>
  <c r="X127" i="150" s="1"/>
  <c r="X128" i="150" s="1"/>
  <c r="X129" i="150" s="1"/>
  <c r="X130" i="150" s="1"/>
  <c r="X131" i="150" s="1"/>
  <c r="X132" i="150" s="1"/>
  <c r="X133" i="150" s="1"/>
  <c r="X134" i="150" s="1"/>
  <c r="X135" i="150" s="1"/>
  <c r="X136" i="150" s="1"/>
  <c r="X137" i="150" s="1"/>
  <c r="X138" i="150" s="1"/>
  <c r="X139" i="150" s="1"/>
  <c r="X140" i="150" s="1"/>
  <c r="X141" i="150" s="1"/>
  <c r="X142" i="150" s="1"/>
  <c r="X143" i="150" s="1"/>
  <c r="X144" i="150" s="1"/>
  <c r="X145" i="150" s="1"/>
  <c r="X146" i="150" s="1"/>
  <c r="X147" i="150" s="1"/>
  <c r="X148" i="150" s="1"/>
  <c r="X149" i="150" s="1"/>
  <c r="X150" i="150" s="1"/>
  <c r="X151" i="150" s="1"/>
  <c r="X152" i="150" s="1"/>
  <c r="X153" i="150" s="1"/>
  <c r="X154" i="150" s="1"/>
  <c r="X155" i="150" s="1"/>
  <c r="X156" i="150" s="1"/>
  <c r="X157" i="150" s="1"/>
  <c r="X158" i="150" s="1"/>
  <c r="X159" i="150" s="1"/>
  <c r="X160" i="150" s="1"/>
  <c r="X161" i="150" s="1"/>
  <c r="X162" i="150" s="1"/>
  <c r="X163" i="150" s="1"/>
  <c r="X164" i="150" s="1"/>
  <c r="X165" i="150" s="1"/>
  <c r="X166" i="150" s="1"/>
  <c r="X167" i="150" s="1"/>
  <c r="X168" i="150" s="1"/>
  <c r="X169" i="150" s="1"/>
  <c r="X170" i="150" s="1"/>
  <c r="X171" i="150" s="1"/>
  <c r="X172" i="150" s="1"/>
  <c r="X173" i="150" s="1"/>
  <c r="X174" i="150" s="1"/>
  <c r="X175" i="150" s="1"/>
  <c r="X176" i="150" s="1"/>
  <c r="X177" i="150" s="1"/>
  <c r="X178" i="150" s="1"/>
  <c r="X179" i="150" s="1"/>
  <c r="X180" i="150" s="1"/>
  <c r="X181" i="150" s="1"/>
  <c r="X182" i="150" s="1"/>
  <c r="X183" i="150" s="1"/>
  <c r="X184" i="150" s="1"/>
  <c r="X185" i="150" s="1"/>
  <c r="X186" i="150" s="1"/>
  <c r="X187" i="150" s="1"/>
  <c r="X188" i="150" s="1"/>
  <c r="X189" i="150" s="1"/>
  <c r="X190" i="150" s="1"/>
  <c r="X191" i="150" s="1"/>
  <c r="X192" i="150" s="1"/>
  <c r="X193" i="150" s="1"/>
  <c r="X194" i="150" s="1"/>
  <c r="X195" i="150" s="1"/>
  <c r="X196" i="150" s="1"/>
  <c r="X197" i="150" s="1"/>
  <c r="X198" i="150" s="1"/>
  <c r="X199" i="150" s="1"/>
  <c r="X200" i="150" s="1"/>
  <c r="X201" i="150" s="1"/>
  <c r="X202" i="150" s="1"/>
  <c r="X203" i="150" s="1"/>
  <c r="X204" i="150" s="1"/>
  <c r="X205" i="150" s="1"/>
  <c r="X206" i="150" s="1"/>
  <c r="X207" i="150" s="1"/>
  <c r="X208" i="150" s="1"/>
  <c r="X209" i="150" s="1"/>
  <c r="X210" i="150" s="1"/>
  <c r="X211" i="150" s="1"/>
  <c r="X212" i="150" s="1"/>
  <c r="X213" i="150" s="1"/>
  <c r="X214" i="150" s="1"/>
  <c r="X215" i="150" s="1"/>
  <c r="X216" i="150" s="1"/>
  <c r="X217" i="150" s="1"/>
  <c r="X218" i="150" s="1"/>
  <c r="X219" i="150" s="1"/>
  <c r="X220" i="150" s="1"/>
  <c r="X221" i="150" s="1"/>
  <c r="X222" i="150" s="1"/>
  <c r="X223" i="150" s="1"/>
  <c r="X224" i="150" s="1"/>
  <c r="X225" i="150" s="1"/>
  <c r="X226" i="150" s="1"/>
  <c r="X227" i="150" s="1"/>
  <c r="X228" i="150" s="1"/>
  <c r="X229" i="150" s="1"/>
  <c r="X230" i="150" s="1"/>
  <c r="X231" i="150" s="1"/>
  <c r="X232" i="150" s="1"/>
  <c r="X233" i="150" s="1"/>
  <c r="X234" i="150" s="1"/>
  <c r="X235" i="150" s="1"/>
  <c r="X236" i="150" s="1"/>
  <c r="X237" i="150" s="1"/>
  <c r="X238" i="150" s="1"/>
  <c r="X239" i="150" s="1"/>
  <c r="X240" i="150" s="1"/>
  <c r="X241" i="150" s="1"/>
  <c r="X242" i="150" s="1"/>
  <c r="X243" i="150" s="1"/>
  <c r="X244" i="150" s="1"/>
  <c r="X245" i="150" s="1"/>
  <c r="X246" i="150" s="1"/>
  <c r="X247" i="150" s="1"/>
  <c r="X248" i="150" s="1"/>
  <c r="X249" i="150" s="1"/>
  <c r="X250" i="150" s="1"/>
  <c r="X251" i="150" s="1"/>
  <c r="X252" i="150" s="1"/>
  <c r="X253" i="150" s="1"/>
  <c r="X254" i="150" s="1"/>
  <c r="X255" i="150" s="1"/>
  <c r="X256" i="150" s="1"/>
  <c r="X257" i="150" s="1"/>
  <c r="X258" i="150" s="1"/>
  <c r="X259" i="150" s="1"/>
  <c r="X260" i="150" s="1"/>
  <c r="X261" i="150" s="1"/>
  <c r="X262" i="150" s="1"/>
  <c r="X263" i="150" s="1"/>
  <c r="X264" i="150" s="1"/>
  <c r="X265" i="150" s="1"/>
  <c r="X266" i="150" s="1"/>
  <c r="X267" i="150" s="1"/>
  <c r="X268" i="150" s="1"/>
  <c r="X269" i="150" s="1"/>
  <c r="X270" i="150" s="1"/>
  <c r="X271" i="150" s="1"/>
  <c r="X272" i="150" s="1"/>
  <c r="X273" i="150" s="1"/>
  <c r="X274" i="150" s="1"/>
  <c r="X275" i="150" s="1"/>
  <c r="X276" i="150" s="1"/>
  <c r="X277" i="150" s="1"/>
  <c r="X278" i="150" s="1"/>
  <c r="X279" i="150" s="1"/>
  <c r="X280" i="150" s="1"/>
  <c r="X281" i="150" s="1"/>
  <c r="X282" i="150" s="1"/>
  <c r="X283" i="150" s="1"/>
  <c r="X284" i="150" s="1"/>
  <c r="X285" i="150" s="1"/>
  <c r="X286" i="150" s="1"/>
  <c r="X287" i="150" s="1"/>
  <c r="X288" i="150" s="1"/>
  <c r="X289" i="150" s="1"/>
  <c r="X290" i="150" s="1"/>
  <c r="X291" i="150" s="1"/>
  <c r="X292" i="150" s="1"/>
  <c r="X293" i="150" s="1"/>
  <c r="X294" i="150" s="1"/>
  <c r="X295" i="150" s="1"/>
  <c r="X296" i="150" s="1"/>
  <c r="X297" i="150" s="1"/>
  <c r="X298" i="150" s="1"/>
  <c r="X299" i="150" s="1"/>
  <c r="X300" i="150" s="1"/>
  <c r="X301" i="150" s="1"/>
  <c r="X302" i="150" s="1"/>
  <c r="X303" i="150" s="1"/>
  <c r="X304" i="150" s="1"/>
  <c r="X305" i="150" s="1"/>
  <c r="X306" i="150" s="1"/>
  <c r="X307" i="150" s="1"/>
  <c r="X308" i="150" s="1"/>
  <c r="X309" i="150" s="1"/>
  <c r="X310" i="150" s="1"/>
  <c r="X311" i="150" s="1"/>
  <c r="X312" i="150" s="1"/>
  <c r="X313" i="150" s="1"/>
  <c r="X314" i="150" s="1"/>
  <c r="X315" i="150" s="1"/>
  <c r="X316" i="150" s="1"/>
  <c r="X317" i="150" s="1"/>
  <c r="X318" i="150" s="1"/>
  <c r="X319" i="150" s="1"/>
  <c r="X320" i="150" s="1"/>
  <c r="X321" i="150" s="1"/>
  <c r="X322" i="150" s="1"/>
  <c r="X323" i="150" s="1"/>
  <c r="X324" i="150" s="1"/>
  <c r="X325" i="150" s="1"/>
  <c r="X326" i="150" s="1"/>
  <c r="X327" i="150" s="1"/>
  <c r="X328" i="150" s="1"/>
  <c r="X329" i="150" s="1"/>
  <c r="X330" i="150" s="1"/>
  <c r="X331" i="150" s="1"/>
  <c r="X332" i="150" s="1"/>
  <c r="X333" i="150" s="1"/>
  <c r="S2" i="150"/>
  <c r="T3" i="150"/>
  <c r="T3" i="149"/>
  <c r="S2" i="149"/>
  <c r="X5" i="149"/>
  <c r="X6" i="149" s="1"/>
  <c r="X7" i="149" s="1"/>
  <c r="X8" i="149" s="1"/>
  <c r="X9" i="149" s="1"/>
  <c r="X10" i="149" s="1"/>
  <c r="X11" i="149" s="1"/>
  <c r="X12" i="149" s="1"/>
  <c r="X13" i="149" s="1"/>
  <c r="X14" i="149" s="1"/>
  <c r="X15" i="149" s="1"/>
  <c r="X16" i="149" s="1"/>
  <c r="X17" i="149" s="1"/>
  <c r="X18" i="149" s="1"/>
  <c r="X19" i="149" s="1"/>
  <c r="X20" i="149" s="1"/>
  <c r="X21" i="149" s="1"/>
  <c r="X22" i="149" s="1"/>
  <c r="X23" i="149" s="1"/>
  <c r="X24" i="149" s="1"/>
  <c r="X25" i="149" s="1"/>
  <c r="X26" i="149" s="1"/>
  <c r="X27" i="149" s="1"/>
  <c r="X28" i="149" s="1"/>
  <c r="X29" i="149" s="1"/>
  <c r="X30" i="149" s="1"/>
  <c r="X31" i="149" s="1"/>
  <c r="X32" i="149" s="1"/>
  <c r="X33" i="149" s="1"/>
  <c r="X34" i="149" s="1"/>
  <c r="X35" i="149" s="1"/>
  <c r="X36" i="149" s="1"/>
  <c r="X37" i="149" s="1"/>
  <c r="X38" i="149" s="1"/>
  <c r="X39" i="149" s="1"/>
  <c r="X40" i="149" s="1"/>
  <c r="X41" i="149" s="1"/>
  <c r="X42" i="149" s="1"/>
  <c r="X43" i="149" s="1"/>
  <c r="X44" i="149" s="1"/>
  <c r="X45" i="149" s="1"/>
  <c r="X46" i="149" s="1"/>
  <c r="X47" i="149" s="1"/>
  <c r="X48" i="149" s="1"/>
  <c r="X49" i="149" s="1"/>
  <c r="X50" i="149" s="1"/>
  <c r="X51" i="149" s="1"/>
  <c r="X52" i="149" s="1"/>
  <c r="X53" i="149" s="1"/>
  <c r="X54" i="149" s="1"/>
  <c r="X55" i="149" s="1"/>
  <c r="X56" i="149" s="1"/>
  <c r="X57" i="149" s="1"/>
  <c r="X58" i="149" s="1"/>
  <c r="X59" i="149" s="1"/>
  <c r="X60" i="149" s="1"/>
  <c r="X61" i="149" s="1"/>
  <c r="X62" i="149" s="1"/>
  <c r="X63" i="149" s="1"/>
  <c r="X64" i="149" s="1"/>
  <c r="X65" i="149" s="1"/>
  <c r="X66" i="149" s="1"/>
  <c r="X67" i="149" s="1"/>
  <c r="X68" i="149" s="1"/>
  <c r="X69" i="149" s="1"/>
  <c r="X70" i="149" s="1"/>
  <c r="X71" i="149" s="1"/>
  <c r="X72" i="149" s="1"/>
  <c r="X73" i="149" s="1"/>
  <c r="X74" i="149" s="1"/>
  <c r="X75" i="149" s="1"/>
  <c r="X76" i="149" s="1"/>
  <c r="X77" i="149" s="1"/>
  <c r="X78" i="149" s="1"/>
  <c r="X79" i="149" s="1"/>
  <c r="X80" i="149" s="1"/>
  <c r="X81" i="149" s="1"/>
  <c r="X82" i="149" s="1"/>
  <c r="X83" i="149" s="1"/>
  <c r="X84" i="149" s="1"/>
  <c r="X85" i="149" s="1"/>
  <c r="X86" i="149" s="1"/>
  <c r="X87" i="149" s="1"/>
  <c r="X88" i="149" s="1"/>
  <c r="X89" i="149" s="1"/>
  <c r="X90" i="149" s="1"/>
  <c r="X91" i="149" s="1"/>
  <c r="X92" i="149" s="1"/>
  <c r="X93" i="149" s="1"/>
  <c r="X94" i="149" s="1"/>
  <c r="X95" i="149" s="1"/>
  <c r="X96" i="149" s="1"/>
  <c r="X97" i="149" s="1"/>
  <c r="X98" i="149" s="1"/>
  <c r="X99" i="149" s="1"/>
  <c r="X100" i="149" s="1"/>
  <c r="X101" i="149" s="1"/>
  <c r="X102" i="149" s="1"/>
  <c r="X103" i="149" s="1"/>
  <c r="X104" i="149" s="1"/>
  <c r="X105" i="149" s="1"/>
  <c r="X106" i="149" s="1"/>
  <c r="X107" i="149" s="1"/>
  <c r="X108" i="149" s="1"/>
  <c r="X109" i="149" s="1"/>
  <c r="X110" i="149" s="1"/>
  <c r="X111" i="149" s="1"/>
  <c r="X112" i="149" s="1"/>
  <c r="X113" i="149" s="1"/>
  <c r="X114" i="149" s="1"/>
  <c r="X115" i="149" s="1"/>
  <c r="X116" i="149" s="1"/>
  <c r="X117" i="149" s="1"/>
  <c r="X118" i="149" s="1"/>
  <c r="X119" i="149" s="1"/>
  <c r="X120" i="149" s="1"/>
  <c r="X121" i="149" s="1"/>
  <c r="X122" i="149" s="1"/>
  <c r="X123" i="149" s="1"/>
  <c r="X124" i="149" s="1"/>
  <c r="X125" i="149" s="1"/>
  <c r="X126" i="149" s="1"/>
  <c r="X127" i="149" s="1"/>
  <c r="X128" i="149" s="1"/>
  <c r="X129" i="149" s="1"/>
  <c r="X130" i="149" s="1"/>
  <c r="X131" i="149" s="1"/>
  <c r="X132" i="149" s="1"/>
  <c r="X133" i="149" s="1"/>
  <c r="X134" i="149" s="1"/>
  <c r="X135" i="149" s="1"/>
  <c r="X136" i="149" s="1"/>
  <c r="X137" i="149" s="1"/>
  <c r="X138" i="149" s="1"/>
  <c r="X139" i="149" s="1"/>
  <c r="X140" i="149" s="1"/>
  <c r="X141" i="149" s="1"/>
  <c r="X142" i="149" s="1"/>
  <c r="X143" i="149" s="1"/>
  <c r="X144" i="149" s="1"/>
  <c r="X145" i="149" s="1"/>
  <c r="X146" i="149" s="1"/>
  <c r="X147" i="149" s="1"/>
  <c r="X148" i="149" s="1"/>
  <c r="X149" i="149" s="1"/>
  <c r="X150" i="149" s="1"/>
  <c r="X151" i="149" s="1"/>
  <c r="X152" i="149" s="1"/>
  <c r="X153" i="149" s="1"/>
  <c r="X154" i="149" s="1"/>
  <c r="X155" i="149" s="1"/>
  <c r="X156" i="149" s="1"/>
  <c r="X157" i="149" s="1"/>
  <c r="X158" i="149" s="1"/>
  <c r="X159" i="149" s="1"/>
  <c r="X160" i="149" s="1"/>
  <c r="X161" i="149" s="1"/>
  <c r="X162" i="149" s="1"/>
  <c r="X163" i="149" s="1"/>
  <c r="X164" i="149" s="1"/>
  <c r="X165" i="149" s="1"/>
  <c r="X166" i="149" s="1"/>
  <c r="X167" i="149" s="1"/>
  <c r="X168" i="149" s="1"/>
  <c r="X169" i="149" s="1"/>
  <c r="X170" i="149" s="1"/>
  <c r="X171" i="149" s="1"/>
  <c r="X172" i="149" s="1"/>
  <c r="X173" i="149" s="1"/>
  <c r="X174" i="149" s="1"/>
  <c r="X175" i="149" s="1"/>
  <c r="X176" i="149" s="1"/>
  <c r="X177" i="149" s="1"/>
  <c r="X178" i="149" s="1"/>
  <c r="X179" i="149" s="1"/>
  <c r="X180" i="149" s="1"/>
  <c r="X181" i="149" s="1"/>
  <c r="X182" i="149" s="1"/>
  <c r="X183" i="149" s="1"/>
  <c r="X184" i="149" s="1"/>
  <c r="X185" i="149" s="1"/>
  <c r="X186" i="149" s="1"/>
  <c r="X187" i="149" s="1"/>
  <c r="X188" i="149" s="1"/>
  <c r="X189" i="149" s="1"/>
  <c r="X190" i="149" s="1"/>
  <c r="X191" i="149" s="1"/>
  <c r="X192" i="149" s="1"/>
  <c r="X193" i="149" s="1"/>
  <c r="X194" i="149" s="1"/>
  <c r="X195" i="149" s="1"/>
  <c r="X196" i="149" s="1"/>
  <c r="X197" i="149" s="1"/>
  <c r="X198" i="149" s="1"/>
  <c r="X199" i="149" s="1"/>
  <c r="X200" i="149" s="1"/>
  <c r="X201" i="149" s="1"/>
  <c r="X202" i="149" s="1"/>
  <c r="X203" i="149" s="1"/>
  <c r="X204" i="149" s="1"/>
  <c r="X205" i="149" s="1"/>
  <c r="X206" i="149" s="1"/>
  <c r="X207" i="149" s="1"/>
  <c r="X208" i="149" s="1"/>
  <c r="X209" i="149" s="1"/>
  <c r="X210" i="149" s="1"/>
  <c r="X211" i="149" s="1"/>
  <c r="X212" i="149" s="1"/>
  <c r="X213" i="149" s="1"/>
  <c r="X214" i="149" s="1"/>
  <c r="X215" i="149" s="1"/>
  <c r="X216" i="149" s="1"/>
  <c r="X217" i="149" s="1"/>
  <c r="X218" i="149" s="1"/>
  <c r="X219" i="149" s="1"/>
  <c r="X220" i="149" s="1"/>
  <c r="X221" i="149" s="1"/>
  <c r="X222" i="149" s="1"/>
  <c r="X223" i="149" s="1"/>
  <c r="X224" i="149" s="1"/>
  <c r="X225" i="149" s="1"/>
  <c r="X226" i="149" s="1"/>
  <c r="X227" i="149" s="1"/>
  <c r="X228" i="149" s="1"/>
  <c r="X229" i="149" s="1"/>
  <c r="X230" i="149" s="1"/>
  <c r="X231" i="149" s="1"/>
  <c r="X232" i="149" s="1"/>
  <c r="X233" i="149" s="1"/>
  <c r="X234" i="149" s="1"/>
  <c r="X235" i="149" s="1"/>
  <c r="X236" i="149" s="1"/>
  <c r="X237" i="149" s="1"/>
  <c r="X238" i="149" s="1"/>
  <c r="X239" i="149" s="1"/>
  <c r="X240" i="149" s="1"/>
  <c r="X241" i="149" s="1"/>
  <c r="X242" i="149" s="1"/>
  <c r="X243" i="149" s="1"/>
  <c r="X244" i="149" s="1"/>
  <c r="X245" i="149" s="1"/>
  <c r="X246" i="149" s="1"/>
  <c r="X247" i="149" s="1"/>
  <c r="X248" i="149" s="1"/>
  <c r="X249" i="149" s="1"/>
  <c r="X250" i="149" s="1"/>
  <c r="X251" i="149" s="1"/>
  <c r="X252" i="149" s="1"/>
  <c r="X253" i="149" s="1"/>
  <c r="X254" i="149" s="1"/>
  <c r="X255" i="149" s="1"/>
  <c r="X256" i="149" s="1"/>
  <c r="X257" i="149" s="1"/>
  <c r="X258" i="149" s="1"/>
  <c r="X259" i="149" s="1"/>
  <c r="X260" i="149" s="1"/>
  <c r="X261" i="149" s="1"/>
  <c r="X262" i="149" s="1"/>
  <c r="X263" i="149" s="1"/>
  <c r="X264" i="149" s="1"/>
  <c r="X265" i="149" s="1"/>
  <c r="X266" i="149" s="1"/>
  <c r="X267" i="149" s="1"/>
  <c r="X268" i="149" s="1"/>
  <c r="X269" i="149" s="1"/>
  <c r="X270" i="149" s="1"/>
  <c r="X271" i="149" s="1"/>
  <c r="X272" i="149" s="1"/>
  <c r="X273" i="149" s="1"/>
  <c r="X274" i="149" s="1"/>
  <c r="X275" i="149" s="1"/>
  <c r="X276" i="149" s="1"/>
  <c r="X277" i="149" s="1"/>
  <c r="X278" i="149" s="1"/>
  <c r="X279" i="149" s="1"/>
  <c r="X280" i="149" s="1"/>
  <c r="X281" i="149" s="1"/>
  <c r="X282" i="149" s="1"/>
  <c r="X283" i="149" s="1"/>
  <c r="X284" i="149" s="1"/>
  <c r="X285" i="149" s="1"/>
  <c r="X286" i="149" s="1"/>
  <c r="X287" i="149" s="1"/>
  <c r="X288" i="149" s="1"/>
  <c r="X289" i="149" s="1"/>
  <c r="X290" i="149" s="1"/>
  <c r="X291" i="149" s="1"/>
  <c r="X292" i="149" s="1"/>
  <c r="X293" i="149" s="1"/>
  <c r="X294" i="149" s="1"/>
  <c r="X295" i="149" s="1"/>
  <c r="X296" i="149" s="1"/>
  <c r="X297" i="149" s="1"/>
  <c r="X298" i="149" s="1"/>
  <c r="X299" i="149" s="1"/>
  <c r="X300" i="149" s="1"/>
  <c r="X301" i="149" s="1"/>
  <c r="X302" i="149" s="1"/>
  <c r="X303" i="149" s="1"/>
  <c r="X304" i="149" s="1"/>
  <c r="X305" i="149" s="1"/>
  <c r="X306" i="149" s="1"/>
  <c r="X307" i="149" s="1"/>
  <c r="X308" i="149" s="1"/>
  <c r="X309" i="149" s="1"/>
  <c r="X310" i="149" s="1"/>
  <c r="X311" i="149" s="1"/>
  <c r="X312" i="149" s="1"/>
  <c r="X313" i="149" s="1"/>
  <c r="X314" i="149" s="1"/>
  <c r="X315" i="149" s="1"/>
  <c r="X316" i="149" s="1"/>
  <c r="X317" i="149" s="1"/>
  <c r="X318" i="149" s="1"/>
  <c r="X319" i="149" s="1"/>
  <c r="X320" i="149" s="1"/>
  <c r="X321" i="149" s="1"/>
  <c r="X322" i="149" s="1"/>
  <c r="X323" i="149" s="1"/>
  <c r="X324" i="149" s="1"/>
  <c r="X325" i="149" s="1"/>
  <c r="X326" i="149" s="1"/>
  <c r="X327" i="149" s="1"/>
  <c r="X328" i="149" s="1"/>
  <c r="X329" i="149" s="1"/>
  <c r="X330" i="149" s="1"/>
  <c r="X331" i="149" s="1"/>
  <c r="X332" i="149" s="1"/>
  <c r="X333" i="149" s="1"/>
  <c r="X3" i="148"/>
  <c r="X4" i="148" s="1"/>
  <c r="X5" i="148" s="1"/>
  <c r="X6" i="148" s="1"/>
  <c r="X7" i="148" s="1"/>
  <c r="X8" i="148" s="1"/>
  <c r="X9" i="148" s="1"/>
  <c r="X10" i="148" s="1"/>
  <c r="X11" i="148" s="1"/>
  <c r="X12" i="148" s="1"/>
  <c r="X13" i="148" s="1"/>
  <c r="X14" i="148" s="1"/>
  <c r="X15" i="148" s="1"/>
  <c r="X16" i="148" s="1"/>
  <c r="X17" i="148" s="1"/>
  <c r="X18" i="148" s="1"/>
  <c r="X19" i="148" s="1"/>
  <c r="X20" i="148" s="1"/>
  <c r="X21" i="148" s="1"/>
  <c r="X22" i="148" s="1"/>
  <c r="X23" i="148" s="1"/>
  <c r="X24" i="148" s="1"/>
  <c r="X25" i="148" s="1"/>
  <c r="X26" i="148" s="1"/>
  <c r="X27" i="148" s="1"/>
  <c r="X28" i="148" s="1"/>
  <c r="X29" i="148" s="1"/>
  <c r="X30" i="148" s="1"/>
  <c r="X31" i="148" s="1"/>
  <c r="X32" i="148" s="1"/>
  <c r="X33" i="148" s="1"/>
  <c r="X34" i="148" s="1"/>
  <c r="X35" i="148" s="1"/>
  <c r="X36" i="148" s="1"/>
  <c r="X37" i="148" s="1"/>
  <c r="X38" i="148" s="1"/>
  <c r="X39" i="148" s="1"/>
  <c r="X40" i="148" s="1"/>
  <c r="X41" i="148" s="1"/>
  <c r="X42" i="148" s="1"/>
  <c r="X43" i="148" s="1"/>
  <c r="X44" i="148" s="1"/>
  <c r="X45" i="148" s="1"/>
  <c r="X46" i="148" s="1"/>
  <c r="X47" i="148" s="1"/>
  <c r="X48" i="148" s="1"/>
  <c r="X49" i="148" s="1"/>
  <c r="X50" i="148" s="1"/>
  <c r="X51" i="148" s="1"/>
  <c r="X52" i="148" s="1"/>
  <c r="X53" i="148" s="1"/>
  <c r="X54" i="148" s="1"/>
  <c r="X55" i="148" s="1"/>
  <c r="X56" i="148" s="1"/>
  <c r="X57" i="148" s="1"/>
  <c r="X58" i="148" s="1"/>
  <c r="X59" i="148" s="1"/>
  <c r="X60" i="148" s="1"/>
  <c r="X61" i="148" s="1"/>
  <c r="X62" i="148" s="1"/>
  <c r="X63" i="148" s="1"/>
  <c r="X64" i="148" s="1"/>
  <c r="X65" i="148" s="1"/>
  <c r="X66" i="148" s="1"/>
  <c r="X67" i="148" s="1"/>
  <c r="X68" i="148" s="1"/>
  <c r="X69" i="148" s="1"/>
  <c r="X70" i="148" s="1"/>
  <c r="X71" i="148" s="1"/>
  <c r="X72" i="148" s="1"/>
  <c r="X73" i="148" s="1"/>
  <c r="X74" i="148" s="1"/>
  <c r="X75" i="148" s="1"/>
  <c r="X76" i="148" s="1"/>
  <c r="X77" i="148" s="1"/>
  <c r="X78" i="148" s="1"/>
  <c r="X79" i="148" s="1"/>
  <c r="X80" i="148" s="1"/>
  <c r="X81" i="148" s="1"/>
  <c r="X82" i="148" s="1"/>
  <c r="X83" i="148" s="1"/>
  <c r="X84" i="148" s="1"/>
  <c r="X85" i="148" s="1"/>
  <c r="X86" i="148" s="1"/>
  <c r="X87" i="148" s="1"/>
  <c r="X88" i="148" s="1"/>
  <c r="X89" i="148" s="1"/>
  <c r="X90" i="148" s="1"/>
  <c r="X91" i="148" s="1"/>
  <c r="X92" i="148" s="1"/>
  <c r="X93" i="148" s="1"/>
  <c r="X94" i="148" s="1"/>
  <c r="X95" i="148" s="1"/>
  <c r="X96" i="148" s="1"/>
  <c r="X97" i="148" s="1"/>
  <c r="X98" i="148" s="1"/>
  <c r="X99" i="148" s="1"/>
  <c r="X100" i="148" s="1"/>
  <c r="X101" i="148" s="1"/>
  <c r="X102" i="148" s="1"/>
  <c r="X103" i="148" s="1"/>
  <c r="X104" i="148" s="1"/>
  <c r="X105" i="148" s="1"/>
  <c r="X106" i="148" s="1"/>
  <c r="X107" i="148" s="1"/>
  <c r="X108" i="148" s="1"/>
  <c r="X109" i="148" s="1"/>
  <c r="X110" i="148" s="1"/>
  <c r="X111" i="148" s="1"/>
  <c r="X112" i="148" s="1"/>
  <c r="X113" i="148" s="1"/>
  <c r="X114" i="148" s="1"/>
  <c r="X115" i="148" s="1"/>
  <c r="X116" i="148" s="1"/>
  <c r="X117" i="148" s="1"/>
  <c r="X118" i="148" s="1"/>
  <c r="X119" i="148" s="1"/>
  <c r="X120" i="148" s="1"/>
  <c r="X121" i="148" s="1"/>
  <c r="X122" i="148" s="1"/>
  <c r="X123" i="148" s="1"/>
  <c r="X124" i="148" s="1"/>
  <c r="X125" i="148" s="1"/>
  <c r="X126" i="148" s="1"/>
  <c r="X127" i="148" s="1"/>
  <c r="X128" i="148" s="1"/>
  <c r="X129" i="148" s="1"/>
  <c r="X130" i="148" s="1"/>
  <c r="X131" i="148" s="1"/>
  <c r="X132" i="148" s="1"/>
  <c r="X133" i="148" s="1"/>
  <c r="X134" i="148" s="1"/>
  <c r="X135" i="148" s="1"/>
  <c r="X136" i="148" s="1"/>
  <c r="X137" i="148" s="1"/>
  <c r="X138" i="148" s="1"/>
  <c r="X139" i="148" s="1"/>
  <c r="X140" i="148" s="1"/>
  <c r="X141" i="148" s="1"/>
  <c r="X142" i="148" s="1"/>
  <c r="X143" i="148" s="1"/>
  <c r="X144" i="148" s="1"/>
  <c r="X145" i="148" s="1"/>
  <c r="X146" i="148" s="1"/>
  <c r="X147" i="148" s="1"/>
  <c r="X148" i="148" s="1"/>
  <c r="X149" i="148" s="1"/>
  <c r="X150" i="148" s="1"/>
  <c r="X151" i="148" s="1"/>
  <c r="X152" i="148" s="1"/>
  <c r="X153" i="148" s="1"/>
  <c r="X154" i="148" s="1"/>
  <c r="X155" i="148" s="1"/>
  <c r="X156" i="148" s="1"/>
  <c r="X157" i="148" s="1"/>
  <c r="X158" i="148" s="1"/>
  <c r="X159" i="148" s="1"/>
  <c r="X160" i="148" s="1"/>
  <c r="X161" i="148" s="1"/>
  <c r="X162" i="148" s="1"/>
  <c r="X163" i="148" s="1"/>
  <c r="X164" i="148" s="1"/>
  <c r="X165" i="148" s="1"/>
  <c r="X166" i="148" s="1"/>
  <c r="X167" i="148" s="1"/>
  <c r="X168" i="148" s="1"/>
  <c r="X169" i="148" s="1"/>
  <c r="X170" i="148" s="1"/>
  <c r="X171" i="148" s="1"/>
  <c r="X172" i="148" s="1"/>
  <c r="X173" i="148" s="1"/>
  <c r="X174" i="148" s="1"/>
  <c r="X175" i="148" s="1"/>
  <c r="X176" i="148" s="1"/>
  <c r="X177" i="148" s="1"/>
  <c r="X178" i="148" s="1"/>
  <c r="X179" i="148" s="1"/>
  <c r="X180" i="148" s="1"/>
  <c r="X181" i="148" s="1"/>
  <c r="X182" i="148" s="1"/>
  <c r="X183" i="148" s="1"/>
  <c r="X184" i="148" s="1"/>
  <c r="X185" i="148" s="1"/>
  <c r="X186" i="148" s="1"/>
  <c r="X187" i="148" s="1"/>
  <c r="X188" i="148" s="1"/>
  <c r="X189" i="148" s="1"/>
  <c r="X190" i="148" s="1"/>
  <c r="X191" i="148" s="1"/>
  <c r="X192" i="148" s="1"/>
  <c r="X193" i="148" s="1"/>
  <c r="X194" i="148" s="1"/>
  <c r="X195" i="148" s="1"/>
  <c r="X196" i="148" s="1"/>
  <c r="X197" i="148" s="1"/>
  <c r="X198" i="148" s="1"/>
  <c r="X199" i="148" s="1"/>
  <c r="X200" i="148" s="1"/>
  <c r="X201" i="148" s="1"/>
  <c r="X202" i="148" s="1"/>
  <c r="X203" i="148" s="1"/>
  <c r="X204" i="148" s="1"/>
  <c r="X205" i="148" s="1"/>
  <c r="X206" i="148" s="1"/>
  <c r="X207" i="148" s="1"/>
  <c r="X208" i="148" s="1"/>
  <c r="X209" i="148" s="1"/>
  <c r="X210" i="148" s="1"/>
  <c r="X211" i="148" s="1"/>
  <c r="X212" i="148" s="1"/>
  <c r="X213" i="148" s="1"/>
  <c r="X214" i="148" s="1"/>
  <c r="X215" i="148" s="1"/>
  <c r="X216" i="148" s="1"/>
  <c r="X217" i="148" s="1"/>
  <c r="X218" i="148" s="1"/>
  <c r="X219" i="148" s="1"/>
  <c r="X220" i="148" s="1"/>
  <c r="X221" i="148" s="1"/>
  <c r="X222" i="148" s="1"/>
  <c r="X223" i="148" s="1"/>
  <c r="X224" i="148" s="1"/>
  <c r="X225" i="148" s="1"/>
  <c r="X226" i="148" s="1"/>
  <c r="X227" i="148" s="1"/>
  <c r="X228" i="148" s="1"/>
  <c r="X229" i="148" s="1"/>
  <c r="X230" i="148" s="1"/>
  <c r="X231" i="148" s="1"/>
  <c r="X232" i="148" s="1"/>
  <c r="X233" i="148" s="1"/>
  <c r="X234" i="148" s="1"/>
  <c r="X235" i="148" s="1"/>
  <c r="X236" i="148" s="1"/>
  <c r="X237" i="148" s="1"/>
  <c r="X238" i="148" s="1"/>
  <c r="X239" i="148" s="1"/>
  <c r="X240" i="148" s="1"/>
  <c r="X241" i="148" s="1"/>
  <c r="X242" i="148" s="1"/>
  <c r="X243" i="148" s="1"/>
  <c r="X244" i="148" s="1"/>
  <c r="X245" i="148" s="1"/>
  <c r="X246" i="148" s="1"/>
  <c r="X247" i="148" s="1"/>
  <c r="X248" i="148" s="1"/>
  <c r="X249" i="148" s="1"/>
  <c r="X250" i="148" s="1"/>
  <c r="X251" i="148" s="1"/>
  <c r="X252" i="148" s="1"/>
  <c r="X253" i="148" s="1"/>
  <c r="X254" i="148" s="1"/>
  <c r="X255" i="148" s="1"/>
  <c r="X256" i="148" s="1"/>
  <c r="X257" i="148" s="1"/>
  <c r="X258" i="148" s="1"/>
  <c r="X259" i="148" s="1"/>
  <c r="X260" i="148" s="1"/>
  <c r="X261" i="148" s="1"/>
  <c r="X262" i="148" s="1"/>
  <c r="X263" i="148" s="1"/>
  <c r="X264" i="148" s="1"/>
  <c r="X265" i="148" s="1"/>
  <c r="X266" i="148" s="1"/>
  <c r="X267" i="148" s="1"/>
  <c r="X268" i="148" s="1"/>
  <c r="X269" i="148" s="1"/>
  <c r="X270" i="148" s="1"/>
  <c r="X271" i="148" s="1"/>
  <c r="X272" i="148" s="1"/>
  <c r="X273" i="148" s="1"/>
  <c r="X274" i="148" s="1"/>
  <c r="X275" i="148" s="1"/>
  <c r="X276" i="148" s="1"/>
  <c r="X277" i="148" s="1"/>
  <c r="X278" i="148" s="1"/>
  <c r="X279" i="148" s="1"/>
  <c r="X280" i="148" s="1"/>
  <c r="X281" i="148" s="1"/>
  <c r="X282" i="148" s="1"/>
  <c r="X283" i="148" s="1"/>
  <c r="X284" i="148" s="1"/>
  <c r="X285" i="148" s="1"/>
  <c r="X286" i="148" s="1"/>
  <c r="X287" i="148" s="1"/>
  <c r="X288" i="148" s="1"/>
  <c r="X289" i="148" s="1"/>
  <c r="X290" i="148" s="1"/>
  <c r="X291" i="148" s="1"/>
  <c r="X292" i="148" s="1"/>
  <c r="X293" i="148" s="1"/>
  <c r="X294" i="148" s="1"/>
  <c r="X295" i="148" s="1"/>
  <c r="X296" i="148" s="1"/>
  <c r="X297" i="148" s="1"/>
  <c r="X298" i="148" s="1"/>
  <c r="X299" i="148" s="1"/>
  <c r="X300" i="148" s="1"/>
  <c r="X301" i="148" s="1"/>
  <c r="X302" i="148" s="1"/>
  <c r="X303" i="148" s="1"/>
  <c r="X304" i="148" s="1"/>
  <c r="X305" i="148" s="1"/>
  <c r="X306" i="148" s="1"/>
  <c r="X307" i="148" s="1"/>
  <c r="X308" i="148" s="1"/>
  <c r="X309" i="148" s="1"/>
  <c r="X310" i="148" s="1"/>
  <c r="X311" i="148" s="1"/>
  <c r="X312" i="148" s="1"/>
  <c r="X313" i="148" s="1"/>
  <c r="X314" i="148" s="1"/>
  <c r="X315" i="148" s="1"/>
  <c r="X316" i="148" s="1"/>
  <c r="X317" i="148" s="1"/>
  <c r="X318" i="148" s="1"/>
  <c r="X319" i="148" s="1"/>
  <c r="X320" i="148" s="1"/>
  <c r="X321" i="148" s="1"/>
  <c r="X322" i="148" s="1"/>
  <c r="X323" i="148" s="1"/>
  <c r="X324" i="148" s="1"/>
  <c r="X325" i="148" s="1"/>
  <c r="X326" i="148" s="1"/>
  <c r="X327" i="148" s="1"/>
  <c r="X328" i="148" s="1"/>
  <c r="X329" i="148" s="1"/>
  <c r="X330" i="148" s="1"/>
  <c r="X331" i="148" s="1"/>
  <c r="X332" i="148" s="1"/>
  <c r="X333" i="148" s="1"/>
  <c r="U8" i="148"/>
  <c r="U9" i="148" s="1"/>
  <c r="U10" i="148" s="1"/>
  <c r="U11" i="148" s="1"/>
  <c r="U12" i="148" s="1"/>
  <c r="U13" i="148" s="1"/>
  <c r="U14" i="148" s="1"/>
  <c r="U15" i="148" s="1"/>
  <c r="U16" i="148" s="1"/>
  <c r="U17" i="148" s="1"/>
  <c r="U18" i="148" s="1"/>
  <c r="U19" i="148" s="1"/>
  <c r="U20" i="148" s="1"/>
  <c r="U21" i="148" s="1"/>
  <c r="U22" i="148" s="1"/>
  <c r="U23" i="148" s="1"/>
  <c r="U24" i="148" s="1"/>
  <c r="U25" i="148" s="1"/>
  <c r="U26" i="148" s="1"/>
  <c r="U27" i="148" s="1"/>
  <c r="U28" i="148" s="1"/>
  <c r="U29" i="148" s="1"/>
  <c r="U30" i="148" s="1"/>
  <c r="U31" i="148" s="1"/>
  <c r="U32" i="148" s="1"/>
  <c r="U33" i="148" s="1"/>
  <c r="U34" i="148" s="1"/>
  <c r="U35" i="148" s="1"/>
  <c r="U36" i="148" s="1"/>
  <c r="U37" i="148" s="1"/>
  <c r="U38" i="148" s="1"/>
  <c r="U39" i="148" s="1"/>
  <c r="U40" i="148" s="1"/>
  <c r="U41" i="148" s="1"/>
  <c r="U42" i="148" s="1"/>
  <c r="U43" i="148" s="1"/>
  <c r="U44" i="148" s="1"/>
  <c r="U45" i="148" s="1"/>
  <c r="U46" i="148" s="1"/>
  <c r="U47" i="148" s="1"/>
  <c r="U48" i="148" s="1"/>
  <c r="U49" i="148" s="1"/>
  <c r="U50" i="148" s="1"/>
  <c r="U51" i="148" s="1"/>
  <c r="U52" i="148" s="1"/>
  <c r="U53" i="148" s="1"/>
  <c r="U54" i="148" s="1"/>
  <c r="U55" i="148" s="1"/>
  <c r="U56" i="148" s="1"/>
  <c r="U57" i="148" s="1"/>
  <c r="U58" i="148" s="1"/>
  <c r="U59" i="148" s="1"/>
  <c r="U60" i="148" s="1"/>
  <c r="U61" i="148" s="1"/>
  <c r="U62" i="148" s="1"/>
  <c r="U63" i="148" s="1"/>
  <c r="U64" i="148" s="1"/>
  <c r="U65" i="148" s="1"/>
  <c r="U66" i="148" s="1"/>
  <c r="U67" i="148" s="1"/>
  <c r="U68" i="148" s="1"/>
  <c r="U69" i="148" s="1"/>
  <c r="U70" i="148" s="1"/>
  <c r="U71" i="148" s="1"/>
  <c r="U72" i="148" s="1"/>
  <c r="U73" i="148" s="1"/>
  <c r="U74" i="148" s="1"/>
  <c r="U75" i="148" s="1"/>
  <c r="U76" i="148" s="1"/>
  <c r="U77" i="148" s="1"/>
  <c r="U78" i="148" s="1"/>
  <c r="U79" i="148" s="1"/>
  <c r="U80" i="148" s="1"/>
  <c r="U81" i="148" s="1"/>
  <c r="U82" i="148" s="1"/>
  <c r="U83" i="148" s="1"/>
  <c r="U84" i="148" s="1"/>
  <c r="U85" i="148" s="1"/>
  <c r="U86" i="148" s="1"/>
  <c r="U87" i="148" s="1"/>
  <c r="U88" i="148" s="1"/>
  <c r="U89" i="148" s="1"/>
  <c r="U90" i="148" s="1"/>
  <c r="U91" i="148" s="1"/>
  <c r="U92" i="148" s="1"/>
  <c r="U93" i="148" s="1"/>
  <c r="U94" i="148" s="1"/>
  <c r="U95" i="148" s="1"/>
  <c r="U96" i="148" s="1"/>
  <c r="U97" i="148" s="1"/>
  <c r="U98" i="148" s="1"/>
  <c r="U99" i="148" s="1"/>
  <c r="U100" i="148" s="1"/>
  <c r="U101" i="148" s="1"/>
  <c r="U102" i="148" s="1"/>
  <c r="U103" i="148" s="1"/>
  <c r="U104" i="148" s="1"/>
  <c r="U105" i="148" s="1"/>
  <c r="U106" i="148" s="1"/>
  <c r="U107" i="148" s="1"/>
  <c r="U108" i="148" s="1"/>
  <c r="U109" i="148" s="1"/>
  <c r="U110" i="148" s="1"/>
  <c r="U111" i="148" s="1"/>
  <c r="U112" i="148" s="1"/>
  <c r="U113" i="148" s="1"/>
  <c r="U114" i="148" s="1"/>
  <c r="U115" i="148" s="1"/>
  <c r="U116" i="148" s="1"/>
  <c r="U117" i="148" s="1"/>
  <c r="U118" i="148" s="1"/>
  <c r="U119" i="148" s="1"/>
  <c r="U120" i="148" s="1"/>
  <c r="U121" i="148" s="1"/>
  <c r="U122" i="148" s="1"/>
  <c r="U123" i="148" s="1"/>
  <c r="U124" i="148" s="1"/>
  <c r="U125" i="148" s="1"/>
  <c r="U126" i="148" s="1"/>
  <c r="U127" i="148" s="1"/>
  <c r="U128" i="148" s="1"/>
  <c r="U129" i="148" s="1"/>
  <c r="U130" i="148" s="1"/>
  <c r="U131" i="148" s="1"/>
  <c r="U132" i="148" s="1"/>
  <c r="U133" i="148" s="1"/>
  <c r="U134" i="148" s="1"/>
  <c r="U135" i="148" s="1"/>
  <c r="U136" i="148" s="1"/>
  <c r="U137" i="148" s="1"/>
  <c r="U138" i="148" s="1"/>
  <c r="U139" i="148" s="1"/>
  <c r="U140" i="148" s="1"/>
  <c r="U141" i="148" s="1"/>
  <c r="U142" i="148" s="1"/>
  <c r="U143" i="148" s="1"/>
  <c r="U144" i="148" s="1"/>
  <c r="U145" i="148" s="1"/>
  <c r="U146" i="148" s="1"/>
  <c r="U147" i="148" s="1"/>
  <c r="U148" i="148" s="1"/>
  <c r="U149" i="148" s="1"/>
  <c r="U150" i="148" s="1"/>
  <c r="U151" i="148" s="1"/>
  <c r="U152" i="148" s="1"/>
  <c r="U153" i="148" s="1"/>
  <c r="U154" i="148" s="1"/>
  <c r="U155" i="148" s="1"/>
  <c r="U156" i="148" s="1"/>
  <c r="U157" i="148" s="1"/>
  <c r="U158" i="148" s="1"/>
  <c r="U159" i="148" s="1"/>
  <c r="U160" i="148" s="1"/>
  <c r="U161" i="148" s="1"/>
  <c r="U162" i="148" s="1"/>
  <c r="U163" i="148" s="1"/>
  <c r="U164" i="148" s="1"/>
  <c r="U165" i="148" s="1"/>
  <c r="U166" i="148" s="1"/>
  <c r="U167" i="148" s="1"/>
  <c r="U168" i="148" s="1"/>
  <c r="U169" i="148" s="1"/>
  <c r="U170" i="148" s="1"/>
  <c r="U171" i="148" s="1"/>
  <c r="U172" i="148" s="1"/>
  <c r="U173" i="148" s="1"/>
  <c r="U174" i="148" s="1"/>
  <c r="U175" i="148" s="1"/>
  <c r="U176" i="148" s="1"/>
  <c r="U177" i="148" s="1"/>
  <c r="U178" i="148" s="1"/>
  <c r="U179" i="148" s="1"/>
  <c r="U180" i="148" s="1"/>
  <c r="U181" i="148" s="1"/>
  <c r="U182" i="148" s="1"/>
  <c r="U183" i="148" s="1"/>
  <c r="U184" i="148" s="1"/>
  <c r="U185" i="148" s="1"/>
  <c r="U186" i="148" s="1"/>
  <c r="U187" i="148" s="1"/>
  <c r="U188" i="148" s="1"/>
  <c r="U189" i="148" s="1"/>
  <c r="U190" i="148" s="1"/>
  <c r="U191" i="148" s="1"/>
  <c r="U192" i="148" s="1"/>
  <c r="U193" i="148" s="1"/>
  <c r="U194" i="148" s="1"/>
  <c r="U195" i="148" s="1"/>
  <c r="U196" i="148" s="1"/>
  <c r="U197" i="148" s="1"/>
  <c r="U198" i="148" s="1"/>
  <c r="U199" i="148" s="1"/>
  <c r="U200" i="148" s="1"/>
  <c r="U201" i="148" s="1"/>
  <c r="U202" i="148" s="1"/>
  <c r="U203" i="148" s="1"/>
  <c r="U204" i="148" s="1"/>
  <c r="U205" i="148" s="1"/>
  <c r="U206" i="148" s="1"/>
  <c r="U207" i="148" s="1"/>
  <c r="U208" i="148" s="1"/>
  <c r="U209" i="148" s="1"/>
  <c r="U210" i="148" s="1"/>
  <c r="U211" i="148" s="1"/>
  <c r="U212" i="148" s="1"/>
  <c r="U213" i="148" s="1"/>
  <c r="U214" i="148" s="1"/>
  <c r="U215" i="148" s="1"/>
  <c r="U216" i="148" s="1"/>
  <c r="U217" i="148" s="1"/>
  <c r="U218" i="148" s="1"/>
  <c r="U219" i="148" s="1"/>
  <c r="U220" i="148" s="1"/>
  <c r="U221" i="148" s="1"/>
  <c r="U222" i="148" s="1"/>
  <c r="U223" i="148" s="1"/>
  <c r="U224" i="148" s="1"/>
  <c r="U225" i="148" s="1"/>
  <c r="U226" i="148" s="1"/>
  <c r="U227" i="148" s="1"/>
  <c r="U228" i="148" s="1"/>
  <c r="U229" i="148" s="1"/>
  <c r="U230" i="148" s="1"/>
  <c r="U231" i="148" s="1"/>
  <c r="U232" i="148" s="1"/>
  <c r="U233" i="148" s="1"/>
  <c r="U234" i="148" s="1"/>
  <c r="U235" i="148" s="1"/>
  <c r="U236" i="148" s="1"/>
  <c r="U237" i="148" s="1"/>
  <c r="U238" i="148" s="1"/>
  <c r="U239" i="148" s="1"/>
  <c r="U240" i="148" s="1"/>
  <c r="U241" i="148" s="1"/>
  <c r="U242" i="148" s="1"/>
  <c r="U243" i="148" s="1"/>
  <c r="U244" i="148" s="1"/>
  <c r="U245" i="148" s="1"/>
  <c r="U246" i="148" s="1"/>
  <c r="U247" i="148" s="1"/>
  <c r="U248" i="148" s="1"/>
  <c r="U249" i="148" s="1"/>
  <c r="U250" i="148" s="1"/>
  <c r="U251" i="148" s="1"/>
  <c r="U252" i="148" s="1"/>
  <c r="U253" i="148" s="1"/>
  <c r="U254" i="148" s="1"/>
  <c r="U255" i="148" s="1"/>
  <c r="U256" i="148" s="1"/>
  <c r="U257" i="148" s="1"/>
  <c r="U258" i="148" s="1"/>
  <c r="U259" i="148" s="1"/>
  <c r="U260" i="148" s="1"/>
  <c r="U261" i="148" s="1"/>
  <c r="U262" i="148" s="1"/>
  <c r="U263" i="148" s="1"/>
  <c r="U264" i="148" s="1"/>
  <c r="U265" i="148" s="1"/>
  <c r="U266" i="148" s="1"/>
  <c r="U267" i="148" s="1"/>
  <c r="U268" i="148" s="1"/>
  <c r="U269" i="148" s="1"/>
  <c r="U270" i="148" s="1"/>
  <c r="U271" i="148" s="1"/>
  <c r="U272" i="148" s="1"/>
  <c r="U273" i="148" s="1"/>
  <c r="U274" i="148" s="1"/>
  <c r="U275" i="148" s="1"/>
  <c r="U276" i="148" s="1"/>
  <c r="U277" i="148" s="1"/>
  <c r="U278" i="148" s="1"/>
  <c r="U279" i="148" s="1"/>
  <c r="U280" i="148" s="1"/>
  <c r="U281" i="148" s="1"/>
  <c r="U282" i="148" s="1"/>
  <c r="U283" i="148" s="1"/>
  <c r="U284" i="148" s="1"/>
  <c r="U285" i="148" s="1"/>
  <c r="U286" i="148" s="1"/>
  <c r="U287" i="148" s="1"/>
  <c r="U288" i="148" s="1"/>
  <c r="U289" i="148" s="1"/>
  <c r="U290" i="148" s="1"/>
  <c r="U291" i="148" s="1"/>
  <c r="U292" i="148" s="1"/>
  <c r="U293" i="148" s="1"/>
  <c r="U294" i="148" s="1"/>
  <c r="U295" i="148" s="1"/>
  <c r="U296" i="148" s="1"/>
  <c r="U297" i="148" s="1"/>
  <c r="U298" i="148" s="1"/>
  <c r="U299" i="148" s="1"/>
  <c r="U300" i="148" s="1"/>
  <c r="U301" i="148" s="1"/>
  <c r="U302" i="148" s="1"/>
  <c r="U303" i="148" s="1"/>
  <c r="U304" i="148" s="1"/>
  <c r="U305" i="148" s="1"/>
  <c r="U306" i="148" s="1"/>
  <c r="U307" i="148" s="1"/>
  <c r="U308" i="148" s="1"/>
  <c r="U309" i="148" s="1"/>
  <c r="U310" i="148" s="1"/>
  <c r="U311" i="148" s="1"/>
  <c r="U312" i="148" s="1"/>
  <c r="U313" i="148" s="1"/>
  <c r="U314" i="148" s="1"/>
  <c r="U315" i="148" s="1"/>
  <c r="U316" i="148" s="1"/>
  <c r="U317" i="148" s="1"/>
  <c r="U318" i="148" s="1"/>
  <c r="U319" i="148" s="1"/>
  <c r="U320" i="148" s="1"/>
  <c r="U321" i="148" s="1"/>
  <c r="U322" i="148" s="1"/>
  <c r="U323" i="148" s="1"/>
  <c r="U324" i="148" s="1"/>
  <c r="U325" i="148" s="1"/>
  <c r="U326" i="148" s="1"/>
  <c r="U327" i="148" s="1"/>
  <c r="U328" i="148" s="1"/>
  <c r="U329" i="148" s="1"/>
  <c r="U330" i="148" s="1"/>
  <c r="U331" i="148" s="1"/>
  <c r="U332" i="148" s="1"/>
  <c r="U333" i="148" s="1"/>
  <c r="T4" i="148"/>
  <c r="W8" i="148"/>
  <c r="W9" i="148" s="1"/>
  <c r="W10" i="148" s="1"/>
  <c r="W11" i="148" s="1"/>
  <c r="W12" i="148" s="1"/>
  <c r="W13" i="148" s="1"/>
  <c r="W14" i="148" s="1"/>
  <c r="W15" i="148" s="1"/>
  <c r="W16" i="148" s="1"/>
  <c r="W17" i="148" s="1"/>
  <c r="W18" i="148" s="1"/>
  <c r="W19" i="148" s="1"/>
  <c r="W20" i="148" s="1"/>
  <c r="W21" i="148" s="1"/>
  <c r="W22" i="148" s="1"/>
  <c r="W23" i="148" s="1"/>
  <c r="W24" i="148" s="1"/>
  <c r="W25" i="148" s="1"/>
  <c r="W26" i="148" s="1"/>
  <c r="W27" i="148" s="1"/>
  <c r="W28" i="148" s="1"/>
  <c r="W29" i="148" s="1"/>
  <c r="W30" i="148" s="1"/>
  <c r="W31" i="148" s="1"/>
  <c r="W32" i="148" s="1"/>
  <c r="W33" i="148" s="1"/>
  <c r="W34" i="148" s="1"/>
  <c r="W35" i="148" s="1"/>
  <c r="W36" i="148" s="1"/>
  <c r="W37" i="148" s="1"/>
  <c r="W38" i="148" s="1"/>
  <c r="W39" i="148" s="1"/>
  <c r="W40" i="148" s="1"/>
  <c r="W41" i="148" s="1"/>
  <c r="W42" i="148" s="1"/>
  <c r="W43" i="148" s="1"/>
  <c r="W44" i="148" s="1"/>
  <c r="W45" i="148" s="1"/>
  <c r="W46" i="148" s="1"/>
  <c r="W47" i="148" s="1"/>
  <c r="W48" i="148" s="1"/>
  <c r="W49" i="148" s="1"/>
  <c r="W50" i="148" s="1"/>
  <c r="W51" i="148" s="1"/>
  <c r="W52" i="148" s="1"/>
  <c r="W53" i="148" s="1"/>
  <c r="W54" i="148" s="1"/>
  <c r="W55" i="148" s="1"/>
  <c r="W56" i="148" s="1"/>
  <c r="W57" i="148" s="1"/>
  <c r="W58" i="148" s="1"/>
  <c r="W59" i="148" s="1"/>
  <c r="W60" i="148" s="1"/>
  <c r="W61" i="148" s="1"/>
  <c r="W62" i="148" s="1"/>
  <c r="W63" i="148" s="1"/>
  <c r="W64" i="148" s="1"/>
  <c r="W65" i="148" s="1"/>
  <c r="W66" i="148" s="1"/>
  <c r="W67" i="148" s="1"/>
  <c r="W68" i="148" s="1"/>
  <c r="W69" i="148" s="1"/>
  <c r="W70" i="148" s="1"/>
  <c r="W71" i="148" s="1"/>
  <c r="W72" i="148" s="1"/>
  <c r="W73" i="148" s="1"/>
  <c r="W74" i="148" s="1"/>
  <c r="W75" i="148" s="1"/>
  <c r="W76" i="148" s="1"/>
  <c r="W77" i="148" s="1"/>
  <c r="W78" i="148" s="1"/>
  <c r="W79" i="148" s="1"/>
  <c r="W80" i="148" s="1"/>
  <c r="W81" i="148" s="1"/>
  <c r="W82" i="148" s="1"/>
  <c r="W83" i="148" s="1"/>
  <c r="W84" i="148" s="1"/>
  <c r="W85" i="148" s="1"/>
  <c r="W86" i="148" s="1"/>
  <c r="W87" i="148" s="1"/>
  <c r="W88" i="148" s="1"/>
  <c r="W89" i="148" s="1"/>
  <c r="W90" i="148" s="1"/>
  <c r="W91" i="148" s="1"/>
  <c r="W92" i="148" s="1"/>
  <c r="W93" i="148" s="1"/>
  <c r="W94" i="148" s="1"/>
  <c r="W95" i="148" s="1"/>
  <c r="W96" i="148" s="1"/>
  <c r="W97" i="148" s="1"/>
  <c r="W98" i="148" s="1"/>
  <c r="W99" i="148" s="1"/>
  <c r="W100" i="148" s="1"/>
  <c r="W101" i="148" s="1"/>
  <c r="W102" i="148" s="1"/>
  <c r="W103" i="148" s="1"/>
  <c r="W104" i="148" s="1"/>
  <c r="W105" i="148" s="1"/>
  <c r="W106" i="148" s="1"/>
  <c r="W107" i="148" s="1"/>
  <c r="W108" i="148" s="1"/>
  <c r="W109" i="148" s="1"/>
  <c r="W110" i="148" s="1"/>
  <c r="W111" i="148" s="1"/>
  <c r="W112" i="148" s="1"/>
  <c r="W113" i="148" s="1"/>
  <c r="W114" i="148" s="1"/>
  <c r="W115" i="148" s="1"/>
  <c r="W116" i="148" s="1"/>
  <c r="W117" i="148" s="1"/>
  <c r="W118" i="148" s="1"/>
  <c r="W119" i="148" s="1"/>
  <c r="W120" i="148" s="1"/>
  <c r="W121" i="148" s="1"/>
  <c r="W122" i="148" s="1"/>
  <c r="W123" i="148" s="1"/>
  <c r="W124" i="148" s="1"/>
  <c r="W125" i="148" s="1"/>
  <c r="W126" i="148" s="1"/>
  <c r="W127" i="148" s="1"/>
  <c r="W128" i="148" s="1"/>
  <c r="W129" i="148" s="1"/>
  <c r="W130" i="148" s="1"/>
  <c r="W131" i="148" s="1"/>
  <c r="W132" i="148" s="1"/>
  <c r="W133" i="148" s="1"/>
  <c r="W134" i="148" s="1"/>
  <c r="W135" i="148" s="1"/>
  <c r="W136" i="148" s="1"/>
  <c r="W137" i="148" s="1"/>
  <c r="W138" i="148" s="1"/>
  <c r="W139" i="148" s="1"/>
  <c r="W140" i="148" s="1"/>
  <c r="W141" i="148" s="1"/>
  <c r="W142" i="148" s="1"/>
  <c r="W143" i="148" s="1"/>
  <c r="W144" i="148" s="1"/>
  <c r="W145" i="148" s="1"/>
  <c r="W146" i="148" s="1"/>
  <c r="W147" i="148" s="1"/>
  <c r="W148" i="148" s="1"/>
  <c r="W149" i="148" s="1"/>
  <c r="W150" i="148" s="1"/>
  <c r="W151" i="148" s="1"/>
  <c r="W152" i="148" s="1"/>
  <c r="W153" i="148" s="1"/>
  <c r="W154" i="148" s="1"/>
  <c r="W155" i="148" s="1"/>
  <c r="W156" i="148" s="1"/>
  <c r="W157" i="148" s="1"/>
  <c r="W158" i="148" s="1"/>
  <c r="W159" i="148" s="1"/>
  <c r="W160" i="148" s="1"/>
  <c r="W161" i="148" s="1"/>
  <c r="W162" i="148" s="1"/>
  <c r="W163" i="148" s="1"/>
  <c r="W164" i="148" s="1"/>
  <c r="W165" i="148" s="1"/>
  <c r="W166" i="148" s="1"/>
  <c r="W167" i="148" s="1"/>
  <c r="W168" i="148" s="1"/>
  <c r="W169" i="148" s="1"/>
  <c r="W170" i="148" s="1"/>
  <c r="W171" i="148" s="1"/>
  <c r="W172" i="148" s="1"/>
  <c r="W173" i="148" s="1"/>
  <c r="W174" i="148" s="1"/>
  <c r="W175" i="148" s="1"/>
  <c r="W176" i="148" s="1"/>
  <c r="W177" i="148" s="1"/>
  <c r="W178" i="148" s="1"/>
  <c r="W179" i="148" s="1"/>
  <c r="W180" i="148" s="1"/>
  <c r="W181" i="148" s="1"/>
  <c r="W182" i="148" s="1"/>
  <c r="W183" i="148" s="1"/>
  <c r="W184" i="148" s="1"/>
  <c r="W185" i="148" s="1"/>
  <c r="W186" i="148" s="1"/>
  <c r="W187" i="148" s="1"/>
  <c r="W188" i="148" s="1"/>
  <c r="W189" i="148" s="1"/>
  <c r="W190" i="148" s="1"/>
  <c r="W191" i="148" s="1"/>
  <c r="W192" i="148" s="1"/>
  <c r="W193" i="148" s="1"/>
  <c r="W194" i="148" s="1"/>
  <c r="W195" i="148" s="1"/>
  <c r="W196" i="148" s="1"/>
  <c r="W197" i="148" s="1"/>
  <c r="W198" i="148" s="1"/>
  <c r="W199" i="148" s="1"/>
  <c r="W200" i="148" s="1"/>
  <c r="W201" i="148" s="1"/>
  <c r="W202" i="148" s="1"/>
  <c r="W203" i="148" s="1"/>
  <c r="W204" i="148" s="1"/>
  <c r="W205" i="148" s="1"/>
  <c r="W206" i="148" s="1"/>
  <c r="W207" i="148" s="1"/>
  <c r="W208" i="148" s="1"/>
  <c r="W209" i="148" s="1"/>
  <c r="W210" i="148" s="1"/>
  <c r="W211" i="148" s="1"/>
  <c r="W212" i="148" s="1"/>
  <c r="W213" i="148" s="1"/>
  <c r="W214" i="148" s="1"/>
  <c r="W215" i="148" s="1"/>
  <c r="W216" i="148" s="1"/>
  <c r="W217" i="148" s="1"/>
  <c r="W218" i="148" s="1"/>
  <c r="W219" i="148" s="1"/>
  <c r="W220" i="148" s="1"/>
  <c r="W221" i="148" s="1"/>
  <c r="W222" i="148" s="1"/>
  <c r="W223" i="148" s="1"/>
  <c r="W224" i="148" s="1"/>
  <c r="W225" i="148" s="1"/>
  <c r="W226" i="148" s="1"/>
  <c r="W227" i="148" s="1"/>
  <c r="W228" i="148" s="1"/>
  <c r="W229" i="148" s="1"/>
  <c r="W230" i="148" s="1"/>
  <c r="W231" i="148" s="1"/>
  <c r="W232" i="148" s="1"/>
  <c r="W233" i="148" s="1"/>
  <c r="W234" i="148" s="1"/>
  <c r="W235" i="148" s="1"/>
  <c r="W236" i="148" s="1"/>
  <c r="W237" i="148" s="1"/>
  <c r="W238" i="148" s="1"/>
  <c r="W239" i="148" s="1"/>
  <c r="W240" i="148" s="1"/>
  <c r="W241" i="148" s="1"/>
  <c r="W242" i="148" s="1"/>
  <c r="W243" i="148" s="1"/>
  <c r="W244" i="148" s="1"/>
  <c r="W245" i="148" s="1"/>
  <c r="W246" i="148" s="1"/>
  <c r="W247" i="148" s="1"/>
  <c r="W248" i="148" s="1"/>
  <c r="W249" i="148" s="1"/>
  <c r="W250" i="148" s="1"/>
  <c r="W251" i="148" s="1"/>
  <c r="W252" i="148" s="1"/>
  <c r="W253" i="148" s="1"/>
  <c r="W254" i="148" s="1"/>
  <c r="W255" i="148" s="1"/>
  <c r="W256" i="148" s="1"/>
  <c r="W257" i="148" s="1"/>
  <c r="W258" i="148" s="1"/>
  <c r="W259" i="148" s="1"/>
  <c r="W260" i="148" s="1"/>
  <c r="W261" i="148" s="1"/>
  <c r="W262" i="148" s="1"/>
  <c r="W263" i="148" s="1"/>
  <c r="W264" i="148" s="1"/>
  <c r="W265" i="148" s="1"/>
  <c r="W266" i="148" s="1"/>
  <c r="W267" i="148" s="1"/>
  <c r="W268" i="148" s="1"/>
  <c r="W269" i="148" s="1"/>
  <c r="W270" i="148" s="1"/>
  <c r="W271" i="148" s="1"/>
  <c r="W272" i="148" s="1"/>
  <c r="W273" i="148" s="1"/>
  <c r="W274" i="148" s="1"/>
  <c r="W275" i="148" s="1"/>
  <c r="W276" i="148" s="1"/>
  <c r="W277" i="148" s="1"/>
  <c r="W278" i="148" s="1"/>
  <c r="W279" i="148" s="1"/>
  <c r="W280" i="148" s="1"/>
  <c r="W281" i="148" s="1"/>
  <c r="W282" i="148" s="1"/>
  <c r="W283" i="148" s="1"/>
  <c r="W284" i="148" s="1"/>
  <c r="W285" i="148" s="1"/>
  <c r="W286" i="148" s="1"/>
  <c r="W287" i="148" s="1"/>
  <c r="W288" i="148" s="1"/>
  <c r="W289" i="148" s="1"/>
  <c r="W290" i="148" s="1"/>
  <c r="W291" i="148" s="1"/>
  <c r="W292" i="148" s="1"/>
  <c r="W293" i="148" s="1"/>
  <c r="W294" i="148" s="1"/>
  <c r="W295" i="148" s="1"/>
  <c r="W296" i="148" s="1"/>
  <c r="W297" i="148" s="1"/>
  <c r="W298" i="148" s="1"/>
  <c r="W299" i="148" s="1"/>
  <c r="W300" i="148" s="1"/>
  <c r="W301" i="148" s="1"/>
  <c r="W302" i="148" s="1"/>
  <c r="W303" i="148" s="1"/>
  <c r="W304" i="148" s="1"/>
  <c r="W305" i="148" s="1"/>
  <c r="W306" i="148" s="1"/>
  <c r="W307" i="148" s="1"/>
  <c r="W308" i="148" s="1"/>
  <c r="W309" i="148" s="1"/>
  <c r="W310" i="148" s="1"/>
  <c r="W311" i="148" s="1"/>
  <c r="W312" i="148" s="1"/>
  <c r="W313" i="148" s="1"/>
  <c r="W314" i="148" s="1"/>
  <c r="W315" i="148" s="1"/>
  <c r="W316" i="148" s="1"/>
  <c r="W317" i="148" s="1"/>
  <c r="W318" i="148" s="1"/>
  <c r="W319" i="148" s="1"/>
  <c r="W320" i="148" s="1"/>
  <c r="W321" i="148" s="1"/>
  <c r="W322" i="148" s="1"/>
  <c r="W323" i="148" s="1"/>
  <c r="W324" i="148" s="1"/>
  <c r="W325" i="148" s="1"/>
  <c r="W326" i="148" s="1"/>
  <c r="W327" i="148" s="1"/>
  <c r="W328" i="148" s="1"/>
  <c r="W329" i="148" s="1"/>
  <c r="W330" i="148" s="1"/>
  <c r="W331" i="148" s="1"/>
  <c r="W332" i="148" s="1"/>
  <c r="W333" i="148" s="1"/>
  <c r="S2" i="148"/>
  <c r="V3" i="147"/>
  <c r="V4" i="147" s="1"/>
  <c r="V5" i="147" s="1"/>
  <c r="V6" i="147" s="1"/>
  <c r="V7" i="147" s="1"/>
  <c r="V8" i="147" s="1"/>
  <c r="V9" i="147" s="1"/>
  <c r="V10" i="147" s="1"/>
  <c r="V11" i="147" s="1"/>
  <c r="V12" i="147" s="1"/>
  <c r="V13" i="147" s="1"/>
  <c r="V14" i="147" s="1"/>
  <c r="V15" i="147" s="1"/>
  <c r="V16" i="147" s="1"/>
  <c r="V17" i="147" s="1"/>
  <c r="V18" i="147" s="1"/>
  <c r="V19" i="147" s="1"/>
  <c r="V20" i="147" s="1"/>
  <c r="V21" i="147" s="1"/>
  <c r="V22" i="147" s="1"/>
  <c r="V23" i="147" s="1"/>
  <c r="V24" i="147" s="1"/>
  <c r="V25" i="147" s="1"/>
  <c r="V26" i="147" s="1"/>
  <c r="V27" i="147" s="1"/>
  <c r="V28" i="147" s="1"/>
  <c r="V29" i="147" s="1"/>
  <c r="V30" i="147" s="1"/>
  <c r="V31" i="147" s="1"/>
  <c r="V32" i="147" s="1"/>
  <c r="V33" i="147" s="1"/>
  <c r="V34" i="147" s="1"/>
  <c r="V35" i="147" s="1"/>
  <c r="V36" i="147" s="1"/>
  <c r="V37" i="147" s="1"/>
  <c r="V38" i="147" s="1"/>
  <c r="V39" i="147" s="1"/>
  <c r="V40" i="147" s="1"/>
  <c r="V41" i="147" s="1"/>
  <c r="V42" i="147" s="1"/>
  <c r="V43" i="147" s="1"/>
  <c r="V44" i="147" s="1"/>
  <c r="V45" i="147" s="1"/>
  <c r="V46" i="147" s="1"/>
  <c r="V47" i="147" s="1"/>
  <c r="V48" i="147" s="1"/>
  <c r="V49" i="147" s="1"/>
  <c r="V50" i="147" s="1"/>
  <c r="V51" i="147" s="1"/>
  <c r="V52" i="147" s="1"/>
  <c r="V53" i="147" s="1"/>
  <c r="V54" i="147" s="1"/>
  <c r="V55" i="147" s="1"/>
  <c r="V56" i="147" s="1"/>
  <c r="V57" i="147" s="1"/>
  <c r="V58" i="147" s="1"/>
  <c r="V59" i="147" s="1"/>
  <c r="V60" i="147" s="1"/>
  <c r="V61" i="147" s="1"/>
  <c r="V62" i="147" s="1"/>
  <c r="V63" i="147" s="1"/>
  <c r="V64" i="147" s="1"/>
  <c r="V65" i="147" s="1"/>
  <c r="V66" i="147" s="1"/>
  <c r="V67" i="147" s="1"/>
  <c r="V68" i="147" s="1"/>
  <c r="V69" i="147" s="1"/>
  <c r="V70" i="147" s="1"/>
  <c r="V71" i="147" s="1"/>
  <c r="V72" i="147" s="1"/>
  <c r="V73" i="147" s="1"/>
  <c r="V74" i="147" s="1"/>
  <c r="V75" i="147" s="1"/>
  <c r="V76" i="147" s="1"/>
  <c r="V77" i="147" s="1"/>
  <c r="V78" i="147" s="1"/>
  <c r="V79" i="147" s="1"/>
  <c r="V80" i="147" s="1"/>
  <c r="V81" i="147" s="1"/>
  <c r="V82" i="147" s="1"/>
  <c r="V83" i="147" s="1"/>
  <c r="V84" i="147" s="1"/>
  <c r="V85" i="147" s="1"/>
  <c r="V86" i="147" s="1"/>
  <c r="V87" i="147" s="1"/>
  <c r="V88" i="147" s="1"/>
  <c r="V89" i="147" s="1"/>
  <c r="V90" i="147" s="1"/>
  <c r="V91" i="147" s="1"/>
  <c r="V92" i="147" s="1"/>
  <c r="V93" i="147" s="1"/>
  <c r="V94" i="147" s="1"/>
  <c r="V95" i="147" s="1"/>
  <c r="V96" i="147" s="1"/>
  <c r="V97" i="147" s="1"/>
  <c r="V98" i="147" s="1"/>
  <c r="V99" i="147" s="1"/>
  <c r="V100" i="147" s="1"/>
  <c r="V101" i="147" s="1"/>
  <c r="V102" i="147" s="1"/>
  <c r="V103" i="147" s="1"/>
  <c r="V104" i="147" s="1"/>
  <c r="V105" i="147" s="1"/>
  <c r="V106" i="147" s="1"/>
  <c r="V107" i="147" s="1"/>
  <c r="V108" i="147" s="1"/>
  <c r="V109" i="147" s="1"/>
  <c r="V110" i="147" s="1"/>
  <c r="V111" i="147" s="1"/>
  <c r="V112" i="147" s="1"/>
  <c r="V113" i="147" s="1"/>
  <c r="V114" i="147" s="1"/>
  <c r="V115" i="147" s="1"/>
  <c r="V116" i="147" s="1"/>
  <c r="V117" i="147" s="1"/>
  <c r="V118" i="147" s="1"/>
  <c r="V119" i="147" s="1"/>
  <c r="V120" i="147" s="1"/>
  <c r="V121" i="147" s="1"/>
  <c r="V122" i="147" s="1"/>
  <c r="V123" i="147" s="1"/>
  <c r="V124" i="147" s="1"/>
  <c r="V125" i="147" s="1"/>
  <c r="V126" i="147" s="1"/>
  <c r="V127" i="147" s="1"/>
  <c r="V128" i="147" s="1"/>
  <c r="V129" i="147" s="1"/>
  <c r="V130" i="147" s="1"/>
  <c r="V131" i="147" s="1"/>
  <c r="V132" i="147" s="1"/>
  <c r="V133" i="147" s="1"/>
  <c r="V134" i="147" s="1"/>
  <c r="V135" i="147" s="1"/>
  <c r="V136" i="147" s="1"/>
  <c r="V137" i="147" s="1"/>
  <c r="V138" i="147" s="1"/>
  <c r="V139" i="147" s="1"/>
  <c r="V140" i="147" s="1"/>
  <c r="V141" i="147" s="1"/>
  <c r="V142" i="147" s="1"/>
  <c r="V143" i="147" s="1"/>
  <c r="V144" i="147" s="1"/>
  <c r="V145" i="147" s="1"/>
  <c r="V146" i="147" s="1"/>
  <c r="V147" i="147" s="1"/>
  <c r="V148" i="147" s="1"/>
  <c r="V149" i="147" s="1"/>
  <c r="V150" i="147" s="1"/>
  <c r="V151" i="147" s="1"/>
  <c r="V152" i="147" s="1"/>
  <c r="V153" i="147" s="1"/>
  <c r="V154" i="147" s="1"/>
  <c r="V155" i="147" s="1"/>
  <c r="V156" i="147" s="1"/>
  <c r="V157" i="147" s="1"/>
  <c r="V158" i="147" s="1"/>
  <c r="V159" i="147" s="1"/>
  <c r="V160" i="147" s="1"/>
  <c r="V161" i="147" s="1"/>
  <c r="V162" i="147" s="1"/>
  <c r="V163" i="147" s="1"/>
  <c r="V164" i="147" s="1"/>
  <c r="V165" i="147" s="1"/>
  <c r="V166" i="147" s="1"/>
  <c r="V167" i="147" s="1"/>
  <c r="V168" i="147" s="1"/>
  <c r="V169" i="147" s="1"/>
  <c r="V170" i="147" s="1"/>
  <c r="V171" i="147" s="1"/>
  <c r="V172" i="147" s="1"/>
  <c r="V173" i="147" s="1"/>
  <c r="V174" i="147" s="1"/>
  <c r="V175" i="147" s="1"/>
  <c r="V176" i="147" s="1"/>
  <c r="V177" i="147" s="1"/>
  <c r="V178" i="147" s="1"/>
  <c r="V179" i="147" s="1"/>
  <c r="V180" i="147" s="1"/>
  <c r="V181" i="147" s="1"/>
  <c r="V182" i="147" s="1"/>
  <c r="V183" i="147" s="1"/>
  <c r="V184" i="147" s="1"/>
  <c r="V185" i="147" s="1"/>
  <c r="V186" i="147" s="1"/>
  <c r="V187" i="147" s="1"/>
  <c r="V188" i="147" s="1"/>
  <c r="V189" i="147" s="1"/>
  <c r="V190" i="147" s="1"/>
  <c r="V191" i="147" s="1"/>
  <c r="V192" i="147" s="1"/>
  <c r="V193" i="147" s="1"/>
  <c r="V194" i="147" s="1"/>
  <c r="V195" i="147" s="1"/>
  <c r="V196" i="147" s="1"/>
  <c r="V197" i="147" s="1"/>
  <c r="V198" i="147" s="1"/>
  <c r="V199" i="147" s="1"/>
  <c r="V200" i="147" s="1"/>
  <c r="V201" i="147" s="1"/>
  <c r="V202" i="147" s="1"/>
  <c r="V203" i="147" s="1"/>
  <c r="V204" i="147" s="1"/>
  <c r="V205" i="147" s="1"/>
  <c r="V206" i="147" s="1"/>
  <c r="V207" i="147" s="1"/>
  <c r="V208" i="147" s="1"/>
  <c r="V209" i="147" s="1"/>
  <c r="V210" i="147" s="1"/>
  <c r="V211" i="147" s="1"/>
  <c r="V212" i="147" s="1"/>
  <c r="V213" i="147" s="1"/>
  <c r="V214" i="147" s="1"/>
  <c r="V215" i="147" s="1"/>
  <c r="V216" i="147" s="1"/>
  <c r="V217" i="147" s="1"/>
  <c r="V218" i="147" s="1"/>
  <c r="V219" i="147" s="1"/>
  <c r="V220" i="147" s="1"/>
  <c r="V221" i="147" s="1"/>
  <c r="V222" i="147" s="1"/>
  <c r="V223" i="147" s="1"/>
  <c r="V224" i="147" s="1"/>
  <c r="V225" i="147" s="1"/>
  <c r="V226" i="147" s="1"/>
  <c r="V227" i="147" s="1"/>
  <c r="V228" i="147" s="1"/>
  <c r="V229" i="147" s="1"/>
  <c r="V230" i="147" s="1"/>
  <c r="V231" i="147" s="1"/>
  <c r="V232" i="147" s="1"/>
  <c r="V233" i="147" s="1"/>
  <c r="V234" i="147" s="1"/>
  <c r="V235" i="147" s="1"/>
  <c r="V236" i="147" s="1"/>
  <c r="V237" i="147" s="1"/>
  <c r="V238" i="147" s="1"/>
  <c r="V239" i="147" s="1"/>
  <c r="V240" i="147" s="1"/>
  <c r="V241" i="147" s="1"/>
  <c r="V242" i="147" s="1"/>
  <c r="V243" i="147" s="1"/>
  <c r="V244" i="147" s="1"/>
  <c r="V245" i="147" s="1"/>
  <c r="V246" i="147" s="1"/>
  <c r="V247" i="147" s="1"/>
  <c r="V248" i="147" s="1"/>
  <c r="V249" i="147" s="1"/>
  <c r="V250" i="147" s="1"/>
  <c r="V251" i="147" s="1"/>
  <c r="V252" i="147" s="1"/>
  <c r="V253" i="147" s="1"/>
  <c r="V254" i="147" s="1"/>
  <c r="V255" i="147" s="1"/>
  <c r="V256" i="147" s="1"/>
  <c r="V257" i="147" s="1"/>
  <c r="V258" i="147" s="1"/>
  <c r="V259" i="147" s="1"/>
  <c r="V260" i="147" s="1"/>
  <c r="V261" i="147" s="1"/>
  <c r="V262" i="147" s="1"/>
  <c r="V263" i="147" s="1"/>
  <c r="V264" i="147" s="1"/>
  <c r="V265" i="147" s="1"/>
  <c r="V266" i="147" s="1"/>
  <c r="V267" i="147" s="1"/>
  <c r="V268" i="147" s="1"/>
  <c r="V269" i="147" s="1"/>
  <c r="V270" i="147" s="1"/>
  <c r="V271" i="147" s="1"/>
  <c r="V272" i="147" s="1"/>
  <c r="V273" i="147" s="1"/>
  <c r="V274" i="147" s="1"/>
  <c r="V275" i="147" s="1"/>
  <c r="V276" i="147" s="1"/>
  <c r="V277" i="147" s="1"/>
  <c r="V278" i="147" s="1"/>
  <c r="V279" i="147" s="1"/>
  <c r="V280" i="147" s="1"/>
  <c r="V281" i="147" s="1"/>
  <c r="V282" i="147" s="1"/>
  <c r="V283" i="147" s="1"/>
  <c r="V284" i="147" s="1"/>
  <c r="V285" i="147" s="1"/>
  <c r="V286" i="147" s="1"/>
  <c r="V287" i="147" s="1"/>
  <c r="V288" i="147" s="1"/>
  <c r="V289" i="147" s="1"/>
  <c r="V290" i="147" s="1"/>
  <c r="V291" i="147" s="1"/>
  <c r="V292" i="147" s="1"/>
  <c r="V293" i="147" s="1"/>
  <c r="V294" i="147" s="1"/>
  <c r="V295" i="147" s="1"/>
  <c r="V296" i="147" s="1"/>
  <c r="V297" i="147" s="1"/>
  <c r="V298" i="147" s="1"/>
  <c r="V299" i="147" s="1"/>
  <c r="V300" i="147" s="1"/>
  <c r="V301" i="147" s="1"/>
  <c r="V302" i="147" s="1"/>
  <c r="V303" i="147" s="1"/>
  <c r="V304" i="147" s="1"/>
  <c r="V305" i="147" s="1"/>
  <c r="V306" i="147" s="1"/>
  <c r="V307" i="147" s="1"/>
  <c r="V308" i="147" s="1"/>
  <c r="V309" i="147" s="1"/>
  <c r="V310" i="147" s="1"/>
  <c r="V311" i="147" s="1"/>
  <c r="V312" i="147" s="1"/>
  <c r="V313" i="147" s="1"/>
  <c r="V314" i="147" s="1"/>
  <c r="V315" i="147" s="1"/>
  <c r="V316" i="147" s="1"/>
  <c r="V317" i="147" s="1"/>
  <c r="V318" i="147" s="1"/>
  <c r="V319" i="147" s="1"/>
  <c r="V320" i="147" s="1"/>
  <c r="V321" i="147" s="1"/>
  <c r="V322" i="147" s="1"/>
  <c r="V323" i="147" s="1"/>
  <c r="V324" i="147" s="1"/>
  <c r="V325" i="147" s="1"/>
  <c r="V326" i="147" s="1"/>
  <c r="V327" i="147" s="1"/>
  <c r="V328" i="147" s="1"/>
  <c r="V329" i="147" s="1"/>
  <c r="V330" i="147" s="1"/>
  <c r="V331" i="147" s="1"/>
  <c r="V332" i="147" s="1"/>
  <c r="V333" i="147" s="1"/>
  <c r="X3" i="147"/>
  <c r="X4" i="147" s="1"/>
  <c r="X5" i="147" s="1"/>
  <c r="X6" i="147" s="1"/>
  <c r="X7" i="147" s="1"/>
  <c r="X8" i="147" s="1"/>
  <c r="X9" i="147" s="1"/>
  <c r="X10" i="147" s="1"/>
  <c r="X11" i="147" s="1"/>
  <c r="X12" i="147" s="1"/>
  <c r="X13" i="147" s="1"/>
  <c r="X14" i="147" s="1"/>
  <c r="X15" i="147" s="1"/>
  <c r="X16" i="147" s="1"/>
  <c r="X17" i="147" s="1"/>
  <c r="X18" i="147" s="1"/>
  <c r="X19" i="147" s="1"/>
  <c r="X20" i="147" s="1"/>
  <c r="X21" i="147" s="1"/>
  <c r="X22" i="147" s="1"/>
  <c r="X23" i="147" s="1"/>
  <c r="X24" i="147" s="1"/>
  <c r="X25" i="147" s="1"/>
  <c r="X26" i="147" s="1"/>
  <c r="X27" i="147" s="1"/>
  <c r="X28" i="147" s="1"/>
  <c r="X29" i="147" s="1"/>
  <c r="X30" i="147" s="1"/>
  <c r="X31" i="147" s="1"/>
  <c r="X32" i="147" s="1"/>
  <c r="X33" i="147" s="1"/>
  <c r="X34" i="147" s="1"/>
  <c r="X35" i="147" s="1"/>
  <c r="X36" i="147" s="1"/>
  <c r="X37" i="147" s="1"/>
  <c r="X38" i="147" s="1"/>
  <c r="X39" i="147" s="1"/>
  <c r="X40" i="147" s="1"/>
  <c r="X41" i="147" s="1"/>
  <c r="X42" i="147" s="1"/>
  <c r="X43" i="147" s="1"/>
  <c r="X44" i="147" s="1"/>
  <c r="X45" i="147" s="1"/>
  <c r="X46" i="147" s="1"/>
  <c r="X47" i="147" s="1"/>
  <c r="X48" i="147" s="1"/>
  <c r="X49" i="147" s="1"/>
  <c r="X50" i="147" s="1"/>
  <c r="X51" i="147" s="1"/>
  <c r="X52" i="147" s="1"/>
  <c r="X53" i="147" s="1"/>
  <c r="X54" i="147" s="1"/>
  <c r="X55" i="147" s="1"/>
  <c r="X56" i="147" s="1"/>
  <c r="X57" i="147" s="1"/>
  <c r="X58" i="147" s="1"/>
  <c r="X59" i="147" s="1"/>
  <c r="X60" i="147" s="1"/>
  <c r="X61" i="147" s="1"/>
  <c r="X62" i="147" s="1"/>
  <c r="X63" i="147" s="1"/>
  <c r="X64" i="147" s="1"/>
  <c r="X65" i="147" s="1"/>
  <c r="X66" i="147" s="1"/>
  <c r="X67" i="147" s="1"/>
  <c r="X68" i="147" s="1"/>
  <c r="X69" i="147" s="1"/>
  <c r="X70" i="147" s="1"/>
  <c r="X71" i="147" s="1"/>
  <c r="X72" i="147" s="1"/>
  <c r="X73" i="147" s="1"/>
  <c r="X74" i="147" s="1"/>
  <c r="X75" i="147" s="1"/>
  <c r="X76" i="147" s="1"/>
  <c r="X77" i="147" s="1"/>
  <c r="X78" i="147" s="1"/>
  <c r="X79" i="147" s="1"/>
  <c r="X80" i="147" s="1"/>
  <c r="X81" i="147" s="1"/>
  <c r="X82" i="147" s="1"/>
  <c r="X83" i="147" s="1"/>
  <c r="X84" i="147" s="1"/>
  <c r="X85" i="147" s="1"/>
  <c r="X86" i="147" s="1"/>
  <c r="X87" i="147" s="1"/>
  <c r="X88" i="147" s="1"/>
  <c r="X89" i="147" s="1"/>
  <c r="X90" i="147" s="1"/>
  <c r="X91" i="147" s="1"/>
  <c r="X92" i="147" s="1"/>
  <c r="X93" i="147" s="1"/>
  <c r="X94" i="147" s="1"/>
  <c r="X95" i="147" s="1"/>
  <c r="X96" i="147" s="1"/>
  <c r="X97" i="147" s="1"/>
  <c r="X98" i="147" s="1"/>
  <c r="X99" i="147" s="1"/>
  <c r="X100" i="147" s="1"/>
  <c r="X101" i="147" s="1"/>
  <c r="X102" i="147" s="1"/>
  <c r="X103" i="147" s="1"/>
  <c r="X104" i="147" s="1"/>
  <c r="X105" i="147" s="1"/>
  <c r="X106" i="147" s="1"/>
  <c r="X107" i="147" s="1"/>
  <c r="X108" i="147" s="1"/>
  <c r="X109" i="147" s="1"/>
  <c r="X110" i="147" s="1"/>
  <c r="X111" i="147" s="1"/>
  <c r="X112" i="147" s="1"/>
  <c r="X113" i="147" s="1"/>
  <c r="X114" i="147" s="1"/>
  <c r="X115" i="147" s="1"/>
  <c r="X116" i="147" s="1"/>
  <c r="X117" i="147" s="1"/>
  <c r="X118" i="147" s="1"/>
  <c r="X119" i="147" s="1"/>
  <c r="X120" i="147" s="1"/>
  <c r="X121" i="147" s="1"/>
  <c r="X122" i="147" s="1"/>
  <c r="X123" i="147" s="1"/>
  <c r="X124" i="147" s="1"/>
  <c r="X125" i="147" s="1"/>
  <c r="X126" i="147" s="1"/>
  <c r="X127" i="147" s="1"/>
  <c r="X128" i="147" s="1"/>
  <c r="X129" i="147" s="1"/>
  <c r="X130" i="147" s="1"/>
  <c r="X131" i="147" s="1"/>
  <c r="X132" i="147" s="1"/>
  <c r="X133" i="147" s="1"/>
  <c r="X134" i="147" s="1"/>
  <c r="X135" i="147" s="1"/>
  <c r="X136" i="147" s="1"/>
  <c r="X137" i="147" s="1"/>
  <c r="X138" i="147" s="1"/>
  <c r="X139" i="147" s="1"/>
  <c r="X140" i="147" s="1"/>
  <c r="X141" i="147" s="1"/>
  <c r="X142" i="147" s="1"/>
  <c r="X143" i="147" s="1"/>
  <c r="X144" i="147" s="1"/>
  <c r="X145" i="147" s="1"/>
  <c r="X146" i="147" s="1"/>
  <c r="X147" i="147" s="1"/>
  <c r="X148" i="147" s="1"/>
  <c r="X149" i="147" s="1"/>
  <c r="X150" i="147" s="1"/>
  <c r="X151" i="147" s="1"/>
  <c r="X152" i="147" s="1"/>
  <c r="X153" i="147" s="1"/>
  <c r="X154" i="147" s="1"/>
  <c r="X155" i="147" s="1"/>
  <c r="X156" i="147" s="1"/>
  <c r="X157" i="147" s="1"/>
  <c r="X158" i="147" s="1"/>
  <c r="X159" i="147" s="1"/>
  <c r="X160" i="147" s="1"/>
  <c r="X161" i="147" s="1"/>
  <c r="X162" i="147" s="1"/>
  <c r="X163" i="147" s="1"/>
  <c r="X164" i="147" s="1"/>
  <c r="X165" i="147" s="1"/>
  <c r="X166" i="147" s="1"/>
  <c r="X167" i="147" s="1"/>
  <c r="X168" i="147" s="1"/>
  <c r="X169" i="147" s="1"/>
  <c r="X170" i="147" s="1"/>
  <c r="X171" i="147" s="1"/>
  <c r="X172" i="147" s="1"/>
  <c r="X173" i="147" s="1"/>
  <c r="X174" i="147" s="1"/>
  <c r="X175" i="147" s="1"/>
  <c r="X176" i="147" s="1"/>
  <c r="X177" i="147" s="1"/>
  <c r="X178" i="147" s="1"/>
  <c r="X179" i="147" s="1"/>
  <c r="X180" i="147" s="1"/>
  <c r="X181" i="147" s="1"/>
  <c r="X182" i="147" s="1"/>
  <c r="X183" i="147" s="1"/>
  <c r="X184" i="147" s="1"/>
  <c r="X185" i="147" s="1"/>
  <c r="X186" i="147" s="1"/>
  <c r="X187" i="147" s="1"/>
  <c r="X188" i="147" s="1"/>
  <c r="X189" i="147" s="1"/>
  <c r="X190" i="147" s="1"/>
  <c r="X191" i="147" s="1"/>
  <c r="X192" i="147" s="1"/>
  <c r="X193" i="147" s="1"/>
  <c r="X194" i="147" s="1"/>
  <c r="X195" i="147" s="1"/>
  <c r="X196" i="147" s="1"/>
  <c r="X197" i="147" s="1"/>
  <c r="X198" i="147" s="1"/>
  <c r="X199" i="147" s="1"/>
  <c r="X200" i="147" s="1"/>
  <c r="X201" i="147" s="1"/>
  <c r="X202" i="147" s="1"/>
  <c r="X203" i="147" s="1"/>
  <c r="X204" i="147" s="1"/>
  <c r="X205" i="147" s="1"/>
  <c r="X206" i="147" s="1"/>
  <c r="X207" i="147" s="1"/>
  <c r="X208" i="147" s="1"/>
  <c r="X209" i="147" s="1"/>
  <c r="X210" i="147" s="1"/>
  <c r="X211" i="147" s="1"/>
  <c r="X212" i="147" s="1"/>
  <c r="X213" i="147" s="1"/>
  <c r="X214" i="147" s="1"/>
  <c r="X215" i="147" s="1"/>
  <c r="X216" i="147" s="1"/>
  <c r="X217" i="147" s="1"/>
  <c r="X218" i="147" s="1"/>
  <c r="X219" i="147" s="1"/>
  <c r="X220" i="147" s="1"/>
  <c r="X221" i="147" s="1"/>
  <c r="X222" i="147" s="1"/>
  <c r="X223" i="147" s="1"/>
  <c r="X224" i="147" s="1"/>
  <c r="X225" i="147" s="1"/>
  <c r="X226" i="147" s="1"/>
  <c r="X227" i="147" s="1"/>
  <c r="X228" i="147" s="1"/>
  <c r="X229" i="147" s="1"/>
  <c r="X230" i="147" s="1"/>
  <c r="X231" i="147" s="1"/>
  <c r="X232" i="147" s="1"/>
  <c r="X233" i="147" s="1"/>
  <c r="X234" i="147" s="1"/>
  <c r="X235" i="147" s="1"/>
  <c r="X236" i="147" s="1"/>
  <c r="X237" i="147" s="1"/>
  <c r="X238" i="147" s="1"/>
  <c r="X239" i="147" s="1"/>
  <c r="X240" i="147" s="1"/>
  <c r="X241" i="147" s="1"/>
  <c r="X242" i="147" s="1"/>
  <c r="X243" i="147" s="1"/>
  <c r="X244" i="147" s="1"/>
  <c r="X245" i="147" s="1"/>
  <c r="X246" i="147" s="1"/>
  <c r="X247" i="147" s="1"/>
  <c r="X248" i="147" s="1"/>
  <c r="X249" i="147" s="1"/>
  <c r="X250" i="147" s="1"/>
  <c r="X251" i="147" s="1"/>
  <c r="X252" i="147" s="1"/>
  <c r="X253" i="147" s="1"/>
  <c r="X254" i="147" s="1"/>
  <c r="X255" i="147" s="1"/>
  <c r="X256" i="147" s="1"/>
  <c r="X257" i="147" s="1"/>
  <c r="X258" i="147" s="1"/>
  <c r="X259" i="147" s="1"/>
  <c r="X260" i="147" s="1"/>
  <c r="X261" i="147" s="1"/>
  <c r="X262" i="147" s="1"/>
  <c r="X263" i="147" s="1"/>
  <c r="X264" i="147" s="1"/>
  <c r="X265" i="147" s="1"/>
  <c r="X266" i="147" s="1"/>
  <c r="X267" i="147" s="1"/>
  <c r="X268" i="147" s="1"/>
  <c r="X269" i="147" s="1"/>
  <c r="X270" i="147" s="1"/>
  <c r="X271" i="147" s="1"/>
  <c r="X272" i="147" s="1"/>
  <c r="X273" i="147" s="1"/>
  <c r="X274" i="147" s="1"/>
  <c r="X275" i="147" s="1"/>
  <c r="X276" i="147" s="1"/>
  <c r="X277" i="147" s="1"/>
  <c r="X278" i="147" s="1"/>
  <c r="X279" i="147" s="1"/>
  <c r="X280" i="147" s="1"/>
  <c r="X281" i="147" s="1"/>
  <c r="X282" i="147" s="1"/>
  <c r="X283" i="147" s="1"/>
  <c r="X284" i="147" s="1"/>
  <c r="X285" i="147" s="1"/>
  <c r="X286" i="147" s="1"/>
  <c r="X287" i="147" s="1"/>
  <c r="X288" i="147" s="1"/>
  <c r="X289" i="147" s="1"/>
  <c r="X290" i="147" s="1"/>
  <c r="X291" i="147" s="1"/>
  <c r="X292" i="147" s="1"/>
  <c r="X293" i="147" s="1"/>
  <c r="X294" i="147" s="1"/>
  <c r="X295" i="147" s="1"/>
  <c r="X296" i="147" s="1"/>
  <c r="X297" i="147" s="1"/>
  <c r="X298" i="147" s="1"/>
  <c r="X299" i="147" s="1"/>
  <c r="X300" i="147" s="1"/>
  <c r="X301" i="147" s="1"/>
  <c r="X302" i="147" s="1"/>
  <c r="X303" i="147" s="1"/>
  <c r="X304" i="147" s="1"/>
  <c r="X305" i="147" s="1"/>
  <c r="X306" i="147" s="1"/>
  <c r="X307" i="147" s="1"/>
  <c r="X308" i="147" s="1"/>
  <c r="X309" i="147" s="1"/>
  <c r="X310" i="147" s="1"/>
  <c r="X311" i="147" s="1"/>
  <c r="X312" i="147" s="1"/>
  <c r="X313" i="147" s="1"/>
  <c r="X314" i="147" s="1"/>
  <c r="X315" i="147" s="1"/>
  <c r="X316" i="147" s="1"/>
  <c r="X317" i="147" s="1"/>
  <c r="X318" i="147" s="1"/>
  <c r="X319" i="147" s="1"/>
  <c r="X320" i="147" s="1"/>
  <c r="X321" i="147" s="1"/>
  <c r="X322" i="147" s="1"/>
  <c r="X323" i="147" s="1"/>
  <c r="X324" i="147" s="1"/>
  <c r="X325" i="147" s="1"/>
  <c r="X326" i="147" s="1"/>
  <c r="X327" i="147" s="1"/>
  <c r="X328" i="147" s="1"/>
  <c r="X329" i="147" s="1"/>
  <c r="X330" i="147" s="1"/>
  <c r="X331" i="147" s="1"/>
  <c r="X332" i="147" s="1"/>
  <c r="X333" i="147" s="1"/>
  <c r="U3" i="147"/>
  <c r="U4" i="147" s="1"/>
  <c r="U5" i="147" s="1"/>
  <c r="U6" i="147" s="1"/>
  <c r="U7" i="147" s="1"/>
  <c r="U8" i="147" s="1"/>
  <c r="U9" i="147" s="1"/>
  <c r="U10" i="147" s="1"/>
  <c r="U11" i="147" s="1"/>
  <c r="U12" i="147" s="1"/>
  <c r="U13" i="147" s="1"/>
  <c r="U14" i="147" s="1"/>
  <c r="U15" i="147" s="1"/>
  <c r="U16" i="147" s="1"/>
  <c r="U17" i="147" s="1"/>
  <c r="U18" i="147" s="1"/>
  <c r="U19" i="147" s="1"/>
  <c r="U20" i="147" s="1"/>
  <c r="U21" i="147" s="1"/>
  <c r="U22" i="147" s="1"/>
  <c r="U23" i="147" s="1"/>
  <c r="U24" i="147" s="1"/>
  <c r="U25" i="147" s="1"/>
  <c r="U26" i="147" s="1"/>
  <c r="U27" i="147" s="1"/>
  <c r="U28" i="147" s="1"/>
  <c r="U29" i="147" s="1"/>
  <c r="U30" i="147" s="1"/>
  <c r="U31" i="147" s="1"/>
  <c r="U32" i="147" s="1"/>
  <c r="U33" i="147" s="1"/>
  <c r="U34" i="147" s="1"/>
  <c r="U35" i="147" s="1"/>
  <c r="U36" i="147" s="1"/>
  <c r="U37" i="147" s="1"/>
  <c r="U38" i="147" s="1"/>
  <c r="U39" i="147" s="1"/>
  <c r="U40" i="147" s="1"/>
  <c r="U41" i="147" s="1"/>
  <c r="U42" i="147" s="1"/>
  <c r="U43" i="147" s="1"/>
  <c r="U44" i="147" s="1"/>
  <c r="U45" i="147" s="1"/>
  <c r="U46" i="147" s="1"/>
  <c r="U47" i="147" s="1"/>
  <c r="U48" i="147" s="1"/>
  <c r="U49" i="147" s="1"/>
  <c r="U50" i="147" s="1"/>
  <c r="U51" i="147" s="1"/>
  <c r="U52" i="147" s="1"/>
  <c r="U53" i="147" s="1"/>
  <c r="U54" i="147" s="1"/>
  <c r="U55" i="147" s="1"/>
  <c r="U56" i="147" s="1"/>
  <c r="U57" i="147" s="1"/>
  <c r="U58" i="147" s="1"/>
  <c r="U59" i="147" s="1"/>
  <c r="U60" i="147" s="1"/>
  <c r="U61" i="147" s="1"/>
  <c r="U62" i="147" s="1"/>
  <c r="U63" i="147" s="1"/>
  <c r="U64" i="147" s="1"/>
  <c r="U65" i="147" s="1"/>
  <c r="U66" i="147" s="1"/>
  <c r="U67" i="147" s="1"/>
  <c r="U68" i="147" s="1"/>
  <c r="U69" i="147" s="1"/>
  <c r="U70" i="147" s="1"/>
  <c r="U71" i="147" s="1"/>
  <c r="U72" i="147" s="1"/>
  <c r="U73" i="147" s="1"/>
  <c r="U74" i="147" s="1"/>
  <c r="U75" i="147" s="1"/>
  <c r="U76" i="147" s="1"/>
  <c r="U77" i="147" s="1"/>
  <c r="U78" i="147" s="1"/>
  <c r="U79" i="147" s="1"/>
  <c r="U80" i="147" s="1"/>
  <c r="U81" i="147" s="1"/>
  <c r="U82" i="147" s="1"/>
  <c r="U83" i="147" s="1"/>
  <c r="U84" i="147" s="1"/>
  <c r="U85" i="147" s="1"/>
  <c r="U86" i="147" s="1"/>
  <c r="U87" i="147" s="1"/>
  <c r="U88" i="147" s="1"/>
  <c r="U89" i="147" s="1"/>
  <c r="U90" i="147" s="1"/>
  <c r="U91" i="147" s="1"/>
  <c r="U92" i="147" s="1"/>
  <c r="U93" i="147" s="1"/>
  <c r="U94" i="147" s="1"/>
  <c r="U95" i="147" s="1"/>
  <c r="U96" i="147" s="1"/>
  <c r="U97" i="147" s="1"/>
  <c r="U98" i="147" s="1"/>
  <c r="U99" i="147" s="1"/>
  <c r="U100" i="147" s="1"/>
  <c r="U101" i="147" s="1"/>
  <c r="U102" i="147" s="1"/>
  <c r="U103" i="147" s="1"/>
  <c r="U104" i="147" s="1"/>
  <c r="U105" i="147" s="1"/>
  <c r="U106" i="147" s="1"/>
  <c r="U107" i="147" s="1"/>
  <c r="U108" i="147" s="1"/>
  <c r="U109" i="147" s="1"/>
  <c r="U110" i="147" s="1"/>
  <c r="U111" i="147" s="1"/>
  <c r="U112" i="147" s="1"/>
  <c r="U113" i="147" s="1"/>
  <c r="U114" i="147" s="1"/>
  <c r="U115" i="147" s="1"/>
  <c r="U116" i="147" s="1"/>
  <c r="U117" i="147" s="1"/>
  <c r="U118" i="147" s="1"/>
  <c r="U119" i="147" s="1"/>
  <c r="U120" i="147" s="1"/>
  <c r="U121" i="147" s="1"/>
  <c r="U122" i="147" s="1"/>
  <c r="U123" i="147" s="1"/>
  <c r="U124" i="147" s="1"/>
  <c r="U125" i="147" s="1"/>
  <c r="U126" i="147" s="1"/>
  <c r="U127" i="147" s="1"/>
  <c r="U128" i="147" s="1"/>
  <c r="U129" i="147" s="1"/>
  <c r="U130" i="147" s="1"/>
  <c r="U131" i="147" s="1"/>
  <c r="U132" i="147" s="1"/>
  <c r="U133" i="147" s="1"/>
  <c r="U134" i="147" s="1"/>
  <c r="U135" i="147" s="1"/>
  <c r="U136" i="147" s="1"/>
  <c r="U137" i="147" s="1"/>
  <c r="U138" i="147" s="1"/>
  <c r="U139" i="147" s="1"/>
  <c r="U140" i="147" s="1"/>
  <c r="U141" i="147" s="1"/>
  <c r="U142" i="147" s="1"/>
  <c r="U143" i="147" s="1"/>
  <c r="U144" i="147" s="1"/>
  <c r="U145" i="147" s="1"/>
  <c r="U146" i="147" s="1"/>
  <c r="U147" i="147" s="1"/>
  <c r="U148" i="147" s="1"/>
  <c r="U149" i="147" s="1"/>
  <c r="U150" i="147" s="1"/>
  <c r="U151" i="147" s="1"/>
  <c r="U152" i="147" s="1"/>
  <c r="U153" i="147" s="1"/>
  <c r="U154" i="147" s="1"/>
  <c r="U155" i="147" s="1"/>
  <c r="U156" i="147" s="1"/>
  <c r="U157" i="147" s="1"/>
  <c r="U158" i="147" s="1"/>
  <c r="U159" i="147" s="1"/>
  <c r="U160" i="147" s="1"/>
  <c r="U161" i="147" s="1"/>
  <c r="U162" i="147" s="1"/>
  <c r="U163" i="147" s="1"/>
  <c r="U164" i="147" s="1"/>
  <c r="U165" i="147" s="1"/>
  <c r="U166" i="147" s="1"/>
  <c r="U167" i="147" s="1"/>
  <c r="U168" i="147" s="1"/>
  <c r="U169" i="147" s="1"/>
  <c r="U170" i="147" s="1"/>
  <c r="U171" i="147" s="1"/>
  <c r="U172" i="147" s="1"/>
  <c r="U173" i="147" s="1"/>
  <c r="U174" i="147" s="1"/>
  <c r="U175" i="147" s="1"/>
  <c r="U176" i="147" s="1"/>
  <c r="U177" i="147" s="1"/>
  <c r="U178" i="147" s="1"/>
  <c r="U179" i="147" s="1"/>
  <c r="U180" i="147" s="1"/>
  <c r="U181" i="147" s="1"/>
  <c r="U182" i="147" s="1"/>
  <c r="U183" i="147" s="1"/>
  <c r="U184" i="147" s="1"/>
  <c r="U185" i="147" s="1"/>
  <c r="U186" i="147" s="1"/>
  <c r="U187" i="147" s="1"/>
  <c r="U188" i="147" s="1"/>
  <c r="U189" i="147" s="1"/>
  <c r="U190" i="147" s="1"/>
  <c r="U191" i="147" s="1"/>
  <c r="U192" i="147" s="1"/>
  <c r="U193" i="147" s="1"/>
  <c r="U194" i="147" s="1"/>
  <c r="U195" i="147" s="1"/>
  <c r="U196" i="147" s="1"/>
  <c r="U197" i="147" s="1"/>
  <c r="U198" i="147" s="1"/>
  <c r="U199" i="147" s="1"/>
  <c r="U200" i="147" s="1"/>
  <c r="U201" i="147" s="1"/>
  <c r="U202" i="147" s="1"/>
  <c r="U203" i="147" s="1"/>
  <c r="U204" i="147" s="1"/>
  <c r="U205" i="147" s="1"/>
  <c r="U206" i="147" s="1"/>
  <c r="U207" i="147" s="1"/>
  <c r="U208" i="147" s="1"/>
  <c r="U209" i="147" s="1"/>
  <c r="U210" i="147" s="1"/>
  <c r="U211" i="147" s="1"/>
  <c r="U212" i="147" s="1"/>
  <c r="U213" i="147" s="1"/>
  <c r="U214" i="147" s="1"/>
  <c r="U215" i="147" s="1"/>
  <c r="U216" i="147" s="1"/>
  <c r="U217" i="147" s="1"/>
  <c r="U218" i="147" s="1"/>
  <c r="U219" i="147" s="1"/>
  <c r="U220" i="147" s="1"/>
  <c r="U221" i="147" s="1"/>
  <c r="U222" i="147" s="1"/>
  <c r="U223" i="147" s="1"/>
  <c r="U224" i="147" s="1"/>
  <c r="U225" i="147" s="1"/>
  <c r="U226" i="147" s="1"/>
  <c r="U227" i="147" s="1"/>
  <c r="U228" i="147" s="1"/>
  <c r="U229" i="147" s="1"/>
  <c r="U230" i="147" s="1"/>
  <c r="U231" i="147" s="1"/>
  <c r="U232" i="147" s="1"/>
  <c r="U233" i="147" s="1"/>
  <c r="U234" i="147" s="1"/>
  <c r="U235" i="147" s="1"/>
  <c r="U236" i="147" s="1"/>
  <c r="U237" i="147" s="1"/>
  <c r="U238" i="147" s="1"/>
  <c r="U239" i="147" s="1"/>
  <c r="U240" i="147" s="1"/>
  <c r="U241" i="147" s="1"/>
  <c r="U242" i="147" s="1"/>
  <c r="U243" i="147" s="1"/>
  <c r="U244" i="147" s="1"/>
  <c r="U245" i="147" s="1"/>
  <c r="U246" i="147" s="1"/>
  <c r="U247" i="147" s="1"/>
  <c r="U248" i="147" s="1"/>
  <c r="U249" i="147" s="1"/>
  <c r="U250" i="147" s="1"/>
  <c r="U251" i="147" s="1"/>
  <c r="U252" i="147" s="1"/>
  <c r="U253" i="147" s="1"/>
  <c r="U254" i="147" s="1"/>
  <c r="U255" i="147" s="1"/>
  <c r="U256" i="147" s="1"/>
  <c r="U257" i="147" s="1"/>
  <c r="U258" i="147" s="1"/>
  <c r="U259" i="147" s="1"/>
  <c r="U260" i="147" s="1"/>
  <c r="U261" i="147" s="1"/>
  <c r="U262" i="147" s="1"/>
  <c r="U263" i="147" s="1"/>
  <c r="U264" i="147" s="1"/>
  <c r="U265" i="147" s="1"/>
  <c r="U266" i="147" s="1"/>
  <c r="U267" i="147" s="1"/>
  <c r="U268" i="147" s="1"/>
  <c r="U269" i="147" s="1"/>
  <c r="U270" i="147" s="1"/>
  <c r="U271" i="147" s="1"/>
  <c r="U272" i="147" s="1"/>
  <c r="U273" i="147" s="1"/>
  <c r="U274" i="147" s="1"/>
  <c r="U275" i="147" s="1"/>
  <c r="U276" i="147" s="1"/>
  <c r="U277" i="147" s="1"/>
  <c r="U278" i="147" s="1"/>
  <c r="U279" i="147" s="1"/>
  <c r="U280" i="147" s="1"/>
  <c r="U281" i="147" s="1"/>
  <c r="U282" i="147" s="1"/>
  <c r="U283" i="147" s="1"/>
  <c r="U284" i="147" s="1"/>
  <c r="U285" i="147" s="1"/>
  <c r="U286" i="147" s="1"/>
  <c r="U287" i="147" s="1"/>
  <c r="U288" i="147" s="1"/>
  <c r="U289" i="147" s="1"/>
  <c r="U290" i="147" s="1"/>
  <c r="U291" i="147" s="1"/>
  <c r="U292" i="147" s="1"/>
  <c r="U293" i="147" s="1"/>
  <c r="U294" i="147" s="1"/>
  <c r="U295" i="147" s="1"/>
  <c r="U296" i="147" s="1"/>
  <c r="U297" i="147" s="1"/>
  <c r="U298" i="147" s="1"/>
  <c r="U299" i="147" s="1"/>
  <c r="U300" i="147" s="1"/>
  <c r="U301" i="147" s="1"/>
  <c r="U302" i="147" s="1"/>
  <c r="U303" i="147" s="1"/>
  <c r="U304" i="147" s="1"/>
  <c r="U305" i="147" s="1"/>
  <c r="U306" i="147" s="1"/>
  <c r="U307" i="147" s="1"/>
  <c r="U308" i="147" s="1"/>
  <c r="U309" i="147" s="1"/>
  <c r="U310" i="147" s="1"/>
  <c r="U311" i="147" s="1"/>
  <c r="U312" i="147" s="1"/>
  <c r="U313" i="147" s="1"/>
  <c r="U314" i="147" s="1"/>
  <c r="U315" i="147" s="1"/>
  <c r="U316" i="147" s="1"/>
  <c r="U317" i="147" s="1"/>
  <c r="U318" i="147" s="1"/>
  <c r="U319" i="147" s="1"/>
  <c r="U320" i="147" s="1"/>
  <c r="U321" i="147" s="1"/>
  <c r="U322" i="147" s="1"/>
  <c r="U323" i="147" s="1"/>
  <c r="U324" i="147" s="1"/>
  <c r="U325" i="147" s="1"/>
  <c r="U326" i="147" s="1"/>
  <c r="U327" i="147" s="1"/>
  <c r="U328" i="147" s="1"/>
  <c r="U329" i="147" s="1"/>
  <c r="U330" i="147" s="1"/>
  <c r="U331" i="147" s="1"/>
  <c r="U332" i="147" s="1"/>
  <c r="U333" i="147" s="1"/>
  <c r="S2" i="147"/>
  <c r="T4" i="147"/>
  <c r="W3" i="147"/>
  <c r="W4" i="147" s="1"/>
  <c r="W5" i="147" s="1"/>
  <c r="W6" i="147" s="1"/>
  <c r="W7" i="147" s="1"/>
  <c r="W8" i="147" s="1"/>
  <c r="W9" i="147" s="1"/>
  <c r="W10" i="147" s="1"/>
  <c r="W11" i="147" s="1"/>
  <c r="W12" i="147" s="1"/>
  <c r="W13" i="147" s="1"/>
  <c r="W14" i="147" s="1"/>
  <c r="W15" i="147" s="1"/>
  <c r="W16" i="147" s="1"/>
  <c r="W17" i="147" s="1"/>
  <c r="W18" i="147" s="1"/>
  <c r="W19" i="147" s="1"/>
  <c r="W20" i="147" s="1"/>
  <c r="W21" i="147" s="1"/>
  <c r="W22" i="147" s="1"/>
  <c r="W23" i="147" s="1"/>
  <c r="W24" i="147" s="1"/>
  <c r="W25" i="147" s="1"/>
  <c r="W26" i="147" s="1"/>
  <c r="W27" i="147" s="1"/>
  <c r="W28" i="147" s="1"/>
  <c r="W29" i="147" s="1"/>
  <c r="W30" i="147" s="1"/>
  <c r="W31" i="147" s="1"/>
  <c r="W32" i="147" s="1"/>
  <c r="W33" i="147" s="1"/>
  <c r="W34" i="147" s="1"/>
  <c r="W35" i="147" s="1"/>
  <c r="W36" i="147" s="1"/>
  <c r="W37" i="147" s="1"/>
  <c r="W38" i="147" s="1"/>
  <c r="W39" i="147" s="1"/>
  <c r="W40" i="147" s="1"/>
  <c r="W41" i="147" s="1"/>
  <c r="W42" i="147" s="1"/>
  <c r="W43" i="147" s="1"/>
  <c r="W44" i="147" s="1"/>
  <c r="W45" i="147" s="1"/>
  <c r="W46" i="147" s="1"/>
  <c r="W47" i="147" s="1"/>
  <c r="W48" i="147" s="1"/>
  <c r="W49" i="147" s="1"/>
  <c r="W50" i="147" s="1"/>
  <c r="W51" i="147" s="1"/>
  <c r="W52" i="147" s="1"/>
  <c r="W53" i="147" s="1"/>
  <c r="W54" i="147" s="1"/>
  <c r="W55" i="147" s="1"/>
  <c r="W56" i="147" s="1"/>
  <c r="W57" i="147" s="1"/>
  <c r="W58" i="147" s="1"/>
  <c r="W59" i="147" s="1"/>
  <c r="W60" i="147" s="1"/>
  <c r="W61" i="147" s="1"/>
  <c r="W62" i="147" s="1"/>
  <c r="W63" i="147" s="1"/>
  <c r="W64" i="147" s="1"/>
  <c r="W65" i="147" s="1"/>
  <c r="W66" i="147" s="1"/>
  <c r="W67" i="147" s="1"/>
  <c r="W68" i="147" s="1"/>
  <c r="W69" i="147" s="1"/>
  <c r="W70" i="147" s="1"/>
  <c r="W71" i="147" s="1"/>
  <c r="W72" i="147" s="1"/>
  <c r="W73" i="147" s="1"/>
  <c r="W74" i="147" s="1"/>
  <c r="W75" i="147" s="1"/>
  <c r="W76" i="147" s="1"/>
  <c r="W77" i="147" s="1"/>
  <c r="W78" i="147" s="1"/>
  <c r="W79" i="147" s="1"/>
  <c r="W80" i="147" s="1"/>
  <c r="W81" i="147" s="1"/>
  <c r="W82" i="147" s="1"/>
  <c r="W83" i="147" s="1"/>
  <c r="W84" i="147" s="1"/>
  <c r="W85" i="147" s="1"/>
  <c r="W86" i="147" s="1"/>
  <c r="W87" i="147" s="1"/>
  <c r="W88" i="147" s="1"/>
  <c r="W89" i="147" s="1"/>
  <c r="W90" i="147" s="1"/>
  <c r="W91" i="147" s="1"/>
  <c r="W92" i="147" s="1"/>
  <c r="W93" i="147" s="1"/>
  <c r="W94" i="147" s="1"/>
  <c r="W95" i="147" s="1"/>
  <c r="W96" i="147" s="1"/>
  <c r="W97" i="147" s="1"/>
  <c r="W98" i="147" s="1"/>
  <c r="W99" i="147" s="1"/>
  <c r="W100" i="147" s="1"/>
  <c r="W101" i="147" s="1"/>
  <c r="W102" i="147" s="1"/>
  <c r="W103" i="147" s="1"/>
  <c r="W104" i="147" s="1"/>
  <c r="W105" i="147" s="1"/>
  <c r="W106" i="147" s="1"/>
  <c r="W107" i="147" s="1"/>
  <c r="W108" i="147" s="1"/>
  <c r="W109" i="147" s="1"/>
  <c r="W110" i="147" s="1"/>
  <c r="W111" i="147" s="1"/>
  <c r="W112" i="147" s="1"/>
  <c r="W113" i="147" s="1"/>
  <c r="W114" i="147" s="1"/>
  <c r="W115" i="147" s="1"/>
  <c r="W116" i="147" s="1"/>
  <c r="W117" i="147" s="1"/>
  <c r="W118" i="147" s="1"/>
  <c r="W119" i="147" s="1"/>
  <c r="W120" i="147" s="1"/>
  <c r="W121" i="147" s="1"/>
  <c r="W122" i="147" s="1"/>
  <c r="W123" i="147" s="1"/>
  <c r="W124" i="147" s="1"/>
  <c r="W125" i="147" s="1"/>
  <c r="W126" i="147" s="1"/>
  <c r="W127" i="147" s="1"/>
  <c r="W128" i="147" s="1"/>
  <c r="W129" i="147" s="1"/>
  <c r="W130" i="147" s="1"/>
  <c r="W131" i="147" s="1"/>
  <c r="W132" i="147" s="1"/>
  <c r="W133" i="147" s="1"/>
  <c r="W134" i="147" s="1"/>
  <c r="W135" i="147" s="1"/>
  <c r="W136" i="147" s="1"/>
  <c r="W137" i="147" s="1"/>
  <c r="W138" i="147" s="1"/>
  <c r="W139" i="147" s="1"/>
  <c r="W140" i="147" s="1"/>
  <c r="W141" i="147" s="1"/>
  <c r="W142" i="147" s="1"/>
  <c r="W143" i="147" s="1"/>
  <c r="W144" i="147" s="1"/>
  <c r="W145" i="147" s="1"/>
  <c r="W146" i="147" s="1"/>
  <c r="W147" i="147" s="1"/>
  <c r="W148" i="147" s="1"/>
  <c r="W149" i="147" s="1"/>
  <c r="W150" i="147" s="1"/>
  <c r="W151" i="147" s="1"/>
  <c r="W152" i="147" s="1"/>
  <c r="W153" i="147" s="1"/>
  <c r="W154" i="147" s="1"/>
  <c r="W155" i="147" s="1"/>
  <c r="W156" i="147" s="1"/>
  <c r="W157" i="147" s="1"/>
  <c r="W158" i="147" s="1"/>
  <c r="W159" i="147" s="1"/>
  <c r="W160" i="147" s="1"/>
  <c r="W161" i="147" s="1"/>
  <c r="W162" i="147" s="1"/>
  <c r="W163" i="147" s="1"/>
  <c r="W164" i="147" s="1"/>
  <c r="W165" i="147" s="1"/>
  <c r="W166" i="147" s="1"/>
  <c r="W167" i="147" s="1"/>
  <c r="W168" i="147" s="1"/>
  <c r="W169" i="147" s="1"/>
  <c r="W170" i="147" s="1"/>
  <c r="W171" i="147" s="1"/>
  <c r="W172" i="147" s="1"/>
  <c r="W173" i="147" s="1"/>
  <c r="W174" i="147" s="1"/>
  <c r="W175" i="147" s="1"/>
  <c r="W176" i="147" s="1"/>
  <c r="W177" i="147" s="1"/>
  <c r="W178" i="147" s="1"/>
  <c r="W179" i="147" s="1"/>
  <c r="W180" i="147" s="1"/>
  <c r="W181" i="147" s="1"/>
  <c r="W182" i="147" s="1"/>
  <c r="W183" i="147" s="1"/>
  <c r="W184" i="147" s="1"/>
  <c r="W185" i="147" s="1"/>
  <c r="W186" i="147" s="1"/>
  <c r="W187" i="147" s="1"/>
  <c r="W188" i="147" s="1"/>
  <c r="W189" i="147" s="1"/>
  <c r="W190" i="147" s="1"/>
  <c r="W191" i="147" s="1"/>
  <c r="W192" i="147" s="1"/>
  <c r="W193" i="147" s="1"/>
  <c r="W194" i="147" s="1"/>
  <c r="W195" i="147" s="1"/>
  <c r="W196" i="147" s="1"/>
  <c r="W197" i="147" s="1"/>
  <c r="W198" i="147" s="1"/>
  <c r="W199" i="147" s="1"/>
  <c r="W200" i="147" s="1"/>
  <c r="W201" i="147" s="1"/>
  <c r="W202" i="147" s="1"/>
  <c r="W203" i="147" s="1"/>
  <c r="W204" i="147" s="1"/>
  <c r="W205" i="147" s="1"/>
  <c r="W206" i="147" s="1"/>
  <c r="W207" i="147" s="1"/>
  <c r="W208" i="147" s="1"/>
  <c r="W209" i="147" s="1"/>
  <c r="W210" i="147" s="1"/>
  <c r="W211" i="147" s="1"/>
  <c r="W212" i="147" s="1"/>
  <c r="W213" i="147" s="1"/>
  <c r="W214" i="147" s="1"/>
  <c r="W215" i="147" s="1"/>
  <c r="W216" i="147" s="1"/>
  <c r="W217" i="147" s="1"/>
  <c r="W218" i="147" s="1"/>
  <c r="W219" i="147" s="1"/>
  <c r="W220" i="147" s="1"/>
  <c r="W221" i="147" s="1"/>
  <c r="W222" i="147" s="1"/>
  <c r="W223" i="147" s="1"/>
  <c r="W224" i="147" s="1"/>
  <c r="W225" i="147" s="1"/>
  <c r="W226" i="147" s="1"/>
  <c r="W227" i="147" s="1"/>
  <c r="W228" i="147" s="1"/>
  <c r="W229" i="147" s="1"/>
  <c r="W230" i="147" s="1"/>
  <c r="W231" i="147" s="1"/>
  <c r="W232" i="147" s="1"/>
  <c r="W233" i="147" s="1"/>
  <c r="W234" i="147" s="1"/>
  <c r="W235" i="147" s="1"/>
  <c r="W236" i="147" s="1"/>
  <c r="W237" i="147" s="1"/>
  <c r="W238" i="147" s="1"/>
  <c r="W239" i="147" s="1"/>
  <c r="W240" i="147" s="1"/>
  <c r="W241" i="147" s="1"/>
  <c r="W242" i="147" s="1"/>
  <c r="W243" i="147" s="1"/>
  <c r="W244" i="147" s="1"/>
  <c r="W245" i="147" s="1"/>
  <c r="W246" i="147" s="1"/>
  <c r="W247" i="147" s="1"/>
  <c r="W248" i="147" s="1"/>
  <c r="W249" i="147" s="1"/>
  <c r="W250" i="147" s="1"/>
  <c r="W251" i="147" s="1"/>
  <c r="W252" i="147" s="1"/>
  <c r="W253" i="147" s="1"/>
  <c r="W254" i="147" s="1"/>
  <c r="W255" i="147" s="1"/>
  <c r="W256" i="147" s="1"/>
  <c r="W257" i="147" s="1"/>
  <c r="W258" i="147" s="1"/>
  <c r="W259" i="147" s="1"/>
  <c r="W260" i="147" s="1"/>
  <c r="W261" i="147" s="1"/>
  <c r="W262" i="147" s="1"/>
  <c r="W263" i="147" s="1"/>
  <c r="W264" i="147" s="1"/>
  <c r="W265" i="147" s="1"/>
  <c r="W266" i="147" s="1"/>
  <c r="W267" i="147" s="1"/>
  <c r="W268" i="147" s="1"/>
  <c r="W269" i="147" s="1"/>
  <c r="W270" i="147" s="1"/>
  <c r="W271" i="147" s="1"/>
  <c r="W272" i="147" s="1"/>
  <c r="W273" i="147" s="1"/>
  <c r="W274" i="147" s="1"/>
  <c r="W275" i="147" s="1"/>
  <c r="W276" i="147" s="1"/>
  <c r="W277" i="147" s="1"/>
  <c r="W278" i="147" s="1"/>
  <c r="W279" i="147" s="1"/>
  <c r="W280" i="147" s="1"/>
  <c r="W281" i="147" s="1"/>
  <c r="W282" i="147" s="1"/>
  <c r="W283" i="147" s="1"/>
  <c r="W284" i="147" s="1"/>
  <c r="W285" i="147" s="1"/>
  <c r="W286" i="147" s="1"/>
  <c r="W287" i="147" s="1"/>
  <c r="W288" i="147" s="1"/>
  <c r="W289" i="147" s="1"/>
  <c r="W290" i="147" s="1"/>
  <c r="W291" i="147" s="1"/>
  <c r="W292" i="147" s="1"/>
  <c r="W293" i="147" s="1"/>
  <c r="W294" i="147" s="1"/>
  <c r="W295" i="147" s="1"/>
  <c r="W296" i="147" s="1"/>
  <c r="W297" i="147" s="1"/>
  <c r="W298" i="147" s="1"/>
  <c r="W299" i="147" s="1"/>
  <c r="W300" i="147" s="1"/>
  <c r="W301" i="147" s="1"/>
  <c r="W302" i="147" s="1"/>
  <c r="W303" i="147" s="1"/>
  <c r="W304" i="147" s="1"/>
  <c r="W305" i="147" s="1"/>
  <c r="W306" i="147" s="1"/>
  <c r="W307" i="147" s="1"/>
  <c r="W308" i="147" s="1"/>
  <c r="W309" i="147" s="1"/>
  <c r="W310" i="147" s="1"/>
  <c r="W311" i="147" s="1"/>
  <c r="W312" i="147" s="1"/>
  <c r="W313" i="147" s="1"/>
  <c r="W314" i="147" s="1"/>
  <c r="W315" i="147" s="1"/>
  <c r="W316" i="147" s="1"/>
  <c r="W317" i="147" s="1"/>
  <c r="W318" i="147" s="1"/>
  <c r="W319" i="147" s="1"/>
  <c r="W320" i="147" s="1"/>
  <c r="W321" i="147" s="1"/>
  <c r="W322" i="147" s="1"/>
  <c r="W323" i="147" s="1"/>
  <c r="W324" i="147" s="1"/>
  <c r="W325" i="147" s="1"/>
  <c r="W326" i="147" s="1"/>
  <c r="W327" i="147" s="1"/>
  <c r="W328" i="147" s="1"/>
  <c r="W329" i="147" s="1"/>
  <c r="W330" i="147" s="1"/>
  <c r="W331" i="147" s="1"/>
  <c r="W332" i="147" s="1"/>
  <c r="W333" i="147" s="1"/>
  <c r="W5" i="146"/>
  <c r="W6" i="146" s="1"/>
  <c r="W7" i="146" s="1"/>
  <c r="W8" i="146" s="1"/>
  <c r="W9" i="146" s="1"/>
  <c r="W10" i="146" s="1"/>
  <c r="W11" i="146" s="1"/>
  <c r="W12" i="146" s="1"/>
  <c r="W13" i="146" s="1"/>
  <c r="W14" i="146" s="1"/>
  <c r="W15" i="146" s="1"/>
  <c r="W16" i="146" s="1"/>
  <c r="W17" i="146" s="1"/>
  <c r="W18" i="146" s="1"/>
  <c r="W19" i="146" s="1"/>
  <c r="W20" i="146" s="1"/>
  <c r="W21" i="146" s="1"/>
  <c r="W22" i="146" s="1"/>
  <c r="W23" i="146" s="1"/>
  <c r="W24" i="146" s="1"/>
  <c r="W25" i="146" s="1"/>
  <c r="W26" i="146" s="1"/>
  <c r="W27" i="146" s="1"/>
  <c r="W28" i="146" s="1"/>
  <c r="W29" i="146" s="1"/>
  <c r="W30" i="146" s="1"/>
  <c r="W31" i="146" s="1"/>
  <c r="W32" i="146" s="1"/>
  <c r="W33" i="146" s="1"/>
  <c r="W34" i="146" s="1"/>
  <c r="W35" i="146" s="1"/>
  <c r="W36" i="146" s="1"/>
  <c r="W37" i="146" s="1"/>
  <c r="W38" i="146" s="1"/>
  <c r="W39" i="146" s="1"/>
  <c r="W40" i="146" s="1"/>
  <c r="W41" i="146" s="1"/>
  <c r="W42" i="146" s="1"/>
  <c r="W43" i="146" s="1"/>
  <c r="W44" i="146" s="1"/>
  <c r="W45" i="146" s="1"/>
  <c r="W46" i="146" s="1"/>
  <c r="W47" i="146" s="1"/>
  <c r="W48" i="146" s="1"/>
  <c r="W49" i="146" s="1"/>
  <c r="W50" i="146" s="1"/>
  <c r="W51" i="146" s="1"/>
  <c r="W52" i="146" s="1"/>
  <c r="W53" i="146" s="1"/>
  <c r="W54" i="146" s="1"/>
  <c r="W55" i="146" s="1"/>
  <c r="W56" i="146" s="1"/>
  <c r="W57" i="146" s="1"/>
  <c r="W58" i="146" s="1"/>
  <c r="W59" i="146" s="1"/>
  <c r="W60" i="146" s="1"/>
  <c r="W61" i="146" s="1"/>
  <c r="W62" i="146" s="1"/>
  <c r="W63" i="146" s="1"/>
  <c r="W64" i="146" s="1"/>
  <c r="W65" i="146" s="1"/>
  <c r="W66" i="146" s="1"/>
  <c r="W67" i="146" s="1"/>
  <c r="W68" i="146" s="1"/>
  <c r="W69" i="146" s="1"/>
  <c r="W70" i="146" s="1"/>
  <c r="W71" i="146" s="1"/>
  <c r="W72" i="146" s="1"/>
  <c r="W73" i="146" s="1"/>
  <c r="W74" i="146" s="1"/>
  <c r="W75" i="146" s="1"/>
  <c r="W76" i="146" s="1"/>
  <c r="W77" i="146" s="1"/>
  <c r="W78" i="146" s="1"/>
  <c r="W79" i="146" s="1"/>
  <c r="W80" i="146" s="1"/>
  <c r="W81" i="146" s="1"/>
  <c r="W82" i="146" s="1"/>
  <c r="W83" i="146" s="1"/>
  <c r="W84" i="146" s="1"/>
  <c r="W85" i="146" s="1"/>
  <c r="W86" i="146" s="1"/>
  <c r="W87" i="146" s="1"/>
  <c r="W88" i="146" s="1"/>
  <c r="W89" i="146" s="1"/>
  <c r="W90" i="146" s="1"/>
  <c r="W91" i="146" s="1"/>
  <c r="W92" i="146" s="1"/>
  <c r="W93" i="146" s="1"/>
  <c r="W94" i="146" s="1"/>
  <c r="W95" i="146" s="1"/>
  <c r="W96" i="146" s="1"/>
  <c r="W97" i="146" s="1"/>
  <c r="W98" i="146" s="1"/>
  <c r="W99" i="146" s="1"/>
  <c r="W100" i="146" s="1"/>
  <c r="W101" i="146" s="1"/>
  <c r="W102" i="146" s="1"/>
  <c r="W103" i="146" s="1"/>
  <c r="W104" i="146" s="1"/>
  <c r="W105" i="146" s="1"/>
  <c r="W106" i="146" s="1"/>
  <c r="W107" i="146" s="1"/>
  <c r="W108" i="146" s="1"/>
  <c r="W109" i="146" s="1"/>
  <c r="W110" i="146" s="1"/>
  <c r="W111" i="146" s="1"/>
  <c r="W112" i="146" s="1"/>
  <c r="W113" i="146" s="1"/>
  <c r="W114" i="146" s="1"/>
  <c r="W115" i="146" s="1"/>
  <c r="W116" i="146" s="1"/>
  <c r="W117" i="146" s="1"/>
  <c r="W118" i="146" s="1"/>
  <c r="W119" i="146" s="1"/>
  <c r="W120" i="146" s="1"/>
  <c r="W121" i="146" s="1"/>
  <c r="W122" i="146" s="1"/>
  <c r="W123" i="146" s="1"/>
  <c r="W124" i="146" s="1"/>
  <c r="W125" i="146" s="1"/>
  <c r="W126" i="146" s="1"/>
  <c r="W127" i="146" s="1"/>
  <c r="W128" i="146" s="1"/>
  <c r="W129" i="146" s="1"/>
  <c r="W130" i="146" s="1"/>
  <c r="W131" i="146" s="1"/>
  <c r="W132" i="146" s="1"/>
  <c r="W133" i="146" s="1"/>
  <c r="W134" i="146" s="1"/>
  <c r="W135" i="146" s="1"/>
  <c r="W136" i="146" s="1"/>
  <c r="W137" i="146" s="1"/>
  <c r="W138" i="146" s="1"/>
  <c r="W139" i="146" s="1"/>
  <c r="W140" i="146" s="1"/>
  <c r="W141" i="146" s="1"/>
  <c r="W142" i="146" s="1"/>
  <c r="W143" i="146" s="1"/>
  <c r="W144" i="146" s="1"/>
  <c r="W145" i="146" s="1"/>
  <c r="W146" i="146" s="1"/>
  <c r="W147" i="146" s="1"/>
  <c r="W148" i="146" s="1"/>
  <c r="W149" i="146" s="1"/>
  <c r="W150" i="146" s="1"/>
  <c r="W151" i="146" s="1"/>
  <c r="W152" i="146" s="1"/>
  <c r="W153" i="146" s="1"/>
  <c r="W154" i="146" s="1"/>
  <c r="W155" i="146" s="1"/>
  <c r="W156" i="146" s="1"/>
  <c r="W157" i="146" s="1"/>
  <c r="W158" i="146" s="1"/>
  <c r="W159" i="146" s="1"/>
  <c r="W160" i="146" s="1"/>
  <c r="W161" i="146" s="1"/>
  <c r="W162" i="146" s="1"/>
  <c r="W163" i="146" s="1"/>
  <c r="W164" i="146" s="1"/>
  <c r="W165" i="146" s="1"/>
  <c r="W166" i="146" s="1"/>
  <c r="W167" i="146" s="1"/>
  <c r="W168" i="146" s="1"/>
  <c r="W169" i="146" s="1"/>
  <c r="W170" i="146" s="1"/>
  <c r="W171" i="146" s="1"/>
  <c r="W172" i="146" s="1"/>
  <c r="W173" i="146" s="1"/>
  <c r="W174" i="146" s="1"/>
  <c r="W175" i="146" s="1"/>
  <c r="W176" i="146" s="1"/>
  <c r="W177" i="146" s="1"/>
  <c r="W178" i="146" s="1"/>
  <c r="W179" i="146" s="1"/>
  <c r="W180" i="146" s="1"/>
  <c r="W181" i="146" s="1"/>
  <c r="W182" i="146" s="1"/>
  <c r="W183" i="146" s="1"/>
  <c r="W184" i="146" s="1"/>
  <c r="W185" i="146" s="1"/>
  <c r="W186" i="146" s="1"/>
  <c r="W187" i="146" s="1"/>
  <c r="W188" i="146" s="1"/>
  <c r="W189" i="146" s="1"/>
  <c r="W190" i="146" s="1"/>
  <c r="W191" i="146" s="1"/>
  <c r="W192" i="146" s="1"/>
  <c r="W193" i="146" s="1"/>
  <c r="W194" i="146" s="1"/>
  <c r="W195" i="146" s="1"/>
  <c r="W196" i="146" s="1"/>
  <c r="W197" i="146" s="1"/>
  <c r="W198" i="146" s="1"/>
  <c r="W199" i="146" s="1"/>
  <c r="W200" i="146" s="1"/>
  <c r="W201" i="146" s="1"/>
  <c r="W202" i="146" s="1"/>
  <c r="W203" i="146" s="1"/>
  <c r="W204" i="146" s="1"/>
  <c r="W205" i="146" s="1"/>
  <c r="W206" i="146" s="1"/>
  <c r="W207" i="146" s="1"/>
  <c r="W208" i="146" s="1"/>
  <c r="W209" i="146" s="1"/>
  <c r="W210" i="146" s="1"/>
  <c r="W211" i="146" s="1"/>
  <c r="W212" i="146" s="1"/>
  <c r="W213" i="146" s="1"/>
  <c r="W214" i="146" s="1"/>
  <c r="W215" i="146" s="1"/>
  <c r="W216" i="146" s="1"/>
  <c r="W217" i="146" s="1"/>
  <c r="W218" i="146" s="1"/>
  <c r="W219" i="146" s="1"/>
  <c r="W220" i="146" s="1"/>
  <c r="W221" i="146" s="1"/>
  <c r="W222" i="146" s="1"/>
  <c r="W223" i="146" s="1"/>
  <c r="W224" i="146" s="1"/>
  <c r="W225" i="146" s="1"/>
  <c r="W226" i="146" s="1"/>
  <c r="W227" i="146" s="1"/>
  <c r="W228" i="146" s="1"/>
  <c r="W229" i="146" s="1"/>
  <c r="W230" i="146" s="1"/>
  <c r="W231" i="146" s="1"/>
  <c r="W232" i="146" s="1"/>
  <c r="W233" i="146" s="1"/>
  <c r="W234" i="146" s="1"/>
  <c r="W235" i="146" s="1"/>
  <c r="W236" i="146" s="1"/>
  <c r="W237" i="146" s="1"/>
  <c r="W238" i="146" s="1"/>
  <c r="W239" i="146" s="1"/>
  <c r="W240" i="146" s="1"/>
  <c r="W241" i="146" s="1"/>
  <c r="W242" i="146" s="1"/>
  <c r="W243" i="146" s="1"/>
  <c r="W244" i="146" s="1"/>
  <c r="W245" i="146" s="1"/>
  <c r="W246" i="146" s="1"/>
  <c r="W247" i="146" s="1"/>
  <c r="W248" i="146" s="1"/>
  <c r="W249" i="146" s="1"/>
  <c r="W250" i="146" s="1"/>
  <c r="W251" i="146" s="1"/>
  <c r="W252" i="146" s="1"/>
  <c r="W253" i="146" s="1"/>
  <c r="W254" i="146" s="1"/>
  <c r="W255" i="146" s="1"/>
  <c r="W256" i="146" s="1"/>
  <c r="W257" i="146" s="1"/>
  <c r="W258" i="146" s="1"/>
  <c r="W259" i="146" s="1"/>
  <c r="W260" i="146" s="1"/>
  <c r="W261" i="146" s="1"/>
  <c r="W262" i="146" s="1"/>
  <c r="W263" i="146" s="1"/>
  <c r="W264" i="146" s="1"/>
  <c r="W265" i="146" s="1"/>
  <c r="W266" i="146" s="1"/>
  <c r="W267" i="146" s="1"/>
  <c r="W268" i="146" s="1"/>
  <c r="W269" i="146" s="1"/>
  <c r="W270" i="146" s="1"/>
  <c r="W271" i="146" s="1"/>
  <c r="W272" i="146" s="1"/>
  <c r="W273" i="146" s="1"/>
  <c r="W274" i="146" s="1"/>
  <c r="W275" i="146" s="1"/>
  <c r="W276" i="146" s="1"/>
  <c r="W277" i="146" s="1"/>
  <c r="W278" i="146" s="1"/>
  <c r="W279" i="146" s="1"/>
  <c r="W280" i="146" s="1"/>
  <c r="W281" i="146" s="1"/>
  <c r="W282" i="146" s="1"/>
  <c r="W283" i="146" s="1"/>
  <c r="W284" i="146" s="1"/>
  <c r="W285" i="146" s="1"/>
  <c r="W286" i="146" s="1"/>
  <c r="W287" i="146" s="1"/>
  <c r="W288" i="146" s="1"/>
  <c r="W289" i="146" s="1"/>
  <c r="W290" i="146" s="1"/>
  <c r="W291" i="146" s="1"/>
  <c r="W292" i="146" s="1"/>
  <c r="W293" i="146" s="1"/>
  <c r="W294" i="146" s="1"/>
  <c r="W295" i="146" s="1"/>
  <c r="W296" i="146" s="1"/>
  <c r="W297" i="146" s="1"/>
  <c r="W298" i="146" s="1"/>
  <c r="W299" i="146" s="1"/>
  <c r="W300" i="146" s="1"/>
  <c r="W301" i="146" s="1"/>
  <c r="W302" i="146" s="1"/>
  <c r="W303" i="146" s="1"/>
  <c r="W304" i="146" s="1"/>
  <c r="W305" i="146" s="1"/>
  <c r="W306" i="146" s="1"/>
  <c r="W307" i="146" s="1"/>
  <c r="W308" i="146" s="1"/>
  <c r="W309" i="146" s="1"/>
  <c r="W310" i="146" s="1"/>
  <c r="W311" i="146" s="1"/>
  <c r="W312" i="146" s="1"/>
  <c r="W313" i="146" s="1"/>
  <c r="W314" i="146" s="1"/>
  <c r="W315" i="146" s="1"/>
  <c r="W316" i="146" s="1"/>
  <c r="W317" i="146" s="1"/>
  <c r="W318" i="146" s="1"/>
  <c r="W319" i="146" s="1"/>
  <c r="W320" i="146" s="1"/>
  <c r="W321" i="146" s="1"/>
  <c r="W322" i="146" s="1"/>
  <c r="W323" i="146" s="1"/>
  <c r="W324" i="146" s="1"/>
  <c r="W325" i="146" s="1"/>
  <c r="W326" i="146" s="1"/>
  <c r="W327" i="146" s="1"/>
  <c r="W328" i="146" s="1"/>
  <c r="W329" i="146" s="1"/>
  <c r="W330" i="146" s="1"/>
  <c r="W331" i="146" s="1"/>
  <c r="W332" i="146" s="1"/>
  <c r="W333" i="146" s="1"/>
  <c r="U10" i="146"/>
  <c r="U11" i="146" s="1"/>
  <c r="U12" i="146" s="1"/>
  <c r="U13" i="146" s="1"/>
  <c r="U14" i="146" s="1"/>
  <c r="U15" i="146" s="1"/>
  <c r="U16" i="146" s="1"/>
  <c r="U17" i="146" s="1"/>
  <c r="U18" i="146" s="1"/>
  <c r="U19" i="146" s="1"/>
  <c r="U20" i="146" s="1"/>
  <c r="U21" i="146" s="1"/>
  <c r="U22" i="146" s="1"/>
  <c r="U23" i="146" s="1"/>
  <c r="U24" i="146" s="1"/>
  <c r="U25" i="146" s="1"/>
  <c r="U26" i="146" s="1"/>
  <c r="U27" i="146" s="1"/>
  <c r="U28" i="146" s="1"/>
  <c r="U29" i="146" s="1"/>
  <c r="U30" i="146" s="1"/>
  <c r="U31" i="146" s="1"/>
  <c r="U32" i="146" s="1"/>
  <c r="U33" i="146" s="1"/>
  <c r="U34" i="146" s="1"/>
  <c r="U35" i="146" s="1"/>
  <c r="U36" i="146" s="1"/>
  <c r="U37" i="146" s="1"/>
  <c r="U38" i="146" s="1"/>
  <c r="U39" i="146" s="1"/>
  <c r="U40" i="146" s="1"/>
  <c r="U41" i="146" s="1"/>
  <c r="U42" i="146" s="1"/>
  <c r="U43" i="146" s="1"/>
  <c r="U44" i="146" s="1"/>
  <c r="U45" i="146" s="1"/>
  <c r="U46" i="146" s="1"/>
  <c r="U47" i="146" s="1"/>
  <c r="U48" i="146" s="1"/>
  <c r="U49" i="146" s="1"/>
  <c r="U50" i="146" s="1"/>
  <c r="U51" i="146" s="1"/>
  <c r="U52" i="146" s="1"/>
  <c r="U53" i="146" s="1"/>
  <c r="U54" i="146" s="1"/>
  <c r="U55" i="146" s="1"/>
  <c r="U56" i="146" s="1"/>
  <c r="U57" i="146" s="1"/>
  <c r="U58" i="146" s="1"/>
  <c r="U59" i="146" s="1"/>
  <c r="U60" i="146" s="1"/>
  <c r="U61" i="146" s="1"/>
  <c r="U62" i="146" s="1"/>
  <c r="U63" i="146" s="1"/>
  <c r="U64" i="146" s="1"/>
  <c r="U65" i="146" s="1"/>
  <c r="U66" i="146" s="1"/>
  <c r="U67" i="146" s="1"/>
  <c r="U68" i="146" s="1"/>
  <c r="U69" i="146" s="1"/>
  <c r="U70" i="146" s="1"/>
  <c r="U71" i="146" s="1"/>
  <c r="U72" i="146" s="1"/>
  <c r="U73" i="146" s="1"/>
  <c r="U74" i="146" s="1"/>
  <c r="U75" i="146" s="1"/>
  <c r="U76" i="146" s="1"/>
  <c r="U77" i="146" s="1"/>
  <c r="U78" i="146" s="1"/>
  <c r="U79" i="146" s="1"/>
  <c r="U80" i="146" s="1"/>
  <c r="U81" i="146" s="1"/>
  <c r="U82" i="146" s="1"/>
  <c r="U83" i="146" s="1"/>
  <c r="U84" i="146" s="1"/>
  <c r="U85" i="146" s="1"/>
  <c r="U86" i="146" s="1"/>
  <c r="U87" i="146" s="1"/>
  <c r="U88" i="146" s="1"/>
  <c r="U89" i="146" s="1"/>
  <c r="U90" i="146" s="1"/>
  <c r="U91" i="146" s="1"/>
  <c r="U92" i="146" s="1"/>
  <c r="U93" i="146" s="1"/>
  <c r="U94" i="146" s="1"/>
  <c r="U95" i="146" s="1"/>
  <c r="U96" i="146" s="1"/>
  <c r="U97" i="146" s="1"/>
  <c r="U98" i="146" s="1"/>
  <c r="U99" i="146" s="1"/>
  <c r="U100" i="146" s="1"/>
  <c r="U101" i="146" s="1"/>
  <c r="U102" i="146" s="1"/>
  <c r="U103" i="146" s="1"/>
  <c r="U104" i="146" s="1"/>
  <c r="U105" i="146" s="1"/>
  <c r="U106" i="146" s="1"/>
  <c r="U107" i="146" s="1"/>
  <c r="U108" i="146" s="1"/>
  <c r="U109" i="146" s="1"/>
  <c r="U110" i="146" s="1"/>
  <c r="U111" i="146" s="1"/>
  <c r="U112" i="146" s="1"/>
  <c r="U113" i="146" s="1"/>
  <c r="U114" i="146" s="1"/>
  <c r="U115" i="146" s="1"/>
  <c r="U116" i="146" s="1"/>
  <c r="U117" i="146" s="1"/>
  <c r="U118" i="146" s="1"/>
  <c r="U119" i="146" s="1"/>
  <c r="U120" i="146" s="1"/>
  <c r="U121" i="146" s="1"/>
  <c r="U122" i="146" s="1"/>
  <c r="U123" i="146" s="1"/>
  <c r="U124" i="146" s="1"/>
  <c r="U125" i="146" s="1"/>
  <c r="U126" i="146" s="1"/>
  <c r="U127" i="146" s="1"/>
  <c r="U128" i="146" s="1"/>
  <c r="U129" i="146" s="1"/>
  <c r="U130" i="146" s="1"/>
  <c r="U131" i="146" s="1"/>
  <c r="U132" i="146" s="1"/>
  <c r="U133" i="146" s="1"/>
  <c r="U134" i="146" s="1"/>
  <c r="U135" i="146" s="1"/>
  <c r="U136" i="146" s="1"/>
  <c r="U137" i="146" s="1"/>
  <c r="U138" i="146" s="1"/>
  <c r="U139" i="146" s="1"/>
  <c r="U140" i="146" s="1"/>
  <c r="U141" i="146" s="1"/>
  <c r="U142" i="146" s="1"/>
  <c r="U143" i="146" s="1"/>
  <c r="U144" i="146" s="1"/>
  <c r="U145" i="146" s="1"/>
  <c r="U146" i="146" s="1"/>
  <c r="U147" i="146" s="1"/>
  <c r="U148" i="146" s="1"/>
  <c r="U149" i="146" s="1"/>
  <c r="U150" i="146" s="1"/>
  <c r="U151" i="146" s="1"/>
  <c r="U152" i="146" s="1"/>
  <c r="U153" i="146" s="1"/>
  <c r="U154" i="146" s="1"/>
  <c r="U155" i="146" s="1"/>
  <c r="U156" i="146" s="1"/>
  <c r="U157" i="146" s="1"/>
  <c r="U158" i="146" s="1"/>
  <c r="U159" i="146" s="1"/>
  <c r="U160" i="146" s="1"/>
  <c r="U161" i="146" s="1"/>
  <c r="U162" i="146" s="1"/>
  <c r="U163" i="146" s="1"/>
  <c r="U164" i="146" s="1"/>
  <c r="U165" i="146" s="1"/>
  <c r="U166" i="146" s="1"/>
  <c r="U167" i="146" s="1"/>
  <c r="U168" i="146" s="1"/>
  <c r="U169" i="146" s="1"/>
  <c r="U170" i="146" s="1"/>
  <c r="U171" i="146" s="1"/>
  <c r="U172" i="146" s="1"/>
  <c r="U173" i="146" s="1"/>
  <c r="U174" i="146" s="1"/>
  <c r="U175" i="146" s="1"/>
  <c r="U176" i="146" s="1"/>
  <c r="U177" i="146" s="1"/>
  <c r="U178" i="146" s="1"/>
  <c r="U179" i="146" s="1"/>
  <c r="U180" i="146" s="1"/>
  <c r="U181" i="146" s="1"/>
  <c r="U182" i="146" s="1"/>
  <c r="U183" i="146" s="1"/>
  <c r="U184" i="146" s="1"/>
  <c r="U185" i="146" s="1"/>
  <c r="U186" i="146" s="1"/>
  <c r="U187" i="146" s="1"/>
  <c r="U188" i="146" s="1"/>
  <c r="U189" i="146" s="1"/>
  <c r="U190" i="146" s="1"/>
  <c r="U191" i="146" s="1"/>
  <c r="U192" i="146" s="1"/>
  <c r="U193" i="146" s="1"/>
  <c r="U194" i="146" s="1"/>
  <c r="U195" i="146" s="1"/>
  <c r="U196" i="146" s="1"/>
  <c r="U197" i="146" s="1"/>
  <c r="U198" i="146" s="1"/>
  <c r="U199" i="146" s="1"/>
  <c r="U200" i="146" s="1"/>
  <c r="U201" i="146" s="1"/>
  <c r="U202" i="146" s="1"/>
  <c r="U203" i="146" s="1"/>
  <c r="U204" i="146" s="1"/>
  <c r="U205" i="146" s="1"/>
  <c r="U206" i="146" s="1"/>
  <c r="U207" i="146" s="1"/>
  <c r="U208" i="146" s="1"/>
  <c r="U209" i="146" s="1"/>
  <c r="U210" i="146" s="1"/>
  <c r="U211" i="146" s="1"/>
  <c r="U212" i="146" s="1"/>
  <c r="U213" i="146" s="1"/>
  <c r="U214" i="146" s="1"/>
  <c r="U215" i="146" s="1"/>
  <c r="U216" i="146" s="1"/>
  <c r="U217" i="146" s="1"/>
  <c r="U218" i="146" s="1"/>
  <c r="U219" i="146" s="1"/>
  <c r="U220" i="146" s="1"/>
  <c r="U221" i="146" s="1"/>
  <c r="U222" i="146" s="1"/>
  <c r="U223" i="146" s="1"/>
  <c r="U224" i="146" s="1"/>
  <c r="U225" i="146" s="1"/>
  <c r="U226" i="146" s="1"/>
  <c r="U227" i="146" s="1"/>
  <c r="U228" i="146" s="1"/>
  <c r="U229" i="146" s="1"/>
  <c r="U230" i="146" s="1"/>
  <c r="U231" i="146" s="1"/>
  <c r="U232" i="146" s="1"/>
  <c r="U233" i="146" s="1"/>
  <c r="U234" i="146" s="1"/>
  <c r="U235" i="146" s="1"/>
  <c r="U236" i="146" s="1"/>
  <c r="U237" i="146" s="1"/>
  <c r="U238" i="146" s="1"/>
  <c r="U239" i="146" s="1"/>
  <c r="U240" i="146" s="1"/>
  <c r="U241" i="146" s="1"/>
  <c r="U242" i="146" s="1"/>
  <c r="U243" i="146" s="1"/>
  <c r="U244" i="146" s="1"/>
  <c r="U245" i="146" s="1"/>
  <c r="U246" i="146" s="1"/>
  <c r="U247" i="146" s="1"/>
  <c r="U248" i="146" s="1"/>
  <c r="U249" i="146" s="1"/>
  <c r="U250" i="146" s="1"/>
  <c r="U251" i="146" s="1"/>
  <c r="U252" i="146" s="1"/>
  <c r="U253" i="146" s="1"/>
  <c r="U254" i="146" s="1"/>
  <c r="U255" i="146" s="1"/>
  <c r="U256" i="146" s="1"/>
  <c r="U257" i="146" s="1"/>
  <c r="U258" i="146" s="1"/>
  <c r="U259" i="146" s="1"/>
  <c r="U260" i="146" s="1"/>
  <c r="U261" i="146" s="1"/>
  <c r="U262" i="146" s="1"/>
  <c r="U263" i="146" s="1"/>
  <c r="U264" i="146" s="1"/>
  <c r="U265" i="146" s="1"/>
  <c r="U266" i="146" s="1"/>
  <c r="U267" i="146" s="1"/>
  <c r="U268" i="146" s="1"/>
  <c r="U269" i="146" s="1"/>
  <c r="U270" i="146" s="1"/>
  <c r="U271" i="146" s="1"/>
  <c r="U272" i="146" s="1"/>
  <c r="U273" i="146" s="1"/>
  <c r="U274" i="146" s="1"/>
  <c r="U275" i="146" s="1"/>
  <c r="U276" i="146" s="1"/>
  <c r="U277" i="146" s="1"/>
  <c r="U278" i="146" s="1"/>
  <c r="U279" i="146" s="1"/>
  <c r="U280" i="146" s="1"/>
  <c r="U281" i="146" s="1"/>
  <c r="U282" i="146" s="1"/>
  <c r="U283" i="146" s="1"/>
  <c r="U284" i="146" s="1"/>
  <c r="U285" i="146" s="1"/>
  <c r="U286" i="146" s="1"/>
  <c r="U287" i="146" s="1"/>
  <c r="U288" i="146" s="1"/>
  <c r="U289" i="146" s="1"/>
  <c r="U290" i="146" s="1"/>
  <c r="U291" i="146" s="1"/>
  <c r="U292" i="146" s="1"/>
  <c r="U293" i="146" s="1"/>
  <c r="U294" i="146" s="1"/>
  <c r="U295" i="146" s="1"/>
  <c r="U296" i="146" s="1"/>
  <c r="U297" i="146" s="1"/>
  <c r="U298" i="146" s="1"/>
  <c r="U299" i="146" s="1"/>
  <c r="U300" i="146" s="1"/>
  <c r="U301" i="146" s="1"/>
  <c r="U302" i="146" s="1"/>
  <c r="U303" i="146" s="1"/>
  <c r="U304" i="146" s="1"/>
  <c r="U305" i="146" s="1"/>
  <c r="U306" i="146" s="1"/>
  <c r="U307" i="146" s="1"/>
  <c r="U308" i="146" s="1"/>
  <c r="U309" i="146" s="1"/>
  <c r="U310" i="146" s="1"/>
  <c r="U311" i="146" s="1"/>
  <c r="U312" i="146" s="1"/>
  <c r="U313" i="146" s="1"/>
  <c r="U314" i="146" s="1"/>
  <c r="U315" i="146" s="1"/>
  <c r="U316" i="146" s="1"/>
  <c r="U317" i="146" s="1"/>
  <c r="U318" i="146" s="1"/>
  <c r="U319" i="146" s="1"/>
  <c r="U320" i="146" s="1"/>
  <c r="U321" i="146" s="1"/>
  <c r="U322" i="146" s="1"/>
  <c r="U323" i="146" s="1"/>
  <c r="U324" i="146" s="1"/>
  <c r="U325" i="146" s="1"/>
  <c r="U326" i="146" s="1"/>
  <c r="U327" i="146" s="1"/>
  <c r="U328" i="146" s="1"/>
  <c r="U329" i="146" s="1"/>
  <c r="U330" i="146" s="1"/>
  <c r="U331" i="146" s="1"/>
  <c r="U332" i="146" s="1"/>
  <c r="U333" i="146" s="1"/>
  <c r="V3" i="146"/>
  <c r="V4" i="146" s="1"/>
  <c r="V5" i="146" s="1"/>
  <c r="V6" i="146" s="1"/>
  <c r="V7" i="146" s="1"/>
  <c r="V8" i="146" s="1"/>
  <c r="V9" i="146" s="1"/>
  <c r="V10" i="146" s="1"/>
  <c r="V11" i="146" s="1"/>
  <c r="V12" i="146" s="1"/>
  <c r="V13" i="146" s="1"/>
  <c r="V14" i="146" s="1"/>
  <c r="V15" i="146" s="1"/>
  <c r="V16" i="146" s="1"/>
  <c r="V17" i="146" s="1"/>
  <c r="V18" i="146" s="1"/>
  <c r="V19" i="146" s="1"/>
  <c r="V20" i="146" s="1"/>
  <c r="V21" i="146" s="1"/>
  <c r="V22" i="146" s="1"/>
  <c r="V23" i="146" s="1"/>
  <c r="V24" i="146" s="1"/>
  <c r="V25" i="146" s="1"/>
  <c r="V26" i="146" s="1"/>
  <c r="V27" i="146" s="1"/>
  <c r="V28" i="146" s="1"/>
  <c r="V29" i="146" s="1"/>
  <c r="V30" i="146" s="1"/>
  <c r="V31" i="146" s="1"/>
  <c r="V32" i="146" s="1"/>
  <c r="V33" i="146" s="1"/>
  <c r="V34" i="146" s="1"/>
  <c r="V35" i="146" s="1"/>
  <c r="V36" i="146" s="1"/>
  <c r="V37" i="146" s="1"/>
  <c r="V38" i="146" s="1"/>
  <c r="V39" i="146" s="1"/>
  <c r="V40" i="146" s="1"/>
  <c r="V41" i="146" s="1"/>
  <c r="V42" i="146" s="1"/>
  <c r="V43" i="146" s="1"/>
  <c r="V44" i="146" s="1"/>
  <c r="V45" i="146" s="1"/>
  <c r="V46" i="146" s="1"/>
  <c r="V47" i="146" s="1"/>
  <c r="V48" i="146" s="1"/>
  <c r="V49" i="146" s="1"/>
  <c r="V50" i="146" s="1"/>
  <c r="V51" i="146" s="1"/>
  <c r="V52" i="146" s="1"/>
  <c r="V53" i="146" s="1"/>
  <c r="V54" i="146" s="1"/>
  <c r="V55" i="146" s="1"/>
  <c r="V56" i="146" s="1"/>
  <c r="V57" i="146" s="1"/>
  <c r="V58" i="146" s="1"/>
  <c r="V59" i="146" s="1"/>
  <c r="V60" i="146" s="1"/>
  <c r="V61" i="146" s="1"/>
  <c r="V62" i="146" s="1"/>
  <c r="V63" i="146" s="1"/>
  <c r="V64" i="146" s="1"/>
  <c r="V65" i="146" s="1"/>
  <c r="V66" i="146" s="1"/>
  <c r="V67" i="146" s="1"/>
  <c r="V68" i="146" s="1"/>
  <c r="V69" i="146" s="1"/>
  <c r="V70" i="146" s="1"/>
  <c r="V71" i="146" s="1"/>
  <c r="V72" i="146" s="1"/>
  <c r="V73" i="146" s="1"/>
  <c r="V74" i="146" s="1"/>
  <c r="V75" i="146" s="1"/>
  <c r="V76" i="146" s="1"/>
  <c r="V77" i="146" s="1"/>
  <c r="V78" i="146" s="1"/>
  <c r="V79" i="146" s="1"/>
  <c r="V80" i="146" s="1"/>
  <c r="V81" i="146" s="1"/>
  <c r="V82" i="146" s="1"/>
  <c r="V83" i="146" s="1"/>
  <c r="V84" i="146" s="1"/>
  <c r="V85" i="146" s="1"/>
  <c r="V86" i="146" s="1"/>
  <c r="V87" i="146" s="1"/>
  <c r="V88" i="146" s="1"/>
  <c r="V89" i="146" s="1"/>
  <c r="V90" i="146" s="1"/>
  <c r="V91" i="146" s="1"/>
  <c r="V92" i="146" s="1"/>
  <c r="V93" i="146" s="1"/>
  <c r="V94" i="146" s="1"/>
  <c r="V95" i="146" s="1"/>
  <c r="V96" i="146" s="1"/>
  <c r="V97" i="146" s="1"/>
  <c r="V98" i="146" s="1"/>
  <c r="V99" i="146" s="1"/>
  <c r="V100" i="146" s="1"/>
  <c r="V101" i="146" s="1"/>
  <c r="V102" i="146" s="1"/>
  <c r="V103" i="146" s="1"/>
  <c r="V104" i="146" s="1"/>
  <c r="V105" i="146" s="1"/>
  <c r="V106" i="146" s="1"/>
  <c r="V107" i="146" s="1"/>
  <c r="V108" i="146" s="1"/>
  <c r="V109" i="146" s="1"/>
  <c r="V110" i="146" s="1"/>
  <c r="V111" i="146" s="1"/>
  <c r="V112" i="146" s="1"/>
  <c r="V113" i="146" s="1"/>
  <c r="V114" i="146" s="1"/>
  <c r="V115" i="146" s="1"/>
  <c r="V116" i="146" s="1"/>
  <c r="V117" i="146" s="1"/>
  <c r="V118" i="146" s="1"/>
  <c r="V119" i="146" s="1"/>
  <c r="V120" i="146" s="1"/>
  <c r="V121" i="146" s="1"/>
  <c r="V122" i="146" s="1"/>
  <c r="V123" i="146" s="1"/>
  <c r="V124" i="146" s="1"/>
  <c r="V125" i="146" s="1"/>
  <c r="V126" i="146" s="1"/>
  <c r="V127" i="146" s="1"/>
  <c r="V128" i="146" s="1"/>
  <c r="V129" i="146" s="1"/>
  <c r="V130" i="146" s="1"/>
  <c r="V131" i="146" s="1"/>
  <c r="V132" i="146" s="1"/>
  <c r="V133" i="146" s="1"/>
  <c r="V134" i="146" s="1"/>
  <c r="V135" i="146" s="1"/>
  <c r="V136" i="146" s="1"/>
  <c r="V137" i="146" s="1"/>
  <c r="V138" i="146" s="1"/>
  <c r="V139" i="146" s="1"/>
  <c r="V140" i="146" s="1"/>
  <c r="V141" i="146" s="1"/>
  <c r="V142" i="146" s="1"/>
  <c r="V143" i="146" s="1"/>
  <c r="V144" i="146" s="1"/>
  <c r="V145" i="146" s="1"/>
  <c r="V146" i="146" s="1"/>
  <c r="V147" i="146" s="1"/>
  <c r="V148" i="146" s="1"/>
  <c r="V149" i="146" s="1"/>
  <c r="V150" i="146" s="1"/>
  <c r="V151" i="146" s="1"/>
  <c r="V152" i="146" s="1"/>
  <c r="V153" i="146" s="1"/>
  <c r="V154" i="146" s="1"/>
  <c r="V155" i="146" s="1"/>
  <c r="V156" i="146" s="1"/>
  <c r="V157" i="146" s="1"/>
  <c r="V158" i="146" s="1"/>
  <c r="V159" i="146" s="1"/>
  <c r="V160" i="146" s="1"/>
  <c r="V161" i="146" s="1"/>
  <c r="V162" i="146" s="1"/>
  <c r="V163" i="146" s="1"/>
  <c r="V164" i="146" s="1"/>
  <c r="V165" i="146" s="1"/>
  <c r="V166" i="146" s="1"/>
  <c r="V167" i="146" s="1"/>
  <c r="V168" i="146" s="1"/>
  <c r="V169" i="146" s="1"/>
  <c r="V170" i="146" s="1"/>
  <c r="V171" i="146" s="1"/>
  <c r="V172" i="146" s="1"/>
  <c r="V173" i="146" s="1"/>
  <c r="V174" i="146" s="1"/>
  <c r="V175" i="146" s="1"/>
  <c r="V176" i="146" s="1"/>
  <c r="V177" i="146" s="1"/>
  <c r="V178" i="146" s="1"/>
  <c r="V179" i="146" s="1"/>
  <c r="V180" i="146" s="1"/>
  <c r="V181" i="146" s="1"/>
  <c r="V182" i="146" s="1"/>
  <c r="V183" i="146" s="1"/>
  <c r="V184" i="146" s="1"/>
  <c r="V185" i="146" s="1"/>
  <c r="V186" i="146" s="1"/>
  <c r="V187" i="146" s="1"/>
  <c r="V188" i="146" s="1"/>
  <c r="V189" i="146" s="1"/>
  <c r="V190" i="146" s="1"/>
  <c r="V191" i="146" s="1"/>
  <c r="V192" i="146" s="1"/>
  <c r="V193" i="146" s="1"/>
  <c r="V194" i="146" s="1"/>
  <c r="V195" i="146" s="1"/>
  <c r="V196" i="146" s="1"/>
  <c r="V197" i="146" s="1"/>
  <c r="V198" i="146" s="1"/>
  <c r="V199" i="146" s="1"/>
  <c r="V200" i="146" s="1"/>
  <c r="V201" i="146" s="1"/>
  <c r="V202" i="146" s="1"/>
  <c r="V203" i="146" s="1"/>
  <c r="V204" i="146" s="1"/>
  <c r="V205" i="146" s="1"/>
  <c r="V206" i="146" s="1"/>
  <c r="V207" i="146" s="1"/>
  <c r="V208" i="146" s="1"/>
  <c r="V209" i="146" s="1"/>
  <c r="V210" i="146" s="1"/>
  <c r="V211" i="146" s="1"/>
  <c r="V212" i="146" s="1"/>
  <c r="V213" i="146" s="1"/>
  <c r="V214" i="146" s="1"/>
  <c r="V215" i="146" s="1"/>
  <c r="V216" i="146" s="1"/>
  <c r="V217" i="146" s="1"/>
  <c r="V218" i="146" s="1"/>
  <c r="V219" i="146" s="1"/>
  <c r="V220" i="146" s="1"/>
  <c r="V221" i="146" s="1"/>
  <c r="V222" i="146" s="1"/>
  <c r="V223" i="146" s="1"/>
  <c r="V224" i="146" s="1"/>
  <c r="V225" i="146" s="1"/>
  <c r="V226" i="146" s="1"/>
  <c r="V227" i="146" s="1"/>
  <c r="V228" i="146" s="1"/>
  <c r="V229" i="146" s="1"/>
  <c r="V230" i="146" s="1"/>
  <c r="V231" i="146" s="1"/>
  <c r="V232" i="146" s="1"/>
  <c r="V233" i="146" s="1"/>
  <c r="V234" i="146" s="1"/>
  <c r="V235" i="146" s="1"/>
  <c r="V236" i="146" s="1"/>
  <c r="V237" i="146" s="1"/>
  <c r="V238" i="146" s="1"/>
  <c r="V239" i="146" s="1"/>
  <c r="V240" i="146" s="1"/>
  <c r="V241" i="146" s="1"/>
  <c r="V242" i="146" s="1"/>
  <c r="V243" i="146" s="1"/>
  <c r="V244" i="146" s="1"/>
  <c r="V245" i="146" s="1"/>
  <c r="V246" i="146" s="1"/>
  <c r="V247" i="146" s="1"/>
  <c r="V248" i="146" s="1"/>
  <c r="V249" i="146" s="1"/>
  <c r="V250" i="146" s="1"/>
  <c r="V251" i="146" s="1"/>
  <c r="V252" i="146" s="1"/>
  <c r="V253" i="146" s="1"/>
  <c r="V254" i="146" s="1"/>
  <c r="V255" i="146" s="1"/>
  <c r="V256" i="146" s="1"/>
  <c r="V257" i="146" s="1"/>
  <c r="V258" i="146" s="1"/>
  <c r="V259" i="146" s="1"/>
  <c r="V260" i="146" s="1"/>
  <c r="V261" i="146" s="1"/>
  <c r="V262" i="146" s="1"/>
  <c r="V263" i="146" s="1"/>
  <c r="V264" i="146" s="1"/>
  <c r="V265" i="146" s="1"/>
  <c r="V266" i="146" s="1"/>
  <c r="V267" i="146" s="1"/>
  <c r="V268" i="146" s="1"/>
  <c r="V269" i="146" s="1"/>
  <c r="V270" i="146" s="1"/>
  <c r="V271" i="146" s="1"/>
  <c r="V272" i="146" s="1"/>
  <c r="V273" i="146" s="1"/>
  <c r="V274" i="146" s="1"/>
  <c r="V275" i="146" s="1"/>
  <c r="V276" i="146" s="1"/>
  <c r="V277" i="146" s="1"/>
  <c r="V278" i="146" s="1"/>
  <c r="V279" i="146" s="1"/>
  <c r="V280" i="146" s="1"/>
  <c r="V281" i="146" s="1"/>
  <c r="V282" i="146" s="1"/>
  <c r="V283" i="146" s="1"/>
  <c r="V284" i="146" s="1"/>
  <c r="V285" i="146" s="1"/>
  <c r="V286" i="146" s="1"/>
  <c r="V287" i="146" s="1"/>
  <c r="V288" i="146" s="1"/>
  <c r="V289" i="146" s="1"/>
  <c r="V290" i="146" s="1"/>
  <c r="V291" i="146" s="1"/>
  <c r="V292" i="146" s="1"/>
  <c r="V293" i="146" s="1"/>
  <c r="V294" i="146" s="1"/>
  <c r="V295" i="146" s="1"/>
  <c r="V296" i="146" s="1"/>
  <c r="V297" i="146" s="1"/>
  <c r="V298" i="146" s="1"/>
  <c r="V299" i="146" s="1"/>
  <c r="V300" i="146" s="1"/>
  <c r="V301" i="146" s="1"/>
  <c r="V302" i="146" s="1"/>
  <c r="V303" i="146" s="1"/>
  <c r="V304" i="146" s="1"/>
  <c r="V305" i="146" s="1"/>
  <c r="V306" i="146" s="1"/>
  <c r="V307" i="146" s="1"/>
  <c r="V308" i="146" s="1"/>
  <c r="V309" i="146" s="1"/>
  <c r="V310" i="146" s="1"/>
  <c r="V311" i="146" s="1"/>
  <c r="V312" i="146" s="1"/>
  <c r="V313" i="146" s="1"/>
  <c r="V314" i="146" s="1"/>
  <c r="V315" i="146" s="1"/>
  <c r="V316" i="146" s="1"/>
  <c r="V317" i="146" s="1"/>
  <c r="V318" i="146" s="1"/>
  <c r="V319" i="146" s="1"/>
  <c r="V320" i="146" s="1"/>
  <c r="V321" i="146" s="1"/>
  <c r="V322" i="146" s="1"/>
  <c r="V323" i="146" s="1"/>
  <c r="V324" i="146" s="1"/>
  <c r="V325" i="146" s="1"/>
  <c r="V326" i="146" s="1"/>
  <c r="V327" i="146" s="1"/>
  <c r="V328" i="146" s="1"/>
  <c r="V329" i="146" s="1"/>
  <c r="V330" i="146" s="1"/>
  <c r="V331" i="146" s="1"/>
  <c r="V332" i="146" s="1"/>
  <c r="V333" i="146" s="1"/>
  <c r="X4" i="146"/>
  <c r="X5" i="146" s="1"/>
  <c r="X6" i="146" s="1"/>
  <c r="X7" i="146" s="1"/>
  <c r="X8" i="146" s="1"/>
  <c r="X9" i="146" s="1"/>
  <c r="X10" i="146" s="1"/>
  <c r="X11" i="146" s="1"/>
  <c r="X12" i="146" s="1"/>
  <c r="X13" i="146" s="1"/>
  <c r="X14" i="146" s="1"/>
  <c r="X15" i="146" s="1"/>
  <c r="X16" i="146" s="1"/>
  <c r="X17" i="146" s="1"/>
  <c r="X18" i="146" s="1"/>
  <c r="X19" i="146" s="1"/>
  <c r="X20" i="146" s="1"/>
  <c r="X21" i="146" s="1"/>
  <c r="X22" i="146" s="1"/>
  <c r="X23" i="146" s="1"/>
  <c r="X24" i="146" s="1"/>
  <c r="X25" i="146" s="1"/>
  <c r="X26" i="146" s="1"/>
  <c r="X27" i="146" s="1"/>
  <c r="X28" i="146" s="1"/>
  <c r="X29" i="146" s="1"/>
  <c r="X30" i="146" s="1"/>
  <c r="X31" i="146" s="1"/>
  <c r="X32" i="146" s="1"/>
  <c r="X33" i="146" s="1"/>
  <c r="X34" i="146" s="1"/>
  <c r="X35" i="146" s="1"/>
  <c r="X36" i="146" s="1"/>
  <c r="X37" i="146" s="1"/>
  <c r="X38" i="146" s="1"/>
  <c r="X39" i="146" s="1"/>
  <c r="X40" i="146" s="1"/>
  <c r="X41" i="146" s="1"/>
  <c r="X42" i="146" s="1"/>
  <c r="X43" i="146" s="1"/>
  <c r="X44" i="146" s="1"/>
  <c r="X45" i="146" s="1"/>
  <c r="X46" i="146" s="1"/>
  <c r="X47" i="146" s="1"/>
  <c r="X48" i="146" s="1"/>
  <c r="X49" i="146" s="1"/>
  <c r="X50" i="146" s="1"/>
  <c r="X51" i="146" s="1"/>
  <c r="X52" i="146" s="1"/>
  <c r="X53" i="146" s="1"/>
  <c r="X54" i="146" s="1"/>
  <c r="X55" i="146" s="1"/>
  <c r="X56" i="146" s="1"/>
  <c r="X57" i="146" s="1"/>
  <c r="X58" i="146" s="1"/>
  <c r="X59" i="146" s="1"/>
  <c r="X60" i="146" s="1"/>
  <c r="X61" i="146" s="1"/>
  <c r="X62" i="146" s="1"/>
  <c r="X63" i="146" s="1"/>
  <c r="X64" i="146" s="1"/>
  <c r="X65" i="146" s="1"/>
  <c r="X66" i="146" s="1"/>
  <c r="X67" i="146" s="1"/>
  <c r="X68" i="146" s="1"/>
  <c r="X69" i="146" s="1"/>
  <c r="X70" i="146" s="1"/>
  <c r="X71" i="146" s="1"/>
  <c r="X72" i="146" s="1"/>
  <c r="X73" i="146" s="1"/>
  <c r="X74" i="146" s="1"/>
  <c r="X75" i="146" s="1"/>
  <c r="X76" i="146" s="1"/>
  <c r="X77" i="146" s="1"/>
  <c r="X78" i="146" s="1"/>
  <c r="X79" i="146" s="1"/>
  <c r="X80" i="146" s="1"/>
  <c r="X81" i="146" s="1"/>
  <c r="X82" i="146" s="1"/>
  <c r="X83" i="146" s="1"/>
  <c r="X84" i="146" s="1"/>
  <c r="X85" i="146" s="1"/>
  <c r="X86" i="146" s="1"/>
  <c r="X87" i="146" s="1"/>
  <c r="X88" i="146" s="1"/>
  <c r="X89" i="146" s="1"/>
  <c r="X90" i="146" s="1"/>
  <c r="X91" i="146" s="1"/>
  <c r="X92" i="146" s="1"/>
  <c r="X93" i="146" s="1"/>
  <c r="X94" i="146" s="1"/>
  <c r="X95" i="146" s="1"/>
  <c r="X96" i="146" s="1"/>
  <c r="X97" i="146" s="1"/>
  <c r="X98" i="146" s="1"/>
  <c r="X99" i="146" s="1"/>
  <c r="X100" i="146" s="1"/>
  <c r="X101" i="146" s="1"/>
  <c r="X102" i="146" s="1"/>
  <c r="X103" i="146" s="1"/>
  <c r="X104" i="146" s="1"/>
  <c r="X105" i="146" s="1"/>
  <c r="X106" i="146" s="1"/>
  <c r="X107" i="146" s="1"/>
  <c r="X108" i="146" s="1"/>
  <c r="X109" i="146" s="1"/>
  <c r="X110" i="146" s="1"/>
  <c r="X111" i="146" s="1"/>
  <c r="X112" i="146" s="1"/>
  <c r="X113" i="146" s="1"/>
  <c r="X114" i="146" s="1"/>
  <c r="X115" i="146" s="1"/>
  <c r="X116" i="146" s="1"/>
  <c r="X117" i="146" s="1"/>
  <c r="X118" i="146" s="1"/>
  <c r="X119" i="146" s="1"/>
  <c r="X120" i="146" s="1"/>
  <c r="X121" i="146" s="1"/>
  <c r="X122" i="146" s="1"/>
  <c r="X123" i="146" s="1"/>
  <c r="X124" i="146" s="1"/>
  <c r="X125" i="146" s="1"/>
  <c r="X126" i="146" s="1"/>
  <c r="X127" i="146" s="1"/>
  <c r="X128" i="146" s="1"/>
  <c r="X129" i="146" s="1"/>
  <c r="X130" i="146" s="1"/>
  <c r="X131" i="146" s="1"/>
  <c r="X132" i="146" s="1"/>
  <c r="X133" i="146" s="1"/>
  <c r="X134" i="146" s="1"/>
  <c r="X135" i="146" s="1"/>
  <c r="X136" i="146" s="1"/>
  <c r="X137" i="146" s="1"/>
  <c r="X138" i="146" s="1"/>
  <c r="X139" i="146" s="1"/>
  <c r="X140" i="146" s="1"/>
  <c r="X141" i="146" s="1"/>
  <c r="X142" i="146" s="1"/>
  <c r="X143" i="146" s="1"/>
  <c r="X144" i="146" s="1"/>
  <c r="X145" i="146" s="1"/>
  <c r="X146" i="146" s="1"/>
  <c r="X147" i="146" s="1"/>
  <c r="X148" i="146" s="1"/>
  <c r="X149" i="146" s="1"/>
  <c r="X150" i="146" s="1"/>
  <c r="X151" i="146" s="1"/>
  <c r="X152" i="146" s="1"/>
  <c r="X153" i="146" s="1"/>
  <c r="X154" i="146" s="1"/>
  <c r="X155" i="146" s="1"/>
  <c r="X156" i="146" s="1"/>
  <c r="X157" i="146" s="1"/>
  <c r="X158" i="146" s="1"/>
  <c r="X159" i="146" s="1"/>
  <c r="X160" i="146" s="1"/>
  <c r="X161" i="146" s="1"/>
  <c r="X162" i="146" s="1"/>
  <c r="X163" i="146" s="1"/>
  <c r="X164" i="146" s="1"/>
  <c r="X165" i="146" s="1"/>
  <c r="X166" i="146" s="1"/>
  <c r="X167" i="146" s="1"/>
  <c r="X168" i="146" s="1"/>
  <c r="X169" i="146" s="1"/>
  <c r="X170" i="146" s="1"/>
  <c r="X171" i="146" s="1"/>
  <c r="X172" i="146" s="1"/>
  <c r="X173" i="146" s="1"/>
  <c r="X174" i="146" s="1"/>
  <c r="X175" i="146" s="1"/>
  <c r="X176" i="146" s="1"/>
  <c r="X177" i="146" s="1"/>
  <c r="X178" i="146" s="1"/>
  <c r="X179" i="146" s="1"/>
  <c r="X180" i="146" s="1"/>
  <c r="X181" i="146" s="1"/>
  <c r="X182" i="146" s="1"/>
  <c r="X183" i="146" s="1"/>
  <c r="X184" i="146" s="1"/>
  <c r="X185" i="146" s="1"/>
  <c r="X186" i="146" s="1"/>
  <c r="X187" i="146" s="1"/>
  <c r="X188" i="146" s="1"/>
  <c r="X189" i="146" s="1"/>
  <c r="X190" i="146" s="1"/>
  <c r="X191" i="146" s="1"/>
  <c r="X192" i="146" s="1"/>
  <c r="X193" i="146" s="1"/>
  <c r="X194" i="146" s="1"/>
  <c r="X195" i="146" s="1"/>
  <c r="X196" i="146" s="1"/>
  <c r="X197" i="146" s="1"/>
  <c r="X198" i="146" s="1"/>
  <c r="X199" i="146" s="1"/>
  <c r="X200" i="146" s="1"/>
  <c r="X201" i="146" s="1"/>
  <c r="X202" i="146" s="1"/>
  <c r="X203" i="146" s="1"/>
  <c r="X204" i="146" s="1"/>
  <c r="X205" i="146" s="1"/>
  <c r="X206" i="146" s="1"/>
  <c r="X207" i="146" s="1"/>
  <c r="X208" i="146" s="1"/>
  <c r="X209" i="146" s="1"/>
  <c r="X210" i="146" s="1"/>
  <c r="X211" i="146" s="1"/>
  <c r="X212" i="146" s="1"/>
  <c r="X213" i="146" s="1"/>
  <c r="X214" i="146" s="1"/>
  <c r="X215" i="146" s="1"/>
  <c r="X216" i="146" s="1"/>
  <c r="X217" i="146" s="1"/>
  <c r="X218" i="146" s="1"/>
  <c r="X219" i="146" s="1"/>
  <c r="X220" i="146" s="1"/>
  <c r="X221" i="146" s="1"/>
  <c r="X222" i="146" s="1"/>
  <c r="X223" i="146" s="1"/>
  <c r="X224" i="146" s="1"/>
  <c r="X225" i="146" s="1"/>
  <c r="X226" i="146" s="1"/>
  <c r="X227" i="146" s="1"/>
  <c r="X228" i="146" s="1"/>
  <c r="X229" i="146" s="1"/>
  <c r="X230" i="146" s="1"/>
  <c r="X231" i="146" s="1"/>
  <c r="X232" i="146" s="1"/>
  <c r="X233" i="146" s="1"/>
  <c r="X234" i="146" s="1"/>
  <c r="X235" i="146" s="1"/>
  <c r="X236" i="146" s="1"/>
  <c r="X237" i="146" s="1"/>
  <c r="X238" i="146" s="1"/>
  <c r="X239" i="146" s="1"/>
  <c r="X240" i="146" s="1"/>
  <c r="X241" i="146" s="1"/>
  <c r="X242" i="146" s="1"/>
  <c r="X243" i="146" s="1"/>
  <c r="X244" i="146" s="1"/>
  <c r="X245" i="146" s="1"/>
  <c r="X246" i="146" s="1"/>
  <c r="X247" i="146" s="1"/>
  <c r="X248" i="146" s="1"/>
  <c r="X249" i="146" s="1"/>
  <c r="X250" i="146" s="1"/>
  <c r="X251" i="146" s="1"/>
  <c r="X252" i="146" s="1"/>
  <c r="X253" i="146" s="1"/>
  <c r="X254" i="146" s="1"/>
  <c r="X255" i="146" s="1"/>
  <c r="X256" i="146" s="1"/>
  <c r="X257" i="146" s="1"/>
  <c r="X258" i="146" s="1"/>
  <c r="X259" i="146" s="1"/>
  <c r="X260" i="146" s="1"/>
  <c r="X261" i="146" s="1"/>
  <c r="X262" i="146" s="1"/>
  <c r="X263" i="146" s="1"/>
  <c r="X264" i="146" s="1"/>
  <c r="X265" i="146" s="1"/>
  <c r="X266" i="146" s="1"/>
  <c r="X267" i="146" s="1"/>
  <c r="X268" i="146" s="1"/>
  <c r="X269" i="146" s="1"/>
  <c r="X270" i="146" s="1"/>
  <c r="X271" i="146" s="1"/>
  <c r="X272" i="146" s="1"/>
  <c r="X273" i="146" s="1"/>
  <c r="X274" i="146" s="1"/>
  <c r="X275" i="146" s="1"/>
  <c r="X276" i="146" s="1"/>
  <c r="X277" i="146" s="1"/>
  <c r="X278" i="146" s="1"/>
  <c r="X279" i="146" s="1"/>
  <c r="X280" i="146" s="1"/>
  <c r="X281" i="146" s="1"/>
  <c r="X282" i="146" s="1"/>
  <c r="X283" i="146" s="1"/>
  <c r="X284" i="146" s="1"/>
  <c r="X285" i="146" s="1"/>
  <c r="X286" i="146" s="1"/>
  <c r="X287" i="146" s="1"/>
  <c r="X288" i="146" s="1"/>
  <c r="X289" i="146" s="1"/>
  <c r="X290" i="146" s="1"/>
  <c r="X291" i="146" s="1"/>
  <c r="X292" i="146" s="1"/>
  <c r="X293" i="146" s="1"/>
  <c r="X294" i="146" s="1"/>
  <c r="X295" i="146" s="1"/>
  <c r="X296" i="146" s="1"/>
  <c r="X297" i="146" s="1"/>
  <c r="X298" i="146" s="1"/>
  <c r="X299" i="146" s="1"/>
  <c r="X300" i="146" s="1"/>
  <c r="X301" i="146" s="1"/>
  <c r="X302" i="146" s="1"/>
  <c r="X303" i="146" s="1"/>
  <c r="X304" i="146" s="1"/>
  <c r="X305" i="146" s="1"/>
  <c r="X306" i="146" s="1"/>
  <c r="X307" i="146" s="1"/>
  <c r="X308" i="146" s="1"/>
  <c r="X309" i="146" s="1"/>
  <c r="X310" i="146" s="1"/>
  <c r="X311" i="146" s="1"/>
  <c r="X312" i="146" s="1"/>
  <c r="X313" i="146" s="1"/>
  <c r="X314" i="146" s="1"/>
  <c r="X315" i="146" s="1"/>
  <c r="X316" i="146" s="1"/>
  <c r="X317" i="146" s="1"/>
  <c r="X318" i="146" s="1"/>
  <c r="X319" i="146" s="1"/>
  <c r="X320" i="146" s="1"/>
  <c r="X321" i="146" s="1"/>
  <c r="X322" i="146" s="1"/>
  <c r="X323" i="146" s="1"/>
  <c r="X324" i="146" s="1"/>
  <c r="X325" i="146" s="1"/>
  <c r="X326" i="146" s="1"/>
  <c r="X327" i="146" s="1"/>
  <c r="X328" i="146" s="1"/>
  <c r="X329" i="146" s="1"/>
  <c r="X330" i="146" s="1"/>
  <c r="X331" i="146" s="1"/>
  <c r="X332" i="146" s="1"/>
  <c r="X333" i="146" s="1"/>
  <c r="T3" i="146"/>
  <c r="S2" i="146"/>
  <c r="V8" i="145"/>
  <c r="V9" i="145" s="1"/>
  <c r="V10" i="145" s="1"/>
  <c r="V11" i="145" s="1"/>
  <c r="V12" i="145" s="1"/>
  <c r="V13" i="145" s="1"/>
  <c r="V14" i="145" s="1"/>
  <c r="V15" i="145" s="1"/>
  <c r="V16" i="145" s="1"/>
  <c r="V17" i="145" s="1"/>
  <c r="V18" i="145" s="1"/>
  <c r="V19" i="145" s="1"/>
  <c r="V20" i="145" s="1"/>
  <c r="V21" i="145" s="1"/>
  <c r="V22" i="145" s="1"/>
  <c r="V23" i="145" s="1"/>
  <c r="V24" i="145" s="1"/>
  <c r="V25" i="145" s="1"/>
  <c r="V26" i="145" s="1"/>
  <c r="V27" i="145" s="1"/>
  <c r="V28" i="145" s="1"/>
  <c r="V29" i="145" s="1"/>
  <c r="V30" i="145" s="1"/>
  <c r="V31" i="145" s="1"/>
  <c r="V32" i="145" s="1"/>
  <c r="V33" i="145" s="1"/>
  <c r="V34" i="145" s="1"/>
  <c r="V35" i="145" s="1"/>
  <c r="V36" i="145" s="1"/>
  <c r="V37" i="145" s="1"/>
  <c r="V38" i="145" s="1"/>
  <c r="V39" i="145" s="1"/>
  <c r="V40" i="145" s="1"/>
  <c r="V41" i="145" s="1"/>
  <c r="V42" i="145" s="1"/>
  <c r="V43" i="145" s="1"/>
  <c r="V44" i="145" s="1"/>
  <c r="V45" i="145" s="1"/>
  <c r="V46" i="145" s="1"/>
  <c r="V47" i="145" s="1"/>
  <c r="V48" i="145" s="1"/>
  <c r="V49" i="145" s="1"/>
  <c r="V50" i="145" s="1"/>
  <c r="V51" i="145" s="1"/>
  <c r="V52" i="145" s="1"/>
  <c r="V53" i="145" s="1"/>
  <c r="V54" i="145" s="1"/>
  <c r="V55" i="145" s="1"/>
  <c r="V56" i="145" s="1"/>
  <c r="V57" i="145" s="1"/>
  <c r="V58" i="145" s="1"/>
  <c r="V59" i="145" s="1"/>
  <c r="V60" i="145" s="1"/>
  <c r="V61" i="145" s="1"/>
  <c r="V62" i="145" s="1"/>
  <c r="V63" i="145" s="1"/>
  <c r="V64" i="145" s="1"/>
  <c r="V65" i="145" s="1"/>
  <c r="V66" i="145" s="1"/>
  <c r="V67" i="145" s="1"/>
  <c r="V68" i="145" s="1"/>
  <c r="V69" i="145" s="1"/>
  <c r="V70" i="145" s="1"/>
  <c r="V71" i="145" s="1"/>
  <c r="V72" i="145" s="1"/>
  <c r="V73" i="145" s="1"/>
  <c r="V74" i="145" s="1"/>
  <c r="V75" i="145" s="1"/>
  <c r="V76" i="145" s="1"/>
  <c r="V77" i="145" s="1"/>
  <c r="V78" i="145" s="1"/>
  <c r="V79" i="145" s="1"/>
  <c r="V80" i="145" s="1"/>
  <c r="V81" i="145" s="1"/>
  <c r="V82" i="145" s="1"/>
  <c r="V83" i="145" s="1"/>
  <c r="V84" i="145" s="1"/>
  <c r="V85" i="145" s="1"/>
  <c r="V86" i="145" s="1"/>
  <c r="V87" i="145" s="1"/>
  <c r="V88" i="145" s="1"/>
  <c r="V89" i="145" s="1"/>
  <c r="V90" i="145" s="1"/>
  <c r="V91" i="145" s="1"/>
  <c r="V92" i="145" s="1"/>
  <c r="V93" i="145" s="1"/>
  <c r="V94" i="145" s="1"/>
  <c r="V95" i="145" s="1"/>
  <c r="V96" i="145" s="1"/>
  <c r="V97" i="145" s="1"/>
  <c r="V98" i="145" s="1"/>
  <c r="V99" i="145" s="1"/>
  <c r="V100" i="145" s="1"/>
  <c r="V101" i="145" s="1"/>
  <c r="V102" i="145" s="1"/>
  <c r="V103" i="145" s="1"/>
  <c r="V104" i="145" s="1"/>
  <c r="V105" i="145" s="1"/>
  <c r="V106" i="145" s="1"/>
  <c r="V107" i="145" s="1"/>
  <c r="V108" i="145" s="1"/>
  <c r="V109" i="145" s="1"/>
  <c r="V110" i="145" s="1"/>
  <c r="V111" i="145" s="1"/>
  <c r="V112" i="145" s="1"/>
  <c r="V113" i="145" s="1"/>
  <c r="V114" i="145" s="1"/>
  <c r="V115" i="145" s="1"/>
  <c r="V116" i="145" s="1"/>
  <c r="V117" i="145" s="1"/>
  <c r="V118" i="145" s="1"/>
  <c r="V119" i="145" s="1"/>
  <c r="V120" i="145" s="1"/>
  <c r="V121" i="145" s="1"/>
  <c r="V122" i="145" s="1"/>
  <c r="V123" i="145" s="1"/>
  <c r="V124" i="145" s="1"/>
  <c r="V125" i="145" s="1"/>
  <c r="V126" i="145" s="1"/>
  <c r="V127" i="145" s="1"/>
  <c r="V128" i="145" s="1"/>
  <c r="V129" i="145" s="1"/>
  <c r="V130" i="145" s="1"/>
  <c r="V131" i="145" s="1"/>
  <c r="V132" i="145" s="1"/>
  <c r="V133" i="145" s="1"/>
  <c r="V134" i="145" s="1"/>
  <c r="V135" i="145" s="1"/>
  <c r="V136" i="145" s="1"/>
  <c r="V137" i="145" s="1"/>
  <c r="V138" i="145" s="1"/>
  <c r="V139" i="145" s="1"/>
  <c r="V140" i="145" s="1"/>
  <c r="V141" i="145" s="1"/>
  <c r="V142" i="145" s="1"/>
  <c r="V143" i="145" s="1"/>
  <c r="V144" i="145" s="1"/>
  <c r="V145" i="145" s="1"/>
  <c r="V146" i="145" s="1"/>
  <c r="V147" i="145" s="1"/>
  <c r="V148" i="145" s="1"/>
  <c r="V149" i="145" s="1"/>
  <c r="V150" i="145" s="1"/>
  <c r="V151" i="145" s="1"/>
  <c r="V152" i="145" s="1"/>
  <c r="V153" i="145" s="1"/>
  <c r="V154" i="145" s="1"/>
  <c r="V155" i="145" s="1"/>
  <c r="V156" i="145" s="1"/>
  <c r="V157" i="145" s="1"/>
  <c r="V158" i="145" s="1"/>
  <c r="V159" i="145" s="1"/>
  <c r="V160" i="145" s="1"/>
  <c r="V161" i="145" s="1"/>
  <c r="V162" i="145" s="1"/>
  <c r="V163" i="145" s="1"/>
  <c r="V164" i="145" s="1"/>
  <c r="V165" i="145" s="1"/>
  <c r="V166" i="145" s="1"/>
  <c r="V167" i="145" s="1"/>
  <c r="V168" i="145" s="1"/>
  <c r="V169" i="145" s="1"/>
  <c r="V170" i="145" s="1"/>
  <c r="V171" i="145" s="1"/>
  <c r="V172" i="145" s="1"/>
  <c r="V173" i="145" s="1"/>
  <c r="V174" i="145" s="1"/>
  <c r="V175" i="145" s="1"/>
  <c r="V176" i="145" s="1"/>
  <c r="V177" i="145" s="1"/>
  <c r="V178" i="145" s="1"/>
  <c r="V179" i="145" s="1"/>
  <c r="V180" i="145" s="1"/>
  <c r="V181" i="145" s="1"/>
  <c r="V182" i="145" s="1"/>
  <c r="V183" i="145" s="1"/>
  <c r="V184" i="145" s="1"/>
  <c r="V185" i="145" s="1"/>
  <c r="V186" i="145" s="1"/>
  <c r="V187" i="145" s="1"/>
  <c r="V188" i="145" s="1"/>
  <c r="V189" i="145" s="1"/>
  <c r="V190" i="145" s="1"/>
  <c r="V191" i="145" s="1"/>
  <c r="V192" i="145" s="1"/>
  <c r="V193" i="145" s="1"/>
  <c r="V194" i="145" s="1"/>
  <c r="V195" i="145" s="1"/>
  <c r="V196" i="145" s="1"/>
  <c r="V197" i="145" s="1"/>
  <c r="V198" i="145" s="1"/>
  <c r="V199" i="145" s="1"/>
  <c r="V200" i="145" s="1"/>
  <c r="V201" i="145" s="1"/>
  <c r="V202" i="145" s="1"/>
  <c r="V203" i="145" s="1"/>
  <c r="V204" i="145" s="1"/>
  <c r="V205" i="145" s="1"/>
  <c r="V206" i="145" s="1"/>
  <c r="V207" i="145" s="1"/>
  <c r="V208" i="145" s="1"/>
  <c r="V209" i="145" s="1"/>
  <c r="V210" i="145" s="1"/>
  <c r="V211" i="145" s="1"/>
  <c r="V212" i="145" s="1"/>
  <c r="V213" i="145" s="1"/>
  <c r="V214" i="145" s="1"/>
  <c r="V215" i="145" s="1"/>
  <c r="V216" i="145" s="1"/>
  <c r="V217" i="145" s="1"/>
  <c r="V218" i="145" s="1"/>
  <c r="V219" i="145" s="1"/>
  <c r="V220" i="145" s="1"/>
  <c r="V221" i="145" s="1"/>
  <c r="V222" i="145" s="1"/>
  <c r="V223" i="145" s="1"/>
  <c r="V224" i="145" s="1"/>
  <c r="V225" i="145" s="1"/>
  <c r="V226" i="145" s="1"/>
  <c r="V227" i="145" s="1"/>
  <c r="V228" i="145" s="1"/>
  <c r="V229" i="145" s="1"/>
  <c r="V230" i="145" s="1"/>
  <c r="V231" i="145" s="1"/>
  <c r="V232" i="145" s="1"/>
  <c r="V233" i="145" s="1"/>
  <c r="V234" i="145" s="1"/>
  <c r="V235" i="145" s="1"/>
  <c r="V236" i="145" s="1"/>
  <c r="V237" i="145" s="1"/>
  <c r="V238" i="145" s="1"/>
  <c r="V239" i="145" s="1"/>
  <c r="V240" i="145" s="1"/>
  <c r="V241" i="145" s="1"/>
  <c r="V242" i="145" s="1"/>
  <c r="V243" i="145" s="1"/>
  <c r="V244" i="145" s="1"/>
  <c r="V245" i="145" s="1"/>
  <c r="V246" i="145" s="1"/>
  <c r="V247" i="145" s="1"/>
  <c r="V248" i="145" s="1"/>
  <c r="V249" i="145" s="1"/>
  <c r="V250" i="145" s="1"/>
  <c r="V251" i="145" s="1"/>
  <c r="V252" i="145" s="1"/>
  <c r="V253" i="145" s="1"/>
  <c r="V254" i="145" s="1"/>
  <c r="V255" i="145" s="1"/>
  <c r="V256" i="145" s="1"/>
  <c r="V257" i="145" s="1"/>
  <c r="V258" i="145" s="1"/>
  <c r="V259" i="145" s="1"/>
  <c r="V260" i="145" s="1"/>
  <c r="V261" i="145" s="1"/>
  <c r="V262" i="145" s="1"/>
  <c r="V263" i="145" s="1"/>
  <c r="V264" i="145" s="1"/>
  <c r="V265" i="145" s="1"/>
  <c r="V266" i="145" s="1"/>
  <c r="V267" i="145" s="1"/>
  <c r="V268" i="145" s="1"/>
  <c r="V269" i="145" s="1"/>
  <c r="V270" i="145" s="1"/>
  <c r="V271" i="145" s="1"/>
  <c r="V272" i="145" s="1"/>
  <c r="V273" i="145" s="1"/>
  <c r="V274" i="145" s="1"/>
  <c r="V275" i="145" s="1"/>
  <c r="V276" i="145" s="1"/>
  <c r="V277" i="145" s="1"/>
  <c r="V278" i="145" s="1"/>
  <c r="V279" i="145" s="1"/>
  <c r="V280" i="145" s="1"/>
  <c r="V281" i="145" s="1"/>
  <c r="V282" i="145" s="1"/>
  <c r="V283" i="145" s="1"/>
  <c r="V284" i="145" s="1"/>
  <c r="V285" i="145" s="1"/>
  <c r="V286" i="145" s="1"/>
  <c r="V287" i="145" s="1"/>
  <c r="V288" i="145" s="1"/>
  <c r="V289" i="145" s="1"/>
  <c r="V290" i="145" s="1"/>
  <c r="V291" i="145" s="1"/>
  <c r="V292" i="145" s="1"/>
  <c r="V293" i="145" s="1"/>
  <c r="V294" i="145" s="1"/>
  <c r="V295" i="145" s="1"/>
  <c r="V296" i="145" s="1"/>
  <c r="V297" i="145" s="1"/>
  <c r="V298" i="145" s="1"/>
  <c r="V299" i="145" s="1"/>
  <c r="V300" i="145" s="1"/>
  <c r="V301" i="145" s="1"/>
  <c r="V302" i="145" s="1"/>
  <c r="V303" i="145" s="1"/>
  <c r="V304" i="145" s="1"/>
  <c r="V305" i="145" s="1"/>
  <c r="V306" i="145" s="1"/>
  <c r="V307" i="145" s="1"/>
  <c r="V308" i="145" s="1"/>
  <c r="V309" i="145" s="1"/>
  <c r="V310" i="145" s="1"/>
  <c r="V311" i="145" s="1"/>
  <c r="V312" i="145" s="1"/>
  <c r="V313" i="145" s="1"/>
  <c r="V314" i="145" s="1"/>
  <c r="V315" i="145" s="1"/>
  <c r="V316" i="145" s="1"/>
  <c r="V317" i="145" s="1"/>
  <c r="V318" i="145" s="1"/>
  <c r="V319" i="145" s="1"/>
  <c r="V320" i="145" s="1"/>
  <c r="V321" i="145" s="1"/>
  <c r="V322" i="145" s="1"/>
  <c r="V323" i="145" s="1"/>
  <c r="V324" i="145" s="1"/>
  <c r="V325" i="145" s="1"/>
  <c r="V326" i="145" s="1"/>
  <c r="V327" i="145" s="1"/>
  <c r="V328" i="145" s="1"/>
  <c r="V329" i="145" s="1"/>
  <c r="V330" i="145" s="1"/>
  <c r="V331" i="145" s="1"/>
  <c r="V332" i="145" s="1"/>
  <c r="V333" i="145" s="1"/>
  <c r="X3" i="145"/>
  <c r="X4" i="145" s="1"/>
  <c r="X5" i="145" s="1"/>
  <c r="X6" i="145" s="1"/>
  <c r="X7" i="145" s="1"/>
  <c r="X8" i="145" s="1"/>
  <c r="X9" i="145" s="1"/>
  <c r="X10" i="145" s="1"/>
  <c r="X11" i="145" s="1"/>
  <c r="X12" i="145" s="1"/>
  <c r="X13" i="145" s="1"/>
  <c r="X14" i="145" s="1"/>
  <c r="X15" i="145" s="1"/>
  <c r="X16" i="145" s="1"/>
  <c r="X17" i="145" s="1"/>
  <c r="X18" i="145" s="1"/>
  <c r="X19" i="145" s="1"/>
  <c r="X20" i="145" s="1"/>
  <c r="X21" i="145" s="1"/>
  <c r="X22" i="145" s="1"/>
  <c r="X23" i="145" s="1"/>
  <c r="X24" i="145" s="1"/>
  <c r="X25" i="145" s="1"/>
  <c r="X26" i="145" s="1"/>
  <c r="X27" i="145" s="1"/>
  <c r="X28" i="145" s="1"/>
  <c r="X29" i="145" s="1"/>
  <c r="X30" i="145" s="1"/>
  <c r="X31" i="145" s="1"/>
  <c r="X32" i="145" s="1"/>
  <c r="X33" i="145" s="1"/>
  <c r="X34" i="145" s="1"/>
  <c r="X35" i="145" s="1"/>
  <c r="X36" i="145" s="1"/>
  <c r="X37" i="145" s="1"/>
  <c r="X38" i="145" s="1"/>
  <c r="X39" i="145" s="1"/>
  <c r="X40" i="145" s="1"/>
  <c r="X41" i="145" s="1"/>
  <c r="X42" i="145" s="1"/>
  <c r="X43" i="145" s="1"/>
  <c r="X44" i="145" s="1"/>
  <c r="X45" i="145" s="1"/>
  <c r="X46" i="145" s="1"/>
  <c r="X47" i="145" s="1"/>
  <c r="X48" i="145" s="1"/>
  <c r="X49" i="145" s="1"/>
  <c r="X50" i="145" s="1"/>
  <c r="X51" i="145" s="1"/>
  <c r="X52" i="145" s="1"/>
  <c r="X53" i="145" s="1"/>
  <c r="X54" i="145" s="1"/>
  <c r="X55" i="145" s="1"/>
  <c r="X56" i="145" s="1"/>
  <c r="X57" i="145" s="1"/>
  <c r="X58" i="145" s="1"/>
  <c r="X59" i="145" s="1"/>
  <c r="X60" i="145" s="1"/>
  <c r="X61" i="145" s="1"/>
  <c r="X62" i="145" s="1"/>
  <c r="X63" i="145" s="1"/>
  <c r="X64" i="145" s="1"/>
  <c r="X65" i="145" s="1"/>
  <c r="X66" i="145" s="1"/>
  <c r="X67" i="145" s="1"/>
  <c r="X68" i="145" s="1"/>
  <c r="X69" i="145" s="1"/>
  <c r="X70" i="145" s="1"/>
  <c r="X71" i="145" s="1"/>
  <c r="X72" i="145" s="1"/>
  <c r="X73" i="145" s="1"/>
  <c r="X74" i="145" s="1"/>
  <c r="X75" i="145" s="1"/>
  <c r="X76" i="145" s="1"/>
  <c r="X77" i="145" s="1"/>
  <c r="X78" i="145" s="1"/>
  <c r="X79" i="145" s="1"/>
  <c r="X80" i="145" s="1"/>
  <c r="X81" i="145" s="1"/>
  <c r="X82" i="145" s="1"/>
  <c r="X83" i="145" s="1"/>
  <c r="X84" i="145" s="1"/>
  <c r="X85" i="145" s="1"/>
  <c r="X86" i="145" s="1"/>
  <c r="X87" i="145" s="1"/>
  <c r="X88" i="145" s="1"/>
  <c r="X89" i="145" s="1"/>
  <c r="X90" i="145" s="1"/>
  <c r="X91" i="145" s="1"/>
  <c r="X92" i="145" s="1"/>
  <c r="X93" i="145" s="1"/>
  <c r="X94" i="145" s="1"/>
  <c r="X95" i="145" s="1"/>
  <c r="X96" i="145" s="1"/>
  <c r="X97" i="145" s="1"/>
  <c r="X98" i="145" s="1"/>
  <c r="X99" i="145" s="1"/>
  <c r="X100" i="145" s="1"/>
  <c r="X101" i="145" s="1"/>
  <c r="X102" i="145" s="1"/>
  <c r="X103" i="145" s="1"/>
  <c r="X104" i="145" s="1"/>
  <c r="X105" i="145" s="1"/>
  <c r="X106" i="145" s="1"/>
  <c r="X107" i="145" s="1"/>
  <c r="X108" i="145" s="1"/>
  <c r="X109" i="145" s="1"/>
  <c r="X110" i="145" s="1"/>
  <c r="X111" i="145" s="1"/>
  <c r="X112" i="145" s="1"/>
  <c r="X113" i="145" s="1"/>
  <c r="X114" i="145" s="1"/>
  <c r="X115" i="145" s="1"/>
  <c r="X116" i="145" s="1"/>
  <c r="X117" i="145" s="1"/>
  <c r="X118" i="145" s="1"/>
  <c r="X119" i="145" s="1"/>
  <c r="X120" i="145" s="1"/>
  <c r="X121" i="145" s="1"/>
  <c r="X122" i="145" s="1"/>
  <c r="X123" i="145" s="1"/>
  <c r="X124" i="145" s="1"/>
  <c r="X125" i="145" s="1"/>
  <c r="X126" i="145" s="1"/>
  <c r="X127" i="145" s="1"/>
  <c r="X128" i="145" s="1"/>
  <c r="X129" i="145" s="1"/>
  <c r="X130" i="145" s="1"/>
  <c r="X131" i="145" s="1"/>
  <c r="X132" i="145" s="1"/>
  <c r="X133" i="145" s="1"/>
  <c r="X134" i="145" s="1"/>
  <c r="X135" i="145" s="1"/>
  <c r="X136" i="145" s="1"/>
  <c r="X137" i="145" s="1"/>
  <c r="X138" i="145" s="1"/>
  <c r="X139" i="145" s="1"/>
  <c r="X140" i="145" s="1"/>
  <c r="X141" i="145" s="1"/>
  <c r="X142" i="145" s="1"/>
  <c r="X143" i="145" s="1"/>
  <c r="X144" i="145" s="1"/>
  <c r="X145" i="145" s="1"/>
  <c r="X146" i="145" s="1"/>
  <c r="X147" i="145" s="1"/>
  <c r="X148" i="145" s="1"/>
  <c r="X149" i="145" s="1"/>
  <c r="X150" i="145" s="1"/>
  <c r="X151" i="145" s="1"/>
  <c r="X152" i="145" s="1"/>
  <c r="X153" i="145" s="1"/>
  <c r="X154" i="145" s="1"/>
  <c r="X155" i="145" s="1"/>
  <c r="X156" i="145" s="1"/>
  <c r="X157" i="145" s="1"/>
  <c r="X158" i="145" s="1"/>
  <c r="X159" i="145" s="1"/>
  <c r="X160" i="145" s="1"/>
  <c r="X161" i="145" s="1"/>
  <c r="X162" i="145" s="1"/>
  <c r="X163" i="145" s="1"/>
  <c r="X164" i="145" s="1"/>
  <c r="X165" i="145" s="1"/>
  <c r="X166" i="145" s="1"/>
  <c r="X167" i="145" s="1"/>
  <c r="X168" i="145" s="1"/>
  <c r="X169" i="145" s="1"/>
  <c r="X170" i="145" s="1"/>
  <c r="X171" i="145" s="1"/>
  <c r="X172" i="145" s="1"/>
  <c r="X173" i="145" s="1"/>
  <c r="X174" i="145" s="1"/>
  <c r="X175" i="145" s="1"/>
  <c r="X176" i="145" s="1"/>
  <c r="X177" i="145" s="1"/>
  <c r="X178" i="145" s="1"/>
  <c r="X179" i="145" s="1"/>
  <c r="X180" i="145" s="1"/>
  <c r="X181" i="145" s="1"/>
  <c r="X182" i="145" s="1"/>
  <c r="X183" i="145" s="1"/>
  <c r="X184" i="145" s="1"/>
  <c r="X185" i="145" s="1"/>
  <c r="X186" i="145" s="1"/>
  <c r="X187" i="145" s="1"/>
  <c r="X188" i="145" s="1"/>
  <c r="X189" i="145" s="1"/>
  <c r="X190" i="145" s="1"/>
  <c r="X191" i="145" s="1"/>
  <c r="X192" i="145" s="1"/>
  <c r="X193" i="145" s="1"/>
  <c r="X194" i="145" s="1"/>
  <c r="X195" i="145" s="1"/>
  <c r="X196" i="145" s="1"/>
  <c r="X197" i="145" s="1"/>
  <c r="X198" i="145" s="1"/>
  <c r="X199" i="145" s="1"/>
  <c r="X200" i="145" s="1"/>
  <c r="X201" i="145" s="1"/>
  <c r="X202" i="145" s="1"/>
  <c r="X203" i="145" s="1"/>
  <c r="X204" i="145" s="1"/>
  <c r="X205" i="145" s="1"/>
  <c r="X206" i="145" s="1"/>
  <c r="X207" i="145" s="1"/>
  <c r="X208" i="145" s="1"/>
  <c r="X209" i="145" s="1"/>
  <c r="X210" i="145" s="1"/>
  <c r="X211" i="145" s="1"/>
  <c r="X212" i="145" s="1"/>
  <c r="X213" i="145" s="1"/>
  <c r="X214" i="145" s="1"/>
  <c r="X215" i="145" s="1"/>
  <c r="X216" i="145" s="1"/>
  <c r="X217" i="145" s="1"/>
  <c r="X218" i="145" s="1"/>
  <c r="X219" i="145" s="1"/>
  <c r="X220" i="145" s="1"/>
  <c r="X221" i="145" s="1"/>
  <c r="X222" i="145" s="1"/>
  <c r="X223" i="145" s="1"/>
  <c r="X224" i="145" s="1"/>
  <c r="X225" i="145" s="1"/>
  <c r="X226" i="145" s="1"/>
  <c r="X227" i="145" s="1"/>
  <c r="X228" i="145" s="1"/>
  <c r="X229" i="145" s="1"/>
  <c r="X230" i="145" s="1"/>
  <c r="X231" i="145" s="1"/>
  <c r="X232" i="145" s="1"/>
  <c r="X233" i="145" s="1"/>
  <c r="X234" i="145" s="1"/>
  <c r="X235" i="145" s="1"/>
  <c r="X236" i="145" s="1"/>
  <c r="X237" i="145" s="1"/>
  <c r="X238" i="145" s="1"/>
  <c r="X239" i="145" s="1"/>
  <c r="X240" i="145" s="1"/>
  <c r="X241" i="145" s="1"/>
  <c r="X242" i="145" s="1"/>
  <c r="X243" i="145" s="1"/>
  <c r="X244" i="145" s="1"/>
  <c r="X245" i="145" s="1"/>
  <c r="X246" i="145" s="1"/>
  <c r="X247" i="145" s="1"/>
  <c r="X248" i="145" s="1"/>
  <c r="X249" i="145" s="1"/>
  <c r="X250" i="145" s="1"/>
  <c r="X251" i="145" s="1"/>
  <c r="X252" i="145" s="1"/>
  <c r="X253" i="145" s="1"/>
  <c r="X254" i="145" s="1"/>
  <c r="X255" i="145" s="1"/>
  <c r="X256" i="145" s="1"/>
  <c r="X257" i="145" s="1"/>
  <c r="X258" i="145" s="1"/>
  <c r="X259" i="145" s="1"/>
  <c r="X260" i="145" s="1"/>
  <c r="X261" i="145" s="1"/>
  <c r="X262" i="145" s="1"/>
  <c r="X263" i="145" s="1"/>
  <c r="X264" i="145" s="1"/>
  <c r="X265" i="145" s="1"/>
  <c r="X266" i="145" s="1"/>
  <c r="X267" i="145" s="1"/>
  <c r="X268" i="145" s="1"/>
  <c r="X269" i="145" s="1"/>
  <c r="X270" i="145" s="1"/>
  <c r="X271" i="145" s="1"/>
  <c r="X272" i="145" s="1"/>
  <c r="X273" i="145" s="1"/>
  <c r="X274" i="145" s="1"/>
  <c r="X275" i="145" s="1"/>
  <c r="X276" i="145" s="1"/>
  <c r="X277" i="145" s="1"/>
  <c r="X278" i="145" s="1"/>
  <c r="X279" i="145" s="1"/>
  <c r="X280" i="145" s="1"/>
  <c r="X281" i="145" s="1"/>
  <c r="X282" i="145" s="1"/>
  <c r="X283" i="145" s="1"/>
  <c r="X284" i="145" s="1"/>
  <c r="X285" i="145" s="1"/>
  <c r="X286" i="145" s="1"/>
  <c r="X287" i="145" s="1"/>
  <c r="X288" i="145" s="1"/>
  <c r="X289" i="145" s="1"/>
  <c r="X290" i="145" s="1"/>
  <c r="X291" i="145" s="1"/>
  <c r="X292" i="145" s="1"/>
  <c r="X293" i="145" s="1"/>
  <c r="X294" i="145" s="1"/>
  <c r="X295" i="145" s="1"/>
  <c r="X296" i="145" s="1"/>
  <c r="X297" i="145" s="1"/>
  <c r="X298" i="145" s="1"/>
  <c r="X299" i="145" s="1"/>
  <c r="X300" i="145" s="1"/>
  <c r="X301" i="145" s="1"/>
  <c r="X302" i="145" s="1"/>
  <c r="X303" i="145" s="1"/>
  <c r="X304" i="145" s="1"/>
  <c r="X305" i="145" s="1"/>
  <c r="X306" i="145" s="1"/>
  <c r="X307" i="145" s="1"/>
  <c r="X308" i="145" s="1"/>
  <c r="X309" i="145" s="1"/>
  <c r="X310" i="145" s="1"/>
  <c r="X311" i="145" s="1"/>
  <c r="X312" i="145" s="1"/>
  <c r="X313" i="145" s="1"/>
  <c r="X314" i="145" s="1"/>
  <c r="X315" i="145" s="1"/>
  <c r="X316" i="145" s="1"/>
  <c r="X317" i="145" s="1"/>
  <c r="X318" i="145" s="1"/>
  <c r="X319" i="145" s="1"/>
  <c r="X320" i="145" s="1"/>
  <c r="X321" i="145" s="1"/>
  <c r="X322" i="145" s="1"/>
  <c r="X323" i="145" s="1"/>
  <c r="X324" i="145" s="1"/>
  <c r="X325" i="145" s="1"/>
  <c r="X326" i="145" s="1"/>
  <c r="X327" i="145" s="1"/>
  <c r="X328" i="145" s="1"/>
  <c r="X329" i="145" s="1"/>
  <c r="X330" i="145" s="1"/>
  <c r="X331" i="145" s="1"/>
  <c r="X332" i="145" s="1"/>
  <c r="X333" i="145" s="1"/>
  <c r="W3" i="145"/>
  <c r="W4" i="145" s="1"/>
  <c r="W5" i="145" s="1"/>
  <c r="W6" i="145" s="1"/>
  <c r="W7" i="145" s="1"/>
  <c r="W8" i="145" s="1"/>
  <c r="W9" i="145" s="1"/>
  <c r="W10" i="145" s="1"/>
  <c r="W11" i="145" s="1"/>
  <c r="W12" i="145" s="1"/>
  <c r="W13" i="145" s="1"/>
  <c r="W14" i="145" s="1"/>
  <c r="W15" i="145" s="1"/>
  <c r="W16" i="145" s="1"/>
  <c r="W17" i="145" s="1"/>
  <c r="W18" i="145" s="1"/>
  <c r="W19" i="145" s="1"/>
  <c r="W20" i="145" s="1"/>
  <c r="W21" i="145" s="1"/>
  <c r="W22" i="145" s="1"/>
  <c r="W23" i="145" s="1"/>
  <c r="W24" i="145" s="1"/>
  <c r="W25" i="145" s="1"/>
  <c r="W26" i="145" s="1"/>
  <c r="W27" i="145" s="1"/>
  <c r="W28" i="145" s="1"/>
  <c r="W29" i="145" s="1"/>
  <c r="W30" i="145" s="1"/>
  <c r="W31" i="145" s="1"/>
  <c r="W32" i="145" s="1"/>
  <c r="W33" i="145" s="1"/>
  <c r="W34" i="145" s="1"/>
  <c r="W35" i="145" s="1"/>
  <c r="W36" i="145" s="1"/>
  <c r="W37" i="145" s="1"/>
  <c r="W38" i="145" s="1"/>
  <c r="W39" i="145" s="1"/>
  <c r="W40" i="145" s="1"/>
  <c r="W41" i="145" s="1"/>
  <c r="W42" i="145" s="1"/>
  <c r="W43" i="145" s="1"/>
  <c r="W44" i="145" s="1"/>
  <c r="W45" i="145" s="1"/>
  <c r="W46" i="145" s="1"/>
  <c r="W47" i="145" s="1"/>
  <c r="W48" i="145" s="1"/>
  <c r="W49" i="145" s="1"/>
  <c r="W50" i="145" s="1"/>
  <c r="W51" i="145" s="1"/>
  <c r="W52" i="145" s="1"/>
  <c r="W53" i="145" s="1"/>
  <c r="W54" i="145" s="1"/>
  <c r="W55" i="145" s="1"/>
  <c r="W56" i="145" s="1"/>
  <c r="W57" i="145" s="1"/>
  <c r="W58" i="145" s="1"/>
  <c r="W59" i="145" s="1"/>
  <c r="W60" i="145" s="1"/>
  <c r="W61" i="145" s="1"/>
  <c r="W62" i="145" s="1"/>
  <c r="W63" i="145" s="1"/>
  <c r="W64" i="145" s="1"/>
  <c r="W65" i="145" s="1"/>
  <c r="W66" i="145" s="1"/>
  <c r="W67" i="145" s="1"/>
  <c r="W68" i="145" s="1"/>
  <c r="W69" i="145" s="1"/>
  <c r="W70" i="145" s="1"/>
  <c r="W71" i="145" s="1"/>
  <c r="W72" i="145" s="1"/>
  <c r="W73" i="145" s="1"/>
  <c r="W74" i="145" s="1"/>
  <c r="W75" i="145" s="1"/>
  <c r="W76" i="145" s="1"/>
  <c r="W77" i="145" s="1"/>
  <c r="W78" i="145" s="1"/>
  <c r="W79" i="145" s="1"/>
  <c r="W80" i="145" s="1"/>
  <c r="W81" i="145" s="1"/>
  <c r="W82" i="145" s="1"/>
  <c r="W83" i="145" s="1"/>
  <c r="W84" i="145" s="1"/>
  <c r="W85" i="145" s="1"/>
  <c r="W86" i="145" s="1"/>
  <c r="W87" i="145" s="1"/>
  <c r="W88" i="145" s="1"/>
  <c r="W89" i="145" s="1"/>
  <c r="W90" i="145" s="1"/>
  <c r="W91" i="145" s="1"/>
  <c r="W92" i="145" s="1"/>
  <c r="W93" i="145" s="1"/>
  <c r="W94" i="145" s="1"/>
  <c r="W95" i="145" s="1"/>
  <c r="W96" i="145" s="1"/>
  <c r="W97" i="145" s="1"/>
  <c r="W98" i="145" s="1"/>
  <c r="W99" i="145" s="1"/>
  <c r="W100" i="145" s="1"/>
  <c r="W101" i="145" s="1"/>
  <c r="W102" i="145" s="1"/>
  <c r="W103" i="145" s="1"/>
  <c r="W104" i="145" s="1"/>
  <c r="W105" i="145" s="1"/>
  <c r="W106" i="145" s="1"/>
  <c r="W107" i="145" s="1"/>
  <c r="W108" i="145" s="1"/>
  <c r="W109" i="145" s="1"/>
  <c r="W110" i="145" s="1"/>
  <c r="W111" i="145" s="1"/>
  <c r="W112" i="145" s="1"/>
  <c r="W113" i="145" s="1"/>
  <c r="W114" i="145" s="1"/>
  <c r="W115" i="145" s="1"/>
  <c r="W116" i="145" s="1"/>
  <c r="W117" i="145" s="1"/>
  <c r="W118" i="145" s="1"/>
  <c r="W119" i="145" s="1"/>
  <c r="W120" i="145" s="1"/>
  <c r="W121" i="145" s="1"/>
  <c r="W122" i="145" s="1"/>
  <c r="W123" i="145" s="1"/>
  <c r="W124" i="145" s="1"/>
  <c r="W125" i="145" s="1"/>
  <c r="W126" i="145" s="1"/>
  <c r="W127" i="145" s="1"/>
  <c r="W128" i="145" s="1"/>
  <c r="W129" i="145" s="1"/>
  <c r="W130" i="145" s="1"/>
  <c r="W131" i="145" s="1"/>
  <c r="W132" i="145" s="1"/>
  <c r="W133" i="145" s="1"/>
  <c r="W134" i="145" s="1"/>
  <c r="W135" i="145" s="1"/>
  <c r="W136" i="145" s="1"/>
  <c r="W137" i="145" s="1"/>
  <c r="W138" i="145" s="1"/>
  <c r="W139" i="145" s="1"/>
  <c r="W140" i="145" s="1"/>
  <c r="W141" i="145" s="1"/>
  <c r="W142" i="145" s="1"/>
  <c r="W143" i="145" s="1"/>
  <c r="W144" i="145" s="1"/>
  <c r="W145" i="145" s="1"/>
  <c r="W146" i="145" s="1"/>
  <c r="W147" i="145" s="1"/>
  <c r="W148" i="145" s="1"/>
  <c r="W149" i="145" s="1"/>
  <c r="W150" i="145" s="1"/>
  <c r="W151" i="145" s="1"/>
  <c r="W152" i="145" s="1"/>
  <c r="W153" i="145" s="1"/>
  <c r="W154" i="145" s="1"/>
  <c r="W155" i="145" s="1"/>
  <c r="W156" i="145" s="1"/>
  <c r="W157" i="145" s="1"/>
  <c r="W158" i="145" s="1"/>
  <c r="W159" i="145" s="1"/>
  <c r="W160" i="145" s="1"/>
  <c r="W161" i="145" s="1"/>
  <c r="W162" i="145" s="1"/>
  <c r="W163" i="145" s="1"/>
  <c r="W164" i="145" s="1"/>
  <c r="W165" i="145" s="1"/>
  <c r="W166" i="145" s="1"/>
  <c r="W167" i="145" s="1"/>
  <c r="W168" i="145" s="1"/>
  <c r="W169" i="145" s="1"/>
  <c r="W170" i="145" s="1"/>
  <c r="W171" i="145" s="1"/>
  <c r="W172" i="145" s="1"/>
  <c r="W173" i="145" s="1"/>
  <c r="W174" i="145" s="1"/>
  <c r="W175" i="145" s="1"/>
  <c r="W176" i="145" s="1"/>
  <c r="W177" i="145" s="1"/>
  <c r="W178" i="145" s="1"/>
  <c r="W179" i="145" s="1"/>
  <c r="W180" i="145" s="1"/>
  <c r="W181" i="145" s="1"/>
  <c r="W182" i="145" s="1"/>
  <c r="W183" i="145" s="1"/>
  <c r="W184" i="145" s="1"/>
  <c r="W185" i="145" s="1"/>
  <c r="W186" i="145" s="1"/>
  <c r="W187" i="145" s="1"/>
  <c r="W188" i="145" s="1"/>
  <c r="W189" i="145" s="1"/>
  <c r="W190" i="145" s="1"/>
  <c r="W191" i="145" s="1"/>
  <c r="W192" i="145" s="1"/>
  <c r="W193" i="145" s="1"/>
  <c r="W194" i="145" s="1"/>
  <c r="W195" i="145" s="1"/>
  <c r="W196" i="145" s="1"/>
  <c r="W197" i="145" s="1"/>
  <c r="W198" i="145" s="1"/>
  <c r="W199" i="145" s="1"/>
  <c r="W200" i="145" s="1"/>
  <c r="W201" i="145" s="1"/>
  <c r="W202" i="145" s="1"/>
  <c r="W203" i="145" s="1"/>
  <c r="W204" i="145" s="1"/>
  <c r="W205" i="145" s="1"/>
  <c r="W206" i="145" s="1"/>
  <c r="W207" i="145" s="1"/>
  <c r="W208" i="145" s="1"/>
  <c r="W209" i="145" s="1"/>
  <c r="W210" i="145" s="1"/>
  <c r="W211" i="145" s="1"/>
  <c r="W212" i="145" s="1"/>
  <c r="W213" i="145" s="1"/>
  <c r="W214" i="145" s="1"/>
  <c r="W215" i="145" s="1"/>
  <c r="W216" i="145" s="1"/>
  <c r="W217" i="145" s="1"/>
  <c r="W218" i="145" s="1"/>
  <c r="W219" i="145" s="1"/>
  <c r="W220" i="145" s="1"/>
  <c r="W221" i="145" s="1"/>
  <c r="W222" i="145" s="1"/>
  <c r="W223" i="145" s="1"/>
  <c r="W224" i="145" s="1"/>
  <c r="W225" i="145" s="1"/>
  <c r="W226" i="145" s="1"/>
  <c r="W227" i="145" s="1"/>
  <c r="W228" i="145" s="1"/>
  <c r="W229" i="145" s="1"/>
  <c r="W230" i="145" s="1"/>
  <c r="W231" i="145" s="1"/>
  <c r="W232" i="145" s="1"/>
  <c r="W233" i="145" s="1"/>
  <c r="W234" i="145" s="1"/>
  <c r="W235" i="145" s="1"/>
  <c r="W236" i="145" s="1"/>
  <c r="W237" i="145" s="1"/>
  <c r="W238" i="145" s="1"/>
  <c r="W239" i="145" s="1"/>
  <c r="W240" i="145" s="1"/>
  <c r="W241" i="145" s="1"/>
  <c r="W242" i="145" s="1"/>
  <c r="W243" i="145" s="1"/>
  <c r="W244" i="145" s="1"/>
  <c r="W245" i="145" s="1"/>
  <c r="W246" i="145" s="1"/>
  <c r="W247" i="145" s="1"/>
  <c r="W248" i="145" s="1"/>
  <c r="W249" i="145" s="1"/>
  <c r="W250" i="145" s="1"/>
  <c r="W251" i="145" s="1"/>
  <c r="W252" i="145" s="1"/>
  <c r="W253" i="145" s="1"/>
  <c r="W254" i="145" s="1"/>
  <c r="W255" i="145" s="1"/>
  <c r="W256" i="145" s="1"/>
  <c r="W257" i="145" s="1"/>
  <c r="W258" i="145" s="1"/>
  <c r="W259" i="145" s="1"/>
  <c r="W260" i="145" s="1"/>
  <c r="W261" i="145" s="1"/>
  <c r="W262" i="145" s="1"/>
  <c r="W263" i="145" s="1"/>
  <c r="W264" i="145" s="1"/>
  <c r="W265" i="145" s="1"/>
  <c r="W266" i="145" s="1"/>
  <c r="W267" i="145" s="1"/>
  <c r="W268" i="145" s="1"/>
  <c r="W269" i="145" s="1"/>
  <c r="W270" i="145" s="1"/>
  <c r="W271" i="145" s="1"/>
  <c r="W272" i="145" s="1"/>
  <c r="W273" i="145" s="1"/>
  <c r="W274" i="145" s="1"/>
  <c r="W275" i="145" s="1"/>
  <c r="W276" i="145" s="1"/>
  <c r="W277" i="145" s="1"/>
  <c r="W278" i="145" s="1"/>
  <c r="W279" i="145" s="1"/>
  <c r="W280" i="145" s="1"/>
  <c r="W281" i="145" s="1"/>
  <c r="W282" i="145" s="1"/>
  <c r="W283" i="145" s="1"/>
  <c r="W284" i="145" s="1"/>
  <c r="W285" i="145" s="1"/>
  <c r="W286" i="145" s="1"/>
  <c r="W287" i="145" s="1"/>
  <c r="W288" i="145" s="1"/>
  <c r="W289" i="145" s="1"/>
  <c r="W290" i="145" s="1"/>
  <c r="W291" i="145" s="1"/>
  <c r="W292" i="145" s="1"/>
  <c r="W293" i="145" s="1"/>
  <c r="W294" i="145" s="1"/>
  <c r="W295" i="145" s="1"/>
  <c r="W296" i="145" s="1"/>
  <c r="W297" i="145" s="1"/>
  <c r="W298" i="145" s="1"/>
  <c r="W299" i="145" s="1"/>
  <c r="W300" i="145" s="1"/>
  <c r="W301" i="145" s="1"/>
  <c r="W302" i="145" s="1"/>
  <c r="W303" i="145" s="1"/>
  <c r="W304" i="145" s="1"/>
  <c r="W305" i="145" s="1"/>
  <c r="W306" i="145" s="1"/>
  <c r="W307" i="145" s="1"/>
  <c r="W308" i="145" s="1"/>
  <c r="W309" i="145" s="1"/>
  <c r="W310" i="145" s="1"/>
  <c r="W311" i="145" s="1"/>
  <c r="W312" i="145" s="1"/>
  <c r="W313" i="145" s="1"/>
  <c r="W314" i="145" s="1"/>
  <c r="W315" i="145" s="1"/>
  <c r="W316" i="145" s="1"/>
  <c r="W317" i="145" s="1"/>
  <c r="W318" i="145" s="1"/>
  <c r="W319" i="145" s="1"/>
  <c r="W320" i="145" s="1"/>
  <c r="W321" i="145" s="1"/>
  <c r="W322" i="145" s="1"/>
  <c r="W323" i="145" s="1"/>
  <c r="W324" i="145" s="1"/>
  <c r="W325" i="145" s="1"/>
  <c r="W326" i="145" s="1"/>
  <c r="W327" i="145" s="1"/>
  <c r="W328" i="145" s="1"/>
  <c r="W329" i="145" s="1"/>
  <c r="W330" i="145" s="1"/>
  <c r="W331" i="145" s="1"/>
  <c r="W332" i="145" s="1"/>
  <c r="W333" i="145" s="1"/>
  <c r="T3" i="145"/>
  <c r="S2" i="145"/>
  <c r="U6" i="144"/>
  <c r="U7" i="144" s="1"/>
  <c r="U8" i="144" s="1"/>
  <c r="U9" i="144" s="1"/>
  <c r="U10" i="144" s="1"/>
  <c r="U11" i="144" s="1"/>
  <c r="U12" i="144" s="1"/>
  <c r="U13" i="144" s="1"/>
  <c r="U14" i="144" s="1"/>
  <c r="U15" i="144" s="1"/>
  <c r="U16" i="144" s="1"/>
  <c r="U17" i="144" s="1"/>
  <c r="U18" i="144" s="1"/>
  <c r="U19" i="144" s="1"/>
  <c r="U20" i="144" s="1"/>
  <c r="U21" i="144" s="1"/>
  <c r="U22" i="144" s="1"/>
  <c r="U23" i="144" s="1"/>
  <c r="U24" i="144" s="1"/>
  <c r="U25" i="144" s="1"/>
  <c r="U26" i="144" s="1"/>
  <c r="U27" i="144" s="1"/>
  <c r="U28" i="144" s="1"/>
  <c r="U29" i="144" s="1"/>
  <c r="U30" i="144" s="1"/>
  <c r="U31" i="144" s="1"/>
  <c r="U32" i="144" s="1"/>
  <c r="U33" i="144" s="1"/>
  <c r="U34" i="144" s="1"/>
  <c r="U35" i="144" s="1"/>
  <c r="U36" i="144" s="1"/>
  <c r="U37" i="144" s="1"/>
  <c r="U38" i="144" s="1"/>
  <c r="U39" i="144" s="1"/>
  <c r="U40" i="144" s="1"/>
  <c r="U41" i="144" s="1"/>
  <c r="U42" i="144" s="1"/>
  <c r="U43" i="144" s="1"/>
  <c r="U44" i="144" s="1"/>
  <c r="U45" i="144" s="1"/>
  <c r="U46" i="144" s="1"/>
  <c r="U47" i="144" s="1"/>
  <c r="U48" i="144" s="1"/>
  <c r="U49" i="144" s="1"/>
  <c r="U50" i="144" s="1"/>
  <c r="U51" i="144" s="1"/>
  <c r="U52" i="144" s="1"/>
  <c r="U53" i="144" s="1"/>
  <c r="U54" i="144" s="1"/>
  <c r="U55" i="144" s="1"/>
  <c r="U56" i="144" s="1"/>
  <c r="U57" i="144" s="1"/>
  <c r="U58" i="144" s="1"/>
  <c r="U59" i="144" s="1"/>
  <c r="U60" i="144" s="1"/>
  <c r="U61" i="144" s="1"/>
  <c r="U62" i="144" s="1"/>
  <c r="U63" i="144" s="1"/>
  <c r="U64" i="144" s="1"/>
  <c r="U65" i="144" s="1"/>
  <c r="U66" i="144" s="1"/>
  <c r="U67" i="144" s="1"/>
  <c r="U68" i="144" s="1"/>
  <c r="U69" i="144" s="1"/>
  <c r="U70" i="144" s="1"/>
  <c r="U71" i="144" s="1"/>
  <c r="U72" i="144" s="1"/>
  <c r="U73" i="144" s="1"/>
  <c r="U74" i="144" s="1"/>
  <c r="U75" i="144" s="1"/>
  <c r="U76" i="144" s="1"/>
  <c r="U77" i="144" s="1"/>
  <c r="U78" i="144" s="1"/>
  <c r="U79" i="144" s="1"/>
  <c r="U80" i="144" s="1"/>
  <c r="U81" i="144" s="1"/>
  <c r="U82" i="144" s="1"/>
  <c r="U83" i="144" s="1"/>
  <c r="U84" i="144" s="1"/>
  <c r="U85" i="144" s="1"/>
  <c r="U86" i="144" s="1"/>
  <c r="U87" i="144" s="1"/>
  <c r="U88" i="144" s="1"/>
  <c r="U89" i="144" s="1"/>
  <c r="U90" i="144" s="1"/>
  <c r="U91" i="144" s="1"/>
  <c r="U92" i="144" s="1"/>
  <c r="U93" i="144" s="1"/>
  <c r="U94" i="144" s="1"/>
  <c r="U95" i="144" s="1"/>
  <c r="U96" i="144" s="1"/>
  <c r="U97" i="144" s="1"/>
  <c r="U98" i="144" s="1"/>
  <c r="U99" i="144" s="1"/>
  <c r="U100" i="144" s="1"/>
  <c r="U101" i="144" s="1"/>
  <c r="U102" i="144" s="1"/>
  <c r="U103" i="144" s="1"/>
  <c r="U104" i="144" s="1"/>
  <c r="U105" i="144" s="1"/>
  <c r="U106" i="144" s="1"/>
  <c r="U107" i="144" s="1"/>
  <c r="U108" i="144" s="1"/>
  <c r="U109" i="144" s="1"/>
  <c r="U110" i="144" s="1"/>
  <c r="U111" i="144" s="1"/>
  <c r="U112" i="144" s="1"/>
  <c r="U113" i="144" s="1"/>
  <c r="U114" i="144" s="1"/>
  <c r="U115" i="144" s="1"/>
  <c r="U116" i="144" s="1"/>
  <c r="U117" i="144" s="1"/>
  <c r="U118" i="144" s="1"/>
  <c r="U119" i="144" s="1"/>
  <c r="U120" i="144" s="1"/>
  <c r="U121" i="144" s="1"/>
  <c r="U122" i="144" s="1"/>
  <c r="U123" i="144" s="1"/>
  <c r="U124" i="144" s="1"/>
  <c r="U125" i="144" s="1"/>
  <c r="U126" i="144" s="1"/>
  <c r="U127" i="144" s="1"/>
  <c r="U128" i="144" s="1"/>
  <c r="U129" i="144" s="1"/>
  <c r="U130" i="144" s="1"/>
  <c r="U131" i="144" s="1"/>
  <c r="U132" i="144" s="1"/>
  <c r="U133" i="144" s="1"/>
  <c r="U134" i="144" s="1"/>
  <c r="U135" i="144" s="1"/>
  <c r="U136" i="144" s="1"/>
  <c r="U137" i="144" s="1"/>
  <c r="U138" i="144" s="1"/>
  <c r="U139" i="144" s="1"/>
  <c r="U140" i="144" s="1"/>
  <c r="U141" i="144" s="1"/>
  <c r="U142" i="144" s="1"/>
  <c r="U143" i="144" s="1"/>
  <c r="U144" i="144" s="1"/>
  <c r="U145" i="144" s="1"/>
  <c r="U146" i="144" s="1"/>
  <c r="U147" i="144" s="1"/>
  <c r="U148" i="144" s="1"/>
  <c r="U149" i="144" s="1"/>
  <c r="U150" i="144" s="1"/>
  <c r="U151" i="144" s="1"/>
  <c r="U152" i="144" s="1"/>
  <c r="U153" i="144" s="1"/>
  <c r="U154" i="144" s="1"/>
  <c r="U155" i="144" s="1"/>
  <c r="U156" i="144" s="1"/>
  <c r="U157" i="144" s="1"/>
  <c r="U158" i="144" s="1"/>
  <c r="U159" i="144" s="1"/>
  <c r="U160" i="144" s="1"/>
  <c r="U161" i="144" s="1"/>
  <c r="U162" i="144" s="1"/>
  <c r="U163" i="144" s="1"/>
  <c r="U164" i="144" s="1"/>
  <c r="U165" i="144" s="1"/>
  <c r="U166" i="144" s="1"/>
  <c r="U167" i="144" s="1"/>
  <c r="U168" i="144" s="1"/>
  <c r="U169" i="144" s="1"/>
  <c r="U170" i="144" s="1"/>
  <c r="U171" i="144" s="1"/>
  <c r="U172" i="144" s="1"/>
  <c r="U173" i="144" s="1"/>
  <c r="U174" i="144" s="1"/>
  <c r="U175" i="144" s="1"/>
  <c r="U176" i="144" s="1"/>
  <c r="U177" i="144" s="1"/>
  <c r="U178" i="144" s="1"/>
  <c r="U179" i="144" s="1"/>
  <c r="U180" i="144" s="1"/>
  <c r="U181" i="144" s="1"/>
  <c r="U182" i="144" s="1"/>
  <c r="U183" i="144" s="1"/>
  <c r="U184" i="144" s="1"/>
  <c r="U185" i="144" s="1"/>
  <c r="U186" i="144" s="1"/>
  <c r="U187" i="144" s="1"/>
  <c r="U188" i="144" s="1"/>
  <c r="U189" i="144" s="1"/>
  <c r="U190" i="144" s="1"/>
  <c r="U191" i="144" s="1"/>
  <c r="U192" i="144" s="1"/>
  <c r="U193" i="144" s="1"/>
  <c r="U194" i="144" s="1"/>
  <c r="U195" i="144" s="1"/>
  <c r="U196" i="144" s="1"/>
  <c r="U197" i="144" s="1"/>
  <c r="U198" i="144" s="1"/>
  <c r="U199" i="144" s="1"/>
  <c r="U200" i="144" s="1"/>
  <c r="U201" i="144" s="1"/>
  <c r="U202" i="144" s="1"/>
  <c r="U203" i="144" s="1"/>
  <c r="U204" i="144" s="1"/>
  <c r="U205" i="144" s="1"/>
  <c r="U206" i="144" s="1"/>
  <c r="U207" i="144" s="1"/>
  <c r="U208" i="144" s="1"/>
  <c r="U209" i="144" s="1"/>
  <c r="U210" i="144" s="1"/>
  <c r="U211" i="144" s="1"/>
  <c r="U212" i="144" s="1"/>
  <c r="U213" i="144" s="1"/>
  <c r="U214" i="144" s="1"/>
  <c r="U215" i="144" s="1"/>
  <c r="U216" i="144" s="1"/>
  <c r="U217" i="144" s="1"/>
  <c r="U218" i="144" s="1"/>
  <c r="U219" i="144" s="1"/>
  <c r="U220" i="144" s="1"/>
  <c r="U221" i="144" s="1"/>
  <c r="U222" i="144" s="1"/>
  <c r="U223" i="144" s="1"/>
  <c r="U224" i="144" s="1"/>
  <c r="U225" i="144" s="1"/>
  <c r="U226" i="144" s="1"/>
  <c r="U227" i="144" s="1"/>
  <c r="U228" i="144" s="1"/>
  <c r="U229" i="144" s="1"/>
  <c r="U230" i="144" s="1"/>
  <c r="U231" i="144" s="1"/>
  <c r="U232" i="144" s="1"/>
  <c r="U233" i="144" s="1"/>
  <c r="U234" i="144" s="1"/>
  <c r="U235" i="144" s="1"/>
  <c r="U236" i="144" s="1"/>
  <c r="U237" i="144" s="1"/>
  <c r="U238" i="144" s="1"/>
  <c r="U239" i="144" s="1"/>
  <c r="U240" i="144" s="1"/>
  <c r="U241" i="144" s="1"/>
  <c r="U242" i="144" s="1"/>
  <c r="U243" i="144" s="1"/>
  <c r="U244" i="144" s="1"/>
  <c r="U245" i="144" s="1"/>
  <c r="U246" i="144" s="1"/>
  <c r="U247" i="144" s="1"/>
  <c r="U248" i="144" s="1"/>
  <c r="U249" i="144" s="1"/>
  <c r="U250" i="144" s="1"/>
  <c r="U251" i="144" s="1"/>
  <c r="U252" i="144" s="1"/>
  <c r="U253" i="144" s="1"/>
  <c r="U254" i="144" s="1"/>
  <c r="U255" i="144" s="1"/>
  <c r="U256" i="144" s="1"/>
  <c r="U257" i="144" s="1"/>
  <c r="U258" i="144" s="1"/>
  <c r="U259" i="144" s="1"/>
  <c r="U260" i="144" s="1"/>
  <c r="U261" i="144" s="1"/>
  <c r="U262" i="144" s="1"/>
  <c r="U263" i="144" s="1"/>
  <c r="U264" i="144" s="1"/>
  <c r="U265" i="144" s="1"/>
  <c r="U266" i="144" s="1"/>
  <c r="U267" i="144" s="1"/>
  <c r="U268" i="144" s="1"/>
  <c r="U269" i="144" s="1"/>
  <c r="U270" i="144" s="1"/>
  <c r="U271" i="144" s="1"/>
  <c r="U272" i="144" s="1"/>
  <c r="U273" i="144" s="1"/>
  <c r="U274" i="144" s="1"/>
  <c r="U275" i="144" s="1"/>
  <c r="U276" i="144" s="1"/>
  <c r="U277" i="144" s="1"/>
  <c r="U278" i="144" s="1"/>
  <c r="U279" i="144" s="1"/>
  <c r="U280" i="144" s="1"/>
  <c r="U281" i="144" s="1"/>
  <c r="U282" i="144" s="1"/>
  <c r="U283" i="144" s="1"/>
  <c r="U284" i="144" s="1"/>
  <c r="U285" i="144" s="1"/>
  <c r="U286" i="144" s="1"/>
  <c r="U287" i="144" s="1"/>
  <c r="U288" i="144" s="1"/>
  <c r="U289" i="144" s="1"/>
  <c r="U290" i="144" s="1"/>
  <c r="U291" i="144" s="1"/>
  <c r="U292" i="144" s="1"/>
  <c r="U293" i="144" s="1"/>
  <c r="U294" i="144" s="1"/>
  <c r="U295" i="144" s="1"/>
  <c r="U296" i="144" s="1"/>
  <c r="U297" i="144" s="1"/>
  <c r="U298" i="144" s="1"/>
  <c r="U299" i="144" s="1"/>
  <c r="U300" i="144" s="1"/>
  <c r="U301" i="144" s="1"/>
  <c r="U302" i="144" s="1"/>
  <c r="U303" i="144" s="1"/>
  <c r="U304" i="144" s="1"/>
  <c r="U305" i="144" s="1"/>
  <c r="U306" i="144" s="1"/>
  <c r="U307" i="144" s="1"/>
  <c r="U308" i="144" s="1"/>
  <c r="U309" i="144" s="1"/>
  <c r="U310" i="144" s="1"/>
  <c r="U311" i="144" s="1"/>
  <c r="U312" i="144" s="1"/>
  <c r="U313" i="144" s="1"/>
  <c r="U314" i="144" s="1"/>
  <c r="U315" i="144" s="1"/>
  <c r="U316" i="144" s="1"/>
  <c r="U317" i="144" s="1"/>
  <c r="U318" i="144" s="1"/>
  <c r="U319" i="144" s="1"/>
  <c r="U320" i="144" s="1"/>
  <c r="U321" i="144" s="1"/>
  <c r="U322" i="144" s="1"/>
  <c r="U323" i="144" s="1"/>
  <c r="U324" i="144" s="1"/>
  <c r="U325" i="144" s="1"/>
  <c r="U326" i="144" s="1"/>
  <c r="U327" i="144" s="1"/>
  <c r="U328" i="144" s="1"/>
  <c r="U329" i="144" s="1"/>
  <c r="U330" i="144" s="1"/>
  <c r="U331" i="144" s="1"/>
  <c r="U332" i="144" s="1"/>
  <c r="U333" i="144" s="1"/>
  <c r="X6" i="144"/>
  <c r="X7" i="144" s="1"/>
  <c r="X8" i="144" s="1"/>
  <c r="X9" i="144" s="1"/>
  <c r="X10" i="144" s="1"/>
  <c r="X11" i="144" s="1"/>
  <c r="X12" i="144" s="1"/>
  <c r="X13" i="144" s="1"/>
  <c r="X14" i="144" s="1"/>
  <c r="X15" i="144" s="1"/>
  <c r="X16" i="144" s="1"/>
  <c r="X17" i="144" s="1"/>
  <c r="X18" i="144" s="1"/>
  <c r="X19" i="144" s="1"/>
  <c r="X20" i="144" s="1"/>
  <c r="X21" i="144" s="1"/>
  <c r="X22" i="144" s="1"/>
  <c r="X23" i="144" s="1"/>
  <c r="X24" i="144" s="1"/>
  <c r="X25" i="144" s="1"/>
  <c r="X26" i="144" s="1"/>
  <c r="X27" i="144" s="1"/>
  <c r="X28" i="144" s="1"/>
  <c r="X29" i="144" s="1"/>
  <c r="X30" i="144" s="1"/>
  <c r="X31" i="144" s="1"/>
  <c r="X32" i="144" s="1"/>
  <c r="X33" i="144" s="1"/>
  <c r="X34" i="144" s="1"/>
  <c r="X35" i="144" s="1"/>
  <c r="X36" i="144" s="1"/>
  <c r="X37" i="144" s="1"/>
  <c r="X38" i="144" s="1"/>
  <c r="X39" i="144" s="1"/>
  <c r="X40" i="144" s="1"/>
  <c r="X41" i="144" s="1"/>
  <c r="X42" i="144" s="1"/>
  <c r="X43" i="144" s="1"/>
  <c r="X44" i="144" s="1"/>
  <c r="X45" i="144" s="1"/>
  <c r="X46" i="144" s="1"/>
  <c r="X47" i="144" s="1"/>
  <c r="X48" i="144" s="1"/>
  <c r="X49" i="144" s="1"/>
  <c r="X50" i="144" s="1"/>
  <c r="X51" i="144" s="1"/>
  <c r="X52" i="144" s="1"/>
  <c r="X53" i="144" s="1"/>
  <c r="X54" i="144" s="1"/>
  <c r="X55" i="144" s="1"/>
  <c r="X56" i="144" s="1"/>
  <c r="X57" i="144" s="1"/>
  <c r="X58" i="144" s="1"/>
  <c r="X59" i="144" s="1"/>
  <c r="X60" i="144" s="1"/>
  <c r="X61" i="144" s="1"/>
  <c r="X62" i="144" s="1"/>
  <c r="X63" i="144" s="1"/>
  <c r="X64" i="144" s="1"/>
  <c r="X65" i="144" s="1"/>
  <c r="X66" i="144" s="1"/>
  <c r="X67" i="144" s="1"/>
  <c r="X68" i="144" s="1"/>
  <c r="X69" i="144" s="1"/>
  <c r="X70" i="144" s="1"/>
  <c r="X71" i="144" s="1"/>
  <c r="X72" i="144" s="1"/>
  <c r="X73" i="144" s="1"/>
  <c r="X74" i="144" s="1"/>
  <c r="X75" i="144" s="1"/>
  <c r="X76" i="144" s="1"/>
  <c r="X77" i="144" s="1"/>
  <c r="X78" i="144" s="1"/>
  <c r="X79" i="144" s="1"/>
  <c r="X80" i="144" s="1"/>
  <c r="X81" i="144" s="1"/>
  <c r="X82" i="144" s="1"/>
  <c r="X83" i="144" s="1"/>
  <c r="X84" i="144" s="1"/>
  <c r="X85" i="144" s="1"/>
  <c r="X86" i="144" s="1"/>
  <c r="X87" i="144" s="1"/>
  <c r="X88" i="144" s="1"/>
  <c r="X89" i="144" s="1"/>
  <c r="X90" i="144" s="1"/>
  <c r="X91" i="144" s="1"/>
  <c r="X92" i="144" s="1"/>
  <c r="X93" i="144" s="1"/>
  <c r="X94" i="144" s="1"/>
  <c r="X95" i="144" s="1"/>
  <c r="X96" i="144" s="1"/>
  <c r="X97" i="144" s="1"/>
  <c r="X98" i="144" s="1"/>
  <c r="X99" i="144" s="1"/>
  <c r="X100" i="144" s="1"/>
  <c r="X101" i="144" s="1"/>
  <c r="X102" i="144" s="1"/>
  <c r="X103" i="144" s="1"/>
  <c r="X104" i="144" s="1"/>
  <c r="X105" i="144" s="1"/>
  <c r="X106" i="144" s="1"/>
  <c r="X107" i="144" s="1"/>
  <c r="X108" i="144" s="1"/>
  <c r="X109" i="144" s="1"/>
  <c r="X110" i="144" s="1"/>
  <c r="X111" i="144" s="1"/>
  <c r="X112" i="144" s="1"/>
  <c r="X113" i="144" s="1"/>
  <c r="X114" i="144" s="1"/>
  <c r="X115" i="144" s="1"/>
  <c r="X116" i="144" s="1"/>
  <c r="X117" i="144" s="1"/>
  <c r="X118" i="144" s="1"/>
  <c r="X119" i="144" s="1"/>
  <c r="X120" i="144" s="1"/>
  <c r="X121" i="144" s="1"/>
  <c r="X122" i="144" s="1"/>
  <c r="X123" i="144" s="1"/>
  <c r="X124" i="144" s="1"/>
  <c r="X125" i="144" s="1"/>
  <c r="X126" i="144" s="1"/>
  <c r="X127" i="144" s="1"/>
  <c r="X128" i="144" s="1"/>
  <c r="X129" i="144" s="1"/>
  <c r="X130" i="144" s="1"/>
  <c r="X131" i="144" s="1"/>
  <c r="X132" i="144" s="1"/>
  <c r="X133" i="144" s="1"/>
  <c r="X134" i="144" s="1"/>
  <c r="X135" i="144" s="1"/>
  <c r="X136" i="144" s="1"/>
  <c r="X137" i="144" s="1"/>
  <c r="X138" i="144" s="1"/>
  <c r="X139" i="144" s="1"/>
  <c r="X140" i="144" s="1"/>
  <c r="X141" i="144" s="1"/>
  <c r="X142" i="144" s="1"/>
  <c r="X143" i="144" s="1"/>
  <c r="X144" i="144" s="1"/>
  <c r="X145" i="144" s="1"/>
  <c r="X146" i="144" s="1"/>
  <c r="X147" i="144" s="1"/>
  <c r="X148" i="144" s="1"/>
  <c r="X149" i="144" s="1"/>
  <c r="X150" i="144" s="1"/>
  <c r="X151" i="144" s="1"/>
  <c r="X152" i="144" s="1"/>
  <c r="X153" i="144" s="1"/>
  <c r="X154" i="144" s="1"/>
  <c r="X155" i="144" s="1"/>
  <c r="X156" i="144" s="1"/>
  <c r="X157" i="144" s="1"/>
  <c r="X158" i="144" s="1"/>
  <c r="X159" i="144" s="1"/>
  <c r="X160" i="144" s="1"/>
  <c r="X161" i="144" s="1"/>
  <c r="X162" i="144" s="1"/>
  <c r="X163" i="144" s="1"/>
  <c r="X164" i="144" s="1"/>
  <c r="X165" i="144" s="1"/>
  <c r="X166" i="144" s="1"/>
  <c r="X167" i="144" s="1"/>
  <c r="X168" i="144" s="1"/>
  <c r="X169" i="144" s="1"/>
  <c r="X170" i="144" s="1"/>
  <c r="X171" i="144" s="1"/>
  <c r="X172" i="144" s="1"/>
  <c r="X173" i="144" s="1"/>
  <c r="X174" i="144" s="1"/>
  <c r="X175" i="144" s="1"/>
  <c r="X176" i="144" s="1"/>
  <c r="X177" i="144" s="1"/>
  <c r="X178" i="144" s="1"/>
  <c r="X179" i="144" s="1"/>
  <c r="X180" i="144" s="1"/>
  <c r="X181" i="144" s="1"/>
  <c r="X182" i="144" s="1"/>
  <c r="X183" i="144" s="1"/>
  <c r="X184" i="144" s="1"/>
  <c r="X185" i="144" s="1"/>
  <c r="X186" i="144" s="1"/>
  <c r="X187" i="144" s="1"/>
  <c r="X188" i="144" s="1"/>
  <c r="X189" i="144" s="1"/>
  <c r="X190" i="144" s="1"/>
  <c r="X191" i="144" s="1"/>
  <c r="X192" i="144" s="1"/>
  <c r="X193" i="144" s="1"/>
  <c r="X194" i="144" s="1"/>
  <c r="X195" i="144" s="1"/>
  <c r="X196" i="144" s="1"/>
  <c r="X197" i="144" s="1"/>
  <c r="X198" i="144" s="1"/>
  <c r="X199" i="144" s="1"/>
  <c r="X200" i="144" s="1"/>
  <c r="X201" i="144" s="1"/>
  <c r="X202" i="144" s="1"/>
  <c r="X203" i="144" s="1"/>
  <c r="X204" i="144" s="1"/>
  <c r="X205" i="144" s="1"/>
  <c r="X206" i="144" s="1"/>
  <c r="X207" i="144" s="1"/>
  <c r="X208" i="144" s="1"/>
  <c r="X209" i="144" s="1"/>
  <c r="X210" i="144" s="1"/>
  <c r="X211" i="144" s="1"/>
  <c r="X212" i="144" s="1"/>
  <c r="X213" i="144" s="1"/>
  <c r="X214" i="144" s="1"/>
  <c r="X215" i="144" s="1"/>
  <c r="X216" i="144" s="1"/>
  <c r="X217" i="144" s="1"/>
  <c r="X218" i="144" s="1"/>
  <c r="X219" i="144" s="1"/>
  <c r="X220" i="144" s="1"/>
  <c r="X221" i="144" s="1"/>
  <c r="X222" i="144" s="1"/>
  <c r="X223" i="144" s="1"/>
  <c r="X224" i="144" s="1"/>
  <c r="X225" i="144" s="1"/>
  <c r="X226" i="144" s="1"/>
  <c r="X227" i="144" s="1"/>
  <c r="X228" i="144" s="1"/>
  <c r="X229" i="144" s="1"/>
  <c r="X230" i="144" s="1"/>
  <c r="X231" i="144" s="1"/>
  <c r="X232" i="144" s="1"/>
  <c r="X233" i="144" s="1"/>
  <c r="X234" i="144" s="1"/>
  <c r="X235" i="144" s="1"/>
  <c r="X236" i="144" s="1"/>
  <c r="X237" i="144" s="1"/>
  <c r="X238" i="144" s="1"/>
  <c r="X239" i="144" s="1"/>
  <c r="X240" i="144" s="1"/>
  <c r="X241" i="144" s="1"/>
  <c r="X242" i="144" s="1"/>
  <c r="X243" i="144" s="1"/>
  <c r="X244" i="144" s="1"/>
  <c r="X245" i="144" s="1"/>
  <c r="X246" i="144" s="1"/>
  <c r="X247" i="144" s="1"/>
  <c r="X248" i="144" s="1"/>
  <c r="X249" i="144" s="1"/>
  <c r="X250" i="144" s="1"/>
  <c r="X251" i="144" s="1"/>
  <c r="X252" i="144" s="1"/>
  <c r="X253" i="144" s="1"/>
  <c r="X254" i="144" s="1"/>
  <c r="X255" i="144" s="1"/>
  <c r="X256" i="144" s="1"/>
  <c r="X257" i="144" s="1"/>
  <c r="X258" i="144" s="1"/>
  <c r="X259" i="144" s="1"/>
  <c r="X260" i="144" s="1"/>
  <c r="X261" i="144" s="1"/>
  <c r="X262" i="144" s="1"/>
  <c r="X263" i="144" s="1"/>
  <c r="X264" i="144" s="1"/>
  <c r="X265" i="144" s="1"/>
  <c r="X266" i="144" s="1"/>
  <c r="X267" i="144" s="1"/>
  <c r="X268" i="144" s="1"/>
  <c r="X269" i="144" s="1"/>
  <c r="X270" i="144" s="1"/>
  <c r="X271" i="144" s="1"/>
  <c r="X272" i="144" s="1"/>
  <c r="X273" i="144" s="1"/>
  <c r="X274" i="144" s="1"/>
  <c r="X275" i="144" s="1"/>
  <c r="X276" i="144" s="1"/>
  <c r="X277" i="144" s="1"/>
  <c r="X278" i="144" s="1"/>
  <c r="X279" i="144" s="1"/>
  <c r="X280" i="144" s="1"/>
  <c r="X281" i="144" s="1"/>
  <c r="X282" i="144" s="1"/>
  <c r="X283" i="144" s="1"/>
  <c r="X284" i="144" s="1"/>
  <c r="X285" i="144" s="1"/>
  <c r="X286" i="144" s="1"/>
  <c r="X287" i="144" s="1"/>
  <c r="X288" i="144" s="1"/>
  <c r="X289" i="144" s="1"/>
  <c r="X290" i="144" s="1"/>
  <c r="X291" i="144" s="1"/>
  <c r="X292" i="144" s="1"/>
  <c r="X293" i="144" s="1"/>
  <c r="X294" i="144" s="1"/>
  <c r="X295" i="144" s="1"/>
  <c r="X296" i="144" s="1"/>
  <c r="X297" i="144" s="1"/>
  <c r="X298" i="144" s="1"/>
  <c r="X299" i="144" s="1"/>
  <c r="X300" i="144" s="1"/>
  <c r="X301" i="144" s="1"/>
  <c r="X302" i="144" s="1"/>
  <c r="X303" i="144" s="1"/>
  <c r="X304" i="144" s="1"/>
  <c r="X305" i="144" s="1"/>
  <c r="X306" i="144" s="1"/>
  <c r="X307" i="144" s="1"/>
  <c r="X308" i="144" s="1"/>
  <c r="X309" i="144" s="1"/>
  <c r="X310" i="144" s="1"/>
  <c r="X311" i="144" s="1"/>
  <c r="X312" i="144" s="1"/>
  <c r="X313" i="144" s="1"/>
  <c r="X314" i="144" s="1"/>
  <c r="X315" i="144" s="1"/>
  <c r="X316" i="144" s="1"/>
  <c r="X317" i="144" s="1"/>
  <c r="X318" i="144" s="1"/>
  <c r="X319" i="144" s="1"/>
  <c r="X320" i="144" s="1"/>
  <c r="X321" i="144" s="1"/>
  <c r="X322" i="144" s="1"/>
  <c r="X323" i="144" s="1"/>
  <c r="X324" i="144" s="1"/>
  <c r="X325" i="144" s="1"/>
  <c r="X326" i="144" s="1"/>
  <c r="X327" i="144" s="1"/>
  <c r="X328" i="144" s="1"/>
  <c r="X329" i="144" s="1"/>
  <c r="X330" i="144" s="1"/>
  <c r="X331" i="144" s="1"/>
  <c r="X332" i="144" s="1"/>
  <c r="X333" i="144" s="1"/>
  <c r="V4" i="144"/>
  <c r="V5" i="144" s="1"/>
  <c r="V6" i="144" s="1"/>
  <c r="V7" i="144" s="1"/>
  <c r="V8" i="144" s="1"/>
  <c r="V9" i="144" s="1"/>
  <c r="V10" i="144" s="1"/>
  <c r="V11" i="144" s="1"/>
  <c r="V12" i="144" s="1"/>
  <c r="V13" i="144" s="1"/>
  <c r="V14" i="144" s="1"/>
  <c r="V15" i="144" s="1"/>
  <c r="V16" i="144" s="1"/>
  <c r="V17" i="144" s="1"/>
  <c r="V18" i="144" s="1"/>
  <c r="V19" i="144" s="1"/>
  <c r="V20" i="144" s="1"/>
  <c r="V21" i="144" s="1"/>
  <c r="V22" i="144" s="1"/>
  <c r="V23" i="144" s="1"/>
  <c r="V24" i="144" s="1"/>
  <c r="V25" i="144" s="1"/>
  <c r="V26" i="144" s="1"/>
  <c r="V27" i="144" s="1"/>
  <c r="V28" i="144" s="1"/>
  <c r="V29" i="144" s="1"/>
  <c r="V30" i="144" s="1"/>
  <c r="V31" i="144" s="1"/>
  <c r="V32" i="144" s="1"/>
  <c r="V33" i="144" s="1"/>
  <c r="V34" i="144" s="1"/>
  <c r="V35" i="144" s="1"/>
  <c r="V36" i="144" s="1"/>
  <c r="V37" i="144" s="1"/>
  <c r="V38" i="144" s="1"/>
  <c r="V39" i="144" s="1"/>
  <c r="V40" i="144" s="1"/>
  <c r="V41" i="144" s="1"/>
  <c r="V42" i="144" s="1"/>
  <c r="V43" i="144" s="1"/>
  <c r="V44" i="144" s="1"/>
  <c r="V45" i="144" s="1"/>
  <c r="V46" i="144" s="1"/>
  <c r="V47" i="144" s="1"/>
  <c r="V48" i="144" s="1"/>
  <c r="V49" i="144" s="1"/>
  <c r="V50" i="144" s="1"/>
  <c r="V51" i="144" s="1"/>
  <c r="V52" i="144" s="1"/>
  <c r="V53" i="144" s="1"/>
  <c r="V54" i="144" s="1"/>
  <c r="V55" i="144" s="1"/>
  <c r="V56" i="144" s="1"/>
  <c r="V57" i="144" s="1"/>
  <c r="V58" i="144" s="1"/>
  <c r="V59" i="144" s="1"/>
  <c r="V60" i="144" s="1"/>
  <c r="V61" i="144" s="1"/>
  <c r="V62" i="144" s="1"/>
  <c r="V63" i="144" s="1"/>
  <c r="V64" i="144" s="1"/>
  <c r="V65" i="144" s="1"/>
  <c r="V66" i="144" s="1"/>
  <c r="V67" i="144" s="1"/>
  <c r="V68" i="144" s="1"/>
  <c r="V69" i="144" s="1"/>
  <c r="V70" i="144" s="1"/>
  <c r="V71" i="144" s="1"/>
  <c r="V72" i="144" s="1"/>
  <c r="V73" i="144" s="1"/>
  <c r="V74" i="144" s="1"/>
  <c r="V75" i="144" s="1"/>
  <c r="V76" i="144" s="1"/>
  <c r="V77" i="144" s="1"/>
  <c r="V78" i="144" s="1"/>
  <c r="V79" i="144" s="1"/>
  <c r="V80" i="144" s="1"/>
  <c r="V81" i="144" s="1"/>
  <c r="V82" i="144" s="1"/>
  <c r="V83" i="144" s="1"/>
  <c r="V84" i="144" s="1"/>
  <c r="V85" i="144" s="1"/>
  <c r="V86" i="144" s="1"/>
  <c r="V87" i="144" s="1"/>
  <c r="V88" i="144" s="1"/>
  <c r="V89" i="144" s="1"/>
  <c r="V90" i="144" s="1"/>
  <c r="V91" i="144" s="1"/>
  <c r="V92" i="144" s="1"/>
  <c r="V93" i="144" s="1"/>
  <c r="V94" i="144" s="1"/>
  <c r="V95" i="144" s="1"/>
  <c r="V96" i="144" s="1"/>
  <c r="V97" i="144" s="1"/>
  <c r="V98" i="144" s="1"/>
  <c r="V99" i="144" s="1"/>
  <c r="V100" i="144" s="1"/>
  <c r="V101" i="144" s="1"/>
  <c r="V102" i="144" s="1"/>
  <c r="V103" i="144" s="1"/>
  <c r="V104" i="144" s="1"/>
  <c r="V105" i="144" s="1"/>
  <c r="V106" i="144" s="1"/>
  <c r="V107" i="144" s="1"/>
  <c r="V108" i="144" s="1"/>
  <c r="V109" i="144" s="1"/>
  <c r="V110" i="144" s="1"/>
  <c r="V111" i="144" s="1"/>
  <c r="V112" i="144" s="1"/>
  <c r="V113" i="144" s="1"/>
  <c r="V114" i="144" s="1"/>
  <c r="V115" i="144" s="1"/>
  <c r="V116" i="144" s="1"/>
  <c r="V117" i="144" s="1"/>
  <c r="V118" i="144" s="1"/>
  <c r="V119" i="144" s="1"/>
  <c r="V120" i="144" s="1"/>
  <c r="V121" i="144" s="1"/>
  <c r="V122" i="144" s="1"/>
  <c r="V123" i="144" s="1"/>
  <c r="V124" i="144" s="1"/>
  <c r="V125" i="144" s="1"/>
  <c r="V126" i="144" s="1"/>
  <c r="V127" i="144" s="1"/>
  <c r="V128" i="144" s="1"/>
  <c r="V129" i="144" s="1"/>
  <c r="V130" i="144" s="1"/>
  <c r="V131" i="144" s="1"/>
  <c r="V132" i="144" s="1"/>
  <c r="V133" i="144" s="1"/>
  <c r="V134" i="144" s="1"/>
  <c r="V135" i="144" s="1"/>
  <c r="V136" i="144" s="1"/>
  <c r="V137" i="144" s="1"/>
  <c r="V138" i="144" s="1"/>
  <c r="V139" i="144" s="1"/>
  <c r="V140" i="144" s="1"/>
  <c r="V141" i="144" s="1"/>
  <c r="V142" i="144" s="1"/>
  <c r="V143" i="144" s="1"/>
  <c r="V144" i="144" s="1"/>
  <c r="V145" i="144" s="1"/>
  <c r="V146" i="144" s="1"/>
  <c r="V147" i="144" s="1"/>
  <c r="V148" i="144" s="1"/>
  <c r="V149" i="144" s="1"/>
  <c r="V150" i="144" s="1"/>
  <c r="V151" i="144" s="1"/>
  <c r="V152" i="144" s="1"/>
  <c r="V153" i="144" s="1"/>
  <c r="V154" i="144" s="1"/>
  <c r="V155" i="144" s="1"/>
  <c r="V156" i="144" s="1"/>
  <c r="V157" i="144" s="1"/>
  <c r="V158" i="144" s="1"/>
  <c r="V159" i="144" s="1"/>
  <c r="V160" i="144" s="1"/>
  <c r="V161" i="144" s="1"/>
  <c r="V162" i="144" s="1"/>
  <c r="V163" i="144" s="1"/>
  <c r="V164" i="144" s="1"/>
  <c r="V165" i="144" s="1"/>
  <c r="V166" i="144" s="1"/>
  <c r="V167" i="144" s="1"/>
  <c r="V168" i="144" s="1"/>
  <c r="V169" i="144" s="1"/>
  <c r="V170" i="144" s="1"/>
  <c r="V171" i="144" s="1"/>
  <c r="V172" i="144" s="1"/>
  <c r="V173" i="144" s="1"/>
  <c r="V174" i="144" s="1"/>
  <c r="V175" i="144" s="1"/>
  <c r="V176" i="144" s="1"/>
  <c r="V177" i="144" s="1"/>
  <c r="V178" i="144" s="1"/>
  <c r="V179" i="144" s="1"/>
  <c r="V180" i="144" s="1"/>
  <c r="V181" i="144" s="1"/>
  <c r="V182" i="144" s="1"/>
  <c r="V183" i="144" s="1"/>
  <c r="V184" i="144" s="1"/>
  <c r="V185" i="144" s="1"/>
  <c r="V186" i="144" s="1"/>
  <c r="V187" i="144" s="1"/>
  <c r="V188" i="144" s="1"/>
  <c r="V189" i="144" s="1"/>
  <c r="V190" i="144" s="1"/>
  <c r="V191" i="144" s="1"/>
  <c r="V192" i="144" s="1"/>
  <c r="V193" i="144" s="1"/>
  <c r="V194" i="144" s="1"/>
  <c r="V195" i="144" s="1"/>
  <c r="V196" i="144" s="1"/>
  <c r="V197" i="144" s="1"/>
  <c r="V198" i="144" s="1"/>
  <c r="V199" i="144" s="1"/>
  <c r="V200" i="144" s="1"/>
  <c r="V201" i="144" s="1"/>
  <c r="V202" i="144" s="1"/>
  <c r="V203" i="144" s="1"/>
  <c r="V204" i="144" s="1"/>
  <c r="V205" i="144" s="1"/>
  <c r="V206" i="144" s="1"/>
  <c r="V207" i="144" s="1"/>
  <c r="V208" i="144" s="1"/>
  <c r="V209" i="144" s="1"/>
  <c r="V210" i="144" s="1"/>
  <c r="V211" i="144" s="1"/>
  <c r="V212" i="144" s="1"/>
  <c r="V213" i="144" s="1"/>
  <c r="V214" i="144" s="1"/>
  <c r="V215" i="144" s="1"/>
  <c r="V216" i="144" s="1"/>
  <c r="V217" i="144" s="1"/>
  <c r="V218" i="144" s="1"/>
  <c r="V219" i="144" s="1"/>
  <c r="V220" i="144" s="1"/>
  <c r="V221" i="144" s="1"/>
  <c r="V222" i="144" s="1"/>
  <c r="V223" i="144" s="1"/>
  <c r="V224" i="144" s="1"/>
  <c r="V225" i="144" s="1"/>
  <c r="V226" i="144" s="1"/>
  <c r="V227" i="144" s="1"/>
  <c r="V228" i="144" s="1"/>
  <c r="V229" i="144" s="1"/>
  <c r="V230" i="144" s="1"/>
  <c r="V231" i="144" s="1"/>
  <c r="V232" i="144" s="1"/>
  <c r="V233" i="144" s="1"/>
  <c r="V234" i="144" s="1"/>
  <c r="V235" i="144" s="1"/>
  <c r="V236" i="144" s="1"/>
  <c r="V237" i="144" s="1"/>
  <c r="V238" i="144" s="1"/>
  <c r="V239" i="144" s="1"/>
  <c r="V240" i="144" s="1"/>
  <c r="V241" i="144" s="1"/>
  <c r="V242" i="144" s="1"/>
  <c r="V243" i="144" s="1"/>
  <c r="V244" i="144" s="1"/>
  <c r="V245" i="144" s="1"/>
  <c r="V246" i="144" s="1"/>
  <c r="V247" i="144" s="1"/>
  <c r="V248" i="144" s="1"/>
  <c r="V249" i="144" s="1"/>
  <c r="V250" i="144" s="1"/>
  <c r="V251" i="144" s="1"/>
  <c r="V252" i="144" s="1"/>
  <c r="V253" i="144" s="1"/>
  <c r="V254" i="144" s="1"/>
  <c r="V255" i="144" s="1"/>
  <c r="V256" i="144" s="1"/>
  <c r="V257" i="144" s="1"/>
  <c r="V258" i="144" s="1"/>
  <c r="V259" i="144" s="1"/>
  <c r="V260" i="144" s="1"/>
  <c r="V261" i="144" s="1"/>
  <c r="V262" i="144" s="1"/>
  <c r="V263" i="144" s="1"/>
  <c r="V264" i="144" s="1"/>
  <c r="V265" i="144" s="1"/>
  <c r="V266" i="144" s="1"/>
  <c r="V267" i="144" s="1"/>
  <c r="V268" i="144" s="1"/>
  <c r="V269" i="144" s="1"/>
  <c r="V270" i="144" s="1"/>
  <c r="V271" i="144" s="1"/>
  <c r="V272" i="144" s="1"/>
  <c r="V273" i="144" s="1"/>
  <c r="V274" i="144" s="1"/>
  <c r="V275" i="144" s="1"/>
  <c r="V276" i="144" s="1"/>
  <c r="V277" i="144" s="1"/>
  <c r="V278" i="144" s="1"/>
  <c r="V279" i="144" s="1"/>
  <c r="V280" i="144" s="1"/>
  <c r="V281" i="144" s="1"/>
  <c r="V282" i="144" s="1"/>
  <c r="V283" i="144" s="1"/>
  <c r="V284" i="144" s="1"/>
  <c r="V285" i="144" s="1"/>
  <c r="V286" i="144" s="1"/>
  <c r="V287" i="144" s="1"/>
  <c r="V288" i="144" s="1"/>
  <c r="V289" i="144" s="1"/>
  <c r="V290" i="144" s="1"/>
  <c r="V291" i="144" s="1"/>
  <c r="V292" i="144" s="1"/>
  <c r="V293" i="144" s="1"/>
  <c r="V294" i="144" s="1"/>
  <c r="V295" i="144" s="1"/>
  <c r="V296" i="144" s="1"/>
  <c r="V297" i="144" s="1"/>
  <c r="V298" i="144" s="1"/>
  <c r="V299" i="144" s="1"/>
  <c r="V300" i="144" s="1"/>
  <c r="V301" i="144" s="1"/>
  <c r="V302" i="144" s="1"/>
  <c r="V303" i="144" s="1"/>
  <c r="V304" i="144" s="1"/>
  <c r="V305" i="144" s="1"/>
  <c r="V306" i="144" s="1"/>
  <c r="V307" i="144" s="1"/>
  <c r="V308" i="144" s="1"/>
  <c r="V309" i="144" s="1"/>
  <c r="V310" i="144" s="1"/>
  <c r="V311" i="144" s="1"/>
  <c r="V312" i="144" s="1"/>
  <c r="V313" i="144" s="1"/>
  <c r="V314" i="144" s="1"/>
  <c r="V315" i="144" s="1"/>
  <c r="V316" i="144" s="1"/>
  <c r="V317" i="144" s="1"/>
  <c r="V318" i="144" s="1"/>
  <c r="V319" i="144" s="1"/>
  <c r="V320" i="144" s="1"/>
  <c r="V321" i="144" s="1"/>
  <c r="V322" i="144" s="1"/>
  <c r="V323" i="144" s="1"/>
  <c r="V324" i="144" s="1"/>
  <c r="V325" i="144" s="1"/>
  <c r="V326" i="144" s="1"/>
  <c r="V327" i="144" s="1"/>
  <c r="V328" i="144" s="1"/>
  <c r="V329" i="144" s="1"/>
  <c r="V330" i="144" s="1"/>
  <c r="V331" i="144" s="1"/>
  <c r="V332" i="144" s="1"/>
  <c r="V333" i="144" s="1"/>
  <c r="S2" i="144"/>
  <c r="S3" i="144"/>
  <c r="T4" i="144"/>
  <c r="V3" i="143"/>
  <c r="V4" i="143" s="1"/>
  <c r="V5" i="143" s="1"/>
  <c r="V6" i="143" s="1"/>
  <c r="V7" i="143" s="1"/>
  <c r="V8" i="143" s="1"/>
  <c r="V9" i="143" s="1"/>
  <c r="V10" i="143" s="1"/>
  <c r="V11" i="143" s="1"/>
  <c r="V12" i="143" s="1"/>
  <c r="V13" i="143" s="1"/>
  <c r="V14" i="143" s="1"/>
  <c r="V15" i="143" s="1"/>
  <c r="V16" i="143" s="1"/>
  <c r="V17" i="143" s="1"/>
  <c r="V18" i="143" s="1"/>
  <c r="V19" i="143" s="1"/>
  <c r="V20" i="143" s="1"/>
  <c r="V21" i="143" s="1"/>
  <c r="V22" i="143" s="1"/>
  <c r="V23" i="143" s="1"/>
  <c r="V24" i="143" s="1"/>
  <c r="V25" i="143" s="1"/>
  <c r="V26" i="143" s="1"/>
  <c r="V27" i="143" s="1"/>
  <c r="V28" i="143" s="1"/>
  <c r="V29" i="143" s="1"/>
  <c r="V30" i="143" s="1"/>
  <c r="V31" i="143" s="1"/>
  <c r="V32" i="143" s="1"/>
  <c r="V33" i="143" s="1"/>
  <c r="V34" i="143" s="1"/>
  <c r="V35" i="143" s="1"/>
  <c r="V36" i="143" s="1"/>
  <c r="V37" i="143" s="1"/>
  <c r="V38" i="143" s="1"/>
  <c r="V39" i="143" s="1"/>
  <c r="V40" i="143" s="1"/>
  <c r="V41" i="143" s="1"/>
  <c r="V42" i="143" s="1"/>
  <c r="V43" i="143" s="1"/>
  <c r="V44" i="143" s="1"/>
  <c r="V45" i="143" s="1"/>
  <c r="V46" i="143" s="1"/>
  <c r="V47" i="143" s="1"/>
  <c r="V48" i="143" s="1"/>
  <c r="V49" i="143" s="1"/>
  <c r="V50" i="143" s="1"/>
  <c r="V51" i="143" s="1"/>
  <c r="V52" i="143" s="1"/>
  <c r="V53" i="143" s="1"/>
  <c r="V54" i="143" s="1"/>
  <c r="V55" i="143" s="1"/>
  <c r="V56" i="143" s="1"/>
  <c r="V57" i="143" s="1"/>
  <c r="V58" i="143" s="1"/>
  <c r="V59" i="143" s="1"/>
  <c r="V60" i="143" s="1"/>
  <c r="V61" i="143" s="1"/>
  <c r="V62" i="143" s="1"/>
  <c r="V63" i="143" s="1"/>
  <c r="V64" i="143" s="1"/>
  <c r="V65" i="143" s="1"/>
  <c r="V66" i="143" s="1"/>
  <c r="V67" i="143" s="1"/>
  <c r="V68" i="143" s="1"/>
  <c r="V69" i="143" s="1"/>
  <c r="V70" i="143" s="1"/>
  <c r="V71" i="143" s="1"/>
  <c r="V72" i="143" s="1"/>
  <c r="V73" i="143" s="1"/>
  <c r="V74" i="143" s="1"/>
  <c r="V75" i="143" s="1"/>
  <c r="V76" i="143" s="1"/>
  <c r="V77" i="143" s="1"/>
  <c r="V78" i="143" s="1"/>
  <c r="V79" i="143" s="1"/>
  <c r="V80" i="143" s="1"/>
  <c r="V81" i="143" s="1"/>
  <c r="V82" i="143" s="1"/>
  <c r="V83" i="143" s="1"/>
  <c r="V84" i="143" s="1"/>
  <c r="V85" i="143" s="1"/>
  <c r="V86" i="143" s="1"/>
  <c r="V87" i="143" s="1"/>
  <c r="V88" i="143" s="1"/>
  <c r="V89" i="143" s="1"/>
  <c r="V90" i="143" s="1"/>
  <c r="V91" i="143" s="1"/>
  <c r="V92" i="143" s="1"/>
  <c r="V93" i="143" s="1"/>
  <c r="V94" i="143" s="1"/>
  <c r="V95" i="143" s="1"/>
  <c r="V96" i="143" s="1"/>
  <c r="V97" i="143" s="1"/>
  <c r="V98" i="143" s="1"/>
  <c r="V99" i="143" s="1"/>
  <c r="V100" i="143" s="1"/>
  <c r="V101" i="143" s="1"/>
  <c r="V102" i="143" s="1"/>
  <c r="V103" i="143" s="1"/>
  <c r="V104" i="143" s="1"/>
  <c r="V105" i="143" s="1"/>
  <c r="V106" i="143" s="1"/>
  <c r="V107" i="143" s="1"/>
  <c r="V108" i="143" s="1"/>
  <c r="V109" i="143" s="1"/>
  <c r="V110" i="143" s="1"/>
  <c r="V111" i="143" s="1"/>
  <c r="V112" i="143" s="1"/>
  <c r="V113" i="143" s="1"/>
  <c r="V114" i="143" s="1"/>
  <c r="V115" i="143" s="1"/>
  <c r="V116" i="143" s="1"/>
  <c r="V117" i="143" s="1"/>
  <c r="V118" i="143" s="1"/>
  <c r="V119" i="143" s="1"/>
  <c r="V120" i="143" s="1"/>
  <c r="V121" i="143" s="1"/>
  <c r="V122" i="143" s="1"/>
  <c r="V123" i="143" s="1"/>
  <c r="V124" i="143" s="1"/>
  <c r="V125" i="143" s="1"/>
  <c r="V126" i="143" s="1"/>
  <c r="V127" i="143" s="1"/>
  <c r="V128" i="143" s="1"/>
  <c r="V129" i="143" s="1"/>
  <c r="V130" i="143" s="1"/>
  <c r="V131" i="143" s="1"/>
  <c r="V132" i="143" s="1"/>
  <c r="V133" i="143" s="1"/>
  <c r="V134" i="143" s="1"/>
  <c r="V135" i="143" s="1"/>
  <c r="V136" i="143" s="1"/>
  <c r="V137" i="143" s="1"/>
  <c r="V138" i="143" s="1"/>
  <c r="V139" i="143" s="1"/>
  <c r="V140" i="143" s="1"/>
  <c r="V141" i="143" s="1"/>
  <c r="V142" i="143" s="1"/>
  <c r="V143" i="143" s="1"/>
  <c r="V144" i="143" s="1"/>
  <c r="V145" i="143" s="1"/>
  <c r="V146" i="143" s="1"/>
  <c r="V147" i="143" s="1"/>
  <c r="V148" i="143" s="1"/>
  <c r="V149" i="143" s="1"/>
  <c r="V150" i="143" s="1"/>
  <c r="V151" i="143" s="1"/>
  <c r="V152" i="143" s="1"/>
  <c r="V153" i="143" s="1"/>
  <c r="V154" i="143" s="1"/>
  <c r="V155" i="143" s="1"/>
  <c r="V156" i="143" s="1"/>
  <c r="V157" i="143" s="1"/>
  <c r="V158" i="143" s="1"/>
  <c r="V159" i="143" s="1"/>
  <c r="V160" i="143" s="1"/>
  <c r="V161" i="143" s="1"/>
  <c r="V162" i="143" s="1"/>
  <c r="V163" i="143" s="1"/>
  <c r="V164" i="143" s="1"/>
  <c r="V165" i="143" s="1"/>
  <c r="V166" i="143" s="1"/>
  <c r="V167" i="143" s="1"/>
  <c r="V168" i="143" s="1"/>
  <c r="V169" i="143" s="1"/>
  <c r="V170" i="143" s="1"/>
  <c r="V171" i="143" s="1"/>
  <c r="V172" i="143" s="1"/>
  <c r="V173" i="143" s="1"/>
  <c r="V174" i="143" s="1"/>
  <c r="V175" i="143" s="1"/>
  <c r="V176" i="143" s="1"/>
  <c r="V177" i="143" s="1"/>
  <c r="V178" i="143" s="1"/>
  <c r="V179" i="143" s="1"/>
  <c r="V180" i="143" s="1"/>
  <c r="V181" i="143" s="1"/>
  <c r="V182" i="143" s="1"/>
  <c r="V183" i="143" s="1"/>
  <c r="V184" i="143" s="1"/>
  <c r="V185" i="143" s="1"/>
  <c r="V186" i="143" s="1"/>
  <c r="V187" i="143" s="1"/>
  <c r="V188" i="143" s="1"/>
  <c r="V189" i="143" s="1"/>
  <c r="V190" i="143" s="1"/>
  <c r="V191" i="143" s="1"/>
  <c r="V192" i="143" s="1"/>
  <c r="V193" i="143" s="1"/>
  <c r="V194" i="143" s="1"/>
  <c r="V195" i="143" s="1"/>
  <c r="V196" i="143" s="1"/>
  <c r="V197" i="143" s="1"/>
  <c r="V198" i="143" s="1"/>
  <c r="V199" i="143" s="1"/>
  <c r="V200" i="143" s="1"/>
  <c r="V201" i="143" s="1"/>
  <c r="V202" i="143" s="1"/>
  <c r="V203" i="143" s="1"/>
  <c r="V204" i="143" s="1"/>
  <c r="V205" i="143" s="1"/>
  <c r="V206" i="143" s="1"/>
  <c r="V207" i="143" s="1"/>
  <c r="V208" i="143" s="1"/>
  <c r="V209" i="143" s="1"/>
  <c r="V210" i="143" s="1"/>
  <c r="V211" i="143" s="1"/>
  <c r="V212" i="143" s="1"/>
  <c r="V213" i="143" s="1"/>
  <c r="V214" i="143" s="1"/>
  <c r="V215" i="143" s="1"/>
  <c r="V216" i="143" s="1"/>
  <c r="V217" i="143" s="1"/>
  <c r="V218" i="143" s="1"/>
  <c r="V219" i="143" s="1"/>
  <c r="V220" i="143" s="1"/>
  <c r="V221" i="143" s="1"/>
  <c r="V222" i="143" s="1"/>
  <c r="V223" i="143" s="1"/>
  <c r="V224" i="143" s="1"/>
  <c r="V225" i="143" s="1"/>
  <c r="V226" i="143" s="1"/>
  <c r="V227" i="143" s="1"/>
  <c r="V228" i="143" s="1"/>
  <c r="V229" i="143" s="1"/>
  <c r="V230" i="143" s="1"/>
  <c r="V231" i="143" s="1"/>
  <c r="V232" i="143" s="1"/>
  <c r="V233" i="143" s="1"/>
  <c r="V234" i="143" s="1"/>
  <c r="V235" i="143" s="1"/>
  <c r="V236" i="143" s="1"/>
  <c r="V237" i="143" s="1"/>
  <c r="V238" i="143" s="1"/>
  <c r="V239" i="143" s="1"/>
  <c r="V240" i="143" s="1"/>
  <c r="V241" i="143" s="1"/>
  <c r="V242" i="143" s="1"/>
  <c r="V243" i="143" s="1"/>
  <c r="V244" i="143" s="1"/>
  <c r="V245" i="143" s="1"/>
  <c r="V246" i="143" s="1"/>
  <c r="V247" i="143" s="1"/>
  <c r="V248" i="143" s="1"/>
  <c r="V249" i="143" s="1"/>
  <c r="V250" i="143" s="1"/>
  <c r="V251" i="143" s="1"/>
  <c r="V252" i="143" s="1"/>
  <c r="V253" i="143" s="1"/>
  <c r="V254" i="143" s="1"/>
  <c r="V255" i="143" s="1"/>
  <c r="V256" i="143" s="1"/>
  <c r="V257" i="143" s="1"/>
  <c r="V258" i="143" s="1"/>
  <c r="V259" i="143" s="1"/>
  <c r="V260" i="143" s="1"/>
  <c r="V261" i="143" s="1"/>
  <c r="V262" i="143" s="1"/>
  <c r="V263" i="143" s="1"/>
  <c r="V264" i="143" s="1"/>
  <c r="V265" i="143" s="1"/>
  <c r="V266" i="143" s="1"/>
  <c r="V267" i="143" s="1"/>
  <c r="V268" i="143" s="1"/>
  <c r="V269" i="143" s="1"/>
  <c r="V270" i="143" s="1"/>
  <c r="V271" i="143" s="1"/>
  <c r="V272" i="143" s="1"/>
  <c r="V273" i="143" s="1"/>
  <c r="V274" i="143" s="1"/>
  <c r="V275" i="143" s="1"/>
  <c r="V276" i="143" s="1"/>
  <c r="V277" i="143" s="1"/>
  <c r="V278" i="143" s="1"/>
  <c r="V279" i="143" s="1"/>
  <c r="V280" i="143" s="1"/>
  <c r="V281" i="143" s="1"/>
  <c r="V282" i="143" s="1"/>
  <c r="V283" i="143" s="1"/>
  <c r="V284" i="143" s="1"/>
  <c r="V285" i="143" s="1"/>
  <c r="V286" i="143" s="1"/>
  <c r="V287" i="143" s="1"/>
  <c r="V288" i="143" s="1"/>
  <c r="V289" i="143" s="1"/>
  <c r="V290" i="143" s="1"/>
  <c r="V291" i="143" s="1"/>
  <c r="V292" i="143" s="1"/>
  <c r="V293" i="143" s="1"/>
  <c r="V294" i="143" s="1"/>
  <c r="V295" i="143" s="1"/>
  <c r="V296" i="143" s="1"/>
  <c r="V297" i="143" s="1"/>
  <c r="V298" i="143" s="1"/>
  <c r="V299" i="143" s="1"/>
  <c r="V300" i="143" s="1"/>
  <c r="V301" i="143" s="1"/>
  <c r="V302" i="143" s="1"/>
  <c r="V303" i="143" s="1"/>
  <c r="V304" i="143" s="1"/>
  <c r="V305" i="143" s="1"/>
  <c r="V306" i="143" s="1"/>
  <c r="V307" i="143" s="1"/>
  <c r="V308" i="143" s="1"/>
  <c r="V309" i="143" s="1"/>
  <c r="V310" i="143" s="1"/>
  <c r="V311" i="143" s="1"/>
  <c r="V312" i="143" s="1"/>
  <c r="V313" i="143" s="1"/>
  <c r="V314" i="143" s="1"/>
  <c r="V315" i="143" s="1"/>
  <c r="V316" i="143" s="1"/>
  <c r="V317" i="143" s="1"/>
  <c r="V318" i="143" s="1"/>
  <c r="V319" i="143" s="1"/>
  <c r="V320" i="143" s="1"/>
  <c r="V321" i="143" s="1"/>
  <c r="V322" i="143" s="1"/>
  <c r="V323" i="143" s="1"/>
  <c r="V324" i="143" s="1"/>
  <c r="V325" i="143" s="1"/>
  <c r="V326" i="143" s="1"/>
  <c r="V327" i="143" s="1"/>
  <c r="V328" i="143" s="1"/>
  <c r="V329" i="143" s="1"/>
  <c r="V330" i="143" s="1"/>
  <c r="V331" i="143" s="1"/>
  <c r="V332" i="143" s="1"/>
  <c r="V333" i="143" s="1"/>
  <c r="W3" i="143"/>
  <c r="W4" i="143" s="1"/>
  <c r="W5" i="143" s="1"/>
  <c r="W6" i="143" s="1"/>
  <c r="W7" i="143" s="1"/>
  <c r="W8" i="143" s="1"/>
  <c r="W9" i="143" s="1"/>
  <c r="W10" i="143" s="1"/>
  <c r="W11" i="143" s="1"/>
  <c r="W12" i="143" s="1"/>
  <c r="W13" i="143" s="1"/>
  <c r="W14" i="143" s="1"/>
  <c r="W15" i="143" s="1"/>
  <c r="W16" i="143" s="1"/>
  <c r="W17" i="143" s="1"/>
  <c r="W18" i="143" s="1"/>
  <c r="W19" i="143" s="1"/>
  <c r="W20" i="143" s="1"/>
  <c r="W21" i="143" s="1"/>
  <c r="W22" i="143" s="1"/>
  <c r="W23" i="143" s="1"/>
  <c r="W24" i="143" s="1"/>
  <c r="W25" i="143" s="1"/>
  <c r="W26" i="143" s="1"/>
  <c r="W27" i="143" s="1"/>
  <c r="W28" i="143" s="1"/>
  <c r="W29" i="143" s="1"/>
  <c r="W30" i="143" s="1"/>
  <c r="W31" i="143" s="1"/>
  <c r="W32" i="143" s="1"/>
  <c r="W33" i="143" s="1"/>
  <c r="W34" i="143" s="1"/>
  <c r="W35" i="143" s="1"/>
  <c r="W36" i="143" s="1"/>
  <c r="W37" i="143" s="1"/>
  <c r="W38" i="143" s="1"/>
  <c r="W39" i="143" s="1"/>
  <c r="W40" i="143" s="1"/>
  <c r="W41" i="143" s="1"/>
  <c r="W42" i="143" s="1"/>
  <c r="W43" i="143" s="1"/>
  <c r="W44" i="143" s="1"/>
  <c r="W45" i="143" s="1"/>
  <c r="W46" i="143" s="1"/>
  <c r="W47" i="143" s="1"/>
  <c r="W48" i="143" s="1"/>
  <c r="W49" i="143" s="1"/>
  <c r="W50" i="143" s="1"/>
  <c r="W51" i="143" s="1"/>
  <c r="W52" i="143" s="1"/>
  <c r="W53" i="143" s="1"/>
  <c r="W54" i="143" s="1"/>
  <c r="W55" i="143" s="1"/>
  <c r="W56" i="143" s="1"/>
  <c r="W57" i="143" s="1"/>
  <c r="W58" i="143" s="1"/>
  <c r="W59" i="143" s="1"/>
  <c r="W60" i="143" s="1"/>
  <c r="W61" i="143" s="1"/>
  <c r="W62" i="143" s="1"/>
  <c r="W63" i="143" s="1"/>
  <c r="W64" i="143" s="1"/>
  <c r="W65" i="143" s="1"/>
  <c r="W66" i="143" s="1"/>
  <c r="W67" i="143" s="1"/>
  <c r="W68" i="143" s="1"/>
  <c r="W69" i="143" s="1"/>
  <c r="W70" i="143" s="1"/>
  <c r="W71" i="143" s="1"/>
  <c r="W72" i="143" s="1"/>
  <c r="W73" i="143" s="1"/>
  <c r="W74" i="143" s="1"/>
  <c r="W75" i="143" s="1"/>
  <c r="W76" i="143" s="1"/>
  <c r="W77" i="143" s="1"/>
  <c r="W78" i="143" s="1"/>
  <c r="W79" i="143" s="1"/>
  <c r="W80" i="143" s="1"/>
  <c r="W81" i="143" s="1"/>
  <c r="W82" i="143" s="1"/>
  <c r="W83" i="143" s="1"/>
  <c r="W84" i="143" s="1"/>
  <c r="W85" i="143" s="1"/>
  <c r="W86" i="143" s="1"/>
  <c r="W87" i="143" s="1"/>
  <c r="W88" i="143" s="1"/>
  <c r="W89" i="143" s="1"/>
  <c r="W90" i="143" s="1"/>
  <c r="W91" i="143" s="1"/>
  <c r="W92" i="143" s="1"/>
  <c r="W93" i="143" s="1"/>
  <c r="W94" i="143" s="1"/>
  <c r="W95" i="143" s="1"/>
  <c r="W96" i="143" s="1"/>
  <c r="W97" i="143" s="1"/>
  <c r="W98" i="143" s="1"/>
  <c r="W99" i="143" s="1"/>
  <c r="W100" i="143" s="1"/>
  <c r="W101" i="143" s="1"/>
  <c r="W102" i="143" s="1"/>
  <c r="W103" i="143" s="1"/>
  <c r="W104" i="143" s="1"/>
  <c r="W105" i="143" s="1"/>
  <c r="W106" i="143" s="1"/>
  <c r="W107" i="143" s="1"/>
  <c r="W108" i="143" s="1"/>
  <c r="W109" i="143" s="1"/>
  <c r="W110" i="143" s="1"/>
  <c r="W111" i="143" s="1"/>
  <c r="W112" i="143" s="1"/>
  <c r="W113" i="143" s="1"/>
  <c r="W114" i="143" s="1"/>
  <c r="W115" i="143" s="1"/>
  <c r="W116" i="143" s="1"/>
  <c r="W117" i="143" s="1"/>
  <c r="W118" i="143" s="1"/>
  <c r="W119" i="143" s="1"/>
  <c r="W120" i="143" s="1"/>
  <c r="W121" i="143" s="1"/>
  <c r="W122" i="143" s="1"/>
  <c r="W123" i="143" s="1"/>
  <c r="W124" i="143" s="1"/>
  <c r="W125" i="143" s="1"/>
  <c r="W126" i="143" s="1"/>
  <c r="W127" i="143" s="1"/>
  <c r="W128" i="143" s="1"/>
  <c r="W129" i="143" s="1"/>
  <c r="W130" i="143" s="1"/>
  <c r="W131" i="143" s="1"/>
  <c r="W132" i="143" s="1"/>
  <c r="W133" i="143" s="1"/>
  <c r="W134" i="143" s="1"/>
  <c r="W135" i="143" s="1"/>
  <c r="W136" i="143" s="1"/>
  <c r="W137" i="143" s="1"/>
  <c r="W138" i="143" s="1"/>
  <c r="W139" i="143" s="1"/>
  <c r="W140" i="143" s="1"/>
  <c r="W141" i="143" s="1"/>
  <c r="W142" i="143" s="1"/>
  <c r="W143" i="143" s="1"/>
  <c r="W144" i="143" s="1"/>
  <c r="W145" i="143" s="1"/>
  <c r="W146" i="143" s="1"/>
  <c r="W147" i="143" s="1"/>
  <c r="W148" i="143" s="1"/>
  <c r="W149" i="143" s="1"/>
  <c r="W150" i="143" s="1"/>
  <c r="W151" i="143" s="1"/>
  <c r="W152" i="143" s="1"/>
  <c r="W153" i="143" s="1"/>
  <c r="W154" i="143" s="1"/>
  <c r="W155" i="143" s="1"/>
  <c r="W156" i="143" s="1"/>
  <c r="W157" i="143" s="1"/>
  <c r="W158" i="143" s="1"/>
  <c r="W159" i="143" s="1"/>
  <c r="W160" i="143" s="1"/>
  <c r="W161" i="143" s="1"/>
  <c r="W162" i="143" s="1"/>
  <c r="W163" i="143" s="1"/>
  <c r="W164" i="143" s="1"/>
  <c r="W165" i="143" s="1"/>
  <c r="W166" i="143" s="1"/>
  <c r="W167" i="143" s="1"/>
  <c r="W168" i="143" s="1"/>
  <c r="W169" i="143" s="1"/>
  <c r="W170" i="143" s="1"/>
  <c r="W171" i="143" s="1"/>
  <c r="W172" i="143" s="1"/>
  <c r="W173" i="143" s="1"/>
  <c r="W174" i="143" s="1"/>
  <c r="W175" i="143" s="1"/>
  <c r="W176" i="143" s="1"/>
  <c r="W177" i="143" s="1"/>
  <c r="W178" i="143" s="1"/>
  <c r="W179" i="143" s="1"/>
  <c r="W180" i="143" s="1"/>
  <c r="W181" i="143" s="1"/>
  <c r="W182" i="143" s="1"/>
  <c r="W183" i="143" s="1"/>
  <c r="W184" i="143" s="1"/>
  <c r="W185" i="143" s="1"/>
  <c r="W186" i="143" s="1"/>
  <c r="W187" i="143" s="1"/>
  <c r="W188" i="143" s="1"/>
  <c r="W189" i="143" s="1"/>
  <c r="W190" i="143" s="1"/>
  <c r="W191" i="143" s="1"/>
  <c r="W192" i="143" s="1"/>
  <c r="W193" i="143" s="1"/>
  <c r="W194" i="143" s="1"/>
  <c r="W195" i="143" s="1"/>
  <c r="W196" i="143" s="1"/>
  <c r="W197" i="143" s="1"/>
  <c r="W198" i="143" s="1"/>
  <c r="W199" i="143" s="1"/>
  <c r="W200" i="143" s="1"/>
  <c r="W201" i="143" s="1"/>
  <c r="W202" i="143" s="1"/>
  <c r="W203" i="143" s="1"/>
  <c r="W204" i="143" s="1"/>
  <c r="W205" i="143" s="1"/>
  <c r="W206" i="143" s="1"/>
  <c r="W207" i="143" s="1"/>
  <c r="W208" i="143" s="1"/>
  <c r="W209" i="143" s="1"/>
  <c r="W210" i="143" s="1"/>
  <c r="W211" i="143" s="1"/>
  <c r="W212" i="143" s="1"/>
  <c r="W213" i="143" s="1"/>
  <c r="W214" i="143" s="1"/>
  <c r="W215" i="143" s="1"/>
  <c r="W216" i="143" s="1"/>
  <c r="W217" i="143" s="1"/>
  <c r="W218" i="143" s="1"/>
  <c r="W219" i="143" s="1"/>
  <c r="W220" i="143" s="1"/>
  <c r="W221" i="143" s="1"/>
  <c r="W222" i="143" s="1"/>
  <c r="W223" i="143" s="1"/>
  <c r="W224" i="143" s="1"/>
  <c r="W225" i="143" s="1"/>
  <c r="W226" i="143" s="1"/>
  <c r="W227" i="143" s="1"/>
  <c r="W228" i="143" s="1"/>
  <c r="W229" i="143" s="1"/>
  <c r="W230" i="143" s="1"/>
  <c r="W231" i="143" s="1"/>
  <c r="W232" i="143" s="1"/>
  <c r="W233" i="143" s="1"/>
  <c r="W234" i="143" s="1"/>
  <c r="W235" i="143" s="1"/>
  <c r="W236" i="143" s="1"/>
  <c r="W237" i="143" s="1"/>
  <c r="W238" i="143" s="1"/>
  <c r="W239" i="143" s="1"/>
  <c r="W240" i="143" s="1"/>
  <c r="W241" i="143" s="1"/>
  <c r="W242" i="143" s="1"/>
  <c r="W243" i="143" s="1"/>
  <c r="W244" i="143" s="1"/>
  <c r="W245" i="143" s="1"/>
  <c r="W246" i="143" s="1"/>
  <c r="W247" i="143" s="1"/>
  <c r="W248" i="143" s="1"/>
  <c r="W249" i="143" s="1"/>
  <c r="W250" i="143" s="1"/>
  <c r="W251" i="143" s="1"/>
  <c r="W252" i="143" s="1"/>
  <c r="W253" i="143" s="1"/>
  <c r="W254" i="143" s="1"/>
  <c r="W255" i="143" s="1"/>
  <c r="W256" i="143" s="1"/>
  <c r="W257" i="143" s="1"/>
  <c r="W258" i="143" s="1"/>
  <c r="W259" i="143" s="1"/>
  <c r="W260" i="143" s="1"/>
  <c r="W261" i="143" s="1"/>
  <c r="W262" i="143" s="1"/>
  <c r="W263" i="143" s="1"/>
  <c r="W264" i="143" s="1"/>
  <c r="W265" i="143" s="1"/>
  <c r="W266" i="143" s="1"/>
  <c r="W267" i="143" s="1"/>
  <c r="W268" i="143" s="1"/>
  <c r="W269" i="143" s="1"/>
  <c r="W270" i="143" s="1"/>
  <c r="W271" i="143" s="1"/>
  <c r="W272" i="143" s="1"/>
  <c r="W273" i="143" s="1"/>
  <c r="W274" i="143" s="1"/>
  <c r="W275" i="143" s="1"/>
  <c r="W276" i="143" s="1"/>
  <c r="W277" i="143" s="1"/>
  <c r="W278" i="143" s="1"/>
  <c r="W279" i="143" s="1"/>
  <c r="W280" i="143" s="1"/>
  <c r="W281" i="143" s="1"/>
  <c r="W282" i="143" s="1"/>
  <c r="W283" i="143" s="1"/>
  <c r="W284" i="143" s="1"/>
  <c r="W285" i="143" s="1"/>
  <c r="W286" i="143" s="1"/>
  <c r="W287" i="143" s="1"/>
  <c r="W288" i="143" s="1"/>
  <c r="W289" i="143" s="1"/>
  <c r="W290" i="143" s="1"/>
  <c r="W291" i="143" s="1"/>
  <c r="W292" i="143" s="1"/>
  <c r="W293" i="143" s="1"/>
  <c r="W294" i="143" s="1"/>
  <c r="W295" i="143" s="1"/>
  <c r="W296" i="143" s="1"/>
  <c r="W297" i="143" s="1"/>
  <c r="W298" i="143" s="1"/>
  <c r="W299" i="143" s="1"/>
  <c r="W300" i="143" s="1"/>
  <c r="W301" i="143" s="1"/>
  <c r="W302" i="143" s="1"/>
  <c r="W303" i="143" s="1"/>
  <c r="W304" i="143" s="1"/>
  <c r="W305" i="143" s="1"/>
  <c r="W306" i="143" s="1"/>
  <c r="W307" i="143" s="1"/>
  <c r="W308" i="143" s="1"/>
  <c r="W309" i="143" s="1"/>
  <c r="W310" i="143" s="1"/>
  <c r="W311" i="143" s="1"/>
  <c r="W312" i="143" s="1"/>
  <c r="W313" i="143" s="1"/>
  <c r="W314" i="143" s="1"/>
  <c r="W315" i="143" s="1"/>
  <c r="W316" i="143" s="1"/>
  <c r="W317" i="143" s="1"/>
  <c r="W318" i="143" s="1"/>
  <c r="W319" i="143" s="1"/>
  <c r="W320" i="143" s="1"/>
  <c r="W321" i="143" s="1"/>
  <c r="W322" i="143" s="1"/>
  <c r="W323" i="143" s="1"/>
  <c r="W324" i="143" s="1"/>
  <c r="W325" i="143" s="1"/>
  <c r="W326" i="143" s="1"/>
  <c r="W327" i="143" s="1"/>
  <c r="W328" i="143" s="1"/>
  <c r="W329" i="143" s="1"/>
  <c r="W330" i="143" s="1"/>
  <c r="W331" i="143" s="1"/>
  <c r="W332" i="143" s="1"/>
  <c r="W333" i="143" s="1"/>
  <c r="X3" i="143"/>
  <c r="X4" i="143" s="1"/>
  <c r="X5" i="143" s="1"/>
  <c r="X6" i="143" s="1"/>
  <c r="X7" i="143" s="1"/>
  <c r="X8" i="143" s="1"/>
  <c r="X9" i="143" s="1"/>
  <c r="X10" i="143" s="1"/>
  <c r="X11" i="143" s="1"/>
  <c r="X12" i="143" s="1"/>
  <c r="X13" i="143" s="1"/>
  <c r="X14" i="143" s="1"/>
  <c r="X15" i="143" s="1"/>
  <c r="X16" i="143" s="1"/>
  <c r="X17" i="143" s="1"/>
  <c r="X18" i="143" s="1"/>
  <c r="X19" i="143" s="1"/>
  <c r="X20" i="143" s="1"/>
  <c r="X21" i="143" s="1"/>
  <c r="X22" i="143" s="1"/>
  <c r="X23" i="143" s="1"/>
  <c r="X24" i="143" s="1"/>
  <c r="X25" i="143" s="1"/>
  <c r="X26" i="143" s="1"/>
  <c r="X27" i="143" s="1"/>
  <c r="X28" i="143" s="1"/>
  <c r="X29" i="143" s="1"/>
  <c r="X30" i="143" s="1"/>
  <c r="X31" i="143" s="1"/>
  <c r="X32" i="143" s="1"/>
  <c r="X33" i="143" s="1"/>
  <c r="X34" i="143" s="1"/>
  <c r="X35" i="143" s="1"/>
  <c r="X36" i="143" s="1"/>
  <c r="X37" i="143" s="1"/>
  <c r="X38" i="143" s="1"/>
  <c r="X39" i="143" s="1"/>
  <c r="X40" i="143" s="1"/>
  <c r="X41" i="143" s="1"/>
  <c r="X42" i="143" s="1"/>
  <c r="X43" i="143" s="1"/>
  <c r="X44" i="143" s="1"/>
  <c r="X45" i="143" s="1"/>
  <c r="X46" i="143" s="1"/>
  <c r="X47" i="143" s="1"/>
  <c r="X48" i="143" s="1"/>
  <c r="X49" i="143" s="1"/>
  <c r="X50" i="143" s="1"/>
  <c r="X51" i="143" s="1"/>
  <c r="X52" i="143" s="1"/>
  <c r="X53" i="143" s="1"/>
  <c r="X54" i="143" s="1"/>
  <c r="X55" i="143" s="1"/>
  <c r="X56" i="143" s="1"/>
  <c r="X57" i="143" s="1"/>
  <c r="X58" i="143" s="1"/>
  <c r="X59" i="143" s="1"/>
  <c r="X60" i="143" s="1"/>
  <c r="X61" i="143" s="1"/>
  <c r="X62" i="143" s="1"/>
  <c r="X63" i="143" s="1"/>
  <c r="X64" i="143" s="1"/>
  <c r="X65" i="143" s="1"/>
  <c r="X66" i="143" s="1"/>
  <c r="X67" i="143" s="1"/>
  <c r="X68" i="143" s="1"/>
  <c r="X69" i="143" s="1"/>
  <c r="X70" i="143" s="1"/>
  <c r="X71" i="143" s="1"/>
  <c r="X72" i="143" s="1"/>
  <c r="X73" i="143" s="1"/>
  <c r="X74" i="143" s="1"/>
  <c r="X75" i="143" s="1"/>
  <c r="X76" i="143" s="1"/>
  <c r="X77" i="143" s="1"/>
  <c r="X78" i="143" s="1"/>
  <c r="X79" i="143" s="1"/>
  <c r="X80" i="143" s="1"/>
  <c r="X81" i="143" s="1"/>
  <c r="X82" i="143" s="1"/>
  <c r="X83" i="143" s="1"/>
  <c r="X84" i="143" s="1"/>
  <c r="X85" i="143" s="1"/>
  <c r="X86" i="143" s="1"/>
  <c r="X87" i="143" s="1"/>
  <c r="X88" i="143" s="1"/>
  <c r="X89" i="143" s="1"/>
  <c r="X90" i="143" s="1"/>
  <c r="X91" i="143" s="1"/>
  <c r="X92" i="143" s="1"/>
  <c r="X93" i="143" s="1"/>
  <c r="X94" i="143" s="1"/>
  <c r="X95" i="143" s="1"/>
  <c r="X96" i="143" s="1"/>
  <c r="X97" i="143" s="1"/>
  <c r="X98" i="143" s="1"/>
  <c r="X99" i="143" s="1"/>
  <c r="X100" i="143" s="1"/>
  <c r="X101" i="143" s="1"/>
  <c r="X102" i="143" s="1"/>
  <c r="X103" i="143" s="1"/>
  <c r="X104" i="143" s="1"/>
  <c r="X105" i="143" s="1"/>
  <c r="X106" i="143" s="1"/>
  <c r="X107" i="143" s="1"/>
  <c r="X108" i="143" s="1"/>
  <c r="X109" i="143" s="1"/>
  <c r="X110" i="143" s="1"/>
  <c r="X111" i="143" s="1"/>
  <c r="X112" i="143" s="1"/>
  <c r="X113" i="143" s="1"/>
  <c r="X114" i="143" s="1"/>
  <c r="X115" i="143" s="1"/>
  <c r="X116" i="143" s="1"/>
  <c r="X117" i="143" s="1"/>
  <c r="X118" i="143" s="1"/>
  <c r="X119" i="143" s="1"/>
  <c r="X120" i="143" s="1"/>
  <c r="X121" i="143" s="1"/>
  <c r="X122" i="143" s="1"/>
  <c r="X123" i="143" s="1"/>
  <c r="X124" i="143" s="1"/>
  <c r="X125" i="143" s="1"/>
  <c r="X126" i="143" s="1"/>
  <c r="X127" i="143" s="1"/>
  <c r="X128" i="143" s="1"/>
  <c r="X129" i="143" s="1"/>
  <c r="X130" i="143" s="1"/>
  <c r="X131" i="143" s="1"/>
  <c r="X132" i="143" s="1"/>
  <c r="X133" i="143" s="1"/>
  <c r="X134" i="143" s="1"/>
  <c r="X135" i="143" s="1"/>
  <c r="X136" i="143" s="1"/>
  <c r="X137" i="143" s="1"/>
  <c r="X138" i="143" s="1"/>
  <c r="X139" i="143" s="1"/>
  <c r="X140" i="143" s="1"/>
  <c r="X141" i="143" s="1"/>
  <c r="X142" i="143" s="1"/>
  <c r="X143" i="143" s="1"/>
  <c r="X144" i="143" s="1"/>
  <c r="X145" i="143" s="1"/>
  <c r="X146" i="143" s="1"/>
  <c r="X147" i="143" s="1"/>
  <c r="X148" i="143" s="1"/>
  <c r="X149" i="143" s="1"/>
  <c r="X150" i="143" s="1"/>
  <c r="X151" i="143" s="1"/>
  <c r="X152" i="143" s="1"/>
  <c r="X153" i="143" s="1"/>
  <c r="X154" i="143" s="1"/>
  <c r="X155" i="143" s="1"/>
  <c r="X156" i="143" s="1"/>
  <c r="X157" i="143" s="1"/>
  <c r="X158" i="143" s="1"/>
  <c r="X159" i="143" s="1"/>
  <c r="X160" i="143" s="1"/>
  <c r="X161" i="143" s="1"/>
  <c r="X162" i="143" s="1"/>
  <c r="X163" i="143" s="1"/>
  <c r="X164" i="143" s="1"/>
  <c r="X165" i="143" s="1"/>
  <c r="X166" i="143" s="1"/>
  <c r="X167" i="143" s="1"/>
  <c r="X168" i="143" s="1"/>
  <c r="X169" i="143" s="1"/>
  <c r="X170" i="143" s="1"/>
  <c r="X171" i="143" s="1"/>
  <c r="X172" i="143" s="1"/>
  <c r="X173" i="143" s="1"/>
  <c r="X174" i="143" s="1"/>
  <c r="X175" i="143" s="1"/>
  <c r="X176" i="143" s="1"/>
  <c r="X177" i="143" s="1"/>
  <c r="X178" i="143" s="1"/>
  <c r="X179" i="143" s="1"/>
  <c r="X180" i="143" s="1"/>
  <c r="X181" i="143" s="1"/>
  <c r="X182" i="143" s="1"/>
  <c r="X183" i="143" s="1"/>
  <c r="X184" i="143" s="1"/>
  <c r="X185" i="143" s="1"/>
  <c r="X186" i="143" s="1"/>
  <c r="X187" i="143" s="1"/>
  <c r="X188" i="143" s="1"/>
  <c r="X189" i="143" s="1"/>
  <c r="X190" i="143" s="1"/>
  <c r="X191" i="143" s="1"/>
  <c r="X192" i="143" s="1"/>
  <c r="X193" i="143" s="1"/>
  <c r="X194" i="143" s="1"/>
  <c r="X195" i="143" s="1"/>
  <c r="X196" i="143" s="1"/>
  <c r="X197" i="143" s="1"/>
  <c r="X198" i="143" s="1"/>
  <c r="X199" i="143" s="1"/>
  <c r="X200" i="143" s="1"/>
  <c r="X201" i="143" s="1"/>
  <c r="X202" i="143" s="1"/>
  <c r="X203" i="143" s="1"/>
  <c r="X204" i="143" s="1"/>
  <c r="X205" i="143" s="1"/>
  <c r="X206" i="143" s="1"/>
  <c r="X207" i="143" s="1"/>
  <c r="X208" i="143" s="1"/>
  <c r="X209" i="143" s="1"/>
  <c r="X210" i="143" s="1"/>
  <c r="X211" i="143" s="1"/>
  <c r="X212" i="143" s="1"/>
  <c r="X213" i="143" s="1"/>
  <c r="X214" i="143" s="1"/>
  <c r="X215" i="143" s="1"/>
  <c r="X216" i="143" s="1"/>
  <c r="X217" i="143" s="1"/>
  <c r="X218" i="143" s="1"/>
  <c r="X219" i="143" s="1"/>
  <c r="X220" i="143" s="1"/>
  <c r="X221" i="143" s="1"/>
  <c r="X222" i="143" s="1"/>
  <c r="X223" i="143" s="1"/>
  <c r="X224" i="143" s="1"/>
  <c r="X225" i="143" s="1"/>
  <c r="X226" i="143" s="1"/>
  <c r="X227" i="143" s="1"/>
  <c r="X228" i="143" s="1"/>
  <c r="X229" i="143" s="1"/>
  <c r="X230" i="143" s="1"/>
  <c r="X231" i="143" s="1"/>
  <c r="X232" i="143" s="1"/>
  <c r="X233" i="143" s="1"/>
  <c r="X234" i="143" s="1"/>
  <c r="X235" i="143" s="1"/>
  <c r="X236" i="143" s="1"/>
  <c r="X237" i="143" s="1"/>
  <c r="X238" i="143" s="1"/>
  <c r="X239" i="143" s="1"/>
  <c r="X240" i="143" s="1"/>
  <c r="X241" i="143" s="1"/>
  <c r="X242" i="143" s="1"/>
  <c r="X243" i="143" s="1"/>
  <c r="X244" i="143" s="1"/>
  <c r="X245" i="143" s="1"/>
  <c r="X246" i="143" s="1"/>
  <c r="X247" i="143" s="1"/>
  <c r="X248" i="143" s="1"/>
  <c r="X249" i="143" s="1"/>
  <c r="X250" i="143" s="1"/>
  <c r="X251" i="143" s="1"/>
  <c r="X252" i="143" s="1"/>
  <c r="X253" i="143" s="1"/>
  <c r="X254" i="143" s="1"/>
  <c r="X255" i="143" s="1"/>
  <c r="X256" i="143" s="1"/>
  <c r="X257" i="143" s="1"/>
  <c r="X258" i="143" s="1"/>
  <c r="X259" i="143" s="1"/>
  <c r="X260" i="143" s="1"/>
  <c r="X261" i="143" s="1"/>
  <c r="X262" i="143" s="1"/>
  <c r="X263" i="143" s="1"/>
  <c r="X264" i="143" s="1"/>
  <c r="X265" i="143" s="1"/>
  <c r="X266" i="143" s="1"/>
  <c r="X267" i="143" s="1"/>
  <c r="X268" i="143" s="1"/>
  <c r="X269" i="143" s="1"/>
  <c r="X270" i="143" s="1"/>
  <c r="X271" i="143" s="1"/>
  <c r="X272" i="143" s="1"/>
  <c r="X273" i="143" s="1"/>
  <c r="X274" i="143" s="1"/>
  <c r="X275" i="143" s="1"/>
  <c r="X276" i="143" s="1"/>
  <c r="X277" i="143" s="1"/>
  <c r="X278" i="143" s="1"/>
  <c r="X279" i="143" s="1"/>
  <c r="X280" i="143" s="1"/>
  <c r="X281" i="143" s="1"/>
  <c r="X282" i="143" s="1"/>
  <c r="X283" i="143" s="1"/>
  <c r="X284" i="143" s="1"/>
  <c r="X285" i="143" s="1"/>
  <c r="X286" i="143" s="1"/>
  <c r="X287" i="143" s="1"/>
  <c r="X288" i="143" s="1"/>
  <c r="X289" i="143" s="1"/>
  <c r="X290" i="143" s="1"/>
  <c r="X291" i="143" s="1"/>
  <c r="X292" i="143" s="1"/>
  <c r="X293" i="143" s="1"/>
  <c r="X294" i="143" s="1"/>
  <c r="X295" i="143" s="1"/>
  <c r="X296" i="143" s="1"/>
  <c r="X297" i="143" s="1"/>
  <c r="X298" i="143" s="1"/>
  <c r="X299" i="143" s="1"/>
  <c r="X300" i="143" s="1"/>
  <c r="X301" i="143" s="1"/>
  <c r="X302" i="143" s="1"/>
  <c r="X303" i="143" s="1"/>
  <c r="X304" i="143" s="1"/>
  <c r="X305" i="143" s="1"/>
  <c r="X306" i="143" s="1"/>
  <c r="X307" i="143" s="1"/>
  <c r="X308" i="143" s="1"/>
  <c r="X309" i="143" s="1"/>
  <c r="X310" i="143" s="1"/>
  <c r="X311" i="143" s="1"/>
  <c r="X312" i="143" s="1"/>
  <c r="X313" i="143" s="1"/>
  <c r="X314" i="143" s="1"/>
  <c r="X315" i="143" s="1"/>
  <c r="X316" i="143" s="1"/>
  <c r="X317" i="143" s="1"/>
  <c r="X318" i="143" s="1"/>
  <c r="X319" i="143" s="1"/>
  <c r="X320" i="143" s="1"/>
  <c r="X321" i="143" s="1"/>
  <c r="X322" i="143" s="1"/>
  <c r="X323" i="143" s="1"/>
  <c r="X324" i="143" s="1"/>
  <c r="X325" i="143" s="1"/>
  <c r="X326" i="143" s="1"/>
  <c r="X327" i="143" s="1"/>
  <c r="X328" i="143" s="1"/>
  <c r="X329" i="143" s="1"/>
  <c r="X330" i="143" s="1"/>
  <c r="X331" i="143" s="1"/>
  <c r="X332" i="143" s="1"/>
  <c r="X333" i="143" s="1"/>
  <c r="U4" i="143"/>
  <c r="U5" i="143" s="1"/>
  <c r="U6" i="143" s="1"/>
  <c r="U7" i="143" s="1"/>
  <c r="U8" i="143" s="1"/>
  <c r="U9" i="143" s="1"/>
  <c r="U10" i="143" s="1"/>
  <c r="U11" i="143" s="1"/>
  <c r="U12" i="143" s="1"/>
  <c r="U13" i="143" s="1"/>
  <c r="U14" i="143" s="1"/>
  <c r="U15" i="143" s="1"/>
  <c r="U16" i="143" s="1"/>
  <c r="U17" i="143" s="1"/>
  <c r="U18" i="143" s="1"/>
  <c r="U19" i="143" s="1"/>
  <c r="U20" i="143" s="1"/>
  <c r="U21" i="143" s="1"/>
  <c r="U22" i="143" s="1"/>
  <c r="U23" i="143" s="1"/>
  <c r="U24" i="143" s="1"/>
  <c r="U25" i="143" s="1"/>
  <c r="U26" i="143" s="1"/>
  <c r="U27" i="143" s="1"/>
  <c r="U28" i="143" s="1"/>
  <c r="U29" i="143" s="1"/>
  <c r="U30" i="143" s="1"/>
  <c r="U31" i="143" s="1"/>
  <c r="U32" i="143" s="1"/>
  <c r="U33" i="143" s="1"/>
  <c r="U34" i="143" s="1"/>
  <c r="U35" i="143" s="1"/>
  <c r="U36" i="143" s="1"/>
  <c r="U37" i="143" s="1"/>
  <c r="U38" i="143" s="1"/>
  <c r="U39" i="143" s="1"/>
  <c r="U40" i="143" s="1"/>
  <c r="U41" i="143" s="1"/>
  <c r="U42" i="143" s="1"/>
  <c r="U43" i="143" s="1"/>
  <c r="U44" i="143" s="1"/>
  <c r="U45" i="143" s="1"/>
  <c r="U46" i="143" s="1"/>
  <c r="U47" i="143" s="1"/>
  <c r="U48" i="143" s="1"/>
  <c r="U49" i="143" s="1"/>
  <c r="U50" i="143" s="1"/>
  <c r="U51" i="143" s="1"/>
  <c r="U52" i="143" s="1"/>
  <c r="U53" i="143" s="1"/>
  <c r="U54" i="143" s="1"/>
  <c r="U55" i="143" s="1"/>
  <c r="U56" i="143" s="1"/>
  <c r="U57" i="143" s="1"/>
  <c r="U58" i="143" s="1"/>
  <c r="U59" i="143" s="1"/>
  <c r="U60" i="143" s="1"/>
  <c r="U61" i="143" s="1"/>
  <c r="U62" i="143" s="1"/>
  <c r="U63" i="143" s="1"/>
  <c r="U64" i="143" s="1"/>
  <c r="U65" i="143" s="1"/>
  <c r="U66" i="143" s="1"/>
  <c r="U67" i="143" s="1"/>
  <c r="U68" i="143" s="1"/>
  <c r="U69" i="143" s="1"/>
  <c r="U70" i="143" s="1"/>
  <c r="U71" i="143" s="1"/>
  <c r="U72" i="143" s="1"/>
  <c r="U73" i="143" s="1"/>
  <c r="U74" i="143" s="1"/>
  <c r="U75" i="143" s="1"/>
  <c r="U76" i="143" s="1"/>
  <c r="U77" i="143" s="1"/>
  <c r="U78" i="143" s="1"/>
  <c r="U79" i="143" s="1"/>
  <c r="U80" i="143" s="1"/>
  <c r="U81" i="143" s="1"/>
  <c r="U82" i="143" s="1"/>
  <c r="U83" i="143" s="1"/>
  <c r="U84" i="143" s="1"/>
  <c r="U85" i="143" s="1"/>
  <c r="U86" i="143" s="1"/>
  <c r="U87" i="143" s="1"/>
  <c r="U88" i="143" s="1"/>
  <c r="U89" i="143" s="1"/>
  <c r="U90" i="143" s="1"/>
  <c r="U91" i="143" s="1"/>
  <c r="U92" i="143" s="1"/>
  <c r="U93" i="143" s="1"/>
  <c r="U94" i="143" s="1"/>
  <c r="U95" i="143" s="1"/>
  <c r="U96" i="143" s="1"/>
  <c r="U97" i="143" s="1"/>
  <c r="U98" i="143" s="1"/>
  <c r="U99" i="143" s="1"/>
  <c r="U100" i="143" s="1"/>
  <c r="U101" i="143" s="1"/>
  <c r="U102" i="143" s="1"/>
  <c r="U103" i="143" s="1"/>
  <c r="U104" i="143" s="1"/>
  <c r="U105" i="143" s="1"/>
  <c r="U106" i="143" s="1"/>
  <c r="U107" i="143" s="1"/>
  <c r="U108" i="143" s="1"/>
  <c r="U109" i="143" s="1"/>
  <c r="U110" i="143" s="1"/>
  <c r="U111" i="143" s="1"/>
  <c r="U112" i="143" s="1"/>
  <c r="U113" i="143" s="1"/>
  <c r="U114" i="143" s="1"/>
  <c r="U115" i="143" s="1"/>
  <c r="U116" i="143" s="1"/>
  <c r="U117" i="143" s="1"/>
  <c r="U118" i="143" s="1"/>
  <c r="U119" i="143" s="1"/>
  <c r="U120" i="143" s="1"/>
  <c r="U121" i="143" s="1"/>
  <c r="U122" i="143" s="1"/>
  <c r="U123" i="143" s="1"/>
  <c r="U124" i="143" s="1"/>
  <c r="U125" i="143" s="1"/>
  <c r="U126" i="143" s="1"/>
  <c r="U127" i="143" s="1"/>
  <c r="U128" i="143" s="1"/>
  <c r="U129" i="143" s="1"/>
  <c r="U130" i="143" s="1"/>
  <c r="U131" i="143" s="1"/>
  <c r="U132" i="143" s="1"/>
  <c r="U133" i="143" s="1"/>
  <c r="U134" i="143" s="1"/>
  <c r="U135" i="143" s="1"/>
  <c r="U136" i="143" s="1"/>
  <c r="U137" i="143" s="1"/>
  <c r="U138" i="143" s="1"/>
  <c r="U139" i="143" s="1"/>
  <c r="U140" i="143" s="1"/>
  <c r="U141" i="143" s="1"/>
  <c r="U142" i="143" s="1"/>
  <c r="U143" i="143" s="1"/>
  <c r="U144" i="143" s="1"/>
  <c r="U145" i="143" s="1"/>
  <c r="U146" i="143" s="1"/>
  <c r="U147" i="143" s="1"/>
  <c r="U148" i="143" s="1"/>
  <c r="U149" i="143" s="1"/>
  <c r="U150" i="143" s="1"/>
  <c r="U151" i="143" s="1"/>
  <c r="U152" i="143" s="1"/>
  <c r="U153" i="143" s="1"/>
  <c r="U154" i="143" s="1"/>
  <c r="U155" i="143" s="1"/>
  <c r="U156" i="143" s="1"/>
  <c r="U157" i="143" s="1"/>
  <c r="U158" i="143" s="1"/>
  <c r="U159" i="143" s="1"/>
  <c r="U160" i="143" s="1"/>
  <c r="U161" i="143" s="1"/>
  <c r="U162" i="143" s="1"/>
  <c r="U163" i="143" s="1"/>
  <c r="U164" i="143" s="1"/>
  <c r="U165" i="143" s="1"/>
  <c r="U166" i="143" s="1"/>
  <c r="U167" i="143" s="1"/>
  <c r="U168" i="143" s="1"/>
  <c r="U169" i="143" s="1"/>
  <c r="U170" i="143" s="1"/>
  <c r="U171" i="143" s="1"/>
  <c r="U172" i="143" s="1"/>
  <c r="U173" i="143" s="1"/>
  <c r="U174" i="143" s="1"/>
  <c r="U175" i="143" s="1"/>
  <c r="U176" i="143" s="1"/>
  <c r="U177" i="143" s="1"/>
  <c r="U178" i="143" s="1"/>
  <c r="U179" i="143" s="1"/>
  <c r="U180" i="143" s="1"/>
  <c r="U181" i="143" s="1"/>
  <c r="U182" i="143" s="1"/>
  <c r="U183" i="143" s="1"/>
  <c r="U184" i="143" s="1"/>
  <c r="U185" i="143" s="1"/>
  <c r="U186" i="143" s="1"/>
  <c r="U187" i="143" s="1"/>
  <c r="U188" i="143" s="1"/>
  <c r="U189" i="143" s="1"/>
  <c r="U190" i="143" s="1"/>
  <c r="U191" i="143" s="1"/>
  <c r="U192" i="143" s="1"/>
  <c r="U193" i="143" s="1"/>
  <c r="U194" i="143" s="1"/>
  <c r="U195" i="143" s="1"/>
  <c r="U196" i="143" s="1"/>
  <c r="U197" i="143" s="1"/>
  <c r="U198" i="143" s="1"/>
  <c r="U199" i="143" s="1"/>
  <c r="U200" i="143" s="1"/>
  <c r="U201" i="143" s="1"/>
  <c r="U202" i="143" s="1"/>
  <c r="U203" i="143" s="1"/>
  <c r="U204" i="143" s="1"/>
  <c r="U205" i="143" s="1"/>
  <c r="U206" i="143" s="1"/>
  <c r="U207" i="143" s="1"/>
  <c r="U208" i="143" s="1"/>
  <c r="U209" i="143" s="1"/>
  <c r="U210" i="143" s="1"/>
  <c r="U211" i="143" s="1"/>
  <c r="U212" i="143" s="1"/>
  <c r="U213" i="143" s="1"/>
  <c r="U214" i="143" s="1"/>
  <c r="U215" i="143" s="1"/>
  <c r="U216" i="143" s="1"/>
  <c r="U217" i="143" s="1"/>
  <c r="U218" i="143" s="1"/>
  <c r="U219" i="143" s="1"/>
  <c r="U220" i="143" s="1"/>
  <c r="U221" i="143" s="1"/>
  <c r="U222" i="143" s="1"/>
  <c r="U223" i="143" s="1"/>
  <c r="U224" i="143" s="1"/>
  <c r="U225" i="143" s="1"/>
  <c r="U226" i="143" s="1"/>
  <c r="U227" i="143" s="1"/>
  <c r="U228" i="143" s="1"/>
  <c r="U229" i="143" s="1"/>
  <c r="U230" i="143" s="1"/>
  <c r="U231" i="143" s="1"/>
  <c r="U232" i="143" s="1"/>
  <c r="U233" i="143" s="1"/>
  <c r="U234" i="143" s="1"/>
  <c r="U235" i="143" s="1"/>
  <c r="U236" i="143" s="1"/>
  <c r="U237" i="143" s="1"/>
  <c r="U238" i="143" s="1"/>
  <c r="U239" i="143" s="1"/>
  <c r="U240" i="143" s="1"/>
  <c r="U241" i="143" s="1"/>
  <c r="U242" i="143" s="1"/>
  <c r="U243" i="143" s="1"/>
  <c r="U244" i="143" s="1"/>
  <c r="U245" i="143" s="1"/>
  <c r="U246" i="143" s="1"/>
  <c r="U247" i="143" s="1"/>
  <c r="U248" i="143" s="1"/>
  <c r="U249" i="143" s="1"/>
  <c r="U250" i="143" s="1"/>
  <c r="U251" i="143" s="1"/>
  <c r="U252" i="143" s="1"/>
  <c r="U253" i="143" s="1"/>
  <c r="U254" i="143" s="1"/>
  <c r="U255" i="143" s="1"/>
  <c r="U256" i="143" s="1"/>
  <c r="U257" i="143" s="1"/>
  <c r="U258" i="143" s="1"/>
  <c r="U259" i="143" s="1"/>
  <c r="U260" i="143" s="1"/>
  <c r="U261" i="143" s="1"/>
  <c r="U262" i="143" s="1"/>
  <c r="U263" i="143" s="1"/>
  <c r="U264" i="143" s="1"/>
  <c r="U265" i="143" s="1"/>
  <c r="U266" i="143" s="1"/>
  <c r="U267" i="143" s="1"/>
  <c r="U268" i="143" s="1"/>
  <c r="U269" i="143" s="1"/>
  <c r="U270" i="143" s="1"/>
  <c r="U271" i="143" s="1"/>
  <c r="U272" i="143" s="1"/>
  <c r="U273" i="143" s="1"/>
  <c r="U274" i="143" s="1"/>
  <c r="U275" i="143" s="1"/>
  <c r="U276" i="143" s="1"/>
  <c r="U277" i="143" s="1"/>
  <c r="U278" i="143" s="1"/>
  <c r="U279" i="143" s="1"/>
  <c r="U280" i="143" s="1"/>
  <c r="U281" i="143" s="1"/>
  <c r="U282" i="143" s="1"/>
  <c r="U283" i="143" s="1"/>
  <c r="U284" i="143" s="1"/>
  <c r="U285" i="143" s="1"/>
  <c r="U286" i="143" s="1"/>
  <c r="U287" i="143" s="1"/>
  <c r="U288" i="143" s="1"/>
  <c r="U289" i="143" s="1"/>
  <c r="U290" i="143" s="1"/>
  <c r="U291" i="143" s="1"/>
  <c r="U292" i="143" s="1"/>
  <c r="U293" i="143" s="1"/>
  <c r="U294" i="143" s="1"/>
  <c r="U295" i="143" s="1"/>
  <c r="U296" i="143" s="1"/>
  <c r="U297" i="143" s="1"/>
  <c r="U298" i="143" s="1"/>
  <c r="U299" i="143" s="1"/>
  <c r="U300" i="143" s="1"/>
  <c r="U301" i="143" s="1"/>
  <c r="U302" i="143" s="1"/>
  <c r="U303" i="143" s="1"/>
  <c r="U304" i="143" s="1"/>
  <c r="U305" i="143" s="1"/>
  <c r="U306" i="143" s="1"/>
  <c r="U307" i="143" s="1"/>
  <c r="U308" i="143" s="1"/>
  <c r="U309" i="143" s="1"/>
  <c r="U310" i="143" s="1"/>
  <c r="U311" i="143" s="1"/>
  <c r="U312" i="143" s="1"/>
  <c r="U313" i="143" s="1"/>
  <c r="U314" i="143" s="1"/>
  <c r="U315" i="143" s="1"/>
  <c r="U316" i="143" s="1"/>
  <c r="U317" i="143" s="1"/>
  <c r="U318" i="143" s="1"/>
  <c r="U319" i="143" s="1"/>
  <c r="U320" i="143" s="1"/>
  <c r="U321" i="143" s="1"/>
  <c r="U322" i="143" s="1"/>
  <c r="U323" i="143" s="1"/>
  <c r="U324" i="143" s="1"/>
  <c r="U325" i="143" s="1"/>
  <c r="U326" i="143" s="1"/>
  <c r="U327" i="143" s="1"/>
  <c r="U328" i="143" s="1"/>
  <c r="U329" i="143" s="1"/>
  <c r="U330" i="143" s="1"/>
  <c r="U331" i="143" s="1"/>
  <c r="U332" i="143" s="1"/>
  <c r="U333" i="143" s="1"/>
  <c r="S2" i="143"/>
  <c r="T3" i="143"/>
  <c r="V3" i="142"/>
  <c r="V4" i="142" s="1"/>
  <c r="V5" i="142" s="1"/>
  <c r="V6" i="142" s="1"/>
  <c r="V7" i="142" s="1"/>
  <c r="V8" i="142" s="1"/>
  <c r="V9" i="142" s="1"/>
  <c r="V10" i="142" s="1"/>
  <c r="V11" i="142" s="1"/>
  <c r="V12" i="142" s="1"/>
  <c r="V13" i="142" s="1"/>
  <c r="V14" i="142" s="1"/>
  <c r="V15" i="142" s="1"/>
  <c r="V16" i="142" s="1"/>
  <c r="V17" i="142" s="1"/>
  <c r="V18" i="142" s="1"/>
  <c r="V19" i="142" s="1"/>
  <c r="V20" i="142" s="1"/>
  <c r="V21" i="142" s="1"/>
  <c r="V22" i="142" s="1"/>
  <c r="V23" i="142" s="1"/>
  <c r="V24" i="142" s="1"/>
  <c r="V25" i="142" s="1"/>
  <c r="V26" i="142" s="1"/>
  <c r="V27" i="142" s="1"/>
  <c r="V28" i="142" s="1"/>
  <c r="V29" i="142" s="1"/>
  <c r="V30" i="142" s="1"/>
  <c r="V31" i="142" s="1"/>
  <c r="V32" i="142" s="1"/>
  <c r="V33" i="142" s="1"/>
  <c r="V34" i="142" s="1"/>
  <c r="V35" i="142" s="1"/>
  <c r="V36" i="142" s="1"/>
  <c r="V37" i="142" s="1"/>
  <c r="V38" i="142" s="1"/>
  <c r="V39" i="142" s="1"/>
  <c r="V40" i="142" s="1"/>
  <c r="V41" i="142" s="1"/>
  <c r="V42" i="142" s="1"/>
  <c r="V43" i="142" s="1"/>
  <c r="V44" i="142" s="1"/>
  <c r="V45" i="142" s="1"/>
  <c r="V46" i="142" s="1"/>
  <c r="V47" i="142" s="1"/>
  <c r="V48" i="142" s="1"/>
  <c r="V49" i="142" s="1"/>
  <c r="V50" i="142" s="1"/>
  <c r="V51" i="142" s="1"/>
  <c r="V52" i="142" s="1"/>
  <c r="V53" i="142" s="1"/>
  <c r="V54" i="142" s="1"/>
  <c r="V55" i="142" s="1"/>
  <c r="V56" i="142" s="1"/>
  <c r="V57" i="142" s="1"/>
  <c r="V58" i="142" s="1"/>
  <c r="V59" i="142" s="1"/>
  <c r="V60" i="142" s="1"/>
  <c r="V61" i="142" s="1"/>
  <c r="V62" i="142" s="1"/>
  <c r="V63" i="142" s="1"/>
  <c r="V64" i="142" s="1"/>
  <c r="V65" i="142" s="1"/>
  <c r="V66" i="142" s="1"/>
  <c r="V67" i="142" s="1"/>
  <c r="V68" i="142" s="1"/>
  <c r="V69" i="142" s="1"/>
  <c r="V70" i="142" s="1"/>
  <c r="V71" i="142" s="1"/>
  <c r="V72" i="142" s="1"/>
  <c r="V73" i="142" s="1"/>
  <c r="V74" i="142" s="1"/>
  <c r="V75" i="142" s="1"/>
  <c r="V76" i="142" s="1"/>
  <c r="V77" i="142" s="1"/>
  <c r="V78" i="142" s="1"/>
  <c r="V79" i="142" s="1"/>
  <c r="V80" i="142" s="1"/>
  <c r="V81" i="142" s="1"/>
  <c r="V82" i="142" s="1"/>
  <c r="V83" i="142" s="1"/>
  <c r="V84" i="142" s="1"/>
  <c r="V85" i="142" s="1"/>
  <c r="V86" i="142" s="1"/>
  <c r="V87" i="142" s="1"/>
  <c r="V88" i="142" s="1"/>
  <c r="V89" i="142" s="1"/>
  <c r="V90" i="142" s="1"/>
  <c r="V91" i="142" s="1"/>
  <c r="V92" i="142" s="1"/>
  <c r="V93" i="142" s="1"/>
  <c r="V94" i="142" s="1"/>
  <c r="V95" i="142" s="1"/>
  <c r="V96" i="142" s="1"/>
  <c r="V97" i="142" s="1"/>
  <c r="V98" i="142" s="1"/>
  <c r="V99" i="142" s="1"/>
  <c r="V100" i="142" s="1"/>
  <c r="V101" i="142" s="1"/>
  <c r="V102" i="142" s="1"/>
  <c r="V103" i="142" s="1"/>
  <c r="V104" i="142" s="1"/>
  <c r="V105" i="142" s="1"/>
  <c r="V106" i="142" s="1"/>
  <c r="V107" i="142" s="1"/>
  <c r="V108" i="142" s="1"/>
  <c r="V109" i="142" s="1"/>
  <c r="V110" i="142" s="1"/>
  <c r="V111" i="142" s="1"/>
  <c r="V112" i="142" s="1"/>
  <c r="V113" i="142" s="1"/>
  <c r="V114" i="142" s="1"/>
  <c r="V115" i="142" s="1"/>
  <c r="V116" i="142" s="1"/>
  <c r="V117" i="142" s="1"/>
  <c r="V118" i="142" s="1"/>
  <c r="V119" i="142" s="1"/>
  <c r="V120" i="142" s="1"/>
  <c r="V121" i="142" s="1"/>
  <c r="V122" i="142" s="1"/>
  <c r="V123" i="142" s="1"/>
  <c r="V124" i="142" s="1"/>
  <c r="V125" i="142" s="1"/>
  <c r="V126" i="142" s="1"/>
  <c r="V127" i="142" s="1"/>
  <c r="V128" i="142" s="1"/>
  <c r="V129" i="142" s="1"/>
  <c r="V130" i="142" s="1"/>
  <c r="V131" i="142" s="1"/>
  <c r="V132" i="142" s="1"/>
  <c r="V133" i="142" s="1"/>
  <c r="V134" i="142" s="1"/>
  <c r="V135" i="142" s="1"/>
  <c r="V136" i="142" s="1"/>
  <c r="V137" i="142" s="1"/>
  <c r="V138" i="142" s="1"/>
  <c r="V139" i="142" s="1"/>
  <c r="V140" i="142" s="1"/>
  <c r="V141" i="142" s="1"/>
  <c r="V142" i="142" s="1"/>
  <c r="V143" i="142" s="1"/>
  <c r="V144" i="142" s="1"/>
  <c r="V145" i="142" s="1"/>
  <c r="V146" i="142" s="1"/>
  <c r="V147" i="142" s="1"/>
  <c r="V148" i="142" s="1"/>
  <c r="V149" i="142" s="1"/>
  <c r="V150" i="142" s="1"/>
  <c r="V151" i="142" s="1"/>
  <c r="V152" i="142" s="1"/>
  <c r="V153" i="142" s="1"/>
  <c r="V154" i="142" s="1"/>
  <c r="V155" i="142" s="1"/>
  <c r="V156" i="142" s="1"/>
  <c r="V157" i="142" s="1"/>
  <c r="V158" i="142" s="1"/>
  <c r="V159" i="142" s="1"/>
  <c r="V160" i="142" s="1"/>
  <c r="V161" i="142" s="1"/>
  <c r="V162" i="142" s="1"/>
  <c r="V163" i="142" s="1"/>
  <c r="V164" i="142" s="1"/>
  <c r="V165" i="142" s="1"/>
  <c r="V166" i="142" s="1"/>
  <c r="V167" i="142" s="1"/>
  <c r="V168" i="142" s="1"/>
  <c r="V169" i="142" s="1"/>
  <c r="V170" i="142" s="1"/>
  <c r="V171" i="142" s="1"/>
  <c r="V172" i="142" s="1"/>
  <c r="V173" i="142" s="1"/>
  <c r="V174" i="142" s="1"/>
  <c r="V175" i="142" s="1"/>
  <c r="V176" i="142" s="1"/>
  <c r="V177" i="142" s="1"/>
  <c r="V178" i="142" s="1"/>
  <c r="V179" i="142" s="1"/>
  <c r="V180" i="142" s="1"/>
  <c r="V181" i="142" s="1"/>
  <c r="V182" i="142" s="1"/>
  <c r="V183" i="142" s="1"/>
  <c r="V184" i="142" s="1"/>
  <c r="V185" i="142" s="1"/>
  <c r="V186" i="142" s="1"/>
  <c r="V187" i="142" s="1"/>
  <c r="V188" i="142" s="1"/>
  <c r="V189" i="142" s="1"/>
  <c r="V190" i="142" s="1"/>
  <c r="V191" i="142" s="1"/>
  <c r="V192" i="142" s="1"/>
  <c r="V193" i="142" s="1"/>
  <c r="V194" i="142" s="1"/>
  <c r="V195" i="142" s="1"/>
  <c r="V196" i="142" s="1"/>
  <c r="V197" i="142" s="1"/>
  <c r="V198" i="142" s="1"/>
  <c r="V199" i="142" s="1"/>
  <c r="V200" i="142" s="1"/>
  <c r="V201" i="142" s="1"/>
  <c r="V202" i="142" s="1"/>
  <c r="V203" i="142" s="1"/>
  <c r="V204" i="142" s="1"/>
  <c r="V205" i="142" s="1"/>
  <c r="V206" i="142" s="1"/>
  <c r="V207" i="142" s="1"/>
  <c r="V208" i="142" s="1"/>
  <c r="V209" i="142" s="1"/>
  <c r="V210" i="142" s="1"/>
  <c r="V211" i="142" s="1"/>
  <c r="V212" i="142" s="1"/>
  <c r="V213" i="142" s="1"/>
  <c r="V214" i="142" s="1"/>
  <c r="V215" i="142" s="1"/>
  <c r="V216" i="142" s="1"/>
  <c r="V217" i="142" s="1"/>
  <c r="V218" i="142" s="1"/>
  <c r="V219" i="142" s="1"/>
  <c r="V220" i="142" s="1"/>
  <c r="V221" i="142" s="1"/>
  <c r="V222" i="142" s="1"/>
  <c r="V223" i="142" s="1"/>
  <c r="V224" i="142" s="1"/>
  <c r="V225" i="142" s="1"/>
  <c r="V226" i="142" s="1"/>
  <c r="V227" i="142" s="1"/>
  <c r="V228" i="142" s="1"/>
  <c r="V229" i="142" s="1"/>
  <c r="V230" i="142" s="1"/>
  <c r="V231" i="142" s="1"/>
  <c r="V232" i="142" s="1"/>
  <c r="V233" i="142" s="1"/>
  <c r="V234" i="142" s="1"/>
  <c r="V235" i="142" s="1"/>
  <c r="V236" i="142" s="1"/>
  <c r="V237" i="142" s="1"/>
  <c r="V238" i="142" s="1"/>
  <c r="V239" i="142" s="1"/>
  <c r="V240" i="142" s="1"/>
  <c r="V241" i="142" s="1"/>
  <c r="V242" i="142" s="1"/>
  <c r="V243" i="142" s="1"/>
  <c r="V244" i="142" s="1"/>
  <c r="V245" i="142" s="1"/>
  <c r="V246" i="142" s="1"/>
  <c r="V247" i="142" s="1"/>
  <c r="V248" i="142" s="1"/>
  <c r="V249" i="142" s="1"/>
  <c r="V250" i="142" s="1"/>
  <c r="V251" i="142" s="1"/>
  <c r="V252" i="142" s="1"/>
  <c r="V253" i="142" s="1"/>
  <c r="V254" i="142" s="1"/>
  <c r="V255" i="142" s="1"/>
  <c r="V256" i="142" s="1"/>
  <c r="V257" i="142" s="1"/>
  <c r="V258" i="142" s="1"/>
  <c r="V259" i="142" s="1"/>
  <c r="V260" i="142" s="1"/>
  <c r="V261" i="142" s="1"/>
  <c r="V262" i="142" s="1"/>
  <c r="V263" i="142" s="1"/>
  <c r="V264" i="142" s="1"/>
  <c r="V265" i="142" s="1"/>
  <c r="V266" i="142" s="1"/>
  <c r="V267" i="142" s="1"/>
  <c r="V268" i="142" s="1"/>
  <c r="V269" i="142" s="1"/>
  <c r="V270" i="142" s="1"/>
  <c r="V271" i="142" s="1"/>
  <c r="V272" i="142" s="1"/>
  <c r="V273" i="142" s="1"/>
  <c r="V274" i="142" s="1"/>
  <c r="V275" i="142" s="1"/>
  <c r="V276" i="142" s="1"/>
  <c r="V277" i="142" s="1"/>
  <c r="V278" i="142" s="1"/>
  <c r="V279" i="142" s="1"/>
  <c r="V280" i="142" s="1"/>
  <c r="V281" i="142" s="1"/>
  <c r="V282" i="142" s="1"/>
  <c r="V283" i="142" s="1"/>
  <c r="V284" i="142" s="1"/>
  <c r="V285" i="142" s="1"/>
  <c r="V286" i="142" s="1"/>
  <c r="V287" i="142" s="1"/>
  <c r="V288" i="142" s="1"/>
  <c r="V289" i="142" s="1"/>
  <c r="V290" i="142" s="1"/>
  <c r="V291" i="142" s="1"/>
  <c r="V292" i="142" s="1"/>
  <c r="V293" i="142" s="1"/>
  <c r="V294" i="142" s="1"/>
  <c r="V295" i="142" s="1"/>
  <c r="V296" i="142" s="1"/>
  <c r="V297" i="142" s="1"/>
  <c r="V298" i="142" s="1"/>
  <c r="V299" i="142" s="1"/>
  <c r="V300" i="142" s="1"/>
  <c r="V301" i="142" s="1"/>
  <c r="V302" i="142" s="1"/>
  <c r="V303" i="142" s="1"/>
  <c r="V304" i="142" s="1"/>
  <c r="V305" i="142" s="1"/>
  <c r="V306" i="142" s="1"/>
  <c r="V307" i="142" s="1"/>
  <c r="V308" i="142" s="1"/>
  <c r="V309" i="142" s="1"/>
  <c r="V310" i="142" s="1"/>
  <c r="V311" i="142" s="1"/>
  <c r="V312" i="142" s="1"/>
  <c r="V313" i="142" s="1"/>
  <c r="V314" i="142" s="1"/>
  <c r="V315" i="142" s="1"/>
  <c r="V316" i="142" s="1"/>
  <c r="V317" i="142" s="1"/>
  <c r="V318" i="142" s="1"/>
  <c r="V319" i="142" s="1"/>
  <c r="V320" i="142" s="1"/>
  <c r="V321" i="142" s="1"/>
  <c r="V322" i="142" s="1"/>
  <c r="V323" i="142" s="1"/>
  <c r="V324" i="142" s="1"/>
  <c r="V325" i="142" s="1"/>
  <c r="V326" i="142" s="1"/>
  <c r="V327" i="142" s="1"/>
  <c r="V328" i="142" s="1"/>
  <c r="V329" i="142" s="1"/>
  <c r="V330" i="142" s="1"/>
  <c r="V331" i="142" s="1"/>
  <c r="V332" i="142" s="1"/>
  <c r="V333" i="142" s="1"/>
  <c r="W4" i="142"/>
  <c r="W5" i="142" s="1"/>
  <c r="W6" i="142" s="1"/>
  <c r="W7" i="142" s="1"/>
  <c r="W8" i="142" s="1"/>
  <c r="W9" i="142" s="1"/>
  <c r="W10" i="142" s="1"/>
  <c r="W11" i="142" s="1"/>
  <c r="W12" i="142" s="1"/>
  <c r="W13" i="142" s="1"/>
  <c r="W14" i="142" s="1"/>
  <c r="W15" i="142" s="1"/>
  <c r="W16" i="142" s="1"/>
  <c r="W17" i="142" s="1"/>
  <c r="W18" i="142" s="1"/>
  <c r="W19" i="142" s="1"/>
  <c r="W20" i="142" s="1"/>
  <c r="W21" i="142" s="1"/>
  <c r="W22" i="142" s="1"/>
  <c r="W23" i="142" s="1"/>
  <c r="W24" i="142" s="1"/>
  <c r="W25" i="142" s="1"/>
  <c r="W26" i="142" s="1"/>
  <c r="W27" i="142" s="1"/>
  <c r="W28" i="142" s="1"/>
  <c r="W29" i="142" s="1"/>
  <c r="W30" i="142" s="1"/>
  <c r="W31" i="142" s="1"/>
  <c r="W32" i="142" s="1"/>
  <c r="W33" i="142" s="1"/>
  <c r="W34" i="142" s="1"/>
  <c r="W35" i="142" s="1"/>
  <c r="W36" i="142" s="1"/>
  <c r="W37" i="142" s="1"/>
  <c r="W38" i="142" s="1"/>
  <c r="W39" i="142" s="1"/>
  <c r="W40" i="142" s="1"/>
  <c r="W41" i="142" s="1"/>
  <c r="W42" i="142" s="1"/>
  <c r="W43" i="142" s="1"/>
  <c r="W44" i="142" s="1"/>
  <c r="W45" i="142" s="1"/>
  <c r="W46" i="142" s="1"/>
  <c r="W47" i="142" s="1"/>
  <c r="W48" i="142" s="1"/>
  <c r="W49" i="142" s="1"/>
  <c r="W50" i="142" s="1"/>
  <c r="W51" i="142" s="1"/>
  <c r="W52" i="142" s="1"/>
  <c r="W53" i="142" s="1"/>
  <c r="W54" i="142" s="1"/>
  <c r="W55" i="142" s="1"/>
  <c r="W56" i="142" s="1"/>
  <c r="W57" i="142" s="1"/>
  <c r="W58" i="142" s="1"/>
  <c r="W59" i="142" s="1"/>
  <c r="W60" i="142" s="1"/>
  <c r="W61" i="142" s="1"/>
  <c r="W62" i="142" s="1"/>
  <c r="W63" i="142" s="1"/>
  <c r="W64" i="142" s="1"/>
  <c r="W65" i="142" s="1"/>
  <c r="W66" i="142" s="1"/>
  <c r="W67" i="142" s="1"/>
  <c r="W68" i="142" s="1"/>
  <c r="W69" i="142" s="1"/>
  <c r="W70" i="142" s="1"/>
  <c r="W71" i="142" s="1"/>
  <c r="W72" i="142" s="1"/>
  <c r="W73" i="142" s="1"/>
  <c r="W74" i="142" s="1"/>
  <c r="W75" i="142" s="1"/>
  <c r="W76" i="142" s="1"/>
  <c r="W77" i="142" s="1"/>
  <c r="W78" i="142" s="1"/>
  <c r="W79" i="142" s="1"/>
  <c r="W80" i="142" s="1"/>
  <c r="W81" i="142" s="1"/>
  <c r="W82" i="142" s="1"/>
  <c r="W83" i="142" s="1"/>
  <c r="W84" i="142" s="1"/>
  <c r="W85" i="142" s="1"/>
  <c r="W86" i="142" s="1"/>
  <c r="W87" i="142" s="1"/>
  <c r="W88" i="142" s="1"/>
  <c r="W89" i="142" s="1"/>
  <c r="W90" i="142" s="1"/>
  <c r="W91" i="142" s="1"/>
  <c r="W92" i="142" s="1"/>
  <c r="W93" i="142" s="1"/>
  <c r="W94" i="142" s="1"/>
  <c r="W95" i="142" s="1"/>
  <c r="W96" i="142" s="1"/>
  <c r="W97" i="142" s="1"/>
  <c r="W98" i="142" s="1"/>
  <c r="W99" i="142" s="1"/>
  <c r="W100" i="142" s="1"/>
  <c r="W101" i="142" s="1"/>
  <c r="W102" i="142" s="1"/>
  <c r="W103" i="142" s="1"/>
  <c r="W104" i="142" s="1"/>
  <c r="W105" i="142" s="1"/>
  <c r="W106" i="142" s="1"/>
  <c r="W107" i="142" s="1"/>
  <c r="W108" i="142" s="1"/>
  <c r="W109" i="142" s="1"/>
  <c r="W110" i="142" s="1"/>
  <c r="W111" i="142" s="1"/>
  <c r="W112" i="142" s="1"/>
  <c r="W113" i="142" s="1"/>
  <c r="W114" i="142" s="1"/>
  <c r="W115" i="142" s="1"/>
  <c r="W116" i="142" s="1"/>
  <c r="W117" i="142" s="1"/>
  <c r="W118" i="142" s="1"/>
  <c r="W119" i="142" s="1"/>
  <c r="W120" i="142" s="1"/>
  <c r="W121" i="142" s="1"/>
  <c r="W122" i="142" s="1"/>
  <c r="W123" i="142" s="1"/>
  <c r="W124" i="142" s="1"/>
  <c r="W125" i="142" s="1"/>
  <c r="W126" i="142" s="1"/>
  <c r="W127" i="142" s="1"/>
  <c r="W128" i="142" s="1"/>
  <c r="W129" i="142" s="1"/>
  <c r="W130" i="142" s="1"/>
  <c r="W131" i="142" s="1"/>
  <c r="W132" i="142" s="1"/>
  <c r="W133" i="142" s="1"/>
  <c r="W134" i="142" s="1"/>
  <c r="W135" i="142" s="1"/>
  <c r="W136" i="142" s="1"/>
  <c r="W137" i="142" s="1"/>
  <c r="W138" i="142" s="1"/>
  <c r="W139" i="142" s="1"/>
  <c r="W140" i="142" s="1"/>
  <c r="W141" i="142" s="1"/>
  <c r="W142" i="142" s="1"/>
  <c r="W143" i="142" s="1"/>
  <c r="W144" i="142" s="1"/>
  <c r="W145" i="142" s="1"/>
  <c r="W146" i="142" s="1"/>
  <c r="W147" i="142" s="1"/>
  <c r="W148" i="142" s="1"/>
  <c r="W149" i="142" s="1"/>
  <c r="W150" i="142" s="1"/>
  <c r="W151" i="142" s="1"/>
  <c r="W152" i="142" s="1"/>
  <c r="W153" i="142" s="1"/>
  <c r="W154" i="142" s="1"/>
  <c r="W155" i="142" s="1"/>
  <c r="W156" i="142" s="1"/>
  <c r="W157" i="142" s="1"/>
  <c r="W158" i="142" s="1"/>
  <c r="W159" i="142" s="1"/>
  <c r="W160" i="142" s="1"/>
  <c r="W161" i="142" s="1"/>
  <c r="W162" i="142" s="1"/>
  <c r="W163" i="142" s="1"/>
  <c r="W164" i="142" s="1"/>
  <c r="W165" i="142" s="1"/>
  <c r="W166" i="142" s="1"/>
  <c r="W167" i="142" s="1"/>
  <c r="W168" i="142" s="1"/>
  <c r="W169" i="142" s="1"/>
  <c r="W170" i="142" s="1"/>
  <c r="W171" i="142" s="1"/>
  <c r="W172" i="142" s="1"/>
  <c r="W173" i="142" s="1"/>
  <c r="W174" i="142" s="1"/>
  <c r="W175" i="142" s="1"/>
  <c r="W176" i="142" s="1"/>
  <c r="W177" i="142" s="1"/>
  <c r="W178" i="142" s="1"/>
  <c r="W179" i="142" s="1"/>
  <c r="W180" i="142" s="1"/>
  <c r="W181" i="142" s="1"/>
  <c r="W182" i="142" s="1"/>
  <c r="W183" i="142" s="1"/>
  <c r="W184" i="142" s="1"/>
  <c r="W185" i="142" s="1"/>
  <c r="W186" i="142" s="1"/>
  <c r="W187" i="142" s="1"/>
  <c r="W188" i="142" s="1"/>
  <c r="W189" i="142" s="1"/>
  <c r="W190" i="142" s="1"/>
  <c r="W191" i="142" s="1"/>
  <c r="W192" i="142" s="1"/>
  <c r="W193" i="142" s="1"/>
  <c r="W194" i="142" s="1"/>
  <c r="W195" i="142" s="1"/>
  <c r="W196" i="142" s="1"/>
  <c r="W197" i="142" s="1"/>
  <c r="W198" i="142" s="1"/>
  <c r="W199" i="142" s="1"/>
  <c r="W200" i="142" s="1"/>
  <c r="W201" i="142" s="1"/>
  <c r="W202" i="142" s="1"/>
  <c r="W203" i="142" s="1"/>
  <c r="W204" i="142" s="1"/>
  <c r="W205" i="142" s="1"/>
  <c r="W206" i="142" s="1"/>
  <c r="W207" i="142" s="1"/>
  <c r="W208" i="142" s="1"/>
  <c r="W209" i="142" s="1"/>
  <c r="W210" i="142" s="1"/>
  <c r="W211" i="142" s="1"/>
  <c r="W212" i="142" s="1"/>
  <c r="W213" i="142" s="1"/>
  <c r="W214" i="142" s="1"/>
  <c r="W215" i="142" s="1"/>
  <c r="W216" i="142" s="1"/>
  <c r="W217" i="142" s="1"/>
  <c r="W218" i="142" s="1"/>
  <c r="W219" i="142" s="1"/>
  <c r="W220" i="142" s="1"/>
  <c r="W221" i="142" s="1"/>
  <c r="W222" i="142" s="1"/>
  <c r="W223" i="142" s="1"/>
  <c r="W224" i="142" s="1"/>
  <c r="W225" i="142" s="1"/>
  <c r="W226" i="142" s="1"/>
  <c r="W227" i="142" s="1"/>
  <c r="W228" i="142" s="1"/>
  <c r="W229" i="142" s="1"/>
  <c r="W230" i="142" s="1"/>
  <c r="W231" i="142" s="1"/>
  <c r="W232" i="142" s="1"/>
  <c r="W233" i="142" s="1"/>
  <c r="W234" i="142" s="1"/>
  <c r="W235" i="142" s="1"/>
  <c r="W236" i="142" s="1"/>
  <c r="W237" i="142" s="1"/>
  <c r="W238" i="142" s="1"/>
  <c r="W239" i="142" s="1"/>
  <c r="W240" i="142" s="1"/>
  <c r="W241" i="142" s="1"/>
  <c r="W242" i="142" s="1"/>
  <c r="W243" i="142" s="1"/>
  <c r="W244" i="142" s="1"/>
  <c r="W245" i="142" s="1"/>
  <c r="W246" i="142" s="1"/>
  <c r="W247" i="142" s="1"/>
  <c r="W248" i="142" s="1"/>
  <c r="W249" i="142" s="1"/>
  <c r="W250" i="142" s="1"/>
  <c r="W251" i="142" s="1"/>
  <c r="W252" i="142" s="1"/>
  <c r="W253" i="142" s="1"/>
  <c r="W254" i="142" s="1"/>
  <c r="W255" i="142" s="1"/>
  <c r="W256" i="142" s="1"/>
  <c r="W257" i="142" s="1"/>
  <c r="W258" i="142" s="1"/>
  <c r="W259" i="142" s="1"/>
  <c r="W260" i="142" s="1"/>
  <c r="W261" i="142" s="1"/>
  <c r="W262" i="142" s="1"/>
  <c r="W263" i="142" s="1"/>
  <c r="W264" i="142" s="1"/>
  <c r="W265" i="142" s="1"/>
  <c r="W266" i="142" s="1"/>
  <c r="W267" i="142" s="1"/>
  <c r="W268" i="142" s="1"/>
  <c r="W269" i="142" s="1"/>
  <c r="W270" i="142" s="1"/>
  <c r="W271" i="142" s="1"/>
  <c r="W272" i="142" s="1"/>
  <c r="W273" i="142" s="1"/>
  <c r="W274" i="142" s="1"/>
  <c r="W275" i="142" s="1"/>
  <c r="W276" i="142" s="1"/>
  <c r="W277" i="142" s="1"/>
  <c r="W278" i="142" s="1"/>
  <c r="W279" i="142" s="1"/>
  <c r="W280" i="142" s="1"/>
  <c r="W281" i="142" s="1"/>
  <c r="W282" i="142" s="1"/>
  <c r="W283" i="142" s="1"/>
  <c r="W284" i="142" s="1"/>
  <c r="W285" i="142" s="1"/>
  <c r="W286" i="142" s="1"/>
  <c r="W287" i="142" s="1"/>
  <c r="W288" i="142" s="1"/>
  <c r="W289" i="142" s="1"/>
  <c r="W290" i="142" s="1"/>
  <c r="W291" i="142" s="1"/>
  <c r="W292" i="142" s="1"/>
  <c r="W293" i="142" s="1"/>
  <c r="W294" i="142" s="1"/>
  <c r="W295" i="142" s="1"/>
  <c r="W296" i="142" s="1"/>
  <c r="W297" i="142" s="1"/>
  <c r="W298" i="142" s="1"/>
  <c r="W299" i="142" s="1"/>
  <c r="W300" i="142" s="1"/>
  <c r="W301" i="142" s="1"/>
  <c r="W302" i="142" s="1"/>
  <c r="W303" i="142" s="1"/>
  <c r="W304" i="142" s="1"/>
  <c r="W305" i="142" s="1"/>
  <c r="W306" i="142" s="1"/>
  <c r="W307" i="142" s="1"/>
  <c r="W308" i="142" s="1"/>
  <c r="W309" i="142" s="1"/>
  <c r="W310" i="142" s="1"/>
  <c r="W311" i="142" s="1"/>
  <c r="W312" i="142" s="1"/>
  <c r="W313" i="142" s="1"/>
  <c r="W314" i="142" s="1"/>
  <c r="W315" i="142" s="1"/>
  <c r="W316" i="142" s="1"/>
  <c r="W317" i="142" s="1"/>
  <c r="W318" i="142" s="1"/>
  <c r="W319" i="142" s="1"/>
  <c r="W320" i="142" s="1"/>
  <c r="W321" i="142" s="1"/>
  <c r="W322" i="142" s="1"/>
  <c r="W323" i="142" s="1"/>
  <c r="W324" i="142" s="1"/>
  <c r="W325" i="142" s="1"/>
  <c r="W326" i="142" s="1"/>
  <c r="W327" i="142" s="1"/>
  <c r="W328" i="142" s="1"/>
  <c r="W329" i="142" s="1"/>
  <c r="W330" i="142" s="1"/>
  <c r="W331" i="142" s="1"/>
  <c r="W332" i="142" s="1"/>
  <c r="W333" i="142" s="1"/>
  <c r="U9" i="142"/>
  <c r="U10" i="142" s="1"/>
  <c r="U11" i="142" s="1"/>
  <c r="U12" i="142" s="1"/>
  <c r="U13" i="142" s="1"/>
  <c r="U14" i="142" s="1"/>
  <c r="U15" i="142" s="1"/>
  <c r="U16" i="142" s="1"/>
  <c r="U17" i="142" s="1"/>
  <c r="U18" i="142" s="1"/>
  <c r="U19" i="142" s="1"/>
  <c r="U20" i="142" s="1"/>
  <c r="U21" i="142" s="1"/>
  <c r="U22" i="142" s="1"/>
  <c r="U23" i="142" s="1"/>
  <c r="U24" i="142" s="1"/>
  <c r="U25" i="142" s="1"/>
  <c r="U26" i="142" s="1"/>
  <c r="U27" i="142" s="1"/>
  <c r="U28" i="142" s="1"/>
  <c r="U29" i="142" s="1"/>
  <c r="U30" i="142" s="1"/>
  <c r="U31" i="142" s="1"/>
  <c r="U32" i="142" s="1"/>
  <c r="U33" i="142" s="1"/>
  <c r="U34" i="142" s="1"/>
  <c r="U35" i="142" s="1"/>
  <c r="U36" i="142" s="1"/>
  <c r="U37" i="142" s="1"/>
  <c r="U38" i="142" s="1"/>
  <c r="U39" i="142" s="1"/>
  <c r="U40" i="142" s="1"/>
  <c r="U41" i="142" s="1"/>
  <c r="U42" i="142" s="1"/>
  <c r="U43" i="142" s="1"/>
  <c r="U44" i="142" s="1"/>
  <c r="U45" i="142" s="1"/>
  <c r="U46" i="142" s="1"/>
  <c r="U47" i="142" s="1"/>
  <c r="U48" i="142" s="1"/>
  <c r="U49" i="142" s="1"/>
  <c r="U50" i="142" s="1"/>
  <c r="U51" i="142" s="1"/>
  <c r="U52" i="142" s="1"/>
  <c r="U53" i="142" s="1"/>
  <c r="U54" i="142" s="1"/>
  <c r="U55" i="142" s="1"/>
  <c r="U56" i="142" s="1"/>
  <c r="U57" i="142" s="1"/>
  <c r="U58" i="142" s="1"/>
  <c r="U59" i="142" s="1"/>
  <c r="U60" i="142" s="1"/>
  <c r="U61" i="142" s="1"/>
  <c r="U62" i="142" s="1"/>
  <c r="U63" i="142" s="1"/>
  <c r="U64" i="142" s="1"/>
  <c r="U65" i="142" s="1"/>
  <c r="U66" i="142" s="1"/>
  <c r="U67" i="142" s="1"/>
  <c r="U68" i="142" s="1"/>
  <c r="U69" i="142" s="1"/>
  <c r="U70" i="142" s="1"/>
  <c r="U71" i="142" s="1"/>
  <c r="U72" i="142" s="1"/>
  <c r="U73" i="142" s="1"/>
  <c r="U74" i="142" s="1"/>
  <c r="U75" i="142" s="1"/>
  <c r="U76" i="142" s="1"/>
  <c r="U77" i="142" s="1"/>
  <c r="U78" i="142" s="1"/>
  <c r="U79" i="142" s="1"/>
  <c r="U80" i="142" s="1"/>
  <c r="U81" i="142" s="1"/>
  <c r="U82" i="142" s="1"/>
  <c r="U83" i="142" s="1"/>
  <c r="U84" i="142" s="1"/>
  <c r="U85" i="142" s="1"/>
  <c r="U86" i="142" s="1"/>
  <c r="U87" i="142" s="1"/>
  <c r="U88" i="142" s="1"/>
  <c r="U89" i="142" s="1"/>
  <c r="U90" i="142" s="1"/>
  <c r="U91" i="142" s="1"/>
  <c r="U92" i="142" s="1"/>
  <c r="U93" i="142" s="1"/>
  <c r="U94" i="142" s="1"/>
  <c r="U95" i="142" s="1"/>
  <c r="U96" i="142" s="1"/>
  <c r="U97" i="142" s="1"/>
  <c r="U98" i="142" s="1"/>
  <c r="U99" i="142" s="1"/>
  <c r="U100" i="142" s="1"/>
  <c r="U101" i="142" s="1"/>
  <c r="U102" i="142" s="1"/>
  <c r="U103" i="142" s="1"/>
  <c r="U104" i="142" s="1"/>
  <c r="U105" i="142" s="1"/>
  <c r="U106" i="142" s="1"/>
  <c r="U107" i="142" s="1"/>
  <c r="U108" i="142" s="1"/>
  <c r="U109" i="142" s="1"/>
  <c r="U110" i="142" s="1"/>
  <c r="U111" i="142" s="1"/>
  <c r="U112" i="142" s="1"/>
  <c r="U113" i="142" s="1"/>
  <c r="U114" i="142" s="1"/>
  <c r="U115" i="142" s="1"/>
  <c r="U116" i="142" s="1"/>
  <c r="U117" i="142" s="1"/>
  <c r="U118" i="142" s="1"/>
  <c r="U119" i="142" s="1"/>
  <c r="U120" i="142" s="1"/>
  <c r="U121" i="142" s="1"/>
  <c r="U122" i="142" s="1"/>
  <c r="U123" i="142" s="1"/>
  <c r="U124" i="142" s="1"/>
  <c r="U125" i="142" s="1"/>
  <c r="U126" i="142" s="1"/>
  <c r="U127" i="142" s="1"/>
  <c r="U128" i="142" s="1"/>
  <c r="U129" i="142" s="1"/>
  <c r="U130" i="142" s="1"/>
  <c r="U131" i="142" s="1"/>
  <c r="U132" i="142" s="1"/>
  <c r="U133" i="142" s="1"/>
  <c r="U134" i="142" s="1"/>
  <c r="U135" i="142" s="1"/>
  <c r="U136" i="142" s="1"/>
  <c r="U137" i="142" s="1"/>
  <c r="U138" i="142" s="1"/>
  <c r="U139" i="142" s="1"/>
  <c r="U140" i="142" s="1"/>
  <c r="U141" i="142" s="1"/>
  <c r="U142" i="142" s="1"/>
  <c r="U143" i="142" s="1"/>
  <c r="U144" i="142" s="1"/>
  <c r="U145" i="142" s="1"/>
  <c r="U146" i="142" s="1"/>
  <c r="U147" i="142" s="1"/>
  <c r="U148" i="142" s="1"/>
  <c r="U149" i="142" s="1"/>
  <c r="U150" i="142" s="1"/>
  <c r="U151" i="142" s="1"/>
  <c r="U152" i="142" s="1"/>
  <c r="U153" i="142" s="1"/>
  <c r="U154" i="142" s="1"/>
  <c r="U155" i="142" s="1"/>
  <c r="U156" i="142" s="1"/>
  <c r="U157" i="142" s="1"/>
  <c r="U158" i="142" s="1"/>
  <c r="U159" i="142" s="1"/>
  <c r="U160" i="142" s="1"/>
  <c r="U161" i="142" s="1"/>
  <c r="U162" i="142" s="1"/>
  <c r="U163" i="142" s="1"/>
  <c r="U164" i="142" s="1"/>
  <c r="U165" i="142" s="1"/>
  <c r="U166" i="142" s="1"/>
  <c r="U167" i="142" s="1"/>
  <c r="U168" i="142" s="1"/>
  <c r="U169" i="142" s="1"/>
  <c r="U170" i="142" s="1"/>
  <c r="U171" i="142" s="1"/>
  <c r="U172" i="142" s="1"/>
  <c r="U173" i="142" s="1"/>
  <c r="U174" i="142" s="1"/>
  <c r="U175" i="142" s="1"/>
  <c r="U176" i="142" s="1"/>
  <c r="U177" i="142" s="1"/>
  <c r="U178" i="142" s="1"/>
  <c r="U179" i="142" s="1"/>
  <c r="U180" i="142" s="1"/>
  <c r="U181" i="142" s="1"/>
  <c r="U182" i="142" s="1"/>
  <c r="U183" i="142" s="1"/>
  <c r="U184" i="142" s="1"/>
  <c r="U185" i="142" s="1"/>
  <c r="U186" i="142" s="1"/>
  <c r="U187" i="142" s="1"/>
  <c r="U188" i="142" s="1"/>
  <c r="U189" i="142" s="1"/>
  <c r="U190" i="142" s="1"/>
  <c r="U191" i="142" s="1"/>
  <c r="U192" i="142" s="1"/>
  <c r="U193" i="142" s="1"/>
  <c r="U194" i="142" s="1"/>
  <c r="U195" i="142" s="1"/>
  <c r="U196" i="142" s="1"/>
  <c r="U197" i="142" s="1"/>
  <c r="U198" i="142" s="1"/>
  <c r="U199" i="142" s="1"/>
  <c r="U200" i="142" s="1"/>
  <c r="U201" i="142" s="1"/>
  <c r="U202" i="142" s="1"/>
  <c r="U203" i="142" s="1"/>
  <c r="U204" i="142" s="1"/>
  <c r="U205" i="142" s="1"/>
  <c r="U206" i="142" s="1"/>
  <c r="U207" i="142" s="1"/>
  <c r="U208" i="142" s="1"/>
  <c r="U209" i="142" s="1"/>
  <c r="U210" i="142" s="1"/>
  <c r="U211" i="142" s="1"/>
  <c r="U212" i="142" s="1"/>
  <c r="U213" i="142" s="1"/>
  <c r="U214" i="142" s="1"/>
  <c r="U215" i="142" s="1"/>
  <c r="U216" i="142" s="1"/>
  <c r="U217" i="142" s="1"/>
  <c r="U218" i="142" s="1"/>
  <c r="U219" i="142" s="1"/>
  <c r="U220" i="142" s="1"/>
  <c r="U221" i="142" s="1"/>
  <c r="U222" i="142" s="1"/>
  <c r="U223" i="142" s="1"/>
  <c r="U224" i="142" s="1"/>
  <c r="U225" i="142" s="1"/>
  <c r="U226" i="142" s="1"/>
  <c r="U227" i="142" s="1"/>
  <c r="U228" i="142" s="1"/>
  <c r="U229" i="142" s="1"/>
  <c r="U230" i="142" s="1"/>
  <c r="U231" i="142" s="1"/>
  <c r="U232" i="142" s="1"/>
  <c r="U233" i="142" s="1"/>
  <c r="U234" i="142" s="1"/>
  <c r="U235" i="142" s="1"/>
  <c r="U236" i="142" s="1"/>
  <c r="U237" i="142" s="1"/>
  <c r="U238" i="142" s="1"/>
  <c r="U239" i="142" s="1"/>
  <c r="U240" i="142" s="1"/>
  <c r="U241" i="142" s="1"/>
  <c r="U242" i="142" s="1"/>
  <c r="U243" i="142" s="1"/>
  <c r="U244" i="142" s="1"/>
  <c r="U245" i="142" s="1"/>
  <c r="U246" i="142" s="1"/>
  <c r="U247" i="142" s="1"/>
  <c r="U248" i="142" s="1"/>
  <c r="U249" i="142" s="1"/>
  <c r="U250" i="142" s="1"/>
  <c r="U251" i="142" s="1"/>
  <c r="U252" i="142" s="1"/>
  <c r="U253" i="142" s="1"/>
  <c r="U254" i="142" s="1"/>
  <c r="U255" i="142" s="1"/>
  <c r="U256" i="142" s="1"/>
  <c r="U257" i="142" s="1"/>
  <c r="U258" i="142" s="1"/>
  <c r="U259" i="142" s="1"/>
  <c r="U260" i="142" s="1"/>
  <c r="U261" i="142" s="1"/>
  <c r="U262" i="142" s="1"/>
  <c r="U263" i="142" s="1"/>
  <c r="U264" i="142" s="1"/>
  <c r="U265" i="142" s="1"/>
  <c r="U266" i="142" s="1"/>
  <c r="U267" i="142" s="1"/>
  <c r="U268" i="142" s="1"/>
  <c r="U269" i="142" s="1"/>
  <c r="U270" i="142" s="1"/>
  <c r="U271" i="142" s="1"/>
  <c r="U272" i="142" s="1"/>
  <c r="U273" i="142" s="1"/>
  <c r="U274" i="142" s="1"/>
  <c r="U275" i="142" s="1"/>
  <c r="U276" i="142" s="1"/>
  <c r="U277" i="142" s="1"/>
  <c r="U278" i="142" s="1"/>
  <c r="U279" i="142" s="1"/>
  <c r="U280" i="142" s="1"/>
  <c r="U281" i="142" s="1"/>
  <c r="U282" i="142" s="1"/>
  <c r="U283" i="142" s="1"/>
  <c r="U284" i="142" s="1"/>
  <c r="U285" i="142" s="1"/>
  <c r="U286" i="142" s="1"/>
  <c r="U287" i="142" s="1"/>
  <c r="U288" i="142" s="1"/>
  <c r="U289" i="142" s="1"/>
  <c r="U290" i="142" s="1"/>
  <c r="U291" i="142" s="1"/>
  <c r="U292" i="142" s="1"/>
  <c r="U293" i="142" s="1"/>
  <c r="U294" i="142" s="1"/>
  <c r="U295" i="142" s="1"/>
  <c r="U296" i="142" s="1"/>
  <c r="U297" i="142" s="1"/>
  <c r="U298" i="142" s="1"/>
  <c r="U299" i="142" s="1"/>
  <c r="U300" i="142" s="1"/>
  <c r="U301" i="142" s="1"/>
  <c r="U302" i="142" s="1"/>
  <c r="U303" i="142" s="1"/>
  <c r="U304" i="142" s="1"/>
  <c r="U305" i="142" s="1"/>
  <c r="U306" i="142" s="1"/>
  <c r="U307" i="142" s="1"/>
  <c r="U308" i="142" s="1"/>
  <c r="U309" i="142" s="1"/>
  <c r="U310" i="142" s="1"/>
  <c r="U311" i="142" s="1"/>
  <c r="U312" i="142" s="1"/>
  <c r="U313" i="142" s="1"/>
  <c r="U314" i="142" s="1"/>
  <c r="U315" i="142" s="1"/>
  <c r="U316" i="142" s="1"/>
  <c r="U317" i="142" s="1"/>
  <c r="U318" i="142" s="1"/>
  <c r="U319" i="142" s="1"/>
  <c r="U320" i="142" s="1"/>
  <c r="U321" i="142" s="1"/>
  <c r="U322" i="142" s="1"/>
  <c r="U323" i="142" s="1"/>
  <c r="U324" i="142" s="1"/>
  <c r="U325" i="142" s="1"/>
  <c r="U326" i="142" s="1"/>
  <c r="U327" i="142" s="1"/>
  <c r="U328" i="142" s="1"/>
  <c r="U329" i="142" s="1"/>
  <c r="U330" i="142" s="1"/>
  <c r="U331" i="142" s="1"/>
  <c r="U332" i="142" s="1"/>
  <c r="U333" i="142" s="1"/>
  <c r="T4" i="142"/>
  <c r="X3" i="142"/>
  <c r="X4" i="142" s="1"/>
  <c r="X5" i="142" s="1"/>
  <c r="X6" i="142" s="1"/>
  <c r="X7" i="142" s="1"/>
  <c r="X8" i="142" s="1"/>
  <c r="X9" i="142" s="1"/>
  <c r="X10" i="142" s="1"/>
  <c r="X11" i="142" s="1"/>
  <c r="X12" i="142" s="1"/>
  <c r="X13" i="142" s="1"/>
  <c r="X14" i="142" s="1"/>
  <c r="X15" i="142" s="1"/>
  <c r="X16" i="142" s="1"/>
  <c r="X17" i="142" s="1"/>
  <c r="X18" i="142" s="1"/>
  <c r="X19" i="142" s="1"/>
  <c r="X20" i="142" s="1"/>
  <c r="X21" i="142" s="1"/>
  <c r="X22" i="142" s="1"/>
  <c r="X23" i="142" s="1"/>
  <c r="X24" i="142" s="1"/>
  <c r="X25" i="142" s="1"/>
  <c r="X26" i="142" s="1"/>
  <c r="X27" i="142" s="1"/>
  <c r="X28" i="142" s="1"/>
  <c r="X29" i="142" s="1"/>
  <c r="X30" i="142" s="1"/>
  <c r="X31" i="142" s="1"/>
  <c r="X32" i="142" s="1"/>
  <c r="X33" i="142" s="1"/>
  <c r="X34" i="142" s="1"/>
  <c r="X35" i="142" s="1"/>
  <c r="X36" i="142" s="1"/>
  <c r="X37" i="142" s="1"/>
  <c r="X38" i="142" s="1"/>
  <c r="X39" i="142" s="1"/>
  <c r="X40" i="142" s="1"/>
  <c r="X41" i="142" s="1"/>
  <c r="X42" i="142" s="1"/>
  <c r="X43" i="142" s="1"/>
  <c r="X44" i="142" s="1"/>
  <c r="X45" i="142" s="1"/>
  <c r="X46" i="142" s="1"/>
  <c r="X47" i="142" s="1"/>
  <c r="X48" i="142" s="1"/>
  <c r="X49" i="142" s="1"/>
  <c r="X50" i="142" s="1"/>
  <c r="X51" i="142" s="1"/>
  <c r="X52" i="142" s="1"/>
  <c r="X53" i="142" s="1"/>
  <c r="X54" i="142" s="1"/>
  <c r="X55" i="142" s="1"/>
  <c r="X56" i="142" s="1"/>
  <c r="X57" i="142" s="1"/>
  <c r="X58" i="142" s="1"/>
  <c r="X59" i="142" s="1"/>
  <c r="X60" i="142" s="1"/>
  <c r="X61" i="142" s="1"/>
  <c r="X62" i="142" s="1"/>
  <c r="X63" i="142" s="1"/>
  <c r="X64" i="142" s="1"/>
  <c r="X65" i="142" s="1"/>
  <c r="X66" i="142" s="1"/>
  <c r="X67" i="142" s="1"/>
  <c r="X68" i="142" s="1"/>
  <c r="X69" i="142" s="1"/>
  <c r="X70" i="142" s="1"/>
  <c r="X71" i="142" s="1"/>
  <c r="X72" i="142" s="1"/>
  <c r="X73" i="142" s="1"/>
  <c r="X74" i="142" s="1"/>
  <c r="X75" i="142" s="1"/>
  <c r="X76" i="142" s="1"/>
  <c r="X77" i="142" s="1"/>
  <c r="X78" i="142" s="1"/>
  <c r="X79" i="142" s="1"/>
  <c r="X80" i="142" s="1"/>
  <c r="X81" i="142" s="1"/>
  <c r="X82" i="142" s="1"/>
  <c r="X83" i="142" s="1"/>
  <c r="X84" i="142" s="1"/>
  <c r="X85" i="142" s="1"/>
  <c r="X86" i="142" s="1"/>
  <c r="X87" i="142" s="1"/>
  <c r="X88" i="142" s="1"/>
  <c r="X89" i="142" s="1"/>
  <c r="X90" i="142" s="1"/>
  <c r="X91" i="142" s="1"/>
  <c r="X92" i="142" s="1"/>
  <c r="X93" i="142" s="1"/>
  <c r="X94" i="142" s="1"/>
  <c r="X95" i="142" s="1"/>
  <c r="X96" i="142" s="1"/>
  <c r="X97" i="142" s="1"/>
  <c r="X98" i="142" s="1"/>
  <c r="X99" i="142" s="1"/>
  <c r="X100" i="142" s="1"/>
  <c r="X101" i="142" s="1"/>
  <c r="X102" i="142" s="1"/>
  <c r="X103" i="142" s="1"/>
  <c r="X104" i="142" s="1"/>
  <c r="X105" i="142" s="1"/>
  <c r="X106" i="142" s="1"/>
  <c r="X107" i="142" s="1"/>
  <c r="X108" i="142" s="1"/>
  <c r="X109" i="142" s="1"/>
  <c r="X110" i="142" s="1"/>
  <c r="X111" i="142" s="1"/>
  <c r="X112" i="142" s="1"/>
  <c r="X113" i="142" s="1"/>
  <c r="X114" i="142" s="1"/>
  <c r="X115" i="142" s="1"/>
  <c r="X116" i="142" s="1"/>
  <c r="X117" i="142" s="1"/>
  <c r="X118" i="142" s="1"/>
  <c r="X119" i="142" s="1"/>
  <c r="X120" i="142" s="1"/>
  <c r="X121" i="142" s="1"/>
  <c r="X122" i="142" s="1"/>
  <c r="X123" i="142" s="1"/>
  <c r="X124" i="142" s="1"/>
  <c r="X125" i="142" s="1"/>
  <c r="X126" i="142" s="1"/>
  <c r="X127" i="142" s="1"/>
  <c r="X128" i="142" s="1"/>
  <c r="X129" i="142" s="1"/>
  <c r="X130" i="142" s="1"/>
  <c r="X131" i="142" s="1"/>
  <c r="X132" i="142" s="1"/>
  <c r="X133" i="142" s="1"/>
  <c r="X134" i="142" s="1"/>
  <c r="X135" i="142" s="1"/>
  <c r="X136" i="142" s="1"/>
  <c r="X137" i="142" s="1"/>
  <c r="X138" i="142" s="1"/>
  <c r="X139" i="142" s="1"/>
  <c r="X140" i="142" s="1"/>
  <c r="X141" i="142" s="1"/>
  <c r="X142" i="142" s="1"/>
  <c r="X143" i="142" s="1"/>
  <c r="X144" i="142" s="1"/>
  <c r="X145" i="142" s="1"/>
  <c r="X146" i="142" s="1"/>
  <c r="X147" i="142" s="1"/>
  <c r="X148" i="142" s="1"/>
  <c r="X149" i="142" s="1"/>
  <c r="X150" i="142" s="1"/>
  <c r="X151" i="142" s="1"/>
  <c r="X152" i="142" s="1"/>
  <c r="X153" i="142" s="1"/>
  <c r="X154" i="142" s="1"/>
  <c r="X155" i="142" s="1"/>
  <c r="X156" i="142" s="1"/>
  <c r="X157" i="142" s="1"/>
  <c r="X158" i="142" s="1"/>
  <c r="X159" i="142" s="1"/>
  <c r="X160" i="142" s="1"/>
  <c r="X161" i="142" s="1"/>
  <c r="X162" i="142" s="1"/>
  <c r="X163" i="142" s="1"/>
  <c r="X164" i="142" s="1"/>
  <c r="X165" i="142" s="1"/>
  <c r="X166" i="142" s="1"/>
  <c r="X167" i="142" s="1"/>
  <c r="X168" i="142" s="1"/>
  <c r="X169" i="142" s="1"/>
  <c r="X170" i="142" s="1"/>
  <c r="X171" i="142" s="1"/>
  <c r="X172" i="142" s="1"/>
  <c r="X173" i="142" s="1"/>
  <c r="X174" i="142" s="1"/>
  <c r="X175" i="142" s="1"/>
  <c r="X176" i="142" s="1"/>
  <c r="X177" i="142" s="1"/>
  <c r="X178" i="142" s="1"/>
  <c r="X179" i="142" s="1"/>
  <c r="X180" i="142" s="1"/>
  <c r="X181" i="142" s="1"/>
  <c r="X182" i="142" s="1"/>
  <c r="X183" i="142" s="1"/>
  <c r="X184" i="142" s="1"/>
  <c r="X185" i="142" s="1"/>
  <c r="X186" i="142" s="1"/>
  <c r="X187" i="142" s="1"/>
  <c r="X188" i="142" s="1"/>
  <c r="X189" i="142" s="1"/>
  <c r="X190" i="142" s="1"/>
  <c r="X191" i="142" s="1"/>
  <c r="X192" i="142" s="1"/>
  <c r="X193" i="142" s="1"/>
  <c r="X194" i="142" s="1"/>
  <c r="X195" i="142" s="1"/>
  <c r="X196" i="142" s="1"/>
  <c r="X197" i="142" s="1"/>
  <c r="X198" i="142" s="1"/>
  <c r="X199" i="142" s="1"/>
  <c r="X200" i="142" s="1"/>
  <c r="X201" i="142" s="1"/>
  <c r="X202" i="142" s="1"/>
  <c r="X203" i="142" s="1"/>
  <c r="X204" i="142" s="1"/>
  <c r="X205" i="142" s="1"/>
  <c r="X206" i="142" s="1"/>
  <c r="X207" i="142" s="1"/>
  <c r="X208" i="142" s="1"/>
  <c r="X209" i="142" s="1"/>
  <c r="X210" i="142" s="1"/>
  <c r="X211" i="142" s="1"/>
  <c r="X212" i="142" s="1"/>
  <c r="X213" i="142" s="1"/>
  <c r="X214" i="142" s="1"/>
  <c r="X215" i="142" s="1"/>
  <c r="X216" i="142" s="1"/>
  <c r="X217" i="142" s="1"/>
  <c r="X218" i="142" s="1"/>
  <c r="X219" i="142" s="1"/>
  <c r="X220" i="142" s="1"/>
  <c r="X221" i="142" s="1"/>
  <c r="X222" i="142" s="1"/>
  <c r="X223" i="142" s="1"/>
  <c r="X224" i="142" s="1"/>
  <c r="X225" i="142" s="1"/>
  <c r="X226" i="142" s="1"/>
  <c r="X227" i="142" s="1"/>
  <c r="X228" i="142" s="1"/>
  <c r="X229" i="142" s="1"/>
  <c r="X230" i="142" s="1"/>
  <c r="X231" i="142" s="1"/>
  <c r="X232" i="142" s="1"/>
  <c r="X233" i="142" s="1"/>
  <c r="X234" i="142" s="1"/>
  <c r="X235" i="142" s="1"/>
  <c r="X236" i="142" s="1"/>
  <c r="X237" i="142" s="1"/>
  <c r="X238" i="142" s="1"/>
  <c r="X239" i="142" s="1"/>
  <c r="X240" i="142" s="1"/>
  <c r="X241" i="142" s="1"/>
  <c r="X242" i="142" s="1"/>
  <c r="X243" i="142" s="1"/>
  <c r="X244" i="142" s="1"/>
  <c r="X245" i="142" s="1"/>
  <c r="X246" i="142" s="1"/>
  <c r="X247" i="142" s="1"/>
  <c r="X248" i="142" s="1"/>
  <c r="X249" i="142" s="1"/>
  <c r="X250" i="142" s="1"/>
  <c r="X251" i="142" s="1"/>
  <c r="X252" i="142" s="1"/>
  <c r="X253" i="142" s="1"/>
  <c r="X254" i="142" s="1"/>
  <c r="X255" i="142" s="1"/>
  <c r="X256" i="142" s="1"/>
  <c r="X257" i="142" s="1"/>
  <c r="X258" i="142" s="1"/>
  <c r="X259" i="142" s="1"/>
  <c r="X260" i="142" s="1"/>
  <c r="X261" i="142" s="1"/>
  <c r="X262" i="142" s="1"/>
  <c r="X263" i="142" s="1"/>
  <c r="X264" i="142" s="1"/>
  <c r="X265" i="142" s="1"/>
  <c r="X266" i="142" s="1"/>
  <c r="X267" i="142" s="1"/>
  <c r="X268" i="142" s="1"/>
  <c r="X269" i="142" s="1"/>
  <c r="X270" i="142" s="1"/>
  <c r="X271" i="142" s="1"/>
  <c r="X272" i="142" s="1"/>
  <c r="X273" i="142" s="1"/>
  <c r="X274" i="142" s="1"/>
  <c r="X275" i="142" s="1"/>
  <c r="X276" i="142" s="1"/>
  <c r="X277" i="142" s="1"/>
  <c r="X278" i="142" s="1"/>
  <c r="X279" i="142" s="1"/>
  <c r="X280" i="142" s="1"/>
  <c r="X281" i="142" s="1"/>
  <c r="X282" i="142" s="1"/>
  <c r="X283" i="142" s="1"/>
  <c r="X284" i="142" s="1"/>
  <c r="X285" i="142" s="1"/>
  <c r="X286" i="142" s="1"/>
  <c r="X287" i="142" s="1"/>
  <c r="X288" i="142" s="1"/>
  <c r="X289" i="142" s="1"/>
  <c r="X290" i="142" s="1"/>
  <c r="X291" i="142" s="1"/>
  <c r="X292" i="142" s="1"/>
  <c r="X293" i="142" s="1"/>
  <c r="X294" i="142" s="1"/>
  <c r="X295" i="142" s="1"/>
  <c r="X296" i="142" s="1"/>
  <c r="X297" i="142" s="1"/>
  <c r="X298" i="142" s="1"/>
  <c r="X299" i="142" s="1"/>
  <c r="X300" i="142" s="1"/>
  <c r="X301" i="142" s="1"/>
  <c r="X302" i="142" s="1"/>
  <c r="X303" i="142" s="1"/>
  <c r="X304" i="142" s="1"/>
  <c r="X305" i="142" s="1"/>
  <c r="X306" i="142" s="1"/>
  <c r="X307" i="142" s="1"/>
  <c r="X308" i="142" s="1"/>
  <c r="X309" i="142" s="1"/>
  <c r="X310" i="142" s="1"/>
  <c r="X311" i="142" s="1"/>
  <c r="X312" i="142" s="1"/>
  <c r="X313" i="142" s="1"/>
  <c r="X314" i="142" s="1"/>
  <c r="X315" i="142" s="1"/>
  <c r="X316" i="142" s="1"/>
  <c r="X317" i="142" s="1"/>
  <c r="X318" i="142" s="1"/>
  <c r="X319" i="142" s="1"/>
  <c r="X320" i="142" s="1"/>
  <c r="X321" i="142" s="1"/>
  <c r="X322" i="142" s="1"/>
  <c r="X323" i="142" s="1"/>
  <c r="X324" i="142" s="1"/>
  <c r="X325" i="142" s="1"/>
  <c r="X326" i="142" s="1"/>
  <c r="X327" i="142" s="1"/>
  <c r="X328" i="142" s="1"/>
  <c r="X329" i="142" s="1"/>
  <c r="X330" i="142" s="1"/>
  <c r="X331" i="142" s="1"/>
  <c r="X332" i="142" s="1"/>
  <c r="X333" i="142" s="1"/>
  <c r="S2" i="142"/>
  <c r="V3" i="141"/>
  <c r="V4" i="141" s="1"/>
  <c r="V5" i="141" s="1"/>
  <c r="V6" i="141" s="1"/>
  <c r="V7" i="141" s="1"/>
  <c r="V8" i="141" s="1"/>
  <c r="V9" i="141" s="1"/>
  <c r="V10" i="141" s="1"/>
  <c r="V11" i="141" s="1"/>
  <c r="V12" i="141" s="1"/>
  <c r="V13" i="141" s="1"/>
  <c r="V14" i="141" s="1"/>
  <c r="V15" i="141" s="1"/>
  <c r="V16" i="141" s="1"/>
  <c r="V17" i="141" s="1"/>
  <c r="V18" i="141" s="1"/>
  <c r="V19" i="141" s="1"/>
  <c r="V20" i="141" s="1"/>
  <c r="V21" i="141" s="1"/>
  <c r="V22" i="141" s="1"/>
  <c r="V23" i="141" s="1"/>
  <c r="V24" i="141" s="1"/>
  <c r="V25" i="141" s="1"/>
  <c r="V26" i="141" s="1"/>
  <c r="V27" i="141" s="1"/>
  <c r="V28" i="141" s="1"/>
  <c r="V29" i="141" s="1"/>
  <c r="V30" i="141" s="1"/>
  <c r="V31" i="141" s="1"/>
  <c r="V32" i="141" s="1"/>
  <c r="V33" i="141" s="1"/>
  <c r="V34" i="141" s="1"/>
  <c r="V35" i="141" s="1"/>
  <c r="V36" i="141" s="1"/>
  <c r="V37" i="141" s="1"/>
  <c r="V38" i="141" s="1"/>
  <c r="V39" i="141" s="1"/>
  <c r="V40" i="141" s="1"/>
  <c r="V41" i="141" s="1"/>
  <c r="V42" i="141" s="1"/>
  <c r="V43" i="141" s="1"/>
  <c r="V44" i="141" s="1"/>
  <c r="V45" i="141" s="1"/>
  <c r="V46" i="141" s="1"/>
  <c r="V47" i="141" s="1"/>
  <c r="V48" i="141" s="1"/>
  <c r="V49" i="141" s="1"/>
  <c r="V50" i="141" s="1"/>
  <c r="V51" i="141" s="1"/>
  <c r="V52" i="141" s="1"/>
  <c r="V53" i="141" s="1"/>
  <c r="V54" i="141" s="1"/>
  <c r="V55" i="141" s="1"/>
  <c r="V56" i="141" s="1"/>
  <c r="V57" i="141" s="1"/>
  <c r="V58" i="141" s="1"/>
  <c r="V59" i="141" s="1"/>
  <c r="V60" i="141" s="1"/>
  <c r="V61" i="141" s="1"/>
  <c r="V62" i="141" s="1"/>
  <c r="V63" i="141" s="1"/>
  <c r="V64" i="141" s="1"/>
  <c r="V65" i="141" s="1"/>
  <c r="V66" i="141" s="1"/>
  <c r="V67" i="141" s="1"/>
  <c r="V68" i="141" s="1"/>
  <c r="V69" i="141" s="1"/>
  <c r="V70" i="141" s="1"/>
  <c r="V71" i="141" s="1"/>
  <c r="V72" i="141" s="1"/>
  <c r="V73" i="141" s="1"/>
  <c r="V74" i="141" s="1"/>
  <c r="V75" i="141" s="1"/>
  <c r="V76" i="141" s="1"/>
  <c r="V77" i="141" s="1"/>
  <c r="V78" i="141" s="1"/>
  <c r="V79" i="141" s="1"/>
  <c r="V80" i="141" s="1"/>
  <c r="V81" i="141" s="1"/>
  <c r="V82" i="141" s="1"/>
  <c r="V83" i="141" s="1"/>
  <c r="V84" i="141" s="1"/>
  <c r="V85" i="141" s="1"/>
  <c r="V86" i="141" s="1"/>
  <c r="V87" i="141" s="1"/>
  <c r="V88" i="141" s="1"/>
  <c r="V89" i="141" s="1"/>
  <c r="V90" i="141" s="1"/>
  <c r="V91" i="141" s="1"/>
  <c r="V92" i="141" s="1"/>
  <c r="V93" i="141" s="1"/>
  <c r="V94" i="141" s="1"/>
  <c r="V95" i="141" s="1"/>
  <c r="V96" i="141" s="1"/>
  <c r="V97" i="141" s="1"/>
  <c r="V98" i="141" s="1"/>
  <c r="V99" i="141" s="1"/>
  <c r="V100" i="141" s="1"/>
  <c r="V101" i="141" s="1"/>
  <c r="V102" i="141" s="1"/>
  <c r="V103" i="141" s="1"/>
  <c r="V104" i="141" s="1"/>
  <c r="V105" i="141" s="1"/>
  <c r="V106" i="141" s="1"/>
  <c r="V107" i="141" s="1"/>
  <c r="V108" i="141" s="1"/>
  <c r="V109" i="141" s="1"/>
  <c r="V110" i="141" s="1"/>
  <c r="V111" i="141" s="1"/>
  <c r="V112" i="141" s="1"/>
  <c r="V113" i="141" s="1"/>
  <c r="V114" i="141" s="1"/>
  <c r="V115" i="141" s="1"/>
  <c r="V116" i="141" s="1"/>
  <c r="V117" i="141" s="1"/>
  <c r="V118" i="141" s="1"/>
  <c r="V119" i="141" s="1"/>
  <c r="V120" i="141" s="1"/>
  <c r="V121" i="141" s="1"/>
  <c r="V122" i="141" s="1"/>
  <c r="V123" i="141" s="1"/>
  <c r="V124" i="141" s="1"/>
  <c r="V125" i="141" s="1"/>
  <c r="V126" i="141" s="1"/>
  <c r="V127" i="141" s="1"/>
  <c r="V128" i="141" s="1"/>
  <c r="V129" i="141" s="1"/>
  <c r="V130" i="141" s="1"/>
  <c r="V131" i="141" s="1"/>
  <c r="V132" i="141" s="1"/>
  <c r="V133" i="141" s="1"/>
  <c r="V134" i="141" s="1"/>
  <c r="V135" i="141" s="1"/>
  <c r="V136" i="141" s="1"/>
  <c r="V137" i="141" s="1"/>
  <c r="V138" i="141" s="1"/>
  <c r="V139" i="141" s="1"/>
  <c r="V140" i="141" s="1"/>
  <c r="V141" i="141" s="1"/>
  <c r="V142" i="141" s="1"/>
  <c r="V143" i="141" s="1"/>
  <c r="V144" i="141" s="1"/>
  <c r="V145" i="141" s="1"/>
  <c r="V146" i="141" s="1"/>
  <c r="V147" i="141" s="1"/>
  <c r="V148" i="141" s="1"/>
  <c r="V149" i="141" s="1"/>
  <c r="V150" i="141" s="1"/>
  <c r="V151" i="141" s="1"/>
  <c r="V152" i="141" s="1"/>
  <c r="V153" i="141" s="1"/>
  <c r="V154" i="141" s="1"/>
  <c r="V155" i="141" s="1"/>
  <c r="V156" i="141" s="1"/>
  <c r="V157" i="141" s="1"/>
  <c r="V158" i="141" s="1"/>
  <c r="V159" i="141" s="1"/>
  <c r="V160" i="141" s="1"/>
  <c r="V161" i="141" s="1"/>
  <c r="V162" i="141" s="1"/>
  <c r="V163" i="141" s="1"/>
  <c r="V164" i="141" s="1"/>
  <c r="V165" i="141" s="1"/>
  <c r="V166" i="141" s="1"/>
  <c r="V167" i="141" s="1"/>
  <c r="V168" i="141" s="1"/>
  <c r="V169" i="141" s="1"/>
  <c r="V170" i="141" s="1"/>
  <c r="V171" i="141" s="1"/>
  <c r="V172" i="141" s="1"/>
  <c r="V173" i="141" s="1"/>
  <c r="V174" i="141" s="1"/>
  <c r="V175" i="141" s="1"/>
  <c r="V176" i="141" s="1"/>
  <c r="V177" i="141" s="1"/>
  <c r="V178" i="141" s="1"/>
  <c r="V179" i="141" s="1"/>
  <c r="V180" i="141" s="1"/>
  <c r="V181" i="141" s="1"/>
  <c r="V182" i="141" s="1"/>
  <c r="V183" i="141" s="1"/>
  <c r="V184" i="141" s="1"/>
  <c r="V185" i="141" s="1"/>
  <c r="V186" i="141" s="1"/>
  <c r="V187" i="141" s="1"/>
  <c r="V188" i="141" s="1"/>
  <c r="V189" i="141" s="1"/>
  <c r="V190" i="141" s="1"/>
  <c r="V191" i="141" s="1"/>
  <c r="V192" i="141" s="1"/>
  <c r="V193" i="141" s="1"/>
  <c r="V194" i="141" s="1"/>
  <c r="V195" i="141" s="1"/>
  <c r="V196" i="141" s="1"/>
  <c r="V197" i="141" s="1"/>
  <c r="V198" i="141" s="1"/>
  <c r="V199" i="141" s="1"/>
  <c r="V200" i="141" s="1"/>
  <c r="V201" i="141" s="1"/>
  <c r="V202" i="141" s="1"/>
  <c r="V203" i="141" s="1"/>
  <c r="V204" i="141" s="1"/>
  <c r="V205" i="141" s="1"/>
  <c r="V206" i="141" s="1"/>
  <c r="V207" i="141" s="1"/>
  <c r="V208" i="141" s="1"/>
  <c r="V209" i="141" s="1"/>
  <c r="V210" i="141" s="1"/>
  <c r="V211" i="141" s="1"/>
  <c r="V212" i="141" s="1"/>
  <c r="V213" i="141" s="1"/>
  <c r="V214" i="141" s="1"/>
  <c r="V215" i="141" s="1"/>
  <c r="V216" i="141" s="1"/>
  <c r="V217" i="141" s="1"/>
  <c r="V218" i="141" s="1"/>
  <c r="V219" i="141" s="1"/>
  <c r="V220" i="141" s="1"/>
  <c r="V221" i="141" s="1"/>
  <c r="V222" i="141" s="1"/>
  <c r="V223" i="141" s="1"/>
  <c r="V224" i="141" s="1"/>
  <c r="V225" i="141" s="1"/>
  <c r="V226" i="141" s="1"/>
  <c r="V227" i="141" s="1"/>
  <c r="V228" i="141" s="1"/>
  <c r="V229" i="141" s="1"/>
  <c r="V230" i="141" s="1"/>
  <c r="V231" i="141" s="1"/>
  <c r="V232" i="141" s="1"/>
  <c r="V233" i="141" s="1"/>
  <c r="V234" i="141" s="1"/>
  <c r="V235" i="141" s="1"/>
  <c r="V236" i="141" s="1"/>
  <c r="V237" i="141" s="1"/>
  <c r="V238" i="141" s="1"/>
  <c r="V239" i="141" s="1"/>
  <c r="V240" i="141" s="1"/>
  <c r="V241" i="141" s="1"/>
  <c r="V242" i="141" s="1"/>
  <c r="V243" i="141" s="1"/>
  <c r="V244" i="141" s="1"/>
  <c r="V245" i="141" s="1"/>
  <c r="V246" i="141" s="1"/>
  <c r="V247" i="141" s="1"/>
  <c r="V248" i="141" s="1"/>
  <c r="V249" i="141" s="1"/>
  <c r="V250" i="141" s="1"/>
  <c r="V251" i="141" s="1"/>
  <c r="V252" i="141" s="1"/>
  <c r="V253" i="141" s="1"/>
  <c r="V254" i="141" s="1"/>
  <c r="V255" i="141" s="1"/>
  <c r="V256" i="141" s="1"/>
  <c r="V257" i="141" s="1"/>
  <c r="V258" i="141" s="1"/>
  <c r="V259" i="141" s="1"/>
  <c r="V260" i="141" s="1"/>
  <c r="V261" i="141" s="1"/>
  <c r="V262" i="141" s="1"/>
  <c r="V263" i="141" s="1"/>
  <c r="V264" i="141" s="1"/>
  <c r="V265" i="141" s="1"/>
  <c r="V266" i="141" s="1"/>
  <c r="V267" i="141" s="1"/>
  <c r="V268" i="141" s="1"/>
  <c r="V269" i="141" s="1"/>
  <c r="V270" i="141" s="1"/>
  <c r="V271" i="141" s="1"/>
  <c r="V272" i="141" s="1"/>
  <c r="V273" i="141" s="1"/>
  <c r="V274" i="141" s="1"/>
  <c r="V275" i="141" s="1"/>
  <c r="V276" i="141" s="1"/>
  <c r="V277" i="141" s="1"/>
  <c r="V278" i="141" s="1"/>
  <c r="V279" i="141" s="1"/>
  <c r="V280" i="141" s="1"/>
  <c r="V281" i="141" s="1"/>
  <c r="V282" i="141" s="1"/>
  <c r="V283" i="141" s="1"/>
  <c r="V284" i="141" s="1"/>
  <c r="V285" i="141" s="1"/>
  <c r="V286" i="141" s="1"/>
  <c r="V287" i="141" s="1"/>
  <c r="V288" i="141" s="1"/>
  <c r="V289" i="141" s="1"/>
  <c r="V290" i="141" s="1"/>
  <c r="V291" i="141" s="1"/>
  <c r="V292" i="141" s="1"/>
  <c r="V293" i="141" s="1"/>
  <c r="V294" i="141" s="1"/>
  <c r="V295" i="141" s="1"/>
  <c r="V296" i="141" s="1"/>
  <c r="V297" i="141" s="1"/>
  <c r="V298" i="141" s="1"/>
  <c r="V299" i="141" s="1"/>
  <c r="V300" i="141" s="1"/>
  <c r="V301" i="141" s="1"/>
  <c r="V302" i="141" s="1"/>
  <c r="V303" i="141" s="1"/>
  <c r="V304" i="141" s="1"/>
  <c r="V305" i="141" s="1"/>
  <c r="V306" i="141" s="1"/>
  <c r="V307" i="141" s="1"/>
  <c r="V308" i="141" s="1"/>
  <c r="V309" i="141" s="1"/>
  <c r="V310" i="141" s="1"/>
  <c r="V311" i="141" s="1"/>
  <c r="V312" i="141" s="1"/>
  <c r="V313" i="141" s="1"/>
  <c r="V314" i="141" s="1"/>
  <c r="V315" i="141" s="1"/>
  <c r="V316" i="141" s="1"/>
  <c r="V317" i="141" s="1"/>
  <c r="V318" i="141" s="1"/>
  <c r="V319" i="141" s="1"/>
  <c r="V320" i="141" s="1"/>
  <c r="V321" i="141" s="1"/>
  <c r="V322" i="141" s="1"/>
  <c r="V323" i="141" s="1"/>
  <c r="V324" i="141" s="1"/>
  <c r="V325" i="141" s="1"/>
  <c r="V326" i="141" s="1"/>
  <c r="V327" i="141" s="1"/>
  <c r="V328" i="141" s="1"/>
  <c r="V329" i="141" s="1"/>
  <c r="V330" i="141" s="1"/>
  <c r="V331" i="141" s="1"/>
  <c r="V332" i="141" s="1"/>
  <c r="V333" i="141" s="1"/>
  <c r="U3" i="141"/>
  <c r="U4" i="141" s="1"/>
  <c r="U5" i="141" s="1"/>
  <c r="U6" i="141" s="1"/>
  <c r="U7" i="141" s="1"/>
  <c r="U8" i="141" s="1"/>
  <c r="U9" i="141" s="1"/>
  <c r="U10" i="141" s="1"/>
  <c r="U11" i="141" s="1"/>
  <c r="U12" i="141" s="1"/>
  <c r="U13" i="141" s="1"/>
  <c r="U14" i="141" s="1"/>
  <c r="U15" i="141" s="1"/>
  <c r="U16" i="141" s="1"/>
  <c r="U17" i="141" s="1"/>
  <c r="U18" i="141" s="1"/>
  <c r="U19" i="141" s="1"/>
  <c r="U20" i="141" s="1"/>
  <c r="U21" i="141" s="1"/>
  <c r="U22" i="141" s="1"/>
  <c r="U23" i="141" s="1"/>
  <c r="U24" i="141" s="1"/>
  <c r="U25" i="141" s="1"/>
  <c r="U26" i="141" s="1"/>
  <c r="U27" i="141" s="1"/>
  <c r="U28" i="141" s="1"/>
  <c r="U29" i="141" s="1"/>
  <c r="U30" i="141" s="1"/>
  <c r="U31" i="141" s="1"/>
  <c r="U32" i="141" s="1"/>
  <c r="U33" i="141" s="1"/>
  <c r="U34" i="141" s="1"/>
  <c r="U35" i="141" s="1"/>
  <c r="U36" i="141" s="1"/>
  <c r="U37" i="141" s="1"/>
  <c r="U38" i="141" s="1"/>
  <c r="U39" i="141" s="1"/>
  <c r="U40" i="141" s="1"/>
  <c r="U41" i="141" s="1"/>
  <c r="U42" i="141" s="1"/>
  <c r="U43" i="141" s="1"/>
  <c r="U44" i="141" s="1"/>
  <c r="U45" i="141" s="1"/>
  <c r="U46" i="141" s="1"/>
  <c r="U47" i="141" s="1"/>
  <c r="U48" i="141" s="1"/>
  <c r="U49" i="141" s="1"/>
  <c r="U50" i="141" s="1"/>
  <c r="U51" i="141" s="1"/>
  <c r="U52" i="141" s="1"/>
  <c r="U53" i="141" s="1"/>
  <c r="U54" i="141" s="1"/>
  <c r="U55" i="141" s="1"/>
  <c r="U56" i="141" s="1"/>
  <c r="U57" i="141" s="1"/>
  <c r="U58" i="141" s="1"/>
  <c r="U59" i="141" s="1"/>
  <c r="U60" i="141" s="1"/>
  <c r="U61" i="141" s="1"/>
  <c r="U62" i="141" s="1"/>
  <c r="U63" i="141" s="1"/>
  <c r="U64" i="141" s="1"/>
  <c r="U65" i="141" s="1"/>
  <c r="U66" i="141" s="1"/>
  <c r="U67" i="141" s="1"/>
  <c r="U68" i="141" s="1"/>
  <c r="U69" i="141" s="1"/>
  <c r="U70" i="141" s="1"/>
  <c r="U71" i="141" s="1"/>
  <c r="U72" i="141" s="1"/>
  <c r="U73" i="141" s="1"/>
  <c r="U74" i="141" s="1"/>
  <c r="U75" i="141" s="1"/>
  <c r="U76" i="141" s="1"/>
  <c r="U77" i="141" s="1"/>
  <c r="U78" i="141" s="1"/>
  <c r="U79" i="141" s="1"/>
  <c r="U80" i="141" s="1"/>
  <c r="U81" i="141" s="1"/>
  <c r="U82" i="141" s="1"/>
  <c r="U83" i="141" s="1"/>
  <c r="U84" i="141" s="1"/>
  <c r="U85" i="141" s="1"/>
  <c r="U86" i="141" s="1"/>
  <c r="U87" i="141" s="1"/>
  <c r="U88" i="141" s="1"/>
  <c r="U89" i="141" s="1"/>
  <c r="U90" i="141" s="1"/>
  <c r="U91" i="141" s="1"/>
  <c r="U92" i="141" s="1"/>
  <c r="U93" i="141" s="1"/>
  <c r="U94" i="141" s="1"/>
  <c r="U95" i="141" s="1"/>
  <c r="U96" i="141" s="1"/>
  <c r="U97" i="141" s="1"/>
  <c r="U98" i="141" s="1"/>
  <c r="U99" i="141" s="1"/>
  <c r="U100" i="141" s="1"/>
  <c r="U101" i="141" s="1"/>
  <c r="U102" i="141" s="1"/>
  <c r="U103" i="141" s="1"/>
  <c r="U104" i="141" s="1"/>
  <c r="U105" i="141" s="1"/>
  <c r="U106" i="141" s="1"/>
  <c r="U107" i="141" s="1"/>
  <c r="U108" i="141" s="1"/>
  <c r="U109" i="141" s="1"/>
  <c r="U110" i="141" s="1"/>
  <c r="U111" i="141" s="1"/>
  <c r="U112" i="141" s="1"/>
  <c r="U113" i="141" s="1"/>
  <c r="U114" i="141" s="1"/>
  <c r="U115" i="141" s="1"/>
  <c r="U116" i="141" s="1"/>
  <c r="U117" i="141" s="1"/>
  <c r="U118" i="141" s="1"/>
  <c r="U119" i="141" s="1"/>
  <c r="U120" i="141" s="1"/>
  <c r="U121" i="141" s="1"/>
  <c r="U122" i="141" s="1"/>
  <c r="U123" i="141" s="1"/>
  <c r="U124" i="141" s="1"/>
  <c r="U125" i="141" s="1"/>
  <c r="U126" i="141" s="1"/>
  <c r="U127" i="141" s="1"/>
  <c r="U128" i="141" s="1"/>
  <c r="U129" i="141" s="1"/>
  <c r="U130" i="141" s="1"/>
  <c r="U131" i="141" s="1"/>
  <c r="U132" i="141" s="1"/>
  <c r="U133" i="141" s="1"/>
  <c r="U134" i="141" s="1"/>
  <c r="U135" i="141" s="1"/>
  <c r="U136" i="141" s="1"/>
  <c r="U137" i="141" s="1"/>
  <c r="U138" i="141" s="1"/>
  <c r="U139" i="141" s="1"/>
  <c r="U140" i="141" s="1"/>
  <c r="U141" i="141" s="1"/>
  <c r="U142" i="141" s="1"/>
  <c r="U143" i="141" s="1"/>
  <c r="U144" i="141" s="1"/>
  <c r="U145" i="141" s="1"/>
  <c r="U146" i="141" s="1"/>
  <c r="U147" i="141" s="1"/>
  <c r="U148" i="141" s="1"/>
  <c r="U149" i="141" s="1"/>
  <c r="U150" i="141" s="1"/>
  <c r="U151" i="141" s="1"/>
  <c r="U152" i="141" s="1"/>
  <c r="U153" i="141" s="1"/>
  <c r="U154" i="141" s="1"/>
  <c r="U155" i="141" s="1"/>
  <c r="U156" i="141" s="1"/>
  <c r="U157" i="141" s="1"/>
  <c r="U158" i="141" s="1"/>
  <c r="U159" i="141" s="1"/>
  <c r="U160" i="141" s="1"/>
  <c r="U161" i="141" s="1"/>
  <c r="U162" i="141" s="1"/>
  <c r="U163" i="141" s="1"/>
  <c r="U164" i="141" s="1"/>
  <c r="U165" i="141" s="1"/>
  <c r="U166" i="141" s="1"/>
  <c r="U167" i="141" s="1"/>
  <c r="U168" i="141" s="1"/>
  <c r="U169" i="141" s="1"/>
  <c r="U170" i="141" s="1"/>
  <c r="U171" i="141" s="1"/>
  <c r="U172" i="141" s="1"/>
  <c r="U173" i="141" s="1"/>
  <c r="U174" i="141" s="1"/>
  <c r="U175" i="141" s="1"/>
  <c r="U176" i="141" s="1"/>
  <c r="U177" i="141" s="1"/>
  <c r="U178" i="141" s="1"/>
  <c r="U179" i="141" s="1"/>
  <c r="U180" i="141" s="1"/>
  <c r="U181" i="141" s="1"/>
  <c r="U182" i="141" s="1"/>
  <c r="U183" i="141" s="1"/>
  <c r="U184" i="141" s="1"/>
  <c r="U185" i="141" s="1"/>
  <c r="U186" i="141" s="1"/>
  <c r="U187" i="141" s="1"/>
  <c r="U188" i="141" s="1"/>
  <c r="U189" i="141" s="1"/>
  <c r="U190" i="141" s="1"/>
  <c r="U191" i="141" s="1"/>
  <c r="U192" i="141" s="1"/>
  <c r="U193" i="141" s="1"/>
  <c r="U194" i="141" s="1"/>
  <c r="U195" i="141" s="1"/>
  <c r="U196" i="141" s="1"/>
  <c r="U197" i="141" s="1"/>
  <c r="U198" i="141" s="1"/>
  <c r="U199" i="141" s="1"/>
  <c r="U200" i="141" s="1"/>
  <c r="U201" i="141" s="1"/>
  <c r="U202" i="141" s="1"/>
  <c r="U203" i="141" s="1"/>
  <c r="U204" i="141" s="1"/>
  <c r="U205" i="141" s="1"/>
  <c r="U206" i="141" s="1"/>
  <c r="U207" i="141" s="1"/>
  <c r="U208" i="141" s="1"/>
  <c r="U209" i="141" s="1"/>
  <c r="U210" i="141" s="1"/>
  <c r="U211" i="141" s="1"/>
  <c r="U212" i="141" s="1"/>
  <c r="U213" i="141" s="1"/>
  <c r="U214" i="141" s="1"/>
  <c r="U215" i="141" s="1"/>
  <c r="U216" i="141" s="1"/>
  <c r="U217" i="141" s="1"/>
  <c r="U218" i="141" s="1"/>
  <c r="U219" i="141" s="1"/>
  <c r="U220" i="141" s="1"/>
  <c r="U221" i="141" s="1"/>
  <c r="U222" i="141" s="1"/>
  <c r="U223" i="141" s="1"/>
  <c r="U224" i="141" s="1"/>
  <c r="U225" i="141" s="1"/>
  <c r="U226" i="141" s="1"/>
  <c r="U227" i="141" s="1"/>
  <c r="U228" i="141" s="1"/>
  <c r="U229" i="141" s="1"/>
  <c r="U230" i="141" s="1"/>
  <c r="U231" i="141" s="1"/>
  <c r="U232" i="141" s="1"/>
  <c r="U233" i="141" s="1"/>
  <c r="U234" i="141" s="1"/>
  <c r="U235" i="141" s="1"/>
  <c r="U236" i="141" s="1"/>
  <c r="U237" i="141" s="1"/>
  <c r="U238" i="141" s="1"/>
  <c r="U239" i="141" s="1"/>
  <c r="U240" i="141" s="1"/>
  <c r="U241" i="141" s="1"/>
  <c r="U242" i="141" s="1"/>
  <c r="U243" i="141" s="1"/>
  <c r="U244" i="141" s="1"/>
  <c r="U245" i="141" s="1"/>
  <c r="U246" i="141" s="1"/>
  <c r="U247" i="141" s="1"/>
  <c r="U248" i="141" s="1"/>
  <c r="U249" i="141" s="1"/>
  <c r="U250" i="141" s="1"/>
  <c r="U251" i="141" s="1"/>
  <c r="U252" i="141" s="1"/>
  <c r="U253" i="141" s="1"/>
  <c r="U254" i="141" s="1"/>
  <c r="U255" i="141" s="1"/>
  <c r="U256" i="141" s="1"/>
  <c r="U257" i="141" s="1"/>
  <c r="U258" i="141" s="1"/>
  <c r="U259" i="141" s="1"/>
  <c r="U260" i="141" s="1"/>
  <c r="U261" i="141" s="1"/>
  <c r="U262" i="141" s="1"/>
  <c r="U263" i="141" s="1"/>
  <c r="U264" i="141" s="1"/>
  <c r="U265" i="141" s="1"/>
  <c r="U266" i="141" s="1"/>
  <c r="U267" i="141" s="1"/>
  <c r="U268" i="141" s="1"/>
  <c r="U269" i="141" s="1"/>
  <c r="U270" i="141" s="1"/>
  <c r="U271" i="141" s="1"/>
  <c r="U272" i="141" s="1"/>
  <c r="U273" i="141" s="1"/>
  <c r="U274" i="141" s="1"/>
  <c r="U275" i="141" s="1"/>
  <c r="U276" i="141" s="1"/>
  <c r="U277" i="141" s="1"/>
  <c r="U278" i="141" s="1"/>
  <c r="U279" i="141" s="1"/>
  <c r="U280" i="141" s="1"/>
  <c r="U281" i="141" s="1"/>
  <c r="U282" i="141" s="1"/>
  <c r="U283" i="141" s="1"/>
  <c r="U284" i="141" s="1"/>
  <c r="U285" i="141" s="1"/>
  <c r="U286" i="141" s="1"/>
  <c r="U287" i="141" s="1"/>
  <c r="U288" i="141" s="1"/>
  <c r="U289" i="141" s="1"/>
  <c r="U290" i="141" s="1"/>
  <c r="U291" i="141" s="1"/>
  <c r="U292" i="141" s="1"/>
  <c r="U293" i="141" s="1"/>
  <c r="U294" i="141" s="1"/>
  <c r="U295" i="141" s="1"/>
  <c r="U296" i="141" s="1"/>
  <c r="U297" i="141" s="1"/>
  <c r="U298" i="141" s="1"/>
  <c r="U299" i="141" s="1"/>
  <c r="U300" i="141" s="1"/>
  <c r="U301" i="141" s="1"/>
  <c r="U302" i="141" s="1"/>
  <c r="U303" i="141" s="1"/>
  <c r="U304" i="141" s="1"/>
  <c r="U305" i="141" s="1"/>
  <c r="U306" i="141" s="1"/>
  <c r="U307" i="141" s="1"/>
  <c r="U308" i="141" s="1"/>
  <c r="U309" i="141" s="1"/>
  <c r="U310" i="141" s="1"/>
  <c r="U311" i="141" s="1"/>
  <c r="U312" i="141" s="1"/>
  <c r="U313" i="141" s="1"/>
  <c r="U314" i="141" s="1"/>
  <c r="U315" i="141" s="1"/>
  <c r="U316" i="141" s="1"/>
  <c r="U317" i="141" s="1"/>
  <c r="U318" i="141" s="1"/>
  <c r="U319" i="141" s="1"/>
  <c r="U320" i="141" s="1"/>
  <c r="U321" i="141" s="1"/>
  <c r="U322" i="141" s="1"/>
  <c r="U323" i="141" s="1"/>
  <c r="U324" i="141" s="1"/>
  <c r="U325" i="141" s="1"/>
  <c r="U326" i="141" s="1"/>
  <c r="U327" i="141" s="1"/>
  <c r="U328" i="141" s="1"/>
  <c r="U329" i="141" s="1"/>
  <c r="U330" i="141" s="1"/>
  <c r="U331" i="141" s="1"/>
  <c r="U332" i="141" s="1"/>
  <c r="U333" i="141" s="1"/>
  <c r="W3" i="141"/>
  <c r="W4" i="141" s="1"/>
  <c r="W5" i="141" s="1"/>
  <c r="W6" i="141" s="1"/>
  <c r="W7" i="141" s="1"/>
  <c r="W8" i="141" s="1"/>
  <c r="W9" i="141" s="1"/>
  <c r="W10" i="141" s="1"/>
  <c r="W11" i="141" s="1"/>
  <c r="W12" i="141" s="1"/>
  <c r="W13" i="141" s="1"/>
  <c r="W14" i="141" s="1"/>
  <c r="W15" i="141" s="1"/>
  <c r="W16" i="141" s="1"/>
  <c r="W17" i="141" s="1"/>
  <c r="W18" i="141" s="1"/>
  <c r="W19" i="141" s="1"/>
  <c r="W20" i="141" s="1"/>
  <c r="W21" i="141" s="1"/>
  <c r="W22" i="141" s="1"/>
  <c r="W23" i="141" s="1"/>
  <c r="W24" i="141" s="1"/>
  <c r="W25" i="141" s="1"/>
  <c r="W26" i="141" s="1"/>
  <c r="W27" i="141" s="1"/>
  <c r="W28" i="141" s="1"/>
  <c r="W29" i="141" s="1"/>
  <c r="W30" i="141" s="1"/>
  <c r="W31" i="141" s="1"/>
  <c r="W32" i="141" s="1"/>
  <c r="W33" i="141" s="1"/>
  <c r="W34" i="141" s="1"/>
  <c r="W35" i="141" s="1"/>
  <c r="W36" i="141" s="1"/>
  <c r="W37" i="141" s="1"/>
  <c r="W38" i="141" s="1"/>
  <c r="W39" i="141" s="1"/>
  <c r="W40" i="141" s="1"/>
  <c r="W41" i="141" s="1"/>
  <c r="W42" i="141" s="1"/>
  <c r="W43" i="141" s="1"/>
  <c r="W44" i="141" s="1"/>
  <c r="W45" i="141" s="1"/>
  <c r="W46" i="141" s="1"/>
  <c r="W47" i="141" s="1"/>
  <c r="W48" i="141" s="1"/>
  <c r="W49" i="141" s="1"/>
  <c r="W50" i="141" s="1"/>
  <c r="W51" i="141" s="1"/>
  <c r="W52" i="141" s="1"/>
  <c r="W53" i="141" s="1"/>
  <c r="W54" i="141" s="1"/>
  <c r="W55" i="141" s="1"/>
  <c r="W56" i="141" s="1"/>
  <c r="W57" i="141" s="1"/>
  <c r="W58" i="141" s="1"/>
  <c r="W59" i="141" s="1"/>
  <c r="W60" i="141" s="1"/>
  <c r="W61" i="141" s="1"/>
  <c r="W62" i="141" s="1"/>
  <c r="W63" i="141" s="1"/>
  <c r="W64" i="141" s="1"/>
  <c r="W65" i="141" s="1"/>
  <c r="W66" i="141" s="1"/>
  <c r="W67" i="141" s="1"/>
  <c r="W68" i="141" s="1"/>
  <c r="W69" i="141" s="1"/>
  <c r="W70" i="141" s="1"/>
  <c r="W71" i="141" s="1"/>
  <c r="W72" i="141" s="1"/>
  <c r="W73" i="141" s="1"/>
  <c r="W74" i="141" s="1"/>
  <c r="W75" i="141" s="1"/>
  <c r="W76" i="141" s="1"/>
  <c r="W77" i="141" s="1"/>
  <c r="W78" i="141" s="1"/>
  <c r="W79" i="141" s="1"/>
  <c r="W80" i="141" s="1"/>
  <c r="W81" i="141" s="1"/>
  <c r="W82" i="141" s="1"/>
  <c r="W83" i="141" s="1"/>
  <c r="W84" i="141" s="1"/>
  <c r="W85" i="141" s="1"/>
  <c r="W86" i="141" s="1"/>
  <c r="W87" i="141" s="1"/>
  <c r="W88" i="141" s="1"/>
  <c r="W89" i="141" s="1"/>
  <c r="W90" i="141" s="1"/>
  <c r="W91" i="141" s="1"/>
  <c r="W92" i="141" s="1"/>
  <c r="W93" i="141" s="1"/>
  <c r="W94" i="141" s="1"/>
  <c r="W95" i="141" s="1"/>
  <c r="W96" i="141" s="1"/>
  <c r="W97" i="141" s="1"/>
  <c r="W98" i="141" s="1"/>
  <c r="W99" i="141" s="1"/>
  <c r="W100" i="141" s="1"/>
  <c r="W101" i="141" s="1"/>
  <c r="W102" i="141" s="1"/>
  <c r="W103" i="141" s="1"/>
  <c r="W104" i="141" s="1"/>
  <c r="W105" i="141" s="1"/>
  <c r="W106" i="141" s="1"/>
  <c r="W107" i="141" s="1"/>
  <c r="W108" i="141" s="1"/>
  <c r="W109" i="141" s="1"/>
  <c r="W110" i="141" s="1"/>
  <c r="W111" i="141" s="1"/>
  <c r="W112" i="141" s="1"/>
  <c r="W113" i="141" s="1"/>
  <c r="W114" i="141" s="1"/>
  <c r="W115" i="141" s="1"/>
  <c r="W116" i="141" s="1"/>
  <c r="W117" i="141" s="1"/>
  <c r="W118" i="141" s="1"/>
  <c r="W119" i="141" s="1"/>
  <c r="W120" i="141" s="1"/>
  <c r="W121" i="141" s="1"/>
  <c r="W122" i="141" s="1"/>
  <c r="W123" i="141" s="1"/>
  <c r="W124" i="141" s="1"/>
  <c r="W125" i="141" s="1"/>
  <c r="W126" i="141" s="1"/>
  <c r="W127" i="141" s="1"/>
  <c r="W128" i="141" s="1"/>
  <c r="W129" i="141" s="1"/>
  <c r="W130" i="141" s="1"/>
  <c r="W131" i="141" s="1"/>
  <c r="W132" i="141" s="1"/>
  <c r="W133" i="141" s="1"/>
  <c r="W134" i="141" s="1"/>
  <c r="W135" i="141" s="1"/>
  <c r="W136" i="141" s="1"/>
  <c r="W137" i="141" s="1"/>
  <c r="W138" i="141" s="1"/>
  <c r="W139" i="141" s="1"/>
  <c r="W140" i="141" s="1"/>
  <c r="W141" i="141" s="1"/>
  <c r="W142" i="141" s="1"/>
  <c r="W143" i="141" s="1"/>
  <c r="W144" i="141" s="1"/>
  <c r="W145" i="141" s="1"/>
  <c r="W146" i="141" s="1"/>
  <c r="W147" i="141" s="1"/>
  <c r="W148" i="141" s="1"/>
  <c r="W149" i="141" s="1"/>
  <c r="W150" i="141" s="1"/>
  <c r="W151" i="141" s="1"/>
  <c r="W152" i="141" s="1"/>
  <c r="W153" i="141" s="1"/>
  <c r="W154" i="141" s="1"/>
  <c r="W155" i="141" s="1"/>
  <c r="W156" i="141" s="1"/>
  <c r="W157" i="141" s="1"/>
  <c r="W158" i="141" s="1"/>
  <c r="W159" i="141" s="1"/>
  <c r="W160" i="141" s="1"/>
  <c r="W161" i="141" s="1"/>
  <c r="W162" i="141" s="1"/>
  <c r="W163" i="141" s="1"/>
  <c r="W164" i="141" s="1"/>
  <c r="W165" i="141" s="1"/>
  <c r="W166" i="141" s="1"/>
  <c r="W167" i="141" s="1"/>
  <c r="W168" i="141" s="1"/>
  <c r="W169" i="141" s="1"/>
  <c r="W170" i="141" s="1"/>
  <c r="W171" i="141" s="1"/>
  <c r="W172" i="141" s="1"/>
  <c r="W173" i="141" s="1"/>
  <c r="W174" i="141" s="1"/>
  <c r="W175" i="141" s="1"/>
  <c r="W176" i="141" s="1"/>
  <c r="W177" i="141" s="1"/>
  <c r="W178" i="141" s="1"/>
  <c r="W179" i="141" s="1"/>
  <c r="W180" i="141" s="1"/>
  <c r="W181" i="141" s="1"/>
  <c r="W182" i="141" s="1"/>
  <c r="W183" i="141" s="1"/>
  <c r="W184" i="141" s="1"/>
  <c r="W185" i="141" s="1"/>
  <c r="W186" i="141" s="1"/>
  <c r="W187" i="141" s="1"/>
  <c r="W188" i="141" s="1"/>
  <c r="W189" i="141" s="1"/>
  <c r="W190" i="141" s="1"/>
  <c r="W191" i="141" s="1"/>
  <c r="W192" i="141" s="1"/>
  <c r="W193" i="141" s="1"/>
  <c r="W194" i="141" s="1"/>
  <c r="W195" i="141" s="1"/>
  <c r="W196" i="141" s="1"/>
  <c r="W197" i="141" s="1"/>
  <c r="W198" i="141" s="1"/>
  <c r="W199" i="141" s="1"/>
  <c r="W200" i="141" s="1"/>
  <c r="W201" i="141" s="1"/>
  <c r="W202" i="141" s="1"/>
  <c r="W203" i="141" s="1"/>
  <c r="W204" i="141" s="1"/>
  <c r="W205" i="141" s="1"/>
  <c r="W206" i="141" s="1"/>
  <c r="W207" i="141" s="1"/>
  <c r="W208" i="141" s="1"/>
  <c r="W209" i="141" s="1"/>
  <c r="W210" i="141" s="1"/>
  <c r="W211" i="141" s="1"/>
  <c r="W212" i="141" s="1"/>
  <c r="W213" i="141" s="1"/>
  <c r="W214" i="141" s="1"/>
  <c r="W215" i="141" s="1"/>
  <c r="W216" i="141" s="1"/>
  <c r="W217" i="141" s="1"/>
  <c r="W218" i="141" s="1"/>
  <c r="W219" i="141" s="1"/>
  <c r="W220" i="141" s="1"/>
  <c r="W221" i="141" s="1"/>
  <c r="W222" i="141" s="1"/>
  <c r="W223" i="141" s="1"/>
  <c r="W224" i="141" s="1"/>
  <c r="W225" i="141" s="1"/>
  <c r="W226" i="141" s="1"/>
  <c r="W227" i="141" s="1"/>
  <c r="W228" i="141" s="1"/>
  <c r="W229" i="141" s="1"/>
  <c r="W230" i="141" s="1"/>
  <c r="W231" i="141" s="1"/>
  <c r="W232" i="141" s="1"/>
  <c r="W233" i="141" s="1"/>
  <c r="W234" i="141" s="1"/>
  <c r="W235" i="141" s="1"/>
  <c r="W236" i="141" s="1"/>
  <c r="W237" i="141" s="1"/>
  <c r="W238" i="141" s="1"/>
  <c r="W239" i="141" s="1"/>
  <c r="W240" i="141" s="1"/>
  <c r="W241" i="141" s="1"/>
  <c r="W242" i="141" s="1"/>
  <c r="W243" i="141" s="1"/>
  <c r="W244" i="141" s="1"/>
  <c r="W245" i="141" s="1"/>
  <c r="W246" i="141" s="1"/>
  <c r="W247" i="141" s="1"/>
  <c r="W248" i="141" s="1"/>
  <c r="W249" i="141" s="1"/>
  <c r="W250" i="141" s="1"/>
  <c r="W251" i="141" s="1"/>
  <c r="W252" i="141" s="1"/>
  <c r="W253" i="141" s="1"/>
  <c r="W254" i="141" s="1"/>
  <c r="W255" i="141" s="1"/>
  <c r="W256" i="141" s="1"/>
  <c r="W257" i="141" s="1"/>
  <c r="W258" i="141" s="1"/>
  <c r="W259" i="141" s="1"/>
  <c r="W260" i="141" s="1"/>
  <c r="W261" i="141" s="1"/>
  <c r="W262" i="141" s="1"/>
  <c r="W263" i="141" s="1"/>
  <c r="W264" i="141" s="1"/>
  <c r="W265" i="141" s="1"/>
  <c r="W266" i="141" s="1"/>
  <c r="W267" i="141" s="1"/>
  <c r="W268" i="141" s="1"/>
  <c r="W269" i="141" s="1"/>
  <c r="W270" i="141" s="1"/>
  <c r="W271" i="141" s="1"/>
  <c r="W272" i="141" s="1"/>
  <c r="W273" i="141" s="1"/>
  <c r="W274" i="141" s="1"/>
  <c r="W275" i="141" s="1"/>
  <c r="W276" i="141" s="1"/>
  <c r="W277" i="141" s="1"/>
  <c r="W278" i="141" s="1"/>
  <c r="W279" i="141" s="1"/>
  <c r="W280" i="141" s="1"/>
  <c r="W281" i="141" s="1"/>
  <c r="W282" i="141" s="1"/>
  <c r="W283" i="141" s="1"/>
  <c r="W284" i="141" s="1"/>
  <c r="W285" i="141" s="1"/>
  <c r="W286" i="141" s="1"/>
  <c r="W287" i="141" s="1"/>
  <c r="W288" i="141" s="1"/>
  <c r="W289" i="141" s="1"/>
  <c r="W290" i="141" s="1"/>
  <c r="W291" i="141" s="1"/>
  <c r="W292" i="141" s="1"/>
  <c r="W293" i="141" s="1"/>
  <c r="W294" i="141" s="1"/>
  <c r="W295" i="141" s="1"/>
  <c r="W296" i="141" s="1"/>
  <c r="W297" i="141" s="1"/>
  <c r="W298" i="141" s="1"/>
  <c r="W299" i="141" s="1"/>
  <c r="W300" i="141" s="1"/>
  <c r="W301" i="141" s="1"/>
  <c r="W302" i="141" s="1"/>
  <c r="W303" i="141" s="1"/>
  <c r="W304" i="141" s="1"/>
  <c r="W305" i="141" s="1"/>
  <c r="W306" i="141" s="1"/>
  <c r="W307" i="141" s="1"/>
  <c r="W308" i="141" s="1"/>
  <c r="W309" i="141" s="1"/>
  <c r="W310" i="141" s="1"/>
  <c r="W311" i="141" s="1"/>
  <c r="W312" i="141" s="1"/>
  <c r="W313" i="141" s="1"/>
  <c r="W314" i="141" s="1"/>
  <c r="W315" i="141" s="1"/>
  <c r="W316" i="141" s="1"/>
  <c r="W317" i="141" s="1"/>
  <c r="W318" i="141" s="1"/>
  <c r="W319" i="141" s="1"/>
  <c r="W320" i="141" s="1"/>
  <c r="W321" i="141" s="1"/>
  <c r="W322" i="141" s="1"/>
  <c r="W323" i="141" s="1"/>
  <c r="W324" i="141" s="1"/>
  <c r="W325" i="141" s="1"/>
  <c r="W326" i="141" s="1"/>
  <c r="W327" i="141" s="1"/>
  <c r="W328" i="141" s="1"/>
  <c r="W329" i="141" s="1"/>
  <c r="W330" i="141" s="1"/>
  <c r="W331" i="141" s="1"/>
  <c r="W332" i="141" s="1"/>
  <c r="W333" i="141" s="1"/>
  <c r="T3" i="141"/>
  <c r="S2" i="141"/>
  <c r="V3" i="140"/>
  <c r="V4" i="140" s="1"/>
  <c r="V5" i="140" s="1"/>
  <c r="V6" i="140" s="1"/>
  <c r="V7" i="140" s="1"/>
  <c r="V8" i="140" s="1"/>
  <c r="V9" i="140" s="1"/>
  <c r="V10" i="140" s="1"/>
  <c r="V11" i="140" s="1"/>
  <c r="V12" i="140" s="1"/>
  <c r="V13" i="140" s="1"/>
  <c r="V14" i="140" s="1"/>
  <c r="V15" i="140" s="1"/>
  <c r="V16" i="140" s="1"/>
  <c r="V17" i="140" s="1"/>
  <c r="V18" i="140" s="1"/>
  <c r="V19" i="140" s="1"/>
  <c r="V20" i="140" s="1"/>
  <c r="V21" i="140" s="1"/>
  <c r="V22" i="140" s="1"/>
  <c r="V23" i="140" s="1"/>
  <c r="V24" i="140" s="1"/>
  <c r="V25" i="140" s="1"/>
  <c r="V26" i="140" s="1"/>
  <c r="V27" i="140" s="1"/>
  <c r="V28" i="140" s="1"/>
  <c r="V29" i="140" s="1"/>
  <c r="V30" i="140" s="1"/>
  <c r="V31" i="140" s="1"/>
  <c r="V32" i="140" s="1"/>
  <c r="V33" i="140" s="1"/>
  <c r="V34" i="140" s="1"/>
  <c r="V35" i="140" s="1"/>
  <c r="V36" i="140" s="1"/>
  <c r="V37" i="140" s="1"/>
  <c r="V38" i="140" s="1"/>
  <c r="V39" i="140" s="1"/>
  <c r="V40" i="140" s="1"/>
  <c r="V41" i="140" s="1"/>
  <c r="V42" i="140" s="1"/>
  <c r="V43" i="140" s="1"/>
  <c r="V44" i="140" s="1"/>
  <c r="V45" i="140" s="1"/>
  <c r="V46" i="140" s="1"/>
  <c r="V47" i="140" s="1"/>
  <c r="V48" i="140" s="1"/>
  <c r="V49" i="140" s="1"/>
  <c r="V50" i="140" s="1"/>
  <c r="V51" i="140" s="1"/>
  <c r="V52" i="140" s="1"/>
  <c r="V53" i="140" s="1"/>
  <c r="V54" i="140" s="1"/>
  <c r="V55" i="140" s="1"/>
  <c r="V56" i="140" s="1"/>
  <c r="V57" i="140" s="1"/>
  <c r="V58" i="140" s="1"/>
  <c r="V59" i="140" s="1"/>
  <c r="V60" i="140" s="1"/>
  <c r="V61" i="140" s="1"/>
  <c r="V62" i="140" s="1"/>
  <c r="V63" i="140" s="1"/>
  <c r="V64" i="140" s="1"/>
  <c r="V65" i="140" s="1"/>
  <c r="V66" i="140" s="1"/>
  <c r="V67" i="140" s="1"/>
  <c r="V68" i="140" s="1"/>
  <c r="V69" i="140" s="1"/>
  <c r="V70" i="140" s="1"/>
  <c r="V71" i="140" s="1"/>
  <c r="V72" i="140" s="1"/>
  <c r="V73" i="140" s="1"/>
  <c r="V74" i="140" s="1"/>
  <c r="V75" i="140" s="1"/>
  <c r="V76" i="140" s="1"/>
  <c r="V77" i="140" s="1"/>
  <c r="V78" i="140" s="1"/>
  <c r="V79" i="140" s="1"/>
  <c r="V80" i="140" s="1"/>
  <c r="V81" i="140" s="1"/>
  <c r="V82" i="140" s="1"/>
  <c r="V83" i="140" s="1"/>
  <c r="V84" i="140" s="1"/>
  <c r="V85" i="140" s="1"/>
  <c r="V86" i="140" s="1"/>
  <c r="V87" i="140" s="1"/>
  <c r="V88" i="140" s="1"/>
  <c r="V89" i="140" s="1"/>
  <c r="V90" i="140" s="1"/>
  <c r="V91" i="140" s="1"/>
  <c r="V92" i="140" s="1"/>
  <c r="V93" i="140" s="1"/>
  <c r="V94" i="140" s="1"/>
  <c r="V95" i="140" s="1"/>
  <c r="V96" i="140" s="1"/>
  <c r="V97" i="140" s="1"/>
  <c r="V98" i="140" s="1"/>
  <c r="V99" i="140" s="1"/>
  <c r="V100" i="140" s="1"/>
  <c r="V101" i="140" s="1"/>
  <c r="V102" i="140" s="1"/>
  <c r="V103" i="140" s="1"/>
  <c r="V104" i="140" s="1"/>
  <c r="V105" i="140" s="1"/>
  <c r="V106" i="140" s="1"/>
  <c r="V107" i="140" s="1"/>
  <c r="V108" i="140" s="1"/>
  <c r="V109" i="140" s="1"/>
  <c r="V110" i="140" s="1"/>
  <c r="V111" i="140" s="1"/>
  <c r="V112" i="140" s="1"/>
  <c r="V113" i="140" s="1"/>
  <c r="V114" i="140" s="1"/>
  <c r="V115" i="140" s="1"/>
  <c r="V116" i="140" s="1"/>
  <c r="V117" i="140" s="1"/>
  <c r="V118" i="140" s="1"/>
  <c r="V119" i="140" s="1"/>
  <c r="V120" i="140" s="1"/>
  <c r="V121" i="140" s="1"/>
  <c r="V122" i="140" s="1"/>
  <c r="V123" i="140" s="1"/>
  <c r="V124" i="140" s="1"/>
  <c r="V125" i="140" s="1"/>
  <c r="V126" i="140" s="1"/>
  <c r="V127" i="140" s="1"/>
  <c r="V128" i="140" s="1"/>
  <c r="V129" i="140" s="1"/>
  <c r="V130" i="140" s="1"/>
  <c r="V131" i="140" s="1"/>
  <c r="V132" i="140" s="1"/>
  <c r="V133" i="140" s="1"/>
  <c r="V134" i="140" s="1"/>
  <c r="V135" i="140" s="1"/>
  <c r="V136" i="140" s="1"/>
  <c r="V137" i="140" s="1"/>
  <c r="V138" i="140" s="1"/>
  <c r="V139" i="140" s="1"/>
  <c r="V140" i="140" s="1"/>
  <c r="V141" i="140" s="1"/>
  <c r="V142" i="140" s="1"/>
  <c r="V143" i="140" s="1"/>
  <c r="V144" i="140" s="1"/>
  <c r="V145" i="140" s="1"/>
  <c r="V146" i="140" s="1"/>
  <c r="V147" i="140" s="1"/>
  <c r="V148" i="140" s="1"/>
  <c r="V149" i="140" s="1"/>
  <c r="V150" i="140" s="1"/>
  <c r="V151" i="140" s="1"/>
  <c r="V152" i="140" s="1"/>
  <c r="V153" i="140" s="1"/>
  <c r="V154" i="140" s="1"/>
  <c r="V155" i="140" s="1"/>
  <c r="V156" i="140" s="1"/>
  <c r="V157" i="140" s="1"/>
  <c r="V158" i="140" s="1"/>
  <c r="V159" i="140" s="1"/>
  <c r="V160" i="140" s="1"/>
  <c r="V161" i="140" s="1"/>
  <c r="V162" i="140" s="1"/>
  <c r="V163" i="140" s="1"/>
  <c r="V164" i="140" s="1"/>
  <c r="V165" i="140" s="1"/>
  <c r="V166" i="140" s="1"/>
  <c r="V167" i="140" s="1"/>
  <c r="V168" i="140" s="1"/>
  <c r="V169" i="140" s="1"/>
  <c r="V170" i="140" s="1"/>
  <c r="V171" i="140" s="1"/>
  <c r="V172" i="140" s="1"/>
  <c r="V173" i="140" s="1"/>
  <c r="V174" i="140" s="1"/>
  <c r="V175" i="140" s="1"/>
  <c r="V176" i="140" s="1"/>
  <c r="V177" i="140" s="1"/>
  <c r="V178" i="140" s="1"/>
  <c r="V179" i="140" s="1"/>
  <c r="V180" i="140" s="1"/>
  <c r="V181" i="140" s="1"/>
  <c r="V182" i="140" s="1"/>
  <c r="V183" i="140" s="1"/>
  <c r="V184" i="140" s="1"/>
  <c r="V185" i="140" s="1"/>
  <c r="V186" i="140" s="1"/>
  <c r="V187" i="140" s="1"/>
  <c r="V188" i="140" s="1"/>
  <c r="V189" i="140" s="1"/>
  <c r="V190" i="140" s="1"/>
  <c r="V191" i="140" s="1"/>
  <c r="V192" i="140" s="1"/>
  <c r="V193" i="140" s="1"/>
  <c r="V194" i="140" s="1"/>
  <c r="V195" i="140" s="1"/>
  <c r="V196" i="140" s="1"/>
  <c r="V197" i="140" s="1"/>
  <c r="V198" i="140" s="1"/>
  <c r="V199" i="140" s="1"/>
  <c r="V200" i="140" s="1"/>
  <c r="V201" i="140" s="1"/>
  <c r="V202" i="140" s="1"/>
  <c r="V203" i="140" s="1"/>
  <c r="V204" i="140" s="1"/>
  <c r="V205" i="140" s="1"/>
  <c r="V206" i="140" s="1"/>
  <c r="V207" i="140" s="1"/>
  <c r="V208" i="140" s="1"/>
  <c r="V209" i="140" s="1"/>
  <c r="V210" i="140" s="1"/>
  <c r="V211" i="140" s="1"/>
  <c r="V212" i="140" s="1"/>
  <c r="V213" i="140" s="1"/>
  <c r="V214" i="140" s="1"/>
  <c r="V215" i="140" s="1"/>
  <c r="V216" i="140" s="1"/>
  <c r="V217" i="140" s="1"/>
  <c r="V218" i="140" s="1"/>
  <c r="V219" i="140" s="1"/>
  <c r="V220" i="140" s="1"/>
  <c r="V221" i="140" s="1"/>
  <c r="V222" i="140" s="1"/>
  <c r="V223" i="140" s="1"/>
  <c r="V224" i="140" s="1"/>
  <c r="V225" i="140" s="1"/>
  <c r="V226" i="140" s="1"/>
  <c r="V227" i="140" s="1"/>
  <c r="V228" i="140" s="1"/>
  <c r="V229" i="140" s="1"/>
  <c r="V230" i="140" s="1"/>
  <c r="V231" i="140" s="1"/>
  <c r="V232" i="140" s="1"/>
  <c r="V233" i="140" s="1"/>
  <c r="V234" i="140" s="1"/>
  <c r="V235" i="140" s="1"/>
  <c r="V236" i="140" s="1"/>
  <c r="V237" i="140" s="1"/>
  <c r="V238" i="140" s="1"/>
  <c r="V239" i="140" s="1"/>
  <c r="V240" i="140" s="1"/>
  <c r="V241" i="140" s="1"/>
  <c r="V242" i="140" s="1"/>
  <c r="V243" i="140" s="1"/>
  <c r="V244" i="140" s="1"/>
  <c r="V245" i="140" s="1"/>
  <c r="V246" i="140" s="1"/>
  <c r="V247" i="140" s="1"/>
  <c r="V248" i="140" s="1"/>
  <c r="V249" i="140" s="1"/>
  <c r="V250" i="140" s="1"/>
  <c r="V251" i="140" s="1"/>
  <c r="V252" i="140" s="1"/>
  <c r="V253" i="140" s="1"/>
  <c r="V254" i="140" s="1"/>
  <c r="V255" i="140" s="1"/>
  <c r="V256" i="140" s="1"/>
  <c r="V257" i="140" s="1"/>
  <c r="V258" i="140" s="1"/>
  <c r="V259" i="140" s="1"/>
  <c r="V260" i="140" s="1"/>
  <c r="V261" i="140" s="1"/>
  <c r="V262" i="140" s="1"/>
  <c r="V263" i="140" s="1"/>
  <c r="V264" i="140" s="1"/>
  <c r="V265" i="140" s="1"/>
  <c r="V266" i="140" s="1"/>
  <c r="V267" i="140" s="1"/>
  <c r="V268" i="140" s="1"/>
  <c r="V269" i="140" s="1"/>
  <c r="V270" i="140" s="1"/>
  <c r="V271" i="140" s="1"/>
  <c r="V272" i="140" s="1"/>
  <c r="V273" i="140" s="1"/>
  <c r="V274" i="140" s="1"/>
  <c r="V275" i="140" s="1"/>
  <c r="V276" i="140" s="1"/>
  <c r="V277" i="140" s="1"/>
  <c r="V278" i="140" s="1"/>
  <c r="V279" i="140" s="1"/>
  <c r="V280" i="140" s="1"/>
  <c r="V281" i="140" s="1"/>
  <c r="V282" i="140" s="1"/>
  <c r="V283" i="140" s="1"/>
  <c r="V284" i="140" s="1"/>
  <c r="V285" i="140" s="1"/>
  <c r="V286" i="140" s="1"/>
  <c r="V287" i="140" s="1"/>
  <c r="V288" i="140" s="1"/>
  <c r="V289" i="140" s="1"/>
  <c r="V290" i="140" s="1"/>
  <c r="V291" i="140" s="1"/>
  <c r="V292" i="140" s="1"/>
  <c r="V293" i="140" s="1"/>
  <c r="V294" i="140" s="1"/>
  <c r="V295" i="140" s="1"/>
  <c r="V296" i="140" s="1"/>
  <c r="V297" i="140" s="1"/>
  <c r="V298" i="140" s="1"/>
  <c r="V299" i="140" s="1"/>
  <c r="V300" i="140" s="1"/>
  <c r="V301" i="140" s="1"/>
  <c r="V302" i="140" s="1"/>
  <c r="V303" i="140" s="1"/>
  <c r="V304" i="140" s="1"/>
  <c r="V305" i="140" s="1"/>
  <c r="V306" i="140" s="1"/>
  <c r="V307" i="140" s="1"/>
  <c r="V308" i="140" s="1"/>
  <c r="V309" i="140" s="1"/>
  <c r="V310" i="140" s="1"/>
  <c r="V311" i="140" s="1"/>
  <c r="V312" i="140" s="1"/>
  <c r="V313" i="140" s="1"/>
  <c r="V314" i="140" s="1"/>
  <c r="V315" i="140" s="1"/>
  <c r="V316" i="140" s="1"/>
  <c r="V317" i="140" s="1"/>
  <c r="V318" i="140" s="1"/>
  <c r="V319" i="140" s="1"/>
  <c r="V320" i="140" s="1"/>
  <c r="V321" i="140" s="1"/>
  <c r="V322" i="140" s="1"/>
  <c r="V323" i="140" s="1"/>
  <c r="V324" i="140" s="1"/>
  <c r="V325" i="140" s="1"/>
  <c r="V326" i="140" s="1"/>
  <c r="V327" i="140" s="1"/>
  <c r="V328" i="140" s="1"/>
  <c r="V329" i="140" s="1"/>
  <c r="V330" i="140" s="1"/>
  <c r="V331" i="140" s="1"/>
  <c r="V332" i="140" s="1"/>
  <c r="V333" i="140" s="1"/>
  <c r="O26" i="33"/>
  <c r="N26" i="33"/>
  <c r="N2" i="33"/>
  <c r="W8" i="140"/>
  <c r="W9" i="140" s="1"/>
  <c r="W10" i="140" s="1"/>
  <c r="W11" i="140" s="1"/>
  <c r="W12" i="140" s="1"/>
  <c r="W13" i="140" s="1"/>
  <c r="W14" i="140" s="1"/>
  <c r="W15" i="140" s="1"/>
  <c r="W16" i="140" s="1"/>
  <c r="W17" i="140" s="1"/>
  <c r="W18" i="140" s="1"/>
  <c r="W19" i="140" s="1"/>
  <c r="W20" i="140" s="1"/>
  <c r="W21" i="140" s="1"/>
  <c r="W22" i="140" s="1"/>
  <c r="W23" i="140" s="1"/>
  <c r="W24" i="140" s="1"/>
  <c r="W25" i="140" s="1"/>
  <c r="W26" i="140" s="1"/>
  <c r="W27" i="140" s="1"/>
  <c r="W28" i="140" s="1"/>
  <c r="W29" i="140" s="1"/>
  <c r="W30" i="140" s="1"/>
  <c r="W31" i="140" s="1"/>
  <c r="W32" i="140" s="1"/>
  <c r="W33" i="140" s="1"/>
  <c r="W34" i="140" s="1"/>
  <c r="W35" i="140" s="1"/>
  <c r="W36" i="140" s="1"/>
  <c r="W37" i="140" s="1"/>
  <c r="W38" i="140" s="1"/>
  <c r="W39" i="140" s="1"/>
  <c r="W40" i="140" s="1"/>
  <c r="W41" i="140" s="1"/>
  <c r="W42" i="140" s="1"/>
  <c r="W43" i="140" s="1"/>
  <c r="W44" i="140" s="1"/>
  <c r="W45" i="140" s="1"/>
  <c r="W46" i="140" s="1"/>
  <c r="W47" i="140" s="1"/>
  <c r="W48" i="140" s="1"/>
  <c r="W49" i="140" s="1"/>
  <c r="W50" i="140" s="1"/>
  <c r="W51" i="140" s="1"/>
  <c r="W52" i="140" s="1"/>
  <c r="W53" i="140" s="1"/>
  <c r="W54" i="140" s="1"/>
  <c r="W55" i="140" s="1"/>
  <c r="W56" i="140" s="1"/>
  <c r="W57" i="140" s="1"/>
  <c r="W58" i="140" s="1"/>
  <c r="W59" i="140" s="1"/>
  <c r="W60" i="140" s="1"/>
  <c r="W61" i="140" s="1"/>
  <c r="W62" i="140" s="1"/>
  <c r="W63" i="140" s="1"/>
  <c r="W64" i="140" s="1"/>
  <c r="W65" i="140" s="1"/>
  <c r="W66" i="140" s="1"/>
  <c r="W67" i="140" s="1"/>
  <c r="W68" i="140" s="1"/>
  <c r="W69" i="140" s="1"/>
  <c r="W70" i="140" s="1"/>
  <c r="W71" i="140" s="1"/>
  <c r="W72" i="140" s="1"/>
  <c r="W73" i="140" s="1"/>
  <c r="W74" i="140" s="1"/>
  <c r="W75" i="140" s="1"/>
  <c r="W76" i="140" s="1"/>
  <c r="W77" i="140" s="1"/>
  <c r="W78" i="140" s="1"/>
  <c r="W79" i="140" s="1"/>
  <c r="W80" i="140" s="1"/>
  <c r="W81" i="140" s="1"/>
  <c r="W82" i="140" s="1"/>
  <c r="W83" i="140" s="1"/>
  <c r="W84" i="140" s="1"/>
  <c r="W85" i="140" s="1"/>
  <c r="W86" i="140" s="1"/>
  <c r="W87" i="140" s="1"/>
  <c r="W88" i="140" s="1"/>
  <c r="W89" i="140" s="1"/>
  <c r="W90" i="140" s="1"/>
  <c r="W91" i="140" s="1"/>
  <c r="W92" i="140" s="1"/>
  <c r="W93" i="140" s="1"/>
  <c r="W94" i="140" s="1"/>
  <c r="W95" i="140" s="1"/>
  <c r="W96" i="140" s="1"/>
  <c r="W97" i="140" s="1"/>
  <c r="W98" i="140" s="1"/>
  <c r="W99" i="140" s="1"/>
  <c r="W100" i="140" s="1"/>
  <c r="W101" i="140" s="1"/>
  <c r="W102" i="140" s="1"/>
  <c r="W103" i="140" s="1"/>
  <c r="W104" i="140" s="1"/>
  <c r="W105" i="140" s="1"/>
  <c r="W106" i="140" s="1"/>
  <c r="W107" i="140" s="1"/>
  <c r="W108" i="140" s="1"/>
  <c r="W109" i="140" s="1"/>
  <c r="W110" i="140" s="1"/>
  <c r="W111" i="140" s="1"/>
  <c r="W112" i="140" s="1"/>
  <c r="W113" i="140" s="1"/>
  <c r="W114" i="140" s="1"/>
  <c r="W115" i="140" s="1"/>
  <c r="W116" i="140" s="1"/>
  <c r="W117" i="140" s="1"/>
  <c r="W118" i="140" s="1"/>
  <c r="W119" i="140" s="1"/>
  <c r="W120" i="140" s="1"/>
  <c r="W121" i="140" s="1"/>
  <c r="W122" i="140" s="1"/>
  <c r="W123" i="140" s="1"/>
  <c r="W124" i="140" s="1"/>
  <c r="W125" i="140" s="1"/>
  <c r="W126" i="140" s="1"/>
  <c r="W127" i="140" s="1"/>
  <c r="W128" i="140" s="1"/>
  <c r="W129" i="140" s="1"/>
  <c r="W130" i="140" s="1"/>
  <c r="W131" i="140" s="1"/>
  <c r="W132" i="140" s="1"/>
  <c r="W133" i="140" s="1"/>
  <c r="W134" i="140" s="1"/>
  <c r="W135" i="140" s="1"/>
  <c r="W136" i="140" s="1"/>
  <c r="W137" i="140" s="1"/>
  <c r="W138" i="140" s="1"/>
  <c r="W139" i="140" s="1"/>
  <c r="W140" i="140" s="1"/>
  <c r="W141" i="140" s="1"/>
  <c r="W142" i="140" s="1"/>
  <c r="W143" i="140" s="1"/>
  <c r="W144" i="140" s="1"/>
  <c r="W145" i="140" s="1"/>
  <c r="W146" i="140" s="1"/>
  <c r="W147" i="140" s="1"/>
  <c r="W148" i="140" s="1"/>
  <c r="W149" i="140" s="1"/>
  <c r="W150" i="140" s="1"/>
  <c r="W151" i="140" s="1"/>
  <c r="W152" i="140" s="1"/>
  <c r="W153" i="140" s="1"/>
  <c r="W154" i="140" s="1"/>
  <c r="W155" i="140" s="1"/>
  <c r="W156" i="140" s="1"/>
  <c r="W157" i="140" s="1"/>
  <c r="W158" i="140" s="1"/>
  <c r="W159" i="140" s="1"/>
  <c r="W160" i="140" s="1"/>
  <c r="W161" i="140" s="1"/>
  <c r="W162" i="140" s="1"/>
  <c r="W163" i="140" s="1"/>
  <c r="W164" i="140" s="1"/>
  <c r="W165" i="140" s="1"/>
  <c r="W166" i="140" s="1"/>
  <c r="W167" i="140" s="1"/>
  <c r="W168" i="140" s="1"/>
  <c r="W169" i="140" s="1"/>
  <c r="W170" i="140" s="1"/>
  <c r="W171" i="140" s="1"/>
  <c r="W172" i="140" s="1"/>
  <c r="W173" i="140" s="1"/>
  <c r="W174" i="140" s="1"/>
  <c r="W175" i="140" s="1"/>
  <c r="W176" i="140" s="1"/>
  <c r="W177" i="140" s="1"/>
  <c r="W178" i="140" s="1"/>
  <c r="W179" i="140" s="1"/>
  <c r="W180" i="140" s="1"/>
  <c r="W181" i="140" s="1"/>
  <c r="W182" i="140" s="1"/>
  <c r="W183" i="140" s="1"/>
  <c r="W184" i="140" s="1"/>
  <c r="W185" i="140" s="1"/>
  <c r="W186" i="140" s="1"/>
  <c r="W187" i="140" s="1"/>
  <c r="W188" i="140" s="1"/>
  <c r="W189" i="140" s="1"/>
  <c r="W190" i="140" s="1"/>
  <c r="W191" i="140" s="1"/>
  <c r="W192" i="140" s="1"/>
  <c r="W193" i="140" s="1"/>
  <c r="W194" i="140" s="1"/>
  <c r="W195" i="140" s="1"/>
  <c r="W196" i="140" s="1"/>
  <c r="W197" i="140" s="1"/>
  <c r="W198" i="140" s="1"/>
  <c r="W199" i="140" s="1"/>
  <c r="W200" i="140" s="1"/>
  <c r="W201" i="140" s="1"/>
  <c r="W202" i="140" s="1"/>
  <c r="W203" i="140" s="1"/>
  <c r="W204" i="140" s="1"/>
  <c r="W205" i="140" s="1"/>
  <c r="W206" i="140" s="1"/>
  <c r="W207" i="140" s="1"/>
  <c r="W208" i="140" s="1"/>
  <c r="W209" i="140" s="1"/>
  <c r="W210" i="140" s="1"/>
  <c r="W211" i="140" s="1"/>
  <c r="W212" i="140" s="1"/>
  <c r="W213" i="140" s="1"/>
  <c r="W214" i="140" s="1"/>
  <c r="W215" i="140" s="1"/>
  <c r="W216" i="140" s="1"/>
  <c r="W217" i="140" s="1"/>
  <c r="W218" i="140" s="1"/>
  <c r="W219" i="140" s="1"/>
  <c r="W220" i="140" s="1"/>
  <c r="W221" i="140" s="1"/>
  <c r="W222" i="140" s="1"/>
  <c r="W223" i="140" s="1"/>
  <c r="W224" i="140" s="1"/>
  <c r="W225" i="140" s="1"/>
  <c r="W226" i="140" s="1"/>
  <c r="W227" i="140" s="1"/>
  <c r="W228" i="140" s="1"/>
  <c r="W229" i="140" s="1"/>
  <c r="W230" i="140" s="1"/>
  <c r="W231" i="140" s="1"/>
  <c r="W232" i="140" s="1"/>
  <c r="W233" i="140" s="1"/>
  <c r="W234" i="140" s="1"/>
  <c r="W235" i="140" s="1"/>
  <c r="W236" i="140" s="1"/>
  <c r="W237" i="140" s="1"/>
  <c r="W238" i="140" s="1"/>
  <c r="W239" i="140" s="1"/>
  <c r="W240" i="140" s="1"/>
  <c r="W241" i="140" s="1"/>
  <c r="W242" i="140" s="1"/>
  <c r="W243" i="140" s="1"/>
  <c r="W244" i="140" s="1"/>
  <c r="W245" i="140" s="1"/>
  <c r="W246" i="140" s="1"/>
  <c r="W247" i="140" s="1"/>
  <c r="W248" i="140" s="1"/>
  <c r="W249" i="140" s="1"/>
  <c r="W250" i="140" s="1"/>
  <c r="W251" i="140" s="1"/>
  <c r="W252" i="140" s="1"/>
  <c r="W253" i="140" s="1"/>
  <c r="W254" i="140" s="1"/>
  <c r="W255" i="140" s="1"/>
  <c r="W256" i="140" s="1"/>
  <c r="W257" i="140" s="1"/>
  <c r="W258" i="140" s="1"/>
  <c r="W259" i="140" s="1"/>
  <c r="W260" i="140" s="1"/>
  <c r="W261" i="140" s="1"/>
  <c r="W262" i="140" s="1"/>
  <c r="W263" i="140" s="1"/>
  <c r="W264" i="140" s="1"/>
  <c r="W265" i="140" s="1"/>
  <c r="W266" i="140" s="1"/>
  <c r="W267" i="140" s="1"/>
  <c r="W268" i="140" s="1"/>
  <c r="W269" i="140" s="1"/>
  <c r="W270" i="140" s="1"/>
  <c r="W271" i="140" s="1"/>
  <c r="W272" i="140" s="1"/>
  <c r="W273" i="140" s="1"/>
  <c r="W274" i="140" s="1"/>
  <c r="W275" i="140" s="1"/>
  <c r="W276" i="140" s="1"/>
  <c r="W277" i="140" s="1"/>
  <c r="W278" i="140" s="1"/>
  <c r="W279" i="140" s="1"/>
  <c r="W280" i="140" s="1"/>
  <c r="W281" i="140" s="1"/>
  <c r="W282" i="140" s="1"/>
  <c r="W283" i="140" s="1"/>
  <c r="W284" i="140" s="1"/>
  <c r="W285" i="140" s="1"/>
  <c r="W286" i="140" s="1"/>
  <c r="W287" i="140" s="1"/>
  <c r="W288" i="140" s="1"/>
  <c r="W289" i="140" s="1"/>
  <c r="W290" i="140" s="1"/>
  <c r="W291" i="140" s="1"/>
  <c r="W292" i="140" s="1"/>
  <c r="W293" i="140" s="1"/>
  <c r="W294" i="140" s="1"/>
  <c r="W295" i="140" s="1"/>
  <c r="W296" i="140" s="1"/>
  <c r="W297" i="140" s="1"/>
  <c r="W298" i="140" s="1"/>
  <c r="W299" i="140" s="1"/>
  <c r="W300" i="140" s="1"/>
  <c r="W301" i="140" s="1"/>
  <c r="W302" i="140" s="1"/>
  <c r="W303" i="140" s="1"/>
  <c r="W304" i="140" s="1"/>
  <c r="W305" i="140" s="1"/>
  <c r="W306" i="140" s="1"/>
  <c r="W307" i="140" s="1"/>
  <c r="W308" i="140" s="1"/>
  <c r="W309" i="140" s="1"/>
  <c r="W310" i="140" s="1"/>
  <c r="W311" i="140" s="1"/>
  <c r="W312" i="140" s="1"/>
  <c r="W313" i="140" s="1"/>
  <c r="W314" i="140" s="1"/>
  <c r="W315" i="140" s="1"/>
  <c r="W316" i="140" s="1"/>
  <c r="W317" i="140" s="1"/>
  <c r="W318" i="140" s="1"/>
  <c r="W319" i="140" s="1"/>
  <c r="W320" i="140" s="1"/>
  <c r="W321" i="140" s="1"/>
  <c r="W322" i="140" s="1"/>
  <c r="W323" i="140" s="1"/>
  <c r="W324" i="140" s="1"/>
  <c r="W325" i="140" s="1"/>
  <c r="W326" i="140" s="1"/>
  <c r="W327" i="140" s="1"/>
  <c r="W328" i="140" s="1"/>
  <c r="W329" i="140" s="1"/>
  <c r="W330" i="140" s="1"/>
  <c r="W331" i="140" s="1"/>
  <c r="W332" i="140" s="1"/>
  <c r="W333" i="140" s="1"/>
  <c r="X3" i="139"/>
  <c r="X4" i="139" s="1"/>
  <c r="X5" i="139" s="1"/>
  <c r="X6" i="139" s="1"/>
  <c r="X7" i="139" s="1"/>
  <c r="X8" i="139" s="1"/>
  <c r="X9" i="139" s="1"/>
  <c r="X10" i="139" s="1"/>
  <c r="X11" i="139" s="1"/>
  <c r="X12" i="139" s="1"/>
  <c r="X13" i="139" s="1"/>
  <c r="X14" i="139" s="1"/>
  <c r="X15" i="139" s="1"/>
  <c r="X16" i="139" s="1"/>
  <c r="X17" i="139" s="1"/>
  <c r="X18" i="139" s="1"/>
  <c r="X19" i="139" s="1"/>
  <c r="X20" i="139" s="1"/>
  <c r="X21" i="139" s="1"/>
  <c r="X22" i="139" s="1"/>
  <c r="X23" i="139" s="1"/>
  <c r="X24" i="139" s="1"/>
  <c r="X25" i="139" s="1"/>
  <c r="X26" i="139" s="1"/>
  <c r="X27" i="139" s="1"/>
  <c r="X28" i="139" s="1"/>
  <c r="X29" i="139" s="1"/>
  <c r="X30" i="139" s="1"/>
  <c r="X31" i="139" s="1"/>
  <c r="X32" i="139" s="1"/>
  <c r="X33" i="139" s="1"/>
  <c r="X34" i="139" s="1"/>
  <c r="X35" i="139" s="1"/>
  <c r="X36" i="139" s="1"/>
  <c r="X37" i="139" s="1"/>
  <c r="X38" i="139" s="1"/>
  <c r="X39" i="139" s="1"/>
  <c r="X40" i="139" s="1"/>
  <c r="X41" i="139" s="1"/>
  <c r="X42" i="139" s="1"/>
  <c r="X43" i="139" s="1"/>
  <c r="X44" i="139" s="1"/>
  <c r="X45" i="139" s="1"/>
  <c r="X46" i="139" s="1"/>
  <c r="X47" i="139" s="1"/>
  <c r="X48" i="139" s="1"/>
  <c r="X49" i="139" s="1"/>
  <c r="X50" i="139" s="1"/>
  <c r="X51" i="139" s="1"/>
  <c r="X52" i="139" s="1"/>
  <c r="X53" i="139" s="1"/>
  <c r="X54" i="139" s="1"/>
  <c r="X55" i="139" s="1"/>
  <c r="X56" i="139" s="1"/>
  <c r="X57" i="139" s="1"/>
  <c r="X58" i="139" s="1"/>
  <c r="X59" i="139" s="1"/>
  <c r="X60" i="139" s="1"/>
  <c r="X61" i="139" s="1"/>
  <c r="X62" i="139" s="1"/>
  <c r="X63" i="139" s="1"/>
  <c r="X64" i="139" s="1"/>
  <c r="X65" i="139" s="1"/>
  <c r="X66" i="139" s="1"/>
  <c r="X67" i="139" s="1"/>
  <c r="X68" i="139" s="1"/>
  <c r="X69" i="139" s="1"/>
  <c r="X70" i="139" s="1"/>
  <c r="X71" i="139" s="1"/>
  <c r="X72" i="139" s="1"/>
  <c r="X73" i="139" s="1"/>
  <c r="X74" i="139" s="1"/>
  <c r="X75" i="139" s="1"/>
  <c r="X76" i="139" s="1"/>
  <c r="X77" i="139" s="1"/>
  <c r="X78" i="139" s="1"/>
  <c r="X79" i="139" s="1"/>
  <c r="X80" i="139" s="1"/>
  <c r="X81" i="139" s="1"/>
  <c r="X82" i="139" s="1"/>
  <c r="X83" i="139" s="1"/>
  <c r="X84" i="139" s="1"/>
  <c r="X85" i="139" s="1"/>
  <c r="X86" i="139" s="1"/>
  <c r="X87" i="139" s="1"/>
  <c r="X88" i="139" s="1"/>
  <c r="X89" i="139" s="1"/>
  <c r="X90" i="139" s="1"/>
  <c r="X91" i="139" s="1"/>
  <c r="X92" i="139" s="1"/>
  <c r="X93" i="139" s="1"/>
  <c r="X94" i="139" s="1"/>
  <c r="X95" i="139" s="1"/>
  <c r="X96" i="139" s="1"/>
  <c r="X97" i="139" s="1"/>
  <c r="X98" i="139" s="1"/>
  <c r="X99" i="139" s="1"/>
  <c r="X100" i="139" s="1"/>
  <c r="X101" i="139" s="1"/>
  <c r="X102" i="139" s="1"/>
  <c r="X103" i="139" s="1"/>
  <c r="X104" i="139" s="1"/>
  <c r="X105" i="139" s="1"/>
  <c r="X106" i="139" s="1"/>
  <c r="X107" i="139" s="1"/>
  <c r="X108" i="139" s="1"/>
  <c r="X109" i="139" s="1"/>
  <c r="X110" i="139" s="1"/>
  <c r="X111" i="139" s="1"/>
  <c r="X112" i="139" s="1"/>
  <c r="X113" i="139" s="1"/>
  <c r="X114" i="139" s="1"/>
  <c r="X115" i="139" s="1"/>
  <c r="X116" i="139" s="1"/>
  <c r="X117" i="139" s="1"/>
  <c r="X118" i="139" s="1"/>
  <c r="X119" i="139" s="1"/>
  <c r="X120" i="139" s="1"/>
  <c r="X121" i="139" s="1"/>
  <c r="X122" i="139" s="1"/>
  <c r="X123" i="139" s="1"/>
  <c r="X124" i="139" s="1"/>
  <c r="X125" i="139" s="1"/>
  <c r="X126" i="139" s="1"/>
  <c r="X127" i="139" s="1"/>
  <c r="X128" i="139" s="1"/>
  <c r="X129" i="139" s="1"/>
  <c r="X130" i="139" s="1"/>
  <c r="X131" i="139" s="1"/>
  <c r="X132" i="139" s="1"/>
  <c r="X133" i="139" s="1"/>
  <c r="X134" i="139" s="1"/>
  <c r="X135" i="139" s="1"/>
  <c r="X136" i="139" s="1"/>
  <c r="X137" i="139" s="1"/>
  <c r="X138" i="139" s="1"/>
  <c r="X139" i="139" s="1"/>
  <c r="X140" i="139" s="1"/>
  <c r="X141" i="139" s="1"/>
  <c r="X142" i="139" s="1"/>
  <c r="X143" i="139" s="1"/>
  <c r="X144" i="139" s="1"/>
  <c r="X145" i="139" s="1"/>
  <c r="X146" i="139" s="1"/>
  <c r="X147" i="139" s="1"/>
  <c r="X148" i="139" s="1"/>
  <c r="X149" i="139" s="1"/>
  <c r="X150" i="139" s="1"/>
  <c r="X151" i="139" s="1"/>
  <c r="X152" i="139" s="1"/>
  <c r="X153" i="139" s="1"/>
  <c r="X154" i="139" s="1"/>
  <c r="X155" i="139" s="1"/>
  <c r="X156" i="139" s="1"/>
  <c r="X157" i="139" s="1"/>
  <c r="X158" i="139" s="1"/>
  <c r="X159" i="139" s="1"/>
  <c r="X160" i="139" s="1"/>
  <c r="X161" i="139" s="1"/>
  <c r="X162" i="139" s="1"/>
  <c r="X163" i="139" s="1"/>
  <c r="X164" i="139" s="1"/>
  <c r="X165" i="139" s="1"/>
  <c r="X166" i="139" s="1"/>
  <c r="X167" i="139" s="1"/>
  <c r="X168" i="139" s="1"/>
  <c r="X169" i="139" s="1"/>
  <c r="X170" i="139" s="1"/>
  <c r="X171" i="139" s="1"/>
  <c r="X172" i="139" s="1"/>
  <c r="X173" i="139" s="1"/>
  <c r="X174" i="139" s="1"/>
  <c r="X175" i="139" s="1"/>
  <c r="X176" i="139" s="1"/>
  <c r="X177" i="139" s="1"/>
  <c r="X178" i="139" s="1"/>
  <c r="X179" i="139" s="1"/>
  <c r="X180" i="139" s="1"/>
  <c r="X181" i="139" s="1"/>
  <c r="X182" i="139" s="1"/>
  <c r="X183" i="139" s="1"/>
  <c r="X184" i="139" s="1"/>
  <c r="X185" i="139" s="1"/>
  <c r="X186" i="139" s="1"/>
  <c r="X187" i="139" s="1"/>
  <c r="X188" i="139" s="1"/>
  <c r="X189" i="139" s="1"/>
  <c r="X190" i="139" s="1"/>
  <c r="X191" i="139" s="1"/>
  <c r="X192" i="139" s="1"/>
  <c r="X193" i="139" s="1"/>
  <c r="X194" i="139" s="1"/>
  <c r="X195" i="139" s="1"/>
  <c r="X196" i="139" s="1"/>
  <c r="X197" i="139" s="1"/>
  <c r="X198" i="139" s="1"/>
  <c r="X199" i="139" s="1"/>
  <c r="X200" i="139" s="1"/>
  <c r="X201" i="139" s="1"/>
  <c r="X202" i="139" s="1"/>
  <c r="X203" i="139" s="1"/>
  <c r="X204" i="139" s="1"/>
  <c r="X205" i="139" s="1"/>
  <c r="X206" i="139" s="1"/>
  <c r="X207" i="139" s="1"/>
  <c r="X208" i="139" s="1"/>
  <c r="X209" i="139" s="1"/>
  <c r="X210" i="139" s="1"/>
  <c r="X211" i="139" s="1"/>
  <c r="X212" i="139" s="1"/>
  <c r="X213" i="139" s="1"/>
  <c r="X214" i="139" s="1"/>
  <c r="X215" i="139" s="1"/>
  <c r="X216" i="139" s="1"/>
  <c r="X217" i="139" s="1"/>
  <c r="X218" i="139" s="1"/>
  <c r="X219" i="139" s="1"/>
  <c r="X220" i="139" s="1"/>
  <c r="X221" i="139" s="1"/>
  <c r="X222" i="139" s="1"/>
  <c r="X223" i="139" s="1"/>
  <c r="X224" i="139" s="1"/>
  <c r="X225" i="139" s="1"/>
  <c r="X226" i="139" s="1"/>
  <c r="X227" i="139" s="1"/>
  <c r="X228" i="139" s="1"/>
  <c r="X229" i="139" s="1"/>
  <c r="X230" i="139" s="1"/>
  <c r="X231" i="139" s="1"/>
  <c r="X232" i="139" s="1"/>
  <c r="X233" i="139" s="1"/>
  <c r="X234" i="139" s="1"/>
  <c r="X235" i="139" s="1"/>
  <c r="X236" i="139" s="1"/>
  <c r="X237" i="139" s="1"/>
  <c r="X238" i="139" s="1"/>
  <c r="X239" i="139" s="1"/>
  <c r="X240" i="139" s="1"/>
  <c r="X241" i="139" s="1"/>
  <c r="X242" i="139" s="1"/>
  <c r="X243" i="139" s="1"/>
  <c r="X244" i="139" s="1"/>
  <c r="X245" i="139" s="1"/>
  <c r="X246" i="139" s="1"/>
  <c r="X247" i="139" s="1"/>
  <c r="X248" i="139" s="1"/>
  <c r="X249" i="139" s="1"/>
  <c r="X250" i="139" s="1"/>
  <c r="X251" i="139" s="1"/>
  <c r="X252" i="139" s="1"/>
  <c r="X253" i="139" s="1"/>
  <c r="X254" i="139" s="1"/>
  <c r="X255" i="139" s="1"/>
  <c r="X256" i="139" s="1"/>
  <c r="X257" i="139" s="1"/>
  <c r="X258" i="139" s="1"/>
  <c r="X259" i="139" s="1"/>
  <c r="X260" i="139" s="1"/>
  <c r="X261" i="139" s="1"/>
  <c r="X262" i="139" s="1"/>
  <c r="X263" i="139" s="1"/>
  <c r="X264" i="139" s="1"/>
  <c r="X265" i="139" s="1"/>
  <c r="X266" i="139" s="1"/>
  <c r="X267" i="139" s="1"/>
  <c r="X268" i="139" s="1"/>
  <c r="X269" i="139" s="1"/>
  <c r="X270" i="139" s="1"/>
  <c r="X271" i="139" s="1"/>
  <c r="X272" i="139" s="1"/>
  <c r="X273" i="139" s="1"/>
  <c r="X274" i="139" s="1"/>
  <c r="X275" i="139" s="1"/>
  <c r="X276" i="139" s="1"/>
  <c r="X277" i="139" s="1"/>
  <c r="X278" i="139" s="1"/>
  <c r="X279" i="139" s="1"/>
  <c r="X280" i="139" s="1"/>
  <c r="X281" i="139" s="1"/>
  <c r="X282" i="139" s="1"/>
  <c r="X283" i="139" s="1"/>
  <c r="X284" i="139" s="1"/>
  <c r="X285" i="139" s="1"/>
  <c r="X286" i="139" s="1"/>
  <c r="X287" i="139" s="1"/>
  <c r="X288" i="139" s="1"/>
  <c r="X289" i="139" s="1"/>
  <c r="X290" i="139" s="1"/>
  <c r="X291" i="139" s="1"/>
  <c r="X292" i="139" s="1"/>
  <c r="X293" i="139" s="1"/>
  <c r="X294" i="139" s="1"/>
  <c r="X295" i="139" s="1"/>
  <c r="X296" i="139" s="1"/>
  <c r="X297" i="139" s="1"/>
  <c r="X298" i="139" s="1"/>
  <c r="X299" i="139" s="1"/>
  <c r="X300" i="139" s="1"/>
  <c r="X301" i="139" s="1"/>
  <c r="X302" i="139" s="1"/>
  <c r="X303" i="139" s="1"/>
  <c r="X304" i="139" s="1"/>
  <c r="X305" i="139" s="1"/>
  <c r="X306" i="139" s="1"/>
  <c r="X307" i="139" s="1"/>
  <c r="X308" i="139" s="1"/>
  <c r="X309" i="139" s="1"/>
  <c r="X310" i="139" s="1"/>
  <c r="X311" i="139" s="1"/>
  <c r="X312" i="139" s="1"/>
  <c r="X313" i="139" s="1"/>
  <c r="X314" i="139" s="1"/>
  <c r="X315" i="139" s="1"/>
  <c r="X316" i="139" s="1"/>
  <c r="X317" i="139" s="1"/>
  <c r="X318" i="139" s="1"/>
  <c r="X319" i="139" s="1"/>
  <c r="X320" i="139" s="1"/>
  <c r="X321" i="139" s="1"/>
  <c r="X322" i="139" s="1"/>
  <c r="X323" i="139" s="1"/>
  <c r="X324" i="139" s="1"/>
  <c r="X325" i="139" s="1"/>
  <c r="X326" i="139" s="1"/>
  <c r="X327" i="139" s="1"/>
  <c r="X328" i="139" s="1"/>
  <c r="X329" i="139" s="1"/>
  <c r="X330" i="139" s="1"/>
  <c r="X331" i="139" s="1"/>
  <c r="X332" i="139" s="1"/>
  <c r="X333" i="139" s="1"/>
  <c r="V3" i="138"/>
  <c r="V4" i="138" s="1"/>
  <c r="V5" i="138" s="1"/>
  <c r="V6" i="138" s="1"/>
  <c r="V7" i="138" s="1"/>
  <c r="V8" i="138" s="1"/>
  <c r="V9" i="138" s="1"/>
  <c r="V10" i="138" s="1"/>
  <c r="V11" i="138" s="1"/>
  <c r="V12" i="138" s="1"/>
  <c r="V13" i="138" s="1"/>
  <c r="V14" i="138" s="1"/>
  <c r="V15" i="138" s="1"/>
  <c r="V16" i="138" s="1"/>
  <c r="V17" i="138" s="1"/>
  <c r="V18" i="138" s="1"/>
  <c r="V19" i="138" s="1"/>
  <c r="V20" i="138" s="1"/>
  <c r="V21" i="138" s="1"/>
  <c r="V22" i="138" s="1"/>
  <c r="V23" i="138" s="1"/>
  <c r="V24" i="138" s="1"/>
  <c r="V25" i="138" s="1"/>
  <c r="V26" i="138" s="1"/>
  <c r="V27" i="138" s="1"/>
  <c r="V28" i="138" s="1"/>
  <c r="V29" i="138" s="1"/>
  <c r="V30" i="138" s="1"/>
  <c r="V31" i="138" s="1"/>
  <c r="V32" i="138" s="1"/>
  <c r="V33" i="138" s="1"/>
  <c r="V34" i="138" s="1"/>
  <c r="V35" i="138" s="1"/>
  <c r="V36" i="138" s="1"/>
  <c r="V37" i="138" s="1"/>
  <c r="V38" i="138" s="1"/>
  <c r="V39" i="138" s="1"/>
  <c r="V40" i="138" s="1"/>
  <c r="V41" i="138" s="1"/>
  <c r="V42" i="138" s="1"/>
  <c r="V43" i="138" s="1"/>
  <c r="V44" i="138" s="1"/>
  <c r="V45" i="138" s="1"/>
  <c r="V46" i="138" s="1"/>
  <c r="V47" i="138" s="1"/>
  <c r="V48" i="138" s="1"/>
  <c r="V49" i="138" s="1"/>
  <c r="V50" i="138" s="1"/>
  <c r="V51" i="138" s="1"/>
  <c r="V52" i="138" s="1"/>
  <c r="V53" i="138" s="1"/>
  <c r="V54" i="138" s="1"/>
  <c r="V55" i="138" s="1"/>
  <c r="V56" i="138" s="1"/>
  <c r="V57" i="138" s="1"/>
  <c r="V58" i="138" s="1"/>
  <c r="V59" i="138" s="1"/>
  <c r="V60" i="138" s="1"/>
  <c r="V61" i="138" s="1"/>
  <c r="V62" i="138" s="1"/>
  <c r="V63" i="138" s="1"/>
  <c r="V64" i="138" s="1"/>
  <c r="V65" i="138" s="1"/>
  <c r="V66" i="138" s="1"/>
  <c r="V67" i="138" s="1"/>
  <c r="V68" i="138" s="1"/>
  <c r="V69" i="138" s="1"/>
  <c r="V70" i="138" s="1"/>
  <c r="V71" i="138" s="1"/>
  <c r="V72" i="138" s="1"/>
  <c r="V73" i="138" s="1"/>
  <c r="V74" i="138" s="1"/>
  <c r="V75" i="138" s="1"/>
  <c r="V76" i="138" s="1"/>
  <c r="V77" i="138" s="1"/>
  <c r="V78" i="138" s="1"/>
  <c r="V79" i="138" s="1"/>
  <c r="V80" i="138" s="1"/>
  <c r="V81" i="138" s="1"/>
  <c r="V82" i="138" s="1"/>
  <c r="V83" i="138" s="1"/>
  <c r="V84" i="138" s="1"/>
  <c r="V85" i="138" s="1"/>
  <c r="V86" i="138" s="1"/>
  <c r="V87" i="138" s="1"/>
  <c r="V88" i="138" s="1"/>
  <c r="V89" i="138" s="1"/>
  <c r="V90" i="138" s="1"/>
  <c r="V91" i="138" s="1"/>
  <c r="V92" i="138" s="1"/>
  <c r="V93" i="138" s="1"/>
  <c r="V94" i="138" s="1"/>
  <c r="V95" i="138" s="1"/>
  <c r="V96" i="138" s="1"/>
  <c r="V97" i="138" s="1"/>
  <c r="V98" i="138" s="1"/>
  <c r="V99" i="138" s="1"/>
  <c r="V100" i="138" s="1"/>
  <c r="V101" i="138" s="1"/>
  <c r="V102" i="138" s="1"/>
  <c r="V103" i="138" s="1"/>
  <c r="V104" i="138" s="1"/>
  <c r="V105" i="138" s="1"/>
  <c r="V106" i="138" s="1"/>
  <c r="V107" i="138" s="1"/>
  <c r="V108" i="138" s="1"/>
  <c r="V109" i="138" s="1"/>
  <c r="V110" i="138" s="1"/>
  <c r="V111" i="138" s="1"/>
  <c r="V112" i="138" s="1"/>
  <c r="V113" i="138" s="1"/>
  <c r="V114" i="138" s="1"/>
  <c r="V115" i="138" s="1"/>
  <c r="V116" i="138" s="1"/>
  <c r="V117" i="138" s="1"/>
  <c r="V118" i="138" s="1"/>
  <c r="V119" i="138" s="1"/>
  <c r="V120" i="138" s="1"/>
  <c r="V121" i="138" s="1"/>
  <c r="V122" i="138" s="1"/>
  <c r="V123" i="138" s="1"/>
  <c r="V124" i="138" s="1"/>
  <c r="V125" i="138" s="1"/>
  <c r="V126" i="138" s="1"/>
  <c r="V127" i="138" s="1"/>
  <c r="V128" i="138" s="1"/>
  <c r="V129" i="138" s="1"/>
  <c r="V130" i="138" s="1"/>
  <c r="V131" i="138" s="1"/>
  <c r="V132" i="138" s="1"/>
  <c r="V133" i="138" s="1"/>
  <c r="V134" i="138" s="1"/>
  <c r="V135" i="138" s="1"/>
  <c r="V136" i="138" s="1"/>
  <c r="V137" i="138" s="1"/>
  <c r="V138" i="138" s="1"/>
  <c r="V139" i="138" s="1"/>
  <c r="V140" i="138" s="1"/>
  <c r="V141" i="138" s="1"/>
  <c r="V142" i="138" s="1"/>
  <c r="V143" i="138" s="1"/>
  <c r="V144" i="138" s="1"/>
  <c r="V145" i="138" s="1"/>
  <c r="V146" i="138" s="1"/>
  <c r="V147" i="138" s="1"/>
  <c r="V148" i="138" s="1"/>
  <c r="V149" i="138" s="1"/>
  <c r="V150" i="138" s="1"/>
  <c r="V151" i="138" s="1"/>
  <c r="V152" i="138" s="1"/>
  <c r="V153" i="138" s="1"/>
  <c r="V154" i="138" s="1"/>
  <c r="V155" i="138" s="1"/>
  <c r="V156" i="138" s="1"/>
  <c r="V157" i="138" s="1"/>
  <c r="V158" i="138" s="1"/>
  <c r="V159" i="138" s="1"/>
  <c r="V160" i="138" s="1"/>
  <c r="V161" i="138" s="1"/>
  <c r="V162" i="138" s="1"/>
  <c r="V163" i="138" s="1"/>
  <c r="V164" i="138" s="1"/>
  <c r="V165" i="138" s="1"/>
  <c r="V166" i="138" s="1"/>
  <c r="V167" i="138" s="1"/>
  <c r="V168" i="138" s="1"/>
  <c r="V169" i="138" s="1"/>
  <c r="V170" i="138" s="1"/>
  <c r="V171" i="138" s="1"/>
  <c r="V172" i="138" s="1"/>
  <c r="V173" i="138" s="1"/>
  <c r="V174" i="138" s="1"/>
  <c r="V175" i="138" s="1"/>
  <c r="V176" i="138" s="1"/>
  <c r="V177" i="138" s="1"/>
  <c r="V178" i="138" s="1"/>
  <c r="V179" i="138" s="1"/>
  <c r="V180" i="138" s="1"/>
  <c r="V181" i="138" s="1"/>
  <c r="V182" i="138" s="1"/>
  <c r="V183" i="138" s="1"/>
  <c r="V184" i="138" s="1"/>
  <c r="V185" i="138" s="1"/>
  <c r="V186" i="138" s="1"/>
  <c r="V187" i="138" s="1"/>
  <c r="V188" i="138" s="1"/>
  <c r="V189" i="138" s="1"/>
  <c r="V190" i="138" s="1"/>
  <c r="V191" i="138" s="1"/>
  <c r="V192" i="138" s="1"/>
  <c r="V193" i="138" s="1"/>
  <c r="V194" i="138" s="1"/>
  <c r="V195" i="138" s="1"/>
  <c r="V196" i="138" s="1"/>
  <c r="V197" i="138" s="1"/>
  <c r="V198" i="138" s="1"/>
  <c r="V199" i="138" s="1"/>
  <c r="V200" i="138" s="1"/>
  <c r="V201" i="138" s="1"/>
  <c r="V202" i="138" s="1"/>
  <c r="V203" i="138" s="1"/>
  <c r="V204" i="138" s="1"/>
  <c r="V205" i="138" s="1"/>
  <c r="V206" i="138" s="1"/>
  <c r="V207" i="138" s="1"/>
  <c r="V208" i="138" s="1"/>
  <c r="V209" i="138" s="1"/>
  <c r="V210" i="138" s="1"/>
  <c r="V211" i="138" s="1"/>
  <c r="V212" i="138" s="1"/>
  <c r="V213" i="138" s="1"/>
  <c r="V214" i="138" s="1"/>
  <c r="V215" i="138" s="1"/>
  <c r="V216" i="138" s="1"/>
  <c r="V217" i="138" s="1"/>
  <c r="V218" i="138" s="1"/>
  <c r="V219" i="138" s="1"/>
  <c r="V220" i="138" s="1"/>
  <c r="V221" i="138" s="1"/>
  <c r="V222" i="138" s="1"/>
  <c r="V223" i="138" s="1"/>
  <c r="V224" i="138" s="1"/>
  <c r="V225" i="138" s="1"/>
  <c r="V226" i="138" s="1"/>
  <c r="V227" i="138" s="1"/>
  <c r="V228" i="138" s="1"/>
  <c r="V229" i="138" s="1"/>
  <c r="V230" i="138" s="1"/>
  <c r="V231" i="138" s="1"/>
  <c r="V232" i="138" s="1"/>
  <c r="V233" i="138" s="1"/>
  <c r="V234" i="138" s="1"/>
  <c r="V235" i="138" s="1"/>
  <c r="V236" i="138" s="1"/>
  <c r="V237" i="138" s="1"/>
  <c r="V238" i="138" s="1"/>
  <c r="V239" i="138" s="1"/>
  <c r="V240" i="138" s="1"/>
  <c r="V241" i="138" s="1"/>
  <c r="V242" i="138" s="1"/>
  <c r="V243" i="138" s="1"/>
  <c r="V244" i="138" s="1"/>
  <c r="V245" i="138" s="1"/>
  <c r="V246" i="138" s="1"/>
  <c r="V247" i="138" s="1"/>
  <c r="V248" i="138" s="1"/>
  <c r="V249" i="138" s="1"/>
  <c r="V250" i="138" s="1"/>
  <c r="V251" i="138" s="1"/>
  <c r="V252" i="138" s="1"/>
  <c r="V253" i="138" s="1"/>
  <c r="V254" i="138" s="1"/>
  <c r="V255" i="138" s="1"/>
  <c r="V256" i="138" s="1"/>
  <c r="V257" i="138" s="1"/>
  <c r="V258" i="138" s="1"/>
  <c r="V259" i="138" s="1"/>
  <c r="V260" i="138" s="1"/>
  <c r="V261" i="138" s="1"/>
  <c r="V262" i="138" s="1"/>
  <c r="V263" i="138" s="1"/>
  <c r="V264" i="138" s="1"/>
  <c r="V265" i="138" s="1"/>
  <c r="V266" i="138" s="1"/>
  <c r="V267" i="138" s="1"/>
  <c r="V268" i="138" s="1"/>
  <c r="V269" i="138" s="1"/>
  <c r="V270" i="138" s="1"/>
  <c r="V271" i="138" s="1"/>
  <c r="V272" i="138" s="1"/>
  <c r="V273" i="138" s="1"/>
  <c r="V274" i="138" s="1"/>
  <c r="V275" i="138" s="1"/>
  <c r="V276" i="138" s="1"/>
  <c r="V277" i="138" s="1"/>
  <c r="V278" i="138" s="1"/>
  <c r="V279" i="138" s="1"/>
  <c r="V280" i="138" s="1"/>
  <c r="V281" i="138" s="1"/>
  <c r="V282" i="138" s="1"/>
  <c r="V283" i="138" s="1"/>
  <c r="V284" i="138" s="1"/>
  <c r="V285" i="138" s="1"/>
  <c r="V286" i="138" s="1"/>
  <c r="V287" i="138" s="1"/>
  <c r="V288" i="138" s="1"/>
  <c r="V289" i="138" s="1"/>
  <c r="V290" i="138" s="1"/>
  <c r="V291" i="138" s="1"/>
  <c r="V292" i="138" s="1"/>
  <c r="V293" i="138" s="1"/>
  <c r="V294" i="138" s="1"/>
  <c r="V295" i="138" s="1"/>
  <c r="V296" i="138" s="1"/>
  <c r="V297" i="138" s="1"/>
  <c r="V298" i="138" s="1"/>
  <c r="V299" i="138" s="1"/>
  <c r="V300" i="138" s="1"/>
  <c r="V301" i="138" s="1"/>
  <c r="V302" i="138" s="1"/>
  <c r="V303" i="138" s="1"/>
  <c r="V304" i="138" s="1"/>
  <c r="V305" i="138" s="1"/>
  <c r="V306" i="138" s="1"/>
  <c r="V307" i="138" s="1"/>
  <c r="V308" i="138" s="1"/>
  <c r="V309" i="138" s="1"/>
  <c r="V310" i="138" s="1"/>
  <c r="V311" i="138" s="1"/>
  <c r="V312" i="138" s="1"/>
  <c r="V313" i="138" s="1"/>
  <c r="V314" i="138" s="1"/>
  <c r="V315" i="138" s="1"/>
  <c r="V316" i="138" s="1"/>
  <c r="V317" i="138" s="1"/>
  <c r="V318" i="138" s="1"/>
  <c r="V319" i="138" s="1"/>
  <c r="V320" i="138" s="1"/>
  <c r="V321" i="138" s="1"/>
  <c r="V322" i="138" s="1"/>
  <c r="V323" i="138" s="1"/>
  <c r="V324" i="138" s="1"/>
  <c r="V325" i="138" s="1"/>
  <c r="V326" i="138" s="1"/>
  <c r="V327" i="138" s="1"/>
  <c r="V328" i="138" s="1"/>
  <c r="V329" i="138" s="1"/>
  <c r="V330" i="138" s="1"/>
  <c r="V331" i="138" s="1"/>
  <c r="V332" i="138" s="1"/>
  <c r="V333" i="138" s="1"/>
  <c r="U3" i="140"/>
  <c r="U4" i="140" s="1"/>
  <c r="U5" i="140" s="1"/>
  <c r="U6" i="140" s="1"/>
  <c r="U7" i="140" s="1"/>
  <c r="U8" i="140" s="1"/>
  <c r="U9" i="140" s="1"/>
  <c r="U10" i="140" s="1"/>
  <c r="U11" i="140" s="1"/>
  <c r="U12" i="140" s="1"/>
  <c r="U13" i="140" s="1"/>
  <c r="U14" i="140" s="1"/>
  <c r="U15" i="140" s="1"/>
  <c r="U16" i="140" s="1"/>
  <c r="U17" i="140" s="1"/>
  <c r="U18" i="140" s="1"/>
  <c r="U19" i="140" s="1"/>
  <c r="U20" i="140" s="1"/>
  <c r="U21" i="140" s="1"/>
  <c r="U22" i="140" s="1"/>
  <c r="U23" i="140" s="1"/>
  <c r="U24" i="140" s="1"/>
  <c r="U25" i="140" s="1"/>
  <c r="U26" i="140" s="1"/>
  <c r="U27" i="140" s="1"/>
  <c r="U28" i="140" s="1"/>
  <c r="U29" i="140" s="1"/>
  <c r="U30" i="140" s="1"/>
  <c r="U31" i="140" s="1"/>
  <c r="U32" i="140" s="1"/>
  <c r="U33" i="140" s="1"/>
  <c r="U34" i="140" s="1"/>
  <c r="U35" i="140" s="1"/>
  <c r="U36" i="140" s="1"/>
  <c r="U37" i="140" s="1"/>
  <c r="U38" i="140" s="1"/>
  <c r="U39" i="140" s="1"/>
  <c r="U40" i="140" s="1"/>
  <c r="U41" i="140" s="1"/>
  <c r="U42" i="140" s="1"/>
  <c r="U43" i="140" s="1"/>
  <c r="U44" i="140" s="1"/>
  <c r="U45" i="140" s="1"/>
  <c r="U46" i="140" s="1"/>
  <c r="U47" i="140" s="1"/>
  <c r="U48" i="140" s="1"/>
  <c r="U49" i="140" s="1"/>
  <c r="U50" i="140" s="1"/>
  <c r="U51" i="140" s="1"/>
  <c r="U52" i="140" s="1"/>
  <c r="U53" i="140" s="1"/>
  <c r="U54" i="140" s="1"/>
  <c r="U55" i="140" s="1"/>
  <c r="U56" i="140" s="1"/>
  <c r="U57" i="140" s="1"/>
  <c r="U58" i="140" s="1"/>
  <c r="U59" i="140" s="1"/>
  <c r="U60" i="140" s="1"/>
  <c r="U61" i="140" s="1"/>
  <c r="U62" i="140" s="1"/>
  <c r="U63" i="140" s="1"/>
  <c r="U64" i="140" s="1"/>
  <c r="U65" i="140" s="1"/>
  <c r="U66" i="140" s="1"/>
  <c r="U67" i="140" s="1"/>
  <c r="U68" i="140" s="1"/>
  <c r="U69" i="140" s="1"/>
  <c r="U70" i="140" s="1"/>
  <c r="U71" i="140" s="1"/>
  <c r="U72" i="140" s="1"/>
  <c r="U73" i="140" s="1"/>
  <c r="U74" i="140" s="1"/>
  <c r="U75" i="140" s="1"/>
  <c r="U76" i="140" s="1"/>
  <c r="U77" i="140" s="1"/>
  <c r="U78" i="140" s="1"/>
  <c r="U79" i="140" s="1"/>
  <c r="U80" i="140" s="1"/>
  <c r="U81" i="140" s="1"/>
  <c r="U82" i="140" s="1"/>
  <c r="U83" i="140" s="1"/>
  <c r="U84" i="140" s="1"/>
  <c r="U85" i="140" s="1"/>
  <c r="U86" i="140" s="1"/>
  <c r="U87" i="140" s="1"/>
  <c r="U88" i="140" s="1"/>
  <c r="U89" i="140" s="1"/>
  <c r="U90" i="140" s="1"/>
  <c r="U91" i="140" s="1"/>
  <c r="U92" i="140" s="1"/>
  <c r="U93" i="140" s="1"/>
  <c r="U94" i="140" s="1"/>
  <c r="U95" i="140" s="1"/>
  <c r="U96" i="140" s="1"/>
  <c r="U97" i="140" s="1"/>
  <c r="U98" i="140" s="1"/>
  <c r="U99" i="140" s="1"/>
  <c r="U100" i="140" s="1"/>
  <c r="U101" i="140" s="1"/>
  <c r="U102" i="140" s="1"/>
  <c r="U103" i="140" s="1"/>
  <c r="U104" i="140" s="1"/>
  <c r="U105" i="140" s="1"/>
  <c r="U106" i="140" s="1"/>
  <c r="U107" i="140" s="1"/>
  <c r="U108" i="140" s="1"/>
  <c r="U109" i="140" s="1"/>
  <c r="U110" i="140" s="1"/>
  <c r="U111" i="140" s="1"/>
  <c r="U112" i="140" s="1"/>
  <c r="U113" i="140" s="1"/>
  <c r="U114" i="140" s="1"/>
  <c r="U115" i="140" s="1"/>
  <c r="U116" i="140" s="1"/>
  <c r="U117" i="140" s="1"/>
  <c r="U118" i="140" s="1"/>
  <c r="U119" i="140" s="1"/>
  <c r="U120" i="140" s="1"/>
  <c r="U121" i="140" s="1"/>
  <c r="U122" i="140" s="1"/>
  <c r="U123" i="140" s="1"/>
  <c r="U124" i="140" s="1"/>
  <c r="U125" i="140" s="1"/>
  <c r="U126" i="140" s="1"/>
  <c r="U127" i="140" s="1"/>
  <c r="U128" i="140" s="1"/>
  <c r="U129" i="140" s="1"/>
  <c r="U130" i="140" s="1"/>
  <c r="U131" i="140" s="1"/>
  <c r="U132" i="140" s="1"/>
  <c r="U133" i="140" s="1"/>
  <c r="U134" i="140" s="1"/>
  <c r="U135" i="140" s="1"/>
  <c r="U136" i="140" s="1"/>
  <c r="U137" i="140" s="1"/>
  <c r="U138" i="140" s="1"/>
  <c r="U139" i="140" s="1"/>
  <c r="U140" i="140" s="1"/>
  <c r="U141" i="140" s="1"/>
  <c r="U142" i="140" s="1"/>
  <c r="U143" i="140" s="1"/>
  <c r="U144" i="140" s="1"/>
  <c r="U145" i="140" s="1"/>
  <c r="U146" i="140" s="1"/>
  <c r="U147" i="140" s="1"/>
  <c r="U148" i="140" s="1"/>
  <c r="U149" i="140" s="1"/>
  <c r="U150" i="140" s="1"/>
  <c r="U151" i="140" s="1"/>
  <c r="U152" i="140" s="1"/>
  <c r="U153" i="140" s="1"/>
  <c r="U154" i="140" s="1"/>
  <c r="U155" i="140" s="1"/>
  <c r="U156" i="140" s="1"/>
  <c r="U157" i="140" s="1"/>
  <c r="U158" i="140" s="1"/>
  <c r="U159" i="140" s="1"/>
  <c r="U160" i="140" s="1"/>
  <c r="U161" i="140" s="1"/>
  <c r="U162" i="140" s="1"/>
  <c r="U163" i="140" s="1"/>
  <c r="U164" i="140" s="1"/>
  <c r="U165" i="140" s="1"/>
  <c r="U166" i="140" s="1"/>
  <c r="U167" i="140" s="1"/>
  <c r="U168" i="140" s="1"/>
  <c r="U169" i="140" s="1"/>
  <c r="U170" i="140" s="1"/>
  <c r="U171" i="140" s="1"/>
  <c r="U172" i="140" s="1"/>
  <c r="U173" i="140" s="1"/>
  <c r="U174" i="140" s="1"/>
  <c r="U175" i="140" s="1"/>
  <c r="U176" i="140" s="1"/>
  <c r="U177" i="140" s="1"/>
  <c r="U178" i="140" s="1"/>
  <c r="U179" i="140" s="1"/>
  <c r="U180" i="140" s="1"/>
  <c r="U181" i="140" s="1"/>
  <c r="U182" i="140" s="1"/>
  <c r="U183" i="140" s="1"/>
  <c r="U184" i="140" s="1"/>
  <c r="U185" i="140" s="1"/>
  <c r="U186" i="140" s="1"/>
  <c r="U187" i="140" s="1"/>
  <c r="U188" i="140" s="1"/>
  <c r="U189" i="140" s="1"/>
  <c r="U190" i="140" s="1"/>
  <c r="U191" i="140" s="1"/>
  <c r="U192" i="140" s="1"/>
  <c r="U193" i="140" s="1"/>
  <c r="U194" i="140" s="1"/>
  <c r="U195" i="140" s="1"/>
  <c r="U196" i="140" s="1"/>
  <c r="U197" i="140" s="1"/>
  <c r="U198" i="140" s="1"/>
  <c r="U199" i="140" s="1"/>
  <c r="U200" i="140" s="1"/>
  <c r="U201" i="140" s="1"/>
  <c r="U202" i="140" s="1"/>
  <c r="U203" i="140" s="1"/>
  <c r="U204" i="140" s="1"/>
  <c r="U205" i="140" s="1"/>
  <c r="U206" i="140" s="1"/>
  <c r="U207" i="140" s="1"/>
  <c r="U208" i="140" s="1"/>
  <c r="U209" i="140" s="1"/>
  <c r="U210" i="140" s="1"/>
  <c r="U211" i="140" s="1"/>
  <c r="U212" i="140" s="1"/>
  <c r="U213" i="140" s="1"/>
  <c r="U214" i="140" s="1"/>
  <c r="U215" i="140" s="1"/>
  <c r="U216" i="140" s="1"/>
  <c r="U217" i="140" s="1"/>
  <c r="U218" i="140" s="1"/>
  <c r="U219" i="140" s="1"/>
  <c r="U220" i="140" s="1"/>
  <c r="U221" i="140" s="1"/>
  <c r="U222" i="140" s="1"/>
  <c r="U223" i="140" s="1"/>
  <c r="U224" i="140" s="1"/>
  <c r="U225" i="140" s="1"/>
  <c r="U226" i="140" s="1"/>
  <c r="U227" i="140" s="1"/>
  <c r="U228" i="140" s="1"/>
  <c r="U229" i="140" s="1"/>
  <c r="U230" i="140" s="1"/>
  <c r="U231" i="140" s="1"/>
  <c r="U232" i="140" s="1"/>
  <c r="U233" i="140" s="1"/>
  <c r="U234" i="140" s="1"/>
  <c r="U235" i="140" s="1"/>
  <c r="U236" i="140" s="1"/>
  <c r="U237" i="140" s="1"/>
  <c r="U238" i="140" s="1"/>
  <c r="U239" i="140" s="1"/>
  <c r="U240" i="140" s="1"/>
  <c r="U241" i="140" s="1"/>
  <c r="U242" i="140" s="1"/>
  <c r="U243" i="140" s="1"/>
  <c r="U244" i="140" s="1"/>
  <c r="U245" i="140" s="1"/>
  <c r="U246" i="140" s="1"/>
  <c r="U247" i="140" s="1"/>
  <c r="U248" i="140" s="1"/>
  <c r="U249" i="140" s="1"/>
  <c r="U250" i="140" s="1"/>
  <c r="U251" i="140" s="1"/>
  <c r="U252" i="140" s="1"/>
  <c r="U253" i="140" s="1"/>
  <c r="U254" i="140" s="1"/>
  <c r="U255" i="140" s="1"/>
  <c r="U256" i="140" s="1"/>
  <c r="U257" i="140" s="1"/>
  <c r="U258" i="140" s="1"/>
  <c r="U259" i="140" s="1"/>
  <c r="U260" i="140" s="1"/>
  <c r="U261" i="140" s="1"/>
  <c r="U262" i="140" s="1"/>
  <c r="U263" i="140" s="1"/>
  <c r="U264" i="140" s="1"/>
  <c r="U265" i="140" s="1"/>
  <c r="U266" i="140" s="1"/>
  <c r="U267" i="140" s="1"/>
  <c r="U268" i="140" s="1"/>
  <c r="U269" i="140" s="1"/>
  <c r="U270" i="140" s="1"/>
  <c r="U271" i="140" s="1"/>
  <c r="U272" i="140" s="1"/>
  <c r="U273" i="140" s="1"/>
  <c r="U274" i="140" s="1"/>
  <c r="U275" i="140" s="1"/>
  <c r="U276" i="140" s="1"/>
  <c r="U277" i="140" s="1"/>
  <c r="U278" i="140" s="1"/>
  <c r="U279" i="140" s="1"/>
  <c r="U280" i="140" s="1"/>
  <c r="U281" i="140" s="1"/>
  <c r="U282" i="140" s="1"/>
  <c r="U283" i="140" s="1"/>
  <c r="U284" i="140" s="1"/>
  <c r="U285" i="140" s="1"/>
  <c r="U286" i="140" s="1"/>
  <c r="U287" i="140" s="1"/>
  <c r="U288" i="140" s="1"/>
  <c r="U289" i="140" s="1"/>
  <c r="U290" i="140" s="1"/>
  <c r="U291" i="140" s="1"/>
  <c r="U292" i="140" s="1"/>
  <c r="U293" i="140" s="1"/>
  <c r="U294" i="140" s="1"/>
  <c r="U295" i="140" s="1"/>
  <c r="U296" i="140" s="1"/>
  <c r="U297" i="140" s="1"/>
  <c r="U298" i="140" s="1"/>
  <c r="U299" i="140" s="1"/>
  <c r="U300" i="140" s="1"/>
  <c r="U301" i="140" s="1"/>
  <c r="U302" i="140" s="1"/>
  <c r="U303" i="140" s="1"/>
  <c r="U304" i="140" s="1"/>
  <c r="U305" i="140" s="1"/>
  <c r="U306" i="140" s="1"/>
  <c r="U307" i="140" s="1"/>
  <c r="U308" i="140" s="1"/>
  <c r="U309" i="140" s="1"/>
  <c r="U310" i="140" s="1"/>
  <c r="U311" i="140" s="1"/>
  <c r="U312" i="140" s="1"/>
  <c r="U313" i="140" s="1"/>
  <c r="U314" i="140" s="1"/>
  <c r="U315" i="140" s="1"/>
  <c r="U316" i="140" s="1"/>
  <c r="U317" i="140" s="1"/>
  <c r="U318" i="140" s="1"/>
  <c r="U319" i="140" s="1"/>
  <c r="U320" i="140" s="1"/>
  <c r="U321" i="140" s="1"/>
  <c r="U322" i="140" s="1"/>
  <c r="U323" i="140" s="1"/>
  <c r="U324" i="140" s="1"/>
  <c r="U325" i="140" s="1"/>
  <c r="U326" i="140" s="1"/>
  <c r="U327" i="140" s="1"/>
  <c r="U328" i="140" s="1"/>
  <c r="U329" i="140" s="1"/>
  <c r="U330" i="140" s="1"/>
  <c r="U331" i="140" s="1"/>
  <c r="U332" i="140" s="1"/>
  <c r="U333" i="140" s="1"/>
  <c r="S2" i="140"/>
  <c r="X3" i="140"/>
  <c r="X4" i="140" s="1"/>
  <c r="X5" i="140" s="1"/>
  <c r="X6" i="140" s="1"/>
  <c r="X7" i="140" s="1"/>
  <c r="X8" i="140" s="1"/>
  <c r="X9" i="140" s="1"/>
  <c r="X10" i="140" s="1"/>
  <c r="X11" i="140" s="1"/>
  <c r="X12" i="140" s="1"/>
  <c r="X13" i="140" s="1"/>
  <c r="X14" i="140" s="1"/>
  <c r="X15" i="140" s="1"/>
  <c r="X16" i="140" s="1"/>
  <c r="X17" i="140" s="1"/>
  <c r="X18" i="140" s="1"/>
  <c r="X19" i="140" s="1"/>
  <c r="X20" i="140" s="1"/>
  <c r="X21" i="140" s="1"/>
  <c r="X22" i="140" s="1"/>
  <c r="X23" i="140" s="1"/>
  <c r="X24" i="140" s="1"/>
  <c r="X25" i="140" s="1"/>
  <c r="X26" i="140" s="1"/>
  <c r="X27" i="140" s="1"/>
  <c r="X28" i="140" s="1"/>
  <c r="X29" i="140" s="1"/>
  <c r="X30" i="140" s="1"/>
  <c r="X31" i="140" s="1"/>
  <c r="X32" i="140" s="1"/>
  <c r="X33" i="140" s="1"/>
  <c r="X34" i="140" s="1"/>
  <c r="X35" i="140" s="1"/>
  <c r="X36" i="140" s="1"/>
  <c r="X37" i="140" s="1"/>
  <c r="X38" i="140" s="1"/>
  <c r="X39" i="140" s="1"/>
  <c r="X40" i="140" s="1"/>
  <c r="X41" i="140" s="1"/>
  <c r="X42" i="140" s="1"/>
  <c r="X43" i="140" s="1"/>
  <c r="X44" i="140" s="1"/>
  <c r="X45" i="140" s="1"/>
  <c r="X46" i="140" s="1"/>
  <c r="X47" i="140" s="1"/>
  <c r="X48" i="140" s="1"/>
  <c r="X49" i="140" s="1"/>
  <c r="X50" i="140" s="1"/>
  <c r="X51" i="140" s="1"/>
  <c r="X52" i="140" s="1"/>
  <c r="X53" i="140" s="1"/>
  <c r="X54" i="140" s="1"/>
  <c r="X55" i="140" s="1"/>
  <c r="X56" i="140" s="1"/>
  <c r="X57" i="140" s="1"/>
  <c r="X58" i="140" s="1"/>
  <c r="X59" i="140" s="1"/>
  <c r="X60" i="140" s="1"/>
  <c r="X61" i="140" s="1"/>
  <c r="X62" i="140" s="1"/>
  <c r="X63" i="140" s="1"/>
  <c r="X64" i="140" s="1"/>
  <c r="X65" i="140" s="1"/>
  <c r="X66" i="140" s="1"/>
  <c r="X67" i="140" s="1"/>
  <c r="X68" i="140" s="1"/>
  <c r="X69" i="140" s="1"/>
  <c r="X70" i="140" s="1"/>
  <c r="X71" i="140" s="1"/>
  <c r="X72" i="140" s="1"/>
  <c r="X73" i="140" s="1"/>
  <c r="X74" i="140" s="1"/>
  <c r="X75" i="140" s="1"/>
  <c r="X76" i="140" s="1"/>
  <c r="X77" i="140" s="1"/>
  <c r="X78" i="140" s="1"/>
  <c r="X79" i="140" s="1"/>
  <c r="X80" i="140" s="1"/>
  <c r="X81" i="140" s="1"/>
  <c r="X82" i="140" s="1"/>
  <c r="X83" i="140" s="1"/>
  <c r="X84" i="140" s="1"/>
  <c r="X85" i="140" s="1"/>
  <c r="X86" i="140" s="1"/>
  <c r="X87" i="140" s="1"/>
  <c r="X88" i="140" s="1"/>
  <c r="X89" i="140" s="1"/>
  <c r="X90" i="140" s="1"/>
  <c r="X91" i="140" s="1"/>
  <c r="X92" i="140" s="1"/>
  <c r="X93" i="140" s="1"/>
  <c r="X94" i="140" s="1"/>
  <c r="X95" i="140" s="1"/>
  <c r="X96" i="140" s="1"/>
  <c r="X97" i="140" s="1"/>
  <c r="X98" i="140" s="1"/>
  <c r="X99" i="140" s="1"/>
  <c r="X100" i="140" s="1"/>
  <c r="X101" i="140" s="1"/>
  <c r="X102" i="140" s="1"/>
  <c r="X103" i="140" s="1"/>
  <c r="X104" i="140" s="1"/>
  <c r="X105" i="140" s="1"/>
  <c r="X106" i="140" s="1"/>
  <c r="X107" i="140" s="1"/>
  <c r="X108" i="140" s="1"/>
  <c r="X109" i="140" s="1"/>
  <c r="X110" i="140" s="1"/>
  <c r="X111" i="140" s="1"/>
  <c r="X112" i="140" s="1"/>
  <c r="X113" i="140" s="1"/>
  <c r="X114" i="140" s="1"/>
  <c r="X115" i="140" s="1"/>
  <c r="X116" i="140" s="1"/>
  <c r="X117" i="140" s="1"/>
  <c r="X118" i="140" s="1"/>
  <c r="X119" i="140" s="1"/>
  <c r="X120" i="140" s="1"/>
  <c r="X121" i="140" s="1"/>
  <c r="X122" i="140" s="1"/>
  <c r="X123" i="140" s="1"/>
  <c r="X124" i="140" s="1"/>
  <c r="X125" i="140" s="1"/>
  <c r="X126" i="140" s="1"/>
  <c r="X127" i="140" s="1"/>
  <c r="X128" i="140" s="1"/>
  <c r="X129" i="140" s="1"/>
  <c r="X130" i="140" s="1"/>
  <c r="X131" i="140" s="1"/>
  <c r="X132" i="140" s="1"/>
  <c r="X133" i="140" s="1"/>
  <c r="X134" i="140" s="1"/>
  <c r="X135" i="140" s="1"/>
  <c r="X136" i="140" s="1"/>
  <c r="X137" i="140" s="1"/>
  <c r="X138" i="140" s="1"/>
  <c r="X139" i="140" s="1"/>
  <c r="X140" i="140" s="1"/>
  <c r="X141" i="140" s="1"/>
  <c r="X142" i="140" s="1"/>
  <c r="X143" i="140" s="1"/>
  <c r="X144" i="140" s="1"/>
  <c r="X145" i="140" s="1"/>
  <c r="X146" i="140" s="1"/>
  <c r="X147" i="140" s="1"/>
  <c r="X148" i="140" s="1"/>
  <c r="X149" i="140" s="1"/>
  <c r="X150" i="140" s="1"/>
  <c r="X151" i="140" s="1"/>
  <c r="X152" i="140" s="1"/>
  <c r="X153" i="140" s="1"/>
  <c r="X154" i="140" s="1"/>
  <c r="X155" i="140" s="1"/>
  <c r="X156" i="140" s="1"/>
  <c r="X157" i="140" s="1"/>
  <c r="X158" i="140" s="1"/>
  <c r="X159" i="140" s="1"/>
  <c r="X160" i="140" s="1"/>
  <c r="X161" i="140" s="1"/>
  <c r="X162" i="140" s="1"/>
  <c r="X163" i="140" s="1"/>
  <c r="X164" i="140" s="1"/>
  <c r="X165" i="140" s="1"/>
  <c r="X166" i="140" s="1"/>
  <c r="X167" i="140" s="1"/>
  <c r="X168" i="140" s="1"/>
  <c r="X169" i="140" s="1"/>
  <c r="X170" i="140" s="1"/>
  <c r="X171" i="140" s="1"/>
  <c r="X172" i="140" s="1"/>
  <c r="X173" i="140" s="1"/>
  <c r="X174" i="140" s="1"/>
  <c r="X175" i="140" s="1"/>
  <c r="X176" i="140" s="1"/>
  <c r="X177" i="140" s="1"/>
  <c r="X178" i="140" s="1"/>
  <c r="X179" i="140" s="1"/>
  <c r="X180" i="140" s="1"/>
  <c r="X181" i="140" s="1"/>
  <c r="X182" i="140" s="1"/>
  <c r="X183" i="140" s="1"/>
  <c r="X184" i="140" s="1"/>
  <c r="X185" i="140" s="1"/>
  <c r="X186" i="140" s="1"/>
  <c r="X187" i="140" s="1"/>
  <c r="X188" i="140" s="1"/>
  <c r="X189" i="140" s="1"/>
  <c r="X190" i="140" s="1"/>
  <c r="X191" i="140" s="1"/>
  <c r="X192" i="140" s="1"/>
  <c r="X193" i="140" s="1"/>
  <c r="X194" i="140" s="1"/>
  <c r="X195" i="140" s="1"/>
  <c r="X196" i="140" s="1"/>
  <c r="X197" i="140" s="1"/>
  <c r="X198" i="140" s="1"/>
  <c r="X199" i="140" s="1"/>
  <c r="X200" i="140" s="1"/>
  <c r="X201" i="140" s="1"/>
  <c r="X202" i="140" s="1"/>
  <c r="X203" i="140" s="1"/>
  <c r="X204" i="140" s="1"/>
  <c r="X205" i="140" s="1"/>
  <c r="X206" i="140" s="1"/>
  <c r="X207" i="140" s="1"/>
  <c r="X208" i="140" s="1"/>
  <c r="X209" i="140" s="1"/>
  <c r="X210" i="140" s="1"/>
  <c r="X211" i="140" s="1"/>
  <c r="X212" i="140" s="1"/>
  <c r="X213" i="140" s="1"/>
  <c r="X214" i="140" s="1"/>
  <c r="X215" i="140" s="1"/>
  <c r="X216" i="140" s="1"/>
  <c r="X217" i="140" s="1"/>
  <c r="X218" i="140" s="1"/>
  <c r="X219" i="140" s="1"/>
  <c r="X220" i="140" s="1"/>
  <c r="X221" i="140" s="1"/>
  <c r="X222" i="140" s="1"/>
  <c r="X223" i="140" s="1"/>
  <c r="X224" i="140" s="1"/>
  <c r="X225" i="140" s="1"/>
  <c r="X226" i="140" s="1"/>
  <c r="X227" i="140" s="1"/>
  <c r="X228" i="140" s="1"/>
  <c r="X229" i="140" s="1"/>
  <c r="X230" i="140" s="1"/>
  <c r="X231" i="140" s="1"/>
  <c r="X232" i="140" s="1"/>
  <c r="X233" i="140" s="1"/>
  <c r="X234" i="140" s="1"/>
  <c r="X235" i="140" s="1"/>
  <c r="X236" i="140" s="1"/>
  <c r="X237" i="140" s="1"/>
  <c r="X238" i="140" s="1"/>
  <c r="X239" i="140" s="1"/>
  <c r="X240" i="140" s="1"/>
  <c r="X241" i="140" s="1"/>
  <c r="X242" i="140" s="1"/>
  <c r="X243" i="140" s="1"/>
  <c r="X244" i="140" s="1"/>
  <c r="X245" i="140" s="1"/>
  <c r="X246" i="140" s="1"/>
  <c r="X247" i="140" s="1"/>
  <c r="X248" i="140" s="1"/>
  <c r="X249" i="140" s="1"/>
  <c r="X250" i="140" s="1"/>
  <c r="X251" i="140" s="1"/>
  <c r="X252" i="140" s="1"/>
  <c r="X253" i="140" s="1"/>
  <c r="X254" i="140" s="1"/>
  <c r="X255" i="140" s="1"/>
  <c r="X256" i="140" s="1"/>
  <c r="X257" i="140" s="1"/>
  <c r="X258" i="140" s="1"/>
  <c r="X259" i="140" s="1"/>
  <c r="X260" i="140" s="1"/>
  <c r="X261" i="140" s="1"/>
  <c r="X262" i="140" s="1"/>
  <c r="X263" i="140" s="1"/>
  <c r="X264" i="140" s="1"/>
  <c r="X265" i="140" s="1"/>
  <c r="X266" i="140" s="1"/>
  <c r="X267" i="140" s="1"/>
  <c r="X268" i="140" s="1"/>
  <c r="X269" i="140" s="1"/>
  <c r="X270" i="140" s="1"/>
  <c r="X271" i="140" s="1"/>
  <c r="X272" i="140" s="1"/>
  <c r="X273" i="140" s="1"/>
  <c r="X274" i="140" s="1"/>
  <c r="X275" i="140" s="1"/>
  <c r="X276" i="140" s="1"/>
  <c r="X277" i="140" s="1"/>
  <c r="X278" i="140" s="1"/>
  <c r="X279" i="140" s="1"/>
  <c r="X280" i="140" s="1"/>
  <c r="X281" i="140" s="1"/>
  <c r="X282" i="140" s="1"/>
  <c r="X283" i="140" s="1"/>
  <c r="X284" i="140" s="1"/>
  <c r="X285" i="140" s="1"/>
  <c r="X286" i="140" s="1"/>
  <c r="X287" i="140" s="1"/>
  <c r="X288" i="140" s="1"/>
  <c r="X289" i="140" s="1"/>
  <c r="X290" i="140" s="1"/>
  <c r="X291" i="140" s="1"/>
  <c r="X292" i="140" s="1"/>
  <c r="X293" i="140" s="1"/>
  <c r="X294" i="140" s="1"/>
  <c r="X295" i="140" s="1"/>
  <c r="X296" i="140" s="1"/>
  <c r="X297" i="140" s="1"/>
  <c r="X298" i="140" s="1"/>
  <c r="X299" i="140" s="1"/>
  <c r="X300" i="140" s="1"/>
  <c r="X301" i="140" s="1"/>
  <c r="X302" i="140" s="1"/>
  <c r="X303" i="140" s="1"/>
  <c r="X304" i="140" s="1"/>
  <c r="X305" i="140" s="1"/>
  <c r="X306" i="140" s="1"/>
  <c r="X307" i="140" s="1"/>
  <c r="X308" i="140" s="1"/>
  <c r="X309" i="140" s="1"/>
  <c r="X310" i="140" s="1"/>
  <c r="X311" i="140" s="1"/>
  <c r="X312" i="140" s="1"/>
  <c r="X313" i="140" s="1"/>
  <c r="X314" i="140" s="1"/>
  <c r="X315" i="140" s="1"/>
  <c r="X316" i="140" s="1"/>
  <c r="X317" i="140" s="1"/>
  <c r="X318" i="140" s="1"/>
  <c r="X319" i="140" s="1"/>
  <c r="X320" i="140" s="1"/>
  <c r="X321" i="140" s="1"/>
  <c r="X322" i="140" s="1"/>
  <c r="X323" i="140" s="1"/>
  <c r="X324" i="140" s="1"/>
  <c r="X325" i="140" s="1"/>
  <c r="X326" i="140" s="1"/>
  <c r="X327" i="140" s="1"/>
  <c r="X328" i="140" s="1"/>
  <c r="X329" i="140" s="1"/>
  <c r="X330" i="140" s="1"/>
  <c r="X331" i="140" s="1"/>
  <c r="X332" i="140" s="1"/>
  <c r="X333" i="140" s="1"/>
  <c r="W3" i="139"/>
  <c r="W4" i="139" s="1"/>
  <c r="W5" i="139" s="1"/>
  <c r="W6" i="139" s="1"/>
  <c r="W7" i="139" s="1"/>
  <c r="W8" i="139" s="1"/>
  <c r="W9" i="139" s="1"/>
  <c r="W10" i="139" s="1"/>
  <c r="W11" i="139" s="1"/>
  <c r="W12" i="139" s="1"/>
  <c r="W13" i="139" s="1"/>
  <c r="W14" i="139" s="1"/>
  <c r="W15" i="139" s="1"/>
  <c r="W16" i="139" s="1"/>
  <c r="W17" i="139" s="1"/>
  <c r="W18" i="139" s="1"/>
  <c r="W19" i="139" s="1"/>
  <c r="W20" i="139" s="1"/>
  <c r="W21" i="139" s="1"/>
  <c r="W22" i="139" s="1"/>
  <c r="W23" i="139" s="1"/>
  <c r="W24" i="139" s="1"/>
  <c r="W25" i="139" s="1"/>
  <c r="W26" i="139" s="1"/>
  <c r="W27" i="139" s="1"/>
  <c r="W28" i="139" s="1"/>
  <c r="W29" i="139" s="1"/>
  <c r="W30" i="139" s="1"/>
  <c r="W31" i="139" s="1"/>
  <c r="W32" i="139" s="1"/>
  <c r="W33" i="139" s="1"/>
  <c r="W34" i="139" s="1"/>
  <c r="W35" i="139" s="1"/>
  <c r="W36" i="139" s="1"/>
  <c r="W37" i="139" s="1"/>
  <c r="W38" i="139" s="1"/>
  <c r="W39" i="139" s="1"/>
  <c r="W40" i="139" s="1"/>
  <c r="W41" i="139" s="1"/>
  <c r="W42" i="139" s="1"/>
  <c r="W43" i="139" s="1"/>
  <c r="W44" i="139" s="1"/>
  <c r="W45" i="139" s="1"/>
  <c r="W46" i="139" s="1"/>
  <c r="W47" i="139" s="1"/>
  <c r="W48" i="139" s="1"/>
  <c r="W49" i="139" s="1"/>
  <c r="W50" i="139" s="1"/>
  <c r="W51" i="139" s="1"/>
  <c r="W52" i="139" s="1"/>
  <c r="W53" i="139" s="1"/>
  <c r="W54" i="139" s="1"/>
  <c r="W55" i="139" s="1"/>
  <c r="W56" i="139" s="1"/>
  <c r="W57" i="139" s="1"/>
  <c r="W58" i="139" s="1"/>
  <c r="W59" i="139" s="1"/>
  <c r="W60" i="139" s="1"/>
  <c r="W61" i="139" s="1"/>
  <c r="W62" i="139" s="1"/>
  <c r="W63" i="139" s="1"/>
  <c r="W64" i="139" s="1"/>
  <c r="W65" i="139" s="1"/>
  <c r="W66" i="139" s="1"/>
  <c r="W67" i="139" s="1"/>
  <c r="W68" i="139" s="1"/>
  <c r="W69" i="139" s="1"/>
  <c r="W70" i="139" s="1"/>
  <c r="W71" i="139" s="1"/>
  <c r="W72" i="139" s="1"/>
  <c r="W73" i="139" s="1"/>
  <c r="W74" i="139" s="1"/>
  <c r="W75" i="139" s="1"/>
  <c r="W76" i="139" s="1"/>
  <c r="W77" i="139" s="1"/>
  <c r="W78" i="139" s="1"/>
  <c r="W79" i="139" s="1"/>
  <c r="W80" i="139" s="1"/>
  <c r="W81" i="139" s="1"/>
  <c r="W82" i="139" s="1"/>
  <c r="W83" i="139" s="1"/>
  <c r="W84" i="139" s="1"/>
  <c r="W85" i="139" s="1"/>
  <c r="W86" i="139" s="1"/>
  <c r="W87" i="139" s="1"/>
  <c r="W88" i="139" s="1"/>
  <c r="W89" i="139" s="1"/>
  <c r="W90" i="139" s="1"/>
  <c r="W91" i="139" s="1"/>
  <c r="W92" i="139" s="1"/>
  <c r="W93" i="139" s="1"/>
  <c r="W94" i="139" s="1"/>
  <c r="W95" i="139" s="1"/>
  <c r="W96" i="139" s="1"/>
  <c r="W97" i="139" s="1"/>
  <c r="W98" i="139" s="1"/>
  <c r="W99" i="139" s="1"/>
  <c r="W100" i="139" s="1"/>
  <c r="W101" i="139" s="1"/>
  <c r="W102" i="139" s="1"/>
  <c r="W103" i="139" s="1"/>
  <c r="W104" i="139" s="1"/>
  <c r="W105" i="139" s="1"/>
  <c r="W106" i="139" s="1"/>
  <c r="W107" i="139" s="1"/>
  <c r="W108" i="139" s="1"/>
  <c r="W109" i="139" s="1"/>
  <c r="W110" i="139" s="1"/>
  <c r="W111" i="139" s="1"/>
  <c r="W112" i="139" s="1"/>
  <c r="W113" i="139" s="1"/>
  <c r="W114" i="139" s="1"/>
  <c r="W115" i="139" s="1"/>
  <c r="W116" i="139" s="1"/>
  <c r="W117" i="139" s="1"/>
  <c r="W118" i="139" s="1"/>
  <c r="W119" i="139" s="1"/>
  <c r="W120" i="139" s="1"/>
  <c r="W121" i="139" s="1"/>
  <c r="W122" i="139" s="1"/>
  <c r="W123" i="139" s="1"/>
  <c r="W124" i="139" s="1"/>
  <c r="W125" i="139" s="1"/>
  <c r="W126" i="139" s="1"/>
  <c r="W127" i="139" s="1"/>
  <c r="W128" i="139" s="1"/>
  <c r="W129" i="139" s="1"/>
  <c r="W130" i="139" s="1"/>
  <c r="W131" i="139" s="1"/>
  <c r="W132" i="139" s="1"/>
  <c r="W133" i="139" s="1"/>
  <c r="W134" i="139" s="1"/>
  <c r="W135" i="139" s="1"/>
  <c r="W136" i="139" s="1"/>
  <c r="W137" i="139" s="1"/>
  <c r="W138" i="139" s="1"/>
  <c r="W139" i="139" s="1"/>
  <c r="W140" i="139" s="1"/>
  <c r="W141" i="139" s="1"/>
  <c r="W142" i="139" s="1"/>
  <c r="W143" i="139" s="1"/>
  <c r="W144" i="139" s="1"/>
  <c r="W145" i="139" s="1"/>
  <c r="W146" i="139" s="1"/>
  <c r="W147" i="139" s="1"/>
  <c r="W148" i="139" s="1"/>
  <c r="W149" i="139" s="1"/>
  <c r="W150" i="139" s="1"/>
  <c r="W151" i="139" s="1"/>
  <c r="W152" i="139" s="1"/>
  <c r="W153" i="139" s="1"/>
  <c r="W154" i="139" s="1"/>
  <c r="W155" i="139" s="1"/>
  <c r="W156" i="139" s="1"/>
  <c r="W157" i="139" s="1"/>
  <c r="W158" i="139" s="1"/>
  <c r="W159" i="139" s="1"/>
  <c r="W160" i="139" s="1"/>
  <c r="W161" i="139" s="1"/>
  <c r="W162" i="139" s="1"/>
  <c r="W163" i="139" s="1"/>
  <c r="W164" i="139" s="1"/>
  <c r="W165" i="139" s="1"/>
  <c r="W166" i="139" s="1"/>
  <c r="W167" i="139" s="1"/>
  <c r="W168" i="139" s="1"/>
  <c r="W169" i="139" s="1"/>
  <c r="W170" i="139" s="1"/>
  <c r="W171" i="139" s="1"/>
  <c r="W172" i="139" s="1"/>
  <c r="W173" i="139" s="1"/>
  <c r="W174" i="139" s="1"/>
  <c r="W175" i="139" s="1"/>
  <c r="W176" i="139" s="1"/>
  <c r="W177" i="139" s="1"/>
  <c r="W178" i="139" s="1"/>
  <c r="W179" i="139" s="1"/>
  <c r="W180" i="139" s="1"/>
  <c r="W181" i="139" s="1"/>
  <c r="W182" i="139" s="1"/>
  <c r="W183" i="139" s="1"/>
  <c r="W184" i="139" s="1"/>
  <c r="W185" i="139" s="1"/>
  <c r="W186" i="139" s="1"/>
  <c r="W187" i="139" s="1"/>
  <c r="W188" i="139" s="1"/>
  <c r="W189" i="139" s="1"/>
  <c r="W190" i="139" s="1"/>
  <c r="W191" i="139" s="1"/>
  <c r="W192" i="139" s="1"/>
  <c r="W193" i="139" s="1"/>
  <c r="W194" i="139" s="1"/>
  <c r="W195" i="139" s="1"/>
  <c r="W196" i="139" s="1"/>
  <c r="W197" i="139" s="1"/>
  <c r="W198" i="139" s="1"/>
  <c r="W199" i="139" s="1"/>
  <c r="W200" i="139" s="1"/>
  <c r="W201" i="139" s="1"/>
  <c r="W202" i="139" s="1"/>
  <c r="W203" i="139" s="1"/>
  <c r="W204" i="139" s="1"/>
  <c r="W205" i="139" s="1"/>
  <c r="W206" i="139" s="1"/>
  <c r="W207" i="139" s="1"/>
  <c r="W208" i="139" s="1"/>
  <c r="W209" i="139" s="1"/>
  <c r="W210" i="139" s="1"/>
  <c r="W211" i="139" s="1"/>
  <c r="W212" i="139" s="1"/>
  <c r="W213" i="139" s="1"/>
  <c r="W214" i="139" s="1"/>
  <c r="W215" i="139" s="1"/>
  <c r="W216" i="139" s="1"/>
  <c r="W217" i="139" s="1"/>
  <c r="W218" i="139" s="1"/>
  <c r="W219" i="139" s="1"/>
  <c r="W220" i="139" s="1"/>
  <c r="W221" i="139" s="1"/>
  <c r="W222" i="139" s="1"/>
  <c r="W223" i="139" s="1"/>
  <c r="W224" i="139" s="1"/>
  <c r="W225" i="139" s="1"/>
  <c r="W226" i="139" s="1"/>
  <c r="W227" i="139" s="1"/>
  <c r="W228" i="139" s="1"/>
  <c r="W229" i="139" s="1"/>
  <c r="W230" i="139" s="1"/>
  <c r="W231" i="139" s="1"/>
  <c r="W232" i="139" s="1"/>
  <c r="W233" i="139" s="1"/>
  <c r="W234" i="139" s="1"/>
  <c r="W235" i="139" s="1"/>
  <c r="W236" i="139" s="1"/>
  <c r="W237" i="139" s="1"/>
  <c r="W238" i="139" s="1"/>
  <c r="W239" i="139" s="1"/>
  <c r="W240" i="139" s="1"/>
  <c r="W241" i="139" s="1"/>
  <c r="W242" i="139" s="1"/>
  <c r="W243" i="139" s="1"/>
  <c r="W244" i="139" s="1"/>
  <c r="W245" i="139" s="1"/>
  <c r="W246" i="139" s="1"/>
  <c r="W247" i="139" s="1"/>
  <c r="W248" i="139" s="1"/>
  <c r="W249" i="139" s="1"/>
  <c r="W250" i="139" s="1"/>
  <c r="W251" i="139" s="1"/>
  <c r="W252" i="139" s="1"/>
  <c r="W253" i="139" s="1"/>
  <c r="W254" i="139" s="1"/>
  <c r="W255" i="139" s="1"/>
  <c r="W256" i="139" s="1"/>
  <c r="W257" i="139" s="1"/>
  <c r="W258" i="139" s="1"/>
  <c r="W259" i="139" s="1"/>
  <c r="W260" i="139" s="1"/>
  <c r="W261" i="139" s="1"/>
  <c r="W262" i="139" s="1"/>
  <c r="W263" i="139" s="1"/>
  <c r="W264" i="139" s="1"/>
  <c r="W265" i="139" s="1"/>
  <c r="W266" i="139" s="1"/>
  <c r="W267" i="139" s="1"/>
  <c r="W268" i="139" s="1"/>
  <c r="W269" i="139" s="1"/>
  <c r="W270" i="139" s="1"/>
  <c r="W271" i="139" s="1"/>
  <c r="W272" i="139" s="1"/>
  <c r="W273" i="139" s="1"/>
  <c r="W274" i="139" s="1"/>
  <c r="W275" i="139" s="1"/>
  <c r="W276" i="139" s="1"/>
  <c r="W277" i="139" s="1"/>
  <c r="W278" i="139" s="1"/>
  <c r="W279" i="139" s="1"/>
  <c r="W280" i="139" s="1"/>
  <c r="W281" i="139" s="1"/>
  <c r="W282" i="139" s="1"/>
  <c r="W283" i="139" s="1"/>
  <c r="W284" i="139" s="1"/>
  <c r="W285" i="139" s="1"/>
  <c r="W286" i="139" s="1"/>
  <c r="W287" i="139" s="1"/>
  <c r="W288" i="139" s="1"/>
  <c r="W289" i="139" s="1"/>
  <c r="W290" i="139" s="1"/>
  <c r="W291" i="139" s="1"/>
  <c r="W292" i="139" s="1"/>
  <c r="W293" i="139" s="1"/>
  <c r="W294" i="139" s="1"/>
  <c r="W295" i="139" s="1"/>
  <c r="W296" i="139" s="1"/>
  <c r="W297" i="139" s="1"/>
  <c r="W298" i="139" s="1"/>
  <c r="W299" i="139" s="1"/>
  <c r="W300" i="139" s="1"/>
  <c r="W301" i="139" s="1"/>
  <c r="W302" i="139" s="1"/>
  <c r="W303" i="139" s="1"/>
  <c r="W304" i="139" s="1"/>
  <c r="W305" i="139" s="1"/>
  <c r="W306" i="139" s="1"/>
  <c r="W307" i="139" s="1"/>
  <c r="W308" i="139" s="1"/>
  <c r="W309" i="139" s="1"/>
  <c r="W310" i="139" s="1"/>
  <c r="W311" i="139" s="1"/>
  <c r="W312" i="139" s="1"/>
  <c r="W313" i="139" s="1"/>
  <c r="W314" i="139" s="1"/>
  <c r="W315" i="139" s="1"/>
  <c r="W316" i="139" s="1"/>
  <c r="W317" i="139" s="1"/>
  <c r="W318" i="139" s="1"/>
  <c r="W319" i="139" s="1"/>
  <c r="W320" i="139" s="1"/>
  <c r="W321" i="139" s="1"/>
  <c r="W322" i="139" s="1"/>
  <c r="W323" i="139" s="1"/>
  <c r="W324" i="139" s="1"/>
  <c r="W325" i="139" s="1"/>
  <c r="W326" i="139" s="1"/>
  <c r="W327" i="139" s="1"/>
  <c r="W328" i="139" s="1"/>
  <c r="W329" i="139" s="1"/>
  <c r="W330" i="139" s="1"/>
  <c r="W331" i="139" s="1"/>
  <c r="W332" i="139" s="1"/>
  <c r="W333" i="139" s="1"/>
  <c r="U5" i="139"/>
  <c r="U6" i="139" s="1"/>
  <c r="U7" i="139" s="1"/>
  <c r="U8" i="139" s="1"/>
  <c r="U9" i="139" s="1"/>
  <c r="U10" i="139" s="1"/>
  <c r="U11" i="139" s="1"/>
  <c r="U12" i="139" s="1"/>
  <c r="U13" i="139" s="1"/>
  <c r="U14" i="139" s="1"/>
  <c r="U15" i="139" s="1"/>
  <c r="U16" i="139" s="1"/>
  <c r="U17" i="139" s="1"/>
  <c r="U18" i="139" s="1"/>
  <c r="U19" i="139" s="1"/>
  <c r="U20" i="139" s="1"/>
  <c r="U21" i="139" s="1"/>
  <c r="U22" i="139" s="1"/>
  <c r="U23" i="139" s="1"/>
  <c r="U24" i="139" s="1"/>
  <c r="U25" i="139" s="1"/>
  <c r="U26" i="139" s="1"/>
  <c r="U27" i="139" s="1"/>
  <c r="U28" i="139" s="1"/>
  <c r="U29" i="139" s="1"/>
  <c r="U30" i="139" s="1"/>
  <c r="U31" i="139" s="1"/>
  <c r="U32" i="139" s="1"/>
  <c r="U33" i="139" s="1"/>
  <c r="U34" i="139" s="1"/>
  <c r="U35" i="139" s="1"/>
  <c r="U36" i="139" s="1"/>
  <c r="U37" i="139" s="1"/>
  <c r="U38" i="139" s="1"/>
  <c r="U39" i="139" s="1"/>
  <c r="U40" i="139" s="1"/>
  <c r="U41" i="139" s="1"/>
  <c r="U42" i="139" s="1"/>
  <c r="U43" i="139" s="1"/>
  <c r="U44" i="139" s="1"/>
  <c r="U45" i="139" s="1"/>
  <c r="U46" i="139" s="1"/>
  <c r="U47" i="139" s="1"/>
  <c r="U48" i="139" s="1"/>
  <c r="U49" i="139" s="1"/>
  <c r="U50" i="139" s="1"/>
  <c r="U51" i="139" s="1"/>
  <c r="U52" i="139" s="1"/>
  <c r="U53" i="139" s="1"/>
  <c r="U54" i="139" s="1"/>
  <c r="U55" i="139" s="1"/>
  <c r="U56" i="139" s="1"/>
  <c r="U57" i="139" s="1"/>
  <c r="U58" i="139" s="1"/>
  <c r="U59" i="139" s="1"/>
  <c r="U60" i="139" s="1"/>
  <c r="U61" i="139" s="1"/>
  <c r="U62" i="139" s="1"/>
  <c r="U63" i="139" s="1"/>
  <c r="U64" i="139" s="1"/>
  <c r="U65" i="139" s="1"/>
  <c r="U66" i="139" s="1"/>
  <c r="U67" i="139" s="1"/>
  <c r="U68" i="139" s="1"/>
  <c r="U69" i="139" s="1"/>
  <c r="U70" i="139" s="1"/>
  <c r="U71" i="139" s="1"/>
  <c r="U72" i="139" s="1"/>
  <c r="U73" i="139" s="1"/>
  <c r="U74" i="139" s="1"/>
  <c r="U75" i="139" s="1"/>
  <c r="U76" i="139" s="1"/>
  <c r="U77" i="139" s="1"/>
  <c r="U78" i="139" s="1"/>
  <c r="U79" i="139" s="1"/>
  <c r="U80" i="139" s="1"/>
  <c r="U81" i="139" s="1"/>
  <c r="U82" i="139" s="1"/>
  <c r="U83" i="139" s="1"/>
  <c r="U84" i="139" s="1"/>
  <c r="U85" i="139" s="1"/>
  <c r="U86" i="139" s="1"/>
  <c r="U87" i="139" s="1"/>
  <c r="U88" i="139" s="1"/>
  <c r="U89" i="139" s="1"/>
  <c r="U90" i="139" s="1"/>
  <c r="U91" i="139" s="1"/>
  <c r="U92" i="139" s="1"/>
  <c r="U93" i="139" s="1"/>
  <c r="U94" i="139" s="1"/>
  <c r="U95" i="139" s="1"/>
  <c r="U96" i="139" s="1"/>
  <c r="U97" i="139" s="1"/>
  <c r="U98" i="139" s="1"/>
  <c r="U99" i="139" s="1"/>
  <c r="U100" i="139" s="1"/>
  <c r="U101" i="139" s="1"/>
  <c r="U102" i="139" s="1"/>
  <c r="U103" i="139" s="1"/>
  <c r="U104" i="139" s="1"/>
  <c r="U105" i="139" s="1"/>
  <c r="U106" i="139" s="1"/>
  <c r="U107" i="139" s="1"/>
  <c r="U108" i="139" s="1"/>
  <c r="U109" i="139" s="1"/>
  <c r="U110" i="139" s="1"/>
  <c r="U111" i="139" s="1"/>
  <c r="U112" i="139" s="1"/>
  <c r="U113" i="139" s="1"/>
  <c r="U114" i="139" s="1"/>
  <c r="U115" i="139" s="1"/>
  <c r="U116" i="139" s="1"/>
  <c r="U117" i="139" s="1"/>
  <c r="U118" i="139" s="1"/>
  <c r="U119" i="139" s="1"/>
  <c r="U120" i="139" s="1"/>
  <c r="U121" i="139" s="1"/>
  <c r="U122" i="139" s="1"/>
  <c r="U123" i="139" s="1"/>
  <c r="U124" i="139" s="1"/>
  <c r="U125" i="139" s="1"/>
  <c r="U126" i="139" s="1"/>
  <c r="U127" i="139" s="1"/>
  <c r="U128" i="139" s="1"/>
  <c r="U129" i="139" s="1"/>
  <c r="U130" i="139" s="1"/>
  <c r="U131" i="139" s="1"/>
  <c r="U132" i="139" s="1"/>
  <c r="U133" i="139" s="1"/>
  <c r="U134" i="139" s="1"/>
  <c r="U135" i="139" s="1"/>
  <c r="U136" i="139" s="1"/>
  <c r="U137" i="139" s="1"/>
  <c r="U138" i="139" s="1"/>
  <c r="U139" i="139" s="1"/>
  <c r="U140" i="139" s="1"/>
  <c r="U141" i="139" s="1"/>
  <c r="U142" i="139" s="1"/>
  <c r="U143" i="139" s="1"/>
  <c r="U144" i="139" s="1"/>
  <c r="U145" i="139" s="1"/>
  <c r="U146" i="139" s="1"/>
  <c r="U147" i="139" s="1"/>
  <c r="U148" i="139" s="1"/>
  <c r="U149" i="139" s="1"/>
  <c r="U150" i="139" s="1"/>
  <c r="U151" i="139" s="1"/>
  <c r="U152" i="139" s="1"/>
  <c r="U153" i="139" s="1"/>
  <c r="U154" i="139" s="1"/>
  <c r="U155" i="139" s="1"/>
  <c r="U156" i="139" s="1"/>
  <c r="U157" i="139" s="1"/>
  <c r="U158" i="139" s="1"/>
  <c r="U159" i="139" s="1"/>
  <c r="U160" i="139" s="1"/>
  <c r="U161" i="139" s="1"/>
  <c r="U162" i="139" s="1"/>
  <c r="U163" i="139" s="1"/>
  <c r="U164" i="139" s="1"/>
  <c r="U165" i="139" s="1"/>
  <c r="U166" i="139" s="1"/>
  <c r="U167" i="139" s="1"/>
  <c r="U168" i="139" s="1"/>
  <c r="U169" i="139" s="1"/>
  <c r="U170" i="139" s="1"/>
  <c r="U171" i="139" s="1"/>
  <c r="U172" i="139" s="1"/>
  <c r="U173" i="139" s="1"/>
  <c r="U174" i="139" s="1"/>
  <c r="U175" i="139" s="1"/>
  <c r="U176" i="139" s="1"/>
  <c r="U177" i="139" s="1"/>
  <c r="U178" i="139" s="1"/>
  <c r="U179" i="139" s="1"/>
  <c r="U180" i="139" s="1"/>
  <c r="U181" i="139" s="1"/>
  <c r="U182" i="139" s="1"/>
  <c r="U183" i="139" s="1"/>
  <c r="U184" i="139" s="1"/>
  <c r="U185" i="139" s="1"/>
  <c r="U186" i="139" s="1"/>
  <c r="U187" i="139" s="1"/>
  <c r="U188" i="139" s="1"/>
  <c r="U189" i="139" s="1"/>
  <c r="U190" i="139" s="1"/>
  <c r="U191" i="139" s="1"/>
  <c r="U192" i="139" s="1"/>
  <c r="U193" i="139" s="1"/>
  <c r="U194" i="139" s="1"/>
  <c r="U195" i="139" s="1"/>
  <c r="U196" i="139" s="1"/>
  <c r="U197" i="139" s="1"/>
  <c r="U198" i="139" s="1"/>
  <c r="U199" i="139" s="1"/>
  <c r="U200" i="139" s="1"/>
  <c r="U201" i="139" s="1"/>
  <c r="U202" i="139" s="1"/>
  <c r="U203" i="139" s="1"/>
  <c r="U204" i="139" s="1"/>
  <c r="U205" i="139" s="1"/>
  <c r="U206" i="139" s="1"/>
  <c r="U207" i="139" s="1"/>
  <c r="U208" i="139" s="1"/>
  <c r="U209" i="139" s="1"/>
  <c r="U210" i="139" s="1"/>
  <c r="U211" i="139" s="1"/>
  <c r="U212" i="139" s="1"/>
  <c r="U213" i="139" s="1"/>
  <c r="U214" i="139" s="1"/>
  <c r="U215" i="139" s="1"/>
  <c r="U216" i="139" s="1"/>
  <c r="U217" i="139" s="1"/>
  <c r="U218" i="139" s="1"/>
  <c r="U219" i="139" s="1"/>
  <c r="U220" i="139" s="1"/>
  <c r="U221" i="139" s="1"/>
  <c r="U222" i="139" s="1"/>
  <c r="U223" i="139" s="1"/>
  <c r="U224" i="139" s="1"/>
  <c r="U225" i="139" s="1"/>
  <c r="U226" i="139" s="1"/>
  <c r="U227" i="139" s="1"/>
  <c r="U228" i="139" s="1"/>
  <c r="U229" i="139" s="1"/>
  <c r="U230" i="139" s="1"/>
  <c r="U231" i="139" s="1"/>
  <c r="U232" i="139" s="1"/>
  <c r="U233" i="139" s="1"/>
  <c r="U234" i="139" s="1"/>
  <c r="U235" i="139" s="1"/>
  <c r="U236" i="139" s="1"/>
  <c r="U237" i="139" s="1"/>
  <c r="U238" i="139" s="1"/>
  <c r="U239" i="139" s="1"/>
  <c r="U240" i="139" s="1"/>
  <c r="U241" i="139" s="1"/>
  <c r="U242" i="139" s="1"/>
  <c r="U243" i="139" s="1"/>
  <c r="U244" i="139" s="1"/>
  <c r="U245" i="139" s="1"/>
  <c r="U246" i="139" s="1"/>
  <c r="U247" i="139" s="1"/>
  <c r="U248" i="139" s="1"/>
  <c r="U249" i="139" s="1"/>
  <c r="U250" i="139" s="1"/>
  <c r="U251" i="139" s="1"/>
  <c r="U252" i="139" s="1"/>
  <c r="U253" i="139" s="1"/>
  <c r="U254" i="139" s="1"/>
  <c r="U255" i="139" s="1"/>
  <c r="U256" i="139" s="1"/>
  <c r="U257" i="139" s="1"/>
  <c r="U258" i="139" s="1"/>
  <c r="U259" i="139" s="1"/>
  <c r="U260" i="139" s="1"/>
  <c r="U261" i="139" s="1"/>
  <c r="U262" i="139" s="1"/>
  <c r="U263" i="139" s="1"/>
  <c r="U264" i="139" s="1"/>
  <c r="U265" i="139" s="1"/>
  <c r="U266" i="139" s="1"/>
  <c r="U267" i="139" s="1"/>
  <c r="U268" i="139" s="1"/>
  <c r="U269" i="139" s="1"/>
  <c r="U270" i="139" s="1"/>
  <c r="U271" i="139" s="1"/>
  <c r="U272" i="139" s="1"/>
  <c r="U273" i="139" s="1"/>
  <c r="U274" i="139" s="1"/>
  <c r="U275" i="139" s="1"/>
  <c r="U276" i="139" s="1"/>
  <c r="U277" i="139" s="1"/>
  <c r="U278" i="139" s="1"/>
  <c r="U279" i="139" s="1"/>
  <c r="U280" i="139" s="1"/>
  <c r="U281" i="139" s="1"/>
  <c r="U282" i="139" s="1"/>
  <c r="U283" i="139" s="1"/>
  <c r="U284" i="139" s="1"/>
  <c r="U285" i="139" s="1"/>
  <c r="U286" i="139" s="1"/>
  <c r="U287" i="139" s="1"/>
  <c r="U288" i="139" s="1"/>
  <c r="U289" i="139" s="1"/>
  <c r="U290" i="139" s="1"/>
  <c r="U291" i="139" s="1"/>
  <c r="U292" i="139" s="1"/>
  <c r="U293" i="139" s="1"/>
  <c r="U294" i="139" s="1"/>
  <c r="U295" i="139" s="1"/>
  <c r="U296" i="139" s="1"/>
  <c r="U297" i="139" s="1"/>
  <c r="U298" i="139" s="1"/>
  <c r="U299" i="139" s="1"/>
  <c r="U300" i="139" s="1"/>
  <c r="U301" i="139" s="1"/>
  <c r="U302" i="139" s="1"/>
  <c r="U303" i="139" s="1"/>
  <c r="U304" i="139" s="1"/>
  <c r="U305" i="139" s="1"/>
  <c r="U306" i="139" s="1"/>
  <c r="U307" i="139" s="1"/>
  <c r="U308" i="139" s="1"/>
  <c r="U309" i="139" s="1"/>
  <c r="U310" i="139" s="1"/>
  <c r="U311" i="139" s="1"/>
  <c r="U312" i="139" s="1"/>
  <c r="U313" i="139" s="1"/>
  <c r="U314" i="139" s="1"/>
  <c r="U315" i="139" s="1"/>
  <c r="U316" i="139" s="1"/>
  <c r="U317" i="139" s="1"/>
  <c r="U318" i="139" s="1"/>
  <c r="U319" i="139" s="1"/>
  <c r="U320" i="139" s="1"/>
  <c r="U321" i="139" s="1"/>
  <c r="U322" i="139" s="1"/>
  <c r="U323" i="139" s="1"/>
  <c r="U324" i="139" s="1"/>
  <c r="U325" i="139" s="1"/>
  <c r="U326" i="139" s="1"/>
  <c r="U327" i="139" s="1"/>
  <c r="U328" i="139" s="1"/>
  <c r="U329" i="139" s="1"/>
  <c r="U330" i="139" s="1"/>
  <c r="U331" i="139" s="1"/>
  <c r="U332" i="139" s="1"/>
  <c r="U333" i="139" s="1"/>
  <c r="T4" i="139"/>
  <c r="S2" i="139"/>
  <c r="U6" i="138"/>
  <c r="U7" i="138" s="1"/>
  <c r="U8" i="138" s="1"/>
  <c r="U9" i="138" s="1"/>
  <c r="U10" i="138" s="1"/>
  <c r="U11" i="138" s="1"/>
  <c r="U12" i="138" s="1"/>
  <c r="U13" i="138" s="1"/>
  <c r="U14" i="138" s="1"/>
  <c r="U15" i="138" s="1"/>
  <c r="U16" i="138" s="1"/>
  <c r="U17" i="138" s="1"/>
  <c r="U18" i="138" s="1"/>
  <c r="U19" i="138" s="1"/>
  <c r="U20" i="138" s="1"/>
  <c r="U21" i="138" s="1"/>
  <c r="U22" i="138" s="1"/>
  <c r="U23" i="138" s="1"/>
  <c r="U24" i="138" s="1"/>
  <c r="U25" i="138" s="1"/>
  <c r="U26" i="138" s="1"/>
  <c r="U27" i="138" s="1"/>
  <c r="U28" i="138" s="1"/>
  <c r="U29" i="138" s="1"/>
  <c r="U30" i="138" s="1"/>
  <c r="U31" i="138" s="1"/>
  <c r="U32" i="138" s="1"/>
  <c r="U33" i="138" s="1"/>
  <c r="U34" i="138" s="1"/>
  <c r="U35" i="138" s="1"/>
  <c r="U36" i="138" s="1"/>
  <c r="U37" i="138" s="1"/>
  <c r="U38" i="138" s="1"/>
  <c r="U39" i="138" s="1"/>
  <c r="U40" i="138" s="1"/>
  <c r="U41" i="138" s="1"/>
  <c r="U42" i="138" s="1"/>
  <c r="U43" i="138" s="1"/>
  <c r="U44" i="138" s="1"/>
  <c r="U45" i="138" s="1"/>
  <c r="U46" i="138" s="1"/>
  <c r="U47" i="138" s="1"/>
  <c r="U48" i="138" s="1"/>
  <c r="U49" i="138" s="1"/>
  <c r="U50" i="138" s="1"/>
  <c r="U51" i="138" s="1"/>
  <c r="U52" i="138" s="1"/>
  <c r="U53" i="138" s="1"/>
  <c r="U54" i="138" s="1"/>
  <c r="U55" i="138" s="1"/>
  <c r="U56" i="138" s="1"/>
  <c r="U57" i="138" s="1"/>
  <c r="U58" i="138" s="1"/>
  <c r="U59" i="138" s="1"/>
  <c r="U60" i="138" s="1"/>
  <c r="U61" i="138" s="1"/>
  <c r="U62" i="138" s="1"/>
  <c r="U63" i="138" s="1"/>
  <c r="U64" i="138" s="1"/>
  <c r="U65" i="138" s="1"/>
  <c r="U66" i="138" s="1"/>
  <c r="U67" i="138" s="1"/>
  <c r="U68" i="138" s="1"/>
  <c r="U69" i="138" s="1"/>
  <c r="U70" i="138" s="1"/>
  <c r="U71" i="138" s="1"/>
  <c r="U72" i="138" s="1"/>
  <c r="U73" i="138" s="1"/>
  <c r="U74" i="138" s="1"/>
  <c r="U75" i="138" s="1"/>
  <c r="U76" i="138" s="1"/>
  <c r="U77" i="138" s="1"/>
  <c r="U78" i="138" s="1"/>
  <c r="U79" i="138" s="1"/>
  <c r="U80" i="138" s="1"/>
  <c r="U81" i="138" s="1"/>
  <c r="U82" i="138" s="1"/>
  <c r="U83" i="138" s="1"/>
  <c r="U84" i="138" s="1"/>
  <c r="U85" i="138" s="1"/>
  <c r="U86" i="138" s="1"/>
  <c r="U87" i="138" s="1"/>
  <c r="U88" i="138" s="1"/>
  <c r="U89" i="138" s="1"/>
  <c r="U90" i="138" s="1"/>
  <c r="U91" i="138" s="1"/>
  <c r="U92" i="138" s="1"/>
  <c r="U93" i="138" s="1"/>
  <c r="U94" i="138" s="1"/>
  <c r="U95" i="138" s="1"/>
  <c r="U96" i="138" s="1"/>
  <c r="U97" i="138" s="1"/>
  <c r="U98" i="138" s="1"/>
  <c r="U99" i="138" s="1"/>
  <c r="U100" i="138" s="1"/>
  <c r="U101" i="138" s="1"/>
  <c r="U102" i="138" s="1"/>
  <c r="U103" i="138" s="1"/>
  <c r="U104" i="138" s="1"/>
  <c r="U105" i="138" s="1"/>
  <c r="U106" i="138" s="1"/>
  <c r="U107" i="138" s="1"/>
  <c r="U108" i="138" s="1"/>
  <c r="U109" i="138" s="1"/>
  <c r="U110" i="138" s="1"/>
  <c r="U111" i="138" s="1"/>
  <c r="U112" i="138" s="1"/>
  <c r="U113" i="138" s="1"/>
  <c r="U114" i="138" s="1"/>
  <c r="U115" i="138" s="1"/>
  <c r="U116" i="138" s="1"/>
  <c r="U117" i="138" s="1"/>
  <c r="U118" i="138" s="1"/>
  <c r="U119" i="138" s="1"/>
  <c r="U120" i="138" s="1"/>
  <c r="U121" i="138" s="1"/>
  <c r="U122" i="138" s="1"/>
  <c r="U123" i="138" s="1"/>
  <c r="U124" i="138" s="1"/>
  <c r="U125" i="138" s="1"/>
  <c r="U126" i="138" s="1"/>
  <c r="U127" i="138" s="1"/>
  <c r="U128" i="138" s="1"/>
  <c r="U129" i="138" s="1"/>
  <c r="U130" i="138" s="1"/>
  <c r="U131" i="138" s="1"/>
  <c r="U132" i="138" s="1"/>
  <c r="U133" i="138" s="1"/>
  <c r="U134" i="138" s="1"/>
  <c r="U135" i="138" s="1"/>
  <c r="U136" i="138" s="1"/>
  <c r="U137" i="138" s="1"/>
  <c r="U138" i="138" s="1"/>
  <c r="U139" i="138" s="1"/>
  <c r="U140" i="138" s="1"/>
  <c r="U141" i="138" s="1"/>
  <c r="U142" i="138" s="1"/>
  <c r="U143" i="138" s="1"/>
  <c r="U144" i="138" s="1"/>
  <c r="U145" i="138" s="1"/>
  <c r="U146" i="138" s="1"/>
  <c r="U147" i="138" s="1"/>
  <c r="U148" i="138" s="1"/>
  <c r="U149" i="138" s="1"/>
  <c r="U150" i="138" s="1"/>
  <c r="U151" i="138" s="1"/>
  <c r="U152" i="138" s="1"/>
  <c r="U153" i="138" s="1"/>
  <c r="U154" i="138" s="1"/>
  <c r="U155" i="138" s="1"/>
  <c r="U156" i="138" s="1"/>
  <c r="U157" i="138" s="1"/>
  <c r="U158" i="138" s="1"/>
  <c r="U159" i="138" s="1"/>
  <c r="U160" i="138" s="1"/>
  <c r="U161" i="138" s="1"/>
  <c r="U162" i="138" s="1"/>
  <c r="U163" i="138" s="1"/>
  <c r="U164" i="138" s="1"/>
  <c r="U165" i="138" s="1"/>
  <c r="U166" i="138" s="1"/>
  <c r="U167" i="138" s="1"/>
  <c r="U168" i="138" s="1"/>
  <c r="U169" i="138" s="1"/>
  <c r="U170" i="138" s="1"/>
  <c r="U171" i="138" s="1"/>
  <c r="U172" i="138" s="1"/>
  <c r="U173" i="138" s="1"/>
  <c r="U174" i="138" s="1"/>
  <c r="U175" i="138" s="1"/>
  <c r="U176" i="138" s="1"/>
  <c r="U177" i="138" s="1"/>
  <c r="U178" i="138" s="1"/>
  <c r="U179" i="138" s="1"/>
  <c r="U180" i="138" s="1"/>
  <c r="U181" i="138" s="1"/>
  <c r="U182" i="138" s="1"/>
  <c r="U183" i="138" s="1"/>
  <c r="U184" i="138" s="1"/>
  <c r="U185" i="138" s="1"/>
  <c r="U186" i="138" s="1"/>
  <c r="U187" i="138" s="1"/>
  <c r="U188" i="138" s="1"/>
  <c r="U189" i="138" s="1"/>
  <c r="U190" i="138" s="1"/>
  <c r="U191" i="138" s="1"/>
  <c r="U192" i="138" s="1"/>
  <c r="U193" i="138" s="1"/>
  <c r="U194" i="138" s="1"/>
  <c r="U195" i="138" s="1"/>
  <c r="U196" i="138" s="1"/>
  <c r="U197" i="138" s="1"/>
  <c r="U198" i="138" s="1"/>
  <c r="U199" i="138" s="1"/>
  <c r="U200" i="138" s="1"/>
  <c r="U201" i="138" s="1"/>
  <c r="U202" i="138" s="1"/>
  <c r="U203" i="138" s="1"/>
  <c r="U204" i="138" s="1"/>
  <c r="U205" i="138" s="1"/>
  <c r="U206" i="138" s="1"/>
  <c r="U207" i="138" s="1"/>
  <c r="U208" i="138" s="1"/>
  <c r="U209" i="138" s="1"/>
  <c r="U210" i="138" s="1"/>
  <c r="U211" i="138" s="1"/>
  <c r="U212" i="138" s="1"/>
  <c r="U213" i="138" s="1"/>
  <c r="U214" i="138" s="1"/>
  <c r="U215" i="138" s="1"/>
  <c r="U216" i="138" s="1"/>
  <c r="U217" i="138" s="1"/>
  <c r="U218" i="138" s="1"/>
  <c r="U219" i="138" s="1"/>
  <c r="U220" i="138" s="1"/>
  <c r="U221" i="138" s="1"/>
  <c r="U222" i="138" s="1"/>
  <c r="U223" i="138" s="1"/>
  <c r="U224" i="138" s="1"/>
  <c r="U225" i="138" s="1"/>
  <c r="U226" i="138" s="1"/>
  <c r="U227" i="138" s="1"/>
  <c r="U228" i="138" s="1"/>
  <c r="U229" i="138" s="1"/>
  <c r="U230" i="138" s="1"/>
  <c r="U231" i="138" s="1"/>
  <c r="U232" i="138" s="1"/>
  <c r="U233" i="138" s="1"/>
  <c r="U234" i="138" s="1"/>
  <c r="U235" i="138" s="1"/>
  <c r="U236" i="138" s="1"/>
  <c r="U237" i="138" s="1"/>
  <c r="U238" i="138" s="1"/>
  <c r="U239" i="138" s="1"/>
  <c r="U240" i="138" s="1"/>
  <c r="U241" i="138" s="1"/>
  <c r="U242" i="138" s="1"/>
  <c r="U243" i="138" s="1"/>
  <c r="U244" i="138" s="1"/>
  <c r="U245" i="138" s="1"/>
  <c r="U246" i="138" s="1"/>
  <c r="U247" i="138" s="1"/>
  <c r="U248" i="138" s="1"/>
  <c r="U249" i="138" s="1"/>
  <c r="U250" i="138" s="1"/>
  <c r="U251" i="138" s="1"/>
  <c r="U252" i="138" s="1"/>
  <c r="U253" i="138" s="1"/>
  <c r="U254" i="138" s="1"/>
  <c r="U255" i="138" s="1"/>
  <c r="U256" i="138" s="1"/>
  <c r="U257" i="138" s="1"/>
  <c r="U258" i="138" s="1"/>
  <c r="U259" i="138" s="1"/>
  <c r="U260" i="138" s="1"/>
  <c r="U261" i="138" s="1"/>
  <c r="U262" i="138" s="1"/>
  <c r="U263" i="138" s="1"/>
  <c r="U264" i="138" s="1"/>
  <c r="U265" i="138" s="1"/>
  <c r="U266" i="138" s="1"/>
  <c r="U267" i="138" s="1"/>
  <c r="U268" i="138" s="1"/>
  <c r="U269" i="138" s="1"/>
  <c r="U270" i="138" s="1"/>
  <c r="U271" i="138" s="1"/>
  <c r="U272" i="138" s="1"/>
  <c r="U273" i="138" s="1"/>
  <c r="U274" i="138" s="1"/>
  <c r="U275" i="138" s="1"/>
  <c r="U276" i="138" s="1"/>
  <c r="U277" i="138" s="1"/>
  <c r="U278" i="138" s="1"/>
  <c r="U279" i="138" s="1"/>
  <c r="U280" i="138" s="1"/>
  <c r="U281" i="138" s="1"/>
  <c r="U282" i="138" s="1"/>
  <c r="U283" i="138" s="1"/>
  <c r="U284" i="138" s="1"/>
  <c r="U285" i="138" s="1"/>
  <c r="U286" i="138" s="1"/>
  <c r="U287" i="138" s="1"/>
  <c r="U288" i="138" s="1"/>
  <c r="U289" i="138" s="1"/>
  <c r="U290" i="138" s="1"/>
  <c r="U291" i="138" s="1"/>
  <c r="U292" i="138" s="1"/>
  <c r="U293" i="138" s="1"/>
  <c r="U294" i="138" s="1"/>
  <c r="U295" i="138" s="1"/>
  <c r="U296" i="138" s="1"/>
  <c r="U297" i="138" s="1"/>
  <c r="U298" i="138" s="1"/>
  <c r="U299" i="138" s="1"/>
  <c r="U300" i="138" s="1"/>
  <c r="U301" i="138" s="1"/>
  <c r="U302" i="138" s="1"/>
  <c r="U303" i="138" s="1"/>
  <c r="U304" i="138" s="1"/>
  <c r="U305" i="138" s="1"/>
  <c r="U306" i="138" s="1"/>
  <c r="U307" i="138" s="1"/>
  <c r="U308" i="138" s="1"/>
  <c r="U309" i="138" s="1"/>
  <c r="U310" i="138" s="1"/>
  <c r="U311" i="138" s="1"/>
  <c r="U312" i="138" s="1"/>
  <c r="U313" i="138" s="1"/>
  <c r="U314" i="138" s="1"/>
  <c r="U315" i="138" s="1"/>
  <c r="U316" i="138" s="1"/>
  <c r="U317" i="138" s="1"/>
  <c r="U318" i="138" s="1"/>
  <c r="U319" i="138" s="1"/>
  <c r="U320" i="138" s="1"/>
  <c r="U321" i="138" s="1"/>
  <c r="U322" i="138" s="1"/>
  <c r="U323" i="138" s="1"/>
  <c r="U324" i="138" s="1"/>
  <c r="U325" i="138" s="1"/>
  <c r="U326" i="138" s="1"/>
  <c r="U327" i="138" s="1"/>
  <c r="U328" i="138" s="1"/>
  <c r="U329" i="138" s="1"/>
  <c r="U330" i="138" s="1"/>
  <c r="U331" i="138" s="1"/>
  <c r="U332" i="138" s="1"/>
  <c r="U333" i="138" s="1"/>
  <c r="X7" i="138"/>
  <c r="X8" i="138" s="1"/>
  <c r="X9" i="138" s="1"/>
  <c r="X10" i="138" s="1"/>
  <c r="X11" i="138" s="1"/>
  <c r="X12" i="138" s="1"/>
  <c r="X13" i="138" s="1"/>
  <c r="X14" i="138" s="1"/>
  <c r="X15" i="138" s="1"/>
  <c r="X16" i="138" s="1"/>
  <c r="X17" i="138" s="1"/>
  <c r="X18" i="138" s="1"/>
  <c r="X19" i="138" s="1"/>
  <c r="X20" i="138" s="1"/>
  <c r="X21" i="138" s="1"/>
  <c r="X22" i="138" s="1"/>
  <c r="X23" i="138" s="1"/>
  <c r="X24" i="138" s="1"/>
  <c r="X25" i="138" s="1"/>
  <c r="X26" i="138" s="1"/>
  <c r="X27" i="138" s="1"/>
  <c r="X28" i="138" s="1"/>
  <c r="X29" i="138" s="1"/>
  <c r="X30" i="138" s="1"/>
  <c r="X31" i="138" s="1"/>
  <c r="X32" i="138" s="1"/>
  <c r="X33" i="138" s="1"/>
  <c r="X34" i="138" s="1"/>
  <c r="X35" i="138" s="1"/>
  <c r="X36" i="138" s="1"/>
  <c r="X37" i="138" s="1"/>
  <c r="X38" i="138" s="1"/>
  <c r="X39" i="138" s="1"/>
  <c r="X40" i="138" s="1"/>
  <c r="X41" i="138" s="1"/>
  <c r="X42" i="138" s="1"/>
  <c r="X43" i="138" s="1"/>
  <c r="X44" i="138" s="1"/>
  <c r="X45" i="138" s="1"/>
  <c r="X46" i="138" s="1"/>
  <c r="X47" i="138" s="1"/>
  <c r="X48" i="138" s="1"/>
  <c r="X49" i="138" s="1"/>
  <c r="X50" i="138" s="1"/>
  <c r="X51" i="138" s="1"/>
  <c r="X52" i="138" s="1"/>
  <c r="X53" i="138" s="1"/>
  <c r="X54" i="138" s="1"/>
  <c r="X55" i="138" s="1"/>
  <c r="X56" i="138" s="1"/>
  <c r="X57" i="138" s="1"/>
  <c r="X58" i="138" s="1"/>
  <c r="X59" i="138" s="1"/>
  <c r="X60" i="138" s="1"/>
  <c r="X61" i="138" s="1"/>
  <c r="X62" i="138" s="1"/>
  <c r="X63" i="138" s="1"/>
  <c r="X64" i="138" s="1"/>
  <c r="X65" i="138" s="1"/>
  <c r="X66" i="138" s="1"/>
  <c r="X67" i="138" s="1"/>
  <c r="X68" i="138" s="1"/>
  <c r="X69" i="138" s="1"/>
  <c r="X70" i="138" s="1"/>
  <c r="X71" i="138" s="1"/>
  <c r="X72" i="138" s="1"/>
  <c r="X73" i="138" s="1"/>
  <c r="X74" i="138" s="1"/>
  <c r="X75" i="138" s="1"/>
  <c r="X76" i="138" s="1"/>
  <c r="X77" i="138" s="1"/>
  <c r="X78" i="138" s="1"/>
  <c r="X79" i="138" s="1"/>
  <c r="X80" i="138" s="1"/>
  <c r="X81" i="138" s="1"/>
  <c r="X82" i="138" s="1"/>
  <c r="X83" i="138" s="1"/>
  <c r="X84" i="138" s="1"/>
  <c r="X85" i="138" s="1"/>
  <c r="X86" i="138" s="1"/>
  <c r="X87" i="138" s="1"/>
  <c r="X88" i="138" s="1"/>
  <c r="X89" i="138" s="1"/>
  <c r="X90" i="138" s="1"/>
  <c r="X91" i="138" s="1"/>
  <c r="X92" i="138" s="1"/>
  <c r="X93" i="138" s="1"/>
  <c r="X94" i="138" s="1"/>
  <c r="X95" i="138" s="1"/>
  <c r="X96" i="138" s="1"/>
  <c r="X97" i="138" s="1"/>
  <c r="X98" i="138" s="1"/>
  <c r="X99" i="138" s="1"/>
  <c r="X100" i="138" s="1"/>
  <c r="X101" i="138" s="1"/>
  <c r="X102" i="138" s="1"/>
  <c r="X103" i="138" s="1"/>
  <c r="X104" i="138" s="1"/>
  <c r="X105" i="138" s="1"/>
  <c r="X106" i="138" s="1"/>
  <c r="X107" i="138" s="1"/>
  <c r="X108" i="138" s="1"/>
  <c r="X109" i="138" s="1"/>
  <c r="X110" i="138" s="1"/>
  <c r="X111" i="138" s="1"/>
  <c r="X112" i="138" s="1"/>
  <c r="X113" i="138" s="1"/>
  <c r="X114" i="138" s="1"/>
  <c r="X115" i="138" s="1"/>
  <c r="X116" i="138" s="1"/>
  <c r="X117" i="138" s="1"/>
  <c r="X118" i="138" s="1"/>
  <c r="X119" i="138" s="1"/>
  <c r="X120" i="138" s="1"/>
  <c r="X121" i="138" s="1"/>
  <c r="X122" i="138" s="1"/>
  <c r="X123" i="138" s="1"/>
  <c r="X124" i="138" s="1"/>
  <c r="X125" i="138" s="1"/>
  <c r="X126" i="138" s="1"/>
  <c r="X127" i="138" s="1"/>
  <c r="X128" i="138" s="1"/>
  <c r="X129" i="138" s="1"/>
  <c r="X130" i="138" s="1"/>
  <c r="X131" i="138" s="1"/>
  <c r="X132" i="138" s="1"/>
  <c r="X133" i="138" s="1"/>
  <c r="X134" i="138" s="1"/>
  <c r="X135" i="138" s="1"/>
  <c r="X136" i="138" s="1"/>
  <c r="X137" i="138" s="1"/>
  <c r="X138" i="138" s="1"/>
  <c r="X139" i="138" s="1"/>
  <c r="X140" i="138" s="1"/>
  <c r="X141" i="138" s="1"/>
  <c r="X142" i="138" s="1"/>
  <c r="X143" i="138" s="1"/>
  <c r="X144" i="138" s="1"/>
  <c r="X145" i="138" s="1"/>
  <c r="X146" i="138" s="1"/>
  <c r="X147" i="138" s="1"/>
  <c r="X148" i="138" s="1"/>
  <c r="X149" i="138" s="1"/>
  <c r="X150" i="138" s="1"/>
  <c r="X151" i="138" s="1"/>
  <c r="X152" i="138" s="1"/>
  <c r="X153" i="138" s="1"/>
  <c r="X154" i="138" s="1"/>
  <c r="X155" i="138" s="1"/>
  <c r="X156" i="138" s="1"/>
  <c r="X157" i="138" s="1"/>
  <c r="X158" i="138" s="1"/>
  <c r="X159" i="138" s="1"/>
  <c r="X160" i="138" s="1"/>
  <c r="X161" i="138" s="1"/>
  <c r="X162" i="138" s="1"/>
  <c r="X163" i="138" s="1"/>
  <c r="X164" i="138" s="1"/>
  <c r="X165" i="138" s="1"/>
  <c r="X166" i="138" s="1"/>
  <c r="X167" i="138" s="1"/>
  <c r="X168" i="138" s="1"/>
  <c r="X169" i="138" s="1"/>
  <c r="X170" i="138" s="1"/>
  <c r="X171" i="138" s="1"/>
  <c r="X172" i="138" s="1"/>
  <c r="X173" i="138" s="1"/>
  <c r="X174" i="138" s="1"/>
  <c r="X175" i="138" s="1"/>
  <c r="X176" i="138" s="1"/>
  <c r="X177" i="138" s="1"/>
  <c r="X178" i="138" s="1"/>
  <c r="X179" i="138" s="1"/>
  <c r="X180" i="138" s="1"/>
  <c r="X181" i="138" s="1"/>
  <c r="X182" i="138" s="1"/>
  <c r="X183" i="138" s="1"/>
  <c r="X184" i="138" s="1"/>
  <c r="X185" i="138" s="1"/>
  <c r="X186" i="138" s="1"/>
  <c r="X187" i="138" s="1"/>
  <c r="X188" i="138" s="1"/>
  <c r="X189" i="138" s="1"/>
  <c r="X190" i="138" s="1"/>
  <c r="X191" i="138" s="1"/>
  <c r="X192" i="138" s="1"/>
  <c r="X193" i="138" s="1"/>
  <c r="X194" i="138" s="1"/>
  <c r="X195" i="138" s="1"/>
  <c r="X196" i="138" s="1"/>
  <c r="X197" i="138" s="1"/>
  <c r="X198" i="138" s="1"/>
  <c r="X199" i="138" s="1"/>
  <c r="X200" i="138" s="1"/>
  <c r="X201" i="138" s="1"/>
  <c r="X202" i="138" s="1"/>
  <c r="X203" i="138" s="1"/>
  <c r="X204" i="138" s="1"/>
  <c r="X205" i="138" s="1"/>
  <c r="X206" i="138" s="1"/>
  <c r="X207" i="138" s="1"/>
  <c r="X208" i="138" s="1"/>
  <c r="X209" i="138" s="1"/>
  <c r="X210" i="138" s="1"/>
  <c r="X211" i="138" s="1"/>
  <c r="X212" i="138" s="1"/>
  <c r="X213" i="138" s="1"/>
  <c r="X214" i="138" s="1"/>
  <c r="X215" i="138" s="1"/>
  <c r="X216" i="138" s="1"/>
  <c r="X217" i="138" s="1"/>
  <c r="X218" i="138" s="1"/>
  <c r="X219" i="138" s="1"/>
  <c r="X220" i="138" s="1"/>
  <c r="X221" i="138" s="1"/>
  <c r="X222" i="138" s="1"/>
  <c r="X223" i="138" s="1"/>
  <c r="X224" i="138" s="1"/>
  <c r="X225" i="138" s="1"/>
  <c r="X226" i="138" s="1"/>
  <c r="X227" i="138" s="1"/>
  <c r="X228" i="138" s="1"/>
  <c r="X229" i="138" s="1"/>
  <c r="X230" i="138" s="1"/>
  <c r="X231" i="138" s="1"/>
  <c r="X232" i="138" s="1"/>
  <c r="X233" i="138" s="1"/>
  <c r="X234" i="138" s="1"/>
  <c r="X235" i="138" s="1"/>
  <c r="X236" i="138" s="1"/>
  <c r="X237" i="138" s="1"/>
  <c r="X238" i="138" s="1"/>
  <c r="X239" i="138" s="1"/>
  <c r="X240" i="138" s="1"/>
  <c r="X241" i="138" s="1"/>
  <c r="X242" i="138" s="1"/>
  <c r="X243" i="138" s="1"/>
  <c r="X244" i="138" s="1"/>
  <c r="X245" i="138" s="1"/>
  <c r="X246" i="138" s="1"/>
  <c r="X247" i="138" s="1"/>
  <c r="X248" i="138" s="1"/>
  <c r="X249" i="138" s="1"/>
  <c r="X250" i="138" s="1"/>
  <c r="X251" i="138" s="1"/>
  <c r="X252" i="138" s="1"/>
  <c r="X253" i="138" s="1"/>
  <c r="X254" i="138" s="1"/>
  <c r="X255" i="138" s="1"/>
  <c r="X256" i="138" s="1"/>
  <c r="X257" i="138" s="1"/>
  <c r="X258" i="138" s="1"/>
  <c r="X259" i="138" s="1"/>
  <c r="X260" i="138" s="1"/>
  <c r="X261" i="138" s="1"/>
  <c r="X262" i="138" s="1"/>
  <c r="X263" i="138" s="1"/>
  <c r="X264" i="138" s="1"/>
  <c r="X265" i="138" s="1"/>
  <c r="X266" i="138" s="1"/>
  <c r="X267" i="138" s="1"/>
  <c r="X268" i="138" s="1"/>
  <c r="X269" i="138" s="1"/>
  <c r="X270" i="138" s="1"/>
  <c r="X271" i="138" s="1"/>
  <c r="X272" i="138" s="1"/>
  <c r="X273" i="138" s="1"/>
  <c r="X274" i="138" s="1"/>
  <c r="X275" i="138" s="1"/>
  <c r="X276" i="138" s="1"/>
  <c r="X277" i="138" s="1"/>
  <c r="X278" i="138" s="1"/>
  <c r="X279" i="138" s="1"/>
  <c r="X280" i="138" s="1"/>
  <c r="X281" i="138" s="1"/>
  <c r="X282" i="138" s="1"/>
  <c r="X283" i="138" s="1"/>
  <c r="X284" i="138" s="1"/>
  <c r="X285" i="138" s="1"/>
  <c r="X286" i="138" s="1"/>
  <c r="X287" i="138" s="1"/>
  <c r="X288" i="138" s="1"/>
  <c r="X289" i="138" s="1"/>
  <c r="X290" i="138" s="1"/>
  <c r="X291" i="138" s="1"/>
  <c r="X292" i="138" s="1"/>
  <c r="X293" i="138" s="1"/>
  <c r="X294" i="138" s="1"/>
  <c r="X295" i="138" s="1"/>
  <c r="X296" i="138" s="1"/>
  <c r="X297" i="138" s="1"/>
  <c r="X298" i="138" s="1"/>
  <c r="X299" i="138" s="1"/>
  <c r="X300" i="138" s="1"/>
  <c r="X301" i="138" s="1"/>
  <c r="X302" i="138" s="1"/>
  <c r="X303" i="138" s="1"/>
  <c r="X304" i="138" s="1"/>
  <c r="X305" i="138" s="1"/>
  <c r="X306" i="138" s="1"/>
  <c r="X307" i="138" s="1"/>
  <c r="X308" i="138" s="1"/>
  <c r="X309" i="138" s="1"/>
  <c r="X310" i="138" s="1"/>
  <c r="X311" i="138" s="1"/>
  <c r="X312" i="138" s="1"/>
  <c r="X313" i="138" s="1"/>
  <c r="X314" i="138" s="1"/>
  <c r="X315" i="138" s="1"/>
  <c r="X316" i="138" s="1"/>
  <c r="X317" i="138" s="1"/>
  <c r="X318" i="138" s="1"/>
  <c r="X319" i="138" s="1"/>
  <c r="X320" i="138" s="1"/>
  <c r="X321" i="138" s="1"/>
  <c r="X322" i="138" s="1"/>
  <c r="X323" i="138" s="1"/>
  <c r="X324" i="138" s="1"/>
  <c r="X325" i="138" s="1"/>
  <c r="X326" i="138" s="1"/>
  <c r="X327" i="138" s="1"/>
  <c r="X328" i="138" s="1"/>
  <c r="X329" i="138" s="1"/>
  <c r="X330" i="138" s="1"/>
  <c r="X331" i="138" s="1"/>
  <c r="X332" i="138" s="1"/>
  <c r="X333" i="138" s="1"/>
  <c r="T3" i="138"/>
  <c r="S2" i="138"/>
  <c r="W4" i="138"/>
  <c r="W5" i="138" s="1"/>
  <c r="W6" i="138" s="1"/>
  <c r="W7" i="138" s="1"/>
  <c r="W8" i="138" s="1"/>
  <c r="W9" i="138" s="1"/>
  <c r="W10" i="138" s="1"/>
  <c r="W11" i="138" s="1"/>
  <c r="W12" i="138" s="1"/>
  <c r="W13" i="138" s="1"/>
  <c r="W14" i="138" s="1"/>
  <c r="W15" i="138" s="1"/>
  <c r="W16" i="138" s="1"/>
  <c r="W17" i="138" s="1"/>
  <c r="W18" i="138" s="1"/>
  <c r="W19" i="138" s="1"/>
  <c r="W20" i="138" s="1"/>
  <c r="W21" i="138" s="1"/>
  <c r="W22" i="138" s="1"/>
  <c r="W23" i="138" s="1"/>
  <c r="W24" i="138" s="1"/>
  <c r="W25" i="138" s="1"/>
  <c r="W26" i="138" s="1"/>
  <c r="W27" i="138" s="1"/>
  <c r="W28" i="138" s="1"/>
  <c r="W29" i="138" s="1"/>
  <c r="W30" i="138" s="1"/>
  <c r="W31" i="138" s="1"/>
  <c r="W32" i="138" s="1"/>
  <c r="W33" i="138" s="1"/>
  <c r="W34" i="138" s="1"/>
  <c r="W35" i="138" s="1"/>
  <c r="W36" i="138" s="1"/>
  <c r="W37" i="138" s="1"/>
  <c r="W38" i="138" s="1"/>
  <c r="W39" i="138" s="1"/>
  <c r="W40" i="138" s="1"/>
  <c r="W41" i="138" s="1"/>
  <c r="W42" i="138" s="1"/>
  <c r="W43" i="138" s="1"/>
  <c r="W44" i="138" s="1"/>
  <c r="W45" i="138" s="1"/>
  <c r="W46" i="138" s="1"/>
  <c r="W47" i="138" s="1"/>
  <c r="W48" i="138" s="1"/>
  <c r="W49" i="138" s="1"/>
  <c r="W50" i="138" s="1"/>
  <c r="W51" i="138" s="1"/>
  <c r="W52" i="138" s="1"/>
  <c r="W53" i="138" s="1"/>
  <c r="W54" i="138" s="1"/>
  <c r="W55" i="138" s="1"/>
  <c r="W56" i="138" s="1"/>
  <c r="W57" i="138" s="1"/>
  <c r="W58" i="138" s="1"/>
  <c r="W59" i="138" s="1"/>
  <c r="W60" i="138" s="1"/>
  <c r="W61" i="138" s="1"/>
  <c r="W62" i="138" s="1"/>
  <c r="W63" i="138" s="1"/>
  <c r="W64" i="138" s="1"/>
  <c r="W65" i="138" s="1"/>
  <c r="W66" i="138" s="1"/>
  <c r="W67" i="138" s="1"/>
  <c r="W68" i="138" s="1"/>
  <c r="W69" i="138" s="1"/>
  <c r="W70" i="138" s="1"/>
  <c r="W71" i="138" s="1"/>
  <c r="W72" i="138" s="1"/>
  <c r="W73" i="138" s="1"/>
  <c r="W74" i="138" s="1"/>
  <c r="W75" i="138" s="1"/>
  <c r="W76" i="138" s="1"/>
  <c r="W77" i="138" s="1"/>
  <c r="W78" i="138" s="1"/>
  <c r="W79" i="138" s="1"/>
  <c r="W80" i="138" s="1"/>
  <c r="W81" i="138" s="1"/>
  <c r="W82" i="138" s="1"/>
  <c r="W83" i="138" s="1"/>
  <c r="W84" i="138" s="1"/>
  <c r="W85" i="138" s="1"/>
  <c r="W86" i="138" s="1"/>
  <c r="W87" i="138" s="1"/>
  <c r="W88" i="138" s="1"/>
  <c r="W89" i="138" s="1"/>
  <c r="W90" i="138" s="1"/>
  <c r="W91" i="138" s="1"/>
  <c r="W92" i="138" s="1"/>
  <c r="W93" i="138" s="1"/>
  <c r="W94" i="138" s="1"/>
  <c r="W95" i="138" s="1"/>
  <c r="W96" i="138" s="1"/>
  <c r="W97" i="138" s="1"/>
  <c r="W98" i="138" s="1"/>
  <c r="W99" i="138" s="1"/>
  <c r="W100" i="138" s="1"/>
  <c r="W101" i="138" s="1"/>
  <c r="W102" i="138" s="1"/>
  <c r="W103" i="138" s="1"/>
  <c r="W104" i="138" s="1"/>
  <c r="W105" i="138" s="1"/>
  <c r="W106" i="138" s="1"/>
  <c r="W107" i="138" s="1"/>
  <c r="W108" i="138" s="1"/>
  <c r="W109" i="138" s="1"/>
  <c r="W110" i="138" s="1"/>
  <c r="W111" i="138" s="1"/>
  <c r="W112" i="138" s="1"/>
  <c r="W113" i="138" s="1"/>
  <c r="W114" i="138" s="1"/>
  <c r="W115" i="138" s="1"/>
  <c r="W116" i="138" s="1"/>
  <c r="W117" i="138" s="1"/>
  <c r="W118" i="138" s="1"/>
  <c r="W119" i="138" s="1"/>
  <c r="W120" i="138" s="1"/>
  <c r="W121" i="138" s="1"/>
  <c r="W122" i="138" s="1"/>
  <c r="W123" i="138" s="1"/>
  <c r="W124" i="138" s="1"/>
  <c r="W125" i="138" s="1"/>
  <c r="W126" i="138" s="1"/>
  <c r="W127" i="138" s="1"/>
  <c r="W128" i="138" s="1"/>
  <c r="W129" i="138" s="1"/>
  <c r="W130" i="138" s="1"/>
  <c r="W131" i="138" s="1"/>
  <c r="W132" i="138" s="1"/>
  <c r="W133" i="138" s="1"/>
  <c r="W134" i="138" s="1"/>
  <c r="W135" i="138" s="1"/>
  <c r="W136" i="138" s="1"/>
  <c r="W137" i="138" s="1"/>
  <c r="W138" i="138" s="1"/>
  <c r="W139" i="138" s="1"/>
  <c r="W140" i="138" s="1"/>
  <c r="W141" i="138" s="1"/>
  <c r="W142" i="138" s="1"/>
  <c r="W143" i="138" s="1"/>
  <c r="W144" i="138" s="1"/>
  <c r="W145" i="138" s="1"/>
  <c r="W146" i="138" s="1"/>
  <c r="W147" i="138" s="1"/>
  <c r="W148" i="138" s="1"/>
  <c r="W149" i="138" s="1"/>
  <c r="W150" i="138" s="1"/>
  <c r="W151" i="138" s="1"/>
  <c r="W152" i="138" s="1"/>
  <c r="W153" i="138" s="1"/>
  <c r="W154" i="138" s="1"/>
  <c r="W155" i="138" s="1"/>
  <c r="W156" i="138" s="1"/>
  <c r="W157" i="138" s="1"/>
  <c r="W158" i="138" s="1"/>
  <c r="W159" i="138" s="1"/>
  <c r="W160" i="138" s="1"/>
  <c r="W161" i="138" s="1"/>
  <c r="W162" i="138" s="1"/>
  <c r="W163" i="138" s="1"/>
  <c r="W164" i="138" s="1"/>
  <c r="W165" i="138" s="1"/>
  <c r="W166" i="138" s="1"/>
  <c r="W167" i="138" s="1"/>
  <c r="W168" i="138" s="1"/>
  <c r="W169" i="138" s="1"/>
  <c r="W170" i="138" s="1"/>
  <c r="W171" i="138" s="1"/>
  <c r="W172" i="138" s="1"/>
  <c r="W173" i="138" s="1"/>
  <c r="W174" i="138" s="1"/>
  <c r="W175" i="138" s="1"/>
  <c r="W176" i="138" s="1"/>
  <c r="W177" i="138" s="1"/>
  <c r="W178" i="138" s="1"/>
  <c r="W179" i="138" s="1"/>
  <c r="W180" i="138" s="1"/>
  <c r="W181" i="138" s="1"/>
  <c r="W182" i="138" s="1"/>
  <c r="W183" i="138" s="1"/>
  <c r="W184" i="138" s="1"/>
  <c r="W185" i="138" s="1"/>
  <c r="W186" i="138" s="1"/>
  <c r="W187" i="138" s="1"/>
  <c r="W188" i="138" s="1"/>
  <c r="W189" i="138" s="1"/>
  <c r="W190" i="138" s="1"/>
  <c r="W191" i="138" s="1"/>
  <c r="W192" i="138" s="1"/>
  <c r="W193" i="138" s="1"/>
  <c r="W194" i="138" s="1"/>
  <c r="W195" i="138" s="1"/>
  <c r="W196" i="138" s="1"/>
  <c r="W197" i="138" s="1"/>
  <c r="W198" i="138" s="1"/>
  <c r="W199" i="138" s="1"/>
  <c r="W200" i="138" s="1"/>
  <c r="W201" i="138" s="1"/>
  <c r="W202" i="138" s="1"/>
  <c r="W203" i="138" s="1"/>
  <c r="W204" i="138" s="1"/>
  <c r="W205" i="138" s="1"/>
  <c r="W206" i="138" s="1"/>
  <c r="W207" i="138" s="1"/>
  <c r="W208" i="138" s="1"/>
  <c r="W209" i="138" s="1"/>
  <c r="W210" i="138" s="1"/>
  <c r="W211" i="138" s="1"/>
  <c r="W212" i="138" s="1"/>
  <c r="W213" i="138" s="1"/>
  <c r="W214" i="138" s="1"/>
  <c r="W215" i="138" s="1"/>
  <c r="W216" i="138" s="1"/>
  <c r="W217" i="138" s="1"/>
  <c r="W218" i="138" s="1"/>
  <c r="W219" i="138" s="1"/>
  <c r="W220" i="138" s="1"/>
  <c r="W221" i="138" s="1"/>
  <c r="W222" i="138" s="1"/>
  <c r="W223" i="138" s="1"/>
  <c r="W224" i="138" s="1"/>
  <c r="W225" i="138" s="1"/>
  <c r="W226" i="138" s="1"/>
  <c r="W227" i="138" s="1"/>
  <c r="W228" i="138" s="1"/>
  <c r="W229" i="138" s="1"/>
  <c r="W230" i="138" s="1"/>
  <c r="W231" i="138" s="1"/>
  <c r="W232" i="138" s="1"/>
  <c r="W233" i="138" s="1"/>
  <c r="W234" i="138" s="1"/>
  <c r="W235" i="138" s="1"/>
  <c r="W236" i="138" s="1"/>
  <c r="W237" i="138" s="1"/>
  <c r="W238" i="138" s="1"/>
  <c r="W239" i="138" s="1"/>
  <c r="W240" i="138" s="1"/>
  <c r="W241" i="138" s="1"/>
  <c r="W242" i="138" s="1"/>
  <c r="W243" i="138" s="1"/>
  <c r="W244" i="138" s="1"/>
  <c r="W245" i="138" s="1"/>
  <c r="W246" i="138" s="1"/>
  <c r="W247" i="138" s="1"/>
  <c r="W248" i="138" s="1"/>
  <c r="W249" i="138" s="1"/>
  <c r="W250" i="138" s="1"/>
  <c r="W251" i="138" s="1"/>
  <c r="W252" i="138" s="1"/>
  <c r="W253" i="138" s="1"/>
  <c r="W254" i="138" s="1"/>
  <c r="W255" i="138" s="1"/>
  <c r="W256" i="138" s="1"/>
  <c r="W257" i="138" s="1"/>
  <c r="W258" i="138" s="1"/>
  <c r="W259" i="138" s="1"/>
  <c r="W260" i="138" s="1"/>
  <c r="W261" i="138" s="1"/>
  <c r="W262" i="138" s="1"/>
  <c r="W263" i="138" s="1"/>
  <c r="W264" i="138" s="1"/>
  <c r="W265" i="138" s="1"/>
  <c r="W266" i="138" s="1"/>
  <c r="W267" i="138" s="1"/>
  <c r="W268" i="138" s="1"/>
  <c r="W269" i="138" s="1"/>
  <c r="W270" i="138" s="1"/>
  <c r="W271" i="138" s="1"/>
  <c r="W272" i="138" s="1"/>
  <c r="W273" i="138" s="1"/>
  <c r="W274" i="138" s="1"/>
  <c r="W275" i="138" s="1"/>
  <c r="W276" i="138" s="1"/>
  <c r="W277" i="138" s="1"/>
  <c r="W278" i="138" s="1"/>
  <c r="W279" i="138" s="1"/>
  <c r="W280" i="138" s="1"/>
  <c r="W281" i="138" s="1"/>
  <c r="W282" i="138" s="1"/>
  <c r="W283" i="138" s="1"/>
  <c r="W284" i="138" s="1"/>
  <c r="W285" i="138" s="1"/>
  <c r="W286" i="138" s="1"/>
  <c r="W287" i="138" s="1"/>
  <c r="W288" i="138" s="1"/>
  <c r="W289" i="138" s="1"/>
  <c r="W290" i="138" s="1"/>
  <c r="W291" i="138" s="1"/>
  <c r="W292" i="138" s="1"/>
  <c r="W293" i="138" s="1"/>
  <c r="W294" i="138" s="1"/>
  <c r="W295" i="138" s="1"/>
  <c r="W296" i="138" s="1"/>
  <c r="W297" i="138" s="1"/>
  <c r="W298" i="138" s="1"/>
  <c r="W299" i="138" s="1"/>
  <c r="W300" i="138" s="1"/>
  <c r="W301" i="138" s="1"/>
  <c r="W302" i="138" s="1"/>
  <c r="W303" i="138" s="1"/>
  <c r="W304" i="138" s="1"/>
  <c r="W305" i="138" s="1"/>
  <c r="W306" i="138" s="1"/>
  <c r="W307" i="138" s="1"/>
  <c r="W308" i="138" s="1"/>
  <c r="W309" i="138" s="1"/>
  <c r="W310" i="138" s="1"/>
  <c r="W311" i="138" s="1"/>
  <c r="W312" i="138" s="1"/>
  <c r="W313" i="138" s="1"/>
  <c r="W314" i="138" s="1"/>
  <c r="W315" i="138" s="1"/>
  <c r="W316" i="138" s="1"/>
  <c r="W317" i="138" s="1"/>
  <c r="W318" i="138" s="1"/>
  <c r="W319" i="138" s="1"/>
  <c r="W320" i="138" s="1"/>
  <c r="W321" i="138" s="1"/>
  <c r="W322" i="138" s="1"/>
  <c r="W323" i="138" s="1"/>
  <c r="W324" i="138" s="1"/>
  <c r="W325" i="138" s="1"/>
  <c r="W326" i="138" s="1"/>
  <c r="W327" i="138" s="1"/>
  <c r="W328" i="138" s="1"/>
  <c r="W329" i="138" s="1"/>
  <c r="W330" i="138" s="1"/>
  <c r="W331" i="138" s="1"/>
  <c r="W332" i="138" s="1"/>
  <c r="W333" i="138" s="1"/>
  <c r="E20" i="33"/>
  <c r="E16" i="33"/>
  <c r="E6" i="33"/>
  <c r="E5" i="33"/>
  <c r="Y84" i="32" a="1"/>
  <c r="Y84" i="32" s="1"/>
  <c r="B5" i="33"/>
  <c r="E13" i="33"/>
  <c r="E19" i="33"/>
  <c r="E14" i="33"/>
  <c r="E23" i="33"/>
  <c r="E12" i="33"/>
  <c r="E9" i="33"/>
  <c r="E18" i="33"/>
  <c r="E4" i="33"/>
  <c r="E24" i="33"/>
  <c r="E7" i="33"/>
  <c r="E15" i="33"/>
  <c r="E22" i="33"/>
  <c r="Q5" i="33"/>
  <c r="E11" i="33"/>
  <c r="E3" i="33"/>
  <c r="D5" i="33"/>
  <c r="Z5" i="33" s="1"/>
  <c r="AC35" i="137" s="1"/>
  <c r="E17" i="33"/>
  <c r="E10" i="33"/>
  <c r="E2" i="33"/>
  <c r="E21" i="33"/>
  <c r="E8" i="33"/>
  <c r="B6" i="33"/>
  <c r="Q6" i="33"/>
  <c r="D6" i="33"/>
  <c r="Z6" i="33" s="1"/>
  <c r="AK35" i="137" s="1"/>
  <c r="N25" i="33" a="1"/>
  <c r="F26" i="33" a="1"/>
  <c r="O25" i="33" a="1"/>
  <c r="O2" i="33" a="1"/>
  <c r="N6" i="33" a="1"/>
  <c r="F25" i="33" a="1"/>
  <c r="N25" i="33" l="1"/>
  <c r="S3" i="155"/>
  <c r="S3" i="148"/>
  <c r="F25" i="33"/>
  <c r="G25" i="33" s="1"/>
  <c r="H25" i="33" s="1"/>
  <c r="O25" i="33"/>
  <c r="D37" i="137"/>
  <c r="T2" i="33" s="1"/>
  <c r="GM37" i="137"/>
  <c r="V26" i="33" s="1"/>
  <c r="C37" i="137"/>
  <c r="V2" i="33" s="1"/>
  <c r="GF37" i="137"/>
  <c r="T25" i="33" s="1"/>
  <c r="GL37" i="137"/>
  <c r="U26" i="33" s="1"/>
  <c r="GN37" i="137"/>
  <c r="T26" i="33" s="1"/>
  <c r="F26" i="33"/>
  <c r="G26" i="33" s="1"/>
  <c r="H26" i="33" s="1"/>
  <c r="B37" i="137"/>
  <c r="U2" i="33" s="1"/>
  <c r="AK12" i="137"/>
  <c r="AK11" i="137"/>
  <c r="AK18" i="137"/>
  <c r="AK14" i="137"/>
  <c r="AK3" i="137"/>
  <c r="AK16" i="137"/>
  <c r="AK26" i="137"/>
  <c r="AK23" i="137"/>
  <c r="AK7" i="137"/>
  <c r="AK10" i="137"/>
  <c r="AK29" i="137"/>
  <c r="AK28" i="137"/>
  <c r="AK20" i="137"/>
  <c r="AK32" i="137"/>
  <c r="AK25" i="137"/>
  <c r="AK31" i="137"/>
  <c r="AK5" i="137"/>
  <c r="AK9" i="137"/>
  <c r="AK6" i="137"/>
  <c r="AK21" i="137"/>
  <c r="AK30" i="137"/>
  <c r="AK19" i="137"/>
  <c r="AK13" i="137"/>
  <c r="AK4" i="137"/>
  <c r="AK22" i="137"/>
  <c r="AK8" i="137"/>
  <c r="AK17" i="137"/>
  <c r="AK15" i="137"/>
  <c r="AK24" i="137"/>
  <c r="AK27" i="137"/>
  <c r="GD37" i="137"/>
  <c r="U25" i="33" s="1"/>
  <c r="GE37" i="137"/>
  <c r="V25" i="33" s="1"/>
  <c r="AC30" i="137"/>
  <c r="AC18" i="137"/>
  <c r="AC26" i="137"/>
  <c r="AC15" i="137"/>
  <c r="AC12" i="137"/>
  <c r="AC3" i="137"/>
  <c r="AC8" i="137"/>
  <c r="AC24" i="137"/>
  <c r="AC6" i="137"/>
  <c r="AC4" i="137"/>
  <c r="AC29" i="137"/>
  <c r="AC11" i="137"/>
  <c r="AC17" i="137"/>
  <c r="AC21" i="137"/>
  <c r="AC28" i="137"/>
  <c r="AC32" i="137"/>
  <c r="AC10" i="137"/>
  <c r="AC7" i="137"/>
  <c r="AC31" i="137"/>
  <c r="AC19" i="137"/>
  <c r="AC14" i="137"/>
  <c r="AC27" i="137"/>
  <c r="AC23" i="137"/>
  <c r="AC5" i="137"/>
  <c r="AC16" i="137"/>
  <c r="AC9" i="137"/>
  <c r="AC20" i="137"/>
  <c r="AC25" i="137"/>
  <c r="AC13" i="137"/>
  <c r="AC22" i="137"/>
  <c r="AG8" i="33"/>
  <c r="I25" i="33" a="1"/>
  <c r="I25" i="33" s="1"/>
  <c r="AG15" i="33"/>
  <c r="AA25" i="33"/>
  <c r="AA6" i="33"/>
  <c r="AA26" i="33"/>
  <c r="I26" i="33" a="1"/>
  <c r="I26" i="33" s="1"/>
  <c r="R5" i="33" a="1"/>
  <c r="R5" i="33" s="1"/>
  <c r="S5" i="33" s="1"/>
  <c r="R6" i="33" a="1"/>
  <c r="R6" i="33" s="1"/>
  <c r="S6" i="33" s="1"/>
  <c r="T4" i="161"/>
  <c r="S3" i="161"/>
  <c r="S3" i="160"/>
  <c r="T4" i="160"/>
  <c r="S3" i="159"/>
  <c r="T4" i="159"/>
  <c r="S3" i="158"/>
  <c r="T4" i="158"/>
  <c r="T7" i="157"/>
  <c r="S3" i="157"/>
  <c r="U5" i="157"/>
  <c r="S4" i="157"/>
  <c r="S3" i="156"/>
  <c r="T4" i="156"/>
  <c r="T5" i="155"/>
  <c r="S4" i="155"/>
  <c r="T4" i="154"/>
  <c r="S3" i="154"/>
  <c r="S3" i="153"/>
  <c r="T4" i="153"/>
  <c r="S3" i="152"/>
  <c r="T4" i="152"/>
  <c r="S4" i="151"/>
  <c r="T5" i="151"/>
  <c r="S3" i="150"/>
  <c r="T4" i="150"/>
  <c r="S3" i="149"/>
  <c r="T4" i="149"/>
  <c r="S4" i="148"/>
  <c r="T5" i="148"/>
  <c r="S3" i="147"/>
  <c r="T5" i="147"/>
  <c r="S4" i="147"/>
  <c r="T4" i="146"/>
  <c r="S3" i="146"/>
  <c r="T4" i="145"/>
  <c r="S3" i="145"/>
  <c r="T5" i="144"/>
  <c r="S4" i="144"/>
  <c r="S3" i="143"/>
  <c r="T4" i="143"/>
  <c r="S3" i="142"/>
  <c r="T5" i="142"/>
  <c r="S4" i="142"/>
  <c r="S3" i="141"/>
  <c r="T4" i="141"/>
  <c r="N6" i="33"/>
  <c r="O2" i="33"/>
  <c r="S3" i="140"/>
  <c r="S4" i="140"/>
  <c r="T5" i="140"/>
  <c r="S3" i="139"/>
  <c r="S4" i="139"/>
  <c r="T5" i="139"/>
  <c r="T4" i="138"/>
  <c r="S3" i="138"/>
  <c r="I2" i="33" a="1"/>
  <c r="I2" i="33" s="1"/>
  <c r="I5" i="33" a="1"/>
  <c r="I5" i="33" s="1"/>
  <c r="Y222" i="32" a="1"/>
  <c r="Y222" i="32" s="1"/>
  <c r="Y19" i="32" a="1"/>
  <c r="Y19" i="32" s="1"/>
  <c r="Y273" i="32" a="1"/>
  <c r="Y273" i="32" s="1"/>
  <c r="Y243" i="32" a="1"/>
  <c r="Y243" i="32" s="1"/>
  <c r="Y267" i="32" a="1"/>
  <c r="Y267" i="32" s="1"/>
  <c r="Y315" i="32" a="1"/>
  <c r="Y315" i="32" s="1"/>
  <c r="Y212" i="32" a="1"/>
  <c r="Y212" i="32" s="1"/>
  <c r="Y7" i="32" a="1"/>
  <c r="Y7" i="32" s="1"/>
  <c r="Y258" i="32" a="1"/>
  <c r="Y258" i="32" s="1"/>
  <c r="Y89" i="32" a="1"/>
  <c r="Y89" i="32" s="1"/>
  <c r="Y301" i="32" a="1"/>
  <c r="Y301" i="32" s="1"/>
  <c r="Y15" i="32" a="1"/>
  <c r="Y15" i="32" s="1"/>
  <c r="Y136" i="32" a="1"/>
  <c r="Y136" i="32" s="1"/>
  <c r="Y155" i="32" a="1"/>
  <c r="Y155" i="32" s="1"/>
  <c r="Y206" i="32" a="1"/>
  <c r="Y206" i="32" s="1"/>
  <c r="Y314" i="32" a="1"/>
  <c r="Y314" i="32" s="1"/>
  <c r="Y225" i="32" a="1"/>
  <c r="Y225" i="32" s="1"/>
  <c r="Y145" i="32" a="1"/>
  <c r="Y145" i="32" s="1"/>
  <c r="Y194" i="32" a="1"/>
  <c r="Y194" i="32" s="1"/>
  <c r="Y49" i="32" a="1"/>
  <c r="Y49" i="32" s="1"/>
  <c r="Y158" i="32" a="1"/>
  <c r="Y158" i="32" s="1"/>
  <c r="Y74" i="32" a="1"/>
  <c r="Y74" i="32" s="1"/>
  <c r="Y200" i="32" a="1"/>
  <c r="Y200" i="32" s="1"/>
  <c r="Y322" i="32" a="1"/>
  <c r="Y322" i="32" s="1"/>
  <c r="Y232" i="32" a="1"/>
  <c r="Y232" i="32" s="1"/>
  <c r="Y205" i="32" a="1"/>
  <c r="Y205" i="32" s="1"/>
  <c r="Y117" i="32" a="1"/>
  <c r="Y117" i="32" s="1"/>
  <c r="Y106" i="32" a="1"/>
  <c r="Y106" i="32" s="1"/>
  <c r="Y201" i="32" a="1"/>
  <c r="Y201" i="32" s="1"/>
  <c r="Y60" i="32" a="1"/>
  <c r="Y60" i="32" s="1"/>
  <c r="Y215" i="32" a="1"/>
  <c r="Y215" i="32" s="1"/>
  <c r="Y59" i="32" a="1"/>
  <c r="Y59" i="32" s="1"/>
  <c r="Y172" i="32" a="1"/>
  <c r="Y172" i="32" s="1"/>
  <c r="Y123" i="32" a="1"/>
  <c r="Y123" i="32" s="1"/>
  <c r="Y184" i="32" a="1"/>
  <c r="Y184" i="32" s="1"/>
  <c r="Y299" i="32" a="1"/>
  <c r="Y299" i="32" s="1"/>
  <c r="Y180" i="32" a="1"/>
  <c r="Y180" i="32" s="1"/>
  <c r="Y166" i="32" a="1"/>
  <c r="Y166" i="32" s="1"/>
  <c r="Y27" i="32" a="1"/>
  <c r="Y27" i="32" s="1"/>
  <c r="Y173" i="32" a="1"/>
  <c r="Y173" i="32" s="1"/>
  <c r="Y157" i="32" a="1"/>
  <c r="Y157" i="32" s="1"/>
  <c r="Y197" i="32" a="1"/>
  <c r="Y197" i="32" s="1"/>
  <c r="Y53" i="32" a="1"/>
  <c r="Y53" i="32" s="1"/>
  <c r="Y294" i="32" a="1"/>
  <c r="Y294" i="32" s="1"/>
  <c r="Y54" i="32" a="1"/>
  <c r="Y54" i="32" s="1"/>
  <c r="Y210" i="32" a="1"/>
  <c r="Y210" i="32" s="1"/>
  <c r="Y61" i="32" a="1"/>
  <c r="Y61" i="32" s="1"/>
  <c r="Y272" i="32" a="1"/>
  <c r="Y272" i="32" s="1"/>
  <c r="Y270" i="32" a="1"/>
  <c r="Y270" i="32" s="1"/>
  <c r="Y75" i="32" a="1"/>
  <c r="Y75" i="32" s="1"/>
  <c r="Y81" i="32" a="1"/>
  <c r="Y81" i="32" s="1"/>
  <c r="Y250" i="32" a="1"/>
  <c r="Y250" i="32" s="1"/>
  <c r="Y287" i="32" a="1"/>
  <c r="Y287" i="32" s="1"/>
  <c r="Y95" i="32" a="1"/>
  <c r="Y95" i="32" s="1"/>
  <c r="Y263" i="32" a="1"/>
  <c r="Y263" i="32" s="1"/>
  <c r="Y92" i="32" a="1"/>
  <c r="Y92" i="32" s="1"/>
  <c r="Y186" i="32" a="1"/>
  <c r="Y186" i="32" s="1"/>
  <c r="Y12" i="32" a="1"/>
  <c r="Y12" i="32" s="1"/>
  <c r="Y131" i="32" a="1"/>
  <c r="Y131" i="32" s="1"/>
  <c r="Y11" i="32" a="1"/>
  <c r="Y11" i="32" s="1"/>
  <c r="Y86" i="32" a="1"/>
  <c r="Y86" i="32" s="1"/>
  <c r="Y99" i="32" a="1"/>
  <c r="Y99" i="32" s="1"/>
  <c r="Y129" i="32" a="1"/>
  <c r="Y129" i="32" s="1"/>
  <c r="Y142" i="32" a="1"/>
  <c r="Y142" i="32" s="1"/>
  <c r="Y128" i="32" a="1"/>
  <c r="Y128" i="32" s="1"/>
  <c r="Y161" i="32" a="1"/>
  <c r="Y161" i="32" s="1"/>
  <c r="Y289" i="32" a="1"/>
  <c r="Y289" i="32" s="1"/>
  <c r="Y30" i="32" a="1"/>
  <c r="Y30" i="32" s="1"/>
  <c r="Y77" i="32" a="1"/>
  <c r="Y77" i="32" s="1"/>
  <c r="Y147" i="32" a="1"/>
  <c r="Y147" i="32" s="1"/>
  <c r="Y284" i="32" a="1"/>
  <c r="Y284" i="32" s="1"/>
  <c r="Y164" i="32" a="1"/>
  <c r="Y164" i="32" s="1"/>
  <c r="Y44" i="32" a="1"/>
  <c r="Y44" i="32" s="1"/>
  <c r="Y183" i="32" a="1"/>
  <c r="Y183" i="32" s="1"/>
  <c r="Y281" i="32" a="1"/>
  <c r="Y281" i="32" s="1"/>
  <c r="Y132" i="32" a="1"/>
  <c r="Y132" i="32" s="1"/>
  <c r="Y223" i="32" a="1"/>
  <c r="Y223" i="32" s="1"/>
  <c r="Y331" i="32" a="1"/>
  <c r="Y331" i="32" s="1"/>
  <c r="Y35" i="32" a="1"/>
  <c r="Y35" i="32" s="1"/>
  <c r="Y178" i="32" a="1"/>
  <c r="Y178" i="32" s="1"/>
  <c r="Y242" i="32" a="1"/>
  <c r="Y242" i="32" s="1"/>
  <c r="Y330" i="32" a="1"/>
  <c r="Y330" i="32" s="1"/>
  <c r="Y140" i="32" a="1"/>
  <c r="Y140" i="32" s="1"/>
  <c r="Y46" i="32" a="1"/>
  <c r="Y46" i="32" s="1"/>
  <c r="Y165" i="32" a="1"/>
  <c r="Y165" i="32" s="1"/>
  <c r="Y236" i="32" a="1"/>
  <c r="Y236" i="32" s="1"/>
  <c r="Y87" i="32" a="1"/>
  <c r="Y87" i="32" s="1"/>
  <c r="Y307" i="32" a="1"/>
  <c r="Y307" i="32" s="1"/>
  <c r="Y71" i="32" a="1"/>
  <c r="Y71" i="32" s="1"/>
  <c r="Y57" i="32" a="1"/>
  <c r="Y57" i="32" s="1"/>
  <c r="Y85" i="32" a="1"/>
  <c r="Y85" i="32" s="1"/>
  <c r="Y113" i="32" a="1"/>
  <c r="Y113" i="32" s="1"/>
  <c r="Y69" i="32" a="1"/>
  <c r="Y69" i="32" s="1"/>
  <c r="Y138" i="32" a="1"/>
  <c r="Y138" i="32" s="1"/>
  <c r="Y266" i="32" a="1"/>
  <c r="Y266" i="32" s="1"/>
  <c r="Y323" i="32" a="1"/>
  <c r="Y323" i="32" s="1"/>
  <c r="Y41" i="32" a="1"/>
  <c r="Y41" i="32" s="1"/>
  <c r="Y111" i="32" a="1"/>
  <c r="Y111" i="32" s="1"/>
  <c r="Y274" i="32" a="1"/>
  <c r="Y274" i="32" s="1"/>
  <c r="Y154" i="32" a="1"/>
  <c r="Y154" i="32" s="1"/>
  <c r="Y34" i="32" a="1"/>
  <c r="Y34" i="32" s="1"/>
  <c r="Y199" i="32" a="1"/>
  <c r="Y199" i="32" s="1"/>
  <c r="Y51" i="32" a="1"/>
  <c r="Y51" i="32" s="1"/>
  <c r="Y309" i="32" a="1"/>
  <c r="Y309" i="32" s="1"/>
  <c r="Y58" i="32" a="1"/>
  <c r="Y58" i="32" s="1"/>
  <c r="Y220" i="32" a="1"/>
  <c r="Y220" i="32" s="1"/>
  <c r="Y316" i="32" a="1"/>
  <c r="Y316" i="32" s="1"/>
  <c r="Y285" i="32" a="1"/>
  <c r="Y285" i="32" s="1"/>
  <c r="Y293" i="32" a="1"/>
  <c r="Y293" i="32" s="1"/>
  <c r="Y116" i="32" a="1"/>
  <c r="Y116" i="32" s="1"/>
  <c r="Y187" i="32" a="1"/>
  <c r="Y187" i="32" s="1"/>
  <c r="Y312" i="32" a="1"/>
  <c r="Y312" i="32" s="1"/>
  <c r="Y174" i="32" a="1"/>
  <c r="Y174" i="32" s="1"/>
  <c r="Y181" i="32" a="1"/>
  <c r="Y181" i="32" s="1"/>
  <c r="Y36" i="32" a="1"/>
  <c r="Y36" i="32" s="1"/>
  <c r="Y33" i="32" a="1"/>
  <c r="Y33" i="32" s="1"/>
  <c r="Y105" i="32" a="1"/>
  <c r="Y105" i="32" s="1"/>
  <c r="Y240" i="32" a="1"/>
  <c r="Y240" i="32" s="1"/>
  <c r="Y153" i="32" a="1"/>
  <c r="Y153" i="32" s="1"/>
  <c r="Y126" i="32" a="1"/>
  <c r="Y126" i="32" s="1"/>
  <c r="Y121" i="32" a="1"/>
  <c r="Y121" i="32" s="1"/>
  <c r="Y239" i="32" a="1"/>
  <c r="Y239" i="32" s="1"/>
  <c r="Y119" i="32" a="1"/>
  <c r="Y119" i="32" s="1"/>
  <c r="Y303" i="32" a="1"/>
  <c r="Y303" i="32" s="1"/>
  <c r="Y110" i="32" a="1"/>
  <c r="Y110" i="32" s="1"/>
  <c r="Y177" i="32" a="1"/>
  <c r="Y177" i="32" s="1"/>
  <c r="Y72" i="32" a="1"/>
  <c r="Y72" i="32" s="1"/>
  <c r="Y292" i="32" a="1"/>
  <c r="Y292" i="32" s="1"/>
  <c r="Y42" i="32" a="1"/>
  <c r="Y42" i="32" s="1"/>
  <c r="Y40" i="32" a="1"/>
  <c r="Y40" i="32" s="1"/>
  <c r="Y70" i="32" a="1"/>
  <c r="Y70" i="32" s="1"/>
  <c r="Y98" i="32" a="1"/>
  <c r="Y98" i="32" s="1"/>
  <c r="Y55" i="32" a="1"/>
  <c r="Y55" i="32" s="1"/>
  <c r="Y115" i="32" a="1"/>
  <c r="Y115" i="32" s="1"/>
  <c r="Y253" i="32" a="1"/>
  <c r="Y253" i="32" s="1"/>
  <c r="Y300" i="32" a="1"/>
  <c r="Y300" i="32" s="1"/>
  <c r="Y18" i="32" a="1"/>
  <c r="Y18" i="32" s="1"/>
  <c r="Y88" i="32" a="1"/>
  <c r="Y88" i="32" s="1"/>
  <c r="Y264" i="32" a="1"/>
  <c r="Y264" i="32" s="1"/>
  <c r="Y144" i="32" a="1"/>
  <c r="Y144" i="32" s="1"/>
  <c r="Y24" i="32" a="1"/>
  <c r="Y24" i="32" s="1"/>
  <c r="Y82" i="32" a="1"/>
  <c r="Y82" i="32" s="1"/>
  <c r="Y169" i="32" a="1"/>
  <c r="Y169" i="32" s="1"/>
  <c r="Y190" i="32" a="1"/>
  <c r="Y190" i="32" s="1"/>
  <c r="Y66" i="32" a="1"/>
  <c r="Y66" i="32" s="1"/>
  <c r="Y50" i="32" a="1"/>
  <c r="Y50" i="32" s="1"/>
  <c r="Y196" i="32" a="1"/>
  <c r="Y196" i="32" s="1"/>
  <c r="Y107" i="32" a="1"/>
  <c r="Y107" i="32" s="1"/>
  <c r="Y151" i="32" a="1"/>
  <c r="Y151" i="32" s="1"/>
  <c r="Y268" i="32" a="1"/>
  <c r="Y268" i="32" s="1"/>
  <c r="Y213" i="32" a="1"/>
  <c r="Y213" i="32" s="1"/>
  <c r="Y67" i="32" a="1"/>
  <c r="Y67" i="32" s="1"/>
  <c r="Y139" i="32" a="1"/>
  <c r="Y139" i="32" s="1"/>
  <c r="Y91" i="32" a="1"/>
  <c r="Y91" i="32" s="1"/>
  <c r="Y162" i="32" a="1"/>
  <c r="Y162" i="32" s="1"/>
  <c r="Y45" i="32" a="1"/>
  <c r="Y45" i="32" s="1"/>
  <c r="Y278" i="32" a="1"/>
  <c r="Y278" i="32" s="1"/>
  <c r="Y320" i="32" a="1"/>
  <c r="Y320" i="32" s="1"/>
  <c r="Y26" i="32" a="1"/>
  <c r="Y26" i="32" s="1"/>
  <c r="Y319" i="32" a="1"/>
  <c r="Y319" i="32" s="1"/>
  <c r="Y83" i="32" a="1"/>
  <c r="Y83" i="32" s="1"/>
  <c r="Y23" i="32" a="1"/>
  <c r="Y23" i="32" s="1"/>
  <c r="Y102" i="32" a="1"/>
  <c r="Y102" i="32" s="1"/>
  <c r="Y230" i="32" a="1"/>
  <c r="Y230" i="32" s="1"/>
  <c r="Y277" i="32" a="1"/>
  <c r="Y277" i="32" s="1"/>
  <c r="Y6" i="32" a="1"/>
  <c r="Y6" i="32" s="1"/>
  <c r="Y65" i="32" a="1"/>
  <c r="Y65" i="32" s="1"/>
  <c r="Y254" i="32" a="1"/>
  <c r="Y254" i="32" s="1"/>
  <c r="Y134" i="32" a="1"/>
  <c r="Y134" i="32" s="1"/>
  <c r="Y4" i="32" a="1"/>
  <c r="Y4" i="32" s="1"/>
  <c r="Y245" i="32" a="1"/>
  <c r="Y245" i="32" s="1"/>
  <c r="Y48" i="32" a="1"/>
  <c r="Y48" i="32" s="1"/>
  <c r="Y297" i="32" a="1"/>
  <c r="Y297" i="32" s="1"/>
  <c r="Y78" i="32" a="1"/>
  <c r="Y78" i="32" s="1"/>
  <c r="Y221" i="32" a="1"/>
  <c r="Y221" i="32" s="1"/>
  <c r="Y192" i="32" a="1"/>
  <c r="Y192" i="32" s="1"/>
  <c r="Y17" i="32" a="1"/>
  <c r="Y17" i="32" s="1"/>
  <c r="Y63" i="32" a="1"/>
  <c r="Y63" i="32" s="1"/>
  <c r="Y185" i="32" a="1"/>
  <c r="Y185" i="32" s="1"/>
  <c r="Y118" i="32" a="1"/>
  <c r="Y118" i="32" s="1"/>
  <c r="Y321" i="32" a="1"/>
  <c r="Y321" i="32" s="1"/>
  <c r="Y248" i="32" a="1"/>
  <c r="Y248" i="32" s="1"/>
  <c r="Y276" i="32" a="1"/>
  <c r="Y276" i="32" s="1"/>
  <c r="Y10" i="32" a="1"/>
  <c r="Y10" i="32" s="1"/>
  <c r="Y290" i="32" a="1"/>
  <c r="Y290" i="32" s="1"/>
  <c r="Y39" i="32" a="1"/>
  <c r="Y39" i="32" s="1"/>
  <c r="Y32" i="32" a="1"/>
  <c r="Y32" i="32" s="1"/>
  <c r="Y79" i="32" a="1"/>
  <c r="Y79" i="32" s="1"/>
  <c r="Y207" i="32" a="1"/>
  <c r="Y207" i="32" s="1"/>
  <c r="Y241" i="32" a="1"/>
  <c r="Y241" i="32" s="1"/>
  <c r="Y311" i="32" a="1"/>
  <c r="Y311" i="32" s="1"/>
  <c r="Y52" i="32" a="1"/>
  <c r="Y52" i="32" s="1"/>
  <c r="Y244" i="32" a="1"/>
  <c r="Y244" i="32" s="1"/>
  <c r="Y124" i="32" a="1"/>
  <c r="Y124" i="32" s="1"/>
  <c r="Y13" i="32" a="1"/>
  <c r="Y13" i="32" s="1"/>
  <c r="Y56" i="32" a="1"/>
  <c r="Y56" i="32" s="1"/>
  <c r="Y171" i="32" a="1"/>
  <c r="Y171" i="32" s="1"/>
  <c r="Y218" i="32" a="1"/>
  <c r="Y218" i="32" s="1"/>
  <c r="Y288" i="32" a="1"/>
  <c r="Y288" i="32" s="1"/>
  <c r="Y29" i="32" a="1"/>
  <c r="Y29" i="32" s="1"/>
  <c r="Y234" i="32" a="1"/>
  <c r="Y234" i="32" s="1"/>
  <c r="Y114" i="32" a="1"/>
  <c r="Y114" i="32" s="1"/>
  <c r="Y3" i="32" a="1"/>
  <c r="Y3" i="32" s="1"/>
  <c r="Y227" i="32" a="1"/>
  <c r="Y227" i="32" s="1"/>
  <c r="Y191" i="32" a="1"/>
  <c r="Y191" i="32" s="1"/>
  <c r="Y143" i="32" a="1"/>
  <c r="Y143" i="32" s="1"/>
  <c r="Y246" i="32" a="1"/>
  <c r="Y246" i="32" s="1"/>
  <c r="Y193" i="32" a="1"/>
  <c r="Y193" i="32" s="1"/>
  <c r="Y64" i="32" a="1"/>
  <c r="Y64" i="32" s="1"/>
  <c r="Y228" i="32" a="1"/>
  <c r="Y228" i="32" s="1"/>
  <c r="Y96" i="32" a="1"/>
  <c r="Y96" i="32" s="1"/>
  <c r="Y141" i="32" a="1"/>
  <c r="Y141" i="32" s="1"/>
  <c r="Y211" i="32" a="1"/>
  <c r="Y211" i="32" s="1"/>
  <c r="Y101" i="32" a="1"/>
  <c r="Y101" i="32" s="1"/>
  <c r="Y170" i="32" a="1"/>
  <c r="Y170" i="32" s="1"/>
  <c r="Y257" i="32" a="1"/>
  <c r="Y257" i="32" s="1"/>
  <c r="Y280" i="32" a="1"/>
  <c r="Y280" i="32" s="1"/>
  <c r="Y80" i="32" a="1"/>
  <c r="Y80" i="32" s="1"/>
  <c r="Y310" i="32" a="1"/>
  <c r="Y310" i="32" s="1"/>
  <c r="Y295" i="32" a="1"/>
  <c r="Y295" i="32" s="1"/>
  <c r="Y329" i="32" a="1"/>
  <c r="Y329" i="32" s="1"/>
  <c r="Y163" i="32" a="1"/>
  <c r="Y163" i="32" s="1"/>
  <c r="Y103" i="32" a="1"/>
  <c r="Y103" i="32" s="1"/>
  <c r="Y261" i="32" a="1"/>
  <c r="Y261" i="32" s="1"/>
  <c r="Y275" i="32" a="1"/>
  <c r="Y275" i="32" s="1"/>
  <c r="Y327" i="32" a="1"/>
  <c r="Y327" i="32" s="1"/>
  <c r="Y298" i="32" a="1"/>
  <c r="Y298" i="32" s="1"/>
  <c r="Y271" i="32" a="1"/>
  <c r="Y271" i="32" s="1"/>
  <c r="Y97" i="32" a="1"/>
  <c r="Y97" i="32" s="1"/>
  <c r="Y120" i="32" a="1"/>
  <c r="Y120" i="32" s="1"/>
  <c r="Y179" i="32" a="1"/>
  <c r="Y179" i="32" s="1"/>
  <c r="Y122" i="32" a="1"/>
  <c r="Y122" i="32" s="1"/>
  <c r="Y73" i="32" a="1"/>
  <c r="Y73" i="32" s="1"/>
  <c r="Y93" i="32" a="1"/>
  <c r="Y93" i="32" s="1"/>
  <c r="Y283" i="32" a="1"/>
  <c r="Y283" i="32" s="1"/>
  <c r="Y16" i="32" a="1"/>
  <c r="Y16" i="32" s="1"/>
  <c r="Y90" i="32" a="1"/>
  <c r="Y90" i="32" s="1"/>
  <c r="Y28" i="32" a="1"/>
  <c r="Y28" i="32" s="1"/>
  <c r="Y235" i="32" a="1"/>
  <c r="Y235" i="32" s="1"/>
  <c r="Y219" i="32" a="1"/>
  <c r="Y219" i="32" s="1"/>
  <c r="Y217" i="32" a="1"/>
  <c r="Y217" i="32" s="1"/>
  <c r="Y306" i="32" a="1"/>
  <c r="Y306" i="32" s="1"/>
  <c r="Y260" i="32" a="1"/>
  <c r="Y260" i="32" s="1"/>
  <c r="Y9" i="32" a="1"/>
  <c r="Y9" i="32" s="1"/>
  <c r="Y302" i="32" a="1"/>
  <c r="Y302" i="32" s="1"/>
  <c r="Y43" i="32" a="1"/>
  <c r="Y43" i="32" s="1"/>
  <c r="Y148" i="32" a="1"/>
  <c r="Y148" i="32" s="1"/>
  <c r="Y195" i="32" a="1"/>
  <c r="Y195" i="32" s="1"/>
  <c r="Y265" i="32" a="1"/>
  <c r="Y265" i="32" s="1"/>
  <c r="Y14" i="32" a="1"/>
  <c r="Y14" i="32" s="1"/>
  <c r="Y224" i="32" a="1"/>
  <c r="Y224" i="32" s="1"/>
  <c r="Y104" i="32" a="1"/>
  <c r="Y104" i="32" s="1"/>
  <c r="Y2" i="32" a="1"/>
  <c r="Y2" i="32" s="1"/>
  <c r="Y130" i="32" a="1"/>
  <c r="Y130" i="32" s="1"/>
  <c r="Y296" i="32" a="1"/>
  <c r="Y296" i="32" s="1"/>
  <c r="Y251" i="32" a="1"/>
  <c r="Y251" i="32" s="1"/>
  <c r="Y135" i="32" a="1"/>
  <c r="Y135" i="32" s="1"/>
  <c r="Y198" i="32" a="1"/>
  <c r="Y198" i="32" s="1"/>
  <c r="Y167" i="32" a="1"/>
  <c r="Y167" i="32" s="1"/>
  <c r="Y25" i="32" a="1"/>
  <c r="Y25" i="32" s="1"/>
  <c r="Y109" i="32" a="1"/>
  <c r="Y109" i="32" s="1"/>
  <c r="Y255" i="32" a="1"/>
  <c r="Y255" i="32" s="1"/>
  <c r="Y127" i="32" a="1"/>
  <c r="Y127" i="32" s="1"/>
  <c r="Y313" i="32" a="1"/>
  <c r="Y313" i="32" s="1"/>
  <c r="Y209" i="32" a="1"/>
  <c r="Y209" i="32" s="1"/>
  <c r="Y317" i="32" a="1"/>
  <c r="Y317" i="32" s="1"/>
  <c r="Y76" i="32" a="1"/>
  <c r="Y76" i="32" s="1"/>
  <c r="Y21" i="32" a="1"/>
  <c r="Y21" i="32" s="1"/>
  <c r="Y68" i="32" a="1"/>
  <c r="Y68" i="32" s="1"/>
  <c r="Y259" i="32" a="1"/>
  <c r="Y259" i="32" s="1"/>
  <c r="Y328" i="32" a="1"/>
  <c r="Y328" i="32" s="1"/>
  <c r="Y62" i="32" a="1"/>
  <c r="Y62" i="32" s="1"/>
  <c r="Y308" i="32" a="1"/>
  <c r="Y308" i="32" s="1"/>
  <c r="Y203" i="32" a="1"/>
  <c r="Y203" i="32" s="1"/>
  <c r="Y189" i="32" a="1"/>
  <c r="Y189" i="32" s="1"/>
  <c r="Y202" i="32" a="1"/>
  <c r="Y202" i="32" s="1"/>
  <c r="Y291" i="32" a="1"/>
  <c r="Y291" i="32" s="1"/>
  <c r="Y231" i="32" a="1"/>
  <c r="Y231" i="32" s="1"/>
  <c r="Y332" i="32" a="1"/>
  <c r="Y332" i="32" s="1"/>
  <c r="Y279" i="32" a="1"/>
  <c r="Y279" i="32" s="1"/>
  <c r="Y20" i="32" a="1"/>
  <c r="Y20" i="32" s="1"/>
  <c r="Y125" i="32" a="1"/>
  <c r="Y125" i="32" s="1"/>
  <c r="Y182" i="32" a="1"/>
  <c r="Y182" i="32" s="1"/>
  <c r="Y252" i="32" a="1"/>
  <c r="Y252" i="32" s="1"/>
  <c r="Y5" i="32" a="1"/>
  <c r="Y5" i="32" s="1"/>
  <c r="Y214" i="32" a="1"/>
  <c r="Y214" i="32" s="1"/>
  <c r="Y94" i="32" a="1"/>
  <c r="Y94" i="32" s="1"/>
  <c r="Y149" i="32" a="1"/>
  <c r="Y149" i="32" s="1"/>
  <c r="Y237" i="32" a="1"/>
  <c r="Y237" i="32" s="1"/>
  <c r="Y188" i="32" a="1"/>
  <c r="Y188" i="32" s="1"/>
  <c r="Y325" i="32" a="1"/>
  <c r="Y325" i="32" s="1"/>
  <c r="Y304" i="32" a="1"/>
  <c r="Y304" i="32" s="1"/>
  <c r="Y318" i="32" a="1"/>
  <c r="Y318" i="32" s="1"/>
  <c r="Y22" i="32" a="1"/>
  <c r="Y22" i="32" s="1"/>
  <c r="Y146" i="32" a="1"/>
  <c r="Y146" i="32" s="1"/>
  <c r="Y100" i="32" a="1"/>
  <c r="Y100" i="32" s="1"/>
  <c r="Y156" i="32" a="1"/>
  <c r="Y156" i="32" s="1"/>
  <c r="Y137" i="32" a="1"/>
  <c r="Y137" i="32" s="1"/>
  <c r="Y108" i="32" a="1"/>
  <c r="Y108" i="32" s="1"/>
  <c r="Y226" i="32" a="1"/>
  <c r="Y226" i="32" s="1"/>
  <c r="Y168" i="32" a="1"/>
  <c r="Y168" i="32" s="1"/>
  <c r="Y38" i="32" a="1"/>
  <c r="Y38" i="32" s="1"/>
  <c r="Y262" i="32" a="1"/>
  <c r="Y262" i="32" s="1"/>
  <c r="Y233" i="32" a="1"/>
  <c r="Y233" i="32" s="1"/>
  <c r="Y333" i="32" a="1"/>
  <c r="Y333" i="32" s="1"/>
  <c r="Y326" i="32" a="1"/>
  <c r="Y326" i="32" s="1"/>
  <c r="Y208" i="32" a="1"/>
  <c r="Y208" i="32" s="1"/>
  <c r="Y31" i="32" a="1"/>
  <c r="Y31" i="32" s="1"/>
  <c r="Y150" i="32" a="1"/>
  <c r="Y150" i="32" s="1"/>
  <c r="Y133" i="32" a="1"/>
  <c r="Y133" i="32" s="1"/>
  <c r="Y152" i="32" a="1"/>
  <c r="Y152" i="32" s="1"/>
  <c r="Y269" i="32" a="1"/>
  <c r="Y269" i="32" s="1"/>
  <c r="Y286" i="32" a="1"/>
  <c r="Y286" i="32" s="1"/>
  <c r="Y47" i="32" a="1"/>
  <c r="Y47" i="32" s="1"/>
  <c r="Y238" i="32" a="1"/>
  <c r="Y238" i="32" s="1"/>
  <c r="Y282" i="32" a="1"/>
  <c r="Y282" i="32" s="1"/>
  <c r="Y37" i="32" a="1"/>
  <c r="Y37" i="32" s="1"/>
  <c r="Y249" i="32" a="1"/>
  <c r="Y249" i="32" s="1"/>
  <c r="Y176" i="32" a="1"/>
  <c r="Y176" i="32" s="1"/>
  <c r="Y160" i="32" a="1"/>
  <c r="Y160" i="32" s="1"/>
  <c r="Y175" i="32" a="1"/>
  <c r="Y175" i="32" s="1"/>
  <c r="Y247" i="32" a="1"/>
  <c r="Y247" i="32" s="1"/>
  <c r="Y216" i="32" a="1"/>
  <c r="Y216" i="32" s="1"/>
  <c r="Y305" i="32" a="1"/>
  <c r="Y305" i="32" s="1"/>
  <c r="Y256" i="32" a="1"/>
  <c r="Y256" i="32" s="1"/>
  <c r="Y8" i="32" a="1"/>
  <c r="Y8" i="32" s="1"/>
  <c r="Y112" i="32" a="1"/>
  <c r="Y112" i="32" s="1"/>
  <c r="Y159" i="32" a="1"/>
  <c r="Y159" i="32" s="1"/>
  <c r="Y229" i="32" a="1"/>
  <c r="Y229" i="32" s="1"/>
  <c r="Y324" i="32" a="1"/>
  <c r="Y324" i="32" s="1"/>
  <c r="Y204" i="32" a="1"/>
  <c r="Y204" i="32" s="1"/>
  <c r="I6" i="33" a="1"/>
  <c r="I6" i="33" s="1"/>
  <c r="O6" i="33" a="1"/>
  <c r="N5" i="33" a="1"/>
  <c r="F6" i="33" a="1"/>
  <c r="O5" i="33" a="1"/>
  <c r="F5" i="33" a="1"/>
  <c r="F2" i="33" a="1"/>
  <c r="O6" i="33" l="1"/>
  <c r="C26" i="33"/>
  <c r="N5" i="33"/>
  <c r="C25" i="33"/>
  <c r="O5" i="33"/>
  <c r="AJ37" i="137"/>
  <c r="T6" i="33" s="1"/>
  <c r="C6" i="33" s="1"/>
  <c r="AH37" i="137"/>
  <c r="U6" i="33" s="1"/>
  <c r="AI37" i="137"/>
  <c r="V6" i="33" s="1"/>
  <c r="Z37" i="137"/>
  <c r="U5" i="33" s="1"/>
  <c r="AB37" i="137"/>
  <c r="T5" i="33" s="1"/>
  <c r="AA37" i="137"/>
  <c r="V5" i="33" s="1"/>
  <c r="AG26" i="33"/>
  <c r="AG7" i="33"/>
  <c r="AG16" i="33"/>
  <c r="AG17" i="33"/>
  <c r="AG5" i="33"/>
  <c r="AG10" i="33"/>
  <c r="AG9" i="33"/>
  <c r="AG3" i="33"/>
  <c r="AG13" i="33"/>
  <c r="AG18" i="33"/>
  <c r="AG19" i="33"/>
  <c r="AG11" i="33"/>
  <c r="AG20" i="33"/>
  <c r="AG14" i="33"/>
  <c r="AG21" i="33"/>
  <c r="AG23" i="33"/>
  <c r="AG25" i="33"/>
  <c r="AG12" i="33"/>
  <c r="AG24" i="33"/>
  <c r="AG4" i="33"/>
  <c r="AA5" i="33"/>
  <c r="AG6" i="33"/>
  <c r="AG22" i="33"/>
  <c r="T5" i="161"/>
  <c r="S4" i="161"/>
  <c r="T5" i="160"/>
  <c r="S4" i="160"/>
  <c r="S4" i="159"/>
  <c r="T5" i="159"/>
  <c r="S4" i="158"/>
  <c r="T5" i="158"/>
  <c r="U6" i="157"/>
  <c r="S5" i="157"/>
  <c r="T8" i="157"/>
  <c r="T5" i="156"/>
  <c r="S4" i="156"/>
  <c r="S5" i="155"/>
  <c r="T6" i="155"/>
  <c r="S4" i="154"/>
  <c r="T5" i="154"/>
  <c r="T5" i="153"/>
  <c r="S4" i="153"/>
  <c r="S4" i="152"/>
  <c r="T5" i="152"/>
  <c r="S5" i="151"/>
  <c r="T6" i="151"/>
  <c r="T5" i="150"/>
  <c r="S4" i="150"/>
  <c r="S4" i="149"/>
  <c r="T5" i="149"/>
  <c r="T6" i="148"/>
  <c r="S5" i="148"/>
  <c r="S5" i="147"/>
  <c r="T6" i="147"/>
  <c r="S4" i="146"/>
  <c r="T5" i="146"/>
  <c r="S4" i="145"/>
  <c r="T5" i="145"/>
  <c r="S5" i="144"/>
  <c r="T6" i="144"/>
  <c r="T5" i="143"/>
  <c r="S4" i="143"/>
  <c r="S5" i="142"/>
  <c r="T6" i="142"/>
  <c r="S4" i="141"/>
  <c r="T5" i="141"/>
  <c r="S5" i="140"/>
  <c r="T6" i="140"/>
  <c r="S5" i="139"/>
  <c r="T6" i="139"/>
  <c r="T5" i="138"/>
  <c r="S4" i="138"/>
  <c r="F2" i="33"/>
  <c r="F5" i="33"/>
  <c r="G5" i="33" s="1"/>
  <c r="H5" i="33" s="1"/>
  <c r="F6" i="33"/>
  <c r="G6" i="33" s="1"/>
  <c r="H6" i="33" s="1"/>
  <c r="D8" i="33" a="1"/>
  <c r="B24" i="33" a="1"/>
  <c r="B3" i="33" a="1"/>
  <c r="Q13" i="33" a="1"/>
  <c r="B12" i="33" a="1"/>
  <c r="B8" i="33" a="1"/>
  <c r="B4" i="33" a="1"/>
  <c r="Q18" i="33" a="1"/>
  <c r="B16" i="33" a="1"/>
  <c r="Q4" i="33" a="1"/>
  <c r="B9" i="33" a="1"/>
  <c r="Q24" i="33" a="1"/>
  <c r="B13" i="33" a="1"/>
  <c r="Q2" i="33" a="1"/>
  <c r="B2" i="33" a="1"/>
  <c r="D16" i="33" a="1"/>
  <c r="Q22" i="33" a="1"/>
  <c r="B19" i="33" a="1"/>
  <c r="B20" i="33" a="1"/>
  <c r="B17" i="33" a="1"/>
  <c r="D4" i="33" a="1"/>
  <c r="Q8" i="33" a="1"/>
  <c r="Q10" i="33" a="1"/>
  <c r="D22" i="33" a="1"/>
  <c r="D14" i="33" a="1"/>
  <c r="B23" i="33" a="1"/>
  <c r="D13" i="33" a="1"/>
  <c r="Q17" i="33" a="1"/>
  <c r="Q9" i="33" a="1"/>
  <c r="D21" i="33" a="1"/>
  <c r="D17" i="33" a="1"/>
  <c r="B10" i="33" a="1"/>
  <c r="D9" i="33" a="1"/>
  <c r="B18" i="33" a="1"/>
  <c r="B11" i="33" a="1"/>
  <c r="D3" i="33" a="1"/>
  <c r="B21" i="33" a="1"/>
  <c r="D23" i="33" a="1"/>
  <c r="D7" i="33" a="1"/>
  <c r="Q15" i="33" a="1"/>
  <c r="D18" i="33" a="1"/>
  <c r="D15" i="33" a="1"/>
  <c r="Q23" i="33" a="1"/>
  <c r="D19" i="33" a="1"/>
  <c r="B15" i="33" a="1"/>
  <c r="B22" i="33" a="1"/>
  <c r="D20" i="33" a="1"/>
  <c r="Q11" i="33" a="1"/>
  <c r="Q19" i="33" a="1"/>
  <c r="B14" i="33" a="1"/>
  <c r="D10" i="33" a="1"/>
  <c r="Q3" i="33" a="1"/>
  <c r="Q16" i="33" a="1"/>
  <c r="D24" i="33" a="1"/>
  <c r="Q7" i="33" a="1"/>
  <c r="D12" i="33" a="1"/>
  <c r="D11" i="33" a="1"/>
  <c r="Q20" i="33" a="1"/>
  <c r="Q14" i="33" a="1"/>
  <c r="Q21" i="33" a="1"/>
  <c r="B7" i="33" a="1"/>
  <c r="Q12" i="33" a="1"/>
  <c r="C5" i="33" l="1"/>
  <c r="G2" i="33"/>
  <c r="H2" i="33" s="1"/>
  <c r="S5" i="161"/>
  <c r="T6" i="161"/>
  <c r="T6" i="160"/>
  <c r="S5" i="160"/>
  <c r="T6" i="159"/>
  <c r="S5" i="159"/>
  <c r="S5" i="158"/>
  <c r="T6" i="158"/>
  <c r="U7" i="157"/>
  <c r="S6" i="157"/>
  <c r="T9" i="157"/>
  <c r="S5" i="156"/>
  <c r="T6" i="156"/>
  <c r="T7" i="155"/>
  <c r="S6" i="155"/>
  <c r="S5" i="154"/>
  <c r="T6" i="154"/>
  <c r="T6" i="153"/>
  <c r="S5" i="153"/>
  <c r="T6" i="152"/>
  <c r="S5" i="152"/>
  <c r="T7" i="151"/>
  <c r="S6" i="151"/>
  <c r="T6" i="150"/>
  <c r="S5" i="150"/>
  <c r="S5" i="149"/>
  <c r="T6" i="149"/>
  <c r="S6" i="148"/>
  <c r="T7" i="148"/>
  <c r="T7" i="147"/>
  <c r="S6" i="147"/>
  <c r="S5" i="146"/>
  <c r="T6" i="146"/>
  <c r="T6" i="145"/>
  <c r="S5" i="145"/>
  <c r="T7" i="144"/>
  <c r="S6" i="144"/>
  <c r="S5" i="143"/>
  <c r="T6" i="143"/>
  <c r="S6" i="142"/>
  <c r="T7" i="142"/>
  <c r="T6" i="141"/>
  <c r="S5" i="141"/>
  <c r="S6" i="140"/>
  <c r="T7" i="140"/>
  <c r="T7" i="139"/>
  <c r="S6" i="139"/>
  <c r="S5" i="138"/>
  <c r="T6" i="138"/>
  <c r="Q16" i="33"/>
  <c r="Q3" i="33"/>
  <c r="B10" i="33"/>
  <c r="D15" i="33"/>
  <c r="Z15" i="33" s="1"/>
  <c r="DE35" i="137" s="1"/>
  <c r="D19" i="33"/>
  <c r="Z19" i="33" s="1"/>
  <c r="EK35" i="137" s="1"/>
  <c r="B4" i="33"/>
  <c r="B18" i="33"/>
  <c r="B7" i="33"/>
  <c r="Q9" i="33"/>
  <c r="D9" i="33"/>
  <c r="Z9" i="33" s="1"/>
  <c r="BI35" i="137" s="1"/>
  <c r="B21" i="33"/>
  <c r="Q4" i="33"/>
  <c r="Q19" i="33"/>
  <c r="Q21" i="33"/>
  <c r="B20" i="33"/>
  <c r="D18" i="33"/>
  <c r="Z18" i="33" s="1"/>
  <c r="EC35" i="137" s="1"/>
  <c r="D14" i="33"/>
  <c r="Z14" i="33" s="1"/>
  <c r="CW35" i="137" s="1"/>
  <c r="D10" i="33"/>
  <c r="Z10" i="33" s="1"/>
  <c r="BQ35" i="137" s="1"/>
  <c r="D8" i="33"/>
  <c r="Z8" i="33" s="1"/>
  <c r="BA35" i="137" s="1"/>
  <c r="B14" i="33"/>
  <c r="B11" i="33"/>
  <c r="D23" i="33"/>
  <c r="Z23" i="33" s="1"/>
  <c r="FQ35" i="137" s="1"/>
  <c r="B19" i="33"/>
  <c r="B8" i="33"/>
  <c r="Q15" i="33"/>
  <c r="Q2" i="33"/>
  <c r="D21" i="33"/>
  <c r="Z21" i="33" s="1"/>
  <c r="FA35" i="137" s="1"/>
  <c r="Q20" i="33"/>
  <c r="B12" i="33"/>
  <c r="D12" i="33"/>
  <c r="Z12" i="33" s="1"/>
  <c r="CG35" i="137" s="1"/>
  <c r="D3" i="33"/>
  <c r="Z3" i="33" s="1"/>
  <c r="M35" i="137" s="1"/>
  <c r="D22" i="33"/>
  <c r="Z22" i="33" s="1"/>
  <c r="FI35" i="137" s="1"/>
  <c r="Q24" i="33"/>
  <c r="B3" i="33"/>
  <c r="Q18" i="33"/>
  <c r="Q14" i="33"/>
  <c r="Q17" i="33"/>
  <c r="Q12" i="33"/>
  <c r="Q22" i="33"/>
  <c r="D24" i="33"/>
  <c r="Z24" i="33" s="1"/>
  <c r="FY35" i="137" s="1"/>
  <c r="D17" i="33"/>
  <c r="Z17" i="33" s="1"/>
  <c r="DU35" i="137" s="1"/>
  <c r="D13" i="33"/>
  <c r="Z13" i="33" s="1"/>
  <c r="CO35" i="137" s="1"/>
  <c r="D4" i="33"/>
  <c r="Z4" i="33" s="1"/>
  <c r="U35" i="137" s="1"/>
  <c r="Q23" i="33"/>
  <c r="Q11" i="33"/>
  <c r="B24" i="33"/>
  <c r="Q8" i="33"/>
  <c r="D7" i="33"/>
  <c r="Z7" i="33" s="1"/>
  <c r="AS35" i="137" s="1"/>
  <c r="Q10" i="33"/>
  <c r="B22" i="33"/>
  <c r="D20" i="33"/>
  <c r="Z20" i="33" s="1"/>
  <c r="ES35" i="137" s="1"/>
  <c r="B15" i="33"/>
  <c r="B16" i="33"/>
  <c r="D16" i="33"/>
  <c r="Z16" i="33" s="1"/>
  <c r="DM35" i="137" s="1"/>
  <c r="B2" i="33"/>
  <c r="Q7" i="33"/>
  <c r="B23" i="33"/>
  <c r="Q13" i="33"/>
  <c r="B13" i="33"/>
  <c r="B17" i="33"/>
  <c r="B9" i="33"/>
  <c r="D11" i="33"/>
  <c r="Z11" i="33" s="1"/>
  <c r="BY35" i="137" s="1"/>
  <c r="N14" i="33" a="1"/>
  <c r="N15" i="33" a="1"/>
  <c r="N13" i="33" a="1"/>
  <c r="BI5" i="137" l="1"/>
  <c r="BI21" i="137"/>
  <c r="BI29" i="137"/>
  <c r="BI3" i="137"/>
  <c r="BI4" i="137"/>
  <c r="BI17" i="137"/>
  <c r="BI26" i="137"/>
  <c r="BI16" i="137"/>
  <c r="BI25" i="137"/>
  <c r="BI30" i="137"/>
  <c r="BI19" i="137"/>
  <c r="BI28" i="137"/>
  <c r="BI15" i="137"/>
  <c r="BI24" i="137"/>
  <c r="BI10" i="137"/>
  <c r="BI14" i="137"/>
  <c r="BI7" i="137"/>
  <c r="BI23" i="137"/>
  <c r="BI11" i="137"/>
  <c r="BI8" i="137"/>
  <c r="BI6" i="137"/>
  <c r="BI32" i="137"/>
  <c r="BI13" i="137"/>
  <c r="BI12" i="137"/>
  <c r="BI9" i="137"/>
  <c r="BI18" i="137"/>
  <c r="BI22" i="137"/>
  <c r="BI27" i="137"/>
  <c r="BI31" i="137"/>
  <c r="BI20" i="137"/>
  <c r="CG27" i="137"/>
  <c r="CG15" i="137"/>
  <c r="CG5" i="137"/>
  <c r="CG28" i="137"/>
  <c r="CG6" i="137"/>
  <c r="CG26" i="137"/>
  <c r="CG11" i="137"/>
  <c r="CG13" i="137"/>
  <c r="CG22" i="137"/>
  <c r="CG10" i="137"/>
  <c r="CG3" i="137"/>
  <c r="CG32" i="137"/>
  <c r="CG9" i="137"/>
  <c r="CG25" i="137"/>
  <c r="CG12" i="137"/>
  <c r="CG21" i="137"/>
  <c r="CG8" i="137"/>
  <c r="CG30" i="137"/>
  <c r="CG24" i="137"/>
  <c r="CG18" i="137"/>
  <c r="CG17" i="137"/>
  <c r="CG23" i="137"/>
  <c r="CG4" i="137"/>
  <c r="CG20" i="137"/>
  <c r="CG16" i="137"/>
  <c r="CG14" i="137"/>
  <c r="CG7" i="137"/>
  <c r="CG29" i="137"/>
  <c r="CG31" i="137"/>
  <c r="CG19" i="137"/>
  <c r="ES12" i="137"/>
  <c r="ES31" i="137"/>
  <c r="ES27" i="137"/>
  <c r="ES22" i="137"/>
  <c r="ES25" i="137"/>
  <c r="ES24" i="137"/>
  <c r="ES18" i="137"/>
  <c r="ES28" i="137"/>
  <c r="ES30" i="137"/>
  <c r="ES26" i="137"/>
  <c r="ES4" i="137"/>
  <c r="ES8" i="137"/>
  <c r="ES14" i="137"/>
  <c r="ES15" i="137"/>
  <c r="ES16" i="137"/>
  <c r="ES29" i="137"/>
  <c r="ES17" i="137"/>
  <c r="ES5" i="137"/>
  <c r="ES20" i="137"/>
  <c r="ES9" i="137"/>
  <c r="ES10" i="137"/>
  <c r="ES19" i="137"/>
  <c r="ES6" i="137"/>
  <c r="ES11" i="137"/>
  <c r="ES3" i="137"/>
  <c r="ES21" i="137"/>
  <c r="ES7" i="137"/>
  <c r="ES13" i="137"/>
  <c r="ES32" i="137"/>
  <c r="ES23" i="137"/>
  <c r="FA28" i="137"/>
  <c r="FA31" i="137"/>
  <c r="FA32" i="137"/>
  <c r="FA27" i="137"/>
  <c r="FA29" i="137"/>
  <c r="FA30" i="137"/>
  <c r="FA12" i="137"/>
  <c r="FA6" i="137"/>
  <c r="FA17" i="137"/>
  <c r="FA3" i="137"/>
  <c r="FA23" i="137"/>
  <c r="FA7" i="137"/>
  <c r="FA9" i="137"/>
  <c r="FA20" i="137"/>
  <c r="FA10" i="137"/>
  <c r="FA11" i="137"/>
  <c r="FA5" i="137"/>
  <c r="FA25" i="137"/>
  <c r="FA18" i="137"/>
  <c r="FA16" i="137"/>
  <c r="FA13" i="137"/>
  <c r="FA21" i="137"/>
  <c r="FA22" i="137"/>
  <c r="FA19" i="137"/>
  <c r="FA26" i="137"/>
  <c r="FA4" i="137"/>
  <c r="FA14" i="137"/>
  <c r="FA24" i="137"/>
  <c r="FA8" i="137"/>
  <c r="FA15" i="137"/>
  <c r="EK11" i="137"/>
  <c r="EK28" i="137"/>
  <c r="EK24" i="137"/>
  <c r="EK20" i="137"/>
  <c r="EK16" i="137"/>
  <c r="EK7" i="137"/>
  <c r="EK22" i="137"/>
  <c r="EK19" i="137"/>
  <c r="EK25" i="137"/>
  <c r="EK4" i="137"/>
  <c r="EK15" i="137"/>
  <c r="EK27" i="137"/>
  <c r="EK6" i="137"/>
  <c r="EK17" i="137"/>
  <c r="EK12" i="137"/>
  <c r="EK3" i="137"/>
  <c r="EK10" i="137"/>
  <c r="EK5" i="137"/>
  <c r="EK26" i="137"/>
  <c r="EK14" i="137"/>
  <c r="EK31" i="137"/>
  <c r="EK9" i="137"/>
  <c r="EK21" i="137"/>
  <c r="EK30" i="137"/>
  <c r="EK29" i="137"/>
  <c r="EK13" i="137"/>
  <c r="EK8" i="137"/>
  <c r="EK23" i="137"/>
  <c r="EK18" i="137"/>
  <c r="EK32" i="137"/>
  <c r="FQ13" i="137"/>
  <c r="FQ8" i="137"/>
  <c r="FQ26" i="137"/>
  <c r="FQ18" i="137"/>
  <c r="FQ22" i="137"/>
  <c r="FQ14" i="137"/>
  <c r="FQ31" i="137"/>
  <c r="FQ6" i="137"/>
  <c r="FQ16" i="137"/>
  <c r="FQ17" i="137"/>
  <c r="FQ9" i="137"/>
  <c r="FQ19" i="137"/>
  <c r="FQ20" i="137"/>
  <c r="FQ4" i="137"/>
  <c r="FQ30" i="137"/>
  <c r="FQ10" i="137"/>
  <c r="FQ28" i="137"/>
  <c r="FQ25" i="137"/>
  <c r="FQ12" i="137"/>
  <c r="FQ3" i="137"/>
  <c r="FQ7" i="137"/>
  <c r="FQ27" i="137"/>
  <c r="FQ11" i="137"/>
  <c r="FQ21" i="137"/>
  <c r="FQ24" i="137"/>
  <c r="FQ32" i="137"/>
  <c r="FQ5" i="137"/>
  <c r="FQ29" i="137"/>
  <c r="FQ15" i="137"/>
  <c r="FQ23" i="137"/>
  <c r="CW25" i="137"/>
  <c r="CW16" i="137"/>
  <c r="CW10" i="137"/>
  <c r="CW23" i="137"/>
  <c r="CW17" i="137"/>
  <c r="CW24" i="137"/>
  <c r="CW20" i="137"/>
  <c r="CW29" i="137"/>
  <c r="CW21" i="137"/>
  <c r="CW4" i="137"/>
  <c r="CW11" i="137"/>
  <c r="CW3" i="137"/>
  <c r="CW19" i="137"/>
  <c r="CW5" i="137"/>
  <c r="CW31" i="137"/>
  <c r="CW28" i="137"/>
  <c r="CW27" i="137"/>
  <c r="CW6" i="137"/>
  <c r="CW7" i="137"/>
  <c r="CW18" i="137"/>
  <c r="CW30" i="137"/>
  <c r="CW8" i="137"/>
  <c r="CW32" i="137"/>
  <c r="CW26" i="137"/>
  <c r="CW13" i="137"/>
  <c r="CW14" i="137"/>
  <c r="CW9" i="137"/>
  <c r="CW22" i="137"/>
  <c r="CW15" i="137"/>
  <c r="CW12" i="137"/>
  <c r="FI12" i="137"/>
  <c r="FI27" i="137"/>
  <c r="FI22" i="137"/>
  <c r="FI8" i="137"/>
  <c r="FI30" i="137"/>
  <c r="FI18" i="137"/>
  <c r="FI19" i="137"/>
  <c r="FI29" i="137"/>
  <c r="FI20" i="137"/>
  <c r="FI32" i="137"/>
  <c r="FI16" i="137"/>
  <c r="FI11" i="137"/>
  <c r="FI21" i="137"/>
  <c r="FI26" i="137"/>
  <c r="FI3" i="137"/>
  <c r="FI5" i="137"/>
  <c r="FI10" i="137"/>
  <c r="FI25" i="137"/>
  <c r="FI6" i="137"/>
  <c r="FI23" i="137"/>
  <c r="FI13" i="137"/>
  <c r="FI9" i="137"/>
  <c r="FI7" i="137"/>
  <c r="FI24" i="137"/>
  <c r="FI28" i="137"/>
  <c r="FI14" i="137"/>
  <c r="FI15" i="137"/>
  <c r="FI31" i="137"/>
  <c r="FI4" i="137"/>
  <c r="FI17" i="137"/>
  <c r="EC11" i="137"/>
  <c r="EC8" i="137"/>
  <c r="EC7" i="137"/>
  <c r="EC18" i="137"/>
  <c r="EC19" i="137"/>
  <c r="EC9" i="137"/>
  <c r="EC31" i="137"/>
  <c r="EC23" i="137"/>
  <c r="EC13" i="137"/>
  <c r="EC30" i="137"/>
  <c r="EC22" i="137"/>
  <c r="EC32" i="137"/>
  <c r="EC3" i="137"/>
  <c r="EC27" i="137"/>
  <c r="EC10" i="137"/>
  <c r="EC12" i="137"/>
  <c r="EC21" i="137"/>
  <c r="EC16" i="137"/>
  <c r="EC15" i="137"/>
  <c r="EC29" i="137"/>
  <c r="EC4" i="137"/>
  <c r="EC26" i="137"/>
  <c r="EC20" i="137"/>
  <c r="EC25" i="137"/>
  <c r="EC14" i="137"/>
  <c r="EC17" i="137"/>
  <c r="EC28" i="137"/>
  <c r="EC24" i="137"/>
  <c r="EC5" i="137"/>
  <c r="EC6" i="137"/>
  <c r="DU16" i="137"/>
  <c r="DU10" i="137"/>
  <c r="DU12" i="137"/>
  <c r="DU3" i="137"/>
  <c r="DU18" i="137"/>
  <c r="DU26" i="137"/>
  <c r="DU24" i="137"/>
  <c r="DU21" i="137"/>
  <c r="DU13" i="137"/>
  <c r="DU15" i="137"/>
  <c r="DU22" i="137"/>
  <c r="DU20" i="137"/>
  <c r="DU4" i="137"/>
  <c r="DU8" i="137"/>
  <c r="DU19" i="137"/>
  <c r="DU25" i="137"/>
  <c r="DU5" i="137"/>
  <c r="DU30" i="137"/>
  <c r="DU14" i="137"/>
  <c r="DU6" i="137"/>
  <c r="DU9" i="137"/>
  <c r="DU11" i="137"/>
  <c r="DU32" i="137"/>
  <c r="DU29" i="137"/>
  <c r="DU7" i="137"/>
  <c r="DU28" i="137"/>
  <c r="DU31" i="137"/>
  <c r="DU27" i="137"/>
  <c r="DU17" i="137"/>
  <c r="DU23" i="137"/>
  <c r="M28" i="137"/>
  <c r="M13" i="137"/>
  <c r="M25" i="137"/>
  <c r="M21" i="137"/>
  <c r="M11" i="137"/>
  <c r="M30" i="137"/>
  <c r="M10" i="137"/>
  <c r="M17" i="137"/>
  <c r="M23" i="137"/>
  <c r="M20" i="137"/>
  <c r="M16" i="137"/>
  <c r="M4" i="137"/>
  <c r="M29" i="137"/>
  <c r="M14" i="137"/>
  <c r="M18" i="137"/>
  <c r="M19" i="137"/>
  <c r="M22" i="137"/>
  <c r="M6" i="137"/>
  <c r="M5" i="137"/>
  <c r="M15" i="137"/>
  <c r="M8" i="137"/>
  <c r="M32" i="137"/>
  <c r="M3" i="137"/>
  <c r="M9" i="137"/>
  <c r="M12" i="137"/>
  <c r="M26" i="137"/>
  <c r="M27" i="137"/>
  <c r="M31" i="137"/>
  <c r="M7" i="137"/>
  <c r="M24" i="137"/>
  <c r="AS13" i="137"/>
  <c r="AS23" i="137"/>
  <c r="AS15" i="137"/>
  <c r="AS11" i="137"/>
  <c r="AS22" i="137"/>
  <c r="AS21" i="137"/>
  <c r="AS4" i="137"/>
  <c r="AS25" i="137"/>
  <c r="AS29" i="137"/>
  <c r="AS16" i="137"/>
  <c r="AS12" i="137"/>
  <c r="AS27" i="137"/>
  <c r="AS31" i="137"/>
  <c r="AS28" i="137"/>
  <c r="AS20" i="137"/>
  <c r="AS32" i="137"/>
  <c r="AS5" i="137"/>
  <c r="AS3" i="137"/>
  <c r="AS10" i="137"/>
  <c r="AS6" i="137"/>
  <c r="AS17" i="137"/>
  <c r="AS7" i="137"/>
  <c r="AS24" i="137"/>
  <c r="AS19" i="137"/>
  <c r="AS8" i="137"/>
  <c r="AS18" i="137"/>
  <c r="AS9" i="137"/>
  <c r="AS26" i="137"/>
  <c r="AS14" i="137"/>
  <c r="AS30" i="137"/>
  <c r="DE21" i="137"/>
  <c r="DE11" i="137"/>
  <c r="DE23" i="137"/>
  <c r="DE14" i="137"/>
  <c r="DE4" i="137"/>
  <c r="DE31" i="137"/>
  <c r="DE16" i="137"/>
  <c r="DE22" i="137"/>
  <c r="DE20" i="137"/>
  <c r="DE30" i="137"/>
  <c r="DE27" i="137"/>
  <c r="DE8" i="137"/>
  <c r="DE18" i="137"/>
  <c r="DE7" i="137"/>
  <c r="DE9" i="137"/>
  <c r="DE5" i="137"/>
  <c r="DE17" i="137"/>
  <c r="DE10" i="137"/>
  <c r="DE29" i="137"/>
  <c r="DE19" i="137"/>
  <c r="DE26" i="137"/>
  <c r="DE12" i="137"/>
  <c r="DE25" i="137"/>
  <c r="DE13" i="137"/>
  <c r="DE3" i="137"/>
  <c r="DE32" i="137"/>
  <c r="DE28" i="137"/>
  <c r="DE24" i="137"/>
  <c r="DE15" i="137"/>
  <c r="DE6" i="137"/>
  <c r="U10" i="137"/>
  <c r="U30" i="137"/>
  <c r="U16" i="137"/>
  <c r="U18" i="137"/>
  <c r="U12" i="137"/>
  <c r="U32" i="137"/>
  <c r="U9" i="137"/>
  <c r="U28" i="137"/>
  <c r="U14" i="137"/>
  <c r="U31" i="137"/>
  <c r="U8" i="137"/>
  <c r="U6" i="137"/>
  <c r="U11" i="137"/>
  <c r="U27" i="137"/>
  <c r="U17" i="137"/>
  <c r="U19" i="137"/>
  <c r="U3" i="137"/>
  <c r="U23" i="137"/>
  <c r="U24" i="137"/>
  <c r="U7" i="137"/>
  <c r="U15" i="137"/>
  <c r="U26" i="137"/>
  <c r="U21" i="137"/>
  <c r="U5" i="137"/>
  <c r="U20" i="137"/>
  <c r="U29" i="137"/>
  <c r="U13" i="137"/>
  <c r="U4" i="137"/>
  <c r="U25" i="137"/>
  <c r="U22" i="137"/>
  <c r="BY19" i="137"/>
  <c r="BY23" i="137"/>
  <c r="BY28" i="137"/>
  <c r="BY21" i="137"/>
  <c r="BY5" i="137"/>
  <c r="BY30" i="137"/>
  <c r="BY11" i="137"/>
  <c r="BY18" i="137"/>
  <c r="BY27" i="137"/>
  <c r="BY17" i="137"/>
  <c r="BY32" i="137"/>
  <c r="BY26" i="137"/>
  <c r="BY31" i="137"/>
  <c r="BY20" i="137"/>
  <c r="BY3" i="137"/>
  <c r="BY29" i="137"/>
  <c r="BY16" i="137"/>
  <c r="BY25" i="137"/>
  <c r="BY6" i="137"/>
  <c r="BY15" i="137"/>
  <c r="BY12" i="137"/>
  <c r="BY8" i="137"/>
  <c r="BY4" i="137"/>
  <c r="BY24" i="137"/>
  <c r="BY9" i="137"/>
  <c r="BY13" i="137"/>
  <c r="BY10" i="137"/>
  <c r="BY7" i="137"/>
  <c r="BY14" i="137"/>
  <c r="BY22" i="137"/>
  <c r="CO5" i="137"/>
  <c r="CO9" i="137"/>
  <c r="CO31" i="137"/>
  <c r="CO12" i="137"/>
  <c r="CO6" i="137"/>
  <c r="CO13" i="137"/>
  <c r="CO10" i="137"/>
  <c r="CO18" i="137"/>
  <c r="CO22" i="137"/>
  <c r="CO27" i="137"/>
  <c r="CO30" i="137"/>
  <c r="CO20" i="137"/>
  <c r="CO29" i="137"/>
  <c r="CO4" i="137"/>
  <c r="CO17" i="137"/>
  <c r="CO26" i="137"/>
  <c r="CO16" i="137"/>
  <c r="CO32" i="137"/>
  <c r="CO25" i="137"/>
  <c r="CO8" i="137"/>
  <c r="CO19" i="137"/>
  <c r="CO28" i="137"/>
  <c r="CO15" i="137"/>
  <c r="CO3" i="137"/>
  <c r="CO21" i="137"/>
  <c r="CO24" i="137"/>
  <c r="CO11" i="137"/>
  <c r="CO14" i="137"/>
  <c r="CO7" i="137"/>
  <c r="CO23" i="137"/>
  <c r="FY19" i="137"/>
  <c r="FY25" i="137"/>
  <c r="FY5" i="137"/>
  <c r="FY31" i="137"/>
  <c r="FY28" i="137"/>
  <c r="FY24" i="137"/>
  <c r="FY6" i="137"/>
  <c r="FY17" i="137"/>
  <c r="FY18" i="137"/>
  <c r="FY20" i="137"/>
  <c r="FY14" i="137"/>
  <c r="FY21" i="137"/>
  <c r="FY23" i="137"/>
  <c r="FY7" i="137"/>
  <c r="FY9" i="137"/>
  <c r="FY8" i="137"/>
  <c r="FY30" i="137"/>
  <c r="FY22" i="137"/>
  <c r="FY27" i="137"/>
  <c r="FY16" i="137"/>
  <c r="FY13" i="137"/>
  <c r="FY10" i="137"/>
  <c r="FY12" i="137"/>
  <c r="FY3" i="137"/>
  <c r="FY29" i="137"/>
  <c r="FY4" i="137"/>
  <c r="FY11" i="137"/>
  <c r="FY15" i="137"/>
  <c r="FY26" i="137"/>
  <c r="FY32" i="137"/>
  <c r="BA17" i="137"/>
  <c r="BA22" i="137"/>
  <c r="BA6" i="137"/>
  <c r="BA5" i="137"/>
  <c r="BA19" i="137"/>
  <c r="BA3" i="137"/>
  <c r="BA8" i="137"/>
  <c r="BA4" i="137"/>
  <c r="BA11" i="137"/>
  <c r="BA12" i="137"/>
  <c r="BA26" i="137"/>
  <c r="BA28" i="137"/>
  <c r="BA14" i="137"/>
  <c r="BA16" i="137"/>
  <c r="BA23" i="137"/>
  <c r="BA32" i="137"/>
  <c r="BA20" i="137"/>
  <c r="BA25" i="137"/>
  <c r="BA29" i="137"/>
  <c r="BA15" i="137"/>
  <c r="BA10" i="137"/>
  <c r="BA21" i="137"/>
  <c r="BA18" i="137"/>
  <c r="BA24" i="137"/>
  <c r="BA31" i="137"/>
  <c r="BA30" i="137"/>
  <c r="BA27" i="137"/>
  <c r="BA7" i="137"/>
  <c r="BA9" i="137"/>
  <c r="BA13" i="137"/>
  <c r="BQ25" i="137"/>
  <c r="BQ21" i="137"/>
  <c r="BQ30" i="137"/>
  <c r="BQ13" i="137"/>
  <c r="BQ17" i="137"/>
  <c r="BQ22" i="137"/>
  <c r="BQ26" i="137"/>
  <c r="BQ24" i="137"/>
  <c r="BQ14" i="137"/>
  <c r="BQ10" i="137"/>
  <c r="BQ9" i="137"/>
  <c r="BQ15" i="137"/>
  <c r="BQ16" i="137"/>
  <c r="BQ12" i="137"/>
  <c r="BQ8" i="137"/>
  <c r="BQ32" i="137"/>
  <c r="BQ18" i="137"/>
  <c r="BQ27" i="137"/>
  <c r="BQ20" i="137"/>
  <c r="BQ7" i="137"/>
  <c r="BQ4" i="137"/>
  <c r="BQ29" i="137"/>
  <c r="BQ23" i="137"/>
  <c r="BQ19" i="137"/>
  <c r="BQ5" i="137"/>
  <c r="BQ31" i="137"/>
  <c r="BQ28" i="137"/>
  <c r="BQ3" i="137"/>
  <c r="BQ6" i="137"/>
  <c r="BQ11" i="137"/>
  <c r="DM19" i="137"/>
  <c r="DM18" i="137"/>
  <c r="DM23" i="137"/>
  <c r="DM7" i="137"/>
  <c r="DM31" i="137"/>
  <c r="DM14" i="137"/>
  <c r="DM22" i="137"/>
  <c r="DM8" i="137"/>
  <c r="DM4" i="137"/>
  <c r="DM27" i="137"/>
  <c r="DM29" i="137"/>
  <c r="DM15" i="137"/>
  <c r="DM10" i="137"/>
  <c r="DM26" i="137"/>
  <c r="DM9" i="137"/>
  <c r="DM20" i="137"/>
  <c r="DM25" i="137"/>
  <c r="DM5" i="137"/>
  <c r="DM16" i="137"/>
  <c r="DM11" i="137"/>
  <c r="DM32" i="137"/>
  <c r="DM21" i="137"/>
  <c r="DM28" i="137"/>
  <c r="DM12" i="137"/>
  <c r="DM30" i="137"/>
  <c r="DM24" i="137"/>
  <c r="DM3" i="137"/>
  <c r="DM6" i="137"/>
  <c r="DM17" i="137"/>
  <c r="DM13" i="137"/>
  <c r="R18" i="33" a="1"/>
  <c r="R18" i="33" s="1"/>
  <c r="S18" i="33" s="1"/>
  <c r="R3" i="33" a="1"/>
  <c r="R3" i="33" s="1"/>
  <c r="S3" i="33" s="1"/>
  <c r="R19" i="33" a="1"/>
  <c r="R19" i="33" s="1"/>
  <c r="S19" i="33" s="1"/>
  <c r="R4" i="33" a="1"/>
  <c r="R4" i="33" s="1"/>
  <c r="S4" i="33" s="1"/>
  <c r="R22" i="33" a="1"/>
  <c r="R22" i="33" s="1"/>
  <c r="S22" i="33" s="1"/>
  <c r="R20" i="33" a="1"/>
  <c r="R20" i="33" s="1"/>
  <c r="S20" i="33" s="1"/>
  <c r="R23" i="33" a="1"/>
  <c r="R23" i="33" s="1"/>
  <c r="S23" i="33" s="1"/>
  <c r="R7" i="33" a="1"/>
  <c r="R7" i="33" s="1"/>
  <c r="S7" i="33" s="1"/>
  <c r="R15" i="33" a="1"/>
  <c r="R15" i="33" s="1"/>
  <c r="S15" i="33" s="1"/>
  <c r="R21" i="33" a="1"/>
  <c r="R21" i="33" s="1"/>
  <c r="S21" i="33" s="1"/>
  <c r="R24" i="33" a="1"/>
  <c r="R24" i="33" s="1"/>
  <c r="S24" i="33" s="1"/>
  <c r="R16" i="33" a="1"/>
  <c r="R16" i="33" s="1"/>
  <c r="S16" i="33" s="1"/>
  <c r="R13" i="33" a="1"/>
  <c r="R13" i="33" s="1"/>
  <c r="S13" i="33" s="1"/>
  <c r="R12" i="33" a="1"/>
  <c r="R12" i="33" s="1"/>
  <c r="S12" i="33" s="1"/>
  <c r="R10" i="33" a="1"/>
  <c r="R10" i="33" s="1"/>
  <c r="S10" i="33" s="1"/>
  <c r="R9" i="33" a="1"/>
  <c r="R9" i="33" s="1"/>
  <c r="S9" i="33" s="1"/>
  <c r="R8" i="33" a="1"/>
  <c r="R8" i="33" s="1"/>
  <c r="S8" i="33" s="1"/>
  <c r="R17" i="33" a="1"/>
  <c r="R17" i="33" s="1"/>
  <c r="S17" i="33" s="1"/>
  <c r="R11" i="33" a="1"/>
  <c r="R11" i="33" s="1"/>
  <c r="S11" i="33" s="1"/>
  <c r="R14" i="33" a="1"/>
  <c r="R14" i="33" s="1"/>
  <c r="S14" i="33" s="1"/>
  <c r="R2" i="33" a="1"/>
  <c r="R2" i="33" s="1"/>
  <c r="S2" i="33" s="1"/>
  <c r="S6" i="161"/>
  <c r="T7" i="161"/>
  <c r="T7" i="160"/>
  <c r="S6" i="160"/>
  <c r="S6" i="159"/>
  <c r="T7" i="159"/>
  <c r="T7" i="158"/>
  <c r="S6" i="158"/>
  <c r="U8" i="157"/>
  <c r="S7" i="157"/>
  <c r="T10" i="157"/>
  <c r="S6" i="156"/>
  <c r="T7" i="156"/>
  <c r="T8" i="155"/>
  <c r="S7" i="155"/>
  <c r="S6" i="154"/>
  <c r="T7" i="154"/>
  <c r="T7" i="153"/>
  <c r="S6" i="153"/>
  <c r="S6" i="152"/>
  <c r="T7" i="152"/>
  <c r="T8" i="151"/>
  <c r="S7" i="151"/>
  <c r="S6" i="150"/>
  <c r="T7" i="150"/>
  <c r="S6" i="149"/>
  <c r="T7" i="149"/>
  <c r="S7" i="148"/>
  <c r="T8" i="148"/>
  <c r="T8" i="147"/>
  <c r="S7" i="147"/>
  <c r="S6" i="146"/>
  <c r="T7" i="146"/>
  <c r="T7" i="145"/>
  <c r="S6" i="145"/>
  <c r="T8" i="144"/>
  <c r="S7" i="144"/>
  <c r="S6" i="143"/>
  <c r="T7" i="143"/>
  <c r="T8" i="142"/>
  <c r="S7" i="142"/>
  <c r="T7" i="141"/>
  <c r="S6" i="141"/>
  <c r="N14" i="33"/>
  <c r="N15" i="33"/>
  <c r="N13" i="33"/>
  <c r="S7" i="140"/>
  <c r="T8" i="140"/>
  <c r="S7" i="139"/>
  <c r="T8" i="139"/>
  <c r="S6" i="138"/>
  <c r="T7" i="138"/>
  <c r="I15" i="33" a="1"/>
  <c r="I15" i="33" s="1"/>
  <c r="I23" i="33" a="1"/>
  <c r="I23" i="33" s="1"/>
  <c r="I24" i="33" a="1"/>
  <c r="I24" i="33" s="1"/>
  <c r="I22" i="33" a="1"/>
  <c r="I22" i="33" s="1"/>
  <c r="I13" i="33" a="1"/>
  <c r="I13" i="33" s="1"/>
  <c r="I18" i="33" a="1"/>
  <c r="I18" i="33" s="1"/>
  <c r="I8" i="33" a="1"/>
  <c r="I8" i="33" s="1"/>
  <c r="I3" i="33" a="1"/>
  <c r="I3" i="33" s="1"/>
  <c r="I7" i="33" a="1"/>
  <c r="I7" i="33" s="1"/>
  <c r="I12" i="33" a="1"/>
  <c r="I12" i="33" s="1"/>
  <c r="I9" i="33" a="1"/>
  <c r="I9" i="33" s="1"/>
  <c r="I11" i="33" a="1"/>
  <c r="I11" i="33" s="1"/>
  <c r="I4" i="33" a="1"/>
  <c r="I4" i="33" s="1"/>
  <c r="I20" i="33" a="1"/>
  <c r="I20" i="33" s="1"/>
  <c r="I21" i="33" a="1"/>
  <c r="I21" i="33" s="1"/>
  <c r="I16" i="33" a="1"/>
  <c r="I16" i="33" s="1"/>
  <c r="I17" i="33" a="1"/>
  <c r="I17" i="33" s="1"/>
  <c r="I10" i="33" a="1"/>
  <c r="I10" i="33" s="1"/>
  <c r="I19" i="33" a="1"/>
  <c r="I19" i="33" s="1"/>
  <c r="I14" i="33" a="1"/>
  <c r="I14" i="33" s="1"/>
  <c r="AC2" i="32" a="1"/>
  <c r="AC2" i="32" s="1"/>
  <c r="X2" i="32" s="1"/>
  <c r="AC3" i="32" a="1"/>
  <c r="AC3" i="32" s="1"/>
  <c r="AC11" i="32" a="1"/>
  <c r="AC11" i="32" s="1"/>
  <c r="AC22" i="32" a="1"/>
  <c r="AC22" i="32" s="1"/>
  <c r="AC25" i="32" a="1"/>
  <c r="AC25" i="32" s="1"/>
  <c r="AC36" i="32" a="1"/>
  <c r="AC36" i="32" s="1"/>
  <c r="AC47" i="32" a="1"/>
  <c r="AC47" i="32" s="1"/>
  <c r="AC50" i="32" a="1"/>
  <c r="AC50" i="32" s="1"/>
  <c r="AC61" i="32" a="1"/>
  <c r="AC61" i="32" s="1"/>
  <c r="AC72" i="32" a="1"/>
  <c r="AC72" i="32" s="1"/>
  <c r="AC75" i="32" a="1"/>
  <c r="AC75" i="32" s="1"/>
  <c r="AC86" i="32" a="1"/>
  <c r="AC86" i="32" s="1"/>
  <c r="AC97" i="32" a="1"/>
  <c r="AC97" i="32" s="1"/>
  <c r="AC100" i="32" a="1"/>
  <c r="AC100" i="32" s="1"/>
  <c r="AC111" i="32" a="1"/>
  <c r="AC111" i="32" s="1"/>
  <c r="AC122" i="32" a="1"/>
  <c r="AC122" i="32" s="1"/>
  <c r="AC125" i="32" a="1"/>
  <c r="AC125" i="32" s="1"/>
  <c r="AC136" i="32" a="1"/>
  <c r="AC136" i="32" s="1"/>
  <c r="AC147" i="32" a="1"/>
  <c r="AC147" i="32" s="1"/>
  <c r="AC150" i="32" a="1"/>
  <c r="AC150" i="32" s="1"/>
  <c r="AC161" i="32" a="1"/>
  <c r="AC161" i="32" s="1"/>
  <c r="AC172" i="32" a="1"/>
  <c r="AC172" i="32" s="1"/>
  <c r="AC175" i="32" a="1"/>
  <c r="AC175" i="32" s="1"/>
  <c r="AC186" i="32" a="1"/>
  <c r="AC186" i="32" s="1"/>
  <c r="AC197" i="32" a="1"/>
  <c r="AC197" i="32" s="1"/>
  <c r="AC200" i="32" a="1"/>
  <c r="AC200" i="32" s="1"/>
  <c r="AC211" i="32" a="1"/>
  <c r="AC211" i="32" s="1"/>
  <c r="AC9" i="32" a="1"/>
  <c r="AC9" i="32" s="1"/>
  <c r="AC23" i="32" a="1"/>
  <c r="AC23" i="32" s="1"/>
  <c r="AC34" i="32" a="1"/>
  <c r="AC34" i="32" s="1"/>
  <c r="AC48" i="32" a="1"/>
  <c r="AC48" i="32" s="1"/>
  <c r="AC59" i="32" a="1"/>
  <c r="AC59" i="32" s="1"/>
  <c r="AC73" i="32" a="1"/>
  <c r="AC73" i="32" s="1"/>
  <c r="AC84" i="32" a="1"/>
  <c r="AC84" i="32" s="1"/>
  <c r="AC98" i="32" a="1"/>
  <c r="AC98" i="32" s="1"/>
  <c r="AC109" i="32" a="1"/>
  <c r="AC109" i="32" s="1"/>
  <c r="AC123" i="32" a="1"/>
  <c r="AC123" i="32" s="1"/>
  <c r="AC134" i="32" a="1"/>
  <c r="AC134" i="32" s="1"/>
  <c r="AC148" i="32" a="1"/>
  <c r="AC148" i="32" s="1"/>
  <c r="AC159" i="32" a="1"/>
  <c r="AC159" i="32" s="1"/>
  <c r="AC173" i="32" a="1"/>
  <c r="AC173" i="32" s="1"/>
  <c r="AC184" i="32" a="1"/>
  <c r="AC184" i="32" s="1"/>
  <c r="AC198" i="32" a="1"/>
  <c r="AC198" i="32" s="1"/>
  <c r="AC209" i="32" a="1"/>
  <c r="AC209" i="32" s="1"/>
  <c r="AC217" i="32" a="1"/>
  <c r="AC217" i="32" s="1"/>
  <c r="AC222" i="32" a="1"/>
  <c r="AC222" i="32" s="1"/>
  <c r="AC227" i="32" a="1"/>
  <c r="AC227" i="32" s="1"/>
  <c r="AC232" i="32" a="1"/>
  <c r="AC232" i="32" s="1"/>
  <c r="AC4" i="32" a="1"/>
  <c r="AC4" i="32" s="1"/>
  <c r="AC18" i="32" a="1"/>
  <c r="AC18" i="32" s="1"/>
  <c r="AC29" i="32" a="1"/>
  <c r="AC29" i="32" s="1"/>
  <c r="AC43" i="32" a="1"/>
  <c r="AC43" i="32" s="1"/>
  <c r="AC54" i="32" a="1"/>
  <c r="AC54" i="32" s="1"/>
  <c r="AC68" i="32" a="1"/>
  <c r="AC68" i="32" s="1"/>
  <c r="AC79" i="32" a="1"/>
  <c r="AC79" i="32" s="1"/>
  <c r="AC93" i="32" a="1"/>
  <c r="AC93" i="32" s="1"/>
  <c r="AC104" i="32" a="1"/>
  <c r="AC104" i="32" s="1"/>
  <c r="AC118" i="32" a="1"/>
  <c r="AC118" i="32" s="1"/>
  <c r="AC129" i="32" a="1"/>
  <c r="AC129" i="32" s="1"/>
  <c r="AC143" i="32" a="1"/>
  <c r="AC143" i="32" s="1"/>
  <c r="AC154" i="32" a="1"/>
  <c r="AC154" i="32" s="1"/>
  <c r="AC168" i="32" a="1"/>
  <c r="AC168" i="32" s="1"/>
  <c r="AC179" i="32" a="1"/>
  <c r="AC179" i="32" s="1"/>
  <c r="AC193" i="32" a="1"/>
  <c r="AC193" i="32" s="1"/>
  <c r="AC204" i="32" a="1"/>
  <c r="AC204" i="32" s="1"/>
  <c r="AC215" i="32" a="1"/>
  <c r="AC215" i="32" s="1"/>
  <c r="AC220" i="32" a="1"/>
  <c r="AC220" i="32" s="1"/>
  <c r="AC225" i="32" a="1"/>
  <c r="AC225" i="32" s="1"/>
  <c r="AC82" i="32" a="1"/>
  <c r="AC82" i="32" s="1"/>
  <c r="AC89" i="32" a="1"/>
  <c r="AC89" i="32" s="1"/>
  <c r="AC96" i="32" a="1"/>
  <c r="AC96" i="32" s="1"/>
  <c r="AC103" i="32" a="1"/>
  <c r="AC103" i="32" s="1"/>
  <c r="AC110" i="32" a="1"/>
  <c r="AC110" i="32" s="1"/>
  <c r="AC127" i="32" a="1"/>
  <c r="AC127" i="32" s="1"/>
  <c r="AC141" i="32" a="1"/>
  <c r="AC141" i="32" s="1"/>
  <c r="AC155" i="32" a="1"/>
  <c r="AC155" i="32" s="1"/>
  <c r="AC207" i="32" a="1"/>
  <c r="AC207" i="32" s="1"/>
  <c r="AC214" i="32" a="1"/>
  <c r="AC214" i="32" s="1"/>
  <c r="AC7" i="32" a="1"/>
  <c r="AC7" i="32" s="1"/>
  <c r="AC51" i="32" a="1"/>
  <c r="AC51" i="32" s="1"/>
  <c r="AC65" i="32" a="1"/>
  <c r="AC65" i="32" s="1"/>
  <c r="AC162" i="32" a="1"/>
  <c r="AC162" i="32" s="1"/>
  <c r="AC176" i="32" a="1"/>
  <c r="AC176" i="32" s="1"/>
  <c r="AC190" i="32" a="1"/>
  <c r="AC190" i="32" s="1"/>
  <c r="AC241" i="32" a="1"/>
  <c r="AC241" i="32" s="1"/>
  <c r="AC244" i="32" a="1"/>
  <c r="AC244" i="32" s="1"/>
  <c r="AC255" i="32" a="1"/>
  <c r="AC255" i="32" s="1"/>
  <c r="AC266" i="32" a="1"/>
  <c r="AC266" i="32" s="1"/>
  <c r="AC269" i="32" a="1"/>
  <c r="AC269" i="32" s="1"/>
  <c r="AC280" i="32" a="1"/>
  <c r="AC280" i="32" s="1"/>
  <c r="AC33" i="32" a="1"/>
  <c r="AC33" i="32" s="1"/>
  <c r="AC44" i="32" a="1"/>
  <c r="AC44" i="32" s="1"/>
  <c r="AC58" i="32" a="1"/>
  <c r="AC58" i="32" s="1"/>
  <c r="AC117" i="32" a="1"/>
  <c r="AC117" i="32" s="1"/>
  <c r="AC124" i="32" a="1"/>
  <c r="AC124" i="32" s="1"/>
  <c r="AC131" i="32" a="1"/>
  <c r="AC131" i="32" s="1"/>
  <c r="AC138" i="32" a="1"/>
  <c r="AC138" i="32" s="1"/>
  <c r="AC145" i="32" a="1"/>
  <c r="AC145" i="32" s="1"/>
  <c r="AC169" i="32" a="1"/>
  <c r="AC169" i="32" s="1"/>
  <c r="AC183" i="32" a="1"/>
  <c r="AC183" i="32" s="1"/>
  <c r="AC15" i="32" a="1"/>
  <c r="AC15" i="32" s="1"/>
  <c r="AC26" i="32" a="1"/>
  <c r="AC26" i="32" s="1"/>
  <c r="AC37" i="32" a="1"/>
  <c r="AC37" i="32" s="1"/>
  <c r="AC230" i="32" a="1"/>
  <c r="AC230" i="32" s="1"/>
  <c r="AC247" i="32" a="1"/>
  <c r="AC247" i="32" s="1"/>
  <c r="AC258" i="32" a="1"/>
  <c r="AC258" i="32" s="1"/>
  <c r="AC27" i="32" a="1"/>
  <c r="AC27" i="32" s="1"/>
  <c r="AC63" i="32" a="1"/>
  <c r="AC63" i="32" s="1"/>
  <c r="AC67" i="32" a="1"/>
  <c r="AC67" i="32" s="1"/>
  <c r="AC106" i="32" a="1"/>
  <c r="AC106" i="32" s="1"/>
  <c r="AC119" i="32" a="1"/>
  <c r="AC119" i="32" s="1"/>
  <c r="AC158" i="32" a="1"/>
  <c r="AC158" i="32" s="1"/>
  <c r="AC163" i="32" a="1"/>
  <c r="AC163" i="32" s="1"/>
  <c r="AC167" i="32" a="1"/>
  <c r="AC167" i="32" s="1"/>
  <c r="AC206" i="32" a="1"/>
  <c r="AC206" i="32" s="1"/>
  <c r="AC226" i="32" a="1"/>
  <c r="AC226" i="32" s="1"/>
  <c r="AC234" i="32" a="1"/>
  <c r="AC234" i="32" s="1"/>
  <c r="AC285" i="32" a="1"/>
  <c r="AC285" i="32" s="1"/>
  <c r="AC288" i="32" a="1"/>
  <c r="AC288" i="32" s="1"/>
  <c r="AC300" i="32" a="1"/>
  <c r="AC300" i="32" s="1"/>
  <c r="AC137" i="32" a="1"/>
  <c r="AC137" i="32" s="1"/>
  <c r="AC259" i="32" a="1"/>
  <c r="AC259" i="32" s="1"/>
  <c r="AC120" i="32" a="1"/>
  <c r="AC120" i="32" s="1"/>
  <c r="AC133" i="32" a="1"/>
  <c r="AC133" i="32" s="1"/>
  <c r="AC248" i="32" a="1"/>
  <c r="AC248" i="32" s="1"/>
  <c r="AC262" i="32" a="1"/>
  <c r="AC262" i="32" s="1"/>
  <c r="AC282" i="32" a="1"/>
  <c r="AC282" i="32" s="1"/>
  <c r="AC303" i="32" a="1"/>
  <c r="AC303" i="32" s="1"/>
  <c r="AC309" i="32" a="1"/>
  <c r="AC309" i="32" s="1"/>
  <c r="AC326" i="32" a="1"/>
  <c r="AC326" i="32" s="1"/>
  <c r="AC329" i="32" a="1"/>
  <c r="AC329" i="32" s="1"/>
  <c r="AC90" i="32" a="1"/>
  <c r="AC90" i="32" s="1"/>
  <c r="AC332" i="32" a="1"/>
  <c r="AC332" i="32" s="1"/>
  <c r="AC32" i="32" a="1"/>
  <c r="AC32" i="32" s="1"/>
  <c r="AC46" i="32" a="1"/>
  <c r="AC46" i="32" s="1"/>
  <c r="AC55" i="32" a="1"/>
  <c r="AC55" i="32" s="1"/>
  <c r="AC85" i="32" a="1"/>
  <c r="AC85" i="32" s="1"/>
  <c r="AC102" i="32" a="1"/>
  <c r="AC102" i="32" s="1"/>
  <c r="AC107" i="32" a="1"/>
  <c r="AC107" i="32" s="1"/>
  <c r="AC146" i="32" a="1"/>
  <c r="AC146" i="32" s="1"/>
  <c r="AC185" i="32" a="1"/>
  <c r="AC185" i="32" s="1"/>
  <c r="AC189" i="32" a="1"/>
  <c r="AC189" i="32" s="1"/>
  <c r="AC202" i="32" a="1"/>
  <c r="AC202" i="32" s="1"/>
  <c r="AC219" i="32" a="1"/>
  <c r="AC219" i="32" s="1"/>
  <c r="AC279" i="32" a="1"/>
  <c r="AC279" i="32" s="1"/>
  <c r="AC306" i="32" a="1"/>
  <c r="AC306" i="32" s="1"/>
  <c r="AC312" i="32" a="1"/>
  <c r="AC312" i="32" s="1"/>
  <c r="AC245" i="32" a="1"/>
  <c r="AC245" i="32" s="1"/>
  <c r="AC315" i="32" a="1"/>
  <c r="AC315" i="32" s="1"/>
  <c r="AC28" i="32" a="1"/>
  <c r="AC28" i="32" s="1"/>
  <c r="AC81" i="32" a="1"/>
  <c r="AC81" i="32" s="1"/>
  <c r="AC94" i="32" a="1"/>
  <c r="AC94" i="32" s="1"/>
  <c r="AC5" i="32" a="1"/>
  <c r="AC5" i="32" s="1"/>
  <c r="AC10" i="32" a="1"/>
  <c r="AC10" i="32" s="1"/>
  <c r="AC38" i="32" a="1"/>
  <c r="AC38" i="32" s="1"/>
  <c r="AC60" i="32" a="1"/>
  <c r="AC60" i="32" s="1"/>
  <c r="AC64" i="32" a="1"/>
  <c r="AC64" i="32" s="1"/>
  <c r="AC77" i="32" a="1"/>
  <c r="AC77" i="32" s="1"/>
  <c r="AC116" i="32" a="1"/>
  <c r="AC116" i="32" s="1"/>
  <c r="AC121" i="32" a="1"/>
  <c r="AC121" i="32" s="1"/>
  <c r="AC160" i="32" a="1"/>
  <c r="AC160" i="32" s="1"/>
  <c r="AC164" i="32" a="1"/>
  <c r="AC164" i="32" s="1"/>
  <c r="AC177" i="32" a="1"/>
  <c r="AC177" i="32" s="1"/>
  <c r="AC203" i="32" a="1"/>
  <c r="AC203" i="32" s="1"/>
  <c r="AC224" i="32" a="1"/>
  <c r="AC224" i="32" s="1"/>
  <c r="AC273" i="32" a="1"/>
  <c r="AC273" i="32" s="1"/>
  <c r="AC283" i="32" a="1"/>
  <c r="AC283" i="32" s="1"/>
  <c r="AC286" i="32" a="1"/>
  <c r="AC286" i="32" s="1"/>
  <c r="AC295" i="32" a="1"/>
  <c r="AC295" i="32" s="1"/>
  <c r="AC270" i="32" a="1"/>
  <c r="AC270" i="32" s="1"/>
  <c r="AC298" i="32" a="1"/>
  <c r="AC298" i="32" s="1"/>
  <c r="AC304" i="32" a="1"/>
  <c r="AC304" i="32" s="1"/>
  <c r="AC69" i="32" a="1"/>
  <c r="AC69" i="32" s="1"/>
  <c r="AC95" i="32" a="1"/>
  <c r="AC95" i="32" s="1"/>
  <c r="AC156" i="32" a="1"/>
  <c r="AC156" i="32" s="1"/>
  <c r="AC24" i="32" a="1"/>
  <c r="AC24" i="32" s="1"/>
  <c r="AC112" i="32" a="1"/>
  <c r="AC112" i="32" s="1"/>
  <c r="AC151" i="32" a="1"/>
  <c r="AC151" i="32" s="1"/>
  <c r="AC212" i="32" a="1"/>
  <c r="AC212" i="32" s="1"/>
  <c r="AC235" i="32" a="1"/>
  <c r="AC235" i="32" s="1"/>
  <c r="AC239" i="32" a="1"/>
  <c r="AC239" i="32" s="1"/>
  <c r="AC249" i="32" a="1"/>
  <c r="AC249" i="32" s="1"/>
  <c r="AC256" i="32" a="1"/>
  <c r="AC256" i="32" s="1"/>
  <c r="AC327" i="32" a="1"/>
  <c r="AC327" i="32" s="1"/>
  <c r="AC56" i="32" a="1"/>
  <c r="AC56" i="32" s="1"/>
  <c r="AC99" i="32" a="1"/>
  <c r="AC99" i="32" s="1"/>
  <c r="AC108" i="32" a="1"/>
  <c r="AC108" i="32" s="1"/>
  <c r="AC157" i="32" a="1"/>
  <c r="AC157" i="32" s="1"/>
  <c r="AC170" i="32" a="1"/>
  <c r="AC170" i="32" s="1"/>
  <c r="AC182" i="32" a="1"/>
  <c r="AC182" i="32" s="1"/>
  <c r="AC188" i="32" a="1"/>
  <c r="AC188" i="32" s="1"/>
  <c r="AC195" i="32" a="1"/>
  <c r="AC195" i="32" s="1"/>
  <c r="AC213" i="32" a="1"/>
  <c r="AC213" i="32" s="1"/>
  <c r="AC284" i="32" a="1"/>
  <c r="AC284" i="32" s="1"/>
  <c r="AC301" i="32" a="1"/>
  <c r="AC301" i="32" s="1"/>
  <c r="AC305" i="32" a="1"/>
  <c r="AC305" i="32" s="1"/>
  <c r="AC152" i="32" a="1"/>
  <c r="AC152" i="32" s="1"/>
  <c r="AC275" i="32" a="1"/>
  <c r="AC275" i="32" s="1"/>
  <c r="AC293" i="32" a="1"/>
  <c r="AC293" i="32" s="1"/>
  <c r="AC14" i="32" a="1"/>
  <c r="AC14" i="32" s="1"/>
  <c r="AC45" i="32" a="1"/>
  <c r="AC45" i="32" s="1"/>
  <c r="AC246" i="32" a="1"/>
  <c r="AC246" i="32" s="1"/>
  <c r="AC261" i="32" a="1"/>
  <c r="AC261" i="32" s="1"/>
  <c r="AC221" i="32" a="1"/>
  <c r="AC221" i="32" s="1"/>
  <c r="AC237" i="32" a="1"/>
  <c r="AC237" i="32" s="1"/>
  <c r="AC331" i="32" a="1"/>
  <c r="AC331" i="32" s="1"/>
  <c r="AC272" i="32" a="1"/>
  <c r="AC272" i="32" s="1"/>
  <c r="AC201" i="32" a="1"/>
  <c r="AC201" i="32" s="1"/>
  <c r="AC240" i="32" a="1"/>
  <c r="AC240" i="32" s="1"/>
  <c r="AC260" i="32" a="1"/>
  <c r="AC260" i="32" s="1"/>
  <c r="AC322" i="32" a="1"/>
  <c r="AC322" i="32" s="1"/>
  <c r="AC330" i="32" a="1"/>
  <c r="AC330" i="32" s="1"/>
  <c r="AC13" i="32" a="1"/>
  <c r="AC13" i="32" s="1"/>
  <c r="AC236" i="32" a="1"/>
  <c r="AC236" i="32" s="1"/>
  <c r="AC297" i="32" a="1"/>
  <c r="AC297" i="32" s="1"/>
  <c r="AC310" i="32" a="1"/>
  <c r="AC310" i="32" s="1"/>
  <c r="AC74" i="32" a="1"/>
  <c r="AC74" i="32" s="1"/>
  <c r="AC165" i="32" a="1"/>
  <c r="AC165" i="32" s="1"/>
  <c r="AC231" i="32" a="1"/>
  <c r="AC231" i="32" s="1"/>
  <c r="AC39" i="32" a="1"/>
  <c r="AC39" i="32" s="1"/>
  <c r="AC294" i="32" a="1"/>
  <c r="AC294" i="32" s="1"/>
  <c r="AC31" i="32" a="1"/>
  <c r="AC31" i="32" s="1"/>
  <c r="AC257" i="32" a="1"/>
  <c r="AC257" i="32" s="1"/>
  <c r="AC281" i="32" a="1"/>
  <c r="AC281" i="32" s="1"/>
  <c r="AC323" i="32" a="1"/>
  <c r="AC323" i="32" s="1"/>
  <c r="AC91" i="32" a="1"/>
  <c r="AC91" i="32" s="1"/>
  <c r="AC135" i="32" a="1"/>
  <c r="AC135" i="32" s="1"/>
  <c r="AC21" i="32" a="1"/>
  <c r="AC21" i="32" s="1"/>
  <c r="AC52" i="32" a="1"/>
  <c r="AC52" i="32" s="1"/>
  <c r="AC66" i="32" a="1"/>
  <c r="AC66" i="32" s="1"/>
  <c r="AC80" i="32" a="1"/>
  <c r="AC80" i="32" s="1"/>
  <c r="AC144" i="32" a="1"/>
  <c r="AC144" i="32" s="1"/>
  <c r="AC208" i="32" a="1"/>
  <c r="AC208" i="32" s="1"/>
  <c r="AC289" i="32" a="1"/>
  <c r="AC289" i="32" s="1"/>
  <c r="AC318" i="32" a="1"/>
  <c r="AC318" i="32" s="1"/>
  <c r="AC6" i="32" a="1"/>
  <c r="AC6" i="32" s="1"/>
  <c r="AC30" i="32" a="1"/>
  <c r="AC30" i="32" s="1"/>
  <c r="AC139" i="32" a="1"/>
  <c r="AC139" i="32" s="1"/>
  <c r="AC265" i="32" a="1"/>
  <c r="AC265" i="32" s="1"/>
  <c r="AC314" i="32" a="1"/>
  <c r="AC314" i="32" s="1"/>
  <c r="AC88" i="32" a="1"/>
  <c r="AC88" i="32" s="1"/>
  <c r="AC319" i="32" a="1"/>
  <c r="AC319" i="32" s="1"/>
  <c r="AC216" i="32" a="1"/>
  <c r="AC216" i="32" s="1"/>
  <c r="AC53" i="32" a="1"/>
  <c r="AC53" i="32" s="1"/>
  <c r="AC132" i="32" a="1"/>
  <c r="AC132" i="32" s="1"/>
  <c r="AC171" i="32" a="1"/>
  <c r="AC171" i="32" s="1"/>
  <c r="AC178" i="32" a="1"/>
  <c r="AC178" i="32" s="1"/>
  <c r="AC196" i="32" a="1"/>
  <c r="AC196" i="32" s="1"/>
  <c r="AC302" i="32" a="1"/>
  <c r="AC302" i="32" s="1"/>
  <c r="AC126" i="32" a="1"/>
  <c r="AC126" i="32" s="1"/>
  <c r="AC242" i="32" a="1"/>
  <c r="AC242" i="32" s="1"/>
  <c r="AC251" i="32" a="1"/>
  <c r="AC251" i="32" s="1"/>
  <c r="AC267" i="32" a="1"/>
  <c r="AC267" i="32" s="1"/>
  <c r="AC276" i="32" a="1"/>
  <c r="AC276" i="32" s="1"/>
  <c r="AC83" i="32" a="1"/>
  <c r="AC83" i="32" s="1"/>
  <c r="AC140" i="32" a="1"/>
  <c r="AC140" i="32" s="1"/>
  <c r="AC166" i="32" a="1"/>
  <c r="AC166" i="32" s="1"/>
  <c r="AC191" i="32" a="1"/>
  <c r="AC191" i="32" s="1"/>
  <c r="AC290" i="32" a="1"/>
  <c r="AC290" i="32" s="1"/>
  <c r="AC307" i="32" a="1"/>
  <c r="AC307" i="32" s="1"/>
  <c r="AC8" i="32" a="1"/>
  <c r="AC8" i="32" s="1"/>
  <c r="AC153" i="32" a="1"/>
  <c r="AC153" i="32" s="1"/>
  <c r="AC271" i="32" a="1"/>
  <c r="AC271" i="32" s="1"/>
  <c r="AC16" i="32" a="1"/>
  <c r="AC16" i="32" s="1"/>
  <c r="AC252" i="32" a="1"/>
  <c r="AC252" i="32" s="1"/>
  <c r="AC105" i="32" a="1"/>
  <c r="AC105" i="32" s="1"/>
  <c r="AC41" i="32" a="1"/>
  <c r="AC41" i="32" s="1"/>
  <c r="AC194" i="32" a="1"/>
  <c r="AC194" i="32" s="1"/>
  <c r="AC328" i="32" a="1"/>
  <c r="AC328" i="32" s="1"/>
  <c r="AC92" i="32" a="1"/>
  <c r="AC92" i="32" s="1"/>
  <c r="AC223" i="32" a="1"/>
  <c r="AC223" i="32" s="1"/>
  <c r="AC278" i="32" a="1"/>
  <c r="AC278" i="32" s="1"/>
  <c r="AC296" i="32" a="1"/>
  <c r="AC296" i="32" s="1"/>
  <c r="AC128" i="32" a="1"/>
  <c r="AC128" i="32" s="1"/>
  <c r="AC114" i="32" a="1"/>
  <c r="AC114" i="32" s="1"/>
  <c r="AC228" i="32" a="1"/>
  <c r="AC228" i="32" s="1"/>
  <c r="AC263" i="32" a="1"/>
  <c r="AC263" i="32" s="1"/>
  <c r="AC19" i="32" a="1"/>
  <c r="AC19" i="32" s="1"/>
  <c r="AC292" i="32" a="1"/>
  <c r="AC292" i="32" s="1"/>
  <c r="AC333" i="32" a="1"/>
  <c r="AC333" i="32" s="1"/>
  <c r="AC317" i="32" a="1"/>
  <c r="AC317" i="32" s="1"/>
  <c r="AC192" i="32" a="1"/>
  <c r="AC192" i="32" s="1"/>
  <c r="AC243" i="32" a="1"/>
  <c r="AC243" i="32" s="1"/>
  <c r="AC311" i="32" a="1"/>
  <c r="AC311" i="32" s="1"/>
  <c r="AC71" i="32" a="1"/>
  <c r="AC71" i="32" s="1"/>
  <c r="AC180" i="32" a="1"/>
  <c r="AC180" i="32" s="1"/>
  <c r="AC277" i="32" a="1"/>
  <c r="AC277" i="32" s="1"/>
  <c r="AC42" i="32" a="1"/>
  <c r="AC42" i="32" s="1"/>
  <c r="AC57" i="32" a="1"/>
  <c r="AC57" i="32" s="1"/>
  <c r="AC76" i="32" a="1"/>
  <c r="AC76" i="32" s="1"/>
  <c r="AC181" i="32" a="1"/>
  <c r="AC181" i="32" s="1"/>
  <c r="AC320" i="32" a="1"/>
  <c r="AC320" i="32" s="1"/>
  <c r="AC142" i="32" a="1"/>
  <c r="AC142" i="32" s="1"/>
  <c r="AC268" i="32" a="1"/>
  <c r="AC268" i="32" s="1"/>
  <c r="AC321" i="32" a="1"/>
  <c r="AC321" i="32" s="1"/>
  <c r="AC199" i="32" a="1"/>
  <c r="AC199" i="32" s="1"/>
  <c r="AC12" i="32" a="1"/>
  <c r="AC12" i="32" s="1"/>
  <c r="AC187" i="32" a="1"/>
  <c r="AC187" i="32" s="1"/>
  <c r="AC299" i="32" a="1"/>
  <c r="AC299" i="32" s="1"/>
  <c r="AC49" i="32" a="1"/>
  <c r="AC49" i="32" s="1"/>
  <c r="AC174" i="32" a="1"/>
  <c r="AC174" i="32" s="1"/>
  <c r="AC229" i="32" a="1"/>
  <c r="AC229" i="32" s="1"/>
  <c r="AC264" i="32" a="1"/>
  <c r="AC264" i="32" s="1"/>
  <c r="AC325" i="32" a="1"/>
  <c r="AC325" i="32" s="1"/>
  <c r="AC233" i="32" a="1"/>
  <c r="AC233" i="32" s="1"/>
  <c r="AC254" i="32" a="1"/>
  <c r="AC254" i="32" s="1"/>
  <c r="AC210" i="32" a="1"/>
  <c r="AC210" i="32" s="1"/>
  <c r="AC287" i="32" a="1"/>
  <c r="AC287" i="32" s="1"/>
  <c r="AC78" i="32" a="1"/>
  <c r="AC78" i="32" s="1"/>
  <c r="AC313" i="32" a="1"/>
  <c r="AC313" i="32" s="1"/>
  <c r="AC113" i="32" a="1"/>
  <c r="AC113" i="32" s="1"/>
  <c r="AC238" i="32" a="1"/>
  <c r="AC238" i="32" s="1"/>
  <c r="AC316" i="32" a="1"/>
  <c r="AC316" i="32" s="1"/>
  <c r="AC70" i="32" a="1"/>
  <c r="AC70" i="32" s="1"/>
  <c r="AC40" i="32" a="1"/>
  <c r="AC40" i="32" s="1"/>
  <c r="AC62" i="32" a="1"/>
  <c r="AC62" i="32" s="1"/>
  <c r="AC253" i="32" a="1"/>
  <c r="AC253" i="32" s="1"/>
  <c r="AC205" i="32" a="1"/>
  <c r="AC205" i="32" s="1"/>
  <c r="AC101" i="32" a="1"/>
  <c r="AC101" i="32" s="1"/>
  <c r="AC87" i="32" a="1"/>
  <c r="AC87" i="32" s="1"/>
  <c r="AC324" i="32" a="1"/>
  <c r="AC324" i="32" s="1"/>
  <c r="AC130" i="32" a="1"/>
  <c r="AC130" i="32" s="1"/>
  <c r="AC250" i="32" a="1"/>
  <c r="AC250" i="32" s="1"/>
  <c r="AC35" i="32" a="1"/>
  <c r="AC35" i="32" s="1"/>
  <c r="AC291" i="32" a="1"/>
  <c r="AC291" i="32" s="1"/>
  <c r="AC17" i="32" a="1"/>
  <c r="AC17" i="32" s="1"/>
  <c r="AC308" i="32" a="1"/>
  <c r="AC308" i="32" s="1"/>
  <c r="AC115" i="32" a="1"/>
  <c r="AC115" i="32" s="1"/>
  <c r="AC20" i="32" a="1"/>
  <c r="AC20" i="32" s="1"/>
  <c r="AC149" i="32" a="1"/>
  <c r="AC149" i="32" s="1"/>
  <c r="AC218" i="32" a="1"/>
  <c r="AC218" i="32" s="1"/>
  <c r="AC274" i="32" a="1"/>
  <c r="AC274" i="32" s="1"/>
  <c r="Z2" i="32" a="1"/>
  <c r="Z2" i="32" s="1"/>
  <c r="U2" i="32" s="1"/>
  <c r="Z3" i="32" a="1"/>
  <c r="Z3" i="32" s="1"/>
  <c r="Z8" i="32" a="1"/>
  <c r="Z8" i="32" s="1"/>
  <c r="Z13" i="32" a="1"/>
  <c r="Z13" i="32" s="1"/>
  <c r="Z18" i="32" a="1"/>
  <c r="Z18" i="32" s="1"/>
  <c r="Z23" i="32" a="1"/>
  <c r="Z23" i="32" s="1"/>
  <c r="Z28" i="32" a="1"/>
  <c r="Z28" i="32" s="1"/>
  <c r="Z33" i="32" a="1"/>
  <c r="Z33" i="32" s="1"/>
  <c r="Z38" i="32" a="1"/>
  <c r="Z38" i="32" s="1"/>
  <c r="Z43" i="32" a="1"/>
  <c r="Z43" i="32" s="1"/>
  <c r="Z48" i="32" a="1"/>
  <c r="Z48" i="32" s="1"/>
  <c r="Z53" i="32" a="1"/>
  <c r="Z53" i="32" s="1"/>
  <c r="Z58" i="32" a="1"/>
  <c r="Z58" i="32" s="1"/>
  <c r="Z63" i="32" a="1"/>
  <c r="Z63" i="32" s="1"/>
  <c r="Z68" i="32" a="1"/>
  <c r="Z68" i="32" s="1"/>
  <c r="Z73" i="32" a="1"/>
  <c r="Z73" i="32" s="1"/>
  <c r="Z78" i="32" a="1"/>
  <c r="Z78" i="32" s="1"/>
  <c r="Z83" i="32" a="1"/>
  <c r="Z83" i="32" s="1"/>
  <c r="Z88" i="32" a="1"/>
  <c r="Z88" i="32" s="1"/>
  <c r="Z93" i="32" a="1"/>
  <c r="Z93" i="32" s="1"/>
  <c r="Z98" i="32" a="1"/>
  <c r="Z98" i="32" s="1"/>
  <c r="Z103" i="32" a="1"/>
  <c r="Z103" i="32" s="1"/>
  <c r="Z108" i="32" a="1"/>
  <c r="Z108" i="32" s="1"/>
  <c r="Z113" i="32" a="1"/>
  <c r="Z113" i="32" s="1"/>
  <c r="Z118" i="32" a="1"/>
  <c r="Z118" i="32" s="1"/>
  <c r="Z123" i="32" a="1"/>
  <c r="Z123" i="32" s="1"/>
  <c r="Z128" i="32" a="1"/>
  <c r="Z128" i="32" s="1"/>
  <c r="Z133" i="32" a="1"/>
  <c r="Z133" i="32" s="1"/>
  <c r="Z138" i="32" a="1"/>
  <c r="Z138" i="32" s="1"/>
  <c r="Z143" i="32" a="1"/>
  <c r="Z143" i="32" s="1"/>
  <c r="Z148" i="32" a="1"/>
  <c r="Z148" i="32" s="1"/>
  <c r="Z153" i="32" a="1"/>
  <c r="Z153" i="32" s="1"/>
  <c r="Z158" i="32" a="1"/>
  <c r="Z158" i="32" s="1"/>
  <c r="Z163" i="32" a="1"/>
  <c r="Z163" i="32" s="1"/>
  <c r="Z168" i="32" a="1"/>
  <c r="Z168" i="32" s="1"/>
  <c r="Z173" i="32" a="1"/>
  <c r="Z173" i="32" s="1"/>
  <c r="Z178" i="32" a="1"/>
  <c r="Z178" i="32" s="1"/>
  <c r="Z183" i="32" a="1"/>
  <c r="Z183" i="32" s="1"/>
  <c r="Z188" i="32" a="1"/>
  <c r="Z188" i="32" s="1"/>
  <c r="Z193" i="32" a="1"/>
  <c r="Z193" i="32" s="1"/>
  <c r="Z198" i="32" a="1"/>
  <c r="Z198" i="32" s="1"/>
  <c r="Z203" i="32" a="1"/>
  <c r="Z203" i="32" s="1"/>
  <c r="Z208" i="32" a="1"/>
  <c r="Z208" i="32" s="1"/>
  <c r="Z213" i="32" a="1"/>
  <c r="Z213" i="32" s="1"/>
  <c r="Z9" i="32" a="1"/>
  <c r="Z9" i="32" s="1"/>
  <c r="Z20" i="32" a="1"/>
  <c r="Z20" i="32" s="1"/>
  <c r="Z34" i="32" a="1"/>
  <c r="Z34" i="32" s="1"/>
  <c r="Z45" i="32" a="1"/>
  <c r="Z45" i="32" s="1"/>
  <c r="Z59" i="32" a="1"/>
  <c r="Z59" i="32" s="1"/>
  <c r="Z70" i="32" a="1"/>
  <c r="Z70" i="32" s="1"/>
  <c r="Z84" i="32" a="1"/>
  <c r="Z84" i="32" s="1"/>
  <c r="Z95" i="32" a="1"/>
  <c r="Z95" i="32" s="1"/>
  <c r="Z109" i="32" a="1"/>
  <c r="Z109" i="32" s="1"/>
  <c r="Z120" i="32" a="1"/>
  <c r="Z120" i="32" s="1"/>
  <c r="Z134" i="32" a="1"/>
  <c r="Z134" i="32" s="1"/>
  <c r="Z145" i="32" a="1"/>
  <c r="Z145" i="32" s="1"/>
  <c r="Z159" i="32" a="1"/>
  <c r="Z159" i="32" s="1"/>
  <c r="Z170" i="32" a="1"/>
  <c r="Z170" i="32" s="1"/>
  <c r="Z184" i="32" a="1"/>
  <c r="Z184" i="32" s="1"/>
  <c r="Z195" i="32" a="1"/>
  <c r="Z195" i="32" s="1"/>
  <c r="Z209" i="32" a="1"/>
  <c r="Z209" i="32" s="1"/>
  <c r="Z217" i="32" a="1"/>
  <c r="Z217" i="32" s="1"/>
  <c r="Z222" i="32" a="1"/>
  <c r="Z222" i="32" s="1"/>
  <c r="Z227" i="32" a="1"/>
  <c r="Z227" i="32" s="1"/>
  <c r="Z232" i="32" a="1"/>
  <c r="Z232" i="32" s="1"/>
  <c r="Z237" i="32" a="1"/>
  <c r="Z237" i="32" s="1"/>
  <c r="Z242" i="32" a="1"/>
  <c r="Z242" i="32" s="1"/>
  <c r="Z247" i="32" a="1"/>
  <c r="Z247" i="32" s="1"/>
  <c r="Z252" i="32" a="1"/>
  <c r="Z252" i="32" s="1"/>
  <c r="Z257" i="32" a="1"/>
  <c r="Z257" i="32" s="1"/>
  <c r="Z262" i="32" a="1"/>
  <c r="Z262" i="32" s="1"/>
  <c r="Z267" i="32" a="1"/>
  <c r="Z267" i="32" s="1"/>
  <c r="Z272" i="32" a="1"/>
  <c r="Z272" i="32" s="1"/>
  <c r="Z277" i="32" a="1"/>
  <c r="Z277" i="32" s="1"/>
  <c r="Z282" i="32" a="1"/>
  <c r="Z282" i="32" s="1"/>
  <c r="Z287" i="32" a="1"/>
  <c r="Z287" i="32" s="1"/>
  <c r="Z292" i="32" a="1"/>
  <c r="Z292" i="32" s="1"/>
  <c r="Z297" i="32" a="1"/>
  <c r="Z297" i="32" s="1"/>
  <c r="Z302" i="32" a="1"/>
  <c r="Z302" i="32" s="1"/>
  <c r="Z307" i="32" a="1"/>
  <c r="Z307" i="32" s="1"/>
  <c r="Z312" i="32" a="1"/>
  <c r="Z312" i="32" s="1"/>
  <c r="Z317" i="32" a="1"/>
  <c r="Z317" i="32" s="1"/>
  <c r="Z322" i="32" a="1"/>
  <c r="Z322" i="32" s="1"/>
  <c r="Z327" i="32" a="1"/>
  <c r="Z327" i="32" s="1"/>
  <c r="Z332" i="32" a="1"/>
  <c r="Z332" i="32" s="1"/>
  <c r="Z7" i="32" a="1"/>
  <c r="Z7" i="32" s="1"/>
  <c r="Z21" i="32" a="1"/>
  <c r="Z21" i="32" s="1"/>
  <c r="Z32" i="32" a="1"/>
  <c r="Z32" i="32" s="1"/>
  <c r="Z46" i="32" a="1"/>
  <c r="Z46" i="32" s="1"/>
  <c r="Z57" i="32" a="1"/>
  <c r="Z57" i="32" s="1"/>
  <c r="Z71" i="32" a="1"/>
  <c r="Z71" i="32" s="1"/>
  <c r="Z82" i="32" a="1"/>
  <c r="Z82" i="32" s="1"/>
  <c r="Z96" i="32" a="1"/>
  <c r="Z96" i="32" s="1"/>
  <c r="Z107" i="32" a="1"/>
  <c r="Z107" i="32" s="1"/>
  <c r="Z121" i="32" a="1"/>
  <c r="Z121" i="32" s="1"/>
  <c r="Z132" i="32" a="1"/>
  <c r="Z132" i="32" s="1"/>
  <c r="Z146" i="32" a="1"/>
  <c r="Z146" i="32" s="1"/>
  <c r="Z157" i="32" a="1"/>
  <c r="Z157" i="32" s="1"/>
  <c r="Z171" i="32" a="1"/>
  <c r="Z171" i="32" s="1"/>
  <c r="Z182" i="32" a="1"/>
  <c r="Z182" i="32" s="1"/>
  <c r="Z196" i="32" a="1"/>
  <c r="Z196" i="32" s="1"/>
  <c r="Z207" i="32" a="1"/>
  <c r="Z207" i="32" s="1"/>
  <c r="Z16" i="32" a="1"/>
  <c r="Z16" i="32" s="1"/>
  <c r="Z27" i="32" a="1"/>
  <c r="Z27" i="32" s="1"/>
  <c r="Z41" i="32" a="1"/>
  <c r="Z41" i="32" s="1"/>
  <c r="Z52" i="32" a="1"/>
  <c r="Z52" i="32" s="1"/>
  <c r="Z66" i="32" a="1"/>
  <c r="Z66" i="32" s="1"/>
  <c r="Z77" i="32" a="1"/>
  <c r="Z77" i="32" s="1"/>
  <c r="Z91" i="32" a="1"/>
  <c r="Z91" i="32" s="1"/>
  <c r="Z102" i="32" a="1"/>
  <c r="Z102" i="32" s="1"/>
  <c r="Z116" i="32" a="1"/>
  <c r="Z116" i="32" s="1"/>
  <c r="Z127" i="32" a="1"/>
  <c r="Z127" i="32" s="1"/>
  <c r="Z141" i="32" a="1"/>
  <c r="Z141" i="32" s="1"/>
  <c r="Z152" i="32" a="1"/>
  <c r="Z152" i="32" s="1"/>
  <c r="Z166" i="32" a="1"/>
  <c r="Z166" i="32" s="1"/>
  <c r="Z177" i="32" a="1"/>
  <c r="Z177" i="32" s="1"/>
  <c r="Z191" i="32" a="1"/>
  <c r="Z191" i="32" s="1"/>
  <c r="Z202" i="32" a="1"/>
  <c r="Z202" i="32" s="1"/>
  <c r="Z55" i="32" a="1"/>
  <c r="Z55" i="32" s="1"/>
  <c r="Z62" i="32" a="1"/>
  <c r="Z62" i="32" s="1"/>
  <c r="Z69" i="32" a="1"/>
  <c r="Z69" i="32" s="1"/>
  <c r="Z76" i="32" a="1"/>
  <c r="Z76" i="32" s="1"/>
  <c r="Z100" i="32" a="1"/>
  <c r="Z100" i="32" s="1"/>
  <c r="Z114" i="32" a="1"/>
  <c r="Z114" i="32" s="1"/>
  <c r="Z180" i="32" a="1"/>
  <c r="Z180" i="32" s="1"/>
  <c r="Z187" i="32" a="1"/>
  <c r="Z187" i="32" s="1"/>
  <c r="Z194" i="32" a="1"/>
  <c r="Z194" i="32" s="1"/>
  <c r="Z201" i="32" a="1"/>
  <c r="Z201" i="32" s="1"/>
  <c r="Z221" i="32" a="1"/>
  <c r="Z221" i="32" s="1"/>
  <c r="Z224" i="32" a="1"/>
  <c r="Z224" i="32" s="1"/>
  <c r="Z15" i="32" a="1"/>
  <c r="Z15" i="32" s="1"/>
  <c r="Z19" i="32" a="1"/>
  <c r="Z19" i="32" s="1"/>
  <c r="Z30" i="32" a="1"/>
  <c r="Z30" i="32" s="1"/>
  <c r="Z135" i="32" a="1"/>
  <c r="Z135" i="32" s="1"/>
  <c r="Z149" i="32" a="1"/>
  <c r="Z149" i="32" s="1"/>
  <c r="Z218" i="32" a="1"/>
  <c r="Z218" i="32" s="1"/>
  <c r="Z239" i="32" a="1"/>
  <c r="Z239" i="32" s="1"/>
  <c r="Z253" i="32" a="1"/>
  <c r="Z253" i="32" s="1"/>
  <c r="Z264" i="32" a="1"/>
  <c r="Z264" i="32" s="1"/>
  <c r="Z278" i="32" a="1"/>
  <c r="Z278" i="32" s="1"/>
  <c r="Z289" i="32" a="1"/>
  <c r="Z289" i="32" s="1"/>
  <c r="Z4" i="32" a="1"/>
  <c r="Z4" i="32" s="1"/>
  <c r="Z90" i="32" a="1"/>
  <c r="Z90" i="32" s="1"/>
  <c r="Z97" i="32" a="1"/>
  <c r="Z97" i="32" s="1"/>
  <c r="Z104" i="32" a="1"/>
  <c r="Z104" i="32" s="1"/>
  <c r="Z111" i="32" a="1"/>
  <c r="Z111" i="32" s="1"/>
  <c r="Z142" i="32" a="1"/>
  <c r="Z142" i="32" s="1"/>
  <c r="Z156" i="32" a="1"/>
  <c r="Z156" i="32" s="1"/>
  <c r="Z215" i="32" a="1"/>
  <c r="Z215" i="32" s="1"/>
  <c r="Z245" i="32" a="1"/>
  <c r="Z245" i="32" s="1"/>
  <c r="Z256" i="32" a="1"/>
  <c r="Z256" i="32" s="1"/>
  <c r="Z270" i="32" a="1"/>
  <c r="Z270" i="32" s="1"/>
  <c r="Z72" i="32" a="1"/>
  <c r="Z72" i="32" s="1"/>
  <c r="Z81" i="32" a="1"/>
  <c r="Z81" i="32" s="1"/>
  <c r="Z129" i="32" a="1"/>
  <c r="Z129" i="32" s="1"/>
  <c r="Z172" i="32" a="1"/>
  <c r="Z172" i="32" s="1"/>
  <c r="Z181" i="32" a="1"/>
  <c r="Z181" i="32" s="1"/>
  <c r="Z211" i="32" a="1"/>
  <c r="Z211" i="32" s="1"/>
  <c r="Z273" i="32" a="1"/>
  <c r="Z273" i="32" s="1"/>
  <c r="Z295" i="32" a="1"/>
  <c r="Z295" i="32" s="1"/>
  <c r="Z10" i="32" a="1"/>
  <c r="Z10" i="32" s="1"/>
  <c r="Z160" i="32" a="1"/>
  <c r="Z160" i="32" s="1"/>
  <c r="Z249" i="32" a="1"/>
  <c r="Z249" i="32" s="1"/>
  <c r="Z330" i="32" a="1"/>
  <c r="Z330" i="32" s="1"/>
  <c r="Z86" i="32" a="1"/>
  <c r="Z86" i="32" s="1"/>
  <c r="Z14" i="32" a="1"/>
  <c r="Z14" i="32" s="1"/>
  <c r="Z37" i="32" a="1"/>
  <c r="Z37" i="32" s="1"/>
  <c r="Z42" i="32" a="1"/>
  <c r="Z42" i="32" s="1"/>
  <c r="Z266" i="32" a="1"/>
  <c r="Z266" i="32" s="1"/>
  <c r="Z298" i="32" a="1"/>
  <c r="Z298" i="32" s="1"/>
  <c r="Z324" i="32" a="1"/>
  <c r="Z324" i="32" s="1"/>
  <c r="Z228" i="32" a="1"/>
  <c r="Z228" i="32" s="1"/>
  <c r="Z263" i="32" a="1"/>
  <c r="Z263" i="32" s="1"/>
  <c r="Z283" i="32" a="1"/>
  <c r="Z283" i="32" s="1"/>
  <c r="Z310" i="32" a="1"/>
  <c r="Z310" i="32" s="1"/>
  <c r="Z47" i="32" a="1"/>
  <c r="Z47" i="32" s="1"/>
  <c r="Z56" i="32" a="1"/>
  <c r="Z56" i="32" s="1"/>
  <c r="Z5" i="32" a="1"/>
  <c r="Z5" i="32" s="1"/>
  <c r="Z24" i="32" a="1"/>
  <c r="Z24" i="32" s="1"/>
  <c r="Z51" i="32" a="1"/>
  <c r="Z51" i="32" s="1"/>
  <c r="Z64" i="32" a="1"/>
  <c r="Z64" i="32" s="1"/>
  <c r="Z112" i="32" a="1"/>
  <c r="Z112" i="32" s="1"/>
  <c r="Z125" i="32" a="1"/>
  <c r="Z125" i="32" s="1"/>
  <c r="Z151" i="32" a="1"/>
  <c r="Z151" i="32" s="1"/>
  <c r="Z155" i="32" a="1"/>
  <c r="Z155" i="32" s="1"/>
  <c r="Z164" i="32" a="1"/>
  <c r="Z164" i="32" s="1"/>
  <c r="Z212" i="32" a="1"/>
  <c r="Z212" i="32" s="1"/>
  <c r="Z216" i="32" a="1"/>
  <c r="Z216" i="32" s="1"/>
  <c r="Z235" i="32" a="1"/>
  <c r="Z235" i="32" s="1"/>
  <c r="Z286" i="32" a="1"/>
  <c r="Z286" i="32" s="1"/>
  <c r="Z301" i="32" a="1"/>
  <c r="Z301" i="32" s="1"/>
  <c r="Z60" i="32" a="1"/>
  <c r="Z60" i="32" s="1"/>
  <c r="Z99" i="32" a="1"/>
  <c r="Z99" i="32" s="1"/>
  <c r="Z199" i="32" a="1"/>
  <c r="Z199" i="32" s="1"/>
  <c r="Z304" i="32" a="1"/>
  <c r="Z304" i="32" s="1"/>
  <c r="Z29" i="32" a="1"/>
  <c r="Z29" i="32" s="1"/>
  <c r="Z87" i="32" a="1"/>
  <c r="Z87" i="32" s="1"/>
  <c r="Z126" i="32" a="1"/>
  <c r="Z126" i="32" s="1"/>
  <c r="Z130" i="32" a="1"/>
  <c r="Z130" i="32" s="1"/>
  <c r="Z139" i="32" a="1"/>
  <c r="Z139" i="32" s="1"/>
  <c r="Z169" i="32" a="1"/>
  <c r="Z169" i="32" s="1"/>
  <c r="Z290" i="32" a="1"/>
  <c r="Z290" i="32" s="1"/>
  <c r="Z319" i="32" a="1"/>
  <c r="Z319" i="32" s="1"/>
  <c r="Z325" i="32" a="1"/>
  <c r="Z325" i="32" s="1"/>
  <c r="Z6" i="32" a="1"/>
  <c r="Z6" i="32" s="1"/>
  <c r="Z61" i="32" a="1"/>
  <c r="Z61" i="32" s="1"/>
  <c r="Z122" i="32" a="1"/>
  <c r="Z122" i="32" s="1"/>
  <c r="Z74" i="32" a="1"/>
  <c r="Z74" i="32" s="1"/>
  <c r="Z174" i="32" a="1"/>
  <c r="Z174" i="32" s="1"/>
  <c r="Z243" i="32" a="1"/>
  <c r="Z243" i="32" s="1"/>
  <c r="Z293" i="32" a="1"/>
  <c r="Z293" i="32" s="1"/>
  <c r="Z11" i="32" a="1"/>
  <c r="Z11" i="32" s="1"/>
  <c r="Z39" i="32" a="1"/>
  <c r="Z39" i="32" s="1"/>
  <c r="Z65" i="32" a="1"/>
  <c r="Z65" i="32" s="1"/>
  <c r="Z117" i="32" a="1"/>
  <c r="Z117" i="32" s="1"/>
  <c r="Z131" i="32" a="1"/>
  <c r="Z131" i="32" s="1"/>
  <c r="Z176" i="32" a="1"/>
  <c r="Z176" i="32" s="1"/>
  <c r="Z219" i="32" a="1"/>
  <c r="Z219" i="32" s="1"/>
  <c r="Z230" i="32" a="1"/>
  <c r="Z230" i="32" s="1"/>
  <c r="Z275" i="32" a="1"/>
  <c r="Z275" i="32" s="1"/>
  <c r="Z280" i="32" a="1"/>
  <c r="Z280" i="32" s="1"/>
  <c r="Z318" i="32" a="1"/>
  <c r="Z318" i="32" s="1"/>
  <c r="Z110" i="32" a="1"/>
  <c r="Z110" i="32" s="1"/>
  <c r="Z241" i="32" a="1"/>
  <c r="Z241" i="32" s="1"/>
  <c r="Z67" i="32" a="1"/>
  <c r="Z67" i="32" s="1"/>
  <c r="Z140" i="32" a="1"/>
  <c r="Z140" i="32" s="1"/>
  <c r="Z276" i="32" a="1"/>
  <c r="Z276" i="32" s="1"/>
  <c r="Z315" i="32" a="1"/>
  <c r="Z315" i="32" s="1"/>
  <c r="Z25" i="32" a="1"/>
  <c r="Z25" i="32" s="1"/>
  <c r="Z185" i="32" a="1"/>
  <c r="Z185" i="32" s="1"/>
  <c r="Z192" i="32" a="1"/>
  <c r="Z192" i="32" s="1"/>
  <c r="Z236" i="32" a="1"/>
  <c r="Z236" i="32" s="1"/>
  <c r="Z246" i="32" a="1"/>
  <c r="Z246" i="32" s="1"/>
  <c r="Z251" i="32" a="1"/>
  <c r="Z251" i="32" s="1"/>
  <c r="Z271" i="32" a="1"/>
  <c r="Z271" i="32" s="1"/>
  <c r="Z124" i="32" a="1"/>
  <c r="Z124" i="32" s="1"/>
  <c r="Z261" i="32" a="1"/>
  <c r="Z261" i="32" s="1"/>
  <c r="Z281" i="32" a="1"/>
  <c r="Z281" i="32" s="1"/>
  <c r="Z323" i="32" a="1"/>
  <c r="Z323" i="32" s="1"/>
  <c r="Z331" i="32" a="1"/>
  <c r="Z331" i="32" s="1"/>
  <c r="Z190" i="32" a="1"/>
  <c r="Z190" i="32" s="1"/>
  <c r="Z226" i="32" a="1"/>
  <c r="Z226" i="32" s="1"/>
  <c r="Z31" i="32" a="1"/>
  <c r="Z31" i="32" s="1"/>
  <c r="Z311" i="32" a="1"/>
  <c r="Z311" i="32" s="1"/>
  <c r="Z210" i="32" a="1"/>
  <c r="Z210" i="32" s="1"/>
  <c r="Z165" i="32" a="1"/>
  <c r="Z165" i="32" s="1"/>
  <c r="Z189" i="32" a="1"/>
  <c r="Z189" i="32" s="1"/>
  <c r="Z214" i="32" a="1"/>
  <c r="Z214" i="32" s="1"/>
  <c r="Z220" i="32" a="1"/>
  <c r="Z220" i="32" s="1"/>
  <c r="Z285" i="32" a="1"/>
  <c r="Z285" i="32" s="1"/>
  <c r="Z306" i="32" a="1"/>
  <c r="Z306" i="32" s="1"/>
  <c r="Z231" i="32" a="1"/>
  <c r="Z231" i="32" s="1"/>
  <c r="Z22" i="32" a="1"/>
  <c r="Z22" i="32" s="1"/>
  <c r="Z294" i="32" a="1"/>
  <c r="Z294" i="32" s="1"/>
  <c r="Z248" i="32" a="1"/>
  <c r="Z248" i="32" s="1"/>
  <c r="Z316" i="32" a="1"/>
  <c r="Z316" i="32" s="1"/>
  <c r="Z167" i="32" a="1"/>
  <c r="Z167" i="32" s="1"/>
  <c r="Z186" i="32" a="1"/>
  <c r="Z186" i="32" s="1"/>
  <c r="Z75" i="32" a="1"/>
  <c r="Z75" i="32" s="1"/>
  <c r="Z89" i="32" a="1"/>
  <c r="Z89" i="32" s="1"/>
  <c r="Z105" i="32" a="1"/>
  <c r="Z105" i="32" s="1"/>
  <c r="Z119" i="32" a="1"/>
  <c r="Z119" i="32" s="1"/>
  <c r="Z147" i="32" a="1"/>
  <c r="Z147" i="32" s="1"/>
  <c r="Z299" i="32" a="1"/>
  <c r="Z299" i="32" s="1"/>
  <c r="Z303" i="32" a="1"/>
  <c r="Z303" i="32" s="1"/>
  <c r="Z320" i="32" a="1"/>
  <c r="Z320" i="32" s="1"/>
  <c r="Z328" i="32" a="1"/>
  <c r="Z328" i="32" s="1"/>
  <c r="Z54" i="32" a="1"/>
  <c r="Z54" i="32" s="1"/>
  <c r="Z161" i="32" a="1"/>
  <c r="Z161" i="32" s="1"/>
  <c r="Z179" i="32" a="1"/>
  <c r="Z179" i="32" s="1"/>
  <c r="Z197" i="32" a="1"/>
  <c r="Z197" i="32" s="1"/>
  <c r="Z204" i="32" a="1"/>
  <c r="Z204" i="32" s="1"/>
  <c r="Z40" i="32" a="1"/>
  <c r="Z40" i="32" s="1"/>
  <c r="Z205" i="32" a="1"/>
  <c r="Z205" i="32" s="1"/>
  <c r="Z233" i="32" a="1"/>
  <c r="Z233" i="32" s="1"/>
  <c r="Z154" i="32" a="1"/>
  <c r="Z154" i="32" s="1"/>
  <c r="Z268" i="32" a="1"/>
  <c r="Z268" i="32" s="1"/>
  <c r="Z17" i="32" a="1"/>
  <c r="Z17" i="32" s="1"/>
  <c r="Z26" i="32" a="1"/>
  <c r="Z26" i="32" s="1"/>
  <c r="Z92" i="32" a="1"/>
  <c r="Z92" i="32" s="1"/>
  <c r="Z137" i="32" a="1"/>
  <c r="Z137" i="32" s="1"/>
  <c r="Z234" i="32" a="1"/>
  <c r="Z234" i="32" s="1"/>
  <c r="Z296" i="32" a="1"/>
  <c r="Z296" i="32" s="1"/>
  <c r="Z255" i="32" a="1"/>
  <c r="Z255" i="32" s="1"/>
  <c r="Z238" i="32" a="1"/>
  <c r="Z238" i="32" s="1"/>
  <c r="Z269" i="32" a="1"/>
  <c r="Z269" i="32" s="1"/>
  <c r="Z250" i="32" a="1"/>
  <c r="Z250" i="32" s="1"/>
  <c r="Z115" i="32" a="1"/>
  <c r="Z115" i="32" s="1"/>
  <c r="Z333" i="32" a="1"/>
  <c r="Z333" i="32" s="1"/>
  <c r="Z36" i="32" a="1"/>
  <c r="Z36" i="32" s="1"/>
  <c r="Z254" i="32" a="1"/>
  <c r="Z254" i="32" s="1"/>
  <c r="Z288" i="32" a="1"/>
  <c r="Z288" i="32" s="1"/>
  <c r="Z49" i="32" a="1"/>
  <c r="Z49" i="32" s="1"/>
  <c r="Z79" i="32" a="1"/>
  <c r="Z79" i="32" s="1"/>
  <c r="Z144" i="32" a="1"/>
  <c r="Z144" i="32" s="1"/>
  <c r="Z260" i="32" a="1"/>
  <c r="Z260" i="32" s="1"/>
  <c r="Z291" i="32" a="1"/>
  <c r="Z291" i="32" s="1"/>
  <c r="Z101" i="32" a="1"/>
  <c r="Z101" i="32" s="1"/>
  <c r="Z229" i="32" a="1"/>
  <c r="Z229" i="32" s="1"/>
  <c r="Z300" i="32" a="1"/>
  <c r="Z300" i="32" s="1"/>
  <c r="Z175" i="32" a="1"/>
  <c r="Z175" i="32" s="1"/>
  <c r="Z136" i="32" a="1"/>
  <c r="Z136" i="32" s="1"/>
  <c r="Z284" i="32" a="1"/>
  <c r="Z284" i="32" s="1"/>
  <c r="Z150" i="32" a="1"/>
  <c r="Z150" i="32" s="1"/>
  <c r="Z206" i="32" a="1"/>
  <c r="Z206" i="32" s="1"/>
  <c r="Z326" i="32" a="1"/>
  <c r="Z326" i="32" s="1"/>
  <c r="Z106" i="32" a="1"/>
  <c r="Z106" i="32" s="1"/>
  <c r="Z258" i="32" a="1"/>
  <c r="Z258" i="32" s="1"/>
  <c r="Z313" i="32" a="1"/>
  <c r="Z313" i="32" s="1"/>
  <c r="Z305" i="32" a="1"/>
  <c r="Z305" i="32" s="1"/>
  <c r="Z321" i="32" a="1"/>
  <c r="Z321" i="32" s="1"/>
  <c r="Z94" i="32" a="1"/>
  <c r="Z94" i="32" s="1"/>
  <c r="Z225" i="32" a="1"/>
  <c r="Z225" i="32" s="1"/>
  <c r="Z259" i="32" a="1"/>
  <c r="Z259" i="32" s="1"/>
  <c r="Z279" i="32" a="1"/>
  <c r="Z279" i="32" s="1"/>
  <c r="Z314" i="32" a="1"/>
  <c r="Z314" i="32" s="1"/>
  <c r="Z80" i="32" a="1"/>
  <c r="Z80" i="32" s="1"/>
  <c r="Z308" i="32" a="1"/>
  <c r="Z308" i="32" s="1"/>
  <c r="Z50" i="32" a="1"/>
  <c r="Z50" i="32" s="1"/>
  <c r="Z162" i="32" a="1"/>
  <c r="Z162" i="32" s="1"/>
  <c r="Z274" i="32" a="1"/>
  <c r="Z274" i="32" s="1"/>
  <c r="Z309" i="32" a="1"/>
  <c r="Z309" i="32" s="1"/>
  <c r="Z265" i="32" a="1"/>
  <c r="Z265" i="32" s="1"/>
  <c r="Z244" i="32" a="1"/>
  <c r="Z244" i="32" s="1"/>
  <c r="Z12" i="32" a="1"/>
  <c r="Z12" i="32" s="1"/>
  <c r="Z44" i="32" a="1"/>
  <c r="Z44" i="32" s="1"/>
  <c r="Z223" i="32" a="1"/>
  <c r="Z223" i="32" s="1"/>
  <c r="Z329" i="32" a="1"/>
  <c r="Z329" i="32" s="1"/>
  <c r="Z85" i="32" a="1"/>
  <c r="Z85" i="32" s="1"/>
  <c r="Z200" i="32" a="1"/>
  <c r="Z200" i="32" s="1"/>
  <c r="Z35" i="32" a="1"/>
  <c r="Z35" i="32" s="1"/>
  <c r="Z240" i="32" a="1"/>
  <c r="Z240" i="32" s="1"/>
  <c r="AA2" i="32" a="1"/>
  <c r="AA2" i="32" s="1"/>
  <c r="V2" i="32" s="1"/>
  <c r="AA3" i="32" a="1"/>
  <c r="AA3" i="32" s="1"/>
  <c r="AA6" i="32" a="1"/>
  <c r="AA6" i="32" s="1"/>
  <c r="AA17" i="32" a="1"/>
  <c r="AA17" i="32" s="1"/>
  <c r="AA31" i="32" a="1"/>
  <c r="AA31" i="32" s="1"/>
  <c r="AA42" i="32" a="1"/>
  <c r="AA42" i="32" s="1"/>
  <c r="AA56" i="32" a="1"/>
  <c r="AA56" i="32" s="1"/>
  <c r="AA67" i="32" a="1"/>
  <c r="AA67" i="32" s="1"/>
  <c r="AA81" i="32" a="1"/>
  <c r="AA81" i="32" s="1"/>
  <c r="AA92" i="32" a="1"/>
  <c r="AA92" i="32" s="1"/>
  <c r="AA106" i="32" a="1"/>
  <c r="AA106" i="32" s="1"/>
  <c r="AA117" i="32" a="1"/>
  <c r="AA117" i="32" s="1"/>
  <c r="AA131" i="32" a="1"/>
  <c r="AA131" i="32" s="1"/>
  <c r="AA142" i="32" a="1"/>
  <c r="AA142" i="32" s="1"/>
  <c r="AA156" i="32" a="1"/>
  <c r="AA156" i="32" s="1"/>
  <c r="AA167" i="32" a="1"/>
  <c r="AA167" i="32" s="1"/>
  <c r="AA181" i="32" a="1"/>
  <c r="AA181" i="32" s="1"/>
  <c r="AA192" i="32" a="1"/>
  <c r="AA192" i="32" s="1"/>
  <c r="AA206" i="32" a="1"/>
  <c r="AA206" i="32" s="1"/>
  <c r="AA4" i="32" a="1"/>
  <c r="AA4" i="32" s="1"/>
  <c r="AA15" i="32" a="1"/>
  <c r="AA15" i="32" s="1"/>
  <c r="AA18" i="32" a="1"/>
  <c r="AA18" i="32" s="1"/>
  <c r="AA29" i="32" a="1"/>
  <c r="AA29" i="32" s="1"/>
  <c r="AA40" i="32" a="1"/>
  <c r="AA40" i="32" s="1"/>
  <c r="AA43" i="32" a="1"/>
  <c r="AA43" i="32" s="1"/>
  <c r="AA54" i="32" a="1"/>
  <c r="AA54" i="32" s="1"/>
  <c r="AA65" i="32" a="1"/>
  <c r="AA65" i="32" s="1"/>
  <c r="AA68" i="32" a="1"/>
  <c r="AA68" i="32" s="1"/>
  <c r="AA79" i="32" a="1"/>
  <c r="AA79" i="32" s="1"/>
  <c r="AA90" i="32" a="1"/>
  <c r="AA90" i="32" s="1"/>
  <c r="AA93" i="32" a="1"/>
  <c r="AA93" i="32" s="1"/>
  <c r="AA104" i="32" a="1"/>
  <c r="AA104" i="32" s="1"/>
  <c r="AA115" i="32" a="1"/>
  <c r="AA115" i="32" s="1"/>
  <c r="AA118" i="32" a="1"/>
  <c r="AA118" i="32" s="1"/>
  <c r="AA129" i="32" a="1"/>
  <c r="AA129" i="32" s="1"/>
  <c r="AA140" i="32" a="1"/>
  <c r="AA140" i="32" s="1"/>
  <c r="AA143" i="32" a="1"/>
  <c r="AA143" i="32" s="1"/>
  <c r="AA154" i="32" a="1"/>
  <c r="AA154" i="32" s="1"/>
  <c r="AA165" i="32" a="1"/>
  <c r="AA165" i="32" s="1"/>
  <c r="AA168" i="32" a="1"/>
  <c r="AA168" i="32" s="1"/>
  <c r="AA179" i="32" a="1"/>
  <c r="AA179" i="32" s="1"/>
  <c r="AA190" i="32" a="1"/>
  <c r="AA190" i="32" s="1"/>
  <c r="AA193" i="32" a="1"/>
  <c r="AA193" i="32" s="1"/>
  <c r="AA204" i="32" a="1"/>
  <c r="AA204" i="32" s="1"/>
  <c r="AA215" i="32" a="1"/>
  <c r="AA215" i="32" s="1"/>
  <c r="AA220" i="32" a="1"/>
  <c r="AA220" i="32" s="1"/>
  <c r="AA225" i="32" a="1"/>
  <c r="AA225" i="32" s="1"/>
  <c r="AA230" i="32" a="1"/>
  <c r="AA230" i="32" s="1"/>
  <c r="AA235" i="32" a="1"/>
  <c r="AA235" i="32" s="1"/>
  <c r="AA10" i="32" a="1"/>
  <c r="AA10" i="32" s="1"/>
  <c r="AA13" i="32" a="1"/>
  <c r="AA13" i="32" s="1"/>
  <c r="AA24" i="32" a="1"/>
  <c r="AA24" i="32" s="1"/>
  <c r="AA35" i="32" a="1"/>
  <c r="AA35" i="32" s="1"/>
  <c r="AA38" i="32" a="1"/>
  <c r="AA38" i="32" s="1"/>
  <c r="AA49" i="32" a="1"/>
  <c r="AA49" i="32" s="1"/>
  <c r="AA60" i="32" a="1"/>
  <c r="AA60" i="32" s="1"/>
  <c r="AA63" i="32" a="1"/>
  <c r="AA63" i="32" s="1"/>
  <c r="AA74" i="32" a="1"/>
  <c r="AA74" i="32" s="1"/>
  <c r="AA85" i="32" a="1"/>
  <c r="AA85" i="32" s="1"/>
  <c r="AA88" i="32" a="1"/>
  <c r="AA88" i="32" s="1"/>
  <c r="AA99" i="32" a="1"/>
  <c r="AA99" i="32" s="1"/>
  <c r="AA110" i="32" a="1"/>
  <c r="AA110" i="32" s="1"/>
  <c r="AA113" i="32" a="1"/>
  <c r="AA113" i="32" s="1"/>
  <c r="AA124" i="32" a="1"/>
  <c r="AA124" i="32" s="1"/>
  <c r="AA135" i="32" a="1"/>
  <c r="AA135" i="32" s="1"/>
  <c r="AA138" i="32" a="1"/>
  <c r="AA138" i="32" s="1"/>
  <c r="AA149" i="32" a="1"/>
  <c r="AA149" i="32" s="1"/>
  <c r="AA160" i="32" a="1"/>
  <c r="AA160" i="32" s="1"/>
  <c r="AA163" i="32" a="1"/>
  <c r="AA163" i="32" s="1"/>
  <c r="AA174" i="32" a="1"/>
  <c r="AA174" i="32" s="1"/>
  <c r="AA185" i="32" a="1"/>
  <c r="AA185" i="32" s="1"/>
  <c r="AA188" i="32" a="1"/>
  <c r="AA188" i="32" s="1"/>
  <c r="AA199" i="32" a="1"/>
  <c r="AA199" i="32" s="1"/>
  <c r="AA210" i="32" a="1"/>
  <c r="AA210" i="32" s="1"/>
  <c r="AA213" i="32" a="1"/>
  <c r="AA213" i="32" s="1"/>
  <c r="AA218" i="32" a="1"/>
  <c r="AA218" i="32" s="1"/>
  <c r="AA223" i="32" a="1"/>
  <c r="AA223" i="32" s="1"/>
  <c r="AA228" i="32" a="1"/>
  <c r="AA228" i="32" s="1"/>
  <c r="AA11" i="32" a="1"/>
  <c r="AA11" i="32" s="1"/>
  <c r="AA22" i="32" a="1"/>
  <c r="AA22" i="32" s="1"/>
  <c r="AA48" i="32" a="1"/>
  <c r="AA48" i="32" s="1"/>
  <c r="AA72" i="32" a="1"/>
  <c r="AA72" i="32" s="1"/>
  <c r="AA86" i="32" a="1"/>
  <c r="AA86" i="32" s="1"/>
  <c r="AA145" i="32" a="1"/>
  <c r="AA145" i="32" s="1"/>
  <c r="AA152" i="32" a="1"/>
  <c r="AA152" i="32" s="1"/>
  <c r="AA159" i="32" a="1"/>
  <c r="AA159" i="32" s="1"/>
  <c r="AA166" i="32" a="1"/>
  <c r="AA166" i="32" s="1"/>
  <c r="AA173" i="32" a="1"/>
  <c r="AA173" i="32" s="1"/>
  <c r="AA197" i="32" a="1"/>
  <c r="AA197" i="32" s="1"/>
  <c r="AA211" i="32" a="1"/>
  <c r="AA211" i="32" s="1"/>
  <c r="AA227" i="32" a="1"/>
  <c r="AA227" i="32" s="1"/>
  <c r="AA233" i="32" a="1"/>
  <c r="AA233" i="32" s="1"/>
  <c r="AA26" i="32" a="1"/>
  <c r="AA26" i="32" s="1"/>
  <c r="AA37" i="32" a="1"/>
  <c r="AA37" i="32" s="1"/>
  <c r="AA41" i="32" a="1"/>
  <c r="AA41" i="32" s="1"/>
  <c r="AA107" i="32" a="1"/>
  <c r="AA107" i="32" s="1"/>
  <c r="AA121" i="32" a="1"/>
  <c r="AA121" i="32" s="1"/>
  <c r="AA236" i="32" a="1"/>
  <c r="AA236" i="32" s="1"/>
  <c r="AA250" i="32" a="1"/>
  <c r="AA250" i="32" s="1"/>
  <c r="AA261" i="32" a="1"/>
  <c r="AA261" i="32" s="1"/>
  <c r="AA275" i="32" a="1"/>
  <c r="AA275" i="32" s="1"/>
  <c r="AA286" i="32" a="1"/>
  <c r="AA286" i="32" s="1"/>
  <c r="AA55" i="32" a="1"/>
  <c r="AA55" i="32" s="1"/>
  <c r="AA62" i="32" a="1"/>
  <c r="AA62" i="32" s="1"/>
  <c r="AA69" i="32" a="1"/>
  <c r="AA69" i="32" s="1"/>
  <c r="AA76" i="32" a="1"/>
  <c r="AA76" i="32" s="1"/>
  <c r="AA83" i="32" a="1"/>
  <c r="AA83" i="32" s="1"/>
  <c r="AA100" i="32" a="1"/>
  <c r="AA100" i="32" s="1"/>
  <c r="AA114" i="32" a="1"/>
  <c r="AA114" i="32" s="1"/>
  <c r="AA128" i="32" a="1"/>
  <c r="AA128" i="32" s="1"/>
  <c r="AA180" i="32" a="1"/>
  <c r="AA180" i="32" s="1"/>
  <c r="AA187" i="32" a="1"/>
  <c r="AA187" i="32" s="1"/>
  <c r="AA194" i="32" a="1"/>
  <c r="AA194" i="32" s="1"/>
  <c r="AA201" i="32" a="1"/>
  <c r="AA201" i="32" s="1"/>
  <c r="AA208" i="32" a="1"/>
  <c r="AA208" i="32" s="1"/>
  <c r="AA221" i="32" a="1"/>
  <c r="AA221" i="32" s="1"/>
  <c r="AA224" i="32" a="1"/>
  <c r="AA224" i="32" s="1"/>
  <c r="AA8" i="32" a="1"/>
  <c r="AA8" i="32" s="1"/>
  <c r="AA19" i="32" a="1"/>
  <c r="AA19" i="32" s="1"/>
  <c r="AA30" i="32" a="1"/>
  <c r="AA30" i="32" s="1"/>
  <c r="AA239" i="32" a="1"/>
  <c r="AA239" i="32" s="1"/>
  <c r="AA242" i="32" a="1"/>
  <c r="AA242" i="32" s="1"/>
  <c r="AA253" i="32" a="1"/>
  <c r="AA253" i="32" s="1"/>
  <c r="AA264" i="32" a="1"/>
  <c r="AA264" i="32" s="1"/>
  <c r="AA267" i="32" a="1"/>
  <c r="AA267" i="32" s="1"/>
  <c r="AA50" i="32" a="1"/>
  <c r="AA50" i="32" s="1"/>
  <c r="AA89" i="32" a="1"/>
  <c r="AA89" i="32" s="1"/>
  <c r="AA94" i="32" a="1"/>
  <c r="AA94" i="32" s="1"/>
  <c r="AA133" i="32" a="1"/>
  <c r="AA133" i="32" s="1"/>
  <c r="AA137" i="32" a="1"/>
  <c r="AA137" i="32" s="1"/>
  <c r="AA150" i="32" a="1"/>
  <c r="AA150" i="32" s="1"/>
  <c r="AA176" i="32" a="1"/>
  <c r="AA176" i="32" s="1"/>
  <c r="AA189" i="32" a="1"/>
  <c r="AA189" i="32" s="1"/>
  <c r="AA219" i="32" a="1"/>
  <c r="AA219" i="32" s="1"/>
  <c r="AA279" i="32" a="1"/>
  <c r="AA279" i="32" s="1"/>
  <c r="AA318" i="32" a="1"/>
  <c r="AA318" i="32" s="1"/>
  <c r="AA270" i="32" a="1"/>
  <c r="AA270" i="32" s="1"/>
  <c r="AA324" i="32" a="1"/>
  <c r="AA324" i="32" s="1"/>
  <c r="AA5" i="32" a="1"/>
  <c r="AA5" i="32" s="1"/>
  <c r="AA108" i="32" a="1"/>
  <c r="AA108" i="32" s="1"/>
  <c r="AA231" i="32" a="1"/>
  <c r="AA231" i="32" s="1"/>
  <c r="AA238" i="32" a="1"/>
  <c r="AA238" i="32" s="1"/>
  <c r="AA252" i="32" a="1"/>
  <c r="AA252" i="32" s="1"/>
  <c r="AA259" i="32" a="1"/>
  <c r="AA259" i="32" s="1"/>
  <c r="AA269" i="32" a="1"/>
  <c r="AA269" i="32" s="1"/>
  <c r="AA276" i="32" a="1"/>
  <c r="AA276" i="32" s="1"/>
  <c r="AA292" i="32" a="1"/>
  <c r="AA292" i="32" s="1"/>
  <c r="AA321" i="32" a="1"/>
  <c r="AA321" i="32" s="1"/>
  <c r="AA207" i="32" a="1"/>
  <c r="AA207" i="32" s="1"/>
  <c r="AA298" i="32" a="1"/>
  <c r="AA298" i="32" s="1"/>
  <c r="AA33" i="32" a="1"/>
  <c r="AA33" i="32" s="1"/>
  <c r="AA103" i="32" a="1"/>
  <c r="AA103" i="32" s="1"/>
  <c r="AA28" i="32" a="1"/>
  <c r="AA28" i="32" s="1"/>
  <c r="AA73" i="32" a="1"/>
  <c r="AA73" i="32" s="1"/>
  <c r="AA77" i="32" a="1"/>
  <c r="AA77" i="32" s="1"/>
  <c r="AA116" i="32" a="1"/>
  <c r="AA116" i="32" s="1"/>
  <c r="AA120" i="32" a="1"/>
  <c r="AA120" i="32" s="1"/>
  <c r="AA172" i="32" a="1"/>
  <c r="AA172" i="32" s="1"/>
  <c r="AA177" i="32" a="1"/>
  <c r="AA177" i="32" s="1"/>
  <c r="AA273" i="32" a="1"/>
  <c r="AA273" i="32" s="1"/>
  <c r="AA289" i="32" a="1"/>
  <c r="AA289" i="32" s="1"/>
  <c r="AA295" i="32" a="1"/>
  <c r="AA295" i="32" s="1"/>
  <c r="AA14" i="32" a="1"/>
  <c r="AA14" i="32" s="1"/>
  <c r="AA256" i="32" a="1"/>
  <c r="AA256" i="32" s="1"/>
  <c r="AA266" i="32" a="1"/>
  <c r="AA266" i="32" s="1"/>
  <c r="AA327" i="32" a="1"/>
  <c r="AA327" i="32" s="1"/>
  <c r="AA51" i="32" a="1"/>
  <c r="AA51" i="32" s="1"/>
  <c r="AA64" i="32" a="1"/>
  <c r="AA64" i="32" s="1"/>
  <c r="AA112" i="32" a="1"/>
  <c r="AA112" i="32" s="1"/>
  <c r="AA125" i="32" a="1"/>
  <c r="AA125" i="32" s="1"/>
  <c r="AA34" i="32" a="1"/>
  <c r="AA34" i="32" s="1"/>
  <c r="AA47" i="32" a="1"/>
  <c r="AA47" i="32" s="1"/>
  <c r="AA52" i="32" a="1"/>
  <c r="AA52" i="32" s="1"/>
  <c r="AA91" i="32" a="1"/>
  <c r="AA91" i="32" s="1"/>
  <c r="AA95" i="32" a="1"/>
  <c r="AA95" i="32" s="1"/>
  <c r="AA134" i="32" a="1"/>
  <c r="AA134" i="32" s="1"/>
  <c r="AA147" i="32" a="1"/>
  <c r="AA147" i="32" s="1"/>
  <c r="AA186" i="32" a="1"/>
  <c r="AA186" i="32" s="1"/>
  <c r="AA191" i="32" a="1"/>
  <c r="AA191" i="32" s="1"/>
  <c r="AA195" i="32" a="1"/>
  <c r="AA195" i="32" s="1"/>
  <c r="AA280" i="32" a="1"/>
  <c r="AA280" i="32" s="1"/>
  <c r="AA313" i="32" a="1"/>
  <c r="AA313" i="32" s="1"/>
  <c r="AA246" i="32" a="1"/>
  <c r="AA246" i="32" s="1"/>
  <c r="AA260" i="32" a="1"/>
  <c r="AA260" i="32" s="1"/>
  <c r="AA316" i="32" a="1"/>
  <c r="AA316" i="32" s="1"/>
  <c r="AA322" i="32" a="1"/>
  <c r="AA322" i="32" s="1"/>
  <c r="AA333" i="32" a="1"/>
  <c r="AA333" i="32" s="1"/>
  <c r="AA78" i="32" a="1"/>
  <c r="AA78" i="32" s="1"/>
  <c r="AA87" i="32" a="1"/>
  <c r="AA87" i="32" s="1"/>
  <c r="AA126" i="32" a="1"/>
  <c r="AA126" i="32" s="1"/>
  <c r="AA20" i="32" a="1"/>
  <c r="AA20" i="32" s="1"/>
  <c r="AA82" i="32" a="1"/>
  <c r="AA82" i="32" s="1"/>
  <c r="AA182" i="32" a="1"/>
  <c r="AA182" i="32" s="1"/>
  <c r="AA232" i="32" a="1"/>
  <c r="AA232" i="32" s="1"/>
  <c r="AA277" i="32" a="1"/>
  <c r="AA277" i="32" s="1"/>
  <c r="AA16" i="32" a="1"/>
  <c r="AA16" i="32" s="1"/>
  <c r="AA130" i="32" a="1"/>
  <c r="AA130" i="32" s="1"/>
  <c r="AA139" i="32" a="1"/>
  <c r="AA139" i="32" s="1"/>
  <c r="AA44" i="32" a="1"/>
  <c r="AA44" i="32" s="1"/>
  <c r="AA58" i="32" a="1"/>
  <c r="AA58" i="32" s="1"/>
  <c r="AA80" i="32" a="1"/>
  <c r="AA80" i="32" s="1"/>
  <c r="AA164" i="32" a="1"/>
  <c r="AA164" i="32" s="1"/>
  <c r="AA297" i="32" a="1"/>
  <c r="AA297" i="32" s="1"/>
  <c r="AA132" i="32" a="1"/>
  <c r="AA132" i="32" s="1"/>
  <c r="AA196" i="32" a="1"/>
  <c r="AA196" i="32" s="1"/>
  <c r="AA184" i="32" a="1"/>
  <c r="AA184" i="32" s="1"/>
  <c r="AA202" i="32" a="1"/>
  <c r="AA202" i="32" s="1"/>
  <c r="AA214" i="32" a="1"/>
  <c r="AA214" i="32" s="1"/>
  <c r="AA290" i="32" a="1"/>
  <c r="AA290" i="32" s="1"/>
  <c r="AA237" i="32" a="1"/>
  <c r="AA237" i="32" s="1"/>
  <c r="AA84" i="32" a="1"/>
  <c r="AA84" i="32" s="1"/>
  <c r="AA222" i="32" a="1"/>
  <c r="AA222" i="32" s="1"/>
  <c r="AA36" i="32" a="1"/>
  <c r="AA36" i="32" s="1"/>
  <c r="AA255" i="32" a="1"/>
  <c r="AA255" i="32" s="1"/>
  <c r="AA310" i="32" a="1"/>
  <c r="AA310" i="32" s="1"/>
  <c r="AA314" i="32" a="1"/>
  <c r="AA314" i="32" s="1"/>
  <c r="AA326" i="32" a="1"/>
  <c r="AA326" i="32" s="1"/>
  <c r="AA96" i="32" a="1"/>
  <c r="AA96" i="32" s="1"/>
  <c r="AA271" i="32" a="1"/>
  <c r="AA271" i="32" s="1"/>
  <c r="AA53" i="32" a="1"/>
  <c r="AA53" i="32" s="1"/>
  <c r="AA285" i="32" a="1"/>
  <c r="AA285" i="32" s="1"/>
  <c r="AA306" i="32" a="1"/>
  <c r="AA306" i="32" s="1"/>
  <c r="AA146" i="32" a="1"/>
  <c r="AA146" i="32" s="1"/>
  <c r="AA281" i="32" a="1"/>
  <c r="AA281" i="32" s="1"/>
  <c r="AA323" i="32" a="1"/>
  <c r="AA323" i="32" s="1"/>
  <c r="AA148" i="32" a="1"/>
  <c r="AA148" i="32" s="1"/>
  <c r="AA243" i="32" a="1"/>
  <c r="AA243" i="32" s="1"/>
  <c r="AA303" i="32" a="1"/>
  <c r="AA303" i="32" s="1"/>
  <c r="AA198" i="32" a="1"/>
  <c r="AA198" i="32" s="1"/>
  <c r="AA45" i="32" a="1"/>
  <c r="AA45" i="32" s="1"/>
  <c r="AA59" i="32" a="1"/>
  <c r="AA59" i="32" s="1"/>
  <c r="AA102" i="32" a="1"/>
  <c r="AA102" i="32" s="1"/>
  <c r="AA158" i="32" a="1"/>
  <c r="AA158" i="32" s="1"/>
  <c r="AA183" i="32" a="1"/>
  <c r="AA183" i="32" s="1"/>
  <c r="AA302" i="32" a="1"/>
  <c r="AA302" i="32" s="1"/>
  <c r="AA171" i="32" a="1"/>
  <c r="AA171" i="32" s="1"/>
  <c r="AA251" i="32" a="1"/>
  <c r="AA251" i="32" s="1"/>
  <c r="AA178" i="32" a="1"/>
  <c r="AA178" i="32" s="1"/>
  <c r="AA209" i="32" a="1"/>
  <c r="AA209" i="32" s="1"/>
  <c r="AA319" i="32" a="1"/>
  <c r="AA319" i="32" s="1"/>
  <c r="AA7" i="32" a="1"/>
  <c r="AA7" i="32" s="1"/>
  <c r="AA153" i="32" a="1"/>
  <c r="AA153" i="32" s="1"/>
  <c r="AA241" i="32" a="1"/>
  <c r="AA241" i="32" s="1"/>
  <c r="AA257" i="32" a="1"/>
  <c r="AA257" i="32" s="1"/>
  <c r="AA331" i="32" a="1"/>
  <c r="AA331" i="32" s="1"/>
  <c r="AA272" i="32" a="1"/>
  <c r="AA272" i="32" s="1"/>
  <c r="AA70" i="32" a="1"/>
  <c r="AA70" i="32" s="1"/>
  <c r="AA23" i="32" a="1"/>
  <c r="AA23" i="32" s="1"/>
  <c r="AA39" i="32" a="1"/>
  <c r="AA39" i="32" s="1"/>
  <c r="AA61" i="32" a="1"/>
  <c r="AA61" i="32" s="1"/>
  <c r="AA97" i="32" a="1"/>
  <c r="AA97" i="32" s="1"/>
  <c r="AA111" i="32" a="1"/>
  <c r="AA111" i="32" s="1"/>
  <c r="AA203" i="32" a="1"/>
  <c r="AA203" i="32" s="1"/>
  <c r="AA226" i="32" a="1"/>
  <c r="AA226" i="32" s="1"/>
  <c r="AA307" i="32" a="1"/>
  <c r="AA307" i="32" s="1"/>
  <c r="AA311" i="32" a="1"/>
  <c r="AA311" i="32" s="1"/>
  <c r="AA46" i="32" a="1"/>
  <c r="AA46" i="32" s="1"/>
  <c r="AA247" i="32" a="1"/>
  <c r="AA247" i="32" s="1"/>
  <c r="AA262" i="32" a="1"/>
  <c r="AA262" i="32" s="1"/>
  <c r="AA294" i="32" a="1"/>
  <c r="AA294" i="32" s="1"/>
  <c r="AA315" i="32" a="1"/>
  <c r="AA315" i="32" s="1"/>
  <c r="AA75" i="32" a="1"/>
  <c r="AA75" i="32" s="1"/>
  <c r="AA105" i="32" a="1"/>
  <c r="AA105" i="32" s="1"/>
  <c r="AA119" i="32" a="1"/>
  <c r="AA119" i="32" s="1"/>
  <c r="AA216" i="32" a="1"/>
  <c r="AA216" i="32" s="1"/>
  <c r="AA320" i="32" a="1"/>
  <c r="AA320" i="32" s="1"/>
  <c r="AA98" i="32" a="1"/>
  <c r="AA98" i="32" s="1"/>
  <c r="AA127" i="32" a="1"/>
  <c r="AA127" i="32" s="1"/>
  <c r="AA299" i="32" a="1"/>
  <c r="AA299" i="32" s="1"/>
  <c r="AA328" i="32" a="1"/>
  <c r="AA328" i="32" s="1"/>
  <c r="AA161" i="32" a="1"/>
  <c r="AA161" i="32" s="1"/>
  <c r="AA9" i="32" a="1"/>
  <c r="AA9" i="32" s="1"/>
  <c r="AA278" i="32" a="1"/>
  <c r="AA278" i="32" s="1"/>
  <c r="AA312" i="32" a="1"/>
  <c r="AA312" i="32" s="1"/>
  <c r="AA304" i="32" a="1"/>
  <c r="AA304" i="32" s="1"/>
  <c r="AA248" i="32" a="1"/>
  <c r="AA248" i="32" s="1"/>
  <c r="AA12" i="32" a="1"/>
  <c r="AA12" i="32" s="1"/>
  <c r="AA32" i="32" a="1"/>
  <c r="AA32" i="32" s="1"/>
  <c r="AA282" i="32" a="1"/>
  <c r="AA282" i="32" s="1"/>
  <c r="AA332" i="32" a="1"/>
  <c r="AA332" i="32" s="1"/>
  <c r="AA66" i="32" a="1"/>
  <c r="AA66" i="32" s="1"/>
  <c r="AA200" i="32" a="1"/>
  <c r="AA200" i="32" s="1"/>
  <c r="AA317" i="32" a="1"/>
  <c r="AA317" i="32" s="1"/>
  <c r="AA162" i="32" a="1"/>
  <c r="AA162" i="32" s="1"/>
  <c r="AA136" i="32" a="1"/>
  <c r="AA136" i="32" s="1"/>
  <c r="AA284" i="32" a="1"/>
  <c r="AA284" i="32" s="1"/>
  <c r="AA25" i="32" a="1"/>
  <c r="AA25" i="32" s="1"/>
  <c r="AA244" i="32" a="1"/>
  <c r="AA244" i="32" s="1"/>
  <c r="AA268" i="32" a="1"/>
  <c r="AA268" i="32" s="1"/>
  <c r="AA212" i="32" a="1"/>
  <c r="AA212" i="32" s="1"/>
  <c r="AA288" i="32" a="1"/>
  <c r="AA288" i="32" s="1"/>
  <c r="AA291" i="32" a="1"/>
  <c r="AA291" i="32" s="1"/>
  <c r="AA263" i="32" a="1"/>
  <c r="AA263" i="32" s="1"/>
  <c r="AA240" i="32" a="1"/>
  <c r="AA240" i="32" s="1"/>
  <c r="AA283" i="32" a="1"/>
  <c r="AA283" i="32" s="1"/>
  <c r="AA301" i="32" a="1"/>
  <c r="AA301" i="32" s="1"/>
  <c r="AA254" i="32" a="1"/>
  <c r="AA254" i="32" s="1"/>
  <c r="AA151" i="32" a="1"/>
  <c r="AA151" i="32" s="1"/>
  <c r="AA123" i="32" a="1"/>
  <c r="AA123" i="32" s="1"/>
  <c r="AA141" i="32" a="1"/>
  <c r="AA141" i="32" s="1"/>
  <c r="AA155" i="32" a="1"/>
  <c r="AA155" i="32" s="1"/>
  <c r="AA234" i="32" a="1"/>
  <c r="AA234" i="32" s="1"/>
  <c r="AA296" i="32" a="1"/>
  <c r="AA296" i="32" s="1"/>
  <c r="AA109" i="32" a="1"/>
  <c r="AA109" i="32" s="1"/>
  <c r="AA258" i="32" a="1"/>
  <c r="AA258" i="32" s="1"/>
  <c r="AA170" i="32" a="1"/>
  <c r="AA170" i="32" s="1"/>
  <c r="AA305" i="32" a="1"/>
  <c r="AA305" i="32" s="1"/>
  <c r="AA157" i="32" a="1"/>
  <c r="AA157" i="32" s="1"/>
  <c r="AA144" i="32" a="1"/>
  <c r="AA144" i="32" s="1"/>
  <c r="AA325" i="32" a="1"/>
  <c r="AA325" i="32" s="1"/>
  <c r="AA205" i="32" a="1"/>
  <c r="AA205" i="32" s="1"/>
  <c r="AA274" i="32" a="1"/>
  <c r="AA274" i="32" s="1"/>
  <c r="AA293" i="32" a="1"/>
  <c r="AA293" i="32" s="1"/>
  <c r="AA57" i="32" a="1"/>
  <c r="AA57" i="32" s="1"/>
  <c r="AA287" i="32" a="1"/>
  <c r="AA287" i="32" s="1"/>
  <c r="AA27" i="32" a="1"/>
  <c r="AA27" i="32" s="1"/>
  <c r="AA169" i="32" a="1"/>
  <c r="AA169" i="32" s="1"/>
  <c r="AA245" i="32" a="1"/>
  <c r="AA245" i="32" s="1"/>
  <c r="AA329" i="32" a="1"/>
  <c r="AA329" i="32" s="1"/>
  <c r="AA249" i="32" a="1"/>
  <c r="AA249" i="32" s="1"/>
  <c r="AA309" i="32" a="1"/>
  <c r="AA309" i="32" s="1"/>
  <c r="AA71" i="32" a="1"/>
  <c r="AA71" i="32" s="1"/>
  <c r="AA330" i="32" a="1"/>
  <c r="AA330" i="32" s="1"/>
  <c r="AA308" i="32" a="1"/>
  <c r="AA308" i="32" s="1"/>
  <c r="AA217" i="32" a="1"/>
  <c r="AA217" i="32" s="1"/>
  <c r="AA300" i="32" a="1"/>
  <c r="AA300" i="32" s="1"/>
  <c r="AA101" i="32" a="1"/>
  <c r="AA101" i="32" s="1"/>
  <c r="AA229" i="32" a="1"/>
  <c r="AA229" i="32" s="1"/>
  <c r="AA175" i="32" a="1"/>
  <c r="AA175" i="32" s="1"/>
  <c r="AA21" i="32" a="1"/>
  <c r="AA21" i="32" s="1"/>
  <c r="AA122" i="32" a="1"/>
  <c r="AA122" i="32" s="1"/>
  <c r="AA265" i="32" a="1"/>
  <c r="AA265" i="32" s="1"/>
  <c r="AB2" i="32" a="1"/>
  <c r="AB2" i="32" s="1"/>
  <c r="W2" i="32" s="1"/>
  <c r="AB5" i="32" a="1"/>
  <c r="AB5" i="32" s="1"/>
  <c r="AB10" i="32" a="1"/>
  <c r="AB10" i="32" s="1"/>
  <c r="AB15" i="32" a="1"/>
  <c r="AB15" i="32" s="1"/>
  <c r="AB20" i="32" a="1"/>
  <c r="AB20" i="32" s="1"/>
  <c r="AB25" i="32" a="1"/>
  <c r="AB25" i="32" s="1"/>
  <c r="AB30" i="32" a="1"/>
  <c r="AB30" i="32" s="1"/>
  <c r="AB35" i="32" a="1"/>
  <c r="AB35" i="32" s="1"/>
  <c r="AB40" i="32" a="1"/>
  <c r="AB40" i="32" s="1"/>
  <c r="AB45" i="32" a="1"/>
  <c r="AB45" i="32" s="1"/>
  <c r="AB50" i="32" a="1"/>
  <c r="AB50" i="32" s="1"/>
  <c r="AB55" i="32" a="1"/>
  <c r="AB55" i="32" s="1"/>
  <c r="AB60" i="32" a="1"/>
  <c r="AB60" i="32" s="1"/>
  <c r="AB65" i="32" a="1"/>
  <c r="AB65" i="32" s="1"/>
  <c r="AB70" i="32" a="1"/>
  <c r="AB70" i="32" s="1"/>
  <c r="AB75" i="32" a="1"/>
  <c r="AB75" i="32" s="1"/>
  <c r="AB80" i="32" a="1"/>
  <c r="AB80" i="32" s="1"/>
  <c r="AB85" i="32" a="1"/>
  <c r="AB85" i="32" s="1"/>
  <c r="AB90" i="32" a="1"/>
  <c r="AB90" i="32" s="1"/>
  <c r="AB95" i="32" a="1"/>
  <c r="AB95" i="32" s="1"/>
  <c r="AB100" i="32" a="1"/>
  <c r="AB100" i="32" s="1"/>
  <c r="AB105" i="32" a="1"/>
  <c r="AB105" i="32" s="1"/>
  <c r="AB110" i="32" a="1"/>
  <c r="AB110" i="32" s="1"/>
  <c r="AB115" i="32" a="1"/>
  <c r="AB115" i="32" s="1"/>
  <c r="AB120" i="32" a="1"/>
  <c r="AB120" i="32" s="1"/>
  <c r="AB125" i="32" a="1"/>
  <c r="AB125" i="32" s="1"/>
  <c r="AB130" i="32" a="1"/>
  <c r="AB130" i="32" s="1"/>
  <c r="AB135" i="32" a="1"/>
  <c r="AB135" i="32" s="1"/>
  <c r="AB140" i="32" a="1"/>
  <c r="AB140" i="32" s="1"/>
  <c r="AB145" i="32" a="1"/>
  <c r="AB145" i="32" s="1"/>
  <c r="AB150" i="32" a="1"/>
  <c r="AB150" i="32" s="1"/>
  <c r="AB155" i="32" a="1"/>
  <c r="AB155" i="32" s="1"/>
  <c r="AB160" i="32" a="1"/>
  <c r="AB160" i="32" s="1"/>
  <c r="AB165" i="32" a="1"/>
  <c r="AB165" i="32" s="1"/>
  <c r="AB170" i="32" a="1"/>
  <c r="AB170" i="32" s="1"/>
  <c r="AB175" i="32" a="1"/>
  <c r="AB175" i="32" s="1"/>
  <c r="AB180" i="32" a="1"/>
  <c r="AB180" i="32" s="1"/>
  <c r="AB185" i="32" a="1"/>
  <c r="AB185" i="32" s="1"/>
  <c r="AB190" i="32" a="1"/>
  <c r="AB190" i="32" s="1"/>
  <c r="AB195" i="32" a="1"/>
  <c r="AB195" i="32" s="1"/>
  <c r="AB200" i="32" a="1"/>
  <c r="AB200" i="32" s="1"/>
  <c r="AB205" i="32" a="1"/>
  <c r="AB205" i="32" s="1"/>
  <c r="AB210" i="32" a="1"/>
  <c r="AB210" i="32" s="1"/>
  <c r="AB14" i="32" a="1"/>
  <c r="AB14" i="32" s="1"/>
  <c r="AB28" i="32" a="1"/>
  <c r="AB28" i="32" s="1"/>
  <c r="AB39" i="32" a="1"/>
  <c r="AB39" i="32" s="1"/>
  <c r="AB53" i="32" a="1"/>
  <c r="AB53" i="32" s="1"/>
  <c r="AB64" i="32" a="1"/>
  <c r="AB64" i="32" s="1"/>
  <c r="AB78" i="32" a="1"/>
  <c r="AB78" i="32" s="1"/>
  <c r="AB89" i="32" a="1"/>
  <c r="AB89" i="32" s="1"/>
  <c r="AB103" i="32" a="1"/>
  <c r="AB103" i="32" s="1"/>
  <c r="AB114" i="32" a="1"/>
  <c r="AB114" i="32" s="1"/>
  <c r="AB128" i="32" a="1"/>
  <c r="AB128" i="32" s="1"/>
  <c r="AB139" i="32" a="1"/>
  <c r="AB139" i="32" s="1"/>
  <c r="AB153" i="32" a="1"/>
  <c r="AB153" i="32" s="1"/>
  <c r="AB164" i="32" a="1"/>
  <c r="AB164" i="32" s="1"/>
  <c r="AB178" i="32" a="1"/>
  <c r="AB178" i="32" s="1"/>
  <c r="AB189" i="32" a="1"/>
  <c r="AB189" i="32" s="1"/>
  <c r="AB203" i="32" a="1"/>
  <c r="AB203" i="32" s="1"/>
  <c r="AB214" i="32" a="1"/>
  <c r="AB214" i="32" s="1"/>
  <c r="AB219" i="32" a="1"/>
  <c r="AB219" i="32" s="1"/>
  <c r="AB224" i="32" a="1"/>
  <c r="AB224" i="32" s="1"/>
  <c r="AB229" i="32" a="1"/>
  <c r="AB229" i="32" s="1"/>
  <c r="AB234" i="32" a="1"/>
  <c r="AB234" i="32" s="1"/>
  <c r="AB239" i="32" a="1"/>
  <c r="AB239" i="32" s="1"/>
  <c r="AB244" i="32" a="1"/>
  <c r="AB244" i="32" s="1"/>
  <c r="AB249" i="32" a="1"/>
  <c r="AB249" i="32" s="1"/>
  <c r="AB254" i="32" a="1"/>
  <c r="AB254" i="32" s="1"/>
  <c r="AB259" i="32" a="1"/>
  <c r="AB259" i="32" s="1"/>
  <c r="AB264" i="32" a="1"/>
  <c r="AB264" i="32" s="1"/>
  <c r="AB269" i="32" a="1"/>
  <c r="AB269" i="32" s="1"/>
  <c r="AB274" i="32" a="1"/>
  <c r="AB274" i="32" s="1"/>
  <c r="AB279" i="32" a="1"/>
  <c r="AB279" i="32" s="1"/>
  <c r="AB284" i="32" a="1"/>
  <c r="AB284" i="32" s="1"/>
  <c r="AB289" i="32" a="1"/>
  <c r="AB289" i="32" s="1"/>
  <c r="AB294" i="32" a="1"/>
  <c r="AB294" i="32" s="1"/>
  <c r="AB299" i="32" a="1"/>
  <c r="AB299" i="32" s="1"/>
  <c r="AB304" i="32" a="1"/>
  <c r="AB304" i="32" s="1"/>
  <c r="AB309" i="32" a="1"/>
  <c r="AB309" i="32" s="1"/>
  <c r="AB314" i="32" a="1"/>
  <c r="AB314" i="32" s="1"/>
  <c r="AB319" i="32" a="1"/>
  <c r="AB319" i="32" s="1"/>
  <c r="AB324" i="32" a="1"/>
  <c r="AB324" i="32" s="1"/>
  <c r="AB329" i="32" a="1"/>
  <c r="AB329" i="32" s="1"/>
  <c r="AB6" i="32" a="1"/>
  <c r="AB6" i="32" s="1"/>
  <c r="AB12" i="32" a="1"/>
  <c r="AB12" i="32" s="1"/>
  <c r="AB26" i="32" a="1"/>
  <c r="AB26" i="32" s="1"/>
  <c r="AB37" i="32" a="1"/>
  <c r="AB37" i="32" s="1"/>
  <c r="AB51" i="32" a="1"/>
  <c r="AB51" i="32" s="1"/>
  <c r="AB62" i="32" a="1"/>
  <c r="AB62" i="32" s="1"/>
  <c r="AB76" i="32" a="1"/>
  <c r="AB76" i="32" s="1"/>
  <c r="AB87" i="32" a="1"/>
  <c r="AB87" i="32" s="1"/>
  <c r="AB101" i="32" a="1"/>
  <c r="AB101" i="32" s="1"/>
  <c r="AB112" i="32" a="1"/>
  <c r="AB112" i="32" s="1"/>
  <c r="AB126" i="32" a="1"/>
  <c r="AB126" i="32" s="1"/>
  <c r="AB137" i="32" a="1"/>
  <c r="AB137" i="32" s="1"/>
  <c r="AB151" i="32" a="1"/>
  <c r="AB151" i="32" s="1"/>
  <c r="AB162" i="32" a="1"/>
  <c r="AB162" i="32" s="1"/>
  <c r="AB176" i="32" a="1"/>
  <c r="AB176" i="32" s="1"/>
  <c r="AB187" i="32" a="1"/>
  <c r="AB187" i="32" s="1"/>
  <c r="AB201" i="32" a="1"/>
  <c r="AB201" i="32" s="1"/>
  <c r="AB212" i="32" a="1"/>
  <c r="AB212" i="32" s="1"/>
  <c r="AB7" i="32" a="1"/>
  <c r="AB7" i="32" s="1"/>
  <c r="AB21" i="32" a="1"/>
  <c r="AB21" i="32" s="1"/>
  <c r="AB32" i="32" a="1"/>
  <c r="AB32" i="32" s="1"/>
  <c r="AB46" i="32" a="1"/>
  <c r="AB46" i="32" s="1"/>
  <c r="AB57" i="32" a="1"/>
  <c r="AB57" i="32" s="1"/>
  <c r="AB71" i="32" a="1"/>
  <c r="AB71" i="32" s="1"/>
  <c r="AB82" i="32" a="1"/>
  <c r="AB82" i="32" s="1"/>
  <c r="AB96" i="32" a="1"/>
  <c r="AB96" i="32" s="1"/>
  <c r="AB107" i="32" a="1"/>
  <c r="AB107" i="32" s="1"/>
  <c r="AB121" i="32" a="1"/>
  <c r="AB121" i="32" s="1"/>
  <c r="AB132" i="32" a="1"/>
  <c r="AB132" i="32" s="1"/>
  <c r="AB146" i="32" a="1"/>
  <c r="AB146" i="32" s="1"/>
  <c r="AB157" i="32" a="1"/>
  <c r="AB157" i="32" s="1"/>
  <c r="AB171" i="32" a="1"/>
  <c r="AB171" i="32" s="1"/>
  <c r="AB182" i="32" a="1"/>
  <c r="AB182" i="32" s="1"/>
  <c r="AB196" i="32" a="1"/>
  <c r="AB196" i="32" s="1"/>
  <c r="AB207" i="32" a="1"/>
  <c r="AB207" i="32" s="1"/>
  <c r="AB3" i="32" a="1"/>
  <c r="AB3" i="32" s="1"/>
  <c r="AB33" i="32" a="1"/>
  <c r="AB33" i="32" s="1"/>
  <c r="AB44" i="32" a="1"/>
  <c r="AB44" i="32" s="1"/>
  <c r="AB58" i="32" a="1"/>
  <c r="AB58" i="32" s="1"/>
  <c r="AB117" i="32" a="1"/>
  <c r="AB117" i="32" s="1"/>
  <c r="AB124" i="32" a="1"/>
  <c r="AB124" i="32" s="1"/>
  <c r="AB131" i="32" a="1"/>
  <c r="AB131" i="32" s="1"/>
  <c r="AB138" i="32" a="1"/>
  <c r="AB138" i="32" s="1"/>
  <c r="AB169" i="32" a="1"/>
  <c r="AB169" i="32" s="1"/>
  <c r="AB183" i="32" a="1"/>
  <c r="AB183" i="32" s="1"/>
  <c r="AB79" i="32" a="1"/>
  <c r="AB79" i="32" s="1"/>
  <c r="AB93" i="32" a="1"/>
  <c r="AB93" i="32" s="1"/>
  <c r="AB204" i="32" a="1"/>
  <c r="AB204" i="32" s="1"/>
  <c r="AB230" i="32" a="1"/>
  <c r="AB230" i="32" s="1"/>
  <c r="AB247" i="32" a="1"/>
  <c r="AB247" i="32" s="1"/>
  <c r="AB258" i="32" a="1"/>
  <c r="AB258" i="32" s="1"/>
  <c r="AB272" i="32" a="1"/>
  <c r="AB272" i="32" s="1"/>
  <c r="AB283" i="32" a="1"/>
  <c r="AB283" i="32" s="1"/>
  <c r="AB11" i="32" a="1"/>
  <c r="AB11" i="32" s="1"/>
  <c r="AB22" i="32" a="1"/>
  <c r="AB22" i="32" s="1"/>
  <c r="AB48" i="32" a="1"/>
  <c r="AB48" i="32" s="1"/>
  <c r="AB72" i="32" a="1"/>
  <c r="AB72" i="32" s="1"/>
  <c r="AB86" i="32" a="1"/>
  <c r="AB86" i="32" s="1"/>
  <c r="AB152" i="32" a="1"/>
  <c r="AB152" i="32" s="1"/>
  <c r="AB159" i="32" a="1"/>
  <c r="AB159" i="32" s="1"/>
  <c r="AB166" i="32" a="1"/>
  <c r="AB166" i="32" s="1"/>
  <c r="AB173" i="32" a="1"/>
  <c r="AB173" i="32" s="1"/>
  <c r="AB197" i="32" a="1"/>
  <c r="AB197" i="32" s="1"/>
  <c r="AB211" i="32" a="1"/>
  <c r="AB211" i="32" s="1"/>
  <c r="AB227" i="32" a="1"/>
  <c r="AB227" i="32" s="1"/>
  <c r="AB233" i="32" a="1"/>
  <c r="AB233" i="32" s="1"/>
  <c r="AB41" i="32" a="1"/>
  <c r="AB41" i="32" s="1"/>
  <c r="AB236" i="32" a="1"/>
  <c r="AB236" i="32" s="1"/>
  <c r="AB250" i="32" a="1"/>
  <c r="AB250" i="32" s="1"/>
  <c r="AB261" i="32" a="1"/>
  <c r="AB261" i="32" s="1"/>
  <c r="AB4" i="32" a="1"/>
  <c r="AB4" i="32" s="1"/>
  <c r="AB18" i="32" a="1"/>
  <c r="AB18" i="32" s="1"/>
  <c r="AB23" i="32" a="1"/>
  <c r="AB23" i="32" s="1"/>
  <c r="AB59" i="32" a="1"/>
  <c r="AB59" i="32" s="1"/>
  <c r="AB98" i="32" a="1"/>
  <c r="AB98" i="32" s="1"/>
  <c r="AB102" i="32" a="1"/>
  <c r="AB102" i="32" s="1"/>
  <c r="AB111" i="32" a="1"/>
  <c r="AB111" i="32" s="1"/>
  <c r="AB141" i="32" a="1"/>
  <c r="AB141" i="32" s="1"/>
  <c r="AB198" i="32" a="1"/>
  <c r="AB198" i="32" s="1"/>
  <c r="AB202" i="32" a="1"/>
  <c r="AB202" i="32" s="1"/>
  <c r="AB306" i="32" a="1"/>
  <c r="AB306" i="32" s="1"/>
  <c r="AB312" i="32" a="1"/>
  <c r="AB312" i="32" s="1"/>
  <c r="AB42" i="32" a="1"/>
  <c r="AB42" i="32" s="1"/>
  <c r="AB231" i="32" a="1"/>
  <c r="AB231" i="32" s="1"/>
  <c r="AB238" i="32" a="1"/>
  <c r="AB238" i="32" s="1"/>
  <c r="AB276" i="32" a="1"/>
  <c r="AB276" i="32" s="1"/>
  <c r="AB77" i="32" a="1"/>
  <c r="AB77" i="32" s="1"/>
  <c r="AB9" i="32" a="1"/>
  <c r="AB9" i="32" s="1"/>
  <c r="AB241" i="32" a="1"/>
  <c r="AB241" i="32" s="1"/>
  <c r="AB245" i="32" a="1"/>
  <c r="AB245" i="32" s="1"/>
  <c r="AB255" i="32" a="1"/>
  <c r="AB255" i="32" s="1"/>
  <c r="AB315" i="32" a="1"/>
  <c r="AB315" i="32" s="1"/>
  <c r="AB332" i="32" a="1"/>
  <c r="AB332" i="32" s="1"/>
  <c r="AB318" i="32" a="1"/>
  <c r="AB318" i="32" s="1"/>
  <c r="AB129" i="32" a="1"/>
  <c r="AB129" i="32" s="1"/>
  <c r="AB168" i="32" a="1"/>
  <c r="AB168" i="32" s="1"/>
  <c r="AB242" i="32" a="1"/>
  <c r="AB242" i="32" s="1"/>
  <c r="AB252" i="32" a="1"/>
  <c r="AB252" i="32" s="1"/>
  <c r="AB321" i="32" a="1"/>
  <c r="AB321" i="32" s="1"/>
  <c r="AB73" i="32" a="1"/>
  <c r="AB73" i="32" s="1"/>
  <c r="AB116" i="32" a="1"/>
  <c r="AB116" i="32" s="1"/>
  <c r="AB81" i="32" a="1"/>
  <c r="AB81" i="32" s="1"/>
  <c r="AB94" i="32" a="1"/>
  <c r="AB94" i="32" s="1"/>
  <c r="AB133" i="32" a="1"/>
  <c r="AB133" i="32" s="1"/>
  <c r="AB142" i="32" a="1"/>
  <c r="AB142" i="32" s="1"/>
  <c r="AB181" i="32" a="1"/>
  <c r="AB181" i="32" s="1"/>
  <c r="AB194" i="32" a="1"/>
  <c r="AB194" i="32" s="1"/>
  <c r="AB223" i="32" a="1"/>
  <c r="AB223" i="32" s="1"/>
  <c r="AB19" i="32" a="1"/>
  <c r="AB19" i="32" s="1"/>
  <c r="AB68" i="32" a="1"/>
  <c r="AB68" i="32" s="1"/>
  <c r="AB292" i="32" a="1"/>
  <c r="AB292" i="32" s="1"/>
  <c r="AB38" i="32" a="1"/>
  <c r="AB38" i="32" s="1"/>
  <c r="AB56" i="32" a="1"/>
  <c r="AB56" i="32" s="1"/>
  <c r="AB69" i="32" a="1"/>
  <c r="AB69" i="32" s="1"/>
  <c r="AB99" i="32" a="1"/>
  <c r="AB99" i="32" s="1"/>
  <c r="AB108" i="32" a="1"/>
  <c r="AB108" i="32" s="1"/>
  <c r="AB156" i="32" a="1"/>
  <c r="AB156" i="32" s="1"/>
  <c r="AB199" i="32" a="1"/>
  <c r="AB199" i="32" s="1"/>
  <c r="AB208" i="32" a="1"/>
  <c r="AB208" i="32" s="1"/>
  <c r="AB216" i="32" a="1"/>
  <c r="AB216" i="32" s="1"/>
  <c r="AB228" i="32" a="1"/>
  <c r="AB228" i="32" s="1"/>
  <c r="AB301" i="32" a="1"/>
  <c r="AB301" i="32" s="1"/>
  <c r="AB307" i="32" a="1"/>
  <c r="AB307" i="32" s="1"/>
  <c r="AB310" i="32" a="1"/>
  <c r="AB310" i="32" s="1"/>
  <c r="AB330" i="32" a="1"/>
  <c r="AB330" i="32" s="1"/>
  <c r="AB29" i="32" a="1"/>
  <c r="AB29" i="32" s="1"/>
  <c r="AB47" i="32" a="1"/>
  <c r="AB47" i="32" s="1"/>
  <c r="AB134" i="32" a="1"/>
  <c r="AB134" i="32" s="1"/>
  <c r="AB147" i="32" a="1"/>
  <c r="AB147" i="32" s="1"/>
  <c r="AB43" i="32" a="1"/>
  <c r="AB43" i="32" s="1"/>
  <c r="AB104" i="32" a="1"/>
  <c r="AB104" i="32" s="1"/>
  <c r="AB143" i="32" a="1"/>
  <c r="AB143" i="32" s="1"/>
  <c r="AB220" i="32" a="1"/>
  <c r="AB220" i="32" s="1"/>
  <c r="AB253" i="32" a="1"/>
  <c r="AB253" i="32" s="1"/>
  <c r="AB263" i="32" a="1"/>
  <c r="AB263" i="32" s="1"/>
  <c r="AB267" i="32" a="1"/>
  <c r="AB267" i="32" s="1"/>
  <c r="AB34" i="32" a="1"/>
  <c r="AB34" i="32" s="1"/>
  <c r="AB52" i="32" a="1"/>
  <c r="AB52" i="32" s="1"/>
  <c r="AB91" i="32" a="1"/>
  <c r="AB91" i="32" s="1"/>
  <c r="AB66" i="32" a="1"/>
  <c r="AB66" i="32" s="1"/>
  <c r="AB109" i="32" a="1"/>
  <c r="AB109" i="32" s="1"/>
  <c r="AB123" i="32" a="1"/>
  <c r="AB123" i="32" s="1"/>
  <c r="AB144" i="32" a="1"/>
  <c r="AB144" i="32" s="1"/>
  <c r="AB288" i="32" a="1"/>
  <c r="AB288" i="32" s="1"/>
  <c r="AB256" i="32" a="1"/>
  <c r="AB256" i="32" s="1"/>
  <c r="AB326" i="32" a="1"/>
  <c r="AB326" i="32" s="1"/>
  <c r="AB302" i="32" a="1"/>
  <c r="AB302" i="32" s="1"/>
  <c r="AB327" i="32" a="1"/>
  <c r="AB327" i="32" s="1"/>
  <c r="AB277" i="32" a="1"/>
  <c r="AB277" i="32" s="1"/>
  <c r="AB119" i="32" a="1"/>
  <c r="AB119" i="32" s="1"/>
  <c r="AB13" i="32" a="1"/>
  <c r="AB13" i="32" s="1"/>
  <c r="AB225" i="32" a="1"/>
  <c r="AB225" i="32" s="1"/>
  <c r="AB265" i="32" a="1"/>
  <c r="AB265" i="32" s="1"/>
  <c r="AB275" i="32" a="1"/>
  <c r="AB275" i="32" s="1"/>
  <c r="AB293" i="32" a="1"/>
  <c r="AB293" i="32" s="1"/>
  <c r="AB297" i="32" a="1"/>
  <c r="AB297" i="32" s="1"/>
  <c r="AB246" i="32" a="1"/>
  <c r="AB246" i="32" s="1"/>
  <c r="AB158" i="32" a="1"/>
  <c r="AB158" i="32" s="1"/>
  <c r="AB251" i="32" a="1"/>
  <c r="AB251" i="32" s="1"/>
  <c r="AB266" i="32" a="1"/>
  <c r="AB266" i="32" s="1"/>
  <c r="AB298" i="32" a="1"/>
  <c r="AB298" i="32" s="1"/>
  <c r="AB226" i="32" a="1"/>
  <c r="AB226" i="32" s="1"/>
  <c r="AB74" i="32" a="1"/>
  <c r="AB74" i="32" s="1"/>
  <c r="AB88" i="32" a="1"/>
  <c r="AB88" i="32" s="1"/>
  <c r="AB177" i="32" a="1"/>
  <c r="AB177" i="32" s="1"/>
  <c r="AB280" i="32" a="1"/>
  <c r="AB280" i="32" s="1"/>
  <c r="AB36" i="32" a="1"/>
  <c r="AB36" i="32" s="1"/>
  <c r="AB118" i="32" a="1"/>
  <c r="AB118" i="32" s="1"/>
  <c r="AB271" i="32" a="1"/>
  <c r="AB271" i="32" s="1"/>
  <c r="AB24" i="32" a="1"/>
  <c r="AB24" i="32" s="1"/>
  <c r="AB113" i="32" a="1"/>
  <c r="AB113" i="32" s="1"/>
  <c r="AB16" i="32" a="1"/>
  <c r="AB16" i="32" s="1"/>
  <c r="AB67" i="32" a="1"/>
  <c r="AB67" i="32" s="1"/>
  <c r="AB83" i="32" a="1"/>
  <c r="AB83" i="32" s="1"/>
  <c r="AB184" i="32" a="1"/>
  <c r="AB184" i="32" s="1"/>
  <c r="AB191" i="32" a="1"/>
  <c r="AB191" i="32" s="1"/>
  <c r="AB209" i="32" a="1"/>
  <c r="AB209" i="32" s="1"/>
  <c r="AB221" i="32" a="1"/>
  <c r="AB221" i="32" s="1"/>
  <c r="AB285" i="32" a="1"/>
  <c r="AB285" i="32" s="1"/>
  <c r="AB290" i="32" a="1"/>
  <c r="AB290" i="32" s="1"/>
  <c r="AB31" i="32" a="1"/>
  <c r="AB31" i="32" s="1"/>
  <c r="AB215" i="32" a="1"/>
  <c r="AB215" i="32" s="1"/>
  <c r="AB232" i="32" a="1"/>
  <c r="AB232" i="32" s="1"/>
  <c r="AB237" i="32" a="1"/>
  <c r="AB237" i="32" s="1"/>
  <c r="AB257" i="32" a="1"/>
  <c r="AB257" i="32" s="1"/>
  <c r="AB281" i="32" a="1"/>
  <c r="AB281" i="32" s="1"/>
  <c r="AB323" i="32" a="1"/>
  <c r="AB323" i="32" s="1"/>
  <c r="AB331" i="32" a="1"/>
  <c r="AB331" i="32" s="1"/>
  <c r="AB8" i="32" a="1"/>
  <c r="AB8" i="32" s="1"/>
  <c r="AB61" i="32" a="1"/>
  <c r="AB61" i="32" s="1"/>
  <c r="AB97" i="32" a="1"/>
  <c r="AB97" i="32" s="1"/>
  <c r="AB172" i="32" a="1"/>
  <c r="AB172" i="32" s="1"/>
  <c r="AB311" i="32" a="1"/>
  <c r="AB311" i="32" s="1"/>
  <c r="AB262" i="32" a="1"/>
  <c r="AB262" i="32" s="1"/>
  <c r="AB286" i="32" a="1"/>
  <c r="AB286" i="32" s="1"/>
  <c r="AB106" i="32" a="1"/>
  <c r="AB106" i="32" s="1"/>
  <c r="AB122" i="32" a="1"/>
  <c r="AB122" i="32" s="1"/>
  <c r="AB193" i="32" a="1"/>
  <c r="AB193" i="32" s="1"/>
  <c r="AB222" i="32" a="1"/>
  <c r="AB222" i="32" s="1"/>
  <c r="AB287" i="32" a="1"/>
  <c r="AB287" i="32" s="1"/>
  <c r="AB127" i="32" a="1"/>
  <c r="AB127" i="32" s="1"/>
  <c r="AB235" i="32" a="1"/>
  <c r="AB235" i="32" s="1"/>
  <c r="AB305" i="32" a="1"/>
  <c r="AB305" i="32" s="1"/>
  <c r="AB282" i="32" a="1"/>
  <c r="AB282" i="32" s="1"/>
  <c r="AB188" i="32" a="1"/>
  <c r="AB188" i="32" s="1"/>
  <c r="AB333" i="32" a="1"/>
  <c r="AB333" i="32" s="1"/>
  <c r="AB240" i="32" a="1"/>
  <c r="AB240" i="32" s="1"/>
  <c r="AB192" i="32" a="1"/>
  <c r="AB192" i="32" s="1"/>
  <c r="AB136" i="32" a="1"/>
  <c r="AB136" i="32" s="1"/>
  <c r="AB154" i="32" a="1"/>
  <c r="AB154" i="32" s="1"/>
  <c r="AB313" i="32" a="1"/>
  <c r="AB313" i="32" s="1"/>
  <c r="AB248" i="32" a="1"/>
  <c r="AB248" i="32" s="1"/>
  <c r="AB322" i="32" a="1"/>
  <c r="AB322" i="32" s="1"/>
  <c r="AB213" i="32" a="1"/>
  <c r="AB213" i="32" s="1"/>
  <c r="AB317" i="32" a="1"/>
  <c r="AB317" i="32" s="1"/>
  <c r="AB303" i="32" a="1"/>
  <c r="AB303" i="32" s="1"/>
  <c r="AB92" i="32" a="1"/>
  <c r="AB92" i="32" s="1"/>
  <c r="AB278" i="32" a="1"/>
  <c r="AB278" i="32" s="1"/>
  <c r="AB296" i="32" a="1"/>
  <c r="AB296" i="32" s="1"/>
  <c r="AB27" i="32" a="1"/>
  <c r="AB27" i="32" s="1"/>
  <c r="AB174" i="32" a="1"/>
  <c r="AB174" i="32" s="1"/>
  <c r="AB270" i="32" a="1"/>
  <c r="AB270" i="32" s="1"/>
  <c r="AB17" i="32" a="1"/>
  <c r="AB17" i="32" s="1"/>
  <c r="AB260" i="32" a="1"/>
  <c r="AB260" i="32" s="1"/>
  <c r="AB84" i="32" a="1"/>
  <c r="AB84" i="32" s="1"/>
  <c r="AB148" i="32" a="1"/>
  <c r="AB148" i="32" s="1"/>
  <c r="AB291" i="32" a="1"/>
  <c r="AB291" i="32" s="1"/>
  <c r="AB149" i="32" a="1"/>
  <c r="AB149" i="32" s="1"/>
  <c r="AB325" i="32" a="1"/>
  <c r="AB325" i="32" s="1"/>
  <c r="AB54" i="32" a="1"/>
  <c r="AB54" i="32" s="1"/>
  <c r="AB300" i="32" a="1"/>
  <c r="AB300" i="32" s="1"/>
  <c r="AB218" i="32" a="1"/>
  <c r="AB218" i="32" s="1"/>
  <c r="AB163" i="32" a="1"/>
  <c r="AB163" i="32" s="1"/>
  <c r="AB268" i="32" a="1"/>
  <c r="AB268" i="32" s="1"/>
  <c r="AB316" i="32" a="1"/>
  <c r="AB316" i="32" s="1"/>
  <c r="AB161" i="32" a="1"/>
  <c r="AB161" i="32" s="1"/>
  <c r="AB308" i="32" a="1"/>
  <c r="AB308" i="32" s="1"/>
  <c r="AB320" i="32" a="1"/>
  <c r="AB320" i="32" s="1"/>
  <c r="AB206" i="32" a="1"/>
  <c r="AB206" i="32" s="1"/>
  <c r="AB63" i="32" a="1"/>
  <c r="AB63" i="32" s="1"/>
  <c r="AB186" i="32" a="1"/>
  <c r="AB186" i="32" s="1"/>
  <c r="AB49" i="32" a="1"/>
  <c r="AB49" i="32" s="1"/>
  <c r="AB273" i="32" a="1"/>
  <c r="AB273" i="32" s="1"/>
  <c r="AB217" i="32" a="1"/>
  <c r="AB217" i="32" s="1"/>
  <c r="AB243" i="32" a="1"/>
  <c r="AB243" i="32" s="1"/>
  <c r="AB179" i="32" a="1"/>
  <c r="AB179" i="32" s="1"/>
  <c r="AB295" i="32" a="1"/>
  <c r="AB295" i="32" s="1"/>
  <c r="AB167" i="32" a="1"/>
  <c r="AB167" i="32" s="1"/>
  <c r="AB328" i="32" a="1"/>
  <c r="AB328" i="32" s="1"/>
  <c r="AA12" i="33"/>
  <c r="AA24" i="33"/>
  <c r="AA2" i="33"/>
  <c r="AA16" i="33"/>
  <c r="AA23" i="33"/>
  <c r="AA20" i="33"/>
  <c r="AA3" i="33"/>
  <c r="AA18" i="33"/>
  <c r="AA21" i="33"/>
  <c r="AA22" i="33"/>
  <c r="AA10" i="33"/>
  <c r="AA17" i="33"/>
  <c r="AA9" i="33"/>
  <c r="AA8" i="33"/>
  <c r="AA14" i="33"/>
  <c r="V1" i="32"/>
  <c r="AA13" i="33"/>
  <c r="T2" i="32"/>
  <c r="T1" i="32"/>
  <c r="AA7" i="33"/>
  <c r="W1" i="32"/>
  <c r="AA15" i="33"/>
  <c r="AA11" i="33"/>
  <c r="AA19" i="33"/>
  <c r="X1" i="32"/>
  <c r="AA4" i="33"/>
  <c r="U1" i="32"/>
  <c r="F11" i="33" a="1"/>
  <c r="F16" i="33" a="1"/>
  <c r="N22" i="33" a="1"/>
  <c r="F23" i="33" a="1"/>
  <c r="N8" i="33" a="1"/>
  <c r="F18" i="33" a="1"/>
  <c r="F22" i="33" a="1"/>
  <c r="O22" i="33" a="1"/>
  <c r="F4" i="33" a="1"/>
  <c r="N20" i="33" a="1"/>
  <c r="O18" i="33" a="1"/>
  <c r="N21" i="33" a="1"/>
  <c r="F20" i="33" a="1"/>
  <c r="N4" i="33" a="1"/>
  <c r="O13" i="33" a="1"/>
  <c r="F9" i="33" a="1"/>
  <c r="O4" i="33" a="1"/>
  <c r="F19" i="33" a="1"/>
  <c r="O23" i="33" a="1"/>
  <c r="N7" i="33" a="1"/>
  <c r="F21" i="33" a="1"/>
  <c r="O21" i="33" a="1"/>
  <c r="O10" i="33" a="1"/>
  <c r="O8" i="33" a="1"/>
  <c r="O20" i="33" a="1"/>
  <c r="N16" i="33" a="1"/>
  <c r="F13" i="33" a="1"/>
  <c r="O3" i="33" a="1"/>
  <c r="F17" i="33" a="1"/>
  <c r="O16" i="33" a="1"/>
  <c r="N17" i="33" a="1"/>
  <c r="F3" i="33" a="1"/>
  <c r="N11" i="33" a="1"/>
  <c r="O7" i="33" a="1"/>
  <c r="O24" i="33" a="1"/>
  <c r="O11" i="33" a="1"/>
  <c r="N19" i="33" a="1"/>
  <c r="O14" i="33" a="1"/>
  <c r="F24" i="33" a="1"/>
  <c r="N3" i="33" a="1"/>
  <c r="O17" i="33" a="1"/>
  <c r="O15" i="33" a="1"/>
  <c r="N24" i="33" a="1"/>
  <c r="N9" i="33" a="1"/>
  <c r="O9" i="33" a="1"/>
  <c r="F7" i="33" a="1"/>
  <c r="F14" i="33" a="1"/>
  <c r="N12" i="33" a="1"/>
  <c r="N10" i="33" a="1"/>
  <c r="O19" i="33" a="1"/>
  <c r="O12" i="33" a="1"/>
  <c r="F8" i="33" a="1"/>
  <c r="N18" i="33" a="1"/>
  <c r="F12" i="33" a="1"/>
  <c r="N23" i="33" a="1"/>
  <c r="F15" i="33" a="1"/>
  <c r="F10" i="33" a="1"/>
  <c r="O22" i="33" l="1"/>
  <c r="O16" i="33"/>
  <c r="O14" i="33"/>
  <c r="O10" i="33"/>
  <c r="O24" i="33"/>
  <c r="N18" i="33"/>
  <c r="O18" i="33"/>
  <c r="O11" i="33"/>
  <c r="N19" i="33"/>
  <c r="N24" i="33"/>
  <c r="N11" i="33"/>
  <c r="N23" i="33"/>
  <c r="O19" i="33"/>
  <c r="O15" i="33"/>
  <c r="O23" i="33"/>
  <c r="O13" i="33"/>
  <c r="N16" i="33"/>
  <c r="O4" i="33"/>
  <c r="N20" i="33"/>
  <c r="N12" i="33"/>
  <c r="O20" i="33"/>
  <c r="N21" i="33"/>
  <c r="N8" i="33"/>
  <c r="O17" i="33"/>
  <c r="O9" i="33"/>
  <c r="O8" i="33"/>
  <c r="O12" i="33"/>
  <c r="N10" i="33"/>
  <c r="N3" i="33"/>
  <c r="N4" i="33"/>
  <c r="O3" i="33"/>
  <c r="N22" i="33"/>
  <c r="N9" i="33"/>
  <c r="O7" i="33"/>
  <c r="N7" i="33"/>
  <c r="N17" i="33"/>
  <c r="O21" i="33"/>
  <c r="R37" i="137"/>
  <c r="U4" i="33" s="1"/>
  <c r="T37" i="137"/>
  <c r="T4" i="33" s="1"/>
  <c r="C4" i="33" s="1"/>
  <c r="S37" i="137"/>
  <c r="V4" i="33" s="1"/>
  <c r="DJ37" i="137"/>
  <c r="U16" i="33" s="1"/>
  <c r="DL37" i="137"/>
  <c r="T16" i="33" s="1"/>
  <c r="C16" i="33" s="1"/>
  <c r="DK37" i="137"/>
  <c r="V16" i="33" s="1"/>
  <c r="FV37" i="137"/>
  <c r="U24" i="33" s="1"/>
  <c r="FX37" i="137"/>
  <c r="T24" i="33" s="1"/>
  <c r="C24" i="33" s="1"/>
  <c r="FW37" i="137"/>
  <c r="V24" i="33" s="1"/>
  <c r="CV37" i="137"/>
  <c r="T14" i="33" s="1"/>
  <c r="C14" i="33" s="1"/>
  <c r="CU37" i="137"/>
  <c r="V14" i="33" s="1"/>
  <c r="CT37" i="137"/>
  <c r="U14" i="33" s="1"/>
  <c r="DD37" i="137"/>
  <c r="T15" i="33" s="1"/>
  <c r="C15" i="33" s="1"/>
  <c r="DC37" i="137"/>
  <c r="V15" i="33" s="1"/>
  <c r="DB37" i="137"/>
  <c r="U15" i="33" s="1"/>
  <c r="EH37" i="137"/>
  <c r="U19" i="33" s="1"/>
  <c r="EI37" i="137"/>
  <c r="V19" i="33" s="1"/>
  <c r="EJ37" i="137"/>
  <c r="T19" i="33" s="1"/>
  <c r="C19" i="33" s="1"/>
  <c r="AR37" i="137"/>
  <c r="T7" i="33" s="1"/>
  <c r="C7" i="33" s="1"/>
  <c r="AQ37" i="137"/>
  <c r="V7" i="33" s="1"/>
  <c r="AP37" i="137"/>
  <c r="U7" i="33" s="1"/>
  <c r="L37" i="137"/>
  <c r="T3" i="33" s="1"/>
  <c r="C3" i="33" s="1"/>
  <c r="K37" i="137"/>
  <c r="V3" i="33" s="1"/>
  <c r="J37" i="137"/>
  <c r="U3" i="33" s="1"/>
  <c r="FP37" i="137"/>
  <c r="T23" i="33" s="1"/>
  <c r="C23" i="33" s="1"/>
  <c r="FO37" i="137"/>
  <c r="V23" i="33" s="1"/>
  <c r="FN37" i="137"/>
  <c r="U23" i="33" s="1"/>
  <c r="AX37" i="137"/>
  <c r="U8" i="33" s="1"/>
  <c r="AY37" i="137"/>
  <c r="V8" i="33" s="1"/>
  <c r="AZ37" i="137"/>
  <c r="T8" i="33" s="1"/>
  <c r="C8" i="33" s="1"/>
  <c r="FH37" i="137"/>
  <c r="T22" i="33" s="1"/>
  <c r="C22" i="33" s="1"/>
  <c r="FG37" i="137"/>
  <c r="V22" i="33" s="1"/>
  <c r="FF37" i="137"/>
  <c r="U22" i="33" s="1"/>
  <c r="EQ37" i="137"/>
  <c r="V20" i="33" s="1"/>
  <c r="EP37" i="137"/>
  <c r="U20" i="33" s="1"/>
  <c r="ER37" i="137"/>
  <c r="T20" i="33" s="1"/>
  <c r="C20" i="33" s="1"/>
  <c r="BW37" i="137"/>
  <c r="V11" i="33" s="1"/>
  <c r="BV37" i="137"/>
  <c r="U11" i="33" s="1"/>
  <c r="BX37" i="137"/>
  <c r="T11" i="33" s="1"/>
  <c r="C11" i="33" s="1"/>
  <c r="CN37" i="137"/>
  <c r="T13" i="33" s="1"/>
  <c r="C13" i="33" s="1"/>
  <c r="CM37" i="137"/>
  <c r="V13" i="33" s="1"/>
  <c r="CL37" i="137"/>
  <c r="U13" i="33" s="1"/>
  <c r="BF37" i="137"/>
  <c r="U9" i="33" s="1"/>
  <c r="BH37" i="137"/>
  <c r="T9" i="33" s="1"/>
  <c r="C9" i="33" s="1"/>
  <c r="BG37" i="137"/>
  <c r="V9" i="33" s="1"/>
  <c r="BP37" i="137"/>
  <c r="T10" i="33" s="1"/>
  <c r="C10" i="33" s="1"/>
  <c r="BO37" i="137"/>
  <c r="V10" i="33" s="1"/>
  <c r="BN37" i="137"/>
  <c r="U10" i="33" s="1"/>
  <c r="EZ37" i="137"/>
  <c r="T21" i="33" s="1"/>
  <c r="C21" i="33" s="1"/>
  <c r="EY37" i="137"/>
  <c r="V21" i="33" s="1"/>
  <c r="EX37" i="137"/>
  <c r="U21" i="33" s="1"/>
  <c r="C2" i="33"/>
  <c r="DS37" i="137"/>
  <c r="V17" i="33" s="1"/>
  <c r="DT37" i="137"/>
  <c r="T17" i="33" s="1"/>
  <c r="C17" i="33" s="1"/>
  <c r="DR37" i="137"/>
  <c r="U17" i="33" s="1"/>
  <c r="EB37" i="137"/>
  <c r="T18" i="33" s="1"/>
  <c r="C18" i="33" s="1"/>
  <c r="EA37" i="137"/>
  <c r="V18" i="33" s="1"/>
  <c r="DZ37" i="137"/>
  <c r="U18" i="33" s="1"/>
  <c r="CF37" i="137"/>
  <c r="T12" i="33" s="1"/>
  <c r="C12" i="33" s="1"/>
  <c r="CD37" i="137"/>
  <c r="U12" i="33" s="1"/>
  <c r="CE37" i="137"/>
  <c r="V12" i="33" s="1"/>
  <c r="S7" i="161"/>
  <c r="T8" i="161"/>
  <c r="S7" i="160"/>
  <c r="T8" i="160"/>
  <c r="S7" i="159"/>
  <c r="T8" i="159"/>
  <c r="T8" i="158"/>
  <c r="S7" i="158"/>
  <c r="U9" i="157"/>
  <c r="S8" i="157"/>
  <c r="T11" i="157"/>
  <c r="T8" i="156"/>
  <c r="S7" i="156"/>
  <c r="S8" i="155"/>
  <c r="T9" i="155"/>
  <c r="S7" i="154"/>
  <c r="T8" i="154"/>
  <c r="T8" i="153"/>
  <c r="S7" i="153"/>
  <c r="S7" i="152"/>
  <c r="T8" i="152"/>
  <c r="S8" i="151"/>
  <c r="T9" i="151"/>
  <c r="S7" i="150"/>
  <c r="T8" i="150"/>
  <c r="T8" i="149"/>
  <c r="S7" i="149"/>
  <c r="T9" i="148"/>
  <c r="S8" i="148"/>
  <c r="T9" i="147"/>
  <c r="S8" i="147"/>
  <c r="S7" i="146"/>
  <c r="T8" i="146"/>
  <c r="T8" i="145"/>
  <c r="S7" i="145"/>
  <c r="T9" i="144"/>
  <c r="S8" i="144"/>
  <c r="S7" i="143"/>
  <c r="T8" i="143"/>
  <c r="S8" i="142"/>
  <c r="T9" i="142"/>
  <c r="T8" i="141"/>
  <c r="S7" i="141"/>
  <c r="S8" i="140"/>
  <c r="T9" i="140"/>
  <c r="S8" i="139"/>
  <c r="T9" i="139"/>
  <c r="S7" i="138"/>
  <c r="T8" i="138"/>
  <c r="S2" i="32"/>
  <c r="F3" i="33"/>
  <c r="G3" i="33" s="1"/>
  <c r="H3" i="33" s="1"/>
  <c r="F17" i="33"/>
  <c r="G17" i="33" s="1"/>
  <c r="H17" i="33" s="1"/>
  <c r="F16" i="33"/>
  <c r="G16" i="33" s="1"/>
  <c r="H16" i="33" s="1"/>
  <c r="F14" i="33"/>
  <c r="G14" i="33" s="1"/>
  <c r="H14" i="33" s="1"/>
  <c r="F4" i="33"/>
  <c r="G4" i="33" s="1"/>
  <c r="H4" i="33" s="1"/>
  <c r="F22" i="33"/>
  <c r="G22" i="33" s="1"/>
  <c r="H22" i="33" s="1"/>
  <c r="F21" i="33"/>
  <c r="G21" i="33" s="1"/>
  <c r="H21" i="33" s="1"/>
  <c r="F11" i="33"/>
  <c r="G11" i="33" s="1"/>
  <c r="H11" i="33" s="1"/>
  <c r="F19" i="33"/>
  <c r="G19" i="33" s="1"/>
  <c r="H19" i="33" s="1"/>
  <c r="F9" i="33"/>
  <c r="G9" i="33" s="1"/>
  <c r="H9" i="33" s="1"/>
  <c r="F8" i="33"/>
  <c r="G8" i="33" s="1"/>
  <c r="H8" i="33" s="1"/>
  <c r="F24" i="33"/>
  <c r="G24" i="33" s="1"/>
  <c r="H24" i="33" s="1"/>
  <c r="F20" i="33"/>
  <c r="G20" i="33" s="1"/>
  <c r="H20" i="33" s="1"/>
  <c r="F12" i="33"/>
  <c r="G12" i="33" s="1"/>
  <c r="H12" i="33" s="1"/>
  <c r="F10" i="33"/>
  <c r="G10" i="33" s="1"/>
  <c r="H10" i="33" s="1"/>
  <c r="F7" i="33"/>
  <c r="G7" i="33" s="1"/>
  <c r="H7" i="33" s="1"/>
  <c r="F18" i="33"/>
  <c r="G18" i="33" s="1"/>
  <c r="H18" i="33" s="1"/>
  <c r="F23" i="33"/>
  <c r="G23" i="33" s="1"/>
  <c r="H23" i="33" s="1"/>
  <c r="F13" i="33"/>
  <c r="G13" i="33" s="1"/>
  <c r="H13" i="33" s="1"/>
  <c r="F15" i="33"/>
  <c r="G15" i="33" s="1"/>
  <c r="H15" i="33" s="1"/>
  <c r="U3" i="32"/>
  <c r="U4" i="32" s="1"/>
  <c r="U5" i="32" s="1"/>
  <c r="U6" i="32" s="1"/>
  <c r="U7" i="32" s="1"/>
  <c r="U8" i="32" s="1"/>
  <c r="U9" i="32" s="1"/>
  <c r="U10" i="32" s="1"/>
  <c r="U11" i="32" s="1"/>
  <c r="U12" i="32" s="1"/>
  <c r="U13" i="32" s="1"/>
  <c r="U14" i="32" s="1"/>
  <c r="U15" i="32" s="1"/>
  <c r="U16" i="32" s="1"/>
  <c r="U17" i="32" s="1"/>
  <c r="U18" i="32" s="1"/>
  <c r="U19" i="32" s="1"/>
  <c r="U20" i="32" s="1"/>
  <c r="U21" i="32" s="1"/>
  <c r="U22" i="32" s="1"/>
  <c r="U23" i="32" s="1"/>
  <c r="U24" i="32" s="1"/>
  <c r="U25" i="32" s="1"/>
  <c r="U26" i="32" s="1"/>
  <c r="U27" i="32" s="1"/>
  <c r="U28" i="32" s="1"/>
  <c r="U29" i="32" s="1"/>
  <c r="U30" i="32" s="1"/>
  <c r="U31" i="32" s="1"/>
  <c r="U32" i="32" s="1"/>
  <c r="U33" i="32" s="1"/>
  <c r="U34" i="32" s="1"/>
  <c r="U35" i="32" s="1"/>
  <c r="U36" i="32" s="1"/>
  <c r="U37" i="32" s="1"/>
  <c r="U38" i="32" s="1"/>
  <c r="U39" i="32" s="1"/>
  <c r="U40" i="32" s="1"/>
  <c r="U41" i="32" s="1"/>
  <c r="U42" i="32" s="1"/>
  <c r="U43" i="32" s="1"/>
  <c r="U44" i="32" s="1"/>
  <c r="U45" i="32" s="1"/>
  <c r="U46" i="32" s="1"/>
  <c r="U47" i="32" s="1"/>
  <c r="U48" i="32" s="1"/>
  <c r="U49" i="32" s="1"/>
  <c r="U50" i="32" s="1"/>
  <c r="U51" i="32" s="1"/>
  <c r="U52" i="32" s="1"/>
  <c r="U53" i="32" s="1"/>
  <c r="U54" i="32" s="1"/>
  <c r="U55" i="32" s="1"/>
  <c r="U56" i="32" s="1"/>
  <c r="U57" i="32" s="1"/>
  <c r="U58" i="32" s="1"/>
  <c r="U59" i="32" s="1"/>
  <c r="U60" i="32" s="1"/>
  <c r="U61" i="32" s="1"/>
  <c r="U62" i="32" s="1"/>
  <c r="U63" i="32" s="1"/>
  <c r="U64" i="32" s="1"/>
  <c r="U65" i="32" s="1"/>
  <c r="U66" i="32" s="1"/>
  <c r="U67" i="32" s="1"/>
  <c r="U68" i="32" s="1"/>
  <c r="U69" i="32" s="1"/>
  <c r="U70" i="32" s="1"/>
  <c r="U71" i="32" s="1"/>
  <c r="U72" i="32" s="1"/>
  <c r="U73" i="32" s="1"/>
  <c r="U74" i="32" s="1"/>
  <c r="U75" i="32" s="1"/>
  <c r="U76" i="32" s="1"/>
  <c r="U77" i="32" s="1"/>
  <c r="U78" i="32" s="1"/>
  <c r="U79" i="32" s="1"/>
  <c r="U80" i="32" s="1"/>
  <c r="U81" i="32" s="1"/>
  <c r="U82" i="32" s="1"/>
  <c r="U83" i="32" s="1"/>
  <c r="U84" i="32" s="1"/>
  <c r="U85" i="32" s="1"/>
  <c r="U86" i="32" s="1"/>
  <c r="U87" i="32" s="1"/>
  <c r="U88" i="32" s="1"/>
  <c r="U89" i="32" s="1"/>
  <c r="U90" i="32" s="1"/>
  <c r="U91" i="32" s="1"/>
  <c r="U92" i="32" s="1"/>
  <c r="U93" i="32" s="1"/>
  <c r="U94" i="32" s="1"/>
  <c r="U95" i="32" s="1"/>
  <c r="U96" i="32" s="1"/>
  <c r="U97" i="32" s="1"/>
  <c r="U98" i="32" s="1"/>
  <c r="U99" i="32" s="1"/>
  <c r="U100" i="32" s="1"/>
  <c r="U101" i="32" s="1"/>
  <c r="U102" i="32" s="1"/>
  <c r="U103" i="32" s="1"/>
  <c r="U104" i="32" s="1"/>
  <c r="U105" i="32" s="1"/>
  <c r="U106" i="32" s="1"/>
  <c r="U107" i="32" s="1"/>
  <c r="U108" i="32" s="1"/>
  <c r="U109" i="32" s="1"/>
  <c r="U110" i="32" s="1"/>
  <c r="U111" i="32" s="1"/>
  <c r="U112" i="32" s="1"/>
  <c r="U113" i="32" s="1"/>
  <c r="U114" i="32" s="1"/>
  <c r="U115" i="32" s="1"/>
  <c r="U116" i="32" s="1"/>
  <c r="U117" i="32" s="1"/>
  <c r="U118" i="32" s="1"/>
  <c r="U119" i="32" s="1"/>
  <c r="U120" i="32" s="1"/>
  <c r="U121" i="32" s="1"/>
  <c r="U122" i="32" s="1"/>
  <c r="U123" i="32" s="1"/>
  <c r="U124" i="32" s="1"/>
  <c r="U125" i="32" s="1"/>
  <c r="U126" i="32" s="1"/>
  <c r="U127" i="32" s="1"/>
  <c r="U128" i="32" s="1"/>
  <c r="U129" i="32" s="1"/>
  <c r="U130" i="32" s="1"/>
  <c r="U131" i="32" s="1"/>
  <c r="U132" i="32" s="1"/>
  <c r="U133" i="32" s="1"/>
  <c r="U134" i="32" s="1"/>
  <c r="U135" i="32" s="1"/>
  <c r="U136" i="32" s="1"/>
  <c r="U137" i="32" s="1"/>
  <c r="U138" i="32" s="1"/>
  <c r="U139" i="32" s="1"/>
  <c r="U140" i="32" s="1"/>
  <c r="U141" i="32" s="1"/>
  <c r="U142" i="32" s="1"/>
  <c r="U143" i="32" s="1"/>
  <c r="U144" i="32" s="1"/>
  <c r="U145" i="32" s="1"/>
  <c r="U146" i="32" s="1"/>
  <c r="U147" i="32" s="1"/>
  <c r="U148" i="32" s="1"/>
  <c r="U149" i="32" s="1"/>
  <c r="U150" i="32" s="1"/>
  <c r="U151" i="32" s="1"/>
  <c r="U152" i="32" s="1"/>
  <c r="U153" i="32" s="1"/>
  <c r="U154" i="32" s="1"/>
  <c r="U155" i="32" s="1"/>
  <c r="U156" i="32" s="1"/>
  <c r="U157" i="32" s="1"/>
  <c r="U158" i="32" s="1"/>
  <c r="U159" i="32" s="1"/>
  <c r="U160" i="32" s="1"/>
  <c r="U161" i="32" s="1"/>
  <c r="U162" i="32" s="1"/>
  <c r="U163" i="32" s="1"/>
  <c r="U164" i="32" s="1"/>
  <c r="U165" i="32" s="1"/>
  <c r="U166" i="32" s="1"/>
  <c r="U167" i="32" s="1"/>
  <c r="U168" i="32" s="1"/>
  <c r="U169" i="32" s="1"/>
  <c r="U170" i="32" s="1"/>
  <c r="U171" i="32" s="1"/>
  <c r="U172" i="32" s="1"/>
  <c r="U173" i="32" s="1"/>
  <c r="U174" i="32" s="1"/>
  <c r="U175" i="32" s="1"/>
  <c r="U176" i="32" s="1"/>
  <c r="U177" i="32" s="1"/>
  <c r="U178" i="32" s="1"/>
  <c r="U179" i="32" s="1"/>
  <c r="U180" i="32" s="1"/>
  <c r="U181" i="32" s="1"/>
  <c r="U182" i="32" s="1"/>
  <c r="U183" i="32" s="1"/>
  <c r="U184" i="32" s="1"/>
  <c r="U185" i="32" s="1"/>
  <c r="U186" i="32" s="1"/>
  <c r="U187" i="32" s="1"/>
  <c r="U188" i="32" s="1"/>
  <c r="U189" i="32" s="1"/>
  <c r="U190" i="32" s="1"/>
  <c r="U191" i="32" s="1"/>
  <c r="U192" i="32" s="1"/>
  <c r="U193" i="32" s="1"/>
  <c r="U194" i="32" s="1"/>
  <c r="U195" i="32" s="1"/>
  <c r="U196" i="32" s="1"/>
  <c r="U197" i="32" s="1"/>
  <c r="U198" i="32" s="1"/>
  <c r="U199" i="32" s="1"/>
  <c r="U200" i="32" s="1"/>
  <c r="U201" i="32" s="1"/>
  <c r="U202" i="32" s="1"/>
  <c r="U203" i="32" s="1"/>
  <c r="U204" i="32" s="1"/>
  <c r="U205" i="32" s="1"/>
  <c r="U206" i="32" s="1"/>
  <c r="U207" i="32" s="1"/>
  <c r="U208" i="32" s="1"/>
  <c r="U209" i="32" s="1"/>
  <c r="U210" i="32" s="1"/>
  <c r="U211" i="32" s="1"/>
  <c r="U212" i="32" s="1"/>
  <c r="U213" i="32" s="1"/>
  <c r="U214" i="32" s="1"/>
  <c r="U215" i="32" s="1"/>
  <c r="U216" i="32" s="1"/>
  <c r="U217" i="32" s="1"/>
  <c r="U218" i="32" s="1"/>
  <c r="U219" i="32" s="1"/>
  <c r="U220" i="32" s="1"/>
  <c r="U221" i="32" s="1"/>
  <c r="U222" i="32" s="1"/>
  <c r="U223" i="32" s="1"/>
  <c r="U224" i="32" s="1"/>
  <c r="U225" i="32" s="1"/>
  <c r="U226" i="32" s="1"/>
  <c r="U227" i="32" s="1"/>
  <c r="U228" i="32" s="1"/>
  <c r="U229" i="32" s="1"/>
  <c r="U230" i="32" s="1"/>
  <c r="U231" i="32" s="1"/>
  <c r="U232" i="32" s="1"/>
  <c r="U233" i="32" s="1"/>
  <c r="U234" i="32" s="1"/>
  <c r="U235" i="32" s="1"/>
  <c r="U236" i="32" s="1"/>
  <c r="U237" i="32" s="1"/>
  <c r="U238" i="32" s="1"/>
  <c r="U239" i="32" s="1"/>
  <c r="U240" i="32" s="1"/>
  <c r="U241" i="32" s="1"/>
  <c r="U242" i="32" s="1"/>
  <c r="U243" i="32" s="1"/>
  <c r="U244" i="32" s="1"/>
  <c r="U245" i="32" s="1"/>
  <c r="U246" i="32" s="1"/>
  <c r="U247" i="32" s="1"/>
  <c r="U248" i="32" s="1"/>
  <c r="U249" i="32" s="1"/>
  <c r="U250" i="32" s="1"/>
  <c r="U251" i="32" s="1"/>
  <c r="U252" i="32" s="1"/>
  <c r="U253" i="32" s="1"/>
  <c r="U254" i="32" s="1"/>
  <c r="U255" i="32" s="1"/>
  <c r="U256" i="32" s="1"/>
  <c r="U257" i="32" s="1"/>
  <c r="U258" i="32" s="1"/>
  <c r="U259" i="32" s="1"/>
  <c r="U260" i="32" s="1"/>
  <c r="U261" i="32" s="1"/>
  <c r="U262" i="32" s="1"/>
  <c r="U263" i="32" s="1"/>
  <c r="U264" i="32" s="1"/>
  <c r="U265" i="32" s="1"/>
  <c r="U266" i="32" s="1"/>
  <c r="U267" i="32" s="1"/>
  <c r="U268" i="32" s="1"/>
  <c r="U269" i="32" s="1"/>
  <c r="U270" i="32" s="1"/>
  <c r="U271" i="32" s="1"/>
  <c r="U272" i="32" s="1"/>
  <c r="U273" i="32" s="1"/>
  <c r="U274" i="32" s="1"/>
  <c r="U275" i="32" s="1"/>
  <c r="U276" i="32" s="1"/>
  <c r="U277" i="32" s="1"/>
  <c r="U278" i="32" s="1"/>
  <c r="U279" i="32" s="1"/>
  <c r="U280" i="32" s="1"/>
  <c r="U281" i="32" s="1"/>
  <c r="U282" i="32" s="1"/>
  <c r="U283" i="32" s="1"/>
  <c r="U284" i="32" s="1"/>
  <c r="U285" i="32" s="1"/>
  <c r="U286" i="32" s="1"/>
  <c r="U287" i="32" s="1"/>
  <c r="U288" i="32" s="1"/>
  <c r="U289" i="32" s="1"/>
  <c r="U290" i="32" s="1"/>
  <c r="U291" i="32" s="1"/>
  <c r="U292" i="32" s="1"/>
  <c r="U293" i="32" s="1"/>
  <c r="U294" i="32" s="1"/>
  <c r="U295" i="32" s="1"/>
  <c r="U296" i="32" s="1"/>
  <c r="U297" i="32" s="1"/>
  <c r="U298" i="32" s="1"/>
  <c r="U299" i="32" s="1"/>
  <c r="U300" i="32" s="1"/>
  <c r="U301" i="32" s="1"/>
  <c r="U302" i="32" s="1"/>
  <c r="U303" i="32" s="1"/>
  <c r="U304" i="32" s="1"/>
  <c r="U305" i="32" s="1"/>
  <c r="U306" i="32" s="1"/>
  <c r="U307" i="32" s="1"/>
  <c r="U308" i="32" s="1"/>
  <c r="U309" i="32" s="1"/>
  <c r="U310" i="32" s="1"/>
  <c r="U311" i="32" s="1"/>
  <c r="U312" i="32" s="1"/>
  <c r="U313" i="32" s="1"/>
  <c r="U314" i="32" s="1"/>
  <c r="U315" i="32" s="1"/>
  <c r="U316" i="32" s="1"/>
  <c r="U317" i="32" s="1"/>
  <c r="U318" i="32" s="1"/>
  <c r="U319" i="32" s="1"/>
  <c r="U320" i="32" s="1"/>
  <c r="U321" i="32" s="1"/>
  <c r="U322" i="32" s="1"/>
  <c r="U323" i="32" s="1"/>
  <c r="U324" i="32" s="1"/>
  <c r="U325" i="32" s="1"/>
  <c r="U326" i="32" s="1"/>
  <c r="U327" i="32" s="1"/>
  <c r="U328" i="32" s="1"/>
  <c r="U329" i="32" s="1"/>
  <c r="U330" i="32" s="1"/>
  <c r="U331" i="32" s="1"/>
  <c r="U332" i="32" s="1"/>
  <c r="U333" i="32" s="1"/>
  <c r="W3" i="32"/>
  <c r="W4" i="32" s="1"/>
  <c r="W5" i="32" s="1"/>
  <c r="W6" i="32" s="1"/>
  <c r="W7" i="32" s="1"/>
  <c r="W8" i="32" s="1"/>
  <c r="W9" i="32" s="1"/>
  <c r="W10" i="32" s="1"/>
  <c r="W11" i="32" s="1"/>
  <c r="W12" i="32" s="1"/>
  <c r="W13" i="32" s="1"/>
  <c r="W14" i="32" s="1"/>
  <c r="W15" i="32" s="1"/>
  <c r="W16" i="32" s="1"/>
  <c r="W17" i="32" s="1"/>
  <c r="W18" i="32" s="1"/>
  <c r="W19" i="32" s="1"/>
  <c r="W20" i="32" s="1"/>
  <c r="W21" i="32" s="1"/>
  <c r="W22" i="32" s="1"/>
  <c r="W23" i="32" s="1"/>
  <c r="W24" i="32" s="1"/>
  <c r="W25" i="32" s="1"/>
  <c r="W26" i="32" s="1"/>
  <c r="W27" i="32" s="1"/>
  <c r="W28" i="32" s="1"/>
  <c r="W29" i="32" s="1"/>
  <c r="W30" i="32" s="1"/>
  <c r="W31" i="32" s="1"/>
  <c r="W32" i="32" s="1"/>
  <c r="W33" i="32" s="1"/>
  <c r="W34" i="32" s="1"/>
  <c r="W35" i="32" s="1"/>
  <c r="W36" i="32" s="1"/>
  <c r="W37" i="32" s="1"/>
  <c r="W38" i="32" s="1"/>
  <c r="W39" i="32" s="1"/>
  <c r="W40" i="32" s="1"/>
  <c r="W41" i="32" s="1"/>
  <c r="W42" i="32" s="1"/>
  <c r="W43" i="32" s="1"/>
  <c r="W44" i="32" s="1"/>
  <c r="W45" i="32" s="1"/>
  <c r="W46" i="32" s="1"/>
  <c r="W47" i="32" s="1"/>
  <c r="W48" i="32" s="1"/>
  <c r="W49" i="32" s="1"/>
  <c r="W50" i="32" s="1"/>
  <c r="W51" i="32" s="1"/>
  <c r="W52" i="32" s="1"/>
  <c r="W53" i="32" s="1"/>
  <c r="W54" i="32" s="1"/>
  <c r="W55" i="32" s="1"/>
  <c r="W56" i="32" s="1"/>
  <c r="W57" i="32" s="1"/>
  <c r="W58" i="32" s="1"/>
  <c r="W59" i="32" s="1"/>
  <c r="W60" i="32" s="1"/>
  <c r="W61" i="32" s="1"/>
  <c r="W62" i="32" s="1"/>
  <c r="W63" i="32" s="1"/>
  <c r="W64" i="32" s="1"/>
  <c r="W65" i="32" s="1"/>
  <c r="W66" i="32" s="1"/>
  <c r="W67" i="32" s="1"/>
  <c r="W68" i="32" s="1"/>
  <c r="W69" i="32" s="1"/>
  <c r="W70" i="32" s="1"/>
  <c r="W71" i="32" s="1"/>
  <c r="W72" i="32" s="1"/>
  <c r="W73" i="32" s="1"/>
  <c r="W74" i="32" s="1"/>
  <c r="W75" i="32" s="1"/>
  <c r="W76" i="32" s="1"/>
  <c r="W77" i="32" s="1"/>
  <c r="W78" i="32" s="1"/>
  <c r="W79" i="32" s="1"/>
  <c r="W80" i="32" s="1"/>
  <c r="W81" i="32" s="1"/>
  <c r="W82" i="32" s="1"/>
  <c r="W83" i="32" s="1"/>
  <c r="W84" i="32" s="1"/>
  <c r="W85" i="32" s="1"/>
  <c r="W86" i="32" s="1"/>
  <c r="W87" i="32" s="1"/>
  <c r="W88" i="32" s="1"/>
  <c r="W89" i="32" s="1"/>
  <c r="W90" i="32" s="1"/>
  <c r="W91" i="32" s="1"/>
  <c r="W92" i="32" s="1"/>
  <c r="W93" i="32" s="1"/>
  <c r="W94" i="32" s="1"/>
  <c r="W95" i="32" s="1"/>
  <c r="W96" i="32" s="1"/>
  <c r="W97" i="32" s="1"/>
  <c r="W98" i="32" s="1"/>
  <c r="W99" i="32" s="1"/>
  <c r="W100" i="32" s="1"/>
  <c r="W101" i="32" s="1"/>
  <c r="W102" i="32" s="1"/>
  <c r="W103" i="32" s="1"/>
  <c r="W104" i="32" s="1"/>
  <c r="W105" i="32" s="1"/>
  <c r="W106" i="32" s="1"/>
  <c r="W107" i="32" s="1"/>
  <c r="W108" i="32" s="1"/>
  <c r="W109" i="32" s="1"/>
  <c r="W110" i="32" s="1"/>
  <c r="W111" i="32" s="1"/>
  <c r="W112" i="32" s="1"/>
  <c r="W113" i="32" s="1"/>
  <c r="W114" i="32" s="1"/>
  <c r="W115" i="32" s="1"/>
  <c r="W116" i="32" s="1"/>
  <c r="W117" i="32" s="1"/>
  <c r="W118" i="32" s="1"/>
  <c r="W119" i="32" s="1"/>
  <c r="W120" i="32" s="1"/>
  <c r="W121" i="32" s="1"/>
  <c r="W122" i="32" s="1"/>
  <c r="W123" i="32" s="1"/>
  <c r="W124" i="32" s="1"/>
  <c r="W125" i="32" s="1"/>
  <c r="W126" i="32" s="1"/>
  <c r="W127" i="32" s="1"/>
  <c r="W128" i="32" s="1"/>
  <c r="W129" i="32" s="1"/>
  <c r="W130" i="32" s="1"/>
  <c r="W131" i="32" s="1"/>
  <c r="W132" i="32" s="1"/>
  <c r="W133" i="32" s="1"/>
  <c r="W134" i="32" s="1"/>
  <c r="W135" i="32" s="1"/>
  <c r="W136" i="32" s="1"/>
  <c r="W137" i="32" s="1"/>
  <c r="W138" i="32" s="1"/>
  <c r="W139" i="32" s="1"/>
  <c r="W140" i="32" s="1"/>
  <c r="W141" i="32" s="1"/>
  <c r="W142" i="32" s="1"/>
  <c r="W143" i="32" s="1"/>
  <c r="W144" i="32" s="1"/>
  <c r="W145" i="32" s="1"/>
  <c r="W146" i="32" s="1"/>
  <c r="W147" i="32" s="1"/>
  <c r="W148" i="32" s="1"/>
  <c r="W149" i="32" s="1"/>
  <c r="W150" i="32" s="1"/>
  <c r="W151" i="32" s="1"/>
  <c r="W152" i="32" s="1"/>
  <c r="W153" i="32" s="1"/>
  <c r="W154" i="32" s="1"/>
  <c r="W155" i="32" s="1"/>
  <c r="W156" i="32" s="1"/>
  <c r="W157" i="32" s="1"/>
  <c r="W158" i="32" s="1"/>
  <c r="W159" i="32" s="1"/>
  <c r="W160" i="32" s="1"/>
  <c r="W161" i="32" s="1"/>
  <c r="W162" i="32" s="1"/>
  <c r="W163" i="32" s="1"/>
  <c r="W164" i="32" s="1"/>
  <c r="W165" i="32" s="1"/>
  <c r="W166" i="32" s="1"/>
  <c r="W167" i="32" s="1"/>
  <c r="W168" i="32" s="1"/>
  <c r="W169" i="32" s="1"/>
  <c r="W170" i="32" s="1"/>
  <c r="W171" i="32" s="1"/>
  <c r="W172" i="32" s="1"/>
  <c r="W173" i="32" s="1"/>
  <c r="W174" i="32" s="1"/>
  <c r="W175" i="32" s="1"/>
  <c r="W176" i="32" s="1"/>
  <c r="W177" i="32" s="1"/>
  <c r="W178" i="32" s="1"/>
  <c r="W179" i="32" s="1"/>
  <c r="W180" i="32" s="1"/>
  <c r="W181" i="32" s="1"/>
  <c r="W182" i="32" s="1"/>
  <c r="W183" i="32" s="1"/>
  <c r="W184" i="32" s="1"/>
  <c r="W185" i="32" s="1"/>
  <c r="W186" i="32" s="1"/>
  <c r="W187" i="32" s="1"/>
  <c r="W188" i="32" s="1"/>
  <c r="W189" i="32" s="1"/>
  <c r="W190" i="32" s="1"/>
  <c r="W191" i="32" s="1"/>
  <c r="W192" i="32" s="1"/>
  <c r="W193" i="32" s="1"/>
  <c r="W194" i="32" s="1"/>
  <c r="W195" i="32" s="1"/>
  <c r="W196" i="32" s="1"/>
  <c r="W197" i="32" s="1"/>
  <c r="W198" i="32" s="1"/>
  <c r="W199" i="32" s="1"/>
  <c r="W200" i="32" s="1"/>
  <c r="W201" i="32" s="1"/>
  <c r="W202" i="32" s="1"/>
  <c r="W203" i="32" s="1"/>
  <c r="W204" i="32" s="1"/>
  <c r="W205" i="32" s="1"/>
  <c r="W206" i="32" s="1"/>
  <c r="W207" i="32" s="1"/>
  <c r="W208" i="32" s="1"/>
  <c r="W209" i="32" s="1"/>
  <c r="W210" i="32" s="1"/>
  <c r="W211" i="32" s="1"/>
  <c r="W212" i="32" s="1"/>
  <c r="W213" i="32" s="1"/>
  <c r="W214" i="32" s="1"/>
  <c r="W215" i="32" s="1"/>
  <c r="W216" i="32" s="1"/>
  <c r="W217" i="32" s="1"/>
  <c r="W218" i="32" s="1"/>
  <c r="W219" i="32" s="1"/>
  <c r="W220" i="32" s="1"/>
  <c r="W221" i="32" s="1"/>
  <c r="W222" i="32" s="1"/>
  <c r="W223" i="32" s="1"/>
  <c r="W224" i="32" s="1"/>
  <c r="W225" i="32" s="1"/>
  <c r="W226" i="32" s="1"/>
  <c r="W227" i="32" s="1"/>
  <c r="W228" i="32" s="1"/>
  <c r="W229" i="32" s="1"/>
  <c r="W230" i="32" s="1"/>
  <c r="W231" i="32" s="1"/>
  <c r="W232" i="32" s="1"/>
  <c r="W233" i="32" s="1"/>
  <c r="W234" i="32" s="1"/>
  <c r="W235" i="32" s="1"/>
  <c r="W236" i="32" s="1"/>
  <c r="W237" i="32" s="1"/>
  <c r="W238" i="32" s="1"/>
  <c r="W239" i="32" s="1"/>
  <c r="W240" i="32" s="1"/>
  <c r="W241" i="32" s="1"/>
  <c r="W242" i="32" s="1"/>
  <c r="W243" i="32" s="1"/>
  <c r="W244" i="32" s="1"/>
  <c r="W245" i="32" s="1"/>
  <c r="W246" i="32" s="1"/>
  <c r="W247" i="32" s="1"/>
  <c r="W248" i="32" s="1"/>
  <c r="W249" i="32" s="1"/>
  <c r="W250" i="32" s="1"/>
  <c r="W251" i="32" s="1"/>
  <c r="W252" i="32" s="1"/>
  <c r="W253" i="32" s="1"/>
  <c r="W254" i="32" s="1"/>
  <c r="W255" i="32" s="1"/>
  <c r="W256" i="32" s="1"/>
  <c r="W257" i="32" s="1"/>
  <c r="W258" i="32" s="1"/>
  <c r="W259" i="32" s="1"/>
  <c r="W260" i="32" s="1"/>
  <c r="W261" i="32" s="1"/>
  <c r="W262" i="32" s="1"/>
  <c r="W263" i="32" s="1"/>
  <c r="W264" i="32" s="1"/>
  <c r="W265" i="32" s="1"/>
  <c r="W266" i="32" s="1"/>
  <c r="W267" i="32" s="1"/>
  <c r="W268" i="32" s="1"/>
  <c r="W269" i="32" s="1"/>
  <c r="W270" i="32" s="1"/>
  <c r="W271" i="32" s="1"/>
  <c r="W272" i="32" s="1"/>
  <c r="W273" i="32" s="1"/>
  <c r="W274" i="32" s="1"/>
  <c r="W275" i="32" s="1"/>
  <c r="W276" i="32" s="1"/>
  <c r="W277" i="32" s="1"/>
  <c r="W278" i="32" s="1"/>
  <c r="W279" i="32" s="1"/>
  <c r="W280" i="32" s="1"/>
  <c r="W281" i="32" s="1"/>
  <c r="W282" i="32" s="1"/>
  <c r="W283" i="32" s="1"/>
  <c r="W284" i="32" s="1"/>
  <c r="W285" i="32" s="1"/>
  <c r="W286" i="32" s="1"/>
  <c r="W287" i="32" s="1"/>
  <c r="W288" i="32" s="1"/>
  <c r="W289" i="32" s="1"/>
  <c r="W290" i="32" s="1"/>
  <c r="W291" i="32" s="1"/>
  <c r="W292" i="32" s="1"/>
  <c r="W293" i="32" s="1"/>
  <c r="W294" i="32" s="1"/>
  <c r="W295" i="32" s="1"/>
  <c r="W296" i="32" s="1"/>
  <c r="W297" i="32" s="1"/>
  <c r="W298" i="32" s="1"/>
  <c r="W299" i="32" s="1"/>
  <c r="W300" i="32" s="1"/>
  <c r="W301" i="32" s="1"/>
  <c r="W302" i="32" s="1"/>
  <c r="W303" i="32" s="1"/>
  <c r="W304" i="32" s="1"/>
  <c r="W305" i="32" s="1"/>
  <c r="W306" i="32" s="1"/>
  <c r="W307" i="32" s="1"/>
  <c r="W308" i="32" s="1"/>
  <c r="W309" i="32" s="1"/>
  <c r="W310" i="32" s="1"/>
  <c r="W311" i="32" s="1"/>
  <c r="W312" i="32" s="1"/>
  <c r="W313" i="32" s="1"/>
  <c r="W314" i="32" s="1"/>
  <c r="W315" i="32" s="1"/>
  <c r="W316" i="32" s="1"/>
  <c r="W317" i="32" s="1"/>
  <c r="W318" i="32" s="1"/>
  <c r="W319" i="32" s="1"/>
  <c r="W320" i="32" s="1"/>
  <c r="W321" i="32" s="1"/>
  <c r="W322" i="32" s="1"/>
  <c r="W323" i="32" s="1"/>
  <c r="W324" i="32" s="1"/>
  <c r="W325" i="32" s="1"/>
  <c r="W326" i="32" s="1"/>
  <c r="W327" i="32" s="1"/>
  <c r="W328" i="32" s="1"/>
  <c r="W329" i="32" s="1"/>
  <c r="W330" i="32" s="1"/>
  <c r="W331" i="32" s="1"/>
  <c r="W332" i="32" s="1"/>
  <c r="W333" i="32" s="1"/>
  <c r="X3" i="32"/>
  <c r="X4" i="32" s="1"/>
  <c r="X5" i="32" s="1"/>
  <c r="X6" i="32" s="1"/>
  <c r="X7" i="32" s="1"/>
  <c r="X8" i="32" s="1"/>
  <c r="X9" i="32" s="1"/>
  <c r="X10" i="32" s="1"/>
  <c r="X11" i="32" s="1"/>
  <c r="X12" i="32" s="1"/>
  <c r="X13" i="32" s="1"/>
  <c r="X14" i="32" s="1"/>
  <c r="X15" i="32" s="1"/>
  <c r="X16" i="32" s="1"/>
  <c r="X17" i="32" s="1"/>
  <c r="X18" i="32" s="1"/>
  <c r="X19" i="32" s="1"/>
  <c r="X20" i="32" s="1"/>
  <c r="X21" i="32" s="1"/>
  <c r="X22" i="32" s="1"/>
  <c r="X23" i="32" s="1"/>
  <c r="X24" i="32" s="1"/>
  <c r="X25" i="32" s="1"/>
  <c r="X26" i="32" s="1"/>
  <c r="X27" i="32" s="1"/>
  <c r="X28" i="32" s="1"/>
  <c r="X29" i="32" s="1"/>
  <c r="X30" i="32" s="1"/>
  <c r="X31" i="32" s="1"/>
  <c r="X32" i="32" s="1"/>
  <c r="X33" i="32" s="1"/>
  <c r="X34" i="32" s="1"/>
  <c r="X35" i="32" s="1"/>
  <c r="X36" i="32" s="1"/>
  <c r="X37" i="32" s="1"/>
  <c r="X38" i="32" s="1"/>
  <c r="X39" i="32" s="1"/>
  <c r="X40" i="32" s="1"/>
  <c r="X41" i="32" s="1"/>
  <c r="X42" i="32" s="1"/>
  <c r="X43" i="32" s="1"/>
  <c r="X44" i="32" s="1"/>
  <c r="X45" i="32" s="1"/>
  <c r="X46" i="32" s="1"/>
  <c r="X47" i="32" s="1"/>
  <c r="X48" i="32" s="1"/>
  <c r="X49" i="32" s="1"/>
  <c r="X50" i="32" s="1"/>
  <c r="X51" i="32" s="1"/>
  <c r="X52" i="32" s="1"/>
  <c r="X53" i="32" s="1"/>
  <c r="X54" i="32" s="1"/>
  <c r="X55" i="32" s="1"/>
  <c r="X56" i="32" s="1"/>
  <c r="X57" i="32" s="1"/>
  <c r="X58" i="32" s="1"/>
  <c r="X59" i="32" s="1"/>
  <c r="X60" i="32" s="1"/>
  <c r="X61" i="32" s="1"/>
  <c r="X62" i="32" s="1"/>
  <c r="X63" i="32" s="1"/>
  <c r="X64" i="32" s="1"/>
  <c r="X65" i="32" s="1"/>
  <c r="X66" i="32" s="1"/>
  <c r="X67" i="32" s="1"/>
  <c r="X68" i="32" s="1"/>
  <c r="X69" i="32" s="1"/>
  <c r="X70" i="32" s="1"/>
  <c r="X71" i="32" s="1"/>
  <c r="X72" i="32" s="1"/>
  <c r="X73" i="32" s="1"/>
  <c r="X74" i="32" s="1"/>
  <c r="X75" i="32" s="1"/>
  <c r="X76" i="32" s="1"/>
  <c r="X77" i="32" s="1"/>
  <c r="X78" i="32" s="1"/>
  <c r="X79" i="32" s="1"/>
  <c r="X80" i="32" s="1"/>
  <c r="X81" i="32" s="1"/>
  <c r="X82" i="32" s="1"/>
  <c r="X83" i="32" s="1"/>
  <c r="X84" i="32" s="1"/>
  <c r="X85" i="32" s="1"/>
  <c r="X86" i="32" s="1"/>
  <c r="X87" i="32" s="1"/>
  <c r="X88" i="32" s="1"/>
  <c r="X89" i="32" s="1"/>
  <c r="X90" i="32" s="1"/>
  <c r="X91" i="32" s="1"/>
  <c r="X92" i="32" s="1"/>
  <c r="X93" i="32" s="1"/>
  <c r="X94" i="32" s="1"/>
  <c r="X95" i="32" s="1"/>
  <c r="X96" i="32" s="1"/>
  <c r="X97" i="32" s="1"/>
  <c r="X98" i="32" s="1"/>
  <c r="X99" i="32" s="1"/>
  <c r="X100" i="32" s="1"/>
  <c r="X101" i="32" s="1"/>
  <c r="X102" i="32" s="1"/>
  <c r="X103" i="32" s="1"/>
  <c r="X104" i="32" s="1"/>
  <c r="X105" i="32" s="1"/>
  <c r="X106" i="32" s="1"/>
  <c r="X107" i="32" s="1"/>
  <c r="X108" i="32" s="1"/>
  <c r="X109" i="32" s="1"/>
  <c r="X110" i="32" s="1"/>
  <c r="X111" i="32" s="1"/>
  <c r="X112" i="32" s="1"/>
  <c r="X113" i="32" s="1"/>
  <c r="X114" i="32" s="1"/>
  <c r="X115" i="32" s="1"/>
  <c r="X116" i="32" s="1"/>
  <c r="X117" i="32" s="1"/>
  <c r="X118" i="32" s="1"/>
  <c r="X119" i="32" s="1"/>
  <c r="X120" i="32" s="1"/>
  <c r="X121" i="32" s="1"/>
  <c r="X122" i="32" s="1"/>
  <c r="X123" i="32" s="1"/>
  <c r="X124" i="32" s="1"/>
  <c r="X125" i="32" s="1"/>
  <c r="X126" i="32" s="1"/>
  <c r="X127" i="32" s="1"/>
  <c r="X128" i="32" s="1"/>
  <c r="X129" i="32" s="1"/>
  <c r="X130" i="32" s="1"/>
  <c r="X131" i="32" s="1"/>
  <c r="X132" i="32" s="1"/>
  <c r="X133" i="32" s="1"/>
  <c r="X134" i="32" s="1"/>
  <c r="X135" i="32" s="1"/>
  <c r="X136" i="32" s="1"/>
  <c r="X137" i="32" s="1"/>
  <c r="X138" i="32" s="1"/>
  <c r="X139" i="32" s="1"/>
  <c r="X140" i="32" s="1"/>
  <c r="X141" i="32" s="1"/>
  <c r="X142" i="32" s="1"/>
  <c r="X143" i="32" s="1"/>
  <c r="X144" i="32" s="1"/>
  <c r="X145" i="32" s="1"/>
  <c r="X146" i="32" s="1"/>
  <c r="X147" i="32" s="1"/>
  <c r="X148" i="32" s="1"/>
  <c r="X149" i="32" s="1"/>
  <c r="X150" i="32" s="1"/>
  <c r="X151" i="32" s="1"/>
  <c r="X152" i="32" s="1"/>
  <c r="X153" i="32" s="1"/>
  <c r="X154" i="32" s="1"/>
  <c r="X155" i="32" s="1"/>
  <c r="X156" i="32" s="1"/>
  <c r="X157" i="32" s="1"/>
  <c r="X158" i="32" s="1"/>
  <c r="X159" i="32" s="1"/>
  <c r="X160" i="32" s="1"/>
  <c r="X161" i="32" s="1"/>
  <c r="X162" i="32" s="1"/>
  <c r="X163" i="32" s="1"/>
  <c r="X164" i="32" s="1"/>
  <c r="X165" i="32" s="1"/>
  <c r="X166" i="32" s="1"/>
  <c r="X167" i="32" s="1"/>
  <c r="X168" i="32" s="1"/>
  <c r="X169" i="32" s="1"/>
  <c r="X170" i="32" s="1"/>
  <c r="X171" i="32" s="1"/>
  <c r="X172" i="32" s="1"/>
  <c r="X173" i="32" s="1"/>
  <c r="X174" i="32" s="1"/>
  <c r="X175" i="32" s="1"/>
  <c r="X176" i="32" s="1"/>
  <c r="X177" i="32" s="1"/>
  <c r="X178" i="32" s="1"/>
  <c r="X179" i="32" s="1"/>
  <c r="X180" i="32" s="1"/>
  <c r="X181" i="32" s="1"/>
  <c r="X182" i="32" s="1"/>
  <c r="X183" i="32" s="1"/>
  <c r="X184" i="32" s="1"/>
  <c r="X185" i="32" s="1"/>
  <c r="X186" i="32" s="1"/>
  <c r="X187" i="32" s="1"/>
  <c r="X188" i="32" s="1"/>
  <c r="X189" i="32" s="1"/>
  <c r="X190" i="32" s="1"/>
  <c r="X191" i="32" s="1"/>
  <c r="X192" i="32" s="1"/>
  <c r="X193" i="32" s="1"/>
  <c r="X194" i="32" s="1"/>
  <c r="X195" i="32" s="1"/>
  <c r="X196" i="32" s="1"/>
  <c r="X197" i="32" s="1"/>
  <c r="X198" i="32" s="1"/>
  <c r="X199" i="32" s="1"/>
  <c r="X200" i="32" s="1"/>
  <c r="X201" i="32" s="1"/>
  <c r="X202" i="32" s="1"/>
  <c r="X203" i="32" s="1"/>
  <c r="X204" i="32" s="1"/>
  <c r="X205" i="32" s="1"/>
  <c r="X206" i="32" s="1"/>
  <c r="X207" i="32" s="1"/>
  <c r="X208" i="32" s="1"/>
  <c r="X209" i="32" s="1"/>
  <c r="X210" i="32" s="1"/>
  <c r="X211" i="32" s="1"/>
  <c r="X212" i="32" s="1"/>
  <c r="X213" i="32" s="1"/>
  <c r="X214" i="32" s="1"/>
  <c r="X215" i="32" s="1"/>
  <c r="X216" i="32" s="1"/>
  <c r="X217" i="32" s="1"/>
  <c r="X218" i="32" s="1"/>
  <c r="X219" i="32" s="1"/>
  <c r="X220" i="32" s="1"/>
  <c r="X221" i="32" s="1"/>
  <c r="X222" i="32" s="1"/>
  <c r="X223" i="32" s="1"/>
  <c r="X224" i="32" s="1"/>
  <c r="X225" i="32" s="1"/>
  <c r="X226" i="32" s="1"/>
  <c r="X227" i="32" s="1"/>
  <c r="X228" i="32" s="1"/>
  <c r="X229" i="32" s="1"/>
  <c r="X230" i="32" s="1"/>
  <c r="X231" i="32" s="1"/>
  <c r="X232" i="32" s="1"/>
  <c r="X233" i="32" s="1"/>
  <c r="X234" i="32" s="1"/>
  <c r="X235" i="32" s="1"/>
  <c r="X236" i="32" s="1"/>
  <c r="X237" i="32" s="1"/>
  <c r="X238" i="32" s="1"/>
  <c r="X239" i="32" s="1"/>
  <c r="X240" i="32" s="1"/>
  <c r="X241" i="32" s="1"/>
  <c r="X242" i="32" s="1"/>
  <c r="X243" i="32" s="1"/>
  <c r="X244" i="32" s="1"/>
  <c r="X245" i="32" s="1"/>
  <c r="X246" i="32" s="1"/>
  <c r="X247" i="32" s="1"/>
  <c r="X248" i="32" s="1"/>
  <c r="X249" i="32" s="1"/>
  <c r="X250" i="32" s="1"/>
  <c r="X251" i="32" s="1"/>
  <c r="X252" i="32" s="1"/>
  <c r="X253" i="32" s="1"/>
  <c r="X254" i="32" s="1"/>
  <c r="X255" i="32" s="1"/>
  <c r="X256" i="32" s="1"/>
  <c r="X257" i="32" s="1"/>
  <c r="X258" i="32" s="1"/>
  <c r="X259" i="32" s="1"/>
  <c r="X260" i="32" s="1"/>
  <c r="X261" i="32" s="1"/>
  <c r="X262" i="32" s="1"/>
  <c r="X263" i="32" s="1"/>
  <c r="X264" i="32" s="1"/>
  <c r="X265" i="32" s="1"/>
  <c r="X266" i="32" s="1"/>
  <c r="X267" i="32" s="1"/>
  <c r="X268" i="32" s="1"/>
  <c r="X269" i="32" s="1"/>
  <c r="X270" i="32" s="1"/>
  <c r="X271" i="32" s="1"/>
  <c r="X272" i="32" s="1"/>
  <c r="X273" i="32" s="1"/>
  <c r="X274" i="32" s="1"/>
  <c r="X275" i="32" s="1"/>
  <c r="X276" i="32" s="1"/>
  <c r="X277" i="32" s="1"/>
  <c r="X278" i="32" s="1"/>
  <c r="X279" i="32" s="1"/>
  <c r="X280" i="32" s="1"/>
  <c r="X281" i="32" s="1"/>
  <c r="X282" i="32" s="1"/>
  <c r="X283" i="32" s="1"/>
  <c r="X284" i="32" s="1"/>
  <c r="X285" i="32" s="1"/>
  <c r="X286" i="32" s="1"/>
  <c r="X287" i="32" s="1"/>
  <c r="X288" i="32" s="1"/>
  <c r="X289" i="32" s="1"/>
  <c r="X290" i="32" s="1"/>
  <c r="X291" i="32" s="1"/>
  <c r="X292" i="32" s="1"/>
  <c r="X293" i="32" s="1"/>
  <c r="X294" i="32" s="1"/>
  <c r="X295" i="32" s="1"/>
  <c r="X296" i="32" s="1"/>
  <c r="X297" i="32" s="1"/>
  <c r="X298" i="32" s="1"/>
  <c r="X299" i="32" s="1"/>
  <c r="X300" i="32" s="1"/>
  <c r="X301" i="32" s="1"/>
  <c r="X302" i="32" s="1"/>
  <c r="X303" i="32" s="1"/>
  <c r="X304" i="32" s="1"/>
  <c r="X305" i="32" s="1"/>
  <c r="X306" i="32" s="1"/>
  <c r="X307" i="32" s="1"/>
  <c r="X308" i="32" s="1"/>
  <c r="X309" i="32" s="1"/>
  <c r="X310" i="32" s="1"/>
  <c r="X311" i="32" s="1"/>
  <c r="X312" i="32" s="1"/>
  <c r="X313" i="32" s="1"/>
  <c r="X314" i="32" s="1"/>
  <c r="X315" i="32" s="1"/>
  <c r="X316" i="32" s="1"/>
  <c r="X317" i="32" s="1"/>
  <c r="X318" i="32" s="1"/>
  <c r="X319" i="32" s="1"/>
  <c r="X320" i="32" s="1"/>
  <c r="X321" i="32" s="1"/>
  <c r="X322" i="32" s="1"/>
  <c r="X323" i="32" s="1"/>
  <c r="X324" i="32" s="1"/>
  <c r="X325" i="32" s="1"/>
  <c r="X326" i="32" s="1"/>
  <c r="X327" i="32" s="1"/>
  <c r="X328" i="32" s="1"/>
  <c r="X329" i="32" s="1"/>
  <c r="X330" i="32" s="1"/>
  <c r="X331" i="32" s="1"/>
  <c r="X332" i="32" s="1"/>
  <c r="X333" i="32" s="1"/>
  <c r="T3" i="32"/>
  <c r="V3" i="32"/>
  <c r="V4" i="32" s="1"/>
  <c r="V5" i="32" s="1"/>
  <c r="V6" i="32" s="1"/>
  <c r="V7" i="32" s="1"/>
  <c r="V8" i="32" s="1"/>
  <c r="V9" i="32" s="1"/>
  <c r="V10" i="32" s="1"/>
  <c r="V11" i="32" s="1"/>
  <c r="V12" i="32" s="1"/>
  <c r="V13" i="32" s="1"/>
  <c r="V14" i="32" s="1"/>
  <c r="V15" i="32" s="1"/>
  <c r="V16" i="32" s="1"/>
  <c r="V17" i="32" s="1"/>
  <c r="V18" i="32" s="1"/>
  <c r="V19" i="32" s="1"/>
  <c r="V20" i="32" s="1"/>
  <c r="V21" i="32" s="1"/>
  <c r="V22" i="32" s="1"/>
  <c r="V23" i="32" s="1"/>
  <c r="V24" i="32" s="1"/>
  <c r="V25" i="32" s="1"/>
  <c r="V26" i="32" s="1"/>
  <c r="V27" i="32" s="1"/>
  <c r="V28" i="32" s="1"/>
  <c r="V29" i="32" s="1"/>
  <c r="V30" i="32" s="1"/>
  <c r="V31" i="32" s="1"/>
  <c r="V32" i="32" s="1"/>
  <c r="V33" i="32" s="1"/>
  <c r="V34" i="32" s="1"/>
  <c r="V35" i="32" s="1"/>
  <c r="V36" i="32" s="1"/>
  <c r="V37" i="32" s="1"/>
  <c r="V38" i="32" s="1"/>
  <c r="V39" i="32" s="1"/>
  <c r="V40" i="32" s="1"/>
  <c r="V41" i="32" s="1"/>
  <c r="V42" i="32" s="1"/>
  <c r="V43" i="32" s="1"/>
  <c r="V44" i="32" s="1"/>
  <c r="V45" i="32" s="1"/>
  <c r="V46" i="32" s="1"/>
  <c r="V47" i="32" s="1"/>
  <c r="V48" i="32" s="1"/>
  <c r="V49" i="32" s="1"/>
  <c r="V50" i="32" s="1"/>
  <c r="V51" i="32" s="1"/>
  <c r="V52" i="32" s="1"/>
  <c r="V53" i="32" s="1"/>
  <c r="V54" i="32" s="1"/>
  <c r="V55" i="32" s="1"/>
  <c r="V56" i="32" s="1"/>
  <c r="V57" i="32" s="1"/>
  <c r="V58" i="32" s="1"/>
  <c r="V59" i="32" s="1"/>
  <c r="V60" i="32" s="1"/>
  <c r="V61" i="32" s="1"/>
  <c r="V62" i="32" s="1"/>
  <c r="V63" i="32" s="1"/>
  <c r="V64" i="32" s="1"/>
  <c r="V65" i="32" s="1"/>
  <c r="V66" i="32" s="1"/>
  <c r="V67" i="32" s="1"/>
  <c r="V68" i="32" s="1"/>
  <c r="V69" i="32" s="1"/>
  <c r="V70" i="32" s="1"/>
  <c r="V71" i="32" s="1"/>
  <c r="V72" i="32" s="1"/>
  <c r="V73" i="32" s="1"/>
  <c r="V74" i="32" s="1"/>
  <c r="V75" i="32" s="1"/>
  <c r="V76" i="32" s="1"/>
  <c r="V77" i="32" s="1"/>
  <c r="V78" i="32" s="1"/>
  <c r="V79" i="32" s="1"/>
  <c r="V80" i="32" s="1"/>
  <c r="V81" i="32" s="1"/>
  <c r="V82" i="32" s="1"/>
  <c r="V83" i="32" s="1"/>
  <c r="V84" i="32" s="1"/>
  <c r="V85" i="32" s="1"/>
  <c r="V86" i="32" s="1"/>
  <c r="V87" i="32" s="1"/>
  <c r="V88" i="32" s="1"/>
  <c r="V89" i="32" s="1"/>
  <c r="V90" i="32" s="1"/>
  <c r="V91" i="32" s="1"/>
  <c r="V92" i="32" s="1"/>
  <c r="V93" i="32" s="1"/>
  <c r="V94" i="32" s="1"/>
  <c r="V95" i="32" s="1"/>
  <c r="V96" i="32" s="1"/>
  <c r="V97" i="32" s="1"/>
  <c r="V98" i="32" s="1"/>
  <c r="V99" i="32" s="1"/>
  <c r="V100" i="32" s="1"/>
  <c r="V101" i="32" s="1"/>
  <c r="V102" i="32" s="1"/>
  <c r="V103" i="32" s="1"/>
  <c r="V104" i="32" s="1"/>
  <c r="V105" i="32" s="1"/>
  <c r="V106" i="32" s="1"/>
  <c r="V107" i="32" s="1"/>
  <c r="V108" i="32" s="1"/>
  <c r="V109" i="32" s="1"/>
  <c r="V110" i="32" s="1"/>
  <c r="V111" i="32" s="1"/>
  <c r="V112" i="32" s="1"/>
  <c r="V113" i="32" s="1"/>
  <c r="V114" i="32" s="1"/>
  <c r="V115" i="32" s="1"/>
  <c r="V116" i="32" s="1"/>
  <c r="V117" i="32" s="1"/>
  <c r="V118" i="32" s="1"/>
  <c r="V119" i="32" s="1"/>
  <c r="V120" i="32" s="1"/>
  <c r="V121" i="32" s="1"/>
  <c r="V122" i="32" s="1"/>
  <c r="V123" i="32" s="1"/>
  <c r="V124" i="32" s="1"/>
  <c r="V125" i="32" s="1"/>
  <c r="V126" i="32" s="1"/>
  <c r="V127" i="32" s="1"/>
  <c r="V128" i="32" s="1"/>
  <c r="V129" i="32" s="1"/>
  <c r="V130" i="32" s="1"/>
  <c r="V131" i="32" s="1"/>
  <c r="V132" i="32" s="1"/>
  <c r="V133" i="32" s="1"/>
  <c r="V134" i="32" s="1"/>
  <c r="V135" i="32" s="1"/>
  <c r="V136" i="32" s="1"/>
  <c r="V137" i="32" s="1"/>
  <c r="V138" i="32" s="1"/>
  <c r="V139" i="32" s="1"/>
  <c r="V140" i="32" s="1"/>
  <c r="V141" i="32" s="1"/>
  <c r="V142" i="32" s="1"/>
  <c r="V143" i="32" s="1"/>
  <c r="V144" i="32" s="1"/>
  <c r="V145" i="32" s="1"/>
  <c r="V146" i="32" s="1"/>
  <c r="V147" i="32" s="1"/>
  <c r="V148" i="32" s="1"/>
  <c r="V149" i="32" s="1"/>
  <c r="V150" i="32" s="1"/>
  <c r="V151" i="32" s="1"/>
  <c r="V152" i="32" s="1"/>
  <c r="V153" i="32" s="1"/>
  <c r="V154" i="32" s="1"/>
  <c r="V155" i="32" s="1"/>
  <c r="V156" i="32" s="1"/>
  <c r="V157" i="32" s="1"/>
  <c r="V158" i="32" s="1"/>
  <c r="V159" i="32" s="1"/>
  <c r="V160" i="32" s="1"/>
  <c r="V161" i="32" s="1"/>
  <c r="V162" i="32" s="1"/>
  <c r="V163" i="32" s="1"/>
  <c r="V164" i="32" s="1"/>
  <c r="V165" i="32" s="1"/>
  <c r="V166" i="32" s="1"/>
  <c r="V167" i="32" s="1"/>
  <c r="V168" i="32" s="1"/>
  <c r="V169" i="32" s="1"/>
  <c r="V170" i="32" s="1"/>
  <c r="V171" i="32" s="1"/>
  <c r="V172" i="32" s="1"/>
  <c r="V173" i="32" s="1"/>
  <c r="V174" i="32" s="1"/>
  <c r="V175" i="32" s="1"/>
  <c r="V176" i="32" s="1"/>
  <c r="V177" i="32" s="1"/>
  <c r="V178" i="32" s="1"/>
  <c r="V179" i="32" s="1"/>
  <c r="V180" i="32" s="1"/>
  <c r="V181" i="32" s="1"/>
  <c r="V182" i="32" s="1"/>
  <c r="V183" i="32" s="1"/>
  <c r="V184" i="32" s="1"/>
  <c r="V185" i="32" s="1"/>
  <c r="V186" i="32" s="1"/>
  <c r="V187" i="32" s="1"/>
  <c r="V188" i="32" s="1"/>
  <c r="V189" i="32" s="1"/>
  <c r="V190" i="32" s="1"/>
  <c r="V191" i="32" s="1"/>
  <c r="V192" i="32" s="1"/>
  <c r="V193" i="32" s="1"/>
  <c r="V194" i="32" s="1"/>
  <c r="V195" i="32" s="1"/>
  <c r="V196" i="32" s="1"/>
  <c r="V197" i="32" s="1"/>
  <c r="V198" i="32" s="1"/>
  <c r="V199" i="32" s="1"/>
  <c r="V200" i="32" s="1"/>
  <c r="V201" i="32" s="1"/>
  <c r="V202" i="32" s="1"/>
  <c r="V203" i="32" s="1"/>
  <c r="V204" i="32" s="1"/>
  <c r="V205" i="32" s="1"/>
  <c r="V206" i="32" s="1"/>
  <c r="V207" i="32" s="1"/>
  <c r="V208" i="32" s="1"/>
  <c r="V209" i="32" s="1"/>
  <c r="V210" i="32" s="1"/>
  <c r="V211" i="32" s="1"/>
  <c r="V212" i="32" s="1"/>
  <c r="V213" i="32" s="1"/>
  <c r="V214" i="32" s="1"/>
  <c r="V215" i="32" s="1"/>
  <c r="V216" i="32" s="1"/>
  <c r="V217" i="32" s="1"/>
  <c r="V218" i="32" s="1"/>
  <c r="V219" i="32" s="1"/>
  <c r="V220" i="32" s="1"/>
  <c r="V221" i="32" s="1"/>
  <c r="V222" i="32" s="1"/>
  <c r="V223" i="32" s="1"/>
  <c r="V224" i="32" s="1"/>
  <c r="V225" i="32" s="1"/>
  <c r="V226" i="32" s="1"/>
  <c r="V227" i="32" s="1"/>
  <c r="V228" i="32" s="1"/>
  <c r="V229" i="32" s="1"/>
  <c r="V230" i="32" s="1"/>
  <c r="V231" i="32" s="1"/>
  <c r="V232" i="32" s="1"/>
  <c r="V233" i="32" s="1"/>
  <c r="V234" i="32" s="1"/>
  <c r="V235" i="32" s="1"/>
  <c r="V236" i="32" s="1"/>
  <c r="V237" i="32" s="1"/>
  <c r="V238" i="32" s="1"/>
  <c r="V239" i="32" s="1"/>
  <c r="V240" i="32" s="1"/>
  <c r="V241" i="32" s="1"/>
  <c r="V242" i="32" s="1"/>
  <c r="V243" i="32" s="1"/>
  <c r="V244" i="32" s="1"/>
  <c r="V245" i="32" s="1"/>
  <c r="V246" i="32" s="1"/>
  <c r="V247" i="32" s="1"/>
  <c r="V248" i="32" s="1"/>
  <c r="V249" i="32" s="1"/>
  <c r="V250" i="32" s="1"/>
  <c r="V251" i="32" s="1"/>
  <c r="V252" i="32" s="1"/>
  <c r="V253" i="32" s="1"/>
  <c r="V254" i="32" s="1"/>
  <c r="V255" i="32" s="1"/>
  <c r="V256" i="32" s="1"/>
  <c r="V257" i="32" s="1"/>
  <c r="V258" i="32" s="1"/>
  <c r="V259" i="32" s="1"/>
  <c r="V260" i="32" s="1"/>
  <c r="V261" i="32" s="1"/>
  <c r="V262" i="32" s="1"/>
  <c r="V263" i="32" s="1"/>
  <c r="V264" i="32" s="1"/>
  <c r="V265" i="32" s="1"/>
  <c r="V266" i="32" s="1"/>
  <c r="V267" i="32" s="1"/>
  <c r="V268" i="32" s="1"/>
  <c r="V269" i="32" s="1"/>
  <c r="V270" i="32" s="1"/>
  <c r="V271" i="32" s="1"/>
  <c r="V272" i="32" s="1"/>
  <c r="V273" i="32" s="1"/>
  <c r="V274" i="32" s="1"/>
  <c r="V275" i="32" s="1"/>
  <c r="V276" i="32" s="1"/>
  <c r="V277" i="32" s="1"/>
  <c r="V278" i="32" s="1"/>
  <c r="V279" i="32" s="1"/>
  <c r="V280" i="32" s="1"/>
  <c r="V281" i="32" s="1"/>
  <c r="V282" i="32" s="1"/>
  <c r="V283" i="32" s="1"/>
  <c r="V284" i="32" s="1"/>
  <c r="V285" i="32" s="1"/>
  <c r="V286" i="32" s="1"/>
  <c r="V287" i="32" s="1"/>
  <c r="V288" i="32" s="1"/>
  <c r="V289" i="32" s="1"/>
  <c r="V290" i="32" s="1"/>
  <c r="V291" i="32" s="1"/>
  <c r="V292" i="32" s="1"/>
  <c r="V293" i="32" s="1"/>
  <c r="V294" i="32" s="1"/>
  <c r="V295" i="32" s="1"/>
  <c r="V296" i="32" s="1"/>
  <c r="V297" i="32" s="1"/>
  <c r="V298" i="32" s="1"/>
  <c r="V299" i="32" s="1"/>
  <c r="V300" i="32" s="1"/>
  <c r="V301" i="32" s="1"/>
  <c r="V302" i="32" s="1"/>
  <c r="V303" i="32" s="1"/>
  <c r="V304" i="32" s="1"/>
  <c r="V305" i="32" s="1"/>
  <c r="V306" i="32" s="1"/>
  <c r="V307" i="32" s="1"/>
  <c r="V308" i="32" s="1"/>
  <c r="V309" i="32" s="1"/>
  <c r="V310" i="32" s="1"/>
  <c r="V311" i="32" s="1"/>
  <c r="V312" i="32" s="1"/>
  <c r="V313" i="32" s="1"/>
  <c r="V314" i="32" s="1"/>
  <c r="V315" i="32" s="1"/>
  <c r="V316" i="32" s="1"/>
  <c r="V317" i="32" s="1"/>
  <c r="V318" i="32" s="1"/>
  <c r="V319" i="32" s="1"/>
  <c r="V320" i="32" s="1"/>
  <c r="V321" i="32" s="1"/>
  <c r="V322" i="32" s="1"/>
  <c r="V323" i="32" s="1"/>
  <c r="V324" i="32" s="1"/>
  <c r="V325" i="32" s="1"/>
  <c r="V326" i="32" s="1"/>
  <c r="V327" i="32" s="1"/>
  <c r="V328" i="32" s="1"/>
  <c r="V329" i="32" s="1"/>
  <c r="V330" i="32" s="1"/>
  <c r="V331" i="32" s="1"/>
  <c r="V332" i="32" s="1"/>
  <c r="V333" i="32" s="1"/>
  <c r="S8" i="161" l="1"/>
  <c r="T9" i="161"/>
  <c r="T9" i="160"/>
  <c r="S8" i="160"/>
  <c r="S8" i="159"/>
  <c r="T9" i="159"/>
  <c r="S8" i="158"/>
  <c r="T9" i="158"/>
  <c r="T12" i="157"/>
  <c r="U10" i="157"/>
  <c r="S9" i="157"/>
  <c r="S8" i="156"/>
  <c r="T9" i="156"/>
  <c r="T10" i="155"/>
  <c r="S9" i="155"/>
  <c r="T9" i="154"/>
  <c r="S8" i="154"/>
  <c r="S8" i="153"/>
  <c r="T9" i="153"/>
  <c r="S8" i="152"/>
  <c r="T9" i="152"/>
  <c r="T10" i="151"/>
  <c r="S9" i="151"/>
  <c r="T9" i="150"/>
  <c r="S8" i="150"/>
  <c r="S8" i="149"/>
  <c r="T9" i="149"/>
  <c r="S9" i="148"/>
  <c r="T10" i="148"/>
  <c r="T10" i="147"/>
  <c r="S9" i="147"/>
  <c r="T9" i="146"/>
  <c r="S8" i="146"/>
  <c r="S8" i="145"/>
  <c r="T9" i="145"/>
  <c r="S9" i="144"/>
  <c r="T10" i="144"/>
  <c r="T9" i="143"/>
  <c r="S8" i="143"/>
  <c r="T10" i="142"/>
  <c r="S9" i="142"/>
  <c r="S8" i="141"/>
  <c r="T9" i="141"/>
  <c r="S9" i="140"/>
  <c r="T10" i="140"/>
  <c r="T10" i="139"/>
  <c r="S9" i="139"/>
  <c r="T9" i="138"/>
  <c r="S8" i="138"/>
  <c r="S3" i="32"/>
  <c r="T4" i="32"/>
  <c r="S4" i="32" s="1"/>
  <c r="S9" i="161" l="1"/>
  <c r="T10" i="161"/>
  <c r="S9" i="160"/>
  <c r="T10" i="160"/>
  <c r="T10" i="159"/>
  <c r="S9" i="159"/>
  <c r="T10" i="158"/>
  <c r="S9" i="158"/>
  <c r="U11" i="157"/>
  <c r="S10" i="157"/>
  <c r="T13" i="157"/>
  <c r="T10" i="156"/>
  <c r="S9" i="156"/>
  <c r="S10" i="155"/>
  <c r="T11" i="155"/>
  <c r="T10" i="154"/>
  <c r="S9" i="154"/>
  <c r="T10" i="153"/>
  <c r="S9" i="153"/>
  <c r="S9" i="152"/>
  <c r="T10" i="152"/>
  <c r="S10" i="151"/>
  <c r="T11" i="151"/>
  <c r="S9" i="150"/>
  <c r="T10" i="150"/>
  <c r="T10" i="149"/>
  <c r="S9" i="149"/>
  <c r="T11" i="148"/>
  <c r="S10" i="148"/>
  <c r="S10" i="147"/>
  <c r="T11" i="147"/>
  <c r="S9" i="146"/>
  <c r="T10" i="146"/>
  <c r="T10" i="145"/>
  <c r="S9" i="145"/>
  <c r="T11" i="144"/>
  <c r="S10" i="144"/>
  <c r="T10" i="143"/>
  <c r="S9" i="143"/>
  <c r="T11" i="142"/>
  <c r="S10" i="142"/>
  <c r="T10" i="141"/>
  <c r="S9" i="141"/>
  <c r="T11" i="140"/>
  <c r="S10" i="140"/>
  <c r="S10" i="139"/>
  <c r="T11" i="139"/>
  <c r="S9" i="138"/>
  <c r="T10" i="138"/>
  <c r="T5" i="32"/>
  <c r="S5" i="32" s="1"/>
  <c r="T11" i="161" l="1"/>
  <c r="S10" i="161"/>
  <c r="T11" i="160"/>
  <c r="S10" i="160"/>
  <c r="S10" i="159"/>
  <c r="T11" i="159"/>
  <c r="S10" i="158"/>
  <c r="T11" i="158"/>
  <c r="T14" i="157"/>
  <c r="U12" i="157"/>
  <c r="S11" i="157"/>
  <c r="T11" i="156"/>
  <c r="S10" i="156"/>
  <c r="T12" i="155"/>
  <c r="S11" i="155"/>
  <c r="T11" i="154"/>
  <c r="S10" i="154"/>
  <c r="S10" i="153"/>
  <c r="T11" i="153"/>
  <c r="T11" i="152"/>
  <c r="S10" i="152"/>
  <c r="T12" i="151"/>
  <c r="S11" i="151"/>
  <c r="T11" i="150"/>
  <c r="S10" i="150"/>
  <c r="T11" i="149"/>
  <c r="S10" i="149"/>
  <c r="S11" i="148"/>
  <c r="T12" i="148"/>
  <c r="T12" i="147"/>
  <c r="S11" i="147"/>
  <c r="T11" i="146"/>
  <c r="S10" i="146"/>
  <c r="T11" i="145"/>
  <c r="S10" i="145"/>
  <c r="S11" i="144"/>
  <c r="T12" i="144"/>
  <c r="S10" i="143"/>
  <c r="T11" i="143"/>
  <c r="S11" i="142"/>
  <c r="T12" i="142"/>
  <c r="T11" i="141"/>
  <c r="S10" i="141"/>
  <c r="S11" i="140"/>
  <c r="T12" i="140"/>
  <c r="T12" i="139"/>
  <c r="S11" i="139"/>
  <c r="S10" i="138"/>
  <c r="T11" i="138"/>
  <c r="T6" i="32"/>
  <c r="S6" i="32" s="1"/>
  <c r="S11" i="161" l="1"/>
  <c r="T12" i="161"/>
  <c r="S11" i="160"/>
  <c r="T12" i="160"/>
  <c r="S11" i="159"/>
  <c r="T12" i="159"/>
  <c r="S11" i="158"/>
  <c r="T12" i="158"/>
  <c r="T15" i="157"/>
  <c r="U13" i="157"/>
  <c r="S12" i="157"/>
  <c r="S11" i="156"/>
  <c r="T12" i="156"/>
  <c r="S12" i="155"/>
  <c r="T13" i="155"/>
  <c r="S11" i="154"/>
  <c r="T12" i="154"/>
  <c r="T12" i="153"/>
  <c r="S11" i="153"/>
  <c r="S11" i="152"/>
  <c r="T12" i="152"/>
  <c r="T13" i="151"/>
  <c r="S12" i="151"/>
  <c r="S11" i="150"/>
  <c r="T12" i="150"/>
  <c r="T12" i="149"/>
  <c r="S11" i="149"/>
  <c r="S12" i="148"/>
  <c r="T13" i="148"/>
  <c r="T13" i="147"/>
  <c r="S12" i="147"/>
  <c r="T12" i="146"/>
  <c r="S11" i="146"/>
  <c r="T12" i="145"/>
  <c r="S11" i="145"/>
  <c r="T13" i="144"/>
  <c r="S12" i="144"/>
  <c r="T12" i="143"/>
  <c r="S11" i="143"/>
  <c r="T13" i="142"/>
  <c r="S12" i="142"/>
  <c r="S11" i="141"/>
  <c r="T12" i="141"/>
  <c r="S12" i="140"/>
  <c r="T13" i="140"/>
  <c r="T13" i="139"/>
  <c r="S12" i="139"/>
  <c r="T12" i="138"/>
  <c r="S11" i="138"/>
  <c r="T7" i="32"/>
  <c r="S7" i="32" s="1"/>
  <c r="S12" i="161" l="1"/>
  <c r="T13" i="161"/>
  <c r="T13" i="160"/>
  <c r="S12" i="160"/>
  <c r="S12" i="159"/>
  <c r="T13" i="159"/>
  <c r="T13" i="158"/>
  <c r="S12" i="158"/>
  <c r="U14" i="157"/>
  <c r="S13" i="157"/>
  <c r="T16" i="157"/>
  <c r="T13" i="156"/>
  <c r="S12" i="156"/>
  <c r="S13" i="155"/>
  <c r="T14" i="155"/>
  <c r="T13" i="154"/>
  <c r="S12" i="154"/>
  <c r="S12" i="153"/>
  <c r="T13" i="153"/>
  <c r="S12" i="152"/>
  <c r="T13" i="152"/>
  <c r="S13" i="151"/>
  <c r="T14" i="151"/>
  <c r="T13" i="150"/>
  <c r="S12" i="150"/>
  <c r="T13" i="149"/>
  <c r="S12" i="149"/>
  <c r="T14" i="148"/>
  <c r="S13" i="148"/>
  <c r="T14" i="147"/>
  <c r="S13" i="147"/>
  <c r="T13" i="146"/>
  <c r="S12" i="146"/>
  <c r="T13" i="145"/>
  <c r="S12" i="145"/>
  <c r="T14" i="144"/>
  <c r="S13" i="144"/>
  <c r="S12" i="143"/>
  <c r="T13" i="143"/>
  <c r="T14" i="142"/>
  <c r="S13" i="142"/>
  <c r="T13" i="141"/>
  <c r="S12" i="141"/>
  <c r="T14" i="140"/>
  <c r="S13" i="140"/>
  <c r="S13" i="139"/>
  <c r="T14" i="139"/>
  <c r="S12" i="138"/>
  <c r="T13" i="138"/>
  <c r="T8" i="32"/>
  <c r="S8" i="32" s="1"/>
  <c r="T14" i="161" l="1"/>
  <c r="S13" i="161"/>
  <c r="S13" i="160"/>
  <c r="T14" i="160"/>
  <c r="T14" i="159"/>
  <c r="S13" i="159"/>
  <c r="S13" i="158"/>
  <c r="T14" i="158"/>
  <c r="T17" i="157"/>
  <c r="U15" i="157"/>
  <c r="S14" i="157"/>
  <c r="T14" i="156"/>
  <c r="S13" i="156"/>
  <c r="T15" i="155"/>
  <c r="S14" i="155"/>
  <c r="S13" i="154"/>
  <c r="T14" i="154"/>
  <c r="T14" i="153"/>
  <c r="S13" i="153"/>
  <c r="T14" i="152"/>
  <c r="S13" i="152"/>
  <c r="T15" i="151"/>
  <c r="S14" i="151"/>
  <c r="S13" i="150"/>
  <c r="T14" i="150"/>
  <c r="T14" i="149"/>
  <c r="S13" i="149"/>
  <c r="S14" i="148"/>
  <c r="T15" i="148"/>
  <c r="T15" i="147"/>
  <c r="S14" i="147"/>
  <c r="T14" i="146"/>
  <c r="S13" i="146"/>
  <c r="S13" i="145"/>
  <c r="T14" i="145"/>
  <c r="T15" i="144"/>
  <c r="S14" i="144"/>
  <c r="S13" i="143"/>
  <c r="T14" i="143"/>
  <c r="T15" i="142"/>
  <c r="S14" i="142"/>
  <c r="S13" i="141"/>
  <c r="T14" i="141"/>
  <c r="S14" i="140"/>
  <c r="T15" i="140"/>
  <c r="S14" i="139"/>
  <c r="T15" i="139"/>
  <c r="T14" i="138"/>
  <c r="S13" i="138"/>
  <c r="T9" i="32"/>
  <c r="S9" i="32" s="1"/>
  <c r="S14" i="161" l="1"/>
  <c r="T15" i="161"/>
  <c r="S14" i="160"/>
  <c r="T15" i="160"/>
  <c r="S14" i="159"/>
  <c r="T15" i="159"/>
  <c r="S14" i="158"/>
  <c r="T15" i="158"/>
  <c r="U16" i="157"/>
  <c r="S15" i="157"/>
  <c r="T18" i="157"/>
  <c r="S14" i="156"/>
  <c r="T15" i="156"/>
  <c r="S15" i="155"/>
  <c r="T16" i="155"/>
  <c r="T15" i="154"/>
  <c r="S14" i="154"/>
  <c r="T15" i="153"/>
  <c r="S14" i="153"/>
  <c r="S14" i="152"/>
  <c r="T15" i="152"/>
  <c r="S15" i="151"/>
  <c r="T16" i="151"/>
  <c r="T15" i="150"/>
  <c r="S14" i="150"/>
  <c r="T15" i="149"/>
  <c r="S14" i="149"/>
  <c r="S15" i="148"/>
  <c r="T16" i="148"/>
  <c r="S15" i="147"/>
  <c r="T16" i="147"/>
  <c r="T15" i="146"/>
  <c r="S14" i="146"/>
  <c r="S14" i="145"/>
  <c r="T15" i="145"/>
  <c r="T16" i="144"/>
  <c r="S15" i="144"/>
  <c r="T15" i="143"/>
  <c r="S14" i="143"/>
  <c r="T16" i="142"/>
  <c r="S15" i="142"/>
  <c r="T15" i="141"/>
  <c r="S14" i="141"/>
  <c r="S15" i="140"/>
  <c r="T16" i="140"/>
  <c r="T16" i="139"/>
  <c r="S15" i="139"/>
  <c r="S14" i="138"/>
  <c r="T15" i="138"/>
  <c r="T10" i="32"/>
  <c r="S10" i="32" s="1"/>
  <c r="S15" i="161" l="1"/>
  <c r="T16" i="161"/>
  <c r="T16" i="160"/>
  <c r="S15" i="160"/>
  <c r="S15" i="159"/>
  <c r="T16" i="159"/>
  <c r="S15" i="158"/>
  <c r="T16" i="158"/>
  <c r="T19" i="157"/>
  <c r="U17" i="157"/>
  <c r="S16" i="157"/>
  <c r="S15" i="156"/>
  <c r="T16" i="156"/>
  <c r="T17" i="155"/>
  <c r="S16" i="155"/>
  <c r="T16" i="154"/>
  <c r="S15" i="154"/>
  <c r="S15" i="153"/>
  <c r="T16" i="153"/>
  <c r="S15" i="152"/>
  <c r="T16" i="152"/>
  <c r="S16" i="151"/>
  <c r="T17" i="151"/>
  <c r="T16" i="150"/>
  <c r="S15" i="150"/>
  <c r="S15" i="149"/>
  <c r="T16" i="149"/>
  <c r="S16" i="148"/>
  <c r="T17" i="148"/>
  <c r="S16" i="147"/>
  <c r="T17" i="147"/>
  <c r="T16" i="146"/>
  <c r="S15" i="146"/>
  <c r="S15" i="145"/>
  <c r="T16" i="145"/>
  <c r="S16" i="144"/>
  <c r="T17" i="144"/>
  <c r="S15" i="143"/>
  <c r="T16" i="143"/>
  <c r="S16" i="142"/>
  <c r="T17" i="142"/>
  <c r="T16" i="141"/>
  <c r="S15" i="141"/>
  <c r="S16" i="140"/>
  <c r="T17" i="140"/>
  <c r="T17" i="139"/>
  <c r="S16" i="139"/>
  <c r="S15" i="138"/>
  <c r="T16" i="138"/>
  <c r="T11" i="32"/>
  <c r="S11" i="32" s="1"/>
  <c r="S16" i="161" l="1"/>
  <c r="T17" i="161"/>
  <c r="S16" i="160"/>
  <c r="T17" i="160"/>
  <c r="T17" i="159"/>
  <c r="S16" i="159"/>
  <c r="S16" i="158"/>
  <c r="T17" i="158"/>
  <c r="U18" i="157"/>
  <c r="S17" i="157"/>
  <c r="T20" i="157"/>
  <c r="T17" i="156"/>
  <c r="S16" i="156"/>
  <c r="S17" i="155"/>
  <c r="T18" i="155"/>
  <c r="S16" i="154"/>
  <c r="T17" i="154"/>
  <c r="T17" i="153"/>
  <c r="S16" i="153"/>
  <c r="S16" i="152"/>
  <c r="T17" i="152"/>
  <c r="T18" i="151"/>
  <c r="S17" i="151"/>
  <c r="T17" i="150"/>
  <c r="S16" i="150"/>
  <c r="S16" i="149"/>
  <c r="T17" i="149"/>
  <c r="T18" i="148"/>
  <c r="S17" i="148"/>
  <c r="T18" i="147"/>
  <c r="S17" i="147"/>
  <c r="S16" i="146"/>
  <c r="T17" i="146"/>
  <c r="T17" i="145"/>
  <c r="S16" i="145"/>
  <c r="T18" i="144"/>
  <c r="S17" i="144"/>
  <c r="T17" i="143"/>
  <c r="S16" i="143"/>
  <c r="T18" i="142"/>
  <c r="S17" i="142"/>
  <c r="T17" i="141"/>
  <c r="S16" i="141"/>
  <c r="S17" i="140"/>
  <c r="T18" i="140"/>
  <c r="S17" i="139"/>
  <c r="T18" i="139"/>
  <c r="T17" i="138"/>
  <c r="S16" i="138"/>
  <c r="T12" i="32"/>
  <c r="S12" i="32" s="1"/>
  <c r="T18" i="161" l="1"/>
  <c r="S17" i="161"/>
  <c r="T18" i="160"/>
  <c r="S17" i="160"/>
  <c r="S17" i="159"/>
  <c r="T18" i="159"/>
  <c r="T18" i="158"/>
  <c r="S17" i="158"/>
  <c r="T21" i="157"/>
  <c r="U19" i="157"/>
  <c r="S18" i="157"/>
  <c r="T18" i="156"/>
  <c r="S17" i="156"/>
  <c r="S18" i="155"/>
  <c r="T19" i="155"/>
  <c r="T18" i="154"/>
  <c r="S17" i="154"/>
  <c r="T18" i="153"/>
  <c r="S17" i="153"/>
  <c r="S17" i="152"/>
  <c r="T18" i="152"/>
  <c r="S18" i="151"/>
  <c r="T19" i="151"/>
  <c r="S17" i="150"/>
  <c r="T18" i="150"/>
  <c r="T18" i="149"/>
  <c r="S17" i="149"/>
  <c r="S18" i="148"/>
  <c r="T19" i="148"/>
  <c r="T19" i="147"/>
  <c r="S18" i="147"/>
  <c r="T18" i="146"/>
  <c r="S17" i="146"/>
  <c r="S17" i="145"/>
  <c r="T18" i="145"/>
  <c r="S18" i="144"/>
  <c r="T19" i="144"/>
  <c r="S17" i="143"/>
  <c r="T18" i="143"/>
  <c r="S18" i="142"/>
  <c r="T19" i="142"/>
  <c r="T18" i="141"/>
  <c r="S17" i="141"/>
  <c r="S18" i="140"/>
  <c r="T19" i="140"/>
  <c r="S18" i="139"/>
  <c r="T19" i="139"/>
  <c r="T18" i="138"/>
  <c r="S17" i="138"/>
  <c r="T13" i="32"/>
  <c r="S13" i="32" s="1"/>
  <c r="S18" i="161" l="1"/>
  <c r="T19" i="161"/>
  <c r="S18" i="160"/>
  <c r="T19" i="160"/>
  <c r="S18" i="159"/>
  <c r="T19" i="159"/>
  <c r="S18" i="158"/>
  <c r="T19" i="158"/>
  <c r="U20" i="157"/>
  <c r="S19" i="157"/>
  <c r="T22" i="157"/>
  <c r="S18" i="156"/>
  <c r="T19" i="156"/>
  <c r="T20" i="155"/>
  <c r="S19" i="155"/>
  <c r="T19" i="154"/>
  <c r="S18" i="154"/>
  <c r="S18" i="153"/>
  <c r="T19" i="153"/>
  <c r="T19" i="152"/>
  <c r="S18" i="152"/>
  <c r="S19" i="151"/>
  <c r="T20" i="151"/>
  <c r="T19" i="150"/>
  <c r="S18" i="150"/>
  <c r="S18" i="149"/>
  <c r="T19" i="149"/>
  <c r="S19" i="148"/>
  <c r="T20" i="148"/>
  <c r="T20" i="147"/>
  <c r="S19" i="147"/>
  <c r="T19" i="146"/>
  <c r="S18" i="146"/>
  <c r="S18" i="145"/>
  <c r="T19" i="145"/>
  <c r="S19" i="144"/>
  <c r="T20" i="144"/>
  <c r="T19" i="143"/>
  <c r="S18" i="143"/>
  <c r="T20" i="142"/>
  <c r="S19" i="142"/>
  <c r="S18" i="141"/>
  <c r="T19" i="141"/>
  <c r="S19" i="140"/>
  <c r="T20" i="140"/>
  <c r="T20" i="139"/>
  <c r="S19" i="139"/>
  <c r="T19" i="138"/>
  <c r="S18" i="138"/>
  <c r="T14" i="32"/>
  <c r="S14" i="32" s="1"/>
  <c r="T20" i="161" l="1"/>
  <c r="S19" i="161"/>
  <c r="T20" i="160"/>
  <c r="S19" i="160"/>
  <c r="T20" i="159"/>
  <c r="S19" i="159"/>
  <c r="T20" i="158"/>
  <c r="S19" i="158"/>
  <c r="T23" i="157"/>
  <c r="U21" i="157"/>
  <c r="S20" i="157"/>
  <c r="T20" i="156"/>
  <c r="S19" i="156"/>
  <c r="S20" i="155"/>
  <c r="T21" i="155"/>
  <c r="T20" i="154"/>
  <c r="S19" i="154"/>
  <c r="T20" i="153"/>
  <c r="S19" i="153"/>
  <c r="S19" i="152"/>
  <c r="T20" i="152"/>
  <c r="T21" i="151"/>
  <c r="S20" i="151"/>
  <c r="S19" i="150"/>
  <c r="T20" i="150"/>
  <c r="S19" i="149"/>
  <c r="T20" i="149"/>
  <c r="T21" i="148"/>
  <c r="S20" i="148"/>
  <c r="S20" i="147"/>
  <c r="T21" i="147"/>
  <c r="S19" i="146"/>
  <c r="T20" i="146"/>
  <c r="T20" i="145"/>
  <c r="S19" i="145"/>
  <c r="S20" i="144"/>
  <c r="T21" i="144"/>
  <c r="S19" i="143"/>
  <c r="T20" i="143"/>
  <c r="S20" i="142"/>
  <c r="T21" i="142"/>
  <c r="S19" i="141"/>
  <c r="T20" i="141"/>
  <c r="S20" i="140"/>
  <c r="T21" i="140"/>
  <c r="S20" i="139"/>
  <c r="T21" i="139"/>
  <c r="S19" i="138"/>
  <c r="T20" i="138"/>
  <c r="T15" i="32"/>
  <c r="S15" i="32" s="1"/>
  <c r="T21" i="161" l="1"/>
  <c r="S20" i="161"/>
  <c r="S20" i="160"/>
  <c r="T21" i="160"/>
  <c r="S20" i="159"/>
  <c r="T21" i="159"/>
  <c r="S20" i="158"/>
  <c r="T21" i="158"/>
  <c r="U22" i="157"/>
  <c r="S21" i="157"/>
  <c r="T24" i="157"/>
  <c r="S20" i="156"/>
  <c r="T21" i="156"/>
  <c r="T22" i="155"/>
  <c r="S21" i="155"/>
  <c r="T21" i="154"/>
  <c r="S20" i="154"/>
  <c r="T21" i="153"/>
  <c r="S20" i="153"/>
  <c r="T21" i="152"/>
  <c r="S20" i="152"/>
  <c r="S21" i="151"/>
  <c r="T22" i="151"/>
  <c r="T21" i="150"/>
  <c r="S20" i="150"/>
  <c r="T21" i="149"/>
  <c r="S20" i="149"/>
  <c r="S21" i="148"/>
  <c r="T22" i="148"/>
  <c r="S21" i="147"/>
  <c r="T22" i="147"/>
  <c r="S20" i="146"/>
  <c r="T21" i="146"/>
  <c r="S20" i="145"/>
  <c r="T21" i="145"/>
  <c r="T22" i="144"/>
  <c r="S21" i="144"/>
  <c r="S20" i="143"/>
  <c r="T21" i="143"/>
  <c r="S21" i="142"/>
  <c r="T22" i="142"/>
  <c r="T21" i="141"/>
  <c r="S20" i="141"/>
  <c r="S21" i="140"/>
  <c r="T22" i="140"/>
  <c r="S21" i="139"/>
  <c r="T22" i="139"/>
  <c r="S20" i="138"/>
  <c r="T21" i="138"/>
  <c r="T16" i="32"/>
  <c r="S16" i="32" s="1"/>
  <c r="T22" i="161" l="1"/>
  <c r="S21" i="161"/>
  <c r="T22" i="160"/>
  <c r="S21" i="160"/>
  <c r="T22" i="159"/>
  <c r="S21" i="159"/>
  <c r="S21" i="158"/>
  <c r="T22" i="158"/>
  <c r="T25" i="157"/>
  <c r="U23" i="157"/>
  <c r="S22" i="157"/>
  <c r="T22" i="156"/>
  <c r="S21" i="156"/>
  <c r="S22" i="155"/>
  <c r="T23" i="155"/>
  <c r="S21" i="154"/>
  <c r="T22" i="154"/>
  <c r="T22" i="153"/>
  <c r="S21" i="153"/>
  <c r="S21" i="152"/>
  <c r="T22" i="152"/>
  <c r="T23" i="151"/>
  <c r="S22" i="151"/>
  <c r="T22" i="150"/>
  <c r="S21" i="150"/>
  <c r="S21" i="149"/>
  <c r="T22" i="149"/>
  <c r="S22" i="148"/>
  <c r="T23" i="148"/>
  <c r="T23" i="147"/>
  <c r="S22" i="147"/>
  <c r="S21" i="146"/>
  <c r="T22" i="146"/>
  <c r="T22" i="145"/>
  <c r="S21" i="145"/>
  <c r="T23" i="144"/>
  <c r="S22" i="144"/>
  <c r="T22" i="143"/>
  <c r="S21" i="143"/>
  <c r="S22" i="142"/>
  <c r="T23" i="142"/>
  <c r="S21" i="141"/>
  <c r="T22" i="141"/>
  <c r="S22" i="140"/>
  <c r="T23" i="140"/>
  <c r="T23" i="139"/>
  <c r="S22" i="139"/>
  <c r="S21" i="138"/>
  <c r="T22" i="138"/>
  <c r="T17" i="32"/>
  <c r="S17" i="32" s="1"/>
  <c r="S22" i="161" l="1"/>
  <c r="T23" i="161"/>
  <c r="S22" i="160"/>
  <c r="T23" i="160"/>
  <c r="S22" i="159"/>
  <c r="T23" i="159"/>
  <c r="T23" i="158"/>
  <c r="S22" i="158"/>
  <c r="U24" i="157"/>
  <c r="S23" i="157"/>
  <c r="T26" i="157"/>
  <c r="T23" i="156"/>
  <c r="S22" i="156"/>
  <c r="T24" i="155"/>
  <c r="S23" i="155"/>
  <c r="S22" i="154"/>
  <c r="T23" i="154"/>
  <c r="T23" i="153"/>
  <c r="S22" i="153"/>
  <c r="S22" i="152"/>
  <c r="T23" i="152"/>
  <c r="S23" i="151"/>
  <c r="T24" i="151"/>
  <c r="S22" i="150"/>
  <c r="T23" i="150"/>
  <c r="T23" i="149"/>
  <c r="S22" i="149"/>
  <c r="T24" i="148"/>
  <c r="S23" i="148"/>
  <c r="S23" i="147"/>
  <c r="T24" i="147"/>
  <c r="T23" i="146"/>
  <c r="S22" i="146"/>
  <c r="S22" i="145"/>
  <c r="T23" i="145"/>
  <c r="S23" i="144"/>
  <c r="T24" i="144"/>
  <c r="S22" i="143"/>
  <c r="T23" i="143"/>
  <c r="S23" i="142"/>
  <c r="T24" i="142"/>
  <c r="S22" i="141"/>
  <c r="T23" i="141"/>
  <c r="S23" i="140"/>
  <c r="T24" i="140"/>
  <c r="S23" i="139"/>
  <c r="T24" i="139"/>
  <c r="S22" i="138"/>
  <c r="T23" i="138"/>
  <c r="T18" i="32"/>
  <c r="S18" i="32" s="1"/>
  <c r="S23" i="161" l="1"/>
  <c r="T24" i="161"/>
  <c r="T24" i="160"/>
  <c r="S23" i="160"/>
  <c r="T24" i="159"/>
  <c r="S23" i="159"/>
  <c r="S23" i="158"/>
  <c r="T24" i="158"/>
  <c r="T27" i="157"/>
  <c r="U25" i="157"/>
  <c r="S24" i="157"/>
  <c r="S23" i="156"/>
  <c r="T24" i="156"/>
  <c r="T25" i="155"/>
  <c r="S24" i="155"/>
  <c r="S23" i="154"/>
  <c r="T24" i="154"/>
  <c r="T24" i="153"/>
  <c r="S23" i="153"/>
  <c r="S23" i="152"/>
  <c r="T24" i="152"/>
  <c r="S24" i="151"/>
  <c r="T25" i="151"/>
  <c r="T24" i="150"/>
  <c r="S23" i="150"/>
  <c r="T24" i="149"/>
  <c r="S23" i="149"/>
  <c r="T25" i="148"/>
  <c r="S24" i="148"/>
  <c r="S24" i="147"/>
  <c r="T25" i="147"/>
  <c r="S23" i="146"/>
  <c r="T24" i="146"/>
  <c r="S23" i="145"/>
  <c r="T24" i="145"/>
  <c r="T25" i="144"/>
  <c r="S24" i="144"/>
  <c r="S23" i="143"/>
  <c r="T24" i="143"/>
  <c r="T25" i="142"/>
  <c r="S24" i="142"/>
  <c r="S23" i="141"/>
  <c r="T24" i="141"/>
  <c r="T25" i="140"/>
  <c r="S24" i="140"/>
  <c r="S24" i="139"/>
  <c r="T25" i="139"/>
  <c r="T24" i="138"/>
  <c r="S23" i="138"/>
  <c r="T19" i="32"/>
  <c r="S19" i="32" s="1"/>
  <c r="S24" i="161" l="1"/>
  <c r="T25" i="161"/>
  <c r="T25" i="160"/>
  <c r="S24" i="160"/>
  <c r="S24" i="159"/>
  <c r="T25" i="159"/>
  <c r="T25" i="158"/>
  <c r="S24" i="158"/>
  <c r="U26" i="157"/>
  <c r="S25" i="157"/>
  <c r="T28" i="157"/>
  <c r="T25" i="156"/>
  <c r="S24" i="156"/>
  <c r="S25" i="155"/>
  <c r="T26" i="155"/>
  <c r="S24" i="154"/>
  <c r="T25" i="154"/>
  <c r="T25" i="153"/>
  <c r="S24" i="153"/>
  <c r="T25" i="152"/>
  <c r="S24" i="152"/>
  <c r="S25" i="151"/>
  <c r="T26" i="151"/>
  <c r="T25" i="150"/>
  <c r="S24" i="150"/>
  <c r="T25" i="149"/>
  <c r="S24" i="149"/>
  <c r="S25" i="148"/>
  <c r="T26" i="148"/>
  <c r="S25" i="147"/>
  <c r="T26" i="147"/>
  <c r="T25" i="146"/>
  <c r="S24" i="146"/>
  <c r="S24" i="145"/>
  <c r="T25" i="145"/>
  <c r="T26" i="144"/>
  <c r="S25" i="144"/>
  <c r="S24" i="143"/>
  <c r="T25" i="143"/>
  <c r="T26" i="142"/>
  <c r="S25" i="142"/>
  <c r="T25" i="141"/>
  <c r="S24" i="141"/>
  <c r="S25" i="140"/>
  <c r="T26" i="140"/>
  <c r="T26" i="139"/>
  <c r="S25" i="139"/>
  <c r="S24" i="138"/>
  <c r="T25" i="138"/>
  <c r="T20" i="32"/>
  <c r="S20" i="32" s="1"/>
  <c r="T26" i="161" l="1"/>
  <c r="S25" i="161"/>
  <c r="S25" i="160"/>
  <c r="T26" i="160"/>
  <c r="S25" i="159"/>
  <c r="T26" i="159"/>
  <c r="T26" i="158"/>
  <c r="S25" i="158"/>
  <c r="T29" i="157"/>
  <c r="U27" i="157"/>
  <c r="S26" i="157"/>
  <c r="S25" i="156"/>
  <c r="T26" i="156"/>
  <c r="T27" i="155"/>
  <c r="S26" i="155"/>
  <c r="S25" i="154"/>
  <c r="T26" i="154"/>
  <c r="T26" i="153"/>
  <c r="S25" i="153"/>
  <c r="T26" i="152"/>
  <c r="S25" i="152"/>
  <c r="T27" i="151"/>
  <c r="S26" i="151"/>
  <c r="S25" i="150"/>
  <c r="T26" i="150"/>
  <c r="T26" i="149"/>
  <c r="S25" i="149"/>
  <c r="S26" i="148"/>
  <c r="T27" i="148"/>
  <c r="T27" i="147"/>
  <c r="S26" i="147"/>
  <c r="T26" i="146"/>
  <c r="S25" i="146"/>
  <c r="S25" i="145"/>
  <c r="T26" i="145"/>
  <c r="S26" i="144"/>
  <c r="T27" i="144"/>
  <c r="S25" i="143"/>
  <c r="T26" i="143"/>
  <c r="T27" i="142"/>
  <c r="S26" i="142"/>
  <c r="T26" i="141"/>
  <c r="S25" i="141"/>
  <c r="S26" i="140"/>
  <c r="T27" i="140"/>
  <c r="S26" i="139"/>
  <c r="T27" i="139"/>
  <c r="T26" i="138"/>
  <c r="S25" i="138"/>
  <c r="T21" i="32"/>
  <c r="S21" i="32" s="1"/>
  <c r="S26" i="161" l="1"/>
  <c r="T27" i="161"/>
  <c r="T27" i="160"/>
  <c r="S26" i="160"/>
  <c r="S26" i="159"/>
  <c r="T27" i="159"/>
  <c r="S26" i="158"/>
  <c r="T27" i="158"/>
  <c r="U28" i="157"/>
  <c r="S27" i="157"/>
  <c r="T30" i="157"/>
  <c r="S26" i="156"/>
  <c r="T27" i="156"/>
  <c r="S27" i="155"/>
  <c r="T28" i="155"/>
  <c r="T27" i="154"/>
  <c r="S26" i="154"/>
  <c r="T27" i="153"/>
  <c r="S26" i="153"/>
  <c r="S26" i="152"/>
  <c r="T27" i="152"/>
  <c r="T28" i="151"/>
  <c r="S27" i="151"/>
  <c r="T27" i="150"/>
  <c r="S26" i="150"/>
  <c r="S26" i="149"/>
  <c r="T27" i="149"/>
  <c r="T28" i="148"/>
  <c r="S27" i="148"/>
  <c r="T28" i="147"/>
  <c r="S27" i="147"/>
  <c r="T27" i="146"/>
  <c r="S26" i="146"/>
  <c r="T27" i="145"/>
  <c r="S26" i="145"/>
  <c r="T28" i="144"/>
  <c r="S27" i="144"/>
  <c r="T27" i="143"/>
  <c r="S26" i="143"/>
  <c r="T28" i="142"/>
  <c r="S27" i="142"/>
  <c r="T27" i="141"/>
  <c r="S26" i="141"/>
  <c r="T28" i="140"/>
  <c r="S27" i="140"/>
  <c r="S27" i="139"/>
  <c r="T28" i="139"/>
  <c r="S26" i="138"/>
  <c r="T27" i="138"/>
  <c r="T22" i="32"/>
  <c r="S22" i="32" s="1"/>
  <c r="S27" i="161" l="1"/>
  <c r="T28" i="161"/>
  <c r="S27" i="160"/>
  <c r="T28" i="160"/>
  <c r="T28" i="159"/>
  <c r="S27" i="159"/>
  <c r="T28" i="158"/>
  <c r="S27" i="158"/>
  <c r="T31" i="157"/>
  <c r="U29" i="157"/>
  <c r="S28" i="157"/>
  <c r="T28" i="156"/>
  <c r="S27" i="156"/>
  <c r="S28" i="155"/>
  <c r="T29" i="155"/>
  <c r="T28" i="154"/>
  <c r="S27" i="154"/>
  <c r="T28" i="153"/>
  <c r="S27" i="153"/>
  <c r="S27" i="152"/>
  <c r="T28" i="152"/>
  <c r="S28" i="151"/>
  <c r="T29" i="151"/>
  <c r="S27" i="150"/>
  <c r="T28" i="150"/>
  <c r="T28" i="149"/>
  <c r="S27" i="149"/>
  <c r="S28" i="148"/>
  <c r="T29" i="148"/>
  <c r="T29" i="147"/>
  <c r="S28" i="147"/>
  <c r="T28" i="146"/>
  <c r="S27" i="146"/>
  <c r="T28" i="145"/>
  <c r="S27" i="145"/>
  <c r="T29" i="144"/>
  <c r="S28" i="144"/>
  <c r="S27" i="143"/>
  <c r="T28" i="143"/>
  <c r="T29" i="142"/>
  <c r="S28" i="142"/>
  <c r="S27" i="141"/>
  <c r="T28" i="141"/>
  <c r="S28" i="140"/>
  <c r="T29" i="140"/>
  <c r="T29" i="139"/>
  <c r="S28" i="139"/>
  <c r="T28" i="138"/>
  <c r="S27" i="138"/>
  <c r="T23" i="32"/>
  <c r="S23" i="32" s="1"/>
  <c r="S28" i="161" l="1"/>
  <c r="T29" i="161"/>
  <c r="T29" i="160"/>
  <c r="S28" i="160"/>
  <c r="S28" i="159"/>
  <c r="T29" i="159"/>
  <c r="S28" i="158"/>
  <c r="T29" i="158"/>
  <c r="U30" i="157"/>
  <c r="S29" i="157"/>
  <c r="T32" i="157"/>
  <c r="S28" i="156"/>
  <c r="T29" i="156"/>
  <c r="T30" i="155"/>
  <c r="S29" i="155"/>
  <c r="S28" i="154"/>
  <c r="T29" i="154"/>
  <c r="T29" i="153"/>
  <c r="S28" i="153"/>
  <c r="T29" i="152"/>
  <c r="S28" i="152"/>
  <c r="T30" i="151"/>
  <c r="S29" i="151"/>
  <c r="T29" i="150"/>
  <c r="S28" i="150"/>
  <c r="T29" i="149"/>
  <c r="S28" i="149"/>
  <c r="T30" i="148"/>
  <c r="S29" i="148"/>
  <c r="T30" i="147"/>
  <c r="S29" i="147"/>
  <c r="S28" i="146"/>
  <c r="T29" i="146"/>
  <c r="T29" i="145"/>
  <c r="S28" i="145"/>
  <c r="S29" i="144"/>
  <c r="T30" i="144"/>
  <c r="T29" i="143"/>
  <c r="S28" i="143"/>
  <c r="T30" i="142"/>
  <c r="S29" i="142"/>
  <c r="S28" i="141"/>
  <c r="T29" i="141"/>
  <c r="T30" i="140"/>
  <c r="S29" i="140"/>
  <c r="S29" i="139"/>
  <c r="T30" i="139"/>
  <c r="T29" i="138"/>
  <c r="S28" i="138"/>
  <c r="T24" i="32"/>
  <c r="S24" i="32" s="1"/>
  <c r="T30" i="161" l="1"/>
  <c r="S29" i="161"/>
  <c r="T30" i="160"/>
  <c r="S29" i="160"/>
  <c r="S29" i="159"/>
  <c r="T30" i="159"/>
  <c r="S29" i="158"/>
  <c r="T30" i="158"/>
  <c r="T33" i="157"/>
  <c r="U31" i="157"/>
  <c r="S30" i="157"/>
  <c r="S29" i="156"/>
  <c r="T30" i="156"/>
  <c r="S30" i="155"/>
  <c r="T31" i="155"/>
  <c r="S29" i="154"/>
  <c r="T30" i="154"/>
  <c r="T30" i="153"/>
  <c r="S29" i="153"/>
  <c r="S29" i="152"/>
  <c r="T30" i="152"/>
  <c r="S30" i="151"/>
  <c r="T31" i="151"/>
  <c r="S29" i="150"/>
  <c r="T30" i="150"/>
  <c r="T30" i="149"/>
  <c r="S29" i="149"/>
  <c r="S30" i="148"/>
  <c r="T31" i="148"/>
  <c r="T31" i="147"/>
  <c r="S30" i="147"/>
  <c r="T30" i="146"/>
  <c r="S29" i="146"/>
  <c r="T30" i="145"/>
  <c r="S29" i="145"/>
  <c r="S30" i="144"/>
  <c r="T31" i="144"/>
  <c r="T30" i="143"/>
  <c r="S29" i="143"/>
  <c r="S30" i="142"/>
  <c r="T31" i="142"/>
  <c r="T30" i="141"/>
  <c r="S29" i="141"/>
  <c r="S30" i="140"/>
  <c r="T31" i="140"/>
  <c r="S30" i="139"/>
  <c r="T31" i="139"/>
  <c r="T30" i="138"/>
  <c r="S29" i="138"/>
  <c r="T25" i="32"/>
  <c r="S25" i="32" s="1"/>
  <c r="T31" i="161" l="1"/>
  <c r="S30" i="161"/>
  <c r="T31" i="160"/>
  <c r="S30" i="160"/>
  <c r="S30" i="159"/>
  <c r="T31" i="159"/>
  <c r="T31" i="158"/>
  <c r="S30" i="158"/>
  <c r="U32" i="157"/>
  <c r="S31" i="157"/>
  <c r="T34" i="157"/>
  <c r="T31" i="156"/>
  <c r="S30" i="156"/>
  <c r="T32" i="155"/>
  <c r="S31" i="155"/>
  <c r="T31" i="154"/>
  <c r="S30" i="154"/>
  <c r="T31" i="153"/>
  <c r="S30" i="153"/>
  <c r="T31" i="152"/>
  <c r="S30" i="152"/>
  <c r="T32" i="151"/>
  <c r="S31" i="151"/>
  <c r="S30" i="150"/>
  <c r="T31" i="150"/>
  <c r="T31" i="149"/>
  <c r="S30" i="149"/>
  <c r="S31" i="148"/>
  <c r="T32" i="148"/>
  <c r="S31" i="147"/>
  <c r="T32" i="147"/>
  <c r="T31" i="146"/>
  <c r="S30" i="146"/>
  <c r="T31" i="145"/>
  <c r="S30" i="145"/>
  <c r="S31" i="144"/>
  <c r="T32" i="144"/>
  <c r="S30" i="143"/>
  <c r="T31" i="143"/>
  <c r="S31" i="142"/>
  <c r="T32" i="142"/>
  <c r="T31" i="141"/>
  <c r="S30" i="141"/>
  <c r="T32" i="140"/>
  <c r="S31" i="140"/>
  <c r="T32" i="139"/>
  <c r="S31" i="139"/>
  <c r="S30" i="138"/>
  <c r="T31" i="138"/>
  <c r="T26" i="32"/>
  <c r="S26" i="32" s="1"/>
  <c r="S31" i="161" l="1"/>
  <c r="T32" i="161"/>
  <c r="S31" i="160"/>
  <c r="T32" i="160"/>
  <c r="S31" i="159"/>
  <c r="T32" i="159"/>
  <c r="S31" i="158"/>
  <c r="T32" i="158"/>
  <c r="T35" i="157"/>
  <c r="U33" i="157"/>
  <c r="S32" i="157"/>
  <c r="S31" i="156"/>
  <c r="T32" i="156"/>
  <c r="S32" i="155"/>
  <c r="T33" i="155"/>
  <c r="S31" i="154"/>
  <c r="T32" i="154"/>
  <c r="T32" i="153"/>
  <c r="S31" i="153"/>
  <c r="S31" i="152"/>
  <c r="T32" i="152"/>
  <c r="T33" i="151"/>
  <c r="S32" i="151"/>
  <c r="S31" i="150"/>
  <c r="T32" i="150"/>
  <c r="T32" i="149"/>
  <c r="S31" i="149"/>
  <c r="S32" i="148"/>
  <c r="T33" i="148"/>
  <c r="T33" i="147"/>
  <c r="S32" i="147"/>
  <c r="S31" i="146"/>
  <c r="T32" i="146"/>
  <c r="T32" i="145"/>
  <c r="S31" i="145"/>
  <c r="T33" i="144"/>
  <c r="S32" i="144"/>
  <c r="T32" i="143"/>
  <c r="S31" i="143"/>
  <c r="S32" i="142"/>
  <c r="T33" i="142"/>
  <c r="T32" i="141"/>
  <c r="S31" i="141"/>
  <c r="T33" i="140"/>
  <c r="S32" i="140"/>
  <c r="S32" i="139"/>
  <c r="T33" i="139"/>
  <c r="S31" i="138"/>
  <c r="T32" i="138"/>
  <c r="T27" i="32"/>
  <c r="S27" i="32" s="1"/>
  <c r="T33" i="161" l="1"/>
  <c r="S32" i="161"/>
  <c r="T33" i="160"/>
  <c r="S32" i="160"/>
  <c r="S32" i="159"/>
  <c r="T33" i="159"/>
  <c r="T33" i="158"/>
  <c r="S32" i="158"/>
  <c r="U34" i="157"/>
  <c r="S33" i="157"/>
  <c r="T36" i="157"/>
  <c r="S32" i="156"/>
  <c r="T33" i="156"/>
  <c r="S33" i="155"/>
  <c r="T34" i="155"/>
  <c r="T33" i="154"/>
  <c r="S32" i="154"/>
  <c r="S32" i="153"/>
  <c r="T33" i="153"/>
  <c r="S32" i="152"/>
  <c r="T33" i="152"/>
  <c r="S33" i="151"/>
  <c r="T34" i="151"/>
  <c r="S32" i="150"/>
  <c r="T33" i="150"/>
  <c r="S32" i="149"/>
  <c r="T33" i="149"/>
  <c r="S33" i="148"/>
  <c r="T34" i="148"/>
  <c r="T34" i="147"/>
  <c r="S33" i="147"/>
  <c r="T33" i="146"/>
  <c r="S32" i="146"/>
  <c r="T33" i="145"/>
  <c r="S32" i="145"/>
  <c r="S33" i="144"/>
  <c r="T34" i="144"/>
  <c r="S32" i="143"/>
  <c r="T33" i="143"/>
  <c r="T34" i="142"/>
  <c r="S33" i="142"/>
  <c r="S32" i="141"/>
  <c r="T33" i="141"/>
  <c r="S33" i="140"/>
  <c r="T34" i="140"/>
  <c r="T34" i="139"/>
  <c r="S33" i="139"/>
  <c r="T33" i="138"/>
  <c r="S32" i="138"/>
  <c r="T28" i="32"/>
  <c r="S28" i="32" s="1"/>
  <c r="S33" i="161" l="1"/>
  <c r="T34" i="161"/>
  <c r="T34" i="160"/>
  <c r="S33" i="160"/>
  <c r="T34" i="159"/>
  <c r="S33" i="159"/>
  <c r="S33" i="158"/>
  <c r="T34" i="158"/>
  <c r="T37" i="157"/>
  <c r="U35" i="157"/>
  <c r="S34" i="157"/>
  <c r="T34" i="156"/>
  <c r="S33" i="156"/>
  <c r="T35" i="155"/>
  <c r="S34" i="155"/>
  <c r="S33" i="154"/>
  <c r="T34" i="154"/>
  <c r="T34" i="153"/>
  <c r="S33" i="153"/>
  <c r="T34" i="152"/>
  <c r="S33" i="152"/>
  <c r="T35" i="151"/>
  <c r="S34" i="151"/>
  <c r="S33" i="150"/>
  <c r="T34" i="150"/>
  <c r="S33" i="149"/>
  <c r="T34" i="149"/>
  <c r="S34" i="148"/>
  <c r="T35" i="148"/>
  <c r="S34" i="147"/>
  <c r="T35" i="147"/>
  <c r="S33" i="146"/>
  <c r="T34" i="146"/>
  <c r="S33" i="145"/>
  <c r="T34" i="145"/>
  <c r="S34" i="144"/>
  <c r="T35" i="144"/>
  <c r="S33" i="143"/>
  <c r="T34" i="143"/>
  <c r="T35" i="142"/>
  <c r="S34" i="142"/>
  <c r="S33" i="141"/>
  <c r="T34" i="141"/>
  <c r="T35" i="140"/>
  <c r="S34" i="140"/>
  <c r="S34" i="139"/>
  <c r="T35" i="139"/>
  <c r="T34" i="138"/>
  <c r="S33" i="138"/>
  <c r="T29" i="32"/>
  <c r="S29" i="32" s="1"/>
  <c r="S34" i="161" l="1"/>
  <c r="T35" i="161"/>
  <c r="S34" i="160"/>
  <c r="T35" i="160"/>
  <c r="S34" i="159"/>
  <c r="T35" i="159"/>
  <c r="S34" i="158"/>
  <c r="T35" i="158"/>
  <c r="U36" i="157"/>
  <c r="S35" i="157"/>
  <c r="T38" i="157"/>
  <c r="T35" i="156"/>
  <c r="S34" i="156"/>
  <c r="S35" i="155"/>
  <c r="T36" i="155"/>
  <c r="T35" i="154"/>
  <c r="S34" i="154"/>
  <c r="T35" i="153"/>
  <c r="S34" i="153"/>
  <c r="T35" i="152"/>
  <c r="S34" i="152"/>
  <c r="S35" i="151"/>
  <c r="T36" i="151"/>
  <c r="T35" i="150"/>
  <c r="S34" i="150"/>
  <c r="T35" i="149"/>
  <c r="S34" i="149"/>
  <c r="T36" i="148"/>
  <c r="S35" i="148"/>
  <c r="T36" i="147"/>
  <c r="S35" i="147"/>
  <c r="S34" i="146"/>
  <c r="T35" i="146"/>
  <c r="T35" i="145"/>
  <c r="S34" i="145"/>
  <c r="T36" i="144"/>
  <c r="S35" i="144"/>
  <c r="T35" i="143"/>
  <c r="S34" i="143"/>
  <c r="S35" i="142"/>
  <c r="T36" i="142"/>
  <c r="S34" i="141"/>
  <c r="T35" i="141"/>
  <c r="S35" i="140"/>
  <c r="T36" i="140"/>
  <c r="T36" i="139"/>
  <c r="S35" i="139"/>
  <c r="T35" i="138"/>
  <c r="S34" i="138"/>
  <c r="T30" i="32"/>
  <c r="S30" i="32" s="1"/>
  <c r="T36" i="161" l="1"/>
  <c r="S35" i="161"/>
  <c r="S35" i="160"/>
  <c r="T36" i="160"/>
  <c r="T36" i="159"/>
  <c r="S35" i="159"/>
  <c r="T36" i="158"/>
  <c r="S35" i="158"/>
  <c r="T39" i="157"/>
  <c r="U37" i="157"/>
  <c r="S36" i="157"/>
  <c r="S35" i="156"/>
  <c r="T36" i="156"/>
  <c r="T37" i="155"/>
  <c r="S36" i="155"/>
  <c r="S35" i="154"/>
  <c r="T36" i="154"/>
  <c r="T36" i="153"/>
  <c r="S35" i="153"/>
  <c r="T36" i="152"/>
  <c r="S35" i="152"/>
  <c r="S36" i="151"/>
  <c r="T37" i="151"/>
  <c r="S35" i="150"/>
  <c r="T36" i="150"/>
  <c r="S35" i="149"/>
  <c r="T36" i="149"/>
  <c r="S36" i="148"/>
  <c r="T37" i="148"/>
  <c r="S36" i="147"/>
  <c r="T37" i="147"/>
  <c r="T36" i="146"/>
  <c r="S35" i="146"/>
  <c r="S35" i="145"/>
  <c r="T36" i="145"/>
  <c r="S36" i="144"/>
  <c r="T37" i="144"/>
  <c r="S35" i="143"/>
  <c r="T36" i="143"/>
  <c r="S36" i="142"/>
  <c r="T37" i="142"/>
  <c r="T36" i="141"/>
  <c r="S35" i="141"/>
  <c r="T37" i="140"/>
  <c r="S36" i="140"/>
  <c r="S36" i="139"/>
  <c r="T37" i="139"/>
  <c r="T36" i="138"/>
  <c r="S35" i="138"/>
  <c r="T31" i="32"/>
  <c r="S31" i="32" s="1"/>
  <c r="T37" i="161" l="1"/>
  <c r="S36" i="161"/>
  <c r="T37" i="160"/>
  <c r="S36" i="160"/>
  <c r="S36" i="159"/>
  <c r="T37" i="159"/>
  <c r="T37" i="158"/>
  <c r="S36" i="158"/>
  <c r="U38" i="157"/>
  <c r="S37" i="157"/>
  <c r="T40" i="157"/>
  <c r="S36" i="156"/>
  <c r="T37" i="156"/>
  <c r="S37" i="155"/>
  <c r="T38" i="155"/>
  <c r="S36" i="154"/>
  <c r="T37" i="154"/>
  <c r="T37" i="153"/>
  <c r="S36" i="153"/>
  <c r="S36" i="152"/>
  <c r="T37" i="152"/>
  <c r="T38" i="151"/>
  <c r="S37" i="151"/>
  <c r="T37" i="150"/>
  <c r="S36" i="150"/>
  <c r="S36" i="149"/>
  <c r="T37" i="149"/>
  <c r="S37" i="148"/>
  <c r="T38" i="148"/>
  <c r="T38" i="147"/>
  <c r="S37" i="147"/>
  <c r="S36" i="146"/>
  <c r="T37" i="146"/>
  <c r="T37" i="145"/>
  <c r="S36" i="145"/>
  <c r="T38" i="144"/>
  <c r="S37" i="144"/>
  <c r="S36" i="143"/>
  <c r="T37" i="143"/>
  <c r="S37" i="142"/>
  <c r="T38" i="142"/>
  <c r="S36" i="141"/>
  <c r="T37" i="141"/>
  <c r="T38" i="140"/>
  <c r="S37" i="140"/>
  <c r="S37" i="139"/>
  <c r="T38" i="139"/>
  <c r="T37" i="138"/>
  <c r="S36" i="138"/>
  <c r="T32" i="32"/>
  <c r="S32" i="32" s="1"/>
  <c r="T38" i="161" l="1"/>
  <c r="S37" i="161"/>
  <c r="T38" i="160"/>
  <c r="S37" i="160"/>
  <c r="S37" i="159"/>
  <c r="T38" i="159"/>
  <c r="T38" i="158"/>
  <c r="S37" i="158"/>
  <c r="T41" i="157"/>
  <c r="U39" i="157"/>
  <c r="S38" i="157"/>
  <c r="S37" i="156"/>
  <c r="T38" i="156"/>
  <c r="T39" i="155"/>
  <c r="S38" i="155"/>
  <c r="S37" i="154"/>
  <c r="T38" i="154"/>
  <c r="S37" i="153"/>
  <c r="T38" i="153"/>
  <c r="S37" i="152"/>
  <c r="T38" i="152"/>
  <c r="S38" i="151"/>
  <c r="T39" i="151"/>
  <c r="S37" i="150"/>
  <c r="T38" i="150"/>
  <c r="S37" i="149"/>
  <c r="T38" i="149"/>
  <c r="T39" i="148"/>
  <c r="S38" i="148"/>
  <c r="S38" i="147"/>
  <c r="T39" i="147"/>
  <c r="T38" i="146"/>
  <c r="S37" i="146"/>
  <c r="T38" i="145"/>
  <c r="S37" i="145"/>
  <c r="S38" i="144"/>
  <c r="T39" i="144"/>
  <c r="S37" i="143"/>
  <c r="T38" i="143"/>
  <c r="T39" i="142"/>
  <c r="S38" i="142"/>
  <c r="T38" i="141"/>
  <c r="S37" i="141"/>
  <c r="T39" i="140"/>
  <c r="S38" i="140"/>
  <c r="T39" i="139"/>
  <c r="S38" i="139"/>
  <c r="S37" i="138"/>
  <c r="T38" i="138"/>
  <c r="T33" i="32"/>
  <c r="S33" i="32" s="1"/>
  <c r="T39" i="161" l="1"/>
  <c r="S38" i="161"/>
  <c r="S38" i="160"/>
  <c r="T39" i="160"/>
  <c r="T39" i="159"/>
  <c r="S38" i="159"/>
  <c r="S38" i="158"/>
  <c r="T39" i="158"/>
  <c r="U40" i="157"/>
  <c r="S39" i="157"/>
  <c r="T42" i="157"/>
  <c r="T39" i="156"/>
  <c r="S38" i="156"/>
  <c r="T40" i="155"/>
  <c r="S39" i="155"/>
  <c r="T39" i="154"/>
  <c r="S38" i="154"/>
  <c r="T39" i="153"/>
  <c r="S38" i="153"/>
  <c r="T39" i="152"/>
  <c r="S38" i="152"/>
  <c r="T40" i="151"/>
  <c r="S39" i="151"/>
  <c r="S38" i="150"/>
  <c r="T39" i="150"/>
  <c r="S38" i="149"/>
  <c r="T39" i="149"/>
  <c r="T40" i="148"/>
  <c r="S39" i="148"/>
  <c r="S39" i="147"/>
  <c r="T40" i="147"/>
  <c r="S38" i="146"/>
  <c r="T39" i="146"/>
  <c r="S38" i="145"/>
  <c r="T39" i="145"/>
  <c r="S39" i="144"/>
  <c r="T40" i="144"/>
  <c r="S38" i="143"/>
  <c r="T39" i="143"/>
  <c r="T40" i="142"/>
  <c r="S39" i="142"/>
  <c r="S38" i="141"/>
  <c r="T39" i="141"/>
  <c r="S39" i="140"/>
  <c r="T40" i="140"/>
  <c r="S39" i="139"/>
  <c r="T40" i="139"/>
  <c r="T39" i="138"/>
  <c r="S38" i="138"/>
  <c r="T34" i="32"/>
  <c r="S34" i="32" s="1"/>
  <c r="T40" i="161" l="1"/>
  <c r="S39" i="161"/>
  <c r="T40" i="160"/>
  <c r="S39" i="160"/>
  <c r="T40" i="159"/>
  <c r="S39" i="159"/>
  <c r="T40" i="158"/>
  <c r="S39" i="158"/>
  <c r="T43" i="157"/>
  <c r="U41" i="157"/>
  <c r="S40" i="157"/>
  <c r="S39" i="156"/>
  <c r="T40" i="156"/>
  <c r="S40" i="155"/>
  <c r="T41" i="155"/>
  <c r="S39" i="154"/>
  <c r="T40" i="154"/>
  <c r="T40" i="153"/>
  <c r="S39" i="153"/>
  <c r="S39" i="152"/>
  <c r="T40" i="152"/>
  <c r="S40" i="151"/>
  <c r="T41" i="151"/>
  <c r="T40" i="150"/>
  <c r="S39" i="150"/>
  <c r="S39" i="149"/>
  <c r="T40" i="149"/>
  <c r="S40" i="148"/>
  <c r="T41" i="148"/>
  <c r="S40" i="147"/>
  <c r="T41" i="147"/>
  <c r="T40" i="146"/>
  <c r="S39" i="146"/>
  <c r="S39" i="145"/>
  <c r="T40" i="145"/>
  <c r="T41" i="144"/>
  <c r="S40" i="144"/>
  <c r="S39" i="143"/>
  <c r="T40" i="143"/>
  <c r="T41" i="142"/>
  <c r="S40" i="142"/>
  <c r="T40" i="141"/>
  <c r="S39" i="141"/>
  <c r="S40" i="140"/>
  <c r="T41" i="140"/>
  <c r="S40" i="139"/>
  <c r="T41" i="139"/>
  <c r="T40" i="138"/>
  <c r="S39" i="138"/>
  <c r="T35" i="32"/>
  <c r="S35" i="32" s="1"/>
  <c r="S40" i="161" l="1"/>
  <c r="T41" i="161"/>
  <c r="S40" i="160"/>
  <c r="T41" i="160"/>
  <c r="T41" i="159"/>
  <c r="S40" i="159"/>
  <c r="T41" i="158"/>
  <c r="S40" i="158"/>
  <c r="U42" i="157"/>
  <c r="S41" i="157"/>
  <c r="T44" i="157"/>
  <c r="S40" i="156"/>
  <c r="T41" i="156"/>
  <c r="T42" i="155"/>
  <c r="S41" i="155"/>
  <c r="S40" i="154"/>
  <c r="T41" i="154"/>
  <c r="S40" i="153"/>
  <c r="T41" i="153"/>
  <c r="T41" i="152"/>
  <c r="S40" i="152"/>
  <c r="S41" i="151"/>
  <c r="T42" i="151"/>
  <c r="S40" i="150"/>
  <c r="T41" i="150"/>
  <c r="T41" i="149"/>
  <c r="S40" i="149"/>
  <c r="S41" i="148"/>
  <c r="T42" i="148"/>
  <c r="T42" i="147"/>
  <c r="S41" i="147"/>
  <c r="T41" i="146"/>
  <c r="S40" i="146"/>
  <c r="S40" i="145"/>
  <c r="T41" i="145"/>
  <c r="T42" i="144"/>
  <c r="S41" i="144"/>
  <c r="S40" i="143"/>
  <c r="T41" i="143"/>
  <c r="T42" i="142"/>
  <c r="S41" i="142"/>
  <c r="T41" i="141"/>
  <c r="S40" i="141"/>
  <c r="T42" i="140"/>
  <c r="S41" i="140"/>
  <c r="T42" i="139"/>
  <c r="S41" i="139"/>
  <c r="S40" i="138"/>
  <c r="T41" i="138"/>
  <c r="T36" i="32"/>
  <c r="S36" i="32" s="1"/>
  <c r="T42" i="161" l="1"/>
  <c r="S41" i="161"/>
  <c r="S41" i="160"/>
  <c r="T42" i="160"/>
  <c r="S41" i="159"/>
  <c r="T42" i="159"/>
  <c r="S41" i="158"/>
  <c r="T42" i="158"/>
  <c r="T45" i="157"/>
  <c r="U43" i="157"/>
  <c r="S42" i="157"/>
  <c r="T42" i="156"/>
  <c r="S41" i="156"/>
  <c r="S42" i="155"/>
  <c r="T43" i="155"/>
  <c r="S41" i="154"/>
  <c r="T42" i="154"/>
  <c r="T42" i="153"/>
  <c r="S41" i="153"/>
  <c r="S41" i="152"/>
  <c r="T42" i="152"/>
  <c r="T43" i="151"/>
  <c r="S42" i="151"/>
  <c r="S41" i="150"/>
  <c r="T42" i="150"/>
  <c r="T42" i="149"/>
  <c r="S41" i="149"/>
  <c r="T43" i="148"/>
  <c r="S42" i="148"/>
  <c r="T43" i="147"/>
  <c r="S42" i="147"/>
  <c r="S41" i="146"/>
  <c r="T42" i="146"/>
  <c r="T42" i="145"/>
  <c r="S41" i="145"/>
  <c r="T43" i="144"/>
  <c r="S42" i="144"/>
  <c r="S41" i="143"/>
  <c r="T42" i="143"/>
  <c r="S42" i="142"/>
  <c r="T43" i="142"/>
  <c r="T42" i="141"/>
  <c r="S41" i="141"/>
  <c r="S42" i="140"/>
  <c r="T43" i="140"/>
  <c r="S42" i="139"/>
  <c r="T43" i="139"/>
  <c r="S41" i="138"/>
  <c r="T42" i="138"/>
  <c r="T37" i="32"/>
  <c r="S37" i="32" s="1"/>
  <c r="T43" i="161" l="1"/>
  <c r="S42" i="161"/>
  <c r="S42" i="160"/>
  <c r="T43" i="160"/>
  <c r="S42" i="159"/>
  <c r="T43" i="159"/>
  <c r="T43" i="158"/>
  <c r="S42" i="158"/>
  <c r="U44" i="157"/>
  <c r="S43" i="157"/>
  <c r="T46" i="157"/>
  <c r="S42" i="156"/>
  <c r="T43" i="156"/>
  <c r="T44" i="155"/>
  <c r="S43" i="155"/>
  <c r="T43" i="154"/>
  <c r="S42" i="154"/>
  <c r="T43" i="153"/>
  <c r="S42" i="153"/>
  <c r="S42" i="152"/>
  <c r="T43" i="152"/>
  <c r="S43" i="151"/>
  <c r="T44" i="151"/>
  <c r="S42" i="150"/>
  <c r="T43" i="150"/>
  <c r="T43" i="149"/>
  <c r="S42" i="149"/>
  <c r="S43" i="148"/>
  <c r="T44" i="148"/>
  <c r="S43" i="147"/>
  <c r="T44" i="147"/>
  <c r="S42" i="146"/>
  <c r="T43" i="146"/>
  <c r="T43" i="145"/>
  <c r="S42" i="145"/>
  <c r="S43" i="144"/>
  <c r="T44" i="144"/>
  <c r="S42" i="143"/>
  <c r="T43" i="143"/>
  <c r="S43" i="142"/>
  <c r="T44" i="142"/>
  <c r="S42" i="141"/>
  <c r="T43" i="141"/>
  <c r="T44" i="140"/>
  <c r="S43" i="140"/>
  <c r="S43" i="139"/>
  <c r="T44" i="139"/>
  <c r="T43" i="138"/>
  <c r="S42" i="138"/>
  <c r="T38" i="32"/>
  <c r="S38" i="32" s="1"/>
  <c r="T44" i="161" l="1"/>
  <c r="S43" i="161"/>
  <c r="T44" i="160"/>
  <c r="S43" i="160"/>
  <c r="S43" i="159"/>
  <c r="T44" i="159"/>
  <c r="S43" i="158"/>
  <c r="T44" i="158"/>
  <c r="T47" i="157"/>
  <c r="U45" i="157"/>
  <c r="S44" i="157"/>
  <c r="T44" i="156"/>
  <c r="S43" i="156"/>
  <c r="T45" i="155"/>
  <c r="S44" i="155"/>
  <c r="S43" i="154"/>
  <c r="T44" i="154"/>
  <c r="S43" i="153"/>
  <c r="T44" i="153"/>
  <c r="S43" i="152"/>
  <c r="T44" i="152"/>
  <c r="S44" i="151"/>
  <c r="T45" i="151"/>
  <c r="S43" i="150"/>
  <c r="T44" i="150"/>
  <c r="S43" i="149"/>
  <c r="T44" i="149"/>
  <c r="S44" i="148"/>
  <c r="T45" i="148"/>
  <c r="T45" i="147"/>
  <c r="S44" i="147"/>
  <c r="T44" i="146"/>
  <c r="S43" i="146"/>
  <c r="T44" i="145"/>
  <c r="S43" i="145"/>
  <c r="S44" i="144"/>
  <c r="T45" i="144"/>
  <c r="T44" i="143"/>
  <c r="S43" i="143"/>
  <c r="T45" i="142"/>
  <c r="S44" i="142"/>
  <c r="S43" i="141"/>
  <c r="T44" i="141"/>
  <c r="T45" i="140"/>
  <c r="S44" i="140"/>
  <c r="S44" i="139"/>
  <c r="T45" i="139"/>
  <c r="T44" i="138"/>
  <c r="S43" i="138"/>
  <c r="T39" i="32"/>
  <c r="S39" i="32" s="1"/>
  <c r="S44" i="161" l="1"/>
  <c r="T45" i="161"/>
  <c r="T45" i="160"/>
  <c r="S44" i="160"/>
  <c r="T45" i="159"/>
  <c r="S44" i="159"/>
  <c r="S44" i="158"/>
  <c r="T45" i="158"/>
  <c r="U46" i="157"/>
  <c r="S45" i="157"/>
  <c r="T48" i="157"/>
  <c r="S44" i="156"/>
  <c r="T45" i="156"/>
  <c r="S45" i="155"/>
  <c r="T46" i="155"/>
  <c r="T45" i="154"/>
  <c r="S44" i="154"/>
  <c r="T45" i="153"/>
  <c r="S44" i="153"/>
  <c r="T45" i="152"/>
  <c r="S44" i="152"/>
  <c r="T46" i="151"/>
  <c r="S45" i="151"/>
  <c r="T45" i="150"/>
  <c r="S44" i="150"/>
  <c r="S44" i="149"/>
  <c r="T45" i="149"/>
  <c r="S45" i="148"/>
  <c r="T46" i="148"/>
  <c r="S45" i="147"/>
  <c r="T46" i="147"/>
  <c r="S44" i="146"/>
  <c r="T45" i="146"/>
  <c r="S44" i="145"/>
  <c r="T45" i="145"/>
  <c r="T46" i="144"/>
  <c r="S45" i="144"/>
  <c r="T45" i="143"/>
  <c r="S44" i="143"/>
  <c r="S45" i="142"/>
  <c r="T46" i="142"/>
  <c r="S44" i="141"/>
  <c r="T45" i="141"/>
  <c r="S45" i="140"/>
  <c r="T46" i="140"/>
  <c r="S45" i="139"/>
  <c r="T46" i="139"/>
  <c r="T45" i="138"/>
  <c r="S44" i="138"/>
  <c r="T40" i="32"/>
  <c r="S40" i="32" s="1"/>
  <c r="S45" i="161" l="1"/>
  <c r="T46" i="161"/>
  <c r="S45" i="160"/>
  <c r="T46" i="160"/>
  <c r="T46" i="159"/>
  <c r="S45" i="159"/>
  <c r="S45" i="158"/>
  <c r="T46" i="158"/>
  <c r="T49" i="157"/>
  <c r="U47" i="157"/>
  <c r="S46" i="157"/>
  <c r="T46" i="156"/>
  <c r="S45" i="156"/>
  <c r="T47" i="155"/>
  <c r="S46" i="155"/>
  <c r="S45" i="154"/>
  <c r="T46" i="154"/>
  <c r="T46" i="153"/>
  <c r="S45" i="153"/>
  <c r="T46" i="152"/>
  <c r="S45" i="152"/>
  <c r="T47" i="151"/>
  <c r="S46" i="151"/>
  <c r="T46" i="150"/>
  <c r="S45" i="150"/>
  <c r="T46" i="149"/>
  <c r="S45" i="149"/>
  <c r="S46" i="148"/>
  <c r="T47" i="148"/>
  <c r="S46" i="147"/>
  <c r="T47" i="147"/>
  <c r="S45" i="146"/>
  <c r="T46" i="146"/>
  <c r="T46" i="145"/>
  <c r="S45" i="145"/>
  <c r="S46" i="144"/>
  <c r="T47" i="144"/>
  <c r="S45" i="143"/>
  <c r="T46" i="143"/>
  <c r="T47" i="142"/>
  <c r="S46" i="142"/>
  <c r="T46" i="141"/>
  <c r="S45" i="141"/>
  <c r="S46" i="140"/>
  <c r="T47" i="140"/>
  <c r="S46" i="139"/>
  <c r="T47" i="139"/>
  <c r="S45" i="138"/>
  <c r="T46" i="138"/>
  <c r="T41" i="32"/>
  <c r="S41" i="32" s="1"/>
  <c r="T47" i="161" l="1"/>
  <c r="S46" i="161"/>
  <c r="S46" i="160"/>
  <c r="T47" i="160"/>
  <c r="T47" i="159"/>
  <c r="S46" i="159"/>
  <c r="S46" i="158"/>
  <c r="T47" i="158"/>
  <c r="U48" i="157"/>
  <c r="S47" i="157"/>
  <c r="T50" i="157"/>
  <c r="T47" i="156"/>
  <c r="S46" i="156"/>
  <c r="S47" i="155"/>
  <c r="T48" i="155"/>
  <c r="S46" i="154"/>
  <c r="T47" i="154"/>
  <c r="S46" i="153"/>
  <c r="T47" i="153"/>
  <c r="S46" i="152"/>
  <c r="T47" i="152"/>
  <c r="T48" i="151"/>
  <c r="S47" i="151"/>
  <c r="S46" i="150"/>
  <c r="T47" i="150"/>
  <c r="S46" i="149"/>
  <c r="T47" i="149"/>
  <c r="T48" i="148"/>
  <c r="S47" i="148"/>
  <c r="T48" i="147"/>
  <c r="S47" i="147"/>
  <c r="T47" i="146"/>
  <c r="S46" i="146"/>
  <c r="T47" i="145"/>
  <c r="S46" i="145"/>
  <c r="T48" i="144"/>
  <c r="S47" i="144"/>
  <c r="S46" i="143"/>
  <c r="T47" i="143"/>
  <c r="S47" i="142"/>
  <c r="T48" i="142"/>
  <c r="T47" i="141"/>
  <c r="S46" i="141"/>
  <c r="T48" i="140"/>
  <c r="S47" i="140"/>
  <c r="T48" i="139"/>
  <c r="S47" i="139"/>
  <c r="T47" i="138"/>
  <c r="S46" i="138"/>
  <c r="T42" i="32"/>
  <c r="S42" i="32" s="1"/>
  <c r="S47" i="161" l="1"/>
  <c r="T48" i="161"/>
  <c r="T48" i="160"/>
  <c r="S47" i="160"/>
  <c r="T48" i="159"/>
  <c r="S47" i="159"/>
  <c r="T48" i="158"/>
  <c r="S47" i="158"/>
  <c r="T51" i="157"/>
  <c r="U49" i="157"/>
  <c r="S48" i="157"/>
  <c r="T48" i="156"/>
  <c r="S47" i="156"/>
  <c r="T49" i="155"/>
  <c r="S48" i="155"/>
  <c r="T48" i="154"/>
  <c r="S47" i="154"/>
  <c r="S47" i="153"/>
  <c r="T48" i="153"/>
  <c r="S47" i="152"/>
  <c r="T48" i="152"/>
  <c r="S48" i="151"/>
  <c r="T49" i="151"/>
  <c r="S47" i="150"/>
  <c r="T48" i="150"/>
  <c r="S47" i="149"/>
  <c r="T48" i="149"/>
  <c r="S48" i="148"/>
  <c r="T49" i="148"/>
  <c r="T49" i="147"/>
  <c r="S48" i="147"/>
  <c r="S47" i="146"/>
  <c r="T48" i="146"/>
  <c r="S47" i="145"/>
  <c r="T48" i="145"/>
  <c r="T49" i="144"/>
  <c r="S48" i="144"/>
  <c r="S47" i="143"/>
  <c r="T48" i="143"/>
  <c r="T49" i="142"/>
  <c r="S48" i="142"/>
  <c r="S47" i="141"/>
  <c r="T48" i="141"/>
  <c r="S48" i="140"/>
  <c r="T49" i="140"/>
  <c r="S48" i="139"/>
  <c r="T49" i="139"/>
  <c r="S47" i="138"/>
  <c r="T48" i="138"/>
  <c r="T43" i="32"/>
  <c r="S43" i="32" s="1"/>
  <c r="T49" i="161" l="1"/>
  <c r="S48" i="161"/>
  <c r="T49" i="160"/>
  <c r="S48" i="160"/>
  <c r="S48" i="159"/>
  <c r="T49" i="159"/>
  <c r="S48" i="158"/>
  <c r="T49" i="158"/>
  <c r="U50" i="157"/>
  <c r="S49" i="157"/>
  <c r="T52" i="157"/>
  <c r="T49" i="156"/>
  <c r="S48" i="156"/>
  <c r="T50" i="155"/>
  <c r="S49" i="155"/>
  <c r="S48" i="154"/>
  <c r="T49" i="154"/>
  <c r="T49" i="153"/>
  <c r="S48" i="153"/>
  <c r="T49" i="152"/>
  <c r="S48" i="152"/>
  <c r="S49" i="151"/>
  <c r="T50" i="151"/>
  <c r="S48" i="150"/>
  <c r="T49" i="150"/>
  <c r="S48" i="149"/>
  <c r="T49" i="149"/>
  <c r="S49" i="148"/>
  <c r="T50" i="148"/>
  <c r="T50" i="147"/>
  <c r="S49" i="147"/>
  <c r="T49" i="146"/>
  <c r="S48" i="146"/>
  <c r="T49" i="145"/>
  <c r="S48" i="145"/>
  <c r="S49" i="144"/>
  <c r="T50" i="144"/>
  <c r="T49" i="143"/>
  <c r="S48" i="143"/>
  <c r="T50" i="142"/>
  <c r="S49" i="142"/>
  <c r="S48" i="141"/>
  <c r="T49" i="141"/>
  <c r="S49" i="140"/>
  <c r="T50" i="140"/>
  <c r="S49" i="139"/>
  <c r="T50" i="139"/>
  <c r="T49" i="138"/>
  <c r="S48" i="138"/>
  <c r="T44" i="32"/>
  <c r="S44" i="32" s="1"/>
  <c r="T50" i="161" l="1"/>
  <c r="S49" i="161"/>
  <c r="S49" i="160"/>
  <c r="T50" i="160"/>
  <c r="T50" i="159"/>
  <c r="S49" i="159"/>
  <c r="S49" i="158"/>
  <c r="T50" i="158"/>
  <c r="T53" i="157"/>
  <c r="U51" i="157"/>
  <c r="S50" i="157"/>
  <c r="T50" i="156"/>
  <c r="S49" i="156"/>
  <c r="S50" i="155"/>
  <c r="T51" i="155"/>
  <c r="S49" i="154"/>
  <c r="T50" i="154"/>
  <c r="T50" i="153"/>
  <c r="S49" i="153"/>
  <c r="S49" i="152"/>
  <c r="T50" i="152"/>
  <c r="T51" i="151"/>
  <c r="S50" i="151"/>
  <c r="T50" i="150"/>
  <c r="S49" i="150"/>
  <c r="T50" i="149"/>
  <c r="S49" i="149"/>
  <c r="T51" i="148"/>
  <c r="S50" i="148"/>
  <c r="S50" i="147"/>
  <c r="T51" i="147"/>
  <c r="T50" i="146"/>
  <c r="S49" i="146"/>
  <c r="T50" i="145"/>
  <c r="S49" i="145"/>
  <c r="S50" i="144"/>
  <c r="T51" i="144"/>
  <c r="S49" i="143"/>
  <c r="T50" i="143"/>
  <c r="S50" i="142"/>
  <c r="T51" i="142"/>
  <c r="S49" i="141"/>
  <c r="T50" i="141"/>
  <c r="S50" i="140"/>
  <c r="T51" i="140"/>
  <c r="S50" i="139"/>
  <c r="T51" i="139"/>
  <c r="T50" i="138"/>
  <c r="S49" i="138"/>
  <c r="T45" i="32"/>
  <c r="S45" i="32" s="1"/>
  <c r="S50" i="161" l="1"/>
  <c r="T51" i="161"/>
  <c r="S50" i="160"/>
  <c r="T51" i="160"/>
  <c r="S50" i="159"/>
  <c r="T51" i="159"/>
  <c r="T51" i="158"/>
  <c r="S50" i="158"/>
  <c r="U52" i="157"/>
  <c r="S51" i="157"/>
  <c r="T54" i="157"/>
  <c r="S50" i="156"/>
  <c r="T51" i="156"/>
  <c r="T52" i="155"/>
  <c r="S51" i="155"/>
  <c r="S50" i="154"/>
  <c r="T51" i="154"/>
  <c r="S50" i="153"/>
  <c r="T51" i="153"/>
  <c r="T51" i="152"/>
  <c r="S50" i="152"/>
  <c r="S51" i="151"/>
  <c r="T52" i="151"/>
  <c r="T51" i="150"/>
  <c r="S50" i="150"/>
  <c r="S50" i="149"/>
  <c r="T51" i="149"/>
  <c r="S51" i="148"/>
  <c r="T52" i="148"/>
  <c r="T52" i="147"/>
  <c r="S51" i="147"/>
  <c r="S50" i="146"/>
  <c r="T51" i="146"/>
  <c r="T51" i="145"/>
  <c r="S50" i="145"/>
  <c r="T52" i="144"/>
  <c r="S51" i="144"/>
  <c r="S50" i="143"/>
  <c r="T51" i="143"/>
  <c r="T52" i="142"/>
  <c r="S51" i="142"/>
  <c r="T51" i="141"/>
  <c r="S50" i="141"/>
  <c r="S51" i="140"/>
  <c r="T52" i="140"/>
  <c r="S51" i="139"/>
  <c r="T52" i="139"/>
  <c r="T51" i="138"/>
  <c r="S50" i="138"/>
  <c r="T46" i="32"/>
  <c r="S46" i="32" s="1"/>
  <c r="S51" i="161" l="1"/>
  <c r="T52" i="161"/>
  <c r="T52" i="160"/>
  <c r="S51" i="160"/>
  <c r="T52" i="159"/>
  <c r="S51" i="159"/>
  <c r="S51" i="158"/>
  <c r="T52" i="158"/>
  <c r="T55" i="157"/>
  <c r="U53" i="157"/>
  <c r="S52" i="157"/>
  <c r="T52" i="156"/>
  <c r="S51" i="156"/>
  <c r="S52" i="155"/>
  <c r="T53" i="155"/>
  <c r="T52" i="154"/>
  <c r="S51" i="154"/>
  <c r="S51" i="153"/>
  <c r="T52" i="153"/>
  <c r="S51" i="152"/>
  <c r="T52" i="152"/>
  <c r="T53" i="151"/>
  <c r="S52" i="151"/>
  <c r="T52" i="150"/>
  <c r="S51" i="150"/>
  <c r="S51" i="149"/>
  <c r="T52" i="149"/>
  <c r="S52" i="148"/>
  <c r="T53" i="148"/>
  <c r="T53" i="147"/>
  <c r="S52" i="147"/>
  <c r="S51" i="146"/>
  <c r="T52" i="146"/>
  <c r="T52" i="145"/>
  <c r="S51" i="145"/>
  <c r="T53" i="144"/>
  <c r="S52" i="144"/>
  <c r="S51" i="143"/>
  <c r="T52" i="143"/>
  <c r="S52" i="142"/>
  <c r="T53" i="142"/>
  <c r="S51" i="141"/>
  <c r="T52" i="141"/>
  <c r="S52" i="140"/>
  <c r="T53" i="140"/>
  <c r="S52" i="139"/>
  <c r="T53" i="139"/>
  <c r="S51" i="138"/>
  <c r="T52" i="138"/>
  <c r="T47" i="32"/>
  <c r="S47" i="32" s="1"/>
  <c r="T53" i="161" l="1"/>
  <c r="S52" i="161"/>
  <c r="S52" i="160"/>
  <c r="T53" i="160"/>
  <c r="S52" i="159"/>
  <c r="T53" i="159"/>
  <c r="T53" i="158"/>
  <c r="S52" i="158"/>
  <c r="U54" i="157"/>
  <c r="S53" i="157"/>
  <c r="T56" i="157"/>
  <c r="S52" i="156"/>
  <c r="T53" i="156"/>
  <c r="S53" i="155"/>
  <c r="T54" i="155"/>
  <c r="T53" i="154"/>
  <c r="S52" i="154"/>
  <c r="S52" i="153"/>
  <c r="T53" i="153"/>
  <c r="S52" i="152"/>
  <c r="T53" i="152"/>
  <c r="S53" i="151"/>
  <c r="T54" i="151"/>
  <c r="S52" i="150"/>
  <c r="T53" i="150"/>
  <c r="S52" i="149"/>
  <c r="T53" i="149"/>
  <c r="S53" i="148"/>
  <c r="T54" i="148"/>
  <c r="S53" i="147"/>
  <c r="T54" i="147"/>
  <c r="S52" i="146"/>
  <c r="T53" i="146"/>
  <c r="T53" i="145"/>
  <c r="S52" i="145"/>
  <c r="S53" i="144"/>
  <c r="T54" i="144"/>
  <c r="S52" i="143"/>
  <c r="T53" i="143"/>
  <c r="T54" i="142"/>
  <c r="S53" i="142"/>
  <c r="S52" i="141"/>
  <c r="T53" i="141"/>
  <c r="S53" i="140"/>
  <c r="T54" i="140"/>
  <c r="S53" i="139"/>
  <c r="T54" i="139"/>
  <c r="T53" i="138"/>
  <c r="S52" i="138"/>
  <c r="T48" i="32"/>
  <c r="S48" i="32" s="1"/>
  <c r="T54" i="161" l="1"/>
  <c r="S53" i="161"/>
  <c r="T54" i="160"/>
  <c r="S53" i="160"/>
  <c r="T54" i="159"/>
  <c r="S53" i="159"/>
  <c r="T54" i="158"/>
  <c r="S53" i="158"/>
  <c r="T57" i="157"/>
  <c r="U55" i="157"/>
  <c r="S54" i="157"/>
  <c r="T54" i="156"/>
  <c r="S53" i="156"/>
  <c r="T55" i="155"/>
  <c r="S54" i="155"/>
  <c r="T54" i="154"/>
  <c r="S53" i="154"/>
  <c r="T54" i="153"/>
  <c r="S53" i="153"/>
  <c r="T54" i="152"/>
  <c r="S53" i="152"/>
  <c r="S54" i="151"/>
  <c r="T55" i="151"/>
  <c r="T54" i="150"/>
  <c r="S53" i="150"/>
  <c r="S53" i="149"/>
  <c r="T54" i="149"/>
  <c r="T55" i="148"/>
  <c r="S54" i="148"/>
  <c r="S54" i="147"/>
  <c r="T55" i="147"/>
  <c r="S53" i="146"/>
  <c r="T54" i="146"/>
  <c r="S53" i="145"/>
  <c r="T54" i="145"/>
  <c r="S54" i="144"/>
  <c r="T55" i="144"/>
  <c r="T54" i="143"/>
  <c r="S53" i="143"/>
  <c r="T55" i="142"/>
  <c r="S54" i="142"/>
  <c r="S53" i="141"/>
  <c r="T54" i="141"/>
  <c r="S54" i="140"/>
  <c r="T55" i="140"/>
  <c r="T55" i="139"/>
  <c r="S54" i="139"/>
  <c r="T54" i="138"/>
  <c r="S53" i="138"/>
  <c r="T49" i="32"/>
  <c r="S49" i="32" s="1"/>
  <c r="T55" i="161" l="1"/>
  <c r="S54" i="161"/>
  <c r="T55" i="160"/>
  <c r="S54" i="160"/>
  <c r="T55" i="159"/>
  <c r="S54" i="159"/>
  <c r="S54" i="158"/>
  <c r="T55" i="158"/>
  <c r="U56" i="157"/>
  <c r="S55" i="157"/>
  <c r="T58" i="157"/>
  <c r="T55" i="156"/>
  <c r="S54" i="156"/>
  <c r="S55" i="155"/>
  <c r="T56" i="155"/>
  <c r="S54" i="154"/>
  <c r="T55" i="154"/>
  <c r="S54" i="153"/>
  <c r="T55" i="153"/>
  <c r="S54" i="152"/>
  <c r="T55" i="152"/>
  <c r="T56" i="151"/>
  <c r="S55" i="151"/>
  <c r="S54" i="150"/>
  <c r="T55" i="150"/>
  <c r="T55" i="149"/>
  <c r="S54" i="149"/>
  <c r="S55" i="148"/>
  <c r="T56" i="148"/>
  <c r="T56" i="147"/>
  <c r="S55" i="147"/>
  <c r="T55" i="146"/>
  <c r="S54" i="146"/>
  <c r="S54" i="145"/>
  <c r="T55" i="145"/>
  <c r="T56" i="144"/>
  <c r="S55" i="144"/>
  <c r="T55" i="143"/>
  <c r="S54" i="143"/>
  <c r="S55" i="142"/>
  <c r="T56" i="142"/>
  <c r="S54" i="141"/>
  <c r="T55" i="141"/>
  <c r="S55" i="140"/>
  <c r="T56" i="140"/>
  <c r="S55" i="139"/>
  <c r="T56" i="139"/>
  <c r="T55" i="138"/>
  <c r="S54" i="138"/>
  <c r="T50" i="32"/>
  <c r="S50" i="32" s="1"/>
  <c r="S55" i="161" l="1"/>
  <c r="T56" i="161"/>
  <c r="S55" i="160"/>
  <c r="T56" i="160"/>
  <c r="S55" i="159"/>
  <c r="T56" i="159"/>
  <c r="S55" i="158"/>
  <c r="T56" i="158"/>
  <c r="T59" i="157"/>
  <c r="U57" i="157"/>
  <c r="S56" i="157"/>
  <c r="T56" i="156"/>
  <c r="S55" i="156"/>
  <c r="T57" i="155"/>
  <c r="S56" i="155"/>
  <c r="T56" i="154"/>
  <c r="S55" i="154"/>
  <c r="T56" i="153"/>
  <c r="S55" i="153"/>
  <c r="T56" i="152"/>
  <c r="S55" i="152"/>
  <c r="S56" i="151"/>
  <c r="T57" i="151"/>
  <c r="T56" i="150"/>
  <c r="S55" i="150"/>
  <c r="S55" i="149"/>
  <c r="T56" i="149"/>
  <c r="S56" i="148"/>
  <c r="T57" i="148"/>
  <c r="S56" i="147"/>
  <c r="T57" i="147"/>
  <c r="T56" i="146"/>
  <c r="S55" i="146"/>
  <c r="T56" i="145"/>
  <c r="S55" i="145"/>
  <c r="S56" i="144"/>
  <c r="T57" i="144"/>
  <c r="S55" i="143"/>
  <c r="T56" i="143"/>
  <c r="T57" i="142"/>
  <c r="S56" i="142"/>
  <c r="S55" i="141"/>
  <c r="T56" i="141"/>
  <c r="T57" i="140"/>
  <c r="S56" i="140"/>
  <c r="T57" i="139"/>
  <c r="S56" i="139"/>
  <c r="S55" i="138"/>
  <c r="T56" i="138"/>
  <c r="T51" i="32"/>
  <c r="S51" i="32" s="1"/>
  <c r="T57" i="161" l="1"/>
  <c r="S56" i="161"/>
  <c r="S56" i="160"/>
  <c r="T57" i="160"/>
  <c r="S56" i="159"/>
  <c r="T57" i="159"/>
  <c r="T57" i="158"/>
  <c r="S56" i="158"/>
  <c r="U58" i="157"/>
  <c r="S57" i="157"/>
  <c r="T60" i="157"/>
  <c r="T57" i="156"/>
  <c r="S56" i="156"/>
  <c r="S57" i="155"/>
  <c r="T58" i="155"/>
  <c r="S56" i="154"/>
  <c r="T57" i="154"/>
  <c r="T57" i="153"/>
  <c r="S56" i="153"/>
  <c r="S56" i="152"/>
  <c r="T57" i="152"/>
  <c r="T58" i="151"/>
  <c r="S57" i="151"/>
  <c r="T57" i="150"/>
  <c r="S56" i="150"/>
  <c r="S56" i="149"/>
  <c r="T57" i="149"/>
  <c r="T58" i="148"/>
  <c r="S57" i="148"/>
  <c r="T58" i="147"/>
  <c r="S57" i="147"/>
  <c r="S56" i="146"/>
  <c r="T57" i="146"/>
  <c r="T57" i="145"/>
  <c r="S56" i="145"/>
  <c r="T58" i="144"/>
  <c r="S57" i="144"/>
  <c r="S56" i="143"/>
  <c r="T57" i="143"/>
  <c r="S57" i="142"/>
  <c r="T58" i="142"/>
  <c r="S56" i="141"/>
  <c r="T57" i="141"/>
  <c r="S57" i="140"/>
  <c r="T58" i="140"/>
  <c r="S57" i="139"/>
  <c r="T58" i="139"/>
  <c r="S56" i="138"/>
  <c r="T57" i="138"/>
  <c r="T52" i="32"/>
  <c r="S52" i="32" s="1"/>
  <c r="S57" i="161" l="1"/>
  <c r="T58" i="161"/>
  <c r="T58" i="160"/>
  <c r="S57" i="160"/>
  <c r="T58" i="159"/>
  <c r="S57" i="159"/>
  <c r="S57" i="158"/>
  <c r="T58" i="158"/>
  <c r="T61" i="157"/>
  <c r="U59" i="157"/>
  <c r="S58" i="157"/>
  <c r="S57" i="156"/>
  <c r="T58" i="156"/>
  <c r="T59" i="155"/>
  <c r="S58" i="155"/>
  <c r="T58" i="154"/>
  <c r="S57" i="154"/>
  <c r="S57" i="153"/>
  <c r="T58" i="153"/>
  <c r="S57" i="152"/>
  <c r="T58" i="152"/>
  <c r="S58" i="151"/>
  <c r="T59" i="151"/>
  <c r="S57" i="150"/>
  <c r="T58" i="150"/>
  <c r="S57" i="149"/>
  <c r="T58" i="149"/>
  <c r="S58" i="148"/>
  <c r="T59" i="148"/>
  <c r="S58" i="147"/>
  <c r="T59" i="147"/>
  <c r="T58" i="146"/>
  <c r="S57" i="146"/>
  <c r="T58" i="145"/>
  <c r="S57" i="145"/>
  <c r="T59" i="144"/>
  <c r="S58" i="144"/>
  <c r="S57" i="143"/>
  <c r="T58" i="143"/>
  <c r="T59" i="142"/>
  <c r="S58" i="142"/>
  <c r="T58" i="141"/>
  <c r="S57" i="141"/>
  <c r="T59" i="140"/>
  <c r="S58" i="140"/>
  <c r="S58" i="139"/>
  <c r="T59" i="139"/>
  <c r="S57" i="138"/>
  <c r="T58" i="138"/>
  <c r="T53" i="32"/>
  <c r="S53" i="32" s="1"/>
  <c r="T59" i="161" l="1"/>
  <c r="S58" i="161"/>
  <c r="T59" i="160"/>
  <c r="S58" i="160"/>
  <c r="S58" i="159"/>
  <c r="T59" i="159"/>
  <c r="T59" i="158"/>
  <c r="S58" i="158"/>
  <c r="U60" i="157"/>
  <c r="S59" i="157"/>
  <c r="T62" i="157"/>
  <c r="T59" i="156"/>
  <c r="S58" i="156"/>
  <c r="T60" i="155"/>
  <c r="S59" i="155"/>
  <c r="S58" i="154"/>
  <c r="T59" i="154"/>
  <c r="S58" i="153"/>
  <c r="T59" i="153"/>
  <c r="T59" i="152"/>
  <c r="S58" i="152"/>
  <c r="S59" i="151"/>
  <c r="T60" i="151"/>
  <c r="S58" i="150"/>
  <c r="T59" i="150"/>
  <c r="T59" i="149"/>
  <c r="S58" i="149"/>
  <c r="S59" i="148"/>
  <c r="T60" i="148"/>
  <c r="S59" i="147"/>
  <c r="T60" i="147"/>
  <c r="S58" i="146"/>
  <c r="T59" i="146"/>
  <c r="S58" i="145"/>
  <c r="T59" i="145"/>
  <c r="S59" i="144"/>
  <c r="T60" i="144"/>
  <c r="S58" i="143"/>
  <c r="T59" i="143"/>
  <c r="S59" i="142"/>
  <c r="T60" i="142"/>
  <c r="S58" i="141"/>
  <c r="T59" i="141"/>
  <c r="S59" i="140"/>
  <c r="T60" i="140"/>
  <c r="T60" i="139"/>
  <c r="S59" i="139"/>
  <c r="T59" i="138"/>
  <c r="S58" i="138"/>
  <c r="T54" i="32"/>
  <c r="S54" i="32" s="1"/>
  <c r="S59" i="161" l="1"/>
  <c r="T60" i="161"/>
  <c r="T60" i="160"/>
  <c r="S59" i="160"/>
  <c r="T60" i="159"/>
  <c r="S59" i="159"/>
  <c r="T60" i="158"/>
  <c r="S59" i="158"/>
  <c r="T63" i="157"/>
  <c r="U61" i="157"/>
  <c r="S60" i="157"/>
  <c r="T60" i="156"/>
  <c r="S59" i="156"/>
  <c r="S60" i="155"/>
  <c r="T61" i="155"/>
  <c r="S59" i="154"/>
  <c r="T60" i="154"/>
  <c r="S59" i="153"/>
  <c r="T60" i="153"/>
  <c r="S59" i="152"/>
  <c r="T60" i="152"/>
  <c r="T61" i="151"/>
  <c r="S60" i="151"/>
  <c r="S59" i="150"/>
  <c r="T60" i="150"/>
  <c r="T60" i="149"/>
  <c r="S59" i="149"/>
  <c r="T61" i="148"/>
  <c r="S60" i="148"/>
  <c r="T61" i="147"/>
  <c r="S60" i="147"/>
  <c r="S59" i="146"/>
  <c r="T60" i="146"/>
  <c r="T60" i="145"/>
  <c r="S59" i="145"/>
  <c r="S60" i="144"/>
  <c r="T61" i="144"/>
  <c r="T60" i="143"/>
  <c r="S59" i="143"/>
  <c r="S60" i="142"/>
  <c r="T61" i="142"/>
  <c r="T60" i="141"/>
  <c r="S59" i="141"/>
  <c r="S60" i="140"/>
  <c r="T61" i="140"/>
  <c r="T61" i="139"/>
  <c r="S60" i="139"/>
  <c r="T60" i="138"/>
  <c r="S59" i="138"/>
  <c r="T55" i="32"/>
  <c r="S55" i="32" s="1"/>
  <c r="T61" i="161" l="1"/>
  <c r="S60" i="161"/>
  <c r="S60" i="160"/>
  <c r="T61" i="160"/>
  <c r="S60" i="159"/>
  <c r="T61" i="159"/>
  <c r="S60" i="158"/>
  <c r="T61" i="158"/>
  <c r="U62" i="157"/>
  <c r="S61" i="157"/>
  <c r="T64" i="157"/>
  <c r="S60" i="156"/>
  <c r="T61" i="156"/>
  <c r="T62" i="155"/>
  <c r="S61" i="155"/>
  <c r="S60" i="154"/>
  <c r="T61" i="154"/>
  <c r="T61" i="153"/>
  <c r="S60" i="153"/>
  <c r="T61" i="152"/>
  <c r="S60" i="152"/>
  <c r="S61" i="151"/>
  <c r="T62" i="151"/>
  <c r="S60" i="150"/>
  <c r="T61" i="150"/>
  <c r="S60" i="149"/>
  <c r="T61" i="149"/>
  <c r="S61" i="148"/>
  <c r="T62" i="148"/>
  <c r="S61" i="147"/>
  <c r="T62" i="147"/>
  <c r="T61" i="146"/>
  <c r="S60" i="146"/>
  <c r="S60" i="145"/>
  <c r="T61" i="145"/>
  <c r="S61" i="144"/>
  <c r="T62" i="144"/>
  <c r="S60" i="143"/>
  <c r="T61" i="143"/>
  <c r="T62" i="142"/>
  <c r="S61" i="142"/>
  <c r="S60" i="141"/>
  <c r="T61" i="141"/>
  <c r="T62" i="140"/>
  <c r="S61" i="140"/>
  <c r="S61" i="139"/>
  <c r="T62" i="139"/>
  <c r="T61" i="138"/>
  <c r="S60" i="138"/>
  <c r="T56" i="32"/>
  <c r="S56" i="32" s="1"/>
  <c r="T62" i="161" l="1"/>
  <c r="S61" i="161"/>
  <c r="S61" i="160"/>
  <c r="T62" i="160"/>
  <c r="S61" i="159"/>
  <c r="T62" i="159"/>
  <c r="S61" i="158"/>
  <c r="T62" i="158"/>
  <c r="T65" i="157"/>
  <c r="U63" i="157"/>
  <c r="S62" i="157"/>
  <c r="S61" i="156"/>
  <c r="T62" i="156"/>
  <c r="S62" i="155"/>
  <c r="T63" i="155"/>
  <c r="T62" i="154"/>
  <c r="S61" i="154"/>
  <c r="S61" i="153"/>
  <c r="T62" i="153"/>
  <c r="S61" i="152"/>
  <c r="T62" i="152"/>
  <c r="T63" i="151"/>
  <c r="S62" i="151"/>
  <c r="T62" i="150"/>
  <c r="S61" i="150"/>
  <c r="T62" i="149"/>
  <c r="S61" i="149"/>
  <c r="S62" i="148"/>
  <c r="T63" i="148"/>
  <c r="T63" i="147"/>
  <c r="S62" i="147"/>
  <c r="T62" i="146"/>
  <c r="S61" i="146"/>
  <c r="T62" i="145"/>
  <c r="S61" i="145"/>
  <c r="T63" i="144"/>
  <c r="S62" i="144"/>
  <c r="S61" i="143"/>
  <c r="T62" i="143"/>
  <c r="T63" i="142"/>
  <c r="S62" i="142"/>
  <c r="T62" i="141"/>
  <c r="S61" i="141"/>
  <c r="T63" i="140"/>
  <c r="S62" i="140"/>
  <c r="S62" i="139"/>
  <c r="T63" i="139"/>
  <c r="T62" i="138"/>
  <c r="S61" i="138"/>
  <c r="T57" i="32"/>
  <c r="S57" i="32" s="1"/>
  <c r="T63" i="161" l="1"/>
  <c r="S62" i="161"/>
  <c r="T63" i="160"/>
  <c r="S62" i="160"/>
  <c r="S62" i="159"/>
  <c r="T63" i="159"/>
  <c r="S62" i="158"/>
  <c r="T63" i="158"/>
  <c r="U64" i="157"/>
  <c r="S63" i="157"/>
  <c r="T66" i="157"/>
  <c r="S62" i="156"/>
  <c r="T63" i="156"/>
  <c r="T64" i="155"/>
  <c r="S63" i="155"/>
  <c r="S62" i="154"/>
  <c r="T63" i="154"/>
  <c r="S62" i="153"/>
  <c r="T63" i="153"/>
  <c r="S62" i="152"/>
  <c r="T63" i="152"/>
  <c r="S63" i="151"/>
  <c r="T64" i="151"/>
  <c r="S62" i="150"/>
  <c r="T63" i="150"/>
  <c r="T63" i="149"/>
  <c r="S62" i="149"/>
  <c r="S63" i="148"/>
  <c r="T64" i="148"/>
  <c r="T64" i="147"/>
  <c r="S63" i="147"/>
  <c r="T63" i="146"/>
  <c r="S62" i="146"/>
  <c r="T63" i="145"/>
  <c r="S62" i="145"/>
  <c r="S63" i="144"/>
  <c r="T64" i="144"/>
  <c r="S62" i="143"/>
  <c r="T63" i="143"/>
  <c r="S63" i="142"/>
  <c r="T64" i="142"/>
  <c r="T63" i="141"/>
  <c r="S62" i="141"/>
  <c r="S63" i="140"/>
  <c r="T64" i="140"/>
  <c r="T64" i="139"/>
  <c r="S63" i="139"/>
  <c r="S62" i="138"/>
  <c r="T63" i="138"/>
  <c r="T58" i="32"/>
  <c r="S58" i="32" s="1"/>
  <c r="T64" i="161" l="1"/>
  <c r="S63" i="161"/>
  <c r="T64" i="160"/>
  <c r="S63" i="160"/>
  <c r="T64" i="159"/>
  <c r="S63" i="159"/>
  <c r="T64" i="158"/>
  <c r="S63" i="158"/>
  <c r="T67" i="157"/>
  <c r="U65" i="157"/>
  <c r="S64" i="157"/>
  <c r="T64" i="156"/>
  <c r="S63" i="156"/>
  <c r="T65" i="155"/>
  <c r="S64" i="155"/>
  <c r="T64" i="154"/>
  <c r="S63" i="154"/>
  <c r="S63" i="153"/>
  <c r="T64" i="153"/>
  <c r="S63" i="152"/>
  <c r="T64" i="152"/>
  <c r="S64" i="151"/>
  <c r="T65" i="151"/>
  <c r="S63" i="150"/>
  <c r="T64" i="150"/>
  <c r="S63" i="149"/>
  <c r="T64" i="149"/>
  <c r="T65" i="148"/>
  <c r="S64" i="148"/>
  <c r="S64" i="147"/>
  <c r="T65" i="147"/>
  <c r="S63" i="146"/>
  <c r="T64" i="146"/>
  <c r="S63" i="145"/>
  <c r="T64" i="145"/>
  <c r="S64" i="144"/>
  <c r="T65" i="144"/>
  <c r="S63" i="143"/>
  <c r="T64" i="143"/>
  <c r="S64" i="142"/>
  <c r="T65" i="142"/>
  <c r="S63" i="141"/>
  <c r="T64" i="141"/>
  <c r="S64" i="140"/>
  <c r="T65" i="140"/>
  <c r="T65" i="139"/>
  <c r="S64" i="139"/>
  <c r="T64" i="138"/>
  <c r="S63" i="138"/>
  <c r="T59" i="32"/>
  <c r="S59" i="32" s="1"/>
  <c r="S64" i="161" l="1"/>
  <c r="T65" i="161"/>
  <c r="T65" i="160"/>
  <c r="S64" i="160"/>
  <c r="T65" i="159"/>
  <c r="S64" i="159"/>
  <c r="T65" i="158"/>
  <c r="S64" i="158"/>
  <c r="U66" i="157"/>
  <c r="S65" i="157"/>
  <c r="T68" i="157"/>
  <c r="T65" i="156"/>
  <c r="S64" i="156"/>
  <c r="S65" i="155"/>
  <c r="T66" i="155"/>
  <c r="S64" i="154"/>
  <c r="T65" i="154"/>
  <c r="T65" i="153"/>
  <c r="S64" i="153"/>
  <c r="T65" i="152"/>
  <c r="S64" i="152"/>
  <c r="T66" i="151"/>
  <c r="S65" i="151"/>
  <c r="T65" i="150"/>
  <c r="S64" i="150"/>
  <c r="T65" i="149"/>
  <c r="S64" i="149"/>
  <c r="S65" i="148"/>
  <c r="T66" i="148"/>
  <c r="S65" i="147"/>
  <c r="T66" i="147"/>
  <c r="T65" i="146"/>
  <c r="S64" i="146"/>
  <c r="S64" i="145"/>
  <c r="T65" i="145"/>
  <c r="S65" i="144"/>
  <c r="T66" i="144"/>
  <c r="T65" i="143"/>
  <c r="S64" i="143"/>
  <c r="T66" i="142"/>
  <c r="S65" i="142"/>
  <c r="T65" i="141"/>
  <c r="S64" i="141"/>
  <c r="S65" i="140"/>
  <c r="T66" i="140"/>
  <c r="S65" i="139"/>
  <c r="T66" i="139"/>
  <c r="T65" i="138"/>
  <c r="S64" i="138"/>
  <c r="T60" i="32"/>
  <c r="S60" i="32" s="1"/>
  <c r="S65" i="161" l="1"/>
  <c r="T66" i="161"/>
  <c r="T66" i="160"/>
  <c r="S65" i="160"/>
  <c r="S65" i="159"/>
  <c r="T66" i="159"/>
  <c r="S65" i="158"/>
  <c r="T66" i="158"/>
  <c r="T69" i="157"/>
  <c r="U67" i="157"/>
  <c r="S66" i="157"/>
  <c r="S65" i="156"/>
  <c r="T66" i="156"/>
  <c r="T67" i="155"/>
  <c r="S66" i="155"/>
  <c r="T66" i="154"/>
  <c r="S65" i="154"/>
  <c r="T66" i="153"/>
  <c r="S65" i="153"/>
  <c r="T66" i="152"/>
  <c r="S65" i="152"/>
  <c r="S66" i="151"/>
  <c r="T67" i="151"/>
  <c r="S65" i="150"/>
  <c r="T66" i="150"/>
  <c r="S65" i="149"/>
  <c r="T66" i="149"/>
  <c r="S66" i="148"/>
  <c r="T67" i="148"/>
  <c r="T67" i="147"/>
  <c r="S66" i="147"/>
  <c r="S65" i="146"/>
  <c r="T66" i="146"/>
  <c r="S65" i="145"/>
  <c r="T66" i="145"/>
  <c r="S66" i="144"/>
  <c r="T67" i="144"/>
  <c r="S65" i="143"/>
  <c r="T66" i="143"/>
  <c r="S66" i="142"/>
  <c r="T67" i="142"/>
  <c r="S65" i="141"/>
  <c r="T66" i="141"/>
  <c r="T67" i="140"/>
  <c r="S66" i="140"/>
  <c r="S66" i="139"/>
  <c r="T67" i="139"/>
  <c r="S65" i="138"/>
  <c r="T66" i="138"/>
  <c r="T61" i="32"/>
  <c r="S61" i="32" s="1"/>
  <c r="T67" i="161" l="1"/>
  <c r="S66" i="161"/>
  <c r="S66" i="160"/>
  <c r="T67" i="160"/>
  <c r="T67" i="159"/>
  <c r="S66" i="159"/>
  <c r="S66" i="158"/>
  <c r="T67" i="158"/>
  <c r="U68" i="157"/>
  <c r="S67" i="157"/>
  <c r="T70" i="157"/>
  <c r="S66" i="156"/>
  <c r="T67" i="156"/>
  <c r="S67" i="155"/>
  <c r="T68" i="155"/>
  <c r="T67" i="154"/>
  <c r="S66" i="154"/>
  <c r="T67" i="153"/>
  <c r="S66" i="153"/>
  <c r="S66" i="152"/>
  <c r="T67" i="152"/>
  <c r="T68" i="151"/>
  <c r="S67" i="151"/>
  <c r="T67" i="150"/>
  <c r="S66" i="150"/>
  <c r="S66" i="149"/>
  <c r="T67" i="149"/>
  <c r="T68" i="148"/>
  <c r="S67" i="148"/>
  <c r="T68" i="147"/>
  <c r="S67" i="147"/>
  <c r="T67" i="146"/>
  <c r="S66" i="146"/>
  <c r="T67" i="145"/>
  <c r="S66" i="145"/>
  <c r="T68" i="144"/>
  <c r="S67" i="144"/>
  <c r="S66" i="143"/>
  <c r="T67" i="143"/>
  <c r="T68" i="142"/>
  <c r="S67" i="142"/>
  <c r="S66" i="141"/>
  <c r="T67" i="141"/>
  <c r="T68" i="140"/>
  <c r="S67" i="140"/>
  <c r="S67" i="139"/>
  <c r="T68" i="139"/>
  <c r="T67" i="138"/>
  <c r="S66" i="138"/>
  <c r="T62" i="32"/>
  <c r="S62" i="32" s="1"/>
  <c r="T68" i="161" l="1"/>
  <c r="S67" i="161"/>
  <c r="T68" i="160"/>
  <c r="S67" i="160"/>
  <c r="T68" i="159"/>
  <c r="S67" i="159"/>
  <c r="T68" i="158"/>
  <c r="S67" i="158"/>
  <c r="T71" i="157"/>
  <c r="U69" i="157"/>
  <c r="S68" i="157"/>
  <c r="T68" i="156"/>
  <c r="S67" i="156"/>
  <c r="T69" i="155"/>
  <c r="S68" i="155"/>
  <c r="S67" i="154"/>
  <c r="T68" i="154"/>
  <c r="S67" i="153"/>
  <c r="T68" i="153"/>
  <c r="S67" i="152"/>
  <c r="T68" i="152"/>
  <c r="S68" i="151"/>
  <c r="T69" i="151"/>
  <c r="S67" i="150"/>
  <c r="T68" i="150"/>
  <c r="T68" i="149"/>
  <c r="S67" i="149"/>
  <c r="T69" i="148"/>
  <c r="S68" i="148"/>
  <c r="T69" i="147"/>
  <c r="S68" i="147"/>
  <c r="T68" i="146"/>
  <c r="S67" i="146"/>
  <c r="T68" i="145"/>
  <c r="S67" i="145"/>
  <c r="S68" i="144"/>
  <c r="T69" i="144"/>
  <c r="S67" i="143"/>
  <c r="T68" i="143"/>
  <c r="T69" i="142"/>
  <c r="S68" i="142"/>
  <c r="S67" i="141"/>
  <c r="T68" i="141"/>
  <c r="T69" i="140"/>
  <c r="S68" i="140"/>
  <c r="T69" i="139"/>
  <c r="S68" i="139"/>
  <c r="T68" i="138"/>
  <c r="S67" i="138"/>
  <c r="T63" i="32"/>
  <c r="S63" i="32" s="1"/>
  <c r="T69" i="161" l="1"/>
  <c r="S68" i="161"/>
  <c r="T69" i="160"/>
  <c r="S68" i="160"/>
  <c r="S68" i="159"/>
  <c r="T69" i="159"/>
  <c r="T69" i="158"/>
  <c r="S68" i="158"/>
  <c r="U70" i="157"/>
  <c r="S69" i="157"/>
  <c r="T72" i="157"/>
  <c r="T69" i="156"/>
  <c r="S68" i="156"/>
  <c r="T70" i="155"/>
  <c r="S69" i="155"/>
  <c r="T69" i="154"/>
  <c r="S68" i="154"/>
  <c r="S68" i="153"/>
  <c r="T69" i="153"/>
  <c r="T69" i="152"/>
  <c r="S68" i="152"/>
  <c r="S69" i="151"/>
  <c r="T70" i="151"/>
  <c r="T69" i="150"/>
  <c r="S68" i="150"/>
  <c r="T69" i="149"/>
  <c r="S68" i="149"/>
  <c r="S69" i="148"/>
  <c r="T70" i="148"/>
  <c r="S69" i="147"/>
  <c r="T70" i="147"/>
  <c r="S68" i="146"/>
  <c r="T69" i="146"/>
  <c r="T69" i="145"/>
  <c r="S68" i="145"/>
  <c r="S69" i="144"/>
  <c r="T70" i="144"/>
  <c r="S68" i="143"/>
  <c r="T69" i="143"/>
  <c r="T70" i="142"/>
  <c r="S69" i="142"/>
  <c r="T69" i="141"/>
  <c r="S68" i="141"/>
  <c r="T70" i="140"/>
  <c r="S69" i="140"/>
  <c r="S69" i="139"/>
  <c r="T70" i="139"/>
  <c r="T69" i="138"/>
  <c r="S68" i="138"/>
  <c r="T64" i="32"/>
  <c r="S64" i="32" s="1"/>
  <c r="T70" i="161" l="1"/>
  <c r="S69" i="161"/>
  <c r="T70" i="160"/>
  <c r="S69" i="160"/>
  <c r="T70" i="159"/>
  <c r="S69" i="159"/>
  <c r="S69" i="158"/>
  <c r="T70" i="158"/>
  <c r="T73" i="157"/>
  <c r="U71" i="157"/>
  <c r="S70" i="157"/>
  <c r="S69" i="156"/>
  <c r="T70" i="156"/>
  <c r="T71" i="155"/>
  <c r="S70" i="155"/>
  <c r="S69" i="154"/>
  <c r="T70" i="154"/>
  <c r="T70" i="153"/>
  <c r="S69" i="153"/>
  <c r="S69" i="152"/>
  <c r="T70" i="152"/>
  <c r="S70" i="151"/>
  <c r="T71" i="151"/>
  <c r="T70" i="150"/>
  <c r="S69" i="150"/>
  <c r="S69" i="149"/>
  <c r="T70" i="149"/>
  <c r="T71" i="148"/>
  <c r="S70" i="148"/>
  <c r="S70" i="147"/>
  <c r="T71" i="147"/>
  <c r="S69" i="146"/>
  <c r="T70" i="146"/>
  <c r="S69" i="145"/>
  <c r="T70" i="145"/>
  <c r="T71" i="144"/>
  <c r="S70" i="144"/>
  <c r="T70" i="143"/>
  <c r="S69" i="143"/>
  <c r="T71" i="142"/>
  <c r="S70" i="142"/>
  <c r="S69" i="141"/>
  <c r="T70" i="141"/>
  <c r="S70" i="140"/>
  <c r="T71" i="140"/>
  <c r="S70" i="139"/>
  <c r="T71" i="139"/>
  <c r="T70" i="138"/>
  <c r="S69" i="138"/>
  <c r="T65" i="32"/>
  <c r="S65" i="32" s="1"/>
  <c r="S70" i="161" l="1"/>
  <c r="T71" i="161"/>
  <c r="T71" i="160"/>
  <c r="S70" i="160"/>
  <c r="T71" i="159"/>
  <c r="S70" i="159"/>
  <c r="S70" i="158"/>
  <c r="T71" i="158"/>
  <c r="U72" i="157"/>
  <c r="S71" i="157"/>
  <c r="T74" i="157"/>
  <c r="T71" i="156"/>
  <c r="S70" i="156"/>
  <c r="T72" i="155"/>
  <c r="S71" i="155"/>
  <c r="S70" i="154"/>
  <c r="T71" i="154"/>
  <c r="T71" i="153"/>
  <c r="S70" i="153"/>
  <c r="T71" i="152"/>
  <c r="S70" i="152"/>
  <c r="S71" i="151"/>
  <c r="T72" i="151"/>
  <c r="S70" i="150"/>
  <c r="T71" i="150"/>
  <c r="S70" i="149"/>
  <c r="T71" i="149"/>
  <c r="S71" i="148"/>
  <c r="T72" i="148"/>
  <c r="T72" i="147"/>
  <c r="S71" i="147"/>
  <c r="S70" i="146"/>
  <c r="T71" i="146"/>
  <c r="T71" i="145"/>
  <c r="S70" i="145"/>
  <c r="T72" i="144"/>
  <c r="S71" i="144"/>
  <c r="S70" i="143"/>
  <c r="T71" i="143"/>
  <c r="T72" i="142"/>
  <c r="S71" i="142"/>
  <c r="T71" i="141"/>
  <c r="S70" i="141"/>
  <c r="T72" i="140"/>
  <c r="S71" i="140"/>
  <c r="T72" i="139"/>
  <c r="S71" i="139"/>
  <c r="T71" i="138"/>
  <c r="S70" i="138"/>
  <c r="T66" i="32"/>
  <c r="S66" i="32" s="1"/>
  <c r="T72" i="161" l="1"/>
  <c r="S71" i="161"/>
  <c r="S71" i="160"/>
  <c r="T72" i="160"/>
  <c r="T72" i="159"/>
  <c r="S71" i="159"/>
  <c r="T72" i="158"/>
  <c r="S71" i="158"/>
  <c r="T75" i="157"/>
  <c r="U73" i="157"/>
  <c r="S72" i="157"/>
  <c r="T72" i="156"/>
  <c r="S71" i="156"/>
  <c r="S72" i="155"/>
  <c r="T73" i="155"/>
  <c r="T72" i="154"/>
  <c r="S71" i="154"/>
  <c r="T72" i="153"/>
  <c r="S71" i="153"/>
  <c r="S71" i="152"/>
  <c r="T72" i="152"/>
  <c r="T73" i="151"/>
  <c r="S72" i="151"/>
  <c r="T72" i="150"/>
  <c r="S71" i="150"/>
  <c r="S71" i="149"/>
  <c r="T72" i="149"/>
  <c r="T73" i="148"/>
  <c r="S72" i="148"/>
  <c r="T73" i="147"/>
  <c r="S72" i="147"/>
  <c r="T72" i="146"/>
  <c r="S71" i="146"/>
  <c r="T72" i="145"/>
  <c r="S71" i="145"/>
  <c r="T73" i="144"/>
  <c r="S72" i="144"/>
  <c r="S71" i="143"/>
  <c r="T72" i="143"/>
  <c r="S72" i="142"/>
  <c r="T73" i="142"/>
  <c r="S71" i="141"/>
  <c r="T72" i="141"/>
  <c r="T73" i="140"/>
  <c r="S72" i="140"/>
  <c r="S72" i="139"/>
  <c r="T73" i="139"/>
  <c r="T72" i="138"/>
  <c r="S71" i="138"/>
  <c r="T67" i="32"/>
  <c r="S67" i="32" s="1"/>
  <c r="T73" i="161" l="1"/>
  <c r="S72" i="161"/>
  <c r="S72" i="160"/>
  <c r="T73" i="160"/>
  <c r="S72" i="159"/>
  <c r="T73" i="159"/>
  <c r="S72" i="158"/>
  <c r="T73" i="158"/>
  <c r="U74" i="157"/>
  <c r="S73" i="157"/>
  <c r="T76" i="157"/>
  <c r="S72" i="156"/>
  <c r="T73" i="156"/>
  <c r="T74" i="155"/>
  <c r="S73" i="155"/>
  <c r="S72" i="154"/>
  <c r="T73" i="154"/>
  <c r="S72" i="153"/>
  <c r="T73" i="153"/>
  <c r="S72" i="152"/>
  <c r="T73" i="152"/>
  <c r="S73" i="151"/>
  <c r="T74" i="151"/>
  <c r="S72" i="150"/>
  <c r="T73" i="150"/>
  <c r="S72" i="149"/>
  <c r="T73" i="149"/>
  <c r="T74" i="148"/>
  <c r="S73" i="148"/>
  <c r="T74" i="147"/>
  <c r="S73" i="147"/>
  <c r="T73" i="146"/>
  <c r="S72" i="146"/>
  <c r="S72" i="145"/>
  <c r="T73" i="145"/>
  <c r="S73" i="144"/>
  <c r="T74" i="144"/>
  <c r="S72" i="143"/>
  <c r="T73" i="143"/>
  <c r="S73" i="142"/>
  <c r="T74" i="142"/>
  <c r="S72" i="141"/>
  <c r="T73" i="141"/>
  <c r="S73" i="140"/>
  <c r="T74" i="140"/>
  <c r="S73" i="139"/>
  <c r="T74" i="139"/>
  <c r="S72" i="138"/>
  <c r="T73" i="138"/>
  <c r="T68" i="32"/>
  <c r="S68" i="32" s="1"/>
  <c r="S73" i="161" l="1"/>
  <c r="T74" i="161"/>
  <c r="T74" i="160"/>
  <c r="S73" i="160"/>
  <c r="S73" i="159"/>
  <c r="T74" i="159"/>
  <c r="T74" i="158"/>
  <c r="S73" i="158"/>
  <c r="T77" i="157"/>
  <c r="U75" i="157"/>
  <c r="S74" i="157"/>
  <c r="T74" i="156"/>
  <c r="S73" i="156"/>
  <c r="S74" i="155"/>
  <c r="T75" i="155"/>
  <c r="S73" i="154"/>
  <c r="T74" i="154"/>
  <c r="T74" i="153"/>
  <c r="S73" i="153"/>
  <c r="T74" i="152"/>
  <c r="S73" i="152"/>
  <c r="T75" i="151"/>
  <c r="S74" i="151"/>
  <c r="S73" i="150"/>
  <c r="T74" i="150"/>
  <c r="T74" i="149"/>
  <c r="S73" i="149"/>
  <c r="S74" i="148"/>
  <c r="T75" i="148"/>
  <c r="T75" i="147"/>
  <c r="S74" i="147"/>
  <c r="S73" i="146"/>
  <c r="T74" i="146"/>
  <c r="S73" i="145"/>
  <c r="T74" i="145"/>
  <c r="S74" i="144"/>
  <c r="T75" i="144"/>
  <c r="S73" i="143"/>
  <c r="T74" i="143"/>
  <c r="T75" i="142"/>
  <c r="S74" i="142"/>
  <c r="S73" i="141"/>
  <c r="T74" i="141"/>
  <c r="T75" i="140"/>
  <c r="S74" i="140"/>
  <c r="T75" i="139"/>
  <c r="S74" i="139"/>
  <c r="S73" i="138"/>
  <c r="T74" i="138"/>
  <c r="T69" i="32"/>
  <c r="S69" i="32" s="1"/>
  <c r="T75" i="161" l="1"/>
  <c r="S74" i="161"/>
  <c r="S74" i="160"/>
  <c r="T75" i="160"/>
  <c r="T75" i="159"/>
  <c r="S74" i="159"/>
  <c r="T75" i="158"/>
  <c r="S74" i="158"/>
  <c r="U76" i="157"/>
  <c r="S75" i="157"/>
  <c r="T78" i="157"/>
  <c r="T75" i="156"/>
  <c r="S74" i="156"/>
  <c r="T76" i="155"/>
  <c r="S75" i="155"/>
  <c r="T75" i="154"/>
  <c r="S74" i="154"/>
  <c r="S74" i="153"/>
  <c r="T75" i="153"/>
  <c r="S74" i="152"/>
  <c r="T75" i="152"/>
  <c r="S75" i="151"/>
  <c r="T76" i="151"/>
  <c r="T75" i="150"/>
  <c r="S74" i="150"/>
  <c r="T75" i="149"/>
  <c r="S74" i="149"/>
  <c r="S75" i="148"/>
  <c r="T76" i="148"/>
  <c r="T76" i="147"/>
  <c r="S75" i="147"/>
  <c r="T75" i="146"/>
  <c r="S74" i="146"/>
  <c r="S74" i="145"/>
  <c r="T75" i="145"/>
  <c r="T76" i="144"/>
  <c r="S75" i="144"/>
  <c r="T75" i="143"/>
  <c r="S74" i="143"/>
  <c r="S75" i="142"/>
  <c r="T76" i="142"/>
  <c r="S74" i="141"/>
  <c r="T75" i="141"/>
  <c r="S75" i="140"/>
  <c r="T76" i="140"/>
  <c r="S75" i="139"/>
  <c r="T76" i="139"/>
  <c r="S74" i="138"/>
  <c r="T75" i="138"/>
  <c r="T70" i="32"/>
  <c r="S70" i="32" s="1"/>
  <c r="S75" i="161" l="1"/>
  <c r="T76" i="161"/>
  <c r="T76" i="160"/>
  <c r="S75" i="160"/>
  <c r="T76" i="159"/>
  <c r="S75" i="159"/>
  <c r="S75" i="158"/>
  <c r="T76" i="158"/>
  <c r="T79" i="157"/>
  <c r="U77" i="157"/>
  <c r="S76" i="157"/>
  <c r="S75" i="156"/>
  <c r="T76" i="156"/>
  <c r="S76" i="155"/>
  <c r="T77" i="155"/>
  <c r="T76" i="154"/>
  <c r="S75" i="154"/>
  <c r="T76" i="153"/>
  <c r="S75" i="153"/>
  <c r="T76" i="152"/>
  <c r="S75" i="152"/>
  <c r="T77" i="151"/>
  <c r="S76" i="151"/>
  <c r="S75" i="150"/>
  <c r="T76" i="150"/>
  <c r="S75" i="149"/>
  <c r="T76" i="149"/>
  <c r="T77" i="148"/>
  <c r="S76" i="148"/>
  <c r="T77" i="147"/>
  <c r="S76" i="147"/>
  <c r="S75" i="146"/>
  <c r="T76" i="146"/>
  <c r="S75" i="145"/>
  <c r="T76" i="145"/>
  <c r="S76" i="144"/>
  <c r="T77" i="144"/>
  <c r="T76" i="143"/>
  <c r="S75" i="143"/>
  <c r="T77" i="142"/>
  <c r="S76" i="142"/>
  <c r="T76" i="141"/>
  <c r="S75" i="141"/>
  <c r="T77" i="140"/>
  <c r="S76" i="140"/>
  <c r="S76" i="139"/>
  <c r="T77" i="139"/>
  <c r="S75" i="138"/>
  <c r="T76" i="138"/>
  <c r="T71" i="32"/>
  <c r="S71" i="32" s="1"/>
  <c r="T77" i="161" l="1"/>
  <c r="S76" i="161"/>
  <c r="T77" i="160"/>
  <c r="S76" i="160"/>
  <c r="S76" i="159"/>
  <c r="T77" i="159"/>
  <c r="S76" i="158"/>
  <c r="T77" i="158"/>
  <c r="U78" i="157"/>
  <c r="S77" i="157"/>
  <c r="T80" i="157"/>
  <c r="T77" i="156"/>
  <c r="S76" i="156"/>
  <c r="T78" i="155"/>
  <c r="S77" i="155"/>
  <c r="T77" i="154"/>
  <c r="S76" i="154"/>
  <c r="S76" i="153"/>
  <c r="T77" i="153"/>
  <c r="S76" i="152"/>
  <c r="T77" i="152"/>
  <c r="T78" i="151"/>
  <c r="S77" i="151"/>
  <c r="S76" i="150"/>
  <c r="T77" i="150"/>
  <c r="S76" i="149"/>
  <c r="T77" i="149"/>
  <c r="S77" i="148"/>
  <c r="T78" i="148"/>
  <c r="T78" i="147"/>
  <c r="S77" i="147"/>
  <c r="S76" i="146"/>
  <c r="T77" i="146"/>
  <c r="T77" i="145"/>
  <c r="S76" i="145"/>
  <c r="T78" i="144"/>
  <c r="S77" i="144"/>
  <c r="S76" i="143"/>
  <c r="T77" i="143"/>
  <c r="S77" i="142"/>
  <c r="T78" i="142"/>
  <c r="S76" i="141"/>
  <c r="T77" i="141"/>
  <c r="S77" i="140"/>
  <c r="T78" i="140"/>
  <c r="S77" i="139"/>
  <c r="T78" i="139"/>
  <c r="T77" i="138"/>
  <c r="S76" i="138"/>
  <c r="T72" i="32"/>
  <c r="S72" i="32" s="1"/>
  <c r="S77" i="161" l="1"/>
  <c r="T78" i="161"/>
  <c r="T78" i="160"/>
  <c r="S77" i="160"/>
  <c r="T78" i="159"/>
  <c r="S77" i="159"/>
  <c r="S77" i="158"/>
  <c r="T78" i="158"/>
  <c r="T81" i="157"/>
  <c r="U79" i="157"/>
  <c r="S78" i="157"/>
  <c r="T78" i="156"/>
  <c r="S77" i="156"/>
  <c r="S78" i="155"/>
  <c r="T79" i="155"/>
  <c r="S77" i="154"/>
  <c r="T78" i="154"/>
  <c r="S77" i="153"/>
  <c r="T78" i="153"/>
  <c r="S77" i="152"/>
  <c r="T78" i="152"/>
  <c r="S78" i="151"/>
  <c r="T79" i="151"/>
  <c r="S77" i="150"/>
  <c r="T78" i="150"/>
  <c r="T78" i="149"/>
  <c r="S77" i="149"/>
  <c r="T79" i="148"/>
  <c r="S78" i="148"/>
  <c r="T79" i="147"/>
  <c r="S78" i="147"/>
  <c r="S77" i="146"/>
  <c r="T78" i="146"/>
  <c r="S77" i="145"/>
  <c r="T78" i="145"/>
  <c r="S78" i="144"/>
  <c r="T79" i="144"/>
  <c r="T78" i="143"/>
  <c r="S77" i="143"/>
  <c r="T79" i="142"/>
  <c r="S78" i="142"/>
  <c r="S77" i="141"/>
  <c r="T78" i="141"/>
  <c r="S78" i="140"/>
  <c r="T79" i="140"/>
  <c r="T79" i="139"/>
  <c r="S78" i="139"/>
  <c r="T78" i="138"/>
  <c r="S77" i="138"/>
  <c r="T73" i="32"/>
  <c r="S73" i="32" s="1"/>
  <c r="S78" i="161" l="1"/>
  <c r="T79" i="161"/>
  <c r="T79" i="160"/>
  <c r="S78" i="160"/>
  <c r="T79" i="159"/>
  <c r="S78" i="159"/>
  <c r="T79" i="158"/>
  <c r="S78" i="158"/>
  <c r="U80" i="157"/>
  <c r="S79" i="157"/>
  <c r="T82" i="157"/>
  <c r="T79" i="156"/>
  <c r="S78" i="156"/>
  <c r="T80" i="155"/>
  <c r="S79" i="155"/>
  <c r="T79" i="154"/>
  <c r="S78" i="154"/>
  <c r="S78" i="153"/>
  <c r="T79" i="153"/>
  <c r="T79" i="152"/>
  <c r="S78" i="152"/>
  <c r="T80" i="151"/>
  <c r="S79" i="151"/>
  <c r="S78" i="150"/>
  <c r="T79" i="150"/>
  <c r="S78" i="149"/>
  <c r="T79" i="149"/>
  <c r="T80" i="148"/>
  <c r="S79" i="148"/>
  <c r="S79" i="147"/>
  <c r="T80" i="147"/>
  <c r="S78" i="146"/>
  <c r="T79" i="146"/>
  <c r="S78" i="145"/>
  <c r="T79" i="145"/>
  <c r="S79" i="144"/>
  <c r="T80" i="144"/>
  <c r="S78" i="143"/>
  <c r="T79" i="143"/>
  <c r="T80" i="142"/>
  <c r="S79" i="142"/>
  <c r="S78" i="141"/>
  <c r="T79" i="141"/>
  <c r="S79" i="140"/>
  <c r="T80" i="140"/>
  <c r="T80" i="139"/>
  <c r="S79" i="139"/>
  <c r="S78" i="138"/>
  <c r="T79" i="138"/>
  <c r="T74" i="32"/>
  <c r="S74" i="32" s="1"/>
  <c r="T80" i="161" l="1"/>
  <c r="S79" i="161"/>
  <c r="T80" i="160"/>
  <c r="S79" i="160"/>
  <c r="T80" i="159"/>
  <c r="S79" i="159"/>
  <c r="S79" i="158"/>
  <c r="T80" i="158"/>
  <c r="T83" i="157"/>
  <c r="U81" i="157"/>
  <c r="S80" i="157"/>
  <c r="S79" i="156"/>
  <c r="T80" i="156"/>
  <c r="T81" i="155"/>
  <c r="S80" i="155"/>
  <c r="T80" i="154"/>
  <c r="S79" i="154"/>
  <c r="S79" i="153"/>
  <c r="T80" i="153"/>
  <c r="S79" i="152"/>
  <c r="T80" i="152"/>
  <c r="S80" i="151"/>
  <c r="T81" i="151"/>
  <c r="S79" i="150"/>
  <c r="T80" i="150"/>
  <c r="S79" i="149"/>
  <c r="T80" i="149"/>
  <c r="T81" i="148"/>
  <c r="S80" i="148"/>
  <c r="T81" i="147"/>
  <c r="S80" i="147"/>
  <c r="T80" i="146"/>
  <c r="S79" i="146"/>
  <c r="S79" i="145"/>
  <c r="T80" i="145"/>
  <c r="T81" i="144"/>
  <c r="S80" i="144"/>
  <c r="S79" i="143"/>
  <c r="T80" i="143"/>
  <c r="S80" i="142"/>
  <c r="T81" i="142"/>
  <c r="T80" i="141"/>
  <c r="S79" i="141"/>
  <c r="S80" i="140"/>
  <c r="T81" i="140"/>
  <c r="T81" i="139"/>
  <c r="S80" i="139"/>
  <c r="S79" i="138"/>
  <c r="T80" i="138"/>
  <c r="T75" i="32"/>
  <c r="S75" i="32" s="1"/>
  <c r="T81" i="161" l="1"/>
  <c r="S80" i="161"/>
  <c r="S80" i="160"/>
  <c r="T81" i="160"/>
  <c r="T81" i="159"/>
  <c r="S80" i="159"/>
  <c r="S80" i="158"/>
  <c r="T81" i="158"/>
  <c r="U82" i="157"/>
  <c r="S81" i="157"/>
  <c r="T84" i="157"/>
  <c r="T81" i="156"/>
  <c r="S80" i="156"/>
  <c r="S81" i="155"/>
  <c r="T82" i="155"/>
  <c r="S80" i="154"/>
  <c r="T81" i="154"/>
  <c r="S80" i="153"/>
  <c r="T81" i="153"/>
  <c r="T81" i="152"/>
  <c r="S80" i="152"/>
  <c r="S81" i="151"/>
  <c r="T82" i="151"/>
  <c r="S80" i="150"/>
  <c r="T81" i="150"/>
  <c r="S80" i="149"/>
  <c r="T81" i="149"/>
  <c r="S81" i="148"/>
  <c r="T82" i="148"/>
  <c r="S81" i="147"/>
  <c r="T82" i="147"/>
  <c r="S80" i="146"/>
  <c r="T81" i="146"/>
  <c r="T81" i="145"/>
  <c r="S80" i="145"/>
  <c r="S81" i="144"/>
  <c r="T82" i="144"/>
  <c r="T81" i="143"/>
  <c r="S80" i="143"/>
  <c r="S81" i="142"/>
  <c r="T82" i="142"/>
  <c r="S80" i="141"/>
  <c r="T81" i="141"/>
  <c r="T82" i="140"/>
  <c r="S81" i="140"/>
  <c r="S81" i="139"/>
  <c r="T82" i="139"/>
  <c r="T81" i="138"/>
  <c r="S80" i="138"/>
  <c r="T76" i="32"/>
  <c r="S76" i="32" s="1"/>
  <c r="T82" i="161" l="1"/>
  <c r="S81" i="161"/>
  <c r="T82" i="160"/>
  <c r="S81" i="160"/>
  <c r="S81" i="159"/>
  <c r="T82" i="159"/>
  <c r="T82" i="158"/>
  <c r="S81" i="158"/>
  <c r="T85" i="157"/>
  <c r="U83" i="157"/>
  <c r="S82" i="157"/>
  <c r="T82" i="156"/>
  <c r="S81" i="156"/>
  <c r="S82" i="155"/>
  <c r="T83" i="155"/>
  <c r="S81" i="154"/>
  <c r="T82" i="154"/>
  <c r="T82" i="153"/>
  <c r="S81" i="153"/>
  <c r="S81" i="152"/>
  <c r="T82" i="152"/>
  <c r="T83" i="151"/>
  <c r="S82" i="151"/>
  <c r="T82" i="150"/>
  <c r="S81" i="150"/>
  <c r="T82" i="149"/>
  <c r="S81" i="149"/>
  <c r="T83" i="148"/>
  <c r="S82" i="148"/>
  <c r="T83" i="147"/>
  <c r="S82" i="147"/>
  <c r="T82" i="146"/>
  <c r="S81" i="146"/>
  <c r="T82" i="145"/>
  <c r="S81" i="145"/>
  <c r="T83" i="144"/>
  <c r="S82" i="144"/>
  <c r="S81" i="143"/>
  <c r="T82" i="143"/>
  <c r="S82" i="142"/>
  <c r="T83" i="142"/>
  <c r="T82" i="141"/>
  <c r="S81" i="141"/>
  <c r="T83" i="140"/>
  <c r="S82" i="140"/>
  <c r="S82" i="139"/>
  <c r="T83" i="139"/>
  <c r="S81" i="138"/>
  <c r="T82" i="138"/>
  <c r="T77" i="32"/>
  <c r="S77" i="32" s="1"/>
  <c r="S82" i="161" l="1"/>
  <c r="T83" i="161"/>
  <c r="T83" i="160"/>
  <c r="S82" i="160"/>
  <c r="S82" i="159"/>
  <c r="T83" i="159"/>
  <c r="T83" i="158"/>
  <c r="S82" i="158"/>
  <c r="U84" i="157"/>
  <c r="S83" i="157"/>
  <c r="T86" i="157"/>
  <c r="T83" i="156"/>
  <c r="S82" i="156"/>
  <c r="T84" i="155"/>
  <c r="S83" i="155"/>
  <c r="T83" i="154"/>
  <c r="S82" i="154"/>
  <c r="S82" i="153"/>
  <c r="T83" i="153"/>
  <c r="S82" i="152"/>
  <c r="T83" i="152"/>
  <c r="S83" i="151"/>
  <c r="T84" i="151"/>
  <c r="S82" i="150"/>
  <c r="T83" i="150"/>
  <c r="T83" i="149"/>
  <c r="S82" i="149"/>
  <c r="S83" i="148"/>
  <c r="T84" i="148"/>
  <c r="S83" i="147"/>
  <c r="T84" i="147"/>
  <c r="S82" i="146"/>
  <c r="T83" i="146"/>
  <c r="S82" i="145"/>
  <c r="T83" i="145"/>
  <c r="S83" i="144"/>
  <c r="T84" i="144"/>
  <c r="S82" i="143"/>
  <c r="T83" i="143"/>
  <c r="T84" i="142"/>
  <c r="S83" i="142"/>
  <c r="T83" i="141"/>
  <c r="S82" i="141"/>
  <c r="S83" i="140"/>
  <c r="T84" i="140"/>
  <c r="T84" i="139"/>
  <c r="S83" i="139"/>
  <c r="T83" i="138"/>
  <c r="S82" i="138"/>
  <c r="T78" i="32"/>
  <c r="S78" i="32" s="1"/>
  <c r="S83" i="161" l="1"/>
  <c r="T84" i="161"/>
  <c r="T84" i="160"/>
  <c r="S83" i="160"/>
  <c r="S83" i="159"/>
  <c r="T84" i="159"/>
  <c r="T84" i="158"/>
  <c r="S83" i="158"/>
  <c r="T87" i="157"/>
  <c r="U85" i="157"/>
  <c r="S84" i="157"/>
  <c r="T84" i="156"/>
  <c r="S83" i="156"/>
  <c r="T85" i="155"/>
  <c r="S84" i="155"/>
  <c r="S83" i="154"/>
  <c r="T84" i="154"/>
  <c r="T84" i="153"/>
  <c r="S83" i="153"/>
  <c r="S83" i="152"/>
  <c r="T84" i="152"/>
  <c r="S84" i="151"/>
  <c r="T85" i="151"/>
  <c r="S83" i="150"/>
  <c r="T84" i="150"/>
  <c r="S83" i="149"/>
  <c r="T84" i="149"/>
  <c r="T85" i="148"/>
  <c r="S84" i="148"/>
  <c r="T85" i="147"/>
  <c r="S84" i="147"/>
  <c r="T84" i="146"/>
  <c r="S83" i="146"/>
  <c r="T84" i="145"/>
  <c r="S83" i="145"/>
  <c r="S84" i="144"/>
  <c r="T85" i="144"/>
  <c r="S83" i="143"/>
  <c r="T84" i="143"/>
  <c r="S84" i="142"/>
  <c r="T85" i="142"/>
  <c r="T84" i="141"/>
  <c r="S83" i="141"/>
  <c r="T85" i="140"/>
  <c r="S84" i="140"/>
  <c r="T85" i="139"/>
  <c r="S84" i="139"/>
  <c r="T84" i="138"/>
  <c r="S83" i="138"/>
  <c r="T79" i="32"/>
  <c r="S79" i="32" s="1"/>
  <c r="T85" i="161" l="1"/>
  <c r="S84" i="161"/>
  <c r="S84" i="160"/>
  <c r="T85" i="160"/>
  <c r="T85" i="159"/>
  <c r="S84" i="159"/>
  <c r="S84" i="158"/>
  <c r="T85" i="158"/>
  <c r="U86" i="157"/>
  <c r="S85" i="157"/>
  <c r="T88" i="157"/>
  <c r="T85" i="156"/>
  <c r="S84" i="156"/>
  <c r="S85" i="155"/>
  <c r="T86" i="155"/>
  <c r="T85" i="154"/>
  <c r="S84" i="154"/>
  <c r="T85" i="153"/>
  <c r="S84" i="153"/>
  <c r="T85" i="152"/>
  <c r="S84" i="152"/>
  <c r="T86" i="151"/>
  <c r="S85" i="151"/>
  <c r="T85" i="150"/>
  <c r="S84" i="150"/>
  <c r="T85" i="149"/>
  <c r="S84" i="149"/>
  <c r="T86" i="148"/>
  <c r="S85" i="148"/>
  <c r="T86" i="147"/>
  <c r="S85" i="147"/>
  <c r="S84" i="146"/>
  <c r="T85" i="146"/>
  <c r="S84" i="145"/>
  <c r="T85" i="145"/>
  <c r="T86" i="144"/>
  <c r="S85" i="144"/>
  <c r="S84" i="143"/>
  <c r="T85" i="143"/>
  <c r="T86" i="142"/>
  <c r="S85" i="142"/>
  <c r="S84" i="141"/>
  <c r="T85" i="141"/>
  <c r="S85" i="140"/>
  <c r="T86" i="140"/>
  <c r="T86" i="139"/>
  <c r="S85" i="139"/>
  <c r="T85" i="138"/>
  <c r="S84" i="138"/>
  <c r="T80" i="32"/>
  <c r="S80" i="32" s="1"/>
  <c r="S85" i="161" l="1"/>
  <c r="T86" i="161"/>
  <c r="T86" i="160"/>
  <c r="S85" i="160"/>
  <c r="T86" i="159"/>
  <c r="S85" i="159"/>
  <c r="T86" i="158"/>
  <c r="S85" i="158"/>
  <c r="T89" i="157"/>
  <c r="U87" i="157"/>
  <c r="S86" i="157"/>
  <c r="S85" i="156"/>
  <c r="T86" i="156"/>
  <c r="S86" i="155"/>
  <c r="T87" i="155"/>
  <c r="S85" i="154"/>
  <c r="T86" i="154"/>
  <c r="T86" i="153"/>
  <c r="S85" i="153"/>
  <c r="T86" i="152"/>
  <c r="S85" i="152"/>
  <c r="T87" i="151"/>
  <c r="S86" i="151"/>
  <c r="S85" i="150"/>
  <c r="T86" i="150"/>
  <c r="S85" i="149"/>
  <c r="T86" i="149"/>
  <c r="T87" i="148"/>
  <c r="S86" i="148"/>
  <c r="S86" i="147"/>
  <c r="T87" i="147"/>
  <c r="T86" i="146"/>
  <c r="S85" i="146"/>
  <c r="S85" i="145"/>
  <c r="T86" i="145"/>
  <c r="S86" i="144"/>
  <c r="T87" i="144"/>
  <c r="S85" i="143"/>
  <c r="T86" i="143"/>
  <c r="T87" i="142"/>
  <c r="S86" i="142"/>
  <c r="T86" i="141"/>
  <c r="S85" i="141"/>
  <c r="T87" i="140"/>
  <c r="S86" i="140"/>
  <c r="T87" i="139"/>
  <c r="S86" i="139"/>
  <c r="S85" i="138"/>
  <c r="T86" i="138"/>
  <c r="T81" i="32"/>
  <c r="S81" i="32" s="1"/>
  <c r="T87" i="161" l="1"/>
  <c r="S86" i="161"/>
  <c r="S86" i="160"/>
  <c r="T87" i="160"/>
  <c r="T87" i="159"/>
  <c r="S86" i="159"/>
  <c r="T87" i="158"/>
  <c r="S86" i="158"/>
  <c r="U88" i="157"/>
  <c r="S87" i="157"/>
  <c r="T90" i="157"/>
  <c r="T87" i="156"/>
  <c r="S86" i="156"/>
  <c r="T88" i="155"/>
  <c r="S87" i="155"/>
  <c r="S86" i="154"/>
  <c r="T87" i="154"/>
  <c r="T87" i="153"/>
  <c r="S86" i="153"/>
  <c r="S86" i="152"/>
  <c r="T87" i="152"/>
  <c r="S87" i="151"/>
  <c r="T88" i="151"/>
  <c r="S86" i="150"/>
  <c r="T87" i="150"/>
  <c r="T87" i="149"/>
  <c r="S86" i="149"/>
  <c r="T88" i="148"/>
  <c r="S87" i="148"/>
  <c r="T88" i="147"/>
  <c r="S87" i="147"/>
  <c r="T87" i="146"/>
  <c r="S86" i="146"/>
  <c r="T87" i="145"/>
  <c r="S86" i="145"/>
  <c r="T88" i="144"/>
  <c r="S87" i="144"/>
  <c r="S86" i="143"/>
  <c r="T87" i="143"/>
  <c r="S87" i="142"/>
  <c r="T88" i="142"/>
  <c r="S86" i="141"/>
  <c r="T87" i="141"/>
  <c r="T88" i="140"/>
  <c r="S87" i="140"/>
  <c r="S87" i="139"/>
  <c r="T88" i="139"/>
  <c r="T87" i="138"/>
  <c r="S86" i="138"/>
  <c r="T82" i="32"/>
  <c r="S82" i="32" s="1"/>
  <c r="S87" i="161" l="1"/>
  <c r="T88" i="161"/>
  <c r="S87" i="160"/>
  <c r="T88" i="160"/>
  <c r="S87" i="159"/>
  <c r="T88" i="159"/>
  <c r="S87" i="158"/>
  <c r="T88" i="158"/>
  <c r="T91" i="157"/>
  <c r="U89" i="157"/>
  <c r="S88" i="157"/>
  <c r="T88" i="156"/>
  <c r="S87" i="156"/>
  <c r="S88" i="155"/>
  <c r="T89" i="155"/>
  <c r="S87" i="154"/>
  <c r="T88" i="154"/>
  <c r="S87" i="153"/>
  <c r="T88" i="153"/>
  <c r="T88" i="152"/>
  <c r="S87" i="152"/>
  <c r="S88" i="151"/>
  <c r="T89" i="151"/>
  <c r="S87" i="150"/>
  <c r="T88" i="150"/>
  <c r="T88" i="149"/>
  <c r="S87" i="149"/>
  <c r="S88" i="148"/>
  <c r="T89" i="148"/>
  <c r="S88" i="147"/>
  <c r="T89" i="147"/>
  <c r="T88" i="146"/>
  <c r="S87" i="146"/>
  <c r="S87" i="145"/>
  <c r="T88" i="145"/>
  <c r="S88" i="144"/>
  <c r="T89" i="144"/>
  <c r="T88" i="143"/>
  <c r="S87" i="143"/>
  <c r="S88" i="142"/>
  <c r="T89" i="142"/>
  <c r="T88" i="141"/>
  <c r="S87" i="141"/>
  <c r="T89" i="140"/>
  <c r="S88" i="140"/>
  <c r="S88" i="139"/>
  <c r="T89" i="139"/>
  <c r="T88" i="138"/>
  <c r="S87" i="138"/>
  <c r="T83" i="32"/>
  <c r="S83" i="32" s="1"/>
  <c r="T89" i="161" l="1"/>
  <c r="S88" i="161"/>
  <c r="T89" i="160"/>
  <c r="S88" i="160"/>
  <c r="S88" i="159"/>
  <c r="T89" i="159"/>
  <c r="T89" i="158"/>
  <c r="S88" i="158"/>
  <c r="U90" i="157"/>
  <c r="S89" i="157"/>
  <c r="T92" i="157"/>
  <c r="T89" i="156"/>
  <c r="S88" i="156"/>
  <c r="S89" i="155"/>
  <c r="T90" i="155"/>
  <c r="S88" i="154"/>
  <c r="T89" i="154"/>
  <c r="T89" i="153"/>
  <c r="S88" i="153"/>
  <c r="S88" i="152"/>
  <c r="T89" i="152"/>
  <c r="T90" i="151"/>
  <c r="S89" i="151"/>
  <c r="S88" i="150"/>
  <c r="T89" i="150"/>
  <c r="T89" i="149"/>
  <c r="S88" i="149"/>
  <c r="T90" i="148"/>
  <c r="S89" i="148"/>
  <c r="S89" i="147"/>
  <c r="T90" i="147"/>
  <c r="S88" i="146"/>
  <c r="T89" i="146"/>
  <c r="T89" i="145"/>
  <c r="S88" i="145"/>
  <c r="S89" i="144"/>
  <c r="T90" i="144"/>
  <c r="S88" i="143"/>
  <c r="T89" i="143"/>
  <c r="S89" i="142"/>
  <c r="T90" i="142"/>
  <c r="S88" i="141"/>
  <c r="T89" i="141"/>
  <c r="S89" i="140"/>
  <c r="T90" i="140"/>
  <c r="T90" i="139"/>
  <c r="S89" i="139"/>
  <c r="S88" i="138"/>
  <c r="T89" i="138"/>
  <c r="T84" i="32"/>
  <c r="S84" i="32" s="1"/>
  <c r="S89" i="161" l="1"/>
  <c r="T90" i="161"/>
  <c r="T90" i="160"/>
  <c r="S89" i="160"/>
  <c r="T90" i="159"/>
  <c r="S89" i="159"/>
  <c r="S89" i="158"/>
  <c r="T90" i="158"/>
  <c r="T93" i="157"/>
  <c r="U91" i="157"/>
  <c r="S90" i="157"/>
  <c r="S89" i="156"/>
  <c r="T90" i="156"/>
  <c r="T91" i="155"/>
  <c r="S90" i="155"/>
  <c r="S89" i="154"/>
  <c r="T90" i="154"/>
  <c r="T90" i="153"/>
  <c r="S89" i="153"/>
  <c r="S89" i="152"/>
  <c r="T90" i="152"/>
  <c r="T91" i="151"/>
  <c r="S90" i="151"/>
  <c r="T90" i="150"/>
  <c r="S89" i="150"/>
  <c r="S89" i="149"/>
  <c r="T90" i="149"/>
  <c r="S90" i="148"/>
  <c r="T91" i="148"/>
  <c r="T91" i="147"/>
  <c r="S90" i="147"/>
  <c r="T90" i="146"/>
  <c r="S89" i="146"/>
  <c r="S89" i="145"/>
  <c r="T90" i="145"/>
  <c r="T91" i="144"/>
  <c r="S90" i="144"/>
  <c r="T90" i="143"/>
  <c r="S89" i="143"/>
  <c r="T91" i="142"/>
  <c r="S90" i="142"/>
  <c r="T90" i="141"/>
  <c r="S89" i="141"/>
  <c r="S90" i="140"/>
  <c r="T91" i="140"/>
  <c r="T91" i="139"/>
  <c r="S90" i="139"/>
  <c r="T90" i="138"/>
  <c r="S89" i="138"/>
  <c r="T85" i="32"/>
  <c r="S85" i="32" s="1"/>
  <c r="S90" i="161" l="1"/>
  <c r="T91" i="161"/>
  <c r="T91" i="160"/>
  <c r="S90" i="160"/>
  <c r="T91" i="159"/>
  <c r="S90" i="159"/>
  <c r="T91" i="158"/>
  <c r="S90" i="158"/>
  <c r="U92" i="157"/>
  <c r="S91" i="157"/>
  <c r="T94" i="157"/>
  <c r="T91" i="156"/>
  <c r="S90" i="156"/>
  <c r="S91" i="155"/>
  <c r="T92" i="155"/>
  <c r="T91" i="154"/>
  <c r="S90" i="154"/>
  <c r="T91" i="153"/>
  <c r="S90" i="153"/>
  <c r="S90" i="152"/>
  <c r="T91" i="152"/>
  <c r="T92" i="151"/>
  <c r="S91" i="151"/>
  <c r="S90" i="150"/>
  <c r="T91" i="150"/>
  <c r="S90" i="149"/>
  <c r="T91" i="149"/>
  <c r="T92" i="148"/>
  <c r="S91" i="148"/>
  <c r="S91" i="147"/>
  <c r="T92" i="147"/>
  <c r="S90" i="146"/>
  <c r="T91" i="146"/>
  <c r="S90" i="145"/>
  <c r="T91" i="145"/>
  <c r="S91" i="144"/>
  <c r="T92" i="144"/>
  <c r="S90" i="143"/>
  <c r="T91" i="143"/>
  <c r="S91" i="142"/>
  <c r="T92" i="142"/>
  <c r="T91" i="141"/>
  <c r="S90" i="141"/>
  <c r="T92" i="140"/>
  <c r="S91" i="140"/>
  <c r="T92" i="139"/>
  <c r="S91" i="139"/>
  <c r="T91" i="138"/>
  <c r="S90" i="138"/>
  <c r="T86" i="32"/>
  <c r="S86" i="32" s="1"/>
  <c r="S91" i="161" l="1"/>
  <c r="T92" i="161"/>
  <c r="T92" i="160"/>
  <c r="S91" i="160"/>
  <c r="T92" i="159"/>
  <c r="S91" i="159"/>
  <c r="S91" i="158"/>
  <c r="T92" i="158"/>
  <c r="T95" i="157"/>
  <c r="U93" i="157"/>
  <c r="S92" i="157"/>
  <c r="T92" i="156"/>
  <c r="S91" i="156"/>
  <c r="S92" i="155"/>
  <c r="T93" i="155"/>
  <c r="T92" i="154"/>
  <c r="S91" i="154"/>
  <c r="T92" i="153"/>
  <c r="S91" i="153"/>
  <c r="S91" i="152"/>
  <c r="T92" i="152"/>
  <c r="T93" i="151"/>
  <c r="S92" i="151"/>
  <c r="S91" i="150"/>
  <c r="T92" i="150"/>
  <c r="S91" i="149"/>
  <c r="T92" i="149"/>
  <c r="T93" i="148"/>
  <c r="S92" i="148"/>
  <c r="T93" i="147"/>
  <c r="S92" i="147"/>
  <c r="S91" i="146"/>
  <c r="T92" i="146"/>
  <c r="S91" i="145"/>
  <c r="T92" i="145"/>
  <c r="T93" i="144"/>
  <c r="S92" i="144"/>
  <c r="S91" i="143"/>
  <c r="T92" i="143"/>
  <c r="S92" i="142"/>
  <c r="T93" i="142"/>
  <c r="S91" i="141"/>
  <c r="T92" i="141"/>
  <c r="T93" i="140"/>
  <c r="S92" i="140"/>
  <c r="S92" i="139"/>
  <c r="T93" i="139"/>
  <c r="T92" i="138"/>
  <c r="S91" i="138"/>
  <c r="T87" i="32"/>
  <c r="S87" i="32" s="1"/>
  <c r="S92" i="161" l="1"/>
  <c r="T93" i="161"/>
  <c r="S92" i="160"/>
  <c r="T93" i="160"/>
  <c r="T93" i="159"/>
  <c r="S92" i="159"/>
  <c r="S92" i="158"/>
  <c r="T93" i="158"/>
  <c r="U94" i="157"/>
  <c r="S93" i="157"/>
  <c r="T96" i="157"/>
  <c r="T93" i="156"/>
  <c r="S92" i="156"/>
  <c r="S93" i="155"/>
  <c r="T94" i="155"/>
  <c r="T93" i="154"/>
  <c r="S92" i="154"/>
  <c r="S92" i="153"/>
  <c r="T93" i="153"/>
  <c r="T93" i="152"/>
  <c r="S92" i="152"/>
  <c r="S93" i="151"/>
  <c r="T94" i="151"/>
  <c r="S92" i="150"/>
  <c r="T93" i="150"/>
  <c r="T93" i="149"/>
  <c r="S92" i="149"/>
  <c r="T94" i="148"/>
  <c r="S93" i="148"/>
  <c r="S93" i="147"/>
  <c r="T94" i="147"/>
  <c r="T93" i="146"/>
  <c r="S92" i="146"/>
  <c r="T93" i="145"/>
  <c r="S92" i="145"/>
  <c r="S93" i="144"/>
  <c r="T94" i="144"/>
  <c r="T93" i="143"/>
  <c r="S92" i="143"/>
  <c r="S93" i="142"/>
  <c r="T94" i="142"/>
  <c r="S92" i="141"/>
  <c r="T93" i="141"/>
  <c r="T94" i="140"/>
  <c r="S93" i="140"/>
  <c r="S93" i="139"/>
  <c r="T94" i="139"/>
  <c r="T93" i="138"/>
  <c r="S92" i="138"/>
  <c r="T88" i="32"/>
  <c r="S88" i="32" s="1"/>
  <c r="T94" i="161" l="1"/>
  <c r="S93" i="161"/>
  <c r="T94" i="160"/>
  <c r="S93" i="160"/>
  <c r="S93" i="159"/>
  <c r="T94" i="159"/>
  <c r="T94" i="158"/>
  <c r="S93" i="158"/>
  <c r="T97" i="157"/>
  <c r="U95" i="157"/>
  <c r="S94" i="157"/>
  <c r="S93" i="156"/>
  <c r="T94" i="156"/>
  <c r="T95" i="155"/>
  <c r="S94" i="155"/>
  <c r="T94" i="154"/>
  <c r="S93" i="154"/>
  <c r="T94" i="153"/>
  <c r="S93" i="153"/>
  <c r="S93" i="152"/>
  <c r="T94" i="152"/>
  <c r="T95" i="151"/>
  <c r="S94" i="151"/>
  <c r="S93" i="150"/>
  <c r="T94" i="150"/>
  <c r="T94" i="149"/>
  <c r="S93" i="149"/>
  <c r="T95" i="148"/>
  <c r="S94" i="148"/>
  <c r="T95" i="147"/>
  <c r="S94" i="147"/>
  <c r="T94" i="146"/>
  <c r="S93" i="146"/>
  <c r="S93" i="145"/>
  <c r="T94" i="145"/>
  <c r="S94" i="144"/>
  <c r="T95" i="144"/>
  <c r="S93" i="143"/>
  <c r="T94" i="143"/>
  <c r="T95" i="142"/>
  <c r="S94" i="142"/>
  <c r="T94" i="141"/>
  <c r="S93" i="141"/>
  <c r="S94" i="140"/>
  <c r="T95" i="140"/>
  <c r="T95" i="139"/>
  <c r="S94" i="139"/>
  <c r="S93" i="138"/>
  <c r="T94" i="138"/>
  <c r="T89" i="32"/>
  <c r="S89" i="32" s="1"/>
  <c r="S94" i="161" l="1"/>
  <c r="T95" i="161"/>
  <c r="S94" i="160"/>
  <c r="T95" i="160"/>
  <c r="T95" i="159"/>
  <c r="S94" i="159"/>
  <c r="T95" i="158"/>
  <c r="S94" i="158"/>
  <c r="U96" i="157"/>
  <c r="S95" i="157"/>
  <c r="T98" i="157"/>
  <c r="S94" i="156"/>
  <c r="T95" i="156"/>
  <c r="S95" i="155"/>
  <c r="T96" i="155"/>
  <c r="T95" i="154"/>
  <c r="S94" i="154"/>
  <c r="T95" i="153"/>
  <c r="S94" i="153"/>
  <c r="S94" i="152"/>
  <c r="T95" i="152"/>
  <c r="T96" i="151"/>
  <c r="S95" i="151"/>
  <c r="T95" i="150"/>
  <c r="S94" i="150"/>
  <c r="S94" i="149"/>
  <c r="T95" i="149"/>
  <c r="T96" i="148"/>
  <c r="S95" i="148"/>
  <c r="T96" i="147"/>
  <c r="S95" i="147"/>
  <c r="T95" i="146"/>
  <c r="S94" i="146"/>
  <c r="T95" i="145"/>
  <c r="S94" i="145"/>
  <c r="S95" i="144"/>
  <c r="T96" i="144"/>
  <c r="T95" i="143"/>
  <c r="S94" i="143"/>
  <c r="S95" i="142"/>
  <c r="T96" i="142"/>
  <c r="T95" i="141"/>
  <c r="S94" i="141"/>
  <c r="S95" i="140"/>
  <c r="T96" i="140"/>
  <c r="S95" i="139"/>
  <c r="T96" i="139"/>
  <c r="S94" i="138"/>
  <c r="T95" i="138"/>
  <c r="T90" i="32"/>
  <c r="S90" i="32" s="1"/>
  <c r="T96" i="161" l="1"/>
  <c r="S95" i="161"/>
  <c r="S95" i="160"/>
  <c r="T96" i="160"/>
  <c r="S95" i="159"/>
  <c r="T96" i="159"/>
  <c r="S95" i="158"/>
  <c r="T96" i="158"/>
  <c r="T99" i="157"/>
  <c r="U97" i="157"/>
  <c r="S96" i="157"/>
  <c r="S95" i="156"/>
  <c r="T96" i="156"/>
  <c r="T97" i="155"/>
  <c r="S96" i="155"/>
  <c r="S95" i="154"/>
  <c r="T96" i="154"/>
  <c r="T96" i="153"/>
  <c r="S95" i="153"/>
  <c r="S95" i="152"/>
  <c r="T96" i="152"/>
  <c r="T97" i="151"/>
  <c r="S96" i="151"/>
  <c r="T96" i="150"/>
  <c r="S95" i="150"/>
  <c r="S95" i="149"/>
  <c r="T96" i="149"/>
  <c r="T97" i="148"/>
  <c r="S96" i="148"/>
  <c r="S96" i="147"/>
  <c r="T97" i="147"/>
  <c r="T96" i="146"/>
  <c r="S95" i="146"/>
  <c r="S95" i="145"/>
  <c r="T96" i="145"/>
  <c r="T97" i="144"/>
  <c r="S96" i="144"/>
  <c r="S95" i="143"/>
  <c r="T96" i="143"/>
  <c r="S96" i="142"/>
  <c r="T97" i="142"/>
  <c r="S95" i="141"/>
  <c r="T96" i="141"/>
  <c r="T97" i="140"/>
  <c r="S96" i="140"/>
  <c r="T97" i="139"/>
  <c r="S96" i="139"/>
  <c r="S95" i="138"/>
  <c r="T96" i="138"/>
  <c r="T91" i="32"/>
  <c r="S91" i="32" s="1"/>
  <c r="S96" i="161" l="1"/>
  <c r="T97" i="161"/>
  <c r="T97" i="160"/>
  <c r="S96" i="160"/>
  <c r="T97" i="159"/>
  <c r="S96" i="159"/>
  <c r="S96" i="158"/>
  <c r="T97" i="158"/>
  <c r="U98" i="157"/>
  <c r="S97" i="157"/>
  <c r="T100" i="157"/>
  <c r="T97" i="156"/>
  <c r="S96" i="156"/>
  <c r="S97" i="155"/>
  <c r="T98" i="155"/>
  <c r="S96" i="154"/>
  <c r="T97" i="154"/>
  <c r="T97" i="153"/>
  <c r="S96" i="153"/>
  <c r="S96" i="152"/>
  <c r="T97" i="152"/>
  <c r="S97" i="151"/>
  <c r="T98" i="151"/>
  <c r="S96" i="150"/>
  <c r="T97" i="150"/>
  <c r="S96" i="149"/>
  <c r="T97" i="149"/>
  <c r="T98" i="148"/>
  <c r="S97" i="148"/>
  <c r="T98" i="147"/>
  <c r="S97" i="147"/>
  <c r="T97" i="146"/>
  <c r="S96" i="146"/>
  <c r="S96" i="145"/>
  <c r="T97" i="145"/>
  <c r="T98" i="144"/>
  <c r="S97" i="144"/>
  <c r="S96" i="143"/>
  <c r="T97" i="143"/>
  <c r="T98" i="142"/>
  <c r="S97" i="142"/>
  <c r="S96" i="141"/>
  <c r="T97" i="141"/>
  <c r="T98" i="140"/>
  <c r="S97" i="140"/>
  <c r="S97" i="139"/>
  <c r="T98" i="139"/>
  <c r="T97" i="138"/>
  <c r="S96" i="138"/>
  <c r="T92" i="32"/>
  <c r="S92" i="32" s="1"/>
  <c r="T98" i="161" l="1"/>
  <c r="S97" i="161"/>
  <c r="S97" i="160"/>
  <c r="T98" i="160"/>
  <c r="S97" i="159"/>
  <c r="T98" i="159"/>
  <c r="S97" i="158"/>
  <c r="T98" i="158"/>
  <c r="T101" i="157"/>
  <c r="U99" i="157"/>
  <c r="S98" i="157"/>
  <c r="T98" i="156"/>
  <c r="S97" i="156"/>
  <c r="T99" i="155"/>
  <c r="S98" i="155"/>
  <c r="T98" i="154"/>
  <c r="S97" i="154"/>
  <c r="T98" i="153"/>
  <c r="S97" i="153"/>
  <c r="T98" i="152"/>
  <c r="S97" i="152"/>
  <c r="T99" i="151"/>
  <c r="S98" i="151"/>
  <c r="T98" i="150"/>
  <c r="S97" i="150"/>
  <c r="T98" i="149"/>
  <c r="S97" i="149"/>
  <c r="S98" i="148"/>
  <c r="T99" i="148"/>
  <c r="T99" i="147"/>
  <c r="S98" i="147"/>
  <c r="T98" i="146"/>
  <c r="S97" i="146"/>
  <c r="S97" i="145"/>
  <c r="T98" i="145"/>
  <c r="S98" i="144"/>
  <c r="T99" i="144"/>
  <c r="S97" i="143"/>
  <c r="T98" i="143"/>
  <c r="T99" i="142"/>
  <c r="S98" i="142"/>
  <c r="T98" i="141"/>
  <c r="S97" i="141"/>
  <c r="T99" i="140"/>
  <c r="S98" i="140"/>
  <c r="T99" i="139"/>
  <c r="S98" i="139"/>
  <c r="S97" i="138"/>
  <c r="T98" i="138"/>
  <c r="T93" i="32"/>
  <c r="S93" i="32" s="1"/>
  <c r="S98" i="161" l="1"/>
  <c r="T99" i="161"/>
  <c r="T99" i="160"/>
  <c r="S98" i="160"/>
  <c r="S98" i="159"/>
  <c r="T99" i="159"/>
  <c r="T99" i="158"/>
  <c r="S98" i="158"/>
  <c r="U100" i="157"/>
  <c r="S99" i="157"/>
  <c r="T102" i="157"/>
  <c r="S98" i="156"/>
  <c r="T99" i="156"/>
  <c r="S99" i="155"/>
  <c r="T100" i="155"/>
  <c r="S98" i="154"/>
  <c r="T99" i="154"/>
  <c r="S98" i="153"/>
  <c r="T99" i="153"/>
  <c r="S98" i="152"/>
  <c r="T99" i="152"/>
  <c r="T100" i="151"/>
  <c r="S99" i="151"/>
  <c r="T99" i="150"/>
  <c r="S98" i="150"/>
  <c r="T99" i="149"/>
  <c r="S98" i="149"/>
  <c r="S99" i="148"/>
  <c r="T100" i="148"/>
  <c r="T100" i="147"/>
  <c r="S99" i="147"/>
  <c r="T99" i="146"/>
  <c r="S98" i="146"/>
  <c r="T99" i="145"/>
  <c r="S98" i="145"/>
  <c r="S99" i="144"/>
  <c r="T100" i="144"/>
  <c r="S98" i="143"/>
  <c r="T99" i="143"/>
  <c r="T100" i="142"/>
  <c r="S99" i="142"/>
  <c r="S98" i="141"/>
  <c r="T99" i="141"/>
  <c r="T100" i="140"/>
  <c r="S99" i="140"/>
  <c r="S99" i="139"/>
  <c r="T100" i="139"/>
  <c r="T99" i="138"/>
  <c r="S98" i="138"/>
  <c r="T94" i="32"/>
  <c r="S94" i="32" s="1"/>
  <c r="S99" i="161" l="1"/>
  <c r="T100" i="161"/>
  <c r="S99" i="160"/>
  <c r="T100" i="160"/>
  <c r="S99" i="159"/>
  <c r="T100" i="159"/>
  <c r="T100" i="158"/>
  <c r="S99" i="158"/>
  <c r="T103" i="157"/>
  <c r="U101" i="157"/>
  <c r="S100" i="157"/>
  <c r="T100" i="156"/>
  <c r="S99" i="156"/>
  <c r="S100" i="155"/>
  <c r="T101" i="155"/>
  <c r="S99" i="154"/>
  <c r="T100" i="154"/>
  <c r="T100" i="153"/>
  <c r="S99" i="153"/>
  <c r="S99" i="152"/>
  <c r="T100" i="152"/>
  <c r="T101" i="151"/>
  <c r="S100" i="151"/>
  <c r="T100" i="150"/>
  <c r="S99" i="150"/>
  <c r="S99" i="149"/>
  <c r="T100" i="149"/>
  <c r="T101" i="148"/>
  <c r="S100" i="148"/>
  <c r="S100" i="147"/>
  <c r="T101" i="147"/>
  <c r="S99" i="146"/>
  <c r="T100" i="146"/>
  <c r="S99" i="145"/>
  <c r="T100" i="145"/>
  <c r="S100" i="144"/>
  <c r="T101" i="144"/>
  <c r="S99" i="143"/>
  <c r="T100" i="143"/>
  <c r="T101" i="142"/>
  <c r="S100" i="142"/>
  <c r="T100" i="141"/>
  <c r="S99" i="141"/>
  <c r="S100" i="140"/>
  <c r="T101" i="140"/>
  <c r="T101" i="139"/>
  <c r="S100" i="139"/>
  <c r="T100" i="138"/>
  <c r="S99" i="138"/>
  <c r="T95" i="32"/>
  <c r="S95" i="32" s="1"/>
  <c r="T101" i="161" l="1"/>
  <c r="S100" i="161"/>
  <c r="S100" i="160"/>
  <c r="T101" i="160"/>
  <c r="S100" i="159"/>
  <c r="T101" i="159"/>
  <c r="S100" i="158"/>
  <c r="T101" i="158"/>
  <c r="U102" i="157"/>
  <c r="S101" i="157"/>
  <c r="T104" i="157"/>
  <c r="T101" i="156"/>
  <c r="S100" i="156"/>
  <c r="S101" i="155"/>
  <c r="T102" i="155"/>
  <c r="T101" i="154"/>
  <c r="S100" i="154"/>
  <c r="T101" i="153"/>
  <c r="S100" i="153"/>
  <c r="S100" i="152"/>
  <c r="T101" i="152"/>
  <c r="T102" i="151"/>
  <c r="S101" i="151"/>
  <c r="S100" i="150"/>
  <c r="T101" i="150"/>
  <c r="S100" i="149"/>
  <c r="T101" i="149"/>
  <c r="S101" i="148"/>
  <c r="T102" i="148"/>
  <c r="T102" i="147"/>
  <c r="S101" i="147"/>
  <c r="T101" i="146"/>
  <c r="S100" i="146"/>
  <c r="S100" i="145"/>
  <c r="T101" i="145"/>
  <c r="S101" i="144"/>
  <c r="T102" i="144"/>
  <c r="T101" i="143"/>
  <c r="S100" i="143"/>
  <c r="T102" i="142"/>
  <c r="S101" i="142"/>
  <c r="S100" i="141"/>
  <c r="T101" i="141"/>
  <c r="T102" i="140"/>
  <c r="S101" i="140"/>
  <c r="T102" i="139"/>
  <c r="S101" i="139"/>
  <c r="T101" i="138"/>
  <c r="S100" i="138"/>
  <c r="T96" i="32"/>
  <c r="S96" i="32" s="1"/>
  <c r="T102" i="161" l="1"/>
  <c r="S101" i="161"/>
  <c r="S101" i="160"/>
  <c r="T102" i="160"/>
  <c r="T102" i="159"/>
  <c r="S101" i="159"/>
  <c r="T102" i="158"/>
  <c r="S101" i="158"/>
  <c r="T105" i="157"/>
  <c r="U103" i="157"/>
  <c r="S102" i="157"/>
  <c r="T102" i="156"/>
  <c r="S101" i="156"/>
  <c r="T103" i="155"/>
  <c r="S102" i="155"/>
  <c r="S101" i="154"/>
  <c r="T102" i="154"/>
  <c r="S101" i="153"/>
  <c r="T102" i="153"/>
  <c r="S101" i="152"/>
  <c r="T102" i="152"/>
  <c r="S102" i="151"/>
  <c r="T103" i="151"/>
  <c r="S101" i="150"/>
  <c r="T102" i="150"/>
  <c r="S101" i="149"/>
  <c r="T102" i="149"/>
  <c r="S102" i="148"/>
  <c r="T103" i="148"/>
  <c r="T103" i="147"/>
  <c r="S102" i="147"/>
  <c r="T102" i="146"/>
  <c r="S101" i="146"/>
  <c r="S101" i="145"/>
  <c r="T102" i="145"/>
  <c r="T103" i="144"/>
  <c r="S102" i="144"/>
  <c r="S101" i="143"/>
  <c r="T102" i="143"/>
  <c r="S102" i="142"/>
  <c r="T103" i="142"/>
  <c r="T102" i="141"/>
  <c r="S101" i="141"/>
  <c r="S102" i="140"/>
  <c r="T103" i="140"/>
  <c r="S102" i="139"/>
  <c r="T103" i="139"/>
  <c r="T102" i="138"/>
  <c r="S101" i="138"/>
  <c r="T97" i="32"/>
  <c r="S97" i="32" s="1"/>
  <c r="S102" i="161" l="1"/>
  <c r="T103" i="161"/>
  <c r="S102" i="160"/>
  <c r="T103" i="160"/>
  <c r="T103" i="159"/>
  <c r="S102" i="159"/>
  <c r="S102" i="158"/>
  <c r="T103" i="158"/>
  <c r="U104" i="157"/>
  <c r="S103" i="157"/>
  <c r="T106" i="157"/>
  <c r="S102" i="156"/>
  <c r="T103" i="156"/>
  <c r="T104" i="155"/>
  <c r="S103" i="155"/>
  <c r="T103" i="154"/>
  <c r="S102" i="154"/>
  <c r="T103" i="153"/>
  <c r="S102" i="153"/>
  <c r="T103" i="152"/>
  <c r="S102" i="152"/>
  <c r="T104" i="151"/>
  <c r="S103" i="151"/>
  <c r="S102" i="150"/>
  <c r="T103" i="150"/>
  <c r="S102" i="149"/>
  <c r="T103" i="149"/>
  <c r="S103" i="148"/>
  <c r="T104" i="148"/>
  <c r="S103" i="147"/>
  <c r="T104" i="147"/>
  <c r="T103" i="146"/>
  <c r="S102" i="146"/>
  <c r="T103" i="145"/>
  <c r="S102" i="145"/>
  <c r="S103" i="144"/>
  <c r="T104" i="144"/>
  <c r="T103" i="143"/>
  <c r="S102" i="143"/>
  <c r="S103" i="142"/>
  <c r="T104" i="142"/>
  <c r="S102" i="141"/>
  <c r="T103" i="141"/>
  <c r="S103" i="140"/>
  <c r="T104" i="140"/>
  <c r="T104" i="139"/>
  <c r="S103" i="139"/>
  <c r="S102" i="138"/>
  <c r="T103" i="138"/>
  <c r="T98" i="32"/>
  <c r="S98" i="32" s="1"/>
  <c r="T104" i="161" l="1"/>
  <c r="S103" i="161"/>
  <c r="T104" i="160"/>
  <c r="S103" i="160"/>
  <c r="S103" i="159"/>
  <c r="T104" i="159"/>
  <c r="T104" i="158"/>
  <c r="S103" i="158"/>
  <c r="T107" i="157"/>
  <c r="U105" i="157"/>
  <c r="S104" i="157"/>
  <c r="S103" i="156"/>
  <c r="T104" i="156"/>
  <c r="S104" i="155"/>
  <c r="T105" i="155"/>
  <c r="S103" i="154"/>
  <c r="T104" i="154"/>
  <c r="S103" i="153"/>
  <c r="T104" i="153"/>
  <c r="S103" i="152"/>
  <c r="T104" i="152"/>
  <c r="T105" i="151"/>
  <c r="S104" i="151"/>
  <c r="S103" i="150"/>
  <c r="T104" i="150"/>
  <c r="S103" i="149"/>
  <c r="T104" i="149"/>
  <c r="T105" i="148"/>
  <c r="S104" i="148"/>
  <c r="S104" i="147"/>
  <c r="T105" i="147"/>
  <c r="S103" i="146"/>
  <c r="T104" i="146"/>
  <c r="T104" i="145"/>
  <c r="S103" i="145"/>
  <c r="S104" i="144"/>
  <c r="T105" i="144"/>
  <c r="S103" i="143"/>
  <c r="T104" i="143"/>
  <c r="T105" i="142"/>
  <c r="S104" i="142"/>
  <c r="T104" i="141"/>
  <c r="S103" i="141"/>
  <c r="T105" i="140"/>
  <c r="S104" i="140"/>
  <c r="S104" i="139"/>
  <c r="T105" i="139"/>
  <c r="T104" i="138"/>
  <c r="S103" i="138"/>
  <c r="T99" i="32"/>
  <c r="S99" i="32" s="1"/>
  <c r="S104" i="161" l="1"/>
  <c r="T105" i="161"/>
  <c r="T105" i="160"/>
  <c r="S104" i="160"/>
  <c r="S104" i="159"/>
  <c r="T105" i="159"/>
  <c r="S104" i="158"/>
  <c r="T105" i="158"/>
  <c r="U106" i="157"/>
  <c r="S105" i="157"/>
  <c r="T108" i="157"/>
  <c r="T105" i="156"/>
  <c r="S104" i="156"/>
  <c r="T106" i="155"/>
  <c r="S105" i="155"/>
  <c r="T105" i="154"/>
  <c r="S104" i="154"/>
  <c r="S104" i="153"/>
  <c r="T105" i="153"/>
  <c r="T105" i="152"/>
  <c r="S104" i="152"/>
  <c r="T106" i="151"/>
  <c r="S105" i="151"/>
  <c r="T105" i="150"/>
  <c r="S104" i="150"/>
  <c r="S104" i="149"/>
  <c r="T105" i="149"/>
  <c r="T106" i="148"/>
  <c r="S105" i="148"/>
  <c r="S105" i="147"/>
  <c r="T106" i="147"/>
  <c r="S104" i="146"/>
  <c r="T105" i="146"/>
  <c r="S104" i="145"/>
  <c r="T105" i="145"/>
  <c r="S105" i="144"/>
  <c r="T106" i="144"/>
  <c r="S104" i="143"/>
  <c r="T105" i="143"/>
  <c r="T106" i="142"/>
  <c r="S105" i="142"/>
  <c r="S104" i="141"/>
  <c r="T105" i="141"/>
  <c r="S105" i="140"/>
  <c r="T106" i="140"/>
  <c r="T106" i="139"/>
  <c r="S105" i="139"/>
  <c r="S104" i="138"/>
  <c r="T105" i="138"/>
  <c r="T100" i="32"/>
  <c r="S100" i="32" s="1"/>
  <c r="T106" i="161" l="1"/>
  <c r="S105" i="161"/>
  <c r="S105" i="160"/>
  <c r="T106" i="160"/>
  <c r="S105" i="159"/>
  <c r="T106" i="159"/>
  <c r="T106" i="158"/>
  <c r="S105" i="158"/>
  <c r="T109" i="157"/>
  <c r="U107" i="157"/>
  <c r="S106" i="157"/>
  <c r="T106" i="156"/>
  <c r="S105" i="156"/>
  <c r="S106" i="155"/>
  <c r="T107" i="155"/>
  <c r="S105" i="154"/>
  <c r="T106" i="154"/>
  <c r="S105" i="153"/>
  <c r="T106" i="153"/>
  <c r="T106" i="152"/>
  <c r="S105" i="152"/>
  <c r="T107" i="151"/>
  <c r="S106" i="151"/>
  <c r="S105" i="150"/>
  <c r="T106" i="150"/>
  <c r="S105" i="149"/>
  <c r="T106" i="149"/>
  <c r="S106" i="148"/>
  <c r="T107" i="148"/>
  <c r="T107" i="147"/>
  <c r="S106" i="147"/>
  <c r="T106" i="146"/>
  <c r="S105" i="146"/>
  <c r="S105" i="145"/>
  <c r="T106" i="145"/>
  <c r="T107" i="144"/>
  <c r="S106" i="144"/>
  <c r="S105" i="143"/>
  <c r="T106" i="143"/>
  <c r="T107" i="142"/>
  <c r="S106" i="142"/>
  <c r="T106" i="141"/>
  <c r="S105" i="141"/>
  <c r="T107" i="140"/>
  <c r="S106" i="140"/>
  <c r="S106" i="139"/>
  <c r="T107" i="139"/>
  <c r="S105" i="138"/>
  <c r="T106" i="138"/>
  <c r="T101" i="32"/>
  <c r="S101" i="32" s="1"/>
  <c r="S106" i="161" l="1"/>
  <c r="T107" i="161"/>
  <c r="T107" i="160"/>
  <c r="S106" i="160"/>
  <c r="T107" i="159"/>
  <c r="S106" i="159"/>
  <c r="S106" i="158"/>
  <c r="T107" i="158"/>
  <c r="U108" i="157"/>
  <c r="S107" i="157"/>
  <c r="T110" i="157"/>
  <c r="S106" i="156"/>
  <c r="T107" i="156"/>
  <c r="T108" i="155"/>
  <c r="S107" i="155"/>
  <c r="T107" i="154"/>
  <c r="S106" i="154"/>
  <c r="T107" i="153"/>
  <c r="S106" i="153"/>
  <c r="T107" i="152"/>
  <c r="S106" i="152"/>
  <c r="T108" i="151"/>
  <c r="S107" i="151"/>
  <c r="T107" i="150"/>
  <c r="S106" i="150"/>
  <c r="T107" i="149"/>
  <c r="S106" i="149"/>
  <c r="S107" i="148"/>
  <c r="T108" i="148"/>
  <c r="S107" i="147"/>
  <c r="T108" i="147"/>
  <c r="S106" i="146"/>
  <c r="T107" i="146"/>
  <c r="S106" i="145"/>
  <c r="T107" i="145"/>
  <c r="T108" i="144"/>
  <c r="S107" i="144"/>
  <c r="S106" i="143"/>
  <c r="T107" i="143"/>
  <c r="S107" i="142"/>
  <c r="T108" i="142"/>
  <c r="T107" i="141"/>
  <c r="S106" i="141"/>
  <c r="T108" i="140"/>
  <c r="S107" i="140"/>
  <c r="S107" i="139"/>
  <c r="T108" i="139"/>
  <c r="T107" i="138"/>
  <c r="S106" i="138"/>
  <c r="T102" i="32"/>
  <c r="S102" i="32" s="1"/>
  <c r="T108" i="161" l="1"/>
  <c r="S107" i="161"/>
  <c r="S107" i="160"/>
  <c r="T108" i="160"/>
  <c r="S107" i="159"/>
  <c r="T108" i="159"/>
  <c r="S107" i="158"/>
  <c r="T108" i="158"/>
  <c r="T111" i="157"/>
  <c r="U109" i="157"/>
  <c r="S108" i="157"/>
  <c r="T108" i="156"/>
  <c r="S107" i="156"/>
  <c r="S108" i="155"/>
  <c r="T109" i="155"/>
  <c r="S107" i="154"/>
  <c r="T108" i="154"/>
  <c r="T108" i="153"/>
  <c r="S107" i="153"/>
  <c r="T108" i="152"/>
  <c r="S107" i="152"/>
  <c r="T109" i="151"/>
  <c r="S108" i="151"/>
  <c r="T108" i="150"/>
  <c r="S107" i="150"/>
  <c r="S107" i="149"/>
  <c r="T108" i="149"/>
  <c r="T109" i="148"/>
  <c r="S108" i="148"/>
  <c r="T109" i="147"/>
  <c r="S108" i="147"/>
  <c r="S107" i="146"/>
  <c r="T108" i="146"/>
  <c r="T108" i="145"/>
  <c r="S107" i="145"/>
  <c r="S108" i="144"/>
  <c r="T109" i="144"/>
  <c r="S107" i="143"/>
  <c r="T108" i="143"/>
  <c r="T109" i="142"/>
  <c r="S108" i="142"/>
  <c r="S107" i="141"/>
  <c r="T108" i="141"/>
  <c r="T109" i="140"/>
  <c r="S108" i="140"/>
  <c r="T109" i="139"/>
  <c r="S108" i="139"/>
  <c r="S107" i="138"/>
  <c r="T108" i="138"/>
  <c r="T103" i="32"/>
  <c r="S103" i="32" s="1"/>
  <c r="S108" i="161" l="1"/>
  <c r="T109" i="161"/>
  <c r="T109" i="160"/>
  <c r="S108" i="160"/>
  <c r="S108" i="159"/>
  <c r="T109" i="159"/>
  <c r="T109" i="158"/>
  <c r="S108" i="158"/>
  <c r="U110" i="157"/>
  <c r="S109" i="157"/>
  <c r="T112" i="157"/>
  <c r="T109" i="156"/>
  <c r="S108" i="156"/>
  <c r="T110" i="155"/>
  <c r="S109" i="155"/>
  <c r="S108" i="154"/>
  <c r="T109" i="154"/>
  <c r="S108" i="153"/>
  <c r="T109" i="153"/>
  <c r="S108" i="152"/>
  <c r="T109" i="152"/>
  <c r="S109" i="151"/>
  <c r="T110" i="151"/>
  <c r="S108" i="150"/>
  <c r="T109" i="150"/>
  <c r="S108" i="149"/>
  <c r="T109" i="149"/>
  <c r="T110" i="148"/>
  <c r="S109" i="148"/>
  <c r="S109" i="147"/>
  <c r="T110" i="147"/>
  <c r="T109" i="146"/>
  <c r="S108" i="146"/>
  <c r="S108" i="145"/>
  <c r="T109" i="145"/>
  <c r="S109" i="144"/>
  <c r="T110" i="144"/>
  <c r="S108" i="143"/>
  <c r="T109" i="143"/>
  <c r="S109" i="142"/>
  <c r="T110" i="142"/>
  <c r="T109" i="141"/>
  <c r="S108" i="141"/>
  <c r="T110" i="140"/>
  <c r="S109" i="140"/>
  <c r="S109" i="139"/>
  <c r="T110" i="139"/>
  <c r="S108" i="138"/>
  <c r="T109" i="138"/>
  <c r="T104" i="32"/>
  <c r="S104" i="32" s="1"/>
  <c r="T110" i="161" l="1"/>
  <c r="S109" i="161"/>
  <c r="S109" i="160"/>
  <c r="T110" i="160"/>
  <c r="T110" i="159"/>
  <c r="S109" i="159"/>
  <c r="T110" i="158"/>
  <c r="S109" i="158"/>
  <c r="T113" i="157"/>
  <c r="U111" i="157"/>
  <c r="S110" i="157"/>
  <c r="T110" i="156"/>
  <c r="S109" i="156"/>
  <c r="S110" i="155"/>
  <c r="T111" i="155"/>
  <c r="S109" i="154"/>
  <c r="T110" i="154"/>
  <c r="S109" i="153"/>
  <c r="T110" i="153"/>
  <c r="S109" i="152"/>
  <c r="T110" i="152"/>
  <c r="T111" i="151"/>
  <c r="S110" i="151"/>
  <c r="S109" i="150"/>
  <c r="T110" i="150"/>
  <c r="S109" i="149"/>
  <c r="T110" i="149"/>
  <c r="S110" i="148"/>
  <c r="T111" i="148"/>
  <c r="S110" i="147"/>
  <c r="T111" i="147"/>
  <c r="T110" i="146"/>
  <c r="S109" i="146"/>
  <c r="S109" i="145"/>
  <c r="T110" i="145"/>
  <c r="S110" i="144"/>
  <c r="T111" i="144"/>
  <c r="S109" i="143"/>
  <c r="T110" i="143"/>
  <c r="S110" i="142"/>
  <c r="T111" i="142"/>
  <c r="S109" i="141"/>
  <c r="T110" i="141"/>
  <c r="S110" i="140"/>
  <c r="T111" i="140"/>
  <c r="T111" i="139"/>
  <c r="S110" i="139"/>
  <c r="T110" i="138"/>
  <c r="S109" i="138"/>
  <c r="T105" i="32"/>
  <c r="S105" i="32" s="1"/>
  <c r="S110" i="161" l="1"/>
  <c r="T111" i="161"/>
  <c r="S110" i="160"/>
  <c r="T111" i="160"/>
  <c r="T111" i="159"/>
  <c r="S110" i="159"/>
  <c r="T111" i="158"/>
  <c r="S110" i="158"/>
  <c r="U112" i="157"/>
  <c r="S111" i="157"/>
  <c r="T114" i="157"/>
  <c r="T111" i="156"/>
  <c r="S110" i="156"/>
  <c r="S111" i="155"/>
  <c r="T112" i="155"/>
  <c r="T111" i="154"/>
  <c r="S110" i="154"/>
  <c r="S110" i="153"/>
  <c r="T111" i="153"/>
  <c r="T111" i="152"/>
  <c r="S110" i="152"/>
  <c r="T112" i="151"/>
  <c r="S111" i="151"/>
  <c r="S110" i="150"/>
  <c r="T111" i="150"/>
  <c r="S110" i="149"/>
  <c r="T111" i="149"/>
  <c r="S111" i="148"/>
  <c r="T112" i="148"/>
  <c r="S111" i="147"/>
  <c r="T112" i="147"/>
  <c r="T111" i="146"/>
  <c r="S110" i="146"/>
  <c r="S110" i="145"/>
  <c r="T111" i="145"/>
  <c r="T112" i="144"/>
  <c r="S111" i="144"/>
  <c r="T111" i="143"/>
  <c r="S110" i="143"/>
  <c r="T112" i="142"/>
  <c r="S111" i="142"/>
  <c r="T111" i="141"/>
  <c r="S110" i="141"/>
  <c r="S111" i="140"/>
  <c r="T112" i="140"/>
  <c r="S111" i="139"/>
  <c r="T112" i="139"/>
  <c r="S110" i="138"/>
  <c r="T111" i="138"/>
  <c r="T106" i="32"/>
  <c r="S106" i="32" s="1"/>
  <c r="S111" i="161" l="1"/>
  <c r="T112" i="161"/>
  <c r="S111" i="160"/>
  <c r="T112" i="160"/>
  <c r="S111" i="159"/>
  <c r="T112" i="159"/>
  <c r="S111" i="158"/>
  <c r="T112" i="158"/>
  <c r="T115" i="157"/>
  <c r="U113" i="157"/>
  <c r="S112" i="157"/>
  <c r="S111" i="156"/>
  <c r="T112" i="156"/>
  <c r="T113" i="155"/>
  <c r="S112" i="155"/>
  <c r="S111" i="154"/>
  <c r="T112" i="154"/>
  <c r="S111" i="153"/>
  <c r="T112" i="153"/>
  <c r="T112" i="152"/>
  <c r="S111" i="152"/>
  <c r="S112" i="151"/>
  <c r="T113" i="151"/>
  <c r="T112" i="150"/>
  <c r="S111" i="150"/>
  <c r="T112" i="149"/>
  <c r="S111" i="149"/>
  <c r="S112" i="148"/>
  <c r="T113" i="148"/>
  <c r="S112" i="147"/>
  <c r="T113" i="147"/>
  <c r="S111" i="146"/>
  <c r="T112" i="146"/>
  <c r="T112" i="145"/>
  <c r="S111" i="145"/>
  <c r="S112" i="144"/>
  <c r="T113" i="144"/>
  <c r="S111" i="143"/>
  <c r="T112" i="143"/>
  <c r="T113" i="142"/>
  <c r="S112" i="142"/>
  <c r="T112" i="141"/>
  <c r="S111" i="141"/>
  <c r="S112" i="140"/>
  <c r="T113" i="140"/>
  <c r="S112" i="139"/>
  <c r="T113" i="139"/>
  <c r="T112" i="138"/>
  <c r="S111" i="138"/>
  <c r="T107" i="32"/>
  <c r="S107" i="32" s="1"/>
  <c r="T113" i="161" l="1"/>
  <c r="S112" i="161"/>
  <c r="S112" i="160"/>
  <c r="T113" i="160"/>
  <c r="T113" i="159"/>
  <c r="S112" i="159"/>
  <c r="S112" i="158"/>
  <c r="T113" i="158"/>
  <c r="U114" i="157"/>
  <c r="S113" i="157"/>
  <c r="T116" i="157"/>
  <c r="S112" i="156"/>
  <c r="T113" i="156"/>
  <c r="T114" i="155"/>
  <c r="S113" i="155"/>
  <c r="S112" i="154"/>
  <c r="T113" i="154"/>
  <c r="S112" i="153"/>
  <c r="T113" i="153"/>
  <c r="T113" i="152"/>
  <c r="S112" i="152"/>
  <c r="S113" i="151"/>
  <c r="T114" i="151"/>
  <c r="T113" i="150"/>
  <c r="S112" i="150"/>
  <c r="S112" i="149"/>
  <c r="T113" i="149"/>
  <c r="T114" i="148"/>
  <c r="S113" i="148"/>
  <c r="S113" i="147"/>
  <c r="T114" i="147"/>
  <c r="S112" i="146"/>
  <c r="T113" i="146"/>
  <c r="S112" i="145"/>
  <c r="T113" i="145"/>
  <c r="S113" i="144"/>
  <c r="T114" i="144"/>
  <c r="T113" i="143"/>
  <c r="S112" i="143"/>
  <c r="S113" i="142"/>
  <c r="T114" i="142"/>
  <c r="S112" i="141"/>
  <c r="T113" i="141"/>
  <c r="T114" i="140"/>
  <c r="S113" i="140"/>
  <c r="S113" i="139"/>
  <c r="T114" i="139"/>
  <c r="S112" i="138"/>
  <c r="T113" i="138"/>
  <c r="T108" i="32"/>
  <c r="S108" i="32" s="1"/>
  <c r="S113" i="161" l="1"/>
  <c r="T114" i="161"/>
  <c r="T114" i="160"/>
  <c r="S113" i="160"/>
  <c r="S113" i="159"/>
  <c r="T114" i="159"/>
  <c r="T114" i="158"/>
  <c r="S113" i="158"/>
  <c r="T117" i="157"/>
  <c r="U115" i="157"/>
  <c r="S114" i="157"/>
  <c r="T114" i="156"/>
  <c r="S113" i="156"/>
  <c r="T115" i="155"/>
  <c r="S114" i="155"/>
  <c r="T114" i="154"/>
  <c r="S113" i="154"/>
  <c r="T114" i="153"/>
  <c r="S113" i="153"/>
  <c r="S113" i="152"/>
  <c r="T114" i="152"/>
  <c r="T115" i="151"/>
  <c r="S114" i="151"/>
  <c r="T114" i="150"/>
  <c r="S113" i="150"/>
  <c r="S113" i="149"/>
  <c r="T114" i="149"/>
  <c r="S114" i="148"/>
  <c r="T115" i="148"/>
  <c r="S114" i="147"/>
  <c r="T115" i="147"/>
  <c r="S113" i="146"/>
  <c r="T114" i="146"/>
  <c r="S113" i="145"/>
  <c r="T114" i="145"/>
  <c r="T115" i="144"/>
  <c r="S114" i="144"/>
  <c r="S113" i="143"/>
  <c r="T114" i="143"/>
  <c r="T115" i="142"/>
  <c r="S114" i="142"/>
  <c r="S113" i="141"/>
  <c r="T114" i="141"/>
  <c r="T115" i="140"/>
  <c r="S114" i="140"/>
  <c r="T115" i="139"/>
  <c r="S114" i="139"/>
  <c r="S113" i="138"/>
  <c r="T114" i="138"/>
  <c r="T109" i="32"/>
  <c r="S109" i="32" s="1"/>
  <c r="T115" i="161" l="1"/>
  <c r="S114" i="161"/>
  <c r="S114" i="160"/>
  <c r="T115" i="160"/>
  <c r="S114" i="159"/>
  <c r="T115" i="159"/>
  <c r="S114" i="158"/>
  <c r="T115" i="158"/>
  <c r="U116" i="157"/>
  <c r="S115" i="157"/>
  <c r="T118" i="157"/>
  <c r="S114" i="156"/>
  <c r="T115" i="156"/>
  <c r="T116" i="155"/>
  <c r="S115" i="155"/>
  <c r="S114" i="154"/>
  <c r="T115" i="154"/>
  <c r="T115" i="153"/>
  <c r="S114" i="153"/>
  <c r="T115" i="152"/>
  <c r="S114" i="152"/>
  <c r="T116" i="151"/>
  <c r="S115" i="151"/>
  <c r="T115" i="150"/>
  <c r="S114" i="150"/>
  <c r="S114" i="149"/>
  <c r="T115" i="149"/>
  <c r="S115" i="148"/>
  <c r="T116" i="148"/>
  <c r="S115" i="147"/>
  <c r="T116" i="147"/>
  <c r="S114" i="146"/>
  <c r="T115" i="146"/>
  <c r="T115" i="145"/>
  <c r="S114" i="145"/>
  <c r="S115" i="144"/>
  <c r="T116" i="144"/>
  <c r="T115" i="143"/>
  <c r="S114" i="143"/>
  <c r="S115" i="142"/>
  <c r="T116" i="142"/>
  <c r="T115" i="141"/>
  <c r="S114" i="141"/>
  <c r="T116" i="140"/>
  <c r="S115" i="140"/>
  <c r="T116" i="139"/>
  <c r="S115" i="139"/>
  <c r="T115" i="138"/>
  <c r="S114" i="138"/>
  <c r="T110" i="32"/>
  <c r="S110" i="32" s="1"/>
  <c r="T116" i="161" l="1"/>
  <c r="S115" i="161"/>
  <c r="S115" i="160"/>
  <c r="T116" i="160"/>
  <c r="T116" i="159"/>
  <c r="S115" i="159"/>
  <c r="T116" i="158"/>
  <c r="S115" i="158"/>
  <c r="T119" i="157"/>
  <c r="U117" i="157"/>
  <c r="S116" i="157"/>
  <c r="T116" i="156"/>
  <c r="S115" i="156"/>
  <c r="S116" i="155"/>
  <c r="T117" i="155"/>
  <c r="T116" i="154"/>
  <c r="S115" i="154"/>
  <c r="T116" i="153"/>
  <c r="S115" i="153"/>
  <c r="S115" i="152"/>
  <c r="T116" i="152"/>
  <c r="T117" i="151"/>
  <c r="S116" i="151"/>
  <c r="S115" i="150"/>
  <c r="T116" i="150"/>
  <c r="S115" i="149"/>
  <c r="T116" i="149"/>
  <c r="T117" i="148"/>
  <c r="S116" i="148"/>
  <c r="S116" i="147"/>
  <c r="T117" i="147"/>
  <c r="T116" i="146"/>
  <c r="S115" i="146"/>
  <c r="S115" i="145"/>
  <c r="T116" i="145"/>
  <c r="T117" i="144"/>
  <c r="S116" i="144"/>
  <c r="T116" i="143"/>
  <c r="S115" i="143"/>
  <c r="T117" i="142"/>
  <c r="S116" i="142"/>
  <c r="S115" i="141"/>
  <c r="T116" i="141"/>
  <c r="S116" i="140"/>
  <c r="T117" i="140"/>
  <c r="S116" i="139"/>
  <c r="T117" i="139"/>
  <c r="S115" i="138"/>
  <c r="T116" i="138"/>
  <c r="T111" i="32"/>
  <c r="S111" i="32" s="1"/>
  <c r="T117" i="161" l="1"/>
  <c r="S116" i="161"/>
  <c r="S116" i="160"/>
  <c r="T117" i="160"/>
  <c r="S116" i="159"/>
  <c r="T117" i="159"/>
  <c r="S116" i="158"/>
  <c r="T117" i="158"/>
  <c r="U118" i="157"/>
  <c r="S117" i="157"/>
  <c r="T120" i="157"/>
  <c r="T117" i="156"/>
  <c r="S116" i="156"/>
  <c r="T118" i="155"/>
  <c r="S117" i="155"/>
  <c r="T117" i="154"/>
  <c r="S116" i="154"/>
  <c r="S116" i="153"/>
  <c r="T117" i="153"/>
  <c r="T117" i="152"/>
  <c r="S116" i="152"/>
  <c r="T118" i="151"/>
  <c r="S117" i="151"/>
  <c r="S116" i="150"/>
  <c r="T117" i="150"/>
  <c r="S116" i="149"/>
  <c r="T117" i="149"/>
  <c r="S117" i="148"/>
  <c r="T118" i="148"/>
  <c r="S117" i="147"/>
  <c r="T118" i="147"/>
  <c r="T117" i="146"/>
  <c r="S116" i="146"/>
  <c r="S116" i="145"/>
  <c r="T117" i="145"/>
  <c r="S117" i="144"/>
  <c r="T118" i="144"/>
  <c r="S116" i="143"/>
  <c r="T117" i="143"/>
  <c r="T118" i="142"/>
  <c r="S117" i="142"/>
  <c r="T117" i="141"/>
  <c r="S116" i="141"/>
  <c r="S117" i="140"/>
  <c r="T118" i="140"/>
  <c r="S117" i="139"/>
  <c r="T118" i="139"/>
  <c r="T117" i="138"/>
  <c r="S116" i="138"/>
  <c r="T112" i="32"/>
  <c r="S112" i="32" s="1"/>
  <c r="T118" i="161" l="1"/>
  <c r="S117" i="161"/>
  <c r="T118" i="160"/>
  <c r="S117" i="160"/>
  <c r="T118" i="159"/>
  <c r="S117" i="159"/>
  <c r="T118" i="158"/>
  <c r="S117" i="158"/>
  <c r="T121" i="157"/>
  <c r="U119" i="157"/>
  <c r="S118" i="157"/>
  <c r="S117" i="156"/>
  <c r="T118" i="156"/>
  <c r="S118" i="155"/>
  <c r="T119" i="155"/>
  <c r="T118" i="154"/>
  <c r="S117" i="154"/>
  <c r="S117" i="153"/>
  <c r="T118" i="153"/>
  <c r="T118" i="152"/>
  <c r="S117" i="152"/>
  <c r="S118" i="151"/>
  <c r="T119" i="151"/>
  <c r="T118" i="150"/>
  <c r="S117" i="150"/>
  <c r="S117" i="149"/>
  <c r="T118" i="149"/>
  <c r="T119" i="148"/>
  <c r="S118" i="148"/>
  <c r="T119" i="147"/>
  <c r="S118" i="147"/>
  <c r="T118" i="146"/>
  <c r="S117" i="146"/>
  <c r="S117" i="145"/>
  <c r="T118" i="145"/>
  <c r="T119" i="144"/>
  <c r="S118" i="144"/>
  <c r="S117" i="143"/>
  <c r="T118" i="143"/>
  <c r="S118" i="142"/>
  <c r="T119" i="142"/>
  <c r="S117" i="141"/>
  <c r="T118" i="141"/>
  <c r="S118" i="140"/>
  <c r="T119" i="140"/>
  <c r="T119" i="139"/>
  <c r="S118" i="139"/>
  <c r="S117" i="138"/>
  <c r="T118" i="138"/>
  <c r="T113" i="32"/>
  <c r="S113" i="32" s="1"/>
  <c r="T119" i="161" l="1"/>
  <c r="S118" i="161"/>
  <c r="T119" i="160"/>
  <c r="S118" i="160"/>
  <c r="S118" i="159"/>
  <c r="T119" i="159"/>
  <c r="T119" i="158"/>
  <c r="S118" i="158"/>
  <c r="U120" i="157"/>
  <c r="S119" i="157"/>
  <c r="T122" i="157"/>
  <c r="T119" i="156"/>
  <c r="S118" i="156"/>
  <c r="T120" i="155"/>
  <c r="S119" i="155"/>
  <c r="S118" i="154"/>
  <c r="T119" i="154"/>
  <c r="S118" i="153"/>
  <c r="T119" i="153"/>
  <c r="S118" i="152"/>
  <c r="T119" i="152"/>
  <c r="S119" i="151"/>
  <c r="T120" i="151"/>
  <c r="T119" i="150"/>
  <c r="S118" i="150"/>
  <c r="T119" i="149"/>
  <c r="S118" i="149"/>
  <c r="S119" i="148"/>
  <c r="T120" i="148"/>
  <c r="S119" i="147"/>
  <c r="T120" i="147"/>
  <c r="T119" i="146"/>
  <c r="S118" i="146"/>
  <c r="T119" i="145"/>
  <c r="S118" i="145"/>
  <c r="S119" i="144"/>
  <c r="T120" i="144"/>
  <c r="S118" i="143"/>
  <c r="T119" i="143"/>
  <c r="S119" i="142"/>
  <c r="T120" i="142"/>
  <c r="T119" i="141"/>
  <c r="S118" i="141"/>
  <c r="T120" i="140"/>
  <c r="S119" i="140"/>
  <c r="S119" i="139"/>
  <c r="T120" i="139"/>
  <c r="T119" i="138"/>
  <c r="S118" i="138"/>
  <c r="T114" i="32"/>
  <c r="S114" i="32" s="1"/>
  <c r="S119" i="161" l="1"/>
  <c r="T120" i="161"/>
  <c r="T120" i="160"/>
  <c r="S119" i="160"/>
  <c r="T120" i="159"/>
  <c r="S119" i="159"/>
  <c r="S119" i="158"/>
  <c r="T120" i="158"/>
  <c r="T123" i="157"/>
  <c r="U121" i="157"/>
  <c r="S120" i="157"/>
  <c r="S119" i="156"/>
  <c r="T120" i="156"/>
  <c r="S120" i="155"/>
  <c r="T121" i="155"/>
  <c r="T120" i="154"/>
  <c r="S119" i="154"/>
  <c r="S119" i="153"/>
  <c r="T120" i="153"/>
  <c r="T120" i="152"/>
  <c r="S119" i="152"/>
  <c r="T121" i="151"/>
  <c r="S120" i="151"/>
  <c r="S119" i="150"/>
  <c r="T120" i="150"/>
  <c r="T120" i="149"/>
  <c r="S119" i="149"/>
  <c r="S120" i="148"/>
  <c r="T121" i="148"/>
  <c r="S120" i="147"/>
  <c r="T121" i="147"/>
  <c r="S119" i="146"/>
  <c r="T120" i="146"/>
  <c r="T120" i="145"/>
  <c r="S119" i="145"/>
  <c r="S120" i="144"/>
  <c r="T121" i="144"/>
  <c r="S119" i="143"/>
  <c r="T120" i="143"/>
  <c r="S120" i="142"/>
  <c r="T121" i="142"/>
  <c r="T120" i="141"/>
  <c r="S119" i="141"/>
  <c r="S120" i="140"/>
  <c r="T121" i="140"/>
  <c r="S120" i="139"/>
  <c r="T121" i="139"/>
  <c r="S119" i="138"/>
  <c r="T120" i="138"/>
  <c r="T115" i="32"/>
  <c r="S115" i="32" s="1"/>
  <c r="T121" i="161" l="1"/>
  <c r="S120" i="161"/>
  <c r="S120" i="160"/>
  <c r="T121" i="160"/>
  <c r="S120" i="159"/>
  <c r="T121" i="159"/>
  <c r="S120" i="158"/>
  <c r="T121" i="158"/>
  <c r="U122" i="157"/>
  <c r="S121" i="157"/>
  <c r="T124" i="157"/>
  <c r="T121" i="156"/>
  <c r="S120" i="156"/>
  <c r="S121" i="155"/>
  <c r="T122" i="155"/>
  <c r="T121" i="154"/>
  <c r="S120" i="154"/>
  <c r="T121" i="153"/>
  <c r="S120" i="153"/>
  <c r="T121" i="152"/>
  <c r="S120" i="152"/>
  <c r="T122" i="151"/>
  <c r="S121" i="151"/>
  <c r="T121" i="150"/>
  <c r="S120" i="150"/>
  <c r="S120" i="149"/>
  <c r="T121" i="149"/>
  <c r="T122" i="148"/>
  <c r="S121" i="148"/>
  <c r="T122" i="147"/>
  <c r="S121" i="147"/>
  <c r="S120" i="146"/>
  <c r="T121" i="146"/>
  <c r="T121" i="145"/>
  <c r="S120" i="145"/>
  <c r="T122" i="144"/>
  <c r="S121" i="144"/>
  <c r="T121" i="143"/>
  <c r="S120" i="143"/>
  <c r="S121" i="142"/>
  <c r="T122" i="142"/>
  <c r="S120" i="141"/>
  <c r="T121" i="141"/>
  <c r="S121" i="140"/>
  <c r="T122" i="140"/>
  <c r="T122" i="139"/>
  <c r="S121" i="139"/>
  <c r="T121" i="138"/>
  <c r="S120" i="138"/>
  <c r="T116" i="32"/>
  <c r="S116" i="32" s="1"/>
  <c r="T122" i="161" l="1"/>
  <c r="S121" i="161"/>
  <c r="T122" i="160"/>
  <c r="S121" i="160"/>
  <c r="S121" i="159"/>
  <c r="T122" i="159"/>
  <c r="T122" i="158"/>
  <c r="S121" i="158"/>
  <c r="T125" i="157"/>
  <c r="U123" i="157"/>
  <c r="S122" i="157"/>
  <c r="S121" i="156"/>
  <c r="T122" i="156"/>
  <c r="T123" i="155"/>
  <c r="S122" i="155"/>
  <c r="S121" i="154"/>
  <c r="T122" i="154"/>
  <c r="S121" i="153"/>
  <c r="T122" i="153"/>
  <c r="S121" i="152"/>
  <c r="T122" i="152"/>
  <c r="S122" i="151"/>
  <c r="T123" i="151"/>
  <c r="S121" i="150"/>
  <c r="T122" i="150"/>
  <c r="T122" i="149"/>
  <c r="S121" i="149"/>
  <c r="T123" i="148"/>
  <c r="S122" i="148"/>
  <c r="S122" i="147"/>
  <c r="T123" i="147"/>
  <c r="S121" i="146"/>
  <c r="T122" i="146"/>
  <c r="T122" i="145"/>
  <c r="S121" i="145"/>
  <c r="S122" i="144"/>
  <c r="T123" i="144"/>
  <c r="S121" i="143"/>
  <c r="T122" i="143"/>
  <c r="S122" i="142"/>
  <c r="T123" i="142"/>
  <c r="T122" i="141"/>
  <c r="S121" i="141"/>
  <c r="S122" i="140"/>
  <c r="T123" i="140"/>
  <c r="S122" i="139"/>
  <c r="T123" i="139"/>
  <c r="S121" i="138"/>
  <c r="T122" i="138"/>
  <c r="T117" i="32"/>
  <c r="S117" i="32" s="1"/>
  <c r="T123" i="161" l="1"/>
  <c r="S122" i="161"/>
  <c r="T123" i="160"/>
  <c r="S122" i="160"/>
  <c r="S122" i="159"/>
  <c r="T123" i="159"/>
  <c r="T123" i="158"/>
  <c r="S122" i="158"/>
  <c r="U124" i="157"/>
  <c r="S123" i="157"/>
  <c r="T126" i="157"/>
  <c r="T123" i="156"/>
  <c r="S122" i="156"/>
  <c r="T124" i="155"/>
  <c r="S123" i="155"/>
  <c r="T123" i="154"/>
  <c r="S122" i="154"/>
  <c r="S122" i="153"/>
  <c r="T123" i="153"/>
  <c r="T123" i="152"/>
  <c r="S122" i="152"/>
  <c r="T124" i="151"/>
  <c r="S123" i="151"/>
  <c r="T123" i="150"/>
  <c r="S122" i="150"/>
  <c r="T123" i="149"/>
  <c r="S122" i="149"/>
  <c r="S123" i="148"/>
  <c r="T124" i="148"/>
  <c r="S123" i="147"/>
  <c r="T124" i="147"/>
  <c r="S122" i="146"/>
  <c r="T123" i="146"/>
  <c r="S122" i="145"/>
  <c r="T123" i="145"/>
  <c r="T124" i="144"/>
  <c r="S123" i="144"/>
  <c r="S122" i="143"/>
  <c r="T123" i="143"/>
  <c r="T124" i="142"/>
  <c r="S123" i="142"/>
  <c r="S122" i="141"/>
  <c r="T123" i="141"/>
  <c r="S123" i="140"/>
  <c r="T124" i="140"/>
  <c r="T124" i="139"/>
  <c r="S123" i="139"/>
  <c r="S122" i="138"/>
  <c r="T123" i="138"/>
  <c r="T118" i="32"/>
  <c r="S118" i="32" s="1"/>
  <c r="S123" i="161" l="1"/>
  <c r="T124" i="161"/>
  <c r="T124" i="160"/>
  <c r="S123" i="160"/>
  <c r="T124" i="159"/>
  <c r="S123" i="159"/>
  <c r="T124" i="158"/>
  <c r="S123" i="158"/>
  <c r="T127" i="157"/>
  <c r="U125" i="157"/>
  <c r="S124" i="157"/>
  <c r="S123" i="156"/>
  <c r="T124" i="156"/>
  <c r="S124" i="155"/>
  <c r="T125" i="155"/>
  <c r="S123" i="154"/>
  <c r="T124" i="154"/>
  <c r="T124" i="153"/>
  <c r="S123" i="153"/>
  <c r="S123" i="152"/>
  <c r="T124" i="152"/>
  <c r="T125" i="151"/>
  <c r="S124" i="151"/>
  <c r="T124" i="150"/>
  <c r="S123" i="150"/>
  <c r="S123" i="149"/>
  <c r="T124" i="149"/>
  <c r="S124" i="148"/>
  <c r="T125" i="148"/>
  <c r="S124" i="147"/>
  <c r="T125" i="147"/>
  <c r="T124" i="146"/>
  <c r="S123" i="146"/>
  <c r="S123" i="145"/>
  <c r="T124" i="145"/>
  <c r="T125" i="144"/>
  <c r="S124" i="144"/>
  <c r="S123" i="143"/>
  <c r="T124" i="143"/>
  <c r="T125" i="142"/>
  <c r="S124" i="142"/>
  <c r="T124" i="141"/>
  <c r="S123" i="141"/>
  <c r="S124" i="140"/>
  <c r="T125" i="140"/>
  <c r="T125" i="139"/>
  <c r="S124" i="139"/>
  <c r="S123" i="138"/>
  <c r="T124" i="138"/>
  <c r="T119" i="32"/>
  <c r="S119" i="32" s="1"/>
  <c r="T125" i="161" l="1"/>
  <c r="S124" i="161"/>
  <c r="S124" i="160"/>
  <c r="T125" i="160"/>
  <c r="T125" i="159"/>
  <c r="S124" i="159"/>
  <c r="S124" i="158"/>
  <c r="T125" i="158"/>
  <c r="U126" i="157"/>
  <c r="S125" i="157"/>
  <c r="T128" i="157"/>
  <c r="S124" i="156"/>
  <c r="T125" i="156"/>
  <c r="S125" i="155"/>
  <c r="T126" i="155"/>
  <c r="T125" i="154"/>
  <c r="S124" i="154"/>
  <c r="T125" i="153"/>
  <c r="S124" i="153"/>
  <c r="S124" i="152"/>
  <c r="T125" i="152"/>
  <c r="T126" i="151"/>
  <c r="S125" i="151"/>
  <c r="T125" i="150"/>
  <c r="S124" i="150"/>
  <c r="T125" i="149"/>
  <c r="S124" i="149"/>
  <c r="S125" i="148"/>
  <c r="T126" i="148"/>
  <c r="T126" i="147"/>
  <c r="S125" i="147"/>
  <c r="T125" i="146"/>
  <c r="S124" i="146"/>
  <c r="S124" i="145"/>
  <c r="T125" i="145"/>
  <c r="S125" i="144"/>
  <c r="T126" i="144"/>
  <c r="S124" i="143"/>
  <c r="T125" i="143"/>
  <c r="S125" i="142"/>
  <c r="T126" i="142"/>
  <c r="S124" i="141"/>
  <c r="T125" i="141"/>
  <c r="T126" i="140"/>
  <c r="S125" i="140"/>
  <c r="T126" i="139"/>
  <c r="S125" i="139"/>
  <c r="S124" i="138"/>
  <c r="T125" i="138"/>
  <c r="T120" i="32"/>
  <c r="S120" i="32" s="1"/>
  <c r="S125" i="161" l="1"/>
  <c r="T126" i="161"/>
  <c r="T126" i="160"/>
  <c r="S125" i="160"/>
  <c r="S125" i="159"/>
  <c r="T126" i="159"/>
  <c r="S125" i="158"/>
  <c r="T126" i="158"/>
  <c r="T129" i="157"/>
  <c r="U127" i="157"/>
  <c r="S126" i="157"/>
  <c r="T126" i="156"/>
  <c r="S125" i="156"/>
  <c r="S126" i="155"/>
  <c r="T127" i="155"/>
  <c r="T126" i="154"/>
  <c r="S125" i="154"/>
  <c r="S125" i="153"/>
  <c r="T126" i="153"/>
  <c r="T126" i="152"/>
  <c r="S125" i="152"/>
  <c r="T127" i="151"/>
  <c r="S126" i="151"/>
  <c r="S125" i="150"/>
  <c r="T126" i="150"/>
  <c r="S125" i="149"/>
  <c r="T126" i="149"/>
  <c r="T127" i="148"/>
  <c r="S126" i="148"/>
  <c r="S126" i="147"/>
  <c r="T127" i="147"/>
  <c r="S125" i="146"/>
  <c r="T126" i="146"/>
  <c r="T126" i="145"/>
  <c r="S125" i="145"/>
  <c r="T127" i="144"/>
  <c r="S126" i="144"/>
  <c r="T126" i="143"/>
  <c r="S125" i="143"/>
  <c r="S126" i="142"/>
  <c r="T127" i="142"/>
  <c r="S125" i="141"/>
  <c r="T126" i="141"/>
  <c r="T127" i="140"/>
  <c r="S126" i="140"/>
  <c r="T127" i="139"/>
  <c r="S126" i="139"/>
  <c r="T126" i="138"/>
  <c r="S125" i="138"/>
  <c r="T121" i="32"/>
  <c r="S121" i="32" s="1"/>
  <c r="T127" i="161" l="1"/>
  <c r="S126" i="161"/>
  <c r="S126" i="160"/>
  <c r="T127" i="160"/>
  <c r="T127" i="159"/>
  <c r="S126" i="159"/>
  <c r="T127" i="158"/>
  <c r="S126" i="158"/>
  <c r="U128" i="157"/>
  <c r="S127" i="157"/>
  <c r="T130" i="157"/>
  <c r="T127" i="156"/>
  <c r="S126" i="156"/>
  <c r="T128" i="155"/>
  <c r="S127" i="155"/>
  <c r="T127" i="154"/>
  <c r="S126" i="154"/>
  <c r="T127" i="153"/>
  <c r="S126" i="153"/>
  <c r="T127" i="152"/>
  <c r="S126" i="152"/>
  <c r="T128" i="151"/>
  <c r="S127" i="151"/>
  <c r="T127" i="150"/>
  <c r="S126" i="150"/>
  <c r="S126" i="149"/>
  <c r="T127" i="149"/>
  <c r="S127" i="148"/>
  <c r="T128" i="148"/>
  <c r="S127" i="147"/>
  <c r="T128" i="147"/>
  <c r="T127" i="146"/>
  <c r="S126" i="146"/>
  <c r="S126" i="145"/>
  <c r="T127" i="145"/>
  <c r="S127" i="144"/>
  <c r="T128" i="144"/>
  <c r="S126" i="143"/>
  <c r="T127" i="143"/>
  <c r="S127" i="142"/>
  <c r="T128" i="142"/>
  <c r="T127" i="141"/>
  <c r="S126" i="141"/>
  <c r="T128" i="140"/>
  <c r="S127" i="140"/>
  <c r="S127" i="139"/>
  <c r="T128" i="139"/>
  <c r="T127" i="138"/>
  <c r="S126" i="138"/>
  <c r="T122" i="32"/>
  <c r="S122" i="32" s="1"/>
  <c r="S127" i="161" l="1"/>
  <c r="T128" i="161"/>
  <c r="S127" i="160"/>
  <c r="T128" i="160"/>
  <c r="S127" i="159"/>
  <c r="T128" i="159"/>
  <c r="T128" i="158"/>
  <c r="S127" i="158"/>
  <c r="T131" i="157"/>
  <c r="U129" i="157"/>
  <c r="S128" i="157"/>
  <c r="T128" i="156"/>
  <c r="S127" i="156"/>
  <c r="S128" i="155"/>
  <c r="T129" i="155"/>
  <c r="S127" i="154"/>
  <c r="T128" i="154"/>
  <c r="T128" i="153"/>
  <c r="S127" i="153"/>
  <c r="T128" i="152"/>
  <c r="S127" i="152"/>
  <c r="S128" i="151"/>
  <c r="T129" i="151"/>
  <c r="S127" i="150"/>
  <c r="T128" i="150"/>
  <c r="S127" i="149"/>
  <c r="T128" i="149"/>
  <c r="T129" i="148"/>
  <c r="S128" i="148"/>
  <c r="T129" i="147"/>
  <c r="S128" i="147"/>
  <c r="T128" i="146"/>
  <c r="S127" i="146"/>
  <c r="S127" i="145"/>
  <c r="T128" i="145"/>
  <c r="T129" i="144"/>
  <c r="S128" i="144"/>
  <c r="S127" i="143"/>
  <c r="T128" i="143"/>
  <c r="S128" i="142"/>
  <c r="T129" i="142"/>
  <c r="S127" i="141"/>
  <c r="T128" i="141"/>
  <c r="S128" i="140"/>
  <c r="T129" i="140"/>
  <c r="T129" i="139"/>
  <c r="S128" i="139"/>
  <c r="S127" i="138"/>
  <c r="T128" i="138"/>
  <c r="T123" i="32"/>
  <c r="S123" i="32" s="1"/>
  <c r="S128" i="161" l="1"/>
  <c r="T129" i="161"/>
  <c r="T129" i="160"/>
  <c r="S128" i="160"/>
  <c r="S128" i="159"/>
  <c r="T129" i="159"/>
  <c r="T129" i="158"/>
  <c r="S128" i="158"/>
  <c r="U130" i="157"/>
  <c r="S129" i="157"/>
  <c r="T132" i="157"/>
  <c r="S128" i="156"/>
  <c r="T129" i="156"/>
  <c r="T130" i="155"/>
  <c r="S129" i="155"/>
  <c r="S128" i="154"/>
  <c r="T129" i="154"/>
  <c r="S128" i="153"/>
  <c r="T129" i="153"/>
  <c r="S128" i="152"/>
  <c r="T129" i="152"/>
  <c r="T130" i="151"/>
  <c r="S129" i="151"/>
  <c r="S128" i="150"/>
  <c r="T129" i="150"/>
  <c r="T129" i="149"/>
  <c r="S128" i="149"/>
  <c r="S129" i="148"/>
  <c r="T130" i="148"/>
  <c r="S129" i="147"/>
  <c r="T130" i="147"/>
  <c r="T129" i="146"/>
  <c r="S128" i="146"/>
  <c r="S128" i="145"/>
  <c r="T129" i="145"/>
  <c r="T130" i="144"/>
  <c r="S129" i="144"/>
  <c r="S128" i="143"/>
  <c r="T129" i="143"/>
  <c r="S129" i="142"/>
  <c r="T130" i="142"/>
  <c r="T129" i="141"/>
  <c r="S128" i="141"/>
  <c r="S129" i="140"/>
  <c r="T130" i="140"/>
  <c r="S129" i="139"/>
  <c r="T130" i="139"/>
  <c r="S128" i="138"/>
  <c r="T129" i="138"/>
  <c r="T124" i="32"/>
  <c r="S124" i="32" s="1"/>
  <c r="T130" i="161" l="1"/>
  <c r="S129" i="161"/>
  <c r="S129" i="160"/>
  <c r="T130" i="160"/>
  <c r="S129" i="159"/>
  <c r="T130" i="159"/>
  <c r="S129" i="158"/>
  <c r="T130" i="158"/>
  <c r="T133" i="157"/>
  <c r="U131" i="157"/>
  <c r="S130" i="157"/>
  <c r="S129" i="156"/>
  <c r="T130" i="156"/>
  <c r="S130" i="155"/>
  <c r="T131" i="155"/>
  <c r="S129" i="154"/>
  <c r="T130" i="154"/>
  <c r="S129" i="153"/>
  <c r="T130" i="153"/>
  <c r="T130" i="152"/>
  <c r="S129" i="152"/>
  <c r="T131" i="151"/>
  <c r="S130" i="151"/>
  <c r="S129" i="150"/>
  <c r="T130" i="150"/>
  <c r="T130" i="149"/>
  <c r="S129" i="149"/>
  <c r="S130" i="148"/>
  <c r="T131" i="148"/>
  <c r="S130" i="147"/>
  <c r="T131" i="147"/>
  <c r="T130" i="146"/>
  <c r="S129" i="146"/>
  <c r="T130" i="145"/>
  <c r="S129" i="145"/>
  <c r="S130" i="144"/>
  <c r="T131" i="144"/>
  <c r="S129" i="143"/>
  <c r="T130" i="143"/>
  <c r="T131" i="142"/>
  <c r="S130" i="142"/>
  <c r="T130" i="141"/>
  <c r="S129" i="141"/>
  <c r="T131" i="140"/>
  <c r="S130" i="140"/>
  <c r="T131" i="139"/>
  <c r="S130" i="139"/>
  <c r="T130" i="138"/>
  <c r="S129" i="138"/>
  <c r="T125" i="32"/>
  <c r="S125" i="32" s="1"/>
  <c r="T131" i="161" l="1"/>
  <c r="S130" i="161"/>
  <c r="S130" i="160"/>
  <c r="T131" i="160"/>
  <c r="T131" i="159"/>
  <c r="S130" i="159"/>
  <c r="T131" i="158"/>
  <c r="S130" i="158"/>
  <c r="U132" i="157"/>
  <c r="S131" i="157"/>
  <c r="T134" i="157"/>
  <c r="T131" i="156"/>
  <c r="S130" i="156"/>
  <c r="S131" i="155"/>
  <c r="T132" i="155"/>
  <c r="T131" i="154"/>
  <c r="S130" i="154"/>
  <c r="T131" i="153"/>
  <c r="S130" i="153"/>
  <c r="S130" i="152"/>
  <c r="T131" i="152"/>
  <c r="T132" i="151"/>
  <c r="S131" i="151"/>
  <c r="S130" i="150"/>
  <c r="T131" i="150"/>
  <c r="S130" i="149"/>
  <c r="T131" i="149"/>
  <c r="T132" i="148"/>
  <c r="S131" i="148"/>
  <c r="S131" i="147"/>
  <c r="T132" i="147"/>
  <c r="S130" i="146"/>
  <c r="T131" i="146"/>
  <c r="T131" i="145"/>
  <c r="S130" i="145"/>
  <c r="T132" i="144"/>
  <c r="S131" i="144"/>
  <c r="T131" i="143"/>
  <c r="S130" i="143"/>
  <c r="T132" i="142"/>
  <c r="S131" i="142"/>
  <c r="T131" i="141"/>
  <c r="S130" i="141"/>
  <c r="T132" i="140"/>
  <c r="S131" i="140"/>
  <c r="S131" i="139"/>
  <c r="T132" i="139"/>
  <c r="T131" i="138"/>
  <c r="S130" i="138"/>
  <c r="T126" i="32"/>
  <c r="S126" i="32" s="1"/>
  <c r="S131" i="161" l="1"/>
  <c r="T132" i="161"/>
  <c r="T132" i="160"/>
  <c r="S131" i="160"/>
  <c r="T132" i="159"/>
  <c r="S131" i="159"/>
  <c r="T132" i="158"/>
  <c r="S131" i="158"/>
  <c r="T135" i="157"/>
  <c r="U133" i="157"/>
  <c r="S132" i="157"/>
  <c r="T132" i="156"/>
  <c r="S131" i="156"/>
  <c r="T133" i="155"/>
  <c r="S132" i="155"/>
  <c r="S131" i="154"/>
  <c r="T132" i="154"/>
  <c r="S131" i="153"/>
  <c r="T132" i="153"/>
  <c r="T132" i="152"/>
  <c r="S131" i="152"/>
  <c r="T133" i="151"/>
  <c r="S132" i="151"/>
  <c r="T132" i="150"/>
  <c r="S131" i="150"/>
  <c r="T132" i="149"/>
  <c r="S131" i="149"/>
  <c r="T133" i="148"/>
  <c r="S132" i="148"/>
  <c r="T133" i="147"/>
  <c r="S132" i="147"/>
  <c r="S131" i="146"/>
  <c r="T132" i="146"/>
  <c r="S131" i="145"/>
  <c r="T132" i="145"/>
  <c r="S132" i="144"/>
  <c r="T133" i="144"/>
  <c r="S131" i="143"/>
  <c r="T132" i="143"/>
  <c r="S132" i="142"/>
  <c r="T133" i="142"/>
  <c r="T132" i="141"/>
  <c r="S131" i="141"/>
  <c r="T133" i="140"/>
  <c r="S132" i="140"/>
  <c r="T133" i="139"/>
  <c r="S132" i="139"/>
  <c r="T132" i="138"/>
  <c r="S131" i="138"/>
  <c r="T127" i="32"/>
  <c r="S127" i="32" s="1"/>
  <c r="T133" i="161" l="1"/>
  <c r="S132" i="161"/>
  <c r="S132" i="160"/>
  <c r="T133" i="160"/>
  <c r="S132" i="159"/>
  <c r="T133" i="159"/>
  <c r="S132" i="158"/>
  <c r="T133" i="158"/>
  <c r="U134" i="157"/>
  <c r="S133" i="157"/>
  <c r="T136" i="157"/>
  <c r="S132" i="156"/>
  <c r="T133" i="156"/>
  <c r="S133" i="155"/>
  <c r="T134" i="155"/>
  <c r="T133" i="154"/>
  <c r="S132" i="154"/>
  <c r="S132" i="153"/>
  <c r="T133" i="153"/>
  <c r="S132" i="152"/>
  <c r="T133" i="152"/>
  <c r="T134" i="151"/>
  <c r="S133" i="151"/>
  <c r="S132" i="150"/>
  <c r="T133" i="150"/>
  <c r="S132" i="149"/>
  <c r="T133" i="149"/>
  <c r="S133" i="148"/>
  <c r="T134" i="148"/>
  <c r="T134" i="147"/>
  <c r="S133" i="147"/>
  <c r="S132" i="146"/>
  <c r="T133" i="146"/>
  <c r="T133" i="145"/>
  <c r="S132" i="145"/>
  <c r="T134" i="144"/>
  <c r="S133" i="144"/>
  <c r="S132" i="143"/>
  <c r="T133" i="143"/>
  <c r="S133" i="142"/>
  <c r="T134" i="142"/>
  <c r="S132" i="141"/>
  <c r="T133" i="141"/>
  <c r="S133" i="140"/>
  <c r="T134" i="140"/>
  <c r="S133" i="139"/>
  <c r="T134" i="139"/>
  <c r="S132" i="138"/>
  <c r="T133" i="138"/>
  <c r="T128" i="32"/>
  <c r="S128" i="32" s="1"/>
  <c r="T134" i="161" l="1"/>
  <c r="S133" i="161"/>
  <c r="T134" i="160"/>
  <c r="S133" i="160"/>
  <c r="T134" i="159"/>
  <c r="S133" i="159"/>
  <c r="T134" i="158"/>
  <c r="S133" i="158"/>
  <c r="T137" i="157"/>
  <c r="U135" i="157"/>
  <c r="S134" i="157"/>
  <c r="T134" i="156"/>
  <c r="S133" i="156"/>
  <c r="S134" i="155"/>
  <c r="T135" i="155"/>
  <c r="T134" i="154"/>
  <c r="S133" i="154"/>
  <c r="S133" i="153"/>
  <c r="T134" i="153"/>
  <c r="S133" i="152"/>
  <c r="T134" i="152"/>
  <c r="T135" i="151"/>
  <c r="S134" i="151"/>
  <c r="T134" i="150"/>
  <c r="S133" i="150"/>
  <c r="S133" i="149"/>
  <c r="T134" i="149"/>
  <c r="T135" i="148"/>
  <c r="S134" i="148"/>
  <c r="S134" i="147"/>
  <c r="T135" i="147"/>
  <c r="T134" i="146"/>
  <c r="S133" i="146"/>
  <c r="S133" i="145"/>
  <c r="T134" i="145"/>
  <c r="T135" i="144"/>
  <c r="S134" i="144"/>
  <c r="S133" i="143"/>
  <c r="T134" i="143"/>
  <c r="S134" i="142"/>
  <c r="T135" i="142"/>
  <c r="S133" i="141"/>
  <c r="T134" i="141"/>
  <c r="S134" i="140"/>
  <c r="T135" i="140"/>
  <c r="T135" i="139"/>
  <c r="S134" i="139"/>
  <c r="S133" i="138"/>
  <c r="T134" i="138"/>
  <c r="T129" i="32"/>
  <c r="S129" i="32" s="1"/>
  <c r="T135" i="161" l="1"/>
  <c r="S134" i="161"/>
  <c r="S134" i="160"/>
  <c r="T135" i="160"/>
  <c r="T135" i="159"/>
  <c r="S134" i="159"/>
  <c r="T135" i="158"/>
  <c r="S134" i="158"/>
  <c r="U136" i="157"/>
  <c r="S135" i="157"/>
  <c r="T138" i="157"/>
  <c r="S134" i="156"/>
  <c r="T135" i="156"/>
  <c r="S135" i="155"/>
  <c r="T136" i="155"/>
  <c r="S134" i="154"/>
  <c r="T135" i="154"/>
  <c r="T135" i="153"/>
  <c r="S134" i="153"/>
  <c r="S134" i="152"/>
  <c r="T135" i="152"/>
  <c r="T136" i="151"/>
  <c r="S135" i="151"/>
  <c r="T135" i="150"/>
  <c r="S134" i="150"/>
  <c r="S134" i="149"/>
  <c r="T135" i="149"/>
  <c r="S135" i="148"/>
  <c r="T136" i="148"/>
  <c r="S135" i="147"/>
  <c r="T136" i="147"/>
  <c r="T135" i="146"/>
  <c r="S134" i="146"/>
  <c r="T135" i="145"/>
  <c r="S134" i="145"/>
  <c r="S135" i="144"/>
  <c r="T136" i="144"/>
  <c r="S134" i="143"/>
  <c r="T135" i="143"/>
  <c r="T136" i="142"/>
  <c r="S135" i="142"/>
  <c r="T135" i="141"/>
  <c r="S134" i="141"/>
  <c r="T136" i="140"/>
  <c r="S135" i="140"/>
  <c r="S135" i="139"/>
  <c r="T136" i="139"/>
  <c r="S134" i="138"/>
  <c r="T135" i="138"/>
  <c r="T130" i="32"/>
  <c r="S130" i="32" s="1"/>
  <c r="S135" i="161" l="1"/>
  <c r="T136" i="161"/>
  <c r="S135" i="160"/>
  <c r="T136" i="160"/>
  <c r="T136" i="159"/>
  <c r="S135" i="159"/>
  <c r="T136" i="158"/>
  <c r="S135" i="158"/>
  <c r="T139" i="157"/>
  <c r="U137" i="157"/>
  <c r="S136" i="157"/>
  <c r="T136" i="156"/>
  <c r="S135" i="156"/>
  <c r="S136" i="155"/>
  <c r="T137" i="155"/>
  <c r="T136" i="154"/>
  <c r="S135" i="154"/>
  <c r="S135" i="153"/>
  <c r="T136" i="153"/>
  <c r="T136" i="152"/>
  <c r="S135" i="152"/>
  <c r="T137" i="151"/>
  <c r="S136" i="151"/>
  <c r="S135" i="150"/>
  <c r="T136" i="150"/>
  <c r="S135" i="149"/>
  <c r="T136" i="149"/>
  <c r="S136" i="148"/>
  <c r="T137" i="148"/>
  <c r="S136" i="147"/>
  <c r="T137" i="147"/>
  <c r="T136" i="146"/>
  <c r="S135" i="146"/>
  <c r="S135" i="145"/>
  <c r="T136" i="145"/>
  <c r="T137" i="144"/>
  <c r="S136" i="144"/>
  <c r="T136" i="143"/>
  <c r="S135" i="143"/>
  <c r="S136" i="142"/>
  <c r="T137" i="142"/>
  <c r="T136" i="141"/>
  <c r="S135" i="141"/>
  <c r="S136" i="140"/>
  <c r="T137" i="140"/>
  <c r="S136" i="139"/>
  <c r="T137" i="139"/>
  <c r="S135" i="138"/>
  <c r="T136" i="138"/>
  <c r="T131" i="32"/>
  <c r="S131" i="32" s="1"/>
  <c r="T137" i="161" l="1"/>
  <c r="S136" i="161"/>
  <c r="S136" i="160"/>
  <c r="T137" i="160"/>
  <c r="T137" i="159"/>
  <c r="S136" i="159"/>
  <c r="S136" i="158"/>
  <c r="T137" i="158"/>
  <c r="U138" i="157"/>
  <c r="S137" i="157"/>
  <c r="T140" i="157"/>
  <c r="S136" i="156"/>
  <c r="T137" i="156"/>
  <c r="T138" i="155"/>
  <c r="S137" i="155"/>
  <c r="S136" i="154"/>
  <c r="T137" i="154"/>
  <c r="T137" i="153"/>
  <c r="S136" i="153"/>
  <c r="T137" i="152"/>
  <c r="S136" i="152"/>
  <c r="S137" i="151"/>
  <c r="T138" i="151"/>
  <c r="T137" i="150"/>
  <c r="S136" i="150"/>
  <c r="T137" i="149"/>
  <c r="S136" i="149"/>
  <c r="S137" i="148"/>
  <c r="T138" i="148"/>
  <c r="S137" i="147"/>
  <c r="T138" i="147"/>
  <c r="S136" i="146"/>
  <c r="T137" i="146"/>
  <c r="S136" i="145"/>
  <c r="T137" i="145"/>
  <c r="S137" i="144"/>
  <c r="T138" i="144"/>
  <c r="S136" i="143"/>
  <c r="T137" i="143"/>
  <c r="S137" i="142"/>
  <c r="T138" i="142"/>
  <c r="T137" i="141"/>
  <c r="S136" i="141"/>
  <c r="T138" i="140"/>
  <c r="S137" i="140"/>
  <c r="T138" i="139"/>
  <c r="S137" i="139"/>
  <c r="S136" i="138"/>
  <c r="T137" i="138"/>
  <c r="T132" i="32"/>
  <c r="S132" i="32" s="1"/>
  <c r="S137" i="161" l="1"/>
  <c r="T138" i="161"/>
  <c r="T138" i="160"/>
  <c r="S137" i="160"/>
  <c r="T138" i="159"/>
  <c r="S137" i="159"/>
  <c r="S137" i="158"/>
  <c r="T138" i="158"/>
  <c r="T141" i="157"/>
  <c r="U139" i="157"/>
  <c r="S138" i="157"/>
  <c r="T138" i="156"/>
  <c r="S137" i="156"/>
  <c r="S138" i="155"/>
  <c r="T139" i="155"/>
  <c r="T138" i="154"/>
  <c r="S137" i="154"/>
  <c r="S137" i="153"/>
  <c r="T138" i="153"/>
  <c r="T138" i="152"/>
  <c r="S137" i="152"/>
  <c r="T139" i="151"/>
  <c r="S138" i="151"/>
  <c r="T138" i="150"/>
  <c r="S137" i="150"/>
  <c r="S137" i="149"/>
  <c r="T138" i="149"/>
  <c r="S138" i="148"/>
  <c r="T139" i="148"/>
  <c r="S138" i="147"/>
  <c r="T139" i="147"/>
  <c r="T138" i="146"/>
  <c r="S137" i="146"/>
  <c r="T138" i="145"/>
  <c r="S137" i="145"/>
  <c r="T139" i="144"/>
  <c r="S138" i="144"/>
  <c r="S137" i="143"/>
  <c r="T138" i="143"/>
  <c r="T139" i="142"/>
  <c r="S138" i="142"/>
  <c r="S137" i="141"/>
  <c r="T138" i="141"/>
  <c r="S138" i="140"/>
  <c r="T139" i="140"/>
  <c r="S138" i="139"/>
  <c r="T139" i="139"/>
  <c r="S137" i="138"/>
  <c r="T138" i="138"/>
  <c r="T133" i="32"/>
  <c r="S133" i="32" s="1"/>
  <c r="T139" i="161" l="1"/>
  <c r="S138" i="161"/>
  <c r="T139" i="160"/>
  <c r="S138" i="160"/>
  <c r="S138" i="159"/>
  <c r="T139" i="159"/>
  <c r="T139" i="158"/>
  <c r="S138" i="158"/>
  <c r="U140" i="157"/>
  <c r="S139" i="157"/>
  <c r="T142" i="157"/>
  <c r="T139" i="156"/>
  <c r="S138" i="156"/>
  <c r="T140" i="155"/>
  <c r="S139" i="155"/>
  <c r="T139" i="154"/>
  <c r="S138" i="154"/>
  <c r="T139" i="153"/>
  <c r="S138" i="153"/>
  <c r="T139" i="152"/>
  <c r="S138" i="152"/>
  <c r="T140" i="151"/>
  <c r="S139" i="151"/>
  <c r="S138" i="150"/>
  <c r="T139" i="150"/>
  <c r="S138" i="149"/>
  <c r="T139" i="149"/>
  <c r="T140" i="148"/>
  <c r="S139" i="148"/>
  <c r="S139" i="147"/>
  <c r="T140" i="147"/>
  <c r="S138" i="146"/>
  <c r="T139" i="146"/>
  <c r="T139" i="145"/>
  <c r="S138" i="145"/>
  <c r="T140" i="144"/>
  <c r="S139" i="144"/>
  <c r="T139" i="143"/>
  <c r="S138" i="143"/>
  <c r="T140" i="142"/>
  <c r="S139" i="142"/>
  <c r="T139" i="141"/>
  <c r="S138" i="141"/>
  <c r="T140" i="140"/>
  <c r="S139" i="140"/>
  <c r="T140" i="139"/>
  <c r="S139" i="139"/>
  <c r="T139" i="138"/>
  <c r="S138" i="138"/>
  <c r="T134" i="32"/>
  <c r="S134" i="32" s="1"/>
  <c r="S139" i="161" l="1"/>
  <c r="T140" i="161"/>
  <c r="T140" i="160"/>
  <c r="S139" i="160"/>
  <c r="S139" i="159"/>
  <c r="T140" i="159"/>
  <c r="T140" i="158"/>
  <c r="S139" i="158"/>
  <c r="T143" i="157"/>
  <c r="U141" i="157"/>
  <c r="S140" i="157"/>
  <c r="S139" i="156"/>
  <c r="T140" i="156"/>
  <c r="S140" i="155"/>
  <c r="T141" i="155"/>
  <c r="T140" i="154"/>
  <c r="S139" i="154"/>
  <c r="S139" i="153"/>
  <c r="T140" i="153"/>
  <c r="T140" i="152"/>
  <c r="S139" i="152"/>
  <c r="T141" i="151"/>
  <c r="S140" i="151"/>
  <c r="T140" i="150"/>
  <c r="S139" i="150"/>
  <c r="S139" i="149"/>
  <c r="T140" i="149"/>
  <c r="S140" i="148"/>
  <c r="T141" i="148"/>
  <c r="S140" i="147"/>
  <c r="T141" i="147"/>
  <c r="S139" i="146"/>
  <c r="T140" i="146"/>
  <c r="T140" i="145"/>
  <c r="S139" i="145"/>
  <c r="T141" i="144"/>
  <c r="S140" i="144"/>
  <c r="S139" i="143"/>
  <c r="T140" i="143"/>
  <c r="T141" i="142"/>
  <c r="S140" i="142"/>
  <c r="T140" i="141"/>
  <c r="S139" i="141"/>
  <c r="S140" i="140"/>
  <c r="T141" i="140"/>
  <c r="T141" i="139"/>
  <c r="S140" i="139"/>
  <c r="S139" i="138"/>
  <c r="T140" i="138"/>
  <c r="T135" i="32"/>
  <c r="S135" i="32" s="1"/>
  <c r="S140" i="161" l="1"/>
  <c r="T141" i="161"/>
  <c r="T141" i="160"/>
  <c r="S140" i="160"/>
  <c r="T141" i="159"/>
  <c r="S140" i="159"/>
  <c r="S140" i="158"/>
  <c r="T141" i="158"/>
  <c r="U142" i="157"/>
  <c r="S141" i="157"/>
  <c r="T144" i="157"/>
  <c r="T141" i="156"/>
  <c r="S140" i="156"/>
  <c r="S141" i="155"/>
  <c r="T142" i="155"/>
  <c r="S140" i="154"/>
  <c r="T141" i="154"/>
  <c r="S140" i="153"/>
  <c r="T141" i="153"/>
  <c r="S140" i="152"/>
  <c r="T141" i="152"/>
  <c r="T142" i="151"/>
  <c r="S141" i="151"/>
  <c r="S140" i="150"/>
  <c r="T141" i="150"/>
  <c r="S140" i="149"/>
  <c r="T141" i="149"/>
  <c r="S141" i="148"/>
  <c r="T142" i="148"/>
  <c r="S141" i="147"/>
  <c r="T142" i="147"/>
  <c r="T141" i="146"/>
  <c r="S140" i="146"/>
  <c r="S140" i="145"/>
  <c r="T141" i="145"/>
  <c r="T142" i="144"/>
  <c r="S141" i="144"/>
  <c r="S140" i="143"/>
  <c r="T141" i="143"/>
  <c r="T142" i="142"/>
  <c r="S141" i="142"/>
  <c r="S140" i="141"/>
  <c r="T141" i="141"/>
  <c r="T142" i="140"/>
  <c r="S141" i="140"/>
  <c r="S141" i="139"/>
  <c r="T142" i="139"/>
  <c r="T141" i="138"/>
  <c r="S140" i="138"/>
  <c r="T136" i="32"/>
  <c r="S136" i="32" s="1"/>
  <c r="T142" i="161" l="1"/>
  <c r="S141" i="161"/>
  <c r="T142" i="160"/>
  <c r="S141" i="160"/>
  <c r="S141" i="159"/>
  <c r="T142" i="159"/>
  <c r="S141" i="158"/>
  <c r="T142" i="158"/>
  <c r="T145" i="157"/>
  <c r="U143" i="157"/>
  <c r="S142" i="157"/>
  <c r="S141" i="156"/>
  <c r="T142" i="156"/>
  <c r="T143" i="155"/>
  <c r="S142" i="155"/>
  <c r="T142" i="154"/>
  <c r="S141" i="154"/>
  <c r="T142" i="153"/>
  <c r="S141" i="153"/>
  <c r="T142" i="152"/>
  <c r="S141" i="152"/>
  <c r="S142" i="151"/>
  <c r="T143" i="151"/>
  <c r="T142" i="150"/>
  <c r="S141" i="150"/>
  <c r="S141" i="149"/>
  <c r="T142" i="149"/>
  <c r="S142" i="148"/>
  <c r="T143" i="148"/>
  <c r="S142" i="147"/>
  <c r="T143" i="147"/>
  <c r="T142" i="146"/>
  <c r="S141" i="146"/>
  <c r="T142" i="145"/>
  <c r="S141" i="145"/>
  <c r="S142" i="144"/>
  <c r="T143" i="144"/>
  <c r="S141" i="143"/>
  <c r="T142" i="143"/>
  <c r="S142" i="142"/>
  <c r="T143" i="142"/>
  <c r="T142" i="141"/>
  <c r="S141" i="141"/>
  <c r="T143" i="140"/>
  <c r="S142" i="140"/>
  <c r="S142" i="139"/>
  <c r="T143" i="139"/>
  <c r="S141" i="138"/>
  <c r="T142" i="138"/>
  <c r="T137" i="32"/>
  <c r="S137" i="32" s="1"/>
  <c r="T143" i="161" l="1"/>
  <c r="S142" i="161"/>
  <c r="S142" i="160"/>
  <c r="T143" i="160"/>
  <c r="S142" i="159"/>
  <c r="T143" i="159"/>
  <c r="S142" i="158"/>
  <c r="T143" i="158"/>
  <c r="U144" i="157"/>
  <c r="S143" i="157"/>
  <c r="T146" i="157"/>
  <c r="T143" i="156"/>
  <c r="S142" i="156"/>
  <c r="S143" i="155"/>
  <c r="T144" i="155"/>
  <c r="S142" i="154"/>
  <c r="T143" i="154"/>
  <c r="T143" i="153"/>
  <c r="S142" i="153"/>
  <c r="S142" i="152"/>
  <c r="T143" i="152"/>
  <c r="S143" i="151"/>
  <c r="T144" i="151"/>
  <c r="T143" i="150"/>
  <c r="S142" i="150"/>
  <c r="T143" i="149"/>
  <c r="S142" i="149"/>
  <c r="T144" i="148"/>
  <c r="S143" i="148"/>
  <c r="S143" i="147"/>
  <c r="T144" i="147"/>
  <c r="S142" i="146"/>
  <c r="T143" i="146"/>
  <c r="S142" i="145"/>
  <c r="T143" i="145"/>
  <c r="T144" i="144"/>
  <c r="S143" i="144"/>
  <c r="T143" i="143"/>
  <c r="S142" i="143"/>
  <c r="S143" i="142"/>
  <c r="T144" i="142"/>
  <c r="S142" i="141"/>
  <c r="T143" i="141"/>
  <c r="S143" i="140"/>
  <c r="T144" i="140"/>
  <c r="S143" i="139"/>
  <c r="T144" i="139"/>
  <c r="S142" i="138"/>
  <c r="T143" i="138"/>
  <c r="T138" i="32"/>
  <c r="S138" i="32" s="1"/>
  <c r="T144" i="161" l="1"/>
  <c r="S143" i="161"/>
  <c r="T144" i="160"/>
  <c r="S143" i="160"/>
  <c r="S143" i="159"/>
  <c r="T144" i="159"/>
  <c r="S143" i="158"/>
  <c r="T144" i="158"/>
  <c r="T147" i="157"/>
  <c r="U145" i="157"/>
  <c r="S144" i="157"/>
  <c r="S143" i="156"/>
  <c r="T144" i="156"/>
  <c r="S144" i="155"/>
  <c r="T145" i="155"/>
  <c r="S143" i="154"/>
  <c r="T144" i="154"/>
  <c r="S143" i="153"/>
  <c r="T144" i="153"/>
  <c r="T144" i="152"/>
  <c r="S143" i="152"/>
  <c r="S144" i="151"/>
  <c r="T145" i="151"/>
  <c r="T144" i="150"/>
  <c r="S143" i="150"/>
  <c r="S143" i="149"/>
  <c r="T144" i="149"/>
  <c r="T145" i="148"/>
  <c r="S144" i="148"/>
  <c r="S144" i="147"/>
  <c r="T145" i="147"/>
  <c r="S143" i="146"/>
  <c r="T144" i="146"/>
  <c r="T144" i="145"/>
  <c r="S143" i="145"/>
  <c r="T145" i="144"/>
  <c r="S144" i="144"/>
  <c r="T144" i="143"/>
  <c r="S143" i="143"/>
  <c r="S144" i="142"/>
  <c r="T145" i="142"/>
  <c r="T144" i="141"/>
  <c r="S143" i="141"/>
  <c r="T145" i="140"/>
  <c r="S144" i="140"/>
  <c r="S144" i="139"/>
  <c r="T145" i="139"/>
  <c r="T144" i="138"/>
  <c r="S143" i="138"/>
  <c r="T139" i="32"/>
  <c r="S139" i="32" s="1"/>
  <c r="S144" i="161" l="1"/>
  <c r="T145" i="161"/>
  <c r="T145" i="160"/>
  <c r="S144" i="160"/>
  <c r="T145" i="159"/>
  <c r="S144" i="159"/>
  <c r="T145" i="158"/>
  <c r="S144" i="158"/>
  <c r="U146" i="157"/>
  <c r="S145" i="157"/>
  <c r="T148" i="157"/>
  <c r="T145" i="156"/>
  <c r="S144" i="156"/>
  <c r="S145" i="155"/>
  <c r="T146" i="155"/>
  <c r="T145" i="154"/>
  <c r="S144" i="154"/>
  <c r="S144" i="153"/>
  <c r="T145" i="153"/>
  <c r="S144" i="152"/>
  <c r="T145" i="152"/>
  <c r="T146" i="151"/>
  <c r="S145" i="151"/>
  <c r="T145" i="150"/>
  <c r="S144" i="150"/>
  <c r="T145" i="149"/>
  <c r="S144" i="149"/>
  <c r="T146" i="148"/>
  <c r="S145" i="148"/>
  <c r="S145" i="147"/>
  <c r="T146" i="147"/>
  <c r="T145" i="146"/>
  <c r="S144" i="146"/>
  <c r="T145" i="145"/>
  <c r="S144" i="145"/>
  <c r="S145" i="144"/>
  <c r="T146" i="144"/>
  <c r="S144" i="143"/>
  <c r="T145" i="143"/>
  <c r="S145" i="142"/>
  <c r="T146" i="142"/>
  <c r="S144" i="141"/>
  <c r="T145" i="141"/>
  <c r="S145" i="140"/>
  <c r="T146" i="140"/>
  <c r="T146" i="139"/>
  <c r="S145" i="139"/>
  <c r="S144" i="138"/>
  <c r="T145" i="138"/>
  <c r="T140" i="32"/>
  <c r="S140" i="32" s="1"/>
  <c r="T146" i="161" l="1"/>
  <c r="S145" i="161"/>
  <c r="S145" i="160"/>
  <c r="T146" i="160"/>
  <c r="T146" i="159"/>
  <c r="S145" i="159"/>
  <c r="T146" i="158"/>
  <c r="S145" i="158"/>
  <c r="T149" i="157"/>
  <c r="U147" i="157"/>
  <c r="S146" i="157"/>
  <c r="T146" i="156"/>
  <c r="S145" i="156"/>
  <c r="S146" i="155"/>
  <c r="T147" i="155"/>
  <c r="T146" i="154"/>
  <c r="S145" i="154"/>
  <c r="S145" i="153"/>
  <c r="T146" i="153"/>
  <c r="T146" i="152"/>
  <c r="S145" i="152"/>
  <c r="T147" i="151"/>
  <c r="S146" i="151"/>
  <c r="T146" i="150"/>
  <c r="S145" i="150"/>
  <c r="T146" i="149"/>
  <c r="S145" i="149"/>
  <c r="S146" i="148"/>
  <c r="T147" i="148"/>
  <c r="T147" i="147"/>
  <c r="S146" i="147"/>
  <c r="S145" i="146"/>
  <c r="T146" i="146"/>
  <c r="S145" i="145"/>
  <c r="T146" i="145"/>
  <c r="T147" i="144"/>
  <c r="S146" i="144"/>
  <c r="T146" i="143"/>
  <c r="S145" i="143"/>
  <c r="T147" i="142"/>
  <c r="S146" i="142"/>
  <c r="S145" i="141"/>
  <c r="T146" i="141"/>
  <c r="S146" i="140"/>
  <c r="T147" i="140"/>
  <c r="T147" i="139"/>
  <c r="S146" i="139"/>
  <c r="T146" i="138"/>
  <c r="S145" i="138"/>
  <c r="T141" i="32"/>
  <c r="S141" i="32" s="1"/>
  <c r="T147" i="161" l="1"/>
  <c r="S146" i="161"/>
  <c r="T147" i="160"/>
  <c r="S146" i="160"/>
  <c r="S146" i="159"/>
  <c r="T147" i="159"/>
  <c r="T147" i="158"/>
  <c r="S146" i="158"/>
  <c r="U148" i="157"/>
  <c r="S147" i="157"/>
  <c r="T150" i="157"/>
  <c r="S146" i="156"/>
  <c r="T147" i="156"/>
  <c r="T148" i="155"/>
  <c r="S147" i="155"/>
  <c r="S146" i="154"/>
  <c r="T147" i="154"/>
  <c r="S146" i="153"/>
  <c r="T147" i="153"/>
  <c r="T147" i="152"/>
  <c r="S146" i="152"/>
  <c r="S147" i="151"/>
  <c r="T148" i="151"/>
  <c r="T147" i="150"/>
  <c r="S146" i="150"/>
  <c r="S146" i="149"/>
  <c r="T147" i="149"/>
  <c r="T148" i="148"/>
  <c r="S147" i="148"/>
  <c r="S147" i="147"/>
  <c r="T148" i="147"/>
  <c r="S146" i="146"/>
  <c r="T147" i="146"/>
  <c r="T147" i="145"/>
  <c r="S146" i="145"/>
  <c r="S147" i="144"/>
  <c r="T148" i="144"/>
  <c r="S146" i="143"/>
  <c r="T147" i="143"/>
  <c r="S147" i="142"/>
  <c r="T148" i="142"/>
  <c r="T147" i="141"/>
  <c r="S146" i="141"/>
  <c r="T148" i="140"/>
  <c r="S147" i="140"/>
  <c r="T148" i="139"/>
  <c r="S147" i="139"/>
  <c r="S146" i="138"/>
  <c r="T147" i="138"/>
  <c r="T142" i="32"/>
  <c r="S142" i="32" s="1"/>
  <c r="T148" i="161" l="1"/>
  <c r="S147" i="161"/>
  <c r="T148" i="160"/>
  <c r="S147" i="160"/>
  <c r="T148" i="159"/>
  <c r="S147" i="159"/>
  <c r="S147" i="158"/>
  <c r="T148" i="158"/>
  <c r="T151" i="157"/>
  <c r="U149" i="157"/>
  <c r="S148" i="157"/>
  <c r="T148" i="156"/>
  <c r="S147" i="156"/>
  <c r="S148" i="155"/>
  <c r="T149" i="155"/>
  <c r="T148" i="154"/>
  <c r="S147" i="154"/>
  <c r="S147" i="153"/>
  <c r="T148" i="153"/>
  <c r="T148" i="152"/>
  <c r="S147" i="152"/>
  <c r="S148" i="151"/>
  <c r="T149" i="151"/>
  <c r="T148" i="150"/>
  <c r="S147" i="150"/>
  <c r="S147" i="149"/>
  <c r="T148" i="149"/>
  <c r="T149" i="148"/>
  <c r="S148" i="148"/>
  <c r="S148" i="147"/>
  <c r="T149" i="147"/>
  <c r="T148" i="146"/>
  <c r="S147" i="146"/>
  <c r="T148" i="145"/>
  <c r="S147" i="145"/>
  <c r="T149" i="144"/>
  <c r="S148" i="144"/>
  <c r="S147" i="143"/>
  <c r="T148" i="143"/>
  <c r="S148" i="142"/>
  <c r="T149" i="142"/>
  <c r="S147" i="141"/>
  <c r="T148" i="141"/>
  <c r="S148" i="140"/>
  <c r="T149" i="140"/>
  <c r="S148" i="139"/>
  <c r="T149" i="139"/>
  <c r="S147" i="138"/>
  <c r="T148" i="138"/>
  <c r="T143" i="32"/>
  <c r="S143" i="32" s="1"/>
  <c r="S148" i="161" l="1"/>
  <c r="T149" i="161"/>
  <c r="T149" i="160"/>
  <c r="S148" i="160"/>
  <c r="T149" i="159"/>
  <c r="S148" i="159"/>
  <c r="T149" i="158"/>
  <c r="S148" i="158"/>
  <c r="U150" i="157"/>
  <c r="S149" i="157"/>
  <c r="T152" i="157"/>
  <c r="S148" i="156"/>
  <c r="T149" i="156"/>
  <c r="T150" i="155"/>
  <c r="S149" i="155"/>
  <c r="S148" i="154"/>
  <c r="T149" i="154"/>
  <c r="S148" i="153"/>
  <c r="T149" i="153"/>
  <c r="S148" i="152"/>
  <c r="T149" i="152"/>
  <c r="T150" i="151"/>
  <c r="S149" i="151"/>
  <c r="S148" i="150"/>
  <c r="T149" i="150"/>
  <c r="T149" i="149"/>
  <c r="S148" i="149"/>
  <c r="T150" i="148"/>
  <c r="S149" i="148"/>
  <c r="S149" i="147"/>
  <c r="T150" i="147"/>
  <c r="T149" i="146"/>
  <c r="S148" i="146"/>
  <c r="T149" i="145"/>
  <c r="S148" i="145"/>
  <c r="T150" i="144"/>
  <c r="S149" i="144"/>
  <c r="T149" i="143"/>
  <c r="S148" i="143"/>
  <c r="S149" i="142"/>
  <c r="T150" i="142"/>
  <c r="T149" i="141"/>
  <c r="S148" i="141"/>
  <c r="S149" i="140"/>
  <c r="T150" i="140"/>
  <c r="T150" i="139"/>
  <c r="S149" i="139"/>
  <c r="S148" i="138"/>
  <c r="T149" i="138"/>
  <c r="T144" i="32"/>
  <c r="S144" i="32" s="1"/>
  <c r="T150" i="161" l="1"/>
  <c r="S149" i="161"/>
  <c r="S149" i="160"/>
  <c r="T150" i="160"/>
  <c r="T150" i="159"/>
  <c r="S149" i="159"/>
  <c r="S149" i="158"/>
  <c r="T150" i="158"/>
  <c r="T153" i="157"/>
  <c r="U151" i="157"/>
  <c r="S150" i="157"/>
  <c r="S149" i="156"/>
  <c r="T150" i="156"/>
  <c r="T151" i="155"/>
  <c r="S150" i="155"/>
  <c r="T150" i="154"/>
  <c r="S149" i="154"/>
  <c r="T150" i="153"/>
  <c r="S149" i="153"/>
  <c r="T150" i="152"/>
  <c r="S149" i="152"/>
  <c r="T151" i="151"/>
  <c r="S150" i="151"/>
  <c r="T150" i="150"/>
  <c r="S149" i="150"/>
  <c r="T150" i="149"/>
  <c r="S149" i="149"/>
  <c r="T151" i="148"/>
  <c r="S150" i="148"/>
  <c r="S150" i="147"/>
  <c r="T151" i="147"/>
  <c r="S149" i="146"/>
  <c r="T150" i="146"/>
  <c r="S149" i="145"/>
  <c r="T150" i="145"/>
  <c r="T151" i="144"/>
  <c r="S150" i="144"/>
  <c r="T150" i="143"/>
  <c r="S149" i="143"/>
  <c r="T151" i="142"/>
  <c r="S150" i="142"/>
  <c r="S149" i="141"/>
  <c r="T150" i="141"/>
  <c r="S150" i="140"/>
  <c r="T151" i="140"/>
  <c r="T151" i="139"/>
  <c r="S150" i="139"/>
  <c r="T150" i="138"/>
  <c r="S149" i="138"/>
  <c r="T145" i="32"/>
  <c r="S145" i="32" s="1"/>
  <c r="S150" i="161" l="1"/>
  <c r="T151" i="161"/>
  <c r="T151" i="160"/>
  <c r="S150" i="160"/>
  <c r="S150" i="159"/>
  <c r="T151" i="159"/>
  <c r="T151" i="158"/>
  <c r="S150" i="158"/>
  <c r="U152" i="157"/>
  <c r="S151" i="157"/>
  <c r="T154" i="157"/>
  <c r="T151" i="156"/>
  <c r="S150" i="156"/>
  <c r="S151" i="155"/>
  <c r="T152" i="155"/>
  <c r="S150" i="154"/>
  <c r="T151" i="154"/>
  <c r="S150" i="153"/>
  <c r="T151" i="153"/>
  <c r="S150" i="152"/>
  <c r="T151" i="152"/>
  <c r="T152" i="151"/>
  <c r="S151" i="151"/>
  <c r="S150" i="150"/>
  <c r="T151" i="150"/>
  <c r="S150" i="149"/>
  <c r="T151" i="149"/>
  <c r="T152" i="148"/>
  <c r="S151" i="148"/>
  <c r="T152" i="147"/>
  <c r="S151" i="147"/>
  <c r="T151" i="146"/>
  <c r="S150" i="146"/>
  <c r="T151" i="145"/>
  <c r="S150" i="145"/>
  <c r="T152" i="144"/>
  <c r="S151" i="144"/>
  <c r="S150" i="143"/>
  <c r="T151" i="143"/>
  <c r="S151" i="142"/>
  <c r="T152" i="142"/>
  <c r="S150" i="141"/>
  <c r="T151" i="141"/>
  <c r="S151" i="140"/>
  <c r="T152" i="140"/>
  <c r="T152" i="139"/>
  <c r="S151" i="139"/>
  <c r="T151" i="138"/>
  <c r="S150" i="138"/>
  <c r="T146" i="32"/>
  <c r="S146" i="32" s="1"/>
  <c r="T152" i="161" l="1"/>
  <c r="S151" i="161"/>
  <c r="S151" i="160"/>
  <c r="T152" i="160"/>
  <c r="S151" i="159"/>
  <c r="T152" i="159"/>
  <c r="T152" i="158"/>
  <c r="S151" i="158"/>
  <c r="T155" i="157"/>
  <c r="U153" i="157"/>
  <c r="S152" i="157"/>
  <c r="T152" i="156"/>
  <c r="S151" i="156"/>
  <c r="T153" i="155"/>
  <c r="S152" i="155"/>
  <c r="T152" i="154"/>
  <c r="S151" i="154"/>
  <c r="T152" i="153"/>
  <c r="S151" i="153"/>
  <c r="S151" i="152"/>
  <c r="T152" i="152"/>
  <c r="S152" i="151"/>
  <c r="T153" i="151"/>
  <c r="T152" i="150"/>
  <c r="S151" i="150"/>
  <c r="T152" i="149"/>
  <c r="S151" i="149"/>
  <c r="S152" i="148"/>
  <c r="T153" i="148"/>
  <c r="S152" i="147"/>
  <c r="T153" i="147"/>
  <c r="S151" i="146"/>
  <c r="T152" i="146"/>
  <c r="S151" i="145"/>
  <c r="T152" i="145"/>
  <c r="S152" i="144"/>
  <c r="T153" i="144"/>
  <c r="T152" i="143"/>
  <c r="S151" i="143"/>
  <c r="S152" i="142"/>
  <c r="T153" i="142"/>
  <c r="T152" i="141"/>
  <c r="S151" i="141"/>
  <c r="T153" i="140"/>
  <c r="S152" i="140"/>
  <c r="T153" i="139"/>
  <c r="S152" i="139"/>
  <c r="T152" i="138"/>
  <c r="S151" i="138"/>
  <c r="T147" i="32"/>
  <c r="S147" i="32" s="1"/>
  <c r="T153" i="161" l="1"/>
  <c r="S152" i="161"/>
  <c r="S152" i="160"/>
  <c r="T153" i="160"/>
  <c r="T153" i="159"/>
  <c r="S152" i="159"/>
  <c r="S152" i="158"/>
  <c r="T153" i="158"/>
  <c r="U154" i="157"/>
  <c r="S153" i="157"/>
  <c r="T156" i="157"/>
  <c r="S152" i="156"/>
  <c r="T153" i="156"/>
  <c r="S153" i="155"/>
  <c r="T154" i="155"/>
  <c r="T153" i="154"/>
  <c r="S152" i="154"/>
  <c r="S152" i="153"/>
  <c r="T153" i="153"/>
  <c r="T153" i="152"/>
  <c r="S152" i="152"/>
  <c r="T154" i="151"/>
  <c r="S153" i="151"/>
  <c r="S152" i="150"/>
  <c r="T153" i="150"/>
  <c r="S152" i="149"/>
  <c r="T153" i="149"/>
  <c r="S153" i="148"/>
  <c r="T154" i="148"/>
  <c r="T154" i="147"/>
  <c r="S153" i="147"/>
  <c r="T153" i="146"/>
  <c r="S152" i="146"/>
  <c r="S152" i="145"/>
  <c r="T153" i="145"/>
  <c r="T154" i="144"/>
  <c r="S153" i="144"/>
  <c r="S152" i="143"/>
  <c r="T153" i="143"/>
  <c r="T154" i="142"/>
  <c r="S153" i="142"/>
  <c r="S152" i="141"/>
  <c r="T153" i="141"/>
  <c r="T154" i="140"/>
  <c r="S153" i="140"/>
  <c r="S153" i="139"/>
  <c r="T154" i="139"/>
  <c r="S152" i="138"/>
  <c r="T153" i="138"/>
  <c r="T148" i="32"/>
  <c r="S148" i="32" s="1"/>
  <c r="S153" i="161" l="1"/>
  <c r="T154" i="161"/>
  <c r="T154" i="160"/>
  <c r="S153" i="160"/>
  <c r="S153" i="159"/>
  <c r="T154" i="159"/>
  <c r="T154" i="158"/>
  <c r="S153" i="158"/>
  <c r="T157" i="157"/>
  <c r="U155" i="157"/>
  <c r="S154" i="157"/>
  <c r="S153" i="156"/>
  <c r="T154" i="156"/>
  <c r="T155" i="155"/>
  <c r="S154" i="155"/>
  <c r="S153" i="154"/>
  <c r="T154" i="154"/>
  <c r="S153" i="153"/>
  <c r="T154" i="153"/>
  <c r="S153" i="152"/>
  <c r="T154" i="152"/>
  <c r="S154" i="151"/>
  <c r="T155" i="151"/>
  <c r="S153" i="150"/>
  <c r="T154" i="150"/>
  <c r="S153" i="149"/>
  <c r="T154" i="149"/>
  <c r="S154" i="148"/>
  <c r="T155" i="148"/>
  <c r="S154" i="147"/>
  <c r="T155" i="147"/>
  <c r="T154" i="146"/>
  <c r="S153" i="146"/>
  <c r="S153" i="145"/>
  <c r="T154" i="145"/>
  <c r="T155" i="144"/>
  <c r="S154" i="144"/>
  <c r="T154" i="143"/>
  <c r="S153" i="143"/>
  <c r="S154" i="142"/>
  <c r="T155" i="142"/>
  <c r="S153" i="141"/>
  <c r="T154" i="141"/>
  <c r="S154" i="140"/>
  <c r="T155" i="140"/>
  <c r="S154" i="139"/>
  <c r="T155" i="139"/>
  <c r="T154" i="138"/>
  <c r="S153" i="138"/>
  <c r="T149" i="32"/>
  <c r="S149" i="32" s="1"/>
  <c r="T155" i="161" l="1"/>
  <c r="S154" i="161"/>
  <c r="S154" i="160"/>
  <c r="T155" i="160"/>
  <c r="S154" i="159"/>
  <c r="T155" i="159"/>
  <c r="S154" i="158"/>
  <c r="T155" i="158"/>
  <c r="U156" i="157"/>
  <c r="S155" i="157"/>
  <c r="T158" i="157"/>
  <c r="S154" i="156"/>
  <c r="T155" i="156"/>
  <c r="S155" i="155"/>
  <c r="T156" i="155"/>
  <c r="T155" i="154"/>
  <c r="S154" i="154"/>
  <c r="S154" i="153"/>
  <c r="T155" i="153"/>
  <c r="T155" i="152"/>
  <c r="S154" i="152"/>
  <c r="T156" i="151"/>
  <c r="S155" i="151"/>
  <c r="T155" i="150"/>
  <c r="S154" i="150"/>
  <c r="T155" i="149"/>
  <c r="S154" i="149"/>
  <c r="T156" i="148"/>
  <c r="S155" i="148"/>
  <c r="S155" i="147"/>
  <c r="T156" i="147"/>
  <c r="S154" i="146"/>
  <c r="T155" i="146"/>
  <c r="S154" i="145"/>
  <c r="T155" i="145"/>
  <c r="T156" i="144"/>
  <c r="S155" i="144"/>
  <c r="T155" i="143"/>
  <c r="S154" i="143"/>
  <c r="T156" i="142"/>
  <c r="S155" i="142"/>
  <c r="T155" i="141"/>
  <c r="S154" i="141"/>
  <c r="S155" i="140"/>
  <c r="T156" i="140"/>
  <c r="T156" i="139"/>
  <c r="S155" i="139"/>
  <c r="S154" i="138"/>
  <c r="T155" i="138"/>
  <c r="T150" i="32"/>
  <c r="S150" i="32" s="1"/>
  <c r="T156" i="161" l="1"/>
  <c r="S155" i="161"/>
  <c r="S155" i="160"/>
  <c r="T156" i="160"/>
  <c r="T156" i="159"/>
  <c r="S155" i="159"/>
  <c r="T156" i="158"/>
  <c r="S155" i="158"/>
  <c r="T159" i="157"/>
  <c r="U157" i="157"/>
  <c r="S156" i="157"/>
  <c r="T156" i="156"/>
  <c r="S155" i="156"/>
  <c r="S156" i="155"/>
  <c r="T157" i="155"/>
  <c r="S155" i="154"/>
  <c r="T156" i="154"/>
  <c r="S155" i="153"/>
  <c r="T156" i="153"/>
  <c r="S155" i="152"/>
  <c r="T156" i="152"/>
  <c r="T157" i="151"/>
  <c r="S156" i="151"/>
  <c r="S155" i="150"/>
  <c r="T156" i="150"/>
  <c r="T156" i="149"/>
  <c r="S155" i="149"/>
  <c r="S156" i="148"/>
  <c r="T157" i="148"/>
  <c r="T157" i="147"/>
  <c r="S156" i="147"/>
  <c r="S155" i="146"/>
  <c r="T156" i="146"/>
  <c r="S155" i="145"/>
  <c r="T156" i="145"/>
  <c r="T157" i="144"/>
  <c r="S156" i="144"/>
  <c r="S155" i="143"/>
  <c r="T156" i="143"/>
  <c r="S156" i="142"/>
  <c r="T157" i="142"/>
  <c r="T156" i="141"/>
  <c r="S155" i="141"/>
  <c r="T157" i="140"/>
  <c r="S156" i="140"/>
  <c r="T157" i="139"/>
  <c r="S156" i="139"/>
  <c r="T156" i="138"/>
  <c r="S155" i="138"/>
  <c r="T151" i="32"/>
  <c r="S151" i="32" s="1"/>
  <c r="S156" i="161" l="1"/>
  <c r="T157" i="161"/>
  <c r="T157" i="160"/>
  <c r="S156" i="160"/>
  <c r="T157" i="159"/>
  <c r="S156" i="159"/>
  <c r="T157" i="158"/>
  <c r="S156" i="158"/>
  <c r="U158" i="157"/>
  <c r="S157" i="157"/>
  <c r="T160" i="157"/>
  <c r="T157" i="156"/>
  <c r="S156" i="156"/>
  <c r="T158" i="155"/>
  <c r="S157" i="155"/>
  <c r="S156" i="154"/>
  <c r="T157" i="154"/>
  <c r="T157" i="153"/>
  <c r="S156" i="153"/>
  <c r="T157" i="152"/>
  <c r="S156" i="152"/>
  <c r="T158" i="151"/>
  <c r="S157" i="151"/>
  <c r="S156" i="150"/>
  <c r="T157" i="150"/>
  <c r="S156" i="149"/>
  <c r="T157" i="149"/>
  <c r="T158" i="148"/>
  <c r="S157" i="148"/>
  <c r="T158" i="147"/>
  <c r="S157" i="147"/>
  <c r="T157" i="146"/>
  <c r="S156" i="146"/>
  <c r="S156" i="145"/>
  <c r="T157" i="145"/>
  <c r="T158" i="144"/>
  <c r="S157" i="144"/>
  <c r="T157" i="143"/>
  <c r="S156" i="143"/>
  <c r="T158" i="142"/>
  <c r="S157" i="142"/>
  <c r="T157" i="141"/>
  <c r="S156" i="141"/>
  <c r="S157" i="140"/>
  <c r="T158" i="140"/>
  <c r="T158" i="139"/>
  <c r="S157" i="139"/>
  <c r="T157" i="138"/>
  <c r="S156" i="138"/>
  <c r="T152" i="32"/>
  <c r="S152" i="32" s="1"/>
  <c r="S157" i="161" l="1"/>
  <c r="T158" i="161"/>
  <c r="S157" i="160"/>
  <c r="T158" i="160"/>
  <c r="S157" i="159"/>
  <c r="T158" i="159"/>
  <c r="S157" i="158"/>
  <c r="T158" i="158"/>
  <c r="T161" i="157"/>
  <c r="U159" i="157"/>
  <c r="S158" i="157"/>
  <c r="S157" i="156"/>
  <c r="T158" i="156"/>
  <c r="S158" i="155"/>
  <c r="T159" i="155"/>
  <c r="T158" i="154"/>
  <c r="S157" i="154"/>
  <c r="T158" i="153"/>
  <c r="S157" i="153"/>
  <c r="T158" i="152"/>
  <c r="S157" i="152"/>
  <c r="T159" i="151"/>
  <c r="S158" i="151"/>
  <c r="S157" i="150"/>
  <c r="T158" i="150"/>
  <c r="T158" i="149"/>
  <c r="S157" i="149"/>
  <c r="S158" i="148"/>
  <c r="T159" i="148"/>
  <c r="S158" i="147"/>
  <c r="T159" i="147"/>
  <c r="S157" i="146"/>
  <c r="T158" i="146"/>
  <c r="T158" i="145"/>
  <c r="S157" i="145"/>
  <c r="S158" i="144"/>
  <c r="T159" i="144"/>
  <c r="T158" i="143"/>
  <c r="S157" i="143"/>
  <c r="S158" i="142"/>
  <c r="T159" i="142"/>
  <c r="S157" i="141"/>
  <c r="T158" i="141"/>
  <c r="T159" i="140"/>
  <c r="S158" i="140"/>
  <c r="S158" i="139"/>
  <c r="T159" i="139"/>
  <c r="S157" i="138"/>
  <c r="T158" i="138"/>
  <c r="T153" i="32"/>
  <c r="S153" i="32" s="1"/>
  <c r="T159" i="161" l="1"/>
  <c r="S158" i="161"/>
  <c r="S158" i="160"/>
  <c r="T159" i="160"/>
  <c r="S158" i="159"/>
  <c r="T159" i="159"/>
  <c r="S158" i="158"/>
  <c r="T159" i="158"/>
  <c r="U160" i="157"/>
  <c r="S159" i="157"/>
  <c r="T162" i="157"/>
  <c r="T159" i="156"/>
  <c r="S158" i="156"/>
  <c r="T160" i="155"/>
  <c r="S159" i="155"/>
  <c r="T159" i="154"/>
  <c r="S158" i="154"/>
  <c r="T159" i="153"/>
  <c r="S158" i="153"/>
  <c r="T159" i="152"/>
  <c r="S158" i="152"/>
  <c r="T160" i="151"/>
  <c r="S159" i="151"/>
  <c r="T159" i="150"/>
  <c r="S158" i="150"/>
  <c r="S158" i="149"/>
  <c r="T159" i="149"/>
  <c r="S159" i="148"/>
  <c r="T160" i="148"/>
  <c r="T160" i="147"/>
  <c r="S159" i="147"/>
  <c r="T159" i="146"/>
  <c r="S158" i="146"/>
  <c r="T159" i="145"/>
  <c r="S158" i="145"/>
  <c r="S159" i="144"/>
  <c r="T160" i="144"/>
  <c r="S158" i="143"/>
  <c r="T159" i="143"/>
  <c r="T160" i="142"/>
  <c r="S159" i="142"/>
  <c r="S158" i="141"/>
  <c r="T159" i="141"/>
  <c r="T160" i="140"/>
  <c r="S159" i="140"/>
  <c r="T160" i="139"/>
  <c r="S159" i="139"/>
  <c r="T159" i="138"/>
  <c r="S158" i="138"/>
  <c r="T154" i="32"/>
  <c r="S154" i="32" s="1"/>
  <c r="T160" i="161" l="1"/>
  <c r="S159" i="161"/>
  <c r="S159" i="160"/>
  <c r="T160" i="160"/>
  <c r="T160" i="159"/>
  <c r="S159" i="159"/>
  <c r="T160" i="158"/>
  <c r="S159" i="158"/>
  <c r="T163" i="157"/>
  <c r="U161" i="157"/>
  <c r="S160" i="157"/>
  <c r="S159" i="156"/>
  <c r="T160" i="156"/>
  <c r="S160" i="155"/>
  <c r="T161" i="155"/>
  <c r="S159" i="154"/>
  <c r="T160" i="154"/>
  <c r="S159" i="153"/>
  <c r="T160" i="153"/>
  <c r="T160" i="152"/>
  <c r="S159" i="152"/>
  <c r="T161" i="151"/>
  <c r="S160" i="151"/>
  <c r="T160" i="150"/>
  <c r="S159" i="150"/>
  <c r="T160" i="149"/>
  <c r="S159" i="149"/>
  <c r="S160" i="148"/>
  <c r="T161" i="148"/>
  <c r="T161" i="147"/>
  <c r="S160" i="147"/>
  <c r="T160" i="146"/>
  <c r="S159" i="146"/>
  <c r="S159" i="145"/>
  <c r="T160" i="145"/>
  <c r="T161" i="144"/>
  <c r="S160" i="144"/>
  <c r="S159" i="143"/>
  <c r="T160" i="143"/>
  <c r="T161" i="142"/>
  <c r="S160" i="142"/>
  <c r="T160" i="141"/>
  <c r="S159" i="141"/>
  <c r="S160" i="140"/>
  <c r="T161" i="140"/>
  <c r="T161" i="139"/>
  <c r="S160" i="139"/>
  <c r="S159" i="138"/>
  <c r="T160" i="138"/>
  <c r="T155" i="32"/>
  <c r="S155" i="32" s="1"/>
  <c r="T161" i="161" l="1"/>
  <c r="S160" i="161"/>
  <c r="T161" i="160"/>
  <c r="S160" i="160"/>
  <c r="S160" i="159"/>
  <c r="T161" i="159"/>
  <c r="S160" i="158"/>
  <c r="T161" i="158"/>
  <c r="U162" i="157"/>
  <c r="S161" i="157"/>
  <c r="T164" i="157"/>
  <c r="T161" i="156"/>
  <c r="S160" i="156"/>
  <c r="S161" i="155"/>
  <c r="T162" i="155"/>
  <c r="T161" i="154"/>
  <c r="S160" i="154"/>
  <c r="S160" i="153"/>
  <c r="T161" i="153"/>
  <c r="T161" i="152"/>
  <c r="S160" i="152"/>
  <c r="T162" i="151"/>
  <c r="S161" i="151"/>
  <c r="T161" i="150"/>
  <c r="S160" i="150"/>
  <c r="T161" i="149"/>
  <c r="S160" i="149"/>
  <c r="S161" i="148"/>
  <c r="T162" i="148"/>
  <c r="S161" i="147"/>
  <c r="T162" i="147"/>
  <c r="T161" i="146"/>
  <c r="S160" i="146"/>
  <c r="T161" i="145"/>
  <c r="S160" i="145"/>
  <c r="T162" i="144"/>
  <c r="S161" i="144"/>
  <c r="T161" i="143"/>
  <c r="S160" i="143"/>
  <c r="S161" i="142"/>
  <c r="T162" i="142"/>
  <c r="S160" i="141"/>
  <c r="T161" i="141"/>
  <c r="S161" i="140"/>
  <c r="T162" i="140"/>
  <c r="S161" i="139"/>
  <c r="T162" i="139"/>
  <c r="T161" i="138"/>
  <c r="S160" i="138"/>
  <c r="T156" i="32"/>
  <c r="S156" i="32" s="1"/>
  <c r="S161" i="161" l="1"/>
  <c r="T162" i="161"/>
  <c r="S161" i="160"/>
  <c r="T162" i="160"/>
  <c r="S161" i="159"/>
  <c r="T162" i="159"/>
  <c r="S161" i="158"/>
  <c r="T162" i="158"/>
  <c r="T165" i="157"/>
  <c r="U163" i="157"/>
  <c r="S162" i="157"/>
  <c r="T162" i="156"/>
  <c r="S161" i="156"/>
  <c r="T163" i="155"/>
  <c r="S162" i="155"/>
  <c r="T162" i="154"/>
  <c r="S161" i="154"/>
  <c r="T162" i="153"/>
  <c r="S161" i="153"/>
  <c r="T162" i="152"/>
  <c r="S161" i="152"/>
  <c r="S162" i="151"/>
  <c r="T163" i="151"/>
  <c r="T162" i="150"/>
  <c r="S161" i="150"/>
  <c r="S161" i="149"/>
  <c r="T162" i="149"/>
  <c r="T163" i="148"/>
  <c r="S162" i="148"/>
  <c r="S162" i="147"/>
  <c r="T163" i="147"/>
  <c r="S161" i="146"/>
  <c r="T162" i="146"/>
  <c r="T162" i="145"/>
  <c r="S161" i="145"/>
  <c r="T163" i="144"/>
  <c r="S162" i="144"/>
  <c r="T162" i="143"/>
  <c r="S161" i="143"/>
  <c r="S162" i="142"/>
  <c r="T163" i="142"/>
  <c r="T162" i="141"/>
  <c r="S161" i="141"/>
  <c r="T163" i="140"/>
  <c r="S162" i="140"/>
  <c r="S162" i="139"/>
  <c r="T163" i="139"/>
  <c r="S161" i="138"/>
  <c r="T162" i="138"/>
  <c r="T157" i="32"/>
  <c r="S157" i="32" s="1"/>
  <c r="S162" i="161" l="1"/>
  <c r="T163" i="161"/>
  <c r="T163" i="160"/>
  <c r="S162" i="160"/>
  <c r="S162" i="159"/>
  <c r="T163" i="159"/>
  <c r="T163" i="158"/>
  <c r="S162" i="158"/>
  <c r="U164" i="157"/>
  <c r="S163" i="157"/>
  <c r="T166" i="157"/>
  <c r="T163" i="156"/>
  <c r="S162" i="156"/>
  <c r="T164" i="155"/>
  <c r="S163" i="155"/>
  <c r="S162" i="154"/>
  <c r="T163" i="154"/>
  <c r="T163" i="153"/>
  <c r="S162" i="153"/>
  <c r="T163" i="152"/>
  <c r="S162" i="152"/>
  <c r="T164" i="151"/>
  <c r="S163" i="151"/>
  <c r="T163" i="150"/>
  <c r="S162" i="150"/>
  <c r="T163" i="149"/>
  <c r="S162" i="149"/>
  <c r="T164" i="148"/>
  <c r="S163" i="148"/>
  <c r="S163" i="147"/>
  <c r="T164" i="147"/>
  <c r="S162" i="146"/>
  <c r="T163" i="146"/>
  <c r="T163" i="145"/>
  <c r="S162" i="145"/>
  <c r="S163" i="144"/>
  <c r="T164" i="144"/>
  <c r="S162" i="143"/>
  <c r="T163" i="143"/>
  <c r="T164" i="142"/>
  <c r="S163" i="142"/>
  <c r="S162" i="141"/>
  <c r="T163" i="141"/>
  <c r="T164" i="140"/>
  <c r="S163" i="140"/>
  <c r="S163" i="139"/>
  <c r="T164" i="139"/>
  <c r="S162" i="138"/>
  <c r="T163" i="138"/>
  <c r="T158" i="32"/>
  <c r="S158" i="32" s="1"/>
  <c r="S163" i="161" l="1"/>
  <c r="T164" i="161"/>
  <c r="T164" i="160"/>
  <c r="S163" i="160"/>
  <c r="T164" i="159"/>
  <c r="S163" i="159"/>
  <c r="S163" i="158"/>
  <c r="T164" i="158"/>
  <c r="T167" i="157"/>
  <c r="U165" i="157"/>
  <c r="S164" i="157"/>
  <c r="T164" i="156"/>
  <c r="S163" i="156"/>
  <c r="T165" i="155"/>
  <c r="S164" i="155"/>
  <c r="S163" i="154"/>
  <c r="T164" i="154"/>
  <c r="S163" i="153"/>
  <c r="T164" i="153"/>
  <c r="T164" i="152"/>
  <c r="S163" i="152"/>
  <c r="T165" i="151"/>
  <c r="S164" i="151"/>
  <c r="S163" i="150"/>
  <c r="T164" i="150"/>
  <c r="S163" i="149"/>
  <c r="T164" i="149"/>
  <c r="T165" i="148"/>
  <c r="S164" i="148"/>
  <c r="T165" i="147"/>
  <c r="S164" i="147"/>
  <c r="T164" i="146"/>
  <c r="S163" i="146"/>
  <c r="T164" i="145"/>
  <c r="S163" i="145"/>
  <c r="S164" i="144"/>
  <c r="T165" i="144"/>
  <c r="T164" i="143"/>
  <c r="S163" i="143"/>
  <c r="T165" i="142"/>
  <c r="S164" i="142"/>
  <c r="T164" i="141"/>
  <c r="S163" i="141"/>
  <c r="T165" i="140"/>
  <c r="S164" i="140"/>
  <c r="S164" i="139"/>
  <c r="T165" i="139"/>
  <c r="T164" i="138"/>
  <c r="S163" i="138"/>
  <c r="T159" i="32"/>
  <c r="S159" i="32" s="1"/>
  <c r="T165" i="161" l="1"/>
  <c r="S164" i="161"/>
  <c r="T165" i="160"/>
  <c r="S164" i="160"/>
  <c r="T165" i="159"/>
  <c r="S164" i="159"/>
  <c r="T165" i="158"/>
  <c r="S164" i="158"/>
  <c r="U166" i="157"/>
  <c r="S165" i="157"/>
  <c r="T168" i="157"/>
  <c r="T165" i="156"/>
  <c r="S164" i="156"/>
  <c r="S165" i="155"/>
  <c r="T166" i="155"/>
  <c r="S164" i="154"/>
  <c r="T165" i="154"/>
  <c r="T165" i="153"/>
  <c r="S164" i="153"/>
  <c r="T165" i="152"/>
  <c r="S164" i="152"/>
  <c r="T166" i="151"/>
  <c r="S165" i="151"/>
  <c r="S164" i="150"/>
  <c r="T165" i="150"/>
  <c r="S164" i="149"/>
  <c r="T165" i="149"/>
  <c r="T166" i="148"/>
  <c r="S165" i="148"/>
  <c r="S165" i="147"/>
  <c r="T166" i="147"/>
  <c r="T165" i="146"/>
  <c r="S164" i="146"/>
  <c r="S164" i="145"/>
  <c r="T165" i="145"/>
  <c r="T166" i="144"/>
  <c r="S165" i="144"/>
  <c r="S164" i="143"/>
  <c r="T165" i="143"/>
  <c r="S165" i="142"/>
  <c r="T166" i="142"/>
  <c r="S164" i="141"/>
  <c r="T165" i="141"/>
  <c r="T166" i="140"/>
  <c r="S165" i="140"/>
  <c r="S165" i="139"/>
  <c r="T166" i="139"/>
  <c r="T165" i="138"/>
  <c r="S164" i="138"/>
  <c r="T160" i="32"/>
  <c r="S160" i="32" s="1"/>
  <c r="S165" i="161" l="1"/>
  <c r="T166" i="161"/>
  <c r="S165" i="160"/>
  <c r="T166" i="160"/>
  <c r="S165" i="159"/>
  <c r="T166" i="159"/>
  <c r="T166" i="158"/>
  <c r="S165" i="158"/>
  <c r="T169" i="157"/>
  <c r="U167" i="157"/>
  <c r="S166" i="157"/>
  <c r="T166" i="156"/>
  <c r="S165" i="156"/>
  <c r="S166" i="155"/>
  <c r="T167" i="155"/>
  <c r="T166" i="154"/>
  <c r="S165" i="154"/>
  <c r="T166" i="153"/>
  <c r="S165" i="153"/>
  <c r="S165" i="152"/>
  <c r="T166" i="152"/>
  <c r="T167" i="151"/>
  <c r="S166" i="151"/>
  <c r="T166" i="150"/>
  <c r="S165" i="150"/>
  <c r="T166" i="149"/>
  <c r="S165" i="149"/>
  <c r="T167" i="148"/>
  <c r="S166" i="148"/>
  <c r="T167" i="147"/>
  <c r="S166" i="147"/>
  <c r="T166" i="146"/>
  <c r="S165" i="146"/>
  <c r="T166" i="145"/>
  <c r="S165" i="145"/>
  <c r="S166" i="144"/>
  <c r="T167" i="144"/>
  <c r="T166" i="143"/>
  <c r="S165" i="143"/>
  <c r="S166" i="142"/>
  <c r="T167" i="142"/>
  <c r="S165" i="141"/>
  <c r="T166" i="141"/>
  <c r="S166" i="140"/>
  <c r="T167" i="140"/>
  <c r="T167" i="139"/>
  <c r="S166" i="139"/>
  <c r="S165" i="138"/>
  <c r="T166" i="138"/>
  <c r="T161" i="32"/>
  <c r="S161" i="32" s="1"/>
  <c r="T167" i="161" l="1"/>
  <c r="S166" i="161"/>
  <c r="S166" i="160"/>
  <c r="T167" i="160"/>
  <c r="S166" i="159"/>
  <c r="T167" i="159"/>
  <c r="T167" i="158"/>
  <c r="S166" i="158"/>
  <c r="U168" i="157"/>
  <c r="S167" i="157"/>
  <c r="T170" i="157"/>
  <c r="T167" i="156"/>
  <c r="S166" i="156"/>
  <c r="T168" i="155"/>
  <c r="S167" i="155"/>
  <c r="T167" i="154"/>
  <c r="S166" i="154"/>
  <c r="T167" i="153"/>
  <c r="S166" i="153"/>
  <c r="T167" i="152"/>
  <c r="S166" i="152"/>
  <c r="T168" i="151"/>
  <c r="S167" i="151"/>
  <c r="S166" i="150"/>
  <c r="T167" i="150"/>
  <c r="S166" i="149"/>
  <c r="T167" i="149"/>
  <c r="T168" i="148"/>
  <c r="S167" i="148"/>
  <c r="S167" i="147"/>
  <c r="T168" i="147"/>
  <c r="T167" i="146"/>
  <c r="S166" i="146"/>
  <c r="T167" i="145"/>
  <c r="S166" i="145"/>
  <c r="T168" i="144"/>
  <c r="S167" i="144"/>
  <c r="T167" i="143"/>
  <c r="S166" i="143"/>
  <c r="S167" i="142"/>
  <c r="T168" i="142"/>
  <c r="T167" i="141"/>
  <c r="S166" i="141"/>
  <c r="S167" i="140"/>
  <c r="T168" i="140"/>
  <c r="T168" i="139"/>
  <c r="S167" i="139"/>
  <c r="S166" i="138"/>
  <c r="T167" i="138"/>
  <c r="T162" i="32"/>
  <c r="S162" i="32" s="1"/>
  <c r="S167" i="161" l="1"/>
  <c r="T168" i="161"/>
  <c r="T168" i="160"/>
  <c r="S167" i="160"/>
  <c r="T168" i="159"/>
  <c r="S167" i="159"/>
  <c r="S167" i="158"/>
  <c r="T168" i="158"/>
  <c r="T171" i="157"/>
  <c r="U169" i="157"/>
  <c r="S168" i="157"/>
  <c r="S167" i="156"/>
  <c r="T168" i="156"/>
  <c r="T169" i="155"/>
  <c r="S168" i="155"/>
  <c r="T168" i="154"/>
  <c r="S167" i="154"/>
  <c r="T168" i="153"/>
  <c r="S167" i="153"/>
  <c r="T168" i="152"/>
  <c r="S167" i="152"/>
  <c r="S168" i="151"/>
  <c r="T169" i="151"/>
  <c r="T168" i="150"/>
  <c r="S167" i="150"/>
  <c r="S167" i="149"/>
  <c r="T168" i="149"/>
  <c r="T169" i="148"/>
  <c r="S168" i="148"/>
  <c r="T169" i="147"/>
  <c r="S168" i="147"/>
  <c r="S167" i="146"/>
  <c r="T168" i="146"/>
  <c r="S167" i="145"/>
  <c r="T168" i="145"/>
  <c r="S168" i="144"/>
  <c r="T169" i="144"/>
  <c r="S167" i="143"/>
  <c r="T168" i="143"/>
  <c r="S168" i="142"/>
  <c r="T169" i="142"/>
  <c r="S167" i="141"/>
  <c r="T168" i="141"/>
  <c r="S168" i="140"/>
  <c r="T169" i="140"/>
  <c r="S168" i="139"/>
  <c r="T169" i="139"/>
  <c r="S167" i="138"/>
  <c r="T168" i="138"/>
  <c r="T163" i="32"/>
  <c r="S163" i="32" s="1"/>
  <c r="T169" i="161" l="1"/>
  <c r="S168" i="161"/>
  <c r="S168" i="160"/>
  <c r="T169" i="160"/>
  <c r="S168" i="159"/>
  <c r="T169" i="159"/>
  <c r="T169" i="158"/>
  <c r="S168" i="158"/>
  <c r="U170" i="157"/>
  <c r="S169" i="157"/>
  <c r="T172" i="157"/>
  <c r="S168" i="156"/>
  <c r="T169" i="156"/>
  <c r="T170" i="155"/>
  <c r="S169" i="155"/>
  <c r="T169" i="154"/>
  <c r="S168" i="154"/>
  <c r="T169" i="153"/>
  <c r="S168" i="153"/>
  <c r="S168" i="152"/>
  <c r="T169" i="152"/>
  <c r="T170" i="151"/>
  <c r="S169" i="151"/>
  <c r="T169" i="150"/>
  <c r="S168" i="150"/>
  <c r="T169" i="149"/>
  <c r="S168" i="149"/>
  <c r="S169" i="148"/>
  <c r="T170" i="148"/>
  <c r="S169" i="147"/>
  <c r="T170" i="147"/>
  <c r="S168" i="146"/>
  <c r="T169" i="146"/>
  <c r="T169" i="145"/>
  <c r="S168" i="145"/>
  <c r="S169" i="144"/>
  <c r="T170" i="144"/>
  <c r="T169" i="143"/>
  <c r="S168" i="143"/>
  <c r="T170" i="142"/>
  <c r="S169" i="142"/>
  <c r="T169" i="141"/>
  <c r="S168" i="141"/>
  <c r="T170" i="140"/>
  <c r="S169" i="140"/>
  <c r="S169" i="139"/>
  <c r="T170" i="139"/>
  <c r="S168" i="138"/>
  <c r="T169" i="138"/>
  <c r="T164" i="32"/>
  <c r="S164" i="32" s="1"/>
  <c r="T170" i="161" l="1"/>
  <c r="S169" i="161"/>
  <c r="T170" i="160"/>
  <c r="S169" i="160"/>
  <c r="S169" i="159"/>
  <c r="T170" i="159"/>
  <c r="S169" i="158"/>
  <c r="T170" i="158"/>
  <c r="T173" i="157"/>
  <c r="U171" i="157"/>
  <c r="S170" i="157"/>
  <c r="T170" i="156"/>
  <c r="S169" i="156"/>
  <c r="T171" i="155"/>
  <c r="S170" i="155"/>
  <c r="T170" i="154"/>
  <c r="S169" i="154"/>
  <c r="T170" i="153"/>
  <c r="S169" i="153"/>
  <c r="S169" i="152"/>
  <c r="T170" i="152"/>
  <c r="T171" i="151"/>
  <c r="S170" i="151"/>
  <c r="T170" i="150"/>
  <c r="S169" i="150"/>
  <c r="S169" i="149"/>
  <c r="T170" i="149"/>
  <c r="T171" i="148"/>
  <c r="S170" i="148"/>
  <c r="T171" i="147"/>
  <c r="S170" i="147"/>
  <c r="T170" i="146"/>
  <c r="S169" i="146"/>
  <c r="T170" i="145"/>
  <c r="S169" i="145"/>
  <c r="T171" i="144"/>
  <c r="S170" i="144"/>
  <c r="S169" i="143"/>
  <c r="T170" i="143"/>
  <c r="T171" i="142"/>
  <c r="S170" i="142"/>
  <c r="S169" i="141"/>
  <c r="T170" i="141"/>
  <c r="S170" i="140"/>
  <c r="T171" i="140"/>
  <c r="T171" i="139"/>
  <c r="S170" i="139"/>
  <c r="S169" i="138"/>
  <c r="T170" i="138"/>
  <c r="T165" i="32"/>
  <c r="S165" i="32" s="1"/>
  <c r="S170" i="161" l="1"/>
  <c r="T171" i="161"/>
  <c r="S170" i="160"/>
  <c r="T171" i="160"/>
  <c r="T171" i="159"/>
  <c r="S170" i="159"/>
  <c r="T171" i="158"/>
  <c r="S170" i="158"/>
  <c r="U172" i="157"/>
  <c r="S171" i="157"/>
  <c r="T174" i="157"/>
  <c r="T171" i="156"/>
  <c r="S170" i="156"/>
  <c r="S171" i="155"/>
  <c r="T172" i="155"/>
  <c r="S170" i="154"/>
  <c r="T171" i="154"/>
  <c r="T171" i="153"/>
  <c r="S170" i="153"/>
  <c r="T171" i="152"/>
  <c r="S170" i="152"/>
  <c r="T172" i="151"/>
  <c r="S171" i="151"/>
  <c r="T171" i="150"/>
  <c r="S170" i="150"/>
  <c r="S170" i="149"/>
  <c r="T171" i="149"/>
  <c r="S171" i="148"/>
  <c r="T172" i="148"/>
  <c r="S171" i="147"/>
  <c r="T172" i="147"/>
  <c r="S170" i="146"/>
  <c r="T171" i="146"/>
  <c r="T171" i="145"/>
  <c r="S170" i="145"/>
  <c r="T172" i="144"/>
  <c r="S171" i="144"/>
  <c r="S170" i="143"/>
  <c r="T171" i="143"/>
  <c r="S171" i="142"/>
  <c r="T172" i="142"/>
  <c r="T171" i="141"/>
  <c r="S170" i="141"/>
  <c r="S171" i="140"/>
  <c r="T172" i="140"/>
  <c r="T172" i="139"/>
  <c r="S171" i="139"/>
  <c r="T171" i="138"/>
  <c r="S170" i="138"/>
  <c r="T166" i="32"/>
  <c r="S166" i="32" s="1"/>
  <c r="T172" i="161" l="1"/>
  <c r="S171" i="161"/>
  <c r="T172" i="160"/>
  <c r="S171" i="160"/>
  <c r="S171" i="159"/>
  <c r="T172" i="159"/>
  <c r="T172" i="158"/>
  <c r="S171" i="158"/>
  <c r="T175" i="157"/>
  <c r="U173" i="157"/>
  <c r="S172" i="157"/>
  <c r="T172" i="156"/>
  <c r="S171" i="156"/>
  <c r="T173" i="155"/>
  <c r="S172" i="155"/>
  <c r="S171" i="154"/>
  <c r="T172" i="154"/>
  <c r="T172" i="153"/>
  <c r="S171" i="153"/>
  <c r="S171" i="152"/>
  <c r="T172" i="152"/>
  <c r="S172" i="151"/>
  <c r="T173" i="151"/>
  <c r="S171" i="150"/>
  <c r="T172" i="150"/>
  <c r="S171" i="149"/>
  <c r="T172" i="149"/>
  <c r="T173" i="148"/>
  <c r="S172" i="148"/>
  <c r="T173" i="147"/>
  <c r="S172" i="147"/>
  <c r="T172" i="146"/>
  <c r="S171" i="146"/>
  <c r="S171" i="145"/>
  <c r="T172" i="145"/>
  <c r="S172" i="144"/>
  <c r="T173" i="144"/>
  <c r="T172" i="143"/>
  <c r="S171" i="143"/>
  <c r="S172" i="142"/>
  <c r="T173" i="142"/>
  <c r="T172" i="141"/>
  <c r="S171" i="141"/>
  <c r="T173" i="140"/>
  <c r="S172" i="140"/>
  <c r="T173" i="139"/>
  <c r="S172" i="139"/>
  <c r="T172" i="138"/>
  <c r="S171" i="138"/>
  <c r="T167" i="32"/>
  <c r="S167" i="32" s="1"/>
  <c r="T173" i="161" l="1"/>
  <c r="S172" i="161"/>
  <c r="S172" i="160"/>
  <c r="T173" i="160"/>
  <c r="S172" i="159"/>
  <c r="T173" i="159"/>
  <c r="S172" i="158"/>
  <c r="T173" i="158"/>
  <c r="U174" i="157"/>
  <c r="S173" i="157"/>
  <c r="T176" i="157"/>
  <c r="S172" i="156"/>
  <c r="T173" i="156"/>
  <c r="S173" i="155"/>
  <c r="T174" i="155"/>
  <c r="T173" i="154"/>
  <c r="S172" i="154"/>
  <c r="S172" i="153"/>
  <c r="T173" i="153"/>
  <c r="T173" i="152"/>
  <c r="S172" i="152"/>
  <c r="T174" i="151"/>
  <c r="S173" i="151"/>
  <c r="T173" i="150"/>
  <c r="S172" i="150"/>
  <c r="S172" i="149"/>
  <c r="T173" i="149"/>
  <c r="S173" i="148"/>
  <c r="T174" i="148"/>
  <c r="S173" i="147"/>
  <c r="T174" i="147"/>
  <c r="T173" i="146"/>
  <c r="S172" i="146"/>
  <c r="S172" i="145"/>
  <c r="T173" i="145"/>
  <c r="T174" i="144"/>
  <c r="S173" i="144"/>
  <c r="T173" i="143"/>
  <c r="S172" i="143"/>
  <c r="T174" i="142"/>
  <c r="S173" i="142"/>
  <c r="S172" i="141"/>
  <c r="T173" i="141"/>
  <c r="T174" i="140"/>
  <c r="S173" i="140"/>
  <c r="S173" i="139"/>
  <c r="T174" i="139"/>
  <c r="S172" i="138"/>
  <c r="T173" i="138"/>
  <c r="T168" i="32"/>
  <c r="S168" i="32" s="1"/>
  <c r="S173" i="161" l="1"/>
  <c r="T174" i="161"/>
  <c r="T174" i="160"/>
  <c r="S173" i="160"/>
  <c r="T174" i="159"/>
  <c r="S173" i="159"/>
  <c r="T174" i="158"/>
  <c r="S173" i="158"/>
  <c r="T177" i="157"/>
  <c r="U175" i="157"/>
  <c r="S174" i="157"/>
  <c r="T174" i="156"/>
  <c r="S173" i="156"/>
  <c r="T175" i="155"/>
  <c r="S174" i="155"/>
  <c r="T174" i="154"/>
  <c r="S173" i="154"/>
  <c r="T174" i="153"/>
  <c r="S173" i="153"/>
  <c r="S173" i="152"/>
  <c r="T174" i="152"/>
  <c r="T175" i="151"/>
  <c r="S174" i="151"/>
  <c r="T174" i="150"/>
  <c r="S173" i="150"/>
  <c r="T174" i="149"/>
  <c r="S173" i="149"/>
  <c r="T175" i="148"/>
  <c r="S174" i="148"/>
  <c r="S174" i="147"/>
  <c r="T175" i="147"/>
  <c r="S173" i="146"/>
  <c r="T174" i="146"/>
  <c r="S173" i="145"/>
  <c r="T174" i="145"/>
  <c r="S174" i="144"/>
  <c r="T175" i="144"/>
  <c r="S173" i="143"/>
  <c r="T174" i="143"/>
  <c r="T175" i="142"/>
  <c r="S174" i="142"/>
  <c r="T174" i="141"/>
  <c r="S173" i="141"/>
  <c r="T175" i="140"/>
  <c r="S174" i="140"/>
  <c r="S174" i="139"/>
  <c r="T175" i="139"/>
  <c r="S173" i="138"/>
  <c r="T174" i="138"/>
  <c r="T169" i="32"/>
  <c r="S169" i="32" s="1"/>
  <c r="S174" i="161" l="1"/>
  <c r="T175" i="161"/>
  <c r="S174" i="160"/>
  <c r="T175" i="160"/>
  <c r="S174" i="159"/>
  <c r="T175" i="159"/>
  <c r="S174" i="158"/>
  <c r="T175" i="158"/>
  <c r="U176" i="157"/>
  <c r="S175" i="157"/>
  <c r="T178" i="157"/>
  <c r="T175" i="156"/>
  <c r="S174" i="156"/>
  <c r="S175" i="155"/>
  <c r="T176" i="155"/>
  <c r="T175" i="154"/>
  <c r="S174" i="154"/>
  <c r="T175" i="153"/>
  <c r="S174" i="153"/>
  <c r="S174" i="152"/>
  <c r="T175" i="152"/>
  <c r="T176" i="151"/>
  <c r="S175" i="151"/>
  <c r="S174" i="150"/>
  <c r="T175" i="150"/>
  <c r="S174" i="149"/>
  <c r="T175" i="149"/>
  <c r="T176" i="148"/>
  <c r="S175" i="148"/>
  <c r="T176" i="147"/>
  <c r="S175" i="147"/>
  <c r="T175" i="146"/>
  <c r="S174" i="146"/>
  <c r="S174" i="145"/>
  <c r="T175" i="145"/>
  <c r="T176" i="144"/>
  <c r="S175" i="144"/>
  <c r="T175" i="143"/>
  <c r="S174" i="143"/>
  <c r="S175" i="142"/>
  <c r="T176" i="142"/>
  <c r="T175" i="141"/>
  <c r="S174" i="141"/>
  <c r="S175" i="140"/>
  <c r="T176" i="140"/>
  <c r="S175" i="139"/>
  <c r="T176" i="139"/>
  <c r="S174" i="138"/>
  <c r="T175" i="138"/>
  <c r="T170" i="32"/>
  <c r="S170" i="32" s="1"/>
  <c r="T176" i="161" l="1"/>
  <c r="S175" i="161"/>
  <c r="S175" i="160"/>
  <c r="T176" i="160"/>
  <c r="T176" i="159"/>
  <c r="S175" i="159"/>
  <c r="T176" i="158"/>
  <c r="S175" i="158"/>
  <c r="T179" i="157"/>
  <c r="U177" i="157"/>
  <c r="S176" i="157"/>
  <c r="T176" i="156"/>
  <c r="S175" i="156"/>
  <c r="S176" i="155"/>
  <c r="T177" i="155"/>
  <c r="T176" i="154"/>
  <c r="S175" i="154"/>
  <c r="S175" i="153"/>
  <c r="T176" i="153"/>
  <c r="T176" i="152"/>
  <c r="S175" i="152"/>
  <c r="T177" i="151"/>
  <c r="S176" i="151"/>
  <c r="S175" i="150"/>
  <c r="T176" i="150"/>
  <c r="T176" i="149"/>
  <c r="S175" i="149"/>
  <c r="S176" i="148"/>
  <c r="T177" i="148"/>
  <c r="T177" i="147"/>
  <c r="S176" i="147"/>
  <c r="S175" i="146"/>
  <c r="T176" i="146"/>
  <c r="S175" i="145"/>
  <c r="T176" i="145"/>
  <c r="S176" i="144"/>
  <c r="T177" i="144"/>
  <c r="S175" i="143"/>
  <c r="T176" i="143"/>
  <c r="T177" i="142"/>
  <c r="S176" i="142"/>
  <c r="S175" i="141"/>
  <c r="T176" i="141"/>
  <c r="S176" i="140"/>
  <c r="T177" i="140"/>
  <c r="T177" i="139"/>
  <c r="S176" i="139"/>
  <c r="T176" i="138"/>
  <c r="S175" i="138"/>
  <c r="T171" i="32"/>
  <c r="S171" i="32" s="1"/>
  <c r="S176" i="161" l="1"/>
  <c r="T177" i="161"/>
  <c r="S176" i="160"/>
  <c r="T177" i="160"/>
  <c r="S176" i="159"/>
  <c r="T177" i="159"/>
  <c r="T177" i="158"/>
  <c r="S176" i="158"/>
  <c r="U178" i="157"/>
  <c r="S177" i="157"/>
  <c r="T180" i="157"/>
  <c r="S176" i="156"/>
  <c r="T177" i="156"/>
  <c r="T178" i="155"/>
  <c r="S177" i="155"/>
  <c r="T177" i="154"/>
  <c r="S176" i="154"/>
  <c r="S176" i="153"/>
  <c r="T177" i="153"/>
  <c r="S176" i="152"/>
  <c r="T177" i="152"/>
  <c r="T178" i="151"/>
  <c r="S177" i="151"/>
  <c r="T177" i="150"/>
  <c r="S176" i="150"/>
  <c r="T177" i="149"/>
  <c r="S176" i="149"/>
  <c r="S177" i="148"/>
  <c r="T178" i="148"/>
  <c r="T178" i="147"/>
  <c r="S177" i="147"/>
  <c r="S176" i="146"/>
  <c r="T177" i="146"/>
  <c r="S176" i="145"/>
  <c r="T177" i="145"/>
  <c r="S177" i="144"/>
  <c r="T178" i="144"/>
  <c r="T177" i="143"/>
  <c r="S176" i="143"/>
  <c r="T178" i="142"/>
  <c r="S177" i="142"/>
  <c r="T177" i="141"/>
  <c r="S176" i="141"/>
  <c r="S177" i="140"/>
  <c r="T178" i="140"/>
  <c r="S177" i="139"/>
  <c r="T178" i="139"/>
  <c r="S176" i="138"/>
  <c r="T177" i="138"/>
  <c r="T172" i="32"/>
  <c r="S172" i="32" s="1"/>
  <c r="S177" i="161" l="1"/>
  <c r="T178" i="161"/>
  <c r="T178" i="160"/>
  <c r="S177" i="160"/>
  <c r="T178" i="159"/>
  <c r="S177" i="159"/>
  <c r="S177" i="158"/>
  <c r="T178" i="158"/>
  <c r="T181" i="157"/>
  <c r="U179" i="157"/>
  <c r="S178" i="157"/>
  <c r="T178" i="156"/>
  <c r="S177" i="156"/>
  <c r="T179" i="155"/>
  <c r="S178" i="155"/>
  <c r="T178" i="154"/>
  <c r="S177" i="154"/>
  <c r="T178" i="153"/>
  <c r="S177" i="153"/>
  <c r="T178" i="152"/>
  <c r="S177" i="152"/>
  <c r="S178" i="151"/>
  <c r="T179" i="151"/>
  <c r="T178" i="150"/>
  <c r="S177" i="150"/>
  <c r="S177" i="149"/>
  <c r="T178" i="149"/>
  <c r="T179" i="148"/>
  <c r="S178" i="148"/>
  <c r="T179" i="147"/>
  <c r="S178" i="147"/>
  <c r="T178" i="146"/>
  <c r="S177" i="146"/>
  <c r="T178" i="145"/>
  <c r="S177" i="145"/>
  <c r="S178" i="144"/>
  <c r="T179" i="144"/>
  <c r="T178" i="143"/>
  <c r="S177" i="143"/>
  <c r="T179" i="142"/>
  <c r="S178" i="142"/>
  <c r="S177" i="141"/>
  <c r="T178" i="141"/>
  <c r="T179" i="140"/>
  <c r="S178" i="140"/>
  <c r="S178" i="139"/>
  <c r="T179" i="139"/>
  <c r="S177" i="138"/>
  <c r="T178" i="138"/>
  <c r="T173" i="32"/>
  <c r="S173" i="32" s="1"/>
  <c r="S178" i="161" l="1"/>
  <c r="T179" i="161"/>
  <c r="S178" i="160"/>
  <c r="T179" i="160"/>
  <c r="T179" i="159"/>
  <c r="S178" i="159"/>
  <c r="S178" i="158"/>
  <c r="T179" i="158"/>
  <c r="U180" i="157"/>
  <c r="S179" i="157"/>
  <c r="T182" i="157"/>
  <c r="S178" i="156"/>
  <c r="T179" i="156"/>
  <c r="T180" i="155"/>
  <c r="S179" i="155"/>
  <c r="T179" i="154"/>
  <c r="S178" i="154"/>
  <c r="T179" i="153"/>
  <c r="S178" i="153"/>
  <c r="T179" i="152"/>
  <c r="S178" i="152"/>
  <c r="T180" i="151"/>
  <c r="S179" i="151"/>
  <c r="T179" i="150"/>
  <c r="S178" i="150"/>
  <c r="T179" i="149"/>
  <c r="S178" i="149"/>
  <c r="S179" i="148"/>
  <c r="T180" i="148"/>
  <c r="T180" i="147"/>
  <c r="S179" i="147"/>
  <c r="S178" i="146"/>
  <c r="T179" i="146"/>
  <c r="T179" i="145"/>
  <c r="S178" i="145"/>
  <c r="T180" i="144"/>
  <c r="S179" i="144"/>
  <c r="S178" i="143"/>
  <c r="T179" i="143"/>
  <c r="S179" i="142"/>
  <c r="T180" i="142"/>
  <c r="S178" i="141"/>
  <c r="T179" i="141"/>
  <c r="S179" i="140"/>
  <c r="T180" i="140"/>
  <c r="S179" i="139"/>
  <c r="T180" i="139"/>
  <c r="S178" i="138"/>
  <c r="T179" i="138"/>
  <c r="T174" i="32"/>
  <c r="S174" i="32" s="1"/>
  <c r="S179" i="161" l="1"/>
  <c r="T180" i="161"/>
  <c r="T180" i="160"/>
  <c r="S179" i="160"/>
  <c r="S179" i="159"/>
  <c r="T180" i="159"/>
  <c r="S179" i="158"/>
  <c r="T180" i="158"/>
  <c r="T183" i="157"/>
  <c r="U181" i="157"/>
  <c r="S180" i="157"/>
  <c r="S179" i="156"/>
  <c r="T180" i="156"/>
  <c r="S180" i="155"/>
  <c r="T181" i="155"/>
  <c r="S179" i="154"/>
  <c r="T180" i="154"/>
  <c r="T180" i="153"/>
  <c r="S179" i="153"/>
  <c r="T180" i="152"/>
  <c r="S179" i="152"/>
  <c r="T181" i="151"/>
  <c r="S180" i="151"/>
  <c r="S179" i="150"/>
  <c r="T180" i="150"/>
  <c r="T180" i="149"/>
  <c r="S179" i="149"/>
  <c r="T181" i="148"/>
  <c r="S180" i="148"/>
  <c r="S180" i="147"/>
  <c r="T181" i="147"/>
  <c r="T180" i="146"/>
  <c r="S179" i="146"/>
  <c r="T180" i="145"/>
  <c r="S179" i="145"/>
  <c r="S180" i="144"/>
  <c r="T181" i="144"/>
  <c r="T180" i="143"/>
  <c r="S179" i="143"/>
  <c r="S180" i="142"/>
  <c r="T181" i="142"/>
  <c r="T180" i="141"/>
  <c r="S179" i="141"/>
  <c r="S180" i="140"/>
  <c r="T181" i="140"/>
  <c r="T181" i="139"/>
  <c r="S180" i="139"/>
  <c r="T180" i="138"/>
  <c r="S179" i="138"/>
  <c r="T175" i="32"/>
  <c r="S175" i="32" s="1"/>
  <c r="S180" i="161" l="1"/>
  <c r="T181" i="161"/>
  <c r="S180" i="160"/>
  <c r="T181" i="160"/>
  <c r="T181" i="159"/>
  <c r="S180" i="159"/>
  <c r="S180" i="158"/>
  <c r="T181" i="158"/>
  <c r="U182" i="157"/>
  <c r="S181" i="157"/>
  <c r="T184" i="157"/>
  <c r="T181" i="156"/>
  <c r="S180" i="156"/>
  <c r="S181" i="155"/>
  <c r="T182" i="155"/>
  <c r="S180" i="154"/>
  <c r="T181" i="154"/>
  <c r="S180" i="153"/>
  <c r="T181" i="153"/>
  <c r="S180" i="152"/>
  <c r="T181" i="152"/>
  <c r="T182" i="151"/>
  <c r="S181" i="151"/>
  <c r="T181" i="150"/>
  <c r="S180" i="150"/>
  <c r="T181" i="149"/>
  <c r="S180" i="149"/>
  <c r="S181" i="148"/>
  <c r="T182" i="148"/>
  <c r="T182" i="147"/>
  <c r="S181" i="147"/>
  <c r="T181" i="146"/>
  <c r="S180" i="146"/>
  <c r="S180" i="145"/>
  <c r="T181" i="145"/>
  <c r="S181" i="144"/>
  <c r="T182" i="144"/>
  <c r="T181" i="143"/>
  <c r="S180" i="143"/>
  <c r="T182" i="142"/>
  <c r="S181" i="142"/>
  <c r="T181" i="141"/>
  <c r="S180" i="141"/>
  <c r="S181" i="140"/>
  <c r="T182" i="140"/>
  <c r="S181" i="139"/>
  <c r="T182" i="139"/>
  <c r="S180" i="138"/>
  <c r="T181" i="138"/>
  <c r="T176" i="32"/>
  <c r="S176" i="32" s="1"/>
  <c r="S181" i="161" l="1"/>
  <c r="T182" i="161"/>
  <c r="S181" i="160"/>
  <c r="T182" i="160"/>
  <c r="S181" i="159"/>
  <c r="T182" i="159"/>
  <c r="T182" i="158"/>
  <c r="S181" i="158"/>
  <c r="T185" i="157"/>
  <c r="U183" i="157"/>
  <c r="S182" i="157"/>
  <c r="T182" i="156"/>
  <c r="S181" i="156"/>
  <c r="T183" i="155"/>
  <c r="S182" i="155"/>
  <c r="S181" i="154"/>
  <c r="T182" i="154"/>
  <c r="S181" i="153"/>
  <c r="T182" i="153"/>
  <c r="S181" i="152"/>
  <c r="T182" i="152"/>
  <c r="S182" i="151"/>
  <c r="T183" i="151"/>
  <c r="T182" i="150"/>
  <c r="S181" i="150"/>
  <c r="T182" i="149"/>
  <c r="S181" i="149"/>
  <c r="T183" i="148"/>
  <c r="S182" i="148"/>
  <c r="S182" i="147"/>
  <c r="T183" i="147"/>
  <c r="S181" i="146"/>
  <c r="T182" i="146"/>
  <c r="S181" i="145"/>
  <c r="T182" i="145"/>
  <c r="T183" i="144"/>
  <c r="S182" i="144"/>
  <c r="T182" i="143"/>
  <c r="S181" i="143"/>
  <c r="S182" i="142"/>
  <c r="T183" i="142"/>
  <c r="T182" i="141"/>
  <c r="S181" i="141"/>
  <c r="T183" i="140"/>
  <c r="S182" i="140"/>
  <c r="T183" i="139"/>
  <c r="S182" i="139"/>
  <c r="T182" i="138"/>
  <c r="S181" i="138"/>
  <c r="T177" i="32"/>
  <c r="S177" i="32" s="1"/>
  <c r="S182" i="161" l="1"/>
  <c r="T183" i="161"/>
  <c r="S182" i="160"/>
  <c r="T183" i="160"/>
  <c r="S182" i="159"/>
  <c r="T183" i="159"/>
  <c r="S182" i="158"/>
  <c r="T183" i="158"/>
  <c r="U184" i="157"/>
  <c r="S183" i="157"/>
  <c r="T186" i="157"/>
  <c r="S182" i="156"/>
  <c r="T183" i="156"/>
  <c r="S183" i="155"/>
  <c r="T184" i="155"/>
  <c r="S182" i="154"/>
  <c r="T183" i="154"/>
  <c r="S182" i="153"/>
  <c r="T183" i="153"/>
  <c r="T183" i="152"/>
  <c r="S182" i="152"/>
  <c r="T184" i="151"/>
  <c r="S183" i="151"/>
  <c r="T183" i="150"/>
  <c r="S182" i="150"/>
  <c r="S182" i="149"/>
  <c r="T183" i="149"/>
  <c r="T184" i="148"/>
  <c r="S183" i="148"/>
  <c r="S183" i="147"/>
  <c r="T184" i="147"/>
  <c r="T183" i="146"/>
  <c r="S182" i="146"/>
  <c r="S182" i="145"/>
  <c r="T183" i="145"/>
  <c r="T184" i="144"/>
  <c r="S183" i="144"/>
  <c r="S182" i="143"/>
  <c r="T183" i="143"/>
  <c r="T184" i="142"/>
  <c r="S183" i="142"/>
  <c r="S182" i="141"/>
  <c r="T183" i="141"/>
  <c r="S183" i="140"/>
  <c r="T184" i="140"/>
  <c r="S183" i="139"/>
  <c r="T184" i="139"/>
  <c r="S182" i="138"/>
  <c r="T183" i="138"/>
  <c r="T178" i="32"/>
  <c r="S178" i="32" s="1"/>
  <c r="T184" i="161" l="1"/>
  <c r="S183" i="161"/>
  <c r="T184" i="160"/>
  <c r="S183" i="160"/>
  <c r="S183" i="159"/>
  <c r="T184" i="159"/>
  <c r="T184" i="158"/>
  <c r="S183" i="158"/>
  <c r="T187" i="157"/>
  <c r="U185" i="157"/>
  <c r="S184" i="157"/>
  <c r="S183" i="156"/>
  <c r="T184" i="156"/>
  <c r="S184" i="155"/>
  <c r="T185" i="155"/>
  <c r="S183" i="154"/>
  <c r="T184" i="154"/>
  <c r="S183" i="153"/>
  <c r="T184" i="153"/>
  <c r="S183" i="152"/>
  <c r="T184" i="152"/>
  <c r="S184" i="151"/>
  <c r="T185" i="151"/>
  <c r="S183" i="150"/>
  <c r="T184" i="150"/>
  <c r="S183" i="149"/>
  <c r="T184" i="149"/>
  <c r="S184" i="148"/>
  <c r="T185" i="148"/>
  <c r="S184" i="147"/>
  <c r="T185" i="147"/>
  <c r="S183" i="146"/>
  <c r="T184" i="146"/>
  <c r="T184" i="145"/>
  <c r="S183" i="145"/>
  <c r="S184" i="144"/>
  <c r="T185" i="144"/>
  <c r="T184" i="143"/>
  <c r="S183" i="143"/>
  <c r="T185" i="142"/>
  <c r="S184" i="142"/>
  <c r="S183" i="141"/>
  <c r="T184" i="141"/>
  <c r="T185" i="140"/>
  <c r="S184" i="140"/>
  <c r="S184" i="139"/>
  <c r="T185" i="139"/>
  <c r="S183" i="138"/>
  <c r="T184" i="138"/>
  <c r="T179" i="32"/>
  <c r="S179" i="32" s="1"/>
  <c r="S184" i="161" l="1"/>
  <c r="T185" i="161"/>
  <c r="S184" i="160"/>
  <c r="T185" i="160"/>
  <c r="T185" i="159"/>
  <c r="S184" i="159"/>
  <c r="T185" i="158"/>
  <c r="S184" i="158"/>
  <c r="U186" i="157"/>
  <c r="S185" i="157"/>
  <c r="T188" i="157"/>
  <c r="T185" i="156"/>
  <c r="S184" i="156"/>
  <c r="S185" i="155"/>
  <c r="T186" i="155"/>
  <c r="S184" i="154"/>
  <c r="T185" i="154"/>
  <c r="S184" i="153"/>
  <c r="T185" i="153"/>
  <c r="S184" i="152"/>
  <c r="T185" i="152"/>
  <c r="T186" i="151"/>
  <c r="S185" i="151"/>
  <c r="S184" i="150"/>
  <c r="T185" i="150"/>
  <c r="S184" i="149"/>
  <c r="T185" i="149"/>
  <c r="T186" i="148"/>
  <c r="S185" i="148"/>
  <c r="T186" i="147"/>
  <c r="S185" i="147"/>
  <c r="T185" i="146"/>
  <c r="S184" i="146"/>
  <c r="T185" i="145"/>
  <c r="S184" i="145"/>
  <c r="T186" i="144"/>
  <c r="S185" i="144"/>
  <c r="S184" i="143"/>
  <c r="T185" i="143"/>
  <c r="T186" i="142"/>
  <c r="S185" i="142"/>
  <c r="T185" i="141"/>
  <c r="S184" i="141"/>
  <c r="T186" i="140"/>
  <c r="S185" i="140"/>
  <c r="T186" i="139"/>
  <c r="S185" i="139"/>
  <c r="S184" i="138"/>
  <c r="T185" i="138"/>
  <c r="T180" i="32"/>
  <c r="S180" i="32" s="1"/>
  <c r="S185" i="161" l="1"/>
  <c r="T186" i="161"/>
  <c r="S185" i="160"/>
  <c r="T186" i="160"/>
  <c r="T186" i="159"/>
  <c r="S185" i="159"/>
  <c r="S185" i="158"/>
  <c r="T186" i="158"/>
  <c r="T189" i="157"/>
  <c r="U187" i="157"/>
  <c r="S186" i="157"/>
  <c r="T186" i="156"/>
  <c r="S185" i="156"/>
  <c r="S186" i="155"/>
  <c r="T187" i="155"/>
  <c r="S185" i="154"/>
  <c r="T186" i="154"/>
  <c r="S185" i="153"/>
  <c r="T186" i="153"/>
  <c r="T186" i="152"/>
  <c r="S185" i="152"/>
  <c r="T187" i="151"/>
  <c r="S186" i="151"/>
  <c r="T186" i="150"/>
  <c r="S185" i="150"/>
  <c r="T186" i="149"/>
  <c r="S185" i="149"/>
  <c r="T187" i="148"/>
  <c r="S186" i="148"/>
  <c r="S186" i="147"/>
  <c r="T187" i="147"/>
  <c r="T186" i="146"/>
  <c r="S185" i="146"/>
  <c r="S185" i="145"/>
  <c r="T186" i="145"/>
  <c r="T187" i="144"/>
  <c r="S186" i="144"/>
  <c r="T186" i="143"/>
  <c r="S185" i="143"/>
  <c r="T187" i="142"/>
  <c r="S186" i="142"/>
  <c r="S185" i="141"/>
  <c r="T186" i="141"/>
  <c r="T187" i="140"/>
  <c r="S186" i="140"/>
  <c r="T187" i="139"/>
  <c r="S186" i="139"/>
  <c r="S185" i="138"/>
  <c r="T186" i="138"/>
  <c r="T181" i="32"/>
  <c r="S181" i="32" s="1"/>
  <c r="T187" i="161" l="1"/>
  <c r="S186" i="161"/>
  <c r="T187" i="160"/>
  <c r="S186" i="160"/>
  <c r="S186" i="159"/>
  <c r="T187" i="159"/>
  <c r="T187" i="158"/>
  <c r="S186" i="158"/>
  <c r="U188" i="157"/>
  <c r="S187" i="157"/>
  <c r="T190" i="157"/>
  <c r="T187" i="156"/>
  <c r="S186" i="156"/>
  <c r="T188" i="155"/>
  <c r="S187" i="155"/>
  <c r="T187" i="154"/>
  <c r="S186" i="154"/>
  <c r="S186" i="153"/>
  <c r="T187" i="153"/>
  <c r="S186" i="152"/>
  <c r="T187" i="152"/>
  <c r="S187" i="151"/>
  <c r="T188" i="151"/>
  <c r="T187" i="150"/>
  <c r="S186" i="150"/>
  <c r="S186" i="149"/>
  <c r="T187" i="149"/>
  <c r="S187" i="148"/>
  <c r="T188" i="148"/>
  <c r="T188" i="147"/>
  <c r="S187" i="147"/>
  <c r="S186" i="146"/>
  <c r="T187" i="146"/>
  <c r="T187" i="145"/>
  <c r="S186" i="145"/>
  <c r="T188" i="144"/>
  <c r="S187" i="144"/>
  <c r="T187" i="143"/>
  <c r="S186" i="143"/>
  <c r="S187" i="142"/>
  <c r="T188" i="142"/>
  <c r="T187" i="141"/>
  <c r="S186" i="141"/>
  <c r="S187" i="140"/>
  <c r="T188" i="140"/>
  <c r="T188" i="139"/>
  <c r="S187" i="139"/>
  <c r="T187" i="138"/>
  <c r="S186" i="138"/>
  <c r="T182" i="32"/>
  <c r="S182" i="32" s="1"/>
  <c r="T188" i="161" l="1"/>
  <c r="S187" i="161"/>
  <c r="T188" i="160"/>
  <c r="S187" i="160"/>
  <c r="S187" i="159"/>
  <c r="T188" i="159"/>
  <c r="T188" i="158"/>
  <c r="S187" i="158"/>
  <c r="T191" i="157"/>
  <c r="U189" i="157"/>
  <c r="S188" i="157"/>
  <c r="S187" i="156"/>
  <c r="T188" i="156"/>
  <c r="T189" i="155"/>
  <c r="S188" i="155"/>
  <c r="S187" i="154"/>
  <c r="T188" i="154"/>
  <c r="T188" i="153"/>
  <c r="S187" i="153"/>
  <c r="T188" i="152"/>
  <c r="S187" i="152"/>
  <c r="T189" i="151"/>
  <c r="S188" i="151"/>
  <c r="S187" i="150"/>
  <c r="T188" i="150"/>
  <c r="S187" i="149"/>
  <c r="T188" i="149"/>
  <c r="S188" i="148"/>
  <c r="T189" i="148"/>
  <c r="T189" i="147"/>
  <c r="S188" i="147"/>
  <c r="S187" i="146"/>
  <c r="T188" i="146"/>
  <c r="S187" i="145"/>
  <c r="T188" i="145"/>
  <c r="T189" i="144"/>
  <c r="S188" i="144"/>
  <c r="S187" i="143"/>
  <c r="T188" i="143"/>
  <c r="T189" i="142"/>
  <c r="S188" i="142"/>
  <c r="S187" i="141"/>
  <c r="T188" i="141"/>
  <c r="T189" i="140"/>
  <c r="S188" i="140"/>
  <c r="T189" i="139"/>
  <c r="S188" i="139"/>
  <c r="S187" i="138"/>
  <c r="T188" i="138"/>
  <c r="T183" i="32"/>
  <c r="S183" i="32" s="1"/>
  <c r="T189" i="161" l="1"/>
  <c r="S188" i="161"/>
  <c r="S188" i="160"/>
  <c r="T189" i="160"/>
  <c r="S188" i="159"/>
  <c r="T189" i="159"/>
  <c r="T189" i="158"/>
  <c r="S188" i="158"/>
  <c r="U190" i="157"/>
  <c r="S189" i="157"/>
  <c r="T192" i="157"/>
  <c r="T189" i="156"/>
  <c r="S188" i="156"/>
  <c r="T190" i="155"/>
  <c r="S189" i="155"/>
  <c r="T189" i="154"/>
  <c r="S188" i="154"/>
  <c r="T189" i="153"/>
  <c r="S188" i="153"/>
  <c r="T189" i="152"/>
  <c r="S188" i="152"/>
  <c r="T190" i="151"/>
  <c r="S189" i="151"/>
  <c r="T189" i="150"/>
  <c r="S188" i="150"/>
  <c r="T189" i="149"/>
  <c r="S188" i="149"/>
  <c r="S189" i="148"/>
  <c r="T190" i="148"/>
  <c r="T190" i="147"/>
  <c r="S189" i="147"/>
  <c r="T189" i="146"/>
  <c r="S188" i="146"/>
  <c r="T189" i="145"/>
  <c r="S188" i="145"/>
  <c r="S189" i="144"/>
  <c r="T190" i="144"/>
  <c r="T189" i="143"/>
  <c r="S188" i="143"/>
  <c r="S189" i="142"/>
  <c r="T190" i="142"/>
  <c r="S188" i="141"/>
  <c r="T189" i="141"/>
  <c r="T190" i="140"/>
  <c r="S189" i="140"/>
  <c r="S189" i="139"/>
  <c r="T190" i="139"/>
  <c r="T189" i="138"/>
  <c r="S188" i="138"/>
  <c r="T184" i="32"/>
  <c r="S184" i="32" s="1"/>
  <c r="S189" i="161" l="1"/>
  <c r="T190" i="161"/>
  <c r="S189" i="160"/>
  <c r="T190" i="160"/>
  <c r="T190" i="159"/>
  <c r="S189" i="159"/>
  <c r="S189" i="158"/>
  <c r="T190" i="158"/>
  <c r="T193" i="157"/>
  <c r="U191" i="157"/>
  <c r="S190" i="157"/>
  <c r="S189" i="156"/>
  <c r="T190" i="156"/>
  <c r="T191" i="155"/>
  <c r="S190" i="155"/>
  <c r="T190" i="154"/>
  <c r="S189" i="154"/>
  <c r="S189" i="153"/>
  <c r="T190" i="153"/>
  <c r="S189" i="152"/>
  <c r="T190" i="152"/>
  <c r="T191" i="151"/>
  <c r="S190" i="151"/>
  <c r="S189" i="150"/>
  <c r="T190" i="150"/>
  <c r="S189" i="149"/>
  <c r="T190" i="149"/>
  <c r="S190" i="148"/>
  <c r="T191" i="148"/>
  <c r="S190" i="147"/>
  <c r="T191" i="147"/>
  <c r="T190" i="146"/>
  <c r="S189" i="146"/>
  <c r="T190" i="145"/>
  <c r="S189" i="145"/>
  <c r="T191" i="144"/>
  <c r="S190" i="144"/>
  <c r="T190" i="143"/>
  <c r="S189" i="143"/>
  <c r="T191" i="142"/>
  <c r="S190" i="142"/>
  <c r="S189" i="141"/>
  <c r="T190" i="141"/>
  <c r="T191" i="140"/>
  <c r="S190" i="140"/>
  <c r="S190" i="139"/>
  <c r="T191" i="139"/>
  <c r="T190" i="138"/>
  <c r="S189" i="138"/>
  <c r="T185" i="32"/>
  <c r="S185" i="32" s="1"/>
  <c r="S190" i="161" l="1"/>
  <c r="T191" i="161"/>
  <c r="T191" i="160"/>
  <c r="S190" i="160"/>
  <c r="S190" i="159"/>
  <c r="T191" i="159"/>
  <c r="T191" i="158"/>
  <c r="S190" i="158"/>
  <c r="U192" i="157"/>
  <c r="S191" i="157"/>
  <c r="T194" i="157"/>
  <c r="T191" i="156"/>
  <c r="S190" i="156"/>
  <c r="S191" i="155"/>
  <c r="T192" i="155"/>
  <c r="T191" i="154"/>
  <c r="S190" i="154"/>
  <c r="S190" i="153"/>
  <c r="T191" i="153"/>
  <c r="S190" i="152"/>
  <c r="T191" i="152"/>
  <c r="T192" i="151"/>
  <c r="S191" i="151"/>
  <c r="T191" i="150"/>
  <c r="S190" i="150"/>
  <c r="S190" i="149"/>
  <c r="T191" i="149"/>
  <c r="T192" i="148"/>
  <c r="S191" i="148"/>
  <c r="S191" i="147"/>
  <c r="T192" i="147"/>
  <c r="T191" i="146"/>
  <c r="S190" i="146"/>
  <c r="S190" i="145"/>
  <c r="T191" i="145"/>
  <c r="S191" i="144"/>
  <c r="T192" i="144"/>
  <c r="T191" i="143"/>
  <c r="S190" i="143"/>
  <c r="S191" i="142"/>
  <c r="T192" i="142"/>
  <c r="S190" i="141"/>
  <c r="T191" i="141"/>
  <c r="S191" i="140"/>
  <c r="T192" i="140"/>
  <c r="S191" i="139"/>
  <c r="T192" i="139"/>
  <c r="S190" i="138"/>
  <c r="T191" i="138"/>
  <c r="T186" i="32"/>
  <c r="S186" i="32" s="1"/>
  <c r="S191" i="161" l="1"/>
  <c r="T192" i="161"/>
  <c r="T192" i="160"/>
  <c r="S191" i="160"/>
  <c r="T192" i="159"/>
  <c r="S191" i="159"/>
  <c r="T192" i="158"/>
  <c r="S191" i="158"/>
  <c r="T195" i="157"/>
  <c r="U193" i="157"/>
  <c r="S192" i="157"/>
  <c r="S191" i="156"/>
  <c r="T192" i="156"/>
  <c r="T193" i="155"/>
  <c r="S192" i="155"/>
  <c r="S191" i="154"/>
  <c r="T192" i="154"/>
  <c r="T192" i="153"/>
  <c r="S191" i="153"/>
  <c r="T192" i="152"/>
  <c r="S191" i="152"/>
  <c r="T193" i="151"/>
  <c r="S192" i="151"/>
  <c r="T192" i="150"/>
  <c r="S191" i="150"/>
  <c r="T192" i="149"/>
  <c r="S191" i="149"/>
  <c r="T193" i="148"/>
  <c r="S192" i="148"/>
  <c r="T193" i="147"/>
  <c r="S192" i="147"/>
  <c r="S191" i="146"/>
  <c r="T192" i="146"/>
  <c r="T192" i="145"/>
  <c r="S191" i="145"/>
  <c r="T193" i="144"/>
  <c r="S192" i="144"/>
  <c r="S191" i="143"/>
  <c r="T192" i="143"/>
  <c r="T193" i="142"/>
  <c r="S192" i="142"/>
  <c r="T192" i="141"/>
  <c r="S191" i="141"/>
  <c r="T193" i="140"/>
  <c r="S192" i="140"/>
  <c r="S192" i="139"/>
  <c r="T193" i="139"/>
  <c r="T192" i="138"/>
  <c r="S191" i="138"/>
  <c r="T187" i="32"/>
  <c r="S187" i="32" s="1"/>
  <c r="S192" i="161" l="1"/>
  <c r="T193" i="161"/>
  <c r="S192" i="160"/>
  <c r="T193" i="160"/>
  <c r="T193" i="159"/>
  <c r="S192" i="159"/>
  <c r="S192" i="158"/>
  <c r="T193" i="158"/>
  <c r="U194" i="157"/>
  <c r="S193" i="157"/>
  <c r="T196" i="157"/>
  <c r="T193" i="156"/>
  <c r="S192" i="156"/>
  <c r="S193" i="155"/>
  <c r="T194" i="155"/>
  <c r="T193" i="154"/>
  <c r="S192" i="154"/>
  <c r="T193" i="153"/>
  <c r="S192" i="153"/>
  <c r="T193" i="152"/>
  <c r="S192" i="152"/>
  <c r="S193" i="151"/>
  <c r="T194" i="151"/>
  <c r="S192" i="150"/>
  <c r="T193" i="150"/>
  <c r="T193" i="149"/>
  <c r="S192" i="149"/>
  <c r="T194" i="148"/>
  <c r="S193" i="148"/>
  <c r="T194" i="147"/>
  <c r="S193" i="147"/>
  <c r="T193" i="146"/>
  <c r="S192" i="146"/>
  <c r="S192" i="145"/>
  <c r="T193" i="145"/>
  <c r="T194" i="144"/>
  <c r="S193" i="144"/>
  <c r="S192" i="143"/>
  <c r="T193" i="143"/>
  <c r="S193" i="142"/>
  <c r="T194" i="142"/>
  <c r="S192" i="141"/>
  <c r="T193" i="141"/>
  <c r="T194" i="140"/>
  <c r="S193" i="140"/>
  <c r="S193" i="139"/>
  <c r="T194" i="139"/>
  <c r="S192" i="138"/>
  <c r="T193" i="138"/>
  <c r="T188" i="32"/>
  <c r="S188" i="32" s="1"/>
  <c r="T194" i="161" l="1"/>
  <c r="S193" i="161"/>
  <c r="S193" i="160"/>
  <c r="T194" i="160"/>
  <c r="S193" i="159"/>
  <c r="T194" i="159"/>
  <c r="T194" i="158"/>
  <c r="S193" i="158"/>
  <c r="T197" i="157"/>
  <c r="U195" i="157"/>
  <c r="S194" i="157"/>
  <c r="S193" i="156"/>
  <c r="T194" i="156"/>
  <c r="T195" i="155"/>
  <c r="S194" i="155"/>
  <c r="S193" i="154"/>
  <c r="T194" i="154"/>
  <c r="S193" i="153"/>
  <c r="T194" i="153"/>
  <c r="S193" i="152"/>
  <c r="T194" i="152"/>
  <c r="T195" i="151"/>
  <c r="S194" i="151"/>
  <c r="T194" i="150"/>
  <c r="S193" i="150"/>
  <c r="T194" i="149"/>
  <c r="S193" i="149"/>
  <c r="T195" i="148"/>
  <c r="S194" i="148"/>
  <c r="S194" i="147"/>
  <c r="T195" i="147"/>
  <c r="T194" i="146"/>
  <c r="S193" i="146"/>
  <c r="S193" i="145"/>
  <c r="T194" i="145"/>
  <c r="S194" i="144"/>
  <c r="T195" i="144"/>
  <c r="S193" i="143"/>
  <c r="T194" i="143"/>
  <c r="T195" i="142"/>
  <c r="S194" i="142"/>
  <c r="T194" i="141"/>
  <c r="S193" i="141"/>
  <c r="T195" i="140"/>
  <c r="S194" i="140"/>
  <c r="S194" i="139"/>
  <c r="T195" i="139"/>
  <c r="T194" i="138"/>
  <c r="S193" i="138"/>
  <c r="T189" i="32"/>
  <c r="S189" i="32" s="1"/>
  <c r="T195" i="161" l="1"/>
  <c r="S194" i="161"/>
  <c r="S194" i="160"/>
  <c r="T195" i="160"/>
  <c r="T195" i="159"/>
  <c r="S194" i="159"/>
  <c r="S194" i="158"/>
  <c r="T195" i="158"/>
  <c r="U196" i="157"/>
  <c r="S195" i="157"/>
  <c r="T198" i="157"/>
  <c r="T195" i="156"/>
  <c r="S194" i="156"/>
  <c r="T196" i="155"/>
  <c r="S195" i="155"/>
  <c r="T195" i="154"/>
  <c r="S194" i="154"/>
  <c r="S194" i="153"/>
  <c r="T195" i="153"/>
  <c r="T195" i="152"/>
  <c r="S194" i="152"/>
  <c r="T196" i="151"/>
  <c r="S195" i="151"/>
  <c r="S194" i="150"/>
  <c r="T195" i="150"/>
  <c r="S194" i="149"/>
  <c r="T195" i="149"/>
  <c r="S195" i="148"/>
  <c r="T196" i="148"/>
  <c r="T196" i="147"/>
  <c r="S195" i="147"/>
  <c r="S194" i="146"/>
  <c r="T195" i="146"/>
  <c r="T195" i="145"/>
  <c r="S194" i="145"/>
  <c r="T196" i="144"/>
  <c r="S195" i="144"/>
  <c r="T195" i="143"/>
  <c r="S194" i="143"/>
  <c r="T196" i="142"/>
  <c r="S195" i="142"/>
  <c r="T195" i="141"/>
  <c r="S194" i="141"/>
  <c r="S195" i="140"/>
  <c r="T196" i="140"/>
  <c r="T196" i="139"/>
  <c r="S195" i="139"/>
  <c r="T195" i="138"/>
  <c r="S194" i="138"/>
  <c r="T190" i="32"/>
  <c r="S190" i="32" s="1"/>
  <c r="T196" i="161" l="1"/>
  <c r="S195" i="161"/>
  <c r="S195" i="160"/>
  <c r="T196" i="160"/>
  <c r="T196" i="159"/>
  <c r="S195" i="159"/>
  <c r="T196" i="158"/>
  <c r="S195" i="158"/>
  <c r="T199" i="157"/>
  <c r="U197" i="157"/>
  <c r="S196" i="157"/>
  <c r="T196" i="156"/>
  <c r="S195" i="156"/>
  <c r="S196" i="155"/>
  <c r="T197" i="155"/>
  <c r="S195" i="154"/>
  <c r="T196" i="154"/>
  <c r="T196" i="153"/>
  <c r="S195" i="153"/>
  <c r="S195" i="152"/>
  <c r="T196" i="152"/>
  <c r="T197" i="151"/>
  <c r="S196" i="151"/>
  <c r="T196" i="150"/>
  <c r="S195" i="150"/>
  <c r="T196" i="149"/>
  <c r="S195" i="149"/>
  <c r="T197" i="148"/>
  <c r="S196" i="148"/>
  <c r="S196" i="147"/>
  <c r="T197" i="147"/>
  <c r="S195" i="146"/>
  <c r="T196" i="146"/>
  <c r="S195" i="145"/>
  <c r="T196" i="145"/>
  <c r="S196" i="144"/>
  <c r="T197" i="144"/>
  <c r="S195" i="143"/>
  <c r="T196" i="143"/>
  <c r="S196" i="142"/>
  <c r="T197" i="142"/>
  <c r="T196" i="141"/>
  <c r="S195" i="141"/>
  <c r="T197" i="140"/>
  <c r="S196" i="140"/>
  <c r="S196" i="139"/>
  <c r="T197" i="139"/>
  <c r="S195" i="138"/>
  <c r="T196" i="138"/>
  <c r="T191" i="32"/>
  <c r="S191" i="32" s="1"/>
  <c r="S196" i="161" l="1"/>
  <c r="T197" i="161"/>
  <c r="T197" i="160"/>
  <c r="S196" i="160"/>
  <c r="T197" i="159"/>
  <c r="S196" i="159"/>
  <c r="T197" i="158"/>
  <c r="S196" i="158"/>
  <c r="U198" i="157"/>
  <c r="S197" i="157"/>
  <c r="T200" i="157"/>
  <c r="S196" i="156"/>
  <c r="T197" i="156"/>
  <c r="T198" i="155"/>
  <c r="S197" i="155"/>
  <c r="S196" i="154"/>
  <c r="T197" i="154"/>
  <c r="S196" i="153"/>
  <c r="T197" i="153"/>
  <c r="S196" i="152"/>
  <c r="T197" i="152"/>
  <c r="S197" i="151"/>
  <c r="T198" i="151"/>
  <c r="S196" i="150"/>
  <c r="T197" i="150"/>
  <c r="T197" i="149"/>
  <c r="S196" i="149"/>
  <c r="T198" i="148"/>
  <c r="S197" i="148"/>
  <c r="T198" i="147"/>
  <c r="S197" i="147"/>
  <c r="T197" i="146"/>
  <c r="S196" i="146"/>
  <c r="T197" i="145"/>
  <c r="S196" i="145"/>
  <c r="S197" i="144"/>
  <c r="T198" i="144"/>
  <c r="T197" i="143"/>
  <c r="S196" i="143"/>
  <c r="S197" i="142"/>
  <c r="T198" i="142"/>
  <c r="T197" i="141"/>
  <c r="S196" i="141"/>
  <c r="T198" i="140"/>
  <c r="S197" i="140"/>
  <c r="T198" i="139"/>
  <c r="S197" i="139"/>
  <c r="S196" i="138"/>
  <c r="T197" i="138"/>
  <c r="T192" i="32"/>
  <c r="S192" i="32" s="1"/>
  <c r="T198" i="161" l="1"/>
  <c r="S197" i="161"/>
  <c r="S197" i="160"/>
  <c r="T198" i="160"/>
  <c r="S197" i="159"/>
  <c r="T198" i="159"/>
  <c r="S197" i="158"/>
  <c r="T198" i="158"/>
  <c r="T201" i="157"/>
  <c r="U199" i="157"/>
  <c r="S198" i="157"/>
  <c r="S197" i="156"/>
  <c r="T198" i="156"/>
  <c r="T199" i="155"/>
  <c r="S198" i="155"/>
  <c r="S197" i="154"/>
  <c r="T198" i="154"/>
  <c r="T198" i="153"/>
  <c r="S197" i="153"/>
  <c r="T198" i="152"/>
  <c r="S197" i="152"/>
  <c r="S198" i="151"/>
  <c r="T199" i="151"/>
  <c r="S197" i="150"/>
  <c r="T198" i="150"/>
  <c r="T198" i="149"/>
  <c r="S197" i="149"/>
  <c r="S198" i="148"/>
  <c r="T199" i="148"/>
  <c r="S198" i="147"/>
  <c r="T199" i="147"/>
  <c r="S197" i="146"/>
  <c r="T198" i="146"/>
  <c r="T198" i="145"/>
  <c r="S197" i="145"/>
  <c r="S198" i="144"/>
  <c r="T199" i="144"/>
  <c r="T198" i="143"/>
  <c r="S197" i="143"/>
  <c r="S198" i="142"/>
  <c r="T199" i="142"/>
  <c r="S197" i="141"/>
  <c r="T198" i="141"/>
  <c r="T199" i="140"/>
  <c r="S198" i="140"/>
  <c r="S198" i="139"/>
  <c r="T199" i="139"/>
  <c r="S197" i="138"/>
  <c r="T198" i="138"/>
  <c r="T193" i="32"/>
  <c r="S193" i="32" s="1"/>
  <c r="T199" i="161" l="1"/>
  <c r="S198" i="161"/>
  <c r="S198" i="160"/>
  <c r="T199" i="160"/>
  <c r="T199" i="159"/>
  <c r="S198" i="159"/>
  <c r="S198" i="158"/>
  <c r="T199" i="158"/>
  <c r="U200" i="157"/>
  <c r="S199" i="157"/>
  <c r="T202" i="157"/>
  <c r="T199" i="156"/>
  <c r="S198" i="156"/>
  <c r="S199" i="155"/>
  <c r="T200" i="155"/>
  <c r="S198" i="154"/>
  <c r="T199" i="154"/>
  <c r="S198" i="153"/>
  <c r="T199" i="153"/>
  <c r="T199" i="152"/>
  <c r="S198" i="152"/>
  <c r="T200" i="151"/>
  <c r="S199" i="151"/>
  <c r="T199" i="150"/>
  <c r="S198" i="150"/>
  <c r="S198" i="149"/>
  <c r="T199" i="149"/>
  <c r="T200" i="148"/>
  <c r="S199" i="148"/>
  <c r="T200" i="147"/>
  <c r="S199" i="147"/>
  <c r="S198" i="146"/>
  <c r="T199" i="146"/>
  <c r="T199" i="145"/>
  <c r="S198" i="145"/>
  <c r="T200" i="144"/>
  <c r="S199" i="144"/>
  <c r="S198" i="143"/>
  <c r="T199" i="143"/>
  <c r="T200" i="142"/>
  <c r="S199" i="142"/>
  <c r="S198" i="141"/>
  <c r="T199" i="141"/>
  <c r="T200" i="140"/>
  <c r="S199" i="140"/>
  <c r="S199" i="139"/>
  <c r="T200" i="139"/>
  <c r="S198" i="138"/>
  <c r="T199" i="138"/>
  <c r="T194" i="32"/>
  <c r="S194" i="32" s="1"/>
  <c r="T200" i="161" l="1"/>
  <c r="S199" i="161"/>
  <c r="S199" i="160"/>
  <c r="T200" i="160"/>
  <c r="T200" i="159"/>
  <c r="S199" i="159"/>
  <c r="T200" i="158"/>
  <c r="S199" i="158"/>
  <c r="T203" i="157"/>
  <c r="U201" i="157"/>
  <c r="S200" i="157"/>
  <c r="T200" i="156"/>
  <c r="S199" i="156"/>
  <c r="S200" i="155"/>
  <c r="T201" i="155"/>
  <c r="S199" i="154"/>
  <c r="T200" i="154"/>
  <c r="S199" i="153"/>
  <c r="T200" i="153"/>
  <c r="S199" i="152"/>
  <c r="T200" i="152"/>
  <c r="T201" i="151"/>
  <c r="S200" i="151"/>
  <c r="T200" i="150"/>
  <c r="S199" i="150"/>
  <c r="S199" i="149"/>
  <c r="T200" i="149"/>
  <c r="T201" i="148"/>
  <c r="S200" i="148"/>
  <c r="T201" i="147"/>
  <c r="S200" i="147"/>
  <c r="T200" i="146"/>
  <c r="S199" i="146"/>
  <c r="S199" i="145"/>
  <c r="T200" i="145"/>
  <c r="S200" i="144"/>
  <c r="T201" i="144"/>
  <c r="T200" i="143"/>
  <c r="S199" i="143"/>
  <c r="T201" i="142"/>
  <c r="S200" i="142"/>
  <c r="T200" i="141"/>
  <c r="S199" i="141"/>
  <c r="S200" i="140"/>
  <c r="T201" i="140"/>
  <c r="S200" i="139"/>
  <c r="T201" i="139"/>
  <c r="S199" i="138"/>
  <c r="T200" i="138"/>
  <c r="T195" i="32"/>
  <c r="S195" i="32" s="1"/>
  <c r="T201" i="161" l="1"/>
  <c r="S200" i="161"/>
  <c r="T201" i="160"/>
  <c r="S200" i="160"/>
  <c r="S200" i="159"/>
  <c r="T201" i="159"/>
  <c r="T201" i="158"/>
  <c r="S200" i="158"/>
  <c r="U202" i="157"/>
  <c r="S201" i="157"/>
  <c r="T204" i="157"/>
  <c r="T201" i="156"/>
  <c r="S200" i="156"/>
  <c r="S201" i="155"/>
  <c r="T202" i="155"/>
  <c r="S200" i="154"/>
  <c r="T201" i="154"/>
  <c r="S200" i="153"/>
  <c r="T201" i="153"/>
  <c r="T201" i="152"/>
  <c r="S200" i="152"/>
  <c r="T202" i="151"/>
  <c r="S201" i="151"/>
  <c r="S200" i="150"/>
  <c r="T201" i="150"/>
  <c r="S200" i="149"/>
  <c r="T201" i="149"/>
  <c r="T202" i="148"/>
  <c r="S201" i="148"/>
  <c r="S201" i="147"/>
  <c r="T202" i="147"/>
  <c r="T201" i="146"/>
  <c r="S200" i="146"/>
  <c r="S200" i="145"/>
  <c r="T201" i="145"/>
  <c r="T202" i="144"/>
  <c r="S201" i="144"/>
  <c r="T201" i="143"/>
  <c r="S200" i="143"/>
  <c r="T202" i="142"/>
  <c r="S201" i="142"/>
  <c r="T201" i="141"/>
  <c r="S200" i="141"/>
  <c r="T202" i="140"/>
  <c r="S201" i="140"/>
  <c r="S201" i="139"/>
  <c r="T202" i="139"/>
  <c r="T201" i="138"/>
  <c r="S200" i="138"/>
  <c r="T196" i="32"/>
  <c r="S196" i="32" s="1"/>
  <c r="T202" i="161" l="1"/>
  <c r="S201" i="161"/>
  <c r="T202" i="160"/>
  <c r="S201" i="160"/>
  <c r="T202" i="159"/>
  <c r="S201" i="159"/>
  <c r="S201" i="158"/>
  <c r="T202" i="158"/>
  <c r="T205" i="157"/>
  <c r="U203" i="157"/>
  <c r="S202" i="157"/>
  <c r="S201" i="156"/>
  <c r="T202" i="156"/>
  <c r="T203" i="155"/>
  <c r="S202" i="155"/>
  <c r="T202" i="154"/>
  <c r="S201" i="154"/>
  <c r="S201" i="153"/>
  <c r="T202" i="153"/>
  <c r="T202" i="152"/>
  <c r="S201" i="152"/>
  <c r="S202" i="151"/>
  <c r="T203" i="151"/>
  <c r="S201" i="150"/>
  <c r="T202" i="150"/>
  <c r="S201" i="149"/>
  <c r="T202" i="149"/>
  <c r="T203" i="148"/>
  <c r="S202" i="148"/>
  <c r="T203" i="147"/>
  <c r="S202" i="147"/>
  <c r="S201" i="146"/>
  <c r="T202" i="146"/>
  <c r="T202" i="145"/>
  <c r="S201" i="145"/>
  <c r="S202" i="144"/>
  <c r="T203" i="144"/>
  <c r="S201" i="143"/>
  <c r="T202" i="143"/>
  <c r="T203" i="142"/>
  <c r="S202" i="142"/>
  <c r="T202" i="141"/>
  <c r="S201" i="141"/>
  <c r="S202" i="140"/>
  <c r="T203" i="140"/>
  <c r="T203" i="139"/>
  <c r="S202" i="139"/>
  <c r="S201" i="138"/>
  <c r="T202" i="138"/>
  <c r="T197" i="32"/>
  <c r="S197" i="32" s="1"/>
  <c r="S202" i="161" l="1"/>
  <c r="T203" i="161"/>
  <c r="S202" i="160"/>
  <c r="T203" i="160"/>
  <c r="S202" i="159"/>
  <c r="T203" i="159"/>
  <c r="T203" i="158"/>
  <c r="S202" i="158"/>
  <c r="U204" i="157"/>
  <c r="S203" i="157"/>
  <c r="T206" i="157"/>
  <c r="T203" i="156"/>
  <c r="S202" i="156"/>
  <c r="T204" i="155"/>
  <c r="S203" i="155"/>
  <c r="S202" i="154"/>
  <c r="T203" i="154"/>
  <c r="T203" i="153"/>
  <c r="S202" i="153"/>
  <c r="T203" i="152"/>
  <c r="S202" i="152"/>
  <c r="S203" i="151"/>
  <c r="T204" i="151"/>
  <c r="S202" i="150"/>
  <c r="T203" i="150"/>
  <c r="T203" i="149"/>
  <c r="S202" i="149"/>
  <c r="T204" i="148"/>
  <c r="S203" i="148"/>
  <c r="S203" i="147"/>
  <c r="T204" i="147"/>
  <c r="T203" i="146"/>
  <c r="S202" i="146"/>
  <c r="S202" i="145"/>
  <c r="T203" i="145"/>
  <c r="T204" i="144"/>
  <c r="S203" i="144"/>
  <c r="S202" i="143"/>
  <c r="T203" i="143"/>
  <c r="T204" i="142"/>
  <c r="S203" i="142"/>
  <c r="S202" i="141"/>
  <c r="T203" i="141"/>
  <c r="T204" i="140"/>
  <c r="S203" i="140"/>
  <c r="S203" i="139"/>
  <c r="T204" i="139"/>
  <c r="S202" i="138"/>
  <c r="T203" i="138"/>
  <c r="T198" i="32"/>
  <c r="S198" i="32" s="1"/>
  <c r="S203" i="161" l="1"/>
  <c r="T204" i="161"/>
  <c r="T204" i="160"/>
  <c r="S203" i="160"/>
  <c r="T204" i="159"/>
  <c r="S203" i="159"/>
  <c r="T204" i="158"/>
  <c r="S203" i="158"/>
  <c r="T207" i="157"/>
  <c r="U205" i="157"/>
  <c r="S204" i="157"/>
  <c r="T204" i="156"/>
  <c r="S203" i="156"/>
  <c r="S204" i="155"/>
  <c r="T205" i="155"/>
  <c r="S203" i="154"/>
  <c r="T204" i="154"/>
  <c r="T204" i="153"/>
  <c r="S203" i="153"/>
  <c r="T204" i="152"/>
  <c r="S203" i="152"/>
  <c r="T205" i="151"/>
  <c r="S204" i="151"/>
  <c r="S203" i="150"/>
  <c r="T204" i="150"/>
  <c r="T204" i="149"/>
  <c r="S203" i="149"/>
  <c r="S204" i="148"/>
  <c r="T205" i="148"/>
  <c r="S204" i="147"/>
  <c r="T205" i="147"/>
  <c r="S203" i="146"/>
  <c r="T204" i="146"/>
  <c r="T204" i="145"/>
  <c r="S203" i="145"/>
  <c r="T205" i="144"/>
  <c r="S204" i="144"/>
  <c r="S203" i="143"/>
  <c r="T204" i="143"/>
  <c r="T205" i="142"/>
  <c r="S204" i="142"/>
  <c r="S203" i="141"/>
  <c r="T204" i="141"/>
  <c r="S204" i="140"/>
  <c r="T205" i="140"/>
  <c r="S204" i="139"/>
  <c r="T205" i="139"/>
  <c r="S203" i="138"/>
  <c r="T204" i="138"/>
  <c r="T199" i="32"/>
  <c r="S199" i="32" s="1"/>
  <c r="T205" i="161" l="1"/>
  <c r="S204" i="161"/>
  <c r="S204" i="160"/>
  <c r="T205" i="160"/>
  <c r="T205" i="159"/>
  <c r="S204" i="159"/>
  <c r="S204" i="158"/>
  <c r="T205" i="158"/>
  <c r="U206" i="157"/>
  <c r="S205" i="157"/>
  <c r="T208" i="157"/>
  <c r="T205" i="156"/>
  <c r="S204" i="156"/>
  <c r="T206" i="155"/>
  <c r="S205" i="155"/>
  <c r="S204" i="154"/>
  <c r="T205" i="154"/>
  <c r="T205" i="153"/>
  <c r="S204" i="153"/>
  <c r="S204" i="152"/>
  <c r="T205" i="152"/>
  <c r="S205" i="151"/>
  <c r="T206" i="151"/>
  <c r="S204" i="150"/>
  <c r="T205" i="150"/>
  <c r="T205" i="149"/>
  <c r="S204" i="149"/>
  <c r="T206" i="148"/>
  <c r="S205" i="148"/>
  <c r="T206" i="147"/>
  <c r="S205" i="147"/>
  <c r="S204" i="146"/>
  <c r="T205" i="146"/>
  <c r="S204" i="145"/>
  <c r="T205" i="145"/>
  <c r="T206" i="144"/>
  <c r="S205" i="144"/>
  <c r="T205" i="143"/>
  <c r="S204" i="143"/>
  <c r="T206" i="142"/>
  <c r="S205" i="142"/>
  <c r="S204" i="141"/>
  <c r="T205" i="141"/>
  <c r="S205" i="140"/>
  <c r="T206" i="140"/>
  <c r="T206" i="139"/>
  <c r="S205" i="139"/>
  <c r="T205" i="138"/>
  <c r="S204" i="138"/>
  <c r="T200" i="32"/>
  <c r="S200" i="32" s="1"/>
  <c r="T206" i="161" l="1"/>
  <c r="S205" i="161"/>
  <c r="S205" i="160"/>
  <c r="T206" i="160"/>
  <c r="S205" i="159"/>
  <c r="T206" i="159"/>
  <c r="T206" i="158"/>
  <c r="S205" i="158"/>
  <c r="T209" i="157"/>
  <c r="U207" i="157"/>
  <c r="S206" i="157"/>
  <c r="T206" i="156"/>
  <c r="S205" i="156"/>
  <c r="S206" i="155"/>
  <c r="T207" i="155"/>
  <c r="S205" i="154"/>
  <c r="T206" i="154"/>
  <c r="T206" i="153"/>
  <c r="S205" i="153"/>
  <c r="T206" i="152"/>
  <c r="S205" i="152"/>
  <c r="T207" i="151"/>
  <c r="S206" i="151"/>
  <c r="S205" i="150"/>
  <c r="T206" i="150"/>
  <c r="T206" i="149"/>
  <c r="S205" i="149"/>
  <c r="S206" i="148"/>
  <c r="T207" i="148"/>
  <c r="S206" i="147"/>
  <c r="T207" i="147"/>
  <c r="T206" i="146"/>
  <c r="S205" i="146"/>
  <c r="S205" i="145"/>
  <c r="T206" i="145"/>
  <c r="T207" i="144"/>
  <c r="S206" i="144"/>
  <c r="S205" i="143"/>
  <c r="T206" i="143"/>
  <c r="T207" i="142"/>
  <c r="S206" i="142"/>
  <c r="S205" i="141"/>
  <c r="T206" i="141"/>
  <c r="T207" i="140"/>
  <c r="S206" i="140"/>
  <c r="T207" i="139"/>
  <c r="S206" i="139"/>
  <c r="S205" i="138"/>
  <c r="T206" i="138"/>
  <c r="T201" i="32"/>
  <c r="S201" i="32" s="1"/>
  <c r="T207" i="161" l="1"/>
  <c r="S206" i="161"/>
  <c r="S206" i="160"/>
  <c r="T207" i="160"/>
  <c r="T207" i="159"/>
  <c r="S206" i="159"/>
  <c r="S206" i="158"/>
  <c r="T207" i="158"/>
  <c r="U208" i="157"/>
  <c r="S207" i="157"/>
  <c r="T210" i="157"/>
  <c r="S206" i="156"/>
  <c r="T207" i="156"/>
  <c r="T208" i="155"/>
  <c r="S207" i="155"/>
  <c r="T207" i="154"/>
  <c r="S206" i="154"/>
  <c r="T207" i="153"/>
  <c r="S206" i="153"/>
  <c r="S206" i="152"/>
  <c r="T207" i="152"/>
  <c r="T208" i="151"/>
  <c r="S207" i="151"/>
  <c r="T207" i="150"/>
  <c r="S206" i="150"/>
  <c r="S206" i="149"/>
  <c r="T207" i="149"/>
  <c r="T208" i="148"/>
  <c r="S207" i="148"/>
  <c r="S207" i="147"/>
  <c r="T208" i="147"/>
  <c r="T207" i="146"/>
  <c r="S206" i="146"/>
  <c r="T207" i="145"/>
  <c r="S206" i="145"/>
  <c r="T208" i="144"/>
  <c r="S207" i="144"/>
  <c r="T207" i="143"/>
  <c r="S206" i="143"/>
  <c r="T208" i="142"/>
  <c r="S207" i="142"/>
  <c r="T207" i="141"/>
  <c r="S206" i="141"/>
  <c r="S207" i="140"/>
  <c r="T208" i="140"/>
  <c r="T208" i="139"/>
  <c r="S207" i="139"/>
  <c r="S206" i="138"/>
  <c r="T207" i="138"/>
  <c r="T202" i="32"/>
  <c r="S202" i="32" s="1"/>
  <c r="T208" i="161" l="1"/>
  <c r="S207" i="161"/>
  <c r="T208" i="160"/>
  <c r="S207" i="160"/>
  <c r="S207" i="159"/>
  <c r="T208" i="159"/>
  <c r="T208" i="158"/>
  <c r="S207" i="158"/>
  <c r="T211" i="157"/>
  <c r="U209" i="157"/>
  <c r="S208" i="157"/>
  <c r="S207" i="156"/>
  <c r="T208" i="156"/>
  <c r="T209" i="155"/>
  <c r="S208" i="155"/>
  <c r="S207" i="154"/>
  <c r="T208" i="154"/>
  <c r="T208" i="153"/>
  <c r="S207" i="153"/>
  <c r="T208" i="152"/>
  <c r="S207" i="152"/>
  <c r="S208" i="151"/>
  <c r="T209" i="151"/>
  <c r="S207" i="150"/>
  <c r="T208" i="150"/>
  <c r="T208" i="149"/>
  <c r="S207" i="149"/>
  <c r="S208" i="148"/>
  <c r="T209" i="148"/>
  <c r="T209" i="147"/>
  <c r="S208" i="147"/>
  <c r="T208" i="146"/>
  <c r="S207" i="146"/>
  <c r="T208" i="145"/>
  <c r="S207" i="145"/>
  <c r="T209" i="144"/>
  <c r="S208" i="144"/>
  <c r="T208" i="143"/>
  <c r="S207" i="143"/>
  <c r="S208" i="142"/>
  <c r="T209" i="142"/>
  <c r="S207" i="141"/>
  <c r="T208" i="141"/>
  <c r="T209" i="140"/>
  <c r="S208" i="140"/>
  <c r="S208" i="139"/>
  <c r="T209" i="139"/>
  <c r="S207" i="138"/>
  <c r="T208" i="138"/>
  <c r="T203" i="32"/>
  <c r="S203" i="32" s="1"/>
  <c r="S208" i="161" l="1"/>
  <c r="T209" i="161"/>
  <c r="S208" i="160"/>
  <c r="T209" i="160"/>
  <c r="S208" i="159"/>
  <c r="T209" i="159"/>
  <c r="T209" i="158"/>
  <c r="S208" i="158"/>
  <c r="U210" i="157"/>
  <c r="S209" i="157"/>
  <c r="T212" i="157"/>
  <c r="T209" i="156"/>
  <c r="S208" i="156"/>
  <c r="T210" i="155"/>
  <c r="S209" i="155"/>
  <c r="T209" i="154"/>
  <c r="S208" i="154"/>
  <c r="S208" i="153"/>
  <c r="T209" i="153"/>
  <c r="T209" i="152"/>
  <c r="S208" i="152"/>
  <c r="S209" i="151"/>
  <c r="T210" i="151"/>
  <c r="S208" i="150"/>
  <c r="T209" i="150"/>
  <c r="S208" i="149"/>
  <c r="T209" i="149"/>
  <c r="T210" i="148"/>
  <c r="S209" i="148"/>
  <c r="T210" i="147"/>
  <c r="S209" i="147"/>
  <c r="S208" i="146"/>
  <c r="T209" i="146"/>
  <c r="T209" i="145"/>
  <c r="S208" i="145"/>
  <c r="T210" i="144"/>
  <c r="S209" i="144"/>
  <c r="T209" i="143"/>
  <c r="S208" i="143"/>
  <c r="T210" i="142"/>
  <c r="S209" i="142"/>
  <c r="S208" i="141"/>
  <c r="T209" i="141"/>
  <c r="T210" i="140"/>
  <c r="S209" i="140"/>
  <c r="S209" i="139"/>
  <c r="T210" i="139"/>
  <c r="S208" i="138"/>
  <c r="T209" i="138"/>
  <c r="T204" i="32"/>
  <c r="S204" i="32" s="1"/>
  <c r="T210" i="161" l="1"/>
  <c r="S209" i="161"/>
  <c r="S209" i="160"/>
  <c r="T210" i="160"/>
  <c r="T210" i="159"/>
  <c r="S209" i="159"/>
  <c r="S209" i="158"/>
  <c r="T210" i="158"/>
  <c r="T213" i="157"/>
  <c r="U211" i="157"/>
  <c r="S210" i="157"/>
  <c r="S209" i="156"/>
  <c r="T210" i="156"/>
  <c r="T211" i="155"/>
  <c r="S210" i="155"/>
  <c r="S209" i="154"/>
  <c r="T210" i="154"/>
  <c r="T210" i="153"/>
  <c r="S209" i="153"/>
  <c r="S209" i="152"/>
  <c r="T210" i="152"/>
  <c r="S210" i="151"/>
  <c r="T211" i="151"/>
  <c r="T210" i="150"/>
  <c r="S209" i="150"/>
  <c r="T210" i="149"/>
  <c r="S209" i="149"/>
  <c r="S210" i="148"/>
  <c r="T211" i="148"/>
  <c r="S210" i="147"/>
  <c r="T211" i="147"/>
  <c r="T210" i="146"/>
  <c r="S209" i="146"/>
  <c r="S209" i="145"/>
  <c r="T210" i="145"/>
  <c r="S210" i="144"/>
  <c r="T211" i="144"/>
  <c r="T210" i="143"/>
  <c r="S209" i="143"/>
  <c r="S210" i="142"/>
  <c r="T211" i="142"/>
  <c r="T210" i="141"/>
  <c r="S209" i="141"/>
  <c r="S210" i="140"/>
  <c r="T211" i="140"/>
  <c r="S210" i="139"/>
  <c r="T211" i="139"/>
  <c r="S209" i="138"/>
  <c r="T210" i="138"/>
  <c r="T205" i="32"/>
  <c r="S205" i="32" s="1"/>
  <c r="S210" i="161" l="1"/>
  <c r="T211" i="161"/>
  <c r="T211" i="160"/>
  <c r="S210" i="160"/>
  <c r="T211" i="159"/>
  <c r="S210" i="159"/>
  <c r="S210" i="158"/>
  <c r="T211" i="158"/>
  <c r="U212" i="157"/>
  <c r="S211" i="157"/>
  <c r="T214" i="157"/>
  <c r="T211" i="156"/>
  <c r="S210" i="156"/>
  <c r="S211" i="155"/>
  <c r="T212" i="155"/>
  <c r="T211" i="154"/>
  <c r="S210" i="154"/>
  <c r="S210" i="153"/>
  <c r="T211" i="153"/>
  <c r="S210" i="152"/>
  <c r="T211" i="152"/>
  <c r="T212" i="151"/>
  <c r="S211" i="151"/>
  <c r="T211" i="150"/>
  <c r="S210" i="150"/>
  <c r="T211" i="149"/>
  <c r="S210" i="149"/>
  <c r="S211" i="148"/>
  <c r="T212" i="148"/>
  <c r="S211" i="147"/>
  <c r="T212" i="147"/>
  <c r="S210" i="146"/>
  <c r="T211" i="146"/>
  <c r="S210" i="145"/>
  <c r="T211" i="145"/>
  <c r="T212" i="144"/>
  <c r="S211" i="144"/>
  <c r="S210" i="143"/>
  <c r="T211" i="143"/>
  <c r="T212" i="142"/>
  <c r="S211" i="142"/>
  <c r="S210" i="141"/>
  <c r="T211" i="141"/>
  <c r="T212" i="140"/>
  <c r="S211" i="140"/>
  <c r="S211" i="139"/>
  <c r="T212" i="139"/>
  <c r="T211" i="138"/>
  <c r="S210" i="138"/>
  <c r="T206" i="32"/>
  <c r="S206" i="32" s="1"/>
  <c r="T212" i="161" l="1"/>
  <c r="S211" i="161"/>
  <c r="S211" i="160"/>
  <c r="T212" i="160"/>
  <c r="S211" i="159"/>
  <c r="T212" i="159"/>
  <c r="T212" i="158"/>
  <c r="S211" i="158"/>
  <c r="T215" i="157"/>
  <c r="U213" i="157"/>
  <c r="S212" i="157"/>
  <c r="T212" i="156"/>
  <c r="S211" i="156"/>
  <c r="T213" i="155"/>
  <c r="S212" i="155"/>
  <c r="S211" i="154"/>
  <c r="T212" i="154"/>
  <c r="S211" i="153"/>
  <c r="T212" i="153"/>
  <c r="T212" i="152"/>
  <c r="S211" i="152"/>
  <c r="T213" i="151"/>
  <c r="S212" i="151"/>
  <c r="T212" i="150"/>
  <c r="S211" i="150"/>
  <c r="T212" i="149"/>
  <c r="S211" i="149"/>
  <c r="S212" i="148"/>
  <c r="T213" i="148"/>
  <c r="T213" i="147"/>
  <c r="S212" i="147"/>
  <c r="T212" i="146"/>
  <c r="S211" i="146"/>
  <c r="T212" i="145"/>
  <c r="S211" i="145"/>
  <c r="T213" i="144"/>
  <c r="S212" i="144"/>
  <c r="T212" i="143"/>
  <c r="S211" i="143"/>
  <c r="T213" i="142"/>
  <c r="S212" i="142"/>
  <c r="T212" i="141"/>
  <c r="S211" i="141"/>
  <c r="T213" i="140"/>
  <c r="S212" i="140"/>
  <c r="S212" i="139"/>
  <c r="T213" i="139"/>
  <c r="T212" i="138"/>
  <c r="S211" i="138"/>
  <c r="T207" i="32"/>
  <c r="S207" i="32" s="1"/>
  <c r="S212" i="161" l="1"/>
  <c r="T213" i="161"/>
  <c r="T213" i="160"/>
  <c r="S212" i="160"/>
  <c r="S212" i="159"/>
  <c r="T213" i="159"/>
  <c r="S212" i="158"/>
  <c r="T213" i="158"/>
  <c r="U214" i="157"/>
  <c r="S213" i="157"/>
  <c r="T216" i="157"/>
  <c r="T213" i="156"/>
  <c r="S212" i="156"/>
  <c r="T214" i="155"/>
  <c r="S213" i="155"/>
  <c r="T213" i="154"/>
  <c r="S212" i="154"/>
  <c r="T213" i="153"/>
  <c r="S212" i="153"/>
  <c r="T213" i="152"/>
  <c r="S212" i="152"/>
  <c r="T214" i="151"/>
  <c r="S213" i="151"/>
  <c r="S212" i="150"/>
  <c r="T213" i="150"/>
  <c r="T213" i="149"/>
  <c r="S212" i="149"/>
  <c r="T214" i="148"/>
  <c r="S213" i="148"/>
  <c r="S213" i="147"/>
  <c r="T214" i="147"/>
  <c r="T213" i="146"/>
  <c r="S212" i="146"/>
  <c r="T213" i="145"/>
  <c r="S212" i="145"/>
  <c r="S213" i="144"/>
  <c r="T214" i="144"/>
  <c r="T213" i="143"/>
  <c r="S212" i="143"/>
  <c r="S213" i="142"/>
  <c r="T214" i="142"/>
  <c r="S212" i="141"/>
  <c r="T213" i="141"/>
  <c r="T214" i="140"/>
  <c r="S213" i="140"/>
  <c r="T214" i="139"/>
  <c r="S213" i="139"/>
  <c r="S212" i="138"/>
  <c r="T213" i="138"/>
  <c r="T208" i="32"/>
  <c r="S208" i="32" s="1"/>
  <c r="S213" i="161" l="1"/>
  <c r="T214" i="161"/>
  <c r="S213" i="160"/>
  <c r="T214" i="160"/>
  <c r="T214" i="159"/>
  <c r="S213" i="159"/>
  <c r="S213" i="158"/>
  <c r="T214" i="158"/>
  <c r="T217" i="157"/>
  <c r="U215" i="157"/>
  <c r="S214" i="157"/>
  <c r="T214" i="156"/>
  <c r="S213" i="156"/>
  <c r="S214" i="155"/>
  <c r="T215" i="155"/>
  <c r="T214" i="154"/>
  <c r="S213" i="154"/>
  <c r="T214" i="153"/>
  <c r="S213" i="153"/>
  <c r="T214" i="152"/>
  <c r="S213" i="152"/>
  <c r="S214" i="151"/>
  <c r="T215" i="151"/>
  <c r="T214" i="150"/>
  <c r="S213" i="150"/>
  <c r="T214" i="149"/>
  <c r="S213" i="149"/>
  <c r="S214" i="148"/>
  <c r="T215" i="148"/>
  <c r="T215" i="147"/>
  <c r="S214" i="147"/>
  <c r="T214" i="146"/>
  <c r="S213" i="146"/>
  <c r="S213" i="145"/>
  <c r="T214" i="145"/>
  <c r="T215" i="144"/>
  <c r="S214" i="144"/>
  <c r="T214" i="143"/>
  <c r="S213" i="143"/>
  <c r="T215" i="142"/>
  <c r="S214" i="142"/>
  <c r="T214" i="141"/>
  <c r="S213" i="141"/>
  <c r="T215" i="140"/>
  <c r="S214" i="140"/>
  <c r="S214" i="139"/>
  <c r="T215" i="139"/>
  <c r="S213" i="138"/>
  <c r="T214" i="138"/>
  <c r="T209" i="32"/>
  <c r="S209" i="32" s="1"/>
  <c r="S214" i="161" l="1"/>
  <c r="T215" i="161"/>
  <c r="S214" i="160"/>
  <c r="T215" i="160"/>
  <c r="S214" i="159"/>
  <c r="T215" i="159"/>
  <c r="S214" i="158"/>
  <c r="T215" i="158"/>
  <c r="U216" i="157"/>
  <c r="S215" i="157"/>
  <c r="T218" i="157"/>
  <c r="T215" i="156"/>
  <c r="S214" i="156"/>
  <c r="S215" i="155"/>
  <c r="T216" i="155"/>
  <c r="S214" i="154"/>
  <c r="T215" i="154"/>
  <c r="S214" i="153"/>
  <c r="T215" i="153"/>
  <c r="S214" i="152"/>
  <c r="T215" i="152"/>
  <c r="S215" i="151"/>
  <c r="T216" i="151"/>
  <c r="S214" i="150"/>
  <c r="T215" i="150"/>
  <c r="T215" i="149"/>
  <c r="S214" i="149"/>
  <c r="T216" i="148"/>
  <c r="S215" i="148"/>
  <c r="T216" i="147"/>
  <c r="S215" i="147"/>
  <c r="T215" i="146"/>
  <c r="S214" i="146"/>
  <c r="S214" i="145"/>
  <c r="T215" i="145"/>
  <c r="T216" i="144"/>
  <c r="S215" i="144"/>
  <c r="T215" i="143"/>
  <c r="S214" i="143"/>
  <c r="S215" i="142"/>
  <c r="T216" i="142"/>
  <c r="S214" i="141"/>
  <c r="T215" i="141"/>
  <c r="S215" i="140"/>
  <c r="T216" i="140"/>
  <c r="T216" i="139"/>
  <c r="S215" i="139"/>
  <c r="S214" i="138"/>
  <c r="T215" i="138"/>
  <c r="T210" i="32"/>
  <c r="S210" i="32" s="1"/>
  <c r="T216" i="161" l="1"/>
  <c r="S215" i="161"/>
  <c r="T216" i="160"/>
  <c r="S215" i="160"/>
  <c r="T216" i="159"/>
  <c r="S215" i="159"/>
  <c r="T216" i="158"/>
  <c r="S215" i="158"/>
  <c r="T219" i="157"/>
  <c r="U217" i="157"/>
  <c r="S216" i="157"/>
  <c r="S215" i="156"/>
  <c r="T216" i="156"/>
  <c r="S216" i="155"/>
  <c r="T217" i="155"/>
  <c r="S215" i="154"/>
  <c r="T216" i="154"/>
  <c r="S215" i="153"/>
  <c r="T216" i="153"/>
  <c r="T216" i="152"/>
  <c r="S215" i="152"/>
  <c r="T217" i="151"/>
  <c r="S216" i="151"/>
  <c r="T216" i="150"/>
  <c r="S215" i="150"/>
  <c r="T216" i="149"/>
  <c r="S215" i="149"/>
  <c r="S216" i="148"/>
  <c r="T217" i="148"/>
  <c r="T217" i="147"/>
  <c r="S216" i="147"/>
  <c r="T216" i="146"/>
  <c r="S215" i="146"/>
  <c r="T216" i="145"/>
  <c r="S215" i="145"/>
  <c r="T217" i="144"/>
  <c r="S216" i="144"/>
  <c r="S215" i="143"/>
  <c r="T216" i="143"/>
  <c r="S216" i="142"/>
  <c r="T217" i="142"/>
  <c r="S215" i="141"/>
  <c r="T216" i="141"/>
  <c r="T217" i="140"/>
  <c r="S216" i="140"/>
  <c r="S216" i="139"/>
  <c r="T217" i="139"/>
  <c r="T216" i="138"/>
  <c r="S215" i="138"/>
  <c r="T211" i="32"/>
  <c r="S211" i="32" s="1"/>
  <c r="T217" i="161" l="1"/>
  <c r="S216" i="161"/>
  <c r="S216" i="160"/>
  <c r="T217" i="160"/>
  <c r="S216" i="159"/>
  <c r="T217" i="159"/>
  <c r="T217" i="158"/>
  <c r="S216" i="158"/>
  <c r="U218" i="157"/>
  <c r="S217" i="157"/>
  <c r="T220" i="157"/>
  <c r="S216" i="156"/>
  <c r="T217" i="156"/>
  <c r="S217" i="155"/>
  <c r="T218" i="155"/>
  <c r="T217" i="154"/>
  <c r="S216" i="154"/>
  <c r="S216" i="153"/>
  <c r="T217" i="153"/>
  <c r="T217" i="152"/>
  <c r="S216" i="152"/>
  <c r="S217" i="151"/>
  <c r="T218" i="151"/>
  <c r="T217" i="150"/>
  <c r="S216" i="150"/>
  <c r="T217" i="149"/>
  <c r="S216" i="149"/>
  <c r="T218" i="148"/>
  <c r="S217" i="148"/>
  <c r="T218" i="147"/>
  <c r="S217" i="147"/>
  <c r="T217" i="146"/>
  <c r="S216" i="146"/>
  <c r="S216" i="145"/>
  <c r="T217" i="145"/>
  <c r="T218" i="144"/>
  <c r="S217" i="144"/>
  <c r="T217" i="143"/>
  <c r="S216" i="143"/>
  <c r="T218" i="142"/>
  <c r="S217" i="142"/>
  <c r="T217" i="141"/>
  <c r="S216" i="141"/>
  <c r="S217" i="140"/>
  <c r="T218" i="140"/>
  <c r="S217" i="139"/>
  <c r="T218" i="139"/>
  <c r="S216" i="138"/>
  <c r="T217" i="138"/>
  <c r="T212" i="32"/>
  <c r="S212" i="32" s="1"/>
  <c r="T218" i="161" l="1"/>
  <c r="S217" i="161"/>
  <c r="T218" i="160"/>
  <c r="S217" i="160"/>
  <c r="S217" i="159"/>
  <c r="T218" i="159"/>
  <c r="S217" i="158"/>
  <c r="T218" i="158"/>
  <c r="T221" i="157"/>
  <c r="U219" i="157"/>
  <c r="S218" i="157"/>
  <c r="S217" i="156"/>
  <c r="T218" i="156"/>
  <c r="T219" i="155"/>
  <c r="S218" i="155"/>
  <c r="T218" i="154"/>
  <c r="S217" i="154"/>
  <c r="T218" i="153"/>
  <c r="S217" i="153"/>
  <c r="T218" i="152"/>
  <c r="S217" i="152"/>
  <c r="S218" i="151"/>
  <c r="T219" i="151"/>
  <c r="S217" i="150"/>
  <c r="T218" i="150"/>
  <c r="T218" i="149"/>
  <c r="S217" i="149"/>
  <c r="S218" i="148"/>
  <c r="T219" i="148"/>
  <c r="S218" i="147"/>
  <c r="T219" i="147"/>
  <c r="S217" i="146"/>
  <c r="T218" i="146"/>
  <c r="T218" i="145"/>
  <c r="S217" i="145"/>
  <c r="T219" i="144"/>
  <c r="S218" i="144"/>
  <c r="S217" i="143"/>
  <c r="T218" i="143"/>
  <c r="S218" i="142"/>
  <c r="T219" i="142"/>
  <c r="S217" i="141"/>
  <c r="T218" i="141"/>
  <c r="T219" i="140"/>
  <c r="S218" i="140"/>
  <c r="T219" i="139"/>
  <c r="S218" i="139"/>
  <c r="S217" i="138"/>
  <c r="T218" i="138"/>
  <c r="T213" i="32"/>
  <c r="S213" i="32" s="1"/>
  <c r="S218" i="161" l="1"/>
  <c r="T219" i="161"/>
  <c r="T219" i="160"/>
  <c r="S218" i="160"/>
  <c r="T219" i="159"/>
  <c r="S218" i="159"/>
  <c r="T219" i="158"/>
  <c r="S218" i="158"/>
  <c r="U220" i="157"/>
  <c r="S219" i="157"/>
  <c r="T222" i="157"/>
  <c r="S218" i="156"/>
  <c r="T219" i="156"/>
  <c r="T220" i="155"/>
  <c r="S219" i="155"/>
  <c r="T219" i="154"/>
  <c r="S218" i="154"/>
  <c r="T219" i="153"/>
  <c r="S218" i="153"/>
  <c r="S218" i="152"/>
  <c r="T219" i="152"/>
  <c r="T220" i="151"/>
  <c r="S219" i="151"/>
  <c r="T219" i="150"/>
  <c r="S218" i="150"/>
  <c r="T219" i="149"/>
  <c r="S218" i="149"/>
  <c r="T220" i="148"/>
  <c r="S219" i="148"/>
  <c r="S219" i="147"/>
  <c r="T220" i="147"/>
  <c r="T219" i="146"/>
  <c r="S218" i="146"/>
  <c r="S218" i="145"/>
  <c r="T219" i="145"/>
  <c r="T220" i="144"/>
  <c r="S219" i="144"/>
  <c r="T219" i="143"/>
  <c r="S218" i="143"/>
  <c r="T220" i="142"/>
  <c r="S219" i="142"/>
  <c r="T219" i="141"/>
  <c r="S218" i="141"/>
  <c r="S219" i="140"/>
  <c r="T220" i="140"/>
  <c r="S219" i="139"/>
  <c r="T220" i="139"/>
  <c r="S218" i="138"/>
  <c r="T219" i="138"/>
  <c r="T214" i="32"/>
  <c r="S214" i="32" s="1"/>
  <c r="T220" i="161" l="1"/>
  <c r="S219" i="161"/>
  <c r="S219" i="160"/>
  <c r="T220" i="160"/>
  <c r="T220" i="159"/>
  <c r="S219" i="159"/>
  <c r="S219" i="158"/>
  <c r="T220" i="158"/>
  <c r="T223" i="157"/>
  <c r="U221" i="157"/>
  <c r="S220" i="157"/>
  <c r="T220" i="156"/>
  <c r="S219" i="156"/>
  <c r="T221" i="155"/>
  <c r="S220" i="155"/>
  <c r="S219" i="154"/>
  <c r="T220" i="154"/>
  <c r="S219" i="153"/>
  <c r="T220" i="153"/>
  <c r="S219" i="152"/>
  <c r="T220" i="152"/>
  <c r="T221" i="151"/>
  <c r="S220" i="151"/>
  <c r="S219" i="150"/>
  <c r="T220" i="150"/>
  <c r="T220" i="149"/>
  <c r="S219" i="149"/>
  <c r="S220" i="148"/>
  <c r="T221" i="148"/>
  <c r="S220" i="147"/>
  <c r="T221" i="147"/>
  <c r="T220" i="146"/>
  <c r="S219" i="146"/>
  <c r="T220" i="145"/>
  <c r="S219" i="145"/>
  <c r="S220" i="144"/>
  <c r="T221" i="144"/>
  <c r="S219" i="143"/>
  <c r="T220" i="143"/>
  <c r="S220" i="142"/>
  <c r="T221" i="142"/>
  <c r="T220" i="141"/>
  <c r="S219" i="141"/>
  <c r="S220" i="140"/>
  <c r="T221" i="140"/>
  <c r="S220" i="139"/>
  <c r="T221" i="139"/>
  <c r="T220" i="138"/>
  <c r="S219" i="138"/>
  <c r="T215" i="32"/>
  <c r="S215" i="32" s="1"/>
  <c r="S220" i="161" l="1"/>
  <c r="T221" i="161"/>
  <c r="T221" i="160"/>
  <c r="S220" i="160"/>
  <c r="T221" i="159"/>
  <c r="S220" i="159"/>
  <c r="S220" i="158"/>
  <c r="T221" i="158"/>
  <c r="U222" i="157"/>
  <c r="S221" i="157"/>
  <c r="T224" i="157"/>
  <c r="S220" i="156"/>
  <c r="T221" i="156"/>
  <c r="S221" i="155"/>
  <c r="T222" i="155"/>
  <c r="S220" i="154"/>
  <c r="T221" i="154"/>
  <c r="S220" i="153"/>
  <c r="T221" i="153"/>
  <c r="T221" i="152"/>
  <c r="S220" i="152"/>
  <c r="T222" i="151"/>
  <c r="S221" i="151"/>
  <c r="S220" i="150"/>
  <c r="T221" i="150"/>
  <c r="S220" i="149"/>
  <c r="T221" i="149"/>
  <c r="T222" i="148"/>
  <c r="S221" i="148"/>
  <c r="S221" i="147"/>
  <c r="T222" i="147"/>
  <c r="T221" i="146"/>
  <c r="S220" i="146"/>
  <c r="S220" i="145"/>
  <c r="T221" i="145"/>
  <c r="T222" i="144"/>
  <c r="S221" i="144"/>
  <c r="T221" i="143"/>
  <c r="S220" i="143"/>
  <c r="T222" i="142"/>
  <c r="S221" i="142"/>
  <c r="S220" i="141"/>
  <c r="T221" i="141"/>
  <c r="T222" i="140"/>
  <c r="S221" i="140"/>
  <c r="S221" i="139"/>
  <c r="T222" i="139"/>
  <c r="S220" i="138"/>
  <c r="T221" i="138"/>
  <c r="T216" i="32"/>
  <c r="S216" i="32" s="1"/>
  <c r="S221" i="161" l="1"/>
  <c r="T222" i="161"/>
  <c r="T222" i="160"/>
  <c r="S221" i="160"/>
  <c r="T222" i="159"/>
  <c r="S221" i="159"/>
  <c r="T222" i="158"/>
  <c r="S221" i="158"/>
  <c r="T225" i="157"/>
  <c r="U223" i="157"/>
  <c r="S222" i="157"/>
  <c r="S221" i="156"/>
  <c r="T222" i="156"/>
  <c r="S222" i="155"/>
  <c r="T223" i="155"/>
  <c r="S221" i="154"/>
  <c r="T222" i="154"/>
  <c r="S221" i="153"/>
  <c r="T222" i="153"/>
  <c r="T222" i="152"/>
  <c r="S221" i="152"/>
  <c r="S222" i="151"/>
  <c r="T223" i="151"/>
  <c r="T222" i="150"/>
  <c r="S221" i="150"/>
  <c r="T222" i="149"/>
  <c r="S221" i="149"/>
  <c r="T223" i="148"/>
  <c r="S222" i="148"/>
  <c r="S222" i="147"/>
  <c r="T223" i="147"/>
  <c r="S221" i="146"/>
  <c r="T222" i="146"/>
  <c r="S221" i="145"/>
  <c r="T222" i="145"/>
  <c r="S222" i="144"/>
  <c r="T223" i="144"/>
  <c r="S221" i="143"/>
  <c r="T222" i="143"/>
  <c r="S222" i="142"/>
  <c r="T223" i="142"/>
  <c r="T222" i="141"/>
  <c r="S221" i="141"/>
  <c r="S222" i="140"/>
  <c r="T223" i="140"/>
  <c r="T223" i="139"/>
  <c r="S222" i="139"/>
  <c r="T222" i="138"/>
  <c r="S221" i="138"/>
  <c r="T217" i="32"/>
  <c r="S217" i="32" s="1"/>
  <c r="S222" i="161" l="1"/>
  <c r="T223" i="161"/>
  <c r="T223" i="160"/>
  <c r="S222" i="160"/>
  <c r="T223" i="159"/>
  <c r="S222" i="159"/>
  <c r="S222" i="158"/>
  <c r="T223" i="158"/>
  <c r="U224" i="157"/>
  <c r="S223" i="157"/>
  <c r="T226" i="157"/>
  <c r="S222" i="156"/>
  <c r="T223" i="156"/>
  <c r="T224" i="155"/>
  <c r="S223" i="155"/>
  <c r="T223" i="154"/>
  <c r="S222" i="154"/>
  <c r="T223" i="153"/>
  <c r="S222" i="153"/>
  <c r="S222" i="152"/>
  <c r="T223" i="152"/>
  <c r="T224" i="151"/>
  <c r="S223" i="151"/>
  <c r="S222" i="150"/>
  <c r="T223" i="150"/>
  <c r="T223" i="149"/>
  <c r="S222" i="149"/>
  <c r="S223" i="148"/>
  <c r="T224" i="148"/>
  <c r="S223" i="147"/>
  <c r="T224" i="147"/>
  <c r="T223" i="146"/>
  <c r="S222" i="146"/>
  <c r="T223" i="145"/>
  <c r="S222" i="145"/>
  <c r="T224" i="144"/>
  <c r="S223" i="144"/>
  <c r="S222" i="143"/>
  <c r="T223" i="143"/>
  <c r="T224" i="142"/>
  <c r="S223" i="142"/>
  <c r="S222" i="141"/>
  <c r="T223" i="141"/>
  <c r="T224" i="140"/>
  <c r="S223" i="140"/>
  <c r="T224" i="139"/>
  <c r="S223" i="139"/>
  <c r="T223" i="138"/>
  <c r="S222" i="138"/>
  <c r="T218" i="32"/>
  <c r="S218" i="32" s="1"/>
  <c r="S223" i="161" l="1"/>
  <c r="T224" i="161"/>
  <c r="T224" i="160"/>
  <c r="S223" i="160"/>
  <c r="S223" i="159"/>
  <c r="T224" i="159"/>
  <c r="T224" i="158"/>
  <c r="S223" i="158"/>
  <c r="T227" i="157"/>
  <c r="U225" i="157"/>
  <c r="S224" i="157"/>
  <c r="T224" i="156"/>
  <c r="S223" i="156"/>
  <c r="T225" i="155"/>
  <c r="S224" i="155"/>
  <c r="T224" i="154"/>
  <c r="S223" i="154"/>
  <c r="T224" i="153"/>
  <c r="S223" i="153"/>
  <c r="T224" i="152"/>
  <c r="S223" i="152"/>
  <c r="T225" i="151"/>
  <c r="S224" i="151"/>
  <c r="S223" i="150"/>
  <c r="T224" i="150"/>
  <c r="T224" i="149"/>
  <c r="S223" i="149"/>
  <c r="S224" i="148"/>
  <c r="T225" i="148"/>
  <c r="S224" i="147"/>
  <c r="T225" i="147"/>
  <c r="T224" i="146"/>
  <c r="S223" i="146"/>
  <c r="T224" i="145"/>
  <c r="S223" i="145"/>
  <c r="T225" i="144"/>
  <c r="S224" i="144"/>
  <c r="S223" i="143"/>
  <c r="T224" i="143"/>
  <c r="T225" i="142"/>
  <c r="S224" i="142"/>
  <c r="S223" i="141"/>
  <c r="T224" i="141"/>
  <c r="S224" i="140"/>
  <c r="T225" i="140"/>
  <c r="S224" i="139"/>
  <c r="T225" i="139"/>
  <c r="S223" i="138"/>
  <c r="T224" i="138"/>
  <c r="T219" i="32"/>
  <c r="S219" i="32" s="1"/>
  <c r="T225" i="161" l="1"/>
  <c r="S224" i="161"/>
  <c r="T225" i="160"/>
  <c r="S224" i="160"/>
  <c r="T225" i="159"/>
  <c r="S224" i="159"/>
  <c r="T225" i="158"/>
  <c r="S224" i="158"/>
  <c r="U226" i="157"/>
  <c r="S225" i="157"/>
  <c r="T228" i="157"/>
  <c r="S224" i="156"/>
  <c r="T225" i="156"/>
  <c r="T226" i="155"/>
  <c r="S225" i="155"/>
  <c r="T225" i="154"/>
  <c r="S224" i="154"/>
  <c r="T225" i="153"/>
  <c r="S224" i="153"/>
  <c r="S224" i="152"/>
  <c r="T225" i="152"/>
  <c r="S225" i="151"/>
  <c r="T226" i="151"/>
  <c r="T225" i="150"/>
  <c r="S224" i="150"/>
  <c r="S224" i="149"/>
  <c r="T225" i="149"/>
  <c r="T226" i="148"/>
  <c r="S225" i="148"/>
  <c r="T226" i="147"/>
  <c r="S225" i="147"/>
  <c r="T225" i="146"/>
  <c r="S224" i="146"/>
  <c r="S224" i="145"/>
  <c r="T225" i="145"/>
  <c r="S225" i="144"/>
  <c r="T226" i="144"/>
  <c r="S224" i="143"/>
  <c r="T225" i="143"/>
  <c r="S225" i="142"/>
  <c r="T226" i="142"/>
  <c r="S224" i="141"/>
  <c r="T225" i="141"/>
  <c r="T226" i="140"/>
  <c r="S225" i="140"/>
  <c r="S225" i="139"/>
  <c r="T226" i="139"/>
  <c r="S224" i="138"/>
  <c r="T225" i="138"/>
  <c r="T220" i="32"/>
  <c r="S220" i="32" s="1"/>
  <c r="T226" i="161" l="1"/>
  <c r="S225" i="161"/>
  <c r="T226" i="160"/>
  <c r="S225" i="160"/>
  <c r="S225" i="159"/>
  <c r="T226" i="159"/>
  <c r="T226" i="158"/>
  <c r="S225" i="158"/>
  <c r="T229" i="157"/>
  <c r="U227" i="157"/>
  <c r="S226" i="157"/>
  <c r="T226" i="156"/>
  <c r="S225" i="156"/>
  <c r="T227" i="155"/>
  <c r="S226" i="155"/>
  <c r="S225" i="154"/>
  <c r="T226" i="154"/>
  <c r="S225" i="153"/>
  <c r="T226" i="153"/>
  <c r="T226" i="152"/>
  <c r="S225" i="152"/>
  <c r="T227" i="151"/>
  <c r="S226" i="151"/>
  <c r="S225" i="150"/>
  <c r="T226" i="150"/>
  <c r="T226" i="149"/>
  <c r="S225" i="149"/>
  <c r="S226" i="148"/>
  <c r="T227" i="148"/>
  <c r="S226" i="147"/>
  <c r="T227" i="147"/>
  <c r="S225" i="146"/>
  <c r="T226" i="146"/>
  <c r="T226" i="145"/>
  <c r="S225" i="145"/>
  <c r="S226" i="144"/>
  <c r="T227" i="144"/>
  <c r="S225" i="143"/>
  <c r="T226" i="143"/>
  <c r="S226" i="142"/>
  <c r="T227" i="142"/>
  <c r="S225" i="141"/>
  <c r="T226" i="141"/>
  <c r="T227" i="140"/>
  <c r="S226" i="140"/>
  <c r="S226" i="139"/>
  <c r="T227" i="139"/>
  <c r="T226" i="138"/>
  <c r="S225" i="138"/>
  <c r="T221" i="32"/>
  <c r="S221" i="32" s="1"/>
  <c r="T227" i="161" l="1"/>
  <c r="S226" i="161"/>
  <c r="S226" i="160"/>
  <c r="T227" i="160"/>
  <c r="T227" i="159"/>
  <c r="S226" i="159"/>
  <c r="S226" i="158"/>
  <c r="T227" i="158"/>
  <c r="U228" i="157"/>
  <c r="S227" i="157"/>
  <c r="T230" i="157"/>
  <c r="S226" i="156"/>
  <c r="T227" i="156"/>
  <c r="T228" i="155"/>
  <c r="S227" i="155"/>
  <c r="T227" i="154"/>
  <c r="S226" i="154"/>
  <c r="S226" i="153"/>
  <c r="T227" i="153"/>
  <c r="S226" i="152"/>
  <c r="T227" i="152"/>
  <c r="S227" i="151"/>
  <c r="T228" i="151"/>
  <c r="T227" i="150"/>
  <c r="S226" i="150"/>
  <c r="T227" i="149"/>
  <c r="S226" i="149"/>
  <c r="S227" i="148"/>
  <c r="T228" i="148"/>
  <c r="S227" i="147"/>
  <c r="T228" i="147"/>
  <c r="T227" i="146"/>
  <c r="S226" i="146"/>
  <c r="T227" i="145"/>
  <c r="S226" i="145"/>
  <c r="S227" i="144"/>
  <c r="T228" i="144"/>
  <c r="T227" i="143"/>
  <c r="S226" i="143"/>
  <c r="T228" i="142"/>
  <c r="S227" i="142"/>
  <c r="T227" i="141"/>
  <c r="S226" i="141"/>
  <c r="S227" i="140"/>
  <c r="T228" i="140"/>
  <c r="S227" i="139"/>
  <c r="T228" i="139"/>
  <c r="T227" i="138"/>
  <c r="S226" i="138"/>
  <c r="T222" i="32"/>
  <c r="S222" i="32" s="1"/>
  <c r="S227" i="161" l="1"/>
  <c r="T228" i="161"/>
  <c r="T228" i="160"/>
  <c r="S227" i="160"/>
  <c r="T228" i="159"/>
  <c r="S227" i="159"/>
  <c r="T228" i="158"/>
  <c r="S227" i="158"/>
  <c r="T231" i="157"/>
  <c r="U229" i="157"/>
  <c r="S228" i="157"/>
  <c r="T228" i="156"/>
  <c r="S227" i="156"/>
  <c r="T229" i="155"/>
  <c r="S228" i="155"/>
  <c r="T228" i="154"/>
  <c r="S227" i="154"/>
  <c r="T228" i="153"/>
  <c r="S227" i="153"/>
  <c r="S227" i="152"/>
  <c r="T228" i="152"/>
  <c r="T229" i="151"/>
  <c r="S228" i="151"/>
  <c r="S227" i="150"/>
  <c r="T228" i="150"/>
  <c r="T228" i="149"/>
  <c r="S227" i="149"/>
  <c r="S228" i="148"/>
  <c r="T229" i="148"/>
  <c r="S228" i="147"/>
  <c r="T229" i="147"/>
  <c r="S227" i="146"/>
  <c r="T228" i="146"/>
  <c r="S227" i="145"/>
  <c r="T228" i="145"/>
  <c r="T229" i="144"/>
  <c r="S228" i="144"/>
  <c r="T228" i="143"/>
  <c r="S227" i="143"/>
  <c r="T229" i="142"/>
  <c r="S228" i="142"/>
  <c r="S227" i="141"/>
  <c r="T228" i="141"/>
  <c r="T229" i="140"/>
  <c r="S228" i="140"/>
  <c r="T229" i="139"/>
  <c r="S228" i="139"/>
  <c r="T228" i="138"/>
  <c r="S227" i="138"/>
  <c r="T223" i="32"/>
  <c r="S223" i="32" s="1"/>
  <c r="T229" i="161" l="1"/>
  <c r="S228" i="161"/>
  <c r="S228" i="160"/>
  <c r="T229" i="160"/>
  <c r="T229" i="159"/>
  <c r="S228" i="159"/>
  <c r="S228" i="158"/>
  <c r="T229" i="158"/>
  <c r="U230" i="157"/>
  <c r="S229" i="157"/>
  <c r="T232" i="157"/>
  <c r="S228" i="156"/>
  <c r="T229" i="156"/>
  <c r="T230" i="155"/>
  <c r="S229" i="155"/>
  <c r="S228" i="154"/>
  <c r="T229" i="154"/>
  <c r="T229" i="153"/>
  <c r="S228" i="153"/>
  <c r="T229" i="152"/>
  <c r="S228" i="152"/>
  <c r="T230" i="151"/>
  <c r="S229" i="151"/>
  <c r="S228" i="150"/>
  <c r="T229" i="150"/>
  <c r="S228" i="149"/>
  <c r="T229" i="149"/>
  <c r="T230" i="148"/>
  <c r="S229" i="148"/>
  <c r="T230" i="147"/>
  <c r="S229" i="147"/>
  <c r="S228" i="146"/>
  <c r="T229" i="146"/>
  <c r="S228" i="145"/>
  <c r="T229" i="145"/>
  <c r="T230" i="144"/>
  <c r="S229" i="144"/>
  <c r="S228" i="143"/>
  <c r="T229" i="143"/>
  <c r="T230" i="142"/>
  <c r="S229" i="142"/>
  <c r="T229" i="141"/>
  <c r="S228" i="141"/>
  <c r="T230" i="140"/>
  <c r="S229" i="140"/>
  <c r="T230" i="139"/>
  <c r="S229" i="139"/>
  <c r="S228" i="138"/>
  <c r="T229" i="138"/>
  <c r="T224" i="32"/>
  <c r="S224" i="32" s="1"/>
  <c r="S229" i="161" l="1"/>
  <c r="T230" i="161"/>
  <c r="T230" i="160"/>
  <c r="S229" i="160"/>
  <c r="T230" i="159"/>
  <c r="S229" i="159"/>
  <c r="T230" i="158"/>
  <c r="S229" i="158"/>
  <c r="T233" i="157"/>
  <c r="U231" i="157"/>
  <c r="S230" i="157"/>
  <c r="T230" i="156"/>
  <c r="S229" i="156"/>
  <c r="S230" i="155"/>
  <c r="T231" i="155"/>
  <c r="S229" i="154"/>
  <c r="T230" i="154"/>
  <c r="T230" i="153"/>
  <c r="S229" i="153"/>
  <c r="S229" i="152"/>
  <c r="T230" i="152"/>
  <c r="S230" i="151"/>
  <c r="T231" i="151"/>
  <c r="T230" i="150"/>
  <c r="S229" i="150"/>
  <c r="T230" i="149"/>
  <c r="S229" i="149"/>
  <c r="T231" i="148"/>
  <c r="S230" i="148"/>
  <c r="T231" i="147"/>
  <c r="S230" i="147"/>
  <c r="T230" i="146"/>
  <c r="S229" i="146"/>
  <c r="T230" i="145"/>
  <c r="S229" i="145"/>
  <c r="T231" i="144"/>
  <c r="S230" i="144"/>
  <c r="T230" i="143"/>
  <c r="S229" i="143"/>
  <c r="S230" i="142"/>
  <c r="T231" i="142"/>
  <c r="T230" i="141"/>
  <c r="S229" i="141"/>
  <c r="S230" i="140"/>
  <c r="T231" i="140"/>
  <c r="S230" i="139"/>
  <c r="T231" i="139"/>
  <c r="T230" i="138"/>
  <c r="S229" i="138"/>
  <c r="T225" i="32"/>
  <c r="S225" i="32" s="1"/>
  <c r="S230" i="161" l="1"/>
  <c r="T231" i="161"/>
  <c r="S230" i="160"/>
  <c r="T231" i="160"/>
  <c r="T231" i="159"/>
  <c r="S230" i="159"/>
  <c r="S230" i="158"/>
  <c r="T231" i="158"/>
  <c r="U232" i="157"/>
  <c r="S231" i="157"/>
  <c r="T234" i="157"/>
  <c r="T231" i="156"/>
  <c r="S230" i="156"/>
  <c r="S231" i="155"/>
  <c r="T232" i="155"/>
  <c r="T231" i="154"/>
  <c r="S230" i="154"/>
  <c r="T231" i="153"/>
  <c r="S230" i="153"/>
  <c r="S230" i="152"/>
  <c r="T231" i="152"/>
  <c r="T232" i="151"/>
  <c r="S231" i="151"/>
  <c r="T231" i="150"/>
  <c r="S230" i="150"/>
  <c r="S230" i="149"/>
  <c r="T231" i="149"/>
  <c r="S231" i="148"/>
  <c r="T232" i="148"/>
  <c r="T232" i="147"/>
  <c r="S231" i="147"/>
  <c r="T231" i="146"/>
  <c r="S230" i="146"/>
  <c r="S230" i="145"/>
  <c r="T231" i="145"/>
  <c r="S231" i="144"/>
  <c r="T232" i="144"/>
  <c r="T231" i="143"/>
  <c r="S230" i="143"/>
  <c r="S231" i="142"/>
  <c r="T232" i="142"/>
  <c r="T231" i="141"/>
  <c r="S230" i="141"/>
  <c r="S231" i="140"/>
  <c r="T232" i="140"/>
  <c r="S231" i="139"/>
  <c r="T232" i="139"/>
  <c r="T231" i="138"/>
  <c r="S230" i="138"/>
  <c r="T226" i="32"/>
  <c r="S226" i="32" s="1"/>
  <c r="S231" i="161" l="1"/>
  <c r="T232" i="161"/>
  <c r="S231" i="160"/>
  <c r="T232" i="160"/>
  <c r="T232" i="159"/>
  <c r="S231" i="159"/>
  <c r="T232" i="158"/>
  <c r="S231" i="158"/>
  <c r="T235" i="157"/>
  <c r="U233" i="157"/>
  <c r="S232" i="157"/>
  <c r="T232" i="156"/>
  <c r="S231" i="156"/>
  <c r="T233" i="155"/>
  <c r="S232" i="155"/>
  <c r="S231" i="154"/>
  <c r="T232" i="154"/>
  <c r="T232" i="153"/>
  <c r="S231" i="153"/>
  <c r="S231" i="152"/>
  <c r="T232" i="152"/>
  <c r="T233" i="151"/>
  <c r="S232" i="151"/>
  <c r="S231" i="150"/>
  <c r="T232" i="150"/>
  <c r="T232" i="149"/>
  <c r="S231" i="149"/>
  <c r="T233" i="148"/>
  <c r="S232" i="148"/>
  <c r="S232" i="147"/>
  <c r="T233" i="147"/>
  <c r="S231" i="146"/>
  <c r="T232" i="146"/>
  <c r="T232" i="145"/>
  <c r="S231" i="145"/>
  <c r="S232" i="144"/>
  <c r="T233" i="144"/>
  <c r="T232" i="143"/>
  <c r="S231" i="143"/>
  <c r="T233" i="142"/>
  <c r="S232" i="142"/>
  <c r="S231" i="141"/>
  <c r="T232" i="141"/>
  <c r="S232" i="140"/>
  <c r="T233" i="140"/>
  <c r="T233" i="139"/>
  <c r="S232" i="139"/>
  <c r="S231" i="138"/>
  <c r="T232" i="138"/>
  <c r="T227" i="32"/>
  <c r="S227" i="32" s="1"/>
  <c r="T233" i="161" l="1"/>
  <c r="S232" i="161"/>
  <c r="T233" i="160"/>
  <c r="S232" i="160"/>
  <c r="S232" i="159"/>
  <c r="T233" i="159"/>
  <c r="S232" i="158"/>
  <c r="T233" i="158"/>
  <c r="U234" i="157"/>
  <c r="S233" i="157"/>
  <c r="T236" i="157"/>
  <c r="S232" i="156"/>
  <c r="T233" i="156"/>
  <c r="T234" i="155"/>
  <c r="S233" i="155"/>
  <c r="S232" i="154"/>
  <c r="T233" i="154"/>
  <c r="T233" i="153"/>
  <c r="S232" i="153"/>
  <c r="S232" i="152"/>
  <c r="T233" i="152"/>
  <c r="S233" i="151"/>
  <c r="T234" i="151"/>
  <c r="T233" i="150"/>
  <c r="S232" i="150"/>
  <c r="S232" i="149"/>
  <c r="T233" i="149"/>
  <c r="T234" i="148"/>
  <c r="S233" i="148"/>
  <c r="S233" i="147"/>
  <c r="T234" i="147"/>
  <c r="T233" i="146"/>
  <c r="S232" i="146"/>
  <c r="S232" i="145"/>
  <c r="T233" i="145"/>
  <c r="T234" i="144"/>
  <c r="S233" i="144"/>
  <c r="S232" i="143"/>
  <c r="T233" i="143"/>
  <c r="S233" i="142"/>
  <c r="T234" i="142"/>
  <c r="S232" i="141"/>
  <c r="T233" i="141"/>
  <c r="T234" i="140"/>
  <c r="S233" i="140"/>
  <c r="S233" i="139"/>
  <c r="T234" i="139"/>
  <c r="T233" i="138"/>
  <c r="S232" i="138"/>
  <c r="T228" i="32"/>
  <c r="S228" i="32" s="1"/>
  <c r="T234" i="161" l="1"/>
  <c r="S233" i="161"/>
  <c r="T234" i="160"/>
  <c r="S233" i="160"/>
  <c r="T234" i="159"/>
  <c r="S233" i="159"/>
  <c r="T234" i="158"/>
  <c r="S233" i="158"/>
  <c r="T237" i="157"/>
  <c r="U235" i="157"/>
  <c r="S234" i="157"/>
  <c r="S233" i="156"/>
  <c r="T234" i="156"/>
  <c r="S234" i="155"/>
  <c r="T235" i="155"/>
  <c r="T234" i="154"/>
  <c r="S233" i="154"/>
  <c r="T234" i="153"/>
  <c r="S233" i="153"/>
  <c r="T234" i="152"/>
  <c r="S233" i="152"/>
  <c r="T235" i="151"/>
  <c r="S234" i="151"/>
  <c r="S233" i="150"/>
  <c r="T234" i="150"/>
  <c r="T234" i="149"/>
  <c r="S233" i="149"/>
  <c r="S234" i="148"/>
  <c r="T235" i="148"/>
  <c r="S234" i="147"/>
  <c r="T235" i="147"/>
  <c r="T234" i="146"/>
  <c r="S233" i="146"/>
  <c r="T234" i="145"/>
  <c r="S233" i="145"/>
  <c r="T235" i="144"/>
  <c r="S234" i="144"/>
  <c r="S233" i="143"/>
  <c r="T234" i="143"/>
  <c r="T235" i="142"/>
  <c r="S234" i="142"/>
  <c r="S233" i="141"/>
  <c r="T234" i="141"/>
  <c r="T235" i="140"/>
  <c r="S234" i="140"/>
  <c r="T235" i="139"/>
  <c r="S234" i="139"/>
  <c r="S233" i="138"/>
  <c r="T234" i="138"/>
  <c r="T229" i="32"/>
  <c r="S229" i="32" s="1"/>
  <c r="S234" i="161" l="1"/>
  <c r="T235" i="161"/>
  <c r="T235" i="160"/>
  <c r="S234" i="160"/>
  <c r="T235" i="159"/>
  <c r="S234" i="159"/>
  <c r="T235" i="158"/>
  <c r="S234" i="158"/>
  <c r="U236" i="157"/>
  <c r="S235" i="157"/>
  <c r="T238" i="157"/>
  <c r="T235" i="156"/>
  <c r="S234" i="156"/>
  <c r="S235" i="155"/>
  <c r="T236" i="155"/>
  <c r="S234" i="154"/>
  <c r="T235" i="154"/>
  <c r="T235" i="153"/>
  <c r="S234" i="153"/>
  <c r="T235" i="152"/>
  <c r="S234" i="152"/>
  <c r="S235" i="151"/>
  <c r="T236" i="151"/>
  <c r="S234" i="150"/>
  <c r="T235" i="150"/>
  <c r="S234" i="149"/>
  <c r="T235" i="149"/>
  <c r="T236" i="148"/>
  <c r="S235" i="148"/>
  <c r="T236" i="147"/>
  <c r="S235" i="147"/>
  <c r="T235" i="146"/>
  <c r="S234" i="146"/>
  <c r="S234" i="145"/>
  <c r="T235" i="145"/>
  <c r="S235" i="144"/>
  <c r="T236" i="144"/>
  <c r="T235" i="143"/>
  <c r="S234" i="143"/>
  <c r="T236" i="142"/>
  <c r="S235" i="142"/>
  <c r="T235" i="141"/>
  <c r="S234" i="141"/>
  <c r="T236" i="140"/>
  <c r="S235" i="140"/>
  <c r="S235" i="139"/>
  <c r="T236" i="139"/>
  <c r="T235" i="138"/>
  <c r="S234" i="138"/>
  <c r="T230" i="32"/>
  <c r="S230" i="32" s="1"/>
  <c r="T236" i="161" l="1"/>
  <c r="S235" i="161"/>
  <c r="S235" i="160"/>
  <c r="T236" i="160"/>
  <c r="S235" i="159"/>
  <c r="T236" i="159"/>
  <c r="S235" i="158"/>
  <c r="T236" i="158"/>
  <c r="T239" i="157"/>
  <c r="U237" i="157"/>
  <c r="S236" i="157"/>
  <c r="S235" i="156"/>
  <c r="T236" i="156"/>
  <c r="T237" i="155"/>
  <c r="S236" i="155"/>
  <c r="S235" i="154"/>
  <c r="T236" i="154"/>
  <c r="T236" i="153"/>
  <c r="S235" i="153"/>
  <c r="S235" i="152"/>
  <c r="T236" i="152"/>
  <c r="S236" i="151"/>
  <c r="T237" i="151"/>
  <c r="T236" i="150"/>
  <c r="S235" i="150"/>
  <c r="T236" i="149"/>
  <c r="S235" i="149"/>
  <c r="T237" i="148"/>
  <c r="S236" i="148"/>
  <c r="T237" i="147"/>
  <c r="S236" i="147"/>
  <c r="S235" i="146"/>
  <c r="T236" i="146"/>
  <c r="T236" i="145"/>
  <c r="S235" i="145"/>
  <c r="S236" i="144"/>
  <c r="T237" i="144"/>
  <c r="S235" i="143"/>
  <c r="T236" i="143"/>
  <c r="S236" i="142"/>
  <c r="T237" i="142"/>
  <c r="S235" i="141"/>
  <c r="T236" i="141"/>
  <c r="T237" i="140"/>
  <c r="S236" i="140"/>
  <c r="T237" i="139"/>
  <c r="S236" i="139"/>
  <c r="T236" i="138"/>
  <c r="S235" i="138"/>
  <c r="T231" i="32"/>
  <c r="S231" i="32" s="1"/>
  <c r="S236" i="161" l="1"/>
  <c r="T237" i="161"/>
  <c r="T237" i="160"/>
  <c r="S236" i="160"/>
  <c r="S236" i="159"/>
  <c r="T237" i="159"/>
  <c r="T237" i="158"/>
  <c r="S236" i="158"/>
  <c r="U238" i="157"/>
  <c r="S237" i="157"/>
  <c r="T240" i="157"/>
  <c r="T237" i="156"/>
  <c r="S236" i="156"/>
  <c r="T238" i="155"/>
  <c r="S237" i="155"/>
  <c r="S236" i="154"/>
  <c r="T237" i="154"/>
  <c r="T237" i="153"/>
  <c r="S236" i="153"/>
  <c r="S236" i="152"/>
  <c r="T237" i="152"/>
  <c r="S237" i="151"/>
  <c r="T238" i="151"/>
  <c r="S236" i="150"/>
  <c r="T237" i="150"/>
  <c r="S236" i="149"/>
  <c r="T237" i="149"/>
  <c r="T238" i="148"/>
  <c r="S237" i="148"/>
  <c r="T238" i="147"/>
  <c r="S237" i="147"/>
  <c r="T237" i="146"/>
  <c r="S236" i="146"/>
  <c r="T237" i="145"/>
  <c r="S236" i="145"/>
  <c r="S237" i="144"/>
  <c r="T238" i="144"/>
  <c r="T237" i="143"/>
  <c r="S236" i="143"/>
  <c r="T238" i="142"/>
  <c r="S237" i="142"/>
  <c r="T237" i="141"/>
  <c r="S236" i="141"/>
  <c r="S237" i="140"/>
  <c r="T238" i="140"/>
  <c r="S237" i="139"/>
  <c r="T238" i="139"/>
  <c r="S236" i="138"/>
  <c r="T237" i="138"/>
  <c r="T232" i="32"/>
  <c r="S232" i="32" s="1"/>
  <c r="S237" i="161" l="1"/>
  <c r="T238" i="161"/>
  <c r="S237" i="160"/>
  <c r="T238" i="160"/>
  <c r="S237" i="159"/>
  <c r="T238" i="159"/>
  <c r="S237" i="158"/>
  <c r="T238" i="158"/>
  <c r="T241" i="157"/>
  <c r="U239" i="157"/>
  <c r="S238" i="157"/>
  <c r="S237" i="156"/>
  <c r="T238" i="156"/>
  <c r="S238" i="155"/>
  <c r="T239" i="155"/>
  <c r="S237" i="154"/>
  <c r="T238" i="154"/>
  <c r="T238" i="153"/>
  <c r="S237" i="153"/>
  <c r="T238" i="152"/>
  <c r="S237" i="152"/>
  <c r="T239" i="151"/>
  <c r="S238" i="151"/>
  <c r="T238" i="150"/>
  <c r="S237" i="150"/>
  <c r="T238" i="149"/>
  <c r="S237" i="149"/>
  <c r="T239" i="148"/>
  <c r="S238" i="148"/>
  <c r="S238" i="147"/>
  <c r="T239" i="147"/>
  <c r="T238" i="146"/>
  <c r="S237" i="146"/>
  <c r="S237" i="145"/>
  <c r="T238" i="145"/>
  <c r="T239" i="144"/>
  <c r="S238" i="144"/>
  <c r="S237" i="143"/>
  <c r="T238" i="143"/>
  <c r="T239" i="142"/>
  <c r="S238" i="142"/>
  <c r="S237" i="141"/>
  <c r="T238" i="141"/>
  <c r="S238" i="140"/>
  <c r="T239" i="140"/>
  <c r="T239" i="139"/>
  <c r="S238" i="139"/>
  <c r="T238" i="138"/>
  <c r="S237" i="138"/>
  <c r="T233" i="32"/>
  <c r="S233" i="32" s="1"/>
  <c r="T239" i="161" l="1"/>
  <c r="S238" i="161"/>
  <c r="T239" i="160"/>
  <c r="S238" i="160"/>
  <c r="S238" i="159"/>
  <c r="T239" i="159"/>
  <c r="S238" i="158"/>
  <c r="T239" i="158"/>
  <c r="U240" i="157"/>
  <c r="S239" i="157"/>
  <c r="T242" i="157"/>
  <c r="S238" i="156"/>
  <c r="T239" i="156"/>
  <c r="S239" i="155"/>
  <c r="T240" i="155"/>
  <c r="S238" i="154"/>
  <c r="T239" i="154"/>
  <c r="T239" i="153"/>
  <c r="S238" i="153"/>
  <c r="T239" i="152"/>
  <c r="S238" i="152"/>
  <c r="T240" i="151"/>
  <c r="S239" i="151"/>
  <c r="S238" i="150"/>
  <c r="T239" i="150"/>
  <c r="S238" i="149"/>
  <c r="T239" i="149"/>
  <c r="S239" i="148"/>
  <c r="T240" i="148"/>
  <c r="T240" i="147"/>
  <c r="S239" i="147"/>
  <c r="T239" i="146"/>
  <c r="S238" i="146"/>
  <c r="T239" i="145"/>
  <c r="S238" i="145"/>
  <c r="T240" i="144"/>
  <c r="S239" i="144"/>
  <c r="S238" i="143"/>
  <c r="T239" i="143"/>
  <c r="T240" i="142"/>
  <c r="S239" i="142"/>
  <c r="S238" i="141"/>
  <c r="T239" i="141"/>
  <c r="T240" i="140"/>
  <c r="S239" i="140"/>
  <c r="T240" i="139"/>
  <c r="S239" i="139"/>
  <c r="T239" i="138"/>
  <c r="S238" i="138"/>
  <c r="T234" i="32"/>
  <c r="S234" i="32" s="1"/>
  <c r="T240" i="161" l="1"/>
  <c r="S239" i="161"/>
  <c r="T240" i="160"/>
  <c r="S239" i="160"/>
  <c r="T240" i="159"/>
  <c r="S239" i="159"/>
  <c r="S239" i="158"/>
  <c r="T240" i="158"/>
  <c r="T243" i="157"/>
  <c r="U241" i="157"/>
  <c r="S240" i="157"/>
  <c r="T240" i="156"/>
  <c r="S239" i="156"/>
  <c r="S240" i="155"/>
  <c r="T241" i="155"/>
  <c r="T240" i="154"/>
  <c r="S239" i="154"/>
  <c r="T240" i="153"/>
  <c r="S239" i="153"/>
  <c r="T240" i="152"/>
  <c r="S239" i="152"/>
  <c r="S240" i="151"/>
  <c r="T241" i="151"/>
  <c r="S239" i="150"/>
  <c r="T240" i="150"/>
  <c r="T240" i="149"/>
  <c r="S239" i="149"/>
  <c r="S240" i="148"/>
  <c r="T241" i="148"/>
  <c r="S240" i="147"/>
  <c r="T241" i="147"/>
  <c r="T240" i="146"/>
  <c r="S239" i="146"/>
  <c r="S239" i="145"/>
  <c r="T240" i="145"/>
  <c r="S240" i="144"/>
  <c r="T241" i="144"/>
  <c r="T240" i="143"/>
  <c r="S239" i="143"/>
  <c r="S240" i="142"/>
  <c r="T241" i="142"/>
  <c r="T240" i="141"/>
  <c r="S239" i="141"/>
  <c r="T241" i="140"/>
  <c r="S240" i="140"/>
  <c r="T241" i="139"/>
  <c r="S240" i="139"/>
  <c r="T240" i="138"/>
  <c r="S239" i="138"/>
  <c r="T235" i="32"/>
  <c r="S235" i="32" s="1"/>
  <c r="S240" i="161" l="1"/>
  <c r="T241" i="161"/>
  <c r="S240" i="160"/>
  <c r="T241" i="160"/>
  <c r="S240" i="159"/>
  <c r="T241" i="159"/>
  <c r="S240" i="158"/>
  <c r="T241" i="158"/>
  <c r="U242" i="157"/>
  <c r="S241" i="157"/>
  <c r="T244" i="157"/>
  <c r="T241" i="156"/>
  <c r="S240" i="156"/>
  <c r="T242" i="155"/>
  <c r="S241" i="155"/>
  <c r="T241" i="154"/>
  <c r="S240" i="154"/>
  <c r="S240" i="153"/>
  <c r="T241" i="153"/>
  <c r="T241" i="152"/>
  <c r="S240" i="152"/>
  <c r="S241" i="151"/>
  <c r="T242" i="151"/>
  <c r="T241" i="150"/>
  <c r="S240" i="150"/>
  <c r="T241" i="149"/>
  <c r="S240" i="149"/>
  <c r="T242" i="148"/>
  <c r="S241" i="148"/>
  <c r="T242" i="147"/>
  <c r="S241" i="147"/>
  <c r="S240" i="146"/>
  <c r="T241" i="146"/>
  <c r="S240" i="145"/>
  <c r="T241" i="145"/>
  <c r="T242" i="144"/>
  <c r="S241" i="144"/>
  <c r="S240" i="143"/>
  <c r="T241" i="143"/>
  <c r="S241" i="142"/>
  <c r="T242" i="142"/>
  <c r="S240" i="141"/>
  <c r="T241" i="141"/>
  <c r="S241" i="140"/>
  <c r="T242" i="140"/>
  <c r="S241" i="139"/>
  <c r="T242" i="139"/>
  <c r="T241" i="138"/>
  <c r="S240" i="138"/>
  <c r="T236" i="32"/>
  <c r="S236" i="32" s="1"/>
  <c r="T242" i="161" l="1"/>
  <c r="S241" i="161"/>
  <c r="T242" i="160"/>
  <c r="S241" i="160"/>
  <c r="T242" i="159"/>
  <c r="S241" i="159"/>
  <c r="S241" i="158"/>
  <c r="T242" i="158"/>
  <c r="T245" i="157"/>
  <c r="U243" i="157"/>
  <c r="S242" i="157"/>
  <c r="T242" i="156"/>
  <c r="S241" i="156"/>
  <c r="T243" i="155"/>
  <c r="S242" i="155"/>
  <c r="T242" i="154"/>
  <c r="S241" i="154"/>
  <c r="T242" i="153"/>
  <c r="S241" i="153"/>
  <c r="T242" i="152"/>
  <c r="S241" i="152"/>
  <c r="T243" i="151"/>
  <c r="S242" i="151"/>
  <c r="S241" i="150"/>
  <c r="T242" i="150"/>
  <c r="T242" i="149"/>
  <c r="S241" i="149"/>
  <c r="S242" i="148"/>
  <c r="T243" i="148"/>
  <c r="T243" i="147"/>
  <c r="S242" i="147"/>
  <c r="S241" i="146"/>
  <c r="T242" i="146"/>
  <c r="S241" i="145"/>
  <c r="T242" i="145"/>
  <c r="S242" i="144"/>
  <c r="T243" i="144"/>
  <c r="T242" i="143"/>
  <c r="S241" i="143"/>
  <c r="S242" i="142"/>
  <c r="T243" i="142"/>
  <c r="S241" i="141"/>
  <c r="T242" i="141"/>
  <c r="S242" i="140"/>
  <c r="T243" i="140"/>
  <c r="T243" i="139"/>
  <c r="S242" i="139"/>
  <c r="T242" i="138"/>
  <c r="S241" i="138"/>
  <c r="T237" i="32"/>
  <c r="S237" i="32" s="1"/>
  <c r="S242" i="161" l="1"/>
  <c r="T243" i="161"/>
  <c r="T243" i="160"/>
  <c r="S242" i="160"/>
  <c r="S242" i="159"/>
  <c r="T243" i="159"/>
  <c r="S242" i="158"/>
  <c r="T243" i="158"/>
  <c r="U244" i="157"/>
  <c r="S243" i="157"/>
  <c r="T246" i="157"/>
  <c r="S242" i="156"/>
  <c r="T243" i="156"/>
  <c r="T244" i="155"/>
  <c r="S243" i="155"/>
  <c r="S242" i="154"/>
  <c r="T243" i="154"/>
  <c r="S242" i="153"/>
  <c r="T243" i="153"/>
  <c r="T243" i="152"/>
  <c r="S242" i="152"/>
  <c r="T244" i="151"/>
  <c r="S243" i="151"/>
  <c r="S242" i="150"/>
  <c r="T243" i="150"/>
  <c r="T243" i="149"/>
  <c r="S242" i="149"/>
  <c r="S243" i="148"/>
  <c r="T244" i="148"/>
  <c r="T244" i="147"/>
  <c r="S243" i="147"/>
  <c r="S242" i="146"/>
  <c r="T243" i="146"/>
  <c r="T243" i="145"/>
  <c r="S242" i="145"/>
  <c r="T244" i="144"/>
  <c r="S243" i="144"/>
  <c r="T243" i="143"/>
  <c r="S242" i="143"/>
  <c r="T244" i="142"/>
  <c r="S243" i="142"/>
  <c r="T243" i="141"/>
  <c r="S242" i="141"/>
  <c r="S243" i="140"/>
  <c r="T244" i="140"/>
  <c r="T244" i="139"/>
  <c r="S243" i="139"/>
  <c r="S242" i="138"/>
  <c r="T243" i="138"/>
  <c r="T238" i="32"/>
  <c r="S238" i="32" s="1"/>
  <c r="T244" i="161" l="1"/>
  <c r="S243" i="161"/>
  <c r="T244" i="160"/>
  <c r="S243" i="160"/>
  <c r="T244" i="159"/>
  <c r="S243" i="159"/>
  <c r="S243" i="158"/>
  <c r="T244" i="158"/>
  <c r="T247" i="157"/>
  <c r="U245" i="157"/>
  <c r="S244" i="157"/>
  <c r="T244" i="156"/>
  <c r="S243" i="156"/>
  <c r="T245" i="155"/>
  <c r="S244" i="155"/>
  <c r="T244" i="154"/>
  <c r="S243" i="154"/>
  <c r="T244" i="153"/>
  <c r="S243" i="153"/>
  <c r="S243" i="152"/>
  <c r="T244" i="152"/>
  <c r="T245" i="151"/>
  <c r="S244" i="151"/>
  <c r="T244" i="150"/>
  <c r="S243" i="150"/>
  <c r="T244" i="149"/>
  <c r="S243" i="149"/>
  <c r="T245" i="148"/>
  <c r="S244" i="148"/>
  <c r="T245" i="147"/>
  <c r="S244" i="147"/>
  <c r="S243" i="146"/>
  <c r="T244" i="146"/>
  <c r="S243" i="145"/>
  <c r="T244" i="145"/>
  <c r="T245" i="144"/>
  <c r="S244" i="144"/>
  <c r="S243" i="143"/>
  <c r="T244" i="143"/>
  <c r="S244" i="142"/>
  <c r="T245" i="142"/>
  <c r="S243" i="141"/>
  <c r="T244" i="141"/>
  <c r="T245" i="140"/>
  <c r="S244" i="140"/>
  <c r="T245" i="139"/>
  <c r="S244" i="139"/>
  <c r="S243" i="138"/>
  <c r="T244" i="138"/>
  <c r="T239" i="32"/>
  <c r="S239" i="32" s="1"/>
  <c r="T245" i="161" l="1"/>
  <c r="S244" i="161"/>
  <c r="T245" i="160"/>
  <c r="S244" i="160"/>
  <c r="T245" i="159"/>
  <c r="S244" i="159"/>
  <c r="T245" i="158"/>
  <c r="S244" i="158"/>
  <c r="U246" i="157"/>
  <c r="S245" i="157"/>
  <c r="T248" i="157"/>
  <c r="T245" i="156"/>
  <c r="S244" i="156"/>
  <c r="S245" i="155"/>
  <c r="T246" i="155"/>
  <c r="S244" i="154"/>
  <c r="T245" i="154"/>
  <c r="T245" i="153"/>
  <c r="S244" i="153"/>
  <c r="T245" i="152"/>
  <c r="S244" i="152"/>
  <c r="S245" i="151"/>
  <c r="T246" i="151"/>
  <c r="S244" i="150"/>
  <c r="T245" i="150"/>
  <c r="S244" i="149"/>
  <c r="T245" i="149"/>
  <c r="S245" i="148"/>
  <c r="T246" i="148"/>
  <c r="T246" i="147"/>
  <c r="S245" i="147"/>
  <c r="T245" i="146"/>
  <c r="S244" i="146"/>
  <c r="T245" i="145"/>
  <c r="S244" i="145"/>
  <c r="T246" i="144"/>
  <c r="S245" i="144"/>
  <c r="T245" i="143"/>
  <c r="S244" i="143"/>
  <c r="S245" i="142"/>
  <c r="T246" i="142"/>
  <c r="T245" i="141"/>
  <c r="S244" i="141"/>
  <c r="S245" i="140"/>
  <c r="T246" i="140"/>
  <c r="T246" i="139"/>
  <c r="S245" i="139"/>
  <c r="T245" i="138"/>
  <c r="S244" i="138"/>
  <c r="T240" i="32"/>
  <c r="S240" i="32" s="1"/>
  <c r="T246" i="161" l="1"/>
  <c r="S245" i="161"/>
  <c r="T246" i="160"/>
  <c r="S245" i="160"/>
  <c r="S245" i="159"/>
  <c r="T246" i="159"/>
  <c r="S245" i="158"/>
  <c r="T246" i="158"/>
  <c r="T249" i="157"/>
  <c r="U247" i="157"/>
  <c r="S246" i="157"/>
  <c r="T246" i="156"/>
  <c r="S245" i="156"/>
  <c r="T247" i="155"/>
  <c r="S246" i="155"/>
  <c r="S245" i="154"/>
  <c r="T246" i="154"/>
  <c r="S245" i="153"/>
  <c r="T246" i="153"/>
  <c r="S245" i="152"/>
  <c r="T246" i="152"/>
  <c r="T247" i="151"/>
  <c r="S246" i="151"/>
  <c r="S245" i="150"/>
  <c r="T246" i="150"/>
  <c r="S245" i="149"/>
  <c r="T246" i="149"/>
  <c r="T247" i="148"/>
  <c r="S246" i="148"/>
  <c r="T247" i="147"/>
  <c r="S246" i="147"/>
  <c r="T246" i="146"/>
  <c r="S245" i="146"/>
  <c r="T246" i="145"/>
  <c r="S245" i="145"/>
  <c r="T247" i="144"/>
  <c r="S246" i="144"/>
  <c r="T246" i="143"/>
  <c r="S245" i="143"/>
  <c r="T247" i="142"/>
  <c r="S246" i="142"/>
  <c r="S245" i="141"/>
  <c r="T246" i="141"/>
  <c r="T247" i="140"/>
  <c r="S246" i="140"/>
  <c r="S246" i="139"/>
  <c r="T247" i="139"/>
  <c r="S245" i="138"/>
  <c r="T246" i="138"/>
  <c r="T241" i="32"/>
  <c r="S241" i="32" s="1"/>
  <c r="S246" i="161" l="1"/>
  <c r="T247" i="161"/>
  <c r="S246" i="160"/>
  <c r="T247" i="160"/>
  <c r="T247" i="159"/>
  <c r="S246" i="159"/>
  <c r="S246" i="158"/>
  <c r="T247" i="158"/>
  <c r="U248" i="157"/>
  <c r="S247" i="157"/>
  <c r="T250" i="157"/>
  <c r="T247" i="156"/>
  <c r="S246" i="156"/>
  <c r="S247" i="155"/>
  <c r="T248" i="155"/>
  <c r="T247" i="154"/>
  <c r="S246" i="154"/>
  <c r="T247" i="153"/>
  <c r="S246" i="153"/>
  <c r="T247" i="152"/>
  <c r="S246" i="152"/>
  <c r="S247" i="151"/>
  <c r="T248" i="151"/>
  <c r="S246" i="150"/>
  <c r="T247" i="150"/>
  <c r="T247" i="149"/>
  <c r="S246" i="149"/>
  <c r="T248" i="148"/>
  <c r="S247" i="148"/>
  <c r="T248" i="147"/>
  <c r="S247" i="147"/>
  <c r="S246" i="146"/>
  <c r="T247" i="146"/>
  <c r="T247" i="145"/>
  <c r="S246" i="145"/>
  <c r="S247" i="144"/>
  <c r="T248" i="144"/>
  <c r="T247" i="143"/>
  <c r="S246" i="143"/>
  <c r="T248" i="142"/>
  <c r="S247" i="142"/>
  <c r="S246" i="141"/>
  <c r="T247" i="141"/>
  <c r="S247" i="140"/>
  <c r="T248" i="140"/>
  <c r="S247" i="139"/>
  <c r="T248" i="139"/>
  <c r="T247" i="138"/>
  <c r="S246" i="138"/>
  <c r="T242" i="32"/>
  <c r="S242" i="32" s="1"/>
  <c r="S247" i="161" l="1"/>
  <c r="T248" i="161"/>
  <c r="S247" i="160"/>
  <c r="T248" i="160"/>
  <c r="S247" i="159"/>
  <c r="T248" i="159"/>
  <c r="T248" i="158"/>
  <c r="S247" i="158"/>
  <c r="T251" i="157"/>
  <c r="U249" i="157"/>
  <c r="S248" i="157"/>
  <c r="S247" i="156"/>
  <c r="T248" i="156"/>
  <c r="T249" i="155"/>
  <c r="S248" i="155"/>
  <c r="T248" i="154"/>
  <c r="S247" i="154"/>
  <c r="S247" i="153"/>
  <c r="T248" i="153"/>
  <c r="S247" i="152"/>
  <c r="T248" i="152"/>
  <c r="T249" i="151"/>
  <c r="S248" i="151"/>
  <c r="T248" i="150"/>
  <c r="S247" i="150"/>
  <c r="S247" i="149"/>
  <c r="T248" i="149"/>
  <c r="T249" i="148"/>
  <c r="S248" i="148"/>
  <c r="T249" i="147"/>
  <c r="S248" i="147"/>
  <c r="S247" i="146"/>
  <c r="T248" i="146"/>
  <c r="S247" i="145"/>
  <c r="T248" i="145"/>
  <c r="T249" i="144"/>
  <c r="S248" i="144"/>
  <c r="S247" i="143"/>
  <c r="T248" i="143"/>
  <c r="S248" i="142"/>
  <c r="T249" i="142"/>
  <c r="S247" i="141"/>
  <c r="T248" i="141"/>
  <c r="T249" i="140"/>
  <c r="S248" i="140"/>
  <c r="T249" i="139"/>
  <c r="S248" i="139"/>
  <c r="S247" i="138"/>
  <c r="T248" i="138"/>
  <c r="T243" i="32"/>
  <c r="S243" i="32" s="1"/>
  <c r="T249" i="161" l="1"/>
  <c r="S248" i="161"/>
  <c r="T249" i="160"/>
  <c r="S248" i="160"/>
  <c r="S248" i="159"/>
  <c r="T249" i="159"/>
  <c r="T249" i="158"/>
  <c r="S248" i="158"/>
  <c r="U250" i="157"/>
  <c r="S249" i="157"/>
  <c r="T252" i="157"/>
  <c r="T249" i="156"/>
  <c r="S248" i="156"/>
  <c r="S249" i="155"/>
  <c r="T250" i="155"/>
  <c r="S248" i="154"/>
  <c r="T249" i="154"/>
  <c r="T249" i="153"/>
  <c r="S248" i="153"/>
  <c r="S248" i="152"/>
  <c r="T249" i="152"/>
  <c r="T250" i="151"/>
  <c r="S249" i="151"/>
  <c r="T249" i="150"/>
  <c r="S248" i="150"/>
  <c r="T249" i="149"/>
  <c r="S248" i="149"/>
  <c r="S249" i="148"/>
  <c r="T250" i="148"/>
  <c r="T250" i="147"/>
  <c r="S249" i="147"/>
  <c r="S248" i="146"/>
  <c r="T249" i="146"/>
  <c r="T249" i="145"/>
  <c r="S248" i="145"/>
  <c r="T250" i="144"/>
  <c r="S249" i="144"/>
  <c r="S248" i="143"/>
  <c r="T249" i="143"/>
  <c r="T250" i="142"/>
  <c r="S249" i="142"/>
  <c r="T249" i="141"/>
  <c r="S248" i="141"/>
  <c r="S249" i="140"/>
  <c r="T250" i="140"/>
  <c r="T250" i="139"/>
  <c r="S249" i="139"/>
  <c r="T249" i="138"/>
  <c r="S248" i="138"/>
  <c r="T244" i="32"/>
  <c r="S244" i="32" s="1"/>
  <c r="S249" i="161" l="1"/>
  <c r="T250" i="161"/>
  <c r="T250" i="160"/>
  <c r="S249" i="160"/>
  <c r="T250" i="159"/>
  <c r="S249" i="159"/>
  <c r="T250" i="158"/>
  <c r="S249" i="158"/>
  <c r="T253" i="157"/>
  <c r="U251" i="157"/>
  <c r="S250" i="157"/>
  <c r="T250" i="156"/>
  <c r="S249" i="156"/>
  <c r="S250" i="155"/>
  <c r="T251" i="155"/>
  <c r="S249" i="154"/>
  <c r="T250" i="154"/>
  <c r="T250" i="153"/>
  <c r="S249" i="153"/>
  <c r="S249" i="152"/>
  <c r="T250" i="152"/>
  <c r="S250" i="151"/>
  <c r="T251" i="151"/>
  <c r="S249" i="150"/>
  <c r="T250" i="150"/>
  <c r="T250" i="149"/>
  <c r="S249" i="149"/>
  <c r="S250" i="148"/>
  <c r="T251" i="148"/>
  <c r="S250" i="147"/>
  <c r="T251" i="147"/>
  <c r="T250" i="146"/>
  <c r="S249" i="146"/>
  <c r="T250" i="145"/>
  <c r="S249" i="145"/>
  <c r="T251" i="144"/>
  <c r="S250" i="144"/>
  <c r="T250" i="143"/>
  <c r="S249" i="143"/>
  <c r="T251" i="142"/>
  <c r="S250" i="142"/>
  <c r="T250" i="141"/>
  <c r="S249" i="141"/>
  <c r="T251" i="140"/>
  <c r="S250" i="140"/>
  <c r="S250" i="139"/>
  <c r="T251" i="139"/>
  <c r="T250" i="138"/>
  <c r="S249" i="138"/>
  <c r="T245" i="32"/>
  <c r="S245" i="32" s="1"/>
  <c r="S250" i="161" l="1"/>
  <c r="T251" i="161"/>
  <c r="S250" i="160"/>
  <c r="T251" i="160"/>
  <c r="S250" i="159"/>
  <c r="T251" i="159"/>
  <c r="S250" i="158"/>
  <c r="T251" i="158"/>
  <c r="U252" i="157"/>
  <c r="S251" i="157"/>
  <c r="T254" i="157"/>
  <c r="S250" i="156"/>
  <c r="T251" i="156"/>
  <c r="T252" i="155"/>
  <c r="S251" i="155"/>
  <c r="T251" i="154"/>
  <c r="S250" i="154"/>
  <c r="T251" i="153"/>
  <c r="S250" i="153"/>
  <c r="T251" i="152"/>
  <c r="S250" i="152"/>
  <c r="T252" i="151"/>
  <c r="S251" i="151"/>
  <c r="T251" i="150"/>
  <c r="S250" i="150"/>
  <c r="T251" i="149"/>
  <c r="S250" i="149"/>
  <c r="T252" i="148"/>
  <c r="S251" i="148"/>
  <c r="T252" i="147"/>
  <c r="S251" i="147"/>
  <c r="S250" i="146"/>
  <c r="T251" i="146"/>
  <c r="T251" i="145"/>
  <c r="S250" i="145"/>
  <c r="S251" i="144"/>
  <c r="T252" i="144"/>
  <c r="S250" i="143"/>
  <c r="T251" i="143"/>
  <c r="T252" i="142"/>
  <c r="S251" i="142"/>
  <c r="S250" i="141"/>
  <c r="T251" i="141"/>
  <c r="T252" i="140"/>
  <c r="S251" i="140"/>
  <c r="S251" i="139"/>
  <c r="T252" i="139"/>
  <c r="T251" i="138"/>
  <c r="S250" i="138"/>
  <c r="T246" i="32"/>
  <c r="S246" i="32" s="1"/>
  <c r="S251" i="161" l="1"/>
  <c r="T252" i="161"/>
  <c r="S251" i="160"/>
  <c r="T252" i="160"/>
  <c r="S251" i="159"/>
  <c r="T252" i="159"/>
  <c r="T252" i="158"/>
  <c r="S251" i="158"/>
  <c r="T255" i="157"/>
  <c r="U253" i="157"/>
  <c r="S252" i="157"/>
  <c r="T252" i="156"/>
  <c r="S251" i="156"/>
  <c r="T253" i="155"/>
  <c r="S252" i="155"/>
  <c r="T252" i="154"/>
  <c r="S251" i="154"/>
  <c r="T252" i="153"/>
  <c r="S251" i="153"/>
  <c r="T252" i="152"/>
  <c r="S251" i="152"/>
  <c r="T253" i="151"/>
  <c r="S252" i="151"/>
  <c r="S251" i="150"/>
  <c r="T252" i="150"/>
  <c r="S251" i="149"/>
  <c r="T252" i="149"/>
  <c r="S252" i="148"/>
  <c r="T253" i="148"/>
  <c r="S252" i="147"/>
  <c r="T253" i="147"/>
  <c r="T252" i="146"/>
  <c r="S251" i="146"/>
  <c r="T252" i="145"/>
  <c r="S251" i="145"/>
  <c r="S252" i="144"/>
  <c r="T253" i="144"/>
  <c r="T252" i="143"/>
  <c r="S251" i="143"/>
  <c r="S252" i="142"/>
  <c r="T253" i="142"/>
  <c r="T252" i="141"/>
  <c r="S251" i="141"/>
  <c r="S252" i="140"/>
  <c r="T253" i="140"/>
  <c r="S252" i="139"/>
  <c r="T253" i="139"/>
  <c r="S251" i="138"/>
  <c r="T252" i="138"/>
  <c r="T247" i="32"/>
  <c r="S247" i="32" s="1"/>
  <c r="T253" i="161" l="1"/>
  <c r="S252" i="161"/>
  <c r="T253" i="160"/>
  <c r="S252" i="160"/>
  <c r="T253" i="159"/>
  <c r="S252" i="159"/>
  <c r="S252" i="158"/>
  <c r="T253" i="158"/>
  <c r="U254" i="157"/>
  <c r="S253" i="157"/>
  <c r="T256" i="157"/>
  <c r="T253" i="156"/>
  <c r="S252" i="156"/>
  <c r="T254" i="155"/>
  <c r="S253" i="155"/>
  <c r="T253" i="154"/>
  <c r="S252" i="154"/>
  <c r="T253" i="153"/>
  <c r="S252" i="153"/>
  <c r="S252" i="152"/>
  <c r="T253" i="152"/>
  <c r="S253" i="151"/>
  <c r="T254" i="151"/>
  <c r="S252" i="150"/>
  <c r="T253" i="150"/>
  <c r="T253" i="149"/>
  <c r="S252" i="149"/>
  <c r="S253" i="148"/>
  <c r="T254" i="148"/>
  <c r="S253" i="147"/>
  <c r="T254" i="147"/>
  <c r="S252" i="146"/>
  <c r="T253" i="146"/>
  <c r="T253" i="145"/>
  <c r="S252" i="145"/>
  <c r="T254" i="144"/>
  <c r="S253" i="144"/>
  <c r="T253" i="143"/>
  <c r="S252" i="143"/>
  <c r="T254" i="142"/>
  <c r="S253" i="142"/>
  <c r="S252" i="141"/>
  <c r="T253" i="141"/>
  <c r="S253" i="140"/>
  <c r="T254" i="140"/>
  <c r="T254" i="139"/>
  <c r="S253" i="139"/>
  <c r="S252" i="138"/>
  <c r="T253" i="138"/>
  <c r="T248" i="32"/>
  <c r="S248" i="32" s="1"/>
  <c r="T254" i="161" l="1"/>
  <c r="S253" i="161"/>
  <c r="S253" i="160"/>
  <c r="T254" i="160"/>
  <c r="S253" i="159"/>
  <c r="T254" i="159"/>
  <c r="T254" i="158"/>
  <c r="S253" i="158"/>
  <c r="T257" i="157"/>
  <c r="U255" i="157"/>
  <c r="S254" i="157"/>
  <c r="T254" i="156"/>
  <c r="S253" i="156"/>
  <c r="T255" i="155"/>
  <c r="S254" i="155"/>
  <c r="S253" i="154"/>
  <c r="T254" i="154"/>
  <c r="T254" i="153"/>
  <c r="S253" i="153"/>
  <c r="T254" i="152"/>
  <c r="S253" i="152"/>
  <c r="T255" i="151"/>
  <c r="S254" i="151"/>
  <c r="S253" i="150"/>
  <c r="T254" i="150"/>
  <c r="S253" i="149"/>
  <c r="T254" i="149"/>
  <c r="S254" i="148"/>
  <c r="T255" i="148"/>
  <c r="T255" i="147"/>
  <c r="S254" i="147"/>
  <c r="T254" i="146"/>
  <c r="S253" i="146"/>
  <c r="S253" i="145"/>
  <c r="T254" i="145"/>
  <c r="T255" i="144"/>
  <c r="S254" i="144"/>
  <c r="S253" i="143"/>
  <c r="T254" i="143"/>
  <c r="T255" i="142"/>
  <c r="S254" i="142"/>
  <c r="T254" i="141"/>
  <c r="S253" i="141"/>
  <c r="S254" i="140"/>
  <c r="T255" i="140"/>
  <c r="T255" i="139"/>
  <c r="S254" i="139"/>
  <c r="S253" i="138"/>
  <c r="T254" i="138"/>
  <c r="T249" i="32"/>
  <c r="S249" i="32" s="1"/>
  <c r="S254" i="161" l="1"/>
  <c r="T255" i="161"/>
  <c r="T255" i="160"/>
  <c r="S254" i="160"/>
  <c r="T255" i="159"/>
  <c r="S254" i="159"/>
  <c r="T255" i="158"/>
  <c r="S254" i="158"/>
  <c r="U256" i="157"/>
  <c r="S255" i="157"/>
  <c r="T258" i="157"/>
  <c r="T255" i="156"/>
  <c r="S254" i="156"/>
  <c r="S255" i="155"/>
  <c r="T256" i="155"/>
  <c r="S254" i="154"/>
  <c r="T255" i="154"/>
  <c r="T255" i="153"/>
  <c r="S254" i="153"/>
  <c r="T255" i="152"/>
  <c r="S254" i="152"/>
  <c r="S255" i="151"/>
  <c r="T256" i="151"/>
  <c r="S254" i="150"/>
  <c r="T255" i="150"/>
  <c r="S254" i="149"/>
  <c r="T255" i="149"/>
  <c r="S255" i="148"/>
  <c r="T256" i="148"/>
  <c r="T256" i="147"/>
  <c r="S255" i="147"/>
  <c r="T255" i="146"/>
  <c r="S254" i="146"/>
  <c r="S254" i="145"/>
  <c r="T255" i="145"/>
  <c r="T256" i="144"/>
  <c r="S255" i="144"/>
  <c r="S254" i="143"/>
  <c r="T255" i="143"/>
  <c r="T256" i="142"/>
  <c r="S255" i="142"/>
  <c r="T255" i="141"/>
  <c r="S254" i="141"/>
  <c r="S255" i="140"/>
  <c r="T256" i="140"/>
  <c r="S255" i="139"/>
  <c r="T256" i="139"/>
  <c r="T255" i="138"/>
  <c r="S254" i="138"/>
  <c r="T250" i="32"/>
  <c r="S250" i="32" s="1"/>
  <c r="T256" i="161" l="1"/>
  <c r="S255" i="161"/>
  <c r="T256" i="160"/>
  <c r="S255" i="160"/>
  <c r="S255" i="159"/>
  <c r="T256" i="159"/>
  <c r="S255" i="158"/>
  <c r="T256" i="158"/>
  <c r="T259" i="157"/>
  <c r="U257" i="157"/>
  <c r="S256" i="157"/>
  <c r="T256" i="156"/>
  <c r="S255" i="156"/>
  <c r="S256" i="155"/>
  <c r="T257" i="155"/>
  <c r="S255" i="154"/>
  <c r="T256" i="154"/>
  <c r="T256" i="153"/>
  <c r="S255" i="153"/>
  <c r="T256" i="152"/>
  <c r="S255" i="152"/>
  <c r="T257" i="151"/>
  <c r="S256" i="151"/>
  <c r="T256" i="150"/>
  <c r="S255" i="150"/>
  <c r="S255" i="149"/>
  <c r="T256" i="149"/>
  <c r="S256" i="148"/>
  <c r="T257" i="148"/>
  <c r="T257" i="147"/>
  <c r="S256" i="147"/>
  <c r="S255" i="146"/>
  <c r="T256" i="146"/>
  <c r="S255" i="145"/>
  <c r="T256" i="145"/>
  <c r="T257" i="144"/>
  <c r="S256" i="144"/>
  <c r="T256" i="143"/>
  <c r="S255" i="143"/>
  <c r="T257" i="142"/>
  <c r="S256" i="142"/>
  <c r="S255" i="141"/>
  <c r="T256" i="141"/>
  <c r="S256" i="140"/>
  <c r="T257" i="140"/>
  <c r="T257" i="139"/>
  <c r="S256" i="139"/>
  <c r="T256" i="138"/>
  <c r="S255" i="138"/>
  <c r="T251" i="32"/>
  <c r="S251" i="32" s="1"/>
  <c r="S256" i="161" l="1"/>
  <c r="T257" i="161"/>
  <c r="S256" i="160"/>
  <c r="T257" i="160"/>
  <c r="T257" i="159"/>
  <c r="S256" i="159"/>
  <c r="S256" i="158"/>
  <c r="T257" i="158"/>
  <c r="U258" i="157"/>
  <c r="S257" i="157"/>
  <c r="T260" i="157"/>
  <c r="T257" i="156"/>
  <c r="S256" i="156"/>
  <c r="S257" i="155"/>
  <c r="T258" i="155"/>
  <c r="T257" i="154"/>
  <c r="S256" i="154"/>
  <c r="T257" i="153"/>
  <c r="S256" i="153"/>
  <c r="S256" i="152"/>
  <c r="T257" i="152"/>
  <c r="T258" i="151"/>
  <c r="S257" i="151"/>
  <c r="S256" i="150"/>
  <c r="T257" i="150"/>
  <c r="T257" i="149"/>
  <c r="S256" i="149"/>
  <c r="S257" i="148"/>
  <c r="T258" i="148"/>
  <c r="S257" i="147"/>
  <c r="T258" i="147"/>
  <c r="S256" i="146"/>
  <c r="T257" i="146"/>
  <c r="T257" i="145"/>
  <c r="S256" i="145"/>
  <c r="S257" i="144"/>
  <c r="T258" i="144"/>
  <c r="T257" i="143"/>
  <c r="S256" i="143"/>
  <c r="T258" i="142"/>
  <c r="S257" i="142"/>
  <c r="T257" i="141"/>
  <c r="S256" i="141"/>
  <c r="S257" i="140"/>
  <c r="T258" i="140"/>
  <c r="T258" i="139"/>
  <c r="S257" i="139"/>
  <c r="S256" i="138"/>
  <c r="T257" i="138"/>
  <c r="T252" i="32"/>
  <c r="S252" i="32" s="1"/>
  <c r="T258" i="161" l="1"/>
  <c r="S257" i="161"/>
  <c r="T258" i="160"/>
  <c r="S257" i="160"/>
  <c r="T258" i="159"/>
  <c r="S257" i="159"/>
  <c r="S257" i="158"/>
  <c r="T258" i="158"/>
  <c r="T261" i="157"/>
  <c r="U259" i="157"/>
  <c r="S258" i="157"/>
  <c r="S257" i="156"/>
  <c r="T258" i="156"/>
  <c r="S258" i="155"/>
  <c r="T259" i="155"/>
  <c r="S257" i="154"/>
  <c r="T258" i="154"/>
  <c r="S257" i="153"/>
  <c r="T258" i="153"/>
  <c r="T258" i="152"/>
  <c r="S257" i="152"/>
  <c r="T259" i="151"/>
  <c r="S258" i="151"/>
  <c r="S257" i="150"/>
  <c r="T258" i="150"/>
  <c r="S257" i="149"/>
  <c r="T258" i="149"/>
  <c r="S258" i="148"/>
  <c r="T259" i="148"/>
  <c r="T259" i="147"/>
  <c r="S258" i="147"/>
  <c r="T258" i="146"/>
  <c r="S257" i="146"/>
  <c r="S257" i="145"/>
  <c r="T258" i="145"/>
  <c r="T259" i="144"/>
  <c r="S258" i="144"/>
  <c r="S257" i="143"/>
  <c r="T258" i="143"/>
  <c r="T259" i="142"/>
  <c r="S258" i="142"/>
  <c r="S257" i="141"/>
  <c r="T258" i="141"/>
  <c r="T259" i="140"/>
  <c r="S258" i="140"/>
  <c r="S258" i="139"/>
  <c r="T259" i="139"/>
  <c r="T258" i="138"/>
  <c r="S257" i="138"/>
  <c r="T253" i="32"/>
  <c r="S253" i="32" s="1"/>
  <c r="S258" i="161" l="1"/>
  <c r="T259" i="161"/>
  <c r="S258" i="160"/>
  <c r="T259" i="160"/>
  <c r="S258" i="159"/>
  <c r="T259" i="159"/>
  <c r="T259" i="158"/>
  <c r="S258" i="158"/>
  <c r="U260" i="157"/>
  <c r="S259" i="157"/>
  <c r="T262" i="157"/>
  <c r="T259" i="156"/>
  <c r="S258" i="156"/>
  <c r="T260" i="155"/>
  <c r="S259" i="155"/>
  <c r="T259" i="154"/>
  <c r="S258" i="154"/>
  <c r="S258" i="153"/>
  <c r="T259" i="153"/>
  <c r="S258" i="152"/>
  <c r="T259" i="152"/>
  <c r="T260" i="151"/>
  <c r="S259" i="151"/>
  <c r="T259" i="150"/>
  <c r="S258" i="150"/>
  <c r="S258" i="149"/>
  <c r="T259" i="149"/>
  <c r="S259" i="148"/>
  <c r="T260" i="148"/>
  <c r="T260" i="147"/>
  <c r="S259" i="147"/>
  <c r="S258" i="146"/>
  <c r="T259" i="146"/>
  <c r="T259" i="145"/>
  <c r="S258" i="145"/>
  <c r="T260" i="144"/>
  <c r="S259" i="144"/>
  <c r="T259" i="143"/>
  <c r="S258" i="143"/>
  <c r="S259" i="142"/>
  <c r="T260" i="142"/>
  <c r="S258" i="141"/>
  <c r="T259" i="141"/>
  <c r="S259" i="140"/>
  <c r="T260" i="140"/>
  <c r="T260" i="139"/>
  <c r="S259" i="139"/>
  <c r="S258" i="138"/>
  <c r="T259" i="138"/>
  <c r="T254" i="32"/>
  <c r="S254" i="32" s="1"/>
  <c r="S259" i="161" l="1"/>
  <c r="T260" i="161"/>
  <c r="T260" i="160"/>
  <c r="S259" i="160"/>
  <c r="T260" i="159"/>
  <c r="S259" i="159"/>
  <c r="S259" i="158"/>
  <c r="T260" i="158"/>
  <c r="T263" i="157"/>
  <c r="U261" i="157"/>
  <c r="S260" i="157"/>
  <c r="T260" i="156"/>
  <c r="S259" i="156"/>
  <c r="S260" i="155"/>
  <c r="T261" i="155"/>
  <c r="T260" i="154"/>
  <c r="S259" i="154"/>
  <c r="T260" i="153"/>
  <c r="S259" i="153"/>
  <c r="T260" i="152"/>
  <c r="S259" i="152"/>
  <c r="S260" i="151"/>
  <c r="T261" i="151"/>
  <c r="T260" i="150"/>
  <c r="S259" i="150"/>
  <c r="S259" i="149"/>
  <c r="T260" i="149"/>
  <c r="S260" i="148"/>
  <c r="T261" i="148"/>
  <c r="S260" i="147"/>
  <c r="T261" i="147"/>
  <c r="T260" i="146"/>
  <c r="S259" i="146"/>
  <c r="S259" i="145"/>
  <c r="T260" i="145"/>
  <c r="T261" i="144"/>
  <c r="S260" i="144"/>
  <c r="T260" i="143"/>
  <c r="S259" i="143"/>
  <c r="T261" i="142"/>
  <c r="S260" i="142"/>
  <c r="T260" i="141"/>
  <c r="S259" i="141"/>
  <c r="S260" i="140"/>
  <c r="T261" i="140"/>
  <c r="T261" i="139"/>
  <c r="S260" i="139"/>
  <c r="T260" i="138"/>
  <c r="S259" i="138"/>
  <c r="T255" i="32"/>
  <c r="S255" i="32" s="1"/>
  <c r="T261" i="161" l="1"/>
  <c r="S260" i="161"/>
  <c r="S260" i="160"/>
  <c r="T261" i="160"/>
  <c r="S260" i="159"/>
  <c r="T261" i="159"/>
  <c r="S260" i="158"/>
  <c r="T261" i="158"/>
  <c r="U262" i="157"/>
  <c r="S261" i="157"/>
  <c r="T264" i="157"/>
  <c r="T261" i="156"/>
  <c r="S260" i="156"/>
  <c r="T262" i="155"/>
  <c r="S261" i="155"/>
  <c r="S260" i="154"/>
  <c r="T261" i="154"/>
  <c r="T261" i="153"/>
  <c r="S260" i="153"/>
  <c r="T261" i="152"/>
  <c r="S260" i="152"/>
  <c r="T262" i="151"/>
  <c r="S261" i="151"/>
  <c r="S260" i="150"/>
  <c r="T261" i="150"/>
  <c r="T261" i="149"/>
  <c r="S260" i="149"/>
  <c r="S261" i="148"/>
  <c r="T262" i="148"/>
  <c r="T262" i="147"/>
  <c r="S261" i="147"/>
  <c r="T261" i="146"/>
  <c r="S260" i="146"/>
  <c r="T261" i="145"/>
  <c r="S260" i="145"/>
  <c r="T262" i="144"/>
  <c r="S261" i="144"/>
  <c r="S260" i="143"/>
  <c r="T261" i="143"/>
  <c r="S261" i="142"/>
  <c r="T262" i="142"/>
  <c r="S260" i="141"/>
  <c r="T261" i="141"/>
  <c r="S261" i="140"/>
  <c r="T262" i="140"/>
  <c r="T262" i="139"/>
  <c r="S261" i="139"/>
  <c r="T261" i="138"/>
  <c r="S260" i="138"/>
  <c r="T256" i="32"/>
  <c r="S256" i="32" s="1"/>
  <c r="T262" i="161" l="1"/>
  <c r="S261" i="161"/>
  <c r="S261" i="160"/>
  <c r="T262" i="160"/>
  <c r="S261" i="159"/>
  <c r="T262" i="159"/>
  <c r="S261" i="158"/>
  <c r="T262" i="158"/>
  <c r="T265" i="157"/>
  <c r="U263" i="157"/>
  <c r="S262" i="157"/>
  <c r="T262" i="156"/>
  <c r="S261" i="156"/>
  <c r="T263" i="155"/>
  <c r="S262" i="155"/>
  <c r="T262" i="154"/>
  <c r="S261" i="154"/>
  <c r="T262" i="153"/>
  <c r="S261" i="153"/>
  <c r="S261" i="152"/>
  <c r="T262" i="152"/>
  <c r="T263" i="151"/>
  <c r="S262" i="151"/>
  <c r="S261" i="150"/>
  <c r="T262" i="150"/>
  <c r="S261" i="149"/>
  <c r="T262" i="149"/>
  <c r="S262" i="148"/>
  <c r="T263" i="148"/>
  <c r="S262" i="147"/>
  <c r="T263" i="147"/>
  <c r="T262" i="146"/>
  <c r="S261" i="146"/>
  <c r="T262" i="145"/>
  <c r="S261" i="145"/>
  <c r="T263" i="144"/>
  <c r="S262" i="144"/>
  <c r="T262" i="143"/>
  <c r="S261" i="143"/>
  <c r="T263" i="142"/>
  <c r="S262" i="142"/>
  <c r="T262" i="141"/>
  <c r="S261" i="141"/>
  <c r="S262" i="140"/>
  <c r="T263" i="140"/>
  <c r="S262" i="139"/>
  <c r="T263" i="139"/>
  <c r="S261" i="138"/>
  <c r="T262" i="138"/>
  <c r="T257" i="32"/>
  <c r="S257" i="32" s="1"/>
  <c r="T263" i="161" l="1"/>
  <c r="S262" i="161"/>
  <c r="T263" i="160"/>
  <c r="S262" i="160"/>
  <c r="T263" i="159"/>
  <c r="S262" i="159"/>
  <c r="T263" i="158"/>
  <c r="S262" i="158"/>
  <c r="U264" i="157"/>
  <c r="S263" i="157"/>
  <c r="T266" i="157"/>
  <c r="S262" i="156"/>
  <c r="T263" i="156"/>
  <c r="T264" i="155"/>
  <c r="S263" i="155"/>
  <c r="T263" i="154"/>
  <c r="S262" i="154"/>
  <c r="T263" i="153"/>
  <c r="S262" i="153"/>
  <c r="S262" i="152"/>
  <c r="T263" i="152"/>
  <c r="S263" i="151"/>
  <c r="T264" i="151"/>
  <c r="T263" i="150"/>
  <c r="S262" i="150"/>
  <c r="S262" i="149"/>
  <c r="T263" i="149"/>
  <c r="S263" i="148"/>
  <c r="T264" i="148"/>
  <c r="S263" i="147"/>
  <c r="T264" i="147"/>
  <c r="T263" i="146"/>
  <c r="S262" i="146"/>
  <c r="T263" i="145"/>
  <c r="S262" i="145"/>
  <c r="T264" i="144"/>
  <c r="S263" i="144"/>
  <c r="T263" i="143"/>
  <c r="S262" i="143"/>
  <c r="S263" i="142"/>
  <c r="T264" i="142"/>
  <c r="T263" i="141"/>
  <c r="S262" i="141"/>
  <c r="T264" i="140"/>
  <c r="S263" i="140"/>
  <c r="S263" i="139"/>
  <c r="T264" i="139"/>
  <c r="T263" i="138"/>
  <c r="S262" i="138"/>
  <c r="T258" i="32"/>
  <c r="S258" i="32" s="1"/>
  <c r="S263" i="161" l="1"/>
  <c r="T264" i="161"/>
  <c r="S263" i="160"/>
  <c r="T264" i="160"/>
  <c r="S263" i="159"/>
  <c r="T264" i="159"/>
  <c r="S263" i="158"/>
  <c r="T264" i="158"/>
  <c r="T267" i="157"/>
  <c r="U265" i="157"/>
  <c r="S264" i="157"/>
  <c r="T264" i="156"/>
  <c r="S263" i="156"/>
  <c r="S264" i="155"/>
  <c r="T265" i="155"/>
  <c r="S263" i="154"/>
  <c r="T264" i="154"/>
  <c r="T264" i="153"/>
  <c r="S263" i="153"/>
  <c r="T264" i="152"/>
  <c r="S263" i="152"/>
  <c r="T265" i="151"/>
  <c r="S264" i="151"/>
  <c r="S263" i="150"/>
  <c r="T264" i="150"/>
  <c r="T264" i="149"/>
  <c r="S263" i="149"/>
  <c r="T265" i="148"/>
  <c r="S264" i="148"/>
  <c r="T265" i="147"/>
  <c r="S264" i="147"/>
  <c r="S263" i="146"/>
  <c r="T264" i="146"/>
  <c r="S263" i="145"/>
  <c r="T264" i="145"/>
  <c r="T265" i="144"/>
  <c r="S264" i="144"/>
  <c r="S263" i="143"/>
  <c r="T264" i="143"/>
  <c r="S264" i="142"/>
  <c r="T265" i="142"/>
  <c r="T264" i="141"/>
  <c r="S263" i="141"/>
  <c r="T265" i="140"/>
  <c r="S264" i="140"/>
  <c r="T265" i="139"/>
  <c r="S264" i="139"/>
  <c r="T264" i="138"/>
  <c r="S263" i="138"/>
  <c r="T259" i="32"/>
  <c r="S259" i="32" s="1"/>
  <c r="S264" i="161" l="1"/>
  <c r="T265" i="161"/>
  <c r="T265" i="160"/>
  <c r="S264" i="160"/>
  <c r="T265" i="159"/>
  <c r="S264" i="159"/>
  <c r="T265" i="158"/>
  <c r="S264" i="158"/>
  <c r="U266" i="157"/>
  <c r="S265" i="157"/>
  <c r="T268" i="157"/>
  <c r="T265" i="156"/>
  <c r="S264" i="156"/>
  <c r="S265" i="155"/>
  <c r="T266" i="155"/>
  <c r="S264" i="154"/>
  <c r="T265" i="154"/>
  <c r="T265" i="153"/>
  <c r="S264" i="153"/>
  <c r="S264" i="152"/>
  <c r="T265" i="152"/>
  <c r="S265" i="151"/>
  <c r="T266" i="151"/>
  <c r="T265" i="150"/>
  <c r="S264" i="150"/>
  <c r="S264" i="149"/>
  <c r="T265" i="149"/>
  <c r="T266" i="148"/>
  <c r="S265" i="148"/>
  <c r="T266" i="147"/>
  <c r="S265" i="147"/>
  <c r="S264" i="146"/>
  <c r="T265" i="146"/>
  <c r="T265" i="145"/>
  <c r="S264" i="145"/>
  <c r="T266" i="144"/>
  <c r="S265" i="144"/>
  <c r="T265" i="143"/>
  <c r="S264" i="143"/>
  <c r="S265" i="142"/>
  <c r="T266" i="142"/>
  <c r="T265" i="141"/>
  <c r="S264" i="141"/>
  <c r="S265" i="140"/>
  <c r="T266" i="140"/>
  <c r="S265" i="139"/>
  <c r="T266" i="139"/>
  <c r="T265" i="138"/>
  <c r="S264" i="138"/>
  <c r="T260" i="32"/>
  <c r="S260" i="32" s="1"/>
  <c r="T266" i="161" l="1"/>
  <c r="S265" i="161"/>
  <c r="S265" i="160"/>
  <c r="T266" i="160"/>
  <c r="S265" i="159"/>
  <c r="T266" i="159"/>
  <c r="S265" i="158"/>
  <c r="T266" i="158"/>
  <c r="T269" i="157"/>
  <c r="U267" i="157"/>
  <c r="S266" i="157"/>
  <c r="T266" i="156"/>
  <c r="S265" i="156"/>
  <c r="T267" i="155"/>
  <c r="S266" i="155"/>
  <c r="T266" i="154"/>
  <c r="S265" i="154"/>
  <c r="T266" i="153"/>
  <c r="S265" i="153"/>
  <c r="S265" i="152"/>
  <c r="T266" i="152"/>
  <c r="S266" i="151"/>
  <c r="T267" i="151"/>
  <c r="T266" i="150"/>
  <c r="S265" i="150"/>
  <c r="T266" i="149"/>
  <c r="S265" i="149"/>
  <c r="S266" i="148"/>
  <c r="T267" i="148"/>
  <c r="T267" i="147"/>
  <c r="S266" i="147"/>
  <c r="S265" i="146"/>
  <c r="T266" i="146"/>
  <c r="S265" i="145"/>
  <c r="T266" i="145"/>
  <c r="S266" i="144"/>
  <c r="T267" i="144"/>
  <c r="S265" i="143"/>
  <c r="T266" i="143"/>
  <c r="S266" i="142"/>
  <c r="T267" i="142"/>
  <c r="S265" i="141"/>
  <c r="T266" i="141"/>
  <c r="S266" i="140"/>
  <c r="T267" i="140"/>
  <c r="S266" i="139"/>
  <c r="T267" i="139"/>
  <c r="S265" i="138"/>
  <c r="T266" i="138"/>
  <c r="T261" i="32"/>
  <c r="S261" i="32" s="1"/>
  <c r="T267" i="161" l="1"/>
  <c r="S266" i="161"/>
  <c r="S266" i="160"/>
  <c r="T267" i="160"/>
  <c r="T267" i="159"/>
  <c r="S266" i="159"/>
  <c r="S266" i="158"/>
  <c r="T267" i="158"/>
  <c r="U268" i="157"/>
  <c r="S267" i="157"/>
  <c r="T270" i="157"/>
  <c r="T267" i="156"/>
  <c r="S266" i="156"/>
  <c r="S267" i="155"/>
  <c r="T268" i="155"/>
  <c r="T267" i="154"/>
  <c r="S266" i="154"/>
  <c r="T267" i="153"/>
  <c r="S266" i="153"/>
  <c r="T267" i="152"/>
  <c r="S266" i="152"/>
  <c r="S267" i="151"/>
  <c r="T268" i="151"/>
  <c r="S266" i="150"/>
  <c r="T267" i="150"/>
  <c r="S266" i="149"/>
  <c r="T267" i="149"/>
  <c r="S267" i="148"/>
  <c r="T268" i="148"/>
  <c r="T268" i="147"/>
  <c r="S267" i="147"/>
  <c r="S266" i="146"/>
  <c r="T267" i="146"/>
  <c r="S266" i="145"/>
  <c r="T267" i="145"/>
  <c r="T268" i="144"/>
  <c r="S267" i="144"/>
  <c r="T267" i="143"/>
  <c r="S266" i="143"/>
  <c r="T268" i="142"/>
  <c r="S267" i="142"/>
  <c r="T267" i="141"/>
  <c r="S266" i="141"/>
  <c r="S267" i="140"/>
  <c r="T268" i="140"/>
  <c r="S267" i="139"/>
  <c r="T268" i="139"/>
  <c r="S266" i="138"/>
  <c r="T267" i="138"/>
  <c r="T262" i="32"/>
  <c r="S262" i="32" s="1"/>
  <c r="T268" i="161" l="1"/>
  <c r="S267" i="161"/>
  <c r="S267" i="160"/>
  <c r="T268" i="160"/>
  <c r="S267" i="159"/>
  <c r="T268" i="159"/>
  <c r="T268" i="158"/>
  <c r="S267" i="158"/>
  <c r="T271" i="157"/>
  <c r="U269" i="157"/>
  <c r="S268" i="157"/>
  <c r="S267" i="156"/>
  <c r="T268" i="156"/>
  <c r="S268" i="155"/>
  <c r="T269" i="155"/>
  <c r="S267" i="154"/>
  <c r="T268" i="154"/>
  <c r="T268" i="153"/>
  <c r="S267" i="153"/>
  <c r="T268" i="152"/>
  <c r="S267" i="152"/>
  <c r="T269" i="151"/>
  <c r="S268" i="151"/>
  <c r="T268" i="150"/>
  <c r="S267" i="150"/>
  <c r="T268" i="149"/>
  <c r="S267" i="149"/>
  <c r="T269" i="148"/>
  <c r="S268" i="148"/>
  <c r="T269" i="147"/>
  <c r="S268" i="147"/>
  <c r="T268" i="146"/>
  <c r="S267" i="146"/>
  <c r="T268" i="145"/>
  <c r="S267" i="145"/>
  <c r="T269" i="144"/>
  <c r="S268" i="144"/>
  <c r="S267" i="143"/>
  <c r="T268" i="143"/>
  <c r="S268" i="142"/>
  <c r="T269" i="142"/>
  <c r="T268" i="141"/>
  <c r="S267" i="141"/>
  <c r="S268" i="140"/>
  <c r="T269" i="140"/>
  <c r="S268" i="139"/>
  <c r="T269" i="139"/>
  <c r="T268" i="138"/>
  <c r="S267" i="138"/>
  <c r="T263" i="32"/>
  <c r="S263" i="32" s="1"/>
  <c r="T269" i="161" l="1"/>
  <c r="S268" i="161"/>
  <c r="S268" i="160"/>
  <c r="T269" i="160"/>
  <c r="T269" i="159"/>
  <c r="S268" i="159"/>
  <c r="S268" i="158"/>
  <c r="T269" i="158"/>
  <c r="U270" i="157"/>
  <c r="S269" i="157"/>
  <c r="T272" i="157"/>
  <c r="T269" i="156"/>
  <c r="S268" i="156"/>
  <c r="S269" i="155"/>
  <c r="T270" i="155"/>
  <c r="T269" i="154"/>
  <c r="S268" i="154"/>
  <c r="T269" i="153"/>
  <c r="S268" i="153"/>
  <c r="S268" i="152"/>
  <c r="T269" i="152"/>
  <c r="T270" i="151"/>
  <c r="S269" i="151"/>
  <c r="S268" i="150"/>
  <c r="T269" i="150"/>
  <c r="S268" i="149"/>
  <c r="T269" i="149"/>
  <c r="T270" i="148"/>
  <c r="S269" i="148"/>
  <c r="T270" i="147"/>
  <c r="S269" i="147"/>
  <c r="T269" i="146"/>
  <c r="S268" i="146"/>
  <c r="S268" i="145"/>
  <c r="T269" i="145"/>
  <c r="T270" i="144"/>
  <c r="S269" i="144"/>
  <c r="T269" i="143"/>
  <c r="S268" i="143"/>
  <c r="S269" i="142"/>
  <c r="T270" i="142"/>
  <c r="S268" i="141"/>
  <c r="T269" i="141"/>
  <c r="S269" i="140"/>
  <c r="T270" i="140"/>
  <c r="T270" i="139"/>
  <c r="S269" i="139"/>
  <c r="S268" i="138"/>
  <c r="T269" i="138"/>
  <c r="T264" i="32"/>
  <c r="S264" i="32" s="1"/>
  <c r="T270" i="161" l="1"/>
  <c r="S269" i="161"/>
  <c r="T270" i="160"/>
  <c r="S269" i="160"/>
  <c r="T270" i="159"/>
  <c r="S269" i="159"/>
  <c r="T270" i="158"/>
  <c r="S269" i="158"/>
  <c r="T273" i="157"/>
  <c r="U271" i="157"/>
  <c r="S270" i="157"/>
  <c r="T270" i="156"/>
  <c r="S269" i="156"/>
  <c r="S270" i="155"/>
  <c r="T271" i="155"/>
  <c r="S269" i="154"/>
  <c r="T270" i="154"/>
  <c r="T270" i="153"/>
  <c r="S269" i="153"/>
  <c r="T270" i="152"/>
  <c r="S269" i="152"/>
  <c r="S270" i="151"/>
  <c r="T271" i="151"/>
  <c r="T270" i="150"/>
  <c r="S269" i="150"/>
  <c r="S269" i="149"/>
  <c r="T270" i="149"/>
  <c r="T271" i="148"/>
  <c r="S270" i="148"/>
  <c r="T271" i="147"/>
  <c r="S270" i="147"/>
  <c r="S269" i="146"/>
  <c r="T270" i="146"/>
  <c r="S269" i="145"/>
  <c r="T270" i="145"/>
  <c r="T271" i="144"/>
  <c r="S270" i="144"/>
  <c r="S269" i="143"/>
  <c r="T270" i="143"/>
  <c r="S270" i="142"/>
  <c r="T271" i="142"/>
  <c r="T270" i="141"/>
  <c r="S269" i="141"/>
  <c r="S270" i="140"/>
  <c r="T271" i="140"/>
  <c r="T271" i="139"/>
  <c r="S270" i="139"/>
  <c r="T270" i="138"/>
  <c r="S269" i="138"/>
  <c r="T265" i="32"/>
  <c r="S265" i="32" s="1"/>
  <c r="S270" i="161" l="1"/>
  <c r="T271" i="161"/>
  <c r="S270" i="160"/>
  <c r="T271" i="160"/>
  <c r="S270" i="159"/>
  <c r="T271" i="159"/>
  <c r="S270" i="158"/>
  <c r="T271" i="158"/>
  <c r="U272" i="157"/>
  <c r="S271" i="157"/>
  <c r="T274" i="157"/>
  <c r="T271" i="156"/>
  <c r="S270" i="156"/>
  <c r="T272" i="155"/>
  <c r="S271" i="155"/>
  <c r="S270" i="154"/>
  <c r="T271" i="154"/>
  <c r="S270" i="153"/>
  <c r="T271" i="153"/>
  <c r="T271" i="152"/>
  <c r="S270" i="152"/>
  <c r="T272" i="151"/>
  <c r="S271" i="151"/>
  <c r="S270" i="150"/>
  <c r="T271" i="150"/>
  <c r="T271" i="149"/>
  <c r="S270" i="149"/>
  <c r="S271" i="148"/>
  <c r="T272" i="148"/>
  <c r="T272" i="147"/>
  <c r="S271" i="147"/>
  <c r="T271" i="146"/>
  <c r="S270" i="146"/>
  <c r="T271" i="145"/>
  <c r="S270" i="145"/>
  <c r="T272" i="144"/>
  <c r="S271" i="144"/>
  <c r="T271" i="143"/>
  <c r="S270" i="143"/>
  <c r="T272" i="142"/>
  <c r="S271" i="142"/>
  <c r="S270" i="141"/>
  <c r="T271" i="141"/>
  <c r="S271" i="140"/>
  <c r="T272" i="140"/>
  <c r="S271" i="139"/>
  <c r="T272" i="139"/>
  <c r="T271" i="138"/>
  <c r="S270" i="138"/>
  <c r="T266" i="32"/>
  <c r="S266" i="32" s="1"/>
  <c r="S271" i="161" l="1"/>
  <c r="T272" i="161"/>
  <c r="T272" i="160"/>
  <c r="S271" i="160"/>
  <c r="S271" i="159"/>
  <c r="T272" i="159"/>
  <c r="S271" i="158"/>
  <c r="T272" i="158"/>
  <c r="T275" i="157"/>
  <c r="U273" i="157"/>
  <c r="S272" i="157"/>
  <c r="T272" i="156"/>
  <c r="S271" i="156"/>
  <c r="T273" i="155"/>
  <c r="S272" i="155"/>
  <c r="T272" i="154"/>
  <c r="S271" i="154"/>
  <c r="T272" i="153"/>
  <c r="S271" i="153"/>
  <c r="S271" i="152"/>
  <c r="T272" i="152"/>
  <c r="T273" i="151"/>
  <c r="S272" i="151"/>
  <c r="S271" i="150"/>
  <c r="T272" i="150"/>
  <c r="T272" i="149"/>
  <c r="S271" i="149"/>
  <c r="T273" i="148"/>
  <c r="S272" i="148"/>
  <c r="T273" i="147"/>
  <c r="S272" i="147"/>
  <c r="T272" i="146"/>
  <c r="S271" i="146"/>
  <c r="T272" i="145"/>
  <c r="S271" i="145"/>
  <c r="T273" i="144"/>
  <c r="S272" i="144"/>
  <c r="T272" i="143"/>
  <c r="S271" i="143"/>
  <c r="T273" i="142"/>
  <c r="S272" i="142"/>
  <c r="S271" i="141"/>
  <c r="T272" i="141"/>
  <c r="S272" i="140"/>
  <c r="T273" i="140"/>
  <c r="T273" i="139"/>
  <c r="S272" i="139"/>
  <c r="T272" i="138"/>
  <c r="S271" i="138"/>
  <c r="T267" i="32"/>
  <c r="S267" i="32" s="1"/>
  <c r="T273" i="161" l="1"/>
  <c r="S272" i="161"/>
  <c r="S272" i="160"/>
  <c r="T273" i="160"/>
  <c r="S272" i="159"/>
  <c r="T273" i="159"/>
  <c r="T273" i="158"/>
  <c r="S272" i="158"/>
  <c r="U274" i="157"/>
  <c r="S273" i="157"/>
  <c r="T276" i="157"/>
  <c r="T273" i="156"/>
  <c r="S272" i="156"/>
  <c r="T274" i="155"/>
  <c r="S273" i="155"/>
  <c r="T273" i="154"/>
  <c r="S272" i="154"/>
  <c r="S272" i="153"/>
  <c r="T273" i="153"/>
  <c r="S272" i="152"/>
  <c r="T273" i="152"/>
  <c r="S273" i="151"/>
  <c r="T274" i="151"/>
  <c r="S272" i="150"/>
  <c r="T273" i="150"/>
  <c r="S272" i="149"/>
  <c r="T273" i="149"/>
  <c r="T274" i="148"/>
  <c r="S273" i="148"/>
  <c r="T274" i="147"/>
  <c r="S273" i="147"/>
  <c r="S272" i="146"/>
  <c r="T273" i="146"/>
  <c r="S272" i="145"/>
  <c r="T273" i="145"/>
  <c r="T274" i="144"/>
  <c r="S273" i="144"/>
  <c r="S272" i="143"/>
  <c r="T273" i="143"/>
  <c r="S273" i="142"/>
  <c r="T274" i="142"/>
  <c r="T273" i="141"/>
  <c r="S272" i="141"/>
  <c r="T274" i="140"/>
  <c r="S273" i="140"/>
  <c r="T274" i="139"/>
  <c r="S273" i="139"/>
  <c r="T273" i="138"/>
  <c r="S272" i="138"/>
  <c r="T268" i="32"/>
  <c r="S268" i="32" s="1"/>
  <c r="T274" i="161" l="1"/>
  <c r="S273" i="161"/>
  <c r="S273" i="160"/>
  <c r="T274" i="160"/>
  <c r="S273" i="159"/>
  <c r="T274" i="159"/>
  <c r="T274" i="158"/>
  <c r="S273" i="158"/>
  <c r="T277" i="157"/>
  <c r="U275" i="157"/>
  <c r="S274" i="157"/>
  <c r="S273" i="156"/>
  <c r="T274" i="156"/>
  <c r="S274" i="155"/>
  <c r="T275" i="155"/>
  <c r="T274" i="154"/>
  <c r="S273" i="154"/>
  <c r="T274" i="153"/>
  <c r="S273" i="153"/>
  <c r="S273" i="152"/>
  <c r="T274" i="152"/>
  <c r="T275" i="151"/>
  <c r="S274" i="151"/>
  <c r="T274" i="150"/>
  <c r="S273" i="150"/>
  <c r="T274" i="149"/>
  <c r="S273" i="149"/>
  <c r="S274" i="148"/>
  <c r="T275" i="148"/>
  <c r="T275" i="147"/>
  <c r="S274" i="147"/>
  <c r="T274" i="146"/>
  <c r="S273" i="146"/>
  <c r="T274" i="145"/>
  <c r="S273" i="145"/>
  <c r="T275" i="144"/>
  <c r="S274" i="144"/>
  <c r="S273" i="143"/>
  <c r="T274" i="143"/>
  <c r="T275" i="142"/>
  <c r="S274" i="142"/>
  <c r="S273" i="141"/>
  <c r="T274" i="141"/>
  <c r="T275" i="140"/>
  <c r="S274" i="140"/>
  <c r="T275" i="139"/>
  <c r="S274" i="139"/>
  <c r="T274" i="138"/>
  <c r="S273" i="138"/>
  <c r="T269" i="32"/>
  <c r="S269" i="32" s="1"/>
  <c r="S274" i="161" l="1"/>
  <c r="T275" i="161"/>
  <c r="T275" i="160"/>
  <c r="S274" i="160"/>
  <c r="T275" i="159"/>
  <c r="S274" i="159"/>
  <c r="S274" i="158"/>
  <c r="T275" i="158"/>
  <c r="U276" i="157"/>
  <c r="S275" i="157"/>
  <c r="T278" i="157"/>
  <c r="T275" i="156"/>
  <c r="S274" i="156"/>
  <c r="S275" i="155"/>
  <c r="T276" i="155"/>
  <c r="S274" i="154"/>
  <c r="T275" i="154"/>
  <c r="T275" i="153"/>
  <c r="S274" i="153"/>
  <c r="S274" i="152"/>
  <c r="T275" i="152"/>
  <c r="S275" i="151"/>
  <c r="T276" i="151"/>
  <c r="T275" i="150"/>
  <c r="S274" i="150"/>
  <c r="T275" i="149"/>
  <c r="S274" i="149"/>
  <c r="S275" i="148"/>
  <c r="T276" i="148"/>
  <c r="T276" i="147"/>
  <c r="S275" i="147"/>
  <c r="S274" i="146"/>
  <c r="T275" i="146"/>
  <c r="S274" i="145"/>
  <c r="T275" i="145"/>
  <c r="T276" i="144"/>
  <c r="S275" i="144"/>
  <c r="T275" i="143"/>
  <c r="S274" i="143"/>
  <c r="T276" i="142"/>
  <c r="S275" i="142"/>
  <c r="T275" i="141"/>
  <c r="S274" i="141"/>
  <c r="S275" i="140"/>
  <c r="T276" i="140"/>
  <c r="S275" i="139"/>
  <c r="T276" i="139"/>
  <c r="T275" i="138"/>
  <c r="S274" i="138"/>
  <c r="T270" i="32"/>
  <c r="S270" i="32" s="1"/>
  <c r="S275" i="161" l="1"/>
  <c r="T276" i="161"/>
  <c r="S275" i="160"/>
  <c r="T276" i="160"/>
  <c r="S275" i="159"/>
  <c r="T276" i="159"/>
  <c r="S275" i="158"/>
  <c r="T276" i="158"/>
  <c r="T279" i="157"/>
  <c r="U277" i="157"/>
  <c r="S276" i="157"/>
  <c r="S275" i="156"/>
  <c r="T276" i="156"/>
  <c r="S276" i="155"/>
  <c r="T277" i="155"/>
  <c r="T276" i="154"/>
  <c r="S275" i="154"/>
  <c r="S275" i="153"/>
  <c r="T276" i="153"/>
  <c r="S275" i="152"/>
  <c r="T276" i="152"/>
  <c r="S276" i="151"/>
  <c r="T277" i="151"/>
  <c r="S275" i="150"/>
  <c r="T276" i="150"/>
  <c r="T276" i="149"/>
  <c r="S275" i="149"/>
  <c r="T277" i="148"/>
  <c r="S276" i="148"/>
  <c r="T277" i="147"/>
  <c r="S276" i="147"/>
  <c r="S275" i="146"/>
  <c r="T276" i="146"/>
  <c r="T276" i="145"/>
  <c r="S275" i="145"/>
  <c r="T277" i="144"/>
  <c r="S276" i="144"/>
  <c r="S275" i="143"/>
  <c r="T276" i="143"/>
  <c r="T277" i="142"/>
  <c r="S276" i="142"/>
  <c r="S275" i="141"/>
  <c r="T276" i="141"/>
  <c r="S276" i="140"/>
  <c r="T277" i="140"/>
  <c r="T277" i="139"/>
  <c r="S276" i="139"/>
  <c r="S275" i="138"/>
  <c r="T276" i="138"/>
  <c r="T271" i="32"/>
  <c r="S271" i="32" s="1"/>
  <c r="T277" i="161" l="1"/>
  <c r="S276" i="161"/>
  <c r="S276" i="160"/>
  <c r="T277" i="160"/>
  <c r="S276" i="159"/>
  <c r="T277" i="159"/>
  <c r="T277" i="158"/>
  <c r="S276" i="158"/>
  <c r="U278" i="157"/>
  <c r="S277" i="157"/>
  <c r="T280" i="157"/>
  <c r="T277" i="156"/>
  <c r="S276" i="156"/>
  <c r="S277" i="155"/>
  <c r="T278" i="155"/>
  <c r="T277" i="154"/>
  <c r="S276" i="154"/>
  <c r="T277" i="153"/>
  <c r="S276" i="153"/>
  <c r="T277" i="152"/>
  <c r="S276" i="152"/>
  <c r="T278" i="151"/>
  <c r="S277" i="151"/>
  <c r="S276" i="150"/>
  <c r="T277" i="150"/>
  <c r="S276" i="149"/>
  <c r="T277" i="149"/>
  <c r="S277" i="148"/>
  <c r="T278" i="148"/>
  <c r="S277" i="147"/>
  <c r="T278" i="147"/>
  <c r="S276" i="146"/>
  <c r="T277" i="146"/>
  <c r="S276" i="145"/>
  <c r="T277" i="145"/>
  <c r="T278" i="144"/>
  <c r="S277" i="144"/>
  <c r="T277" i="143"/>
  <c r="S276" i="143"/>
  <c r="T278" i="142"/>
  <c r="S277" i="142"/>
  <c r="S276" i="141"/>
  <c r="T277" i="141"/>
  <c r="S277" i="140"/>
  <c r="T278" i="140"/>
  <c r="S277" i="139"/>
  <c r="T278" i="139"/>
  <c r="T277" i="138"/>
  <c r="S276" i="138"/>
  <c r="T272" i="32"/>
  <c r="S272" i="32" s="1"/>
  <c r="S277" i="161" l="1"/>
  <c r="T278" i="161"/>
  <c r="S277" i="160"/>
  <c r="T278" i="160"/>
  <c r="T278" i="159"/>
  <c r="S277" i="159"/>
  <c r="S277" i="158"/>
  <c r="T278" i="158"/>
  <c r="T281" i="157"/>
  <c r="U279" i="157"/>
  <c r="S278" i="157"/>
  <c r="T278" i="156"/>
  <c r="S277" i="156"/>
  <c r="T279" i="155"/>
  <c r="S278" i="155"/>
  <c r="S277" i="154"/>
  <c r="T278" i="154"/>
  <c r="T278" i="153"/>
  <c r="S277" i="153"/>
  <c r="S277" i="152"/>
  <c r="T278" i="152"/>
  <c r="S278" i="151"/>
  <c r="T279" i="151"/>
  <c r="T278" i="150"/>
  <c r="S277" i="150"/>
  <c r="T278" i="149"/>
  <c r="S277" i="149"/>
  <c r="S278" i="148"/>
  <c r="T279" i="148"/>
  <c r="T279" i="147"/>
  <c r="S278" i="147"/>
  <c r="S277" i="146"/>
  <c r="T278" i="146"/>
  <c r="S277" i="145"/>
  <c r="T278" i="145"/>
  <c r="T279" i="144"/>
  <c r="S278" i="144"/>
  <c r="S277" i="143"/>
  <c r="T278" i="143"/>
  <c r="S278" i="142"/>
  <c r="T279" i="142"/>
  <c r="T278" i="141"/>
  <c r="S277" i="141"/>
  <c r="S278" i="140"/>
  <c r="T279" i="140"/>
  <c r="T279" i="139"/>
  <c r="S278" i="139"/>
  <c r="S277" i="138"/>
  <c r="T278" i="138"/>
  <c r="T273" i="32"/>
  <c r="S273" i="32" s="1"/>
  <c r="S278" i="161" l="1"/>
  <c r="T279" i="161"/>
  <c r="S278" i="160"/>
  <c r="T279" i="160"/>
  <c r="S278" i="159"/>
  <c r="T279" i="159"/>
  <c r="S278" i="158"/>
  <c r="T279" i="158"/>
  <c r="U280" i="157"/>
  <c r="S279" i="157"/>
  <c r="T282" i="157"/>
  <c r="S278" i="156"/>
  <c r="T279" i="156"/>
  <c r="S279" i="155"/>
  <c r="T280" i="155"/>
  <c r="S278" i="154"/>
  <c r="T279" i="154"/>
  <c r="S278" i="153"/>
  <c r="T279" i="153"/>
  <c r="T279" i="152"/>
  <c r="S278" i="152"/>
  <c r="T280" i="151"/>
  <c r="S279" i="151"/>
  <c r="T279" i="150"/>
  <c r="S278" i="150"/>
  <c r="T279" i="149"/>
  <c r="S278" i="149"/>
  <c r="S279" i="148"/>
  <c r="T280" i="148"/>
  <c r="S279" i="147"/>
  <c r="T280" i="147"/>
  <c r="T279" i="146"/>
  <c r="S278" i="146"/>
  <c r="S278" i="145"/>
  <c r="T279" i="145"/>
  <c r="T280" i="144"/>
  <c r="S279" i="144"/>
  <c r="T279" i="143"/>
  <c r="S278" i="143"/>
  <c r="T280" i="142"/>
  <c r="S279" i="142"/>
  <c r="T279" i="141"/>
  <c r="S278" i="141"/>
  <c r="T280" i="140"/>
  <c r="S279" i="140"/>
  <c r="T280" i="139"/>
  <c r="S279" i="139"/>
  <c r="T279" i="138"/>
  <c r="S278" i="138"/>
  <c r="T274" i="32"/>
  <c r="S274" i="32" s="1"/>
  <c r="S279" i="161" l="1"/>
  <c r="T280" i="161"/>
  <c r="T280" i="160"/>
  <c r="S279" i="160"/>
  <c r="T280" i="159"/>
  <c r="S279" i="159"/>
  <c r="S279" i="158"/>
  <c r="T280" i="158"/>
  <c r="T283" i="157"/>
  <c r="U281" i="157"/>
  <c r="S280" i="157"/>
  <c r="T280" i="156"/>
  <c r="S279" i="156"/>
  <c r="S280" i="155"/>
  <c r="T281" i="155"/>
  <c r="S279" i="154"/>
  <c r="T280" i="154"/>
  <c r="T280" i="153"/>
  <c r="S279" i="153"/>
  <c r="S279" i="152"/>
  <c r="T280" i="152"/>
  <c r="S280" i="151"/>
  <c r="T281" i="151"/>
  <c r="S279" i="150"/>
  <c r="T280" i="150"/>
  <c r="S279" i="149"/>
  <c r="T280" i="149"/>
  <c r="T281" i="148"/>
  <c r="S280" i="148"/>
  <c r="T281" i="147"/>
  <c r="S280" i="147"/>
  <c r="S279" i="146"/>
  <c r="T280" i="146"/>
  <c r="S279" i="145"/>
  <c r="T280" i="145"/>
  <c r="T281" i="144"/>
  <c r="S280" i="144"/>
  <c r="T280" i="143"/>
  <c r="S279" i="143"/>
  <c r="S280" i="142"/>
  <c r="T281" i="142"/>
  <c r="T280" i="141"/>
  <c r="S279" i="141"/>
  <c r="S280" i="140"/>
  <c r="T281" i="140"/>
  <c r="S280" i="139"/>
  <c r="T281" i="139"/>
  <c r="T280" i="138"/>
  <c r="S279" i="138"/>
  <c r="T275" i="32"/>
  <c r="S275" i="32" s="1"/>
  <c r="T281" i="161" l="1"/>
  <c r="S280" i="161"/>
  <c r="S280" i="160"/>
  <c r="T281" i="160"/>
  <c r="S280" i="159"/>
  <c r="T281" i="159"/>
  <c r="S280" i="158"/>
  <c r="T281" i="158"/>
  <c r="U282" i="157"/>
  <c r="S281" i="157"/>
  <c r="T284" i="157"/>
  <c r="T281" i="156"/>
  <c r="S280" i="156"/>
  <c r="S281" i="155"/>
  <c r="T282" i="155"/>
  <c r="S280" i="154"/>
  <c r="T281" i="154"/>
  <c r="S280" i="153"/>
  <c r="T281" i="153"/>
  <c r="T281" i="152"/>
  <c r="S280" i="152"/>
  <c r="T282" i="151"/>
  <c r="S281" i="151"/>
  <c r="T281" i="150"/>
  <c r="S280" i="150"/>
  <c r="S280" i="149"/>
  <c r="T281" i="149"/>
  <c r="T282" i="148"/>
  <c r="S281" i="148"/>
  <c r="T282" i="147"/>
  <c r="S281" i="147"/>
  <c r="S280" i="146"/>
  <c r="T281" i="146"/>
  <c r="S280" i="145"/>
  <c r="T281" i="145"/>
  <c r="S281" i="144"/>
  <c r="T282" i="144"/>
  <c r="T281" i="143"/>
  <c r="S280" i="143"/>
  <c r="T282" i="142"/>
  <c r="S281" i="142"/>
  <c r="S280" i="141"/>
  <c r="T281" i="141"/>
  <c r="S281" i="140"/>
  <c r="T282" i="140"/>
  <c r="S281" i="139"/>
  <c r="T282" i="139"/>
  <c r="T281" i="138"/>
  <c r="S280" i="138"/>
  <c r="T276" i="32"/>
  <c r="S276" i="32" s="1"/>
  <c r="S281" i="161" l="1"/>
  <c r="T282" i="161"/>
  <c r="T282" i="160"/>
  <c r="S281" i="160"/>
  <c r="T282" i="159"/>
  <c r="S281" i="159"/>
  <c r="S281" i="158"/>
  <c r="T282" i="158"/>
  <c r="T285" i="157"/>
  <c r="U283" i="157"/>
  <c r="S282" i="157"/>
  <c r="T282" i="156"/>
  <c r="S281" i="156"/>
  <c r="S282" i="155"/>
  <c r="T283" i="155"/>
  <c r="T282" i="154"/>
  <c r="S281" i="154"/>
  <c r="T282" i="153"/>
  <c r="S281" i="153"/>
  <c r="S281" i="152"/>
  <c r="T282" i="152"/>
  <c r="S282" i="151"/>
  <c r="T283" i="151"/>
  <c r="S281" i="150"/>
  <c r="T282" i="150"/>
  <c r="S281" i="149"/>
  <c r="T282" i="149"/>
  <c r="T283" i="148"/>
  <c r="S282" i="148"/>
  <c r="S282" i="147"/>
  <c r="T283" i="147"/>
  <c r="S281" i="146"/>
  <c r="T282" i="146"/>
  <c r="T282" i="145"/>
  <c r="S281" i="145"/>
  <c r="S282" i="144"/>
  <c r="T283" i="144"/>
  <c r="T282" i="143"/>
  <c r="S281" i="143"/>
  <c r="S282" i="142"/>
  <c r="T283" i="142"/>
  <c r="T282" i="141"/>
  <c r="S281" i="141"/>
  <c r="S282" i="140"/>
  <c r="T283" i="140"/>
  <c r="T283" i="139"/>
  <c r="S282" i="139"/>
  <c r="T282" i="138"/>
  <c r="S281" i="138"/>
  <c r="T277" i="32"/>
  <c r="S277" i="32" s="1"/>
  <c r="T283" i="161" l="1"/>
  <c r="S282" i="161"/>
  <c r="S282" i="160"/>
  <c r="T283" i="160"/>
  <c r="T283" i="159"/>
  <c r="S282" i="159"/>
  <c r="S282" i="158"/>
  <c r="T283" i="158"/>
  <c r="U284" i="157"/>
  <c r="S283" i="157"/>
  <c r="T286" i="157"/>
  <c r="S282" i="156"/>
  <c r="T283" i="156"/>
  <c r="T284" i="155"/>
  <c r="S283" i="155"/>
  <c r="S282" i="154"/>
  <c r="T283" i="154"/>
  <c r="T283" i="153"/>
  <c r="S282" i="153"/>
  <c r="S282" i="152"/>
  <c r="T283" i="152"/>
  <c r="T284" i="151"/>
  <c r="S283" i="151"/>
  <c r="T283" i="150"/>
  <c r="S282" i="150"/>
  <c r="S282" i="149"/>
  <c r="T283" i="149"/>
  <c r="S283" i="148"/>
  <c r="T284" i="148"/>
  <c r="S283" i="147"/>
  <c r="T284" i="147"/>
  <c r="T283" i="146"/>
  <c r="S282" i="146"/>
  <c r="S282" i="145"/>
  <c r="T283" i="145"/>
  <c r="T284" i="144"/>
  <c r="S283" i="144"/>
  <c r="T283" i="143"/>
  <c r="S282" i="143"/>
  <c r="T284" i="142"/>
  <c r="S283" i="142"/>
  <c r="S282" i="141"/>
  <c r="T283" i="141"/>
  <c r="S283" i="140"/>
  <c r="T284" i="140"/>
  <c r="S283" i="139"/>
  <c r="T284" i="139"/>
  <c r="S282" i="138"/>
  <c r="T283" i="138"/>
  <c r="T278" i="32"/>
  <c r="S278" i="32" s="1"/>
  <c r="T284" i="161" l="1"/>
  <c r="S283" i="161"/>
  <c r="S283" i="160"/>
  <c r="T284" i="160"/>
  <c r="S283" i="159"/>
  <c r="T284" i="159"/>
  <c r="T284" i="158"/>
  <c r="S283" i="158"/>
  <c r="T287" i="157"/>
  <c r="U285" i="157"/>
  <c r="S284" i="157"/>
  <c r="S283" i="156"/>
  <c r="T284" i="156"/>
  <c r="S284" i="155"/>
  <c r="T285" i="155"/>
  <c r="S283" i="154"/>
  <c r="T284" i="154"/>
  <c r="S283" i="153"/>
  <c r="T284" i="153"/>
  <c r="S283" i="152"/>
  <c r="T284" i="152"/>
  <c r="T285" i="151"/>
  <c r="S284" i="151"/>
  <c r="T284" i="150"/>
  <c r="S283" i="150"/>
  <c r="S283" i="149"/>
  <c r="T284" i="149"/>
  <c r="T285" i="148"/>
  <c r="S284" i="148"/>
  <c r="S284" i="147"/>
  <c r="T285" i="147"/>
  <c r="T284" i="146"/>
  <c r="S283" i="146"/>
  <c r="T284" i="145"/>
  <c r="S283" i="145"/>
  <c r="T285" i="144"/>
  <c r="S284" i="144"/>
  <c r="S283" i="143"/>
  <c r="T284" i="143"/>
  <c r="T285" i="142"/>
  <c r="S284" i="142"/>
  <c r="T284" i="141"/>
  <c r="S283" i="141"/>
  <c r="S284" i="140"/>
  <c r="T285" i="140"/>
  <c r="T285" i="139"/>
  <c r="S284" i="139"/>
  <c r="S283" i="138"/>
  <c r="T284" i="138"/>
  <c r="T279" i="32"/>
  <c r="S279" i="32" s="1"/>
  <c r="T285" i="161" l="1"/>
  <c r="S284" i="161"/>
  <c r="T285" i="160"/>
  <c r="S284" i="160"/>
  <c r="T285" i="159"/>
  <c r="S284" i="159"/>
  <c r="T285" i="158"/>
  <c r="S284" i="158"/>
  <c r="U286" i="157"/>
  <c r="S285" i="157"/>
  <c r="T288" i="157"/>
  <c r="T285" i="156"/>
  <c r="S284" i="156"/>
  <c r="S285" i="155"/>
  <c r="T286" i="155"/>
  <c r="T285" i="154"/>
  <c r="S284" i="154"/>
  <c r="T285" i="153"/>
  <c r="S284" i="153"/>
  <c r="T285" i="152"/>
  <c r="S284" i="152"/>
  <c r="S285" i="151"/>
  <c r="T286" i="151"/>
  <c r="T285" i="150"/>
  <c r="S284" i="150"/>
  <c r="T285" i="149"/>
  <c r="S284" i="149"/>
  <c r="T286" i="148"/>
  <c r="S285" i="148"/>
  <c r="T286" i="147"/>
  <c r="S285" i="147"/>
  <c r="S284" i="146"/>
  <c r="T285" i="146"/>
  <c r="S284" i="145"/>
  <c r="T285" i="145"/>
  <c r="T286" i="144"/>
  <c r="S285" i="144"/>
  <c r="S284" i="143"/>
  <c r="T285" i="143"/>
  <c r="S285" i="142"/>
  <c r="T286" i="142"/>
  <c r="T285" i="141"/>
  <c r="S284" i="141"/>
  <c r="S285" i="140"/>
  <c r="T286" i="140"/>
  <c r="S285" i="139"/>
  <c r="T286" i="139"/>
  <c r="T285" i="138"/>
  <c r="S284" i="138"/>
  <c r="T280" i="32"/>
  <c r="S280" i="32" s="1"/>
  <c r="S285" i="161" l="1"/>
  <c r="T286" i="161"/>
  <c r="S285" i="160"/>
  <c r="T286" i="160"/>
  <c r="S285" i="159"/>
  <c r="T286" i="159"/>
  <c r="S285" i="158"/>
  <c r="T286" i="158"/>
  <c r="T289" i="157"/>
  <c r="U287" i="157"/>
  <c r="S286" i="157"/>
  <c r="T286" i="156"/>
  <c r="S285" i="156"/>
  <c r="S286" i="155"/>
  <c r="T287" i="155"/>
  <c r="S285" i="154"/>
  <c r="T286" i="154"/>
  <c r="T286" i="153"/>
  <c r="S285" i="153"/>
  <c r="T286" i="152"/>
  <c r="S285" i="152"/>
  <c r="T287" i="151"/>
  <c r="S286" i="151"/>
  <c r="S285" i="150"/>
  <c r="T286" i="150"/>
  <c r="T286" i="149"/>
  <c r="S285" i="149"/>
  <c r="S286" i="148"/>
  <c r="T287" i="148"/>
  <c r="T287" i="147"/>
  <c r="S286" i="147"/>
  <c r="T286" i="146"/>
  <c r="S285" i="146"/>
  <c r="T286" i="145"/>
  <c r="S285" i="145"/>
  <c r="S286" i="144"/>
  <c r="T287" i="144"/>
  <c r="S285" i="143"/>
  <c r="T286" i="143"/>
  <c r="T287" i="142"/>
  <c r="S286" i="142"/>
  <c r="S285" i="141"/>
  <c r="T286" i="141"/>
  <c r="S286" i="140"/>
  <c r="T287" i="140"/>
  <c r="T287" i="139"/>
  <c r="S286" i="139"/>
  <c r="T286" i="138"/>
  <c r="S285" i="138"/>
  <c r="T281" i="32"/>
  <c r="S281" i="32" s="1"/>
  <c r="S286" i="161" l="1"/>
  <c r="T287" i="161"/>
  <c r="S286" i="160"/>
  <c r="T287" i="160"/>
  <c r="T287" i="159"/>
  <c r="S286" i="159"/>
  <c r="S286" i="158"/>
  <c r="T287" i="158"/>
  <c r="U288" i="157"/>
  <c r="S287" i="157"/>
  <c r="T290" i="157"/>
  <c r="T287" i="156"/>
  <c r="S286" i="156"/>
  <c r="T288" i="155"/>
  <c r="S287" i="155"/>
  <c r="T287" i="154"/>
  <c r="S286" i="154"/>
  <c r="T287" i="153"/>
  <c r="S286" i="153"/>
  <c r="S286" i="152"/>
  <c r="T287" i="152"/>
  <c r="T288" i="151"/>
  <c r="S287" i="151"/>
  <c r="S286" i="150"/>
  <c r="T287" i="150"/>
  <c r="S286" i="149"/>
  <c r="T287" i="149"/>
  <c r="S287" i="148"/>
  <c r="T288" i="148"/>
  <c r="S287" i="147"/>
  <c r="T288" i="147"/>
  <c r="T287" i="146"/>
  <c r="S286" i="146"/>
  <c r="T287" i="145"/>
  <c r="S286" i="145"/>
  <c r="T288" i="144"/>
  <c r="S287" i="144"/>
  <c r="T287" i="143"/>
  <c r="S286" i="143"/>
  <c r="S287" i="142"/>
  <c r="T288" i="142"/>
  <c r="T287" i="141"/>
  <c r="S286" i="141"/>
  <c r="S287" i="140"/>
  <c r="T288" i="140"/>
  <c r="S287" i="139"/>
  <c r="T288" i="139"/>
  <c r="T287" i="138"/>
  <c r="S286" i="138"/>
  <c r="T282" i="32"/>
  <c r="S282" i="32" s="1"/>
  <c r="T288" i="161" l="1"/>
  <c r="S287" i="161"/>
  <c r="T288" i="160"/>
  <c r="S287" i="160"/>
  <c r="T288" i="159"/>
  <c r="S287" i="159"/>
  <c r="T288" i="158"/>
  <c r="S287" i="158"/>
  <c r="T291" i="157"/>
  <c r="U289" i="157"/>
  <c r="S288" i="157"/>
  <c r="S287" i="156"/>
  <c r="T288" i="156"/>
  <c r="S288" i="155"/>
  <c r="T289" i="155"/>
  <c r="T288" i="154"/>
  <c r="S287" i="154"/>
  <c r="T288" i="153"/>
  <c r="S287" i="153"/>
  <c r="S287" i="152"/>
  <c r="T288" i="152"/>
  <c r="S288" i="151"/>
  <c r="T289" i="151"/>
  <c r="T288" i="150"/>
  <c r="S287" i="150"/>
  <c r="T288" i="149"/>
  <c r="S287" i="149"/>
  <c r="T289" i="148"/>
  <c r="S288" i="148"/>
  <c r="T289" i="147"/>
  <c r="S288" i="147"/>
  <c r="S287" i="146"/>
  <c r="T288" i="146"/>
  <c r="S287" i="145"/>
  <c r="T288" i="145"/>
  <c r="T289" i="144"/>
  <c r="S288" i="144"/>
  <c r="T288" i="143"/>
  <c r="S287" i="143"/>
  <c r="S288" i="142"/>
  <c r="T289" i="142"/>
  <c r="T288" i="141"/>
  <c r="S287" i="141"/>
  <c r="T289" i="140"/>
  <c r="S288" i="140"/>
  <c r="S288" i="139"/>
  <c r="T289" i="139"/>
  <c r="T288" i="138"/>
  <c r="S287" i="138"/>
  <c r="T283" i="32"/>
  <c r="S283" i="32" s="1"/>
  <c r="S288" i="161" l="1"/>
  <c r="T289" i="161"/>
  <c r="S288" i="160"/>
  <c r="T289" i="160"/>
  <c r="S288" i="159"/>
  <c r="T289" i="159"/>
  <c r="S288" i="158"/>
  <c r="T289" i="158"/>
  <c r="U290" i="157"/>
  <c r="S289" i="157"/>
  <c r="T292" i="157"/>
  <c r="T289" i="156"/>
  <c r="S288" i="156"/>
  <c r="T290" i="155"/>
  <c r="S289" i="155"/>
  <c r="S288" i="154"/>
  <c r="T289" i="154"/>
  <c r="T289" i="153"/>
  <c r="S288" i="153"/>
  <c r="T289" i="152"/>
  <c r="S288" i="152"/>
  <c r="T290" i="151"/>
  <c r="S289" i="151"/>
  <c r="S288" i="150"/>
  <c r="T289" i="150"/>
  <c r="T289" i="149"/>
  <c r="S288" i="149"/>
  <c r="T290" i="148"/>
  <c r="S289" i="148"/>
  <c r="S289" i="147"/>
  <c r="T290" i="147"/>
  <c r="T289" i="146"/>
  <c r="S288" i="146"/>
  <c r="S288" i="145"/>
  <c r="T289" i="145"/>
  <c r="T290" i="144"/>
  <c r="S289" i="144"/>
  <c r="S288" i="143"/>
  <c r="T289" i="143"/>
  <c r="S289" i="142"/>
  <c r="T290" i="142"/>
  <c r="S288" i="141"/>
  <c r="T289" i="141"/>
  <c r="T290" i="140"/>
  <c r="S289" i="140"/>
  <c r="T290" i="139"/>
  <c r="S289" i="139"/>
  <c r="T289" i="138"/>
  <c r="S288" i="138"/>
  <c r="T284" i="32"/>
  <c r="S284" i="32" s="1"/>
  <c r="T290" i="161" l="1"/>
  <c r="S289" i="161"/>
  <c r="T290" i="160"/>
  <c r="S289" i="160"/>
  <c r="T290" i="159"/>
  <c r="S289" i="159"/>
  <c r="T290" i="158"/>
  <c r="S289" i="158"/>
  <c r="T293" i="157"/>
  <c r="U291" i="157"/>
  <c r="S290" i="157"/>
  <c r="T290" i="156"/>
  <c r="S289" i="156"/>
  <c r="S290" i="155"/>
  <c r="T291" i="155"/>
  <c r="S289" i="154"/>
  <c r="T290" i="154"/>
  <c r="T290" i="153"/>
  <c r="S289" i="153"/>
  <c r="S289" i="152"/>
  <c r="T290" i="152"/>
  <c r="S290" i="151"/>
  <c r="T291" i="151"/>
  <c r="T290" i="150"/>
  <c r="S289" i="150"/>
  <c r="S289" i="149"/>
  <c r="T290" i="149"/>
  <c r="S290" i="148"/>
  <c r="T291" i="148"/>
  <c r="S290" i="147"/>
  <c r="T291" i="147"/>
  <c r="T290" i="146"/>
  <c r="S289" i="146"/>
  <c r="S289" i="145"/>
  <c r="T290" i="145"/>
  <c r="T291" i="144"/>
  <c r="S290" i="144"/>
  <c r="S289" i="143"/>
  <c r="T290" i="143"/>
  <c r="T291" i="142"/>
  <c r="S290" i="142"/>
  <c r="T290" i="141"/>
  <c r="S289" i="141"/>
  <c r="S290" i="140"/>
  <c r="T291" i="140"/>
  <c r="T291" i="139"/>
  <c r="S290" i="139"/>
  <c r="T290" i="138"/>
  <c r="S289" i="138"/>
  <c r="T285" i="32"/>
  <c r="S285" i="32" s="1"/>
  <c r="S290" i="161" l="1"/>
  <c r="T291" i="161"/>
  <c r="S290" i="160"/>
  <c r="T291" i="160"/>
  <c r="S290" i="159"/>
  <c r="T291" i="159"/>
  <c r="S290" i="158"/>
  <c r="T291" i="158"/>
  <c r="U292" i="157"/>
  <c r="S291" i="157"/>
  <c r="T294" i="157"/>
  <c r="T291" i="156"/>
  <c r="S290" i="156"/>
  <c r="T292" i="155"/>
  <c r="S291" i="155"/>
  <c r="T291" i="154"/>
  <c r="S290" i="154"/>
  <c r="S290" i="153"/>
  <c r="T291" i="153"/>
  <c r="S290" i="152"/>
  <c r="T291" i="152"/>
  <c r="S291" i="151"/>
  <c r="T292" i="151"/>
  <c r="S290" i="150"/>
  <c r="T291" i="150"/>
  <c r="T291" i="149"/>
  <c r="S290" i="149"/>
  <c r="T292" i="148"/>
  <c r="S291" i="148"/>
  <c r="T292" i="147"/>
  <c r="S291" i="147"/>
  <c r="T291" i="146"/>
  <c r="S290" i="146"/>
  <c r="S290" i="145"/>
  <c r="T291" i="145"/>
  <c r="S291" i="144"/>
  <c r="T292" i="144"/>
  <c r="T291" i="143"/>
  <c r="S290" i="143"/>
  <c r="T292" i="142"/>
  <c r="S291" i="142"/>
  <c r="S290" i="141"/>
  <c r="T291" i="141"/>
  <c r="S291" i="140"/>
  <c r="T292" i="140"/>
  <c r="S291" i="139"/>
  <c r="T292" i="139"/>
  <c r="T291" i="138"/>
  <c r="S290" i="138"/>
  <c r="T286" i="32"/>
  <c r="S286" i="32" s="1"/>
  <c r="T292" i="161" l="1"/>
  <c r="S291" i="161"/>
  <c r="S291" i="160"/>
  <c r="T292" i="160"/>
  <c r="T292" i="159"/>
  <c r="S291" i="159"/>
  <c r="T292" i="158"/>
  <c r="S291" i="158"/>
  <c r="T295" i="157"/>
  <c r="U293" i="157"/>
  <c r="S292" i="157"/>
  <c r="T292" i="156"/>
  <c r="S291" i="156"/>
  <c r="S292" i="155"/>
  <c r="T293" i="155"/>
  <c r="T292" i="154"/>
  <c r="S291" i="154"/>
  <c r="T292" i="153"/>
  <c r="S291" i="153"/>
  <c r="T292" i="152"/>
  <c r="S291" i="152"/>
  <c r="T293" i="151"/>
  <c r="S292" i="151"/>
  <c r="S291" i="150"/>
  <c r="T292" i="150"/>
  <c r="T292" i="149"/>
  <c r="S291" i="149"/>
  <c r="S292" i="148"/>
  <c r="T293" i="148"/>
  <c r="S292" i="147"/>
  <c r="T293" i="147"/>
  <c r="S291" i="146"/>
  <c r="T292" i="146"/>
  <c r="T292" i="145"/>
  <c r="S291" i="145"/>
  <c r="T293" i="144"/>
  <c r="S292" i="144"/>
  <c r="T292" i="143"/>
  <c r="S291" i="143"/>
  <c r="S292" i="142"/>
  <c r="T293" i="142"/>
  <c r="T292" i="141"/>
  <c r="S291" i="141"/>
  <c r="S292" i="140"/>
  <c r="T293" i="140"/>
  <c r="T293" i="139"/>
  <c r="S292" i="139"/>
  <c r="S291" i="138"/>
  <c r="T292" i="138"/>
  <c r="T287" i="32"/>
  <c r="S287" i="32" s="1"/>
  <c r="S292" i="161" l="1"/>
  <c r="T293" i="161"/>
  <c r="T293" i="160"/>
  <c r="S292" i="160"/>
  <c r="S292" i="159"/>
  <c r="T293" i="159"/>
  <c r="S292" i="158"/>
  <c r="T293" i="158"/>
  <c r="U294" i="157"/>
  <c r="S293" i="157"/>
  <c r="T296" i="157"/>
  <c r="S292" i="156"/>
  <c r="T293" i="156"/>
  <c r="T294" i="155"/>
  <c r="S293" i="155"/>
  <c r="S292" i="154"/>
  <c r="T293" i="154"/>
  <c r="S292" i="153"/>
  <c r="T293" i="153"/>
  <c r="T293" i="152"/>
  <c r="S292" i="152"/>
  <c r="S293" i="151"/>
  <c r="T294" i="151"/>
  <c r="T293" i="150"/>
  <c r="S292" i="150"/>
  <c r="T293" i="149"/>
  <c r="S292" i="149"/>
  <c r="S293" i="148"/>
  <c r="T294" i="148"/>
  <c r="T294" i="147"/>
  <c r="S293" i="147"/>
  <c r="T293" i="146"/>
  <c r="S292" i="146"/>
  <c r="T293" i="145"/>
  <c r="S292" i="145"/>
  <c r="T294" i="144"/>
  <c r="S293" i="144"/>
  <c r="T293" i="143"/>
  <c r="S292" i="143"/>
  <c r="T294" i="142"/>
  <c r="S293" i="142"/>
  <c r="T293" i="141"/>
  <c r="S292" i="141"/>
  <c r="S293" i="140"/>
  <c r="T294" i="140"/>
  <c r="S293" i="139"/>
  <c r="T294" i="139"/>
  <c r="T293" i="138"/>
  <c r="S292" i="138"/>
  <c r="T288" i="32"/>
  <c r="S288" i="32" s="1"/>
  <c r="T294" i="161" l="1"/>
  <c r="S293" i="161"/>
  <c r="S293" i="160"/>
  <c r="T294" i="160"/>
  <c r="T294" i="159"/>
  <c r="S293" i="159"/>
  <c r="T294" i="158"/>
  <c r="S293" i="158"/>
  <c r="T297" i="157"/>
  <c r="U295" i="157"/>
  <c r="S294" i="157"/>
  <c r="S293" i="156"/>
  <c r="T294" i="156"/>
  <c r="T295" i="155"/>
  <c r="S294" i="155"/>
  <c r="T294" i="154"/>
  <c r="S293" i="154"/>
  <c r="T294" i="153"/>
  <c r="S293" i="153"/>
  <c r="S293" i="152"/>
  <c r="T294" i="152"/>
  <c r="T295" i="151"/>
  <c r="S294" i="151"/>
  <c r="T294" i="150"/>
  <c r="S293" i="150"/>
  <c r="S293" i="149"/>
  <c r="T294" i="149"/>
  <c r="T295" i="148"/>
  <c r="S294" i="148"/>
  <c r="S294" i="147"/>
  <c r="T295" i="147"/>
  <c r="S293" i="146"/>
  <c r="T294" i="146"/>
  <c r="T294" i="145"/>
  <c r="S293" i="145"/>
  <c r="T295" i="144"/>
  <c r="S294" i="144"/>
  <c r="S293" i="143"/>
  <c r="T294" i="143"/>
  <c r="S294" i="142"/>
  <c r="T295" i="142"/>
  <c r="S293" i="141"/>
  <c r="T294" i="141"/>
  <c r="T295" i="140"/>
  <c r="S294" i="140"/>
  <c r="T295" i="139"/>
  <c r="S294" i="139"/>
  <c r="T294" i="138"/>
  <c r="S293" i="138"/>
  <c r="T289" i="32"/>
  <c r="S289" i="32" s="1"/>
  <c r="S294" i="161" l="1"/>
  <c r="T295" i="161"/>
  <c r="T295" i="160"/>
  <c r="S294" i="160"/>
  <c r="T295" i="159"/>
  <c r="S294" i="159"/>
  <c r="T295" i="158"/>
  <c r="S294" i="158"/>
  <c r="U296" i="157"/>
  <c r="S295" i="157"/>
  <c r="T298" i="157"/>
  <c r="T295" i="156"/>
  <c r="S294" i="156"/>
  <c r="S295" i="155"/>
  <c r="T296" i="155"/>
  <c r="S294" i="154"/>
  <c r="T295" i="154"/>
  <c r="T295" i="153"/>
  <c r="S294" i="153"/>
  <c r="T295" i="152"/>
  <c r="S294" i="152"/>
  <c r="S295" i="151"/>
  <c r="T296" i="151"/>
  <c r="T295" i="150"/>
  <c r="S294" i="150"/>
  <c r="T295" i="149"/>
  <c r="S294" i="149"/>
  <c r="T296" i="148"/>
  <c r="S295" i="148"/>
  <c r="T296" i="147"/>
  <c r="S295" i="147"/>
  <c r="S294" i="146"/>
  <c r="T295" i="146"/>
  <c r="T295" i="145"/>
  <c r="S294" i="145"/>
  <c r="S295" i="144"/>
  <c r="T296" i="144"/>
  <c r="T295" i="143"/>
  <c r="S294" i="143"/>
  <c r="T296" i="142"/>
  <c r="S295" i="142"/>
  <c r="T295" i="141"/>
  <c r="S294" i="141"/>
  <c r="S295" i="140"/>
  <c r="T296" i="140"/>
  <c r="T296" i="139"/>
  <c r="S295" i="139"/>
  <c r="T295" i="138"/>
  <c r="S294" i="138"/>
  <c r="T290" i="32"/>
  <c r="S290" i="32" s="1"/>
  <c r="S295" i="161" l="1"/>
  <c r="T296" i="161"/>
  <c r="S295" i="160"/>
  <c r="T296" i="160"/>
  <c r="S295" i="159"/>
  <c r="T296" i="159"/>
  <c r="S295" i="158"/>
  <c r="T296" i="158"/>
  <c r="T299" i="157"/>
  <c r="U297" i="157"/>
  <c r="S296" i="157"/>
  <c r="S295" i="156"/>
  <c r="T296" i="156"/>
  <c r="S296" i="155"/>
  <c r="T297" i="155"/>
  <c r="S295" i="154"/>
  <c r="T296" i="154"/>
  <c r="T296" i="153"/>
  <c r="S295" i="153"/>
  <c r="T296" i="152"/>
  <c r="S295" i="152"/>
  <c r="T297" i="151"/>
  <c r="S296" i="151"/>
  <c r="S295" i="150"/>
  <c r="T296" i="150"/>
  <c r="S295" i="149"/>
  <c r="T296" i="149"/>
  <c r="S296" i="148"/>
  <c r="T297" i="148"/>
  <c r="T297" i="147"/>
  <c r="S296" i="147"/>
  <c r="S295" i="146"/>
  <c r="T296" i="146"/>
  <c r="T296" i="145"/>
  <c r="S295" i="145"/>
  <c r="T297" i="144"/>
  <c r="S296" i="144"/>
  <c r="T296" i="143"/>
  <c r="S295" i="143"/>
  <c r="T297" i="142"/>
  <c r="S296" i="142"/>
  <c r="S295" i="141"/>
  <c r="T296" i="141"/>
  <c r="S296" i="140"/>
  <c r="T297" i="140"/>
  <c r="S296" i="139"/>
  <c r="T297" i="139"/>
  <c r="T296" i="138"/>
  <c r="S295" i="138"/>
  <c r="T291" i="32"/>
  <c r="S291" i="32" s="1"/>
  <c r="S296" i="161" l="1"/>
  <c r="T297" i="161"/>
  <c r="T297" i="160"/>
  <c r="S296" i="160"/>
  <c r="T297" i="159"/>
  <c r="S296" i="159"/>
  <c r="S296" i="158"/>
  <c r="T297" i="158"/>
  <c r="U298" i="157"/>
  <c r="S297" i="157"/>
  <c r="T300" i="157"/>
  <c r="T297" i="156"/>
  <c r="S296" i="156"/>
  <c r="S297" i="155"/>
  <c r="T298" i="155"/>
  <c r="T297" i="154"/>
  <c r="S296" i="154"/>
  <c r="T297" i="153"/>
  <c r="S296" i="153"/>
  <c r="S296" i="152"/>
  <c r="T297" i="152"/>
  <c r="S297" i="151"/>
  <c r="T298" i="151"/>
  <c r="S296" i="150"/>
  <c r="T297" i="150"/>
  <c r="T297" i="149"/>
  <c r="S296" i="149"/>
  <c r="S297" i="148"/>
  <c r="T298" i="148"/>
  <c r="T298" i="147"/>
  <c r="S297" i="147"/>
  <c r="T297" i="146"/>
  <c r="S296" i="146"/>
  <c r="T297" i="145"/>
  <c r="S296" i="145"/>
  <c r="S297" i="144"/>
  <c r="T298" i="144"/>
  <c r="T297" i="143"/>
  <c r="S296" i="143"/>
  <c r="S297" i="142"/>
  <c r="T298" i="142"/>
  <c r="S296" i="141"/>
  <c r="T297" i="141"/>
  <c r="S297" i="140"/>
  <c r="T298" i="140"/>
  <c r="S297" i="139"/>
  <c r="T298" i="139"/>
  <c r="S296" i="138"/>
  <c r="T297" i="138"/>
  <c r="T292" i="32"/>
  <c r="S292" i="32" s="1"/>
  <c r="S297" i="161" l="1"/>
  <c r="T298" i="161"/>
  <c r="T298" i="160"/>
  <c r="S297" i="160"/>
  <c r="T298" i="159"/>
  <c r="S297" i="159"/>
  <c r="T298" i="158"/>
  <c r="S297" i="158"/>
  <c r="T301" i="157"/>
  <c r="U299" i="157"/>
  <c r="S298" i="157"/>
  <c r="S297" i="156"/>
  <c r="T298" i="156"/>
  <c r="T299" i="155"/>
  <c r="S298" i="155"/>
  <c r="T298" i="154"/>
  <c r="S297" i="154"/>
  <c r="S297" i="153"/>
  <c r="T298" i="153"/>
  <c r="S297" i="152"/>
  <c r="T298" i="152"/>
  <c r="T299" i="151"/>
  <c r="S298" i="151"/>
  <c r="S297" i="150"/>
  <c r="T298" i="150"/>
  <c r="S297" i="149"/>
  <c r="T298" i="149"/>
  <c r="S298" i="148"/>
  <c r="T299" i="148"/>
  <c r="T299" i="147"/>
  <c r="S298" i="147"/>
  <c r="T298" i="146"/>
  <c r="S297" i="146"/>
  <c r="S297" i="145"/>
  <c r="T298" i="145"/>
  <c r="T299" i="144"/>
  <c r="S298" i="144"/>
  <c r="S297" i="143"/>
  <c r="T298" i="143"/>
  <c r="T299" i="142"/>
  <c r="S298" i="142"/>
  <c r="T298" i="141"/>
  <c r="S297" i="141"/>
  <c r="S298" i="140"/>
  <c r="T299" i="140"/>
  <c r="T299" i="139"/>
  <c r="S298" i="139"/>
  <c r="S297" i="138"/>
  <c r="T298" i="138"/>
  <c r="T293" i="32"/>
  <c r="S293" i="32" s="1"/>
  <c r="T299" i="161" l="1"/>
  <c r="S298" i="161"/>
  <c r="S298" i="160"/>
  <c r="T299" i="160"/>
  <c r="T299" i="159"/>
  <c r="S298" i="159"/>
  <c r="T299" i="158"/>
  <c r="S298" i="158"/>
  <c r="U300" i="157"/>
  <c r="S299" i="157"/>
  <c r="T302" i="157"/>
  <c r="T299" i="156"/>
  <c r="S298" i="156"/>
  <c r="S299" i="155"/>
  <c r="T300" i="155"/>
  <c r="T299" i="154"/>
  <c r="S298" i="154"/>
  <c r="S298" i="153"/>
  <c r="T299" i="153"/>
  <c r="S298" i="152"/>
  <c r="T299" i="152"/>
  <c r="T300" i="151"/>
  <c r="S299" i="151"/>
  <c r="T299" i="150"/>
  <c r="S298" i="150"/>
  <c r="T299" i="149"/>
  <c r="S298" i="149"/>
  <c r="S299" i="148"/>
  <c r="T300" i="148"/>
  <c r="S299" i="147"/>
  <c r="T300" i="147"/>
  <c r="S298" i="146"/>
  <c r="T299" i="146"/>
  <c r="T299" i="145"/>
  <c r="S298" i="145"/>
  <c r="T300" i="144"/>
  <c r="S299" i="144"/>
  <c r="T299" i="143"/>
  <c r="S298" i="143"/>
  <c r="S299" i="142"/>
  <c r="T300" i="142"/>
  <c r="S298" i="141"/>
  <c r="T299" i="141"/>
  <c r="T300" i="140"/>
  <c r="S299" i="140"/>
  <c r="T300" i="139"/>
  <c r="S299" i="139"/>
  <c r="T299" i="138"/>
  <c r="S298" i="138"/>
  <c r="T294" i="32"/>
  <c r="S294" i="32" s="1"/>
  <c r="S299" i="161" l="1"/>
  <c r="T300" i="161"/>
  <c r="T300" i="160"/>
  <c r="S299" i="160"/>
  <c r="T300" i="159"/>
  <c r="S299" i="159"/>
  <c r="S299" i="158"/>
  <c r="T300" i="158"/>
  <c r="T303" i="157"/>
  <c r="U301" i="157"/>
  <c r="S300" i="157"/>
  <c r="T300" i="156"/>
  <c r="S299" i="156"/>
  <c r="S300" i="155"/>
  <c r="T301" i="155"/>
  <c r="S299" i="154"/>
  <c r="T300" i="154"/>
  <c r="T300" i="153"/>
  <c r="S299" i="153"/>
  <c r="T300" i="152"/>
  <c r="S299" i="152"/>
  <c r="S300" i="151"/>
  <c r="T301" i="151"/>
  <c r="T300" i="150"/>
  <c r="S299" i="150"/>
  <c r="S299" i="149"/>
  <c r="T300" i="149"/>
  <c r="S300" i="148"/>
  <c r="T301" i="148"/>
  <c r="T301" i="147"/>
  <c r="S300" i="147"/>
  <c r="S299" i="146"/>
  <c r="T300" i="146"/>
  <c r="T300" i="145"/>
  <c r="S299" i="145"/>
  <c r="S300" i="144"/>
  <c r="T301" i="144"/>
  <c r="T300" i="143"/>
  <c r="S299" i="143"/>
  <c r="T301" i="142"/>
  <c r="S300" i="142"/>
  <c r="T300" i="141"/>
  <c r="S299" i="141"/>
  <c r="S300" i="140"/>
  <c r="T301" i="140"/>
  <c r="S300" i="139"/>
  <c r="T301" i="139"/>
  <c r="T300" i="138"/>
  <c r="S299" i="138"/>
  <c r="T295" i="32"/>
  <c r="S295" i="32" s="1"/>
  <c r="S300" i="161" l="1"/>
  <c r="T301" i="161"/>
  <c r="S300" i="160"/>
  <c r="T301" i="160"/>
  <c r="S300" i="159"/>
  <c r="T301" i="159"/>
  <c r="S300" i="158"/>
  <c r="T301" i="158"/>
  <c r="U302" i="157"/>
  <c r="S301" i="157"/>
  <c r="T304" i="157"/>
  <c r="S300" i="156"/>
  <c r="T301" i="156"/>
  <c r="S301" i="155"/>
  <c r="T302" i="155"/>
  <c r="T301" i="154"/>
  <c r="S300" i="154"/>
  <c r="T301" i="153"/>
  <c r="S300" i="153"/>
  <c r="S300" i="152"/>
  <c r="T301" i="152"/>
  <c r="S301" i="151"/>
  <c r="T302" i="151"/>
  <c r="S300" i="150"/>
  <c r="T301" i="150"/>
  <c r="T301" i="149"/>
  <c r="S300" i="149"/>
  <c r="S301" i="148"/>
  <c r="T302" i="148"/>
  <c r="T302" i="147"/>
  <c r="S301" i="147"/>
  <c r="T301" i="146"/>
  <c r="S300" i="146"/>
  <c r="T301" i="145"/>
  <c r="S300" i="145"/>
  <c r="S301" i="144"/>
  <c r="T302" i="144"/>
  <c r="S300" i="143"/>
  <c r="T301" i="143"/>
  <c r="T302" i="142"/>
  <c r="S301" i="142"/>
  <c r="S300" i="141"/>
  <c r="T301" i="141"/>
  <c r="S301" i="140"/>
  <c r="T302" i="140"/>
  <c r="S301" i="139"/>
  <c r="T302" i="139"/>
  <c r="T301" i="138"/>
  <c r="S300" i="138"/>
  <c r="T296" i="32"/>
  <c r="S296" i="32" s="1"/>
  <c r="T302" i="161" l="1"/>
  <c r="S301" i="161"/>
  <c r="S301" i="160"/>
  <c r="T302" i="160"/>
  <c r="S301" i="159"/>
  <c r="T302" i="159"/>
  <c r="T302" i="158"/>
  <c r="S301" i="158"/>
  <c r="T305" i="157"/>
  <c r="U303" i="157"/>
  <c r="S302" i="157"/>
  <c r="T302" i="156"/>
  <c r="S301" i="156"/>
  <c r="S302" i="155"/>
  <c r="T303" i="155"/>
  <c r="T302" i="154"/>
  <c r="S301" i="154"/>
  <c r="T302" i="153"/>
  <c r="S301" i="153"/>
  <c r="T302" i="152"/>
  <c r="S301" i="152"/>
  <c r="T303" i="151"/>
  <c r="S302" i="151"/>
  <c r="S301" i="150"/>
  <c r="T302" i="150"/>
  <c r="S301" i="149"/>
  <c r="T302" i="149"/>
  <c r="T303" i="148"/>
  <c r="S302" i="148"/>
  <c r="S302" i="147"/>
  <c r="T303" i="147"/>
  <c r="S301" i="146"/>
  <c r="T302" i="146"/>
  <c r="S301" i="145"/>
  <c r="T302" i="145"/>
  <c r="T303" i="144"/>
  <c r="S302" i="144"/>
  <c r="T302" i="143"/>
  <c r="S301" i="143"/>
  <c r="T303" i="142"/>
  <c r="S302" i="142"/>
  <c r="S301" i="141"/>
  <c r="T302" i="141"/>
  <c r="S302" i="140"/>
  <c r="T303" i="140"/>
  <c r="T303" i="139"/>
  <c r="S302" i="139"/>
  <c r="S301" i="138"/>
  <c r="T302" i="138"/>
  <c r="T297" i="32"/>
  <c r="S297" i="32" s="1"/>
  <c r="S302" i="161" l="1"/>
  <c r="T303" i="161"/>
  <c r="T303" i="160"/>
  <c r="S302" i="160"/>
  <c r="S302" i="159"/>
  <c r="T303" i="159"/>
  <c r="T303" i="158"/>
  <c r="S302" i="158"/>
  <c r="U304" i="157"/>
  <c r="S303" i="157"/>
  <c r="T306" i="157"/>
  <c r="S302" i="156"/>
  <c r="T303" i="156"/>
  <c r="T304" i="155"/>
  <c r="S303" i="155"/>
  <c r="S302" i="154"/>
  <c r="T303" i="154"/>
  <c r="T303" i="153"/>
  <c r="S302" i="153"/>
  <c r="S302" i="152"/>
  <c r="T303" i="152"/>
  <c r="S303" i="151"/>
  <c r="T304" i="151"/>
  <c r="S302" i="150"/>
  <c r="T303" i="150"/>
  <c r="T303" i="149"/>
  <c r="S302" i="149"/>
  <c r="S303" i="148"/>
  <c r="T304" i="148"/>
  <c r="T304" i="147"/>
  <c r="S303" i="147"/>
  <c r="S302" i="146"/>
  <c r="T303" i="146"/>
  <c r="T303" i="145"/>
  <c r="S302" i="145"/>
  <c r="T304" i="144"/>
  <c r="S303" i="144"/>
  <c r="T303" i="143"/>
  <c r="S302" i="143"/>
  <c r="S303" i="142"/>
  <c r="T304" i="142"/>
  <c r="T303" i="141"/>
  <c r="S302" i="141"/>
  <c r="T304" i="140"/>
  <c r="S303" i="140"/>
  <c r="T304" i="139"/>
  <c r="S303" i="139"/>
  <c r="S302" i="138"/>
  <c r="T303" i="138"/>
  <c r="T298" i="32"/>
  <c r="S298" i="32" s="1"/>
  <c r="S303" i="161" l="1"/>
  <c r="T304" i="161"/>
  <c r="S303" i="160"/>
  <c r="T304" i="160"/>
  <c r="S303" i="159"/>
  <c r="T304" i="159"/>
  <c r="T304" i="158"/>
  <c r="S303" i="158"/>
  <c r="T307" i="157"/>
  <c r="U305" i="157"/>
  <c r="S304" i="157"/>
  <c r="S303" i="156"/>
  <c r="T304" i="156"/>
  <c r="S304" i="155"/>
  <c r="T305" i="155"/>
  <c r="T304" i="154"/>
  <c r="S303" i="154"/>
  <c r="S303" i="153"/>
  <c r="T304" i="153"/>
  <c r="T304" i="152"/>
  <c r="S303" i="152"/>
  <c r="T305" i="151"/>
  <c r="S304" i="151"/>
  <c r="T304" i="150"/>
  <c r="S303" i="150"/>
  <c r="S303" i="149"/>
  <c r="T304" i="149"/>
  <c r="T305" i="148"/>
  <c r="S304" i="148"/>
  <c r="S304" i="147"/>
  <c r="T305" i="147"/>
  <c r="T304" i="146"/>
  <c r="S303" i="146"/>
  <c r="S303" i="145"/>
  <c r="T304" i="145"/>
  <c r="T305" i="144"/>
  <c r="S304" i="144"/>
  <c r="S303" i="143"/>
  <c r="T304" i="143"/>
  <c r="T305" i="142"/>
  <c r="S304" i="142"/>
  <c r="T304" i="141"/>
  <c r="S303" i="141"/>
  <c r="S304" i="140"/>
  <c r="T305" i="140"/>
  <c r="T305" i="139"/>
  <c r="S304" i="139"/>
  <c r="T304" i="138"/>
  <c r="S303" i="138"/>
  <c r="T299" i="32"/>
  <c r="S299" i="32" s="1"/>
  <c r="S304" i="161" l="1"/>
  <c r="T305" i="161"/>
  <c r="T305" i="160"/>
  <c r="S304" i="160"/>
  <c r="T305" i="159"/>
  <c r="S304" i="159"/>
  <c r="S304" i="158"/>
  <c r="T305" i="158"/>
  <c r="U306" i="157"/>
  <c r="S305" i="157"/>
  <c r="T308" i="157"/>
  <c r="T305" i="156"/>
  <c r="S304" i="156"/>
  <c r="S305" i="155"/>
  <c r="T306" i="155"/>
  <c r="S304" i="154"/>
  <c r="T305" i="154"/>
  <c r="T305" i="153"/>
  <c r="S304" i="153"/>
  <c r="S304" i="152"/>
  <c r="T305" i="152"/>
  <c r="S305" i="151"/>
  <c r="T306" i="151"/>
  <c r="T305" i="150"/>
  <c r="S304" i="150"/>
  <c r="S304" i="149"/>
  <c r="T305" i="149"/>
  <c r="T306" i="148"/>
  <c r="S305" i="148"/>
  <c r="S305" i="147"/>
  <c r="T306" i="147"/>
  <c r="S304" i="146"/>
  <c r="T305" i="146"/>
  <c r="S304" i="145"/>
  <c r="T305" i="145"/>
  <c r="S305" i="144"/>
  <c r="T306" i="144"/>
  <c r="T305" i="143"/>
  <c r="S304" i="143"/>
  <c r="T306" i="142"/>
  <c r="S305" i="142"/>
  <c r="T305" i="141"/>
  <c r="S304" i="141"/>
  <c r="S305" i="140"/>
  <c r="T306" i="140"/>
  <c r="S305" i="139"/>
  <c r="T306" i="139"/>
  <c r="T305" i="138"/>
  <c r="S304" i="138"/>
  <c r="T300" i="32"/>
  <c r="S300" i="32" s="1"/>
  <c r="T306" i="161" l="1"/>
  <c r="S305" i="161"/>
  <c r="S305" i="160"/>
  <c r="T306" i="160"/>
  <c r="S305" i="159"/>
  <c r="T306" i="159"/>
  <c r="S305" i="158"/>
  <c r="T306" i="158"/>
  <c r="T309" i="157"/>
  <c r="U307" i="157"/>
  <c r="S306" i="157"/>
  <c r="T306" i="156"/>
  <c r="S305" i="156"/>
  <c r="S306" i="155"/>
  <c r="T307" i="155"/>
  <c r="S305" i="154"/>
  <c r="T306" i="154"/>
  <c r="T306" i="153"/>
  <c r="S305" i="153"/>
  <c r="S305" i="152"/>
  <c r="T306" i="152"/>
  <c r="S306" i="151"/>
  <c r="T307" i="151"/>
  <c r="T306" i="150"/>
  <c r="S305" i="150"/>
  <c r="S305" i="149"/>
  <c r="T306" i="149"/>
  <c r="S306" i="148"/>
  <c r="T307" i="148"/>
  <c r="T307" i="147"/>
  <c r="S306" i="147"/>
  <c r="S305" i="146"/>
  <c r="T306" i="146"/>
  <c r="S305" i="145"/>
  <c r="T306" i="145"/>
  <c r="T307" i="144"/>
  <c r="S306" i="144"/>
  <c r="T306" i="143"/>
  <c r="S305" i="143"/>
  <c r="T307" i="142"/>
  <c r="S306" i="142"/>
  <c r="S305" i="141"/>
  <c r="T306" i="141"/>
  <c r="S306" i="140"/>
  <c r="T307" i="140"/>
  <c r="T307" i="139"/>
  <c r="S306" i="139"/>
  <c r="T306" i="138"/>
  <c r="S305" i="138"/>
  <c r="T301" i="32"/>
  <c r="S301" i="32" s="1"/>
  <c r="S306" i="161" l="1"/>
  <c r="T307" i="161"/>
  <c r="S306" i="160"/>
  <c r="T307" i="160"/>
  <c r="S306" i="159"/>
  <c r="T307" i="159"/>
  <c r="T307" i="158"/>
  <c r="S306" i="158"/>
  <c r="U308" i="157"/>
  <c r="S307" i="157"/>
  <c r="T310" i="157"/>
  <c r="T307" i="156"/>
  <c r="S306" i="156"/>
  <c r="T308" i="155"/>
  <c r="S307" i="155"/>
  <c r="T307" i="154"/>
  <c r="S306" i="154"/>
  <c r="T307" i="153"/>
  <c r="S306" i="153"/>
  <c r="S306" i="152"/>
  <c r="T307" i="152"/>
  <c r="S307" i="151"/>
  <c r="T308" i="151"/>
  <c r="S306" i="150"/>
  <c r="T307" i="150"/>
  <c r="S306" i="149"/>
  <c r="T307" i="149"/>
  <c r="T308" i="148"/>
  <c r="S307" i="148"/>
  <c r="S307" i="147"/>
  <c r="T308" i="147"/>
  <c r="T307" i="146"/>
  <c r="S306" i="146"/>
  <c r="S306" i="145"/>
  <c r="T307" i="145"/>
  <c r="T308" i="144"/>
  <c r="S307" i="144"/>
  <c r="T307" i="143"/>
  <c r="S306" i="143"/>
  <c r="S307" i="142"/>
  <c r="T308" i="142"/>
  <c r="T307" i="141"/>
  <c r="S306" i="141"/>
  <c r="S307" i="140"/>
  <c r="T308" i="140"/>
  <c r="T308" i="139"/>
  <c r="S307" i="139"/>
  <c r="S306" i="138"/>
  <c r="T307" i="138"/>
  <c r="T302" i="32"/>
  <c r="S302" i="32" s="1"/>
  <c r="T308" i="161" l="1"/>
  <c r="S307" i="161"/>
  <c r="S307" i="160"/>
  <c r="T308" i="160"/>
  <c r="T308" i="159"/>
  <c r="S307" i="159"/>
  <c r="S307" i="158"/>
  <c r="T308" i="158"/>
  <c r="T311" i="157"/>
  <c r="U309" i="157"/>
  <c r="S308" i="157"/>
  <c r="S307" i="156"/>
  <c r="T308" i="156"/>
  <c r="S308" i="155"/>
  <c r="T309" i="155"/>
  <c r="S307" i="154"/>
  <c r="T308" i="154"/>
  <c r="S307" i="153"/>
  <c r="T308" i="153"/>
  <c r="S307" i="152"/>
  <c r="T308" i="152"/>
  <c r="S308" i="151"/>
  <c r="T309" i="151"/>
  <c r="T308" i="150"/>
  <c r="S307" i="150"/>
  <c r="S307" i="149"/>
  <c r="T308" i="149"/>
  <c r="S308" i="148"/>
  <c r="T309" i="148"/>
  <c r="S308" i="147"/>
  <c r="T309" i="147"/>
  <c r="S307" i="146"/>
  <c r="T308" i="146"/>
  <c r="T308" i="145"/>
  <c r="S307" i="145"/>
  <c r="T309" i="144"/>
  <c r="S308" i="144"/>
  <c r="S307" i="143"/>
  <c r="T308" i="143"/>
  <c r="T309" i="142"/>
  <c r="S308" i="142"/>
  <c r="S307" i="141"/>
  <c r="T308" i="141"/>
  <c r="T309" i="140"/>
  <c r="S308" i="140"/>
  <c r="S308" i="139"/>
  <c r="T309" i="139"/>
  <c r="T308" i="138"/>
  <c r="S307" i="138"/>
  <c r="T303" i="32"/>
  <c r="S303" i="32" s="1"/>
  <c r="S308" i="161" l="1"/>
  <c r="T309" i="161"/>
  <c r="S308" i="160"/>
  <c r="T309" i="160"/>
  <c r="S308" i="159"/>
  <c r="T309" i="159"/>
  <c r="T309" i="158"/>
  <c r="S308" i="158"/>
  <c r="U310" i="157"/>
  <c r="S309" i="157"/>
  <c r="T312" i="157"/>
  <c r="S308" i="156"/>
  <c r="T309" i="156"/>
  <c r="T310" i="155"/>
  <c r="S309" i="155"/>
  <c r="T309" i="154"/>
  <c r="S308" i="154"/>
  <c r="T309" i="153"/>
  <c r="S308" i="153"/>
  <c r="S308" i="152"/>
  <c r="T309" i="152"/>
  <c r="T310" i="151"/>
  <c r="S309" i="151"/>
  <c r="S308" i="150"/>
  <c r="T309" i="150"/>
  <c r="T309" i="149"/>
  <c r="S308" i="149"/>
  <c r="S309" i="148"/>
  <c r="T310" i="148"/>
  <c r="S309" i="147"/>
  <c r="T310" i="147"/>
  <c r="T309" i="146"/>
  <c r="S308" i="146"/>
  <c r="T309" i="145"/>
  <c r="S308" i="145"/>
  <c r="T310" i="144"/>
  <c r="S309" i="144"/>
  <c r="T309" i="143"/>
  <c r="S308" i="143"/>
  <c r="T310" i="142"/>
  <c r="S309" i="142"/>
  <c r="T309" i="141"/>
  <c r="S308" i="141"/>
  <c r="S309" i="140"/>
  <c r="T310" i="140"/>
  <c r="T310" i="139"/>
  <c r="S309" i="139"/>
  <c r="T309" i="138"/>
  <c r="S308" i="138"/>
  <c r="T304" i="32"/>
  <c r="S304" i="32" s="1"/>
  <c r="T310" i="161" l="1"/>
  <c r="S309" i="161"/>
  <c r="T310" i="160"/>
  <c r="S309" i="160"/>
  <c r="T310" i="159"/>
  <c r="S309" i="159"/>
  <c r="S309" i="158"/>
  <c r="T310" i="158"/>
  <c r="T313" i="157"/>
  <c r="U311" i="157"/>
  <c r="S310" i="157"/>
  <c r="T310" i="156"/>
  <c r="S309" i="156"/>
  <c r="S310" i="155"/>
  <c r="T311" i="155"/>
  <c r="T310" i="154"/>
  <c r="S309" i="154"/>
  <c r="T310" i="153"/>
  <c r="S309" i="153"/>
  <c r="T310" i="152"/>
  <c r="S309" i="152"/>
  <c r="S310" i="151"/>
  <c r="T311" i="151"/>
  <c r="S309" i="150"/>
  <c r="T310" i="150"/>
  <c r="S309" i="149"/>
  <c r="T310" i="149"/>
  <c r="S310" i="148"/>
  <c r="T311" i="148"/>
  <c r="S310" i="147"/>
  <c r="T311" i="147"/>
  <c r="T310" i="146"/>
  <c r="S309" i="146"/>
  <c r="S309" i="145"/>
  <c r="T310" i="145"/>
  <c r="S310" i="144"/>
  <c r="T311" i="144"/>
  <c r="T310" i="143"/>
  <c r="S309" i="143"/>
  <c r="S310" i="142"/>
  <c r="T311" i="142"/>
  <c r="T310" i="141"/>
  <c r="S309" i="141"/>
  <c r="S310" i="140"/>
  <c r="T311" i="140"/>
  <c r="S310" i="139"/>
  <c r="T311" i="139"/>
  <c r="T310" i="138"/>
  <c r="S309" i="138"/>
  <c r="T305" i="32"/>
  <c r="S305" i="32" s="1"/>
  <c r="S310" i="161" l="1"/>
  <c r="T311" i="161"/>
  <c r="S310" i="160"/>
  <c r="T311" i="160"/>
  <c r="S310" i="159"/>
  <c r="T311" i="159"/>
  <c r="S310" i="158"/>
  <c r="T311" i="158"/>
  <c r="U312" i="157"/>
  <c r="S311" i="157"/>
  <c r="T314" i="157"/>
  <c r="T311" i="156"/>
  <c r="S310" i="156"/>
  <c r="T312" i="155"/>
  <c r="S311" i="155"/>
  <c r="S310" i="154"/>
  <c r="T311" i="154"/>
  <c r="T311" i="153"/>
  <c r="S310" i="153"/>
  <c r="S310" i="152"/>
  <c r="T311" i="152"/>
  <c r="S311" i="151"/>
  <c r="T312" i="151"/>
  <c r="S310" i="150"/>
  <c r="T311" i="150"/>
  <c r="S310" i="149"/>
  <c r="T311" i="149"/>
  <c r="T312" i="148"/>
  <c r="S311" i="148"/>
  <c r="T312" i="147"/>
  <c r="S311" i="147"/>
  <c r="T311" i="146"/>
  <c r="S310" i="146"/>
  <c r="T311" i="145"/>
  <c r="S310" i="145"/>
  <c r="S311" i="144"/>
  <c r="T312" i="144"/>
  <c r="S310" i="143"/>
  <c r="T311" i="143"/>
  <c r="T312" i="142"/>
  <c r="S311" i="142"/>
  <c r="S310" i="141"/>
  <c r="T311" i="141"/>
  <c r="T312" i="140"/>
  <c r="S311" i="140"/>
  <c r="T312" i="139"/>
  <c r="S311" i="139"/>
  <c r="S310" i="138"/>
  <c r="T311" i="138"/>
  <c r="T306" i="32"/>
  <c r="S306" i="32" s="1"/>
  <c r="T312" i="161" l="1"/>
  <c r="S311" i="161"/>
  <c r="S311" i="160"/>
  <c r="T312" i="160"/>
  <c r="T312" i="159"/>
  <c r="S311" i="159"/>
  <c r="T312" i="158"/>
  <c r="S311" i="158"/>
  <c r="T315" i="157"/>
  <c r="U313" i="157"/>
  <c r="S312" i="157"/>
  <c r="T312" i="156"/>
  <c r="S311" i="156"/>
  <c r="S312" i="155"/>
  <c r="T313" i="155"/>
  <c r="T312" i="154"/>
  <c r="S311" i="154"/>
  <c r="T312" i="153"/>
  <c r="S311" i="153"/>
  <c r="S311" i="152"/>
  <c r="T312" i="152"/>
  <c r="T313" i="151"/>
  <c r="S312" i="151"/>
  <c r="S311" i="150"/>
  <c r="T312" i="150"/>
  <c r="S311" i="149"/>
  <c r="T312" i="149"/>
  <c r="S312" i="148"/>
  <c r="T313" i="148"/>
  <c r="T313" i="147"/>
  <c r="S312" i="147"/>
  <c r="T312" i="146"/>
  <c r="S311" i="146"/>
  <c r="T312" i="145"/>
  <c r="S311" i="145"/>
  <c r="T313" i="144"/>
  <c r="S312" i="144"/>
  <c r="T312" i="143"/>
  <c r="S311" i="143"/>
  <c r="S312" i="142"/>
  <c r="T313" i="142"/>
  <c r="T312" i="141"/>
  <c r="S311" i="141"/>
  <c r="S312" i="140"/>
  <c r="T313" i="140"/>
  <c r="S312" i="139"/>
  <c r="T313" i="139"/>
  <c r="T312" i="138"/>
  <c r="S311" i="138"/>
  <c r="T307" i="32"/>
  <c r="S307" i="32" s="1"/>
  <c r="T313" i="161" l="1"/>
  <c r="S312" i="161"/>
  <c r="T313" i="160"/>
  <c r="S312" i="160"/>
  <c r="S312" i="159"/>
  <c r="T313" i="159"/>
  <c r="T313" i="158"/>
  <c r="S312" i="158"/>
  <c r="U314" i="157"/>
  <c r="S313" i="157"/>
  <c r="T316" i="157"/>
  <c r="S312" i="156"/>
  <c r="T313" i="156"/>
  <c r="T314" i="155"/>
  <c r="S313" i="155"/>
  <c r="T313" i="154"/>
  <c r="S312" i="154"/>
  <c r="T313" i="153"/>
  <c r="S312" i="153"/>
  <c r="S312" i="152"/>
  <c r="T313" i="152"/>
  <c r="S313" i="151"/>
  <c r="T314" i="151"/>
  <c r="T313" i="150"/>
  <c r="S312" i="150"/>
  <c r="S312" i="149"/>
  <c r="T313" i="149"/>
  <c r="S313" i="148"/>
  <c r="T314" i="148"/>
  <c r="S313" i="147"/>
  <c r="T314" i="147"/>
  <c r="S312" i="146"/>
  <c r="T313" i="146"/>
  <c r="S312" i="145"/>
  <c r="T313" i="145"/>
  <c r="T314" i="144"/>
  <c r="S313" i="144"/>
  <c r="T313" i="143"/>
  <c r="S312" i="143"/>
  <c r="S313" i="142"/>
  <c r="T314" i="142"/>
  <c r="T313" i="141"/>
  <c r="S312" i="141"/>
  <c r="S313" i="140"/>
  <c r="T314" i="140"/>
  <c r="S313" i="139"/>
  <c r="T314" i="139"/>
  <c r="T313" i="138"/>
  <c r="S312" i="138"/>
  <c r="T308" i="32"/>
  <c r="S308" i="32" s="1"/>
  <c r="S313" i="161" l="1"/>
  <c r="T314" i="161"/>
  <c r="S313" i="160"/>
  <c r="T314" i="160"/>
  <c r="T314" i="159"/>
  <c r="S313" i="159"/>
  <c r="S313" i="158"/>
  <c r="T314" i="158"/>
  <c r="T317" i="157"/>
  <c r="U315" i="157"/>
  <c r="S314" i="157"/>
  <c r="T314" i="156"/>
  <c r="S313" i="156"/>
  <c r="S314" i="155"/>
  <c r="T315" i="155"/>
  <c r="S313" i="154"/>
  <c r="T314" i="154"/>
  <c r="T314" i="153"/>
  <c r="S313" i="153"/>
  <c r="T314" i="152"/>
  <c r="S313" i="152"/>
  <c r="T315" i="151"/>
  <c r="S314" i="151"/>
  <c r="T314" i="150"/>
  <c r="S313" i="150"/>
  <c r="S313" i="149"/>
  <c r="T314" i="149"/>
  <c r="T315" i="148"/>
  <c r="S314" i="148"/>
  <c r="T315" i="147"/>
  <c r="S314" i="147"/>
  <c r="T314" i="146"/>
  <c r="S313" i="146"/>
  <c r="T314" i="145"/>
  <c r="S313" i="145"/>
  <c r="T315" i="144"/>
  <c r="S314" i="144"/>
  <c r="T314" i="143"/>
  <c r="S313" i="143"/>
  <c r="T315" i="142"/>
  <c r="S314" i="142"/>
  <c r="S313" i="141"/>
  <c r="T314" i="141"/>
  <c r="S314" i="140"/>
  <c r="T315" i="140"/>
  <c r="T315" i="139"/>
  <c r="S314" i="139"/>
  <c r="S313" i="138"/>
  <c r="T314" i="138"/>
  <c r="T309" i="32"/>
  <c r="S309" i="32" s="1"/>
  <c r="T315" i="161" l="1"/>
  <c r="S314" i="161"/>
  <c r="T315" i="160"/>
  <c r="S314" i="160"/>
  <c r="T315" i="159"/>
  <c r="S314" i="159"/>
  <c r="S314" i="158"/>
  <c r="T315" i="158"/>
  <c r="U316" i="157"/>
  <c r="S315" i="157"/>
  <c r="T318" i="157"/>
  <c r="T315" i="156"/>
  <c r="S314" i="156"/>
  <c r="S315" i="155"/>
  <c r="T316" i="155"/>
  <c r="S314" i="154"/>
  <c r="T315" i="154"/>
  <c r="T315" i="153"/>
  <c r="S314" i="153"/>
  <c r="S314" i="152"/>
  <c r="T315" i="152"/>
  <c r="S315" i="151"/>
  <c r="T316" i="151"/>
  <c r="S314" i="150"/>
  <c r="T315" i="150"/>
  <c r="S314" i="149"/>
  <c r="T315" i="149"/>
  <c r="S315" i="148"/>
  <c r="T316" i="148"/>
  <c r="S315" i="147"/>
  <c r="T316" i="147"/>
  <c r="T315" i="146"/>
  <c r="S314" i="146"/>
  <c r="T315" i="145"/>
  <c r="S314" i="145"/>
  <c r="S315" i="144"/>
  <c r="T316" i="144"/>
  <c r="S314" i="143"/>
  <c r="T315" i="143"/>
  <c r="T316" i="142"/>
  <c r="S315" i="142"/>
  <c r="T315" i="141"/>
  <c r="S314" i="141"/>
  <c r="S315" i="140"/>
  <c r="T316" i="140"/>
  <c r="S315" i="139"/>
  <c r="T316" i="139"/>
  <c r="T315" i="138"/>
  <c r="S314" i="138"/>
  <c r="T310" i="32"/>
  <c r="S310" i="32" s="1"/>
  <c r="S315" i="161" l="1"/>
  <c r="T316" i="161"/>
  <c r="S315" i="160"/>
  <c r="T316" i="160"/>
  <c r="S315" i="159"/>
  <c r="T316" i="159"/>
  <c r="S315" i="158"/>
  <c r="T316" i="158"/>
  <c r="T319" i="157"/>
  <c r="U317" i="157"/>
  <c r="S316" i="157"/>
  <c r="S315" i="156"/>
  <c r="T316" i="156"/>
  <c r="T317" i="155"/>
  <c r="S316" i="155"/>
  <c r="T316" i="154"/>
  <c r="S315" i="154"/>
  <c r="T316" i="153"/>
  <c r="S315" i="153"/>
  <c r="S315" i="152"/>
  <c r="T316" i="152"/>
  <c r="S316" i="151"/>
  <c r="T317" i="151"/>
  <c r="T316" i="150"/>
  <c r="S315" i="150"/>
  <c r="T316" i="149"/>
  <c r="S315" i="149"/>
  <c r="S316" i="148"/>
  <c r="T317" i="148"/>
  <c r="T317" i="147"/>
  <c r="S316" i="147"/>
  <c r="S315" i="146"/>
  <c r="T316" i="146"/>
  <c r="T316" i="145"/>
  <c r="S315" i="145"/>
  <c r="T317" i="144"/>
  <c r="S316" i="144"/>
  <c r="S315" i="143"/>
  <c r="T316" i="143"/>
  <c r="T317" i="142"/>
  <c r="S316" i="142"/>
  <c r="S315" i="141"/>
  <c r="T316" i="141"/>
  <c r="T317" i="140"/>
  <c r="S316" i="140"/>
  <c r="S316" i="139"/>
  <c r="T317" i="139"/>
  <c r="S315" i="138"/>
  <c r="T316" i="138"/>
  <c r="T311" i="32"/>
  <c r="S311" i="32" s="1"/>
  <c r="T317" i="161" l="1"/>
  <c r="S316" i="161"/>
  <c r="T317" i="160"/>
  <c r="S316" i="160"/>
  <c r="S316" i="159"/>
  <c r="T317" i="159"/>
  <c r="T317" i="158"/>
  <c r="S316" i="158"/>
  <c r="U318" i="157"/>
  <c r="S317" i="157"/>
  <c r="T320" i="157"/>
  <c r="T317" i="156"/>
  <c r="S316" i="156"/>
  <c r="S317" i="155"/>
  <c r="T318" i="155"/>
  <c r="T317" i="154"/>
  <c r="S316" i="154"/>
  <c r="T317" i="153"/>
  <c r="S316" i="153"/>
  <c r="T317" i="152"/>
  <c r="S316" i="152"/>
  <c r="S317" i="151"/>
  <c r="T318" i="151"/>
  <c r="S316" i="150"/>
  <c r="T317" i="150"/>
  <c r="S316" i="149"/>
  <c r="T317" i="149"/>
  <c r="T318" i="148"/>
  <c r="S317" i="148"/>
  <c r="T318" i="147"/>
  <c r="S317" i="147"/>
  <c r="T317" i="146"/>
  <c r="S316" i="146"/>
  <c r="T317" i="145"/>
  <c r="S316" i="145"/>
  <c r="S317" i="144"/>
  <c r="T318" i="144"/>
  <c r="S316" i="143"/>
  <c r="T317" i="143"/>
  <c r="T318" i="142"/>
  <c r="S317" i="142"/>
  <c r="T317" i="141"/>
  <c r="S316" i="141"/>
  <c r="S317" i="140"/>
  <c r="T318" i="140"/>
  <c r="T318" i="139"/>
  <c r="S317" i="139"/>
  <c r="T317" i="138"/>
  <c r="S316" i="138"/>
  <c r="T312" i="32"/>
  <c r="S312" i="32" s="1"/>
  <c r="S317" i="161" l="1"/>
  <c r="T318" i="161"/>
  <c r="T318" i="160"/>
  <c r="S317" i="160"/>
  <c r="S317" i="159"/>
  <c r="T318" i="159"/>
  <c r="S317" i="158"/>
  <c r="T318" i="158"/>
  <c r="T321" i="157"/>
  <c r="U319" i="157"/>
  <c r="S318" i="157"/>
  <c r="S317" i="156"/>
  <c r="T318" i="156"/>
  <c r="S318" i="155"/>
  <c r="T319" i="155"/>
  <c r="S317" i="154"/>
  <c r="T318" i="154"/>
  <c r="S317" i="153"/>
  <c r="T318" i="153"/>
  <c r="T318" i="152"/>
  <c r="S317" i="152"/>
  <c r="T319" i="151"/>
  <c r="S318" i="151"/>
  <c r="S317" i="150"/>
  <c r="T318" i="150"/>
  <c r="T318" i="149"/>
  <c r="S317" i="149"/>
  <c r="S318" i="148"/>
  <c r="T319" i="148"/>
  <c r="T319" i="147"/>
  <c r="S318" i="147"/>
  <c r="S317" i="146"/>
  <c r="T318" i="146"/>
  <c r="T318" i="145"/>
  <c r="S317" i="145"/>
  <c r="T319" i="144"/>
  <c r="S318" i="144"/>
  <c r="S317" i="143"/>
  <c r="T318" i="143"/>
  <c r="S318" i="142"/>
  <c r="T319" i="142"/>
  <c r="T318" i="141"/>
  <c r="S317" i="141"/>
  <c r="T319" i="140"/>
  <c r="S318" i="140"/>
  <c r="T319" i="139"/>
  <c r="S318" i="139"/>
  <c r="T318" i="138"/>
  <c r="S317" i="138"/>
  <c r="T313" i="32"/>
  <c r="S313" i="32" s="1"/>
  <c r="S318" i="161" l="1"/>
  <c r="T319" i="161"/>
  <c r="S318" i="160"/>
  <c r="T319" i="160"/>
  <c r="T319" i="159"/>
  <c r="S318" i="159"/>
  <c r="T319" i="158"/>
  <c r="S318" i="158"/>
  <c r="U320" i="157"/>
  <c r="S319" i="157"/>
  <c r="T322" i="157"/>
  <c r="S318" i="156"/>
  <c r="T319" i="156"/>
  <c r="T320" i="155"/>
  <c r="S319" i="155"/>
  <c r="T319" i="154"/>
  <c r="S318" i="154"/>
  <c r="S318" i="153"/>
  <c r="T319" i="153"/>
  <c r="S318" i="152"/>
  <c r="T319" i="152"/>
  <c r="T320" i="151"/>
  <c r="S319" i="151"/>
  <c r="T319" i="150"/>
  <c r="S318" i="150"/>
  <c r="S318" i="149"/>
  <c r="T319" i="149"/>
  <c r="T320" i="148"/>
  <c r="S319" i="148"/>
  <c r="S319" i="147"/>
  <c r="T320" i="147"/>
  <c r="T319" i="146"/>
  <c r="S318" i="146"/>
  <c r="T319" i="145"/>
  <c r="S318" i="145"/>
  <c r="T320" i="144"/>
  <c r="S319" i="144"/>
  <c r="S318" i="143"/>
  <c r="T319" i="143"/>
  <c r="T320" i="142"/>
  <c r="S319" i="142"/>
  <c r="S318" i="141"/>
  <c r="T319" i="141"/>
  <c r="T320" i="140"/>
  <c r="S319" i="140"/>
  <c r="T320" i="139"/>
  <c r="S319" i="139"/>
  <c r="S318" i="138"/>
  <c r="T319" i="138"/>
  <c r="T314" i="32"/>
  <c r="S314" i="32" s="1"/>
  <c r="T320" i="161" l="1"/>
  <c r="S319" i="161"/>
  <c r="T320" i="160"/>
  <c r="S319" i="160"/>
  <c r="T320" i="159"/>
  <c r="S319" i="159"/>
  <c r="S319" i="158"/>
  <c r="T320" i="158"/>
  <c r="T323" i="157"/>
  <c r="U321" i="157"/>
  <c r="S320" i="157"/>
  <c r="T320" i="156"/>
  <c r="S319" i="156"/>
  <c r="S320" i="155"/>
  <c r="T321" i="155"/>
  <c r="S319" i="154"/>
  <c r="T320" i="154"/>
  <c r="T320" i="153"/>
  <c r="S319" i="153"/>
  <c r="S319" i="152"/>
  <c r="T320" i="152"/>
  <c r="S320" i="151"/>
  <c r="T321" i="151"/>
  <c r="S319" i="150"/>
  <c r="T320" i="150"/>
  <c r="S319" i="149"/>
  <c r="T320" i="149"/>
  <c r="S320" i="148"/>
  <c r="T321" i="148"/>
  <c r="S320" i="147"/>
  <c r="T321" i="147"/>
  <c r="T320" i="146"/>
  <c r="S319" i="146"/>
  <c r="S319" i="145"/>
  <c r="T320" i="145"/>
  <c r="S320" i="144"/>
  <c r="T321" i="144"/>
  <c r="T320" i="143"/>
  <c r="S319" i="143"/>
  <c r="T321" i="142"/>
  <c r="S320" i="142"/>
  <c r="T320" i="141"/>
  <c r="S319" i="141"/>
  <c r="S320" i="140"/>
  <c r="T321" i="140"/>
  <c r="T321" i="139"/>
  <c r="S320" i="139"/>
  <c r="T320" i="138"/>
  <c r="S319" i="138"/>
  <c r="T315" i="32"/>
  <c r="S315" i="32" s="1"/>
  <c r="T321" i="161" l="1"/>
  <c r="S320" i="161"/>
  <c r="S320" i="160"/>
  <c r="T321" i="160"/>
  <c r="S320" i="159"/>
  <c r="T321" i="159"/>
  <c r="S320" i="158"/>
  <c r="T321" i="158"/>
  <c r="U322" i="157"/>
  <c r="S321" i="157"/>
  <c r="T324" i="157"/>
  <c r="S320" i="156"/>
  <c r="T321" i="156"/>
  <c r="S321" i="155"/>
  <c r="T322" i="155"/>
  <c r="S320" i="154"/>
  <c r="T321" i="154"/>
  <c r="T321" i="153"/>
  <c r="S320" i="153"/>
  <c r="T321" i="152"/>
  <c r="S320" i="152"/>
  <c r="T322" i="151"/>
  <c r="S321" i="151"/>
  <c r="T321" i="150"/>
  <c r="S320" i="150"/>
  <c r="S320" i="149"/>
  <c r="T321" i="149"/>
  <c r="T322" i="148"/>
  <c r="S321" i="148"/>
  <c r="T322" i="147"/>
  <c r="S321" i="147"/>
  <c r="S320" i="146"/>
  <c r="T321" i="146"/>
  <c r="T321" i="145"/>
  <c r="S320" i="145"/>
  <c r="T322" i="144"/>
  <c r="S321" i="144"/>
  <c r="S320" i="143"/>
  <c r="T321" i="143"/>
  <c r="T322" i="142"/>
  <c r="S321" i="142"/>
  <c r="S320" i="141"/>
  <c r="T321" i="141"/>
  <c r="T322" i="140"/>
  <c r="S321" i="140"/>
  <c r="S321" i="139"/>
  <c r="T322" i="139"/>
  <c r="T321" i="138"/>
  <c r="S320" i="138"/>
  <c r="T316" i="32"/>
  <c r="S316" i="32" s="1"/>
  <c r="T322" i="161" l="1"/>
  <c r="S321" i="161"/>
  <c r="T322" i="160"/>
  <c r="S321" i="160"/>
  <c r="T322" i="159"/>
  <c r="S321" i="159"/>
  <c r="S321" i="158"/>
  <c r="T322" i="158"/>
  <c r="T325" i="157"/>
  <c r="U323" i="157"/>
  <c r="S322" i="157"/>
  <c r="T322" i="156"/>
  <c r="S321" i="156"/>
  <c r="S322" i="155"/>
  <c r="T323" i="155"/>
  <c r="T322" i="154"/>
  <c r="S321" i="154"/>
  <c r="T322" i="153"/>
  <c r="S321" i="153"/>
  <c r="S321" i="152"/>
  <c r="T322" i="152"/>
  <c r="T323" i="151"/>
  <c r="S322" i="151"/>
  <c r="S321" i="150"/>
  <c r="T322" i="150"/>
  <c r="T322" i="149"/>
  <c r="S321" i="149"/>
  <c r="S322" i="148"/>
  <c r="T323" i="148"/>
  <c r="S322" i="147"/>
  <c r="T323" i="147"/>
  <c r="T322" i="146"/>
  <c r="S321" i="146"/>
  <c r="T322" i="145"/>
  <c r="S321" i="145"/>
  <c r="S322" i="144"/>
  <c r="T323" i="144"/>
  <c r="S321" i="143"/>
  <c r="T322" i="143"/>
  <c r="S322" i="142"/>
  <c r="T323" i="142"/>
  <c r="S321" i="141"/>
  <c r="T322" i="141"/>
  <c r="S322" i="140"/>
  <c r="T323" i="140"/>
  <c r="S322" i="139"/>
  <c r="T323" i="139"/>
  <c r="S321" i="138"/>
  <c r="T322" i="138"/>
  <c r="T317" i="32"/>
  <c r="S317" i="32" s="1"/>
  <c r="T323" i="161" l="1"/>
  <c r="S322" i="161"/>
  <c r="T323" i="160"/>
  <c r="S322" i="160"/>
  <c r="T323" i="159"/>
  <c r="S322" i="159"/>
  <c r="S322" i="158"/>
  <c r="T323" i="158"/>
  <c r="U324" i="157"/>
  <c r="S323" i="157"/>
  <c r="T326" i="157"/>
  <c r="S322" i="156"/>
  <c r="T323" i="156"/>
  <c r="S323" i="155"/>
  <c r="T324" i="155"/>
  <c r="T323" i="154"/>
  <c r="S322" i="154"/>
  <c r="S322" i="153"/>
  <c r="T323" i="153"/>
  <c r="S322" i="152"/>
  <c r="T323" i="152"/>
  <c r="T324" i="151"/>
  <c r="S323" i="151"/>
  <c r="S322" i="150"/>
  <c r="T323" i="150"/>
  <c r="S322" i="149"/>
  <c r="T323" i="149"/>
  <c r="T324" i="148"/>
  <c r="S323" i="148"/>
  <c r="T324" i="147"/>
  <c r="S323" i="147"/>
  <c r="T323" i="146"/>
  <c r="S322" i="146"/>
  <c r="S322" i="145"/>
  <c r="T323" i="145"/>
  <c r="T324" i="144"/>
  <c r="S323" i="144"/>
  <c r="S322" i="143"/>
  <c r="T323" i="143"/>
  <c r="T324" i="142"/>
  <c r="S323" i="142"/>
  <c r="S322" i="141"/>
  <c r="T323" i="141"/>
  <c r="T324" i="140"/>
  <c r="S323" i="140"/>
  <c r="T324" i="139"/>
  <c r="S323" i="139"/>
  <c r="T323" i="138"/>
  <c r="S322" i="138"/>
  <c r="T318" i="32"/>
  <c r="S318" i="32" s="1"/>
  <c r="S323" i="161" l="1"/>
  <c r="T324" i="161"/>
  <c r="T324" i="160"/>
  <c r="S323" i="160"/>
  <c r="T324" i="159"/>
  <c r="S323" i="159"/>
  <c r="T324" i="158"/>
  <c r="S323" i="158"/>
  <c r="T327" i="157"/>
  <c r="U325" i="157"/>
  <c r="S324" i="157"/>
  <c r="S323" i="156"/>
  <c r="T324" i="156"/>
  <c r="T325" i="155"/>
  <c r="S324" i="155"/>
  <c r="T324" i="154"/>
  <c r="S323" i="154"/>
  <c r="S323" i="153"/>
  <c r="T324" i="153"/>
  <c r="T324" i="152"/>
  <c r="S323" i="152"/>
  <c r="T325" i="151"/>
  <c r="S324" i="151"/>
  <c r="S323" i="150"/>
  <c r="T324" i="150"/>
  <c r="T324" i="149"/>
  <c r="S323" i="149"/>
  <c r="T325" i="148"/>
  <c r="S324" i="148"/>
  <c r="T325" i="147"/>
  <c r="S324" i="147"/>
  <c r="S323" i="146"/>
  <c r="T324" i="146"/>
  <c r="T324" i="145"/>
  <c r="S323" i="145"/>
  <c r="T325" i="144"/>
  <c r="S324" i="144"/>
  <c r="S323" i="143"/>
  <c r="T324" i="143"/>
  <c r="S324" i="142"/>
  <c r="T325" i="142"/>
  <c r="T324" i="141"/>
  <c r="S323" i="141"/>
  <c r="S324" i="140"/>
  <c r="T325" i="140"/>
  <c r="T325" i="139"/>
  <c r="S324" i="139"/>
  <c r="S323" i="138"/>
  <c r="T324" i="138"/>
  <c r="T319" i="32"/>
  <c r="S319" i="32" s="1"/>
  <c r="T325" i="161" l="1"/>
  <c r="S324" i="161"/>
  <c r="T325" i="160"/>
  <c r="S324" i="160"/>
  <c r="T325" i="159"/>
  <c r="S324" i="159"/>
  <c r="S324" i="158"/>
  <c r="T325" i="158"/>
  <c r="U326" i="157"/>
  <c r="S325" i="157"/>
  <c r="T328" i="157"/>
  <c r="T325" i="156"/>
  <c r="S324" i="156"/>
  <c r="S325" i="155"/>
  <c r="T326" i="155"/>
  <c r="S324" i="154"/>
  <c r="T325" i="154"/>
  <c r="T325" i="153"/>
  <c r="S324" i="153"/>
  <c r="S324" i="152"/>
  <c r="T325" i="152"/>
  <c r="S325" i="151"/>
  <c r="T326" i="151"/>
  <c r="T325" i="150"/>
  <c r="S324" i="150"/>
  <c r="T325" i="149"/>
  <c r="S324" i="149"/>
  <c r="T326" i="148"/>
  <c r="S325" i="148"/>
  <c r="S325" i="147"/>
  <c r="T326" i="147"/>
  <c r="T325" i="146"/>
  <c r="S324" i="146"/>
  <c r="T325" i="145"/>
  <c r="S324" i="145"/>
  <c r="S325" i="144"/>
  <c r="T326" i="144"/>
  <c r="S324" i="143"/>
  <c r="T325" i="143"/>
  <c r="T326" i="142"/>
  <c r="S325" i="142"/>
  <c r="T325" i="141"/>
  <c r="S324" i="141"/>
  <c r="S325" i="140"/>
  <c r="T326" i="140"/>
  <c r="S325" i="139"/>
  <c r="T326" i="139"/>
  <c r="T325" i="138"/>
  <c r="S324" i="138"/>
  <c r="T320" i="32"/>
  <c r="S320" i="32" s="1"/>
  <c r="T326" i="161" l="1"/>
  <c r="S325" i="161"/>
  <c r="S325" i="160"/>
  <c r="T326" i="160"/>
  <c r="S325" i="159"/>
  <c r="T326" i="159"/>
  <c r="S325" i="158"/>
  <c r="T326" i="158"/>
  <c r="T329" i="157"/>
  <c r="U327" i="157"/>
  <c r="S326" i="157"/>
  <c r="S325" i="156"/>
  <c r="T326" i="156"/>
  <c r="T327" i="155"/>
  <c r="S326" i="155"/>
  <c r="T326" i="154"/>
  <c r="S325" i="154"/>
  <c r="S325" i="153"/>
  <c r="T326" i="153"/>
  <c r="T326" i="152"/>
  <c r="S325" i="152"/>
  <c r="T327" i="151"/>
  <c r="S326" i="151"/>
  <c r="T326" i="150"/>
  <c r="S325" i="150"/>
  <c r="T326" i="149"/>
  <c r="S325" i="149"/>
  <c r="S326" i="148"/>
  <c r="T327" i="148"/>
  <c r="T327" i="147"/>
  <c r="S326" i="147"/>
  <c r="T326" i="146"/>
  <c r="S325" i="146"/>
  <c r="T326" i="145"/>
  <c r="S325" i="145"/>
  <c r="S326" i="144"/>
  <c r="T327" i="144"/>
  <c r="T326" i="143"/>
  <c r="S325" i="143"/>
  <c r="T327" i="142"/>
  <c r="S326" i="142"/>
  <c r="S325" i="141"/>
  <c r="T326" i="141"/>
  <c r="T327" i="140"/>
  <c r="S326" i="140"/>
  <c r="S326" i="139"/>
  <c r="T327" i="139"/>
  <c r="T326" i="138"/>
  <c r="S325" i="138"/>
  <c r="T321" i="32"/>
  <c r="S321" i="32" s="1"/>
  <c r="S326" i="161" l="1"/>
  <c r="T327" i="161"/>
  <c r="T327" i="160"/>
  <c r="S326" i="160"/>
  <c r="T327" i="159"/>
  <c r="S326" i="159"/>
  <c r="S326" i="158"/>
  <c r="T327" i="158"/>
  <c r="U328" i="157"/>
  <c r="S327" i="157"/>
  <c r="T330" i="157"/>
  <c r="T327" i="156"/>
  <c r="S326" i="156"/>
  <c r="S327" i="155"/>
  <c r="T328" i="155"/>
  <c r="T327" i="154"/>
  <c r="S326" i="154"/>
  <c r="T327" i="153"/>
  <c r="S326" i="153"/>
  <c r="T327" i="152"/>
  <c r="S326" i="152"/>
  <c r="S327" i="151"/>
  <c r="T328" i="151"/>
  <c r="S326" i="150"/>
  <c r="T327" i="150"/>
  <c r="S326" i="149"/>
  <c r="T327" i="149"/>
  <c r="S327" i="148"/>
  <c r="T328" i="148"/>
  <c r="T328" i="147"/>
  <c r="S327" i="147"/>
  <c r="T327" i="146"/>
  <c r="S326" i="146"/>
  <c r="S326" i="145"/>
  <c r="T327" i="145"/>
  <c r="S327" i="144"/>
  <c r="T328" i="144"/>
  <c r="S326" i="143"/>
  <c r="T327" i="143"/>
  <c r="S327" i="142"/>
  <c r="T328" i="142"/>
  <c r="T327" i="141"/>
  <c r="S326" i="141"/>
  <c r="S327" i="140"/>
  <c r="T328" i="140"/>
  <c r="S327" i="139"/>
  <c r="T328" i="139"/>
  <c r="T327" i="138"/>
  <c r="S326" i="138"/>
  <c r="T322" i="32"/>
  <c r="S322" i="32" s="1"/>
  <c r="T328" i="161" l="1"/>
  <c r="S327" i="161"/>
  <c r="S327" i="160"/>
  <c r="T328" i="160"/>
  <c r="T328" i="159"/>
  <c r="S327" i="159"/>
  <c r="S327" i="158"/>
  <c r="T328" i="158"/>
  <c r="T331" i="157"/>
  <c r="U329" i="157"/>
  <c r="S328" i="157"/>
  <c r="S327" i="156"/>
  <c r="T328" i="156"/>
  <c r="T329" i="155"/>
  <c r="S328" i="155"/>
  <c r="S327" i="154"/>
  <c r="T328" i="154"/>
  <c r="S327" i="153"/>
  <c r="T328" i="153"/>
  <c r="S327" i="152"/>
  <c r="T328" i="152"/>
  <c r="T329" i="151"/>
  <c r="S328" i="151"/>
  <c r="S327" i="150"/>
  <c r="T328" i="150"/>
  <c r="T328" i="149"/>
  <c r="S327" i="149"/>
  <c r="T329" i="148"/>
  <c r="S328" i="148"/>
  <c r="S328" i="147"/>
  <c r="T329" i="147"/>
  <c r="T328" i="146"/>
  <c r="S327" i="146"/>
  <c r="S327" i="145"/>
  <c r="T328" i="145"/>
  <c r="T329" i="144"/>
  <c r="S328" i="144"/>
  <c r="S327" i="143"/>
  <c r="T328" i="143"/>
  <c r="T329" i="142"/>
  <c r="S328" i="142"/>
  <c r="S327" i="141"/>
  <c r="T328" i="141"/>
  <c r="S328" i="140"/>
  <c r="T329" i="140"/>
  <c r="T329" i="139"/>
  <c r="S328" i="139"/>
  <c r="T328" i="138"/>
  <c r="S327" i="138"/>
  <c r="T323" i="32"/>
  <c r="S323" i="32" s="1"/>
  <c r="S328" i="161" l="1"/>
  <c r="T329" i="161"/>
  <c r="S328" i="160"/>
  <c r="T329" i="160"/>
  <c r="S328" i="159"/>
  <c r="T329" i="159"/>
  <c r="S328" i="158"/>
  <c r="T329" i="158"/>
  <c r="U330" i="157"/>
  <c r="S329" i="157"/>
  <c r="T332" i="157"/>
  <c r="S328" i="156"/>
  <c r="T329" i="156"/>
  <c r="S329" i="155"/>
  <c r="T330" i="155"/>
  <c r="T329" i="154"/>
  <c r="S328" i="154"/>
  <c r="S328" i="153"/>
  <c r="T329" i="153"/>
  <c r="T329" i="152"/>
  <c r="S328" i="152"/>
  <c r="T330" i="151"/>
  <c r="S329" i="151"/>
  <c r="T329" i="150"/>
  <c r="S328" i="150"/>
  <c r="T329" i="149"/>
  <c r="S328" i="149"/>
  <c r="T330" i="148"/>
  <c r="S329" i="148"/>
  <c r="T330" i="147"/>
  <c r="S329" i="147"/>
  <c r="T329" i="146"/>
  <c r="S328" i="146"/>
  <c r="S328" i="145"/>
  <c r="T329" i="145"/>
  <c r="T330" i="144"/>
  <c r="S329" i="144"/>
  <c r="S328" i="143"/>
  <c r="T329" i="143"/>
  <c r="S329" i="142"/>
  <c r="T330" i="142"/>
  <c r="T329" i="141"/>
  <c r="S328" i="141"/>
  <c r="S329" i="140"/>
  <c r="T330" i="140"/>
  <c r="T330" i="139"/>
  <c r="S329" i="139"/>
  <c r="S328" i="138"/>
  <c r="T329" i="138"/>
  <c r="T324" i="32"/>
  <c r="S324" i="32" s="1"/>
  <c r="S329" i="161" l="1"/>
  <c r="T330" i="161"/>
  <c r="T330" i="160"/>
  <c r="S329" i="160"/>
  <c r="T330" i="159"/>
  <c r="S329" i="159"/>
  <c r="T330" i="158"/>
  <c r="S329" i="158"/>
  <c r="T333" i="157"/>
  <c r="U331" i="157"/>
  <c r="S330" i="157"/>
  <c r="T330" i="156"/>
  <c r="S329" i="156"/>
  <c r="S330" i="155"/>
  <c r="T331" i="155"/>
  <c r="S329" i="154"/>
  <c r="T330" i="154"/>
  <c r="T330" i="153"/>
  <c r="S329" i="153"/>
  <c r="S329" i="152"/>
  <c r="T330" i="152"/>
  <c r="S330" i="151"/>
  <c r="T331" i="151"/>
  <c r="S329" i="150"/>
  <c r="T330" i="150"/>
  <c r="T330" i="149"/>
  <c r="S329" i="149"/>
  <c r="T331" i="148"/>
  <c r="S330" i="148"/>
  <c r="S330" i="147"/>
  <c r="T331" i="147"/>
  <c r="T330" i="146"/>
  <c r="S329" i="146"/>
  <c r="T330" i="145"/>
  <c r="S329" i="145"/>
  <c r="S330" i="144"/>
  <c r="T331" i="144"/>
  <c r="S329" i="143"/>
  <c r="T330" i="143"/>
  <c r="T331" i="142"/>
  <c r="S330" i="142"/>
  <c r="T330" i="141"/>
  <c r="S329" i="141"/>
  <c r="S330" i="140"/>
  <c r="T331" i="140"/>
  <c r="S330" i="139"/>
  <c r="T331" i="139"/>
  <c r="T330" i="138"/>
  <c r="S329" i="138"/>
  <c r="T325" i="32"/>
  <c r="S325" i="32" s="1"/>
  <c r="S330" i="161" l="1"/>
  <c r="T331" i="161"/>
  <c r="S330" i="160"/>
  <c r="T331" i="160"/>
  <c r="S330" i="159"/>
  <c r="T331" i="159"/>
  <c r="S330" i="158"/>
  <c r="T331" i="158"/>
  <c r="U332" i="157"/>
  <c r="S331" i="157"/>
  <c r="S330" i="156"/>
  <c r="T331" i="156"/>
  <c r="T332" i="155"/>
  <c r="S331" i="155"/>
  <c r="T331" i="154"/>
  <c r="S330" i="154"/>
  <c r="S330" i="153"/>
  <c r="T331" i="153"/>
  <c r="S330" i="152"/>
  <c r="T331" i="152"/>
  <c r="S331" i="151"/>
  <c r="T332" i="151"/>
  <c r="S330" i="150"/>
  <c r="T331" i="150"/>
  <c r="S330" i="149"/>
  <c r="T331" i="149"/>
  <c r="S331" i="148"/>
  <c r="T332" i="148"/>
  <c r="T332" i="147"/>
  <c r="S331" i="147"/>
  <c r="S330" i="146"/>
  <c r="T331" i="146"/>
  <c r="S330" i="145"/>
  <c r="T331" i="145"/>
  <c r="S331" i="144"/>
  <c r="T332" i="144"/>
  <c r="S330" i="143"/>
  <c r="T331" i="143"/>
  <c r="T332" i="142"/>
  <c r="S331" i="142"/>
  <c r="S330" i="141"/>
  <c r="T331" i="141"/>
  <c r="T332" i="140"/>
  <c r="S331" i="140"/>
  <c r="T332" i="139"/>
  <c r="S331" i="139"/>
  <c r="T331" i="138"/>
  <c r="S330" i="138"/>
  <c r="T326" i="32"/>
  <c r="S326" i="32" s="1"/>
  <c r="T332" i="161" l="1"/>
  <c r="S331" i="161"/>
  <c r="S331" i="160"/>
  <c r="T332" i="160"/>
  <c r="T332" i="159"/>
  <c r="S331" i="159"/>
  <c r="S331" i="158"/>
  <c r="T332" i="158"/>
  <c r="U333" i="157"/>
  <c r="S333" i="157" s="1"/>
  <c r="S332" i="157"/>
  <c r="T332" i="156"/>
  <c r="S331" i="156"/>
  <c r="S332" i="155"/>
  <c r="T333" i="155"/>
  <c r="S333" i="155" s="1"/>
  <c r="T332" i="154"/>
  <c r="S331" i="154"/>
  <c r="T332" i="153"/>
  <c r="S331" i="153"/>
  <c r="S331" i="152"/>
  <c r="T332" i="152"/>
  <c r="T333" i="151"/>
  <c r="S333" i="151" s="1"/>
  <c r="S332" i="151"/>
  <c r="S331" i="150"/>
  <c r="T332" i="150"/>
  <c r="T332" i="149"/>
  <c r="S331" i="149"/>
  <c r="S332" i="148"/>
  <c r="T333" i="148"/>
  <c r="S333" i="148" s="1"/>
  <c r="T333" i="147"/>
  <c r="S333" i="147" s="1"/>
  <c r="S332" i="147"/>
  <c r="T332" i="146"/>
  <c r="S331" i="146"/>
  <c r="T332" i="145"/>
  <c r="S331" i="145"/>
  <c r="S332" i="144"/>
  <c r="T333" i="144"/>
  <c r="S333" i="144" s="1"/>
  <c r="S331" i="143"/>
  <c r="T332" i="143"/>
  <c r="S332" i="142"/>
  <c r="T333" i="142"/>
  <c r="S333" i="142" s="1"/>
  <c r="T332" i="141"/>
  <c r="S331" i="141"/>
  <c r="S332" i="140"/>
  <c r="T333" i="140"/>
  <c r="S333" i="140" s="1"/>
  <c r="T333" i="139"/>
  <c r="S333" i="139" s="1"/>
  <c r="S332" i="139"/>
  <c r="S331" i="138"/>
  <c r="T332" i="138"/>
  <c r="T327" i="32"/>
  <c r="S327" i="32" s="1"/>
  <c r="S332" i="161" l="1"/>
  <c r="T333" i="161"/>
  <c r="S333" i="161" s="1"/>
  <c r="T333" i="160"/>
  <c r="S333" i="160" s="1"/>
  <c r="S332" i="160"/>
  <c r="T333" i="159"/>
  <c r="S333" i="159" s="1"/>
  <c r="S332" i="159"/>
  <c r="S332" i="158"/>
  <c r="T333" i="158"/>
  <c r="S333" i="158" s="1"/>
  <c r="S332" i="156"/>
  <c r="T333" i="156"/>
  <c r="S333" i="156" s="1"/>
  <c r="S332" i="154"/>
  <c r="T333" i="154"/>
  <c r="S333" i="154" s="1"/>
  <c r="T333" i="153"/>
  <c r="S333" i="153" s="1"/>
  <c r="S332" i="153"/>
  <c r="S332" i="152"/>
  <c r="T333" i="152"/>
  <c r="S333" i="152" s="1"/>
  <c r="S332" i="150"/>
  <c r="T333" i="150"/>
  <c r="S333" i="150" s="1"/>
  <c r="S332" i="149"/>
  <c r="T333" i="149"/>
  <c r="S333" i="149" s="1"/>
  <c r="T333" i="146"/>
  <c r="S333" i="146" s="1"/>
  <c r="S332" i="146"/>
  <c r="S332" i="145"/>
  <c r="T333" i="145"/>
  <c r="S333" i="145" s="1"/>
  <c r="S332" i="143"/>
  <c r="T333" i="143"/>
  <c r="S333" i="143" s="1"/>
  <c r="S332" i="141"/>
  <c r="T333" i="141"/>
  <c r="S333" i="141" s="1"/>
  <c r="S332" i="138"/>
  <c r="T333" i="138"/>
  <c r="S333" i="138" s="1"/>
  <c r="T328" i="32"/>
  <c r="S328" i="32" s="1"/>
  <c r="T329" i="32" l="1"/>
  <c r="S329" i="32" s="1"/>
  <c r="T330" i="32" l="1"/>
  <c r="S330" i="32" s="1"/>
  <c r="T331" i="32" l="1"/>
  <c r="S331" i="32" s="1"/>
  <c r="T332" i="32" l="1"/>
  <c r="S332" i="32" s="1"/>
  <c r="T333" i="32" l="1"/>
  <c r="S333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1AC3BA-86BA-4F51-BBFA-8DE9C1DA7B92}" keepAlive="1" name="クエリ - nikkei_225_price_adjustment_factor_jp" description="ブック内の 'nikkei_225_price_adjustment_factor_jp' クエリへの接続です。" type="5" refreshedVersion="8" background="1" saveData="1">
    <dbPr connection="Provider=Microsoft.Mashup.OleDb.1;Data Source=$Workbook$;Location=nikkei_225_price_adjustment_factor_jp;Extended Properties=&quot;&quot;" command="SELECT * FROM [nikkei_225_price_adjustment_factor_j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<sst xmlns="http://schemas.openxmlformats.org/spreadsheetml/2006/main" count="93835" uniqueCount="949">
  <si>
    <t>銘柄コード</t>
    <rPh sb="0" eb="2">
      <t>メイガラ</t>
    </rPh>
    <phoneticPr fontId="2"/>
  </si>
  <si>
    <t>銘柄名</t>
    <rPh sb="0" eb="2">
      <t>メイガラ</t>
    </rPh>
    <rPh sb="2" eb="3">
      <t>メイ</t>
    </rPh>
    <phoneticPr fontId="2"/>
  </si>
  <si>
    <t>現在値</t>
    <rPh sb="0" eb="3">
      <t>ゲンザイネ</t>
    </rPh>
    <phoneticPr fontId="2"/>
  </si>
  <si>
    <t>15:00</t>
  </si>
  <si>
    <t>09:00</t>
  </si>
  <si>
    <t>09:01</t>
  </si>
  <si>
    <t>12:49</t>
  </si>
  <si>
    <t>11:27</t>
  </si>
  <si>
    <t>11:30</t>
  </si>
  <si>
    <t>12:30</t>
  </si>
  <si>
    <t>14:55</t>
  </si>
  <si>
    <t>出来高</t>
  </si>
  <si>
    <t>14:38</t>
  </si>
  <si>
    <t>10:09</t>
  </si>
  <si>
    <t>14:59</t>
  </si>
  <si>
    <t>10:33</t>
  </si>
  <si>
    <t>14:51</t>
  </si>
  <si>
    <t>10:06</t>
  </si>
  <si>
    <t>09:07</t>
  </si>
  <si>
    <t>14:39</t>
  </si>
  <si>
    <t>10:31</t>
  </si>
  <si>
    <t>13:04</t>
  </si>
  <si>
    <t>09:23</t>
  </si>
  <si>
    <t>10:42</t>
  </si>
  <si>
    <t>09:11</t>
  </si>
  <si>
    <t>12:40</t>
  </si>
  <si>
    <t>09:32</t>
  </si>
  <si>
    <t>09:08</t>
  </si>
  <si>
    <t>14:33</t>
  </si>
  <si>
    <t>10:05</t>
  </si>
  <si>
    <t>12:32</t>
  </si>
  <si>
    <t>14:40</t>
  </si>
  <si>
    <t>11:05</t>
  </si>
  <si>
    <t>09:36</t>
  </si>
  <si>
    <t>10:47</t>
  </si>
  <si>
    <t>14:47</t>
  </si>
  <si>
    <t>09:04</t>
  </si>
  <si>
    <t>14:34</t>
  </si>
  <si>
    <t>09:26</t>
  </si>
  <si>
    <t>09:09</t>
  </si>
  <si>
    <t>14:16</t>
  </si>
  <si>
    <t>09:03</t>
  </si>
  <si>
    <t>11:20</t>
  </si>
  <si>
    <t>14:35</t>
  </si>
  <si>
    <t>11:09</t>
  </si>
  <si>
    <t>14:24</t>
  </si>
  <si>
    <t>11:28</t>
  </si>
  <si>
    <t>12:47</t>
  </si>
  <si>
    <t>12:51</t>
  </si>
  <si>
    <t>09:42</t>
  </si>
  <si>
    <t>11:26</t>
  </si>
  <si>
    <t>09:37</t>
  </si>
  <si>
    <t>14:43</t>
  </si>
  <si>
    <t>12:55</t>
  </si>
  <si>
    <t>13:46</t>
  </si>
  <si>
    <t>11:04</t>
  </si>
  <si>
    <t>14:46</t>
  </si>
  <si>
    <t>12:34</t>
  </si>
  <si>
    <t>10:07</t>
  </si>
  <si>
    <t>13:59</t>
  </si>
  <si>
    <t>11:07</t>
  </si>
  <si>
    <t>14:30</t>
  </si>
  <si>
    <t>09:10</t>
  </si>
  <si>
    <t>12:41</t>
  </si>
  <si>
    <t>10:03</t>
  </si>
  <si>
    <t>13:27</t>
  </si>
  <si>
    <t>14:36</t>
  </si>
  <si>
    <t>14:37</t>
  </si>
  <si>
    <t>11:23</t>
  </si>
  <si>
    <t>09:24</t>
  </si>
  <si>
    <t>11:16</t>
  </si>
  <si>
    <t>09:17</t>
  </si>
  <si>
    <t>14:44</t>
  </si>
  <si>
    <t>14:54</t>
  </si>
  <si>
    <t>11:29</t>
  </si>
  <si>
    <t>14:10</t>
  </si>
  <si>
    <t>13:09</t>
  </si>
  <si>
    <t>14:32</t>
  </si>
  <si>
    <t>09:21</t>
  </si>
  <si>
    <t>09:06</t>
  </si>
  <si>
    <t>09:59</t>
  </si>
  <si>
    <t>12:31</t>
  </si>
  <si>
    <t>14:26</t>
  </si>
  <si>
    <t>09:34</t>
  </si>
  <si>
    <t>09:05</t>
  </si>
  <si>
    <t>12:52</t>
  </si>
  <si>
    <t>10:12</t>
  </si>
  <si>
    <t>10:10</t>
  </si>
  <si>
    <t>13:05</t>
  </si>
  <si>
    <t>12:45</t>
  </si>
  <si>
    <t>13:33</t>
  </si>
  <si>
    <t>14:41</t>
  </si>
  <si>
    <t>09:02</t>
  </si>
  <si>
    <t>10:22</t>
  </si>
  <si>
    <t>10:21</t>
  </si>
  <si>
    <t>10:27</t>
  </si>
  <si>
    <t>09:14</t>
  </si>
  <si>
    <t>13:26</t>
  </si>
  <si>
    <t>09:25</t>
  </si>
  <si>
    <t>09:33</t>
  </si>
  <si>
    <t>12:59</t>
  </si>
  <si>
    <t>10:38</t>
  </si>
  <si>
    <t>13:24</t>
  </si>
  <si>
    <t>10:15</t>
  </si>
  <si>
    <t>14:52</t>
  </si>
  <si>
    <t>11:19</t>
  </si>
  <si>
    <t>13:12</t>
  </si>
  <si>
    <t>12:42</t>
  </si>
  <si>
    <t>10:56</t>
  </si>
  <si>
    <t>14:06</t>
  </si>
  <si>
    <t>09:19</t>
  </si>
  <si>
    <t>11:21</t>
  </si>
  <si>
    <t>10:45</t>
  </si>
  <si>
    <t>09:41</t>
  </si>
  <si>
    <t>10:40</t>
  </si>
  <si>
    <t>09:16</t>
  </si>
  <si>
    <t>10:18</t>
  </si>
  <si>
    <t>13:45</t>
  </si>
  <si>
    <t>12:36</t>
  </si>
  <si>
    <t>13:06</t>
  </si>
  <si>
    <t>09:13</t>
  </si>
  <si>
    <t>13:17</t>
  </si>
  <si>
    <t>12:39</t>
  </si>
  <si>
    <t>13:38</t>
  </si>
  <si>
    <t>14:19</t>
  </si>
  <si>
    <t>10:08</t>
  </si>
  <si>
    <t>09:44</t>
  </si>
  <si>
    <t>10:25</t>
  </si>
  <si>
    <t>10:59</t>
  </si>
  <si>
    <t>14:23</t>
  </si>
  <si>
    <t>14:53</t>
  </si>
  <si>
    <t>12:37</t>
  </si>
  <si>
    <t>10:19</t>
  </si>
  <si>
    <t>09:40</t>
  </si>
  <si>
    <t>10:17</t>
  </si>
  <si>
    <t>13:57</t>
  </si>
  <si>
    <t>12:48</t>
  </si>
  <si>
    <t>10:36</t>
  </si>
  <si>
    <t>13:10</t>
  </si>
  <si>
    <t>10:35</t>
  </si>
  <si>
    <t>10:16</t>
  </si>
  <si>
    <t>12:38</t>
  </si>
  <si>
    <t>14:00</t>
  </si>
  <si>
    <t>12:53</t>
  </si>
  <si>
    <t>09:15</t>
  </si>
  <si>
    <t>14:29</t>
  </si>
  <si>
    <t>13:52</t>
  </si>
  <si>
    <t>09:18</t>
  </si>
  <si>
    <t>12:35</t>
  </si>
  <si>
    <t>09:12</t>
  </si>
  <si>
    <t>10:29</t>
  </si>
  <si>
    <t>10:26</t>
  </si>
  <si>
    <t>09:35</t>
  </si>
  <si>
    <t>09:30</t>
  </si>
  <si>
    <t>09:39</t>
  </si>
  <si>
    <t>09:22</t>
  </si>
  <si>
    <t>13:34</t>
  </si>
  <si>
    <t>12:33</t>
  </si>
  <si>
    <t>13:23</t>
  </si>
  <si>
    <t>10:43</t>
  </si>
  <si>
    <t>09:50</t>
  </si>
  <si>
    <t>13:47</t>
  </si>
  <si>
    <t>10:50</t>
  </si>
  <si>
    <t>13:28</t>
  </si>
  <si>
    <t>10:30</t>
  </si>
  <si>
    <t>10:28</t>
  </si>
  <si>
    <t>11:06</t>
  </si>
  <si>
    <t>09:52</t>
  </si>
  <si>
    <t>09:51</t>
  </si>
  <si>
    <t>14:42</t>
  </si>
  <si>
    <t>09:45</t>
  </si>
  <si>
    <t>12:50</t>
  </si>
  <si>
    <t>13:13</t>
  </si>
  <si>
    <t>10:44</t>
  </si>
  <si>
    <t>09:46</t>
  </si>
  <si>
    <t>12:44</t>
  </si>
  <si>
    <t>13:44</t>
  </si>
  <si>
    <t>11:03</t>
  </si>
  <si>
    <t>10:01</t>
  </si>
  <si>
    <t>09:47</t>
  </si>
  <si>
    <t>13:08</t>
  </si>
  <si>
    <t>14:25</t>
  </si>
  <si>
    <t>10:53</t>
  </si>
  <si>
    <t>10:02</t>
  </si>
  <si>
    <t>11:02</t>
  </si>
  <si>
    <t>13:48</t>
  </si>
  <si>
    <t>11:22</t>
  </si>
  <si>
    <t>14:22</t>
  </si>
  <si>
    <t>14:09</t>
  </si>
  <si>
    <t>11:14</t>
  </si>
  <si>
    <t>10:52</t>
  </si>
  <si>
    <t>14:11</t>
  </si>
  <si>
    <t>12:54</t>
  </si>
  <si>
    <t>10:51</t>
  </si>
  <si>
    <t>11:01</t>
  </si>
  <si>
    <t>13:53</t>
  </si>
  <si>
    <t>14:20</t>
  </si>
  <si>
    <t>11:25</t>
  </si>
  <si>
    <t>09:56</t>
  </si>
  <si>
    <t>13:31</t>
  </si>
  <si>
    <t>09:31</t>
  </si>
  <si>
    <t>13:03</t>
  </si>
  <si>
    <t>10:11</t>
  </si>
  <si>
    <t>09:29</t>
  </si>
  <si>
    <t>13:01</t>
  </si>
  <si>
    <t>14:15</t>
  </si>
  <si>
    <t>10:00</t>
  </si>
  <si>
    <t>13:49</t>
  </si>
  <si>
    <t>09:49</t>
  </si>
  <si>
    <t>13:40</t>
  </si>
  <si>
    <t>13:22</t>
  </si>
  <si>
    <t>12:57</t>
  </si>
  <si>
    <t>13:51</t>
  </si>
  <si>
    <t>14:27</t>
  </si>
  <si>
    <t>11:11</t>
  </si>
  <si>
    <t>14:56</t>
  </si>
  <si>
    <t>13:50</t>
  </si>
  <si>
    <t>10:48</t>
  </si>
  <si>
    <t>09:53</t>
  </si>
  <si>
    <t>10:49</t>
  </si>
  <si>
    <t>10:39</t>
  </si>
  <si>
    <t>13:29</t>
  </si>
  <si>
    <t>12:56</t>
  </si>
  <si>
    <t>09:48</t>
  </si>
  <si>
    <t>11:13</t>
  </si>
  <si>
    <t>13:25</t>
  </si>
  <si>
    <t>09:20</t>
  </si>
  <si>
    <t>14:57</t>
  </si>
  <si>
    <t>14:02</t>
  </si>
  <si>
    <t>10:23</t>
  </si>
  <si>
    <t>11:10</t>
  </si>
  <si>
    <t>14:17</t>
  </si>
  <si>
    <t>10:54</t>
  </si>
  <si>
    <t>11:12</t>
  </si>
  <si>
    <t>12:43</t>
  </si>
  <si>
    <t>14:58</t>
  </si>
  <si>
    <t>13:30</t>
  </si>
  <si>
    <t>11:24</t>
  </si>
  <si>
    <t>09:54</t>
  </si>
  <si>
    <t>13:41</t>
  </si>
  <si>
    <t>09:55</t>
  </si>
  <si>
    <t>09:27</t>
  </si>
  <si>
    <t>09:43</t>
  </si>
  <si>
    <t>13:54</t>
  </si>
  <si>
    <t>14:18</t>
  </si>
  <si>
    <t>11:15</t>
  </si>
  <si>
    <t>10:55</t>
  </si>
  <si>
    <t>13:19</t>
  </si>
  <si>
    <t>13:15</t>
  </si>
  <si>
    <t>13:39</t>
  </si>
  <si>
    <t>10:24</t>
  </si>
  <si>
    <t>09:57</t>
  </si>
  <si>
    <t>10:58</t>
  </si>
  <si>
    <t>13:36</t>
  </si>
  <si>
    <t>14:21</t>
  </si>
  <si>
    <t>13:11</t>
  </si>
  <si>
    <t>14:12</t>
  </si>
  <si>
    <t>12:46</t>
  </si>
  <si>
    <t>14:05</t>
  </si>
  <si>
    <t>09:58</t>
  </si>
  <si>
    <t>14:07</t>
  </si>
  <si>
    <t>13:37</t>
  </si>
  <si>
    <t>14:50</t>
  </si>
  <si>
    <t>10:41</t>
  </si>
  <si>
    <t>13:32</t>
  </si>
  <si>
    <t>14:08</t>
  </si>
  <si>
    <t>11:08</t>
  </si>
  <si>
    <t>10:57</t>
  </si>
  <si>
    <t>10:37</t>
  </si>
  <si>
    <t>13:20</t>
  </si>
  <si>
    <t>14:31</t>
  </si>
  <si>
    <t>10:46</t>
  </si>
  <si>
    <t>13:35</t>
  </si>
  <si>
    <t>13:18</t>
  </si>
  <si>
    <t>13:07</t>
  </si>
  <si>
    <t>14:14</t>
  </si>
  <si>
    <t>14:13</t>
  </si>
  <si>
    <t>14:45</t>
  </si>
  <si>
    <t>14:49</t>
  </si>
  <si>
    <t>14:28</t>
  </si>
  <si>
    <t>09:38</t>
  </si>
  <si>
    <t>13:56</t>
  </si>
  <si>
    <t>14:01</t>
  </si>
  <si>
    <t>13:43</t>
  </si>
  <si>
    <t>11:18</t>
  </si>
  <si>
    <t>13:16</t>
  </si>
  <si>
    <t>09:28</t>
  </si>
  <si>
    <t>11:00</t>
  </si>
  <si>
    <t>11:17</t>
  </si>
  <si>
    <t>10:13</t>
  </si>
  <si>
    <t>銘柄名称</t>
  </si>
  <si>
    <t>足種</t>
  </si>
  <si>
    <t>日付</t>
  </si>
  <si>
    <t>時刻</t>
  </si>
  <si>
    <t>10:04</t>
  </si>
  <si>
    <t>10:14</t>
  </si>
  <si>
    <t>10:20</t>
  </si>
  <si>
    <t>10:32</t>
  </si>
  <si>
    <t>10:34</t>
  </si>
  <si>
    <t>12:58</t>
  </si>
  <si>
    <t>13:00</t>
  </si>
  <si>
    <t>13:02</t>
  </si>
  <si>
    <t>13:14</t>
  </si>
  <si>
    <t>13:21</t>
  </si>
  <si>
    <t>13:42</t>
  </si>
  <si>
    <t>13:55</t>
  </si>
  <si>
    <t>13:58</t>
  </si>
  <si>
    <t>14:03</t>
  </si>
  <si>
    <t>14:04</t>
  </si>
  <si>
    <t>14:48</t>
  </si>
  <si>
    <t>時刻</t>
    <rPh sb="0" eb="2">
      <t>ジコク</t>
    </rPh>
    <phoneticPr fontId="2"/>
  </si>
  <si>
    <t>5DVMA</t>
    <phoneticPr fontId="2"/>
  </si>
  <si>
    <t>前日比</t>
    <rPh sb="0" eb="3">
      <t>ゼンジツヒ</t>
    </rPh>
    <phoneticPr fontId="2"/>
  </si>
  <si>
    <t>前日比率</t>
    <rPh sb="0" eb="4">
      <t>ゼンジツヒリツ</t>
    </rPh>
    <phoneticPr fontId="2"/>
  </si>
  <si>
    <t>出来高</t>
    <rPh sb="0" eb="3">
      <t>デキダカ</t>
    </rPh>
    <phoneticPr fontId="2"/>
  </si>
  <si>
    <t>銘柄名称</t>
    <phoneticPr fontId="2"/>
  </si>
  <si>
    <t>足種</t>
    <phoneticPr fontId="2"/>
  </si>
  <si>
    <t>日付</t>
    <phoneticPr fontId="2"/>
  </si>
  <si>
    <t>前日終値</t>
    <rPh sb="0" eb="2">
      <t>ゼンジツ</t>
    </rPh>
    <rPh sb="2" eb="4">
      <t>オワリネ</t>
    </rPh>
    <phoneticPr fontId="2"/>
  </si>
  <si>
    <t>前日高値</t>
    <rPh sb="0" eb="2">
      <t>ゼンジツ</t>
    </rPh>
    <rPh sb="2" eb="4">
      <t>タカネ</t>
    </rPh>
    <phoneticPr fontId="2"/>
  </si>
  <si>
    <t>前日安値</t>
    <rPh sb="0" eb="2">
      <t>ゼンジツ</t>
    </rPh>
    <rPh sb="2" eb="4">
      <t>ヤスネ</t>
    </rPh>
    <phoneticPr fontId="2"/>
  </si>
  <si>
    <t>前日始値</t>
    <rPh sb="0" eb="2">
      <t>ゼンジツ</t>
    </rPh>
    <rPh sb="2" eb="4">
      <t>ハジメネ</t>
    </rPh>
    <phoneticPr fontId="2"/>
  </si>
  <si>
    <t>前</t>
    <rPh sb="0" eb="1">
      <t>マエ</t>
    </rPh>
    <phoneticPr fontId="2"/>
  </si>
  <si>
    <t>約定値</t>
  </si>
  <si>
    <t>大口</t>
    <rPh sb="0" eb="2">
      <t>オオグチ</t>
    </rPh>
    <phoneticPr fontId="2"/>
  </si>
  <si>
    <t>大口出来高</t>
    <rPh sb="0" eb="2">
      <t>オオグチ</t>
    </rPh>
    <rPh sb="2" eb="5">
      <t>デキダカ</t>
    </rPh>
    <phoneticPr fontId="2"/>
  </si>
  <si>
    <t>大口約定値</t>
    <rPh sb="0" eb="2">
      <t>オオグチ</t>
    </rPh>
    <rPh sb="2" eb="4">
      <t>ヤクジョウ</t>
    </rPh>
    <rPh sb="4" eb="5">
      <t>チ</t>
    </rPh>
    <phoneticPr fontId="2"/>
  </si>
  <si>
    <t>始値</t>
    <phoneticPr fontId="2"/>
  </si>
  <si>
    <t>高値</t>
    <phoneticPr fontId="2"/>
  </si>
  <si>
    <t>安値</t>
    <phoneticPr fontId="2"/>
  </si>
  <si>
    <t>出来高
進捗率</t>
    <rPh sb="0" eb="3">
      <t>デキダカ</t>
    </rPh>
    <rPh sb="4" eb="7">
      <t>シンチョクリツ</t>
    </rPh>
    <phoneticPr fontId="2"/>
  </si>
  <si>
    <t>終値</t>
    <rPh sb="0" eb="2">
      <t>オワリネ</t>
    </rPh>
    <phoneticPr fontId="2"/>
  </si>
  <si>
    <t>エントリライン</t>
    <phoneticPr fontId="2"/>
  </si>
  <si>
    <t>徹値ライン</t>
    <rPh sb="0" eb="2">
      <t>テッチ</t>
    </rPh>
    <phoneticPr fontId="2"/>
  </si>
  <si>
    <t>利確ライン１</t>
    <rPh sb="0" eb="2">
      <t>リカク</t>
    </rPh>
    <phoneticPr fontId="2"/>
  </si>
  <si>
    <t>利確ライン２</t>
    <rPh sb="0" eb="2">
      <t>リカク</t>
    </rPh>
    <phoneticPr fontId="2"/>
  </si>
  <si>
    <t>銘柄１</t>
    <rPh sb="0" eb="2">
      <t>メイガラ</t>
    </rPh>
    <phoneticPr fontId="2"/>
  </si>
  <si>
    <t>銘柄２</t>
    <rPh sb="0" eb="2">
      <t>メイガラ</t>
    </rPh>
    <phoneticPr fontId="2"/>
  </si>
  <si>
    <t>銘柄３</t>
    <rPh sb="0" eb="2">
      <t>メイガラ</t>
    </rPh>
    <phoneticPr fontId="2"/>
  </si>
  <si>
    <t>銘柄４</t>
    <rPh sb="0" eb="2">
      <t>メイガラ</t>
    </rPh>
    <phoneticPr fontId="2"/>
  </si>
  <si>
    <t>銘柄５</t>
    <rPh sb="0" eb="2">
      <t>メイガラ</t>
    </rPh>
    <phoneticPr fontId="2"/>
  </si>
  <si>
    <t>銘柄６</t>
    <rPh sb="0" eb="2">
      <t>メイガラ</t>
    </rPh>
    <phoneticPr fontId="2"/>
  </si>
  <si>
    <t>銘柄７</t>
    <rPh sb="0" eb="2">
      <t>メイガラ</t>
    </rPh>
    <phoneticPr fontId="2"/>
  </si>
  <si>
    <t>銘柄８</t>
    <rPh sb="0" eb="2">
      <t>メイガラ</t>
    </rPh>
    <phoneticPr fontId="2"/>
  </si>
  <si>
    <t>銘柄９</t>
    <rPh sb="0" eb="2">
      <t>メイガラ</t>
    </rPh>
    <phoneticPr fontId="2"/>
  </si>
  <si>
    <t>銘柄１０</t>
    <rPh sb="0" eb="2">
      <t>メイガラ</t>
    </rPh>
    <phoneticPr fontId="2"/>
  </si>
  <si>
    <t>銘柄１１</t>
    <rPh sb="0" eb="2">
      <t>メイガラ</t>
    </rPh>
    <phoneticPr fontId="2"/>
  </si>
  <si>
    <t>銘柄１２</t>
    <rPh sb="0" eb="2">
      <t>メイガラ</t>
    </rPh>
    <phoneticPr fontId="2"/>
  </si>
  <si>
    <t>銘柄１３</t>
    <rPh sb="0" eb="2">
      <t>メイガラ</t>
    </rPh>
    <phoneticPr fontId="2"/>
  </si>
  <si>
    <t>銘柄１４</t>
    <rPh sb="0" eb="2">
      <t>メイガラ</t>
    </rPh>
    <phoneticPr fontId="2"/>
  </si>
  <si>
    <t>銘柄１５</t>
    <rPh sb="0" eb="2">
      <t>メイガラ</t>
    </rPh>
    <phoneticPr fontId="2"/>
  </si>
  <si>
    <t>銘柄１６</t>
    <rPh sb="0" eb="2">
      <t>メイガラ</t>
    </rPh>
    <phoneticPr fontId="2"/>
  </si>
  <si>
    <t>銘柄１７</t>
    <rPh sb="0" eb="2">
      <t>メイガラ</t>
    </rPh>
    <phoneticPr fontId="2"/>
  </si>
  <si>
    <t>銘柄１８</t>
    <rPh sb="0" eb="2">
      <t>メイガラ</t>
    </rPh>
    <phoneticPr fontId="2"/>
  </si>
  <si>
    <t>銘柄１９</t>
    <rPh sb="0" eb="2">
      <t>メイガラ</t>
    </rPh>
    <phoneticPr fontId="2"/>
  </si>
  <si>
    <t>銘柄２０</t>
    <rPh sb="0" eb="2">
      <t>メイガラ</t>
    </rPh>
    <phoneticPr fontId="2"/>
  </si>
  <si>
    <t>銘柄２１</t>
    <rPh sb="0" eb="2">
      <t>メイガラ</t>
    </rPh>
    <phoneticPr fontId="2"/>
  </si>
  <si>
    <t>銘柄２２</t>
    <rPh sb="0" eb="2">
      <t>メイガラ</t>
    </rPh>
    <phoneticPr fontId="2"/>
  </si>
  <si>
    <t>銘柄２３</t>
    <rPh sb="0" eb="2">
      <t>メイガラ</t>
    </rPh>
    <phoneticPr fontId="2"/>
  </si>
  <si>
    <t>銘柄２４</t>
    <rPh sb="0" eb="2">
      <t>メイガラ</t>
    </rPh>
    <phoneticPr fontId="2"/>
  </si>
  <si>
    <t>銘柄２５</t>
    <rPh sb="0" eb="2">
      <t>メイガラ</t>
    </rPh>
    <phoneticPr fontId="2"/>
  </si>
  <si>
    <t>--------</t>
    <phoneticPr fontId="2"/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</si>
  <si>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</si>
  <si>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</si>
  <si>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</si>
  <si>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</si>
  <si>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</si>
  <si>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</si>
  <si>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</si>
  <si>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</si>
  <si>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</si>
  <si>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</si>
  <si>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</si>
  <si>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</si>
  <si>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</si>
  <si>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</si>
  <si>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</si>
  <si>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</si>
  <si>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</si>
  <si>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</si>
  <si>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</si>
  <si>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</si>
  <si>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</si>
  <si>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</si>
  <si>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</si>
  <si>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</si>
  <si>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</si>
  <si>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</si>
  <si>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15:27</t>
  </si>
  <si>
    <t>15:28</t>
  </si>
  <si>
    <t>15:29</t>
  </si>
  <si>
    <t>15:30</t>
  </si>
  <si>
    <t>1M</t>
    <phoneticPr fontId="2"/>
  </si>
  <si>
    <t>13:01</t>
    <phoneticPr fontId="2"/>
  </si>
  <si>
    <t>13:02</t>
    <phoneticPr fontId="2"/>
  </si>
  <si>
    <t>13:03</t>
    <phoneticPr fontId="2"/>
  </si>
  <si>
    <t>13:04</t>
    <phoneticPr fontId="2"/>
  </si>
  <si>
    <t>13:05</t>
    <phoneticPr fontId="2"/>
  </si>
  <si>
    <t>13:06</t>
    <phoneticPr fontId="2"/>
  </si>
  <si>
    <t>13:07</t>
    <phoneticPr fontId="2"/>
  </si>
  <si>
    <t>13:08</t>
    <phoneticPr fontId="2"/>
  </si>
  <si>
    <t>13:09</t>
    <phoneticPr fontId="2"/>
  </si>
  <si>
    <t>13:10</t>
    <phoneticPr fontId="2"/>
  </si>
  <si>
    <t>13:11</t>
    <phoneticPr fontId="2"/>
  </si>
  <si>
    <t>13:12</t>
    <phoneticPr fontId="2"/>
  </si>
  <si>
    <t>13:13</t>
    <phoneticPr fontId="2"/>
  </si>
  <si>
    <t>13:14</t>
    <phoneticPr fontId="2"/>
  </si>
  <si>
    <t>13:15</t>
    <phoneticPr fontId="2"/>
  </si>
  <si>
    <t>13:16</t>
    <phoneticPr fontId="2"/>
  </si>
  <si>
    <t>13:17</t>
    <phoneticPr fontId="2"/>
  </si>
  <si>
    <t>13:18</t>
    <phoneticPr fontId="2"/>
  </si>
  <si>
    <t>13:19</t>
    <phoneticPr fontId="2"/>
  </si>
  <si>
    <t>13:20</t>
    <phoneticPr fontId="2"/>
  </si>
  <si>
    <t>13:21</t>
    <phoneticPr fontId="2"/>
  </si>
  <si>
    <t>13:22</t>
    <phoneticPr fontId="2"/>
  </si>
  <si>
    <t>13:23</t>
    <phoneticPr fontId="2"/>
  </si>
  <si>
    <t>13:24</t>
    <phoneticPr fontId="2"/>
  </si>
  <si>
    <t>13:25</t>
    <phoneticPr fontId="2"/>
  </si>
  <si>
    <t>13:26</t>
    <phoneticPr fontId="2"/>
  </si>
  <si>
    <t>13:27</t>
    <phoneticPr fontId="2"/>
  </si>
  <si>
    <t>13:28</t>
    <phoneticPr fontId="2"/>
  </si>
  <si>
    <t>13:29</t>
    <phoneticPr fontId="2"/>
  </si>
  <si>
    <t>13:30</t>
    <phoneticPr fontId="2"/>
  </si>
  <si>
    <t>13:31</t>
    <phoneticPr fontId="2"/>
  </si>
  <si>
    <t>13:32</t>
    <phoneticPr fontId="2"/>
  </si>
  <si>
    <t>13:33</t>
    <phoneticPr fontId="2"/>
  </si>
  <si>
    <t>13:34</t>
    <phoneticPr fontId="2"/>
  </si>
  <si>
    <t>13:35</t>
    <phoneticPr fontId="2"/>
  </si>
  <si>
    <t>13:36</t>
    <phoneticPr fontId="2"/>
  </si>
  <si>
    <t>13:37</t>
    <phoneticPr fontId="2"/>
  </si>
  <si>
    <t>13:38</t>
    <phoneticPr fontId="2"/>
  </si>
  <si>
    <t>13:39</t>
    <phoneticPr fontId="2"/>
  </si>
  <si>
    <t>13:40</t>
    <phoneticPr fontId="2"/>
  </si>
  <si>
    <t>13:41</t>
    <phoneticPr fontId="2"/>
  </si>
  <si>
    <t>13:42</t>
    <phoneticPr fontId="2"/>
  </si>
  <si>
    <t>13:43</t>
    <phoneticPr fontId="2"/>
  </si>
  <si>
    <t>13:44</t>
    <phoneticPr fontId="2"/>
  </si>
  <si>
    <t>13:45</t>
    <phoneticPr fontId="2"/>
  </si>
  <si>
    <t>13:46</t>
    <phoneticPr fontId="2"/>
  </si>
  <si>
    <t>13:47</t>
    <phoneticPr fontId="2"/>
  </si>
  <si>
    <t>13:48</t>
    <phoneticPr fontId="2"/>
  </si>
  <si>
    <t>13:49</t>
    <phoneticPr fontId="2"/>
  </si>
  <si>
    <t>13:50</t>
    <phoneticPr fontId="2"/>
  </si>
  <si>
    <t>13:51</t>
    <phoneticPr fontId="2"/>
  </si>
  <si>
    <t>13:52</t>
    <phoneticPr fontId="2"/>
  </si>
  <si>
    <t>13:53</t>
    <phoneticPr fontId="2"/>
  </si>
  <si>
    <t>13:54</t>
    <phoneticPr fontId="2"/>
  </si>
  <si>
    <t>13:55</t>
    <phoneticPr fontId="2"/>
  </si>
  <si>
    <t>13:56</t>
    <phoneticPr fontId="2"/>
  </si>
  <si>
    <t>13:57</t>
    <phoneticPr fontId="2"/>
  </si>
  <si>
    <t>13:58</t>
    <phoneticPr fontId="2"/>
  </si>
  <si>
    <t>13:59</t>
    <phoneticPr fontId="2"/>
  </si>
  <si>
    <t>14:00</t>
    <phoneticPr fontId="2"/>
  </si>
  <si>
    <t>14:01</t>
    <phoneticPr fontId="2"/>
  </si>
  <si>
    <t>14:02</t>
    <phoneticPr fontId="2"/>
  </si>
  <si>
    <t>14:03</t>
    <phoneticPr fontId="2"/>
  </si>
  <si>
    <t>14:04</t>
    <phoneticPr fontId="2"/>
  </si>
  <si>
    <t>14:05</t>
    <phoneticPr fontId="2"/>
  </si>
  <si>
    <t>14:06</t>
    <phoneticPr fontId="2"/>
  </si>
  <si>
    <t>14:07</t>
    <phoneticPr fontId="2"/>
  </si>
  <si>
    <t>14:08</t>
    <phoneticPr fontId="2"/>
  </si>
  <si>
    <t>14:09</t>
    <phoneticPr fontId="2"/>
  </si>
  <si>
    <t>14:10</t>
    <phoneticPr fontId="2"/>
  </si>
  <si>
    <t>14:11</t>
    <phoneticPr fontId="2"/>
  </si>
  <si>
    <t>14:12</t>
    <phoneticPr fontId="2"/>
  </si>
  <si>
    <t>14:13</t>
    <phoneticPr fontId="2"/>
  </si>
  <si>
    <t>14:14</t>
    <phoneticPr fontId="2"/>
  </si>
  <si>
    <t>14:15</t>
    <phoneticPr fontId="2"/>
  </si>
  <si>
    <t>14:16</t>
    <phoneticPr fontId="2"/>
  </si>
  <si>
    <t>14:17</t>
    <phoneticPr fontId="2"/>
  </si>
  <si>
    <t>14:18</t>
    <phoneticPr fontId="2"/>
  </si>
  <si>
    <t>14:19</t>
    <phoneticPr fontId="2"/>
  </si>
  <si>
    <t>14:20</t>
    <phoneticPr fontId="2"/>
  </si>
  <si>
    <t>14:21</t>
    <phoneticPr fontId="2"/>
  </si>
  <si>
    <t>14:22</t>
    <phoneticPr fontId="2"/>
  </si>
  <si>
    <t>14:23</t>
    <phoneticPr fontId="2"/>
  </si>
  <si>
    <t>14:24</t>
    <phoneticPr fontId="2"/>
  </si>
  <si>
    <t>14:25</t>
    <phoneticPr fontId="2"/>
  </si>
  <si>
    <t>14:26</t>
    <phoneticPr fontId="2"/>
  </si>
  <si>
    <t>14:27</t>
    <phoneticPr fontId="2"/>
  </si>
  <si>
    <t>14:28</t>
    <phoneticPr fontId="2"/>
  </si>
  <si>
    <t>14:29</t>
    <phoneticPr fontId="2"/>
  </si>
  <si>
    <t>14:30</t>
    <phoneticPr fontId="2"/>
  </si>
  <si>
    <t>14:31</t>
    <phoneticPr fontId="2"/>
  </si>
  <si>
    <t>14:32</t>
    <phoneticPr fontId="2"/>
  </si>
  <si>
    <t>14:33</t>
    <phoneticPr fontId="2"/>
  </si>
  <si>
    <t>14:34</t>
    <phoneticPr fontId="2"/>
  </si>
  <si>
    <t>14:35</t>
    <phoneticPr fontId="2"/>
  </si>
  <si>
    <t>14:36</t>
    <phoneticPr fontId="2"/>
  </si>
  <si>
    <t>14:37</t>
    <phoneticPr fontId="2"/>
  </si>
  <si>
    <t>14:38</t>
    <phoneticPr fontId="2"/>
  </si>
  <si>
    <t>14:39</t>
    <phoneticPr fontId="2"/>
  </si>
  <si>
    <t>14:40</t>
    <phoneticPr fontId="2"/>
  </si>
  <si>
    <t>14:41</t>
    <phoneticPr fontId="2"/>
  </si>
  <si>
    <t>14:42</t>
    <phoneticPr fontId="2"/>
  </si>
  <si>
    <t>14:43</t>
    <phoneticPr fontId="2"/>
  </si>
  <si>
    <t>14:44</t>
    <phoneticPr fontId="2"/>
  </si>
  <si>
    <t>14:45</t>
    <phoneticPr fontId="2"/>
  </si>
  <si>
    <t>14:46</t>
    <phoneticPr fontId="2"/>
  </si>
  <si>
    <t>14:47</t>
    <phoneticPr fontId="2"/>
  </si>
  <si>
    <t>14:48</t>
    <phoneticPr fontId="2"/>
  </si>
  <si>
    <t>14:49</t>
    <phoneticPr fontId="2"/>
  </si>
  <si>
    <t>14:50</t>
    <phoneticPr fontId="2"/>
  </si>
  <si>
    <t>14:51</t>
    <phoneticPr fontId="2"/>
  </si>
  <si>
    <t>14:52</t>
    <phoneticPr fontId="2"/>
  </si>
  <si>
    <t>14:53</t>
    <phoneticPr fontId="2"/>
  </si>
  <si>
    <t>14:54</t>
    <phoneticPr fontId="2"/>
  </si>
  <si>
    <t>14:55</t>
    <phoneticPr fontId="2"/>
  </si>
  <si>
    <t>14:56</t>
    <phoneticPr fontId="2"/>
  </si>
  <si>
    <t>14:57</t>
    <phoneticPr fontId="2"/>
  </si>
  <si>
    <t>14:58</t>
    <phoneticPr fontId="2"/>
  </si>
  <si>
    <t>14:59</t>
    <phoneticPr fontId="2"/>
  </si>
  <si>
    <t>15:00</t>
    <phoneticPr fontId="2"/>
  </si>
  <si>
    <t>09:00</t>
    <phoneticPr fontId="2"/>
  </si>
  <si>
    <t>09:01</t>
    <phoneticPr fontId="2"/>
  </si>
  <si>
    <t>09:02</t>
    <phoneticPr fontId="2"/>
  </si>
  <si>
    <t>09:03</t>
    <phoneticPr fontId="2"/>
  </si>
  <si>
    <t>09:04</t>
    <phoneticPr fontId="2"/>
  </si>
  <si>
    <t>09:05</t>
    <phoneticPr fontId="2"/>
  </si>
  <si>
    <t>09:06</t>
    <phoneticPr fontId="2"/>
  </si>
  <si>
    <t>09:07</t>
    <phoneticPr fontId="2"/>
  </si>
  <si>
    <t>09:08</t>
    <phoneticPr fontId="2"/>
  </si>
  <si>
    <t>09:09</t>
    <phoneticPr fontId="2"/>
  </si>
  <si>
    <t>09:10</t>
    <phoneticPr fontId="2"/>
  </si>
  <si>
    <t>09:11</t>
    <phoneticPr fontId="2"/>
  </si>
  <si>
    <t>09:12</t>
    <phoneticPr fontId="2"/>
  </si>
  <si>
    <t>09:13</t>
    <phoneticPr fontId="2"/>
  </si>
  <si>
    <t>09:14</t>
    <phoneticPr fontId="2"/>
  </si>
  <si>
    <t>09:15</t>
    <phoneticPr fontId="2"/>
  </si>
  <si>
    <t>09:16</t>
    <phoneticPr fontId="2"/>
  </si>
  <si>
    <t>09:17</t>
    <phoneticPr fontId="2"/>
  </si>
  <si>
    <t>09:18</t>
    <phoneticPr fontId="2"/>
  </si>
  <si>
    <t>09:19</t>
    <phoneticPr fontId="2"/>
  </si>
  <si>
    <t>09:20</t>
    <phoneticPr fontId="2"/>
  </si>
  <si>
    <t>09:21</t>
    <phoneticPr fontId="2"/>
  </si>
  <si>
    <t>09:22</t>
    <phoneticPr fontId="2"/>
  </si>
  <si>
    <t>09:23</t>
    <phoneticPr fontId="2"/>
  </si>
  <si>
    <t>09:24</t>
    <phoneticPr fontId="2"/>
  </si>
  <si>
    <t>09:25</t>
    <phoneticPr fontId="2"/>
  </si>
  <si>
    <t>09:26</t>
    <phoneticPr fontId="2"/>
  </si>
  <si>
    <t>09:27</t>
    <phoneticPr fontId="2"/>
  </si>
  <si>
    <t>09:28</t>
    <phoneticPr fontId="2"/>
  </si>
  <si>
    <t>09:29</t>
    <phoneticPr fontId="2"/>
  </si>
  <si>
    <t>09:30</t>
    <phoneticPr fontId="2"/>
  </si>
  <si>
    <t>09:31</t>
    <phoneticPr fontId="2"/>
  </si>
  <si>
    <t>09:32</t>
    <phoneticPr fontId="2"/>
  </si>
  <si>
    <t>09:33</t>
    <phoneticPr fontId="2"/>
  </si>
  <si>
    <t>09:34</t>
    <phoneticPr fontId="2"/>
  </si>
  <si>
    <t>09:35</t>
    <phoneticPr fontId="2"/>
  </si>
  <si>
    <t>09:36</t>
    <phoneticPr fontId="2"/>
  </si>
  <si>
    <t>09:37</t>
    <phoneticPr fontId="2"/>
  </si>
  <si>
    <t>09:38</t>
    <phoneticPr fontId="2"/>
  </si>
  <si>
    <t>09:39</t>
    <phoneticPr fontId="2"/>
  </si>
  <si>
    <t>09:40</t>
    <phoneticPr fontId="2"/>
  </si>
  <si>
    <t>09:41</t>
    <phoneticPr fontId="2"/>
  </si>
  <si>
    <t>09:42</t>
    <phoneticPr fontId="2"/>
  </si>
  <si>
    <t>09:43</t>
    <phoneticPr fontId="2"/>
  </si>
  <si>
    <t>09:44</t>
    <phoneticPr fontId="2"/>
  </si>
  <si>
    <t>09:45</t>
    <phoneticPr fontId="2"/>
  </si>
  <si>
    <t>09:46</t>
    <phoneticPr fontId="2"/>
  </si>
  <si>
    <t>09:47</t>
    <phoneticPr fontId="2"/>
  </si>
  <si>
    <t>09:48</t>
    <phoneticPr fontId="2"/>
  </si>
  <si>
    <t>09:49</t>
    <phoneticPr fontId="2"/>
  </si>
  <si>
    <t>09:50</t>
    <phoneticPr fontId="2"/>
  </si>
  <si>
    <t>09:51</t>
    <phoneticPr fontId="2"/>
  </si>
  <si>
    <t>09:52</t>
    <phoneticPr fontId="2"/>
  </si>
  <si>
    <t>09:53</t>
    <phoneticPr fontId="2"/>
  </si>
  <si>
    <t>09:54</t>
    <phoneticPr fontId="2"/>
  </si>
  <si>
    <t>09:55</t>
    <phoneticPr fontId="2"/>
  </si>
  <si>
    <t>09:56</t>
    <phoneticPr fontId="2"/>
  </si>
  <si>
    <t>09:57</t>
    <phoneticPr fontId="2"/>
  </si>
  <si>
    <t>09:58</t>
    <phoneticPr fontId="2"/>
  </si>
  <si>
    <t>09:59</t>
    <phoneticPr fontId="2"/>
  </si>
  <si>
    <t>10:00</t>
    <phoneticPr fontId="2"/>
  </si>
  <si>
    <t>10:01</t>
    <phoneticPr fontId="2"/>
  </si>
  <si>
    <t>10:02</t>
    <phoneticPr fontId="2"/>
  </si>
  <si>
    <t>10:03</t>
    <phoneticPr fontId="2"/>
  </si>
  <si>
    <t>10:04</t>
    <phoneticPr fontId="2"/>
  </si>
  <si>
    <t>10:05</t>
    <phoneticPr fontId="2"/>
  </si>
  <si>
    <t>10:06</t>
    <phoneticPr fontId="2"/>
  </si>
  <si>
    <t>10:07</t>
    <phoneticPr fontId="2"/>
  </si>
  <si>
    <t>10:08</t>
    <phoneticPr fontId="2"/>
  </si>
  <si>
    <t>10:09</t>
    <phoneticPr fontId="2"/>
  </si>
  <si>
    <t>10:10</t>
    <phoneticPr fontId="2"/>
  </si>
  <si>
    <t>10:11</t>
    <phoneticPr fontId="2"/>
  </si>
  <si>
    <t>10:12</t>
    <phoneticPr fontId="2"/>
  </si>
  <si>
    <t>10:13</t>
    <phoneticPr fontId="2"/>
  </si>
  <si>
    <t>10:14</t>
    <phoneticPr fontId="2"/>
  </si>
  <si>
    <t>10:15</t>
    <phoneticPr fontId="2"/>
  </si>
  <si>
    <t>10:16</t>
    <phoneticPr fontId="2"/>
  </si>
  <si>
    <t>10:17</t>
    <phoneticPr fontId="2"/>
  </si>
  <si>
    <t>10:18</t>
    <phoneticPr fontId="2"/>
  </si>
  <si>
    <t>10:19</t>
    <phoneticPr fontId="2"/>
  </si>
  <si>
    <t>10:20</t>
    <phoneticPr fontId="2"/>
  </si>
  <si>
    <t>10:21</t>
    <phoneticPr fontId="2"/>
  </si>
  <si>
    <t>10:22</t>
    <phoneticPr fontId="2"/>
  </si>
  <si>
    <t>10:23</t>
    <phoneticPr fontId="2"/>
  </si>
  <si>
    <t>10:24</t>
    <phoneticPr fontId="2"/>
  </si>
  <si>
    <t>10:25</t>
    <phoneticPr fontId="2"/>
  </si>
  <si>
    <t>10:26</t>
    <phoneticPr fontId="2"/>
  </si>
  <si>
    <t>10:27</t>
    <phoneticPr fontId="2"/>
  </si>
  <si>
    <t>10:28</t>
    <phoneticPr fontId="2"/>
  </si>
  <si>
    <t>10:29</t>
    <phoneticPr fontId="2"/>
  </si>
  <si>
    <t>10:30</t>
    <phoneticPr fontId="2"/>
  </si>
  <si>
    <t>10:31</t>
    <phoneticPr fontId="2"/>
  </si>
  <si>
    <t>10:32</t>
    <phoneticPr fontId="2"/>
  </si>
  <si>
    <t>10:33</t>
    <phoneticPr fontId="2"/>
  </si>
  <si>
    <t>10:34</t>
    <phoneticPr fontId="2"/>
  </si>
  <si>
    <t>10:35</t>
    <phoneticPr fontId="2"/>
  </si>
  <si>
    <t>10:36</t>
    <phoneticPr fontId="2"/>
  </si>
  <si>
    <t>10:37</t>
    <phoneticPr fontId="2"/>
  </si>
  <si>
    <t>10:38</t>
    <phoneticPr fontId="2"/>
  </si>
  <si>
    <t>10:39</t>
    <phoneticPr fontId="2"/>
  </si>
  <si>
    <t>10:40</t>
    <phoneticPr fontId="2"/>
  </si>
  <si>
    <t>10:41</t>
    <phoneticPr fontId="2"/>
  </si>
  <si>
    <t>10:42</t>
    <phoneticPr fontId="2"/>
  </si>
  <si>
    <t>10:43</t>
    <phoneticPr fontId="2"/>
  </si>
  <si>
    <t>10:44</t>
    <phoneticPr fontId="2"/>
  </si>
  <si>
    <t>10:45</t>
    <phoneticPr fontId="2"/>
  </si>
  <si>
    <t>10:46</t>
    <phoneticPr fontId="2"/>
  </si>
  <si>
    <t>10:47</t>
    <phoneticPr fontId="2"/>
  </si>
  <si>
    <t>10:48</t>
    <phoneticPr fontId="2"/>
  </si>
  <si>
    <t>10:49</t>
    <phoneticPr fontId="2"/>
  </si>
  <si>
    <t>10:50</t>
    <phoneticPr fontId="2"/>
  </si>
  <si>
    <t>10:51</t>
    <phoneticPr fontId="2"/>
  </si>
  <si>
    <t>10:52</t>
    <phoneticPr fontId="2"/>
  </si>
  <si>
    <t>10:53</t>
    <phoneticPr fontId="2"/>
  </si>
  <si>
    <t>10:54</t>
    <phoneticPr fontId="2"/>
  </si>
  <si>
    <t>10:55</t>
    <phoneticPr fontId="2"/>
  </si>
  <si>
    <t>10:56</t>
    <phoneticPr fontId="2"/>
  </si>
  <si>
    <t>10:57</t>
    <phoneticPr fontId="2"/>
  </si>
  <si>
    <t>10:58</t>
    <phoneticPr fontId="2"/>
  </si>
  <si>
    <t>10:59</t>
    <phoneticPr fontId="2"/>
  </si>
  <si>
    <t>11:00</t>
    <phoneticPr fontId="2"/>
  </si>
  <si>
    <t>11:01</t>
    <phoneticPr fontId="2"/>
  </si>
  <si>
    <t>11:02</t>
    <phoneticPr fontId="2"/>
  </si>
  <si>
    <t>11:03</t>
    <phoneticPr fontId="2"/>
  </si>
  <si>
    <t>11:04</t>
    <phoneticPr fontId="2"/>
  </si>
  <si>
    <t>11:05</t>
    <phoneticPr fontId="2"/>
  </si>
  <si>
    <t>11:06</t>
    <phoneticPr fontId="2"/>
  </si>
  <si>
    <t>11:07</t>
    <phoneticPr fontId="2"/>
  </si>
  <si>
    <t>11:08</t>
    <phoneticPr fontId="2"/>
  </si>
  <si>
    <t>11:09</t>
    <phoneticPr fontId="2"/>
  </si>
  <si>
    <t>11:10</t>
    <phoneticPr fontId="2"/>
  </si>
  <si>
    <t>11:11</t>
    <phoneticPr fontId="2"/>
  </si>
  <si>
    <t>11:12</t>
    <phoneticPr fontId="2"/>
  </si>
  <si>
    <t>11:13</t>
    <phoneticPr fontId="2"/>
  </si>
  <si>
    <t>11:14</t>
    <phoneticPr fontId="2"/>
  </si>
  <si>
    <t>11:15</t>
    <phoneticPr fontId="2"/>
  </si>
  <si>
    <t>11:16</t>
    <phoneticPr fontId="2"/>
  </si>
  <si>
    <t>11:17</t>
    <phoneticPr fontId="2"/>
  </si>
  <si>
    <t>11:18</t>
    <phoneticPr fontId="2"/>
  </si>
  <si>
    <t>11:19</t>
    <phoneticPr fontId="2"/>
  </si>
  <si>
    <t>11:20</t>
    <phoneticPr fontId="2"/>
  </si>
  <si>
    <t>11:21</t>
    <phoneticPr fontId="2"/>
  </si>
  <si>
    <t>11:22</t>
    <phoneticPr fontId="2"/>
  </si>
  <si>
    <t>11:23</t>
    <phoneticPr fontId="2"/>
  </si>
  <si>
    <t>11:24</t>
    <phoneticPr fontId="2"/>
  </si>
  <si>
    <t>11:25</t>
    <phoneticPr fontId="2"/>
  </si>
  <si>
    <t>11:26</t>
    <phoneticPr fontId="2"/>
  </si>
  <si>
    <t>11:27</t>
    <phoneticPr fontId="2"/>
  </si>
  <si>
    <t>11:28</t>
    <phoneticPr fontId="2"/>
  </si>
  <si>
    <t>11:29</t>
    <phoneticPr fontId="2"/>
  </si>
  <si>
    <t>11:30</t>
    <phoneticPr fontId="2"/>
  </si>
  <si>
    <t>12:30</t>
    <phoneticPr fontId="2"/>
  </si>
  <si>
    <t>12:31</t>
    <phoneticPr fontId="2"/>
  </si>
  <si>
    <t>12:32</t>
    <phoneticPr fontId="2"/>
  </si>
  <si>
    <t>12:33</t>
    <phoneticPr fontId="2"/>
  </si>
  <si>
    <t>12:34</t>
    <phoneticPr fontId="2"/>
  </si>
  <si>
    <t>12:35</t>
    <phoneticPr fontId="2"/>
  </si>
  <si>
    <t>12:36</t>
    <phoneticPr fontId="2"/>
  </si>
  <si>
    <t>12:37</t>
    <phoneticPr fontId="2"/>
  </si>
  <si>
    <t>12:38</t>
    <phoneticPr fontId="2"/>
  </si>
  <si>
    <t>12:39</t>
    <phoneticPr fontId="2"/>
  </si>
  <si>
    <t>12:40</t>
    <phoneticPr fontId="2"/>
  </si>
  <si>
    <t>12:41</t>
    <phoneticPr fontId="2"/>
  </si>
  <si>
    <t>12:42</t>
    <phoneticPr fontId="2"/>
  </si>
  <si>
    <t>12:43</t>
    <phoneticPr fontId="2"/>
  </si>
  <si>
    <t>12:44</t>
    <phoneticPr fontId="2"/>
  </si>
  <si>
    <t>12:45</t>
    <phoneticPr fontId="2"/>
  </si>
  <si>
    <t>12:46</t>
    <phoneticPr fontId="2"/>
  </si>
  <si>
    <t>12:47</t>
    <phoneticPr fontId="2"/>
  </si>
  <si>
    <t>12:48</t>
    <phoneticPr fontId="2"/>
  </si>
  <si>
    <t>12:49</t>
    <phoneticPr fontId="2"/>
  </si>
  <si>
    <t>12:50</t>
    <phoneticPr fontId="2"/>
  </si>
  <si>
    <t>12:51</t>
    <phoneticPr fontId="2"/>
  </si>
  <si>
    <t>12:52</t>
    <phoneticPr fontId="2"/>
  </si>
  <si>
    <t>12:53</t>
    <phoneticPr fontId="2"/>
  </si>
  <si>
    <t>12:54</t>
    <phoneticPr fontId="2"/>
  </si>
  <si>
    <t>12:55</t>
    <phoneticPr fontId="2"/>
  </si>
  <si>
    <t>12:56</t>
    <phoneticPr fontId="2"/>
  </si>
  <si>
    <t>12:57</t>
    <phoneticPr fontId="2"/>
  </si>
  <si>
    <t>12:58</t>
    <phoneticPr fontId="2"/>
  </si>
  <si>
    <t>12:59</t>
    <phoneticPr fontId="2"/>
  </si>
  <si>
    <t>13:00</t>
    <phoneticPr fontId="2"/>
  </si>
  <si>
    <t>15:01</t>
    <phoneticPr fontId="2"/>
  </si>
  <si>
    <t>15:02</t>
    <phoneticPr fontId="2"/>
  </si>
  <si>
    <t>15:03</t>
    <phoneticPr fontId="2"/>
  </si>
  <si>
    <t>15:04</t>
    <phoneticPr fontId="2"/>
  </si>
  <si>
    <t>15:05</t>
    <phoneticPr fontId="2"/>
  </si>
  <si>
    <t>15:06</t>
    <phoneticPr fontId="2"/>
  </si>
  <si>
    <t>15:07</t>
    <phoneticPr fontId="2"/>
  </si>
  <si>
    <t>15:08</t>
    <phoneticPr fontId="2"/>
  </si>
  <si>
    <t>15:09</t>
    <phoneticPr fontId="2"/>
  </si>
  <si>
    <t>15:10</t>
    <phoneticPr fontId="2"/>
  </si>
  <si>
    <t>15:11</t>
    <phoneticPr fontId="2"/>
  </si>
  <si>
    <t>15:12</t>
    <phoneticPr fontId="2"/>
  </si>
  <si>
    <t>15:13</t>
    <phoneticPr fontId="2"/>
  </si>
  <si>
    <t>15:14</t>
    <phoneticPr fontId="2"/>
  </si>
  <si>
    <t>15:15</t>
    <phoneticPr fontId="2"/>
  </si>
  <si>
    <t>15:16</t>
    <phoneticPr fontId="2"/>
  </si>
  <si>
    <t>15:17</t>
    <phoneticPr fontId="2"/>
  </si>
  <si>
    <t>15:18</t>
    <phoneticPr fontId="2"/>
  </si>
  <si>
    <t>15:19</t>
    <phoneticPr fontId="2"/>
  </si>
  <si>
    <t>15:20</t>
    <phoneticPr fontId="2"/>
  </si>
  <si>
    <t>15:21</t>
    <phoneticPr fontId="2"/>
  </si>
  <si>
    <t>15:22</t>
    <phoneticPr fontId="2"/>
  </si>
  <si>
    <t>15:23</t>
    <phoneticPr fontId="2"/>
  </si>
  <si>
    <t>15:24</t>
    <phoneticPr fontId="2"/>
  </si>
  <si>
    <t>15:25</t>
    <phoneticPr fontId="2"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</si>
  <si>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</si>
  <si>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</si>
  <si>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</si>
  <si>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</si>
  <si>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</si>
  <si>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推定出来高</t>
    <rPh sb="0" eb="2">
      <t>スイテイ</t>
    </rPh>
    <rPh sb="2" eb="5">
      <t>デキダカ</t>
    </rPh>
    <phoneticPr fontId="2"/>
  </si>
  <si>
    <t>始値</t>
    <rPh sb="0" eb="2">
      <t>ハジメネ</t>
    </rPh>
    <phoneticPr fontId="2"/>
  </si>
  <si>
    <t>出来高５日平均</t>
    <rPh sb="0" eb="3">
      <t>デキダカ</t>
    </rPh>
    <rPh sb="4" eb="5">
      <t>ニチ</t>
    </rPh>
    <rPh sb="5" eb="7">
      <t>ヘイキン</t>
    </rPh>
    <phoneticPr fontId="2"/>
  </si>
  <si>
    <t>7012</t>
  </si>
  <si>
    <t>7013</t>
  </si>
  <si>
    <t>7203</t>
  </si>
  <si>
    <t>7267</t>
  </si>
  <si>
    <t>7201</t>
  </si>
  <si>
    <t>8306</t>
  </si>
  <si>
    <t>8316</t>
  </si>
  <si>
    <t>8411</t>
  </si>
  <si>
    <t>5801</t>
  </si>
  <si>
    <t>5802</t>
  </si>
  <si>
    <t>D</t>
    <phoneticPr fontId="2"/>
  </si>
  <si>
    <t>三菱重工業</t>
    <phoneticPr fontId="2"/>
  </si>
  <si>
    <t>2025/01/10</t>
    <phoneticPr fontId="2"/>
  </si>
  <si>
    <t>2025/01/14</t>
    <phoneticPr fontId="2"/>
  </si>
  <si>
    <t>2025/01/15</t>
    <phoneticPr fontId="2"/>
  </si>
  <si>
    <t>2025/01/16</t>
    <phoneticPr fontId="2"/>
  </si>
  <si>
    <t>2025/01/17</t>
    <phoneticPr fontId="2"/>
  </si>
  <si>
    <t>6324</t>
  </si>
  <si>
    <t>7735</t>
  </si>
  <si>
    <t>6590</t>
  </si>
  <si>
    <t>3994</t>
  </si>
  <si>
    <t>3498</t>
  </si>
  <si>
    <t>6857</t>
  </si>
  <si>
    <t>7936</t>
  </si>
  <si>
    <t>278A</t>
  </si>
  <si>
    <t>6323</t>
  </si>
  <si>
    <t>5246</t>
  </si>
  <si>
    <t>3696</t>
  </si>
  <si>
    <t>3350</t>
  </si>
  <si>
    <t>244A</t>
  </si>
  <si>
    <t>2025/01/27</t>
    <phoneticPr fontId="2"/>
  </si>
  <si>
    <t>2025/01/28</t>
    <phoneticPr fontId="2"/>
  </si>
  <si>
    <t>2025/01/29</t>
    <phoneticPr fontId="2"/>
  </si>
  <si>
    <t>2025/01/30</t>
    <phoneticPr fontId="2"/>
  </si>
  <si>
    <t>2025/01/31</t>
  </si>
  <si>
    <t>2025/01/31</t>
    <phoneticPr fontId="2"/>
  </si>
  <si>
    <t>2025/01/20</t>
    <phoneticPr fontId="2"/>
  </si>
  <si>
    <t>2025/01/21</t>
    <phoneticPr fontId="2"/>
  </si>
  <si>
    <t>2025/01/22</t>
    <phoneticPr fontId="2"/>
  </si>
  <si>
    <t>2025/01/23</t>
    <phoneticPr fontId="2"/>
  </si>
  <si>
    <t>2025/01/24</t>
    <phoneticPr fontId="2"/>
  </si>
  <si>
    <t>5803</t>
    <phoneticPr fontId="2"/>
  </si>
  <si>
    <t>トヨタ自動車</t>
    <phoneticPr fontId="2"/>
  </si>
  <si>
    <t>ＩＨＩ</t>
    <phoneticPr fontId="2"/>
  </si>
  <si>
    <t>川崎重工業</t>
    <phoneticPr fontId="2"/>
  </si>
  <si>
    <t>始値比</t>
    <rPh sb="0" eb="3">
      <t>ハジメネヒ</t>
    </rPh>
    <phoneticPr fontId="2"/>
  </si>
  <si>
    <t>始値比率</t>
    <rPh sb="0" eb="4">
      <t>ハジメネヒリツ</t>
    </rPh>
    <phoneticPr fontId="2"/>
  </si>
  <si>
    <t>売買比率
3TICK</t>
    <rPh sb="0" eb="2">
      <t>ウリカイ</t>
    </rPh>
    <rPh sb="2" eb="4">
      <t>ヒリツ</t>
    </rPh>
    <phoneticPr fontId="2"/>
  </si>
  <si>
    <t>OVER気配数量
3TICK</t>
    <rPh sb="4" eb="8">
      <t>ケハイスウリョウ</t>
    </rPh>
    <phoneticPr fontId="2"/>
  </si>
  <si>
    <t>UNDER気配数量
3TICK</t>
    <rPh sb="5" eb="9">
      <t>ケハイスウリョウ</t>
    </rPh>
    <phoneticPr fontId="2"/>
  </si>
  <si>
    <t>売買比率
全板</t>
    <rPh sb="0" eb="1">
      <t>ウ</t>
    </rPh>
    <rPh sb="1" eb="2">
      <t>カイ</t>
    </rPh>
    <rPh sb="2" eb="4">
      <t>ヒリツ</t>
    </rPh>
    <rPh sb="5" eb="7">
      <t>ゼンイタ</t>
    </rPh>
    <phoneticPr fontId="2"/>
  </si>
  <si>
    <t>売気配数量
全板</t>
    <rPh sb="0" eb="1">
      <t>ウリ</t>
    </rPh>
    <rPh sb="1" eb="5">
      <t>ケハイスウリョウ</t>
    </rPh>
    <rPh sb="6" eb="8">
      <t>ゼンイタ</t>
    </rPh>
    <phoneticPr fontId="2"/>
  </si>
  <si>
    <t>買気配数量
全板</t>
    <rPh sb="0" eb="1">
      <t>カイ</t>
    </rPh>
    <rPh sb="1" eb="5">
      <t>ケハイスウリョウ</t>
    </rPh>
    <rPh sb="6" eb="8">
      <t>ゼンイタ</t>
    </rPh>
    <phoneticPr fontId="2"/>
  </si>
  <si>
    <t>売気配数量
OVER</t>
    <rPh sb="0" eb="1">
      <t>ウリケハイスウリョウ3</t>
    </rPh>
    <phoneticPr fontId="2"/>
  </si>
  <si>
    <t>買気配数量
UNDER</t>
    <rPh sb="0" eb="1">
      <t>カイケハイスウリョウ4</t>
    </rPh>
    <phoneticPr fontId="2"/>
  </si>
  <si>
    <t>売買比率
O/U</t>
    <rPh sb="0" eb="1">
      <t>ウカイ2ゼンイタ2</t>
    </rPh>
    <phoneticPr fontId="2"/>
  </si>
  <si>
    <t>a
b</t>
    <phoneticPr fontId="2"/>
  </si>
  <si>
    <t>a
b
c</t>
    <phoneticPr fontId="2"/>
  </si>
  <si>
    <t>売買比率
7TICK</t>
    <rPh sb="0" eb="2">
      <t>ウリカイ</t>
    </rPh>
    <rPh sb="2" eb="4">
      <t>ヒリツ</t>
    </rPh>
    <phoneticPr fontId="2"/>
  </si>
  <si>
    <t>売気配数量
7TICK</t>
    <rPh sb="0" eb="1">
      <t>ウリ</t>
    </rPh>
    <rPh sb="1" eb="5">
      <t>ケハイスウリョウ</t>
    </rPh>
    <phoneticPr fontId="2"/>
  </si>
  <si>
    <t>買気配数量
7TICK</t>
    <rPh sb="0" eb="1">
      <t>カイ</t>
    </rPh>
    <rPh sb="1" eb="5">
      <t>ケハイスウリョウ</t>
    </rPh>
    <phoneticPr fontId="2"/>
  </si>
  <si>
    <t>出来高
買</t>
    <rPh sb="0" eb="3">
      <t>デキダカ</t>
    </rPh>
    <rPh sb="4" eb="5">
      <t>カイ</t>
    </rPh>
    <phoneticPr fontId="2"/>
  </si>
  <si>
    <t>出来高
売</t>
    <rPh sb="0" eb="3">
      <t>デキダカ</t>
    </rPh>
    <rPh sb="4" eb="5">
      <t>ウリ</t>
    </rPh>
    <phoneticPr fontId="2"/>
  </si>
  <si>
    <t>出来高率</t>
    <rPh sb="0" eb="4">
      <t>デキダカリツ</t>
    </rPh>
    <phoneticPr fontId="2"/>
  </si>
  <si>
    <t>大
口</t>
    <rPh sb="0" eb="1">
      <t>オオ</t>
    </rPh>
    <rPh sb="2" eb="3">
      <t>クチ</t>
    </rPh>
    <phoneticPr fontId="2"/>
  </si>
  <si>
    <t>最良買
気配値</t>
    <rPh sb="0" eb="2">
      <t>サイリョウ</t>
    </rPh>
    <rPh sb="2" eb="3">
      <t>カイ</t>
    </rPh>
    <rPh sb="4" eb="7">
      <t>ケハイネ</t>
    </rPh>
    <phoneticPr fontId="2"/>
  </si>
  <si>
    <t>判
定</t>
    <rPh sb="0" eb="1">
      <t>ハン</t>
    </rPh>
    <rPh sb="2" eb="3">
      <t>サダム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</si>
  <si>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</si>
  <si>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</si>
  <si>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</si>
  <si>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</si>
  <si>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基準数量
1千万円</t>
    <rPh sb="0" eb="4">
      <t>キジュンスウリョウ</t>
    </rPh>
    <rPh sb="6" eb="8">
      <t>センマン</t>
    </rPh>
    <rPh sb="8" eb="9">
      <t>エン</t>
    </rPh>
    <phoneticPr fontId="2"/>
  </si>
  <si>
    <t>売</t>
    <rPh sb="0" eb="1">
      <t>ウリ</t>
    </rPh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</si>
  <si>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</si>
  <si>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</si>
  <si>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</si>
  <si>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</si>
  <si>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15:30:00</t>
    <phoneticPr fontId="2"/>
  </si>
  <si>
    <t>15:24:59</t>
    <phoneticPr fontId="2"/>
  </si>
  <si>
    <t>15:24:58</t>
    <phoneticPr fontId="2"/>
  </si>
  <si>
    <t>15:24:54</t>
    <phoneticPr fontId="2"/>
  </si>
  <si>
    <t>15:24:44</t>
    <phoneticPr fontId="2"/>
  </si>
  <si>
    <t>15:24:41</t>
    <phoneticPr fontId="2"/>
  </si>
  <si>
    <t>15:24:32</t>
    <phoneticPr fontId="2"/>
  </si>
  <si>
    <t>15:24:29</t>
    <phoneticPr fontId="2"/>
  </si>
  <si>
    <t>15:24:27</t>
    <phoneticPr fontId="2"/>
  </si>
  <si>
    <t>15:24:21</t>
    <phoneticPr fontId="2"/>
  </si>
  <si>
    <t>15:24:17</t>
    <phoneticPr fontId="2"/>
  </si>
  <si>
    <t>15:24:16</t>
    <phoneticPr fontId="2"/>
  </si>
  <si>
    <t>15:24:13</t>
    <phoneticPr fontId="2"/>
  </si>
  <si>
    <t>15:24:12</t>
    <phoneticPr fontId="2"/>
  </si>
  <si>
    <t>15:24:11</t>
    <phoneticPr fontId="2"/>
  </si>
  <si>
    <t>15:24:07</t>
    <phoneticPr fontId="2"/>
  </si>
  <si>
    <t>15:24:06</t>
    <phoneticPr fontId="2"/>
  </si>
  <si>
    <t>15:24:02</t>
    <phoneticPr fontId="2"/>
  </si>
  <si>
    <t>15:24:00</t>
    <phoneticPr fontId="2"/>
  </si>
  <si>
    <t>15:23:59</t>
    <phoneticPr fontId="2"/>
  </si>
  <si>
    <t>15:24:57</t>
    <phoneticPr fontId="2"/>
  </si>
  <si>
    <t>15:24:56</t>
    <phoneticPr fontId="2"/>
  </si>
  <si>
    <t>15:24:55</t>
    <phoneticPr fontId="2"/>
  </si>
  <si>
    <t>15:24:52</t>
    <phoneticPr fontId="2"/>
  </si>
  <si>
    <t>15:24:51</t>
    <phoneticPr fontId="2"/>
  </si>
  <si>
    <t>ＥＬＥＭＥＮＴＳ</t>
    <phoneticPr fontId="2"/>
  </si>
  <si>
    <t>住友電工</t>
    <phoneticPr fontId="2"/>
  </si>
  <si>
    <t>15:24:49</t>
    <phoneticPr fontId="2"/>
  </si>
  <si>
    <t>15:24:46</t>
    <phoneticPr fontId="2"/>
  </si>
  <si>
    <t>15:24:38</t>
    <phoneticPr fontId="2"/>
  </si>
  <si>
    <t>15:24:31</t>
    <phoneticPr fontId="2"/>
  </si>
  <si>
    <t>15:24:26</t>
    <phoneticPr fontId="2"/>
  </si>
  <si>
    <t>15:24:24</t>
    <phoneticPr fontId="2"/>
  </si>
  <si>
    <t>15:24:23</t>
    <phoneticPr fontId="2"/>
  </si>
  <si>
    <t>15:24:22</t>
    <phoneticPr fontId="2"/>
  </si>
  <si>
    <t>15:24:10</t>
    <phoneticPr fontId="2"/>
  </si>
  <si>
    <t>15:24:04</t>
    <phoneticPr fontId="2"/>
  </si>
  <si>
    <t>15:23:57</t>
    <phoneticPr fontId="2"/>
  </si>
  <si>
    <t>15:23:56</t>
    <phoneticPr fontId="2"/>
  </si>
  <si>
    <t>15:23:54</t>
    <phoneticPr fontId="2"/>
  </si>
  <si>
    <t>霞ヶ関キャピタル</t>
    <phoneticPr fontId="2"/>
  </si>
  <si>
    <t>15:24:53</t>
    <phoneticPr fontId="2"/>
  </si>
  <si>
    <t>15:24:50</t>
    <phoneticPr fontId="2"/>
  </si>
  <si>
    <t>15:24:48</t>
    <phoneticPr fontId="2"/>
  </si>
  <si>
    <t>15:24:47</t>
    <phoneticPr fontId="2"/>
  </si>
  <si>
    <t>15:24:43</t>
    <phoneticPr fontId="2"/>
  </si>
  <si>
    <t>15:24:42</t>
    <phoneticPr fontId="2"/>
  </si>
  <si>
    <t>15:24:45</t>
    <phoneticPr fontId="2"/>
  </si>
  <si>
    <t>ローツェ</t>
    <phoneticPr fontId="2"/>
  </si>
  <si>
    <t>古河電工</t>
    <phoneticPr fontId="2"/>
  </si>
  <si>
    <t>ＴＥＲＲＡＤＲＯＮＥ</t>
    <phoneticPr fontId="2"/>
  </si>
  <si>
    <t>三菱ＵＦＪフィナンシャルＧ</t>
    <phoneticPr fontId="2"/>
  </si>
  <si>
    <t>マネーフォワード</t>
    <phoneticPr fontId="2"/>
  </si>
  <si>
    <t>ハーモニック・ドライブ・シス</t>
    <phoneticPr fontId="2"/>
  </si>
  <si>
    <t>15:24:19</t>
    <phoneticPr fontId="2"/>
  </si>
  <si>
    <t>15:23:53</t>
    <phoneticPr fontId="2"/>
  </si>
  <si>
    <t>15:23:52</t>
    <phoneticPr fontId="2"/>
  </si>
  <si>
    <t>15:23:37</t>
    <phoneticPr fontId="2"/>
  </si>
  <si>
    <t>15:23:31</t>
    <phoneticPr fontId="2"/>
  </si>
  <si>
    <t>15:23:16</t>
    <phoneticPr fontId="2"/>
  </si>
  <si>
    <t>15:22:59</t>
    <phoneticPr fontId="2"/>
  </si>
  <si>
    <t>15:22:51</t>
    <phoneticPr fontId="2"/>
  </si>
  <si>
    <t>15:22:50</t>
    <phoneticPr fontId="2"/>
  </si>
  <si>
    <t>15:22:49</t>
    <phoneticPr fontId="2"/>
  </si>
  <si>
    <t>15:22:47</t>
    <phoneticPr fontId="2"/>
  </si>
  <si>
    <t>15:22:40</t>
    <phoneticPr fontId="2"/>
  </si>
  <si>
    <t>フジクラ</t>
    <phoneticPr fontId="2"/>
  </si>
  <si>
    <t>セレス</t>
    <phoneticPr fontId="2"/>
  </si>
  <si>
    <t>アシックス</t>
    <phoneticPr fontId="2"/>
  </si>
  <si>
    <t>みずほフィナンシャルＧ</t>
    <phoneticPr fontId="2"/>
  </si>
  <si>
    <t>15:24:40</t>
    <phoneticPr fontId="2"/>
  </si>
  <si>
    <t>15:24:20</t>
    <phoneticPr fontId="2"/>
  </si>
  <si>
    <t>15:23:50</t>
    <phoneticPr fontId="2"/>
  </si>
  <si>
    <t>15:23:45</t>
    <phoneticPr fontId="2"/>
  </si>
  <si>
    <t>15:23:40</t>
    <phoneticPr fontId="2"/>
  </si>
  <si>
    <t>15:23:22</t>
    <phoneticPr fontId="2"/>
  </si>
  <si>
    <t>15:23:12</t>
    <phoneticPr fontId="2"/>
  </si>
  <si>
    <t>15:22:57</t>
    <phoneticPr fontId="2"/>
  </si>
  <si>
    <t>15:22:28</t>
    <phoneticPr fontId="2"/>
  </si>
  <si>
    <t>15:22:07</t>
    <phoneticPr fontId="2"/>
  </si>
  <si>
    <t>15:22:02</t>
    <phoneticPr fontId="2"/>
  </si>
  <si>
    <t>15:21:13</t>
    <phoneticPr fontId="2"/>
  </si>
  <si>
    <t>15:21:12</t>
    <phoneticPr fontId="2"/>
  </si>
  <si>
    <t>15:21:05</t>
    <phoneticPr fontId="2"/>
  </si>
  <si>
    <t>15:20:58</t>
    <phoneticPr fontId="2"/>
  </si>
  <si>
    <t>15:20:40</t>
    <phoneticPr fontId="2"/>
  </si>
  <si>
    <t>15:24:37</t>
    <phoneticPr fontId="2"/>
  </si>
  <si>
    <t>15:24:30</t>
    <phoneticPr fontId="2"/>
  </si>
  <si>
    <t>15:24:28</t>
    <phoneticPr fontId="2"/>
  </si>
  <si>
    <t>15:24:15</t>
    <phoneticPr fontId="2"/>
  </si>
  <si>
    <t>15:24:08</t>
    <phoneticPr fontId="2"/>
  </si>
  <si>
    <t>15:24:03</t>
    <phoneticPr fontId="2"/>
  </si>
  <si>
    <t>15:24:01</t>
    <phoneticPr fontId="2"/>
  </si>
  <si>
    <t>アドバンテスト</t>
    <phoneticPr fontId="2"/>
  </si>
  <si>
    <t>三井住友フィナンシャルＧ</t>
    <phoneticPr fontId="2"/>
  </si>
  <si>
    <t>15:23:41</t>
    <phoneticPr fontId="2"/>
  </si>
  <si>
    <t>15:23:30</t>
    <phoneticPr fontId="2"/>
  </si>
  <si>
    <t>15:23:24</t>
    <phoneticPr fontId="2"/>
  </si>
  <si>
    <t>15:23:23</t>
    <phoneticPr fontId="2"/>
  </si>
  <si>
    <t>15:23:20</t>
    <phoneticPr fontId="2"/>
  </si>
  <si>
    <t>15:23:09</t>
    <phoneticPr fontId="2"/>
  </si>
  <si>
    <t>15:22:41</t>
    <phoneticPr fontId="2"/>
  </si>
  <si>
    <t>15:22:00</t>
    <phoneticPr fontId="2"/>
  </si>
  <si>
    <t>15:21:56</t>
    <phoneticPr fontId="2"/>
  </si>
  <si>
    <t>15:21:16</t>
    <phoneticPr fontId="2"/>
  </si>
  <si>
    <t>15:18:35</t>
    <phoneticPr fontId="2"/>
  </si>
  <si>
    <t>15:18:34</t>
    <phoneticPr fontId="2"/>
  </si>
  <si>
    <t>15:18:27</t>
    <phoneticPr fontId="2"/>
  </si>
  <si>
    <t>15:17:28</t>
    <phoneticPr fontId="2"/>
  </si>
  <si>
    <t>15:17:23</t>
    <phoneticPr fontId="2"/>
  </si>
  <si>
    <t>15:17:22</t>
    <phoneticPr fontId="2"/>
  </si>
  <si>
    <t>15:24:09</t>
    <phoneticPr fontId="2"/>
  </si>
  <si>
    <t>15:24:25</t>
    <phoneticPr fontId="2"/>
  </si>
  <si>
    <t>15:23:35</t>
    <phoneticPr fontId="2"/>
  </si>
  <si>
    <t>日産自動車</t>
    <phoneticPr fontId="2"/>
  </si>
  <si>
    <t>15:24:35</t>
    <phoneticPr fontId="2"/>
  </si>
  <si>
    <t>15:24:34</t>
    <phoneticPr fontId="2"/>
  </si>
  <si>
    <t>15:24:36</t>
    <phoneticPr fontId="2"/>
  </si>
  <si>
    <t>15:24:33</t>
    <phoneticPr fontId="2"/>
  </si>
  <si>
    <t>グロースエクスパートナーズ</t>
    <phoneticPr fontId="2"/>
  </si>
  <si>
    <t>本田技研</t>
    <phoneticPr fontId="2"/>
  </si>
  <si>
    <t>ＳＣＲＥＥＮホールディングス</t>
    <phoneticPr fontId="2"/>
  </si>
  <si>
    <t>芝浦メカトロニクス</t>
    <phoneticPr fontId="2"/>
  </si>
  <si>
    <t>15:24:39</t>
    <phoneticPr fontId="2"/>
  </si>
  <si>
    <t>15:24:18</t>
    <phoneticPr fontId="2"/>
  </si>
  <si>
    <t>メタプラネット</t>
    <phoneticPr fontId="2"/>
  </si>
  <si>
    <t>15:23:46</t>
    <phoneticPr fontId="2"/>
  </si>
  <si>
    <t>15:23:43</t>
    <phoneticPr fontId="2"/>
  </si>
  <si>
    <t>15:23:29</t>
    <phoneticPr fontId="2"/>
  </si>
  <si>
    <t>15:23:26</t>
    <phoneticPr fontId="2"/>
  </si>
  <si>
    <t>15:22:09</t>
    <phoneticPr fontId="2"/>
  </si>
  <si>
    <t>15:21:34</t>
    <phoneticPr fontId="2"/>
  </si>
  <si>
    <t>15:21:15</t>
    <phoneticPr fontId="2"/>
  </si>
  <si>
    <t>15:21:01</t>
    <phoneticPr fontId="2"/>
  </si>
  <si>
    <t>15:20:56</t>
    <phoneticPr fontId="2"/>
  </si>
  <si>
    <t>15:20:53</t>
    <phoneticPr fontId="2"/>
  </si>
  <si>
    <t>15:20:42</t>
    <phoneticPr fontId="2"/>
  </si>
  <si>
    <t>15:18:46</t>
    <phoneticPr fontId="2"/>
  </si>
  <si>
    <t>15:18:33</t>
    <phoneticPr fontId="2"/>
  </si>
  <si>
    <t>15:18:31</t>
    <phoneticPr fontId="2"/>
  </si>
  <si>
    <t>15:18:15</t>
    <phoneticPr fontId="2"/>
  </si>
  <si>
    <t>15:18:07</t>
    <phoneticPr fontId="2"/>
  </si>
  <si>
    <t>15:17:57</t>
    <phoneticPr fontId="2"/>
  </si>
  <si>
    <t>15:24:14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</si>
</sst>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¥&quot;#,##0;[Red]&quot;¥&quot;\-#,##0"/>
    <numFmt numFmtId="176" formatCode="&quot;¥&quot;#,##0.0;[Red]&quot;¥&quot;\-#,##0.0"/>
    <numFmt numFmtId="177" formatCode="[Blue]\+0.00%;[Red]\-0.00%;[Black]0.00%"/>
    <numFmt numFmtId="178" formatCode="[Blue]&quot;¥&quot;\+#,##0.0;[Red]&quot;¥&quot;\-#,##0.0;[Black]&quot;¥&quot;0.0"/>
    <numFmt numFmtId="179" formatCode="h:mm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name val="Meiryo UI"/>
      <family val="3"/>
      <charset val="128"/>
    </font>
    <font>
      <sz val="12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0000FF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0" fillId="0" borderId="0" xfId="0" quotePrefix="1">
      <alignment vertical="center"/>
    </xf>
    <xf numFmtId="38" fontId="0" fillId="0" borderId="0" xfId="1" applyFont="1">
      <alignment vertical="center"/>
    </xf>
    <xf numFmtId="38" fontId="4" fillId="0" borderId="0" xfId="1" applyFont="1" applyFill="1" applyBorder="1" applyAlignment="1">
      <alignment vertical="center"/>
    </xf>
    <xf numFmtId="38" fontId="4" fillId="0" borderId="0" xfId="1" applyFont="1" applyFill="1" applyBorder="1">
      <alignment vertical="center"/>
    </xf>
    <xf numFmtId="177" fontId="4" fillId="0" borderId="0" xfId="3" applyNumberFormat="1" applyFont="1" applyFill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2" applyNumberFormat="1" applyFont="1" applyFill="1" applyBorder="1" applyAlignment="1">
      <alignment vertical="center"/>
    </xf>
    <xf numFmtId="0" fontId="4" fillId="0" borderId="0" xfId="0" applyFont="1">
      <alignment vertical="center"/>
    </xf>
    <xf numFmtId="178" fontId="4" fillId="0" borderId="0" xfId="2" applyNumberFormat="1" applyFont="1" applyFill="1" applyBorder="1">
      <alignment vertical="center"/>
    </xf>
    <xf numFmtId="177" fontId="4" fillId="0" borderId="0" xfId="1" applyNumberFormat="1" applyFont="1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4" fillId="0" borderId="0" xfId="2" applyNumberFormat="1" applyFont="1" applyAlignment="1">
      <alignment vertical="center"/>
    </xf>
    <xf numFmtId="0" fontId="3" fillId="0" borderId="0" xfId="0" applyFont="1" applyAlignment="1">
      <alignment horizontal="center" vertical="center" wrapText="1"/>
    </xf>
    <xf numFmtId="179" fontId="4" fillId="0" borderId="0" xfId="0" applyNumberFormat="1" applyFont="1">
      <alignment vertical="center"/>
    </xf>
    <xf numFmtId="38" fontId="4" fillId="0" borderId="0" xfId="1" applyFont="1" applyAlignment="1">
      <alignment vertical="center"/>
    </xf>
    <xf numFmtId="22" fontId="0" fillId="0" borderId="0" xfId="0" quotePrefix="1" applyNumberFormat="1">
      <alignment vertical="center"/>
    </xf>
    <xf numFmtId="176" fontId="4" fillId="0" borderId="0" xfId="2" applyNumberFormat="1" applyFont="1" applyBorder="1" applyAlignment="1">
      <alignment vertical="center"/>
    </xf>
    <xf numFmtId="38" fontId="4" fillId="0" borderId="0" xfId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38" fontId="4" fillId="0" borderId="1" xfId="1" applyFont="1" applyFill="1" applyBorder="1" applyAlignment="1">
      <alignment vertical="center"/>
    </xf>
    <xf numFmtId="176" fontId="4" fillId="0" borderId="1" xfId="2" applyNumberFormat="1" applyFont="1" applyFill="1" applyBorder="1" applyAlignment="1">
      <alignment vertical="center"/>
    </xf>
    <xf numFmtId="176" fontId="4" fillId="0" borderId="1" xfId="2" applyNumberFormat="1" applyFont="1" applyBorder="1" applyAlignment="1">
      <alignment vertical="center"/>
    </xf>
    <xf numFmtId="178" fontId="4" fillId="0" borderId="1" xfId="2" applyNumberFormat="1" applyFont="1" applyFill="1" applyBorder="1">
      <alignment vertical="center"/>
    </xf>
    <xf numFmtId="38" fontId="4" fillId="0" borderId="1" xfId="1" applyFont="1" applyBorder="1" applyAlignment="1">
      <alignment vertical="center"/>
    </xf>
    <xf numFmtId="38" fontId="4" fillId="0" borderId="1" xfId="1" applyFont="1" applyFill="1" applyBorder="1">
      <alignment vertical="center"/>
    </xf>
    <xf numFmtId="177" fontId="4" fillId="0" borderId="1" xfId="3" applyNumberFormat="1" applyFont="1" applyFill="1" applyBorder="1">
      <alignment vertical="center"/>
    </xf>
    <xf numFmtId="177" fontId="4" fillId="0" borderId="1" xfId="1" applyNumberFormat="1" applyFont="1" applyFill="1" applyBorder="1">
      <alignment vertical="center"/>
    </xf>
    <xf numFmtId="38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177" fontId="4" fillId="0" borderId="0" xfId="0" applyNumberFormat="1" applyFont="1">
      <alignment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177" fontId="4" fillId="0" borderId="0" xfId="2" applyNumberFormat="1" applyFont="1" applyFill="1" applyBorder="1" applyAlignment="1">
      <alignment vertical="center"/>
    </xf>
    <xf numFmtId="177" fontId="4" fillId="0" borderId="1" xfId="0" applyNumberFormat="1" applyFont="1" applyBorder="1">
      <alignment vertical="center"/>
    </xf>
    <xf numFmtId="177" fontId="4" fillId="0" borderId="1" xfId="2" applyNumberFormat="1" applyFont="1" applyFill="1" applyBorder="1" applyAlignment="1">
      <alignment vertical="center"/>
    </xf>
    <xf numFmtId="177" fontId="4" fillId="0" borderId="0" xfId="3" applyNumberFormat="1" applyFont="1" applyAlignment="1">
      <alignment vertical="center"/>
    </xf>
    <xf numFmtId="177" fontId="4" fillId="0" borderId="1" xfId="3" applyNumberFormat="1" applyFont="1" applyBorder="1" applyAlignment="1">
      <alignment vertical="center"/>
    </xf>
    <xf numFmtId="178" fontId="4" fillId="0" borderId="0" xfId="2" applyNumberFormat="1" applyFont="1" applyAlignment="1">
      <alignment vertical="center"/>
    </xf>
    <xf numFmtId="178" fontId="4" fillId="0" borderId="1" xfId="2" applyNumberFormat="1" applyFont="1" applyBorder="1" applyAlignment="1">
      <alignment vertical="center"/>
    </xf>
    <xf numFmtId="0" fontId="6" fillId="0" borderId="0" xfId="0" applyFont="1">
      <alignment vertical="center"/>
    </xf>
    <xf numFmtId="0" fontId="3" fillId="0" borderId="0" xfId="2" applyNumberFormat="1" applyFont="1" applyFill="1" applyBorder="1">
      <alignment vertical="center"/>
    </xf>
    <xf numFmtId="176" fontId="3" fillId="0" borderId="0" xfId="2" applyNumberFormat="1" applyFont="1" applyFill="1" applyBorder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2" applyNumberFormat="1" applyFont="1" applyFill="1" applyBorder="1">
      <alignment vertical="center"/>
    </xf>
    <xf numFmtId="176" fontId="3" fillId="0" borderId="1" xfId="2" applyNumberFormat="1" applyFont="1" applyFill="1" applyBorder="1">
      <alignment vertical="center"/>
    </xf>
    <xf numFmtId="6" fontId="3" fillId="0" borderId="0" xfId="2" applyFont="1" applyFill="1" applyBorder="1">
      <alignment vertical="center"/>
    </xf>
    <xf numFmtId="9" fontId="4" fillId="0" borderId="0" xfId="0" applyNumberFormat="1" applyFont="1">
      <alignment vertical="center"/>
    </xf>
    <xf numFmtId="0" fontId="4" fillId="8" borderId="0" xfId="0" applyFont="1" applyFill="1">
      <alignment vertical="center"/>
    </xf>
    <xf numFmtId="9" fontId="4" fillId="0" borderId="0" xfId="3" applyFont="1">
      <alignment vertical="center"/>
    </xf>
    <xf numFmtId="38" fontId="4" fillId="0" borderId="0" xfId="1" applyFont="1">
      <alignment vertical="center"/>
    </xf>
    <xf numFmtId="0" fontId="4" fillId="9" borderId="0" xfId="0" applyFont="1" applyFill="1">
      <alignment vertical="center"/>
    </xf>
    <xf numFmtId="9" fontId="6" fillId="0" borderId="0" xfId="3" applyFont="1">
      <alignment vertical="center"/>
    </xf>
    <xf numFmtId="0" fontId="6" fillId="9" borderId="0" xfId="0" applyFont="1" applyFill="1">
      <alignment vertical="center"/>
    </xf>
    <xf numFmtId="0" fontId="6" fillId="10" borderId="0" xfId="0" applyFont="1" applyFill="1">
      <alignment vertical="center"/>
    </xf>
    <xf numFmtId="0" fontId="4" fillId="10" borderId="0" xfId="0" applyFont="1" applyFill="1">
      <alignment vertical="center"/>
    </xf>
  </cellXfs>
  <cellStyles count="4">
    <cellStyle name="パーセント" xfId="3" builtinId="5"/>
    <cellStyle name="桁区切り" xfId="1" builtinId="6"/>
    <cellStyle name="通貨" xfId="2" builtinId="7"/>
    <cellStyle name="標準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6" formatCode="#,##0;[Red]\-#,##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4" formatCode="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80" formatCode="[Blue]&quot;¥&quot;\+#,##0;[Red]&quot;¥&quot;\-#,##0;[Black]&quot;¥&quot;0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7" formatCode="[Blue]\+0.00%;[Red]\-0.00%;[Black]0.00%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8" formatCode="[Blue]&quot;¥&quot;\+#,##0.0;[Red]&quot;¥&quot;\-#,##0.0;[Black]&quot;¥&quot;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76" formatCode="&quot;¥&quot;#,##0.0;[Red]&quot;¥&quot;\-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10" formatCode="&quot;¥&quot;#,##0;[Red]&quot;¥&quot;\-#,##0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Meiryo UI"/>
        <family val="3"/>
        <charset val="12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color rgb="FF0000FF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FFCC"/>
      <color rgb="FFCCFFCC"/>
      <color rgb="FFFFCCCC"/>
      <color rgb="FFFFCCFF"/>
      <color rgb="FFCCFFFF"/>
      <color rgb="FFE1FFE1"/>
      <color rgb="FFFFE1E1"/>
      <color rgb="FFFFE1FF"/>
      <color rgb="FFE1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82ca750c958454a937a8bf594a7209e">
      <tp t="s">
        <v/>
        <stp/>
        <stp>Chart</stp>
        <stp>1459287739984,0,0,6,6</stp>
        <stp>278A</stp>
        <stp>D</stp>
        <stp>15</stp>
        <tr r="G1" s="156"/>
      </tp>
      <tp t="s">
        <v/>
        <stp/>
        <stp>Chart</stp>
        <stp>1459287734576,0,0,6,6</stp>
        <stp>3498</stp>
        <stp>D</stp>
        <stp>15</stp>
        <tr r="G1" s="153"/>
      </tp>
      <tp t="s">
        <v/>
        <stp/>
        <stp>Chart</stp>
        <stp>1460184117648,0,0,6,6</stp>
        <stp>7267</stp>
        <stp>D</stp>
        <stp>15</stp>
        <tr r="G1" s="141"/>
      </tp>
      <tp t="s">
        <v/>
        <stp/>
        <stp>Chart</stp>
        <stp>1459287699424,0,0,6,6</stp>
        <stp>5801</stp>
        <stp>D</stp>
        <stp>15</stp>
        <tr r="G1" s="147"/>
      </tp>
      <tp t="s">
        <v/>
        <stp/>
        <stp>Chart</stp>
        <stp>1460184096016,0,0,6,6</stp>
        <stp>7012</stp>
        <stp>D</stp>
        <stp>15</stp>
        <tr r="G1" s="138"/>
      </tp>
      <tp t="s">
        <v/>
        <stp/>
        <stp>Chart</stp>
        <stp>1459287721056,0,0,6,6</stp>
        <stp>3994</stp>
        <stp>D</stp>
        <stp>15</stp>
        <tr r="G1" s="152"/>
      </tp>
      <tp t="s">
        <v/>
        <stp/>
        <stp>Chart</stp>
        <stp>1459287702128,0,0,6,6</stp>
        <stp>6324</stp>
        <stp>D</stp>
        <stp>15</stp>
        <tr r="G1" s="149"/>
      </tp>
      <tp>
        <v>1234300</v>
        <stp/>
        <stp>Market</stp>
        <stp>STOCK</stp>
        <stp>58030.T</stp>
        <stp>OVER気配数量</stp>
        <tr r="AK11" s="33"/>
      </tp>
      <tp>
        <v>459700</v>
        <stp/>
        <stp>Market</stp>
        <stp>STOCK</stp>
        <stp>58020.T</stp>
        <stp>OVER気配数量</stp>
        <tr r="AK13" s="33"/>
      </tp>
      <tp>
        <v>561000</v>
        <stp/>
        <stp>Market</stp>
        <stp>STOCK</stp>
        <stp>58010.T</stp>
        <stp>OVER気配数量</stp>
        <tr r="AK12" s="33"/>
      </tp>
      <tp>
        <v>3874900</v>
        <stp/>
        <stp>Market</stp>
        <stp>STOCK</stp>
        <stp>68570.T</stp>
        <stp>OVER気配数量</stp>
        <tr r="AK19" s="33"/>
      </tp>
      <tp>
        <v>548300</v>
        <stp/>
        <stp>Market</stp>
        <stp>STOCK</stp>
        <stp>79360.T</stp>
        <stp>OVER気配数量</stp>
        <tr r="AK20" s="33"/>
      </tp>
      <tp>
        <v>120500</v>
        <stp/>
        <stp>Market</stp>
        <stp>STOCK</stp>
        <stp>39940.T</stp>
        <stp>OVER気配数量</stp>
        <tr r="AK17" s="33"/>
      </tp>
      <tp t="s">
        <v/>
        <stp/>
        <stp>Chart</stp>
        <stp>1459287731872,0,0,6,6</stp>
        <stp>6590</stp>
        <stp>D</stp>
        <stp>15</stp>
        <tr r="G1" s="151"/>
      </tp>
      <tp t="s">
        <v/>
        <stp/>
        <stp>Chart</stp>
        <stp>1459287742688,0,0,6,6</stp>
        <stp>5246</stp>
        <stp>D</stp>
        <stp>15</stp>
        <tr r="G1" s="158"/>
      </tp>
      <tp t="s">
        <v/>
        <stp/>
        <stp>Chart</stp>
        <stp>1459287756208,0,0,6,6</stp>
        <stp>3350</stp>
        <stp>D</stp>
        <stp>15</stp>
        <tr r="G1" s="160"/>
      </tp>
      <tp t="s">
        <v/>
        <stp/>
        <stp>Chart</stp>
        <stp>1459287715648,0,0,6,6</stp>
        <stp>5802</stp>
        <stp>D</stp>
        <stp>15</stp>
        <tr r="G1" s="148"/>
      </tp>
      <tp t="s">
        <v/>
        <stp/>
        <stp>Chart</stp>
        <stp>1459287737280,0,0,6,6</stp>
        <stp>6857</stp>
        <stp>D</stp>
        <stp>15</stp>
        <tr r="G1" s="154"/>
      </tp>
      <tp>
        <v>1632000</v>
        <stp/>
        <stp>Market</stp>
        <stp>STOCK</stp>
        <stp>84110.T</stp>
        <stp>OVER気配数量</stp>
        <tr r="AK10" s="33"/>
      </tp>
      <tp>
        <v>45000</v>
        <stp/>
        <stp>Market</stp>
        <stp>STOCK</stp>
        <stp>244A0.T</stp>
        <stp>OVER気配数量</stp>
        <tr r="AK26" s="33"/>
      </tp>
      <tp>
        <v>196300</v>
        <stp/>
        <stp>Market</stp>
        <stp>STOCK</stp>
        <stp>34980.T</stp>
        <stp>OVER気配数量</stp>
        <tr r="AK18" s="33"/>
      </tp>
      <tp t="s">
        <v/>
        <stp/>
        <stp>Chart</stp>
        <stp>1459287707536,0,0,6,6</stp>
        <stp>8411</stp>
        <stp>D</stp>
        <stp>15</stp>
        <tr r="G1" s="145"/>
      </tp>
      <tp t="s">
        <v/>
        <stp/>
        <stp>Chart</stp>
        <stp>1460184114944,0,0,6,6</stp>
        <stp>7013</stp>
        <stp>D</stp>
        <stp>15</stp>
        <tr r="G1" s="139"/>
      </tp>
      <tp>
        <v>62300</v>
        <stp/>
        <stp>Market</stp>
        <stp>STOCK</stp>
        <stp>65900.T</stp>
        <stp>OVER気配数量</stp>
        <tr r="AK16" s="33"/>
      </tp>
      <tp t="s">
        <v/>
        <stp/>
        <stp>Chart</stp>
        <stp>1460184109536,0,0,6,6</stp>
        <stp>7011</stp>
        <stp>D</stp>
        <stp>15</stp>
        <tr r="G1" s="32"/>
      </tp>
      <tp t="s">
        <v/>
        <stp/>
        <stp>Chart</stp>
        <stp>1459287726464,0,0,6,6</stp>
        <stp>6323</stp>
        <stp>D</stp>
        <stp>15</stp>
        <tr r="G1" s="157"/>
      </tp>
      <tp>
        <v>153400</v>
        <stp/>
        <stp>Market</stp>
        <stp>STOCK</stp>
        <stp>36960.T</stp>
        <stp>OVER気配数量</stp>
        <tr r="AK24" s="33"/>
      </tp>
      <tp t="s">
        <v/>
        <stp/>
        <stp>Chart</stp>
        <stp>1459287712944,0,0,6,6</stp>
        <stp>8306</stp>
        <stp>D</stp>
        <stp>15</stp>
        <tr r="G1" s="143"/>
      </tp>
      <tp>
        <v>168900</v>
        <stp/>
        <stp>Market</stp>
        <stp>STOCK</stp>
        <stp>77350.T</stp>
        <stp>OVER気配数量</stp>
        <tr r="AK15" s="33"/>
      </tp>
      <tp>
        <v>41200</v>
        <stp/>
        <stp>Market</stp>
        <stp>STOCK</stp>
        <stp>278A0.T</stp>
        <stp>OVER気配数量</stp>
        <tr r="AK21" s="33"/>
      </tp>
      <tp t="s">
        <v/>
        <stp/>
        <stp>Chart</stp>
        <stp>1460184112240,0,0,6,6</stp>
        <stp>7203</stp>
        <stp>D</stp>
        <stp>15</stp>
        <tr r="G1" s="140"/>
      </tp>
      <tp>
        <v>657900</v>
        <stp/>
        <stp>Market</stp>
        <stp>STOCK</stp>
        <stp>70130.T</stp>
        <stp>OVER気配数量</stp>
        <tr r="AK4" s="33"/>
      </tp>
      <tp>
        <v>610700</v>
        <stp/>
        <stp>Market</stp>
        <stp>STOCK</stp>
        <stp>70120.T</stp>
        <stp>OVER気配数量</stp>
        <tr r="AK3" s="33"/>
      </tp>
      <tp>
        <v>7671000</v>
        <stp/>
        <stp>Market</stp>
        <stp>STOCK</stp>
        <stp>70110.T</stp>
        <stp>OVER気配数量</stp>
        <tr r="AK2" s="33"/>
      </tp>
      <tp t="s">
        <v/>
        <stp/>
        <stp>Chart</stp>
        <stp>1459287729168,0,0,6,6</stp>
        <stp>3696</stp>
        <stp>D</stp>
        <stp>15</stp>
        <tr r="G1" s="159"/>
      </tp>
      <tp t="s">
        <v/>
        <stp/>
        <stp>Chart</stp>
        <stp>1460184120352,0,0,6,6</stp>
        <stp>7201</stp>
        <stp>D</stp>
        <stp>15</stp>
        <tr r="G1" s="142"/>
      </tp>
      <tp t="s">
        <v/>
        <stp/>
        <stp>Chart</stp>
        <stp>1459287704832,0,0,6,6</stp>
        <stp>8316</stp>
        <stp>D</stp>
        <stp>15</stp>
        <tr r="G1" s="144"/>
      </tp>
      <tp t="s">
        <v/>
        <stp/>
        <stp>Chart</stp>
        <stp>1459287718352,0,0,6,6</stp>
        <stp>7735</stp>
        <stp>D</stp>
        <stp>15</stp>
        <tr r="G1" s="150"/>
      </tp>
      <tp>
        <v>4792700</v>
        <stp/>
        <stp>Market</stp>
        <stp>STOCK</stp>
        <stp>72030.T</stp>
        <stp>OVER気配数量</stp>
        <tr r="AK5" s="33"/>
      </tp>
      <tp>
        <v>6984300</v>
        <stp/>
        <stp>Market</stp>
        <stp>STOCK</stp>
        <stp>72010.T</stp>
        <stp>OVER気配数量</stp>
        <tr r="AK7" s="33"/>
      </tp>
      <tp>
        <v>4484300</v>
        <stp/>
        <stp>Market</stp>
        <stp>STOCK</stp>
        <stp>72670.T</stp>
        <stp>OVER気配数量</stp>
        <tr r="AK6" s="33"/>
      </tp>
      <tp>
        <v>314800</v>
        <stp/>
        <stp>Market</stp>
        <stp>STOCK</stp>
        <stp>52460.T</stp>
        <stp>OVER気配数量</stp>
        <tr r="AK23" s="33"/>
      </tp>
      <tp t="s">
        <v/>
        <stp/>
        <stp>Chart</stp>
        <stp>1459287710240,0,0,6,6</stp>
        <stp>5803</stp>
        <stp>D</stp>
        <stp>15</stp>
        <tr r="G1" s="146"/>
      </tp>
      <tp t="s">
        <v/>
        <stp/>
        <stp>Chart</stp>
        <stp>1459287723760,0,0,6,6</stp>
        <stp>7936</stp>
        <stp>D</stp>
        <stp>15</stp>
        <tr r="G1" s="155"/>
      </tp>
      <tp t="s">
        <v/>
        <stp/>
        <stp>Chart</stp>
        <stp>1459287750800,0,0,6,6</stp>
        <stp>244A</stp>
        <stp>D</stp>
        <stp>15</stp>
        <tr r="G1" s="161"/>
      </tp>
      <tp>
        <v>148500</v>
        <stp/>
        <stp>Market</stp>
        <stp>STOCK</stp>
        <stp>63240.T</stp>
        <stp>OVER気配数量</stp>
        <tr r="AK14" s="33"/>
      </tp>
      <tp>
        <v>601200</v>
        <stp/>
        <stp>Market</stp>
        <stp>STOCK</stp>
        <stp>63230.T</stp>
        <stp>OVER気配数量</stp>
        <tr r="AK22" s="33"/>
      </tp>
      <tp>
        <v>4104400</v>
        <stp/>
        <stp>Market</stp>
        <stp>STOCK</stp>
        <stp>83160.T</stp>
        <stp>OVER気配数量</stp>
        <tr r="AK9" s="33"/>
      </tp>
      <tp>
        <v>11106100</v>
        <stp/>
        <stp>Market</stp>
        <stp>STOCK</stp>
        <stp>83060.T</stp>
        <stp>OVER気配数量</stp>
        <tr r="AK8" s="33"/>
      </tp>
      <tp>
        <v>699300</v>
        <stp/>
        <stp>Market</stp>
        <stp>STOCK</stp>
        <stp>33500.T</stp>
        <stp>OVER気配数量</stp>
        <tr r="AK25" s="33"/>
      </tp>
      <tp>
        <v>134200</v>
        <stp/>
        <stp>Market</stp>
        <stp>STOCK</stp>
        <stp>72670.T</stp>
        <stp>最良売気配数量10</stp>
        <tr r="AH6" s="33"/>
      </tp>
    </main>
    <main first="rtdsrv.082ca750c958454a937a8bf594a7209e">
      <tp>
        <v>4400</v>
        <stp/>
        <stp>Market</stp>
        <stp>STOCK</stp>
        <stp>52460.T</stp>
        <stp>最良売気配数量10</stp>
        <tr r="AH23" s="33"/>
      </tp>
    </main>
    <main first="rtdsrv.082ca750c958454a937a8bf594a7209e">
      <tp>
        <v>100</v>
        <stp/>
        <stp>Market</stp>
        <stp>STOCK</stp>
        <stp>244A0.T</stp>
        <stp>最良売気配数量10</stp>
        <tr r="AH26" s="33"/>
      </tp>
      <tp>
        <v>200</v>
        <stp/>
        <stp>Market</stp>
        <stp>STOCK</stp>
        <stp>68570.T</stp>
        <stp>最良売気配数量10</stp>
        <tr r="AH19" s="33"/>
      </tp>
      <tp>
        <v>6700</v>
        <stp/>
        <stp>Market</stp>
        <stp>STOCK</stp>
        <stp>33500.T</stp>
        <stp>最良売気配数量10</stp>
        <tr r="AH25" s="33"/>
      </tp>
    </main>
    <main first="rtdsrv.082ca750c958454a937a8bf594a7209e">
      <tp>
        <v>3500</v>
        <stp/>
        <stp>Market</stp>
        <stp>STOCK</stp>
        <stp>63240.T</stp>
        <stp>最良売気配数量10</stp>
        <tr r="AH14" s="33"/>
      </tp>
      <tp>
        <v>16400</v>
        <stp/>
        <stp>Market</stp>
        <stp>STOCK</stp>
        <stp>63230.T</stp>
        <stp>最良売気配数量10</stp>
        <tr r="AH22" s="33"/>
      </tp>
    </main>
    <main first="rtdsrv.082ca750c958454a937a8bf594a7209e">
      <tp>
        <v>14900</v>
        <stp/>
        <stp>Market</stp>
        <stp>STOCK</stp>
        <stp>34980.T</stp>
        <stp>始値</stp>
        <tr r="F18" s="33"/>
      </tp>
      <tp>
        <v>500</v>
        <stp/>
        <stp>Market</stp>
        <stp>STOCK</stp>
        <stp>79360.T</stp>
        <stp>最良売気配数量10</stp>
        <tr r="AH20" s="33"/>
      </tp>
      <tp>
        <v>400</v>
        <stp/>
        <stp>Market</stp>
        <stp>STOCK</stp>
        <stp>77350.T</stp>
        <stp>最良売気配数量10</stp>
        <tr r="AH15" s="33"/>
      </tp>
    </main>
    <main first="rtdsrv.082ca750c958454a937a8bf594a7209e">
      <tp>
        <v>45000</v>
        <stp/>
        <stp>Market</stp>
        <stp>STOCK</stp>
        <stp>83060.T</stp>
        <stp>最良売気配数量10</stp>
        <tr r="AH8" s="33"/>
      </tp>
      <tp>
        <v>6800</v>
        <stp/>
        <stp>Market</stp>
        <stp>STOCK</stp>
        <stp>72030.T</stp>
        <stp>最良売気配数量10</stp>
        <tr r="AH5" s="33"/>
      </tp>
      <tp>
        <v>800</v>
        <stp/>
        <stp>Market</stp>
        <stp>STOCK</stp>
        <stp>58030.T</stp>
        <stp>最良売気配数量10</stp>
        <tr r="AH11" s="33"/>
      </tp>
      <tp>
        <v>900</v>
        <stp/>
        <stp>Market</stp>
        <stp>STOCK</stp>
        <stp>58020.T</stp>
        <stp>最良売気配数量10</stp>
        <tr r="AH13" s="33"/>
      </tp>
      <tp>
        <v>32800</v>
        <stp/>
        <stp>Market</stp>
        <stp>STOCK</stp>
        <stp>72010.T</stp>
        <stp>最良売気配数量10</stp>
        <tr r="AH7" s="33"/>
      </tp>
      <tp>
        <v>2000</v>
        <stp/>
        <stp>Market</stp>
        <stp>STOCK</stp>
        <stp>58010.T</stp>
        <stp>最良売気配数量10</stp>
        <tr r="AH12" s="33"/>
      </tp>
    </main>
    <main first="rtdsrv.082ca750c958454a937a8bf594a7209e">
      <tp>
        <v>7300</v>
        <stp/>
        <stp>Market</stp>
        <stp>STOCK</stp>
        <stp>83160.T</stp>
        <stp>最良売気配数量10</stp>
        <tr r="AH9" s="33"/>
      </tp>
      <tp>
        <v>100</v>
        <stp/>
        <stp>Market</stp>
        <stp>STOCK</stp>
        <stp>70130.T</stp>
        <stp>最良売気配数量10</stp>
        <tr r="AH4" s="33"/>
      </tp>
      <tp>
        <v>1300</v>
        <stp/>
        <stp>Market</stp>
        <stp>STOCK</stp>
        <stp>70120.T</stp>
        <stp>最良売気配数量10</stp>
        <tr r="AH3" s="33"/>
      </tp>
      <tp>
        <v>45600</v>
        <stp/>
        <stp>Market</stp>
        <stp>STOCK</stp>
        <stp>70110.T</stp>
        <stp>最良売気配数量10</stp>
        <tr r="AH2" s="33"/>
      </tp>
      <tp>
        <v>5400</v>
        <stp/>
        <stp>Market</stp>
        <stp>STOCK</stp>
        <stp>84110.T</stp>
        <stp>最良売気配数量10</stp>
        <tr r="AH10" s="33"/>
      </tp>
    </main>
    <main first="rtdsrv.082ca750c958454a937a8bf594a7209e">
      <tp>
        <v>10885</v>
        <stp/>
        <stp>Market</stp>
        <stp>STOCK</stp>
        <stp>77350.T</stp>
        <stp>始値</stp>
        <tr r="F15" s="33"/>
      </tp>
      <tp>
        <v>4350</v>
        <stp/>
        <stp>Market</stp>
        <stp>STOCK</stp>
        <stp>63240.T</stp>
        <stp>始値</stp>
        <tr r="F14" s="33"/>
      </tp>
      <tp>
        <v>4295</v>
        <stp/>
        <stp>Market</stp>
        <stp>STOCK</stp>
        <stp>39940.T</stp>
        <stp>始値</stp>
        <tr r="F17" s="33"/>
      </tp>
      <tp>
        <v>1471.5</v>
        <stp/>
        <stp>Market</stp>
        <stp>STOCK</stp>
        <stp>72670.T</stp>
        <stp>始値</stp>
        <tr r="F6" s="33"/>
      </tp>
      <tp>
        <v>8900</v>
        <stp/>
        <stp>Market</stp>
        <stp>STOCK</stp>
        <stp>68570.T</stp>
        <stp>始値</stp>
        <tr r="F19" s="33"/>
      </tp>
      <tp>
        <v>3540</v>
        <stp/>
        <stp>Market</stp>
        <stp>STOCK</stp>
        <stp>79360.T</stp>
        <stp>始値</stp>
        <tr r="F20" s="33"/>
      </tp>
      <tp>
        <v>731</v>
        <stp/>
        <stp>Market</stp>
        <stp>STOCK</stp>
        <stp>52460.T</stp>
        <stp>始値</stp>
        <tr r="F23" s="33"/>
      </tp>
      <tp>
        <v>2902</v>
        <stp/>
        <stp>Market</stp>
        <stp>STOCK</stp>
        <stp>36960.T</stp>
        <stp>始値</stp>
        <tr r="F24" s="33"/>
      </tp>
      <tp>
        <v>3900</v>
        <stp/>
        <stp>Market</stp>
        <stp>STOCK</stp>
        <stp>83160.T</stp>
        <stp>始値</stp>
        <tr r="F9" s="33"/>
      </tp>
      <tp>
        <v>1968.5</v>
        <stp/>
        <stp>Market</stp>
        <stp>STOCK</stp>
        <stp>83060.T</stp>
        <stp>始値</stp>
        <tr r="F8" s="33"/>
      </tp>
      <tp>
        <v>420</v>
        <stp/>
        <stp>Market</stp>
        <stp>STOCK</stp>
        <stp>72010.T</stp>
        <stp>始値</stp>
        <tr r="F7" s="33"/>
      </tp>
      <tp>
        <v>2255</v>
        <stp/>
        <stp>Market</stp>
        <stp>STOCK</stp>
        <stp>70110.T</stp>
        <stp>始値</stp>
        <tr r="F2" s="33"/>
      </tp>
      <tp>
        <v>7080</v>
        <stp/>
        <stp>Market</stp>
        <stp>STOCK</stp>
        <stp>58010.T</stp>
        <stp>始値</stp>
        <tr r="F12" s="33"/>
      </tp>
      <tp>
        <v>4300</v>
        <stp/>
        <stp>Market</stp>
        <stp>STOCK</stp>
        <stp>84110.T</stp>
        <stp>始値</stp>
        <tr r="F10" s="33"/>
      </tp>
      <tp>
        <v>8280</v>
        <stp/>
        <stp>Market</stp>
        <stp>STOCK</stp>
        <stp>65900.T</stp>
        <stp>始値</stp>
        <tr r="F16" s="33"/>
      </tp>
      <tp>
        <v>4915</v>
        <stp/>
        <stp>Market</stp>
        <stp>STOCK</stp>
        <stp>33500.T</stp>
        <stp>始値</stp>
        <tr r="F25" s="33"/>
      </tp>
      <tp>
        <v>2936</v>
        <stp/>
        <stp>Market</stp>
        <stp>STOCK</stp>
        <stp>72030.T</stp>
        <stp>始値</stp>
        <tr r="F5" s="33"/>
      </tp>
      <tp>
        <v>9051</v>
        <stp/>
        <stp>Market</stp>
        <stp>STOCK</stp>
        <stp>70130.T</stp>
        <stp>始値</stp>
        <tr r="F4" s="33"/>
      </tp>
      <tp>
        <v>1748</v>
        <stp/>
        <stp>Market</stp>
        <stp>STOCK</stp>
        <stp>63230.T</stp>
        <stp>始値</stp>
        <tr r="F22" s="33"/>
      </tp>
      <tp>
        <v>6143</v>
        <stp/>
        <stp>Market</stp>
        <stp>STOCK</stp>
        <stp>58030.T</stp>
        <stp>始値</stp>
        <tr r="F11" s="33"/>
      </tp>
    </main>
    <main first="rtdsrv.082ca750c958454a937a8bf594a7209e">
      <tp>
        <v>900</v>
        <stp/>
        <stp>Market</stp>
        <stp>STOCK</stp>
        <stp>278A0.T</stp>
        <stp>最良売気配数量10</stp>
        <tr r="AH21" s="33"/>
      </tp>
      <tp>
        <v>6844</v>
        <stp/>
        <stp>Market</stp>
        <stp>STOCK</stp>
        <stp>70120.T</stp>
        <stp>始値</stp>
        <tr r="F3" s="33"/>
      </tp>
      <tp>
        <v>2848</v>
        <stp/>
        <stp>Market</stp>
        <stp>STOCK</stp>
        <stp>58020.T</stp>
        <stp>始値</stp>
        <tr r="F13" s="33"/>
      </tp>
      <tp>
        <v>6300</v>
        <stp/>
        <stp>Market</stp>
        <stp>STOCK</stp>
        <stp>34980.T</stp>
        <stp>最良売気配数量10</stp>
        <tr r="AH18" s="33"/>
      </tp>
      <tp>
        <v>300</v>
        <stp/>
        <stp>Market</stp>
        <stp>STOCK</stp>
        <stp>36960.T</stp>
        <stp>最良売気配数量10</stp>
        <tr r="AH24" s="33"/>
      </tp>
      <tp>
        <v>200</v>
        <stp/>
        <stp>Market</stp>
        <stp>STOCK</stp>
        <stp>39940.T</stp>
        <stp>最良売気配数量10</stp>
        <tr r="AH17" s="33"/>
      </tp>
      <tp>
        <v>1900</v>
        <stp/>
        <stp>Market</stp>
        <stp>STOCK</stp>
        <stp>65900.T</stp>
        <stp>最良売気配数量10</stp>
        <tr r="AH16" s="33"/>
      </tp>
    </main>
    <main first="rtdsrv.082ca750c958454a937a8bf594a7209e">
      <tp>
        <v>158300</v>
        <stp/>
        <stp>Market</stp>
        <stp>STOCK</stp>
        <stp>34980.T</stp>
        <stp>UNDER気配数量</stp>
        <tr r="AL18" s="33"/>
      </tp>
      <tp>
        <v>106900</v>
        <stp/>
        <stp>Market</stp>
        <stp>STOCK</stp>
        <stp>65900.T</stp>
        <stp>UNDER気配数量</stp>
        <tr r="AL16" s="33"/>
      </tp>
      <tp>
        <v>114500</v>
        <stp/>
        <stp>Market</stp>
        <stp>STOCK</stp>
        <stp>36960.T</stp>
        <stp>UNDER気配数量</stp>
        <tr r="AL24" s="33"/>
      </tp>
      <tp>
        <v>99800</v>
        <stp/>
        <stp>Market</stp>
        <stp>STOCK</stp>
        <stp>39940.T</stp>
        <stp>UNDER気配数量</stp>
        <tr r="AL17" s="33"/>
      </tp>
      <tp>
        <v>22400</v>
        <stp/>
        <stp>Market</stp>
        <stp>STOCK</stp>
        <stp>278A0.T</stp>
        <stp>UNDER気配数量</stp>
        <tr r="AL21" s="33"/>
      </tp>
    </main>
    <main first="rtdsrv.082ca750c958454a937a8bf594a7209e">
      <tp>
        <v>425200</v>
        <stp/>
        <stp>Market</stp>
        <stp>STOCK</stp>
        <stp>79360.T</stp>
        <stp>UNDER気配数量</stp>
        <tr r="AL20" s="33"/>
      </tp>
      <tp>
        <v>136500</v>
        <stp/>
        <stp>Market</stp>
        <stp>STOCK</stp>
        <stp>77350.T</stp>
        <stp>UNDER気配数量</stp>
        <tr r="AL15" s="33"/>
      </tp>
    </main>
    <main first="rtdsrv.082ca750c958454a937a8bf594a7209e">
      <tp>
        <v>418600</v>
        <stp/>
        <stp>Market</stp>
        <stp>STOCK</stp>
        <stp>63230.T</stp>
        <stp>UNDER気配数量</stp>
        <tr r="AL22" s="33"/>
      </tp>
      <tp>
        <v>76700</v>
        <stp/>
        <stp>Market</stp>
        <stp>STOCK</stp>
        <stp>63240.T</stp>
        <stp>UNDER気配数量</stp>
        <tr r="AL14" s="33"/>
      </tp>
    </main>
    <main first="rtdsrv.082ca750c958454a937a8bf594a7209e">
      <tp>
        <v>1142700</v>
        <stp/>
        <stp>Market</stp>
        <stp>STOCK</stp>
        <stp>70130.T</stp>
        <stp>UNDER気配数量</stp>
        <tr r="AL4" s="33"/>
      </tp>
      <tp>
        <v>971000</v>
        <stp/>
        <stp>Market</stp>
        <stp>STOCK</stp>
        <stp>70120.T</stp>
        <stp>UNDER気配数量</stp>
        <tr r="AL3" s="33"/>
      </tp>
      <tp>
        <v>2079100</v>
        <stp/>
        <stp>Market</stp>
        <stp>STOCK</stp>
        <stp>84110.T</stp>
        <stp>UNDER気配数量</stp>
        <tr r="AL10" s="33"/>
      </tp>
      <tp>
        <v>4740200</v>
        <stp/>
        <stp>Market</stp>
        <stp>STOCK</stp>
        <stp>70110.T</stp>
        <stp>UNDER気配数量</stp>
        <tr r="AL2" s="33"/>
      </tp>
      <tp>
        <v>1924100</v>
        <stp/>
        <stp>Market</stp>
        <stp>STOCK</stp>
        <stp>83160.T</stp>
        <stp>UNDER気配数量</stp>
        <tr r="AL9" s="33"/>
      </tp>
    </main>
    <main first="rtdsrv.082ca750c958454a937a8bf594a7209e">
      <tp>
        <v>965500</v>
        <stp/>
        <stp>Market</stp>
        <stp>STOCK</stp>
        <stp>58030.T</stp>
        <stp>UNDER気配数量</stp>
        <tr r="AL11" s="33"/>
      </tp>
      <tp>
        <v>3013800</v>
        <stp/>
        <stp>Market</stp>
        <stp>STOCK</stp>
        <stp>72030.T</stp>
        <stp>UNDER気配数量</stp>
        <tr r="AL5" s="33"/>
      </tp>
      <tp>
        <v>388000</v>
        <stp/>
        <stp>Market</stp>
        <stp>STOCK</stp>
        <stp>58020.T</stp>
        <stp>UNDER気配数量</stp>
        <tr r="AL13" s="33"/>
      </tp>
      <tp>
        <v>340700</v>
        <stp/>
        <stp>Market</stp>
        <stp>STOCK</stp>
        <stp>58010.T</stp>
        <stp>UNDER気配数量</stp>
        <tr r="AL12" s="33"/>
      </tp>
      <tp>
        <v>5719100</v>
        <stp/>
        <stp>Market</stp>
        <stp>STOCK</stp>
        <stp>72010.T</stp>
        <stp>UNDER気配数量</stp>
        <tr r="AL7" s="33"/>
      </tp>
      <tp>
        <v>10543200</v>
        <stp/>
        <stp>Market</stp>
        <stp>STOCK</stp>
        <stp>83060.T</stp>
        <stp>UNDER気配数量</stp>
        <tr r="AL8" s="33"/>
      </tp>
    </main>
    <main first="rtdsrv.082ca750c958454a937a8bf594a7209e">
      <tp>
        <v>2438200</v>
        <stp/>
        <stp>Market</stp>
        <stp>STOCK</stp>
        <stp>72670.T</stp>
        <stp>UNDER気配数量</stp>
        <tr r="AL6" s="33"/>
      </tp>
    </main>
    <main first="rtdsrv.082ca750c958454a937a8bf594a7209e">
      <tp>
        <v>466000</v>
        <stp/>
        <stp>Market</stp>
        <stp>STOCK</stp>
        <stp>33500.T</stp>
        <stp>UNDER気配数量</stp>
        <tr r="AL25" s="33"/>
      </tp>
      <tp>
        <v>1499800</v>
        <stp/>
        <stp>Market</stp>
        <stp>STOCK</stp>
        <stp>68570.T</stp>
        <stp>UNDER気配数量</stp>
        <tr r="AL19" s="33"/>
      </tp>
      <tp>
        <v>18600</v>
        <stp/>
        <stp>Market</stp>
        <stp>STOCK</stp>
        <stp>244A0.T</stp>
        <stp>UNDER気配数量</stp>
        <tr r="AL26" s="33"/>
      </tp>
    </main>
    <main first="rtdsrv.082ca750c958454a937a8bf594a7209e">
      <tp>
        <v>500800</v>
        <stp/>
        <stp>Market</stp>
        <stp>STOCK</stp>
        <stp>52460.T</stp>
        <stp>UNDER気配数量</stp>
        <tr r="AL23" s="33"/>
      </tp>
      <tp t="s">
        <v/>
        <stp/>
        <stp>Chart</stp>
        <stp>1459287718352,0,0,0,0</stp>
        <stp>7735</stp>
        <stp>1M</stp>
        <stp>1660</stp>
        <tr r="A1" s="150"/>
      </tp>
      <tp t="s">
        <v/>
        <stp/>
        <stp>Chart</stp>
        <stp>1459287731872,0,0,0,0</stp>
        <stp>6590</stp>
        <stp>1M</stp>
        <stp>1660</stp>
        <tr r="A1" s="151"/>
      </tp>
    </main>
    <main first="rtdsrv.082ca750c958454a937a8bf594a7209e">
      <tp t="s">
        <v/>
        <stp/>
        <stp>Chart</stp>
        <stp>1459287756208,0,0,0,0</stp>
        <stp>3350</stp>
        <stp>1M</stp>
        <stp>1660</stp>
        <tr r="A1" s="160"/>
      </tp>
      <tp t="s">
        <v/>
        <stp/>
        <stp>Chart</stp>
        <stp>1459287734576,0,0,0,0</stp>
        <stp>3498</stp>
        <stp>1M</stp>
        <stp>1660</stp>
        <tr r="A1" s="153"/>
      </tp>
    </main>
    <main first="rtdsrv.082ca750c958454a937a8bf594a7209e">
      <tp>
        <v>247</v>
        <stp/>
        <stp>Market</stp>
        <stp>STOCK</stp>
        <stp>58030.T</stp>
        <stp>前日比</stp>
        <tr r="N11" s="33"/>
      </tp>
      <tp>
        <v>85</v>
        <stp/>
        <stp>Market</stp>
        <stp>STOCK</stp>
        <stp>58020.T</stp>
        <stp>前日比</stp>
        <tr r="N13" s="33"/>
      </tp>
      <tp>
        <v>133</v>
        <stp/>
        <stp>Market</stp>
        <stp>STOCK</stp>
        <stp>58010.T</stp>
        <stp>前日比</stp>
        <tr r="N12" s="33"/>
      </tp>
      <tp>
        <v>54</v>
        <stp/>
        <stp>Market</stp>
        <stp>STOCK</stp>
        <stp>52460.T</stp>
        <stp>前日比</stp>
        <tr r="N23" s="33"/>
      </tp>
      <tp t="s">
        <v/>
        <stp/>
        <stp>Chart</stp>
        <stp>1459287729168,0,0,0,0</stp>
        <stp>3696</stp>
        <stp>1M</stp>
        <stp>1660</stp>
        <tr r="A1" s="159"/>
      </tp>
      <tp t="s">
        <v/>
        <stp/>
        <stp>Chart</stp>
        <stp>1459287704832,0,0,0,0</stp>
        <stp>8316</stp>
        <stp>1M</stp>
        <stp>1660</stp>
        <tr r="A1" s="144"/>
      </tp>
      <tp t="s">
        <v/>
        <stp/>
        <stp>Chart</stp>
        <stp>1459287737280,0,0,0,0</stp>
        <stp>6857</stp>
        <stp>1M</stp>
        <stp>1660</stp>
        <tr r="A1" s="154"/>
      </tp>
      <tp>
        <v>-133</v>
        <stp/>
        <stp>Market</stp>
        <stp>STOCK</stp>
        <stp>68570.T</stp>
        <stp>前日比</stp>
        <tr r="N19" s="33"/>
      </tp>
      <tp>
        <v>60</v>
        <stp/>
        <stp>Market</stp>
        <stp>STOCK</stp>
        <stp>65900.T</stp>
        <stp>前日比</stp>
        <tr r="N16" s="33"/>
      </tp>
      <tp>
        <v>140</v>
        <stp/>
        <stp>Market</stp>
        <stp>STOCK</stp>
        <stp>63240.T</stp>
        <stp>前日比</stp>
        <tr r="N14" s="33"/>
      </tp>
      <tp>
        <v>-29.5</v>
        <stp/>
        <stp>Market</stp>
        <stp>STOCK</stp>
        <stp>63230.T</stp>
        <stp>前日比</stp>
        <tr r="N22" s="33"/>
      </tp>
      <tp t="s">
        <v/>
        <stp/>
        <stp>Chart</stp>
        <stp>1459287702128,0,0,0,0</stp>
        <stp>6324</stp>
        <stp>1M</stp>
        <stp>1660</stp>
        <tr r="A1" s="149"/>
      </tp>
    </main>
    <main first="rtdsrv.082ca750c958454a937a8bf594a7209e">
      <tp>
        <v>-85</v>
        <stp/>
        <stp>Market</stp>
        <stp>STOCK</stp>
        <stp>79360.T</stp>
        <stp>前日比</stp>
        <tr r="N20" s="33"/>
      </tp>
      <tp>
        <v>100</v>
        <stp/>
        <stp>Market</stp>
        <stp>STOCK</stp>
        <stp>77350.T</stp>
        <stp>前日比</stp>
        <tr r="N15" s="33"/>
      </tp>
      <tp>
        <v>388</v>
        <stp/>
        <stp>Market</stp>
        <stp>STOCK</stp>
        <stp>70130.T</stp>
        <stp>前日比</stp>
        <tr r="N4" s="33"/>
      </tp>
      <tp>
        <v>276</v>
        <stp/>
        <stp>Market</stp>
        <stp>STOCK</stp>
        <stp>70120.T</stp>
        <stp>前日比</stp>
        <tr r="N3" s="33"/>
      </tp>
      <tp>
        <v>63.5</v>
        <stp/>
        <stp>Market</stp>
        <stp>STOCK</stp>
        <stp>70110.T</stp>
        <stp>前日比</stp>
        <tr r="N2" s="33"/>
      </tp>
      <tp>
        <v>24.5</v>
        <stp/>
        <stp>Market</stp>
        <stp>STOCK</stp>
        <stp>72030.T</stp>
        <stp>前日比</stp>
        <tr r="N5" s="33"/>
      </tp>
      <tp>
        <v>6</v>
        <stp/>
        <stp>Market</stp>
        <stp>STOCK</stp>
        <stp>72010.T</stp>
        <stp>前日比</stp>
        <tr r="N7" s="33"/>
      </tp>
      <tp>
        <v>1.5</v>
        <stp/>
        <stp>Market</stp>
        <stp>STOCK</stp>
        <stp>72670.T</stp>
        <stp>前日比</stp>
        <tr r="N6" s="33"/>
      </tp>
    </main>
    <main first="rtdsrv.082ca750c958454a937a8bf594a7209e">
      <tp t="s">
        <v/>
        <stp/>
        <stp>Chart</stp>
        <stp>1459287712944,0,0,0,0</stp>
        <stp>8306</stp>
        <stp>1M</stp>
        <stp>1660</stp>
        <tr r="A1" s="143"/>
      </tp>
      <tp t="s">
        <v/>
        <stp/>
        <stp>Chart</stp>
        <stp>1459287707536,0,0,0,0</stp>
        <stp>8411</stp>
        <stp>1M</stp>
        <stp>1660</stp>
        <tr r="A1" s="145"/>
      </tp>
    </main>
    <main first="rtdsrv.082ca750c958454a937a8bf594a7209e">
      <tp t="s">
        <v/>
        <stp/>
        <stp>Chart</stp>
        <stp>1459287750800,0,0,0,0</stp>
        <stp>244A</stp>
        <stp>1M</stp>
        <stp>1660</stp>
        <tr r="A1" s="161"/>
      </tp>
      <tp>
        <v>-91</v>
        <stp/>
        <stp>Market</stp>
        <stp>STOCK</stp>
        <stp>244A0.T</stp>
        <stp>前日比</stp>
        <tr r="N26" s="33"/>
      </tp>
      <tp>
        <v>-205</v>
        <stp/>
        <stp>Market</stp>
        <stp>STOCK</stp>
        <stp>278A0.T</stp>
        <stp>前日比</stp>
        <tr r="N21" s="33"/>
      </tp>
    </main>
    <main first="rtdsrv.082ca750c958454a937a8bf594a7209e">
      <tp t="s">
        <v/>
        <stp/>
        <stp>Chart</stp>
        <stp>1459287726464,0,0,0,0</stp>
        <stp>6323</stp>
        <stp>1M</stp>
        <stp>1660</stp>
        <tr r="A1" s="157"/>
      </tp>
      <tp>
        <v>18</v>
        <stp/>
        <stp>Market</stp>
        <stp>STOCK</stp>
        <stp>39940.T</stp>
        <stp>前日比</stp>
        <tr r="N17" s="33"/>
      </tp>
      <tp>
        <v>110</v>
        <stp/>
        <stp>Market</stp>
        <stp>STOCK</stp>
        <stp>34980.T</stp>
        <stp>前日比</stp>
        <tr r="N18" s="33"/>
      </tp>
      <tp>
        <v>30</v>
        <stp/>
        <stp>Market</stp>
        <stp>STOCK</stp>
        <stp>36960.T</stp>
        <stp>前日比</stp>
        <tr r="N24" s="33"/>
      </tp>
      <tp>
        <v>20</v>
        <stp/>
        <stp>Market</stp>
        <stp>STOCK</stp>
        <stp>33500.T</stp>
        <stp>前日比</stp>
        <tr r="N25" s="33"/>
      </tp>
      <tp t="s">
        <v/>
        <stp/>
        <stp>Chart</stp>
        <stp>1459287742688,0,0,0,0</stp>
        <stp>5246</stp>
        <stp>1M</stp>
        <stp>1660</stp>
        <tr r="A1" s="158"/>
      </tp>
    </main>
    <main first="rtdsrv.082ca750c958454a937a8bf594a7209e">
      <tp t="s">
        <v/>
        <stp/>
        <stp>Chart</stp>
        <stp>1460184114944,0,0,0,0</stp>
        <stp>7013</stp>
        <stp>1M</stp>
        <stp>1660</stp>
        <tr r="A1" s="139"/>
      </tp>
      <tp t="s">
        <v/>
        <stp/>
        <stp>Chart</stp>
        <stp>1459287699424,0,0,0,0</stp>
        <stp>5801</stp>
        <stp>1M</stp>
        <stp>1660</stp>
        <tr r="A1" s="147"/>
      </tp>
    </main>
    <main first="rtdsrv.082ca750c958454a937a8bf594a7209e">
      <tp t="s">
        <v/>
        <stp/>
        <stp>Chart</stp>
        <stp>1460184120352,0,0,0,0</stp>
        <stp>7201</stp>
        <stp>1M</stp>
        <stp>1660</stp>
        <tr r="A1" s="142"/>
      </tp>
    </main>
    <main first="rtdsrv.082ca750c958454a937a8bf594a7209e">
      <tp t="s">
        <v/>
        <stp/>
        <stp>Chart</stp>
        <stp>1460184112240,0,0,0,0</stp>
        <stp>7203</stp>
        <stp>1M</stp>
        <stp>1660</stp>
        <tr r="A1" s="140"/>
      </tp>
      <tp t="s">
        <v/>
        <stp/>
        <stp>Chart</stp>
        <stp>1460184117648,0,0,0,0</stp>
        <stp>7267</stp>
        <stp>1M</stp>
        <stp>1660</stp>
        <tr r="A1" s="141"/>
      </tp>
    </main>
    <main first="rtdsrv.082ca750c958454a937a8bf594a7209e">
      <tp>
        <v>19</v>
        <stp/>
        <stp>Market</stp>
        <stp>STOCK</stp>
        <stp>84110.T</stp>
        <stp>前日比</stp>
        <tr r="N10" s="33"/>
      </tp>
      <tp>
        <v>-16</v>
        <stp/>
        <stp>Market</stp>
        <stp>STOCK</stp>
        <stp>83160.T</stp>
        <stp>前日比</stp>
        <tr r="N9" s="33"/>
      </tp>
      <tp>
        <v>14</v>
        <stp/>
        <stp>Market</stp>
        <stp>STOCK</stp>
        <stp>83060.T</stp>
        <stp>前日比</stp>
        <tr r="N8" s="33"/>
      </tp>
    </main>
    <main first="rtdsrv.082ca750c958454a937a8bf594a7209e">
      <tp t="s">
        <v/>
        <stp/>
        <stp>Chart</stp>
        <stp>1459287723760,0,0,0,0</stp>
        <stp>7936</stp>
        <stp>1M</stp>
        <stp>1660</stp>
        <tr r="A1" s="155"/>
      </tp>
      <tp t="s">
        <v/>
        <stp/>
        <stp>Chart</stp>
        <stp>1460184096016,0,0,0,0</stp>
        <stp>7012</stp>
        <stp>1M</stp>
        <stp>1660</stp>
        <tr r="A1" s="138"/>
      </tp>
      <tp t="s">
        <v/>
        <stp/>
        <stp>Chart</stp>
        <stp>1459287739984,0,0,0,0</stp>
        <stp>278A</stp>
        <stp>1M</stp>
        <stp>1660</stp>
        <tr r="A1" s="156"/>
      </tp>
    </main>
    <main first="rtdsrv.082ca750c958454a937a8bf594a7209e">
      <tp t="s">
        <v/>
        <stp/>
        <stp>Chart</stp>
        <stp>1459287710240,0,0,0,0</stp>
        <stp>5803</stp>
        <stp>1M</stp>
        <stp>1660</stp>
        <tr r="A1" s="146"/>
      </tp>
      <tp t="s">
        <v/>
        <stp/>
        <stp>Chart</stp>
        <stp>1460184109536,0,0,0,0</stp>
        <stp>7011</stp>
        <stp>1M</stp>
        <stp>1660</stp>
        <tr r="A1" s="32"/>
      </tp>
      <tp t="s">
        <v/>
        <stp/>
        <stp>Chart</stp>
        <stp>1459287715648,0,0,0,0</stp>
        <stp>5802</stp>
        <stp>1M</stp>
        <stp>1660</stp>
        <tr r="A1" s="148"/>
      </tp>
      <tp t="s">
        <v/>
        <stp/>
        <stp>Chart</stp>
        <stp>1459287721056,0,0,0,0</stp>
        <stp>3994</stp>
        <stp>1M</stp>
        <stp>1660</stp>
        <tr r="A1" s="152"/>
      </tp>
    </main>
    <main first="rtdsrv.082ca750c958454a937a8bf594a7209e">
      <tp t="s">
        <v/>
        <stp/>
        <stp>TickList</stp>
        <stp>1460184106832,0,0,8,8</stp>
        <stp>7012</stp>
        <stp>31</stp>
        <tr r="I1" s="137"/>
      </tp>
    </main>
    <main first="rtdsrv.082ca750c958454a937a8bf594a7209e">
      <tp t="s">
        <v/>
        <stp/>
        <stp>TickList</stp>
        <stp>1460184106832,0,0,0,0</stp>
        <stp>7011</stp>
        <stp>31</stp>
        <tr r="A1" s="137"/>
      </tp>
    </main>
    <main first="rtdsrv.082ca750c958454a937a8bf594a7209e">
      <tp>
        <v>700</v>
        <stp/>
        <stp>Market</stp>
        <stp>STOCK</stp>
        <stp>79360.T</stp>
        <stp>最良買気配数量10</stp>
        <tr r="AI20" s="33"/>
      </tp>
      <tp>
        <v>300</v>
        <stp/>
        <stp>Market</stp>
        <stp>STOCK</stp>
        <stp>77350.T</stp>
        <stp>最良買気配数量10</stp>
        <tr r="AI15" s="33"/>
      </tp>
    </main>
    <main first="rtdsrv.082ca750c958454a937a8bf594a7209e">
      <tp>
        <v>4000</v>
        <stp/>
        <stp>Market</stp>
        <stp>STOCK</stp>
        <stp>63240.T</stp>
        <stp>最良買気配数量10</stp>
        <tr r="AI14" s="33"/>
      </tp>
      <tp>
        <v>2400</v>
        <stp/>
        <stp>Market</stp>
        <stp>STOCK</stp>
        <stp>63230.T</stp>
        <stp>最良買気配数量10</stp>
        <tr r="AI22" s="33"/>
      </tp>
    </main>
    <main first="rtdsrv.082ca750c958454a937a8bf594a7209e">
      <tp>
        <v>5800</v>
        <stp/>
        <stp>Market</stp>
        <stp>STOCK</stp>
        <stp>83160.T</stp>
        <stp>最良買気配数量10</stp>
        <tr r="AI9" s="33"/>
      </tp>
      <tp>
        <v>1900</v>
        <stp/>
        <stp>Market</stp>
        <stp>STOCK</stp>
        <stp>70130.T</stp>
        <stp>最良買気配数量10</stp>
        <tr r="AI4" s="33"/>
      </tp>
      <tp>
        <v>200</v>
        <stp/>
        <stp>Market</stp>
        <stp>STOCK</stp>
        <stp>70120.T</stp>
        <stp>最良買気配数量10</stp>
        <tr r="AI3" s="33"/>
      </tp>
      <tp>
        <v>700</v>
        <stp/>
        <stp>Market</stp>
        <stp>STOCK</stp>
        <stp>70110.T</stp>
        <stp>最良買気配数量10</stp>
        <tr r="AI2" s="33"/>
      </tp>
      <tp>
        <v>28500</v>
        <stp/>
        <stp>Market</stp>
        <stp>STOCK</stp>
        <stp>84110.T</stp>
        <stp>最良買気配数量10</stp>
        <tr r="AI10" s="33"/>
      </tp>
    </main>
    <main first="rtdsrv.082ca750c958454a937a8bf594a7209e">
      <tp>
        <v>9700</v>
        <stp/>
        <stp>Market</stp>
        <stp>STOCK</stp>
        <stp>83060.T</stp>
        <stp>最良買気配数量10</stp>
        <tr r="AI8" s="33"/>
      </tp>
      <tp>
        <v>400</v>
        <stp/>
        <stp>Market</stp>
        <stp>STOCK</stp>
        <stp>72030.T</stp>
        <stp>最良買気配数量10</stp>
        <tr r="AI5" s="33"/>
      </tp>
      <tp>
        <v>2700</v>
        <stp/>
        <stp>Market</stp>
        <stp>STOCK</stp>
        <stp>58030.T</stp>
        <stp>最良買気配数量10</stp>
        <tr r="AI11" s="33"/>
      </tp>
      <tp>
        <v>400</v>
        <stp/>
        <stp>Market</stp>
        <stp>STOCK</stp>
        <stp>58020.T</stp>
        <stp>最良買気配数量10</stp>
        <tr r="AI13" s="33"/>
      </tp>
      <tp>
        <v>4700</v>
        <stp/>
        <stp>Market</stp>
        <stp>STOCK</stp>
        <stp>72010.T</stp>
        <stp>最良買気配数量10</stp>
        <tr r="AI7" s="33"/>
      </tp>
      <tp>
        <v>3600</v>
        <stp/>
        <stp>Market</stp>
        <stp>STOCK</stp>
        <stp>58010.T</stp>
        <stp>最良買気配数量10</stp>
        <tr r="AI12" s="33"/>
      </tp>
    </main>
    <main first="rtdsrv.082ca750c958454a937a8bf594a7209e">
      <tp>
        <v>4000</v>
        <stp/>
        <stp>Market</stp>
        <stp>STOCK</stp>
        <stp>72670.T</stp>
        <stp>最良買気配数量10</stp>
        <tr r="AI6" s="33"/>
      </tp>
    </main>
    <main first="rtdsrv.082ca750c958454a937a8bf594a7209e">
      <tp>
        <v>20500</v>
        <stp/>
        <stp>Market</stp>
        <stp>STOCK</stp>
        <stp>68570.T</stp>
        <stp>最良買気配数量10</stp>
        <tr r="AI19" s="33"/>
      </tp>
      <tp>
        <v>1500</v>
        <stp/>
        <stp>Market</stp>
        <stp>STOCK</stp>
        <stp>33500.T</stp>
        <stp>最良買気配数量10</stp>
        <tr r="AI25" s="33"/>
      </tp>
    </main>
    <main first="rtdsrv.082ca750c958454a937a8bf594a7209e">
      <tp>
        <v>9200</v>
        <stp/>
        <stp>Market</stp>
        <stp>STOCK</stp>
        <stp>52460.T</stp>
        <stp>最良買気配数量10</stp>
        <tr r="AI23" s="33"/>
      </tp>
    </main>
    <main first="rtdsrv.082ca750c958454a937a8bf594a7209e">
      <tp>
        <v>1600</v>
        <stp/>
        <stp>Market</stp>
        <stp>STOCK</stp>
        <stp>244A0.T</stp>
        <stp>最良買気配数量10</stp>
        <tr r="AI26" s="33"/>
      </tp>
    </main>
    <main first="rtdsrv.082ca750c958454a937a8bf594a7209e">
      <tp>
        <v>600</v>
        <stp/>
        <stp>Market</stp>
        <stp>STOCK</stp>
        <stp>34980.T</stp>
        <stp>最良買気配数量10</stp>
        <tr r="AI18" s="33"/>
      </tp>
      <tp>
        <v>3700</v>
        <stp/>
        <stp>Market</stp>
        <stp>STOCK</stp>
        <stp>36960.T</stp>
        <stp>最良買気配数量10</stp>
        <tr r="AI24" s="33"/>
      </tp>
      <tp>
        <v>100</v>
        <stp/>
        <stp>Market</stp>
        <stp>STOCK</stp>
        <stp>39940.T</stp>
        <stp>最良買気配数量10</stp>
        <tr r="AI17" s="33"/>
      </tp>
      <tp>
        <v>600</v>
        <stp/>
        <stp>Market</stp>
        <stp>STOCK</stp>
        <stp>65900.T</stp>
        <stp>最良買気配数量10</stp>
        <tr r="AI16" s="33"/>
      </tp>
    </main>
    <main first="rtdsrv.082ca750c958454a937a8bf594a7209e">
      <tp>
        <v>200</v>
        <stp/>
        <stp>Market</stp>
        <stp>STOCK</stp>
        <stp>278A0.T</stp>
        <stp>最良買気配数量10</stp>
        <tr r="AI21" s="33"/>
      </tp>
    </main>
    <main first="rtdsrv.082ca750c958454a937a8bf594a7209e">
      <tp t="s">
        <v/>
        <stp/>
        <stp>TickList</stp>
        <stp>1460184106832,0,0,64,64</stp>
        <stp>8411</stp>
        <stp>31</stp>
        <tr r="BM1" s="137"/>
      </tp>
      <tp t="s">
        <v/>
        <stp/>
        <stp>TickList</stp>
        <stp>1460184106832,0,0,48,48</stp>
        <stp>8306</stp>
        <stp>31</stp>
        <tr r="AW1" s="137"/>
      </tp>
      <tp t="s">
        <v/>
        <stp/>
        <stp>TickList</stp>
        <stp>1460184106832,0,0,56,56</stp>
        <stp>8316</stp>
        <stp>31</stp>
        <tr r="BE1" s="137"/>
      </tp>
      <tp t="s">
        <v/>
        <stp/>
        <stp>TickList</stp>
        <stp>1460184106832,0,0,96,96</stp>
        <stp>6324</stp>
        <stp>31</stp>
        <tr r="CS1" s="137"/>
      </tp>
      <tp>
        <v>5190</v>
        <stp/>
        <stp>Market</stp>
        <stp>STOCK</stp>
        <stp>278A0.T</stp>
        <stp>始値</stp>
        <tr r="F21" s="33"/>
      </tp>
      <tp>
        <v>1781</v>
        <stp/>
        <stp>Market</stp>
        <stp>STOCK</stp>
        <stp>244A0.T</stp>
        <stp>始値</stp>
        <tr r="F26" s="33"/>
      </tp>
      <tp t="s">
        <v/>
        <stp/>
        <stp>TickList</stp>
        <stp>1460184106832,0,0,16,16</stp>
        <stp>7013</stp>
        <stp>31</stp>
        <tr r="Q1" s="137"/>
      </tp>
      <tp t="s">
        <v/>
        <stp/>
        <stp>TickList</stp>
        <stp>1460184106832,0,0,32,32</stp>
        <stp>7267</stp>
        <stp>31</stp>
        <tr r="AG1" s="137"/>
      </tp>
      <tp t="s">
        <v/>
        <stp/>
        <stp>TickList</stp>
        <stp>1460184106832,0,0,24,24</stp>
        <stp>7203</stp>
        <stp>31</stp>
        <tr r="Y1" s="137"/>
      </tp>
      <tp t="s">
        <v/>
        <stp/>
        <stp>TickList</stp>
        <stp>1460184106832,0,0,40,40</stp>
        <stp>7201</stp>
        <stp>31</stp>
        <tr r="AO1" s="137"/>
      </tp>
    </main>
    <main first="rtdsrv.082ca750c958454a937a8bf594a7209e">
      <tp t="s">
        <v/>
        <stp/>
        <stp>TickList</stp>
        <stp>1460184106832,0,0,80,80</stp>
        <stp>5801</stp>
        <stp>31</stp>
        <tr r="CC1" s="137"/>
      </tp>
      <tp t="s">
        <v/>
        <stp/>
        <stp>TickList</stp>
        <stp>1460184106832,0,0,88,88</stp>
        <stp>5802</stp>
        <stp>31</stp>
        <tr r="CK1" s="137"/>
      </tp>
      <tp t="s">
        <v/>
        <stp/>
        <stp>TickList</stp>
        <stp>1460184106832,0,0,72,72</stp>
        <stp>5803</stp>
        <stp>31</stp>
        <tr r="BU1" s="137"/>
      </tp>
    </main>
    <main first="rtdsrv.082ca750c958454a937a8bf594a7209e">
      <tp>
        <v>800</v>
        <stp/>
        <stp>Market</stp>
        <stp>STOCK</stp>
        <stp>70120.T</stp>
        <stp>最良買気配数量9</stp>
        <tr r="AI3" s="33"/>
      </tp>
      <tp>
        <v>2000</v>
        <stp/>
        <stp>Market</stp>
        <stp>STOCK</stp>
        <stp>70130.T</stp>
        <stp>最良買気配数量8</stp>
        <tr r="AI4" s="33"/>
      </tp>
      <tp>
        <v>200</v>
        <stp/>
        <stp>Market</stp>
        <stp>STOCK</stp>
        <stp>70120.T</stp>
        <stp>最良買気配数量8</stp>
        <tr r="AI3" s="33"/>
      </tp>
      <tp>
        <v>100</v>
        <stp/>
        <stp>Market</stp>
        <stp>STOCK</stp>
        <stp>70130.T</stp>
        <stp>最良買気配数量9</stp>
        <tr r="AI4" s="33"/>
      </tp>
      <tp>
        <v>900</v>
        <stp/>
        <stp>Market</stp>
        <stp>STOCK</stp>
        <stp>70110.T</stp>
        <stp>最良買気配数量8</stp>
        <tr r="AI2" s="33"/>
      </tp>
      <tp>
        <v>145900</v>
        <stp/>
        <stp>Market</stp>
        <stp>STOCK</stp>
        <stp>70110.T</stp>
        <stp>最良買気配数量9</stp>
        <tr r="AI2" s="33"/>
      </tp>
      <tp>
        <v>77600</v>
        <stp/>
        <stp>Market</stp>
        <stp>STOCK</stp>
        <stp>70110.T</stp>
        <stp>最良買気配数量6</stp>
        <tr r="AI2" s="33"/>
      </tp>
      <tp>
        <v>200</v>
        <stp/>
        <stp>Market</stp>
        <stp>STOCK</stp>
        <stp>70120.T</stp>
        <stp>最良買気配数量5</stp>
        <tr r="AI3" s="33"/>
      </tp>
      <tp>
        <v>200</v>
        <stp/>
        <stp>Market</stp>
        <stp>STOCK</stp>
        <stp>70130.T</stp>
        <stp>最良買気配数量4</stp>
        <tr r="AI4" s="33"/>
      </tp>
      <tp>
        <v>2400</v>
        <stp/>
        <stp>Market</stp>
        <stp>STOCK</stp>
        <stp>70110.T</stp>
        <stp>最良買気配数量7</stp>
        <tr r="AI2" s="33"/>
      </tp>
      <tp>
        <v>1800</v>
        <stp/>
        <stp>Market</stp>
        <stp>STOCK</stp>
        <stp>70120.T</stp>
        <stp>最良買気配数量4</stp>
        <tr r="AI3" s="33"/>
      </tp>
      <tp>
        <v>400</v>
        <stp/>
        <stp>Market</stp>
        <stp>STOCK</stp>
        <stp>70130.T</stp>
        <stp>最良買気配数量5</stp>
        <tr r="AI4" s="33"/>
      </tp>
      <tp>
        <v>96000</v>
        <stp/>
        <stp>Market</stp>
        <stp>STOCK</stp>
        <stp>70110.T</stp>
        <stp>最良買気配数量4</stp>
        <tr r="AI2" s="33"/>
      </tp>
      <tp>
        <v>9200</v>
        <stp/>
        <stp>Market</stp>
        <stp>STOCK</stp>
        <stp>70120.T</stp>
        <stp>最良買気配数量7</stp>
        <tr r="AI3" s="33"/>
      </tp>
      <tp>
        <v>100</v>
        <stp/>
        <stp>Market</stp>
        <stp>STOCK</stp>
        <stp>70130.T</stp>
        <stp>最良買気配数量6</stp>
        <tr r="AI4" s="33"/>
      </tp>
      <tp>
        <v>1900</v>
        <stp/>
        <stp>Market</stp>
        <stp>STOCK</stp>
        <stp>70110.T</stp>
        <stp>最良買気配数量5</stp>
        <tr r="AI2" s="33"/>
      </tp>
      <tp>
        <v>200</v>
        <stp/>
        <stp>Market</stp>
        <stp>STOCK</stp>
        <stp>70120.T</stp>
        <stp>最良買気配数量6</stp>
        <tr r="AI3" s="33"/>
      </tp>
      <tp>
        <v>200</v>
        <stp/>
        <stp>Market</stp>
        <stp>STOCK</stp>
        <stp>70130.T</stp>
        <stp>最良買気配数量7</stp>
        <tr r="AI4" s="33"/>
      </tp>
      <tp>
        <v>900</v>
        <stp/>
        <stp>Market</stp>
        <stp>STOCK</stp>
        <stp>70110.T</stp>
        <stp>最良買気配数量2</stp>
        <tr r="AF2" s="33"/>
      </tp>
      <tp>
        <v>200</v>
        <stp/>
        <stp>Market</stp>
        <stp>STOCK</stp>
        <stp>70120.T</stp>
        <stp>最良買気配数量1</stp>
        <tr r="AF3" s="33"/>
      </tp>
      <tp>
        <v>10300</v>
        <stp/>
        <stp>Market</stp>
        <stp>STOCK</stp>
        <stp>70110.T</stp>
        <stp>最良買気配数量3</stp>
        <tr r="AF2" s="33"/>
      </tp>
      <tp>
        <v>100</v>
        <stp/>
        <stp>Market</stp>
        <stp>STOCK</stp>
        <stp>70130.T</stp>
        <stp>最良買気配数量1</stp>
        <tr r="AF4" s="33"/>
      </tp>
      <tp>
        <v>200</v>
        <stp/>
        <stp>Market</stp>
        <stp>STOCK</stp>
        <stp>70120.T</stp>
        <stp>最良買気配数量3</stp>
        <tr r="AF3" s="33"/>
      </tp>
      <tp>
        <v>400</v>
        <stp/>
        <stp>Market</stp>
        <stp>STOCK</stp>
        <stp>70130.T</stp>
        <stp>最良買気配数量2</stp>
        <tr r="AF4" s="33"/>
      </tp>
      <tp>
        <v>22900</v>
        <stp/>
        <stp>Market</stp>
        <stp>STOCK</stp>
        <stp>70110.T</stp>
        <stp>最良買気配数量1</stp>
        <tr r="AF2" s="33"/>
      </tp>
      <tp>
        <v>100</v>
        <stp/>
        <stp>Market</stp>
        <stp>STOCK</stp>
        <stp>70120.T</stp>
        <stp>最良買気配数量2</stp>
        <tr r="AF3" s="33"/>
      </tp>
      <tp>
        <v>600</v>
        <stp/>
        <stp>Market</stp>
        <stp>STOCK</stp>
        <stp>70130.T</stp>
        <stp>最良買気配数量3</stp>
        <tr r="AF4" s="33"/>
      </tp>
    </main>
    <main first="rtdsrv.082ca750c958454a937a8bf594a7209e">
      <tp>
        <v>1000</v>
        <stp/>
        <stp>Market</stp>
        <stp>STOCK</stp>
        <stp>72030.T</stp>
        <stp>最良買気配数量8</stp>
        <tr r="AI5" s="33"/>
      </tp>
      <tp>
        <v>700</v>
        <stp/>
        <stp>Market</stp>
        <stp>STOCK</stp>
        <stp>72030.T</stp>
        <stp>最良買気配数量9</stp>
        <tr r="AI5" s="33"/>
      </tp>
      <tp>
        <v>2500</v>
        <stp/>
        <stp>Market</stp>
        <stp>STOCK</stp>
        <stp>72010.T</stp>
        <stp>最良買気配数量8</stp>
        <tr r="AI7" s="33"/>
      </tp>
      <tp>
        <v>2800</v>
        <stp/>
        <stp>Market</stp>
        <stp>STOCK</stp>
        <stp>72010.T</stp>
        <stp>最良買気配数量9</stp>
        <tr r="AI7" s="33"/>
      </tp>
      <tp>
        <v>2600</v>
        <stp/>
        <stp>Market</stp>
        <stp>STOCK</stp>
        <stp>72010.T</stp>
        <stp>最良買気配数量6</stp>
        <tr r="AI7" s="33"/>
      </tp>
      <tp>
        <v>101500</v>
        <stp/>
        <stp>Market</stp>
        <stp>STOCK</stp>
        <stp>72030.T</stp>
        <stp>最良買気配数量4</stp>
        <tr r="AI5" s="33"/>
      </tp>
      <tp>
        <v>2700</v>
        <stp/>
        <stp>Market</stp>
        <stp>STOCK</stp>
        <stp>72010.T</stp>
        <stp>最良買気配数量7</stp>
        <tr r="AI7" s="33"/>
      </tp>
      <tp>
        <v>1500</v>
        <stp/>
        <stp>Market</stp>
        <stp>STOCK</stp>
        <stp>72030.T</stp>
        <stp>最良買気配数量5</stp>
        <tr r="AI5" s="33"/>
      </tp>
      <tp>
        <v>13400</v>
        <stp/>
        <stp>Market</stp>
        <stp>STOCK</stp>
        <stp>72010.T</stp>
        <stp>最良買気配数量4</stp>
        <tr r="AI7" s="33"/>
      </tp>
      <tp>
        <v>6700</v>
        <stp/>
        <stp>Market</stp>
        <stp>STOCK</stp>
        <stp>72030.T</stp>
        <stp>最良買気配数量6</stp>
        <tr r="AI5" s="33"/>
      </tp>
      <tp>
        <v>68000</v>
        <stp/>
        <stp>Market</stp>
        <stp>STOCK</stp>
        <stp>72010.T</stp>
        <stp>最良買気配数量5</stp>
        <tr r="AI7" s="33"/>
      </tp>
      <tp>
        <v>21900</v>
        <stp/>
        <stp>Market</stp>
        <stp>STOCK</stp>
        <stp>72030.T</stp>
        <stp>最良買気配数量7</stp>
        <tr r="AI5" s="33"/>
      </tp>
      <tp>
        <v>3100</v>
        <stp/>
        <stp>Market</stp>
        <stp>STOCK</stp>
        <stp>72010.T</stp>
        <stp>最良買気配数量2</stp>
        <tr r="AF7" s="33"/>
      </tp>
      <tp>
        <v>3100</v>
        <stp/>
        <stp>Market</stp>
        <stp>STOCK</stp>
        <stp>72010.T</stp>
        <stp>最良買気配数量3</stp>
        <tr r="AF7" s="33"/>
      </tp>
      <tp>
        <v>88500</v>
        <stp/>
        <stp>Market</stp>
        <stp>STOCK</stp>
        <stp>72030.T</stp>
        <stp>最良買気配数量1</stp>
        <tr r="AF5" s="33"/>
      </tp>
      <tp>
        <v>1900</v>
        <stp/>
        <stp>Market</stp>
        <stp>STOCK</stp>
        <stp>72030.T</stp>
        <stp>最良買気配数量2</stp>
        <tr r="AF5" s="33"/>
      </tp>
      <tp>
        <v>100</v>
        <stp/>
        <stp>Market</stp>
        <stp>STOCK</stp>
        <stp>72010.T</stp>
        <stp>最良買気配数量1</stp>
        <tr r="AF7" s="33"/>
      </tp>
      <tp>
        <v>2200</v>
        <stp/>
        <stp>Market</stp>
        <stp>STOCK</stp>
        <stp>72030.T</stp>
        <stp>最良買気配数量3</stp>
        <tr r="AF5" s="33"/>
      </tp>
      <tp>
        <v>1300</v>
        <stp/>
        <stp>Market</stp>
        <stp>STOCK</stp>
        <stp>72670.T</stp>
        <stp>最良買気配数量8</stp>
        <tr r="AI6" s="33"/>
      </tp>
      <tp>
        <v>73400</v>
        <stp/>
        <stp>Market</stp>
        <stp>STOCK</stp>
        <stp>72670.T</stp>
        <stp>最良買気配数量9</stp>
        <tr r="AI6" s="33"/>
      </tp>
      <tp>
        <v>400</v>
        <stp/>
        <stp>Market</stp>
        <stp>STOCK</stp>
        <stp>72670.T</stp>
        <stp>最良買気配数量1</stp>
        <tr r="AF6" s="33"/>
      </tp>
      <tp>
        <v>1600</v>
        <stp/>
        <stp>Market</stp>
        <stp>STOCK</stp>
        <stp>72670.T</stp>
        <stp>最良買気配数量2</stp>
        <tr r="AF6" s="33"/>
      </tp>
      <tp>
        <v>31100</v>
        <stp/>
        <stp>Market</stp>
        <stp>STOCK</stp>
        <stp>72670.T</stp>
        <stp>最良買気配数量3</stp>
        <tr r="AF6" s="33"/>
      </tp>
      <tp>
        <v>1200</v>
        <stp/>
        <stp>Market</stp>
        <stp>STOCK</stp>
        <stp>72670.T</stp>
        <stp>最良買気配数量4</stp>
        <tr r="AI6" s="33"/>
      </tp>
      <tp>
        <v>35500</v>
        <stp/>
        <stp>Market</stp>
        <stp>STOCK</stp>
        <stp>72670.T</stp>
        <stp>最良買気配数量5</stp>
        <tr r="AI6" s="33"/>
      </tp>
      <tp>
        <v>1200</v>
        <stp/>
        <stp>Market</stp>
        <stp>STOCK</stp>
        <stp>72670.T</stp>
        <stp>最良買気配数量6</stp>
        <tr r="AI6" s="33"/>
      </tp>
      <tp>
        <v>51800</v>
        <stp/>
        <stp>Market</stp>
        <stp>STOCK</stp>
        <stp>72670.T</stp>
        <stp>最良買気配数量7</stp>
        <tr r="AI6" s="33"/>
      </tp>
      <tp>
        <v>1000</v>
        <stp/>
        <stp>Market</stp>
        <stp>STOCK</stp>
        <stp>52460.T</stp>
        <stp>最良買気配数量9</stp>
        <tr r="AI23" s="33"/>
      </tp>
      <tp>
        <v>900</v>
        <stp/>
        <stp>Market</stp>
        <stp>STOCK</stp>
        <stp>52460.T</stp>
        <stp>最良買気配数量8</stp>
        <tr r="AI23" s="33"/>
      </tp>
      <tp>
        <v>100</v>
        <stp/>
        <stp>Market</stp>
        <stp>STOCK</stp>
        <stp>52460.T</stp>
        <stp>最良買気配数量1</stp>
        <tr r="AF23" s="33"/>
      </tp>
      <tp>
        <v>5100</v>
        <stp/>
        <stp>Market</stp>
        <stp>STOCK</stp>
        <stp>52460.T</stp>
        <stp>最良買気配数量3</stp>
        <tr r="AF23" s="33"/>
      </tp>
      <tp>
        <v>300</v>
        <stp/>
        <stp>Market</stp>
        <stp>STOCK</stp>
        <stp>52460.T</stp>
        <stp>最良買気配数量2</stp>
        <tr r="AF23" s="33"/>
      </tp>
      <tp>
        <v>200</v>
        <stp/>
        <stp>Market</stp>
        <stp>STOCK</stp>
        <stp>52460.T</stp>
        <stp>最良買気配数量5</stp>
        <tr r="AI23" s="33"/>
      </tp>
      <tp>
        <v>1800</v>
        <stp/>
        <stp>Market</stp>
        <stp>STOCK</stp>
        <stp>52460.T</stp>
        <stp>最良買気配数量4</stp>
        <tr r="AI23" s="33"/>
      </tp>
      <tp>
        <v>500</v>
        <stp/>
        <stp>Market</stp>
        <stp>STOCK</stp>
        <stp>52460.T</stp>
        <stp>最良買気配数量7</stp>
        <tr r="AI23" s="33"/>
      </tp>
      <tp>
        <v>200</v>
        <stp/>
        <stp>Market</stp>
        <stp>STOCK</stp>
        <stp>52460.T</stp>
        <stp>最良買気配数量6</stp>
        <tr r="AI23" s="33"/>
      </tp>
    </main>
    <main first="rtdsrv.082ca750c958454a937a8bf594a7209e">
      <tp>
        <v>22800</v>
        <stp/>
        <stp>Market</stp>
        <stp>STOCK</stp>
        <stp>63240.T</stp>
        <stp>最良買気配数量9</stp>
        <tr r="AI14" s="33"/>
      </tp>
      <tp>
        <v>200</v>
        <stp/>
        <stp>Market</stp>
        <stp>STOCK</stp>
        <stp>63240.T</stp>
        <stp>最良買気配数量8</stp>
        <tr r="AI14" s="33"/>
      </tp>
      <tp>
        <v>900</v>
        <stp/>
        <stp>Market</stp>
        <stp>STOCK</stp>
        <stp>63230.T</stp>
        <stp>最良買気配数量8</stp>
        <tr r="AI22" s="33"/>
      </tp>
      <tp>
        <v>26000</v>
        <stp/>
        <stp>Market</stp>
        <stp>STOCK</stp>
        <stp>63230.T</stp>
        <stp>最良買気配数量9</stp>
        <tr r="AI22" s="33"/>
      </tp>
      <tp>
        <v>100</v>
        <stp/>
        <stp>Market</stp>
        <stp>STOCK</stp>
        <stp>63230.T</stp>
        <stp>最良買気配数量4</stp>
        <tr r="AI22" s="33"/>
      </tp>
      <tp>
        <v>5600</v>
        <stp/>
        <stp>Market</stp>
        <stp>STOCK</stp>
        <stp>63240.T</stp>
        <stp>最良買気配数量3</stp>
        <tr r="AF14" s="33"/>
      </tp>
      <tp>
        <v>1900</v>
        <stp/>
        <stp>Market</stp>
        <stp>STOCK</stp>
        <stp>63230.T</stp>
        <stp>最良買気配数量5</stp>
        <tr r="AI22" s="33"/>
      </tp>
      <tp>
        <v>2300</v>
        <stp/>
        <stp>Market</stp>
        <stp>STOCK</stp>
        <stp>63240.T</stp>
        <stp>最良買気配数量2</stp>
        <tr r="AF14" s="33"/>
      </tp>
      <tp>
        <v>10300</v>
        <stp/>
        <stp>Market</stp>
        <stp>STOCK</stp>
        <stp>63230.T</stp>
        <stp>最良買気配数量6</stp>
        <tr r="AI22" s="33"/>
      </tp>
      <tp>
        <v>3500</v>
        <stp/>
        <stp>Market</stp>
        <stp>STOCK</stp>
        <stp>63240.T</stp>
        <stp>最良買気配数量1</stp>
        <tr r="AF14" s="33"/>
      </tp>
      <tp>
        <v>1900</v>
        <stp/>
        <stp>Market</stp>
        <stp>STOCK</stp>
        <stp>63230.T</stp>
        <stp>最良買気配数量7</stp>
        <tr r="AI22" s="33"/>
      </tp>
      <tp>
        <v>6700</v>
        <stp/>
        <stp>Market</stp>
        <stp>STOCK</stp>
        <stp>63240.T</stp>
        <stp>最良買気配数量7</stp>
        <tr r="AI14" s="33"/>
      </tp>
      <tp>
        <v>8500</v>
        <stp/>
        <stp>Market</stp>
        <stp>STOCK</stp>
        <stp>63230.T</stp>
        <stp>最良買気配数量1</stp>
        <tr r="AF22" s="33"/>
      </tp>
      <tp>
        <v>200</v>
        <stp/>
        <stp>Market</stp>
        <stp>STOCK</stp>
        <stp>63240.T</stp>
        <stp>最良買気配数量6</stp>
        <tr r="AI14" s="33"/>
      </tp>
      <tp>
        <v>2200</v>
        <stp/>
        <stp>Market</stp>
        <stp>STOCK</stp>
        <stp>63230.T</stp>
        <stp>最良買気配数量2</stp>
        <tr r="AF22" s="33"/>
      </tp>
      <tp>
        <v>5600</v>
        <stp/>
        <stp>Market</stp>
        <stp>STOCK</stp>
        <stp>63240.T</stp>
        <stp>最良買気配数量5</stp>
        <tr r="AI14" s="33"/>
      </tp>
      <tp>
        <v>8400</v>
        <stp/>
        <stp>Market</stp>
        <stp>STOCK</stp>
        <stp>63230.T</stp>
        <stp>最良買気配数量3</stp>
        <tr r="AF22" s="33"/>
      </tp>
      <tp>
        <v>100</v>
        <stp/>
        <stp>Market</stp>
        <stp>STOCK</stp>
        <stp>63240.T</stp>
        <stp>最良買気配数量4</stp>
        <tr r="AI14" s="33"/>
      </tp>
      <tp>
        <v>117900</v>
        <stp/>
        <stp>Market</stp>
        <stp>STOCK</stp>
        <stp>83160.T</stp>
        <stp>最良買気配数量9</stp>
        <tr r="AI9" s="33"/>
      </tp>
      <tp>
        <v>12500</v>
        <stp/>
        <stp>Market</stp>
        <stp>STOCK</stp>
        <stp>83160.T</stp>
        <stp>最良買気配数量8</stp>
        <tr r="AI9" s="33"/>
      </tp>
      <tp>
        <v>39800</v>
        <stp/>
        <stp>Market</stp>
        <stp>STOCK</stp>
        <stp>83160.T</stp>
        <stp>最良買気配数量1</stp>
        <tr r="AF9" s="33"/>
      </tp>
      <tp>
        <v>88400</v>
        <stp/>
        <stp>Market</stp>
        <stp>STOCK</stp>
        <stp>83160.T</stp>
        <stp>最良買気配数量3</stp>
        <tr r="AF9" s="33"/>
      </tp>
      <tp>
        <v>2100</v>
        <stp/>
        <stp>Market</stp>
        <stp>STOCK</stp>
        <stp>83160.T</stp>
        <stp>最良買気配数量2</stp>
        <tr r="AF9" s="33"/>
      </tp>
      <tp>
        <v>71900</v>
        <stp/>
        <stp>Market</stp>
        <stp>STOCK</stp>
        <stp>83160.T</stp>
        <stp>最良買気配数量5</stp>
        <tr r="AI9" s="33"/>
      </tp>
      <tp>
        <v>6100</v>
        <stp/>
        <stp>Market</stp>
        <stp>STOCK</stp>
        <stp>83160.T</stp>
        <stp>最良買気配数量4</stp>
        <tr r="AI9" s="33"/>
      </tp>
      <tp>
        <v>83300</v>
        <stp/>
        <stp>Market</stp>
        <stp>STOCK</stp>
        <stp>83160.T</stp>
        <stp>最良買気配数量7</stp>
        <tr r="AI9" s="33"/>
      </tp>
      <tp>
        <v>1200</v>
        <stp/>
        <stp>Market</stp>
        <stp>STOCK</stp>
        <stp>83160.T</stp>
        <stp>最良買気配数量6</stp>
        <tr r="AI9" s="33"/>
      </tp>
      <tp>
        <v>79100</v>
        <stp/>
        <stp>Market</stp>
        <stp>STOCK</stp>
        <stp>83060.T</stp>
        <stp>最良買気配数量9</stp>
        <tr r="AI8" s="33"/>
      </tp>
      <tp>
        <v>6800</v>
        <stp/>
        <stp>Market</stp>
        <stp>STOCK</stp>
        <stp>83060.T</stp>
        <stp>最良買気配数量8</stp>
        <tr r="AI8" s="33"/>
      </tp>
      <tp>
        <v>24600</v>
        <stp/>
        <stp>Market</stp>
        <stp>STOCK</stp>
        <stp>83060.T</stp>
        <stp>最良買気配数量1</stp>
        <tr r="AF8" s="33"/>
      </tp>
      <tp>
        <v>38700</v>
        <stp/>
        <stp>Market</stp>
        <stp>STOCK</stp>
        <stp>83060.T</stp>
        <stp>最良買気配数量3</stp>
        <tr r="AF8" s="33"/>
      </tp>
      <tp>
        <v>2100</v>
        <stp/>
        <stp>Market</stp>
        <stp>STOCK</stp>
        <stp>83060.T</stp>
        <stp>最良買気配数量2</stp>
        <tr r="AF8" s="33"/>
      </tp>
      <tp>
        <v>65900</v>
        <stp/>
        <stp>Market</stp>
        <stp>STOCK</stp>
        <stp>83060.T</stp>
        <stp>最良買気配数量5</stp>
        <tr r="AI8" s="33"/>
      </tp>
      <tp>
        <v>45300</v>
        <stp/>
        <stp>Market</stp>
        <stp>STOCK</stp>
        <stp>83060.T</stp>
        <stp>最良買気配数量4</stp>
        <tr r="AI8" s="33"/>
      </tp>
      <tp>
        <v>84000</v>
        <stp/>
        <stp>Market</stp>
        <stp>STOCK</stp>
        <stp>83060.T</stp>
        <stp>最良買気配数量7</stp>
        <tr r="AI8" s="33"/>
      </tp>
      <tp>
        <v>13900</v>
        <stp/>
        <stp>Market</stp>
        <stp>STOCK</stp>
        <stp>83060.T</stp>
        <stp>最良買気配数量6</stp>
        <tr r="AI8" s="33"/>
      </tp>
      <tp>
        <v>7100</v>
        <stp/>
        <stp>Market</stp>
        <stp>STOCK</stp>
        <stp>33500.T</stp>
        <stp>最良買気配数量9</stp>
        <tr r="AI25" s="33"/>
      </tp>
      <tp>
        <v>9900</v>
        <stp/>
        <stp>Market</stp>
        <stp>STOCK</stp>
        <stp>33500.T</stp>
        <stp>最良買気配数量8</stp>
        <tr r="AI25" s="33"/>
      </tp>
      <tp>
        <v>400</v>
        <stp/>
        <stp>Market</stp>
        <stp>STOCK</stp>
        <stp>33500.T</stp>
        <stp>最良買気配数量7</stp>
        <tr r="AI25" s="33"/>
      </tp>
      <tp>
        <v>7700</v>
        <stp/>
        <stp>Market</stp>
        <stp>STOCK</stp>
        <stp>33500.T</stp>
        <stp>最良買気配数量6</stp>
        <tr r="AI25" s="33"/>
      </tp>
      <tp>
        <v>1400</v>
        <stp/>
        <stp>Market</stp>
        <stp>STOCK</stp>
        <stp>33500.T</stp>
        <stp>最良買気配数量5</stp>
        <tr r="AI25" s="33"/>
      </tp>
      <tp>
        <v>4400</v>
        <stp/>
        <stp>Market</stp>
        <stp>STOCK</stp>
        <stp>33500.T</stp>
        <stp>最良買気配数量4</stp>
        <tr r="AI25" s="33"/>
      </tp>
      <tp>
        <v>200</v>
        <stp/>
        <stp>Market</stp>
        <stp>STOCK</stp>
        <stp>33500.T</stp>
        <stp>最良買気配数量3</stp>
        <tr r="AF25" s="33"/>
      </tp>
      <tp>
        <v>1400</v>
        <stp/>
        <stp>Market</stp>
        <stp>STOCK</stp>
        <stp>33500.T</stp>
        <stp>最良買気配数量2</stp>
        <tr r="AF25" s="33"/>
      </tp>
      <tp>
        <v>2100</v>
        <stp/>
        <stp>Market</stp>
        <stp>STOCK</stp>
        <stp>33500.T</stp>
        <stp>最良買気配数量1</stp>
        <tr r="AF25" s="33"/>
      </tp>
    </main>
    <main first="rtdsrv.082ca750c958454a937a8bf594a7209e">
      <tp>
        <v>1800</v>
        <stp/>
        <stp>Market</stp>
        <stp>STOCK</stp>
        <stp>84110.T</stp>
        <stp>最良買気配数量8</stp>
        <tr r="AI10" s="33"/>
      </tp>
      <tp>
        <v>4500</v>
        <stp/>
        <stp>Market</stp>
        <stp>STOCK</stp>
        <stp>84110.T</stp>
        <stp>最良買気配数量9</stp>
        <tr r="AI10" s="33"/>
      </tp>
      <tp>
        <v>29300</v>
        <stp/>
        <stp>Market</stp>
        <stp>STOCK</stp>
        <stp>84110.T</stp>
        <stp>最良買気配数量6</stp>
        <tr r="AI10" s="33"/>
      </tp>
      <tp>
        <v>68700</v>
        <stp/>
        <stp>Market</stp>
        <stp>STOCK</stp>
        <stp>84110.T</stp>
        <stp>最良買気配数量7</stp>
        <tr r="AI10" s="33"/>
      </tp>
      <tp>
        <v>16400</v>
        <stp/>
        <stp>Market</stp>
        <stp>STOCK</stp>
        <stp>84110.T</stp>
        <stp>最良買気配数量4</stp>
        <tr r="AI10" s="33"/>
      </tp>
      <tp>
        <v>200</v>
        <stp/>
        <stp>Market</stp>
        <stp>STOCK</stp>
        <stp>84110.T</stp>
        <stp>最良買気配数量5</stp>
        <tr r="AI10" s="33"/>
      </tp>
      <tp>
        <v>700</v>
        <stp/>
        <stp>Market</stp>
        <stp>STOCK</stp>
        <stp>84110.T</stp>
        <stp>最良買気配数量2</stp>
        <tr r="AF10" s="33"/>
      </tp>
      <tp>
        <v>200</v>
        <stp/>
        <stp>Market</stp>
        <stp>STOCK</stp>
        <stp>84110.T</stp>
        <stp>最良買気配数量3</stp>
        <tr r="AF10" s="33"/>
      </tp>
      <tp>
        <v>3500</v>
        <stp/>
        <stp>Market</stp>
        <stp>STOCK</stp>
        <stp>84110.T</stp>
        <stp>最良買気配数量1</stp>
        <tr r="AF10" s="33"/>
      </tp>
      <tp>
        <v>300</v>
        <stp/>
        <stp>Market</stp>
        <stp>STOCK</stp>
        <stp>244A0.T</stp>
        <stp>最良買気配数量8</stp>
        <tr r="AI26" s="33"/>
      </tp>
      <tp>
        <v>1100</v>
        <stp/>
        <stp>Market</stp>
        <stp>STOCK</stp>
        <stp>244A0.T</stp>
        <stp>最良買気配数量9</stp>
        <tr r="AI26" s="33"/>
      </tp>
      <tp>
        <v>500</v>
        <stp/>
        <stp>Market</stp>
        <stp>STOCK</stp>
        <stp>244A0.T</stp>
        <stp>最良買気配数量6</stp>
        <tr r="AI26" s="33"/>
      </tp>
      <tp>
        <v>300</v>
        <stp/>
        <stp>Market</stp>
        <stp>STOCK</stp>
        <stp>244A0.T</stp>
        <stp>最良買気配数量7</stp>
        <tr r="AI26" s="33"/>
      </tp>
      <tp>
        <v>100</v>
        <stp/>
        <stp>Market</stp>
        <stp>STOCK</stp>
        <stp>244A0.T</stp>
        <stp>最良買気配数量4</stp>
        <tr r="AI26" s="33"/>
      </tp>
      <tp>
        <v>100</v>
        <stp/>
        <stp>Market</stp>
        <stp>STOCK</stp>
        <stp>244A0.T</stp>
        <stp>最良買気配数量5</stp>
        <tr r="AI26" s="33"/>
      </tp>
      <tp>
        <v>100</v>
        <stp/>
        <stp>Market</stp>
        <stp>STOCK</stp>
        <stp>244A0.T</stp>
        <stp>最良買気配数量2</stp>
        <tr r="AF26" s="33"/>
      </tp>
      <tp>
        <v>200</v>
        <stp/>
        <stp>Market</stp>
        <stp>STOCK</stp>
        <stp>244A0.T</stp>
        <stp>最良買気配数量3</stp>
        <tr r="AF26" s="33"/>
      </tp>
      <tp>
        <v>300</v>
        <stp/>
        <stp>Market</stp>
        <stp>STOCK</stp>
        <stp>244A0.T</stp>
        <stp>最良買気配数量1</stp>
        <tr r="AF26" s="33"/>
      </tp>
      <tp>
        <v>700</v>
        <stp/>
        <stp>Market</stp>
        <stp>STOCK</stp>
        <stp>34980.T</stp>
        <stp>最良買気配数量7</stp>
        <tr r="AI18" s="33"/>
      </tp>
      <tp>
        <v>1100</v>
        <stp/>
        <stp>Market</stp>
        <stp>STOCK</stp>
        <stp>34980.T</stp>
        <stp>最良買気配数量6</stp>
        <tr r="AI18" s="33"/>
      </tp>
      <tp>
        <v>2000</v>
        <stp/>
        <stp>Market</stp>
        <stp>STOCK</stp>
        <stp>34980.T</stp>
        <stp>最良買気配数量5</stp>
        <tr r="AI18" s="33"/>
      </tp>
      <tp>
        <v>900</v>
        <stp/>
        <stp>Market</stp>
        <stp>STOCK</stp>
        <stp>34980.T</stp>
        <stp>最良買気配数量4</stp>
        <tr r="AI18" s="33"/>
      </tp>
      <tp>
        <v>300</v>
        <stp/>
        <stp>Market</stp>
        <stp>STOCK</stp>
        <stp>34980.T</stp>
        <stp>最良買気配数量3</stp>
        <tr r="AF18" s="33"/>
      </tp>
      <tp>
        <v>100</v>
        <stp/>
        <stp>Market</stp>
        <stp>STOCK</stp>
        <stp>34980.T</stp>
        <stp>最良買気配数量2</stp>
        <tr r="AF18" s="33"/>
      </tp>
      <tp>
        <v>200</v>
        <stp/>
        <stp>Market</stp>
        <stp>STOCK</stp>
        <stp>34980.T</stp>
        <stp>最良買気配数量1</stp>
        <tr r="AF18" s="33"/>
      </tp>
      <tp>
        <v>1000</v>
        <stp/>
        <stp>Market</stp>
        <stp>STOCK</stp>
        <stp>34980.T</stp>
        <stp>最良買気配数量9</stp>
        <tr r="AI18" s="33"/>
      </tp>
      <tp>
        <v>2000</v>
        <stp/>
        <stp>Market</stp>
        <stp>STOCK</stp>
        <stp>34980.T</stp>
        <stp>最良買気配数量8</stp>
        <tr r="AI18" s="33"/>
      </tp>
    </main>
    <main first="rtdsrv.082ca750c958454a937a8bf594a7209e">
      <tp>
        <v>800</v>
        <stp/>
        <stp>Market</stp>
        <stp>STOCK</stp>
        <stp>65900.T</stp>
        <stp>最良買気配数量9</stp>
        <tr r="AI16" s="33"/>
      </tp>
      <tp>
        <v>2600</v>
        <stp/>
        <stp>Market</stp>
        <stp>STOCK</stp>
        <stp>65900.T</stp>
        <stp>最良買気配数量8</stp>
        <tr r="AI16" s="33"/>
      </tp>
      <tp>
        <v>1300</v>
        <stp/>
        <stp>Market</stp>
        <stp>STOCK</stp>
        <stp>65900.T</stp>
        <stp>最良買気配数量7</stp>
        <tr r="AI16" s="33"/>
      </tp>
      <tp>
        <v>500</v>
        <stp/>
        <stp>Market</stp>
        <stp>STOCK</stp>
        <stp>65900.T</stp>
        <stp>最良買気配数量6</stp>
        <tr r="AI16" s="33"/>
      </tp>
      <tp>
        <v>1100</v>
        <stp/>
        <stp>Market</stp>
        <stp>STOCK</stp>
        <stp>65900.T</stp>
        <stp>最良買気配数量5</stp>
        <tr r="AI16" s="33"/>
      </tp>
      <tp>
        <v>3300</v>
        <stp/>
        <stp>Market</stp>
        <stp>STOCK</stp>
        <stp>65900.T</stp>
        <stp>最良買気配数量4</stp>
        <tr r="AI16" s="33"/>
      </tp>
      <tp>
        <v>7900</v>
        <stp/>
        <stp>Market</stp>
        <stp>STOCK</stp>
        <stp>65900.T</stp>
        <stp>最良買気配数量3</stp>
        <tr r="AF16" s="33"/>
      </tp>
      <tp>
        <v>400</v>
        <stp/>
        <stp>Market</stp>
        <stp>STOCK</stp>
        <stp>65900.T</stp>
        <stp>最良買気配数量2</stp>
        <tr r="AF16" s="33"/>
      </tp>
      <tp>
        <v>2100</v>
        <stp/>
        <stp>Market</stp>
        <stp>STOCK</stp>
        <stp>65900.T</stp>
        <stp>最良買気配数量1</stp>
        <tr r="AF16" s="33"/>
      </tp>
      <tp>
        <v>200</v>
        <stp/>
        <stp>Market</stp>
        <stp>STOCK</stp>
        <stp>36960.T</stp>
        <stp>最良買気配数量9</stp>
        <tr r="AI24" s="33"/>
      </tp>
      <tp>
        <v>200</v>
        <stp/>
        <stp>Market</stp>
        <stp>STOCK</stp>
        <stp>36960.T</stp>
        <stp>最良買気配数量8</stp>
        <tr r="AI24" s="33"/>
      </tp>
      <tp>
        <v>900</v>
        <stp/>
        <stp>Market</stp>
        <stp>STOCK</stp>
        <stp>36960.T</stp>
        <stp>最良買気配数量1</stp>
        <tr r="AF24" s="33"/>
      </tp>
      <tp>
        <v>3200</v>
        <stp/>
        <stp>Market</stp>
        <stp>STOCK</stp>
        <stp>36960.T</stp>
        <stp>最良買気配数量3</stp>
        <tr r="AF24" s="33"/>
      </tp>
      <tp>
        <v>900</v>
        <stp/>
        <stp>Market</stp>
        <stp>STOCK</stp>
        <stp>36960.T</stp>
        <stp>最良買気配数量2</stp>
        <tr r="AF24" s="33"/>
      </tp>
      <tp>
        <v>400</v>
        <stp/>
        <stp>Market</stp>
        <stp>STOCK</stp>
        <stp>36960.T</stp>
        <stp>最良買気配数量5</stp>
        <tr r="AI24" s="33"/>
      </tp>
      <tp>
        <v>500</v>
        <stp/>
        <stp>Market</stp>
        <stp>STOCK</stp>
        <stp>36960.T</stp>
        <stp>最良買気配数量4</stp>
        <tr r="AI24" s="33"/>
      </tp>
      <tp>
        <v>300</v>
        <stp/>
        <stp>Market</stp>
        <stp>STOCK</stp>
        <stp>36960.T</stp>
        <stp>最良買気配数量7</stp>
        <tr r="AI24" s="33"/>
      </tp>
      <tp>
        <v>1000</v>
        <stp/>
        <stp>Market</stp>
        <stp>STOCK</stp>
        <stp>36960.T</stp>
        <stp>最良買気配数量6</stp>
        <tr r="AI24" s="33"/>
      </tp>
      <tp>
        <v>200</v>
        <stp/>
        <stp>Market</stp>
        <stp>STOCK</stp>
        <stp>77350.T</stp>
        <stp>最良買気配数量8</stp>
        <tr r="AI15" s="33"/>
      </tp>
      <tp>
        <v>900</v>
        <stp/>
        <stp>Market</stp>
        <stp>STOCK</stp>
        <stp>77350.T</stp>
        <stp>最良買気配数量9</stp>
        <tr r="AI15" s="33"/>
      </tp>
      <tp>
        <v>100</v>
        <stp/>
        <stp>Market</stp>
        <stp>STOCK</stp>
        <stp>77350.T</stp>
        <stp>最良買気配数量2</stp>
        <tr r="AF15" s="33"/>
      </tp>
      <tp>
        <v>300</v>
        <stp/>
        <stp>Market</stp>
        <stp>STOCK</stp>
        <stp>77350.T</stp>
        <stp>最良買気配数量3</stp>
        <tr r="AF15" s="33"/>
      </tp>
      <tp>
        <v>200</v>
        <stp/>
        <stp>Market</stp>
        <stp>STOCK</stp>
        <stp>77350.T</stp>
        <stp>最良買気配数量1</stp>
        <tr r="AF15" s="33"/>
      </tp>
      <tp>
        <v>100</v>
        <stp/>
        <stp>Market</stp>
        <stp>STOCK</stp>
        <stp>77350.T</stp>
        <stp>最良買気配数量6</stp>
        <tr r="AI15" s="33"/>
      </tp>
      <tp>
        <v>300</v>
        <stp/>
        <stp>Market</stp>
        <stp>STOCK</stp>
        <stp>77350.T</stp>
        <stp>最良買気配数量7</stp>
        <tr r="AI15" s="33"/>
      </tp>
      <tp>
        <v>500</v>
        <stp/>
        <stp>Market</stp>
        <stp>STOCK</stp>
        <stp>77350.T</stp>
        <stp>最良買気配数量4</stp>
        <tr r="AI15" s="33"/>
      </tp>
      <tp>
        <v>1500</v>
        <stp/>
        <stp>Market</stp>
        <stp>STOCK</stp>
        <stp>77350.T</stp>
        <stp>最良買気配数量5</stp>
        <tr r="AI15" s="33"/>
      </tp>
      <tp>
        <v>200</v>
        <stp/>
        <stp>Market</stp>
        <stp>STOCK</stp>
        <stp>278A0.T</stp>
        <stp>最良買気配数量8</stp>
        <tr r="AI21" s="33"/>
      </tp>
      <tp>
        <v>300</v>
        <stp/>
        <stp>Market</stp>
        <stp>STOCK</stp>
        <stp>278A0.T</stp>
        <stp>最良買気配数量9</stp>
        <tr r="AI21" s="33"/>
      </tp>
      <tp>
        <v>1100</v>
        <stp/>
        <stp>Market</stp>
        <stp>STOCK</stp>
        <stp>278A0.T</stp>
        <stp>最良買気配数量6</stp>
        <tr r="AI21" s="33"/>
      </tp>
      <tp>
        <v>200</v>
        <stp/>
        <stp>Market</stp>
        <stp>STOCK</stp>
        <stp>278A0.T</stp>
        <stp>最良買気配数量7</stp>
        <tr r="AI21" s="33"/>
      </tp>
      <tp>
        <v>500</v>
        <stp/>
        <stp>Market</stp>
        <stp>STOCK</stp>
        <stp>278A0.T</stp>
        <stp>最良買気配数量4</stp>
        <tr r="AI21" s="33"/>
      </tp>
      <tp>
        <v>200</v>
        <stp/>
        <stp>Market</stp>
        <stp>STOCK</stp>
        <stp>278A0.T</stp>
        <stp>最良買気配数量5</stp>
        <tr r="AI21" s="33"/>
      </tp>
      <tp>
        <v>300</v>
        <stp/>
        <stp>Market</stp>
        <stp>STOCK</stp>
        <stp>278A0.T</stp>
        <stp>最良買気配数量2</stp>
        <tr r="AF21" s="33"/>
      </tp>
      <tp>
        <v>100</v>
        <stp/>
        <stp>Market</stp>
        <stp>STOCK</stp>
        <stp>278A0.T</stp>
        <stp>最良買気配数量3</stp>
        <tr r="AF21" s="33"/>
      </tp>
      <tp>
        <v>900</v>
        <stp/>
        <stp>Market</stp>
        <stp>STOCK</stp>
        <stp>278A0.T</stp>
        <stp>最良買気配数量1</stp>
        <tr r="AF21" s="33"/>
      </tp>
      <tp>
        <v>19300</v>
        <stp/>
        <stp>Market</stp>
        <stp>STOCK</stp>
        <stp>58020.T</stp>
        <stp>最良買気配数量9</stp>
        <tr r="AI13" s="33"/>
      </tp>
      <tp>
        <v>1700</v>
        <stp/>
        <stp>Market</stp>
        <stp>STOCK</stp>
        <stp>58030.T</stp>
        <stp>最良買気配数量8</stp>
        <tr r="AI11" s="33"/>
      </tp>
      <tp>
        <v>16500</v>
        <stp/>
        <stp>Market</stp>
        <stp>STOCK</stp>
        <stp>58020.T</stp>
        <stp>最良買気配数量8</stp>
        <tr r="AI13" s="33"/>
      </tp>
      <tp>
        <v>3800</v>
        <stp/>
        <stp>Market</stp>
        <stp>STOCK</stp>
        <stp>58030.T</stp>
        <stp>最良買気配数量9</stp>
        <tr r="AI11" s="33"/>
      </tp>
      <tp>
        <v>1000</v>
        <stp/>
        <stp>Market</stp>
        <stp>STOCK</stp>
        <stp>58010.T</stp>
        <stp>最良買気配数量8</stp>
        <tr r="AI12" s="33"/>
      </tp>
      <tp>
        <v>10800</v>
        <stp/>
        <stp>Market</stp>
        <stp>STOCK</stp>
        <stp>58010.T</stp>
        <stp>最良買気配数量9</stp>
        <tr r="AI12" s="33"/>
      </tp>
      <tp>
        <v>300</v>
        <stp/>
        <stp>Market</stp>
        <stp>STOCK</stp>
        <stp>58010.T</stp>
        <stp>最良買気配数量6</stp>
        <tr r="AI12" s="33"/>
      </tp>
      <tp>
        <v>1400</v>
        <stp/>
        <stp>Market</stp>
        <stp>STOCK</stp>
        <stp>58020.T</stp>
        <stp>最良買気配数量5</stp>
        <tr r="AI13" s="33"/>
      </tp>
      <tp>
        <v>600</v>
        <stp/>
        <stp>Market</stp>
        <stp>STOCK</stp>
        <stp>58030.T</stp>
        <stp>最良買気配数量4</stp>
        <tr r="AI11" s="33"/>
      </tp>
      <tp>
        <v>200</v>
        <stp/>
        <stp>Market</stp>
        <stp>STOCK</stp>
        <stp>58010.T</stp>
        <stp>最良買気配数量7</stp>
        <tr r="AI12" s="33"/>
      </tp>
      <tp>
        <v>400</v>
        <stp/>
        <stp>Market</stp>
        <stp>STOCK</stp>
        <stp>58020.T</stp>
        <stp>最良買気配数量4</stp>
        <tr r="AI13" s="33"/>
      </tp>
      <tp>
        <v>1000</v>
        <stp/>
        <stp>Market</stp>
        <stp>STOCK</stp>
        <stp>58030.T</stp>
        <stp>最良買気配数量5</stp>
        <tr r="AI11" s="33"/>
      </tp>
      <tp>
        <v>700</v>
        <stp/>
        <stp>Market</stp>
        <stp>STOCK</stp>
        <stp>58010.T</stp>
        <stp>最良買気配数量4</stp>
        <tr r="AI12" s="33"/>
      </tp>
      <tp>
        <v>400</v>
        <stp/>
        <stp>Market</stp>
        <stp>STOCK</stp>
        <stp>58020.T</stp>
        <stp>最良買気配数量7</stp>
        <tr r="AI13" s="33"/>
      </tp>
      <tp>
        <v>2800</v>
        <stp/>
        <stp>Market</stp>
        <stp>STOCK</stp>
        <stp>58030.T</stp>
        <stp>最良買気配数量6</stp>
        <tr r="AI11" s="33"/>
      </tp>
      <tp>
        <v>19600</v>
        <stp/>
        <stp>Market</stp>
        <stp>STOCK</stp>
        <stp>58010.T</stp>
        <stp>最良買気配数量5</stp>
        <tr r="AI12" s="33"/>
      </tp>
      <tp>
        <v>400</v>
        <stp/>
        <stp>Market</stp>
        <stp>STOCK</stp>
        <stp>58020.T</stp>
        <stp>最良買気配数量6</stp>
        <tr r="AI13" s="33"/>
      </tp>
      <tp>
        <v>1300</v>
        <stp/>
        <stp>Market</stp>
        <stp>STOCK</stp>
        <stp>58030.T</stp>
        <stp>最良買気配数量7</stp>
        <tr r="AI11" s="33"/>
      </tp>
      <tp>
        <v>800</v>
        <stp/>
        <stp>Market</stp>
        <stp>STOCK</stp>
        <stp>58010.T</stp>
        <stp>最良買気配数量2</stp>
        <tr r="AF12" s="33"/>
      </tp>
      <tp>
        <v>400</v>
        <stp/>
        <stp>Market</stp>
        <stp>STOCK</stp>
        <stp>58020.T</stp>
        <stp>最良買気配数量1</stp>
        <tr r="AF13" s="33"/>
      </tp>
      <tp>
        <v>200</v>
        <stp/>
        <stp>Market</stp>
        <stp>STOCK</stp>
        <stp>58010.T</stp>
        <stp>最良買気配数量3</stp>
        <tr r="AF12" s="33"/>
      </tp>
      <tp>
        <v>1400</v>
        <stp/>
        <stp>Market</stp>
        <stp>STOCK</stp>
        <stp>58030.T</stp>
        <stp>最良買気配数量1</stp>
        <tr r="AF11" s="33"/>
      </tp>
      <tp>
        <v>11500</v>
        <stp/>
        <stp>Market</stp>
        <stp>STOCK</stp>
        <stp>58020.T</stp>
        <stp>最良買気配数量3</stp>
        <tr r="AF13" s="33"/>
      </tp>
      <tp>
        <v>500</v>
        <stp/>
        <stp>Market</stp>
        <stp>STOCK</stp>
        <stp>58030.T</stp>
        <stp>最良買気配数量2</stp>
        <tr r="AF11" s="33"/>
      </tp>
      <tp>
        <v>2200</v>
        <stp/>
        <stp>Market</stp>
        <stp>STOCK</stp>
        <stp>58010.T</stp>
        <stp>最良買気配数量1</stp>
        <tr r="AF12" s="33"/>
      </tp>
      <tp>
        <v>400</v>
        <stp/>
        <stp>Market</stp>
        <stp>STOCK</stp>
        <stp>58020.T</stp>
        <stp>最良買気配数量2</stp>
        <tr r="AF13" s="33"/>
      </tp>
      <tp>
        <v>1600</v>
        <stp/>
        <stp>Market</stp>
        <stp>STOCK</stp>
        <stp>58030.T</stp>
        <stp>最良買気配数量3</stp>
        <tr r="AF11" s="33"/>
      </tp>
      <tp>
        <v>2400</v>
        <stp/>
        <stp>Market</stp>
        <stp>STOCK</stp>
        <stp>68570.T</stp>
        <stp>最良買気配数量8</stp>
        <tr r="AI19" s="33"/>
      </tp>
      <tp>
        <v>4000</v>
        <stp/>
        <stp>Market</stp>
        <stp>STOCK</stp>
        <stp>68570.T</stp>
        <stp>最良買気配数量9</stp>
        <tr r="AI19" s="33"/>
      </tp>
      <tp>
        <v>23900</v>
        <stp/>
        <stp>Market</stp>
        <stp>STOCK</stp>
        <stp>68570.T</stp>
        <stp>最良買気配数量1</stp>
        <tr r="AF19" s="33"/>
      </tp>
      <tp>
        <v>1400</v>
        <stp/>
        <stp>Market</stp>
        <stp>STOCK</stp>
        <stp>68570.T</stp>
        <stp>最良買気配数量2</stp>
        <tr r="AF19" s="33"/>
      </tp>
      <tp>
        <v>3700</v>
        <stp/>
        <stp>Market</stp>
        <stp>STOCK</stp>
        <stp>68570.T</stp>
        <stp>最良買気配数量3</stp>
        <tr r="AF19" s="33"/>
      </tp>
      <tp>
        <v>800</v>
        <stp/>
        <stp>Market</stp>
        <stp>STOCK</stp>
        <stp>68570.T</stp>
        <stp>最良買気配数量4</stp>
        <tr r="AI19" s="33"/>
      </tp>
      <tp>
        <v>4400</v>
        <stp/>
        <stp>Market</stp>
        <stp>STOCK</stp>
        <stp>68570.T</stp>
        <stp>最良買気配数量5</stp>
        <tr r="AI19" s="33"/>
      </tp>
      <tp>
        <v>9200</v>
        <stp/>
        <stp>Market</stp>
        <stp>STOCK</stp>
        <stp>68570.T</stp>
        <stp>最良買気配数量6</stp>
        <tr r="AI19" s="33"/>
      </tp>
      <tp>
        <v>41200</v>
        <stp/>
        <stp>Market</stp>
        <stp>STOCK</stp>
        <stp>68570.T</stp>
        <stp>最良買気配数量7</stp>
        <tr r="AI19" s="33"/>
      </tp>
      <tp>
        <v>1600</v>
        <stp/>
        <stp>Market</stp>
        <stp>STOCK</stp>
        <stp>79360.T</stp>
        <stp>最良買気配数量9</stp>
        <tr r="AI20" s="33"/>
      </tp>
      <tp>
        <v>1500</v>
        <stp/>
        <stp>Market</stp>
        <stp>STOCK</stp>
        <stp>79360.T</stp>
        <stp>最良買気配数量8</stp>
        <tr r="AI20" s="33"/>
      </tp>
      <tp>
        <v>1700</v>
        <stp/>
        <stp>Market</stp>
        <stp>STOCK</stp>
        <stp>79360.T</stp>
        <stp>最良買気配数量1</stp>
        <tr r="AF20" s="33"/>
      </tp>
      <tp>
        <v>26600</v>
        <stp/>
        <stp>Market</stp>
        <stp>STOCK</stp>
        <stp>79360.T</stp>
        <stp>最良買気配数量3</stp>
        <tr r="AF20" s="33"/>
      </tp>
      <tp>
        <v>4600</v>
        <stp/>
        <stp>Market</stp>
        <stp>STOCK</stp>
        <stp>79360.T</stp>
        <stp>最良買気配数量2</stp>
        <tr r="AF20" s="33"/>
      </tp>
      <tp>
        <v>2200</v>
        <stp/>
        <stp>Market</stp>
        <stp>STOCK</stp>
        <stp>79360.T</stp>
        <stp>最良買気配数量5</stp>
        <tr r="AI20" s="33"/>
      </tp>
      <tp>
        <v>2900</v>
        <stp/>
        <stp>Market</stp>
        <stp>STOCK</stp>
        <stp>79360.T</stp>
        <stp>最良買気配数量4</stp>
        <tr r="AI20" s="33"/>
      </tp>
      <tp>
        <v>53000</v>
        <stp/>
        <stp>Market</stp>
        <stp>STOCK</stp>
        <stp>79360.T</stp>
        <stp>最良買気配数量7</stp>
        <tr r="AI20" s="33"/>
      </tp>
      <tp>
        <v>8700</v>
        <stp/>
        <stp>Market</stp>
        <stp>STOCK</stp>
        <stp>79360.T</stp>
        <stp>最良買気配数量6</stp>
        <tr r="AI20" s="33"/>
      </tp>
      <tp>
        <v>1300</v>
        <stp/>
        <stp>Market</stp>
        <stp>STOCK</stp>
        <stp>39940.T</stp>
        <stp>最良買気配数量9</stp>
        <tr r="AI17" s="33"/>
      </tp>
      <tp>
        <v>4800</v>
        <stp/>
        <stp>Market</stp>
        <stp>STOCK</stp>
        <stp>39940.T</stp>
        <stp>最良買気配数量8</stp>
        <tr r="AI17" s="33"/>
      </tp>
      <tp>
        <v>200</v>
        <stp/>
        <stp>Market</stp>
        <stp>STOCK</stp>
        <stp>39940.T</stp>
        <stp>最良買気配数量3</stp>
        <tr r="AF17" s="33"/>
      </tp>
      <tp>
        <v>2500</v>
        <stp/>
        <stp>Market</stp>
        <stp>STOCK</stp>
        <stp>39940.T</stp>
        <stp>最良買気配数量2</stp>
        <tr r="AF17" s="33"/>
      </tp>
      <tp>
        <v>500</v>
        <stp/>
        <stp>Market</stp>
        <stp>STOCK</stp>
        <stp>39940.T</stp>
        <stp>最良買気配数量1</stp>
        <tr r="AF17" s="33"/>
      </tp>
      <tp>
        <v>100</v>
        <stp/>
        <stp>Market</stp>
        <stp>STOCK</stp>
        <stp>39940.T</stp>
        <stp>最良買気配数量7</stp>
        <tr r="AI17" s="33"/>
      </tp>
      <tp>
        <v>500</v>
        <stp/>
        <stp>Market</stp>
        <stp>STOCK</stp>
        <stp>39940.T</stp>
        <stp>最良買気配数量6</stp>
        <tr r="AI17" s="33"/>
      </tp>
      <tp>
        <v>100</v>
        <stp/>
        <stp>Market</stp>
        <stp>STOCK</stp>
        <stp>39940.T</stp>
        <stp>最良買気配数量5</stp>
        <tr r="AI17" s="33"/>
      </tp>
      <tp>
        <v>84000</v>
        <stp/>
        <stp>Market</stp>
        <stp>STOCK</stp>
        <stp>39940.T</stp>
        <stp>最良買気配数量4</stp>
        <tr r="AI17" s="33"/>
      </tp>
      <tp t="s">
        <v/>
        <stp/>
        <stp>TickList</stp>
        <stp>1460184106832,0,0,184,184</stp>
        <stp>3350</stp>
        <stp>31</stp>
        <tr r="GC1" s="137"/>
      </tp>
      <tp t="s">
        <v/>
        <stp/>
        <stp>TickList</stp>
        <stp>1460184106832,0,0,128,128</stp>
        <stp>3498</stp>
        <stp>31</stp>
        <tr r="DY1" s="137"/>
      </tp>
      <tp t="s">
        <v/>
        <stp/>
        <stp>TickList</stp>
        <stp>1460184106832,0,0,176,176</stp>
        <stp>3696</stp>
        <stp>31</stp>
        <tr r="FU1" s="137"/>
      </tp>
      <tp t="s">
        <v/>
        <stp/>
        <stp>TickList</stp>
        <stp>1460184106832,0,0,120,120</stp>
        <stp>3994</stp>
        <stp>31</stp>
        <tr r="DQ1" s="137"/>
      </tp>
      <tp t="s">
        <v/>
        <stp/>
        <stp>TickList</stp>
        <stp>1460184106832,0,0,192,192</stp>
        <stp>244A</stp>
        <stp>31</stp>
        <tr r="GK1" s="137"/>
      </tp>
      <tp t="s">
        <v/>
        <stp/>
        <stp>TickList</stp>
        <stp>1460184106832,0,0,152,152</stp>
        <stp>278A</stp>
        <stp>31</stp>
        <tr r="EW1" s="137"/>
      </tp>
      <tp t="s">
        <v/>
        <stp/>
        <stp>TickList</stp>
        <stp>1460184106832,0,0,168,168</stp>
        <stp>5246</stp>
        <stp>31</stp>
        <tr r="FM1" s="137"/>
      </tp>
      <tp t="s">
        <v/>
        <stp/>
        <stp>TickList</stp>
        <stp>1460184106832,0,0,104,104</stp>
        <stp>7735</stp>
        <stp>31</stp>
        <tr r="DA1" s="137"/>
      </tp>
      <tp t="s">
        <v/>
        <stp/>
        <stp>TickList</stp>
        <stp>1460184106832,0,0,144,144</stp>
        <stp>7936</stp>
        <stp>31</stp>
        <tr r="EO1" s="137"/>
      </tp>
      <tp t="s">
        <v/>
        <stp/>
        <stp>TickList</stp>
        <stp>1460184106832,0,0,160,160</stp>
        <stp>6323</stp>
        <stp>31</stp>
        <tr r="FE1" s="137"/>
      </tp>
      <tp t="s">
        <v/>
        <stp/>
        <stp>TickList</stp>
        <stp>1460184106832,0,0,112,112</stp>
        <stp>6590</stp>
        <stp>31</stp>
        <tr r="DI1" s="137"/>
      </tp>
      <tp t="s">
        <v/>
        <stp/>
        <stp>TickList</stp>
        <stp>1460184106832,0,0,136,136</stp>
        <stp>6857</stp>
        <stp>31</stp>
        <tr r="EG1" s="137"/>
      </tp>
    </main>
    <main first="rtdsrv.082ca750c958454a937a8bf594a7209e">
      <tp>
        <v>708900</v>
        <stp/>
        <stp>Market</stp>
        <stp>STOCK</stp>
        <stp>39940.T</stp>
        <stp>出来高</stp>
        <tr r="Q17" s="33"/>
      </tp>
      <tp>
        <v>622300</v>
        <stp/>
        <stp>Market</stp>
        <stp>STOCK</stp>
        <stp>34980.T</stp>
        <stp>出来高</stp>
        <tr r="Q18" s="33"/>
      </tp>
      <tp>
        <v>1598200</v>
        <stp/>
        <stp>Market</stp>
        <stp>STOCK</stp>
        <stp>36960.T</stp>
        <stp>出来高</stp>
        <tr r="Q24" s="33"/>
      </tp>
      <tp>
        <v>5400600</v>
        <stp/>
        <stp>Market</stp>
        <stp>STOCK</stp>
        <stp>33500.T</stp>
        <stp>出来高</stp>
        <tr r="Q25" s="33"/>
      </tp>
      <tp>
        <v>121900</v>
        <stp/>
        <stp>Market</stp>
        <stp>STOCK</stp>
        <stp>244A0.T</stp>
        <stp>出来高</stp>
        <tr r="Q26" s="33"/>
      </tp>
      <tp>
        <v>436800</v>
        <stp/>
        <stp>Market</stp>
        <stp>STOCK</stp>
        <stp>278A0.T</stp>
        <stp>出来高</stp>
        <tr r="Q21" s="33"/>
      </tp>
      <tp>
        <v>3290500</v>
        <stp/>
        <stp>Market</stp>
        <stp>STOCK</stp>
        <stp>58010.T</stp>
        <stp>出来高</stp>
        <tr r="Q12" s="33"/>
      </tp>
      <tp>
        <v>4440600</v>
        <stp/>
        <stp>Market</stp>
        <stp>STOCK</stp>
        <stp>58020.T</stp>
        <stp>出来高</stp>
        <tr r="Q13" s="33"/>
      </tp>
      <tp>
        <v>31574800</v>
        <stp/>
        <stp>Market</stp>
        <stp>STOCK</stp>
        <stp>58030.T</stp>
        <stp>出来高</stp>
        <tr r="Q11" s="33"/>
      </tp>
      <tp>
        <v>3531700</v>
        <stp/>
        <stp>Market</stp>
        <stp>STOCK</stp>
        <stp>52460.T</stp>
        <stp>出来高</stp>
        <tr r="Q23" s="33"/>
      </tp>
    </main>
    <main first="rtdsrv.082ca750c958454a937a8bf594a7209e">
      <tp>
        <v>5313900</v>
        <stp/>
        <stp>Market</stp>
        <stp>STOCK</stp>
        <stp>79360.T</stp>
        <stp>出来高</stp>
        <tr r="Q20" s="33"/>
      </tp>
      <tp>
        <v>1869800</v>
        <stp/>
        <stp>Market</stp>
        <stp>STOCK</stp>
        <stp>77350.T</stp>
        <stp>出来高</stp>
        <tr r="Q15" s="33"/>
      </tp>
      <tp>
        <v>39217300</v>
        <stp/>
        <stp>Market</stp>
        <stp>STOCK</stp>
        <stp>70110.T</stp>
        <stp>出来高</stp>
        <tr r="Q2" s="33"/>
      </tp>
      <tp>
        <v>9043500</v>
        <stp/>
        <stp>Market</stp>
        <stp>STOCK</stp>
        <stp>70120.T</stp>
        <stp>出来高</stp>
        <tr r="Q3" s="33"/>
      </tp>
      <tp>
        <v>11905300</v>
        <stp/>
        <stp>Market</stp>
        <stp>STOCK</stp>
        <stp>70130.T</stp>
        <stp>出来高</stp>
        <tr r="Q4" s="33"/>
      </tp>
      <tp>
        <v>21052000</v>
        <stp/>
        <stp>Market</stp>
        <stp>STOCK</stp>
        <stp>72670.T</stp>
        <stp>出来高</stp>
        <tr r="Q6" s="33"/>
      </tp>
      <tp>
        <v>30460300</v>
        <stp/>
        <stp>Market</stp>
        <stp>STOCK</stp>
        <stp>72010.T</stp>
        <stp>出来高</stp>
        <tr r="Q7" s="33"/>
      </tp>
      <tp>
        <v>20964200</v>
        <stp/>
        <stp>Market</stp>
        <stp>STOCK</stp>
        <stp>72030.T</stp>
        <stp>出来高</stp>
        <tr r="Q5" s="33"/>
      </tp>
    </main>
    <main first="rtdsrv.082ca750c958454a937a8bf594a7209e">
      <tp>
        <v>24345300</v>
        <stp/>
        <stp>Market</stp>
        <stp>STOCK</stp>
        <stp>68570.T</stp>
        <stp>出来高</stp>
        <tr r="Q19" s="33"/>
      </tp>
      <tp>
        <v>328000</v>
        <stp/>
        <stp>Market</stp>
        <stp>STOCK</stp>
        <stp>65900.T</stp>
        <stp>出来高</stp>
        <tr r="Q16" s="33"/>
      </tp>
      <tp>
        <v>1430800</v>
        <stp/>
        <stp>Market</stp>
        <stp>STOCK</stp>
        <stp>63240.T</stp>
        <stp>出来高</stp>
        <tr r="Q14" s="33"/>
      </tp>
      <tp>
        <v>2233300</v>
        <stp/>
        <stp>Market</stp>
        <stp>STOCK</stp>
        <stp>63230.T</stp>
        <stp>出来高</stp>
        <tr r="Q22" s="33"/>
      </tp>
      <tp>
        <v>12336800</v>
        <stp/>
        <stp>Market</stp>
        <stp>STOCK</stp>
        <stp>84110.T</stp>
        <stp>出来高</stp>
        <tr r="Q10" s="33"/>
      </tp>
      <tp>
        <v>13100300</v>
        <stp/>
        <stp>Market</stp>
        <stp>STOCK</stp>
        <stp>83160.T</stp>
        <stp>出来高</stp>
        <tr r="Q9" s="33"/>
      </tp>
      <tp>
        <v>41602800</v>
        <stp/>
        <stp>Market</stp>
        <stp>STOCK</stp>
        <stp>83060.T</stp>
        <stp>出来高</stp>
        <tr r="Q8" s="33"/>
      </tp>
    </main>
    <main first="rtdsrv.082ca750c958454a937a8bf594a7209e">
      <tp>
        <v>100</v>
        <stp/>
        <stp>Market</stp>
        <stp>STOCK</stp>
        <stp>244A0.T</stp>
        <stp>最良売気配数量8</stp>
        <tr r="AH26" s="33"/>
      </tp>
      <tp>
        <v>100</v>
        <stp/>
        <stp>Market</stp>
        <stp>STOCK</stp>
        <stp>244A0.T</stp>
        <stp>最良売気配数量9</stp>
        <tr r="AH26" s="33"/>
      </tp>
      <tp>
        <v>300</v>
        <stp/>
        <stp>Market</stp>
        <stp>STOCK</stp>
        <stp>244A0.T</stp>
        <stp>最良売気配数量6</stp>
        <tr r="AH26" s="33"/>
      </tp>
      <tp>
        <v>100</v>
        <stp/>
        <stp>Market</stp>
        <stp>STOCK</stp>
        <stp>244A0.T</stp>
        <stp>最良売気配数量7</stp>
        <tr r="AH26" s="33"/>
      </tp>
      <tp>
        <v>200</v>
        <stp/>
        <stp>Market</stp>
        <stp>STOCK</stp>
        <stp>244A0.T</stp>
        <stp>最良売気配数量4</stp>
        <tr r="AH26" s="33"/>
      </tp>
      <tp>
        <v>200</v>
        <stp/>
        <stp>Market</stp>
        <stp>STOCK</stp>
        <stp>244A0.T</stp>
        <stp>最良売気配数量5</stp>
        <tr r="AH26" s="33"/>
      </tp>
      <tp>
        <v>600</v>
        <stp/>
        <stp>Market</stp>
        <stp>STOCK</stp>
        <stp>244A0.T</stp>
        <stp>最良売気配数量2</stp>
        <tr r="AE26" s="33"/>
      </tp>
      <tp>
        <v>100</v>
        <stp/>
        <stp>Market</stp>
        <stp>STOCK</stp>
        <stp>244A0.T</stp>
        <stp>最良売気配数量3</stp>
        <tr r="AE26" s="33"/>
      </tp>
      <tp>
        <v>100</v>
        <stp/>
        <stp>Market</stp>
        <stp>STOCK</stp>
        <stp>244A0.T</stp>
        <stp>最良売気配数量1</stp>
        <tr r="AE26" s="33"/>
      </tp>
      <tp>
        <v>38500</v>
        <stp/>
        <stp>Market</stp>
        <stp>STOCK</stp>
        <stp>84110.T</stp>
        <stp>最良売気配数量8</stp>
        <tr r="AH10" s="33"/>
      </tp>
      <tp>
        <v>3700</v>
        <stp/>
        <stp>Market</stp>
        <stp>STOCK</stp>
        <stp>84110.T</stp>
        <stp>最良売気配数量9</stp>
        <tr r="AH10" s="33"/>
      </tp>
      <tp>
        <v>3100</v>
        <stp/>
        <stp>Market</stp>
        <stp>STOCK</stp>
        <stp>84110.T</stp>
        <stp>最良売気配数量6</stp>
        <tr r="AH10" s="33"/>
      </tp>
      <tp>
        <v>2700</v>
        <stp/>
        <stp>Market</stp>
        <stp>STOCK</stp>
        <stp>84110.T</stp>
        <stp>最良売気配数量7</stp>
        <tr r="AH10" s="33"/>
      </tp>
      <tp>
        <v>2200</v>
        <stp/>
        <stp>Market</stp>
        <stp>STOCK</stp>
        <stp>84110.T</stp>
        <stp>最良売気配数量4</stp>
        <tr r="AH10" s="33"/>
      </tp>
      <tp>
        <v>53600</v>
        <stp/>
        <stp>Market</stp>
        <stp>STOCK</stp>
        <stp>84110.T</stp>
        <stp>最良売気配数量5</stp>
        <tr r="AH10" s="33"/>
      </tp>
      <tp>
        <v>18000</v>
        <stp/>
        <stp>Market</stp>
        <stp>STOCK</stp>
        <stp>84110.T</stp>
        <stp>最良売気配数量2</stp>
        <tr r="AE10" s="33"/>
      </tp>
      <tp>
        <v>7100</v>
        <stp/>
        <stp>Market</stp>
        <stp>STOCK</stp>
        <stp>84110.T</stp>
        <stp>最良売気配数量3</stp>
        <tr r="AE10" s="33"/>
      </tp>
      <tp>
        <v>41500</v>
        <stp/>
        <stp>Market</stp>
        <stp>STOCK</stp>
        <stp>84110.T</stp>
        <stp>最良売気配数量1</stp>
        <tr r="AE10" s="33"/>
      </tp>
      <tp>
        <v>600</v>
        <stp/>
        <stp>Market</stp>
        <stp>STOCK</stp>
        <stp>34980.T</stp>
        <stp>最良売気配数量7</stp>
        <tr r="AH18" s="33"/>
      </tp>
      <tp>
        <v>300</v>
        <stp/>
        <stp>Market</stp>
        <stp>STOCK</stp>
        <stp>34980.T</stp>
        <stp>最良売気配数量6</stp>
        <tr r="AH18" s="33"/>
      </tp>
      <tp>
        <v>1200</v>
        <stp/>
        <stp>Market</stp>
        <stp>STOCK</stp>
        <stp>34980.T</stp>
        <stp>最良売気配数量5</stp>
        <tr r="AH18" s="33"/>
      </tp>
      <tp>
        <v>2300</v>
        <stp/>
        <stp>Market</stp>
        <stp>STOCK</stp>
        <stp>34980.T</stp>
        <stp>最良売気配数量4</stp>
        <tr r="AH18" s="33"/>
      </tp>
      <tp>
        <v>400</v>
        <stp/>
        <stp>Market</stp>
        <stp>STOCK</stp>
        <stp>34980.T</stp>
        <stp>最良売気配数量3</stp>
        <tr r="AE18" s="33"/>
      </tp>
      <tp>
        <v>3300</v>
        <stp/>
        <stp>Market</stp>
        <stp>STOCK</stp>
        <stp>34980.T</stp>
        <stp>最良売気配数量2</stp>
        <tr r="AE18" s="33"/>
      </tp>
      <tp>
        <v>3300</v>
        <stp/>
        <stp>Market</stp>
        <stp>STOCK</stp>
        <stp>34980.T</stp>
        <stp>最良売気配数量1</stp>
        <tr r="AE18" s="33"/>
      </tp>
      <tp>
        <v>1500</v>
        <stp/>
        <stp>Market</stp>
        <stp>STOCK</stp>
        <stp>34980.T</stp>
        <stp>最良売気配数量9</stp>
        <tr r="AH18" s="33"/>
      </tp>
      <tp>
        <v>2800</v>
        <stp/>
        <stp>Market</stp>
        <stp>STOCK</stp>
        <stp>34980.T</stp>
        <stp>最良売気配数量8</stp>
        <tr r="AH18" s="33"/>
      </tp>
      <tp>
        <v>2296</v>
        <stp/>
        <stp>Market</stp>
        <stp>STOCK</stp>
        <stp>70110.T</stp>
        <stp>最良買気配値</stp>
        <tr r="E2" s="33"/>
      </tp>
      <tp>
        <v>427.7</v>
        <stp/>
        <stp>Market</stp>
        <stp>STOCK</stp>
        <stp>72010.T</stp>
        <stp>最良買気配値</stp>
        <tr r="E7" s="33"/>
      </tp>
      <tp>
        <v>7148</v>
        <stp/>
        <stp>Market</stp>
        <stp>STOCK</stp>
        <stp>58010.T</stp>
        <stp>最良買気配値</stp>
        <tr r="E12" s="33"/>
      </tp>
      <tp>
        <v>4306</v>
        <stp/>
        <stp>Market</stp>
        <stp>STOCK</stp>
        <stp>84110.T</stp>
        <stp>最良買気配値</stp>
        <tr r="E10" s="33"/>
      </tp>
    </main>
    <main first="rtdsrv.082ca750c958454a937a8bf594a7209e">
      <tp>
        <v>4700</v>
        <stp/>
        <stp>Market</stp>
        <stp>STOCK</stp>
        <stp>65900.T</stp>
        <stp>最良売気配数量9</stp>
        <tr r="AH16" s="33"/>
      </tp>
      <tp>
        <v>1700</v>
        <stp/>
        <stp>Market</stp>
        <stp>STOCK</stp>
        <stp>65900.T</stp>
        <stp>最良売気配数量8</stp>
        <tr r="AH16" s="33"/>
      </tp>
      <tp>
        <v>5900</v>
        <stp/>
        <stp>Market</stp>
        <stp>STOCK</stp>
        <stp>65900.T</stp>
        <stp>最良売気配数量7</stp>
        <tr r="AH16" s="33"/>
      </tp>
      <tp>
        <v>800</v>
        <stp/>
        <stp>Market</stp>
        <stp>STOCK</stp>
        <stp>65900.T</stp>
        <stp>最良売気配数量6</stp>
        <tr r="AH16" s="33"/>
      </tp>
      <tp>
        <v>3200</v>
        <stp/>
        <stp>Market</stp>
        <stp>STOCK</stp>
        <stp>65900.T</stp>
        <stp>最良売気配数量5</stp>
        <tr r="AH16" s="33"/>
      </tp>
      <tp>
        <v>1100</v>
        <stp/>
        <stp>Market</stp>
        <stp>STOCK</stp>
        <stp>65900.T</stp>
        <stp>最良売気配数量4</stp>
        <tr r="AH16" s="33"/>
      </tp>
      <tp>
        <v>10600</v>
        <stp/>
        <stp>Market</stp>
        <stp>STOCK</stp>
        <stp>65900.T</stp>
        <stp>最良売気配数量3</stp>
        <tr r="AE16" s="33"/>
      </tp>
      <tp>
        <v>900</v>
        <stp/>
        <stp>Market</stp>
        <stp>STOCK</stp>
        <stp>65900.T</stp>
        <stp>最良売気配数量2</stp>
        <tr r="AE16" s="33"/>
      </tp>
      <tp>
        <v>200</v>
        <stp/>
        <stp>Market</stp>
        <stp>STOCK</stp>
        <stp>65900.T</stp>
        <stp>最良売気配数量1</stp>
        <tr r="AE16" s="33"/>
      </tp>
      <tp>
        <v>4920</v>
        <stp/>
        <stp>Market</stp>
        <stp>STOCK</stp>
        <stp>33500.T</stp>
        <stp>最良買気配値</stp>
        <tr r="E25" s="33"/>
      </tp>
      <tp>
        <v>8220</v>
        <stp/>
        <stp>Market</stp>
        <stp>STOCK</stp>
        <stp>65900.T</stp>
        <stp>最良買気配値</stp>
        <tr r="E16" s="33"/>
      </tp>
    </main>
    <main first="rtdsrv.082ca750c958454a937a8bf594a7209e">
      <tp>
        <v>300</v>
        <stp/>
        <stp>Market</stp>
        <stp>STOCK</stp>
        <stp>36960.T</stp>
        <stp>最良売気配数量9</stp>
        <tr r="AH24" s="33"/>
      </tp>
      <tp>
        <v>100</v>
        <stp/>
        <stp>Market</stp>
        <stp>STOCK</stp>
        <stp>36960.T</stp>
        <stp>最良売気配数量8</stp>
        <tr r="AH24" s="33"/>
      </tp>
      <tp>
        <v>200</v>
        <stp/>
        <stp>Market</stp>
        <stp>STOCK</stp>
        <stp>36960.T</stp>
        <stp>最良売気配数量1</stp>
        <tr r="AE24" s="33"/>
      </tp>
      <tp>
        <v>1500</v>
        <stp/>
        <stp>Market</stp>
        <stp>STOCK</stp>
        <stp>36960.T</stp>
        <stp>最良売気配数量3</stp>
        <tr r="AE24" s="33"/>
      </tp>
      <tp>
        <v>100</v>
        <stp/>
        <stp>Market</stp>
        <stp>STOCK</stp>
        <stp>36960.T</stp>
        <stp>最良売気配数量2</stp>
        <tr r="AE24" s="33"/>
      </tp>
      <tp>
        <v>100</v>
        <stp/>
        <stp>Market</stp>
        <stp>STOCK</stp>
        <stp>36960.T</stp>
        <stp>最良売気配数量5</stp>
        <tr r="AH24" s="33"/>
      </tp>
      <tp>
        <v>400</v>
        <stp/>
        <stp>Market</stp>
        <stp>STOCK</stp>
        <stp>36960.T</stp>
        <stp>最良売気配数量4</stp>
        <tr r="AH24" s="33"/>
      </tp>
      <tp>
        <v>100</v>
        <stp/>
        <stp>Market</stp>
        <stp>STOCK</stp>
        <stp>36960.T</stp>
        <stp>最良売気配数量7</stp>
        <tr r="AH24" s="33"/>
      </tp>
      <tp>
        <v>100</v>
        <stp/>
        <stp>Market</stp>
        <stp>STOCK</stp>
        <stp>36960.T</stp>
        <stp>最良売気配数量6</stp>
        <tr r="AH24" s="33"/>
      </tp>
      <tp>
        <v>9368</v>
        <stp/>
        <stp>Market</stp>
        <stp>STOCK</stp>
        <stp>70130.T</stp>
        <stp>最良買気配値</stp>
        <tr r="E4" s="33"/>
      </tp>
      <tp>
        <v>2973</v>
        <stp/>
        <stp>Market</stp>
        <stp>STOCK</stp>
        <stp>72030.T</stp>
        <stp>最良買気配値</stp>
        <tr r="E5" s="33"/>
      </tp>
      <tp>
        <v>1711</v>
        <stp/>
        <stp>Market</stp>
        <stp>STOCK</stp>
        <stp>63230.T</stp>
        <stp>最良買気配値</stp>
        <tr r="E22" s="33"/>
      </tp>
      <tp>
        <v>6290</v>
        <stp/>
        <stp>Market</stp>
        <stp>STOCK</stp>
        <stp>58030.T</stp>
        <stp>最良買気配値</stp>
        <tr r="E11" s="33"/>
      </tp>
    </main>
    <main first="rtdsrv.082ca750c958454a937a8bf594a7209e">
      <tp>
        <v>300</v>
        <stp/>
        <stp>Market</stp>
        <stp>STOCK</stp>
        <stp>77350.T</stp>
        <stp>最良売気配数量8</stp>
        <tr r="AH15" s="33"/>
      </tp>
      <tp>
        <v>1100</v>
        <stp/>
        <stp>Market</stp>
        <stp>STOCK</stp>
        <stp>77350.T</stp>
        <stp>最良売気配数量9</stp>
        <tr r="AH15" s="33"/>
      </tp>
      <tp>
        <v>100</v>
        <stp/>
        <stp>Market</stp>
        <stp>STOCK</stp>
        <stp>77350.T</stp>
        <stp>最良売気配数量2</stp>
        <tr r="AE15" s="33"/>
      </tp>
      <tp>
        <v>100</v>
        <stp/>
        <stp>Market</stp>
        <stp>STOCK</stp>
        <stp>77350.T</stp>
        <stp>最良売気配数量3</stp>
        <tr r="AE15" s="33"/>
      </tp>
      <tp>
        <v>200</v>
        <stp/>
        <stp>Market</stp>
        <stp>STOCK</stp>
        <stp>77350.T</stp>
        <stp>最良売気配数量1</stp>
        <tr r="AE15" s="33"/>
      </tp>
      <tp>
        <v>100</v>
        <stp/>
        <stp>Market</stp>
        <stp>STOCK</stp>
        <stp>77350.T</stp>
        <stp>最良売気配数量6</stp>
        <tr r="AH15" s="33"/>
      </tp>
      <tp>
        <v>300</v>
        <stp/>
        <stp>Market</stp>
        <stp>STOCK</stp>
        <stp>77350.T</stp>
        <stp>最良売気配数量7</stp>
        <tr r="AH15" s="33"/>
      </tp>
      <tp>
        <v>200</v>
        <stp/>
        <stp>Market</stp>
        <stp>STOCK</stp>
        <stp>77350.T</stp>
        <stp>最良売気配数量4</stp>
        <tr r="AH15" s="33"/>
      </tp>
      <tp>
        <v>2000</v>
        <stp/>
        <stp>Market</stp>
        <stp>STOCK</stp>
        <stp>77350.T</stp>
        <stp>最良売気配数量5</stp>
        <tr r="AH15" s="33"/>
      </tp>
      <tp>
        <v>900</v>
        <stp/>
        <stp>Market</stp>
        <stp>STOCK</stp>
        <stp>278A0.T</stp>
        <stp>最良売気配数量8</stp>
        <tr r="AH21" s="33"/>
      </tp>
      <tp>
        <v>100</v>
        <stp/>
        <stp>Market</stp>
        <stp>STOCK</stp>
        <stp>278A0.T</stp>
        <stp>最良売気配数量9</stp>
        <tr r="AH21" s="33"/>
      </tp>
      <tp>
        <v>300</v>
        <stp/>
        <stp>Market</stp>
        <stp>STOCK</stp>
        <stp>278A0.T</stp>
        <stp>最良売気配数量6</stp>
        <tr r="AH21" s="33"/>
      </tp>
      <tp>
        <v>200</v>
        <stp/>
        <stp>Market</stp>
        <stp>STOCK</stp>
        <stp>278A0.T</stp>
        <stp>最良売気配数量7</stp>
        <tr r="AH21" s="33"/>
      </tp>
      <tp>
        <v>500</v>
        <stp/>
        <stp>Market</stp>
        <stp>STOCK</stp>
        <stp>278A0.T</stp>
        <stp>最良売気配数量4</stp>
        <tr r="AH21" s="33"/>
      </tp>
      <tp>
        <v>1000</v>
        <stp/>
        <stp>Market</stp>
        <stp>STOCK</stp>
        <stp>278A0.T</stp>
        <stp>最良売気配数量5</stp>
        <tr r="AH21" s="33"/>
      </tp>
      <tp>
        <v>300</v>
        <stp/>
        <stp>Market</stp>
        <stp>STOCK</stp>
        <stp>278A0.T</stp>
        <stp>最良売気配数量2</stp>
        <tr r="AE21" s="33"/>
      </tp>
      <tp>
        <v>1300</v>
        <stp/>
        <stp>Market</stp>
        <stp>STOCK</stp>
        <stp>278A0.T</stp>
        <stp>最良売気配数量3</stp>
        <tr r="AE21" s="33"/>
      </tp>
      <tp>
        <v>500</v>
        <stp/>
        <stp>Market</stp>
        <stp>STOCK</stp>
        <stp>278A0.T</stp>
        <stp>最良売気配数量1</stp>
        <tr r="AE21" s="33"/>
      </tp>
      <tp>
        <v>7065</v>
        <stp/>
        <stp>Market</stp>
        <stp>STOCK</stp>
        <stp>70120.T</stp>
        <stp>最良買気配値</stp>
        <tr r="E3" s="33"/>
      </tp>
      <tp>
        <v>2912</v>
        <stp/>
        <stp>Market</stp>
        <stp>STOCK</stp>
        <stp>58020.T</stp>
        <stp>最良買気配値</stp>
        <tr r="E13" s="33"/>
      </tp>
      <tp>
        <v>1100</v>
        <stp/>
        <stp>Market</stp>
        <stp>STOCK</stp>
        <stp>70120.T</stp>
        <stp>最良売気配数量9</stp>
        <tr r="AH3" s="33"/>
      </tp>
      <tp>
        <v>500</v>
        <stp/>
        <stp>Market</stp>
        <stp>STOCK</stp>
        <stp>70130.T</stp>
        <stp>最良売気配数量8</stp>
        <tr r="AH4" s="33"/>
      </tp>
      <tp>
        <v>800</v>
        <stp/>
        <stp>Market</stp>
        <stp>STOCK</stp>
        <stp>70120.T</stp>
        <stp>最良売気配数量8</stp>
        <tr r="AH3" s="33"/>
      </tp>
      <tp>
        <v>4300</v>
        <stp/>
        <stp>Market</stp>
        <stp>STOCK</stp>
        <stp>70130.T</stp>
        <stp>最良売気配数量9</stp>
        <tr r="AH4" s="33"/>
      </tp>
      <tp>
        <v>591900</v>
        <stp/>
        <stp>Market</stp>
        <stp>STOCK</stp>
        <stp>70110.T</stp>
        <stp>最良売気配数量8</stp>
        <tr r="AH2" s="33"/>
      </tp>
      <tp>
        <v>6900</v>
        <stp/>
        <stp>Market</stp>
        <stp>STOCK</stp>
        <stp>70110.T</stp>
        <stp>最良売気配数量9</stp>
        <tr r="AH2" s="33"/>
      </tp>
      <tp>
        <v>24500</v>
        <stp/>
        <stp>Market</stp>
        <stp>STOCK</stp>
        <stp>70110.T</stp>
        <stp>最良売気配数量6</stp>
        <tr r="AH2" s="33"/>
      </tp>
      <tp>
        <v>6400</v>
        <stp/>
        <stp>Market</stp>
        <stp>STOCK</stp>
        <stp>70120.T</stp>
        <stp>最良売気配数量5</stp>
        <tr r="AH3" s="33"/>
      </tp>
      <tp>
        <v>26500</v>
        <stp/>
        <stp>Market</stp>
        <stp>STOCK</stp>
        <stp>70130.T</stp>
        <stp>最良売気配数量4</stp>
        <tr r="AH4" s="33"/>
      </tp>
      <tp>
        <v>4700</v>
        <stp/>
        <stp>Market</stp>
        <stp>STOCK</stp>
        <stp>70110.T</stp>
        <stp>最良売気配数量7</stp>
        <tr r="AH2" s="33"/>
      </tp>
      <tp>
        <v>5300</v>
        <stp/>
        <stp>Market</stp>
        <stp>STOCK</stp>
        <stp>70120.T</stp>
        <stp>最良売気配数量4</stp>
        <tr r="AH3" s="33"/>
      </tp>
      <tp>
        <v>400</v>
        <stp/>
        <stp>Market</stp>
        <stp>STOCK</stp>
        <stp>70130.T</stp>
        <stp>最良売気配数量5</stp>
        <tr r="AH4" s="33"/>
      </tp>
      <tp>
        <v>100</v>
        <stp/>
        <stp>Market</stp>
        <stp>STOCK</stp>
        <stp>70110.T</stp>
        <stp>最良売気配数量4</stp>
        <tr r="AH2" s="33"/>
      </tp>
      <tp>
        <v>800</v>
        <stp/>
        <stp>Market</stp>
        <stp>STOCK</stp>
        <stp>70120.T</stp>
        <stp>最良売気配数量7</stp>
        <tr r="AH3" s="33"/>
      </tp>
      <tp>
        <v>100</v>
        <stp/>
        <stp>Market</stp>
        <stp>STOCK</stp>
        <stp>70130.T</stp>
        <stp>最良売気配数量6</stp>
        <tr r="AH4" s="33"/>
      </tp>
      <tp>
        <v>400</v>
        <stp/>
        <stp>Market</stp>
        <stp>STOCK</stp>
        <stp>70110.T</stp>
        <stp>最良売気配数量5</stp>
        <tr r="AH2" s="33"/>
      </tp>
      <tp>
        <v>800</v>
        <stp/>
        <stp>Market</stp>
        <stp>STOCK</stp>
        <stp>70120.T</stp>
        <stp>最良売気配数量6</stp>
        <tr r="AH3" s="33"/>
      </tp>
      <tp>
        <v>900</v>
        <stp/>
        <stp>Market</stp>
        <stp>STOCK</stp>
        <stp>70130.T</stp>
        <stp>最良売気配数量7</stp>
        <tr r="AH4" s="33"/>
      </tp>
      <tp>
        <v>400</v>
        <stp/>
        <stp>Market</stp>
        <stp>STOCK</stp>
        <stp>70110.T</stp>
        <stp>最良売気配数量2</stp>
        <tr r="AE2" s="33"/>
      </tp>
      <tp>
        <v>10100</v>
        <stp/>
        <stp>Market</stp>
        <stp>STOCK</stp>
        <stp>70120.T</stp>
        <stp>最良売気配数量1</stp>
        <tr r="AE3" s="33"/>
      </tp>
      <tp>
        <v>100</v>
        <stp/>
        <stp>Market</stp>
        <stp>STOCK</stp>
        <stp>70110.T</stp>
        <stp>最良売気配数量3</stp>
        <tr r="AE2" s="33"/>
      </tp>
      <tp>
        <v>700</v>
        <stp/>
        <stp>Market</stp>
        <stp>STOCK</stp>
        <stp>70130.T</stp>
        <stp>最良売気配数量1</stp>
        <tr r="AE4" s="33"/>
      </tp>
      <tp>
        <v>600</v>
        <stp/>
        <stp>Market</stp>
        <stp>STOCK</stp>
        <stp>70120.T</stp>
        <stp>最良売気配数量3</stp>
        <tr r="AE3" s="33"/>
      </tp>
      <tp>
        <v>1500</v>
        <stp/>
        <stp>Market</stp>
        <stp>STOCK</stp>
        <stp>70130.T</stp>
        <stp>最良売気配数量2</stp>
        <tr r="AE4" s="33"/>
      </tp>
      <tp>
        <v>100500</v>
        <stp/>
        <stp>Market</stp>
        <stp>STOCK</stp>
        <stp>70110.T</stp>
        <stp>最良売気配数量1</stp>
        <tr r="AE2" s="33"/>
      </tp>
      <tp>
        <v>900</v>
        <stp/>
        <stp>Market</stp>
        <stp>STOCK</stp>
        <stp>70120.T</stp>
        <stp>最良売気配数量2</stp>
        <tr r="AE3" s="33"/>
      </tp>
      <tp>
        <v>100</v>
        <stp/>
        <stp>Market</stp>
        <stp>STOCK</stp>
        <stp>70130.T</stp>
        <stp>最良売気配数量3</stp>
        <tr r="AE4" s="33"/>
      </tp>
      <tp>
        <v>10920</v>
        <stp/>
        <stp>Market</stp>
        <stp>STOCK</stp>
        <stp>77350.T</stp>
        <stp>最良買気配値</stp>
        <tr r="E15" s="33"/>
      </tp>
    </main>
    <main first="rtdsrv.082ca750c958454a937a8bf594a7209e">
      <tp>
        <v>4303</v>
        <stp/>
        <stp>Market</stp>
        <stp>STOCK</stp>
        <stp>39940.T</stp>
        <stp>最良買気配値</stp>
        <tr r="E17" s="33"/>
      </tp>
      <tp>
        <v>4490</v>
        <stp/>
        <stp>Market</stp>
        <stp>STOCK</stp>
        <stp>63240.T</stp>
        <stp>最良買気配値</stp>
        <tr r="E14" s="33"/>
      </tp>
    </main>
    <main first="rtdsrv.082ca750c958454a937a8bf594a7209e">
      <tp>
        <v>2700</v>
        <stp/>
        <stp>Market</stp>
        <stp>STOCK</stp>
        <stp>72670.T</stp>
        <stp>最良売気配数量8</stp>
        <tr r="AH6" s="33"/>
      </tp>
      <tp>
        <v>19300</v>
        <stp/>
        <stp>Market</stp>
        <stp>STOCK</stp>
        <stp>72670.T</stp>
        <stp>最良売気配数量9</stp>
        <tr r="AH6" s="33"/>
      </tp>
      <tp>
        <v>65500</v>
        <stp/>
        <stp>Market</stp>
        <stp>STOCK</stp>
        <stp>72670.T</stp>
        <stp>最良売気配数量1</stp>
        <tr r="AE6" s="33"/>
      </tp>
      <tp>
        <v>5000</v>
        <stp/>
        <stp>Market</stp>
        <stp>STOCK</stp>
        <stp>72670.T</stp>
        <stp>最良売気配数量2</stp>
        <tr r="AE6" s="33"/>
      </tp>
      <tp>
        <v>72700</v>
        <stp/>
        <stp>Market</stp>
        <stp>STOCK</stp>
        <stp>72670.T</stp>
        <stp>最良売気配数量3</stp>
        <tr r="AE6" s="33"/>
      </tp>
      <tp>
        <v>103700</v>
        <stp/>
        <stp>Market</stp>
        <stp>STOCK</stp>
        <stp>72670.T</stp>
        <stp>最良売気配数量4</stp>
        <tr r="AH6" s="33"/>
      </tp>
      <tp>
        <v>101900</v>
        <stp/>
        <stp>Market</stp>
        <stp>STOCK</stp>
        <stp>72670.T</stp>
        <stp>最良売気配数量5</stp>
        <tr r="AH6" s="33"/>
      </tp>
      <tp>
        <v>11200</v>
        <stp/>
        <stp>Market</stp>
        <stp>STOCK</stp>
        <stp>72670.T</stp>
        <stp>最良売気配数量6</stp>
        <tr r="AH6" s="33"/>
      </tp>
      <tp>
        <v>149800</v>
        <stp/>
        <stp>Market</stp>
        <stp>STOCK</stp>
        <stp>72670.T</stp>
        <stp>最良売気配数量7</stp>
        <tr r="AH6" s="33"/>
      </tp>
      <tp>
        <v>1400</v>
        <stp/>
        <stp>Market</stp>
        <stp>STOCK</stp>
        <stp>52460.T</stp>
        <stp>最良売気配数量9</stp>
        <tr r="AH23" s="33"/>
      </tp>
      <tp>
        <v>800</v>
        <stp/>
        <stp>Market</stp>
        <stp>STOCK</stp>
        <stp>52460.T</stp>
        <stp>最良売気配数量8</stp>
        <tr r="AH23" s="33"/>
      </tp>
      <tp>
        <v>10800</v>
        <stp/>
        <stp>Market</stp>
        <stp>STOCK</stp>
        <stp>52460.T</stp>
        <stp>最良売気配数量1</stp>
        <tr r="AE23" s="33"/>
      </tp>
      <tp>
        <v>3300</v>
        <stp/>
        <stp>Market</stp>
        <stp>STOCK</stp>
        <stp>52460.T</stp>
        <stp>最良売気配数量3</stp>
        <tr r="AE23" s="33"/>
      </tp>
      <tp>
        <v>18500</v>
        <stp/>
        <stp>Market</stp>
        <stp>STOCK</stp>
        <stp>52460.T</stp>
        <stp>最良売気配数量2</stp>
        <tr r="AE23" s="33"/>
      </tp>
      <tp>
        <v>1200</v>
        <stp/>
        <stp>Market</stp>
        <stp>STOCK</stp>
        <stp>52460.T</stp>
        <stp>最良売気配数量5</stp>
        <tr r="AH23" s="33"/>
      </tp>
      <tp>
        <v>500</v>
        <stp/>
        <stp>Market</stp>
        <stp>STOCK</stp>
        <stp>52460.T</stp>
        <stp>最良売気配数量4</stp>
        <tr r="AH23" s="33"/>
      </tp>
      <tp>
        <v>21000</v>
        <stp/>
        <stp>Market</stp>
        <stp>STOCK</stp>
        <stp>52460.T</stp>
        <stp>最良売気配数量7</stp>
        <tr r="AH23" s="33"/>
      </tp>
      <tp>
        <v>9100</v>
        <stp/>
        <stp>Market</stp>
        <stp>STOCK</stp>
        <stp>52460.T</stp>
        <stp>最良売気配数量6</stp>
        <tr r="AH23" s="33"/>
      </tp>
      <tp>
        <v>400</v>
        <stp/>
        <stp>Market</stp>
        <stp>STOCK</stp>
        <stp>72030.T</stp>
        <stp>最良売気配数量8</stp>
        <tr r="AH5" s="33"/>
      </tp>
      <tp>
        <v>10000</v>
        <stp/>
        <stp>Market</stp>
        <stp>STOCK</stp>
        <stp>72030.T</stp>
        <stp>最良売気配数量9</stp>
        <tr r="AH5" s="33"/>
      </tp>
      <tp>
        <v>147400</v>
        <stp/>
        <stp>Market</stp>
        <stp>STOCK</stp>
        <stp>72010.T</stp>
        <stp>最良売気配数量8</stp>
        <tr r="AH7" s="33"/>
      </tp>
      <tp>
        <v>3400</v>
        <stp/>
        <stp>Market</stp>
        <stp>STOCK</stp>
        <stp>72010.T</stp>
        <stp>最良売気配数量9</stp>
        <tr r="AH7" s="33"/>
      </tp>
      <tp>
        <v>18400</v>
        <stp/>
        <stp>Market</stp>
        <stp>STOCK</stp>
        <stp>72010.T</stp>
        <stp>最良売気配数量6</stp>
        <tr r="AH7" s="33"/>
      </tp>
      <tp>
        <v>500</v>
        <stp/>
        <stp>Market</stp>
        <stp>STOCK</stp>
        <stp>72030.T</stp>
        <stp>最良売気配数量4</stp>
        <tr r="AH5" s="33"/>
      </tp>
      <tp>
        <v>17500</v>
        <stp/>
        <stp>Market</stp>
        <stp>STOCK</stp>
        <stp>72010.T</stp>
        <stp>最良売気配数量7</stp>
        <tr r="AH7" s="33"/>
      </tp>
      <tp>
        <v>100</v>
        <stp/>
        <stp>Market</stp>
        <stp>STOCK</stp>
        <stp>72030.T</stp>
        <stp>最良売気配数量5</stp>
        <tr r="AH5" s="33"/>
      </tp>
      <tp>
        <v>100</v>
        <stp/>
        <stp>Market</stp>
        <stp>STOCK</stp>
        <stp>72010.T</stp>
        <stp>最良売気配数量4</stp>
        <tr r="AH7" s="33"/>
      </tp>
      <tp>
        <v>200</v>
        <stp/>
        <stp>Market</stp>
        <stp>STOCK</stp>
        <stp>72030.T</stp>
        <stp>最良売気配数量6</stp>
        <tr r="AH5" s="33"/>
      </tp>
      <tp>
        <v>1500</v>
        <stp/>
        <stp>Market</stp>
        <stp>STOCK</stp>
        <stp>72010.T</stp>
        <stp>最良売気配数量5</stp>
        <tr r="AH7" s="33"/>
      </tp>
      <tp>
        <v>500</v>
        <stp/>
        <stp>Market</stp>
        <stp>STOCK</stp>
        <stp>72030.T</stp>
        <stp>最良売気配数量7</stp>
        <tr r="AH5" s="33"/>
      </tp>
      <tp>
        <v>10200</v>
        <stp/>
        <stp>Market</stp>
        <stp>STOCK</stp>
        <stp>72010.T</stp>
        <stp>最良売気配数量2</stp>
        <tr r="AE7" s="33"/>
      </tp>
      <tp>
        <v>3300</v>
        <stp/>
        <stp>Market</stp>
        <stp>STOCK</stp>
        <stp>72010.T</stp>
        <stp>最良売気配数量3</stp>
        <tr r="AE7" s="33"/>
      </tp>
      <tp>
        <v>100</v>
        <stp/>
        <stp>Market</stp>
        <stp>STOCK</stp>
        <stp>72030.T</stp>
        <stp>最良売気配数量1</stp>
        <tr r="AE5" s="33"/>
      </tp>
      <tp>
        <v>100</v>
        <stp/>
        <stp>Market</stp>
        <stp>STOCK</stp>
        <stp>72030.T</stp>
        <stp>最良売気配数量2</stp>
        <tr r="AE5" s="33"/>
      </tp>
      <tp>
        <v>135200</v>
        <stp/>
        <stp>Market</stp>
        <stp>STOCK</stp>
        <stp>72010.T</stp>
        <stp>最良売気配数量1</stp>
        <tr r="AE7" s="33"/>
      </tp>
      <tp>
        <v>2300</v>
        <stp/>
        <stp>Market</stp>
        <stp>STOCK</stp>
        <stp>72030.T</stp>
        <stp>最良売気配数量3</stp>
        <tr r="AE5" s="33"/>
      </tp>
      <tp>
        <v>1478</v>
        <stp/>
        <stp>Market</stp>
        <stp>STOCK</stp>
        <stp>72670.T</stp>
        <stp>最良買気配値</stp>
        <tr r="E6" s="33"/>
      </tp>
      <tp>
        <v>8659</v>
        <stp/>
        <stp>Market</stp>
        <stp>STOCK</stp>
        <stp>68570.T</stp>
        <stp>最良買気配値</stp>
        <tr r="E19" s="33"/>
      </tp>
    </main>
    <main first="rtdsrv.082ca750c958454a937a8bf594a7209e">
      <tp>
        <v>17600</v>
        <stp/>
        <stp>Market</stp>
        <stp>STOCK</stp>
        <stp>33500.T</stp>
        <stp>最良売気配数量9</stp>
        <tr r="AH25" s="33"/>
      </tp>
      <tp>
        <v>17200</v>
        <stp/>
        <stp>Market</stp>
        <stp>STOCK</stp>
        <stp>33500.T</stp>
        <stp>最良売気配数量8</stp>
        <tr r="AH25" s="33"/>
      </tp>
      <tp>
        <v>4800</v>
        <stp/>
        <stp>Market</stp>
        <stp>STOCK</stp>
        <stp>33500.T</stp>
        <stp>最良売気配数量7</stp>
        <tr r="AH25" s="33"/>
      </tp>
      <tp>
        <v>15900</v>
        <stp/>
        <stp>Market</stp>
        <stp>STOCK</stp>
        <stp>33500.T</stp>
        <stp>最良売気配数量6</stp>
        <tr r="AH25" s="33"/>
      </tp>
      <tp>
        <v>3600</v>
        <stp/>
        <stp>Market</stp>
        <stp>STOCK</stp>
        <stp>33500.T</stp>
        <stp>最良売気配数量5</stp>
        <tr r="AH25" s="33"/>
      </tp>
      <tp>
        <v>3800</v>
        <stp/>
        <stp>Market</stp>
        <stp>STOCK</stp>
        <stp>33500.T</stp>
        <stp>最良売気配数量4</stp>
        <tr r="AH25" s="33"/>
      </tp>
      <tp>
        <v>10800</v>
        <stp/>
        <stp>Market</stp>
        <stp>STOCK</stp>
        <stp>33500.T</stp>
        <stp>最良売気配数量3</stp>
        <tr r="AE25" s="33"/>
      </tp>
      <tp>
        <v>9800</v>
        <stp/>
        <stp>Market</stp>
        <stp>STOCK</stp>
        <stp>33500.T</stp>
        <stp>最良売気配数量2</stp>
        <tr r="AE25" s="33"/>
      </tp>
      <tp>
        <v>1600</v>
        <stp/>
        <stp>Market</stp>
        <stp>STOCK</stp>
        <stp>33500.T</stp>
        <stp>最良売気配数量1</stp>
        <tr r="AE25" s="33"/>
      </tp>
      <tp>
        <v>300</v>
        <stp/>
        <stp>Market</stp>
        <stp>STOCK</stp>
        <stp>63240.T</stp>
        <stp>最良売気配数量9</stp>
        <tr r="AH14" s="33"/>
      </tp>
      <tp>
        <v>6100</v>
        <stp/>
        <stp>Market</stp>
        <stp>STOCK</stp>
        <stp>63240.T</stp>
        <stp>最良売気配数量8</stp>
        <tr r="AH14" s="33"/>
      </tp>
      <tp>
        <v>800</v>
        <stp/>
        <stp>Market</stp>
        <stp>STOCK</stp>
        <stp>63230.T</stp>
        <stp>最良売気配数量8</stp>
        <tr r="AH22" s="33"/>
      </tp>
      <tp>
        <v>100</v>
        <stp/>
        <stp>Market</stp>
        <stp>STOCK</stp>
        <stp>63230.T</stp>
        <stp>最良売気配数量9</stp>
        <tr r="AH22" s="33"/>
      </tp>
      <tp>
        <v>100</v>
        <stp/>
        <stp>Market</stp>
        <stp>STOCK</stp>
        <stp>63230.T</stp>
        <stp>最良売気配数量4</stp>
        <tr r="AH22" s="33"/>
      </tp>
      <tp>
        <v>200</v>
        <stp/>
        <stp>Market</stp>
        <stp>STOCK</stp>
        <stp>63240.T</stp>
        <stp>最良売気配数量3</stp>
        <tr r="AE14" s="33"/>
      </tp>
      <tp>
        <v>100</v>
        <stp/>
        <stp>Market</stp>
        <stp>STOCK</stp>
        <stp>63230.T</stp>
        <stp>最良売気配数量5</stp>
        <tr r="AH22" s="33"/>
      </tp>
      <tp>
        <v>800</v>
        <stp/>
        <stp>Market</stp>
        <stp>STOCK</stp>
        <stp>63240.T</stp>
        <stp>最良売気配数量2</stp>
        <tr r="AE14" s="33"/>
      </tp>
      <tp>
        <v>100</v>
        <stp/>
        <stp>Market</stp>
        <stp>STOCK</stp>
        <stp>63230.T</stp>
        <stp>最良売気配数量6</stp>
        <tr r="AH22" s="33"/>
      </tp>
      <tp>
        <v>1200</v>
        <stp/>
        <stp>Market</stp>
        <stp>STOCK</stp>
        <stp>63240.T</stp>
        <stp>最良売気配数量1</stp>
        <tr r="AE14" s="33"/>
      </tp>
      <tp>
        <v>200</v>
        <stp/>
        <stp>Market</stp>
        <stp>STOCK</stp>
        <stp>63230.T</stp>
        <stp>最良売気配数量7</stp>
        <tr r="AH22" s="33"/>
      </tp>
      <tp>
        <v>400</v>
        <stp/>
        <stp>Market</stp>
        <stp>STOCK</stp>
        <stp>63240.T</stp>
        <stp>最良売気配数量7</stp>
        <tr r="AH14" s="33"/>
      </tp>
      <tp>
        <v>100</v>
        <stp/>
        <stp>Market</stp>
        <stp>STOCK</stp>
        <stp>63230.T</stp>
        <stp>最良売気配数量1</stp>
        <tr r="AE22" s="33"/>
      </tp>
      <tp>
        <v>100</v>
        <stp/>
        <stp>Market</stp>
        <stp>STOCK</stp>
        <stp>63240.T</stp>
        <stp>最良売気配数量6</stp>
        <tr r="AH14" s="33"/>
      </tp>
      <tp>
        <v>200</v>
        <stp/>
        <stp>Market</stp>
        <stp>STOCK</stp>
        <stp>63230.T</stp>
        <stp>最良売気配数量2</stp>
        <tr r="AE22" s="33"/>
      </tp>
      <tp>
        <v>6100</v>
        <stp/>
        <stp>Market</stp>
        <stp>STOCK</stp>
        <stp>63240.T</stp>
        <stp>最良売気配数量5</stp>
        <tr r="AH14" s="33"/>
      </tp>
      <tp>
        <v>100</v>
        <stp/>
        <stp>Market</stp>
        <stp>STOCK</stp>
        <stp>63230.T</stp>
        <stp>最良売気配数量3</stp>
        <tr r="AE22" s="33"/>
      </tp>
      <tp>
        <v>600</v>
        <stp/>
        <stp>Market</stp>
        <stp>STOCK</stp>
        <stp>63240.T</stp>
        <stp>最良売気配数量4</stp>
        <tr r="AH14" s="33"/>
      </tp>
      <tp>
        <v>139900</v>
        <stp/>
        <stp>Market</stp>
        <stp>STOCK</stp>
        <stp>83060.T</stp>
        <stp>最良売気配数量9</stp>
        <tr r="AH8" s="33"/>
      </tp>
      <tp>
        <v>58000</v>
        <stp/>
        <stp>Market</stp>
        <stp>STOCK</stp>
        <stp>83060.T</stp>
        <stp>最良売気配数量8</stp>
        <tr r="AH8" s="33"/>
      </tp>
      <tp>
        <v>54600</v>
        <stp/>
        <stp>Market</stp>
        <stp>STOCK</stp>
        <stp>83060.T</stp>
        <stp>最良売気配数量1</stp>
        <tr r="AE8" s="33"/>
      </tp>
      <tp>
        <v>89900</v>
        <stp/>
        <stp>Market</stp>
        <stp>STOCK</stp>
        <stp>83060.T</stp>
        <stp>最良売気配数量3</stp>
        <tr r="AE8" s="33"/>
      </tp>
      <tp>
        <v>145400</v>
        <stp/>
        <stp>Market</stp>
        <stp>STOCK</stp>
        <stp>83060.T</stp>
        <stp>最良売気配数量2</stp>
        <tr r="AE8" s="33"/>
      </tp>
      <tp>
        <v>105000</v>
        <stp/>
        <stp>Market</stp>
        <stp>STOCK</stp>
        <stp>83060.T</stp>
        <stp>最良売気配数量5</stp>
        <tr r="AH8" s="33"/>
      </tp>
      <tp>
        <v>376500</v>
        <stp/>
        <stp>Market</stp>
        <stp>STOCK</stp>
        <stp>83060.T</stp>
        <stp>最良売気配数量4</stp>
        <tr r="AH8" s="33"/>
      </tp>
      <tp>
        <v>26700</v>
        <stp/>
        <stp>Market</stp>
        <stp>STOCK</stp>
        <stp>83060.T</stp>
        <stp>最良売気配数量7</stp>
        <tr r="AH8" s="33"/>
      </tp>
      <tp>
        <v>118800</v>
        <stp/>
        <stp>Market</stp>
        <stp>STOCK</stp>
        <stp>83060.T</stp>
        <stp>最良売気配数量6</stp>
        <tr r="AH8" s="33"/>
      </tp>
      <tp>
        <v>16200</v>
        <stp/>
        <stp>Market</stp>
        <stp>STOCK</stp>
        <stp>83160.T</stp>
        <stp>最良売気配数量9</stp>
        <tr r="AH9" s="33"/>
      </tp>
      <tp>
        <v>66600</v>
        <stp/>
        <stp>Market</stp>
        <stp>STOCK</stp>
        <stp>83160.T</stp>
        <stp>最良売気配数量8</stp>
        <tr r="AH9" s="33"/>
      </tp>
      <tp>
        <v>900</v>
        <stp/>
        <stp>Market</stp>
        <stp>STOCK</stp>
        <stp>83160.T</stp>
        <stp>最良売気配数量1</stp>
        <tr r="AE9" s="33"/>
      </tp>
      <tp>
        <v>100</v>
        <stp/>
        <stp>Market</stp>
        <stp>STOCK</stp>
        <stp>83160.T</stp>
        <stp>最良売気配数量3</stp>
        <tr r="AE9" s="33"/>
      </tp>
      <tp>
        <v>5100</v>
        <stp/>
        <stp>Market</stp>
        <stp>STOCK</stp>
        <stp>83160.T</stp>
        <stp>最良売気配数量2</stp>
        <tr r="AE9" s="33"/>
      </tp>
      <tp>
        <v>61300</v>
        <stp/>
        <stp>Market</stp>
        <stp>STOCK</stp>
        <stp>83160.T</stp>
        <stp>最良売気配数量5</stp>
        <tr r="AH9" s="33"/>
      </tp>
      <tp>
        <v>4100</v>
        <stp/>
        <stp>Market</stp>
        <stp>STOCK</stp>
        <stp>83160.T</stp>
        <stp>最良売気配数量4</stp>
        <tr r="AH9" s="33"/>
      </tp>
      <tp>
        <v>19800</v>
        <stp/>
        <stp>Market</stp>
        <stp>STOCK</stp>
        <stp>83160.T</stp>
        <stp>最良売気配数量7</stp>
        <tr r="AH9" s="33"/>
      </tp>
      <tp>
        <v>26800</v>
        <stp/>
        <stp>Market</stp>
        <stp>STOCK</stp>
        <stp>83160.T</stp>
        <stp>最良売気配数量6</stp>
        <tr r="AH9" s="33"/>
      </tp>
      <tp>
        <v>2930</v>
        <stp/>
        <stp>Market</stp>
        <stp>STOCK</stp>
        <stp>36960.T</stp>
        <stp>最良買気配値</stp>
        <tr r="E24" s="33"/>
      </tp>
      <tp>
        <v>3486</v>
        <stp/>
        <stp>Market</stp>
        <stp>STOCK</stp>
        <stp>79360.T</stp>
        <stp>最良買気配値</stp>
        <tr r="E20" s="33"/>
      </tp>
      <tp>
        <v>788</v>
        <stp/>
        <stp>Market</stp>
        <stp>STOCK</stp>
        <stp>52460.T</stp>
        <stp>最良買気配値</stp>
        <tr r="E23" s="33"/>
      </tp>
      <tp>
        <v>1978</v>
        <stp/>
        <stp>Market</stp>
        <stp>STOCK</stp>
        <stp>83060.T</stp>
        <stp>最良買気配値</stp>
        <tr r="E8" s="33"/>
      </tp>
      <tp>
        <v>3868</v>
        <stp/>
        <stp>Market</stp>
        <stp>STOCK</stp>
        <stp>83160.T</stp>
        <stp>最良買気配値</stp>
        <tr r="E9" s="33"/>
      </tp>
    </main>
    <main first="rtdsrv.082ca750c958454a937a8bf594a7209e">
      <tp>
        <v>14980</v>
        <stp/>
        <stp>Market</stp>
        <stp>STOCK</stp>
        <stp>34980.T</stp>
        <stp>最良買気配値</stp>
        <tr r="E18" s="33"/>
      </tp>
    </main>
    <main first="rtdsrv.082ca750c958454a937a8bf594a7209e">
      <tp>
        <v>200</v>
        <stp/>
        <stp>Market</stp>
        <stp>STOCK</stp>
        <stp>68570.T</stp>
        <stp>最良売気配数量8</stp>
        <tr r="AH19" s="33"/>
      </tp>
      <tp>
        <v>200</v>
        <stp/>
        <stp>Market</stp>
        <stp>STOCK</stp>
        <stp>68570.T</stp>
        <stp>最良売気配数量9</stp>
        <tr r="AH19" s="33"/>
      </tp>
      <tp>
        <v>1000</v>
        <stp/>
        <stp>Market</stp>
        <stp>STOCK</stp>
        <stp>68570.T</stp>
        <stp>最良売気配数量1</stp>
        <tr r="AE19" s="33"/>
      </tp>
      <tp>
        <v>100</v>
        <stp/>
        <stp>Market</stp>
        <stp>STOCK</stp>
        <stp>68570.T</stp>
        <stp>最良売気配数量2</stp>
        <tr r="AE19" s="33"/>
      </tp>
      <tp>
        <v>300</v>
        <stp/>
        <stp>Market</stp>
        <stp>STOCK</stp>
        <stp>68570.T</stp>
        <stp>最良売気配数量3</stp>
        <tr r="AE19" s="33"/>
      </tp>
      <tp>
        <v>300</v>
        <stp/>
        <stp>Market</stp>
        <stp>STOCK</stp>
        <stp>68570.T</stp>
        <stp>最良売気配数量4</stp>
        <tr r="AH19" s="33"/>
      </tp>
      <tp>
        <v>200</v>
        <stp/>
        <stp>Market</stp>
        <stp>STOCK</stp>
        <stp>68570.T</stp>
        <stp>最良売気配数量5</stp>
        <tr r="AH19" s="33"/>
      </tp>
      <tp>
        <v>100</v>
        <stp/>
        <stp>Market</stp>
        <stp>STOCK</stp>
        <stp>68570.T</stp>
        <stp>最良売気配数量6</stp>
        <tr r="AH19" s="33"/>
      </tp>
      <tp>
        <v>200</v>
        <stp/>
        <stp>Market</stp>
        <stp>STOCK</stp>
        <stp>68570.T</stp>
        <stp>最良売気配数量7</stp>
        <tr r="AH19" s="33"/>
      </tp>
      <tp>
        <v>200</v>
        <stp/>
        <stp>Market</stp>
        <stp>STOCK</stp>
        <stp>58020.T</stp>
        <stp>最良売気配数量9</stp>
        <tr r="AH13" s="33"/>
      </tp>
      <tp>
        <v>5800</v>
        <stp/>
        <stp>Market</stp>
        <stp>STOCK</stp>
        <stp>58030.T</stp>
        <stp>最良売気配数量8</stp>
        <tr r="AH11" s="33"/>
      </tp>
      <tp>
        <v>16300</v>
        <stp/>
        <stp>Market</stp>
        <stp>STOCK</stp>
        <stp>58020.T</stp>
        <stp>最良売気配数量8</stp>
        <tr r="AH13" s="33"/>
      </tp>
      <tp>
        <v>700</v>
        <stp/>
        <stp>Market</stp>
        <stp>STOCK</stp>
        <stp>58030.T</stp>
        <stp>最良売気配数量9</stp>
        <tr r="AH11" s="33"/>
      </tp>
      <tp>
        <v>1300</v>
        <stp/>
        <stp>Market</stp>
        <stp>STOCK</stp>
        <stp>58010.T</stp>
        <stp>最良売気配数量8</stp>
        <tr r="AH12" s="33"/>
      </tp>
      <tp>
        <v>1400</v>
        <stp/>
        <stp>Market</stp>
        <stp>STOCK</stp>
        <stp>58010.T</stp>
        <stp>最良売気配数量9</stp>
        <tr r="AH12" s="33"/>
      </tp>
      <tp>
        <v>10200</v>
        <stp/>
        <stp>Market</stp>
        <stp>STOCK</stp>
        <stp>58010.T</stp>
        <stp>最良売気配数量6</stp>
        <tr r="AH12" s="33"/>
      </tp>
      <tp>
        <v>2000</v>
        <stp/>
        <stp>Market</stp>
        <stp>STOCK</stp>
        <stp>58020.T</stp>
        <stp>最良売気配数量5</stp>
        <tr r="AH13" s="33"/>
      </tp>
      <tp>
        <v>100</v>
        <stp/>
        <stp>Market</stp>
        <stp>STOCK</stp>
        <stp>58030.T</stp>
        <stp>最良売気配数量4</stp>
        <tr r="AH11" s="33"/>
      </tp>
      <tp>
        <v>500</v>
        <stp/>
        <stp>Market</stp>
        <stp>STOCK</stp>
        <stp>58010.T</stp>
        <stp>最良売気配数量7</stp>
        <tr r="AH12" s="33"/>
      </tp>
      <tp>
        <v>300</v>
        <stp/>
        <stp>Market</stp>
        <stp>STOCK</stp>
        <stp>58020.T</stp>
        <stp>最良売気配数量4</stp>
        <tr r="AH13" s="33"/>
      </tp>
      <tp>
        <v>400</v>
        <stp/>
        <stp>Market</stp>
        <stp>STOCK</stp>
        <stp>58030.T</stp>
        <stp>最良売気配数量5</stp>
        <tr r="AH11" s="33"/>
      </tp>
      <tp>
        <v>1000</v>
        <stp/>
        <stp>Market</stp>
        <stp>STOCK</stp>
        <stp>58010.T</stp>
        <stp>最良売気配数量4</stp>
        <tr r="AH12" s="33"/>
      </tp>
      <tp>
        <v>1300</v>
        <stp/>
        <stp>Market</stp>
        <stp>STOCK</stp>
        <stp>58020.T</stp>
        <stp>最良売気配数量7</stp>
        <tr r="AH13" s="33"/>
      </tp>
      <tp>
        <v>2300</v>
        <stp/>
        <stp>Market</stp>
        <stp>STOCK</stp>
        <stp>58030.T</stp>
        <stp>最良売気配数量6</stp>
        <tr r="AH11" s="33"/>
      </tp>
      <tp>
        <v>100</v>
        <stp/>
        <stp>Market</stp>
        <stp>STOCK</stp>
        <stp>58010.T</stp>
        <stp>最良売気配数量5</stp>
        <tr r="AH12" s="33"/>
      </tp>
      <tp>
        <v>200</v>
        <stp/>
        <stp>Market</stp>
        <stp>STOCK</stp>
        <stp>58020.T</stp>
        <stp>最良売気配数量6</stp>
        <tr r="AH13" s="33"/>
      </tp>
      <tp>
        <v>700</v>
        <stp/>
        <stp>Market</stp>
        <stp>STOCK</stp>
        <stp>58030.T</stp>
        <stp>最良売気配数量7</stp>
        <tr r="AH11" s="33"/>
      </tp>
      <tp>
        <v>4400</v>
        <stp/>
        <stp>Market</stp>
        <stp>STOCK</stp>
        <stp>58010.T</stp>
        <stp>最良売気配数量2</stp>
        <tr r="AE12" s="33"/>
      </tp>
      <tp>
        <v>200</v>
        <stp/>
        <stp>Market</stp>
        <stp>STOCK</stp>
        <stp>58020.T</stp>
        <stp>最良売気配数量1</stp>
        <tr r="AE13" s="33"/>
      </tp>
      <tp>
        <v>100</v>
        <stp/>
        <stp>Market</stp>
        <stp>STOCK</stp>
        <stp>58010.T</stp>
        <stp>最良売気配数量3</stp>
        <tr r="AE12" s="33"/>
      </tp>
      <tp>
        <v>100</v>
        <stp/>
        <stp>Market</stp>
        <stp>STOCK</stp>
        <stp>58030.T</stp>
        <stp>最良売気配数量1</stp>
        <tr r="AE11" s="33"/>
      </tp>
      <tp>
        <v>18700</v>
        <stp/>
        <stp>Market</stp>
        <stp>STOCK</stp>
        <stp>58020.T</stp>
        <stp>最良売気配数量3</stp>
        <tr r="AE13" s="33"/>
      </tp>
      <tp>
        <v>1400</v>
        <stp/>
        <stp>Market</stp>
        <stp>STOCK</stp>
        <stp>58030.T</stp>
        <stp>最良売気配数量2</stp>
        <tr r="AE11" s="33"/>
      </tp>
      <tp>
        <v>200</v>
        <stp/>
        <stp>Market</stp>
        <stp>STOCK</stp>
        <stp>58010.T</stp>
        <stp>最良売気配数量1</stp>
        <tr r="AE12" s="33"/>
      </tp>
      <tp>
        <v>500</v>
        <stp/>
        <stp>Market</stp>
        <stp>STOCK</stp>
        <stp>58020.T</stp>
        <stp>最良売気配数量2</stp>
        <tr r="AE13" s="33"/>
      </tp>
      <tp>
        <v>1900</v>
        <stp/>
        <stp>Market</stp>
        <stp>STOCK</stp>
        <stp>58030.T</stp>
        <stp>最良売気配数量3</stp>
        <tr r="AE11" s="33"/>
      </tp>
    </main>
    <main first="rtdsrv.082ca750c958454a937a8bf594a7209e">
      <tp>
        <v>300</v>
        <stp/>
        <stp>Market</stp>
        <stp>STOCK</stp>
        <stp>79360.T</stp>
        <stp>最良売気配数量9</stp>
        <tr r="AH20" s="33"/>
      </tp>
      <tp>
        <v>600</v>
        <stp/>
        <stp>Market</stp>
        <stp>STOCK</stp>
        <stp>79360.T</stp>
        <stp>最良売気配数量8</stp>
        <tr r="AH20" s="33"/>
      </tp>
      <tp>
        <v>100</v>
        <stp/>
        <stp>Market</stp>
        <stp>STOCK</stp>
        <stp>79360.T</stp>
        <stp>最良売気配数量1</stp>
        <tr r="AE20" s="33"/>
      </tp>
      <tp>
        <v>1400</v>
        <stp/>
        <stp>Market</stp>
        <stp>STOCK</stp>
        <stp>79360.T</stp>
        <stp>最良売気配数量3</stp>
        <tr r="AE20" s="33"/>
      </tp>
      <tp>
        <v>200</v>
        <stp/>
        <stp>Market</stp>
        <stp>STOCK</stp>
        <stp>79360.T</stp>
        <stp>最良売気配数量2</stp>
        <tr r="AE20" s="33"/>
      </tp>
      <tp>
        <v>100</v>
        <stp/>
        <stp>Market</stp>
        <stp>STOCK</stp>
        <stp>79360.T</stp>
        <stp>最良売気配数量5</stp>
        <tr r="AH20" s="33"/>
      </tp>
      <tp>
        <v>100</v>
        <stp/>
        <stp>Market</stp>
        <stp>STOCK</stp>
        <stp>79360.T</stp>
        <stp>最良売気配数量4</stp>
        <tr r="AH20" s="33"/>
      </tp>
      <tp>
        <v>600</v>
        <stp/>
        <stp>Market</stp>
        <stp>STOCK</stp>
        <stp>79360.T</stp>
        <stp>最良売気配数量7</stp>
        <tr r="AH20" s="33"/>
      </tp>
      <tp>
        <v>15600</v>
        <stp/>
        <stp>Market</stp>
        <stp>STOCK</stp>
        <stp>79360.T</stp>
        <stp>最良売気配数量6</stp>
        <tr r="AH20" s="33"/>
      </tp>
      <tp>
        <v>100</v>
        <stp/>
        <stp>Market</stp>
        <stp>STOCK</stp>
        <stp>39940.T</stp>
        <stp>最良売気配数量9</stp>
        <tr r="AH17" s="33"/>
      </tp>
      <tp>
        <v>200</v>
        <stp/>
        <stp>Market</stp>
        <stp>STOCK</stp>
        <stp>39940.T</stp>
        <stp>最良売気配数量8</stp>
        <tr r="AH17" s="33"/>
      </tp>
      <tp>
        <v>400</v>
        <stp/>
        <stp>Market</stp>
        <stp>STOCK</stp>
        <stp>39940.T</stp>
        <stp>最良売気配数量3</stp>
        <tr r="AE17" s="33"/>
      </tp>
      <tp>
        <v>300</v>
        <stp/>
        <stp>Market</stp>
        <stp>STOCK</stp>
        <stp>39940.T</stp>
        <stp>最良売気配数量2</stp>
        <tr r="AE17" s="33"/>
      </tp>
      <tp>
        <v>4400</v>
        <stp/>
        <stp>Market</stp>
        <stp>STOCK</stp>
        <stp>39940.T</stp>
        <stp>最良売気配数量1</stp>
        <tr r="AE17" s="33"/>
      </tp>
      <tp>
        <v>100</v>
        <stp/>
        <stp>Market</stp>
        <stp>STOCK</stp>
        <stp>39940.T</stp>
        <stp>最良売気配数量7</stp>
        <tr r="AH17" s="33"/>
      </tp>
      <tp>
        <v>700</v>
        <stp/>
        <stp>Market</stp>
        <stp>STOCK</stp>
        <stp>39940.T</stp>
        <stp>最良売気配数量6</stp>
        <tr r="AH17" s="33"/>
      </tp>
      <tp>
        <v>1100</v>
        <stp/>
        <stp>Market</stp>
        <stp>STOCK</stp>
        <stp>39940.T</stp>
        <stp>最良売気配数量5</stp>
        <tr r="AH17" s="33"/>
      </tp>
      <tp>
        <v>100</v>
        <stp/>
        <stp>Market</stp>
        <stp>STOCK</stp>
        <stp>39940.T</stp>
        <stp>最良売気配数量4</stp>
        <tr r="AH17" s="33"/>
      </tp>
      <tp>
        <v>2912.5</v>
        <stp/>
        <stp>Market</stp>
        <stp>STOCK</stp>
        <stp>58020.T</stp>
        <stp>現在値</stp>
        <tr r="D13" s="33"/>
      </tp>
      <tp>
        <v>6290</v>
        <stp/>
        <stp>Market</stp>
        <stp>STOCK</stp>
        <stp>58030.T</stp>
        <stp>現在値</stp>
        <tr r="D11" s="33"/>
      </tp>
      <tp>
        <v>7148</v>
        <stp/>
        <stp>Market</stp>
        <stp>STOCK</stp>
        <stp>58010.T</stp>
        <stp>現在値</stp>
        <tr r="D12" s="33"/>
      </tp>
      <tp>
        <v>789</v>
        <stp/>
        <stp>Market</stp>
        <stp>STOCK</stp>
        <stp>52460.T</stp>
        <stp>現在値</stp>
        <tr r="D23" s="33"/>
      </tp>
    </main>
    <main first="rtdsrv.082ca750c958454a937a8bf594a7209e">
      <tp>
        <v>3486</v>
        <stp/>
        <stp>Market</stp>
        <stp>STOCK</stp>
        <stp>79360.T</stp>
        <stp>現在値</stp>
        <tr r="D20" s="33"/>
      </tp>
      <tp>
        <v>2973.5</v>
        <stp/>
        <stp>Market</stp>
        <stp>STOCK</stp>
        <stp>72030.T</stp>
        <stp>現在値</stp>
        <tr r="D5" s="33"/>
      </tp>
      <tp>
        <v>427.8</v>
        <stp/>
        <stp>Market</stp>
        <stp>STOCK</stp>
        <stp>72010.T</stp>
        <stp>現在値</stp>
        <tr r="D7" s="33"/>
      </tp>
      <tp>
        <v>1478.5</v>
        <stp/>
        <stp>Market</stp>
        <stp>STOCK</stp>
        <stp>72670.T</stp>
        <stp>現在値</stp>
        <tr r="D6" s="33"/>
      </tp>
      <tp>
        <v>7066</v>
        <stp/>
        <stp>Market</stp>
        <stp>STOCK</stp>
        <stp>70120.T</stp>
        <stp>現在値</stp>
        <tr r="D3" s="33"/>
      </tp>
      <tp>
        <v>9375</v>
        <stp/>
        <stp>Market</stp>
        <stp>STOCK</stp>
        <stp>70130.T</stp>
        <stp>現在値</stp>
        <tr r="D4" s="33"/>
      </tp>
      <tp>
        <v>2296</v>
        <stp/>
        <stp>Market</stp>
        <stp>STOCK</stp>
        <stp>70110.T</stp>
        <stp>現在値</stp>
        <tr r="D2" s="33"/>
      </tp>
      <tp>
        <v>10925</v>
        <stp/>
        <stp>Market</stp>
        <stp>STOCK</stp>
        <stp>77350.T</stp>
        <stp>現在値</stp>
        <tr r="D15" s="33"/>
      </tp>
    </main>
    <main first="rtdsrv.082ca750c958454a937a8bf594a7209e">
      <tp>
        <v>8659</v>
        <stp/>
        <stp>Market</stp>
        <stp>STOCK</stp>
        <stp>68570.T</stp>
        <stp>現在値</stp>
        <tr r="D19" s="33"/>
      </tp>
      <tp>
        <v>4490</v>
        <stp/>
        <stp>Market</stp>
        <stp>STOCK</stp>
        <stp>63240.T</stp>
        <stp>現在値</stp>
        <tr r="D14" s="33"/>
      </tp>
      <tp>
        <v>1712</v>
        <stp/>
        <stp>Market</stp>
        <stp>STOCK</stp>
        <stp>63230.T</stp>
        <stp>現在値</stp>
        <tr r="D22" s="33"/>
      </tp>
      <tp>
        <v>8220</v>
        <stp/>
        <stp>Market</stp>
        <stp>STOCK</stp>
        <stp>65900.T</stp>
        <stp>現在値</stp>
        <tr r="D16" s="33"/>
      </tp>
    </main>
    <main first="rtdsrv.082ca750c958454a937a8bf594a7209e">
      <tp>
        <v>4323</v>
        <stp/>
        <stp>Market</stp>
        <stp>STOCK</stp>
        <stp>39940.T</stp>
        <stp>現在値</stp>
        <tr r="D17" s="33"/>
      </tp>
      <tp>
        <v>4925</v>
        <stp/>
        <stp>Market</stp>
        <stp>STOCK</stp>
        <stp>33500.T</stp>
        <stp>現在値</stp>
        <tr r="D25" s="33"/>
      </tp>
      <tp>
        <v>2932</v>
        <stp/>
        <stp>Market</stp>
        <stp>STOCK</stp>
        <stp>36960.T</stp>
        <stp>現在値</stp>
        <tr r="D24" s="33"/>
      </tp>
      <tp>
        <v>14990</v>
        <stp/>
        <stp>Market</stp>
        <stp>STOCK</stp>
        <stp>34980.T</stp>
        <stp>現在値</stp>
        <tr r="D18" s="33"/>
      </tp>
      <tp>
        <v>4885</v>
        <stp/>
        <stp>Market</stp>
        <stp>STOCK</stp>
        <stp>278A0.T</stp>
        <stp>現在値</stp>
        <tr r="D21" s="33"/>
      </tp>
      <tp>
        <v>1692</v>
        <stp/>
        <stp>Market</stp>
        <stp>STOCK</stp>
        <stp>244A0.T</stp>
        <stp>現在値</stp>
        <tr r="D26" s="33"/>
      </tp>
    </main>
    <main first="rtdsrv.082ca750c958454a937a8bf594a7209e">
      <tp>
        <v>3868</v>
        <stp/>
        <stp>Market</stp>
        <stp>STOCK</stp>
        <stp>83160.T</stp>
        <stp>現在値</stp>
        <tr r="D9" s="33"/>
      </tp>
      <tp>
        <v>1978.5</v>
        <stp/>
        <stp>Market</stp>
        <stp>STOCK</stp>
        <stp>83060.T</stp>
        <stp>現在値</stp>
        <tr r="D8" s="33"/>
      </tp>
      <tp>
        <v>4307</v>
        <stp/>
        <stp>Market</stp>
        <stp>STOCK</stp>
        <stp>84110.T</stp>
        <stp>現在値</stp>
        <tr r="D10" s="33"/>
      </tp>
    </main>
    <main first="rtdsrv.082ca750c958454a937a8bf594a7209e">
      <tp>
        <v>1690</v>
        <stp/>
        <stp>Market</stp>
        <stp>STOCK</stp>
        <stp>244A0.T</stp>
        <stp>最良買気配値</stp>
        <tr r="E26" s="33"/>
      </tp>
      <tp>
        <v>4885</v>
        <stp/>
        <stp>Market</stp>
        <stp>STOCK</stp>
        <stp>278A0.T</stp>
        <stp>最良買気配値</stp>
        <tr r="E21" s="33"/>
      </tp>
      <tp t="s">
        <v>日産自動車</v>
        <stp/>
        <stp>Market</stp>
        <stp>STOCK</stp>
        <stp>72010.T</stp>
        <stp>銘柄名称</stp>
        <tr r="B7" s="33"/>
      </tp>
      <tp t="s">
        <v>トヨタ自動車</v>
        <stp/>
        <stp>Market</stp>
        <stp>STOCK</stp>
        <stp>72030.T</stp>
        <stp>銘柄名称</stp>
        <tr r="B5" s="33"/>
      </tp>
      <tp t="s">
        <v>本田技研</v>
        <stp/>
        <stp>Market</stp>
        <stp>STOCK</stp>
        <stp>72670.T</stp>
        <stp>銘柄名称</stp>
        <tr r="B6" s="33"/>
      </tp>
      <tp t="s">
        <v>ＥＬＥＭＥＮＴＳ</v>
        <stp/>
        <stp>Market</stp>
        <stp>STOCK</stp>
        <stp>52460.T</stp>
        <stp>銘柄名称</stp>
        <tr r="B23" s="33"/>
      </tp>
      <tp t="s">
        <v>ローツェ</v>
        <stp/>
        <stp>Market</stp>
        <stp>STOCK</stp>
        <stp>63230.T</stp>
        <stp>銘柄名称</stp>
        <tr r="B22" s="33"/>
      </tp>
      <tp t="s">
        <v>ハーモニック・ドライブ・シス</v>
        <stp/>
        <stp>Market</stp>
        <stp>STOCK</stp>
        <stp>63240.T</stp>
        <stp>銘柄名称</stp>
        <tr r="B14" s="33"/>
      </tp>
      <tp t="s">
        <v>三井住友フィナンシャルＧ</v>
        <stp/>
        <stp>Market</stp>
        <stp>STOCK</stp>
        <stp>83160.T</stp>
        <stp>銘柄名称</stp>
        <tr r="B9" s="33"/>
      </tp>
      <tp t="s">
        <v>三菱ＵＦＪフィナンシャルＧ</v>
        <stp/>
        <stp>Market</stp>
        <stp>STOCK</stp>
        <stp>83060.T</stp>
        <stp>銘柄名称</stp>
        <tr r="B8" s="33"/>
      </tp>
      <tp t="s">
        <v>メタプラネット</v>
        <stp/>
        <stp>Market</stp>
        <stp>STOCK</stp>
        <stp>33500.T</stp>
        <stp>銘柄名称</stp>
        <tr r="B25" s="33"/>
      </tp>
      <tp t="s">
        <v>三菱重工業</v>
        <stp/>
        <stp>Market</stp>
        <stp>STOCK</stp>
        <stp>70110.T</stp>
        <stp>銘柄名称</stp>
        <tr r="B2" s="33"/>
      </tp>
      <tp t="s">
        <v>川崎重工業</v>
        <stp/>
        <stp>Market</stp>
        <stp>STOCK</stp>
        <stp>70120.T</stp>
        <stp>銘柄名称</stp>
        <tr r="B3" s="33"/>
      </tp>
      <tp t="s">
        <v>ＩＨＩ</v>
        <stp/>
        <stp>Market</stp>
        <stp>STOCK</stp>
        <stp>70130.T</stp>
        <stp>銘柄名称</stp>
        <tr r="B4" s="33"/>
      </tp>
      <tp t="s">
        <v>セレス</v>
        <stp/>
        <stp>Market</stp>
        <stp>STOCK</stp>
        <stp>36960.T</stp>
        <stp>銘柄名称</stp>
        <tr r="B24" s="33"/>
      </tp>
      <tp t="s">
        <v>ＳＣＲＥＥＮホールディングス</v>
        <stp/>
        <stp>Market</stp>
        <stp>STOCK</stp>
        <stp>77350.T</stp>
        <stp>銘柄名称</stp>
        <tr r="B15" s="33"/>
      </tp>
      <tp t="s">
        <v>ＴＥＲＲＡＤＲＯＮＥ</v>
        <stp/>
        <stp>Market</stp>
        <stp>STOCK</stp>
        <stp>278A0.T</stp>
        <stp>銘柄名称</stp>
        <tr r="B21" s="33"/>
      </tp>
      <tp t="s">
        <v>みずほフィナンシャルＧ</v>
        <stp/>
        <stp>Market</stp>
        <stp>STOCK</stp>
        <stp>84110.T</stp>
        <stp>銘柄名称</stp>
        <tr r="B10" s="33"/>
      </tp>
      <tp t="s">
        <v>グロースエクスパートナーズ</v>
        <stp/>
        <stp>Market</stp>
        <stp>STOCK</stp>
        <stp>244A0.T</stp>
        <stp>銘柄名称</stp>
        <tr r="B26" s="33"/>
      </tp>
      <tp t="s">
        <v>霞ヶ関キャピタル</v>
        <stp/>
        <stp>Market</stp>
        <stp>STOCK</stp>
        <stp>34980.T</stp>
        <stp>銘柄名称</stp>
        <tr r="B18" s="33"/>
      </tp>
      <tp t="s">
        <v>芝浦メカトロニクス</v>
        <stp/>
        <stp>Market</stp>
        <stp>STOCK</stp>
        <stp>65900.T</stp>
        <stp>銘柄名称</stp>
        <tr r="B16" s="33"/>
      </tp>
      <tp t="s">
        <v>古河電工</v>
        <stp/>
        <stp>Market</stp>
        <stp>STOCK</stp>
        <stp>58010.T</stp>
        <stp>銘柄名称</stp>
        <tr r="B12" s="33"/>
      </tp>
      <tp t="s">
        <v>住友電工</v>
        <stp/>
        <stp>Market</stp>
        <stp>STOCK</stp>
        <stp>58020.T</stp>
        <stp>銘柄名称</stp>
        <tr r="B13" s="33"/>
      </tp>
      <tp t="s">
        <v>フジクラ</v>
        <stp/>
        <stp>Market</stp>
        <stp>STOCK</stp>
        <stp>58030.T</stp>
        <stp>銘柄名称</stp>
        <tr r="B11" s="33"/>
      </tp>
      <tp t="s">
        <v>アドバンテスト</v>
        <stp/>
        <stp>Market</stp>
        <stp>STOCK</stp>
        <stp>68570.T</stp>
        <stp>銘柄名称</stp>
        <tr r="B19" s="33"/>
      </tp>
      <tp t="s">
        <v>アシックス</v>
        <stp/>
        <stp>Market</stp>
        <stp>STOCK</stp>
        <stp>79360.T</stp>
        <stp>銘柄名称</stp>
        <tr r="B20" s="33"/>
      </tp>
      <tp t="s">
        <v>マネーフォワード</v>
        <stp/>
        <stp>Market</stp>
        <stp>STOCK</stp>
        <stp>39940.T</stp>
        <stp>銘柄名称</stp>
        <tr r="B17" s="33"/>
      </tp>
    </main>
    <main first="rtdsrv.082ca750c958454a937a8bf594a7209e">
      <tp t="s">
        <v>2025/01/30</v>
        <stp/>
        <stp>Market</stp>
        <stp>STOCK</stp>
        <stp>70110.T</stp>
        <stp>前日日付</stp>
        <tr r="M28" s="33"/>
      </tp>
    </main>
    <main first="rtdsrv.082ca750c958454a937a8bf594a7209e">
      <tp>
        <v>4.09</v>
        <stp/>
        <stp>Market</stp>
        <stp>STOCK</stp>
        <stp>58030.T</stp>
        <stp>前日比率</stp>
        <tr r="O11" s="33"/>
      </tp>
      <tp>
        <v>3.01</v>
        <stp/>
        <stp>Market</stp>
        <stp>STOCK</stp>
        <stp>58020.T</stp>
        <stp>前日比率</stp>
        <tr r="O13" s="33"/>
      </tp>
      <tp>
        <v>1.9</v>
        <stp/>
        <stp>Market</stp>
        <stp>STOCK</stp>
        <stp>58010.T</stp>
        <stp>前日比率</stp>
        <tr r="O12" s="33"/>
      </tp>
      <tp>
        <v>-1.51</v>
        <stp/>
        <stp>Market</stp>
        <stp>STOCK</stp>
        <stp>68570.T</stp>
        <stp>前日比率</stp>
        <tr r="O19" s="33"/>
      </tp>
    </main>
    <main first="rtdsrv.082ca750c958454a937a8bf594a7209e">
      <tp>
        <v>-2.38</v>
        <stp/>
        <stp>Market</stp>
        <stp>STOCK</stp>
        <stp>79360.T</stp>
        <stp>前日比率</stp>
        <tr r="O20" s="33"/>
      </tp>
      <tp>
        <v>0.42</v>
        <stp/>
        <stp>Market</stp>
        <stp>STOCK</stp>
        <stp>39940.T</stp>
        <stp>前日比率</stp>
        <tr r="O17" s="33"/>
      </tp>
    </main>
    <main first="rtdsrv.082ca750c958454a937a8bf594a7209e">
      <tp>
        <v>0.44</v>
        <stp/>
        <stp>Market</stp>
        <stp>STOCK</stp>
        <stp>84110.T</stp>
        <stp>前日比率</stp>
        <tr r="O10" s="33"/>
      </tp>
      <tp>
        <v>-5.0999999999999996</v>
        <stp/>
        <stp>Market</stp>
        <stp>STOCK</stp>
        <stp>244A0.T</stp>
        <stp>前日比率</stp>
        <tr r="O26" s="33"/>
      </tp>
      <tp>
        <v>0.74</v>
        <stp/>
        <stp>Market</stp>
        <stp>STOCK</stp>
        <stp>34980.T</stp>
        <stp>前日比率</stp>
        <tr r="O18" s="33"/>
      </tp>
    </main>
    <main first="rtdsrv.082ca750c958454a937a8bf594a7209e">
      <tp>
        <v>0.74</v>
        <stp/>
        <stp>Market</stp>
        <stp>STOCK</stp>
        <stp>65900.T</stp>
        <stp>前日比率</stp>
        <tr r="O16" s="33"/>
      </tp>
    </main>
    <main first="rtdsrv.082ca750c958454a937a8bf594a7209e">
      <tp>
        <v>1.03</v>
        <stp/>
        <stp>Market</stp>
        <stp>STOCK</stp>
        <stp>36960.T</stp>
        <stp>前日比率</stp>
        <tr r="O24" s="33"/>
      </tp>
      <tp>
        <v>0.92</v>
        <stp/>
        <stp>Market</stp>
        <stp>STOCK</stp>
        <stp>77350.T</stp>
        <stp>前日比率</stp>
        <tr r="O15" s="33"/>
      </tp>
      <tp>
        <v>-4.03</v>
        <stp/>
        <stp>Market</stp>
        <stp>STOCK</stp>
        <stp>278A0.T</stp>
        <stp>前日比率</stp>
        <tr r="O21" s="33"/>
      </tp>
    </main>
    <main first="rtdsrv.082ca750c958454a937a8bf594a7209e">
      <tp>
        <v>4.32</v>
        <stp/>
        <stp>Market</stp>
        <stp>STOCK</stp>
        <stp>70130.T</stp>
        <stp>前日比率</stp>
        <tr r="O4" s="33"/>
      </tp>
      <tp>
        <v>4.0599999999999996</v>
        <stp/>
        <stp>Market</stp>
        <stp>STOCK</stp>
        <stp>70120.T</stp>
        <stp>前日比率</stp>
        <tr r="O3" s="33"/>
      </tp>
      <tp>
        <v>2.84</v>
        <stp/>
        <stp>Market</stp>
        <stp>STOCK</stp>
        <stp>70110.T</stp>
        <stp>前日比率</stp>
        <tr r="O2" s="33"/>
      </tp>
    </main>
    <main first="rtdsrv.082ca750c958454a937a8bf594a7209e">
      <tp>
        <v>0.83</v>
        <stp/>
        <stp>Market</stp>
        <stp>STOCK</stp>
        <stp>72030.T</stp>
        <stp>前日比率</stp>
        <tr r="O5" s="33"/>
      </tp>
      <tp>
        <v>1.42</v>
        <stp/>
        <stp>Market</stp>
        <stp>STOCK</stp>
        <stp>72010.T</stp>
        <stp>前日比率</stp>
        <tr r="O7" s="33"/>
      </tp>
      <tp>
        <v>7.35</v>
        <stp/>
        <stp>Market</stp>
        <stp>STOCK</stp>
        <stp>52460.T</stp>
        <stp>前日比率</stp>
        <tr r="O23" s="33"/>
      </tp>
      <tp>
        <v>0.1</v>
        <stp/>
        <stp>Market</stp>
        <stp>STOCK</stp>
        <stp>72670.T</stp>
        <stp>前日比率</stp>
        <tr r="O6" s="33"/>
      </tp>
    </main>
    <main first="rtdsrv.082ca750c958454a937a8bf594a7209e">
      <tp>
        <v>0.71</v>
        <stp/>
        <stp>Market</stp>
        <stp>STOCK</stp>
        <stp>83060.T</stp>
        <stp>前日比率</stp>
        <tr r="O8" s="33"/>
      </tp>
      <tp>
        <v>-0.41</v>
        <stp/>
        <stp>Market</stp>
        <stp>STOCK</stp>
        <stp>83160.T</stp>
        <stp>前日比率</stp>
        <tr r="O9" s="33"/>
      </tp>
      <tp>
        <v>3.22</v>
        <stp/>
        <stp>Market</stp>
        <stp>STOCK</stp>
        <stp>63240.T</stp>
        <stp>前日比率</stp>
        <tr r="O14" s="33"/>
      </tp>
      <tp>
        <v>-1.69</v>
        <stp/>
        <stp>Market</stp>
        <stp>STOCK</stp>
        <stp>63230.T</stp>
        <stp>前日比率</stp>
        <tr r="O22" s="33"/>
      </tp>
      <tp>
        <v>0.41</v>
        <stp/>
        <stp>Market</stp>
        <stp>STOCK</stp>
        <stp>33500.T</stp>
        <stp>前日比率</stp>
        <tr r="O25" s="3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B1A1A0-1AAD-42A2-BFDF-5A93B3A71DBA}" name="テーブル3" displayName="テーブル3" ref="A1:AP26" totalsRowShown="0" headerRowDxfId="44" dataDxfId="43" tableBorderDxfId="42" dataCellStyle="桁区切り">
  <autoFilter ref="A1:AP26" xr:uid="{A7B1A1A0-1AAD-42A2-BFDF-5A93B3A71DBA}"/>
  <tableColumns count="42">
    <tableColumn id="1" xr3:uid="{6626EA9C-180A-4945-A859-48EBFDFB513C}" name="銘柄コード" dataDxfId="41"/>
    <tableColumn id="5" xr3:uid="{74829FD7-0A23-4498-A507-2814BB80DC40}" name="銘柄名" dataDxfId="40" dataCellStyle="通貨">
      <calculatedColumnFormula array="1">_xll.RssMarket(テーブル3[[#This Row],[銘柄コード]], "銘柄名称")</calculatedColumnFormula>
    </tableColumn>
    <tableColumn id="32" xr3:uid="{2588E82A-04BE-4FF1-A2ED-06D412A7ECFC}" name="判_x000a_定" dataDxfId="39" dataCellStyle="通貨">
      <calculatedColumnFormula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calculatedColumnFormula>
    </tableColumn>
    <tableColumn id="6" xr3:uid="{02E2F98E-B000-4CCF-80FB-EF657357CEE8}" name="現在値" dataDxfId="38" dataCellStyle="通貨">
      <calculatedColumnFormula array="1">_xll.RssMarket(テーブル3[[#This Row],[銘柄コード]], "現在値")</calculatedColumnFormula>
    </tableColumn>
    <tableColumn id="49" xr3:uid="{8ACAD701-DF46-4347-95A2-B004D805227F}" name="最良買_x000a_気配値" dataDxfId="37">
      <calculatedColumnFormula array="1">_xll.RssMarket(A2, "最良買気配値")</calculatedColumnFormula>
    </tableColumn>
    <tableColumn id="48" xr3:uid="{715236D0-4311-40F0-93B4-002812ACFEA6}" name="始値" dataDxfId="36" dataCellStyle="通貨"/>
    <tableColumn id="3" xr3:uid="{4CCA4F8C-E735-4A1E-873B-F4FE86E999B3}" name="始値比" dataDxfId="35" dataCellStyle="通貨">
      <calculatedColumnFormula>テーブル3[[#This Row],[現在値]]-テーブル3[[#This Row],[始値]]</calculatedColumnFormula>
    </tableColumn>
    <tableColumn id="2" xr3:uid="{815C8633-5B1F-4ED3-9459-2DEB7155DE29}" name="始値比率" dataDxfId="34" dataCellStyle="通貨">
      <calculatedColumnFormula>テーブル3[[#This Row],[始値比]]/テーブル3[[#This Row],[始値]]</calculatedColumnFormula>
    </tableColumn>
    <tableColumn id="8" xr3:uid="{A3B7B1AC-037F-4907-AD17-5EAF0E1F745F}" name="前" dataDxfId="33">
      <calculatedColumnFormula array="1">IFERROR(MID(INDEX(テーブル3[[#Headers],[前日始値]:[前日終値]],1,MATCH(INDEX(J2:M2,MATCH(MIN(ABS(J2:M2-D2),D2*0.5%),ABS(J2:M2-D2),0)),J2:M2,0)),3,1),"")</calculatedColumnFormula>
    </tableColumn>
    <tableColumn id="9" xr3:uid="{E42AFDCC-B3A9-410A-991F-A13CBC3A3B28}" name="前日始値" dataDxfId="32" dataCellStyle="通貨"/>
    <tableColumn id="11" xr3:uid="{114F573E-A97B-4335-8B10-4E499F6D97BA}" name="前日高値" dataDxfId="31" dataCellStyle="通貨"/>
    <tableColumn id="13" xr3:uid="{DF18295D-2C4D-4956-AA1C-74A7BAD9B148}" name="前日安値" dataDxfId="30" dataCellStyle="通貨"/>
    <tableColumn id="15" xr3:uid="{A970754B-616B-44B2-AB64-5B44C860F303}" name="前日終値" dataDxfId="29" dataCellStyle="通貨">
      <calculatedColumnFormula>_xlfn.XLOOKUP($M$28,'銘柄 (1)'!$I$3:$I$30,'銘柄 (1)'!$M$4:$M$31,"ERROR",0,-1)</calculatedColumnFormula>
    </tableColumn>
    <tableColumn id="17" xr3:uid="{133B4E69-E1AE-4A33-998F-CD8285FB05EF}" name="前日比" dataDxfId="28" dataCellStyle="通貨">
      <calculatedColumnFormula array="1">IF(テーブル3[[#This Row],[現在値]]=0,テーブル3[[#This Row],[最良買
気配値]]-テーブル3[[#This Row],[前日終値]],_xll.RssMarket(A2, "前日比"))</calculatedColumnFormula>
    </tableColumn>
    <tableColumn id="18" xr3:uid="{D1F70221-9F09-43F7-876B-1E8AEE8E6FBF}" name="前日比率" dataDxfId="27">
      <calculatedColumnFormula array="1">IF(テーブル3[[#This Row],[現在値]]=0,テーブル3[[#This Row],[前日比]]/テーブル3[[#This Row],[前日終値]],_xll.RssMarket(A2, "前日比率")/100)</calculatedColumnFormula>
    </tableColumn>
    <tableColumn id="50" xr3:uid="{E4DFD18F-1078-4558-BF7E-E4DFCE524A7F}" name="出来高５日平均" dataDxfId="26" dataCellStyle="パーセント">
      <calculatedColumnFormula array="1">INDEX(出来高一覧!$B$333:$Z$333,1,ROW()-1)</calculatedColumnFormula>
    </tableColumn>
    <tableColumn id="19" xr3:uid="{535380C4-8BE7-4CEE-B0F6-F6819C3D0928}" name="出来高" dataDxfId="25" dataCellStyle="桁区切り">
      <calculatedColumnFormula array="1">_xll.RssMarket(テーブル3[[#This Row],[銘柄コード]], "出来高")</calculatedColumnFormula>
    </tableColumn>
    <tableColumn id="20" xr3:uid="{81E0CC40-275E-4E87-A484-3B5D95811D57}" name="出来高_x000a_進捗率" dataDxfId="24" dataCellStyle="パーセント">
      <calculatedColumnFormula array="1">(テーブル3[[#This Row],[出来高]]-INDEX(_出来高一覧,$V$29,ROW()-1))/INDEX(_出来高一覧,$V$29,ROW()-1)</calculatedColumnFormula>
    </tableColumn>
    <tableColumn id="43" xr3:uid="{9625B79C-A81C-483D-B0B0-901DE5524CEC}" name="推定出来高" dataDxfId="23" dataCellStyle="桁区切り">
      <calculatedColumnFormula>テーブル3[[#This Row],[出来高５日平均]]*(1+テーブル3[[#This Row],[出来高
進捗率]])</calculatedColumnFormula>
    </tableColumn>
    <tableColumn id="38" xr3:uid="{8F354E42-8480-4FA7-A543-180B2D4EE168}" name="大_x000a_口" dataDxfId="22" dataCellStyle="桁区切り"/>
    <tableColumn id="37" xr3:uid="{E2755B98-E9FD-43EE-B427-E687C027B47B}" name="大口出来高" dataDxfId="21" dataCellStyle="桁区切り"/>
    <tableColumn id="36" xr3:uid="{5C43B93E-C8DE-45B1-AC4D-8F19C579F268}" name="大口約定値" dataDxfId="20" dataCellStyle="通貨"/>
    <tableColumn id="31" xr3:uid="{EBABE8C9-0969-479E-AABD-46461578F311}" name="出来高率" dataDxfId="19" dataCellStyle="通貨">
      <calculatedColumnFormula>(テーブル3[[#This Row],[出来高
買]]-テーブル3[[#This Row],[出来高
売]])/(テーブル3[[#This Row],[出来高
売]]+テーブル3[[#This Row],[出来高
買]])</calculatedColumnFormula>
    </tableColumn>
    <tableColumn id="29" xr3:uid="{7BA76783-314D-4A73-8AAC-7CFF5CE0202A}" name="出来高_x000a_売" dataDxfId="18" dataCellStyle="通貨">
      <calculatedColumnFormula>SUMIFS(大口!$B$3:$B$32,大口!$D$3:$D$32,"売")</calculatedColumnFormula>
    </tableColumn>
    <tableColumn id="30" xr3:uid="{B3B058E8-0357-4167-BE9F-AFD0D02A4E98}" name="出来高_x000a_買" dataDxfId="17" dataCellStyle="通貨">
      <calculatedColumnFormula>SUMIFS(大口!$B$3:$B$32,大口!$D$3:$D$32,"買")</calculatedColumnFormula>
    </tableColumn>
    <tableColumn id="39" xr3:uid="{EA7997EF-78DD-4006-B1FF-9797E66503D6}" name="基準数量_x000a_1千万円" dataDxfId="16" dataCellStyle="桁区切り">
      <calculatedColumnFormula>$Z$28/テーブル3[[#This Row],[現在値]]</calculatedColumnFormula>
    </tableColumn>
    <tableColumn id="22" xr3:uid="{EDA4D02F-92A8-40FD-9955-437CD4CC02D0}" name="売買比率_x000a_全板" dataDxfId="15" dataCellStyle="パーセント">
      <calculatedColumnFormula>IFERROR((テーブル3[[#This Row],[買気配数量
全板]]-テーブル3[[#This Row],[売気配数量
全板]])/(テーブル3[[#This Row],[売気配数量
全板]]+テーブル3[[#This Row],[買気配数量
全板]]),"")</calculatedColumnFormula>
    </tableColumn>
    <tableColumn id="23" xr3:uid="{E0109885-3727-4816-B51E-E79183443A21}" name="売気配数量_x000a_全板" dataDxfId="14" dataCellStyle="桁区切り">
      <calculatedColumnFormula>SUM(テーブル3[[#This Row],[OVER気配数量
3TICK]],テーブル3[[#This Row],[売気配数量
7TICK]],テーブル3[[#This Row],[売気配数量
OVER]])</calculatedColumnFormula>
    </tableColumn>
    <tableColumn id="24" xr3:uid="{929C035B-9C3C-4E0B-8270-BB01C891CFA4}" name="買気配数量_x000a_全板" dataDxfId="13" dataCellStyle="桁区切り">
      <calculatedColumnFormula>SUM(テーブル3[[#This Row],[UNDER気配数量
3TICK]],テーブル3[[#This Row],[買気配数量
7TICK]],テーブル3[[#This Row],[買気配数量
UNDER]])</calculatedColumnFormula>
    </tableColumn>
    <tableColumn id="25" xr3:uid="{88B13F0D-1058-4285-B68C-483E8FF3B9E4}" name="売買比率_x000a_3TICK" dataDxfId="12" dataCellStyle="パーセント">
      <calculatedColumnFormula>(テーブル3[[#This Row],[UNDER気配数量
3TICK]]-テーブル3[[#This Row],[OVER気配数量
3TICK]])/(テーブル3[[#This Row],[OVER気配数量
3TICK]]+テーブル3[[#This Row],[UNDER気配数量
3TICK]])</calculatedColumnFormula>
    </tableColumn>
    <tableColumn id="26" xr3:uid="{2D470FE7-6C26-4C07-A6C7-19457AE25C37}" name="OVER気配数量_x000a_3TICK" dataDxfId="11" dataCellStyle="桁区切り">
      <calculatedColumnFormula array="1">_xll.RssMarket(A2, "最良売気配数量1")+_xll.RssMarket(A2, "最良売気配数量2")+_xll.RssMarket(A2, "最良売気配数量3")</calculatedColumnFormula>
    </tableColumn>
    <tableColumn id="27" xr3:uid="{3D3DA55A-9968-4E73-9D88-82D67F8B4411}" name="UNDER気配数量_x000a_3TICK" dataDxfId="10" dataCellStyle="桁区切り">
      <calculatedColumnFormula array="1">_xll.RssMarket(A2, "最良買気配数量1")+_xll.RssMarket(A2, "最良買気配数量2")+_xll.RssMarket(A2, "最良買気配数量3")</calculatedColumnFormula>
    </tableColumn>
    <tableColumn id="42" xr3:uid="{631CC789-6850-4D9D-974E-35981D4D62E9}" name="売買比率_x000a_7TICK" dataDxfId="9" dataCellStyle="桁区切り">
      <calculatedColumnFormula>(テーブル3[[#This Row],[買気配数量
7TICK]]-テーブル3[[#This Row],[売気配数量
7TICK]])/(テーブル3[[#This Row],[売気配数量
7TICK]]+テーブル3[[#This Row],[買気配数量
7TICK]])</calculatedColumnFormula>
    </tableColumn>
    <tableColumn id="41" xr3:uid="{3DB50BC1-7507-4D3B-934A-508625AE6431}" name="売気配数量_x000a_7TICK" dataDxfId="8" dataCellStyle="桁区切り">
      <calculatedColumnFormula array="1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calculatedColumnFormula>
    </tableColumn>
    <tableColumn id="40" xr3:uid="{75A9EB94-D287-4975-8EAE-87235F2361EF}" name="買気配数量_x000a_7TICK" dataDxfId="7" dataCellStyle="桁区切り">
      <calculatedColumnFormula array="1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calculatedColumnFormula>
    </tableColumn>
    <tableColumn id="4" xr3:uid="{AF0D9E28-45DE-48FE-B17D-E058EDDE982A}" name="売買比率_x000a_O/U" dataDxfId="6" dataCellStyle="桁区切り">
      <calculatedColumnFormula>(テーブル3[[#This Row],[買気配数量
UNDER]]-テーブル3[[#This Row],[売気配数量
OVER]])/(テーブル3[[#This Row],[売気配数量
OVER]]+テーブル3[[#This Row],[買気配数量
UNDER]])</calculatedColumnFormula>
    </tableColumn>
    <tableColumn id="21" xr3:uid="{7B661515-11AE-4125-AF80-C3EB44733DEB}" name="売気配数量_x000a_OVER" dataDxfId="5" dataCellStyle="桁区切り">
      <calculatedColumnFormula array="1">_xll.RssMarket(テーブル3[[#This Row],[銘柄コード]], "OVER気配数量")</calculatedColumnFormula>
    </tableColumn>
    <tableColumn id="28" xr3:uid="{6E315232-3C4E-4A98-BCF1-9FD0C2458A65}" name="買気配数量_x000a_UNDER" dataDxfId="4" dataCellStyle="桁区切り">
      <calculatedColumnFormula array="1">_xll.RssMarket(テーブル3[[#This Row],[銘柄コード]], "UNDER気配数量")</calculatedColumnFormula>
    </tableColumn>
    <tableColumn id="10" xr3:uid="{B1133AA6-0660-4F8F-BCC9-68D6AA1A8838}" name="エントリライン" dataDxfId="3" dataCellStyle="桁区切り"/>
    <tableColumn id="12" xr3:uid="{AE856523-25E9-4FE9-9E5D-BC9892A4F9E5}" name="徹値ライン" dataDxfId="2" dataCellStyle="桁区切り"/>
    <tableColumn id="16" xr3:uid="{31362510-81C3-47F7-9891-64E7DAAFE7BE}" name="利確ライン１" dataDxfId="1" dataCellStyle="桁区切り"/>
    <tableColumn id="14" xr3:uid="{27DB42B5-2CF0-4BAF-88C2-1E98C80AA0F2}" name="利確ライン２" dataDxfId="0" dataCellStyle="桁区切り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20338-CFD5-4101-9689-2712871C77DA}">
  <sheetPr codeName="Sheet1">
    <outlinePr summaryBelow="0" summaryRight="0"/>
  </sheetPr>
  <dimension ref="A1:AR32"/>
  <sheetViews>
    <sheetView tabSelected="1" zoomScale="70" zoomScaleNormal="7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K39" sqref="K39"/>
    </sheetView>
  </sheetViews>
  <sheetFormatPr defaultColWidth="9" defaultRowHeight="16.5" x14ac:dyDescent="0.4"/>
  <cols>
    <col min="1" max="1" width="9.625" style="9" customWidth="1"/>
    <col min="2" max="2" width="24.625" style="9" customWidth="1"/>
    <col min="3" max="3" width="9.75" style="9" customWidth="1"/>
    <col min="4" max="8" width="12.625" style="9" customWidth="1"/>
    <col min="9" max="9" width="7.75" style="50" bestFit="1" customWidth="1"/>
    <col min="10" max="12" width="12.625" style="50" customWidth="1"/>
    <col min="13" max="15" width="12.625" style="9" customWidth="1"/>
    <col min="16" max="17" width="18.625" style="9" customWidth="1"/>
    <col min="18" max="18" width="12.625" style="9" customWidth="1"/>
    <col min="19" max="19" width="18.625" style="9" customWidth="1"/>
    <col min="20" max="20" width="7.75" style="9" bestFit="1" customWidth="1"/>
    <col min="21" max="21" width="18.625" style="9" customWidth="1"/>
    <col min="22" max="23" width="12.625" style="9" customWidth="1"/>
    <col min="24" max="25" width="18.625" style="9" customWidth="1"/>
    <col min="26" max="26" width="12.625" style="9" customWidth="1"/>
    <col min="27" max="27" width="12.625" style="50" customWidth="1"/>
    <col min="28" max="29" width="18.625" style="50" customWidth="1"/>
    <col min="30" max="30" width="12.625" style="9" customWidth="1"/>
    <col min="31" max="32" width="18.625" style="9" customWidth="1"/>
    <col min="33" max="33" width="12.625" style="9" customWidth="1"/>
    <col min="34" max="35" width="18.625" style="9" customWidth="1"/>
    <col min="36" max="36" width="12.625" style="9" customWidth="1"/>
    <col min="37" max="38" width="18.625" style="9" customWidth="1"/>
    <col min="39" max="50" width="12.625" style="9" customWidth="1"/>
    <col min="51" max="51" width="9.625" style="9" bestFit="1" customWidth="1"/>
    <col min="52" max="16384" width="9" style="9"/>
  </cols>
  <sheetData>
    <row r="1" spans="1:44" s="7" customFormat="1" ht="49.5" x14ac:dyDescent="0.4">
      <c r="A1" s="31" t="s">
        <v>0</v>
      </c>
      <c r="B1" s="33" t="s">
        <v>1</v>
      </c>
      <c r="C1" s="39" t="s">
        <v>794</v>
      </c>
      <c r="D1" s="33" t="s">
        <v>2</v>
      </c>
      <c r="E1" s="39" t="s">
        <v>793</v>
      </c>
      <c r="F1" s="33" t="s">
        <v>726</v>
      </c>
      <c r="G1" s="6" t="s">
        <v>773</v>
      </c>
      <c r="H1" s="6" t="s">
        <v>774</v>
      </c>
      <c r="I1" s="6" t="s">
        <v>322</v>
      </c>
      <c r="J1" s="35" t="s">
        <v>321</v>
      </c>
      <c r="K1" s="35" t="s">
        <v>319</v>
      </c>
      <c r="L1" s="35" t="s">
        <v>320</v>
      </c>
      <c r="M1" s="35" t="s">
        <v>318</v>
      </c>
      <c r="N1" s="33" t="s">
        <v>312</v>
      </c>
      <c r="O1" s="33" t="s">
        <v>313</v>
      </c>
      <c r="P1" s="36" t="s">
        <v>727</v>
      </c>
      <c r="Q1" s="33" t="s">
        <v>314</v>
      </c>
      <c r="R1" s="37" t="s">
        <v>330</v>
      </c>
      <c r="S1" s="15" t="s">
        <v>725</v>
      </c>
      <c r="T1" s="42" t="s">
        <v>792</v>
      </c>
      <c r="U1" s="38" t="s">
        <v>325</v>
      </c>
      <c r="V1" s="38" t="s">
        <v>326</v>
      </c>
      <c r="W1" s="38" t="s">
        <v>791</v>
      </c>
      <c r="X1" s="42" t="s">
        <v>790</v>
      </c>
      <c r="Y1" s="42" t="s">
        <v>789</v>
      </c>
      <c r="Z1" s="39" t="s">
        <v>799</v>
      </c>
      <c r="AA1" s="15" t="s">
        <v>778</v>
      </c>
      <c r="AB1" s="39" t="s">
        <v>779</v>
      </c>
      <c r="AC1" s="39" t="s">
        <v>780</v>
      </c>
      <c r="AD1" s="15" t="s">
        <v>775</v>
      </c>
      <c r="AE1" s="39" t="s">
        <v>776</v>
      </c>
      <c r="AF1" s="39" t="s">
        <v>777</v>
      </c>
      <c r="AG1" s="15" t="s">
        <v>786</v>
      </c>
      <c r="AH1" s="39" t="s">
        <v>787</v>
      </c>
      <c r="AI1" s="39" t="s">
        <v>788</v>
      </c>
      <c r="AJ1" s="15" t="s">
        <v>783</v>
      </c>
      <c r="AK1" s="39" t="s">
        <v>781</v>
      </c>
      <c r="AL1" s="39" t="s">
        <v>782</v>
      </c>
      <c r="AM1" s="32" t="s">
        <v>332</v>
      </c>
      <c r="AN1" s="32" t="s">
        <v>333</v>
      </c>
      <c r="AO1" s="32" t="s">
        <v>334</v>
      </c>
      <c r="AP1" s="32" t="s">
        <v>335</v>
      </c>
      <c r="AR1" s="41" t="s">
        <v>785</v>
      </c>
    </row>
    <row r="2" spans="1:44" ht="33" x14ac:dyDescent="0.4">
      <c r="A2" s="6">
        <v>7011</v>
      </c>
      <c r="B2" s="51" t="str" cm="1">
        <f t="array" ref="B2">_xll.RssMarket(テーブル3[[#This Row],[銘柄コード]], "銘柄名称")</f>
        <v>三菱重工業</v>
      </c>
      <c r="C2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③④⑤</v>
      </c>
      <c r="D2" s="52" cm="1">
        <f t="array" ref="D2">_xll.RssMarket(テーブル3[[#This Row],[銘柄コード]], "現在値")</f>
        <v>2296</v>
      </c>
      <c r="E2" s="14" cm="1">
        <f t="array" ref="E2">_xll.RssMarket(A2, "最良買気配値")</f>
        <v>2296</v>
      </c>
      <c r="F2" s="14" cm="1">
        <f t="array" ref="F2">IF(テーブル3[[#This Row],[現在値]]=0,テーブル3[[#This Row],[最良買
気配値]],_xll.RssMarket(A2, "始値"))</f>
        <v>2255</v>
      </c>
      <c r="G2" s="48">
        <f>テーブル3[[#This Row],[現在値]]-テーブル3[[#This Row],[始値]]</f>
        <v>41</v>
      </c>
      <c r="H2" s="46">
        <f>テーブル3[[#This Row],[始値比]]/テーブル3[[#This Row],[始値]]</f>
        <v>1.8181818181818181E-2</v>
      </c>
      <c r="I2" s="7" t="str" cm="1">
        <f t="array" ref="I2">IFERROR(MID(INDEX(テーブル3[[#Headers],[前日始値]:[前日終値]],1,MATCH(INDEX(J2:M2,MATCH(MIN(ABS(J2:M2-D2),D2*0.5%),ABS(J2:M2-D2),0)),J2:M2,0)),3,1),"")</f>
        <v>終</v>
      </c>
      <c r="J2" s="14">
        <f>_xlfn.XLOOKUP($M$28,'銘柄 (1)'!$I$3:$I$30,'銘柄 (1)'!$J$4:$J$31,"ERROR",0,-1)</f>
        <v>2255</v>
      </c>
      <c r="K2" s="14">
        <f>_xlfn.XLOOKUP($M$28,'銘柄 (1)'!$I$3:$I$30,'銘柄 (1)'!$K$4:$K$31,"ERROR",0,-1)</f>
        <v>2300</v>
      </c>
      <c r="L2" s="14">
        <f>_xlfn.XLOOKUP($M$28,'銘柄 (1)'!$I$3:$I$30,'銘柄 (1)'!$L$4:$L$31,"ERROR",0,-1)</f>
        <v>2242</v>
      </c>
      <c r="M2" s="14">
        <f>_xlfn.XLOOKUP($M$28,'銘柄 (1)'!$I$3:$I$30,'銘柄 (1)'!$M$4:$M$31,"ERROR",0,-1)</f>
        <v>2296</v>
      </c>
      <c r="N2" s="10" cm="1">
        <f t="array" ref="N2">IF(テーブル3[[#This Row],[現在値]]=0,テーブル3[[#This Row],[最良買
気配値]]-テーブル3[[#This Row],[前日終値]],_xll.RssMarket(A2, "前日比"))</f>
        <v>63.5</v>
      </c>
      <c r="O2" s="34" cm="1">
        <f t="array" ref="O2">IF(テーブル3[[#This Row],[現在値]]=0,テーブル3[[#This Row],[前日比]]/テーブル3[[#This Row],[前日終値]],_xll.RssMarket(A2, "前日比率")/100)</f>
        <v>2.8399999999999998E-2</v>
      </c>
      <c r="P2" s="17">
        <f>INDEX(出来高一覧!$B$333:$Z$333,1,1)</f>
        <v>0</v>
      </c>
      <c r="Q2" s="4" cm="1">
        <f t="array" ref="Q2">_xll.RssMarket(テーブル3[[#This Row],[銘柄コード]], "出来高")</f>
        <v>39217300</v>
      </c>
      <c r="R2" s="5" t="str" cm="1">
        <f t="array" aca="1" ref="R2" ca="1">IFERROR((テーブル3[[#This Row],[出来高]]-INDEX(_出来高一覧,$V$29,1))/INDEX(_出来高一覧,$V$29,1),"")</f>
        <v/>
      </c>
      <c r="S2" s="4" t="str">
        <f ca="1">IFERROR(テーブル3[[#This Row],[出来高５日平均]]*(1+テーブル3[[#This Row],[出来高
進捗率]]),"")</f>
        <v/>
      </c>
      <c r="T2" s="7" t="str">
        <f>大口!D37</f>
        <v>売</v>
      </c>
      <c r="U2" s="3">
        <f>大口!B37</f>
        <v>4255800</v>
      </c>
      <c r="V2" s="8">
        <f>大口!C37</f>
        <v>2296</v>
      </c>
      <c r="W2" s="43">
        <f>(テーブル3[[#This Row],[出来高
買]]-テーブル3[[#This Row],[出来高
売]])/(テーブル3[[#This Row],[出来高
売]]+テーブル3[[#This Row],[出来高
買]])</f>
        <v>-0.97064950696727004</v>
      </c>
      <c r="X2" s="3">
        <f>SUMIFS(大口!$B$3:$B$32,大口!$D$3:$D$32,"売")</f>
        <v>4256800</v>
      </c>
      <c r="Y2" s="3">
        <f>SUMIFS(大口!$B$3:$B$32,大口!$D$3:$D$32,"買")</f>
        <v>63400</v>
      </c>
      <c r="Z2" s="3">
        <f>$Z$28/テーブル3[[#This Row],[現在値]]</f>
        <v>4355.4006968641115</v>
      </c>
      <c r="AA2" s="5">
        <f>IFERROR((テーブル3[[#This Row],[買気配数量
全板]]-テーブル3[[#This Row],[売気配数量
全板]])/(テーブル3[[#This Row],[売気配数量
全板]]+テーブル3[[#This Row],[買気配数量
全板]]),"")</f>
        <v>-0.24704336399474375</v>
      </c>
      <c r="AB2" s="4">
        <f>SUM(テーブル3[[#This Row],[OVER気配数量
3TICK]],テーブル3[[#This Row],[売気配数量
7TICK]],テーブル3[[#This Row],[売気配数量
OVER]])</f>
        <v>8446100</v>
      </c>
      <c r="AC2" s="4">
        <f>SUM(テーブル3[[#This Row],[UNDER気配数量
3TICK]],テーブル3[[#This Row],[買気配数量
7TICK]],テーブル3[[#This Row],[買気配数量
UNDER]])</f>
        <v>5099700</v>
      </c>
      <c r="AD2" s="5">
        <f>(テーブル3[[#This Row],[UNDER気配数量
3TICK]]-テーブル3[[#This Row],[OVER気配数量
3TICK]])/(テーブル3[[#This Row],[OVER気配数量
3TICK]]+テーブル3[[#This Row],[UNDER気配数量
3TICK]])</f>
        <v>-0.49518874907475946</v>
      </c>
      <c r="AE2" s="4" cm="1">
        <f t="array" ref="AE2">_xll.RssMarket(A2, "最良売気配数量1")+_xll.RssMarket(A2, "最良売気配数量2")+_xll.RssMarket(A2, "最良売気配数量3")</f>
        <v>101000</v>
      </c>
      <c r="AF2" s="4" cm="1">
        <f t="array" ref="AF2">_xll.RssMarket(A2, "最良買気配数量1")+_xll.RssMarket(A2, "最良買気配数量2")+_xll.RssMarket(A2, "最良買気配数量3")</f>
        <v>34100</v>
      </c>
      <c r="AG2" s="11">
        <f>(テーブル3[[#This Row],[買気配数量
7TICK]]-テーブル3[[#This Row],[売気配数量
7TICK]])/(テーブル3[[#This Row],[売気配数量
7TICK]]+テーブル3[[#This Row],[買気配数量
7TICK]])</f>
        <v>-0.34887443721860928</v>
      </c>
      <c r="AH2" s="4" cm="1">
        <f t="array" ref="AH2">_xll.RssMarket(A2, "最良売気配数量4")+_xll.RssMarket(A2, "最良売気配数量5")+_xll.RssMarket(A2, "最良売気配数量6")+_xll.RssMarket(A2, "最良売気配数量7")+_xll.RssMarket(A2, "最良売気配数量8")+_xll.RssMarket(A2, "最良売気配数量9")+_xll.RssMarket(A2, "最良売気配数量10")</f>
        <v>674100</v>
      </c>
      <c r="AI2" s="4" cm="1">
        <f t="array" ref="AI2">_xll.RssMarket(A2, "最良買気配数量4")+_xll.RssMarket(A2, "最良買気配数量5")+_xll.RssMarket(A2, "最良買気配数量6")+_xll.RssMarket(A2, "最良買気配数量7")+_xll.RssMarket(A2, "最良買気配数量8")+_xll.RssMarket(A2, "最良買気配数量9")+_xll.RssMarket(A2, "最良買気配数量10")</f>
        <v>325400</v>
      </c>
      <c r="AJ2" s="5">
        <f>(テーブル3[[#This Row],[買気配数量
UNDER]]-テーブル3[[#This Row],[売気配数量
OVER]])/(テーブル3[[#This Row],[売気配数量
OVER]]+テーブル3[[#This Row],[買気配数量
UNDER]])</f>
        <v>-0.23614154956813202</v>
      </c>
      <c r="AK2" s="4" cm="1">
        <f t="array" ref="AK2">_xll.RssMarket(テーブル3[[#This Row],[銘柄コード]], "OVER気配数量")</f>
        <v>7671000</v>
      </c>
      <c r="AL2" s="4" cm="1">
        <f t="array" ref="AL2">_xll.RssMarket(テーブル3[[#This Row],[銘柄コード]], "UNDER気配数量")</f>
        <v>4740200</v>
      </c>
      <c r="AM2" s="4"/>
      <c r="AN2" s="4"/>
      <c r="AO2" s="4"/>
      <c r="AP2" s="4"/>
      <c r="AR2" s="40" t="s">
        <v>784</v>
      </c>
    </row>
    <row r="3" spans="1:44" ht="33" x14ac:dyDescent="0.4">
      <c r="A3" s="53" t="s">
        <v>728</v>
      </c>
      <c r="B3" s="51" t="str" cm="1">
        <f t="array" ref="B3">_xll.RssMarket(テーブル3[[#This Row],[銘柄コード]], "銘柄名称")</f>
        <v>川崎重工業</v>
      </c>
      <c r="C3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③④⑤</v>
      </c>
      <c r="D3" s="52" cm="1">
        <f t="array" ref="D3">_xll.RssMarket(テーブル3[[#This Row],[銘柄コード]], "現在値")</f>
        <v>7066</v>
      </c>
      <c r="E3" s="14" cm="1">
        <f t="array" ref="E3">_xll.RssMarket(A3, "最良買気配値")</f>
        <v>7065</v>
      </c>
      <c r="F3" s="14" cm="1">
        <f t="array" ref="F3">IF(テーブル3[[#This Row],[現在値]]=0,テーブル3[[#This Row],[最良買
気配値]],_xll.RssMarket(A3, "始値"))</f>
        <v>6844</v>
      </c>
      <c r="G3" s="48">
        <f>テーブル3[[#This Row],[現在値]]-テーブル3[[#This Row],[始値]]</f>
        <v>222</v>
      </c>
      <c r="H3" s="46">
        <f>テーブル3[[#This Row],[始値比]]/テーブル3[[#This Row],[始値]]</f>
        <v>3.2437171244886029E-2</v>
      </c>
      <c r="I3" s="7" t="str" cm="1">
        <f t="array" ref="I3">IFERROR(MID(INDEX(テーブル3[[#Headers],[前日始値]:[前日終値]],1,MATCH(INDEX(J3:M3,MATCH(MIN(ABS(J3:M3-D3),D3*0.5%),ABS(J3:M3-D3),0)),J3:M3,0)),3,1),"")</f>
        <v>終</v>
      </c>
      <c r="J3" s="14">
        <f>_xlfn.XLOOKUP($M$28,'銘柄 (2)'!$I$3:$I$30,'銘柄 (2)'!$J$4:$J$31,"ERROR",0,-1)</f>
        <v>6844</v>
      </c>
      <c r="K3" s="14">
        <f>_xlfn.XLOOKUP($M$28,'銘柄 (2)'!$I$3:$I$30,'銘柄 (2)'!$K$4:$K$31,"ERROR",0,-1)</f>
        <v>7070</v>
      </c>
      <c r="L3" s="14">
        <f>_xlfn.XLOOKUP($M$28,'銘柄 (2)'!$I$3:$I$30,'銘柄 (2)'!$L$4:$L$31,"ERROR",0,-1)</f>
        <v>6768</v>
      </c>
      <c r="M3" s="14">
        <f>_xlfn.XLOOKUP($M$28,'銘柄 (2)'!$I$3:$I$30,'銘柄 (2)'!$M$4:$M$31,"ERROR",0,-1)</f>
        <v>7066</v>
      </c>
      <c r="N3" s="10" cm="1">
        <f t="array" ref="N3">IF(テーブル3[[#This Row],[現在値]]=0,テーブル3[[#This Row],[最良買
気配値]]-テーブル3[[#This Row],[前日終値]],_xll.RssMarket(A3, "前日比"))</f>
        <v>276</v>
      </c>
      <c r="O3" s="34" cm="1">
        <f t="array" ref="O3">IF(テーブル3[[#This Row],[現在値]]=0,テーブル3[[#This Row],[前日比]]/テーブル3[[#This Row],[前日終値]],_xll.RssMarket(A3, "前日比率")/100)</f>
        <v>4.0599999999999997E-2</v>
      </c>
      <c r="P3" s="17">
        <f>INDEX(出来高一覧!$B$333:$Z$333,1,2)</f>
        <v>0</v>
      </c>
      <c r="Q3" s="4" cm="1">
        <f t="array" ref="Q3">_xll.RssMarket(テーブル3[[#This Row],[銘柄コード]], "出来高")</f>
        <v>9043500</v>
      </c>
      <c r="R3" s="5" t="str" cm="1">
        <f t="array" aca="1" ref="R3" ca="1">IFERROR((テーブル3[[#This Row],[出来高]]-INDEX(_出来高一覧,$V$29,2))/INDEX(_出来高一覧,$V$29,2),"")</f>
        <v/>
      </c>
      <c r="S3" s="4" t="str">
        <f ca="1">IFERROR(テーブル3[[#This Row],[出来高５日平均]]*(1+テーブル3[[#This Row],[出来高
進捗率]]),"")</f>
        <v/>
      </c>
      <c r="T3" s="7" t="str">
        <f>大口!L37</f>
        <v>売</v>
      </c>
      <c r="U3" s="3">
        <f>大口!J37</f>
        <v>219700</v>
      </c>
      <c r="V3" s="8">
        <f>大口!K37</f>
        <v>7066</v>
      </c>
      <c r="W3" s="43">
        <f>(テーブル3[[#This Row],[出来高
買]]-テーブル3[[#This Row],[出来高
売]])/(テーブル3[[#This Row],[出来高
売]]+テーブル3[[#This Row],[出来高
買]])</f>
        <v>-0.97140303842716713</v>
      </c>
      <c r="X3" s="3">
        <f>SUMIFS(大口!$J$3:$J$32,大口!$L$3:$L$32,"売")</f>
        <v>220600</v>
      </c>
      <c r="Y3" s="3">
        <f>SUMIFS(大口!$J$3:$J$32,大口!$L$3:$L$32,"買")</f>
        <v>3200</v>
      </c>
      <c r="Z3" s="3">
        <f>$Z$28/テーブル3[[#This Row],[現在値]]</f>
        <v>1415.2278516841211</v>
      </c>
      <c r="AA3" s="5">
        <f>IFERROR((テーブル3[[#This Row],[買気配数量
全板]]-テーブル3[[#This Row],[売気配数量
全板]])/(テーブル3[[#This Row],[売気配数量
全板]]+テーブル3[[#This Row],[買気配数量
全板]]),"")</f>
        <v>0.21276726847002281</v>
      </c>
      <c r="AB3" s="4">
        <f>SUM(テーブル3[[#This Row],[OVER気配数量
3TICK]],テーブル3[[#This Row],[売気配数量
7TICK]],テーブル3[[#This Row],[売気配数量
OVER]])</f>
        <v>638800</v>
      </c>
      <c r="AC3" s="4">
        <f>SUM(テーブル3[[#This Row],[UNDER気配数量
3TICK]],テーブル3[[#This Row],[買気配数量
7TICK]],テーブル3[[#This Row],[買気配数量
UNDER]])</f>
        <v>984100</v>
      </c>
      <c r="AD3" s="5">
        <f>(テーブル3[[#This Row],[UNDER気配数量
3TICK]]-テーブル3[[#This Row],[OVER気配数量
3TICK]])/(テーブル3[[#This Row],[OVER気配数量
3TICK]]+テーブル3[[#This Row],[UNDER気配数量
3TICK]])</f>
        <v>-0.9173553719008265</v>
      </c>
      <c r="AE3" s="4" cm="1">
        <f t="array" ref="AE3">_xll.RssMarket(A3, "最良売気配数量1")+_xll.RssMarket(A3, "最良売気配数量2")+_xll.RssMarket(A3, "最良売気配数量3")</f>
        <v>11600</v>
      </c>
      <c r="AF3" s="4" cm="1">
        <f t="array" ref="AF3">_xll.RssMarket(A3, "最良買気配数量1")+_xll.RssMarket(A3, "最良買気配数量2")+_xll.RssMarket(A3, "最良買気配数量3")</f>
        <v>500</v>
      </c>
      <c r="AG3" s="11">
        <f>(テーブル3[[#This Row],[買気配数量
7TICK]]-テーブル3[[#This Row],[売気配数量
7TICK]])/(テーブル3[[#This Row],[売気配数量
7TICK]]+テーブル3[[#This Row],[買気配数量
7TICK]])</f>
        <v>-0.13402061855670103</v>
      </c>
      <c r="AH3" s="4" cm="1">
        <f t="array" ref="AH3">_xll.RssMarket(A3, "最良売気配数量4")+_xll.RssMarket(A3, "最良売気配数量5")+_xll.RssMarket(A3, "最良売気配数量6")+_xll.RssMarket(A3, "最良売気配数量7")+_xll.RssMarket(A3, "最良売気配数量8")+_xll.RssMarket(A3, "最良売気配数量9")+_xll.RssMarket(A3, "最良売気配数量10")</f>
        <v>16500</v>
      </c>
      <c r="AI3" s="4" cm="1">
        <f t="array" ref="AI3">_xll.RssMarket(A3, "最良買気配数量4")+_xll.RssMarket(A3, "最良買気配数量5")+_xll.RssMarket(A3, "最良買気配数量6")+_xll.RssMarket(A3, "最良買気配数量7")+_xll.RssMarket(A3, "最良買気配数量8")+_xll.RssMarket(A3, "最良買気配数量9")+_xll.RssMarket(A3, "最良買気配数量10")</f>
        <v>12600</v>
      </c>
      <c r="AJ3" s="5">
        <f>(テーブル3[[#This Row],[買気配数量
UNDER]]-テーブル3[[#This Row],[売気配数量
OVER]])/(テーブル3[[#This Row],[売気配数量
OVER]]+テーブル3[[#This Row],[買気配数量
UNDER]])</f>
        <v>0.22779288107732187</v>
      </c>
      <c r="AK3" s="4" cm="1">
        <f t="array" ref="AK3">_xll.RssMarket(テーブル3[[#This Row],[銘柄コード]], "OVER気配数量")</f>
        <v>610700</v>
      </c>
      <c r="AL3" s="4" cm="1">
        <f t="array" ref="AL3">_xll.RssMarket(テーブル3[[#This Row],[銘柄コード]], "UNDER気配数量")</f>
        <v>971000</v>
      </c>
      <c r="AM3" s="4"/>
      <c r="AN3" s="4"/>
      <c r="AO3" s="4"/>
      <c r="AP3" s="4"/>
      <c r="AR3" s="40" t="s">
        <v>784</v>
      </c>
    </row>
    <row r="4" spans="1:44" ht="33.75" thickBot="1" x14ac:dyDescent="0.45">
      <c r="A4" s="54" t="s">
        <v>729</v>
      </c>
      <c r="B4" s="55" t="str" cm="1">
        <f t="array" ref="B4">_xll.RssMarket(テーブル3[[#This Row],[銘柄コード]], "銘柄名称")</f>
        <v>ＩＨＩ</v>
      </c>
      <c r="C4" s="55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④</v>
      </c>
      <c r="D4" s="56" cm="1">
        <f t="array" ref="D4">_xll.RssMarket(テーブル3[[#This Row],[銘柄コード]], "現在値")</f>
        <v>9375</v>
      </c>
      <c r="E4" s="24" cm="1">
        <f t="array" ref="E4">_xll.RssMarket(A4, "最良買気配値")</f>
        <v>9368</v>
      </c>
      <c r="F4" s="24" cm="1">
        <f t="array" ref="F4">IF(テーブル3[[#This Row],[現在値]]=0,テーブル3[[#This Row],[最良買
気配値]],_xll.RssMarket(A4, "始値"))</f>
        <v>9051</v>
      </c>
      <c r="G4" s="49">
        <f>テーブル3[[#This Row],[現在値]]-テーブル3[[#This Row],[始値]]</f>
        <v>324</v>
      </c>
      <c r="H4" s="47">
        <f>テーブル3[[#This Row],[始値比]]/テーブル3[[#This Row],[始値]]</f>
        <v>3.5797149486244614E-2</v>
      </c>
      <c r="I4" s="21" t="str" cm="1">
        <f t="array" ref="I4">IFERROR(MID(INDEX(テーブル3[[#Headers],[前日始値]:[前日終値]],1,MATCH(INDEX(J4:M4,MATCH(MIN(ABS(J4:M4-D4),D4*0.5%),ABS(J4:M4-D4),0)),J4:M4,0)),3,1),"")</f>
        <v>終</v>
      </c>
      <c r="J4" s="24">
        <f>_xlfn.XLOOKUP($M$28,'銘柄 (3)'!$I$3:$I$30,'銘柄 (3)'!$J$4:$J$31,"ERROR",0,-1)</f>
        <v>9051</v>
      </c>
      <c r="K4" s="24">
        <f>_xlfn.XLOOKUP($M$28,'銘柄 (3)'!$I$3:$I$30,'銘柄 (3)'!$K$4:$K$31,"ERROR",0,-1)</f>
        <v>9398</v>
      </c>
      <c r="L4" s="24">
        <f>_xlfn.XLOOKUP($M$28,'銘柄 (3)'!$I$3:$I$30,'銘柄 (3)'!$L$4:$L$31,"ERROR",0,-1)</f>
        <v>8930</v>
      </c>
      <c r="M4" s="24">
        <f>_xlfn.XLOOKUP($M$28,'銘柄 (3)'!$I$3:$I$30,'銘柄 (3)'!$M$4:$M$31,"ERROR",0,-1)</f>
        <v>9375</v>
      </c>
      <c r="N4" s="25" cm="1">
        <f t="array" ref="N4">IF(テーブル3[[#This Row],[現在値]]=0,テーブル3[[#This Row],[最良買
気配値]]-テーブル3[[#This Row],[前日終値]],_xll.RssMarket(A4, "前日比"))</f>
        <v>388</v>
      </c>
      <c r="O4" s="44" cm="1">
        <f t="array" ref="O4">IF(テーブル3[[#This Row],[現在値]]=0,テーブル3[[#This Row],[前日比]]/テーブル3[[#This Row],[前日終値]],_xll.RssMarket(A4, "前日比率")/100)</f>
        <v>4.3200000000000002E-2</v>
      </c>
      <c r="P4" s="26">
        <f>INDEX(出来高一覧!$B$333:$Z$333,1,3)</f>
        <v>0</v>
      </c>
      <c r="Q4" s="27" cm="1">
        <f t="array" ref="Q4">_xll.RssMarket(テーブル3[[#This Row],[銘柄コード]], "出来高")</f>
        <v>11905300</v>
      </c>
      <c r="R4" s="28" t="str" cm="1">
        <f t="array" aca="1" ref="R4" ca="1">IFERROR((テーブル3[[#This Row],[出来高]]-INDEX(_出来高一覧,$V$29,3))/INDEX(_出来高一覧,$V$29,3),"")</f>
        <v/>
      </c>
      <c r="S4" s="27" t="str">
        <f ca="1">IFERROR(テーブル3[[#This Row],[出来高５日平均]]*(1+テーブル3[[#This Row],[出来高
進捗率]]),"")</f>
        <v/>
      </c>
      <c r="T4" s="21" t="str">
        <f>大口!T37</f>
        <v>買</v>
      </c>
      <c r="U4" s="22">
        <f>大口!R37</f>
        <v>297200</v>
      </c>
      <c r="V4" s="23">
        <f>大口!S37</f>
        <v>9375</v>
      </c>
      <c r="W4" s="45">
        <f>(テーブル3[[#This Row],[出来高
買]]-テーブル3[[#This Row],[出来高
売]])/(テーブル3[[#This Row],[出来高
売]]+テーブル3[[#This Row],[出来高
買]])</f>
        <v>0.97954470471791488</v>
      </c>
      <c r="X4" s="22">
        <f>SUMIFS(大口!$R$3:$R$32,大口!$T$3:$T$32,"売")</f>
        <v>3100</v>
      </c>
      <c r="Y4" s="22">
        <f>SUMIFS(大口!$R$3:$R$32,大口!$T$3:$T$32,"買")</f>
        <v>300000</v>
      </c>
      <c r="Z4" s="22">
        <f>$Z$28/テーブル3[[#This Row],[現在値]]</f>
        <v>1066.6666666666667</v>
      </c>
      <c r="AA4" s="28">
        <f>IFERROR((テーブル3[[#This Row],[買気配数量
全板]]-テーブル3[[#This Row],[売気配数量
全板]])/(テーブル3[[#This Row],[売気配数量
全板]]+テーブル3[[#This Row],[買気配数量
全板]]),"")</f>
        <v>0.24743443557582667</v>
      </c>
      <c r="AB4" s="27">
        <f>SUM(テーブル3[[#This Row],[OVER気配数量
3TICK]],テーブル3[[#This Row],[売気配数量
7TICK]],テーブル3[[#This Row],[売気配数量
OVER]])</f>
        <v>693000</v>
      </c>
      <c r="AC4" s="27">
        <f>SUM(テーブル3[[#This Row],[UNDER気配数量
3TICK]],テーブル3[[#This Row],[買気配数量
7TICK]],テーブル3[[#This Row],[買気配数量
UNDER]])</f>
        <v>1148700</v>
      </c>
      <c r="AD4" s="28">
        <f>(テーブル3[[#This Row],[UNDER気配数量
3TICK]]-テーブル3[[#This Row],[OVER気配数量
3TICK]])/(テーブル3[[#This Row],[OVER気配数量
3TICK]]+テーブル3[[#This Row],[UNDER気配数量
3TICK]])</f>
        <v>-0.35294117647058826</v>
      </c>
      <c r="AE4" s="27" cm="1">
        <f t="array" ref="AE4">_xll.RssMarket(A4, "最良売気配数量1")+_xll.RssMarket(A4, "最良売気配数量2")+_xll.RssMarket(A4, "最良売気配数量3")</f>
        <v>2300</v>
      </c>
      <c r="AF4" s="27" cm="1">
        <f t="array" ref="AF4">_xll.RssMarket(A4, "最良買気配数量1")+_xll.RssMarket(A4, "最良買気配数量2")+_xll.RssMarket(A4, "最良買気配数量3")</f>
        <v>1100</v>
      </c>
      <c r="AG4" s="29">
        <f>(テーブル3[[#This Row],[買気配数量
7TICK]]-テーブル3[[#This Row],[売気配数量
7TICK]])/(テーブル3[[#This Row],[売気配数量
7TICK]]+テーブル3[[#This Row],[買気配数量
7TICK]])</f>
        <v>-0.74005305039787794</v>
      </c>
      <c r="AH4" s="27" cm="1">
        <f t="array" ref="AH4">_xll.RssMarket(A4, "最良売気配数量4")+_xll.RssMarket(A4, "最良売気配数量5")+_xll.RssMarket(A4, "最良売気配数量6")+_xll.RssMarket(A4, "最良売気配数量7")+_xll.RssMarket(A4, "最良売気配数量8")+_xll.RssMarket(A4, "最良売気配数量9")+_xll.RssMarket(A4, "最良売気配数量10")</f>
        <v>32800</v>
      </c>
      <c r="AI4" s="27" cm="1">
        <f t="array" ref="AI4">_xll.RssMarket(A4, "最良買気配数量4")+_xll.RssMarket(A4, "最良買気配数量5")+_xll.RssMarket(A4, "最良買気配数量6")+_xll.RssMarket(A4, "最良買気配数量7")+_xll.RssMarket(A4, "最良買気配数量8")+_xll.RssMarket(A4, "最良買気配数量9")+_xll.RssMarket(A4, "最良買気配数量10")</f>
        <v>4900</v>
      </c>
      <c r="AJ4" s="28">
        <f>(テーブル3[[#This Row],[買気配数量
UNDER]]-テーブル3[[#This Row],[売気配数量
OVER]])/(テーブル3[[#This Row],[売気配数量
OVER]]+テーブル3[[#This Row],[買気配数量
UNDER]])</f>
        <v>0.26924358547150951</v>
      </c>
      <c r="AK4" s="27" cm="1">
        <f t="array" ref="AK4">_xll.RssMarket(テーブル3[[#This Row],[銘柄コード]], "OVER気配数量")</f>
        <v>657900</v>
      </c>
      <c r="AL4" s="27" cm="1">
        <f t="array" ref="AL4">_xll.RssMarket(テーブル3[[#This Row],[銘柄コード]], "UNDER気配数量")</f>
        <v>1142700</v>
      </c>
      <c r="AM4" s="27"/>
      <c r="AN4" s="27"/>
      <c r="AO4" s="27"/>
      <c r="AP4" s="27"/>
      <c r="AR4" s="40" t="s">
        <v>784</v>
      </c>
    </row>
    <row r="5" spans="1:44" ht="33.75" thickTop="1" x14ac:dyDescent="0.4">
      <c r="A5" s="53" t="s">
        <v>730</v>
      </c>
      <c r="B5" s="51" t="str" cm="1">
        <f t="array" ref="B5">_xll.RssMarket(テーブル3[[#This Row],[銘柄コード]], "銘柄名称")</f>
        <v>トヨタ自動車</v>
      </c>
      <c r="C5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5" s="52" cm="1">
        <f t="array" ref="D5">_xll.RssMarket(テーブル3[[#This Row],[銘柄コード]], "現在値")</f>
        <v>2973.5</v>
      </c>
      <c r="E5" s="14" cm="1">
        <f t="array" ref="E5">_xll.RssMarket(A5, "最良買気配値")</f>
        <v>2973</v>
      </c>
      <c r="F5" s="14" cm="1">
        <f t="array" ref="F5">IF(テーブル3[[#This Row],[現在値]]=0,テーブル3[[#This Row],[最良買
気配値]],_xll.RssMarket(A5, "始値"))</f>
        <v>2936</v>
      </c>
      <c r="G5" s="48">
        <f>テーブル3[[#This Row],[現在値]]-テーブル3[[#This Row],[始値]]</f>
        <v>37.5</v>
      </c>
      <c r="H5" s="46">
        <f>テーブル3[[#This Row],[始値比]]/テーブル3[[#This Row],[始値]]</f>
        <v>1.2772479564032697E-2</v>
      </c>
      <c r="I5" s="7" t="str" cm="1">
        <f t="array" ref="I5">IFERROR(MID(INDEX(テーブル3[[#Headers],[前日始値]:[前日終値]],1,MATCH(INDEX(J5:M5,MATCH(MIN(ABS(J5:M5-D5),D5*0.5%),ABS(J5:M5-D5),0)),J5:M5,0)),3,1),"")</f>
        <v>終</v>
      </c>
      <c r="J5" s="14">
        <f>_xlfn.XLOOKUP($M$28,'銘柄 (4)'!$I$3:$I$30,'銘柄 (4)'!$J$4:$J$31,"ERROR",0,-1)</f>
        <v>2936</v>
      </c>
      <c r="K5" s="14">
        <f>_xlfn.XLOOKUP($M$28,'銘柄 (4)'!$I$3:$I$30,'銘柄 (4)'!$K$4:$K$31,"ERROR",0,-1)</f>
        <v>2988</v>
      </c>
      <c r="L5" s="14">
        <f>_xlfn.XLOOKUP($M$28,'銘柄 (4)'!$I$3:$I$30,'銘柄 (4)'!$L$4:$L$31,"ERROR",0,-1)</f>
        <v>2921</v>
      </c>
      <c r="M5" s="14">
        <f>_xlfn.XLOOKUP($M$28,'銘柄 (4)'!$I$3:$I$30,'銘柄 (4)'!$M$4:$M$31,"ERROR",0,-1)</f>
        <v>2973.5</v>
      </c>
      <c r="N5" s="10" cm="1">
        <f t="array" ref="N5">IF(テーブル3[[#This Row],[現在値]]=0,テーブル3[[#This Row],[最良買
気配値]]-テーブル3[[#This Row],[前日終値]],_xll.RssMarket(A5, "前日比"))</f>
        <v>24.5</v>
      </c>
      <c r="O5" s="34" cm="1">
        <f t="array" ref="O5">IF(テーブル3[[#This Row],[現在値]]=0,テーブル3[[#This Row],[前日比]]/テーブル3[[#This Row],[前日終値]],_xll.RssMarket(A5, "前日比率")/100)</f>
        <v>8.3000000000000001E-3</v>
      </c>
      <c r="P5" s="17">
        <f>INDEX(出来高一覧!$B$333:$Z$333,1,4)</f>
        <v>0</v>
      </c>
      <c r="Q5" s="4" cm="1">
        <f t="array" ref="Q5">_xll.RssMarket(テーブル3[[#This Row],[銘柄コード]], "出来高")</f>
        <v>20964200</v>
      </c>
      <c r="R5" s="5" t="str" cm="1">
        <f t="array" aca="1" ref="R5" ca="1">IFERROR((テーブル3[[#This Row],[出来高]]-INDEX(_出来高一覧,$V$29,4))/INDEX(_出来高一覧,$V$29,4),"")</f>
        <v/>
      </c>
      <c r="S5" s="4" t="str">
        <f ca="1">IFERROR(テーブル3[[#This Row],[出来高５日平均]]*(1+テーブル3[[#This Row],[出来高
進捗率]]),"")</f>
        <v/>
      </c>
      <c r="T5" s="7" t="str">
        <f>大口!AB37</f>
        <v>売</v>
      </c>
      <c r="U5" s="3">
        <f>大口!Z37</f>
        <v>5523000</v>
      </c>
      <c r="V5" s="8">
        <f>大口!AA37</f>
        <v>2973.5</v>
      </c>
      <c r="W5" s="43">
        <f>(テーブル3[[#This Row],[出来高
買]]-テーブル3[[#This Row],[出来高
売]])/(テーブル3[[#This Row],[出来高
売]]+テーブル3[[#This Row],[出来高
買]])</f>
        <v>-0.98716704410654588</v>
      </c>
      <c r="X5" s="3">
        <f>SUMIFS(大口!$Z$3:$Z$32,大口!$AB$3:$AB$32,"売")</f>
        <v>5528100</v>
      </c>
      <c r="Y5" s="3">
        <f>SUMIFS(大口!$Z$3:$Z$32,大口!$AB$3:$AB$32,"買")</f>
        <v>35700</v>
      </c>
      <c r="Z5" s="3">
        <f>$Z$28/テーブル3[[#This Row],[現在値]]</f>
        <v>3363.0401883302507</v>
      </c>
      <c r="AA5" s="5">
        <f>IFERROR((テーブル3[[#This Row],[買気配数量
全板]]-テーブル3[[#This Row],[売気配数量
全板]])/(テーブル3[[#This Row],[売気配数量
全板]]+テーブル3[[#This Row],[買気配数量
全板]]),"")</f>
        <v>-0.19538602895527576</v>
      </c>
      <c r="AB5" s="4">
        <f>SUM(テーブル3[[#This Row],[OVER気配数量
3TICK]],テーブル3[[#This Row],[売気配数量
7TICK]],テーブル3[[#This Row],[売気配数量
OVER]])</f>
        <v>4813700</v>
      </c>
      <c r="AC5" s="4">
        <f>SUM(テーブル3[[#This Row],[UNDER気配数量
3TICK]],テーブル3[[#This Row],[買気配数量
7TICK]],テーブル3[[#This Row],[買気配数量
UNDER]])</f>
        <v>3240100</v>
      </c>
      <c r="AD5" s="5">
        <f>(テーブル3[[#This Row],[UNDER気配数量
3TICK]]-テーブル3[[#This Row],[OVER気配数量
3TICK]])/(テーブル3[[#This Row],[OVER気配数量
3TICK]]+テーブル3[[#This Row],[UNDER気配数量
3TICK]])</f>
        <v>0.94742376445846477</v>
      </c>
      <c r="AE5" s="4" cm="1">
        <f t="array" ref="AE5">_xll.RssMarket(A5, "最良売気配数量1")+_xll.RssMarket(A5, "最良売気配数量2")+_xll.RssMarket(A5, "最良売気配数量3")</f>
        <v>2500</v>
      </c>
      <c r="AF5" s="4" cm="1">
        <f t="array" ref="AF5">_xll.RssMarket(A5, "最良買気配数量1")+_xll.RssMarket(A5, "最良買気配数量2")+_xll.RssMarket(A5, "最良買気配数量3")</f>
        <v>92600</v>
      </c>
      <c r="AG5" s="11">
        <f>(テーブル3[[#This Row],[買気配数量
7TICK]]-テーブル3[[#This Row],[売気配数量
7TICK]])/(テーブル3[[#This Row],[売気配数量
7TICK]]+テーブル3[[#This Row],[買気配数量
7TICK]])</f>
        <v>0.75689881734559794</v>
      </c>
      <c r="AH5" s="4" cm="1">
        <f t="array" ref="AH5">_xll.RssMarket(A5, "最良売気配数量4")+_xll.RssMarket(A5, "最良売気配数量5")+_xll.RssMarket(A5, "最良売気配数量6")+_xll.RssMarket(A5, "最良売気配数量7")+_xll.RssMarket(A5, "最良売気配数量8")+_xll.RssMarket(A5, "最良売気配数量9")+_xll.RssMarket(A5, "最良売気配数量10")</f>
        <v>18500</v>
      </c>
      <c r="AI5" s="4" cm="1">
        <f t="array" ref="AI5">_xll.RssMarket(A5, "最良買気配数量4")+_xll.RssMarket(A5, "最良買気配数量5")+_xll.RssMarket(A5, "最良買気配数量6")+_xll.RssMarket(A5, "最良買気配数量7")+_xll.RssMarket(A5, "最良買気配数量8")+_xll.RssMarket(A5, "最良買気配数量9")+_xll.RssMarket(A5, "最良買気配数量10")</f>
        <v>133700</v>
      </c>
      <c r="AJ5" s="5">
        <f>(テーブル3[[#This Row],[買気配数量
UNDER]]-テーブル3[[#This Row],[売気配数量
OVER]])/(テーブル3[[#This Row],[売気配数量
OVER]]+テーブル3[[#This Row],[買気配数量
UNDER]])</f>
        <v>-0.22787420739127651</v>
      </c>
      <c r="AK5" s="4" cm="1">
        <f t="array" ref="AK5">_xll.RssMarket(テーブル3[[#This Row],[銘柄コード]], "OVER気配数量")</f>
        <v>4792700</v>
      </c>
      <c r="AL5" s="4" cm="1">
        <f t="array" ref="AL5">_xll.RssMarket(テーブル3[[#This Row],[銘柄コード]], "UNDER気配数量")</f>
        <v>3013800</v>
      </c>
      <c r="AM5" s="4"/>
      <c r="AN5" s="4"/>
      <c r="AO5" s="4"/>
      <c r="AP5" s="4"/>
      <c r="AR5" s="40" t="s">
        <v>784</v>
      </c>
    </row>
    <row r="6" spans="1:44" ht="33" x14ac:dyDescent="0.4">
      <c r="A6" s="53" t="s">
        <v>731</v>
      </c>
      <c r="B6" s="51" t="str" cm="1">
        <f t="array" ref="B6">_xll.RssMarket(テーブル3[[#This Row],[銘柄コード]], "銘柄名称")</f>
        <v>本田技研</v>
      </c>
      <c r="C6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③④⑤</v>
      </c>
      <c r="D6" s="52" cm="1">
        <f t="array" ref="D6">_xll.RssMarket(テーブル3[[#This Row],[銘柄コード]], "現在値")</f>
        <v>1478.5</v>
      </c>
      <c r="E6" s="19" cm="1">
        <f t="array" ref="E6">_xll.RssMarket(A6, "最良買気配値")</f>
        <v>1478</v>
      </c>
      <c r="F6" s="19" cm="1">
        <f t="array" ref="F6">IF(テーブル3[[#This Row],[現在値]]=0,テーブル3[[#This Row],[最良買
気配値]],_xll.RssMarket(A6, "始値"))</f>
        <v>1471.5</v>
      </c>
      <c r="G6" s="48">
        <f>テーブル3[[#This Row],[現在値]]-テーブル3[[#This Row],[始値]]</f>
        <v>7</v>
      </c>
      <c r="H6" s="46">
        <f>テーブル3[[#This Row],[始値比]]/テーブル3[[#This Row],[始値]]</f>
        <v>4.7570506286102616E-3</v>
      </c>
      <c r="I6" s="7" t="str" cm="1">
        <f t="array" ref="I6">IFERROR(MID(INDEX(テーブル3[[#Headers],[前日始値]:[前日終値]],1,MATCH(INDEX(J6:M6,MATCH(MIN(ABS(J6:M6-D6),D6*0.5%),ABS(J6:M6-D6),0)),J6:M6,0)),3,1),"")</f>
        <v>終</v>
      </c>
      <c r="J6" s="14">
        <f>_xlfn.XLOOKUP($M$28,'銘柄 (5)'!$I$3:$I$30,'銘柄 (5)'!$J$4:$J$31,"ERROR",0,-1)</f>
        <v>1471.5</v>
      </c>
      <c r="K6" s="14">
        <f>_xlfn.XLOOKUP($M$28,'銘柄 (5)'!$I$3:$I$30,'銘柄 (5)'!$K$4:$K$31,"ERROR",0,-1)</f>
        <v>1481.5</v>
      </c>
      <c r="L6" s="14">
        <f>_xlfn.XLOOKUP($M$28,'銘柄 (5)'!$I$3:$I$30,'銘柄 (5)'!$L$4:$L$31,"ERROR",0,-1)</f>
        <v>1458</v>
      </c>
      <c r="M6" s="14">
        <f>_xlfn.XLOOKUP($M$28,'銘柄 (5)'!$I$3:$I$30,'銘柄 (5)'!$M$4:$M$31,"ERROR",0,-1)</f>
        <v>1478.5</v>
      </c>
      <c r="N6" s="10" cm="1">
        <f t="array" ref="N6">IF(テーブル3[[#This Row],[現在値]]=0,テーブル3[[#This Row],[最良買
気配値]]-テーブル3[[#This Row],[前日終値]],_xll.RssMarket(A6, "前日比"))</f>
        <v>1.5</v>
      </c>
      <c r="O6" s="34" cm="1">
        <f t="array" ref="O6">IF(テーブル3[[#This Row],[現在値]]=0,テーブル3[[#This Row],[前日比]]/テーブル3[[#This Row],[前日終値]],_xll.RssMarket(A6, "前日比率")/100)</f>
        <v>1E-3</v>
      </c>
      <c r="P6" s="20">
        <f>INDEX(出来高一覧!$B$333:$Z$333,1,5)</f>
        <v>0</v>
      </c>
      <c r="Q6" s="4" cm="1">
        <f t="array" ref="Q6">_xll.RssMarket(テーブル3[[#This Row],[銘柄コード]], "出来高")</f>
        <v>21052000</v>
      </c>
      <c r="R6" s="5" t="str" cm="1">
        <f t="array" aca="1" ref="R6" ca="1">IFERROR((テーブル3[[#This Row],[出来高]]-INDEX(_出来高一覧,$V$29,5))/INDEX(_出来高一覧,$V$29,5),"")</f>
        <v/>
      </c>
      <c r="S6" s="4" t="str">
        <f ca="1">IFERROR(テーブル3[[#This Row],[出来高５日平均]]*(1+テーブル3[[#This Row],[出来高
進捗率]]),"")</f>
        <v/>
      </c>
      <c r="T6" s="7" t="str">
        <f>大口!AJ37</f>
        <v>売</v>
      </c>
      <c r="U6" s="3">
        <f>大口!AH37</f>
        <v>6708200</v>
      </c>
      <c r="V6" s="8">
        <f>大口!AI37</f>
        <v>1478.5</v>
      </c>
      <c r="W6" s="43">
        <f>(テーブル3[[#This Row],[出来高
買]]-テーブル3[[#This Row],[出来高
売]])/(テーブル3[[#This Row],[出来高
売]]+テーブル3[[#This Row],[出来高
買]])</f>
        <v>-0.99237139719196177</v>
      </c>
      <c r="X6" s="3">
        <f>SUMIFS(大口!$AH$3:$AH$32,大口!$AJ$3:$AJ$32,"売")</f>
        <v>6712100</v>
      </c>
      <c r="Y6" s="3">
        <f>SUMIFS(大口!$AH$3:$AH$32,大口!$AJ$3:$AJ$32,"買")</f>
        <v>25700</v>
      </c>
      <c r="Z6" s="3">
        <f>$Z$28/テーブル3[[#This Row],[現在値]]</f>
        <v>6763.6117686844773</v>
      </c>
      <c r="AA6" s="5">
        <f>IFERROR((テーブル3[[#This Row],[買気配数量
全板]]-テーブル3[[#This Row],[売気配数量
全板]])/(テーブル3[[#This Row],[売気配数量
全板]]+テーブル3[[#This Row],[買気配数量
全板]]),"")</f>
        <v>-0.32228498074454431</v>
      </c>
      <c r="AB6" s="4">
        <f>SUM(テーブル3[[#This Row],[OVER気配数量
3TICK]],テーブル3[[#This Row],[売気配数量
7TICK]],テーブル3[[#This Row],[売気配数量
OVER]])</f>
        <v>5150300</v>
      </c>
      <c r="AC6" s="4">
        <f>SUM(テーブル3[[#This Row],[UNDER気配数量
3TICK]],テーブル3[[#This Row],[買気配数量
7TICK]],テーブル3[[#This Row],[買気配数量
UNDER]])</f>
        <v>2639700</v>
      </c>
      <c r="AD6" s="5">
        <f>(テーブル3[[#This Row],[UNDER気配数量
3TICK]]-テーブル3[[#This Row],[OVER気配数量
3TICK]])/(テーブル3[[#This Row],[OVER気配数量
3TICK]]+テーブル3[[#This Row],[UNDER気配数量
3TICK]])</f>
        <v>-0.62450368689733404</v>
      </c>
      <c r="AE6" s="4" cm="1">
        <f t="array" ref="AE6">_xll.RssMarket(A6, "最良売気配数量1")+_xll.RssMarket(A6, "最良売気配数量2")+_xll.RssMarket(A6, "最良売気配数量3")</f>
        <v>143200</v>
      </c>
      <c r="AF6" s="4" cm="1">
        <f t="array" ref="AF6">_xll.RssMarket(A6, "最良買気配数量1")+_xll.RssMarket(A6, "最良買気配数量2")+_xll.RssMarket(A6, "最良買気配数量3")</f>
        <v>33100</v>
      </c>
      <c r="AG6" s="11">
        <f>(テーブル3[[#This Row],[買気配数量
7TICK]]-テーブル3[[#This Row],[売気配数量
7TICK]])/(テーブル3[[#This Row],[売気配数量
7TICK]]+テーブル3[[#This Row],[買気配数量
7TICK]])</f>
        <v>-0.51273148148148151</v>
      </c>
      <c r="AH6" s="4" cm="1">
        <f t="array" ref="AH6">_xll.RssMarket(A6, "最良売気配数量4")+_xll.RssMarket(A6, "最良売気配数量5")+_xll.RssMarket(A6, "最良売気配数量6")+_xll.RssMarket(A6, "最良売気配数量7")+_xll.RssMarket(A6, "最良売気配数量8")+_xll.RssMarket(A6, "最良売気配数量9")+_xll.RssMarket(A6, "最良売気配数量10")</f>
        <v>522800</v>
      </c>
      <c r="AI6" s="4" cm="1">
        <f t="array" ref="AI6">_xll.RssMarket(A6, "最良買気配数量4")+_xll.RssMarket(A6, "最良買気配数量5")+_xll.RssMarket(A6, "最良買気配数量6")+_xll.RssMarket(A6, "最良買気配数量7")+_xll.RssMarket(A6, "最良買気配数量8")+_xll.RssMarket(A6, "最良買気配数量9")+_xll.RssMarket(A6, "最良買気配数量10")</f>
        <v>168400</v>
      </c>
      <c r="AJ6" s="5">
        <f>(テーブル3[[#This Row],[買気配数量
UNDER]]-テーブル3[[#This Row],[売気配数量
OVER]])/(テーブル3[[#This Row],[売気配数量
OVER]]+テーブル3[[#This Row],[買気配数量
UNDER]])</f>
        <v>-0.29557240881184543</v>
      </c>
      <c r="AK6" s="4" cm="1">
        <f t="array" ref="AK6">_xll.RssMarket(テーブル3[[#This Row],[銘柄コード]], "OVER気配数量")</f>
        <v>4484300</v>
      </c>
      <c r="AL6" s="4" cm="1">
        <f t="array" ref="AL6">_xll.RssMarket(テーブル3[[#This Row],[銘柄コード]], "UNDER気配数量")</f>
        <v>2438200</v>
      </c>
      <c r="AM6" s="4"/>
      <c r="AN6" s="4"/>
      <c r="AO6" s="4"/>
      <c r="AP6" s="4"/>
      <c r="AR6" s="40" t="s">
        <v>784</v>
      </c>
    </row>
    <row r="7" spans="1:44" ht="33.75" thickBot="1" x14ac:dyDescent="0.45">
      <c r="A7" s="54" t="s">
        <v>732</v>
      </c>
      <c r="B7" s="55" t="str" cm="1">
        <f t="array" ref="B7">_xll.RssMarket(テーブル3[[#This Row],[銘柄コード]], "銘柄名称")</f>
        <v>日産自動車</v>
      </c>
      <c r="C7" s="55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③④⑤</v>
      </c>
      <c r="D7" s="56" cm="1">
        <f t="array" ref="D7">_xll.RssMarket(テーブル3[[#This Row],[銘柄コード]], "現在値")</f>
        <v>427.8</v>
      </c>
      <c r="E7" s="24" cm="1">
        <f t="array" ref="E7">_xll.RssMarket(A7, "最良買気配値")</f>
        <v>427.7</v>
      </c>
      <c r="F7" s="24" cm="1">
        <f t="array" ref="F7">IF(テーブル3[[#This Row],[現在値]]=0,テーブル3[[#This Row],[最良買
気配値]],_xll.RssMarket(A7, "始値"))</f>
        <v>420</v>
      </c>
      <c r="G7" s="49">
        <f>テーブル3[[#This Row],[現在値]]-テーブル3[[#This Row],[始値]]</f>
        <v>7.8000000000000114</v>
      </c>
      <c r="H7" s="47">
        <f>テーブル3[[#This Row],[始値比]]/テーブル3[[#This Row],[始値]]</f>
        <v>1.85714285714286E-2</v>
      </c>
      <c r="I7" s="21" t="str" cm="1">
        <f t="array" ref="I7">IFERROR(MID(INDEX(テーブル3[[#Headers],[前日始値]:[前日終値]],1,MATCH(INDEX(J7:M7,MATCH(MIN(ABS(J7:M7-D7),D7*0.5%),ABS(J7:M7-D7),0)),J7:M7,0)),3,1),"")</f>
        <v>終</v>
      </c>
      <c r="J7" s="24">
        <f>_xlfn.XLOOKUP($M$28,'銘柄 (6)'!$I$3:$I$30,'銘柄 (6)'!$J$4:$J$31,"ERROR",0,-1)</f>
        <v>420</v>
      </c>
      <c r="K7" s="24">
        <f>_xlfn.XLOOKUP($M$28,'銘柄 (6)'!$I$3:$I$30,'銘柄 (6)'!$K$4:$K$31,"ERROR",0,-1)</f>
        <v>428.4</v>
      </c>
      <c r="L7" s="24">
        <f>_xlfn.XLOOKUP($M$28,'銘柄 (6)'!$I$3:$I$30,'銘柄 (6)'!$L$4:$L$31,"ERROR",0,-1)</f>
        <v>416.8</v>
      </c>
      <c r="M7" s="24">
        <f>_xlfn.XLOOKUP($M$28,'銘柄 (6)'!$I$3:$I$30,'銘柄 (6)'!$M$4:$M$31,"ERROR",0,-1)</f>
        <v>427.8</v>
      </c>
      <c r="N7" s="25" cm="1">
        <f t="array" ref="N7">IF(テーブル3[[#This Row],[現在値]]=0,テーブル3[[#This Row],[最良買
気配値]]-テーブル3[[#This Row],[前日終値]],_xll.RssMarket(A7, "前日比"))</f>
        <v>6</v>
      </c>
      <c r="O7" s="44" cm="1">
        <f t="array" ref="O7">IF(テーブル3[[#This Row],[現在値]]=0,テーブル3[[#This Row],[前日比]]/テーブル3[[#This Row],[前日終値]],_xll.RssMarket(A7, "前日比率")/100)</f>
        <v>1.4199999999999999E-2</v>
      </c>
      <c r="P7" s="26">
        <f>INDEX(出来高一覧!$B$333:$Z$333,1,6)</f>
        <v>0</v>
      </c>
      <c r="Q7" s="27" cm="1">
        <f t="array" ref="Q7">_xll.RssMarket(テーブル3[[#This Row],[銘柄コード]], "出来高")</f>
        <v>30460300</v>
      </c>
      <c r="R7" s="28" t="str" cm="1">
        <f t="array" aca="1" ref="R7" ca="1">IFERROR((テーブル3[[#This Row],[出来高]]-INDEX(_出来高一覧,$V$29,6))/INDEX(_出来高一覧,$V$29,6),"")</f>
        <v/>
      </c>
      <c r="S7" s="27" t="str">
        <f ca="1">IFERROR(テーブル3[[#This Row],[出来高５日平均]]*(1+テーブル3[[#This Row],[出来高
進捗率]]),"")</f>
        <v/>
      </c>
      <c r="T7" s="21" t="str">
        <f>大口!AR37</f>
        <v>売</v>
      </c>
      <c r="U7" s="22">
        <f>大口!AP37</f>
        <v>4959000</v>
      </c>
      <c r="V7" s="23">
        <f>大口!AQ37</f>
        <v>427.8</v>
      </c>
      <c r="W7" s="45">
        <f>(テーブル3[[#This Row],[出来高
買]]-テーブル3[[#This Row],[出来高
売]])/(テーブル3[[#This Row],[出来高
売]]+テーブル3[[#This Row],[出来高
買]])</f>
        <v>-0.99746942218473222</v>
      </c>
      <c r="X7" s="22">
        <f>SUMIFS(大口!$AP$3:$AP$32,大口!$AR$3:$AR$32,"売")</f>
        <v>4972800</v>
      </c>
      <c r="Y7" s="22">
        <f>SUMIFS(大口!$AP$3:$AP$32,大口!$AR$3:$AR$32,"買")</f>
        <v>6300</v>
      </c>
      <c r="Z7" s="22">
        <f>$Z$28/テーブル3[[#This Row],[現在値]]</f>
        <v>23375.409069658719</v>
      </c>
      <c r="AA7" s="28">
        <f>IFERROR((テーブル3[[#This Row],[買気配数量
全板]]-テーブル3[[#This Row],[売気配数量
全板]])/(テーブル3[[#This Row],[売気配数量
全板]]+テーブル3[[#This Row],[買気配数量
全板]]),"")</f>
        <v>-0.11627024483538501</v>
      </c>
      <c r="AB7" s="27">
        <f>SUM(テーブル3[[#This Row],[OVER気配数量
3TICK]],テーブル3[[#This Row],[売気配数量
7TICK]],テーブル3[[#This Row],[売気配数量
OVER]])</f>
        <v>7354100</v>
      </c>
      <c r="AC7" s="27">
        <f>SUM(テーブル3[[#This Row],[UNDER気配数量
3TICK]],テーブル3[[#This Row],[買気配数量
7TICK]],テーブル3[[#This Row],[買気配数量
UNDER]])</f>
        <v>5822100</v>
      </c>
      <c r="AD7" s="28">
        <f>(テーブル3[[#This Row],[UNDER気配数量
3TICK]]-テーブル3[[#This Row],[OVER気配数量
3TICK]])/(テーブル3[[#This Row],[OVER気配数量
3TICK]]+テーブル3[[#This Row],[UNDER気配数量
3TICK]])</f>
        <v>-0.91870967741935483</v>
      </c>
      <c r="AE7" s="27" cm="1">
        <f t="array" ref="AE7">_xll.RssMarket(A7, "最良売気配数量1")+_xll.RssMarket(A7, "最良売気配数量2")+_xll.RssMarket(A7, "最良売気配数量3")</f>
        <v>148700</v>
      </c>
      <c r="AF7" s="27" cm="1">
        <f t="array" ref="AF7">_xll.RssMarket(A7, "最良買気配数量1")+_xll.RssMarket(A7, "最良買気配数量2")+_xll.RssMarket(A7, "最良買気配数量3")</f>
        <v>6300</v>
      </c>
      <c r="AG7" s="29">
        <f>(テーブル3[[#This Row],[買気配数量
7TICK]]-テーブル3[[#This Row],[売気配数量
7TICK]])/(テーブル3[[#This Row],[売気配数量
7TICK]]+テーブル3[[#This Row],[買気配数量
7TICK]])</f>
        <v>-0.39144115796098172</v>
      </c>
      <c r="AH7" s="27" cm="1">
        <f t="array" ref="AH7">_xll.RssMarket(A7, "最良売気配数量4")+_xll.RssMarket(A7, "最良売気配数量5")+_xll.RssMarket(A7, "最良売気配数量6")+_xll.RssMarket(A7, "最良売気配数量7")+_xll.RssMarket(A7, "最良売気配数量8")+_xll.RssMarket(A7, "最良売気配数量9")+_xll.RssMarket(A7, "最良売気配数量10")</f>
        <v>221100</v>
      </c>
      <c r="AI7" s="27" cm="1">
        <f t="array" ref="AI7">_xll.RssMarket(A7, "最良買気配数量4")+_xll.RssMarket(A7, "最良買気配数量5")+_xll.RssMarket(A7, "最良買気配数量6")+_xll.RssMarket(A7, "最良買気配数量7")+_xll.RssMarket(A7, "最良買気配数量8")+_xll.RssMarket(A7, "最良買気配数量9")+_xll.RssMarket(A7, "最良買気配数量10")</f>
        <v>96700</v>
      </c>
      <c r="AJ7" s="28">
        <f>(テーブル3[[#This Row],[買気配数量
UNDER]]-テーブル3[[#This Row],[売気配数量
OVER]])/(テーブル3[[#This Row],[売気配数量
OVER]]+テーブル3[[#This Row],[買気配数量
UNDER]])</f>
        <v>-9.9595383912968183E-2</v>
      </c>
      <c r="AK7" s="27" cm="1">
        <f t="array" ref="AK7">_xll.RssMarket(テーブル3[[#This Row],[銘柄コード]], "OVER気配数量")</f>
        <v>6984300</v>
      </c>
      <c r="AL7" s="27" cm="1">
        <f t="array" ref="AL7">_xll.RssMarket(テーブル3[[#This Row],[銘柄コード]], "UNDER気配数量")</f>
        <v>5719100</v>
      </c>
      <c r="AM7" s="27"/>
      <c r="AN7" s="27"/>
      <c r="AO7" s="27"/>
      <c r="AP7" s="27"/>
      <c r="AR7" s="40" t="s">
        <v>784</v>
      </c>
    </row>
    <row r="8" spans="1:44" ht="33.75" thickTop="1" x14ac:dyDescent="0.4">
      <c r="A8" s="53" t="s">
        <v>733</v>
      </c>
      <c r="B8" s="51" t="str" cm="1">
        <f t="array" ref="B8">_xll.RssMarket(テーブル3[[#This Row],[銘柄コード]], "銘柄名称")</f>
        <v>三菱ＵＦＪフィナンシャルＧ</v>
      </c>
      <c r="C8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③④⑤</v>
      </c>
      <c r="D8" s="52" cm="1">
        <f t="array" ref="D8">_xll.RssMarket(テーブル3[[#This Row],[銘柄コード]], "現在値")</f>
        <v>1978.5</v>
      </c>
      <c r="E8" s="19" cm="1">
        <f t="array" ref="E8">_xll.RssMarket(A8, "最良買気配値")</f>
        <v>1978</v>
      </c>
      <c r="F8" s="19" cm="1">
        <f t="array" ref="F8">IF(テーブル3[[#This Row],[現在値]]=0,テーブル3[[#This Row],[最良買
気配値]],_xll.RssMarket(A8, "始値"))</f>
        <v>1968.5</v>
      </c>
      <c r="G8" s="48">
        <f>テーブル3[[#This Row],[現在値]]-テーブル3[[#This Row],[始値]]</f>
        <v>10</v>
      </c>
      <c r="H8" s="46">
        <f>テーブル3[[#This Row],[始値比]]/テーブル3[[#This Row],[始値]]</f>
        <v>5.0800101600203202E-3</v>
      </c>
      <c r="I8" s="7" t="str" cm="1">
        <f t="array" ref="I8">IFERROR(MID(INDEX(テーブル3[[#Headers],[前日始値]:[前日終値]],1,MATCH(INDEX(J8:M8,MATCH(MIN(ABS(J8:M8-D8),D8*0.5%),ABS(J8:M8-D8),0)),J8:M8,0)),3,1),"")</f>
        <v>終</v>
      </c>
      <c r="J8" s="14">
        <f>_xlfn.XLOOKUP($M$28,'銘柄 (7)'!$I$3:$I$30,'銘柄 (7)'!$J$4:$J$31,"ERROR",0,-1)</f>
        <v>1968.5</v>
      </c>
      <c r="K8" s="14">
        <f>_xlfn.XLOOKUP($M$28,'銘柄 (7)'!$I$3:$I$30,'銘柄 (7)'!$K$4:$K$31,"ERROR",0,-1)</f>
        <v>1980</v>
      </c>
      <c r="L8" s="14">
        <f>_xlfn.XLOOKUP($M$28,'銘柄 (7)'!$I$3:$I$30,'銘柄 (7)'!$L$4:$L$31,"ERROR",0,-1)</f>
        <v>1951.5</v>
      </c>
      <c r="M8" s="14">
        <f>_xlfn.XLOOKUP($M$28,'銘柄 (7)'!$I$3:$I$30,'銘柄 (7)'!$M$4:$M$31,"ERROR",0,-1)</f>
        <v>1978.5</v>
      </c>
      <c r="N8" s="10" cm="1">
        <f t="array" ref="N8">IF(テーブル3[[#This Row],[現在値]]=0,テーブル3[[#This Row],[最良買
気配値]]-テーブル3[[#This Row],[前日終値]],_xll.RssMarket(A8, "前日比"))</f>
        <v>14</v>
      </c>
      <c r="O8" s="34" cm="1">
        <f t="array" ref="O8">IF(テーブル3[[#This Row],[現在値]]=0,テーブル3[[#This Row],[前日比]]/テーブル3[[#This Row],[前日終値]],_xll.RssMarket(A8, "前日比率")/100)</f>
        <v>7.0999999999999995E-3</v>
      </c>
      <c r="P8" s="20">
        <f>INDEX(出来高一覧!$B$333:$Z$333,1,7)</f>
        <v>0</v>
      </c>
      <c r="Q8" s="4" cm="1">
        <f t="array" ref="Q8">_xll.RssMarket(テーブル3[[#This Row],[銘柄コード]], "出来高")</f>
        <v>41602800</v>
      </c>
      <c r="R8" s="5" t="str" cm="1">
        <f t="array" aca="1" ref="R8" ca="1">IFERROR((テーブル3[[#This Row],[出来高]]-INDEX(_出来高一覧,$V$29,7))/INDEX(_出来高一覧,$V$29,7),"")</f>
        <v/>
      </c>
      <c r="S8" s="4" t="str">
        <f ca="1">IFERROR(テーブル3[[#This Row],[出来高５日平均]]*(1+テーブル3[[#This Row],[出来高
進捗率]]),"")</f>
        <v/>
      </c>
      <c r="T8" s="7" t="str">
        <f>大口!AZ37</f>
        <v>売</v>
      </c>
      <c r="U8" s="3">
        <f>大口!AX37</f>
        <v>6758900</v>
      </c>
      <c r="V8" s="8">
        <f>大口!AY37</f>
        <v>1978.5</v>
      </c>
      <c r="W8" s="43">
        <f>(テーブル3[[#This Row],[出来高
買]]-テーブル3[[#This Row],[出来高
売]])/(テーブル3[[#This Row],[出来高
売]]+テーブル3[[#This Row],[出来高
買]])</f>
        <v>-0.99882005899705018</v>
      </c>
      <c r="X8" s="3">
        <f>SUMIFS(大口!$AX$3:$AX$32,大口!$AZ$3:$AZ$32,"売")</f>
        <v>6776000</v>
      </c>
      <c r="Y8" s="3">
        <f>SUMIFS(大口!$AX$3:$AX$32,大口!$AZ$3:$AZ$32,"買")</f>
        <v>4000</v>
      </c>
      <c r="Z8" s="3">
        <f>$Z$28/テーブル3[[#This Row],[現在値]]</f>
        <v>5054.3340914834471</v>
      </c>
      <c r="AA8" s="5">
        <f>IFERROR((テーブル3[[#This Row],[買気配数量
全板]]-テーブル3[[#This Row],[売気配数量
全板]])/(テーブル3[[#This Row],[売気配数量
全板]]+テーブル3[[#This Row],[買気配数量
全板]]),"")</f>
        <v>-5.8354041554497138E-2</v>
      </c>
      <c r="AB8" s="4">
        <f>SUM(テーブル3[[#This Row],[OVER気配数量
3TICK]],テーブル3[[#This Row],[売気配数量
7TICK]],テーブル3[[#This Row],[売気配数量
OVER]])</f>
        <v>12265900</v>
      </c>
      <c r="AC8" s="4">
        <f>SUM(テーブル3[[#This Row],[UNDER気配数量
3TICK]],テーブル3[[#This Row],[買気配数量
7TICK]],テーブル3[[#This Row],[買気配数量
UNDER]])</f>
        <v>10913300</v>
      </c>
      <c r="AD8" s="5">
        <f>(テーブル3[[#This Row],[UNDER気配数量
3TICK]]-テーブル3[[#This Row],[OVER気配数量
3TICK]])/(テーブル3[[#This Row],[OVER気配数量
3TICK]]+テーブル3[[#This Row],[UNDER気配数量
3TICK]])</f>
        <v>-0.63186039966225727</v>
      </c>
      <c r="AE8" s="4" cm="1">
        <f t="array" ref="AE8">_xll.RssMarket(A8, "最良売気配数量1")+_xll.RssMarket(A8, "最良売気配数量2")+_xll.RssMarket(A8, "最良売気配数量3")</f>
        <v>289900</v>
      </c>
      <c r="AF8" s="4" cm="1">
        <f t="array" ref="AF8">_xll.RssMarket(A8, "最良買気配数量1")+_xll.RssMarket(A8, "最良買気配数量2")+_xll.RssMarket(A8, "最良買気配数量3")</f>
        <v>65400</v>
      </c>
      <c r="AG8" s="11">
        <f>(テーブル3[[#This Row],[買気配数量
7TICK]]-テーブル3[[#This Row],[売気配数量
7TICK]])/(テーブル3[[#This Row],[売気配数量
7TICK]]+テーブル3[[#This Row],[買気配数量
7TICK]])</f>
        <v>-0.48118508428401158</v>
      </c>
      <c r="AH8" s="4" cm="1">
        <f t="array" ref="AH8">_xll.RssMarket(A8, "最良売気配数量4")+_xll.RssMarket(A8, "最良売気配数量5")+_xll.RssMarket(A8, "最良売気配数量6")+_xll.RssMarket(A8, "最良売気配数量7")+_xll.RssMarket(A8, "最良売気配数量8")+_xll.RssMarket(A8, "最良売気配数量9")+_xll.RssMarket(A8, "最良売気配数量10")</f>
        <v>869900</v>
      </c>
      <c r="AI8" s="4" cm="1">
        <f t="array" ref="AI8">_xll.RssMarket(A8, "最良買気配数量4")+_xll.RssMarket(A8, "最良買気配数量5")+_xll.RssMarket(A8, "最良買気配数量6")+_xll.RssMarket(A8, "最良買気配数量7")+_xll.RssMarket(A8, "最良買気配数量8")+_xll.RssMarket(A8, "最良買気配数量9")+_xll.RssMarket(A8, "最良買気配数量10")</f>
        <v>304700</v>
      </c>
      <c r="AJ8" s="5">
        <f>(テーブル3[[#This Row],[買気配数量
UNDER]]-テーブル3[[#This Row],[売気配数量
OVER]])/(テーブル3[[#This Row],[売気配数量
OVER]]+テーブル3[[#This Row],[買気配数量
UNDER]])</f>
        <v>-2.6000840673832411E-2</v>
      </c>
      <c r="AK8" s="4" cm="1">
        <f t="array" ref="AK8">_xll.RssMarket(テーブル3[[#This Row],[銘柄コード]], "OVER気配数量")</f>
        <v>11106100</v>
      </c>
      <c r="AL8" s="4" cm="1">
        <f t="array" ref="AL8">_xll.RssMarket(テーブル3[[#This Row],[銘柄コード]], "UNDER気配数量")</f>
        <v>10543200</v>
      </c>
      <c r="AM8" s="4"/>
      <c r="AN8" s="4"/>
      <c r="AO8" s="4"/>
      <c r="AP8" s="4"/>
      <c r="AR8" s="40" t="s">
        <v>784</v>
      </c>
    </row>
    <row r="9" spans="1:44" ht="33" x14ac:dyDescent="0.4">
      <c r="A9" s="53" t="s">
        <v>734</v>
      </c>
      <c r="B9" s="51" t="str" cm="1">
        <f t="array" ref="B9">_xll.RssMarket(テーブル3[[#This Row],[銘柄コード]], "銘柄名称")</f>
        <v>三井住友フィナンシャルＧ</v>
      </c>
      <c r="C9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9" s="52" cm="1">
        <f t="array" ref="D9">_xll.RssMarket(テーブル3[[#This Row],[銘柄コード]], "現在値")</f>
        <v>3868</v>
      </c>
      <c r="E9" s="19" cm="1">
        <f t="array" ref="E9">_xll.RssMarket(A9, "最良買気配値")</f>
        <v>3868</v>
      </c>
      <c r="F9" s="19" cm="1">
        <f t="array" ref="F9">IF(テーブル3[[#This Row],[現在値]]=0,テーブル3[[#This Row],[最良買
気配値]],_xll.RssMarket(A9, "始値"))</f>
        <v>3900</v>
      </c>
      <c r="G9" s="48">
        <f>テーブル3[[#This Row],[現在値]]-テーブル3[[#This Row],[始値]]</f>
        <v>-32</v>
      </c>
      <c r="H9" s="46">
        <f>テーブル3[[#This Row],[始値比]]/テーブル3[[#This Row],[始値]]</f>
        <v>-8.2051282051282051E-3</v>
      </c>
      <c r="I9" s="7" t="str" cm="1">
        <f t="array" ref="I9">IFERROR(MID(INDEX(テーブル3[[#Headers],[前日始値]:[前日終値]],1,MATCH(INDEX(J9:M9,MATCH(MIN(ABS(J9:M9-D9),D9*0.5%),ABS(J9:M9-D9),0)),J9:M9,0)),3,1),"")</f>
        <v>終</v>
      </c>
      <c r="J9" s="14">
        <f>_xlfn.XLOOKUP($M$28,'銘柄 (8)'!$I$3:$I$30,'銘柄 (8)'!$J$4:$J$31,"ERROR",0,-1)</f>
        <v>3900</v>
      </c>
      <c r="K9" s="14">
        <f>_xlfn.XLOOKUP($M$28,'銘柄 (8)'!$I$3:$I$30,'銘柄 (8)'!$K$4:$K$31,"ERROR",0,-1)</f>
        <v>3900</v>
      </c>
      <c r="L9" s="14">
        <f>_xlfn.XLOOKUP($M$28,'銘柄 (8)'!$I$3:$I$30,'銘柄 (8)'!$L$4:$L$31,"ERROR",0,-1)</f>
        <v>3841</v>
      </c>
      <c r="M9" s="14">
        <f>_xlfn.XLOOKUP($M$28,'銘柄 (8)'!$I$3:$I$30,'銘柄 (8)'!$M$4:$M$31,"ERROR",0,-1)</f>
        <v>3868</v>
      </c>
      <c r="N9" s="10" cm="1">
        <f t="array" ref="N9">IF(テーブル3[[#This Row],[現在値]]=0,テーブル3[[#This Row],[最良買
気配値]]-テーブル3[[#This Row],[前日終値]],_xll.RssMarket(A9, "前日比"))</f>
        <v>-16</v>
      </c>
      <c r="O9" s="34" cm="1">
        <f t="array" ref="O9">IF(テーブル3[[#This Row],[現在値]]=0,テーブル3[[#This Row],[前日比]]/テーブル3[[#This Row],[前日終値]],_xll.RssMarket(A9, "前日比率")/100)</f>
        <v>-4.0999999999999995E-3</v>
      </c>
      <c r="P9" s="20">
        <f>INDEX(出来高一覧!$B$333:$Z$333,1,8)</f>
        <v>0</v>
      </c>
      <c r="Q9" s="4" cm="1">
        <f t="array" ref="Q9">_xll.RssMarket(テーブル3[[#This Row],[銘柄コード]], "出来高")</f>
        <v>13100300</v>
      </c>
      <c r="R9" s="5" t="str" cm="1">
        <f t="array" aca="1" ref="R9" ca="1">IFERROR((テーブル3[[#This Row],[出来高]]-INDEX(_出来高一覧,$V$29,8))/INDEX(_出来高一覧,$V$29,8),"")</f>
        <v/>
      </c>
      <c r="S9" s="4" t="str">
        <f ca="1">IFERROR(テーブル3[[#This Row],[出来高５日平均]]*(1+テーブル3[[#This Row],[出来高
進捗率]]),"")</f>
        <v/>
      </c>
      <c r="T9" s="7" t="str">
        <f>大口!BH37</f>
        <v>売</v>
      </c>
      <c r="U9" s="3">
        <f>大口!BF37</f>
        <v>2508200</v>
      </c>
      <c r="V9" s="8">
        <f>大口!BG37</f>
        <v>3868</v>
      </c>
      <c r="W9" s="43">
        <f>(テーブル3[[#This Row],[出来高
買]]-テーブル3[[#This Row],[出来高
売]])/(テーブル3[[#This Row],[出来高
売]]+テーブル3[[#This Row],[出来高
買]])</f>
        <v>-0.99635195685792455</v>
      </c>
      <c r="X9" s="3">
        <f>SUMIFS(大口!$BF$3:$BF$32,大口!$BH$3:$BH$32,"売")</f>
        <v>2517300</v>
      </c>
      <c r="Y9" s="3">
        <f>SUMIFS(大口!$BF$3:$BF$32,大口!$BH$3:$BH$32,"買")</f>
        <v>4600</v>
      </c>
      <c r="Z9" s="3">
        <f>$Z$28/テーブル3[[#This Row],[現在値]]</f>
        <v>2585.3154084798343</v>
      </c>
      <c r="AA9" s="5">
        <f>IFERROR((テーブル3[[#This Row],[買気配数量
全板]]-テーブル3[[#This Row],[売気配数量
全板]])/(テーブル3[[#This Row],[売気配数量
全板]]+テーブル3[[#This Row],[買気配数量
全板]]),"")</f>
        <v>-0.29396762530566933</v>
      </c>
      <c r="AB9" s="4">
        <f>SUM(テーブル3[[#This Row],[OVER気配数量
3TICK]],テーブル3[[#This Row],[売気配数量
7TICK]],テーブル3[[#This Row],[売気配数量
OVER]])</f>
        <v>4312600</v>
      </c>
      <c r="AC9" s="4">
        <f>SUM(テーブル3[[#This Row],[UNDER気配数量
3TICK]],テーブル3[[#This Row],[買気配数量
7TICK]],テーブル3[[#This Row],[買気配数量
UNDER]])</f>
        <v>2353100</v>
      </c>
      <c r="AD9" s="5">
        <f>(テーブル3[[#This Row],[UNDER気配数量
3TICK]]-テーブル3[[#This Row],[OVER気配数量
3TICK]])/(テーブル3[[#This Row],[OVER気配数量
3TICK]]+テーブル3[[#This Row],[UNDER気配数量
3TICK]])</f>
        <v>0.91055718475073311</v>
      </c>
      <c r="AE9" s="4" cm="1">
        <f t="array" ref="AE9">_xll.RssMarket(A9, "最良売気配数量1")+_xll.RssMarket(A9, "最良売気配数量2")+_xll.RssMarket(A9, "最良売気配数量3")</f>
        <v>6100</v>
      </c>
      <c r="AF9" s="4" cm="1">
        <f t="array" ref="AF9">_xll.RssMarket(A9, "最良買気配数量1")+_xll.RssMarket(A9, "最良買気配数量2")+_xll.RssMarket(A9, "最良買気配数量3")</f>
        <v>130300</v>
      </c>
      <c r="AG9" s="11">
        <f>(テーブル3[[#This Row],[買気配数量
7TICK]]-テーブル3[[#This Row],[売気配数量
7TICK]])/(テーブル3[[#This Row],[売気配数量
7TICK]]+テーブル3[[#This Row],[買気配数量
7TICK]])</f>
        <v>0.19289137380191693</v>
      </c>
      <c r="AH9" s="4" cm="1">
        <f t="array" ref="AH9">_xll.RssMarket(A9, "最良売気配数量4")+_xll.RssMarket(A9, "最良売気配数量5")+_xll.RssMarket(A9, "最良売気配数量6")+_xll.RssMarket(A9, "最良売気配数量7")+_xll.RssMarket(A9, "最良売気配数量8")+_xll.RssMarket(A9, "最良売気配数量9")+_xll.RssMarket(A9, "最良売気配数量10")</f>
        <v>202100</v>
      </c>
      <c r="AI9" s="4" cm="1">
        <f t="array" ref="AI9">_xll.RssMarket(A9, "最良買気配数量4")+_xll.RssMarket(A9, "最良買気配数量5")+_xll.RssMarket(A9, "最良買気配数量6")+_xll.RssMarket(A9, "最良買気配数量7")+_xll.RssMarket(A9, "最良買気配数量8")+_xll.RssMarket(A9, "最良買気配数量9")+_xll.RssMarket(A9, "最良買気配数量10")</f>
        <v>298700</v>
      </c>
      <c r="AJ9" s="5">
        <f>(テーブル3[[#This Row],[買気配数量
UNDER]]-テーブル3[[#This Row],[売気配数量
OVER]])/(テーブル3[[#This Row],[売気配数量
OVER]]+テーブル3[[#This Row],[買気配数量
UNDER]])</f>
        <v>-0.36166542257609685</v>
      </c>
      <c r="AK9" s="4" cm="1">
        <f t="array" ref="AK9">_xll.RssMarket(テーブル3[[#This Row],[銘柄コード]], "OVER気配数量")</f>
        <v>4104400</v>
      </c>
      <c r="AL9" s="4" cm="1">
        <f t="array" ref="AL9">_xll.RssMarket(テーブル3[[#This Row],[銘柄コード]], "UNDER気配数量")</f>
        <v>1924100</v>
      </c>
      <c r="AM9" s="4"/>
      <c r="AN9" s="4"/>
      <c r="AO9" s="4"/>
      <c r="AP9" s="4"/>
      <c r="AR9" s="40" t="s">
        <v>784</v>
      </c>
    </row>
    <row r="10" spans="1:44" ht="33.75" thickBot="1" x14ac:dyDescent="0.45">
      <c r="A10" s="54" t="s">
        <v>735</v>
      </c>
      <c r="B10" s="55" t="str" cm="1">
        <f t="array" ref="B10">_xll.RssMarket(テーブル3[[#This Row],[銘柄コード]], "銘柄名称")</f>
        <v>みずほフィナンシャルＧ</v>
      </c>
      <c r="C10" s="55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④</v>
      </c>
      <c r="D10" s="56" cm="1">
        <f t="array" ref="D10">_xll.RssMarket(テーブル3[[#This Row],[銘柄コード]], "現在値")</f>
        <v>4307</v>
      </c>
      <c r="E10" s="24" cm="1">
        <f t="array" ref="E10">_xll.RssMarket(A10, "最良買気配値")</f>
        <v>4306</v>
      </c>
      <c r="F10" s="24" cm="1">
        <f t="array" ref="F10">IF(テーブル3[[#This Row],[現在値]]=0,テーブル3[[#This Row],[最良買
気配値]],_xll.RssMarket(A10, "始値"))</f>
        <v>4300</v>
      </c>
      <c r="G10" s="49">
        <f>テーブル3[[#This Row],[現在値]]-テーブル3[[#This Row],[始値]]</f>
        <v>7</v>
      </c>
      <c r="H10" s="47">
        <f>テーブル3[[#This Row],[始値比]]/テーブル3[[#This Row],[始値]]</f>
        <v>1.6279069767441861E-3</v>
      </c>
      <c r="I10" s="21" t="str" cm="1">
        <f t="array" ref="I10">IFERROR(MID(INDEX(テーブル3[[#Headers],[前日始値]:[前日終値]],1,MATCH(INDEX(J10:M10,MATCH(MIN(ABS(J10:M10-D10),D10*0.5%),ABS(J10:M10-D10),0)),J10:M10,0)),3,1),"")</f>
        <v>終</v>
      </c>
      <c r="J10" s="24">
        <f>_xlfn.XLOOKUP($M$28,'銘柄 (9)'!$I$3:$I$30,'銘柄 (9)'!$J$4:$J$31,"ERROR",0,-1)</f>
        <v>4300</v>
      </c>
      <c r="K10" s="24">
        <f>_xlfn.XLOOKUP($M$28,'銘柄 (9)'!$I$3:$I$30,'銘柄 (9)'!$K$4:$K$31,"ERROR",0,-1)</f>
        <v>4317</v>
      </c>
      <c r="L10" s="24">
        <f>_xlfn.XLOOKUP($M$28,'銘柄 (9)'!$I$3:$I$30,'銘柄 (9)'!$L$4:$L$31,"ERROR",0,-1)</f>
        <v>4249</v>
      </c>
      <c r="M10" s="24">
        <f>_xlfn.XLOOKUP($M$28,'銘柄 (9)'!$I$3:$I$30,'銘柄 (9)'!$M$4:$M$31,"ERROR",0,-1)</f>
        <v>4307</v>
      </c>
      <c r="N10" s="25" cm="1">
        <f t="array" ref="N10">IF(テーブル3[[#This Row],[現在値]]=0,テーブル3[[#This Row],[最良買
気配値]]-テーブル3[[#This Row],[前日終値]],_xll.RssMarket(A10, "前日比"))</f>
        <v>19</v>
      </c>
      <c r="O10" s="44" cm="1">
        <f t="array" ref="O10">IF(テーブル3[[#This Row],[現在値]]=0,テーブル3[[#This Row],[前日比]]/テーブル3[[#This Row],[前日終値]],_xll.RssMarket(A10, "前日比率")/100)</f>
        <v>4.4000000000000003E-3</v>
      </c>
      <c r="P10" s="26">
        <f>INDEX(出来高一覧!$B$333:$Z$333,1,9)</f>
        <v>0</v>
      </c>
      <c r="Q10" s="27" cm="1">
        <f t="array" ref="Q10">_xll.RssMarket(テーブル3[[#This Row],[銘柄コード]], "出来高")</f>
        <v>12336800</v>
      </c>
      <c r="R10" s="28" t="str" cm="1">
        <f t="array" aca="1" ref="R10" ca="1">IFERROR((テーブル3[[#This Row],[出来高]]-INDEX(_出来高一覧,$V$29,9))/INDEX(_出来高一覧,$V$29,9),"")</f>
        <v/>
      </c>
      <c r="S10" s="27" t="str">
        <f ca="1">IFERROR(テーブル3[[#This Row],[出来高５日平均]]*(1+テーブル3[[#This Row],[出来高
進捗率]]),"")</f>
        <v/>
      </c>
      <c r="T10" s="21" t="str">
        <f>大口!BP37</f>
        <v>買</v>
      </c>
      <c r="U10" s="22">
        <f>大口!BN37</f>
        <v>1826100</v>
      </c>
      <c r="V10" s="23">
        <f>大口!BO37</f>
        <v>4307</v>
      </c>
      <c r="W10" s="45">
        <f>(テーブル3[[#This Row],[出来高
買]]-テーブル3[[#This Row],[出来高
売]])/(テーブル3[[#This Row],[出来高
売]]+テーブル3[[#This Row],[出来高
買]])</f>
        <v>0.99228135022014463</v>
      </c>
      <c r="X10" s="22">
        <f>SUMIFS(大口!$BN$3:$BN$32,大口!$BP$3:$BP$32,"売")</f>
        <v>7100</v>
      </c>
      <c r="Y10" s="22">
        <f>SUMIFS(大口!$BN$3:$BN$32,大口!$BP$3:$BP$32,"買")</f>
        <v>1832600</v>
      </c>
      <c r="Z10" s="22">
        <f>$Z$28/テーブル3[[#This Row],[現在値]]</f>
        <v>2321.8017181332716</v>
      </c>
      <c r="AA10" s="28">
        <f>IFERROR((テーブル3[[#This Row],[買気配数量
全板]]-テーブル3[[#This Row],[売気配数量
全板]])/(テーブル3[[#This Row],[売気配数量
全板]]+テーブル3[[#This Row],[買気配数量
全板]]),"")</f>
        <v>0.10520454376716905</v>
      </c>
      <c r="AB10" s="27">
        <f>SUM(テーブル3[[#This Row],[OVER気配数量
3TICK]],テーブル3[[#This Row],[売気配数量
7TICK]],テーブル3[[#This Row],[売気配数量
OVER]])</f>
        <v>1807800</v>
      </c>
      <c r="AC10" s="27">
        <f>SUM(テーブル3[[#This Row],[UNDER気配数量
3TICK]],テーブル3[[#This Row],[買気配数量
7TICK]],テーブル3[[#This Row],[買気配数量
UNDER]])</f>
        <v>2232900</v>
      </c>
      <c r="AD10" s="28">
        <f>(テーブル3[[#This Row],[UNDER気配数量
3TICK]]-テーブル3[[#This Row],[OVER気配数量
3TICK]])/(テーブル3[[#This Row],[OVER気配数量
3TICK]]+テーブル3[[#This Row],[UNDER気配数量
3TICK]])</f>
        <v>-0.87605633802816907</v>
      </c>
      <c r="AE10" s="27" cm="1">
        <f t="array" ref="AE10">_xll.RssMarket(A10, "最良売気配数量1")+_xll.RssMarket(A10, "最良売気配数量2")+_xll.RssMarket(A10, "最良売気配数量3")</f>
        <v>66600</v>
      </c>
      <c r="AF10" s="27" cm="1">
        <f t="array" ref="AF10">_xll.RssMarket(A10, "最良買気配数量1")+_xll.RssMarket(A10, "最良買気配数量2")+_xll.RssMarket(A10, "最良買気配数量3")</f>
        <v>4400</v>
      </c>
      <c r="AG10" s="29">
        <f>(テーブル3[[#This Row],[買気配数量
7TICK]]-テーブル3[[#This Row],[売気配数量
7TICK]])/(テーブル3[[#This Row],[売気配数量
7TICK]]+テーブル3[[#This Row],[買気配数量
7TICK]])</f>
        <v>0.1554524361948956</v>
      </c>
      <c r="AH10" s="27" cm="1">
        <f t="array" ref="AH10">_xll.RssMarket(A10, "最良売気配数量4")+_xll.RssMarket(A10, "最良売気配数量5")+_xll.RssMarket(A10, "最良売気配数量6")+_xll.RssMarket(A10, "最良売気配数量7")+_xll.RssMarket(A10, "最良売気配数量8")+_xll.RssMarket(A10, "最良売気配数量9")+_xll.RssMarket(A10, "最良売気配数量10")</f>
        <v>109200</v>
      </c>
      <c r="AI10" s="27" cm="1">
        <f t="array" ref="AI10">_xll.RssMarket(A10, "最良買気配数量4")+_xll.RssMarket(A10, "最良買気配数量5")+_xll.RssMarket(A10, "最良買気配数量6")+_xll.RssMarket(A10, "最良買気配数量7")+_xll.RssMarket(A10, "最良買気配数量8")+_xll.RssMarket(A10, "最良買気配数量9")+_xll.RssMarket(A10, "最良買気配数量10")</f>
        <v>149400</v>
      </c>
      <c r="AJ10" s="28">
        <f>(テーブル3[[#This Row],[買気配数量
UNDER]]-テーブル3[[#This Row],[売気配数量
OVER]])/(テーブル3[[#This Row],[売気配数量
OVER]]+テーブル3[[#This Row],[買気配数量
UNDER]])</f>
        <v>0.12047640861200183</v>
      </c>
      <c r="AK10" s="27" cm="1">
        <f t="array" ref="AK10">_xll.RssMarket(テーブル3[[#This Row],[銘柄コード]], "OVER気配数量")</f>
        <v>1632000</v>
      </c>
      <c r="AL10" s="27" cm="1">
        <f t="array" ref="AL10">_xll.RssMarket(テーブル3[[#This Row],[銘柄コード]], "UNDER気配数量")</f>
        <v>2079100</v>
      </c>
      <c r="AM10" s="27"/>
      <c r="AN10" s="27"/>
      <c r="AO10" s="27"/>
      <c r="AP10" s="27"/>
      <c r="AR10" s="40" t="s">
        <v>784</v>
      </c>
    </row>
    <row r="11" spans="1:44" ht="33.75" thickTop="1" x14ac:dyDescent="0.4">
      <c r="A11" s="53" t="s">
        <v>769</v>
      </c>
      <c r="B11" s="51" t="str" cm="1">
        <f t="array" ref="B11">_xll.RssMarket(テーブル3[[#This Row],[銘柄コード]], "銘柄名称")</f>
        <v>フジクラ</v>
      </c>
      <c r="C11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1" s="52" cm="1">
        <f t="array" ref="D11">_xll.RssMarket(テーブル3[[#This Row],[銘柄コード]], "現在値")</f>
        <v>6290</v>
      </c>
      <c r="E11" s="19" cm="1">
        <f t="array" ref="E11">_xll.RssMarket(A11, "最良買気配値")</f>
        <v>6290</v>
      </c>
      <c r="F11" s="19" cm="1">
        <f t="array" ref="F11">IF(テーブル3[[#This Row],[現在値]]=0,テーブル3[[#This Row],[最良買
気配値]],_xll.RssMarket(A11, "始値"))</f>
        <v>6143</v>
      </c>
      <c r="G11" s="48">
        <f>テーブル3[[#This Row],[現在値]]-テーブル3[[#This Row],[始値]]</f>
        <v>147</v>
      </c>
      <c r="H11" s="46">
        <f>テーブル3[[#This Row],[始値比]]/テーブル3[[#This Row],[始値]]</f>
        <v>2.3929676054045255E-2</v>
      </c>
      <c r="I11" s="7" t="str" cm="1">
        <f t="array" ref="I11">IFERROR(MID(INDEX(テーブル3[[#Headers],[前日始値]:[前日終値]],1,MATCH(INDEX(J11:M11,MATCH(MIN(ABS(J11:M11-D11),D11*0.5%),ABS(J11:M11-D11),0)),J11:M11,0)),3,1),"")</f>
        <v>終</v>
      </c>
      <c r="J11" s="14">
        <f>_xlfn.XLOOKUP($M$28,'銘柄 (10)'!$I$3:$I$30,'銘柄 (10)'!$J$4:$J$31,"ERROR",0,-1)</f>
        <v>6143</v>
      </c>
      <c r="K11" s="14">
        <f>_xlfn.XLOOKUP($M$28,'銘柄 (10)'!$I$3:$I$30,'銘柄 (10)'!$K$4:$K$31,"ERROR",0,-1)</f>
        <v>6379</v>
      </c>
      <c r="L11" s="14">
        <f>_xlfn.XLOOKUP($M$28,'銘柄 (10)'!$I$3:$I$30,'銘柄 (10)'!$L$4:$L$31,"ERROR",0,-1)</f>
        <v>6113</v>
      </c>
      <c r="M11" s="14">
        <f>_xlfn.XLOOKUP($M$28,'銘柄 (10)'!$I$3:$I$30,'銘柄 (10)'!$M$4:$M$31,"ERROR",0,-1)</f>
        <v>6290</v>
      </c>
      <c r="N11" s="10" cm="1">
        <f t="array" ref="N11">IF(テーブル3[[#This Row],[現在値]]=0,テーブル3[[#This Row],[最良買
気配値]]-テーブル3[[#This Row],[前日終値]],_xll.RssMarket(A11, "前日比"))</f>
        <v>247</v>
      </c>
      <c r="O11" s="34" cm="1">
        <f t="array" ref="O11">IF(テーブル3[[#This Row],[現在値]]=0,テーブル3[[#This Row],[前日比]]/テーブル3[[#This Row],[前日終値]],_xll.RssMarket(A11, "前日比率")/100)</f>
        <v>4.0899999999999999E-2</v>
      </c>
      <c r="P11" s="20">
        <f>INDEX(出来高一覧!$B$333:$Z$333,1,10)</f>
        <v>0</v>
      </c>
      <c r="Q11" s="4" cm="1">
        <f t="array" ref="Q11">_xll.RssMarket(テーブル3[[#This Row],[銘柄コード]], "出来高")</f>
        <v>31574800</v>
      </c>
      <c r="R11" s="5" t="str" cm="1">
        <f t="array" aca="1" ref="R11" ca="1">IFERROR((テーブル3[[#This Row],[出来高]]-INDEX(_出来高一覧,$V$29,10))/INDEX(_出来高一覧,$V$29,10),"")</f>
        <v/>
      </c>
      <c r="S11" s="4" t="str">
        <f ca="1">IFERROR(テーブル3[[#This Row],[出来高５日平均]]*(1+テーブル3[[#This Row],[出来高
進捗率]]),"")</f>
        <v/>
      </c>
      <c r="T11" s="7" t="str">
        <f>大口!BX37</f>
        <v>売</v>
      </c>
      <c r="U11" s="3">
        <f>大口!BV37</f>
        <v>827800</v>
      </c>
      <c r="V11" s="8">
        <f>大口!BW37</f>
        <v>6290</v>
      </c>
      <c r="W11" s="43">
        <f>(テーブル3[[#This Row],[出来高
買]]-テーブル3[[#This Row],[出来高
売]])/(テーブル3[[#This Row],[出来高
売]]+テーブル3[[#This Row],[出来高
買]])</f>
        <v>-0.98735687022900764</v>
      </c>
      <c r="X11" s="3">
        <f>SUMIFS(大口!$BV$3:$BV$32,大口!$BX$3:$BX$32,"売")</f>
        <v>833100</v>
      </c>
      <c r="Y11" s="3">
        <f>SUMIFS(大口!$BV$3:$BV$32,大口!$BX$3:$BX$32,"買")</f>
        <v>5300</v>
      </c>
      <c r="Z11" s="3">
        <f>$Z$28/テーブル3[[#This Row],[現在値]]</f>
        <v>1589.8251192368839</v>
      </c>
      <c r="AA11" s="5">
        <f>IFERROR((テーブル3[[#This Row],[買気配数量
全板]]-テーブル3[[#This Row],[売気配数量
全板]])/(テーブル3[[#This Row],[売気配数量
全板]]+テーブル3[[#This Row],[買気配数量
全板]]),"")</f>
        <v>-0.11902841265573183</v>
      </c>
      <c r="AB11" s="4">
        <f>SUM(テーブル3[[#This Row],[OVER気配数量
3TICK]],テーブル3[[#This Row],[売気配数量
7TICK]],テーブル3[[#This Row],[売気配数量
OVER]])</f>
        <v>1248500</v>
      </c>
      <c r="AC11" s="4">
        <f>SUM(テーブル3[[#This Row],[UNDER気配数量
3TICK]],テーブル3[[#This Row],[買気配数量
7TICK]],テーブル3[[#This Row],[買気配数量
UNDER]])</f>
        <v>982900</v>
      </c>
      <c r="AD11" s="5">
        <f>(テーブル3[[#This Row],[UNDER気配数量
3TICK]]-テーブル3[[#This Row],[OVER気配数量
3TICK]])/(テーブル3[[#This Row],[OVER気配数量
3TICK]]+テーブル3[[#This Row],[UNDER気配数量
3TICK]])</f>
        <v>1.4492753623188406E-2</v>
      </c>
      <c r="AE11" s="4" cm="1">
        <f t="array" ref="AE11">_xll.RssMarket(A11, "最良売気配数量1")+_xll.RssMarket(A11, "最良売気配数量2")+_xll.RssMarket(A11, "最良売気配数量3")</f>
        <v>3400</v>
      </c>
      <c r="AF11" s="4" cm="1">
        <f t="array" ref="AF11">_xll.RssMarket(A11, "最良買気配数量1")+_xll.RssMarket(A11, "最良買気配数量2")+_xll.RssMarket(A11, "最良買気配数量3")</f>
        <v>3500</v>
      </c>
      <c r="AG11" s="11">
        <f>(テーブル3[[#This Row],[買気配数量
7TICK]]-テーブル3[[#This Row],[売気配数量
7TICK]])/(テーブル3[[#This Row],[売気配数量
7TICK]]+テーブル3[[#This Row],[買気配数量
7TICK]])</f>
        <v>0.12550607287449392</v>
      </c>
      <c r="AH11" s="4" cm="1">
        <f t="array" ref="AH11">_xll.RssMarket(A11, "最良売気配数量4")+_xll.RssMarket(A11, "最良売気配数量5")+_xll.RssMarket(A11, "最良売気配数量6")+_xll.RssMarket(A11, "最良売気配数量7")+_xll.RssMarket(A11, "最良売気配数量8")+_xll.RssMarket(A11, "最良売気配数量9")+_xll.RssMarket(A11, "最良売気配数量10")</f>
        <v>10800</v>
      </c>
      <c r="AI11" s="4" cm="1">
        <f t="array" ref="AI11">_xll.RssMarket(A11, "最良買気配数量4")+_xll.RssMarket(A11, "最良買気配数量5")+_xll.RssMarket(A11, "最良買気配数量6")+_xll.RssMarket(A11, "最良買気配数量7")+_xll.RssMarket(A11, "最良買気配数量8")+_xll.RssMarket(A11, "最良買気配数量9")+_xll.RssMarket(A11, "最良買気配数量10")</f>
        <v>13900</v>
      </c>
      <c r="AJ11" s="5">
        <f>(テーブル3[[#This Row],[買気配数量
UNDER]]-テーブル3[[#This Row],[売気配数量
OVER]])/(テーブル3[[#This Row],[売気配数量
OVER]]+テーブル3[[#This Row],[買気配数量
UNDER]])</f>
        <v>-0.12219292662969361</v>
      </c>
      <c r="AK11" s="4" cm="1">
        <f t="array" ref="AK11">_xll.RssMarket(テーブル3[[#This Row],[銘柄コード]], "OVER気配数量")</f>
        <v>1234300</v>
      </c>
      <c r="AL11" s="4" cm="1">
        <f t="array" ref="AL11">_xll.RssMarket(テーブル3[[#This Row],[銘柄コード]], "UNDER気配数量")</f>
        <v>965500</v>
      </c>
      <c r="AM11" s="4"/>
      <c r="AN11" s="4"/>
      <c r="AO11" s="4"/>
      <c r="AP11" s="4"/>
      <c r="AR11" s="40" t="s">
        <v>784</v>
      </c>
    </row>
    <row r="12" spans="1:44" ht="33" x14ac:dyDescent="0.4">
      <c r="A12" s="53" t="s">
        <v>736</v>
      </c>
      <c r="B12" s="51" t="str" cm="1">
        <f t="array" ref="B12">_xll.RssMarket(テーブル3[[#This Row],[銘柄コード]], "銘柄名称")</f>
        <v>古河電工</v>
      </c>
      <c r="C12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2" s="52" cm="1">
        <f t="array" ref="D12">_xll.RssMarket(テーブル3[[#This Row],[銘柄コード]], "現在値")</f>
        <v>7148</v>
      </c>
      <c r="E12" s="19" cm="1">
        <f t="array" ref="E12">_xll.RssMarket(A12, "最良買気配値")</f>
        <v>7148</v>
      </c>
      <c r="F12" s="19" cm="1">
        <f t="array" ref="F12">IF(テーブル3[[#This Row],[現在値]]=0,テーブル3[[#This Row],[最良買
気配値]],_xll.RssMarket(A12, "始値"))</f>
        <v>7080</v>
      </c>
      <c r="G12" s="48">
        <f>テーブル3[[#This Row],[現在値]]-テーブル3[[#This Row],[始値]]</f>
        <v>68</v>
      </c>
      <c r="H12" s="46">
        <f>テーブル3[[#This Row],[始値比]]/テーブル3[[#This Row],[始値]]</f>
        <v>9.6045197740113001E-3</v>
      </c>
      <c r="I12" s="7" t="str" cm="1">
        <f t="array" ref="I12">IFERROR(MID(INDEX(テーブル3[[#Headers],[前日始値]:[前日終値]],1,MATCH(INDEX(J12:M12,MATCH(MIN(ABS(J12:M12-D12),D12*0.5%),ABS(J12:M12-D12),0)),J12:M12,0)),3,1),"")</f>
        <v>終</v>
      </c>
      <c r="J12" s="14">
        <f>_xlfn.XLOOKUP($M$28,'銘柄 (11)'!$I$3:$I$30,'銘柄 (11)'!$J$4:$J$31,"ERROR",0,-1)</f>
        <v>7080</v>
      </c>
      <c r="K12" s="14">
        <f>_xlfn.XLOOKUP($M$28,'銘柄 (11)'!$I$3:$I$30,'銘柄 (11)'!$K$4:$K$31,"ERROR",0,-1)</f>
        <v>7246</v>
      </c>
      <c r="L12" s="14">
        <f>_xlfn.XLOOKUP($M$28,'銘柄 (11)'!$I$3:$I$30,'銘柄 (11)'!$L$4:$L$31,"ERROR",0,-1)</f>
        <v>7056</v>
      </c>
      <c r="M12" s="14">
        <f>_xlfn.XLOOKUP($M$28,'銘柄 (11)'!$I$3:$I$30,'銘柄 (11)'!$M$4:$M$31,"ERROR",0,-1)</f>
        <v>7148</v>
      </c>
      <c r="N12" s="10" cm="1">
        <f t="array" ref="N12">IF(テーブル3[[#This Row],[現在値]]=0,テーブル3[[#This Row],[最良買
気配値]]-テーブル3[[#This Row],[前日終値]],_xll.RssMarket(A12, "前日比"))</f>
        <v>133</v>
      </c>
      <c r="O12" s="34" cm="1">
        <f t="array" ref="O12">IF(テーブル3[[#This Row],[現在値]]=0,テーブル3[[#This Row],[前日比]]/テーブル3[[#This Row],[前日終値]],_xll.RssMarket(A12, "前日比率")/100)</f>
        <v>1.9E-2</v>
      </c>
      <c r="P12" s="20">
        <f>INDEX(出来高一覧!$B$333:$Z$333,1,11)</f>
        <v>0</v>
      </c>
      <c r="Q12" s="4" cm="1">
        <f t="array" ref="Q12">_xll.RssMarket(テーブル3[[#This Row],[銘柄コード]], "出来高")</f>
        <v>3290500</v>
      </c>
      <c r="R12" s="5" t="str" cm="1">
        <f t="array" aca="1" ref="R12" ca="1">IFERROR((テーブル3[[#This Row],[出来高]]-INDEX(_出来高一覧,$V$29,11))/INDEX(_出来高一覧,$V$29,11),"")</f>
        <v/>
      </c>
      <c r="S12" s="4" t="str">
        <f ca="1">IFERROR(テーブル3[[#This Row],[出来高５日平均]]*(1+テーブル3[[#This Row],[出来高
進捗率]]),"")</f>
        <v/>
      </c>
      <c r="T12" s="7" t="str">
        <f>大口!CF37</f>
        <v>売</v>
      </c>
      <c r="U12" s="3">
        <f>大口!CD37</f>
        <v>126900</v>
      </c>
      <c r="V12" s="8">
        <f>大口!CE37</f>
        <v>7148</v>
      </c>
      <c r="W12" s="43">
        <f>(テーブル3[[#This Row],[出来高
買]]-テーブル3[[#This Row],[出来高
売]])/(テーブル3[[#This Row],[出来高
売]]+テーブル3[[#This Row],[出来高
買]])</f>
        <v>-0.9654135338345865</v>
      </c>
      <c r="X12" s="3">
        <f>SUMIFS(大口!$CD$3:$CD$32,大口!$CF$3:$CF$32,"売")</f>
        <v>130700</v>
      </c>
      <c r="Y12" s="3">
        <f>SUMIFS(大口!$CD$3:$CD$32,大口!$CF$3:$CF$32,"買")</f>
        <v>2300</v>
      </c>
      <c r="Z12" s="3">
        <f>$Z$28/テーブル3[[#This Row],[現在値]]</f>
        <v>1398.9927252378288</v>
      </c>
      <c r="AA12" s="5">
        <f>IFERROR((テーブル3[[#This Row],[買気配数量
全板]]-テーブル3[[#This Row],[売気配数量
全板]])/(テーブル3[[#This Row],[売気配数量
全板]]+テーブル3[[#This Row],[買気配数量
全板]]),"")</f>
        <v>-0.21001766600852126</v>
      </c>
      <c r="AB12" s="4">
        <f>SUM(テーブル3[[#This Row],[OVER気配数量
3TICK]],テーブル3[[#This Row],[売気配数量
7TICK]],テーブル3[[#This Row],[売気配数量
OVER]])</f>
        <v>582200</v>
      </c>
      <c r="AC12" s="4">
        <f>SUM(テーブル3[[#This Row],[UNDER気配数量
3TICK]],テーブル3[[#This Row],[買気配数量
7TICK]],テーブル3[[#This Row],[買気配数量
UNDER]])</f>
        <v>380100</v>
      </c>
      <c r="AD12" s="5">
        <f>(テーブル3[[#This Row],[UNDER気配数量
3TICK]]-テーブル3[[#This Row],[OVER気配数量
3TICK]])/(テーブル3[[#This Row],[OVER気配数量
3TICK]]+テーブル3[[#This Row],[UNDER気配数量
3TICK]])</f>
        <v>-0.189873417721519</v>
      </c>
      <c r="AE12" s="4" cm="1">
        <f t="array" ref="AE12">_xll.RssMarket(A12, "最良売気配数量1")+_xll.RssMarket(A12, "最良売気配数量2")+_xll.RssMarket(A12, "最良売気配数量3")</f>
        <v>4700</v>
      </c>
      <c r="AF12" s="4" cm="1">
        <f t="array" ref="AF12">_xll.RssMarket(A12, "最良買気配数量1")+_xll.RssMarket(A12, "最良買気配数量2")+_xll.RssMarket(A12, "最良買気配数量3")</f>
        <v>3200</v>
      </c>
      <c r="AG12" s="11">
        <f>(テーブル3[[#This Row],[買気配数量
7TICK]]-テーブル3[[#This Row],[売気配数量
7TICK]])/(テーブル3[[#This Row],[売気配数量
7TICK]]+テーブル3[[#This Row],[買気配数量
7TICK]])</f>
        <v>0.37381404174573057</v>
      </c>
      <c r="AH12" s="4" cm="1">
        <f t="array" ref="AH12">_xll.RssMarket(A12, "最良売気配数量4")+_xll.RssMarket(A12, "最良売気配数量5")+_xll.RssMarket(A12, "最良売気配数量6")+_xll.RssMarket(A12, "最良売気配数量7")+_xll.RssMarket(A12, "最良売気配数量8")+_xll.RssMarket(A12, "最良売気配数量9")+_xll.RssMarket(A12, "最良売気配数量10")</f>
        <v>16500</v>
      </c>
      <c r="AI12" s="4" cm="1">
        <f t="array" ref="AI12">_xll.RssMarket(A12, "最良買気配数量4")+_xll.RssMarket(A12, "最良買気配数量5")+_xll.RssMarket(A12, "最良買気配数量6")+_xll.RssMarket(A12, "最良買気配数量7")+_xll.RssMarket(A12, "最良買気配数量8")+_xll.RssMarket(A12, "最良買気配数量9")+_xll.RssMarket(A12, "最良買気配数量10")</f>
        <v>36200</v>
      </c>
      <c r="AJ12" s="5">
        <f>(テーブル3[[#This Row],[買気配数量
UNDER]]-テーブル3[[#This Row],[売気配数量
OVER]])/(テーブル3[[#This Row],[売気配数量
OVER]]+テーブル3[[#This Row],[買気配数量
UNDER]])</f>
        <v>-0.2443162914494843</v>
      </c>
      <c r="AK12" s="4" cm="1">
        <f t="array" ref="AK12">_xll.RssMarket(テーブル3[[#This Row],[銘柄コード]], "OVER気配数量")</f>
        <v>561000</v>
      </c>
      <c r="AL12" s="4" cm="1">
        <f t="array" ref="AL12">_xll.RssMarket(テーブル3[[#This Row],[銘柄コード]], "UNDER気配数量")</f>
        <v>340700</v>
      </c>
      <c r="AM12" s="4"/>
      <c r="AN12" s="4"/>
      <c r="AO12" s="4"/>
      <c r="AP12" s="4"/>
      <c r="AR12" s="40" t="s">
        <v>784</v>
      </c>
    </row>
    <row r="13" spans="1:44" ht="33.75" thickBot="1" x14ac:dyDescent="0.45">
      <c r="A13" s="54" t="s">
        <v>737</v>
      </c>
      <c r="B13" s="55" t="str" cm="1">
        <f t="array" ref="B13">_xll.RssMarket(テーブル3[[#This Row],[銘柄コード]], "銘柄名称")</f>
        <v>住友電工</v>
      </c>
      <c r="C13" s="55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3" s="56" cm="1">
        <f t="array" ref="D13">_xll.RssMarket(テーブル3[[#This Row],[銘柄コード]], "現在値")</f>
        <v>2912.5</v>
      </c>
      <c r="E13" s="24" cm="1">
        <f t="array" ref="E13">_xll.RssMarket(A13, "最良買気配値")</f>
        <v>2912</v>
      </c>
      <c r="F13" s="24" cm="1">
        <f t="array" ref="F13">IF(テーブル3[[#This Row],[現在値]]=0,テーブル3[[#This Row],[最良買
気配値]],_xll.RssMarket(A13, "始値"))</f>
        <v>2848</v>
      </c>
      <c r="G13" s="49">
        <f>テーブル3[[#This Row],[現在値]]-テーブル3[[#This Row],[始値]]</f>
        <v>64.5</v>
      </c>
      <c r="H13" s="47">
        <f>テーブル3[[#This Row],[始値比]]/テーブル3[[#This Row],[始値]]</f>
        <v>2.2647471910112359E-2</v>
      </c>
      <c r="I13" s="21" t="str" cm="1">
        <f t="array" ref="I13">IFERROR(MID(INDEX(テーブル3[[#Headers],[前日始値]:[前日終値]],1,MATCH(INDEX(J13:M13,MATCH(MIN(ABS(J13:M13-D13),D13*0.5%),ABS(J13:M13-D13),0)),J13:M13,0)),3,1),"")</f>
        <v>終</v>
      </c>
      <c r="J13" s="24">
        <f>_xlfn.XLOOKUP($M$28,'銘柄 (12)'!$I$3:$I$30,'銘柄 (12)'!$J$4:$J$31,"ERROR",0,-1)</f>
        <v>2848</v>
      </c>
      <c r="K13" s="24">
        <f>_xlfn.XLOOKUP($M$28,'銘柄 (12)'!$I$3:$I$30,'銘柄 (12)'!$K$4:$K$31,"ERROR",0,-1)</f>
        <v>2929</v>
      </c>
      <c r="L13" s="24">
        <f>_xlfn.XLOOKUP($M$28,'銘柄 (12)'!$I$3:$I$30,'銘柄 (12)'!$L$4:$L$31,"ERROR",0,-1)</f>
        <v>2839</v>
      </c>
      <c r="M13" s="24">
        <f>_xlfn.XLOOKUP($M$28,'銘柄 (12)'!$I$3:$I$30,'銘柄 (12)'!$M$4:$M$31,"ERROR",0,-1)</f>
        <v>2912.5</v>
      </c>
      <c r="N13" s="25" cm="1">
        <f t="array" ref="N13">IF(テーブル3[[#This Row],[現在値]]=0,テーブル3[[#This Row],[最良買
気配値]]-テーブル3[[#This Row],[前日終値]],_xll.RssMarket(A13, "前日比"))</f>
        <v>85</v>
      </c>
      <c r="O13" s="44" cm="1">
        <f t="array" ref="O13">IF(テーブル3[[#This Row],[現在値]]=0,テーブル3[[#This Row],[前日比]]/テーブル3[[#This Row],[前日終値]],_xll.RssMarket(A13, "前日比率")/100)</f>
        <v>3.0099999999999998E-2</v>
      </c>
      <c r="P13" s="26">
        <f>INDEX(出来高一覧!$B$333:$Z$333,1,12)</f>
        <v>0</v>
      </c>
      <c r="Q13" s="27" cm="1">
        <f t="array" ref="Q13">_xll.RssMarket(テーブル3[[#This Row],[銘柄コード]], "出来高")</f>
        <v>4440600</v>
      </c>
      <c r="R13" s="28" t="str" cm="1">
        <f t="array" aca="1" ref="R13" ca="1">IFERROR((テーブル3[[#This Row],[出来高]]-INDEX(_出来高一覧,$V$29,12))/INDEX(_出来高一覧,$V$29,12),"")</f>
        <v/>
      </c>
      <c r="S13" s="27" t="str">
        <f ca="1">IFERROR(テーブル3[[#This Row],[出来高５日平均]]*(1+テーブル3[[#This Row],[出来高
進捗率]]),"")</f>
        <v/>
      </c>
      <c r="T13" s="21" t="str">
        <f>大口!CN37</f>
        <v>売</v>
      </c>
      <c r="U13" s="22">
        <f>大口!CL37</f>
        <v>1104000</v>
      </c>
      <c r="V13" s="23">
        <f>大口!CM37</f>
        <v>2912.5</v>
      </c>
      <c r="W13" s="45">
        <f>(テーブル3[[#This Row],[出来高
買]]-テーブル3[[#This Row],[出来高
売]])/(テーブル3[[#This Row],[出来高
売]]+テーブル3[[#This Row],[出来高
買]])</f>
        <v>-0.99549549549549554</v>
      </c>
      <c r="X13" s="22">
        <f>SUMIFS(大口!$CL$3:$CL$32,大口!$CN$3:$CN$32,"売")</f>
        <v>1107500</v>
      </c>
      <c r="Y13" s="22">
        <f>SUMIFS(大口!$CL$3:$CL$32,大口!$CN$3:$CN$32,"買")</f>
        <v>2500</v>
      </c>
      <c r="Z13" s="22">
        <f>$Z$28/テーブル3[[#This Row],[現在値]]</f>
        <v>3433.4763948497853</v>
      </c>
      <c r="AA13" s="28">
        <f>IFERROR((テーブル3[[#This Row],[買気配数量
全板]]-テーブル3[[#This Row],[売気配数量
全板]])/(テーブル3[[#This Row],[売気配数量
全板]]+テーブル3[[#This Row],[買気配数量
全板]]),"")</f>
        <v>-6.5147966787311051E-2</v>
      </c>
      <c r="AB13" s="27">
        <f>SUM(テーブル3[[#This Row],[OVER気配数量
3TICK]],テーブル3[[#This Row],[売気配数量
7TICK]],テーブル3[[#This Row],[売気配数量
OVER]])</f>
        <v>500300</v>
      </c>
      <c r="AC13" s="27">
        <f>SUM(テーブル3[[#This Row],[UNDER気配数量
3TICK]],テーブル3[[#This Row],[買気配数量
7TICK]],テーブル3[[#This Row],[買気配数量
UNDER]])</f>
        <v>439100</v>
      </c>
      <c r="AD13" s="28">
        <f>(テーブル3[[#This Row],[UNDER気配数量
3TICK]]-テーブル3[[#This Row],[OVER気配数量
3TICK]])/(テーブル3[[#This Row],[OVER気配数量
3TICK]]+テーブル3[[#This Row],[UNDER気配数量
3TICK]])</f>
        <v>-0.22397476340694006</v>
      </c>
      <c r="AE13" s="27" cm="1">
        <f t="array" ref="AE13">_xll.RssMarket(A13, "最良売気配数量1")+_xll.RssMarket(A13, "最良売気配数量2")+_xll.RssMarket(A13, "最良売気配数量3")</f>
        <v>19400</v>
      </c>
      <c r="AF13" s="27" cm="1">
        <f t="array" ref="AF13">_xll.RssMarket(A13, "最良買気配数量1")+_xll.RssMarket(A13, "最良買気配数量2")+_xll.RssMarket(A13, "最良買気配数量3")</f>
        <v>12300</v>
      </c>
      <c r="AG13" s="29">
        <f>(テーブル3[[#This Row],[買気配数量
7TICK]]-テーブル3[[#This Row],[売気配数量
7TICK]])/(テーブル3[[#This Row],[売気配数量
7TICK]]+テーブル3[[#This Row],[買気配数量
7TICK]])</f>
        <v>0.29333333333333333</v>
      </c>
      <c r="AH13" s="27" cm="1">
        <f t="array" ref="AH13">_xll.RssMarket(A13, "最良売気配数量4")+_xll.RssMarket(A13, "最良売気配数量5")+_xll.RssMarket(A13, "最良売気配数量6")+_xll.RssMarket(A13, "最良売気配数量7")+_xll.RssMarket(A13, "最良売気配数量8")+_xll.RssMarket(A13, "最良売気配数量9")+_xll.RssMarket(A13, "最良売気配数量10")</f>
        <v>21200</v>
      </c>
      <c r="AI13" s="27" cm="1">
        <f t="array" ref="AI13">_xll.RssMarket(A13, "最良買気配数量4")+_xll.RssMarket(A13, "最良買気配数量5")+_xll.RssMarket(A13, "最良買気配数量6")+_xll.RssMarket(A13, "最良買気配数量7")+_xll.RssMarket(A13, "最良買気配数量8")+_xll.RssMarket(A13, "最良買気配数量9")+_xll.RssMarket(A13, "最良買気配数量10")</f>
        <v>38800</v>
      </c>
      <c r="AJ13" s="28">
        <f>(テーブル3[[#This Row],[買気配数量
UNDER]]-テーブル3[[#This Row],[売気配数量
OVER]])/(テーブル3[[#This Row],[売気配数量
OVER]]+テーブル3[[#This Row],[買気配数量
UNDER]])</f>
        <v>-8.4581809602453692E-2</v>
      </c>
      <c r="AK13" s="27" cm="1">
        <f t="array" ref="AK13">_xll.RssMarket(テーブル3[[#This Row],[銘柄コード]], "OVER気配数量")</f>
        <v>459700</v>
      </c>
      <c r="AL13" s="27" cm="1">
        <f t="array" ref="AL13">_xll.RssMarket(テーブル3[[#This Row],[銘柄コード]], "UNDER気配数量")</f>
        <v>388000</v>
      </c>
      <c r="AM13" s="27"/>
      <c r="AN13" s="27"/>
      <c r="AO13" s="27"/>
      <c r="AP13" s="27"/>
      <c r="AR13" s="40" t="s">
        <v>784</v>
      </c>
    </row>
    <row r="14" spans="1:44" ht="33.75" thickTop="1" x14ac:dyDescent="0.4">
      <c r="A14" s="53" t="s">
        <v>745</v>
      </c>
      <c r="B14" s="51" t="str" cm="1">
        <f t="array" ref="B14">_xll.RssMarket(テーブル3[[#This Row],[銘柄コード]], "銘柄名称")</f>
        <v>ハーモニック・ドライブ・シス</v>
      </c>
      <c r="C14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4" s="52" cm="1">
        <f t="array" ref="D14">_xll.RssMarket(テーブル3[[#This Row],[銘柄コード]], "現在値")</f>
        <v>4490</v>
      </c>
      <c r="E14" s="19" cm="1">
        <f t="array" ref="E14">_xll.RssMarket(A14, "最良買気配値")</f>
        <v>4490</v>
      </c>
      <c r="F14" s="19" cm="1">
        <f t="array" ref="F14">IF(テーブル3[[#This Row],[現在値]]=0,テーブル3[[#This Row],[最良買
気配値]],_xll.RssMarket(A14, "始値"))</f>
        <v>4350</v>
      </c>
      <c r="G14" s="48">
        <f>テーブル3[[#This Row],[現在値]]-テーブル3[[#This Row],[始値]]</f>
        <v>140</v>
      </c>
      <c r="H14" s="46">
        <f>テーブル3[[#This Row],[始値比]]/テーブル3[[#This Row],[始値]]</f>
        <v>3.2183908045977011E-2</v>
      </c>
      <c r="I14" s="7" t="str" cm="1">
        <f t="array" ref="I14">IFERROR(MID(INDEX(テーブル3[[#Headers],[前日始値]:[前日終値]],1,MATCH(INDEX(J14:M14,MATCH(MIN(ABS(J14:M14-D14),D14*0.5%),ABS(J14:M14-D14),0)),J14:M14,0)),3,1),"")</f>
        <v>終</v>
      </c>
      <c r="J14" s="14">
        <f>_xlfn.XLOOKUP($M$28,'銘柄 (13)'!$I$3:$I$30,'銘柄 (13)'!$J$4:$J$31,"ERROR",0,-1)</f>
        <v>4350</v>
      </c>
      <c r="K14" s="14">
        <f>_xlfn.XLOOKUP($M$28,'銘柄 (13)'!$I$3:$I$30,'銘柄 (13)'!$K$4:$K$31,"ERROR",0,-1)</f>
        <v>4555</v>
      </c>
      <c r="L14" s="14">
        <f>_xlfn.XLOOKUP($M$28,'銘柄 (13)'!$I$3:$I$30,'銘柄 (13)'!$L$4:$L$31,"ERROR",0,-1)</f>
        <v>4335</v>
      </c>
      <c r="M14" s="14">
        <f>_xlfn.XLOOKUP($M$28,'銘柄 (13)'!$I$3:$I$30,'銘柄 (13)'!$M$4:$M$31,"ERROR",0,-1)</f>
        <v>4490</v>
      </c>
      <c r="N14" s="10" cm="1">
        <f t="array" ref="N14">IF(テーブル3[[#This Row],[現在値]]=0,テーブル3[[#This Row],[最良買
気配値]]-テーブル3[[#This Row],[前日終値]],_xll.RssMarket(A14, "前日比"))</f>
        <v>140</v>
      </c>
      <c r="O14" s="34" cm="1">
        <f t="array" ref="O14">IF(テーブル3[[#This Row],[現在値]]=0,テーブル3[[#This Row],[前日比]]/テーブル3[[#This Row],[前日終値]],_xll.RssMarket(A14, "前日比率")/100)</f>
        <v>3.2199999999999999E-2</v>
      </c>
      <c r="P14" s="20">
        <f>INDEX(出来高一覧!$B$333:$Z$333,1,13)</f>
        <v>0</v>
      </c>
      <c r="Q14" s="4" cm="1">
        <f t="array" ref="Q14">_xll.RssMarket(テーブル3[[#This Row],[銘柄コード]], "出来高")</f>
        <v>1430800</v>
      </c>
      <c r="R14" s="5" t="str" cm="1">
        <f t="array" aca="1" ref="R14" ca="1">IFERROR((テーブル3[[#This Row],[出来高]]-INDEX(_出来高一覧,$V$29,13))/INDEX(_出来高一覧,$V$29,13),"")</f>
        <v/>
      </c>
      <c r="S14" s="4" t="str">
        <f ca="1">IFERROR(テーブル3[[#This Row],[出来高５日平均]]*(1+テーブル3[[#This Row],[出来高
進捗率]]),"")</f>
        <v/>
      </c>
      <c r="T14" s="7" t="str">
        <f>大口!CV37</f>
        <v>売</v>
      </c>
      <c r="U14" s="3">
        <f>大口!CT37</f>
        <v>130000</v>
      </c>
      <c r="V14" s="8">
        <f>大口!CU37</f>
        <v>4490</v>
      </c>
      <c r="W14" s="43">
        <f>(テーブル3[[#This Row],[出来高
買]]-テーブル3[[#This Row],[出来高
売]])/(テーブル3[[#This Row],[出来高
売]]+テーブル3[[#This Row],[出来高
買]])</f>
        <v>-0.95808383233532934</v>
      </c>
      <c r="X14" s="3">
        <f>SUMIFS(大口!$CT$3:$CT$32,大口!$CV$3:$CV$32,"売")</f>
        <v>130800</v>
      </c>
      <c r="Y14" s="3">
        <f>SUMIFS(大口!$CT$3:$CT$32,大口!$CV$3:$CV$32,"買")</f>
        <v>2800</v>
      </c>
      <c r="Z14" s="3">
        <f>$Z$28/テーブル3[[#This Row],[現在値]]</f>
        <v>2227.1714922048996</v>
      </c>
      <c r="AA14" s="5">
        <f>IFERROR((テーブル3[[#This Row],[買気配数量
全板]]-テーブル3[[#This Row],[売気配数量
全板]])/(テーブル3[[#This Row],[売気配数量
全板]]+テーブル3[[#This Row],[買気配数量
全板]]),"")</f>
        <v>-0.13570219966159053</v>
      </c>
      <c r="AB14" s="4">
        <f>SUM(テーブル3[[#This Row],[OVER気配数量
3TICK]],テーブル3[[#This Row],[売気配数量
7TICK]],テーブル3[[#This Row],[売気配数量
OVER]])</f>
        <v>167800</v>
      </c>
      <c r="AC14" s="4">
        <f>SUM(テーブル3[[#This Row],[UNDER気配数量
3TICK]],テーブル3[[#This Row],[買気配数量
7TICK]],テーブル3[[#This Row],[買気配数量
UNDER]])</f>
        <v>127700</v>
      </c>
      <c r="AD14" s="5">
        <f>(テーブル3[[#This Row],[UNDER気配数量
3TICK]]-テーブル3[[#This Row],[OVER気配数量
3TICK]])/(テーブル3[[#This Row],[OVER気配数量
3TICK]]+テーブル3[[#This Row],[UNDER気配数量
3TICK]])</f>
        <v>0.67647058823529416</v>
      </c>
      <c r="AE14" s="4" cm="1">
        <f t="array" ref="AE14">_xll.RssMarket(A14, "最良売気配数量1")+_xll.RssMarket(A14, "最良売気配数量2")+_xll.RssMarket(A14, "最良売気配数量3")</f>
        <v>2200</v>
      </c>
      <c r="AF14" s="4" cm="1">
        <f t="array" ref="AF14">_xll.RssMarket(A14, "最良買気配数量1")+_xll.RssMarket(A14, "最良買気配数量2")+_xll.RssMarket(A14, "最良買気配数量3")</f>
        <v>11400</v>
      </c>
      <c r="AG14" s="11">
        <f>(テーブル3[[#This Row],[買気配数量
7TICK]]-テーブル3[[#This Row],[売気配数量
7TICK]])/(テーブル3[[#This Row],[売気配数量
7TICK]]+テーブル3[[#This Row],[買気配数量
7TICK]])</f>
        <v>0.3968253968253968</v>
      </c>
      <c r="AH14" s="4" cm="1">
        <f t="array" ref="AH14">_xll.RssMarket(A14, "最良売気配数量4")+_xll.RssMarket(A14, "最良売気配数量5")+_xll.RssMarket(A14, "最良売気配数量6")+_xll.RssMarket(A14, "最良売気配数量7")+_xll.RssMarket(A14, "最良売気配数量8")+_xll.RssMarket(A14, "最良売気配数量9")+_xll.RssMarket(A14, "最良売気配数量10")</f>
        <v>17100</v>
      </c>
      <c r="AI14" s="4" cm="1">
        <f t="array" ref="AI14">_xll.RssMarket(A14, "最良買気配数量4")+_xll.RssMarket(A14, "最良買気配数量5")+_xll.RssMarket(A14, "最良買気配数量6")+_xll.RssMarket(A14, "最良買気配数量7")+_xll.RssMarket(A14, "最良買気配数量8")+_xll.RssMarket(A14, "最良買気配数量9")+_xll.RssMarket(A14, "最良買気配数量10")</f>
        <v>39600</v>
      </c>
      <c r="AJ14" s="5">
        <f>(テーブル3[[#This Row],[買気配数量
UNDER]]-テーブル3[[#This Row],[売気配数量
OVER]])/(テーブル3[[#This Row],[売気配数量
OVER]]+テーブル3[[#This Row],[買気配数量
UNDER]])</f>
        <v>-0.31882770870337479</v>
      </c>
      <c r="AK14" s="4" cm="1">
        <f t="array" ref="AK14">_xll.RssMarket(テーブル3[[#This Row],[銘柄コード]], "OVER気配数量")</f>
        <v>148500</v>
      </c>
      <c r="AL14" s="4" cm="1">
        <f t="array" ref="AL14">_xll.RssMarket(テーブル3[[#This Row],[銘柄コード]], "UNDER気配数量")</f>
        <v>76700</v>
      </c>
      <c r="AM14" s="4"/>
      <c r="AN14" s="4"/>
      <c r="AO14" s="4"/>
      <c r="AP14" s="4"/>
      <c r="AR14" s="40" t="s">
        <v>784</v>
      </c>
    </row>
    <row r="15" spans="1:44" ht="33" x14ac:dyDescent="0.4">
      <c r="A15" s="53" t="s">
        <v>746</v>
      </c>
      <c r="B15" s="51" t="str" cm="1">
        <f t="array" ref="B15">_xll.RssMarket(テーブル3[[#This Row],[銘柄コード]], "銘柄名称")</f>
        <v>ＳＣＲＥＥＮホールディングス</v>
      </c>
      <c r="C15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5" s="52" cm="1">
        <f t="array" ref="D15">_xll.RssMarket(テーブル3[[#This Row],[銘柄コード]], "現在値")</f>
        <v>10925</v>
      </c>
      <c r="E15" s="19" cm="1">
        <f t="array" ref="E15">_xll.RssMarket(A15, "最良買気配値")</f>
        <v>10920</v>
      </c>
      <c r="F15" s="19" cm="1">
        <f t="array" ref="F15">IF(テーブル3[[#This Row],[現在値]]=0,テーブル3[[#This Row],[最良買
気配値]],_xll.RssMarket(A15, "始値"))</f>
        <v>10885</v>
      </c>
      <c r="G15" s="48">
        <f>テーブル3[[#This Row],[現在値]]-テーブル3[[#This Row],[始値]]</f>
        <v>40</v>
      </c>
      <c r="H15" s="46">
        <f>テーブル3[[#This Row],[始値比]]/テーブル3[[#This Row],[始値]]</f>
        <v>3.6747818098300414E-3</v>
      </c>
      <c r="I15" s="7" t="str" cm="1">
        <f t="array" ref="I15">IFERROR(MID(INDEX(テーブル3[[#Headers],[前日始値]:[前日終値]],1,MATCH(INDEX(J15:M15,MATCH(MIN(ABS(J15:M15-D15),D15*0.5%),ABS(J15:M15-D15),0)),J15:M15,0)),3,1),"")</f>
        <v>終</v>
      </c>
      <c r="J15" s="14">
        <f>_xlfn.XLOOKUP($M$28,'銘柄 (14)'!$I$3:$I$30,'銘柄 (14)'!$J$4:$J$31,"ERROR",0,-1)</f>
        <v>10885</v>
      </c>
      <c r="K15" s="14">
        <f>_xlfn.XLOOKUP($M$28,'銘柄 (14)'!$I$3:$I$30,'銘柄 (14)'!$K$4:$K$31,"ERROR",0,-1)</f>
        <v>11025</v>
      </c>
      <c r="L15" s="14">
        <f>_xlfn.XLOOKUP($M$28,'銘柄 (14)'!$I$3:$I$30,'銘柄 (14)'!$L$4:$L$31,"ERROR",0,-1)</f>
        <v>10790</v>
      </c>
      <c r="M15" s="14">
        <f>_xlfn.XLOOKUP($M$28,'銘柄 (14)'!$I$3:$I$30,'銘柄 (14)'!$M$4:$M$31,"ERROR",0,-1)</f>
        <v>10925</v>
      </c>
      <c r="N15" s="10" cm="1">
        <f t="array" ref="N15">IF(テーブル3[[#This Row],[現在値]]=0,テーブル3[[#This Row],[最良買
気配値]]-テーブル3[[#This Row],[前日終値]],_xll.RssMarket(A15, "前日比"))</f>
        <v>100</v>
      </c>
      <c r="O15" s="34" cm="1">
        <f t="array" ref="O15">IF(テーブル3[[#This Row],[現在値]]=0,テーブル3[[#This Row],[前日比]]/テーブル3[[#This Row],[前日終値]],_xll.RssMarket(A15, "前日比率")/100)</f>
        <v>9.1999999999999998E-3</v>
      </c>
      <c r="P15" s="20">
        <f>INDEX(出来高一覧!$B$333:$Z$333,1,14)</f>
        <v>0</v>
      </c>
      <c r="Q15" s="4" cm="1">
        <f t="array" ref="Q15">_xll.RssMarket(テーブル3[[#This Row],[銘柄コード]], "出来高")</f>
        <v>1869800</v>
      </c>
      <c r="R15" s="5" t="str" cm="1">
        <f t="array" aca="1" ref="R15" ca="1">IFERROR((テーブル3[[#This Row],[出来高]]-INDEX(_出来高一覧,$V$29,14))/INDEX(_出来高一覧,$V$29,14),"")</f>
        <v/>
      </c>
      <c r="S15" s="4" t="str">
        <f ca="1">IFERROR(テーブル3[[#This Row],[出来高５日平均]]*(1+テーブル3[[#This Row],[出来高
進捗率]]),"")</f>
        <v/>
      </c>
      <c r="T15" s="7" t="str">
        <f>大口!DD37</f>
        <v>売</v>
      </c>
      <c r="U15" s="3">
        <f>大口!DB37</f>
        <v>325400</v>
      </c>
      <c r="V15" s="8">
        <f>大口!DC37</f>
        <v>10925</v>
      </c>
      <c r="W15" s="43">
        <f>(テーブル3[[#This Row],[出来高
買]]-テーブル3[[#This Row],[出来高
売]])/(テーブル3[[#This Row],[出来高
売]]+テーブル3[[#This Row],[出来高
買]])</f>
        <v>-0.99219687875150064</v>
      </c>
      <c r="X15" s="3">
        <f>SUMIFS(大口!$DB$3:$DB$32,大口!$DD$3:$DD$32,"売")</f>
        <v>331900</v>
      </c>
      <c r="Y15" s="3">
        <f>SUMIFS(大口!$DB$3:$DB$32,大口!$DD$3:$DD$32,"買")</f>
        <v>1300</v>
      </c>
      <c r="Z15" s="3">
        <f>$Z$28/テーブル3[[#This Row],[現在値]]</f>
        <v>915.33180778032033</v>
      </c>
      <c r="AA15" s="5">
        <f>IFERROR((テーブル3[[#This Row],[買気配数量
全板]]-テーブル3[[#This Row],[売気配数量
全板]])/(テーブル3[[#This Row],[売気配数量
全板]]+テーブル3[[#This Row],[買気配数量
全板]]),"")</f>
        <v>-0.10425937698664971</v>
      </c>
      <c r="AB15" s="4">
        <f>SUM(テーブル3[[#This Row],[OVER気配数量
3TICK]],テーブル3[[#This Row],[売気配数量
7TICK]],テーブル3[[#This Row],[売気配数量
OVER]])</f>
        <v>173700</v>
      </c>
      <c r="AC15" s="4">
        <f>SUM(テーブル3[[#This Row],[UNDER気配数量
3TICK]],テーブル3[[#This Row],[買気配数量
7TICK]],テーブル3[[#This Row],[買気配数量
UNDER]])</f>
        <v>140900</v>
      </c>
      <c r="AD15" s="5">
        <f>(テーブル3[[#This Row],[UNDER気配数量
3TICK]]-テーブル3[[#This Row],[OVER気配数量
3TICK]])/(テーブル3[[#This Row],[OVER気配数量
3TICK]]+テーブル3[[#This Row],[UNDER気配数量
3TICK]])</f>
        <v>0.2</v>
      </c>
      <c r="AE15" s="4" cm="1">
        <f t="array" ref="AE15">_xll.RssMarket(A15, "最良売気配数量1")+_xll.RssMarket(A15, "最良売気配数量2")+_xll.RssMarket(A15, "最良売気配数量3")</f>
        <v>400</v>
      </c>
      <c r="AF15" s="4" cm="1">
        <f t="array" ref="AF15">_xll.RssMarket(A15, "最良買気配数量1")+_xll.RssMarket(A15, "最良買気配数量2")+_xll.RssMarket(A15, "最良買気配数量3")</f>
        <v>600</v>
      </c>
      <c r="AG15" s="11">
        <f>(テーブル3[[#This Row],[買気配数量
7TICK]]-テーブル3[[#This Row],[売気配数量
7TICK]])/(テーブル3[[#This Row],[売気配数量
7TICK]]+テーブル3[[#This Row],[買気配数量
7TICK]])</f>
        <v>-7.3170731707317069E-2</v>
      </c>
      <c r="AH15" s="4" cm="1">
        <f t="array" ref="AH15">_xll.RssMarket(A15, "最良売気配数量4")+_xll.RssMarket(A15, "最良売気配数量5")+_xll.RssMarket(A15, "最良売気配数量6")+_xll.RssMarket(A15, "最良売気配数量7")+_xll.RssMarket(A15, "最良売気配数量8")+_xll.RssMarket(A15, "最良売気配数量9")+_xll.RssMarket(A15, "最良売気配数量10")</f>
        <v>4400</v>
      </c>
      <c r="AI15" s="4" cm="1">
        <f t="array" ref="AI15">_xll.RssMarket(A15, "最良買気配数量4")+_xll.RssMarket(A15, "最良買気配数量5")+_xll.RssMarket(A15, "最良買気配数量6")+_xll.RssMarket(A15, "最良買気配数量7")+_xll.RssMarket(A15, "最良買気配数量8")+_xll.RssMarket(A15, "最良買気配数量9")+_xll.RssMarket(A15, "最良買気配数量10")</f>
        <v>3800</v>
      </c>
      <c r="AJ15" s="5">
        <f>(テーブル3[[#This Row],[買気配数量
UNDER]]-テーブル3[[#This Row],[売気配数量
OVER]])/(テーブル3[[#This Row],[売気配数量
OVER]]+テーブル3[[#This Row],[買気配数量
UNDER]])</f>
        <v>-0.10609037328094302</v>
      </c>
      <c r="AK15" s="4" cm="1">
        <f t="array" ref="AK15">_xll.RssMarket(テーブル3[[#This Row],[銘柄コード]], "OVER気配数量")</f>
        <v>168900</v>
      </c>
      <c r="AL15" s="4" cm="1">
        <f t="array" ref="AL15">_xll.RssMarket(テーブル3[[#This Row],[銘柄コード]], "UNDER気配数量")</f>
        <v>136500</v>
      </c>
      <c r="AM15" s="4"/>
      <c r="AN15" s="4"/>
      <c r="AO15" s="4"/>
      <c r="AP15" s="4"/>
      <c r="AR15" s="40" t="s">
        <v>784</v>
      </c>
    </row>
    <row r="16" spans="1:44" ht="33" x14ac:dyDescent="0.4">
      <c r="A16" s="53" t="s">
        <v>747</v>
      </c>
      <c r="B16" s="51" t="str" cm="1">
        <f t="array" ref="B16">_xll.RssMarket(テーブル3[[#This Row],[銘柄コード]], "銘柄名称")</f>
        <v>芝浦メカトロニクス</v>
      </c>
      <c r="C16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6" s="52" cm="1">
        <f t="array" ref="D16">_xll.RssMarket(テーブル3[[#This Row],[銘柄コード]], "現在値")</f>
        <v>8220</v>
      </c>
      <c r="E16" s="19" cm="1">
        <f t="array" ref="E16">_xll.RssMarket(A16, "最良買気配値")</f>
        <v>8220</v>
      </c>
      <c r="F16" s="19" cm="1">
        <f t="array" ref="F16">IF(テーブル3[[#This Row],[現在値]]=0,テーブル3[[#This Row],[最良買
気配値]],_xll.RssMarket(A16, "始値"))</f>
        <v>8280</v>
      </c>
      <c r="G16" s="48">
        <f>テーブル3[[#This Row],[現在値]]-テーブル3[[#This Row],[始値]]</f>
        <v>-60</v>
      </c>
      <c r="H16" s="46">
        <f>テーブル3[[#This Row],[始値比]]/テーブル3[[#This Row],[始値]]</f>
        <v>-7.246376811594203E-3</v>
      </c>
      <c r="I16" s="7" t="str" cm="1">
        <f t="array" ref="I16">IFERROR(MID(INDEX(テーブル3[[#Headers],[前日始値]:[前日終値]],1,MATCH(INDEX(J16:M16,MATCH(MIN(ABS(J16:M16-D16),D16*0.5%),ABS(J16:M16-D16),0)),J16:M16,0)),3,1),"")</f>
        <v>終</v>
      </c>
      <c r="J16" s="14">
        <f>_xlfn.XLOOKUP($M$28,'銘柄 (15)'!$I$3:$I$30,'銘柄 (15)'!$J$4:$J$31,"ERROR",0,-1)</f>
        <v>8280</v>
      </c>
      <c r="K16" s="14">
        <f>_xlfn.XLOOKUP($M$28,'銘柄 (15)'!$I$3:$I$30,'銘柄 (15)'!$K$4:$K$31,"ERROR",0,-1)</f>
        <v>8300</v>
      </c>
      <c r="L16" s="14">
        <f>_xlfn.XLOOKUP($M$28,'銘柄 (15)'!$I$3:$I$30,'銘柄 (15)'!$L$4:$L$31,"ERROR",0,-1)</f>
        <v>8150</v>
      </c>
      <c r="M16" s="14">
        <f>_xlfn.XLOOKUP($M$28,'銘柄 (15)'!$I$3:$I$30,'銘柄 (15)'!$M$4:$M$31,"ERROR",0,-1)</f>
        <v>8220</v>
      </c>
      <c r="N16" s="10" cm="1">
        <f t="array" ref="N16">IF(テーブル3[[#This Row],[現在値]]=0,テーブル3[[#This Row],[最良買
気配値]]-テーブル3[[#This Row],[前日終値]],_xll.RssMarket(A16, "前日比"))</f>
        <v>60</v>
      </c>
      <c r="O16" s="34" cm="1">
        <f t="array" ref="O16">IF(テーブル3[[#This Row],[現在値]]=0,テーブル3[[#This Row],[前日比]]/テーブル3[[#This Row],[前日終値]],_xll.RssMarket(A16, "前日比率")/100)</f>
        <v>7.4000000000000003E-3</v>
      </c>
      <c r="P16" s="20">
        <f>INDEX(出来高一覧!$B$333:$Z$333,1,15)</f>
        <v>0</v>
      </c>
      <c r="Q16" s="4" cm="1">
        <f t="array" ref="Q16">_xll.RssMarket(テーブル3[[#This Row],[銘柄コード]], "出来高")</f>
        <v>328000</v>
      </c>
      <c r="R16" s="5" t="str" cm="1">
        <f t="array" aca="1" ref="R16" ca="1">IFERROR((テーブル3[[#This Row],[出来高]]-INDEX(_出来高一覧,$V$29,15))/INDEX(_出来高一覧,$V$29,15),"")</f>
        <v/>
      </c>
      <c r="S16" s="4" t="str">
        <f ca="1">IFERROR(テーブル3[[#This Row],[出来高５日平均]]*(1+テーブル3[[#This Row],[出来高
進捗率]]),"")</f>
        <v/>
      </c>
      <c r="T16" s="7" t="str">
        <f>大口!DL37</f>
        <v>売</v>
      </c>
      <c r="U16" s="3">
        <f>大口!DJ37</f>
        <v>31600</v>
      </c>
      <c r="V16" s="8">
        <f>大口!DK37</f>
        <v>8220</v>
      </c>
      <c r="W16" s="43">
        <f>(テーブル3[[#This Row],[出来高
買]]-テーブル3[[#This Row],[出来高
売]])/(テーブル3[[#This Row],[出来高
売]]+テーブル3[[#This Row],[出来高
買]])</f>
        <v>-0.91145833333333337</v>
      </c>
      <c r="X16" s="3">
        <f>SUMIFS(大口!$DJ$3:$DJ$32,大口!$DL$3:$DL$32,"売")</f>
        <v>36700</v>
      </c>
      <c r="Y16" s="3">
        <f>SUMIFS(大口!$DJ$3:$DJ$32,大口!$DL$3:$DL$32,"買")</f>
        <v>1700</v>
      </c>
      <c r="Z16" s="3">
        <f>$Z$28/テーブル3[[#This Row],[現在値]]</f>
        <v>1216.5450121654501</v>
      </c>
      <c r="AA16" s="5">
        <f>IFERROR((テーブル3[[#This Row],[買気配数量
全板]]-テーブル3[[#This Row],[売気配数量
全板]])/(テーブル3[[#This Row],[売気配数量
全板]]+テーブル3[[#This Row],[買気配数量
全板]]),"")</f>
        <v>0.15489130434782608</v>
      </c>
      <c r="AB16" s="4">
        <f>SUM(テーブル3[[#This Row],[OVER気配数量
3TICK]],テーブル3[[#This Row],[売気配数量
7TICK]],テーブル3[[#This Row],[売気配数量
OVER]])</f>
        <v>93300</v>
      </c>
      <c r="AC16" s="4">
        <f>SUM(テーブル3[[#This Row],[UNDER気配数量
3TICK]],テーブル3[[#This Row],[買気配数量
7TICK]],テーブル3[[#This Row],[買気配数量
UNDER]])</f>
        <v>127500</v>
      </c>
      <c r="AD16" s="5">
        <f>(テーブル3[[#This Row],[UNDER気配数量
3TICK]]-テーブル3[[#This Row],[OVER気配数量
3TICK]])/(テーブル3[[#This Row],[OVER気配数量
3TICK]]+テーブル3[[#This Row],[UNDER気配数量
3TICK]])</f>
        <v>-5.8823529411764705E-2</v>
      </c>
      <c r="AE16" s="4" cm="1">
        <f t="array" ref="AE16">_xll.RssMarket(A16, "最良売気配数量1")+_xll.RssMarket(A16, "最良売気配数量2")+_xll.RssMarket(A16, "最良売気配数量3")</f>
        <v>11700</v>
      </c>
      <c r="AF16" s="4" cm="1">
        <f t="array" ref="AF16">_xll.RssMarket(A16, "最良買気配数量1")+_xll.RssMarket(A16, "最良買気配数量2")+_xll.RssMarket(A16, "最良買気配数量3")</f>
        <v>10400</v>
      </c>
      <c r="AG16" s="11">
        <f>(テーブル3[[#This Row],[買気配数量
7TICK]]-テーブル3[[#This Row],[売気配数量
7TICK]])/(テーブル3[[#This Row],[売気配数量
7TICK]]+テーブル3[[#This Row],[買気配数量
7TICK]])</f>
        <v>-0.30847457627118646</v>
      </c>
      <c r="AH16" s="4" cm="1">
        <f t="array" ref="AH16">_xll.RssMarket(A16, "最良売気配数量4")+_xll.RssMarket(A16, "最良売気配数量5")+_xll.RssMarket(A16, "最良売気配数量6")+_xll.RssMarket(A16, "最良売気配数量7")+_xll.RssMarket(A16, "最良売気配数量8")+_xll.RssMarket(A16, "最良売気配数量9")+_xll.RssMarket(A16, "最良売気配数量10")</f>
        <v>19300</v>
      </c>
      <c r="AI16" s="4" cm="1">
        <f t="array" ref="AI16">_xll.RssMarket(A16, "最良買気配数量4")+_xll.RssMarket(A16, "最良買気配数量5")+_xll.RssMarket(A16, "最良買気配数量6")+_xll.RssMarket(A16, "最良買気配数量7")+_xll.RssMarket(A16, "最良買気配数量8")+_xll.RssMarket(A16, "最良買気配数量9")+_xll.RssMarket(A16, "最良買気配数量10")</f>
        <v>10200</v>
      </c>
      <c r="AJ16" s="5">
        <f>(テーブル3[[#This Row],[買気配数量
UNDER]]-テーブル3[[#This Row],[売気配数量
OVER]])/(テーブル3[[#This Row],[売気配数量
OVER]]+テーブル3[[#This Row],[買気配数量
UNDER]])</f>
        <v>0.2635933806146572</v>
      </c>
      <c r="AK16" s="4" cm="1">
        <f t="array" ref="AK16">_xll.RssMarket(テーブル3[[#This Row],[銘柄コード]], "OVER気配数量")</f>
        <v>62300</v>
      </c>
      <c r="AL16" s="4" cm="1">
        <f t="array" ref="AL16">_xll.RssMarket(テーブル3[[#This Row],[銘柄コード]], "UNDER気配数量")</f>
        <v>106900</v>
      </c>
      <c r="AM16" s="4"/>
      <c r="AN16" s="4"/>
      <c r="AO16" s="4"/>
      <c r="AP16" s="4"/>
      <c r="AR16" s="40" t="s">
        <v>784</v>
      </c>
    </row>
    <row r="17" spans="1:44" ht="33" x14ac:dyDescent="0.4">
      <c r="A17" s="53" t="s">
        <v>748</v>
      </c>
      <c r="B17" s="51" t="str" cm="1">
        <f t="array" ref="B17">_xll.RssMarket(テーブル3[[#This Row],[銘柄コード]], "銘柄名称")</f>
        <v>マネーフォワード</v>
      </c>
      <c r="C17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/>
      </c>
      <c r="D17" s="52" cm="1">
        <f t="array" ref="D17">_xll.RssMarket(テーブル3[[#This Row],[銘柄コード]], "現在値")</f>
        <v>4323</v>
      </c>
      <c r="E17" s="19" cm="1">
        <f t="array" ref="E17">_xll.RssMarket(A17, "最良買気配値")</f>
        <v>4303</v>
      </c>
      <c r="F17" s="19" cm="1">
        <f t="array" ref="F17">IF(テーブル3[[#This Row],[現在値]]=0,テーブル3[[#This Row],[最良買
気配値]],_xll.RssMarket(A17, "始値"))</f>
        <v>4295</v>
      </c>
      <c r="G17" s="48">
        <f>テーブル3[[#This Row],[現在値]]-テーブル3[[#This Row],[始値]]</f>
        <v>28</v>
      </c>
      <c r="H17" s="46">
        <f>テーブル3[[#This Row],[始値比]]/テーブル3[[#This Row],[始値]]</f>
        <v>6.5192083818393478E-3</v>
      </c>
      <c r="I17" s="7" t="str" cm="1">
        <f t="array" ref="I17">IFERROR(MID(INDEX(テーブル3[[#Headers],[前日始値]:[前日終値]],1,MATCH(INDEX(J17:M17,MATCH(MIN(ABS(J17:M17-D17),D17*0.5%),ABS(J17:M17-D17),0)),J17:M17,0)),3,1),"")</f>
        <v>終</v>
      </c>
      <c r="J17" s="14">
        <f>_xlfn.XLOOKUP($M$28,'銘柄 (16)'!$I$3:$I$30,'銘柄 (16)'!$J$4:$J$31,"ERROR",0,-1)</f>
        <v>4295</v>
      </c>
      <c r="K17" s="14">
        <f>_xlfn.XLOOKUP($M$28,'銘柄 (16)'!$I$3:$I$30,'銘柄 (16)'!$K$4:$K$31,"ERROR",0,-1)</f>
        <v>4339</v>
      </c>
      <c r="L17" s="14">
        <f>_xlfn.XLOOKUP($M$28,'銘柄 (16)'!$I$3:$I$30,'銘柄 (16)'!$L$4:$L$31,"ERROR",0,-1)</f>
        <v>4258</v>
      </c>
      <c r="M17" s="14">
        <f>_xlfn.XLOOKUP($M$28,'銘柄 (16)'!$I$3:$I$30,'銘柄 (16)'!$M$4:$M$31,"ERROR",0,-1)</f>
        <v>4323</v>
      </c>
      <c r="N17" s="10" cm="1">
        <f t="array" ref="N17">IF(テーブル3[[#This Row],[現在値]]=0,テーブル3[[#This Row],[最良買
気配値]]-テーブル3[[#This Row],[前日終値]],_xll.RssMarket(A17, "前日比"))</f>
        <v>18</v>
      </c>
      <c r="O17" s="34" cm="1">
        <f t="array" ref="O17">IF(テーブル3[[#This Row],[現在値]]=0,テーブル3[[#This Row],[前日比]]/テーブル3[[#This Row],[前日終値]],_xll.RssMarket(A17, "前日比率")/100)</f>
        <v>4.1999999999999997E-3</v>
      </c>
      <c r="P17" s="20">
        <f>INDEX(出来高一覧!$B$333:$Z$333,1,16)</f>
        <v>0</v>
      </c>
      <c r="Q17" s="4" cm="1">
        <f t="array" ref="Q17">_xll.RssMarket(テーブル3[[#This Row],[銘柄コード]], "出来高")</f>
        <v>708900</v>
      </c>
      <c r="R17" s="5" t="str" cm="1">
        <f t="array" aca="1" ref="R17" ca="1">IFERROR((テーブル3[[#This Row],[出来高]]-INDEX(_出来高一覧,$V$29,16))/INDEX(_出来高一覧,$V$29,16),"")</f>
        <v/>
      </c>
      <c r="S17" s="4" t="str">
        <f ca="1">IFERROR(テーブル3[[#This Row],[出来高５日平均]]*(1+テーブル3[[#This Row],[出来高
進捗率]]),"")</f>
        <v/>
      </c>
      <c r="T17" s="7" t="str">
        <f>大口!DT37</f>
        <v>買</v>
      </c>
      <c r="U17" s="3">
        <f>大口!DR37</f>
        <v>125700</v>
      </c>
      <c r="V17" s="8">
        <f>大口!DS37</f>
        <v>4323</v>
      </c>
      <c r="W17" s="43">
        <f>(テーブル3[[#This Row],[出来高
買]]-テーブル3[[#This Row],[出来高
売]])/(テーブル3[[#This Row],[出来高
売]]+テーブル3[[#This Row],[出来高
買]])</f>
        <v>0.95249042145593865</v>
      </c>
      <c r="X17" s="3">
        <f>SUMIFS(大口!$DR$3:$DR$32,大口!$DT$3:$DT$32,"売")</f>
        <v>3100</v>
      </c>
      <c r="Y17" s="3">
        <f>SUMIFS(大口!$DR$3:$DR$32,大口!$DT$3:$DT$32,"買")</f>
        <v>127400</v>
      </c>
      <c r="Z17" s="3">
        <f>$Z$28/テーブル3[[#This Row],[現在値]]</f>
        <v>2313.2084200786489</v>
      </c>
      <c r="AA17" s="5">
        <f>IFERROR((テーブル3[[#This Row],[買気配数量
全板]]-テーブル3[[#This Row],[売気配数量
全板]])/(テーブル3[[#This Row],[売気配数量
全板]]+テーブル3[[#This Row],[買気配数量
全板]]),"")</f>
        <v>0.20434782608695654</v>
      </c>
      <c r="AB17" s="4">
        <f>SUM(テーブル3[[#This Row],[OVER気配数量
3TICK]],テーブル3[[#This Row],[売気配数量
7TICK]],テーブル3[[#This Row],[売気配数量
OVER]])</f>
        <v>128100</v>
      </c>
      <c r="AC17" s="4">
        <f>SUM(テーブル3[[#This Row],[UNDER気配数量
3TICK]],テーブル3[[#This Row],[買気配数量
7TICK]],テーブル3[[#This Row],[買気配数量
UNDER]])</f>
        <v>193900</v>
      </c>
      <c r="AD17" s="5">
        <f>(テーブル3[[#This Row],[UNDER気配数量
3TICK]]-テーブル3[[#This Row],[OVER気配数量
3TICK]])/(テーブル3[[#This Row],[OVER気配数量
3TICK]]+テーブル3[[#This Row],[UNDER気配数量
3TICK]])</f>
        <v>-0.2289156626506024</v>
      </c>
      <c r="AE17" s="4" cm="1">
        <f t="array" ref="AE17">_xll.RssMarket(A17, "最良売気配数量1")+_xll.RssMarket(A17, "最良売気配数量2")+_xll.RssMarket(A17, "最良売気配数量3")</f>
        <v>5100</v>
      </c>
      <c r="AF17" s="4" cm="1">
        <f t="array" ref="AF17">_xll.RssMarket(A17, "最良買気配数量1")+_xll.RssMarket(A17, "最良買気配数量2")+_xll.RssMarket(A17, "最良買気配数量3")</f>
        <v>3200</v>
      </c>
      <c r="AG17" s="11">
        <f>(テーブル3[[#This Row],[買気配数量
7TICK]]-テーブル3[[#This Row],[売気配数量
7TICK]])/(テーブル3[[#This Row],[売気配数量
7TICK]]+テーブル3[[#This Row],[買気配数量
7TICK]])</f>
        <v>0.94646680942184158</v>
      </c>
      <c r="AH17" s="4" cm="1">
        <f t="array" ref="AH17">_xll.RssMarket(A17, "最良売気配数量4")+_xll.RssMarket(A17, "最良売気配数量5")+_xll.RssMarket(A17, "最良売気配数量6")+_xll.RssMarket(A17, "最良売気配数量7")+_xll.RssMarket(A17, "最良売気配数量8")+_xll.RssMarket(A17, "最良売気配数量9")+_xll.RssMarket(A17, "最良売気配数量10")</f>
        <v>2500</v>
      </c>
      <c r="AI17" s="4" cm="1">
        <f t="array" ref="AI17">_xll.RssMarket(A17, "最良買気配数量4")+_xll.RssMarket(A17, "最良買気配数量5")+_xll.RssMarket(A17, "最良買気配数量6")+_xll.RssMarket(A17, "最良買気配数量7")+_xll.RssMarket(A17, "最良買気配数量8")+_xll.RssMarket(A17, "最良買気配数量9")+_xll.RssMarket(A17, "最良買気配数量10")</f>
        <v>90900</v>
      </c>
      <c r="AJ17" s="5">
        <f>(テーブル3[[#This Row],[買気配数量
UNDER]]-テーブル3[[#This Row],[売気配数量
OVER]])/(テーブル3[[#This Row],[売気配数量
OVER]]+テーブル3[[#This Row],[買気配数量
UNDER]])</f>
        <v>-9.3962778029959143E-2</v>
      </c>
      <c r="AK17" s="4" cm="1">
        <f t="array" ref="AK17">_xll.RssMarket(テーブル3[[#This Row],[銘柄コード]], "OVER気配数量")</f>
        <v>120500</v>
      </c>
      <c r="AL17" s="4" cm="1">
        <f t="array" ref="AL17">_xll.RssMarket(テーブル3[[#This Row],[銘柄コード]], "UNDER気配数量")</f>
        <v>99800</v>
      </c>
      <c r="AM17" s="4"/>
      <c r="AN17" s="4"/>
      <c r="AO17" s="4"/>
      <c r="AP17" s="4"/>
      <c r="AR17" s="40" t="s">
        <v>784</v>
      </c>
    </row>
    <row r="18" spans="1:44" ht="33" x14ac:dyDescent="0.4">
      <c r="A18" s="53" t="s">
        <v>749</v>
      </c>
      <c r="B18" s="51" t="str" cm="1">
        <f t="array" ref="B18">_xll.RssMarket(テーブル3[[#This Row],[銘柄コード]], "銘柄名称")</f>
        <v>霞ヶ関キャピタル</v>
      </c>
      <c r="C18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④</v>
      </c>
      <c r="D18" s="52" cm="1">
        <f t="array" ref="D18">_xll.RssMarket(テーブル3[[#This Row],[銘柄コード]], "現在値")</f>
        <v>14990</v>
      </c>
      <c r="E18" s="19" cm="1">
        <f t="array" ref="E18">_xll.RssMarket(A18, "最良買気配値")</f>
        <v>14980</v>
      </c>
      <c r="F18" s="19" cm="1">
        <f t="array" ref="F18">IF(テーブル3[[#This Row],[現在値]]=0,テーブル3[[#This Row],[最良買
気配値]],_xll.RssMarket(A18, "始値"))</f>
        <v>14900</v>
      </c>
      <c r="G18" s="48">
        <f>テーブル3[[#This Row],[現在値]]-テーブル3[[#This Row],[始値]]</f>
        <v>90</v>
      </c>
      <c r="H18" s="46">
        <f>テーブル3[[#This Row],[始値比]]/テーブル3[[#This Row],[始値]]</f>
        <v>6.0402684563758387E-3</v>
      </c>
      <c r="I18" s="7" t="str" cm="1">
        <f t="array" ref="I18">IFERROR(MID(INDEX(テーブル3[[#Headers],[前日始値]:[前日終値]],1,MATCH(INDEX(J18:M18,MATCH(MIN(ABS(J18:M18-D18),D18*0.5%),ABS(J18:M18-D18),0)),J18:M18,0)),3,1),"")</f>
        <v>終</v>
      </c>
      <c r="J18" s="14">
        <f>_xlfn.XLOOKUP($M$28,'銘柄 (17)'!$I$3:$I$30,'銘柄 (17)'!$J$4:$J$31,"ERROR",0,-1)</f>
        <v>14900</v>
      </c>
      <c r="K18" s="14">
        <f>_xlfn.XLOOKUP($M$28,'銘柄 (17)'!$I$3:$I$30,'銘柄 (17)'!$K$4:$K$31,"ERROR",0,-1)</f>
        <v>15110</v>
      </c>
      <c r="L18" s="14">
        <f>_xlfn.XLOOKUP($M$28,'銘柄 (17)'!$I$3:$I$30,'銘柄 (17)'!$L$4:$L$31,"ERROR",0,-1)</f>
        <v>14760</v>
      </c>
      <c r="M18" s="14">
        <f>_xlfn.XLOOKUP($M$28,'銘柄 (17)'!$I$3:$I$30,'銘柄 (17)'!$M$4:$M$31,"ERROR",0,-1)</f>
        <v>14990</v>
      </c>
      <c r="N18" s="10" cm="1">
        <f t="array" ref="N18">IF(テーブル3[[#This Row],[現在値]]=0,テーブル3[[#This Row],[最良買
気配値]]-テーブル3[[#This Row],[前日終値]],_xll.RssMarket(A18, "前日比"))</f>
        <v>110</v>
      </c>
      <c r="O18" s="34" cm="1">
        <f t="array" ref="O18">IF(テーブル3[[#This Row],[現在値]]=0,テーブル3[[#This Row],[前日比]]/テーブル3[[#This Row],[前日終値]],_xll.RssMarket(A18, "前日比率")/100)</f>
        <v>7.4000000000000003E-3</v>
      </c>
      <c r="P18" s="20">
        <f>INDEX(出来高一覧!$B$333:$Z$333,1,17)</f>
        <v>0</v>
      </c>
      <c r="Q18" s="4" cm="1">
        <f t="array" ref="Q18">_xll.RssMarket(テーブル3[[#This Row],[銘柄コード]], "出来高")</f>
        <v>622300</v>
      </c>
      <c r="R18" s="5" t="str" cm="1">
        <f t="array" aca="1" ref="R18" ca="1">IFERROR((テーブル3[[#This Row],[出来高]]-INDEX(_出来高一覧,$V$29,17))/INDEX(_出来高一覧,$V$29,17),"")</f>
        <v/>
      </c>
      <c r="S18" s="4" t="str">
        <f ca="1">IFERROR(テーブル3[[#This Row],[出来高５日平均]]*(1+テーブル3[[#This Row],[出来高
進捗率]]),"")</f>
        <v/>
      </c>
      <c r="T18" s="7" t="str">
        <f>大口!EB37</f>
        <v>買</v>
      </c>
      <c r="U18" s="3">
        <f>大口!DZ37</f>
        <v>11100</v>
      </c>
      <c r="V18" s="8">
        <f>大口!EA37</f>
        <v>14990</v>
      </c>
      <c r="W18" s="43">
        <f>(テーブル3[[#This Row],[出来高
買]]-テーブル3[[#This Row],[出来高
売]])/(テーブル3[[#This Row],[出来高
売]]+テーブル3[[#This Row],[出来高
買]])</f>
        <v>0.95588235294117652</v>
      </c>
      <c r="X18" s="3">
        <f>SUMIFS(大口!$DZ$3:$DZ$32,大口!$EB$3:$EB$32,"売")</f>
        <v>300</v>
      </c>
      <c r="Y18" s="3">
        <f>SUMIFS(大口!$DZ$3:$DZ$32,大口!$EB$3:$EB$32,"買")</f>
        <v>13300</v>
      </c>
      <c r="Z18" s="3">
        <f>$Z$28/テーブル3[[#This Row],[現在値]]</f>
        <v>667.1114076050701</v>
      </c>
      <c r="AA18" s="5">
        <f>IFERROR((テーブル3[[#This Row],[買気配数量
全板]]-テーブル3[[#This Row],[売気配数量
全板]])/(テーブル3[[#This Row],[売気配数量
全板]]+テーブル3[[#This Row],[買気配数量
全板]]),"")</f>
        <v>-0.13255512321660182</v>
      </c>
      <c r="AB18" s="4">
        <f>SUM(テーブル3[[#This Row],[OVER気配数量
3TICK]],テーブル3[[#This Row],[売気配数量
7TICK]],テーブル3[[#This Row],[売気配数量
OVER]])</f>
        <v>218300</v>
      </c>
      <c r="AC18" s="4">
        <f>SUM(テーブル3[[#This Row],[UNDER気配数量
3TICK]],テーブル3[[#This Row],[買気配数量
7TICK]],テーブル3[[#This Row],[買気配数量
UNDER]])</f>
        <v>167200</v>
      </c>
      <c r="AD18" s="5">
        <f>(テーブル3[[#This Row],[UNDER気配数量
3TICK]]-テーブル3[[#This Row],[OVER気配数量
3TICK]])/(テーブル3[[#This Row],[OVER気配数量
3TICK]]+テーブル3[[#This Row],[UNDER気配数量
3TICK]])</f>
        <v>-0.84210526315789469</v>
      </c>
      <c r="AE18" s="4" cm="1">
        <f t="array" ref="AE18">_xll.RssMarket(A18, "最良売気配数量1")+_xll.RssMarket(A18, "最良売気配数量2")+_xll.RssMarket(A18, "最良売気配数量3")</f>
        <v>7000</v>
      </c>
      <c r="AF18" s="4" cm="1">
        <f t="array" ref="AF18">_xll.RssMarket(A18, "最良買気配数量1")+_xll.RssMarket(A18, "最良買気配数量2")+_xll.RssMarket(A18, "最良買気配数量3")</f>
        <v>600</v>
      </c>
      <c r="AG18" s="11">
        <f>(テーブル3[[#This Row],[買気配数量
7TICK]]-テーブル3[[#This Row],[売気配数量
7TICK]])/(テーブル3[[#This Row],[売気配数量
7TICK]]+テーブル3[[#This Row],[買気配数量
7TICK]])</f>
        <v>-0.28755364806866951</v>
      </c>
      <c r="AH18" s="4" cm="1">
        <f t="array" ref="AH18">_xll.RssMarket(A18, "最良売気配数量4")+_xll.RssMarket(A18, "最良売気配数量5")+_xll.RssMarket(A18, "最良売気配数量6")+_xll.RssMarket(A18, "最良売気配数量7")+_xll.RssMarket(A18, "最良売気配数量8")+_xll.RssMarket(A18, "最良売気配数量9")+_xll.RssMarket(A18, "最良売気配数量10")</f>
        <v>15000</v>
      </c>
      <c r="AI18" s="4" cm="1">
        <f t="array" ref="AI18">_xll.RssMarket(A18, "最良買気配数量4")+_xll.RssMarket(A18, "最良買気配数量5")+_xll.RssMarket(A18, "最良買気配数量6")+_xll.RssMarket(A18, "最良買気配数量7")+_xll.RssMarket(A18, "最良買気配数量8")+_xll.RssMarket(A18, "最良買気配数量9")+_xll.RssMarket(A18, "最良買気配数量10")</f>
        <v>8300</v>
      </c>
      <c r="AJ18" s="5">
        <f>(テーブル3[[#This Row],[買気配数量
UNDER]]-テーブル3[[#This Row],[売気配数量
OVER]])/(テーブル3[[#This Row],[売気配数量
OVER]]+テーブル3[[#This Row],[買気配数量
UNDER]])</f>
        <v>-0.10716300056401579</v>
      </c>
      <c r="AK18" s="4" cm="1">
        <f t="array" ref="AK18">_xll.RssMarket(テーブル3[[#This Row],[銘柄コード]], "OVER気配数量")</f>
        <v>196300</v>
      </c>
      <c r="AL18" s="4" cm="1">
        <f t="array" ref="AL18">_xll.RssMarket(テーブル3[[#This Row],[銘柄コード]], "UNDER気配数量")</f>
        <v>158300</v>
      </c>
      <c r="AM18" s="4"/>
      <c r="AN18" s="4"/>
      <c r="AO18" s="4"/>
      <c r="AP18" s="4"/>
      <c r="AR18" s="40" t="s">
        <v>784</v>
      </c>
    </row>
    <row r="19" spans="1:44" ht="33" x14ac:dyDescent="0.4">
      <c r="A19" s="53" t="s">
        <v>750</v>
      </c>
      <c r="B19" s="51" t="str" cm="1">
        <f t="array" ref="B19">_xll.RssMarket(テーブル3[[#This Row],[銘柄コード]], "銘柄名称")</f>
        <v>アドバンテスト</v>
      </c>
      <c r="C19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19" s="52" cm="1">
        <f t="array" ref="D19">_xll.RssMarket(テーブル3[[#This Row],[銘柄コード]], "現在値")</f>
        <v>8659</v>
      </c>
      <c r="E19" s="19" cm="1">
        <f t="array" ref="E19">_xll.RssMarket(A19, "最良買気配値")</f>
        <v>8659</v>
      </c>
      <c r="F19" s="19" cm="1">
        <f t="array" ref="F19">IF(テーブル3[[#This Row],[現在値]]=0,テーブル3[[#This Row],[最良買
気配値]],_xll.RssMarket(A19, "始値"))</f>
        <v>8900</v>
      </c>
      <c r="G19" s="48">
        <f>テーブル3[[#This Row],[現在値]]-テーブル3[[#This Row],[始値]]</f>
        <v>-241</v>
      </c>
      <c r="H19" s="46">
        <f>テーブル3[[#This Row],[始値比]]/テーブル3[[#This Row],[始値]]</f>
        <v>-2.7078651685393258E-2</v>
      </c>
      <c r="I19" s="7" t="str" cm="1">
        <f t="array" ref="I19">IFERROR(MID(INDEX(テーブル3[[#Headers],[前日始値]:[前日終値]],1,MATCH(INDEX(J19:M19,MATCH(MIN(ABS(J19:M19-D19),D19*0.5%),ABS(J19:M19-D19),0)),J19:M19,0)),3,1),"")</f>
        <v>安</v>
      </c>
      <c r="J19" s="14">
        <f>_xlfn.XLOOKUP($M$28,'銘柄 (18)'!$I$3:$I$30,'銘柄 (18)'!$J$4:$J$31,"ERROR",0,-1)</f>
        <v>8900</v>
      </c>
      <c r="K19" s="14">
        <f>_xlfn.XLOOKUP($M$28,'銘柄 (18)'!$I$3:$I$30,'銘柄 (18)'!$K$4:$K$31,"ERROR",0,-1)</f>
        <v>9000</v>
      </c>
      <c r="L19" s="14">
        <f>_xlfn.XLOOKUP($M$28,'銘柄 (18)'!$I$3:$I$30,'銘柄 (18)'!$L$4:$L$31,"ERROR",0,-1)</f>
        <v>8659</v>
      </c>
      <c r="M19" s="14">
        <f>_xlfn.XLOOKUP($M$28,'銘柄 (18)'!$I$3:$I$30,'銘柄 (18)'!$M$4:$M$31,"ERROR",0,-1)</f>
        <v>8659</v>
      </c>
      <c r="N19" s="10" cm="1">
        <f t="array" ref="N19">IF(テーブル3[[#This Row],[現在値]]=0,テーブル3[[#This Row],[最良買
気配値]]-テーブル3[[#This Row],[前日終値]],_xll.RssMarket(A19, "前日比"))</f>
        <v>-133</v>
      </c>
      <c r="O19" s="34" cm="1">
        <f t="array" ref="O19">IF(テーブル3[[#This Row],[現在値]]=0,テーブル3[[#This Row],[前日比]]/テーブル3[[#This Row],[前日終値]],_xll.RssMarket(A19, "前日比率")/100)</f>
        <v>-1.5100000000000001E-2</v>
      </c>
      <c r="P19" s="20">
        <f>INDEX(出来高一覧!$B$333:$Z$333,1,18)</f>
        <v>0</v>
      </c>
      <c r="Q19" s="4" cm="1">
        <f t="array" ref="Q19">_xll.RssMarket(テーブル3[[#This Row],[銘柄コード]], "出来高")</f>
        <v>24345300</v>
      </c>
      <c r="R19" s="5" t="str" cm="1">
        <f t="array" aca="1" ref="R19" ca="1">IFERROR((テーブル3[[#This Row],[出来高]]-INDEX(_出来高一覧,$V$29,18))/INDEX(_出来高一覧,$V$29,18),"")</f>
        <v/>
      </c>
      <c r="S19" s="4" t="str">
        <f ca="1">IFERROR(テーブル3[[#This Row],[出来高５日平均]]*(1+テーブル3[[#This Row],[出来高
進捗率]]),"")</f>
        <v/>
      </c>
      <c r="T19" s="7" t="str">
        <f>大口!EJ37</f>
        <v>売</v>
      </c>
      <c r="U19" s="3">
        <f>大口!EH37</f>
        <v>1732700</v>
      </c>
      <c r="V19" s="8">
        <f>大口!EI37</f>
        <v>8659</v>
      </c>
      <c r="W19" s="43">
        <f>(テーブル3[[#This Row],[出来高
買]]-テーブル3[[#This Row],[出来高
売]])/(テーブル3[[#This Row],[出来高
売]]+テーブル3[[#This Row],[出来高
買]])</f>
        <v>-0.99804406604153484</v>
      </c>
      <c r="X19" s="3">
        <f>SUMIFS(大口!$EH$3:$EH$32,大口!$EJ$3:$EJ$32,"売")</f>
        <v>1736600</v>
      </c>
      <c r="Y19" s="3">
        <f>SUMIFS(大口!$EH$3:$EH$32,大口!$EJ$3:$EJ$32,"買")</f>
        <v>1700</v>
      </c>
      <c r="Z19" s="3">
        <f>$Z$28/テーブル3[[#This Row],[現在値]]</f>
        <v>1154.8677676406051</v>
      </c>
      <c r="AA19" s="5">
        <f>IFERROR((テーブル3[[#This Row],[買気配数量
全板]]-テーブル3[[#This Row],[売気配数量
全板]])/(テーブル3[[#This Row],[売気配数量
全板]]+テーブル3[[#This Row],[買気配数量
全板]]),"")</f>
        <v>-0.41289852432137003</v>
      </c>
      <c r="AB19" s="4">
        <f>SUM(テーブル3[[#This Row],[OVER気配数量
3TICK]],テーブル3[[#This Row],[売気配数量
7TICK]],テーブル3[[#This Row],[売気配数量
OVER]])</f>
        <v>3877700</v>
      </c>
      <c r="AC19" s="4">
        <f>SUM(テーブル3[[#This Row],[UNDER気配数量
3TICK]],テーブル3[[#This Row],[買気配数量
7TICK]],テーブル3[[#This Row],[買気配数量
UNDER]])</f>
        <v>1611300</v>
      </c>
      <c r="AD19" s="5">
        <f>(テーブル3[[#This Row],[UNDER気配数量
3TICK]]-テーブル3[[#This Row],[OVER気配数量
3TICK]])/(テーブル3[[#This Row],[OVER気配数量
3TICK]]+テーブル3[[#This Row],[UNDER気配数量
3TICK]])</f>
        <v>0.90789473684210531</v>
      </c>
      <c r="AE19" s="4" cm="1">
        <f t="array" ref="AE19">_xll.RssMarket(A19, "最良売気配数量1")+_xll.RssMarket(A19, "最良売気配数量2")+_xll.RssMarket(A19, "最良売気配数量3")</f>
        <v>1400</v>
      </c>
      <c r="AF19" s="4" cm="1">
        <f t="array" ref="AF19">_xll.RssMarket(A19, "最良買気配数量1")+_xll.RssMarket(A19, "最良買気配数量2")+_xll.RssMarket(A19, "最良買気配数量3")</f>
        <v>29000</v>
      </c>
      <c r="AG19" s="11">
        <f>(テーブル3[[#This Row],[買気配数量
7TICK]]-テーブル3[[#This Row],[売気配数量
7TICK]])/(テーブル3[[#This Row],[売気配数量
7TICK]]+テーブル3[[#This Row],[買気配数量
7TICK]])</f>
        <v>0.96662693682955902</v>
      </c>
      <c r="AH19" s="4" cm="1">
        <f t="array" ref="AH19">_xll.RssMarket(A19, "最良売気配数量4")+_xll.RssMarket(A19, "最良売気配数量5")+_xll.RssMarket(A19, "最良売気配数量6")+_xll.RssMarket(A19, "最良売気配数量7")+_xll.RssMarket(A19, "最良売気配数量8")+_xll.RssMarket(A19, "最良売気配数量9")+_xll.RssMarket(A19, "最良売気配数量10")</f>
        <v>1400</v>
      </c>
      <c r="AI19" s="4" cm="1">
        <f t="array" ref="AI19">_xll.RssMarket(A19, "最良買気配数量4")+_xll.RssMarket(A19, "最良買気配数量5")+_xll.RssMarket(A19, "最良買気配数量6")+_xll.RssMarket(A19, "最良買気配数量7")+_xll.RssMarket(A19, "最良買気配数量8")+_xll.RssMarket(A19, "最良買気配数量9")+_xll.RssMarket(A19, "最良買気配数量10")</f>
        <v>82500</v>
      </c>
      <c r="AJ19" s="5">
        <f>(テーブル3[[#This Row],[買気配数量
UNDER]]-テーブル3[[#This Row],[売気配数量
OVER]])/(テーブル3[[#This Row],[売気配数量
OVER]]+テーブル3[[#This Row],[買気配数量
UNDER]])</f>
        <v>-0.4419037341619067</v>
      </c>
      <c r="AK19" s="4" cm="1">
        <f t="array" ref="AK19">_xll.RssMarket(テーブル3[[#This Row],[銘柄コード]], "OVER気配数量")</f>
        <v>3874900</v>
      </c>
      <c r="AL19" s="4" cm="1">
        <f t="array" ref="AL19">_xll.RssMarket(テーブル3[[#This Row],[銘柄コード]], "UNDER気配数量")</f>
        <v>1499800</v>
      </c>
      <c r="AM19" s="4"/>
      <c r="AN19" s="4"/>
      <c r="AO19" s="4"/>
      <c r="AP19" s="4"/>
      <c r="AR19" s="40" t="s">
        <v>784</v>
      </c>
    </row>
    <row r="20" spans="1:44" ht="33" x14ac:dyDescent="0.4">
      <c r="A20" s="53" t="s">
        <v>751</v>
      </c>
      <c r="B20" s="51" t="str" cm="1">
        <f t="array" ref="B20">_xll.RssMarket(テーブル3[[#This Row],[銘柄コード]], "銘柄名称")</f>
        <v>アシックス</v>
      </c>
      <c r="C20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20" s="52" cm="1">
        <f t="array" ref="D20">_xll.RssMarket(テーブル3[[#This Row],[銘柄コード]], "現在値")</f>
        <v>3486</v>
      </c>
      <c r="E20" s="19" cm="1">
        <f t="array" ref="E20">_xll.RssMarket(A20, "最良買気配値")</f>
        <v>3486</v>
      </c>
      <c r="F20" s="19" cm="1">
        <f t="array" ref="F20">IF(テーブル3[[#This Row],[現在値]]=0,テーブル3[[#This Row],[最良買
気配値]],_xll.RssMarket(A20, "始値"))</f>
        <v>3540</v>
      </c>
      <c r="G20" s="48">
        <f>テーブル3[[#This Row],[現在値]]-テーブル3[[#This Row],[始値]]</f>
        <v>-54</v>
      </c>
      <c r="H20" s="46">
        <f>テーブル3[[#This Row],[始値比]]/テーブル3[[#This Row],[始値]]</f>
        <v>-1.5254237288135594E-2</v>
      </c>
      <c r="I20" s="7" t="str" cm="1">
        <f t="array" ref="I20">IFERROR(MID(INDEX(テーブル3[[#Headers],[前日始値]:[前日終値]],1,MATCH(INDEX(J20:M20,MATCH(MIN(ABS(J20:M20-D20),D20*0.5%),ABS(J20:M20-D20),0)),J20:M20,0)),3,1),"")</f>
        <v>終</v>
      </c>
      <c r="J20" s="14">
        <f>_xlfn.XLOOKUP($M$28,'銘柄 (19)'!$I$3:$I$30,'銘柄 (19)'!$J$4:$J$31,"ERROR",0,-1)</f>
        <v>3540</v>
      </c>
      <c r="K20" s="14">
        <f>_xlfn.XLOOKUP($M$28,'銘柄 (19)'!$I$3:$I$30,'銘柄 (19)'!$K$4:$K$31,"ERROR",0,-1)</f>
        <v>3564</v>
      </c>
      <c r="L20" s="14">
        <f>_xlfn.XLOOKUP($M$28,'銘柄 (19)'!$I$3:$I$30,'銘柄 (19)'!$L$4:$L$31,"ERROR",0,-1)</f>
        <v>3480</v>
      </c>
      <c r="M20" s="14">
        <f>_xlfn.XLOOKUP($M$28,'銘柄 (19)'!$I$3:$I$30,'銘柄 (19)'!$M$4:$M$31,"ERROR",0,-1)</f>
        <v>3486</v>
      </c>
      <c r="N20" s="10" cm="1">
        <f t="array" ref="N20">IF(テーブル3[[#This Row],[現在値]]=0,テーブル3[[#This Row],[最良買
気配値]]-テーブル3[[#This Row],[前日終値]],_xll.RssMarket(A20, "前日比"))</f>
        <v>-85</v>
      </c>
      <c r="O20" s="34" cm="1">
        <f t="array" ref="O20">IF(テーブル3[[#This Row],[現在値]]=0,テーブル3[[#This Row],[前日比]]/テーブル3[[#This Row],[前日終値]],_xll.RssMarket(A20, "前日比率")/100)</f>
        <v>-2.3799999999999998E-2</v>
      </c>
      <c r="P20" s="20">
        <f>INDEX(出来高一覧!$B$333:$Z$333,1,19)</f>
        <v>0</v>
      </c>
      <c r="Q20" s="4" cm="1">
        <f t="array" ref="Q20">_xll.RssMarket(テーブル3[[#This Row],[銘柄コード]], "出来高")</f>
        <v>5313900</v>
      </c>
      <c r="R20" s="5" t="str" cm="1">
        <f t="array" aca="1" ref="R20" ca="1">IFERROR((テーブル3[[#This Row],[出来高]]-INDEX(_出来高一覧,$V$29,19))/INDEX(_出来高一覧,$V$29,19),"")</f>
        <v/>
      </c>
      <c r="S20" s="4" t="str">
        <f ca="1">IFERROR(テーブル3[[#This Row],[出来高５日平均]]*(1+テーブル3[[#This Row],[出来高
進捗率]]),"")</f>
        <v/>
      </c>
      <c r="T20" s="7" t="str">
        <f>大口!ER37</f>
        <v>売</v>
      </c>
      <c r="U20" s="3">
        <f>大口!EP37</f>
        <v>1230900</v>
      </c>
      <c r="V20" s="8">
        <f>大口!EQ37</f>
        <v>3486</v>
      </c>
      <c r="W20" s="43">
        <f>(テーブル3[[#This Row],[出来高
買]]-テーブル3[[#This Row],[出来高
売]])/(テーブル3[[#This Row],[出来高
売]]+テーブル3[[#This Row],[出来高
買]])</f>
        <v>-0.99870790600016146</v>
      </c>
      <c r="X20" s="3">
        <f>SUMIFS(大口!$EP$3:$EP$32,大口!$ER$3:$ER$32,"売")</f>
        <v>1237500</v>
      </c>
      <c r="Y20" s="3">
        <f>SUMIFS(大口!$EP$3:$EP$32,大口!$ER$3:$ER$32,"買")</f>
        <v>800</v>
      </c>
      <c r="Z20" s="3">
        <f>$Z$28/テーブル3[[#This Row],[現在値]]</f>
        <v>2868.617326448652</v>
      </c>
      <c r="AA20" s="5">
        <f>IFERROR((テーブル3[[#This Row],[買気配数量
全板]]-テーブル3[[#This Row],[売気配数量
全板]])/(テーブル3[[#This Row],[売気配数量
全板]]+テーブル3[[#This Row],[買気配数量
全板]]),"")</f>
        <v>-3.565891472868217E-2</v>
      </c>
      <c r="AB20" s="4">
        <f>SUM(テーブル3[[#This Row],[OVER気配数量
3TICK]],テーブル3[[#This Row],[売気配数量
7TICK]],テーブル3[[#This Row],[売気配数量
OVER]])</f>
        <v>567800</v>
      </c>
      <c r="AC20" s="4">
        <f>SUM(テーブル3[[#This Row],[UNDER気配数量
3TICK]],テーブル3[[#This Row],[買気配数量
7TICK]],テーブル3[[#This Row],[買気配数量
UNDER]])</f>
        <v>528700</v>
      </c>
      <c r="AD20" s="5">
        <f>(テーブル3[[#This Row],[UNDER気配数量
3TICK]]-テーブル3[[#This Row],[OVER気配数量
3TICK]])/(テーブル3[[#This Row],[OVER気配数量
3TICK]]+テーブル3[[#This Row],[UNDER気配数量
3TICK]])</f>
        <v>0.90173410404624277</v>
      </c>
      <c r="AE20" s="4" cm="1">
        <f t="array" ref="AE20">_xll.RssMarket(A20, "最良売気配数量1")+_xll.RssMarket(A20, "最良売気配数量2")+_xll.RssMarket(A20, "最良売気配数量3")</f>
        <v>1700</v>
      </c>
      <c r="AF20" s="4" cm="1">
        <f t="array" ref="AF20">_xll.RssMarket(A20, "最良買気配数量1")+_xll.RssMarket(A20, "最良買気配数量2")+_xll.RssMarket(A20, "最良買気配数量3")</f>
        <v>32900</v>
      </c>
      <c r="AG20" s="11">
        <f>(テーブル3[[#This Row],[買気配数量
7TICK]]-テーブル3[[#This Row],[売気配数量
7TICK]])/(テーブル3[[#This Row],[売気配数量
7TICK]]+テーブル3[[#This Row],[買気配数量
7TICK]])</f>
        <v>0.59728506787330315</v>
      </c>
      <c r="AH20" s="4" cm="1">
        <f t="array" ref="AH20">_xll.RssMarket(A20, "最良売気配数量4")+_xll.RssMarket(A20, "最良売気配数量5")+_xll.RssMarket(A20, "最良売気配数量6")+_xll.RssMarket(A20, "最良売気配数量7")+_xll.RssMarket(A20, "最良売気配数量8")+_xll.RssMarket(A20, "最良売気配数量9")+_xll.RssMarket(A20, "最良売気配数量10")</f>
        <v>17800</v>
      </c>
      <c r="AI20" s="4" cm="1">
        <f t="array" ref="AI20">_xll.RssMarket(A20, "最良買気配数量4")+_xll.RssMarket(A20, "最良買気配数量5")+_xll.RssMarket(A20, "最良買気配数量6")+_xll.RssMarket(A20, "最良買気配数量7")+_xll.RssMarket(A20, "最良買気配数量8")+_xll.RssMarket(A20, "最良買気配数量9")+_xll.RssMarket(A20, "最良買気配数量10")</f>
        <v>70600</v>
      </c>
      <c r="AJ20" s="5">
        <f>(テーブル3[[#This Row],[買気配数量
UNDER]]-テーブル3[[#This Row],[売気配数量
OVER]])/(テーブル3[[#This Row],[売気配数量
OVER]]+テーブル3[[#This Row],[買気配数量
UNDER]])</f>
        <v>-0.12645095017976374</v>
      </c>
      <c r="AK20" s="4" cm="1">
        <f t="array" ref="AK20">_xll.RssMarket(テーブル3[[#This Row],[銘柄コード]], "OVER気配数量")</f>
        <v>548300</v>
      </c>
      <c r="AL20" s="4" cm="1">
        <f t="array" ref="AL20">_xll.RssMarket(テーブル3[[#This Row],[銘柄コード]], "UNDER気配数量")</f>
        <v>425200</v>
      </c>
      <c r="AM20" s="4"/>
      <c r="AN20" s="4"/>
      <c r="AO20" s="4"/>
      <c r="AP20" s="4"/>
      <c r="AR20" s="40" t="s">
        <v>784</v>
      </c>
    </row>
    <row r="21" spans="1:44" ht="33" x14ac:dyDescent="0.4">
      <c r="A21" s="53" t="s">
        <v>752</v>
      </c>
      <c r="B21" s="51" t="str" cm="1">
        <f t="array" ref="B21">_xll.RssMarket(テーブル3[[#This Row],[銘柄コード]], "銘柄名称")</f>
        <v>ＴＥＲＲＡＤＲＯＮＥ</v>
      </c>
      <c r="C21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/>
      </c>
      <c r="D21" s="52" cm="1">
        <f t="array" ref="D21">_xll.RssMarket(テーブル3[[#This Row],[銘柄コード]], "現在値")</f>
        <v>4885</v>
      </c>
      <c r="E21" s="19" cm="1">
        <f t="array" ref="E21">_xll.RssMarket(A21, "最良買気配値")</f>
        <v>4885</v>
      </c>
      <c r="F21" s="19" cm="1">
        <f t="array" ref="F21">IF(テーブル3[[#This Row],[現在値]]=0,テーブル3[[#This Row],[最良買
気配値]],_xll.RssMarket(A21, "始値"))</f>
        <v>5190</v>
      </c>
      <c r="G21" s="48">
        <f>テーブル3[[#This Row],[現在値]]-テーブル3[[#This Row],[始値]]</f>
        <v>-305</v>
      </c>
      <c r="H21" s="46">
        <f>テーブル3[[#This Row],[始値比]]/テーブル3[[#This Row],[始値]]</f>
        <v>-5.8766859344894028E-2</v>
      </c>
      <c r="I21" s="7" t="str" cm="1">
        <f t="array" ref="I21">IFERROR(MID(INDEX(テーブル3[[#Headers],[前日始値]:[前日終値]],1,MATCH(INDEX(J21:M21,MATCH(MIN(ABS(J21:M21-D21),D21*0.5%),ABS(J21:M21-D21),0)),J21:M21,0)),3,1),"")</f>
        <v>終</v>
      </c>
      <c r="J21" s="14">
        <f>_xlfn.XLOOKUP($M$28,'銘柄 (20)'!$I$3:$I$30,'銘柄 (20)'!$J$4:$J$31,"ERROR",0,-1)</f>
        <v>5190</v>
      </c>
      <c r="K21" s="14">
        <f>_xlfn.XLOOKUP($M$28,'銘柄 (20)'!$I$3:$I$30,'銘柄 (20)'!$K$4:$K$31,"ERROR",0,-1)</f>
        <v>5350</v>
      </c>
      <c r="L21" s="14">
        <f>_xlfn.XLOOKUP($M$28,'銘柄 (20)'!$I$3:$I$30,'銘柄 (20)'!$L$4:$L$31,"ERROR",0,-1)</f>
        <v>4850</v>
      </c>
      <c r="M21" s="14">
        <f>_xlfn.XLOOKUP($M$28,'銘柄 (20)'!$I$3:$I$30,'銘柄 (20)'!$M$4:$M$31,"ERROR",0,-1)</f>
        <v>4885</v>
      </c>
      <c r="N21" s="10" cm="1">
        <f t="array" ref="N21">IF(テーブル3[[#This Row],[現在値]]=0,テーブル3[[#This Row],[最良買
気配値]]-テーブル3[[#This Row],[前日終値]],_xll.RssMarket(A21, "前日比"))</f>
        <v>-205</v>
      </c>
      <c r="O21" s="34" cm="1">
        <f t="array" ref="O21">IF(テーブル3[[#This Row],[現在値]]=0,テーブル3[[#This Row],[前日比]]/テーブル3[[#This Row],[前日終値]],_xll.RssMarket(A21, "前日比率")/100)</f>
        <v>-4.0300000000000002E-2</v>
      </c>
      <c r="P21" s="20">
        <f>INDEX(出来高一覧!$B$333:$Z$333,1,20)</f>
        <v>0</v>
      </c>
      <c r="Q21" s="4" cm="1">
        <f t="array" ref="Q21">_xll.RssMarket(テーブル3[[#This Row],[銘柄コード]], "出来高")</f>
        <v>436800</v>
      </c>
      <c r="R21" s="5" t="str" cm="1">
        <f t="array" aca="1" ref="R21" ca="1">IFERROR((テーブル3[[#This Row],[出来高]]-INDEX(_出来高一覧,$V$29,20))/INDEX(_出来高一覧,$V$29,20),"")</f>
        <v/>
      </c>
      <c r="S21" s="4" t="str">
        <f ca="1">IFERROR(テーブル3[[#This Row],[出来高５日平均]]*(1+テーブル3[[#This Row],[出来高
進捗率]]),"")</f>
        <v/>
      </c>
      <c r="T21" s="7" t="str">
        <f>大口!EZ37</f>
        <v>買</v>
      </c>
      <c r="U21" s="3">
        <f>大口!EX37</f>
        <v>8400</v>
      </c>
      <c r="V21" s="8">
        <f>大口!EY37</f>
        <v>4885</v>
      </c>
      <c r="W21" s="43">
        <f>(テーブル3[[#This Row],[出来高
買]]-テーブル3[[#This Row],[出来高
売]])/(テーブル3[[#This Row],[出来高
売]]+テーブル3[[#This Row],[出来高
買]])</f>
        <v>0.72307692307692306</v>
      </c>
      <c r="X21" s="3">
        <f>SUMIFS(大口!$EX$3:$EX$32,大口!$EZ$3:$EZ$32,"売")</f>
        <v>1800</v>
      </c>
      <c r="Y21" s="3">
        <f>SUMIFS(大口!$EX$3:$EX$32,大口!$EZ$3:$EZ$32,"買")</f>
        <v>11200</v>
      </c>
      <c r="Z21" s="3">
        <f>$Z$28/テーブル3[[#This Row],[現在値]]</f>
        <v>2047.0829068577277</v>
      </c>
      <c r="AA21" s="5">
        <f>IFERROR((テーブル3[[#This Row],[買気配数量
全板]]-テーブル3[[#This Row],[売気配数量
全板]])/(テーブル3[[#This Row],[売気配数量
全板]]+テーブル3[[#This Row],[買気配数量
全板]]),"")</f>
        <v>-0.28260869565217389</v>
      </c>
      <c r="AB21" s="4">
        <f>SUM(テーブル3[[#This Row],[OVER気配数量
3TICK]],テーブル3[[#This Row],[売気配数量
7TICK]],テーブル3[[#This Row],[売気配数量
OVER]])</f>
        <v>47200</v>
      </c>
      <c r="AC21" s="4">
        <f>SUM(テーブル3[[#This Row],[UNDER気配数量
3TICK]],テーブル3[[#This Row],[買気配数量
7TICK]],テーブル3[[#This Row],[買気配数量
UNDER]])</f>
        <v>26400</v>
      </c>
      <c r="AD21" s="5">
        <f>(テーブル3[[#This Row],[UNDER気配数量
3TICK]]-テーブル3[[#This Row],[OVER気配数量
3TICK]])/(テーブル3[[#This Row],[OVER気配数量
3TICK]]+テーブル3[[#This Row],[UNDER気配数量
3TICK]])</f>
        <v>-0.23529411764705882</v>
      </c>
      <c r="AE21" s="4" cm="1">
        <f t="array" ref="AE21">_xll.RssMarket(A21, "最良売気配数量1")+_xll.RssMarket(A21, "最良売気配数量2")+_xll.RssMarket(A21, "最良売気配数量3")</f>
        <v>2100</v>
      </c>
      <c r="AF21" s="4" cm="1">
        <f t="array" ref="AF21">_xll.RssMarket(A21, "最良買気配数量1")+_xll.RssMarket(A21, "最良買気配数量2")+_xll.RssMarket(A21, "最良買気配数量3")</f>
        <v>1300</v>
      </c>
      <c r="AG21" s="11">
        <f>(テーブル3[[#This Row],[買気配数量
7TICK]]-テーブル3[[#This Row],[売気配数量
7TICK]])/(テーブル3[[#This Row],[売気配数量
7TICK]]+テーブル3[[#This Row],[買気配数量
7TICK]])</f>
        <v>-0.18181818181818182</v>
      </c>
      <c r="AH21" s="4" cm="1">
        <f t="array" ref="AH21">_xll.RssMarket(A21, "最良売気配数量4")+_xll.RssMarket(A21, "最良売気配数量5")+_xll.RssMarket(A21, "最良売気配数量6")+_xll.RssMarket(A21, "最良売気配数量7")+_xll.RssMarket(A21, "最良売気配数量8")+_xll.RssMarket(A21, "最良売気配数量9")+_xll.RssMarket(A21, "最良売気配数量10")</f>
        <v>3900</v>
      </c>
      <c r="AI21" s="4" cm="1">
        <f t="array" ref="AI21">_xll.RssMarket(A21, "最良買気配数量4")+_xll.RssMarket(A21, "最良買気配数量5")+_xll.RssMarket(A21, "最良買気配数量6")+_xll.RssMarket(A21, "最良買気配数量7")+_xll.RssMarket(A21, "最良買気配数量8")+_xll.RssMarket(A21, "最良買気配数量9")+_xll.RssMarket(A21, "最良買気配数量10")</f>
        <v>2700</v>
      </c>
      <c r="AJ21" s="5">
        <f>(テーブル3[[#This Row],[買気配数量
UNDER]]-テーブル3[[#This Row],[売気配数量
OVER]])/(テーブル3[[#This Row],[売気配数量
OVER]]+テーブル3[[#This Row],[買気配数量
UNDER]])</f>
        <v>-0.29559748427672955</v>
      </c>
      <c r="AK21" s="4" cm="1">
        <f t="array" ref="AK21">_xll.RssMarket(テーブル3[[#This Row],[銘柄コード]], "OVER気配数量")</f>
        <v>41200</v>
      </c>
      <c r="AL21" s="4" cm="1">
        <f t="array" ref="AL21">_xll.RssMarket(テーブル3[[#This Row],[銘柄コード]], "UNDER気配数量")</f>
        <v>22400</v>
      </c>
      <c r="AM21" s="4"/>
      <c r="AN21" s="4"/>
      <c r="AO21" s="4"/>
      <c r="AP21" s="4"/>
      <c r="AR21" s="40" t="s">
        <v>784</v>
      </c>
    </row>
    <row r="22" spans="1:44" ht="33" x14ac:dyDescent="0.4">
      <c r="A22" s="53" t="s">
        <v>753</v>
      </c>
      <c r="B22" s="51" t="str" cm="1">
        <f t="array" ref="B22">_xll.RssMarket(テーブル3[[#This Row],[銘柄コード]], "銘柄名称")</f>
        <v>ローツェ</v>
      </c>
      <c r="C22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/>
      </c>
      <c r="D22" s="52" cm="1">
        <f t="array" ref="D22">_xll.RssMarket(テーブル3[[#This Row],[銘柄コード]], "現在値")</f>
        <v>1712</v>
      </c>
      <c r="E22" s="19" cm="1">
        <f t="array" ref="E22">_xll.RssMarket(A22, "最良買気配値")</f>
        <v>1711</v>
      </c>
      <c r="F22" s="19" cm="1">
        <f t="array" ref="F22">IF(テーブル3[[#This Row],[現在値]]=0,テーブル3[[#This Row],[最良買
気配値]],_xll.RssMarket(A22, "始値"))</f>
        <v>1748</v>
      </c>
      <c r="G22" s="48">
        <f>テーブル3[[#This Row],[現在値]]-テーブル3[[#This Row],[始値]]</f>
        <v>-36</v>
      </c>
      <c r="H22" s="46">
        <f>テーブル3[[#This Row],[始値比]]/テーブル3[[#This Row],[始値]]</f>
        <v>-2.0594965675057208E-2</v>
      </c>
      <c r="I22" s="7" t="str" cm="1">
        <f t="array" ref="I22">IFERROR(MID(INDEX(テーブル3[[#Headers],[前日始値]:[前日終値]],1,MATCH(INDEX(J22:M22,MATCH(MIN(ABS(J22:M22-D22),D22*0.5%),ABS(J22:M22-D22),0)),J22:M22,0)),3,1),"")</f>
        <v>終</v>
      </c>
      <c r="J22" s="14">
        <f>_xlfn.XLOOKUP($M$28,'銘柄 (21)'!$I$3:$I$30,'銘柄 (21)'!$J$4:$J$31,"ERROR",0,-1)</f>
        <v>1748</v>
      </c>
      <c r="K22" s="14">
        <f>_xlfn.XLOOKUP($M$28,'銘柄 (21)'!$I$3:$I$30,'銘柄 (21)'!$K$4:$K$31,"ERROR",0,-1)</f>
        <v>1762</v>
      </c>
      <c r="L22" s="14">
        <f>_xlfn.XLOOKUP($M$28,'銘柄 (21)'!$I$3:$I$30,'銘柄 (21)'!$L$4:$L$31,"ERROR",0,-1)</f>
        <v>1711</v>
      </c>
      <c r="M22" s="14">
        <f>_xlfn.XLOOKUP($M$28,'銘柄 (21)'!$I$3:$I$30,'銘柄 (21)'!$M$4:$M$31,"ERROR",0,-1)</f>
        <v>1712</v>
      </c>
      <c r="N22" s="10" cm="1">
        <f t="array" ref="N22">IF(テーブル3[[#This Row],[現在値]]=0,テーブル3[[#This Row],[最良買
気配値]]-テーブル3[[#This Row],[前日終値]],_xll.RssMarket(A22, "前日比"))</f>
        <v>-29.5</v>
      </c>
      <c r="O22" s="34" cm="1">
        <f t="array" ref="O22">IF(テーブル3[[#This Row],[現在値]]=0,テーブル3[[#This Row],[前日比]]/テーブル3[[#This Row],[前日終値]],_xll.RssMarket(A22, "前日比率")/100)</f>
        <v>-1.6899999999999998E-2</v>
      </c>
      <c r="P22" s="20">
        <f>INDEX(出来高一覧!$B$333:$Z$333,1,21)</f>
        <v>0</v>
      </c>
      <c r="Q22" s="4" cm="1">
        <f t="array" ref="Q22">_xll.RssMarket(テーブル3[[#This Row],[銘柄コード]], "出来高")</f>
        <v>2233300</v>
      </c>
      <c r="R22" s="5" t="str" cm="1">
        <f t="array" aca="1" ref="R22" ca="1">IFERROR((テーブル3[[#This Row],[出来高]]-INDEX(_出来高一覧,$V$29,21))/INDEX(_出来高一覧,$V$29,21),"")</f>
        <v/>
      </c>
      <c r="S22" s="4" t="str">
        <f ca="1">IFERROR(テーブル3[[#This Row],[出来高５日平均]]*(1+テーブル3[[#This Row],[出来高
進捗率]]),"")</f>
        <v/>
      </c>
      <c r="T22" s="7" t="str">
        <f>大口!FH37</f>
        <v>買</v>
      </c>
      <c r="U22" s="3">
        <f>大口!FF37</f>
        <v>288200</v>
      </c>
      <c r="V22" s="8">
        <f>大口!FG37</f>
        <v>1712</v>
      </c>
      <c r="W22" s="43">
        <f>(テーブル3[[#This Row],[出来高
買]]-テーブル3[[#This Row],[出来高
売]])/(テーブル3[[#This Row],[出来高
売]]+テーブル3[[#This Row],[出来高
買]])</f>
        <v>0.85846942042907459</v>
      </c>
      <c r="X22" s="3">
        <f>SUMIFS(大口!$FF$3:$FF$32,大口!$FH$3:$FH$32,"売")</f>
        <v>22100</v>
      </c>
      <c r="Y22" s="3">
        <f>SUMIFS(大口!$FF$3:$FF$32,大口!$FH$3:$FH$32,"買")</f>
        <v>290200</v>
      </c>
      <c r="Z22" s="3">
        <f>$Z$28/テーブル3[[#This Row],[現在値]]</f>
        <v>5841.1214953271028</v>
      </c>
      <c r="AA22" s="5">
        <f>IFERROR((テーブル3[[#This Row],[買気配数量
全板]]-テーブル3[[#This Row],[売気配数量
全板]])/(テーブル3[[#This Row],[売気配数量
全板]]+テーブル3[[#This Row],[買気配数量
全板]]),"")</f>
        <v>-0.12556787206978012</v>
      </c>
      <c r="AB22" s="4">
        <f>SUM(テーブル3[[#This Row],[OVER気配数量
3TICK]],テーブル3[[#This Row],[売気配数量
7TICK]],テーブル3[[#This Row],[売気配数量
OVER]])</f>
        <v>619400</v>
      </c>
      <c r="AC22" s="4">
        <f>SUM(テーブル3[[#This Row],[UNDER気配数量
3TICK]],テーブル3[[#This Row],[買気配数量
7TICK]],テーブル3[[#This Row],[買気配数量
UNDER]])</f>
        <v>481200</v>
      </c>
      <c r="AD22" s="5">
        <f>(テーブル3[[#This Row],[UNDER気配数量
3TICK]]-テーブル3[[#This Row],[OVER気配数量
3TICK]])/(テーブル3[[#This Row],[OVER気配数量
3TICK]]+テーブル3[[#This Row],[UNDER気配数量
3TICK]])</f>
        <v>0.95897435897435901</v>
      </c>
      <c r="AE22" s="4" cm="1">
        <f t="array" ref="AE22">_xll.RssMarket(A22, "最良売気配数量1")+_xll.RssMarket(A22, "最良売気配数量2")+_xll.RssMarket(A22, "最良売気配数量3")</f>
        <v>400</v>
      </c>
      <c r="AF22" s="4" cm="1">
        <f t="array" ref="AF22">_xll.RssMarket(A22, "最良買気配数量1")+_xll.RssMarket(A22, "最良買気配数量2")+_xll.RssMarket(A22, "最良買気配数量3")</f>
        <v>19100</v>
      </c>
      <c r="AG22" s="11">
        <f>(テーブル3[[#This Row],[買気配数量
7TICK]]-テーブル3[[#This Row],[売気配数量
7TICK]])/(テーブル3[[#This Row],[売気配数量
7TICK]]+テーブル3[[#This Row],[買気配数量
7TICK]])</f>
        <v>0.4192495921696574</v>
      </c>
      <c r="AH22" s="4" cm="1">
        <f t="array" ref="AH22">_xll.RssMarket(A22, "最良売気配数量4")+_xll.RssMarket(A22, "最良売気配数量5")+_xll.RssMarket(A22, "最良売気配数量6")+_xll.RssMarket(A22, "最良売気配数量7")+_xll.RssMarket(A22, "最良売気配数量8")+_xll.RssMarket(A22, "最良売気配数量9")+_xll.RssMarket(A22, "最良売気配数量10")</f>
        <v>17800</v>
      </c>
      <c r="AI22" s="4" cm="1">
        <f t="array" ref="AI22">_xll.RssMarket(A22, "最良買気配数量4")+_xll.RssMarket(A22, "最良買気配数量5")+_xll.RssMarket(A22, "最良買気配数量6")+_xll.RssMarket(A22, "最良買気配数量7")+_xll.RssMarket(A22, "最良買気配数量8")+_xll.RssMarket(A22, "最良買気配数量9")+_xll.RssMarket(A22, "最良買気配数量10")</f>
        <v>43500</v>
      </c>
      <c r="AJ22" s="5">
        <f>(テーブル3[[#This Row],[買気配数量
UNDER]]-テーブル3[[#This Row],[売気配数量
OVER]])/(テーブル3[[#This Row],[売気配数量
OVER]]+テーブル3[[#This Row],[買気配数量
UNDER]])</f>
        <v>-0.17905471661110023</v>
      </c>
      <c r="AK22" s="4" cm="1">
        <f t="array" ref="AK22">_xll.RssMarket(テーブル3[[#This Row],[銘柄コード]], "OVER気配数量")</f>
        <v>601200</v>
      </c>
      <c r="AL22" s="4" cm="1">
        <f t="array" ref="AL22">_xll.RssMarket(テーブル3[[#This Row],[銘柄コード]], "UNDER気配数量")</f>
        <v>418600</v>
      </c>
      <c r="AM22" s="4"/>
      <c r="AN22" s="4"/>
      <c r="AO22" s="4"/>
      <c r="AP22" s="4"/>
      <c r="AR22" s="40" t="s">
        <v>784</v>
      </c>
    </row>
    <row r="23" spans="1:44" ht="33" x14ac:dyDescent="0.4">
      <c r="A23" s="53" t="s">
        <v>754</v>
      </c>
      <c r="B23" s="51" t="str" cm="1">
        <f t="array" ref="B23">_xll.RssMarket(テーブル3[[#This Row],[銘柄コード]], "銘柄名称")</f>
        <v>ＥＬＥＭＥＮＴＳ</v>
      </c>
      <c r="C23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④</v>
      </c>
      <c r="D23" s="52" cm="1">
        <f t="array" ref="D23">_xll.RssMarket(テーブル3[[#This Row],[銘柄コード]], "現在値")</f>
        <v>789</v>
      </c>
      <c r="E23" s="14" cm="1">
        <f t="array" ref="E23">_xll.RssMarket(A23, "最良買気配値")</f>
        <v>788</v>
      </c>
      <c r="F23" s="14" cm="1">
        <f t="array" ref="F23">IF(テーブル3[[#This Row],[現在値]]=0,テーブル3[[#This Row],[最良買
気配値]],_xll.RssMarket(A23, "始値"))</f>
        <v>731</v>
      </c>
      <c r="G23" s="48">
        <f>テーブル3[[#This Row],[現在値]]-テーブル3[[#This Row],[始値]]</f>
        <v>58</v>
      </c>
      <c r="H23" s="46">
        <f>テーブル3[[#This Row],[始値比]]/テーブル3[[#This Row],[始値]]</f>
        <v>7.9343365253077974E-2</v>
      </c>
      <c r="I23" s="7" t="str" cm="1">
        <f t="array" ref="I23">IFERROR(MID(INDEX(テーブル3[[#Headers],[前日始値]:[前日終値]],1,MATCH(INDEX(J23:M23,MATCH(MIN(ABS(J23:M23-D23),D23*0.5%),ABS(J23:M23-D23),0)),J23:M23,0)),3,1),"")</f>
        <v>終</v>
      </c>
      <c r="J23" s="14">
        <f>_xlfn.XLOOKUP($M$28,'銘柄 (22)'!$I$3:$I$30,'銘柄 (22)'!$J$4:$J$31,"ERROR",0,-1)</f>
        <v>731</v>
      </c>
      <c r="K23" s="14">
        <f>_xlfn.XLOOKUP($M$28,'銘柄 (22)'!$I$3:$I$30,'銘柄 (22)'!$K$4:$K$31,"ERROR",0,-1)</f>
        <v>805</v>
      </c>
      <c r="L23" s="14">
        <f>_xlfn.XLOOKUP($M$28,'銘柄 (22)'!$I$3:$I$30,'銘柄 (22)'!$L$4:$L$31,"ERROR",0,-1)</f>
        <v>716</v>
      </c>
      <c r="M23" s="14">
        <f>_xlfn.XLOOKUP($M$28,'銘柄 (22)'!$I$3:$I$30,'銘柄 (22)'!$M$4:$M$31,"ERROR",0,-1)</f>
        <v>789</v>
      </c>
      <c r="N23" s="10" cm="1">
        <f t="array" ref="N23">IF(テーブル3[[#This Row],[現在値]]=0,テーブル3[[#This Row],[最良買
気配値]]-テーブル3[[#This Row],[前日終値]],_xll.RssMarket(A23, "前日比"))</f>
        <v>54</v>
      </c>
      <c r="O23" s="34" cm="1">
        <f t="array" ref="O23">IF(テーブル3[[#This Row],[現在値]]=0,テーブル3[[#This Row],[前日比]]/テーブル3[[#This Row],[前日終値]],_xll.RssMarket(A23, "前日比率")/100)</f>
        <v>7.3499999999999996E-2</v>
      </c>
      <c r="P23" s="17">
        <f>INDEX(出来高一覧!$B$333:$Z$333,1,22)</f>
        <v>0</v>
      </c>
      <c r="Q23" s="4" cm="1">
        <f t="array" ref="Q23">_xll.RssMarket(テーブル3[[#This Row],[銘柄コード]], "出来高")</f>
        <v>3531700</v>
      </c>
      <c r="R23" s="5" t="str" cm="1">
        <f t="array" aca="1" ref="R23" ca="1">IFERROR((テーブル3[[#This Row],[出来高]]-INDEX(_出来高一覧,$V$29,22))/INDEX(_出来高一覧,$V$29,22),"")</f>
        <v/>
      </c>
      <c r="S23" s="4" t="str">
        <f ca="1">IFERROR(テーブル3[[#This Row],[出来高５日平均]]*(1+テーブル3[[#This Row],[出来高
進捗率]]),"")</f>
        <v/>
      </c>
      <c r="T23" s="7" t="str">
        <f>大口!FP37</f>
        <v>買</v>
      </c>
      <c r="U23" s="3">
        <f>大口!FN37</f>
        <v>105400</v>
      </c>
      <c r="V23" s="8">
        <f>大口!FO37</f>
        <v>789</v>
      </c>
      <c r="W23" s="43">
        <f>(テーブル3[[#This Row],[出来高
買]]-テーブル3[[#This Row],[出来高
売]])/(テーブル3[[#This Row],[出来高
売]]+テーブル3[[#This Row],[出来高
買]])</f>
        <v>0.80760279286268422</v>
      </c>
      <c r="X23" s="3">
        <f>SUMIFS(大口!$FN$3:$FN$32,大口!$FP$3:$FP$32,"売")</f>
        <v>12400</v>
      </c>
      <c r="Y23" s="3">
        <f>SUMIFS(大口!$FN$3:$FN$32,大口!$FP$3:$FP$32,"買")</f>
        <v>116500</v>
      </c>
      <c r="Z23" s="3">
        <f>$Z$28/テーブル3[[#This Row],[現在値]]</f>
        <v>12674.271229404309</v>
      </c>
      <c r="AA23" s="5">
        <f>IFERROR((テーブル3[[#This Row],[買気配数量
全板]]-テーブル3[[#This Row],[売気配数量
全板]])/(テーブル3[[#This Row],[売気配数量
全板]]+テーブル3[[#This Row],[買気配数量
全板]]),"")</f>
        <v>0.14825035875924494</v>
      </c>
      <c r="AB23" s="4">
        <f>SUM(テーブル3[[#This Row],[OVER気配数量
3TICK]],テーブル3[[#This Row],[売気配数量
7TICK]],テーブル3[[#This Row],[売気配数量
OVER]])</f>
        <v>385800</v>
      </c>
      <c r="AC23" s="4">
        <f>SUM(テーブル3[[#This Row],[UNDER気配数量
3TICK]],テーブル3[[#This Row],[買気配数量
7TICK]],テーブル3[[#This Row],[買気配数量
UNDER]])</f>
        <v>520100</v>
      </c>
      <c r="AD23" s="5">
        <f>(テーブル3[[#This Row],[UNDER気配数量
3TICK]]-テーブル3[[#This Row],[OVER気配数量
3TICK]])/(テーブル3[[#This Row],[OVER気配数量
3TICK]]+テーブル3[[#This Row],[UNDER気配数量
3TICK]])</f>
        <v>-0.71128608923884518</v>
      </c>
      <c r="AE23" s="4" cm="1">
        <f t="array" ref="AE23">_xll.RssMarket(A23, "最良売気配数量1")+_xll.RssMarket(A23, "最良売気配数量2")+_xll.RssMarket(A23, "最良売気配数量3")</f>
        <v>32600</v>
      </c>
      <c r="AF23" s="4" cm="1">
        <f t="array" ref="AF23">_xll.RssMarket(A23, "最良買気配数量1")+_xll.RssMarket(A23, "最良買気配数量2")+_xll.RssMarket(A23, "最良買気配数量3")</f>
        <v>5500</v>
      </c>
      <c r="AG23" s="11">
        <f>(テーブル3[[#This Row],[買気配数量
7TICK]]-テーブル3[[#This Row],[売気配数量
7TICK]])/(テーブル3[[#This Row],[売気配数量
7TICK]]+テーブル3[[#This Row],[買気配数量
7TICK]])</f>
        <v>-0.47126436781609193</v>
      </c>
      <c r="AH23" s="4" cm="1">
        <f t="array" ref="AH23">_xll.RssMarket(A23, "最良売気配数量4")+_xll.RssMarket(A23, "最良売気配数量5")+_xll.RssMarket(A23, "最良売気配数量6")+_xll.RssMarket(A23, "最良売気配数量7")+_xll.RssMarket(A23, "最良売気配数量8")+_xll.RssMarket(A23, "最良売気配数量9")+_xll.RssMarket(A23, "最良売気配数量10")</f>
        <v>38400</v>
      </c>
      <c r="AI23" s="4" cm="1">
        <f t="array" ref="AI23">_xll.RssMarket(A23, "最良買気配数量4")+_xll.RssMarket(A23, "最良買気配数量5")+_xll.RssMarket(A23, "最良買気配数量6")+_xll.RssMarket(A23, "最良買気配数量7")+_xll.RssMarket(A23, "最良買気配数量8")+_xll.RssMarket(A23, "最良買気配数量9")+_xll.RssMarket(A23, "最良買気配数量10")</f>
        <v>13800</v>
      </c>
      <c r="AJ23" s="5">
        <f>(テーブル3[[#This Row],[買気配数量
UNDER]]-テーブル3[[#This Row],[売気配数量
OVER]])/(テーブル3[[#This Row],[売気配数量
OVER]]+テーブル3[[#This Row],[買気配数量
UNDER]])</f>
        <v>0.22805296714075526</v>
      </c>
      <c r="AK23" s="4" cm="1">
        <f t="array" ref="AK23">_xll.RssMarket(テーブル3[[#This Row],[銘柄コード]], "OVER気配数量")</f>
        <v>314800</v>
      </c>
      <c r="AL23" s="4" cm="1">
        <f t="array" ref="AL23">_xll.RssMarket(テーブル3[[#This Row],[銘柄コード]], "UNDER気配数量")</f>
        <v>500800</v>
      </c>
      <c r="AM23" s="4"/>
      <c r="AN23" s="4"/>
      <c r="AO23" s="4"/>
      <c r="AP23" s="4"/>
      <c r="AR23" s="40" t="s">
        <v>784</v>
      </c>
    </row>
    <row r="24" spans="1:44" ht="33" x14ac:dyDescent="0.4">
      <c r="A24" s="53" t="s">
        <v>755</v>
      </c>
      <c r="B24" s="51" t="str" cm="1">
        <f t="array" ref="B24">_xll.RssMarket(テーブル3[[#This Row],[銘柄コード]], "銘柄名称")</f>
        <v>セレス</v>
      </c>
      <c r="C24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③⑤</v>
      </c>
      <c r="D24" s="52" cm="1">
        <f t="array" ref="D24">_xll.RssMarket(テーブル3[[#This Row],[銘柄コード]], "現在値")</f>
        <v>2932</v>
      </c>
      <c r="E24" s="14" cm="1">
        <f t="array" ref="E24">_xll.RssMarket(A24, "最良買気配値")</f>
        <v>2930</v>
      </c>
      <c r="F24" s="14" cm="1">
        <f t="array" ref="F24">IF(テーブル3[[#This Row],[現在値]]=0,テーブル3[[#This Row],[最良買
気配値]],_xll.RssMarket(A24, "始値"))</f>
        <v>2902</v>
      </c>
      <c r="G24" s="48">
        <f>テーブル3[[#This Row],[現在値]]-テーブル3[[#This Row],[始値]]</f>
        <v>30</v>
      </c>
      <c r="H24" s="46">
        <f>テーブル3[[#This Row],[始値比]]/テーブル3[[#This Row],[始値]]</f>
        <v>1.0337698139214336E-2</v>
      </c>
      <c r="I24" s="7" t="str" cm="1">
        <f t="array" ref="I24">IFERROR(MID(INDEX(テーブル3[[#Headers],[前日始値]:[前日終値]],1,MATCH(INDEX(J24:M24,MATCH(MIN(ABS(J24:M24-D24),D24*0.5%),ABS(J24:M24-D24),0)),J24:M24,0)),3,1),"")</f>
        <v>終</v>
      </c>
      <c r="J24" s="14">
        <f>_xlfn.XLOOKUP($M$28,'銘柄 (23)'!$I$3:$I$30,'銘柄 (23)'!$J$4:$J$31,"ERROR",0,-1)</f>
        <v>2902</v>
      </c>
      <c r="K24" s="14">
        <f>_xlfn.XLOOKUP($M$28,'銘柄 (23)'!$I$3:$I$30,'銘柄 (23)'!$K$4:$K$31,"ERROR",0,-1)</f>
        <v>3120</v>
      </c>
      <c r="L24" s="14">
        <f>_xlfn.XLOOKUP($M$28,'銘柄 (23)'!$I$3:$I$30,'銘柄 (23)'!$L$4:$L$31,"ERROR",0,-1)</f>
        <v>2868</v>
      </c>
      <c r="M24" s="14">
        <f>_xlfn.XLOOKUP($M$28,'銘柄 (23)'!$I$3:$I$30,'銘柄 (23)'!$M$4:$M$31,"ERROR",0,-1)</f>
        <v>2932</v>
      </c>
      <c r="N24" s="10" cm="1">
        <f t="array" ref="N24">IF(テーブル3[[#This Row],[現在値]]=0,テーブル3[[#This Row],[最良買
気配値]]-テーブル3[[#This Row],[前日終値]],_xll.RssMarket(A24, "前日比"))</f>
        <v>30</v>
      </c>
      <c r="O24" s="34" cm="1">
        <f t="array" ref="O24">IF(テーブル3[[#This Row],[現在値]]=0,テーブル3[[#This Row],[前日比]]/テーブル3[[#This Row],[前日終値]],_xll.RssMarket(A24, "前日比率")/100)</f>
        <v>1.03E-2</v>
      </c>
      <c r="P24" s="17">
        <f>INDEX(出来高一覧!$B$333:$Z$333,1,23)</f>
        <v>0</v>
      </c>
      <c r="Q24" s="4" cm="1">
        <f t="array" ref="Q24">_xll.RssMarket(テーブル3[[#This Row],[銘柄コード]], "出来高")</f>
        <v>1598200</v>
      </c>
      <c r="R24" s="5" t="str" cm="1">
        <f t="array" aca="1" ref="R24" ca="1">IFERROR((テーブル3[[#This Row],[出来高]]-INDEX(_出来高一覧,$V$29,23))/INDEX(_出来高一覧,$V$29,23),"")</f>
        <v/>
      </c>
      <c r="S24" s="4" t="str">
        <f ca="1">IFERROR(テーブル3[[#This Row],[出来高５日平均]]*(1+テーブル3[[#This Row],[出来高
進捗率]]),"")</f>
        <v/>
      </c>
      <c r="T24" s="7" t="str">
        <f>大口!FX37</f>
        <v>売</v>
      </c>
      <c r="U24" s="3">
        <f>大口!FV37</f>
        <v>35800</v>
      </c>
      <c r="V24" s="8">
        <f>大口!FW37</f>
        <v>2932</v>
      </c>
      <c r="W24" s="43">
        <f>(テーブル3[[#This Row],[出来高
買]]-テーブル3[[#This Row],[出来高
売]])/(テーブル3[[#This Row],[出来高
売]]+テーブル3[[#This Row],[出来高
買]])</f>
        <v>-0.88207547169811318</v>
      </c>
      <c r="X24" s="3">
        <f>SUMIFS(大口!$FV$3:$FV$32,大口!$FX$3:$FX$32,"売")</f>
        <v>39900</v>
      </c>
      <c r="Y24" s="3">
        <f>SUMIFS(大口!$FV$3:$FV$32,大口!$FX$3:$FX$32,"買")</f>
        <v>2500</v>
      </c>
      <c r="Z24" s="3">
        <f>$Z$28/テーブル3[[#This Row],[現在値]]</f>
        <v>3410.6412005457028</v>
      </c>
      <c r="AA24" s="5">
        <f>IFERROR((テーブル3[[#This Row],[買気配数量
全板]]-テーブル3[[#This Row],[売気配数量
全板]])/(テーブル3[[#This Row],[売気配数量
全板]]+テーブル3[[#This Row],[買気配数量
全板]]),"")</f>
        <v>-0.10906515580736544</v>
      </c>
      <c r="AB24" s="4">
        <f>SUM(テーブル3[[#This Row],[OVER気配数量
3TICK]],テーブル3[[#This Row],[売気配数量
7TICK]],テーブル3[[#This Row],[売気配数量
OVER]])</f>
        <v>156600</v>
      </c>
      <c r="AC24" s="4">
        <f>SUM(テーブル3[[#This Row],[UNDER気配数量
3TICK]],テーブル3[[#This Row],[買気配数量
7TICK]],テーブル3[[#This Row],[買気配数量
UNDER]])</f>
        <v>125800</v>
      </c>
      <c r="AD24" s="5">
        <f>(テーブル3[[#This Row],[UNDER気配数量
3TICK]]-テーブル3[[#This Row],[OVER気配数量
3TICK]])/(テーブル3[[#This Row],[OVER気配数量
3TICK]]+テーブル3[[#This Row],[UNDER気配数量
3TICK]])</f>
        <v>0.47058823529411764</v>
      </c>
      <c r="AE24" s="4" cm="1">
        <f t="array" ref="AE24">_xll.RssMarket(A24, "最良売気配数量1")+_xll.RssMarket(A24, "最良売気配数量2")+_xll.RssMarket(A24, "最良売気配数量3")</f>
        <v>1800</v>
      </c>
      <c r="AF24" s="4" cm="1">
        <f t="array" ref="AF24">_xll.RssMarket(A24, "最良買気配数量1")+_xll.RssMarket(A24, "最良買気配数量2")+_xll.RssMarket(A24, "最良買気配数量3")</f>
        <v>5000</v>
      </c>
      <c r="AG24" s="11">
        <f>(テーブル3[[#This Row],[買気配数量
7TICK]]-テーブル3[[#This Row],[売気配数量
7TICK]])/(テーブル3[[#This Row],[売気配数量
7TICK]]+テーブル3[[#This Row],[買気配数量
7TICK]])</f>
        <v>0.63636363636363635</v>
      </c>
      <c r="AH24" s="4" cm="1">
        <f t="array" ref="AH24">_xll.RssMarket(A24, "最良売気配数量4")+_xll.RssMarket(A24, "最良売気配数量5")+_xll.RssMarket(A24, "最良売気配数量6")+_xll.RssMarket(A24, "最良売気配数量7")+_xll.RssMarket(A24, "最良売気配数量8")+_xll.RssMarket(A24, "最良売気配数量9")+_xll.RssMarket(A24, "最良売気配数量10")</f>
        <v>1400</v>
      </c>
      <c r="AI24" s="4" cm="1">
        <f t="array" ref="AI24">_xll.RssMarket(A24, "最良買気配数量4")+_xll.RssMarket(A24, "最良買気配数量5")+_xll.RssMarket(A24, "最良買気配数量6")+_xll.RssMarket(A24, "最良買気配数量7")+_xll.RssMarket(A24, "最良買気配数量8")+_xll.RssMarket(A24, "最良買気配数量9")+_xll.RssMarket(A24, "最良買気配数量10")</f>
        <v>6300</v>
      </c>
      <c r="AJ24" s="5">
        <f>(テーブル3[[#This Row],[買気配数量
UNDER]]-テーブル3[[#This Row],[売気配数量
OVER]])/(テーブル3[[#This Row],[売気配数量
OVER]]+テーブル3[[#This Row],[買気配数量
UNDER]])</f>
        <v>-0.1452034341172079</v>
      </c>
      <c r="AK24" s="4" cm="1">
        <f t="array" ref="AK24">_xll.RssMarket(テーブル3[[#This Row],[銘柄コード]], "OVER気配数量")</f>
        <v>153400</v>
      </c>
      <c r="AL24" s="4" cm="1">
        <f t="array" ref="AL24">_xll.RssMarket(テーブル3[[#This Row],[銘柄コード]], "UNDER気配数量")</f>
        <v>114500</v>
      </c>
      <c r="AM24" s="4"/>
      <c r="AN24" s="4"/>
      <c r="AO24" s="4"/>
      <c r="AP24" s="4"/>
      <c r="AR24" s="40" t="s">
        <v>784</v>
      </c>
    </row>
    <row r="25" spans="1:44" ht="33" x14ac:dyDescent="0.4">
      <c r="A25" s="53" t="s">
        <v>756</v>
      </c>
      <c r="B25" s="51" t="str" cm="1">
        <f t="array" ref="B25">_xll.RssMarket(テーブル3[[#This Row],[銘柄コード]], "銘柄名称")</f>
        <v>メタプラネット</v>
      </c>
      <c r="C25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>④</v>
      </c>
      <c r="D25" s="57" cm="1">
        <f t="array" ref="D25">_xll.RssMarket(テーブル3[[#This Row],[銘柄コード]], "現在値")</f>
        <v>4925</v>
      </c>
      <c r="E25" s="14" cm="1">
        <f t="array" ref="E25">_xll.RssMarket(A25, "最良買気配値")</f>
        <v>4920</v>
      </c>
      <c r="F25" s="14" cm="1">
        <f t="array" ref="F25">IF(テーブル3[[#This Row],[現在値]]=0,テーブル3[[#This Row],[最良買
気配値]],_xll.RssMarket(A25, "始値"))</f>
        <v>4915</v>
      </c>
      <c r="G25" s="48">
        <f>テーブル3[[#This Row],[現在値]]-テーブル3[[#This Row],[始値]]</f>
        <v>10</v>
      </c>
      <c r="H25" s="46">
        <f>テーブル3[[#This Row],[始値比]]/テーブル3[[#This Row],[始値]]</f>
        <v>2.0345879959308239E-3</v>
      </c>
      <c r="I25" s="7" t="str" cm="1">
        <f t="array" ref="I25">IFERROR(MID(INDEX(テーブル3[[#Headers],[前日始値]:[前日終値]],1,MATCH(INDEX(J25:M25,MATCH(MIN(ABS(J25:M25-D25),D25*0.5%),ABS(J25:M25-D25),0)),J25:M25,0)),3,1),"")</f>
        <v>終</v>
      </c>
      <c r="J25" s="14">
        <f>_xlfn.XLOOKUP($M$28,'銘柄 (24)'!$I$3:$I$30,'銘柄 (24)'!$J$4:$J$31,"ERROR",0,-1)</f>
        <v>4915</v>
      </c>
      <c r="K25" s="14">
        <f>_xlfn.XLOOKUP($M$28,'銘柄 (24)'!$I$3:$I$30,'銘柄 (24)'!$K$4:$K$31,"ERROR",0,-1)</f>
        <v>5170</v>
      </c>
      <c r="L25" s="14">
        <f>_xlfn.XLOOKUP($M$28,'銘柄 (24)'!$I$3:$I$30,'銘柄 (24)'!$L$4:$L$31,"ERROR",0,-1)</f>
        <v>4755</v>
      </c>
      <c r="M25" s="14">
        <f>_xlfn.XLOOKUP($M$28,'銘柄 (24)'!$I$3:$I$30,'銘柄 (24)'!$M$4:$M$31,"ERROR",0,-1)</f>
        <v>4925</v>
      </c>
      <c r="N25" s="10" cm="1">
        <f t="array" ref="N25">IF(テーブル3[[#This Row],[現在値]]=0,テーブル3[[#This Row],[最良買
気配値]]-テーブル3[[#This Row],[前日終値]],_xll.RssMarket(A25, "前日比"))</f>
        <v>20</v>
      </c>
      <c r="O25" s="34" cm="1">
        <f t="array" ref="O25">IF(テーブル3[[#This Row],[現在値]]=0,テーブル3[[#This Row],[前日比]]/テーブル3[[#This Row],[前日終値]],_xll.RssMarket(A25, "前日比率")/100)</f>
        <v>4.0999999999999995E-3</v>
      </c>
      <c r="P25" s="17">
        <f>INDEX(出来高一覧!$B$333:$Z$333,1,24)</f>
        <v>0</v>
      </c>
      <c r="Q25" s="4" cm="1">
        <f t="array" ref="Q25">_xll.RssMarket(テーブル3[[#This Row],[銘柄コード]], "出来高")</f>
        <v>5400600</v>
      </c>
      <c r="R25" s="5" t="str" cm="1">
        <f t="array" aca="1" ref="R25" ca="1">IFERROR((テーブル3[[#This Row],[出来高]]-INDEX(_出来高一覧,$V$29,24))/INDEX(_出来高一覧,$V$29,24),"")</f>
        <v/>
      </c>
      <c r="S25" s="4" t="str">
        <f ca="1">IFERROR(テーブル3[[#This Row],[出来高５日平均]]*(1+テーブル3[[#This Row],[出来高
進捗率]]),"")</f>
        <v/>
      </c>
      <c r="T25" s="7" t="str">
        <f>大口!GF37</f>
        <v>買</v>
      </c>
      <c r="U25" s="3">
        <f>大口!GD37</f>
        <v>68500</v>
      </c>
      <c r="V25" s="8">
        <f>大口!GE37</f>
        <v>4925</v>
      </c>
      <c r="W25" s="43">
        <f>(テーブル3[[#This Row],[出来高
買]]-テーブル3[[#This Row],[出来高
売]])/(テーブル3[[#This Row],[出来高
売]]+テーブル3[[#This Row],[出来高
買]])</f>
        <v>0.87567567567567572</v>
      </c>
      <c r="X25" s="3">
        <f>SUMIFS(大口!$GD$3:$GD$32,大口!$GF$3:$GF$32,"売")</f>
        <v>4600</v>
      </c>
      <c r="Y25" s="3">
        <f>SUMIFS(大口!$GD$3:$GD$32,大口!$GF$3:$GF$32,"買")</f>
        <v>69400</v>
      </c>
      <c r="Z25" s="3">
        <f>$Z$28/テーブル3[[#This Row],[現在値]]</f>
        <v>2030.4568527918782</v>
      </c>
      <c r="AA25" s="5">
        <f>IFERROR((テーブル3[[#This Row],[買気配数量
全板]]-テーブル3[[#This Row],[売気配数量
全板]])/(テーブル3[[#This Row],[売気配数量
全板]]+テーブル3[[#This Row],[買気配数量
全板]]),"")</f>
        <v>-0.22347664707701825</v>
      </c>
      <c r="AB25" s="4">
        <f>SUM(テーブル3[[#This Row],[OVER気配数量
3TICK]],テーブル3[[#This Row],[売気配数量
7TICK]],テーブル3[[#This Row],[売気配数量
OVER]])</f>
        <v>791100</v>
      </c>
      <c r="AC25" s="4">
        <f>SUM(テーブル3[[#This Row],[UNDER気配数量
3TICK]],テーブル3[[#This Row],[買気配数量
7TICK]],テーブル3[[#This Row],[買気配数量
UNDER]])</f>
        <v>502100</v>
      </c>
      <c r="AD25" s="5">
        <f>(テーブル3[[#This Row],[UNDER気配数量
3TICK]]-テーブル3[[#This Row],[OVER気配数量
3TICK]])/(テーブル3[[#This Row],[OVER気配数量
3TICK]]+テーブル3[[#This Row],[UNDER気配数量
3TICK]])</f>
        <v>-0.7142857142857143</v>
      </c>
      <c r="AE25" s="4" cm="1">
        <f t="array" ref="AE25">_xll.RssMarket(A25, "最良売気配数量1")+_xll.RssMarket(A25, "最良売気配数量2")+_xll.RssMarket(A25, "最良売気配数量3")</f>
        <v>22200</v>
      </c>
      <c r="AF25" s="4" cm="1">
        <f t="array" ref="AF25">_xll.RssMarket(A25, "最良買気配数量1")+_xll.RssMarket(A25, "最良買気配数量2")+_xll.RssMarket(A25, "最良買気配数量3")</f>
        <v>3700</v>
      </c>
      <c r="AG25" s="11">
        <f>(テーブル3[[#This Row],[買気配数量
7TICK]]-テーブル3[[#This Row],[売気配数量
7TICK]])/(テーブル3[[#This Row],[売気配数量
7TICK]]+テーブル3[[#This Row],[買気配数量
7TICK]])</f>
        <v>-0.36470588235294116</v>
      </c>
      <c r="AH25" s="4" cm="1">
        <f t="array" ref="AH25">_xll.RssMarket(A25, "最良売気配数量4")+_xll.RssMarket(A25, "最良売気配数量5")+_xll.RssMarket(A25, "最良売気配数量6")+_xll.RssMarket(A25, "最良売気配数量7")+_xll.RssMarket(A25, "最良売気配数量8")+_xll.RssMarket(A25, "最良売気配数量9")+_xll.RssMarket(A25, "最良売気配数量10")</f>
        <v>69600</v>
      </c>
      <c r="AI25" s="4" cm="1">
        <f t="array" ref="AI25">_xll.RssMarket(A25, "最良買気配数量4")+_xll.RssMarket(A25, "最良買気配数量5")+_xll.RssMarket(A25, "最良買気配数量6")+_xll.RssMarket(A25, "最良買気配数量7")+_xll.RssMarket(A25, "最良買気配数量8")+_xll.RssMarket(A25, "最良買気配数量9")+_xll.RssMarket(A25, "最良買気配数量10")</f>
        <v>32400</v>
      </c>
      <c r="AJ25" s="5">
        <f>(テーブル3[[#This Row],[買気配数量
UNDER]]-テーブル3[[#This Row],[売気配数量
OVER]])/(テーブル3[[#This Row],[売気配数量
OVER]]+テーブル3[[#This Row],[買気配数量
UNDER]])</f>
        <v>-0.20020595554792758</v>
      </c>
      <c r="AK25" s="4" cm="1">
        <f t="array" ref="AK25">_xll.RssMarket(テーブル3[[#This Row],[銘柄コード]], "OVER気配数量")</f>
        <v>699300</v>
      </c>
      <c r="AL25" s="4" cm="1">
        <f t="array" ref="AL25">_xll.RssMarket(テーブル3[[#This Row],[銘柄コード]], "UNDER気配数量")</f>
        <v>466000</v>
      </c>
      <c r="AM25" s="4"/>
      <c r="AN25" s="4"/>
      <c r="AO25" s="4"/>
      <c r="AP25" s="4"/>
      <c r="AR25" s="40" t="s">
        <v>784</v>
      </c>
    </row>
    <row r="26" spans="1:44" ht="33" x14ac:dyDescent="0.4">
      <c r="A26" s="53" t="s">
        <v>757</v>
      </c>
      <c r="B26" s="51" t="str" cm="1">
        <f t="array" ref="B26">_xll.RssMarket(テーブル3[[#This Row],[銘柄コード]], "銘柄名称")</f>
        <v>グロースエクスパートナーズ</v>
      </c>
      <c r="C26" s="51" t="str">
        <f ca="1">IF(テーブル3[[#This Row],[推定出来高]]&lt;$S$32,$S$30,"")&amp;IF(テーブル3[[#This Row],[出来高
進捗率]]&lt;$R$32,$R$30,"")&amp;IF(テーブル3[[#This Row],[出来高率]]&lt;$W$32,$W$30,"")&amp;IF(テーブル3[[#This Row],[売買比率
3TICK]]&lt;$AD$32,$AD$30,"")&amp;IF(テーブル3[[#This Row],[大
口]]=$T$32,$T$30,"")&amp;IF(テーブル3[[#This Row],[売買比率
O/U]]&lt;$AJ$32,$AJ$30,"")&amp;IF(テーブル3[[#This Row],[売買比率
全板]]&lt;$AA$32,$AA$30,"")&amp;IF(AND(テーブル3[[#This Row],[徹値ライン]]&lt;&gt;"",テーブル3[[#This Row],[徹値ライン]]&gt;テーブル3[[#This Row],[現在値]]),$AN$30,"")</f>
        <v/>
      </c>
      <c r="D26" s="57" cm="1">
        <f t="array" ref="D26">_xll.RssMarket(テーブル3[[#This Row],[銘柄コード]], "現在値")</f>
        <v>1692</v>
      </c>
      <c r="E26" s="14" cm="1">
        <f t="array" ref="E26">_xll.RssMarket(A26, "最良買気配値")</f>
        <v>1690</v>
      </c>
      <c r="F26" s="14" cm="1">
        <f t="array" ref="F26">IF(テーブル3[[#This Row],[現在値]]=0,テーブル3[[#This Row],[最良買
気配値]],_xll.RssMarket(A26, "始値"))</f>
        <v>1781</v>
      </c>
      <c r="G26" s="48">
        <f>テーブル3[[#This Row],[現在値]]-テーブル3[[#This Row],[始値]]</f>
        <v>-89</v>
      </c>
      <c r="H26" s="46">
        <f>テーブル3[[#This Row],[始値比]]/テーブル3[[#This Row],[始値]]</f>
        <v>-4.9971925884334641E-2</v>
      </c>
      <c r="I26" s="7" t="str" cm="1">
        <f t="array" ref="I26">IFERROR(MID(INDEX(テーブル3[[#Headers],[前日始値]:[前日終値]],1,MATCH(INDEX(J26:M26,MATCH(MIN(ABS(J26:M26-D26),D26*0.5%),ABS(J26:M26-D26),0)),J26:M26,0)),3,1),"")</f>
        <v>終</v>
      </c>
      <c r="J26" s="14">
        <f>_xlfn.XLOOKUP($M$28,'銘柄 (25)'!$I$3:$I$30,'銘柄 (25)'!$J$4:$J$31,"ERROR",0,-1)</f>
        <v>1781</v>
      </c>
      <c r="K26" s="14">
        <f>_xlfn.XLOOKUP($M$28,'銘柄 (25)'!$I$3:$I$30,'銘柄 (25)'!$K$4:$K$31,"ERROR",0,-1)</f>
        <v>1781</v>
      </c>
      <c r="L26" s="14">
        <f>_xlfn.XLOOKUP($M$28,'銘柄 (25)'!$I$3:$I$30,'銘柄 (25)'!$L$4:$L$31,"ERROR",0,-1)</f>
        <v>1683</v>
      </c>
      <c r="M26" s="14">
        <f>_xlfn.XLOOKUP($M$28,'銘柄 (25)'!$I$3:$I$30,'銘柄 (25)'!$M$4:$M$31,"ERROR",0,-1)</f>
        <v>1692</v>
      </c>
      <c r="N26" s="10" cm="1">
        <f t="array" ref="N26">IF(テーブル3[[#This Row],[現在値]]=0,テーブル3[[#This Row],[最良買
気配値]]-テーブル3[[#This Row],[前日終値]],_xll.RssMarket(A26, "前日比"))</f>
        <v>-91</v>
      </c>
      <c r="O26" s="34" cm="1">
        <f t="array" ref="O26">IF(テーブル3[[#This Row],[現在値]]=0,テーブル3[[#This Row],[前日比]]/テーブル3[[#This Row],[前日終値]],_xll.RssMarket(A26, "前日比率")/100)</f>
        <v>-5.0999999999999997E-2</v>
      </c>
      <c r="P26" s="17">
        <f>INDEX(出来高一覧!$B$333:$Z$333,1,25)</f>
        <v>0</v>
      </c>
      <c r="Q26" s="4" cm="1">
        <f t="array" ref="Q26">_xll.RssMarket(テーブル3[[#This Row],[銘柄コード]], "出来高")</f>
        <v>121900</v>
      </c>
      <c r="R26" s="5" t="str" cm="1">
        <f t="array" aca="1" ref="R26" ca="1">IFERROR((テーブル3[[#This Row],[出来高]]-INDEX(_出来高一覧,$V$29,25))/INDEX(_出来高一覧,$V$29,25),"")</f>
        <v/>
      </c>
      <c r="S26" s="4" t="str">
        <f ca="1">IFERROR(テーブル3[[#This Row],[出来高５日平均]]*(1+テーブル3[[#This Row],[出来高
進捗率]]),"")</f>
        <v/>
      </c>
      <c r="T26" s="7" t="str">
        <f>大口!GN37</f>
        <v>買</v>
      </c>
      <c r="U26" s="3">
        <f>大口!GL37</f>
        <v>8900</v>
      </c>
      <c r="V26" s="8">
        <f>大口!GM37</f>
        <v>1692</v>
      </c>
      <c r="W26" s="43">
        <f>(テーブル3[[#This Row],[出来高
買]]-テーブル3[[#This Row],[出来高
売]])/(テーブル3[[#This Row],[出来高
売]]+テーブル3[[#This Row],[出来高
買]])</f>
        <v>0.56944444444444442</v>
      </c>
      <c r="X26" s="3">
        <f>SUMIFS(大口!$GL$3:$GL$32,大口!$GN$3:$GN$32,"売")</f>
        <v>3100</v>
      </c>
      <c r="Y26" s="3">
        <f>SUMIFS(大口!$GL$3:$GL$32,大口!$GN$3:$GN$32,"買")</f>
        <v>11300</v>
      </c>
      <c r="Z26" s="3">
        <f>$Z$28/テーブル3[[#This Row],[現在値]]</f>
        <v>5910.1654846335696</v>
      </c>
      <c r="AA26" s="5">
        <f>IFERROR((テーブル3[[#This Row],[買気配数量
全板]]-テーブル3[[#This Row],[売気配数量
全板]])/(テーブル3[[#This Row],[売気配数量
全板]]+テーブル3[[#This Row],[買気配数量
全板]]),"")</f>
        <v>-0.33808844507845937</v>
      </c>
      <c r="AB26" s="4">
        <f>SUM(テーブル3[[#This Row],[OVER気配数量
3TICK]],テーブル3[[#This Row],[売気配数量
7TICK]],テーブル3[[#This Row],[売気配数量
OVER]])</f>
        <v>46900</v>
      </c>
      <c r="AC26" s="4">
        <f>SUM(テーブル3[[#This Row],[UNDER気配数量
3TICK]],テーブル3[[#This Row],[買気配数量
7TICK]],テーブル3[[#This Row],[買気配数量
UNDER]])</f>
        <v>23200</v>
      </c>
      <c r="AD26" s="5">
        <f>(テーブル3[[#This Row],[UNDER気配数量
3TICK]]-テーブル3[[#This Row],[OVER気配数量
3TICK]])/(テーブル3[[#This Row],[OVER気配数量
3TICK]]+テーブル3[[#This Row],[UNDER気配数量
3TICK]])</f>
        <v>-0.14285714285714285</v>
      </c>
      <c r="AE26" s="4" cm="1">
        <f t="array" ref="AE26">_xll.RssMarket(A26, "最良売気配数量1")+_xll.RssMarket(A26, "最良売気配数量2")+_xll.RssMarket(A26, "最良売気配数量3")</f>
        <v>800</v>
      </c>
      <c r="AF26" s="4" cm="1">
        <f t="array" ref="AF26">_xll.RssMarket(A26, "最良買気配数量1")+_xll.RssMarket(A26, "最良買気配数量2")+_xll.RssMarket(A26, "最良買気配数量3")</f>
        <v>600</v>
      </c>
      <c r="AG26" s="11">
        <f>(テーブル3[[#This Row],[買気配数量
7TICK]]-テーブル3[[#This Row],[売気配数量
7TICK]])/(テーブル3[[#This Row],[売気配数量
7TICK]]+テーブル3[[#This Row],[買気配数量
7TICK]])</f>
        <v>0.56862745098039214</v>
      </c>
      <c r="AH26" s="4" cm="1">
        <f t="array" ref="AH26">_xll.RssMarket(A26, "最良売気配数量4")+_xll.RssMarket(A26, "最良売気配数量5")+_xll.RssMarket(A26, "最良売気配数量6")+_xll.RssMarket(A26, "最良売気配数量7")+_xll.RssMarket(A26, "最良売気配数量8")+_xll.RssMarket(A26, "最良売気配数量9")+_xll.RssMarket(A26, "最良売気配数量10")</f>
        <v>1100</v>
      </c>
      <c r="AI26" s="4" cm="1">
        <f t="array" ref="AI26">_xll.RssMarket(A26, "最良買気配数量4")+_xll.RssMarket(A26, "最良買気配数量5")+_xll.RssMarket(A26, "最良買気配数量6")+_xll.RssMarket(A26, "最良買気配数量7")+_xll.RssMarket(A26, "最良買気配数量8")+_xll.RssMarket(A26, "最良買気配数量9")+_xll.RssMarket(A26, "最良買気配数量10")</f>
        <v>4000</v>
      </c>
      <c r="AJ26" s="5">
        <f>(テーブル3[[#This Row],[買気配数量
UNDER]]-テーブル3[[#This Row],[売気配数量
OVER]])/(テーブル3[[#This Row],[売気配数量
OVER]]+テーブル3[[#This Row],[買気配数量
UNDER]])</f>
        <v>-0.41509433962264153</v>
      </c>
      <c r="AK26" s="4" cm="1">
        <f t="array" ref="AK26">_xll.RssMarket(テーブル3[[#This Row],[銘柄コード]], "OVER気配数量")</f>
        <v>45000</v>
      </c>
      <c r="AL26" s="4" cm="1">
        <f t="array" ref="AL26">_xll.RssMarket(テーブル3[[#This Row],[銘柄コード]], "UNDER気配数量")</f>
        <v>18600</v>
      </c>
      <c r="AM26" s="4"/>
      <c r="AN26" s="4"/>
      <c r="AO26" s="4"/>
      <c r="AP26" s="4"/>
      <c r="AR26" s="40" t="s">
        <v>784</v>
      </c>
    </row>
    <row r="27" spans="1:44" x14ac:dyDescent="0.4">
      <c r="B27" s="66"/>
      <c r="F27" s="66"/>
      <c r="J27" s="65"/>
      <c r="K27" s="65"/>
      <c r="L27" s="65"/>
      <c r="M27" s="66"/>
      <c r="P27" s="66"/>
    </row>
    <row r="28" spans="1:44" x14ac:dyDescent="0.4">
      <c r="M28" s="9" t="str" cm="1">
        <f t="array" ref="M28">_xll.RssMarket(A2, "前日日付")</f>
        <v>2025/01/30</v>
      </c>
      <c r="V28" s="16">
        <f ca="1">NOW()</f>
        <v>45689.635257175927</v>
      </c>
      <c r="W28" s="16"/>
      <c r="X28" s="16"/>
      <c r="Y28" s="16"/>
      <c r="Z28" s="61">
        <v>10000000</v>
      </c>
    </row>
    <row r="29" spans="1:44" x14ac:dyDescent="0.4">
      <c r="V29" s="9">
        <f ca="1">IFERROR(_xlfn.XMATCH(TEXT(V28,"HH:MM"),出来高一覧!A2:A303,0,1),IF(HOUR(NOW())=11,151,IF(HOUR(NOW())=12,151,332)))</f>
        <v>332</v>
      </c>
    </row>
    <row r="30" spans="1:44" x14ac:dyDescent="0.4">
      <c r="P30" s="59"/>
      <c r="Q30" s="59"/>
      <c r="R30" s="59" t="s">
        <v>796</v>
      </c>
      <c r="S30" s="62" t="s">
        <v>795</v>
      </c>
      <c r="T30" s="59" t="s">
        <v>801</v>
      </c>
      <c r="U30" s="59"/>
      <c r="V30" s="59"/>
      <c r="W30" s="62" t="s">
        <v>797</v>
      </c>
      <c r="X30" s="62"/>
      <c r="Y30" s="62"/>
      <c r="AA30" s="64" t="s">
        <v>803</v>
      </c>
      <c r="AB30" s="64"/>
      <c r="AC30" s="64"/>
      <c r="AD30" s="59" t="s">
        <v>798</v>
      </c>
      <c r="AE30" s="59"/>
      <c r="AF30" s="59"/>
      <c r="AJ30" s="59" t="s">
        <v>802</v>
      </c>
      <c r="AK30" s="59"/>
      <c r="AL30" s="59"/>
      <c r="AN30" s="59" t="s">
        <v>804</v>
      </c>
    </row>
    <row r="31" spans="1:44" x14ac:dyDescent="0.4">
      <c r="AN31" s="9" t="s">
        <v>2</v>
      </c>
    </row>
    <row r="32" spans="1:44" x14ac:dyDescent="0.4">
      <c r="R32" s="58">
        <v>-0.3</v>
      </c>
      <c r="S32" s="9">
        <v>300000</v>
      </c>
      <c r="T32" s="9" t="s">
        <v>800</v>
      </c>
      <c r="W32" s="58">
        <v>-0.5</v>
      </c>
      <c r="AA32" s="63">
        <f>(1-10)/(10+1)</f>
        <v>-0.81818181818181823</v>
      </c>
      <c r="AD32" s="60">
        <f>(1-2)/(2+1)</f>
        <v>-0.33333333333333331</v>
      </c>
      <c r="AJ32" s="60">
        <f>(1-5)/(5+1)</f>
        <v>-0.66666666666666663</v>
      </c>
    </row>
  </sheetData>
  <phoneticPr fontId="2"/>
  <conditionalFormatting sqref="A2:D26">
    <cfRule type="expression" dxfId="47" priority="3">
      <formula>$G2&lt;0</formula>
    </cfRule>
    <cfRule type="expression" dxfId="46" priority="4">
      <formula>$G2&gt;0</formula>
    </cfRule>
  </conditionalFormatting>
  <conditionalFormatting sqref="A2:AP26">
    <cfRule type="expression" dxfId="45" priority="2">
      <formula>$C2&lt;&gt;""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939F-521C-4DD2-826B-95A4DA0A0472}">
  <sheetPr codeName="Sheet3"/>
  <dimension ref="A1:Z333"/>
  <sheetViews>
    <sheetView workbookViewId="0"/>
  </sheetViews>
  <sheetFormatPr defaultRowHeight="18.75" x14ac:dyDescent="0.4"/>
  <cols>
    <col min="1" max="26" width="12.625" customWidth="1"/>
  </cols>
  <sheetData>
    <row r="1" spans="1:26" x14ac:dyDescent="0.4">
      <c r="A1" t="s">
        <v>310</v>
      </c>
      <c r="B1" t="s">
        <v>336</v>
      </c>
      <c r="C1" t="s">
        <v>337</v>
      </c>
      <c r="D1" t="s">
        <v>338</v>
      </c>
      <c r="E1" t="s">
        <v>339</v>
      </c>
      <c r="F1" t="s">
        <v>340</v>
      </c>
      <c r="G1" t="s">
        <v>341</v>
      </c>
      <c r="H1" t="s">
        <v>342</v>
      </c>
      <c r="I1" t="s">
        <v>343</v>
      </c>
      <c r="J1" t="s">
        <v>344</v>
      </c>
      <c r="K1" t="s">
        <v>345</v>
      </c>
      <c r="L1" t="s">
        <v>346</v>
      </c>
      <c r="M1" t="s">
        <v>347</v>
      </c>
      <c r="N1" t="s">
        <v>348</v>
      </c>
      <c r="O1" t="s">
        <v>349</v>
      </c>
      <c r="P1" t="s">
        <v>350</v>
      </c>
      <c r="Q1" t="s">
        <v>351</v>
      </c>
      <c r="R1" t="s">
        <v>352</v>
      </c>
      <c r="S1" t="s">
        <v>353</v>
      </c>
      <c r="T1" t="s">
        <v>354</v>
      </c>
      <c r="U1" t="s">
        <v>355</v>
      </c>
      <c r="V1" t="s">
        <v>356</v>
      </c>
      <c r="W1" t="s">
        <v>357</v>
      </c>
      <c r="X1" t="s">
        <v>358</v>
      </c>
      <c r="Y1" t="s">
        <v>359</v>
      </c>
      <c r="Z1" t="s">
        <v>360</v>
      </c>
    </row>
    <row r="2" spans="1:26" x14ac:dyDescent="0.4">
      <c r="A2" t="s">
        <v>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4">
      <c r="A3" t="s">
        <v>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4">
      <c r="A4" t="s">
        <v>92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4">
      <c r="A5" t="s">
        <v>41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4">
      <c r="A6" t="s">
        <v>36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4">
      <c r="A7" t="s">
        <v>84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4">
      <c r="A8" t="s">
        <v>79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4">
      <c r="A9" t="s">
        <v>18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4">
      <c r="A10" t="s">
        <v>27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4">
      <c r="A11" t="s">
        <v>39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4">
      <c r="A12" t="s">
        <v>62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4">
      <c r="A13" t="s">
        <v>24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4">
      <c r="A14" t="s">
        <v>149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4">
      <c r="A15" t="s">
        <v>120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4">
      <c r="A16" t="s">
        <v>96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4">
      <c r="A17" t="s">
        <v>144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4">
      <c r="A18" t="s">
        <v>115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4">
      <c r="A19" t="s">
        <v>71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4">
      <c r="A20" t="s">
        <v>147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4">
      <c r="A21" t="s">
        <v>110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4">
      <c r="A22" t="s">
        <v>226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4">
      <c r="A23" t="s">
        <v>78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4">
      <c r="A24" t="s">
        <v>155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4">
      <c r="A25" t="s">
        <v>22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4">
      <c r="A26" t="s">
        <v>69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4">
      <c r="A27" t="s">
        <v>98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4">
      <c r="A28" t="s">
        <v>38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4">
      <c r="A29" t="s">
        <v>241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4">
      <c r="A30" t="s">
        <v>286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4">
      <c r="A31" t="s">
        <v>203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4">
      <c r="A32" t="s">
        <v>153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4">
      <c r="A33" t="s">
        <v>200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4">
      <c r="A34" t="s">
        <v>26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4">
      <c r="A35" t="s">
        <v>99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4">
      <c r="A36" t="s">
        <v>83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4">
      <c r="A37" t="s">
        <v>152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4">
      <c r="A38" t="s">
        <v>33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4">
      <c r="A39" t="s">
        <v>51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4">
      <c r="A40" t="s">
        <v>280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4">
      <c r="A41" t="s">
        <v>154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4">
      <c r="A42" t="s">
        <v>133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4">
      <c r="A43" t="s">
        <v>113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4">
      <c r="A44" t="s">
        <v>49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4">
      <c r="A45" t="s">
        <v>242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4">
      <c r="A46" t="s">
        <v>126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4">
      <c r="A47" t="s">
        <v>170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4">
      <c r="A48" t="s">
        <v>174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4">
      <c r="A49" t="s">
        <v>179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4">
      <c r="A50" t="s">
        <v>223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4">
      <c r="A51" t="s">
        <v>208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4">
      <c r="A52" t="s">
        <v>160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4">
      <c r="A53" t="s">
        <v>168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4">
      <c r="A54" t="s">
        <v>167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4">
      <c r="A55" t="s">
        <v>218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4">
      <c r="A56" t="s">
        <v>238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4">
      <c r="A57" t="s">
        <v>240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4">
      <c r="A58" t="s">
        <v>198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4">
      <c r="A59" t="s">
        <v>251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4">
      <c r="A60" t="s">
        <v>259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4">
      <c r="A61" t="s">
        <v>80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4">
      <c r="A62" t="s">
        <v>206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4">
      <c r="A63" t="s">
        <v>178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4">
      <c r="A64" t="s">
        <v>183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4">
      <c r="A65" t="s">
        <v>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4">
      <c r="A66" t="s">
        <v>294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4">
      <c r="A67" t="s">
        <v>29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4">
      <c r="A68" t="s">
        <v>17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4">
      <c r="A69" t="s">
        <v>58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4">
      <c r="A70" t="s">
        <v>125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4">
      <c r="A71" t="s">
        <v>13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4">
      <c r="A72" t="s">
        <v>87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4">
      <c r="A73" t="s">
        <v>202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4">
      <c r="A74" t="s">
        <v>86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4">
      <c r="A75" t="s">
        <v>289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4">
      <c r="A76" t="s">
        <v>295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4">
      <c r="A77" t="s">
        <v>103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4">
      <c r="A78" t="s">
        <v>140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4">
      <c r="A79" t="s">
        <v>134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4">
      <c r="A80" t="s">
        <v>116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4">
      <c r="A81" t="s">
        <v>132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4">
      <c r="A82" t="s">
        <v>296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4">
      <c r="A83" t="s">
        <v>94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4">
      <c r="A84" t="s">
        <v>93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4">
      <c r="A85" t="s">
        <v>229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4">
      <c r="A86" t="s">
        <v>250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4">
      <c r="A87" t="s">
        <v>127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4">
      <c r="A88" t="s">
        <v>151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4">
      <c r="A89" t="s">
        <v>95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4">
      <c r="A90" t="s">
        <v>165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4">
      <c r="A91" t="s">
        <v>150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4">
      <c r="A92" t="s">
        <v>164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4">
      <c r="A93" t="s">
        <v>20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4">
      <c r="A94" t="s">
        <v>297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4">
      <c r="A95" t="s">
        <v>15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4">
      <c r="A96" t="s">
        <v>298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4">
      <c r="A97" t="s">
        <v>139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4">
      <c r="A98" t="s">
        <v>137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4">
      <c r="A99" t="s">
        <v>268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4">
      <c r="A100" t="s">
        <v>101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4">
      <c r="A101" t="s">
        <v>220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x14ac:dyDescent="0.4">
      <c r="A102" t="s">
        <v>114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x14ac:dyDescent="0.4">
      <c r="A103" t="s">
        <v>263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x14ac:dyDescent="0.4">
      <c r="A104" t="s">
        <v>23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x14ac:dyDescent="0.4">
      <c r="A105" t="s">
        <v>159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x14ac:dyDescent="0.4">
      <c r="A106" t="s">
        <v>173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x14ac:dyDescent="0.4">
      <c r="A107" t="s">
        <v>112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x14ac:dyDescent="0.4">
      <c r="A108" t="s">
        <v>271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x14ac:dyDescent="0.4">
      <c r="A109" t="s">
        <v>34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x14ac:dyDescent="0.4">
      <c r="A110" t="s">
        <v>217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x14ac:dyDescent="0.4">
      <c r="A111" t="s">
        <v>219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x14ac:dyDescent="0.4">
      <c r="A112" t="s">
        <v>162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x14ac:dyDescent="0.4">
      <c r="A113" t="s">
        <v>193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x14ac:dyDescent="0.4">
      <c r="A114" t="s">
        <v>190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x14ac:dyDescent="0.4">
      <c r="A115" t="s">
        <v>182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x14ac:dyDescent="0.4">
      <c r="A116" t="s">
        <v>232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x14ac:dyDescent="0.4">
      <c r="A117" t="s">
        <v>246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x14ac:dyDescent="0.4">
      <c r="A118" t="s">
        <v>108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x14ac:dyDescent="0.4">
      <c r="A119" t="s">
        <v>267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x14ac:dyDescent="0.4">
      <c r="A120" t="s">
        <v>252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x14ac:dyDescent="0.4">
      <c r="A121" t="s">
        <v>128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x14ac:dyDescent="0.4">
      <c r="A122" t="s">
        <v>287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x14ac:dyDescent="0.4">
      <c r="A123" t="s">
        <v>194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x14ac:dyDescent="0.4">
      <c r="A124" t="s">
        <v>184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x14ac:dyDescent="0.4">
      <c r="A125" t="s">
        <v>177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x14ac:dyDescent="0.4">
      <c r="A126" t="s">
        <v>55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x14ac:dyDescent="0.4">
      <c r="A127" t="s">
        <v>32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x14ac:dyDescent="0.4">
      <c r="A128" t="s">
        <v>166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x14ac:dyDescent="0.4">
      <c r="A129" t="s">
        <v>60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x14ac:dyDescent="0.4">
      <c r="A130" t="s">
        <v>266</v>
      </c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x14ac:dyDescent="0.4">
      <c r="A131" t="s">
        <v>44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x14ac:dyDescent="0.4">
      <c r="A132" t="s">
        <v>230</v>
      </c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x14ac:dyDescent="0.4">
      <c r="A133" t="s">
        <v>214</v>
      </c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x14ac:dyDescent="0.4">
      <c r="A134" t="s">
        <v>233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x14ac:dyDescent="0.4">
      <c r="A135" t="s">
        <v>224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x14ac:dyDescent="0.4">
      <c r="A136" t="s">
        <v>189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x14ac:dyDescent="0.4">
      <c r="A137" t="s">
        <v>245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x14ac:dyDescent="0.4">
      <c r="A138" t="s">
        <v>70</v>
      </c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x14ac:dyDescent="0.4">
      <c r="A139" t="s">
        <v>288</v>
      </c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x14ac:dyDescent="0.4">
      <c r="A140" t="s">
        <v>284</v>
      </c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x14ac:dyDescent="0.4">
      <c r="A141" t="s">
        <v>105</v>
      </c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x14ac:dyDescent="0.4">
      <c r="A142" t="s">
        <v>42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x14ac:dyDescent="0.4">
      <c r="A143" t="s">
        <v>111</v>
      </c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x14ac:dyDescent="0.4">
      <c r="A144" t="s">
        <v>186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x14ac:dyDescent="0.4">
      <c r="A145" t="s">
        <v>68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x14ac:dyDescent="0.4">
      <c r="A146" t="s">
        <v>237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x14ac:dyDescent="0.4">
      <c r="A147" t="s">
        <v>197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x14ac:dyDescent="0.4">
      <c r="A148" t="s">
        <v>50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x14ac:dyDescent="0.4">
      <c r="A149" t="s">
        <v>7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x14ac:dyDescent="0.4">
      <c r="A150" t="s">
        <v>46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x14ac:dyDescent="0.4">
      <c r="A151" t="s">
        <v>74</v>
      </c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x14ac:dyDescent="0.4">
      <c r="A152" t="s">
        <v>8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x14ac:dyDescent="0.4">
      <c r="A153" t="s">
        <v>9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x14ac:dyDescent="0.4">
      <c r="A154" t="s">
        <v>81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x14ac:dyDescent="0.4">
      <c r="A155" t="s">
        <v>30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x14ac:dyDescent="0.4">
      <c r="A156" t="s">
        <v>157</v>
      </c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x14ac:dyDescent="0.4">
      <c r="A157" t="s">
        <v>57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x14ac:dyDescent="0.4">
      <c r="A158" t="s">
        <v>148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x14ac:dyDescent="0.4">
      <c r="A159" t="s">
        <v>118</v>
      </c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x14ac:dyDescent="0.4">
      <c r="A160" t="s">
        <v>131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x14ac:dyDescent="0.4">
      <c r="A161" t="s">
        <v>141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x14ac:dyDescent="0.4">
      <c r="A162" t="s">
        <v>122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x14ac:dyDescent="0.4">
      <c r="A163" t="s">
        <v>25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x14ac:dyDescent="0.4">
      <c r="A164" t="s">
        <v>63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x14ac:dyDescent="0.4">
      <c r="A165" t="s">
        <v>107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x14ac:dyDescent="0.4">
      <c r="A166" t="s">
        <v>234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x14ac:dyDescent="0.4">
      <c r="A167" t="s">
        <v>175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x14ac:dyDescent="0.4">
      <c r="A168" t="s">
        <v>89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x14ac:dyDescent="0.4">
      <c r="A169" t="s">
        <v>257</v>
      </c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x14ac:dyDescent="0.4">
      <c r="A170" t="s">
        <v>47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x14ac:dyDescent="0.4">
      <c r="A171" t="s">
        <v>136</v>
      </c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x14ac:dyDescent="0.4">
      <c r="A172" t="s">
        <v>6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x14ac:dyDescent="0.4">
      <c r="A173" t="s">
        <v>171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x14ac:dyDescent="0.4">
      <c r="A174" t="s">
        <v>48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x14ac:dyDescent="0.4">
      <c r="A175" t="s">
        <v>85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x14ac:dyDescent="0.4">
      <c r="A176" t="s">
        <v>143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x14ac:dyDescent="0.4">
      <c r="A177" t="s">
        <v>192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x14ac:dyDescent="0.4">
      <c r="A178" t="s">
        <v>53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x14ac:dyDescent="0.4">
      <c r="A179" t="s">
        <v>222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x14ac:dyDescent="0.4">
      <c r="A180" t="s">
        <v>211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x14ac:dyDescent="0.4">
      <c r="A181" t="s">
        <v>299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x14ac:dyDescent="0.4">
      <c r="A182" t="s">
        <v>100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x14ac:dyDescent="0.4">
      <c r="A183" t="s">
        <v>300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x14ac:dyDescent="0.4">
      <c r="A184" t="s">
        <v>204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x14ac:dyDescent="0.4">
      <c r="A185" t="s">
        <v>301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x14ac:dyDescent="0.4">
      <c r="A186" t="s">
        <v>201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x14ac:dyDescent="0.4">
      <c r="A187" t="s">
        <v>21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x14ac:dyDescent="0.4">
      <c r="A188" t="s">
        <v>88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x14ac:dyDescent="0.4">
      <c r="A189" t="s">
        <v>119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x14ac:dyDescent="0.4">
      <c r="A190" t="s">
        <v>274</v>
      </c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x14ac:dyDescent="0.4">
      <c r="A191" t="s">
        <v>180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x14ac:dyDescent="0.4">
      <c r="A192" t="s">
        <v>76</v>
      </c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x14ac:dyDescent="0.4">
      <c r="A193" t="s">
        <v>138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x14ac:dyDescent="0.4">
      <c r="A194" t="s">
        <v>255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x14ac:dyDescent="0.4">
      <c r="A195" t="s">
        <v>106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x14ac:dyDescent="0.4">
      <c r="A196" t="s">
        <v>172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x14ac:dyDescent="0.4">
      <c r="A197" t="s">
        <v>302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x14ac:dyDescent="0.4">
      <c r="A198" t="s">
        <v>248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x14ac:dyDescent="0.4">
      <c r="A199" t="s">
        <v>285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x14ac:dyDescent="0.4">
      <c r="A200" t="s">
        <v>121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x14ac:dyDescent="0.4">
      <c r="A201" t="s">
        <v>273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x14ac:dyDescent="0.4">
      <c r="A202" t="s">
        <v>247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x14ac:dyDescent="0.4">
      <c r="A203" t="s">
        <v>269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x14ac:dyDescent="0.4">
      <c r="A204" t="s">
        <v>303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x14ac:dyDescent="0.4">
      <c r="A205" t="s">
        <v>210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x14ac:dyDescent="0.4">
      <c r="A206" t="s">
        <v>158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x14ac:dyDescent="0.4">
      <c r="A207" t="s">
        <v>102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x14ac:dyDescent="0.4">
      <c r="A208" t="s">
        <v>225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x14ac:dyDescent="0.4">
      <c r="A209" t="s">
        <v>97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x14ac:dyDescent="0.4">
      <c r="A210" t="s">
        <v>65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x14ac:dyDescent="0.4">
      <c r="A211" t="s">
        <v>163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x14ac:dyDescent="0.4">
      <c r="A212" t="s">
        <v>221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x14ac:dyDescent="0.4">
      <c r="A213" t="s">
        <v>236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x14ac:dyDescent="0.4">
      <c r="A214" t="s">
        <v>199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x14ac:dyDescent="0.4">
      <c r="A215" t="s">
        <v>264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x14ac:dyDescent="0.4">
      <c r="A216" t="s">
        <v>90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x14ac:dyDescent="0.4">
      <c r="A217" t="s">
        <v>156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x14ac:dyDescent="0.4">
      <c r="A218" t="s">
        <v>272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x14ac:dyDescent="0.4">
      <c r="A219" t="s">
        <v>253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x14ac:dyDescent="0.4">
      <c r="A220" t="s">
        <v>261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x14ac:dyDescent="0.4">
      <c r="A221" t="s">
        <v>123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x14ac:dyDescent="0.4">
      <c r="A222" t="s">
        <v>249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x14ac:dyDescent="0.4">
      <c r="A223" t="s">
        <v>209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x14ac:dyDescent="0.4">
      <c r="A224" t="s">
        <v>239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x14ac:dyDescent="0.4">
      <c r="A225" t="s">
        <v>304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x14ac:dyDescent="0.4">
      <c r="A226" t="s">
        <v>283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x14ac:dyDescent="0.4">
      <c r="A227" t="s">
        <v>176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x14ac:dyDescent="0.4">
      <c r="A228" t="s">
        <v>117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x14ac:dyDescent="0.4">
      <c r="A229" t="s">
        <v>54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x14ac:dyDescent="0.4">
      <c r="A230" t="s">
        <v>161</v>
      </c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x14ac:dyDescent="0.4">
      <c r="A231" t="s">
        <v>185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x14ac:dyDescent="0.4">
      <c r="A232" t="s">
        <v>207</v>
      </c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x14ac:dyDescent="0.4">
      <c r="A233" t="s">
        <v>216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x14ac:dyDescent="0.4">
      <c r="A234" t="s">
        <v>212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x14ac:dyDescent="0.4">
      <c r="A235" t="s">
        <v>146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x14ac:dyDescent="0.4">
      <c r="A236" t="s">
        <v>195</v>
      </c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x14ac:dyDescent="0.4">
      <c r="A237" t="s">
        <v>243</v>
      </c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x14ac:dyDescent="0.4">
      <c r="A238" t="s">
        <v>305</v>
      </c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x14ac:dyDescent="0.4">
      <c r="A239" t="s">
        <v>281</v>
      </c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x14ac:dyDescent="0.4">
      <c r="A240" t="s">
        <v>135</v>
      </c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x14ac:dyDescent="0.4">
      <c r="A241" t="s">
        <v>306</v>
      </c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x14ac:dyDescent="0.4">
      <c r="A242" t="s">
        <v>59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x14ac:dyDescent="0.4">
      <c r="A243" t="s">
        <v>142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x14ac:dyDescent="0.4">
      <c r="A244" t="s">
        <v>282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x14ac:dyDescent="0.4">
      <c r="A245" t="s">
        <v>228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x14ac:dyDescent="0.4">
      <c r="A246" t="s">
        <v>307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x14ac:dyDescent="0.4">
      <c r="A247" t="s">
        <v>308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x14ac:dyDescent="0.4">
      <c r="A248" t="s">
        <v>258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x14ac:dyDescent="0.4">
      <c r="A249" t="s">
        <v>109</v>
      </c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x14ac:dyDescent="0.4">
      <c r="A250" t="s">
        <v>260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x14ac:dyDescent="0.4">
      <c r="A251" t="s">
        <v>265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x14ac:dyDescent="0.4">
      <c r="A252" t="s">
        <v>188</v>
      </c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x14ac:dyDescent="0.4">
      <c r="A253" t="s">
        <v>75</v>
      </c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x14ac:dyDescent="0.4">
      <c r="A254" t="s">
        <v>191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x14ac:dyDescent="0.4">
      <c r="A255" t="s">
        <v>256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x14ac:dyDescent="0.4">
      <c r="A256" t="s">
        <v>276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x14ac:dyDescent="0.4">
      <c r="A257" t="s">
        <v>275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x14ac:dyDescent="0.4">
      <c r="A258" t="s">
        <v>205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x14ac:dyDescent="0.4">
      <c r="A259" t="s">
        <v>40</v>
      </c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x14ac:dyDescent="0.4">
      <c r="A260" t="s">
        <v>231</v>
      </c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x14ac:dyDescent="0.4">
      <c r="A261" t="s">
        <v>244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x14ac:dyDescent="0.4">
      <c r="A262" t="s">
        <v>124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x14ac:dyDescent="0.4">
      <c r="A263" t="s">
        <v>196</v>
      </c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x14ac:dyDescent="0.4">
      <c r="A264" t="s">
        <v>254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x14ac:dyDescent="0.4">
      <c r="A265" t="s">
        <v>187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x14ac:dyDescent="0.4">
      <c r="A266" t="s">
        <v>129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x14ac:dyDescent="0.4">
      <c r="A267" t="s">
        <v>45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x14ac:dyDescent="0.4">
      <c r="A268" t="s">
        <v>181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x14ac:dyDescent="0.4">
      <c r="A269" t="s">
        <v>82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x14ac:dyDescent="0.4">
      <c r="A270" t="s">
        <v>213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x14ac:dyDescent="0.4">
      <c r="A271" t="s">
        <v>279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x14ac:dyDescent="0.4">
      <c r="A272" t="s">
        <v>145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x14ac:dyDescent="0.4">
      <c r="A273" t="s">
        <v>61</v>
      </c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x14ac:dyDescent="0.4">
      <c r="A274" t="s">
        <v>270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x14ac:dyDescent="0.4">
      <c r="A275" t="s">
        <v>77</v>
      </c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x14ac:dyDescent="0.4">
      <c r="A276" t="s">
        <v>28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x14ac:dyDescent="0.4">
      <c r="A277" t="s">
        <v>37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x14ac:dyDescent="0.4">
      <c r="A278" t="s">
        <v>43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x14ac:dyDescent="0.4">
      <c r="A279" t="s">
        <v>66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x14ac:dyDescent="0.4">
      <c r="A280" t="s">
        <v>67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x14ac:dyDescent="0.4">
      <c r="A281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x14ac:dyDescent="0.4">
      <c r="A282" t="s">
        <v>19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x14ac:dyDescent="0.4">
      <c r="A283" t="s">
        <v>31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x14ac:dyDescent="0.4">
      <c r="A284" t="s">
        <v>91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x14ac:dyDescent="0.4">
      <c r="A285" t="s">
        <v>169</v>
      </c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x14ac:dyDescent="0.4">
      <c r="A286" t="s">
        <v>52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x14ac:dyDescent="0.4">
      <c r="A287" t="s">
        <v>72</v>
      </c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x14ac:dyDescent="0.4">
      <c r="A288" t="s">
        <v>277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x14ac:dyDescent="0.4">
      <c r="A289" t="s">
        <v>56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x14ac:dyDescent="0.4">
      <c r="A290" t="s">
        <v>35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x14ac:dyDescent="0.4">
      <c r="A291" t="s">
        <v>309</v>
      </c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x14ac:dyDescent="0.4">
      <c r="A292" t="s">
        <v>278</v>
      </c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x14ac:dyDescent="0.4">
      <c r="A293" t="s">
        <v>262</v>
      </c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x14ac:dyDescent="0.4">
      <c r="A294" t="s">
        <v>16</v>
      </c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x14ac:dyDescent="0.4">
      <c r="A295" t="s">
        <v>104</v>
      </c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x14ac:dyDescent="0.4">
      <c r="A296" t="s">
        <v>130</v>
      </c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x14ac:dyDescent="0.4">
      <c r="A297" t="s">
        <v>73</v>
      </c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x14ac:dyDescent="0.4">
      <c r="A298" t="s">
        <v>10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x14ac:dyDescent="0.4">
      <c r="A299" t="s">
        <v>215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x14ac:dyDescent="0.4">
      <c r="A300" t="s">
        <v>227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x14ac:dyDescent="0.4">
      <c r="A301" t="s">
        <v>235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x14ac:dyDescent="0.4">
      <c r="A302" t="s">
        <v>14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x14ac:dyDescent="0.4">
      <c r="A303" t="s">
        <v>3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x14ac:dyDescent="0.4">
      <c r="A304" t="s">
        <v>362</v>
      </c>
    </row>
    <row r="305" spans="1:1" x14ac:dyDescent="0.4">
      <c r="A305" t="s">
        <v>363</v>
      </c>
    </row>
    <row r="306" spans="1:1" x14ac:dyDescent="0.4">
      <c r="A306" t="s">
        <v>364</v>
      </c>
    </row>
    <row r="307" spans="1:1" x14ac:dyDescent="0.4">
      <c r="A307" t="s">
        <v>365</v>
      </c>
    </row>
    <row r="308" spans="1:1" x14ac:dyDescent="0.4">
      <c r="A308" t="s">
        <v>366</v>
      </c>
    </row>
    <row r="309" spans="1:1" x14ac:dyDescent="0.4">
      <c r="A309" t="s">
        <v>367</v>
      </c>
    </row>
    <row r="310" spans="1:1" x14ac:dyDescent="0.4">
      <c r="A310" t="s">
        <v>368</v>
      </c>
    </row>
    <row r="311" spans="1:1" x14ac:dyDescent="0.4">
      <c r="A311" t="s">
        <v>369</v>
      </c>
    </row>
    <row r="312" spans="1:1" x14ac:dyDescent="0.4">
      <c r="A312" t="s">
        <v>370</v>
      </c>
    </row>
    <row r="313" spans="1:1" x14ac:dyDescent="0.4">
      <c r="A313" t="s">
        <v>371</v>
      </c>
    </row>
    <row r="314" spans="1:1" x14ac:dyDescent="0.4">
      <c r="A314" t="s">
        <v>372</v>
      </c>
    </row>
    <row r="315" spans="1:1" x14ac:dyDescent="0.4">
      <c r="A315" t="s">
        <v>373</v>
      </c>
    </row>
    <row r="316" spans="1:1" x14ac:dyDescent="0.4">
      <c r="A316" t="s">
        <v>374</v>
      </c>
    </row>
    <row r="317" spans="1:1" x14ac:dyDescent="0.4">
      <c r="A317" t="s">
        <v>375</v>
      </c>
    </row>
    <row r="318" spans="1:1" x14ac:dyDescent="0.4">
      <c r="A318" t="s">
        <v>376</v>
      </c>
    </row>
    <row r="319" spans="1:1" x14ac:dyDescent="0.4">
      <c r="A319" t="s">
        <v>377</v>
      </c>
    </row>
    <row r="320" spans="1:1" x14ac:dyDescent="0.4">
      <c r="A320" t="s">
        <v>378</v>
      </c>
    </row>
    <row r="321" spans="1:1" x14ac:dyDescent="0.4">
      <c r="A321" t="s">
        <v>379</v>
      </c>
    </row>
    <row r="322" spans="1:1" x14ac:dyDescent="0.4">
      <c r="A322" t="s">
        <v>380</v>
      </c>
    </row>
    <row r="323" spans="1:1" x14ac:dyDescent="0.4">
      <c r="A323" t="s">
        <v>381</v>
      </c>
    </row>
    <row r="324" spans="1:1" x14ac:dyDescent="0.4">
      <c r="A324" t="s">
        <v>382</v>
      </c>
    </row>
    <row r="325" spans="1:1" x14ac:dyDescent="0.4">
      <c r="A325" t="s">
        <v>383</v>
      </c>
    </row>
    <row r="326" spans="1:1" x14ac:dyDescent="0.4">
      <c r="A326" t="s">
        <v>384</v>
      </c>
    </row>
    <row r="327" spans="1:1" x14ac:dyDescent="0.4">
      <c r="A327" t="s">
        <v>385</v>
      </c>
    </row>
    <row r="328" spans="1:1" x14ac:dyDescent="0.4">
      <c r="A328" t="s">
        <v>386</v>
      </c>
    </row>
    <row r="329" spans="1:1" x14ac:dyDescent="0.4">
      <c r="A329" t="s">
        <v>387</v>
      </c>
    </row>
    <row r="330" spans="1:1" x14ac:dyDescent="0.4">
      <c r="A330" t="s">
        <v>388</v>
      </c>
    </row>
    <row r="331" spans="1:1" x14ac:dyDescent="0.4">
      <c r="A331" t="s">
        <v>389</v>
      </c>
    </row>
    <row r="332" spans="1:1" x14ac:dyDescent="0.4">
      <c r="A332" t="s">
        <v>390</v>
      </c>
    </row>
    <row r="333" spans="1:1" x14ac:dyDescent="0.4">
      <c r="A333" t="s">
        <v>391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915A8-1339-4531-8158-2DE40B042028}">
  <sheetPr codeName="Sheet4"/>
  <dimension ref="A1:GO64"/>
  <sheetViews>
    <sheetView topLeftCell="FI1" workbookViewId="0">
      <selection activeCell="GO37" sqref="GO37"/>
    </sheetView>
  </sheetViews>
  <sheetFormatPr defaultRowHeight="18.75" x14ac:dyDescent="0.4"/>
  <sheetData>
    <row r="1" spans="1:197" x14ac:dyDescent="0.4">
      <c r="A1" t="str" cm="1">
        <f t="array" ref="A1">_xll.RssTickList(A2:C2, 場中監視!$A$2, 31)</f>
        <v>=RssTickList(A2:C2, 場中監視!$A$2, 31) =&gt; 配信中</v>
      </c>
      <c r="I1" t="str" cm="1">
        <f t="array" ref="I1">_xll.RssTickList(I2:K2, 場中監視!$A$3, 31)</f>
        <v>=RssTickList(I2:K2, 場中監視!$A$3, 31) =&gt; 配信中</v>
      </c>
      <c r="Q1" t="str" cm="1">
        <f t="array" ref="Q1">_xll.RssTickList(Q2:S2, 場中監視!$A$4, 31)</f>
        <v>=RssTickList(Q2:S2, 場中監視!$A$4, 31) =&gt; 配信中</v>
      </c>
      <c r="Y1" t="str" cm="1">
        <f t="array" ref="Y1">_xll.RssTickList(Y2:AA2, 場中監視!$A$5, 31)</f>
        <v>=RssTickList(Y2:AA2, 場中監視!$A$5, 31) =&gt; 配信中</v>
      </c>
      <c r="AG1" t="str" cm="1">
        <f t="array" ref="AG1">_xll.RssTickList(AG2:AI2, 場中監視!$A$6, 31)</f>
        <v>=RssTickList(AG2:AI2, 場中監視!$A$6, 31) =&gt; 配信中</v>
      </c>
      <c r="AO1" t="str" cm="1">
        <f t="array" ref="AO1">_xll.RssTickList(AO2:AQ2, 場中監視!$A$7, 31)</f>
        <v>=RssTickList(AO2:AQ2, 場中監視!$A$7, 31) =&gt; 配信中</v>
      </c>
      <c r="AW1" t="str" cm="1">
        <f t="array" ref="AW1">_xll.RssTickList(AW2:AY2, 場中監視!$A$8, 31)</f>
        <v>=RssTickList(AW2:AY2, 場中監視!$A$8, 31) =&gt; 配信中</v>
      </c>
      <c r="BE1" t="str" cm="1">
        <f t="array" ref="BE1">_xll.RssTickList(BE2:BG2, 場中監視!$A$9, 31)</f>
        <v>=RssTickList(BE2:BG2, 場中監視!$A$9, 31) =&gt; 配信中</v>
      </c>
      <c r="BM1" t="str" cm="1">
        <f t="array" ref="BM1">_xll.RssTickList(BM2:BO2, 場中監視!$A$10, 31)</f>
        <v>=RssTickList(BM2:BO2, 場中監視!$A$10, 31) =&gt; 配信中</v>
      </c>
      <c r="BU1" t="str" cm="1">
        <f t="array" ref="BU1">_xll.RssTickList(BU2:BW2, 場中監視!$A$11, 31)</f>
        <v>=RssTickList(BU2:BW2, 場中監視!$A$11, 31) =&gt; 配信中</v>
      </c>
      <c r="CC1" t="str" cm="1">
        <f t="array" ref="CC1">_xll.RssTickList(CC2:CE2, 場中監視!$A$12, 31)</f>
        <v>=RssTickList(CC2:CE2, 場中監視!$A$12, 31) =&gt; 配信中</v>
      </c>
      <c r="CK1" t="str" cm="1">
        <f t="array" ref="CK1">_xll.RssTickList(CK2:CM2, 場中監視!$A$13, 31)</f>
        <v>=RssTickList(CK2:CM2, 場中監視!$A$13, 31) =&gt; 配信中</v>
      </c>
      <c r="CS1" t="str" cm="1">
        <f t="array" ref="CS1">_xll.RssTickList(CS2:CU2, 場中監視!$A$14, 31)</f>
        <v>=RssTickList(CS2:CU2, 場中監視!$A$14, 31) =&gt; 配信中</v>
      </c>
      <c r="DA1" t="str" cm="1">
        <f t="array" ref="DA1">_xll.RssTickList(DA2:DC2, 場中監視!$A$15, 31)</f>
        <v>=RssTickList(DA2:DC2, 場中監視!$A$15, 31) =&gt; 配信中</v>
      </c>
      <c r="DI1" t="str" cm="1">
        <f t="array" ref="DI1">_xll.RssTickList(DI2:DK2, 場中監視!$A$16, 31)</f>
        <v>=RssTickList(DI2:DK2, 場中監視!$A$16, 31) =&gt; 配信中</v>
      </c>
      <c r="DQ1" t="str" cm="1">
        <f t="array" ref="DQ1">_xll.RssTickList(DQ2:DS2, 場中監視!$A$17, 31)</f>
        <v>=RssTickList(DQ2:DS2, 場中監視!$A$17, 31) =&gt; 配信中</v>
      </c>
      <c r="DY1" t="str" cm="1">
        <f t="array" ref="DY1">_xll.RssTickList(DY2:EA2, 場中監視!$A$18, 31)</f>
        <v>=RssTickList(DY2:EA2, 場中監視!$A$18, 31) =&gt; 配信中</v>
      </c>
      <c r="EG1" t="str" cm="1">
        <f t="array" ref="EG1">_xll.RssTickList(EG2:EI2, 場中監視!$A$19, 31)</f>
        <v>=RssTickList(EG2:EI2, 場中監視!$A$19, 31) =&gt; 配信中</v>
      </c>
      <c r="EO1" t="str" cm="1">
        <f t="array" ref="EO1">_xll.RssTickList(EO2:EQ2, 場中監視!$A$20, 31)</f>
        <v>=RssTickList(EO2:EQ2, 場中監視!$A$20, 31) =&gt; 配信中</v>
      </c>
      <c r="EW1" t="str" cm="1">
        <f t="array" ref="EW1">_xll.RssTickList(EW2:EY2, 場中監視!$A$21, 31)</f>
        <v>=RssTickList(EW2:EY2, 場中監視!$A$21, 31) =&gt; 配信中</v>
      </c>
      <c r="FE1" t="str" cm="1">
        <f t="array" ref="FE1">_xll.RssTickList(FE2:FG2, 場中監視!$A$22, 31)</f>
        <v>=RssTickList(FE2:FG2, 場中監視!$A$22, 31) =&gt; 配信中</v>
      </c>
      <c r="FM1" t="str" cm="1">
        <f t="array" ref="FM1">_xll.RssTickList(FM2:FO2, 場中監視!$A$23, 31)</f>
        <v>=RssTickList(FM2:FO2, 場中監視!$A$23, 31) =&gt; 配信中</v>
      </c>
      <c r="FU1" t="str" cm="1">
        <f t="array" ref="FU1">_xll.RssTickList(FU2:FW2, 場中監視!$A$24, 31)</f>
        <v>=RssTickList(FU2:FW2, 場中監視!$A$24, 31) =&gt; 配信中</v>
      </c>
      <c r="GC1" t="str" cm="1">
        <f t="array" ref="GC1">_xll.RssTickList(GC2:GE2, 場中監視!$A$25, 31)</f>
        <v>=RssTickList(GC2:GE2, 場中監視!$A$25, 31) =&gt; 配信中</v>
      </c>
      <c r="GK1" t="str" cm="1">
        <f t="array" ref="GK1">_xll.RssTickList(GK2:GM2, 場中監視!$A$26, 31)</f>
        <v>=RssTickList(GK2:GM2, 場中監視!$A$26, 31) =&gt; 配信中</v>
      </c>
    </row>
    <row r="2" spans="1:197" x14ac:dyDescent="0.4">
      <c r="A2" t="s">
        <v>293</v>
      </c>
      <c r="B2" t="s">
        <v>11</v>
      </c>
      <c r="C2" t="s">
        <v>323</v>
      </c>
      <c r="I2" t="s">
        <v>293</v>
      </c>
      <c r="J2" t="s">
        <v>11</v>
      </c>
      <c r="K2" t="s">
        <v>323</v>
      </c>
      <c r="Q2" t="s">
        <v>293</v>
      </c>
      <c r="R2" t="s">
        <v>11</v>
      </c>
      <c r="S2" t="s">
        <v>323</v>
      </c>
      <c r="Y2" t="s">
        <v>293</v>
      </c>
      <c r="Z2" t="s">
        <v>11</v>
      </c>
      <c r="AA2" t="s">
        <v>323</v>
      </c>
      <c r="AG2" t="s">
        <v>293</v>
      </c>
      <c r="AH2" t="s">
        <v>11</v>
      </c>
      <c r="AI2" t="s">
        <v>323</v>
      </c>
      <c r="AO2" t="s">
        <v>293</v>
      </c>
      <c r="AP2" t="s">
        <v>11</v>
      </c>
      <c r="AQ2" t="s">
        <v>323</v>
      </c>
      <c r="AW2" t="s">
        <v>293</v>
      </c>
      <c r="AX2" t="s">
        <v>11</v>
      </c>
      <c r="AY2" t="s">
        <v>323</v>
      </c>
      <c r="BE2" t="s">
        <v>293</v>
      </c>
      <c r="BF2" t="s">
        <v>11</v>
      </c>
      <c r="BG2" t="s">
        <v>323</v>
      </c>
      <c r="BM2" t="s">
        <v>293</v>
      </c>
      <c r="BN2" t="s">
        <v>11</v>
      </c>
      <c r="BO2" t="s">
        <v>323</v>
      </c>
      <c r="BU2" t="s">
        <v>293</v>
      </c>
      <c r="BV2" t="s">
        <v>11</v>
      </c>
      <c r="BW2" t="s">
        <v>323</v>
      </c>
      <c r="CC2" t="s">
        <v>293</v>
      </c>
      <c r="CD2" t="s">
        <v>11</v>
      </c>
      <c r="CE2" t="s">
        <v>323</v>
      </c>
      <c r="CK2" t="s">
        <v>293</v>
      </c>
      <c r="CL2" t="s">
        <v>11</v>
      </c>
      <c r="CM2" t="s">
        <v>323</v>
      </c>
      <c r="CS2" t="s">
        <v>293</v>
      </c>
      <c r="CT2" t="s">
        <v>11</v>
      </c>
      <c r="CU2" t="s">
        <v>323</v>
      </c>
      <c r="DA2" t="s">
        <v>293</v>
      </c>
      <c r="DB2" t="s">
        <v>11</v>
      </c>
      <c r="DC2" t="s">
        <v>323</v>
      </c>
      <c r="DI2" t="s">
        <v>293</v>
      </c>
      <c r="DJ2" t="s">
        <v>11</v>
      </c>
      <c r="DK2" t="s">
        <v>323</v>
      </c>
      <c r="DQ2" t="s">
        <v>293</v>
      </c>
      <c r="DR2" t="s">
        <v>11</v>
      </c>
      <c r="DS2" t="s">
        <v>323</v>
      </c>
      <c r="DY2" t="s">
        <v>293</v>
      </c>
      <c r="DZ2" t="s">
        <v>11</v>
      </c>
      <c r="EA2" t="s">
        <v>323</v>
      </c>
      <c r="EG2" t="s">
        <v>293</v>
      </c>
      <c r="EH2" t="s">
        <v>11</v>
      </c>
      <c r="EI2" t="s">
        <v>323</v>
      </c>
      <c r="EO2" t="s">
        <v>293</v>
      </c>
      <c r="EP2" t="s">
        <v>11</v>
      </c>
      <c r="EQ2" t="s">
        <v>323</v>
      </c>
      <c r="EW2" t="s">
        <v>293</v>
      </c>
      <c r="EX2" t="s">
        <v>11</v>
      </c>
      <c r="EY2" t="s">
        <v>323</v>
      </c>
      <c r="FE2" t="s">
        <v>293</v>
      </c>
      <c r="FF2" t="s">
        <v>11</v>
      </c>
      <c r="FG2" t="s">
        <v>323</v>
      </c>
      <c r="FM2" t="s">
        <v>293</v>
      </c>
      <c r="FN2" t="s">
        <v>11</v>
      </c>
      <c r="FO2" t="s">
        <v>323</v>
      </c>
      <c r="FU2" t="s">
        <v>293</v>
      </c>
      <c r="FV2" t="s">
        <v>11</v>
      </c>
      <c r="FW2" t="s">
        <v>323</v>
      </c>
      <c r="GC2" t="s">
        <v>293</v>
      </c>
      <c r="GD2" t="s">
        <v>11</v>
      </c>
      <c r="GE2" t="s">
        <v>323</v>
      </c>
      <c r="GK2" t="s">
        <v>293</v>
      </c>
      <c r="GL2" t="s">
        <v>11</v>
      </c>
      <c r="GM2" t="s">
        <v>323</v>
      </c>
    </row>
    <row r="3" spans="1:197" x14ac:dyDescent="0.4">
      <c r="A3" s="1" t="s">
        <v>805</v>
      </c>
      <c r="B3" s="1">
        <v>4255800</v>
      </c>
      <c r="C3" s="1">
        <v>2296</v>
      </c>
      <c r="D3" t="str">
        <f t="shared" ref="D3:D32" si="0">IF(C3=C4,D4,IF(C3&gt;C4,"買",IF(C3&lt;C4,"売","")))</f>
        <v>売</v>
      </c>
      <c r="E3" t="str">
        <f>IF(AND(B3&gt;E$35,ISNUMBER(B3)),E$37,"")</f>
        <v>大口</v>
      </c>
      <c r="I3" s="1" t="s">
        <v>805</v>
      </c>
      <c r="J3" s="1">
        <v>219700</v>
      </c>
      <c r="K3" s="1">
        <v>7066</v>
      </c>
      <c r="L3" t="str">
        <f t="shared" ref="L3:L32" si="1">IF(K3=K4,L4,IF(K3&gt;K4,"買",IF(K3&lt;K4,"売","")))</f>
        <v>売</v>
      </c>
      <c r="M3" t="str">
        <f>IF(AND(J3&gt;M$35,ISNUMBER(J3)),M$37,"")</f>
        <v>大口</v>
      </c>
      <c r="Q3" s="1" t="s">
        <v>805</v>
      </c>
      <c r="R3" s="1">
        <v>297200</v>
      </c>
      <c r="S3" s="1">
        <v>9375</v>
      </c>
      <c r="T3" t="str">
        <f t="shared" ref="T3:T32" si="2">IF(S3=S4,T4,IF(S3&gt;S4,"買",IF(S3&lt;S4,"売","")))</f>
        <v>買</v>
      </c>
      <c r="U3" t="str">
        <f>IF(AND(R3&gt;U$35,ISNUMBER(R3)),U$37,"")</f>
        <v>大口</v>
      </c>
      <c r="Y3" s="1" t="s">
        <v>805</v>
      </c>
      <c r="Z3" s="1">
        <v>5523000</v>
      </c>
      <c r="AA3" s="1">
        <v>2973.5</v>
      </c>
      <c r="AB3" t="str">
        <f t="shared" ref="AB3:AB32" si="3">IF(AA3=AA4,AB4,IF(AA3&gt;AA4,"買",IF(AA3&lt;AA4,"売","")))</f>
        <v>売</v>
      </c>
      <c r="AC3" t="str">
        <f>IF(AND(Z3&gt;AC$35,ISNUMBER(Z3)),AC$37,"")</f>
        <v>大口</v>
      </c>
      <c r="AG3" s="1" t="s">
        <v>805</v>
      </c>
      <c r="AH3" s="1">
        <v>6708200</v>
      </c>
      <c r="AI3" s="1">
        <v>1478.5</v>
      </c>
      <c r="AJ3" t="str">
        <f t="shared" ref="AJ3:AJ32" si="4">IF(AI3=AI4,AJ4,IF(AI3&gt;AI4,"買",IF(AI3&lt;AI4,"売","")))</f>
        <v>売</v>
      </c>
      <c r="AK3" t="str">
        <f>IF(AND(AH3&gt;AK$35,ISNUMBER(AH3)),AK$37,"")</f>
        <v>大口</v>
      </c>
      <c r="AO3" s="1" t="s">
        <v>805</v>
      </c>
      <c r="AP3" s="1">
        <v>4959000</v>
      </c>
      <c r="AQ3" s="1">
        <v>427.8</v>
      </c>
      <c r="AR3" t="str">
        <f t="shared" ref="AR3:AR32" si="5">IF(AQ3=AQ4,AR4,IF(AQ3&gt;AQ4,"買",IF(AQ3&lt;AQ4,"売","")))</f>
        <v>売</v>
      </c>
      <c r="AS3" t="str">
        <f t="shared" ref="AS3:AS21" si="6">IF(AND(AP3&gt;AS$35,ISNUMBER(AP3)),AS$37,"")</f>
        <v>大口</v>
      </c>
      <c r="AW3" s="1" t="s">
        <v>805</v>
      </c>
      <c r="AX3" s="1">
        <v>6758900</v>
      </c>
      <c r="AY3" s="1">
        <v>1978.5</v>
      </c>
      <c r="AZ3" t="str">
        <f t="shared" ref="AZ3:AZ32" si="7">IF(AY3=AY4,AZ4,IF(AY3&gt;AY4,"買",IF(AY3&lt;AY4,"売","")))</f>
        <v>売</v>
      </c>
      <c r="BA3" t="str">
        <f>IF(AND(AX3&gt;BA$35,ISNUMBER(AX3)),BA$37,"")</f>
        <v>大口</v>
      </c>
      <c r="BE3" s="1" t="s">
        <v>805</v>
      </c>
      <c r="BF3" s="1">
        <v>2508200</v>
      </c>
      <c r="BG3" s="1">
        <v>3868</v>
      </c>
      <c r="BH3" t="str">
        <f t="shared" ref="BH3:BH32" si="8">IF(BG3=BG4,BH4,IF(BG3&gt;BG4,"買",IF(BG3&lt;BG4,"売","")))</f>
        <v>売</v>
      </c>
      <c r="BI3" t="str">
        <f>IF(AND(BF3&gt;BI$35,ISNUMBER(BF3)),BI$37,"")</f>
        <v>大口</v>
      </c>
      <c r="BM3" s="1" t="s">
        <v>805</v>
      </c>
      <c r="BN3" s="1">
        <v>1826100</v>
      </c>
      <c r="BO3" s="1">
        <v>4307</v>
      </c>
      <c r="BP3" t="str">
        <f t="shared" ref="BP3:BP32" si="9">IF(BO3=BO4,BP4,IF(BO3&gt;BO4,"買",IF(BO3&lt;BO4,"売","")))</f>
        <v>買</v>
      </c>
      <c r="BQ3" t="str">
        <f>IF(AND(BN3&gt;BQ$35,ISNUMBER(BN3)),BQ$37,"")</f>
        <v>大口</v>
      </c>
      <c r="BU3" s="1" t="s">
        <v>805</v>
      </c>
      <c r="BV3" s="1">
        <v>827800</v>
      </c>
      <c r="BW3" s="1">
        <v>6290</v>
      </c>
      <c r="BX3" t="str">
        <f t="shared" ref="BX3:BX32" si="10">IF(BW3=BW4,BX4,IF(BW3&gt;BW4,"買",IF(BW3&lt;BW4,"売","")))</f>
        <v>売</v>
      </c>
      <c r="BY3" t="str">
        <f>IF(AND(BV3&gt;BY$35,ISNUMBER(BV3)),BY$37,"")</f>
        <v>大口</v>
      </c>
      <c r="CC3" s="1" t="s">
        <v>805</v>
      </c>
      <c r="CD3" s="1">
        <v>126900</v>
      </c>
      <c r="CE3" s="1">
        <v>7148</v>
      </c>
      <c r="CF3" t="str">
        <f t="shared" ref="CF3:CF32" si="11">IF(CE3=CE4,CF4,IF(CE3&gt;CE4,"買",IF(CE3&lt;CE4,"売","")))</f>
        <v>売</v>
      </c>
      <c r="CG3" t="str">
        <f>IF(AND(CD3&gt;CG$35,ISNUMBER(CD3)),CG$37,"")</f>
        <v>大口</v>
      </c>
      <c r="CK3" s="1" t="s">
        <v>805</v>
      </c>
      <c r="CL3" s="1">
        <v>1104000</v>
      </c>
      <c r="CM3" s="1">
        <v>2912.5</v>
      </c>
      <c r="CN3" t="str">
        <f t="shared" ref="CN3:CN32" si="12">IF(CM3=CM4,CN4,IF(CM3&gt;CM4,"買",IF(CM3&lt;CM4,"売","")))</f>
        <v>売</v>
      </c>
      <c r="CO3" t="str">
        <f>IF(AND(CL3&gt;CO$35,ISNUMBER(CL3)),CO$37,"")</f>
        <v>大口</v>
      </c>
      <c r="CS3" s="1" t="s">
        <v>805</v>
      </c>
      <c r="CT3" s="1">
        <v>130000</v>
      </c>
      <c r="CU3" s="1">
        <v>4490</v>
      </c>
      <c r="CV3" t="str">
        <f t="shared" ref="CV3:CV32" si="13">IF(CU3=CU4,CV4,IF(CU3&gt;CU4,"買",IF(CU3&lt;CU4,"売","")))</f>
        <v>売</v>
      </c>
      <c r="CW3" t="str">
        <f t="shared" ref="CW3:CW21" si="14">IF(AND(CT3&gt;CW$35,ISNUMBER(CT3)),CW$37,"")</f>
        <v>大口</v>
      </c>
      <c r="DA3" s="1" t="s">
        <v>805</v>
      </c>
      <c r="DB3" s="1">
        <v>325400</v>
      </c>
      <c r="DC3" s="1">
        <v>10925</v>
      </c>
      <c r="DD3" t="str">
        <f t="shared" ref="DD3:DD32" si="15">IF(DC3=DC4,DD4,IF(DC3&gt;DC4,"買",IF(DC3&lt;DC4,"売","")))</f>
        <v>売</v>
      </c>
      <c r="DE3" t="str">
        <f t="shared" ref="DE3:DE21" si="16">IF(AND(DB3&gt;DE$35,ISNUMBER(DB3)),DE$37,"")</f>
        <v>大口</v>
      </c>
      <c r="DI3" s="1" t="s">
        <v>805</v>
      </c>
      <c r="DJ3" s="1">
        <v>31600</v>
      </c>
      <c r="DK3" s="1">
        <v>8220</v>
      </c>
      <c r="DL3" t="str">
        <f t="shared" ref="DL3:DL32" si="17">IF(DK3=DK4,DL4,IF(DK3&gt;DK4,"買",IF(DK3&lt;DK4,"売","")))</f>
        <v>売</v>
      </c>
      <c r="DM3" t="str">
        <f t="shared" ref="DM3:DM21" si="18">IF(AND(DJ3&gt;DM$35,ISNUMBER(DJ3)),DM$37,"")</f>
        <v>大口</v>
      </c>
      <c r="DQ3" s="1" t="s">
        <v>805</v>
      </c>
      <c r="DR3" s="1">
        <v>125700</v>
      </c>
      <c r="DS3" s="1">
        <v>4323</v>
      </c>
      <c r="DT3" t="str">
        <f t="shared" ref="DT3:DT32" si="19">IF(DS3=DS4,DT4,IF(DS3&gt;DS4,"買",IF(DS3&lt;DS4,"売","")))</f>
        <v>買</v>
      </c>
      <c r="DU3" t="str">
        <f t="shared" ref="DU3:DU21" si="20">IF(AND(DR3&gt;DU$35,ISNUMBER(DR3)),DU$37,"")</f>
        <v>大口</v>
      </c>
      <c r="DY3" s="1" t="s">
        <v>805</v>
      </c>
      <c r="DZ3" s="1">
        <v>11100</v>
      </c>
      <c r="EA3" s="1">
        <v>14990</v>
      </c>
      <c r="EB3" t="str">
        <f t="shared" ref="EB3:EB32" si="21">IF(EA3=EA4,EB4,IF(EA3&gt;EA4,"買",IF(EA3&lt;EA4,"売","")))</f>
        <v>買</v>
      </c>
      <c r="EC3" t="str">
        <f t="shared" ref="EC3:EC21" si="22">IF(AND(DZ3&gt;EC$35,ISNUMBER(DZ3)),EC$37,"")</f>
        <v>大口</v>
      </c>
      <c r="EG3" s="1" t="s">
        <v>805</v>
      </c>
      <c r="EH3" s="1">
        <v>1732700</v>
      </c>
      <c r="EI3" s="1">
        <v>8659</v>
      </c>
      <c r="EJ3" t="str">
        <f t="shared" ref="EJ3:EJ32" si="23">IF(EI3=EI4,EJ4,IF(EI3&gt;EI4,"買",IF(EI3&lt;EI4,"売","")))</f>
        <v>売</v>
      </c>
      <c r="EK3" t="str">
        <f t="shared" ref="EK3:EK21" si="24">IF(AND(EH3&gt;EK$35,ISNUMBER(EH3)),EK$37,"")</f>
        <v>大口</v>
      </c>
      <c r="EO3" s="1" t="s">
        <v>805</v>
      </c>
      <c r="EP3" s="1">
        <v>1230900</v>
      </c>
      <c r="EQ3" s="1">
        <v>3486</v>
      </c>
      <c r="ER3" t="str">
        <f t="shared" ref="ER3:ER32" si="25">IF(EQ3=EQ4,ER4,IF(EQ3&gt;EQ4,"買",IF(EQ3&lt;EQ4,"売","")))</f>
        <v>売</v>
      </c>
      <c r="ES3" t="str">
        <f t="shared" ref="ES3:ES21" si="26">IF(AND(EP3&gt;ES$35,ISNUMBER(EP3)),ES$37,"")</f>
        <v>大口</v>
      </c>
      <c r="EW3" s="1" t="s">
        <v>805</v>
      </c>
      <c r="EX3" s="1">
        <v>8400</v>
      </c>
      <c r="EY3" s="1">
        <v>4885</v>
      </c>
      <c r="EZ3" t="str">
        <f t="shared" ref="EZ3:EZ32" si="27">IF(EY3=EY4,EZ4,IF(EY3&gt;EY4,"買",IF(EY3&lt;EY4,"売","")))</f>
        <v>買</v>
      </c>
      <c r="FA3" t="str">
        <f t="shared" ref="FA3:FA21" si="28">IF(AND(EX3&gt;FA$35,ISNUMBER(EX3)),FA$37,"")</f>
        <v>大口</v>
      </c>
      <c r="FE3" s="1" t="s">
        <v>805</v>
      </c>
      <c r="FF3" s="1">
        <v>288200</v>
      </c>
      <c r="FG3" s="1">
        <v>1712</v>
      </c>
      <c r="FH3" t="str">
        <f t="shared" ref="FH3:FH32" si="29">IF(FG3=FG4,FH4,IF(FG3&gt;FG4,"買",IF(FG3&lt;FG4,"売","")))</f>
        <v>買</v>
      </c>
      <c r="FI3" t="str">
        <f t="shared" ref="FI3:FI21" si="30">IF(AND(FF3&gt;FI$35,ISNUMBER(FF3)),FI$37,"")</f>
        <v>大口</v>
      </c>
      <c r="FM3" s="1" t="s">
        <v>805</v>
      </c>
      <c r="FN3" s="1">
        <v>105400</v>
      </c>
      <c r="FO3" s="1">
        <v>789</v>
      </c>
      <c r="FP3" t="str">
        <f t="shared" ref="FP3:FP32" si="31">IF(FO3=FO4,FP4,IF(FO3&gt;FO4,"買",IF(FO3&lt;FO4,"売","")))</f>
        <v>買</v>
      </c>
      <c r="FQ3" t="str">
        <f t="shared" ref="FQ3:FQ21" si="32">IF(AND(FN3&gt;FQ$35,ISNUMBER(FN3)),FQ$37,"")</f>
        <v>大口</v>
      </c>
      <c r="FU3" s="1" t="s">
        <v>805</v>
      </c>
      <c r="FV3" s="1">
        <v>35800</v>
      </c>
      <c r="FW3" s="1">
        <v>2932</v>
      </c>
      <c r="FX3" t="str">
        <f t="shared" ref="FX3:FX32" si="33">IF(FW3=FW4,FX4,IF(FW3&gt;FW4,"買",IF(FW3&lt;FW4,"売","")))</f>
        <v>売</v>
      </c>
      <c r="FY3" t="str">
        <f t="shared" ref="FY3:FY21" si="34">IF(AND(FV3&gt;FY$35,ISNUMBER(FV3)),FY$37,"")</f>
        <v>大口</v>
      </c>
      <c r="GC3" s="1" t="s">
        <v>805</v>
      </c>
      <c r="GD3" s="1">
        <v>68500</v>
      </c>
      <c r="GE3" s="1">
        <v>4925</v>
      </c>
      <c r="GF3" t="str">
        <f t="shared" ref="GF3:GF32" si="35">IF(GE3=GE4,GF4,IF(GE3&gt;GE4,"買",IF(GE3&lt;GE4,"売","")))</f>
        <v>買</v>
      </c>
      <c r="GG3" t="str">
        <f t="shared" ref="GG3:GG21" si="36">IF(AND(GD3&gt;GG$35,ISNUMBER(GD3)),GG$37,"")</f>
        <v>大口</v>
      </c>
      <c r="GK3" s="1" t="s">
        <v>805</v>
      </c>
      <c r="GL3" s="1">
        <v>8900</v>
      </c>
      <c r="GM3" s="1">
        <v>1692</v>
      </c>
      <c r="GN3" t="str">
        <f t="shared" ref="GN3:GN32" si="37">IF(GM3=GM4,GN4,IF(GM3&gt;GM4,"買",IF(GM3&lt;GM4,"売","")))</f>
        <v>買</v>
      </c>
      <c r="GO3" t="str">
        <f t="shared" ref="GO3:GO21" si="38">IF(AND(GL3&gt;GO$35,ISNUMBER(GL3)),GO$37,"")</f>
        <v>大口</v>
      </c>
    </row>
    <row r="4" spans="1:197" x14ac:dyDescent="0.4">
      <c r="A4" t="s">
        <v>806</v>
      </c>
      <c r="B4">
        <v>200</v>
      </c>
      <c r="C4">
        <v>2300</v>
      </c>
      <c r="D4" t="str">
        <f t="shared" si="0"/>
        <v>買</v>
      </c>
      <c r="E4" t="str">
        <f t="shared" ref="E4:E32" si="39">IF(AND(B4&gt;E$35,ISNUMBER(B4)),E$37,"")</f>
        <v/>
      </c>
      <c r="I4" t="s">
        <v>806</v>
      </c>
      <c r="J4">
        <v>100</v>
      </c>
      <c r="K4">
        <v>7066</v>
      </c>
      <c r="L4" t="str">
        <f t="shared" si="1"/>
        <v>売</v>
      </c>
      <c r="M4" t="str">
        <f t="shared" ref="M4:M32" si="40">IF(AND(J4&gt;M$35,ISNUMBER(J4)),M$37,"")</f>
        <v/>
      </c>
      <c r="Q4" t="s">
        <v>806</v>
      </c>
      <c r="R4">
        <v>100</v>
      </c>
      <c r="S4">
        <v>9363</v>
      </c>
      <c r="T4" t="str">
        <f t="shared" si="2"/>
        <v>買</v>
      </c>
      <c r="U4" t="str">
        <f t="shared" ref="U4:U32" si="41">IF(AND(R4&gt;U$35,ISNUMBER(R4)),U$37,"")</f>
        <v/>
      </c>
      <c r="Y4" t="s">
        <v>806</v>
      </c>
      <c r="Z4">
        <v>300</v>
      </c>
      <c r="AA4">
        <v>2985.5</v>
      </c>
      <c r="AB4" t="str">
        <f t="shared" si="3"/>
        <v>売</v>
      </c>
      <c r="AC4" t="str">
        <f t="shared" ref="AC4:AC32" si="42">IF(AND(Z4&gt;AC$35,ISNUMBER(Z4)),AC$37,"")</f>
        <v/>
      </c>
      <c r="AG4" t="s">
        <v>806</v>
      </c>
      <c r="AH4">
        <v>900</v>
      </c>
      <c r="AI4">
        <v>1478.5</v>
      </c>
      <c r="AJ4" t="str">
        <f t="shared" si="4"/>
        <v>売</v>
      </c>
      <c r="AK4" t="str">
        <f t="shared" ref="AK4:AK32" si="43">IF(AND(AH4&gt;AK$35,ISNUMBER(AH4)),AK$37,"")</f>
        <v/>
      </c>
      <c r="AO4" t="s">
        <v>806</v>
      </c>
      <c r="AP4">
        <v>500</v>
      </c>
      <c r="AQ4">
        <v>428.1</v>
      </c>
      <c r="AR4" t="str">
        <f t="shared" si="5"/>
        <v>売</v>
      </c>
      <c r="AS4" t="str">
        <f t="shared" si="6"/>
        <v/>
      </c>
      <c r="AW4" t="s">
        <v>806</v>
      </c>
      <c r="AX4">
        <v>100</v>
      </c>
      <c r="AY4">
        <v>1979.5</v>
      </c>
      <c r="AZ4" t="str">
        <f t="shared" si="7"/>
        <v>買</v>
      </c>
      <c r="BA4" t="str">
        <f t="shared" ref="BA4:BA32" si="44">IF(AND(AX4&gt;BA$35,ISNUMBER(AX4)),BA$37,"")</f>
        <v/>
      </c>
      <c r="BE4" t="s">
        <v>807</v>
      </c>
      <c r="BF4">
        <v>300</v>
      </c>
      <c r="BG4">
        <v>3878</v>
      </c>
      <c r="BH4" t="str">
        <f t="shared" si="8"/>
        <v>売</v>
      </c>
      <c r="BI4" t="str">
        <f t="shared" ref="BI4:BI32" si="45">IF(AND(BF4&gt;BI$35,ISNUMBER(BF4)),BI$37,"")</f>
        <v/>
      </c>
      <c r="BM4" t="s">
        <v>806</v>
      </c>
      <c r="BN4">
        <v>100</v>
      </c>
      <c r="BO4">
        <v>4306</v>
      </c>
      <c r="BP4" t="str">
        <f t="shared" si="9"/>
        <v>買</v>
      </c>
      <c r="BQ4" t="str">
        <f t="shared" ref="BQ4:BQ32" si="46">IF(AND(BN4&gt;BQ$35,ISNUMBER(BN4)),BQ$37,"")</f>
        <v/>
      </c>
      <c r="BU4" t="s">
        <v>806</v>
      </c>
      <c r="BV4">
        <v>100</v>
      </c>
      <c r="BW4">
        <v>6298</v>
      </c>
      <c r="BX4" t="str">
        <f t="shared" si="10"/>
        <v>売</v>
      </c>
      <c r="BY4" t="str">
        <f t="shared" ref="BY4:BY32" si="47">IF(AND(BV4&gt;BY$35,ISNUMBER(BV4)),BY$37,"")</f>
        <v/>
      </c>
      <c r="CC4" t="s">
        <v>826</v>
      </c>
      <c r="CD4">
        <v>900</v>
      </c>
      <c r="CE4">
        <v>7170</v>
      </c>
      <c r="CF4" t="str">
        <f t="shared" si="11"/>
        <v>売</v>
      </c>
      <c r="CG4" t="str">
        <f t="shared" ref="CG4:CG32" si="48">IF(AND(CD4&gt;CG$35,ISNUMBER(CD4)),CG$37,"")</f>
        <v/>
      </c>
      <c r="CK4" t="s">
        <v>825</v>
      </c>
      <c r="CL4">
        <v>100</v>
      </c>
      <c r="CM4">
        <v>2922.5</v>
      </c>
      <c r="CN4" t="str">
        <f t="shared" si="12"/>
        <v>買</v>
      </c>
      <c r="CO4" t="str">
        <f t="shared" ref="CO4:CO32" si="49">IF(AND(CL4&gt;CO$35,ISNUMBER(CL4)),CO$37,"")</f>
        <v/>
      </c>
      <c r="CS4" t="s">
        <v>806</v>
      </c>
      <c r="CT4">
        <v>100</v>
      </c>
      <c r="CU4">
        <v>4500</v>
      </c>
      <c r="CV4" t="str">
        <f t="shared" si="13"/>
        <v>売</v>
      </c>
      <c r="CW4" t="str">
        <f t="shared" si="14"/>
        <v/>
      </c>
      <c r="DA4" t="s">
        <v>806</v>
      </c>
      <c r="DB4">
        <v>100</v>
      </c>
      <c r="DC4">
        <v>10960</v>
      </c>
      <c r="DD4" t="str">
        <f t="shared" si="15"/>
        <v>買</v>
      </c>
      <c r="DE4" t="str">
        <f t="shared" si="16"/>
        <v/>
      </c>
      <c r="DI4" t="s">
        <v>806</v>
      </c>
      <c r="DJ4">
        <v>100</v>
      </c>
      <c r="DK4">
        <v>8250</v>
      </c>
      <c r="DL4" t="str">
        <f t="shared" si="17"/>
        <v>売</v>
      </c>
      <c r="DM4" t="str">
        <f t="shared" si="18"/>
        <v/>
      </c>
      <c r="DQ4" t="s">
        <v>807</v>
      </c>
      <c r="DR4">
        <v>100</v>
      </c>
      <c r="DS4">
        <v>4311</v>
      </c>
      <c r="DT4" t="str">
        <f t="shared" si="19"/>
        <v>売</v>
      </c>
      <c r="DU4" t="str">
        <f t="shared" si="20"/>
        <v/>
      </c>
      <c r="DY4" t="s">
        <v>846</v>
      </c>
      <c r="DZ4">
        <v>100</v>
      </c>
      <c r="EA4">
        <v>14990</v>
      </c>
      <c r="EB4" t="str">
        <f t="shared" si="21"/>
        <v>買</v>
      </c>
      <c r="EC4" t="str">
        <f t="shared" si="22"/>
        <v/>
      </c>
      <c r="EG4" t="s">
        <v>806</v>
      </c>
      <c r="EH4">
        <v>100</v>
      </c>
      <c r="EI4">
        <v>8703</v>
      </c>
      <c r="EJ4" t="str">
        <f t="shared" si="23"/>
        <v>売</v>
      </c>
      <c r="EK4" t="str">
        <f t="shared" si="24"/>
        <v/>
      </c>
      <c r="EO4" t="s">
        <v>806</v>
      </c>
      <c r="EP4">
        <v>100</v>
      </c>
      <c r="EQ4">
        <v>3505</v>
      </c>
      <c r="ER4" t="str">
        <f t="shared" si="25"/>
        <v>買</v>
      </c>
      <c r="ES4" t="str">
        <f t="shared" si="26"/>
        <v/>
      </c>
      <c r="EW4" t="s">
        <v>826</v>
      </c>
      <c r="EX4">
        <v>100</v>
      </c>
      <c r="EY4">
        <v>4885</v>
      </c>
      <c r="EZ4" t="str">
        <f t="shared" si="27"/>
        <v>買</v>
      </c>
      <c r="FA4" t="str">
        <f t="shared" si="28"/>
        <v/>
      </c>
      <c r="FE4" t="s">
        <v>806</v>
      </c>
      <c r="FF4">
        <v>100</v>
      </c>
      <c r="FG4">
        <v>1711.5</v>
      </c>
      <c r="FH4" t="str">
        <f t="shared" si="29"/>
        <v>買</v>
      </c>
      <c r="FI4" t="str">
        <f t="shared" si="30"/>
        <v/>
      </c>
      <c r="FM4" t="s">
        <v>806</v>
      </c>
      <c r="FN4">
        <v>400</v>
      </c>
      <c r="FO4">
        <v>787</v>
      </c>
      <c r="FP4" t="str">
        <f t="shared" si="31"/>
        <v>買</v>
      </c>
      <c r="FQ4" t="str">
        <f t="shared" si="32"/>
        <v/>
      </c>
      <c r="FU4" t="s">
        <v>806</v>
      </c>
      <c r="FV4">
        <v>200</v>
      </c>
      <c r="FW4">
        <v>2932</v>
      </c>
      <c r="FX4" t="str">
        <f t="shared" si="33"/>
        <v>売</v>
      </c>
      <c r="FY4" t="str">
        <f t="shared" si="34"/>
        <v/>
      </c>
      <c r="GC4" t="s">
        <v>806</v>
      </c>
      <c r="GD4">
        <v>100</v>
      </c>
      <c r="GE4">
        <v>4915</v>
      </c>
      <c r="GF4" t="str">
        <f t="shared" si="35"/>
        <v>買</v>
      </c>
      <c r="GG4" t="str">
        <f t="shared" si="36"/>
        <v/>
      </c>
      <c r="GK4" t="s">
        <v>808</v>
      </c>
      <c r="GL4">
        <v>200</v>
      </c>
      <c r="GM4">
        <v>1692</v>
      </c>
      <c r="GN4" t="str">
        <f t="shared" si="37"/>
        <v>買</v>
      </c>
      <c r="GO4" t="str">
        <f t="shared" si="38"/>
        <v/>
      </c>
    </row>
    <row r="5" spans="1:197" x14ac:dyDescent="0.4">
      <c r="A5" t="s">
        <v>806</v>
      </c>
      <c r="B5">
        <v>100</v>
      </c>
      <c r="C5">
        <v>2300</v>
      </c>
      <c r="D5" t="str">
        <f t="shared" si="0"/>
        <v>買</v>
      </c>
      <c r="E5" t="str">
        <f t="shared" si="39"/>
        <v/>
      </c>
      <c r="I5" t="s">
        <v>807</v>
      </c>
      <c r="J5">
        <v>100</v>
      </c>
      <c r="K5">
        <v>7069</v>
      </c>
      <c r="L5" t="str">
        <f t="shared" si="1"/>
        <v>買</v>
      </c>
      <c r="M5" t="str">
        <f t="shared" si="40"/>
        <v/>
      </c>
      <c r="Q5" t="s">
        <v>807</v>
      </c>
      <c r="R5">
        <v>1300</v>
      </c>
      <c r="S5">
        <v>9360</v>
      </c>
      <c r="T5" t="str">
        <f t="shared" si="2"/>
        <v>売</v>
      </c>
      <c r="U5" t="str">
        <f t="shared" si="41"/>
        <v>大口</v>
      </c>
      <c r="Y5" t="s">
        <v>806</v>
      </c>
      <c r="Z5">
        <v>1000</v>
      </c>
      <c r="AA5">
        <v>2986</v>
      </c>
      <c r="AB5" t="str">
        <f t="shared" si="3"/>
        <v>売</v>
      </c>
      <c r="AC5" t="str">
        <f t="shared" si="42"/>
        <v/>
      </c>
      <c r="AG5" t="s">
        <v>806</v>
      </c>
      <c r="AH5">
        <v>100</v>
      </c>
      <c r="AI5">
        <v>1479</v>
      </c>
      <c r="AJ5" t="str">
        <f t="shared" si="4"/>
        <v>買</v>
      </c>
      <c r="AK5" t="str">
        <f t="shared" si="43"/>
        <v/>
      </c>
      <c r="AO5" t="s">
        <v>806</v>
      </c>
      <c r="AP5">
        <v>300</v>
      </c>
      <c r="AQ5">
        <v>428.1</v>
      </c>
      <c r="AR5" t="str">
        <f t="shared" si="5"/>
        <v>売</v>
      </c>
      <c r="AS5" t="str">
        <f t="shared" si="6"/>
        <v/>
      </c>
      <c r="AW5" t="s">
        <v>806</v>
      </c>
      <c r="AX5">
        <v>400</v>
      </c>
      <c r="AY5">
        <v>1979.5</v>
      </c>
      <c r="AZ5" t="str">
        <f t="shared" si="7"/>
        <v>買</v>
      </c>
      <c r="BA5" t="str">
        <f t="shared" si="44"/>
        <v/>
      </c>
      <c r="BE5" t="s">
        <v>827</v>
      </c>
      <c r="BF5">
        <v>1400</v>
      </c>
      <c r="BG5">
        <v>3879</v>
      </c>
      <c r="BH5" t="str">
        <f t="shared" si="8"/>
        <v>売</v>
      </c>
      <c r="BI5" t="str">
        <f t="shared" si="45"/>
        <v/>
      </c>
      <c r="BM5" t="s">
        <v>825</v>
      </c>
      <c r="BN5">
        <v>2900</v>
      </c>
      <c r="BO5">
        <v>4306</v>
      </c>
      <c r="BP5" t="str">
        <f t="shared" si="9"/>
        <v>買</v>
      </c>
      <c r="BQ5" t="str">
        <f t="shared" si="46"/>
        <v>大口</v>
      </c>
      <c r="BU5" t="s">
        <v>806</v>
      </c>
      <c r="BV5">
        <v>100</v>
      </c>
      <c r="BW5">
        <v>6300</v>
      </c>
      <c r="BX5" t="str">
        <f t="shared" si="10"/>
        <v>買</v>
      </c>
      <c r="BY5" t="str">
        <f t="shared" si="47"/>
        <v/>
      </c>
      <c r="CC5" t="s">
        <v>808</v>
      </c>
      <c r="CD5">
        <v>100</v>
      </c>
      <c r="CE5">
        <v>7174</v>
      </c>
      <c r="CF5" t="str">
        <f t="shared" si="11"/>
        <v>買</v>
      </c>
      <c r="CG5" t="str">
        <f t="shared" si="48"/>
        <v/>
      </c>
      <c r="CK5" t="s">
        <v>825</v>
      </c>
      <c r="CL5">
        <v>600</v>
      </c>
      <c r="CM5">
        <v>2922</v>
      </c>
      <c r="CN5" t="str">
        <f t="shared" si="12"/>
        <v>売</v>
      </c>
      <c r="CO5" t="str">
        <f t="shared" si="49"/>
        <v/>
      </c>
      <c r="CS5" t="s">
        <v>806</v>
      </c>
      <c r="CT5">
        <v>100</v>
      </c>
      <c r="CU5">
        <v>4500</v>
      </c>
      <c r="CV5" t="str">
        <f t="shared" si="13"/>
        <v>売</v>
      </c>
      <c r="CW5" t="str">
        <f t="shared" si="14"/>
        <v/>
      </c>
      <c r="DA5" t="s">
        <v>825</v>
      </c>
      <c r="DB5">
        <v>100</v>
      </c>
      <c r="DC5">
        <v>10955</v>
      </c>
      <c r="DD5" t="str">
        <f t="shared" si="15"/>
        <v>売</v>
      </c>
      <c r="DE5" t="str">
        <f t="shared" si="16"/>
        <v/>
      </c>
      <c r="DI5" t="s">
        <v>825</v>
      </c>
      <c r="DJ5">
        <v>100</v>
      </c>
      <c r="DK5">
        <v>8260</v>
      </c>
      <c r="DL5" t="str">
        <f t="shared" si="17"/>
        <v>売</v>
      </c>
      <c r="DM5" t="str">
        <f t="shared" si="18"/>
        <v/>
      </c>
      <c r="DQ5" t="s">
        <v>808</v>
      </c>
      <c r="DR5">
        <v>100</v>
      </c>
      <c r="DS5">
        <v>4313</v>
      </c>
      <c r="DT5" t="str">
        <f t="shared" si="19"/>
        <v>売</v>
      </c>
      <c r="DU5" t="str">
        <f t="shared" si="20"/>
        <v/>
      </c>
      <c r="DY5" t="s">
        <v>846</v>
      </c>
      <c r="DZ5">
        <v>100</v>
      </c>
      <c r="EA5">
        <v>14980</v>
      </c>
      <c r="EB5" t="str">
        <f t="shared" si="21"/>
        <v>買</v>
      </c>
      <c r="EC5" t="str">
        <f t="shared" si="22"/>
        <v/>
      </c>
      <c r="EG5" t="s">
        <v>806</v>
      </c>
      <c r="EH5">
        <v>100</v>
      </c>
      <c r="EI5">
        <v>8704</v>
      </c>
      <c r="EJ5" t="str">
        <f t="shared" si="23"/>
        <v>売</v>
      </c>
      <c r="EK5" t="str">
        <f t="shared" si="24"/>
        <v/>
      </c>
      <c r="EO5" t="s">
        <v>806</v>
      </c>
      <c r="EP5">
        <v>700</v>
      </c>
      <c r="EQ5">
        <v>3504</v>
      </c>
      <c r="ER5" t="str">
        <f t="shared" si="25"/>
        <v>売</v>
      </c>
      <c r="ES5" t="str">
        <f t="shared" si="26"/>
        <v/>
      </c>
      <c r="EW5" t="s">
        <v>826</v>
      </c>
      <c r="EX5">
        <v>500</v>
      </c>
      <c r="EY5">
        <v>4880</v>
      </c>
      <c r="EZ5" t="str">
        <f t="shared" si="27"/>
        <v>買</v>
      </c>
      <c r="FA5" t="str">
        <f t="shared" si="28"/>
        <v/>
      </c>
      <c r="FE5" t="s">
        <v>806</v>
      </c>
      <c r="FF5">
        <v>200</v>
      </c>
      <c r="FG5">
        <v>1711</v>
      </c>
      <c r="FH5" t="str">
        <f t="shared" si="29"/>
        <v>売</v>
      </c>
      <c r="FI5" t="str">
        <f t="shared" si="30"/>
        <v/>
      </c>
      <c r="FM5" t="s">
        <v>825</v>
      </c>
      <c r="FN5">
        <v>100</v>
      </c>
      <c r="FO5">
        <v>786</v>
      </c>
      <c r="FP5" t="str">
        <f t="shared" si="31"/>
        <v>買</v>
      </c>
      <c r="FQ5" t="str">
        <f t="shared" si="32"/>
        <v/>
      </c>
      <c r="FU5" t="s">
        <v>806</v>
      </c>
      <c r="FV5">
        <v>200</v>
      </c>
      <c r="FW5">
        <v>2933</v>
      </c>
      <c r="FX5" t="str">
        <f t="shared" si="33"/>
        <v>買</v>
      </c>
      <c r="FY5" t="str">
        <f t="shared" si="34"/>
        <v/>
      </c>
      <c r="GC5" t="s">
        <v>806</v>
      </c>
      <c r="GD5">
        <v>500</v>
      </c>
      <c r="GE5">
        <v>4910</v>
      </c>
      <c r="GF5" t="str">
        <f t="shared" si="35"/>
        <v>売</v>
      </c>
      <c r="GG5" t="str">
        <f t="shared" si="36"/>
        <v/>
      </c>
      <c r="GK5" t="s">
        <v>808</v>
      </c>
      <c r="GL5">
        <v>200</v>
      </c>
      <c r="GM5">
        <v>1688</v>
      </c>
      <c r="GN5" t="str">
        <f t="shared" si="37"/>
        <v>売</v>
      </c>
      <c r="GO5" t="str">
        <f t="shared" si="38"/>
        <v/>
      </c>
    </row>
    <row r="6" spans="1:197" x14ac:dyDescent="0.4">
      <c r="A6" t="s">
        <v>806</v>
      </c>
      <c r="B6">
        <v>100</v>
      </c>
      <c r="C6">
        <v>2300</v>
      </c>
      <c r="D6" t="str">
        <f t="shared" si="0"/>
        <v>買</v>
      </c>
      <c r="E6" t="str">
        <f t="shared" si="39"/>
        <v/>
      </c>
      <c r="I6" t="s">
        <v>807</v>
      </c>
      <c r="J6">
        <v>100</v>
      </c>
      <c r="K6">
        <v>7068</v>
      </c>
      <c r="L6" t="str">
        <f t="shared" si="1"/>
        <v>買</v>
      </c>
      <c r="M6" t="str">
        <f t="shared" si="40"/>
        <v/>
      </c>
      <c r="Q6" t="s">
        <v>807</v>
      </c>
      <c r="R6">
        <v>500</v>
      </c>
      <c r="S6">
        <v>9362</v>
      </c>
      <c r="T6" t="str">
        <f t="shared" si="2"/>
        <v>買</v>
      </c>
      <c r="U6" t="str">
        <f t="shared" si="41"/>
        <v/>
      </c>
      <c r="Y6" t="s">
        <v>806</v>
      </c>
      <c r="Z6">
        <v>100</v>
      </c>
      <c r="AA6">
        <v>2986</v>
      </c>
      <c r="AB6" t="str">
        <f t="shared" si="3"/>
        <v>売</v>
      </c>
      <c r="AC6" t="str">
        <f t="shared" si="42"/>
        <v/>
      </c>
      <c r="AG6" t="s">
        <v>806</v>
      </c>
      <c r="AH6">
        <v>100</v>
      </c>
      <c r="AI6">
        <v>1479</v>
      </c>
      <c r="AJ6" t="str">
        <f t="shared" si="4"/>
        <v>買</v>
      </c>
      <c r="AK6" t="str">
        <f t="shared" si="43"/>
        <v/>
      </c>
      <c r="AO6" t="s">
        <v>806</v>
      </c>
      <c r="AP6">
        <v>100</v>
      </c>
      <c r="AQ6">
        <v>428.2</v>
      </c>
      <c r="AR6" t="str">
        <f t="shared" si="5"/>
        <v>買</v>
      </c>
      <c r="AS6" t="str">
        <f t="shared" si="6"/>
        <v/>
      </c>
      <c r="AW6" t="s">
        <v>807</v>
      </c>
      <c r="AX6">
        <v>100</v>
      </c>
      <c r="AY6">
        <v>1979</v>
      </c>
      <c r="AZ6" t="str">
        <f t="shared" si="7"/>
        <v>売</v>
      </c>
      <c r="BA6" t="str">
        <f t="shared" si="44"/>
        <v/>
      </c>
      <c r="BE6" t="s">
        <v>827</v>
      </c>
      <c r="BF6">
        <v>100</v>
      </c>
      <c r="BG6">
        <v>3880</v>
      </c>
      <c r="BH6" t="str">
        <f t="shared" si="8"/>
        <v>買</v>
      </c>
      <c r="BI6" t="str">
        <f t="shared" si="45"/>
        <v/>
      </c>
      <c r="BM6" t="s">
        <v>827</v>
      </c>
      <c r="BN6">
        <v>100</v>
      </c>
      <c r="BO6">
        <v>4305</v>
      </c>
      <c r="BP6" t="str">
        <f t="shared" si="9"/>
        <v>売</v>
      </c>
      <c r="BQ6" t="str">
        <f t="shared" si="46"/>
        <v/>
      </c>
      <c r="BU6" t="s">
        <v>807</v>
      </c>
      <c r="BV6">
        <v>600</v>
      </c>
      <c r="BW6">
        <v>6299</v>
      </c>
      <c r="BX6" t="str">
        <f t="shared" si="10"/>
        <v>売</v>
      </c>
      <c r="BY6" t="str">
        <f t="shared" si="47"/>
        <v/>
      </c>
      <c r="CC6" t="s">
        <v>846</v>
      </c>
      <c r="CD6">
        <v>100</v>
      </c>
      <c r="CE6">
        <v>7174</v>
      </c>
      <c r="CF6" t="str">
        <f t="shared" si="11"/>
        <v>買</v>
      </c>
      <c r="CG6" t="str">
        <f t="shared" si="48"/>
        <v/>
      </c>
      <c r="CK6" t="s">
        <v>825</v>
      </c>
      <c r="CL6">
        <v>100</v>
      </c>
      <c r="CM6">
        <v>2922</v>
      </c>
      <c r="CN6" t="str">
        <f t="shared" si="12"/>
        <v>売</v>
      </c>
      <c r="CO6" t="str">
        <f t="shared" si="49"/>
        <v/>
      </c>
      <c r="CS6" t="s">
        <v>826</v>
      </c>
      <c r="CT6">
        <v>200</v>
      </c>
      <c r="CU6">
        <v>4505</v>
      </c>
      <c r="CV6" t="str">
        <f t="shared" si="13"/>
        <v>買</v>
      </c>
      <c r="CW6" t="str">
        <f t="shared" si="14"/>
        <v/>
      </c>
      <c r="DA6" t="s">
        <v>825</v>
      </c>
      <c r="DB6">
        <v>100</v>
      </c>
      <c r="DC6">
        <v>10955</v>
      </c>
      <c r="DD6" t="str">
        <f t="shared" si="15"/>
        <v>売</v>
      </c>
      <c r="DE6" t="str">
        <f t="shared" si="16"/>
        <v/>
      </c>
      <c r="DI6" t="s">
        <v>846</v>
      </c>
      <c r="DJ6">
        <v>100</v>
      </c>
      <c r="DK6">
        <v>8260</v>
      </c>
      <c r="DL6" t="str">
        <f t="shared" si="17"/>
        <v>売</v>
      </c>
      <c r="DM6" t="str">
        <f t="shared" si="18"/>
        <v/>
      </c>
      <c r="DQ6" t="s">
        <v>875</v>
      </c>
      <c r="DR6">
        <v>100</v>
      </c>
      <c r="DS6">
        <v>4314</v>
      </c>
      <c r="DT6" t="str">
        <f t="shared" si="19"/>
        <v>買</v>
      </c>
      <c r="DU6" t="str">
        <f t="shared" si="20"/>
        <v/>
      </c>
      <c r="DY6" t="s">
        <v>847</v>
      </c>
      <c r="DZ6">
        <v>100</v>
      </c>
      <c r="EA6">
        <v>14980</v>
      </c>
      <c r="EB6" t="str">
        <f t="shared" si="21"/>
        <v>買</v>
      </c>
      <c r="EC6" t="str">
        <f t="shared" si="22"/>
        <v/>
      </c>
      <c r="EG6" t="s">
        <v>806</v>
      </c>
      <c r="EH6">
        <v>100</v>
      </c>
      <c r="EI6">
        <v>8706</v>
      </c>
      <c r="EJ6" t="str">
        <f t="shared" si="23"/>
        <v>買</v>
      </c>
      <c r="EK6" t="str">
        <f t="shared" si="24"/>
        <v/>
      </c>
      <c r="EO6" t="s">
        <v>806</v>
      </c>
      <c r="EP6">
        <v>1900</v>
      </c>
      <c r="EQ6">
        <v>3505</v>
      </c>
      <c r="ER6" t="str">
        <f t="shared" si="25"/>
        <v>売</v>
      </c>
      <c r="ES6" t="str">
        <f t="shared" si="26"/>
        <v/>
      </c>
      <c r="EW6" t="s">
        <v>826</v>
      </c>
      <c r="EX6">
        <v>100</v>
      </c>
      <c r="EY6">
        <v>4875</v>
      </c>
      <c r="EZ6" t="str">
        <f t="shared" si="27"/>
        <v>買</v>
      </c>
      <c r="FA6" t="str">
        <f t="shared" si="28"/>
        <v/>
      </c>
      <c r="FE6" t="s">
        <v>806</v>
      </c>
      <c r="FF6">
        <v>300</v>
      </c>
      <c r="FG6">
        <v>1711.5</v>
      </c>
      <c r="FH6" t="str">
        <f t="shared" si="29"/>
        <v>売</v>
      </c>
      <c r="FI6" t="str">
        <f t="shared" si="30"/>
        <v/>
      </c>
      <c r="FM6" t="s">
        <v>808</v>
      </c>
      <c r="FN6">
        <v>500</v>
      </c>
      <c r="FO6">
        <v>785</v>
      </c>
      <c r="FP6" t="str">
        <f t="shared" si="31"/>
        <v>売</v>
      </c>
      <c r="FQ6" t="str">
        <f t="shared" si="32"/>
        <v/>
      </c>
      <c r="FU6" t="s">
        <v>806</v>
      </c>
      <c r="FV6">
        <v>300</v>
      </c>
      <c r="FW6">
        <v>2930</v>
      </c>
      <c r="FX6" t="str">
        <f t="shared" si="33"/>
        <v>買</v>
      </c>
      <c r="FY6" t="str">
        <f t="shared" si="34"/>
        <v/>
      </c>
      <c r="GC6" t="s">
        <v>806</v>
      </c>
      <c r="GD6">
        <v>500</v>
      </c>
      <c r="GE6">
        <v>4910</v>
      </c>
      <c r="GF6" t="str">
        <f t="shared" si="35"/>
        <v>売</v>
      </c>
      <c r="GG6" t="str">
        <f t="shared" si="36"/>
        <v/>
      </c>
      <c r="GK6" t="s">
        <v>808</v>
      </c>
      <c r="GL6">
        <v>500</v>
      </c>
      <c r="GM6">
        <v>1690</v>
      </c>
      <c r="GN6" t="str">
        <f t="shared" si="37"/>
        <v>売</v>
      </c>
      <c r="GO6" t="str">
        <f t="shared" si="38"/>
        <v/>
      </c>
    </row>
    <row r="7" spans="1:197" x14ac:dyDescent="0.4">
      <c r="A7" t="s">
        <v>806</v>
      </c>
      <c r="B7">
        <v>200</v>
      </c>
      <c r="C7">
        <v>2299.5</v>
      </c>
      <c r="D7" t="str">
        <f t="shared" si="0"/>
        <v>売</v>
      </c>
      <c r="E7" t="str">
        <f t="shared" si="39"/>
        <v/>
      </c>
      <c r="I7" t="s">
        <v>807</v>
      </c>
      <c r="J7">
        <v>200</v>
      </c>
      <c r="K7">
        <v>7068</v>
      </c>
      <c r="L7" t="str">
        <f t="shared" si="1"/>
        <v>買</v>
      </c>
      <c r="M7" t="str">
        <f t="shared" si="40"/>
        <v/>
      </c>
      <c r="Q7" t="s">
        <v>807</v>
      </c>
      <c r="R7">
        <v>100</v>
      </c>
      <c r="S7">
        <v>9362</v>
      </c>
      <c r="T7" t="str">
        <f t="shared" si="2"/>
        <v>買</v>
      </c>
      <c r="U7" t="str">
        <f t="shared" si="41"/>
        <v/>
      </c>
      <c r="Y7" t="s">
        <v>806</v>
      </c>
      <c r="Z7">
        <v>1900</v>
      </c>
      <c r="AA7">
        <v>2987.5</v>
      </c>
      <c r="AB7" t="str">
        <f t="shared" si="3"/>
        <v>買</v>
      </c>
      <c r="AC7" t="str">
        <f t="shared" si="42"/>
        <v/>
      </c>
      <c r="AG7" t="s">
        <v>806</v>
      </c>
      <c r="AH7">
        <v>8600</v>
      </c>
      <c r="AI7">
        <v>1478.5</v>
      </c>
      <c r="AJ7" t="str">
        <f t="shared" si="4"/>
        <v>買</v>
      </c>
      <c r="AK7" t="str">
        <f t="shared" si="43"/>
        <v>大口</v>
      </c>
      <c r="AO7" t="s">
        <v>806</v>
      </c>
      <c r="AP7">
        <v>100</v>
      </c>
      <c r="AQ7">
        <v>428.1</v>
      </c>
      <c r="AR7" t="str">
        <f t="shared" si="5"/>
        <v>売</v>
      </c>
      <c r="AS7" t="str">
        <f t="shared" si="6"/>
        <v/>
      </c>
      <c r="AW7" t="s">
        <v>807</v>
      </c>
      <c r="AX7">
        <v>100</v>
      </c>
      <c r="AY7">
        <v>1979.5</v>
      </c>
      <c r="AZ7" t="str">
        <f t="shared" si="7"/>
        <v>売</v>
      </c>
      <c r="BA7" t="str">
        <f t="shared" si="44"/>
        <v/>
      </c>
      <c r="BE7" t="s">
        <v>829</v>
      </c>
      <c r="BF7">
        <v>200</v>
      </c>
      <c r="BG7">
        <v>3879</v>
      </c>
      <c r="BH7" t="str">
        <f t="shared" si="8"/>
        <v>売</v>
      </c>
      <c r="BI7" t="str">
        <f t="shared" si="45"/>
        <v/>
      </c>
      <c r="BM7" t="s">
        <v>827</v>
      </c>
      <c r="BN7">
        <v>100</v>
      </c>
      <c r="BO7">
        <v>4306</v>
      </c>
      <c r="BP7" t="str">
        <f t="shared" si="9"/>
        <v>売</v>
      </c>
      <c r="BQ7" t="str">
        <f t="shared" si="46"/>
        <v/>
      </c>
      <c r="BU7" t="s">
        <v>807</v>
      </c>
      <c r="BV7">
        <v>100</v>
      </c>
      <c r="BW7">
        <v>6299</v>
      </c>
      <c r="BX7" t="str">
        <f t="shared" si="10"/>
        <v>売</v>
      </c>
      <c r="BY7" t="str">
        <f t="shared" si="47"/>
        <v/>
      </c>
      <c r="CC7" t="s">
        <v>828</v>
      </c>
      <c r="CD7">
        <v>100</v>
      </c>
      <c r="CE7">
        <v>7174</v>
      </c>
      <c r="CF7" t="str">
        <f t="shared" si="11"/>
        <v>買</v>
      </c>
      <c r="CG7" t="str">
        <f t="shared" si="48"/>
        <v/>
      </c>
      <c r="CK7" t="s">
        <v>827</v>
      </c>
      <c r="CL7">
        <v>200</v>
      </c>
      <c r="CM7">
        <v>2923</v>
      </c>
      <c r="CN7" t="str">
        <f t="shared" si="12"/>
        <v>売</v>
      </c>
      <c r="CO7" t="str">
        <f t="shared" si="49"/>
        <v/>
      </c>
      <c r="CS7" t="s">
        <v>826</v>
      </c>
      <c r="CT7">
        <v>100</v>
      </c>
      <c r="CU7">
        <v>4500</v>
      </c>
      <c r="CV7" t="str">
        <f t="shared" si="13"/>
        <v>売</v>
      </c>
      <c r="CW7" t="str">
        <f t="shared" si="14"/>
        <v/>
      </c>
      <c r="DA7" t="s">
        <v>828</v>
      </c>
      <c r="DB7">
        <v>200</v>
      </c>
      <c r="DC7">
        <v>10955</v>
      </c>
      <c r="DD7" t="str">
        <f t="shared" si="15"/>
        <v>売</v>
      </c>
      <c r="DE7" t="str">
        <f t="shared" si="16"/>
        <v/>
      </c>
      <c r="DI7" t="s">
        <v>846</v>
      </c>
      <c r="DJ7">
        <v>400</v>
      </c>
      <c r="DK7">
        <v>8260</v>
      </c>
      <c r="DL7" t="str">
        <f t="shared" si="17"/>
        <v>売</v>
      </c>
      <c r="DM7" t="str">
        <f t="shared" si="18"/>
        <v/>
      </c>
      <c r="DQ7" t="s">
        <v>875</v>
      </c>
      <c r="DR7">
        <v>100</v>
      </c>
      <c r="DS7">
        <v>4313</v>
      </c>
      <c r="DT7" t="str">
        <f t="shared" si="19"/>
        <v>買</v>
      </c>
      <c r="DU7" t="str">
        <f t="shared" si="20"/>
        <v/>
      </c>
      <c r="DY7" t="s">
        <v>847</v>
      </c>
      <c r="DZ7">
        <v>100</v>
      </c>
      <c r="EA7">
        <v>14980</v>
      </c>
      <c r="EB7" t="str">
        <f t="shared" si="21"/>
        <v>買</v>
      </c>
      <c r="EC7" t="str">
        <f t="shared" si="22"/>
        <v/>
      </c>
      <c r="EG7" t="s">
        <v>806</v>
      </c>
      <c r="EH7">
        <v>200</v>
      </c>
      <c r="EI7">
        <v>8705</v>
      </c>
      <c r="EJ7" t="str">
        <f t="shared" si="23"/>
        <v>買</v>
      </c>
      <c r="EK7" t="str">
        <f t="shared" si="24"/>
        <v/>
      </c>
      <c r="EO7" t="s">
        <v>806</v>
      </c>
      <c r="EP7">
        <v>1000</v>
      </c>
      <c r="EQ7">
        <v>3506</v>
      </c>
      <c r="ER7" t="str">
        <f t="shared" si="25"/>
        <v>売</v>
      </c>
      <c r="ES7" t="str">
        <f t="shared" si="26"/>
        <v/>
      </c>
      <c r="EW7" t="s">
        <v>808</v>
      </c>
      <c r="EX7">
        <v>100</v>
      </c>
      <c r="EY7">
        <v>4865</v>
      </c>
      <c r="EZ7" t="str">
        <f t="shared" si="27"/>
        <v>売</v>
      </c>
      <c r="FA7" t="str">
        <f t="shared" si="28"/>
        <v/>
      </c>
      <c r="FE7" t="s">
        <v>806</v>
      </c>
      <c r="FF7">
        <v>100</v>
      </c>
      <c r="FG7">
        <v>1711.5</v>
      </c>
      <c r="FH7" t="str">
        <f t="shared" si="29"/>
        <v>売</v>
      </c>
      <c r="FI7" t="str">
        <f t="shared" si="30"/>
        <v/>
      </c>
      <c r="FM7" t="s">
        <v>808</v>
      </c>
      <c r="FN7">
        <v>1000</v>
      </c>
      <c r="FO7">
        <v>785</v>
      </c>
      <c r="FP7" t="str">
        <f t="shared" si="31"/>
        <v>売</v>
      </c>
      <c r="FQ7" t="str">
        <f t="shared" si="32"/>
        <v/>
      </c>
      <c r="FU7" t="s">
        <v>806</v>
      </c>
      <c r="FV7">
        <v>400</v>
      </c>
      <c r="FW7">
        <v>2929</v>
      </c>
      <c r="FX7" t="str">
        <f t="shared" si="33"/>
        <v>買</v>
      </c>
      <c r="FY7" t="str">
        <f t="shared" si="34"/>
        <v/>
      </c>
      <c r="GC7" t="s">
        <v>807</v>
      </c>
      <c r="GD7">
        <v>100</v>
      </c>
      <c r="GE7">
        <v>4915</v>
      </c>
      <c r="GF7" t="str">
        <f t="shared" si="35"/>
        <v>売</v>
      </c>
      <c r="GG7" t="str">
        <f t="shared" si="36"/>
        <v/>
      </c>
      <c r="GK7" t="s">
        <v>808</v>
      </c>
      <c r="GL7">
        <v>100</v>
      </c>
      <c r="GM7">
        <v>1691</v>
      </c>
      <c r="GN7" t="str">
        <f t="shared" si="37"/>
        <v>買</v>
      </c>
      <c r="GO7" t="str">
        <f t="shared" si="38"/>
        <v/>
      </c>
    </row>
    <row r="8" spans="1:197" x14ac:dyDescent="0.4">
      <c r="A8" t="s">
        <v>806</v>
      </c>
      <c r="B8">
        <v>100</v>
      </c>
      <c r="C8">
        <v>2299.5</v>
      </c>
      <c r="D8" t="str">
        <f t="shared" si="0"/>
        <v>売</v>
      </c>
      <c r="E8" t="str">
        <f t="shared" si="39"/>
        <v/>
      </c>
      <c r="I8" t="s">
        <v>825</v>
      </c>
      <c r="J8">
        <v>200</v>
      </c>
      <c r="K8">
        <v>7066</v>
      </c>
      <c r="L8" t="str">
        <f t="shared" si="1"/>
        <v>売</v>
      </c>
      <c r="M8" t="str">
        <f t="shared" si="40"/>
        <v/>
      </c>
      <c r="Q8" t="s">
        <v>807</v>
      </c>
      <c r="R8">
        <v>100</v>
      </c>
      <c r="S8">
        <v>9362</v>
      </c>
      <c r="T8" t="str">
        <f t="shared" si="2"/>
        <v>買</v>
      </c>
      <c r="U8" t="str">
        <f t="shared" si="41"/>
        <v/>
      </c>
      <c r="Y8" t="s">
        <v>806</v>
      </c>
      <c r="Z8">
        <v>100</v>
      </c>
      <c r="AA8">
        <v>2987.5</v>
      </c>
      <c r="AB8" t="str">
        <f t="shared" si="3"/>
        <v>買</v>
      </c>
      <c r="AC8" t="str">
        <f t="shared" si="42"/>
        <v/>
      </c>
      <c r="AG8" t="s">
        <v>806</v>
      </c>
      <c r="AH8">
        <v>6900</v>
      </c>
      <c r="AI8">
        <v>1478</v>
      </c>
      <c r="AJ8" t="str">
        <f t="shared" si="4"/>
        <v>買</v>
      </c>
      <c r="AK8" t="str">
        <f t="shared" si="43"/>
        <v>大口</v>
      </c>
      <c r="AO8" t="s">
        <v>825</v>
      </c>
      <c r="AP8">
        <v>100</v>
      </c>
      <c r="AQ8">
        <v>428.1</v>
      </c>
      <c r="AR8" t="str">
        <f t="shared" si="5"/>
        <v>売</v>
      </c>
      <c r="AS8" t="str">
        <f t="shared" si="6"/>
        <v/>
      </c>
      <c r="AW8" t="s">
        <v>826</v>
      </c>
      <c r="AX8">
        <v>2000</v>
      </c>
      <c r="AY8">
        <v>1979.5</v>
      </c>
      <c r="AZ8" t="str">
        <f t="shared" si="7"/>
        <v>売</v>
      </c>
      <c r="BA8" t="str">
        <f t="shared" si="44"/>
        <v/>
      </c>
      <c r="BE8" t="s">
        <v>847</v>
      </c>
      <c r="BF8">
        <v>100</v>
      </c>
      <c r="BG8">
        <v>3880</v>
      </c>
      <c r="BH8" t="str">
        <f t="shared" si="8"/>
        <v>買</v>
      </c>
      <c r="BI8" t="str">
        <f t="shared" si="45"/>
        <v/>
      </c>
      <c r="BM8" t="s">
        <v>827</v>
      </c>
      <c r="BN8">
        <v>1000</v>
      </c>
      <c r="BO8">
        <v>4306</v>
      </c>
      <c r="BP8" t="str">
        <f t="shared" si="9"/>
        <v>売</v>
      </c>
      <c r="BQ8" t="str">
        <f t="shared" si="46"/>
        <v/>
      </c>
      <c r="BU8" t="s">
        <v>807</v>
      </c>
      <c r="BV8">
        <v>100</v>
      </c>
      <c r="BW8">
        <v>6299</v>
      </c>
      <c r="BX8" t="str">
        <f t="shared" si="10"/>
        <v>売</v>
      </c>
      <c r="BY8" t="str">
        <f t="shared" si="47"/>
        <v/>
      </c>
      <c r="CC8" t="s">
        <v>847</v>
      </c>
      <c r="CD8">
        <v>100</v>
      </c>
      <c r="CE8">
        <v>7173</v>
      </c>
      <c r="CF8" t="str">
        <f t="shared" si="11"/>
        <v>買</v>
      </c>
      <c r="CG8" t="str">
        <f t="shared" si="48"/>
        <v/>
      </c>
      <c r="CK8" t="s">
        <v>808</v>
      </c>
      <c r="CL8">
        <v>100</v>
      </c>
      <c r="CM8">
        <v>2924</v>
      </c>
      <c r="CN8" t="str">
        <f t="shared" si="12"/>
        <v>買</v>
      </c>
      <c r="CO8" t="str">
        <f t="shared" si="49"/>
        <v/>
      </c>
      <c r="CS8" t="s">
        <v>827</v>
      </c>
      <c r="CT8">
        <v>100</v>
      </c>
      <c r="CU8">
        <v>4505</v>
      </c>
      <c r="CV8" t="str">
        <f t="shared" si="13"/>
        <v>買</v>
      </c>
      <c r="CW8" t="str">
        <f t="shared" si="14"/>
        <v/>
      </c>
      <c r="DA8" t="s">
        <v>847</v>
      </c>
      <c r="DB8">
        <v>100</v>
      </c>
      <c r="DC8">
        <v>10955</v>
      </c>
      <c r="DD8" t="str">
        <f t="shared" si="15"/>
        <v>売</v>
      </c>
      <c r="DE8" t="str">
        <f t="shared" si="16"/>
        <v/>
      </c>
      <c r="DI8" t="s">
        <v>811</v>
      </c>
      <c r="DJ8">
        <v>1000</v>
      </c>
      <c r="DK8">
        <v>8260</v>
      </c>
      <c r="DL8" t="str">
        <f t="shared" si="17"/>
        <v>売</v>
      </c>
      <c r="DM8" t="str">
        <f t="shared" si="18"/>
        <v/>
      </c>
      <c r="DQ8" t="s">
        <v>891</v>
      </c>
      <c r="DR8">
        <v>100</v>
      </c>
      <c r="DS8">
        <v>4313</v>
      </c>
      <c r="DT8" t="str">
        <f t="shared" si="19"/>
        <v>買</v>
      </c>
      <c r="DU8" t="str">
        <f t="shared" si="20"/>
        <v/>
      </c>
      <c r="DY8" t="s">
        <v>848</v>
      </c>
      <c r="DZ8">
        <v>100</v>
      </c>
      <c r="EA8">
        <v>14980</v>
      </c>
      <c r="EB8" t="str">
        <f t="shared" si="21"/>
        <v>買</v>
      </c>
      <c r="EC8" t="str">
        <f t="shared" si="22"/>
        <v/>
      </c>
      <c r="EG8" t="s">
        <v>806</v>
      </c>
      <c r="EH8">
        <v>100</v>
      </c>
      <c r="EI8">
        <v>8703</v>
      </c>
      <c r="EJ8" t="str">
        <f t="shared" si="23"/>
        <v>売</v>
      </c>
      <c r="EK8" t="str">
        <f t="shared" si="24"/>
        <v/>
      </c>
      <c r="EO8" t="s">
        <v>825</v>
      </c>
      <c r="EP8">
        <v>100</v>
      </c>
      <c r="EQ8">
        <v>3507</v>
      </c>
      <c r="ER8" t="str">
        <f t="shared" si="25"/>
        <v>売</v>
      </c>
      <c r="ES8" t="str">
        <f t="shared" si="26"/>
        <v/>
      </c>
      <c r="EW8" t="s">
        <v>811</v>
      </c>
      <c r="EX8">
        <v>100</v>
      </c>
      <c r="EY8">
        <v>4870</v>
      </c>
      <c r="EZ8" t="str">
        <f t="shared" si="27"/>
        <v>売</v>
      </c>
      <c r="FA8" t="str">
        <f t="shared" si="28"/>
        <v/>
      </c>
      <c r="FE8" t="s">
        <v>807</v>
      </c>
      <c r="FF8">
        <v>300</v>
      </c>
      <c r="FG8">
        <v>1711.5</v>
      </c>
      <c r="FH8" t="str">
        <f t="shared" si="29"/>
        <v>売</v>
      </c>
      <c r="FI8" t="str">
        <f t="shared" si="30"/>
        <v/>
      </c>
      <c r="FM8" t="s">
        <v>832</v>
      </c>
      <c r="FN8">
        <v>400</v>
      </c>
      <c r="FO8">
        <v>786</v>
      </c>
      <c r="FP8" t="str">
        <f t="shared" si="31"/>
        <v>売</v>
      </c>
      <c r="FQ8" t="str">
        <f t="shared" si="32"/>
        <v/>
      </c>
      <c r="FU8" t="s">
        <v>807</v>
      </c>
      <c r="FV8">
        <v>100</v>
      </c>
      <c r="FW8">
        <v>2929</v>
      </c>
      <c r="FX8" t="str">
        <f t="shared" si="33"/>
        <v>買</v>
      </c>
      <c r="FY8" t="str">
        <f t="shared" si="34"/>
        <v/>
      </c>
      <c r="GC8" t="s">
        <v>827</v>
      </c>
      <c r="GD8">
        <v>100</v>
      </c>
      <c r="GE8">
        <v>4915</v>
      </c>
      <c r="GF8" t="str">
        <f t="shared" si="35"/>
        <v>売</v>
      </c>
      <c r="GG8" t="str">
        <f t="shared" si="36"/>
        <v/>
      </c>
      <c r="GK8" t="s">
        <v>836</v>
      </c>
      <c r="GL8">
        <v>100</v>
      </c>
      <c r="GM8">
        <v>1690</v>
      </c>
      <c r="GN8" t="str">
        <f t="shared" si="37"/>
        <v>買</v>
      </c>
      <c r="GO8" t="str">
        <f t="shared" si="38"/>
        <v/>
      </c>
    </row>
    <row r="9" spans="1:197" x14ac:dyDescent="0.4">
      <c r="A9" t="s">
        <v>806</v>
      </c>
      <c r="B9">
        <v>500</v>
      </c>
      <c r="C9">
        <v>2299.5</v>
      </c>
      <c r="D9" t="str">
        <f t="shared" si="0"/>
        <v>売</v>
      </c>
      <c r="E9" t="str">
        <f t="shared" si="39"/>
        <v/>
      </c>
      <c r="I9" t="s">
        <v>825</v>
      </c>
      <c r="J9">
        <v>200</v>
      </c>
      <c r="K9">
        <v>7068</v>
      </c>
      <c r="L9" t="str">
        <f t="shared" si="1"/>
        <v>買</v>
      </c>
      <c r="M9" t="str">
        <f t="shared" si="40"/>
        <v/>
      </c>
      <c r="Q9" t="s">
        <v>807</v>
      </c>
      <c r="R9">
        <v>100</v>
      </c>
      <c r="S9">
        <v>9361</v>
      </c>
      <c r="T9" t="str">
        <f t="shared" si="2"/>
        <v>売</v>
      </c>
      <c r="U9" t="str">
        <f t="shared" si="41"/>
        <v/>
      </c>
      <c r="Y9" t="s">
        <v>806</v>
      </c>
      <c r="Z9">
        <v>2000</v>
      </c>
      <c r="AA9">
        <v>2987.5</v>
      </c>
      <c r="AB9" t="str">
        <f t="shared" si="3"/>
        <v>買</v>
      </c>
      <c r="AC9" t="str">
        <f t="shared" si="42"/>
        <v/>
      </c>
      <c r="AG9" t="s">
        <v>806</v>
      </c>
      <c r="AH9">
        <v>300</v>
      </c>
      <c r="AI9">
        <v>1478</v>
      </c>
      <c r="AJ9" t="str">
        <f t="shared" si="4"/>
        <v>買</v>
      </c>
      <c r="AK9" t="str">
        <f t="shared" si="43"/>
        <v/>
      </c>
      <c r="AO9" t="s">
        <v>825</v>
      </c>
      <c r="AP9">
        <v>100</v>
      </c>
      <c r="AQ9">
        <v>428.2</v>
      </c>
      <c r="AR9" t="str">
        <f t="shared" si="5"/>
        <v>買</v>
      </c>
      <c r="AS9" t="str">
        <f t="shared" si="6"/>
        <v/>
      </c>
      <c r="AW9" t="s">
        <v>826</v>
      </c>
      <c r="AX9">
        <v>100</v>
      </c>
      <c r="AY9">
        <v>1979.5</v>
      </c>
      <c r="AZ9" t="str">
        <f t="shared" si="7"/>
        <v>売</v>
      </c>
      <c r="BA9" t="str">
        <f t="shared" si="44"/>
        <v/>
      </c>
      <c r="BE9" t="s">
        <v>832</v>
      </c>
      <c r="BF9">
        <v>100</v>
      </c>
      <c r="BG9">
        <v>3879</v>
      </c>
      <c r="BH9" t="str">
        <f t="shared" si="8"/>
        <v>売</v>
      </c>
      <c r="BI9" t="str">
        <f t="shared" si="45"/>
        <v/>
      </c>
      <c r="BM9" t="s">
        <v>827</v>
      </c>
      <c r="BN9">
        <v>400</v>
      </c>
      <c r="BO9">
        <v>4306</v>
      </c>
      <c r="BP9" t="str">
        <f t="shared" si="9"/>
        <v>売</v>
      </c>
      <c r="BQ9" t="str">
        <f t="shared" si="46"/>
        <v/>
      </c>
      <c r="BU9" t="s">
        <v>807</v>
      </c>
      <c r="BV9">
        <v>300</v>
      </c>
      <c r="BW9">
        <v>6301</v>
      </c>
      <c r="BX9" t="str">
        <f t="shared" si="10"/>
        <v>買</v>
      </c>
      <c r="BY9" t="str">
        <f t="shared" si="47"/>
        <v/>
      </c>
      <c r="CC9" t="s">
        <v>832</v>
      </c>
      <c r="CD9">
        <v>500</v>
      </c>
      <c r="CE9">
        <v>7172</v>
      </c>
      <c r="CF9" t="str">
        <f t="shared" si="11"/>
        <v>売</v>
      </c>
      <c r="CG9" t="str">
        <f t="shared" si="48"/>
        <v/>
      </c>
      <c r="CK9" t="s">
        <v>828</v>
      </c>
      <c r="CL9">
        <v>100</v>
      </c>
      <c r="CM9">
        <v>2924</v>
      </c>
      <c r="CN9" t="str">
        <f t="shared" si="12"/>
        <v>買</v>
      </c>
      <c r="CO9" t="str">
        <f t="shared" si="49"/>
        <v/>
      </c>
      <c r="CS9" t="s">
        <v>808</v>
      </c>
      <c r="CT9">
        <v>100</v>
      </c>
      <c r="CU9">
        <v>4505</v>
      </c>
      <c r="CV9" t="str">
        <f t="shared" si="13"/>
        <v>買</v>
      </c>
      <c r="CW9" t="str">
        <f t="shared" si="14"/>
        <v/>
      </c>
      <c r="DA9" t="s">
        <v>847</v>
      </c>
      <c r="DB9">
        <v>700</v>
      </c>
      <c r="DC9">
        <v>10955</v>
      </c>
      <c r="DD9" t="str">
        <f t="shared" si="15"/>
        <v>売</v>
      </c>
      <c r="DE9" t="str">
        <f t="shared" si="16"/>
        <v/>
      </c>
      <c r="DI9" t="s">
        <v>843</v>
      </c>
      <c r="DJ9">
        <v>100</v>
      </c>
      <c r="DK9">
        <v>8260</v>
      </c>
      <c r="DL9" t="str">
        <f t="shared" si="17"/>
        <v>売</v>
      </c>
      <c r="DM9" t="str">
        <f t="shared" si="18"/>
        <v/>
      </c>
      <c r="DQ9" t="s">
        <v>892</v>
      </c>
      <c r="DR9">
        <v>100</v>
      </c>
      <c r="DS9">
        <v>4312</v>
      </c>
      <c r="DT9" t="str">
        <f t="shared" si="19"/>
        <v>売</v>
      </c>
      <c r="DU9" t="str">
        <f t="shared" si="20"/>
        <v/>
      </c>
      <c r="DY9" t="s">
        <v>809</v>
      </c>
      <c r="DZ9">
        <v>100</v>
      </c>
      <c r="EA9">
        <v>14980</v>
      </c>
      <c r="EB9" t="str">
        <f t="shared" si="21"/>
        <v>買</v>
      </c>
      <c r="EC9" t="str">
        <f t="shared" si="22"/>
        <v/>
      </c>
      <c r="EG9" t="s">
        <v>806</v>
      </c>
      <c r="EH9">
        <v>100</v>
      </c>
      <c r="EI9">
        <v>8703</v>
      </c>
      <c r="EJ9" t="str">
        <f t="shared" si="23"/>
        <v>売</v>
      </c>
      <c r="EK9" t="str">
        <f t="shared" si="24"/>
        <v/>
      </c>
      <c r="EO9" t="s">
        <v>825</v>
      </c>
      <c r="EP9">
        <v>100</v>
      </c>
      <c r="EQ9">
        <v>3507</v>
      </c>
      <c r="ER9" t="str">
        <f t="shared" si="25"/>
        <v>売</v>
      </c>
      <c r="ES9" t="str">
        <f t="shared" si="26"/>
        <v/>
      </c>
      <c r="EW9" t="s">
        <v>836</v>
      </c>
      <c r="EX9">
        <v>400</v>
      </c>
      <c r="EY9">
        <v>4875</v>
      </c>
      <c r="EZ9" t="str">
        <f t="shared" si="27"/>
        <v>買</v>
      </c>
      <c r="FA9" t="str">
        <f t="shared" si="28"/>
        <v/>
      </c>
      <c r="FE9" t="s">
        <v>807</v>
      </c>
      <c r="FF9">
        <v>600</v>
      </c>
      <c r="FG9">
        <v>1713</v>
      </c>
      <c r="FH9" t="str">
        <f t="shared" si="29"/>
        <v>買</v>
      </c>
      <c r="FI9" t="str">
        <f t="shared" si="30"/>
        <v/>
      </c>
      <c r="FM9" t="s">
        <v>833</v>
      </c>
      <c r="FN9">
        <v>200</v>
      </c>
      <c r="FO9">
        <v>786</v>
      </c>
      <c r="FP9" t="str">
        <f t="shared" si="31"/>
        <v>売</v>
      </c>
      <c r="FQ9" t="str">
        <f t="shared" si="32"/>
        <v/>
      </c>
      <c r="FU9" t="s">
        <v>808</v>
      </c>
      <c r="FV9">
        <v>100</v>
      </c>
      <c r="FW9">
        <v>2926</v>
      </c>
      <c r="FX9" t="str">
        <f t="shared" si="33"/>
        <v>売</v>
      </c>
      <c r="FY9" t="str">
        <f t="shared" si="34"/>
        <v/>
      </c>
      <c r="GC9" t="s">
        <v>827</v>
      </c>
      <c r="GD9">
        <v>200</v>
      </c>
      <c r="GE9">
        <v>4915</v>
      </c>
      <c r="GF9" t="str">
        <f t="shared" si="35"/>
        <v>売</v>
      </c>
      <c r="GG9" t="str">
        <f t="shared" si="36"/>
        <v/>
      </c>
      <c r="GK9" t="s">
        <v>931</v>
      </c>
      <c r="GL9">
        <v>200</v>
      </c>
      <c r="GM9">
        <v>1690</v>
      </c>
      <c r="GN9" t="str">
        <f t="shared" si="37"/>
        <v>買</v>
      </c>
      <c r="GO9" t="str">
        <f t="shared" si="38"/>
        <v/>
      </c>
    </row>
    <row r="10" spans="1:197" x14ac:dyDescent="0.4">
      <c r="A10" t="s">
        <v>806</v>
      </c>
      <c r="B10">
        <v>8800</v>
      </c>
      <c r="C10">
        <v>2300</v>
      </c>
      <c r="D10" t="str">
        <f t="shared" si="0"/>
        <v>買</v>
      </c>
      <c r="E10" t="str">
        <f t="shared" si="39"/>
        <v>大口</v>
      </c>
      <c r="I10" t="s">
        <v>826</v>
      </c>
      <c r="J10">
        <v>100</v>
      </c>
      <c r="K10">
        <v>7066</v>
      </c>
      <c r="L10" t="str">
        <f t="shared" si="1"/>
        <v>売</v>
      </c>
      <c r="M10" t="str">
        <f t="shared" si="40"/>
        <v/>
      </c>
      <c r="Q10" t="s">
        <v>807</v>
      </c>
      <c r="R10">
        <v>100</v>
      </c>
      <c r="S10">
        <v>9361</v>
      </c>
      <c r="T10" t="str">
        <f t="shared" si="2"/>
        <v>売</v>
      </c>
      <c r="U10" t="str">
        <f t="shared" si="41"/>
        <v/>
      </c>
      <c r="Y10" t="s">
        <v>807</v>
      </c>
      <c r="Z10">
        <v>1700</v>
      </c>
      <c r="AA10">
        <v>2987</v>
      </c>
      <c r="AB10" t="str">
        <f t="shared" si="3"/>
        <v>買</v>
      </c>
      <c r="AC10" t="str">
        <f t="shared" si="42"/>
        <v/>
      </c>
      <c r="AG10" t="s">
        <v>806</v>
      </c>
      <c r="AH10">
        <v>1000</v>
      </c>
      <c r="AI10">
        <v>1478</v>
      </c>
      <c r="AJ10" t="str">
        <f t="shared" si="4"/>
        <v>買</v>
      </c>
      <c r="AK10" t="str">
        <f t="shared" si="43"/>
        <v/>
      </c>
      <c r="AO10" t="s">
        <v>826</v>
      </c>
      <c r="AP10">
        <v>100</v>
      </c>
      <c r="AQ10">
        <v>428.2</v>
      </c>
      <c r="AR10" t="str">
        <f t="shared" si="5"/>
        <v>買</v>
      </c>
      <c r="AS10" t="str">
        <f t="shared" si="6"/>
        <v/>
      </c>
      <c r="AW10" t="s">
        <v>827</v>
      </c>
      <c r="AX10">
        <v>200</v>
      </c>
      <c r="AY10">
        <v>1979.5</v>
      </c>
      <c r="AZ10" t="str">
        <f t="shared" si="7"/>
        <v>売</v>
      </c>
      <c r="BA10" t="str">
        <f t="shared" si="44"/>
        <v/>
      </c>
      <c r="BE10" t="s">
        <v>852</v>
      </c>
      <c r="BF10">
        <v>100</v>
      </c>
      <c r="BG10">
        <v>3880</v>
      </c>
      <c r="BH10" t="str">
        <f t="shared" si="8"/>
        <v>買</v>
      </c>
      <c r="BI10" t="str">
        <f t="shared" si="45"/>
        <v/>
      </c>
      <c r="BM10" t="s">
        <v>827</v>
      </c>
      <c r="BN10">
        <v>500</v>
      </c>
      <c r="BO10">
        <v>4306</v>
      </c>
      <c r="BP10" t="str">
        <f t="shared" si="9"/>
        <v>売</v>
      </c>
      <c r="BQ10" t="str">
        <f t="shared" si="46"/>
        <v/>
      </c>
      <c r="BU10" t="s">
        <v>807</v>
      </c>
      <c r="BV10">
        <v>300</v>
      </c>
      <c r="BW10">
        <v>6300</v>
      </c>
      <c r="BX10" t="str">
        <f t="shared" si="10"/>
        <v>買</v>
      </c>
      <c r="BY10" t="str">
        <f t="shared" si="47"/>
        <v/>
      </c>
      <c r="CC10" t="s">
        <v>832</v>
      </c>
      <c r="CD10">
        <v>300</v>
      </c>
      <c r="CE10">
        <v>7174</v>
      </c>
      <c r="CF10" t="str">
        <f t="shared" si="11"/>
        <v>買</v>
      </c>
      <c r="CG10" t="str">
        <f t="shared" si="48"/>
        <v/>
      </c>
      <c r="CK10" t="s">
        <v>847</v>
      </c>
      <c r="CL10">
        <v>100</v>
      </c>
      <c r="CM10">
        <v>2923.5</v>
      </c>
      <c r="CN10" t="str">
        <f t="shared" si="12"/>
        <v>買</v>
      </c>
      <c r="CO10" t="str">
        <f t="shared" si="49"/>
        <v/>
      </c>
      <c r="CS10" t="s">
        <v>808</v>
      </c>
      <c r="CT10">
        <v>100</v>
      </c>
      <c r="CU10">
        <v>4505</v>
      </c>
      <c r="CV10" t="str">
        <f t="shared" si="13"/>
        <v>買</v>
      </c>
      <c r="CW10" t="str">
        <f t="shared" si="14"/>
        <v/>
      </c>
      <c r="DA10" t="s">
        <v>832</v>
      </c>
      <c r="DB10">
        <v>100</v>
      </c>
      <c r="DC10">
        <v>10955</v>
      </c>
      <c r="DD10" t="str">
        <f t="shared" si="15"/>
        <v>売</v>
      </c>
      <c r="DE10" t="str">
        <f t="shared" si="16"/>
        <v/>
      </c>
      <c r="DI10" t="s">
        <v>843</v>
      </c>
      <c r="DJ10">
        <v>600</v>
      </c>
      <c r="DK10">
        <v>8260</v>
      </c>
      <c r="DL10" t="str">
        <f t="shared" si="17"/>
        <v>売</v>
      </c>
      <c r="DM10" t="str">
        <f t="shared" si="18"/>
        <v/>
      </c>
      <c r="DQ10" t="s">
        <v>892</v>
      </c>
      <c r="DR10">
        <v>100</v>
      </c>
      <c r="DS10">
        <v>4312</v>
      </c>
      <c r="DT10" t="str">
        <f t="shared" si="19"/>
        <v>売</v>
      </c>
      <c r="DU10" t="str">
        <f t="shared" si="20"/>
        <v/>
      </c>
      <c r="DY10" t="s">
        <v>875</v>
      </c>
      <c r="DZ10">
        <v>100</v>
      </c>
      <c r="EA10">
        <v>14970</v>
      </c>
      <c r="EB10" t="str">
        <f t="shared" si="21"/>
        <v>売</v>
      </c>
      <c r="EC10" t="str">
        <f t="shared" si="22"/>
        <v/>
      </c>
      <c r="EG10" t="s">
        <v>806</v>
      </c>
      <c r="EH10">
        <v>400</v>
      </c>
      <c r="EI10">
        <v>8704</v>
      </c>
      <c r="EJ10" t="str">
        <f t="shared" si="23"/>
        <v>売</v>
      </c>
      <c r="EK10" t="str">
        <f t="shared" si="24"/>
        <v/>
      </c>
      <c r="EO10" t="s">
        <v>825</v>
      </c>
      <c r="EP10">
        <v>100</v>
      </c>
      <c r="EQ10">
        <v>3507</v>
      </c>
      <c r="ER10" t="str">
        <f t="shared" si="25"/>
        <v>売</v>
      </c>
      <c r="ES10" t="str">
        <f t="shared" si="26"/>
        <v/>
      </c>
      <c r="EW10" t="s">
        <v>836</v>
      </c>
      <c r="EX10">
        <v>100</v>
      </c>
      <c r="EY10">
        <v>4870</v>
      </c>
      <c r="EZ10" t="str">
        <f t="shared" si="27"/>
        <v>買</v>
      </c>
      <c r="FA10" t="str">
        <f t="shared" si="28"/>
        <v/>
      </c>
      <c r="FE10" t="s">
        <v>807</v>
      </c>
      <c r="FF10">
        <v>600</v>
      </c>
      <c r="FG10">
        <v>1711.5</v>
      </c>
      <c r="FH10" t="str">
        <f t="shared" si="29"/>
        <v>売</v>
      </c>
      <c r="FI10" t="str">
        <f t="shared" si="30"/>
        <v/>
      </c>
      <c r="FM10" t="s">
        <v>833</v>
      </c>
      <c r="FN10">
        <v>100</v>
      </c>
      <c r="FO10">
        <v>786</v>
      </c>
      <c r="FP10" t="str">
        <f t="shared" si="31"/>
        <v>売</v>
      </c>
      <c r="FQ10" t="str">
        <f t="shared" si="32"/>
        <v/>
      </c>
      <c r="FU10" t="s">
        <v>809</v>
      </c>
      <c r="FV10">
        <v>100</v>
      </c>
      <c r="FW10">
        <v>2930</v>
      </c>
      <c r="FX10" t="str">
        <f t="shared" si="33"/>
        <v>買</v>
      </c>
      <c r="FY10" t="str">
        <f t="shared" si="34"/>
        <v/>
      </c>
      <c r="GC10" t="s">
        <v>808</v>
      </c>
      <c r="GD10">
        <v>100</v>
      </c>
      <c r="GE10">
        <v>4915</v>
      </c>
      <c r="GF10" t="str">
        <f t="shared" si="35"/>
        <v>売</v>
      </c>
      <c r="GG10" t="str">
        <f t="shared" si="36"/>
        <v/>
      </c>
      <c r="GK10" t="s">
        <v>932</v>
      </c>
      <c r="GL10">
        <v>300</v>
      </c>
      <c r="GM10">
        <v>1690</v>
      </c>
      <c r="GN10" t="str">
        <f t="shared" si="37"/>
        <v>買</v>
      </c>
      <c r="GO10" t="str">
        <f t="shared" si="38"/>
        <v/>
      </c>
    </row>
    <row r="11" spans="1:197" x14ac:dyDescent="0.4">
      <c r="A11" t="s">
        <v>806</v>
      </c>
      <c r="B11">
        <v>200</v>
      </c>
      <c r="C11">
        <v>2300</v>
      </c>
      <c r="D11" t="str">
        <f t="shared" si="0"/>
        <v>買</v>
      </c>
      <c r="E11" t="str">
        <f t="shared" si="39"/>
        <v/>
      </c>
      <c r="I11" t="s">
        <v>826</v>
      </c>
      <c r="J11">
        <v>100</v>
      </c>
      <c r="K11">
        <v>7066</v>
      </c>
      <c r="L11" t="str">
        <f t="shared" si="1"/>
        <v>売</v>
      </c>
      <c r="M11" t="str">
        <f t="shared" si="40"/>
        <v/>
      </c>
      <c r="Q11" t="s">
        <v>825</v>
      </c>
      <c r="R11">
        <v>100</v>
      </c>
      <c r="S11">
        <v>9362</v>
      </c>
      <c r="T11" t="str">
        <f t="shared" si="2"/>
        <v>売</v>
      </c>
      <c r="U11" t="str">
        <f t="shared" si="41"/>
        <v/>
      </c>
      <c r="Y11" t="s">
        <v>807</v>
      </c>
      <c r="Z11">
        <v>900</v>
      </c>
      <c r="AA11">
        <v>2986.5</v>
      </c>
      <c r="AB11" t="str">
        <f t="shared" si="3"/>
        <v>買</v>
      </c>
      <c r="AC11" t="str">
        <f t="shared" si="42"/>
        <v/>
      </c>
      <c r="AG11" t="s">
        <v>825</v>
      </c>
      <c r="AH11">
        <v>100</v>
      </c>
      <c r="AI11">
        <v>1478</v>
      </c>
      <c r="AJ11" t="str">
        <f t="shared" si="4"/>
        <v>買</v>
      </c>
      <c r="AK11" t="str">
        <f t="shared" si="43"/>
        <v/>
      </c>
      <c r="AO11" t="s">
        <v>826</v>
      </c>
      <c r="AP11">
        <v>100</v>
      </c>
      <c r="AQ11">
        <v>428.1</v>
      </c>
      <c r="AR11" t="str">
        <f t="shared" si="5"/>
        <v>売</v>
      </c>
      <c r="AS11" t="str">
        <f t="shared" si="6"/>
        <v/>
      </c>
      <c r="AW11" t="s">
        <v>827</v>
      </c>
      <c r="AX11">
        <v>11600</v>
      </c>
      <c r="AY11">
        <v>1979.5</v>
      </c>
      <c r="AZ11" t="str">
        <f t="shared" si="7"/>
        <v>売</v>
      </c>
      <c r="BA11" t="str">
        <f t="shared" si="44"/>
        <v>大口</v>
      </c>
      <c r="BE11" t="s">
        <v>852</v>
      </c>
      <c r="BF11">
        <v>100</v>
      </c>
      <c r="BG11">
        <v>3879</v>
      </c>
      <c r="BH11" t="str">
        <f t="shared" si="8"/>
        <v>売</v>
      </c>
      <c r="BI11" t="str">
        <f t="shared" si="45"/>
        <v/>
      </c>
      <c r="BM11" t="s">
        <v>846</v>
      </c>
      <c r="BN11">
        <v>100</v>
      </c>
      <c r="BO11">
        <v>4307</v>
      </c>
      <c r="BP11" t="str">
        <f t="shared" si="9"/>
        <v>買</v>
      </c>
      <c r="BQ11" t="str">
        <f t="shared" si="46"/>
        <v/>
      </c>
      <c r="BU11" t="s">
        <v>807</v>
      </c>
      <c r="BV11">
        <v>100</v>
      </c>
      <c r="BW11">
        <v>6300</v>
      </c>
      <c r="BX11" t="str">
        <f t="shared" si="10"/>
        <v>買</v>
      </c>
      <c r="BY11" t="str">
        <f t="shared" si="47"/>
        <v/>
      </c>
      <c r="CC11" t="s">
        <v>832</v>
      </c>
      <c r="CD11">
        <v>100</v>
      </c>
      <c r="CE11">
        <v>7174</v>
      </c>
      <c r="CF11" t="str">
        <f t="shared" si="11"/>
        <v>買</v>
      </c>
      <c r="CG11" t="str">
        <f t="shared" si="48"/>
        <v/>
      </c>
      <c r="CK11" t="s">
        <v>848</v>
      </c>
      <c r="CL11">
        <v>100</v>
      </c>
      <c r="CM11">
        <v>2923</v>
      </c>
      <c r="CN11" t="str">
        <f t="shared" si="12"/>
        <v>売</v>
      </c>
      <c r="CO11" t="str">
        <f t="shared" si="49"/>
        <v/>
      </c>
      <c r="CS11" t="s">
        <v>808</v>
      </c>
      <c r="CT11">
        <v>100</v>
      </c>
      <c r="CU11">
        <v>4505</v>
      </c>
      <c r="CV11" t="str">
        <f t="shared" si="13"/>
        <v>買</v>
      </c>
      <c r="CW11" t="str">
        <f t="shared" si="14"/>
        <v/>
      </c>
      <c r="DA11" t="s">
        <v>848</v>
      </c>
      <c r="DB11">
        <v>200</v>
      </c>
      <c r="DC11">
        <v>10960</v>
      </c>
      <c r="DD11" t="str">
        <f t="shared" si="15"/>
        <v>買</v>
      </c>
      <c r="DE11" t="str">
        <f t="shared" si="16"/>
        <v/>
      </c>
      <c r="DI11" t="s">
        <v>900</v>
      </c>
      <c r="DJ11">
        <v>400</v>
      </c>
      <c r="DK11">
        <v>8260</v>
      </c>
      <c r="DL11" t="str">
        <f t="shared" si="17"/>
        <v>売</v>
      </c>
      <c r="DM11" t="str">
        <f t="shared" si="18"/>
        <v/>
      </c>
      <c r="DQ11" t="s">
        <v>892</v>
      </c>
      <c r="DR11">
        <v>100</v>
      </c>
      <c r="DS11">
        <v>4313</v>
      </c>
      <c r="DT11" t="str">
        <f t="shared" si="19"/>
        <v>売</v>
      </c>
      <c r="DU11" t="str">
        <f t="shared" si="20"/>
        <v/>
      </c>
      <c r="DY11" t="s">
        <v>812</v>
      </c>
      <c r="DZ11">
        <v>100</v>
      </c>
      <c r="EA11">
        <v>14980</v>
      </c>
      <c r="EB11" t="str">
        <f t="shared" si="21"/>
        <v>買</v>
      </c>
      <c r="EC11" t="str">
        <f t="shared" si="22"/>
        <v/>
      </c>
      <c r="EG11" t="s">
        <v>806</v>
      </c>
      <c r="EH11">
        <v>100</v>
      </c>
      <c r="EI11">
        <v>8705</v>
      </c>
      <c r="EJ11" t="str">
        <f t="shared" si="23"/>
        <v>売</v>
      </c>
      <c r="EK11" t="str">
        <f t="shared" si="24"/>
        <v/>
      </c>
      <c r="EO11" t="s">
        <v>825</v>
      </c>
      <c r="EP11">
        <v>100</v>
      </c>
      <c r="EQ11">
        <v>3507</v>
      </c>
      <c r="ER11" t="str">
        <f t="shared" si="25"/>
        <v>売</v>
      </c>
      <c r="ES11" t="str">
        <f t="shared" si="26"/>
        <v/>
      </c>
      <c r="EW11" t="s">
        <v>837</v>
      </c>
      <c r="EX11">
        <v>100</v>
      </c>
      <c r="EY11">
        <v>4865</v>
      </c>
      <c r="EZ11" t="str">
        <f t="shared" si="27"/>
        <v>買</v>
      </c>
      <c r="FA11" t="str">
        <f t="shared" si="28"/>
        <v/>
      </c>
      <c r="FE11" t="s">
        <v>807</v>
      </c>
      <c r="FF11">
        <v>600</v>
      </c>
      <c r="FG11">
        <v>1712</v>
      </c>
      <c r="FH11" t="str">
        <f t="shared" si="29"/>
        <v>売</v>
      </c>
      <c r="FI11" t="str">
        <f t="shared" si="30"/>
        <v/>
      </c>
      <c r="FM11" t="s">
        <v>833</v>
      </c>
      <c r="FN11">
        <v>100</v>
      </c>
      <c r="FO11">
        <v>786</v>
      </c>
      <c r="FP11" t="str">
        <f t="shared" si="31"/>
        <v>売</v>
      </c>
      <c r="FQ11" t="str">
        <f t="shared" si="32"/>
        <v/>
      </c>
      <c r="FU11" t="s">
        <v>810</v>
      </c>
      <c r="FV11">
        <v>100</v>
      </c>
      <c r="FW11">
        <v>2925</v>
      </c>
      <c r="FX11" t="str">
        <f t="shared" si="33"/>
        <v>売</v>
      </c>
      <c r="FY11" t="str">
        <f t="shared" si="34"/>
        <v/>
      </c>
      <c r="GC11" t="s">
        <v>846</v>
      </c>
      <c r="GD11">
        <v>300</v>
      </c>
      <c r="GE11">
        <v>4915</v>
      </c>
      <c r="GF11" t="str">
        <f t="shared" si="35"/>
        <v>売</v>
      </c>
      <c r="GG11" t="str">
        <f t="shared" si="36"/>
        <v/>
      </c>
      <c r="GK11" t="s">
        <v>879</v>
      </c>
      <c r="GL11">
        <v>100</v>
      </c>
      <c r="GM11">
        <v>1690</v>
      </c>
      <c r="GN11" t="str">
        <f t="shared" si="37"/>
        <v>買</v>
      </c>
      <c r="GO11" t="str">
        <f t="shared" si="38"/>
        <v/>
      </c>
    </row>
    <row r="12" spans="1:197" x14ac:dyDescent="0.4">
      <c r="A12" t="s">
        <v>806</v>
      </c>
      <c r="B12">
        <v>8800</v>
      </c>
      <c r="C12">
        <v>2300</v>
      </c>
      <c r="D12" t="str">
        <f t="shared" si="0"/>
        <v>買</v>
      </c>
      <c r="E12" t="str">
        <f t="shared" si="39"/>
        <v>大口</v>
      </c>
      <c r="I12" t="s">
        <v>827</v>
      </c>
      <c r="J12">
        <v>100</v>
      </c>
      <c r="K12">
        <v>7068</v>
      </c>
      <c r="L12" t="str">
        <f t="shared" si="1"/>
        <v>買</v>
      </c>
      <c r="M12" t="str">
        <f t="shared" si="40"/>
        <v/>
      </c>
      <c r="Q12" t="s">
        <v>825</v>
      </c>
      <c r="R12">
        <v>100</v>
      </c>
      <c r="S12">
        <v>9363</v>
      </c>
      <c r="T12" t="str">
        <f t="shared" si="2"/>
        <v>売</v>
      </c>
      <c r="U12" t="str">
        <f t="shared" si="41"/>
        <v/>
      </c>
      <c r="Y12" t="s">
        <v>807</v>
      </c>
      <c r="Z12">
        <v>1500</v>
      </c>
      <c r="AA12">
        <v>2986</v>
      </c>
      <c r="AB12" t="str">
        <f t="shared" si="3"/>
        <v>売</v>
      </c>
      <c r="AC12" t="str">
        <f t="shared" si="42"/>
        <v/>
      </c>
      <c r="AG12" t="s">
        <v>825</v>
      </c>
      <c r="AH12">
        <v>100</v>
      </c>
      <c r="AI12">
        <v>1478</v>
      </c>
      <c r="AJ12" t="str">
        <f t="shared" si="4"/>
        <v>買</v>
      </c>
      <c r="AK12" t="str">
        <f t="shared" si="43"/>
        <v/>
      </c>
      <c r="AO12" t="s">
        <v>826</v>
      </c>
      <c r="AP12">
        <v>200</v>
      </c>
      <c r="AQ12">
        <v>428.2</v>
      </c>
      <c r="AR12" t="str">
        <f t="shared" si="5"/>
        <v>買</v>
      </c>
      <c r="AS12" t="str">
        <f t="shared" si="6"/>
        <v/>
      </c>
      <c r="AW12" t="s">
        <v>808</v>
      </c>
      <c r="AX12">
        <v>300</v>
      </c>
      <c r="AY12">
        <v>1979.5</v>
      </c>
      <c r="AZ12" t="str">
        <f t="shared" si="7"/>
        <v>売</v>
      </c>
      <c r="BA12" t="str">
        <f t="shared" si="44"/>
        <v/>
      </c>
      <c r="BE12" t="s">
        <v>850</v>
      </c>
      <c r="BF12">
        <v>100</v>
      </c>
      <c r="BG12">
        <v>3880</v>
      </c>
      <c r="BH12" t="str">
        <f t="shared" si="8"/>
        <v>買</v>
      </c>
      <c r="BI12" t="str">
        <f t="shared" si="45"/>
        <v/>
      </c>
      <c r="BM12" t="s">
        <v>829</v>
      </c>
      <c r="BN12">
        <v>100</v>
      </c>
      <c r="BO12">
        <v>4306</v>
      </c>
      <c r="BP12" t="str">
        <f t="shared" si="9"/>
        <v>売</v>
      </c>
      <c r="BQ12" t="str">
        <f t="shared" si="46"/>
        <v/>
      </c>
      <c r="BU12" t="s">
        <v>807</v>
      </c>
      <c r="BV12">
        <v>100</v>
      </c>
      <c r="BW12">
        <v>6300</v>
      </c>
      <c r="BX12" t="str">
        <f t="shared" si="10"/>
        <v>買</v>
      </c>
      <c r="BY12" t="str">
        <f t="shared" si="47"/>
        <v/>
      </c>
      <c r="CC12" t="s">
        <v>848</v>
      </c>
      <c r="CD12">
        <v>100</v>
      </c>
      <c r="CE12">
        <v>7172</v>
      </c>
      <c r="CF12" t="str">
        <f t="shared" si="11"/>
        <v>売</v>
      </c>
      <c r="CG12" t="str">
        <f t="shared" si="48"/>
        <v/>
      </c>
      <c r="CK12" t="s">
        <v>849</v>
      </c>
      <c r="CL12">
        <v>200</v>
      </c>
      <c r="CM12">
        <v>2923.5</v>
      </c>
      <c r="CN12" t="str">
        <f t="shared" si="12"/>
        <v>売</v>
      </c>
      <c r="CO12" t="str">
        <f t="shared" si="49"/>
        <v/>
      </c>
      <c r="CS12" t="s">
        <v>808</v>
      </c>
      <c r="CT12">
        <v>300</v>
      </c>
      <c r="CU12">
        <v>4505</v>
      </c>
      <c r="CV12" t="str">
        <f t="shared" si="13"/>
        <v>買</v>
      </c>
      <c r="CW12" t="str">
        <f t="shared" si="14"/>
        <v/>
      </c>
      <c r="DA12" t="s">
        <v>849</v>
      </c>
      <c r="DB12">
        <v>100</v>
      </c>
      <c r="DC12">
        <v>10960</v>
      </c>
      <c r="DD12" t="str">
        <f t="shared" si="15"/>
        <v>買</v>
      </c>
      <c r="DE12" t="str">
        <f t="shared" si="16"/>
        <v/>
      </c>
      <c r="DI12" t="s">
        <v>900</v>
      </c>
      <c r="DJ12">
        <v>100</v>
      </c>
      <c r="DK12">
        <v>8260</v>
      </c>
      <c r="DL12" t="str">
        <f t="shared" si="17"/>
        <v>売</v>
      </c>
      <c r="DM12" t="str">
        <f t="shared" si="18"/>
        <v/>
      </c>
      <c r="DQ12" t="s">
        <v>892</v>
      </c>
      <c r="DR12">
        <v>100</v>
      </c>
      <c r="DS12">
        <v>4313</v>
      </c>
      <c r="DT12" t="str">
        <f t="shared" si="19"/>
        <v>売</v>
      </c>
      <c r="DU12" t="str">
        <f t="shared" si="20"/>
        <v/>
      </c>
      <c r="DY12" t="s">
        <v>812</v>
      </c>
      <c r="DZ12">
        <v>100</v>
      </c>
      <c r="EA12">
        <v>14980</v>
      </c>
      <c r="EB12" t="str">
        <f t="shared" si="21"/>
        <v>買</v>
      </c>
      <c r="EC12" t="str">
        <f t="shared" si="22"/>
        <v/>
      </c>
      <c r="EG12" t="s">
        <v>807</v>
      </c>
      <c r="EH12">
        <v>100</v>
      </c>
      <c r="EI12">
        <v>8706</v>
      </c>
      <c r="EJ12" t="str">
        <f t="shared" si="23"/>
        <v>買</v>
      </c>
      <c r="EK12" t="str">
        <f t="shared" si="24"/>
        <v/>
      </c>
      <c r="EO12" t="s">
        <v>826</v>
      </c>
      <c r="EP12">
        <v>200</v>
      </c>
      <c r="EQ12">
        <v>3507</v>
      </c>
      <c r="ER12" t="str">
        <f t="shared" si="25"/>
        <v>売</v>
      </c>
      <c r="ES12" t="str">
        <f t="shared" si="26"/>
        <v/>
      </c>
      <c r="EW12" t="s">
        <v>859</v>
      </c>
      <c r="EX12">
        <v>100</v>
      </c>
      <c r="EY12">
        <v>4865</v>
      </c>
      <c r="EZ12" t="str">
        <f t="shared" si="27"/>
        <v>買</v>
      </c>
      <c r="FA12" t="str">
        <f t="shared" si="28"/>
        <v/>
      </c>
      <c r="FE12" t="s">
        <v>826</v>
      </c>
      <c r="FF12">
        <v>600</v>
      </c>
      <c r="FG12">
        <v>1715</v>
      </c>
      <c r="FH12" t="str">
        <f t="shared" si="29"/>
        <v>買</v>
      </c>
      <c r="FI12" t="str">
        <f t="shared" si="30"/>
        <v/>
      </c>
      <c r="FM12" t="s">
        <v>834</v>
      </c>
      <c r="FN12">
        <v>500</v>
      </c>
      <c r="FO12">
        <v>786</v>
      </c>
      <c r="FP12" t="str">
        <f t="shared" si="31"/>
        <v>売</v>
      </c>
      <c r="FQ12" t="str">
        <f t="shared" si="32"/>
        <v/>
      </c>
      <c r="FU12" t="s">
        <v>811</v>
      </c>
      <c r="FV12">
        <v>900</v>
      </c>
      <c r="FW12">
        <v>2930</v>
      </c>
      <c r="FX12" t="str">
        <f t="shared" si="33"/>
        <v>買</v>
      </c>
      <c r="FY12" t="str">
        <f t="shared" si="34"/>
        <v/>
      </c>
      <c r="GC12" t="s">
        <v>846</v>
      </c>
      <c r="GD12">
        <v>600</v>
      </c>
      <c r="GE12">
        <v>4915</v>
      </c>
      <c r="GF12" t="str">
        <f t="shared" si="35"/>
        <v>売</v>
      </c>
      <c r="GG12" t="str">
        <f t="shared" si="36"/>
        <v/>
      </c>
      <c r="GK12" t="s">
        <v>879</v>
      </c>
      <c r="GL12">
        <v>100</v>
      </c>
      <c r="GM12">
        <v>1689</v>
      </c>
      <c r="GN12" t="str">
        <f t="shared" si="37"/>
        <v>売</v>
      </c>
      <c r="GO12" t="str">
        <f t="shared" si="38"/>
        <v/>
      </c>
    </row>
    <row r="13" spans="1:197" x14ac:dyDescent="0.4">
      <c r="A13" t="s">
        <v>806</v>
      </c>
      <c r="B13">
        <v>8800</v>
      </c>
      <c r="C13">
        <v>2300</v>
      </c>
      <c r="D13" t="str">
        <f t="shared" si="0"/>
        <v>買</v>
      </c>
      <c r="E13" t="str">
        <f t="shared" si="39"/>
        <v>大口</v>
      </c>
      <c r="I13" t="s">
        <v>827</v>
      </c>
      <c r="J13">
        <v>100</v>
      </c>
      <c r="K13">
        <v>7068</v>
      </c>
      <c r="L13" t="str">
        <f t="shared" si="1"/>
        <v>買</v>
      </c>
      <c r="M13" t="str">
        <f t="shared" si="40"/>
        <v/>
      </c>
      <c r="Q13" t="s">
        <v>825</v>
      </c>
      <c r="R13">
        <v>100</v>
      </c>
      <c r="S13">
        <v>9366</v>
      </c>
      <c r="T13" t="str">
        <f t="shared" si="2"/>
        <v>買</v>
      </c>
      <c r="U13" t="str">
        <f t="shared" si="41"/>
        <v/>
      </c>
      <c r="Y13" t="s">
        <v>807</v>
      </c>
      <c r="Z13">
        <v>100</v>
      </c>
      <c r="AA13">
        <v>2986.5</v>
      </c>
      <c r="AB13" t="str">
        <f t="shared" si="3"/>
        <v>売</v>
      </c>
      <c r="AC13" t="str">
        <f t="shared" si="42"/>
        <v/>
      </c>
      <c r="AG13" t="s">
        <v>825</v>
      </c>
      <c r="AH13">
        <v>200</v>
      </c>
      <c r="AI13">
        <v>1478</v>
      </c>
      <c r="AJ13" t="str">
        <f t="shared" si="4"/>
        <v>買</v>
      </c>
      <c r="AK13" t="str">
        <f t="shared" si="43"/>
        <v/>
      </c>
      <c r="AO13" t="s">
        <v>827</v>
      </c>
      <c r="AP13">
        <v>300</v>
      </c>
      <c r="AQ13">
        <v>428.2</v>
      </c>
      <c r="AR13" t="str">
        <f t="shared" si="5"/>
        <v>買</v>
      </c>
      <c r="AS13" t="str">
        <f t="shared" si="6"/>
        <v/>
      </c>
      <c r="AW13" t="s">
        <v>808</v>
      </c>
      <c r="AX13">
        <v>100</v>
      </c>
      <c r="AY13">
        <v>1980</v>
      </c>
      <c r="AZ13" t="str">
        <f t="shared" si="7"/>
        <v>買</v>
      </c>
      <c r="BA13" t="str">
        <f t="shared" si="44"/>
        <v/>
      </c>
      <c r="BE13" t="s">
        <v>928</v>
      </c>
      <c r="BF13">
        <v>100</v>
      </c>
      <c r="BG13">
        <v>3879</v>
      </c>
      <c r="BH13" t="str">
        <f t="shared" si="8"/>
        <v>売</v>
      </c>
      <c r="BI13" t="str">
        <f t="shared" si="45"/>
        <v/>
      </c>
      <c r="BM13" t="s">
        <v>848</v>
      </c>
      <c r="BN13">
        <v>100</v>
      </c>
      <c r="BO13">
        <v>4307</v>
      </c>
      <c r="BP13" t="str">
        <f t="shared" si="9"/>
        <v>買</v>
      </c>
      <c r="BQ13" t="str">
        <f t="shared" si="46"/>
        <v/>
      </c>
      <c r="BU13" t="s">
        <v>825</v>
      </c>
      <c r="BV13">
        <v>1300</v>
      </c>
      <c r="BW13">
        <v>6298</v>
      </c>
      <c r="BX13" t="str">
        <f t="shared" si="10"/>
        <v>売</v>
      </c>
      <c r="BY13" t="str">
        <f t="shared" si="47"/>
        <v/>
      </c>
      <c r="CC13" t="s">
        <v>849</v>
      </c>
      <c r="CD13">
        <v>100</v>
      </c>
      <c r="CE13">
        <v>7173</v>
      </c>
      <c r="CF13" t="str">
        <f t="shared" si="11"/>
        <v>売</v>
      </c>
      <c r="CG13" t="str">
        <f t="shared" si="48"/>
        <v/>
      </c>
      <c r="CK13" t="s">
        <v>849</v>
      </c>
      <c r="CL13">
        <v>100</v>
      </c>
      <c r="CM13">
        <v>2923.5</v>
      </c>
      <c r="CN13" t="str">
        <f t="shared" si="12"/>
        <v>売</v>
      </c>
      <c r="CO13" t="str">
        <f t="shared" si="49"/>
        <v/>
      </c>
      <c r="CS13" t="s">
        <v>852</v>
      </c>
      <c r="CT13">
        <v>100</v>
      </c>
      <c r="CU13">
        <v>4500</v>
      </c>
      <c r="CV13" t="str">
        <f t="shared" si="13"/>
        <v>売</v>
      </c>
      <c r="CW13" t="str">
        <f t="shared" si="14"/>
        <v/>
      </c>
      <c r="DA13" t="s">
        <v>850</v>
      </c>
      <c r="DB13">
        <v>800</v>
      </c>
      <c r="DC13">
        <v>10950</v>
      </c>
      <c r="DD13" t="str">
        <f t="shared" si="15"/>
        <v>売</v>
      </c>
      <c r="DE13" t="str">
        <f t="shared" si="16"/>
        <v/>
      </c>
      <c r="DI13" t="s">
        <v>900</v>
      </c>
      <c r="DJ13">
        <v>200</v>
      </c>
      <c r="DK13">
        <v>8260</v>
      </c>
      <c r="DL13" t="str">
        <f t="shared" si="17"/>
        <v>売</v>
      </c>
      <c r="DM13" t="str">
        <f t="shared" si="18"/>
        <v/>
      </c>
      <c r="DQ13" t="s">
        <v>892</v>
      </c>
      <c r="DR13">
        <v>100</v>
      </c>
      <c r="DS13">
        <v>4313</v>
      </c>
      <c r="DT13" t="str">
        <f t="shared" si="19"/>
        <v>売</v>
      </c>
      <c r="DU13" t="str">
        <f t="shared" si="20"/>
        <v/>
      </c>
      <c r="DY13" t="s">
        <v>837</v>
      </c>
      <c r="DZ13">
        <v>100</v>
      </c>
      <c r="EA13">
        <v>14970</v>
      </c>
      <c r="EB13" t="str">
        <f t="shared" si="21"/>
        <v>売</v>
      </c>
      <c r="EC13" t="str">
        <f t="shared" si="22"/>
        <v/>
      </c>
      <c r="EG13" t="s">
        <v>807</v>
      </c>
      <c r="EH13">
        <v>300</v>
      </c>
      <c r="EI13">
        <v>8704</v>
      </c>
      <c r="EJ13" t="str">
        <f t="shared" si="23"/>
        <v>売</v>
      </c>
      <c r="EK13" t="str">
        <f t="shared" si="24"/>
        <v/>
      </c>
      <c r="EO13" t="s">
        <v>826</v>
      </c>
      <c r="EP13">
        <v>100</v>
      </c>
      <c r="EQ13">
        <v>3507</v>
      </c>
      <c r="ER13" t="str">
        <f t="shared" si="25"/>
        <v>売</v>
      </c>
      <c r="ES13" t="str">
        <f t="shared" si="26"/>
        <v/>
      </c>
      <c r="EW13" t="s">
        <v>822</v>
      </c>
      <c r="EX13">
        <v>200</v>
      </c>
      <c r="EY13">
        <v>4865</v>
      </c>
      <c r="EZ13" t="str">
        <f t="shared" si="27"/>
        <v>買</v>
      </c>
      <c r="FA13" t="str">
        <f t="shared" si="28"/>
        <v/>
      </c>
      <c r="FE13" t="s">
        <v>826</v>
      </c>
      <c r="FF13">
        <v>400</v>
      </c>
      <c r="FG13">
        <v>1715</v>
      </c>
      <c r="FH13" t="str">
        <f t="shared" si="29"/>
        <v>買</v>
      </c>
      <c r="FI13" t="str">
        <f t="shared" si="30"/>
        <v/>
      </c>
      <c r="FM13" t="s">
        <v>835</v>
      </c>
      <c r="FN13">
        <v>400</v>
      </c>
      <c r="FO13">
        <v>786</v>
      </c>
      <c r="FP13" t="str">
        <f t="shared" si="31"/>
        <v>売</v>
      </c>
      <c r="FQ13" t="str">
        <f t="shared" si="32"/>
        <v/>
      </c>
      <c r="FU13" t="s">
        <v>811</v>
      </c>
      <c r="FV13">
        <v>100</v>
      </c>
      <c r="FW13">
        <v>2925</v>
      </c>
      <c r="FX13" t="str">
        <f t="shared" si="33"/>
        <v>売</v>
      </c>
      <c r="FY13" t="str">
        <f t="shared" si="34"/>
        <v/>
      </c>
      <c r="GC13" t="s">
        <v>846</v>
      </c>
      <c r="GD13">
        <v>200</v>
      </c>
      <c r="GE13">
        <v>4915</v>
      </c>
      <c r="GF13" t="str">
        <f t="shared" si="35"/>
        <v>売</v>
      </c>
      <c r="GG13" t="str">
        <f t="shared" si="36"/>
        <v/>
      </c>
      <c r="GK13" t="s">
        <v>879</v>
      </c>
      <c r="GL13">
        <v>700</v>
      </c>
      <c r="GM13">
        <v>1690</v>
      </c>
      <c r="GN13" t="str">
        <f t="shared" si="37"/>
        <v>売</v>
      </c>
      <c r="GO13" t="str">
        <f t="shared" si="38"/>
        <v/>
      </c>
    </row>
    <row r="14" spans="1:197" x14ac:dyDescent="0.4">
      <c r="A14" t="s">
        <v>806</v>
      </c>
      <c r="B14">
        <v>8800</v>
      </c>
      <c r="C14">
        <v>2300</v>
      </c>
      <c r="D14" t="str">
        <f t="shared" si="0"/>
        <v>買</v>
      </c>
      <c r="E14" t="str">
        <f t="shared" si="39"/>
        <v>大口</v>
      </c>
      <c r="I14" t="s">
        <v>808</v>
      </c>
      <c r="J14">
        <v>100</v>
      </c>
      <c r="K14">
        <v>7066</v>
      </c>
      <c r="L14" t="str">
        <f t="shared" si="1"/>
        <v>売</v>
      </c>
      <c r="M14" t="str">
        <f t="shared" si="40"/>
        <v/>
      </c>
      <c r="Q14" t="s">
        <v>825</v>
      </c>
      <c r="R14">
        <v>100</v>
      </c>
      <c r="S14">
        <v>9366</v>
      </c>
      <c r="T14" t="str">
        <f t="shared" si="2"/>
        <v>買</v>
      </c>
      <c r="U14" t="str">
        <f t="shared" si="41"/>
        <v/>
      </c>
      <c r="Y14" t="s">
        <v>807</v>
      </c>
      <c r="Z14">
        <v>700</v>
      </c>
      <c r="AA14">
        <v>2986.5</v>
      </c>
      <c r="AB14" t="str">
        <f t="shared" si="3"/>
        <v>売</v>
      </c>
      <c r="AC14" t="str">
        <f t="shared" si="42"/>
        <v/>
      </c>
      <c r="AG14" t="s">
        <v>826</v>
      </c>
      <c r="AH14">
        <v>500</v>
      </c>
      <c r="AI14">
        <v>1478</v>
      </c>
      <c r="AJ14" t="str">
        <f t="shared" si="4"/>
        <v>買</v>
      </c>
      <c r="AK14" t="str">
        <f t="shared" si="43"/>
        <v/>
      </c>
      <c r="AO14" t="s">
        <v>827</v>
      </c>
      <c r="AP14">
        <v>100</v>
      </c>
      <c r="AQ14">
        <v>428.1</v>
      </c>
      <c r="AR14" t="str">
        <f t="shared" si="5"/>
        <v>売</v>
      </c>
      <c r="AS14" t="str">
        <f t="shared" si="6"/>
        <v/>
      </c>
      <c r="AW14" t="s">
        <v>808</v>
      </c>
      <c r="AX14">
        <v>500</v>
      </c>
      <c r="AY14">
        <v>1980</v>
      </c>
      <c r="AZ14" t="str">
        <f t="shared" si="7"/>
        <v>買</v>
      </c>
      <c r="BA14" t="str">
        <f t="shared" si="44"/>
        <v/>
      </c>
      <c r="BE14" t="s">
        <v>891</v>
      </c>
      <c r="BF14">
        <v>100</v>
      </c>
      <c r="BG14">
        <v>3879</v>
      </c>
      <c r="BH14" t="str">
        <f t="shared" si="8"/>
        <v>売</v>
      </c>
      <c r="BI14" t="str">
        <f t="shared" si="45"/>
        <v/>
      </c>
      <c r="BM14" t="s">
        <v>852</v>
      </c>
      <c r="BN14">
        <v>100</v>
      </c>
      <c r="BO14">
        <v>4306</v>
      </c>
      <c r="BP14" t="str">
        <f t="shared" si="9"/>
        <v>売</v>
      </c>
      <c r="BQ14" t="str">
        <f t="shared" si="46"/>
        <v/>
      </c>
      <c r="BU14" t="s">
        <v>825</v>
      </c>
      <c r="BV14">
        <v>200</v>
      </c>
      <c r="BW14">
        <v>6299</v>
      </c>
      <c r="BX14" t="str">
        <f t="shared" si="10"/>
        <v>買</v>
      </c>
      <c r="BY14" t="str">
        <f t="shared" si="47"/>
        <v/>
      </c>
      <c r="CC14" t="s">
        <v>833</v>
      </c>
      <c r="CD14">
        <v>100</v>
      </c>
      <c r="CE14">
        <v>7173</v>
      </c>
      <c r="CF14" t="str">
        <f t="shared" si="11"/>
        <v>売</v>
      </c>
      <c r="CG14" t="str">
        <f t="shared" si="48"/>
        <v/>
      </c>
      <c r="CK14" t="s">
        <v>833</v>
      </c>
      <c r="CL14">
        <v>100</v>
      </c>
      <c r="CM14">
        <v>2924.5</v>
      </c>
      <c r="CN14" t="str">
        <f t="shared" si="12"/>
        <v>買</v>
      </c>
      <c r="CO14" t="str">
        <f t="shared" si="49"/>
        <v/>
      </c>
      <c r="CS14" t="s">
        <v>917</v>
      </c>
      <c r="CT14">
        <v>100</v>
      </c>
      <c r="CU14">
        <v>4505</v>
      </c>
      <c r="CV14" t="str">
        <f t="shared" si="13"/>
        <v>買</v>
      </c>
      <c r="CW14" t="str">
        <f t="shared" si="14"/>
        <v/>
      </c>
      <c r="DA14" t="s">
        <v>850</v>
      </c>
      <c r="DB14">
        <v>2100</v>
      </c>
      <c r="DC14">
        <v>10955</v>
      </c>
      <c r="DD14" t="str">
        <f t="shared" si="15"/>
        <v>売</v>
      </c>
      <c r="DE14" t="str">
        <f t="shared" si="16"/>
        <v>大口</v>
      </c>
      <c r="DI14" t="s">
        <v>900</v>
      </c>
      <c r="DJ14">
        <v>500</v>
      </c>
      <c r="DK14">
        <v>8260</v>
      </c>
      <c r="DL14" t="str">
        <f t="shared" si="17"/>
        <v>売</v>
      </c>
      <c r="DM14" t="str">
        <f t="shared" si="18"/>
        <v/>
      </c>
      <c r="DQ14" t="s">
        <v>893</v>
      </c>
      <c r="DR14">
        <v>100</v>
      </c>
      <c r="DS14">
        <v>4316</v>
      </c>
      <c r="DT14" t="str">
        <f t="shared" si="19"/>
        <v>買</v>
      </c>
      <c r="DU14" t="str">
        <f t="shared" si="20"/>
        <v/>
      </c>
      <c r="DY14" t="s">
        <v>876</v>
      </c>
      <c r="DZ14">
        <v>100</v>
      </c>
      <c r="EA14">
        <v>14970</v>
      </c>
      <c r="EB14" t="str">
        <f t="shared" si="21"/>
        <v>売</v>
      </c>
      <c r="EC14" t="str">
        <f t="shared" si="22"/>
        <v/>
      </c>
      <c r="EG14" t="s">
        <v>807</v>
      </c>
      <c r="EH14">
        <v>200</v>
      </c>
      <c r="EI14">
        <v>8705</v>
      </c>
      <c r="EJ14" t="str">
        <f t="shared" si="23"/>
        <v>売</v>
      </c>
      <c r="EK14" t="str">
        <f t="shared" si="24"/>
        <v/>
      </c>
      <c r="EO14" t="s">
        <v>826</v>
      </c>
      <c r="EP14">
        <v>200</v>
      </c>
      <c r="EQ14">
        <v>3507</v>
      </c>
      <c r="ER14" t="str">
        <f t="shared" si="25"/>
        <v>売</v>
      </c>
      <c r="ES14" t="str">
        <f t="shared" si="26"/>
        <v/>
      </c>
      <c r="EW14" t="s">
        <v>860</v>
      </c>
      <c r="EX14">
        <v>100</v>
      </c>
      <c r="EY14">
        <v>4860</v>
      </c>
      <c r="EZ14" t="str">
        <f t="shared" si="27"/>
        <v>売</v>
      </c>
      <c r="FA14" t="str">
        <f t="shared" si="28"/>
        <v/>
      </c>
      <c r="FE14" t="s">
        <v>827</v>
      </c>
      <c r="FF14">
        <v>3600</v>
      </c>
      <c r="FG14">
        <v>1711</v>
      </c>
      <c r="FH14" t="str">
        <f t="shared" si="29"/>
        <v>売</v>
      </c>
      <c r="FI14" t="str">
        <f t="shared" si="30"/>
        <v/>
      </c>
      <c r="FM14" t="s">
        <v>835</v>
      </c>
      <c r="FN14">
        <v>200</v>
      </c>
      <c r="FO14">
        <v>787</v>
      </c>
      <c r="FP14" t="str">
        <f t="shared" si="31"/>
        <v>買</v>
      </c>
      <c r="FQ14" t="str">
        <f t="shared" si="32"/>
        <v/>
      </c>
      <c r="FU14" t="s">
        <v>812</v>
      </c>
      <c r="FV14">
        <v>100</v>
      </c>
      <c r="FW14">
        <v>2925</v>
      </c>
      <c r="FX14" t="str">
        <f t="shared" si="33"/>
        <v>売</v>
      </c>
      <c r="FY14" t="str">
        <f t="shared" si="34"/>
        <v/>
      </c>
      <c r="GC14" t="s">
        <v>828</v>
      </c>
      <c r="GD14">
        <v>100</v>
      </c>
      <c r="GE14">
        <v>4915</v>
      </c>
      <c r="GF14" t="str">
        <f t="shared" si="35"/>
        <v>売</v>
      </c>
      <c r="GG14" t="str">
        <f t="shared" si="36"/>
        <v/>
      </c>
      <c r="GK14" t="s">
        <v>933</v>
      </c>
      <c r="GL14">
        <v>100</v>
      </c>
      <c r="GM14">
        <v>1691</v>
      </c>
      <c r="GN14" t="str">
        <f t="shared" si="37"/>
        <v>買</v>
      </c>
      <c r="GO14" t="str">
        <f t="shared" si="38"/>
        <v/>
      </c>
    </row>
    <row r="15" spans="1:197" x14ac:dyDescent="0.4">
      <c r="A15" t="s">
        <v>806</v>
      </c>
      <c r="B15">
        <v>3000</v>
      </c>
      <c r="C15">
        <v>2300</v>
      </c>
      <c r="D15" t="str">
        <f t="shared" si="0"/>
        <v>買</v>
      </c>
      <c r="E15" t="str">
        <f t="shared" si="39"/>
        <v/>
      </c>
      <c r="I15" t="s">
        <v>808</v>
      </c>
      <c r="J15">
        <v>100</v>
      </c>
      <c r="K15">
        <v>7066</v>
      </c>
      <c r="L15" t="str">
        <f t="shared" si="1"/>
        <v>売</v>
      </c>
      <c r="M15" t="str">
        <f t="shared" si="40"/>
        <v/>
      </c>
      <c r="Q15" t="s">
        <v>825</v>
      </c>
      <c r="R15">
        <v>200</v>
      </c>
      <c r="S15">
        <v>9363</v>
      </c>
      <c r="T15" t="str">
        <f t="shared" si="2"/>
        <v>売</v>
      </c>
      <c r="U15" t="str">
        <f t="shared" si="41"/>
        <v/>
      </c>
      <c r="Y15" t="s">
        <v>807</v>
      </c>
      <c r="Z15">
        <v>200</v>
      </c>
      <c r="AA15">
        <v>2988</v>
      </c>
      <c r="AB15" t="str">
        <f t="shared" si="3"/>
        <v>買</v>
      </c>
      <c r="AC15" t="str">
        <f t="shared" si="42"/>
        <v/>
      </c>
      <c r="AG15" t="s">
        <v>826</v>
      </c>
      <c r="AH15">
        <v>100</v>
      </c>
      <c r="AI15">
        <v>1478</v>
      </c>
      <c r="AJ15" t="str">
        <f t="shared" si="4"/>
        <v>買</v>
      </c>
      <c r="AK15" t="str">
        <f t="shared" si="43"/>
        <v/>
      </c>
      <c r="AO15" t="s">
        <v>827</v>
      </c>
      <c r="AP15">
        <v>100</v>
      </c>
      <c r="AQ15">
        <v>428.1</v>
      </c>
      <c r="AR15" t="str">
        <f t="shared" si="5"/>
        <v>売</v>
      </c>
      <c r="AS15" t="str">
        <f t="shared" si="6"/>
        <v/>
      </c>
      <c r="AW15" t="s">
        <v>846</v>
      </c>
      <c r="AX15">
        <v>300</v>
      </c>
      <c r="AY15">
        <v>1979.5</v>
      </c>
      <c r="AZ15" t="str">
        <f t="shared" si="7"/>
        <v>売</v>
      </c>
      <c r="BA15" t="str">
        <f t="shared" si="44"/>
        <v/>
      </c>
      <c r="BE15" t="s">
        <v>891</v>
      </c>
      <c r="BF15">
        <v>100</v>
      </c>
      <c r="BG15">
        <v>3879</v>
      </c>
      <c r="BH15" t="str">
        <f t="shared" si="8"/>
        <v>売</v>
      </c>
      <c r="BI15" t="str">
        <f t="shared" si="45"/>
        <v/>
      </c>
      <c r="BM15" t="s">
        <v>809</v>
      </c>
      <c r="BN15">
        <v>100</v>
      </c>
      <c r="BO15">
        <v>4307</v>
      </c>
      <c r="BP15" t="str">
        <f t="shared" si="9"/>
        <v>買</v>
      </c>
      <c r="BQ15" t="str">
        <f t="shared" si="46"/>
        <v/>
      </c>
      <c r="BU15" t="s">
        <v>825</v>
      </c>
      <c r="BV15">
        <v>300</v>
      </c>
      <c r="BW15">
        <v>6298</v>
      </c>
      <c r="BX15" t="str">
        <f t="shared" si="10"/>
        <v>売</v>
      </c>
      <c r="BY15" t="str">
        <f t="shared" si="47"/>
        <v/>
      </c>
      <c r="CC15" t="s">
        <v>809</v>
      </c>
      <c r="CD15">
        <v>100</v>
      </c>
      <c r="CE15">
        <v>7175</v>
      </c>
      <c r="CF15" t="str">
        <f t="shared" si="11"/>
        <v>買</v>
      </c>
      <c r="CG15" t="str">
        <f t="shared" si="48"/>
        <v/>
      </c>
      <c r="CK15" t="s">
        <v>833</v>
      </c>
      <c r="CL15">
        <v>700</v>
      </c>
      <c r="CM15">
        <v>2924.5</v>
      </c>
      <c r="CN15" t="str">
        <f t="shared" si="12"/>
        <v>買</v>
      </c>
      <c r="CO15" t="str">
        <f t="shared" si="49"/>
        <v/>
      </c>
      <c r="CS15" t="s">
        <v>838</v>
      </c>
      <c r="CT15">
        <v>100</v>
      </c>
      <c r="CU15">
        <v>4505</v>
      </c>
      <c r="CV15" t="str">
        <f t="shared" si="13"/>
        <v>買</v>
      </c>
      <c r="CW15" t="str">
        <f t="shared" si="14"/>
        <v/>
      </c>
      <c r="DA15" t="s">
        <v>850</v>
      </c>
      <c r="DB15">
        <v>100</v>
      </c>
      <c r="DC15">
        <v>10955</v>
      </c>
      <c r="DD15" t="str">
        <f t="shared" si="15"/>
        <v>売</v>
      </c>
      <c r="DE15" t="str">
        <f t="shared" si="16"/>
        <v/>
      </c>
      <c r="DI15" t="s">
        <v>900</v>
      </c>
      <c r="DJ15">
        <v>500</v>
      </c>
      <c r="DK15">
        <v>8260</v>
      </c>
      <c r="DL15" t="str">
        <f t="shared" si="17"/>
        <v>売</v>
      </c>
      <c r="DM15" t="str">
        <f t="shared" si="18"/>
        <v/>
      </c>
      <c r="DQ15" t="s">
        <v>813</v>
      </c>
      <c r="DR15">
        <v>100</v>
      </c>
      <c r="DS15">
        <v>4313</v>
      </c>
      <c r="DT15" t="str">
        <f t="shared" si="19"/>
        <v>売</v>
      </c>
      <c r="DU15" t="str">
        <f t="shared" si="20"/>
        <v/>
      </c>
      <c r="DY15" t="s">
        <v>823</v>
      </c>
      <c r="DZ15">
        <v>100</v>
      </c>
      <c r="EA15">
        <v>14990</v>
      </c>
      <c r="EB15" t="str">
        <f t="shared" si="21"/>
        <v>買</v>
      </c>
      <c r="EC15" t="str">
        <f t="shared" si="22"/>
        <v/>
      </c>
      <c r="EG15" t="s">
        <v>807</v>
      </c>
      <c r="EH15">
        <v>100</v>
      </c>
      <c r="EI15">
        <v>8706</v>
      </c>
      <c r="EJ15" t="str">
        <f t="shared" si="23"/>
        <v>売</v>
      </c>
      <c r="EK15" t="str">
        <f t="shared" si="24"/>
        <v/>
      </c>
      <c r="EO15" t="s">
        <v>827</v>
      </c>
      <c r="EP15">
        <v>100</v>
      </c>
      <c r="EQ15">
        <v>3508</v>
      </c>
      <c r="ER15" t="str">
        <f t="shared" si="25"/>
        <v>買</v>
      </c>
      <c r="ES15" t="str">
        <f t="shared" si="26"/>
        <v/>
      </c>
      <c r="EW15" t="s">
        <v>861</v>
      </c>
      <c r="EX15">
        <v>100</v>
      </c>
      <c r="EY15">
        <v>4865</v>
      </c>
      <c r="EZ15" t="str">
        <f t="shared" si="27"/>
        <v>買</v>
      </c>
      <c r="FA15" t="str">
        <f t="shared" si="28"/>
        <v/>
      </c>
      <c r="FE15" t="s">
        <v>827</v>
      </c>
      <c r="FF15">
        <v>800</v>
      </c>
      <c r="FG15">
        <v>1711.5</v>
      </c>
      <c r="FH15" t="str">
        <f t="shared" si="29"/>
        <v>売</v>
      </c>
      <c r="FI15" t="str">
        <f t="shared" si="30"/>
        <v/>
      </c>
      <c r="FM15" t="s">
        <v>835</v>
      </c>
      <c r="FN15">
        <v>300</v>
      </c>
      <c r="FO15">
        <v>787</v>
      </c>
      <c r="FP15" t="str">
        <f t="shared" si="31"/>
        <v>買</v>
      </c>
      <c r="FQ15" t="str">
        <f t="shared" si="32"/>
        <v/>
      </c>
      <c r="FU15" t="s">
        <v>813</v>
      </c>
      <c r="FV15">
        <v>100</v>
      </c>
      <c r="FW15">
        <v>2925</v>
      </c>
      <c r="FX15" t="str">
        <f t="shared" si="33"/>
        <v>売</v>
      </c>
      <c r="FY15" t="str">
        <f t="shared" si="34"/>
        <v/>
      </c>
      <c r="GC15" t="s">
        <v>833</v>
      </c>
      <c r="GD15">
        <v>100</v>
      </c>
      <c r="GE15">
        <v>4915</v>
      </c>
      <c r="GF15" t="str">
        <f t="shared" si="35"/>
        <v>売</v>
      </c>
      <c r="GG15" t="str">
        <f t="shared" si="36"/>
        <v/>
      </c>
      <c r="GK15" t="s">
        <v>934</v>
      </c>
      <c r="GL15">
        <v>100</v>
      </c>
      <c r="GM15">
        <v>1691</v>
      </c>
      <c r="GN15" t="str">
        <f t="shared" si="37"/>
        <v>買</v>
      </c>
      <c r="GO15" t="str">
        <f t="shared" si="38"/>
        <v/>
      </c>
    </row>
    <row r="16" spans="1:197" x14ac:dyDescent="0.4">
      <c r="A16" t="s">
        <v>806</v>
      </c>
      <c r="B16">
        <v>100</v>
      </c>
      <c r="C16">
        <v>2299.5</v>
      </c>
      <c r="D16" t="str">
        <f t="shared" si="0"/>
        <v>買</v>
      </c>
      <c r="E16" t="str">
        <f t="shared" si="39"/>
        <v/>
      </c>
      <c r="I16" t="s">
        <v>846</v>
      </c>
      <c r="J16">
        <v>100</v>
      </c>
      <c r="K16">
        <v>7067</v>
      </c>
      <c r="L16" t="str">
        <f t="shared" si="1"/>
        <v>売</v>
      </c>
      <c r="M16" t="str">
        <f t="shared" si="40"/>
        <v/>
      </c>
      <c r="Q16" t="s">
        <v>825</v>
      </c>
      <c r="R16">
        <v>100</v>
      </c>
      <c r="S16">
        <v>9364</v>
      </c>
      <c r="T16" t="str">
        <f t="shared" si="2"/>
        <v>売</v>
      </c>
      <c r="U16" t="str">
        <f t="shared" si="41"/>
        <v/>
      </c>
      <c r="Y16" t="s">
        <v>807</v>
      </c>
      <c r="Z16">
        <v>5600</v>
      </c>
      <c r="AA16">
        <v>2987.5</v>
      </c>
      <c r="AB16" t="str">
        <f t="shared" si="3"/>
        <v>買</v>
      </c>
      <c r="AC16" t="str">
        <f t="shared" si="42"/>
        <v>大口</v>
      </c>
      <c r="AG16" t="s">
        <v>826</v>
      </c>
      <c r="AH16">
        <v>400</v>
      </c>
      <c r="AI16">
        <v>1478</v>
      </c>
      <c r="AJ16" t="str">
        <f t="shared" si="4"/>
        <v>買</v>
      </c>
      <c r="AK16" t="str">
        <f t="shared" si="43"/>
        <v/>
      </c>
      <c r="AO16" t="s">
        <v>846</v>
      </c>
      <c r="AP16">
        <v>400</v>
      </c>
      <c r="AQ16">
        <v>428.2</v>
      </c>
      <c r="AR16" t="str">
        <f t="shared" si="5"/>
        <v>買</v>
      </c>
      <c r="AS16" t="str">
        <f t="shared" si="6"/>
        <v/>
      </c>
      <c r="AW16" t="s">
        <v>846</v>
      </c>
      <c r="AX16">
        <v>100</v>
      </c>
      <c r="AY16">
        <v>1980</v>
      </c>
      <c r="AZ16" t="str">
        <f t="shared" si="7"/>
        <v>買</v>
      </c>
      <c r="BA16" t="str">
        <f t="shared" si="44"/>
        <v/>
      </c>
      <c r="BE16" t="s">
        <v>922</v>
      </c>
      <c r="BF16">
        <v>100</v>
      </c>
      <c r="BG16">
        <v>3879</v>
      </c>
      <c r="BH16" t="str">
        <f t="shared" si="8"/>
        <v>売</v>
      </c>
      <c r="BI16" t="str">
        <f t="shared" si="45"/>
        <v/>
      </c>
      <c r="BM16" t="s">
        <v>809</v>
      </c>
      <c r="BN16">
        <v>700</v>
      </c>
      <c r="BO16">
        <v>4307</v>
      </c>
      <c r="BP16" t="str">
        <f t="shared" si="9"/>
        <v>買</v>
      </c>
      <c r="BQ16" t="str">
        <f t="shared" si="46"/>
        <v/>
      </c>
      <c r="BU16" t="s">
        <v>825</v>
      </c>
      <c r="BV16">
        <v>200</v>
      </c>
      <c r="BW16">
        <v>6299</v>
      </c>
      <c r="BX16" t="str">
        <f t="shared" si="10"/>
        <v>売</v>
      </c>
      <c r="BY16" t="str">
        <f t="shared" si="47"/>
        <v/>
      </c>
      <c r="CC16" t="s">
        <v>850</v>
      </c>
      <c r="CD16">
        <v>100</v>
      </c>
      <c r="CE16">
        <v>7175</v>
      </c>
      <c r="CF16" t="str">
        <f t="shared" si="11"/>
        <v>買</v>
      </c>
      <c r="CG16" t="str">
        <f t="shared" si="48"/>
        <v/>
      </c>
      <c r="CK16" t="s">
        <v>809</v>
      </c>
      <c r="CL16">
        <v>100</v>
      </c>
      <c r="CM16">
        <v>2924</v>
      </c>
      <c r="CN16" t="str">
        <f t="shared" si="12"/>
        <v>買</v>
      </c>
      <c r="CO16" t="str">
        <f t="shared" si="49"/>
        <v/>
      </c>
      <c r="CS16" t="s">
        <v>894</v>
      </c>
      <c r="CT16">
        <v>100</v>
      </c>
      <c r="CU16">
        <v>4505</v>
      </c>
      <c r="CV16" t="str">
        <f t="shared" si="13"/>
        <v>買</v>
      </c>
      <c r="CW16" t="str">
        <f t="shared" si="14"/>
        <v/>
      </c>
      <c r="DA16" t="s">
        <v>834</v>
      </c>
      <c r="DB16">
        <v>100</v>
      </c>
      <c r="DC16">
        <v>10960</v>
      </c>
      <c r="DD16" t="str">
        <f t="shared" si="15"/>
        <v>売</v>
      </c>
      <c r="DE16" t="str">
        <f t="shared" si="16"/>
        <v/>
      </c>
      <c r="DI16" t="s">
        <v>900</v>
      </c>
      <c r="DJ16">
        <v>500</v>
      </c>
      <c r="DK16">
        <v>8260</v>
      </c>
      <c r="DL16" t="str">
        <f t="shared" si="17"/>
        <v>売</v>
      </c>
      <c r="DM16" t="str">
        <f t="shared" si="18"/>
        <v/>
      </c>
      <c r="DQ16" t="s">
        <v>814</v>
      </c>
      <c r="DR16">
        <v>100</v>
      </c>
      <c r="DS16">
        <v>4313</v>
      </c>
      <c r="DT16" t="str">
        <f t="shared" si="19"/>
        <v>売</v>
      </c>
      <c r="DU16" t="str">
        <f t="shared" si="20"/>
        <v/>
      </c>
      <c r="DY16" t="s">
        <v>844</v>
      </c>
      <c r="DZ16">
        <v>200</v>
      </c>
      <c r="EA16">
        <v>14980</v>
      </c>
      <c r="EB16" t="str">
        <f t="shared" si="21"/>
        <v>買</v>
      </c>
      <c r="EC16" t="str">
        <f t="shared" si="22"/>
        <v/>
      </c>
      <c r="EG16" t="s">
        <v>807</v>
      </c>
      <c r="EH16">
        <v>400</v>
      </c>
      <c r="EI16">
        <v>8707</v>
      </c>
      <c r="EJ16" t="str">
        <f t="shared" si="23"/>
        <v>買</v>
      </c>
      <c r="EK16" t="str">
        <f t="shared" si="24"/>
        <v/>
      </c>
      <c r="EO16" t="s">
        <v>827</v>
      </c>
      <c r="EP16">
        <v>100</v>
      </c>
      <c r="EQ16">
        <v>3508</v>
      </c>
      <c r="ER16" t="str">
        <f t="shared" si="25"/>
        <v>買</v>
      </c>
      <c r="ES16" t="str">
        <f t="shared" si="26"/>
        <v/>
      </c>
      <c r="EW16" t="s">
        <v>861</v>
      </c>
      <c r="EX16">
        <v>300</v>
      </c>
      <c r="EY16">
        <v>4850</v>
      </c>
      <c r="EZ16" t="str">
        <f t="shared" si="27"/>
        <v>売</v>
      </c>
      <c r="FA16" t="str">
        <f t="shared" si="28"/>
        <v/>
      </c>
      <c r="FE16" t="s">
        <v>827</v>
      </c>
      <c r="FF16">
        <v>1800</v>
      </c>
      <c r="FG16">
        <v>1712</v>
      </c>
      <c r="FH16" t="str">
        <f t="shared" si="29"/>
        <v>売</v>
      </c>
      <c r="FI16" t="str">
        <f t="shared" si="30"/>
        <v/>
      </c>
      <c r="FM16" t="s">
        <v>836</v>
      </c>
      <c r="FN16">
        <v>500</v>
      </c>
      <c r="FO16">
        <v>786</v>
      </c>
      <c r="FP16" t="str">
        <f t="shared" si="31"/>
        <v>売</v>
      </c>
      <c r="FQ16" t="str">
        <f t="shared" si="32"/>
        <v/>
      </c>
      <c r="FU16" t="s">
        <v>813</v>
      </c>
      <c r="FV16">
        <v>100</v>
      </c>
      <c r="FW16">
        <v>2925</v>
      </c>
      <c r="FX16" t="str">
        <f t="shared" si="33"/>
        <v>売</v>
      </c>
      <c r="FY16" t="str">
        <f t="shared" si="34"/>
        <v/>
      </c>
      <c r="GC16" t="s">
        <v>852</v>
      </c>
      <c r="GD16">
        <v>400</v>
      </c>
      <c r="GE16">
        <v>4915</v>
      </c>
      <c r="GF16" t="str">
        <f t="shared" si="35"/>
        <v>売</v>
      </c>
      <c r="GG16" t="str">
        <f t="shared" si="36"/>
        <v/>
      </c>
      <c r="GK16" t="s">
        <v>866</v>
      </c>
      <c r="GL16">
        <v>100</v>
      </c>
      <c r="GM16">
        <v>1691</v>
      </c>
      <c r="GN16" t="str">
        <f t="shared" si="37"/>
        <v>買</v>
      </c>
      <c r="GO16" t="str">
        <f t="shared" si="38"/>
        <v/>
      </c>
    </row>
    <row r="17" spans="1:197" x14ac:dyDescent="0.4">
      <c r="A17" t="s">
        <v>807</v>
      </c>
      <c r="B17">
        <v>100</v>
      </c>
      <c r="C17">
        <v>2299.5</v>
      </c>
      <c r="D17" t="str">
        <f t="shared" si="0"/>
        <v>買</v>
      </c>
      <c r="E17" t="str">
        <f t="shared" si="39"/>
        <v/>
      </c>
      <c r="I17" t="s">
        <v>846</v>
      </c>
      <c r="J17">
        <v>1100</v>
      </c>
      <c r="K17">
        <v>7069</v>
      </c>
      <c r="L17" t="str">
        <f t="shared" si="1"/>
        <v>買</v>
      </c>
      <c r="M17" t="str">
        <f t="shared" si="40"/>
        <v/>
      </c>
      <c r="Q17" t="s">
        <v>825</v>
      </c>
      <c r="R17">
        <v>300</v>
      </c>
      <c r="S17">
        <v>9366</v>
      </c>
      <c r="T17" t="str">
        <f t="shared" si="2"/>
        <v>買</v>
      </c>
      <c r="U17" t="str">
        <f t="shared" si="41"/>
        <v/>
      </c>
      <c r="Y17" t="s">
        <v>807</v>
      </c>
      <c r="Z17">
        <v>7900</v>
      </c>
      <c r="AA17">
        <v>2987</v>
      </c>
      <c r="AB17" t="str">
        <f t="shared" si="3"/>
        <v>買</v>
      </c>
      <c r="AC17" t="str">
        <f t="shared" si="42"/>
        <v>大口</v>
      </c>
      <c r="AG17" t="s">
        <v>826</v>
      </c>
      <c r="AH17">
        <v>100</v>
      </c>
      <c r="AI17">
        <v>1478</v>
      </c>
      <c r="AJ17" t="str">
        <f t="shared" si="4"/>
        <v>買</v>
      </c>
      <c r="AK17" t="str">
        <f t="shared" si="43"/>
        <v/>
      </c>
      <c r="AO17" t="s">
        <v>846</v>
      </c>
      <c r="AP17">
        <v>100</v>
      </c>
      <c r="AQ17">
        <v>428.1</v>
      </c>
      <c r="AR17" t="str">
        <f t="shared" si="5"/>
        <v>売</v>
      </c>
      <c r="AS17" t="str">
        <f t="shared" si="6"/>
        <v/>
      </c>
      <c r="AW17" t="s">
        <v>828</v>
      </c>
      <c r="AX17">
        <v>100</v>
      </c>
      <c r="AY17">
        <v>1979.5</v>
      </c>
      <c r="AZ17" t="str">
        <f t="shared" si="7"/>
        <v>売</v>
      </c>
      <c r="BA17" t="str">
        <f t="shared" si="44"/>
        <v/>
      </c>
      <c r="BE17" t="s">
        <v>922</v>
      </c>
      <c r="BF17">
        <v>4100</v>
      </c>
      <c r="BG17">
        <v>3879</v>
      </c>
      <c r="BH17" t="str">
        <f t="shared" si="8"/>
        <v>売</v>
      </c>
      <c r="BI17" t="str">
        <f t="shared" si="45"/>
        <v>大口</v>
      </c>
      <c r="BM17" t="s">
        <v>809</v>
      </c>
      <c r="BN17">
        <v>100</v>
      </c>
      <c r="BO17">
        <v>4307</v>
      </c>
      <c r="BP17" t="str">
        <f t="shared" si="9"/>
        <v>買</v>
      </c>
      <c r="BQ17" t="str">
        <f t="shared" si="46"/>
        <v/>
      </c>
      <c r="BU17" t="s">
        <v>825</v>
      </c>
      <c r="BV17">
        <v>500</v>
      </c>
      <c r="BW17">
        <v>6301</v>
      </c>
      <c r="BX17" t="str">
        <f t="shared" si="10"/>
        <v>買</v>
      </c>
      <c r="BY17" t="str">
        <f t="shared" si="47"/>
        <v/>
      </c>
      <c r="CC17" t="s">
        <v>875</v>
      </c>
      <c r="CD17">
        <v>100</v>
      </c>
      <c r="CE17">
        <v>7174</v>
      </c>
      <c r="CF17" t="str">
        <f t="shared" si="11"/>
        <v>買</v>
      </c>
      <c r="CG17" t="str">
        <f t="shared" si="48"/>
        <v/>
      </c>
      <c r="CK17" t="s">
        <v>851</v>
      </c>
      <c r="CL17">
        <v>400</v>
      </c>
      <c r="CM17">
        <v>2924</v>
      </c>
      <c r="CN17" t="str">
        <f t="shared" si="12"/>
        <v>買</v>
      </c>
      <c r="CO17" t="str">
        <f t="shared" si="49"/>
        <v/>
      </c>
      <c r="CS17" t="s">
        <v>894</v>
      </c>
      <c r="CT17">
        <v>100</v>
      </c>
      <c r="CU17">
        <v>4500</v>
      </c>
      <c r="CV17" t="str">
        <f t="shared" si="13"/>
        <v>売</v>
      </c>
      <c r="CW17" t="str">
        <f t="shared" si="14"/>
        <v/>
      </c>
      <c r="DA17" t="s">
        <v>834</v>
      </c>
      <c r="DB17">
        <v>100</v>
      </c>
      <c r="DC17">
        <v>10965</v>
      </c>
      <c r="DD17" t="str">
        <f t="shared" si="15"/>
        <v>買</v>
      </c>
      <c r="DE17" t="str">
        <f t="shared" si="16"/>
        <v/>
      </c>
      <c r="DI17" t="s">
        <v>901</v>
      </c>
      <c r="DJ17">
        <v>100</v>
      </c>
      <c r="DK17">
        <v>8270</v>
      </c>
      <c r="DL17" t="str">
        <f t="shared" si="17"/>
        <v>買</v>
      </c>
      <c r="DM17" t="str">
        <f t="shared" si="18"/>
        <v/>
      </c>
      <c r="DQ17" t="s">
        <v>876</v>
      </c>
      <c r="DR17">
        <v>100</v>
      </c>
      <c r="DS17">
        <v>4315</v>
      </c>
      <c r="DT17" t="str">
        <f t="shared" si="19"/>
        <v>買</v>
      </c>
      <c r="DU17" t="str">
        <f t="shared" si="20"/>
        <v/>
      </c>
      <c r="DY17" t="s">
        <v>844</v>
      </c>
      <c r="DZ17">
        <v>300</v>
      </c>
      <c r="EA17">
        <v>14980</v>
      </c>
      <c r="EB17" t="str">
        <f t="shared" si="21"/>
        <v>買</v>
      </c>
      <c r="EC17" t="str">
        <f t="shared" si="22"/>
        <v/>
      </c>
      <c r="EG17" t="s">
        <v>807</v>
      </c>
      <c r="EH17">
        <v>200</v>
      </c>
      <c r="EI17">
        <v>8706</v>
      </c>
      <c r="EJ17" t="str">
        <f t="shared" si="23"/>
        <v>買</v>
      </c>
      <c r="EK17" t="str">
        <f t="shared" si="24"/>
        <v/>
      </c>
      <c r="EO17" t="s">
        <v>827</v>
      </c>
      <c r="EP17">
        <v>100</v>
      </c>
      <c r="EQ17">
        <v>3507</v>
      </c>
      <c r="ER17" t="str">
        <f t="shared" si="25"/>
        <v>売</v>
      </c>
      <c r="ES17" t="str">
        <f t="shared" si="26"/>
        <v/>
      </c>
      <c r="EW17" t="s">
        <v>861</v>
      </c>
      <c r="EX17">
        <v>100</v>
      </c>
      <c r="EY17">
        <v>4855</v>
      </c>
      <c r="EZ17" t="str">
        <f t="shared" si="27"/>
        <v>買</v>
      </c>
      <c r="FA17" t="str">
        <f t="shared" si="28"/>
        <v/>
      </c>
      <c r="FE17" t="s">
        <v>827</v>
      </c>
      <c r="FF17">
        <v>2800</v>
      </c>
      <c r="FG17">
        <v>1712.5</v>
      </c>
      <c r="FH17" t="str">
        <f t="shared" si="29"/>
        <v>売</v>
      </c>
      <c r="FI17" t="str">
        <f t="shared" si="30"/>
        <v/>
      </c>
      <c r="FM17" t="s">
        <v>836</v>
      </c>
      <c r="FN17">
        <v>2300</v>
      </c>
      <c r="FO17">
        <v>788</v>
      </c>
      <c r="FP17" t="str">
        <f t="shared" si="31"/>
        <v>買</v>
      </c>
      <c r="FQ17" t="str">
        <f t="shared" si="32"/>
        <v/>
      </c>
      <c r="FU17" t="s">
        <v>813</v>
      </c>
      <c r="FV17">
        <v>100</v>
      </c>
      <c r="FW17">
        <v>2925</v>
      </c>
      <c r="FX17" t="str">
        <f t="shared" si="33"/>
        <v>売</v>
      </c>
      <c r="FY17" t="str">
        <f t="shared" si="34"/>
        <v/>
      </c>
      <c r="GC17" t="s">
        <v>851</v>
      </c>
      <c r="GD17">
        <v>100</v>
      </c>
      <c r="GE17">
        <v>4915</v>
      </c>
      <c r="GF17" t="str">
        <f t="shared" si="35"/>
        <v>売</v>
      </c>
      <c r="GG17" t="str">
        <f t="shared" si="36"/>
        <v/>
      </c>
      <c r="GK17" t="s">
        <v>935</v>
      </c>
      <c r="GL17">
        <v>300</v>
      </c>
      <c r="GM17">
        <v>1691</v>
      </c>
      <c r="GN17" t="str">
        <f t="shared" si="37"/>
        <v>買</v>
      </c>
      <c r="GO17" t="str">
        <f t="shared" si="38"/>
        <v/>
      </c>
    </row>
    <row r="18" spans="1:197" x14ac:dyDescent="0.4">
      <c r="A18" t="s">
        <v>807</v>
      </c>
      <c r="B18">
        <v>200</v>
      </c>
      <c r="C18">
        <v>2299.5</v>
      </c>
      <c r="D18" t="str">
        <f t="shared" si="0"/>
        <v>買</v>
      </c>
      <c r="E18" t="str">
        <f t="shared" si="39"/>
        <v/>
      </c>
      <c r="I18" t="s">
        <v>846</v>
      </c>
      <c r="J18">
        <v>300</v>
      </c>
      <c r="K18">
        <v>7068</v>
      </c>
      <c r="L18" t="str">
        <f t="shared" si="1"/>
        <v>買</v>
      </c>
      <c r="M18" t="str">
        <f t="shared" si="40"/>
        <v/>
      </c>
      <c r="Q18" t="s">
        <v>825</v>
      </c>
      <c r="R18">
        <v>300</v>
      </c>
      <c r="S18">
        <v>9365</v>
      </c>
      <c r="T18" t="str">
        <f t="shared" si="2"/>
        <v>買</v>
      </c>
      <c r="U18" t="str">
        <f t="shared" si="41"/>
        <v/>
      </c>
      <c r="Y18" t="s">
        <v>807</v>
      </c>
      <c r="Z18">
        <v>3800</v>
      </c>
      <c r="AA18">
        <v>2986.5</v>
      </c>
      <c r="AB18" t="str">
        <f t="shared" si="3"/>
        <v>買</v>
      </c>
      <c r="AC18" t="str">
        <f t="shared" si="42"/>
        <v>大口</v>
      </c>
      <c r="AG18" t="s">
        <v>827</v>
      </c>
      <c r="AH18">
        <v>600</v>
      </c>
      <c r="AI18">
        <v>1478</v>
      </c>
      <c r="AJ18" t="str">
        <f t="shared" si="4"/>
        <v>買</v>
      </c>
      <c r="AK18" t="str">
        <f t="shared" si="43"/>
        <v/>
      </c>
      <c r="AO18" t="s">
        <v>828</v>
      </c>
      <c r="AP18">
        <v>500</v>
      </c>
      <c r="AQ18">
        <v>428.1</v>
      </c>
      <c r="AR18" t="str">
        <f t="shared" si="5"/>
        <v>売</v>
      </c>
      <c r="AS18" t="str">
        <f t="shared" si="6"/>
        <v/>
      </c>
      <c r="AW18" t="s">
        <v>828</v>
      </c>
      <c r="AX18">
        <v>100</v>
      </c>
      <c r="AY18">
        <v>1980</v>
      </c>
      <c r="AZ18" t="str">
        <f t="shared" si="7"/>
        <v>買</v>
      </c>
      <c r="BA18" t="str">
        <f t="shared" si="44"/>
        <v/>
      </c>
      <c r="BE18" t="s">
        <v>922</v>
      </c>
      <c r="BF18">
        <v>100</v>
      </c>
      <c r="BG18">
        <v>3880</v>
      </c>
      <c r="BH18" t="str">
        <f t="shared" si="8"/>
        <v>買</v>
      </c>
      <c r="BI18" t="str">
        <f t="shared" si="45"/>
        <v/>
      </c>
      <c r="BM18" t="s">
        <v>850</v>
      </c>
      <c r="BN18">
        <v>100</v>
      </c>
      <c r="BO18">
        <v>4306</v>
      </c>
      <c r="BP18" t="str">
        <f t="shared" si="9"/>
        <v>売</v>
      </c>
      <c r="BQ18" t="str">
        <f t="shared" si="46"/>
        <v/>
      </c>
      <c r="BU18" t="s">
        <v>825</v>
      </c>
      <c r="BV18">
        <v>200</v>
      </c>
      <c r="BW18">
        <v>6301</v>
      </c>
      <c r="BX18" t="str">
        <f t="shared" si="10"/>
        <v>買</v>
      </c>
      <c r="BY18" t="str">
        <f t="shared" si="47"/>
        <v/>
      </c>
      <c r="CC18" t="s">
        <v>834</v>
      </c>
      <c r="CD18">
        <v>100</v>
      </c>
      <c r="CE18">
        <v>7174</v>
      </c>
      <c r="CF18" t="str">
        <f t="shared" si="11"/>
        <v>買</v>
      </c>
      <c r="CG18" t="str">
        <f t="shared" si="48"/>
        <v/>
      </c>
      <c r="CK18" t="s">
        <v>920</v>
      </c>
      <c r="CL18">
        <v>100</v>
      </c>
      <c r="CM18">
        <v>2924</v>
      </c>
      <c r="CN18" t="str">
        <f t="shared" si="12"/>
        <v>買</v>
      </c>
      <c r="CO18" t="str">
        <f t="shared" si="49"/>
        <v/>
      </c>
      <c r="CS18" t="s">
        <v>894</v>
      </c>
      <c r="CT18">
        <v>100</v>
      </c>
      <c r="CU18">
        <v>4505</v>
      </c>
      <c r="CV18" t="str">
        <f t="shared" si="13"/>
        <v>買</v>
      </c>
      <c r="CW18" t="str">
        <f t="shared" si="14"/>
        <v/>
      </c>
      <c r="DA18" t="s">
        <v>811</v>
      </c>
      <c r="DB18">
        <v>300</v>
      </c>
      <c r="DC18">
        <v>10960</v>
      </c>
      <c r="DD18" t="str">
        <f t="shared" si="15"/>
        <v>売</v>
      </c>
      <c r="DE18" t="str">
        <f t="shared" si="16"/>
        <v/>
      </c>
      <c r="DI18" t="s">
        <v>902</v>
      </c>
      <c r="DJ18">
        <v>100</v>
      </c>
      <c r="DK18">
        <v>8260</v>
      </c>
      <c r="DL18" t="str">
        <f t="shared" si="17"/>
        <v>売</v>
      </c>
      <c r="DM18" t="str">
        <f t="shared" si="18"/>
        <v/>
      </c>
      <c r="DQ18" t="s">
        <v>816</v>
      </c>
      <c r="DR18">
        <v>100</v>
      </c>
      <c r="DS18">
        <v>4314</v>
      </c>
      <c r="DT18" t="str">
        <f t="shared" si="19"/>
        <v>売</v>
      </c>
      <c r="DU18" t="str">
        <f t="shared" si="20"/>
        <v/>
      </c>
      <c r="DY18" t="s">
        <v>844</v>
      </c>
      <c r="DZ18">
        <v>600</v>
      </c>
      <c r="EA18">
        <v>14980</v>
      </c>
      <c r="EB18" t="str">
        <f t="shared" si="21"/>
        <v>買</v>
      </c>
      <c r="EC18" t="str">
        <f t="shared" si="22"/>
        <v/>
      </c>
      <c r="EG18" t="s">
        <v>807</v>
      </c>
      <c r="EH18">
        <v>200</v>
      </c>
      <c r="EI18">
        <v>8705</v>
      </c>
      <c r="EJ18" t="str">
        <f t="shared" si="23"/>
        <v>売</v>
      </c>
      <c r="EK18" t="str">
        <f t="shared" si="24"/>
        <v/>
      </c>
      <c r="EO18" t="s">
        <v>827</v>
      </c>
      <c r="EP18">
        <v>100</v>
      </c>
      <c r="EQ18">
        <v>3508</v>
      </c>
      <c r="ER18" t="str">
        <f t="shared" si="25"/>
        <v>売</v>
      </c>
      <c r="ES18" t="str">
        <f t="shared" si="26"/>
        <v/>
      </c>
      <c r="EW18" t="s">
        <v>862</v>
      </c>
      <c r="EX18">
        <v>100</v>
      </c>
      <c r="EY18">
        <v>4850</v>
      </c>
      <c r="EZ18" t="str">
        <f t="shared" si="27"/>
        <v>売</v>
      </c>
      <c r="FA18" t="str">
        <f t="shared" si="28"/>
        <v/>
      </c>
      <c r="FE18" t="s">
        <v>827</v>
      </c>
      <c r="FF18">
        <v>1100</v>
      </c>
      <c r="FG18">
        <v>1713</v>
      </c>
      <c r="FH18" t="str">
        <f t="shared" si="29"/>
        <v>売</v>
      </c>
      <c r="FI18" t="str">
        <f t="shared" si="30"/>
        <v/>
      </c>
      <c r="FM18" t="s">
        <v>836</v>
      </c>
      <c r="FN18">
        <v>1800</v>
      </c>
      <c r="FO18">
        <v>787</v>
      </c>
      <c r="FP18" t="str">
        <f t="shared" si="31"/>
        <v>買</v>
      </c>
      <c r="FQ18" t="str">
        <f t="shared" si="32"/>
        <v/>
      </c>
      <c r="FU18" t="s">
        <v>813</v>
      </c>
      <c r="FV18">
        <v>100</v>
      </c>
      <c r="FW18">
        <v>2926</v>
      </c>
      <c r="FX18" t="str">
        <f t="shared" si="33"/>
        <v>買</v>
      </c>
      <c r="FY18" t="str">
        <f t="shared" si="34"/>
        <v/>
      </c>
      <c r="GC18" t="s">
        <v>928</v>
      </c>
      <c r="GD18">
        <v>100</v>
      </c>
      <c r="GE18">
        <v>4915</v>
      </c>
      <c r="GF18" t="str">
        <f t="shared" si="35"/>
        <v>売</v>
      </c>
      <c r="GG18" t="str">
        <f t="shared" si="36"/>
        <v/>
      </c>
      <c r="GK18" t="s">
        <v>936</v>
      </c>
      <c r="GL18">
        <v>100</v>
      </c>
      <c r="GM18">
        <v>1689</v>
      </c>
      <c r="GN18" t="str">
        <f t="shared" si="37"/>
        <v>買</v>
      </c>
      <c r="GO18" t="str">
        <f t="shared" si="38"/>
        <v/>
      </c>
    </row>
    <row r="19" spans="1:197" x14ac:dyDescent="0.4">
      <c r="A19" t="s">
        <v>807</v>
      </c>
      <c r="B19">
        <v>1200</v>
      </c>
      <c r="C19">
        <v>2299.5</v>
      </c>
      <c r="D19" t="str">
        <f t="shared" si="0"/>
        <v>買</v>
      </c>
      <c r="E19" t="str">
        <f t="shared" si="39"/>
        <v/>
      </c>
      <c r="I19" t="s">
        <v>846</v>
      </c>
      <c r="J19">
        <v>100</v>
      </c>
      <c r="K19">
        <v>7068</v>
      </c>
      <c r="L19" t="str">
        <f t="shared" si="1"/>
        <v>買</v>
      </c>
      <c r="M19" t="str">
        <f t="shared" si="40"/>
        <v/>
      </c>
      <c r="Q19" t="s">
        <v>826</v>
      </c>
      <c r="R19">
        <v>200</v>
      </c>
      <c r="S19">
        <v>9364</v>
      </c>
      <c r="T19" t="str">
        <f t="shared" si="2"/>
        <v>買</v>
      </c>
      <c r="U19" t="str">
        <f t="shared" si="41"/>
        <v/>
      </c>
      <c r="Y19" t="s">
        <v>807</v>
      </c>
      <c r="Z19">
        <v>5100</v>
      </c>
      <c r="AA19">
        <v>2986</v>
      </c>
      <c r="AB19" t="str">
        <f t="shared" si="3"/>
        <v>買</v>
      </c>
      <c r="AC19" t="str">
        <f t="shared" si="42"/>
        <v>大口</v>
      </c>
      <c r="AG19" t="s">
        <v>827</v>
      </c>
      <c r="AH19">
        <v>100</v>
      </c>
      <c r="AI19">
        <v>1478</v>
      </c>
      <c r="AJ19" t="str">
        <f t="shared" si="4"/>
        <v>買</v>
      </c>
      <c r="AK19" t="str">
        <f t="shared" si="43"/>
        <v/>
      </c>
      <c r="AO19" t="s">
        <v>847</v>
      </c>
      <c r="AP19">
        <v>100</v>
      </c>
      <c r="AQ19">
        <v>428.1</v>
      </c>
      <c r="AR19" t="str">
        <f t="shared" si="5"/>
        <v>売</v>
      </c>
      <c r="AS19" t="str">
        <f t="shared" si="6"/>
        <v/>
      </c>
      <c r="AW19" t="s">
        <v>832</v>
      </c>
      <c r="AX19">
        <v>100</v>
      </c>
      <c r="AY19">
        <v>1979.5</v>
      </c>
      <c r="AZ19" t="str">
        <f t="shared" si="7"/>
        <v>売</v>
      </c>
      <c r="BA19" t="str">
        <f t="shared" si="44"/>
        <v/>
      </c>
      <c r="BE19" t="s">
        <v>920</v>
      </c>
      <c r="BF19">
        <v>400</v>
      </c>
      <c r="BG19">
        <v>3879</v>
      </c>
      <c r="BH19" t="str">
        <f t="shared" si="8"/>
        <v>売</v>
      </c>
      <c r="BI19" t="str">
        <f t="shared" si="45"/>
        <v/>
      </c>
      <c r="BM19" t="s">
        <v>851</v>
      </c>
      <c r="BN19">
        <v>100</v>
      </c>
      <c r="BO19">
        <v>4306</v>
      </c>
      <c r="BP19" t="str">
        <f t="shared" si="9"/>
        <v>売</v>
      </c>
      <c r="BQ19" t="str">
        <f t="shared" si="46"/>
        <v/>
      </c>
      <c r="BU19" t="s">
        <v>825</v>
      </c>
      <c r="BV19">
        <v>900</v>
      </c>
      <c r="BW19">
        <v>6301</v>
      </c>
      <c r="BX19" t="str">
        <f t="shared" si="10"/>
        <v>買</v>
      </c>
      <c r="BY19" t="str">
        <f t="shared" si="47"/>
        <v/>
      </c>
      <c r="CC19" t="s">
        <v>834</v>
      </c>
      <c r="CD19">
        <v>100</v>
      </c>
      <c r="CE19">
        <v>7174</v>
      </c>
      <c r="CF19" t="str">
        <f t="shared" si="11"/>
        <v>買</v>
      </c>
      <c r="CG19" t="str">
        <f t="shared" si="48"/>
        <v/>
      </c>
      <c r="CK19" t="s">
        <v>920</v>
      </c>
      <c r="CL19">
        <v>100</v>
      </c>
      <c r="CM19">
        <v>2924</v>
      </c>
      <c r="CN19" t="str">
        <f t="shared" si="12"/>
        <v>買</v>
      </c>
      <c r="CO19" t="str">
        <f t="shared" si="49"/>
        <v/>
      </c>
      <c r="CS19" t="s">
        <v>894</v>
      </c>
      <c r="CT19">
        <v>300</v>
      </c>
      <c r="CU19">
        <v>4500</v>
      </c>
      <c r="CV19" t="str">
        <f t="shared" si="13"/>
        <v>買</v>
      </c>
      <c r="CW19" t="str">
        <f t="shared" si="14"/>
        <v/>
      </c>
      <c r="DA19" t="s">
        <v>811</v>
      </c>
      <c r="DB19">
        <v>200</v>
      </c>
      <c r="DC19">
        <v>10965</v>
      </c>
      <c r="DD19" t="str">
        <f t="shared" si="15"/>
        <v>買</v>
      </c>
      <c r="DE19" t="str">
        <f t="shared" si="16"/>
        <v/>
      </c>
      <c r="DI19" t="s">
        <v>903</v>
      </c>
      <c r="DJ19">
        <v>300</v>
      </c>
      <c r="DK19">
        <v>8260</v>
      </c>
      <c r="DL19" t="str">
        <f t="shared" si="17"/>
        <v>売</v>
      </c>
      <c r="DM19" t="str">
        <f t="shared" si="18"/>
        <v/>
      </c>
      <c r="DQ19" t="s">
        <v>894</v>
      </c>
      <c r="DR19">
        <v>400</v>
      </c>
      <c r="DS19">
        <v>4314</v>
      </c>
      <c r="DT19" t="str">
        <f t="shared" si="19"/>
        <v>売</v>
      </c>
      <c r="DU19" t="str">
        <f t="shared" si="20"/>
        <v/>
      </c>
      <c r="DY19" t="s">
        <v>877</v>
      </c>
      <c r="DZ19">
        <v>100</v>
      </c>
      <c r="EA19">
        <v>14980</v>
      </c>
      <c r="EB19" t="str">
        <f t="shared" si="21"/>
        <v>買</v>
      </c>
      <c r="EC19" t="str">
        <f t="shared" si="22"/>
        <v/>
      </c>
      <c r="EG19" t="s">
        <v>825</v>
      </c>
      <c r="EH19">
        <v>300</v>
      </c>
      <c r="EI19">
        <v>8705</v>
      </c>
      <c r="EJ19" t="str">
        <f t="shared" si="23"/>
        <v>売</v>
      </c>
      <c r="EK19" t="str">
        <f t="shared" si="24"/>
        <v/>
      </c>
      <c r="EO19" t="s">
        <v>827</v>
      </c>
      <c r="EP19">
        <v>100</v>
      </c>
      <c r="EQ19">
        <v>3508</v>
      </c>
      <c r="ER19" t="str">
        <f t="shared" si="25"/>
        <v>売</v>
      </c>
      <c r="ES19" t="str">
        <f t="shared" si="26"/>
        <v/>
      </c>
      <c r="EW19" t="s">
        <v>862</v>
      </c>
      <c r="EX19">
        <v>100</v>
      </c>
      <c r="EY19">
        <v>4855</v>
      </c>
      <c r="EZ19" t="str">
        <f t="shared" si="27"/>
        <v>買</v>
      </c>
      <c r="FA19" t="str">
        <f t="shared" si="28"/>
        <v/>
      </c>
      <c r="FE19" t="s">
        <v>827</v>
      </c>
      <c r="FF19">
        <v>1200</v>
      </c>
      <c r="FG19">
        <v>1713.5</v>
      </c>
      <c r="FH19" t="str">
        <f t="shared" si="29"/>
        <v>売</v>
      </c>
      <c r="FI19" t="str">
        <f t="shared" si="30"/>
        <v/>
      </c>
      <c r="FM19" t="s">
        <v>836</v>
      </c>
      <c r="FN19">
        <v>800</v>
      </c>
      <c r="FO19">
        <v>786</v>
      </c>
      <c r="FP19" t="str">
        <f t="shared" si="31"/>
        <v>買</v>
      </c>
      <c r="FQ19" t="str">
        <f t="shared" si="32"/>
        <v/>
      </c>
      <c r="FU19" t="s">
        <v>814</v>
      </c>
      <c r="FV19">
        <v>100</v>
      </c>
      <c r="FW19">
        <v>2925</v>
      </c>
      <c r="FX19" t="str">
        <f t="shared" si="33"/>
        <v>売</v>
      </c>
      <c r="FY19" t="str">
        <f t="shared" si="34"/>
        <v/>
      </c>
      <c r="GC19" t="s">
        <v>834</v>
      </c>
      <c r="GD19">
        <v>100</v>
      </c>
      <c r="GE19">
        <v>4915</v>
      </c>
      <c r="GF19" t="str">
        <f t="shared" si="35"/>
        <v>売</v>
      </c>
      <c r="GG19" t="str">
        <f t="shared" si="36"/>
        <v/>
      </c>
      <c r="GK19" t="s">
        <v>937</v>
      </c>
      <c r="GL19">
        <v>100</v>
      </c>
      <c r="GM19">
        <v>1688</v>
      </c>
      <c r="GN19" t="str">
        <f t="shared" si="37"/>
        <v>買</v>
      </c>
      <c r="GO19" t="str">
        <f t="shared" si="38"/>
        <v/>
      </c>
    </row>
    <row r="20" spans="1:197" x14ac:dyDescent="0.4">
      <c r="A20" t="s">
        <v>807</v>
      </c>
      <c r="B20">
        <v>100</v>
      </c>
      <c r="C20">
        <v>2299</v>
      </c>
      <c r="D20" t="str">
        <f t="shared" si="0"/>
        <v>売</v>
      </c>
      <c r="E20" t="str">
        <f t="shared" si="39"/>
        <v/>
      </c>
      <c r="I20" t="s">
        <v>828</v>
      </c>
      <c r="J20">
        <v>100</v>
      </c>
      <c r="K20">
        <v>7068</v>
      </c>
      <c r="L20" t="str">
        <f t="shared" si="1"/>
        <v>買</v>
      </c>
      <c r="M20" t="str">
        <f t="shared" si="40"/>
        <v/>
      </c>
      <c r="Q20" t="s">
        <v>826</v>
      </c>
      <c r="R20">
        <v>400</v>
      </c>
      <c r="S20">
        <v>9364</v>
      </c>
      <c r="T20" t="str">
        <f t="shared" si="2"/>
        <v>買</v>
      </c>
      <c r="U20" t="str">
        <f t="shared" si="41"/>
        <v/>
      </c>
      <c r="Y20" t="s">
        <v>807</v>
      </c>
      <c r="Z20">
        <v>1000</v>
      </c>
      <c r="AA20">
        <v>2985.5</v>
      </c>
      <c r="AB20" t="str">
        <f t="shared" si="3"/>
        <v>買</v>
      </c>
      <c r="AC20" t="str">
        <f t="shared" si="42"/>
        <v/>
      </c>
      <c r="AG20" t="s">
        <v>808</v>
      </c>
      <c r="AH20">
        <v>1900</v>
      </c>
      <c r="AI20">
        <v>1477.5</v>
      </c>
      <c r="AJ20" t="str">
        <f t="shared" si="4"/>
        <v>売</v>
      </c>
      <c r="AK20" t="str">
        <f t="shared" si="43"/>
        <v/>
      </c>
      <c r="AO20" t="s">
        <v>832</v>
      </c>
      <c r="AP20">
        <v>100</v>
      </c>
      <c r="AQ20">
        <v>428.2</v>
      </c>
      <c r="AR20" t="str">
        <f t="shared" si="5"/>
        <v>買</v>
      </c>
      <c r="AS20" t="str">
        <f t="shared" si="6"/>
        <v/>
      </c>
      <c r="AW20" t="s">
        <v>849</v>
      </c>
      <c r="AX20">
        <v>100</v>
      </c>
      <c r="AY20">
        <v>1979.5</v>
      </c>
      <c r="AZ20" t="str">
        <f t="shared" si="7"/>
        <v>売</v>
      </c>
      <c r="BA20" t="str">
        <f t="shared" si="44"/>
        <v/>
      </c>
      <c r="BE20" t="s">
        <v>921</v>
      </c>
      <c r="BF20">
        <v>100</v>
      </c>
      <c r="BG20">
        <v>3879</v>
      </c>
      <c r="BH20" t="str">
        <f t="shared" si="8"/>
        <v>売</v>
      </c>
      <c r="BI20" t="str">
        <f t="shared" si="45"/>
        <v/>
      </c>
      <c r="BM20" t="s">
        <v>875</v>
      </c>
      <c r="BN20">
        <v>1700</v>
      </c>
      <c r="BO20">
        <v>4307</v>
      </c>
      <c r="BP20" t="str">
        <f t="shared" si="9"/>
        <v>買</v>
      </c>
      <c r="BQ20" t="str">
        <f t="shared" si="46"/>
        <v/>
      </c>
      <c r="BU20" t="s">
        <v>825</v>
      </c>
      <c r="BV20">
        <v>100</v>
      </c>
      <c r="BW20">
        <v>6301</v>
      </c>
      <c r="BX20" t="str">
        <f t="shared" si="10"/>
        <v>買</v>
      </c>
      <c r="BY20" t="str">
        <f t="shared" si="47"/>
        <v/>
      </c>
      <c r="CC20" t="s">
        <v>922</v>
      </c>
      <c r="CD20">
        <v>100</v>
      </c>
      <c r="CE20">
        <v>7173</v>
      </c>
      <c r="CF20" t="str">
        <f t="shared" si="11"/>
        <v>買</v>
      </c>
      <c r="CG20" t="str">
        <f t="shared" si="48"/>
        <v/>
      </c>
      <c r="CK20" t="s">
        <v>920</v>
      </c>
      <c r="CL20">
        <v>200</v>
      </c>
      <c r="CM20">
        <v>2924</v>
      </c>
      <c r="CN20" t="str">
        <f t="shared" si="12"/>
        <v>買</v>
      </c>
      <c r="CO20" t="str">
        <f t="shared" si="49"/>
        <v/>
      </c>
      <c r="CS20" t="s">
        <v>894</v>
      </c>
      <c r="CT20">
        <v>100</v>
      </c>
      <c r="CU20">
        <v>4500</v>
      </c>
      <c r="CV20" t="str">
        <f t="shared" si="13"/>
        <v>買</v>
      </c>
      <c r="CW20" t="str">
        <f t="shared" si="14"/>
        <v/>
      </c>
      <c r="DA20" t="s">
        <v>835</v>
      </c>
      <c r="DB20">
        <v>1800</v>
      </c>
      <c r="DC20">
        <v>10960</v>
      </c>
      <c r="DD20" t="str">
        <f t="shared" si="15"/>
        <v>売</v>
      </c>
      <c r="DE20" t="str">
        <f t="shared" si="16"/>
        <v>大口</v>
      </c>
      <c r="DI20" t="s">
        <v>904</v>
      </c>
      <c r="DJ20">
        <v>200</v>
      </c>
      <c r="DK20">
        <v>8270</v>
      </c>
      <c r="DL20" t="str">
        <f t="shared" si="17"/>
        <v>買</v>
      </c>
      <c r="DM20" t="str">
        <f t="shared" si="18"/>
        <v/>
      </c>
      <c r="DQ20" t="s">
        <v>894</v>
      </c>
      <c r="DR20">
        <v>100</v>
      </c>
      <c r="DS20">
        <v>4314</v>
      </c>
      <c r="DT20" t="str">
        <f t="shared" si="19"/>
        <v>売</v>
      </c>
      <c r="DU20" t="str">
        <f t="shared" si="20"/>
        <v/>
      </c>
      <c r="DY20" t="s">
        <v>878</v>
      </c>
      <c r="DZ20">
        <v>100</v>
      </c>
      <c r="EA20">
        <v>14980</v>
      </c>
      <c r="EB20" t="str">
        <f t="shared" si="21"/>
        <v>買</v>
      </c>
      <c r="EC20" t="str">
        <f t="shared" si="22"/>
        <v/>
      </c>
      <c r="EG20" t="s">
        <v>825</v>
      </c>
      <c r="EH20">
        <v>100</v>
      </c>
      <c r="EI20">
        <v>8705</v>
      </c>
      <c r="EJ20" t="str">
        <f t="shared" si="23"/>
        <v>売</v>
      </c>
      <c r="EK20" t="str">
        <f t="shared" si="24"/>
        <v/>
      </c>
      <c r="EO20" t="s">
        <v>808</v>
      </c>
      <c r="EP20">
        <v>100</v>
      </c>
      <c r="EQ20">
        <v>3509</v>
      </c>
      <c r="ER20" t="str">
        <f t="shared" si="25"/>
        <v>買</v>
      </c>
      <c r="ES20" t="str">
        <f t="shared" si="26"/>
        <v/>
      </c>
      <c r="EW20" t="s">
        <v>863</v>
      </c>
      <c r="EX20">
        <v>300</v>
      </c>
      <c r="EY20">
        <v>4855</v>
      </c>
      <c r="EZ20" t="str">
        <f t="shared" si="27"/>
        <v>買</v>
      </c>
      <c r="FA20" t="str">
        <f t="shared" si="28"/>
        <v/>
      </c>
      <c r="FE20" t="s">
        <v>827</v>
      </c>
      <c r="FF20">
        <v>3200</v>
      </c>
      <c r="FG20">
        <v>1714</v>
      </c>
      <c r="FH20" t="str">
        <f t="shared" si="29"/>
        <v>売</v>
      </c>
      <c r="FI20" t="str">
        <f t="shared" si="30"/>
        <v/>
      </c>
      <c r="FM20" t="s">
        <v>837</v>
      </c>
      <c r="FN20">
        <v>600</v>
      </c>
      <c r="FO20">
        <v>785</v>
      </c>
      <c r="FP20" t="str">
        <f t="shared" si="31"/>
        <v>売</v>
      </c>
      <c r="FQ20" t="str">
        <f t="shared" si="32"/>
        <v/>
      </c>
      <c r="FU20" t="s">
        <v>815</v>
      </c>
      <c r="FV20">
        <v>100</v>
      </c>
      <c r="FW20">
        <v>2926</v>
      </c>
      <c r="FX20" t="str">
        <f t="shared" si="33"/>
        <v>買</v>
      </c>
      <c r="FY20" t="str">
        <f t="shared" si="34"/>
        <v/>
      </c>
      <c r="GC20" t="s">
        <v>920</v>
      </c>
      <c r="GD20">
        <v>400</v>
      </c>
      <c r="GE20">
        <v>4915</v>
      </c>
      <c r="GF20" t="str">
        <f t="shared" si="35"/>
        <v>売</v>
      </c>
      <c r="GG20" t="str">
        <f t="shared" si="36"/>
        <v/>
      </c>
      <c r="GK20" t="s">
        <v>938</v>
      </c>
      <c r="GL20">
        <v>100</v>
      </c>
      <c r="GM20">
        <v>1687</v>
      </c>
      <c r="GN20" t="str">
        <f t="shared" si="37"/>
        <v>買</v>
      </c>
      <c r="GO20" t="str">
        <f t="shared" si="38"/>
        <v/>
      </c>
    </row>
    <row r="21" spans="1:197" x14ac:dyDescent="0.4">
      <c r="A21" t="s">
        <v>825</v>
      </c>
      <c r="B21">
        <v>100</v>
      </c>
      <c r="C21">
        <v>2299.5</v>
      </c>
      <c r="D21" t="str">
        <f t="shared" si="0"/>
        <v>買</v>
      </c>
      <c r="E21" t="str">
        <f t="shared" si="39"/>
        <v/>
      </c>
      <c r="I21" t="s">
        <v>829</v>
      </c>
      <c r="J21">
        <v>100</v>
      </c>
      <c r="K21">
        <v>7068</v>
      </c>
      <c r="L21" t="str">
        <f t="shared" si="1"/>
        <v>買</v>
      </c>
      <c r="M21" t="str">
        <f t="shared" si="40"/>
        <v/>
      </c>
      <c r="Q21" t="s">
        <v>826</v>
      </c>
      <c r="R21">
        <v>200</v>
      </c>
      <c r="S21">
        <v>9363</v>
      </c>
      <c r="T21" t="str">
        <f t="shared" si="2"/>
        <v>買</v>
      </c>
      <c r="U21" t="str">
        <f t="shared" si="41"/>
        <v/>
      </c>
      <c r="Y21" t="s">
        <v>807</v>
      </c>
      <c r="Z21">
        <v>300</v>
      </c>
      <c r="AA21">
        <v>2985.5</v>
      </c>
      <c r="AB21" t="str">
        <f t="shared" si="3"/>
        <v>買</v>
      </c>
      <c r="AC21" t="str">
        <f t="shared" si="42"/>
        <v/>
      </c>
      <c r="AG21" t="s">
        <v>829</v>
      </c>
      <c r="AH21">
        <v>1500</v>
      </c>
      <c r="AI21">
        <v>1478</v>
      </c>
      <c r="AJ21" t="str">
        <f t="shared" si="4"/>
        <v>買</v>
      </c>
      <c r="AK21" t="str">
        <f t="shared" si="43"/>
        <v/>
      </c>
      <c r="AO21" t="s">
        <v>832</v>
      </c>
      <c r="AP21">
        <v>100</v>
      </c>
      <c r="AQ21">
        <v>428.1</v>
      </c>
      <c r="AR21" t="str">
        <f t="shared" si="5"/>
        <v>売</v>
      </c>
      <c r="AS21" t="str">
        <f t="shared" si="6"/>
        <v/>
      </c>
      <c r="AW21" t="s">
        <v>852</v>
      </c>
      <c r="AX21">
        <v>600</v>
      </c>
      <c r="AY21">
        <v>1980</v>
      </c>
      <c r="AZ21" t="str">
        <f t="shared" si="7"/>
        <v>買</v>
      </c>
      <c r="BA21" t="str">
        <f t="shared" si="44"/>
        <v/>
      </c>
      <c r="BE21" t="s">
        <v>835</v>
      </c>
      <c r="BF21">
        <v>100</v>
      </c>
      <c r="BG21">
        <v>3879</v>
      </c>
      <c r="BH21" t="str">
        <f t="shared" si="8"/>
        <v>売</v>
      </c>
      <c r="BI21" t="str">
        <f t="shared" si="45"/>
        <v/>
      </c>
      <c r="BM21" t="s">
        <v>875</v>
      </c>
      <c r="BN21">
        <v>1600</v>
      </c>
      <c r="BO21">
        <v>4306</v>
      </c>
      <c r="BP21" t="str">
        <f t="shared" si="9"/>
        <v>売</v>
      </c>
      <c r="BQ21" t="str">
        <f t="shared" si="46"/>
        <v/>
      </c>
      <c r="BU21" t="s">
        <v>825</v>
      </c>
      <c r="BV21">
        <v>1000</v>
      </c>
      <c r="BW21">
        <v>6301</v>
      </c>
      <c r="BX21" t="str">
        <f t="shared" si="10"/>
        <v>買</v>
      </c>
      <c r="BY21" t="str">
        <f t="shared" si="47"/>
        <v/>
      </c>
      <c r="CC21" t="s">
        <v>921</v>
      </c>
      <c r="CD21">
        <v>100</v>
      </c>
      <c r="CE21">
        <v>7173</v>
      </c>
      <c r="CF21" t="str">
        <f t="shared" si="11"/>
        <v>買</v>
      </c>
      <c r="CG21" t="str">
        <f t="shared" si="48"/>
        <v/>
      </c>
      <c r="CK21" t="s">
        <v>920</v>
      </c>
      <c r="CL21">
        <v>200</v>
      </c>
      <c r="CM21">
        <v>2924</v>
      </c>
      <c r="CN21" t="str">
        <f t="shared" si="12"/>
        <v>買</v>
      </c>
      <c r="CO21" t="str">
        <f t="shared" si="49"/>
        <v/>
      </c>
      <c r="CS21" t="s">
        <v>894</v>
      </c>
      <c r="CT21">
        <v>100</v>
      </c>
      <c r="CU21">
        <v>4500</v>
      </c>
      <c r="CV21" t="str">
        <f t="shared" si="13"/>
        <v>買</v>
      </c>
      <c r="CW21" t="str">
        <f t="shared" si="14"/>
        <v/>
      </c>
      <c r="DA21" t="s">
        <v>892</v>
      </c>
      <c r="DB21">
        <v>100</v>
      </c>
      <c r="DC21">
        <v>10970</v>
      </c>
      <c r="DD21" t="str">
        <f t="shared" si="15"/>
        <v>買</v>
      </c>
      <c r="DE21" t="str">
        <f t="shared" si="16"/>
        <v/>
      </c>
      <c r="DI21" t="s">
        <v>905</v>
      </c>
      <c r="DJ21">
        <v>100</v>
      </c>
      <c r="DK21">
        <v>8270</v>
      </c>
      <c r="DL21" t="str">
        <f t="shared" si="17"/>
        <v>買</v>
      </c>
      <c r="DM21" t="str">
        <f t="shared" si="18"/>
        <v/>
      </c>
      <c r="DQ21" t="s">
        <v>840</v>
      </c>
      <c r="DR21">
        <v>300</v>
      </c>
      <c r="DS21">
        <v>4314</v>
      </c>
      <c r="DT21" t="str">
        <f t="shared" si="19"/>
        <v>売</v>
      </c>
      <c r="DU21" t="str">
        <f t="shared" si="20"/>
        <v/>
      </c>
      <c r="DY21" t="s">
        <v>878</v>
      </c>
      <c r="DZ21">
        <v>100</v>
      </c>
      <c r="EA21">
        <v>14970</v>
      </c>
      <c r="EB21">
        <f t="shared" si="21"/>
        <v>0</v>
      </c>
      <c r="EC21" t="str">
        <f t="shared" si="22"/>
        <v/>
      </c>
      <c r="EG21" t="s">
        <v>825</v>
      </c>
      <c r="EH21">
        <v>100</v>
      </c>
      <c r="EI21">
        <v>8706</v>
      </c>
      <c r="EJ21" t="str">
        <f t="shared" si="23"/>
        <v>買</v>
      </c>
      <c r="EK21" t="str">
        <f t="shared" si="24"/>
        <v/>
      </c>
      <c r="EO21" t="s">
        <v>808</v>
      </c>
      <c r="EP21">
        <v>100</v>
      </c>
      <c r="EQ21">
        <v>3509</v>
      </c>
      <c r="ER21" t="str">
        <f t="shared" si="25"/>
        <v>買</v>
      </c>
      <c r="ES21" t="str">
        <f t="shared" si="26"/>
        <v/>
      </c>
      <c r="EW21" t="s">
        <v>864</v>
      </c>
      <c r="EX21">
        <v>100</v>
      </c>
      <c r="EY21">
        <v>4855</v>
      </c>
      <c r="EZ21" t="str">
        <f t="shared" si="27"/>
        <v>買</v>
      </c>
      <c r="FA21" t="str">
        <f t="shared" si="28"/>
        <v/>
      </c>
      <c r="FE21" t="s">
        <v>827</v>
      </c>
      <c r="FF21">
        <v>1800</v>
      </c>
      <c r="FG21">
        <v>1714.5</v>
      </c>
      <c r="FH21" t="str">
        <f t="shared" si="29"/>
        <v>売</v>
      </c>
      <c r="FI21" t="str">
        <f t="shared" si="30"/>
        <v/>
      </c>
      <c r="FM21" t="s">
        <v>837</v>
      </c>
      <c r="FN21">
        <v>500</v>
      </c>
      <c r="FO21">
        <v>785</v>
      </c>
      <c r="FP21" t="str">
        <f t="shared" si="31"/>
        <v>売</v>
      </c>
      <c r="FQ21" t="str">
        <f t="shared" si="32"/>
        <v/>
      </c>
      <c r="FU21" t="s">
        <v>816</v>
      </c>
      <c r="FV21">
        <v>100</v>
      </c>
      <c r="FW21">
        <v>2926</v>
      </c>
      <c r="FX21" t="str">
        <f t="shared" si="33"/>
        <v>買</v>
      </c>
      <c r="FY21" t="str">
        <f t="shared" si="34"/>
        <v/>
      </c>
      <c r="GC21" t="s">
        <v>921</v>
      </c>
      <c r="GD21">
        <v>100</v>
      </c>
      <c r="GE21">
        <v>4920</v>
      </c>
      <c r="GF21" t="str">
        <f t="shared" si="35"/>
        <v>買</v>
      </c>
      <c r="GG21" t="str">
        <f t="shared" si="36"/>
        <v/>
      </c>
      <c r="GK21" t="s">
        <v>939</v>
      </c>
      <c r="GL21">
        <v>600</v>
      </c>
      <c r="GM21">
        <v>1685</v>
      </c>
      <c r="GN21" t="str">
        <f t="shared" si="37"/>
        <v>売</v>
      </c>
      <c r="GO21" t="str">
        <f t="shared" si="38"/>
        <v/>
      </c>
    </row>
    <row r="22" spans="1:197" x14ac:dyDescent="0.4">
      <c r="A22" t="s">
        <v>825</v>
      </c>
      <c r="B22">
        <v>13000</v>
      </c>
      <c r="C22">
        <v>2299.5</v>
      </c>
      <c r="D22" t="str">
        <f t="shared" si="0"/>
        <v>買</v>
      </c>
      <c r="E22" t="str">
        <f>IF(AND(B22&gt;E$35,ISNUMBER(B22)),E$37,"")</f>
        <v>大口</v>
      </c>
      <c r="I22" t="s">
        <v>829</v>
      </c>
      <c r="J22">
        <v>100</v>
      </c>
      <c r="K22">
        <v>7068</v>
      </c>
      <c r="L22" t="str">
        <f t="shared" si="1"/>
        <v>買</v>
      </c>
      <c r="M22" t="str">
        <f>IF(AND(J22&gt;M$35,ISNUMBER(J22)),M$37,"")</f>
        <v/>
      </c>
      <c r="Q22" t="s">
        <v>827</v>
      </c>
      <c r="R22">
        <v>100</v>
      </c>
      <c r="S22">
        <v>9360</v>
      </c>
      <c r="T22" t="str">
        <f t="shared" si="2"/>
        <v>売</v>
      </c>
      <c r="U22" t="str">
        <f>IF(AND(R22&gt;U$35,ISNUMBER(R22)),U$37,"")</f>
        <v/>
      </c>
      <c r="Y22" t="s">
        <v>807</v>
      </c>
      <c r="Z22">
        <v>1300</v>
      </c>
      <c r="AA22">
        <v>2985.5</v>
      </c>
      <c r="AB22" t="str">
        <f t="shared" si="3"/>
        <v>買</v>
      </c>
      <c r="AC22" t="str">
        <f>IF(AND(Z22&gt;AC$35,ISNUMBER(Z22)),AC$37,"")</f>
        <v/>
      </c>
      <c r="AG22" t="s">
        <v>829</v>
      </c>
      <c r="AH22">
        <v>4200</v>
      </c>
      <c r="AI22">
        <v>1478</v>
      </c>
      <c r="AJ22" t="str">
        <f t="shared" si="4"/>
        <v>買</v>
      </c>
      <c r="AK22" t="str">
        <f>IF(AND(AH22&gt;AK$35,ISNUMBER(AH22)),AK$37,"")</f>
        <v/>
      </c>
      <c r="AO22" t="s">
        <v>850</v>
      </c>
      <c r="AP22">
        <v>1500</v>
      </c>
      <c r="AQ22">
        <v>428.1</v>
      </c>
      <c r="AR22" t="str">
        <f t="shared" si="5"/>
        <v>売</v>
      </c>
      <c r="AS22" t="str">
        <f t="shared" ref="AS22:AS32" si="50">IF(AND(AP22&gt;AS$35,ISNUMBER(AP22)),AS$37,"")</f>
        <v/>
      </c>
      <c r="AW22" t="s">
        <v>852</v>
      </c>
      <c r="AX22">
        <v>1000</v>
      </c>
      <c r="AY22">
        <v>1979.5</v>
      </c>
      <c r="AZ22" t="str">
        <f t="shared" si="7"/>
        <v>売</v>
      </c>
      <c r="BA22" t="str">
        <f>IF(AND(AX22&gt;BA$35,ISNUMBER(AX22)),BA$37,"")</f>
        <v/>
      </c>
      <c r="BE22" t="s">
        <v>892</v>
      </c>
      <c r="BF22">
        <v>200</v>
      </c>
      <c r="BG22">
        <v>3880</v>
      </c>
      <c r="BH22" t="str">
        <f t="shared" si="8"/>
        <v>買</v>
      </c>
      <c r="BI22" t="str">
        <f>IF(AND(BF22&gt;BI$35,ISNUMBER(BF22)),BI$37,"")</f>
        <v/>
      </c>
      <c r="BM22" t="s">
        <v>922</v>
      </c>
      <c r="BN22">
        <v>100</v>
      </c>
      <c r="BO22">
        <v>4306</v>
      </c>
      <c r="BP22" t="str">
        <f t="shared" si="9"/>
        <v>売</v>
      </c>
      <c r="BQ22" t="str">
        <f>IF(AND(BN22&gt;BQ$35,ISNUMBER(BN22)),BQ$37,"")</f>
        <v/>
      </c>
      <c r="BU22" t="s">
        <v>826</v>
      </c>
      <c r="BV22">
        <v>100</v>
      </c>
      <c r="BW22">
        <v>6301</v>
      </c>
      <c r="BX22" t="str">
        <f t="shared" si="10"/>
        <v>買</v>
      </c>
      <c r="BY22" t="str">
        <f>IF(AND(BV22&gt;BY$35,ISNUMBER(BV22)),BY$37,"")</f>
        <v/>
      </c>
      <c r="CC22" t="s">
        <v>923</v>
      </c>
      <c r="CD22">
        <v>200</v>
      </c>
      <c r="CE22">
        <v>7173</v>
      </c>
      <c r="CF22" t="str">
        <f t="shared" si="11"/>
        <v>買</v>
      </c>
      <c r="CG22" t="str">
        <f>IF(AND(CD22&gt;CG$35,ISNUMBER(CD22)),CG$37,"")</f>
        <v/>
      </c>
      <c r="CK22" t="s">
        <v>920</v>
      </c>
      <c r="CL22">
        <v>200</v>
      </c>
      <c r="CM22">
        <v>2924</v>
      </c>
      <c r="CN22" t="str">
        <f t="shared" si="12"/>
        <v>買</v>
      </c>
      <c r="CO22" t="str">
        <f>IF(AND(CL22&gt;CO$35,ISNUMBER(CL22)),CO$37,"")</f>
        <v/>
      </c>
      <c r="CS22" t="s">
        <v>894</v>
      </c>
      <c r="CT22">
        <v>100</v>
      </c>
      <c r="CU22">
        <v>4500</v>
      </c>
      <c r="CV22" t="str">
        <f t="shared" si="13"/>
        <v>買</v>
      </c>
      <c r="CW22" t="str">
        <f t="shared" ref="CW22:CW32" si="51">IF(AND(CT22&gt;CW$35,ISNUMBER(CT22)),CW$37,"")</f>
        <v/>
      </c>
      <c r="DA22" t="s">
        <v>813</v>
      </c>
      <c r="DB22">
        <v>100</v>
      </c>
      <c r="DC22">
        <v>10965</v>
      </c>
      <c r="DD22" t="str">
        <f t="shared" si="15"/>
        <v>買</v>
      </c>
      <c r="DE22" t="str">
        <f t="shared" ref="DE22:DE32" si="52">IF(AND(DB22&gt;DE$35,ISNUMBER(DB22)),DE$37,"")</f>
        <v/>
      </c>
      <c r="DI22" t="s">
        <v>906</v>
      </c>
      <c r="DJ22">
        <v>200</v>
      </c>
      <c r="DK22">
        <v>8270</v>
      </c>
      <c r="DL22" t="str">
        <f t="shared" si="17"/>
        <v>買</v>
      </c>
      <c r="DM22" t="str">
        <f t="shared" ref="DM22:DM32" si="53">IF(AND(DJ22&gt;DM$35,ISNUMBER(DJ22)),DM$37,"")</f>
        <v/>
      </c>
      <c r="DQ22" t="s">
        <v>840</v>
      </c>
      <c r="DR22">
        <v>400</v>
      </c>
      <c r="DS22">
        <v>4315</v>
      </c>
      <c r="DT22" t="str">
        <f t="shared" si="19"/>
        <v>売</v>
      </c>
      <c r="DU22" t="str">
        <f t="shared" ref="DU22:DU32" si="54">IF(AND(DR22&gt;DU$35,ISNUMBER(DR22)),DU$37,"")</f>
        <v/>
      </c>
      <c r="DY22" t="s">
        <v>879</v>
      </c>
      <c r="DZ22">
        <v>100</v>
      </c>
      <c r="EA22">
        <v>14970</v>
      </c>
      <c r="EB22">
        <f t="shared" si="21"/>
        <v>0</v>
      </c>
      <c r="EC22" t="str">
        <f t="shared" ref="EC22:EC32" si="55">IF(AND(DZ22&gt;EC$35,ISNUMBER(DZ22)),EC$37,"")</f>
        <v/>
      </c>
      <c r="EG22" t="s">
        <v>825</v>
      </c>
      <c r="EH22">
        <v>100</v>
      </c>
      <c r="EI22">
        <v>8705</v>
      </c>
      <c r="EJ22" t="str">
        <f t="shared" si="23"/>
        <v>売</v>
      </c>
      <c r="EK22" t="str">
        <f t="shared" ref="EK22:EK32" si="56">IF(AND(EH22&gt;EK$35,ISNUMBER(EH22)),EK$37,"")</f>
        <v/>
      </c>
      <c r="EO22" t="s">
        <v>808</v>
      </c>
      <c r="EP22">
        <v>100</v>
      </c>
      <c r="EQ22">
        <v>3508</v>
      </c>
      <c r="ER22" t="str">
        <f t="shared" si="25"/>
        <v>売</v>
      </c>
      <c r="ES22" t="str">
        <f t="shared" ref="ES22:ES32" si="57">IF(AND(EP22&gt;ES$35,ISNUMBER(EP22)),ES$37,"")</f>
        <v/>
      </c>
      <c r="EW22" t="s">
        <v>865</v>
      </c>
      <c r="EX22">
        <v>100</v>
      </c>
      <c r="EY22">
        <v>4850</v>
      </c>
      <c r="EZ22" t="str">
        <f t="shared" si="27"/>
        <v>売</v>
      </c>
      <c r="FA22" t="str">
        <f t="shared" ref="FA22:FA32" si="58">IF(AND(EX22&gt;FA$35,ISNUMBER(EX22)),FA$37,"")</f>
        <v/>
      </c>
      <c r="FE22" t="s">
        <v>827</v>
      </c>
      <c r="FF22">
        <v>2600</v>
      </c>
      <c r="FG22">
        <v>1715</v>
      </c>
      <c r="FH22" t="str">
        <f t="shared" si="29"/>
        <v>売</v>
      </c>
      <c r="FI22" t="str">
        <f t="shared" ref="FI22:FI32" si="59">IF(AND(FF22&gt;FI$35,ISNUMBER(FF22)),FI$37,"")</f>
        <v/>
      </c>
      <c r="FM22" t="s">
        <v>838</v>
      </c>
      <c r="FN22">
        <v>100</v>
      </c>
      <c r="FO22">
        <v>786</v>
      </c>
      <c r="FP22" t="str">
        <f t="shared" si="31"/>
        <v>買</v>
      </c>
      <c r="FQ22" t="str">
        <f t="shared" ref="FQ22:FQ32" si="60">IF(AND(FN22&gt;FQ$35,ISNUMBER(FN22)),FQ$37,"")</f>
        <v/>
      </c>
      <c r="FU22" t="s">
        <v>817</v>
      </c>
      <c r="FV22">
        <v>100</v>
      </c>
      <c r="FW22">
        <v>2925</v>
      </c>
      <c r="FX22" t="str">
        <f t="shared" si="33"/>
        <v>売</v>
      </c>
      <c r="FY22" t="str">
        <f t="shared" ref="FY22:FY32" si="61">IF(AND(FV22&gt;FY$35,ISNUMBER(FV22)),FY$37,"")</f>
        <v/>
      </c>
      <c r="GC22" t="s">
        <v>835</v>
      </c>
      <c r="GD22">
        <v>100</v>
      </c>
      <c r="GE22">
        <v>4920</v>
      </c>
      <c r="GF22" t="str">
        <f t="shared" si="35"/>
        <v>買</v>
      </c>
      <c r="GG22" t="str">
        <f t="shared" ref="GG22:GG32" si="62">IF(AND(GD22&gt;GG$35,ISNUMBER(GD22)),GG$37,"")</f>
        <v/>
      </c>
      <c r="GK22" t="s">
        <v>939</v>
      </c>
      <c r="GL22">
        <v>100</v>
      </c>
      <c r="GM22">
        <v>1685</v>
      </c>
      <c r="GN22" t="str">
        <f t="shared" si="37"/>
        <v>売</v>
      </c>
      <c r="GO22" t="str">
        <f t="shared" ref="GO22:GO32" si="63">IF(AND(GL22&gt;GO$35,ISNUMBER(GL22)),GO$37,"")</f>
        <v/>
      </c>
    </row>
    <row r="23" spans="1:197" x14ac:dyDescent="0.4">
      <c r="A23" s="1" t="s">
        <v>826</v>
      </c>
      <c r="B23" s="1">
        <v>1000</v>
      </c>
      <c r="C23" s="1">
        <v>2299.5</v>
      </c>
      <c r="D23" t="str">
        <f t="shared" si="0"/>
        <v>買</v>
      </c>
      <c r="E23" t="str">
        <f t="shared" si="39"/>
        <v/>
      </c>
      <c r="I23" s="1" t="s">
        <v>847</v>
      </c>
      <c r="J23" s="1">
        <v>100</v>
      </c>
      <c r="K23" s="1">
        <v>7067</v>
      </c>
      <c r="L23" t="str">
        <f t="shared" si="1"/>
        <v>売</v>
      </c>
      <c r="M23" t="str">
        <f t="shared" si="40"/>
        <v/>
      </c>
      <c r="Q23" s="1" t="s">
        <v>808</v>
      </c>
      <c r="R23" s="1">
        <v>100</v>
      </c>
      <c r="S23" s="1">
        <v>9363</v>
      </c>
      <c r="T23" t="str">
        <f t="shared" si="2"/>
        <v>買</v>
      </c>
      <c r="U23" t="str">
        <f t="shared" si="41"/>
        <v/>
      </c>
      <c r="Y23" s="1" t="s">
        <v>807</v>
      </c>
      <c r="Z23" s="1">
        <v>500</v>
      </c>
      <c r="AA23" s="1">
        <v>2985</v>
      </c>
      <c r="AB23" t="str">
        <f t="shared" si="3"/>
        <v>売</v>
      </c>
      <c r="AC23" t="str">
        <f t="shared" si="42"/>
        <v/>
      </c>
      <c r="AG23" s="1" t="s">
        <v>829</v>
      </c>
      <c r="AH23" s="1">
        <v>100</v>
      </c>
      <c r="AI23" s="1">
        <v>1477</v>
      </c>
      <c r="AJ23" t="str">
        <f t="shared" si="4"/>
        <v>売</v>
      </c>
      <c r="AK23" t="str">
        <f t="shared" si="43"/>
        <v/>
      </c>
      <c r="AO23" s="1" t="s">
        <v>850</v>
      </c>
      <c r="AP23" s="1">
        <v>2500</v>
      </c>
      <c r="AQ23" s="1">
        <v>428.2</v>
      </c>
      <c r="AR23" t="str">
        <f t="shared" si="5"/>
        <v>買</v>
      </c>
      <c r="AS23" t="str">
        <f t="shared" si="50"/>
        <v/>
      </c>
      <c r="AW23" s="1" t="s">
        <v>852</v>
      </c>
      <c r="AX23" s="1">
        <v>1000</v>
      </c>
      <c r="AY23" s="1">
        <v>1980</v>
      </c>
      <c r="AZ23" t="str">
        <f t="shared" si="7"/>
        <v>買</v>
      </c>
      <c r="BA23" t="str">
        <f t="shared" si="44"/>
        <v/>
      </c>
      <c r="BE23" s="1" t="s">
        <v>893</v>
      </c>
      <c r="BF23" s="1">
        <v>200</v>
      </c>
      <c r="BG23" s="1">
        <v>3880</v>
      </c>
      <c r="BH23" t="str">
        <f t="shared" si="8"/>
        <v>買</v>
      </c>
      <c r="BI23" t="str">
        <f t="shared" si="45"/>
        <v/>
      </c>
      <c r="BM23" s="1" t="s">
        <v>921</v>
      </c>
      <c r="BN23" s="1">
        <v>200</v>
      </c>
      <c r="BO23" s="1">
        <v>4307</v>
      </c>
      <c r="BP23" t="str">
        <f t="shared" si="9"/>
        <v>買</v>
      </c>
      <c r="BQ23" t="str">
        <f t="shared" si="46"/>
        <v/>
      </c>
      <c r="BU23" s="1" t="s">
        <v>826</v>
      </c>
      <c r="BV23" s="1">
        <v>200</v>
      </c>
      <c r="BW23" s="1">
        <v>6300</v>
      </c>
      <c r="BX23" t="str">
        <f t="shared" si="10"/>
        <v>売</v>
      </c>
      <c r="BY23" t="str">
        <f t="shared" si="47"/>
        <v/>
      </c>
      <c r="CC23" s="1" t="s">
        <v>923</v>
      </c>
      <c r="CD23" s="1">
        <v>300</v>
      </c>
      <c r="CE23" s="1">
        <v>7173</v>
      </c>
      <c r="CF23" t="str">
        <f t="shared" si="11"/>
        <v>買</v>
      </c>
      <c r="CG23" t="str">
        <f t="shared" si="48"/>
        <v/>
      </c>
      <c r="CK23" s="1" t="s">
        <v>920</v>
      </c>
      <c r="CL23" s="1">
        <v>100</v>
      </c>
      <c r="CM23" s="1">
        <v>2923.5</v>
      </c>
      <c r="CN23" t="str">
        <f t="shared" si="12"/>
        <v>売</v>
      </c>
      <c r="CO23" t="str">
        <f t="shared" si="49"/>
        <v/>
      </c>
      <c r="CS23" s="1" t="s">
        <v>894</v>
      </c>
      <c r="CT23" s="1">
        <v>100</v>
      </c>
      <c r="CU23" s="1">
        <v>4500</v>
      </c>
      <c r="CV23" t="str">
        <f t="shared" si="13"/>
        <v>買</v>
      </c>
      <c r="CW23" t="str">
        <f t="shared" si="51"/>
        <v/>
      </c>
      <c r="DA23" s="1" t="s">
        <v>836</v>
      </c>
      <c r="DB23" s="1">
        <v>100</v>
      </c>
      <c r="DC23" s="1">
        <v>10965</v>
      </c>
      <c r="DD23" t="str">
        <f t="shared" si="15"/>
        <v>買</v>
      </c>
      <c r="DE23" t="str">
        <f t="shared" si="52"/>
        <v/>
      </c>
      <c r="DI23" s="1" t="s">
        <v>907</v>
      </c>
      <c r="DJ23" s="1">
        <v>100</v>
      </c>
      <c r="DK23" s="1">
        <v>8270</v>
      </c>
      <c r="DL23" t="str">
        <f t="shared" si="17"/>
        <v>買</v>
      </c>
      <c r="DM23" t="str">
        <f t="shared" si="53"/>
        <v/>
      </c>
      <c r="DQ23" s="1" t="s">
        <v>895</v>
      </c>
      <c r="DR23" s="1">
        <v>100</v>
      </c>
      <c r="DS23" s="1">
        <v>4317</v>
      </c>
      <c r="DT23" t="str">
        <f t="shared" si="19"/>
        <v>買</v>
      </c>
      <c r="DU23" t="str">
        <f t="shared" si="54"/>
        <v/>
      </c>
      <c r="DY23" s="1" t="s">
        <v>880</v>
      </c>
      <c r="DZ23" s="1">
        <v>200</v>
      </c>
      <c r="EA23" s="1">
        <v>14970</v>
      </c>
      <c r="EB23">
        <f t="shared" si="21"/>
        <v>0</v>
      </c>
      <c r="EC23" t="str">
        <f t="shared" si="55"/>
        <v/>
      </c>
      <c r="EG23" s="1" t="s">
        <v>825</v>
      </c>
      <c r="EH23" s="1">
        <v>100</v>
      </c>
      <c r="EI23" s="1">
        <v>8706</v>
      </c>
      <c r="EJ23" t="str">
        <f t="shared" si="23"/>
        <v>買</v>
      </c>
      <c r="EK23" t="str">
        <f t="shared" si="56"/>
        <v/>
      </c>
      <c r="EO23" s="1" t="s">
        <v>808</v>
      </c>
      <c r="EP23" s="1">
        <v>1100</v>
      </c>
      <c r="EQ23" s="1">
        <v>3508</v>
      </c>
      <c r="ER23" t="str">
        <f t="shared" si="25"/>
        <v>売</v>
      </c>
      <c r="ES23" t="str">
        <f t="shared" si="57"/>
        <v/>
      </c>
      <c r="EW23" s="1" t="s">
        <v>865</v>
      </c>
      <c r="EX23" s="1">
        <v>200</v>
      </c>
      <c r="EY23" s="1">
        <v>4855</v>
      </c>
      <c r="EZ23" t="str">
        <f t="shared" si="27"/>
        <v>売</v>
      </c>
      <c r="FA23" t="str">
        <f t="shared" si="58"/>
        <v/>
      </c>
      <c r="FE23" s="1" t="s">
        <v>827</v>
      </c>
      <c r="FF23" s="1">
        <v>700</v>
      </c>
      <c r="FG23" s="1">
        <v>1715.5</v>
      </c>
      <c r="FH23" t="str">
        <f t="shared" si="29"/>
        <v>売</v>
      </c>
      <c r="FI23" t="str">
        <f t="shared" si="59"/>
        <v/>
      </c>
      <c r="FM23" s="1" t="s">
        <v>839</v>
      </c>
      <c r="FN23" s="1">
        <v>5100</v>
      </c>
      <c r="FO23" s="1">
        <v>785</v>
      </c>
      <c r="FP23" t="str">
        <f t="shared" si="31"/>
        <v>売</v>
      </c>
      <c r="FQ23" t="str">
        <f t="shared" si="60"/>
        <v/>
      </c>
      <c r="FU23" s="1" t="s">
        <v>817</v>
      </c>
      <c r="FV23" s="1">
        <v>100</v>
      </c>
      <c r="FW23" s="1">
        <v>2927</v>
      </c>
      <c r="FX23" t="str">
        <f t="shared" si="33"/>
        <v>売</v>
      </c>
      <c r="FY23" t="str">
        <f t="shared" si="61"/>
        <v/>
      </c>
      <c r="GC23" s="1" t="s">
        <v>835</v>
      </c>
      <c r="GD23" s="1">
        <v>100</v>
      </c>
      <c r="GE23" s="1">
        <v>4920</v>
      </c>
      <c r="GF23" t="str">
        <f t="shared" si="35"/>
        <v>買</v>
      </c>
      <c r="GG23" t="str">
        <f t="shared" si="62"/>
        <v/>
      </c>
      <c r="GK23" s="1" t="s">
        <v>940</v>
      </c>
      <c r="GL23" s="1">
        <v>100</v>
      </c>
      <c r="GM23" s="1">
        <v>1686</v>
      </c>
      <c r="GN23" t="str">
        <f t="shared" si="37"/>
        <v>売</v>
      </c>
      <c r="GO23" t="str">
        <f t="shared" si="63"/>
        <v/>
      </c>
    </row>
    <row r="24" spans="1:197" x14ac:dyDescent="0.4">
      <c r="A24" s="1" t="s">
        <v>826</v>
      </c>
      <c r="B24" s="1">
        <v>400</v>
      </c>
      <c r="C24" s="1">
        <v>2299.5</v>
      </c>
      <c r="D24" t="str">
        <f t="shared" si="0"/>
        <v>買</v>
      </c>
      <c r="E24" t="str">
        <f t="shared" si="39"/>
        <v/>
      </c>
      <c r="I24" s="1" t="s">
        <v>847</v>
      </c>
      <c r="J24" s="1">
        <v>100</v>
      </c>
      <c r="K24" s="1">
        <v>7068</v>
      </c>
      <c r="L24" t="str">
        <f t="shared" si="1"/>
        <v>買</v>
      </c>
      <c r="M24" t="str">
        <f t="shared" si="40"/>
        <v/>
      </c>
      <c r="Q24" s="1" t="s">
        <v>808</v>
      </c>
      <c r="R24" s="1">
        <v>500</v>
      </c>
      <c r="S24" s="1">
        <v>9360</v>
      </c>
      <c r="T24" t="str">
        <f t="shared" si="2"/>
        <v>売</v>
      </c>
      <c r="U24" t="str">
        <f t="shared" si="41"/>
        <v/>
      </c>
      <c r="Y24" s="1" t="s">
        <v>807</v>
      </c>
      <c r="Z24" s="1">
        <v>500</v>
      </c>
      <c r="AA24" s="1">
        <v>2985</v>
      </c>
      <c r="AB24" t="str">
        <f t="shared" si="3"/>
        <v>売</v>
      </c>
      <c r="AC24" t="str">
        <f t="shared" si="42"/>
        <v/>
      </c>
      <c r="AG24" s="1" t="s">
        <v>829</v>
      </c>
      <c r="AH24" s="1">
        <v>1000</v>
      </c>
      <c r="AI24" s="1">
        <v>1477.5</v>
      </c>
      <c r="AJ24" t="str">
        <f t="shared" si="4"/>
        <v>売</v>
      </c>
      <c r="AK24" t="str">
        <f t="shared" si="43"/>
        <v/>
      </c>
      <c r="AO24" s="1" t="s">
        <v>850</v>
      </c>
      <c r="AP24" s="1">
        <v>100</v>
      </c>
      <c r="AQ24" s="1">
        <v>428.2</v>
      </c>
      <c r="AR24" t="str">
        <f t="shared" si="5"/>
        <v>買</v>
      </c>
      <c r="AS24" t="str">
        <f t="shared" si="50"/>
        <v/>
      </c>
      <c r="AW24" s="1" t="s">
        <v>809</v>
      </c>
      <c r="AX24" s="1">
        <v>100</v>
      </c>
      <c r="AY24" s="1">
        <v>1979.5</v>
      </c>
      <c r="AZ24" t="str">
        <f t="shared" si="7"/>
        <v>買</v>
      </c>
      <c r="BA24" t="str">
        <f t="shared" si="44"/>
        <v/>
      </c>
      <c r="BE24" s="1" t="s">
        <v>836</v>
      </c>
      <c r="BF24" s="1">
        <v>3000</v>
      </c>
      <c r="BG24" s="1">
        <v>3880</v>
      </c>
      <c r="BH24" t="str">
        <f t="shared" si="8"/>
        <v>買</v>
      </c>
      <c r="BI24" t="str">
        <f t="shared" si="45"/>
        <v>大口</v>
      </c>
      <c r="BM24" s="1" t="s">
        <v>811</v>
      </c>
      <c r="BN24" s="1">
        <v>100</v>
      </c>
      <c r="BO24" s="1">
        <v>4306</v>
      </c>
      <c r="BP24" t="str">
        <f t="shared" si="9"/>
        <v>売</v>
      </c>
      <c r="BQ24" t="str">
        <f t="shared" si="46"/>
        <v/>
      </c>
      <c r="BU24" s="1" t="s">
        <v>826</v>
      </c>
      <c r="BV24" s="1">
        <v>2200</v>
      </c>
      <c r="BW24" s="1">
        <v>6300</v>
      </c>
      <c r="BX24" t="str">
        <f t="shared" si="10"/>
        <v>売</v>
      </c>
      <c r="BY24" t="str">
        <f t="shared" si="47"/>
        <v>大口</v>
      </c>
      <c r="CC24" s="1" t="s">
        <v>892</v>
      </c>
      <c r="CD24" s="1">
        <v>100</v>
      </c>
      <c r="CE24" s="1">
        <v>7172</v>
      </c>
      <c r="CF24" t="str">
        <f t="shared" si="11"/>
        <v>買</v>
      </c>
      <c r="CG24" t="str">
        <f t="shared" si="48"/>
        <v/>
      </c>
      <c r="CK24" s="1" t="s">
        <v>920</v>
      </c>
      <c r="CL24" s="1">
        <v>200</v>
      </c>
      <c r="CM24" s="1">
        <v>2924</v>
      </c>
      <c r="CN24" t="str">
        <f t="shared" si="12"/>
        <v>売</v>
      </c>
      <c r="CO24" t="str">
        <f t="shared" si="49"/>
        <v/>
      </c>
      <c r="CS24" s="1" t="s">
        <v>894</v>
      </c>
      <c r="CT24" s="1">
        <v>100</v>
      </c>
      <c r="CU24" s="1">
        <v>4500</v>
      </c>
      <c r="CV24" t="str">
        <f t="shared" si="13"/>
        <v>買</v>
      </c>
      <c r="CW24" t="str">
        <f t="shared" si="51"/>
        <v/>
      </c>
      <c r="DA24" s="1" t="s">
        <v>836</v>
      </c>
      <c r="DB24" s="1">
        <v>100</v>
      </c>
      <c r="DC24" s="1">
        <v>10965</v>
      </c>
      <c r="DD24" t="str">
        <f t="shared" si="15"/>
        <v>買</v>
      </c>
      <c r="DE24" t="str">
        <f t="shared" si="52"/>
        <v/>
      </c>
      <c r="DI24" s="1" t="s">
        <v>908</v>
      </c>
      <c r="DJ24" s="1">
        <v>400</v>
      </c>
      <c r="DK24" s="1">
        <v>8270</v>
      </c>
      <c r="DL24" t="str">
        <f t="shared" si="17"/>
        <v>買</v>
      </c>
      <c r="DM24" t="str">
        <f t="shared" si="53"/>
        <v/>
      </c>
      <c r="DQ24" s="1" t="s">
        <v>896</v>
      </c>
      <c r="DR24" s="1">
        <v>500</v>
      </c>
      <c r="DS24" s="1">
        <v>4314</v>
      </c>
      <c r="DT24" t="str">
        <f t="shared" si="19"/>
        <v>買</v>
      </c>
      <c r="DU24" t="str">
        <f t="shared" si="54"/>
        <v/>
      </c>
      <c r="DY24" s="1" t="s">
        <v>881</v>
      </c>
      <c r="DZ24" s="1">
        <v>100</v>
      </c>
      <c r="EA24" s="1">
        <v>14970</v>
      </c>
      <c r="EB24">
        <f t="shared" si="21"/>
        <v>0</v>
      </c>
      <c r="EC24" t="str">
        <f t="shared" si="55"/>
        <v/>
      </c>
      <c r="EG24" s="1" t="s">
        <v>825</v>
      </c>
      <c r="EH24" s="1">
        <v>1300</v>
      </c>
      <c r="EI24" s="1">
        <v>8705</v>
      </c>
      <c r="EJ24" t="str">
        <f t="shared" si="23"/>
        <v>売</v>
      </c>
      <c r="EK24" t="str">
        <f t="shared" si="56"/>
        <v>大口</v>
      </c>
      <c r="EO24" s="1" t="s">
        <v>808</v>
      </c>
      <c r="EP24" s="1">
        <v>100</v>
      </c>
      <c r="EQ24" s="1">
        <v>3509</v>
      </c>
      <c r="ER24" t="str">
        <f t="shared" si="25"/>
        <v>売</v>
      </c>
      <c r="ES24" t="str">
        <f t="shared" si="57"/>
        <v/>
      </c>
      <c r="EW24" s="1" t="s">
        <v>865</v>
      </c>
      <c r="EX24" s="1">
        <v>100</v>
      </c>
      <c r="EY24" s="1">
        <v>4860</v>
      </c>
      <c r="EZ24" t="str">
        <f t="shared" si="27"/>
        <v>売</v>
      </c>
      <c r="FA24" t="str">
        <f t="shared" si="58"/>
        <v/>
      </c>
      <c r="FE24" s="1" t="s">
        <v>846</v>
      </c>
      <c r="FF24" s="1">
        <v>100</v>
      </c>
      <c r="FG24" s="1">
        <v>1716</v>
      </c>
      <c r="FH24" t="str">
        <f t="shared" si="29"/>
        <v>買</v>
      </c>
      <c r="FI24" t="str">
        <f t="shared" si="59"/>
        <v/>
      </c>
      <c r="FM24" s="1" t="s">
        <v>839</v>
      </c>
      <c r="FN24" s="1">
        <v>500</v>
      </c>
      <c r="FO24" s="1">
        <v>785</v>
      </c>
      <c r="FP24" t="str">
        <f t="shared" si="31"/>
        <v>売</v>
      </c>
      <c r="FQ24" t="str">
        <f t="shared" si="60"/>
        <v/>
      </c>
      <c r="FU24" s="1" t="s">
        <v>817</v>
      </c>
      <c r="FV24" s="1">
        <v>100</v>
      </c>
      <c r="FW24" s="1">
        <v>2930</v>
      </c>
      <c r="FX24" t="str">
        <f t="shared" si="33"/>
        <v>買</v>
      </c>
      <c r="FY24" t="str">
        <f t="shared" si="61"/>
        <v/>
      </c>
      <c r="GC24" s="1" t="s">
        <v>836</v>
      </c>
      <c r="GD24" s="1">
        <v>100</v>
      </c>
      <c r="GE24" s="1">
        <v>4915</v>
      </c>
      <c r="GF24" t="str">
        <f t="shared" si="35"/>
        <v>売</v>
      </c>
      <c r="GG24" t="str">
        <f t="shared" si="62"/>
        <v/>
      </c>
      <c r="GK24" s="1" t="s">
        <v>941</v>
      </c>
      <c r="GL24" s="1">
        <v>100</v>
      </c>
      <c r="GM24" s="1">
        <v>1688</v>
      </c>
      <c r="GN24" t="str">
        <f t="shared" si="37"/>
        <v>売</v>
      </c>
      <c r="GO24" t="str">
        <f t="shared" si="63"/>
        <v/>
      </c>
    </row>
    <row r="25" spans="1:197" x14ac:dyDescent="0.4">
      <c r="A25" s="1" t="s">
        <v>826</v>
      </c>
      <c r="B25" s="1">
        <v>100</v>
      </c>
      <c r="C25" s="1">
        <v>2299</v>
      </c>
      <c r="D25" t="str">
        <f t="shared" si="0"/>
        <v>売</v>
      </c>
      <c r="E25" t="str">
        <f t="shared" si="39"/>
        <v/>
      </c>
      <c r="I25" s="1" t="s">
        <v>848</v>
      </c>
      <c r="J25" s="1">
        <v>400</v>
      </c>
      <c r="K25" s="1">
        <v>7067</v>
      </c>
      <c r="L25" t="str">
        <f t="shared" si="1"/>
        <v>買</v>
      </c>
      <c r="M25" t="str">
        <f t="shared" si="40"/>
        <v/>
      </c>
      <c r="Q25" s="1" t="s">
        <v>808</v>
      </c>
      <c r="R25" s="1">
        <v>100</v>
      </c>
      <c r="S25" s="1">
        <v>9362</v>
      </c>
      <c r="T25" t="str">
        <f t="shared" si="2"/>
        <v>売</v>
      </c>
      <c r="U25" t="str">
        <f t="shared" si="41"/>
        <v/>
      </c>
      <c r="Y25" s="1" t="s">
        <v>807</v>
      </c>
      <c r="Z25" s="1">
        <v>200</v>
      </c>
      <c r="AA25" s="1">
        <v>2985</v>
      </c>
      <c r="AB25" t="str">
        <f t="shared" si="3"/>
        <v>売</v>
      </c>
      <c r="AC25" t="str">
        <f t="shared" si="42"/>
        <v/>
      </c>
      <c r="AG25" s="1" t="s">
        <v>847</v>
      </c>
      <c r="AH25" s="1">
        <v>600</v>
      </c>
      <c r="AI25" s="1">
        <v>1478</v>
      </c>
      <c r="AJ25" t="str">
        <f t="shared" si="4"/>
        <v>買</v>
      </c>
      <c r="AK25" t="str">
        <f t="shared" si="43"/>
        <v/>
      </c>
      <c r="AO25" s="1" t="s">
        <v>851</v>
      </c>
      <c r="AP25" s="1">
        <v>200</v>
      </c>
      <c r="AQ25" s="1">
        <v>428.1</v>
      </c>
      <c r="AR25" t="str">
        <f t="shared" si="5"/>
        <v>売</v>
      </c>
      <c r="AS25" t="str">
        <f t="shared" si="50"/>
        <v/>
      </c>
      <c r="AW25" s="1" t="s">
        <v>809</v>
      </c>
      <c r="AX25" s="1">
        <v>100</v>
      </c>
      <c r="AY25" s="1">
        <v>1979.5</v>
      </c>
      <c r="AZ25" t="str">
        <f t="shared" si="7"/>
        <v>買</v>
      </c>
      <c r="BA25" t="str">
        <f t="shared" si="44"/>
        <v/>
      </c>
      <c r="BE25" s="1" t="s">
        <v>836</v>
      </c>
      <c r="BF25" s="1">
        <v>100</v>
      </c>
      <c r="BG25" s="1">
        <v>3879</v>
      </c>
      <c r="BH25" t="str">
        <f t="shared" si="8"/>
        <v>売</v>
      </c>
      <c r="BI25" t="str">
        <f t="shared" si="45"/>
        <v/>
      </c>
      <c r="BM25" s="1" t="s">
        <v>835</v>
      </c>
      <c r="BN25" s="1">
        <v>100</v>
      </c>
      <c r="BO25" s="1">
        <v>4307</v>
      </c>
      <c r="BP25" t="str">
        <f t="shared" si="9"/>
        <v>買</v>
      </c>
      <c r="BQ25" t="str">
        <f t="shared" si="46"/>
        <v/>
      </c>
      <c r="BU25" s="1" t="s">
        <v>827</v>
      </c>
      <c r="BV25" s="1">
        <v>100</v>
      </c>
      <c r="BW25" s="1">
        <v>6300</v>
      </c>
      <c r="BX25" t="str">
        <f t="shared" si="10"/>
        <v>売</v>
      </c>
      <c r="BY25" t="str">
        <f t="shared" si="47"/>
        <v/>
      </c>
      <c r="CC25" s="1" t="s">
        <v>813</v>
      </c>
      <c r="CD25" s="1">
        <v>100</v>
      </c>
      <c r="CE25" s="1">
        <v>7169</v>
      </c>
      <c r="CF25" t="str">
        <f t="shared" si="11"/>
        <v>売</v>
      </c>
      <c r="CG25" t="str">
        <f t="shared" si="48"/>
        <v/>
      </c>
      <c r="CK25" s="1" t="s">
        <v>920</v>
      </c>
      <c r="CL25" s="1">
        <v>200</v>
      </c>
      <c r="CM25" s="1">
        <v>2924</v>
      </c>
      <c r="CN25" t="str">
        <f t="shared" si="12"/>
        <v>売</v>
      </c>
      <c r="CO25" t="str">
        <f t="shared" si="49"/>
        <v/>
      </c>
      <c r="CS25" s="1" t="s">
        <v>894</v>
      </c>
      <c r="CT25" s="1">
        <v>100</v>
      </c>
      <c r="CU25" s="1">
        <v>4500</v>
      </c>
      <c r="CV25" t="str">
        <f t="shared" si="13"/>
        <v>買</v>
      </c>
      <c r="CW25" t="str">
        <f t="shared" si="51"/>
        <v/>
      </c>
      <c r="DA25" s="1" t="s">
        <v>837</v>
      </c>
      <c r="DB25" s="1">
        <v>100</v>
      </c>
      <c r="DC25" s="1">
        <v>10965</v>
      </c>
      <c r="DD25" t="str">
        <f t="shared" si="15"/>
        <v>買</v>
      </c>
      <c r="DE25" t="str">
        <f t="shared" si="52"/>
        <v/>
      </c>
      <c r="DI25" s="1" t="s">
        <v>908</v>
      </c>
      <c r="DJ25" s="1">
        <v>500</v>
      </c>
      <c r="DK25" s="1">
        <v>8270</v>
      </c>
      <c r="DL25" t="str">
        <f t="shared" si="17"/>
        <v>買</v>
      </c>
      <c r="DM25" t="str">
        <f t="shared" si="53"/>
        <v/>
      </c>
      <c r="DQ25" s="1" t="s">
        <v>896</v>
      </c>
      <c r="DR25" s="1">
        <v>200</v>
      </c>
      <c r="DS25" s="1">
        <v>4312</v>
      </c>
      <c r="DT25" t="str">
        <f t="shared" si="19"/>
        <v>売</v>
      </c>
      <c r="DU25" t="str">
        <f t="shared" si="54"/>
        <v/>
      </c>
      <c r="DY25" s="1" t="s">
        <v>882</v>
      </c>
      <c r="DZ25" s="1">
        <v>100</v>
      </c>
      <c r="EA25" s="1">
        <v>14970</v>
      </c>
      <c r="EB25">
        <f t="shared" si="21"/>
        <v>0</v>
      </c>
      <c r="EC25" t="str">
        <f t="shared" si="55"/>
        <v/>
      </c>
      <c r="EG25" s="1" t="s">
        <v>825</v>
      </c>
      <c r="EH25" s="1">
        <v>100</v>
      </c>
      <c r="EI25" s="1">
        <v>8705</v>
      </c>
      <c r="EJ25" t="str">
        <f t="shared" si="23"/>
        <v>売</v>
      </c>
      <c r="EK25" t="str">
        <f t="shared" si="56"/>
        <v/>
      </c>
      <c r="EO25" s="1" t="s">
        <v>808</v>
      </c>
      <c r="EP25" s="1">
        <v>400</v>
      </c>
      <c r="EQ25" s="1">
        <v>3509</v>
      </c>
      <c r="ER25" t="str">
        <f t="shared" si="25"/>
        <v>売</v>
      </c>
      <c r="ES25" t="str">
        <f t="shared" si="57"/>
        <v/>
      </c>
      <c r="EW25" s="1" t="s">
        <v>865</v>
      </c>
      <c r="EX25" s="1">
        <v>400</v>
      </c>
      <c r="EY25" s="1">
        <v>4860</v>
      </c>
      <c r="EZ25" t="str">
        <f t="shared" si="27"/>
        <v>売</v>
      </c>
      <c r="FA25" t="str">
        <f t="shared" si="58"/>
        <v/>
      </c>
      <c r="FE25" s="1" t="s">
        <v>829</v>
      </c>
      <c r="FF25" s="1">
        <v>100</v>
      </c>
      <c r="FG25" s="1">
        <v>1715.5</v>
      </c>
      <c r="FH25" t="str">
        <f t="shared" si="29"/>
        <v>売</v>
      </c>
      <c r="FI25" t="str">
        <f t="shared" si="59"/>
        <v/>
      </c>
      <c r="FM25" s="1" t="s">
        <v>840</v>
      </c>
      <c r="FN25" s="1">
        <v>100</v>
      </c>
      <c r="FO25" s="1">
        <v>786</v>
      </c>
      <c r="FP25" t="str">
        <f t="shared" si="31"/>
        <v>売</v>
      </c>
      <c r="FQ25" t="str">
        <f t="shared" si="60"/>
        <v/>
      </c>
      <c r="FU25" s="1" t="s">
        <v>818</v>
      </c>
      <c r="FV25" s="1">
        <v>100</v>
      </c>
      <c r="FW25" s="1">
        <v>2927</v>
      </c>
      <c r="FX25" t="str">
        <f t="shared" si="33"/>
        <v>買</v>
      </c>
      <c r="FY25" t="str">
        <f t="shared" si="61"/>
        <v/>
      </c>
      <c r="GC25" s="1" t="s">
        <v>837</v>
      </c>
      <c r="GD25" s="1">
        <v>200</v>
      </c>
      <c r="GE25" s="1">
        <v>4915</v>
      </c>
      <c r="GF25" t="str">
        <f t="shared" si="35"/>
        <v>売</v>
      </c>
      <c r="GG25" t="str">
        <f t="shared" si="62"/>
        <v/>
      </c>
      <c r="GK25" s="1" t="s">
        <v>942</v>
      </c>
      <c r="GL25" s="1">
        <v>200</v>
      </c>
      <c r="GM25" s="1">
        <v>1690</v>
      </c>
      <c r="GN25" t="str">
        <f t="shared" si="37"/>
        <v>買</v>
      </c>
      <c r="GO25" t="str">
        <f t="shared" si="63"/>
        <v/>
      </c>
    </row>
    <row r="26" spans="1:197" x14ac:dyDescent="0.4">
      <c r="A26" s="1" t="s">
        <v>826</v>
      </c>
      <c r="B26" s="1">
        <v>400</v>
      </c>
      <c r="C26" s="1">
        <v>2299.5</v>
      </c>
      <c r="D26" t="str">
        <f t="shared" si="0"/>
        <v>買</v>
      </c>
      <c r="E26" t="str">
        <f t="shared" si="39"/>
        <v/>
      </c>
      <c r="I26" s="1" t="s">
        <v>848</v>
      </c>
      <c r="J26" s="1">
        <v>100</v>
      </c>
      <c r="K26" s="1">
        <v>7067</v>
      </c>
      <c r="L26" t="str">
        <f t="shared" si="1"/>
        <v>買</v>
      </c>
      <c r="M26" t="str">
        <f t="shared" si="40"/>
        <v/>
      </c>
      <c r="Q26" s="1" t="s">
        <v>808</v>
      </c>
      <c r="R26" s="1">
        <v>200</v>
      </c>
      <c r="S26" s="1">
        <v>9364</v>
      </c>
      <c r="T26" t="str">
        <f t="shared" si="2"/>
        <v>買</v>
      </c>
      <c r="U26" t="str">
        <f t="shared" si="41"/>
        <v/>
      </c>
      <c r="Y26" s="1" t="s">
        <v>807</v>
      </c>
      <c r="Z26" s="1">
        <v>1100</v>
      </c>
      <c r="AA26" s="1">
        <v>2985.5</v>
      </c>
      <c r="AB26" t="str">
        <f t="shared" si="3"/>
        <v>買</v>
      </c>
      <c r="AC26" t="str">
        <f t="shared" si="42"/>
        <v/>
      </c>
      <c r="AG26" s="1" t="s">
        <v>847</v>
      </c>
      <c r="AH26" s="1">
        <v>200</v>
      </c>
      <c r="AI26" s="1">
        <v>1478</v>
      </c>
      <c r="AJ26" t="str">
        <f t="shared" si="4"/>
        <v>買</v>
      </c>
      <c r="AK26" t="str">
        <f t="shared" si="43"/>
        <v/>
      </c>
      <c r="AO26" s="1" t="s">
        <v>920</v>
      </c>
      <c r="AP26" s="1">
        <v>7300</v>
      </c>
      <c r="AQ26" s="1">
        <v>428.1</v>
      </c>
      <c r="AR26" t="str">
        <f t="shared" si="5"/>
        <v>売</v>
      </c>
      <c r="AS26" t="str">
        <f t="shared" si="50"/>
        <v/>
      </c>
      <c r="AW26" s="1" t="s">
        <v>850</v>
      </c>
      <c r="AX26" s="1">
        <v>1000</v>
      </c>
      <c r="AY26" s="1">
        <v>1979</v>
      </c>
      <c r="AZ26" t="str">
        <f t="shared" si="7"/>
        <v>売</v>
      </c>
      <c r="BA26" t="str">
        <f t="shared" si="44"/>
        <v/>
      </c>
      <c r="BE26" s="1" t="s">
        <v>836</v>
      </c>
      <c r="BF26" s="1">
        <v>100</v>
      </c>
      <c r="BG26" s="1">
        <v>3880</v>
      </c>
      <c r="BH26" t="str">
        <f t="shared" si="8"/>
        <v>買</v>
      </c>
      <c r="BI26" t="str">
        <f t="shared" si="45"/>
        <v/>
      </c>
      <c r="BM26" s="1" t="s">
        <v>892</v>
      </c>
      <c r="BN26" s="1">
        <v>500</v>
      </c>
      <c r="BO26" s="1">
        <v>4306</v>
      </c>
      <c r="BP26" t="str">
        <f t="shared" si="9"/>
        <v>売</v>
      </c>
      <c r="BQ26" t="str">
        <f t="shared" si="46"/>
        <v/>
      </c>
      <c r="BU26" s="1" t="s">
        <v>808</v>
      </c>
      <c r="BV26" s="1">
        <v>200</v>
      </c>
      <c r="BW26" s="1">
        <v>6301</v>
      </c>
      <c r="BX26" t="str">
        <f t="shared" si="10"/>
        <v>買</v>
      </c>
      <c r="BY26" t="str">
        <f t="shared" si="47"/>
        <v/>
      </c>
      <c r="CC26" s="1" t="s">
        <v>813</v>
      </c>
      <c r="CD26" s="1">
        <v>700</v>
      </c>
      <c r="CE26" s="1">
        <v>7169</v>
      </c>
      <c r="CF26" t="str">
        <f t="shared" si="11"/>
        <v>売</v>
      </c>
      <c r="CG26" t="str">
        <f t="shared" si="48"/>
        <v/>
      </c>
      <c r="CK26" s="1" t="s">
        <v>920</v>
      </c>
      <c r="CL26" s="1">
        <v>200</v>
      </c>
      <c r="CM26" s="1">
        <v>2924</v>
      </c>
      <c r="CN26" t="str">
        <f t="shared" si="12"/>
        <v>売</v>
      </c>
      <c r="CO26" t="str">
        <f t="shared" si="49"/>
        <v/>
      </c>
      <c r="CS26" s="1" t="s">
        <v>840</v>
      </c>
      <c r="CT26" s="1">
        <v>100</v>
      </c>
      <c r="CU26" s="1">
        <v>4500</v>
      </c>
      <c r="CV26" t="str">
        <f t="shared" si="13"/>
        <v>買</v>
      </c>
      <c r="CW26" t="str">
        <f t="shared" si="51"/>
        <v/>
      </c>
      <c r="DA26" s="1" t="s">
        <v>839</v>
      </c>
      <c r="DB26" s="1">
        <v>100</v>
      </c>
      <c r="DC26" s="1">
        <v>10965</v>
      </c>
      <c r="DD26" t="str">
        <f t="shared" si="15"/>
        <v>買</v>
      </c>
      <c r="DE26" t="str">
        <f t="shared" si="52"/>
        <v/>
      </c>
      <c r="DI26" s="1" t="s">
        <v>909</v>
      </c>
      <c r="DJ26" s="1">
        <v>100</v>
      </c>
      <c r="DK26" s="1">
        <v>8260</v>
      </c>
      <c r="DL26" t="str">
        <f t="shared" si="17"/>
        <v>売</v>
      </c>
      <c r="DM26" t="str">
        <f t="shared" si="53"/>
        <v/>
      </c>
      <c r="DQ26" s="1" t="s">
        <v>896</v>
      </c>
      <c r="DR26" s="1">
        <v>200</v>
      </c>
      <c r="DS26" s="1">
        <v>4312</v>
      </c>
      <c r="DT26" t="str">
        <f t="shared" si="19"/>
        <v>売</v>
      </c>
      <c r="DU26" t="str">
        <f t="shared" si="54"/>
        <v/>
      </c>
      <c r="DY26" s="1" t="s">
        <v>883</v>
      </c>
      <c r="DZ26" s="1">
        <v>100</v>
      </c>
      <c r="EA26" s="1">
        <v>14970</v>
      </c>
      <c r="EB26">
        <f t="shared" si="21"/>
        <v>0</v>
      </c>
      <c r="EC26" t="str">
        <f t="shared" si="55"/>
        <v/>
      </c>
      <c r="EG26" s="1" t="s">
        <v>825</v>
      </c>
      <c r="EH26" s="1">
        <v>100</v>
      </c>
      <c r="EI26" s="1">
        <v>8707</v>
      </c>
      <c r="EJ26" t="str">
        <f t="shared" si="23"/>
        <v>買</v>
      </c>
      <c r="EK26" t="str">
        <f t="shared" si="56"/>
        <v/>
      </c>
      <c r="EO26" s="1" t="s">
        <v>808</v>
      </c>
      <c r="EP26" s="1">
        <v>100</v>
      </c>
      <c r="EQ26" s="1">
        <v>3510</v>
      </c>
      <c r="ER26" t="str">
        <f t="shared" si="25"/>
        <v>買</v>
      </c>
      <c r="ES26" t="str">
        <f t="shared" si="57"/>
        <v/>
      </c>
      <c r="EW26" s="1" t="s">
        <v>865</v>
      </c>
      <c r="EX26" s="1">
        <v>100</v>
      </c>
      <c r="EY26" s="1">
        <v>4860</v>
      </c>
      <c r="EZ26" t="str">
        <f t="shared" si="27"/>
        <v>売</v>
      </c>
      <c r="FA26" t="str">
        <f t="shared" si="58"/>
        <v/>
      </c>
      <c r="FE26" s="1" t="s">
        <v>829</v>
      </c>
      <c r="FF26" s="1">
        <v>300</v>
      </c>
      <c r="FG26" s="1">
        <v>1715.5</v>
      </c>
      <c r="FH26" t="str">
        <f t="shared" si="29"/>
        <v>売</v>
      </c>
      <c r="FI26" t="str">
        <f t="shared" si="59"/>
        <v/>
      </c>
      <c r="FM26" s="1" t="s">
        <v>820</v>
      </c>
      <c r="FN26" s="1">
        <v>300</v>
      </c>
      <c r="FO26" s="1">
        <v>787</v>
      </c>
      <c r="FP26" t="str">
        <f t="shared" si="31"/>
        <v>買</v>
      </c>
      <c r="FQ26" t="str">
        <f t="shared" si="60"/>
        <v/>
      </c>
      <c r="FU26" s="1" t="s">
        <v>819</v>
      </c>
      <c r="FV26" s="1">
        <v>1800</v>
      </c>
      <c r="FW26" s="1">
        <v>2926</v>
      </c>
      <c r="FX26" t="str">
        <f t="shared" si="33"/>
        <v>売</v>
      </c>
      <c r="FY26" t="str">
        <f t="shared" si="61"/>
        <v/>
      </c>
      <c r="GC26" s="1" t="s">
        <v>838</v>
      </c>
      <c r="GD26" s="1">
        <v>100</v>
      </c>
      <c r="GE26" s="1">
        <v>4915</v>
      </c>
      <c r="GF26" t="str">
        <f t="shared" si="35"/>
        <v>売</v>
      </c>
      <c r="GG26" t="str">
        <f t="shared" si="62"/>
        <v/>
      </c>
      <c r="GK26" s="1" t="s">
        <v>942</v>
      </c>
      <c r="GL26" s="1">
        <v>100</v>
      </c>
      <c r="GM26" s="1">
        <v>1689</v>
      </c>
      <c r="GN26" t="str">
        <f t="shared" si="37"/>
        <v>買</v>
      </c>
      <c r="GO26" t="str">
        <f t="shared" si="63"/>
        <v/>
      </c>
    </row>
    <row r="27" spans="1:197" x14ac:dyDescent="0.4">
      <c r="A27" s="1" t="s">
        <v>808</v>
      </c>
      <c r="B27" s="1">
        <v>1600</v>
      </c>
      <c r="C27" s="1">
        <v>2299.5</v>
      </c>
      <c r="D27" t="str">
        <f t="shared" si="0"/>
        <v>買</v>
      </c>
      <c r="E27" t="str">
        <f t="shared" si="39"/>
        <v/>
      </c>
      <c r="I27" s="1" t="s">
        <v>848</v>
      </c>
      <c r="J27" s="1">
        <v>200</v>
      </c>
      <c r="K27" s="1">
        <v>7066</v>
      </c>
      <c r="L27">
        <f t="shared" si="1"/>
        <v>0</v>
      </c>
      <c r="M27" t="str">
        <f t="shared" si="40"/>
        <v/>
      </c>
      <c r="Q27" s="1" t="s">
        <v>808</v>
      </c>
      <c r="R27" s="1">
        <v>100</v>
      </c>
      <c r="S27" s="1">
        <v>9363</v>
      </c>
      <c r="T27" t="str">
        <f t="shared" si="2"/>
        <v>買</v>
      </c>
      <c r="U27" t="str">
        <f t="shared" si="41"/>
        <v/>
      </c>
      <c r="Y27" s="1" t="s">
        <v>807</v>
      </c>
      <c r="Z27" s="1">
        <v>1500</v>
      </c>
      <c r="AA27" s="1">
        <v>2985</v>
      </c>
      <c r="AB27" t="str">
        <f t="shared" si="3"/>
        <v>買</v>
      </c>
      <c r="AC27" t="str">
        <f t="shared" si="42"/>
        <v/>
      </c>
      <c r="AG27" s="1" t="s">
        <v>847</v>
      </c>
      <c r="AH27" s="1">
        <v>100</v>
      </c>
      <c r="AI27" s="1">
        <v>1477.5</v>
      </c>
      <c r="AJ27">
        <f t="shared" si="4"/>
        <v>0</v>
      </c>
      <c r="AK27" t="str">
        <f t="shared" si="43"/>
        <v/>
      </c>
      <c r="AO27" s="1" t="s">
        <v>920</v>
      </c>
      <c r="AP27" s="1">
        <v>300</v>
      </c>
      <c r="AQ27" s="1">
        <v>428.1</v>
      </c>
      <c r="AR27" t="str">
        <f t="shared" si="5"/>
        <v>売</v>
      </c>
      <c r="AS27" t="str">
        <f t="shared" si="50"/>
        <v/>
      </c>
      <c r="AW27" s="1" t="s">
        <v>851</v>
      </c>
      <c r="AX27" s="1">
        <v>400</v>
      </c>
      <c r="AY27" s="1">
        <v>1980</v>
      </c>
      <c r="AZ27" t="str">
        <f t="shared" si="7"/>
        <v>買</v>
      </c>
      <c r="BA27" t="str">
        <f t="shared" si="44"/>
        <v/>
      </c>
      <c r="BE27" s="1" t="s">
        <v>917</v>
      </c>
      <c r="BF27" s="1">
        <v>300</v>
      </c>
      <c r="BG27" s="1">
        <v>3880</v>
      </c>
      <c r="BH27" t="str">
        <f t="shared" si="8"/>
        <v>買</v>
      </c>
      <c r="BI27" t="str">
        <f t="shared" si="45"/>
        <v/>
      </c>
      <c r="BM27" s="1" t="s">
        <v>892</v>
      </c>
      <c r="BN27" s="1">
        <v>300</v>
      </c>
      <c r="BO27" s="1">
        <v>4307</v>
      </c>
      <c r="BP27" t="str">
        <f t="shared" si="9"/>
        <v>買</v>
      </c>
      <c r="BQ27" t="str">
        <f t="shared" si="46"/>
        <v/>
      </c>
      <c r="BU27" s="1" t="s">
        <v>808</v>
      </c>
      <c r="BV27" s="1">
        <v>100</v>
      </c>
      <c r="BW27" s="1">
        <v>6300</v>
      </c>
      <c r="BX27" t="str">
        <f t="shared" si="10"/>
        <v>売</v>
      </c>
      <c r="BY27" t="str">
        <f t="shared" si="47"/>
        <v/>
      </c>
      <c r="CC27" s="1" t="s">
        <v>813</v>
      </c>
      <c r="CD27" s="1">
        <v>400</v>
      </c>
      <c r="CE27" s="1">
        <v>7170</v>
      </c>
      <c r="CF27" t="str">
        <f t="shared" si="11"/>
        <v>売</v>
      </c>
      <c r="CG27" t="str">
        <f t="shared" si="48"/>
        <v/>
      </c>
      <c r="CK27" s="1" t="s">
        <v>920</v>
      </c>
      <c r="CL27" s="1">
        <v>200</v>
      </c>
      <c r="CM27" s="1">
        <v>2924</v>
      </c>
      <c r="CN27" t="str">
        <f t="shared" si="12"/>
        <v>売</v>
      </c>
      <c r="CO27" t="str">
        <f t="shared" si="49"/>
        <v/>
      </c>
      <c r="CS27" s="1" t="s">
        <v>895</v>
      </c>
      <c r="CT27" s="1">
        <v>300</v>
      </c>
      <c r="CU27" s="1">
        <v>4500</v>
      </c>
      <c r="CV27" t="str">
        <f t="shared" si="13"/>
        <v>買</v>
      </c>
      <c r="CW27" t="str">
        <f t="shared" si="51"/>
        <v/>
      </c>
      <c r="DA27" s="1" t="s">
        <v>814</v>
      </c>
      <c r="DB27" s="1">
        <v>300</v>
      </c>
      <c r="DC27" s="1">
        <v>10960</v>
      </c>
      <c r="DD27">
        <f t="shared" si="15"/>
        <v>0</v>
      </c>
      <c r="DE27" t="str">
        <f t="shared" si="52"/>
        <v/>
      </c>
      <c r="DI27" s="1" t="s">
        <v>910</v>
      </c>
      <c r="DJ27" s="1">
        <v>100</v>
      </c>
      <c r="DK27" s="1">
        <v>8270</v>
      </c>
      <c r="DL27" t="str">
        <f t="shared" si="17"/>
        <v>買</v>
      </c>
      <c r="DM27" t="str">
        <f t="shared" si="53"/>
        <v/>
      </c>
      <c r="DQ27" s="1" t="s">
        <v>822</v>
      </c>
      <c r="DR27" s="1">
        <v>100</v>
      </c>
      <c r="DS27" s="1">
        <v>4312</v>
      </c>
      <c r="DT27" t="str">
        <f t="shared" si="19"/>
        <v>売</v>
      </c>
      <c r="DU27" t="str">
        <f t="shared" si="54"/>
        <v/>
      </c>
      <c r="DY27" s="1" t="s">
        <v>884</v>
      </c>
      <c r="DZ27" s="1">
        <v>100</v>
      </c>
      <c r="EA27" s="1">
        <v>14970</v>
      </c>
      <c r="EB27">
        <f t="shared" si="21"/>
        <v>0</v>
      </c>
      <c r="EC27" t="str">
        <f t="shared" si="55"/>
        <v/>
      </c>
      <c r="EG27" s="1" t="s">
        <v>826</v>
      </c>
      <c r="EH27" s="1">
        <v>200</v>
      </c>
      <c r="EI27" s="1">
        <v>8707</v>
      </c>
      <c r="EJ27" t="str">
        <f t="shared" si="23"/>
        <v>買</v>
      </c>
      <c r="EK27" t="str">
        <f t="shared" si="56"/>
        <v/>
      </c>
      <c r="EO27" s="1" t="s">
        <v>808</v>
      </c>
      <c r="EP27" s="1">
        <v>100</v>
      </c>
      <c r="EQ27" s="1">
        <v>3509</v>
      </c>
      <c r="ER27" t="str">
        <f t="shared" si="25"/>
        <v>売</v>
      </c>
      <c r="ES27" t="str">
        <f t="shared" si="57"/>
        <v/>
      </c>
      <c r="EW27" s="1" t="s">
        <v>866</v>
      </c>
      <c r="EX27" s="1">
        <v>200</v>
      </c>
      <c r="EY27" s="1">
        <v>4865</v>
      </c>
      <c r="EZ27" t="str">
        <f t="shared" si="27"/>
        <v>買</v>
      </c>
      <c r="FA27" t="str">
        <f t="shared" si="58"/>
        <v/>
      </c>
      <c r="FE27" s="1" t="s">
        <v>847</v>
      </c>
      <c r="FF27" s="1">
        <v>200</v>
      </c>
      <c r="FG27" s="1">
        <v>1716</v>
      </c>
      <c r="FH27" t="str">
        <f t="shared" si="29"/>
        <v>買</v>
      </c>
      <c r="FI27" t="str">
        <f t="shared" si="59"/>
        <v/>
      </c>
      <c r="FM27" s="1" t="s">
        <v>841</v>
      </c>
      <c r="FN27" s="1">
        <v>500</v>
      </c>
      <c r="FO27" s="1">
        <v>786</v>
      </c>
      <c r="FP27" t="str">
        <f t="shared" si="31"/>
        <v>売</v>
      </c>
      <c r="FQ27" t="str">
        <f t="shared" si="60"/>
        <v/>
      </c>
      <c r="FU27" s="1" t="s">
        <v>819</v>
      </c>
      <c r="FV27" s="1">
        <v>200</v>
      </c>
      <c r="FW27" s="1">
        <v>2926</v>
      </c>
      <c r="FX27" t="str">
        <f t="shared" si="33"/>
        <v>売</v>
      </c>
      <c r="FY27" t="str">
        <f t="shared" si="61"/>
        <v/>
      </c>
      <c r="GC27" s="1" t="s">
        <v>814</v>
      </c>
      <c r="GD27" s="1">
        <v>100</v>
      </c>
      <c r="GE27" s="1">
        <v>4915</v>
      </c>
      <c r="GF27" t="str">
        <f t="shared" si="35"/>
        <v>売</v>
      </c>
      <c r="GG27" t="str">
        <f t="shared" si="62"/>
        <v/>
      </c>
      <c r="GK27" s="1" t="s">
        <v>911</v>
      </c>
      <c r="GL27" s="1">
        <v>100</v>
      </c>
      <c r="GM27" s="1">
        <v>1687</v>
      </c>
      <c r="GN27" t="str">
        <f t="shared" si="37"/>
        <v>売</v>
      </c>
      <c r="GO27" t="str">
        <f t="shared" si="63"/>
        <v/>
      </c>
    </row>
    <row r="28" spans="1:197" x14ac:dyDescent="0.4">
      <c r="A28" s="1" t="s">
        <v>808</v>
      </c>
      <c r="B28" s="1">
        <v>6100</v>
      </c>
      <c r="C28" s="1">
        <v>2299.5</v>
      </c>
      <c r="D28" t="str">
        <f t="shared" si="0"/>
        <v>買</v>
      </c>
      <c r="E28" t="str">
        <f t="shared" si="39"/>
        <v>大口</v>
      </c>
      <c r="I28" s="1" t="s">
        <v>848</v>
      </c>
      <c r="J28" s="1">
        <v>100</v>
      </c>
      <c r="K28" s="1">
        <v>7066</v>
      </c>
      <c r="L28">
        <f t="shared" si="1"/>
        <v>0</v>
      </c>
      <c r="M28" t="str">
        <f t="shared" si="40"/>
        <v/>
      </c>
      <c r="Q28" s="1" t="s">
        <v>828</v>
      </c>
      <c r="R28" s="1">
        <v>200</v>
      </c>
      <c r="S28" s="1">
        <v>9362</v>
      </c>
      <c r="T28" t="str">
        <f t="shared" si="2"/>
        <v>売</v>
      </c>
      <c r="U28" t="str">
        <f t="shared" si="41"/>
        <v/>
      </c>
      <c r="Y28" s="1" t="s">
        <v>807</v>
      </c>
      <c r="Z28" s="1">
        <v>1100</v>
      </c>
      <c r="AA28" s="1">
        <v>2985</v>
      </c>
      <c r="AB28" t="str">
        <f t="shared" si="3"/>
        <v>買</v>
      </c>
      <c r="AC28" t="str">
        <f t="shared" si="42"/>
        <v/>
      </c>
      <c r="AG28" s="1" t="s">
        <v>847</v>
      </c>
      <c r="AH28" s="1">
        <v>1600</v>
      </c>
      <c r="AI28" s="1">
        <v>1477.5</v>
      </c>
      <c r="AJ28">
        <f t="shared" si="4"/>
        <v>0</v>
      </c>
      <c r="AK28" t="str">
        <f t="shared" si="43"/>
        <v/>
      </c>
      <c r="AO28" s="1" t="s">
        <v>921</v>
      </c>
      <c r="AP28" s="1">
        <v>2000</v>
      </c>
      <c r="AQ28" s="1">
        <v>428.2</v>
      </c>
      <c r="AR28" t="str">
        <f t="shared" si="5"/>
        <v>買</v>
      </c>
      <c r="AS28" t="str">
        <f t="shared" si="50"/>
        <v/>
      </c>
      <c r="AW28" s="1" t="s">
        <v>851</v>
      </c>
      <c r="AX28" s="1">
        <v>100</v>
      </c>
      <c r="AY28" s="1">
        <v>1979.5</v>
      </c>
      <c r="AZ28" t="str">
        <f t="shared" si="7"/>
        <v>売</v>
      </c>
      <c r="BA28" t="str">
        <f t="shared" si="44"/>
        <v/>
      </c>
      <c r="BE28" s="1" t="s">
        <v>838</v>
      </c>
      <c r="BF28" s="1">
        <v>100</v>
      </c>
      <c r="BG28" s="1">
        <v>3879</v>
      </c>
      <c r="BH28" t="str">
        <f t="shared" si="8"/>
        <v>売</v>
      </c>
      <c r="BI28" t="str">
        <f t="shared" si="45"/>
        <v/>
      </c>
      <c r="BM28" s="1" t="s">
        <v>892</v>
      </c>
      <c r="BN28" s="1">
        <v>700</v>
      </c>
      <c r="BO28" s="1">
        <v>4306</v>
      </c>
      <c r="BP28" t="str">
        <f t="shared" si="9"/>
        <v>売</v>
      </c>
      <c r="BQ28" t="str">
        <f t="shared" si="46"/>
        <v/>
      </c>
      <c r="BU28" s="1" t="s">
        <v>846</v>
      </c>
      <c r="BV28" s="1">
        <v>100</v>
      </c>
      <c r="BW28" s="1">
        <v>6301</v>
      </c>
      <c r="BX28" t="str">
        <f t="shared" si="10"/>
        <v>買</v>
      </c>
      <c r="BY28" t="str">
        <f t="shared" si="47"/>
        <v/>
      </c>
      <c r="CC28" s="1" t="s">
        <v>814</v>
      </c>
      <c r="CD28" s="1">
        <v>100</v>
      </c>
      <c r="CE28" s="1">
        <v>7172</v>
      </c>
      <c r="CF28" t="str">
        <f t="shared" si="11"/>
        <v>買</v>
      </c>
      <c r="CG28" t="str">
        <f t="shared" si="48"/>
        <v/>
      </c>
      <c r="CK28" s="1" t="s">
        <v>921</v>
      </c>
      <c r="CL28" s="1">
        <v>300</v>
      </c>
      <c r="CM28" s="1">
        <v>2924</v>
      </c>
      <c r="CN28" t="str">
        <f t="shared" si="12"/>
        <v>売</v>
      </c>
      <c r="CO28" t="str">
        <f t="shared" si="49"/>
        <v/>
      </c>
      <c r="CS28" s="1" t="s">
        <v>895</v>
      </c>
      <c r="CT28" s="1">
        <v>100</v>
      </c>
      <c r="CU28" s="1">
        <v>4495</v>
      </c>
      <c r="CV28" t="str">
        <f t="shared" si="13"/>
        <v>売</v>
      </c>
      <c r="CW28" t="str">
        <f t="shared" si="51"/>
        <v/>
      </c>
      <c r="DA28" s="1" t="s">
        <v>814</v>
      </c>
      <c r="DB28" s="1">
        <v>300</v>
      </c>
      <c r="DC28" s="1">
        <v>10960</v>
      </c>
      <c r="DD28">
        <f t="shared" si="15"/>
        <v>0</v>
      </c>
      <c r="DE28" t="str">
        <f t="shared" si="52"/>
        <v/>
      </c>
      <c r="DI28" s="1" t="s">
        <v>911</v>
      </c>
      <c r="DJ28" s="1">
        <v>100</v>
      </c>
      <c r="DK28" s="1">
        <v>8260</v>
      </c>
      <c r="DL28">
        <f t="shared" si="17"/>
        <v>0</v>
      </c>
      <c r="DM28" t="str">
        <f t="shared" si="53"/>
        <v/>
      </c>
      <c r="DQ28" s="1" t="s">
        <v>822</v>
      </c>
      <c r="DR28" s="1">
        <v>200</v>
      </c>
      <c r="DS28" s="1">
        <v>4313</v>
      </c>
      <c r="DT28" t="str">
        <f t="shared" si="19"/>
        <v>売</v>
      </c>
      <c r="DU28" t="str">
        <f t="shared" si="54"/>
        <v/>
      </c>
      <c r="DY28" s="1" t="s">
        <v>885</v>
      </c>
      <c r="DZ28" s="1">
        <v>100</v>
      </c>
      <c r="EA28" s="1">
        <v>14970</v>
      </c>
      <c r="EB28">
        <f t="shared" si="21"/>
        <v>0</v>
      </c>
      <c r="EC28" t="str">
        <f t="shared" si="55"/>
        <v/>
      </c>
      <c r="EG28" s="1" t="s">
        <v>826</v>
      </c>
      <c r="EH28" s="1">
        <v>100</v>
      </c>
      <c r="EI28" s="1">
        <v>8705</v>
      </c>
      <c r="EJ28" t="str">
        <f t="shared" si="23"/>
        <v>売</v>
      </c>
      <c r="EK28" t="str">
        <f t="shared" si="56"/>
        <v/>
      </c>
      <c r="EO28" s="1" t="s">
        <v>808</v>
      </c>
      <c r="EP28" s="1">
        <v>200</v>
      </c>
      <c r="EQ28" s="1">
        <v>3510</v>
      </c>
      <c r="ER28" t="str">
        <f t="shared" si="25"/>
        <v>買</v>
      </c>
      <c r="ES28" t="str">
        <f t="shared" si="57"/>
        <v/>
      </c>
      <c r="EW28" s="1" t="s">
        <v>866</v>
      </c>
      <c r="EX28" s="1">
        <v>100</v>
      </c>
      <c r="EY28" s="1">
        <v>4860</v>
      </c>
      <c r="EZ28" t="str">
        <f t="shared" si="27"/>
        <v>売</v>
      </c>
      <c r="FA28" t="str">
        <f t="shared" si="58"/>
        <v/>
      </c>
      <c r="FE28" s="1" t="s">
        <v>847</v>
      </c>
      <c r="FF28" s="1">
        <v>100</v>
      </c>
      <c r="FG28" s="1">
        <v>1715.5</v>
      </c>
      <c r="FH28">
        <f t="shared" si="29"/>
        <v>0</v>
      </c>
      <c r="FI28" t="str">
        <f t="shared" si="59"/>
        <v/>
      </c>
      <c r="FM28" s="1" t="s">
        <v>824</v>
      </c>
      <c r="FN28" s="1">
        <v>3000</v>
      </c>
      <c r="FO28" s="1">
        <v>788</v>
      </c>
      <c r="FP28" t="str">
        <f t="shared" si="31"/>
        <v>買</v>
      </c>
      <c r="FQ28" t="str">
        <f t="shared" si="60"/>
        <v/>
      </c>
      <c r="FU28" s="1" t="s">
        <v>820</v>
      </c>
      <c r="FV28" s="1">
        <v>100</v>
      </c>
      <c r="FW28" s="1">
        <v>2926</v>
      </c>
      <c r="FX28" t="str">
        <f t="shared" si="33"/>
        <v>売</v>
      </c>
      <c r="FY28" t="str">
        <f t="shared" si="61"/>
        <v/>
      </c>
      <c r="GC28" s="1" t="s">
        <v>859</v>
      </c>
      <c r="GD28" s="1">
        <v>100</v>
      </c>
      <c r="GE28" s="1">
        <v>4915</v>
      </c>
      <c r="GF28" t="str">
        <f t="shared" si="35"/>
        <v>売</v>
      </c>
      <c r="GG28" t="str">
        <f t="shared" si="62"/>
        <v/>
      </c>
      <c r="GK28" s="1" t="s">
        <v>943</v>
      </c>
      <c r="GL28" s="1">
        <v>100</v>
      </c>
      <c r="GM28" s="1">
        <v>1689</v>
      </c>
      <c r="GN28" t="str">
        <f t="shared" si="37"/>
        <v>買</v>
      </c>
      <c r="GO28" t="str">
        <f t="shared" si="63"/>
        <v/>
      </c>
    </row>
    <row r="29" spans="1:197" x14ac:dyDescent="0.4">
      <c r="A29" s="1" t="s">
        <v>808</v>
      </c>
      <c r="B29" s="1">
        <v>100</v>
      </c>
      <c r="C29" s="1">
        <v>2299.5</v>
      </c>
      <c r="D29" t="str">
        <f t="shared" si="0"/>
        <v>買</v>
      </c>
      <c r="E29" t="str">
        <f t="shared" si="39"/>
        <v/>
      </c>
      <c r="I29" s="1" t="s">
        <v>849</v>
      </c>
      <c r="J29" s="1">
        <v>100</v>
      </c>
      <c r="K29" s="1">
        <v>7066</v>
      </c>
      <c r="L29">
        <f t="shared" si="1"/>
        <v>0</v>
      </c>
      <c r="M29" t="str">
        <f t="shared" si="40"/>
        <v/>
      </c>
      <c r="Q29" s="1" t="s">
        <v>828</v>
      </c>
      <c r="R29" s="1">
        <v>100</v>
      </c>
      <c r="S29" s="1">
        <v>9363</v>
      </c>
      <c r="T29" t="str">
        <f t="shared" si="2"/>
        <v>売</v>
      </c>
      <c r="U29" t="str">
        <f t="shared" si="41"/>
        <v/>
      </c>
      <c r="Y29" s="1" t="s">
        <v>825</v>
      </c>
      <c r="Z29" s="1">
        <v>100</v>
      </c>
      <c r="AA29" s="1">
        <v>2985</v>
      </c>
      <c r="AB29" t="str">
        <f t="shared" si="3"/>
        <v>買</v>
      </c>
      <c r="AC29" t="str">
        <f t="shared" si="42"/>
        <v/>
      </c>
      <c r="AG29" s="1" t="s">
        <v>832</v>
      </c>
      <c r="AH29" s="1">
        <v>7300</v>
      </c>
      <c r="AI29" s="1">
        <v>1477.5</v>
      </c>
      <c r="AJ29">
        <f t="shared" si="4"/>
        <v>0</v>
      </c>
      <c r="AK29" t="str">
        <f t="shared" si="43"/>
        <v>大口</v>
      </c>
      <c r="AO29" s="1" t="s">
        <v>835</v>
      </c>
      <c r="AP29" s="1">
        <v>100</v>
      </c>
      <c r="AQ29" s="1">
        <v>428.1</v>
      </c>
      <c r="AR29" t="str">
        <f t="shared" si="5"/>
        <v>売</v>
      </c>
      <c r="AS29" t="str">
        <f t="shared" si="50"/>
        <v/>
      </c>
      <c r="AW29" s="1" t="s">
        <v>851</v>
      </c>
      <c r="AX29" s="1">
        <v>500</v>
      </c>
      <c r="AY29" s="1">
        <v>1980</v>
      </c>
      <c r="AZ29" t="str">
        <f t="shared" si="7"/>
        <v>買</v>
      </c>
      <c r="BA29" t="str">
        <f t="shared" si="44"/>
        <v/>
      </c>
      <c r="BE29" s="1" t="s">
        <v>839</v>
      </c>
      <c r="BF29" s="1">
        <v>600</v>
      </c>
      <c r="BG29" s="1">
        <v>3879</v>
      </c>
      <c r="BH29" t="str">
        <f t="shared" si="8"/>
        <v>売</v>
      </c>
      <c r="BI29" t="str">
        <f t="shared" si="45"/>
        <v/>
      </c>
      <c r="BM29" s="1" t="s">
        <v>892</v>
      </c>
      <c r="BN29" s="1">
        <v>300</v>
      </c>
      <c r="BO29" s="1">
        <v>4306</v>
      </c>
      <c r="BP29" t="str">
        <f t="shared" si="9"/>
        <v>売</v>
      </c>
      <c r="BQ29" t="str">
        <f t="shared" si="46"/>
        <v/>
      </c>
      <c r="BU29" s="1" t="s">
        <v>846</v>
      </c>
      <c r="BV29" s="1">
        <v>100</v>
      </c>
      <c r="BW29" s="1">
        <v>6301</v>
      </c>
      <c r="BX29" t="str">
        <f t="shared" si="10"/>
        <v>買</v>
      </c>
      <c r="BY29" t="str">
        <f t="shared" si="47"/>
        <v/>
      </c>
      <c r="CC29" s="1" t="s">
        <v>876</v>
      </c>
      <c r="CD29" s="1">
        <v>100</v>
      </c>
      <c r="CE29" s="1">
        <v>7171</v>
      </c>
      <c r="CF29" t="str">
        <f t="shared" si="11"/>
        <v>売</v>
      </c>
      <c r="CG29" t="str">
        <f t="shared" si="48"/>
        <v/>
      </c>
      <c r="CK29" s="1" t="s">
        <v>811</v>
      </c>
      <c r="CL29" s="1">
        <v>200</v>
      </c>
      <c r="CM29" s="1">
        <v>2924</v>
      </c>
      <c r="CN29" t="str">
        <f t="shared" si="12"/>
        <v>売</v>
      </c>
      <c r="CO29" t="str">
        <f t="shared" si="49"/>
        <v/>
      </c>
      <c r="CS29" s="1" t="s">
        <v>823</v>
      </c>
      <c r="CT29" s="1">
        <v>100</v>
      </c>
      <c r="CU29" s="1">
        <v>4500</v>
      </c>
      <c r="CV29" t="str">
        <f t="shared" si="13"/>
        <v>買</v>
      </c>
      <c r="CW29" t="str">
        <f t="shared" si="51"/>
        <v/>
      </c>
      <c r="DA29" s="1" t="s">
        <v>814</v>
      </c>
      <c r="DB29" s="1">
        <v>300</v>
      </c>
      <c r="DC29" s="1">
        <v>10960</v>
      </c>
      <c r="DD29">
        <f t="shared" si="15"/>
        <v>0</v>
      </c>
      <c r="DE29" t="str">
        <f t="shared" si="52"/>
        <v/>
      </c>
      <c r="DI29" s="1" t="s">
        <v>912</v>
      </c>
      <c r="DJ29" s="1">
        <v>100</v>
      </c>
      <c r="DK29" s="1">
        <v>8260</v>
      </c>
      <c r="DL29">
        <f t="shared" si="17"/>
        <v>0</v>
      </c>
      <c r="DM29" t="str">
        <f t="shared" si="53"/>
        <v/>
      </c>
      <c r="DQ29" s="1" t="s">
        <v>822</v>
      </c>
      <c r="DR29" s="1">
        <v>100</v>
      </c>
      <c r="DS29" s="1">
        <v>4314</v>
      </c>
      <c r="DT29" t="str">
        <f t="shared" si="19"/>
        <v>買</v>
      </c>
      <c r="DU29" t="str">
        <f t="shared" si="54"/>
        <v/>
      </c>
      <c r="DY29" s="1" t="s">
        <v>886</v>
      </c>
      <c r="DZ29" s="1">
        <v>100</v>
      </c>
      <c r="EA29" s="1">
        <v>14970</v>
      </c>
      <c r="EB29">
        <f t="shared" si="21"/>
        <v>0</v>
      </c>
      <c r="EC29" t="str">
        <f t="shared" si="55"/>
        <v/>
      </c>
      <c r="EG29" s="1" t="s">
        <v>826</v>
      </c>
      <c r="EH29" s="1">
        <v>100</v>
      </c>
      <c r="EI29" s="1">
        <v>8705</v>
      </c>
      <c r="EJ29" t="str">
        <f t="shared" si="23"/>
        <v>売</v>
      </c>
      <c r="EK29" t="str">
        <f t="shared" si="56"/>
        <v/>
      </c>
      <c r="EO29" s="1" t="s">
        <v>808</v>
      </c>
      <c r="EP29" s="1">
        <v>100</v>
      </c>
      <c r="EQ29" s="1">
        <v>3509</v>
      </c>
      <c r="ER29">
        <f t="shared" si="25"/>
        <v>0</v>
      </c>
      <c r="ES29" t="str">
        <f t="shared" si="57"/>
        <v/>
      </c>
      <c r="EW29" s="1" t="s">
        <v>867</v>
      </c>
      <c r="EX29" s="1">
        <v>200</v>
      </c>
      <c r="EY29" s="1">
        <v>4865</v>
      </c>
      <c r="EZ29" t="str">
        <f t="shared" si="27"/>
        <v>買</v>
      </c>
      <c r="FA29" t="str">
        <f t="shared" si="58"/>
        <v/>
      </c>
      <c r="FE29" s="1" t="s">
        <v>832</v>
      </c>
      <c r="FF29" s="1">
        <v>100</v>
      </c>
      <c r="FG29" s="1">
        <v>1715.5</v>
      </c>
      <c r="FH29">
        <f t="shared" si="29"/>
        <v>0</v>
      </c>
      <c r="FI29" t="str">
        <f t="shared" si="59"/>
        <v/>
      </c>
      <c r="FM29" s="1" t="s">
        <v>842</v>
      </c>
      <c r="FN29" s="1">
        <v>1100</v>
      </c>
      <c r="FO29" s="1">
        <v>788</v>
      </c>
      <c r="FP29" t="str">
        <f t="shared" si="31"/>
        <v>買</v>
      </c>
      <c r="FQ29" t="str">
        <f t="shared" si="60"/>
        <v/>
      </c>
      <c r="FU29" s="1" t="s">
        <v>821</v>
      </c>
      <c r="FV29" s="1">
        <v>400</v>
      </c>
      <c r="FW29" s="1">
        <v>2927</v>
      </c>
      <c r="FX29" t="str">
        <f t="shared" si="33"/>
        <v>売</v>
      </c>
      <c r="FY29" t="str">
        <f t="shared" si="61"/>
        <v/>
      </c>
      <c r="GC29" s="1" t="s">
        <v>894</v>
      </c>
      <c r="GD29" s="1">
        <v>200</v>
      </c>
      <c r="GE29" s="1">
        <v>4920</v>
      </c>
      <c r="GF29" t="str">
        <f t="shared" si="35"/>
        <v>買</v>
      </c>
      <c r="GG29" t="str">
        <f t="shared" si="62"/>
        <v/>
      </c>
      <c r="GK29" s="1" t="s">
        <v>944</v>
      </c>
      <c r="GL29" s="1">
        <v>200</v>
      </c>
      <c r="GM29" s="1">
        <v>1685</v>
      </c>
      <c r="GN29" t="str">
        <f t="shared" si="37"/>
        <v>売</v>
      </c>
      <c r="GO29" t="str">
        <f t="shared" si="63"/>
        <v/>
      </c>
    </row>
    <row r="30" spans="1:197" x14ac:dyDescent="0.4">
      <c r="A30" s="1" t="s">
        <v>846</v>
      </c>
      <c r="B30" s="1">
        <v>100</v>
      </c>
      <c r="C30" s="1">
        <v>2299.5</v>
      </c>
      <c r="D30" t="str">
        <f t="shared" si="0"/>
        <v>買</v>
      </c>
      <c r="E30" t="str">
        <f t="shared" si="39"/>
        <v/>
      </c>
      <c r="I30" s="1" t="s">
        <v>849</v>
      </c>
      <c r="J30" s="1">
        <v>300</v>
      </c>
      <c r="K30" s="1">
        <v>7066</v>
      </c>
      <c r="L30">
        <f t="shared" si="1"/>
        <v>0</v>
      </c>
      <c r="M30" t="str">
        <f t="shared" si="40"/>
        <v/>
      </c>
      <c r="Q30" s="1" t="s">
        <v>828</v>
      </c>
      <c r="R30" s="1">
        <v>100</v>
      </c>
      <c r="S30" s="1">
        <v>9363</v>
      </c>
      <c r="T30" t="str">
        <f t="shared" si="2"/>
        <v>売</v>
      </c>
      <c r="U30" t="str">
        <f t="shared" si="41"/>
        <v/>
      </c>
      <c r="Y30" s="1" t="s">
        <v>825</v>
      </c>
      <c r="Z30" s="1">
        <v>100</v>
      </c>
      <c r="AA30" s="1">
        <v>2985</v>
      </c>
      <c r="AB30" t="str">
        <f t="shared" si="3"/>
        <v>買</v>
      </c>
      <c r="AC30" t="str">
        <f t="shared" si="42"/>
        <v/>
      </c>
      <c r="AG30" s="1" t="s">
        <v>832</v>
      </c>
      <c r="AH30" s="1">
        <v>500</v>
      </c>
      <c r="AI30" s="1">
        <v>1477.5</v>
      </c>
      <c r="AJ30">
        <f t="shared" si="4"/>
        <v>0</v>
      </c>
      <c r="AK30" t="str">
        <f t="shared" si="43"/>
        <v/>
      </c>
      <c r="AO30" s="1" t="s">
        <v>892</v>
      </c>
      <c r="AP30" s="1">
        <v>2300</v>
      </c>
      <c r="AQ30" s="1">
        <v>428.1</v>
      </c>
      <c r="AR30" t="str">
        <f t="shared" si="5"/>
        <v>売</v>
      </c>
      <c r="AS30" t="str">
        <f t="shared" si="50"/>
        <v/>
      </c>
      <c r="AW30" s="1" t="s">
        <v>810</v>
      </c>
      <c r="AX30" s="1">
        <v>2800</v>
      </c>
      <c r="AY30" s="1">
        <v>1979.5</v>
      </c>
      <c r="AZ30">
        <f t="shared" si="7"/>
        <v>0</v>
      </c>
      <c r="BA30" t="str">
        <f t="shared" si="44"/>
        <v/>
      </c>
      <c r="BE30" s="1" t="s">
        <v>839</v>
      </c>
      <c r="BF30" s="1">
        <v>100</v>
      </c>
      <c r="BG30" s="1">
        <v>3879</v>
      </c>
      <c r="BH30" t="str">
        <f t="shared" si="8"/>
        <v>売</v>
      </c>
      <c r="BI30" t="str">
        <f t="shared" si="45"/>
        <v/>
      </c>
      <c r="BM30" s="1" t="s">
        <v>812</v>
      </c>
      <c r="BN30" s="1">
        <v>1300</v>
      </c>
      <c r="BO30" s="1">
        <v>4306</v>
      </c>
      <c r="BP30" t="str">
        <f t="shared" si="9"/>
        <v>売</v>
      </c>
      <c r="BQ30" t="str">
        <f t="shared" si="46"/>
        <v/>
      </c>
      <c r="BU30" s="1" t="s">
        <v>846</v>
      </c>
      <c r="BV30" s="1">
        <v>400</v>
      </c>
      <c r="BW30" s="1">
        <v>6301</v>
      </c>
      <c r="BX30" t="str">
        <f t="shared" si="10"/>
        <v>買</v>
      </c>
      <c r="BY30" t="str">
        <f t="shared" si="47"/>
        <v/>
      </c>
      <c r="CC30" s="1" t="s">
        <v>876</v>
      </c>
      <c r="CD30" s="1">
        <v>100</v>
      </c>
      <c r="CE30" s="1">
        <v>7172</v>
      </c>
      <c r="CF30" t="str">
        <f t="shared" si="11"/>
        <v>買</v>
      </c>
      <c r="CG30" t="str">
        <f t="shared" si="48"/>
        <v/>
      </c>
      <c r="CK30" s="1" t="s">
        <v>811</v>
      </c>
      <c r="CL30" s="1">
        <v>300</v>
      </c>
      <c r="CM30" s="1">
        <v>2924</v>
      </c>
      <c r="CN30" t="str">
        <f t="shared" si="12"/>
        <v>売</v>
      </c>
      <c r="CO30" t="str">
        <f t="shared" si="49"/>
        <v/>
      </c>
      <c r="CS30" s="1" t="s">
        <v>861</v>
      </c>
      <c r="CT30" s="1">
        <v>100</v>
      </c>
      <c r="CU30" s="1">
        <v>4495</v>
      </c>
      <c r="CV30" t="str">
        <f t="shared" si="13"/>
        <v>売</v>
      </c>
      <c r="CW30" t="str">
        <f t="shared" si="51"/>
        <v/>
      </c>
      <c r="DA30" s="1" t="s">
        <v>916</v>
      </c>
      <c r="DB30" s="1">
        <v>100</v>
      </c>
      <c r="DC30" s="1">
        <v>10960</v>
      </c>
      <c r="DD30">
        <f t="shared" si="15"/>
        <v>0</v>
      </c>
      <c r="DE30" t="str">
        <f t="shared" si="52"/>
        <v/>
      </c>
      <c r="DI30" s="1" t="s">
        <v>913</v>
      </c>
      <c r="DJ30" s="1">
        <v>200</v>
      </c>
      <c r="DK30" s="1">
        <v>8260</v>
      </c>
      <c r="DL30">
        <f t="shared" si="17"/>
        <v>0</v>
      </c>
      <c r="DM30" t="str">
        <f t="shared" si="53"/>
        <v/>
      </c>
      <c r="DQ30" s="1" t="s">
        <v>822</v>
      </c>
      <c r="DR30" s="1">
        <v>100</v>
      </c>
      <c r="DS30" s="1">
        <v>4314</v>
      </c>
      <c r="DT30" t="str">
        <f t="shared" si="19"/>
        <v>買</v>
      </c>
      <c r="DU30" t="str">
        <f t="shared" si="54"/>
        <v/>
      </c>
      <c r="DY30" s="1" t="s">
        <v>887</v>
      </c>
      <c r="DZ30" s="1">
        <v>100</v>
      </c>
      <c r="EA30" s="1">
        <v>14970</v>
      </c>
      <c r="EB30">
        <f t="shared" si="21"/>
        <v>0</v>
      </c>
      <c r="EC30" t="str">
        <f t="shared" si="55"/>
        <v/>
      </c>
      <c r="EG30" s="1" t="s">
        <v>826</v>
      </c>
      <c r="EH30" s="1">
        <v>200</v>
      </c>
      <c r="EI30" s="1">
        <v>8707</v>
      </c>
      <c r="EJ30" t="str">
        <f t="shared" si="23"/>
        <v>買</v>
      </c>
      <c r="EK30" t="str">
        <f t="shared" si="56"/>
        <v/>
      </c>
      <c r="EO30" s="1" t="s">
        <v>846</v>
      </c>
      <c r="EP30" s="1">
        <v>100</v>
      </c>
      <c r="EQ30" s="1">
        <v>3509</v>
      </c>
      <c r="ER30">
        <f t="shared" si="25"/>
        <v>0</v>
      </c>
      <c r="ES30" t="str">
        <f t="shared" si="57"/>
        <v/>
      </c>
      <c r="EW30" s="1" t="s">
        <v>868</v>
      </c>
      <c r="EX30" s="1">
        <v>100</v>
      </c>
      <c r="EY30" s="1">
        <v>4855</v>
      </c>
      <c r="EZ30" t="str">
        <f t="shared" si="27"/>
        <v>売</v>
      </c>
      <c r="FA30" t="str">
        <f t="shared" si="58"/>
        <v/>
      </c>
      <c r="FE30" s="1" t="s">
        <v>849</v>
      </c>
      <c r="FF30" s="1">
        <v>500</v>
      </c>
      <c r="FG30" s="1">
        <v>1715.5</v>
      </c>
      <c r="FH30">
        <f t="shared" si="29"/>
        <v>0</v>
      </c>
      <c r="FI30" t="str">
        <f t="shared" si="59"/>
        <v/>
      </c>
      <c r="FM30" s="1" t="s">
        <v>842</v>
      </c>
      <c r="FN30" s="1">
        <v>600</v>
      </c>
      <c r="FO30" s="1">
        <v>787</v>
      </c>
      <c r="FP30" t="str">
        <f t="shared" si="31"/>
        <v>買</v>
      </c>
      <c r="FQ30" t="str">
        <f t="shared" si="60"/>
        <v/>
      </c>
      <c r="FU30" s="1" t="s">
        <v>822</v>
      </c>
      <c r="FV30" s="1">
        <v>100</v>
      </c>
      <c r="FW30" s="1">
        <v>2927</v>
      </c>
      <c r="FX30" t="str">
        <f t="shared" si="33"/>
        <v>売</v>
      </c>
      <c r="FY30" t="str">
        <f t="shared" si="61"/>
        <v/>
      </c>
      <c r="GC30" s="1" t="s">
        <v>948</v>
      </c>
      <c r="GD30" s="1">
        <v>200</v>
      </c>
      <c r="GE30" s="1">
        <v>4920</v>
      </c>
      <c r="GF30" t="str">
        <f t="shared" si="35"/>
        <v>買</v>
      </c>
      <c r="GG30" t="str">
        <f t="shared" si="62"/>
        <v/>
      </c>
      <c r="GK30" s="1" t="s">
        <v>945</v>
      </c>
      <c r="GL30" s="1">
        <v>100</v>
      </c>
      <c r="GM30" s="1">
        <v>1686</v>
      </c>
      <c r="GN30" t="str">
        <f t="shared" si="37"/>
        <v>買</v>
      </c>
      <c r="GO30" t="str">
        <f t="shared" si="63"/>
        <v/>
      </c>
    </row>
    <row r="31" spans="1:197" x14ac:dyDescent="0.4">
      <c r="A31" s="1" t="s">
        <v>846</v>
      </c>
      <c r="B31" s="1">
        <v>100</v>
      </c>
      <c r="C31" s="1">
        <v>2299.5</v>
      </c>
      <c r="D31" t="str">
        <f t="shared" si="0"/>
        <v>買</v>
      </c>
      <c r="E31" t="str">
        <f t="shared" si="39"/>
        <v/>
      </c>
      <c r="I31" s="1" t="s">
        <v>850</v>
      </c>
      <c r="J31" s="1">
        <v>100</v>
      </c>
      <c r="K31" s="1">
        <v>7066</v>
      </c>
      <c r="L31">
        <f t="shared" si="1"/>
        <v>0</v>
      </c>
      <c r="M31" t="str">
        <f t="shared" si="40"/>
        <v/>
      </c>
      <c r="Q31" s="1" t="s">
        <v>828</v>
      </c>
      <c r="R31" s="1">
        <v>100</v>
      </c>
      <c r="S31" s="1">
        <v>9364</v>
      </c>
      <c r="T31">
        <f t="shared" si="2"/>
        <v>0</v>
      </c>
      <c r="U31" t="str">
        <f t="shared" si="41"/>
        <v/>
      </c>
      <c r="Y31" s="1" t="s">
        <v>826</v>
      </c>
      <c r="Z31" s="1">
        <v>100</v>
      </c>
      <c r="AA31" s="1">
        <v>2984.5</v>
      </c>
      <c r="AB31" t="str">
        <f t="shared" si="3"/>
        <v>売</v>
      </c>
      <c r="AC31" t="str">
        <f t="shared" si="42"/>
        <v/>
      </c>
      <c r="AG31" s="1" t="s">
        <v>833</v>
      </c>
      <c r="AH31" s="1">
        <v>2600</v>
      </c>
      <c r="AI31" s="1">
        <v>1477.5</v>
      </c>
      <c r="AJ31">
        <f t="shared" si="4"/>
        <v>0</v>
      </c>
      <c r="AK31" t="str">
        <f t="shared" si="43"/>
        <v/>
      </c>
      <c r="AO31" s="1" t="s">
        <v>813</v>
      </c>
      <c r="AP31" s="1">
        <v>100</v>
      </c>
      <c r="AQ31" s="1">
        <v>428.2</v>
      </c>
      <c r="AR31" t="str">
        <f t="shared" si="5"/>
        <v>買</v>
      </c>
      <c r="AS31" t="str">
        <f t="shared" si="50"/>
        <v/>
      </c>
      <c r="AW31" s="1" t="s">
        <v>810</v>
      </c>
      <c r="AX31" s="1">
        <v>100</v>
      </c>
      <c r="AY31" s="1">
        <v>1979.5</v>
      </c>
      <c r="AZ31">
        <f t="shared" si="7"/>
        <v>0</v>
      </c>
      <c r="BA31" t="str">
        <f t="shared" si="44"/>
        <v/>
      </c>
      <c r="BE31" s="1" t="s">
        <v>859</v>
      </c>
      <c r="BF31" s="1">
        <v>1000</v>
      </c>
      <c r="BG31" s="1">
        <v>3879</v>
      </c>
      <c r="BH31" t="str">
        <f t="shared" si="8"/>
        <v>売</v>
      </c>
      <c r="BI31" t="str">
        <f t="shared" si="45"/>
        <v/>
      </c>
      <c r="BM31" s="1" t="s">
        <v>836</v>
      </c>
      <c r="BN31" s="1">
        <v>100</v>
      </c>
      <c r="BO31" s="1">
        <v>4307</v>
      </c>
      <c r="BP31" t="str">
        <f t="shared" si="9"/>
        <v>買</v>
      </c>
      <c r="BQ31" t="str">
        <f t="shared" si="46"/>
        <v/>
      </c>
      <c r="BU31" s="1" t="s">
        <v>846</v>
      </c>
      <c r="BV31" s="1">
        <v>300</v>
      </c>
      <c r="BW31" s="1">
        <v>6301</v>
      </c>
      <c r="BX31" t="str">
        <f t="shared" si="10"/>
        <v>買</v>
      </c>
      <c r="BY31" t="str">
        <f t="shared" si="47"/>
        <v/>
      </c>
      <c r="CC31" s="1" t="s">
        <v>816</v>
      </c>
      <c r="CD31" s="1">
        <v>500</v>
      </c>
      <c r="CE31" s="1">
        <v>7170</v>
      </c>
      <c r="CF31" t="str">
        <f t="shared" si="11"/>
        <v>売</v>
      </c>
      <c r="CG31" t="str">
        <f t="shared" si="48"/>
        <v/>
      </c>
      <c r="CK31" s="1" t="s">
        <v>811</v>
      </c>
      <c r="CL31" s="1">
        <v>300</v>
      </c>
      <c r="CM31" s="1">
        <v>2924</v>
      </c>
      <c r="CN31" t="str">
        <f t="shared" si="12"/>
        <v>売</v>
      </c>
      <c r="CO31" t="str">
        <f t="shared" si="49"/>
        <v/>
      </c>
      <c r="CS31" s="1" t="s">
        <v>862</v>
      </c>
      <c r="CT31" s="1">
        <v>100</v>
      </c>
      <c r="CU31" s="1">
        <v>4500</v>
      </c>
      <c r="CV31" t="str">
        <f t="shared" si="13"/>
        <v>買</v>
      </c>
      <c r="CW31" t="str">
        <f t="shared" si="51"/>
        <v/>
      </c>
      <c r="DA31" s="1" t="s">
        <v>916</v>
      </c>
      <c r="DB31" s="1">
        <v>100</v>
      </c>
      <c r="DC31" s="1">
        <v>10960</v>
      </c>
      <c r="DD31">
        <f t="shared" si="15"/>
        <v>0</v>
      </c>
      <c r="DE31" t="str">
        <f t="shared" si="52"/>
        <v/>
      </c>
      <c r="DI31" s="1" t="s">
        <v>914</v>
      </c>
      <c r="DJ31" s="1">
        <v>200</v>
      </c>
      <c r="DK31" s="1">
        <v>8260</v>
      </c>
      <c r="DL31">
        <f t="shared" si="17"/>
        <v>0</v>
      </c>
      <c r="DM31" t="str">
        <f t="shared" si="53"/>
        <v/>
      </c>
      <c r="DQ31" s="1" t="s">
        <v>897</v>
      </c>
      <c r="DR31" s="1">
        <v>400</v>
      </c>
      <c r="DS31" s="1">
        <v>4314</v>
      </c>
      <c r="DT31" t="str">
        <f t="shared" si="19"/>
        <v>買</v>
      </c>
      <c r="DU31" t="str">
        <f t="shared" si="54"/>
        <v/>
      </c>
      <c r="DY31" s="1" t="s">
        <v>888</v>
      </c>
      <c r="DZ31" s="1">
        <v>100</v>
      </c>
      <c r="EA31" s="1">
        <v>14970</v>
      </c>
      <c r="EB31">
        <f t="shared" si="21"/>
        <v>0</v>
      </c>
      <c r="EC31" t="str">
        <f t="shared" si="55"/>
        <v/>
      </c>
      <c r="EG31" s="1" t="s">
        <v>826</v>
      </c>
      <c r="EH31" s="1">
        <v>100</v>
      </c>
      <c r="EI31" s="1">
        <v>8706</v>
      </c>
      <c r="EJ31" t="str">
        <f t="shared" si="23"/>
        <v>売</v>
      </c>
      <c r="EK31" t="str">
        <f t="shared" si="56"/>
        <v/>
      </c>
      <c r="EO31" s="1" t="s">
        <v>846</v>
      </c>
      <c r="EP31" s="1">
        <v>500</v>
      </c>
      <c r="EQ31" s="1">
        <v>3509</v>
      </c>
      <c r="ER31">
        <f t="shared" si="25"/>
        <v>0</v>
      </c>
      <c r="ES31" t="str">
        <f t="shared" si="57"/>
        <v/>
      </c>
      <c r="EW31" s="1" t="s">
        <v>869</v>
      </c>
      <c r="EX31" s="1">
        <v>100</v>
      </c>
      <c r="EY31" s="1">
        <v>4865</v>
      </c>
      <c r="EZ31" t="str">
        <f t="shared" si="27"/>
        <v>買</v>
      </c>
      <c r="FA31" t="str">
        <f t="shared" si="58"/>
        <v/>
      </c>
      <c r="FE31" s="1" t="s">
        <v>833</v>
      </c>
      <c r="FF31" s="1">
        <v>100</v>
      </c>
      <c r="FG31" s="1">
        <v>1715.5</v>
      </c>
      <c r="FH31">
        <f t="shared" si="29"/>
        <v>0</v>
      </c>
      <c r="FI31" t="str">
        <f t="shared" si="59"/>
        <v/>
      </c>
      <c r="FM31" s="1" t="s">
        <v>843</v>
      </c>
      <c r="FN31" s="1">
        <v>100</v>
      </c>
      <c r="FO31" s="1">
        <v>787</v>
      </c>
      <c r="FP31" t="str">
        <f t="shared" si="31"/>
        <v>買</v>
      </c>
      <c r="FQ31" t="str">
        <f t="shared" si="60"/>
        <v/>
      </c>
      <c r="FU31" s="1" t="s">
        <v>822</v>
      </c>
      <c r="FV31" s="1">
        <v>100</v>
      </c>
      <c r="FW31" s="1">
        <v>2927</v>
      </c>
      <c r="FX31" t="str">
        <f t="shared" si="33"/>
        <v>売</v>
      </c>
      <c r="FY31" t="str">
        <f t="shared" si="61"/>
        <v/>
      </c>
      <c r="GC31" s="1" t="s">
        <v>817</v>
      </c>
      <c r="GD31" s="1">
        <v>100</v>
      </c>
      <c r="GE31" s="1">
        <v>4920</v>
      </c>
      <c r="GF31" t="str">
        <f t="shared" si="35"/>
        <v>買</v>
      </c>
      <c r="GG31" t="str">
        <f t="shared" si="62"/>
        <v/>
      </c>
      <c r="GK31" s="1" t="s">
        <v>946</v>
      </c>
      <c r="GL31" s="1">
        <v>100</v>
      </c>
      <c r="GM31" s="1">
        <v>1685</v>
      </c>
      <c r="GN31" t="str">
        <f t="shared" si="37"/>
        <v>売</v>
      </c>
      <c r="GO31" t="str">
        <f t="shared" si="63"/>
        <v/>
      </c>
    </row>
    <row r="32" spans="1:197" x14ac:dyDescent="0.4">
      <c r="A32" s="1" t="s">
        <v>846</v>
      </c>
      <c r="B32" s="1">
        <v>100</v>
      </c>
      <c r="C32" s="1">
        <v>2299.5</v>
      </c>
      <c r="D32" t="str">
        <f t="shared" si="0"/>
        <v>買</v>
      </c>
      <c r="E32" t="str">
        <f t="shared" si="39"/>
        <v/>
      </c>
      <c r="I32" s="1" t="s">
        <v>850</v>
      </c>
      <c r="J32" s="1">
        <v>100</v>
      </c>
      <c r="K32" s="1">
        <v>7066</v>
      </c>
      <c r="L32">
        <f t="shared" si="1"/>
        <v>0</v>
      </c>
      <c r="M32" t="str">
        <f t="shared" si="40"/>
        <v/>
      </c>
      <c r="Q32" s="1" t="s">
        <v>828</v>
      </c>
      <c r="R32" s="1">
        <v>200</v>
      </c>
      <c r="S32" s="1">
        <v>9364</v>
      </c>
      <c r="T32">
        <f t="shared" si="2"/>
        <v>0</v>
      </c>
      <c r="U32" t="str">
        <f t="shared" si="41"/>
        <v/>
      </c>
      <c r="Y32" s="1" t="s">
        <v>826</v>
      </c>
      <c r="Z32" s="1">
        <v>100</v>
      </c>
      <c r="AA32" s="1">
        <v>2984.5</v>
      </c>
      <c r="AB32" t="str">
        <f t="shared" si="3"/>
        <v>売</v>
      </c>
      <c r="AC32" t="str">
        <f t="shared" si="42"/>
        <v/>
      </c>
      <c r="AG32" s="1" t="s">
        <v>833</v>
      </c>
      <c r="AH32" s="1">
        <v>1400</v>
      </c>
      <c r="AI32" s="1">
        <v>1477.5</v>
      </c>
      <c r="AJ32">
        <f t="shared" si="4"/>
        <v>0</v>
      </c>
      <c r="AK32" t="str">
        <f t="shared" si="43"/>
        <v/>
      </c>
      <c r="AO32" s="1" t="s">
        <v>813</v>
      </c>
      <c r="AP32" s="1">
        <v>300</v>
      </c>
      <c r="AQ32" s="1">
        <v>428.2</v>
      </c>
      <c r="AR32" t="str">
        <f t="shared" si="5"/>
        <v>買</v>
      </c>
      <c r="AS32" t="str">
        <f t="shared" si="50"/>
        <v/>
      </c>
      <c r="AW32" s="1" t="s">
        <v>810</v>
      </c>
      <c r="AX32" s="1">
        <v>100</v>
      </c>
      <c r="AY32" s="1">
        <v>1979.5</v>
      </c>
      <c r="AZ32">
        <f t="shared" si="7"/>
        <v>0</v>
      </c>
      <c r="BA32" t="str">
        <f t="shared" si="44"/>
        <v/>
      </c>
      <c r="BE32" s="1" t="s">
        <v>929</v>
      </c>
      <c r="BF32" s="1">
        <v>300</v>
      </c>
      <c r="BG32" s="1">
        <v>3880</v>
      </c>
      <c r="BH32" t="str">
        <f t="shared" si="8"/>
        <v>買</v>
      </c>
      <c r="BI32" t="str">
        <f t="shared" si="45"/>
        <v/>
      </c>
      <c r="BM32" s="1" t="s">
        <v>836</v>
      </c>
      <c r="BN32" s="1">
        <v>100</v>
      </c>
      <c r="BO32" s="1">
        <v>4306</v>
      </c>
      <c r="BP32">
        <f t="shared" si="9"/>
        <v>0</v>
      </c>
      <c r="BQ32" t="str">
        <f t="shared" si="46"/>
        <v/>
      </c>
      <c r="BU32" s="1" t="s">
        <v>846</v>
      </c>
      <c r="BV32" s="1">
        <v>300</v>
      </c>
      <c r="BW32" s="1">
        <v>6301</v>
      </c>
      <c r="BX32" t="str">
        <f t="shared" si="10"/>
        <v>買</v>
      </c>
      <c r="BY32" t="str">
        <f t="shared" si="47"/>
        <v/>
      </c>
      <c r="CC32" s="1" t="s">
        <v>816</v>
      </c>
      <c r="CD32" s="1">
        <v>300</v>
      </c>
      <c r="CE32" s="1">
        <v>7171</v>
      </c>
      <c r="CF32" t="str">
        <f t="shared" si="11"/>
        <v>売</v>
      </c>
      <c r="CG32" t="str">
        <f t="shared" si="48"/>
        <v/>
      </c>
      <c r="CK32" s="1" t="s">
        <v>893</v>
      </c>
      <c r="CL32" s="1">
        <v>200</v>
      </c>
      <c r="CM32" s="1">
        <v>2924.5</v>
      </c>
      <c r="CN32" t="str">
        <f t="shared" si="12"/>
        <v>売</v>
      </c>
      <c r="CO32" t="str">
        <f t="shared" si="49"/>
        <v/>
      </c>
      <c r="CS32" s="1" t="s">
        <v>918</v>
      </c>
      <c r="CT32" s="1">
        <v>100</v>
      </c>
      <c r="CU32" s="1">
        <v>4495</v>
      </c>
      <c r="CV32" t="str">
        <f t="shared" si="13"/>
        <v>売</v>
      </c>
      <c r="CW32" t="str">
        <f t="shared" si="51"/>
        <v/>
      </c>
      <c r="DA32" s="1" t="s">
        <v>916</v>
      </c>
      <c r="DB32" s="1">
        <v>200</v>
      </c>
      <c r="DC32" s="1">
        <v>10960</v>
      </c>
      <c r="DD32">
        <f t="shared" si="15"/>
        <v>0</v>
      </c>
      <c r="DE32" t="str">
        <f t="shared" si="52"/>
        <v/>
      </c>
      <c r="DI32" s="1" t="s">
        <v>915</v>
      </c>
      <c r="DJ32" s="1">
        <v>300</v>
      </c>
      <c r="DK32" s="1">
        <v>8260</v>
      </c>
      <c r="DL32">
        <f t="shared" si="17"/>
        <v>0</v>
      </c>
      <c r="DM32" t="str">
        <f t="shared" si="53"/>
        <v/>
      </c>
      <c r="DQ32" s="1" t="s">
        <v>897</v>
      </c>
      <c r="DR32" s="1">
        <v>200</v>
      </c>
      <c r="DS32" s="1">
        <v>4310</v>
      </c>
      <c r="DT32" t="str">
        <f t="shared" si="19"/>
        <v>売</v>
      </c>
      <c r="DU32" t="str">
        <f t="shared" si="54"/>
        <v/>
      </c>
      <c r="DY32" s="1" t="s">
        <v>889</v>
      </c>
      <c r="DZ32" s="1">
        <v>100</v>
      </c>
      <c r="EA32" s="1">
        <v>14970</v>
      </c>
      <c r="EB32">
        <f t="shared" si="21"/>
        <v>0</v>
      </c>
      <c r="EC32" t="str">
        <f t="shared" si="55"/>
        <v/>
      </c>
      <c r="EG32" s="1" t="s">
        <v>826</v>
      </c>
      <c r="EH32" s="1">
        <v>100</v>
      </c>
      <c r="EI32" s="1">
        <v>8707</v>
      </c>
      <c r="EJ32">
        <f t="shared" si="23"/>
        <v>0</v>
      </c>
      <c r="EK32" t="str">
        <f t="shared" si="56"/>
        <v/>
      </c>
      <c r="EO32" s="1" t="s">
        <v>846</v>
      </c>
      <c r="EP32" s="1">
        <v>600</v>
      </c>
      <c r="EQ32" s="1">
        <v>3509</v>
      </c>
      <c r="ER32">
        <f t="shared" si="25"/>
        <v>0</v>
      </c>
      <c r="ES32" t="str">
        <f t="shared" si="57"/>
        <v/>
      </c>
      <c r="EW32" s="1" t="s">
        <v>870</v>
      </c>
      <c r="EX32" s="1">
        <v>100</v>
      </c>
      <c r="EY32" s="1">
        <v>4860</v>
      </c>
      <c r="EZ32">
        <f t="shared" si="27"/>
        <v>0</v>
      </c>
      <c r="FA32" t="str">
        <f t="shared" si="58"/>
        <v/>
      </c>
      <c r="FE32" s="1" t="s">
        <v>852</v>
      </c>
      <c r="FF32" s="1">
        <v>100</v>
      </c>
      <c r="FG32" s="1">
        <v>1715.5</v>
      </c>
      <c r="FH32">
        <f t="shared" si="29"/>
        <v>0</v>
      </c>
      <c r="FI32" t="str">
        <f t="shared" si="59"/>
        <v/>
      </c>
      <c r="FM32" s="1" t="s">
        <v>844</v>
      </c>
      <c r="FN32" s="1">
        <v>1400</v>
      </c>
      <c r="FO32" s="1">
        <v>785</v>
      </c>
      <c r="FP32" t="str">
        <f t="shared" si="31"/>
        <v>売</v>
      </c>
      <c r="FQ32" t="str">
        <f t="shared" si="60"/>
        <v/>
      </c>
      <c r="FU32" s="1" t="s">
        <v>823</v>
      </c>
      <c r="FV32" s="1">
        <v>200</v>
      </c>
      <c r="FW32" s="1">
        <v>2927</v>
      </c>
      <c r="FX32" t="str">
        <f t="shared" si="33"/>
        <v>売</v>
      </c>
      <c r="FY32" t="str">
        <f t="shared" si="61"/>
        <v/>
      </c>
      <c r="GC32" s="1" t="s">
        <v>819</v>
      </c>
      <c r="GD32" s="1">
        <v>100</v>
      </c>
      <c r="GE32" s="1">
        <v>4915</v>
      </c>
      <c r="GF32" t="str">
        <f t="shared" si="35"/>
        <v>売</v>
      </c>
      <c r="GG32" t="str">
        <f t="shared" si="62"/>
        <v/>
      </c>
      <c r="GK32" s="1" t="s">
        <v>946</v>
      </c>
      <c r="GL32" s="1">
        <v>300</v>
      </c>
      <c r="GM32" s="1">
        <v>1686</v>
      </c>
      <c r="GN32" t="str">
        <f t="shared" si="37"/>
        <v>売</v>
      </c>
      <c r="GO32" t="str">
        <f t="shared" si="63"/>
        <v/>
      </c>
    </row>
    <row r="33" spans="1:197" x14ac:dyDescent="0.4">
      <c r="A33" s="1" t="s">
        <v>846</v>
      </c>
      <c r="B33" s="1">
        <v>200</v>
      </c>
      <c r="C33" s="1">
        <v>2299</v>
      </c>
      <c r="I33" s="1" t="s">
        <v>851</v>
      </c>
      <c r="J33" s="1">
        <v>100</v>
      </c>
      <c r="K33" s="1">
        <v>7066</v>
      </c>
      <c r="Q33" s="1" t="s">
        <v>829</v>
      </c>
      <c r="R33" s="1">
        <v>100</v>
      </c>
      <c r="S33" s="1">
        <v>9364</v>
      </c>
      <c r="Y33" s="1" t="s">
        <v>827</v>
      </c>
      <c r="Z33" s="1">
        <v>100</v>
      </c>
      <c r="AA33" s="1">
        <v>2985</v>
      </c>
      <c r="AG33" s="1" t="s">
        <v>833</v>
      </c>
      <c r="AH33" s="1">
        <v>900</v>
      </c>
      <c r="AI33" s="1">
        <v>1477.5</v>
      </c>
      <c r="AO33" s="1" t="s">
        <v>836</v>
      </c>
      <c r="AP33" s="1">
        <v>700</v>
      </c>
      <c r="AQ33" s="1">
        <v>428.1</v>
      </c>
      <c r="AW33" s="1" t="s">
        <v>810</v>
      </c>
      <c r="AX33" s="1">
        <v>100</v>
      </c>
      <c r="AY33" s="1">
        <v>1979.5</v>
      </c>
      <c r="BE33" s="1" t="s">
        <v>816</v>
      </c>
      <c r="BF33" s="1">
        <v>100</v>
      </c>
      <c r="BG33" s="1">
        <v>3879</v>
      </c>
      <c r="BM33" s="1" t="s">
        <v>917</v>
      </c>
      <c r="BN33" s="1">
        <v>100</v>
      </c>
      <c r="BO33" s="1">
        <v>4306</v>
      </c>
      <c r="BU33" s="1" t="s">
        <v>846</v>
      </c>
      <c r="BV33" s="1">
        <v>1300</v>
      </c>
      <c r="BW33" s="1">
        <v>6300</v>
      </c>
      <c r="CC33" s="1" t="s">
        <v>816</v>
      </c>
      <c r="CD33" s="1">
        <v>200</v>
      </c>
      <c r="CE33" s="1">
        <v>7172</v>
      </c>
      <c r="CK33" s="1" t="s">
        <v>893</v>
      </c>
      <c r="CL33" s="1">
        <v>100</v>
      </c>
      <c r="CM33" s="1">
        <v>2925</v>
      </c>
      <c r="CS33" s="1" t="s">
        <v>902</v>
      </c>
      <c r="CT33" s="1">
        <v>100</v>
      </c>
      <c r="CU33" s="1">
        <v>4500</v>
      </c>
      <c r="DA33" s="1" t="s">
        <v>841</v>
      </c>
      <c r="DB33" s="1">
        <v>100</v>
      </c>
      <c r="DC33" s="1">
        <v>10960</v>
      </c>
      <c r="DI33" s="1" t="s">
        <v>915</v>
      </c>
      <c r="DJ33" s="1">
        <v>400</v>
      </c>
      <c r="DK33" s="1">
        <v>8260</v>
      </c>
      <c r="DQ33" s="1" t="s">
        <v>897</v>
      </c>
      <c r="DR33" s="1">
        <v>200</v>
      </c>
      <c r="DS33" s="1">
        <v>4311</v>
      </c>
      <c r="DY33" s="1" t="s">
        <v>890</v>
      </c>
      <c r="DZ33" s="1">
        <v>100</v>
      </c>
      <c r="EA33" s="1">
        <v>14970</v>
      </c>
      <c r="EG33" s="1" t="s">
        <v>826</v>
      </c>
      <c r="EH33" s="1">
        <v>100</v>
      </c>
      <c r="EI33" s="1">
        <v>8707</v>
      </c>
      <c r="EO33" s="1" t="s">
        <v>846</v>
      </c>
      <c r="EP33" s="1">
        <v>100</v>
      </c>
      <c r="EQ33" s="1">
        <v>3509</v>
      </c>
      <c r="EW33" s="1" t="s">
        <v>870</v>
      </c>
      <c r="EX33" s="1">
        <v>100</v>
      </c>
      <c r="EY33" s="1">
        <v>4860</v>
      </c>
      <c r="FE33" s="1" t="s">
        <v>809</v>
      </c>
      <c r="FF33" s="1">
        <v>200</v>
      </c>
      <c r="FG33" s="1">
        <v>1715.5</v>
      </c>
      <c r="FM33" s="1" t="s">
        <v>844</v>
      </c>
      <c r="FN33" s="1">
        <v>100</v>
      </c>
      <c r="FO33" s="1">
        <v>787</v>
      </c>
      <c r="FU33" s="1" t="s">
        <v>824</v>
      </c>
      <c r="FV33" s="1">
        <v>400</v>
      </c>
      <c r="FW33" s="1">
        <v>2930</v>
      </c>
      <c r="GC33" s="1" t="s">
        <v>819</v>
      </c>
      <c r="GD33" s="1">
        <v>100</v>
      </c>
      <c r="GE33" s="1">
        <v>4920</v>
      </c>
      <c r="GK33" s="1" t="s">
        <v>947</v>
      </c>
      <c r="GL33" s="1">
        <v>100</v>
      </c>
      <c r="GM33" s="1">
        <v>1688</v>
      </c>
    </row>
    <row r="34" spans="1:197" x14ac:dyDescent="0.4">
      <c r="A34" s="1" t="s">
        <v>361</v>
      </c>
      <c r="B34" s="1" t="s">
        <v>361</v>
      </c>
      <c r="C34" s="1" t="s">
        <v>361</v>
      </c>
      <c r="I34" s="1" t="s">
        <v>361</v>
      </c>
      <c r="J34" s="1" t="s">
        <v>361</v>
      </c>
      <c r="K34" s="1" t="s">
        <v>361</v>
      </c>
      <c r="Q34" s="1" t="s">
        <v>361</v>
      </c>
      <c r="R34" s="1" t="s">
        <v>361</v>
      </c>
      <c r="S34" s="1" t="s">
        <v>361</v>
      </c>
      <c r="Y34" s="1" t="s">
        <v>361</v>
      </c>
      <c r="Z34" s="1" t="s">
        <v>361</v>
      </c>
      <c r="AA34" s="1" t="s">
        <v>361</v>
      </c>
      <c r="AG34" s="1" t="s">
        <v>361</v>
      </c>
      <c r="AH34" s="1" t="s">
        <v>361</v>
      </c>
      <c r="AI34" s="1" t="s">
        <v>361</v>
      </c>
      <c r="AO34" s="1" t="s">
        <v>361</v>
      </c>
      <c r="AP34" s="1" t="s">
        <v>361</v>
      </c>
      <c r="AQ34" s="1" t="s">
        <v>361</v>
      </c>
      <c r="AW34" s="1" t="s">
        <v>361</v>
      </c>
      <c r="AX34" s="1" t="s">
        <v>361</v>
      </c>
      <c r="AY34" s="1" t="s">
        <v>361</v>
      </c>
      <c r="BE34" s="1" t="s">
        <v>361</v>
      </c>
      <c r="BF34" s="1" t="s">
        <v>361</v>
      </c>
      <c r="BG34" s="1" t="s">
        <v>361</v>
      </c>
      <c r="BM34" s="1" t="s">
        <v>361</v>
      </c>
      <c r="BN34" s="1" t="s">
        <v>361</v>
      </c>
      <c r="BO34" s="1" t="s">
        <v>361</v>
      </c>
      <c r="BU34" s="1" t="s">
        <v>361</v>
      </c>
      <c r="BV34" s="1" t="s">
        <v>361</v>
      </c>
      <c r="BW34" s="1" t="s">
        <v>361</v>
      </c>
      <c r="CC34" s="1" t="s">
        <v>361</v>
      </c>
      <c r="CD34" s="1" t="s">
        <v>361</v>
      </c>
      <c r="CE34" s="1" t="s">
        <v>361</v>
      </c>
      <c r="CK34" s="1" t="s">
        <v>361</v>
      </c>
      <c r="CL34" s="1" t="s">
        <v>361</v>
      </c>
      <c r="CM34" s="1" t="s">
        <v>361</v>
      </c>
      <c r="CS34" s="1" t="s">
        <v>361</v>
      </c>
      <c r="CT34" s="1" t="s">
        <v>361</v>
      </c>
      <c r="CU34" s="1" t="s">
        <v>361</v>
      </c>
      <c r="DA34" s="1" t="s">
        <v>361</v>
      </c>
      <c r="DB34" s="1" t="s">
        <v>361</v>
      </c>
      <c r="DC34" s="1" t="s">
        <v>361</v>
      </c>
      <c r="DI34" s="1" t="s">
        <v>361</v>
      </c>
      <c r="DJ34" s="1" t="s">
        <v>361</v>
      </c>
      <c r="DK34" s="1" t="s">
        <v>361</v>
      </c>
      <c r="DQ34" s="1" t="s">
        <v>361</v>
      </c>
      <c r="DR34" s="1" t="s">
        <v>361</v>
      </c>
      <c r="DS34" s="1" t="s">
        <v>361</v>
      </c>
      <c r="DY34" s="1" t="s">
        <v>361</v>
      </c>
      <c r="DZ34" s="1" t="s">
        <v>361</v>
      </c>
      <c r="EA34" s="1" t="s">
        <v>361</v>
      </c>
      <c r="EG34" s="1" t="s">
        <v>361</v>
      </c>
      <c r="EH34" s="1" t="s">
        <v>361</v>
      </c>
      <c r="EI34" s="1" t="s">
        <v>361</v>
      </c>
      <c r="EO34" s="1" t="s">
        <v>361</v>
      </c>
      <c r="EP34" s="1" t="s">
        <v>361</v>
      </c>
      <c r="EQ34" s="1" t="s">
        <v>361</v>
      </c>
      <c r="EW34" s="1" t="s">
        <v>361</v>
      </c>
      <c r="EX34" s="1" t="s">
        <v>361</v>
      </c>
      <c r="EY34" s="1" t="s">
        <v>361</v>
      </c>
      <c r="FE34" s="1" t="s">
        <v>361</v>
      </c>
      <c r="FF34" s="1" t="s">
        <v>361</v>
      </c>
      <c r="FG34" s="1" t="s">
        <v>361</v>
      </c>
      <c r="FM34" s="1" t="s">
        <v>361</v>
      </c>
      <c r="FN34" s="1" t="s">
        <v>361</v>
      </c>
      <c r="FO34" s="1" t="s">
        <v>361</v>
      </c>
      <c r="FU34" s="1" t="s">
        <v>361</v>
      </c>
      <c r="FV34" s="1" t="s">
        <v>361</v>
      </c>
      <c r="FW34" s="1" t="s">
        <v>361</v>
      </c>
      <c r="GC34" s="1" t="s">
        <v>361</v>
      </c>
      <c r="GD34" s="1" t="s">
        <v>361</v>
      </c>
      <c r="GE34" s="1" t="s">
        <v>361</v>
      </c>
      <c r="GK34" s="1" t="s">
        <v>361</v>
      </c>
      <c r="GL34" s="1" t="s">
        <v>361</v>
      </c>
      <c r="GM34" s="1" t="s">
        <v>361</v>
      </c>
    </row>
    <row r="35" spans="1:197" x14ac:dyDescent="0.4">
      <c r="E35" s="30">
        <f>場中監視!$Z$2</f>
        <v>4355.4006968641115</v>
      </c>
      <c r="M35" s="30">
        <f>場中監視!$Z$3</f>
        <v>1415.2278516841211</v>
      </c>
      <c r="U35" s="30">
        <f>場中監視!$Z$4</f>
        <v>1066.6666666666667</v>
      </c>
      <c r="AC35" s="30">
        <f>場中監視!$Z$5</f>
        <v>3363.0401883302507</v>
      </c>
      <c r="AK35" s="30">
        <f>場中監視!$Z$6</f>
        <v>6763.6117686844773</v>
      </c>
      <c r="AS35" s="30">
        <f>場中監視!$Z$7</f>
        <v>23375.409069658719</v>
      </c>
      <c r="BA35" s="30">
        <f>場中監視!$Z$8</f>
        <v>5054.3340914834471</v>
      </c>
      <c r="BI35" s="30">
        <f>場中監視!$Z$9</f>
        <v>2585.3154084798343</v>
      </c>
      <c r="BQ35" s="30">
        <f>場中監視!$Z$10</f>
        <v>2321.8017181332716</v>
      </c>
      <c r="BY35" s="30">
        <f>場中監視!$Z$11</f>
        <v>1589.8251192368839</v>
      </c>
      <c r="CG35" s="30">
        <f>場中監視!$Z$12</f>
        <v>1398.9927252378288</v>
      </c>
      <c r="CO35" s="30">
        <f>場中監視!$Z$13</f>
        <v>3433.4763948497853</v>
      </c>
      <c r="CW35" s="30">
        <f>場中監視!$Z$14</f>
        <v>2227.1714922048996</v>
      </c>
      <c r="DE35" s="30">
        <f>場中監視!$Z$15</f>
        <v>915.33180778032033</v>
      </c>
      <c r="DM35" s="30">
        <f>場中監視!$Z$16</f>
        <v>1216.5450121654501</v>
      </c>
      <c r="DU35" s="30">
        <f>場中監視!$Z$17</f>
        <v>2313.2084200786489</v>
      </c>
      <c r="EC35" s="30">
        <f>場中監視!$Z$18</f>
        <v>667.1114076050701</v>
      </c>
      <c r="EK35" s="30">
        <f>場中監視!$Z$19</f>
        <v>1154.8677676406051</v>
      </c>
      <c r="ES35" s="30">
        <f>場中監視!$Z$20</f>
        <v>2868.617326448652</v>
      </c>
      <c r="FA35" s="30">
        <f>場中監視!$Z$21</f>
        <v>2047.0829068577277</v>
      </c>
      <c r="FI35" s="30">
        <f>場中監視!$Z$22</f>
        <v>5841.1214953271028</v>
      </c>
      <c r="FQ35" s="30">
        <f>場中監視!$Z$23</f>
        <v>12674.271229404309</v>
      </c>
      <c r="FY35" s="30">
        <f>場中監視!$Z$24</f>
        <v>3410.6412005457028</v>
      </c>
      <c r="GG35" s="30">
        <f>場中監視!$Z$25</f>
        <v>2030.4568527918782</v>
      </c>
      <c r="GO35" s="30">
        <f>場中監視!$Z$26</f>
        <v>5910.1654846335696</v>
      </c>
    </row>
    <row r="37" spans="1:197" x14ac:dyDescent="0.4">
      <c r="B37">
        <f>_xlfn.XLOOKUP(E37,E3:E32,B3:B32,"",0,1)</f>
        <v>4255800</v>
      </c>
      <c r="C37">
        <f>_xlfn.XLOOKUP(E37,E3:E32,C3:C32,"",0,1)</f>
        <v>2296</v>
      </c>
      <c r="D37" t="str">
        <f>_xlfn.XLOOKUP(E37,E3:E32,D3:D32,"",0,1)</f>
        <v>売</v>
      </c>
      <c r="E37" t="s">
        <v>324</v>
      </c>
      <c r="J37">
        <f>_xlfn.XLOOKUP(M37,M3:M32,J3:J32,"",0,1)</f>
        <v>219700</v>
      </c>
      <c r="K37">
        <f>_xlfn.XLOOKUP(M37,M3:M32,K3:K32,"",0,1)</f>
        <v>7066</v>
      </c>
      <c r="L37" t="str">
        <f>_xlfn.XLOOKUP(M37,M3:M32,L3:L32,"",0,1)</f>
        <v>売</v>
      </c>
      <c r="M37" t="s">
        <v>324</v>
      </c>
      <c r="R37">
        <f>_xlfn.XLOOKUP(U37,U3:U32,R3:R32,"",0,1)</f>
        <v>297200</v>
      </c>
      <c r="S37">
        <f>_xlfn.XLOOKUP(U37,U3:U32,S3:S32,"",0,1)</f>
        <v>9375</v>
      </c>
      <c r="T37" t="str">
        <f>_xlfn.XLOOKUP(U37,U3:U32,T3:T32,"",0,1)</f>
        <v>買</v>
      </c>
      <c r="U37" t="s">
        <v>324</v>
      </c>
      <c r="Z37">
        <f>_xlfn.XLOOKUP(AC37,AC3:AC32,Z3:Z32,"",0,1)</f>
        <v>5523000</v>
      </c>
      <c r="AA37">
        <f>_xlfn.XLOOKUP(AC37,AC3:AC32,AA3:AA32,"",0,1)</f>
        <v>2973.5</v>
      </c>
      <c r="AB37" t="str">
        <f>_xlfn.XLOOKUP(AC37,AC3:AC32,AB3:AB32,"",0,1)</f>
        <v>売</v>
      </c>
      <c r="AC37" t="s">
        <v>324</v>
      </c>
      <c r="AH37">
        <f>_xlfn.XLOOKUP(AK37,AK3:AK32,AH3:AH32,"",0,1)</f>
        <v>6708200</v>
      </c>
      <c r="AI37">
        <f>_xlfn.XLOOKUP(AK37,AK3:AK32,AI3:AI32,"",0,1)</f>
        <v>1478.5</v>
      </c>
      <c r="AJ37" t="str">
        <f>_xlfn.XLOOKUP(AK37,AK3:AK32,AJ3:AJ32,"",0,1)</f>
        <v>売</v>
      </c>
      <c r="AK37" t="s">
        <v>324</v>
      </c>
      <c r="AP37">
        <f>_xlfn.XLOOKUP(AS37,AS3:AS32,AP3:AP32,"",0,1)</f>
        <v>4959000</v>
      </c>
      <c r="AQ37">
        <f>_xlfn.XLOOKUP(AS37,AS3:AS32,AQ3:AQ32,"",0,1)</f>
        <v>427.8</v>
      </c>
      <c r="AR37" t="str">
        <f>_xlfn.XLOOKUP(AS37,AS3:AS32,AR3:AR32,"",0,1)</f>
        <v>売</v>
      </c>
      <c r="AS37" t="s">
        <v>324</v>
      </c>
      <c r="AX37">
        <f>_xlfn.XLOOKUP(BA37,BA3:BA32,AX3:AX32,"",0,1)</f>
        <v>6758900</v>
      </c>
      <c r="AY37">
        <f>_xlfn.XLOOKUP(BA37,BA3:BA32,AY3:AY32,"",0,1)</f>
        <v>1978.5</v>
      </c>
      <c r="AZ37" t="str">
        <f>_xlfn.XLOOKUP(BA37,BA3:BA32,AZ3:AZ32,"",0,1)</f>
        <v>売</v>
      </c>
      <c r="BA37" t="s">
        <v>324</v>
      </c>
      <c r="BF37">
        <f>_xlfn.XLOOKUP(BI37,BI3:BI32,BF3:BF32,"",0,1)</f>
        <v>2508200</v>
      </c>
      <c r="BG37">
        <f>_xlfn.XLOOKUP(BI37,BI3:BI32,BG3:BG32,"",0,1)</f>
        <v>3868</v>
      </c>
      <c r="BH37" t="str">
        <f>_xlfn.XLOOKUP(BI37,BI3:BI32,BH3:BH32,"",0,1)</f>
        <v>売</v>
      </c>
      <c r="BI37" t="s">
        <v>324</v>
      </c>
      <c r="BN37">
        <f>_xlfn.XLOOKUP(BQ37,BQ3:BQ32,BN3:BN32,"",0,1)</f>
        <v>1826100</v>
      </c>
      <c r="BO37">
        <f>_xlfn.XLOOKUP(BQ37,BQ3:BQ32,BO3:BO32,"",0,1)</f>
        <v>4307</v>
      </c>
      <c r="BP37" t="str">
        <f>_xlfn.XLOOKUP(BQ37,BQ3:BQ32,BP3:BP32,"",0,1)</f>
        <v>買</v>
      </c>
      <c r="BQ37" t="s">
        <v>324</v>
      </c>
      <c r="BV37">
        <f>_xlfn.XLOOKUP(BY37,BY3:BY32,BV3:BV32,"",0,1)</f>
        <v>827800</v>
      </c>
      <c r="BW37">
        <f>_xlfn.XLOOKUP(BY37,BY3:BY32,BW3:BW32,"",0,1)</f>
        <v>6290</v>
      </c>
      <c r="BX37" t="str">
        <f>_xlfn.XLOOKUP(BY37,BY3:BY32,BX3:BX32,"",0,1)</f>
        <v>売</v>
      </c>
      <c r="BY37" t="s">
        <v>324</v>
      </c>
      <c r="CD37">
        <f>_xlfn.XLOOKUP(CG37,CG3:CG32,CD3:CD32,"",0,1)</f>
        <v>126900</v>
      </c>
      <c r="CE37">
        <f>_xlfn.XLOOKUP(CG37,CG3:CG32,CE3:CE32,"",0,1)</f>
        <v>7148</v>
      </c>
      <c r="CF37" t="str">
        <f>_xlfn.XLOOKUP(CG37,CG3:CG32,CF3:CF32,"",0,1)</f>
        <v>売</v>
      </c>
      <c r="CG37" t="s">
        <v>324</v>
      </c>
      <c r="CL37">
        <f>_xlfn.XLOOKUP(CO37,CO3:CO32,CL3:CL32,"",0,1)</f>
        <v>1104000</v>
      </c>
      <c r="CM37">
        <f>_xlfn.XLOOKUP(CO37,CO3:CO32,CM3:CM32,"",0,1)</f>
        <v>2912.5</v>
      </c>
      <c r="CN37" t="str">
        <f>_xlfn.XLOOKUP(CO37,CO3:CO32,CN3:CN32,"",0,1)</f>
        <v>売</v>
      </c>
      <c r="CO37" t="s">
        <v>324</v>
      </c>
      <c r="CT37">
        <f>_xlfn.XLOOKUP(CW37,CW3:CW32,CT3:CT32,"",0,1)</f>
        <v>130000</v>
      </c>
      <c r="CU37">
        <f>_xlfn.XLOOKUP(CW37,CW3:CW32,CU3:CU32,"",0,1)</f>
        <v>4490</v>
      </c>
      <c r="CV37" t="str">
        <f>_xlfn.XLOOKUP(CW37,CW3:CW32,CV3:CV32,"",0,1)</f>
        <v>売</v>
      </c>
      <c r="CW37" t="s">
        <v>324</v>
      </c>
      <c r="DB37">
        <f>_xlfn.XLOOKUP(DE37,DE3:DE32,DB3:DB32,"",0,1)</f>
        <v>325400</v>
      </c>
      <c r="DC37">
        <f>_xlfn.XLOOKUP(DE37,DE3:DE32,DC3:DC32,"",0,1)</f>
        <v>10925</v>
      </c>
      <c r="DD37" t="str">
        <f>_xlfn.XLOOKUP(DE37,DE3:DE32,DD3:DD32,"",0,1)</f>
        <v>売</v>
      </c>
      <c r="DE37" t="s">
        <v>324</v>
      </c>
      <c r="DJ37">
        <f>_xlfn.XLOOKUP(DM37,DM3:DM32,DJ3:DJ32,"",0,1)</f>
        <v>31600</v>
      </c>
      <c r="DK37">
        <f>_xlfn.XLOOKUP(DM37,DM3:DM32,DK3:DK32,"",0,1)</f>
        <v>8220</v>
      </c>
      <c r="DL37" t="str">
        <f>_xlfn.XLOOKUP(DM37,DM3:DM32,DL3:DL32,"",0,1)</f>
        <v>売</v>
      </c>
      <c r="DM37" t="s">
        <v>324</v>
      </c>
      <c r="DR37">
        <f>_xlfn.XLOOKUP(DU37,DU3:DU32,DR3:DR32,"",0,1)</f>
        <v>125700</v>
      </c>
      <c r="DS37">
        <f>_xlfn.XLOOKUP(DU37,DU3:DU32,DS3:DS32,"",0,1)</f>
        <v>4323</v>
      </c>
      <c r="DT37" t="str">
        <f>_xlfn.XLOOKUP(DU37,DU3:DU32,DT3:DT32,"",0,1)</f>
        <v>買</v>
      </c>
      <c r="DU37" t="s">
        <v>324</v>
      </c>
      <c r="DZ37">
        <f>_xlfn.XLOOKUP(EC37,EC3:EC32,DZ3:DZ32,"",0,1)</f>
        <v>11100</v>
      </c>
      <c r="EA37">
        <f>_xlfn.XLOOKUP(EC37,EC3:EC32,EA3:EA32,"",0,1)</f>
        <v>14990</v>
      </c>
      <c r="EB37" t="str">
        <f>_xlfn.XLOOKUP(EC37,EC3:EC32,EB3:EB32,"",0,1)</f>
        <v>買</v>
      </c>
      <c r="EC37" t="s">
        <v>324</v>
      </c>
      <c r="EH37">
        <f>_xlfn.XLOOKUP(EK37,EK3:EK32,EH3:EH32,"",0,1)</f>
        <v>1732700</v>
      </c>
      <c r="EI37">
        <f>_xlfn.XLOOKUP(EK37,EK3:EK32,EI3:EI32,"",0,1)</f>
        <v>8659</v>
      </c>
      <c r="EJ37" t="str">
        <f>_xlfn.XLOOKUP(EK37,EK3:EK32,EJ3:EJ32,"",0,1)</f>
        <v>売</v>
      </c>
      <c r="EK37" t="s">
        <v>324</v>
      </c>
      <c r="EP37">
        <f>_xlfn.XLOOKUP(ES37,ES3:ES32,EP3:EP32,"",0,1)</f>
        <v>1230900</v>
      </c>
      <c r="EQ37">
        <f>_xlfn.XLOOKUP(ES37,ES3:ES32,EQ3:EQ32,"",0,1)</f>
        <v>3486</v>
      </c>
      <c r="ER37" t="str">
        <f>_xlfn.XLOOKUP(ES37,ES3:ES32,ER3:ER32,"",0,1)</f>
        <v>売</v>
      </c>
      <c r="ES37" t="s">
        <v>324</v>
      </c>
      <c r="EX37">
        <f>_xlfn.XLOOKUP(FA37,FA3:FA32,EX3:EX32,"",0,1)</f>
        <v>8400</v>
      </c>
      <c r="EY37">
        <f>_xlfn.XLOOKUP(FA37,FA3:FA32,EY3:EY32,"",0,1)</f>
        <v>4885</v>
      </c>
      <c r="EZ37" t="str">
        <f>_xlfn.XLOOKUP(FA37,FA3:FA32,EZ3:EZ32,"",0,1)</f>
        <v>買</v>
      </c>
      <c r="FA37" t="s">
        <v>324</v>
      </c>
      <c r="FF37">
        <f>_xlfn.XLOOKUP(FI37,FI3:FI32,FF3:FF32,"",0,1)</f>
        <v>288200</v>
      </c>
      <c r="FG37">
        <f>_xlfn.XLOOKUP(FI37,FI3:FI32,FG3:FG32,"",0,1)</f>
        <v>1712</v>
      </c>
      <c r="FH37" t="str">
        <f>_xlfn.XLOOKUP(FI37,FI3:FI32,FH3:FH32,"",0,1)</f>
        <v>買</v>
      </c>
      <c r="FI37" t="s">
        <v>324</v>
      </c>
      <c r="FN37">
        <f>_xlfn.XLOOKUP(FQ37,FQ3:FQ32,FN3:FN32,"",0,1)</f>
        <v>105400</v>
      </c>
      <c r="FO37">
        <f>_xlfn.XLOOKUP(FQ37,FQ3:FQ32,FO3:FO32,"",0,1)</f>
        <v>789</v>
      </c>
      <c r="FP37" t="str">
        <f>_xlfn.XLOOKUP(FQ37,FQ3:FQ32,FP3:FP32,"",0,1)</f>
        <v>買</v>
      </c>
      <c r="FQ37" t="s">
        <v>324</v>
      </c>
      <c r="FV37">
        <f>_xlfn.XLOOKUP(FY37,FY3:FY32,FV3:FV32,"",0,1)</f>
        <v>35800</v>
      </c>
      <c r="FW37">
        <f>_xlfn.XLOOKUP(FY37,FY3:FY32,FW3:FW32,"",0,1)</f>
        <v>2932</v>
      </c>
      <c r="FX37" t="str">
        <f>_xlfn.XLOOKUP(FY37,FY3:FY32,FX3:FX32,"",0,1)</f>
        <v>売</v>
      </c>
      <c r="FY37" t="s">
        <v>324</v>
      </c>
      <c r="GD37">
        <f>_xlfn.XLOOKUP(GG37,GG3:GG32,GD3:GD32,"",0,1)</f>
        <v>68500</v>
      </c>
      <c r="GE37">
        <f>_xlfn.XLOOKUP(GG37,GG3:GG32,GE3:GE32,"",0,1)</f>
        <v>4925</v>
      </c>
      <c r="GF37" t="str">
        <f>_xlfn.XLOOKUP(GG37,GG3:GG32,GF3:GF32,"",0,1)</f>
        <v>買</v>
      </c>
      <c r="GG37" t="s">
        <v>324</v>
      </c>
      <c r="GL37">
        <f>_xlfn.XLOOKUP(GO37,GO3:GO32,GL3:GL32,"",0,1)</f>
        <v>8900</v>
      </c>
      <c r="GM37">
        <f>_xlfn.XLOOKUP(GO37,GO3:GO32,GM3:GM32,"",0,1)</f>
        <v>1692</v>
      </c>
      <c r="GN37" t="str">
        <f>_xlfn.XLOOKUP(GO37,GO3:GO32,GN3:GN32,"",0,1)</f>
        <v>買</v>
      </c>
      <c r="GO37" t="s">
        <v>324</v>
      </c>
    </row>
    <row r="42" spans="1:197" x14ac:dyDescent="0.4">
      <c r="A42" s="1"/>
      <c r="B42" s="1"/>
      <c r="C42" s="1"/>
      <c r="I42" s="1"/>
      <c r="J42" s="1"/>
      <c r="K42" s="1"/>
      <c r="Q42" s="1"/>
      <c r="R42" s="1"/>
      <c r="S42" s="1"/>
      <c r="Y42" s="1"/>
      <c r="Z42" s="1"/>
      <c r="AA42" s="1"/>
      <c r="AG42" s="1"/>
      <c r="AH42" s="1"/>
      <c r="AI42" s="1"/>
      <c r="AO42" s="1"/>
      <c r="AP42" s="1"/>
      <c r="AQ42" s="1"/>
      <c r="AW42" s="1"/>
      <c r="AX42" s="1"/>
      <c r="AY42" s="1"/>
      <c r="BE42" s="1"/>
      <c r="BF42" s="1"/>
      <c r="BG42" s="1"/>
      <c r="BM42" s="1"/>
      <c r="BN42" s="1"/>
      <c r="BO42" s="1"/>
      <c r="BU42" s="1"/>
      <c r="BV42" s="1"/>
      <c r="BW42" s="1"/>
      <c r="CC42" s="1"/>
      <c r="CD42" s="1"/>
      <c r="CE42" s="1"/>
      <c r="CK42" s="1"/>
      <c r="CL42" s="1"/>
      <c r="CM42" s="1"/>
      <c r="CS42" s="1"/>
      <c r="CT42" s="1"/>
      <c r="CU42" s="1"/>
      <c r="DA42" s="1"/>
      <c r="DB42" s="1"/>
      <c r="DC42" s="1"/>
      <c r="DI42" s="1"/>
      <c r="DJ42" s="1"/>
      <c r="DK42" s="1"/>
      <c r="DQ42" s="1"/>
      <c r="DR42" s="1"/>
      <c r="DS42" s="1"/>
      <c r="DY42" s="1"/>
      <c r="DZ42" s="1"/>
      <c r="EA42" s="1"/>
      <c r="EG42" s="1"/>
      <c r="EH42" s="1"/>
      <c r="EI42" s="1"/>
      <c r="EO42" s="1"/>
      <c r="EP42" s="1"/>
      <c r="EQ42" s="1"/>
      <c r="EW42" s="1"/>
      <c r="EX42" s="1"/>
      <c r="EY42" s="1"/>
      <c r="FE42" s="1"/>
      <c r="FF42" s="1"/>
      <c r="FG42" s="1"/>
      <c r="FM42" s="1"/>
      <c r="FN42" s="1"/>
      <c r="FO42" s="1"/>
      <c r="FU42" s="1"/>
      <c r="FV42" s="1"/>
      <c r="FW42" s="1"/>
      <c r="GC42" s="1"/>
      <c r="GD42" s="1"/>
      <c r="GE42" s="1"/>
      <c r="GK42" s="1"/>
      <c r="GL42" s="1"/>
      <c r="GM42" s="1"/>
    </row>
    <row r="44" spans="1:197" x14ac:dyDescent="0.4">
      <c r="A44" s="1"/>
      <c r="B44" s="1"/>
      <c r="C44" s="1"/>
      <c r="I44" s="1"/>
      <c r="J44" s="1"/>
      <c r="K44" s="1"/>
      <c r="Q44" s="1"/>
      <c r="R44" s="1"/>
      <c r="S44" s="1"/>
      <c r="Y44" s="1"/>
      <c r="Z44" s="1"/>
      <c r="AA44" s="1"/>
      <c r="AG44" s="1"/>
      <c r="AH44" s="1"/>
      <c r="AI44" s="1"/>
      <c r="AO44" s="1"/>
      <c r="AP44" s="1"/>
      <c r="AQ44" s="1"/>
      <c r="AW44" s="1"/>
      <c r="AX44" s="1"/>
      <c r="AY44" s="1"/>
      <c r="BE44" s="1"/>
      <c r="BF44" s="1"/>
      <c r="BG44" s="1"/>
      <c r="BM44" s="1"/>
      <c r="BN44" s="1"/>
      <c r="BO44" s="1"/>
      <c r="BU44" s="1"/>
      <c r="BV44" s="1"/>
      <c r="BW44" s="1"/>
      <c r="CC44" s="1"/>
      <c r="CD44" s="1"/>
      <c r="CE44" s="1"/>
      <c r="CK44" s="1"/>
      <c r="CL44" s="1"/>
      <c r="CM44" s="1"/>
      <c r="CS44" s="1"/>
      <c r="CT44" s="1"/>
      <c r="CU44" s="1"/>
      <c r="DA44" s="1"/>
      <c r="DB44" s="1"/>
      <c r="DC44" s="1"/>
      <c r="DI44" s="1"/>
      <c r="DJ44" s="1"/>
      <c r="DK44" s="1"/>
      <c r="DQ44" s="1"/>
      <c r="DR44" s="1"/>
      <c r="DS44" s="1"/>
      <c r="DY44" s="1"/>
      <c r="DZ44" s="1"/>
      <c r="EA44" s="1"/>
      <c r="EG44" s="1"/>
      <c r="EH44" s="1"/>
      <c r="EI44" s="1"/>
      <c r="EO44" s="1"/>
      <c r="EP44" s="1"/>
      <c r="EQ44" s="1"/>
      <c r="EW44" s="1"/>
      <c r="EX44" s="1"/>
      <c r="EY44" s="1"/>
      <c r="FE44" s="1"/>
      <c r="FF44" s="1"/>
      <c r="FG44" s="1"/>
      <c r="FM44" s="1"/>
      <c r="FN44" s="1"/>
      <c r="FO44" s="1"/>
      <c r="FU44" s="1"/>
      <c r="FV44" s="1"/>
      <c r="FW44" s="1"/>
      <c r="GC44" s="1"/>
      <c r="GD44" s="1"/>
      <c r="GE44" s="1"/>
      <c r="GK44" s="1"/>
      <c r="GL44" s="1"/>
      <c r="GM44" s="1"/>
    </row>
    <row r="48" spans="1:197" x14ac:dyDescent="0.4">
      <c r="A48" s="1"/>
      <c r="B48" s="1"/>
      <c r="C48" s="1"/>
      <c r="I48" s="1"/>
      <c r="J48" s="1"/>
      <c r="K48" s="1"/>
      <c r="Q48" s="1"/>
      <c r="R48" s="1"/>
      <c r="S48" s="1"/>
      <c r="Y48" s="1"/>
      <c r="Z48" s="1"/>
      <c r="AA48" s="1"/>
      <c r="AG48" s="1"/>
      <c r="AH48" s="1"/>
      <c r="AI48" s="1"/>
      <c r="AO48" s="1"/>
      <c r="AP48" s="1"/>
      <c r="AQ48" s="1"/>
      <c r="AW48" s="1"/>
      <c r="AX48" s="1"/>
      <c r="AY48" s="1"/>
      <c r="BE48" s="1"/>
      <c r="BF48" s="1"/>
      <c r="BG48" s="1"/>
      <c r="BM48" s="1"/>
      <c r="BN48" s="1"/>
      <c r="BO48" s="1"/>
      <c r="BU48" s="1"/>
      <c r="BV48" s="1"/>
      <c r="BW48" s="1"/>
      <c r="CC48" s="1"/>
      <c r="CD48" s="1"/>
      <c r="CE48" s="1"/>
      <c r="CK48" s="1"/>
      <c r="CL48" s="1"/>
      <c r="CM48" s="1"/>
      <c r="CS48" s="1"/>
      <c r="CT48" s="1"/>
      <c r="CU48" s="1"/>
      <c r="DA48" s="1"/>
      <c r="DB48" s="1"/>
      <c r="DC48" s="1"/>
      <c r="DI48" s="1"/>
      <c r="DJ48" s="1"/>
      <c r="DK48" s="1"/>
      <c r="DQ48" s="1"/>
      <c r="DR48" s="1"/>
      <c r="DS48" s="1"/>
      <c r="DY48" s="1"/>
      <c r="DZ48" s="1"/>
      <c r="EA48" s="1"/>
      <c r="EG48" s="1"/>
      <c r="EH48" s="1"/>
      <c r="EI48" s="1"/>
      <c r="EO48" s="1"/>
      <c r="EP48" s="1"/>
      <c r="EQ48" s="1"/>
      <c r="EW48" s="1"/>
      <c r="EX48" s="1"/>
      <c r="EY48" s="1"/>
      <c r="FE48" s="1"/>
      <c r="FF48" s="1"/>
      <c r="FG48" s="1"/>
      <c r="FM48" s="1"/>
      <c r="FN48" s="1"/>
      <c r="FO48" s="1"/>
      <c r="FU48" s="1"/>
      <c r="FV48" s="1"/>
      <c r="FW48" s="1"/>
      <c r="GC48" s="1"/>
      <c r="GD48" s="1"/>
      <c r="GE48" s="1"/>
      <c r="GK48" s="1"/>
      <c r="GL48" s="1"/>
      <c r="GM48" s="1"/>
    </row>
    <row r="55" spans="1:195" x14ac:dyDescent="0.4">
      <c r="A55" s="1"/>
      <c r="B55" s="1"/>
      <c r="C55" s="1"/>
      <c r="I55" s="1"/>
      <c r="J55" s="1"/>
      <c r="K55" s="1"/>
      <c r="Q55" s="1"/>
      <c r="R55" s="1"/>
      <c r="S55" s="1"/>
      <c r="Y55" s="1"/>
      <c r="Z55" s="1"/>
      <c r="AA55" s="1"/>
      <c r="AG55" s="1"/>
      <c r="AH55" s="1"/>
      <c r="AI55" s="1"/>
      <c r="AO55" s="1"/>
      <c r="AP55" s="1"/>
      <c r="AQ55" s="1"/>
      <c r="AW55" s="1"/>
      <c r="AX55" s="1"/>
      <c r="AY55" s="1"/>
      <c r="BE55" s="1"/>
      <c r="BF55" s="1"/>
      <c r="BG55" s="1"/>
      <c r="BM55" s="1"/>
      <c r="BN55" s="1"/>
      <c r="BO55" s="1"/>
      <c r="BU55" s="1"/>
      <c r="BV55" s="1"/>
      <c r="BW55" s="1"/>
      <c r="CC55" s="1"/>
      <c r="CD55" s="1"/>
      <c r="CE55" s="1"/>
      <c r="CK55" s="1"/>
      <c r="CL55" s="1"/>
      <c r="CM55" s="1"/>
      <c r="CS55" s="1"/>
      <c r="CT55" s="1"/>
      <c r="CU55" s="1"/>
      <c r="DA55" s="1"/>
      <c r="DB55" s="1"/>
      <c r="DC55" s="1"/>
      <c r="DI55" s="1"/>
      <c r="DJ55" s="1"/>
      <c r="DK55" s="1"/>
      <c r="DQ55" s="1"/>
      <c r="DR55" s="1"/>
      <c r="DS55" s="1"/>
      <c r="DY55" s="1"/>
      <c r="DZ55" s="1"/>
      <c r="EA55" s="1"/>
      <c r="EG55" s="1"/>
      <c r="EH55" s="1"/>
      <c r="EI55" s="1"/>
      <c r="EO55" s="1"/>
      <c r="EP55" s="1"/>
      <c r="EQ55" s="1"/>
      <c r="EW55" s="1"/>
      <c r="EX55" s="1"/>
      <c r="EY55" s="1"/>
      <c r="FE55" s="1"/>
      <c r="FF55" s="1"/>
      <c r="FG55" s="1"/>
      <c r="FM55" s="1"/>
      <c r="FN55" s="1"/>
      <c r="FO55" s="1"/>
      <c r="FU55" s="1"/>
      <c r="FV55" s="1"/>
      <c r="FW55" s="1"/>
      <c r="GC55" s="1"/>
      <c r="GD55" s="1"/>
      <c r="GE55" s="1"/>
      <c r="GK55" s="1"/>
      <c r="GL55" s="1"/>
      <c r="GM55" s="1"/>
    </row>
    <row r="64" spans="1:195" x14ac:dyDescent="0.4">
      <c r="A64" s="1"/>
      <c r="B64" s="1"/>
      <c r="C64" s="1"/>
      <c r="I64" s="1"/>
      <c r="J64" s="1"/>
      <c r="K64" s="1"/>
      <c r="Q64" s="1"/>
      <c r="R64" s="1"/>
      <c r="S64" s="1"/>
      <c r="Y64" s="1"/>
      <c r="Z64" s="1"/>
      <c r="AA64" s="1"/>
      <c r="AG64" s="1"/>
      <c r="AH64" s="1"/>
      <c r="AI64" s="1"/>
      <c r="AO64" s="1"/>
      <c r="AP64" s="1"/>
      <c r="AQ64" s="1"/>
      <c r="AW64" s="1"/>
      <c r="AX64" s="1"/>
      <c r="AY64" s="1"/>
      <c r="BE64" s="1"/>
      <c r="BF64" s="1"/>
      <c r="BG64" s="1"/>
      <c r="BM64" s="1"/>
      <c r="BN64" s="1"/>
      <c r="BO64" s="1"/>
      <c r="BU64" s="1"/>
      <c r="BV64" s="1"/>
      <c r="BW64" s="1"/>
      <c r="CC64" s="1"/>
      <c r="CD64" s="1"/>
      <c r="CE64" s="1"/>
      <c r="CK64" s="1"/>
      <c r="CL64" s="1"/>
      <c r="CM64" s="1"/>
      <c r="CS64" s="1"/>
      <c r="CT64" s="1"/>
      <c r="CU64" s="1"/>
      <c r="DA64" s="1"/>
      <c r="DB64" s="1"/>
      <c r="DC64" s="1"/>
      <c r="DI64" s="1"/>
      <c r="DJ64" s="1"/>
      <c r="DK64" s="1"/>
      <c r="DQ64" s="1"/>
      <c r="DR64" s="1"/>
      <c r="DS64" s="1"/>
      <c r="DY64" s="1"/>
      <c r="DZ64" s="1"/>
      <c r="EA64" s="1"/>
      <c r="EG64" s="1"/>
      <c r="EH64" s="1"/>
      <c r="EI64" s="1"/>
      <c r="EO64" s="1"/>
      <c r="EP64" s="1"/>
      <c r="EQ64" s="1"/>
      <c r="EW64" s="1"/>
      <c r="EX64" s="1"/>
      <c r="EY64" s="1"/>
      <c r="FE64" s="1"/>
      <c r="FF64" s="1"/>
      <c r="FG64" s="1"/>
      <c r="FM64" s="1"/>
      <c r="FN64" s="1"/>
      <c r="FO64" s="1"/>
      <c r="FU64" s="1"/>
      <c r="FV64" s="1"/>
      <c r="FW64" s="1"/>
      <c r="GC64" s="1"/>
      <c r="GD64" s="1"/>
      <c r="GE64" s="1"/>
      <c r="GK64" s="1"/>
      <c r="GL64" s="1"/>
      <c r="GM64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C9804-356E-4C89-ACC3-0ED9BCD69AFD}">
  <sheetPr codeName="Sheet2"/>
  <dimension ref="A1:AC1663"/>
  <sheetViews>
    <sheetView workbookViewId="0">
      <selection activeCell="AJ25" sqref="AJ25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_xll.RssChart($A$2:$E$2,場中監視!A2, "1M", ((60*2.5)+1+(60*3)+1)*5)</f>
        <v>=RssChart($A$2:$E$2,場中監視!A2, "1M", ((60*2.5)+1+(60*3)+1)*5) =&gt; 配信中</v>
      </c>
      <c r="G1" t="str" cm="1">
        <f t="array" ref="G1">_xll.RssChart($G$2:$M$2, 場中監視!A2, "D", 15)</f>
        <v>=RssChart($G$2:$M$2, 場中監視!A2,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1589133.3333333333</v>
      </c>
      <c r="T2" s="2">
        <f t="shared" si="0"/>
        <v>1134500</v>
      </c>
      <c r="U2" s="2">
        <f t="shared" si="0"/>
        <v>1264600</v>
      </c>
      <c r="V2" s="2">
        <f t="shared" si="0"/>
        <v>0</v>
      </c>
      <c r="W2" s="2">
        <f t="shared" si="0"/>
        <v>0</v>
      </c>
      <c r="X2" s="2">
        <f t="shared" si="0"/>
        <v>2368300</v>
      </c>
      <c r="Y2" s="2" cm="1">
        <f t="array" ref="Y2">_xlfn.XLOOKUP(Y$1&amp;$R2,$C$3:$C$1662&amp;$D$3:$D$1662,$E$3:$E$1662,0,0,1)</f>
        <v>1134500</v>
      </c>
      <c r="Z2" s="2" cm="1">
        <f t="array" ref="Z2">_xlfn.XLOOKUP(Z$1&amp;$R2,$C$3:$C$1662&amp;$D$3:$D$1662,$E$3:$E$1662,0,0,1)</f>
        <v>1264600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2368300</v>
      </c>
    </row>
    <row r="3" spans="1:29" x14ac:dyDescent="0.4">
      <c r="A3" t="s">
        <v>739</v>
      </c>
      <c r="B3" t="s">
        <v>392</v>
      </c>
      <c r="C3" t="s">
        <v>758</v>
      </c>
      <c r="D3" t="s">
        <v>513</v>
      </c>
      <c r="E3">
        <v>2368300</v>
      </c>
      <c r="G3" s="1" t="s">
        <v>739</v>
      </c>
      <c r="H3" s="1" t="s">
        <v>738</v>
      </c>
      <c r="I3" s="1" t="s">
        <v>740</v>
      </c>
      <c r="J3" s="1">
        <v>2158</v>
      </c>
      <c r="K3" s="1">
        <v>2193.5</v>
      </c>
      <c r="L3" s="1">
        <v>2152</v>
      </c>
      <c r="M3">
        <v>2167</v>
      </c>
      <c r="R3" t="s">
        <v>5</v>
      </c>
      <c r="S3" s="2">
        <f t="shared" ref="S3:S66" si="1">IFERROR(AVERAGEIFS(T3:X3,T3:X3,"&gt;0"),0)</f>
        <v>2134466.6666666665</v>
      </c>
      <c r="T3" s="2">
        <f>T2+Y3</f>
        <v>1640700</v>
      </c>
      <c r="U3" s="2">
        <f>U2+Z3</f>
        <v>1698700</v>
      </c>
      <c r="V3" s="2">
        <f>V2+AA3</f>
        <v>0</v>
      </c>
      <c r="W3" s="2">
        <f>W2+AB3</f>
        <v>0</v>
      </c>
      <c r="X3" s="2">
        <f>X2+AC3</f>
        <v>3064000</v>
      </c>
      <c r="Y3" s="2" cm="1">
        <f t="array" ref="Y3">_xlfn.XLOOKUP(Y$1&amp;$R3,$C$3:$C$1662&amp;$D$3:$D$1662,$E$3:$E$1662,0,0,1)</f>
        <v>506200</v>
      </c>
      <c r="Z3" s="2" cm="1">
        <f t="array" ref="Z3">_xlfn.XLOOKUP(Z$1&amp;$R3,$C$3:$C$1662&amp;$D$3:$D$1662,$E$3:$E$1662,0,0,1)</f>
        <v>434100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695700</v>
      </c>
    </row>
    <row r="4" spans="1:29" x14ac:dyDescent="0.4">
      <c r="C4" t="s">
        <v>758</v>
      </c>
      <c r="D4" t="s">
        <v>514</v>
      </c>
      <c r="E4">
        <v>695700</v>
      </c>
      <c r="I4" t="s">
        <v>741</v>
      </c>
      <c r="J4">
        <v>2145</v>
      </c>
      <c r="K4">
        <v>2148.5</v>
      </c>
      <c r="L4">
        <v>2094</v>
      </c>
      <c r="M4">
        <v>2100</v>
      </c>
      <c r="R4" t="s">
        <v>92</v>
      </c>
      <c r="S4" s="2">
        <f t="shared" si="1"/>
        <v>2674100</v>
      </c>
      <c r="T4" s="2">
        <f t="shared" ref="T4:T67" si="2">T3+Y4</f>
        <v>2099700</v>
      </c>
      <c r="U4" s="2">
        <f t="shared" ref="U4:U67" si="3">U3+Z4</f>
        <v>2016300</v>
      </c>
      <c r="V4" s="2">
        <f t="shared" ref="V4:V67" si="4">V3+AA4</f>
        <v>0</v>
      </c>
      <c r="W4" s="2">
        <f t="shared" ref="W4:W67" si="5">W3+AB4</f>
        <v>0</v>
      </c>
      <c r="X4" s="2">
        <f t="shared" ref="X4:X67" si="6">X3+AC4</f>
        <v>3906300</v>
      </c>
      <c r="Y4" s="2" cm="1">
        <f t="array" ref="Y4">_xlfn.XLOOKUP(Y$1&amp;$R4,$C$3:$C$1662&amp;$D$3:$D$1662,$E$3:$E$1662,0,0,1)</f>
        <v>459000</v>
      </c>
      <c r="Z4" s="2" cm="1">
        <f t="array" ref="Z4">_xlfn.XLOOKUP(Z$1&amp;$R4,$C$3:$C$1662&amp;$D$3:$D$1662,$E$3:$E$1662,0,0,1)</f>
        <v>317600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842300</v>
      </c>
    </row>
    <row r="5" spans="1:29" x14ac:dyDescent="0.4">
      <c r="C5" t="s">
        <v>758</v>
      </c>
      <c r="D5" t="s">
        <v>515</v>
      </c>
      <c r="E5">
        <v>842300</v>
      </c>
      <c r="I5" t="s">
        <v>742</v>
      </c>
      <c r="J5">
        <v>2110</v>
      </c>
      <c r="K5">
        <v>2110.5</v>
      </c>
      <c r="L5">
        <v>2052.5</v>
      </c>
      <c r="M5">
        <v>2072.5</v>
      </c>
      <c r="R5" t="s">
        <v>41</v>
      </c>
      <c r="S5" s="2">
        <f t="shared" si="1"/>
        <v>3092725</v>
      </c>
      <c r="T5" s="2">
        <f t="shared" si="2"/>
        <v>2507100</v>
      </c>
      <c r="U5" s="2">
        <f t="shared" si="3"/>
        <v>2331500</v>
      </c>
      <c r="V5" s="2">
        <f t="shared" si="4"/>
        <v>3131900</v>
      </c>
      <c r="W5" s="2">
        <f t="shared" si="5"/>
        <v>0</v>
      </c>
      <c r="X5" s="2">
        <f t="shared" si="6"/>
        <v>4400400</v>
      </c>
      <c r="Y5" s="2" cm="1">
        <f t="array" ref="Y5">_xlfn.XLOOKUP(Y$1&amp;$R5,$C$3:$C$1662&amp;$D$3:$D$1662,$E$3:$E$1662,0,0,1)</f>
        <v>407400</v>
      </c>
      <c r="Z5" s="2" cm="1">
        <f t="array" ref="Z5">_xlfn.XLOOKUP(Z$1&amp;$R5,$C$3:$C$1662&amp;$D$3:$D$1662,$E$3:$E$1662,0,0,1)</f>
        <v>315200</v>
      </c>
      <c r="AA5" s="2" cm="1">
        <f t="array" ref="AA5">_xlfn.XLOOKUP(AA$1&amp;$R5,$C$3:$C$1662&amp;$D$3:$D$1662,$E$3:$E$1662,0,0,1)</f>
        <v>3131900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494100</v>
      </c>
    </row>
    <row r="6" spans="1:29" x14ac:dyDescent="0.4">
      <c r="C6" t="s">
        <v>758</v>
      </c>
      <c r="D6" t="s">
        <v>516</v>
      </c>
      <c r="E6">
        <v>494100</v>
      </c>
      <c r="I6" t="s">
        <v>743</v>
      </c>
      <c r="J6">
        <v>2100</v>
      </c>
      <c r="K6">
        <v>2128.5</v>
      </c>
      <c r="L6">
        <v>2062</v>
      </c>
      <c r="M6">
        <v>2104.5</v>
      </c>
      <c r="R6" t="s">
        <v>36</v>
      </c>
      <c r="S6" s="2">
        <f t="shared" si="1"/>
        <v>3667875</v>
      </c>
      <c r="T6" s="2">
        <f t="shared" si="2"/>
        <v>2809000</v>
      </c>
      <c r="U6" s="2">
        <f t="shared" si="3"/>
        <v>2610100</v>
      </c>
      <c r="V6" s="2">
        <f t="shared" si="4"/>
        <v>3914100</v>
      </c>
      <c r="W6" s="2">
        <f t="shared" si="5"/>
        <v>0</v>
      </c>
      <c r="X6" s="2">
        <f t="shared" si="6"/>
        <v>5338300</v>
      </c>
      <c r="Y6" s="2" cm="1">
        <f t="array" ref="Y6">_xlfn.XLOOKUP(Y$1&amp;$R6,$C$3:$C$1662&amp;$D$3:$D$1662,$E$3:$E$1662,0,0,1)</f>
        <v>301900</v>
      </c>
      <c r="Z6" s="2" cm="1">
        <f t="array" ref="Z6">_xlfn.XLOOKUP(Z$1&amp;$R6,$C$3:$C$1662&amp;$D$3:$D$1662,$E$3:$E$1662,0,0,1)</f>
        <v>278600</v>
      </c>
      <c r="AA6" s="2" cm="1">
        <f t="array" ref="AA6">_xlfn.XLOOKUP(AA$1&amp;$R6,$C$3:$C$1662&amp;$D$3:$D$1662,$E$3:$E$1662,0,0,1)</f>
        <v>782200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937900</v>
      </c>
    </row>
    <row r="7" spans="1:29" x14ac:dyDescent="0.4">
      <c r="C7" t="s">
        <v>758</v>
      </c>
      <c r="D7" t="s">
        <v>517</v>
      </c>
      <c r="E7">
        <v>937900</v>
      </c>
      <c r="I7" t="s">
        <v>744</v>
      </c>
      <c r="J7">
        <v>2078.5</v>
      </c>
      <c r="K7">
        <v>2089</v>
      </c>
      <c r="L7">
        <v>2042</v>
      </c>
      <c r="M7">
        <v>2074.5</v>
      </c>
      <c r="R7" t="s">
        <v>84</v>
      </c>
      <c r="S7" s="2">
        <f t="shared" si="1"/>
        <v>4145325</v>
      </c>
      <c r="T7" s="2">
        <f t="shared" si="2"/>
        <v>3167700</v>
      </c>
      <c r="U7" s="2">
        <f t="shared" si="3"/>
        <v>3014500</v>
      </c>
      <c r="V7" s="2">
        <f t="shared" si="4"/>
        <v>4560000</v>
      </c>
      <c r="W7" s="2">
        <f t="shared" si="5"/>
        <v>0</v>
      </c>
      <c r="X7" s="2">
        <f t="shared" si="6"/>
        <v>5839100</v>
      </c>
      <c r="Y7" s="2" cm="1">
        <f t="array" ref="Y7">_xlfn.XLOOKUP(Y$1&amp;$R7,$C$3:$C$1662&amp;$D$3:$D$1662,$E$3:$E$1662,0,0,1)</f>
        <v>358700</v>
      </c>
      <c r="Z7" s="2" cm="1">
        <f t="array" ref="Z7">_xlfn.XLOOKUP(Z$1&amp;$R7,$C$3:$C$1662&amp;$D$3:$D$1662,$E$3:$E$1662,0,0,1)</f>
        <v>404400</v>
      </c>
      <c r="AA7" s="2" cm="1">
        <f t="array" ref="AA7">_xlfn.XLOOKUP(AA$1&amp;$R7,$C$3:$C$1662&amp;$D$3:$D$1662,$E$3:$E$1662,0,0,1)</f>
        <v>645900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500800</v>
      </c>
    </row>
    <row r="8" spans="1:29" x14ac:dyDescent="0.4">
      <c r="C8" t="s">
        <v>758</v>
      </c>
      <c r="D8" t="s">
        <v>518</v>
      </c>
      <c r="E8">
        <v>500800</v>
      </c>
      <c r="G8" s="1"/>
      <c r="H8" s="1"/>
      <c r="I8" s="1" t="s">
        <v>764</v>
      </c>
      <c r="J8" s="1">
        <v>2088</v>
      </c>
      <c r="K8" s="1">
        <v>2109</v>
      </c>
      <c r="L8" s="1">
        <v>2066.5</v>
      </c>
      <c r="M8" s="1">
        <v>2089</v>
      </c>
      <c r="R8" t="s">
        <v>79</v>
      </c>
      <c r="S8" s="2">
        <f t="shared" si="1"/>
        <v>4744140</v>
      </c>
      <c r="T8" s="2">
        <f t="shared" si="2"/>
        <v>3476900</v>
      </c>
      <c r="U8" s="2">
        <f t="shared" si="3"/>
        <v>3867700</v>
      </c>
      <c r="V8" s="2">
        <f t="shared" si="4"/>
        <v>5317600</v>
      </c>
      <c r="W8" s="2">
        <f t="shared" si="5"/>
        <v>4786500</v>
      </c>
      <c r="X8" s="2">
        <f t="shared" si="6"/>
        <v>6272000</v>
      </c>
      <c r="Y8" s="2" cm="1">
        <f t="array" ref="Y8">_xlfn.XLOOKUP(Y$1&amp;$R8,$C$3:$C$1662&amp;$D$3:$D$1662,$E$3:$E$1662,0,0,1)</f>
        <v>309200</v>
      </c>
      <c r="Z8" s="2" cm="1">
        <f t="array" ref="Z8">_xlfn.XLOOKUP(Z$1&amp;$R8,$C$3:$C$1662&amp;$D$3:$D$1662,$E$3:$E$1662,0,0,1)</f>
        <v>853200</v>
      </c>
      <c r="AA8" s="2" cm="1">
        <f t="array" ref="AA8">_xlfn.XLOOKUP(AA$1&amp;$R8,$C$3:$C$1662&amp;$D$3:$D$1662,$E$3:$E$1662,0,0,1)</f>
        <v>757600</v>
      </c>
      <c r="AB8" s="2" cm="1">
        <f t="array" ref="AB8">_xlfn.XLOOKUP(AB$1&amp;$R8,$C$3:$C$1662&amp;$D$3:$D$1662,$E$3:$E$1662,0,0,1)</f>
        <v>4786500</v>
      </c>
      <c r="AC8" s="2" cm="1">
        <f t="array" ref="AC8">_xlfn.XLOOKUP(AC$1&amp;$R8,$C$3:$C$1662&amp;$D$3:$D$1662,$E$3:$E$1662,0,0,1)</f>
        <v>432900</v>
      </c>
    </row>
    <row r="9" spans="1:29" x14ac:dyDescent="0.4">
      <c r="C9" t="s">
        <v>758</v>
      </c>
      <c r="D9" t="s">
        <v>519</v>
      </c>
      <c r="E9">
        <v>432900</v>
      </c>
      <c r="G9" s="1"/>
      <c r="H9" s="1"/>
      <c r="I9" s="1" t="s">
        <v>765</v>
      </c>
      <c r="J9" s="1">
        <v>2120</v>
      </c>
      <c r="K9" s="1">
        <v>2120</v>
      </c>
      <c r="L9" s="1">
        <v>2048</v>
      </c>
      <c r="M9">
        <v>2059.5</v>
      </c>
      <c r="R9" t="s">
        <v>18</v>
      </c>
      <c r="S9" s="2">
        <f t="shared" si="1"/>
        <v>5321740</v>
      </c>
      <c r="T9" s="2">
        <f t="shared" si="2"/>
        <v>3640900</v>
      </c>
      <c r="U9" s="2">
        <f t="shared" si="3"/>
        <v>4171300</v>
      </c>
      <c r="V9" s="2">
        <f t="shared" si="4"/>
        <v>6136300</v>
      </c>
      <c r="W9" s="2">
        <f t="shared" si="5"/>
        <v>5754900</v>
      </c>
      <c r="X9" s="2">
        <f t="shared" si="6"/>
        <v>6905300</v>
      </c>
      <c r="Y9" s="2" cm="1">
        <f t="array" ref="Y9">_xlfn.XLOOKUP(Y$1&amp;$R9,$C$3:$C$1662&amp;$D$3:$D$1662,$E$3:$E$1662,0,0,1)</f>
        <v>164000</v>
      </c>
      <c r="Z9" s="2" cm="1">
        <f t="array" ref="Z9">_xlfn.XLOOKUP(Z$1&amp;$R9,$C$3:$C$1662&amp;$D$3:$D$1662,$E$3:$E$1662,0,0,1)</f>
        <v>303600</v>
      </c>
      <c r="AA9" s="2" cm="1">
        <f t="array" ref="AA9">_xlfn.XLOOKUP(AA$1&amp;$R9,$C$3:$C$1662&amp;$D$3:$D$1662,$E$3:$E$1662,0,0,1)</f>
        <v>818700</v>
      </c>
      <c r="AB9" s="2" cm="1">
        <f t="array" ref="AB9">_xlfn.XLOOKUP(AB$1&amp;$R9,$C$3:$C$1662&amp;$D$3:$D$1662,$E$3:$E$1662,0,0,1)</f>
        <v>968400</v>
      </c>
      <c r="AC9" s="2" cm="1">
        <f t="array" ref="AC9">_xlfn.XLOOKUP(AC$1&amp;$R9,$C$3:$C$1662&amp;$D$3:$D$1662,$E$3:$E$1662,0,0,1)</f>
        <v>633300</v>
      </c>
    </row>
    <row r="10" spans="1:29" x14ac:dyDescent="0.4">
      <c r="C10" t="s">
        <v>758</v>
      </c>
      <c r="D10" t="s">
        <v>520</v>
      </c>
      <c r="E10">
        <v>633300</v>
      </c>
      <c r="I10" t="s">
        <v>766</v>
      </c>
      <c r="J10">
        <v>2094.5</v>
      </c>
      <c r="K10">
        <v>2127</v>
      </c>
      <c r="L10">
        <v>2065</v>
      </c>
      <c r="M10">
        <v>2087</v>
      </c>
      <c r="R10" t="s">
        <v>27</v>
      </c>
      <c r="S10" s="2">
        <f t="shared" si="1"/>
        <v>5965000</v>
      </c>
      <c r="T10" s="2">
        <f t="shared" si="2"/>
        <v>3896100</v>
      </c>
      <c r="U10" s="2">
        <f t="shared" si="3"/>
        <v>4785300</v>
      </c>
      <c r="V10" s="2">
        <f t="shared" si="4"/>
        <v>6771800</v>
      </c>
      <c r="W10" s="2">
        <f t="shared" si="5"/>
        <v>7062400</v>
      </c>
      <c r="X10" s="2">
        <f t="shared" si="6"/>
        <v>7309400</v>
      </c>
      <c r="Y10" s="2" cm="1">
        <f t="array" ref="Y10">_xlfn.XLOOKUP(Y$1&amp;$R10,$C$3:$C$1662&amp;$D$3:$D$1662,$E$3:$E$1662,0,0,1)</f>
        <v>255200</v>
      </c>
      <c r="Z10" s="2" cm="1">
        <f t="array" ref="Z10">_xlfn.XLOOKUP(Z$1&amp;$R10,$C$3:$C$1662&amp;$D$3:$D$1662,$E$3:$E$1662,0,0,1)</f>
        <v>614000</v>
      </c>
      <c r="AA10" s="2" cm="1">
        <f t="array" ref="AA10">_xlfn.XLOOKUP(AA$1&amp;$R10,$C$3:$C$1662&amp;$D$3:$D$1662,$E$3:$E$1662,0,0,1)</f>
        <v>635500</v>
      </c>
      <c r="AB10" s="2" cm="1">
        <f t="array" ref="AB10">_xlfn.XLOOKUP(AB$1&amp;$R10,$C$3:$C$1662&amp;$D$3:$D$1662,$E$3:$E$1662,0,0,1)</f>
        <v>1307500</v>
      </c>
      <c r="AC10" s="2" cm="1">
        <f t="array" ref="AC10">_xlfn.XLOOKUP(AC$1&amp;$R10,$C$3:$C$1662&amp;$D$3:$D$1662,$E$3:$E$1662,0,0,1)</f>
        <v>404100</v>
      </c>
    </row>
    <row r="11" spans="1:29" x14ac:dyDescent="0.4">
      <c r="C11" t="s">
        <v>758</v>
      </c>
      <c r="D11" t="s">
        <v>521</v>
      </c>
      <c r="E11">
        <v>404100</v>
      </c>
      <c r="G11" s="1"/>
      <c r="H11" s="1"/>
      <c r="I11" s="1" t="s">
        <v>767</v>
      </c>
      <c r="J11" s="1">
        <v>2200</v>
      </c>
      <c r="K11" s="1">
        <v>2274.5</v>
      </c>
      <c r="L11" s="1">
        <v>2162.5</v>
      </c>
      <c r="M11">
        <v>2265.5</v>
      </c>
      <c r="R11" t="s">
        <v>39</v>
      </c>
      <c r="S11" s="2">
        <f t="shared" si="1"/>
        <v>6789860</v>
      </c>
      <c r="T11" s="2">
        <f t="shared" si="2"/>
        <v>4097900</v>
      </c>
      <c r="U11" s="2">
        <f t="shared" si="3"/>
        <v>5199900</v>
      </c>
      <c r="V11" s="2">
        <f t="shared" si="4"/>
        <v>7400600</v>
      </c>
      <c r="W11" s="2">
        <f t="shared" si="5"/>
        <v>8379100</v>
      </c>
      <c r="X11" s="2">
        <f t="shared" si="6"/>
        <v>8871800</v>
      </c>
      <c r="Y11" s="2" cm="1">
        <f t="array" ref="Y11">_xlfn.XLOOKUP(Y$1&amp;$R11,$C$3:$C$1662&amp;$D$3:$D$1662,$E$3:$E$1662,0,0,1)</f>
        <v>201800</v>
      </c>
      <c r="Z11" s="2" cm="1">
        <f t="array" ref="Z11">_xlfn.XLOOKUP(Z$1&amp;$R11,$C$3:$C$1662&amp;$D$3:$D$1662,$E$3:$E$1662,0,0,1)</f>
        <v>414600</v>
      </c>
      <c r="AA11" s="2" cm="1">
        <f t="array" ref="AA11">_xlfn.XLOOKUP(AA$1&amp;$R11,$C$3:$C$1662&amp;$D$3:$D$1662,$E$3:$E$1662,0,0,1)</f>
        <v>628800</v>
      </c>
      <c r="AB11" s="2" cm="1">
        <f t="array" ref="AB11">_xlfn.XLOOKUP(AB$1&amp;$R11,$C$3:$C$1662&amp;$D$3:$D$1662,$E$3:$E$1662,0,0,1)</f>
        <v>1316700</v>
      </c>
      <c r="AC11" s="2" cm="1">
        <f t="array" ref="AC11">_xlfn.XLOOKUP(AC$1&amp;$R11,$C$3:$C$1662&amp;$D$3:$D$1662,$E$3:$E$1662,0,0,1)</f>
        <v>1562400</v>
      </c>
    </row>
    <row r="12" spans="1:29" x14ac:dyDescent="0.4">
      <c r="C12" t="s">
        <v>758</v>
      </c>
      <c r="D12" t="s">
        <v>522</v>
      </c>
      <c r="E12">
        <v>1562400</v>
      </c>
      <c r="I12" t="s">
        <v>768</v>
      </c>
      <c r="J12">
        <v>2266.5</v>
      </c>
      <c r="K12">
        <v>2336</v>
      </c>
      <c r="L12">
        <v>2257</v>
      </c>
      <c r="M12">
        <v>2321.5</v>
      </c>
      <c r="R12" t="s">
        <v>62</v>
      </c>
      <c r="S12" s="2">
        <f t="shared" si="1"/>
        <v>7324960</v>
      </c>
      <c r="T12" s="2">
        <f t="shared" si="2"/>
        <v>4250500</v>
      </c>
      <c r="U12" s="2">
        <f t="shared" si="3"/>
        <v>5700200</v>
      </c>
      <c r="V12" s="2">
        <f t="shared" si="4"/>
        <v>7910400</v>
      </c>
      <c r="W12" s="2">
        <f t="shared" si="5"/>
        <v>9416500</v>
      </c>
      <c r="X12" s="2">
        <f t="shared" si="6"/>
        <v>9347200</v>
      </c>
      <c r="Y12" s="2" cm="1">
        <f t="array" ref="Y12">_xlfn.XLOOKUP(Y$1&amp;$R12,$C$3:$C$1662&amp;$D$3:$D$1662,$E$3:$E$1662,0,0,1)</f>
        <v>152600</v>
      </c>
      <c r="Z12" s="2" cm="1">
        <f t="array" ref="Z12">_xlfn.XLOOKUP(Z$1&amp;$R12,$C$3:$C$1662&amp;$D$3:$D$1662,$E$3:$E$1662,0,0,1)</f>
        <v>500300</v>
      </c>
      <c r="AA12" s="2" cm="1">
        <f t="array" ref="AA12">_xlfn.XLOOKUP(AA$1&amp;$R12,$C$3:$C$1662&amp;$D$3:$D$1662,$E$3:$E$1662,0,0,1)</f>
        <v>509800</v>
      </c>
      <c r="AB12" s="2" cm="1">
        <f t="array" ref="AB12">_xlfn.XLOOKUP(AB$1&amp;$R12,$C$3:$C$1662&amp;$D$3:$D$1662,$E$3:$E$1662,0,0,1)</f>
        <v>1037400</v>
      </c>
      <c r="AC12" s="2" cm="1">
        <f t="array" ref="AC12">_xlfn.XLOOKUP(AC$1&amp;$R12,$C$3:$C$1662&amp;$D$3:$D$1662,$E$3:$E$1662,0,0,1)</f>
        <v>475400</v>
      </c>
    </row>
    <row r="13" spans="1:29" x14ac:dyDescent="0.4">
      <c r="C13" t="s">
        <v>758</v>
      </c>
      <c r="D13" t="s">
        <v>523</v>
      </c>
      <c r="E13">
        <v>475400</v>
      </c>
      <c r="G13" s="1"/>
      <c r="H13" s="1"/>
      <c r="I13" s="1" t="s">
        <v>758</v>
      </c>
      <c r="J13" s="1">
        <v>2325</v>
      </c>
      <c r="K13" s="1">
        <v>2361</v>
      </c>
      <c r="L13" s="1">
        <v>2283</v>
      </c>
      <c r="M13">
        <v>2284.5</v>
      </c>
      <c r="R13" t="s">
        <v>24</v>
      </c>
      <c r="S13" s="2">
        <f t="shared" si="1"/>
        <v>7927760</v>
      </c>
      <c r="T13" s="2">
        <f t="shared" si="2"/>
        <v>4373200</v>
      </c>
      <c r="U13" s="2">
        <f t="shared" si="3"/>
        <v>6406300</v>
      </c>
      <c r="V13" s="2">
        <f t="shared" si="4"/>
        <v>8195800</v>
      </c>
      <c r="W13" s="2">
        <f t="shared" si="5"/>
        <v>10990200</v>
      </c>
      <c r="X13" s="2">
        <f t="shared" si="6"/>
        <v>9673300</v>
      </c>
      <c r="Y13" s="2" cm="1">
        <f t="array" ref="Y13">_xlfn.XLOOKUP(Y$1&amp;$R13,$C$3:$C$1662&amp;$D$3:$D$1662,$E$3:$E$1662,0,0,1)</f>
        <v>122700</v>
      </c>
      <c r="Z13" s="2" cm="1">
        <f t="array" ref="Z13">_xlfn.XLOOKUP(Z$1&amp;$R13,$C$3:$C$1662&amp;$D$3:$D$1662,$E$3:$E$1662,0,0,1)</f>
        <v>706100</v>
      </c>
      <c r="AA13" s="2" cm="1">
        <f t="array" ref="AA13">_xlfn.XLOOKUP(AA$1&amp;$R13,$C$3:$C$1662&amp;$D$3:$D$1662,$E$3:$E$1662,0,0,1)</f>
        <v>285400</v>
      </c>
      <c r="AB13" s="2" cm="1">
        <f t="array" ref="AB13">_xlfn.XLOOKUP(AB$1&amp;$R13,$C$3:$C$1662&amp;$D$3:$D$1662,$E$3:$E$1662,0,0,1)</f>
        <v>1573700</v>
      </c>
      <c r="AC13" s="2" cm="1">
        <f t="array" ref="AC13">_xlfn.XLOOKUP(AC$1&amp;$R13,$C$3:$C$1662&amp;$D$3:$D$1662,$E$3:$E$1662,0,0,1)</f>
        <v>326100</v>
      </c>
    </row>
    <row r="14" spans="1:29" x14ac:dyDescent="0.4">
      <c r="C14" t="s">
        <v>758</v>
      </c>
      <c r="D14" t="s">
        <v>524</v>
      </c>
      <c r="E14">
        <v>326100</v>
      </c>
      <c r="I14" t="s">
        <v>759</v>
      </c>
      <c r="J14">
        <v>2150</v>
      </c>
      <c r="K14">
        <v>2160.5</v>
      </c>
      <c r="L14">
        <v>2088</v>
      </c>
      <c r="M14">
        <v>2125</v>
      </c>
      <c r="R14" t="s">
        <v>149</v>
      </c>
      <c r="S14" s="2">
        <f t="shared" si="1"/>
        <v>8396460</v>
      </c>
      <c r="T14" s="2">
        <f t="shared" si="2"/>
        <v>4555700</v>
      </c>
      <c r="U14" s="2">
        <f t="shared" si="3"/>
        <v>7186000</v>
      </c>
      <c r="V14" s="2">
        <f t="shared" si="4"/>
        <v>8582500</v>
      </c>
      <c r="W14" s="2">
        <f t="shared" si="5"/>
        <v>11731000</v>
      </c>
      <c r="X14" s="2">
        <f t="shared" si="6"/>
        <v>9927100</v>
      </c>
      <c r="Y14" s="2" cm="1">
        <f t="array" ref="Y14">_xlfn.XLOOKUP(Y$1&amp;$R14,$C$3:$C$1662&amp;$D$3:$D$1662,$E$3:$E$1662,0,0,1)</f>
        <v>182500</v>
      </c>
      <c r="Z14" s="2" cm="1">
        <f t="array" ref="Z14">_xlfn.XLOOKUP(Z$1&amp;$R14,$C$3:$C$1662&amp;$D$3:$D$1662,$E$3:$E$1662,0,0,1)</f>
        <v>779700</v>
      </c>
      <c r="AA14" s="2" cm="1">
        <f t="array" ref="AA14">_xlfn.XLOOKUP(AA$1&amp;$R14,$C$3:$C$1662&amp;$D$3:$D$1662,$E$3:$E$1662,0,0,1)</f>
        <v>386700</v>
      </c>
      <c r="AB14" s="2" cm="1">
        <f t="array" ref="AB14">_xlfn.XLOOKUP(AB$1&amp;$R14,$C$3:$C$1662&amp;$D$3:$D$1662,$E$3:$E$1662,0,0,1)</f>
        <v>740800</v>
      </c>
      <c r="AC14" s="2" cm="1">
        <f t="array" ref="AC14">_xlfn.XLOOKUP(AC$1&amp;$R14,$C$3:$C$1662&amp;$D$3:$D$1662,$E$3:$E$1662,0,0,1)</f>
        <v>253800</v>
      </c>
    </row>
    <row r="15" spans="1:29" x14ac:dyDescent="0.4">
      <c r="C15" t="s">
        <v>758</v>
      </c>
      <c r="D15" t="s">
        <v>525</v>
      </c>
      <c r="E15">
        <v>253800</v>
      </c>
      <c r="I15" t="s">
        <v>760</v>
      </c>
      <c r="J15">
        <v>2180</v>
      </c>
      <c r="K15">
        <v>2209</v>
      </c>
      <c r="L15">
        <v>2154</v>
      </c>
      <c r="M15">
        <v>2203.5</v>
      </c>
      <c r="R15" t="s">
        <v>120</v>
      </c>
      <c r="S15" s="2">
        <f t="shared" si="1"/>
        <v>8734240</v>
      </c>
      <c r="T15" s="2">
        <f t="shared" si="2"/>
        <v>4690700</v>
      </c>
      <c r="U15" s="2">
        <f t="shared" si="3"/>
        <v>7620400</v>
      </c>
      <c r="V15" s="2">
        <f t="shared" si="4"/>
        <v>8834800</v>
      </c>
      <c r="W15" s="2">
        <f t="shared" si="5"/>
        <v>12362200</v>
      </c>
      <c r="X15" s="2">
        <f t="shared" si="6"/>
        <v>10163100</v>
      </c>
      <c r="Y15" s="2" cm="1">
        <f t="array" ref="Y15">_xlfn.XLOOKUP(Y$1&amp;$R15,$C$3:$C$1662&amp;$D$3:$D$1662,$E$3:$E$1662,0,0,1)</f>
        <v>135000</v>
      </c>
      <c r="Z15" s="2" cm="1">
        <f t="array" ref="Z15">_xlfn.XLOOKUP(Z$1&amp;$R15,$C$3:$C$1662&amp;$D$3:$D$1662,$E$3:$E$1662,0,0,1)</f>
        <v>434400</v>
      </c>
      <c r="AA15" s="2" cm="1">
        <f t="array" ref="AA15">_xlfn.XLOOKUP(AA$1&amp;$R15,$C$3:$C$1662&amp;$D$3:$D$1662,$E$3:$E$1662,0,0,1)</f>
        <v>252300</v>
      </c>
      <c r="AB15" s="2" cm="1">
        <f t="array" ref="AB15">_xlfn.XLOOKUP(AB$1&amp;$R15,$C$3:$C$1662&amp;$D$3:$D$1662,$E$3:$E$1662,0,0,1)</f>
        <v>631200</v>
      </c>
      <c r="AC15" s="2" cm="1">
        <f t="array" ref="AC15">_xlfn.XLOOKUP(AC$1&amp;$R15,$C$3:$C$1662&amp;$D$3:$D$1662,$E$3:$E$1662,0,0,1)</f>
        <v>236000</v>
      </c>
    </row>
    <row r="16" spans="1:29" x14ac:dyDescent="0.4">
      <c r="C16" t="s">
        <v>758</v>
      </c>
      <c r="D16" t="s">
        <v>526</v>
      </c>
      <c r="E16">
        <v>236000</v>
      </c>
      <c r="G16" s="1"/>
      <c r="H16" s="1"/>
      <c r="I16" s="1" t="s">
        <v>761</v>
      </c>
      <c r="J16" s="1">
        <v>2207.5</v>
      </c>
      <c r="K16" s="1">
        <v>2281</v>
      </c>
      <c r="L16" s="1">
        <v>2207</v>
      </c>
      <c r="M16" s="1">
        <v>2232.5</v>
      </c>
      <c r="R16" t="s">
        <v>96</v>
      </c>
      <c r="S16" s="2">
        <f t="shared" si="1"/>
        <v>9103540</v>
      </c>
      <c r="T16" s="2">
        <f t="shared" si="2"/>
        <v>4768200</v>
      </c>
      <c r="U16" s="2">
        <f t="shared" si="3"/>
        <v>8233900</v>
      </c>
      <c r="V16" s="2">
        <f t="shared" si="4"/>
        <v>9110600</v>
      </c>
      <c r="W16" s="2">
        <f t="shared" si="5"/>
        <v>13058500</v>
      </c>
      <c r="X16" s="2">
        <f t="shared" si="6"/>
        <v>10346500</v>
      </c>
      <c r="Y16" s="2" cm="1">
        <f t="array" ref="Y16">_xlfn.XLOOKUP(Y$1&amp;$R16,$C$3:$C$1662&amp;$D$3:$D$1662,$E$3:$E$1662,0,0,1)</f>
        <v>77500</v>
      </c>
      <c r="Z16" s="2" cm="1">
        <f t="array" ref="Z16">_xlfn.XLOOKUP(Z$1&amp;$R16,$C$3:$C$1662&amp;$D$3:$D$1662,$E$3:$E$1662,0,0,1)</f>
        <v>613500</v>
      </c>
      <c r="AA16" s="2" cm="1">
        <f t="array" ref="AA16">_xlfn.XLOOKUP(AA$1&amp;$R16,$C$3:$C$1662&amp;$D$3:$D$1662,$E$3:$E$1662,0,0,1)</f>
        <v>275800</v>
      </c>
      <c r="AB16" s="2" cm="1">
        <f t="array" ref="AB16">_xlfn.XLOOKUP(AB$1&amp;$R16,$C$3:$C$1662&amp;$D$3:$D$1662,$E$3:$E$1662,0,0,1)</f>
        <v>696300</v>
      </c>
      <c r="AC16" s="2" cm="1">
        <f t="array" ref="AC16">_xlfn.XLOOKUP(AC$1&amp;$R16,$C$3:$C$1662&amp;$D$3:$D$1662,$E$3:$E$1662,0,0,1)</f>
        <v>183400</v>
      </c>
    </row>
    <row r="17" spans="3:29" x14ac:dyDescent="0.4">
      <c r="C17" t="s">
        <v>758</v>
      </c>
      <c r="D17" t="s">
        <v>527</v>
      </c>
      <c r="E17">
        <v>183400</v>
      </c>
      <c r="G17" s="1"/>
      <c r="H17" s="1"/>
      <c r="I17" s="1" t="s">
        <v>762</v>
      </c>
      <c r="J17" s="1">
        <v>2255</v>
      </c>
      <c r="K17" s="1">
        <v>2300</v>
      </c>
      <c r="L17" s="1">
        <v>2242</v>
      </c>
      <c r="M17" s="1">
        <v>2296</v>
      </c>
      <c r="R17" t="s">
        <v>144</v>
      </c>
      <c r="S17" s="2">
        <f t="shared" si="1"/>
        <v>9675840</v>
      </c>
      <c r="T17" s="2">
        <f t="shared" si="2"/>
        <v>5248800</v>
      </c>
      <c r="U17" s="2">
        <f t="shared" si="3"/>
        <v>8851600</v>
      </c>
      <c r="V17" s="2">
        <f t="shared" si="4"/>
        <v>9508600</v>
      </c>
      <c r="W17" s="2">
        <f t="shared" si="5"/>
        <v>14151100</v>
      </c>
      <c r="X17" s="2">
        <f t="shared" si="6"/>
        <v>10619100</v>
      </c>
      <c r="Y17" s="2" cm="1">
        <f t="array" ref="Y17">_xlfn.XLOOKUP(Y$1&amp;$R17,$C$3:$C$1662&amp;$D$3:$D$1662,$E$3:$E$1662,0,0,1)</f>
        <v>480600</v>
      </c>
      <c r="Z17" s="2" cm="1">
        <f t="array" ref="Z17">_xlfn.XLOOKUP(Z$1&amp;$R17,$C$3:$C$1662&amp;$D$3:$D$1662,$E$3:$E$1662,0,0,1)</f>
        <v>617700</v>
      </c>
      <c r="AA17" s="2" cm="1">
        <f t="array" ref="AA17">_xlfn.XLOOKUP(AA$1&amp;$R17,$C$3:$C$1662&amp;$D$3:$D$1662,$E$3:$E$1662,0,0,1)</f>
        <v>398000</v>
      </c>
      <c r="AB17" s="2" cm="1">
        <f t="array" ref="AB17">_xlfn.XLOOKUP(AB$1&amp;$R17,$C$3:$C$1662&amp;$D$3:$D$1662,$E$3:$E$1662,0,0,1)</f>
        <v>1092600</v>
      </c>
      <c r="AC17" s="2" cm="1">
        <f t="array" ref="AC17">_xlfn.XLOOKUP(AC$1&amp;$R17,$C$3:$C$1662&amp;$D$3:$D$1662,$E$3:$E$1662,0,0,1)</f>
        <v>272600</v>
      </c>
    </row>
    <row r="18" spans="3:29" x14ac:dyDescent="0.4">
      <c r="C18" t="s">
        <v>758</v>
      </c>
      <c r="D18" t="s">
        <v>528</v>
      </c>
      <c r="E18">
        <v>272600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10349520</v>
      </c>
      <c r="T18" s="2">
        <f t="shared" si="2"/>
        <v>5826900</v>
      </c>
      <c r="U18" s="2">
        <f t="shared" si="3"/>
        <v>9378500</v>
      </c>
      <c r="V18" s="2">
        <f t="shared" si="4"/>
        <v>10899200</v>
      </c>
      <c r="W18" s="2">
        <f t="shared" si="5"/>
        <v>14795600</v>
      </c>
      <c r="X18" s="2">
        <f t="shared" si="6"/>
        <v>10847400</v>
      </c>
      <c r="Y18" s="2" cm="1">
        <f t="array" ref="Y18">_xlfn.XLOOKUP(Y$1&amp;$R18,$C$3:$C$1662&amp;$D$3:$D$1662,$E$3:$E$1662,0,0,1)</f>
        <v>578100</v>
      </c>
      <c r="Z18" s="2" cm="1">
        <f t="array" ref="Z18">_xlfn.XLOOKUP(Z$1&amp;$R18,$C$3:$C$1662&amp;$D$3:$D$1662,$E$3:$E$1662,0,0,1)</f>
        <v>526900</v>
      </c>
      <c r="AA18" s="2" cm="1">
        <f t="array" ref="AA18">_xlfn.XLOOKUP(AA$1&amp;$R18,$C$3:$C$1662&amp;$D$3:$D$1662,$E$3:$E$1662,0,0,1)</f>
        <v>1390600</v>
      </c>
      <c r="AB18" s="2" cm="1">
        <f t="array" ref="AB18">_xlfn.XLOOKUP(AB$1&amp;$R18,$C$3:$C$1662&amp;$D$3:$D$1662,$E$3:$E$1662,0,0,1)</f>
        <v>644500</v>
      </c>
      <c r="AC18" s="2" cm="1">
        <f t="array" ref="AC18">_xlfn.XLOOKUP(AC$1&amp;$R18,$C$3:$C$1662&amp;$D$3:$D$1662,$E$3:$E$1662,0,0,1)</f>
        <v>228300</v>
      </c>
    </row>
    <row r="19" spans="3:29" x14ac:dyDescent="0.4">
      <c r="C19" t="s">
        <v>758</v>
      </c>
      <c r="D19" t="s">
        <v>529</v>
      </c>
      <c r="E19">
        <v>228300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10823860</v>
      </c>
      <c r="T19" s="2">
        <f t="shared" si="2"/>
        <v>6282000</v>
      </c>
      <c r="U19" s="2">
        <f t="shared" si="3"/>
        <v>9848800</v>
      </c>
      <c r="V19" s="2">
        <f t="shared" si="4"/>
        <v>11423800</v>
      </c>
      <c r="W19" s="2">
        <f t="shared" si="5"/>
        <v>15459400</v>
      </c>
      <c r="X19" s="2">
        <f t="shared" si="6"/>
        <v>11105300</v>
      </c>
      <c r="Y19" s="2" cm="1">
        <f t="array" ref="Y19">_xlfn.XLOOKUP(Y$1&amp;$R19,$C$3:$C$1662&amp;$D$3:$D$1662,$E$3:$E$1662,0,0,1)</f>
        <v>455100</v>
      </c>
      <c r="Z19" s="2" cm="1">
        <f t="array" ref="Z19">_xlfn.XLOOKUP(Z$1&amp;$R19,$C$3:$C$1662&amp;$D$3:$D$1662,$E$3:$E$1662,0,0,1)</f>
        <v>470300</v>
      </c>
      <c r="AA19" s="2" cm="1">
        <f t="array" ref="AA19">_xlfn.XLOOKUP(AA$1&amp;$R19,$C$3:$C$1662&amp;$D$3:$D$1662,$E$3:$E$1662,0,0,1)</f>
        <v>524600</v>
      </c>
      <c r="AB19" s="2" cm="1">
        <f t="array" ref="AB19">_xlfn.XLOOKUP(AB$1&amp;$R19,$C$3:$C$1662&amp;$D$3:$D$1662,$E$3:$E$1662,0,0,1)</f>
        <v>663800</v>
      </c>
      <c r="AC19" s="2" cm="1">
        <f t="array" ref="AC19">_xlfn.XLOOKUP(AC$1&amp;$R19,$C$3:$C$1662&amp;$D$3:$D$1662,$E$3:$E$1662,0,0,1)</f>
        <v>257900</v>
      </c>
    </row>
    <row r="20" spans="3:29" x14ac:dyDescent="0.4">
      <c r="C20" t="s">
        <v>758</v>
      </c>
      <c r="D20" t="s">
        <v>530</v>
      </c>
      <c r="E20">
        <v>257900</v>
      </c>
      <c r="R20" t="s">
        <v>147</v>
      </c>
      <c r="S20" s="2">
        <f t="shared" si="1"/>
        <v>11188480</v>
      </c>
      <c r="T20" s="2">
        <f t="shared" si="2"/>
        <v>6511600</v>
      </c>
      <c r="U20" s="2">
        <f t="shared" si="3"/>
        <v>10163700</v>
      </c>
      <c r="V20" s="2">
        <f t="shared" si="4"/>
        <v>11817100</v>
      </c>
      <c r="W20" s="2">
        <f t="shared" si="5"/>
        <v>16067600</v>
      </c>
      <c r="X20" s="2">
        <f t="shared" si="6"/>
        <v>11382400</v>
      </c>
      <c r="Y20" s="2" cm="1">
        <f t="array" ref="Y20">_xlfn.XLOOKUP(Y$1&amp;$R20,$C$3:$C$1662&amp;$D$3:$D$1662,$E$3:$E$1662,0,0,1)</f>
        <v>229600</v>
      </c>
      <c r="Z20" s="2" cm="1">
        <f t="array" ref="Z20">_xlfn.XLOOKUP(Z$1&amp;$R20,$C$3:$C$1662&amp;$D$3:$D$1662,$E$3:$E$1662,0,0,1)</f>
        <v>314900</v>
      </c>
      <c r="AA20" s="2" cm="1">
        <f t="array" ref="AA20">_xlfn.XLOOKUP(AA$1&amp;$R20,$C$3:$C$1662&amp;$D$3:$D$1662,$E$3:$E$1662,0,0,1)</f>
        <v>393300</v>
      </c>
      <c r="AB20" s="2" cm="1">
        <f t="array" ref="AB20">_xlfn.XLOOKUP(AB$1&amp;$R20,$C$3:$C$1662&amp;$D$3:$D$1662,$E$3:$E$1662,0,0,1)</f>
        <v>608200</v>
      </c>
      <c r="AC20" s="2" cm="1">
        <f t="array" ref="AC20">_xlfn.XLOOKUP(AC$1&amp;$R20,$C$3:$C$1662&amp;$D$3:$D$1662,$E$3:$E$1662,0,0,1)</f>
        <v>277100</v>
      </c>
    </row>
    <row r="21" spans="3:29" x14ac:dyDescent="0.4">
      <c r="C21" t="s">
        <v>758</v>
      </c>
      <c r="D21" t="s">
        <v>531</v>
      </c>
      <c r="E21">
        <v>277100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11914760</v>
      </c>
      <c r="T21" s="2">
        <f t="shared" si="2"/>
        <v>6882000</v>
      </c>
      <c r="U21" s="2">
        <f t="shared" si="3"/>
        <v>10441700</v>
      </c>
      <c r="V21" s="2">
        <f t="shared" si="4"/>
        <v>12302200</v>
      </c>
      <c r="W21" s="2">
        <f t="shared" si="5"/>
        <v>18088900</v>
      </c>
      <c r="X21" s="2">
        <f t="shared" si="6"/>
        <v>11859000</v>
      </c>
      <c r="Y21" s="2" cm="1">
        <f t="array" ref="Y21">_xlfn.XLOOKUP(Y$1&amp;$R21,$C$3:$C$1662&amp;$D$3:$D$1662,$E$3:$E$1662,0,0,1)</f>
        <v>370400</v>
      </c>
      <c r="Z21" s="2" cm="1">
        <f t="array" ref="Z21">_xlfn.XLOOKUP(Z$1&amp;$R21,$C$3:$C$1662&amp;$D$3:$D$1662,$E$3:$E$1662,0,0,1)</f>
        <v>278000</v>
      </c>
      <c r="AA21" s="2" cm="1">
        <f t="array" ref="AA21">_xlfn.XLOOKUP(AA$1&amp;$R21,$C$3:$C$1662&amp;$D$3:$D$1662,$E$3:$E$1662,0,0,1)</f>
        <v>485100</v>
      </c>
      <c r="AB21" s="2" cm="1">
        <f t="array" ref="AB21">_xlfn.XLOOKUP(AB$1&amp;$R21,$C$3:$C$1662&amp;$D$3:$D$1662,$E$3:$E$1662,0,0,1)</f>
        <v>2021300</v>
      </c>
      <c r="AC21" s="2" cm="1">
        <f t="array" ref="AC21">_xlfn.XLOOKUP(AC$1&amp;$R21,$C$3:$C$1662&amp;$D$3:$D$1662,$E$3:$E$1662,0,0,1)</f>
        <v>476600</v>
      </c>
    </row>
    <row r="22" spans="3:29" x14ac:dyDescent="0.4">
      <c r="C22" t="s">
        <v>758</v>
      </c>
      <c r="D22" t="s">
        <v>532</v>
      </c>
      <c r="E22">
        <v>476600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12217660</v>
      </c>
      <c r="T22" s="2">
        <f t="shared" si="2"/>
        <v>7041600</v>
      </c>
      <c r="U22" s="2">
        <f t="shared" si="3"/>
        <v>10876100</v>
      </c>
      <c r="V22" s="2">
        <f t="shared" si="4"/>
        <v>12538600</v>
      </c>
      <c r="W22" s="2">
        <f t="shared" si="5"/>
        <v>18556100</v>
      </c>
      <c r="X22" s="2">
        <f t="shared" si="6"/>
        <v>12075900</v>
      </c>
      <c r="Y22" s="2" cm="1">
        <f t="array" ref="Y22">_xlfn.XLOOKUP(Y$1&amp;$R22,$C$3:$C$1662&amp;$D$3:$D$1662,$E$3:$E$1662,0,0,1)</f>
        <v>159600</v>
      </c>
      <c r="Z22" s="2" cm="1">
        <f t="array" ref="Z22">_xlfn.XLOOKUP(Z$1&amp;$R22,$C$3:$C$1662&amp;$D$3:$D$1662,$E$3:$E$1662,0,0,1)</f>
        <v>434400</v>
      </c>
      <c r="AA22" s="2" cm="1">
        <f t="array" ref="AA22">_xlfn.XLOOKUP(AA$1&amp;$R22,$C$3:$C$1662&amp;$D$3:$D$1662,$E$3:$E$1662,0,0,1)</f>
        <v>236400</v>
      </c>
      <c r="AB22" s="2" cm="1">
        <f t="array" ref="AB22">_xlfn.XLOOKUP(AB$1&amp;$R22,$C$3:$C$1662&amp;$D$3:$D$1662,$E$3:$E$1662,0,0,1)</f>
        <v>467200</v>
      </c>
      <c r="AC22" s="2" cm="1">
        <f t="array" ref="AC22">_xlfn.XLOOKUP(AC$1&amp;$R22,$C$3:$C$1662&amp;$D$3:$D$1662,$E$3:$E$1662,0,0,1)</f>
        <v>216900</v>
      </c>
    </row>
    <row r="23" spans="3:29" x14ac:dyDescent="0.4">
      <c r="C23" t="s">
        <v>758</v>
      </c>
      <c r="D23" t="s">
        <v>533</v>
      </c>
      <c r="E23">
        <v>216900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12639360</v>
      </c>
      <c r="T23" s="2">
        <f t="shared" si="2"/>
        <v>7432500</v>
      </c>
      <c r="U23" s="2">
        <f t="shared" si="3"/>
        <v>11275800</v>
      </c>
      <c r="V23" s="2">
        <f t="shared" si="4"/>
        <v>12967000</v>
      </c>
      <c r="W23" s="2">
        <f t="shared" si="5"/>
        <v>19152400</v>
      </c>
      <c r="X23" s="2">
        <f t="shared" si="6"/>
        <v>12369100</v>
      </c>
      <c r="Y23" s="2" cm="1">
        <f t="array" ref="Y23">_xlfn.XLOOKUP(Y$1&amp;$R23,$C$3:$C$1662&amp;$D$3:$D$1662,$E$3:$E$1662,0,0,1)</f>
        <v>390900</v>
      </c>
      <c r="Z23" s="2" cm="1">
        <f t="array" ref="Z23">_xlfn.XLOOKUP(Z$1&amp;$R23,$C$3:$C$1662&amp;$D$3:$D$1662,$E$3:$E$1662,0,0,1)</f>
        <v>399700</v>
      </c>
      <c r="AA23" s="2" cm="1">
        <f t="array" ref="AA23">_xlfn.XLOOKUP(AA$1&amp;$R23,$C$3:$C$1662&amp;$D$3:$D$1662,$E$3:$E$1662,0,0,1)</f>
        <v>428400</v>
      </c>
      <c r="AB23" s="2" cm="1">
        <f t="array" ref="AB23">_xlfn.XLOOKUP(AB$1&amp;$R23,$C$3:$C$1662&amp;$D$3:$D$1662,$E$3:$E$1662,0,0,1)</f>
        <v>596300</v>
      </c>
      <c r="AC23" s="2" cm="1">
        <f t="array" ref="AC23">_xlfn.XLOOKUP(AC$1&amp;$R23,$C$3:$C$1662&amp;$D$3:$D$1662,$E$3:$E$1662,0,0,1)</f>
        <v>293200</v>
      </c>
    </row>
    <row r="24" spans="3:29" x14ac:dyDescent="0.4">
      <c r="C24" t="s">
        <v>758</v>
      </c>
      <c r="D24" t="s">
        <v>534</v>
      </c>
      <c r="E24">
        <v>293200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12967520</v>
      </c>
      <c r="T24" s="2">
        <f t="shared" si="2"/>
        <v>7556400</v>
      </c>
      <c r="U24" s="2">
        <f t="shared" si="3"/>
        <v>11532000</v>
      </c>
      <c r="V24" s="2">
        <f t="shared" si="4"/>
        <v>13517800</v>
      </c>
      <c r="W24" s="2">
        <f t="shared" si="5"/>
        <v>19592600</v>
      </c>
      <c r="X24" s="2">
        <f t="shared" si="6"/>
        <v>12638800</v>
      </c>
      <c r="Y24" s="2" cm="1">
        <f t="array" ref="Y24">_xlfn.XLOOKUP(Y$1&amp;$R24,$C$3:$C$1662&amp;$D$3:$D$1662,$E$3:$E$1662,0,0,1)</f>
        <v>123900</v>
      </c>
      <c r="Z24" s="2" cm="1">
        <f t="array" ref="Z24">_xlfn.XLOOKUP(Z$1&amp;$R24,$C$3:$C$1662&amp;$D$3:$D$1662,$E$3:$E$1662,0,0,1)</f>
        <v>256200</v>
      </c>
      <c r="AA24" s="2" cm="1">
        <f t="array" ref="AA24">_xlfn.XLOOKUP(AA$1&amp;$R24,$C$3:$C$1662&amp;$D$3:$D$1662,$E$3:$E$1662,0,0,1)</f>
        <v>550800</v>
      </c>
      <c r="AB24" s="2" cm="1">
        <f t="array" ref="AB24">_xlfn.XLOOKUP(AB$1&amp;$R24,$C$3:$C$1662&amp;$D$3:$D$1662,$E$3:$E$1662,0,0,1)</f>
        <v>440200</v>
      </c>
      <c r="AC24" s="2" cm="1">
        <f t="array" ref="AC24">_xlfn.XLOOKUP(AC$1&amp;$R24,$C$3:$C$1662&amp;$D$3:$D$1662,$E$3:$E$1662,0,0,1)</f>
        <v>269700</v>
      </c>
    </row>
    <row r="25" spans="3:29" x14ac:dyDescent="0.4">
      <c r="C25" t="s">
        <v>758</v>
      </c>
      <c r="D25" t="s">
        <v>535</v>
      </c>
      <c r="E25">
        <v>269700</v>
      </c>
      <c r="R25" t="s">
        <v>22</v>
      </c>
      <c r="S25" s="2">
        <f t="shared" si="1"/>
        <v>13472740</v>
      </c>
      <c r="T25" s="2">
        <f t="shared" si="2"/>
        <v>7665100</v>
      </c>
      <c r="U25" s="2">
        <f t="shared" si="3"/>
        <v>12435900</v>
      </c>
      <c r="V25" s="2">
        <f t="shared" si="4"/>
        <v>14075600</v>
      </c>
      <c r="W25" s="2">
        <f t="shared" si="5"/>
        <v>20001700</v>
      </c>
      <c r="X25" s="2">
        <f t="shared" si="6"/>
        <v>13185400</v>
      </c>
      <c r="Y25" s="2" cm="1">
        <f t="array" ref="Y25">_xlfn.XLOOKUP(Y$1&amp;$R25,$C$3:$C$1662&amp;$D$3:$D$1662,$E$3:$E$1662,0,0,1)</f>
        <v>108700</v>
      </c>
      <c r="Z25" s="2" cm="1">
        <f t="array" ref="Z25">_xlfn.XLOOKUP(Z$1&amp;$R25,$C$3:$C$1662&amp;$D$3:$D$1662,$E$3:$E$1662,0,0,1)</f>
        <v>903900</v>
      </c>
      <c r="AA25" s="2" cm="1">
        <f t="array" ref="AA25">_xlfn.XLOOKUP(AA$1&amp;$R25,$C$3:$C$1662&amp;$D$3:$D$1662,$E$3:$E$1662,0,0,1)</f>
        <v>557800</v>
      </c>
      <c r="AB25" s="2" cm="1">
        <f t="array" ref="AB25">_xlfn.XLOOKUP(AB$1&amp;$R25,$C$3:$C$1662&amp;$D$3:$D$1662,$E$3:$E$1662,0,0,1)</f>
        <v>409100</v>
      </c>
      <c r="AC25" s="2" cm="1">
        <f t="array" ref="AC25">_xlfn.XLOOKUP(AC$1&amp;$R25,$C$3:$C$1662&amp;$D$3:$D$1662,$E$3:$E$1662,0,0,1)</f>
        <v>546600</v>
      </c>
    </row>
    <row r="26" spans="3:29" x14ac:dyDescent="0.4">
      <c r="C26" t="s">
        <v>758</v>
      </c>
      <c r="D26" t="s">
        <v>536</v>
      </c>
      <c r="E26">
        <v>546600</v>
      </c>
      <c r="R26" t="s">
        <v>69</v>
      </c>
      <c r="S26" s="2">
        <f t="shared" si="1"/>
        <v>13787340</v>
      </c>
      <c r="T26" s="2">
        <f t="shared" si="2"/>
        <v>7843900</v>
      </c>
      <c r="U26" s="2">
        <f t="shared" si="3"/>
        <v>12789500</v>
      </c>
      <c r="V26" s="2">
        <f t="shared" si="4"/>
        <v>14318600</v>
      </c>
      <c r="W26" s="2">
        <f t="shared" si="5"/>
        <v>20586600</v>
      </c>
      <c r="X26" s="2">
        <f t="shared" si="6"/>
        <v>13398100</v>
      </c>
      <c r="Y26" s="2" cm="1">
        <f t="array" ref="Y26">_xlfn.XLOOKUP(Y$1&amp;$R26,$C$3:$C$1662&amp;$D$3:$D$1662,$E$3:$E$1662,0,0,1)</f>
        <v>178800</v>
      </c>
      <c r="Z26" s="2" cm="1">
        <f t="array" ref="Z26">_xlfn.XLOOKUP(Z$1&amp;$R26,$C$3:$C$1662&amp;$D$3:$D$1662,$E$3:$E$1662,0,0,1)</f>
        <v>353600</v>
      </c>
      <c r="AA26" s="2" cm="1">
        <f t="array" ref="AA26">_xlfn.XLOOKUP(AA$1&amp;$R26,$C$3:$C$1662&amp;$D$3:$D$1662,$E$3:$E$1662,0,0,1)</f>
        <v>243000</v>
      </c>
      <c r="AB26" s="2" cm="1">
        <f t="array" ref="AB26">_xlfn.XLOOKUP(AB$1&amp;$R26,$C$3:$C$1662&amp;$D$3:$D$1662,$E$3:$E$1662,0,0,1)</f>
        <v>584900</v>
      </c>
      <c r="AC26" s="2" cm="1">
        <f t="array" ref="AC26">_xlfn.XLOOKUP(AC$1&amp;$R26,$C$3:$C$1662&amp;$D$3:$D$1662,$E$3:$E$1662,0,0,1)</f>
        <v>212700</v>
      </c>
    </row>
    <row r="27" spans="3:29" x14ac:dyDescent="0.4">
      <c r="C27" t="s">
        <v>758</v>
      </c>
      <c r="D27" t="s">
        <v>537</v>
      </c>
      <c r="E27">
        <v>212700</v>
      </c>
      <c r="R27" t="s">
        <v>98</v>
      </c>
      <c r="S27" s="2">
        <f t="shared" si="1"/>
        <v>14108760</v>
      </c>
      <c r="T27" s="2">
        <f t="shared" si="2"/>
        <v>8062500</v>
      </c>
      <c r="U27" s="2">
        <f t="shared" si="3"/>
        <v>13031700</v>
      </c>
      <c r="V27" s="2">
        <f t="shared" si="4"/>
        <v>14700100</v>
      </c>
      <c r="W27" s="2">
        <f t="shared" si="5"/>
        <v>20933400</v>
      </c>
      <c r="X27" s="2">
        <f t="shared" si="6"/>
        <v>13816100</v>
      </c>
      <c r="Y27" s="2" cm="1">
        <f t="array" ref="Y27">_xlfn.XLOOKUP(Y$1&amp;$R27,$C$3:$C$1662&amp;$D$3:$D$1662,$E$3:$E$1662,0,0,1)</f>
        <v>218600</v>
      </c>
      <c r="Z27" s="2" cm="1">
        <f t="array" ref="Z27">_xlfn.XLOOKUP(Z$1&amp;$R27,$C$3:$C$1662&amp;$D$3:$D$1662,$E$3:$E$1662,0,0,1)</f>
        <v>242200</v>
      </c>
      <c r="AA27" s="2" cm="1">
        <f t="array" ref="AA27">_xlfn.XLOOKUP(AA$1&amp;$R27,$C$3:$C$1662&amp;$D$3:$D$1662,$E$3:$E$1662,0,0,1)</f>
        <v>381500</v>
      </c>
      <c r="AB27" s="2" cm="1">
        <f t="array" ref="AB27">_xlfn.XLOOKUP(AB$1&amp;$R27,$C$3:$C$1662&amp;$D$3:$D$1662,$E$3:$E$1662,0,0,1)</f>
        <v>346800</v>
      </c>
      <c r="AC27" s="2" cm="1">
        <f t="array" ref="AC27">_xlfn.XLOOKUP(AC$1&amp;$R27,$C$3:$C$1662&amp;$D$3:$D$1662,$E$3:$E$1662,0,0,1)</f>
        <v>418000</v>
      </c>
    </row>
    <row r="28" spans="3:29" x14ac:dyDescent="0.4">
      <c r="C28" t="s">
        <v>758</v>
      </c>
      <c r="D28" t="s">
        <v>538</v>
      </c>
      <c r="E28">
        <v>418000</v>
      </c>
      <c r="R28" t="s">
        <v>38</v>
      </c>
      <c r="S28" s="2">
        <f t="shared" si="1"/>
        <v>14399180</v>
      </c>
      <c r="T28" s="2">
        <f t="shared" si="2"/>
        <v>8184300</v>
      </c>
      <c r="U28" s="2">
        <f t="shared" si="3"/>
        <v>13350000</v>
      </c>
      <c r="V28" s="2">
        <f t="shared" si="4"/>
        <v>15080200</v>
      </c>
      <c r="W28" s="2">
        <f t="shared" si="5"/>
        <v>21386800</v>
      </c>
      <c r="X28" s="2">
        <f t="shared" si="6"/>
        <v>13994600</v>
      </c>
      <c r="Y28" s="2" cm="1">
        <f t="array" ref="Y28">_xlfn.XLOOKUP(Y$1&amp;$R28,$C$3:$C$1662&amp;$D$3:$D$1662,$E$3:$E$1662,0,0,1)</f>
        <v>121800</v>
      </c>
      <c r="Z28" s="2" cm="1">
        <f t="array" ref="Z28">_xlfn.XLOOKUP(Z$1&amp;$R28,$C$3:$C$1662&amp;$D$3:$D$1662,$E$3:$E$1662,0,0,1)</f>
        <v>318300</v>
      </c>
      <c r="AA28" s="2" cm="1">
        <f t="array" ref="AA28">_xlfn.XLOOKUP(AA$1&amp;$R28,$C$3:$C$1662&amp;$D$3:$D$1662,$E$3:$E$1662,0,0,1)</f>
        <v>380100</v>
      </c>
      <c r="AB28" s="2" cm="1">
        <f t="array" ref="AB28">_xlfn.XLOOKUP(AB$1&amp;$R28,$C$3:$C$1662&amp;$D$3:$D$1662,$E$3:$E$1662,0,0,1)</f>
        <v>453400</v>
      </c>
      <c r="AC28" s="2" cm="1">
        <f t="array" ref="AC28">_xlfn.XLOOKUP(AC$1&amp;$R28,$C$3:$C$1662&amp;$D$3:$D$1662,$E$3:$E$1662,0,0,1)</f>
        <v>178500</v>
      </c>
    </row>
    <row r="29" spans="3:29" x14ac:dyDescent="0.4">
      <c r="C29" t="s">
        <v>758</v>
      </c>
      <c r="D29" t="s">
        <v>539</v>
      </c>
      <c r="E29">
        <v>178500</v>
      </c>
      <c r="R29" t="s">
        <v>241</v>
      </c>
      <c r="S29" s="2">
        <f t="shared" si="1"/>
        <v>14606700</v>
      </c>
      <c r="T29" s="2">
        <f t="shared" si="2"/>
        <v>8276500</v>
      </c>
      <c r="U29" s="2">
        <f t="shared" si="3"/>
        <v>13564600</v>
      </c>
      <c r="V29" s="2">
        <f t="shared" si="4"/>
        <v>15398900</v>
      </c>
      <c r="W29" s="2">
        <f t="shared" si="5"/>
        <v>21672100</v>
      </c>
      <c r="X29" s="2">
        <f t="shared" si="6"/>
        <v>14121400</v>
      </c>
      <c r="Y29" s="2" cm="1">
        <f t="array" ref="Y29">_xlfn.XLOOKUP(Y$1&amp;$R29,$C$3:$C$1662&amp;$D$3:$D$1662,$E$3:$E$1662,0,0,1)</f>
        <v>92200</v>
      </c>
      <c r="Z29" s="2" cm="1">
        <f t="array" ref="Z29">_xlfn.XLOOKUP(Z$1&amp;$R29,$C$3:$C$1662&amp;$D$3:$D$1662,$E$3:$E$1662,0,0,1)</f>
        <v>214600</v>
      </c>
      <c r="AA29" s="2" cm="1">
        <f t="array" ref="AA29">_xlfn.XLOOKUP(AA$1&amp;$R29,$C$3:$C$1662&amp;$D$3:$D$1662,$E$3:$E$1662,0,0,1)</f>
        <v>318700</v>
      </c>
      <c r="AB29" s="2" cm="1">
        <f t="array" ref="AB29">_xlfn.XLOOKUP(AB$1&amp;$R29,$C$3:$C$1662&amp;$D$3:$D$1662,$E$3:$E$1662,0,0,1)</f>
        <v>285300</v>
      </c>
      <c r="AC29" s="2" cm="1">
        <f t="array" ref="AC29">_xlfn.XLOOKUP(AC$1&amp;$R29,$C$3:$C$1662&amp;$D$3:$D$1662,$E$3:$E$1662,0,0,1)</f>
        <v>126800</v>
      </c>
    </row>
    <row r="30" spans="3:29" x14ac:dyDescent="0.4">
      <c r="C30" t="s">
        <v>758</v>
      </c>
      <c r="D30" t="s">
        <v>540</v>
      </c>
      <c r="E30">
        <v>126800</v>
      </c>
      <c r="R30" t="s">
        <v>286</v>
      </c>
      <c r="S30" s="2">
        <f t="shared" si="1"/>
        <v>14996560</v>
      </c>
      <c r="T30" s="2">
        <f t="shared" si="2"/>
        <v>8399200</v>
      </c>
      <c r="U30" s="2">
        <f t="shared" si="3"/>
        <v>13781100</v>
      </c>
      <c r="V30" s="2">
        <f t="shared" si="4"/>
        <v>15724100</v>
      </c>
      <c r="W30" s="2">
        <f t="shared" si="5"/>
        <v>22826100</v>
      </c>
      <c r="X30" s="2">
        <f t="shared" si="6"/>
        <v>14252300</v>
      </c>
      <c r="Y30" s="2" cm="1">
        <f t="array" ref="Y30">_xlfn.XLOOKUP(Y$1&amp;$R30,$C$3:$C$1662&amp;$D$3:$D$1662,$E$3:$E$1662,0,0,1)</f>
        <v>122700</v>
      </c>
      <c r="Z30" s="2" cm="1">
        <f t="array" ref="Z30">_xlfn.XLOOKUP(Z$1&amp;$R30,$C$3:$C$1662&amp;$D$3:$D$1662,$E$3:$E$1662,0,0,1)</f>
        <v>216500</v>
      </c>
      <c r="AA30" s="2" cm="1">
        <f t="array" ref="AA30">_xlfn.XLOOKUP(AA$1&amp;$R30,$C$3:$C$1662&amp;$D$3:$D$1662,$E$3:$E$1662,0,0,1)</f>
        <v>325200</v>
      </c>
      <c r="AB30" s="2" cm="1">
        <f t="array" ref="AB30">_xlfn.XLOOKUP(AB$1&amp;$R30,$C$3:$C$1662&amp;$D$3:$D$1662,$E$3:$E$1662,0,0,1)</f>
        <v>1154000</v>
      </c>
      <c r="AC30" s="2" cm="1">
        <f t="array" ref="AC30">_xlfn.XLOOKUP(AC$1&amp;$R30,$C$3:$C$1662&amp;$D$3:$D$1662,$E$3:$E$1662,0,0,1)</f>
        <v>130900</v>
      </c>
    </row>
    <row r="31" spans="3:29" x14ac:dyDescent="0.4">
      <c r="C31" t="s">
        <v>758</v>
      </c>
      <c r="D31" t="s">
        <v>541</v>
      </c>
      <c r="E31">
        <v>130900</v>
      </c>
      <c r="R31" t="s">
        <v>203</v>
      </c>
      <c r="S31" s="2">
        <f t="shared" si="1"/>
        <v>15457280</v>
      </c>
      <c r="T31" s="2">
        <f t="shared" si="2"/>
        <v>8530600</v>
      </c>
      <c r="U31" s="2">
        <f t="shared" si="3"/>
        <v>14045500</v>
      </c>
      <c r="V31" s="2">
        <f t="shared" si="4"/>
        <v>17045300</v>
      </c>
      <c r="W31" s="2">
        <f t="shared" si="5"/>
        <v>23168200</v>
      </c>
      <c r="X31" s="2">
        <f t="shared" si="6"/>
        <v>14496800</v>
      </c>
      <c r="Y31" s="2" cm="1">
        <f t="array" ref="Y31">_xlfn.XLOOKUP(Y$1&amp;$R31,$C$3:$C$1662&amp;$D$3:$D$1662,$E$3:$E$1662,0,0,1)</f>
        <v>131400</v>
      </c>
      <c r="Z31" s="2" cm="1">
        <f t="array" ref="Z31">_xlfn.XLOOKUP(Z$1&amp;$R31,$C$3:$C$1662&amp;$D$3:$D$1662,$E$3:$E$1662,0,0,1)</f>
        <v>264400</v>
      </c>
      <c r="AA31" s="2" cm="1">
        <f t="array" ref="AA31">_xlfn.XLOOKUP(AA$1&amp;$R31,$C$3:$C$1662&amp;$D$3:$D$1662,$E$3:$E$1662,0,0,1)</f>
        <v>1321200</v>
      </c>
      <c r="AB31" s="2" cm="1">
        <f t="array" ref="AB31">_xlfn.XLOOKUP(AB$1&amp;$R31,$C$3:$C$1662&amp;$D$3:$D$1662,$E$3:$E$1662,0,0,1)</f>
        <v>342100</v>
      </c>
      <c r="AC31" s="2" cm="1">
        <f t="array" ref="AC31">_xlfn.XLOOKUP(AC$1&amp;$R31,$C$3:$C$1662&amp;$D$3:$D$1662,$E$3:$E$1662,0,0,1)</f>
        <v>244500</v>
      </c>
    </row>
    <row r="32" spans="3:29" x14ac:dyDescent="0.4">
      <c r="C32" t="s">
        <v>758</v>
      </c>
      <c r="D32" t="s">
        <v>542</v>
      </c>
      <c r="E32">
        <v>244500</v>
      </c>
      <c r="R32" t="s">
        <v>153</v>
      </c>
      <c r="S32" s="2">
        <f t="shared" si="1"/>
        <v>15927500</v>
      </c>
      <c r="T32" s="2">
        <f t="shared" si="2"/>
        <v>8650200</v>
      </c>
      <c r="U32" s="2">
        <f t="shared" si="3"/>
        <v>14302200</v>
      </c>
      <c r="V32" s="2">
        <f t="shared" si="4"/>
        <v>17628800</v>
      </c>
      <c r="W32" s="2">
        <f t="shared" si="5"/>
        <v>24256100</v>
      </c>
      <c r="X32" s="2">
        <f t="shared" si="6"/>
        <v>14800200</v>
      </c>
      <c r="Y32" s="2" cm="1">
        <f t="array" ref="Y32">_xlfn.XLOOKUP(Y$1&amp;$R32,$C$3:$C$1662&amp;$D$3:$D$1662,$E$3:$E$1662,0,0,1)</f>
        <v>119600</v>
      </c>
      <c r="Z32" s="2" cm="1">
        <f t="array" ref="Z32">_xlfn.XLOOKUP(Z$1&amp;$R32,$C$3:$C$1662&amp;$D$3:$D$1662,$E$3:$E$1662,0,0,1)</f>
        <v>256700</v>
      </c>
      <c r="AA32" s="2" cm="1">
        <f t="array" ref="AA32">_xlfn.XLOOKUP(AA$1&amp;$R32,$C$3:$C$1662&amp;$D$3:$D$1662,$E$3:$E$1662,0,0,1)</f>
        <v>583500</v>
      </c>
      <c r="AB32" s="2" cm="1">
        <f t="array" ref="AB32">_xlfn.XLOOKUP(AB$1&amp;$R32,$C$3:$C$1662&amp;$D$3:$D$1662,$E$3:$E$1662,0,0,1)</f>
        <v>1087900</v>
      </c>
      <c r="AC32" s="2" cm="1">
        <f t="array" ref="AC32">_xlfn.XLOOKUP(AC$1&amp;$R32,$C$3:$C$1662&amp;$D$3:$D$1662,$E$3:$E$1662,0,0,1)</f>
        <v>303400</v>
      </c>
    </row>
    <row r="33" spans="3:29" x14ac:dyDescent="0.4">
      <c r="C33" t="s">
        <v>758</v>
      </c>
      <c r="D33" t="s">
        <v>543</v>
      </c>
      <c r="E33">
        <v>303400</v>
      </c>
      <c r="R33" t="s">
        <v>200</v>
      </c>
      <c r="S33" s="2">
        <f t="shared" si="1"/>
        <v>16244380</v>
      </c>
      <c r="T33" s="2">
        <f t="shared" si="2"/>
        <v>8702400</v>
      </c>
      <c r="U33" s="2">
        <f t="shared" si="3"/>
        <v>14516600</v>
      </c>
      <c r="V33" s="2">
        <f t="shared" si="4"/>
        <v>18204600</v>
      </c>
      <c r="W33" s="2">
        <f t="shared" si="5"/>
        <v>24715300</v>
      </c>
      <c r="X33" s="2">
        <f t="shared" si="6"/>
        <v>15083000</v>
      </c>
      <c r="Y33" s="2" cm="1">
        <f t="array" ref="Y33">_xlfn.XLOOKUP(Y$1&amp;$R33,$C$3:$C$1662&amp;$D$3:$D$1662,$E$3:$E$1662,0,0,1)</f>
        <v>52200</v>
      </c>
      <c r="Z33" s="2" cm="1">
        <f t="array" ref="Z33">_xlfn.XLOOKUP(Z$1&amp;$R33,$C$3:$C$1662&amp;$D$3:$D$1662,$E$3:$E$1662,0,0,1)</f>
        <v>214400</v>
      </c>
      <c r="AA33" s="2" cm="1">
        <f t="array" ref="AA33">_xlfn.XLOOKUP(AA$1&amp;$R33,$C$3:$C$1662&amp;$D$3:$D$1662,$E$3:$E$1662,0,0,1)</f>
        <v>575800</v>
      </c>
      <c r="AB33" s="2" cm="1">
        <f t="array" ref="AB33">_xlfn.XLOOKUP(AB$1&amp;$R33,$C$3:$C$1662&amp;$D$3:$D$1662,$E$3:$E$1662,0,0,1)</f>
        <v>459200</v>
      </c>
      <c r="AC33" s="2" cm="1">
        <f t="array" ref="AC33">_xlfn.XLOOKUP(AC$1&amp;$R33,$C$3:$C$1662&amp;$D$3:$D$1662,$E$3:$E$1662,0,0,1)</f>
        <v>282800</v>
      </c>
    </row>
    <row r="34" spans="3:29" x14ac:dyDescent="0.4">
      <c r="C34" t="s">
        <v>758</v>
      </c>
      <c r="D34" t="s">
        <v>544</v>
      </c>
      <c r="E34">
        <v>282800</v>
      </c>
      <c r="R34" t="s">
        <v>26</v>
      </c>
      <c r="S34" s="2">
        <f t="shared" si="1"/>
        <v>16584560</v>
      </c>
      <c r="T34" s="2">
        <f t="shared" si="2"/>
        <v>8863900</v>
      </c>
      <c r="U34" s="2">
        <f t="shared" si="3"/>
        <v>14716700</v>
      </c>
      <c r="V34" s="2">
        <f t="shared" si="4"/>
        <v>18579000</v>
      </c>
      <c r="W34" s="2">
        <f t="shared" si="5"/>
        <v>25184200</v>
      </c>
      <c r="X34" s="2">
        <f t="shared" si="6"/>
        <v>15579000</v>
      </c>
      <c r="Y34" s="2" cm="1">
        <f t="array" ref="Y34">_xlfn.XLOOKUP(Y$1&amp;$R34,$C$3:$C$1662&amp;$D$3:$D$1662,$E$3:$E$1662,0,0,1)</f>
        <v>161500</v>
      </c>
      <c r="Z34" s="2" cm="1">
        <f t="array" ref="Z34">_xlfn.XLOOKUP(Z$1&amp;$R34,$C$3:$C$1662&amp;$D$3:$D$1662,$E$3:$E$1662,0,0,1)</f>
        <v>200100</v>
      </c>
      <c r="AA34" s="2" cm="1">
        <f t="array" ref="AA34">_xlfn.XLOOKUP(AA$1&amp;$R34,$C$3:$C$1662&amp;$D$3:$D$1662,$E$3:$E$1662,0,0,1)</f>
        <v>374400</v>
      </c>
      <c r="AB34" s="2" cm="1">
        <f t="array" ref="AB34">_xlfn.XLOOKUP(AB$1&amp;$R34,$C$3:$C$1662&amp;$D$3:$D$1662,$E$3:$E$1662,0,0,1)</f>
        <v>468900</v>
      </c>
      <c r="AC34" s="2" cm="1">
        <f t="array" ref="AC34">_xlfn.XLOOKUP(AC$1&amp;$R34,$C$3:$C$1662&amp;$D$3:$D$1662,$E$3:$E$1662,0,0,1)</f>
        <v>496000</v>
      </c>
    </row>
    <row r="35" spans="3:29" x14ac:dyDescent="0.4">
      <c r="C35" t="s">
        <v>758</v>
      </c>
      <c r="D35" t="s">
        <v>545</v>
      </c>
      <c r="E35">
        <v>496000</v>
      </c>
      <c r="R35" t="s">
        <v>99</v>
      </c>
      <c r="S35" s="2">
        <f t="shared" si="1"/>
        <v>16880880</v>
      </c>
      <c r="T35" s="2">
        <f t="shared" si="2"/>
        <v>8998200</v>
      </c>
      <c r="U35" s="2">
        <f t="shared" si="3"/>
        <v>15021500</v>
      </c>
      <c r="V35" s="2">
        <f t="shared" si="4"/>
        <v>18820500</v>
      </c>
      <c r="W35" s="2">
        <f t="shared" si="5"/>
        <v>25726400</v>
      </c>
      <c r="X35" s="2">
        <f t="shared" si="6"/>
        <v>15837800</v>
      </c>
      <c r="Y35" s="2" cm="1">
        <f t="array" ref="Y35">_xlfn.XLOOKUP(Y$1&amp;$R35,$C$3:$C$1662&amp;$D$3:$D$1662,$E$3:$E$1662,0,0,1)</f>
        <v>134300</v>
      </c>
      <c r="Z35" s="2" cm="1">
        <f t="array" ref="Z35">_xlfn.XLOOKUP(Z$1&amp;$R35,$C$3:$C$1662&amp;$D$3:$D$1662,$E$3:$E$1662,0,0,1)</f>
        <v>304800</v>
      </c>
      <c r="AA35" s="2" cm="1">
        <f t="array" ref="AA35">_xlfn.XLOOKUP(AA$1&amp;$R35,$C$3:$C$1662&amp;$D$3:$D$1662,$E$3:$E$1662,0,0,1)</f>
        <v>241500</v>
      </c>
      <c r="AB35" s="2" cm="1">
        <f t="array" ref="AB35">_xlfn.XLOOKUP(AB$1&amp;$R35,$C$3:$C$1662&amp;$D$3:$D$1662,$E$3:$E$1662,0,0,1)</f>
        <v>542200</v>
      </c>
      <c r="AC35" s="2" cm="1">
        <f t="array" ref="AC35">_xlfn.XLOOKUP(AC$1&amp;$R35,$C$3:$C$1662&amp;$D$3:$D$1662,$E$3:$E$1662,0,0,1)</f>
        <v>258800</v>
      </c>
    </row>
    <row r="36" spans="3:29" x14ac:dyDescent="0.4">
      <c r="C36" t="s">
        <v>758</v>
      </c>
      <c r="D36" t="s">
        <v>546</v>
      </c>
      <c r="E36">
        <v>258800</v>
      </c>
      <c r="R36" t="s">
        <v>83</v>
      </c>
      <c r="S36" s="2">
        <f t="shared" si="1"/>
        <v>17256220</v>
      </c>
      <c r="T36" s="2">
        <f t="shared" si="2"/>
        <v>9091700</v>
      </c>
      <c r="U36" s="2">
        <f t="shared" si="3"/>
        <v>15371000</v>
      </c>
      <c r="V36" s="2">
        <f t="shared" si="4"/>
        <v>19145100</v>
      </c>
      <c r="W36" s="2">
        <f t="shared" si="5"/>
        <v>26389700</v>
      </c>
      <c r="X36" s="2">
        <f t="shared" si="6"/>
        <v>16283600</v>
      </c>
      <c r="Y36" s="2" cm="1">
        <f t="array" ref="Y36">_xlfn.XLOOKUP(Y$1&amp;$R36,$C$3:$C$1662&amp;$D$3:$D$1662,$E$3:$E$1662,0,0,1)</f>
        <v>93500</v>
      </c>
      <c r="Z36" s="2" cm="1">
        <f t="array" ref="Z36">_xlfn.XLOOKUP(Z$1&amp;$R36,$C$3:$C$1662&amp;$D$3:$D$1662,$E$3:$E$1662,0,0,1)</f>
        <v>349500</v>
      </c>
      <c r="AA36" s="2" cm="1">
        <f t="array" ref="AA36">_xlfn.XLOOKUP(AA$1&amp;$R36,$C$3:$C$1662&amp;$D$3:$D$1662,$E$3:$E$1662,0,0,1)</f>
        <v>324600</v>
      </c>
      <c r="AB36" s="2" cm="1">
        <f t="array" ref="AB36">_xlfn.XLOOKUP(AB$1&amp;$R36,$C$3:$C$1662&amp;$D$3:$D$1662,$E$3:$E$1662,0,0,1)</f>
        <v>663300</v>
      </c>
      <c r="AC36" s="2" cm="1">
        <f t="array" ref="AC36">_xlfn.XLOOKUP(AC$1&amp;$R36,$C$3:$C$1662&amp;$D$3:$D$1662,$E$3:$E$1662,0,0,1)</f>
        <v>445800</v>
      </c>
    </row>
    <row r="37" spans="3:29" x14ac:dyDescent="0.4">
      <c r="C37" t="s">
        <v>758</v>
      </c>
      <c r="D37" t="s">
        <v>547</v>
      </c>
      <c r="E37">
        <v>445800</v>
      </c>
      <c r="R37" t="s">
        <v>152</v>
      </c>
      <c r="S37" s="2">
        <f t="shared" si="1"/>
        <v>17624600</v>
      </c>
      <c r="T37" s="2">
        <f t="shared" si="2"/>
        <v>9198000</v>
      </c>
      <c r="U37" s="2">
        <f t="shared" si="3"/>
        <v>15682900</v>
      </c>
      <c r="V37" s="2">
        <f t="shared" si="4"/>
        <v>19470300</v>
      </c>
      <c r="W37" s="2">
        <f t="shared" si="5"/>
        <v>26733500</v>
      </c>
      <c r="X37" s="2">
        <f t="shared" si="6"/>
        <v>17038300</v>
      </c>
      <c r="Y37" s="2" cm="1">
        <f t="array" ref="Y37">_xlfn.XLOOKUP(Y$1&amp;$R37,$C$3:$C$1662&amp;$D$3:$D$1662,$E$3:$E$1662,0,0,1)</f>
        <v>106300</v>
      </c>
      <c r="Z37" s="2" cm="1">
        <f t="array" ref="Z37">_xlfn.XLOOKUP(Z$1&amp;$R37,$C$3:$C$1662&amp;$D$3:$D$1662,$E$3:$E$1662,0,0,1)</f>
        <v>311900</v>
      </c>
      <c r="AA37" s="2" cm="1">
        <f t="array" ref="AA37">_xlfn.XLOOKUP(AA$1&amp;$R37,$C$3:$C$1662&amp;$D$3:$D$1662,$E$3:$E$1662,0,0,1)</f>
        <v>325200</v>
      </c>
      <c r="AB37" s="2" cm="1">
        <f t="array" ref="AB37">_xlfn.XLOOKUP(AB$1&amp;$R37,$C$3:$C$1662&amp;$D$3:$D$1662,$E$3:$E$1662,0,0,1)</f>
        <v>343800</v>
      </c>
      <c r="AC37" s="2" cm="1">
        <f t="array" ref="AC37">_xlfn.XLOOKUP(AC$1&amp;$R37,$C$3:$C$1662&amp;$D$3:$D$1662,$E$3:$E$1662,0,0,1)</f>
        <v>754700</v>
      </c>
    </row>
    <row r="38" spans="3:29" x14ac:dyDescent="0.4">
      <c r="C38" t="s">
        <v>758</v>
      </c>
      <c r="D38" t="s">
        <v>548</v>
      </c>
      <c r="E38">
        <v>754700</v>
      </c>
      <c r="R38" t="s">
        <v>33</v>
      </c>
      <c r="S38" s="2">
        <f t="shared" si="1"/>
        <v>17979400</v>
      </c>
      <c r="T38" s="2">
        <f t="shared" si="2"/>
        <v>9421900</v>
      </c>
      <c r="U38" s="2">
        <f t="shared" si="3"/>
        <v>16136900</v>
      </c>
      <c r="V38" s="2">
        <f t="shared" si="4"/>
        <v>19777000</v>
      </c>
      <c r="W38" s="2">
        <f t="shared" si="5"/>
        <v>27066300</v>
      </c>
      <c r="X38" s="2">
        <f t="shared" si="6"/>
        <v>17494900</v>
      </c>
      <c r="Y38" s="2" cm="1">
        <f t="array" ref="Y38">_xlfn.XLOOKUP(Y$1&amp;$R38,$C$3:$C$1662&amp;$D$3:$D$1662,$E$3:$E$1662,0,0,1)</f>
        <v>223900</v>
      </c>
      <c r="Z38" s="2" cm="1">
        <f t="array" ref="Z38">_xlfn.XLOOKUP(Z$1&amp;$R38,$C$3:$C$1662&amp;$D$3:$D$1662,$E$3:$E$1662,0,0,1)</f>
        <v>454000</v>
      </c>
      <c r="AA38" s="2" cm="1">
        <f t="array" ref="AA38">_xlfn.XLOOKUP(AA$1&amp;$R38,$C$3:$C$1662&amp;$D$3:$D$1662,$E$3:$E$1662,0,0,1)</f>
        <v>306700</v>
      </c>
      <c r="AB38" s="2" cm="1">
        <f t="array" ref="AB38">_xlfn.XLOOKUP(AB$1&amp;$R38,$C$3:$C$1662&amp;$D$3:$D$1662,$E$3:$E$1662,0,0,1)</f>
        <v>332800</v>
      </c>
      <c r="AC38" s="2" cm="1">
        <f t="array" ref="AC38">_xlfn.XLOOKUP(AC$1&amp;$R38,$C$3:$C$1662&amp;$D$3:$D$1662,$E$3:$E$1662,0,0,1)</f>
        <v>456600</v>
      </c>
    </row>
    <row r="39" spans="3:29" x14ac:dyDescent="0.4">
      <c r="C39" t="s">
        <v>758</v>
      </c>
      <c r="D39" t="s">
        <v>549</v>
      </c>
      <c r="E39">
        <v>456600</v>
      </c>
      <c r="R39" t="s">
        <v>51</v>
      </c>
      <c r="S39" s="2">
        <f t="shared" si="1"/>
        <v>18341840</v>
      </c>
      <c r="T39" s="2">
        <f t="shared" si="2"/>
        <v>9463600</v>
      </c>
      <c r="U39" s="2">
        <f t="shared" si="3"/>
        <v>16325000</v>
      </c>
      <c r="V39" s="2">
        <f t="shared" si="4"/>
        <v>20067700</v>
      </c>
      <c r="W39" s="2">
        <f t="shared" si="5"/>
        <v>27412100</v>
      </c>
      <c r="X39" s="2">
        <f t="shared" si="6"/>
        <v>18440800</v>
      </c>
      <c r="Y39" s="2" cm="1">
        <f t="array" ref="Y39">_xlfn.XLOOKUP(Y$1&amp;$R39,$C$3:$C$1662&amp;$D$3:$D$1662,$E$3:$E$1662,0,0,1)</f>
        <v>41700</v>
      </c>
      <c r="Z39" s="2" cm="1">
        <f t="array" ref="Z39">_xlfn.XLOOKUP(Z$1&amp;$R39,$C$3:$C$1662&amp;$D$3:$D$1662,$E$3:$E$1662,0,0,1)</f>
        <v>188100</v>
      </c>
      <c r="AA39" s="2" cm="1">
        <f t="array" ref="AA39">_xlfn.XLOOKUP(AA$1&amp;$R39,$C$3:$C$1662&amp;$D$3:$D$1662,$E$3:$E$1662,0,0,1)</f>
        <v>290700</v>
      </c>
      <c r="AB39" s="2" cm="1">
        <f t="array" ref="AB39">_xlfn.XLOOKUP(AB$1&amp;$R39,$C$3:$C$1662&amp;$D$3:$D$1662,$E$3:$E$1662,0,0,1)</f>
        <v>345800</v>
      </c>
      <c r="AC39" s="2" cm="1">
        <f t="array" ref="AC39">_xlfn.XLOOKUP(AC$1&amp;$R39,$C$3:$C$1662&amp;$D$3:$D$1662,$E$3:$E$1662,0,0,1)</f>
        <v>945900</v>
      </c>
    </row>
    <row r="40" spans="3:29" x14ac:dyDescent="0.4">
      <c r="C40" t="s">
        <v>758</v>
      </c>
      <c r="D40" t="s">
        <v>550</v>
      </c>
      <c r="E40">
        <v>945900</v>
      </c>
      <c r="R40" t="s">
        <v>280</v>
      </c>
      <c r="S40" s="2">
        <f t="shared" si="1"/>
        <v>18582980</v>
      </c>
      <c r="T40" s="2">
        <f t="shared" si="2"/>
        <v>9535100</v>
      </c>
      <c r="U40" s="2">
        <f t="shared" si="3"/>
        <v>16528800</v>
      </c>
      <c r="V40" s="2">
        <f t="shared" si="4"/>
        <v>20256000</v>
      </c>
      <c r="W40" s="2">
        <f t="shared" si="5"/>
        <v>27643000</v>
      </c>
      <c r="X40" s="2">
        <f t="shared" si="6"/>
        <v>18952000</v>
      </c>
      <c r="Y40" s="2" cm="1">
        <f t="array" ref="Y40">_xlfn.XLOOKUP(Y$1&amp;$R40,$C$3:$C$1662&amp;$D$3:$D$1662,$E$3:$E$1662,0,0,1)</f>
        <v>71500</v>
      </c>
      <c r="Z40" s="2" cm="1">
        <f t="array" ref="Z40">_xlfn.XLOOKUP(Z$1&amp;$R40,$C$3:$C$1662&amp;$D$3:$D$1662,$E$3:$E$1662,0,0,1)</f>
        <v>203800</v>
      </c>
      <c r="AA40" s="2" cm="1">
        <f t="array" ref="AA40">_xlfn.XLOOKUP(AA$1&amp;$R40,$C$3:$C$1662&amp;$D$3:$D$1662,$E$3:$E$1662,0,0,1)</f>
        <v>188300</v>
      </c>
      <c r="AB40" s="2" cm="1">
        <f t="array" ref="AB40">_xlfn.XLOOKUP(AB$1&amp;$R40,$C$3:$C$1662&amp;$D$3:$D$1662,$E$3:$E$1662,0,0,1)</f>
        <v>230900</v>
      </c>
      <c r="AC40" s="2" cm="1">
        <f t="array" ref="AC40">_xlfn.XLOOKUP(AC$1&amp;$R40,$C$3:$C$1662&amp;$D$3:$D$1662,$E$3:$E$1662,0,0,1)</f>
        <v>511200</v>
      </c>
    </row>
    <row r="41" spans="3:29" x14ac:dyDescent="0.4">
      <c r="C41" t="s">
        <v>758</v>
      </c>
      <c r="D41" t="s">
        <v>551</v>
      </c>
      <c r="E41">
        <v>511200</v>
      </c>
      <c r="R41" t="s">
        <v>154</v>
      </c>
      <c r="S41" s="2">
        <f t="shared" si="1"/>
        <v>18889240</v>
      </c>
      <c r="T41" s="2">
        <f t="shared" si="2"/>
        <v>9613100</v>
      </c>
      <c r="U41" s="2">
        <f t="shared" si="3"/>
        <v>16727900</v>
      </c>
      <c r="V41" s="2">
        <f t="shared" si="4"/>
        <v>20511200</v>
      </c>
      <c r="W41" s="2">
        <f t="shared" si="5"/>
        <v>28030300</v>
      </c>
      <c r="X41" s="2">
        <f t="shared" si="6"/>
        <v>19563700</v>
      </c>
      <c r="Y41" s="2" cm="1">
        <f t="array" ref="Y41">_xlfn.XLOOKUP(Y$1&amp;$R41,$C$3:$C$1662&amp;$D$3:$D$1662,$E$3:$E$1662,0,0,1)</f>
        <v>78000</v>
      </c>
      <c r="Z41" s="2" cm="1">
        <f t="array" ref="Z41">_xlfn.XLOOKUP(Z$1&amp;$R41,$C$3:$C$1662&amp;$D$3:$D$1662,$E$3:$E$1662,0,0,1)</f>
        <v>199100</v>
      </c>
      <c r="AA41" s="2" cm="1">
        <f t="array" ref="AA41">_xlfn.XLOOKUP(AA$1&amp;$R41,$C$3:$C$1662&amp;$D$3:$D$1662,$E$3:$E$1662,0,0,1)</f>
        <v>255200</v>
      </c>
      <c r="AB41" s="2" cm="1">
        <f t="array" ref="AB41">_xlfn.XLOOKUP(AB$1&amp;$R41,$C$3:$C$1662&amp;$D$3:$D$1662,$E$3:$E$1662,0,0,1)</f>
        <v>387300</v>
      </c>
      <c r="AC41" s="2" cm="1">
        <f t="array" ref="AC41">_xlfn.XLOOKUP(AC$1&amp;$R41,$C$3:$C$1662&amp;$D$3:$D$1662,$E$3:$E$1662,0,0,1)</f>
        <v>611700</v>
      </c>
    </row>
    <row r="42" spans="3:29" x14ac:dyDescent="0.4">
      <c r="C42" t="s">
        <v>758</v>
      </c>
      <c r="D42" t="s">
        <v>552</v>
      </c>
      <c r="E42">
        <v>611700</v>
      </c>
      <c r="R42" t="s">
        <v>133</v>
      </c>
      <c r="S42" s="2">
        <f t="shared" si="1"/>
        <v>19270920</v>
      </c>
      <c r="T42" s="2">
        <f t="shared" si="2"/>
        <v>9711300</v>
      </c>
      <c r="U42" s="2">
        <f t="shared" si="3"/>
        <v>17169500</v>
      </c>
      <c r="V42" s="2">
        <f t="shared" si="4"/>
        <v>20896900</v>
      </c>
      <c r="W42" s="2">
        <f t="shared" si="5"/>
        <v>28415700</v>
      </c>
      <c r="X42" s="2">
        <f t="shared" si="6"/>
        <v>20161200</v>
      </c>
      <c r="Y42" s="2" cm="1">
        <f t="array" ref="Y42">_xlfn.XLOOKUP(Y$1&amp;$R42,$C$3:$C$1662&amp;$D$3:$D$1662,$E$3:$E$1662,0,0,1)</f>
        <v>98200</v>
      </c>
      <c r="Z42" s="2" cm="1">
        <f t="array" ref="Z42">_xlfn.XLOOKUP(Z$1&amp;$R42,$C$3:$C$1662&amp;$D$3:$D$1662,$E$3:$E$1662,0,0,1)</f>
        <v>441600</v>
      </c>
      <c r="AA42" s="2" cm="1">
        <f t="array" ref="AA42">_xlfn.XLOOKUP(AA$1&amp;$R42,$C$3:$C$1662&amp;$D$3:$D$1662,$E$3:$E$1662,0,0,1)</f>
        <v>385700</v>
      </c>
      <c r="AB42" s="2" cm="1">
        <f t="array" ref="AB42">_xlfn.XLOOKUP(AB$1&amp;$R42,$C$3:$C$1662&amp;$D$3:$D$1662,$E$3:$E$1662,0,0,1)</f>
        <v>385400</v>
      </c>
      <c r="AC42" s="2" cm="1">
        <f t="array" ref="AC42">_xlfn.XLOOKUP(AC$1&amp;$R42,$C$3:$C$1662&amp;$D$3:$D$1662,$E$3:$E$1662,0,0,1)</f>
        <v>597500</v>
      </c>
    </row>
    <row r="43" spans="3:29" x14ac:dyDescent="0.4">
      <c r="C43" t="s">
        <v>758</v>
      </c>
      <c r="D43" t="s">
        <v>553</v>
      </c>
      <c r="E43">
        <v>597500</v>
      </c>
      <c r="R43" t="s">
        <v>113</v>
      </c>
      <c r="S43" s="2">
        <f t="shared" si="1"/>
        <v>19477100</v>
      </c>
      <c r="T43" s="2">
        <f t="shared" si="2"/>
        <v>9871900</v>
      </c>
      <c r="U43" s="2">
        <f t="shared" si="3"/>
        <v>17401500</v>
      </c>
      <c r="V43" s="2">
        <f t="shared" si="4"/>
        <v>21101000</v>
      </c>
      <c r="W43" s="2">
        <f t="shared" si="5"/>
        <v>28623700</v>
      </c>
      <c r="X43" s="2">
        <f t="shared" si="6"/>
        <v>20387400</v>
      </c>
      <c r="Y43" s="2" cm="1">
        <f t="array" ref="Y43">_xlfn.XLOOKUP(Y$1&amp;$R43,$C$3:$C$1662&amp;$D$3:$D$1662,$E$3:$E$1662,0,0,1)</f>
        <v>160600</v>
      </c>
      <c r="Z43" s="2" cm="1">
        <f t="array" ref="Z43">_xlfn.XLOOKUP(Z$1&amp;$R43,$C$3:$C$1662&amp;$D$3:$D$1662,$E$3:$E$1662,0,0,1)</f>
        <v>232000</v>
      </c>
      <c r="AA43" s="2" cm="1">
        <f t="array" ref="AA43">_xlfn.XLOOKUP(AA$1&amp;$R43,$C$3:$C$1662&amp;$D$3:$D$1662,$E$3:$E$1662,0,0,1)</f>
        <v>204100</v>
      </c>
      <c r="AB43" s="2" cm="1">
        <f t="array" ref="AB43">_xlfn.XLOOKUP(AB$1&amp;$R43,$C$3:$C$1662&amp;$D$3:$D$1662,$E$3:$E$1662,0,0,1)</f>
        <v>208000</v>
      </c>
      <c r="AC43" s="2" cm="1">
        <f t="array" ref="AC43">_xlfn.XLOOKUP(AC$1&amp;$R43,$C$3:$C$1662&amp;$D$3:$D$1662,$E$3:$E$1662,0,0,1)</f>
        <v>226200</v>
      </c>
    </row>
    <row r="44" spans="3:29" x14ac:dyDescent="0.4">
      <c r="C44" t="s">
        <v>758</v>
      </c>
      <c r="D44" t="s">
        <v>554</v>
      </c>
      <c r="E44">
        <v>226200</v>
      </c>
      <c r="R44" t="s">
        <v>49</v>
      </c>
      <c r="S44" s="2">
        <f t="shared" si="1"/>
        <v>19840960</v>
      </c>
      <c r="T44" s="2">
        <f t="shared" si="2"/>
        <v>10145000</v>
      </c>
      <c r="U44" s="2">
        <f t="shared" si="3"/>
        <v>17834000</v>
      </c>
      <c r="V44" s="2">
        <f t="shared" si="4"/>
        <v>21358700</v>
      </c>
      <c r="W44" s="2">
        <f t="shared" si="5"/>
        <v>29168600</v>
      </c>
      <c r="X44" s="2">
        <f t="shared" si="6"/>
        <v>20698500</v>
      </c>
      <c r="Y44" s="2" cm="1">
        <f t="array" ref="Y44">_xlfn.XLOOKUP(Y$1&amp;$R44,$C$3:$C$1662&amp;$D$3:$D$1662,$E$3:$E$1662,0,0,1)</f>
        <v>273100</v>
      </c>
      <c r="Z44" s="2" cm="1">
        <f t="array" ref="Z44">_xlfn.XLOOKUP(Z$1&amp;$R44,$C$3:$C$1662&amp;$D$3:$D$1662,$E$3:$E$1662,0,0,1)</f>
        <v>432500</v>
      </c>
      <c r="AA44" s="2" cm="1">
        <f t="array" ref="AA44">_xlfn.XLOOKUP(AA$1&amp;$R44,$C$3:$C$1662&amp;$D$3:$D$1662,$E$3:$E$1662,0,0,1)</f>
        <v>257700</v>
      </c>
      <c r="AB44" s="2" cm="1">
        <f t="array" ref="AB44">_xlfn.XLOOKUP(AB$1&amp;$R44,$C$3:$C$1662&amp;$D$3:$D$1662,$E$3:$E$1662,0,0,1)</f>
        <v>544900</v>
      </c>
      <c r="AC44" s="2" cm="1">
        <f t="array" ref="AC44">_xlfn.XLOOKUP(AC$1&amp;$R44,$C$3:$C$1662&amp;$D$3:$D$1662,$E$3:$E$1662,0,0,1)</f>
        <v>311100</v>
      </c>
    </row>
    <row r="45" spans="3:29" x14ac:dyDescent="0.4">
      <c r="C45" t="s">
        <v>758</v>
      </c>
      <c r="D45" t="s">
        <v>555</v>
      </c>
      <c r="E45">
        <v>311100</v>
      </c>
      <c r="R45" t="s">
        <v>242</v>
      </c>
      <c r="S45" s="2">
        <f t="shared" si="1"/>
        <v>20050940</v>
      </c>
      <c r="T45" s="2">
        <f t="shared" si="2"/>
        <v>10247700</v>
      </c>
      <c r="U45" s="2">
        <f t="shared" si="3"/>
        <v>18051400</v>
      </c>
      <c r="V45" s="2">
        <f t="shared" si="4"/>
        <v>21562200</v>
      </c>
      <c r="W45" s="2">
        <f t="shared" si="5"/>
        <v>29474900</v>
      </c>
      <c r="X45" s="2">
        <f t="shared" si="6"/>
        <v>20918500</v>
      </c>
      <c r="Y45" s="2" cm="1">
        <f t="array" ref="Y45">_xlfn.XLOOKUP(Y$1&amp;$R45,$C$3:$C$1662&amp;$D$3:$D$1662,$E$3:$E$1662,0,0,1)</f>
        <v>102700</v>
      </c>
      <c r="Z45" s="2" cm="1">
        <f t="array" ref="Z45">_xlfn.XLOOKUP(Z$1&amp;$R45,$C$3:$C$1662&amp;$D$3:$D$1662,$E$3:$E$1662,0,0,1)</f>
        <v>217400</v>
      </c>
      <c r="AA45" s="2" cm="1">
        <f t="array" ref="AA45">_xlfn.XLOOKUP(AA$1&amp;$R45,$C$3:$C$1662&amp;$D$3:$D$1662,$E$3:$E$1662,0,0,1)</f>
        <v>203500</v>
      </c>
      <c r="AB45" s="2" cm="1">
        <f t="array" ref="AB45">_xlfn.XLOOKUP(AB$1&amp;$R45,$C$3:$C$1662&amp;$D$3:$D$1662,$E$3:$E$1662,0,0,1)</f>
        <v>306300</v>
      </c>
      <c r="AC45" s="2" cm="1">
        <f t="array" ref="AC45">_xlfn.XLOOKUP(AC$1&amp;$R45,$C$3:$C$1662&amp;$D$3:$D$1662,$E$3:$E$1662,0,0,1)</f>
        <v>220000</v>
      </c>
    </row>
    <row r="46" spans="3:29" x14ac:dyDescent="0.4">
      <c r="C46" t="s">
        <v>758</v>
      </c>
      <c r="D46" t="s">
        <v>556</v>
      </c>
      <c r="E46">
        <v>220000</v>
      </c>
      <c r="R46" t="s">
        <v>126</v>
      </c>
      <c r="S46" s="2">
        <f t="shared" si="1"/>
        <v>20264200</v>
      </c>
      <c r="T46" s="2">
        <f t="shared" si="2"/>
        <v>10290900</v>
      </c>
      <c r="U46" s="2">
        <f t="shared" si="3"/>
        <v>18235200</v>
      </c>
      <c r="V46" s="2">
        <f t="shared" si="4"/>
        <v>21716900</v>
      </c>
      <c r="W46" s="2">
        <f t="shared" si="5"/>
        <v>29888800</v>
      </c>
      <c r="X46" s="2">
        <f t="shared" si="6"/>
        <v>21189200</v>
      </c>
      <c r="Y46" s="2" cm="1">
        <f t="array" ref="Y46">_xlfn.XLOOKUP(Y$1&amp;$R46,$C$3:$C$1662&amp;$D$3:$D$1662,$E$3:$E$1662,0,0,1)</f>
        <v>43200</v>
      </c>
      <c r="Z46" s="2" cm="1">
        <f t="array" ref="Z46">_xlfn.XLOOKUP(Z$1&amp;$R46,$C$3:$C$1662&amp;$D$3:$D$1662,$E$3:$E$1662,0,0,1)</f>
        <v>183800</v>
      </c>
      <c r="AA46" s="2" cm="1">
        <f t="array" ref="AA46">_xlfn.XLOOKUP(AA$1&amp;$R46,$C$3:$C$1662&amp;$D$3:$D$1662,$E$3:$E$1662,0,0,1)</f>
        <v>154700</v>
      </c>
      <c r="AB46" s="2" cm="1">
        <f t="array" ref="AB46">_xlfn.XLOOKUP(AB$1&amp;$R46,$C$3:$C$1662&amp;$D$3:$D$1662,$E$3:$E$1662,0,0,1)</f>
        <v>413900</v>
      </c>
      <c r="AC46" s="2" cm="1">
        <f t="array" ref="AC46">_xlfn.XLOOKUP(AC$1&amp;$R46,$C$3:$C$1662&amp;$D$3:$D$1662,$E$3:$E$1662,0,0,1)</f>
        <v>270700</v>
      </c>
    </row>
    <row r="47" spans="3:29" x14ac:dyDescent="0.4">
      <c r="C47" t="s">
        <v>758</v>
      </c>
      <c r="D47" t="s">
        <v>557</v>
      </c>
      <c r="E47">
        <v>270700</v>
      </c>
      <c r="R47" t="s">
        <v>170</v>
      </c>
      <c r="S47" s="2">
        <f t="shared" si="1"/>
        <v>20579460</v>
      </c>
      <c r="T47" s="2">
        <f t="shared" si="2"/>
        <v>10433800</v>
      </c>
      <c r="U47" s="2">
        <f t="shared" si="3"/>
        <v>18541900</v>
      </c>
      <c r="V47" s="2">
        <f t="shared" si="4"/>
        <v>22208700</v>
      </c>
      <c r="W47" s="2">
        <f t="shared" si="5"/>
        <v>30257100</v>
      </c>
      <c r="X47" s="2">
        <f t="shared" si="6"/>
        <v>21455800</v>
      </c>
      <c r="Y47" s="2" cm="1">
        <f t="array" ref="Y47">_xlfn.XLOOKUP(Y$1&amp;$R47,$C$3:$C$1662&amp;$D$3:$D$1662,$E$3:$E$1662,0,0,1)</f>
        <v>142900</v>
      </c>
      <c r="Z47" s="2" cm="1">
        <f t="array" ref="Z47">_xlfn.XLOOKUP(Z$1&amp;$R47,$C$3:$C$1662&amp;$D$3:$D$1662,$E$3:$E$1662,0,0,1)</f>
        <v>306700</v>
      </c>
      <c r="AA47" s="2" cm="1">
        <f t="array" ref="AA47">_xlfn.XLOOKUP(AA$1&amp;$R47,$C$3:$C$1662&amp;$D$3:$D$1662,$E$3:$E$1662,0,0,1)</f>
        <v>491800</v>
      </c>
      <c r="AB47" s="2" cm="1">
        <f t="array" ref="AB47">_xlfn.XLOOKUP(AB$1&amp;$R47,$C$3:$C$1662&amp;$D$3:$D$1662,$E$3:$E$1662,0,0,1)</f>
        <v>368300</v>
      </c>
      <c r="AC47" s="2" cm="1">
        <f t="array" ref="AC47">_xlfn.XLOOKUP(AC$1&amp;$R47,$C$3:$C$1662&amp;$D$3:$D$1662,$E$3:$E$1662,0,0,1)</f>
        <v>266600</v>
      </c>
    </row>
    <row r="48" spans="3:29" x14ac:dyDescent="0.4">
      <c r="C48" t="s">
        <v>758</v>
      </c>
      <c r="D48" t="s">
        <v>558</v>
      </c>
      <c r="E48">
        <v>266600</v>
      </c>
      <c r="R48" t="s">
        <v>174</v>
      </c>
      <c r="S48" s="2">
        <f t="shared" si="1"/>
        <v>20827220</v>
      </c>
      <c r="T48" s="2">
        <f t="shared" si="2"/>
        <v>10535800</v>
      </c>
      <c r="U48" s="2">
        <f t="shared" si="3"/>
        <v>18789500</v>
      </c>
      <c r="V48" s="2">
        <f t="shared" si="4"/>
        <v>22500900</v>
      </c>
      <c r="W48" s="2">
        <f t="shared" si="5"/>
        <v>30763000</v>
      </c>
      <c r="X48" s="2">
        <f t="shared" si="6"/>
        <v>21546900</v>
      </c>
      <c r="Y48" s="2" cm="1">
        <f t="array" ref="Y48">_xlfn.XLOOKUP(Y$1&amp;$R48,$C$3:$C$1662&amp;$D$3:$D$1662,$E$3:$E$1662,0,0,1)</f>
        <v>102000</v>
      </c>
      <c r="Z48" s="2" cm="1">
        <f t="array" ref="Z48">_xlfn.XLOOKUP(Z$1&amp;$R48,$C$3:$C$1662&amp;$D$3:$D$1662,$E$3:$E$1662,0,0,1)</f>
        <v>247600</v>
      </c>
      <c r="AA48" s="2" cm="1">
        <f t="array" ref="AA48">_xlfn.XLOOKUP(AA$1&amp;$R48,$C$3:$C$1662&amp;$D$3:$D$1662,$E$3:$E$1662,0,0,1)</f>
        <v>292200</v>
      </c>
      <c r="AB48" s="2" cm="1">
        <f t="array" ref="AB48">_xlfn.XLOOKUP(AB$1&amp;$R48,$C$3:$C$1662&amp;$D$3:$D$1662,$E$3:$E$1662,0,0,1)</f>
        <v>505900</v>
      </c>
      <c r="AC48" s="2" cm="1">
        <f t="array" ref="AC48">_xlfn.XLOOKUP(AC$1&amp;$R48,$C$3:$C$1662&amp;$D$3:$D$1662,$E$3:$E$1662,0,0,1)</f>
        <v>91100</v>
      </c>
    </row>
    <row r="49" spans="3:29" x14ac:dyDescent="0.4">
      <c r="C49" t="s">
        <v>758</v>
      </c>
      <c r="D49" t="s">
        <v>559</v>
      </c>
      <c r="E49">
        <v>91100</v>
      </c>
      <c r="R49" t="s">
        <v>179</v>
      </c>
      <c r="S49" s="2">
        <f t="shared" si="1"/>
        <v>21065660</v>
      </c>
      <c r="T49" s="2">
        <f t="shared" si="2"/>
        <v>10638400</v>
      </c>
      <c r="U49" s="2">
        <f t="shared" si="3"/>
        <v>19011700</v>
      </c>
      <c r="V49" s="2">
        <f t="shared" si="4"/>
        <v>22734700</v>
      </c>
      <c r="W49" s="2">
        <f t="shared" si="5"/>
        <v>31229200</v>
      </c>
      <c r="X49" s="2">
        <f t="shared" si="6"/>
        <v>21714300</v>
      </c>
      <c r="Y49" s="2" cm="1">
        <f t="array" ref="Y49">_xlfn.XLOOKUP(Y$1&amp;$R49,$C$3:$C$1662&amp;$D$3:$D$1662,$E$3:$E$1662,0,0,1)</f>
        <v>102600</v>
      </c>
      <c r="Z49" s="2" cm="1">
        <f t="array" ref="Z49">_xlfn.XLOOKUP(Z$1&amp;$R49,$C$3:$C$1662&amp;$D$3:$D$1662,$E$3:$E$1662,0,0,1)</f>
        <v>222200</v>
      </c>
      <c r="AA49" s="2" cm="1">
        <f t="array" ref="AA49">_xlfn.XLOOKUP(AA$1&amp;$R49,$C$3:$C$1662&amp;$D$3:$D$1662,$E$3:$E$1662,0,0,1)</f>
        <v>233800</v>
      </c>
      <c r="AB49" s="2" cm="1">
        <f t="array" ref="AB49">_xlfn.XLOOKUP(AB$1&amp;$R49,$C$3:$C$1662&amp;$D$3:$D$1662,$E$3:$E$1662,0,0,1)</f>
        <v>466200</v>
      </c>
      <c r="AC49" s="2" cm="1">
        <f t="array" ref="AC49">_xlfn.XLOOKUP(AC$1&amp;$R49,$C$3:$C$1662&amp;$D$3:$D$1662,$E$3:$E$1662,0,0,1)</f>
        <v>167400</v>
      </c>
    </row>
    <row r="50" spans="3:29" x14ac:dyDescent="0.4">
      <c r="C50" t="s">
        <v>758</v>
      </c>
      <c r="D50" t="s">
        <v>560</v>
      </c>
      <c r="E50">
        <v>167400</v>
      </c>
      <c r="R50" t="s">
        <v>223</v>
      </c>
      <c r="S50" s="2">
        <f t="shared" si="1"/>
        <v>21310980</v>
      </c>
      <c r="T50" s="2">
        <f t="shared" si="2"/>
        <v>10754200</v>
      </c>
      <c r="U50" s="2">
        <f t="shared" si="3"/>
        <v>19239400</v>
      </c>
      <c r="V50" s="2">
        <f t="shared" si="4"/>
        <v>22983900</v>
      </c>
      <c r="W50" s="2">
        <f t="shared" si="5"/>
        <v>31755500</v>
      </c>
      <c r="X50" s="2">
        <f t="shared" si="6"/>
        <v>21821900</v>
      </c>
      <c r="Y50" s="2" cm="1">
        <f t="array" ref="Y50">_xlfn.XLOOKUP(Y$1&amp;$R50,$C$3:$C$1662&amp;$D$3:$D$1662,$E$3:$E$1662,0,0,1)</f>
        <v>115800</v>
      </c>
      <c r="Z50" s="2" cm="1">
        <f t="array" ref="Z50">_xlfn.XLOOKUP(Z$1&amp;$R50,$C$3:$C$1662&amp;$D$3:$D$1662,$E$3:$E$1662,0,0,1)</f>
        <v>227700</v>
      </c>
      <c r="AA50" s="2" cm="1">
        <f t="array" ref="AA50">_xlfn.XLOOKUP(AA$1&amp;$R50,$C$3:$C$1662&amp;$D$3:$D$1662,$E$3:$E$1662,0,0,1)</f>
        <v>249200</v>
      </c>
      <c r="AB50" s="2" cm="1">
        <f t="array" ref="AB50">_xlfn.XLOOKUP(AB$1&amp;$R50,$C$3:$C$1662&amp;$D$3:$D$1662,$E$3:$E$1662,0,0,1)</f>
        <v>526300</v>
      </c>
      <c r="AC50" s="2" cm="1">
        <f t="array" ref="AC50">_xlfn.XLOOKUP(AC$1&amp;$R50,$C$3:$C$1662&amp;$D$3:$D$1662,$E$3:$E$1662,0,0,1)</f>
        <v>107600</v>
      </c>
    </row>
    <row r="51" spans="3:29" x14ac:dyDescent="0.4">
      <c r="C51" t="s">
        <v>758</v>
      </c>
      <c r="D51" t="s">
        <v>561</v>
      </c>
      <c r="E51">
        <v>107600</v>
      </c>
      <c r="R51" t="s">
        <v>208</v>
      </c>
      <c r="S51" s="2">
        <f t="shared" si="1"/>
        <v>21644120</v>
      </c>
      <c r="T51" s="2">
        <f t="shared" si="2"/>
        <v>10835700</v>
      </c>
      <c r="U51" s="2">
        <f t="shared" si="3"/>
        <v>19533400</v>
      </c>
      <c r="V51" s="2">
        <f t="shared" si="4"/>
        <v>23416200</v>
      </c>
      <c r="W51" s="2">
        <f t="shared" si="5"/>
        <v>32324600</v>
      </c>
      <c r="X51" s="2">
        <f t="shared" si="6"/>
        <v>22110700</v>
      </c>
      <c r="Y51" s="2" cm="1">
        <f t="array" ref="Y51">_xlfn.XLOOKUP(Y$1&amp;$R51,$C$3:$C$1662&amp;$D$3:$D$1662,$E$3:$E$1662,0,0,1)</f>
        <v>81500</v>
      </c>
      <c r="Z51" s="2" cm="1">
        <f t="array" ref="Z51">_xlfn.XLOOKUP(Z$1&amp;$R51,$C$3:$C$1662&amp;$D$3:$D$1662,$E$3:$E$1662,0,0,1)</f>
        <v>294000</v>
      </c>
      <c r="AA51" s="2" cm="1">
        <f t="array" ref="AA51">_xlfn.XLOOKUP(AA$1&amp;$R51,$C$3:$C$1662&amp;$D$3:$D$1662,$E$3:$E$1662,0,0,1)</f>
        <v>432300</v>
      </c>
      <c r="AB51" s="2" cm="1">
        <f t="array" ref="AB51">_xlfn.XLOOKUP(AB$1&amp;$R51,$C$3:$C$1662&amp;$D$3:$D$1662,$E$3:$E$1662,0,0,1)</f>
        <v>569100</v>
      </c>
      <c r="AC51" s="2" cm="1">
        <f t="array" ref="AC51">_xlfn.XLOOKUP(AC$1&amp;$R51,$C$3:$C$1662&amp;$D$3:$D$1662,$E$3:$E$1662,0,0,1)</f>
        <v>288800</v>
      </c>
    </row>
    <row r="52" spans="3:29" x14ac:dyDescent="0.4">
      <c r="C52" t="s">
        <v>758</v>
      </c>
      <c r="D52" t="s">
        <v>562</v>
      </c>
      <c r="E52">
        <v>288800</v>
      </c>
      <c r="R52" t="s">
        <v>160</v>
      </c>
      <c r="S52" s="2">
        <f t="shared" si="1"/>
        <v>21889720</v>
      </c>
      <c r="T52" s="2">
        <f t="shared" si="2"/>
        <v>10904500</v>
      </c>
      <c r="U52" s="2">
        <f t="shared" si="3"/>
        <v>19722800</v>
      </c>
      <c r="V52" s="2">
        <f t="shared" si="4"/>
        <v>23643700</v>
      </c>
      <c r="W52" s="2">
        <f t="shared" si="5"/>
        <v>32780100</v>
      </c>
      <c r="X52" s="2">
        <f t="shared" si="6"/>
        <v>22397500</v>
      </c>
      <c r="Y52" s="2" cm="1">
        <f t="array" ref="Y52">_xlfn.XLOOKUP(Y$1&amp;$R52,$C$3:$C$1662&amp;$D$3:$D$1662,$E$3:$E$1662,0,0,1)</f>
        <v>68800</v>
      </c>
      <c r="Z52" s="2" cm="1">
        <f t="array" ref="Z52">_xlfn.XLOOKUP(Z$1&amp;$R52,$C$3:$C$1662&amp;$D$3:$D$1662,$E$3:$E$1662,0,0,1)</f>
        <v>189400</v>
      </c>
      <c r="AA52" s="2" cm="1">
        <f t="array" ref="AA52">_xlfn.XLOOKUP(AA$1&amp;$R52,$C$3:$C$1662&amp;$D$3:$D$1662,$E$3:$E$1662,0,0,1)</f>
        <v>227500</v>
      </c>
      <c r="AB52" s="2" cm="1">
        <f t="array" ref="AB52">_xlfn.XLOOKUP(AB$1&amp;$R52,$C$3:$C$1662&amp;$D$3:$D$1662,$E$3:$E$1662,0,0,1)</f>
        <v>455500</v>
      </c>
      <c r="AC52" s="2" cm="1">
        <f t="array" ref="AC52">_xlfn.XLOOKUP(AC$1&amp;$R52,$C$3:$C$1662&amp;$D$3:$D$1662,$E$3:$E$1662,0,0,1)</f>
        <v>286800</v>
      </c>
    </row>
    <row r="53" spans="3:29" x14ac:dyDescent="0.4">
      <c r="C53" t="s">
        <v>758</v>
      </c>
      <c r="D53" t="s">
        <v>563</v>
      </c>
      <c r="E53">
        <v>286800</v>
      </c>
      <c r="R53" t="s">
        <v>168</v>
      </c>
      <c r="S53" s="2">
        <f t="shared" si="1"/>
        <v>22178640</v>
      </c>
      <c r="T53" s="2">
        <f t="shared" si="2"/>
        <v>10982700</v>
      </c>
      <c r="U53" s="2">
        <f t="shared" si="3"/>
        <v>19986900</v>
      </c>
      <c r="V53" s="2">
        <f t="shared" si="4"/>
        <v>24031200</v>
      </c>
      <c r="W53" s="2">
        <f t="shared" si="5"/>
        <v>33223600</v>
      </c>
      <c r="X53" s="2">
        <f t="shared" si="6"/>
        <v>22668800</v>
      </c>
      <c r="Y53" s="2" cm="1">
        <f t="array" ref="Y53">_xlfn.XLOOKUP(Y$1&amp;$R53,$C$3:$C$1662&amp;$D$3:$D$1662,$E$3:$E$1662,0,0,1)</f>
        <v>78200</v>
      </c>
      <c r="Z53" s="2" cm="1">
        <f t="array" ref="Z53">_xlfn.XLOOKUP(Z$1&amp;$R53,$C$3:$C$1662&amp;$D$3:$D$1662,$E$3:$E$1662,0,0,1)</f>
        <v>264100</v>
      </c>
      <c r="AA53" s="2" cm="1">
        <f t="array" ref="AA53">_xlfn.XLOOKUP(AA$1&amp;$R53,$C$3:$C$1662&amp;$D$3:$D$1662,$E$3:$E$1662,0,0,1)</f>
        <v>387500</v>
      </c>
      <c r="AB53" s="2" cm="1">
        <f t="array" ref="AB53">_xlfn.XLOOKUP(AB$1&amp;$R53,$C$3:$C$1662&amp;$D$3:$D$1662,$E$3:$E$1662,0,0,1)</f>
        <v>443500</v>
      </c>
      <c r="AC53" s="2" cm="1">
        <f t="array" ref="AC53">_xlfn.XLOOKUP(AC$1&amp;$R53,$C$3:$C$1662&amp;$D$3:$D$1662,$E$3:$E$1662,0,0,1)</f>
        <v>271300</v>
      </c>
    </row>
    <row r="54" spans="3:29" x14ac:dyDescent="0.4">
      <c r="C54" t="s">
        <v>758</v>
      </c>
      <c r="D54" t="s">
        <v>564</v>
      </c>
      <c r="E54">
        <v>271300</v>
      </c>
      <c r="R54" t="s">
        <v>167</v>
      </c>
      <c r="S54" s="2">
        <f t="shared" si="1"/>
        <v>22375800</v>
      </c>
      <c r="T54" s="2">
        <f t="shared" si="2"/>
        <v>11053300</v>
      </c>
      <c r="U54" s="2">
        <f t="shared" si="3"/>
        <v>20171300</v>
      </c>
      <c r="V54" s="2">
        <f t="shared" si="4"/>
        <v>24263600</v>
      </c>
      <c r="W54" s="2">
        <f t="shared" si="5"/>
        <v>33520700</v>
      </c>
      <c r="X54" s="2">
        <f t="shared" si="6"/>
        <v>22870100</v>
      </c>
      <c r="Y54" s="2" cm="1">
        <f t="array" ref="Y54">_xlfn.XLOOKUP(Y$1&amp;$R54,$C$3:$C$1662&amp;$D$3:$D$1662,$E$3:$E$1662,0,0,1)</f>
        <v>70600</v>
      </c>
      <c r="Z54" s="2" cm="1">
        <f t="array" ref="Z54">_xlfn.XLOOKUP(Z$1&amp;$R54,$C$3:$C$1662&amp;$D$3:$D$1662,$E$3:$E$1662,0,0,1)</f>
        <v>184400</v>
      </c>
      <c r="AA54" s="2" cm="1">
        <f t="array" ref="AA54">_xlfn.XLOOKUP(AA$1&amp;$R54,$C$3:$C$1662&amp;$D$3:$D$1662,$E$3:$E$1662,0,0,1)</f>
        <v>232400</v>
      </c>
      <c r="AB54" s="2" cm="1">
        <f t="array" ref="AB54">_xlfn.XLOOKUP(AB$1&amp;$R54,$C$3:$C$1662&amp;$D$3:$D$1662,$E$3:$E$1662,0,0,1)</f>
        <v>297100</v>
      </c>
      <c r="AC54" s="2" cm="1">
        <f t="array" ref="AC54">_xlfn.XLOOKUP(AC$1&amp;$R54,$C$3:$C$1662&amp;$D$3:$D$1662,$E$3:$E$1662,0,0,1)</f>
        <v>201300</v>
      </c>
    </row>
    <row r="55" spans="3:29" x14ac:dyDescent="0.4">
      <c r="C55" t="s">
        <v>758</v>
      </c>
      <c r="D55" t="s">
        <v>565</v>
      </c>
      <c r="E55">
        <v>201300</v>
      </c>
      <c r="R55" t="s">
        <v>218</v>
      </c>
      <c r="S55" s="2">
        <f t="shared" si="1"/>
        <v>22573400</v>
      </c>
      <c r="T55" s="2">
        <f t="shared" si="2"/>
        <v>11136500</v>
      </c>
      <c r="U55" s="2">
        <f t="shared" si="3"/>
        <v>20362200</v>
      </c>
      <c r="V55" s="2">
        <f t="shared" si="4"/>
        <v>24445900</v>
      </c>
      <c r="W55" s="2">
        <f t="shared" si="5"/>
        <v>33864400</v>
      </c>
      <c r="X55" s="2">
        <f t="shared" si="6"/>
        <v>23058000</v>
      </c>
      <c r="Y55" s="2" cm="1">
        <f t="array" ref="Y55">_xlfn.XLOOKUP(Y$1&amp;$R55,$C$3:$C$1662&amp;$D$3:$D$1662,$E$3:$E$1662,0,0,1)</f>
        <v>83200</v>
      </c>
      <c r="Z55" s="2" cm="1">
        <f t="array" ref="Z55">_xlfn.XLOOKUP(Z$1&amp;$R55,$C$3:$C$1662&amp;$D$3:$D$1662,$E$3:$E$1662,0,0,1)</f>
        <v>190900</v>
      </c>
      <c r="AA55" s="2" cm="1">
        <f t="array" ref="AA55">_xlfn.XLOOKUP(AA$1&amp;$R55,$C$3:$C$1662&amp;$D$3:$D$1662,$E$3:$E$1662,0,0,1)</f>
        <v>182300</v>
      </c>
      <c r="AB55" s="2" cm="1">
        <f t="array" ref="AB55">_xlfn.XLOOKUP(AB$1&amp;$R55,$C$3:$C$1662&amp;$D$3:$D$1662,$E$3:$E$1662,0,0,1)</f>
        <v>343700</v>
      </c>
      <c r="AC55" s="2" cm="1">
        <f t="array" ref="AC55">_xlfn.XLOOKUP(AC$1&amp;$R55,$C$3:$C$1662&amp;$D$3:$D$1662,$E$3:$E$1662,0,0,1)</f>
        <v>187900</v>
      </c>
    </row>
    <row r="56" spans="3:29" x14ac:dyDescent="0.4">
      <c r="C56" t="s">
        <v>758</v>
      </c>
      <c r="D56" t="s">
        <v>566</v>
      </c>
      <c r="E56">
        <v>187900</v>
      </c>
      <c r="R56" t="s">
        <v>238</v>
      </c>
      <c r="S56" s="2">
        <f t="shared" si="1"/>
        <v>22820340</v>
      </c>
      <c r="T56" s="2">
        <f t="shared" si="2"/>
        <v>11183700</v>
      </c>
      <c r="U56" s="2">
        <f t="shared" si="3"/>
        <v>20500500</v>
      </c>
      <c r="V56" s="2">
        <f t="shared" si="4"/>
        <v>24726800</v>
      </c>
      <c r="W56" s="2">
        <f t="shared" si="5"/>
        <v>34226100</v>
      </c>
      <c r="X56" s="2">
        <f t="shared" si="6"/>
        <v>23464600</v>
      </c>
      <c r="Y56" s="2" cm="1">
        <f t="array" ref="Y56">_xlfn.XLOOKUP(Y$1&amp;$R56,$C$3:$C$1662&amp;$D$3:$D$1662,$E$3:$E$1662,0,0,1)</f>
        <v>47200</v>
      </c>
      <c r="Z56" s="2" cm="1">
        <f t="array" ref="Z56">_xlfn.XLOOKUP(Z$1&amp;$R56,$C$3:$C$1662&amp;$D$3:$D$1662,$E$3:$E$1662,0,0,1)</f>
        <v>138300</v>
      </c>
      <c r="AA56" s="2" cm="1">
        <f t="array" ref="AA56">_xlfn.XLOOKUP(AA$1&amp;$R56,$C$3:$C$1662&amp;$D$3:$D$1662,$E$3:$E$1662,0,0,1)</f>
        <v>280900</v>
      </c>
      <c r="AB56" s="2" cm="1">
        <f t="array" ref="AB56">_xlfn.XLOOKUP(AB$1&amp;$R56,$C$3:$C$1662&amp;$D$3:$D$1662,$E$3:$E$1662,0,0,1)</f>
        <v>361700</v>
      </c>
      <c r="AC56" s="2" cm="1">
        <f t="array" ref="AC56">_xlfn.XLOOKUP(AC$1&amp;$R56,$C$3:$C$1662&amp;$D$3:$D$1662,$E$3:$E$1662,0,0,1)</f>
        <v>406600</v>
      </c>
    </row>
    <row r="57" spans="3:29" x14ac:dyDescent="0.4">
      <c r="C57" t="s">
        <v>758</v>
      </c>
      <c r="D57" t="s">
        <v>567</v>
      </c>
      <c r="E57">
        <v>406600</v>
      </c>
      <c r="R57" t="s">
        <v>240</v>
      </c>
      <c r="S57" s="2">
        <f t="shared" si="1"/>
        <v>23035420</v>
      </c>
      <c r="T57" s="2">
        <f t="shared" si="2"/>
        <v>11299000</v>
      </c>
      <c r="U57" s="2">
        <f t="shared" si="3"/>
        <v>20635200</v>
      </c>
      <c r="V57" s="2">
        <f t="shared" si="4"/>
        <v>24927200</v>
      </c>
      <c r="W57" s="2">
        <f t="shared" si="5"/>
        <v>34674000</v>
      </c>
      <c r="X57" s="2">
        <f t="shared" si="6"/>
        <v>23641700</v>
      </c>
      <c r="Y57" s="2" cm="1">
        <f t="array" ref="Y57">_xlfn.XLOOKUP(Y$1&amp;$R57,$C$3:$C$1662&amp;$D$3:$D$1662,$E$3:$E$1662,0,0,1)</f>
        <v>115300</v>
      </c>
      <c r="Z57" s="2" cm="1">
        <f t="array" ref="Z57">_xlfn.XLOOKUP(Z$1&amp;$R57,$C$3:$C$1662&amp;$D$3:$D$1662,$E$3:$E$1662,0,0,1)</f>
        <v>134700</v>
      </c>
      <c r="AA57" s="2" cm="1">
        <f t="array" ref="AA57">_xlfn.XLOOKUP(AA$1&amp;$R57,$C$3:$C$1662&amp;$D$3:$D$1662,$E$3:$E$1662,0,0,1)</f>
        <v>200400</v>
      </c>
      <c r="AB57" s="2" cm="1">
        <f t="array" ref="AB57">_xlfn.XLOOKUP(AB$1&amp;$R57,$C$3:$C$1662&amp;$D$3:$D$1662,$E$3:$E$1662,0,0,1)</f>
        <v>447900</v>
      </c>
      <c r="AC57" s="2" cm="1">
        <f t="array" ref="AC57">_xlfn.XLOOKUP(AC$1&amp;$R57,$C$3:$C$1662&amp;$D$3:$D$1662,$E$3:$E$1662,0,0,1)</f>
        <v>177100</v>
      </c>
    </row>
    <row r="58" spans="3:29" x14ac:dyDescent="0.4">
      <c r="C58" t="s">
        <v>758</v>
      </c>
      <c r="D58" t="s">
        <v>568</v>
      </c>
      <c r="E58">
        <v>177100</v>
      </c>
      <c r="R58" t="s">
        <v>198</v>
      </c>
      <c r="S58" s="2">
        <f t="shared" si="1"/>
        <v>23364620</v>
      </c>
      <c r="T58" s="2">
        <f t="shared" si="2"/>
        <v>11555700</v>
      </c>
      <c r="U58" s="2">
        <f t="shared" si="3"/>
        <v>20928100</v>
      </c>
      <c r="V58" s="2">
        <f t="shared" si="4"/>
        <v>25386800</v>
      </c>
      <c r="W58" s="2">
        <f t="shared" si="5"/>
        <v>35093700</v>
      </c>
      <c r="X58" s="2">
        <f t="shared" si="6"/>
        <v>23858800</v>
      </c>
      <c r="Y58" s="2" cm="1">
        <f t="array" ref="Y58">_xlfn.XLOOKUP(Y$1&amp;$R58,$C$3:$C$1662&amp;$D$3:$D$1662,$E$3:$E$1662,0,0,1)</f>
        <v>256700</v>
      </c>
      <c r="Z58" s="2" cm="1">
        <f t="array" ref="Z58">_xlfn.XLOOKUP(Z$1&amp;$R58,$C$3:$C$1662&amp;$D$3:$D$1662,$E$3:$E$1662,0,0,1)</f>
        <v>292900</v>
      </c>
      <c r="AA58" s="2" cm="1">
        <f t="array" ref="AA58">_xlfn.XLOOKUP(AA$1&amp;$R58,$C$3:$C$1662&amp;$D$3:$D$1662,$E$3:$E$1662,0,0,1)</f>
        <v>459600</v>
      </c>
      <c r="AB58" s="2" cm="1">
        <f t="array" ref="AB58">_xlfn.XLOOKUP(AB$1&amp;$R58,$C$3:$C$1662&amp;$D$3:$D$1662,$E$3:$E$1662,0,0,1)</f>
        <v>419700</v>
      </c>
      <c r="AC58" s="2" cm="1">
        <f t="array" ref="AC58">_xlfn.XLOOKUP(AC$1&amp;$R58,$C$3:$C$1662&amp;$D$3:$D$1662,$E$3:$E$1662,0,0,1)</f>
        <v>217100</v>
      </c>
    </row>
    <row r="59" spans="3:29" x14ac:dyDescent="0.4">
      <c r="C59" t="s">
        <v>758</v>
      </c>
      <c r="D59" t="s">
        <v>569</v>
      </c>
      <c r="E59">
        <v>217100</v>
      </c>
      <c r="R59" t="s">
        <v>251</v>
      </c>
      <c r="S59" s="2">
        <f t="shared" si="1"/>
        <v>23702660</v>
      </c>
      <c r="T59" s="2">
        <f t="shared" si="2"/>
        <v>11782000</v>
      </c>
      <c r="U59" s="2">
        <f t="shared" si="3"/>
        <v>21141900</v>
      </c>
      <c r="V59" s="2">
        <f t="shared" si="4"/>
        <v>25682200</v>
      </c>
      <c r="W59" s="2">
        <f t="shared" si="5"/>
        <v>35821600</v>
      </c>
      <c r="X59" s="2">
        <f t="shared" si="6"/>
        <v>24085600</v>
      </c>
      <c r="Y59" s="2" cm="1">
        <f t="array" ref="Y59">_xlfn.XLOOKUP(Y$1&amp;$R59,$C$3:$C$1662&amp;$D$3:$D$1662,$E$3:$E$1662,0,0,1)</f>
        <v>226300</v>
      </c>
      <c r="Z59" s="2" cm="1">
        <f t="array" ref="Z59">_xlfn.XLOOKUP(Z$1&amp;$R59,$C$3:$C$1662&amp;$D$3:$D$1662,$E$3:$E$1662,0,0,1)</f>
        <v>213800</v>
      </c>
      <c r="AA59" s="2" cm="1">
        <f t="array" ref="AA59">_xlfn.XLOOKUP(AA$1&amp;$R59,$C$3:$C$1662&amp;$D$3:$D$1662,$E$3:$E$1662,0,0,1)</f>
        <v>295400</v>
      </c>
      <c r="AB59" s="2" cm="1">
        <f t="array" ref="AB59">_xlfn.XLOOKUP(AB$1&amp;$R59,$C$3:$C$1662&amp;$D$3:$D$1662,$E$3:$E$1662,0,0,1)</f>
        <v>727900</v>
      </c>
      <c r="AC59" s="2" cm="1">
        <f t="array" ref="AC59">_xlfn.XLOOKUP(AC$1&amp;$R59,$C$3:$C$1662&amp;$D$3:$D$1662,$E$3:$E$1662,0,0,1)</f>
        <v>226800</v>
      </c>
    </row>
    <row r="60" spans="3:29" x14ac:dyDescent="0.4">
      <c r="C60" t="s">
        <v>758</v>
      </c>
      <c r="D60" t="s">
        <v>570</v>
      </c>
      <c r="E60">
        <v>226800</v>
      </c>
      <c r="R60" t="s">
        <v>259</v>
      </c>
      <c r="S60" s="2">
        <f t="shared" si="1"/>
        <v>23955060</v>
      </c>
      <c r="T60" s="2">
        <f t="shared" si="2"/>
        <v>11864400</v>
      </c>
      <c r="U60" s="2">
        <f t="shared" si="3"/>
        <v>21301200</v>
      </c>
      <c r="V60" s="2">
        <f t="shared" si="4"/>
        <v>26000700</v>
      </c>
      <c r="W60" s="2">
        <f t="shared" si="5"/>
        <v>36287700</v>
      </c>
      <c r="X60" s="2">
        <f t="shared" si="6"/>
        <v>24321300</v>
      </c>
      <c r="Y60" s="2" cm="1">
        <f t="array" ref="Y60">_xlfn.XLOOKUP(Y$1&amp;$R60,$C$3:$C$1662&amp;$D$3:$D$1662,$E$3:$E$1662,0,0,1)</f>
        <v>82400</v>
      </c>
      <c r="Z60" s="2" cm="1">
        <f t="array" ref="Z60">_xlfn.XLOOKUP(Z$1&amp;$R60,$C$3:$C$1662&amp;$D$3:$D$1662,$E$3:$E$1662,0,0,1)</f>
        <v>159300</v>
      </c>
      <c r="AA60" s="2" cm="1">
        <f t="array" ref="AA60">_xlfn.XLOOKUP(AA$1&amp;$R60,$C$3:$C$1662&amp;$D$3:$D$1662,$E$3:$E$1662,0,0,1)</f>
        <v>318500</v>
      </c>
      <c r="AB60" s="2" cm="1">
        <f t="array" ref="AB60">_xlfn.XLOOKUP(AB$1&amp;$R60,$C$3:$C$1662&amp;$D$3:$D$1662,$E$3:$E$1662,0,0,1)</f>
        <v>466100</v>
      </c>
      <c r="AC60" s="2" cm="1">
        <f t="array" ref="AC60">_xlfn.XLOOKUP(AC$1&amp;$R60,$C$3:$C$1662&amp;$D$3:$D$1662,$E$3:$E$1662,0,0,1)</f>
        <v>235700</v>
      </c>
    </row>
    <row r="61" spans="3:29" x14ac:dyDescent="0.4">
      <c r="C61" t="s">
        <v>758</v>
      </c>
      <c r="D61" t="s">
        <v>571</v>
      </c>
      <c r="E61">
        <v>235700</v>
      </c>
      <c r="R61" t="s">
        <v>80</v>
      </c>
      <c r="S61" s="2">
        <f t="shared" si="1"/>
        <v>24128240</v>
      </c>
      <c r="T61" s="2">
        <f t="shared" si="2"/>
        <v>11965500</v>
      </c>
      <c r="U61" s="2">
        <f t="shared" si="3"/>
        <v>21406900</v>
      </c>
      <c r="V61" s="2">
        <f t="shared" si="4"/>
        <v>26125600</v>
      </c>
      <c r="W61" s="2">
        <f t="shared" si="5"/>
        <v>36497700</v>
      </c>
      <c r="X61" s="2">
        <f t="shared" si="6"/>
        <v>24645500</v>
      </c>
      <c r="Y61" s="2" cm="1">
        <f t="array" ref="Y61">_xlfn.XLOOKUP(Y$1&amp;$R61,$C$3:$C$1662&amp;$D$3:$D$1662,$E$3:$E$1662,0,0,1)</f>
        <v>101100</v>
      </c>
      <c r="Z61" s="2" cm="1">
        <f t="array" ref="Z61">_xlfn.XLOOKUP(Z$1&amp;$R61,$C$3:$C$1662&amp;$D$3:$D$1662,$E$3:$E$1662,0,0,1)</f>
        <v>105700</v>
      </c>
      <c r="AA61" s="2" cm="1">
        <f t="array" ref="AA61">_xlfn.XLOOKUP(AA$1&amp;$R61,$C$3:$C$1662&amp;$D$3:$D$1662,$E$3:$E$1662,0,0,1)</f>
        <v>124900</v>
      </c>
      <c r="AB61" s="2" cm="1">
        <f t="array" ref="AB61">_xlfn.XLOOKUP(AB$1&amp;$R61,$C$3:$C$1662&amp;$D$3:$D$1662,$E$3:$E$1662,0,0,1)</f>
        <v>210000</v>
      </c>
      <c r="AC61" s="2" cm="1">
        <f t="array" ref="AC61">_xlfn.XLOOKUP(AC$1&amp;$R61,$C$3:$C$1662&amp;$D$3:$D$1662,$E$3:$E$1662,0,0,1)</f>
        <v>324200</v>
      </c>
    </row>
    <row r="62" spans="3:29" x14ac:dyDescent="0.4">
      <c r="C62" t="s">
        <v>758</v>
      </c>
      <c r="D62" t="s">
        <v>572</v>
      </c>
      <c r="E62">
        <v>324200</v>
      </c>
      <c r="R62" t="s">
        <v>206</v>
      </c>
      <c r="S62" s="2">
        <f t="shared" si="1"/>
        <v>24380120</v>
      </c>
      <c r="T62" s="2">
        <f t="shared" si="2"/>
        <v>12066800</v>
      </c>
      <c r="U62" s="2">
        <f t="shared" si="3"/>
        <v>21591000</v>
      </c>
      <c r="V62" s="2">
        <f t="shared" si="4"/>
        <v>26511300</v>
      </c>
      <c r="W62" s="2">
        <f t="shared" si="5"/>
        <v>36742800</v>
      </c>
      <c r="X62" s="2">
        <f t="shared" si="6"/>
        <v>24988700</v>
      </c>
      <c r="Y62" s="2" cm="1">
        <f t="array" ref="Y62">_xlfn.XLOOKUP(Y$1&amp;$R62,$C$3:$C$1662&amp;$D$3:$D$1662,$E$3:$E$1662,0,0,1)</f>
        <v>101300</v>
      </c>
      <c r="Z62" s="2" cm="1">
        <f t="array" ref="Z62">_xlfn.XLOOKUP(Z$1&amp;$R62,$C$3:$C$1662&amp;$D$3:$D$1662,$E$3:$E$1662,0,0,1)</f>
        <v>184100</v>
      </c>
      <c r="AA62" s="2" cm="1">
        <f t="array" ref="AA62">_xlfn.XLOOKUP(AA$1&amp;$R62,$C$3:$C$1662&amp;$D$3:$D$1662,$E$3:$E$1662,0,0,1)</f>
        <v>385700</v>
      </c>
      <c r="AB62" s="2" cm="1">
        <f t="array" ref="AB62">_xlfn.XLOOKUP(AB$1&amp;$R62,$C$3:$C$1662&amp;$D$3:$D$1662,$E$3:$E$1662,0,0,1)</f>
        <v>245100</v>
      </c>
      <c r="AC62" s="2" cm="1">
        <f t="array" ref="AC62">_xlfn.XLOOKUP(AC$1&amp;$R62,$C$3:$C$1662&amp;$D$3:$D$1662,$E$3:$E$1662,0,0,1)</f>
        <v>343200</v>
      </c>
    </row>
    <row r="63" spans="3:29" x14ac:dyDescent="0.4">
      <c r="C63" t="s">
        <v>758</v>
      </c>
      <c r="D63" t="s">
        <v>573</v>
      </c>
      <c r="E63">
        <v>343200</v>
      </c>
      <c r="R63" t="s">
        <v>178</v>
      </c>
      <c r="S63" s="2">
        <f t="shared" si="1"/>
        <v>24581140</v>
      </c>
      <c r="T63" s="2">
        <f t="shared" si="2"/>
        <v>12152000</v>
      </c>
      <c r="U63" s="2">
        <f t="shared" si="3"/>
        <v>21684000</v>
      </c>
      <c r="V63" s="2">
        <f t="shared" si="4"/>
        <v>26853500</v>
      </c>
      <c r="W63" s="2">
        <f t="shared" si="5"/>
        <v>37030700</v>
      </c>
      <c r="X63" s="2">
        <f t="shared" si="6"/>
        <v>25185500</v>
      </c>
      <c r="Y63" s="2" cm="1">
        <f t="array" ref="Y63">_xlfn.XLOOKUP(Y$1&amp;$R63,$C$3:$C$1662&amp;$D$3:$D$1662,$E$3:$E$1662,0,0,1)</f>
        <v>85200</v>
      </c>
      <c r="Z63" s="2" cm="1">
        <f t="array" ref="Z63">_xlfn.XLOOKUP(Z$1&amp;$R63,$C$3:$C$1662&amp;$D$3:$D$1662,$E$3:$E$1662,0,0,1)</f>
        <v>93000</v>
      </c>
      <c r="AA63" s="2" cm="1">
        <f t="array" ref="AA63">_xlfn.XLOOKUP(AA$1&amp;$R63,$C$3:$C$1662&amp;$D$3:$D$1662,$E$3:$E$1662,0,0,1)</f>
        <v>342200</v>
      </c>
      <c r="AB63" s="2" cm="1">
        <f t="array" ref="AB63">_xlfn.XLOOKUP(AB$1&amp;$R63,$C$3:$C$1662&amp;$D$3:$D$1662,$E$3:$E$1662,0,0,1)</f>
        <v>287900</v>
      </c>
      <c r="AC63" s="2" cm="1">
        <f t="array" ref="AC63">_xlfn.XLOOKUP(AC$1&amp;$R63,$C$3:$C$1662&amp;$D$3:$D$1662,$E$3:$E$1662,0,0,1)</f>
        <v>196800</v>
      </c>
    </row>
    <row r="64" spans="3:29" x14ac:dyDescent="0.4">
      <c r="C64" t="s">
        <v>758</v>
      </c>
      <c r="D64" t="s">
        <v>574</v>
      </c>
      <c r="E64">
        <v>196800</v>
      </c>
      <c r="R64" t="s">
        <v>183</v>
      </c>
      <c r="S64" s="2">
        <f t="shared" si="1"/>
        <v>24861920</v>
      </c>
      <c r="T64" s="2">
        <f t="shared" si="2"/>
        <v>12269100</v>
      </c>
      <c r="U64" s="2">
        <f t="shared" si="3"/>
        <v>21809100</v>
      </c>
      <c r="V64" s="2">
        <f t="shared" si="4"/>
        <v>27299800</v>
      </c>
      <c r="W64" s="2">
        <f t="shared" si="5"/>
        <v>37650600</v>
      </c>
      <c r="X64" s="2">
        <f t="shared" si="6"/>
        <v>25281000</v>
      </c>
      <c r="Y64" s="2" cm="1">
        <f t="array" ref="Y64">_xlfn.XLOOKUP(Y$1&amp;$R64,$C$3:$C$1662&amp;$D$3:$D$1662,$E$3:$E$1662,0,0,1)</f>
        <v>117100</v>
      </c>
      <c r="Z64" s="2" cm="1">
        <f t="array" ref="Z64">_xlfn.XLOOKUP(Z$1&amp;$R64,$C$3:$C$1662&amp;$D$3:$D$1662,$E$3:$E$1662,0,0,1)</f>
        <v>125100</v>
      </c>
      <c r="AA64" s="2" cm="1">
        <f t="array" ref="AA64">_xlfn.XLOOKUP(AA$1&amp;$R64,$C$3:$C$1662&amp;$D$3:$D$1662,$E$3:$E$1662,0,0,1)</f>
        <v>446300</v>
      </c>
      <c r="AB64" s="2" cm="1">
        <f t="array" ref="AB64">_xlfn.XLOOKUP(AB$1&amp;$R64,$C$3:$C$1662&amp;$D$3:$D$1662,$E$3:$E$1662,0,0,1)</f>
        <v>619900</v>
      </c>
      <c r="AC64" s="2" cm="1">
        <f t="array" ref="AC64">_xlfn.XLOOKUP(AC$1&amp;$R64,$C$3:$C$1662&amp;$D$3:$D$1662,$E$3:$E$1662,0,0,1)</f>
        <v>95500</v>
      </c>
    </row>
    <row r="65" spans="3:29" x14ac:dyDescent="0.4">
      <c r="C65" t="s">
        <v>758</v>
      </c>
      <c r="D65" t="s">
        <v>575</v>
      </c>
      <c r="E65">
        <v>95500</v>
      </c>
      <c r="R65" t="s">
        <v>64</v>
      </c>
      <c r="S65" s="2">
        <f t="shared" si="1"/>
        <v>25069460</v>
      </c>
      <c r="T65" s="2">
        <f t="shared" si="2"/>
        <v>12316500</v>
      </c>
      <c r="U65" s="2">
        <f t="shared" si="3"/>
        <v>21990800</v>
      </c>
      <c r="V65" s="2">
        <f t="shared" si="4"/>
        <v>27566800</v>
      </c>
      <c r="W65" s="2">
        <f t="shared" si="5"/>
        <v>37895300</v>
      </c>
      <c r="X65" s="2">
        <f t="shared" si="6"/>
        <v>25577900</v>
      </c>
      <c r="Y65" s="2" cm="1">
        <f t="array" ref="Y65">_xlfn.XLOOKUP(Y$1&amp;$R65,$C$3:$C$1662&amp;$D$3:$D$1662,$E$3:$E$1662,0,0,1)</f>
        <v>47400</v>
      </c>
      <c r="Z65" s="2" cm="1">
        <f t="array" ref="Z65">_xlfn.XLOOKUP(Z$1&amp;$R65,$C$3:$C$1662&amp;$D$3:$D$1662,$E$3:$E$1662,0,0,1)</f>
        <v>181700</v>
      </c>
      <c r="AA65" s="2" cm="1">
        <f t="array" ref="AA65">_xlfn.XLOOKUP(AA$1&amp;$R65,$C$3:$C$1662&amp;$D$3:$D$1662,$E$3:$E$1662,0,0,1)</f>
        <v>267000</v>
      </c>
      <c r="AB65" s="2" cm="1">
        <f t="array" ref="AB65">_xlfn.XLOOKUP(AB$1&amp;$R65,$C$3:$C$1662&amp;$D$3:$D$1662,$E$3:$E$1662,0,0,1)</f>
        <v>244700</v>
      </c>
      <c r="AC65" s="2" cm="1">
        <f t="array" ref="AC65">_xlfn.XLOOKUP(AC$1&amp;$R65,$C$3:$C$1662&amp;$D$3:$D$1662,$E$3:$E$1662,0,0,1)</f>
        <v>296900</v>
      </c>
    </row>
    <row r="66" spans="3:29" x14ac:dyDescent="0.4">
      <c r="C66" t="s">
        <v>758</v>
      </c>
      <c r="D66" t="s">
        <v>576</v>
      </c>
      <c r="E66">
        <v>296900</v>
      </c>
      <c r="R66" t="s">
        <v>294</v>
      </c>
      <c r="S66" s="2">
        <f t="shared" si="1"/>
        <v>25354980</v>
      </c>
      <c r="T66" s="2">
        <f t="shared" si="2"/>
        <v>12808000</v>
      </c>
      <c r="U66" s="2">
        <f t="shared" si="3"/>
        <v>22088800</v>
      </c>
      <c r="V66" s="2">
        <f t="shared" si="4"/>
        <v>27817600</v>
      </c>
      <c r="W66" s="2">
        <f t="shared" si="5"/>
        <v>38272400</v>
      </c>
      <c r="X66" s="2">
        <f t="shared" si="6"/>
        <v>25788100</v>
      </c>
      <c r="Y66" s="2" cm="1">
        <f t="array" ref="Y66">_xlfn.XLOOKUP(Y$1&amp;$R66,$C$3:$C$1662&amp;$D$3:$D$1662,$E$3:$E$1662,0,0,1)</f>
        <v>491500</v>
      </c>
      <c r="Z66" s="2" cm="1">
        <f t="array" ref="Z66">_xlfn.XLOOKUP(Z$1&amp;$R66,$C$3:$C$1662&amp;$D$3:$D$1662,$E$3:$E$1662,0,0,1)</f>
        <v>98000</v>
      </c>
      <c r="AA66" s="2" cm="1">
        <f t="array" ref="AA66">_xlfn.XLOOKUP(AA$1&amp;$R66,$C$3:$C$1662&amp;$D$3:$D$1662,$E$3:$E$1662,0,0,1)</f>
        <v>250800</v>
      </c>
      <c r="AB66" s="2" cm="1">
        <f t="array" ref="AB66">_xlfn.XLOOKUP(AB$1&amp;$R66,$C$3:$C$1662&amp;$D$3:$D$1662,$E$3:$E$1662,0,0,1)</f>
        <v>377100</v>
      </c>
      <c r="AC66" s="2" cm="1">
        <f t="array" ref="AC66">_xlfn.XLOOKUP(AC$1&amp;$R66,$C$3:$C$1662&amp;$D$3:$D$1662,$E$3:$E$1662,0,0,1)</f>
        <v>210200</v>
      </c>
    </row>
    <row r="67" spans="3:29" x14ac:dyDescent="0.4">
      <c r="C67" t="s">
        <v>758</v>
      </c>
      <c r="D67" t="s">
        <v>577</v>
      </c>
      <c r="E67">
        <v>210200</v>
      </c>
      <c r="R67" t="s">
        <v>29</v>
      </c>
      <c r="S67" s="2">
        <f t="shared" ref="S67:S130" si="7">IFERROR(AVERAGEIFS(T67:X67,T67:X67,"&gt;0"),0)</f>
        <v>25559300</v>
      </c>
      <c r="T67" s="2">
        <f t="shared" si="2"/>
        <v>13031300</v>
      </c>
      <c r="U67" s="2">
        <f t="shared" si="3"/>
        <v>22227100</v>
      </c>
      <c r="V67" s="2">
        <f t="shared" si="4"/>
        <v>28091000</v>
      </c>
      <c r="W67" s="2">
        <f t="shared" si="5"/>
        <v>38571400</v>
      </c>
      <c r="X67" s="2">
        <f t="shared" si="6"/>
        <v>25875700</v>
      </c>
      <c r="Y67" s="2" cm="1">
        <f t="array" ref="Y67">_xlfn.XLOOKUP(Y$1&amp;$R67,$C$3:$C$1662&amp;$D$3:$D$1662,$E$3:$E$1662,0,0,1)</f>
        <v>223300</v>
      </c>
      <c r="Z67" s="2" cm="1">
        <f t="array" ref="Z67">_xlfn.XLOOKUP(Z$1&amp;$R67,$C$3:$C$1662&amp;$D$3:$D$1662,$E$3:$E$1662,0,0,1)</f>
        <v>138300</v>
      </c>
      <c r="AA67" s="2" cm="1">
        <f t="array" ref="AA67">_xlfn.XLOOKUP(AA$1&amp;$R67,$C$3:$C$1662&amp;$D$3:$D$1662,$E$3:$E$1662,0,0,1)</f>
        <v>273400</v>
      </c>
      <c r="AB67" s="2" cm="1">
        <f t="array" ref="AB67">_xlfn.XLOOKUP(AB$1&amp;$R67,$C$3:$C$1662&amp;$D$3:$D$1662,$E$3:$E$1662,0,0,1)</f>
        <v>299000</v>
      </c>
      <c r="AC67" s="2" cm="1">
        <f t="array" ref="AC67">_xlfn.XLOOKUP(AC$1&amp;$R67,$C$3:$C$1662&amp;$D$3:$D$1662,$E$3:$E$1662,0,0,1)</f>
        <v>87600</v>
      </c>
    </row>
    <row r="68" spans="3:29" x14ac:dyDescent="0.4">
      <c r="C68" t="s">
        <v>758</v>
      </c>
      <c r="D68" t="s">
        <v>578</v>
      </c>
      <c r="E68">
        <v>87600</v>
      </c>
      <c r="R68" t="s">
        <v>17</v>
      </c>
      <c r="S68" s="2">
        <f t="shared" si="7"/>
        <v>25742000</v>
      </c>
      <c r="T68" s="2">
        <f t="shared" ref="T68:T131" si="8">T67+Y68</f>
        <v>13160100</v>
      </c>
      <c r="U68" s="2">
        <f t="shared" ref="U68:U131" si="9">U67+Z68</f>
        <v>22304300</v>
      </c>
      <c r="V68" s="2">
        <f t="shared" ref="V68:V131" si="10">V67+AA68</f>
        <v>28290900</v>
      </c>
      <c r="W68" s="2">
        <f t="shared" ref="W68:W131" si="11">W67+AB68</f>
        <v>38814200</v>
      </c>
      <c r="X68" s="2">
        <f t="shared" ref="X68:X131" si="12">X67+AC68</f>
        <v>26140500</v>
      </c>
      <c r="Y68" s="2" cm="1">
        <f t="array" ref="Y68">_xlfn.XLOOKUP(Y$1&amp;$R68,$C$3:$C$1662&amp;$D$3:$D$1662,$E$3:$E$1662,0,0,1)</f>
        <v>128800</v>
      </c>
      <c r="Z68" s="2" cm="1">
        <f t="array" ref="Z68">_xlfn.XLOOKUP(Z$1&amp;$R68,$C$3:$C$1662&amp;$D$3:$D$1662,$E$3:$E$1662,0,0,1)</f>
        <v>77200</v>
      </c>
      <c r="AA68" s="2" cm="1">
        <f t="array" ref="AA68">_xlfn.XLOOKUP(AA$1&amp;$R68,$C$3:$C$1662&amp;$D$3:$D$1662,$E$3:$E$1662,0,0,1)</f>
        <v>199900</v>
      </c>
      <c r="AB68" s="2" cm="1">
        <f t="array" ref="AB68">_xlfn.XLOOKUP(AB$1&amp;$R68,$C$3:$C$1662&amp;$D$3:$D$1662,$E$3:$E$1662,0,0,1)</f>
        <v>242800</v>
      </c>
      <c r="AC68" s="2" cm="1">
        <f t="array" ref="AC68">_xlfn.XLOOKUP(AC$1&amp;$R68,$C$3:$C$1662&amp;$D$3:$D$1662,$E$3:$E$1662,0,0,1)</f>
        <v>264800</v>
      </c>
    </row>
    <row r="69" spans="3:29" x14ac:dyDescent="0.4">
      <c r="C69" t="s">
        <v>758</v>
      </c>
      <c r="D69" t="s">
        <v>579</v>
      </c>
      <c r="E69">
        <v>264800</v>
      </c>
      <c r="R69" t="s">
        <v>58</v>
      </c>
      <c r="S69" s="2">
        <f t="shared" si="7"/>
        <v>25895720</v>
      </c>
      <c r="T69" s="2">
        <f t="shared" si="8"/>
        <v>13243100</v>
      </c>
      <c r="U69" s="2">
        <f t="shared" si="9"/>
        <v>22454500</v>
      </c>
      <c r="V69" s="2">
        <f t="shared" si="10"/>
        <v>28492800</v>
      </c>
      <c r="W69" s="2">
        <f t="shared" si="11"/>
        <v>39023800</v>
      </c>
      <c r="X69" s="2">
        <f t="shared" si="12"/>
        <v>26264400</v>
      </c>
      <c r="Y69" s="2" cm="1">
        <f t="array" ref="Y69">_xlfn.XLOOKUP(Y$1&amp;$R69,$C$3:$C$1662&amp;$D$3:$D$1662,$E$3:$E$1662,0,0,1)</f>
        <v>83000</v>
      </c>
      <c r="Z69" s="2" cm="1">
        <f t="array" ref="Z69">_xlfn.XLOOKUP(Z$1&amp;$R69,$C$3:$C$1662&amp;$D$3:$D$1662,$E$3:$E$1662,0,0,1)</f>
        <v>150200</v>
      </c>
      <c r="AA69" s="2" cm="1">
        <f t="array" ref="AA69">_xlfn.XLOOKUP(AA$1&amp;$R69,$C$3:$C$1662&amp;$D$3:$D$1662,$E$3:$E$1662,0,0,1)</f>
        <v>201900</v>
      </c>
      <c r="AB69" s="2" cm="1">
        <f t="array" ref="AB69">_xlfn.XLOOKUP(AB$1&amp;$R69,$C$3:$C$1662&amp;$D$3:$D$1662,$E$3:$E$1662,0,0,1)</f>
        <v>209600</v>
      </c>
      <c r="AC69" s="2" cm="1">
        <f t="array" ref="AC69">_xlfn.XLOOKUP(AC$1&amp;$R69,$C$3:$C$1662&amp;$D$3:$D$1662,$E$3:$E$1662,0,0,1)</f>
        <v>123900</v>
      </c>
    </row>
    <row r="70" spans="3:29" x14ac:dyDescent="0.4">
      <c r="C70" t="s">
        <v>758</v>
      </c>
      <c r="D70" t="s">
        <v>580</v>
      </c>
      <c r="E70">
        <v>123900</v>
      </c>
      <c r="R70" t="s">
        <v>125</v>
      </c>
      <c r="S70" s="2">
        <f t="shared" si="7"/>
        <v>26045140</v>
      </c>
      <c r="T70" s="2">
        <f t="shared" si="8"/>
        <v>13333500</v>
      </c>
      <c r="U70" s="2">
        <f t="shared" si="9"/>
        <v>22505000</v>
      </c>
      <c r="V70" s="2">
        <f t="shared" si="10"/>
        <v>28668700</v>
      </c>
      <c r="W70" s="2">
        <f t="shared" si="11"/>
        <v>39380900</v>
      </c>
      <c r="X70" s="2">
        <f t="shared" si="12"/>
        <v>26337600</v>
      </c>
      <c r="Y70" s="2" cm="1">
        <f t="array" ref="Y70">_xlfn.XLOOKUP(Y$1&amp;$R70,$C$3:$C$1662&amp;$D$3:$D$1662,$E$3:$E$1662,0,0,1)</f>
        <v>90400</v>
      </c>
      <c r="Z70" s="2" cm="1">
        <f t="array" ref="Z70">_xlfn.XLOOKUP(Z$1&amp;$R70,$C$3:$C$1662&amp;$D$3:$D$1662,$E$3:$E$1662,0,0,1)</f>
        <v>50500</v>
      </c>
      <c r="AA70" s="2" cm="1">
        <f t="array" ref="AA70">_xlfn.XLOOKUP(AA$1&amp;$R70,$C$3:$C$1662&amp;$D$3:$D$1662,$E$3:$E$1662,0,0,1)</f>
        <v>175900</v>
      </c>
      <c r="AB70" s="2" cm="1">
        <f t="array" ref="AB70">_xlfn.XLOOKUP(AB$1&amp;$R70,$C$3:$C$1662&amp;$D$3:$D$1662,$E$3:$E$1662,0,0,1)</f>
        <v>357100</v>
      </c>
      <c r="AC70" s="2" cm="1">
        <f t="array" ref="AC70">_xlfn.XLOOKUP(AC$1&amp;$R70,$C$3:$C$1662&amp;$D$3:$D$1662,$E$3:$E$1662,0,0,1)</f>
        <v>73200</v>
      </c>
    </row>
    <row r="71" spans="3:29" x14ac:dyDescent="0.4">
      <c r="C71" t="s">
        <v>758</v>
      </c>
      <c r="D71" t="s">
        <v>581</v>
      </c>
      <c r="E71">
        <v>73200</v>
      </c>
      <c r="R71" t="s">
        <v>13</v>
      </c>
      <c r="S71" s="2">
        <f t="shared" si="7"/>
        <v>26178620</v>
      </c>
      <c r="T71" s="2">
        <f t="shared" si="8"/>
        <v>13374500</v>
      </c>
      <c r="U71" s="2">
        <f t="shared" si="9"/>
        <v>22581500</v>
      </c>
      <c r="V71" s="2">
        <f t="shared" si="10"/>
        <v>28855900</v>
      </c>
      <c r="W71" s="2">
        <f t="shared" si="11"/>
        <v>39616500</v>
      </c>
      <c r="X71" s="2">
        <f t="shared" si="12"/>
        <v>26464700</v>
      </c>
      <c r="Y71" s="2" cm="1">
        <f t="array" ref="Y71">_xlfn.XLOOKUP(Y$1&amp;$R71,$C$3:$C$1662&amp;$D$3:$D$1662,$E$3:$E$1662,0,0,1)</f>
        <v>41000</v>
      </c>
      <c r="Z71" s="2" cm="1">
        <f t="array" ref="Z71">_xlfn.XLOOKUP(Z$1&amp;$R71,$C$3:$C$1662&amp;$D$3:$D$1662,$E$3:$E$1662,0,0,1)</f>
        <v>76500</v>
      </c>
      <c r="AA71" s="2" cm="1">
        <f t="array" ref="AA71">_xlfn.XLOOKUP(AA$1&amp;$R71,$C$3:$C$1662&amp;$D$3:$D$1662,$E$3:$E$1662,0,0,1)</f>
        <v>187200</v>
      </c>
      <c r="AB71" s="2" cm="1">
        <f t="array" ref="AB71">_xlfn.XLOOKUP(AB$1&amp;$R71,$C$3:$C$1662&amp;$D$3:$D$1662,$E$3:$E$1662,0,0,1)</f>
        <v>235600</v>
      </c>
      <c r="AC71" s="2" cm="1">
        <f t="array" ref="AC71">_xlfn.XLOOKUP(AC$1&amp;$R71,$C$3:$C$1662&amp;$D$3:$D$1662,$E$3:$E$1662,0,0,1)</f>
        <v>127100</v>
      </c>
    </row>
    <row r="72" spans="3:29" x14ac:dyDescent="0.4">
      <c r="C72" t="s">
        <v>758</v>
      </c>
      <c r="D72" t="s">
        <v>582</v>
      </c>
      <c r="E72">
        <v>127100</v>
      </c>
      <c r="R72" t="s">
        <v>87</v>
      </c>
      <c r="S72" s="2">
        <f t="shared" si="7"/>
        <v>26347540</v>
      </c>
      <c r="T72" s="2">
        <f t="shared" si="8"/>
        <v>13472400</v>
      </c>
      <c r="U72" s="2">
        <f t="shared" si="9"/>
        <v>22735500</v>
      </c>
      <c r="V72" s="2">
        <f t="shared" si="10"/>
        <v>29076100</v>
      </c>
      <c r="W72" s="2">
        <f t="shared" si="11"/>
        <v>39819100</v>
      </c>
      <c r="X72" s="2">
        <f t="shared" si="12"/>
        <v>26634600</v>
      </c>
      <c r="Y72" s="2" cm="1">
        <f t="array" ref="Y72">_xlfn.XLOOKUP(Y$1&amp;$R72,$C$3:$C$1662&amp;$D$3:$D$1662,$E$3:$E$1662,0,0,1)</f>
        <v>97900</v>
      </c>
      <c r="Z72" s="2" cm="1">
        <f t="array" ref="Z72">_xlfn.XLOOKUP(Z$1&amp;$R72,$C$3:$C$1662&amp;$D$3:$D$1662,$E$3:$E$1662,0,0,1)</f>
        <v>154000</v>
      </c>
      <c r="AA72" s="2" cm="1">
        <f t="array" ref="AA72">_xlfn.XLOOKUP(AA$1&amp;$R72,$C$3:$C$1662&amp;$D$3:$D$1662,$E$3:$E$1662,0,0,1)</f>
        <v>220200</v>
      </c>
      <c r="AB72" s="2" cm="1">
        <f t="array" ref="AB72">_xlfn.XLOOKUP(AB$1&amp;$R72,$C$3:$C$1662&amp;$D$3:$D$1662,$E$3:$E$1662,0,0,1)</f>
        <v>202600</v>
      </c>
      <c r="AC72" s="2" cm="1">
        <f t="array" ref="AC72">_xlfn.XLOOKUP(AC$1&amp;$R72,$C$3:$C$1662&amp;$D$3:$D$1662,$E$3:$E$1662,0,0,1)</f>
        <v>169900</v>
      </c>
    </row>
    <row r="73" spans="3:29" x14ac:dyDescent="0.4">
      <c r="C73" t="s">
        <v>758</v>
      </c>
      <c r="D73" t="s">
        <v>583</v>
      </c>
      <c r="E73">
        <v>169900</v>
      </c>
      <c r="R73" t="s">
        <v>202</v>
      </c>
      <c r="S73" s="2">
        <f t="shared" si="7"/>
        <v>26528180</v>
      </c>
      <c r="T73" s="2">
        <f t="shared" si="8"/>
        <v>13577200</v>
      </c>
      <c r="U73" s="2">
        <f t="shared" si="9"/>
        <v>22829800</v>
      </c>
      <c r="V73" s="2">
        <f t="shared" si="10"/>
        <v>29245300</v>
      </c>
      <c r="W73" s="2">
        <f t="shared" si="11"/>
        <v>40028800</v>
      </c>
      <c r="X73" s="2">
        <f t="shared" si="12"/>
        <v>26959800</v>
      </c>
      <c r="Y73" s="2" cm="1">
        <f t="array" ref="Y73">_xlfn.XLOOKUP(Y$1&amp;$R73,$C$3:$C$1662&amp;$D$3:$D$1662,$E$3:$E$1662,0,0,1)</f>
        <v>104800</v>
      </c>
      <c r="Z73" s="2" cm="1">
        <f t="array" ref="Z73">_xlfn.XLOOKUP(Z$1&amp;$R73,$C$3:$C$1662&amp;$D$3:$D$1662,$E$3:$E$1662,0,0,1)</f>
        <v>94300</v>
      </c>
      <c r="AA73" s="2" cm="1">
        <f t="array" ref="AA73">_xlfn.XLOOKUP(AA$1&amp;$R73,$C$3:$C$1662&amp;$D$3:$D$1662,$E$3:$E$1662,0,0,1)</f>
        <v>169200</v>
      </c>
      <c r="AB73" s="2" cm="1">
        <f t="array" ref="AB73">_xlfn.XLOOKUP(AB$1&amp;$R73,$C$3:$C$1662&amp;$D$3:$D$1662,$E$3:$E$1662,0,0,1)</f>
        <v>209700</v>
      </c>
      <c r="AC73" s="2" cm="1">
        <f t="array" ref="AC73">_xlfn.XLOOKUP(AC$1&amp;$R73,$C$3:$C$1662&amp;$D$3:$D$1662,$E$3:$E$1662,0,0,1)</f>
        <v>325200</v>
      </c>
    </row>
    <row r="74" spans="3:29" x14ac:dyDescent="0.4">
      <c r="C74" t="s">
        <v>758</v>
      </c>
      <c r="D74" t="s">
        <v>584</v>
      </c>
      <c r="E74">
        <v>325200</v>
      </c>
      <c r="R74" t="s">
        <v>86</v>
      </c>
      <c r="S74" s="2">
        <f t="shared" si="7"/>
        <v>26647300</v>
      </c>
      <c r="T74" s="2">
        <f t="shared" si="8"/>
        <v>13658800</v>
      </c>
      <c r="U74" s="2">
        <f t="shared" si="9"/>
        <v>22910700</v>
      </c>
      <c r="V74" s="2">
        <f t="shared" si="10"/>
        <v>29355000</v>
      </c>
      <c r="W74" s="2">
        <f t="shared" si="11"/>
        <v>40209200</v>
      </c>
      <c r="X74" s="2">
        <f t="shared" si="12"/>
        <v>27102800</v>
      </c>
      <c r="Y74" s="2" cm="1">
        <f t="array" ref="Y74">_xlfn.XLOOKUP(Y$1&amp;$R74,$C$3:$C$1662&amp;$D$3:$D$1662,$E$3:$E$1662,0,0,1)</f>
        <v>81600</v>
      </c>
      <c r="Z74" s="2" cm="1">
        <f t="array" ref="Z74">_xlfn.XLOOKUP(Z$1&amp;$R74,$C$3:$C$1662&amp;$D$3:$D$1662,$E$3:$E$1662,0,0,1)</f>
        <v>80900</v>
      </c>
      <c r="AA74" s="2" cm="1">
        <f t="array" ref="AA74">_xlfn.XLOOKUP(AA$1&amp;$R74,$C$3:$C$1662&amp;$D$3:$D$1662,$E$3:$E$1662,0,0,1)</f>
        <v>109700</v>
      </c>
      <c r="AB74" s="2" cm="1">
        <f t="array" ref="AB74">_xlfn.XLOOKUP(AB$1&amp;$R74,$C$3:$C$1662&amp;$D$3:$D$1662,$E$3:$E$1662,0,0,1)</f>
        <v>180400</v>
      </c>
      <c r="AC74" s="2" cm="1">
        <f t="array" ref="AC74">_xlfn.XLOOKUP(AC$1&amp;$R74,$C$3:$C$1662&amp;$D$3:$D$1662,$E$3:$E$1662,0,0,1)</f>
        <v>143000</v>
      </c>
    </row>
    <row r="75" spans="3:29" x14ac:dyDescent="0.4">
      <c r="C75" t="s">
        <v>758</v>
      </c>
      <c r="D75" t="s">
        <v>585</v>
      </c>
      <c r="E75">
        <v>143000</v>
      </c>
      <c r="R75" t="s">
        <v>289</v>
      </c>
      <c r="S75" s="2">
        <f t="shared" si="7"/>
        <v>26799580</v>
      </c>
      <c r="T75" s="2">
        <f t="shared" si="8"/>
        <v>13728600</v>
      </c>
      <c r="U75" s="2">
        <f t="shared" si="9"/>
        <v>22962900</v>
      </c>
      <c r="V75" s="2">
        <f t="shared" si="10"/>
        <v>29523800</v>
      </c>
      <c r="W75" s="2">
        <f t="shared" si="11"/>
        <v>40491900</v>
      </c>
      <c r="X75" s="2">
        <f t="shared" si="12"/>
        <v>27290700</v>
      </c>
      <c r="Y75" s="2" cm="1">
        <f t="array" ref="Y75">_xlfn.XLOOKUP(Y$1&amp;$R75,$C$3:$C$1662&amp;$D$3:$D$1662,$E$3:$E$1662,0,0,1)</f>
        <v>69800</v>
      </c>
      <c r="Z75" s="2" cm="1">
        <f t="array" ref="Z75">_xlfn.XLOOKUP(Z$1&amp;$R75,$C$3:$C$1662&amp;$D$3:$D$1662,$E$3:$E$1662,0,0,1)</f>
        <v>52200</v>
      </c>
      <c r="AA75" s="2" cm="1">
        <f t="array" ref="AA75">_xlfn.XLOOKUP(AA$1&amp;$R75,$C$3:$C$1662&amp;$D$3:$D$1662,$E$3:$E$1662,0,0,1)</f>
        <v>168800</v>
      </c>
      <c r="AB75" s="2" cm="1">
        <f t="array" ref="AB75">_xlfn.XLOOKUP(AB$1&amp;$R75,$C$3:$C$1662&amp;$D$3:$D$1662,$E$3:$E$1662,0,0,1)</f>
        <v>282700</v>
      </c>
      <c r="AC75" s="2" cm="1">
        <f t="array" ref="AC75">_xlfn.XLOOKUP(AC$1&amp;$R75,$C$3:$C$1662&amp;$D$3:$D$1662,$E$3:$E$1662,0,0,1)</f>
        <v>187900</v>
      </c>
    </row>
    <row r="76" spans="3:29" x14ac:dyDescent="0.4">
      <c r="C76" t="s">
        <v>758</v>
      </c>
      <c r="D76" t="s">
        <v>586</v>
      </c>
      <c r="E76">
        <v>187900</v>
      </c>
      <c r="R76" t="s">
        <v>295</v>
      </c>
      <c r="S76" s="2">
        <f t="shared" si="7"/>
        <v>26950340</v>
      </c>
      <c r="T76" s="2">
        <f t="shared" si="8"/>
        <v>13834600</v>
      </c>
      <c r="U76" s="2">
        <f t="shared" si="9"/>
        <v>23064400</v>
      </c>
      <c r="V76" s="2">
        <f t="shared" si="10"/>
        <v>29741600</v>
      </c>
      <c r="W76" s="2">
        <f t="shared" si="11"/>
        <v>40731600</v>
      </c>
      <c r="X76" s="2">
        <f t="shared" si="12"/>
        <v>27379500</v>
      </c>
      <c r="Y76" s="2" cm="1">
        <f t="array" ref="Y76">_xlfn.XLOOKUP(Y$1&amp;$R76,$C$3:$C$1662&amp;$D$3:$D$1662,$E$3:$E$1662,0,0,1)</f>
        <v>106000</v>
      </c>
      <c r="Z76" s="2" cm="1">
        <f t="array" ref="Z76">_xlfn.XLOOKUP(Z$1&amp;$R76,$C$3:$C$1662&amp;$D$3:$D$1662,$E$3:$E$1662,0,0,1)</f>
        <v>101500</v>
      </c>
      <c r="AA76" s="2" cm="1">
        <f t="array" ref="AA76">_xlfn.XLOOKUP(AA$1&amp;$R76,$C$3:$C$1662&amp;$D$3:$D$1662,$E$3:$E$1662,0,0,1)</f>
        <v>217800</v>
      </c>
      <c r="AB76" s="2" cm="1">
        <f t="array" ref="AB76">_xlfn.XLOOKUP(AB$1&amp;$R76,$C$3:$C$1662&amp;$D$3:$D$1662,$E$3:$E$1662,0,0,1)</f>
        <v>239700</v>
      </c>
      <c r="AC76" s="2" cm="1">
        <f t="array" ref="AC76">_xlfn.XLOOKUP(AC$1&amp;$R76,$C$3:$C$1662&amp;$D$3:$D$1662,$E$3:$E$1662,0,0,1)</f>
        <v>88800</v>
      </c>
    </row>
    <row r="77" spans="3:29" x14ac:dyDescent="0.4">
      <c r="C77" t="s">
        <v>758</v>
      </c>
      <c r="D77" t="s">
        <v>587</v>
      </c>
      <c r="E77">
        <v>88800</v>
      </c>
      <c r="R77" t="s">
        <v>103</v>
      </c>
      <c r="S77" s="2">
        <f t="shared" si="7"/>
        <v>27097740</v>
      </c>
      <c r="T77" s="2">
        <f t="shared" si="8"/>
        <v>13886400</v>
      </c>
      <c r="U77" s="2">
        <f t="shared" si="9"/>
        <v>23138900</v>
      </c>
      <c r="V77" s="2">
        <f t="shared" si="10"/>
        <v>29917900</v>
      </c>
      <c r="W77" s="2">
        <f t="shared" si="11"/>
        <v>40866000</v>
      </c>
      <c r="X77" s="2">
        <f t="shared" si="12"/>
        <v>27679500</v>
      </c>
      <c r="Y77" s="2" cm="1">
        <f t="array" ref="Y77">_xlfn.XLOOKUP(Y$1&amp;$R77,$C$3:$C$1662&amp;$D$3:$D$1662,$E$3:$E$1662,0,0,1)</f>
        <v>51800</v>
      </c>
      <c r="Z77" s="2" cm="1">
        <f t="array" ref="Z77">_xlfn.XLOOKUP(Z$1&amp;$R77,$C$3:$C$1662&amp;$D$3:$D$1662,$E$3:$E$1662,0,0,1)</f>
        <v>74500</v>
      </c>
      <c r="AA77" s="2" cm="1">
        <f t="array" ref="AA77">_xlfn.XLOOKUP(AA$1&amp;$R77,$C$3:$C$1662&amp;$D$3:$D$1662,$E$3:$E$1662,0,0,1)</f>
        <v>176300</v>
      </c>
      <c r="AB77" s="2" cm="1">
        <f t="array" ref="AB77">_xlfn.XLOOKUP(AB$1&amp;$R77,$C$3:$C$1662&amp;$D$3:$D$1662,$E$3:$E$1662,0,0,1)</f>
        <v>134400</v>
      </c>
      <c r="AC77" s="2" cm="1">
        <f t="array" ref="AC77">_xlfn.XLOOKUP(AC$1&amp;$R77,$C$3:$C$1662&amp;$D$3:$D$1662,$E$3:$E$1662,0,0,1)</f>
        <v>300000</v>
      </c>
    </row>
    <row r="78" spans="3:29" x14ac:dyDescent="0.4">
      <c r="C78" t="s">
        <v>758</v>
      </c>
      <c r="D78" t="s">
        <v>588</v>
      </c>
      <c r="E78">
        <v>300000</v>
      </c>
      <c r="R78" t="s">
        <v>140</v>
      </c>
      <c r="S78" s="2">
        <f t="shared" si="7"/>
        <v>27245260</v>
      </c>
      <c r="T78" s="2">
        <f t="shared" si="8"/>
        <v>13937900</v>
      </c>
      <c r="U78" s="2">
        <f t="shared" si="9"/>
        <v>23267400</v>
      </c>
      <c r="V78" s="2">
        <f t="shared" si="10"/>
        <v>30083200</v>
      </c>
      <c r="W78" s="2">
        <f t="shared" si="11"/>
        <v>41101800</v>
      </c>
      <c r="X78" s="2">
        <f t="shared" si="12"/>
        <v>27836000</v>
      </c>
      <c r="Y78" s="2" cm="1">
        <f t="array" ref="Y78">_xlfn.XLOOKUP(Y$1&amp;$R78,$C$3:$C$1662&amp;$D$3:$D$1662,$E$3:$E$1662,0,0,1)</f>
        <v>51500</v>
      </c>
      <c r="Z78" s="2" cm="1">
        <f t="array" ref="Z78">_xlfn.XLOOKUP(Z$1&amp;$R78,$C$3:$C$1662&amp;$D$3:$D$1662,$E$3:$E$1662,0,0,1)</f>
        <v>128500</v>
      </c>
      <c r="AA78" s="2" cm="1">
        <f t="array" ref="AA78">_xlfn.XLOOKUP(AA$1&amp;$R78,$C$3:$C$1662&amp;$D$3:$D$1662,$E$3:$E$1662,0,0,1)</f>
        <v>165300</v>
      </c>
      <c r="AB78" s="2" cm="1">
        <f t="array" ref="AB78">_xlfn.XLOOKUP(AB$1&amp;$R78,$C$3:$C$1662&amp;$D$3:$D$1662,$E$3:$E$1662,0,0,1)</f>
        <v>235800</v>
      </c>
      <c r="AC78" s="2" cm="1">
        <f t="array" ref="AC78">_xlfn.XLOOKUP(AC$1&amp;$R78,$C$3:$C$1662&amp;$D$3:$D$1662,$E$3:$E$1662,0,0,1)</f>
        <v>156500</v>
      </c>
    </row>
    <row r="79" spans="3:29" x14ac:dyDescent="0.4">
      <c r="C79" t="s">
        <v>758</v>
      </c>
      <c r="D79" t="s">
        <v>589</v>
      </c>
      <c r="E79">
        <v>156500</v>
      </c>
      <c r="R79" t="s">
        <v>134</v>
      </c>
      <c r="S79" s="2">
        <f t="shared" si="7"/>
        <v>27420160</v>
      </c>
      <c r="T79" s="2">
        <f t="shared" si="8"/>
        <v>14014000</v>
      </c>
      <c r="U79" s="2">
        <f t="shared" si="9"/>
        <v>23422400</v>
      </c>
      <c r="V79" s="2">
        <f t="shared" si="10"/>
        <v>30441500</v>
      </c>
      <c r="W79" s="2">
        <f t="shared" si="11"/>
        <v>41297100</v>
      </c>
      <c r="X79" s="2">
        <f t="shared" si="12"/>
        <v>27925800</v>
      </c>
      <c r="Y79" s="2" cm="1">
        <f t="array" ref="Y79">_xlfn.XLOOKUP(Y$1&amp;$R79,$C$3:$C$1662&amp;$D$3:$D$1662,$E$3:$E$1662,0,0,1)</f>
        <v>76100</v>
      </c>
      <c r="Z79" s="2" cm="1">
        <f t="array" ref="Z79">_xlfn.XLOOKUP(Z$1&amp;$R79,$C$3:$C$1662&amp;$D$3:$D$1662,$E$3:$E$1662,0,0,1)</f>
        <v>155000</v>
      </c>
      <c r="AA79" s="2" cm="1">
        <f t="array" ref="AA79">_xlfn.XLOOKUP(AA$1&amp;$R79,$C$3:$C$1662&amp;$D$3:$D$1662,$E$3:$E$1662,0,0,1)</f>
        <v>358300</v>
      </c>
      <c r="AB79" s="2" cm="1">
        <f t="array" ref="AB79">_xlfn.XLOOKUP(AB$1&amp;$R79,$C$3:$C$1662&amp;$D$3:$D$1662,$E$3:$E$1662,0,0,1)</f>
        <v>195300</v>
      </c>
      <c r="AC79" s="2" cm="1">
        <f t="array" ref="AC79">_xlfn.XLOOKUP(AC$1&amp;$R79,$C$3:$C$1662&amp;$D$3:$D$1662,$E$3:$E$1662,0,0,1)</f>
        <v>89800</v>
      </c>
    </row>
    <row r="80" spans="3:29" x14ac:dyDescent="0.4">
      <c r="C80" t="s">
        <v>758</v>
      </c>
      <c r="D80" t="s">
        <v>590</v>
      </c>
      <c r="E80">
        <v>89800</v>
      </c>
      <c r="R80" t="s">
        <v>116</v>
      </c>
      <c r="S80" s="2">
        <f t="shared" si="7"/>
        <v>27571520</v>
      </c>
      <c r="T80" s="2">
        <f t="shared" si="8"/>
        <v>14103200</v>
      </c>
      <c r="U80" s="2">
        <f t="shared" si="9"/>
        <v>23477500</v>
      </c>
      <c r="V80" s="2">
        <f t="shared" si="10"/>
        <v>30719100</v>
      </c>
      <c r="W80" s="2">
        <f t="shared" si="11"/>
        <v>41549800</v>
      </c>
      <c r="X80" s="2">
        <f t="shared" si="12"/>
        <v>28008000</v>
      </c>
      <c r="Y80" s="2" cm="1">
        <f t="array" ref="Y80">_xlfn.XLOOKUP(Y$1&amp;$R80,$C$3:$C$1662&amp;$D$3:$D$1662,$E$3:$E$1662,0,0,1)</f>
        <v>89200</v>
      </c>
      <c r="Z80" s="2" cm="1">
        <f t="array" ref="Z80">_xlfn.XLOOKUP(Z$1&amp;$R80,$C$3:$C$1662&amp;$D$3:$D$1662,$E$3:$E$1662,0,0,1)</f>
        <v>55100</v>
      </c>
      <c r="AA80" s="2" cm="1">
        <f t="array" ref="AA80">_xlfn.XLOOKUP(AA$1&amp;$R80,$C$3:$C$1662&amp;$D$3:$D$1662,$E$3:$E$1662,0,0,1)</f>
        <v>277600</v>
      </c>
      <c r="AB80" s="2" cm="1">
        <f t="array" ref="AB80">_xlfn.XLOOKUP(AB$1&amp;$R80,$C$3:$C$1662&amp;$D$3:$D$1662,$E$3:$E$1662,0,0,1)</f>
        <v>252700</v>
      </c>
      <c r="AC80" s="2" cm="1">
        <f t="array" ref="AC80">_xlfn.XLOOKUP(AC$1&amp;$R80,$C$3:$C$1662&amp;$D$3:$D$1662,$E$3:$E$1662,0,0,1)</f>
        <v>82200</v>
      </c>
    </row>
    <row r="81" spans="3:29" x14ac:dyDescent="0.4">
      <c r="C81" t="s">
        <v>758</v>
      </c>
      <c r="D81" t="s">
        <v>591</v>
      </c>
      <c r="E81">
        <v>82200</v>
      </c>
      <c r="R81" t="s">
        <v>132</v>
      </c>
      <c r="S81" s="2">
        <f t="shared" si="7"/>
        <v>27713740</v>
      </c>
      <c r="T81" s="2">
        <f t="shared" si="8"/>
        <v>14172500</v>
      </c>
      <c r="U81" s="2">
        <f t="shared" si="9"/>
        <v>23588600</v>
      </c>
      <c r="V81" s="2">
        <f t="shared" si="10"/>
        <v>30913200</v>
      </c>
      <c r="W81" s="2">
        <f t="shared" si="11"/>
        <v>41749700</v>
      </c>
      <c r="X81" s="2">
        <f t="shared" si="12"/>
        <v>28144700</v>
      </c>
      <c r="Y81" s="2" cm="1">
        <f t="array" ref="Y81">_xlfn.XLOOKUP(Y$1&amp;$R81,$C$3:$C$1662&amp;$D$3:$D$1662,$E$3:$E$1662,0,0,1)</f>
        <v>69300</v>
      </c>
      <c r="Z81" s="2" cm="1">
        <f t="array" ref="Z81">_xlfn.XLOOKUP(Z$1&amp;$R81,$C$3:$C$1662&amp;$D$3:$D$1662,$E$3:$E$1662,0,0,1)</f>
        <v>111100</v>
      </c>
      <c r="AA81" s="2" cm="1">
        <f t="array" ref="AA81">_xlfn.XLOOKUP(AA$1&amp;$R81,$C$3:$C$1662&amp;$D$3:$D$1662,$E$3:$E$1662,0,0,1)</f>
        <v>194100</v>
      </c>
      <c r="AB81" s="2" cm="1">
        <f t="array" ref="AB81">_xlfn.XLOOKUP(AB$1&amp;$R81,$C$3:$C$1662&amp;$D$3:$D$1662,$E$3:$E$1662,0,0,1)</f>
        <v>199900</v>
      </c>
      <c r="AC81" s="2" cm="1">
        <f t="array" ref="AC81">_xlfn.XLOOKUP(AC$1&amp;$R81,$C$3:$C$1662&amp;$D$3:$D$1662,$E$3:$E$1662,0,0,1)</f>
        <v>136700</v>
      </c>
    </row>
    <row r="82" spans="3:29" x14ac:dyDescent="0.4">
      <c r="C82" t="s">
        <v>758</v>
      </c>
      <c r="D82" t="s">
        <v>592</v>
      </c>
      <c r="E82">
        <v>136700</v>
      </c>
      <c r="R82" t="s">
        <v>296</v>
      </c>
      <c r="S82" s="2">
        <f t="shared" si="7"/>
        <v>27844320</v>
      </c>
      <c r="T82" s="2">
        <f t="shared" si="8"/>
        <v>14249500</v>
      </c>
      <c r="U82" s="2">
        <f t="shared" si="9"/>
        <v>23658500</v>
      </c>
      <c r="V82" s="2">
        <f t="shared" si="10"/>
        <v>31108600</v>
      </c>
      <c r="W82" s="2">
        <f t="shared" si="11"/>
        <v>41920500</v>
      </c>
      <c r="X82" s="2">
        <f t="shared" si="12"/>
        <v>28284500</v>
      </c>
      <c r="Y82" s="2" cm="1">
        <f t="array" ref="Y82">_xlfn.XLOOKUP(Y$1&amp;$R82,$C$3:$C$1662&amp;$D$3:$D$1662,$E$3:$E$1662,0,0,1)</f>
        <v>77000</v>
      </c>
      <c r="Z82" s="2" cm="1">
        <f t="array" ref="Z82">_xlfn.XLOOKUP(Z$1&amp;$R82,$C$3:$C$1662&amp;$D$3:$D$1662,$E$3:$E$1662,0,0,1)</f>
        <v>69900</v>
      </c>
      <c r="AA82" s="2" cm="1">
        <f t="array" ref="AA82">_xlfn.XLOOKUP(AA$1&amp;$R82,$C$3:$C$1662&amp;$D$3:$D$1662,$E$3:$E$1662,0,0,1)</f>
        <v>195400</v>
      </c>
      <c r="AB82" s="2" cm="1">
        <f t="array" ref="AB82">_xlfn.XLOOKUP(AB$1&amp;$R82,$C$3:$C$1662&amp;$D$3:$D$1662,$E$3:$E$1662,0,0,1)</f>
        <v>170800</v>
      </c>
      <c r="AC82" s="2" cm="1">
        <f t="array" ref="AC82">_xlfn.XLOOKUP(AC$1&amp;$R82,$C$3:$C$1662&amp;$D$3:$D$1662,$E$3:$E$1662,0,0,1)</f>
        <v>139800</v>
      </c>
    </row>
    <row r="83" spans="3:29" x14ac:dyDescent="0.4">
      <c r="C83" t="s">
        <v>758</v>
      </c>
      <c r="D83" t="s">
        <v>593</v>
      </c>
      <c r="E83">
        <v>139800</v>
      </c>
      <c r="R83" t="s">
        <v>94</v>
      </c>
      <c r="S83" s="2">
        <f t="shared" si="7"/>
        <v>28003760</v>
      </c>
      <c r="T83" s="2">
        <f t="shared" si="8"/>
        <v>14412600</v>
      </c>
      <c r="U83" s="2">
        <f t="shared" si="9"/>
        <v>23750200</v>
      </c>
      <c r="V83" s="2">
        <f t="shared" si="10"/>
        <v>31264900</v>
      </c>
      <c r="W83" s="2">
        <f t="shared" si="11"/>
        <v>42116300</v>
      </c>
      <c r="X83" s="2">
        <f t="shared" si="12"/>
        <v>28474800</v>
      </c>
      <c r="Y83" s="2" cm="1">
        <f t="array" ref="Y83">_xlfn.XLOOKUP(Y$1&amp;$R83,$C$3:$C$1662&amp;$D$3:$D$1662,$E$3:$E$1662,0,0,1)</f>
        <v>163100</v>
      </c>
      <c r="Z83" s="2" cm="1">
        <f t="array" ref="Z83">_xlfn.XLOOKUP(Z$1&amp;$R83,$C$3:$C$1662&amp;$D$3:$D$1662,$E$3:$E$1662,0,0,1)</f>
        <v>91700</v>
      </c>
      <c r="AA83" s="2" cm="1">
        <f t="array" ref="AA83">_xlfn.XLOOKUP(AA$1&amp;$R83,$C$3:$C$1662&amp;$D$3:$D$1662,$E$3:$E$1662,0,0,1)</f>
        <v>156300</v>
      </c>
      <c r="AB83" s="2" cm="1">
        <f t="array" ref="AB83">_xlfn.XLOOKUP(AB$1&amp;$R83,$C$3:$C$1662&amp;$D$3:$D$1662,$E$3:$E$1662,0,0,1)</f>
        <v>195800</v>
      </c>
      <c r="AC83" s="2" cm="1">
        <f t="array" ref="AC83">_xlfn.XLOOKUP(AC$1&amp;$R83,$C$3:$C$1662&amp;$D$3:$D$1662,$E$3:$E$1662,0,0,1)</f>
        <v>190300</v>
      </c>
    </row>
    <row r="84" spans="3:29" x14ac:dyDescent="0.4">
      <c r="C84" t="s">
        <v>758</v>
      </c>
      <c r="D84" t="s">
        <v>594</v>
      </c>
      <c r="E84">
        <v>190300</v>
      </c>
      <c r="R84" t="s">
        <v>93</v>
      </c>
      <c r="S84" s="2">
        <f t="shared" si="7"/>
        <v>28197160</v>
      </c>
      <c r="T84" s="2">
        <f t="shared" si="8"/>
        <v>14479500</v>
      </c>
      <c r="U84" s="2">
        <f t="shared" si="9"/>
        <v>23958300</v>
      </c>
      <c r="V84" s="2">
        <f t="shared" si="10"/>
        <v>31430900</v>
      </c>
      <c r="W84" s="2">
        <f t="shared" si="11"/>
        <v>42554000</v>
      </c>
      <c r="X84" s="2">
        <f t="shared" si="12"/>
        <v>28563100</v>
      </c>
      <c r="Y84" s="2" cm="1">
        <f t="array" ref="Y84">_xlfn.XLOOKUP(Y$1&amp;$R84,$C$3:$C$1662&amp;$D$3:$D$1662,$E$3:$E$1662,0,0,1)</f>
        <v>66900</v>
      </c>
      <c r="Z84" s="2" cm="1">
        <f t="array" ref="Z84">_xlfn.XLOOKUP(Z$1&amp;$R84,$C$3:$C$1662&amp;$D$3:$D$1662,$E$3:$E$1662,0,0,1)</f>
        <v>208100</v>
      </c>
      <c r="AA84" s="2" cm="1">
        <f t="array" ref="AA84">_xlfn.XLOOKUP(AA$1&amp;$R84,$C$3:$C$1662&amp;$D$3:$D$1662,$E$3:$E$1662,0,0,1)</f>
        <v>166000</v>
      </c>
      <c r="AB84" s="2" cm="1">
        <f t="array" ref="AB84">_xlfn.XLOOKUP(AB$1&amp;$R84,$C$3:$C$1662&amp;$D$3:$D$1662,$E$3:$E$1662,0,0,1)</f>
        <v>437700</v>
      </c>
      <c r="AC84" s="2" cm="1">
        <f t="array" ref="AC84">_xlfn.XLOOKUP(AC$1&amp;$R84,$C$3:$C$1662&amp;$D$3:$D$1662,$E$3:$E$1662,0,0,1)</f>
        <v>88300</v>
      </c>
    </row>
    <row r="85" spans="3:29" x14ac:dyDescent="0.4">
      <c r="C85" t="s">
        <v>758</v>
      </c>
      <c r="D85" t="s">
        <v>595</v>
      </c>
      <c r="E85">
        <v>88300</v>
      </c>
      <c r="R85" t="s">
        <v>229</v>
      </c>
      <c r="S85" s="2">
        <f t="shared" si="7"/>
        <v>28381300</v>
      </c>
      <c r="T85" s="2">
        <f t="shared" si="8"/>
        <v>14532300</v>
      </c>
      <c r="U85" s="2">
        <f t="shared" si="9"/>
        <v>24158200</v>
      </c>
      <c r="V85" s="2">
        <f t="shared" si="10"/>
        <v>31557300</v>
      </c>
      <c r="W85" s="2">
        <f t="shared" si="11"/>
        <v>42828000</v>
      </c>
      <c r="X85" s="2">
        <f t="shared" si="12"/>
        <v>28830700</v>
      </c>
      <c r="Y85" s="2" cm="1">
        <f t="array" ref="Y85">_xlfn.XLOOKUP(Y$1&amp;$R85,$C$3:$C$1662&amp;$D$3:$D$1662,$E$3:$E$1662,0,0,1)</f>
        <v>52800</v>
      </c>
      <c r="Z85" s="2" cm="1">
        <f t="array" ref="Z85">_xlfn.XLOOKUP(Z$1&amp;$R85,$C$3:$C$1662&amp;$D$3:$D$1662,$E$3:$E$1662,0,0,1)</f>
        <v>199900</v>
      </c>
      <c r="AA85" s="2" cm="1">
        <f t="array" ref="AA85">_xlfn.XLOOKUP(AA$1&amp;$R85,$C$3:$C$1662&amp;$D$3:$D$1662,$E$3:$E$1662,0,0,1)</f>
        <v>126400</v>
      </c>
      <c r="AB85" s="2" cm="1">
        <f t="array" ref="AB85">_xlfn.XLOOKUP(AB$1&amp;$R85,$C$3:$C$1662&amp;$D$3:$D$1662,$E$3:$E$1662,0,0,1)</f>
        <v>274000</v>
      </c>
      <c r="AC85" s="2" cm="1">
        <f t="array" ref="AC85">_xlfn.XLOOKUP(AC$1&amp;$R85,$C$3:$C$1662&amp;$D$3:$D$1662,$E$3:$E$1662,0,0,1)</f>
        <v>267600</v>
      </c>
    </row>
    <row r="86" spans="3:29" x14ac:dyDescent="0.4">
      <c r="C86" t="s">
        <v>758</v>
      </c>
      <c r="D86" t="s">
        <v>596</v>
      </c>
      <c r="E86">
        <v>267600</v>
      </c>
      <c r="R86" t="s">
        <v>250</v>
      </c>
      <c r="S86" s="2">
        <f t="shared" si="7"/>
        <v>28608280</v>
      </c>
      <c r="T86" s="2">
        <f t="shared" si="8"/>
        <v>14817100</v>
      </c>
      <c r="U86" s="2">
        <f t="shared" si="9"/>
        <v>24282300</v>
      </c>
      <c r="V86" s="2">
        <f t="shared" si="10"/>
        <v>31877700</v>
      </c>
      <c r="W86" s="2">
        <f t="shared" si="11"/>
        <v>43088500</v>
      </c>
      <c r="X86" s="2">
        <f t="shared" si="12"/>
        <v>28975800</v>
      </c>
      <c r="Y86" s="2" cm="1">
        <f t="array" ref="Y86">_xlfn.XLOOKUP(Y$1&amp;$R86,$C$3:$C$1662&amp;$D$3:$D$1662,$E$3:$E$1662,0,0,1)</f>
        <v>284800</v>
      </c>
      <c r="Z86" s="2" cm="1">
        <f t="array" ref="Z86">_xlfn.XLOOKUP(Z$1&amp;$R86,$C$3:$C$1662&amp;$D$3:$D$1662,$E$3:$E$1662,0,0,1)</f>
        <v>124100</v>
      </c>
      <c r="AA86" s="2" cm="1">
        <f t="array" ref="AA86">_xlfn.XLOOKUP(AA$1&amp;$R86,$C$3:$C$1662&amp;$D$3:$D$1662,$E$3:$E$1662,0,0,1)</f>
        <v>320400</v>
      </c>
      <c r="AB86" s="2" cm="1">
        <f t="array" ref="AB86">_xlfn.XLOOKUP(AB$1&amp;$R86,$C$3:$C$1662&amp;$D$3:$D$1662,$E$3:$E$1662,0,0,1)</f>
        <v>260500</v>
      </c>
      <c r="AC86" s="2" cm="1">
        <f t="array" ref="AC86">_xlfn.XLOOKUP(AC$1&amp;$R86,$C$3:$C$1662&amp;$D$3:$D$1662,$E$3:$E$1662,0,0,1)</f>
        <v>145100</v>
      </c>
    </row>
    <row r="87" spans="3:29" x14ac:dyDescent="0.4">
      <c r="C87" t="s">
        <v>758</v>
      </c>
      <c r="D87" t="s">
        <v>597</v>
      </c>
      <c r="E87">
        <v>145100</v>
      </c>
      <c r="R87" t="s">
        <v>127</v>
      </c>
      <c r="S87" s="2">
        <f t="shared" si="7"/>
        <v>28811500</v>
      </c>
      <c r="T87" s="2">
        <f t="shared" si="8"/>
        <v>14957200</v>
      </c>
      <c r="U87" s="2">
        <f t="shared" si="9"/>
        <v>24460000</v>
      </c>
      <c r="V87" s="2">
        <f t="shared" si="10"/>
        <v>32004700</v>
      </c>
      <c r="W87" s="2">
        <f t="shared" si="11"/>
        <v>43329700</v>
      </c>
      <c r="X87" s="2">
        <f t="shared" si="12"/>
        <v>29305900</v>
      </c>
      <c r="Y87" s="2" cm="1">
        <f t="array" ref="Y87">_xlfn.XLOOKUP(Y$1&amp;$R87,$C$3:$C$1662&amp;$D$3:$D$1662,$E$3:$E$1662,0,0,1)</f>
        <v>140100</v>
      </c>
      <c r="Z87" s="2" cm="1">
        <f t="array" ref="Z87">_xlfn.XLOOKUP(Z$1&amp;$R87,$C$3:$C$1662&amp;$D$3:$D$1662,$E$3:$E$1662,0,0,1)</f>
        <v>177700</v>
      </c>
      <c r="AA87" s="2" cm="1">
        <f t="array" ref="AA87">_xlfn.XLOOKUP(AA$1&amp;$R87,$C$3:$C$1662&amp;$D$3:$D$1662,$E$3:$E$1662,0,0,1)</f>
        <v>127000</v>
      </c>
      <c r="AB87" s="2" cm="1">
        <f t="array" ref="AB87">_xlfn.XLOOKUP(AB$1&amp;$R87,$C$3:$C$1662&amp;$D$3:$D$1662,$E$3:$E$1662,0,0,1)</f>
        <v>241200</v>
      </c>
      <c r="AC87" s="2" cm="1">
        <f t="array" ref="AC87">_xlfn.XLOOKUP(AC$1&amp;$R87,$C$3:$C$1662&amp;$D$3:$D$1662,$E$3:$E$1662,0,0,1)</f>
        <v>330100</v>
      </c>
    </row>
    <row r="88" spans="3:29" x14ac:dyDescent="0.4">
      <c r="C88" t="s">
        <v>758</v>
      </c>
      <c r="D88" t="s">
        <v>598</v>
      </c>
      <c r="E88">
        <v>330100</v>
      </c>
      <c r="R88" t="s">
        <v>151</v>
      </c>
      <c r="S88" s="2">
        <f t="shared" si="7"/>
        <v>29004980</v>
      </c>
      <c r="T88" s="2">
        <f t="shared" si="8"/>
        <v>14982300</v>
      </c>
      <c r="U88" s="2">
        <f t="shared" si="9"/>
        <v>24543700</v>
      </c>
      <c r="V88" s="2">
        <f t="shared" si="10"/>
        <v>32222900</v>
      </c>
      <c r="W88" s="2">
        <f t="shared" si="11"/>
        <v>43726300</v>
      </c>
      <c r="X88" s="2">
        <f t="shared" si="12"/>
        <v>29549700</v>
      </c>
      <c r="Y88" s="2" cm="1">
        <f t="array" ref="Y88">_xlfn.XLOOKUP(Y$1&amp;$R88,$C$3:$C$1662&amp;$D$3:$D$1662,$E$3:$E$1662,0,0,1)</f>
        <v>25100</v>
      </c>
      <c r="Z88" s="2" cm="1">
        <f t="array" ref="Z88">_xlfn.XLOOKUP(Z$1&amp;$R88,$C$3:$C$1662&amp;$D$3:$D$1662,$E$3:$E$1662,0,0,1)</f>
        <v>83700</v>
      </c>
      <c r="AA88" s="2" cm="1">
        <f t="array" ref="AA88">_xlfn.XLOOKUP(AA$1&amp;$R88,$C$3:$C$1662&amp;$D$3:$D$1662,$E$3:$E$1662,0,0,1)</f>
        <v>218200</v>
      </c>
      <c r="AB88" s="2" cm="1">
        <f t="array" ref="AB88">_xlfn.XLOOKUP(AB$1&amp;$R88,$C$3:$C$1662&amp;$D$3:$D$1662,$E$3:$E$1662,0,0,1)</f>
        <v>396600</v>
      </c>
      <c r="AC88" s="2" cm="1">
        <f t="array" ref="AC88">_xlfn.XLOOKUP(AC$1&amp;$R88,$C$3:$C$1662&amp;$D$3:$D$1662,$E$3:$E$1662,0,0,1)</f>
        <v>243800</v>
      </c>
    </row>
    <row r="89" spans="3:29" x14ac:dyDescent="0.4">
      <c r="C89" t="s">
        <v>758</v>
      </c>
      <c r="D89" t="s">
        <v>599</v>
      </c>
      <c r="E89">
        <v>243800</v>
      </c>
      <c r="R89" t="s">
        <v>95</v>
      </c>
      <c r="S89" s="2">
        <f t="shared" si="7"/>
        <v>29250640</v>
      </c>
      <c r="T89" s="2">
        <f t="shared" si="8"/>
        <v>15341800</v>
      </c>
      <c r="U89" s="2">
        <f t="shared" si="9"/>
        <v>24611800</v>
      </c>
      <c r="V89" s="2">
        <f t="shared" si="10"/>
        <v>32339400</v>
      </c>
      <c r="W89" s="2">
        <f t="shared" si="11"/>
        <v>44098400</v>
      </c>
      <c r="X89" s="2">
        <f t="shared" si="12"/>
        <v>29861800</v>
      </c>
      <c r="Y89" s="2" cm="1">
        <f t="array" ref="Y89">_xlfn.XLOOKUP(Y$1&amp;$R89,$C$3:$C$1662&amp;$D$3:$D$1662,$E$3:$E$1662,0,0,1)</f>
        <v>359500</v>
      </c>
      <c r="Z89" s="2" cm="1">
        <f t="array" ref="Z89">_xlfn.XLOOKUP(Z$1&amp;$R89,$C$3:$C$1662&amp;$D$3:$D$1662,$E$3:$E$1662,0,0,1)</f>
        <v>68100</v>
      </c>
      <c r="AA89" s="2" cm="1">
        <f t="array" ref="AA89">_xlfn.XLOOKUP(AA$1&amp;$R89,$C$3:$C$1662&amp;$D$3:$D$1662,$E$3:$E$1662,0,0,1)</f>
        <v>116500</v>
      </c>
      <c r="AB89" s="2" cm="1">
        <f t="array" ref="AB89">_xlfn.XLOOKUP(AB$1&amp;$R89,$C$3:$C$1662&amp;$D$3:$D$1662,$E$3:$E$1662,0,0,1)</f>
        <v>372100</v>
      </c>
      <c r="AC89" s="2" cm="1">
        <f t="array" ref="AC89">_xlfn.XLOOKUP(AC$1&amp;$R89,$C$3:$C$1662&amp;$D$3:$D$1662,$E$3:$E$1662,0,0,1)</f>
        <v>312100</v>
      </c>
    </row>
    <row r="90" spans="3:29" x14ac:dyDescent="0.4">
      <c r="C90" t="s">
        <v>758</v>
      </c>
      <c r="D90" t="s">
        <v>600</v>
      </c>
      <c r="E90">
        <v>312100</v>
      </c>
      <c r="R90" t="s">
        <v>165</v>
      </c>
      <c r="S90" s="2">
        <f t="shared" si="7"/>
        <v>29459300</v>
      </c>
      <c r="T90" s="2">
        <f t="shared" si="8"/>
        <v>15483300</v>
      </c>
      <c r="U90" s="2">
        <f t="shared" si="9"/>
        <v>24985000</v>
      </c>
      <c r="V90" s="2">
        <f t="shared" si="10"/>
        <v>32430700</v>
      </c>
      <c r="W90" s="2">
        <f t="shared" si="11"/>
        <v>44265900</v>
      </c>
      <c r="X90" s="2">
        <f t="shared" si="12"/>
        <v>30131600</v>
      </c>
      <c r="Y90" s="2" cm="1">
        <f t="array" ref="Y90">_xlfn.XLOOKUP(Y$1&amp;$R90,$C$3:$C$1662&amp;$D$3:$D$1662,$E$3:$E$1662,0,0,1)</f>
        <v>141500</v>
      </c>
      <c r="Z90" s="2" cm="1">
        <f t="array" ref="Z90">_xlfn.XLOOKUP(Z$1&amp;$R90,$C$3:$C$1662&amp;$D$3:$D$1662,$E$3:$E$1662,0,0,1)</f>
        <v>373200</v>
      </c>
      <c r="AA90" s="2" cm="1">
        <f t="array" ref="AA90">_xlfn.XLOOKUP(AA$1&amp;$R90,$C$3:$C$1662&amp;$D$3:$D$1662,$E$3:$E$1662,0,0,1)</f>
        <v>91300</v>
      </c>
      <c r="AB90" s="2" cm="1">
        <f t="array" ref="AB90">_xlfn.XLOOKUP(AB$1&amp;$R90,$C$3:$C$1662&amp;$D$3:$D$1662,$E$3:$E$1662,0,0,1)</f>
        <v>167500</v>
      </c>
      <c r="AC90" s="2" cm="1">
        <f t="array" ref="AC90">_xlfn.XLOOKUP(AC$1&amp;$R90,$C$3:$C$1662&amp;$D$3:$D$1662,$E$3:$E$1662,0,0,1)</f>
        <v>269800</v>
      </c>
    </row>
    <row r="91" spans="3:29" x14ac:dyDescent="0.4">
      <c r="C91" t="s">
        <v>758</v>
      </c>
      <c r="D91" t="s">
        <v>601</v>
      </c>
      <c r="E91">
        <v>269800</v>
      </c>
      <c r="R91" t="s">
        <v>150</v>
      </c>
      <c r="S91" s="2">
        <f t="shared" si="7"/>
        <v>29633100</v>
      </c>
      <c r="T91" s="2">
        <f t="shared" si="8"/>
        <v>15594300</v>
      </c>
      <c r="U91" s="2">
        <f t="shared" si="9"/>
        <v>25114100</v>
      </c>
      <c r="V91" s="2">
        <f t="shared" si="10"/>
        <v>32576100</v>
      </c>
      <c r="W91" s="2">
        <f t="shared" si="11"/>
        <v>44635400</v>
      </c>
      <c r="X91" s="2">
        <f t="shared" si="12"/>
        <v>30245600</v>
      </c>
      <c r="Y91" s="2" cm="1">
        <f t="array" ref="Y91">_xlfn.XLOOKUP(Y$1&amp;$R91,$C$3:$C$1662&amp;$D$3:$D$1662,$E$3:$E$1662,0,0,1)</f>
        <v>111000</v>
      </c>
      <c r="Z91" s="2" cm="1">
        <f t="array" ref="Z91">_xlfn.XLOOKUP(Z$1&amp;$R91,$C$3:$C$1662&amp;$D$3:$D$1662,$E$3:$E$1662,0,0,1)</f>
        <v>129100</v>
      </c>
      <c r="AA91" s="2" cm="1">
        <f t="array" ref="AA91">_xlfn.XLOOKUP(AA$1&amp;$R91,$C$3:$C$1662&amp;$D$3:$D$1662,$E$3:$E$1662,0,0,1)</f>
        <v>145400</v>
      </c>
      <c r="AB91" s="2" cm="1">
        <f t="array" ref="AB91">_xlfn.XLOOKUP(AB$1&amp;$R91,$C$3:$C$1662&amp;$D$3:$D$1662,$E$3:$E$1662,0,0,1)</f>
        <v>369500</v>
      </c>
      <c r="AC91" s="2" cm="1">
        <f t="array" ref="AC91">_xlfn.XLOOKUP(AC$1&amp;$R91,$C$3:$C$1662&amp;$D$3:$D$1662,$E$3:$E$1662,0,0,1)</f>
        <v>114000</v>
      </c>
    </row>
    <row r="92" spans="3:29" x14ac:dyDescent="0.4">
      <c r="C92" t="s">
        <v>758</v>
      </c>
      <c r="D92" t="s">
        <v>602</v>
      </c>
      <c r="E92">
        <v>114000</v>
      </c>
      <c r="R92" t="s">
        <v>164</v>
      </c>
      <c r="S92" s="2">
        <f t="shared" si="7"/>
        <v>29784500</v>
      </c>
      <c r="T92" s="2">
        <f t="shared" si="8"/>
        <v>15683800</v>
      </c>
      <c r="U92" s="2">
        <f t="shared" si="9"/>
        <v>25208200</v>
      </c>
      <c r="V92" s="2">
        <f t="shared" si="10"/>
        <v>32714800</v>
      </c>
      <c r="W92" s="2">
        <f t="shared" si="11"/>
        <v>44811300</v>
      </c>
      <c r="X92" s="2">
        <f t="shared" si="12"/>
        <v>30504400</v>
      </c>
      <c r="Y92" s="2" cm="1">
        <f t="array" ref="Y92">_xlfn.XLOOKUP(Y$1&amp;$R92,$C$3:$C$1662&amp;$D$3:$D$1662,$E$3:$E$1662,0,0,1)</f>
        <v>89500</v>
      </c>
      <c r="Z92" s="2" cm="1">
        <f t="array" ref="Z92">_xlfn.XLOOKUP(Z$1&amp;$R92,$C$3:$C$1662&amp;$D$3:$D$1662,$E$3:$E$1662,0,0,1)</f>
        <v>94100</v>
      </c>
      <c r="AA92" s="2" cm="1">
        <f t="array" ref="AA92">_xlfn.XLOOKUP(AA$1&amp;$R92,$C$3:$C$1662&amp;$D$3:$D$1662,$E$3:$E$1662,0,0,1)</f>
        <v>138700</v>
      </c>
      <c r="AB92" s="2" cm="1">
        <f t="array" ref="AB92">_xlfn.XLOOKUP(AB$1&amp;$R92,$C$3:$C$1662&amp;$D$3:$D$1662,$E$3:$E$1662,0,0,1)</f>
        <v>175900</v>
      </c>
      <c r="AC92" s="2" cm="1">
        <f t="array" ref="AC92">_xlfn.XLOOKUP(AC$1&amp;$R92,$C$3:$C$1662&amp;$D$3:$D$1662,$E$3:$E$1662,0,0,1)</f>
        <v>258800</v>
      </c>
    </row>
    <row r="93" spans="3:29" x14ac:dyDescent="0.4">
      <c r="C93" t="s">
        <v>758</v>
      </c>
      <c r="D93" t="s">
        <v>603</v>
      </c>
      <c r="E93">
        <v>258800</v>
      </c>
      <c r="R93" t="s">
        <v>20</v>
      </c>
      <c r="S93" s="2">
        <f t="shared" si="7"/>
        <v>29899600</v>
      </c>
      <c r="T93" s="2">
        <f t="shared" si="8"/>
        <v>15791300</v>
      </c>
      <c r="U93" s="2">
        <f t="shared" si="9"/>
        <v>25303200</v>
      </c>
      <c r="V93" s="2">
        <f t="shared" si="10"/>
        <v>32796300</v>
      </c>
      <c r="W93" s="2">
        <f t="shared" si="11"/>
        <v>44994000</v>
      </c>
      <c r="X93" s="2">
        <f t="shared" si="12"/>
        <v>30613200</v>
      </c>
      <c r="Y93" s="2" cm="1">
        <f t="array" ref="Y93">_xlfn.XLOOKUP(Y$1&amp;$R93,$C$3:$C$1662&amp;$D$3:$D$1662,$E$3:$E$1662,0,0,1)</f>
        <v>107500</v>
      </c>
      <c r="Z93" s="2" cm="1">
        <f t="array" ref="Z93">_xlfn.XLOOKUP(Z$1&amp;$R93,$C$3:$C$1662&amp;$D$3:$D$1662,$E$3:$E$1662,0,0,1)</f>
        <v>95000</v>
      </c>
      <c r="AA93" s="2" cm="1">
        <f t="array" ref="AA93">_xlfn.XLOOKUP(AA$1&amp;$R93,$C$3:$C$1662&amp;$D$3:$D$1662,$E$3:$E$1662,0,0,1)</f>
        <v>81500</v>
      </c>
      <c r="AB93" s="2" cm="1">
        <f t="array" ref="AB93">_xlfn.XLOOKUP(AB$1&amp;$R93,$C$3:$C$1662&amp;$D$3:$D$1662,$E$3:$E$1662,0,0,1)</f>
        <v>182700</v>
      </c>
      <c r="AC93" s="2" cm="1">
        <f t="array" ref="AC93">_xlfn.XLOOKUP(AC$1&amp;$R93,$C$3:$C$1662&amp;$D$3:$D$1662,$E$3:$E$1662,0,0,1)</f>
        <v>108800</v>
      </c>
    </row>
    <row r="94" spans="3:29" x14ac:dyDescent="0.4">
      <c r="C94" t="s">
        <v>758</v>
      </c>
      <c r="D94" t="s">
        <v>604</v>
      </c>
      <c r="E94">
        <v>108800</v>
      </c>
      <c r="R94" t="s">
        <v>297</v>
      </c>
      <c r="S94" s="2">
        <f t="shared" si="7"/>
        <v>30048560</v>
      </c>
      <c r="T94" s="2">
        <f t="shared" si="8"/>
        <v>15849300</v>
      </c>
      <c r="U94" s="2">
        <f t="shared" si="9"/>
        <v>25398200</v>
      </c>
      <c r="V94" s="2">
        <f t="shared" si="10"/>
        <v>33060100</v>
      </c>
      <c r="W94" s="2">
        <f t="shared" si="11"/>
        <v>45139300</v>
      </c>
      <c r="X94" s="2">
        <f t="shared" si="12"/>
        <v>30795900</v>
      </c>
      <c r="Y94" s="2" cm="1">
        <f t="array" ref="Y94">_xlfn.XLOOKUP(Y$1&amp;$R94,$C$3:$C$1662&amp;$D$3:$D$1662,$E$3:$E$1662,0,0,1)</f>
        <v>58000</v>
      </c>
      <c r="Z94" s="2" cm="1">
        <f t="array" ref="Z94">_xlfn.XLOOKUP(Z$1&amp;$R94,$C$3:$C$1662&amp;$D$3:$D$1662,$E$3:$E$1662,0,0,1)</f>
        <v>95000</v>
      </c>
      <c r="AA94" s="2" cm="1">
        <f t="array" ref="AA94">_xlfn.XLOOKUP(AA$1&amp;$R94,$C$3:$C$1662&amp;$D$3:$D$1662,$E$3:$E$1662,0,0,1)</f>
        <v>263800</v>
      </c>
      <c r="AB94" s="2" cm="1">
        <f t="array" ref="AB94">_xlfn.XLOOKUP(AB$1&amp;$R94,$C$3:$C$1662&amp;$D$3:$D$1662,$E$3:$E$1662,0,0,1)</f>
        <v>145300</v>
      </c>
      <c r="AC94" s="2" cm="1">
        <f t="array" ref="AC94">_xlfn.XLOOKUP(AC$1&amp;$R94,$C$3:$C$1662&amp;$D$3:$D$1662,$E$3:$E$1662,0,0,1)</f>
        <v>182700</v>
      </c>
    </row>
    <row r="95" spans="3:29" x14ac:dyDescent="0.4">
      <c r="C95" t="s">
        <v>758</v>
      </c>
      <c r="D95" t="s">
        <v>605</v>
      </c>
      <c r="E95">
        <v>182700</v>
      </c>
      <c r="R95" t="s">
        <v>15</v>
      </c>
      <c r="S95" s="2">
        <f t="shared" si="7"/>
        <v>30166620</v>
      </c>
      <c r="T95" s="2">
        <f t="shared" si="8"/>
        <v>15918700</v>
      </c>
      <c r="U95" s="2">
        <f t="shared" si="9"/>
        <v>25516300</v>
      </c>
      <c r="V95" s="2">
        <f t="shared" si="10"/>
        <v>33129300</v>
      </c>
      <c r="W95" s="2">
        <f t="shared" si="11"/>
        <v>45335600</v>
      </c>
      <c r="X95" s="2">
        <f t="shared" si="12"/>
        <v>30933200</v>
      </c>
      <c r="Y95" s="2" cm="1">
        <f t="array" ref="Y95">_xlfn.XLOOKUP(Y$1&amp;$R95,$C$3:$C$1662&amp;$D$3:$D$1662,$E$3:$E$1662,0,0,1)</f>
        <v>69400</v>
      </c>
      <c r="Z95" s="2" cm="1">
        <f t="array" ref="Z95">_xlfn.XLOOKUP(Z$1&amp;$R95,$C$3:$C$1662&amp;$D$3:$D$1662,$E$3:$E$1662,0,0,1)</f>
        <v>118100</v>
      </c>
      <c r="AA95" s="2" cm="1">
        <f t="array" ref="AA95">_xlfn.XLOOKUP(AA$1&amp;$R95,$C$3:$C$1662&amp;$D$3:$D$1662,$E$3:$E$1662,0,0,1)</f>
        <v>69200</v>
      </c>
      <c r="AB95" s="2" cm="1">
        <f t="array" ref="AB95">_xlfn.XLOOKUP(AB$1&amp;$R95,$C$3:$C$1662&amp;$D$3:$D$1662,$E$3:$E$1662,0,0,1)</f>
        <v>196300</v>
      </c>
      <c r="AC95" s="2" cm="1">
        <f t="array" ref="AC95">_xlfn.XLOOKUP(AC$1&amp;$R95,$C$3:$C$1662&amp;$D$3:$D$1662,$E$3:$E$1662,0,0,1)</f>
        <v>137300</v>
      </c>
    </row>
    <row r="96" spans="3:29" x14ac:dyDescent="0.4">
      <c r="C96" t="s">
        <v>758</v>
      </c>
      <c r="D96" t="s">
        <v>606</v>
      </c>
      <c r="E96">
        <v>137300</v>
      </c>
      <c r="R96" t="s">
        <v>298</v>
      </c>
      <c r="S96" s="2">
        <f t="shared" si="7"/>
        <v>30324340</v>
      </c>
      <c r="T96" s="2">
        <f t="shared" si="8"/>
        <v>15975800</v>
      </c>
      <c r="U96" s="2">
        <f t="shared" si="9"/>
        <v>25695500</v>
      </c>
      <c r="V96" s="2">
        <f t="shared" si="10"/>
        <v>33303300</v>
      </c>
      <c r="W96" s="2">
        <f t="shared" si="11"/>
        <v>45570500</v>
      </c>
      <c r="X96" s="2">
        <f t="shared" si="12"/>
        <v>31076600</v>
      </c>
      <c r="Y96" s="2" cm="1">
        <f t="array" ref="Y96">_xlfn.XLOOKUP(Y$1&amp;$R96,$C$3:$C$1662&amp;$D$3:$D$1662,$E$3:$E$1662,0,0,1)</f>
        <v>57100</v>
      </c>
      <c r="Z96" s="2" cm="1">
        <f t="array" ref="Z96">_xlfn.XLOOKUP(Z$1&amp;$R96,$C$3:$C$1662&amp;$D$3:$D$1662,$E$3:$E$1662,0,0,1)</f>
        <v>179200</v>
      </c>
      <c r="AA96" s="2" cm="1">
        <f t="array" ref="AA96">_xlfn.XLOOKUP(AA$1&amp;$R96,$C$3:$C$1662&amp;$D$3:$D$1662,$E$3:$E$1662,0,0,1)</f>
        <v>174000</v>
      </c>
      <c r="AB96" s="2" cm="1">
        <f t="array" ref="AB96">_xlfn.XLOOKUP(AB$1&amp;$R96,$C$3:$C$1662&amp;$D$3:$D$1662,$E$3:$E$1662,0,0,1)</f>
        <v>234900</v>
      </c>
      <c r="AC96" s="2" cm="1">
        <f t="array" ref="AC96">_xlfn.XLOOKUP(AC$1&amp;$R96,$C$3:$C$1662&amp;$D$3:$D$1662,$E$3:$E$1662,0,0,1)</f>
        <v>143400</v>
      </c>
    </row>
    <row r="97" spans="3:29" x14ac:dyDescent="0.4">
      <c r="C97" t="s">
        <v>758</v>
      </c>
      <c r="D97" t="s">
        <v>607</v>
      </c>
      <c r="E97">
        <v>143400</v>
      </c>
      <c r="R97" t="s">
        <v>139</v>
      </c>
      <c r="S97" s="2">
        <f t="shared" si="7"/>
        <v>30477820</v>
      </c>
      <c r="T97" s="2">
        <f t="shared" si="8"/>
        <v>16063100</v>
      </c>
      <c r="U97" s="2">
        <f t="shared" si="9"/>
        <v>25984100</v>
      </c>
      <c r="V97" s="2">
        <f t="shared" si="10"/>
        <v>33419900</v>
      </c>
      <c r="W97" s="2">
        <f t="shared" si="11"/>
        <v>45729800</v>
      </c>
      <c r="X97" s="2">
        <f t="shared" si="12"/>
        <v>31192200</v>
      </c>
      <c r="Y97" s="2" cm="1">
        <f t="array" ref="Y97">_xlfn.XLOOKUP(Y$1&amp;$R97,$C$3:$C$1662&amp;$D$3:$D$1662,$E$3:$E$1662,0,0,1)</f>
        <v>87300</v>
      </c>
      <c r="Z97" s="2" cm="1">
        <f t="array" ref="Z97">_xlfn.XLOOKUP(Z$1&amp;$R97,$C$3:$C$1662&amp;$D$3:$D$1662,$E$3:$E$1662,0,0,1)</f>
        <v>288600</v>
      </c>
      <c r="AA97" s="2" cm="1">
        <f t="array" ref="AA97">_xlfn.XLOOKUP(AA$1&amp;$R97,$C$3:$C$1662&amp;$D$3:$D$1662,$E$3:$E$1662,0,0,1)</f>
        <v>116600</v>
      </c>
      <c r="AB97" s="2" cm="1">
        <f t="array" ref="AB97">_xlfn.XLOOKUP(AB$1&amp;$R97,$C$3:$C$1662&amp;$D$3:$D$1662,$E$3:$E$1662,0,0,1)</f>
        <v>159300</v>
      </c>
      <c r="AC97" s="2" cm="1">
        <f t="array" ref="AC97">_xlfn.XLOOKUP(AC$1&amp;$R97,$C$3:$C$1662&amp;$D$3:$D$1662,$E$3:$E$1662,0,0,1)</f>
        <v>115600</v>
      </c>
    </row>
    <row r="98" spans="3:29" x14ac:dyDescent="0.4">
      <c r="C98" t="s">
        <v>758</v>
      </c>
      <c r="D98" t="s">
        <v>608</v>
      </c>
      <c r="E98">
        <v>115600</v>
      </c>
      <c r="R98" t="s">
        <v>137</v>
      </c>
      <c r="S98" s="2">
        <f t="shared" si="7"/>
        <v>30688560</v>
      </c>
      <c r="T98" s="2">
        <f t="shared" si="8"/>
        <v>16128700</v>
      </c>
      <c r="U98" s="2">
        <f t="shared" si="9"/>
        <v>26373300</v>
      </c>
      <c r="V98" s="2">
        <f t="shared" si="10"/>
        <v>33531500</v>
      </c>
      <c r="W98" s="2">
        <f t="shared" si="11"/>
        <v>45950200</v>
      </c>
      <c r="X98" s="2">
        <f t="shared" si="12"/>
        <v>31459100</v>
      </c>
      <c r="Y98" s="2" cm="1">
        <f t="array" ref="Y98">_xlfn.XLOOKUP(Y$1&amp;$R98,$C$3:$C$1662&amp;$D$3:$D$1662,$E$3:$E$1662,0,0,1)</f>
        <v>65600</v>
      </c>
      <c r="Z98" s="2" cm="1">
        <f t="array" ref="Z98">_xlfn.XLOOKUP(Z$1&amp;$R98,$C$3:$C$1662&amp;$D$3:$D$1662,$E$3:$E$1662,0,0,1)</f>
        <v>389200</v>
      </c>
      <c r="AA98" s="2" cm="1">
        <f t="array" ref="AA98">_xlfn.XLOOKUP(AA$1&amp;$R98,$C$3:$C$1662&amp;$D$3:$D$1662,$E$3:$E$1662,0,0,1)</f>
        <v>111600</v>
      </c>
      <c r="AB98" s="2" cm="1">
        <f t="array" ref="AB98">_xlfn.XLOOKUP(AB$1&amp;$R98,$C$3:$C$1662&amp;$D$3:$D$1662,$E$3:$E$1662,0,0,1)</f>
        <v>220400</v>
      </c>
      <c r="AC98" s="2" cm="1">
        <f t="array" ref="AC98">_xlfn.XLOOKUP(AC$1&amp;$R98,$C$3:$C$1662&amp;$D$3:$D$1662,$E$3:$E$1662,0,0,1)</f>
        <v>266900</v>
      </c>
    </row>
    <row r="99" spans="3:29" x14ac:dyDescent="0.4">
      <c r="C99" t="s">
        <v>758</v>
      </c>
      <c r="D99" t="s">
        <v>609</v>
      </c>
      <c r="E99">
        <v>266900</v>
      </c>
      <c r="R99" t="s">
        <v>268</v>
      </c>
      <c r="S99" s="2">
        <f t="shared" si="7"/>
        <v>30808520</v>
      </c>
      <c r="T99" s="2">
        <f t="shared" si="8"/>
        <v>16182700</v>
      </c>
      <c r="U99" s="2">
        <f t="shared" si="9"/>
        <v>26520900</v>
      </c>
      <c r="V99" s="2">
        <f t="shared" si="10"/>
        <v>33668500</v>
      </c>
      <c r="W99" s="2">
        <f t="shared" si="11"/>
        <v>46099100</v>
      </c>
      <c r="X99" s="2">
        <f t="shared" si="12"/>
        <v>31571400</v>
      </c>
      <c r="Y99" s="2" cm="1">
        <f t="array" ref="Y99">_xlfn.XLOOKUP(Y$1&amp;$R99,$C$3:$C$1662&amp;$D$3:$D$1662,$E$3:$E$1662,0,0,1)</f>
        <v>54000</v>
      </c>
      <c r="Z99" s="2" cm="1">
        <f t="array" ref="Z99">_xlfn.XLOOKUP(Z$1&amp;$R99,$C$3:$C$1662&amp;$D$3:$D$1662,$E$3:$E$1662,0,0,1)</f>
        <v>147600</v>
      </c>
      <c r="AA99" s="2" cm="1">
        <f t="array" ref="AA99">_xlfn.XLOOKUP(AA$1&amp;$R99,$C$3:$C$1662&amp;$D$3:$D$1662,$E$3:$E$1662,0,0,1)</f>
        <v>137000</v>
      </c>
      <c r="AB99" s="2" cm="1">
        <f t="array" ref="AB99">_xlfn.XLOOKUP(AB$1&amp;$R99,$C$3:$C$1662&amp;$D$3:$D$1662,$E$3:$E$1662,0,0,1)</f>
        <v>148900</v>
      </c>
      <c r="AC99" s="2" cm="1">
        <f t="array" ref="AC99">_xlfn.XLOOKUP(AC$1&amp;$R99,$C$3:$C$1662&amp;$D$3:$D$1662,$E$3:$E$1662,0,0,1)</f>
        <v>112300</v>
      </c>
    </row>
    <row r="100" spans="3:29" x14ac:dyDescent="0.4">
      <c r="C100" t="s">
        <v>758</v>
      </c>
      <c r="D100" t="s">
        <v>610</v>
      </c>
      <c r="E100">
        <v>112300</v>
      </c>
      <c r="R100" t="s">
        <v>101</v>
      </c>
      <c r="S100" s="2">
        <f t="shared" si="7"/>
        <v>30955500</v>
      </c>
      <c r="T100" s="2">
        <f t="shared" si="8"/>
        <v>16246600</v>
      </c>
      <c r="U100" s="2">
        <f t="shared" si="9"/>
        <v>26633300</v>
      </c>
      <c r="V100" s="2">
        <f t="shared" si="10"/>
        <v>33802000</v>
      </c>
      <c r="W100" s="2">
        <f t="shared" si="11"/>
        <v>46414200</v>
      </c>
      <c r="X100" s="2">
        <f t="shared" si="12"/>
        <v>31681400</v>
      </c>
      <c r="Y100" s="2" cm="1">
        <f t="array" ref="Y100">_xlfn.XLOOKUP(Y$1&amp;$R100,$C$3:$C$1662&amp;$D$3:$D$1662,$E$3:$E$1662,0,0,1)</f>
        <v>63900</v>
      </c>
      <c r="Z100" s="2" cm="1">
        <f t="array" ref="Z100">_xlfn.XLOOKUP(Z$1&amp;$R100,$C$3:$C$1662&amp;$D$3:$D$1662,$E$3:$E$1662,0,0,1)</f>
        <v>112400</v>
      </c>
      <c r="AA100" s="2" cm="1">
        <f t="array" ref="AA100">_xlfn.XLOOKUP(AA$1&amp;$R100,$C$3:$C$1662&amp;$D$3:$D$1662,$E$3:$E$1662,0,0,1)</f>
        <v>133500</v>
      </c>
      <c r="AB100" s="2" cm="1">
        <f t="array" ref="AB100">_xlfn.XLOOKUP(AB$1&amp;$R100,$C$3:$C$1662&amp;$D$3:$D$1662,$E$3:$E$1662,0,0,1)</f>
        <v>315100</v>
      </c>
      <c r="AC100" s="2" cm="1">
        <f t="array" ref="AC100">_xlfn.XLOOKUP(AC$1&amp;$R100,$C$3:$C$1662&amp;$D$3:$D$1662,$E$3:$E$1662,0,0,1)</f>
        <v>110000</v>
      </c>
    </row>
    <row r="101" spans="3:29" x14ac:dyDescent="0.4">
      <c r="C101" t="s">
        <v>758</v>
      </c>
      <c r="D101" t="s">
        <v>611</v>
      </c>
      <c r="E101">
        <v>110000</v>
      </c>
      <c r="R101" t="s">
        <v>220</v>
      </c>
      <c r="S101" s="2">
        <f t="shared" si="7"/>
        <v>31053060</v>
      </c>
      <c r="T101" s="2">
        <f t="shared" si="8"/>
        <v>16310500</v>
      </c>
      <c r="U101" s="2">
        <f t="shared" si="9"/>
        <v>26713200</v>
      </c>
      <c r="V101" s="2">
        <f t="shared" si="10"/>
        <v>33920600</v>
      </c>
      <c r="W101" s="2">
        <f t="shared" si="11"/>
        <v>46523100</v>
      </c>
      <c r="X101" s="2">
        <f t="shared" si="12"/>
        <v>31797900</v>
      </c>
      <c r="Y101" s="2" cm="1">
        <f t="array" ref="Y101">_xlfn.XLOOKUP(Y$1&amp;$R101,$C$3:$C$1662&amp;$D$3:$D$1662,$E$3:$E$1662,0,0,1)</f>
        <v>63900</v>
      </c>
      <c r="Z101" s="2" cm="1">
        <f t="array" ref="Z101">_xlfn.XLOOKUP(Z$1&amp;$R101,$C$3:$C$1662&amp;$D$3:$D$1662,$E$3:$E$1662,0,0,1)</f>
        <v>79900</v>
      </c>
      <c r="AA101" s="2" cm="1">
        <f t="array" ref="AA101">_xlfn.XLOOKUP(AA$1&amp;$R101,$C$3:$C$1662&amp;$D$3:$D$1662,$E$3:$E$1662,0,0,1)</f>
        <v>118600</v>
      </c>
      <c r="AB101" s="2" cm="1">
        <f t="array" ref="AB101">_xlfn.XLOOKUP(AB$1&amp;$R101,$C$3:$C$1662&amp;$D$3:$D$1662,$E$3:$E$1662,0,0,1)</f>
        <v>108900</v>
      </c>
      <c r="AC101" s="2" cm="1">
        <f t="array" ref="AC101">_xlfn.XLOOKUP(AC$1&amp;$R101,$C$3:$C$1662&amp;$D$3:$D$1662,$E$3:$E$1662,0,0,1)</f>
        <v>116500</v>
      </c>
    </row>
    <row r="102" spans="3:29" x14ac:dyDescent="0.4">
      <c r="C102" t="s">
        <v>758</v>
      </c>
      <c r="D102" t="s">
        <v>612</v>
      </c>
      <c r="E102">
        <v>116500</v>
      </c>
      <c r="R102" t="s">
        <v>114</v>
      </c>
      <c r="S102" s="2">
        <f t="shared" si="7"/>
        <v>31152800</v>
      </c>
      <c r="T102" s="2">
        <f t="shared" si="8"/>
        <v>16394700</v>
      </c>
      <c r="U102" s="2">
        <f t="shared" si="9"/>
        <v>26772400</v>
      </c>
      <c r="V102" s="2">
        <f t="shared" si="10"/>
        <v>34082200</v>
      </c>
      <c r="W102" s="2">
        <f t="shared" si="11"/>
        <v>46661400</v>
      </c>
      <c r="X102" s="2">
        <f t="shared" si="12"/>
        <v>31853300</v>
      </c>
      <c r="Y102" s="2" cm="1">
        <f t="array" ref="Y102">_xlfn.XLOOKUP(Y$1&amp;$R102,$C$3:$C$1662&amp;$D$3:$D$1662,$E$3:$E$1662,0,0,1)</f>
        <v>84200</v>
      </c>
      <c r="Z102" s="2" cm="1">
        <f t="array" ref="Z102">_xlfn.XLOOKUP(Z$1&amp;$R102,$C$3:$C$1662&amp;$D$3:$D$1662,$E$3:$E$1662,0,0,1)</f>
        <v>59200</v>
      </c>
      <c r="AA102" s="2" cm="1">
        <f t="array" ref="AA102">_xlfn.XLOOKUP(AA$1&amp;$R102,$C$3:$C$1662&amp;$D$3:$D$1662,$E$3:$E$1662,0,0,1)</f>
        <v>161600</v>
      </c>
      <c r="AB102" s="2" cm="1">
        <f t="array" ref="AB102">_xlfn.XLOOKUP(AB$1&amp;$R102,$C$3:$C$1662&amp;$D$3:$D$1662,$E$3:$E$1662,0,0,1)</f>
        <v>138300</v>
      </c>
      <c r="AC102" s="2" cm="1">
        <f t="array" ref="AC102">_xlfn.XLOOKUP(AC$1&amp;$R102,$C$3:$C$1662&amp;$D$3:$D$1662,$E$3:$E$1662,0,0,1)</f>
        <v>55400</v>
      </c>
    </row>
    <row r="103" spans="3:29" x14ac:dyDescent="0.4">
      <c r="C103" t="s">
        <v>758</v>
      </c>
      <c r="D103" t="s">
        <v>613</v>
      </c>
      <c r="E103">
        <v>55400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7"/>
        <v>31322720</v>
      </c>
      <c r="T103" s="2">
        <f t="shared" si="8"/>
        <v>16456700</v>
      </c>
      <c r="U103" s="2">
        <f t="shared" si="9"/>
        <v>26877400</v>
      </c>
      <c r="V103" s="2">
        <f t="shared" si="10"/>
        <v>34322300</v>
      </c>
      <c r="W103" s="2">
        <f t="shared" si="11"/>
        <v>47025800</v>
      </c>
      <c r="X103" s="2">
        <f t="shared" si="12"/>
        <v>31931400</v>
      </c>
      <c r="Y103" s="2" cm="1">
        <f t="array" ref="Y103">_xlfn.XLOOKUP(Y$1&amp;$R103,$C$3:$C$1662&amp;$D$3:$D$1662,$E$3:$E$1662,0,0,1)</f>
        <v>62000</v>
      </c>
      <c r="Z103" s="2" cm="1">
        <f t="array" ref="Z103">_xlfn.XLOOKUP(Z$1&amp;$R103,$C$3:$C$1662&amp;$D$3:$D$1662,$E$3:$E$1662,0,0,1)</f>
        <v>105000</v>
      </c>
      <c r="AA103" s="2" cm="1">
        <f t="array" ref="AA103">_xlfn.XLOOKUP(AA$1&amp;$R103,$C$3:$C$1662&amp;$D$3:$D$1662,$E$3:$E$1662,0,0,1)</f>
        <v>240100</v>
      </c>
      <c r="AB103" s="2" cm="1">
        <f t="array" ref="AB103">_xlfn.XLOOKUP(AB$1&amp;$R103,$C$3:$C$1662&amp;$D$3:$D$1662,$E$3:$E$1662,0,0,1)</f>
        <v>364400</v>
      </c>
      <c r="AC103" s="2" cm="1">
        <f t="array" ref="AC103">_xlfn.XLOOKUP(AC$1&amp;$R103,$C$3:$C$1662&amp;$D$3:$D$1662,$E$3:$E$1662,0,0,1)</f>
        <v>78100</v>
      </c>
    </row>
    <row r="104" spans="3:29" x14ac:dyDescent="0.4">
      <c r="C104" t="s">
        <v>758</v>
      </c>
      <c r="D104" t="s">
        <v>614</v>
      </c>
      <c r="E104">
        <v>78100</v>
      </c>
      <c r="R104" t="s">
        <v>23</v>
      </c>
      <c r="S104" s="2">
        <f t="shared" si="7"/>
        <v>31448260</v>
      </c>
      <c r="T104" s="2">
        <f t="shared" si="8"/>
        <v>16502800</v>
      </c>
      <c r="U104" s="2">
        <f t="shared" si="9"/>
        <v>26923800</v>
      </c>
      <c r="V104" s="2">
        <f t="shared" si="10"/>
        <v>34506900</v>
      </c>
      <c r="W104" s="2">
        <f t="shared" si="11"/>
        <v>47279600</v>
      </c>
      <c r="X104" s="2">
        <f t="shared" si="12"/>
        <v>32028200</v>
      </c>
      <c r="Y104" s="2" cm="1">
        <f t="array" ref="Y104">_xlfn.XLOOKUP(Y$1&amp;$R104,$C$3:$C$1662&amp;$D$3:$D$1662,$E$3:$E$1662,0,0,1)</f>
        <v>46100</v>
      </c>
      <c r="Z104" s="2" cm="1">
        <f t="array" ref="Z104">_xlfn.XLOOKUP(Z$1&amp;$R104,$C$3:$C$1662&amp;$D$3:$D$1662,$E$3:$E$1662,0,0,1)</f>
        <v>46400</v>
      </c>
      <c r="AA104" s="2" cm="1">
        <f t="array" ref="AA104">_xlfn.XLOOKUP(AA$1&amp;$R104,$C$3:$C$1662&amp;$D$3:$D$1662,$E$3:$E$1662,0,0,1)</f>
        <v>184600</v>
      </c>
      <c r="AB104" s="2" cm="1">
        <f t="array" ref="AB104">_xlfn.XLOOKUP(AB$1&amp;$R104,$C$3:$C$1662&amp;$D$3:$D$1662,$E$3:$E$1662,0,0,1)</f>
        <v>253800</v>
      </c>
      <c r="AC104" s="2" cm="1">
        <f t="array" ref="AC104">_xlfn.XLOOKUP(AC$1&amp;$R104,$C$3:$C$1662&amp;$D$3:$D$1662,$E$3:$E$1662,0,0,1)</f>
        <v>96800</v>
      </c>
    </row>
    <row r="105" spans="3:29" x14ac:dyDescent="0.4">
      <c r="C105" t="s">
        <v>758</v>
      </c>
      <c r="D105" t="s">
        <v>615</v>
      </c>
      <c r="E105">
        <v>96800</v>
      </c>
      <c r="R105" t="s">
        <v>159</v>
      </c>
      <c r="S105" s="2">
        <f t="shared" si="7"/>
        <v>31557520</v>
      </c>
      <c r="T105" s="2">
        <f t="shared" si="8"/>
        <v>16567200</v>
      </c>
      <c r="U105" s="2">
        <f t="shared" si="9"/>
        <v>26983300</v>
      </c>
      <c r="V105" s="2">
        <f t="shared" si="10"/>
        <v>34653700</v>
      </c>
      <c r="W105" s="2">
        <f t="shared" si="11"/>
        <v>47475600</v>
      </c>
      <c r="X105" s="2">
        <f t="shared" si="12"/>
        <v>32107800</v>
      </c>
      <c r="Y105" s="2" cm="1">
        <f t="array" ref="Y105">_xlfn.XLOOKUP(Y$1&amp;$R105,$C$3:$C$1662&amp;$D$3:$D$1662,$E$3:$E$1662,0,0,1)</f>
        <v>64400</v>
      </c>
      <c r="Z105" s="2" cm="1">
        <f t="array" ref="Z105">_xlfn.XLOOKUP(Z$1&amp;$R105,$C$3:$C$1662&amp;$D$3:$D$1662,$E$3:$E$1662,0,0,1)</f>
        <v>59500</v>
      </c>
      <c r="AA105" s="2" cm="1">
        <f t="array" ref="AA105">_xlfn.XLOOKUP(AA$1&amp;$R105,$C$3:$C$1662&amp;$D$3:$D$1662,$E$3:$E$1662,0,0,1)</f>
        <v>146800</v>
      </c>
      <c r="AB105" s="2" cm="1">
        <f t="array" ref="AB105">_xlfn.XLOOKUP(AB$1&amp;$R105,$C$3:$C$1662&amp;$D$3:$D$1662,$E$3:$E$1662,0,0,1)</f>
        <v>196000</v>
      </c>
      <c r="AC105" s="2" cm="1">
        <f t="array" ref="AC105">_xlfn.XLOOKUP(AC$1&amp;$R105,$C$3:$C$1662&amp;$D$3:$D$1662,$E$3:$E$1662,0,0,1)</f>
        <v>79600</v>
      </c>
    </row>
    <row r="106" spans="3:29" x14ac:dyDescent="0.4">
      <c r="C106" t="s">
        <v>758</v>
      </c>
      <c r="D106" t="s">
        <v>616</v>
      </c>
      <c r="E106">
        <v>79600</v>
      </c>
      <c r="R106" t="s">
        <v>173</v>
      </c>
      <c r="S106" s="2">
        <f t="shared" si="7"/>
        <v>31689120</v>
      </c>
      <c r="T106" s="2">
        <f t="shared" si="8"/>
        <v>16653100</v>
      </c>
      <c r="U106" s="2">
        <f t="shared" si="9"/>
        <v>27057000</v>
      </c>
      <c r="V106" s="2">
        <f t="shared" si="10"/>
        <v>34715000</v>
      </c>
      <c r="W106" s="2">
        <f t="shared" si="11"/>
        <v>47802000</v>
      </c>
      <c r="X106" s="2">
        <f t="shared" si="12"/>
        <v>32218500</v>
      </c>
      <c r="Y106" s="2" cm="1">
        <f t="array" ref="Y106">_xlfn.XLOOKUP(Y$1&amp;$R106,$C$3:$C$1662&amp;$D$3:$D$1662,$E$3:$E$1662,0,0,1)</f>
        <v>85900</v>
      </c>
      <c r="Z106" s="2" cm="1">
        <f t="array" ref="Z106">_xlfn.XLOOKUP(Z$1&amp;$R106,$C$3:$C$1662&amp;$D$3:$D$1662,$E$3:$E$1662,0,0,1)</f>
        <v>73700</v>
      </c>
      <c r="AA106" s="2" cm="1">
        <f t="array" ref="AA106">_xlfn.XLOOKUP(AA$1&amp;$R106,$C$3:$C$1662&amp;$D$3:$D$1662,$E$3:$E$1662,0,0,1)</f>
        <v>61300</v>
      </c>
      <c r="AB106" s="2" cm="1">
        <f t="array" ref="AB106">_xlfn.XLOOKUP(AB$1&amp;$R106,$C$3:$C$1662&amp;$D$3:$D$1662,$E$3:$E$1662,0,0,1)</f>
        <v>326400</v>
      </c>
      <c r="AC106" s="2" cm="1">
        <f t="array" ref="AC106">_xlfn.XLOOKUP(AC$1&amp;$R106,$C$3:$C$1662&amp;$D$3:$D$1662,$E$3:$E$1662,0,0,1)</f>
        <v>110700</v>
      </c>
    </row>
    <row r="107" spans="3:29" x14ac:dyDescent="0.4">
      <c r="C107" t="s">
        <v>758</v>
      </c>
      <c r="D107" t="s">
        <v>617</v>
      </c>
      <c r="E107">
        <v>110700</v>
      </c>
      <c r="R107" t="s">
        <v>112</v>
      </c>
      <c r="S107" s="2">
        <f t="shared" si="7"/>
        <v>31838280</v>
      </c>
      <c r="T107" s="2">
        <f t="shared" si="8"/>
        <v>16835900</v>
      </c>
      <c r="U107" s="2">
        <f t="shared" si="9"/>
        <v>27142500</v>
      </c>
      <c r="V107" s="2">
        <f t="shared" si="10"/>
        <v>34760400</v>
      </c>
      <c r="W107" s="2">
        <f t="shared" si="11"/>
        <v>48035600</v>
      </c>
      <c r="X107" s="2">
        <f t="shared" si="12"/>
        <v>32417000</v>
      </c>
      <c r="Y107" s="2" cm="1">
        <f t="array" ref="Y107">_xlfn.XLOOKUP(Y$1&amp;$R107,$C$3:$C$1662&amp;$D$3:$D$1662,$E$3:$E$1662,0,0,1)</f>
        <v>182800</v>
      </c>
      <c r="Z107" s="2" cm="1">
        <f t="array" ref="Z107">_xlfn.XLOOKUP(Z$1&amp;$R107,$C$3:$C$1662&amp;$D$3:$D$1662,$E$3:$E$1662,0,0,1)</f>
        <v>85500</v>
      </c>
      <c r="AA107" s="2" cm="1">
        <f t="array" ref="AA107">_xlfn.XLOOKUP(AA$1&amp;$R107,$C$3:$C$1662&amp;$D$3:$D$1662,$E$3:$E$1662,0,0,1)</f>
        <v>45400</v>
      </c>
      <c r="AB107" s="2" cm="1">
        <f t="array" ref="AB107">_xlfn.XLOOKUP(AB$1&amp;$R107,$C$3:$C$1662&amp;$D$3:$D$1662,$E$3:$E$1662,0,0,1)</f>
        <v>233600</v>
      </c>
      <c r="AC107" s="2" cm="1">
        <f t="array" ref="AC107">_xlfn.XLOOKUP(AC$1&amp;$R107,$C$3:$C$1662&amp;$D$3:$D$1662,$E$3:$E$1662,0,0,1)</f>
        <v>198500</v>
      </c>
    </row>
    <row r="108" spans="3:29" x14ac:dyDescent="0.4">
      <c r="C108" t="s">
        <v>758</v>
      </c>
      <c r="D108" t="s">
        <v>618</v>
      </c>
      <c r="E108">
        <v>198500</v>
      </c>
      <c r="R108" t="s">
        <v>271</v>
      </c>
      <c r="S108" s="2">
        <f t="shared" si="7"/>
        <v>31984860</v>
      </c>
      <c r="T108" s="2">
        <f t="shared" si="8"/>
        <v>16907000</v>
      </c>
      <c r="U108" s="2">
        <f t="shared" si="9"/>
        <v>27260600</v>
      </c>
      <c r="V108" s="2">
        <f t="shared" si="10"/>
        <v>34880300</v>
      </c>
      <c r="W108" s="2">
        <f t="shared" si="11"/>
        <v>48265800</v>
      </c>
      <c r="X108" s="2">
        <f t="shared" si="12"/>
        <v>32610600</v>
      </c>
      <c r="Y108" s="2" cm="1">
        <f t="array" ref="Y108">_xlfn.XLOOKUP(Y$1&amp;$R108,$C$3:$C$1662&amp;$D$3:$D$1662,$E$3:$E$1662,0,0,1)</f>
        <v>71100</v>
      </c>
      <c r="Z108" s="2" cm="1">
        <f t="array" ref="Z108">_xlfn.XLOOKUP(Z$1&amp;$R108,$C$3:$C$1662&amp;$D$3:$D$1662,$E$3:$E$1662,0,0,1)</f>
        <v>118100</v>
      </c>
      <c r="AA108" s="2" cm="1">
        <f t="array" ref="AA108">_xlfn.XLOOKUP(AA$1&amp;$R108,$C$3:$C$1662&amp;$D$3:$D$1662,$E$3:$E$1662,0,0,1)</f>
        <v>119900</v>
      </c>
      <c r="AB108" s="2" cm="1">
        <f t="array" ref="AB108">_xlfn.XLOOKUP(AB$1&amp;$R108,$C$3:$C$1662&amp;$D$3:$D$1662,$E$3:$E$1662,0,0,1)</f>
        <v>230200</v>
      </c>
      <c r="AC108" s="2" cm="1">
        <f t="array" ref="AC108">_xlfn.XLOOKUP(AC$1&amp;$R108,$C$3:$C$1662&amp;$D$3:$D$1662,$E$3:$E$1662,0,0,1)</f>
        <v>193600</v>
      </c>
    </row>
    <row r="109" spans="3:29" x14ac:dyDescent="0.4">
      <c r="C109" t="s">
        <v>758</v>
      </c>
      <c r="D109" t="s">
        <v>619</v>
      </c>
      <c r="E109">
        <v>193600</v>
      </c>
      <c r="R109" t="s">
        <v>34</v>
      </c>
      <c r="S109" s="2">
        <f t="shared" si="7"/>
        <v>32085220</v>
      </c>
      <c r="T109" s="2">
        <f t="shared" si="8"/>
        <v>16967900</v>
      </c>
      <c r="U109" s="2">
        <f t="shared" si="9"/>
        <v>27290100</v>
      </c>
      <c r="V109" s="2">
        <f t="shared" si="10"/>
        <v>34940600</v>
      </c>
      <c r="W109" s="2">
        <f t="shared" si="11"/>
        <v>48535400</v>
      </c>
      <c r="X109" s="2">
        <f t="shared" si="12"/>
        <v>32692100</v>
      </c>
      <c r="Y109" s="2" cm="1">
        <f t="array" ref="Y109">_xlfn.XLOOKUP(Y$1&amp;$R109,$C$3:$C$1662&amp;$D$3:$D$1662,$E$3:$E$1662,0,0,1)</f>
        <v>60900</v>
      </c>
      <c r="Z109" s="2" cm="1">
        <f t="array" ref="Z109">_xlfn.XLOOKUP(Z$1&amp;$R109,$C$3:$C$1662&amp;$D$3:$D$1662,$E$3:$E$1662,0,0,1)</f>
        <v>29500</v>
      </c>
      <c r="AA109" s="2" cm="1">
        <f t="array" ref="AA109">_xlfn.XLOOKUP(AA$1&amp;$R109,$C$3:$C$1662&amp;$D$3:$D$1662,$E$3:$E$1662,0,0,1)</f>
        <v>60300</v>
      </c>
      <c r="AB109" s="2" cm="1">
        <f t="array" ref="AB109">_xlfn.XLOOKUP(AB$1&amp;$R109,$C$3:$C$1662&amp;$D$3:$D$1662,$E$3:$E$1662,0,0,1)</f>
        <v>269600</v>
      </c>
      <c r="AC109" s="2" cm="1">
        <f t="array" ref="AC109">_xlfn.XLOOKUP(AC$1&amp;$R109,$C$3:$C$1662&amp;$D$3:$D$1662,$E$3:$E$1662,0,0,1)</f>
        <v>81500</v>
      </c>
    </row>
    <row r="110" spans="3:29" x14ac:dyDescent="0.4">
      <c r="C110" t="s">
        <v>758</v>
      </c>
      <c r="D110" t="s">
        <v>620</v>
      </c>
      <c r="E110">
        <v>81500</v>
      </c>
      <c r="R110" t="s">
        <v>217</v>
      </c>
      <c r="S110" s="2">
        <f t="shared" si="7"/>
        <v>32201960</v>
      </c>
      <c r="T110" s="2">
        <f t="shared" si="8"/>
        <v>17020400</v>
      </c>
      <c r="U110" s="2">
        <f t="shared" si="9"/>
        <v>27363100</v>
      </c>
      <c r="V110" s="2">
        <f t="shared" si="10"/>
        <v>35045400</v>
      </c>
      <c r="W110" s="2">
        <f t="shared" si="11"/>
        <v>48716500</v>
      </c>
      <c r="X110" s="2">
        <f t="shared" si="12"/>
        <v>32864400</v>
      </c>
      <c r="Y110" s="2" cm="1">
        <f t="array" ref="Y110">_xlfn.XLOOKUP(Y$1&amp;$R110,$C$3:$C$1662&amp;$D$3:$D$1662,$E$3:$E$1662,0,0,1)</f>
        <v>52500</v>
      </c>
      <c r="Z110" s="2" cm="1">
        <f t="array" ref="Z110">_xlfn.XLOOKUP(Z$1&amp;$R110,$C$3:$C$1662&amp;$D$3:$D$1662,$E$3:$E$1662,0,0,1)</f>
        <v>73000</v>
      </c>
      <c r="AA110" s="2" cm="1">
        <f t="array" ref="AA110">_xlfn.XLOOKUP(AA$1&amp;$R110,$C$3:$C$1662&amp;$D$3:$D$1662,$E$3:$E$1662,0,0,1)</f>
        <v>104800</v>
      </c>
      <c r="AB110" s="2" cm="1">
        <f t="array" ref="AB110">_xlfn.XLOOKUP(AB$1&amp;$R110,$C$3:$C$1662&amp;$D$3:$D$1662,$E$3:$E$1662,0,0,1)</f>
        <v>181100</v>
      </c>
      <c r="AC110" s="2" cm="1">
        <f t="array" ref="AC110">_xlfn.XLOOKUP(AC$1&amp;$R110,$C$3:$C$1662&amp;$D$3:$D$1662,$E$3:$E$1662,0,0,1)</f>
        <v>172300</v>
      </c>
    </row>
    <row r="111" spans="3:29" x14ac:dyDescent="0.4">
      <c r="C111" t="s">
        <v>758</v>
      </c>
      <c r="D111" t="s">
        <v>621</v>
      </c>
      <c r="E111">
        <v>172300</v>
      </c>
      <c r="R111" t="s">
        <v>219</v>
      </c>
      <c r="S111" s="2">
        <f t="shared" si="7"/>
        <v>32298300</v>
      </c>
      <c r="T111" s="2">
        <f t="shared" si="8"/>
        <v>17052200</v>
      </c>
      <c r="U111" s="2">
        <f t="shared" si="9"/>
        <v>27421400</v>
      </c>
      <c r="V111" s="2">
        <f t="shared" si="10"/>
        <v>35178800</v>
      </c>
      <c r="W111" s="2">
        <f t="shared" si="11"/>
        <v>48880400</v>
      </c>
      <c r="X111" s="2">
        <f t="shared" si="12"/>
        <v>32958700</v>
      </c>
      <c r="Y111" s="2" cm="1">
        <f t="array" ref="Y111">_xlfn.XLOOKUP(Y$1&amp;$R111,$C$3:$C$1662&amp;$D$3:$D$1662,$E$3:$E$1662,0,0,1)</f>
        <v>31800</v>
      </c>
      <c r="Z111" s="2" cm="1">
        <f t="array" ref="Z111">_xlfn.XLOOKUP(Z$1&amp;$R111,$C$3:$C$1662&amp;$D$3:$D$1662,$E$3:$E$1662,0,0,1)</f>
        <v>58300</v>
      </c>
      <c r="AA111" s="2" cm="1">
        <f t="array" ref="AA111">_xlfn.XLOOKUP(AA$1&amp;$R111,$C$3:$C$1662&amp;$D$3:$D$1662,$E$3:$E$1662,0,0,1)</f>
        <v>133400</v>
      </c>
      <c r="AB111" s="2" cm="1">
        <f t="array" ref="AB111">_xlfn.XLOOKUP(AB$1&amp;$R111,$C$3:$C$1662&amp;$D$3:$D$1662,$E$3:$E$1662,0,0,1)</f>
        <v>163900</v>
      </c>
      <c r="AC111" s="2" cm="1">
        <f t="array" ref="AC111">_xlfn.XLOOKUP(AC$1&amp;$R111,$C$3:$C$1662&amp;$D$3:$D$1662,$E$3:$E$1662,0,0,1)</f>
        <v>94300</v>
      </c>
    </row>
    <row r="112" spans="3:29" x14ac:dyDescent="0.4">
      <c r="C112" t="s">
        <v>758</v>
      </c>
      <c r="D112" t="s">
        <v>622</v>
      </c>
      <c r="E112">
        <v>94300</v>
      </c>
      <c r="R112" t="s">
        <v>162</v>
      </c>
      <c r="S112" s="2">
        <f t="shared" si="7"/>
        <v>32469220</v>
      </c>
      <c r="T112" s="2">
        <f t="shared" si="8"/>
        <v>17133200</v>
      </c>
      <c r="U112" s="2">
        <f t="shared" si="9"/>
        <v>27571500</v>
      </c>
      <c r="V112" s="2">
        <f t="shared" si="10"/>
        <v>35446300</v>
      </c>
      <c r="W112" s="2">
        <f t="shared" si="11"/>
        <v>49054700</v>
      </c>
      <c r="X112" s="2">
        <f t="shared" si="12"/>
        <v>33140400</v>
      </c>
      <c r="Y112" s="2" cm="1">
        <f t="array" ref="Y112">_xlfn.XLOOKUP(Y$1&amp;$R112,$C$3:$C$1662&amp;$D$3:$D$1662,$E$3:$E$1662,0,0,1)</f>
        <v>81000</v>
      </c>
      <c r="Z112" s="2" cm="1">
        <f t="array" ref="Z112">_xlfn.XLOOKUP(Z$1&amp;$R112,$C$3:$C$1662&amp;$D$3:$D$1662,$E$3:$E$1662,0,0,1)</f>
        <v>150100</v>
      </c>
      <c r="AA112" s="2" cm="1">
        <f t="array" ref="AA112">_xlfn.XLOOKUP(AA$1&amp;$R112,$C$3:$C$1662&amp;$D$3:$D$1662,$E$3:$E$1662,0,0,1)</f>
        <v>267500</v>
      </c>
      <c r="AB112" s="2" cm="1">
        <f t="array" ref="AB112">_xlfn.XLOOKUP(AB$1&amp;$R112,$C$3:$C$1662&amp;$D$3:$D$1662,$E$3:$E$1662,0,0,1)</f>
        <v>174300</v>
      </c>
      <c r="AC112" s="2" cm="1">
        <f t="array" ref="AC112">_xlfn.XLOOKUP(AC$1&amp;$R112,$C$3:$C$1662&amp;$D$3:$D$1662,$E$3:$E$1662,0,0,1)</f>
        <v>181700</v>
      </c>
    </row>
    <row r="113" spans="3:29" x14ac:dyDescent="0.4">
      <c r="C113" t="s">
        <v>758</v>
      </c>
      <c r="D113" t="s">
        <v>623</v>
      </c>
      <c r="E113">
        <v>181700</v>
      </c>
      <c r="R113" t="s">
        <v>193</v>
      </c>
      <c r="S113" s="2">
        <f t="shared" si="7"/>
        <v>32626440</v>
      </c>
      <c r="T113" s="2">
        <f t="shared" si="8"/>
        <v>17171200</v>
      </c>
      <c r="U113" s="2">
        <f t="shared" si="9"/>
        <v>27739300</v>
      </c>
      <c r="V113" s="2">
        <f t="shared" si="10"/>
        <v>35628700</v>
      </c>
      <c r="W113" s="2">
        <f t="shared" si="11"/>
        <v>49275600</v>
      </c>
      <c r="X113" s="2">
        <f t="shared" si="12"/>
        <v>33317400</v>
      </c>
      <c r="Y113" s="2" cm="1">
        <f t="array" ref="Y113">_xlfn.XLOOKUP(Y$1&amp;$R113,$C$3:$C$1662&amp;$D$3:$D$1662,$E$3:$E$1662,0,0,1)</f>
        <v>38000</v>
      </c>
      <c r="Z113" s="2" cm="1">
        <f t="array" ref="Z113">_xlfn.XLOOKUP(Z$1&amp;$R113,$C$3:$C$1662&amp;$D$3:$D$1662,$E$3:$E$1662,0,0,1)</f>
        <v>167800</v>
      </c>
      <c r="AA113" s="2" cm="1">
        <f t="array" ref="AA113">_xlfn.XLOOKUP(AA$1&amp;$R113,$C$3:$C$1662&amp;$D$3:$D$1662,$E$3:$E$1662,0,0,1)</f>
        <v>182400</v>
      </c>
      <c r="AB113" s="2" cm="1">
        <f t="array" ref="AB113">_xlfn.XLOOKUP(AB$1&amp;$R113,$C$3:$C$1662&amp;$D$3:$D$1662,$E$3:$E$1662,0,0,1)</f>
        <v>220900</v>
      </c>
      <c r="AC113" s="2" cm="1">
        <f t="array" ref="AC113">_xlfn.XLOOKUP(AC$1&amp;$R113,$C$3:$C$1662&amp;$D$3:$D$1662,$E$3:$E$1662,0,0,1)</f>
        <v>177000</v>
      </c>
    </row>
    <row r="114" spans="3:29" x14ac:dyDescent="0.4">
      <c r="C114" t="s">
        <v>758</v>
      </c>
      <c r="D114" t="s">
        <v>624</v>
      </c>
      <c r="E114">
        <v>177000</v>
      </c>
      <c r="R114" t="s">
        <v>190</v>
      </c>
      <c r="S114" s="2">
        <f t="shared" si="7"/>
        <v>32769600</v>
      </c>
      <c r="T114" s="2">
        <f t="shared" si="8"/>
        <v>17187900</v>
      </c>
      <c r="U114" s="2">
        <f t="shared" si="9"/>
        <v>27853100</v>
      </c>
      <c r="V114" s="2">
        <f t="shared" si="10"/>
        <v>35855200</v>
      </c>
      <c r="W114" s="2">
        <f t="shared" si="11"/>
        <v>49471200</v>
      </c>
      <c r="X114" s="2">
        <f t="shared" si="12"/>
        <v>33480600</v>
      </c>
      <c r="Y114" s="2" cm="1">
        <f t="array" ref="Y114">_xlfn.XLOOKUP(Y$1&amp;$R114,$C$3:$C$1662&amp;$D$3:$D$1662,$E$3:$E$1662,0,0,1)</f>
        <v>16700</v>
      </c>
      <c r="Z114" s="2" cm="1">
        <f t="array" ref="Z114">_xlfn.XLOOKUP(Z$1&amp;$R114,$C$3:$C$1662&amp;$D$3:$D$1662,$E$3:$E$1662,0,0,1)</f>
        <v>113800</v>
      </c>
      <c r="AA114" s="2" cm="1">
        <f t="array" ref="AA114">_xlfn.XLOOKUP(AA$1&amp;$R114,$C$3:$C$1662&amp;$D$3:$D$1662,$E$3:$E$1662,0,0,1)</f>
        <v>226500</v>
      </c>
      <c r="AB114" s="2" cm="1">
        <f t="array" ref="AB114">_xlfn.XLOOKUP(AB$1&amp;$R114,$C$3:$C$1662&amp;$D$3:$D$1662,$E$3:$E$1662,0,0,1)</f>
        <v>195600</v>
      </c>
      <c r="AC114" s="2" cm="1">
        <f t="array" ref="AC114">_xlfn.XLOOKUP(AC$1&amp;$R114,$C$3:$C$1662&amp;$D$3:$D$1662,$E$3:$E$1662,0,0,1)</f>
        <v>163200</v>
      </c>
    </row>
    <row r="115" spans="3:29" x14ac:dyDescent="0.4">
      <c r="C115" t="s">
        <v>758</v>
      </c>
      <c r="D115" t="s">
        <v>625</v>
      </c>
      <c r="E115">
        <v>163200</v>
      </c>
      <c r="R115" t="s">
        <v>182</v>
      </c>
      <c r="S115" s="2">
        <f t="shared" si="7"/>
        <v>32874880</v>
      </c>
      <c r="T115" s="2">
        <f t="shared" si="8"/>
        <v>17246500</v>
      </c>
      <c r="U115" s="2">
        <f t="shared" si="9"/>
        <v>27935600</v>
      </c>
      <c r="V115" s="2">
        <f t="shared" si="10"/>
        <v>35992800</v>
      </c>
      <c r="W115" s="2">
        <f t="shared" si="11"/>
        <v>49606000</v>
      </c>
      <c r="X115" s="2">
        <f t="shared" si="12"/>
        <v>33593500</v>
      </c>
      <c r="Y115" s="2" cm="1">
        <f t="array" ref="Y115">_xlfn.XLOOKUP(Y$1&amp;$R115,$C$3:$C$1662&amp;$D$3:$D$1662,$E$3:$E$1662,0,0,1)</f>
        <v>58600</v>
      </c>
      <c r="Z115" s="2" cm="1">
        <f t="array" ref="Z115">_xlfn.XLOOKUP(Z$1&amp;$R115,$C$3:$C$1662&amp;$D$3:$D$1662,$E$3:$E$1662,0,0,1)</f>
        <v>82500</v>
      </c>
      <c r="AA115" s="2" cm="1">
        <f t="array" ref="AA115">_xlfn.XLOOKUP(AA$1&amp;$R115,$C$3:$C$1662&amp;$D$3:$D$1662,$E$3:$E$1662,0,0,1)</f>
        <v>137600</v>
      </c>
      <c r="AB115" s="2" cm="1">
        <f t="array" ref="AB115">_xlfn.XLOOKUP(AB$1&amp;$R115,$C$3:$C$1662&amp;$D$3:$D$1662,$E$3:$E$1662,0,0,1)</f>
        <v>134800</v>
      </c>
      <c r="AC115" s="2" cm="1">
        <f t="array" ref="AC115">_xlfn.XLOOKUP(AC$1&amp;$R115,$C$3:$C$1662&amp;$D$3:$D$1662,$E$3:$E$1662,0,0,1)</f>
        <v>112900</v>
      </c>
    </row>
    <row r="116" spans="3:29" x14ac:dyDescent="0.4">
      <c r="C116" t="s">
        <v>758</v>
      </c>
      <c r="D116" t="s">
        <v>626</v>
      </c>
      <c r="E116">
        <v>112900</v>
      </c>
      <c r="R116" t="s">
        <v>232</v>
      </c>
      <c r="S116" s="2">
        <f t="shared" si="7"/>
        <v>33000700</v>
      </c>
      <c r="T116" s="2">
        <f t="shared" si="8"/>
        <v>17321600</v>
      </c>
      <c r="U116" s="2">
        <f t="shared" si="9"/>
        <v>28063300</v>
      </c>
      <c r="V116" s="2">
        <f t="shared" si="10"/>
        <v>36077200</v>
      </c>
      <c r="W116" s="2">
        <f t="shared" si="11"/>
        <v>49746100</v>
      </c>
      <c r="X116" s="2">
        <f t="shared" si="12"/>
        <v>33795300</v>
      </c>
      <c r="Y116" s="2" cm="1">
        <f t="array" ref="Y116">_xlfn.XLOOKUP(Y$1&amp;$R116,$C$3:$C$1662&amp;$D$3:$D$1662,$E$3:$E$1662,0,0,1)</f>
        <v>75100</v>
      </c>
      <c r="Z116" s="2" cm="1">
        <f t="array" ref="Z116">_xlfn.XLOOKUP(Z$1&amp;$R116,$C$3:$C$1662&amp;$D$3:$D$1662,$E$3:$E$1662,0,0,1)</f>
        <v>127700</v>
      </c>
      <c r="AA116" s="2" cm="1">
        <f t="array" ref="AA116">_xlfn.XLOOKUP(AA$1&amp;$R116,$C$3:$C$1662&amp;$D$3:$D$1662,$E$3:$E$1662,0,0,1)</f>
        <v>84400</v>
      </c>
      <c r="AB116" s="2" cm="1">
        <f t="array" ref="AB116">_xlfn.XLOOKUP(AB$1&amp;$R116,$C$3:$C$1662&amp;$D$3:$D$1662,$E$3:$E$1662,0,0,1)</f>
        <v>140100</v>
      </c>
      <c r="AC116" s="2" cm="1">
        <f t="array" ref="AC116">_xlfn.XLOOKUP(AC$1&amp;$R116,$C$3:$C$1662&amp;$D$3:$D$1662,$E$3:$E$1662,0,0,1)</f>
        <v>201800</v>
      </c>
    </row>
    <row r="117" spans="3:29" x14ac:dyDescent="0.4">
      <c r="C117" t="s">
        <v>758</v>
      </c>
      <c r="D117" t="s">
        <v>627</v>
      </c>
      <c r="E117">
        <v>201800</v>
      </c>
      <c r="R117" t="s">
        <v>246</v>
      </c>
      <c r="S117" s="2">
        <f t="shared" si="7"/>
        <v>33109840</v>
      </c>
      <c r="T117" s="2">
        <f t="shared" si="8"/>
        <v>17367900</v>
      </c>
      <c r="U117" s="2">
        <f t="shared" si="9"/>
        <v>28185500</v>
      </c>
      <c r="V117" s="2">
        <f t="shared" si="10"/>
        <v>36193700</v>
      </c>
      <c r="W117" s="2">
        <f t="shared" si="11"/>
        <v>49909200</v>
      </c>
      <c r="X117" s="2">
        <f t="shared" si="12"/>
        <v>33892900</v>
      </c>
      <c r="Y117" s="2" cm="1">
        <f t="array" ref="Y117">_xlfn.XLOOKUP(Y$1&amp;$R117,$C$3:$C$1662&amp;$D$3:$D$1662,$E$3:$E$1662,0,0,1)</f>
        <v>46300</v>
      </c>
      <c r="Z117" s="2" cm="1">
        <f t="array" ref="Z117">_xlfn.XLOOKUP(Z$1&amp;$R117,$C$3:$C$1662&amp;$D$3:$D$1662,$E$3:$E$1662,0,0,1)</f>
        <v>122200</v>
      </c>
      <c r="AA117" s="2" cm="1">
        <f t="array" ref="AA117">_xlfn.XLOOKUP(AA$1&amp;$R117,$C$3:$C$1662&amp;$D$3:$D$1662,$E$3:$E$1662,0,0,1)</f>
        <v>116500</v>
      </c>
      <c r="AB117" s="2" cm="1">
        <f t="array" ref="AB117">_xlfn.XLOOKUP(AB$1&amp;$R117,$C$3:$C$1662&amp;$D$3:$D$1662,$E$3:$E$1662,0,0,1)</f>
        <v>163100</v>
      </c>
      <c r="AC117" s="2" cm="1">
        <f t="array" ref="AC117">_xlfn.XLOOKUP(AC$1&amp;$R117,$C$3:$C$1662&amp;$D$3:$D$1662,$E$3:$E$1662,0,0,1)</f>
        <v>97600</v>
      </c>
    </row>
    <row r="118" spans="3:29" x14ac:dyDescent="0.4">
      <c r="C118" t="s">
        <v>758</v>
      </c>
      <c r="D118" t="s">
        <v>628</v>
      </c>
      <c r="E118">
        <v>97600</v>
      </c>
      <c r="R118" t="s">
        <v>108</v>
      </c>
      <c r="S118" s="2">
        <f t="shared" si="7"/>
        <v>33251020</v>
      </c>
      <c r="T118" s="2">
        <f t="shared" si="8"/>
        <v>17486000</v>
      </c>
      <c r="U118" s="2">
        <f t="shared" si="9"/>
        <v>28217000</v>
      </c>
      <c r="V118" s="2">
        <f t="shared" si="10"/>
        <v>36263200</v>
      </c>
      <c r="W118" s="2">
        <f t="shared" si="11"/>
        <v>50246100</v>
      </c>
      <c r="X118" s="2">
        <f t="shared" si="12"/>
        <v>34042800</v>
      </c>
      <c r="Y118" s="2" cm="1">
        <f t="array" ref="Y118">_xlfn.XLOOKUP(Y$1&amp;$R118,$C$3:$C$1662&amp;$D$3:$D$1662,$E$3:$E$1662,0,0,1)</f>
        <v>118100</v>
      </c>
      <c r="Z118" s="2" cm="1">
        <f t="array" ref="Z118">_xlfn.XLOOKUP(Z$1&amp;$R118,$C$3:$C$1662&amp;$D$3:$D$1662,$E$3:$E$1662,0,0,1)</f>
        <v>31500</v>
      </c>
      <c r="AA118" s="2" cm="1">
        <f t="array" ref="AA118">_xlfn.XLOOKUP(AA$1&amp;$R118,$C$3:$C$1662&amp;$D$3:$D$1662,$E$3:$E$1662,0,0,1)</f>
        <v>69500</v>
      </c>
      <c r="AB118" s="2" cm="1">
        <f t="array" ref="AB118">_xlfn.XLOOKUP(AB$1&amp;$R118,$C$3:$C$1662&amp;$D$3:$D$1662,$E$3:$E$1662,0,0,1)</f>
        <v>336900</v>
      </c>
      <c r="AC118" s="2" cm="1">
        <f t="array" ref="AC118">_xlfn.XLOOKUP(AC$1&amp;$R118,$C$3:$C$1662&amp;$D$3:$D$1662,$E$3:$E$1662,0,0,1)</f>
        <v>149900</v>
      </c>
    </row>
    <row r="119" spans="3:29" x14ac:dyDescent="0.4">
      <c r="C119" t="s">
        <v>758</v>
      </c>
      <c r="D119" t="s">
        <v>629</v>
      </c>
      <c r="E119">
        <v>149900</v>
      </c>
      <c r="R119" t="s">
        <v>267</v>
      </c>
      <c r="S119" s="2">
        <f t="shared" si="7"/>
        <v>33342060</v>
      </c>
      <c r="T119" s="2">
        <f t="shared" si="8"/>
        <v>17533000</v>
      </c>
      <c r="U119" s="2">
        <f t="shared" si="9"/>
        <v>28251700</v>
      </c>
      <c r="V119" s="2">
        <f t="shared" si="10"/>
        <v>36364700</v>
      </c>
      <c r="W119" s="2">
        <f t="shared" si="11"/>
        <v>50368600</v>
      </c>
      <c r="X119" s="2">
        <f t="shared" si="12"/>
        <v>34192300</v>
      </c>
      <c r="Y119" s="2" cm="1">
        <f t="array" ref="Y119">_xlfn.XLOOKUP(Y$1&amp;$R119,$C$3:$C$1662&amp;$D$3:$D$1662,$E$3:$E$1662,0,0,1)</f>
        <v>47000</v>
      </c>
      <c r="Z119" s="2" cm="1">
        <f t="array" ref="Z119">_xlfn.XLOOKUP(Z$1&amp;$R119,$C$3:$C$1662&amp;$D$3:$D$1662,$E$3:$E$1662,0,0,1)</f>
        <v>34700</v>
      </c>
      <c r="AA119" s="2" cm="1">
        <f t="array" ref="AA119">_xlfn.XLOOKUP(AA$1&amp;$R119,$C$3:$C$1662&amp;$D$3:$D$1662,$E$3:$E$1662,0,0,1)</f>
        <v>101500</v>
      </c>
      <c r="AB119" s="2" cm="1">
        <f t="array" ref="AB119">_xlfn.XLOOKUP(AB$1&amp;$R119,$C$3:$C$1662&amp;$D$3:$D$1662,$E$3:$E$1662,0,0,1)</f>
        <v>122500</v>
      </c>
      <c r="AC119" s="2" cm="1">
        <f t="array" ref="AC119">_xlfn.XLOOKUP(AC$1&amp;$R119,$C$3:$C$1662&amp;$D$3:$D$1662,$E$3:$E$1662,0,0,1)</f>
        <v>149500</v>
      </c>
    </row>
    <row r="120" spans="3:29" x14ac:dyDescent="0.4">
      <c r="C120" t="s">
        <v>758</v>
      </c>
      <c r="D120" t="s">
        <v>630</v>
      </c>
      <c r="E120">
        <v>149500</v>
      </c>
      <c r="R120" t="s">
        <v>252</v>
      </c>
      <c r="S120" s="2">
        <f t="shared" si="7"/>
        <v>33465500</v>
      </c>
      <c r="T120" s="2">
        <f t="shared" si="8"/>
        <v>17553800</v>
      </c>
      <c r="U120" s="2">
        <f t="shared" si="9"/>
        <v>28286500</v>
      </c>
      <c r="V120" s="2">
        <f t="shared" si="10"/>
        <v>36485200</v>
      </c>
      <c r="W120" s="2">
        <f t="shared" si="11"/>
        <v>50740100</v>
      </c>
      <c r="X120" s="2">
        <f t="shared" si="12"/>
        <v>34261900</v>
      </c>
      <c r="Y120" s="2" cm="1">
        <f t="array" ref="Y120">_xlfn.XLOOKUP(Y$1&amp;$R120,$C$3:$C$1662&amp;$D$3:$D$1662,$E$3:$E$1662,0,0,1)</f>
        <v>20800</v>
      </c>
      <c r="Z120" s="2" cm="1">
        <f t="array" ref="Z120">_xlfn.XLOOKUP(Z$1&amp;$R120,$C$3:$C$1662&amp;$D$3:$D$1662,$E$3:$E$1662,0,0,1)</f>
        <v>34800</v>
      </c>
      <c r="AA120" s="2" cm="1">
        <f t="array" ref="AA120">_xlfn.XLOOKUP(AA$1&amp;$R120,$C$3:$C$1662&amp;$D$3:$D$1662,$E$3:$E$1662,0,0,1)</f>
        <v>120500</v>
      </c>
      <c r="AB120" s="2" cm="1">
        <f t="array" ref="AB120">_xlfn.XLOOKUP(AB$1&amp;$R120,$C$3:$C$1662&amp;$D$3:$D$1662,$E$3:$E$1662,0,0,1)</f>
        <v>371500</v>
      </c>
      <c r="AC120" s="2" cm="1">
        <f t="array" ref="AC120">_xlfn.XLOOKUP(AC$1&amp;$R120,$C$3:$C$1662&amp;$D$3:$D$1662,$E$3:$E$1662,0,0,1)</f>
        <v>69600</v>
      </c>
    </row>
    <row r="121" spans="3:29" x14ac:dyDescent="0.4">
      <c r="C121" t="s">
        <v>758</v>
      </c>
      <c r="D121" t="s">
        <v>631</v>
      </c>
      <c r="E121">
        <v>69600</v>
      </c>
      <c r="R121" t="s">
        <v>128</v>
      </c>
      <c r="S121" s="2">
        <f t="shared" si="7"/>
        <v>33571700</v>
      </c>
      <c r="T121" s="2">
        <f t="shared" si="8"/>
        <v>17608200</v>
      </c>
      <c r="U121" s="2">
        <f t="shared" si="9"/>
        <v>28385200</v>
      </c>
      <c r="V121" s="2">
        <f t="shared" si="10"/>
        <v>36561200</v>
      </c>
      <c r="W121" s="2">
        <f t="shared" si="11"/>
        <v>50996300</v>
      </c>
      <c r="X121" s="2">
        <f t="shared" si="12"/>
        <v>34307600</v>
      </c>
      <c r="Y121" s="2" cm="1">
        <f t="array" ref="Y121">_xlfn.XLOOKUP(Y$1&amp;$R121,$C$3:$C$1662&amp;$D$3:$D$1662,$E$3:$E$1662,0,0,1)</f>
        <v>54400</v>
      </c>
      <c r="Z121" s="2" cm="1">
        <f t="array" ref="Z121">_xlfn.XLOOKUP(Z$1&amp;$R121,$C$3:$C$1662&amp;$D$3:$D$1662,$E$3:$E$1662,0,0,1)</f>
        <v>98700</v>
      </c>
      <c r="AA121" s="2" cm="1">
        <f t="array" ref="AA121">_xlfn.XLOOKUP(AA$1&amp;$R121,$C$3:$C$1662&amp;$D$3:$D$1662,$E$3:$E$1662,0,0,1)</f>
        <v>76000</v>
      </c>
      <c r="AB121" s="2" cm="1">
        <f t="array" ref="AB121">_xlfn.XLOOKUP(AB$1&amp;$R121,$C$3:$C$1662&amp;$D$3:$D$1662,$E$3:$E$1662,0,0,1)</f>
        <v>256200</v>
      </c>
      <c r="AC121" s="2" cm="1">
        <f t="array" ref="AC121">_xlfn.XLOOKUP(AC$1&amp;$R121,$C$3:$C$1662&amp;$D$3:$D$1662,$E$3:$E$1662,0,0,1)</f>
        <v>45700</v>
      </c>
    </row>
    <row r="122" spans="3:29" x14ac:dyDescent="0.4">
      <c r="C122" t="s">
        <v>758</v>
      </c>
      <c r="D122" t="s">
        <v>632</v>
      </c>
      <c r="E122">
        <v>45700</v>
      </c>
      <c r="R122" t="s">
        <v>287</v>
      </c>
      <c r="S122" s="2">
        <f t="shared" si="7"/>
        <v>33728220</v>
      </c>
      <c r="T122" s="2">
        <f t="shared" si="8"/>
        <v>17722100</v>
      </c>
      <c r="U122" s="2">
        <f t="shared" si="9"/>
        <v>28516000</v>
      </c>
      <c r="V122" s="2">
        <f t="shared" si="10"/>
        <v>36714200</v>
      </c>
      <c r="W122" s="2">
        <f t="shared" si="11"/>
        <v>51240500</v>
      </c>
      <c r="X122" s="2">
        <f t="shared" si="12"/>
        <v>34448300</v>
      </c>
      <c r="Y122" s="2" cm="1">
        <f t="array" ref="Y122">_xlfn.XLOOKUP(Y$1&amp;$R122,$C$3:$C$1662&amp;$D$3:$D$1662,$E$3:$E$1662,0,0,1)</f>
        <v>113900</v>
      </c>
      <c r="Z122" s="2" cm="1">
        <f t="array" ref="Z122">_xlfn.XLOOKUP(Z$1&amp;$R122,$C$3:$C$1662&amp;$D$3:$D$1662,$E$3:$E$1662,0,0,1)</f>
        <v>130800</v>
      </c>
      <c r="AA122" s="2" cm="1">
        <f t="array" ref="AA122">_xlfn.XLOOKUP(AA$1&amp;$R122,$C$3:$C$1662&amp;$D$3:$D$1662,$E$3:$E$1662,0,0,1)</f>
        <v>153000</v>
      </c>
      <c r="AB122" s="2" cm="1">
        <f t="array" ref="AB122">_xlfn.XLOOKUP(AB$1&amp;$R122,$C$3:$C$1662&amp;$D$3:$D$1662,$E$3:$E$1662,0,0,1)</f>
        <v>244200</v>
      </c>
      <c r="AC122" s="2" cm="1">
        <f t="array" ref="AC122">_xlfn.XLOOKUP(AC$1&amp;$R122,$C$3:$C$1662&amp;$D$3:$D$1662,$E$3:$E$1662,0,0,1)</f>
        <v>140700</v>
      </c>
    </row>
    <row r="123" spans="3:29" x14ac:dyDescent="0.4">
      <c r="C123" t="s">
        <v>758</v>
      </c>
      <c r="D123" t="s">
        <v>633</v>
      </c>
      <c r="E123">
        <v>140700</v>
      </c>
      <c r="R123" t="s">
        <v>194</v>
      </c>
      <c r="S123" s="2">
        <f t="shared" si="7"/>
        <v>33813120</v>
      </c>
      <c r="T123" s="2">
        <f t="shared" si="8"/>
        <v>17766900</v>
      </c>
      <c r="U123" s="2">
        <f t="shared" si="9"/>
        <v>28569600</v>
      </c>
      <c r="V123" s="2">
        <f t="shared" si="10"/>
        <v>36764500</v>
      </c>
      <c r="W123" s="2">
        <f t="shared" si="11"/>
        <v>51390500</v>
      </c>
      <c r="X123" s="2">
        <f t="shared" si="12"/>
        <v>34574100</v>
      </c>
      <c r="Y123" s="2" cm="1">
        <f t="array" ref="Y123">_xlfn.XLOOKUP(Y$1&amp;$R123,$C$3:$C$1662&amp;$D$3:$D$1662,$E$3:$E$1662,0,0,1)</f>
        <v>44800</v>
      </c>
      <c r="Z123" s="2" cm="1">
        <f t="array" ref="Z123">_xlfn.XLOOKUP(Z$1&amp;$R123,$C$3:$C$1662&amp;$D$3:$D$1662,$E$3:$E$1662,0,0,1)</f>
        <v>53600</v>
      </c>
      <c r="AA123" s="2" cm="1">
        <f t="array" ref="AA123">_xlfn.XLOOKUP(AA$1&amp;$R123,$C$3:$C$1662&amp;$D$3:$D$1662,$E$3:$E$1662,0,0,1)</f>
        <v>50300</v>
      </c>
      <c r="AB123" s="2" cm="1">
        <f t="array" ref="AB123">_xlfn.XLOOKUP(AB$1&amp;$R123,$C$3:$C$1662&amp;$D$3:$D$1662,$E$3:$E$1662,0,0,1)</f>
        <v>150000</v>
      </c>
      <c r="AC123" s="2" cm="1">
        <f t="array" ref="AC123">_xlfn.XLOOKUP(AC$1&amp;$R123,$C$3:$C$1662&amp;$D$3:$D$1662,$E$3:$E$1662,0,0,1)</f>
        <v>125800</v>
      </c>
    </row>
    <row r="124" spans="3:29" x14ac:dyDescent="0.4">
      <c r="C124" t="s">
        <v>758</v>
      </c>
      <c r="D124" t="s">
        <v>634</v>
      </c>
      <c r="E124">
        <v>125800</v>
      </c>
      <c r="R124" t="s">
        <v>184</v>
      </c>
      <c r="S124" s="2">
        <f t="shared" si="7"/>
        <v>33914260</v>
      </c>
      <c r="T124" s="2">
        <f t="shared" si="8"/>
        <v>17809700</v>
      </c>
      <c r="U124" s="2">
        <f t="shared" si="9"/>
        <v>28692100</v>
      </c>
      <c r="V124" s="2">
        <f t="shared" si="10"/>
        <v>36871900</v>
      </c>
      <c r="W124" s="2">
        <f t="shared" si="11"/>
        <v>51531100</v>
      </c>
      <c r="X124" s="2">
        <f t="shared" si="12"/>
        <v>34666500</v>
      </c>
      <c r="Y124" s="2" cm="1">
        <f t="array" ref="Y124">_xlfn.XLOOKUP(Y$1&amp;$R124,$C$3:$C$1662&amp;$D$3:$D$1662,$E$3:$E$1662,0,0,1)</f>
        <v>42800</v>
      </c>
      <c r="Z124" s="2" cm="1">
        <f t="array" ref="Z124">_xlfn.XLOOKUP(Z$1&amp;$R124,$C$3:$C$1662&amp;$D$3:$D$1662,$E$3:$E$1662,0,0,1)</f>
        <v>122500</v>
      </c>
      <c r="AA124" s="2" cm="1">
        <f t="array" ref="AA124">_xlfn.XLOOKUP(AA$1&amp;$R124,$C$3:$C$1662&amp;$D$3:$D$1662,$E$3:$E$1662,0,0,1)</f>
        <v>107400</v>
      </c>
      <c r="AB124" s="2" cm="1">
        <f t="array" ref="AB124">_xlfn.XLOOKUP(AB$1&amp;$R124,$C$3:$C$1662&amp;$D$3:$D$1662,$E$3:$E$1662,0,0,1)</f>
        <v>140600</v>
      </c>
      <c r="AC124" s="2" cm="1">
        <f t="array" ref="AC124">_xlfn.XLOOKUP(AC$1&amp;$R124,$C$3:$C$1662&amp;$D$3:$D$1662,$E$3:$E$1662,0,0,1)</f>
        <v>92400</v>
      </c>
    </row>
    <row r="125" spans="3:29" x14ac:dyDescent="0.4">
      <c r="C125" t="s">
        <v>758</v>
      </c>
      <c r="D125" t="s">
        <v>635</v>
      </c>
      <c r="E125">
        <v>92400</v>
      </c>
      <c r="R125" t="s">
        <v>177</v>
      </c>
      <c r="S125" s="2">
        <f t="shared" si="7"/>
        <v>34045800</v>
      </c>
      <c r="T125" s="2">
        <f t="shared" si="8"/>
        <v>17944900</v>
      </c>
      <c r="U125" s="2">
        <f t="shared" si="9"/>
        <v>28741300</v>
      </c>
      <c r="V125" s="2">
        <f t="shared" si="10"/>
        <v>37222600</v>
      </c>
      <c r="W125" s="2">
        <f t="shared" si="11"/>
        <v>51598800</v>
      </c>
      <c r="X125" s="2">
        <f t="shared" si="12"/>
        <v>34721400</v>
      </c>
      <c r="Y125" s="2" cm="1">
        <f t="array" ref="Y125">_xlfn.XLOOKUP(Y$1&amp;$R125,$C$3:$C$1662&amp;$D$3:$D$1662,$E$3:$E$1662,0,0,1)</f>
        <v>135200</v>
      </c>
      <c r="Z125" s="2" cm="1">
        <f t="array" ref="Z125">_xlfn.XLOOKUP(Z$1&amp;$R125,$C$3:$C$1662&amp;$D$3:$D$1662,$E$3:$E$1662,0,0,1)</f>
        <v>49200</v>
      </c>
      <c r="AA125" s="2" cm="1">
        <f t="array" ref="AA125">_xlfn.XLOOKUP(AA$1&amp;$R125,$C$3:$C$1662&amp;$D$3:$D$1662,$E$3:$E$1662,0,0,1)</f>
        <v>350700</v>
      </c>
      <c r="AB125" s="2" cm="1">
        <f t="array" ref="AB125">_xlfn.XLOOKUP(AB$1&amp;$R125,$C$3:$C$1662&amp;$D$3:$D$1662,$E$3:$E$1662,0,0,1)</f>
        <v>67700</v>
      </c>
      <c r="AC125" s="2" cm="1">
        <f t="array" ref="AC125">_xlfn.XLOOKUP(AC$1&amp;$R125,$C$3:$C$1662&amp;$D$3:$D$1662,$E$3:$E$1662,0,0,1)</f>
        <v>54900</v>
      </c>
    </row>
    <row r="126" spans="3:29" x14ac:dyDescent="0.4">
      <c r="C126" t="s">
        <v>758</v>
      </c>
      <c r="D126" t="s">
        <v>636</v>
      </c>
      <c r="E126">
        <v>54900</v>
      </c>
      <c r="R126" t="s">
        <v>55</v>
      </c>
      <c r="S126" s="2">
        <f t="shared" si="7"/>
        <v>34211420</v>
      </c>
      <c r="T126" s="2">
        <f t="shared" si="8"/>
        <v>18270000</v>
      </c>
      <c r="U126" s="2">
        <f t="shared" si="9"/>
        <v>28776400</v>
      </c>
      <c r="V126" s="2">
        <f t="shared" si="10"/>
        <v>37472600</v>
      </c>
      <c r="W126" s="2">
        <f t="shared" si="11"/>
        <v>51762500</v>
      </c>
      <c r="X126" s="2">
        <f t="shared" si="12"/>
        <v>34775600</v>
      </c>
      <c r="Y126" s="2" cm="1">
        <f t="array" ref="Y126">_xlfn.XLOOKUP(Y$1&amp;$R126,$C$3:$C$1662&amp;$D$3:$D$1662,$E$3:$E$1662,0,0,1)</f>
        <v>325100</v>
      </c>
      <c r="Z126" s="2" cm="1">
        <f t="array" ref="Z126">_xlfn.XLOOKUP(Z$1&amp;$R126,$C$3:$C$1662&amp;$D$3:$D$1662,$E$3:$E$1662,0,0,1)</f>
        <v>35100</v>
      </c>
      <c r="AA126" s="2" cm="1">
        <f t="array" ref="AA126">_xlfn.XLOOKUP(AA$1&amp;$R126,$C$3:$C$1662&amp;$D$3:$D$1662,$E$3:$E$1662,0,0,1)</f>
        <v>250000</v>
      </c>
      <c r="AB126" s="2" cm="1">
        <f t="array" ref="AB126">_xlfn.XLOOKUP(AB$1&amp;$R126,$C$3:$C$1662&amp;$D$3:$D$1662,$E$3:$E$1662,0,0,1)</f>
        <v>163700</v>
      </c>
      <c r="AC126" s="2" cm="1">
        <f t="array" ref="AC126">_xlfn.XLOOKUP(AC$1&amp;$R126,$C$3:$C$1662&amp;$D$3:$D$1662,$E$3:$E$1662,0,0,1)</f>
        <v>54200</v>
      </c>
    </row>
    <row r="127" spans="3:29" x14ac:dyDescent="0.4">
      <c r="C127" t="s">
        <v>758</v>
      </c>
      <c r="D127" t="s">
        <v>637</v>
      </c>
      <c r="E127">
        <v>54200</v>
      </c>
      <c r="R127" t="s">
        <v>32</v>
      </c>
      <c r="S127" s="2">
        <f t="shared" si="7"/>
        <v>34307340</v>
      </c>
      <c r="T127" s="2">
        <f t="shared" si="8"/>
        <v>18335900</v>
      </c>
      <c r="U127" s="2">
        <f t="shared" si="9"/>
        <v>28843100</v>
      </c>
      <c r="V127" s="2">
        <f t="shared" si="10"/>
        <v>37602600</v>
      </c>
      <c r="W127" s="2">
        <f t="shared" si="11"/>
        <v>51913800</v>
      </c>
      <c r="X127" s="2">
        <f t="shared" si="12"/>
        <v>34841300</v>
      </c>
      <c r="Y127" s="2" cm="1">
        <f t="array" ref="Y127">_xlfn.XLOOKUP(Y$1&amp;$R127,$C$3:$C$1662&amp;$D$3:$D$1662,$E$3:$E$1662,0,0,1)</f>
        <v>65900</v>
      </c>
      <c r="Z127" s="2" cm="1">
        <f t="array" ref="Z127">_xlfn.XLOOKUP(Z$1&amp;$R127,$C$3:$C$1662&amp;$D$3:$D$1662,$E$3:$E$1662,0,0,1)</f>
        <v>66700</v>
      </c>
      <c r="AA127" s="2" cm="1">
        <f t="array" ref="AA127">_xlfn.XLOOKUP(AA$1&amp;$R127,$C$3:$C$1662&amp;$D$3:$D$1662,$E$3:$E$1662,0,0,1)</f>
        <v>130000</v>
      </c>
      <c r="AB127" s="2" cm="1">
        <f t="array" ref="AB127">_xlfn.XLOOKUP(AB$1&amp;$R127,$C$3:$C$1662&amp;$D$3:$D$1662,$E$3:$E$1662,0,0,1)</f>
        <v>151300</v>
      </c>
      <c r="AC127" s="2" cm="1">
        <f t="array" ref="AC127">_xlfn.XLOOKUP(AC$1&amp;$R127,$C$3:$C$1662&amp;$D$3:$D$1662,$E$3:$E$1662,0,0,1)</f>
        <v>65700</v>
      </c>
    </row>
    <row r="128" spans="3:29" x14ac:dyDescent="0.4">
      <c r="C128" t="s">
        <v>758</v>
      </c>
      <c r="D128" t="s">
        <v>638</v>
      </c>
      <c r="E128">
        <v>65700</v>
      </c>
      <c r="R128" t="s">
        <v>166</v>
      </c>
      <c r="S128" s="2">
        <f t="shared" si="7"/>
        <v>34519200</v>
      </c>
      <c r="T128" s="2">
        <f t="shared" si="8"/>
        <v>18406600</v>
      </c>
      <c r="U128" s="2">
        <f t="shared" si="9"/>
        <v>28926500</v>
      </c>
      <c r="V128" s="2">
        <f t="shared" si="10"/>
        <v>38254100</v>
      </c>
      <c r="W128" s="2">
        <f t="shared" si="11"/>
        <v>52042200</v>
      </c>
      <c r="X128" s="2">
        <f t="shared" si="12"/>
        <v>34966600</v>
      </c>
      <c r="Y128" s="2" cm="1">
        <f t="array" ref="Y128">_xlfn.XLOOKUP(Y$1&amp;$R128,$C$3:$C$1662&amp;$D$3:$D$1662,$E$3:$E$1662,0,0,1)</f>
        <v>70700</v>
      </c>
      <c r="Z128" s="2" cm="1">
        <f t="array" ref="Z128">_xlfn.XLOOKUP(Z$1&amp;$R128,$C$3:$C$1662&amp;$D$3:$D$1662,$E$3:$E$1662,0,0,1)</f>
        <v>83400</v>
      </c>
      <c r="AA128" s="2" cm="1">
        <f t="array" ref="AA128">_xlfn.XLOOKUP(AA$1&amp;$R128,$C$3:$C$1662&amp;$D$3:$D$1662,$E$3:$E$1662,0,0,1)</f>
        <v>651500</v>
      </c>
      <c r="AB128" s="2" cm="1">
        <f t="array" ref="AB128">_xlfn.XLOOKUP(AB$1&amp;$R128,$C$3:$C$1662&amp;$D$3:$D$1662,$E$3:$E$1662,0,0,1)</f>
        <v>128400</v>
      </c>
      <c r="AC128" s="2" cm="1">
        <f t="array" ref="AC128">_xlfn.XLOOKUP(AC$1&amp;$R128,$C$3:$C$1662&amp;$D$3:$D$1662,$E$3:$E$1662,0,0,1)</f>
        <v>125300</v>
      </c>
    </row>
    <row r="129" spans="3:29" x14ac:dyDescent="0.4">
      <c r="C129" t="s">
        <v>758</v>
      </c>
      <c r="D129" t="s">
        <v>639</v>
      </c>
      <c r="E129">
        <v>125300</v>
      </c>
      <c r="R129" t="s">
        <v>60</v>
      </c>
      <c r="S129" s="2">
        <f t="shared" si="7"/>
        <v>34621780</v>
      </c>
      <c r="T129" s="2">
        <f t="shared" si="8"/>
        <v>18459300</v>
      </c>
      <c r="U129" s="2">
        <f t="shared" si="9"/>
        <v>28981700</v>
      </c>
      <c r="V129" s="2">
        <f t="shared" si="10"/>
        <v>38447400</v>
      </c>
      <c r="W129" s="2">
        <f t="shared" si="11"/>
        <v>52164400</v>
      </c>
      <c r="X129" s="2">
        <f t="shared" si="12"/>
        <v>35056100</v>
      </c>
      <c r="Y129" s="2" cm="1">
        <f t="array" ref="Y129">_xlfn.XLOOKUP(Y$1&amp;$R129,$C$3:$C$1662&amp;$D$3:$D$1662,$E$3:$E$1662,0,0,1)</f>
        <v>52700</v>
      </c>
      <c r="Z129" s="2" cm="1">
        <f t="array" ref="Z129">_xlfn.XLOOKUP(Z$1&amp;$R129,$C$3:$C$1662&amp;$D$3:$D$1662,$E$3:$E$1662,0,0,1)</f>
        <v>55200</v>
      </c>
      <c r="AA129" s="2" cm="1">
        <f t="array" ref="AA129">_xlfn.XLOOKUP(AA$1&amp;$R129,$C$3:$C$1662&amp;$D$3:$D$1662,$E$3:$E$1662,0,0,1)</f>
        <v>193300</v>
      </c>
      <c r="AB129" s="2" cm="1">
        <f t="array" ref="AB129">_xlfn.XLOOKUP(AB$1&amp;$R129,$C$3:$C$1662&amp;$D$3:$D$1662,$E$3:$E$1662,0,0,1)</f>
        <v>122200</v>
      </c>
      <c r="AC129" s="2" cm="1">
        <f t="array" ref="AC129">_xlfn.XLOOKUP(AC$1&amp;$R129,$C$3:$C$1662&amp;$D$3:$D$1662,$E$3:$E$1662,0,0,1)</f>
        <v>89500</v>
      </c>
    </row>
    <row r="130" spans="3:29" x14ac:dyDescent="0.4">
      <c r="C130" t="s">
        <v>758</v>
      </c>
      <c r="D130" t="s">
        <v>640</v>
      </c>
      <c r="E130">
        <v>89500</v>
      </c>
      <c r="R130" t="s">
        <v>266</v>
      </c>
      <c r="S130" s="2">
        <f t="shared" si="7"/>
        <v>34733780</v>
      </c>
      <c r="T130" s="2">
        <f t="shared" si="8"/>
        <v>18474100</v>
      </c>
      <c r="U130" s="2">
        <f t="shared" si="9"/>
        <v>29033400</v>
      </c>
      <c r="V130" s="2">
        <f t="shared" si="10"/>
        <v>38799000</v>
      </c>
      <c r="W130" s="2">
        <f t="shared" si="11"/>
        <v>52243500</v>
      </c>
      <c r="X130" s="2">
        <f t="shared" si="12"/>
        <v>35118900</v>
      </c>
      <c r="Y130" s="2" cm="1">
        <f t="array" ref="Y130">_xlfn.XLOOKUP(Y$1&amp;$R130,$C$3:$C$1662&amp;$D$3:$D$1662,$E$3:$E$1662,0,0,1)</f>
        <v>14800</v>
      </c>
      <c r="Z130" s="2" cm="1">
        <f t="array" ref="Z130">_xlfn.XLOOKUP(Z$1&amp;$R130,$C$3:$C$1662&amp;$D$3:$D$1662,$E$3:$E$1662,0,0,1)</f>
        <v>51700</v>
      </c>
      <c r="AA130" s="2" cm="1">
        <f t="array" ref="AA130">_xlfn.XLOOKUP(AA$1&amp;$R130,$C$3:$C$1662&amp;$D$3:$D$1662,$E$3:$E$1662,0,0,1)</f>
        <v>351600</v>
      </c>
      <c r="AB130" s="2" cm="1">
        <f t="array" ref="AB130">_xlfn.XLOOKUP(AB$1&amp;$R130,$C$3:$C$1662&amp;$D$3:$D$1662,$E$3:$E$1662,0,0,1)</f>
        <v>79100</v>
      </c>
      <c r="AC130" s="2" cm="1">
        <f t="array" ref="AC130">_xlfn.XLOOKUP(AC$1&amp;$R130,$C$3:$C$1662&amp;$D$3:$D$1662,$E$3:$E$1662,0,0,1)</f>
        <v>62800</v>
      </c>
    </row>
    <row r="131" spans="3:29" x14ac:dyDescent="0.4">
      <c r="C131" t="s">
        <v>758</v>
      </c>
      <c r="D131" t="s">
        <v>641</v>
      </c>
      <c r="E131">
        <v>62800</v>
      </c>
      <c r="R131" t="s">
        <v>44</v>
      </c>
      <c r="S131" s="2">
        <f t="shared" ref="S131:S194" si="13">IFERROR(AVERAGEIFS(T131:X131,T131:X131,"&gt;0"),0)</f>
        <v>34827500</v>
      </c>
      <c r="T131" s="2">
        <f t="shared" si="8"/>
        <v>18521000</v>
      </c>
      <c r="U131" s="2">
        <f t="shared" si="9"/>
        <v>29128000</v>
      </c>
      <c r="V131" s="2">
        <f t="shared" si="10"/>
        <v>38956800</v>
      </c>
      <c r="W131" s="2">
        <f t="shared" si="11"/>
        <v>52302900</v>
      </c>
      <c r="X131" s="2">
        <f t="shared" si="12"/>
        <v>35228800</v>
      </c>
      <c r="Y131" s="2" cm="1">
        <f t="array" ref="Y131">_xlfn.XLOOKUP(Y$1&amp;$R131,$C$3:$C$1662&amp;$D$3:$D$1662,$E$3:$E$1662,0,0,1)</f>
        <v>46900</v>
      </c>
      <c r="Z131" s="2" cm="1">
        <f t="array" ref="Z131">_xlfn.XLOOKUP(Z$1&amp;$R131,$C$3:$C$1662&amp;$D$3:$D$1662,$E$3:$E$1662,0,0,1)</f>
        <v>94600</v>
      </c>
      <c r="AA131" s="2" cm="1">
        <f t="array" ref="AA131">_xlfn.XLOOKUP(AA$1&amp;$R131,$C$3:$C$1662&amp;$D$3:$D$1662,$E$3:$E$1662,0,0,1)</f>
        <v>157800</v>
      </c>
      <c r="AB131" s="2" cm="1">
        <f t="array" ref="AB131">_xlfn.XLOOKUP(AB$1&amp;$R131,$C$3:$C$1662&amp;$D$3:$D$1662,$E$3:$E$1662,0,0,1)</f>
        <v>59400</v>
      </c>
      <c r="AC131" s="2" cm="1">
        <f t="array" ref="AC131">_xlfn.XLOOKUP(AC$1&amp;$R131,$C$3:$C$1662&amp;$D$3:$D$1662,$E$3:$E$1662,0,0,1)</f>
        <v>109900</v>
      </c>
    </row>
    <row r="132" spans="3:29" x14ac:dyDescent="0.4">
      <c r="C132" t="s">
        <v>758</v>
      </c>
      <c r="D132" t="s">
        <v>642</v>
      </c>
      <c r="E132">
        <v>109900</v>
      </c>
      <c r="R132" t="s">
        <v>230</v>
      </c>
      <c r="S132" s="2">
        <f t="shared" si="13"/>
        <v>34982880</v>
      </c>
      <c r="T132" s="2">
        <f t="shared" ref="T132:T195" si="14">T131+Y132</f>
        <v>18725000</v>
      </c>
      <c r="U132" s="2">
        <f t="shared" ref="U132:U195" si="15">U131+Z132</f>
        <v>29176700</v>
      </c>
      <c r="V132" s="2">
        <f t="shared" ref="V132:V195" si="16">V131+AA132</f>
        <v>39293400</v>
      </c>
      <c r="W132" s="2">
        <f t="shared" ref="W132:W195" si="17">W131+AB132</f>
        <v>52422400</v>
      </c>
      <c r="X132" s="2">
        <f t="shared" ref="X132:X195" si="18">X131+AC132</f>
        <v>35296900</v>
      </c>
      <c r="Y132" s="2" cm="1">
        <f t="array" ref="Y132">_xlfn.XLOOKUP(Y$1&amp;$R132,$C$3:$C$1662&amp;$D$3:$D$1662,$E$3:$E$1662,0,0,1)</f>
        <v>204000</v>
      </c>
      <c r="Z132" s="2" cm="1">
        <f t="array" ref="Z132">_xlfn.XLOOKUP(Z$1&amp;$R132,$C$3:$C$1662&amp;$D$3:$D$1662,$E$3:$E$1662,0,0,1)</f>
        <v>48700</v>
      </c>
      <c r="AA132" s="2" cm="1">
        <f t="array" ref="AA132">_xlfn.XLOOKUP(AA$1&amp;$R132,$C$3:$C$1662&amp;$D$3:$D$1662,$E$3:$E$1662,0,0,1)</f>
        <v>336600</v>
      </c>
      <c r="AB132" s="2" cm="1">
        <f t="array" ref="AB132">_xlfn.XLOOKUP(AB$1&amp;$R132,$C$3:$C$1662&amp;$D$3:$D$1662,$E$3:$E$1662,0,0,1)</f>
        <v>119500</v>
      </c>
      <c r="AC132" s="2" cm="1">
        <f t="array" ref="AC132">_xlfn.XLOOKUP(AC$1&amp;$R132,$C$3:$C$1662&amp;$D$3:$D$1662,$E$3:$E$1662,0,0,1)</f>
        <v>68100</v>
      </c>
    </row>
    <row r="133" spans="3:29" x14ac:dyDescent="0.4">
      <c r="C133" t="s">
        <v>758</v>
      </c>
      <c r="D133" t="s">
        <v>643</v>
      </c>
      <c r="E133">
        <v>68100</v>
      </c>
      <c r="R133" t="s">
        <v>214</v>
      </c>
      <c r="S133" s="2">
        <f t="shared" si="13"/>
        <v>35139120</v>
      </c>
      <c r="T133" s="2">
        <f t="shared" si="14"/>
        <v>19043900</v>
      </c>
      <c r="U133" s="2">
        <f t="shared" si="15"/>
        <v>29220200</v>
      </c>
      <c r="V133" s="2">
        <f t="shared" si="16"/>
        <v>39575500</v>
      </c>
      <c r="W133" s="2">
        <f t="shared" si="17"/>
        <v>52503800</v>
      </c>
      <c r="X133" s="2">
        <f t="shared" si="18"/>
        <v>35352200</v>
      </c>
      <c r="Y133" s="2" cm="1">
        <f t="array" ref="Y133">_xlfn.XLOOKUP(Y$1&amp;$R133,$C$3:$C$1662&amp;$D$3:$D$1662,$E$3:$E$1662,0,0,1)</f>
        <v>318900</v>
      </c>
      <c r="Z133" s="2" cm="1">
        <f t="array" ref="Z133">_xlfn.XLOOKUP(Z$1&amp;$R133,$C$3:$C$1662&amp;$D$3:$D$1662,$E$3:$E$1662,0,0,1)</f>
        <v>43500</v>
      </c>
      <c r="AA133" s="2" cm="1">
        <f t="array" ref="AA133">_xlfn.XLOOKUP(AA$1&amp;$R133,$C$3:$C$1662&amp;$D$3:$D$1662,$E$3:$E$1662,0,0,1)</f>
        <v>282100</v>
      </c>
      <c r="AB133" s="2" cm="1">
        <f t="array" ref="AB133">_xlfn.XLOOKUP(AB$1&amp;$R133,$C$3:$C$1662&amp;$D$3:$D$1662,$E$3:$E$1662,0,0,1)</f>
        <v>81400</v>
      </c>
      <c r="AC133" s="2" cm="1">
        <f t="array" ref="AC133">_xlfn.XLOOKUP(AC$1&amp;$R133,$C$3:$C$1662&amp;$D$3:$D$1662,$E$3:$E$1662,0,0,1)</f>
        <v>55300</v>
      </c>
    </row>
    <row r="134" spans="3:29" x14ac:dyDescent="0.4">
      <c r="C134" t="s">
        <v>758</v>
      </c>
      <c r="D134" t="s">
        <v>644</v>
      </c>
      <c r="E134">
        <v>55300</v>
      </c>
      <c r="R134" t="s">
        <v>233</v>
      </c>
      <c r="S134" s="2">
        <f t="shared" si="13"/>
        <v>35278340</v>
      </c>
      <c r="T134" s="2">
        <f t="shared" si="14"/>
        <v>19205500</v>
      </c>
      <c r="U134" s="2">
        <f t="shared" si="15"/>
        <v>29265900</v>
      </c>
      <c r="V134" s="2">
        <f t="shared" si="16"/>
        <v>39736500</v>
      </c>
      <c r="W134" s="2">
        <f t="shared" si="17"/>
        <v>52645500</v>
      </c>
      <c r="X134" s="2">
        <f t="shared" si="18"/>
        <v>35538300</v>
      </c>
      <c r="Y134" s="2" cm="1">
        <f t="array" ref="Y134">_xlfn.XLOOKUP(Y$1&amp;$R134,$C$3:$C$1662&amp;$D$3:$D$1662,$E$3:$E$1662,0,0,1)</f>
        <v>161600</v>
      </c>
      <c r="Z134" s="2" cm="1">
        <f t="array" ref="Z134">_xlfn.XLOOKUP(Z$1&amp;$R134,$C$3:$C$1662&amp;$D$3:$D$1662,$E$3:$E$1662,0,0,1)</f>
        <v>45700</v>
      </c>
      <c r="AA134" s="2" cm="1">
        <f t="array" ref="AA134">_xlfn.XLOOKUP(AA$1&amp;$R134,$C$3:$C$1662&amp;$D$3:$D$1662,$E$3:$E$1662,0,0,1)</f>
        <v>161000</v>
      </c>
      <c r="AB134" s="2" cm="1">
        <f t="array" ref="AB134">_xlfn.XLOOKUP(AB$1&amp;$R134,$C$3:$C$1662&amp;$D$3:$D$1662,$E$3:$E$1662,0,0,1)</f>
        <v>141700</v>
      </c>
      <c r="AC134" s="2" cm="1">
        <f t="array" ref="AC134">_xlfn.XLOOKUP(AC$1&amp;$R134,$C$3:$C$1662&amp;$D$3:$D$1662,$E$3:$E$1662,0,0,1)</f>
        <v>186100</v>
      </c>
    </row>
    <row r="135" spans="3:29" x14ac:dyDescent="0.4">
      <c r="C135" t="s">
        <v>758</v>
      </c>
      <c r="D135" t="s">
        <v>645</v>
      </c>
      <c r="E135">
        <v>186100</v>
      </c>
      <c r="R135" t="s">
        <v>224</v>
      </c>
      <c r="S135" s="2">
        <f t="shared" si="13"/>
        <v>35377440</v>
      </c>
      <c r="T135" s="2">
        <f t="shared" si="14"/>
        <v>19261900</v>
      </c>
      <c r="U135" s="2">
        <f t="shared" si="15"/>
        <v>29310700</v>
      </c>
      <c r="V135" s="2">
        <f t="shared" si="16"/>
        <v>39863900</v>
      </c>
      <c r="W135" s="2">
        <f t="shared" si="17"/>
        <v>52804500</v>
      </c>
      <c r="X135" s="2">
        <f t="shared" si="18"/>
        <v>35646200</v>
      </c>
      <c r="Y135" s="2" cm="1">
        <f t="array" ref="Y135">_xlfn.XLOOKUP(Y$1&amp;$R135,$C$3:$C$1662&amp;$D$3:$D$1662,$E$3:$E$1662,0,0,1)</f>
        <v>56400</v>
      </c>
      <c r="Z135" s="2" cm="1">
        <f t="array" ref="Z135">_xlfn.XLOOKUP(Z$1&amp;$R135,$C$3:$C$1662&amp;$D$3:$D$1662,$E$3:$E$1662,0,0,1)</f>
        <v>44800</v>
      </c>
      <c r="AA135" s="2" cm="1">
        <f t="array" ref="AA135">_xlfn.XLOOKUP(AA$1&amp;$R135,$C$3:$C$1662&amp;$D$3:$D$1662,$E$3:$E$1662,0,0,1)</f>
        <v>127400</v>
      </c>
      <c r="AB135" s="2" cm="1">
        <f t="array" ref="AB135">_xlfn.XLOOKUP(AB$1&amp;$R135,$C$3:$C$1662&amp;$D$3:$D$1662,$E$3:$E$1662,0,0,1)</f>
        <v>159000</v>
      </c>
      <c r="AC135" s="2" cm="1">
        <f t="array" ref="AC135">_xlfn.XLOOKUP(AC$1&amp;$R135,$C$3:$C$1662&amp;$D$3:$D$1662,$E$3:$E$1662,0,0,1)</f>
        <v>107900</v>
      </c>
    </row>
    <row r="136" spans="3:29" x14ac:dyDescent="0.4">
      <c r="C136" t="s">
        <v>758</v>
      </c>
      <c r="D136" t="s">
        <v>646</v>
      </c>
      <c r="E136">
        <v>107900</v>
      </c>
      <c r="R136" t="s">
        <v>189</v>
      </c>
      <c r="S136" s="2">
        <f t="shared" si="13"/>
        <v>35481560</v>
      </c>
      <c r="T136" s="2">
        <f t="shared" si="14"/>
        <v>19292700</v>
      </c>
      <c r="U136" s="2">
        <f t="shared" si="15"/>
        <v>29377700</v>
      </c>
      <c r="V136" s="2">
        <f t="shared" si="16"/>
        <v>40078200</v>
      </c>
      <c r="W136" s="2">
        <f t="shared" si="17"/>
        <v>52917100</v>
      </c>
      <c r="X136" s="2">
        <f t="shared" si="18"/>
        <v>35742100</v>
      </c>
      <c r="Y136" s="2" cm="1">
        <f t="array" ref="Y136">_xlfn.XLOOKUP(Y$1&amp;$R136,$C$3:$C$1662&amp;$D$3:$D$1662,$E$3:$E$1662,0,0,1)</f>
        <v>30800</v>
      </c>
      <c r="Z136" s="2" cm="1">
        <f t="array" ref="Z136">_xlfn.XLOOKUP(Z$1&amp;$R136,$C$3:$C$1662&amp;$D$3:$D$1662,$E$3:$E$1662,0,0,1)</f>
        <v>67000</v>
      </c>
      <c r="AA136" s="2" cm="1">
        <f t="array" ref="AA136">_xlfn.XLOOKUP(AA$1&amp;$R136,$C$3:$C$1662&amp;$D$3:$D$1662,$E$3:$E$1662,0,0,1)</f>
        <v>214300</v>
      </c>
      <c r="AB136" s="2" cm="1">
        <f t="array" ref="AB136">_xlfn.XLOOKUP(AB$1&amp;$R136,$C$3:$C$1662&amp;$D$3:$D$1662,$E$3:$E$1662,0,0,1)</f>
        <v>112600</v>
      </c>
      <c r="AC136" s="2" cm="1">
        <f t="array" ref="AC136">_xlfn.XLOOKUP(AC$1&amp;$R136,$C$3:$C$1662&amp;$D$3:$D$1662,$E$3:$E$1662,0,0,1)</f>
        <v>95900</v>
      </c>
    </row>
    <row r="137" spans="3:29" x14ac:dyDescent="0.4">
      <c r="C137" t="s">
        <v>758</v>
      </c>
      <c r="D137" t="s">
        <v>647</v>
      </c>
      <c r="E137">
        <v>95900</v>
      </c>
      <c r="R137" t="s">
        <v>245</v>
      </c>
      <c r="S137" s="2">
        <f t="shared" si="13"/>
        <v>35608720</v>
      </c>
      <c r="T137" s="2">
        <f t="shared" si="14"/>
        <v>19446900</v>
      </c>
      <c r="U137" s="2">
        <f t="shared" si="15"/>
        <v>29421300</v>
      </c>
      <c r="V137" s="2">
        <f t="shared" si="16"/>
        <v>40246800</v>
      </c>
      <c r="W137" s="2">
        <f t="shared" si="17"/>
        <v>52989700</v>
      </c>
      <c r="X137" s="2">
        <f t="shared" si="18"/>
        <v>35938900</v>
      </c>
      <c r="Y137" s="2" cm="1">
        <f t="array" ref="Y137">_xlfn.XLOOKUP(Y$1&amp;$R137,$C$3:$C$1662&amp;$D$3:$D$1662,$E$3:$E$1662,0,0,1)</f>
        <v>154200</v>
      </c>
      <c r="Z137" s="2" cm="1">
        <f t="array" ref="Z137">_xlfn.XLOOKUP(Z$1&amp;$R137,$C$3:$C$1662&amp;$D$3:$D$1662,$E$3:$E$1662,0,0,1)</f>
        <v>43600</v>
      </c>
      <c r="AA137" s="2" cm="1">
        <f t="array" ref="AA137">_xlfn.XLOOKUP(AA$1&amp;$R137,$C$3:$C$1662&amp;$D$3:$D$1662,$E$3:$E$1662,0,0,1)</f>
        <v>168600</v>
      </c>
      <c r="AB137" s="2" cm="1">
        <f t="array" ref="AB137">_xlfn.XLOOKUP(AB$1&amp;$R137,$C$3:$C$1662&amp;$D$3:$D$1662,$E$3:$E$1662,0,0,1)</f>
        <v>72600</v>
      </c>
      <c r="AC137" s="2" cm="1">
        <f t="array" ref="AC137">_xlfn.XLOOKUP(AC$1&amp;$R137,$C$3:$C$1662&amp;$D$3:$D$1662,$E$3:$E$1662,0,0,1)</f>
        <v>196800</v>
      </c>
    </row>
    <row r="138" spans="3:29" x14ac:dyDescent="0.4">
      <c r="C138" t="s">
        <v>758</v>
      </c>
      <c r="D138" t="s">
        <v>648</v>
      </c>
      <c r="E138">
        <v>196800</v>
      </c>
      <c r="R138" t="s">
        <v>70</v>
      </c>
      <c r="S138" s="2">
        <f t="shared" si="13"/>
        <v>35692820</v>
      </c>
      <c r="T138" s="2">
        <f t="shared" si="14"/>
        <v>19467600</v>
      </c>
      <c r="U138" s="2">
        <f t="shared" si="15"/>
        <v>29462300</v>
      </c>
      <c r="V138" s="2">
        <f t="shared" si="16"/>
        <v>40359900</v>
      </c>
      <c r="W138" s="2">
        <f t="shared" si="17"/>
        <v>53107000</v>
      </c>
      <c r="X138" s="2">
        <f t="shared" si="18"/>
        <v>36067300</v>
      </c>
      <c r="Y138" s="2" cm="1">
        <f t="array" ref="Y138">_xlfn.XLOOKUP(Y$1&amp;$R138,$C$3:$C$1662&amp;$D$3:$D$1662,$E$3:$E$1662,0,0,1)</f>
        <v>20700</v>
      </c>
      <c r="Z138" s="2" cm="1">
        <f t="array" ref="Z138">_xlfn.XLOOKUP(Z$1&amp;$R138,$C$3:$C$1662&amp;$D$3:$D$1662,$E$3:$E$1662,0,0,1)</f>
        <v>41000</v>
      </c>
      <c r="AA138" s="2" cm="1">
        <f t="array" ref="AA138">_xlfn.XLOOKUP(AA$1&amp;$R138,$C$3:$C$1662&amp;$D$3:$D$1662,$E$3:$E$1662,0,0,1)</f>
        <v>113100</v>
      </c>
      <c r="AB138" s="2" cm="1">
        <f t="array" ref="AB138">_xlfn.XLOOKUP(AB$1&amp;$R138,$C$3:$C$1662&amp;$D$3:$D$1662,$E$3:$E$1662,0,0,1)</f>
        <v>117300</v>
      </c>
      <c r="AC138" s="2" cm="1">
        <f t="array" ref="AC138">_xlfn.XLOOKUP(AC$1&amp;$R138,$C$3:$C$1662&amp;$D$3:$D$1662,$E$3:$E$1662,0,0,1)</f>
        <v>128400</v>
      </c>
    </row>
    <row r="139" spans="3:29" x14ac:dyDescent="0.4">
      <c r="C139" t="s">
        <v>758</v>
      </c>
      <c r="D139" t="s">
        <v>649</v>
      </c>
      <c r="E139">
        <v>128400</v>
      </c>
      <c r="R139" t="s">
        <v>288</v>
      </c>
      <c r="S139" s="2">
        <f t="shared" si="13"/>
        <v>35775260</v>
      </c>
      <c r="T139" s="2">
        <f t="shared" si="14"/>
        <v>19570500</v>
      </c>
      <c r="U139" s="2">
        <f t="shared" si="15"/>
        <v>29481600</v>
      </c>
      <c r="V139" s="2">
        <f t="shared" si="16"/>
        <v>40455300</v>
      </c>
      <c r="W139" s="2">
        <f t="shared" si="17"/>
        <v>53194000</v>
      </c>
      <c r="X139" s="2">
        <f t="shared" si="18"/>
        <v>36174900</v>
      </c>
      <c r="Y139" s="2" cm="1">
        <f t="array" ref="Y139">_xlfn.XLOOKUP(Y$1&amp;$R139,$C$3:$C$1662&amp;$D$3:$D$1662,$E$3:$E$1662,0,0,1)</f>
        <v>102900</v>
      </c>
      <c r="Z139" s="2" cm="1">
        <f t="array" ref="Z139">_xlfn.XLOOKUP(Z$1&amp;$R139,$C$3:$C$1662&amp;$D$3:$D$1662,$E$3:$E$1662,0,0,1)</f>
        <v>19300</v>
      </c>
      <c r="AA139" s="2" cm="1">
        <f t="array" ref="AA139">_xlfn.XLOOKUP(AA$1&amp;$R139,$C$3:$C$1662&amp;$D$3:$D$1662,$E$3:$E$1662,0,0,1)</f>
        <v>95400</v>
      </c>
      <c r="AB139" s="2" cm="1">
        <f t="array" ref="AB139">_xlfn.XLOOKUP(AB$1&amp;$R139,$C$3:$C$1662&amp;$D$3:$D$1662,$E$3:$E$1662,0,0,1)</f>
        <v>87000</v>
      </c>
      <c r="AC139" s="2" cm="1">
        <f t="array" ref="AC139">_xlfn.XLOOKUP(AC$1&amp;$R139,$C$3:$C$1662&amp;$D$3:$D$1662,$E$3:$E$1662,0,0,1)</f>
        <v>107600</v>
      </c>
    </row>
    <row r="140" spans="3:29" x14ac:dyDescent="0.4">
      <c r="C140" t="s">
        <v>758</v>
      </c>
      <c r="D140" t="s">
        <v>650</v>
      </c>
      <c r="E140">
        <v>107600</v>
      </c>
      <c r="R140" t="s">
        <v>284</v>
      </c>
      <c r="S140" s="2">
        <f t="shared" si="13"/>
        <v>35897680</v>
      </c>
      <c r="T140" s="2">
        <f t="shared" si="14"/>
        <v>19652700</v>
      </c>
      <c r="U140" s="2">
        <f t="shared" si="15"/>
        <v>29575100</v>
      </c>
      <c r="V140" s="2">
        <f t="shared" si="16"/>
        <v>40588200</v>
      </c>
      <c r="W140" s="2">
        <f t="shared" si="17"/>
        <v>53296400</v>
      </c>
      <c r="X140" s="2">
        <f t="shared" si="18"/>
        <v>36376000</v>
      </c>
      <c r="Y140" s="2" cm="1">
        <f t="array" ref="Y140">_xlfn.XLOOKUP(Y$1&amp;$R140,$C$3:$C$1662&amp;$D$3:$D$1662,$E$3:$E$1662,0,0,1)</f>
        <v>82200</v>
      </c>
      <c r="Z140" s="2" cm="1">
        <f t="array" ref="Z140">_xlfn.XLOOKUP(Z$1&amp;$R140,$C$3:$C$1662&amp;$D$3:$D$1662,$E$3:$E$1662,0,0,1)</f>
        <v>93500</v>
      </c>
      <c r="AA140" s="2" cm="1">
        <f t="array" ref="AA140">_xlfn.XLOOKUP(AA$1&amp;$R140,$C$3:$C$1662&amp;$D$3:$D$1662,$E$3:$E$1662,0,0,1)</f>
        <v>132900</v>
      </c>
      <c r="AB140" s="2" cm="1">
        <f t="array" ref="AB140">_xlfn.XLOOKUP(AB$1&amp;$R140,$C$3:$C$1662&amp;$D$3:$D$1662,$E$3:$E$1662,0,0,1)</f>
        <v>102400</v>
      </c>
      <c r="AC140" s="2" cm="1">
        <f t="array" ref="AC140">_xlfn.XLOOKUP(AC$1&amp;$R140,$C$3:$C$1662&amp;$D$3:$D$1662,$E$3:$E$1662,0,0,1)</f>
        <v>201100</v>
      </c>
    </row>
    <row r="141" spans="3:29" x14ac:dyDescent="0.4">
      <c r="C141" t="s">
        <v>758</v>
      </c>
      <c r="D141" t="s">
        <v>651</v>
      </c>
      <c r="E141">
        <v>201100</v>
      </c>
      <c r="R141" t="s">
        <v>105</v>
      </c>
      <c r="S141" s="2">
        <f t="shared" si="13"/>
        <v>35967900</v>
      </c>
      <c r="T141" s="2">
        <f t="shared" si="14"/>
        <v>19717500</v>
      </c>
      <c r="U141" s="2">
        <f t="shared" si="15"/>
        <v>29601200</v>
      </c>
      <c r="V141" s="2">
        <f t="shared" si="16"/>
        <v>40670300</v>
      </c>
      <c r="W141" s="2">
        <f t="shared" si="17"/>
        <v>53404000</v>
      </c>
      <c r="X141" s="2">
        <f t="shared" si="18"/>
        <v>36446500</v>
      </c>
      <c r="Y141" s="2" cm="1">
        <f t="array" ref="Y141">_xlfn.XLOOKUP(Y$1&amp;$R141,$C$3:$C$1662&amp;$D$3:$D$1662,$E$3:$E$1662,0,0,1)</f>
        <v>64800</v>
      </c>
      <c r="Z141" s="2" cm="1">
        <f t="array" ref="Z141">_xlfn.XLOOKUP(Z$1&amp;$R141,$C$3:$C$1662&amp;$D$3:$D$1662,$E$3:$E$1662,0,0,1)</f>
        <v>26100</v>
      </c>
      <c r="AA141" s="2" cm="1">
        <f t="array" ref="AA141">_xlfn.XLOOKUP(AA$1&amp;$R141,$C$3:$C$1662&amp;$D$3:$D$1662,$E$3:$E$1662,0,0,1)</f>
        <v>82100</v>
      </c>
      <c r="AB141" s="2" cm="1">
        <f t="array" ref="AB141">_xlfn.XLOOKUP(AB$1&amp;$R141,$C$3:$C$1662&amp;$D$3:$D$1662,$E$3:$E$1662,0,0,1)</f>
        <v>107600</v>
      </c>
      <c r="AC141" s="2" cm="1">
        <f t="array" ref="AC141">_xlfn.XLOOKUP(AC$1&amp;$R141,$C$3:$C$1662&amp;$D$3:$D$1662,$E$3:$E$1662,0,0,1)</f>
        <v>70500</v>
      </c>
    </row>
    <row r="142" spans="3:29" x14ac:dyDescent="0.4">
      <c r="C142" t="s">
        <v>758</v>
      </c>
      <c r="D142" t="s">
        <v>652</v>
      </c>
      <c r="E142">
        <v>70500</v>
      </c>
      <c r="R142" t="s">
        <v>42</v>
      </c>
      <c r="S142" s="2">
        <f t="shared" si="13"/>
        <v>36076500</v>
      </c>
      <c r="T142" s="2">
        <f t="shared" si="14"/>
        <v>19759800</v>
      </c>
      <c r="U142" s="2">
        <f t="shared" si="15"/>
        <v>29675600</v>
      </c>
      <c r="V142" s="2">
        <f t="shared" si="16"/>
        <v>40802200</v>
      </c>
      <c r="W142" s="2">
        <f t="shared" si="17"/>
        <v>53584900</v>
      </c>
      <c r="X142" s="2">
        <f t="shared" si="18"/>
        <v>36560000</v>
      </c>
      <c r="Y142" s="2" cm="1">
        <f t="array" ref="Y142">_xlfn.XLOOKUP(Y$1&amp;$R142,$C$3:$C$1662&amp;$D$3:$D$1662,$E$3:$E$1662,0,0,1)</f>
        <v>42300</v>
      </c>
      <c r="Z142" s="2" cm="1">
        <f t="array" ref="Z142">_xlfn.XLOOKUP(Z$1&amp;$R142,$C$3:$C$1662&amp;$D$3:$D$1662,$E$3:$E$1662,0,0,1)</f>
        <v>74400</v>
      </c>
      <c r="AA142" s="2" cm="1">
        <f t="array" ref="AA142">_xlfn.XLOOKUP(AA$1&amp;$R142,$C$3:$C$1662&amp;$D$3:$D$1662,$E$3:$E$1662,0,0,1)</f>
        <v>131900</v>
      </c>
      <c r="AB142" s="2" cm="1">
        <f t="array" ref="AB142">_xlfn.XLOOKUP(AB$1&amp;$R142,$C$3:$C$1662&amp;$D$3:$D$1662,$E$3:$E$1662,0,0,1)</f>
        <v>180900</v>
      </c>
      <c r="AC142" s="2" cm="1">
        <f t="array" ref="AC142">_xlfn.XLOOKUP(AC$1&amp;$R142,$C$3:$C$1662&amp;$D$3:$D$1662,$E$3:$E$1662,0,0,1)</f>
        <v>113500</v>
      </c>
    </row>
    <row r="143" spans="3:29" x14ac:dyDescent="0.4">
      <c r="C143" t="s">
        <v>758</v>
      </c>
      <c r="D143" t="s">
        <v>653</v>
      </c>
      <c r="E143">
        <v>113500</v>
      </c>
      <c r="R143" t="s">
        <v>111</v>
      </c>
      <c r="S143" s="2">
        <f t="shared" si="13"/>
        <v>36142720</v>
      </c>
      <c r="T143" s="2">
        <f t="shared" si="14"/>
        <v>19780500</v>
      </c>
      <c r="U143" s="2">
        <f t="shared" si="15"/>
        <v>29725400</v>
      </c>
      <c r="V143" s="2">
        <f t="shared" si="16"/>
        <v>40889100</v>
      </c>
      <c r="W143" s="2">
        <f t="shared" si="17"/>
        <v>53694600</v>
      </c>
      <c r="X143" s="2">
        <f t="shared" si="18"/>
        <v>36624000</v>
      </c>
      <c r="Y143" s="2" cm="1">
        <f t="array" ref="Y143">_xlfn.XLOOKUP(Y$1&amp;$R143,$C$3:$C$1662&amp;$D$3:$D$1662,$E$3:$E$1662,0,0,1)</f>
        <v>20700</v>
      </c>
      <c r="Z143" s="2" cm="1">
        <f t="array" ref="Z143">_xlfn.XLOOKUP(Z$1&amp;$R143,$C$3:$C$1662&amp;$D$3:$D$1662,$E$3:$E$1662,0,0,1)</f>
        <v>49800</v>
      </c>
      <c r="AA143" s="2" cm="1">
        <f t="array" ref="AA143">_xlfn.XLOOKUP(AA$1&amp;$R143,$C$3:$C$1662&amp;$D$3:$D$1662,$E$3:$E$1662,0,0,1)</f>
        <v>86900</v>
      </c>
      <c r="AB143" s="2" cm="1">
        <f t="array" ref="AB143">_xlfn.XLOOKUP(AB$1&amp;$R143,$C$3:$C$1662&amp;$D$3:$D$1662,$E$3:$E$1662,0,0,1)</f>
        <v>109700</v>
      </c>
      <c r="AC143" s="2" cm="1">
        <f t="array" ref="AC143">_xlfn.XLOOKUP(AC$1&amp;$R143,$C$3:$C$1662&amp;$D$3:$D$1662,$E$3:$E$1662,0,0,1)</f>
        <v>64000</v>
      </c>
    </row>
    <row r="144" spans="3:29" x14ac:dyDescent="0.4">
      <c r="C144" t="s">
        <v>758</v>
      </c>
      <c r="D144" t="s">
        <v>654</v>
      </c>
      <c r="E144">
        <v>64000</v>
      </c>
      <c r="R144" t="s">
        <v>186</v>
      </c>
      <c r="S144" s="2">
        <f t="shared" si="13"/>
        <v>36245440</v>
      </c>
      <c r="T144" s="2">
        <f t="shared" si="14"/>
        <v>19816200</v>
      </c>
      <c r="U144" s="2">
        <f t="shared" si="15"/>
        <v>29868700</v>
      </c>
      <c r="V144" s="2">
        <f t="shared" si="16"/>
        <v>40927200</v>
      </c>
      <c r="W144" s="2">
        <f t="shared" si="17"/>
        <v>53892400</v>
      </c>
      <c r="X144" s="2">
        <f t="shared" si="18"/>
        <v>36722700</v>
      </c>
      <c r="Y144" s="2" cm="1">
        <f t="array" ref="Y144">_xlfn.XLOOKUP(Y$1&amp;$R144,$C$3:$C$1662&amp;$D$3:$D$1662,$E$3:$E$1662,0,0,1)</f>
        <v>35700</v>
      </c>
      <c r="Z144" s="2" cm="1">
        <f t="array" ref="Z144">_xlfn.XLOOKUP(Z$1&amp;$R144,$C$3:$C$1662&amp;$D$3:$D$1662,$E$3:$E$1662,0,0,1)</f>
        <v>143300</v>
      </c>
      <c r="AA144" s="2" cm="1">
        <f t="array" ref="AA144">_xlfn.XLOOKUP(AA$1&amp;$R144,$C$3:$C$1662&amp;$D$3:$D$1662,$E$3:$E$1662,0,0,1)</f>
        <v>38100</v>
      </c>
      <c r="AB144" s="2" cm="1">
        <f t="array" ref="AB144">_xlfn.XLOOKUP(AB$1&amp;$R144,$C$3:$C$1662&amp;$D$3:$D$1662,$E$3:$E$1662,0,0,1)</f>
        <v>197800</v>
      </c>
      <c r="AC144" s="2" cm="1">
        <f t="array" ref="AC144">_xlfn.XLOOKUP(AC$1&amp;$R144,$C$3:$C$1662&amp;$D$3:$D$1662,$E$3:$E$1662,0,0,1)</f>
        <v>98700</v>
      </c>
    </row>
    <row r="145" spans="3:29" x14ac:dyDescent="0.4">
      <c r="C145" t="s">
        <v>758</v>
      </c>
      <c r="D145" t="s">
        <v>655</v>
      </c>
      <c r="E145">
        <v>98700</v>
      </c>
      <c r="R145" t="s">
        <v>68</v>
      </c>
      <c r="S145" s="2">
        <f t="shared" si="13"/>
        <v>36370320</v>
      </c>
      <c r="T145" s="2">
        <f t="shared" si="14"/>
        <v>19903100</v>
      </c>
      <c r="U145" s="2">
        <f t="shared" si="15"/>
        <v>29967400</v>
      </c>
      <c r="V145" s="2">
        <f t="shared" si="16"/>
        <v>41084200</v>
      </c>
      <c r="W145" s="2">
        <f t="shared" si="17"/>
        <v>54049600</v>
      </c>
      <c r="X145" s="2">
        <f t="shared" si="18"/>
        <v>36847300</v>
      </c>
      <c r="Y145" s="2" cm="1">
        <f t="array" ref="Y145">_xlfn.XLOOKUP(Y$1&amp;$R145,$C$3:$C$1662&amp;$D$3:$D$1662,$E$3:$E$1662,0,0,1)</f>
        <v>86900</v>
      </c>
      <c r="Z145" s="2" cm="1">
        <f t="array" ref="Z145">_xlfn.XLOOKUP(Z$1&amp;$R145,$C$3:$C$1662&amp;$D$3:$D$1662,$E$3:$E$1662,0,0,1)</f>
        <v>98700</v>
      </c>
      <c r="AA145" s="2" cm="1">
        <f t="array" ref="AA145">_xlfn.XLOOKUP(AA$1&amp;$R145,$C$3:$C$1662&amp;$D$3:$D$1662,$E$3:$E$1662,0,0,1)</f>
        <v>157000</v>
      </c>
      <c r="AB145" s="2" cm="1">
        <f t="array" ref="AB145">_xlfn.XLOOKUP(AB$1&amp;$R145,$C$3:$C$1662&amp;$D$3:$D$1662,$E$3:$E$1662,0,0,1)</f>
        <v>157200</v>
      </c>
      <c r="AC145" s="2" cm="1">
        <f t="array" ref="AC145">_xlfn.XLOOKUP(AC$1&amp;$R145,$C$3:$C$1662&amp;$D$3:$D$1662,$E$3:$E$1662,0,0,1)</f>
        <v>124600</v>
      </c>
    </row>
    <row r="146" spans="3:29" x14ac:dyDescent="0.4">
      <c r="C146" t="s">
        <v>758</v>
      </c>
      <c r="D146" t="s">
        <v>656</v>
      </c>
      <c r="E146">
        <v>124600</v>
      </c>
      <c r="R146" t="s">
        <v>237</v>
      </c>
      <c r="S146" s="2">
        <f t="shared" si="13"/>
        <v>36450820</v>
      </c>
      <c r="T146" s="2">
        <f t="shared" si="14"/>
        <v>19928600</v>
      </c>
      <c r="U146" s="2">
        <f t="shared" si="15"/>
        <v>30040300</v>
      </c>
      <c r="V146" s="2">
        <f t="shared" si="16"/>
        <v>41200100</v>
      </c>
      <c r="W146" s="2">
        <f t="shared" si="17"/>
        <v>54204700</v>
      </c>
      <c r="X146" s="2">
        <f t="shared" si="18"/>
        <v>36880400</v>
      </c>
      <c r="Y146" s="2" cm="1">
        <f t="array" ref="Y146">_xlfn.XLOOKUP(Y$1&amp;$R146,$C$3:$C$1662&amp;$D$3:$D$1662,$E$3:$E$1662,0,0,1)</f>
        <v>25500</v>
      </c>
      <c r="Z146" s="2" cm="1">
        <f t="array" ref="Z146">_xlfn.XLOOKUP(Z$1&amp;$R146,$C$3:$C$1662&amp;$D$3:$D$1662,$E$3:$E$1662,0,0,1)</f>
        <v>72900</v>
      </c>
      <c r="AA146" s="2" cm="1">
        <f t="array" ref="AA146">_xlfn.XLOOKUP(AA$1&amp;$R146,$C$3:$C$1662&amp;$D$3:$D$1662,$E$3:$E$1662,0,0,1)</f>
        <v>115900</v>
      </c>
      <c r="AB146" s="2" cm="1">
        <f t="array" ref="AB146">_xlfn.XLOOKUP(AB$1&amp;$R146,$C$3:$C$1662&amp;$D$3:$D$1662,$E$3:$E$1662,0,0,1)</f>
        <v>155100</v>
      </c>
      <c r="AC146" s="2" cm="1">
        <f t="array" ref="AC146">_xlfn.XLOOKUP(AC$1&amp;$R146,$C$3:$C$1662&amp;$D$3:$D$1662,$E$3:$E$1662,0,0,1)</f>
        <v>33100</v>
      </c>
    </row>
    <row r="147" spans="3:29" x14ac:dyDescent="0.4">
      <c r="C147" t="s">
        <v>758</v>
      </c>
      <c r="D147" t="s">
        <v>657</v>
      </c>
      <c r="E147">
        <v>33100</v>
      </c>
      <c r="R147" t="s">
        <v>197</v>
      </c>
      <c r="S147" s="2">
        <f t="shared" si="13"/>
        <v>36574300</v>
      </c>
      <c r="T147" s="2">
        <f t="shared" si="14"/>
        <v>19978100</v>
      </c>
      <c r="U147" s="2">
        <f t="shared" si="15"/>
        <v>30091800</v>
      </c>
      <c r="V147" s="2">
        <f t="shared" si="16"/>
        <v>41359900</v>
      </c>
      <c r="W147" s="2">
        <f t="shared" si="17"/>
        <v>54460100</v>
      </c>
      <c r="X147" s="2">
        <f t="shared" si="18"/>
        <v>36981600</v>
      </c>
      <c r="Y147" s="2" cm="1">
        <f t="array" ref="Y147">_xlfn.XLOOKUP(Y$1&amp;$R147,$C$3:$C$1662&amp;$D$3:$D$1662,$E$3:$E$1662,0,0,1)</f>
        <v>49500</v>
      </c>
      <c r="Z147" s="2" cm="1">
        <f t="array" ref="Z147">_xlfn.XLOOKUP(Z$1&amp;$R147,$C$3:$C$1662&amp;$D$3:$D$1662,$E$3:$E$1662,0,0,1)</f>
        <v>51500</v>
      </c>
      <c r="AA147" s="2" cm="1">
        <f t="array" ref="AA147">_xlfn.XLOOKUP(AA$1&amp;$R147,$C$3:$C$1662&amp;$D$3:$D$1662,$E$3:$E$1662,0,0,1)</f>
        <v>159800</v>
      </c>
      <c r="AB147" s="2" cm="1">
        <f t="array" ref="AB147">_xlfn.XLOOKUP(AB$1&amp;$R147,$C$3:$C$1662&amp;$D$3:$D$1662,$E$3:$E$1662,0,0,1)</f>
        <v>255400</v>
      </c>
      <c r="AC147" s="2" cm="1">
        <f t="array" ref="AC147">_xlfn.XLOOKUP(AC$1&amp;$R147,$C$3:$C$1662&amp;$D$3:$D$1662,$E$3:$E$1662,0,0,1)</f>
        <v>101200</v>
      </c>
    </row>
    <row r="148" spans="3:29" x14ac:dyDescent="0.4">
      <c r="C148" t="s">
        <v>758</v>
      </c>
      <c r="D148" t="s">
        <v>658</v>
      </c>
      <c r="E148">
        <v>101200</v>
      </c>
      <c r="R148" t="s">
        <v>50</v>
      </c>
      <c r="S148" s="2">
        <f t="shared" si="13"/>
        <v>36661300</v>
      </c>
      <c r="T148" s="2">
        <f t="shared" si="14"/>
        <v>20005800</v>
      </c>
      <c r="U148" s="2">
        <f t="shared" si="15"/>
        <v>30188900</v>
      </c>
      <c r="V148" s="2">
        <f t="shared" si="16"/>
        <v>41511000</v>
      </c>
      <c r="W148" s="2">
        <f t="shared" si="17"/>
        <v>54551600</v>
      </c>
      <c r="X148" s="2">
        <f t="shared" si="18"/>
        <v>37049200</v>
      </c>
      <c r="Y148" s="2" cm="1">
        <f t="array" ref="Y148">_xlfn.XLOOKUP(Y$1&amp;$R148,$C$3:$C$1662&amp;$D$3:$D$1662,$E$3:$E$1662,0,0,1)</f>
        <v>27700</v>
      </c>
      <c r="Z148" s="2" cm="1">
        <f t="array" ref="Z148">_xlfn.XLOOKUP(Z$1&amp;$R148,$C$3:$C$1662&amp;$D$3:$D$1662,$E$3:$E$1662,0,0,1)</f>
        <v>97100</v>
      </c>
      <c r="AA148" s="2" cm="1">
        <f t="array" ref="AA148">_xlfn.XLOOKUP(AA$1&amp;$R148,$C$3:$C$1662&amp;$D$3:$D$1662,$E$3:$E$1662,0,0,1)</f>
        <v>151100</v>
      </c>
      <c r="AB148" s="2" cm="1">
        <f t="array" ref="AB148">_xlfn.XLOOKUP(AB$1&amp;$R148,$C$3:$C$1662&amp;$D$3:$D$1662,$E$3:$E$1662,0,0,1)</f>
        <v>91500</v>
      </c>
      <c r="AC148" s="2" cm="1">
        <f t="array" ref="AC148">_xlfn.XLOOKUP(AC$1&amp;$R148,$C$3:$C$1662&amp;$D$3:$D$1662,$E$3:$E$1662,0,0,1)</f>
        <v>67600</v>
      </c>
    </row>
    <row r="149" spans="3:29" x14ac:dyDescent="0.4">
      <c r="C149" t="s">
        <v>758</v>
      </c>
      <c r="D149" t="s">
        <v>659</v>
      </c>
      <c r="E149">
        <v>67600</v>
      </c>
      <c r="R149" t="s">
        <v>7</v>
      </c>
      <c r="S149" s="2">
        <f t="shared" si="13"/>
        <v>36726540</v>
      </c>
      <c r="T149" s="2">
        <f t="shared" si="14"/>
        <v>20032300</v>
      </c>
      <c r="U149" s="2">
        <f t="shared" si="15"/>
        <v>30227300</v>
      </c>
      <c r="V149" s="2">
        <f t="shared" si="16"/>
        <v>41630200</v>
      </c>
      <c r="W149" s="2">
        <f t="shared" si="17"/>
        <v>54664900</v>
      </c>
      <c r="X149" s="2">
        <f t="shared" si="18"/>
        <v>37078000</v>
      </c>
      <c r="Y149" s="2" cm="1">
        <f t="array" ref="Y149">_xlfn.XLOOKUP(Y$1&amp;$R149,$C$3:$C$1662&amp;$D$3:$D$1662,$E$3:$E$1662,0,0,1)</f>
        <v>26500</v>
      </c>
      <c r="Z149" s="2" cm="1">
        <f t="array" ref="Z149">_xlfn.XLOOKUP(Z$1&amp;$R149,$C$3:$C$1662&amp;$D$3:$D$1662,$E$3:$E$1662,0,0,1)</f>
        <v>38400</v>
      </c>
      <c r="AA149" s="2" cm="1">
        <f t="array" ref="AA149">_xlfn.XLOOKUP(AA$1&amp;$R149,$C$3:$C$1662&amp;$D$3:$D$1662,$E$3:$E$1662,0,0,1)</f>
        <v>119200</v>
      </c>
      <c r="AB149" s="2" cm="1">
        <f t="array" ref="AB149">_xlfn.XLOOKUP(AB$1&amp;$R149,$C$3:$C$1662&amp;$D$3:$D$1662,$E$3:$E$1662,0,0,1)</f>
        <v>113300</v>
      </c>
      <c r="AC149" s="2" cm="1">
        <f t="array" ref="AC149">_xlfn.XLOOKUP(AC$1&amp;$R149,$C$3:$C$1662&amp;$D$3:$D$1662,$E$3:$E$1662,0,0,1)</f>
        <v>28800</v>
      </c>
    </row>
    <row r="150" spans="3:29" x14ac:dyDescent="0.4">
      <c r="C150" t="s">
        <v>758</v>
      </c>
      <c r="D150" t="s">
        <v>660</v>
      </c>
      <c r="E150">
        <v>28800</v>
      </c>
      <c r="R150" t="s">
        <v>46</v>
      </c>
      <c r="S150" s="2">
        <f t="shared" si="13"/>
        <v>36802720</v>
      </c>
      <c r="T150" s="2">
        <f t="shared" si="14"/>
        <v>20089700</v>
      </c>
      <c r="U150" s="2">
        <f t="shared" si="15"/>
        <v>30331300</v>
      </c>
      <c r="V150" s="2">
        <f t="shared" si="16"/>
        <v>41676400</v>
      </c>
      <c r="W150" s="2">
        <f t="shared" si="17"/>
        <v>54783700</v>
      </c>
      <c r="X150" s="2">
        <f t="shared" si="18"/>
        <v>37132500</v>
      </c>
      <c r="Y150" s="2" cm="1">
        <f t="array" ref="Y150">_xlfn.XLOOKUP(Y$1&amp;$R150,$C$3:$C$1662&amp;$D$3:$D$1662,$E$3:$E$1662,0,0,1)</f>
        <v>57400</v>
      </c>
      <c r="Z150" s="2" cm="1">
        <f t="array" ref="Z150">_xlfn.XLOOKUP(Z$1&amp;$R150,$C$3:$C$1662&amp;$D$3:$D$1662,$E$3:$E$1662,0,0,1)</f>
        <v>104000</v>
      </c>
      <c r="AA150" s="2" cm="1">
        <f t="array" ref="AA150">_xlfn.XLOOKUP(AA$1&amp;$R150,$C$3:$C$1662&amp;$D$3:$D$1662,$E$3:$E$1662,0,0,1)</f>
        <v>46200</v>
      </c>
      <c r="AB150" s="2" cm="1">
        <f t="array" ref="AB150">_xlfn.XLOOKUP(AB$1&amp;$R150,$C$3:$C$1662&amp;$D$3:$D$1662,$E$3:$E$1662,0,0,1)</f>
        <v>118800</v>
      </c>
      <c r="AC150" s="2" cm="1">
        <f t="array" ref="AC150">_xlfn.XLOOKUP(AC$1&amp;$R150,$C$3:$C$1662&amp;$D$3:$D$1662,$E$3:$E$1662,0,0,1)</f>
        <v>54500</v>
      </c>
    </row>
    <row r="151" spans="3:29" x14ac:dyDescent="0.4">
      <c r="C151" t="s">
        <v>758</v>
      </c>
      <c r="D151" t="s">
        <v>661</v>
      </c>
      <c r="E151">
        <v>54500</v>
      </c>
      <c r="R151" t="s">
        <v>74</v>
      </c>
      <c r="S151" s="2">
        <f t="shared" si="13"/>
        <v>36914520</v>
      </c>
      <c r="T151" s="2">
        <f t="shared" si="14"/>
        <v>20162000</v>
      </c>
      <c r="U151" s="2">
        <f t="shared" si="15"/>
        <v>30372800</v>
      </c>
      <c r="V151" s="2">
        <f t="shared" si="16"/>
        <v>41833300</v>
      </c>
      <c r="W151" s="2">
        <f t="shared" si="17"/>
        <v>55012900</v>
      </c>
      <c r="X151" s="2">
        <f t="shared" si="18"/>
        <v>37191600</v>
      </c>
      <c r="Y151" s="2" cm="1">
        <f t="array" ref="Y151">_xlfn.XLOOKUP(Y$1&amp;$R151,$C$3:$C$1662&amp;$D$3:$D$1662,$E$3:$E$1662,0,0,1)</f>
        <v>72300</v>
      </c>
      <c r="Z151" s="2" cm="1">
        <f t="array" ref="Z151">_xlfn.XLOOKUP(Z$1&amp;$R151,$C$3:$C$1662&amp;$D$3:$D$1662,$E$3:$E$1662,0,0,1)</f>
        <v>41500</v>
      </c>
      <c r="AA151" s="2" cm="1">
        <f t="array" ref="AA151">_xlfn.XLOOKUP(AA$1&amp;$R151,$C$3:$C$1662&amp;$D$3:$D$1662,$E$3:$E$1662,0,0,1)</f>
        <v>156900</v>
      </c>
      <c r="AB151" s="2" cm="1">
        <f t="array" ref="AB151">_xlfn.XLOOKUP(AB$1&amp;$R151,$C$3:$C$1662&amp;$D$3:$D$1662,$E$3:$E$1662,0,0,1)</f>
        <v>229200</v>
      </c>
      <c r="AC151" s="2" cm="1">
        <f t="array" ref="AC151">_xlfn.XLOOKUP(AC$1&amp;$R151,$C$3:$C$1662&amp;$D$3:$D$1662,$E$3:$E$1662,0,0,1)</f>
        <v>59100</v>
      </c>
    </row>
    <row r="152" spans="3:29" x14ac:dyDescent="0.4">
      <c r="C152" t="s">
        <v>758</v>
      </c>
      <c r="D152" t="s">
        <v>662</v>
      </c>
      <c r="E152">
        <v>59100</v>
      </c>
      <c r="R152" t="s">
        <v>8</v>
      </c>
      <c r="S152" s="2">
        <f t="shared" si="13"/>
        <v>36952180</v>
      </c>
      <c r="T152" s="2">
        <f t="shared" si="14"/>
        <v>20182300</v>
      </c>
      <c r="U152" s="2">
        <f t="shared" si="15"/>
        <v>30401700</v>
      </c>
      <c r="V152" s="2">
        <f t="shared" si="16"/>
        <v>41884800</v>
      </c>
      <c r="W152" s="2">
        <f t="shared" si="17"/>
        <v>55074900</v>
      </c>
      <c r="X152" s="2">
        <f t="shared" si="18"/>
        <v>37217200</v>
      </c>
      <c r="Y152" s="2" cm="1">
        <f t="array" ref="Y152">_xlfn.XLOOKUP(Y$1&amp;$R152,$C$3:$C$1662&amp;$D$3:$D$1662,$E$3:$E$1662,0,0,1)</f>
        <v>20300</v>
      </c>
      <c r="Z152" s="2" cm="1">
        <f t="array" ref="Z152">_xlfn.XLOOKUP(Z$1&amp;$R152,$C$3:$C$1662&amp;$D$3:$D$1662,$E$3:$E$1662,0,0,1)</f>
        <v>28900</v>
      </c>
      <c r="AA152" s="2" cm="1">
        <f t="array" ref="AA152">_xlfn.XLOOKUP(AA$1&amp;$R152,$C$3:$C$1662&amp;$D$3:$D$1662,$E$3:$E$1662,0,0,1)</f>
        <v>51500</v>
      </c>
      <c r="AB152" s="2" cm="1">
        <f t="array" ref="AB152">_xlfn.XLOOKUP(AB$1&amp;$R152,$C$3:$C$1662&amp;$D$3:$D$1662,$E$3:$E$1662,0,0,1)</f>
        <v>62000</v>
      </c>
      <c r="AC152" s="2" cm="1">
        <f t="array" ref="AC152">_xlfn.XLOOKUP(AC$1&amp;$R152,$C$3:$C$1662&amp;$D$3:$D$1662,$E$3:$E$1662,0,0,1)</f>
        <v>25600</v>
      </c>
    </row>
    <row r="153" spans="3:29" x14ac:dyDescent="0.4">
      <c r="C153" t="s">
        <v>758</v>
      </c>
      <c r="D153" t="s">
        <v>663</v>
      </c>
      <c r="E153">
        <v>25600</v>
      </c>
      <c r="R153" t="s">
        <v>9</v>
      </c>
      <c r="S153" s="2">
        <f t="shared" si="13"/>
        <v>37665900</v>
      </c>
      <c r="T153" s="2">
        <f t="shared" si="14"/>
        <v>20530500</v>
      </c>
      <c r="U153" s="2">
        <f t="shared" si="15"/>
        <v>31064700</v>
      </c>
      <c r="V153" s="2">
        <f t="shared" si="16"/>
        <v>42688100</v>
      </c>
      <c r="W153" s="2">
        <f t="shared" si="17"/>
        <v>56456300</v>
      </c>
      <c r="X153" s="2">
        <f t="shared" si="18"/>
        <v>37589900</v>
      </c>
      <c r="Y153" s="2" cm="1">
        <f t="array" ref="Y153">_xlfn.XLOOKUP(Y$1&amp;$R153,$C$3:$C$1662&amp;$D$3:$D$1662,$E$3:$E$1662,0,0,1)</f>
        <v>348200</v>
      </c>
      <c r="Z153" s="2" cm="1">
        <f t="array" ref="Z153">_xlfn.XLOOKUP(Z$1&amp;$R153,$C$3:$C$1662&amp;$D$3:$D$1662,$E$3:$E$1662,0,0,1)</f>
        <v>663000</v>
      </c>
      <c r="AA153" s="2" cm="1">
        <f t="array" ref="AA153">_xlfn.XLOOKUP(AA$1&amp;$R153,$C$3:$C$1662&amp;$D$3:$D$1662,$E$3:$E$1662,0,0,1)</f>
        <v>803300</v>
      </c>
      <c r="AB153" s="2" cm="1">
        <f t="array" ref="AB153">_xlfn.XLOOKUP(AB$1&amp;$R153,$C$3:$C$1662&amp;$D$3:$D$1662,$E$3:$E$1662,0,0,1)</f>
        <v>1381400</v>
      </c>
      <c r="AC153" s="2" cm="1">
        <f t="array" ref="AC153">_xlfn.XLOOKUP(AC$1&amp;$R153,$C$3:$C$1662&amp;$D$3:$D$1662,$E$3:$E$1662,0,0,1)</f>
        <v>372700</v>
      </c>
    </row>
    <row r="154" spans="3:29" x14ac:dyDescent="0.4">
      <c r="C154" t="s">
        <v>758</v>
      </c>
      <c r="D154" t="s">
        <v>664</v>
      </c>
      <c r="E154">
        <v>372700</v>
      </c>
      <c r="R154" t="s">
        <v>81</v>
      </c>
      <c r="S154" s="2">
        <f t="shared" si="13"/>
        <v>37877140</v>
      </c>
      <c r="T154" s="2">
        <f t="shared" si="14"/>
        <v>20582600</v>
      </c>
      <c r="U154" s="2">
        <f t="shared" si="15"/>
        <v>31241700</v>
      </c>
      <c r="V154" s="2">
        <f t="shared" si="16"/>
        <v>42874400</v>
      </c>
      <c r="W154" s="2">
        <f t="shared" si="17"/>
        <v>56912500</v>
      </c>
      <c r="X154" s="2">
        <f t="shared" si="18"/>
        <v>37774500</v>
      </c>
      <c r="Y154" s="2" cm="1">
        <f t="array" ref="Y154">_xlfn.XLOOKUP(Y$1&amp;$R154,$C$3:$C$1662&amp;$D$3:$D$1662,$E$3:$E$1662,0,0,1)</f>
        <v>52100</v>
      </c>
      <c r="Z154" s="2" cm="1">
        <f t="array" ref="Z154">_xlfn.XLOOKUP(Z$1&amp;$R154,$C$3:$C$1662&amp;$D$3:$D$1662,$E$3:$E$1662,0,0,1)</f>
        <v>177000</v>
      </c>
      <c r="AA154" s="2" cm="1">
        <f t="array" ref="AA154">_xlfn.XLOOKUP(AA$1&amp;$R154,$C$3:$C$1662&amp;$D$3:$D$1662,$E$3:$E$1662,0,0,1)</f>
        <v>186300</v>
      </c>
      <c r="AB154" s="2" cm="1">
        <f t="array" ref="AB154">_xlfn.XLOOKUP(AB$1&amp;$R154,$C$3:$C$1662&amp;$D$3:$D$1662,$E$3:$E$1662,0,0,1)</f>
        <v>456200</v>
      </c>
      <c r="AC154" s="2" cm="1">
        <f t="array" ref="AC154">_xlfn.XLOOKUP(AC$1&amp;$R154,$C$3:$C$1662&amp;$D$3:$D$1662,$E$3:$E$1662,0,0,1)</f>
        <v>184600</v>
      </c>
    </row>
    <row r="155" spans="3:29" x14ac:dyDescent="0.4">
      <c r="C155" t="s">
        <v>758</v>
      </c>
      <c r="D155" t="s">
        <v>665</v>
      </c>
      <c r="E155">
        <v>184600</v>
      </c>
      <c r="R155" t="s">
        <v>30</v>
      </c>
      <c r="S155" s="2">
        <f t="shared" si="13"/>
        <v>38049200</v>
      </c>
      <c r="T155" s="2">
        <f t="shared" si="14"/>
        <v>20662600</v>
      </c>
      <c r="U155" s="2">
        <f t="shared" si="15"/>
        <v>31403900</v>
      </c>
      <c r="V155" s="2">
        <f t="shared" si="16"/>
        <v>43045600</v>
      </c>
      <c r="W155" s="2">
        <f t="shared" si="17"/>
        <v>57249700</v>
      </c>
      <c r="X155" s="2">
        <f t="shared" si="18"/>
        <v>37884200</v>
      </c>
      <c r="Y155" s="2" cm="1">
        <f t="array" ref="Y155">_xlfn.XLOOKUP(Y$1&amp;$R155,$C$3:$C$1662&amp;$D$3:$D$1662,$E$3:$E$1662,0,0,1)</f>
        <v>80000</v>
      </c>
      <c r="Z155" s="2" cm="1">
        <f t="array" ref="Z155">_xlfn.XLOOKUP(Z$1&amp;$R155,$C$3:$C$1662&amp;$D$3:$D$1662,$E$3:$E$1662,0,0,1)</f>
        <v>162200</v>
      </c>
      <c r="AA155" s="2" cm="1">
        <f t="array" ref="AA155">_xlfn.XLOOKUP(AA$1&amp;$R155,$C$3:$C$1662&amp;$D$3:$D$1662,$E$3:$E$1662,0,0,1)</f>
        <v>171200</v>
      </c>
      <c r="AB155" s="2" cm="1">
        <f t="array" ref="AB155">_xlfn.XLOOKUP(AB$1&amp;$R155,$C$3:$C$1662&amp;$D$3:$D$1662,$E$3:$E$1662,0,0,1)</f>
        <v>337200</v>
      </c>
      <c r="AC155" s="2" cm="1">
        <f t="array" ref="AC155">_xlfn.XLOOKUP(AC$1&amp;$R155,$C$3:$C$1662&amp;$D$3:$D$1662,$E$3:$E$1662,0,0,1)</f>
        <v>109700</v>
      </c>
    </row>
    <row r="156" spans="3:29" x14ac:dyDescent="0.4">
      <c r="C156" t="s">
        <v>758</v>
      </c>
      <c r="D156" t="s">
        <v>666</v>
      </c>
      <c r="E156">
        <v>109700</v>
      </c>
      <c r="R156" t="s">
        <v>157</v>
      </c>
      <c r="S156" s="2">
        <f t="shared" si="13"/>
        <v>38232940</v>
      </c>
      <c r="T156" s="2">
        <f t="shared" si="14"/>
        <v>20723900</v>
      </c>
      <c r="U156" s="2">
        <f t="shared" si="15"/>
        <v>31496900</v>
      </c>
      <c r="V156" s="2">
        <f t="shared" si="16"/>
        <v>43193600</v>
      </c>
      <c r="W156" s="2">
        <f t="shared" si="17"/>
        <v>57543600</v>
      </c>
      <c r="X156" s="2">
        <f t="shared" si="18"/>
        <v>38206700</v>
      </c>
      <c r="Y156" s="2" cm="1">
        <f t="array" ref="Y156">_xlfn.XLOOKUP(Y$1&amp;$R156,$C$3:$C$1662&amp;$D$3:$D$1662,$E$3:$E$1662,0,0,1)</f>
        <v>61300</v>
      </c>
      <c r="Z156" s="2" cm="1">
        <f t="array" ref="Z156">_xlfn.XLOOKUP(Z$1&amp;$R156,$C$3:$C$1662&amp;$D$3:$D$1662,$E$3:$E$1662,0,0,1)</f>
        <v>93000</v>
      </c>
      <c r="AA156" s="2" cm="1">
        <f t="array" ref="AA156">_xlfn.XLOOKUP(AA$1&amp;$R156,$C$3:$C$1662&amp;$D$3:$D$1662,$E$3:$E$1662,0,0,1)</f>
        <v>148000</v>
      </c>
      <c r="AB156" s="2" cm="1">
        <f t="array" ref="AB156">_xlfn.XLOOKUP(AB$1&amp;$R156,$C$3:$C$1662&amp;$D$3:$D$1662,$E$3:$E$1662,0,0,1)</f>
        <v>293900</v>
      </c>
      <c r="AC156" s="2" cm="1">
        <f t="array" ref="AC156">_xlfn.XLOOKUP(AC$1&amp;$R156,$C$3:$C$1662&amp;$D$3:$D$1662,$E$3:$E$1662,0,0,1)</f>
        <v>322500</v>
      </c>
    </row>
    <row r="157" spans="3:29" x14ac:dyDescent="0.4">
      <c r="C157" t="s">
        <v>758</v>
      </c>
      <c r="D157" t="s">
        <v>667</v>
      </c>
      <c r="E157">
        <v>322500</v>
      </c>
      <c r="R157" t="s">
        <v>57</v>
      </c>
      <c r="S157" s="2">
        <f t="shared" si="13"/>
        <v>38425900</v>
      </c>
      <c r="T157" s="2">
        <f t="shared" si="14"/>
        <v>20819500</v>
      </c>
      <c r="U157" s="2">
        <f t="shared" si="15"/>
        <v>31569900</v>
      </c>
      <c r="V157" s="2">
        <f t="shared" si="16"/>
        <v>43312300</v>
      </c>
      <c r="W157" s="2">
        <f t="shared" si="17"/>
        <v>58065400</v>
      </c>
      <c r="X157" s="2">
        <f t="shared" si="18"/>
        <v>38362400</v>
      </c>
      <c r="Y157" s="2" cm="1">
        <f t="array" ref="Y157">_xlfn.XLOOKUP(Y$1&amp;$R157,$C$3:$C$1662&amp;$D$3:$D$1662,$E$3:$E$1662,0,0,1)</f>
        <v>95600</v>
      </c>
      <c r="Z157" s="2" cm="1">
        <f t="array" ref="Z157">_xlfn.XLOOKUP(Z$1&amp;$R157,$C$3:$C$1662&amp;$D$3:$D$1662,$E$3:$E$1662,0,0,1)</f>
        <v>73000</v>
      </c>
      <c r="AA157" s="2" cm="1">
        <f t="array" ref="AA157">_xlfn.XLOOKUP(AA$1&amp;$R157,$C$3:$C$1662&amp;$D$3:$D$1662,$E$3:$E$1662,0,0,1)</f>
        <v>118700</v>
      </c>
      <c r="AB157" s="2" cm="1">
        <f t="array" ref="AB157">_xlfn.XLOOKUP(AB$1&amp;$R157,$C$3:$C$1662&amp;$D$3:$D$1662,$E$3:$E$1662,0,0,1)</f>
        <v>521800</v>
      </c>
      <c r="AC157" s="2" cm="1">
        <f t="array" ref="AC157">_xlfn.XLOOKUP(AC$1&amp;$R157,$C$3:$C$1662&amp;$D$3:$D$1662,$E$3:$E$1662,0,0,1)</f>
        <v>155700</v>
      </c>
    </row>
    <row r="158" spans="3:29" x14ac:dyDescent="0.4">
      <c r="C158" t="s">
        <v>758</v>
      </c>
      <c r="D158" t="s">
        <v>668</v>
      </c>
      <c r="E158">
        <v>155700</v>
      </c>
      <c r="R158" t="s">
        <v>148</v>
      </c>
      <c r="S158" s="2">
        <f t="shared" si="13"/>
        <v>38622920</v>
      </c>
      <c r="T158" s="2">
        <f t="shared" si="14"/>
        <v>20868000</v>
      </c>
      <c r="U158" s="2">
        <f t="shared" si="15"/>
        <v>31703900</v>
      </c>
      <c r="V158" s="2">
        <f t="shared" si="16"/>
        <v>43511700</v>
      </c>
      <c r="W158" s="2">
        <f t="shared" si="17"/>
        <v>58543700</v>
      </c>
      <c r="X158" s="2">
        <f t="shared" si="18"/>
        <v>38487300</v>
      </c>
      <c r="Y158" s="2" cm="1">
        <f t="array" ref="Y158">_xlfn.XLOOKUP(Y$1&amp;$R158,$C$3:$C$1662&amp;$D$3:$D$1662,$E$3:$E$1662,0,0,1)</f>
        <v>48500</v>
      </c>
      <c r="Z158" s="2" cm="1">
        <f t="array" ref="Z158">_xlfn.XLOOKUP(Z$1&amp;$R158,$C$3:$C$1662&amp;$D$3:$D$1662,$E$3:$E$1662,0,0,1)</f>
        <v>134000</v>
      </c>
      <c r="AA158" s="2" cm="1">
        <f t="array" ref="AA158">_xlfn.XLOOKUP(AA$1&amp;$R158,$C$3:$C$1662&amp;$D$3:$D$1662,$E$3:$E$1662,0,0,1)</f>
        <v>199400</v>
      </c>
      <c r="AB158" s="2" cm="1">
        <f t="array" ref="AB158">_xlfn.XLOOKUP(AB$1&amp;$R158,$C$3:$C$1662&amp;$D$3:$D$1662,$E$3:$E$1662,0,0,1)</f>
        <v>478300</v>
      </c>
      <c r="AC158" s="2" cm="1">
        <f t="array" ref="AC158">_xlfn.XLOOKUP(AC$1&amp;$R158,$C$3:$C$1662&amp;$D$3:$D$1662,$E$3:$E$1662,0,0,1)</f>
        <v>124900</v>
      </c>
    </row>
    <row r="159" spans="3:29" x14ac:dyDescent="0.4">
      <c r="C159" t="s">
        <v>758</v>
      </c>
      <c r="D159" t="s">
        <v>669</v>
      </c>
      <c r="E159">
        <v>124900</v>
      </c>
      <c r="R159" t="s">
        <v>118</v>
      </c>
      <c r="S159" s="2">
        <f t="shared" si="13"/>
        <v>38806520</v>
      </c>
      <c r="T159" s="2">
        <f t="shared" si="14"/>
        <v>20984000</v>
      </c>
      <c r="U159" s="2">
        <f t="shared" si="15"/>
        <v>31834600</v>
      </c>
      <c r="V159" s="2">
        <f t="shared" si="16"/>
        <v>43633000</v>
      </c>
      <c r="W159" s="2">
        <f t="shared" si="17"/>
        <v>58930000</v>
      </c>
      <c r="X159" s="2">
        <f t="shared" si="18"/>
        <v>38651000</v>
      </c>
      <c r="Y159" s="2" cm="1">
        <f t="array" ref="Y159">_xlfn.XLOOKUP(Y$1&amp;$R159,$C$3:$C$1662&amp;$D$3:$D$1662,$E$3:$E$1662,0,0,1)</f>
        <v>116000</v>
      </c>
      <c r="Z159" s="2" cm="1">
        <f t="array" ref="Z159">_xlfn.XLOOKUP(Z$1&amp;$R159,$C$3:$C$1662&amp;$D$3:$D$1662,$E$3:$E$1662,0,0,1)</f>
        <v>130700</v>
      </c>
      <c r="AA159" s="2" cm="1">
        <f t="array" ref="AA159">_xlfn.XLOOKUP(AA$1&amp;$R159,$C$3:$C$1662&amp;$D$3:$D$1662,$E$3:$E$1662,0,0,1)</f>
        <v>121300</v>
      </c>
      <c r="AB159" s="2" cm="1">
        <f t="array" ref="AB159">_xlfn.XLOOKUP(AB$1&amp;$R159,$C$3:$C$1662&amp;$D$3:$D$1662,$E$3:$E$1662,0,0,1)</f>
        <v>386300</v>
      </c>
      <c r="AC159" s="2" cm="1">
        <f t="array" ref="AC159">_xlfn.XLOOKUP(AC$1&amp;$R159,$C$3:$C$1662&amp;$D$3:$D$1662,$E$3:$E$1662,0,0,1)</f>
        <v>163700</v>
      </c>
    </row>
    <row r="160" spans="3:29" x14ac:dyDescent="0.4">
      <c r="C160" t="s">
        <v>758</v>
      </c>
      <c r="D160" t="s">
        <v>670</v>
      </c>
      <c r="E160">
        <v>163700</v>
      </c>
      <c r="R160" t="s">
        <v>131</v>
      </c>
      <c r="S160" s="2">
        <f t="shared" si="13"/>
        <v>38952120</v>
      </c>
      <c r="T160" s="2">
        <f t="shared" si="14"/>
        <v>21036800</v>
      </c>
      <c r="U160" s="2">
        <f t="shared" si="15"/>
        <v>31941300</v>
      </c>
      <c r="V160" s="2">
        <f t="shared" si="16"/>
        <v>43866400</v>
      </c>
      <c r="W160" s="2">
        <f t="shared" si="17"/>
        <v>59205100</v>
      </c>
      <c r="X160" s="2">
        <f t="shared" si="18"/>
        <v>38711000</v>
      </c>
      <c r="Y160" s="2" cm="1">
        <f t="array" ref="Y160">_xlfn.XLOOKUP(Y$1&amp;$R160,$C$3:$C$1662&amp;$D$3:$D$1662,$E$3:$E$1662,0,0,1)</f>
        <v>52800</v>
      </c>
      <c r="Z160" s="2" cm="1">
        <f t="array" ref="Z160">_xlfn.XLOOKUP(Z$1&amp;$R160,$C$3:$C$1662&amp;$D$3:$D$1662,$E$3:$E$1662,0,0,1)</f>
        <v>106700</v>
      </c>
      <c r="AA160" s="2" cm="1">
        <f t="array" ref="AA160">_xlfn.XLOOKUP(AA$1&amp;$R160,$C$3:$C$1662&amp;$D$3:$D$1662,$E$3:$E$1662,0,0,1)</f>
        <v>233400</v>
      </c>
      <c r="AB160" s="2" cm="1">
        <f t="array" ref="AB160">_xlfn.XLOOKUP(AB$1&amp;$R160,$C$3:$C$1662&amp;$D$3:$D$1662,$E$3:$E$1662,0,0,1)</f>
        <v>275100</v>
      </c>
      <c r="AC160" s="2" cm="1">
        <f t="array" ref="AC160">_xlfn.XLOOKUP(AC$1&amp;$R160,$C$3:$C$1662&amp;$D$3:$D$1662,$E$3:$E$1662,0,0,1)</f>
        <v>60000</v>
      </c>
    </row>
    <row r="161" spans="3:29" x14ac:dyDescent="0.4">
      <c r="C161" t="s">
        <v>758</v>
      </c>
      <c r="D161" t="s">
        <v>671</v>
      </c>
      <c r="E161">
        <v>60000</v>
      </c>
      <c r="R161" t="s">
        <v>141</v>
      </c>
      <c r="S161" s="2">
        <f t="shared" si="13"/>
        <v>39103580</v>
      </c>
      <c r="T161" s="2">
        <f t="shared" si="14"/>
        <v>21099200</v>
      </c>
      <c r="U161" s="2">
        <f t="shared" si="15"/>
        <v>32040800</v>
      </c>
      <c r="V161" s="2">
        <f t="shared" si="16"/>
        <v>44011700</v>
      </c>
      <c r="W161" s="2">
        <f t="shared" si="17"/>
        <v>59566300</v>
      </c>
      <c r="X161" s="2">
        <f t="shared" si="18"/>
        <v>38799900</v>
      </c>
      <c r="Y161" s="2" cm="1">
        <f t="array" ref="Y161">_xlfn.XLOOKUP(Y$1&amp;$R161,$C$3:$C$1662&amp;$D$3:$D$1662,$E$3:$E$1662,0,0,1)</f>
        <v>62400</v>
      </c>
      <c r="Z161" s="2" cm="1">
        <f t="array" ref="Z161">_xlfn.XLOOKUP(Z$1&amp;$R161,$C$3:$C$1662&amp;$D$3:$D$1662,$E$3:$E$1662,0,0,1)</f>
        <v>99500</v>
      </c>
      <c r="AA161" s="2" cm="1">
        <f t="array" ref="AA161">_xlfn.XLOOKUP(AA$1&amp;$R161,$C$3:$C$1662&amp;$D$3:$D$1662,$E$3:$E$1662,0,0,1)</f>
        <v>145300</v>
      </c>
      <c r="AB161" s="2" cm="1">
        <f t="array" ref="AB161">_xlfn.XLOOKUP(AB$1&amp;$R161,$C$3:$C$1662&amp;$D$3:$D$1662,$E$3:$E$1662,0,0,1)</f>
        <v>361200</v>
      </c>
      <c r="AC161" s="2" cm="1">
        <f t="array" ref="AC161">_xlfn.XLOOKUP(AC$1&amp;$R161,$C$3:$C$1662&amp;$D$3:$D$1662,$E$3:$E$1662,0,0,1)</f>
        <v>88900</v>
      </c>
    </row>
    <row r="162" spans="3:29" x14ac:dyDescent="0.4">
      <c r="C162" t="s">
        <v>758</v>
      </c>
      <c r="D162" t="s">
        <v>672</v>
      </c>
      <c r="E162">
        <v>88900</v>
      </c>
      <c r="R162" t="s">
        <v>122</v>
      </c>
      <c r="S162" s="2">
        <f t="shared" si="13"/>
        <v>39223060</v>
      </c>
      <c r="T162" s="2">
        <f t="shared" si="14"/>
        <v>21164600</v>
      </c>
      <c r="U162" s="2">
        <f t="shared" si="15"/>
        <v>32115200</v>
      </c>
      <c r="V162" s="2">
        <f t="shared" si="16"/>
        <v>44125600</v>
      </c>
      <c r="W162" s="2">
        <f t="shared" si="17"/>
        <v>59777200</v>
      </c>
      <c r="X162" s="2">
        <f t="shared" si="18"/>
        <v>38932700</v>
      </c>
      <c r="Y162" s="2" cm="1">
        <f t="array" ref="Y162">_xlfn.XLOOKUP(Y$1&amp;$R162,$C$3:$C$1662&amp;$D$3:$D$1662,$E$3:$E$1662,0,0,1)</f>
        <v>65400</v>
      </c>
      <c r="Z162" s="2" cm="1">
        <f t="array" ref="Z162">_xlfn.XLOOKUP(Z$1&amp;$R162,$C$3:$C$1662&amp;$D$3:$D$1662,$E$3:$E$1662,0,0,1)</f>
        <v>74400</v>
      </c>
      <c r="AA162" s="2" cm="1">
        <f t="array" ref="AA162">_xlfn.XLOOKUP(AA$1&amp;$R162,$C$3:$C$1662&amp;$D$3:$D$1662,$E$3:$E$1662,0,0,1)</f>
        <v>113900</v>
      </c>
      <c r="AB162" s="2" cm="1">
        <f t="array" ref="AB162">_xlfn.XLOOKUP(AB$1&amp;$R162,$C$3:$C$1662&amp;$D$3:$D$1662,$E$3:$E$1662,0,0,1)</f>
        <v>210900</v>
      </c>
      <c r="AC162" s="2" cm="1">
        <f t="array" ref="AC162">_xlfn.XLOOKUP(AC$1&amp;$R162,$C$3:$C$1662&amp;$D$3:$D$1662,$E$3:$E$1662,0,0,1)</f>
        <v>132800</v>
      </c>
    </row>
    <row r="163" spans="3:29" x14ac:dyDescent="0.4">
      <c r="C163" t="s">
        <v>758</v>
      </c>
      <c r="D163" t="s">
        <v>673</v>
      </c>
      <c r="E163">
        <v>132800</v>
      </c>
      <c r="R163" t="s">
        <v>25</v>
      </c>
      <c r="S163" s="2">
        <f t="shared" si="13"/>
        <v>39360620</v>
      </c>
      <c r="T163" s="2">
        <f t="shared" si="14"/>
        <v>21221300</v>
      </c>
      <c r="U163" s="2">
        <f t="shared" si="15"/>
        <v>32187500</v>
      </c>
      <c r="V163" s="2">
        <f t="shared" si="16"/>
        <v>44225900</v>
      </c>
      <c r="W163" s="2">
        <f t="shared" si="17"/>
        <v>60152800</v>
      </c>
      <c r="X163" s="2">
        <f t="shared" si="18"/>
        <v>39015600</v>
      </c>
      <c r="Y163" s="2" cm="1">
        <f t="array" ref="Y163">_xlfn.XLOOKUP(Y$1&amp;$R163,$C$3:$C$1662&amp;$D$3:$D$1662,$E$3:$E$1662,0,0,1)</f>
        <v>56700</v>
      </c>
      <c r="Z163" s="2" cm="1">
        <f t="array" ref="Z163">_xlfn.XLOOKUP(Z$1&amp;$R163,$C$3:$C$1662&amp;$D$3:$D$1662,$E$3:$E$1662,0,0,1)</f>
        <v>72300</v>
      </c>
      <c r="AA163" s="2" cm="1">
        <f t="array" ref="AA163">_xlfn.XLOOKUP(AA$1&amp;$R163,$C$3:$C$1662&amp;$D$3:$D$1662,$E$3:$E$1662,0,0,1)</f>
        <v>100300</v>
      </c>
      <c r="AB163" s="2" cm="1">
        <f t="array" ref="AB163">_xlfn.XLOOKUP(AB$1&amp;$R163,$C$3:$C$1662&amp;$D$3:$D$1662,$E$3:$E$1662,0,0,1)</f>
        <v>375600</v>
      </c>
      <c r="AC163" s="2" cm="1">
        <f t="array" ref="AC163">_xlfn.XLOOKUP(AC$1&amp;$R163,$C$3:$C$1662&amp;$D$3:$D$1662,$E$3:$E$1662,0,0,1)</f>
        <v>82900</v>
      </c>
    </row>
    <row r="164" spans="3:29" x14ac:dyDescent="0.4">
      <c r="C164" t="s">
        <v>758</v>
      </c>
      <c r="D164" t="s">
        <v>674</v>
      </c>
      <c r="E164">
        <v>82900</v>
      </c>
      <c r="R164" t="s">
        <v>63</v>
      </c>
      <c r="S164" s="2">
        <f t="shared" si="13"/>
        <v>39458140</v>
      </c>
      <c r="T164" s="2">
        <f t="shared" si="14"/>
        <v>21273900</v>
      </c>
      <c r="U164" s="2">
        <f t="shared" si="15"/>
        <v>32231800</v>
      </c>
      <c r="V164" s="2">
        <f t="shared" si="16"/>
        <v>44278400</v>
      </c>
      <c r="W164" s="2">
        <f t="shared" si="17"/>
        <v>60462600</v>
      </c>
      <c r="X164" s="2">
        <f t="shared" si="18"/>
        <v>39044000</v>
      </c>
      <c r="Y164" s="2" cm="1">
        <f t="array" ref="Y164">_xlfn.XLOOKUP(Y$1&amp;$R164,$C$3:$C$1662&amp;$D$3:$D$1662,$E$3:$E$1662,0,0,1)</f>
        <v>52600</v>
      </c>
      <c r="Z164" s="2" cm="1">
        <f t="array" ref="Z164">_xlfn.XLOOKUP(Z$1&amp;$R164,$C$3:$C$1662&amp;$D$3:$D$1662,$E$3:$E$1662,0,0,1)</f>
        <v>44300</v>
      </c>
      <c r="AA164" s="2" cm="1">
        <f t="array" ref="AA164">_xlfn.XLOOKUP(AA$1&amp;$R164,$C$3:$C$1662&amp;$D$3:$D$1662,$E$3:$E$1662,0,0,1)</f>
        <v>52500</v>
      </c>
      <c r="AB164" s="2" cm="1">
        <f t="array" ref="AB164">_xlfn.XLOOKUP(AB$1&amp;$R164,$C$3:$C$1662&amp;$D$3:$D$1662,$E$3:$E$1662,0,0,1)</f>
        <v>309800</v>
      </c>
      <c r="AC164" s="2" cm="1">
        <f t="array" ref="AC164">_xlfn.XLOOKUP(AC$1&amp;$R164,$C$3:$C$1662&amp;$D$3:$D$1662,$E$3:$E$1662,0,0,1)</f>
        <v>28400</v>
      </c>
    </row>
    <row r="165" spans="3:29" x14ac:dyDescent="0.4">
      <c r="C165" t="s">
        <v>758</v>
      </c>
      <c r="D165" t="s">
        <v>675</v>
      </c>
      <c r="E165">
        <v>28400</v>
      </c>
      <c r="R165" t="s">
        <v>107</v>
      </c>
      <c r="S165" s="2">
        <f t="shared" si="13"/>
        <v>39645060</v>
      </c>
      <c r="T165" s="2">
        <f t="shared" si="14"/>
        <v>21321300</v>
      </c>
      <c r="U165" s="2">
        <f t="shared" si="15"/>
        <v>32303800</v>
      </c>
      <c r="V165" s="2">
        <f t="shared" si="16"/>
        <v>44485500</v>
      </c>
      <c r="W165" s="2">
        <f t="shared" si="17"/>
        <v>60941100</v>
      </c>
      <c r="X165" s="2">
        <f t="shared" si="18"/>
        <v>39173600</v>
      </c>
      <c r="Y165" s="2" cm="1">
        <f t="array" ref="Y165">_xlfn.XLOOKUP(Y$1&amp;$R165,$C$3:$C$1662&amp;$D$3:$D$1662,$E$3:$E$1662,0,0,1)</f>
        <v>47400</v>
      </c>
      <c r="Z165" s="2" cm="1">
        <f t="array" ref="Z165">_xlfn.XLOOKUP(Z$1&amp;$R165,$C$3:$C$1662&amp;$D$3:$D$1662,$E$3:$E$1662,0,0,1)</f>
        <v>72000</v>
      </c>
      <c r="AA165" s="2" cm="1">
        <f t="array" ref="AA165">_xlfn.XLOOKUP(AA$1&amp;$R165,$C$3:$C$1662&amp;$D$3:$D$1662,$E$3:$E$1662,0,0,1)</f>
        <v>207100</v>
      </c>
      <c r="AB165" s="2" cm="1">
        <f t="array" ref="AB165">_xlfn.XLOOKUP(AB$1&amp;$R165,$C$3:$C$1662&amp;$D$3:$D$1662,$E$3:$E$1662,0,0,1)</f>
        <v>478500</v>
      </c>
      <c r="AC165" s="2" cm="1">
        <f t="array" ref="AC165">_xlfn.XLOOKUP(AC$1&amp;$R165,$C$3:$C$1662&amp;$D$3:$D$1662,$E$3:$E$1662,0,0,1)</f>
        <v>129600</v>
      </c>
    </row>
    <row r="166" spans="3:29" x14ac:dyDescent="0.4">
      <c r="C166" t="s">
        <v>758</v>
      </c>
      <c r="D166" t="s">
        <v>676</v>
      </c>
      <c r="E166">
        <v>129600</v>
      </c>
      <c r="R166" t="s">
        <v>234</v>
      </c>
      <c r="S166" s="2">
        <f t="shared" si="13"/>
        <v>39752100</v>
      </c>
      <c r="T166" s="2">
        <f t="shared" si="14"/>
        <v>21366200</v>
      </c>
      <c r="U166" s="2">
        <f t="shared" si="15"/>
        <v>32389700</v>
      </c>
      <c r="V166" s="2">
        <f t="shared" si="16"/>
        <v>44597300</v>
      </c>
      <c r="W166" s="2">
        <f t="shared" si="17"/>
        <v>61174100</v>
      </c>
      <c r="X166" s="2">
        <f t="shared" si="18"/>
        <v>39233200</v>
      </c>
      <c r="Y166" s="2" cm="1">
        <f t="array" ref="Y166">_xlfn.XLOOKUP(Y$1&amp;$R166,$C$3:$C$1662&amp;$D$3:$D$1662,$E$3:$E$1662,0,0,1)</f>
        <v>44900</v>
      </c>
      <c r="Z166" s="2" cm="1">
        <f t="array" ref="Z166">_xlfn.XLOOKUP(Z$1&amp;$R166,$C$3:$C$1662&amp;$D$3:$D$1662,$E$3:$E$1662,0,0,1)</f>
        <v>85900</v>
      </c>
      <c r="AA166" s="2" cm="1">
        <f t="array" ref="AA166">_xlfn.XLOOKUP(AA$1&amp;$R166,$C$3:$C$1662&amp;$D$3:$D$1662,$E$3:$E$1662,0,0,1)</f>
        <v>111800</v>
      </c>
      <c r="AB166" s="2" cm="1">
        <f t="array" ref="AB166">_xlfn.XLOOKUP(AB$1&amp;$R166,$C$3:$C$1662&amp;$D$3:$D$1662,$E$3:$E$1662,0,0,1)</f>
        <v>233000</v>
      </c>
      <c r="AC166" s="2" cm="1">
        <f t="array" ref="AC166">_xlfn.XLOOKUP(AC$1&amp;$R166,$C$3:$C$1662&amp;$D$3:$D$1662,$E$3:$E$1662,0,0,1)</f>
        <v>59600</v>
      </c>
    </row>
    <row r="167" spans="3:29" x14ac:dyDescent="0.4">
      <c r="C167" t="s">
        <v>758</v>
      </c>
      <c r="D167" t="s">
        <v>677</v>
      </c>
      <c r="E167">
        <v>59600</v>
      </c>
      <c r="R167" t="s">
        <v>175</v>
      </c>
      <c r="S167" s="2">
        <f t="shared" si="13"/>
        <v>39924440</v>
      </c>
      <c r="T167" s="2">
        <f t="shared" si="14"/>
        <v>21542700</v>
      </c>
      <c r="U167" s="2">
        <f t="shared" si="15"/>
        <v>32692700</v>
      </c>
      <c r="V167" s="2">
        <f t="shared" si="16"/>
        <v>44705900</v>
      </c>
      <c r="W167" s="2">
        <f t="shared" si="17"/>
        <v>61376500</v>
      </c>
      <c r="X167" s="2">
        <f t="shared" si="18"/>
        <v>39304400</v>
      </c>
      <c r="Y167" s="2" cm="1">
        <f t="array" ref="Y167">_xlfn.XLOOKUP(Y$1&amp;$R167,$C$3:$C$1662&amp;$D$3:$D$1662,$E$3:$E$1662,0,0,1)</f>
        <v>176500</v>
      </c>
      <c r="Z167" s="2" cm="1">
        <f t="array" ref="Z167">_xlfn.XLOOKUP(Z$1&amp;$R167,$C$3:$C$1662&amp;$D$3:$D$1662,$E$3:$E$1662,0,0,1)</f>
        <v>303000</v>
      </c>
      <c r="AA167" s="2" cm="1">
        <f t="array" ref="AA167">_xlfn.XLOOKUP(AA$1&amp;$R167,$C$3:$C$1662&amp;$D$3:$D$1662,$E$3:$E$1662,0,0,1)</f>
        <v>108600</v>
      </c>
      <c r="AB167" s="2" cm="1">
        <f t="array" ref="AB167">_xlfn.XLOOKUP(AB$1&amp;$R167,$C$3:$C$1662&amp;$D$3:$D$1662,$E$3:$E$1662,0,0,1)</f>
        <v>202400</v>
      </c>
      <c r="AC167" s="2" cm="1">
        <f t="array" ref="AC167">_xlfn.XLOOKUP(AC$1&amp;$R167,$C$3:$C$1662&amp;$D$3:$D$1662,$E$3:$E$1662,0,0,1)</f>
        <v>71200</v>
      </c>
    </row>
    <row r="168" spans="3:29" x14ac:dyDescent="0.4">
      <c r="C168" t="s">
        <v>758</v>
      </c>
      <c r="D168" t="s">
        <v>678</v>
      </c>
      <c r="E168">
        <v>71200</v>
      </c>
      <c r="R168" t="s">
        <v>89</v>
      </c>
      <c r="S168" s="2">
        <f t="shared" si="13"/>
        <v>40082420</v>
      </c>
      <c r="T168" s="2">
        <f t="shared" si="14"/>
        <v>21604800</v>
      </c>
      <c r="U168" s="2">
        <f t="shared" si="15"/>
        <v>32822100</v>
      </c>
      <c r="V168" s="2">
        <f t="shared" si="16"/>
        <v>44965900</v>
      </c>
      <c r="W168" s="2">
        <f t="shared" si="17"/>
        <v>61666900</v>
      </c>
      <c r="X168" s="2">
        <f t="shared" si="18"/>
        <v>39352400</v>
      </c>
      <c r="Y168" s="2" cm="1">
        <f t="array" ref="Y168">_xlfn.XLOOKUP(Y$1&amp;$R168,$C$3:$C$1662&amp;$D$3:$D$1662,$E$3:$E$1662,0,0,1)</f>
        <v>62100</v>
      </c>
      <c r="Z168" s="2" cm="1">
        <f t="array" ref="Z168">_xlfn.XLOOKUP(Z$1&amp;$R168,$C$3:$C$1662&amp;$D$3:$D$1662,$E$3:$E$1662,0,0,1)</f>
        <v>129400</v>
      </c>
      <c r="AA168" s="2" cm="1">
        <f t="array" ref="AA168">_xlfn.XLOOKUP(AA$1&amp;$R168,$C$3:$C$1662&amp;$D$3:$D$1662,$E$3:$E$1662,0,0,1)</f>
        <v>260000</v>
      </c>
      <c r="AB168" s="2" cm="1">
        <f t="array" ref="AB168">_xlfn.XLOOKUP(AB$1&amp;$R168,$C$3:$C$1662&amp;$D$3:$D$1662,$E$3:$E$1662,0,0,1)</f>
        <v>290400</v>
      </c>
      <c r="AC168" s="2" cm="1">
        <f t="array" ref="AC168">_xlfn.XLOOKUP(AC$1&amp;$R168,$C$3:$C$1662&amp;$D$3:$D$1662,$E$3:$E$1662,0,0,1)</f>
        <v>48000</v>
      </c>
    </row>
    <row r="169" spans="3:29" x14ac:dyDescent="0.4">
      <c r="C169" t="s">
        <v>758</v>
      </c>
      <c r="D169" t="s">
        <v>679</v>
      </c>
      <c r="E169">
        <v>48000</v>
      </c>
      <c r="R169" t="s">
        <v>257</v>
      </c>
      <c r="S169" s="2">
        <f t="shared" si="13"/>
        <v>40182300</v>
      </c>
      <c r="T169" s="2">
        <f t="shared" si="14"/>
        <v>21680200</v>
      </c>
      <c r="U169" s="2">
        <f t="shared" si="15"/>
        <v>32871300</v>
      </c>
      <c r="V169" s="2">
        <f t="shared" si="16"/>
        <v>45069600</v>
      </c>
      <c r="W169" s="2">
        <f t="shared" si="17"/>
        <v>61870600</v>
      </c>
      <c r="X169" s="2">
        <f t="shared" si="18"/>
        <v>39419800</v>
      </c>
      <c r="Y169" s="2" cm="1">
        <f t="array" ref="Y169">_xlfn.XLOOKUP(Y$1&amp;$R169,$C$3:$C$1662&amp;$D$3:$D$1662,$E$3:$E$1662,0,0,1)</f>
        <v>75400</v>
      </c>
      <c r="Z169" s="2" cm="1">
        <f t="array" ref="Z169">_xlfn.XLOOKUP(Z$1&amp;$R169,$C$3:$C$1662&amp;$D$3:$D$1662,$E$3:$E$1662,0,0,1)</f>
        <v>49200</v>
      </c>
      <c r="AA169" s="2" cm="1">
        <f t="array" ref="AA169">_xlfn.XLOOKUP(AA$1&amp;$R169,$C$3:$C$1662&amp;$D$3:$D$1662,$E$3:$E$1662,0,0,1)</f>
        <v>103700</v>
      </c>
      <c r="AB169" s="2" cm="1">
        <f t="array" ref="AB169">_xlfn.XLOOKUP(AB$1&amp;$R169,$C$3:$C$1662&amp;$D$3:$D$1662,$E$3:$E$1662,0,0,1)</f>
        <v>203700</v>
      </c>
      <c r="AC169" s="2" cm="1">
        <f t="array" ref="AC169">_xlfn.XLOOKUP(AC$1&amp;$R169,$C$3:$C$1662&amp;$D$3:$D$1662,$E$3:$E$1662,0,0,1)</f>
        <v>67400</v>
      </c>
    </row>
    <row r="170" spans="3:29" x14ac:dyDescent="0.4">
      <c r="C170" t="s">
        <v>758</v>
      </c>
      <c r="D170" t="s">
        <v>680</v>
      </c>
      <c r="E170">
        <v>67400</v>
      </c>
      <c r="R170" t="s">
        <v>47</v>
      </c>
      <c r="S170" s="2">
        <f t="shared" si="13"/>
        <v>40292460</v>
      </c>
      <c r="T170" s="2">
        <f t="shared" si="14"/>
        <v>21913400</v>
      </c>
      <c r="U170" s="2">
        <f t="shared" si="15"/>
        <v>32921900</v>
      </c>
      <c r="V170" s="2">
        <f t="shared" si="16"/>
        <v>45142200</v>
      </c>
      <c r="W170" s="2">
        <f t="shared" si="17"/>
        <v>62022500</v>
      </c>
      <c r="X170" s="2">
        <f t="shared" si="18"/>
        <v>39462300</v>
      </c>
      <c r="Y170" s="2" cm="1">
        <f t="array" ref="Y170">_xlfn.XLOOKUP(Y$1&amp;$R170,$C$3:$C$1662&amp;$D$3:$D$1662,$E$3:$E$1662,0,0,1)</f>
        <v>233200</v>
      </c>
      <c r="Z170" s="2" cm="1">
        <f t="array" ref="Z170">_xlfn.XLOOKUP(Z$1&amp;$R170,$C$3:$C$1662&amp;$D$3:$D$1662,$E$3:$E$1662,0,0,1)</f>
        <v>50600</v>
      </c>
      <c r="AA170" s="2" cm="1">
        <f t="array" ref="AA170">_xlfn.XLOOKUP(AA$1&amp;$R170,$C$3:$C$1662&amp;$D$3:$D$1662,$E$3:$E$1662,0,0,1)</f>
        <v>72600</v>
      </c>
      <c r="AB170" s="2" cm="1">
        <f t="array" ref="AB170">_xlfn.XLOOKUP(AB$1&amp;$R170,$C$3:$C$1662&amp;$D$3:$D$1662,$E$3:$E$1662,0,0,1)</f>
        <v>151900</v>
      </c>
      <c r="AC170" s="2" cm="1">
        <f t="array" ref="AC170">_xlfn.XLOOKUP(AC$1&amp;$R170,$C$3:$C$1662&amp;$D$3:$D$1662,$E$3:$E$1662,0,0,1)</f>
        <v>42500</v>
      </c>
    </row>
    <row r="171" spans="3:29" x14ac:dyDescent="0.4">
      <c r="C171" t="s">
        <v>758</v>
      </c>
      <c r="D171" t="s">
        <v>681</v>
      </c>
      <c r="E171">
        <v>42500</v>
      </c>
      <c r="R171" t="s">
        <v>136</v>
      </c>
      <c r="S171" s="2">
        <f t="shared" si="13"/>
        <v>40479120</v>
      </c>
      <c r="T171" s="2">
        <f t="shared" si="14"/>
        <v>22440300</v>
      </c>
      <c r="U171" s="2">
        <f t="shared" si="15"/>
        <v>32975100</v>
      </c>
      <c r="V171" s="2">
        <f t="shared" si="16"/>
        <v>45291700</v>
      </c>
      <c r="W171" s="2">
        <f t="shared" si="17"/>
        <v>62145400</v>
      </c>
      <c r="X171" s="2">
        <f t="shared" si="18"/>
        <v>39543100</v>
      </c>
      <c r="Y171" s="2" cm="1">
        <f t="array" ref="Y171">_xlfn.XLOOKUP(Y$1&amp;$R171,$C$3:$C$1662&amp;$D$3:$D$1662,$E$3:$E$1662,0,0,1)</f>
        <v>526900</v>
      </c>
      <c r="Z171" s="2" cm="1">
        <f t="array" ref="Z171">_xlfn.XLOOKUP(Z$1&amp;$R171,$C$3:$C$1662&amp;$D$3:$D$1662,$E$3:$E$1662,0,0,1)</f>
        <v>53200</v>
      </c>
      <c r="AA171" s="2" cm="1">
        <f t="array" ref="AA171">_xlfn.XLOOKUP(AA$1&amp;$R171,$C$3:$C$1662&amp;$D$3:$D$1662,$E$3:$E$1662,0,0,1)</f>
        <v>149500</v>
      </c>
      <c r="AB171" s="2" cm="1">
        <f t="array" ref="AB171">_xlfn.XLOOKUP(AB$1&amp;$R171,$C$3:$C$1662&amp;$D$3:$D$1662,$E$3:$E$1662,0,0,1)</f>
        <v>122900</v>
      </c>
      <c r="AC171" s="2" cm="1">
        <f t="array" ref="AC171">_xlfn.XLOOKUP(AC$1&amp;$R171,$C$3:$C$1662&amp;$D$3:$D$1662,$E$3:$E$1662,0,0,1)</f>
        <v>80800</v>
      </c>
    </row>
    <row r="172" spans="3:29" x14ac:dyDescent="0.4">
      <c r="C172" t="s">
        <v>758</v>
      </c>
      <c r="D172" t="s">
        <v>682</v>
      </c>
      <c r="E172">
        <v>80800</v>
      </c>
      <c r="R172" t="s">
        <v>6</v>
      </c>
      <c r="S172" s="2">
        <f t="shared" si="13"/>
        <v>40611480</v>
      </c>
      <c r="T172" s="2">
        <f t="shared" si="14"/>
        <v>22543200</v>
      </c>
      <c r="U172" s="2">
        <f t="shared" si="15"/>
        <v>33119800</v>
      </c>
      <c r="V172" s="2">
        <f t="shared" si="16"/>
        <v>45472100</v>
      </c>
      <c r="W172" s="2">
        <f t="shared" si="17"/>
        <v>62356800</v>
      </c>
      <c r="X172" s="2">
        <f t="shared" si="18"/>
        <v>39565500</v>
      </c>
      <c r="Y172" s="2" cm="1">
        <f t="array" ref="Y172">_xlfn.XLOOKUP(Y$1&amp;$R172,$C$3:$C$1662&amp;$D$3:$D$1662,$E$3:$E$1662,0,0,1)</f>
        <v>102900</v>
      </c>
      <c r="Z172" s="2" cm="1">
        <f t="array" ref="Z172">_xlfn.XLOOKUP(Z$1&amp;$R172,$C$3:$C$1662&amp;$D$3:$D$1662,$E$3:$E$1662,0,0,1)</f>
        <v>144700</v>
      </c>
      <c r="AA172" s="2" cm="1">
        <f t="array" ref="AA172">_xlfn.XLOOKUP(AA$1&amp;$R172,$C$3:$C$1662&amp;$D$3:$D$1662,$E$3:$E$1662,0,0,1)</f>
        <v>180400</v>
      </c>
      <c r="AB172" s="2" cm="1">
        <f t="array" ref="AB172">_xlfn.XLOOKUP(AB$1&amp;$R172,$C$3:$C$1662&amp;$D$3:$D$1662,$E$3:$E$1662,0,0,1)</f>
        <v>211400</v>
      </c>
      <c r="AC172" s="2" cm="1">
        <f t="array" ref="AC172">_xlfn.XLOOKUP(AC$1&amp;$R172,$C$3:$C$1662&amp;$D$3:$D$1662,$E$3:$E$1662,0,0,1)</f>
        <v>22400</v>
      </c>
    </row>
    <row r="173" spans="3:29" x14ac:dyDescent="0.4">
      <c r="C173" t="s">
        <v>758</v>
      </c>
      <c r="D173" t="s">
        <v>683</v>
      </c>
      <c r="E173">
        <v>22400</v>
      </c>
      <c r="R173" t="s">
        <v>171</v>
      </c>
      <c r="S173" s="2">
        <f t="shared" si="13"/>
        <v>40695020</v>
      </c>
      <c r="T173" s="2">
        <f t="shared" si="14"/>
        <v>22607200</v>
      </c>
      <c r="U173" s="2">
        <f t="shared" si="15"/>
        <v>33161500</v>
      </c>
      <c r="V173" s="2">
        <f t="shared" si="16"/>
        <v>45585400</v>
      </c>
      <c r="W173" s="2">
        <f t="shared" si="17"/>
        <v>62481500</v>
      </c>
      <c r="X173" s="2">
        <f t="shared" si="18"/>
        <v>39639500</v>
      </c>
      <c r="Y173" s="2" cm="1">
        <f t="array" ref="Y173">_xlfn.XLOOKUP(Y$1&amp;$R173,$C$3:$C$1662&amp;$D$3:$D$1662,$E$3:$E$1662,0,0,1)</f>
        <v>64000</v>
      </c>
      <c r="Z173" s="2" cm="1">
        <f t="array" ref="Z173">_xlfn.XLOOKUP(Z$1&amp;$R173,$C$3:$C$1662&amp;$D$3:$D$1662,$E$3:$E$1662,0,0,1)</f>
        <v>41700</v>
      </c>
      <c r="AA173" s="2" cm="1">
        <f t="array" ref="AA173">_xlfn.XLOOKUP(AA$1&amp;$R173,$C$3:$C$1662&amp;$D$3:$D$1662,$E$3:$E$1662,0,0,1)</f>
        <v>113300</v>
      </c>
      <c r="AB173" s="2" cm="1">
        <f t="array" ref="AB173">_xlfn.XLOOKUP(AB$1&amp;$R173,$C$3:$C$1662&amp;$D$3:$D$1662,$E$3:$E$1662,0,0,1)</f>
        <v>124700</v>
      </c>
      <c r="AC173" s="2" cm="1">
        <f t="array" ref="AC173">_xlfn.XLOOKUP(AC$1&amp;$R173,$C$3:$C$1662&amp;$D$3:$D$1662,$E$3:$E$1662,0,0,1)</f>
        <v>74000</v>
      </c>
    </row>
    <row r="174" spans="3:29" x14ac:dyDescent="0.4">
      <c r="C174" t="s">
        <v>758</v>
      </c>
      <c r="D174" t="s">
        <v>684</v>
      </c>
      <c r="E174">
        <v>74000</v>
      </c>
      <c r="R174" t="s">
        <v>48</v>
      </c>
      <c r="S174" s="2">
        <f t="shared" si="13"/>
        <v>40784760</v>
      </c>
      <c r="T174" s="2">
        <f t="shared" si="14"/>
        <v>22682400</v>
      </c>
      <c r="U174" s="2">
        <f t="shared" si="15"/>
        <v>33202300</v>
      </c>
      <c r="V174" s="2">
        <f t="shared" si="16"/>
        <v>45667700</v>
      </c>
      <c r="W174" s="2">
        <f t="shared" si="17"/>
        <v>62654000</v>
      </c>
      <c r="X174" s="2">
        <f t="shared" si="18"/>
        <v>39717400</v>
      </c>
      <c r="Y174" s="2" cm="1">
        <f t="array" ref="Y174">_xlfn.XLOOKUP(Y$1&amp;$R174,$C$3:$C$1662&amp;$D$3:$D$1662,$E$3:$E$1662,0,0,1)</f>
        <v>75200</v>
      </c>
      <c r="Z174" s="2" cm="1">
        <f t="array" ref="Z174">_xlfn.XLOOKUP(Z$1&amp;$R174,$C$3:$C$1662&amp;$D$3:$D$1662,$E$3:$E$1662,0,0,1)</f>
        <v>40800</v>
      </c>
      <c r="AA174" s="2" cm="1">
        <f t="array" ref="AA174">_xlfn.XLOOKUP(AA$1&amp;$R174,$C$3:$C$1662&amp;$D$3:$D$1662,$E$3:$E$1662,0,0,1)</f>
        <v>82300</v>
      </c>
      <c r="AB174" s="2" cm="1">
        <f t="array" ref="AB174">_xlfn.XLOOKUP(AB$1&amp;$R174,$C$3:$C$1662&amp;$D$3:$D$1662,$E$3:$E$1662,0,0,1)</f>
        <v>172500</v>
      </c>
      <c r="AC174" s="2" cm="1">
        <f t="array" ref="AC174">_xlfn.XLOOKUP(AC$1&amp;$R174,$C$3:$C$1662&amp;$D$3:$D$1662,$E$3:$E$1662,0,0,1)</f>
        <v>77900</v>
      </c>
    </row>
    <row r="175" spans="3:29" x14ac:dyDescent="0.4">
      <c r="C175" t="s">
        <v>758</v>
      </c>
      <c r="D175" t="s">
        <v>685</v>
      </c>
      <c r="E175">
        <v>77900</v>
      </c>
      <c r="R175" t="s">
        <v>85</v>
      </c>
      <c r="S175" s="2">
        <f t="shared" si="13"/>
        <v>40944100</v>
      </c>
      <c r="T175" s="2">
        <f t="shared" si="14"/>
        <v>22721400</v>
      </c>
      <c r="U175" s="2">
        <f t="shared" si="15"/>
        <v>33264600</v>
      </c>
      <c r="V175" s="2">
        <f t="shared" si="16"/>
        <v>45914400</v>
      </c>
      <c r="W175" s="2">
        <f t="shared" si="17"/>
        <v>62881600</v>
      </c>
      <c r="X175" s="2">
        <f t="shared" si="18"/>
        <v>39938500</v>
      </c>
      <c r="Y175" s="2" cm="1">
        <f t="array" ref="Y175">_xlfn.XLOOKUP(Y$1&amp;$R175,$C$3:$C$1662&amp;$D$3:$D$1662,$E$3:$E$1662,0,0,1)</f>
        <v>39000</v>
      </c>
      <c r="Z175" s="2" cm="1">
        <f t="array" ref="Z175">_xlfn.XLOOKUP(Z$1&amp;$R175,$C$3:$C$1662&amp;$D$3:$D$1662,$E$3:$E$1662,0,0,1)</f>
        <v>62300</v>
      </c>
      <c r="AA175" s="2" cm="1">
        <f t="array" ref="AA175">_xlfn.XLOOKUP(AA$1&amp;$R175,$C$3:$C$1662&amp;$D$3:$D$1662,$E$3:$E$1662,0,0,1)</f>
        <v>246700</v>
      </c>
      <c r="AB175" s="2" cm="1">
        <f t="array" ref="AB175">_xlfn.XLOOKUP(AB$1&amp;$R175,$C$3:$C$1662&amp;$D$3:$D$1662,$E$3:$E$1662,0,0,1)</f>
        <v>227600</v>
      </c>
      <c r="AC175" s="2" cm="1">
        <f t="array" ref="AC175">_xlfn.XLOOKUP(AC$1&amp;$R175,$C$3:$C$1662&amp;$D$3:$D$1662,$E$3:$E$1662,0,0,1)</f>
        <v>221100</v>
      </c>
    </row>
    <row r="176" spans="3:29" x14ac:dyDescent="0.4">
      <c r="C176" t="s">
        <v>758</v>
      </c>
      <c r="D176" t="s">
        <v>686</v>
      </c>
      <c r="E176">
        <v>221100</v>
      </c>
      <c r="R176" t="s">
        <v>143</v>
      </c>
      <c r="S176" s="2">
        <f t="shared" si="13"/>
        <v>41024320</v>
      </c>
      <c r="T176" s="2">
        <f t="shared" si="14"/>
        <v>22768900</v>
      </c>
      <c r="U176" s="2">
        <f t="shared" si="15"/>
        <v>33300200</v>
      </c>
      <c r="V176" s="2">
        <f t="shared" si="16"/>
        <v>46017300</v>
      </c>
      <c r="W176" s="2">
        <f t="shared" si="17"/>
        <v>62979800</v>
      </c>
      <c r="X176" s="2">
        <f t="shared" si="18"/>
        <v>40055400</v>
      </c>
      <c r="Y176" s="2" cm="1">
        <f t="array" ref="Y176">_xlfn.XLOOKUP(Y$1&amp;$R176,$C$3:$C$1662&amp;$D$3:$D$1662,$E$3:$E$1662,0,0,1)</f>
        <v>47500</v>
      </c>
      <c r="Z176" s="2" cm="1">
        <f t="array" ref="Z176">_xlfn.XLOOKUP(Z$1&amp;$R176,$C$3:$C$1662&amp;$D$3:$D$1662,$E$3:$E$1662,0,0,1)</f>
        <v>35600</v>
      </c>
      <c r="AA176" s="2" cm="1">
        <f t="array" ref="AA176">_xlfn.XLOOKUP(AA$1&amp;$R176,$C$3:$C$1662&amp;$D$3:$D$1662,$E$3:$E$1662,0,0,1)</f>
        <v>102900</v>
      </c>
      <c r="AB176" s="2" cm="1">
        <f t="array" ref="AB176">_xlfn.XLOOKUP(AB$1&amp;$R176,$C$3:$C$1662&amp;$D$3:$D$1662,$E$3:$E$1662,0,0,1)</f>
        <v>98200</v>
      </c>
      <c r="AC176" s="2" cm="1">
        <f t="array" ref="AC176">_xlfn.XLOOKUP(AC$1&amp;$R176,$C$3:$C$1662&amp;$D$3:$D$1662,$E$3:$E$1662,0,0,1)</f>
        <v>116900</v>
      </c>
    </row>
    <row r="177" spans="3:29" x14ac:dyDescent="0.4">
      <c r="C177" t="s">
        <v>758</v>
      </c>
      <c r="D177" t="s">
        <v>687</v>
      </c>
      <c r="E177">
        <v>116900</v>
      </c>
      <c r="R177" t="s">
        <v>192</v>
      </c>
      <c r="S177" s="2">
        <f t="shared" si="13"/>
        <v>41161540</v>
      </c>
      <c r="T177" s="2">
        <f t="shared" si="14"/>
        <v>22835500</v>
      </c>
      <c r="U177" s="2">
        <f t="shared" si="15"/>
        <v>33461300</v>
      </c>
      <c r="V177" s="2">
        <f t="shared" si="16"/>
        <v>46089900</v>
      </c>
      <c r="W177" s="2">
        <f t="shared" si="17"/>
        <v>63294800</v>
      </c>
      <c r="X177" s="2">
        <f t="shared" si="18"/>
        <v>40126200</v>
      </c>
      <c r="Y177" s="2" cm="1">
        <f t="array" ref="Y177">_xlfn.XLOOKUP(Y$1&amp;$R177,$C$3:$C$1662&amp;$D$3:$D$1662,$E$3:$E$1662,0,0,1)</f>
        <v>66600</v>
      </c>
      <c r="Z177" s="2" cm="1">
        <f t="array" ref="Z177">_xlfn.XLOOKUP(Z$1&amp;$R177,$C$3:$C$1662&amp;$D$3:$D$1662,$E$3:$E$1662,0,0,1)</f>
        <v>161100</v>
      </c>
      <c r="AA177" s="2" cm="1">
        <f t="array" ref="AA177">_xlfn.XLOOKUP(AA$1&amp;$R177,$C$3:$C$1662&amp;$D$3:$D$1662,$E$3:$E$1662,0,0,1)</f>
        <v>72600</v>
      </c>
      <c r="AB177" s="2" cm="1">
        <f t="array" ref="AB177">_xlfn.XLOOKUP(AB$1&amp;$R177,$C$3:$C$1662&amp;$D$3:$D$1662,$E$3:$E$1662,0,0,1)</f>
        <v>315000</v>
      </c>
      <c r="AC177" s="2" cm="1">
        <f t="array" ref="AC177">_xlfn.XLOOKUP(AC$1&amp;$R177,$C$3:$C$1662&amp;$D$3:$D$1662,$E$3:$E$1662,0,0,1)</f>
        <v>70800</v>
      </c>
    </row>
    <row r="178" spans="3:29" x14ac:dyDescent="0.4">
      <c r="C178" t="s">
        <v>758</v>
      </c>
      <c r="D178" t="s">
        <v>688</v>
      </c>
      <c r="E178">
        <v>70800</v>
      </c>
      <c r="R178" t="s">
        <v>53</v>
      </c>
      <c r="S178" s="2">
        <f t="shared" si="13"/>
        <v>41275560</v>
      </c>
      <c r="T178" s="2">
        <f t="shared" si="14"/>
        <v>22979700</v>
      </c>
      <c r="U178" s="2">
        <f t="shared" si="15"/>
        <v>33563300</v>
      </c>
      <c r="V178" s="2">
        <f t="shared" si="16"/>
        <v>46181100</v>
      </c>
      <c r="W178" s="2">
        <f t="shared" si="17"/>
        <v>63450700</v>
      </c>
      <c r="X178" s="2">
        <f t="shared" si="18"/>
        <v>40203000</v>
      </c>
      <c r="Y178" s="2" cm="1">
        <f t="array" ref="Y178">_xlfn.XLOOKUP(Y$1&amp;$R178,$C$3:$C$1662&amp;$D$3:$D$1662,$E$3:$E$1662,0,0,1)</f>
        <v>144200</v>
      </c>
      <c r="Z178" s="2" cm="1">
        <f t="array" ref="Z178">_xlfn.XLOOKUP(Z$1&amp;$R178,$C$3:$C$1662&amp;$D$3:$D$1662,$E$3:$E$1662,0,0,1)</f>
        <v>102000</v>
      </c>
      <c r="AA178" s="2" cm="1">
        <f t="array" ref="AA178">_xlfn.XLOOKUP(AA$1&amp;$R178,$C$3:$C$1662&amp;$D$3:$D$1662,$E$3:$E$1662,0,0,1)</f>
        <v>91200</v>
      </c>
      <c r="AB178" s="2" cm="1">
        <f t="array" ref="AB178">_xlfn.XLOOKUP(AB$1&amp;$R178,$C$3:$C$1662&amp;$D$3:$D$1662,$E$3:$E$1662,0,0,1)</f>
        <v>155900</v>
      </c>
      <c r="AC178" s="2" cm="1">
        <f t="array" ref="AC178">_xlfn.XLOOKUP(AC$1&amp;$R178,$C$3:$C$1662&amp;$D$3:$D$1662,$E$3:$E$1662,0,0,1)</f>
        <v>76800</v>
      </c>
    </row>
    <row r="179" spans="3:29" x14ac:dyDescent="0.4">
      <c r="C179" t="s">
        <v>758</v>
      </c>
      <c r="D179" t="s">
        <v>689</v>
      </c>
      <c r="E179">
        <v>76800</v>
      </c>
      <c r="R179" t="s">
        <v>222</v>
      </c>
      <c r="S179" s="2">
        <f t="shared" si="13"/>
        <v>41342500</v>
      </c>
      <c r="T179" s="2">
        <f t="shared" si="14"/>
        <v>23069300</v>
      </c>
      <c r="U179" s="2">
        <f t="shared" si="15"/>
        <v>33600200</v>
      </c>
      <c r="V179" s="2">
        <f t="shared" si="16"/>
        <v>46211900</v>
      </c>
      <c r="W179" s="2">
        <f t="shared" si="17"/>
        <v>63592300</v>
      </c>
      <c r="X179" s="2">
        <f t="shared" si="18"/>
        <v>40238800</v>
      </c>
      <c r="Y179" s="2" cm="1">
        <f t="array" ref="Y179">_xlfn.XLOOKUP(Y$1&amp;$R179,$C$3:$C$1662&amp;$D$3:$D$1662,$E$3:$E$1662,0,0,1)</f>
        <v>89600</v>
      </c>
      <c r="Z179" s="2" cm="1">
        <f t="array" ref="Z179">_xlfn.XLOOKUP(Z$1&amp;$R179,$C$3:$C$1662&amp;$D$3:$D$1662,$E$3:$E$1662,0,0,1)</f>
        <v>36900</v>
      </c>
      <c r="AA179" s="2" cm="1">
        <f t="array" ref="AA179">_xlfn.XLOOKUP(AA$1&amp;$R179,$C$3:$C$1662&amp;$D$3:$D$1662,$E$3:$E$1662,0,0,1)</f>
        <v>30800</v>
      </c>
      <c r="AB179" s="2" cm="1">
        <f t="array" ref="AB179">_xlfn.XLOOKUP(AB$1&amp;$R179,$C$3:$C$1662&amp;$D$3:$D$1662,$E$3:$E$1662,0,0,1)</f>
        <v>141600</v>
      </c>
      <c r="AC179" s="2" cm="1">
        <f t="array" ref="AC179">_xlfn.XLOOKUP(AC$1&amp;$R179,$C$3:$C$1662&amp;$D$3:$D$1662,$E$3:$E$1662,0,0,1)</f>
        <v>35800</v>
      </c>
    </row>
    <row r="180" spans="3:29" x14ac:dyDescent="0.4">
      <c r="C180" t="s">
        <v>758</v>
      </c>
      <c r="D180" t="s">
        <v>690</v>
      </c>
      <c r="E180">
        <v>35800</v>
      </c>
      <c r="R180" t="s">
        <v>211</v>
      </c>
      <c r="S180" s="2">
        <f t="shared" si="13"/>
        <v>41423580</v>
      </c>
      <c r="T180" s="2">
        <f t="shared" si="14"/>
        <v>23136600</v>
      </c>
      <c r="U180" s="2">
        <f t="shared" si="15"/>
        <v>33661400</v>
      </c>
      <c r="V180" s="2">
        <f t="shared" si="16"/>
        <v>46291200</v>
      </c>
      <c r="W180" s="2">
        <f t="shared" si="17"/>
        <v>63713600</v>
      </c>
      <c r="X180" s="2">
        <f t="shared" si="18"/>
        <v>40315100</v>
      </c>
      <c r="Y180" s="2" cm="1">
        <f t="array" ref="Y180">_xlfn.XLOOKUP(Y$1&amp;$R180,$C$3:$C$1662&amp;$D$3:$D$1662,$E$3:$E$1662,0,0,1)</f>
        <v>67300</v>
      </c>
      <c r="Z180" s="2" cm="1">
        <f t="array" ref="Z180">_xlfn.XLOOKUP(Z$1&amp;$R180,$C$3:$C$1662&amp;$D$3:$D$1662,$E$3:$E$1662,0,0,1)</f>
        <v>61200</v>
      </c>
      <c r="AA180" s="2" cm="1">
        <f t="array" ref="AA180">_xlfn.XLOOKUP(AA$1&amp;$R180,$C$3:$C$1662&amp;$D$3:$D$1662,$E$3:$E$1662,0,0,1)</f>
        <v>79300</v>
      </c>
      <c r="AB180" s="2" cm="1">
        <f t="array" ref="AB180">_xlfn.XLOOKUP(AB$1&amp;$R180,$C$3:$C$1662&amp;$D$3:$D$1662,$E$3:$E$1662,0,0,1)</f>
        <v>121300</v>
      </c>
      <c r="AC180" s="2" cm="1">
        <f t="array" ref="AC180">_xlfn.XLOOKUP(AC$1&amp;$R180,$C$3:$C$1662&amp;$D$3:$D$1662,$E$3:$E$1662,0,0,1)</f>
        <v>76300</v>
      </c>
    </row>
    <row r="181" spans="3:29" x14ac:dyDescent="0.4">
      <c r="C181" t="s">
        <v>758</v>
      </c>
      <c r="D181" t="s">
        <v>691</v>
      </c>
      <c r="E181">
        <v>76300</v>
      </c>
      <c r="R181" t="s">
        <v>299</v>
      </c>
      <c r="S181" s="2">
        <f t="shared" si="13"/>
        <v>41496040</v>
      </c>
      <c r="T181" s="2">
        <f t="shared" si="14"/>
        <v>23182900</v>
      </c>
      <c r="U181" s="2">
        <f t="shared" si="15"/>
        <v>33775000</v>
      </c>
      <c r="V181" s="2">
        <f t="shared" si="16"/>
        <v>46356400</v>
      </c>
      <c r="W181" s="2">
        <f t="shared" si="17"/>
        <v>63804600</v>
      </c>
      <c r="X181" s="2">
        <f t="shared" si="18"/>
        <v>40361300</v>
      </c>
      <c r="Y181" s="2" cm="1">
        <f t="array" ref="Y181">_xlfn.XLOOKUP(Y$1&amp;$R181,$C$3:$C$1662&amp;$D$3:$D$1662,$E$3:$E$1662,0,0,1)</f>
        <v>46300</v>
      </c>
      <c r="Z181" s="2" cm="1">
        <f t="array" ref="Z181">_xlfn.XLOOKUP(Z$1&amp;$R181,$C$3:$C$1662&amp;$D$3:$D$1662,$E$3:$E$1662,0,0,1)</f>
        <v>113600</v>
      </c>
      <c r="AA181" s="2" cm="1">
        <f t="array" ref="AA181">_xlfn.XLOOKUP(AA$1&amp;$R181,$C$3:$C$1662&amp;$D$3:$D$1662,$E$3:$E$1662,0,0,1)</f>
        <v>65200</v>
      </c>
      <c r="AB181" s="2" cm="1">
        <f t="array" ref="AB181">_xlfn.XLOOKUP(AB$1&amp;$R181,$C$3:$C$1662&amp;$D$3:$D$1662,$E$3:$E$1662,0,0,1)</f>
        <v>91000</v>
      </c>
      <c r="AC181" s="2" cm="1">
        <f t="array" ref="AC181">_xlfn.XLOOKUP(AC$1&amp;$R181,$C$3:$C$1662&amp;$D$3:$D$1662,$E$3:$E$1662,0,0,1)</f>
        <v>46200</v>
      </c>
    </row>
    <row r="182" spans="3:29" x14ac:dyDescent="0.4">
      <c r="C182" t="s">
        <v>758</v>
      </c>
      <c r="D182" t="s">
        <v>692</v>
      </c>
      <c r="E182">
        <v>46200</v>
      </c>
      <c r="R182" t="s">
        <v>100</v>
      </c>
      <c r="S182" s="2">
        <f t="shared" si="13"/>
        <v>41573540</v>
      </c>
      <c r="T182" s="2">
        <f t="shared" si="14"/>
        <v>23267100</v>
      </c>
      <c r="U182" s="2">
        <f t="shared" si="15"/>
        <v>33848300</v>
      </c>
      <c r="V182" s="2">
        <f t="shared" si="16"/>
        <v>46405800</v>
      </c>
      <c r="W182" s="2">
        <f t="shared" si="17"/>
        <v>63934400</v>
      </c>
      <c r="X182" s="2">
        <f t="shared" si="18"/>
        <v>40412100</v>
      </c>
      <c r="Y182" s="2" cm="1">
        <f t="array" ref="Y182">_xlfn.XLOOKUP(Y$1&amp;$R182,$C$3:$C$1662&amp;$D$3:$D$1662,$E$3:$E$1662,0,0,1)</f>
        <v>84200</v>
      </c>
      <c r="Z182" s="2" cm="1">
        <f t="array" ref="Z182">_xlfn.XLOOKUP(Z$1&amp;$R182,$C$3:$C$1662&amp;$D$3:$D$1662,$E$3:$E$1662,0,0,1)</f>
        <v>73300</v>
      </c>
      <c r="AA182" s="2" cm="1">
        <f t="array" ref="AA182">_xlfn.XLOOKUP(AA$1&amp;$R182,$C$3:$C$1662&amp;$D$3:$D$1662,$E$3:$E$1662,0,0,1)</f>
        <v>49400</v>
      </c>
      <c r="AB182" s="2" cm="1">
        <f t="array" ref="AB182">_xlfn.XLOOKUP(AB$1&amp;$R182,$C$3:$C$1662&amp;$D$3:$D$1662,$E$3:$E$1662,0,0,1)</f>
        <v>129800</v>
      </c>
      <c r="AC182" s="2" cm="1">
        <f t="array" ref="AC182">_xlfn.XLOOKUP(AC$1&amp;$R182,$C$3:$C$1662&amp;$D$3:$D$1662,$E$3:$E$1662,0,0,1)</f>
        <v>50800</v>
      </c>
    </row>
    <row r="183" spans="3:29" x14ac:dyDescent="0.4">
      <c r="C183" t="s">
        <v>758</v>
      </c>
      <c r="D183" t="s">
        <v>693</v>
      </c>
      <c r="E183">
        <v>50800</v>
      </c>
      <c r="R183" t="s">
        <v>300</v>
      </c>
      <c r="S183" s="2">
        <f t="shared" si="13"/>
        <v>41677740</v>
      </c>
      <c r="T183" s="2">
        <f t="shared" si="14"/>
        <v>23365800</v>
      </c>
      <c r="U183" s="2">
        <f t="shared" si="15"/>
        <v>33906900</v>
      </c>
      <c r="V183" s="2">
        <f t="shared" si="16"/>
        <v>46529000</v>
      </c>
      <c r="W183" s="2">
        <f t="shared" si="17"/>
        <v>64125900</v>
      </c>
      <c r="X183" s="2">
        <f t="shared" si="18"/>
        <v>40461100</v>
      </c>
      <c r="Y183" s="2" cm="1">
        <f t="array" ref="Y183">_xlfn.XLOOKUP(Y$1&amp;$R183,$C$3:$C$1662&amp;$D$3:$D$1662,$E$3:$E$1662,0,0,1)</f>
        <v>98700</v>
      </c>
      <c r="Z183" s="2" cm="1">
        <f t="array" ref="Z183">_xlfn.XLOOKUP(Z$1&amp;$R183,$C$3:$C$1662&amp;$D$3:$D$1662,$E$3:$E$1662,0,0,1)</f>
        <v>58600</v>
      </c>
      <c r="AA183" s="2" cm="1">
        <f t="array" ref="AA183">_xlfn.XLOOKUP(AA$1&amp;$R183,$C$3:$C$1662&amp;$D$3:$D$1662,$E$3:$E$1662,0,0,1)</f>
        <v>123200</v>
      </c>
      <c r="AB183" s="2" cm="1">
        <f t="array" ref="AB183">_xlfn.XLOOKUP(AB$1&amp;$R183,$C$3:$C$1662&amp;$D$3:$D$1662,$E$3:$E$1662,0,0,1)</f>
        <v>191500</v>
      </c>
      <c r="AC183" s="2" cm="1">
        <f t="array" ref="AC183">_xlfn.XLOOKUP(AC$1&amp;$R183,$C$3:$C$1662&amp;$D$3:$D$1662,$E$3:$E$1662,0,0,1)</f>
        <v>49000</v>
      </c>
    </row>
    <row r="184" spans="3:29" x14ac:dyDescent="0.4">
      <c r="C184" t="s">
        <v>758</v>
      </c>
      <c r="D184" t="s">
        <v>694</v>
      </c>
      <c r="E184">
        <v>49000</v>
      </c>
      <c r="R184" t="s">
        <v>204</v>
      </c>
      <c r="S184" s="2">
        <f t="shared" si="13"/>
        <v>41782200</v>
      </c>
      <c r="T184" s="2">
        <f t="shared" si="14"/>
        <v>23433100</v>
      </c>
      <c r="U184" s="2">
        <f t="shared" si="15"/>
        <v>33965100</v>
      </c>
      <c r="V184" s="2">
        <f t="shared" si="16"/>
        <v>46610100</v>
      </c>
      <c r="W184" s="2">
        <f t="shared" si="17"/>
        <v>64288800</v>
      </c>
      <c r="X184" s="2">
        <f t="shared" si="18"/>
        <v>40613900</v>
      </c>
      <c r="Y184" s="2" cm="1">
        <f t="array" ref="Y184">_xlfn.XLOOKUP(Y$1&amp;$R184,$C$3:$C$1662&amp;$D$3:$D$1662,$E$3:$E$1662,0,0,1)</f>
        <v>67300</v>
      </c>
      <c r="Z184" s="2" cm="1">
        <f t="array" ref="Z184">_xlfn.XLOOKUP(Z$1&amp;$R184,$C$3:$C$1662&amp;$D$3:$D$1662,$E$3:$E$1662,0,0,1)</f>
        <v>58200</v>
      </c>
      <c r="AA184" s="2" cm="1">
        <f t="array" ref="AA184">_xlfn.XLOOKUP(AA$1&amp;$R184,$C$3:$C$1662&amp;$D$3:$D$1662,$E$3:$E$1662,0,0,1)</f>
        <v>81100</v>
      </c>
      <c r="AB184" s="2" cm="1">
        <f t="array" ref="AB184">_xlfn.XLOOKUP(AB$1&amp;$R184,$C$3:$C$1662&amp;$D$3:$D$1662,$E$3:$E$1662,0,0,1)</f>
        <v>162900</v>
      </c>
      <c r="AC184" s="2" cm="1">
        <f t="array" ref="AC184">_xlfn.XLOOKUP(AC$1&amp;$R184,$C$3:$C$1662&amp;$D$3:$D$1662,$E$3:$E$1662,0,0,1)</f>
        <v>152800</v>
      </c>
    </row>
    <row r="185" spans="3:29" x14ac:dyDescent="0.4">
      <c r="C185" t="s">
        <v>758</v>
      </c>
      <c r="D185" t="s">
        <v>393</v>
      </c>
      <c r="E185">
        <v>152800</v>
      </c>
      <c r="R185" t="s">
        <v>301</v>
      </c>
      <c r="S185" s="2">
        <f t="shared" si="13"/>
        <v>41853080</v>
      </c>
      <c r="T185" s="2">
        <f t="shared" si="14"/>
        <v>23461200</v>
      </c>
      <c r="U185" s="2">
        <f t="shared" si="15"/>
        <v>34007200</v>
      </c>
      <c r="V185" s="2">
        <f t="shared" si="16"/>
        <v>46672400</v>
      </c>
      <c r="W185" s="2">
        <f t="shared" si="17"/>
        <v>64387000</v>
      </c>
      <c r="X185" s="2">
        <f t="shared" si="18"/>
        <v>40737600</v>
      </c>
      <c r="Y185" s="2" cm="1">
        <f t="array" ref="Y185">_xlfn.XLOOKUP(Y$1&amp;$R185,$C$3:$C$1662&amp;$D$3:$D$1662,$E$3:$E$1662,0,0,1)</f>
        <v>28100</v>
      </c>
      <c r="Z185" s="2" cm="1">
        <f t="array" ref="Z185">_xlfn.XLOOKUP(Z$1&amp;$R185,$C$3:$C$1662&amp;$D$3:$D$1662,$E$3:$E$1662,0,0,1)</f>
        <v>42100</v>
      </c>
      <c r="AA185" s="2" cm="1">
        <f t="array" ref="AA185">_xlfn.XLOOKUP(AA$1&amp;$R185,$C$3:$C$1662&amp;$D$3:$D$1662,$E$3:$E$1662,0,0,1)</f>
        <v>62300</v>
      </c>
      <c r="AB185" s="2" cm="1">
        <f t="array" ref="AB185">_xlfn.XLOOKUP(AB$1&amp;$R185,$C$3:$C$1662&amp;$D$3:$D$1662,$E$3:$E$1662,0,0,1)</f>
        <v>98200</v>
      </c>
      <c r="AC185" s="2" cm="1">
        <f t="array" ref="AC185">_xlfn.XLOOKUP(AC$1&amp;$R185,$C$3:$C$1662&amp;$D$3:$D$1662,$E$3:$E$1662,0,0,1)</f>
        <v>123700</v>
      </c>
    </row>
    <row r="186" spans="3:29" x14ac:dyDescent="0.4">
      <c r="C186" t="s">
        <v>758</v>
      </c>
      <c r="D186" t="s">
        <v>394</v>
      </c>
      <c r="E186">
        <v>123700</v>
      </c>
      <c r="R186" t="s">
        <v>201</v>
      </c>
      <c r="S186" s="2">
        <f t="shared" si="13"/>
        <v>41963520</v>
      </c>
      <c r="T186" s="2">
        <f t="shared" si="14"/>
        <v>23509600</v>
      </c>
      <c r="U186" s="2">
        <f t="shared" si="15"/>
        <v>34045100</v>
      </c>
      <c r="V186" s="2">
        <f t="shared" si="16"/>
        <v>46781300</v>
      </c>
      <c r="W186" s="2">
        <f t="shared" si="17"/>
        <v>64676000</v>
      </c>
      <c r="X186" s="2">
        <f t="shared" si="18"/>
        <v>40805600</v>
      </c>
      <c r="Y186" s="2" cm="1">
        <f t="array" ref="Y186">_xlfn.XLOOKUP(Y$1&amp;$R186,$C$3:$C$1662&amp;$D$3:$D$1662,$E$3:$E$1662,0,0,1)</f>
        <v>48400</v>
      </c>
      <c r="Z186" s="2" cm="1">
        <f t="array" ref="Z186">_xlfn.XLOOKUP(Z$1&amp;$R186,$C$3:$C$1662&amp;$D$3:$D$1662,$E$3:$E$1662,0,0,1)</f>
        <v>37900</v>
      </c>
      <c r="AA186" s="2" cm="1">
        <f t="array" ref="AA186">_xlfn.XLOOKUP(AA$1&amp;$R186,$C$3:$C$1662&amp;$D$3:$D$1662,$E$3:$E$1662,0,0,1)</f>
        <v>108900</v>
      </c>
      <c r="AB186" s="2" cm="1">
        <f t="array" ref="AB186">_xlfn.XLOOKUP(AB$1&amp;$R186,$C$3:$C$1662&amp;$D$3:$D$1662,$E$3:$E$1662,0,0,1)</f>
        <v>289000</v>
      </c>
      <c r="AC186" s="2" cm="1">
        <f t="array" ref="AC186">_xlfn.XLOOKUP(AC$1&amp;$R186,$C$3:$C$1662&amp;$D$3:$D$1662,$E$3:$E$1662,0,0,1)</f>
        <v>68000</v>
      </c>
    </row>
    <row r="187" spans="3:29" x14ac:dyDescent="0.4">
      <c r="C187" t="s">
        <v>758</v>
      </c>
      <c r="D187" t="s">
        <v>395</v>
      </c>
      <c r="E187">
        <v>68000</v>
      </c>
      <c r="R187" t="s">
        <v>21</v>
      </c>
      <c r="S187" s="2">
        <f t="shared" si="13"/>
        <v>42079680</v>
      </c>
      <c r="T187" s="2">
        <f t="shared" si="14"/>
        <v>23535600</v>
      </c>
      <c r="U187" s="2">
        <f t="shared" si="15"/>
        <v>34078600</v>
      </c>
      <c r="V187" s="2">
        <f t="shared" si="16"/>
        <v>46947200</v>
      </c>
      <c r="W187" s="2">
        <f t="shared" si="17"/>
        <v>65002200</v>
      </c>
      <c r="X187" s="2">
        <f t="shared" si="18"/>
        <v>40834800</v>
      </c>
      <c r="Y187" s="2" cm="1">
        <f t="array" ref="Y187">_xlfn.XLOOKUP(Y$1&amp;$R187,$C$3:$C$1662&amp;$D$3:$D$1662,$E$3:$E$1662,0,0,1)</f>
        <v>26000</v>
      </c>
      <c r="Z187" s="2" cm="1">
        <f t="array" ref="Z187">_xlfn.XLOOKUP(Z$1&amp;$R187,$C$3:$C$1662&amp;$D$3:$D$1662,$E$3:$E$1662,0,0,1)</f>
        <v>33500</v>
      </c>
      <c r="AA187" s="2" cm="1">
        <f t="array" ref="AA187">_xlfn.XLOOKUP(AA$1&amp;$R187,$C$3:$C$1662&amp;$D$3:$D$1662,$E$3:$E$1662,0,0,1)</f>
        <v>165900</v>
      </c>
      <c r="AB187" s="2" cm="1">
        <f t="array" ref="AB187">_xlfn.XLOOKUP(AB$1&amp;$R187,$C$3:$C$1662&amp;$D$3:$D$1662,$E$3:$E$1662,0,0,1)</f>
        <v>326200</v>
      </c>
      <c r="AC187" s="2" cm="1">
        <f t="array" ref="AC187">_xlfn.XLOOKUP(AC$1&amp;$R187,$C$3:$C$1662&amp;$D$3:$D$1662,$E$3:$E$1662,0,0,1)</f>
        <v>29200</v>
      </c>
    </row>
    <row r="188" spans="3:29" x14ac:dyDescent="0.4">
      <c r="C188" t="s">
        <v>758</v>
      </c>
      <c r="D188" t="s">
        <v>396</v>
      </c>
      <c r="E188">
        <v>29200</v>
      </c>
      <c r="R188" t="s">
        <v>88</v>
      </c>
      <c r="S188" s="2">
        <f t="shared" si="13"/>
        <v>42152820</v>
      </c>
      <c r="T188" s="2">
        <f t="shared" si="14"/>
        <v>23575600</v>
      </c>
      <c r="U188" s="2">
        <f t="shared" si="15"/>
        <v>34146500</v>
      </c>
      <c r="V188" s="2">
        <f t="shared" si="16"/>
        <v>47074600</v>
      </c>
      <c r="W188" s="2">
        <f t="shared" si="17"/>
        <v>65093000</v>
      </c>
      <c r="X188" s="2">
        <f t="shared" si="18"/>
        <v>40874400</v>
      </c>
      <c r="Y188" s="2" cm="1">
        <f t="array" ref="Y188">_xlfn.XLOOKUP(Y$1&amp;$R188,$C$3:$C$1662&amp;$D$3:$D$1662,$E$3:$E$1662,0,0,1)</f>
        <v>40000</v>
      </c>
      <c r="Z188" s="2" cm="1">
        <f t="array" ref="Z188">_xlfn.XLOOKUP(Z$1&amp;$R188,$C$3:$C$1662&amp;$D$3:$D$1662,$E$3:$E$1662,0,0,1)</f>
        <v>67900</v>
      </c>
      <c r="AA188" s="2" cm="1">
        <f t="array" ref="AA188">_xlfn.XLOOKUP(AA$1&amp;$R188,$C$3:$C$1662&amp;$D$3:$D$1662,$E$3:$E$1662,0,0,1)</f>
        <v>127400</v>
      </c>
      <c r="AB188" s="2" cm="1">
        <f t="array" ref="AB188">_xlfn.XLOOKUP(AB$1&amp;$R188,$C$3:$C$1662&amp;$D$3:$D$1662,$E$3:$E$1662,0,0,1)</f>
        <v>90800</v>
      </c>
      <c r="AC188" s="2" cm="1">
        <f t="array" ref="AC188">_xlfn.XLOOKUP(AC$1&amp;$R188,$C$3:$C$1662&amp;$D$3:$D$1662,$E$3:$E$1662,0,0,1)</f>
        <v>39600</v>
      </c>
    </row>
    <row r="189" spans="3:29" x14ac:dyDescent="0.4">
      <c r="C189" t="s">
        <v>758</v>
      </c>
      <c r="D189" t="s">
        <v>397</v>
      </c>
      <c r="E189">
        <v>39600</v>
      </c>
      <c r="R189" t="s">
        <v>119</v>
      </c>
      <c r="S189" s="2">
        <f t="shared" si="13"/>
        <v>42265500</v>
      </c>
      <c r="T189" s="2">
        <f t="shared" si="14"/>
        <v>23619600</v>
      </c>
      <c r="U189" s="2">
        <f t="shared" si="15"/>
        <v>34234100</v>
      </c>
      <c r="V189" s="2">
        <f t="shared" si="16"/>
        <v>47152400</v>
      </c>
      <c r="W189" s="2">
        <f t="shared" si="17"/>
        <v>65340200</v>
      </c>
      <c r="X189" s="2">
        <f t="shared" si="18"/>
        <v>40981200</v>
      </c>
      <c r="Y189" s="2" cm="1">
        <f t="array" ref="Y189">_xlfn.XLOOKUP(Y$1&amp;$R189,$C$3:$C$1662&amp;$D$3:$D$1662,$E$3:$E$1662,0,0,1)</f>
        <v>44000</v>
      </c>
      <c r="Z189" s="2" cm="1">
        <f t="array" ref="Z189">_xlfn.XLOOKUP(Z$1&amp;$R189,$C$3:$C$1662&amp;$D$3:$D$1662,$E$3:$E$1662,0,0,1)</f>
        <v>87600</v>
      </c>
      <c r="AA189" s="2" cm="1">
        <f t="array" ref="AA189">_xlfn.XLOOKUP(AA$1&amp;$R189,$C$3:$C$1662&amp;$D$3:$D$1662,$E$3:$E$1662,0,0,1)</f>
        <v>77800</v>
      </c>
      <c r="AB189" s="2" cm="1">
        <f t="array" ref="AB189">_xlfn.XLOOKUP(AB$1&amp;$R189,$C$3:$C$1662&amp;$D$3:$D$1662,$E$3:$E$1662,0,0,1)</f>
        <v>247200</v>
      </c>
      <c r="AC189" s="2" cm="1">
        <f t="array" ref="AC189">_xlfn.XLOOKUP(AC$1&amp;$R189,$C$3:$C$1662&amp;$D$3:$D$1662,$E$3:$E$1662,0,0,1)</f>
        <v>106800</v>
      </c>
    </row>
    <row r="190" spans="3:29" x14ac:dyDescent="0.4">
      <c r="C190" t="s">
        <v>758</v>
      </c>
      <c r="D190" t="s">
        <v>398</v>
      </c>
      <c r="E190">
        <v>106800</v>
      </c>
      <c r="R190" t="s">
        <v>274</v>
      </c>
      <c r="S190" s="2">
        <f t="shared" si="13"/>
        <v>42360820</v>
      </c>
      <c r="T190" s="2">
        <f t="shared" si="14"/>
        <v>23648100</v>
      </c>
      <c r="U190" s="2">
        <f t="shared" si="15"/>
        <v>34268200</v>
      </c>
      <c r="V190" s="2">
        <f t="shared" si="16"/>
        <v>47242900</v>
      </c>
      <c r="W190" s="2">
        <f t="shared" si="17"/>
        <v>65533400</v>
      </c>
      <c r="X190" s="2">
        <f t="shared" si="18"/>
        <v>41111500</v>
      </c>
      <c r="Y190" s="2" cm="1">
        <f t="array" ref="Y190">_xlfn.XLOOKUP(Y$1&amp;$R190,$C$3:$C$1662&amp;$D$3:$D$1662,$E$3:$E$1662,0,0,1)</f>
        <v>28500</v>
      </c>
      <c r="Z190" s="2" cm="1">
        <f t="array" ref="Z190">_xlfn.XLOOKUP(Z$1&amp;$R190,$C$3:$C$1662&amp;$D$3:$D$1662,$E$3:$E$1662,0,0,1)</f>
        <v>34100</v>
      </c>
      <c r="AA190" s="2" cm="1">
        <f t="array" ref="AA190">_xlfn.XLOOKUP(AA$1&amp;$R190,$C$3:$C$1662&amp;$D$3:$D$1662,$E$3:$E$1662,0,0,1)</f>
        <v>90500</v>
      </c>
      <c r="AB190" s="2" cm="1">
        <f t="array" ref="AB190">_xlfn.XLOOKUP(AB$1&amp;$R190,$C$3:$C$1662&amp;$D$3:$D$1662,$E$3:$E$1662,0,0,1)</f>
        <v>193200</v>
      </c>
      <c r="AC190" s="2" cm="1">
        <f t="array" ref="AC190">_xlfn.XLOOKUP(AC$1&amp;$R190,$C$3:$C$1662&amp;$D$3:$D$1662,$E$3:$E$1662,0,0,1)</f>
        <v>130300</v>
      </c>
    </row>
    <row r="191" spans="3:29" x14ac:dyDescent="0.4">
      <c r="C191" t="s">
        <v>758</v>
      </c>
      <c r="D191" t="s">
        <v>399</v>
      </c>
      <c r="E191">
        <v>130300</v>
      </c>
      <c r="R191" t="s">
        <v>180</v>
      </c>
      <c r="S191" s="2">
        <f t="shared" si="13"/>
        <v>42435480</v>
      </c>
      <c r="T191" s="2">
        <f t="shared" si="14"/>
        <v>23705200</v>
      </c>
      <c r="U191" s="2">
        <f t="shared" si="15"/>
        <v>34346600</v>
      </c>
      <c r="V191" s="2">
        <f t="shared" si="16"/>
        <v>47294900</v>
      </c>
      <c r="W191" s="2">
        <f t="shared" si="17"/>
        <v>65667300</v>
      </c>
      <c r="X191" s="2">
        <f t="shared" si="18"/>
        <v>41163400</v>
      </c>
      <c r="Y191" s="2" cm="1">
        <f t="array" ref="Y191">_xlfn.XLOOKUP(Y$1&amp;$R191,$C$3:$C$1662&amp;$D$3:$D$1662,$E$3:$E$1662,0,0,1)</f>
        <v>57100</v>
      </c>
      <c r="Z191" s="2" cm="1">
        <f t="array" ref="Z191">_xlfn.XLOOKUP(Z$1&amp;$R191,$C$3:$C$1662&amp;$D$3:$D$1662,$E$3:$E$1662,0,0,1)</f>
        <v>78400</v>
      </c>
      <c r="AA191" s="2" cm="1">
        <f t="array" ref="AA191">_xlfn.XLOOKUP(AA$1&amp;$R191,$C$3:$C$1662&amp;$D$3:$D$1662,$E$3:$E$1662,0,0,1)</f>
        <v>52000</v>
      </c>
      <c r="AB191" s="2" cm="1">
        <f t="array" ref="AB191">_xlfn.XLOOKUP(AB$1&amp;$R191,$C$3:$C$1662&amp;$D$3:$D$1662,$E$3:$E$1662,0,0,1)</f>
        <v>133900</v>
      </c>
      <c r="AC191" s="2" cm="1">
        <f t="array" ref="AC191">_xlfn.XLOOKUP(AC$1&amp;$R191,$C$3:$C$1662&amp;$D$3:$D$1662,$E$3:$E$1662,0,0,1)</f>
        <v>51900</v>
      </c>
    </row>
    <row r="192" spans="3:29" x14ac:dyDescent="0.4">
      <c r="C192" t="s">
        <v>758</v>
      </c>
      <c r="D192" t="s">
        <v>400</v>
      </c>
      <c r="E192">
        <v>51900</v>
      </c>
      <c r="R192" t="s">
        <v>76</v>
      </c>
      <c r="S192" s="2">
        <f t="shared" si="13"/>
        <v>42521280</v>
      </c>
      <c r="T192" s="2">
        <f t="shared" si="14"/>
        <v>23772500</v>
      </c>
      <c r="U192" s="2">
        <f t="shared" si="15"/>
        <v>34452700</v>
      </c>
      <c r="V192" s="2">
        <f t="shared" si="16"/>
        <v>47345100</v>
      </c>
      <c r="W192" s="2">
        <f t="shared" si="17"/>
        <v>65793800</v>
      </c>
      <c r="X192" s="2">
        <f t="shared" si="18"/>
        <v>41242300</v>
      </c>
      <c r="Y192" s="2" cm="1">
        <f t="array" ref="Y192">_xlfn.XLOOKUP(Y$1&amp;$R192,$C$3:$C$1662&amp;$D$3:$D$1662,$E$3:$E$1662,0,0,1)</f>
        <v>67300</v>
      </c>
      <c r="Z192" s="2" cm="1">
        <f t="array" ref="Z192">_xlfn.XLOOKUP(Z$1&amp;$R192,$C$3:$C$1662&amp;$D$3:$D$1662,$E$3:$E$1662,0,0,1)</f>
        <v>106100</v>
      </c>
      <c r="AA192" s="2" cm="1">
        <f t="array" ref="AA192">_xlfn.XLOOKUP(AA$1&amp;$R192,$C$3:$C$1662&amp;$D$3:$D$1662,$E$3:$E$1662,0,0,1)</f>
        <v>50200</v>
      </c>
      <c r="AB192" s="2" cm="1">
        <f t="array" ref="AB192">_xlfn.XLOOKUP(AB$1&amp;$R192,$C$3:$C$1662&amp;$D$3:$D$1662,$E$3:$E$1662,0,0,1)</f>
        <v>126500</v>
      </c>
      <c r="AC192" s="2" cm="1">
        <f t="array" ref="AC192">_xlfn.XLOOKUP(AC$1&amp;$R192,$C$3:$C$1662&amp;$D$3:$D$1662,$E$3:$E$1662,0,0,1)</f>
        <v>78900</v>
      </c>
    </row>
    <row r="193" spans="3:29" x14ac:dyDescent="0.4">
      <c r="C193" t="s">
        <v>758</v>
      </c>
      <c r="D193" t="s">
        <v>401</v>
      </c>
      <c r="E193">
        <v>78900</v>
      </c>
      <c r="R193" t="s">
        <v>138</v>
      </c>
      <c r="S193" s="2">
        <f t="shared" si="13"/>
        <v>42595140</v>
      </c>
      <c r="T193" s="2">
        <f t="shared" si="14"/>
        <v>23807300</v>
      </c>
      <c r="U193" s="2">
        <f t="shared" si="15"/>
        <v>34559200</v>
      </c>
      <c r="V193" s="2">
        <f t="shared" si="16"/>
        <v>47417200</v>
      </c>
      <c r="W193" s="2">
        <f t="shared" si="17"/>
        <v>65899400</v>
      </c>
      <c r="X193" s="2">
        <f t="shared" si="18"/>
        <v>41292600</v>
      </c>
      <c r="Y193" s="2" cm="1">
        <f t="array" ref="Y193">_xlfn.XLOOKUP(Y$1&amp;$R193,$C$3:$C$1662&amp;$D$3:$D$1662,$E$3:$E$1662,0,0,1)</f>
        <v>34800</v>
      </c>
      <c r="Z193" s="2" cm="1">
        <f t="array" ref="Z193">_xlfn.XLOOKUP(Z$1&amp;$R193,$C$3:$C$1662&amp;$D$3:$D$1662,$E$3:$E$1662,0,0,1)</f>
        <v>106500</v>
      </c>
      <c r="AA193" s="2" cm="1">
        <f t="array" ref="AA193">_xlfn.XLOOKUP(AA$1&amp;$R193,$C$3:$C$1662&amp;$D$3:$D$1662,$E$3:$E$1662,0,0,1)</f>
        <v>72100</v>
      </c>
      <c r="AB193" s="2" cm="1">
        <f t="array" ref="AB193">_xlfn.XLOOKUP(AB$1&amp;$R193,$C$3:$C$1662&amp;$D$3:$D$1662,$E$3:$E$1662,0,0,1)</f>
        <v>105600</v>
      </c>
      <c r="AC193" s="2" cm="1">
        <f t="array" ref="AC193">_xlfn.XLOOKUP(AC$1&amp;$R193,$C$3:$C$1662&amp;$D$3:$D$1662,$E$3:$E$1662,0,0,1)</f>
        <v>50300</v>
      </c>
    </row>
    <row r="194" spans="3:29" x14ac:dyDescent="0.4">
      <c r="C194" t="s">
        <v>758</v>
      </c>
      <c r="D194" t="s">
        <v>402</v>
      </c>
      <c r="E194">
        <v>50300</v>
      </c>
      <c r="R194" t="s">
        <v>255</v>
      </c>
      <c r="S194" s="2">
        <f t="shared" si="13"/>
        <v>42705200</v>
      </c>
      <c r="T194" s="2">
        <f t="shared" si="14"/>
        <v>23926500</v>
      </c>
      <c r="U194" s="2">
        <f t="shared" si="15"/>
        <v>34708900</v>
      </c>
      <c r="V194" s="2">
        <f t="shared" si="16"/>
        <v>47507700</v>
      </c>
      <c r="W194" s="2">
        <f t="shared" si="17"/>
        <v>66039000</v>
      </c>
      <c r="X194" s="2">
        <f t="shared" si="18"/>
        <v>41343900</v>
      </c>
      <c r="Y194" s="2" cm="1">
        <f t="array" ref="Y194">_xlfn.XLOOKUP(Y$1&amp;$R194,$C$3:$C$1662&amp;$D$3:$D$1662,$E$3:$E$1662,0,0,1)</f>
        <v>119200</v>
      </c>
      <c r="Z194" s="2" cm="1">
        <f t="array" ref="Z194">_xlfn.XLOOKUP(Z$1&amp;$R194,$C$3:$C$1662&amp;$D$3:$D$1662,$E$3:$E$1662,0,0,1)</f>
        <v>149700</v>
      </c>
      <c r="AA194" s="2" cm="1">
        <f t="array" ref="AA194">_xlfn.XLOOKUP(AA$1&amp;$R194,$C$3:$C$1662&amp;$D$3:$D$1662,$E$3:$E$1662,0,0,1)</f>
        <v>90500</v>
      </c>
      <c r="AB194" s="2" cm="1">
        <f t="array" ref="AB194">_xlfn.XLOOKUP(AB$1&amp;$R194,$C$3:$C$1662&amp;$D$3:$D$1662,$E$3:$E$1662,0,0,1)</f>
        <v>139600</v>
      </c>
      <c r="AC194" s="2" cm="1">
        <f t="array" ref="AC194">_xlfn.XLOOKUP(AC$1&amp;$R194,$C$3:$C$1662&amp;$D$3:$D$1662,$E$3:$E$1662,0,0,1)</f>
        <v>51300</v>
      </c>
    </row>
    <row r="195" spans="3:29" x14ac:dyDescent="0.4">
      <c r="C195" t="s">
        <v>758</v>
      </c>
      <c r="D195" t="s">
        <v>403</v>
      </c>
      <c r="E195">
        <v>51300</v>
      </c>
      <c r="R195" t="s">
        <v>106</v>
      </c>
      <c r="S195" s="2">
        <f t="shared" ref="S195:S258" si="19">IFERROR(AVERAGEIFS(T195:X195,T195:X195,"&gt;0"),0)</f>
        <v>42788920</v>
      </c>
      <c r="T195" s="2">
        <f t="shared" si="14"/>
        <v>24039200</v>
      </c>
      <c r="U195" s="2">
        <f t="shared" si="15"/>
        <v>34755900</v>
      </c>
      <c r="V195" s="2">
        <f t="shared" si="16"/>
        <v>47538700</v>
      </c>
      <c r="W195" s="2">
        <f t="shared" si="17"/>
        <v>66222400</v>
      </c>
      <c r="X195" s="2">
        <f t="shared" si="18"/>
        <v>41388400</v>
      </c>
      <c r="Y195" s="2" cm="1">
        <f t="array" ref="Y195">_xlfn.XLOOKUP(Y$1&amp;$R195,$C$3:$C$1662&amp;$D$3:$D$1662,$E$3:$E$1662,0,0,1)</f>
        <v>112700</v>
      </c>
      <c r="Z195" s="2" cm="1">
        <f t="array" ref="Z195">_xlfn.XLOOKUP(Z$1&amp;$R195,$C$3:$C$1662&amp;$D$3:$D$1662,$E$3:$E$1662,0,0,1)</f>
        <v>47000</v>
      </c>
      <c r="AA195" s="2" cm="1">
        <f t="array" ref="AA195">_xlfn.XLOOKUP(AA$1&amp;$R195,$C$3:$C$1662&amp;$D$3:$D$1662,$E$3:$E$1662,0,0,1)</f>
        <v>31000</v>
      </c>
      <c r="AB195" s="2" cm="1">
        <f t="array" ref="AB195">_xlfn.XLOOKUP(AB$1&amp;$R195,$C$3:$C$1662&amp;$D$3:$D$1662,$E$3:$E$1662,0,0,1)</f>
        <v>183400</v>
      </c>
      <c r="AC195" s="2" cm="1">
        <f t="array" ref="AC195">_xlfn.XLOOKUP(AC$1&amp;$R195,$C$3:$C$1662&amp;$D$3:$D$1662,$E$3:$E$1662,0,0,1)</f>
        <v>44500</v>
      </c>
    </row>
    <row r="196" spans="3:29" x14ac:dyDescent="0.4">
      <c r="C196" t="s">
        <v>758</v>
      </c>
      <c r="D196" t="s">
        <v>404</v>
      </c>
      <c r="E196">
        <v>44500</v>
      </c>
      <c r="R196" t="s">
        <v>172</v>
      </c>
      <c r="S196" s="2">
        <f t="shared" si="19"/>
        <v>42843480</v>
      </c>
      <c r="T196" s="2">
        <f t="shared" ref="T196:T259" si="20">T195+Y196</f>
        <v>24099300</v>
      </c>
      <c r="U196" s="2">
        <f t="shared" ref="U196:U259" si="21">U195+Z196</f>
        <v>34792600</v>
      </c>
      <c r="V196" s="2">
        <f t="shared" ref="V196:V259" si="22">V195+AA196</f>
        <v>47570800</v>
      </c>
      <c r="W196" s="2">
        <f t="shared" ref="W196:W259" si="23">W195+AB196</f>
        <v>66334700</v>
      </c>
      <c r="X196" s="2">
        <f t="shared" ref="X196:X259" si="24">X195+AC196</f>
        <v>41420000</v>
      </c>
      <c r="Y196" s="2" cm="1">
        <f t="array" ref="Y196">_xlfn.XLOOKUP(Y$1&amp;$R196,$C$3:$C$1662&amp;$D$3:$D$1662,$E$3:$E$1662,0,0,1)</f>
        <v>60100</v>
      </c>
      <c r="Z196" s="2" cm="1">
        <f t="array" ref="Z196">_xlfn.XLOOKUP(Z$1&amp;$R196,$C$3:$C$1662&amp;$D$3:$D$1662,$E$3:$E$1662,0,0,1)</f>
        <v>36700</v>
      </c>
      <c r="AA196" s="2" cm="1">
        <f t="array" ref="AA196">_xlfn.XLOOKUP(AA$1&amp;$R196,$C$3:$C$1662&amp;$D$3:$D$1662,$E$3:$E$1662,0,0,1)</f>
        <v>32100</v>
      </c>
      <c r="AB196" s="2" cm="1">
        <f t="array" ref="AB196">_xlfn.XLOOKUP(AB$1&amp;$R196,$C$3:$C$1662&amp;$D$3:$D$1662,$E$3:$E$1662,0,0,1)</f>
        <v>112300</v>
      </c>
      <c r="AC196" s="2" cm="1">
        <f t="array" ref="AC196">_xlfn.XLOOKUP(AC$1&amp;$R196,$C$3:$C$1662&amp;$D$3:$D$1662,$E$3:$E$1662,0,0,1)</f>
        <v>31600</v>
      </c>
    </row>
    <row r="197" spans="3:29" x14ac:dyDescent="0.4">
      <c r="C197" t="s">
        <v>758</v>
      </c>
      <c r="D197" t="s">
        <v>405</v>
      </c>
      <c r="E197">
        <v>31600</v>
      </c>
      <c r="R197" t="s">
        <v>302</v>
      </c>
      <c r="S197" s="2">
        <f t="shared" si="19"/>
        <v>42919540</v>
      </c>
      <c r="T197" s="2">
        <f t="shared" si="20"/>
        <v>24197600</v>
      </c>
      <c r="U197" s="2">
        <f t="shared" si="21"/>
        <v>34833700</v>
      </c>
      <c r="V197" s="2">
        <f t="shared" si="22"/>
        <v>47627100</v>
      </c>
      <c r="W197" s="2">
        <f t="shared" si="23"/>
        <v>66430800</v>
      </c>
      <c r="X197" s="2">
        <f t="shared" si="24"/>
        <v>41508500</v>
      </c>
      <c r="Y197" s="2" cm="1">
        <f t="array" ref="Y197">_xlfn.XLOOKUP(Y$1&amp;$R197,$C$3:$C$1662&amp;$D$3:$D$1662,$E$3:$E$1662,0,0,1)</f>
        <v>98300</v>
      </c>
      <c r="Z197" s="2" cm="1">
        <f t="array" ref="Z197">_xlfn.XLOOKUP(Z$1&amp;$R197,$C$3:$C$1662&amp;$D$3:$D$1662,$E$3:$E$1662,0,0,1)</f>
        <v>41100</v>
      </c>
      <c r="AA197" s="2" cm="1">
        <f t="array" ref="AA197">_xlfn.XLOOKUP(AA$1&amp;$R197,$C$3:$C$1662&amp;$D$3:$D$1662,$E$3:$E$1662,0,0,1)</f>
        <v>56300</v>
      </c>
      <c r="AB197" s="2" cm="1">
        <f t="array" ref="AB197">_xlfn.XLOOKUP(AB$1&amp;$R197,$C$3:$C$1662&amp;$D$3:$D$1662,$E$3:$E$1662,0,0,1)</f>
        <v>96100</v>
      </c>
      <c r="AC197" s="2" cm="1">
        <f t="array" ref="AC197">_xlfn.XLOOKUP(AC$1&amp;$R197,$C$3:$C$1662&amp;$D$3:$D$1662,$E$3:$E$1662,0,0,1)</f>
        <v>88500</v>
      </c>
    </row>
    <row r="198" spans="3:29" x14ac:dyDescent="0.4">
      <c r="C198" t="s">
        <v>758</v>
      </c>
      <c r="D198" t="s">
        <v>406</v>
      </c>
      <c r="E198">
        <v>88500</v>
      </c>
      <c r="R198" t="s">
        <v>248</v>
      </c>
      <c r="S198" s="2">
        <f t="shared" si="19"/>
        <v>42986160</v>
      </c>
      <c r="T198" s="2">
        <f t="shared" si="20"/>
        <v>24237500</v>
      </c>
      <c r="U198" s="2">
        <f t="shared" si="21"/>
        <v>34875600</v>
      </c>
      <c r="V198" s="2">
        <f t="shared" si="22"/>
        <v>47739300</v>
      </c>
      <c r="W198" s="2">
        <f t="shared" si="23"/>
        <v>66518000</v>
      </c>
      <c r="X198" s="2">
        <f t="shared" si="24"/>
        <v>41560400</v>
      </c>
      <c r="Y198" s="2" cm="1">
        <f t="array" ref="Y198">_xlfn.XLOOKUP(Y$1&amp;$R198,$C$3:$C$1662&amp;$D$3:$D$1662,$E$3:$E$1662,0,0,1)</f>
        <v>39900</v>
      </c>
      <c r="Z198" s="2" cm="1">
        <f t="array" ref="Z198">_xlfn.XLOOKUP(Z$1&amp;$R198,$C$3:$C$1662&amp;$D$3:$D$1662,$E$3:$E$1662,0,0,1)</f>
        <v>41900</v>
      </c>
      <c r="AA198" s="2" cm="1">
        <f t="array" ref="AA198">_xlfn.XLOOKUP(AA$1&amp;$R198,$C$3:$C$1662&amp;$D$3:$D$1662,$E$3:$E$1662,0,0,1)</f>
        <v>112200</v>
      </c>
      <c r="AB198" s="2" cm="1">
        <f t="array" ref="AB198">_xlfn.XLOOKUP(AB$1&amp;$R198,$C$3:$C$1662&amp;$D$3:$D$1662,$E$3:$E$1662,0,0,1)</f>
        <v>87200</v>
      </c>
      <c r="AC198" s="2" cm="1">
        <f t="array" ref="AC198">_xlfn.XLOOKUP(AC$1&amp;$R198,$C$3:$C$1662&amp;$D$3:$D$1662,$E$3:$E$1662,0,0,1)</f>
        <v>51900</v>
      </c>
    </row>
    <row r="199" spans="3:29" x14ac:dyDescent="0.4">
      <c r="C199" t="s">
        <v>758</v>
      </c>
      <c r="D199" t="s">
        <v>407</v>
      </c>
      <c r="E199">
        <v>51900</v>
      </c>
      <c r="R199" t="s">
        <v>285</v>
      </c>
      <c r="S199" s="2">
        <f t="shared" si="19"/>
        <v>43070780</v>
      </c>
      <c r="T199" s="2">
        <f t="shared" si="20"/>
        <v>24257900</v>
      </c>
      <c r="U199" s="2">
        <f t="shared" si="21"/>
        <v>34936900</v>
      </c>
      <c r="V199" s="2">
        <f t="shared" si="22"/>
        <v>47822300</v>
      </c>
      <c r="W199" s="2">
        <f t="shared" si="23"/>
        <v>66669100</v>
      </c>
      <c r="X199" s="2">
        <f t="shared" si="24"/>
        <v>41667700</v>
      </c>
      <c r="Y199" s="2" cm="1">
        <f t="array" ref="Y199">_xlfn.XLOOKUP(Y$1&amp;$R199,$C$3:$C$1662&amp;$D$3:$D$1662,$E$3:$E$1662,0,0,1)</f>
        <v>20400</v>
      </c>
      <c r="Z199" s="2" cm="1">
        <f t="array" ref="Z199">_xlfn.XLOOKUP(Z$1&amp;$R199,$C$3:$C$1662&amp;$D$3:$D$1662,$E$3:$E$1662,0,0,1)</f>
        <v>61300</v>
      </c>
      <c r="AA199" s="2" cm="1">
        <f t="array" ref="AA199">_xlfn.XLOOKUP(AA$1&amp;$R199,$C$3:$C$1662&amp;$D$3:$D$1662,$E$3:$E$1662,0,0,1)</f>
        <v>83000</v>
      </c>
      <c r="AB199" s="2" cm="1">
        <f t="array" ref="AB199">_xlfn.XLOOKUP(AB$1&amp;$R199,$C$3:$C$1662&amp;$D$3:$D$1662,$E$3:$E$1662,0,0,1)</f>
        <v>151100</v>
      </c>
      <c r="AC199" s="2" cm="1">
        <f t="array" ref="AC199">_xlfn.XLOOKUP(AC$1&amp;$R199,$C$3:$C$1662&amp;$D$3:$D$1662,$E$3:$E$1662,0,0,1)</f>
        <v>107300</v>
      </c>
    </row>
    <row r="200" spans="3:29" x14ac:dyDescent="0.4">
      <c r="C200" t="s">
        <v>758</v>
      </c>
      <c r="D200" t="s">
        <v>408</v>
      </c>
      <c r="E200">
        <v>107300</v>
      </c>
      <c r="R200" t="s">
        <v>121</v>
      </c>
      <c r="S200" s="2">
        <f t="shared" si="19"/>
        <v>43166180</v>
      </c>
      <c r="T200" s="2">
        <f t="shared" si="20"/>
        <v>24343000</v>
      </c>
      <c r="U200" s="2">
        <f t="shared" si="21"/>
        <v>34985800</v>
      </c>
      <c r="V200" s="2">
        <f t="shared" si="22"/>
        <v>48010000</v>
      </c>
      <c r="W200" s="2">
        <f t="shared" si="23"/>
        <v>66782500</v>
      </c>
      <c r="X200" s="2">
        <f t="shared" si="24"/>
        <v>41709600</v>
      </c>
      <c r="Y200" s="2" cm="1">
        <f t="array" ref="Y200">_xlfn.XLOOKUP(Y$1&amp;$R200,$C$3:$C$1662&amp;$D$3:$D$1662,$E$3:$E$1662,0,0,1)</f>
        <v>85100</v>
      </c>
      <c r="Z200" s="2" cm="1">
        <f t="array" ref="Z200">_xlfn.XLOOKUP(Z$1&amp;$R200,$C$3:$C$1662&amp;$D$3:$D$1662,$E$3:$E$1662,0,0,1)</f>
        <v>48900</v>
      </c>
      <c r="AA200" s="2" cm="1">
        <f t="array" ref="AA200">_xlfn.XLOOKUP(AA$1&amp;$R200,$C$3:$C$1662&amp;$D$3:$D$1662,$E$3:$E$1662,0,0,1)</f>
        <v>187700</v>
      </c>
      <c r="AB200" s="2" cm="1">
        <f t="array" ref="AB200">_xlfn.XLOOKUP(AB$1&amp;$R200,$C$3:$C$1662&amp;$D$3:$D$1662,$E$3:$E$1662,0,0,1)</f>
        <v>113400</v>
      </c>
      <c r="AC200" s="2" cm="1">
        <f t="array" ref="AC200">_xlfn.XLOOKUP(AC$1&amp;$R200,$C$3:$C$1662&amp;$D$3:$D$1662,$E$3:$E$1662,0,0,1)</f>
        <v>41900</v>
      </c>
    </row>
    <row r="201" spans="3:29" x14ac:dyDescent="0.4">
      <c r="C201" t="s">
        <v>758</v>
      </c>
      <c r="D201" t="s">
        <v>409</v>
      </c>
      <c r="E201">
        <v>41900</v>
      </c>
      <c r="R201" t="s">
        <v>273</v>
      </c>
      <c r="S201" s="2">
        <f t="shared" si="19"/>
        <v>43299900</v>
      </c>
      <c r="T201" s="2">
        <f t="shared" si="20"/>
        <v>24469500</v>
      </c>
      <c r="U201" s="2">
        <f t="shared" si="21"/>
        <v>35045500</v>
      </c>
      <c r="V201" s="2">
        <f t="shared" si="22"/>
        <v>48180900</v>
      </c>
      <c r="W201" s="2">
        <f t="shared" si="23"/>
        <v>66992900</v>
      </c>
      <c r="X201" s="2">
        <f t="shared" si="24"/>
        <v>41810700</v>
      </c>
      <c r="Y201" s="2" cm="1">
        <f t="array" ref="Y201">_xlfn.XLOOKUP(Y$1&amp;$R201,$C$3:$C$1662&amp;$D$3:$D$1662,$E$3:$E$1662,0,0,1)</f>
        <v>126500</v>
      </c>
      <c r="Z201" s="2" cm="1">
        <f t="array" ref="Z201">_xlfn.XLOOKUP(Z$1&amp;$R201,$C$3:$C$1662&amp;$D$3:$D$1662,$E$3:$E$1662,0,0,1)</f>
        <v>59700</v>
      </c>
      <c r="AA201" s="2" cm="1">
        <f t="array" ref="AA201">_xlfn.XLOOKUP(AA$1&amp;$R201,$C$3:$C$1662&amp;$D$3:$D$1662,$E$3:$E$1662,0,0,1)</f>
        <v>170900</v>
      </c>
      <c r="AB201" s="2" cm="1">
        <f t="array" ref="AB201">_xlfn.XLOOKUP(AB$1&amp;$R201,$C$3:$C$1662&amp;$D$3:$D$1662,$E$3:$E$1662,0,0,1)</f>
        <v>210400</v>
      </c>
      <c r="AC201" s="2" cm="1">
        <f t="array" ref="AC201">_xlfn.XLOOKUP(AC$1&amp;$R201,$C$3:$C$1662&amp;$D$3:$D$1662,$E$3:$E$1662,0,0,1)</f>
        <v>101100</v>
      </c>
    </row>
    <row r="202" spans="3:29" x14ac:dyDescent="0.4">
      <c r="C202" t="s">
        <v>758</v>
      </c>
      <c r="D202" t="s">
        <v>410</v>
      </c>
      <c r="E202">
        <v>101100</v>
      </c>
      <c r="R202" t="s">
        <v>247</v>
      </c>
      <c r="S202" s="2">
        <f t="shared" si="19"/>
        <v>43401360</v>
      </c>
      <c r="T202" s="2">
        <f t="shared" si="20"/>
        <v>24656100</v>
      </c>
      <c r="U202" s="2">
        <f t="shared" si="21"/>
        <v>35089800</v>
      </c>
      <c r="V202" s="2">
        <f t="shared" si="22"/>
        <v>48262500</v>
      </c>
      <c r="W202" s="2">
        <f t="shared" si="23"/>
        <v>67067500</v>
      </c>
      <c r="X202" s="2">
        <f t="shared" si="24"/>
        <v>41930900</v>
      </c>
      <c r="Y202" s="2" cm="1">
        <f t="array" ref="Y202">_xlfn.XLOOKUP(Y$1&amp;$R202,$C$3:$C$1662&amp;$D$3:$D$1662,$E$3:$E$1662,0,0,1)</f>
        <v>186600</v>
      </c>
      <c r="Z202" s="2" cm="1">
        <f t="array" ref="Z202">_xlfn.XLOOKUP(Z$1&amp;$R202,$C$3:$C$1662&amp;$D$3:$D$1662,$E$3:$E$1662,0,0,1)</f>
        <v>44300</v>
      </c>
      <c r="AA202" s="2" cm="1">
        <f t="array" ref="AA202">_xlfn.XLOOKUP(AA$1&amp;$R202,$C$3:$C$1662&amp;$D$3:$D$1662,$E$3:$E$1662,0,0,1)</f>
        <v>81600</v>
      </c>
      <c r="AB202" s="2" cm="1">
        <f t="array" ref="AB202">_xlfn.XLOOKUP(AB$1&amp;$R202,$C$3:$C$1662&amp;$D$3:$D$1662,$E$3:$E$1662,0,0,1)</f>
        <v>74600</v>
      </c>
      <c r="AC202" s="2" cm="1">
        <f t="array" ref="AC202">_xlfn.XLOOKUP(AC$1&amp;$R202,$C$3:$C$1662&amp;$D$3:$D$1662,$E$3:$E$1662,0,0,1)</f>
        <v>120200</v>
      </c>
    </row>
    <row r="203" spans="3:29" x14ac:dyDescent="0.4">
      <c r="C203" t="s">
        <v>758</v>
      </c>
      <c r="D203" t="s">
        <v>411</v>
      </c>
      <c r="E203">
        <v>120200</v>
      </c>
      <c r="R203" t="s">
        <v>269</v>
      </c>
      <c r="S203" s="2">
        <f t="shared" si="19"/>
        <v>43501500</v>
      </c>
      <c r="T203" s="2">
        <f t="shared" si="20"/>
        <v>24724400</v>
      </c>
      <c r="U203" s="2">
        <f t="shared" si="21"/>
        <v>35149700</v>
      </c>
      <c r="V203" s="2">
        <f t="shared" si="22"/>
        <v>48301700</v>
      </c>
      <c r="W203" s="2">
        <f t="shared" si="23"/>
        <v>67269200</v>
      </c>
      <c r="X203" s="2">
        <f t="shared" si="24"/>
        <v>42062500</v>
      </c>
      <c r="Y203" s="2" cm="1">
        <f t="array" ref="Y203">_xlfn.XLOOKUP(Y$1&amp;$R203,$C$3:$C$1662&amp;$D$3:$D$1662,$E$3:$E$1662,0,0,1)</f>
        <v>68300</v>
      </c>
      <c r="Z203" s="2" cm="1">
        <f t="array" ref="Z203">_xlfn.XLOOKUP(Z$1&amp;$R203,$C$3:$C$1662&amp;$D$3:$D$1662,$E$3:$E$1662,0,0,1)</f>
        <v>59900</v>
      </c>
      <c r="AA203" s="2" cm="1">
        <f t="array" ref="AA203">_xlfn.XLOOKUP(AA$1&amp;$R203,$C$3:$C$1662&amp;$D$3:$D$1662,$E$3:$E$1662,0,0,1)</f>
        <v>39200</v>
      </c>
      <c r="AB203" s="2" cm="1">
        <f t="array" ref="AB203">_xlfn.XLOOKUP(AB$1&amp;$R203,$C$3:$C$1662&amp;$D$3:$D$1662,$E$3:$E$1662,0,0,1)</f>
        <v>201700</v>
      </c>
      <c r="AC203" s="2" cm="1">
        <f t="array" ref="AC203">_xlfn.XLOOKUP(AC$1&amp;$R203,$C$3:$C$1662&amp;$D$3:$D$1662,$E$3:$E$1662,0,0,1)</f>
        <v>131600</v>
      </c>
    </row>
    <row r="204" spans="3:29" x14ac:dyDescent="0.4">
      <c r="C204" t="s">
        <v>758</v>
      </c>
      <c r="D204" t="s">
        <v>412</v>
      </c>
      <c r="E204">
        <v>131600</v>
      </c>
      <c r="R204" t="s">
        <v>303</v>
      </c>
      <c r="S204" s="2">
        <f t="shared" si="19"/>
        <v>43591760</v>
      </c>
      <c r="T204" s="2">
        <f t="shared" si="20"/>
        <v>24904800</v>
      </c>
      <c r="U204" s="2">
        <f t="shared" si="21"/>
        <v>35178800</v>
      </c>
      <c r="V204" s="2">
        <f t="shared" si="22"/>
        <v>48437300</v>
      </c>
      <c r="W204" s="2">
        <f t="shared" si="23"/>
        <v>67320900</v>
      </c>
      <c r="X204" s="2">
        <f t="shared" si="24"/>
        <v>42117000</v>
      </c>
      <c r="Y204" s="2" cm="1">
        <f t="array" ref="Y204">_xlfn.XLOOKUP(Y$1&amp;$R204,$C$3:$C$1662&amp;$D$3:$D$1662,$E$3:$E$1662,0,0,1)</f>
        <v>180400</v>
      </c>
      <c r="Z204" s="2" cm="1">
        <f t="array" ref="Z204">_xlfn.XLOOKUP(Z$1&amp;$R204,$C$3:$C$1662&amp;$D$3:$D$1662,$E$3:$E$1662,0,0,1)</f>
        <v>29100</v>
      </c>
      <c r="AA204" s="2" cm="1">
        <f t="array" ref="AA204">_xlfn.XLOOKUP(AA$1&amp;$R204,$C$3:$C$1662&amp;$D$3:$D$1662,$E$3:$E$1662,0,0,1)</f>
        <v>135600</v>
      </c>
      <c r="AB204" s="2" cm="1">
        <f t="array" ref="AB204">_xlfn.XLOOKUP(AB$1&amp;$R204,$C$3:$C$1662&amp;$D$3:$D$1662,$E$3:$E$1662,0,0,1)</f>
        <v>51700</v>
      </c>
      <c r="AC204" s="2" cm="1">
        <f t="array" ref="AC204">_xlfn.XLOOKUP(AC$1&amp;$R204,$C$3:$C$1662&amp;$D$3:$D$1662,$E$3:$E$1662,0,0,1)</f>
        <v>54500</v>
      </c>
    </row>
    <row r="205" spans="3:29" x14ac:dyDescent="0.4">
      <c r="C205" t="s">
        <v>758</v>
      </c>
      <c r="D205" t="s">
        <v>413</v>
      </c>
      <c r="E205">
        <v>54500</v>
      </c>
      <c r="R205" t="s">
        <v>210</v>
      </c>
      <c r="S205" s="2">
        <f t="shared" si="19"/>
        <v>43680160</v>
      </c>
      <c r="T205" s="2">
        <f t="shared" si="20"/>
        <v>25062600</v>
      </c>
      <c r="U205" s="2">
        <f t="shared" si="21"/>
        <v>35202400</v>
      </c>
      <c r="V205" s="2">
        <f t="shared" si="22"/>
        <v>48523200</v>
      </c>
      <c r="W205" s="2">
        <f t="shared" si="23"/>
        <v>67440600</v>
      </c>
      <c r="X205" s="2">
        <f t="shared" si="24"/>
        <v>42172000</v>
      </c>
      <c r="Y205" s="2" cm="1">
        <f t="array" ref="Y205">_xlfn.XLOOKUP(Y$1&amp;$R205,$C$3:$C$1662&amp;$D$3:$D$1662,$E$3:$E$1662,0,0,1)</f>
        <v>157800</v>
      </c>
      <c r="Z205" s="2" cm="1">
        <f t="array" ref="Z205">_xlfn.XLOOKUP(Z$1&amp;$R205,$C$3:$C$1662&amp;$D$3:$D$1662,$E$3:$E$1662,0,0,1)</f>
        <v>23600</v>
      </c>
      <c r="AA205" s="2" cm="1">
        <f t="array" ref="AA205">_xlfn.XLOOKUP(AA$1&amp;$R205,$C$3:$C$1662&amp;$D$3:$D$1662,$E$3:$E$1662,0,0,1)</f>
        <v>85900</v>
      </c>
      <c r="AB205" s="2" cm="1">
        <f t="array" ref="AB205">_xlfn.XLOOKUP(AB$1&amp;$R205,$C$3:$C$1662&amp;$D$3:$D$1662,$E$3:$E$1662,0,0,1)</f>
        <v>119700</v>
      </c>
      <c r="AC205" s="2" cm="1">
        <f t="array" ref="AC205">_xlfn.XLOOKUP(AC$1&amp;$R205,$C$3:$C$1662&amp;$D$3:$D$1662,$E$3:$E$1662,0,0,1)</f>
        <v>55000</v>
      </c>
    </row>
    <row r="206" spans="3:29" x14ac:dyDescent="0.4">
      <c r="C206" t="s">
        <v>758</v>
      </c>
      <c r="D206" t="s">
        <v>414</v>
      </c>
      <c r="E206">
        <v>55000</v>
      </c>
      <c r="R206" t="s">
        <v>158</v>
      </c>
      <c r="S206" s="2">
        <f t="shared" si="19"/>
        <v>43791560</v>
      </c>
      <c r="T206" s="2">
        <f t="shared" si="20"/>
        <v>25123600</v>
      </c>
      <c r="U206" s="2">
        <f t="shared" si="21"/>
        <v>35226400</v>
      </c>
      <c r="V206" s="2">
        <f t="shared" si="22"/>
        <v>48698300</v>
      </c>
      <c r="W206" s="2">
        <f t="shared" si="23"/>
        <v>67530200</v>
      </c>
      <c r="X206" s="2">
        <f t="shared" si="24"/>
        <v>42379300</v>
      </c>
      <c r="Y206" s="2" cm="1">
        <f t="array" ref="Y206">_xlfn.XLOOKUP(Y$1&amp;$R206,$C$3:$C$1662&amp;$D$3:$D$1662,$E$3:$E$1662,0,0,1)</f>
        <v>61000</v>
      </c>
      <c r="Z206" s="2" cm="1">
        <f t="array" ref="Z206">_xlfn.XLOOKUP(Z$1&amp;$R206,$C$3:$C$1662&amp;$D$3:$D$1662,$E$3:$E$1662,0,0,1)</f>
        <v>24000</v>
      </c>
      <c r="AA206" s="2" cm="1">
        <f t="array" ref="AA206">_xlfn.XLOOKUP(AA$1&amp;$R206,$C$3:$C$1662&amp;$D$3:$D$1662,$E$3:$E$1662,0,0,1)</f>
        <v>175100</v>
      </c>
      <c r="AB206" s="2" cm="1">
        <f t="array" ref="AB206">_xlfn.XLOOKUP(AB$1&amp;$R206,$C$3:$C$1662&amp;$D$3:$D$1662,$E$3:$E$1662,0,0,1)</f>
        <v>89600</v>
      </c>
      <c r="AC206" s="2" cm="1">
        <f t="array" ref="AC206">_xlfn.XLOOKUP(AC$1&amp;$R206,$C$3:$C$1662&amp;$D$3:$D$1662,$E$3:$E$1662,0,0,1)</f>
        <v>207300</v>
      </c>
    </row>
    <row r="207" spans="3:29" x14ac:dyDescent="0.4">
      <c r="C207" t="s">
        <v>758</v>
      </c>
      <c r="D207" t="s">
        <v>415</v>
      </c>
      <c r="E207">
        <v>207300</v>
      </c>
      <c r="R207" t="s">
        <v>102</v>
      </c>
      <c r="S207" s="2">
        <f t="shared" si="19"/>
        <v>43871880</v>
      </c>
      <c r="T207" s="2">
        <f t="shared" si="20"/>
        <v>25170400</v>
      </c>
      <c r="U207" s="2">
        <f t="shared" si="21"/>
        <v>35279100</v>
      </c>
      <c r="V207" s="2">
        <f t="shared" si="22"/>
        <v>48846600</v>
      </c>
      <c r="W207" s="2">
        <f t="shared" si="23"/>
        <v>67606200</v>
      </c>
      <c r="X207" s="2">
        <f t="shared" si="24"/>
        <v>42457100</v>
      </c>
      <c r="Y207" s="2" cm="1">
        <f t="array" ref="Y207">_xlfn.XLOOKUP(Y$1&amp;$R207,$C$3:$C$1662&amp;$D$3:$D$1662,$E$3:$E$1662,0,0,1)</f>
        <v>46800</v>
      </c>
      <c r="Z207" s="2" cm="1">
        <f t="array" ref="Z207">_xlfn.XLOOKUP(Z$1&amp;$R207,$C$3:$C$1662&amp;$D$3:$D$1662,$E$3:$E$1662,0,0,1)</f>
        <v>52700</v>
      </c>
      <c r="AA207" s="2" cm="1">
        <f t="array" ref="AA207">_xlfn.XLOOKUP(AA$1&amp;$R207,$C$3:$C$1662&amp;$D$3:$D$1662,$E$3:$E$1662,0,0,1)</f>
        <v>148300</v>
      </c>
      <c r="AB207" s="2" cm="1">
        <f t="array" ref="AB207">_xlfn.XLOOKUP(AB$1&amp;$R207,$C$3:$C$1662&amp;$D$3:$D$1662,$E$3:$E$1662,0,0,1)</f>
        <v>76000</v>
      </c>
      <c r="AC207" s="2" cm="1">
        <f t="array" ref="AC207">_xlfn.XLOOKUP(AC$1&amp;$R207,$C$3:$C$1662&amp;$D$3:$D$1662,$E$3:$E$1662,0,0,1)</f>
        <v>77800</v>
      </c>
    </row>
    <row r="208" spans="3:29" x14ac:dyDescent="0.4">
      <c r="C208" t="s">
        <v>758</v>
      </c>
      <c r="D208" t="s">
        <v>416</v>
      </c>
      <c r="E208">
        <v>77800</v>
      </c>
      <c r="R208" t="s">
        <v>225</v>
      </c>
      <c r="S208" s="2">
        <f t="shared" si="19"/>
        <v>43936220</v>
      </c>
      <c r="T208" s="2">
        <f t="shared" si="20"/>
        <v>25284900</v>
      </c>
      <c r="U208" s="2">
        <f t="shared" si="21"/>
        <v>35303600</v>
      </c>
      <c r="V208" s="2">
        <f t="shared" si="22"/>
        <v>48912200</v>
      </c>
      <c r="W208" s="2">
        <f t="shared" si="23"/>
        <v>67682400</v>
      </c>
      <c r="X208" s="2">
        <f t="shared" si="24"/>
        <v>42498000</v>
      </c>
      <c r="Y208" s="2" cm="1">
        <f t="array" ref="Y208">_xlfn.XLOOKUP(Y$1&amp;$R208,$C$3:$C$1662&amp;$D$3:$D$1662,$E$3:$E$1662,0,0,1)</f>
        <v>114500</v>
      </c>
      <c r="Z208" s="2" cm="1">
        <f t="array" ref="Z208">_xlfn.XLOOKUP(Z$1&amp;$R208,$C$3:$C$1662&amp;$D$3:$D$1662,$E$3:$E$1662,0,0,1)</f>
        <v>24500</v>
      </c>
      <c r="AA208" s="2" cm="1">
        <f t="array" ref="AA208">_xlfn.XLOOKUP(AA$1&amp;$R208,$C$3:$C$1662&amp;$D$3:$D$1662,$E$3:$E$1662,0,0,1)</f>
        <v>65600</v>
      </c>
      <c r="AB208" s="2" cm="1">
        <f t="array" ref="AB208">_xlfn.XLOOKUP(AB$1&amp;$R208,$C$3:$C$1662&amp;$D$3:$D$1662,$E$3:$E$1662,0,0,1)</f>
        <v>76200</v>
      </c>
      <c r="AC208" s="2" cm="1">
        <f t="array" ref="AC208">_xlfn.XLOOKUP(AC$1&amp;$R208,$C$3:$C$1662&amp;$D$3:$D$1662,$E$3:$E$1662,0,0,1)</f>
        <v>40900</v>
      </c>
    </row>
    <row r="209" spans="3:29" x14ac:dyDescent="0.4">
      <c r="C209" t="s">
        <v>758</v>
      </c>
      <c r="D209" t="s">
        <v>417</v>
      </c>
      <c r="E209">
        <v>40900</v>
      </c>
      <c r="R209" t="s">
        <v>97</v>
      </c>
      <c r="S209" s="2">
        <f t="shared" si="19"/>
        <v>44022320</v>
      </c>
      <c r="T209" s="2">
        <f t="shared" si="20"/>
        <v>25333000</v>
      </c>
      <c r="U209" s="2">
        <f t="shared" si="21"/>
        <v>35431300</v>
      </c>
      <c r="V209" s="2">
        <f t="shared" si="22"/>
        <v>48989000</v>
      </c>
      <c r="W209" s="2">
        <f t="shared" si="23"/>
        <v>67808500</v>
      </c>
      <c r="X209" s="2">
        <f t="shared" si="24"/>
        <v>42549800</v>
      </c>
      <c r="Y209" s="2" cm="1">
        <f t="array" ref="Y209">_xlfn.XLOOKUP(Y$1&amp;$R209,$C$3:$C$1662&amp;$D$3:$D$1662,$E$3:$E$1662,0,0,1)</f>
        <v>48100</v>
      </c>
      <c r="Z209" s="2" cm="1">
        <f t="array" ref="Z209">_xlfn.XLOOKUP(Z$1&amp;$R209,$C$3:$C$1662&amp;$D$3:$D$1662,$E$3:$E$1662,0,0,1)</f>
        <v>127700</v>
      </c>
      <c r="AA209" s="2" cm="1">
        <f t="array" ref="AA209">_xlfn.XLOOKUP(AA$1&amp;$R209,$C$3:$C$1662&amp;$D$3:$D$1662,$E$3:$E$1662,0,0,1)</f>
        <v>76800</v>
      </c>
      <c r="AB209" s="2" cm="1">
        <f t="array" ref="AB209">_xlfn.XLOOKUP(AB$1&amp;$R209,$C$3:$C$1662&amp;$D$3:$D$1662,$E$3:$E$1662,0,0,1)</f>
        <v>126100</v>
      </c>
      <c r="AC209" s="2" cm="1">
        <f t="array" ref="AC209">_xlfn.XLOOKUP(AC$1&amp;$R209,$C$3:$C$1662&amp;$D$3:$D$1662,$E$3:$E$1662,0,0,1)</f>
        <v>51800</v>
      </c>
    </row>
    <row r="210" spans="3:29" x14ac:dyDescent="0.4">
      <c r="C210" t="s">
        <v>758</v>
      </c>
      <c r="D210" t="s">
        <v>418</v>
      </c>
      <c r="E210">
        <v>51800</v>
      </c>
      <c r="R210" t="s">
        <v>65</v>
      </c>
      <c r="S210" s="2">
        <f t="shared" si="19"/>
        <v>44122620</v>
      </c>
      <c r="T210" s="2">
        <f t="shared" si="20"/>
        <v>25473400</v>
      </c>
      <c r="U210" s="2">
        <f t="shared" si="21"/>
        <v>35481900</v>
      </c>
      <c r="V210" s="2">
        <f t="shared" si="22"/>
        <v>49136500</v>
      </c>
      <c r="W210" s="2">
        <f t="shared" si="23"/>
        <v>67943600</v>
      </c>
      <c r="X210" s="2">
        <f t="shared" si="24"/>
        <v>42577700</v>
      </c>
      <c r="Y210" s="2" cm="1">
        <f t="array" ref="Y210">_xlfn.XLOOKUP(Y$1&amp;$R210,$C$3:$C$1662&amp;$D$3:$D$1662,$E$3:$E$1662,0,0,1)</f>
        <v>140400</v>
      </c>
      <c r="Z210" s="2" cm="1">
        <f t="array" ref="Z210">_xlfn.XLOOKUP(Z$1&amp;$R210,$C$3:$C$1662&amp;$D$3:$D$1662,$E$3:$E$1662,0,0,1)</f>
        <v>50600</v>
      </c>
      <c r="AA210" s="2" cm="1">
        <f t="array" ref="AA210">_xlfn.XLOOKUP(AA$1&amp;$R210,$C$3:$C$1662&amp;$D$3:$D$1662,$E$3:$E$1662,0,0,1)</f>
        <v>147500</v>
      </c>
      <c r="AB210" s="2" cm="1">
        <f t="array" ref="AB210">_xlfn.XLOOKUP(AB$1&amp;$R210,$C$3:$C$1662&amp;$D$3:$D$1662,$E$3:$E$1662,0,0,1)</f>
        <v>135100</v>
      </c>
      <c r="AC210" s="2" cm="1">
        <f t="array" ref="AC210">_xlfn.XLOOKUP(AC$1&amp;$R210,$C$3:$C$1662&amp;$D$3:$D$1662,$E$3:$E$1662,0,0,1)</f>
        <v>27900</v>
      </c>
    </row>
    <row r="211" spans="3:29" x14ac:dyDescent="0.4">
      <c r="C211" t="s">
        <v>758</v>
      </c>
      <c r="D211" t="s">
        <v>419</v>
      </c>
      <c r="E211">
        <v>27900</v>
      </c>
      <c r="R211" t="s">
        <v>163</v>
      </c>
      <c r="S211" s="2">
        <f t="shared" si="19"/>
        <v>44183400</v>
      </c>
      <c r="T211" s="2">
        <f t="shared" si="20"/>
        <v>25523100</v>
      </c>
      <c r="U211" s="2">
        <f t="shared" si="21"/>
        <v>35526300</v>
      </c>
      <c r="V211" s="2">
        <f t="shared" si="22"/>
        <v>49224100</v>
      </c>
      <c r="W211" s="2">
        <f t="shared" si="23"/>
        <v>68000800</v>
      </c>
      <c r="X211" s="2">
        <f t="shared" si="24"/>
        <v>42642700</v>
      </c>
      <c r="Y211" s="2" cm="1">
        <f t="array" ref="Y211">_xlfn.XLOOKUP(Y$1&amp;$R211,$C$3:$C$1662&amp;$D$3:$D$1662,$E$3:$E$1662,0,0,1)</f>
        <v>49700</v>
      </c>
      <c r="Z211" s="2" cm="1">
        <f t="array" ref="Z211">_xlfn.XLOOKUP(Z$1&amp;$R211,$C$3:$C$1662&amp;$D$3:$D$1662,$E$3:$E$1662,0,0,1)</f>
        <v>44400</v>
      </c>
      <c r="AA211" s="2" cm="1">
        <f t="array" ref="AA211">_xlfn.XLOOKUP(AA$1&amp;$R211,$C$3:$C$1662&amp;$D$3:$D$1662,$E$3:$E$1662,0,0,1)</f>
        <v>87600</v>
      </c>
      <c r="AB211" s="2" cm="1">
        <f t="array" ref="AB211">_xlfn.XLOOKUP(AB$1&amp;$R211,$C$3:$C$1662&amp;$D$3:$D$1662,$E$3:$E$1662,0,0,1)</f>
        <v>57200</v>
      </c>
      <c r="AC211" s="2" cm="1">
        <f t="array" ref="AC211">_xlfn.XLOOKUP(AC$1&amp;$R211,$C$3:$C$1662&amp;$D$3:$D$1662,$E$3:$E$1662,0,0,1)</f>
        <v>65000</v>
      </c>
    </row>
    <row r="212" spans="3:29" x14ac:dyDescent="0.4">
      <c r="C212" t="s">
        <v>758</v>
      </c>
      <c r="D212" t="s">
        <v>420</v>
      </c>
      <c r="E212">
        <v>65000</v>
      </c>
      <c r="R212" t="s">
        <v>221</v>
      </c>
      <c r="S212" s="2">
        <f t="shared" si="19"/>
        <v>44237100</v>
      </c>
      <c r="T212" s="2">
        <f t="shared" si="20"/>
        <v>25561200</v>
      </c>
      <c r="U212" s="2">
        <f t="shared" si="21"/>
        <v>35575900</v>
      </c>
      <c r="V212" s="2">
        <f t="shared" si="22"/>
        <v>49254600</v>
      </c>
      <c r="W212" s="2">
        <f t="shared" si="23"/>
        <v>68071900</v>
      </c>
      <c r="X212" s="2">
        <f t="shared" si="24"/>
        <v>42721900</v>
      </c>
      <c r="Y212" s="2" cm="1">
        <f t="array" ref="Y212">_xlfn.XLOOKUP(Y$1&amp;$R212,$C$3:$C$1662&amp;$D$3:$D$1662,$E$3:$E$1662,0,0,1)</f>
        <v>38100</v>
      </c>
      <c r="Z212" s="2" cm="1">
        <f t="array" ref="Z212">_xlfn.XLOOKUP(Z$1&amp;$R212,$C$3:$C$1662&amp;$D$3:$D$1662,$E$3:$E$1662,0,0,1)</f>
        <v>49600</v>
      </c>
      <c r="AA212" s="2" cm="1">
        <f t="array" ref="AA212">_xlfn.XLOOKUP(AA$1&amp;$R212,$C$3:$C$1662&amp;$D$3:$D$1662,$E$3:$E$1662,0,0,1)</f>
        <v>30500</v>
      </c>
      <c r="AB212" s="2" cm="1">
        <f t="array" ref="AB212">_xlfn.XLOOKUP(AB$1&amp;$R212,$C$3:$C$1662&amp;$D$3:$D$1662,$E$3:$E$1662,0,0,1)</f>
        <v>71100</v>
      </c>
      <c r="AC212" s="2" cm="1">
        <f t="array" ref="AC212">_xlfn.XLOOKUP(AC$1&amp;$R212,$C$3:$C$1662&amp;$D$3:$D$1662,$E$3:$E$1662,0,0,1)</f>
        <v>79200</v>
      </c>
    </row>
    <row r="213" spans="3:29" x14ac:dyDescent="0.4">
      <c r="C213" t="s">
        <v>758</v>
      </c>
      <c r="D213" t="s">
        <v>421</v>
      </c>
      <c r="E213">
        <v>79200</v>
      </c>
      <c r="R213" t="s">
        <v>236</v>
      </c>
      <c r="S213" s="2">
        <f t="shared" si="19"/>
        <v>44356320</v>
      </c>
      <c r="T213" s="2">
        <f t="shared" si="20"/>
        <v>25662400</v>
      </c>
      <c r="U213" s="2">
        <f t="shared" si="21"/>
        <v>35680100</v>
      </c>
      <c r="V213" s="2">
        <f t="shared" si="22"/>
        <v>49357700</v>
      </c>
      <c r="W213" s="2">
        <f t="shared" si="23"/>
        <v>68143900</v>
      </c>
      <c r="X213" s="2">
        <f t="shared" si="24"/>
        <v>42937500</v>
      </c>
      <c r="Y213" s="2" cm="1">
        <f t="array" ref="Y213">_xlfn.XLOOKUP(Y$1&amp;$R213,$C$3:$C$1662&amp;$D$3:$D$1662,$E$3:$E$1662,0,0,1)</f>
        <v>101200</v>
      </c>
      <c r="Z213" s="2" cm="1">
        <f t="array" ref="Z213">_xlfn.XLOOKUP(Z$1&amp;$R213,$C$3:$C$1662&amp;$D$3:$D$1662,$E$3:$E$1662,0,0,1)</f>
        <v>104200</v>
      </c>
      <c r="AA213" s="2" cm="1">
        <f t="array" ref="AA213">_xlfn.XLOOKUP(AA$1&amp;$R213,$C$3:$C$1662&amp;$D$3:$D$1662,$E$3:$E$1662,0,0,1)</f>
        <v>103100</v>
      </c>
      <c r="AB213" s="2" cm="1">
        <f t="array" ref="AB213">_xlfn.XLOOKUP(AB$1&amp;$R213,$C$3:$C$1662&amp;$D$3:$D$1662,$E$3:$E$1662,0,0,1)</f>
        <v>72000</v>
      </c>
      <c r="AC213" s="2" cm="1">
        <f t="array" ref="AC213">_xlfn.XLOOKUP(AC$1&amp;$R213,$C$3:$C$1662&amp;$D$3:$D$1662,$E$3:$E$1662,0,0,1)</f>
        <v>215600</v>
      </c>
    </row>
    <row r="214" spans="3:29" x14ac:dyDescent="0.4">
      <c r="C214" t="s">
        <v>758</v>
      </c>
      <c r="D214" t="s">
        <v>422</v>
      </c>
      <c r="E214">
        <v>215600</v>
      </c>
      <c r="R214" t="s">
        <v>199</v>
      </c>
      <c r="S214" s="2">
        <f t="shared" si="19"/>
        <v>44415460</v>
      </c>
      <c r="T214" s="2">
        <f t="shared" si="20"/>
        <v>25718800</v>
      </c>
      <c r="U214" s="2">
        <f t="shared" si="21"/>
        <v>35701100</v>
      </c>
      <c r="V214" s="2">
        <f t="shared" si="22"/>
        <v>49438700</v>
      </c>
      <c r="W214" s="2">
        <f t="shared" si="23"/>
        <v>68208600</v>
      </c>
      <c r="X214" s="2">
        <f t="shared" si="24"/>
        <v>43010100</v>
      </c>
      <c r="Y214" s="2" cm="1">
        <f t="array" ref="Y214">_xlfn.XLOOKUP(Y$1&amp;$R214,$C$3:$C$1662&amp;$D$3:$D$1662,$E$3:$E$1662,0,0,1)</f>
        <v>56400</v>
      </c>
      <c r="Z214" s="2" cm="1">
        <f t="array" ref="Z214">_xlfn.XLOOKUP(Z$1&amp;$R214,$C$3:$C$1662&amp;$D$3:$D$1662,$E$3:$E$1662,0,0,1)</f>
        <v>21000</v>
      </c>
      <c r="AA214" s="2" cm="1">
        <f t="array" ref="AA214">_xlfn.XLOOKUP(AA$1&amp;$R214,$C$3:$C$1662&amp;$D$3:$D$1662,$E$3:$E$1662,0,0,1)</f>
        <v>81000</v>
      </c>
      <c r="AB214" s="2" cm="1">
        <f t="array" ref="AB214">_xlfn.XLOOKUP(AB$1&amp;$R214,$C$3:$C$1662&amp;$D$3:$D$1662,$E$3:$E$1662,0,0,1)</f>
        <v>64700</v>
      </c>
      <c r="AC214" s="2" cm="1">
        <f t="array" ref="AC214">_xlfn.XLOOKUP(AC$1&amp;$R214,$C$3:$C$1662&amp;$D$3:$D$1662,$E$3:$E$1662,0,0,1)</f>
        <v>72600</v>
      </c>
    </row>
    <row r="215" spans="3:29" x14ac:dyDescent="0.4">
      <c r="C215" t="s">
        <v>758</v>
      </c>
      <c r="D215" t="s">
        <v>423</v>
      </c>
      <c r="E215">
        <v>72600</v>
      </c>
      <c r="R215" t="s">
        <v>264</v>
      </c>
      <c r="S215" s="2">
        <f t="shared" si="19"/>
        <v>44517940</v>
      </c>
      <c r="T215" s="2">
        <f t="shared" si="20"/>
        <v>25764800</v>
      </c>
      <c r="U215" s="2">
        <f t="shared" si="21"/>
        <v>35836900</v>
      </c>
      <c r="V215" s="2">
        <f t="shared" si="22"/>
        <v>49637200</v>
      </c>
      <c r="W215" s="2">
        <f t="shared" si="23"/>
        <v>68291300</v>
      </c>
      <c r="X215" s="2">
        <f t="shared" si="24"/>
        <v>43059500</v>
      </c>
      <c r="Y215" s="2" cm="1">
        <f t="array" ref="Y215">_xlfn.XLOOKUP(Y$1&amp;$R215,$C$3:$C$1662&amp;$D$3:$D$1662,$E$3:$E$1662,0,0,1)</f>
        <v>46000</v>
      </c>
      <c r="Z215" s="2" cm="1">
        <f t="array" ref="Z215">_xlfn.XLOOKUP(Z$1&amp;$R215,$C$3:$C$1662&amp;$D$3:$D$1662,$E$3:$E$1662,0,0,1)</f>
        <v>135800</v>
      </c>
      <c r="AA215" s="2" cm="1">
        <f t="array" ref="AA215">_xlfn.XLOOKUP(AA$1&amp;$R215,$C$3:$C$1662&amp;$D$3:$D$1662,$E$3:$E$1662,0,0,1)</f>
        <v>198500</v>
      </c>
      <c r="AB215" s="2" cm="1">
        <f t="array" ref="AB215">_xlfn.XLOOKUP(AB$1&amp;$R215,$C$3:$C$1662&amp;$D$3:$D$1662,$E$3:$E$1662,0,0,1)</f>
        <v>82700</v>
      </c>
      <c r="AC215" s="2" cm="1">
        <f t="array" ref="AC215">_xlfn.XLOOKUP(AC$1&amp;$R215,$C$3:$C$1662&amp;$D$3:$D$1662,$E$3:$E$1662,0,0,1)</f>
        <v>49400</v>
      </c>
    </row>
    <row r="216" spans="3:29" x14ac:dyDescent="0.4">
      <c r="C216" t="s">
        <v>758</v>
      </c>
      <c r="D216" t="s">
        <v>424</v>
      </c>
      <c r="E216">
        <v>49400</v>
      </c>
      <c r="R216" t="s">
        <v>90</v>
      </c>
      <c r="S216" s="2">
        <f t="shared" si="19"/>
        <v>44674260</v>
      </c>
      <c r="T216" s="2">
        <f t="shared" si="20"/>
        <v>25821500</v>
      </c>
      <c r="U216" s="2">
        <f t="shared" si="21"/>
        <v>35885600</v>
      </c>
      <c r="V216" s="2">
        <f t="shared" si="22"/>
        <v>50164000</v>
      </c>
      <c r="W216" s="2">
        <f t="shared" si="23"/>
        <v>68344700</v>
      </c>
      <c r="X216" s="2">
        <f t="shared" si="24"/>
        <v>43155500</v>
      </c>
      <c r="Y216" s="2" cm="1">
        <f t="array" ref="Y216">_xlfn.XLOOKUP(Y$1&amp;$R216,$C$3:$C$1662&amp;$D$3:$D$1662,$E$3:$E$1662,0,0,1)</f>
        <v>56700</v>
      </c>
      <c r="Z216" s="2" cm="1">
        <f t="array" ref="Z216">_xlfn.XLOOKUP(Z$1&amp;$R216,$C$3:$C$1662&amp;$D$3:$D$1662,$E$3:$E$1662,0,0,1)</f>
        <v>48700</v>
      </c>
      <c r="AA216" s="2" cm="1">
        <f t="array" ref="AA216">_xlfn.XLOOKUP(AA$1&amp;$R216,$C$3:$C$1662&amp;$D$3:$D$1662,$E$3:$E$1662,0,0,1)</f>
        <v>526800</v>
      </c>
      <c r="AB216" s="2" cm="1">
        <f t="array" ref="AB216">_xlfn.XLOOKUP(AB$1&amp;$R216,$C$3:$C$1662&amp;$D$3:$D$1662,$E$3:$E$1662,0,0,1)</f>
        <v>53400</v>
      </c>
      <c r="AC216" s="2" cm="1">
        <f t="array" ref="AC216">_xlfn.XLOOKUP(AC$1&amp;$R216,$C$3:$C$1662&amp;$D$3:$D$1662,$E$3:$E$1662,0,0,1)</f>
        <v>96000</v>
      </c>
    </row>
    <row r="217" spans="3:29" x14ac:dyDescent="0.4">
      <c r="C217" t="s">
        <v>758</v>
      </c>
      <c r="D217" t="s">
        <v>425</v>
      </c>
      <c r="E217">
        <v>96000</v>
      </c>
      <c r="R217" t="s">
        <v>156</v>
      </c>
      <c r="S217" s="2">
        <f t="shared" si="19"/>
        <v>44744920</v>
      </c>
      <c r="T217" s="2">
        <f t="shared" si="20"/>
        <v>25909900</v>
      </c>
      <c r="U217" s="2">
        <f t="shared" si="21"/>
        <v>35901900</v>
      </c>
      <c r="V217" s="2">
        <f t="shared" si="22"/>
        <v>50250100</v>
      </c>
      <c r="W217" s="2">
        <f t="shared" si="23"/>
        <v>68464000</v>
      </c>
      <c r="X217" s="2">
        <f t="shared" si="24"/>
        <v>43198700</v>
      </c>
      <c r="Y217" s="2" cm="1">
        <f t="array" ref="Y217">_xlfn.XLOOKUP(Y$1&amp;$R217,$C$3:$C$1662&amp;$D$3:$D$1662,$E$3:$E$1662,0,0,1)</f>
        <v>88400</v>
      </c>
      <c r="Z217" s="2" cm="1">
        <f t="array" ref="Z217">_xlfn.XLOOKUP(Z$1&amp;$R217,$C$3:$C$1662&amp;$D$3:$D$1662,$E$3:$E$1662,0,0,1)</f>
        <v>16300</v>
      </c>
      <c r="AA217" s="2" cm="1">
        <f t="array" ref="AA217">_xlfn.XLOOKUP(AA$1&amp;$R217,$C$3:$C$1662&amp;$D$3:$D$1662,$E$3:$E$1662,0,0,1)</f>
        <v>86100</v>
      </c>
      <c r="AB217" s="2" cm="1">
        <f t="array" ref="AB217">_xlfn.XLOOKUP(AB$1&amp;$R217,$C$3:$C$1662&amp;$D$3:$D$1662,$E$3:$E$1662,0,0,1)</f>
        <v>119300</v>
      </c>
      <c r="AC217" s="2" cm="1">
        <f t="array" ref="AC217">_xlfn.XLOOKUP(AC$1&amp;$R217,$C$3:$C$1662&amp;$D$3:$D$1662,$E$3:$E$1662,0,0,1)</f>
        <v>43200</v>
      </c>
    </row>
    <row r="218" spans="3:29" x14ac:dyDescent="0.4">
      <c r="C218" t="s">
        <v>758</v>
      </c>
      <c r="D218" t="s">
        <v>426</v>
      </c>
      <c r="E218">
        <v>43200</v>
      </c>
      <c r="R218" t="s">
        <v>272</v>
      </c>
      <c r="S218" s="2">
        <f t="shared" si="19"/>
        <v>44834300</v>
      </c>
      <c r="T218" s="2">
        <f t="shared" si="20"/>
        <v>25953200</v>
      </c>
      <c r="U218" s="2">
        <f t="shared" si="21"/>
        <v>36013000</v>
      </c>
      <c r="V218" s="2">
        <f t="shared" si="22"/>
        <v>50404800</v>
      </c>
      <c r="W218" s="2">
        <f t="shared" si="23"/>
        <v>68510900</v>
      </c>
      <c r="X218" s="2">
        <f t="shared" si="24"/>
        <v>43289600</v>
      </c>
      <c r="Y218" s="2" cm="1">
        <f t="array" ref="Y218">_xlfn.XLOOKUP(Y$1&amp;$R218,$C$3:$C$1662&amp;$D$3:$D$1662,$E$3:$E$1662,0,0,1)</f>
        <v>43300</v>
      </c>
      <c r="Z218" s="2" cm="1">
        <f t="array" ref="Z218">_xlfn.XLOOKUP(Z$1&amp;$R218,$C$3:$C$1662&amp;$D$3:$D$1662,$E$3:$E$1662,0,0,1)</f>
        <v>111100</v>
      </c>
      <c r="AA218" s="2" cm="1">
        <f t="array" ref="AA218">_xlfn.XLOOKUP(AA$1&amp;$R218,$C$3:$C$1662&amp;$D$3:$D$1662,$E$3:$E$1662,0,0,1)</f>
        <v>154700</v>
      </c>
      <c r="AB218" s="2" cm="1">
        <f t="array" ref="AB218">_xlfn.XLOOKUP(AB$1&amp;$R218,$C$3:$C$1662&amp;$D$3:$D$1662,$E$3:$E$1662,0,0,1)</f>
        <v>46900</v>
      </c>
      <c r="AC218" s="2" cm="1">
        <f t="array" ref="AC218">_xlfn.XLOOKUP(AC$1&amp;$R218,$C$3:$C$1662&amp;$D$3:$D$1662,$E$3:$E$1662,0,0,1)</f>
        <v>90900</v>
      </c>
    </row>
    <row r="219" spans="3:29" x14ac:dyDescent="0.4">
      <c r="C219" t="s">
        <v>758</v>
      </c>
      <c r="D219" t="s">
        <v>427</v>
      </c>
      <c r="E219">
        <v>90900</v>
      </c>
      <c r="R219" t="s">
        <v>253</v>
      </c>
      <c r="S219" s="2">
        <f t="shared" si="19"/>
        <v>44895880</v>
      </c>
      <c r="T219" s="2">
        <f t="shared" si="20"/>
        <v>25984300</v>
      </c>
      <c r="U219" s="2">
        <f t="shared" si="21"/>
        <v>36054800</v>
      </c>
      <c r="V219" s="2">
        <f t="shared" si="22"/>
        <v>50482900</v>
      </c>
      <c r="W219" s="2">
        <f t="shared" si="23"/>
        <v>68598100</v>
      </c>
      <c r="X219" s="2">
        <f t="shared" si="24"/>
        <v>43359300</v>
      </c>
      <c r="Y219" s="2" cm="1">
        <f t="array" ref="Y219">_xlfn.XLOOKUP(Y$1&amp;$R219,$C$3:$C$1662&amp;$D$3:$D$1662,$E$3:$E$1662,0,0,1)</f>
        <v>31100</v>
      </c>
      <c r="Z219" s="2" cm="1">
        <f t="array" ref="Z219">_xlfn.XLOOKUP(Z$1&amp;$R219,$C$3:$C$1662&amp;$D$3:$D$1662,$E$3:$E$1662,0,0,1)</f>
        <v>41800</v>
      </c>
      <c r="AA219" s="2" cm="1">
        <f t="array" ref="AA219">_xlfn.XLOOKUP(AA$1&amp;$R219,$C$3:$C$1662&amp;$D$3:$D$1662,$E$3:$E$1662,0,0,1)</f>
        <v>78100</v>
      </c>
      <c r="AB219" s="2" cm="1">
        <f t="array" ref="AB219">_xlfn.XLOOKUP(AB$1&amp;$R219,$C$3:$C$1662&amp;$D$3:$D$1662,$E$3:$E$1662,0,0,1)</f>
        <v>87200</v>
      </c>
      <c r="AC219" s="2" cm="1">
        <f t="array" ref="AC219">_xlfn.XLOOKUP(AC$1&amp;$R219,$C$3:$C$1662&amp;$D$3:$D$1662,$E$3:$E$1662,0,0,1)</f>
        <v>69700</v>
      </c>
    </row>
    <row r="220" spans="3:29" x14ac:dyDescent="0.4">
      <c r="C220" t="s">
        <v>758</v>
      </c>
      <c r="D220" t="s">
        <v>428</v>
      </c>
      <c r="E220">
        <v>69700</v>
      </c>
      <c r="R220" t="s">
        <v>261</v>
      </c>
      <c r="S220" s="2">
        <f t="shared" si="19"/>
        <v>44941060</v>
      </c>
      <c r="T220" s="2">
        <f t="shared" si="20"/>
        <v>26017700</v>
      </c>
      <c r="U220" s="2">
        <f t="shared" si="21"/>
        <v>36080800</v>
      </c>
      <c r="V220" s="2">
        <f t="shared" si="22"/>
        <v>50569100</v>
      </c>
      <c r="W220" s="2">
        <f t="shared" si="23"/>
        <v>68629900</v>
      </c>
      <c r="X220" s="2">
        <f t="shared" si="24"/>
        <v>43407800</v>
      </c>
      <c r="Y220" s="2" cm="1">
        <f t="array" ref="Y220">_xlfn.XLOOKUP(Y$1&amp;$R220,$C$3:$C$1662&amp;$D$3:$D$1662,$E$3:$E$1662,0,0,1)</f>
        <v>33400</v>
      </c>
      <c r="Z220" s="2" cm="1">
        <f t="array" ref="Z220">_xlfn.XLOOKUP(Z$1&amp;$R220,$C$3:$C$1662&amp;$D$3:$D$1662,$E$3:$E$1662,0,0,1)</f>
        <v>26000</v>
      </c>
      <c r="AA220" s="2" cm="1">
        <f t="array" ref="AA220">_xlfn.XLOOKUP(AA$1&amp;$R220,$C$3:$C$1662&amp;$D$3:$D$1662,$E$3:$E$1662,0,0,1)</f>
        <v>86200</v>
      </c>
      <c r="AB220" s="2" cm="1">
        <f t="array" ref="AB220">_xlfn.XLOOKUP(AB$1&amp;$R220,$C$3:$C$1662&amp;$D$3:$D$1662,$E$3:$E$1662,0,0,1)</f>
        <v>31800</v>
      </c>
      <c r="AC220" s="2" cm="1">
        <f t="array" ref="AC220">_xlfn.XLOOKUP(AC$1&amp;$R220,$C$3:$C$1662&amp;$D$3:$D$1662,$E$3:$E$1662,0,0,1)</f>
        <v>48500</v>
      </c>
    </row>
    <row r="221" spans="3:29" x14ac:dyDescent="0.4">
      <c r="C221" t="s">
        <v>758</v>
      </c>
      <c r="D221" t="s">
        <v>429</v>
      </c>
      <c r="E221">
        <v>48500</v>
      </c>
      <c r="R221" t="s">
        <v>123</v>
      </c>
      <c r="S221" s="2">
        <f t="shared" si="19"/>
        <v>45035800</v>
      </c>
      <c r="T221" s="2">
        <f t="shared" si="20"/>
        <v>26088300</v>
      </c>
      <c r="U221" s="2">
        <f t="shared" si="21"/>
        <v>36111500</v>
      </c>
      <c r="V221" s="2">
        <f t="shared" si="22"/>
        <v>50647500</v>
      </c>
      <c r="W221" s="2">
        <f t="shared" si="23"/>
        <v>68795400</v>
      </c>
      <c r="X221" s="2">
        <f t="shared" si="24"/>
        <v>43536300</v>
      </c>
      <c r="Y221" s="2" cm="1">
        <f t="array" ref="Y221">_xlfn.XLOOKUP(Y$1&amp;$R221,$C$3:$C$1662&amp;$D$3:$D$1662,$E$3:$E$1662,0,0,1)</f>
        <v>70600</v>
      </c>
      <c r="Z221" s="2" cm="1">
        <f t="array" ref="Z221">_xlfn.XLOOKUP(Z$1&amp;$R221,$C$3:$C$1662&amp;$D$3:$D$1662,$E$3:$E$1662,0,0,1)</f>
        <v>30700</v>
      </c>
      <c r="AA221" s="2" cm="1">
        <f t="array" ref="AA221">_xlfn.XLOOKUP(AA$1&amp;$R221,$C$3:$C$1662&amp;$D$3:$D$1662,$E$3:$E$1662,0,0,1)</f>
        <v>78400</v>
      </c>
      <c r="AB221" s="2" cm="1">
        <f t="array" ref="AB221">_xlfn.XLOOKUP(AB$1&amp;$R221,$C$3:$C$1662&amp;$D$3:$D$1662,$E$3:$E$1662,0,0,1)</f>
        <v>165500</v>
      </c>
      <c r="AC221" s="2" cm="1">
        <f t="array" ref="AC221">_xlfn.XLOOKUP(AC$1&amp;$R221,$C$3:$C$1662&amp;$D$3:$D$1662,$E$3:$E$1662,0,0,1)</f>
        <v>128500</v>
      </c>
    </row>
    <row r="222" spans="3:29" x14ac:dyDescent="0.4">
      <c r="C222" t="s">
        <v>758</v>
      </c>
      <c r="D222" t="s">
        <v>430</v>
      </c>
      <c r="E222">
        <v>128500</v>
      </c>
      <c r="R222" t="s">
        <v>249</v>
      </c>
      <c r="S222" s="2">
        <f t="shared" si="19"/>
        <v>45121940</v>
      </c>
      <c r="T222" s="2">
        <f t="shared" si="20"/>
        <v>26146200</v>
      </c>
      <c r="U222" s="2">
        <f t="shared" si="21"/>
        <v>36210600</v>
      </c>
      <c r="V222" s="2">
        <f t="shared" si="22"/>
        <v>50704900</v>
      </c>
      <c r="W222" s="2">
        <f t="shared" si="23"/>
        <v>68891100</v>
      </c>
      <c r="X222" s="2">
        <f t="shared" si="24"/>
        <v>43656900</v>
      </c>
      <c r="Y222" s="2" cm="1">
        <f t="array" ref="Y222">_xlfn.XLOOKUP(Y$1&amp;$R222,$C$3:$C$1662&amp;$D$3:$D$1662,$E$3:$E$1662,0,0,1)</f>
        <v>57900</v>
      </c>
      <c r="Z222" s="2" cm="1">
        <f t="array" ref="Z222">_xlfn.XLOOKUP(Z$1&amp;$R222,$C$3:$C$1662&amp;$D$3:$D$1662,$E$3:$E$1662,0,0,1)</f>
        <v>99100</v>
      </c>
      <c r="AA222" s="2" cm="1">
        <f t="array" ref="AA222">_xlfn.XLOOKUP(AA$1&amp;$R222,$C$3:$C$1662&amp;$D$3:$D$1662,$E$3:$E$1662,0,0,1)</f>
        <v>57400</v>
      </c>
      <c r="AB222" s="2" cm="1">
        <f t="array" ref="AB222">_xlfn.XLOOKUP(AB$1&amp;$R222,$C$3:$C$1662&amp;$D$3:$D$1662,$E$3:$E$1662,0,0,1)</f>
        <v>95700</v>
      </c>
      <c r="AC222" s="2" cm="1">
        <f t="array" ref="AC222">_xlfn.XLOOKUP(AC$1&amp;$R222,$C$3:$C$1662&amp;$D$3:$D$1662,$E$3:$E$1662,0,0,1)</f>
        <v>120600</v>
      </c>
    </row>
    <row r="223" spans="3:29" x14ac:dyDescent="0.4">
      <c r="C223" t="s">
        <v>758</v>
      </c>
      <c r="D223" t="s">
        <v>431</v>
      </c>
      <c r="E223">
        <v>120600</v>
      </c>
      <c r="R223" t="s">
        <v>209</v>
      </c>
      <c r="S223" s="2">
        <f t="shared" si="19"/>
        <v>45233500</v>
      </c>
      <c r="T223" s="2">
        <f t="shared" si="20"/>
        <v>26200200</v>
      </c>
      <c r="U223" s="2">
        <f t="shared" si="21"/>
        <v>36240400</v>
      </c>
      <c r="V223" s="2">
        <f t="shared" si="22"/>
        <v>50808100</v>
      </c>
      <c r="W223" s="2">
        <f t="shared" si="23"/>
        <v>69144300</v>
      </c>
      <c r="X223" s="2">
        <f t="shared" si="24"/>
        <v>43774500</v>
      </c>
      <c r="Y223" s="2" cm="1">
        <f t="array" ref="Y223">_xlfn.XLOOKUP(Y$1&amp;$R223,$C$3:$C$1662&amp;$D$3:$D$1662,$E$3:$E$1662,0,0,1)</f>
        <v>54000</v>
      </c>
      <c r="Z223" s="2" cm="1">
        <f t="array" ref="Z223">_xlfn.XLOOKUP(Z$1&amp;$R223,$C$3:$C$1662&amp;$D$3:$D$1662,$E$3:$E$1662,0,0,1)</f>
        <v>29800</v>
      </c>
      <c r="AA223" s="2" cm="1">
        <f t="array" ref="AA223">_xlfn.XLOOKUP(AA$1&amp;$R223,$C$3:$C$1662&amp;$D$3:$D$1662,$E$3:$E$1662,0,0,1)</f>
        <v>103200</v>
      </c>
      <c r="AB223" s="2" cm="1">
        <f t="array" ref="AB223">_xlfn.XLOOKUP(AB$1&amp;$R223,$C$3:$C$1662&amp;$D$3:$D$1662,$E$3:$E$1662,0,0,1)</f>
        <v>253200</v>
      </c>
      <c r="AC223" s="2" cm="1">
        <f t="array" ref="AC223">_xlfn.XLOOKUP(AC$1&amp;$R223,$C$3:$C$1662&amp;$D$3:$D$1662,$E$3:$E$1662,0,0,1)</f>
        <v>117600</v>
      </c>
    </row>
    <row r="224" spans="3:29" x14ac:dyDescent="0.4">
      <c r="C224" t="s">
        <v>758</v>
      </c>
      <c r="D224" t="s">
        <v>432</v>
      </c>
      <c r="E224">
        <v>117600</v>
      </c>
      <c r="R224" t="s">
        <v>239</v>
      </c>
      <c r="S224" s="2">
        <f t="shared" si="19"/>
        <v>45304660</v>
      </c>
      <c r="T224" s="2">
        <f t="shared" si="20"/>
        <v>26301200</v>
      </c>
      <c r="U224" s="2">
        <f t="shared" si="21"/>
        <v>36299800</v>
      </c>
      <c r="V224" s="2">
        <f t="shared" si="22"/>
        <v>50869800</v>
      </c>
      <c r="W224" s="2">
        <f t="shared" si="23"/>
        <v>69226100</v>
      </c>
      <c r="X224" s="2">
        <f t="shared" si="24"/>
        <v>43826400</v>
      </c>
      <c r="Y224" s="2" cm="1">
        <f t="array" ref="Y224">_xlfn.XLOOKUP(Y$1&amp;$R224,$C$3:$C$1662&amp;$D$3:$D$1662,$E$3:$E$1662,0,0,1)</f>
        <v>101000</v>
      </c>
      <c r="Z224" s="2" cm="1">
        <f t="array" ref="Z224">_xlfn.XLOOKUP(Z$1&amp;$R224,$C$3:$C$1662&amp;$D$3:$D$1662,$E$3:$E$1662,0,0,1)</f>
        <v>59400</v>
      </c>
      <c r="AA224" s="2" cm="1">
        <f t="array" ref="AA224">_xlfn.XLOOKUP(AA$1&amp;$R224,$C$3:$C$1662&amp;$D$3:$D$1662,$E$3:$E$1662,0,0,1)</f>
        <v>61700</v>
      </c>
      <c r="AB224" s="2" cm="1">
        <f t="array" ref="AB224">_xlfn.XLOOKUP(AB$1&amp;$R224,$C$3:$C$1662&amp;$D$3:$D$1662,$E$3:$E$1662,0,0,1)</f>
        <v>81800</v>
      </c>
      <c r="AC224" s="2" cm="1">
        <f t="array" ref="AC224">_xlfn.XLOOKUP(AC$1&amp;$R224,$C$3:$C$1662&amp;$D$3:$D$1662,$E$3:$E$1662,0,0,1)</f>
        <v>51900</v>
      </c>
    </row>
    <row r="225" spans="3:29" x14ac:dyDescent="0.4">
      <c r="C225" t="s">
        <v>758</v>
      </c>
      <c r="D225" t="s">
        <v>433</v>
      </c>
      <c r="E225">
        <v>51900</v>
      </c>
      <c r="R225" t="s">
        <v>304</v>
      </c>
      <c r="S225" s="2">
        <f t="shared" si="19"/>
        <v>45377680</v>
      </c>
      <c r="T225" s="2">
        <f t="shared" si="20"/>
        <v>26335300</v>
      </c>
      <c r="U225" s="2">
        <f t="shared" si="21"/>
        <v>36443600</v>
      </c>
      <c r="V225" s="2">
        <f t="shared" si="22"/>
        <v>50953300</v>
      </c>
      <c r="W225" s="2">
        <f t="shared" si="23"/>
        <v>69259000</v>
      </c>
      <c r="X225" s="2">
        <f t="shared" si="24"/>
        <v>43897200</v>
      </c>
      <c r="Y225" s="2" cm="1">
        <f t="array" ref="Y225">_xlfn.XLOOKUP(Y$1&amp;$R225,$C$3:$C$1662&amp;$D$3:$D$1662,$E$3:$E$1662,0,0,1)</f>
        <v>34100</v>
      </c>
      <c r="Z225" s="2" cm="1">
        <f t="array" ref="Z225">_xlfn.XLOOKUP(Z$1&amp;$R225,$C$3:$C$1662&amp;$D$3:$D$1662,$E$3:$E$1662,0,0,1)</f>
        <v>143800</v>
      </c>
      <c r="AA225" s="2" cm="1">
        <f t="array" ref="AA225">_xlfn.XLOOKUP(AA$1&amp;$R225,$C$3:$C$1662&amp;$D$3:$D$1662,$E$3:$E$1662,0,0,1)</f>
        <v>83500</v>
      </c>
      <c r="AB225" s="2" cm="1">
        <f t="array" ref="AB225">_xlfn.XLOOKUP(AB$1&amp;$R225,$C$3:$C$1662&amp;$D$3:$D$1662,$E$3:$E$1662,0,0,1)</f>
        <v>32900</v>
      </c>
      <c r="AC225" s="2" cm="1">
        <f t="array" ref="AC225">_xlfn.XLOOKUP(AC$1&amp;$R225,$C$3:$C$1662&amp;$D$3:$D$1662,$E$3:$E$1662,0,0,1)</f>
        <v>70800</v>
      </c>
    </row>
    <row r="226" spans="3:29" x14ac:dyDescent="0.4">
      <c r="C226" t="s">
        <v>758</v>
      </c>
      <c r="D226" t="s">
        <v>434</v>
      </c>
      <c r="E226">
        <v>70800</v>
      </c>
      <c r="R226" t="s">
        <v>283</v>
      </c>
      <c r="S226" s="2">
        <f t="shared" si="19"/>
        <v>45421400</v>
      </c>
      <c r="T226" s="2">
        <f t="shared" si="20"/>
        <v>26356000</v>
      </c>
      <c r="U226" s="2">
        <f t="shared" si="21"/>
        <v>36468900</v>
      </c>
      <c r="V226" s="2">
        <f t="shared" si="22"/>
        <v>51053600</v>
      </c>
      <c r="W226" s="2">
        <f t="shared" si="23"/>
        <v>69300300</v>
      </c>
      <c r="X226" s="2">
        <f t="shared" si="24"/>
        <v>43928200</v>
      </c>
      <c r="Y226" s="2" cm="1">
        <f t="array" ref="Y226">_xlfn.XLOOKUP(Y$1&amp;$R226,$C$3:$C$1662&amp;$D$3:$D$1662,$E$3:$E$1662,0,0,1)</f>
        <v>20700</v>
      </c>
      <c r="Z226" s="2" cm="1">
        <f t="array" ref="Z226">_xlfn.XLOOKUP(Z$1&amp;$R226,$C$3:$C$1662&amp;$D$3:$D$1662,$E$3:$E$1662,0,0,1)</f>
        <v>25300</v>
      </c>
      <c r="AA226" s="2" cm="1">
        <f t="array" ref="AA226">_xlfn.XLOOKUP(AA$1&amp;$R226,$C$3:$C$1662&amp;$D$3:$D$1662,$E$3:$E$1662,0,0,1)</f>
        <v>100300</v>
      </c>
      <c r="AB226" s="2" cm="1">
        <f t="array" ref="AB226">_xlfn.XLOOKUP(AB$1&amp;$R226,$C$3:$C$1662&amp;$D$3:$D$1662,$E$3:$E$1662,0,0,1)</f>
        <v>41300</v>
      </c>
      <c r="AC226" s="2" cm="1">
        <f t="array" ref="AC226">_xlfn.XLOOKUP(AC$1&amp;$R226,$C$3:$C$1662&amp;$D$3:$D$1662,$E$3:$E$1662,0,0,1)</f>
        <v>31000</v>
      </c>
    </row>
    <row r="227" spans="3:29" x14ac:dyDescent="0.4">
      <c r="C227" t="s">
        <v>758</v>
      </c>
      <c r="D227" t="s">
        <v>435</v>
      </c>
      <c r="E227">
        <v>31000</v>
      </c>
      <c r="R227" t="s">
        <v>176</v>
      </c>
      <c r="S227" s="2">
        <f t="shared" si="19"/>
        <v>45475520</v>
      </c>
      <c r="T227" s="2">
        <f t="shared" si="20"/>
        <v>26399500</v>
      </c>
      <c r="U227" s="2">
        <f t="shared" si="21"/>
        <v>36526300</v>
      </c>
      <c r="V227" s="2">
        <f t="shared" si="22"/>
        <v>51106800</v>
      </c>
      <c r="W227" s="2">
        <f t="shared" si="23"/>
        <v>69371000</v>
      </c>
      <c r="X227" s="2">
        <f t="shared" si="24"/>
        <v>43974000</v>
      </c>
      <c r="Y227" s="2" cm="1">
        <f t="array" ref="Y227">_xlfn.XLOOKUP(Y$1&amp;$R227,$C$3:$C$1662&amp;$D$3:$D$1662,$E$3:$E$1662,0,0,1)</f>
        <v>43500</v>
      </c>
      <c r="Z227" s="2" cm="1">
        <f t="array" ref="Z227">_xlfn.XLOOKUP(Z$1&amp;$R227,$C$3:$C$1662&amp;$D$3:$D$1662,$E$3:$E$1662,0,0,1)</f>
        <v>57400</v>
      </c>
      <c r="AA227" s="2" cm="1">
        <f t="array" ref="AA227">_xlfn.XLOOKUP(AA$1&amp;$R227,$C$3:$C$1662&amp;$D$3:$D$1662,$E$3:$E$1662,0,0,1)</f>
        <v>53200</v>
      </c>
      <c r="AB227" s="2" cm="1">
        <f t="array" ref="AB227">_xlfn.XLOOKUP(AB$1&amp;$R227,$C$3:$C$1662&amp;$D$3:$D$1662,$E$3:$E$1662,0,0,1)</f>
        <v>70700</v>
      </c>
      <c r="AC227" s="2" cm="1">
        <f t="array" ref="AC227">_xlfn.XLOOKUP(AC$1&amp;$R227,$C$3:$C$1662&amp;$D$3:$D$1662,$E$3:$E$1662,0,0,1)</f>
        <v>45800</v>
      </c>
    </row>
    <row r="228" spans="3:29" x14ac:dyDescent="0.4">
      <c r="C228" t="s">
        <v>758</v>
      </c>
      <c r="D228" t="s">
        <v>436</v>
      </c>
      <c r="E228">
        <v>45800</v>
      </c>
      <c r="R228" t="s">
        <v>117</v>
      </c>
      <c r="S228" s="2">
        <f t="shared" si="19"/>
        <v>45537600</v>
      </c>
      <c r="T228" s="2">
        <f t="shared" si="20"/>
        <v>26477800</v>
      </c>
      <c r="U228" s="2">
        <f t="shared" si="21"/>
        <v>36546700</v>
      </c>
      <c r="V228" s="2">
        <f t="shared" si="22"/>
        <v>51184300</v>
      </c>
      <c r="W228" s="2">
        <f t="shared" si="23"/>
        <v>69453100</v>
      </c>
      <c r="X228" s="2">
        <f t="shared" si="24"/>
        <v>44026100</v>
      </c>
      <c r="Y228" s="2" cm="1">
        <f t="array" ref="Y228">_xlfn.XLOOKUP(Y$1&amp;$R228,$C$3:$C$1662&amp;$D$3:$D$1662,$E$3:$E$1662,0,0,1)</f>
        <v>78300</v>
      </c>
      <c r="Z228" s="2" cm="1">
        <f t="array" ref="Z228">_xlfn.XLOOKUP(Z$1&amp;$R228,$C$3:$C$1662&amp;$D$3:$D$1662,$E$3:$E$1662,0,0,1)</f>
        <v>20400</v>
      </c>
      <c r="AA228" s="2" cm="1">
        <f t="array" ref="AA228">_xlfn.XLOOKUP(AA$1&amp;$R228,$C$3:$C$1662&amp;$D$3:$D$1662,$E$3:$E$1662,0,0,1)</f>
        <v>77500</v>
      </c>
      <c r="AB228" s="2" cm="1">
        <f t="array" ref="AB228">_xlfn.XLOOKUP(AB$1&amp;$R228,$C$3:$C$1662&amp;$D$3:$D$1662,$E$3:$E$1662,0,0,1)</f>
        <v>82100</v>
      </c>
      <c r="AC228" s="2" cm="1">
        <f t="array" ref="AC228">_xlfn.XLOOKUP(AC$1&amp;$R228,$C$3:$C$1662&amp;$D$3:$D$1662,$E$3:$E$1662,0,0,1)</f>
        <v>52100</v>
      </c>
    </row>
    <row r="229" spans="3:29" x14ac:dyDescent="0.4">
      <c r="C229" t="s">
        <v>758</v>
      </c>
      <c r="D229" t="s">
        <v>437</v>
      </c>
      <c r="E229">
        <v>52100</v>
      </c>
      <c r="R229" t="s">
        <v>54</v>
      </c>
      <c r="S229" s="2">
        <f t="shared" si="19"/>
        <v>45605220</v>
      </c>
      <c r="T229" s="2">
        <f t="shared" si="20"/>
        <v>26501500</v>
      </c>
      <c r="U229" s="2">
        <f t="shared" si="21"/>
        <v>36656200</v>
      </c>
      <c r="V229" s="2">
        <f t="shared" si="22"/>
        <v>51251900</v>
      </c>
      <c r="W229" s="2">
        <f t="shared" si="23"/>
        <v>69489100</v>
      </c>
      <c r="X229" s="2">
        <f t="shared" si="24"/>
        <v>44127400</v>
      </c>
      <c r="Y229" s="2" cm="1">
        <f t="array" ref="Y229">_xlfn.XLOOKUP(Y$1&amp;$R229,$C$3:$C$1662&amp;$D$3:$D$1662,$E$3:$E$1662,0,0,1)</f>
        <v>23700</v>
      </c>
      <c r="Z229" s="2" cm="1">
        <f t="array" ref="Z229">_xlfn.XLOOKUP(Z$1&amp;$R229,$C$3:$C$1662&amp;$D$3:$D$1662,$E$3:$E$1662,0,0,1)</f>
        <v>109500</v>
      </c>
      <c r="AA229" s="2" cm="1">
        <f t="array" ref="AA229">_xlfn.XLOOKUP(AA$1&amp;$R229,$C$3:$C$1662&amp;$D$3:$D$1662,$E$3:$E$1662,0,0,1)</f>
        <v>67600</v>
      </c>
      <c r="AB229" s="2" cm="1">
        <f t="array" ref="AB229">_xlfn.XLOOKUP(AB$1&amp;$R229,$C$3:$C$1662&amp;$D$3:$D$1662,$E$3:$E$1662,0,0,1)</f>
        <v>36000</v>
      </c>
      <c r="AC229" s="2" cm="1">
        <f t="array" ref="AC229">_xlfn.XLOOKUP(AC$1&amp;$R229,$C$3:$C$1662&amp;$D$3:$D$1662,$E$3:$E$1662,0,0,1)</f>
        <v>101300</v>
      </c>
    </row>
    <row r="230" spans="3:29" x14ac:dyDescent="0.4">
      <c r="C230" t="s">
        <v>758</v>
      </c>
      <c r="D230" t="s">
        <v>438</v>
      </c>
      <c r="E230">
        <v>101300</v>
      </c>
      <c r="R230" t="s">
        <v>161</v>
      </c>
      <c r="S230" s="2">
        <f t="shared" si="19"/>
        <v>45681100</v>
      </c>
      <c r="T230" s="2">
        <f t="shared" si="20"/>
        <v>26595300</v>
      </c>
      <c r="U230" s="2">
        <f t="shared" si="21"/>
        <v>36707500</v>
      </c>
      <c r="V230" s="2">
        <f t="shared" si="22"/>
        <v>51316600</v>
      </c>
      <c r="W230" s="2">
        <f t="shared" si="23"/>
        <v>69622700</v>
      </c>
      <c r="X230" s="2">
        <f t="shared" si="24"/>
        <v>44163400</v>
      </c>
      <c r="Y230" s="2" cm="1">
        <f t="array" ref="Y230">_xlfn.XLOOKUP(Y$1&amp;$R230,$C$3:$C$1662&amp;$D$3:$D$1662,$E$3:$E$1662,0,0,1)</f>
        <v>93800</v>
      </c>
      <c r="Z230" s="2" cm="1">
        <f t="array" ref="Z230">_xlfn.XLOOKUP(Z$1&amp;$R230,$C$3:$C$1662&amp;$D$3:$D$1662,$E$3:$E$1662,0,0,1)</f>
        <v>51300</v>
      </c>
      <c r="AA230" s="2" cm="1">
        <f t="array" ref="AA230">_xlfn.XLOOKUP(AA$1&amp;$R230,$C$3:$C$1662&amp;$D$3:$D$1662,$E$3:$E$1662,0,0,1)</f>
        <v>64700</v>
      </c>
      <c r="AB230" s="2" cm="1">
        <f t="array" ref="AB230">_xlfn.XLOOKUP(AB$1&amp;$R230,$C$3:$C$1662&amp;$D$3:$D$1662,$E$3:$E$1662,0,0,1)</f>
        <v>133600</v>
      </c>
      <c r="AC230" s="2" cm="1">
        <f t="array" ref="AC230">_xlfn.XLOOKUP(AC$1&amp;$R230,$C$3:$C$1662&amp;$D$3:$D$1662,$E$3:$E$1662,0,0,1)</f>
        <v>36000</v>
      </c>
    </row>
    <row r="231" spans="3:29" x14ac:dyDescent="0.4">
      <c r="C231" t="s">
        <v>758</v>
      </c>
      <c r="D231" t="s">
        <v>439</v>
      </c>
      <c r="E231">
        <v>36000</v>
      </c>
      <c r="R231" t="s">
        <v>185</v>
      </c>
      <c r="S231" s="2">
        <f t="shared" si="19"/>
        <v>45762560</v>
      </c>
      <c r="T231" s="2">
        <f t="shared" si="20"/>
        <v>26665900</v>
      </c>
      <c r="U231" s="2">
        <f t="shared" si="21"/>
        <v>36735000</v>
      </c>
      <c r="V231" s="2">
        <f t="shared" si="22"/>
        <v>51391000</v>
      </c>
      <c r="W231" s="2">
        <f t="shared" si="23"/>
        <v>69813300</v>
      </c>
      <c r="X231" s="2">
        <f t="shared" si="24"/>
        <v>44207600</v>
      </c>
      <c r="Y231" s="2" cm="1">
        <f t="array" ref="Y231">_xlfn.XLOOKUP(Y$1&amp;$R231,$C$3:$C$1662&amp;$D$3:$D$1662,$E$3:$E$1662,0,0,1)</f>
        <v>70600</v>
      </c>
      <c r="Z231" s="2" cm="1">
        <f t="array" ref="Z231">_xlfn.XLOOKUP(Z$1&amp;$R231,$C$3:$C$1662&amp;$D$3:$D$1662,$E$3:$E$1662,0,0,1)</f>
        <v>27500</v>
      </c>
      <c r="AA231" s="2" cm="1">
        <f t="array" ref="AA231">_xlfn.XLOOKUP(AA$1&amp;$R231,$C$3:$C$1662&amp;$D$3:$D$1662,$E$3:$E$1662,0,0,1)</f>
        <v>74400</v>
      </c>
      <c r="AB231" s="2" cm="1">
        <f t="array" ref="AB231">_xlfn.XLOOKUP(AB$1&amp;$R231,$C$3:$C$1662&amp;$D$3:$D$1662,$E$3:$E$1662,0,0,1)</f>
        <v>190600</v>
      </c>
      <c r="AC231" s="2" cm="1">
        <f t="array" ref="AC231">_xlfn.XLOOKUP(AC$1&amp;$R231,$C$3:$C$1662&amp;$D$3:$D$1662,$E$3:$E$1662,0,0,1)</f>
        <v>44200</v>
      </c>
    </row>
    <row r="232" spans="3:29" x14ac:dyDescent="0.4">
      <c r="C232" t="s">
        <v>758</v>
      </c>
      <c r="D232" t="s">
        <v>440</v>
      </c>
      <c r="E232">
        <v>44200</v>
      </c>
      <c r="R232" t="s">
        <v>207</v>
      </c>
      <c r="S232" s="2">
        <f t="shared" si="19"/>
        <v>45820640</v>
      </c>
      <c r="T232" s="2">
        <f t="shared" si="20"/>
        <v>26796800</v>
      </c>
      <c r="U232" s="2">
        <f t="shared" si="21"/>
        <v>36767100</v>
      </c>
      <c r="V232" s="2">
        <f t="shared" si="22"/>
        <v>51450600</v>
      </c>
      <c r="W232" s="2">
        <f t="shared" si="23"/>
        <v>69844600</v>
      </c>
      <c r="X232" s="2">
        <f t="shared" si="24"/>
        <v>44244100</v>
      </c>
      <c r="Y232" s="2" cm="1">
        <f t="array" ref="Y232">_xlfn.XLOOKUP(Y$1&amp;$R232,$C$3:$C$1662&amp;$D$3:$D$1662,$E$3:$E$1662,0,0,1)</f>
        <v>130900</v>
      </c>
      <c r="Z232" s="2" cm="1">
        <f t="array" ref="Z232">_xlfn.XLOOKUP(Z$1&amp;$R232,$C$3:$C$1662&amp;$D$3:$D$1662,$E$3:$E$1662,0,0,1)</f>
        <v>32100</v>
      </c>
      <c r="AA232" s="2" cm="1">
        <f t="array" ref="AA232">_xlfn.XLOOKUP(AA$1&amp;$R232,$C$3:$C$1662&amp;$D$3:$D$1662,$E$3:$E$1662,0,0,1)</f>
        <v>59600</v>
      </c>
      <c r="AB232" s="2" cm="1">
        <f t="array" ref="AB232">_xlfn.XLOOKUP(AB$1&amp;$R232,$C$3:$C$1662&amp;$D$3:$D$1662,$E$3:$E$1662,0,0,1)</f>
        <v>31300</v>
      </c>
      <c r="AC232" s="2" cm="1">
        <f t="array" ref="AC232">_xlfn.XLOOKUP(AC$1&amp;$R232,$C$3:$C$1662&amp;$D$3:$D$1662,$E$3:$E$1662,0,0,1)</f>
        <v>36500</v>
      </c>
    </row>
    <row r="233" spans="3:29" x14ac:dyDescent="0.4">
      <c r="C233" t="s">
        <v>758</v>
      </c>
      <c r="D233" t="s">
        <v>441</v>
      </c>
      <c r="E233">
        <v>36500</v>
      </c>
      <c r="R233" t="s">
        <v>216</v>
      </c>
      <c r="S233" s="2">
        <f t="shared" si="19"/>
        <v>45883660</v>
      </c>
      <c r="T233" s="2">
        <f t="shared" si="20"/>
        <v>26882600</v>
      </c>
      <c r="U233" s="2">
        <f t="shared" si="21"/>
        <v>36786500</v>
      </c>
      <c r="V233" s="2">
        <f t="shared" si="22"/>
        <v>51498800</v>
      </c>
      <c r="W233" s="2">
        <f t="shared" si="23"/>
        <v>69912300</v>
      </c>
      <c r="X233" s="2">
        <f t="shared" si="24"/>
        <v>44338100</v>
      </c>
      <c r="Y233" s="2" cm="1">
        <f t="array" ref="Y233">_xlfn.XLOOKUP(Y$1&amp;$R233,$C$3:$C$1662&amp;$D$3:$D$1662,$E$3:$E$1662,0,0,1)</f>
        <v>85800</v>
      </c>
      <c r="Z233" s="2" cm="1">
        <f t="array" ref="Z233">_xlfn.XLOOKUP(Z$1&amp;$R233,$C$3:$C$1662&amp;$D$3:$D$1662,$E$3:$E$1662,0,0,1)</f>
        <v>19400</v>
      </c>
      <c r="AA233" s="2" cm="1">
        <f t="array" ref="AA233">_xlfn.XLOOKUP(AA$1&amp;$R233,$C$3:$C$1662&amp;$D$3:$D$1662,$E$3:$E$1662,0,0,1)</f>
        <v>48200</v>
      </c>
      <c r="AB233" s="2" cm="1">
        <f t="array" ref="AB233">_xlfn.XLOOKUP(AB$1&amp;$R233,$C$3:$C$1662&amp;$D$3:$D$1662,$E$3:$E$1662,0,0,1)</f>
        <v>67700</v>
      </c>
      <c r="AC233" s="2" cm="1">
        <f t="array" ref="AC233">_xlfn.XLOOKUP(AC$1&amp;$R233,$C$3:$C$1662&amp;$D$3:$D$1662,$E$3:$E$1662,0,0,1)</f>
        <v>94000</v>
      </c>
    </row>
    <row r="234" spans="3:29" x14ac:dyDescent="0.4">
      <c r="C234" t="s">
        <v>758</v>
      </c>
      <c r="D234" t="s">
        <v>442</v>
      </c>
      <c r="E234">
        <v>94000</v>
      </c>
      <c r="R234" t="s">
        <v>212</v>
      </c>
      <c r="S234" s="2">
        <f t="shared" si="19"/>
        <v>45953360</v>
      </c>
      <c r="T234" s="2">
        <f t="shared" si="20"/>
        <v>26958400</v>
      </c>
      <c r="U234" s="2">
        <f t="shared" si="21"/>
        <v>36841500</v>
      </c>
      <c r="V234" s="2">
        <f t="shared" si="22"/>
        <v>51521400</v>
      </c>
      <c r="W234" s="2">
        <f t="shared" si="23"/>
        <v>70038800</v>
      </c>
      <c r="X234" s="2">
        <f t="shared" si="24"/>
        <v>44406700</v>
      </c>
      <c r="Y234" s="2" cm="1">
        <f t="array" ref="Y234">_xlfn.XLOOKUP(Y$1&amp;$R234,$C$3:$C$1662&amp;$D$3:$D$1662,$E$3:$E$1662,0,0,1)</f>
        <v>75800</v>
      </c>
      <c r="Z234" s="2" cm="1">
        <f t="array" ref="Z234">_xlfn.XLOOKUP(Z$1&amp;$R234,$C$3:$C$1662&amp;$D$3:$D$1662,$E$3:$E$1662,0,0,1)</f>
        <v>55000</v>
      </c>
      <c r="AA234" s="2" cm="1">
        <f t="array" ref="AA234">_xlfn.XLOOKUP(AA$1&amp;$R234,$C$3:$C$1662&amp;$D$3:$D$1662,$E$3:$E$1662,0,0,1)</f>
        <v>22600</v>
      </c>
      <c r="AB234" s="2" cm="1">
        <f t="array" ref="AB234">_xlfn.XLOOKUP(AB$1&amp;$R234,$C$3:$C$1662&amp;$D$3:$D$1662,$E$3:$E$1662,0,0,1)</f>
        <v>126500</v>
      </c>
      <c r="AC234" s="2" cm="1">
        <f t="array" ref="AC234">_xlfn.XLOOKUP(AC$1&amp;$R234,$C$3:$C$1662&amp;$D$3:$D$1662,$E$3:$E$1662,0,0,1)</f>
        <v>68600</v>
      </c>
    </row>
    <row r="235" spans="3:29" x14ac:dyDescent="0.4">
      <c r="C235" t="s">
        <v>758</v>
      </c>
      <c r="D235" t="s">
        <v>443</v>
      </c>
      <c r="E235">
        <v>68600</v>
      </c>
      <c r="R235" t="s">
        <v>146</v>
      </c>
      <c r="S235" s="2">
        <f t="shared" si="19"/>
        <v>45994280</v>
      </c>
      <c r="T235" s="2">
        <f t="shared" si="20"/>
        <v>26992400</v>
      </c>
      <c r="U235" s="2">
        <f t="shared" si="21"/>
        <v>36854800</v>
      </c>
      <c r="V235" s="2">
        <f t="shared" si="22"/>
        <v>51561000</v>
      </c>
      <c r="W235" s="2">
        <f t="shared" si="23"/>
        <v>70114000</v>
      </c>
      <c r="X235" s="2">
        <f t="shared" si="24"/>
        <v>44449200</v>
      </c>
      <c r="Y235" s="2" cm="1">
        <f t="array" ref="Y235">_xlfn.XLOOKUP(Y$1&amp;$R235,$C$3:$C$1662&amp;$D$3:$D$1662,$E$3:$E$1662,0,0,1)</f>
        <v>34000</v>
      </c>
      <c r="Z235" s="2" cm="1">
        <f t="array" ref="Z235">_xlfn.XLOOKUP(Z$1&amp;$R235,$C$3:$C$1662&amp;$D$3:$D$1662,$E$3:$E$1662,0,0,1)</f>
        <v>13300</v>
      </c>
      <c r="AA235" s="2" cm="1">
        <f t="array" ref="AA235">_xlfn.XLOOKUP(AA$1&amp;$R235,$C$3:$C$1662&amp;$D$3:$D$1662,$E$3:$E$1662,0,0,1)</f>
        <v>39600</v>
      </c>
      <c r="AB235" s="2" cm="1">
        <f t="array" ref="AB235">_xlfn.XLOOKUP(AB$1&amp;$R235,$C$3:$C$1662&amp;$D$3:$D$1662,$E$3:$E$1662,0,0,1)</f>
        <v>75200</v>
      </c>
      <c r="AC235" s="2" cm="1">
        <f t="array" ref="AC235">_xlfn.XLOOKUP(AC$1&amp;$R235,$C$3:$C$1662&amp;$D$3:$D$1662,$E$3:$E$1662,0,0,1)</f>
        <v>42500</v>
      </c>
    </row>
    <row r="236" spans="3:29" x14ac:dyDescent="0.4">
      <c r="C236" t="s">
        <v>758</v>
      </c>
      <c r="D236" t="s">
        <v>444</v>
      </c>
      <c r="E236">
        <v>42500</v>
      </c>
      <c r="R236" t="s">
        <v>195</v>
      </c>
      <c r="S236" s="2">
        <f t="shared" si="19"/>
        <v>46052260</v>
      </c>
      <c r="T236" s="2">
        <f t="shared" si="20"/>
        <v>27078400</v>
      </c>
      <c r="U236" s="2">
        <f t="shared" si="21"/>
        <v>36893200</v>
      </c>
      <c r="V236" s="2">
        <f t="shared" si="22"/>
        <v>51605200</v>
      </c>
      <c r="W236" s="2">
        <f t="shared" si="23"/>
        <v>70171700</v>
      </c>
      <c r="X236" s="2">
        <f t="shared" si="24"/>
        <v>44512800</v>
      </c>
      <c r="Y236" s="2" cm="1">
        <f t="array" ref="Y236">_xlfn.XLOOKUP(Y$1&amp;$R236,$C$3:$C$1662&amp;$D$3:$D$1662,$E$3:$E$1662,0,0,1)</f>
        <v>86000</v>
      </c>
      <c r="Z236" s="2" cm="1">
        <f t="array" ref="Z236">_xlfn.XLOOKUP(Z$1&amp;$R236,$C$3:$C$1662&amp;$D$3:$D$1662,$E$3:$E$1662,0,0,1)</f>
        <v>38400</v>
      </c>
      <c r="AA236" s="2" cm="1">
        <f t="array" ref="AA236">_xlfn.XLOOKUP(AA$1&amp;$R236,$C$3:$C$1662&amp;$D$3:$D$1662,$E$3:$E$1662,0,0,1)</f>
        <v>44200</v>
      </c>
      <c r="AB236" s="2" cm="1">
        <f t="array" ref="AB236">_xlfn.XLOOKUP(AB$1&amp;$R236,$C$3:$C$1662&amp;$D$3:$D$1662,$E$3:$E$1662,0,0,1)</f>
        <v>57700</v>
      </c>
      <c r="AC236" s="2" cm="1">
        <f t="array" ref="AC236">_xlfn.XLOOKUP(AC$1&amp;$R236,$C$3:$C$1662&amp;$D$3:$D$1662,$E$3:$E$1662,0,0,1)</f>
        <v>63600</v>
      </c>
    </row>
    <row r="237" spans="3:29" x14ac:dyDescent="0.4">
      <c r="C237" t="s">
        <v>758</v>
      </c>
      <c r="D237" t="s">
        <v>445</v>
      </c>
      <c r="E237">
        <v>63600</v>
      </c>
      <c r="R237" t="s">
        <v>243</v>
      </c>
      <c r="S237" s="2">
        <f t="shared" si="19"/>
        <v>46112180</v>
      </c>
      <c r="T237" s="2">
        <f t="shared" si="20"/>
        <v>27114700</v>
      </c>
      <c r="U237" s="2">
        <f t="shared" si="21"/>
        <v>36948300</v>
      </c>
      <c r="V237" s="2">
        <f t="shared" si="22"/>
        <v>51703900</v>
      </c>
      <c r="W237" s="2">
        <f t="shared" si="23"/>
        <v>70240400</v>
      </c>
      <c r="X237" s="2">
        <f t="shared" si="24"/>
        <v>44553600</v>
      </c>
      <c r="Y237" s="2" cm="1">
        <f t="array" ref="Y237">_xlfn.XLOOKUP(Y$1&amp;$R237,$C$3:$C$1662&amp;$D$3:$D$1662,$E$3:$E$1662,0,0,1)</f>
        <v>36300</v>
      </c>
      <c r="Z237" s="2" cm="1">
        <f t="array" ref="Z237">_xlfn.XLOOKUP(Z$1&amp;$R237,$C$3:$C$1662&amp;$D$3:$D$1662,$E$3:$E$1662,0,0,1)</f>
        <v>55100</v>
      </c>
      <c r="AA237" s="2" cm="1">
        <f t="array" ref="AA237">_xlfn.XLOOKUP(AA$1&amp;$R237,$C$3:$C$1662&amp;$D$3:$D$1662,$E$3:$E$1662,0,0,1)</f>
        <v>98700</v>
      </c>
      <c r="AB237" s="2" cm="1">
        <f t="array" ref="AB237">_xlfn.XLOOKUP(AB$1&amp;$R237,$C$3:$C$1662&amp;$D$3:$D$1662,$E$3:$E$1662,0,0,1)</f>
        <v>68700</v>
      </c>
      <c r="AC237" s="2" cm="1">
        <f t="array" ref="AC237">_xlfn.XLOOKUP(AC$1&amp;$R237,$C$3:$C$1662&amp;$D$3:$D$1662,$E$3:$E$1662,0,0,1)</f>
        <v>40800</v>
      </c>
    </row>
    <row r="238" spans="3:29" x14ac:dyDescent="0.4">
      <c r="C238" t="s">
        <v>758</v>
      </c>
      <c r="D238" t="s">
        <v>446</v>
      </c>
      <c r="E238">
        <v>40800</v>
      </c>
      <c r="R238" t="s">
        <v>305</v>
      </c>
      <c r="S238" s="2">
        <f t="shared" si="19"/>
        <v>46170320</v>
      </c>
      <c r="T238" s="2">
        <f t="shared" si="20"/>
        <v>27169200</v>
      </c>
      <c r="U238" s="2">
        <f t="shared" si="21"/>
        <v>37005000</v>
      </c>
      <c r="V238" s="2">
        <f t="shared" si="22"/>
        <v>51749000</v>
      </c>
      <c r="W238" s="2">
        <f t="shared" si="23"/>
        <v>70294300</v>
      </c>
      <c r="X238" s="2">
        <f t="shared" si="24"/>
        <v>44634100</v>
      </c>
      <c r="Y238" s="2" cm="1">
        <f t="array" ref="Y238">_xlfn.XLOOKUP(Y$1&amp;$R238,$C$3:$C$1662&amp;$D$3:$D$1662,$E$3:$E$1662,0,0,1)</f>
        <v>54500</v>
      </c>
      <c r="Z238" s="2" cm="1">
        <f t="array" ref="Z238">_xlfn.XLOOKUP(Z$1&amp;$R238,$C$3:$C$1662&amp;$D$3:$D$1662,$E$3:$E$1662,0,0,1)</f>
        <v>56700</v>
      </c>
      <c r="AA238" s="2" cm="1">
        <f t="array" ref="AA238">_xlfn.XLOOKUP(AA$1&amp;$R238,$C$3:$C$1662&amp;$D$3:$D$1662,$E$3:$E$1662,0,0,1)</f>
        <v>45100</v>
      </c>
      <c r="AB238" s="2" cm="1">
        <f t="array" ref="AB238">_xlfn.XLOOKUP(AB$1&amp;$R238,$C$3:$C$1662&amp;$D$3:$D$1662,$E$3:$E$1662,0,0,1)</f>
        <v>53900</v>
      </c>
      <c r="AC238" s="2" cm="1">
        <f t="array" ref="AC238">_xlfn.XLOOKUP(AC$1&amp;$R238,$C$3:$C$1662&amp;$D$3:$D$1662,$E$3:$E$1662,0,0,1)</f>
        <v>80500</v>
      </c>
    </row>
    <row r="239" spans="3:29" x14ac:dyDescent="0.4">
      <c r="C239" t="s">
        <v>758</v>
      </c>
      <c r="D239" t="s">
        <v>447</v>
      </c>
      <c r="E239">
        <v>80500</v>
      </c>
      <c r="R239" t="s">
        <v>281</v>
      </c>
      <c r="S239" s="2">
        <f t="shared" si="19"/>
        <v>46249620</v>
      </c>
      <c r="T239" s="2">
        <f t="shared" si="20"/>
        <v>27182900</v>
      </c>
      <c r="U239" s="2">
        <f t="shared" si="21"/>
        <v>37173500</v>
      </c>
      <c r="V239" s="2">
        <f t="shared" si="22"/>
        <v>51897500</v>
      </c>
      <c r="W239" s="2">
        <f t="shared" si="23"/>
        <v>70337200</v>
      </c>
      <c r="X239" s="2">
        <f t="shared" si="24"/>
        <v>44657000</v>
      </c>
      <c r="Y239" s="2" cm="1">
        <f t="array" ref="Y239">_xlfn.XLOOKUP(Y$1&amp;$R239,$C$3:$C$1662&amp;$D$3:$D$1662,$E$3:$E$1662,0,0,1)</f>
        <v>13700</v>
      </c>
      <c r="Z239" s="2" cm="1">
        <f t="array" ref="Z239">_xlfn.XLOOKUP(Z$1&amp;$R239,$C$3:$C$1662&amp;$D$3:$D$1662,$E$3:$E$1662,0,0,1)</f>
        <v>168500</v>
      </c>
      <c r="AA239" s="2" cm="1">
        <f t="array" ref="AA239">_xlfn.XLOOKUP(AA$1&amp;$R239,$C$3:$C$1662&amp;$D$3:$D$1662,$E$3:$E$1662,0,0,1)</f>
        <v>148500</v>
      </c>
      <c r="AB239" s="2" cm="1">
        <f t="array" ref="AB239">_xlfn.XLOOKUP(AB$1&amp;$R239,$C$3:$C$1662&amp;$D$3:$D$1662,$E$3:$E$1662,0,0,1)</f>
        <v>42900</v>
      </c>
      <c r="AC239" s="2" cm="1">
        <f t="array" ref="AC239">_xlfn.XLOOKUP(AC$1&amp;$R239,$C$3:$C$1662&amp;$D$3:$D$1662,$E$3:$E$1662,0,0,1)</f>
        <v>22900</v>
      </c>
    </row>
    <row r="240" spans="3:29" x14ac:dyDescent="0.4">
      <c r="C240" t="s">
        <v>758</v>
      </c>
      <c r="D240" t="s">
        <v>448</v>
      </c>
      <c r="E240">
        <v>22900</v>
      </c>
      <c r="R240" t="s">
        <v>135</v>
      </c>
      <c r="S240" s="2">
        <f t="shared" si="19"/>
        <v>46332960</v>
      </c>
      <c r="T240" s="2">
        <f t="shared" si="20"/>
        <v>27247500</v>
      </c>
      <c r="U240" s="2">
        <f t="shared" si="21"/>
        <v>37405200</v>
      </c>
      <c r="V240" s="2">
        <f t="shared" si="22"/>
        <v>51937400</v>
      </c>
      <c r="W240" s="2">
        <f t="shared" si="23"/>
        <v>70383600</v>
      </c>
      <c r="X240" s="2">
        <f t="shared" si="24"/>
        <v>44691100</v>
      </c>
      <c r="Y240" s="2" cm="1">
        <f t="array" ref="Y240">_xlfn.XLOOKUP(Y$1&amp;$R240,$C$3:$C$1662&amp;$D$3:$D$1662,$E$3:$E$1662,0,0,1)</f>
        <v>64600</v>
      </c>
      <c r="Z240" s="2" cm="1">
        <f t="array" ref="Z240">_xlfn.XLOOKUP(Z$1&amp;$R240,$C$3:$C$1662&amp;$D$3:$D$1662,$E$3:$E$1662,0,0,1)</f>
        <v>231700</v>
      </c>
      <c r="AA240" s="2" cm="1">
        <f t="array" ref="AA240">_xlfn.XLOOKUP(AA$1&amp;$R240,$C$3:$C$1662&amp;$D$3:$D$1662,$E$3:$E$1662,0,0,1)</f>
        <v>39900</v>
      </c>
      <c r="AB240" s="2" cm="1">
        <f t="array" ref="AB240">_xlfn.XLOOKUP(AB$1&amp;$R240,$C$3:$C$1662&amp;$D$3:$D$1662,$E$3:$E$1662,0,0,1)</f>
        <v>46400</v>
      </c>
      <c r="AC240" s="2" cm="1">
        <f t="array" ref="AC240">_xlfn.XLOOKUP(AC$1&amp;$R240,$C$3:$C$1662&amp;$D$3:$D$1662,$E$3:$E$1662,0,0,1)</f>
        <v>34100</v>
      </c>
    </row>
    <row r="241" spans="3:29" x14ac:dyDescent="0.4">
      <c r="C241" t="s">
        <v>758</v>
      </c>
      <c r="D241" t="s">
        <v>449</v>
      </c>
      <c r="E241">
        <v>34100</v>
      </c>
      <c r="R241" t="s">
        <v>306</v>
      </c>
      <c r="S241" s="2">
        <f t="shared" si="19"/>
        <v>46403500</v>
      </c>
      <c r="T241" s="2">
        <f t="shared" si="20"/>
        <v>27294700</v>
      </c>
      <c r="U241" s="2">
        <f t="shared" si="21"/>
        <v>37500000</v>
      </c>
      <c r="V241" s="2">
        <f t="shared" si="22"/>
        <v>51978300</v>
      </c>
      <c r="W241" s="2">
        <f t="shared" si="23"/>
        <v>70438400</v>
      </c>
      <c r="X241" s="2">
        <f t="shared" si="24"/>
        <v>44806100</v>
      </c>
      <c r="Y241" s="2" cm="1">
        <f t="array" ref="Y241">_xlfn.XLOOKUP(Y$1&amp;$R241,$C$3:$C$1662&amp;$D$3:$D$1662,$E$3:$E$1662,0,0,1)</f>
        <v>47200</v>
      </c>
      <c r="Z241" s="2" cm="1">
        <f t="array" ref="Z241">_xlfn.XLOOKUP(Z$1&amp;$R241,$C$3:$C$1662&amp;$D$3:$D$1662,$E$3:$E$1662,0,0,1)</f>
        <v>94800</v>
      </c>
      <c r="AA241" s="2" cm="1">
        <f t="array" ref="AA241">_xlfn.XLOOKUP(AA$1&amp;$R241,$C$3:$C$1662&amp;$D$3:$D$1662,$E$3:$E$1662,0,0,1)</f>
        <v>40900</v>
      </c>
      <c r="AB241" s="2" cm="1">
        <f t="array" ref="AB241">_xlfn.XLOOKUP(AB$1&amp;$R241,$C$3:$C$1662&amp;$D$3:$D$1662,$E$3:$E$1662,0,0,1)</f>
        <v>54800</v>
      </c>
      <c r="AC241" s="2" cm="1">
        <f t="array" ref="AC241">_xlfn.XLOOKUP(AC$1&amp;$R241,$C$3:$C$1662&amp;$D$3:$D$1662,$E$3:$E$1662,0,0,1)</f>
        <v>115000</v>
      </c>
    </row>
    <row r="242" spans="3:29" x14ac:dyDescent="0.4">
      <c r="C242" t="s">
        <v>758</v>
      </c>
      <c r="D242" t="s">
        <v>450</v>
      </c>
      <c r="E242">
        <v>115000</v>
      </c>
      <c r="R242" t="s">
        <v>59</v>
      </c>
      <c r="S242" s="2">
        <f t="shared" si="19"/>
        <v>46438960</v>
      </c>
      <c r="T242" s="2">
        <f t="shared" si="20"/>
        <v>27326700</v>
      </c>
      <c r="U242" s="2">
        <f t="shared" si="21"/>
        <v>37532200</v>
      </c>
      <c r="V242" s="2">
        <f t="shared" si="22"/>
        <v>52004600</v>
      </c>
      <c r="W242" s="2">
        <f t="shared" si="23"/>
        <v>70473600</v>
      </c>
      <c r="X242" s="2">
        <f t="shared" si="24"/>
        <v>44857700</v>
      </c>
      <c r="Y242" s="2" cm="1">
        <f t="array" ref="Y242">_xlfn.XLOOKUP(Y$1&amp;$R242,$C$3:$C$1662&amp;$D$3:$D$1662,$E$3:$E$1662,0,0,1)</f>
        <v>32000</v>
      </c>
      <c r="Z242" s="2" cm="1">
        <f t="array" ref="Z242">_xlfn.XLOOKUP(Z$1&amp;$R242,$C$3:$C$1662&amp;$D$3:$D$1662,$E$3:$E$1662,0,0,1)</f>
        <v>32200</v>
      </c>
      <c r="AA242" s="2" cm="1">
        <f t="array" ref="AA242">_xlfn.XLOOKUP(AA$1&amp;$R242,$C$3:$C$1662&amp;$D$3:$D$1662,$E$3:$E$1662,0,0,1)</f>
        <v>26300</v>
      </c>
      <c r="AB242" s="2" cm="1">
        <f t="array" ref="AB242">_xlfn.XLOOKUP(AB$1&amp;$R242,$C$3:$C$1662&amp;$D$3:$D$1662,$E$3:$E$1662,0,0,1)</f>
        <v>35200</v>
      </c>
      <c r="AC242" s="2" cm="1">
        <f t="array" ref="AC242">_xlfn.XLOOKUP(AC$1&amp;$R242,$C$3:$C$1662&amp;$D$3:$D$1662,$E$3:$E$1662,0,0,1)</f>
        <v>51600</v>
      </c>
    </row>
    <row r="243" spans="3:29" x14ac:dyDescent="0.4">
      <c r="C243" t="s">
        <v>758</v>
      </c>
      <c r="D243" t="s">
        <v>451</v>
      </c>
      <c r="E243">
        <v>51600</v>
      </c>
      <c r="R243" t="s">
        <v>142</v>
      </c>
      <c r="S243" s="2">
        <f t="shared" si="19"/>
        <v>46574200</v>
      </c>
      <c r="T243" s="2">
        <f t="shared" si="20"/>
        <v>27388000</v>
      </c>
      <c r="U243" s="2">
        <f t="shared" si="21"/>
        <v>37813600</v>
      </c>
      <c r="V243" s="2">
        <f t="shared" si="22"/>
        <v>52078900</v>
      </c>
      <c r="W243" s="2">
        <f t="shared" si="23"/>
        <v>70593800</v>
      </c>
      <c r="X243" s="2">
        <f t="shared" si="24"/>
        <v>44996700</v>
      </c>
      <c r="Y243" s="2" cm="1">
        <f t="array" ref="Y243">_xlfn.XLOOKUP(Y$1&amp;$R243,$C$3:$C$1662&amp;$D$3:$D$1662,$E$3:$E$1662,0,0,1)</f>
        <v>61300</v>
      </c>
      <c r="Z243" s="2" cm="1">
        <f t="array" ref="Z243">_xlfn.XLOOKUP(Z$1&amp;$R243,$C$3:$C$1662&amp;$D$3:$D$1662,$E$3:$E$1662,0,0,1)</f>
        <v>281400</v>
      </c>
      <c r="AA243" s="2" cm="1">
        <f t="array" ref="AA243">_xlfn.XLOOKUP(AA$1&amp;$R243,$C$3:$C$1662&amp;$D$3:$D$1662,$E$3:$E$1662,0,0,1)</f>
        <v>74300</v>
      </c>
      <c r="AB243" s="2" cm="1">
        <f t="array" ref="AB243">_xlfn.XLOOKUP(AB$1&amp;$R243,$C$3:$C$1662&amp;$D$3:$D$1662,$E$3:$E$1662,0,0,1)</f>
        <v>120200</v>
      </c>
      <c r="AC243" s="2" cm="1">
        <f t="array" ref="AC243">_xlfn.XLOOKUP(AC$1&amp;$R243,$C$3:$C$1662&amp;$D$3:$D$1662,$E$3:$E$1662,0,0,1)</f>
        <v>139000</v>
      </c>
    </row>
    <row r="244" spans="3:29" x14ac:dyDescent="0.4">
      <c r="C244" t="s">
        <v>758</v>
      </c>
      <c r="D244" t="s">
        <v>452</v>
      </c>
      <c r="E244">
        <v>139000</v>
      </c>
      <c r="R244" t="s">
        <v>282</v>
      </c>
      <c r="S244" s="2">
        <f t="shared" si="19"/>
        <v>46651960</v>
      </c>
      <c r="T244" s="2">
        <f t="shared" si="20"/>
        <v>27394300</v>
      </c>
      <c r="U244" s="2">
        <f t="shared" si="21"/>
        <v>37881700</v>
      </c>
      <c r="V244" s="2">
        <f t="shared" si="22"/>
        <v>52170500</v>
      </c>
      <c r="W244" s="2">
        <f t="shared" si="23"/>
        <v>70767000</v>
      </c>
      <c r="X244" s="2">
        <f t="shared" si="24"/>
        <v>45046300</v>
      </c>
      <c r="Y244" s="2" cm="1">
        <f t="array" ref="Y244">_xlfn.XLOOKUP(Y$1&amp;$R244,$C$3:$C$1662&amp;$D$3:$D$1662,$E$3:$E$1662,0,0,1)</f>
        <v>6300</v>
      </c>
      <c r="Z244" s="2" cm="1">
        <f t="array" ref="Z244">_xlfn.XLOOKUP(Z$1&amp;$R244,$C$3:$C$1662&amp;$D$3:$D$1662,$E$3:$E$1662,0,0,1)</f>
        <v>68100</v>
      </c>
      <c r="AA244" s="2" cm="1">
        <f t="array" ref="AA244">_xlfn.XLOOKUP(AA$1&amp;$R244,$C$3:$C$1662&amp;$D$3:$D$1662,$E$3:$E$1662,0,0,1)</f>
        <v>91600</v>
      </c>
      <c r="AB244" s="2" cm="1">
        <f t="array" ref="AB244">_xlfn.XLOOKUP(AB$1&amp;$R244,$C$3:$C$1662&amp;$D$3:$D$1662,$E$3:$E$1662,0,0,1)</f>
        <v>173200</v>
      </c>
      <c r="AC244" s="2" cm="1">
        <f t="array" ref="AC244">_xlfn.XLOOKUP(AC$1&amp;$R244,$C$3:$C$1662&amp;$D$3:$D$1662,$E$3:$E$1662,0,0,1)</f>
        <v>49600</v>
      </c>
    </row>
    <row r="245" spans="3:29" x14ac:dyDescent="0.4">
      <c r="C245" t="s">
        <v>758</v>
      </c>
      <c r="D245" t="s">
        <v>453</v>
      </c>
      <c r="E245">
        <v>49600</v>
      </c>
      <c r="R245" t="s">
        <v>228</v>
      </c>
      <c r="S245" s="2">
        <f t="shared" si="19"/>
        <v>46717480</v>
      </c>
      <c r="T245" s="2">
        <f t="shared" si="20"/>
        <v>27424300</v>
      </c>
      <c r="U245" s="2">
        <f t="shared" si="21"/>
        <v>38041100</v>
      </c>
      <c r="V245" s="2">
        <f t="shared" si="22"/>
        <v>52206700</v>
      </c>
      <c r="W245" s="2">
        <f t="shared" si="23"/>
        <v>70819900</v>
      </c>
      <c r="X245" s="2">
        <f t="shared" si="24"/>
        <v>45095400</v>
      </c>
      <c r="Y245" s="2" cm="1">
        <f t="array" ref="Y245">_xlfn.XLOOKUP(Y$1&amp;$R245,$C$3:$C$1662&amp;$D$3:$D$1662,$E$3:$E$1662,0,0,1)</f>
        <v>30000</v>
      </c>
      <c r="Z245" s="2" cm="1">
        <f t="array" ref="Z245">_xlfn.XLOOKUP(Z$1&amp;$R245,$C$3:$C$1662&amp;$D$3:$D$1662,$E$3:$E$1662,0,0,1)</f>
        <v>159400</v>
      </c>
      <c r="AA245" s="2" cm="1">
        <f t="array" ref="AA245">_xlfn.XLOOKUP(AA$1&amp;$R245,$C$3:$C$1662&amp;$D$3:$D$1662,$E$3:$E$1662,0,0,1)</f>
        <v>36200</v>
      </c>
      <c r="AB245" s="2" cm="1">
        <f t="array" ref="AB245">_xlfn.XLOOKUP(AB$1&amp;$R245,$C$3:$C$1662&amp;$D$3:$D$1662,$E$3:$E$1662,0,0,1)</f>
        <v>52900</v>
      </c>
      <c r="AC245" s="2" cm="1">
        <f t="array" ref="AC245">_xlfn.XLOOKUP(AC$1&amp;$R245,$C$3:$C$1662&amp;$D$3:$D$1662,$E$3:$E$1662,0,0,1)</f>
        <v>49100</v>
      </c>
    </row>
    <row r="246" spans="3:29" x14ac:dyDescent="0.4">
      <c r="C246" t="s">
        <v>758</v>
      </c>
      <c r="D246" t="s">
        <v>454</v>
      </c>
      <c r="E246">
        <v>49100</v>
      </c>
      <c r="R246" t="s">
        <v>307</v>
      </c>
      <c r="S246" s="2">
        <f t="shared" si="19"/>
        <v>46790960</v>
      </c>
      <c r="T246" s="2">
        <f t="shared" si="20"/>
        <v>27444700</v>
      </c>
      <c r="U246" s="2">
        <f t="shared" si="21"/>
        <v>38115500</v>
      </c>
      <c r="V246" s="2">
        <f t="shared" si="22"/>
        <v>52252300</v>
      </c>
      <c r="W246" s="2">
        <f t="shared" si="23"/>
        <v>70973100</v>
      </c>
      <c r="X246" s="2">
        <f t="shared" si="24"/>
        <v>45169200</v>
      </c>
      <c r="Y246" s="2" cm="1">
        <f t="array" ref="Y246">_xlfn.XLOOKUP(Y$1&amp;$R246,$C$3:$C$1662&amp;$D$3:$D$1662,$E$3:$E$1662,0,0,1)</f>
        <v>20400</v>
      </c>
      <c r="Z246" s="2" cm="1">
        <f t="array" ref="Z246">_xlfn.XLOOKUP(Z$1&amp;$R246,$C$3:$C$1662&amp;$D$3:$D$1662,$E$3:$E$1662,0,0,1)</f>
        <v>74400</v>
      </c>
      <c r="AA246" s="2" cm="1">
        <f t="array" ref="AA246">_xlfn.XLOOKUP(AA$1&amp;$R246,$C$3:$C$1662&amp;$D$3:$D$1662,$E$3:$E$1662,0,0,1)</f>
        <v>45600</v>
      </c>
      <c r="AB246" s="2" cm="1">
        <f t="array" ref="AB246">_xlfn.XLOOKUP(AB$1&amp;$R246,$C$3:$C$1662&amp;$D$3:$D$1662,$E$3:$E$1662,0,0,1)</f>
        <v>153200</v>
      </c>
      <c r="AC246" s="2" cm="1">
        <f t="array" ref="AC246">_xlfn.XLOOKUP(AC$1&amp;$R246,$C$3:$C$1662&amp;$D$3:$D$1662,$E$3:$E$1662,0,0,1)</f>
        <v>73800</v>
      </c>
    </row>
    <row r="247" spans="3:29" x14ac:dyDescent="0.4">
      <c r="C247" t="s">
        <v>758</v>
      </c>
      <c r="D247" t="s">
        <v>455</v>
      </c>
      <c r="E247">
        <v>73800</v>
      </c>
      <c r="R247" t="s">
        <v>308</v>
      </c>
      <c r="S247" s="2">
        <f t="shared" si="19"/>
        <v>46831720</v>
      </c>
      <c r="T247" s="2">
        <f t="shared" si="20"/>
        <v>27489000</v>
      </c>
      <c r="U247" s="2">
        <f t="shared" si="21"/>
        <v>38138900</v>
      </c>
      <c r="V247" s="2">
        <f t="shared" si="22"/>
        <v>52271900</v>
      </c>
      <c r="W247" s="2">
        <f t="shared" si="23"/>
        <v>71046800</v>
      </c>
      <c r="X247" s="2">
        <f t="shared" si="24"/>
        <v>45212000</v>
      </c>
      <c r="Y247" s="2" cm="1">
        <f t="array" ref="Y247">_xlfn.XLOOKUP(Y$1&amp;$R247,$C$3:$C$1662&amp;$D$3:$D$1662,$E$3:$E$1662,0,0,1)</f>
        <v>44300</v>
      </c>
      <c r="Z247" s="2" cm="1">
        <f t="array" ref="Z247">_xlfn.XLOOKUP(Z$1&amp;$R247,$C$3:$C$1662&amp;$D$3:$D$1662,$E$3:$E$1662,0,0,1)</f>
        <v>23400</v>
      </c>
      <c r="AA247" s="2" cm="1">
        <f t="array" ref="AA247">_xlfn.XLOOKUP(AA$1&amp;$R247,$C$3:$C$1662&amp;$D$3:$D$1662,$E$3:$E$1662,0,0,1)</f>
        <v>19600</v>
      </c>
      <c r="AB247" s="2" cm="1">
        <f t="array" ref="AB247">_xlfn.XLOOKUP(AB$1&amp;$R247,$C$3:$C$1662&amp;$D$3:$D$1662,$E$3:$E$1662,0,0,1)</f>
        <v>73700</v>
      </c>
      <c r="AC247" s="2" cm="1">
        <f t="array" ref="AC247">_xlfn.XLOOKUP(AC$1&amp;$R247,$C$3:$C$1662&amp;$D$3:$D$1662,$E$3:$E$1662,0,0,1)</f>
        <v>42800</v>
      </c>
    </row>
    <row r="248" spans="3:29" x14ac:dyDescent="0.4">
      <c r="C248" t="s">
        <v>758</v>
      </c>
      <c r="D248" t="s">
        <v>456</v>
      </c>
      <c r="E248">
        <v>42800</v>
      </c>
      <c r="R248" t="s">
        <v>258</v>
      </c>
      <c r="S248" s="2">
        <f t="shared" si="19"/>
        <v>46912460</v>
      </c>
      <c r="T248" s="2">
        <f t="shared" si="20"/>
        <v>27585700</v>
      </c>
      <c r="U248" s="2">
        <f t="shared" si="21"/>
        <v>38262500</v>
      </c>
      <c r="V248" s="2">
        <f t="shared" si="22"/>
        <v>52288700</v>
      </c>
      <c r="W248" s="2">
        <f t="shared" si="23"/>
        <v>71120900</v>
      </c>
      <c r="X248" s="2">
        <f t="shared" si="24"/>
        <v>45304500</v>
      </c>
      <c r="Y248" s="2" cm="1">
        <f t="array" ref="Y248">_xlfn.XLOOKUP(Y$1&amp;$R248,$C$3:$C$1662&amp;$D$3:$D$1662,$E$3:$E$1662,0,0,1)</f>
        <v>96700</v>
      </c>
      <c r="Z248" s="2" cm="1">
        <f t="array" ref="Z248">_xlfn.XLOOKUP(Z$1&amp;$R248,$C$3:$C$1662&amp;$D$3:$D$1662,$E$3:$E$1662,0,0,1)</f>
        <v>123600</v>
      </c>
      <c r="AA248" s="2" cm="1">
        <f t="array" ref="AA248">_xlfn.XLOOKUP(AA$1&amp;$R248,$C$3:$C$1662&amp;$D$3:$D$1662,$E$3:$E$1662,0,0,1)</f>
        <v>16800</v>
      </c>
      <c r="AB248" s="2" cm="1">
        <f t="array" ref="AB248">_xlfn.XLOOKUP(AB$1&amp;$R248,$C$3:$C$1662&amp;$D$3:$D$1662,$E$3:$E$1662,0,0,1)</f>
        <v>74100</v>
      </c>
      <c r="AC248" s="2" cm="1">
        <f t="array" ref="AC248">_xlfn.XLOOKUP(AC$1&amp;$R248,$C$3:$C$1662&amp;$D$3:$D$1662,$E$3:$E$1662,0,0,1)</f>
        <v>92500</v>
      </c>
    </row>
    <row r="249" spans="3:29" x14ac:dyDescent="0.4">
      <c r="C249" t="s">
        <v>758</v>
      </c>
      <c r="D249" t="s">
        <v>457</v>
      </c>
      <c r="E249">
        <v>92500</v>
      </c>
      <c r="R249" t="s">
        <v>109</v>
      </c>
      <c r="S249" s="2">
        <f t="shared" si="19"/>
        <v>46959380</v>
      </c>
      <c r="T249" s="2">
        <f t="shared" si="20"/>
        <v>27632000</v>
      </c>
      <c r="U249" s="2">
        <f t="shared" si="21"/>
        <v>38347400</v>
      </c>
      <c r="V249" s="2">
        <f t="shared" si="22"/>
        <v>52311900</v>
      </c>
      <c r="W249" s="2">
        <f t="shared" si="23"/>
        <v>71168400</v>
      </c>
      <c r="X249" s="2">
        <f t="shared" si="24"/>
        <v>45337200</v>
      </c>
      <c r="Y249" s="2" cm="1">
        <f t="array" ref="Y249">_xlfn.XLOOKUP(Y$1&amp;$R249,$C$3:$C$1662&amp;$D$3:$D$1662,$E$3:$E$1662,0,0,1)</f>
        <v>46300</v>
      </c>
      <c r="Z249" s="2" cm="1">
        <f t="array" ref="Z249">_xlfn.XLOOKUP(Z$1&amp;$R249,$C$3:$C$1662&amp;$D$3:$D$1662,$E$3:$E$1662,0,0,1)</f>
        <v>84900</v>
      </c>
      <c r="AA249" s="2" cm="1">
        <f t="array" ref="AA249">_xlfn.XLOOKUP(AA$1&amp;$R249,$C$3:$C$1662&amp;$D$3:$D$1662,$E$3:$E$1662,0,0,1)</f>
        <v>23200</v>
      </c>
      <c r="AB249" s="2" cm="1">
        <f t="array" ref="AB249">_xlfn.XLOOKUP(AB$1&amp;$R249,$C$3:$C$1662&amp;$D$3:$D$1662,$E$3:$E$1662,0,0,1)</f>
        <v>47500</v>
      </c>
      <c r="AC249" s="2" cm="1">
        <f t="array" ref="AC249">_xlfn.XLOOKUP(AC$1&amp;$R249,$C$3:$C$1662&amp;$D$3:$D$1662,$E$3:$E$1662,0,0,1)</f>
        <v>32700</v>
      </c>
    </row>
    <row r="250" spans="3:29" x14ac:dyDescent="0.4">
      <c r="C250" t="s">
        <v>758</v>
      </c>
      <c r="D250" t="s">
        <v>458</v>
      </c>
      <c r="E250">
        <v>32700</v>
      </c>
      <c r="R250" t="s">
        <v>260</v>
      </c>
      <c r="S250" s="2">
        <f t="shared" si="19"/>
        <v>47043940</v>
      </c>
      <c r="T250" s="2">
        <f t="shared" si="20"/>
        <v>27743500</v>
      </c>
      <c r="U250" s="2">
        <f t="shared" si="21"/>
        <v>38413200</v>
      </c>
      <c r="V250" s="2">
        <f t="shared" si="22"/>
        <v>52331100</v>
      </c>
      <c r="W250" s="2">
        <f t="shared" si="23"/>
        <v>71310500</v>
      </c>
      <c r="X250" s="2">
        <f t="shared" si="24"/>
        <v>45421400</v>
      </c>
      <c r="Y250" s="2" cm="1">
        <f t="array" ref="Y250">_xlfn.XLOOKUP(Y$1&amp;$R250,$C$3:$C$1662&amp;$D$3:$D$1662,$E$3:$E$1662,0,0,1)</f>
        <v>111500</v>
      </c>
      <c r="Z250" s="2" cm="1">
        <f t="array" ref="Z250">_xlfn.XLOOKUP(Z$1&amp;$R250,$C$3:$C$1662&amp;$D$3:$D$1662,$E$3:$E$1662,0,0,1)</f>
        <v>65800</v>
      </c>
      <c r="AA250" s="2" cm="1">
        <f t="array" ref="AA250">_xlfn.XLOOKUP(AA$1&amp;$R250,$C$3:$C$1662&amp;$D$3:$D$1662,$E$3:$E$1662,0,0,1)</f>
        <v>19200</v>
      </c>
      <c r="AB250" s="2" cm="1">
        <f t="array" ref="AB250">_xlfn.XLOOKUP(AB$1&amp;$R250,$C$3:$C$1662&amp;$D$3:$D$1662,$E$3:$E$1662,0,0,1)</f>
        <v>142100</v>
      </c>
      <c r="AC250" s="2" cm="1">
        <f t="array" ref="AC250">_xlfn.XLOOKUP(AC$1&amp;$R250,$C$3:$C$1662&amp;$D$3:$D$1662,$E$3:$E$1662,0,0,1)</f>
        <v>84200</v>
      </c>
    </row>
    <row r="251" spans="3:29" x14ac:dyDescent="0.4">
      <c r="C251" t="s">
        <v>758</v>
      </c>
      <c r="D251" t="s">
        <v>459</v>
      </c>
      <c r="E251">
        <v>84200</v>
      </c>
      <c r="R251" t="s">
        <v>265</v>
      </c>
      <c r="S251" s="2">
        <f t="shared" si="19"/>
        <v>47137360</v>
      </c>
      <c r="T251" s="2">
        <f t="shared" si="20"/>
        <v>27872300</v>
      </c>
      <c r="U251" s="2">
        <f t="shared" si="21"/>
        <v>38536700</v>
      </c>
      <c r="V251" s="2">
        <f t="shared" si="22"/>
        <v>52442000</v>
      </c>
      <c r="W251" s="2">
        <f t="shared" si="23"/>
        <v>71361000</v>
      </c>
      <c r="X251" s="2">
        <f t="shared" si="24"/>
        <v>45474800</v>
      </c>
      <c r="Y251" s="2" cm="1">
        <f t="array" ref="Y251">_xlfn.XLOOKUP(Y$1&amp;$R251,$C$3:$C$1662&amp;$D$3:$D$1662,$E$3:$E$1662,0,0,1)</f>
        <v>128800</v>
      </c>
      <c r="Z251" s="2" cm="1">
        <f t="array" ref="Z251">_xlfn.XLOOKUP(Z$1&amp;$R251,$C$3:$C$1662&amp;$D$3:$D$1662,$E$3:$E$1662,0,0,1)</f>
        <v>123500</v>
      </c>
      <c r="AA251" s="2" cm="1">
        <f t="array" ref="AA251">_xlfn.XLOOKUP(AA$1&amp;$R251,$C$3:$C$1662&amp;$D$3:$D$1662,$E$3:$E$1662,0,0,1)</f>
        <v>110900</v>
      </c>
      <c r="AB251" s="2" cm="1">
        <f t="array" ref="AB251">_xlfn.XLOOKUP(AB$1&amp;$R251,$C$3:$C$1662&amp;$D$3:$D$1662,$E$3:$E$1662,0,0,1)</f>
        <v>50500</v>
      </c>
      <c r="AC251" s="2" cm="1">
        <f t="array" ref="AC251">_xlfn.XLOOKUP(AC$1&amp;$R251,$C$3:$C$1662&amp;$D$3:$D$1662,$E$3:$E$1662,0,0,1)</f>
        <v>53400</v>
      </c>
    </row>
    <row r="252" spans="3:29" x14ac:dyDescent="0.4">
      <c r="C252" t="s">
        <v>758</v>
      </c>
      <c r="D252" t="s">
        <v>460</v>
      </c>
      <c r="E252">
        <v>53400</v>
      </c>
      <c r="R252" t="s">
        <v>188</v>
      </c>
      <c r="S252" s="2">
        <f t="shared" si="19"/>
        <v>47183240</v>
      </c>
      <c r="T252" s="2">
        <f t="shared" si="20"/>
        <v>27917000</v>
      </c>
      <c r="U252" s="2">
        <f t="shared" si="21"/>
        <v>38572500</v>
      </c>
      <c r="V252" s="2">
        <f t="shared" si="22"/>
        <v>52493400</v>
      </c>
      <c r="W252" s="2">
        <f t="shared" si="23"/>
        <v>71439700</v>
      </c>
      <c r="X252" s="2">
        <f t="shared" si="24"/>
        <v>45493600</v>
      </c>
      <c r="Y252" s="2" cm="1">
        <f t="array" ref="Y252">_xlfn.XLOOKUP(Y$1&amp;$R252,$C$3:$C$1662&amp;$D$3:$D$1662,$E$3:$E$1662,0,0,1)</f>
        <v>44700</v>
      </c>
      <c r="Z252" s="2" cm="1">
        <f t="array" ref="Z252">_xlfn.XLOOKUP(Z$1&amp;$R252,$C$3:$C$1662&amp;$D$3:$D$1662,$E$3:$E$1662,0,0,1)</f>
        <v>35800</v>
      </c>
      <c r="AA252" s="2" cm="1">
        <f t="array" ref="AA252">_xlfn.XLOOKUP(AA$1&amp;$R252,$C$3:$C$1662&amp;$D$3:$D$1662,$E$3:$E$1662,0,0,1)</f>
        <v>51400</v>
      </c>
      <c r="AB252" s="2" cm="1">
        <f t="array" ref="AB252">_xlfn.XLOOKUP(AB$1&amp;$R252,$C$3:$C$1662&amp;$D$3:$D$1662,$E$3:$E$1662,0,0,1)</f>
        <v>78700</v>
      </c>
      <c r="AC252" s="2" cm="1">
        <f t="array" ref="AC252">_xlfn.XLOOKUP(AC$1&amp;$R252,$C$3:$C$1662&amp;$D$3:$D$1662,$E$3:$E$1662,0,0,1)</f>
        <v>18800</v>
      </c>
    </row>
    <row r="253" spans="3:29" x14ac:dyDescent="0.4">
      <c r="C253" t="s">
        <v>758</v>
      </c>
      <c r="D253" t="s">
        <v>461</v>
      </c>
      <c r="E253">
        <v>18800</v>
      </c>
      <c r="R253" t="s">
        <v>75</v>
      </c>
      <c r="S253" s="2">
        <f t="shared" si="19"/>
        <v>47256440</v>
      </c>
      <c r="T253" s="2">
        <f t="shared" si="20"/>
        <v>27987000</v>
      </c>
      <c r="U253" s="2">
        <f t="shared" si="21"/>
        <v>38614700</v>
      </c>
      <c r="V253" s="2">
        <f t="shared" si="22"/>
        <v>52627800</v>
      </c>
      <c r="W253" s="2">
        <f t="shared" si="23"/>
        <v>71519700</v>
      </c>
      <c r="X253" s="2">
        <f t="shared" si="24"/>
        <v>45533000</v>
      </c>
      <c r="Y253" s="2" cm="1">
        <f t="array" ref="Y253">_xlfn.XLOOKUP(Y$1&amp;$R253,$C$3:$C$1662&amp;$D$3:$D$1662,$E$3:$E$1662,0,0,1)</f>
        <v>70000</v>
      </c>
      <c r="Z253" s="2" cm="1">
        <f t="array" ref="Z253">_xlfn.XLOOKUP(Z$1&amp;$R253,$C$3:$C$1662&amp;$D$3:$D$1662,$E$3:$E$1662,0,0,1)</f>
        <v>42200</v>
      </c>
      <c r="AA253" s="2" cm="1">
        <f t="array" ref="AA253">_xlfn.XLOOKUP(AA$1&amp;$R253,$C$3:$C$1662&amp;$D$3:$D$1662,$E$3:$E$1662,0,0,1)</f>
        <v>134400</v>
      </c>
      <c r="AB253" s="2" cm="1">
        <f t="array" ref="AB253">_xlfn.XLOOKUP(AB$1&amp;$R253,$C$3:$C$1662&amp;$D$3:$D$1662,$E$3:$E$1662,0,0,1)</f>
        <v>80000</v>
      </c>
      <c r="AC253" s="2" cm="1">
        <f t="array" ref="AC253">_xlfn.XLOOKUP(AC$1&amp;$R253,$C$3:$C$1662&amp;$D$3:$D$1662,$E$3:$E$1662,0,0,1)</f>
        <v>39400</v>
      </c>
    </row>
    <row r="254" spans="3:29" x14ac:dyDescent="0.4">
      <c r="C254" t="s">
        <v>758</v>
      </c>
      <c r="D254" t="s">
        <v>462</v>
      </c>
      <c r="E254">
        <v>39400</v>
      </c>
      <c r="R254" t="s">
        <v>191</v>
      </c>
      <c r="S254" s="2">
        <f t="shared" si="19"/>
        <v>47304820</v>
      </c>
      <c r="T254" s="2">
        <f t="shared" si="20"/>
        <v>28013900</v>
      </c>
      <c r="U254" s="2">
        <f t="shared" si="21"/>
        <v>38680500</v>
      </c>
      <c r="V254" s="2">
        <f t="shared" si="22"/>
        <v>52701200</v>
      </c>
      <c r="W254" s="2">
        <f t="shared" si="23"/>
        <v>71542000</v>
      </c>
      <c r="X254" s="2">
        <f t="shared" si="24"/>
        <v>45586500</v>
      </c>
      <c r="Y254" s="2" cm="1">
        <f t="array" ref="Y254">_xlfn.XLOOKUP(Y$1&amp;$R254,$C$3:$C$1662&amp;$D$3:$D$1662,$E$3:$E$1662,0,0,1)</f>
        <v>26900</v>
      </c>
      <c r="Z254" s="2" cm="1">
        <f t="array" ref="Z254">_xlfn.XLOOKUP(Z$1&amp;$R254,$C$3:$C$1662&amp;$D$3:$D$1662,$E$3:$E$1662,0,0,1)</f>
        <v>65800</v>
      </c>
      <c r="AA254" s="2" cm="1">
        <f t="array" ref="AA254">_xlfn.XLOOKUP(AA$1&amp;$R254,$C$3:$C$1662&amp;$D$3:$D$1662,$E$3:$E$1662,0,0,1)</f>
        <v>73400</v>
      </c>
      <c r="AB254" s="2" cm="1">
        <f t="array" ref="AB254">_xlfn.XLOOKUP(AB$1&amp;$R254,$C$3:$C$1662&amp;$D$3:$D$1662,$E$3:$E$1662,0,0,1)</f>
        <v>22300</v>
      </c>
      <c r="AC254" s="2" cm="1">
        <f t="array" ref="AC254">_xlfn.XLOOKUP(AC$1&amp;$R254,$C$3:$C$1662&amp;$D$3:$D$1662,$E$3:$E$1662,0,0,1)</f>
        <v>53500</v>
      </c>
    </row>
    <row r="255" spans="3:29" x14ac:dyDescent="0.4">
      <c r="C255" t="s">
        <v>758</v>
      </c>
      <c r="D255" t="s">
        <v>463</v>
      </c>
      <c r="E255">
        <v>53500</v>
      </c>
      <c r="R255" t="s">
        <v>256</v>
      </c>
      <c r="S255" s="2">
        <f t="shared" si="19"/>
        <v>47361180</v>
      </c>
      <c r="T255" s="2">
        <f t="shared" si="20"/>
        <v>28055200</v>
      </c>
      <c r="U255" s="2">
        <f t="shared" si="21"/>
        <v>38773700</v>
      </c>
      <c r="V255" s="2">
        <f t="shared" si="22"/>
        <v>52768500</v>
      </c>
      <c r="W255" s="2">
        <f t="shared" si="23"/>
        <v>71594400</v>
      </c>
      <c r="X255" s="2">
        <f t="shared" si="24"/>
        <v>45614100</v>
      </c>
      <c r="Y255" s="2" cm="1">
        <f t="array" ref="Y255">_xlfn.XLOOKUP(Y$1&amp;$R255,$C$3:$C$1662&amp;$D$3:$D$1662,$E$3:$E$1662,0,0,1)</f>
        <v>41300</v>
      </c>
      <c r="Z255" s="2" cm="1">
        <f t="array" ref="Z255">_xlfn.XLOOKUP(Z$1&amp;$R255,$C$3:$C$1662&amp;$D$3:$D$1662,$E$3:$E$1662,0,0,1)</f>
        <v>93200</v>
      </c>
      <c r="AA255" s="2" cm="1">
        <f t="array" ref="AA255">_xlfn.XLOOKUP(AA$1&amp;$R255,$C$3:$C$1662&amp;$D$3:$D$1662,$E$3:$E$1662,0,0,1)</f>
        <v>67300</v>
      </c>
      <c r="AB255" s="2" cm="1">
        <f t="array" ref="AB255">_xlfn.XLOOKUP(AB$1&amp;$R255,$C$3:$C$1662&amp;$D$3:$D$1662,$E$3:$E$1662,0,0,1)</f>
        <v>52400</v>
      </c>
      <c r="AC255" s="2" cm="1">
        <f t="array" ref="AC255">_xlfn.XLOOKUP(AC$1&amp;$R255,$C$3:$C$1662&amp;$D$3:$D$1662,$E$3:$E$1662,0,0,1)</f>
        <v>27600</v>
      </c>
    </row>
    <row r="256" spans="3:29" x14ac:dyDescent="0.4">
      <c r="C256" t="s">
        <v>758</v>
      </c>
      <c r="D256" t="s">
        <v>464</v>
      </c>
      <c r="E256">
        <v>27600</v>
      </c>
      <c r="R256" t="s">
        <v>276</v>
      </c>
      <c r="S256" s="2">
        <f t="shared" si="19"/>
        <v>47487800</v>
      </c>
      <c r="T256" s="2">
        <f t="shared" si="20"/>
        <v>28090800</v>
      </c>
      <c r="U256" s="2">
        <f t="shared" si="21"/>
        <v>38859200</v>
      </c>
      <c r="V256" s="2">
        <f t="shared" si="22"/>
        <v>53111500</v>
      </c>
      <c r="W256" s="2">
        <f t="shared" si="23"/>
        <v>71663700</v>
      </c>
      <c r="X256" s="2">
        <f t="shared" si="24"/>
        <v>45713800</v>
      </c>
      <c r="Y256" s="2" cm="1">
        <f t="array" ref="Y256">_xlfn.XLOOKUP(Y$1&amp;$R256,$C$3:$C$1662&amp;$D$3:$D$1662,$E$3:$E$1662,0,0,1)</f>
        <v>35600</v>
      </c>
      <c r="Z256" s="2" cm="1">
        <f t="array" ref="Z256">_xlfn.XLOOKUP(Z$1&amp;$R256,$C$3:$C$1662&amp;$D$3:$D$1662,$E$3:$E$1662,0,0,1)</f>
        <v>85500</v>
      </c>
      <c r="AA256" s="2" cm="1">
        <f t="array" ref="AA256">_xlfn.XLOOKUP(AA$1&amp;$R256,$C$3:$C$1662&amp;$D$3:$D$1662,$E$3:$E$1662,0,0,1)</f>
        <v>343000</v>
      </c>
      <c r="AB256" s="2" cm="1">
        <f t="array" ref="AB256">_xlfn.XLOOKUP(AB$1&amp;$R256,$C$3:$C$1662&amp;$D$3:$D$1662,$E$3:$E$1662,0,0,1)</f>
        <v>69300</v>
      </c>
      <c r="AC256" s="2" cm="1">
        <f t="array" ref="AC256">_xlfn.XLOOKUP(AC$1&amp;$R256,$C$3:$C$1662&amp;$D$3:$D$1662,$E$3:$E$1662,0,0,1)</f>
        <v>99700</v>
      </c>
    </row>
    <row r="257" spans="3:29" x14ac:dyDescent="0.4">
      <c r="C257" t="s">
        <v>758</v>
      </c>
      <c r="D257" t="s">
        <v>465</v>
      </c>
      <c r="E257">
        <v>99700</v>
      </c>
      <c r="R257" t="s">
        <v>275</v>
      </c>
      <c r="S257" s="2">
        <f t="shared" si="19"/>
        <v>47646920</v>
      </c>
      <c r="T257" s="2">
        <f t="shared" si="20"/>
        <v>28139600</v>
      </c>
      <c r="U257" s="2">
        <f t="shared" si="21"/>
        <v>38912300</v>
      </c>
      <c r="V257" s="2">
        <f t="shared" si="22"/>
        <v>53188700</v>
      </c>
      <c r="W257" s="2">
        <f t="shared" si="23"/>
        <v>72188600</v>
      </c>
      <c r="X257" s="2">
        <f t="shared" si="24"/>
        <v>45805400</v>
      </c>
      <c r="Y257" s="2" cm="1">
        <f t="array" ref="Y257">_xlfn.XLOOKUP(Y$1&amp;$R257,$C$3:$C$1662&amp;$D$3:$D$1662,$E$3:$E$1662,0,0,1)</f>
        <v>48800</v>
      </c>
      <c r="Z257" s="2" cm="1">
        <f t="array" ref="Z257">_xlfn.XLOOKUP(Z$1&amp;$R257,$C$3:$C$1662&amp;$D$3:$D$1662,$E$3:$E$1662,0,0,1)</f>
        <v>53100</v>
      </c>
      <c r="AA257" s="2" cm="1">
        <f t="array" ref="AA257">_xlfn.XLOOKUP(AA$1&amp;$R257,$C$3:$C$1662&amp;$D$3:$D$1662,$E$3:$E$1662,0,0,1)</f>
        <v>77200</v>
      </c>
      <c r="AB257" s="2" cm="1">
        <f t="array" ref="AB257">_xlfn.XLOOKUP(AB$1&amp;$R257,$C$3:$C$1662&amp;$D$3:$D$1662,$E$3:$E$1662,0,0,1)</f>
        <v>524900</v>
      </c>
      <c r="AC257" s="2" cm="1">
        <f t="array" ref="AC257">_xlfn.XLOOKUP(AC$1&amp;$R257,$C$3:$C$1662&amp;$D$3:$D$1662,$E$3:$E$1662,0,0,1)</f>
        <v>91600</v>
      </c>
    </row>
    <row r="258" spans="3:29" x14ac:dyDescent="0.4">
      <c r="C258" t="s">
        <v>758</v>
      </c>
      <c r="D258" t="s">
        <v>466</v>
      </c>
      <c r="E258">
        <v>91600</v>
      </c>
      <c r="R258" t="s">
        <v>205</v>
      </c>
      <c r="S258" s="2">
        <f t="shared" si="19"/>
        <v>47762700</v>
      </c>
      <c r="T258" s="2">
        <f t="shared" si="20"/>
        <v>28229200</v>
      </c>
      <c r="U258" s="2">
        <f t="shared" si="21"/>
        <v>38950400</v>
      </c>
      <c r="V258" s="2">
        <f t="shared" si="22"/>
        <v>53318200</v>
      </c>
      <c r="W258" s="2">
        <f t="shared" si="23"/>
        <v>72317600</v>
      </c>
      <c r="X258" s="2">
        <f t="shared" si="24"/>
        <v>45998100</v>
      </c>
      <c r="Y258" s="2" cm="1">
        <f t="array" ref="Y258">_xlfn.XLOOKUP(Y$1&amp;$R258,$C$3:$C$1662&amp;$D$3:$D$1662,$E$3:$E$1662,0,0,1)</f>
        <v>89600</v>
      </c>
      <c r="Z258" s="2" cm="1">
        <f t="array" ref="Z258">_xlfn.XLOOKUP(Z$1&amp;$R258,$C$3:$C$1662&amp;$D$3:$D$1662,$E$3:$E$1662,0,0,1)</f>
        <v>38100</v>
      </c>
      <c r="AA258" s="2" cm="1">
        <f t="array" ref="AA258">_xlfn.XLOOKUP(AA$1&amp;$R258,$C$3:$C$1662&amp;$D$3:$D$1662,$E$3:$E$1662,0,0,1)</f>
        <v>129500</v>
      </c>
      <c r="AB258" s="2" cm="1">
        <f t="array" ref="AB258">_xlfn.XLOOKUP(AB$1&amp;$R258,$C$3:$C$1662&amp;$D$3:$D$1662,$E$3:$E$1662,0,0,1)</f>
        <v>129000</v>
      </c>
      <c r="AC258" s="2" cm="1">
        <f t="array" ref="AC258">_xlfn.XLOOKUP(AC$1&amp;$R258,$C$3:$C$1662&amp;$D$3:$D$1662,$E$3:$E$1662,0,0,1)</f>
        <v>192700</v>
      </c>
    </row>
    <row r="259" spans="3:29" x14ac:dyDescent="0.4">
      <c r="C259" t="s">
        <v>758</v>
      </c>
      <c r="D259" t="s">
        <v>467</v>
      </c>
      <c r="E259">
        <v>192700</v>
      </c>
      <c r="R259" t="s">
        <v>40</v>
      </c>
      <c r="S259" s="2">
        <f t="shared" ref="S259:S322" si="25">IFERROR(AVERAGEIFS(T259:X259,T259:X259,"&gt;0"),0)</f>
        <v>47853760</v>
      </c>
      <c r="T259" s="2">
        <f t="shared" si="20"/>
        <v>28246800</v>
      </c>
      <c r="U259" s="2">
        <f t="shared" si="21"/>
        <v>39052100</v>
      </c>
      <c r="V259" s="2">
        <f t="shared" si="22"/>
        <v>53399700</v>
      </c>
      <c r="W259" s="2">
        <f t="shared" si="23"/>
        <v>72399600</v>
      </c>
      <c r="X259" s="2">
        <f t="shared" si="24"/>
        <v>46170600</v>
      </c>
      <c r="Y259" s="2" cm="1">
        <f t="array" ref="Y259">_xlfn.XLOOKUP(Y$1&amp;$R259,$C$3:$C$1662&amp;$D$3:$D$1662,$E$3:$E$1662,0,0,1)</f>
        <v>17600</v>
      </c>
      <c r="Z259" s="2" cm="1">
        <f t="array" ref="Z259">_xlfn.XLOOKUP(Z$1&amp;$R259,$C$3:$C$1662&amp;$D$3:$D$1662,$E$3:$E$1662,0,0,1)</f>
        <v>101700</v>
      </c>
      <c r="AA259" s="2" cm="1">
        <f t="array" ref="AA259">_xlfn.XLOOKUP(AA$1&amp;$R259,$C$3:$C$1662&amp;$D$3:$D$1662,$E$3:$E$1662,0,0,1)</f>
        <v>81500</v>
      </c>
      <c r="AB259" s="2" cm="1">
        <f t="array" ref="AB259">_xlfn.XLOOKUP(AB$1&amp;$R259,$C$3:$C$1662&amp;$D$3:$D$1662,$E$3:$E$1662,0,0,1)</f>
        <v>82000</v>
      </c>
      <c r="AC259" s="2" cm="1">
        <f t="array" ref="AC259">_xlfn.XLOOKUP(AC$1&amp;$R259,$C$3:$C$1662&amp;$D$3:$D$1662,$E$3:$E$1662,0,0,1)</f>
        <v>172500</v>
      </c>
    </row>
    <row r="260" spans="3:29" x14ac:dyDescent="0.4">
      <c r="C260" t="s">
        <v>758</v>
      </c>
      <c r="D260" t="s">
        <v>468</v>
      </c>
      <c r="E260">
        <v>172500</v>
      </c>
      <c r="R260" t="s">
        <v>231</v>
      </c>
      <c r="S260" s="2">
        <f t="shared" si="25"/>
        <v>47937600</v>
      </c>
      <c r="T260" s="2">
        <f t="shared" ref="T260:T303" si="26">T259+Y260</f>
        <v>28282800</v>
      </c>
      <c r="U260" s="2">
        <f t="shared" ref="U260:U303" si="27">U259+Z260</f>
        <v>39124400</v>
      </c>
      <c r="V260" s="2">
        <f t="shared" ref="V260:V303" si="28">V259+AA260</f>
        <v>53532400</v>
      </c>
      <c r="W260" s="2">
        <f t="shared" ref="W260:W303" si="29">W259+AB260</f>
        <v>72485400</v>
      </c>
      <c r="X260" s="2">
        <f t="shared" ref="X260:X303" si="30">X259+AC260</f>
        <v>46263000</v>
      </c>
      <c r="Y260" s="2" cm="1">
        <f t="array" ref="Y260">_xlfn.XLOOKUP(Y$1&amp;$R260,$C$3:$C$1662&amp;$D$3:$D$1662,$E$3:$E$1662,0,0,1)</f>
        <v>36000</v>
      </c>
      <c r="Z260" s="2" cm="1">
        <f t="array" ref="Z260">_xlfn.XLOOKUP(Z$1&amp;$R260,$C$3:$C$1662&amp;$D$3:$D$1662,$E$3:$E$1662,0,0,1)</f>
        <v>72300</v>
      </c>
      <c r="AA260" s="2" cm="1">
        <f t="array" ref="AA260">_xlfn.XLOOKUP(AA$1&amp;$R260,$C$3:$C$1662&amp;$D$3:$D$1662,$E$3:$E$1662,0,0,1)</f>
        <v>132700</v>
      </c>
      <c r="AB260" s="2" cm="1">
        <f t="array" ref="AB260">_xlfn.XLOOKUP(AB$1&amp;$R260,$C$3:$C$1662&amp;$D$3:$D$1662,$E$3:$E$1662,0,0,1)</f>
        <v>85800</v>
      </c>
      <c r="AC260" s="2" cm="1">
        <f t="array" ref="AC260">_xlfn.XLOOKUP(AC$1&amp;$R260,$C$3:$C$1662&amp;$D$3:$D$1662,$E$3:$E$1662,0,0,1)</f>
        <v>92400</v>
      </c>
    </row>
    <row r="261" spans="3:29" x14ac:dyDescent="0.4">
      <c r="C261" t="s">
        <v>758</v>
      </c>
      <c r="D261" t="s">
        <v>469</v>
      </c>
      <c r="E261">
        <v>92400</v>
      </c>
      <c r="R261" t="s">
        <v>244</v>
      </c>
      <c r="S261" s="2">
        <f t="shared" si="25"/>
        <v>48017360</v>
      </c>
      <c r="T261" s="2">
        <f t="shared" si="26"/>
        <v>28297600</v>
      </c>
      <c r="U261" s="2">
        <f t="shared" si="27"/>
        <v>39194500</v>
      </c>
      <c r="V261" s="2">
        <f t="shared" si="28"/>
        <v>53644000</v>
      </c>
      <c r="W261" s="2">
        <f t="shared" si="29"/>
        <v>72626700</v>
      </c>
      <c r="X261" s="2">
        <f t="shared" si="30"/>
        <v>46324000</v>
      </c>
      <c r="Y261" s="2" cm="1">
        <f t="array" ref="Y261">_xlfn.XLOOKUP(Y$1&amp;$R261,$C$3:$C$1662&amp;$D$3:$D$1662,$E$3:$E$1662,0,0,1)</f>
        <v>14800</v>
      </c>
      <c r="Z261" s="2" cm="1">
        <f t="array" ref="Z261">_xlfn.XLOOKUP(Z$1&amp;$R261,$C$3:$C$1662&amp;$D$3:$D$1662,$E$3:$E$1662,0,0,1)</f>
        <v>70100</v>
      </c>
      <c r="AA261" s="2" cm="1">
        <f t="array" ref="AA261">_xlfn.XLOOKUP(AA$1&amp;$R261,$C$3:$C$1662&amp;$D$3:$D$1662,$E$3:$E$1662,0,0,1)</f>
        <v>111600</v>
      </c>
      <c r="AB261" s="2" cm="1">
        <f t="array" ref="AB261">_xlfn.XLOOKUP(AB$1&amp;$R261,$C$3:$C$1662&amp;$D$3:$D$1662,$E$3:$E$1662,0,0,1)</f>
        <v>141300</v>
      </c>
      <c r="AC261" s="2" cm="1">
        <f t="array" ref="AC261">_xlfn.XLOOKUP(AC$1&amp;$R261,$C$3:$C$1662&amp;$D$3:$D$1662,$E$3:$E$1662,0,0,1)</f>
        <v>61000</v>
      </c>
    </row>
    <row r="262" spans="3:29" x14ac:dyDescent="0.4">
      <c r="C262" t="s">
        <v>758</v>
      </c>
      <c r="D262" t="s">
        <v>470</v>
      </c>
      <c r="E262">
        <v>61000</v>
      </c>
      <c r="R262" t="s">
        <v>124</v>
      </c>
      <c r="S262" s="2">
        <f t="shared" si="25"/>
        <v>48123140</v>
      </c>
      <c r="T262" s="2">
        <f t="shared" si="26"/>
        <v>28426800</v>
      </c>
      <c r="U262" s="2">
        <f t="shared" si="27"/>
        <v>39219800</v>
      </c>
      <c r="V262" s="2">
        <f t="shared" si="28"/>
        <v>53685400</v>
      </c>
      <c r="W262" s="2">
        <f t="shared" si="29"/>
        <v>72685000</v>
      </c>
      <c r="X262" s="2">
        <f t="shared" si="30"/>
        <v>46598700</v>
      </c>
      <c r="Y262" s="2" cm="1">
        <f t="array" ref="Y262">_xlfn.XLOOKUP(Y$1&amp;$R262,$C$3:$C$1662&amp;$D$3:$D$1662,$E$3:$E$1662,0,0,1)</f>
        <v>129200</v>
      </c>
      <c r="Z262" s="2" cm="1">
        <f t="array" ref="Z262">_xlfn.XLOOKUP(Z$1&amp;$R262,$C$3:$C$1662&amp;$D$3:$D$1662,$E$3:$E$1662,0,0,1)</f>
        <v>25300</v>
      </c>
      <c r="AA262" s="2" cm="1">
        <f t="array" ref="AA262">_xlfn.XLOOKUP(AA$1&amp;$R262,$C$3:$C$1662&amp;$D$3:$D$1662,$E$3:$E$1662,0,0,1)</f>
        <v>41400</v>
      </c>
      <c r="AB262" s="2" cm="1">
        <f t="array" ref="AB262">_xlfn.XLOOKUP(AB$1&amp;$R262,$C$3:$C$1662&amp;$D$3:$D$1662,$E$3:$E$1662,0,0,1)</f>
        <v>58300</v>
      </c>
      <c r="AC262" s="2" cm="1">
        <f t="array" ref="AC262">_xlfn.XLOOKUP(AC$1&amp;$R262,$C$3:$C$1662&amp;$D$3:$D$1662,$E$3:$E$1662,0,0,1)</f>
        <v>274700</v>
      </c>
    </row>
    <row r="263" spans="3:29" x14ac:dyDescent="0.4">
      <c r="C263" t="s">
        <v>758</v>
      </c>
      <c r="D263" t="s">
        <v>471</v>
      </c>
      <c r="E263">
        <v>274700</v>
      </c>
      <c r="R263" t="s">
        <v>196</v>
      </c>
      <c r="S263" s="2">
        <f t="shared" si="25"/>
        <v>48218900</v>
      </c>
      <c r="T263" s="2">
        <f t="shared" si="26"/>
        <v>28461000</v>
      </c>
      <c r="U263" s="2">
        <f t="shared" si="27"/>
        <v>39320800</v>
      </c>
      <c r="V263" s="2">
        <f t="shared" si="28"/>
        <v>53732400</v>
      </c>
      <c r="W263" s="2">
        <f t="shared" si="29"/>
        <v>72758200</v>
      </c>
      <c r="X263" s="2">
        <f t="shared" si="30"/>
        <v>46822100</v>
      </c>
      <c r="Y263" s="2" cm="1">
        <f t="array" ref="Y263">_xlfn.XLOOKUP(Y$1&amp;$R263,$C$3:$C$1662&amp;$D$3:$D$1662,$E$3:$E$1662,0,0,1)</f>
        <v>34200</v>
      </c>
      <c r="Z263" s="2" cm="1">
        <f t="array" ref="Z263">_xlfn.XLOOKUP(Z$1&amp;$R263,$C$3:$C$1662&amp;$D$3:$D$1662,$E$3:$E$1662,0,0,1)</f>
        <v>101000</v>
      </c>
      <c r="AA263" s="2" cm="1">
        <f t="array" ref="AA263">_xlfn.XLOOKUP(AA$1&amp;$R263,$C$3:$C$1662&amp;$D$3:$D$1662,$E$3:$E$1662,0,0,1)</f>
        <v>47000</v>
      </c>
      <c r="AB263" s="2" cm="1">
        <f t="array" ref="AB263">_xlfn.XLOOKUP(AB$1&amp;$R263,$C$3:$C$1662&amp;$D$3:$D$1662,$E$3:$E$1662,0,0,1)</f>
        <v>73200</v>
      </c>
      <c r="AC263" s="2" cm="1">
        <f t="array" ref="AC263">_xlfn.XLOOKUP(AC$1&amp;$R263,$C$3:$C$1662&amp;$D$3:$D$1662,$E$3:$E$1662,0,0,1)</f>
        <v>223400</v>
      </c>
    </row>
    <row r="264" spans="3:29" x14ac:dyDescent="0.4">
      <c r="C264" t="s">
        <v>758</v>
      </c>
      <c r="D264" t="s">
        <v>472</v>
      </c>
      <c r="E264">
        <v>223400</v>
      </c>
      <c r="R264" t="s">
        <v>254</v>
      </c>
      <c r="S264" s="2">
        <f t="shared" si="25"/>
        <v>48329260</v>
      </c>
      <c r="T264" s="2">
        <f t="shared" si="26"/>
        <v>28521700</v>
      </c>
      <c r="U264" s="2">
        <f t="shared" si="27"/>
        <v>39399300</v>
      </c>
      <c r="V264" s="2">
        <f t="shared" si="28"/>
        <v>53746300</v>
      </c>
      <c r="W264" s="2">
        <f t="shared" si="29"/>
        <v>72795100</v>
      </c>
      <c r="X264" s="2">
        <f t="shared" si="30"/>
        <v>47183900</v>
      </c>
      <c r="Y264" s="2" cm="1">
        <f t="array" ref="Y264">_xlfn.XLOOKUP(Y$1&amp;$R264,$C$3:$C$1662&amp;$D$3:$D$1662,$E$3:$E$1662,0,0,1)</f>
        <v>60700</v>
      </c>
      <c r="Z264" s="2" cm="1">
        <f t="array" ref="Z264">_xlfn.XLOOKUP(Z$1&amp;$R264,$C$3:$C$1662&amp;$D$3:$D$1662,$E$3:$E$1662,0,0,1)</f>
        <v>78500</v>
      </c>
      <c r="AA264" s="2" cm="1">
        <f t="array" ref="AA264">_xlfn.XLOOKUP(AA$1&amp;$R264,$C$3:$C$1662&amp;$D$3:$D$1662,$E$3:$E$1662,0,0,1)</f>
        <v>13900</v>
      </c>
      <c r="AB264" s="2" cm="1">
        <f t="array" ref="AB264">_xlfn.XLOOKUP(AB$1&amp;$R264,$C$3:$C$1662&amp;$D$3:$D$1662,$E$3:$E$1662,0,0,1)</f>
        <v>36900</v>
      </c>
      <c r="AC264" s="2" cm="1">
        <f t="array" ref="AC264">_xlfn.XLOOKUP(AC$1&amp;$R264,$C$3:$C$1662&amp;$D$3:$D$1662,$E$3:$E$1662,0,0,1)</f>
        <v>361800</v>
      </c>
    </row>
    <row r="265" spans="3:29" x14ac:dyDescent="0.4">
      <c r="C265" t="s">
        <v>758</v>
      </c>
      <c r="D265" t="s">
        <v>473</v>
      </c>
      <c r="E265">
        <v>361800</v>
      </c>
      <c r="R265" t="s">
        <v>187</v>
      </c>
      <c r="S265" s="2">
        <f t="shared" si="25"/>
        <v>48431280</v>
      </c>
      <c r="T265" s="2">
        <f t="shared" si="26"/>
        <v>28550100</v>
      </c>
      <c r="U265" s="2">
        <f t="shared" si="27"/>
        <v>39428200</v>
      </c>
      <c r="V265" s="2">
        <f t="shared" si="28"/>
        <v>53852000</v>
      </c>
      <c r="W265" s="2">
        <f t="shared" si="29"/>
        <v>72914500</v>
      </c>
      <c r="X265" s="2">
        <f t="shared" si="30"/>
        <v>47411600</v>
      </c>
      <c r="Y265" s="2" cm="1">
        <f t="array" ref="Y265">_xlfn.XLOOKUP(Y$1&amp;$R265,$C$3:$C$1662&amp;$D$3:$D$1662,$E$3:$E$1662,0,0,1)</f>
        <v>28400</v>
      </c>
      <c r="Z265" s="2" cm="1">
        <f t="array" ref="Z265">_xlfn.XLOOKUP(Z$1&amp;$R265,$C$3:$C$1662&amp;$D$3:$D$1662,$E$3:$E$1662,0,0,1)</f>
        <v>28900</v>
      </c>
      <c r="AA265" s="2" cm="1">
        <f t="array" ref="AA265">_xlfn.XLOOKUP(AA$1&amp;$R265,$C$3:$C$1662&amp;$D$3:$D$1662,$E$3:$E$1662,0,0,1)</f>
        <v>105700</v>
      </c>
      <c r="AB265" s="2" cm="1">
        <f t="array" ref="AB265">_xlfn.XLOOKUP(AB$1&amp;$R265,$C$3:$C$1662&amp;$D$3:$D$1662,$E$3:$E$1662,0,0,1)</f>
        <v>119400</v>
      </c>
      <c r="AC265" s="2" cm="1">
        <f t="array" ref="AC265">_xlfn.XLOOKUP(AC$1&amp;$R265,$C$3:$C$1662&amp;$D$3:$D$1662,$E$3:$E$1662,0,0,1)</f>
        <v>227700</v>
      </c>
    </row>
    <row r="266" spans="3:29" x14ac:dyDescent="0.4">
      <c r="C266" t="s">
        <v>758</v>
      </c>
      <c r="D266" t="s">
        <v>474</v>
      </c>
      <c r="E266">
        <v>227700</v>
      </c>
      <c r="R266" t="s">
        <v>129</v>
      </c>
      <c r="S266" s="2">
        <f t="shared" si="25"/>
        <v>48514620</v>
      </c>
      <c r="T266" s="2">
        <f t="shared" si="26"/>
        <v>28613700</v>
      </c>
      <c r="U266" s="2">
        <f t="shared" si="27"/>
        <v>39480400</v>
      </c>
      <c r="V266" s="2">
        <f t="shared" si="28"/>
        <v>53920800</v>
      </c>
      <c r="W266" s="2">
        <f t="shared" si="29"/>
        <v>72980600</v>
      </c>
      <c r="X266" s="2">
        <f t="shared" si="30"/>
        <v>47577600</v>
      </c>
      <c r="Y266" s="2" cm="1">
        <f t="array" ref="Y266">_xlfn.XLOOKUP(Y$1&amp;$R266,$C$3:$C$1662&amp;$D$3:$D$1662,$E$3:$E$1662,0,0,1)</f>
        <v>63600</v>
      </c>
      <c r="Z266" s="2" cm="1">
        <f t="array" ref="Z266">_xlfn.XLOOKUP(Z$1&amp;$R266,$C$3:$C$1662&amp;$D$3:$D$1662,$E$3:$E$1662,0,0,1)</f>
        <v>52200</v>
      </c>
      <c r="AA266" s="2" cm="1">
        <f t="array" ref="AA266">_xlfn.XLOOKUP(AA$1&amp;$R266,$C$3:$C$1662&amp;$D$3:$D$1662,$E$3:$E$1662,0,0,1)</f>
        <v>68800</v>
      </c>
      <c r="AB266" s="2" cm="1">
        <f t="array" ref="AB266">_xlfn.XLOOKUP(AB$1&amp;$R266,$C$3:$C$1662&amp;$D$3:$D$1662,$E$3:$E$1662,0,0,1)</f>
        <v>66100</v>
      </c>
      <c r="AC266" s="2" cm="1">
        <f t="array" ref="AC266">_xlfn.XLOOKUP(AC$1&amp;$R266,$C$3:$C$1662&amp;$D$3:$D$1662,$E$3:$E$1662,0,0,1)</f>
        <v>166000</v>
      </c>
    </row>
    <row r="267" spans="3:29" x14ac:dyDescent="0.4">
      <c r="C267" t="s">
        <v>758</v>
      </c>
      <c r="D267" t="s">
        <v>475</v>
      </c>
      <c r="E267">
        <v>166000</v>
      </c>
      <c r="R267" t="s">
        <v>45</v>
      </c>
      <c r="S267" s="2">
        <f t="shared" si="25"/>
        <v>48585020</v>
      </c>
      <c r="T267" s="2">
        <f t="shared" si="26"/>
        <v>28682500</v>
      </c>
      <c r="U267" s="2">
        <f t="shared" si="27"/>
        <v>39520900</v>
      </c>
      <c r="V267" s="2">
        <f t="shared" si="28"/>
        <v>53989100</v>
      </c>
      <c r="W267" s="2">
        <f t="shared" si="29"/>
        <v>73056600</v>
      </c>
      <c r="X267" s="2">
        <f t="shared" si="30"/>
        <v>47676000</v>
      </c>
      <c r="Y267" s="2" cm="1">
        <f t="array" ref="Y267">_xlfn.XLOOKUP(Y$1&amp;$R267,$C$3:$C$1662&amp;$D$3:$D$1662,$E$3:$E$1662,0,0,1)</f>
        <v>68800</v>
      </c>
      <c r="Z267" s="2" cm="1">
        <f t="array" ref="Z267">_xlfn.XLOOKUP(Z$1&amp;$R267,$C$3:$C$1662&amp;$D$3:$D$1662,$E$3:$E$1662,0,0,1)</f>
        <v>40500</v>
      </c>
      <c r="AA267" s="2" cm="1">
        <f t="array" ref="AA267">_xlfn.XLOOKUP(AA$1&amp;$R267,$C$3:$C$1662&amp;$D$3:$D$1662,$E$3:$E$1662,0,0,1)</f>
        <v>68300</v>
      </c>
      <c r="AB267" s="2" cm="1">
        <f t="array" ref="AB267">_xlfn.XLOOKUP(AB$1&amp;$R267,$C$3:$C$1662&amp;$D$3:$D$1662,$E$3:$E$1662,0,0,1)</f>
        <v>76000</v>
      </c>
      <c r="AC267" s="2" cm="1">
        <f t="array" ref="AC267">_xlfn.XLOOKUP(AC$1&amp;$R267,$C$3:$C$1662&amp;$D$3:$D$1662,$E$3:$E$1662,0,0,1)</f>
        <v>98400</v>
      </c>
    </row>
    <row r="268" spans="3:29" x14ac:dyDescent="0.4">
      <c r="C268" t="s">
        <v>758</v>
      </c>
      <c r="D268" t="s">
        <v>476</v>
      </c>
      <c r="E268">
        <v>98400</v>
      </c>
      <c r="R268" t="s">
        <v>181</v>
      </c>
      <c r="S268" s="2">
        <f t="shared" si="25"/>
        <v>48716540</v>
      </c>
      <c r="T268" s="2">
        <f t="shared" si="26"/>
        <v>28752200</v>
      </c>
      <c r="U268" s="2">
        <f t="shared" si="27"/>
        <v>39574000</v>
      </c>
      <c r="V268" s="2">
        <f t="shared" si="28"/>
        <v>54052000</v>
      </c>
      <c r="W268" s="2">
        <f t="shared" si="29"/>
        <v>73291800</v>
      </c>
      <c r="X268" s="2">
        <f t="shared" si="30"/>
        <v>47912700</v>
      </c>
      <c r="Y268" s="2" cm="1">
        <f t="array" ref="Y268">_xlfn.XLOOKUP(Y$1&amp;$R268,$C$3:$C$1662&amp;$D$3:$D$1662,$E$3:$E$1662,0,0,1)</f>
        <v>69700</v>
      </c>
      <c r="Z268" s="2" cm="1">
        <f t="array" ref="Z268">_xlfn.XLOOKUP(Z$1&amp;$R268,$C$3:$C$1662&amp;$D$3:$D$1662,$E$3:$E$1662,0,0,1)</f>
        <v>53100</v>
      </c>
      <c r="AA268" s="2" cm="1">
        <f t="array" ref="AA268">_xlfn.XLOOKUP(AA$1&amp;$R268,$C$3:$C$1662&amp;$D$3:$D$1662,$E$3:$E$1662,0,0,1)</f>
        <v>62900</v>
      </c>
      <c r="AB268" s="2" cm="1">
        <f t="array" ref="AB268">_xlfn.XLOOKUP(AB$1&amp;$R268,$C$3:$C$1662&amp;$D$3:$D$1662,$E$3:$E$1662,0,0,1)</f>
        <v>235200</v>
      </c>
      <c r="AC268" s="2" cm="1">
        <f t="array" ref="AC268">_xlfn.XLOOKUP(AC$1&amp;$R268,$C$3:$C$1662&amp;$D$3:$D$1662,$E$3:$E$1662,0,0,1)</f>
        <v>236700</v>
      </c>
    </row>
    <row r="269" spans="3:29" x14ac:dyDescent="0.4">
      <c r="C269" t="s">
        <v>758</v>
      </c>
      <c r="D269" t="s">
        <v>477</v>
      </c>
      <c r="E269">
        <v>236700</v>
      </c>
      <c r="R269" t="s">
        <v>82</v>
      </c>
      <c r="S269" s="2">
        <f t="shared" si="25"/>
        <v>48780940</v>
      </c>
      <c r="T269" s="2">
        <f t="shared" si="26"/>
        <v>28796000</v>
      </c>
      <c r="U269" s="2">
        <f t="shared" si="27"/>
        <v>39627400</v>
      </c>
      <c r="V269" s="2">
        <f t="shared" si="28"/>
        <v>54058900</v>
      </c>
      <c r="W269" s="2">
        <f t="shared" si="29"/>
        <v>73330600</v>
      </c>
      <c r="X269" s="2">
        <f t="shared" si="30"/>
        <v>48091800</v>
      </c>
      <c r="Y269" s="2" cm="1">
        <f t="array" ref="Y269">_xlfn.XLOOKUP(Y$1&amp;$R269,$C$3:$C$1662&amp;$D$3:$D$1662,$E$3:$E$1662,0,0,1)</f>
        <v>43800</v>
      </c>
      <c r="Z269" s="2" cm="1">
        <f t="array" ref="Z269">_xlfn.XLOOKUP(Z$1&amp;$R269,$C$3:$C$1662&amp;$D$3:$D$1662,$E$3:$E$1662,0,0,1)</f>
        <v>53400</v>
      </c>
      <c r="AA269" s="2" cm="1">
        <f t="array" ref="AA269">_xlfn.XLOOKUP(AA$1&amp;$R269,$C$3:$C$1662&amp;$D$3:$D$1662,$E$3:$E$1662,0,0,1)</f>
        <v>6900</v>
      </c>
      <c r="AB269" s="2" cm="1">
        <f t="array" ref="AB269">_xlfn.XLOOKUP(AB$1&amp;$R269,$C$3:$C$1662&amp;$D$3:$D$1662,$E$3:$E$1662,0,0,1)</f>
        <v>38800</v>
      </c>
      <c r="AC269" s="2" cm="1">
        <f t="array" ref="AC269">_xlfn.XLOOKUP(AC$1&amp;$R269,$C$3:$C$1662&amp;$D$3:$D$1662,$E$3:$E$1662,0,0,1)</f>
        <v>179100</v>
      </c>
    </row>
    <row r="270" spans="3:29" x14ac:dyDescent="0.4">
      <c r="C270" t="s">
        <v>758</v>
      </c>
      <c r="D270" t="s">
        <v>478</v>
      </c>
      <c r="E270">
        <v>179100</v>
      </c>
      <c r="R270" t="s">
        <v>213</v>
      </c>
      <c r="S270" s="2">
        <f t="shared" si="25"/>
        <v>48866200</v>
      </c>
      <c r="T270" s="2">
        <f t="shared" si="26"/>
        <v>28819900</v>
      </c>
      <c r="U270" s="2">
        <f t="shared" si="27"/>
        <v>39699900</v>
      </c>
      <c r="V270" s="2">
        <f t="shared" si="28"/>
        <v>54186600</v>
      </c>
      <c r="W270" s="2">
        <f t="shared" si="29"/>
        <v>73423500</v>
      </c>
      <c r="X270" s="2">
        <f t="shared" si="30"/>
        <v>48201100</v>
      </c>
      <c r="Y270" s="2" cm="1">
        <f t="array" ref="Y270">_xlfn.XLOOKUP(Y$1&amp;$R270,$C$3:$C$1662&amp;$D$3:$D$1662,$E$3:$E$1662,0,0,1)</f>
        <v>23900</v>
      </c>
      <c r="Z270" s="2" cm="1">
        <f t="array" ref="Z270">_xlfn.XLOOKUP(Z$1&amp;$R270,$C$3:$C$1662&amp;$D$3:$D$1662,$E$3:$E$1662,0,0,1)</f>
        <v>72500</v>
      </c>
      <c r="AA270" s="2" cm="1">
        <f t="array" ref="AA270">_xlfn.XLOOKUP(AA$1&amp;$R270,$C$3:$C$1662&amp;$D$3:$D$1662,$E$3:$E$1662,0,0,1)</f>
        <v>127700</v>
      </c>
      <c r="AB270" s="2" cm="1">
        <f t="array" ref="AB270">_xlfn.XLOOKUP(AB$1&amp;$R270,$C$3:$C$1662&amp;$D$3:$D$1662,$E$3:$E$1662,0,0,1)</f>
        <v>92900</v>
      </c>
      <c r="AC270" s="2" cm="1">
        <f t="array" ref="AC270">_xlfn.XLOOKUP(AC$1&amp;$R270,$C$3:$C$1662&amp;$D$3:$D$1662,$E$3:$E$1662,0,0,1)</f>
        <v>109300</v>
      </c>
    </row>
    <row r="271" spans="3:29" x14ac:dyDescent="0.4">
      <c r="C271" t="s">
        <v>758</v>
      </c>
      <c r="D271" t="s">
        <v>479</v>
      </c>
      <c r="E271">
        <v>109300</v>
      </c>
      <c r="R271" t="s">
        <v>279</v>
      </c>
      <c r="S271" s="2">
        <f t="shared" si="25"/>
        <v>48982520</v>
      </c>
      <c r="T271" s="2">
        <f t="shared" si="26"/>
        <v>28869500</v>
      </c>
      <c r="U271" s="2">
        <f t="shared" si="27"/>
        <v>39762800</v>
      </c>
      <c r="V271" s="2">
        <f t="shared" si="28"/>
        <v>54247500</v>
      </c>
      <c r="W271" s="2">
        <f t="shared" si="29"/>
        <v>73608100</v>
      </c>
      <c r="X271" s="2">
        <f t="shared" si="30"/>
        <v>48424700</v>
      </c>
      <c r="Y271" s="2" cm="1">
        <f t="array" ref="Y271">_xlfn.XLOOKUP(Y$1&amp;$R271,$C$3:$C$1662&amp;$D$3:$D$1662,$E$3:$E$1662,0,0,1)</f>
        <v>49600</v>
      </c>
      <c r="Z271" s="2" cm="1">
        <f t="array" ref="Z271">_xlfn.XLOOKUP(Z$1&amp;$R271,$C$3:$C$1662&amp;$D$3:$D$1662,$E$3:$E$1662,0,0,1)</f>
        <v>62900</v>
      </c>
      <c r="AA271" s="2" cm="1">
        <f t="array" ref="AA271">_xlfn.XLOOKUP(AA$1&amp;$R271,$C$3:$C$1662&amp;$D$3:$D$1662,$E$3:$E$1662,0,0,1)</f>
        <v>60900</v>
      </c>
      <c r="AB271" s="2" cm="1">
        <f t="array" ref="AB271">_xlfn.XLOOKUP(AB$1&amp;$R271,$C$3:$C$1662&amp;$D$3:$D$1662,$E$3:$E$1662,0,0,1)</f>
        <v>184600</v>
      </c>
      <c r="AC271" s="2" cm="1">
        <f t="array" ref="AC271">_xlfn.XLOOKUP(AC$1&amp;$R271,$C$3:$C$1662&amp;$D$3:$D$1662,$E$3:$E$1662,0,0,1)</f>
        <v>223600</v>
      </c>
    </row>
    <row r="272" spans="3:29" x14ac:dyDescent="0.4">
      <c r="C272" t="s">
        <v>758</v>
      </c>
      <c r="D272" t="s">
        <v>480</v>
      </c>
      <c r="E272">
        <v>223600</v>
      </c>
      <c r="R272" t="s">
        <v>145</v>
      </c>
      <c r="S272" s="2">
        <f t="shared" si="25"/>
        <v>49054280</v>
      </c>
      <c r="T272" s="2">
        <f t="shared" si="26"/>
        <v>28898100</v>
      </c>
      <c r="U272" s="2">
        <f t="shared" si="27"/>
        <v>39803000</v>
      </c>
      <c r="V272" s="2">
        <f t="shared" si="28"/>
        <v>54301600</v>
      </c>
      <c r="W272" s="2">
        <f t="shared" si="29"/>
        <v>73689600</v>
      </c>
      <c r="X272" s="2">
        <f t="shared" si="30"/>
        <v>48579100</v>
      </c>
      <c r="Y272" s="2" cm="1">
        <f t="array" ref="Y272">_xlfn.XLOOKUP(Y$1&amp;$R272,$C$3:$C$1662&amp;$D$3:$D$1662,$E$3:$E$1662,0,0,1)</f>
        <v>28600</v>
      </c>
      <c r="Z272" s="2" cm="1">
        <f t="array" ref="Z272">_xlfn.XLOOKUP(Z$1&amp;$R272,$C$3:$C$1662&amp;$D$3:$D$1662,$E$3:$E$1662,0,0,1)</f>
        <v>40200</v>
      </c>
      <c r="AA272" s="2" cm="1">
        <f t="array" ref="AA272">_xlfn.XLOOKUP(AA$1&amp;$R272,$C$3:$C$1662&amp;$D$3:$D$1662,$E$3:$E$1662,0,0,1)</f>
        <v>54100</v>
      </c>
      <c r="AB272" s="2" cm="1">
        <f t="array" ref="AB272">_xlfn.XLOOKUP(AB$1&amp;$R272,$C$3:$C$1662&amp;$D$3:$D$1662,$E$3:$E$1662,0,0,1)</f>
        <v>81500</v>
      </c>
      <c r="AC272" s="2" cm="1">
        <f t="array" ref="AC272">_xlfn.XLOOKUP(AC$1&amp;$R272,$C$3:$C$1662&amp;$D$3:$D$1662,$E$3:$E$1662,0,0,1)</f>
        <v>154400</v>
      </c>
    </row>
    <row r="273" spans="3:29" x14ac:dyDescent="0.4">
      <c r="C273" t="s">
        <v>758</v>
      </c>
      <c r="D273" t="s">
        <v>481</v>
      </c>
      <c r="E273">
        <v>154400</v>
      </c>
      <c r="R273" t="s">
        <v>61</v>
      </c>
      <c r="S273" s="2">
        <f t="shared" si="25"/>
        <v>49303380</v>
      </c>
      <c r="T273" s="2">
        <f t="shared" si="26"/>
        <v>28990400</v>
      </c>
      <c r="U273" s="2">
        <f t="shared" si="27"/>
        <v>39867700</v>
      </c>
      <c r="V273" s="2">
        <f t="shared" si="28"/>
        <v>54326400</v>
      </c>
      <c r="W273" s="2">
        <f t="shared" si="29"/>
        <v>74611200</v>
      </c>
      <c r="X273" s="2">
        <f t="shared" si="30"/>
        <v>48721200</v>
      </c>
      <c r="Y273" s="2" cm="1">
        <f t="array" ref="Y273">_xlfn.XLOOKUP(Y$1&amp;$R273,$C$3:$C$1662&amp;$D$3:$D$1662,$E$3:$E$1662,0,0,1)</f>
        <v>92300</v>
      </c>
      <c r="Z273" s="2" cm="1">
        <f t="array" ref="Z273">_xlfn.XLOOKUP(Z$1&amp;$R273,$C$3:$C$1662&amp;$D$3:$D$1662,$E$3:$E$1662,0,0,1)</f>
        <v>64700</v>
      </c>
      <c r="AA273" s="2" cm="1">
        <f t="array" ref="AA273">_xlfn.XLOOKUP(AA$1&amp;$R273,$C$3:$C$1662&amp;$D$3:$D$1662,$E$3:$E$1662,0,0,1)</f>
        <v>24800</v>
      </c>
      <c r="AB273" s="2" cm="1">
        <f t="array" ref="AB273">_xlfn.XLOOKUP(AB$1&amp;$R273,$C$3:$C$1662&amp;$D$3:$D$1662,$E$3:$E$1662,0,0,1)</f>
        <v>921600</v>
      </c>
      <c r="AC273" s="2" cm="1">
        <f t="array" ref="AC273">_xlfn.XLOOKUP(AC$1&amp;$R273,$C$3:$C$1662&amp;$D$3:$D$1662,$E$3:$E$1662,0,0,1)</f>
        <v>142100</v>
      </c>
    </row>
    <row r="274" spans="3:29" x14ac:dyDescent="0.4">
      <c r="C274" t="s">
        <v>758</v>
      </c>
      <c r="D274" t="s">
        <v>482</v>
      </c>
      <c r="E274">
        <v>142100</v>
      </c>
      <c r="R274" t="s">
        <v>270</v>
      </c>
      <c r="S274" s="2">
        <f t="shared" si="25"/>
        <v>49416640</v>
      </c>
      <c r="T274" s="2">
        <f t="shared" si="26"/>
        <v>29049800</v>
      </c>
      <c r="U274" s="2">
        <f t="shared" si="27"/>
        <v>39917700</v>
      </c>
      <c r="V274" s="2">
        <f t="shared" si="28"/>
        <v>54388700</v>
      </c>
      <c r="W274" s="2">
        <f t="shared" si="29"/>
        <v>74704500</v>
      </c>
      <c r="X274" s="2">
        <f t="shared" si="30"/>
        <v>49022500</v>
      </c>
      <c r="Y274" s="2" cm="1">
        <f t="array" ref="Y274">_xlfn.XLOOKUP(Y$1&amp;$R274,$C$3:$C$1662&amp;$D$3:$D$1662,$E$3:$E$1662,0,0,1)</f>
        <v>59400</v>
      </c>
      <c r="Z274" s="2" cm="1">
        <f t="array" ref="Z274">_xlfn.XLOOKUP(Z$1&amp;$R274,$C$3:$C$1662&amp;$D$3:$D$1662,$E$3:$E$1662,0,0,1)</f>
        <v>50000</v>
      </c>
      <c r="AA274" s="2" cm="1">
        <f t="array" ref="AA274">_xlfn.XLOOKUP(AA$1&amp;$R274,$C$3:$C$1662&amp;$D$3:$D$1662,$E$3:$E$1662,0,0,1)</f>
        <v>62300</v>
      </c>
      <c r="AB274" s="2" cm="1">
        <f t="array" ref="AB274">_xlfn.XLOOKUP(AB$1&amp;$R274,$C$3:$C$1662&amp;$D$3:$D$1662,$E$3:$E$1662,0,0,1)</f>
        <v>93300</v>
      </c>
      <c r="AC274" s="2" cm="1">
        <f t="array" ref="AC274">_xlfn.XLOOKUP(AC$1&amp;$R274,$C$3:$C$1662&amp;$D$3:$D$1662,$E$3:$E$1662,0,0,1)</f>
        <v>301300</v>
      </c>
    </row>
    <row r="275" spans="3:29" x14ac:dyDescent="0.4">
      <c r="C275" t="s">
        <v>758</v>
      </c>
      <c r="D275" t="s">
        <v>483</v>
      </c>
      <c r="E275">
        <v>301300</v>
      </c>
      <c r="R275" t="s">
        <v>77</v>
      </c>
      <c r="S275" s="2">
        <f t="shared" si="25"/>
        <v>49481380</v>
      </c>
      <c r="T275" s="2">
        <f t="shared" si="26"/>
        <v>29077900</v>
      </c>
      <c r="U275" s="2">
        <f t="shared" si="27"/>
        <v>39951200</v>
      </c>
      <c r="V275" s="2">
        <f t="shared" si="28"/>
        <v>54454700</v>
      </c>
      <c r="W275" s="2">
        <f t="shared" si="29"/>
        <v>74775300</v>
      </c>
      <c r="X275" s="2">
        <f t="shared" si="30"/>
        <v>49147800</v>
      </c>
      <c r="Y275" s="2" cm="1">
        <f t="array" ref="Y275">_xlfn.XLOOKUP(Y$1&amp;$R275,$C$3:$C$1662&amp;$D$3:$D$1662,$E$3:$E$1662,0,0,1)</f>
        <v>28100</v>
      </c>
      <c r="Z275" s="2" cm="1">
        <f t="array" ref="Z275">_xlfn.XLOOKUP(Z$1&amp;$R275,$C$3:$C$1662&amp;$D$3:$D$1662,$E$3:$E$1662,0,0,1)</f>
        <v>33500</v>
      </c>
      <c r="AA275" s="2" cm="1">
        <f t="array" ref="AA275">_xlfn.XLOOKUP(AA$1&amp;$R275,$C$3:$C$1662&amp;$D$3:$D$1662,$E$3:$E$1662,0,0,1)</f>
        <v>66000</v>
      </c>
      <c r="AB275" s="2" cm="1">
        <f t="array" ref="AB275">_xlfn.XLOOKUP(AB$1&amp;$R275,$C$3:$C$1662&amp;$D$3:$D$1662,$E$3:$E$1662,0,0,1)</f>
        <v>70800</v>
      </c>
      <c r="AC275" s="2" cm="1">
        <f t="array" ref="AC275">_xlfn.XLOOKUP(AC$1&amp;$R275,$C$3:$C$1662&amp;$D$3:$D$1662,$E$3:$E$1662,0,0,1)</f>
        <v>125300</v>
      </c>
    </row>
    <row r="276" spans="3:29" x14ac:dyDescent="0.4">
      <c r="C276" t="s">
        <v>758</v>
      </c>
      <c r="D276" t="s">
        <v>484</v>
      </c>
      <c r="E276">
        <v>125300</v>
      </c>
      <c r="R276" t="s">
        <v>28</v>
      </c>
      <c r="S276" s="2">
        <f t="shared" si="25"/>
        <v>49572360</v>
      </c>
      <c r="T276" s="2">
        <f t="shared" si="26"/>
        <v>29152400</v>
      </c>
      <c r="U276" s="2">
        <f t="shared" si="27"/>
        <v>40013900</v>
      </c>
      <c r="V276" s="2">
        <f t="shared" si="28"/>
        <v>54538300</v>
      </c>
      <c r="W276" s="2">
        <f t="shared" si="29"/>
        <v>74930600</v>
      </c>
      <c r="X276" s="2">
        <f t="shared" si="30"/>
        <v>49226600</v>
      </c>
      <c r="Y276" s="2" cm="1">
        <f t="array" ref="Y276">_xlfn.XLOOKUP(Y$1&amp;$R276,$C$3:$C$1662&amp;$D$3:$D$1662,$E$3:$E$1662,0,0,1)</f>
        <v>74500</v>
      </c>
      <c r="Z276" s="2" cm="1">
        <f t="array" ref="Z276">_xlfn.XLOOKUP(Z$1&amp;$R276,$C$3:$C$1662&amp;$D$3:$D$1662,$E$3:$E$1662,0,0,1)</f>
        <v>62700</v>
      </c>
      <c r="AA276" s="2" cm="1">
        <f t="array" ref="AA276">_xlfn.XLOOKUP(AA$1&amp;$R276,$C$3:$C$1662&amp;$D$3:$D$1662,$E$3:$E$1662,0,0,1)</f>
        <v>83600</v>
      </c>
      <c r="AB276" s="2" cm="1">
        <f t="array" ref="AB276">_xlfn.XLOOKUP(AB$1&amp;$R276,$C$3:$C$1662&amp;$D$3:$D$1662,$E$3:$E$1662,0,0,1)</f>
        <v>155300</v>
      </c>
      <c r="AC276" s="2" cm="1">
        <f t="array" ref="AC276">_xlfn.XLOOKUP(AC$1&amp;$R276,$C$3:$C$1662&amp;$D$3:$D$1662,$E$3:$E$1662,0,0,1)</f>
        <v>78800</v>
      </c>
    </row>
    <row r="277" spans="3:29" x14ac:dyDescent="0.4">
      <c r="C277" t="s">
        <v>758</v>
      </c>
      <c r="D277" t="s">
        <v>485</v>
      </c>
      <c r="E277">
        <v>78800</v>
      </c>
      <c r="R277" t="s">
        <v>37</v>
      </c>
      <c r="S277" s="2">
        <f t="shared" si="25"/>
        <v>49811700</v>
      </c>
      <c r="T277" s="2">
        <f t="shared" si="26"/>
        <v>29960700</v>
      </c>
      <c r="U277" s="2">
        <f t="shared" si="27"/>
        <v>40045500</v>
      </c>
      <c r="V277" s="2">
        <f t="shared" si="28"/>
        <v>54663600</v>
      </c>
      <c r="W277" s="2">
        <f t="shared" si="29"/>
        <v>75019500</v>
      </c>
      <c r="X277" s="2">
        <f t="shared" si="30"/>
        <v>49369200</v>
      </c>
      <c r="Y277" s="2" cm="1">
        <f t="array" ref="Y277">_xlfn.XLOOKUP(Y$1&amp;$R277,$C$3:$C$1662&amp;$D$3:$D$1662,$E$3:$E$1662,0,0,1)</f>
        <v>808300</v>
      </c>
      <c r="Z277" s="2" cm="1">
        <f t="array" ref="Z277">_xlfn.XLOOKUP(Z$1&amp;$R277,$C$3:$C$1662&amp;$D$3:$D$1662,$E$3:$E$1662,0,0,1)</f>
        <v>31600</v>
      </c>
      <c r="AA277" s="2" cm="1">
        <f t="array" ref="AA277">_xlfn.XLOOKUP(AA$1&amp;$R277,$C$3:$C$1662&amp;$D$3:$D$1662,$E$3:$E$1662,0,0,1)</f>
        <v>125300</v>
      </c>
      <c r="AB277" s="2" cm="1">
        <f t="array" ref="AB277">_xlfn.XLOOKUP(AB$1&amp;$R277,$C$3:$C$1662&amp;$D$3:$D$1662,$E$3:$E$1662,0,0,1)</f>
        <v>88900</v>
      </c>
      <c r="AC277" s="2" cm="1">
        <f t="array" ref="AC277">_xlfn.XLOOKUP(AC$1&amp;$R277,$C$3:$C$1662&amp;$D$3:$D$1662,$E$3:$E$1662,0,0,1)</f>
        <v>142600</v>
      </c>
    </row>
    <row r="278" spans="3:29" x14ac:dyDescent="0.4">
      <c r="C278" t="s">
        <v>758</v>
      </c>
      <c r="D278" t="s">
        <v>486</v>
      </c>
      <c r="E278">
        <v>142600</v>
      </c>
      <c r="R278" t="s">
        <v>43</v>
      </c>
      <c r="S278" s="2">
        <f t="shared" si="25"/>
        <v>49951500</v>
      </c>
      <c r="T278" s="2">
        <f t="shared" si="26"/>
        <v>30011800</v>
      </c>
      <c r="U278" s="2">
        <f t="shared" si="27"/>
        <v>40073000</v>
      </c>
      <c r="V278" s="2">
        <f t="shared" si="28"/>
        <v>54760500</v>
      </c>
      <c r="W278" s="2">
        <f t="shared" si="29"/>
        <v>75135400</v>
      </c>
      <c r="X278" s="2">
        <f t="shared" si="30"/>
        <v>49776800</v>
      </c>
      <c r="Y278" s="2" cm="1">
        <f t="array" ref="Y278">_xlfn.XLOOKUP(Y$1&amp;$R278,$C$3:$C$1662&amp;$D$3:$D$1662,$E$3:$E$1662,0,0,1)</f>
        <v>51100</v>
      </c>
      <c r="Z278" s="2" cm="1">
        <f t="array" ref="Z278">_xlfn.XLOOKUP(Z$1&amp;$R278,$C$3:$C$1662&amp;$D$3:$D$1662,$E$3:$E$1662,0,0,1)</f>
        <v>27500</v>
      </c>
      <c r="AA278" s="2" cm="1">
        <f t="array" ref="AA278">_xlfn.XLOOKUP(AA$1&amp;$R278,$C$3:$C$1662&amp;$D$3:$D$1662,$E$3:$E$1662,0,0,1)</f>
        <v>96900</v>
      </c>
      <c r="AB278" s="2" cm="1">
        <f t="array" ref="AB278">_xlfn.XLOOKUP(AB$1&amp;$R278,$C$3:$C$1662&amp;$D$3:$D$1662,$E$3:$E$1662,0,0,1)</f>
        <v>115900</v>
      </c>
      <c r="AC278" s="2" cm="1">
        <f t="array" ref="AC278">_xlfn.XLOOKUP(AC$1&amp;$R278,$C$3:$C$1662&amp;$D$3:$D$1662,$E$3:$E$1662,0,0,1)</f>
        <v>407600</v>
      </c>
    </row>
    <row r="279" spans="3:29" x14ac:dyDescent="0.4">
      <c r="C279" t="s">
        <v>758</v>
      </c>
      <c r="D279" t="s">
        <v>487</v>
      </c>
      <c r="E279">
        <v>407600</v>
      </c>
      <c r="R279" t="s">
        <v>66</v>
      </c>
      <c r="S279" s="2">
        <f t="shared" si="25"/>
        <v>50057100</v>
      </c>
      <c r="T279" s="2">
        <f t="shared" si="26"/>
        <v>30048300</v>
      </c>
      <c r="U279" s="2">
        <f t="shared" si="27"/>
        <v>40099800</v>
      </c>
      <c r="V279" s="2">
        <f t="shared" si="28"/>
        <v>54899800</v>
      </c>
      <c r="W279" s="2">
        <f t="shared" si="29"/>
        <v>75299500</v>
      </c>
      <c r="X279" s="2">
        <f t="shared" si="30"/>
        <v>49938100</v>
      </c>
      <c r="Y279" s="2" cm="1">
        <f t="array" ref="Y279">_xlfn.XLOOKUP(Y$1&amp;$R279,$C$3:$C$1662&amp;$D$3:$D$1662,$E$3:$E$1662,0,0,1)</f>
        <v>36500</v>
      </c>
      <c r="Z279" s="2" cm="1">
        <f t="array" ref="Z279">_xlfn.XLOOKUP(Z$1&amp;$R279,$C$3:$C$1662&amp;$D$3:$D$1662,$E$3:$E$1662,0,0,1)</f>
        <v>26800</v>
      </c>
      <c r="AA279" s="2" cm="1">
        <f t="array" ref="AA279">_xlfn.XLOOKUP(AA$1&amp;$R279,$C$3:$C$1662&amp;$D$3:$D$1662,$E$3:$E$1662,0,0,1)</f>
        <v>139300</v>
      </c>
      <c r="AB279" s="2" cm="1">
        <f t="array" ref="AB279">_xlfn.XLOOKUP(AB$1&amp;$R279,$C$3:$C$1662&amp;$D$3:$D$1662,$E$3:$E$1662,0,0,1)</f>
        <v>164100</v>
      </c>
      <c r="AC279" s="2" cm="1">
        <f t="array" ref="AC279">_xlfn.XLOOKUP(AC$1&amp;$R279,$C$3:$C$1662&amp;$D$3:$D$1662,$E$3:$E$1662,0,0,1)</f>
        <v>161300</v>
      </c>
    </row>
    <row r="280" spans="3:29" x14ac:dyDescent="0.4">
      <c r="C280" t="s">
        <v>758</v>
      </c>
      <c r="D280" t="s">
        <v>488</v>
      </c>
      <c r="E280">
        <v>161300</v>
      </c>
      <c r="R280" t="s">
        <v>67</v>
      </c>
      <c r="S280" s="2">
        <f t="shared" si="25"/>
        <v>50171340</v>
      </c>
      <c r="T280" s="2">
        <f t="shared" si="26"/>
        <v>30193900</v>
      </c>
      <c r="U280" s="2">
        <f t="shared" si="27"/>
        <v>40126600</v>
      </c>
      <c r="V280" s="2">
        <f t="shared" si="28"/>
        <v>54921700</v>
      </c>
      <c r="W280" s="2">
        <f t="shared" si="29"/>
        <v>75444300</v>
      </c>
      <c r="X280" s="2">
        <f t="shared" si="30"/>
        <v>50170200</v>
      </c>
      <c r="Y280" s="2" cm="1">
        <f t="array" ref="Y280">_xlfn.XLOOKUP(Y$1&amp;$R280,$C$3:$C$1662&amp;$D$3:$D$1662,$E$3:$E$1662,0,0,1)</f>
        <v>145600</v>
      </c>
      <c r="Z280" s="2" cm="1">
        <f t="array" ref="Z280">_xlfn.XLOOKUP(Z$1&amp;$R280,$C$3:$C$1662&amp;$D$3:$D$1662,$E$3:$E$1662,0,0,1)</f>
        <v>26800</v>
      </c>
      <c r="AA280" s="2" cm="1">
        <f t="array" ref="AA280">_xlfn.XLOOKUP(AA$1&amp;$R280,$C$3:$C$1662&amp;$D$3:$D$1662,$E$3:$E$1662,0,0,1)</f>
        <v>21900</v>
      </c>
      <c r="AB280" s="2" cm="1">
        <f t="array" ref="AB280">_xlfn.XLOOKUP(AB$1&amp;$R280,$C$3:$C$1662&amp;$D$3:$D$1662,$E$3:$E$1662,0,0,1)</f>
        <v>144800</v>
      </c>
      <c r="AC280" s="2" cm="1">
        <f t="array" ref="AC280">_xlfn.XLOOKUP(AC$1&amp;$R280,$C$3:$C$1662&amp;$D$3:$D$1662,$E$3:$E$1662,0,0,1)</f>
        <v>232100</v>
      </c>
    </row>
    <row r="281" spans="3:29" x14ac:dyDescent="0.4">
      <c r="C281" t="s">
        <v>758</v>
      </c>
      <c r="D281" t="s">
        <v>489</v>
      </c>
      <c r="E281">
        <v>232100</v>
      </c>
      <c r="R281" t="s">
        <v>12</v>
      </c>
      <c r="S281" s="2">
        <f t="shared" si="25"/>
        <v>50245460</v>
      </c>
      <c r="T281" s="2">
        <f t="shared" si="26"/>
        <v>30262600</v>
      </c>
      <c r="U281" s="2">
        <f t="shared" si="27"/>
        <v>40150200</v>
      </c>
      <c r="V281" s="2">
        <f t="shared" si="28"/>
        <v>54996300</v>
      </c>
      <c r="W281" s="2">
        <f t="shared" si="29"/>
        <v>75556400</v>
      </c>
      <c r="X281" s="2">
        <f t="shared" si="30"/>
        <v>50261800</v>
      </c>
      <c r="Y281" s="2" cm="1">
        <f t="array" ref="Y281">_xlfn.XLOOKUP(Y$1&amp;$R281,$C$3:$C$1662&amp;$D$3:$D$1662,$E$3:$E$1662,0,0,1)</f>
        <v>68700</v>
      </c>
      <c r="Z281" s="2" cm="1">
        <f t="array" ref="Z281">_xlfn.XLOOKUP(Z$1&amp;$R281,$C$3:$C$1662&amp;$D$3:$D$1662,$E$3:$E$1662,0,0,1)</f>
        <v>23600</v>
      </c>
      <c r="AA281" s="2" cm="1">
        <f t="array" ref="AA281">_xlfn.XLOOKUP(AA$1&amp;$R281,$C$3:$C$1662&amp;$D$3:$D$1662,$E$3:$E$1662,0,0,1)</f>
        <v>74600</v>
      </c>
      <c r="AB281" s="2" cm="1">
        <f t="array" ref="AB281">_xlfn.XLOOKUP(AB$1&amp;$R281,$C$3:$C$1662&amp;$D$3:$D$1662,$E$3:$E$1662,0,0,1)</f>
        <v>112100</v>
      </c>
      <c r="AC281" s="2" cm="1">
        <f t="array" ref="AC281">_xlfn.XLOOKUP(AC$1&amp;$R281,$C$3:$C$1662&amp;$D$3:$D$1662,$E$3:$E$1662,0,0,1)</f>
        <v>91600</v>
      </c>
    </row>
    <row r="282" spans="3:29" x14ac:dyDescent="0.4">
      <c r="C282" t="s">
        <v>758</v>
      </c>
      <c r="D282" t="s">
        <v>490</v>
      </c>
      <c r="E282">
        <v>91600</v>
      </c>
      <c r="R282" t="s">
        <v>19</v>
      </c>
      <c r="S282" s="2">
        <f t="shared" si="25"/>
        <v>50358080</v>
      </c>
      <c r="T282" s="2">
        <f t="shared" si="26"/>
        <v>30343800</v>
      </c>
      <c r="U282" s="2">
        <f t="shared" si="27"/>
        <v>40249900</v>
      </c>
      <c r="V282" s="2">
        <f t="shared" si="28"/>
        <v>55045900</v>
      </c>
      <c r="W282" s="2">
        <f t="shared" si="29"/>
        <v>75604600</v>
      </c>
      <c r="X282" s="2">
        <f t="shared" si="30"/>
        <v>50546200</v>
      </c>
      <c r="Y282" s="2" cm="1">
        <f t="array" ref="Y282">_xlfn.XLOOKUP(Y$1&amp;$R282,$C$3:$C$1662&amp;$D$3:$D$1662,$E$3:$E$1662,0,0,1)</f>
        <v>81200</v>
      </c>
      <c r="Z282" s="2" cm="1">
        <f t="array" ref="Z282">_xlfn.XLOOKUP(Z$1&amp;$R282,$C$3:$C$1662&amp;$D$3:$D$1662,$E$3:$E$1662,0,0,1)</f>
        <v>99700</v>
      </c>
      <c r="AA282" s="2" cm="1">
        <f t="array" ref="AA282">_xlfn.XLOOKUP(AA$1&amp;$R282,$C$3:$C$1662&amp;$D$3:$D$1662,$E$3:$E$1662,0,0,1)</f>
        <v>49600</v>
      </c>
      <c r="AB282" s="2" cm="1">
        <f t="array" ref="AB282">_xlfn.XLOOKUP(AB$1&amp;$R282,$C$3:$C$1662&amp;$D$3:$D$1662,$E$3:$E$1662,0,0,1)</f>
        <v>48200</v>
      </c>
      <c r="AC282" s="2" cm="1">
        <f t="array" ref="AC282">_xlfn.XLOOKUP(AC$1&amp;$R282,$C$3:$C$1662&amp;$D$3:$D$1662,$E$3:$E$1662,0,0,1)</f>
        <v>284400</v>
      </c>
    </row>
    <row r="283" spans="3:29" x14ac:dyDescent="0.4">
      <c r="C283" t="s">
        <v>758</v>
      </c>
      <c r="D283" t="s">
        <v>491</v>
      </c>
      <c r="E283">
        <v>284400</v>
      </c>
      <c r="R283" t="s">
        <v>31</v>
      </c>
      <c r="S283" s="2">
        <f t="shared" si="25"/>
        <v>50457240</v>
      </c>
      <c r="T283" s="2">
        <f t="shared" si="26"/>
        <v>30415500</v>
      </c>
      <c r="U283" s="2">
        <f t="shared" si="27"/>
        <v>40328600</v>
      </c>
      <c r="V283" s="2">
        <f t="shared" si="28"/>
        <v>55108600</v>
      </c>
      <c r="W283" s="2">
        <f t="shared" si="29"/>
        <v>75713200</v>
      </c>
      <c r="X283" s="2">
        <f t="shared" si="30"/>
        <v>50720300</v>
      </c>
      <c r="Y283" s="2" cm="1">
        <f t="array" ref="Y283">_xlfn.XLOOKUP(Y$1&amp;$R283,$C$3:$C$1662&amp;$D$3:$D$1662,$E$3:$E$1662,0,0,1)</f>
        <v>71700</v>
      </c>
      <c r="Z283" s="2" cm="1">
        <f t="array" ref="Z283">_xlfn.XLOOKUP(Z$1&amp;$R283,$C$3:$C$1662&amp;$D$3:$D$1662,$E$3:$E$1662,0,0,1)</f>
        <v>78700</v>
      </c>
      <c r="AA283" s="2" cm="1">
        <f t="array" ref="AA283">_xlfn.XLOOKUP(AA$1&amp;$R283,$C$3:$C$1662&amp;$D$3:$D$1662,$E$3:$E$1662,0,0,1)</f>
        <v>62700</v>
      </c>
      <c r="AB283" s="2" cm="1">
        <f t="array" ref="AB283">_xlfn.XLOOKUP(AB$1&amp;$R283,$C$3:$C$1662&amp;$D$3:$D$1662,$E$3:$E$1662,0,0,1)</f>
        <v>108600</v>
      </c>
      <c r="AC283" s="2" cm="1">
        <f t="array" ref="AC283">_xlfn.XLOOKUP(AC$1&amp;$R283,$C$3:$C$1662&amp;$D$3:$D$1662,$E$3:$E$1662,0,0,1)</f>
        <v>174100</v>
      </c>
    </row>
    <row r="284" spans="3:29" x14ac:dyDescent="0.4">
      <c r="C284" t="s">
        <v>758</v>
      </c>
      <c r="D284" t="s">
        <v>492</v>
      </c>
      <c r="E284">
        <v>174100</v>
      </c>
      <c r="R284" t="s">
        <v>91</v>
      </c>
      <c r="S284" s="2">
        <f t="shared" si="25"/>
        <v>50525000</v>
      </c>
      <c r="T284" s="2">
        <f t="shared" si="26"/>
        <v>30473900</v>
      </c>
      <c r="U284" s="2">
        <f t="shared" si="27"/>
        <v>40428900</v>
      </c>
      <c r="V284" s="2">
        <f t="shared" si="28"/>
        <v>55157200</v>
      </c>
      <c r="W284" s="2">
        <f t="shared" si="29"/>
        <v>75768100</v>
      </c>
      <c r="X284" s="2">
        <f t="shared" si="30"/>
        <v>50796900</v>
      </c>
      <c r="Y284" s="2" cm="1">
        <f t="array" ref="Y284">_xlfn.XLOOKUP(Y$1&amp;$R284,$C$3:$C$1662&amp;$D$3:$D$1662,$E$3:$E$1662,0,0,1)</f>
        <v>58400</v>
      </c>
      <c r="Z284" s="2" cm="1">
        <f t="array" ref="Z284">_xlfn.XLOOKUP(Z$1&amp;$R284,$C$3:$C$1662&amp;$D$3:$D$1662,$E$3:$E$1662,0,0,1)</f>
        <v>100300</v>
      </c>
      <c r="AA284" s="2" cm="1">
        <f t="array" ref="AA284">_xlfn.XLOOKUP(AA$1&amp;$R284,$C$3:$C$1662&amp;$D$3:$D$1662,$E$3:$E$1662,0,0,1)</f>
        <v>48600</v>
      </c>
      <c r="AB284" s="2" cm="1">
        <f t="array" ref="AB284">_xlfn.XLOOKUP(AB$1&amp;$R284,$C$3:$C$1662&amp;$D$3:$D$1662,$E$3:$E$1662,0,0,1)</f>
        <v>54900</v>
      </c>
      <c r="AC284" s="2" cm="1">
        <f t="array" ref="AC284">_xlfn.XLOOKUP(AC$1&amp;$R284,$C$3:$C$1662&amp;$D$3:$D$1662,$E$3:$E$1662,0,0,1)</f>
        <v>76600</v>
      </c>
    </row>
    <row r="285" spans="3:29" x14ac:dyDescent="0.4">
      <c r="C285" t="s">
        <v>758</v>
      </c>
      <c r="D285" t="s">
        <v>493</v>
      </c>
      <c r="E285">
        <v>76600</v>
      </c>
      <c r="R285" t="s">
        <v>169</v>
      </c>
      <c r="S285" s="2">
        <f t="shared" si="25"/>
        <v>50595880</v>
      </c>
      <c r="T285" s="2">
        <f t="shared" si="26"/>
        <v>30483900</v>
      </c>
      <c r="U285" s="2">
        <f t="shared" si="27"/>
        <v>40464900</v>
      </c>
      <c r="V285" s="2">
        <f t="shared" si="28"/>
        <v>55192300</v>
      </c>
      <c r="W285" s="2">
        <f t="shared" si="29"/>
        <v>75897600</v>
      </c>
      <c r="X285" s="2">
        <f t="shared" si="30"/>
        <v>50940700</v>
      </c>
      <c r="Y285" s="2" cm="1">
        <f t="array" ref="Y285">_xlfn.XLOOKUP(Y$1&amp;$R285,$C$3:$C$1662&amp;$D$3:$D$1662,$E$3:$E$1662,0,0,1)</f>
        <v>10000</v>
      </c>
      <c r="Z285" s="2" cm="1">
        <f t="array" ref="Z285">_xlfn.XLOOKUP(Z$1&amp;$R285,$C$3:$C$1662&amp;$D$3:$D$1662,$E$3:$E$1662,0,0,1)</f>
        <v>36000</v>
      </c>
      <c r="AA285" s="2" cm="1">
        <f t="array" ref="AA285">_xlfn.XLOOKUP(AA$1&amp;$R285,$C$3:$C$1662&amp;$D$3:$D$1662,$E$3:$E$1662,0,0,1)</f>
        <v>35100</v>
      </c>
      <c r="AB285" s="2" cm="1">
        <f t="array" ref="AB285">_xlfn.XLOOKUP(AB$1&amp;$R285,$C$3:$C$1662&amp;$D$3:$D$1662,$E$3:$E$1662,0,0,1)</f>
        <v>129500</v>
      </c>
      <c r="AC285" s="2" cm="1">
        <f t="array" ref="AC285">_xlfn.XLOOKUP(AC$1&amp;$R285,$C$3:$C$1662&amp;$D$3:$D$1662,$E$3:$E$1662,0,0,1)</f>
        <v>143800</v>
      </c>
    </row>
    <row r="286" spans="3:29" x14ac:dyDescent="0.4">
      <c r="C286" t="s">
        <v>758</v>
      </c>
      <c r="D286" t="s">
        <v>494</v>
      </c>
      <c r="E286">
        <v>143800</v>
      </c>
      <c r="R286" t="s">
        <v>52</v>
      </c>
      <c r="S286" s="2">
        <f t="shared" si="25"/>
        <v>50654340</v>
      </c>
      <c r="T286" s="2">
        <f t="shared" si="26"/>
        <v>30516800</v>
      </c>
      <c r="U286" s="2">
        <f t="shared" si="27"/>
        <v>40497100</v>
      </c>
      <c r="V286" s="2">
        <f t="shared" si="28"/>
        <v>55228400</v>
      </c>
      <c r="W286" s="2">
        <f t="shared" si="29"/>
        <v>75982000</v>
      </c>
      <c r="X286" s="2">
        <f t="shared" si="30"/>
        <v>51047400</v>
      </c>
      <c r="Y286" s="2" cm="1">
        <f t="array" ref="Y286">_xlfn.XLOOKUP(Y$1&amp;$R286,$C$3:$C$1662&amp;$D$3:$D$1662,$E$3:$E$1662,0,0,1)</f>
        <v>32900</v>
      </c>
      <c r="Z286" s="2" cm="1">
        <f t="array" ref="Z286">_xlfn.XLOOKUP(Z$1&amp;$R286,$C$3:$C$1662&amp;$D$3:$D$1662,$E$3:$E$1662,0,0,1)</f>
        <v>32200</v>
      </c>
      <c r="AA286" s="2" cm="1">
        <f t="array" ref="AA286">_xlfn.XLOOKUP(AA$1&amp;$R286,$C$3:$C$1662&amp;$D$3:$D$1662,$E$3:$E$1662,0,0,1)</f>
        <v>36100</v>
      </c>
      <c r="AB286" s="2" cm="1">
        <f t="array" ref="AB286">_xlfn.XLOOKUP(AB$1&amp;$R286,$C$3:$C$1662&amp;$D$3:$D$1662,$E$3:$E$1662,0,0,1)</f>
        <v>84400</v>
      </c>
      <c r="AC286" s="2" cm="1">
        <f t="array" ref="AC286">_xlfn.XLOOKUP(AC$1&amp;$R286,$C$3:$C$1662&amp;$D$3:$D$1662,$E$3:$E$1662,0,0,1)</f>
        <v>106700</v>
      </c>
    </row>
    <row r="287" spans="3:29" x14ac:dyDescent="0.4">
      <c r="C287" t="s">
        <v>758</v>
      </c>
      <c r="D287" t="s">
        <v>495</v>
      </c>
      <c r="E287">
        <v>106700</v>
      </c>
      <c r="R287" t="s">
        <v>72</v>
      </c>
      <c r="S287" s="2">
        <f t="shared" si="25"/>
        <v>50712360</v>
      </c>
      <c r="T287" s="2">
        <f t="shared" si="26"/>
        <v>30536200</v>
      </c>
      <c r="U287" s="2">
        <f t="shared" si="27"/>
        <v>40567300</v>
      </c>
      <c r="V287" s="2">
        <f t="shared" si="28"/>
        <v>55248900</v>
      </c>
      <c r="W287" s="2">
        <f t="shared" si="29"/>
        <v>76040800</v>
      </c>
      <c r="X287" s="2">
        <f t="shared" si="30"/>
        <v>51168600</v>
      </c>
      <c r="Y287" s="2" cm="1">
        <f t="array" ref="Y287">_xlfn.XLOOKUP(Y$1&amp;$R287,$C$3:$C$1662&amp;$D$3:$D$1662,$E$3:$E$1662,0,0,1)</f>
        <v>19400</v>
      </c>
      <c r="Z287" s="2" cm="1">
        <f t="array" ref="Z287">_xlfn.XLOOKUP(Z$1&amp;$R287,$C$3:$C$1662&amp;$D$3:$D$1662,$E$3:$E$1662,0,0,1)</f>
        <v>70200</v>
      </c>
      <c r="AA287" s="2" cm="1">
        <f t="array" ref="AA287">_xlfn.XLOOKUP(AA$1&amp;$R287,$C$3:$C$1662&amp;$D$3:$D$1662,$E$3:$E$1662,0,0,1)</f>
        <v>20500</v>
      </c>
      <c r="AB287" s="2" cm="1">
        <f t="array" ref="AB287">_xlfn.XLOOKUP(AB$1&amp;$R287,$C$3:$C$1662&amp;$D$3:$D$1662,$E$3:$E$1662,0,0,1)</f>
        <v>58800</v>
      </c>
      <c r="AC287" s="2" cm="1">
        <f t="array" ref="AC287">_xlfn.XLOOKUP(AC$1&amp;$R287,$C$3:$C$1662&amp;$D$3:$D$1662,$E$3:$E$1662,0,0,1)</f>
        <v>121200</v>
      </c>
    </row>
    <row r="288" spans="3:29" x14ac:dyDescent="0.4">
      <c r="C288" t="s">
        <v>758</v>
      </c>
      <c r="D288" t="s">
        <v>496</v>
      </c>
      <c r="E288">
        <v>121200</v>
      </c>
      <c r="R288" t="s">
        <v>277</v>
      </c>
      <c r="S288" s="2">
        <f t="shared" si="25"/>
        <v>50848800</v>
      </c>
      <c r="T288" s="2">
        <f t="shared" si="26"/>
        <v>30807200</v>
      </c>
      <c r="U288" s="2">
        <f t="shared" si="27"/>
        <v>40587600</v>
      </c>
      <c r="V288" s="2">
        <f t="shared" si="28"/>
        <v>55333100</v>
      </c>
      <c r="W288" s="2">
        <f t="shared" si="29"/>
        <v>76126200</v>
      </c>
      <c r="X288" s="2">
        <f t="shared" si="30"/>
        <v>51389900</v>
      </c>
      <c r="Y288" s="2" cm="1">
        <f t="array" ref="Y288">_xlfn.XLOOKUP(Y$1&amp;$R288,$C$3:$C$1662&amp;$D$3:$D$1662,$E$3:$E$1662,0,0,1)</f>
        <v>271000</v>
      </c>
      <c r="Z288" s="2" cm="1">
        <f t="array" ref="Z288">_xlfn.XLOOKUP(Z$1&amp;$R288,$C$3:$C$1662&amp;$D$3:$D$1662,$E$3:$E$1662,0,0,1)</f>
        <v>20300</v>
      </c>
      <c r="AA288" s="2" cm="1">
        <f t="array" ref="AA288">_xlfn.XLOOKUP(AA$1&amp;$R288,$C$3:$C$1662&amp;$D$3:$D$1662,$E$3:$E$1662,0,0,1)</f>
        <v>84200</v>
      </c>
      <c r="AB288" s="2" cm="1">
        <f t="array" ref="AB288">_xlfn.XLOOKUP(AB$1&amp;$R288,$C$3:$C$1662&amp;$D$3:$D$1662,$E$3:$E$1662,0,0,1)</f>
        <v>85400</v>
      </c>
      <c r="AC288" s="2" cm="1">
        <f t="array" ref="AC288">_xlfn.XLOOKUP(AC$1&amp;$R288,$C$3:$C$1662&amp;$D$3:$D$1662,$E$3:$E$1662,0,0,1)</f>
        <v>221300</v>
      </c>
    </row>
    <row r="289" spans="3:29" x14ac:dyDescent="0.4">
      <c r="C289" t="s">
        <v>758</v>
      </c>
      <c r="D289" t="s">
        <v>497</v>
      </c>
      <c r="E289">
        <v>221300</v>
      </c>
      <c r="R289" t="s">
        <v>56</v>
      </c>
      <c r="S289" s="2">
        <f t="shared" si="25"/>
        <v>50943140</v>
      </c>
      <c r="T289" s="2">
        <f t="shared" si="26"/>
        <v>31030800</v>
      </c>
      <c r="U289" s="2">
        <f t="shared" si="27"/>
        <v>40610500</v>
      </c>
      <c r="V289" s="2">
        <f t="shared" si="28"/>
        <v>55350900</v>
      </c>
      <c r="W289" s="2">
        <f t="shared" si="29"/>
        <v>76178400</v>
      </c>
      <c r="X289" s="2">
        <f t="shared" si="30"/>
        <v>51545100</v>
      </c>
      <c r="Y289" s="2" cm="1">
        <f t="array" ref="Y289">_xlfn.XLOOKUP(Y$1&amp;$R289,$C$3:$C$1662&amp;$D$3:$D$1662,$E$3:$E$1662,0,0,1)</f>
        <v>223600</v>
      </c>
      <c r="Z289" s="2" cm="1">
        <f t="array" ref="Z289">_xlfn.XLOOKUP(Z$1&amp;$R289,$C$3:$C$1662&amp;$D$3:$D$1662,$E$3:$E$1662,0,0,1)</f>
        <v>22900</v>
      </c>
      <c r="AA289" s="2" cm="1">
        <f t="array" ref="AA289">_xlfn.XLOOKUP(AA$1&amp;$R289,$C$3:$C$1662&amp;$D$3:$D$1662,$E$3:$E$1662,0,0,1)</f>
        <v>17800</v>
      </c>
      <c r="AB289" s="2" cm="1">
        <f t="array" ref="AB289">_xlfn.XLOOKUP(AB$1&amp;$R289,$C$3:$C$1662&amp;$D$3:$D$1662,$E$3:$E$1662,0,0,1)</f>
        <v>52200</v>
      </c>
      <c r="AC289" s="2" cm="1">
        <f t="array" ref="AC289">_xlfn.XLOOKUP(AC$1&amp;$R289,$C$3:$C$1662&amp;$D$3:$D$1662,$E$3:$E$1662,0,0,1)</f>
        <v>155200</v>
      </c>
    </row>
    <row r="290" spans="3:29" x14ac:dyDescent="0.4">
      <c r="C290" t="s">
        <v>758</v>
      </c>
      <c r="D290" t="s">
        <v>498</v>
      </c>
      <c r="E290">
        <v>155200</v>
      </c>
      <c r="R290" t="s">
        <v>35</v>
      </c>
      <c r="S290" s="2">
        <f t="shared" si="25"/>
        <v>51019580</v>
      </c>
      <c r="T290" s="2">
        <f t="shared" si="26"/>
        <v>31080800</v>
      </c>
      <c r="U290" s="2">
        <f t="shared" si="27"/>
        <v>40637900</v>
      </c>
      <c r="V290" s="2">
        <f t="shared" si="28"/>
        <v>55392600</v>
      </c>
      <c r="W290" s="2">
        <f t="shared" si="29"/>
        <v>76320400</v>
      </c>
      <c r="X290" s="2">
        <f t="shared" si="30"/>
        <v>51666200</v>
      </c>
      <c r="Y290" s="2" cm="1">
        <f t="array" ref="Y290">_xlfn.XLOOKUP(Y$1&amp;$R290,$C$3:$C$1662&amp;$D$3:$D$1662,$E$3:$E$1662,0,0,1)</f>
        <v>50000</v>
      </c>
      <c r="Z290" s="2" cm="1">
        <f t="array" ref="Z290">_xlfn.XLOOKUP(Z$1&amp;$R290,$C$3:$C$1662&amp;$D$3:$D$1662,$E$3:$E$1662,0,0,1)</f>
        <v>27400</v>
      </c>
      <c r="AA290" s="2" cm="1">
        <f t="array" ref="AA290">_xlfn.XLOOKUP(AA$1&amp;$R290,$C$3:$C$1662&amp;$D$3:$D$1662,$E$3:$E$1662,0,0,1)</f>
        <v>41700</v>
      </c>
      <c r="AB290" s="2" cm="1">
        <f t="array" ref="AB290">_xlfn.XLOOKUP(AB$1&amp;$R290,$C$3:$C$1662&amp;$D$3:$D$1662,$E$3:$E$1662,0,0,1)</f>
        <v>142000</v>
      </c>
      <c r="AC290" s="2" cm="1">
        <f t="array" ref="AC290">_xlfn.XLOOKUP(AC$1&amp;$R290,$C$3:$C$1662&amp;$D$3:$D$1662,$E$3:$E$1662,0,0,1)</f>
        <v>121100</v>
      </c>
    </row>
    <row r="291" spans="3:29" x14ac:dyDescent="0.4">
      <c r="C291" t="s">
        <v>758</v>
      </c>
      <c r="D291" t="s">
        <v>499</v>
      </c>
      <c r="E291">
        <v>121100</v>
      </c>
      <c r="R291" t="s">
        <v>309</v>
      </c>
      <c r="S291" s="2">
        <f t="shared" si="25"/>
        <v>51083220</v>
      </c>
      <c r="T291" s="2">
        <f t="shared" si="26"/>
        <v>31152300</v>
      </c>
      <c r="U291" s="2">
        <f t="shared" si="27"/>
        <v>40676800</v>
      </c>
      <c r="V291" s="2">
        <f t="shared" si="28"/>
        <v>55450900</v>
      </c>
      <c r="W291" s="2">
        <f t="shared" si="29"/>
        <v>76381300</v>
      </c>
      <c r="X291" s="2">
        <f t="shared" si="30"/>
        <v>51754800</v>
      </c>
      <c r="Y291" s="2" cm="1">
        <f t="array" ref="Y291">_xlfn.XLOOKUP(Y$1&amp;$R291,$C$3:$C$1662&amp;$D$3:$D$1662,$E$3:$E$1662,0,0,1)</f>
        <v>71500</v>
      </c>
      <c r="Z291" s="2" cm="1">
        <f t="array" ref="Z291">_xlfn.XLOOKUP(Z$1&amp;$R291,$C$3:$C$1662&amp;$D$3:$D$1662,$E$3:$E$1662,0,0,1)</f>
        <v>38900</v>
      </c>
      <c r="AA291" s="2" cm="1">
        <f t="array" ref="AA291">_xlfn.XLOOKUP(AA$1&amp;$R291,$C$3:$C$1662&amp;$D$3:$D$1662,$E$3:$E$1662,0,0,1)</f>
        <v>58300</v>
      </c>
      <c r="AB291" s="2" cm="1">
        <f t="array" ref="AB291">_xlfn.XLOOKUP(AB$1&amp;$R291,$C$3:$C$1662&amp;$D$3:$D$1662,$E$3:$E$1662,0,0,1)</f>
        <v>60900</v>
      </c>
      <c r="AC291" s="2" cm="1">
        <f t="array" ref="AC291">_xlfn.XLOOKUP(AC$1&amp;$R291,$C$3:$C$1662&amp;$D$3:$D$1662,$E$3:$E$1662,0,0,1)</f>
        <v>88600</v>
      </c>
    </row>
    <row r="292" spans="3:29" x14ac:dyDescent="0.4">
      <c r="C292" t="s">
        <v>758</v>
      </c>
      <c r="D292" t="s">
        <v>500</v>
      </c>
      <c r="E292">
        <v>88600</v>
      </c>
      <c r="R292" t="s">
        <v>278</v>
      </c>
      <c r="S292" s="2">
        <f t="shared" si="25"/>
        <v>51137940</v>
      </c>
      <c r="T292" s="2">
        <f t="shared" si="26"/>
        <v>31219400</v>
      </c>
      <c r="U292" s="2">
        <f t="shared" si="27"/>
        <v>40698400</v>
      </c>
      <c r="V292" s="2">
        <f t="shared" si="28"/>
        <v>55460200</v>
      </c>
      <c r="W292" s="2">
        <f t="shared" si="29"/>
        <v>76444600</v>
      </c>
      <c r="X292" s="2">
        <f t="shared" si="30"/>
        <v>51867100</v>
      </c>
      <c r="Y292" s="2" cm="1">
        <f t="array" ref="Y292">_xlfn.XLOOKUP(Y$1&amp;$R292,$C$3:$C$1662&amp;$D$3:$D$1662,$E$3:$E$1662,0,0,1)</f>
        <v>67100</v>
      </c>
      <c r="Z292" s="2" cm="1">
        <f t="array" ref="Z292">_xlfn.XLOOKUP(Z$1&amp;$R292,$C$3:$C$1662&amp;$D$3:$D$1662,$E$3:$E$1662,0,0,1)</f>
        <v>21600</v>
      </c>
      <c r="AA292" s="2" cm="1">
        <f t="array" ref="AA292">_xlfn.XLOOKUP(AA$1&amp;$R292,$C$3:$C$1662&amp;$D$3:$D$1662,$E$3:$E$1662,0,0,1)</f>
        <v>9300</v>
      </c>
      <c r="AB292" s="2" cm="1">
        <f t="array" ref="AB292">_xlfn.XLOOKUP(AB$1&amp;$R292,$C$3:$C$1662&amp;$D$3:$D$1662,$E$3:$E$1662,0,0,1)</f>
        <v>63300</v>
      </c>
      <c r="AC292" s="2" cm="1">
        <f t="array" ref="AC292">_xlfn.XLOOKUP(AC$1&amp;$R292,$C$3:$C$1662&amp;$D$3:$D$1662,$E$3:$E$1662,0,0,1)</f>
        <v>112300</v>
      </c>
    </row>
    <row r="293" spans="3:29" x14ac:dyDescent="0.4">
      <c r="C293" t="s">
        <v>758</v>
      </c>
      <c r="D293" t="s">
        <v>501</v>
      </c>
      <c r="E293">
        <v>112300</v>
      </c>
      <c r="R293" t="s">
        <v>262</v>
      </c>
      <c r="S293" s="2">
        <f t="shared" si="25"/>
        <v>51225800</v>
      </c>
      <c r="T293" s="2">
        <f t="shared" si="26"/>
        <v>31313900</v>
      </c>
      <c r="U293" s="2">
        <f t="shared" si="27"/>
        <v>40747300</v>
      </c>
      <c r="V293" s="2">
        <f t="shared" si="28"/>
        <v>55557300</v>
      </c>
      <c r="W293" s="2">
        <f t="shared" si="29"/>
        <v>76543400</v>
      </c>
      <c r="X293" s="2">
        <f t="shared" si="30"/>
        <v>51967100</v>
      </c>
      <c r="Y293" s="2" cm="1">
        <f t="array" ref="Y293">_xlfn.XLOOKUP(Y$1&amp;$R293,$C$3:$C$1662&amp;$D$3:$D$1662,$E$3:$E$1662,0,0,1)</f>
        <v>94500</v>
      </c>
      <c r="Z293" s="2" cm="1">
        <f t="array" ref="Z293">_xlfn.XLOOKUP(Z$1&amp;$R293,$C$3:$C$1662&amp;$D$3:$D$1662,$E$3:$E$1662,0,0,1)</f>
        <v>48900</v>
      </c>
      <c r="AA293" s="2" cm="1">
        <f t="array" ref="AA293">_xlfn.XLOOKUP(AA$1&amp;$R293,$C$3:$C$1662&amp;$D$3:$D$1662,$E$3:$E$1662,0,0,1)</f>
        <v>97100</v>
      </c>
      <c r="AB293" s="2" cm="1">
        <f t="array" ref="AB293">_xlfn.XLOOKUP(AB$1&amp;$R293,$C$3:$C$1662&amp;$D$3:$D$1662,$E$3:$E$1662,0,0,1)</f>
        <v>98800</v>
      </c>
      <c r="AC293" s="2" cm="1">
        <f t="array" ref="AC293">_xlfn.XLOOKUP(AC$1&amp;$R293,$C$3:$C$1662&amp;$D$3:$D$1662,$E$3:$E$1662,0,0,1)</f>
        <v>100000</v>
      </c>
    </row>
    <row r="294" spans="3:29" x14ac:dyDescent="0.4">
      <c r="C294" t="s">
        <v>758</v>
      </c>
      <c r="D294" t="s">
        <v>502</v>
      </c>
      <c r="E294">
        <v>100000</v>
      </c>
      <c r="R294" t="s">
        <v>16</v>
      </c>
      <c r="S294" s="2">
        <f t="shared" si="25"/>
        <v>51303800</v>
      </c>
      <c r="T294" s="2">
        <f t="shared" si="26"/>
        <v>31441800</v>
      </c>
      <c r="U294" s="2">
        <f t="shared" si="27"/>
        <v>40769300</v>
      </c>
      <c r="V294" s="2">
        <f t="shared" si="28"/>
        <v>55589200</v>
      </c>
      <c r="W294" s="2">
        <f t="shared" si="29"/>
        <v>76638400</v>
      </c>
      <c r="X294" s="2">
        <f t="shared" si="30"/>
        <v>52080300</v>
      </c>
      <c r="Y294" s="2" cm="1">
        <f t="array" ref="Y294">_xlfn.XLOOKUP(Y$1&amp;$R294,$C$3:$C$1662&amp;$D$3:$D$1662,$E$3:$E$1662,0,0,1)</f>
        <v>127900</v>
      </c>
      <c r="Z294" s="2" cm="1">
        <f t="array" ref="Z294">_xlfn.XLOOKUP(Z$1&amp;$R294,$C$3:$C$1662&amp;$D$3:$D$1662,$E$3:$E$1662,0,0,1)</f>
        <v>22000</v>
      </c>
      <c r="AA294" s="2" cm="1">
        <f t="array" ref="AA294">_xlfn.XLOOKUP(AA$1&amp;$R294,$C$3:$C$1662&amp;$D$3:$D$1662,$E$3:$E$1662,0,0,1)</f>
        <v>31900</v>
      </c>
      <c r="AB294" s="2" cm="1">
        <f t="array" ref="AB294">_xlfn.XLOOKUP(AB$1&amp;$R294,$C$3:$C$1662&amp;$D$3:$D$1662,$E$3:$E$1662,0,0,1)</f>
        <v>95000</v>
      </c>
      <c r="AC294" s="2" cm="1">
        <f t="array" ref="AC294">_xlfn.XLOOKUP(AC$1&amp;$R294,$C$3:$C$1662&amp;$D$3:$D$1662,$E$3:$E$1662,0,0,1)</f>
        <v>113200</v>
      </c>
    </row>
    <row r="295" spans="3:29" x14ac:dyDescent="0.4">
      <c r="C295" t="s">
        <v>758</v>
      </c>
      <c r="D295" t="s">
        <v>503</v>
      </c>
      <c r="E295">
        <v>113200</v>
      </c>
      <c r="R295" t="s">
        <v>104</v>
      </c>
      <c r="S295" s="2">
        <f t="shared" si="25"/>
        <v>51353360</v>
      </c>
      <c r="T295" s="2">
        <f t="shared" si="26"/>
        <v>31475100</v>
      </c>
      <c r="U295" s="2">
        <f t="shared" si="27"/>
        <v>40806700</v>
      </c>
      <c r="V295" s="2">
        <f t="shared" si="28"/>
        <v>55603800</v>
      </c>
      <c r="W295" s="2">
        <f t="shared" si="29"/>
        <v>76753400</v>
      </c>
      <c r="X295" s="2">
        <f t="shared" si="30"/>
        <v>52127800</v>
      </c>
      <c r="Y295" s="2" cm="1">
        <f t="array" ref="Y295">_xlfn.XLOOKUP(Y$1&amp;$R295,$C$3:$C$1662&amp;$D$3:$D$1662,$E$3:$E$1662,0,0,1)</f>
        <v>33300</v>
      </c>
      <c r="Z295" s="2" cm="1">
        <f t="array" ref="Z295">_xlfn.XLOOKUP(Z$1&amp;$R295,$C$3:$C$1662&amp;$D$3:$D$1662,$E$3:$E$1662,0,0,1)</f>
        <v>37400</v>
      </c>
      <c r="AA295" s="2" cm="1">
        <f t="array" ref="AA295">_xlfn.XLOOKUP(AA$1&amp;$R295,$C$3:$C$1662&amp;$D$3:$D$1662,$E$3:$E$1662,0,0,1)</f>
        <v>14600</v>
      </c>
      <c r="AB295" s="2" cm="1">
        <f t="array" ref="AB295">_xlfn.XLOOKUP(AB$1&amp;$R295,$C$3:$C$1662&amp;$D$3:$D$1662,$E$3:$E$1662,0,0,1)</f>
        <v>115000</v>
      </c>
      <c r="AC295" s="2" cm="1">
        <f t="array" ref="AC295">_xlfn.XLOOKUP(AC$1&amp;$R295,$C$3:$C$1662&amp;$D$3:$D$1662,$E$3:$E$1662,0,0,1)</f>
        <v>47500</v>
      </c>
    </row>
    <row r="296" spans="3:29" x14ac:dyDescent="0.4">
      <c r="C296" t="s">
        <v>758</v>
      </c>
      <c r="D296" t="s">
        <v>504</v>
      </c>
      <c r="E296">
        <v>47500</v>
      </c>
      <c r="R296" t="s">
        <v>130</v>
      </c>
      <c r="S296" s="2">
        <f t="shared" si="25"/>
        <v>51420380</v>
      </c>
      <c r="T296" s="2">
        <f t="shared" si="26"/>
        <v>31529600</v>
      </c>
      <c r="U296" s="2">
        <f t="shared" si="27"/>
        <v>40836100</v>
      </c>
      <c r="V296" s="2">
        <f t="shared" si="28"/>
        <v>55645600</v>
      </c>
      <c r="W296" s="2">
        <f t="shared" si="29"/>
        <v>76869200</v>
      </c>
      <c r="X296" s="2">
        <f t="shared" si="30"/>
        <v>52221400</v>
      </c>
      <c r="Y296" s="2" cm="1">
        <f t="array" ref="Y296">_xlfn.XLOOKUP(Y$1&amp;$R296,$C$3:$C$1662&amp;$D$3:$D$1662,$E$3:$E$1662,0,0,1)</f>
        <v>54500</v>
      </c>
      <c r="Z296" s="2" cm="1">
        <f t="array" ref="Z296">_xlfn.XLOOKUP(Z$1&amp;$R296,$C$3:$C$1662&amp;$D$3:$D$1662,$E$3:$E$1662,0,0,1)</f>
        <v>29400</v>
      </c>
      <c r="AA296" s="2" cm="1">
        <f t="array" ref="AA296">_xlfn.XLOOKUP(AA$1&amp;$R296,$C$3:$C$1662&amp;$D$3:$D$1662,$E$3:$E$1662,0,0,1)</f>
        <v>41800</v>
      </c>
      <c r="AB296" s="2" cm="1">
        <f t="array" ref="AB296">_xlfn.XLOOKUP(AB$1&amp;$R296,$C$3:$C$1662&amp;$D$3:$D$1662,$E$3:$E$1662,0,0,1)</f>
        <v>115800</v>
      </c>
      <c r="AC296" s="2" cm="1">
        <f t="array" ref="AC296">_xlfn.XLOOKUP(AC$1&amp;$R296,$C$3:$C$1662&amp;$D$3:$D$1662,$E$3:$E$1662,0,0,1)</f>
        <v>93600</v>
      </c>
    </row>
    <row r="297" spans="3:29" x14ac:dyDescent="0.4">
      <c r="C297" t="s">
        <v>758</v>
      </c>
      <c r="D297" t="s">
        <v>505</v>
      </c>
      <c r="E297">
        <v>93600</v>
      </c>
      <c r="R297" t="s">
        <v>73</v>
      </c>
      <c r="S297" s="2">
        <f t="shared" si="25"/>
        <v>51506820</v>
      </c>
      <c r="T297" s="2">
        <f t="shared" si="26"/>
        <v>31579700</v>
      </c>
      <c r="U297" s="2">
        <f t="shared" si="27"/>
        <v>40960700</v>
      </c>
      <c r="V297" s="2">
        <f t="shared" si="28"/>
        <v>55698900</v>
      </c>
      <c r="W297" s="2">
        <f t="shared" si="29"/>
        <v>76942500</v>
      </c>
      <c r="X297" s="2">
        <f t="shared" si="30"/>
        <v>52352300</v>
      </c>
      <c r="Y297" s="2" cm="1">
        <f t="array" ref="Y297">_xlfn.XLOOKUP(Y$1&amp;$R297,$C$3:$C$1662&amp;$D$3:$D$1662,$E$3:$E$1662,0,0,1)</f>
        <v>50100</v>
      </c>
      <c r="Z297" s="2" cm="1">
        <f t="array" ref="Z297">_xlfn.XLOOKUP(Z$1&amp;$R297,$C$3:$C$1662&amp;$D$3:$D$1662,$E$3:$E$1662,0,0,1)</f>
        <v>124600</v>
      </c>
      <c r="AA297" s="2" cm="1">
        <f t="array" ref="AA297">_xlfn.XLOOKUP(AA$1&amp;$R297,$C$3:$C$1662&amp;$D$3:$D$1662,$E$3:$E$1662,0,0,1)</f>
        <v>53300</v>
      </c>
      <c r="AB297" s="2" cm="1">
        <f t="array" ref="AB297">_xlfn.XLOOKUP(AB$1&amp;$R297,$C$3:$C$1662&amp;$D$3:$D$1662,$E$3:$E$1662,0,0,1)</f>
        <v>73300</v>
      </c>
      <c r="AC297" s="2" cm="1">
        <f t="array" ref="AC297">_xlfn.XLOOKUP(AC$1&amp;$R297,$C$3:$C$1662&amp;$D$3:$D$1662,$E$3:$E$1662,0,0,1)</f>
        <v>130900</v>
      </c>
    </row>
    <row r="298" spans="3:29" x14ac:dyDescent="0.4">
      <c r="C298" t="s">
        <v>758</v>
      </c>
      <c r="D298" t="s">
        <v>506</v>
      </c>
      <c r="E298">
        <v>130900</v>
      </c>
      <c r="R298" t="s">
        <v>10</v>
      </c>
      <c r="S298" s="2">
        <f t="shared" si="25"/>
        <v>51600960</v>
      </c>
      <c r="T298" s="2">
        <f t="shared" si="26"/>
        <v>31717400</v>
      </c>
      <c r="U298" s="2">
        <f t="shared" si="27"/>
        <v>41015700</v>
      </c>
      <c r="V298" s="2">
        <f t="shared" si="28"/>
        <v>55749600</v>
      </c>
      <c r="W298" s="2">
        <f t="shared" si="29"/>
        <v>77084200</v>
      </c>
      <c r="X298" s="2">
        <f t="shared" si="30"/>
        <v>52437900</v>
      </c>
      <c r="Y298" s="2" cm="1">
        <f t="array" ref="Y298">_xlfn.XLOOKUP(Y$1&amp;$R298,$C$3:$C$1662&amp;$D$3:$D$1662,$E$3:$E$1662,0,0,1)</f>
        <v>137700</v>
      </c>
      <c r="Z298" s="2" cm="1">
        <f t="array" ref="Z298">_xlfn.XLOOKUP(Z$1&amp;$R298,$C$3:$C$1662&amp;$D$3:$D$1662,$E$3:$E$1662,0,0,1)</f>
        <v>55000</v>
      </c>
      <c r="AA298" s="2" cm="1">
        <f t="array" ref="AA298">_xlfn.XLOOKUP(AA$1&amp;$R298,$C$3:$C$1662&amp;$D$3:$D$1662,$E$3:$E$1662,0,0,1)</f>
        <v>50700</v>
      </c>
      <c r="AB298" s="2" cm="1">
        <f t="array" ref="AB298">_xlfn.XLOOKUP(AB$1&amp;$R298,$C$3:$C$1662&amp;$D$3:$D$1662,$E$3:$E$1662,0,0,1)</f>
        <v>141700</v>
      </c>
      <c r="AC298" s="2" cm="1">
        <f t="array" ref="AC298">_xlfn.XLOOKUP(AC$1&amp;$R298,$C$3:$C$1662&amp;$D$3:$D$1662,$E$3:$E$1662,0,0,1)</f>
        <v>85600</v>
      </c>
    </row>
    <row r="299" spans="3:29" x14ac:dyDescent="0.4">
      <c r="C299" t="s">
        <v>758</v>
      </c>
      <c r="D299" t="s">
        <v>507</v>
      </c>
      <c r="E299">
        <v>85600</v>
      </c>
      <c r="R299" t="s">
        <v>215</v>
      </c>
      <c r="S299" s="2">
        <f t="shared" si="25"/>
        <v>51711180</v>
      </c>
      <c r="T299" s="2">
        <f t="shared" si="26"/>
        <v>31736900</v>
      </c>
      <c r="U299" s="2">
        <f t="shared" si="27"/>
        <v>41189800</v>
      </c>
      <c r="V299" s="2">
        <f t="shared" si="28"/>
        <v>55969800</v>
      </c>
      <c r="W299" s="2">
        <f t="shared" si="29"/>
        <v>77150800</v>
      </c>
      <c r="X299" s="2">
        <f t="shared" si="30"/>
        <v>52508600</v>
      </c>
      <c r="Y299" s="2" cm="1">
        <f t="array" ref="Y299">_xlfn.XLOOKUP(Y$1&amp;$R299,$C$3:$C$1662&amp;$D$3:$D$1662,$E$3:$E$1662,0,0,1)</f>
        <v>19500</v>
      </c>
      <c r="Z299" s="2" cm="1">
        <f t="array" ref="Z299">_xlfn.XLOOKUP(Z$1&amp;$R299,$C$3:$C$1662&amp;$D$3:$D$1662,$E$3:$E$1662,0,0,1)</f>
        <v>174100</v>
      </c>
      <c r="AA299" s="2" cm="1">
        <f t="array" ref="AA299">_xlfn.XLOOKUP(AA$1&amp;$R299,$C$3:$C$1662&amp;$D$3:$D$1662,$E$3:$E$1662,0,0,1)</f>
        <v>220200</v>
      </c>
      <c r="AB299" s="2" cm="1">
        <f t="array" ref="AB299">_xlfn.XLOOKUP(AB$1&amp;$R299,$C$3:$C$1662&amp;$D$3:$D$1662,$E$3:$E$1662,0,0,1)</f>
        <v>66600</v>
      </c>
      <c r="AC299" s="2" cm="1">
        <f t="array" ref="AC299">_xlfn.XLOOKUP(AC$1&amp;$R299,$C$3:$C$1662&amp;$D$3:$D$1662,$E$3:$E$1662,0,0,1)</f>
        <v>70700</v>
      </c>
    </row>
    <row r="300" spans="3:29" x14ac:dyDescent="0.4">
      <c r="C300" t="s">
        <v>758</v>
      </c>
      <c r="D300" t="s">
        <v>508</v>
      </c>
      <c r="E300">
        <v>70700</v>
      </c>
      <c r="R300" t="s">
        <v>227</v>
      </c>
      <c r="S300" s="2">
        <f t="shared" si="25"/>
        <v>51808440</v>
      </c>
      <c r="T300" s="2">
        <f t="shared" si="26"/>
        <v>31767800</v>
      </c>
      <c r="U300" s="2">
        <f t="shared" si="27"/>
        <v>41237500</v>
      </c>
      <c r="V300" s="2">
        <f t="shared" si="28"/>
        <v>56070200</v>
      </c>
      <c r="W300" s="2">
        <f t="shared" si="29"/>
        <v>77340600</v>
      </c>
      <c r="X300" s="2">
        <f t="shared" si="30"/>
        <v>52626100</v>
      </c>
      <c r="Y300" s="2" cm="1">
        <f t="array" ref="Y300">_xlfn.XLOOKUP(Y$1&amp;$R300,$C$3:$C$1662&amp;$D$3:$D$1662,$E$3:$E$1662,0,0,1)</f>
        <v>30900</v>
      </c>
      <c r="Z300" s="2" cm="1">
        <f t="array" ref="Z300">_xlfn.XLOOKUP(Z$1&amp;$R300,$C$3:$C$1662&amp;$D$3:$D$1662,$E$3:$E$1662,0,0,1)</f>
        <v>47700</v>
      </c>
      <c r="AA300" s="2" cm="1">
        <f t="array" ref="AA300">_xlfn.XLOOKUP(AA$1&amp;$R300,$C$3:$C$1662&amp;$D$3:$D$1662,$E$3:$E$1662,0,0,1)</f>
        <v>100400</v>
      </c>
      <c r="AB300" s="2" cm="1">
        <f t="array" ref="AB300">_xlfn.XLOOKUP(AB$1&amp;$R300,$C$3:$C$1662&amp;$D$3:$D$1662,$E$3:$E$1662,0,0,1)</f>
        <v>189800</v>
      </c>
      <c r="AC300" s="2" cm="1">
        <f t="array" ref="AC300">_xlfn.XLOOKUP(AC$1&amp;$R300,$C$3:$C$1662&amp;$D$3:$D$1662,$E$3:$E$1662,0,0,1)</f>
        <v>117500</v>
      </c>
    </row>
    <row r="301" spans="3:29" x14ac:dyDescent="0.4">
      <c r="C301" t="s">
        <v>758</v>
      </c>
      <c r="D301" t="s">
        <v>509</v>
      </c>
      <c r="E301">
        <v>117500</v>
      </c>
      <c r="R301" t="s">
        <v>235</v>
      </c>
      <c r="S301" s="2">
        <f t="shared" si="25"/>
        <v>51915240</v>
      </c>
      <c r="T301" s="2">
        <f t="shared" si="26"/>
        <v>31961600</v>
      </c>
      <c r="U301" s="2">
        <f t="shared" si="27"/>
        <v>41282600</v>
      </c>
      <c r="V301" s="2">
        <f t="shared" si="28"/>
        <v>56160000</v>
      </c>
      <c r="W301" s="2">
        <f t="shared" si="29"/>
        <v>77502900</v>
      </c>
      <c r="X301" s="2">
        <f t="shared" si="30"/>
        <v>52669100</v>
      </c>
      <c r="Y301" s="2" cm="1">
        <f t="array" ref="Y301">_xlfn.XLOOKUP(Y$1&amp;$R301,$C$3:$C$1662&amp;$D$3:$D$1662,$E$3:$E$1662,0,0,1)</f>
        <v>193800</v>
      </c>
      <c r="Z301" s="2" cm="1">
        <f t="array" ref="Z301">_xlfn.XLOOKUP(Z$1&amp;$R301,$C$3:$C$1662&amp;$D$3:$D$1662,$E$3:$E$1662,0,0,1)</f>
        <v>45100</v>
      </c>
      <c r="AA301" s="2" cm="1">
        <f t="array" ref="AA301">_xlfn.XLOOKUP(AA$1&amp;$R301,$C$3:$C$1662&amp;$D$3:$D$1662,$E$3:$E$1662,0,0,1)</f>
        <v>89800</v>
      </c>
      <c r="AB301" s="2" cm="1">
        <f t="array" ref="AB301">_xlfn.XLOOKUP(AB$1&amp;$R301,$C$3:$C$1662&amp;$D$3:$D$1662,$E$3:$E$1662,0,0,1)</f>
        <v>162300</v>
      </c>
      <c r="AC301" s="2" cm="1">
        <f t="array" ref="AC301">_xlfn.XLOOKUP(AC$1&amp;$R301,$C$3:$C$1662&amp;$D$3:$D$1662,$E$3:$E$1662,0,0,1)</f>
        <v>43000</v>
      </c>
    </row>
    <row r="302" spans="3:29" x14ac:dyDescent="0.4">
      <c r="C302" t="s">
        <v>758</v>
      </c>
      <c r="D302" t="s">
        <v>510</v>
      </c>
      <c r="E302">
        <v>43000</v>
      </c>
      <c r="R302" t="s">
        <v>14</v>
      </c>
      <c r="S302" s="2">
        <f t="shared" si="25"/>
        <v>52013540</v>
      </c>
      <c r="T302" s="2">
        <f t="shared" si="26"/>
        <v>32124100</v>
      </c>
      <c r="U302" s="2">
        <f t="shared" si="27"/>
        <v>41302800</v>
      </c>
      <c r="V302" s="2">
        <f t="shared" si="28"/>
        <v>56323700</v>
      </c>
      <c r="W302" s="2">
        <f t="shared" si="29"/>
        <v>77598800</v>
      </c>
      <c r="X302" s="2">
        <f t="shared" si="30"/>
        <v>52718300</v>
      </c>
      <c r="Y302" s="2" cm="1">
        <f t="array" ref="Y302">_xlfn.XLOOKUP(Y$1&amp;$R302,$C$3:$C$1662&amp;$D$3:$D$1662,$E$3:$E$1662,0,0,1)</f>
        <v>162500</v>
      </c>
      <c r="Z302" s="2" cm="1">
        <f t="array" ref="Z302">_xlfn.XLOOKUP(Z$1&amp;$R302,$C$3:$C$1662&amp;$D$3:$D$1662,$E$3:$E$1662,0,0,1)</f>
        <v>20200</v>
      </c>
      <c r="AA302" s="2" cm="1">
        <f t="array" ref="AA302">_xlfn.XLOOKUP(AA$1&amp;$R302,$C$3:$C$1662&amp;$D$3:$D$1662,$E$3:$E$1662,0,0,1)</f>
        <v>163700</v>
      </c>
      <c r="AB302" s="2" cm="1">
        <f t="array" ref="AB302">_xlfn.XLOOKUP(AB$1&amp;$R302,$C$3:$C$1662&amp;$D$3:$D$1662,$E$3:$E$1662,0,0,1)</f>
        <v>95900</v>
      </c>
      <c r="AC302" s="2" cm="1">
        <f t="array" ref="AC302">_xlfn.XLOOKUP(AC$1&amp;$R302,$C$3:$C$1662&amp;$D$3:$D$1662,$E$3:$E$1662,0,0,1)</f>
        <v>49200</v>
      </c>
    </row>
    <row r="303" spans="3:29" x14ac:dyDescent="0.4">
      <c r="C303" t="s">
        <v>758</v>
      </c>
      <c r="D303" t="s">
        <v>511</v>
      </c>
      <c r="E303">
        <v>49200</v>
      </c>
      <c r="R303" t="s">
        <v>3</v>
      </c>
      <c r="S303" s="2">
        <f t="shared" si="25"/>
        <v>52223200</v>
      </c>
      <c r="T303" s="2">
        <f t="shared" si="26"/>
        <v>32187700</v>
      </c>
      <c r="U303" s="2">
        <f t="shared" si="27"/>
        <v>41373400</v>
      </c>
      <c r="V303" s="2">
        <f t="shared" si="28"/>
        <v>56953700</v>
      </c>
      <c r="W303" s="2">
        <f t="shared" si="29"/>
        <v>77777800</v>
      </c>
      <c r="X303" s="2">
        <f t="shared" si="30"/>
        <v>52823400</v>
      </c>
      <c r="Y303" s="2" cm="1">
        <f t="array" ref="Y303">_xlfn.XLOOKUP(Y$1&amp;$R303,$C$3:$C$1662&amp;$D$3:$D$1662,$E$3:$E$1662,0,0,1)</f>
        <v>63600</v>
      </c>
      <c r="Z303" s="2" cm="1">
        <f t="array" ref="Z303">_xlfn.XLOOKUP(Z$1&amp;$R303,$C$3:$C$1662&amp;$D$3:$D$1662,$E$3:$E$1662,0,0,1)</f>
        <v>70600</v>
      </c>
      <c r="AA303" s="2" cm="1">
        <f t="array" ref="AA303">_xlfn.XLOOKUP(AA$1&amp;$R303,$C$3:$C$1662&amp;$D$3:$D$1662,$E$3:$E$1662,0,0,1)</f>
        <v>630000</v>
      </c>
      <c r="AB303" s="2" cm="1">
        <f t="array" ref="AB303">_xlfn.XLOOKUP(AB$1&amp;$R303,$C$3:$C$1662&amp;$D$3:$D$1662,$E$3:$E$1662,0,0,1)</f>
        <v>179000</v>
      </c>
      <c r="AC303" s="2" cm="1">
        <f t="array" ref="AC303">_xlfn.XLOOKUP(AC$1&amp;$R303,$C$3:$C$1662&amp;$D$3:$D$1662,$E$3:$E$1662,0,0,1)</f>
        <v>105100</v>
      </c>
    </row>
    <row r="304" spans="3:29" x14ac:dyDescent="0.4">
      <c r="C304" t="s">
        <v>758</v>
      </c>
      <c r="D304" t="s">
        <v>512</v>
      </c>
      <c r="E304">
        <v>105100</v>
      </c>
      <c r="R304" t="s">
        <v>362</v>
      </c>
      <c r="S304" s="2">
        <f t="shared" si="25"/>
        <v>52414580</v>
      </c>
      <c r="T304" s="2">
        <f t="shared" ref="T304:T333" si="31">T303+Y304</f>
        <v>32215100</v>
      </c>
      <c r="U304" s="2">
        <f t="shared" ref="U304:U333" si="32">U303+Z304</f>
        <v>41434200</v>
      </c>
      <c r="V304" s="2">
        <f t="shared" ref="V304:V333" si="33">V303+AA304</f>
        <v>57479900</v>
      </c>
      <c r="W304" s="2">
        <f t="shared" ref="W304:W333" si="34">W303+AB304</f>
        <v>78010800</v>
      </c>
      <c r="X304" s="2">
        <f t="shared" ref="X304:X333" si="35">X303+AC304</f>
        <v>52932900</v>
      </c>
      <c r="Y304" s="2" cm="1">
        <f t="array" ref="Y304">_xlfn.XLOOKUP(Y$1&amp;$R304,$C$3:$C$1662&amp;$D$3:$D$1662,$E$3:$E$1662,0,0,1)</f>
        <v>27400</v>
      </c>
      <c r="Z304" s="2" cm="1">
        <f t="array" ref="Z304">_xlfn.XLOOKUP(Z$1&amp;$R304,$C$3:$C$1662&amp;$D$3:$D$1662,$E$3:$E$1662,0,0,1)</f>
        <v>60800</v>
      </c>
      <c r="AA304" s="2" cm="1">
        <f t="array" ref="AA304">_xlfn.XLOOKUP(AA$1&amp;$R304,$C$3:$C$1662&amp;$D$3:$D$1662,$E$3:$E$1662,0,0,1)</f>
        <v>526200</v>
      </c>
      <c r="AB304" s="2" cm="1">
        <f t="array" ref="AB304">_xlfn.XLOOKUP(AB$1&amp;$R304,$C$3:$C$1662&amp;$D$3:$D$1662,$E$3:$E$1662,0,0,1)</f>
        <v>233000</v>
      </c>
      <c r="AC304" s="2" cm="1">
        <f t="array" ref="AC304">_xlfn.XLOOKUP(AC$1&amp;$R304,$C$3:$C$1662&amp;$D$3:$D$1662,$E$3:$E$1662,0,0,1)</f>
        <v>109500</v>
      </c>
    </row>
    <row r="305" spans="3:29" x14ac:dyDescent="0.4">
      <c r="C305" t="s">
        <v>758</v>
      </c>
      <c r="D305" t="s">
        <v>695</v>
      </c>
      <c r="E305">
        <v>109500</v>
      </c>
      <c r="R305" t="s">
        <v>363</v>
      </c>
      <c r="S305" s="2">
        <f t="shared" si="25"/>
        <v>52503260</v>
      </c>
      <c r="T305" s="2">
        <f t="shared" si="31"/>
        <v>32388800</v>
      </c>
      <c r="U305" s="2">
        <f t="shared" si="32"/>
        <v>41455000</v>
      </c>
      <c r="V305" s="2">
        <f t="shared" si="33"/>
        <v>57576200</v>
      </c>
      <c r="W305" s="2">
        <f t="shared" si="34"/>
        <v>78123300</v>
      </c>
      <c r="X305" s="2">
        <f t="shared" si="35"/>
        <v>52973000</v>
      </c>
      <c r="Y305" s="2" cm="1">
        <f t="array" ref="Y305">_xlfn.XLOOKUP(Y$1&amp;$R305,$C$3:$C$1662&amp;$D$3:$D$1662,$E$3:$E$1662,0,0,1)</f>
        <v>173700</v>
      </c>
      <c r="Z305" s="2" cm="1">
        <f t="array" ref="Z305">_xlfn.XLOOKUP(Z$1&amp;$R305,$C$3:$C$1662&amp;$D$3:$D$1662,$E$3:$E$1662,0,0,1)</f>
        <v>20800</v>
      </c>
      <c r="AA305" s="2" cm="1">
        <f t="array" ref="AA305">_xlfn.XLOOKUP(AA$1&amp;$R305,$C$3:$C$1662&amp;$D$3:$D$1662,$E$3:$E$1662,0,0,1)</f>
        <v>96300</v>
      </c>
      <c r="AB305" s="2" cm="1">
        <f t="array" ref="AB305">_xlfn.XLOOKUP(AB$1&amp;$R305,$C$3:$C$1662&amp;$D$3:$D$1662,$E$3:$E$1662,0,0,1)</f>
        <v>112500</v>
      </c>
      <c r="AC305" s="2" cm="1">
        <f t="array" ref="AC305">_xlfn.XLOOKUP(AC$1&amp;$R305,$C$3:$C$1662&amp;$D$3:$D$1662,$E$3:$E$1662,0,0,1)</f>
        <v>40100</v>
      </c>
    </row>
    <row r="306" spans="3:29" x14ac:dyDescent="0.4">
      <c r="C306" t="s">
        <v>758</v>
      </c>
      <c r="D306" t="s">
        <v>696</v>
      </c>
      <c r="E306">
        <v>40100</v>
      </c>
      <c r="R306" t="s">
        <v>364</v>
      </c>
      <c r="S306" s="2">
        <f t="shared" si="25"/>
        <v>52601700</v>
      </c>
      <c r="T306" s="2">
        <f t="shared" si="31"/>
        <v>32473600</v>
      </c>
      <c r="U306" s="2">
        <f t="shared" si="32"/>
        <v>41523200</v>
      </c>
      <c r="V306" s="2">
        <f t="shared" si="33"/>
        <v>57691600</v>
      </c>
      <c r="W306" s="2">
        <f t="shared" si="34"/>
        <v>78234800</v>
      </c>
      <c r="X306" s="2">
        <f t="shared" si="35"/>
        <v>53085300</v>
      </c>
      <c r="Y306" s="2" cm="1">
        <f t="array" ref="Y306">_xlfn.XLOOKUP(Y$1&amp;$R306,$C$3:$C$1662&amp;$D$3:$D$1662,$E$3:$E$1662,0,0,1)</f>
        <v>84800</v>
      </c>
      <c r="Z306" s="2" cm="1">
        <f t="array" ref="Z306">_xlfn.XLOOKUP(Z$1&amp;$R306,$C$3:$C$1662&amp;$D$3:$D$1662,$E$3:$E$1662,0,0,1)</f>
        <v>68200</v>
      </c>
      <c r="AA306" s="2" cm="1">
        <f t="array" ref="AA306">_xlfn.XLOOKUP(AA$1&amp;$R306,$C$3:$C$1662&amp;$D$3:$D$1662,$E$3:$E$1662,0,0,1)</f>
        <v>115400</v>
      </c>
      <c r="AB306" s="2" cm="1">
        <f t="array" ref="AB306">_xlfn.XLOOKUP(AB$1&amp;$R306,$C$3:$C$1662&amp;$D$3:$D$1662,$E$3:$E$1662,0,0,1)</f>
        <v>111500</v>
      </c>
      <c r="AC306" s="2" cm="1">
        <f t="array" ref="AC306">_xlfn.XLOOKUP(AC$1&amp;$R306,$C$3:$C$1662&amp;$D$3:$D$1662,$E$3:$E$1662,0,0,1)</f>
        <v>112300</v>
      </c>
    </row>
    <row r="307" spans="3:29" x14ac:dyDescent="0.4">
      <c r="C307" t="s">
        <v>758</v>
      </c>
      <c r="D307" t="s">
        <v>697</v>
      </c>
      <c r="E307">
        <v>112300</v>
      </c>
      <c r="R307" t="s">
        <v>365</v>
      </c>
      <c r="S307" s="2">
        <f t="shared" si="25"/>
        <v>52684700</v>
      </c>
      <c r="T307" s="2">
        <f t="shared" si="31"/>
        <v>32517400</v>
      </c>
      <c r="U307" s="2">
        <f t="shared" si="32"/>
        <v>41558200</v>
      </c>
      <c r="V307" s="2">
        <f t="shared" si="33"/>
        <v>57822000</v>
      </c>
      <c r="W307" s="2">
        <f t="shared" si="34"/>
        <v>78341000</v>
      </c>
      <c r="X307" s="2">
        <f t="shared" si="35"/>
        <v>53184900</v>
      </c>
      <c r="Y307" s="2" cm="1">
        <f t="array" ref="Y307">_xlfn.XLOOKUP(Y$1&amp;$R307,$C$3:$C$1662&amp;$D$3:$D$1662,$E$3:$E$1662,0,0,1)</f>
        <v>43800</v>
      </c>
      <c r="Z307" s="2" cm="1">
        <f t="array" ref="Z307">_xlfn.XLOOKUP(Z$1&amp;$R307,$C$3:$C$1662&amp;$D$3:$D$1662,$E$3:$E$1662,0,0,1)</f>
        <v>35000</v>
      </c>
      <c r="AA307" s="2" cm="1">
        <f t="array" ref="AA307">_xlfn.XLOOKUP(AA$1&amp;$R307,$C$3:$C$1662&amp;$D$3:$D$1662,$E$3:$E$1662,0,0,1)</f>
        <v>130400</v>
      </c>
      <c r="AB307" s="2" cm="1">
        <f t="array" ref="AB307">_xlfn.XLOOKUP(AB$1&amp;$R307,$C$3:$C$1662&amp;$D$3:$D$1662,$E$3:$E$1662,0,0,1)</f>
        <v>106200</v>
      </c>
      <c r="AC307" s="2" cm="1">
        <f t="array" ref="AC307">_xlfn.XLOOKUP(AC$1&amp;$R307,$C$3:$C$1662&amp;$D$3:$D$1662,$E$3:$E$1662,0,0,1)</f>
        <v>99600</v>
      </c>
    </row>
    <row r="308" spans="3:29" x14ac:dyDescent="0.4">
      <c r="C308" t="s">
        <v>758</v>
      </c>
      <c r="D308" t="s">
        <v>698</v>
      </c>
      <c r="E308">
        <v>99600</v>
      </c>
      <c r="R308" t="s">
        <v>366</v>
      </c>
      <c r="S308" s="2">
        <f t="shared" si="25"/>
        <v>52814340</v>
      </c>
      <c r="T308" s="2">
        <f t="shared" si="31"/>
        <v>32718600</v>
      </c>
      <c r="U308" s="2">
        <f t="shared" si="32"/>
        <v>41579600</v>
      </c>
      <c r="V308" s="2">
        <f t="shared" si="33"/>
        <v>57939100</v>
      </c>
      <c r="W308" s="2">
        <f t="shared" si="34"/>
        <v>78606600</v>
      </c>
      <c r="X308" s="2">
        <f t="shared" si="35"/>
        <v>53227800</v>
      </c>
      <c r="Y308" s="2" cm="1">
        <f t="array" ref="Y308">_xlfn.XLOOKUP(Y$1&amp;$R308,$C$3:$C$1662&amp;$D$3:$D$1662,$E$3:$E$1662,0,0,1)</f>
        <v>201200</v>
      </c>
      <c r="Z308" s="2" cm="1">
        <f t="array" ref="Z308">_xlfn.XLOOKUP(Z$1&amp;$R308,$C$3:$C$1662&amp;$D$3:$D$1662,$E$3:$E$1662,0,0,1)</f>
        <v>21400</v>
      </c>
      <c r="AA308" s="2" cm="1">
        <f t="array" ref="AA308">_xlfn.XLOOKUP(AA$1&amp;$R308,$C$3:$C$1662&amp;$D$3:$D$1662,$E$3:$E$1662,0,0,1)</f>
        <v>117100</v>
      </c>
      <c r="AB308" s="2" cm="1">
        <f t="array" ref="AB308">_xlfn.XLOOKUP(AB$1&amp;$R308,$C$3:$C$1662&amp;$D$3:$D$1662,$E$3:$E$1662,0,0,1)</f>
        <v>265600</v>
      </c>
      <c r="AC308" s="2" cm="1">
        <f t="array" ref="AC308">_xlfn.XLOOKUP(AC$1&amp;$R308,$C$3:$C$1662&amp;$D$3:$D$1662,$E$3:$E$1662,0,0,1)</f>
        <v>42900</v>
      </c>
    </row>
    <row r="309" spans="3:29" x14ac:dyDescent="0.4">
      <c r="C309" t="s">
        <v>758</v>
      </c>
      <c r="D309" t="s">
        <v>699</v>
      </c>
      <c r="E309">
        <v>42900</v>
      </c>
      <c r="R309" t="s">
        <v>367</v>
      </c>
      <c r="S309" s="2">
        <f t="shared" si="25"/>
        <v>52922960</v>
      </c>
      <c r="T309" s="2">
        <f t="shared" si="31"/>
        <v>32830800</v>
      </c>
      <c r="U309" s="2">
        <f t="shared" si="32"/>
        <v>41671000</v>
      </c>
      <c r="V309" s="2">
        <f t="shared" si="33"/>
        <v>57995600</v>
      </c>
      <c r="W309" s="2">
        <f t="shared" si="34"/>
        <v>78804100</v>
      </c>
      <c r="X309" s="2">
        <f t="shared" si="35"/>
        <v>53313300</v>
      </c>
      <c r="Y309" s="2" cm="1">
        <f t="array" ref="Y309">_xlfn.XLOOKUP(Y$1&amp;$R309,$C$3:$C$1662&amp;$D$3:$D$1662,$E$3:$E$1662,0,0,1)</f>
        <v>112200</v>
      </c>
      <c r="Z309" s="2" cm="1">
        <f t="array" ref="Z309">_xlfn.XLOOKUP(Z$1&amp;$R309,$C$3:$C$1662&amp;$D$3:$D$1662,$E$3:$E$1662,0,0,1)</f>
        <v>91400</v>
      </c>
      <c r="AA309" s="2" cm="1">
        <f t="array" ref="AA309">_xlfn.XLOOKUP(AA$1&amp;$R309,$C$3:$C$1662&amp;$D$3:$D$1662,$E$3:$E$1662,0,0,1)</f>
        <v>56500</v>
      </c>
      <c r="AB309" s="2" cm="1">
        <f t="array" ref="AB309">_xlfn.XLOOKUP(AB$1&amp;$R309,$C$3:$C$1662&amp;$D$3:$D$1662,$E$3:$E$1662,0,0,1)</f>
        <v>197500</v>
      </c>
      <c r="AC309" s="2" cm="1">
        <f t="array" ref="AC309">_xlfn.XLOOKUP(AC$1&amp;$R309,$C$3:$C$1662&amp;$D$3:$D$1662,$E$3:$E$1662,0,0,1)</f>
        <v>85500</v>
      </c>
    </row>
    <row r="310" spans="3:29" x14ac:dyDescent="0.4">
      <c r="C310" t="s">
        <v>758</v>
      </c>
      <c r="D310" t="s">
        <v>700</v>
      </c>
      <c r="E310">
        <v>85500</v>
      </c>
      <c r="R310" t="s">
        <v>368</v>
      </c>
      <c r="S310" s="2">
        <f t="shared" si="25"/>
        <v>52997120</v>
      </c>
      <c r="T310" s="2">
        <f t="shared" si="31"/>
        <v>32887600</v>
      </c>
      <c r="U310" s="2">
        <f t="shared" si="32"/>
        <v>41701800</v>
      </c>
      <c r="V310" s="2">
        <f t="shared" si="33"/>
        <v>58081700</v>
      </c>
      <c r="W310" s="2">
        <f t="shared" si="34"/>
        <v>78936800</v>
      </c>
      <c r="X310" s="2">
        <f t="shared" si="35"/>
        <v>53377700</v>
      </c>
      <c r="Y310" s="2" cm="1">
        <f t="array" ref="Y310">_xlfn.XLOOKUP(Y$1&amp;$R310,$C$3:$C$1662&amp;$D$3:$D$1662,$E$3:$E$1662,0,0,1)</f>
        <v>56800</v>
      </c>
      <c r="Z310" s="2" cm="1">
        <f t="array" ref="Z310">_xlfn.XLOOKUP(Z$1&amp;$R310,$C$3:$C$1662&amp;$D$3:$D$1662,$E$3:$E$1662,0,0,1)</f>
        <v>30800</v>
      </c>
      <c r="AA310" s="2" cm="1">
        <f t="array" ref="AA310">_xlfn.XLOOKUP(AA$1&amp;$R310,$C$3:$C$1662&amp;$D$3:$D$1662,$E$3:$E$1662,0,0,1)</f>
        <v>86100</v>
      </c>
      <c r="AB310" s="2" cm="1">
        <f t="array" ref="AB310">_xlfn.XLOOKUP(AB$1&amp;$R310,$C$3:$C$1662&amp;$D$3:$D$1662,$E$3:$E$1662,0,0,1)</f>
        <v>132700</v>
      </c>
      <c r="AC310" s="2" cm="1">
        <f t="array" ref="AC310">_xlfn.XLOOKUP(AC$1&amp;$R310,$C$3:$C$1662&amp;$D$3:$D$1662,$E$3:$E$1662,0,0,1)</f>
        <v>64400</v>
      </c>
    </row>
    <row r="311" spans="3:29" x14ac:dyDescent="0.4">
      <c r="C311" t="s">
        <v>758</v>
      </c>
      <c r="D311" t="s">
        <v>701</v>
      </c>
      <c r="E311">
        <v>64400</v>
      </c>
      <c r="R311" t="s">
        <v>369</v>
      </c>
      <c r="S311" s="2">
        <f t="shared" si="25"/>
        <v>53117300</v>
      </c>
      <c r="T311" s="2">
        <f t="shared" si="31"/>
        <v>33077100</v>
      </c>
      <c r="U311" s="2">
        <f t="shared" si="32"/>
        <v>41840100</v>
      </c>
      <c r="V311" s="2">
        <f t="shared" si="33"/>
        <v>58161700</v>
      </c>
      <c r="W311" s="2">
        <f t="shared" si="34"/>
        <v>79065000</v>
      </c>
      <c r="X311" s="2">
        <f t="shared" si="35"/>
        <v>53442600</v>
      </c>
      <c r="Y311" s="2" cm="1">
        <f t="array" ref="Y311">_xlfn.XLOOKUP(Y$1&amp;$R311,$C$3:$C$1662&amp;$D$3:$D$1662,$E$3:$E$1662,0,0,1)</f>
        <v>189500</v>
      </c>
      <c r="Z311" s="2" cm="1">
        <f t="array" ref="Z311">_xlfn.XLOOKUP(Z$1&amp;$R311,$C$3:$C$1662&amp;$D$3:$D$1662,$E$3:$E$1662,0,0,1)</f>
        <v>138300</v>
      </c>
      <c r="AA311" s="2" cm="1">
        <f t="array" ref="AA311">_xlfn.XLOOKUP(AA$1&amp;$R311,$C$3:$C$1662&amp;$D$3:$D$1662,$E$3:$E$1662,0,0,1)</f>
        <v>80000</v>
      </c>
      <c r="AB311" s="2" cm="1">
        <f t="array" ref="AB311">_xlfn.XLOOKUP(AB$1&amp;$R311,$C$3:$C$1662&amp;$D$3:$D$1662,$E$3:$E$1662,0,0,1)</f>
        <v>128200</v>
      </c>
      <c r="AC311" s="2" cm="1">
        <f t="array" ref="AC311">_xlfn.XLOOKUP(AC$1&amp;$R311,$C$3:$C$1662&amp;$D$3:$D$1662,$E$3:$E$1662,0,0,1)</f>
        <v>64900</v>
      </c>
    </row>
    <row r="312" spans="3:29" x14ac:dyDescent="0.4">
      <c r="C312" t="s">
        <v>758</v>
      </c>
      <c r="D312" t="s">
        <v>702</v>
      </c>
      <c r="E312">
        <v>64900</v>
      </c>
      <c r="R312" t="s">
        <v>370</v>
      </c>
      <c r="S312" s="2">
        <f t="shared" si="25"/>
        <v>53267120</v>
      </c>
      <c r="T312" s="2">
        <f t="shared" si="31"/>
        <v>33187900</v>
      </c>
      <c r="U312" s="2">
        <f t="shared" si="32"/>
        <v>41868000</v>
      </c>
      <c r="V312" s="2">
        <f t="shared" si="33"/>
        <v>58382500</v>
      </c>
      <c r="W312" s="2">
        <f t="shared" si="34"/>
        <v>79350100</v>
      </c>
      <c r="X312" s="2">
        <f t="shared" si="35"/>
        <v>53547100</v>
      </c>
      <c r="Y312" s="2" cm="1">
        <f t="array" ref="Y312">_xlfn.XLOOKUP(Y$1&amp;$R312,$C$3:$C$1662&amp;$D$3:$D$1662,$E$3:$E$1662,0,0,1)</f>
        <v>110800</v>
      </c>
      <c r="Z312" s="2" cm="1">
        <f t="array" ref="Z312">_xlfn.XLOOKUP(Z$1&amp;$R312,$C$3:$C$1662&amp;$D$3:$D$1662,$E$3:$E$1662,0,0,1)</f>
        <v>27900</v>
      </c>
      <c r="AA312" s="2" cm="1">
        <f t="array" ref="AA312">_xlfn.XLOOKUP(AA$1&amp;$R312,$C$3:$C$1662&amp;$D$3:$D$1662,$E$3:$E$1662,0,0,1)</f>
        <v>220800</v>
      </c>
      <c r="AB312" s="2" cm="1">
        <f t="array" ref="AB312">_xlfn.XLOOKUP(AB$1&amp;$R312,$C$3:$C$1662&amp;$D$3:$D$1662,$E$3:$E$1662,0,0,1)</f>
        <v>285100</v>
      </c>
      <c r="AC312" s="2" cm="1">
        <f t="array" ref="AC312">_xlfn.XLOOKUP(AC$1&amp;$R312,$C$3:$C$1662&amp;$D$3:$D$1662,$E$3:$E$1662,0,0,1)</f>
        <v>104500</v>
      </c>
    </row>
    <row r="313" spans="3:29" x14ac:dyDescent="0.4">
      <c r="C313" t="s">
        <v>758</v>
      </c>
      <c r="D313" t="s">
        <v>703</v>
      </c>
      <c r="E313">
        <v>104500</v>
      </c>
      <c r="R313" t="s">
        <v>371</v>
      </c>
      <c r="S313" s="2">
        <f t="shared" si="25"/>
        <v>53391840</v>
      </c>
      <c r="T313" s="2">
        <f t="shared" si="31"/>
        <v>33418100</v>
      </c>
      <c r="U313" s="2">
        <f t="shared" si="32"/>
        <v>41957600</v>
      </c>
      <c r="V313" s="2">
        <f t="shared" si="33"/>
        <v>58498900</v>
      </c>
      <c r="W313" s="2">
        <f t="shared" si="34"/>
        <v>79489200</v>
      </c>
      <c r="X313" s="2">
        <f t="shared" si="35"/>
        <v>53595400</v>
      </c>
      <c r="Y313" s="2" cm="1">
        <f t="array" ref="Y313">_xlfn.XLOOKUP(Y$1&amp;$R313,$C$3:$C$1662&amp;$D$3:$D$1662,$E$3:$E$1662,0,0,1)</f>
        <v>230200</v>
      </c>
      <c r="Z313" s="2" cm="1">
        <f t="array" ref="Z313">_xlfn.XLOOKUP(Z$1&amp;$R313,$C$3:$C$1662&amp;$D$3:$D$1662,$E$3:$E$1662,0,0,1)</f>
        <v>89600</v>
      </c>
      <c r="AA313" s="2" cm="1">
        <f t="array" ref="AA313">_xlfn.XLOOKUP(AA$1&amp;$R313,$C$3:$C$1662&amp;$D$3:$D$1662,$E$3:$E$1662,0,0,1)</f>
        <v>116400</v>
      </c>
      <c r="AB313" s="2" cm="1">
        <f t="array" ref="AB313">_xlfn.XLOOKUP(AB$1&amp;$R313,$C$3:$C$1662&amp;$D$3:$D$1662,$E$3:$E$1662,0,0,1)</f>
        <v>139100</v>
      </c>
      <c r="AC313" s="2" cm="1">
        <f t="array" ref="AC313">_xlfn.XLOOKUP(AC$1&amp;$R313,$C$3:$C$1662&amp;$D$3:$D$1662,$E$3:$E$1662,0,0,1)</f>
        <v>48300</v>
      </c>
    </row>
    <row r="314" spans="3:29" x14ac:dyDescent="0.4">
      <c r="C314" t="s">
        <v>758</v>
      </c>
      <c r="D314" t="s">
        <v>704</v>
      </c>
      <c r="E314">
        <v>48300</v>
      </c>
      <c r="R314" t="s">
        <v>372</v>
      </c>
      <c r="S314" s="2">
        <f t="shared" si="25"/>
        <v>53484900</v>
      </c>
      <c r="T314" s="2">
        <f t="shared" si="31"/>
        <v>33486900</v>
      </c>
      <c r="U314" s="2">
        <f t="shared" si="32"/>
        <v>42109000</v>
      </c>
      <c r="V314" s="2">
        <f t="shared" si="33"/>
        <v>58571000</v>
      </c>
      <c r="W314" s="2">
        <f t="shared" si="34"/>
        <v>79613100</v>
      </c>
      <c r="X314" s="2">
        <f t="shared" si="35"/>
        <v>53644500</v>
      </c>
      <c r="Y314" s="2" cm="1">
        <f t="array" ref="Y314">_xlfn.XLOOKUP(Y$1&amp;$R314,$C$3:$C$1662&amp;$D$3:$D$1662,$E$3:$E$1662,0,0,1)</f>
        <v>68800</v>
      </c>
      <c r="Z314" s="2" cm="1">
        <f t="array" ref="Z314">_xlfn.XLOOKUP(Z$1&amp;$R314,$C$3:$C$1662&amp;$D$3:$D$1662,$E$3:$E$1662,0,0,1)</f>
        <v>151400</v>
      </c>
      <c r="AA314" s="2" cm="1">
        <f t="array" ref="AA314">_xlfn.XLOOKUP(AA$1&amp;$R314,$C$3:$C$1662&amp;$D$3:$D$1662,$E$3:$E$1662,0,0,1)</f>
        <v>72100</v>
      </c>
      <c r="AB314" s="2" cm="1">
        <f t="array" ref="AB314">_xlfn.XLOOKUP(AB$1&amp;$R314,$C$3:$C$1662&amp;$D$3:$D$1662,$E$3:$E$1662,0,0,1)</f>
        <v>123900</v>
      </c>
      <c r="AC314" s="2" cm="1">
        <f t="array" ref="AC314">_xlfn.XLOOKUP(AC$1&amp;$R314,$C$3:$C$1662&amp;$D$3:$D$1662,$E$3:$E$1662,0,0,1)</f>
        <v>49100</v>
      </c>
    </row>
    <row r="315" spans="3:29" x14ac:dyDescent="0.4">
      <c r="C315" t="s">
        <v>758</v>
      </c>
      <c r="D315" t="s">
        <v>705</v>
      </c>
      <c r="E315">
        <v>49100</v>
      </c>
      <c r="R315" t="s">
        <v>373</v>
      </c>
      <c r="S315" s="2">
        <f t="shared" si="25"/>
        <v>53557060</v>
      </c>
      <c r="T315" s="2">
        <f t="shared" si="31"/>
        <v>33621100</v>
      </c>
      <c r="U315" s="2">
        <f t="shared" si="32"/>
        <v>42167000</v>
      </c>
      <c r="V315" s="2">
        <f t="shared" si="33"/>
        <v>58622700</v>
      </c>
      <c r="W315" s="2">
        <f t="shared" si="34"/>
        <v>79689700</v>
      </c>
      <c r="X315" s="2">
        <f t="shared" si="35"/>
        <v>53684800</v>
      </c>
      <c r="Y315" s="2" cm="1">
        <f t="array" ref="Y315">_xlfn.XLOOKUP(Y$1&amp;$R315,$C$3:$C$1662&amp;$D$3:$D$1662,$E$3:$E$1662,0,0,1)</f>
        <v>134200</v>
      </c>
      <c r="Z315" s="2" cm="1">
        <f t="array" ref="Z315">_xlfn.XLOOKUP(Z$1&amp;$R315,$C$3:$C$1662&amp;$D$3:$D$1662,$E$3:$E$1662,0,0,1)</f>
        <v>58000</v>
      </c>
      <c r="AA315" s="2" cm="1">
        <f t="array" ref="AA315">_xlfn.XLOOKUP(AA$1&amp;$R315,$C$3:$C$1662&amp;$D$3:$D$1662,$E$3:$E$1662,0,0,1)</f>
        <v>51700</v>
      </c>
      <c r="AB315" s="2" cm="1">
        <f t="array" ref="AB315">_xlfn.XLOOKUP(AB$1&amp;$R315,$C$3:$C$1662&amp;$D$3:$D$1662,$E$3:$E$1662,0,0,1)</f>
        <v>76600</v>
      </c>
      <c r="AC315" s="2" cm="1">
        <f t="array" ref="AC315">_xlfn.XLOOKUP(AC$1&amp;$R315,$C$3:$C$1662&amp;$D$3:$D$1662,$E$3:$E$1662,0,0,1)</f>
        <v>40300</v>
      </c>
    </row>
    <row r="316" spans="3:29" x14ac:dyDescent="0.4">
      <c r="C316" t="s">
        <v>758</v>
      </c>
      <c r="D316" t="s">
        <v>706</v>
      </c>
      <c r="E316">
        <v>40300</v>
      </c>
      <c r="R316" t="s">
        <v>374</v>
      </c>
      <c r="S316" s="2">
        <f t="shared" si="25"/>
        <v>53720580</v>
      </c>
      <c r="T316" s="2">
        <f t="shared" si="31"/>
        <v>33731200</v>
      </c>
      <c r="U316" s="2">
        <f t="shared" si="32"/>
        <v>42457700</v>
      </c>
      <c r="V316" s="2">
        <f t="shared" si="33"/>
        <v>58740700</v>
      </c>
      <c r="W316" s="2">
        <f t="shared" si="34"/>
        <v>79929400</v>
      </c>
      <c r="X316" s="2">
        <f t="shared" si="35"/>
        <v>53743900</v>
      </c>
      <c r="Y316" s="2" cm="1">
        <f t="array" ref="Y316">_xlfn.XLOOKUP(Y$1&amp;$R316,$C$3:$C$1662&amp;$D$3:$D$1662,$E$3:$E$1662,0,0,1)</f>
        <v>110100</v>
      </c>
      <c r="Z316" s="2" cm="1">
        <f t="array" ref="Z316">_xlfn.XLOOKUP(Z$1&amp;$R316,$C$3:$C$1662&amp;$D$3:$D$1662,$E$3:$E$1662,0,0,1)</f>
        <v>290700</v>
      </c>
      <c r="AA316" s="2" cm="1">
        <f t="array" ref="AA316">_xlfn.XLOOKUP(AA$1&amp;$R316,$C$3:$C$1662&amp;$D$3:$D$1662,$E$3:$E$1662,0,0,1)</f>
        <v>118000</v>
      </c>
      <c r="AB316" s="2" cm="1">
        <f t="array" ref="AB316">_xlfn.XLOOKUP(AB$1&amp;$R316,$C$3:$C$1662&amp;$D$3:$D$1662,$E$3:$E$1662,0,0,1)</f>
        <v>239700</v>
      </c>
      <c r="AC316" s="2" cm="1">
        <f t="array" ref="AC316">_xlfn.XLOOKUP(AC$1&amp;$R316,$C$3:$C$1662&amp;$D$3:$D$1662,$E$3:$E$1662,0,0,1)</f>
        <v>59100</v>
      </c>
    </row>
    <row r="317" spans="3:29" x14ac:dyDescent="0.4">
      <c r="C317" t="s">
        <v>758</v>
      </c>
      <c r="D317" t="s">
        <v>707</v>
      </c>
      <c r="E317">
        <v>59100</v>
      </c>
      <c r="R317" t="s">
        <v>375</v>
      </c>
      <c r="S317" s="2">
        <f t="shared" si="25"/>
        <v>53787900</v>
      </c>
      <c r="T317" s="2">
        <f t="shared" si="31"/>
        <v>33777500</v>
      </c>
      <c r="U317" s="2">
        <f t="shared" si="32"/>
        <v>42502500</v>
      </c>
      <c r="V317" s="2">
        <f t="shared" si="33"/>
        <v>58806800</v>
      </c>
      <c r="W317" s="2">
        <f t="shared" si="34"/>
        <v>80055000</v>
      </c>
      <c r="X317" s="2">
        <f t="shared" si="35"/>
        <v>53797700</v>
      </c>
      <c r="Y317" s="2" cm="1">
        <f t="array" ref="Y317">_xlfn.XLOOKUP(Y$1&amp;$R317,$C$3:$C$1662&amp;$D$3:$D$1662,$E$3:$E$1662,0,0,1)</f>
        <v>46300</v>
      </c>
      <c r="Z317" s="2" cm="1">
        <f t="array" ref="Z317">_xlfn.XLOOKUP(Z$1&amp;$R317,$C$3:$C$1662&amp;$D$3:$D$1662,$E$3:$E$1662,0,0,1)</f>
        <v>44800</v>
      </c>
      <c r="AA317" s="2" cm="1">
        <f t="array" ref="AA317">_xlfn.XLOOKUP(AA$1&amp;$R317,$C$3:$C$1662&amp;$D$3:$D$1662,$E$3:$E$1662,0,0,1)</f>
        <v>66100</v>
      </c>
      <c r="AB317" s="2" cm="1">
        <f t="array" ref="AB317">_xlfn.XLOOKUP(AB$1&amp;$R317,$C$3:$C$1662&amp;$D$3:$D$1662,$E$3:$E$1662,0,0,1)</f>
        <v>125600</v>
      </c>
      <c r="AC317" s="2" cm="1">
        <f t="array" ref="AC317">_xlfn.XLOOKUP(AC$1&amp;$R317,$C$3:$C$1662&amp;$D$3:$D$1662,$E$3:$E$1662,0,0,1)</f>
        <v>53800</v>
      </c>
    </row>
    <row r="318" spans="3:29" x14ac:dyDescent="0.4">
      <c r="C318" t="s">
        <v>758</v>
      </c>
      <c r="D318" t="s">
        <v>708</v>
      </c>
      <c r="E318">
        <v>53800</v>
      </c>
      <c r="R318" t="s">
        <v>376</v>
      </c>
      <c r="S318" s="2">
        <f t="shared" si="25"/>
        <v>53892180</v>
      </c>
      <c r="T318" s="2">
        <f t="shared" si="31"/>
        <v>33813100</v>
      </c>
      <c r="U318" s="2">
        <f t="shared" si="32"/>
        <v>42658700</v>
      </c>
      <c r="V318" s="2">
        <f t="shared" si="33"/>
        <v>58904700</v>
      </c>
      <c r="W318" s="2">
        <f t="shared" si="34"/>
        <v>80164700</v>
      </c>
      <c r="X318" s="2">
        <f t="shared" si="35"/>
        <v>53919700</v>
      </c>
      <c r="Y318" s="2" cm="1">
        <f t="array" ref="Y318">_xlfn.XLOOKUP(Y$1&amp;$R318,$C$3:$C$1662&amp;$D$3:$D$1662,$E$3:$E$1662,0,0,1)</f>
        <v>35600</v>
      </c>
      <c r="Z318" s="2" cm="1">
        <f t="array" ref="Z318">_xlfn.XLOOKUP(Z$1&amp;$R318,$C$3:$C$1662&amp;$D$3:$D$1662,$E$3:$E$1662,0,0,1)</f>
        <v>156200</v>
      </c>
      <c r="AA318" s="2" cm="1">
        <f t="array" ref="AA318">_xlfn.XLOOKUP(AA$1&amp;$R318,$C$3:$C$1662&amp;$D$3:$D$1662,$E$3:$E$1662,0,0,1)</f>
        <v>97900</v>
      </c>
      <c r="AB318" s="2" cm="1">
        <f t="array" ref="AB318">_xlfn.XLOOKUP(AB$1&amp;$R318,$C$3:$C$1662&amp;$D$3:$D$1662,$E$3:$E$1662,0,0,1)</f>
        <v>109700</v>
      </c>
      <c r="AC318" s="2" cm="1">
        <f t="array" ref="AC318">_xlfn.XLOOKUP(AC$1&amp;$R318,$C$3:$C$1662&amp;$D$3:$D$1662,$E$3:$E$1662,0,0,1)</f>
        <v>122000</v>
      </c>
    </row>
    <row r="319" spans="3:29" x14ac:dyDescent="0.4">
      <c r="C319" t="s">
        <v>758</v>
      </c>
      <c r="D319" t="s">
        <v>709</v>
      </c>
      <c r="E319">
        <v>122000</v>
      </c>
      <c r="R319" t="s">
        <v>377</v>
      </c>
      <c r="S319" s="2">
        <f t="shared" si="25"/>
        <v>54013660</v>
      </c>
      <c r="T319" s="2">
        <f t="shared" si="31"/>
        <v>33901600</v>
      </c>
      <c r="U319" s="2">
        <f t="shared" si="32"/>
        <v>42734700</v>
      </c>
      <c r="V319" s="2">
        <f t="shared" si="33"/>
        <v>59150800</v>
      </c>
      <c r="W319" s="2">
        <f t="shared" si="34"/>
        <v>80274500</v>
      </c>
      <c r="X319" s="2">
        <f t="shared" si="35"/>
        <v>54006700</v>
      </c>
      <c r="Y319" s="2" cm="1">
        <f t="array" ref="Y319">_xlfn.XLOOKUP(Y$1&amp;$R319,$C$3:$C$1662&amp;$D$3:$D$1662,$E$3:$E$1662,0,0,1)</f>
        <v>88500</v>
      </c>
      <c r="Z319" s="2" cm="1">
        <f t="array" ref="Z319">_xlfn.XLOOKUP(Z$1&amp;$R319,$C$3:$C$1662&amp;$D$3:$D$1662,$E$3:$E$1662,0,0,1)</f>
        <v>76000</v>
      </c>
      <c r="AA319" s="2" cm="1">
        <f t="array" ref="AA319">_xlfn.XLOOKUP(AA$1&amp;$R319,$C$3:$C$1662&amp;$D$3:$D$1662,$E$3:$E$1662,0,0,1)</f>
        <v>246100</v>
      </c>
      <c r="AB319" s="2" cm="1">
        <f t="array" ref="AB319">_xlfn.XLOOKUP(AB$1&amp;$R319,$C$3:$C$1662&amp;$D$3:$D$1662,$E$3:$E$1662,0,0,1)</f>
        <v>109800</v>
      </c>
      <c r="AC319" s="2" cm="1">
        <f t="array" ref="AC319">_xlfn.XLOOKUP(AC$1&amp;$R319,$C$3:$C$1662&amp;$D$3:$D$1662,$E$3:$E$1662,0,0,1)</f>
        <v>87000</v>
      </c>
    </row>
    <row r="320" spans="3:29" x14ac:dyDescent="0.4">
      <c r="C320" t="s">
        <v>758</v>
      </c>
      <c r="D320" t="s">
        <v>710</v>
      </c>
      <c r="E320">
        <v>87000</v>
      </c>
      <c r="R320" t="s">
        <v>378</v>
      </c>
      <c r="S320" s="2">
        <f t="shared" si="25"/>
        <v>54082880</v>
      </c>
      <c r="T320" s="2">
        <f t="shared" si="31"/>
        <v>33941300</v>
      </c>
      <c r="U320" s="2">
        <f t="shared" si="32"/>
        <v>42786500</v>
      </c>
      <c r="V320" s="2">
        <f t="shared" si="33"/>
        <v>59231800</v>
      </c>
      <c r="W320" s="2">
        <f t="shared" si="34"/>
        <v>80412300</v>
      </c>
      <c r="X320" s="2">
        <f t="shared" si="35"/>
        <v>54042500</v>
      </c>
      <c r="Y320" s="2" cm="1">
        <f t="array" ref="Y320">_xlfn.XLOOKUP(Y$1&amp;$R320,$C$3:$C$1662&amp;$D$3:$D$1662,$E$3:$E$1662,0,0,1)</f>
        <v>39700</v>
      </c>
      <c r="Z320" s="2" cm="1">
        <f t="array" ref="Z320">_xlfn.XLOOKUP(Z$1&amp;$R320,$C$3:$C$1662&amp;$D$3:$D$1662,$E$3:$E$1662,0,0,1)</f>
        <v>51800</v>
      </c>
      <c r="AA320" s="2" cm="1">
        <f t="array" ref="AA320">_xlfn.XLOOKUP(AA$1&amp;$R320,$C$3:$C$1662&amp;$D$3:$D$1662,$E$3:$E$1662,0,0,1)</f>
        <v>81000</v>
      </c>
      <c r="AB320" s="2" cm="1">
        <f t="array" ref="AB320">_xlfn.XLOOKUP(AB$1&amp;$R320,$C$3:$C$1662&amp;$D$3:$D$1662,$E$3:$E$1662,0,0,1)</f>
        <v>137800</v>
      </c>
      <c r="AC320" s="2" cm="1">
        <f t="array" ref="AC320">_xlfn.XLOOKUP(AC$1&amp;$R320,$C$3:$C$1662&amp;$D$3:$D$1662,$E$3:$E$1662,0,0,1)</f>
        <v>35800</v>
      </c>
    </row>
    <row r="321" spans="3:29" x14ac:dyDescent="0.4">
      <c r="C321" t="s">
        <v>758</v>
      </c>
      <c r="D321" t="s">
        <v>711</v>
      </c>
      <c r="E321">
        <v>35800</v>
      </c>
      <c r="R321" t="s">
        <v>379</v>
      </c>
      <c r="S321" s="2">
        <f t="shared" si="25"/>
        <v>54171400</v>
      </c>
      <c r="T321" s="2">
        <f t="shared" si="31"/>
        <v>34095200</v>
      </c>
      <c r="U321" s="2">
        <f t="shared" si="32"/>
        <v>42873300</v>
      </c>
      <c r="V321" s="2">
        <f t="shared" si="33"/>
        <v>59285000</v>
      </c>
      <c r="W321" s="2">
        <f t="shared" si="34"/>
        <v>80511300</v>
      </c>
      <c r="X321" s="2">
        <f t="shared" si="35"/>
        <v>54092200</v>
      </c>
      <c r="Y321" s="2" cm="1">
        <f t="array" ref="Y321">_xlfn.XLOOKUP(Y$1&amp;$R321,$C$3:$C$1662&amp;$D$3:$D$1662,$E$3:$E$1662,0,0,1)</f>
        <v>153900</v>
      </c>
      <c r="Z321" s="2" cm="1">
        <f t="array" ref="Z321">_xlfn.XLOOKUP(Z$1&amp;$R321,$C$3:$C$1662&amp;$D$3:$D$1662,$E$3:$E$1662,0,0,1)</f>
        <v>86800</v>
      </c>
      <c r="AA321" s="2" cm="1">
        <f t="array" ref="AA321">_xlfn.XLOOKUP(AA$1&amp;$R321,$C$3:$C$1662&amp;$D$3:$D$1662,$E$3:$E$1662,0,0,1)</f>
        <v>53200</v>
      </c>
      <c r="AB321" s="2" cm="1">
        <f t="array" ref="AB321">_xlfn.XLOOKUP(AB$1&amp;$R321,$C$3:$C$1662&amp;$D$3:$D$1662,$E$3:$E$1662,0,0,1)</f>
        <v>99000</v>
      </c>
      <c r="AC321" s="2" cm="1">
        <f t="array" ref="AC321">_xlfn.XLOOKUP(AC$1&amp;$R321,$C$3:$C$1662&amp;$D$3:$D$1662,$E$3:$E$1662,0,0,1)</f>
        <v>49700</v>
      </c>
    </row>
    <row r="322" spans="3:29" x14ac:dyDescent="0.4">
      <c r="C322" t="s">
        <v>758</v>
      </c>
      <c r="D322" t="s">
        <v>712</v>
      </c>
      <c r="E322">
        <v>49700</v>
      </c>
      <c r="R322" t="s">
        <v>380</v>
      </c>
      <c r="S322" s="2">
        <f t="shared" si="25"/>
        <v>54263320</v>
      </c>
      <c r="T322" s="2">
        <f t="shared" si="31"/>
        <v>34180300</v>
      </c>
      <c r="U322" s="2">
        <f t="shared" si="32"/>
        <v>42933700</v>
      </c>
      <c r="V322" s="2">
        <f t="shared" si="33"/>
        <v>59386300</v>
      </c>
      <c r="W322" s="2">
        <f t="shared" si="34"/>
        <v>80673500</v>
      </c>
      <c r="X322" s="2">
        <f t="shared" si="35"/>
        <v>54142800</v>
      </c>
      <c r="Y322" s="2" cm="1">
        <f t="array" ref="Y322">_xlfn.XLOOKUP(Y$1&amp;$R322,$C$3:$C$1662&amp;$D$3:$D$1662,$E$3:$E$1662,0,0,1)</f>
        <v>85100</v>
      </c>
      <c r="Z322" s="2" cm="1">
        <f t="array" ref="Z322">_xlfn.XLOOKUP(Z$1&amp;$R322,$C$3:$C$1662&amp;$D$3:$D$1662,$E$3:$E$1662,0,0,1)</f>
        <v>60400</v>
      </c>
      <c r="AA322" s="2" cm="1">
        <f t="array" ref="AA322">_xlfn.XLOOKUP(AA$1&amp;$R322,$C$3:$C$1662&amp;$D$3:$D$1662,$E$3:$E$1662,0,0,1)</f>
        <v>101300</v>
      </c>
      <c r="AB322" s="2" cm="1">
        <f t="array" ref="AB322">_xlfn.XLOOKUP(AB$1&amp;$R322,$C$3:$C$1662&amp;$D$3:$D$1662,$E$3:$E$1662,0,0,1)</f>
        <v>162200</v>
      </c>
      <c r="AC322" s="2" cm="1">
        <f t="array" ref="AC322">_xlfn.XLOOKUP(AC$1&amp;$R322,$C$3:$C$1662&amp;$D$3:$D$1662,$E$3:$E$1662,0,0,1)</f>
        <v>50600</v>
      </c>
    </row>
    <row r="323" spans="3:29" x14ac:dyDescent="0.4">
      <c r="C323" t="s">
        <v>758</v>
      </c>
      <c r="D323" t="s">
        <v>713</v>
      </c>
      <c r="E323">
        <v>50600</v>
      </c>
      <c r="R323" t="s">
        <v>381</v>
      </c>
      <c r="S323" s="2">
        <f t="shared" ref="S323:S333" si="36">IFERROR(AVERAGEIFS(T323:X323,T323:X323,"&gt;0"),0)</f>
        <v>54358600</v>
      </c>
      <c r="T323" s="2">
        <f t="shared" si="31"/>
        <v>34254200</v>
      </c>
      <c r="U323" s="2">
        <f t="shared" si="32"/>
        <v>43020800</v>
      </c>
      <c r="V323" s="2">
        <f t="shared" si="33"/>
        <v>59447200</v>
      </c>
      <c r="W323" s="2">
        <f t="shared" si="34"/>
        <v>80796300</v>
      </c>
      <c r="X323" s="2">
        <f t="shared" si="35"/>
        <v>54274500</v>
      </c>
      <c r="Y323" s="2" cm="1">
        <f t="array" ref="Y323">_xlfn.XLOOKUP(Y$1&amp;$R323,$C$3:$C$1662&amp;$D$3:$D$1662,$E$3:$E$1662,0,0,1)</f>
        <v>73900</v>
      </c>
      <c r="Z323" s="2" cm="1">
        <f t="array" ref="Z323">_xlfn.XLOOKUP(Z$1&amp;$R323,$C$3:$C$1662&amp;$D$3:$D$1662,$E$3:$E$1662,0,0,1)</f>
        <v>87100</v>
      </c>
      <c r="AA323" s="2" cm="1">
        <f t="array" ref="AA323">_xlfn.XLOOKUP(AA$1&amp;$R323,$C$3:$C$1662&amp;$D$3:$D$1662,$E$3:$E$1662,0,0,1)</f>
        <v>60900</v>
      </c>
      <c r="AB323" s="2" cm="1">
        <f t="array" ref="AB323">_xlfn.XLOOKUP(AB$1&amp;$R323,$C$3:$C$1662&amp;$D$3:$D$1662,$E$3:$E$1662,0,0,1)</f>
        <v>122800</v>
      </c>
      <c r="AC323" s="2" cm="1">
        <f t="array" ref="AC323">_xlfn.XLOOKUP(AC$1&amp;$R323,$C$3:$C$1662&amp;$D$3:$D$1662,$E$3:$E$1662,0,0,1)</f>
        <v>131700</v>
      </c>
    </row>
    <row r="324" spans="3:29" x14ac:dyDescent="0.4">
      <c r="C324" t="s">
        <v>758</v>
      </c>
      <c r="D324" t="s">
        <v>714</v>
      </c>
      <c r="E324">
        <v>131700</v>
      </c>
      <c r="R324" t="s">
        <v>382</v>
      </c>
      <c r="S324" s="2">
        <f t="shared" si="36"/>
        <v>54455100</v>
      </c>
      <c r="T324" s="2">
        <f t="shared" si="31"/>
        <v>34334000</v>
      </c>
      <c r="U324" s="2">
        <f t="shared" si="32"/>
        <v>43106800</v>
      </c>
      <c r="V324" s="2">
        <f t="shared" si="33"/>
        <v>59520900</v>
      </c>
      <c r="W324" s="2">
        <f t="shared" si="34"/>
        <v>80882900</v>
      </c>
      <c r="X324" s="2">
        <f t="shared" si="35"/>
        <v>54430900</v>
      </c>
      <c r="Y324" s="2" cm="1">
        <f t="array" ref="Y324">_xlfn.XLOOKUP(Y$1&amp;$R324,$C$3:$C$1662&amp;$D$3:$D$1662,$E$3:$E$1662,0,0,1)</f>
        <v>79800</v>
      </c>
      <c r="Z324" s="2" cm="1">
        <f t="array" ref="Z324">_xlfn.XLOOKUP(Z$1&amp;$R324,$C$3:$C$1662&amp;$D$3:$D$1662,$E$3:$E$1662,0,0,1)</f>
        <v>86000</v>
      </c>
      <c r="AA324" s="2" cm="1">
        <f t="array" ref="AA324">_xlfn.XLOOKUP(AA$1&amp;$R324,$C$3:$C$1662&amp;$D$3:$D$1662,$E$3:$E$1662,0,0,1)</f>
        <v>73700</v>
      </c>
      <c r="AB324" s="2" cm="1">
        <f t="array" ref="AB324">_xlfn.XLOOKUP(AB$1&amp;$R324,$C$3:$C$1662&amp;$D$3:$D$1662,$E$3:$E$1662,0,0,1)</f>
        <v>86600</v>
      </c>
      <c r="AC324" s="2" cm="1">
        <f t="array" ref="AC324">_xlfn.XLOOKUP(AC$1&amp;$R324,$C$3:$C$1662&amp;$D$3:$D$1662,$E$3:$E$1662,0,0,1)</f>
        <v>156400</v>
      </c>
    </row>
    <row r="325" spans="3:29" x14ac:dyDescent="0.4">
      <c r="C325" t="s">
        <v>758</v>
      </c>
      <c r="D325" t="s">
        <v>715</v>
      </c>
      <c r="E325">
        <v>156400</v>
      </c>
      <c r="R325" t="s">
        <v>383</v>
      </c>
      <c r="S325" s="2">
        <f t="shared" si="36"/>
        <v>54595140</v>
      </c>
      <c r="T325" s="2">
        <f t="shared" si="31"/>
        <v>34425500</v>
      </c>
      <c r="U325" s="2">
        <f t="shared" si="32"/>
        <v>43319500</v>
      </c>
      <c r="V325" s="2">
        <f t="shared" si="33"/>
        <v>59637400</v>
      </c>
      <c r="W325" s="2">
        <f t="shared" si="34"/>
        <v>81080500</v>
      </c>
      <c r="X325" s="2">
        <f t="shared" si="35"/>
        <v>54512800</v>
      </c>
      <c r="Y325" s="2" cm="1">
        <f t="array" ref="Y325">_xlfn.XLOOKUP(Y$1&amp;$R325,$C$3:$C$1662&amp;$D$3:$D$1662,$E$3:$E$1662,0,0,1)</f>
        <v>91500</v>
      </c>
      <c r="Z325" s="2" cm="1">
        <f t="array" ref="Z325">_xlfn.XLOOKUP(Z$1&amp;$R325,$C$3:$C$1662&amp;$D$3:$D$1662,$E$3:$E$1662,0,0,1)</f>
        <v>212700</v>
      </c>
      <c r="AA325" s="2" cm="1">
        <f t="array" ref="AA325">_xlfn.XLOOKUP(AA$1&amp;$R325,$C$3:$C$1662&amp;$D$3:$D$1662,$E$3:$E$1662,0,0,1)</f>
        <v>116500</v>
      </c>
      <c r="AB325" s="2" cm="1">
        <f t="array" ref="AB325">_xlfn.XLOOKUP(AB$1&amp;$R325,$C$3:$C$1662&amp;$D$3:$D$1662,$E$3:$E$1662,0,0,1)</f>
        <v>197600</v>
      </c>
      <c r="AC325" s="2" cm="1">
        <f t="array" ref="AC325">_xlfn.XLOOKUP(AC$1&amp;$R325,$C$3:$C$1662&amp;$D$3:$D$1662,$E$3:$E$1662,0,0,1)</f>
        <v>81900</v>
      </c>
    </row>
    <row r="326" spans="3:29" x14ac:dyDescent="0.4">
      <c r="C326" t="s">
        <v>758</v>
      </c>
      <c r="D326" t="s">
        <v>716</v>
      </c>
      <c r="E326">
        <v>81900</v>
      </c>
      <c r="R326" t="s">
        <v>384</v>
      </c>
      <c r="S326" s="2">
        <f t="shared" si="36"/>
        <v>54732020</v>
      </c>
      <c r="T326" s="2">
        <f t="shared" si="31"/>
        <v>34548700</v>
      </c>
      <c r="U326" s="2">
        <f t="shared" si="32"/>
        <v>43410100</v>
      </c>
      <c r="V326" s="2">
        <f t="shared" si="33"/>
        <v>59786800</v>
      </c>
      <c r="W326" s="2">
        <f t="shared" si="34"/>
        <v>81241300</v>
      </c>
      <c r="X326" s="2">
        <f t="shared" si="35"/>
        <v>54673200</v>
      </c>
      <c r="Y326" s="2" cm="1">
        <f t="array" ref="Y326">_xlfn.XLOOKUP(Y$1&amp;$R326,$C$3:$C$1662&amp;$D$3:$D$1662,$E$3:$E$1662,0,0,1)</f>
        <v>123200</v>
      </c>
      <c r="Z326" s="2" cm="1">
        <f t="array" ref="Z326">_xlfn.XLOOKUP(Z$1&amp;$R326,$C$3:$C$1662&amp;$D$3:$D$1662,$E$3:$E$1662,0,0,1)</f>
        <v>90600</v>
      </c>
      <c r="AA326" s="2" cm="1">
        <f t="array" ref="AA326">_xlfn.XLOOKUP(AA$1&amp;$R326,$C$3:$C$1662&amp;$D$3:$D$1662,$E$3:$E$1662,0,0,1)</f>
        <v>149400</v>
      </c>
      <c r="AB326" s="2" cm="1">
        <f t="array" ref="AB326">_xlfn.XLOOKUP(AB$1&amp;$R326,$C$3:$C$1662&amp;$D$3:$D$1662,$E$3:$E$1662,0,0,1)</f>
        <v>160800</v>
      </c>
      <c r="AC326" s="2" cm="1">
        <f t="array" ref="AC326">_xlfn.XLOOKUP(AC$1&amp;$R326,$C$3:$C$1662&amp;$D$3:$D$1662,$E$3:$E$1662,0,0,1)</f>
        <v>160400</v>
      </c>
    </row>
    <row r="327" spans="3:29" x14ac:dyDescent="0.4">
      <c r="C327" t="s">
        <v>758</v>
      </c>
      <c r="D327" t="s">
        <v>717</v>
      </c>
      <c r="E327">
        <v>160400</v>
      </c>
      <c r="R327" t="s">
        <v>385</v>
      </c>
      <c r="S327" s="2">
        <f t="shared" si="36"/>
        <v>55010660</v>
      </c>
      <c r="T327" s="2">
        <f t="shared" si="31"/>
        <v>34961500</v>
      </c>
      <c r="U327" s="2">
        <f t="shared" si="32"/>
        <v>43565600</v>
      </c>
      <c r="V327" s="2">
        <f t="shared" si="33"/>
        <v>60105800</v>
      </c>
      <c r="W327" s="2">
        <f t="shared" si="34"/>
        <v>81615100</v>
      </c>
      <c r="X327" s="2">
        <f t="shared" si="35"/>
        <v>54805300</v>
      </c>
      <c r="Y327" s="2" cm="1">
        <f t="array" ref="Y327">_xlfn.XLOOKUP(Y$1&amp;$R327,$C$3:$C$1662&amp;$D$3:$D$1662,$E$3:$E$1662,0,0,1)</f>
        <v>412800</v>
      </c>
      <c r="Z327" s="2" cm="1">
        <f t="array" ref="Z327">_xlfn.XLOOKUP(Z$1&amp;$R327,$C$3:$C$1662&amp;$D$3:$D$1662,$E$3:$E$1662,0,0,1)</f>
        <v>155500</v>
      </c>
      <c r="AA327" s="2" cm="1">
        <f t="array" ref="AA327">_xlfn.XLOOKUP(AA$1&amp;$R327,$C$3:$C$1662&amp;$D$3:$D$1662,$E$3:$E$1662,0,0,1)</f>
        <v>319000</v>
      </c>
      <c r="AB327" s="2" cm="1">
        <f t="array" ref="AB327">_xlfn.XLOOKUP(AB$1&amp;$R327,$C$3:$C$1662&amp;$D$3:$D$1662,$E$3:$E$1662,0,0,1)</f>
        <v>373800</v>
      </c>
      <c r="AC327" s="2" cm="1">
        <f t="array" ref="AC327">_xlfn.XLOOKUP(AC$1&amp;$R327,$C$3:$C$1662&amp;$D$3:$D$1662,$E$3:$E$1662,0,0,1)</f>
        <v>132100</v>
      </c>
    </row>
    <row r="328" spans="3:29" x14ac:dyDescent="0.4">
      <c r="C328" t="s">
        <v>758</v>
      </c>
      <c r="D328" t="s">
        <v>718</v>
      </c>
      <c r="E328">
        <v>132100</v>
      </c>
      <c r="R328" t="s">
        <v>386</v>
      </c>
      <c r="S328" s="2">
        <f t="shared" si="36"/>
        <v>55010660</v>
      </c>
      <c r="T328" s="2">
        <f t="shared" si="31"/>
        <v>34961500</v>
      </c>
      <c r="U328" s="2">
        <f t="shared" si="32"/>
        <v>43565600</v>
      </c>
      <c r="V328" s="2">
        <f t="shared" si="33"/>
        <v>60105800</v>
      </c>
      <c r="W328" s="2">
        <f t="shared" si="34"/>
        <v>81615100</v>
      </c>
      <c r="X328" s="2">
        <f t="shared" si="35"/>
        <v>54805300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36"/>
        <v>55010660</v>
      </c>
      <c r="T329" s="2">
        <f t="shared" si="31"/>
        <v>34961500</v>
      </c>
      <c r="U329" s="2">
        <f t="shared" si="32"/>
        <v>43565600</v>
      </c>
      <c r="V329" s="2">
        <f t="shared" si="33"/>
        <v>60105800</v>
      </c>
      <c r="W329" s="2">
        <f t="shared" si="34"/>
        <v>81615100</v>
      </c>
      <c r="X329" s="2">
        <f t="shared" si="35"/>
        <v>54805300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36"/>
        <v>55010660</v>
      </c>
      <c r="T330" s="2">
        <f t="shared" si="31"/>
        <v>34961500</v>
      </c>
      <c r="U330" s="2">
        <f t="shared" si="32"/>
        <v>43565600</v>
      </c>
      <c r="V330" s="2">
        <f t="shared" si="33"/>
        <v>60105800</v>
      </c>
      <c r="W330" s="2">
        <f t="shared" si="34"/>
        <v>81615100</v>
      </c>
      <c r="X330" s="2">
        <f t="shared" si="35"/>
        <v>54805300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36"/>
        <v>55010660</v>
      </c>
      <c r="T331" s="2">
        <f t="shared" si="31"/>
        <v>34961500</v>
      </c>
      <c r="U331" s="2">
        <f t="shared" si="32"/>
        <v>43565600</v>
      </c>
      <c r="V331" s="2">
        <f t="shared" si="33"/>
        <v>60105800</v>
      </c>
      <c r="W331" s="2">
        <f t="shared" si="34"/>
        <v>81615100</v>
      </c>
      <c r="X331" s="2">
        <f t="shared" si="35"/>
        <v>54805300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36"/>
        <v>55010660</v>
      </c>
      <c r="T332" s="2">
        <f t="shared" si="31"/>
        <v>34961500</v>
      </c>
      <c r="U332" s="2">
        <f t="shared" si="32"/>
        <v>43565600</v>
      </c>
      <c r="V332" s="2">
        <f t="shared" si="33"/>
        <v>60105800</v>
      </c>
      <c r="W332" s="2">
        <f t="shared" si="34"/>
        <v>81615100</v>
      </c>
      <c r="X332" s="2">
        <f t="shared" si="35"/>
        <v>54805300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36"/>
        <v>57414960</v>
      </c>
      <c r="T333" s="2">
        <f t="shared" si="31"/>
        <v>39217300</v>
      </c>
      <c r="U333" s="2">
        <f t="shared" si="32"/>
        <v>45763400</v>
      </c>
      <c r="V333" s="2">
        <f t="shared" si="33"/>
        <v>61813300</v>
      </c>
      <c r="W333" s="2">
        <f t="shared" si="34"/>
        <v>83871100</v>
      </c>
      <c r="X333" s="2">
        <f t="shared" si="35"/>
        <v>56409700</v>
      </c>
      <c r="Y333" s="2" cm="1">
        <f t="array" ref="Y333">_xlfn.XLOOKUP(Y$1&amp;$R333,$C$3:$C$1662&amp;$D$3:$D$1662,$E$3:$E$1662,0,0,1)</f>
        <v>4255800</v>
      </c>
      <c r="Z333" s="2" cm="1">
        <f t="array" ref="Z333">_xlfn.XLOOKUP(Z$1&amp;$R333,$C$3:$C$1662&amp;$D$3:$D$1662,$E$3:$E$1662,0,0,1)</f>
        <v>2197800</v>
      </c>
      <c r="AA333" s="2" cm="1">
        <f t="array" ref="AA333">_xlfn.XLOOKUP(AA$1&amp;$R333,$C$3:$C$1662&amp;$D$3:$D$1662,$E$3:$E$1662,0,0,1)</f>
        <v>1707500</v>
      </c>
      <c r="AB333" s="2" cm="1">
        <f t="array" ref="AB333">_xlfn.XLOOKUP(AB$1&amp;$R333,$C$3:$C$1662&amp;$D$3:$D$1662,$E$3:$E$1662,0,0,1)</f>
        <v>2256000</v>
      </c>
      <c r="AC333" s="2" cm="1">
        <f t="array" ref="AC333">_xlfn.XLOOKUP(AC$1&amp;$R333,$C$3:$C$1662&amp;$D$3:$D$1662,$E$3:$E$1662,0,0,1)</f>
        <v>1604400</v>
      </c>
    </row>
    <row r="334" spans="3:29" x14ac:dyDescent="0.4">
      <c r="C334" t="s">
        <v>758</v>
      </c>
      <c r="D334" t="s">
        <v>724</v>
      </c>
      <c r="E334">
        <v>1604400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0</v>
      </c>
    </row>
    <row r="339" spans="3:5" x14ac:dyDescent="0.4">
      <c r="C339" t="s">
        <v>759</v>
      </c>
      <c r="D339" t="s">
        <v>517</v>
      </c>
      <c r="E339">
        <v>0</v>
      </c>
    </row>
    <row r="340" spans="3:5" x14ac:dyDescent="0.4">
      <c r="C340" t="s">
        <v>759</v>
      </c>
      <c r="D340" t="s">
        <v>518</v>
      </c>
      <c r="E340">
        <v>0</v>
      </c>
    </row>
    <row r="341" spans="3:5" x14ac:dyDescent="0.4">
      <c r="C341" t="s">
        <v>759</v>
      </c>
      <c r="D341" t="s">
        <v>519</v>
      </c>
      <c r="E341">
        <v>4786500</v>
      </c>
    </row>
    <row r="342" spans="3:5" x14ac:dyDescent="0.4">
      <c r="C342" t="s">
        <v>759</v>
      </c>
      <c r="D342" t="s">
        <v>520</v>
      </c>
      <c r="E342">
        <v>968400</v>
      </c>
    </row>
    <row r="343" spans="3:5" x14ac:dyDescent="0.4">
      <c r="C343" t="s">
        <v>759</v>
      </c>
      <c r="D343" t="s">
        <v>521</v>
      </c>
      <c r="E343">
        <v>1307500</v>
      </c>
    </row>
    <row r="344" spans="3:5" x14ac:dyDescent="0.4">
      <c r="C344" t="s">
        <v>759</v>
      </c>
      <c r="D344" t="s">
        <v>522</v>
      </c>
      <c r="E344">
        <v>1316700</v>
      </c>
    </row>
    <row r="345" spans="3:5" x14ac:dyDescent="0.4">
      <c r="C345" t="s">
        <v>759</v>
      </c>
      <c r="D345" t="s">
        <v>523</v>
      </c>
      <c r="E345">
        <v>1037400</v>
      </c>
    </row>
    <row r="346" spans="3:5" x14ac:dyDescent="0.4">
      <c r="C346" t="s">
        <v>759</v>
      </c>
      <c r="D346" t="s">
        <v>524</v>
      </c>
      <c r="E346">
        <v>1573700</v>
      </c>
    </row>
    <row r="347" spans="3:5" x14ac:dyDescent="0.4">
      <c r="C347" t="s">
        <v>759</v>
      </c>
      <c r="D347" t="s">
        <v>525</v>
      </c>
      <c r="E347">
        <v>740800</v>
      </c>
    </row>
    <row r="348" spans="3:5" x14ac:dyDescent="0.4">
      <c r="C348" t="s">
        <v>759</v>
      </c>
      <c r="D348" t="s">
        <v>526</v>
      </c>
      <c r="E348">
        <v>631200</v>
      </c>
    </row>
    <row r="349" spans="3:5" x14ac:dyDescent="0.4">
      <c r="C349" t="s">
        <v>759</v>
      </c>
      <c r="D349" t="s">
        <v>527</v>
      </c>
      <c r="E349">
        <v>696300</v>
      </c>
    </row>
    <row r="350" spans="3:5" x14ac:dyDescent="0.4">
      <c r="C350" t="s">
        <v>759</v>
      </c>
      <c r="D350" t="s">
        <v>528</v>
      </c>
      <c r="E350">
        <v>1092600</v>
      </c>
    </row>
    <row r="351" spans="3:5" x14ac:dyDescent="0.4">
      <c r="C351" t="s">
        <v>759</v>
      </c>
      <c r="D351" t="s">
        <v>529</v>
      </c>
      <c r="E351">
        <v>644500</v>
      </c>
    </row>
    <row r="352" spans="3:5" x14ac:dyDescent="0.4">
      <c r="C352" t="s">
        <v>759</v>
      </c>
      <c r="D352" t="s">
        <v>530</v>
      </c>
      <c r="E352">
        <v>663800</v>
      </c>
    </row>
    <row r="353" spans="3:5" x14ac:dyDescent="0.4">
      <c r="C353" t="s">
        <v>759</v>
      </c>
      <c r="D353" t="s">
        <v>531</v>
      </c>
      <c r="E353">
        <v>608200</v>
      </c>
    </row>
    <row r="354" spans="3:5" x14ac:dyDescent="0.4">
      <c r="C354" t="s">
        <v>759</v>
      </c>
      <c r="D354" t="s">
        <v>532</v>
      </c>
      <c r="E354">
        <v>2021300</v>
      </c>
    </row>
    <row r="355" spans="3:5" x14ac:dyDescent="0.4">
      <c r="C355" t="s">
        <v>759</v>
      </c>
      <c r="D355" t="s">
        <v>533</v>
      </c>
      <c r="E355">
        <v>467200</v>
      </c>
    </row>
    <row r="356" spans="3:5" x14ac:dyDescent="0.4">
      <c r="C356" t="s">
        <v>759</v>
      </c>
      <c r="D356" t="s">
        <v>534</v>
      </c>
      <c r="E356">
        <v>596300</v>
      </c>
    </row>
    <row r="357" spans="3:5" x14ac:dyDescent="0.4">
      <c r="C357" t="s">
        <v>759</v>
      </c>
      <c r="D357" t="s">
        <v>535</v>
      </c>
      <c r="E357">
        <v>440200</v>
      </c>
    </row>
    <row r="358" spans="3:5" x14ac:dyDescent="0.4">
      <c r="C358" t="s">
        <v>759</v>
      </c>
      <c r="D358" t="s">
        <v>536</v>
      </c>
      <c r="E358">
        <v>409100</v>
      </c>
    </row>
    <row r="359" spans="3:5" x14ac:dyDescent="0.4">
      <c r="C359" t="s">
        <v>759</v>
      </c>
      <c r="D359" t="s">
        <v>537</v>
      </c>
      <c r="E359">
        <v>584900</v>
      </c>
    </row>
    <row r="360" spans="3:5" x14ac:dyDescent="0.4">
      <c r="C360" t="s">
        <v>759</v>
      </c>
      <c r="D360" t="s">
        <v>538</v>
      </c>
      <c r="E360">
        <v>346800</v>
      </c>
    </row>
    <row r="361" spans="3:5" x14ac:dyDescent="0.4">
      <c r="C361" t="s">
        <v>759</v>
      </c>
      <c r="D361" t="s">
        <v>539</v>
      </c>
      <c r="E361">
        <v>453400</v>
      </c>
    </row>
    <row r="362" spans="3:5" x14ac:dyDescent="0.4">
      <c r="C362" t="s">
        <v>759</v>
      </c>
      <c r="D362" t="s">
        <v>540</v>
      </c>
      <c r="E362">
        <v>285300</v>
      </c>
    </row>
    <row r="363" spans="3:5" x14ac:dyDescent="0.4">
      <c r="C363" t="s">
        <v>759</v>
      </c>
      <c r="D363" t="s">
        <v>541</v>
      </c>
      <c r="E363">
        <v>1154000</v>
      </c>
    </row>
    <row r="364" spans="3:5" x14ac:dyDescent="0.4">
      <c r="C364" t="s">
        <v>759</v>
      </c>
      <c r="D364" t="s">
        <v>542</v>
      </c>
      <c r="E364">
        <v>342100</v>
      </c>
    </row>
    <row r="365" spans="3:5" x14ac:dyDescent="0.4">
      <c r="C365" t="s">
        <v>759</v>
      </c>
      <c r="D365" t="s">
        <v>543</v>
      </c>
      <c r="E365">
        <v>1087900</v>
      </c>
    </row>
    <row r="366" spans="3:5" x14ac:dyDescent="0.4">
      <c r="C366" t="s">
        <v>759</v>
      </c>
      <c r="D366" t="s">
        <v>544</v>
      </c>
      <c r="E366">
        <v>459200</v>
      </c>
    </row>
    <row r="367" spans="3:5" x14ac:dyDescent="0.4">
      <c r="C367" t="s">
        <v>759</v>
      </c>
      <c r="D367" t="s">
        <v>545</v>
      </c>
      <c r="E367">
        <v>468900</v>
      </c>
    </row>
    <row r="368" spans="3:5" x14ac:dyDescent="0.4">
      <c r="C368" t="s">
        <v>759</v>
      </c>
      <c r="D368" t="s">
        <v>546</v>
      </c>
      <c r="E368">
        <v>542200</v>
      </c>
    </row>
    <row r="369" spans="3:5" x14ac:dyDescent="0.4">
      <c r="C369" t="s">
        <v>759</v>
      </c>
      <c r="D369" t="s">
        <v>547</v>
      </c>
      <c r="E369">
        <v>663300</v>
      </c>
    </row>
    <row r="370" spans="3:5" x14ac:dyDescent="0.4">
      <c r="C370" t="s">
        <v>759</v>
      </c>
      <c r="D370" t="s">
        <v>548</v>
      </c>
      <c r="E370">
        <v>343800</v>
      </c>
    </row>
    <row r="371" spans="3:5" x14ac:dyDescent="0.4">
      <c r="C371" t="s">
        <v>759</v>
      </c>
      <c r="D371" t="s">
        <v>549</v>
      </c>
      <c r="E371">
        <v>332800</v>
      </c>
    </row>
    <row r="372" spans="3:5" x14ac:dyDescent="0.4">
      <c r="C372" t="s">
        <v>759</v>
      </c>
      <c r="D372" t="s">
        <v>550</v>
      </c>
      <c r="E372">
        <v>345800</v>
      </c>
    </row>
    <row r="373" spans="3:5" x14ac:dyDescent="0.4">
      <c r="C373" t="s">
        <v>759</v>
      </c>
      <c r="D373" t="s">
        <v>551</v>
      </c>
      <c r="E373">
        <v>230900</v>
      </c>
    </row>
    <row r="374" spans="3:5" x14ac:dyDescent="0.4">
      <c r="C374" t="s">
        <v>759</v>
      </c>
      <c r="D374" t="s">
        <v>552</v>
      </c>
      <c r="E374">
        <v>387300</v>
      </c>
    </row>
    <row r="375" spans="3:5" x14ac:dyDescent="0.4">
      <c r="C375" t="s">
        <v>759</v>
      </c>
      <c r="D375" t="s">
        <v>553</v>
      </c>
      <c r="E375">
        <v>385400</v>
      </c>
    </row>
    <row r="376" spans="3:5" x14ac:dyDescent="0.4">
      <c r="C376" t="s">
        <v>759</v>
      </c>
      <c r="D376" t="s">
        <v>554</v>
      </c>
      <c r="E376">
        <v>208000</v>
      </c>
    </row>
    <row r="377" spans="3:5" x14ac:dyDescent="0.4">
      <c r="C377" t="s">
        <v>759</v>
      </c>
      <c r="D377" t="s">
        <v>555</v>
      </c>
      <c r="E377">
        <v>544900</v>
      </c>
    </row>
    <row r="378" spans="3:5" x14ac:dyDescent="0.4">
      <c r="C378" t="s">
        <v>759</v>
      </c>
      <c r="D378" t="s">
        <v>556</v>
      </c>
      <c r="E378">
        <v>306300</v>
      </c>
    </row>
    <row r="379" spans="3:5" x14ac:dyDescent="0.4">
      <c r="C379" t="s">
        <v>759</v>
      </c>
      <c r="D379" t="s">
        <v>557</v>
      </c>
      <c r="E379">
        <v>413900</v>
      </c>
    </row>
    <row r="380" spans="3:5" x14ac:dyDescent="0.4">
      <c r="C380" t="s">
        <v>759</v>
      </c>
      <c r="D380" t="s">
        <v>558</v>
      </c>
      <c r="E380">
        <v>368300</v>
      </c>
    </row>
    <row r="381" spans="3:5" x14ac:dyDescent="0.4">
      <c r="C381" t="s">
        <v>759</v>
      </c>
      <c r="D381" t="s">
        <v>559</v>
      </c>
      <c r="E381">
        <v>505900</v>
      </c>
    </row>
    <row r="382" spans="3:5" x14ac:dyDescent="0.4">
      <c r="C382" t="s">
        <v>759</v>
      </c>
      <c r="D382" t="s">
        <v>560</v>
      </c>
      <c r="E382">
        <v>466200</v>
      </c>
    </row>
    <row r="383" spans="3:5" x14ac:dyDescent="0.4">
      <c r="C383" t="s">
        <v>759</v>
      </c>
      <c r="D383" t="s">
        <v>561</v>
      </c>
      <c r="E383">
        <v>526300</v>
      </c>
    </row>
    <row r="384" spans="3:5" x14ac:dyDescent="0.4">
      <c r="C384" t="s">
        <v>759</v>
      </c>
      <c r="D384" t="s">
        <v>562</v>
      </c>
      <c r="E384">
        <v>569100</v>
      </c>
    </row>
    <row r="385" spans="3:5" x14ac:dyDescent="0.4">
      <c r="C385" t="s">
        <v>759</v>
      </c>
      <c r="D385" t="s">
        <v>563</v>
      </c>
      <c r="E385">
        <v>455500</v>
      </c>
    </row>
    <row r="386" spans="3:5" x14ac:dyDescent="0.4">
      <c r="C386" t="s">
        <v>759</v>
      </c>
      <c r="D386" t="s">
        <v>564</v>
      </c>
      <c r="E386">
        <v>443500</v>
      </c>
    </row>
    <row r="387" spans="3:5" x14ac:dyDescent="0.4">
      <c r="C387" t="s">
        <v>759</v>
      </c>
      <c r="D387" t="s">
        <v>565</v>
      </c>
      <c r="E387">
        <v>297100</v>
      </c>
    </row>
    <row r="388" spans="3:5" x14ac:dyDescent="0.4">
      <c r="C388" t="s">
        <v>759</v>
      </c>
      <c r="D388" t="s">
        <v>566</v>
      </c>
      <c r="E388">
        <v>343700</v>
      </c>
    </row>
    <row r="389" spans="3:5" x14ac:dyDescent="0.4">
      <c r="C389" t="s">
        <v>759</v>
      </c>
      <c r="D389" t="s">
        <v>567</v>
      </c>
      <c r="E389">
        <v>361700</v>
      </c>
    </row>
    <row r="390" spans="3:5" x14ac:dyDescent="0.4">
      <c r="C390" t="s">
        <v>759</v>
      </c>
      <c r="D390" t="s">
        <v>568</v>
      </c>
      <c r="E390">
        <v>447900</v>
      </c>
    </row>
    <row r="391" spans="3:5" x14ac:dyDescent="0.4">
      <c r="C391" t="s">
        <v>759</v>
      </c>
      <c r="D391" t="s">
        <v>569</v>
      </c>
      <c r="E391">
        <v>419700</v>
      </c>
    </row>
    <row r="392" spans="3:5" x14ac:dyDescent="0.4">
      <c r="C392" t="s">
        <v>759</v>
      </c>
      <c r="D392" t="s">
        <v>570</v>
      </c>
      <c r="E392">
        <v>727900</v>
      </c>
    </row>
    <row r="393" spans="3:5" x14ac:dyDescent="0.4">
      <c r="C393" t="s">
        <v>759</v>
      </c>
      <c r="D393" t="s">
        <v>571</v>
      </c>
      <c r="E393">
        <v>466100</v>
      </c>
    </row>
    <row r="394" spans="3:5" x14ac:dyDescent="0.4">
      <c r="C394" t="s">
        <v>759</v>
      </c>
      <c r="D394" t="s">
        <v>572</v>
      </c>
      <c r="E394">
        <v>210000</v>
      </c>
    </row>
    <row r="395" spans="3:5" x14ac:dyDescent="0.4">
      <c r="C395" t="s">
        <v>759</v>
      </c>
      <c r="D395" t="s">
        <v>573</v>
      </c>
      <c r="E395">
        <v>245100</v>
      </c>
    </row>
    <row r="396" spans="3:5" x14ac:dyDescent="0.4">
      <c r="C396" t="s">
        <v>759</v>
      </c>
      <c r="D396" t="s">
        <v>574</v>
      </c>
      <c r="E396">
        <v>287900</v>
      </c>
    </row>
    <row r="397" spans="3:5" x14ac:dyDescent="0.4">
      <c r="C397" t="s">
        <v>759</v>
      </c>
      <c r="D397" t="s">
        <v>575</v>
      </c>
      <c r="E397">
        <v>619900</v>
      </c>
    </row>
    <row r="398" spans="3:5" x14ac:dyDescent="0.4">
      <c r="C398" t="s">
        <v>759</v>
      </c>
      <c r="D398" t="s">
        <v>576</v>
      </c>
      <c r="E398">
        <v>244700</v>
      </c>
    </row>
    <row r="399" spans="3:5" x14ac:dyDescent="0.4">
      <c r="C399" t="s">
        <v>759</v>
      </c>
      <c r="D399" t="s">
        <v>577</v>
      </c>
      <c r="E399">
        <v>377100</v>
      </c>
    </row>
    <row r="400" spans="3:5" x14ac:dyDescent="0.4">
      <c r="C400" t="s">
        <v>759</v>
      </c>
      <c r="D400" t="s">
        <v>578</v>
      </c>
      <c r="E400">
        <v>299000</v>
      </c>
    </row>
    <row r="401" spans="3:5" x14ac:dyDescent="0.4">
      <c r="C401" t="s">
        <v>759</v>
      </c>
      <c r="D401" t="s">
        <v>579</v>
      </c>
      <c r="E401">
        <v>242800</v>
      </c>
    </row>
    <row r="402" spans="3:5" x14ac:dyDescent="0.4">
      <c r="C402" t="s">
        <v>759</v>
      </c>
      <c r="D402" t="s">
        <v>580</v>
      </c>
      <c r="E402">
        <v>209600</v>
      </c>
    </row>
    <row r="403" spans="3:5" x14ac:dyDescent="0.4">
      <c r="C403" t="s">
        <v>759</v>
      </c>
      <c r="D403" t="s">
        <v>581</v>
      </c>
      <c r="E403">
        <v>357100</v>
      </c>
    </row>
    <row r="404" spans="3:5" x14ac:dyDescent="0.4">
      <c r="C404" t="s">
        <v>759</v>
      </c>
      <c r="D404" t="s">
        <v>582</v>
      </c>
      <c r="E404">
        <v>235600</v>
      </c>
    </row>
    <row r="405" spans="3:5" x14ac:dyDescent="0.4">
      <c r="C405" t="s">
        <v>759</v>
      </c>
      <c r="D405" t="s">
        <v>583</v>
      </c>
      <c r="E405">
        <v>202600</v>
      </c>
    </row>
    <row r="406" spans="3:5" x14ac:dyDescent="0.4">
      <c r="C406" t="s">
        <v>759</v>
      </c>
      <c r="D406" t="s">
        <v>584</v>
      </c>
      <c r="E406">
        <v>209700</v>
      </c>
    </row>
    <row r="407" spans="3:5" x14ac:dyDescent="0.4">
      <c r="C407" t="s">
        <v>759</v>
      </c>
      <c r="D407" t="s">
        <v>585</v>
      </c>
      <c r="E407">
        <v>180400</v>
      </c>
    </row>
    <row r="408" spans="3:5" x14ac:dyDescent="0.4">
      <c r="C408" t="s">
        <v>759</v>
      </c>
      <c r="D408" t="s">
        <v>586</v>
      </c>
      <c r="E408">
        <v>282700</v>
      </c>
    </row>
    <row r="409" spans="3:5" x14ac:dyDescent="0.4">
      <c r="C409" t="s">
        <v>759</v>
      </c>
      <c r="D409" t="s">
        <v>587</v>
      </c>
      <c r="E409">
        <v>239700</v>
      </c>
    </row>
    <row r="410" spans="3:5" x14ac:dyDescent="0.4">
      <c r="C410" t="s">
        <v>759</v>
      </c>
      <c r="D410" t="s">
        <v>588</v>
      </c>
      <c r="E410">
        <v>134400</v>
      </c>
    </row>
    <row r="411" spans="3:5" x14ac:dyDescent="0.4">
      <c r="C411" t="s">
        <v>759</v>
      </c>
      <c r="D411" t="s">
        <v>589</v>
      </c>
      <c r="E411">
        <v>235800</v>
      </c>
    </row>
    <row r="412" spans="3:5" x14ac:dyDescent="0.4">
      <c r="C412" t="s">
        <v>759</v>
      </c>
      <c r="D412" t="s">
        <v>590</v>
      </c>
      <c r="E412">
        <v>195300</v>
      </c>
    </row>
    <row r="413" spans="3:5" x14ac:dyDescent="0.4">
      <c r="C413" t="s">
        <v>759</v>
      </c>
      <c r="D413" t="s">
        <v>591</v>
      </c>
      <c r="E413">
        <v>252700</v>
      </c>
    </row>
    <row r="414" spans="3:5" x14ac:dyDescent="0.4">
      <c r="C414" t="s">
        <v>759</v>
      </c>
      <c r="D414" t="s">
        <v>592</v>
      </c>
      <c r="E414">
        <v>199900</v>
      </c>
    </row>
    <row r="415" spans="3:5" x14ac:dyDescent="0.4">
      <c r="C415" t="s">
        <v>759</v>
      </c>
      <c r="D415" t="s">
        <v>593</v>
      </c>
      <c r="E415">
        <v>170800</v>
      </c>
    </row>
    <row r="416" spans="3:5" x14ac:dyDescent="0.4">
      <c r="C416" t="s">
        <v>759</v>
      </c>
      <c r="D416" t="s">
        <v>594</v>
      </c>
      <c r="E416">
        <v>195800</v>
      </c>
    </row>
    <row r="417" spans="3:5" x14ac:dyDescent="0.4">
      <c r="C417" t="s">
        <v>759</v>
      </c>
      <c r="D417" t="s">
        <v>595</v>
      </c>
      <c r="E417">
        <v>437700</v>
      </c>
    </row>
    <row r="418" spans="3:5" x14ac:dyDescent="0.4">
      <c r="C418" t="s">
        <v>759</v>
      </c>
      <c r="D418" t="s">
        <v>596</v>
      </c>
      <c r="E418">
        <v>274000</v>
      </c>
    </row>
    <row r="419" spans="3:5" x14ac:dyDescent="0.4">
      <c r="C419" t="s">
        <v>759</v>
      </c>
      <c r="D419" t="s">
        <v>597</v>
      </c>
      <c r="E419">
        <v>260500</v>
      </c>
    </row>
    <row r="420" spans="3:5" x14ac:dyDescent="0.4">
      <c r="C420" t="s">
        <v>759</v>
      </c>
      <c r="D420" t="s">
        <v>598</v>
      </c>
      <c r="E420">
        <v>241200</v>
      </c>
    </row>
    <row r="421" spans="3:5" x14ac:dyDescent="0.4">
      <c r="C421" t="s">
        <v>759</v>
      </c>
      <c r="D421" t="s">
        <v>599</v>
      </c>
      <c r="E421">
        <v>396600</v>
      </c>
    </row>
    <row r="422" spans="3:5" x14ac:dyDescent="0.4">
      <c r="C422" t="s">
        <v>759</v>
      </c>
      <c r="D422" t="s">
        <v>600</v>
      </c>
      <c r="E422">
        <v>372100</v>
      </c>
    </row>
    <row r="423" spans="3:5" x14ac:dyDescent="0.4">
      <c r="C423" t="s">
        <v>759</v>
      </c>
      <c r="D423" t="s">
        <v>601</v>
      </c>
      <c r="E423">
        <v>167500</v>
      </c>
    </row>
    <row r="424" spans="3:5" x14ac:dyDescent="0.4">
      <c r="C424" t="s">
        <v>759</v>
      </c>
      <c r="D424" t="s">
        <v>602</v>
      </c>
      <c r="E424">
        <v>369500</v>
      </c>
    </row>
    <row r="425" spans="3:5" x14ac:dyDescent="0.4">
      <c r="C425" t="s">
        <v>759</v>
      </c>
      <c r="D425" t="s">
        <v>603</v>
      </c>
      <c r="E425">
        <v>175900</v>
      </c>
    </row>
    <row r="426" spans="3:5" x14ac:dyDescent="0.4">
      <c r="C426" t="s">
        <v>759</v>
      </c>
      <c r="D426" t="s">
        <v>604</v>
      </c>
      <c r="E426">
        <v>182700</v>
      </c>
    </row>
    <row r="427" spans="3:5" x14ac:dyDescent="0.4">
      <c r="C427" t="s">
        <v>759</v>
      </c>
      <c r="D427" t="s">
        <v>605</v>
      </c>
      <c r="E427">
        <v>145300</v>
      </c>
    </row>
    <row r="428" spans="3:5" x14ac:dyDescent="0.4">
      <c r="C428" t="s">
        <v>759</v>
      </c>
      <c r="D428" t="s">
        <v>606</v>
      </c>
      <c r="E428">
        <v>196300</v>
      </c>
    </row>
    <row r="429" spans="3:5" x14ac:dyDescent="0.4">
      <c r="C429" t="s">
        <v>759</v>
      </c>
      <c r="D429" t="s">
        <v>607</v>
      </c>
      <c r="E429">
        <v>234900</v>
      </c>
    </row>
    <row r="430" spans="3:5" x14ac:dyDescent="0.4">
      <c r="C430" t="s">
        <v>759</v>
      </c>
      <c r="D430" t="s">
        <v>608</v>
      </c>
      <c r="E430">
        <v>159300</v>
      </c>
    </row>
    <row r="431" spans="3:5" x14ac:dyDescent="0.4">
      <c r="C431" t="s">
        <v>759</v>
      </c>
      <c r="D431" t="s">
        <v>609</v>
      </c>
      <c r="E431">
        <v>220400</v>
      </c>
    </row>
    <row r="432" spans="3:5" x14ac:dyDescent="0.4">
      <c r="C432" t="s">
        <v>759</v>
      </c>
      <c r="D432" t="s">
        <v>610</v>
      </c>
      <c r="E432">
        <v>148900</v>
      </c>
    </row>
    <row r="433" spans="3:5" x14ac:dyDescent="0.4">
      <c r="C433" t="s">
        <v>759</v>
      </c>
      <c r="D433" t="s">
        <v>611</v>
      </c>
      <c r="E433">
        <v>315100</v>
      </c>
    </row>
    <row r="434" spans="3:5" x14ac:dyDescent="0.4">
      <c r="C434" t="s">
        <v>759</v>
      </c>
      <c r="D434" t="s">
        <v>612</v>
      </c>
      <c r="E434">
        <v>108900</v>
      </c>
    </row>
    <row r="435" spans="3:5" x14ac:dyDescent="0.4">
      <c r="C435" t="s">
        <v>759</v>
      </c>
      <c r="D435" t="s">
        <v>613</v>
      </c>
      <c r="E435">
        <v>138300</v>
      </c>
    </row>
    <row r="436" spans="3:5" x14ac:dyDescent="0.4">
      <c r="C436" t="s">
        <v>759</v>
      </c>
      <c r="D436" t="s">
        <v>614</v>
      </c>
      <c r="E436">
        <v>364400</v>
      </c>
    </row>
    <row r="437" spans="3:5" x14ac:dyDescent="0.4">
      <c r="C437" t="s">
        <v>759</v>
      </c>
      <c r="D437" t="s">
        <v>615</v>
      </c>
      <c r="E437">
        <v>253800</v>
      </c>
    </row>
    <row r="438" spans="3:5" x14ac:dyDescent="0.4">
      <c r="C438" t="s">
        <v>759</v>
      </c>
      <c r="D438" t="s">
        <v>616</v>
      </c>
      <c r="E438">
        <v>196000</v>
      </c>
    </row>
    <row r="439" spans="3:5" x14ac:dyDescent="0.4">
      <c r="C439" t="s">
        <v>759</v>
      </c>
      <c r="D439" t="s">
        <v>617</v>
      </c>
      <c r="E439">
        <v>326400</v>
      </c>
    </row>
    <row r="440" spans="3:5" x14ac:dyDescent="0.4">
      <c r="C440" t="s">
        <v>759</v>
      </c>
      <c r="D440" t="s">
        <v>618</v>
      </c>
      <c r="E440">
        <v>233600</v>
      </c>
    </row>
    <row r="441" spans="3:5" x14ac:dyDescent="0.4">
      <c r="C441" t="s">
        <v>759</v>
      </c>
      <c r="D441" t="s">
        <v>619</v>
      </c>
      <c r="E441">
        <v>230200</v>
      </c>
    </row>
    <row r="442" spans="3:5" x14ac:dyDescent="0.4">
      <c r="C442" t="s">
        <v>759</v>
      </c>
      <c r="D442" t="s">
        <v>620</v>
      </c>
      <c r="E442">
        <v>269600</v>
      </c>
    </row>
    <row r="443" spans="3:5" x14ac:dyDescent="0.4">
      <c r="C443" t="s">
        <v>759</v>
      </c>
      <c r="D443" t="s">
        <v>621</v>
      </c>
      <c r="E443">
        <v>181100</v>
      </c>
    </row>
    <row r="444" spans="3:5" x14ac:dyDescent="0.4">
      <c r="C444" t="s">
        <v>759</v>
      </c>
      <c r="D444" t="s">
        <v>622</v>
      </c>
      <c r="E444">
        <v>163900</v>
      </c>
    </row>
    <row r="445" spans="3:5" x14ac:dyDescent="0.4">
      <c r="C445" t="s">
        <v>759</v>
      </c>
      <c r="D445" t="s">
        <v>623</v>
      </c>
      <c r="E445">
        <v>174300</v>
      </c>
    </row>
    <row r="446" spans="3:5" x14ac:dyDescent="0.4">
      <c r="C446" t="s">
        <v>759</v>
      </c>
      <c r="D446" t="s">
        <v>624</v>
      </c>
      <c r="E446">
        <v>220900</v>
      </c>
    </row>
    <row r="447" spans="3:5" x14ac:dyDescent="0.4">
      <c r="C447" t="s">
        <v>759</v>
      </c>
      <c r="D447" t="s">
        <v>625</v>
      </c>
      <c r="E447">
        <v>195600</v>
      </c>
    </row>
    <row r="448" spans="3:5" x14ac:dyDescent="0.4">
      <c r="C448" t="s">
        <v>759</v>
      </c>
      <c r="D448" t="s">
        <v>626</v>
      </c>
      <c r="E448">
        <v>134800</v>
      </c>
    </row>
    <row r="449" spans="3:5" x14ac:dyDescent="0.4">
      <c r="C449" t="s">
        <v>759</v>
      </c>
      <c r="D449" t="s">
        <v>627</v>
      </c>
      <c r="E449">
        <v>140100</v>
      </c>
    </row>
    <row r="450" spans="3:5" x14ac:dyDescent="0.4">
      <c r="C450" t="s">
        <v>759</v>
      </c>
      <c r="D450" t="s">
        <v>628</v>
      </c>
      <c r="E450">
        <v>163100</v>
      </c>
    </row>
    <row r="451" spans="3:5" x14ac:dyDescent="0.4">
      <c r="C451" t="s">
        <v>759</v>
      </c>
      <c r="D451" t="s">
        <v>629</v>
      </c>
      <c r="E451">
        <v>336900</v>
      </c>
    </row>
    <row r="452" spans="3:5" x14ac:dyDescent="0.4">
      <c r="C452" t="s">
        <v>759</v>
      </c>
      <c r="D452" t="s">
        <v>630</v>
      </c>
      <c r="E452">
        <v>122500</v>
      </c>
    </row>
    <row r="453" spans="3:5" x14ac:dyDescent="0.4">
      <c r="C453" t="s">
        <v>759</v>
      </c>
      <c r="D453" t="s">
        <v>631</v>
      </c>
      <c r="E453">
        <v>371500</v>
      </c>
    </row>
    <row r="454" spans="3:5" x14ac:dyDescent="0.4">
      <c r="C454" t="s">
        <v>759</v>
      </c>
      <c r="D454" t="s">
        <v>632</v>
      </c>
      <c r="E454">
        <v>256200</v>
      </c>
    </row>
    <row r="455" spans="3:5" x14ac:dyDescent="0.4">
      <c r="C455" t="s">
        <v>759</v>
      </c>
      <c r="D455" t="s">
        <v>633</v>
      </c>
      <c r="E455">
        <v>244200</v>
      </c>
    </row>
    <row r="456" spans="3:5" x14ac:dyDescent="0.4">
      <c r="C456" t="s">
        <v>759</v>
      </c>
      <c r="D456" t="s">
        <v>634</v>
      </c>
      <c r="E456">
        <v>150000</v>
      </c>
    </row>
    <row r="457" spans="3:5" x14ac:dyDescent="0.4">
      <c r="C457" t="s">
        <v>759</v>
      </c>
      <c r="D457" t="s">
        <v>635</v>
      </c>
      <c r="E457">
        <v>140600</v>
      </c>
    </row>
    <row r="458" spans="3:5" x14ac:dyDescent="0.4">
      <c r="C458" t="s">
        <v>759</v>
      </c>
      <c r="D458" t="s">
        <v>636</v>
      </c>
      <c r="E458">
        <v>67700</v>
      </c>
    </row>
    <row r="459" spans="3:5" x14ac:dyDescent="0.4">
      <c r="C459" t="s">
        <v>759</v>
      </c>
      <c r="D459" t="s">
        <v>637</v>
      </c>
      <c r="E459">
        <v>163700</v>
      </c>
    </row>
    <row r="460" spans="3:5" x14ac:dyDescent="0.4">
      <c r="C460" t="s">
        <v>759</v>
      </c>
      <c r="D460" t="s">
        <v>638</v>
      </c>
      <c r="E460">
        <v>151300</v>
      </c>
    </row>
    <row r="461" spans="3:5" x14ac:dyDescent="0.4">
      <c r="C461" t="s">
        <v>759</v>
      </c>
      <c r="D461" t="s">
        <v>639</v>
      </c>
      <c r="E461">
        <v>128400</v>
      </c>
    </row>
    <row r="462" spans="3:5" x14ac:dyDescent="0.4">
      <c r="C462" t="s">
        <v>759</v>
      </c>
      <c r="D462" t="s">
        <v>640</v>
      </c>
      <c r="E462">
        <v>122200</v>
      </c>
    </row>
    <row r="463" spans="3:5" x14ac:dyDescent="0.4">
      <c r="C463" t="s">
        <v>759</v>
      </c>
      <c r="D463" t="s">
        <v>641</v>
      </c>
      <c r="E463">
        <v>79100</v>
      </c>
    </row>
    <row r="464" spans="3:5" x14ac:dyDescent="0.4">
      <c r="C464" t="s">
        <v>759</v>
      </c>
      <c r="D464" t="s">
        <v>642</v>
      </c>
      <c r="E464">
        <v>59400</v>
      </c>
    </row>
    <row r="465" spans="3:5" x14ac:dyDescent="0.4">
      <c r="C465" t="s">
        <v>759</v>
      </c>
      <c r="D465" t="s">
        <v>643</v>
      </c>
      <c r="E465">
        <v>119500</v>
      </c>
    </row>
    <row r="466" spans="3:5" x14ac:dyDescent="0.4">
      <c r="C466" t="s">
        <v>759</v>
      </c>
      <c r="D466" t="s">
        <v>644</v>
      </c>
      <c r="E466">
        <v>81400</v>
      </c>
    </row>
    <row r="467" spans="3:5" x14ac:dyDescent="0.4">
      <c r="C467" t="s">
        <v>759</v>
      </c>
      <c r="D467" t="s">
        <v>645</v>
      </c>
      <c r="E467">
        <v>141700</v>
      </c>
    </row>
    <row r="468" spans="3:5" x14ac:dyDescent="0.4">
      <c r="C468" t="s">
        <v>759</v>
      </c>
      <c r="D468" t="s">
        <v>646</v>
      </c>
      <c r="E468">
        <v>159000</v>
      </c>
    </row>
    <row r="469" spans="3:5" x14ac:dyDescent="0.4">
      <c r="C469" t="s">
        <v>759</v>
      </c>
      <c r="D469" t="s">
        <v>647</v>
      </c>
      <c r="E469">
        <v>112600</v>
      </c>
    </row>
    <row r="470" spans="3:5" x14ac:dyDescent="0.4">
      <c r="C470" t="s">
        <v>759</v>
      </c>
      <c r="D470" t="s">
        <v>648</v>
      </c>
      <c r="E470">
        <v>72600</v>
      </c>
    </row>
    <row r="471" spans="3:5" x14ac:dyDescent="0.4">
      <c r="C471" t="s">
        <v>759</v>
      </c>
      <c r="D471" t="s">
        <v>649</v>
      </c>
      <c r="E471">
        <v>117300</v>
      </c>
    </row>
    <row r="472" spans="3:5" x14ac:dyDescent="0.4">
      <c r="C472" t="s">
        <v>759</v>
      </c>
      <c r="D472" t="s">
        <v>650</v>
      </c>
      <c r="E472">
        <v>87000</v>
      </c>
    </row>
    <row r="473" spans="3:5" x14ac:dyDescent="0.4">
      <c r="C473" t="s">
        <v>759</v>
      </c>
      <c r="D473" t="s">
        <v>651</v>
      </c>
      <c r="E473">
        <v>102400</v>
      </c>
    </row>
    <row r="474" spans="3:5" x14ac:dyDescent="0.4">
      <c r="C474" t="s">
        <v>759</v>
      </c>
      <c r="D474" t="s">
        <v>652</v>
      </c>
      <c r="E474">
        <v>107600</v>
      </c>
    </row>
    <row r="475" spans="3:5" x14ac:dyDescent="0.4">
      <c r="C475" t="s">
        <v>759</v>
      </c>
      <c r="D475" t="s">
        <v>653</v>
      </c>
      <c r="E475">
        <v>180900</v>
      </c>
    </row>
    <row r="476" spans="3:5" x14ac:dyDescent="0.4">
      <c r="C476" t="s">
        <v>759</v>
      </c>
      <c r="D476" t="s">
        <v>654</v>
      </c>
      <c r="E476">
        <v>109700</v>
      </c>
    </row>
    <row r="477" spans="3:5" x14ac:dyDescent="0.4">
      <c r="C477" t="s">
        <v>759</v>
      </c>
      <c r="D477" t="s">
        <v>655</v>
      </c>
      <c r="E477">
        <v>197800</v>
      </c>
    </row>
    <row r="478" spans="3:5" x14ac:dyDescent="0.4">
      <c r="C478" t="s">
        <v>759</v>
      </c>
      <c r="D478" t="s">
        <v>656</v>
      </c>
      <c r="E478">
        <v>157200</v>
      </c>
    </row>
    <row r="479" spans="3:5" x14ac:dyDescent="0.4">
      <c r="C479" t="s">
        <v>759</v>
      </c>
      <c r="D479" t="s">
        <v>657</v>
      </c>
      <c r="E479">
        <v>155100</v>
      </c>
    </row>
    <row r="480" spans="3:5" x14ac:dyDescent="0.4">
      <c r="C480" t="s">
        <v>759</v>
      </c>
      <c r="D480" t="s">
        <v>658</v>
      </c>
      <c r="E480">
        <v>255400</v>
      </c>
    </row>
    <row r="481" spans="3:5" x14ac:dyDescent="0.4">
      <c r="C481" t="s">
        <v>759</v>
      </c>
      <c r="D481" t="s">
        <v>659</v>
      </c>
      <c r="E481">
        <v>91500</v>
      </c>
    </row>
    <row r="482" spans="3:5" x14ac:dyDescent="0.4">
      <c r="C482" t="s">
        <v>759</v>
      </c>
      <c r="D482" t="s">
        <v>660</v>
      </c>
      <c r="E482">
        <v>113300</v>
      </c>
    </row>
    <row r="483" spans="3:5" x14ac:dyDescent="0.4">
      <c r="C483" t="s">
        <v>759</v>
      </c>
      <c r="D483" t="s">
        <v>661</v>
      </c>
      <c r="E483">
        <v>118800</v>
      </c>
    </row>
    <row r="484" spans="3:5" x14ac:dyDescent="0.4">
      <c r="C484" t="s">
        <v>759</v>
      </c>
      <c r="D484" t="s">
        <v>662</v>
      </c>
      <c r="E484">
        <v>229200</v>
      </c>
    </row>
    <row r="485" spans="3:5" x14ac:dyDescent="0.4">
      <c r="C485" t="s">
        <v>759</v>
      </c>
      <c r="D485" t="s">
        <v>663</v>
      </c>
      <c r="E485">
        <v>62000</v>
      </c>
    </row>
    <row r="486" spans="3:5" x14ac:dyDescent="0.4">
      <c r="C486" t="s">
        <v>759</v>
      </c>
      <c r="D486" t="s">
        <v>664</v>
      </c>
      <c r="E486">
        <v>1381400</v>
      </c>
    </row>
    <row r="487" spans="3:5" x14ac:dyDescent="0.4">
      <c r="C487" t="s">
        <v>759</v>
      </c>
      <c r="D487" t="s">
        <v>665</v>
      </c>
      <c r="E487">
        <v>456200</v>
      </c>
    </row>
    <row r="488" spans="3:5" x14ac:dyDescent="0.4">
      <c r="C488" t="s">
        <v>759</v>
      </c>
      <c r="D488" t="s">
        <v>666</v>
      </c>
      <c r="E488">
        <v>337200</v>
      </c>
    </row>
    <row r="489" spans="3:5" x14ac:dyDescent="0.4">
      <c r="C489" t="s">
        <v>759</v>
      </c>
      <c r="D489" t="s">
        <v>667</v>
      </c>
      <c r="E489">
        <v>293900</v>
      </c>
    </row>
    <row r="490" spans="3:5" x14ac:dyDescent="0.4">
      <c r="C490" t="s">
        <v>759</v>
      </c>
      <c r="D490" t="s">
        <v>668</v>
      </c>
      <c r="E490">
        <v>521800</v>
      </c>
    </row>
    <row r="491" spans="3:5" x14ac:dyDescent="0.4">
      <c r="C491" t="s">
        <v>759</v>
      </c>
      <c r="D491" t="s">
        <v>669</v>
      </c>
      <c r="E491">
        <v>478300</v>
      </c>
    </row>
    <row r="492" spans="3:5" x14ac:dyDescent="0.4">
      <c r="C492" t="s">
        <v>759</v>
      </c>
      <c r="D492" t="s">
        <v>670</v>
      </c>
      <c r="E492">
        <v>386300</v>
      </c>
    </row>
    <row r="493" spans="3:5" x14ac:dyDescent="0.4">
      <c r="C493" t="s">
        <v>759</v>
      </c>
      <c r="D493" t="s">
        <v>671</v>
      </c>
      <c r="E493">
        <v>275100</v>
      </c>
    </row>
    <row r="494" spans="3:5" x14ac:dyDescent="0.4">
      <c r="C494" t="s">
        <v>759</v>
      </c>
      <c r="D494" t="s">
        <v>672</v>
      </c>
      <c r="E494">
        <v>361200</v>
      </c>
    </row>
    <row r="495" spans="3:5" x14ac:dyDescent="0.4">
      <c r="C495" t="s">
        <v>759</v>
      </c>
      <c r="D495" t="s">
        <v>673</v>
      </c>
      <c r="E495">
        <v>210900</v>
      </c>
    </row>
    <row r="496" spans="3:5" x14ac:dyDescent="0.4">
      <c r="C496" t="s">
        <v>759</v>
      </c>
      <c r="D496" t="s">
        <v>674</v>
      </c>
      <c r="E496">
        <v>375600</v>
      </c>
    </row>
    <row r="497" spans="3:5" x14ac:dyDescent="0.4">
      <c r="C497" t="s">
        <v>759</v>
      </c>
      <c r="D497" t="s">
        <v>675</v>
      </c>
      <c r="E497">
        <v>309800</v>
      </c>
    </row>
    <row r="498" spans="3:5" x14ac:dyDescent="0.4">
      <c r="C498" t="s">
        <v>759</v>
      </c>
      <c r="D498" t="s">
        <v>676</v>
      </c>
      <c r="E498">
        <v>478500</v>
      </c>
    </row>
    <row r="499" spans="3:5" x14ac:dyDescent="0.4">
      <c r="C499" t="s">
        <v>759</v>
      </c>
      <c r="D499" t="s">
        <v>677</v>
      </c>
      <c r="E499">
        <v>233000</v>
      </c>
    </row>
    <row r="500" spans="3:5" x14ac:dyDescent="0.4">
      <c r="C500" t="s">
        <v>759</v>
      </c>
      <c r="D500" t="s">
        <v>678</v>
      </c>
      <c r="E500">
        <v>202400</v>
      </c>
    </row>
    <row r="501" spans="3:5" x14ac:dyDescent="0.4">
      <c r="C501" t="s">
        <v>759</v>
      </c>
      <c r="D501" t="s">
        <v>679</v>
      </c>
      <c r="E501">
        <v>290400</v>
      </c>
    </row>
    <row r="502" spans="3:5" x14ac:dyDescent="0.4">
      <c r="C502" t="s">
        <v>759</v>
      </c>
      <c r="D502" t="s">
        <v>680</v>
      </c>
      <c r="E502">
        <v>203700</v>
      </c>
    </row>
    <row r="503" spans="3:5" x14ac:dyDescent="0.4">
      <c r="C503" t="s">
        <v>759</v>
      </c>
      <c r="D503" t="s">
        <v>681</v>
      </c>
      <c r="E503">
        <v>151900</v>
      </c>
    </row>
    <row r="504" spans="3:5" x14ac:dyDescent="0.4">
      <c r="C504" t="s">
        <v>759</v>
      </c>
      <c r="D504" t="s">
        <v>682</v>
      </c>
      <c r="E504">
        <v>122900</v>
      </c>
    </row>
    <row r="505" spans="3:5" x14ac:dyDescent="0.4">
      <c r="C505" t="s">
        <v>759</v>
      </c>
      <c r="D505" t="s">
        <v>683</v>
      </c>
      <c r="E505">
        <v>211400</v>
      </c>
    </row>
    <row r="506" spans="3:5" x14ac:dyDescent="0.4">
      <c r="C506" t="s">
        <v>759</v>
      </c>
      <c r="D506" t="s">
        <v>684</v>
      </c>
      <c r="E506">
        <v>124700</v>
      </c>
    </row>
    <row r="507" spans="3:5" x14ac:dyDescent="0.4">
      <c r="C507" t="s">
        <v>759</v>
      </c>
      <c r="D507" t="s">
        <v>685</v>
      </c>
      <c r="E507">
        <v>172500</v>
      </c>
    </row>
    <row r="508" spans="3:5" x14ac:dyDescent="0.4">
      <c r="C508" t="s">
        <v>759</v>
      </c>
      <c r="D508" t="s">
        <v>686</v>
      </c>
      <c r="E508">
        <v>227600</v>
      </c>
    </row>
    <row r="509" spans="3:5" x14ac:dyDescent="0.4">
      <c r="C509" t="s">
        <v>759</v>
      </c>
      <c r="D509" t="s">
        <v>687</v>
      </c>
      <c r="E509">
        <v>98200</v>
      </c>
    </row>
    <row r="510" spans="3:5" x14ac:dyDescent="0.4">
      <c r="C510" t="s">
        <v>759</v>
      </c>
      <c r="D510" t="s">
        <v>688</v>
      </c>
      <c r="E510">
        <v>315000</v>
      </c>
    </row>
    <row r="511" spans="3:5" x14ac:dyDescent="0.4">
      <c r="C511" t="s">
        <v>759</v>
      </c>
      <c r="D511" t="s">
        <v>689</v>
      </c>
      <c r="E511">
        <v>155900</v>
      </c>
    </row>
    <row r="512" spans="3:5" x14ac:dyDescent="0.4">
      <c r="C512" t="s">
        <v>759</v>
      </c>
      <c r="D512" t="s">
        <v>690</v>
      </c>
      <c r="E512">
        <v>141600</v>
      </c>
    </row>
    <row r="513" spans="3:5" x14ac:dyDescent="0.4">
      <c r="C513" t="s">
        <v>759</v>
      </c>
      <c r="D513" t="s">
        <v>691</v>
      </c>
      <c r="E513">
        <v>121300</v>
      </c>
    </row>
    <row r="514" spans="3:5" x14ac:dyDescent="0.4">
      <c r="C514" t="s">
        <v>759</v>
      </c>
      <c r="D514" t="s">
        <v>692</v>
      </c>
      <c r="E514">
        <v>91000</v>
      </c>
    </row>
    <row r="515" spans="3:5" x14ac:dyDescent="0.4">
      <c r="C515" t="s">
        <v>759</v>
      </c>
      <c r="D515" t="s">
        <v>693</v>
      </c>
      <c r="E515">
        <v>129800</v>
      </c>
    </row>
    <row r="516" spans="3:5" x14ac:dyDescent="0.4">
      <c r="C516" t="s">
        <v>759</v>
      </c>
      <c r="D516" t="s">
        <v>694</v>
      </c>
      <c r="E516">
        <v>191500</v>
      </c>
    </row>
    <row r="517" spans="3:5" x14ac:dyDescent="0.4">
      <c r="C517" t="s">
        <v>759</v>
      </c>
      <c r="D517" t="s">
        <v>393</v>
      </c>
      <c r="E517">
        <v>162900</v>
      </c>
    </row>
    <row r="518" spans="3:5" x14ac:dyDescent="0.4">
      <c r="C518" t="s">
        <v>759</v>
      </c>
      <c r="D518" t="s">
        <v>394</v>
      </c>
      <c r="E518">
        <v>98200</v>
      </c>
    </row>
    <row r="519" spans="3:5" x14ac:dyDescent="0.4">
      <c r="C519" t="s">
        <v>759</v>
      </c>
      <c r="D519" t="s">
        <v>395</v>
      </c>
      <c r="E519">
        <v>289000</v>
      </c>
    </row>
    <row r="520" spans="3:5" x14ac:dyDescent="0.4">
      <c r="C520" t="s">
        <v>759</v>
      </c>
      <c r="D520" t="s">
        <v>396</v>
      </c>
      <c r="E520">
        <v>326200</v>
      </c>
    </row>
    <row r="521" spans="3:5" x14ac:dyDescent="0.4">
      <c r="C521" t="s">
        <v>759</v>
      </c>
      <c r="D521" t="s">
        <v>397</v>
      </c>
      <c r="E521">
        <v>90800</v>
      </c>
    </row>
    <row r="522" spans="3:5" x14ac:dyDescent="0.4">
      <c r="C522" t="s">
        <v>759</v>
      </c>
      <c r="D522" t="s">
        <v>398</v>
      </c>
      <c r="E522">
        <v>247200</v>
      </c>
    </row>
    <row r="523" spans="3:5" x14ac:dyDescent="0.4">
      <c r="C523" t="s">
        <v>759</v>
      </c>
      <c r="D523" t="s">
        <v>399</v>
      </c>
      <c r="E523">
        <v>193200</v>
      </c>
    </row>
    <row r="524" spans="3:5" x14ac:dyDescent="0.4">
      <c r="C524" t="s">
        <v>759</v>
      </c>
      <c r="D524" t="s">
        <v>400</v>
      </c>
      <c r="E524">
        <v>133900</v>
      </c>
    </row>
    <row r="525" spans="3:5" x14ac:dyDescent="0.4">
      <c r="C525" t="s">
        <v>759</v>
      </c>
      <c r="D525" t="s">
        <v>401</v>
      </c>
      <c r="E525">
        <v>126500</v>
      </c>
    </row>
    <row r="526" spans="3:5" x14ac:dyDescent="0.4">
      <c r="C526" t="s">
        <v>759</v>
      </c>
      <c r="D526" t="s">
        <v>402</v>
      </c>
      <c r="E526">
        <v>105600</v>
      </c>
    </row>
    <row r="527" spans="3:5" x14ac:dyDescent="0.4">
      <c r="C527" t="s">
        <v>759</v>
      </c>
      <c r="D527" t="s">
        <v>403</v>
      </c>
      <c r="E527">
        <v>139600</v>
      </c>
    </row>
    <row r="528" spans="3:5" x14ac:dyDescent="0.4">
      <c r="C528" t="s">
        <v>759</v>
      </c>
      <c r="D528" t="s">
        <v>404</v>
      </c>
      <c r="E528">
        <v>183400</v>
      </c>
    </row>
    <row r="529" spans="3:5" x14ac:dyDescent="0.4">
      <c r="C529" t="s">
        <v>759</v>
      </c>
      <c r="D529" t="s">
        <v>405</v>
      </c>
      <c r="E529">
        <v>112300</v>
      </c>
    </row>
    <row r="530" spans="3:5" x14ac:dyDescent="0.4">
      <c r="C530" t="s">
        <v>759</v>
      </c>
      <c r="D530" t="s">
        <v>406</v>
      </c>
      <c r="E530">
        <v>96100</v>
      </c>
    </row>
    <row r="531" spans="3:5" x14ac:dyDescent="0.4">
      <c r="C531" t="s">
        <v>759</v>
      </c>
      <c r="D531" t="s">
        <v>407</v>
      </c>
      <c r="E531">
        <v>87200</v>
      </c>
    </row>
    <row r="532" spans="3:5" x14ac:dyDescent="0.4">
      <c r="C532" t="s">
        <v>759</v>
      </c>
      <c r="D532" t="s">
        <v>408</v>
      </c>
      <c r="E532">
        <v>151100</v>
      </c>
    </row>
    <row r="533" spans="3:5" x14ac:dyDescent="0.4">
      <c r="C533" t="s">
        <v>759</v>
      </c>
      <c r="D533" t="s">
        <v>409</v>
      </c>
      <c r="E533">
        <v>113400</v>
      </c>
    </row>
    <row r="534" spans="3:5" x14ac:dyDescent="0.4">
      <c r="C534" t="s">
        <v>759</v>
      </c>
      <c r="D534" t="s">
        <v>410</v>
      </c>
      <c r="E534">
        <v>210400</v>
      </c>
    </row>
    <row r="535" spans="3:5" x14ac:dyDescent="0.4">
      <c r="C535" t="s">
        <v>759</v>
      </c>
      <c r="D535" t="s">
        <v>411</v>
      </c>
      <c r="E535">
        <v>74600</v>
      </c>
    </row>
    <row r="536" spans="3:5" x14ac:dyDescent="0.4">
      <c r="C536" t="s">
        <v>759</v>
      </c>
      <c r="D536" t="s">
        <v>412</v>
      </c>
      <c r="E536">
        <v>201700</v>
      </c>
    </row>
    <row r="537" spans="3:5" x14ac:dyDescent="0.4">
      <c r="C537" t="s">
        <v>759</v>
      </c>
      <c r="D537" t="s">
        <v>413</v>
      </c>
      <c r="E537">
        <v>51700</v>
      </c>
    </row>
    <row r="538" spans="3:5" x14ac:dyDescent="0.4">
      <c r="C538" t="s">
        <v>759</v>
      </c>
      <c r="D538" t="s">
        <v>414</v>
      </c>
      <c r="E538">
        <v>119700</v>
      </c>
    </row>
    <row r="539" spans="3:5" x14ac:dyDescent="0.4">
      <c r="C539" t="s">
        <v>759</v>
      </c>
      <c r="D539" t="s">
        <v>415</v>
      </c>
      <c r="E539">
        <v>89600</v>
      </c>
    </row>
    <row r="540" spans="3:5" x14ac:dyDescent="0.4">
      <c r="C540" t="s">
        <v>759</v>
      </c>
      <c r="D540" t="s">
        <v>416</v>
      </c>
      <c r="E540">
        <v>76000</v>
      </c>
    </row>
    <row r="541" spans="3:5" x14ac:dyDescent="0.4">
      <c r="C541" t="s">
        <v>759</v>
      </c>
      <c r="D541" t="s">
        <v>417</v>
      </c>
      <c r="E541">
        <v>76200</v>
      </c>
    </row>
    <row r="542" spans="3:5" x14ac:dyDescent="0.4">
      <c r="C542" t="s">
        <v>759</v>
      </c>
      <c r="D542" t="s">
        <v>418</v>
      </c>
      <c r="E542">
        <v>126100</v>
      </c>
    </row>
    <row r="543" spans="3:5" x14ac:dyDescent="0.4">
      <c r="C543" t="s">
        <v>759</v>
      </c>
      <c r="D543" t="s">
        <v>419</v>
      </c>
      <c r="E543">
        <v>135100</v>
      </c>
    </row>
    <row r="544" spans="3:5" x14ac:dyDescent="0.4">
      <c r="C544" t="s">
        <v>759</v>
      </c>
      <c r="D544" t="s">
        <v>420</v>
      </c>
      <c r="E544">
        <v>57200</v>
      </c>
    </row>
    <row r="545" spans="3:5" x14ac:dyDescent="0.4">
      <c r="C545" t="s">
        <v>759</v>
      </c>
      <c r="D545" t="s">
        <v>421</v>
      </c>
      <c r="E545">
        <v>71100</v>
      </c>
    </row>
    <row r="546" spans="3:5" x14ac:dyDescent="0.4">
      <c r="C546" t="s">
        <v>759</v>
      </c>
      <c r="D546" t="s">
        <v>422</v>
      </c>
      <c r="E546">
        <v>72000</v>
      </c>
    </row>
    <row r="547" spans="3:5" x14ac:dyDescent="0.4">
      <c r="C547" t="s">
        <v>759</v>
      </c>
      <c r="D547" t="s">
        <v>423</v>
      </c>
      <c r="E547">
        <v>64700</v>
      </c>
    </row>
    <row r="548" spans="3:5" x14ac:dyDescent="0.4">
      <c r="C548" t="s">
        <v>759</v>
      </c>
      <c r="D548" t="s">
        <v>424</v>
      </c>
      <c r="E548">
        <v>82700</v>
      </c>
    </row>
    <row r="549" spans="3:5" x14ac:dyDescent="0.4">
      <c r="C549" t="s">
        <v>759</v>
      </c>
      <c r="D549" t="s">
        <v>425</v>
      </c>
      <c r="E549">
        <v>53400</v>
      </c>
    </row>
    <row r="550" spans="3:5" x14ac:dyDescent="0.4">
      <c r="C550" t="s">
        <v>759</v>
      </c>
      <c r="D550" t="s">
        <v>426</v>
      </c>
      <c r="E550">
        <v>119300</v>
      </c>
    </row>
    <row r="551" spans="3:5" x14ac:dyDescent="0.4">
      <c r="C551" t="s">
        <v>759</v>
      </c>
      <c r="D551" t="s">
        <v>427</v>
      </c>
      <c r="E551">
        <v>46900</v>
      </c>
    </row>
    <row r="552" spans="3:5" x14ac:dyDescent="0.4">
      <c r="C552" t="s">
        <v>759</v>
      </c>
      <c r="D552" t="s">
        <v>428</v>
      </c>
      <c r="E552">
        <v>87200</v>
      </c>
    </row>
    <row r="553" spans="3:5" x14ac:dyDescent="0.4">
      <c r="C553" t="s">
        <v>759</v>
      </c>
      <c r="D553" t="s">
        <v>429</v>
      </c>
      <c r="E553">
        <v>31800</v>
      </c>
    </row>
    <row r="554" spans="3:5" x14ac:dyDescent="0.4">
      <c r="C554" t="s">
        <v>759</v>
      </c>
      <c r="D554" t="s">
        <v>430</v>
      </c>
      <c r="E554">
        <v>165500</v>
      </c>
    </row>
    <row r="555" spans="3:5" x14ac:dyDescent="0.4">
      <c r="C555" t="s">
        <v>759</v>
      </c>
      <c r="D555" t="s">
        <v>431</v>
      </c>
      <c r="E555">
        <v>95700</v>
      </c>
    </row>
    <row r="556" spans="3:5" x14ac:dyDescent="0.4">
      <c r="C556" t="s">
        <v>759</v>
      </c>
      <c r="D556" t="s">
        <v>432</v>
      </c>
      <c r="E556">
        <v>253200</v>
      </c>
    </row>
    <row r="557" spans="3:5" x14ac:dyDescent="0.4">
      <c r="C557" t="s">
        <v>759</v>
      </c>
      <c r="D557" t="s">
        <v>433</v>
      </c>
      <c r="E557">
        <v>81800</v>
      </c>
    </row>
    <row r="558" spans="3:5" x14ac:dyDescent="0.4">
      <c r="C558" t="s">
        <v>759</v>
      </c>
      <c r="D558" t="s">
        <v>434</v>
      </c>
      <c r="E558">
        <v>32900</v>
      </c>
    </row>
    <row r="559" spans="3:5" x14ac:dyDescent="0.4">
      <c r="C559" t="s">
        <v>759</v>
      </c>
      <c r="D559" t="s">
        <v>435</v>
      </c>
      <c r="E559">
        <v>41300</v>
      </c>
    </row>
    <row r="560" spans="3:5" x14ac:dyDescent="0.4">
      <c r="C560" t="s">
        <v>759</v>
      </c>
      <c r="D560" t="s">
        <v>436</v>
      </c>
      <c r="E560">
        <v>70700</v>
      </c>
    </row>
    <row r="561" spans="3:5" x14ac:dyDescent="0.4">
      <c r="C561" t="s">
        <v>759</v>
      </c>
      <c r="D561" t="s">
        <v>437</v>
      </c>
      <c r="E561">
        <v>82100</v>
      </c>
    </row>
    <row r="562" spans="3:5" x14ac:dyDescent="0.4">
      <c r="C562" t="s">
        <v>759</v>
      </c>
      <c r="D562" t="s">
        <v>438</v>
      </c>
      <c r="E562">
        <v>36000</v>
      </c>
    </row>
    <row r="563" spans="3:5" x14ac:dyDescent="0.4">
      <c r="C563" t="s">
        <v>759</v>
      </c>
      <c r="D563" t="s">
        <v>439</v>
      </c>
      <c r="E563">
        <v>133600</v>
      </c>
    </row>
    <row r="564" spans="3:5" x14ac:dyDescent="0.4">
      <c r="C564" t="s">
        <v>759</v>
      </c>
      <c r="D564" t="s">
        <v>440</v>
      </c>
      <c r="E564">
        <v>190600</v>
      </c>
    </row>
    <row r="565" spans="3:5" x14ac:dyDescent="0.4">
      <c r="C565" t="s">
        <v>759</v>
      </c>
      <c r="D565" t="s">
        <v>441</v>
      </c>
      <c r="E565">
        <v>31300</v>
      </c>
    </row>
    <row r="566" spans="3:5" x14ac:dyDescent="0.4">
      <c r="C566" t="s">
        <v>759</v>
      </c>
      <c r="D566" t="s">
        <v>442</v>
      </c>
      <c r="E566">
        <v>67700</v>
      </c>
    </row>
    <row r="567" spans="3:5" x14ac:dyDescent="0.4">
      <c r="C567" t="s">
        <v>759</v>
      </c>
      <c r="D567" t="s">
        <v>443</v>
      </c>
      <c r="E567">
        <v>126500</v>
      </c>
    </row>
    <row r="568" spans="3:5" x14ac:dyDescent="0.4">
      <c r="C568" t="s">
        <v>759</v>
      </c>
      <c r="D568" t="s">
        <v>444</v>
      </c>
      <c r="E568">
        <v>75200</v>
      </c>
    </row>
    <row r="569" spans="3:5" x14ac:dyDescent="0.4">
      <c r="C569" t="s">
        <v>759</v>
      </c>
      <c r="D569" t="s">
        <v>445</v>
      </c>
      <c r="E569">
        <v>57700</v>
      </c>
    </row>
    <row r="570" spans="3:5" x14ac:dyDescent="0.4">
      <c r="C570" t="s">
        <v>759</v>
      </c>
      <c r="D570" t="s">
        <v>446</v>
      </c>
      <c r="E570">
        <v>68700</v>
      </c>
    </row>
    <row r="571" spans="3:5" x14ac:dyDescent="0.4">
      <c r="C571" t="s">
        <v>759</v>
      </c>
      <c r="D571" t="s">
        <v>447</v>
      </c>
      <c r="E571">
        <v>53900</v>
      </c>
    </row>
    <row r="572" spans="3:5" x14ac:dyDescent="0.4">
      <c r="C572" t="s">
        <v>759</v>
      </c>
      <c r="D572" t="s">
        <v>448</v>
      </c>
      <c r="E572">
        <v>42900</v>
      </c>
    </row>
    <row r="573" spans="3:5" x14ac:dyDescent="0.4">
      <c r="C573" t="s">
        <v>759</v>
      </c>
      <c r="D573" t="s">
        <v>449</v>
      </c>
      <c r="E573">
        <v>46400</v>
      </c>
    </row>
    <row r="574" spans="3:5" x14ac:dyDescent="0.4">
      <c r="C574" t="s">
        <v>759</v>
      </c>
      <c r="D574" t="s">
        <v>450</v>
      </c>
      <c r="E574">
        <v>54800</v>
      </c>
    </row>
    <row r="575" spans="3:5" x14ac:dyDescent="0.4">
      <c r="C575" t="s">
        <v>759</v>
      </c>
      <c r="D575" t="s">
        <v>451</v>
      </c>
      <c r="E575">
        <v>35200</v>
      </c>
    </row>
    <row r="576" spans="3:5" x14ac:dyDescent="0.4">
      <c r="C576" t="s">
        <v>759</v>
      </c>
      <c r="D576" t="s">
        <v>452</v>
      </c>
      <c r="E576">
        <v>120200</v>
      </c>
    </row>
    <row r="577" spans="3:5" x14ac:dyDescent="0.4">
      <c r="C577" t="s">
        <v>759</v>
      </c>
      <c r="D577" t="s">
        <v>453</v>
      </c>
      <c r="E577">
        <v>173200</v>
      </c>
    </row>
    <row r="578" spans="3:5" x14ac:dyDescent="0.4">
      <c r="C578" t="s">
        <v>759</v>
      </c>
      <c r="D578" t="s">
        <v>454</v>
      </c>
      <c r="E578">
        <v>52900</v>
      </c>
    </row>
    <row r="579" spans="3:5" x14ac:dyDescent="0.4">
      <c r="C579" t="s">
        <v>759</v>
      </c>
      <c r="D579" t="s">
        <v>455</v>
      </c>
      <c r="E579">
        <v>153200</v>
      </c>
    </row>
    <row r="580" spans="3:5" x14ac:dyDescent="0.4">
      <c r="C580" t="s">
        <v>759</v>
      </c>
      <c r="D580" t="s">
        <v>456</v>
      </c>
      <c r="E580">
        <v>73700</v>
      </c>
    </row>
    <row r="581" spans="3:5" x14ac:dyDescent="0.4">
      <c r="C581" t="s">
        <v>759</v>
      </c>
      <c r="D581" t="s">
        <v>457</v>
      </c>
      <c r="E581">
        <v>74100</v>
      </c>
    </row>
    <row r="582" spans="3:5" x14ac:dyDescent="0.4">
      <c r="C582" t="s">
        <v>759</v>
      </c>
      <c r="D582" t="s">
        <v>458</v>
      </c>
      <c r="E582">
        <v>47500</v>
      </c>
    </row>
    <row r="583" spans="3:5" x14ac:dyDescent="0.4">
      <c r="C583" t="s">
        <v>759</v>
      </c>
      <c r="D583" t="s">
        <v>459</v>
      </c>
      <c r="E583">
        <v>142100</v>
      </c>
    </row>
    <row r="584" spans="3:5" x14ac:dyDescent="0.4">
      <c r="C584" t="s">
        <v>759</v>
      </c>
      <c r="D584" t="s">
        <v>460</v>
      </c>
      <c r="E584">
        <v>50500</v>
      </c>
    </row>
    <row r="585" spans="3:5" x14ac:dyDescent="0.4">
      <c r="C585" t="s">
        <v>759</v>
      </c>
      <c r="D585" t="s">
        <v>461</v>
      </c>
      <c r="E585">
        <v>78700</v>
      </c>
    </row>
    <row r="586" spans="3:5" x14ac:dyDescent="0.4">
      <c r="C586" t="s">
        <v>759</v>
      </c>
      <c r="D586" t="s">
        <v>462</v>
      </c>
      <c r="E586">
        <v>80000</v>
      </c>
    </row>
    <row r="587" spans="3:5" x14ac:dyDescent="0.4">
      <c r="C587" t="s">
        <v>759</v>
      </c>
      <c r="D587" t="s">
        <v>463</v>
      </c>
      <c r="E587">
        <v>22300</v>
      </c>
    </row>
    <row r="588" spans="3:5" x14ac:dyDescent="0.4">
      <c r="C588" t="s">
        <v>759</v>
      </c>
      <c r="D588" t="s">
        <v>464</v>
      </c>
      <c r="E588">
        <v>52400</v>
      </c>
    </row>
    <row r="589" spans="3:5" x14ac:dyDescent="0.4">
      <c r="C589" t="s">
        <v>759</v>
      </c>
      <c r="D589" t="s">
        <v>465</v>
      </c>
      <c r="E589">
        <v>69300</v>
      </c>
    </row>
    <row r="590" spans="3:5" x14ac:dyDescent="0.4">
      <c r="C590" t="s">
        <v>759</v>
      </c>
      <c r="D590" t="s">
        <v>466</v>
      </c>
      <c r="E590">
        <v>524900</v>
      </c>
    </row>
    <row r="591" spans="3:5" x14ac:dyDescent="0.4">
      <c r="C591" t="s">
        <v>759</v>
      </c>
      <c r="D591" t="s">
        <v>467</v>
      </c>
      <c r="E591">
        <v>129000</v>
      </c>
    </row>
    <row r="592" spans="3:5" x14ac:dyDescent="0.4">
      <c r="C592" t="s">
        <v>759</v>
      </c>
      <c r="D592" t="s">
        <v>468</v>
      </c>
      <c r="E592">
        <v>82000</v>
      </c>
    </row>
    <row r="593" spans="3:5" x14ac:dyDescent="0.4">
      <c r="C593" t="s">
        <v>759</v>
      </c>
      <c r="D593" t="s">
        <v>469</v>
      </c>
      <c r="E593">
        <v>85800</v>
      </c>
    </row>
    <row r="594" spans="3:5" x14ac:dyDescent="0.4">
      <c r="C594" t="s">
        <v>759</v>
      </c>
      <c r="D594" t="s">
        <v>470</v>
      </c>
      <c r="E594">
        <v>141300</v>
      </c>
    </row>
    <row r="595" spans="3:5" x14ac:dyDescent="0.4">
      <c r="C595" t="s">
        <v>759</v>
      </c>
      <c r="D595" t="s">
        <v>471</v>
      </c>
      <c r="E595">
        <v>58300</v>
      </c>
    </row>
    <row r="596" spans="3:5" x14ac:dyDescent="0.4">
      <c r="C596" t="s">
        <v>759</v>
      </c>
      <c r="D596" t="s">
        <v>472</v>
      </c>
      <c r="E596">
        <v>73200</v>
      </c>
    </row>
    <row r="597" spans="3:5" x14ac:dyDescent="0.4">
      <c r="C597" t="s">
        <v>759</v>
      </c>
      <c r="D597" t="s">
        <v>473</v>
      </c>
      <c r="E597">
        <v>36900</v>
      </c>
    </row>
    <row r="598" spans="3:5" x14ac:dyDescent="0.4">
      <c r="C598" t="s">
        <v>759</v>
      </c>
      <c r="D598" t="s">
        <v>474</v>
      </c>
      <c r="E598">
        <v>119400</v>
      </c>
    </row>
    <row r="599" spans="3:5" x14ac:dyDescent="0.4">
      <c r="C599" t="s">
        <v>759</v>
      </c>
      <c r="D599" t="s">
        <v>475</v>
      </c>
      <c r="E599">
        <v>66100</v>
      </c>
    </row>
    <row r="600" spans="3:5" x14ac:dyDescent="0.4">
      <c r="C600" t="s">
        <v>759</v>
      </c>
      <c r="D600" t="s">
        <v>476</v>
      </c>
      <c r="E600">
        <v>76000</v>
      </c>
    </row>
    <row r="601" spans="3:5" x14ac:dyDescent="0.4">
      <c r="C601" t="s">
        <v>759</v>
      </c>
      <c r="D601" t="s">
        <v>477</v>
      </c>
      <c r="E601">
        <v>235200</v>
      </c>
    </row>
    <row r="602" spans="3:5" x14ac:dyDescent="0.4">
      <c r="C602" t="s">
        <v>759</v>
      </c>
      <c r="D602" t="s">
        <v>478</v>
      </c>
      <c r="E602">
        <v>38800</v>
      </c>
    </row>
    <row r="603" spans="3:5" x14ac:dyDescent="0.4">
      <c r="C603" t="s">
        <v>759</v>
      </c>
      <c r="D603" t="s">
        <v>479</v>
      </c>
      <c r="E603">
        <v>92900</v>
      </c>
    </row>
    <row r="604" spans="3:5" x14ac:dyDescent="0.4">
      <c r="C604" t="s">
        <v>759</v>
      </c>
      <c r="D604" t="s">
        <v>480</v>
      </c>
      <c r="E604">
        <v>184600</v>
      </c>
    </row>
    <row r="605" spans="3:5" x14ac:dyDescent="0.4">
      <c r="C605" t="s">
        <v>759</v>
      </c>
      <c r="D605" t="s">
        <v>481</v>
      </c>
      <c r="E605">
        <v>81500</v>
      </c>
    </row>
    <row r="606" spans="3:5" x14ac:dyDescent="0.4">
      <c r="C606" t="s">
        <v>759</v>
      </c>
      <c r="D606" t="s">
        <v>482</v>
      </c>
      <c r="E606">
        <v>921600</v>
      </c>
    </row>
    <row r="607" spans="3:5" x14ac:dyDescent="0.4">
      <c r="C607" t="s">
        <v>759</v>
      </c>
      <c r="D607" t="s">
        <v>483</v>
      </c>
      <c r="E607">
        <v>93300</v>
      </c>
    </row>
    <row r="608" spans="3:5" x14ac:dyDescent="0.4">
      <c r="C608" t="s">
        <v>759</v>
      </c>
      <c r="D608" t="s">
        <v>484</v>
      </c>
      <c r="E608">
        <v>70800</v>
      </c>
    </row>
    <row r="609" spans="3:5" x14ac:dyDescent="0.4">
      <c r="C609" t="s">
        <v>759</v>
      </c>
      <c r="D609" t="s">
        <v>485</v>
      </c>
      <c r="E609">
        <v>155300</v>
      </c>
    </row>
    <row r="610" spans="3:5" x14ac:dyDescent="0.4">
      <c r="C610" t="s">
        <v>759</v>
      </c>
      <c r="D610" t="s">
        <v>486</v>
      </c>
      <c r="E610">
        <v>88900</v>
      </c>
    </row>
    <row r="611" spans="3:5" x14ac:dyDescent="0.4">
      <c r="C611" t="s">
        <v>759</v>
      </c>
      <c r="D611" t="s">
        <v>487</v>
      </c>
      <c r="E611">
        <v>115900</v>
      </c>
    </row>
    <row r="612" spans="3:5" x14ac:dyDescent="0.4">
      <c r="C612" t="s">
        <v>759</v>
      </c>
      <c r="D612" t="s">
        <v>488</v>
      </c>
      <c r="E612">
        <v>164100</v>
      </c>
    </row>
    <row r="613" spans="3:5" x14ac:dyDescent="0.4">
      <c r="C613" t="s">
        <v>759</v>
      </c>
      <c r="D613" t="s">
        <v>489</v>
      </c>
      <c r="E613">
        <v>144800</v>
      </c>
    </row>
    <row r="614" spans="3:5" x14ac:dyDescent="0.4">
      <c r="C614" t="s">
        <v>759</v>
      </c>
      <c r="D614" t="s">
        <v>490</v>
      </c>
      <c r="E614">
        <v>112100</v>
      </c>
    </row>
    <row r="615" spans="3:5" x14ac:dyDescent="0.4">
      <c r="C615" t="s">
        <v>759</v>
      </c>
      <c r="D615" t="s">
        <v>491</v>
      </c>
      <c r="E615">
        <v>48200</v>
      </c>
    </row>
    <row r="616" spans="3:5" x14ac:dyDescent="0.4">
      <c r="C616" t="s">
        <v>759</v>
      </c>
      <c r="D616" t="s">
        <v>492</v>
      </c>
      <c r="E616">
        <v>108600</v>
      </c>
    </row>
    <row r="617" spans="3:5" x14ac:dyDescent="0.4">
      <c r="C617" t="s">
        <v>759</v>
      </c>
      <c r="D617" t="s">
        <v>493</v>
      </c>
      <c r="E617">
        <v>54900</v>
      </c>
    </row>
    <row r="618" spans="3:5" x14ac:dyDescent="0.4">
      <c r="C618" t="s">
        <v>759</v>
      </c>
      <c r="D618" t="s">
        <v>494</v>
      </c>
      <c r="E618">
        <v>129500</v>
      </c>
    </row>
    <row r="619" spans="3:5" x14ac:dyDescent="0.4">
      <c r="C619" t="s">
        <v>759</v>
      </c>
      <c r="D619" t="s">
        <v>495</v>
      </c>
      <c r="E619">
        <v>84400</v>
      </c>
    </row>
    <row r="620" spans="3:5" x14ac:dyDescent="0.4">
      <c r="C620" t="s">
        <v>759</v>
      </c>
      <c r="D620" t="s">
        <v>496</v>
      </c>
      <c r="E620">
        <v>58800</v>
      </c>
    </row>
    <row r="621" spans="3:5" x14ac:dyDescent="0.4">
      <c r="C621" t="s">
        <v>759</v>
      </c>
      <c r="D621" t="s">
        <v>497</v>
      </c>
      <c r="E621">
        <v>85400</v>
      </c>
    </row>
    <row r="622" spans="3:5" x14ac:dyDescent="0.4">
      <c r="C622" t="s">
        <v>759</v>
      </c>
      <c r="D622" t="s">
        <v>498</v>
      </c>
      <c r="E622">
        <v>52200</v>
      </c>
    </row>
    <row r="623" spans="3:5" x14ac:dyDescent="0.4">
      <c r="C623" t="s">
        <v>759</v>
      </c>
      <c r="D623" t="s">
        <v>499</v>
      </c>
      <c r="E623">
        <v>142000</v>
      </c>
    </row>
    <row r="624" spans="3:5" x14ac:dyDescent="0.4">
      <c r="C624" t="s">
        <v>759</v>
      </c>
      <c r="D624" t="s">
        <v>500</v>
      </c>
      <c r="E624">
        <v>60900</v>
      </c>
    </row>
    <row r="625" spans="3:5" x14ac:dyDescent="0.4">
      <c r="C625" t="s">
        <v>759</v>
      </c>
      <c r="D625" t="s">
        <v>501</v>
      </c>
      <c r="E625">
        <v>63300</v>
      </c>
    </row>
    <row r="626" spans="3:5" x14ac:dyDescent="0.4">
      <c r="C626" t="s">
        <v>759</v>
      </c>
      <c r="D626" t="s">
        <v>502</v>
      </c>
      <c r="E626">
        <v>98800</v>
      </c>
    </row>
    <row r="627" spans="3:5" x14ac:dyDescent="0.4">
      <c r="C627" t="s">
        <v>759</v>
      </c>
      <c r="D627" t="s">
        <v>503</v>
      </c>
      <c r="E627">
        <v>95000</v>
      </c>
    </row>
    <row r="628" spans="3:5" x14ac:dyDescent="0.4">
      <c r="C628" t="s">
        <v>759</v>
      </c>
      <c r="D628" t="s">
        <v>504</v>
      </c>
      <c r="E628">
        <v>115000</v>
      </c>
    </row>
    <row r="629" spans="3:5" x14ac:dyDescent="0.4">
      <c r="C629" t="s">
        <v>759</v>
      </c>
      <c r="D629" t="s">
        <v>505</v>
      </c>
      <c r="E629">
        <v>115800</v>
      </c>
    </row>
    <row r="630" spans="3:5" x14ac:dyDescent="0.4">
      <c r="C630" t="s">
        <v>759</v>
      </c>
      <c r="D630" t="s">
        <v>506</v>
      </c>
      <c r="E630">
        <v>73300</v>
      </c>
    </row>
    <row r="631" spans="3:5" x14ac:dyDescent="0.4">
      <c r="C631" t="s">
        <v>759</v>
      </c>
      <c r="D631" t="s">
        <v>507</v>
      </c>
      <c r="E631">
        <v>141700</v>
      </c>
    </row>
    <row r="632" spans="3:5" x14ac:dyDescent="0.4">
      <c r="C632" t="s">
        <v>759</v>
      </c>
      <c r="D632" t="s">
        <v>508</v>
      </c>
      <c r="E632">
        <v>66600</v>
      </c>
    </row>
    <row r="633" spans="3:5" x14ac:dyDescent="0.4">
      <c r="C633" t="s">
        <v>759</v>
      </c>
      <c r="D633" t="s">
        <v>509</v>
      </c>
      <c r="E633">
        <v>189800</v>
      </c>
    </row>
    <row r="634" spans="3:5" x14ac:dyDescent="0.4">
      <c r="C634" t="s">
        <v>759</v>
      </c>
      <c r="D634" t="s">
        <v>510</v>
      </c>
      <c r="E634">
        <v>162300</v>
      </c>
    </row>
    <row r="635" spans="3:5" x14ac:dyDescent="0.4">
      <c r="C635" t="s">
        <v>759</v>
      </c>
      <c r="D635" t="s">
        <v>511</v>
      </c>
      <c r="E635">
        <v>95900</v>
      </c>
    </row>
    <row r="636" spans="3:5" x14ac:dyDescent="0.4">
      <c r="C636" t="s">
        <v>759</v>
      </c>
      <c r="D636" t="s">
        <v>512</v>
      </c>
      <c r="E636">
        <v>179000</v>
      </c>
    </row>
    <row r="637" spans="3:5" x14ac:dyDescent="0.4">
      <c r="C637" t="s">
        <v>759</v>
      </c>
      <c r="D637" t="s">
        <v>695</v>
      </c>
      <c r="E637">
        <v>233000</v>
      </c>
    </row>
    <row r="638" spans="3:5" x14ac:dyDescent="0.4">
      <c r="C638" t="s">
        <v>759</v>
      </c>
      <c r="D638" t="s">
        <v>696</v>
      </c>
      <c r="E638">
        <v>112500</v>
      </c>
    </row>
    <row r="639" spans="3:5" x14ac:dyDescent="0.4">
      <c r="C639" t="s">
        <v>759</v>
      </c>
      <c r="D639" t="s">
        <v>697</v>
      </c>
      <c r="E639">
        <v>111500</v>
      </c>
    </row>
    <row r="640" spans="3:5" x14ac:dyDescent="0.4">
      <c r="C640" t="s">
        <v>759</v>
      </c>
      <c r="D640" t="s">
        <v>698</v>
      </c>
      <c r="E640">
        <v>106200</v>
      </c>
    </row>
    <row r="641" spans="3:5" x14ac:dyDescent="0.4">
      <c r="C641" t="s">
        <v>759</v>
      </c>
      <c r="D641" t="s">
        <v>699</v>
      </c>
      <c r="E641">
        <v>265600</v>
      </c>
    </row>
    <row r="642" spans="3:5" x14ac:dyDescent="0.4">
      <c r="C642" t="s">
        <v>759</v>
      </c>
      <c r="D642" t="s">
        <v>700</v>
      </c>
      <c r="E642">
        <v>197500</v>
      </c>
    </row>
    <row r="643" spans="3:5" x14ac:dyDescent="0.4">
      <c r="C643" t="s">
        <v>759</v>
      </c>
      <c r="D643" t="s">
        <v>701</v>
      </c>
      <c r="E643">
        <v>132700</v>
      </c>
    </row>
    <row r="644" spans="3:5" x14ac:dyDescent="0.4">
      <c r="C644" t="s">
        <v>759</v>
      </c>
      <c r="D644" t="s">
        <v>702</v>
      </c>
      <c r="E644">
        <v>128200</v>
      </c>
    </row>
    <row r="645" spans="3:5" x14ac:dyDescent="0.4">
      <c r="C645" t="s">
        <v>759</v>
      </c>
      <c r="D645" t="s">
        <v>703</v>
      </c>
      <c r="E645">
        <v>285100</v>
      </c>
    </row>
    <row r="646" spans="3:5" x14ac:dyDescent="0.4">
      <c r="C646" t="s">
        <v>759</v>
      </c>
      <c r="D646" t="s">
        <v>704</v>
      </c>
      <c r="E646">
        <v>139100</v>
      </c>
    </row>
    <row r="647" spans="3:5" x14ac:dyDescent="0.4">
      <c r="C647" t="s">
        <v>759</v>
      </c>
      <c r="D647" t="s">
        <v>705</v>
      </c>
      <c r="E647">
        <v>123900</v>
      </c>
    </row>
    <row r="648" spans="3:5" x14ac:dyDescent="0.4">
      <c r="C648" t="s">
        <v>759</v>
      </c>
      <c r="D648" t="s">
        <v>706</v>
      </c>
      <c r="E648">
        <v>76600</v>
      </c>
    </row>
    <row r="649" spans="3:5" x14ac:dyDescent="0.4">
      <c r="C649" t="s">
        <v>759</v>
      </c>
      <c r="D649" t="s">
        <v>707</v>
      </c>
      <c r="E649">
        <v>239700</v>
      </c>
    </row>
    <row r="650" spans="3:5" x14ac:dyDescent="0.4">
      <c r="C650" t="s">
        <v>759</v>
      </c>
      <c r="D650" t="s">
        <v>708</v>
      </c>
      <c r="E650">
        <v>125600</v>
      </c>
    </row>
    <row r="651" spans="3:5" x14ac:dyDescent="0.4">
      <c r="C651" t="s">
        <v>759</v>
      </c>
      <c r="D651" t="s">
        <v>709</v>
      </c>
      <c r="E651">
        <v>109700</v>
      </c>
    </row>
    <row r="652" spans="3:5" x14ac:dyDescent="0.4">
      <c r="C652" t="s">
        <v>759</v>
      </c>
      <c r="D652" t="s">
        <v>710</v>
      </c>
      <c r="E652">
        <v>109800</v>
      </c>
    </row>
    <row r="653" spans="3:5" x14ac:dyDescent="0.4">
      <c r="C653" t="s">
        <v>759</v>
      </c>
      <c r="D653" t="s">
        <v>711</v>
      </c>
      <c r="E653">
        <v>137800</v>
      </c>
    </row>
    <row r="654" spans="3:5" x14ac:dyDescent="0.4">
      <c r="C654" t="s">
        <v>759</v>
      </c>
      <c r="D654" t="s">
        <v>712</v>
      </c>
      <c r="E654">
        <v>99000</v>
      </c>
    </row>
    <row r="655" spans="3:5" x14ac:dyDescent="0.4">
      <c r="C655" t="s">
        <v>759</v>
      </c>
      <c r="D655" t="s">
        <v>713</v>
      </c>
      <c r="E655">
        <v>162200</v>
      </c>
    </row>
    <row r="656" spans="3:5" x14ac:dyDescent="0.4">
      <c r="C656" t="s">
        <v>759</v>
      </c>
      <c r="D656" t="s">
        <v>714</v>
      </c>
      <c r="E656">
        <v>122800</v>
      </c>
    </row>
    <row r="657" spans="3:5" x14ac:dyDescent="0.4">
      <c r="C657" t="s">
        <v>759</v>
      </c>
      <c r="D657" t="s">
        <v>715</v>
      </c>
      <c r="E657">
        <v>86600</v>
      </c>
    </row>
    <row r="658" spans="3:5" x14ac:dyDescent="0.4">
      <c r="C658" t="s">
        <v>759</v>
      </c>
      <c r="D658" t="s">
        <v>716</v>
      </c>
      <c r="E658">
        <v>197600</v>
      </c>
    </row>
    <row r="659" spans="3:5" x14ac:dyDescent="0.4">
      <c r="C659" t="s">
        <v>759</v>
      </c>
      <c r="D659" t="s">
        <v>717</v>
      </c>
      <c r="E659">
        <v>160800</v>
      </c>
    </row>
    <row r="660" spans="3:5" x14ac:dyDescent="0.4">
      <c r="C660" t="s">
        <v>759</v>
      </c>
      <c r="D660" t="s">
        <v>718</v>
      </c>
      <c r="E660">
        <v>373800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2256000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3131900</v>
      </c>
    </row>
    <row r="671" spans="3:5" x14ac:dyDescent="0.4">
      <c r="C671" t="s">
        <v>760</v>
      </c>
      <c r="D671" t="s">
        <v>517</v>
      </c>
      <c r="E671">
        <v>782200</v>
      </c>
    </row>
    <row r="672" spans="3:5" x14ac:dyDescent="0.4">
      <c r="C672" t="s">
        <v>760</v>
      </c>
      <c r="D672" t="s">
        <v>518</v>
      </c>
      <c r="E672">
        <v>645900</v>
      </c>
    </row>
    <row r="673" spans="3:5" x14ac:dyDescent="0.4">
      <c r="C673" t="s">
        <v>760</v>
      </c>
      <c r="D673" t="s">
        <v>519</v>
      </c>
      <c r="E673">
        <v>757600</v>
      </c>
    </row>
    <row r="674" spans="3:5" x14ac:dyDescent="0.4">
      <c r="C674" t="s">
        <v>760</v>
      </c>
      <c r="D674" t="s">
        <v>520</v>
      </c>
      <c r="E674">
        <v>818700</v>
      </c>
    </row>
    <row r="675" spans="3:5" x14ac:dyDescent="0.4">
      <c r="C675" t="s">
        <v>760</v>
      </c>
      <c r="D675" t="s">
        <v>521</v>
      </c>
      <c r="E675">
        <v>635500</v>
      </c>
    </row>
    <row r="676" spans="3:5" x14ac:dyDescent="0.4">
      <c r="C676" t="s">
        <v>760</v>
      </c>
      <c r="D676" t="s">
        <v>522</v>
      </c>
      <c r="E676">
        <v>628800</v>
      </c>
    </row>
    <row r="677" spans="3:5" x14ac:dyDescent="0.4">
      <c r="C677" t="s">
        <v>760</v>
      </c>
      <c r="D677" t="s">
        <v>523</v>
      </c>
      <c r="E677">
        <v>509800</v>
      </c>
    </row>
    <row r="678" spans="3:5" x14ac:dyDescent="0.4">
      <c r="C678" t="s">
        <v>760</v>
      </c>
      <c r="D678" t="s">
        <v>524</v>
      </c>
      <c r="E678">
        <v>285400</v>
      </c>
    </row>
    <row r="679" spans="3:5" x14ac:dyDescent="0.4">
      <c r="C679" t="s">
        <v>760</v>
      </c>
      <c r="D679" t="s">
        <v>525</v>
      </c>
      <c r="E679">
        <v>386700</v>
      </c>
    </row>
    <row r="680" spans="3:5" x14ac:dyDescent="0.4">
      <c r="C680" t="s">
        <v>760</v>
      </c>
      <c r="D680" t="s">
        <v>526</v>
      </c>
      <c r="E680">
        <v>252300</v>
      </c>
    </row>
    <row r="681" spans="3:5" x14ac:dyDescent="0.4">
      <c r="C681" t="s">
        <v>760</v>
      </c>
      <c r="D681" t="s">
        <v>527</v>
      </c>
      <c r="E681">
        <v>275800</v>
      </c>
    </row>
    <row r="682" spans="3:5" x14ac:dyDescent="0.4">
      <c r="C682" t="s">
        <v>760</v>
      </c>
      <c r="D682" t="s">
        <v>528</v>
      </c>
      <c r="E682">
        <v>398000</v>
      </c>
    </row>
    <row r="683" spans="3:5" x14ac:dyDescent="0.4">
      <c r="C683" t="s">
        <v>760</v>
      </c>
      <c r="D683" t="s">
        <v>529</v>
      </c>
      <c r="E683">
        <v>1390600</v>
      </c>
    </row>
    <row r="684" spans="3:5" x14ac:dyDescent="0.4">
      <c r="C684" t="s">
        <v>760</v>
      </c>
      <c r="D684" t="s">
        <v>530</v>
      </c>
      <c r="E684">
        <v>524600</v>
      </c>
    </row>
    <row r="685" spans="3:5" x14ac:dyDescent="0.4">
      <c r="C685" t="s">
        <v>760</v>
      </c>
      <c r="D685" t="s">
        <v>531</v>
      </c>
      <c r="E685">
        <v>393300</v>
      </c>
    </row>
    <row r="686" spans="3:5" x14ac:dyDescent="0.4">
      <c r="C686" t="s">
        <v>760</v>
      </c>
      <c r="D686" t="s">
        <v>532</v>
      </c>
      <c r="E686">
        <v>485100</v>
      </c>
    </row>
    <row r="687" spans="3:5" x14ac:dyDescent="0.4">
      <c r="C687" t="s">
        <v>760</v>
      </c>
      <c r="D687" t="s">
        <v>533</v>
      </c>
      <c r="E687">
        <v>236400</v>
      </c>
    </row>
    <row r="688" spans="3:5" x14ac:dyDescent="0.4">
      <c r="C688" t="s">
        <v>760</v>
      </c>
      <c r="D688" t="s">
        <v>534</v>
      </c>
      <c r="E688">
        <v>428400</v>
      </c>
    </row>
    <row r="689" spans="3:5" x14ac:dyDescent="0.4">
      <c r="C689" t="s">
        <v>760</v>
      </c>
      <c r="D689" t="s">
        <v>535</v>
      </c>
      <c r="E689">
        <v>550800</v>
      </c>
    </row>
    <row r="690" spans="3:5" x14ac:dyDescent="0.4">
      <c r="C690" t="s">
        <v>760</v>
      </c>
      <c r="D690" t="s">
        <v>536</v>
      </c>
      <c r="E690">
        <v>557800</v>
      </c>
    </row>
    <row r="691" spans="3:5" x14ac:dyDescent="0.4">
      <c r="C691" t="s">
        <v>760</v>
      </c>
      <c r="D691" t="s">
        <v>537</v>
      </c>
      <c r="E691">
        <v>243000</v>
      </c>
    </row>
    <row r="692" spans="3:5" x14ac:dyDescent="0.4">
      <c r="C692" t="s">
        <v>760</v>
      </c>
      <c r="D692" t="s">
        <v>538</v>
      </c>
      <c r="E692">
        <v>381500</v>
      </c>
    </row>
    <row r="693" spans="3:5" x14ac:dyDescent="0.4">
      <c r="C693" t="s">
        <v>760</v>
      </c>
      <c r="D693" t="s">
        <v>539</v>
      </c>
      <c r="E693">
        <v>380100</v>
      </c>
    </row>
    <row r="694" spans="3:5" x14ac:dyDescent="0.4">
      <c r="C694" t="s">
        <v>760</v>
      </c>
      <c r="D694" t="s">
        <v>540</v>
      </c>
      <c r="E694">
        <v>318700</v>
      </c>
    </row>
    <row r="695" spans="3:5" x14ac:dyDescent="0.4">
      <c r="C695" t="s">
        <v>760</v>
      </c>
      <c r="D695" t="s">
        <v>541</v>
      </c>
      <c r="E695">
        <v>325200</v>
      </c>
    </row>
    <row r="696" spans="3:5" x14ac:dyDescent="0.4">
      <c r="C696" t="s">
        <v>760</v>
      </c>
      <c r="D696" t="s">
        <v>542</v>
      </c>
      <c r="E696">
        <v>1321200</v>
      </c>
    </row>
    <row r="697" spans="3:5" x14ac:dyDescent="0.4">
      <c r="C697" t="s">
        <v>760</v>
      </c>
      <c r="D697" t="s">
        <v>543</v>
      </c>
      <c r="E697">
        <v>583500</v>
      </c>
    </row>
    <row r="698" spans="3:5" x14ac:dyDescent="0.4">
      <c r="C698" t="s">
        <v>760</v>
      </c>
      <c r="D698" t="s">
        <v>544</v>
      </c>
      <c r="E698">
        <v>575800</v>
      </c>
    </row>
    <row r="699" spans="3:5" x14ac:dyDescent="0.4">
      <c r="C699" t="s">
        <v>760</v>
      </c>
      <c r="D699" t="s">
        <v>545</v>
      </c>
      <c r="E699">
        <v>374400</v>
      </c>
    </row>
    <row r="700" spans="3:5" x14ac:dyDescent="0.4">
      <c r="C700" t="s">
        <v>760</v>
      </c>
      <c r="D700" t="s">
        <v>546</v>
      </c>
      <c r="E700">
        <v>241500</v>
      </c>
    </row>
    <row r="701" spans="3:5" x14ac:dyDescent="0.4">
      <c r="C701" t="s">
        <v>760</v>
      </c>
      <c r="D701" t="s">
        <v>547</v>
      </c>
      <c r="E701">
        <v>324600</v>
      </c>
    </row>
    <row r="702" spans="3:5" x14ac:dyDescent="0.4">
      <c r="C702" t="s">
        <v>760</v>
      </c>
      <c r="D702" t="s">
        <v>548</v>
      </c>
      <c r="E702">
        <v>325200</v>
      </c>
    </row>
    <row r="703" spans="3:5" x14ac:dyDescent="0.4">
      <c r="C703" t="s">
        <v>760</v>
      </c>
      <c r="D703" t="s">
        <v>549</v>
      </c>
      <c r="E703">
        <v>306700</v>
      </c>
    </row>
    <row r="704" spans="3:5" x14ac:dyDescent="0.4">
      <c r="C704" t="s">
        <v>760</v>
      </c>
      <c r="D704" t="s">
        <v>550</v>
      </c>
      <c r="E704">
        <v>290700</v>
      </c>
    </row>
    <row r="705" spans="3:5" x14ac:dyDescent="0.4">
      <c r="C705" t="s">
        <v>760</v>
      </c>
      <c r="D705" t="s">
        <v>551</v>
      </c>
      <c r="E705">
        <v>188300</v>
      </c>
    </row>
    <row r="706" spans="3:5" x14ac:dyDescent="0.4">
      <c r="C706" t="s">
        <v>760</v>
      </c>
      <c r="D706" t="s">
        <v>552</v>
      </c>
      <c r="E706">
        <v>255200</v>
      </c>
    </row>
    <row r="707" spans="3:5" x14ac:dyDescent="0.4">
      <c r="C707" t="s">
        <v>760</v>
      </c>
      <c r="D707" t="s">
        <v>553</v>
      </c>
      <c r="E707">
        <v>385700</v>
      </c>
    </row>
    <row r="708" spans="3:5" x14ac:dyDescent="0.4">
      <c r="C708" t="s">
        <v>760</v>
      </c>
      <c r="D708" t="s">
        <v>554</v>
      </c>
      <c r="E708">
        <v>204100</v>
      </c>
    </row>
    <row r="709" spans="3:5" x14ac:dyDescent="0.4">
      <c r="C709" t="s">
        <v>760</v>
      </c>
      <c r="D709" t="s">
        <v>555</v>
      </c>
      <c r="E709">
        <v>257700</v>
      </c>
    </row>
    <row r="710" spans="3:5" x14ac:dyDescent="0.4">
      <c r="C710" t="s">
        <v>760</v>
      </c>
      <c r="D710" t="s">
        <v>556</v>
      </c>
      <c r="E710">
        <v>203500</v>
      </c>
    </row>
    <row r="711" spans="3:5" x14ac:dyDescent="0.4">
      <c r="C711" t="s">
        <v>760</v>
      </c>
      <c r="D711" t="s">
        <v>557</v>
      </c>
      <c r="E711">
        <v>154700</v>
      </c>
    </row>
    <row r="712" spans="3:5" x14ac:dyDescent="0.4">
      <c r="C712" t="s">
        <v>760</v>
      </c>
      <c r="D712" t="s">
        <v>558</v>
      </c>
      <c r="E712">
        <v>491800</v>
      </c>
    </row>
    <row r="713" spans="3:5" x14ac:dyDescent="0.4">
      <c r="C713" t="s">
        <v>760</v>
      </c>
      <c r="D713" t="s">
        <v>559</v>
      </c>
      <c r="E713">
        <v>292200</v>
      </c>
    </row>
    <row r="714" spans="3:5" x14ac:dyDescent="0.4">
      <c r="C714" t="s">
        <v>760</v>
      </c>
      <c r="D714" t="s">
        <v>560</v>
      </c>
      <c r="E714">
        <v>233800</v>
      </c>
    </row>
    <row r="715" spans="3:5" x14ac:dyDescent="0.4">
      <c r="C715" t="s">
        <v>760</v>
      </c>
      <c r="D715" t="s">
        <v>561</v>
      </c>
      <c r="E715">
        <v>249200</v>
      </c>
    </row>
    <row r="716" spans="3:5" x14ac:dyDescent="0.4">
      <c r="C716" t="s">
        <v>760</v>
      </c>
      <c r="D716" t="s">
        <v>562</v>
      </c>
      <c r="E716">
        <v>432300</v>
      </c>
    </row>
    <row r="717" spans="3:5" x14ac:dyDescent="0.4">
      <c r="C717" t="s">
        <v>760</v>
      </c>
      <c r="D717" t="s">
        <v>563</v>
      </c>
      <c r="E717">
        <v>227500</v>
      </c>
    </row>
    <row r="718" spans="3:5" x14ac:dyDescent="0.4">
      <c r="C718" t="s">
        <v>760</v>
      </c>
      <c r="D718" t="s">
        <v>564</v>
      </c>
      <c r="E718">
        <v>387500</v>
      </c>
    </row>
    <row r="719" spans="3:5" x14ac:dyDescent="0.4">
      <c r="C719" t="s">
        <v>760</v>
      </c>
      <c r="D719" t="s">
        <v>565</v>
      </c>
      <c r="E719">
        <v>232400</v>
      </c>
    </row>
    <row r="720" spans="3:5" x14ac:dyDescent="0.4">
      <c r="C720" t="s">
        <v>760</v>
      </c>
      <c r="D720" t="s">
        <v>566</v>
      </c>
      <c r="E720">
        <v>182300</v>
      </c>
    </row>
    <row r="721" spans="3:5" x14ac:dyDescent="0.4">
      <c r="C721" t="s">
        <v>760</v>
      </c>
      <c r="D721" t="s">
        <v>567</v>
      </c>
      <c r="E721">
        <v>280900</v>
      </c>
    </row>
    <row r="722" spans="3:5" x14ac:dyDescent="0.4">
      <c r="C722" t="s">
        <v>760</v>
      </c>
      <c r="D722" t="s">
        <v>568</v>
      </c>
      <c r="E722">
        <v>200400</v>
      </c>
    </row>
    <row r="723" spans="3:5" x14ac:dyDescent="0.4">
      <c r="C723" t="s">
        <v>760</v>
      </c>
      <c r="D723" t="s">
        <v>569</v>
      </c>
      <c r="E723">
        <v>459600</v>
      </c>
    </row>
    <row r="724" spans="3:5" x14ac:dyDescent="0.4">
      <c r="C724" t="s">
        <v>760</v>
      </c>
      <c r="D724" t="s">
        <v>570</v>
      </c>
      <c r="E724">
        <v>295400</v>
      </c>
    </row>
    <row r="725" spans="3:5" x14ac:dyDescent="0.4">
      <c r="C725" t="s">
        <v>760</v>
      </c>
      <c r="D725" t="s">
        <v>571</v>
      </c>
      <c r="E725">
        <v>318500</v>
      </c>
    </row>
    <row r="726" spans="3:5" x14ac:dyDescent="0.4">
      <c r="C726" t="s">
        <v>760</v>
      </c>
      <c r="D726" t="s">
        <v>572</v>
      </c>
      <c r="E726">
        <v>124900</v>
      </c>
    </row>
    <row r="727" spans="3:5" x14ac:dyDescent="0.4">
      <c r="C727" t="s">
        <v>760</v>
      </c>
      <c r="D727" t="s">
        <v>573</v>
      </c>
      <c r="E727">
        <v>385700</v>
      </c>
    </row>
    <row r="728" spans="3:5" x14ac:dyDescent="0.4">
      <c r="C728" t="s">
        <v>760</v>
      </c>
      <c r="D728" t="s">
        <v>574</v>
      </c>
      <c r="E728">
        <v>342200</v>
      </c>
    </row>
    <row r="729" spans="3:5" x14ac:dyDescent="0.4">
      <c r="C729" t="s">
        <v>760</v>
      </c>
      <c r="D729" t="s">
        <v>575</v>
      </c>
      <c r="E729">
        <v>446300</v>
      </c>
    </row>
    <row r="730" spans="3:5" x14ac:dyDescent="0.4">
      <c r="C730" t="s">
        <v>760</v>
      </c>
      <c r="D730" t="s">
        <v>576</v>
      </c>
      <c r="E730">
        <v>267000</v>
      </c>
    </row>
    <row r="731" spans="3:5" x14ac:dyDescent="0.4">
      <c r="C731" t="s">
        <v>760</v>
      </c>
      <c r="D731" t="s">
        <v>577</v>
      </c>
      <c r="E731">
        <v>250800</v>
      </c>
    </row>
    <row r="732" spans="3:5" x14ac:dyDescent="0.4">
      <c r="C732" t="s">
        <v>760</v>
      </c>
      <c r="D732" t="s">
        <v>578</v>
      </c>
      <c r="E732">
        <v>273400</v>
      </c>
    </row>
    <row r="733" spans="3:5" x14ac:dyDescent="0.4">
      <c r="C733" t="s">
        <v>760</v>
      </c>
      <c r="D733" t="s">
        <v>579</v>
      </c>
      <c r="E733">
        <v>199900</v>
      </c>
    </row>
    <row r="734" spans="3:5" x14ac:dyDescent="0.4">
      <c r="C734" t="s">
        <v>760</v>
      </c>
      <c r="D734" t="s">
        <v>580</v>
      </c>
      <c r="E734">
        <v>201900</v>
      </c>
    </row>
    <row r="735" spans="3:5" x14ac:dyDescent="0.4">
      <c r="C735" t="s">
        <v>760</v>
      </c>
      <c r="D735" t="s">
        <v>581</v>
      </c>
      <c r="E735">
        <v>175900</v>
      </c>
    </row>
    <row r="736" spans="3:5" x14ac:dyDescent="0.4">
      <c r="C736" t="s">
        <v>760</v>
      </c>
      <c r="D736" t="s">
        <v>582</v>
      </c>
      <c r="E736">
        <v>187200</v>
      </c>
    </row>
    <row r="737" spans="3:5" x14ac:dyDescent="0.4">
      <c r="C737" t="s">
        <v>760</v>
      </c>
      <c r="D737" t="s">
        <v>583</v>
      </c>
      <c r="E737">
        <v>220200</v>
      </c>
    </row>
    <row r="738" spans="3:5" x14ac:dyDescent="0.4">
      <c r="C738" t="s">
        <v>760</v>
      </c>
      <c r="D738" t="s">
        <v>584</v>
      </c>
      <c r="E738">
        <v>169200</v>
      </c>
    </row>
    <row r="739" spans="3:5" x14ac:dyDescent="0.4">
      <c r="C739" t="s">
        <v>760</v>
      </c>
      <c r="D739" t="s">
        <v>585</v>
      </c>
      <c r="E739">
        <v>109700</v>
      </c>
    </row>
    <row r="740" spans="3:5" x14ac:dyDescent="0.4">
      <c r="C740" t="s">
        <v>760</v>
      </c>
      <c r="D740" t="s">
        <v>586</v>
      </c>
      <c r="E740">
        <v>168800</v>
      </c>
    </row>
    <row r="741" spans="3:5" x14ac:dyDescent="0.4">
      <c r="C741" t="s">
        <v>760</v>
      </c>
      <c r="D741" t="s">
        <v>587</v>
      </c>
      <c r="E741">
        <v>217800</v>
      </c>
    </row>
    <row r="742" spans="3:5" x14ac:dyDescent="0.4">
      <c r="C742" t="s">
        <v>760</v>
      </c>
      <c r="D742" t="s">
        <v>588</v>
      </c>
      <c r="E742">
        <v>176300</v>
      </c>
    </row>
    <row r="743" spans="3:5" x14ac:dyDescent="0.4">
      <c r="C743" t="s">
        <v>760</v>
      </c>
      <c r="D743" t="s">
        <v>589</v>
      </c>
      <c r="E743">
        <v>165300</v>
      </c>
    </row>
    <row r="744" spans="3:5" x14ac:dyDescent="0.4">
      <c r="C744" t="s">
        <v>760</v>
      </c>
      <c r="D744" t="s">
        <v>590</v>
      </c>
      <c r="E744">
        <v>358300</v>
      </c>
    </row>
    <row r="745" spans="3:5" x14ac:dyDescent="0.4">
      <c r="C745" t="s">
        <v>760</v>
      </c>
      <c r="D745" t="s">
        <v>591</v>
      </c>
      <c r="E745">
        <v>277600</v>
      </c>
    </row>
    <row r="746" spans="3:5" x14ac:dyDescent="0.4">
      <c r="C746" t="s">
        <v>760</v>
      </c>
      <c r="D746" t="s">
        <v>592</v>
      </c>
      <c r="E746">
        <v>194100</v>
      </c>
    </row>
    <row r="747" spans="3:5" x14ac:dyDescent="0.4">
      <c r="C747" t="s">
        <v>760</v>
      </c>
      <c r="D747" t="s">
        <v>593</v>
      </c>
      <c r="E747">
        <v>195400</v>
      </c>
    </row>
    <row r="748" spans="3:5" x14ac:dyDescent="0.4">
      <c r="C748" t="s">
        <v>760</v>
      </c>
      <c r="D748" t="s">
        <v>594</v>
      </c>
      <c r="E748">
        <v>156300</v>
      </c>
    </row>
    <row r="749" spans="3:5" x14ac:dyDescent="0.4">
      <c r="C749" t="s">
        <v>760</v>
      </c>
      <c r="D749" t="s">
        <v>595</v>
      </c>
      <c r="E749">
        <v>166000</v>
      </c>
    </row>
    <row r="750" spans="3:5" x14ac:dyDescent="0.4">
      <c r="C750" t="s">
        <v>760</v>
      </c>
      <c r="D750" t="s">
        <v>596</v>
      </c>
      <c r="E750">
        <v>126400</v>
      </c>
    </row>
    <row r="751" spans="3:5" x14ac:dyDescent="0.4">
      <c r="C751" t="s">
        <v>760</v>
      </c>
      <c r="D751" t="s">
        <v>597</v>
      </c>
      <c r="E751">
        <v>320400</v>
      </c>
    </row>
    <row r="752" spans="3:5" x14ac:dyDescent="0.4">
      <c r="C752" t="s">
        <v>760</v>
      </c>
      <c r="D752" t="s">
        <v>598</v>
      </c>
      <c r="E752">
        <v>127000</v>
      </c>
    </row>
    <row r="753" spans="3:5" x14ac:dyDescent="0.4">
      <c r="C753" t="s">
        <v>760</v>
      </c>
      <c r="D753" t="s">
        <v>599</v>
      </c>
      <c r="E753">
        <v>218200</v>
      </c>
    </row>
    <row r="754" spans="3:5" x14ac:dyDescent="0.4">
      <c r="C754" t="s">
        <v>760</v>
      </c>
      <c r="D754" t="s">
        <v>600</v>
      </c>
      <c r="E754">
        <v>116500</v>
      </c>
    </row>
    <row r="755" spans="3:5" x14ac:dyDescent="0.4">
      <c r="C755" t="s">
        <v>760</v>
      </c>
      <c r="D755" t="s">
        <v>601</v>
      </c>
      <c r="E755">
        <v>91300</v>
      </c>
    </row>
    <row r="756" spans="3:5" x14ac:dyDescent="0.4">
      <c r="C756" t="s">
        <v>760</v>
      </c>
      <c r="D756" t="s">
        <v>602</v>
      </c>
      <c r="E756">
        <v>145400</v>
      </c>
    </row>
    <row r="757" spans="3:5" x14ac:dyDescent="0.4">
      <c r="C757" t="s">
        <v>760</v>
      </c>
      <c r="D757" t="s">
        <v>603</v>
      </c>
      <c r="E757">
        <v>138700</v>
      </c>
    </row>
    <row r="758" spans="3:5" x14ac:dyDescent="0.4">
      <c r="C758" t="s">
        <v>760</v>
      </c>
      <c r="D758" t="s">
        <v>604</v>
      </c>
      <c r="E758">
        <v>81500</v>
      </c>
    </row>
    <row r="759" spans="3:5" x14ac:dyDescent="0.4">
      <c r="C759" t="s">
        <v>760</v>
      </c>
      <c r="D759" t="s">
        <v>605</v>
      </c>
      <c r="E759">
        <v>263800</v>
      </c>
    </row>
    <row r="760" spans="3:5" x14ac:dyDescent="0.4">
      <c r="C760" t="s">
        <v>760</v>
      </c>
      <c r="D760" t="s">
        <v>606</v>
      </c>
      <c r="E760">
        <v>69200</v>
      </c>
    </row>
    <row r="761" spans="3:5" x14ac:dyDescent="0.4">
      <c r="C761" t="s">
        <v>760</v>
      </c>
      <c r="D761" t="s">
        <v>607</v>
      </c>
      <c r="E761">
        <v>174000</v>
      </c>
    </row>
    <row r="762" spans="3:5" x14ac:dyDescent="0.4">
      <c r="C762" t="s">
        <v>760</v>
      </c>
      <c r="D762" t="s">
        <v>608</v>
      </c>
      <c r="E762">
        <v>116600</v>
      </c>
    </row>
    <row r="763" spans="3:5" x14ac:dyDescent="0.4">
      <c r="C763" t="s">
        <v>760</v>
      </c>
      <c r="D763" t="s">
        <v>609</v>
      </c>
      <c r="E763">
        <v>111600</v>
      </c>
    </row>
    <row r="764" spans="3:5" x14ac:dyDescent="0.4">
      <c r="C764" t="s">
        <v>760</v>
      </c>
      <c r="D764" t="s">
        <v>610</v>
      </c>
      <c r="E764">
        <v>137000</v>
      </c>
    </row>
    <row r="765" spans="3:5" x14ac:dyDescent="0.4">
      <c r="C765" t="s">
        <v>760</v>
      </c>
      <c r="D765" t="s">
        <v>611</v>
      </c>
      <c r="E765">
        <v>133500</v>
      </c>
    </row>
    <row r="766" spans="3:5" x14ac:dyDescent="0.4">
      <c r="C766" t="s">
        <v>760</v>
      </c>
      <c r="D766" t="s">
        <v>612</v>
      </c>
      <c r="E766">
        <v>118600</v>
      </c>
    </row>
    <row r="767" spans="3:5" x14ac:dyDescent="0.4">
      <c r="C767" t="s">
        <v>760</v>
      </c>
      <c r="D767" t="s">
        <v>613</v>
      </c>
      <c r="E767">
        <v>161600</v>
      </c>
    </row>
    <row r="768" spans="3:5" x14ac:dyDescent="0.4">
      <c r="C768" t="s">
        <v>760</v>
      </c>
      <c r="D768" t="s">
        <v>614</v>
      </c>
      <c r="E768">
        <v>240100</v>
      </c>
    </row>
    <row r="769" spans="3:5" x14ac:dyDescent="0.4">
      <c r="C769" t="s">
        <v>760</v>
      </c>
      <c r="D769" t="s">
        <v>615</v>
      </c>
      <c r="E769">
        <v>184600</v>
      </c>
    </row>
    <row r="770" spans="3:5" x14ac:dyDescent="0.4">
      <c r="C770" t="s">
        <v>760</v>
      </c>
      <c r="D770" t="s">
        <v>616</v>
      </c>
      <c r="E770">
        <v>146800</v>
      </c>
    </row>
    <row r="771" spans="3:5" x14ac:dyDescent="0.4">
      <c r="C771" t="s">
        <v>760</v>
      </c>
      <c r="D771" t="s">
        <v>617</v>
      </c>
      <c r="E771">
        <v>61300</v>
      </c>
    </row>
    <row r="772" spans="3:5" x14ac:dyDescent="0.4">
      <c r="C772" t="s">
        <v>760</v>
      </c>
      <c r="D772" t="s">
        <v>618</v>
      </c>
      <c r="E772">
        <v>45400</v>
      </c>
    </row>
    <row r="773" spans="3:5" x14ac:dyDescent="0.4">
      <c r="C773" t="s">
        <v>760</v>
      </c>
      <c r="D773" t="s">
        <v>619</v>
      </c>
      <c r="E773">
        <v>119900</v>
      </c>
    </row>
    <row r="774" spans="3:5" x14ac:dyDescent="0.4">
      <c r="C774" t="s">
        <v>760</v>
      </c>
      <c r="D774" t="s">
        <v>620</v>
      </c>
      <c r="E774">
        <v>60300</v>
      </c>
    </row>
    <row r="775" spans="3:5" x14ac:dyDescent="0.4">
      <c r="C775" t="s">
        <v>760</v>
      </c>
      <c r="D775" t="s">
        <v>621</v>
      </c>
      <c r="E775">
        <v>104800</v>
      </c>
    </row>
    <row r="776" spans="3:5" x14ac:dyDescent="0.4">
      <c r="C776" t="s">
        <v>760</v>
      </c>
      <c r="D776" t="s">
        <v>622</v>
      </c>
      <c r="E776">
        <v>133400</v>
      </c>
    </row>
    <row r="777" spans="3:5" x14ac:dyDescent="0.4">
      <c r="C777" t="s">
        <v>760</v>
      </c>
      <c r="D777" t="s">
        <v>623</v>
      </c>
      <c r="E777">
        <v>267500</v>
      </c>
    </row>
    <row r="778" spans="3:5" x14ac:dyDescent="0.4">
      <c r="C778" t="s">
        <v>760</v>
      </c>
      <c r="D778" t="s">
        <v>624</v>
      </c>
      <c r="E778">
        <v>182400</v>
      </c>
    </row>
    <row r="779" spans="3:5" x14ac:dyDescent="0.4">
      <c r="C779" t="s">
        <v>760</v>
      </c>
      <c r="D779" t="s">
        <v>625</v>
      </c>
      <c r="E779">
        <v>226500</v>
      </c>
    </row>
    <row r="780" spans="3:5" x14ac:dyDescent="0.4">
      <c r="C780" t="s">
        <v>760</v>
      </c>
      <c r="D780" t="s">
        <v>626</v>
      </c>
      <c r="E780">
        <v>137600</v>
      </c>
    </row>
    <row r="781" spans="3:5" x14ac:dyDescent="0.4">
      <c r="C781" t="s">
        <v>760</v>
      </c>
      <c r="D781" t="s">
        <v>627</v>
      </c>
      <c r="E781">
        <v>84400</v>
      </c>
    </row>
    <row r="782" spans="3:5" x14ac:dyDescent="0.4">
      <c r="C782" t="s">
        <v>760</v>
      </c>
      <c r="D782" t="s">
        <v>628</v>
      </c>
      <c r="E782">
        <v>116500</v>
      </c>
    </row>
    <row r="783" spans="3:5" x14ac:dyDescent="0.4">
      <c r="C783" t="s">
        <v>760</v>
      </c>
      <c r="D783" t="s">
        <v>629</v>
      </c>
      <c r="E783">
        <v>69500</v>
      </c>
    </row>
    <row r="784" spans="3:5" x14ac:dyDescent="0.4">
      <c r="C784" t="s">
        <v>760</v>
      </c>
      <c r="D784" t="s">
        <v>630</v>
      </c>
      <c r="E784">
        <v>101500</v>
      </c>
    </row>
    <row r="785" spans="3:5" x14ac:dyDescent="0.4">
      <c r="C785" t="s">
        <v>760</v>
      </c>
      <c r="D785" t="s">
        <v>631</v>
      </c>
      <c r="E785">
        <v>120500</v>
      </c>
    </row>
    <row r="786" spans="3:5" x14ac:dyDescent="0.4">
      <c r="C786" t="s">
        <v>760</v>
      </c>
      <c r="D786" t="s">
        <v>632</v>
      </c>
      <c r="E786">
        <v>76000</v>
      </c>
    </row>
    <row r="787" spans="3:5" x14ac:dyDescent="0.4">
      <c r="C787" t="s">
        <v>760</v>
      </c>
      <c r="D787" t="s">
        <v>633</v>
      </c>
      <c r="E787">
        <v>153000</v>
      </c>
    </row>
    <row r="788" spans="3:5" x14ac:dyDescent="0.4">
      <c r="C788" t="s">
        <v>760</v>
      </c>
      <c r="D788" t="s">
        <v>634</v>
      </c>
      <c r="E788">
        <v>50300</v>
      </c>
    </row>
    <row r="789" spans="3:5" x14ac:dyDescent="0.4">
      <c r="C789" t="s">
        <v>760</v>
      </c>
      <c r="D789" t="s">
        <v>635</v>
      </c>
      <c r="E789">
        <v>107400</v>
      </c>
    </row>
    <row r="790" spans="3:5" x14ac:dyDescent="0.4">
      <c r="C790" t="s">
        <v>760</v>
      </c>
      <c r="D790" t="s">
        <v>636</v>
      </c>
      <c r="E790">
        <v>350700</v>
      </c>
    </row>
    <row r="791" spans="3:5" x14ac:dyDescent="0.4">
      <c r="C791" t="s">
        <v>760</v>
      </c>
      <c r="D791" t="s">
        <v>637</v>
      </c>
      <c r="E791">
        <v>250000</v>
      </c>
    </row>
    <row r="792" spans="3:5" x14ac:dyDescent="0.4">
      <c r="C792" t="s">
        <v>760</v>
      </c>
      <c r="D792" t="s">
        <v>638</v>
      </c>
      <c r="E792">
        <v>130000</v>
      </c>
    </row>
    <row r="793" spans="3:5" x14ac:dyDescent="0.4">
      <c r="C793" t="s">
        <v>760</v>
      </c>
      <c r="D793" t="s">
        <v>639</v>
      </c>
      <c r="E793">
        <v>651500</v>
      </c>
    </row>
    <row r="794" spans="3:5" x14ac:dyDescent="0.4">
      <c r="C794" t="s">
        <v>760</v>
      </c>
      <c r="D794" t="s">
        <v>640</v>
      </c>
      <c r="E794">
        <v>193300</v>
      </c>
    </row>
    <row r="795" spans="3:5" x14ac:dyDescent="0.4">
      <c r="C795" t="s">
        <v>760</v>
      </c>
      <c r="D795" t="s">
        <v>641</v>
      </c>
      <c r="E795">
        <v>351600</v>
      </c>
    </row>
    <row r="796" spans="3:5" x14ac:dyDescent="0.4">
      <c r="C796" t="s">
        <v>760</v>
      </c>
      <c r="D796" t="s">
        <v>642</v>
      </c>
      <c r="E796">
        <v>157800</v>
      </c>
    </row>
    <row r="797" spans="3:5" x14ac:dyDescent="0.4">
      <c r="C797" t="s">
        <v>760</v>
      </c>
      <c r="D797" t="s">
        <v>643</v>
      </c>
      <c r="E797">
        <v>336600</v>
      </c>
    </row>
    <row r="798" spans="3:5" x14ac:dyDescent="0.4">
      <c r="C798" t="s">
        <v>760</v>
      </c>
      <c r="D798" t="s">
        <v>644</v>
      </c>
      <c r="E798">
        <v>282100</v>
      </c>
    </row>
    <row r="799" spans="3:5" x14ac:dyDescent="0.4">
      <c r="C799" t="s">
        <v>760</v>
      </c>
      <c r="D799" t="s">
        <v>645</v>
      </c>
      <c r="E799">
        <v>161000</v>
      </c>
    </row>
    <row r="800" spans="3:5" x14ac:dyDescent="0.4">
      <c r="C800" t="s">
        <v>760</v>
      </c>
      <c r="D800" t="s">
        <v>646</v>
      </c>
      <c r="E800">
        <v>127400</v>
      </c>
    </row>
    <row r="801" spans="3:5" x14ac:dyDescent="0.4">
      <c r="C801" t="s">
        <v>760</v>
      </c>
      <c r="D801" t="s">
        <v>647</v>
      </c>
      <c r="E801">
        <v>214300</v>
      </c>
    </row>
    <row r="802" spans="3:5" x14ac:dyDescent="0.4">
      <c r="C802" t="s">
        <v>760</v>
      </c>
      <c r="D802" t="s">
        <v>648</v>
      </c>
      <c r="E802">
        <v>168600</v>
      </c>
    </row>
    <row r="803" spans="3:5" x14ac:dyDescent="0.4">
      <c r="C803" t="s">
        <v>760</v>
      </c>
      <c r="D803" t="s">
        <v>649</v>
      </c>
      <c r="E803">
        <v>113100</v>
      </c>
    </row>
    <row r="804" spans="3:5" x14ac:dyDescent="0.4">
      <c r="C804" t="s">
        <v>760</v>
      </c>
      <c r="D804" t="s">
        <v>650</v>
      </c>
      <c r="E804">
        <v>95400</v>
      </c>
    </row>
    <row r="805" spans="3:5" x14ac:dyDescent="0.4">
      <c r="C805" t="s">
        <v>760</v>
      </c>
      <c r="D805" t="s">
        <v>651</v>
      </c>
      <c r="E805">
        <v>132900</v>
      </c>
    </row>
    <row r="806" spans="3:5" x14ac:dyDescent="0.4">
      <c r="C806" t="s">
        <v>760</v>
      </c>
      <c r="D806" t="s">
        <v>652</v>
      </c>
      <c r="E806">
        <v>82100</v>
      </c>
    </row>
    <row r="807" spans="3:5" x14ac:dyDescent="0.4">
      <c r="C807" t="s">
        <v>760</v>
      </c>
      <c r="D807" t="s">
        <v>653</v>
      </c>
      <c r="E807">
        <v>131900</v>
      </c>
    </row>
    <row r="808" spans="3:5" x14ac:dyDescent="0.4">
      <c r="C808" t="s">
        <v>760</v>
      </c>
      <c r="D808" t="s">
        <v>654</v>
      </c>
      <c r="E808">
        <v>86900</v>
      </c>
    </row>
    <row r="809" spans="3:5" x14ac:dyDescent="0.4">
      <c r="C809" t="s">
        <v>760</v>
      </c>
      <c r="D809" t="s">
        <v>655</v>
      </c>
      <c r="E809">
        <v>38100</v>
      </c>
    </row>
    <row r="810" spans="3:5" x14ac:dyDescent="0.4">
      <c r="C810" t="s">
        <v>760</v>
      </c>
      <c r="D810" t="s">
        <v>656</v>
      </c>
      <c r="E810">
        <v>157000</v>
      </c>
    </row>
    <row r="811" spans="3:5" x14ac:dyDescent="0.4">
      <c r="C811" t="s">
        <v>760</v>
      </c>
      <c r="D811" t="s">
        <v>657</v>
      </c>
      <c r="E811">
        <v>115900</v>
      </c>
    </row>
    <row r="812" spans="3:5" x14ac:dyDescent="0.4">
      <c r="C812" t="s">
        <v>760</v>
      </c>
      <c r="D812" t="s">
        <v>658</v>
      </c>
      <c r="E812">
        <v>159800</v>
      </c>
    </row>
    <row r="813" spans="3:5" x14ac:dyDescent="0.4">
      <c r="C813" t="s">
        <v>760</v>
      </c>
      <c r="D813" t="s">
        <v>659</v>
      </c>
      <c r="E813">
        <v>151100</v>
      </c>
    </row>
    <row r="814" spans="3:5" x14ac:dyDescent="0.4">
      <c r="C814" t="s">
        <v>760</v>
      </c>
      <c r="D814" t="s">
        <v>660</v>
      </c>
      <c r="E814">
        <v>119200</v>
      </c>
    </row>
    <row r="815" spans="3:5" x14ac:dyDescent="0.4">
      <c r="C815" t="s">
        <v>760</v>
      </c>
      <c r="D815" t="s">
        <v>661</v>
      </c>
      <c r="E815">
        <v>46200</v>
      </c>
    </row>
    <row r="816" spans="3:5" x14ac:dyDescent="0.4">
      <c r="C816" t="s">
        <v>760</v>
      </c>
      <c r="D816" t="s">
        <v>662</v>
      </c>
      <c r="E816">
        <v>156900</v>
      </c>
    </row>
    <row r="817" spans="3:5" x14ac:dyDescent="0.4">
      <c r="C817" t="s">
        <v>760</v>
      </c>
      <c r="D817" t="s">
        <v>663</v>
      </c>
      <c r="E817">
        <v>51500</v>
      </c>
    </row>
    <row r="818" spans="3:5" x14ac:dyDescent="0.4">
      <c r="C818" t="s">
        <v>760</v>
      </c>
      <c r="D818" t="s">
        <v>664</v>
      </c>
      <c r="E818">
        <v>803300</v>
      </c>
    </row>
    <row r="819" spans="3:5" x14ac:dyDescent="0.4">
      <c r="C819" t="s">
        <v>760</v>
      </c>
      <c r="D819" t="s">
        <v>665</v>
      </c>
      <c r="E819">
        <v>186300</v>
      </c>
    </row>
    <row r="820" spans="3:5" x14ac:dyDescent="0.4">
      <c r="C820" t="s">
        <v>760</v>
      </c>
      <c r="D820" t="s">
        <v>666</v>
      </c>
      <c r="E820">
        <v>171200</v>
      </c>
    </row>
    <row r="821" spans="3:5" x14ac:dyDescent="0.4">
      <c r="C821" t="s">
        <v>760</v>
      </c>
      <c r="D821" t="s">
        <v>667</v>
      </c>
      <c r="E821">
        <v>148000</v>
      </c>
    </row>
    <row r="822" spans="3:5" x14ac:dyDescent="0.4">
      <c r="C822" t="s">
        <v>760</v>
      </c>
      <c r="D822" t="s">
        <v>668</v>
      </c>
      <c r="E822">
        <v>118700</v>
      </c>
    </row>
    <row r="823" spans="3:5" x14ac:dyDescent="0.4">
      <c r="C823" t="s">
        <v>760</v>
      </c>
      <c r="D823" t="s">
        <v>669</v>
      </c>
      <c r="E823">
        <v>199400</v>
      </c>
    </row>
    <row r="824" spans="3:5" x14ac:dyDescent="0.4">
      <c r="C824" t="s">
        <v>760</v>
      </c>
      <c r="D824" t="s">
        <v>670</v>
      </c>
      <c r="E824">
        <v>121300</v>
      </c>
    </row>
    <row r="825" spans="3:5" x14ac:dyDescent="0.4">
      <c r="C825" t="s">
        <v>760</v>
      </c>
      <c r="D825" t="s">
        <v>671</v>
      </c>
      <c r="E825">
        <v>233400</v>
      </c>
    </row>
    <row r="826" spans="3:5" x14ac:dyDescent="0.4">
      <c r="C826" t="s">
        <v>760</v>
      </c>
      <c r="D826" t="s">
        <v>672</v>
      </c>
      <c r="E826">
        <v>145300</v>
      </c>
    </row>
    <row r="827" spans="3:5" x14ac:dyDescent="0.4">
      <c r="C827" t="s">
        <v>760</v>
      </c>
      <c r="D827" t="s">
        <v>673</v>
      </c>
      <c r="E827">
        <v>113900</v>
      </c>
    </row>
    <row r="828" spans="3:5" x14ac:dyDescent="0.4">
      <c r="C828" t="s">
        <v>760</v>
      </c>
      <c r="D828" t="s">
        <v>674</v>
      </c>
      <c r="E828">
        <v>100300</v>
      </c>
    </row>
    <row r="829" spans="3:5" x14ac:dyDescent="0.4">
      <c r="C829" t="s">
        <v>760</v>
      </c>
      <c r="D829" t="s">
        <v>675</v>
      </c>
      <c r="E829">
        <v>52500</v>
      </c>
    </row>
    <row r="830" spans="3:5" x14ac:dyDescent="0.4">
      <c r="C830" t="s">
        <v>760</v>
      </c>
      <c r="D830" t="s">
        <v>676</v>
      </c>
      <c r="E830">
        <v>207100</v>
      </c>
    </row>
    <row r="831" spans="3:5" x14ac:dyDescent="0.4">
      <c r="C831" t="s">
        <v>760</v>
      </c>
      <c r="D831" t="s">
        <v>677</v>
      </c>
      <c r="E831">
        <v>111800</v>
      </c>
    </row>
    <row r="832" spans="3:5" x14ac:dyDescent="0.4">
      <c r="C832" t="s">
        <v>760</v>
      </c>
      <c r="D832" t="s">
        <v>678</v>
      </c>
      <c r="E832">
        <v>108600</v>
      </c>
    </row>
    <row r="833" spans="3:5" x14ac:dyDescent="0.4">
      <c r="C833" t="s">
        <v>760</v>
      </c>
      <c r="D833" t="s">
        <v>679</v>
      </c>
      <c r="E833">
        <v>260000</v>
      </c>
    </row>
    <row r="834" spans="3:5" x14ac:dyDescent="0.4">
      <c r="C834" t="s">
        <v>760</v>
      </c>
      <c r="D834" t="s">
        <v>680</v>
      </c>
      <c r="E834">
        <v>103700</v>
      </c>
    </row>
    <row r="835" spans="3:5" x14ac:dyDescent="0.4">
      <c r="C835" t="s">
        <v>760</v>
      </c>
      <c r="D835" t="s">
        <v>681</v>
      </c>
      <c r="E835">
        <v>72600</v>
      </c>
    </row>
    <row r="836" spans="3:5" x14ac:dyDescent="0.4">
      <c r="C836" t="s">
        <v>760</v>
      </c>
      <c r="D836" t="s">
        <v>682</v>
      </c>
      <c r="E836">
        <v>149500</v>
      </c>
    </row>
    <row r="837" spans="3:5" x14ac:dyDescent="0.4">
      <c r="C837" t="s">
        <v>760</v>
      </c>
      <c r="D837" t="s">
        <v>683</v>
      </c>
      <c r="E837">
        <v>180400</v>
      </c>
    </row>
    <row r="838" spans="3:5" x14ac:dyDescent="0.4">
      <c r="C838" t="s">
        <v>760</v>
      </c>
      <c r="D838" t="s">
        <v>684</v>
      </c>
      <c r="E838">
        <v>113300</v>
      </c>
    </row>
    <row r="839" spans="3:5" x14ac:dyDescent="0.4">
      <c r="C839" t="s">
        <v>760</v>
      </c>
      <c r="D839" t="s">
        <v>685</v>
      </c>
      <c r="E839">
        <v>82300</v>
      </c>
    </row>
    <row r="840" spans="3:5" x14ac:dyDescent="0.4">
      <c r="C840" t="s">
        <v>760</v>
      </c>
      <c r="D840" t="s">
        <v>686</v>
      </c>
      <c r="E840">
        <v>246700</v>
      </c>
    </row>
    <row r="841" spans="3:5" x14ac:dyDescent="0.4">
      <c r="C841" t="s">
        <v>760</v>
      </c>
      <c r="D841" t="s">
        <v>687</v>
      </c>
      <c r="E841">
        <v>102900</v>
      </c>
    </row>
    <row r="842" spans="3:5" x14ac:dyDescent="0.4">
      <c r="C842" t="s">
        <v>760</v>
      </c>
      <c r="D842" t="s">
        <v>688</v>
      </c>
      <c r="E842">
        <v>72600</v>
      </c>
    </row>
    <row r="843" spans="3:5" x14ac:dyDescent="0.4">
      <c r="C843" t="s">
        <v>760</v>
      </c>
      <c r="D843" t="s">
        <v>689</v>
      </c>
      <c r="E843">
        <v>91200</v>
      </c>
    </row>
    <row r="844" spans="3:5" x14ac:dyDescent="0.4">
      <c r="C844" t="s">
        <v>760</v>
      </c>
      <c r="D844" t="s">
        <v>690</v>
      </c>
      <c r="E844">
        <v>30800</v>
      </c>
    </row>
    <row r="845" spans="3:5" x14ac:dyDescent="0.4">
      <c r="C845" t="s">
        <v>760</v>
      </c>
      <c r="D845" t="s">
        <v>691</v>
      </c>
      <c r="E845">
        <v>79300</v>
      </c>
    </row>
    <row r="846" spans="3:5" x14ac:dyDescent="0.4">
      <c r="C846" t="s">
        <v>760</v>
      </c>
      <c r="D846" t="s">
        <v>692</v>
      </c>
      <c r="E846">
        <v>65200</v>
      </c>
    </row>
    <row r="847" spans="3:5" x14ac:dyDescent="0.4">
      <c r="C847" t="s">
        <v>760</v>
      </c>
      <c r="D847" t="s">
        <v>693</v>
      </c>
      <c r="E847">
        <v>49400</v>
      </c>
    </row>
    <row r="848" spans="3:5" x14ac:dyDescent="0.4">
      <c r="C848" t="s">
        <v>760</v>
      </c>
      <c r="D848" t="s">
        <v>694</v>
      </c>
      <c r="E848">
        <v>123200</v>
      </c>
    </row>
    <row r="849" spans="3:5" x14ac:dyDescent="0.4">
      <c r="C849" t="s">
        <v>760</v>
      </c>
      <c r="D849" t="s">
        <v>393</v>
      </c>
      <c r="E849">
        <v>81100</v>
      </c>
    </row>
    <row r="850" spans="3:5" x14ac:dyDescent="0.4">
      <c r="C850" t="s">
        <v>760</v>
      </c>
      <c r="D850" t="s">
        <v>394</v>
      </c>
      <c r="E850">
        <v>62300</v>
      </c>
    </row>
    <row r="851" spans="3:5" x14ac:dyDescent="0.4">
      <c r="C851" t="s">
        <v>760</v>
      </c>
      <c r="D851" t="s">
        <v>395</v>
      </c>
      <c r="E851">
        <v>108900</v>
      </c>
    </row>
    <row r="852" spans="3:5" x14ac:dyDescent="0.4">
      <c r="C852" t="s">
        <v>760</v>
      </c>
      <c r="D852" t="s">
        <v>396</v>
      </c>
      <c r="E852">
        <v>165900</v>
      </c>
    </row>
    <row r="853" spans="3:5" x14ac:dyDescent="0.4">
      <c r="C853" t="s">
        <v>760</v>
      </c>
      <c r="D853" t="s">
        <v>397</v>
      </c>
      <c r="E853">
        <v>127400</v>
      </c>
    </row>
    <row r="854" spans="3:5" x14ac:dyDescent="0.4">
      <c r="C854" t="s">
        <v>760</v>
      </c>
      <c r="D854" t="s">
        <v>398</v>
      </c>
      <c r="E854">
        <v>77800</v>
      </c>
    </row>
    <row r="855" spans="3:5" x14ac:dyDescent="0.4">
      <c r="C855" t="s">
        <v>760</v>
      </c>
      <c r="D855" t="s">
        <v>399</v>
      </c>
      <c r="E855">
        <v>90500</v>
      </c>
    </row>
    <row r="856" spans="3:5" x14ac:dyDescent="0.4">
      <c r="C856" t="s">
        <v>760</v>
      </c>
      <c r="D856" t="s">
        <v>400</v>
      </c>
      <c r="E856">
        <v>52000</v>
      </c>
    </row>
    <row r="857" spans="3:5" x14ac:dyDescent="0.4">
      <c r="C857" t="s">
        <v>760</v>
      </c>
      <c r="D857" t="s">
        <v>401</v>
      </c>
      <c r="E857">
        <v>50200</v>
      </c>
    </row>
    <row r="858" spans="3:5" x14ac:dyDescent="0.4">
      <c r="C858" t="s">
        <v>760</v>
      </c>
      <c r="D858" t="s">
        <v>402</v>
      </c>
      <c r="E858">
        <v>72100</v>
      </c>
    </row>
    <row r="859" spans="3:5" x14ac:dyDescent="0.4">
      <c r="C859" t="s">
        <v>760</v>
      </c>
      <c r="D859" t="s">
        <v>403</v>
      </c>
      <c r="E859">
        <v>90500</v>
      </c>
    </row>
    <row r="860" spans="3:5" x14ac:dyDescent="0.4">
      <c r="C860" t="s">
        <v>760</v>
      </c>
      <c r="D860" t="s">
        <v>404</v>
      </c>
      <c r="E860">
        <v>31000</v>
      </c>
    </row>
    <row r="861" spans="3:5" x14ac:dyDescent="0.4">
      <c r="C861" t="s">
        <v>760</v>
      </c>
      <c r="D861" t="s">
        <v>405</v>
      </c>
      <c r="E861">
        <v>32100</v>
      </c>
    </row>
    <row r="862" spans="3:5" x14ac:dyDescent="0.4">
      <c r="C862" t="s">
        <v>760</v>
      </c>
      <c r="D862" t="s">
        <v>406</v>
      </c>
      <c r="E862">
        <v>56300</v>
      </c>
    </row>
    <row r="863" spans="3:5" x14ac:dyDescent="0.4">
      <c r="C863" t="s">
        <v>760</v>
      </c>
      <c r="D863" t="s">
        <v>407</v>
      </c>
      <c r="E863">
        <v>112200</v>
      </c>
    </row>
    <row r="864" spans="3:5" x14ac:dyDescent="0.4">
      <c r="C864" t="s">
        <v>760</v>
      </c>
      <c r="D864" t="s">
        <v>408</v>
      </c>
      <c r="E864">
        <v>83000</v>
      </c>
    </row>
    <row r="865" spans="3:5" x14ac:dyDescent="0.4">
      <c r="C865" t="s">
        <v>760</v>
      </c>
      <c r="D865" t="s">
        <v>409</v>
      </c>
      <c r="E865">
        <v>187700</v>
      </c>
    </row>
    <row r="866" spans="3:5" x14ac:dyDescent="0.4">
      <c r="C866" t="s">
        <v>760</v>
      </c>
      <c r="D866" t="s">
        <v>410</v>
      </c>
      <c r="E866">
        <v>170900</v>
      </c>
    </row>
    <row r="867" spans="3:5" x14ac:dyDescent="0.4">
      <c r="C867" t="s">
        <v>760</v>
      </c>
      <c r="D867" t="s">
        <v>411</v>
      </c>
      <c r="E867">
        <v>81600</v>
      </c>
    </row>
    <row r="868" spans="3:5" x14ac:dyDescent="0.4">
      <c r="C868" t="s">
        <v>760</v>
      </c>
      <c r="D868" t="s">
        <v>412</v>
      </c>
      <c r="E868">
        <v>39200</v>
      </c>
    </row>
    <row r="869" spans="3:5" x14ac:dyDescent="0.4">
      <c r="C869" t="s">
        <v>760</v>
      </c>
      <c r="D869" t="s">
        <v>413</v>
      </c>
      <c r="E869">
        <v>135600</v>
      </c>
    </row>
    <row r="870" spans="3:5" x14ac:dyDescent="0.4">
      <c r="C870" t="s">
        <v>760</v>
      </c>
      <c r="D870" t="s">
        <v>414</v>
      </c>
      <c r="E870">
        <v>85900</v>
      </c>
    </row>
    <row r="871" spans="3:5" x14ac:dyDescent="0.4">
      <c r="C871" t="s">
        <v>760</v>
      </c>
      <c r="D871" t="s">
        <v>415</v>
      </c>
      <c r="E871">
        <v>175100</v>
      </c>
    </row>
    <row r="872" spans="3:5" x14ac:dyDescent="0.4">
      <c r="C872" t="s">
        <v>760</v>
      </c>
      <c r="D872" t="s">
        <v>416</v>
      </c>
      <c r="E872">
        <v>148300</v>
      </c>
    </row>
    <row r="873" spans="3:5" x14ac:dyDescent="0.4">
      <c r="C873" t="s">
        <v>760</v>
      </c>
      <c r="D873" t="s">
        <v>417</v>
      </c>
      <c r="E873">
        <v>65600</v>
      </c>
    </row>
    <row r="874" spans="3:5" x14ac:dyDescent="0.4">
      <c r="C874" t="s">
        <v>760</v>
      </c>
      <c r="D874" t="s">
        <v>418</v>
      </c>
      <c r="E874">
        <v>76800</v>
      </c>
    </row>
    <row r="875" spans="3:5" x14ac:dyDescent="0.4">
      <c r="C875" t="s">
        <v>760</v>
      </c>
      <c r="D875" t="s">
        <v>419</v>
      </c>
      <c r="E875">
        <v>147500</v>
      </c>
    </row>
    <row r="876" spans="3:5" x14ac:dyDescent="0.4">
      <c r="C876" t="s">
        <v>760</v>
      </c>
      <c r="D876" t="s">
        <v>420</v>
      </c>
      <c r="E876">
        <v>87600</v>
      </c>
    </row>
    <row r="877" spans="3:5" x14ac:dyDescent="0.4">
      <c r="C877" t="s">
        <v>760</v>
      </c>
      <c r="D877" t="s">
        <v>421</v>
      </c>
      <c r="E877">
        <v>30500</v>
      </c>
    </row>
    <row r="878" spans="3:5" x14ac:dyDescent="0.4">
      <c r="C878" t="s">
        <v>760</v>
      </c>
      <c r="D878" t="s">
        <v>422</v>
      </c>
      <c r="E878">
        <v>103100</v>
      </c>
    </row>
    <row r="879" spans="3:5" x14ac:dyDescent="0.4">
      <c r="C879" t="s">
        <v>760</v>
      </c>
      <c r="D879" t="s">
        <v>423</v>
      </c>
      <c r="E879">
        <v>81000</v>
      </c>
    </row>
    <row r="880" spans="3:5" x14ac:dyDescent="0.4">
      <c r="C880" t="s">
        <v>760</v>
      </c>
      <c r="D880" t="s">
        <v>424</v>
      </c>
      <c r="E880">
        <v>198500</v>
      </c>
    </row>
    <row r="881" spans="3:5" x14ac:dyDescent="0.4">
      <c r="C881" t="s">
        <v>760</v>
      </c>
      <c r="D881" t="s">
        <v>425</v>
      </c>
      <c r="E881">
        <v>526800</v>
      </c>
    </row>
    <row r="882" spans="3:5" x14ac:dyDescent="0.4">
      <c r="C882" t="s">
        <v>760</v>
      </c>
      <c r="D882" t="s">
        <v>426</v>
      </c>
      <c r="E882">
        <v>86100</v>
      </c>
    </row>
    <row r="883" spans="3:5" x14ac:dyDescent="0.4">
      <c r="C883" t="s">
        <v>760</v>
      </c>
      <c r="D883" t="s">
        <v>427</v>
      </c>
      <c r="E883">
        <v>154700</v>
      </c>
    </row>
    <row r="884" spans="3:5" x14ac:dyDescent="0.4">
      <c r="C884" t="s">
        <v>760</v>
      </c>
      <c r="D884" t="s">
        <v>428</v>
      </c>
      <c r="E884">
        <v>78100</v>
      </c>
    </row>
    <row r="885" spans="3:5" x14ac:dyDescent="0.4">
      <c r="C885" t="s">
        <v>760</v>
      </c>
      <c r="D885" t="s">
        <v>429</v>
      </c>
      <c r="E885">
        <v>86200</v>
      </c>
    </row>
    <row r="886" spans="3:5" x14ac:dyDescent="0.4">
      <c r="C886" t="s">
        <v>760</v>
      </c>
      <c r="D886" t="s">
        <v>430</v>
      </c>
      <c r="E886">
        <v>78400</v>
      </c>
    </row>
    <row r="887" spans="3:5" x14ac:dyDescent="0.4">
      <c r="C887" t="s">
        <v>760</v>
      </c>
      <c r="D887" t="s">
        <v>431</v>
      </c>
      <c r="E887">
        <v>57400</v>
      </c>
    </row>
    <row r="888" spans="3:5" x14ac:dyDescent="0.4">
      <c r="C888" t="s">
        <v>760</v>
      </c>
      <c r="D888" t="s">
        <v>432</v>
      </c>
      <c r="E888">
        <v>103200</v>
      </c>
    </row>
    <row r="889" spans="3:5" x14ac:dyDescent="0.4">
      <c r="C889" t="s">
        <v>760</v>
      </c>
      <c r="D889" t="s">
        <v>433</v>
      </c>
      <c r="E889">
        <v>61700</v>
      </c>
    </row>
    <row r="890" spans="3:5" x14ac:dyDescent="0.4">
      <c r="C890" t="s">
        <v>760</v>
      </c>
      <c r="D890" t="s">
        <v>434</v>
      </c>
      <c r="E890">
        <v>83500</v>
      </c>
    </row>
    <row r="891" spans="3:5" x14ac:dyDescent="0.4">
      <c r="C891" t="s">
        <v>760</v>
      </c>
      <c r="D891" t="s">
        <v>435</v>
      </c>
      <c r="E891">
        <v>100300</v>
      </c>
    </row>
    <row r="892" spans="3:5" x14ac:dyDescent="0.4">
      <c r="C892" t="s">
        <v>760</v>
      </c>
      <c r="D892" t="s">
        <v>436</v>
      </c>
      <c r="E892">
        <v>53200</v>
      </c>
    </row>
    <row r="893" spans="3:5" x14ac:dyDescent="0.4">
      <c r="C893" t="s">
        <v>760</v>
      </c>
      <c r="D893" t="s">
        <v>437</v>
      </c>
      <c r="E893">
        <v>77500</v>
      </c>
    </row>
    <row r="894" spans="3:5" x14ac:dyDescent="0.4">
      <c r="C894" t="s">
        <v>760</v>
      </c>
      <c r="D894" t="s">
        <v>438</v>
      </c>
      <c r="E894">
        <v>67600</v>
      </c>
    </row>
    <row r="895" spans="3:5" x14ac:dyDescent="0.4">
      <c r="C895" t="s">
        <v>760</v>
      </c>
      <c r="D895" t="s">
        <v>439</v>
      </c>
      <c r="E895">
        <v>64700</v>
      </c>
    </row>
    <row r="896" spans="3:5" x14ac:dyDescent="0.4">
      <c r="C896" t="s">
        <v>760</v>
      </c>
      <c r="D896" t="s">
        <v>440</v>
      </c>
      <c r="E896">
        <v>74400</v>
      </c>
    </row>
    <row r="897" spans="3:5" x14ac:dyDescent="0.4">
      <c r="C897" t="s">
        <v>760</v>
      </c>
      <c r="D897" t="s">
        <v>441</v>
      </c>
      <c r="E897">
        <v>59600</v>
      </c>
    </row>
    <row r="898" spans="3:5" x14ac:dyDescent="0.4">
      <c r="C898" t="s">
        <v>760</v>
      </c>
      <c r="D898" t="s">
        <v>442</v>
      </c>
      <c r="E898">
        <v>48200</v>
      </c>
    </row>
    <row r="899" spans="3:5" x14ac:dyDescent="0.4">
      <c r="C899" t="s">
        <v>760</v>
      </c>
      <c r="D899" t="s">
        <v>443</v>
      </c>
      <c r="E899">
        <v>22600</v>
      </c>
    </row>
    <row r="900" spans="3:5" x14ac:dyDescent="0.4">
      <c r="C900" t="s">
        <v>760</v>
      </c>
      <c r="D900" t="s">
        <v>444</v>
      </c>
      <c r="E900">
        <v>39600</v>
      </c>
    </row>
    <row r="901" spans="3:5" x14ac:dyDescent="0.4">
      <c r="C901" t="s">
        <v>760</v>
      </c>
      <c r="D901" t="s">
        <v>445</v>
      </c>
      <c r="E901">
        <v>44200</v>
      </c>
    </row>
    <row r="902" spans="3:5" x14ac:dyDescent="0.4">
      <c r="C902" t="s">
        <v>760</v>
      </c>
      <c r="D902" t="s">
        <v>446</v>
      </c>
      <c r="E902">
        <v>98700</v>
      </c>
    </row>
    <row r="903" spans="3:5" x14ac:dyDescent="0.4">
      <c r="C903" t="s">
        <v>760</v>
      </c>
      <c r="D903" t="s">
        <v>447</v>
      </c>
      <c r="E903">
        <v>45100</v>
      </c>
    </row>
    <row r="904" spans="3:5" x14ac:dyDescent="0.4">
      <c r="C904" t="s">
        <v>760</v>
      </c>
      <c r="D904" t="s">
        <v>448</v>
      </c>
      <c r="E904">
        <v>148500</v>
      </c>
    </row>
    <row r="905" spans="3:5" x14ac:dyDescent="0.4">
      <c r="C905" t="s">
        <v>760</v>
      </c>
      <c r="D905" t="s">
        <v>449</v>
      </c>
      <c r="E905">
        <v>39900</v>
      </c>
    </row>
    <row r="906" spans="3:5" x14ac:dyDescent="0.4">
      <c r="C906" t="s">
        <v>760</v>
      </c>
      <c r="D906" t="s">
        <v>450</v>
      </c>
      <c r="E906">
        <v>40900</v>
      </c>
    </row>
    <row r="907" spans="3:5" x14ac:dyDescent="0.4">
      <c r="C907" t="s">
        <v>760</v>
      </c>
      <c r="D907" t="s">
        <v>451</v>
      </c>
      <c r="E907">
        <v>26300</v>
      </c>
    </row>
    <row r="908" spans="3:5" x14ac:dyDescent="0.4">
      <c r="C908" t="s">
        <v>760</v>
      </c>
      <c r="D908" t="s">
        <v>452</v>
      </c>
      <c r="E908">
        <v>74300</v>
      </c>
    </row>
    <row r="909" spans="3:5" x14ac:dyDescent="0.4">
      <c r="C909" t="s">
        <v>760</v>
      </c>
      <c r="D909" t="s">
        <v>453</v>
      </c>
      <c r="E909">
        <v>91600</v>
      </c>
    </row>
    <row r="910" spans="3:5" x14ac:dyDescent="0.4">
      <c r="C910" t="s">
        <v>760</v>
      </c>
      <c r="D910" t="s">
        <v>454</v>
      </c>
      <c r="E910">
        <v>36200</v>
      </c>
    </row>
    <row r="911" spans="3:5" x14ac:dyDescent="0.4">
      <c r="C911" t="s">
        <v>760</v>
      </c>
      <c r="D911" t="s">
        <v>455</v>
      </c>
      <c r="E911">
        <v>45600</v>
      </c>
    </row>
    <row r="912" spans="3:5" x14ac:dyDescent="0.4">
      <c r="C912" t="s">
        <v>760</v>
      </c>
      <c r="D912" t="s">
        <v>456</v>
      </c>
      <c r="E912">
        <v>19600</v>
      </c>
    </row>
    <row r="913" spans="3:5" x14ac:dyDescent="0.4">
      <c r="C913" t="s">
        <v>760</v>
      </c>
      <c r="D913" t="s">
        <v>457</v>
      </c>
      <c r="E913">
        <v>16800</v>
      </c>
    </row>
    <row r="914" spans="3:5" x14ac:dyDescent="0.4">
      <c r="C914" t="s">
        <v>760</v>
      </c>
      <c r="D914" t="s">
        <v>458</v>
      </c>
      <c r="E914">
        <v>23200</v>
      </c>
    </row>
    <row r="915" spans="3:5" x14ac:dyDescent="0.4">
      <c r="C915" t="s">
        <v>760</v>
      </c>
      <c r="D915" t="s">
        <v>459</v>
      </c>
      <c r="E915">
        <v>19200</v>
      </c>
    </row>
    <row r="916" spans="3:5" x14ac:dyDescent="0.4">
      <c r="C916" t="s">
        <v>760</v>
      </c>
      <c r="D916" t="s">
        <v>460</v>
      </c>
      <c r="E916">
        <v>110900</v>
      </c>
    </row>
    <row r="917" spans="3:5" x14ac:dyDescent="0.4">
      <c r="C917" t="s">
        <v>760</v>
      </c>
      <c r="D917" t="s">
        <v>461</v>
      </c>
      <c r="E917">
        <v>51400</v>
      </c>
    </row>
    <row r="918" spans="3:5" x14ac:dyDescent="0.4">
      <c r="C918" t="s">
        <v>760</v>
      </c>
      <c r="D918" t="s">
        <v>462</v>
      </c>
      <c r="E918">
        <v>134400</v>
      </c>
    </row>
    <row r="919" spans="3:5" x14ac:dyDescent="0.4">
      <c r="C919" t="s">
        <v>760</v>
      </c>
      <c r="D919" t="s">
        <v>463</v>
      </c>
      <c r="E919">
        <v>73400</v>
      </c>
    </row>
    <row r="920" spans="3:5" x14ac:dyDescent="0.4">
      <c r="C920" t="s">
        <v>760</v>
      </c>
      <c r="D920" t="s">
        <v>464</v>
      </c>
      <c r="E920">
        <v>67300</v>
      </c>
    </row>
    <row r="921" spans="3:5" x14ac:dyDescent="0.4">
      <c r="C921" t="s">
        <v>760</v>
      </c>
      <c r="D921" t="s">
        <v>465</v>
      </c>
      <c r="E921">
        <v>343000</v>
      </c>
    </row>
    <row r="922" spans="3:5" x14ac:dyDescent="0.4">
      <c r="C922" t="s">
        <v>760</v>
      </c>
      <c r="D922" t="s">
        <v>466</v>
      </c>
      <c r="E922">
        <v>77200</v>
      </c>
    </row>
    <row r="923" spans="3:5" x14ac:dyDescent="0.4">
      <c r="C923" t="s">
        <v>760</v>
      </c>
      <c r="D923" t="s">
        <v>467</v>
      </c>
      <c r="E923">
        <v>129500</v>
      </c>
    </row>
    <row r="924" spans="3:5" x14ac:dyDescent="0.4">
      <c r="C924" t="s">
        <v>760</v>
      </c>
      <c r="D924" t="s">
        <v>468</v>
      </c>
      <c r="E924">
        <v>81500</v>
      </c>
    </row>
    <row r="925" spans="3:5" x14ac:dyDescent="0.4">
      <c r="C925" t="s">
        <v>760</v>
      </c>
      <c r="D925" t="s">
        <v>469</v>
      </c>
      <c r="E925">
        <v>132700</v>
      </c>
    </row>
    <row r="926" spans="3:5" x14ac:dyDescent="0.4">
      <c r="C926" t="s">
        <v>760</v>
      </c>
      <c r="D926" t="s">
        <v>470</v>
      </c>
      <c r="E926">
        <v>111600</v>
      </c>
    </row>
    <row r="927" spans="3:5" x14ac:dyDescent="0.4">
      <c r="C927" t="s">
        <v>760</v>
      </c>
      <c r="D927" t="s">
        <v>471</v>
      </c>
      <c r="E927">
        <v>41400</v>
      </c>
    </row>
    <row r="928" spans="3:5" x14ac:dyDescent="0.4">
      <c r="C928" t="s">
        <v>760</v>
      </c>
      <c r="D928" t="s">
        <v>472</v>
      </c>
      <c r="E928">
        <v>47000</v>
      </c>
    </row>
    <row r="929" spans="3:5" x14ac:dyDescent="0.4">
      <c r="C929" t="s">
        <v>760</v>
      </c>
      <c r="D929" t="s">
        <v>473</v>
      </c>
      <c r="E929">
        <v>13900</v>
      </c>
    </row>
    <row r="930" spans="3:5" x14ac:dyDescent="0.4">
      <c r="C930" t="s">
        <v>760</v>
      </c>
      <c r="D930" t="s">
        <v>474</v>
      </c>
      <c r="E930">
        <v>105700</v>
      </c>
    </row>
    <row r="931" spans="3:5" x14ac:dyDescent="0.4">
      <c r="C931" t="s">
        <v>760</v>
      </c>
      <c r="D931" t="s">
        <v>475</v>
      </c>
      <c r="E931">
        <v>68800</v>
      </c>
    </row>
    <row r="932" spans="3:5" x14ac:dyDescent="0.4">
      <c r="C932" t="s">
        <v>760</v>
      </c>
      <c r="D932" t="s">
        <v>476</v>
      </c>
      <c r="E932">
        <v>68300</v>
      </c>
    </row>
    <row r="933" spans="3:5" x14ac:dyDescent="0.4">
      <c r="C933" t="s">
        <v>760</v>
      </c>
      <c r="D933" t="s">
        <v>477</v>
      </c>
      <c r="E933">
        <v>62900</v>
      </c>
    </row>
    <row r="934" spans="3:5" x14ac:dyDescent="0.4">
      <c r="C934" t="s">
        <v>760</v>
      </c>
      <c r="D934" t="s">
        <v>478</v>
      </c>
      <c r="E934">
        <v>6900</v>
      </c>
    </row>
    <row r="935" spans="3:5" x14ac:dyDescent="0.4">
      <c r="C935" t="s">
        <v>760</v>
      </c>
      <c r="D935" t="s">
        <v>479</v>
      </c>
      <c r="E935">
        <v>127700</v>
      </c>
    </row>
    <row r="936" spans="3:5" x14ac:dyDescent="0.4">
      <c r="C936" t="s">
        <v>760</v>
      </c>
      <c r="D936" t="s">
        <v>480</v>
      </c>
      <c r="E936">
        <v>60900</v>
      </c>
    </row>
    <row r="937" spans="3:5" x14ac:dyDescent="0.4">
      <c r="C937" t="s">
        <v>760</v>
      </c>
      <c r="D937" t="s">
        <v>481</v>
      </c>
      <c r="E937">
        <v>54100</v>
      </c>
    </row>
    <row r="938" spans="3:5" x14ac:dyDescent="0.4">
      <c r="C938" t="s">
        <v>760</v>
      </c>
      <c r="D938" t="s">
        <v>482</v>
      </c>
      <c r="E938">
        <v>24800</v>
      </c>
    </row>
    <row r="939" spans="3:5" x14ac:dyDescent="0.4">
      <c r="C939" t="s">
        <v>760</v>
      </c>
      <c r="D939" t="s">
        <v>483</v>
      </c>
      <c r="E939">
        <v>62300</v>
      </c>
    </row>
    <row r="940" spans="3:5" x14ac:dyDescent="0.4">
      <c r="C940" t="s">
        <v>760</v>
      </c>
      <c r="D940" t="s">
        <v>484</v>
      </c>
      <c r="E940">
        <v>66000</v>
      </c>
    </row>
    <row r="941" spans="3:5" x14ac:dyDescent="0.4">
      <c r="C941" t="s">
        <v>760</v>
      </c>
      <c r="D941" t="s">
        <v>485</v>
      </c>
      <c r="E941">
        <v>83600</v>
      </c>
    </row>
    <row r="942" spans="3:5" x14ac:dyDescent="0.4">
      <c r="C942" t="s">
        <v>760</v>
      </c>
      <c r="D942" t="s">
        <v>486</v>
      </c>
      <c r="E942">
        <v>125300</v>
      </c>
    </row>
    <row r="943" spans="3:5" x14ac:dyDescent="0.4">
      <c r="C943" t="s">
        <v>760</v>
      </c>
      <c r="D943" t="s">
        <v>487</v>
      </c>
      <c r="E943">
        <v>96900</v>
      </c>
    </row>
    <row r="944" spans="3:5" x14ac:dyDescent="0.4">
      <c r="C944" t="s">
        <v>760</v>
      </c>
      <c r="D944" t="s">
        <v>488</v>
      </c>
      <c r="E944">
        <v>139300</v>
      </c>
    </row>
    <row r="945" spans="3:5" x14ac:dyDescent="0.4">
      <c r="C945" t="s">
        <v>760</v>
      </c>
      <c r="D945" t="s">
        <v>489</v>
      </c>
      <c r="E945">
        <v>21900</v>
      </c>
    </row>
    <row r="946" spans="3:5" x14ac:dyDescent="0.4">
      <c r="C946" t="s">
        <v>760</v>
      </c>
      <c r="D946" t="s">
        <v>490</v>
      </c>
      <c r="E946">
        <v>74600</v>
      </c>
    </row>
    <row r="947" spans="3:5" x14ac:dyDescent="0.4">
      <c r="C947" t="s">
        <v>760</v>
      </c>
      <c r="D947" t="s">
        <v>491</v>
      </c>
      <c r="E947">
        <v>49600</v>
      </c>
    </row>
    <row r="948" spans="3:5" x14ac:dyDescent="0.4">
      <c r="C948" t="s">
        <v>760</v>
      </c>
      <c r="D948" t="s">
        <v>492</v>
      </c>
      <c r="E948">
        <v>62700</v>
      </c>
    </row>
    <row r="949" spans="3:5" x14ac:dyDescent="0.4">
      <c r="C949" t="s">
        <v>760</v>
      </c>
      <c r="D949" t="s">
        <v>493</v>
      </c>
      <c r="E949">
        <v>48600</v>
      </c>
    </row>
    <row r="950" spans="3:5" x14ac:dyDescent="0.4">
      <c r="C950" t="s">
        <v>760</v>
      </c>
      <c r="D950" t="s">
        <v>494</v>
      </c>
      <c r="E950">
        <v>35100</v>
      </c>
    </row>
    <row r="951" spans="3:5" x14ac:dyDescent="0.4">
      <c r="C951" t="s">
        <v>760</v>
      </c>
      <c r="D951" t="s">
        <v>495</v>
      </c>
      <c r="E951">
        <v>36100</v>
      </c>
    </row>
    <row r="952" spans="3:5" x14ac:dyDescent="0.4">
      <c r="C952" t="s">
        <v>760</v>
      </c>
      <c r="D952" t="s">
        <v>496</v>
      </c>
      <c r="E952">
        <v>20500</v>
      </c>
    </row>
    <row r="953" spans="3:5" x14ac:dyDescent="0.4">
      <c r="C953" t="s">
        <v>760</v>
      </c>
      <c r="D953" t="s">
        <v>497</v>
      </c>
      <c r="E953">
        <v>84200</v>
      </c>
    </row>
    <row r="954" spans="3:5" x14ac:dyDescent="0.4">
      <c r="C954" t="s">
        <v>760</v>
      </c>
      <c r="D954" t="s">
        <v>498</v>
      </c>
      <c r="E954">
        <v>17800</v>
      </c>
    </row>
    <row r="955" spans="3:5" x14ac:dyDescent="0.4">
      <c r="C955" t="s">
        <v>760</v>
      </c>
      <c r="D955" t="s">
        <v>499</v>
      </c>
      <c r="E955">
        <v>41700</v>
      </c>
    </row>
    <row r="956" spans="3:5" x14ac:dyDescent="0.4">
      <c r="C956" t="s">
        <v>760</v>
      </c>
      <c r="D956" t="s">
        <v>500</v>
      </c>
      <c r="E956">
        <v>58300</v>
      </c>
    </row>
    <row r="957" spans="3:5" x14ac:dyDescent="0.4">
      <c r="C957" t="s">
        <v>760</v>
      </c>
      <c r="D957" t="s">
        <v>501</v>
      </c>
      <c r="E957">
        <v>9300</v>
      </c>
    </row>
    <row r="958" spans="3:5" x14ac:dyDescent="0.4">
      <c r="C958" t="s">
        <v>760</v>
      </c>
      <c r="D958" t="s">
        <v>502</v>
      </c>
      <c r="E958">
        <v>97100</v>
      </c>
    </row>
    <row r="959" spans="3:5" x14ac:dyDescent="0.4">
      <c r="C959" t="s">
        <v>760</v>
      </c>
      <c r="D959" t="s">
        <v>503</v>
      </c>
      <c r="E959">
        <v>31900</v>
      </c>
    </row>
    <row r="960" spans="3:5" x14ac:dyDescent="0.4">
      <c r="C960" t="s">
        <v>760</v>
      </c>
      <c r="D960" t="s">
        <v>504</v>
      </c>
      <c r="E960">
        <v>14600</v>
      </c>
    </row>
    <row r="961" spans="3:5" x14ac:dyDescent="0.4">
      <c r="C961" t="s">
        <v>760</v>
      </c>
      <c r="D961" t="s">
        <v>505</v>
      </c>
      <c r="E961">
        <v>41800</v>
      </c>
    </row>
    <row r="962" spans="3:5" x14ac:dyDescent="0.4">
      <c r="C962" t="s">
        <v>760</v>
      </c>
      <c r="D962" t="s">
        <v>506</v>
      </c>
      <c r="E962">
        <v>53300</v>
      </c>
    </row>
    <row r="963" spans="3:5" x14ac:dyDescent="0.4">
      <c r="C963" t="s">
        <v>760</v>
      </c>
      <c r="D963" t="s">
        <v>507</v>
      </c>
      <c r="E963">
        <v>50700</v>
      </c>
    </row>
    <row r="964" spans="3:5" x14ac:dyDescent="0.4">
      <c r="C964" t="s">
        <v>760</v>
      </c>
      <c r="D964" t="s">
        <v>508</v>
      </c>
      <c r="E964">
        <v>220200</v>
      </c>
    </row>
    <row r="965" spans="3:5" x14ac:dyDescent="0.4">
      <c r="C965" t="s">
        <v>760</v>
      </c>
      <c r="D965" t="s">
        <v>509</v>
      </c>
      <c r="E965">
        <v>100400</v>
      </c>
    </row>
    <row r="966" spans="3:5" x14ac:dyDescent="0.4">
      <c r="C966" t="s">
        <v>760</v>
      </c>
      <c r="D966" t="s">
        <v>510</v>
      </c>
      <c r="E966">
        <v>89800</v>
      </c>
    </row>
    <row r="967" spans="3:5" x14ac:dyDescent="0.4">
      <c r="C967" t="s">
        <v>760</v>
      </c>
      <c r="D967" t="s">
        <v>511</v>
      </c>
      <c r="E967">
        <v>163700</v>
      </c>
    </row>
    <row r="968" spans="3:5" x14ac:dyDescent="0.4">
      <c r="C968" t="s">
        <v>760</v>
      </c>
      <c r="D968" t="s">
        <v>512</v>
      </c>
      <c r="E968">
        <v>630000</v>
      </c>
    </row>
    <row r="969" spans="3:5" x14ac:dyDescent="0.4">
      <c r="C969" t="s">
        <v>760</v>
      </c>
      <c r="D969" t="s">
        <v>695</v>
      </c>
      <c r="E969">
        <v>526200</v>
      </c>
    </row>
    <row r="970" spans="3:5" x14ac:dyDescent="0.4">
      <c r="C970" t="s">
        <v>760</v>
      </c>
      <c r="D970" t="s">
        <v>696</v>
      </c>
      <c r="E970">
        <v>96300</v>
      </c>
    </row>
    <row r="971" spans="3:5" x14ac:dyDescent="0.4">
      <c r="C971" t="s">
        <v>760</v>
      </c>
      <c r="D971" t="s">
        <v>697</v>
      </c>
      <c r="E971">
        <v>115400</v>
      </c>
    </row>
    <row r="972" spans="3:5" x14ac:dyDescent="0.4">
      <c r="C972" t="s">
        <v>760</v>
      </c>
      <c r="D972" t="s">
        <v>698</v>
      </c>
      <c r="E972">
        <v>130400</v>
      </c>
    </row>
    <row r="973" spans="3:5" x14ac:dyDescent="0.4">
      <c r="C973" t="s">
        <v>760</v>
      </c>
      <c r="D973" t="s">
        <v>699</v>
      </c>
      <c r="E973">
        <v>117100</v>
      </c>
    </row>
    <row r="974" spans="3:5" x14ac:dyDescent="0.4">
      <c r="C974" t="s">
        <v>760</v>
      </c>
      <c r="D974" t="s">
        <v>700</v>
      </c>
      <c r="E974">
        <v>56500</v>
      </c>
    </row>
    <row r="975" spans="3:5" x14ac:dyDescent="0.4">
      <c r="C975" t="s">
        <v>760</v>
      </c>
      <c r="D975" t="s">
        <v>701</v>
      </c>
      <c r="E975">
        <v>86100</v>
      </c>
    </row>
    <row r="976" spans="3:5" x14ac:dyDescent="0.4">
      <c r="C976" t="s">
        <v>760</v>
      </c>
      <c r="D976" t="s">
        <v>702</v>
      </c>
      <c r="E976">
        <v>80000</v>
      </c>
    </row>
    <row r="977" spans="3:5" x14ac:dyDescent="0.4">
      <c r="C977" t="s">
        <v>760</v>
      </c>
      <c r="D977" t="s">
        <v>703</v>
      </c>
      <c r="E977">
        <v>220800</v>
      </c>
    </row>
    <row r="978" spans="3:5" x14ac:dyDescent="0.4">
      <c r="C978" t="s">
        <v>760</v>
      </c>
      <c r="D978" t="s">
        <v>704</v>
      </c>
      <c r="E978">
        <v>116400</v>
      </c>
    </row>
    <row r="979" spans="3:5" x14ac:dyDescent="0.4">
      <c r="C979" t="s">
        <v>760</v>
      </c>
      <c r="D979" t="s">
        <v>705</v>
      </c>
      <c r="E979">
        <v>72100</v>
      </c>
    </row>
    <row r="980" spans="3:5" x14ac:dyDescent="0.4">
      <c r="C980" t="s">
        <v>760</v>
      </c>
      <c r="D980" t="s">
        <v>706</v>
      </c>
      <c r="E980">
        <v>51700</v>
      </c>
    </row>
    <row r="981" spans="3:5" x14ac:dyDescent="0.4">
      <c r="C981" t="s">
        <v>760</v>
      </c>
      <c r="D981" t="s">
        <v>707</v>
      </c>
      <c r="E981">
        <v>118000</v>
      </c>
    </row>
    <row r="982" spans="3:5" x14ac:dyDescent="0.4">
      <c r="C982" t="s">
        <v>760</v>
      </c>
      <c r="D982" t="s">
        <v>708</v>
      </c>
      <c r="E982">
        <v>66100</v>
      </c>
    </row>
    <row r="983" spans="3:5" x14ac:dyDescent="0.4">
      <c r="C983" t="s">
        <v>760</v>
      </c>
      <c r="D983" t="s">
        <v>709</v>
      </c>
      <c r="E983">
        <v>97900</v>
      </c>
    </row>
    <row r="984" spans="3:5" x14ac:dyDescent="0.4">
      <c r="C984" t="s">
        <v>760</v>
      </c>
      <c r="D984" t="s">
        <v>710</v>
      </c>
      <c r="E984">
        <v>246100</v>
      </c>
    </row>
    <row r="985" spans="3:5" x14ac:dyDescent="0.4">
      <c r="C985" t="s">
        <v>760</v>
      </c>
      <c r="D985" t="s">
        <v>711</v>
      </c>
      <c r="E985">
        <v>81000</v>
      </c>
    </row>
    <row r="986" spans="3:5" x14ac:dyDescent="0.4">
      <c r="C986" t="s">
        <v>760</v>
      </c>
      <c r="D986" t="s">
        <v>712</v>
      </c>
      <c r="E986">
        <v>53200</v>
      </c>
    </row>
    <row r="987" spans="3:5" x14ac:dyDescent="0.4">
      <c r="C987" t="s">
        <v>760</v>
      </c>
      <c r="D987" t="s">
        <v>713</v>
      </c>
      <c r="E987">
        <v>101300</v>
      </c>
    </row>
    <row r="988" spans="3:5" x14ac:dyDescent="0.4">
      <c r="C988" t="s">
        <v>760</v>
      </c>
      <c r="D988" t="s">
        <v>714</v>
      </c>
      <c r="E988">
        <v>60900</v>
      </c>
    </row>
    <row r="989" spans="3:5" x14ac:dyDescent="0.4">
      <c r="C989" t="s">
        <v>760</v>
      </c>
      <c r="D989" t="s">
        <v>715</v>
      </c>
      <c r="E989">
        <v>73700</v>
      </c>
    </row>
    <row r="990" spans="3:5" x14ac:dyDescent="0.4">
      <c r="C990" t="s">
        <v>760</v>
      </c>
      <c r="D990" t="s">
        <v>716</v>
      </c>
      <c r="E990">
        <v>116500</v>
      </c>
    </row>
    <row r="991" spans="3:5" x14ac:dyDescent="0.4">
      <c r="C991" t="s">
        <v>760</v>
      </c>
      <c r="D991" t="s">
        <v>717</v>
      </c>
      <c r="E991">
        <v>149400</v>
      </c>
    </row>
    <row r="992" spans="3:5" x14ac:dyDescent="0.4">
      <c r="C992" t="s">
        <v>760</v>
      </c>
      <c r="D992" t="s">
        <v>718</v>
      </c>
      <c r="E992">
        <v>319000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1707500</v>
      </c>
    </row>
    <row r="999" spans="3:5" x14ac:dyDescent="0.4">
      <c r="C999" t="s">
        <v>761</v>
      </c>
      <c r="D999" t="s">
        <v>513</v>
      </c>
      <c r="E999">
        <v>1264600</v>
      </c>
    </row>
    <row r="1000" spans="3:5" x14ac:dyDescent="0.4">
      <c r="C1000" t="s">
        <v>761</v>
      </c>
      <c r="D1000" t="s">
        <v>514</v>
      </c>
      <c r="E1000">
        <v>434100</v>
      </c>
    </row>
    <row r="1001" spans="3:5" x14ac:dyDescent="0.4">
      <c r="C1001" t="s">
        <v>761</v>
      </c>
      <c r="D1001" t="s">
        <v>515</v>
      </c>
      <c r="E1001">
        <v>317600</v>
      </c>
    </row>
    <row r="1002" spans="3:5" x14ac:dyDescent="0.4">
      <c r="C1002" t="s">
        <v>761</v>
      </c>
      <c r="D1002" t="s">
        <v>516</v>
      </c>
      <c r="E1002">
        <v>315200</v>
      </c>
    </row>
    <row r="1003" spans="3:5" x14ac:dyDescent="0.4">
      <c r="C1003" t="s">
        <v>761</v>
      </c>
      <c r="D1003" t="s">
        <v>517</v>
      </c>
      <c r="E1003">
        <v>278600</v>
      </c>
    </row>
    <row r="1004" spans="3:5" x14ac:dyDescent="0.4">
      <c r="C1004" t="s">
        <v>761</v>
      </c>
      <c r="D1004" t="s">
        <v>518</v>
      </c>
      <c r="E1004">
        <v>404400</v>
      </c>
    </row>
    <row r="1005" spans="3:5" x14ac:dyDescent="0.4">
      <c r="C1005" t="s">
        <v>761</v>
      </c>
      <c r="D1005" t="s">
        <v>519</v>
      </c>
      <c r="E1005">
        <v>853200</v>
      </c>
    </row>
    <row r="1006" spans="3:5" x14ac:dyDescent="0.4">
      <c r="C1006" t="s">
        <v>761</v>
      </c>
      <c r="D1006" t="s">
        <v>520</v>
      </c>
      <c r="E1006">
        <v>303600</v>
      </c>
    </row>
    <row r="1007" spans="3:5" x14ac:dyDescent="0.4">
      <c r="C1007" t="s">
        <v>761</v>
      </c>
      <c r="D1007" t="s">
        <v>521</v>
      </c>
      <c r="E1007">
        <v>614000</v>
      </c>
    </row>
    <row r="1008" spans="3:5" x14ac:dyDescent="0.4">
      <c r="C1008" t="s">
        <v>761</v>
      </c>
      <c r="D1008" t="s">
        <v>522</v>
      </c>
      <c r="E1008">
        <v>414600</v>
      </c>
    </row>
    <row r="1009" spans="3:5" x14ac:dyDescent="0.4">
      <c r="C1009" t="s">
        <v>761</v>
      </c>
      <c r="D1009" t="s">
        <v>523</v>
      </c>
      <c r="E1009">
        <v>500300</v>
      </c>
    </row>
    <row r="1010" spans="3:5" x14ac:dyDescent="0.4">
      <c r="C1010" t="s">
        <v>761</v>
      </c>
      <c r="D1010" t="s">
        <v>524</v>
      </c>
      <c r="E1010">
        <v>706100</v>
      </c>
    </row>
    <row r="1011" spans="3:5" x14ac:dyDescent="0.4">
      <c r="C1011" t="s">
        <v>761</v>
      </c>
      <c r="D1011" t="s">
        <v>525</v>
      </c>
      <c r="E1011">
        <v>779700</v>
      </c>
    </row>
    <row r="1012" spans="3:5" x14ac:dyDescent="0.4">
      <c r="C1012" t="s">
        <v>761</v>
      </c>
      <c r="D1012" t="s">
        <v>526</v>
      </c>
      <c r="E1012">
        <v>434400</v>
      </c>
    </row>
    <row r="1013" spans="3:5" x14ac:dyDescent="0.4">
      <c r="C1013" t="s">
        <v>761</v>
      </c>
      <c r="D1013" t="s">
        <v>527</v>
      </c>
      <c r="E1013">
        <v>613500</v>
      </c>
    </row>
    <row r="1014" spans="3:5" x14ac:dyDescent="0.4">
      <c r="C1014" t="s">
        <v>761</v>
      </c>
      <c r="D1014" t="s">
        <v>528</v>
      </c>
      <c r="E1014">
        <v>617700</v>
      </c>
    </row>
    <row r="1015" spans="3:5" x14ac:dyDescent="0.4">
      <c r="C1015" t="s">
        <v>761</v>
      </c>
      <c r="D1015" t="s">
        <v>529</v>
      </c>
      <c r="E1015">
        <v>526900</v>
      </c>
    </row>
    <row r="1016" spans="3:5" x14ac:dyDescent="0.4">
      <c r="C1016" t="s">
        <v>761</v>
      </c>
      <c r="D1016" t="s">
        <v>530</v>
      </c>
      <c r="E1016">
        <v>470300</v>
      </c>
    </row>
    <row r="1017" spans="3:5" x14ac:dyDescent="0.4">
      <c r="C1017" t="s">
        <v>761</v>
      </c>
      <c r="D1017" t="s">
        <v>531</v>
      </c>
      <c r="E1017">
        <v>314900</v>
      </c>
    </row>
    <row r="1018" spans="3:5" x14ac:dyDescent="0.4">
      <c r="C1018" t="s">
        <v>761</v>
      </c>
      <c r="D1018" t="s">
        <v>532</v>
      </c>
      <c r="E1018">
        <v>278000</v>
      </c>
    </row>
    <row r="1019" spans="3:5" x14ac:dyDescent="0.4">
      <c r="C1019" t="s">
        <v>761</v>
      </c>
      <c r="D1019" t="s">
        <v>533</v>
      </c>
      <c r="E1019">
        <v>434400</v>
      </c>
    </row>
    <row r="1020" spans="3:5" x14ac:dyDescent="0.4">
      <c r="C1020" t="s">
        <v>761</v>
      </c>
      <c r="D1020" t="s">
        <v>534</v>
      </c>
      <c r="E1020">
        <v>399700</v>
      </c>
    </row>
    <row r="1021" spans="3:5" x14ac:dyDescent="0.4">
      <c r="C1021" t="s">
        <v>761</v>
      </c>
      <c r="D1021" t="s">
        <v>535</v>
      </c>
      <c r="E1021">
        <v>256200</v>
      </c>
    </row>
    <row r="1022" spans="3:5" x14ac:dyDescent="0.4">
      <c r="C1022" t="s">
        <v>761</v>
      </c>
      <c r="D1022" t="s">
        <v>536</v>
      </c>
      <c r="E1022">
        <v>903900</v>
      </c>
    </row>
    <row r="1023" spans="3:5" x14ac:dyDescent="0.4">
      <c r="C1023" t="s">
        <v>761</v>
      </c>
      <c r="D1023" t="s">
        <v>537</v>
      </c>
      <c r="E1023">
        <v>353600</v>
      </c>
    </row>
    <row r="1024" spans="3:5" x14ac:dyDescent="0.4">
      <c r="C1024" t="s">
        <v>761</v>
      </c>
      <c r="D1024" t="s">
        <v>538</v>
      </c>
      <c r="E1024">
        <v>242200</v>
      </c>
    </row>
    <row r="1025" spans="3:5" x14ac:dyDescent="0.4">
      <c r="C1025" t="s">
        <v>761</v>
      </c>
      <c r="D1025" t="s">
        <v>539</v>
      </c>
      <c r="E1025">
        <v>318300</v>
      </c>
    </row>
    <row r="1026" spans="3:5" x14ac:dyDescent="0.4">
      <c r="C1026" t="s">
        <v>761</v>
      </c>
      <c r="D1026" t="s">
        <v>540</v>
      </c>
      <c r="E1026">
        <v>214600</v>
      </c>
    </row>
    <row r="1027" spans="3:5" x14ac:dyDescent="0.4">
      <c r="C1027" t="s">
        <v>761</v>
      </c>
      <c r="D1027" t="s">
        <v>541</v>
      </c>
      <c r="E1027">
        <v>216500</v>
      </c>
    </row>
    <row r="1028" spans="3:5" x14ac:dyDescent="0.4">
      <c r="C1028" t="s">
        <v>761</v>
      </c>
      <c r="D1028" t="s">
        <v>542</v>
      </c>
      <c r="E1028">
        <v>264400</v>
      </c>
    </row>
    <row r="1029" spans="3:5" x14ac:dyDescent="0.4">
      <c r="C1029" t="s">
        <v>761</v>
      </c>
      <c r="D1029" t="s">
        <v>543</v>
      </c>
      <c r="E1029">
        <v>256700</v>
      </c>
    </row>
    <row r="1030" spans="3:5" x14ac:dyDescent="0.4">
      <c r="C1030" t="s">
        <v>761</v>
      </c>
      <c r="D1030" t="s">
        <v>544</v>
      </c>
      <c r="E1030">
        <v>214400</v>
      </c>
    </row>
    <row r="1031" spans="3:5" x14ac:dyDescent="0.4">
      <c r="C1031" t="s">
        <v>761</v>
      </c>
      <c r="D1031" t="s">
        <v>545</v>
      </c>
      <c r="E1031">
        <v>200100</v>
      </c>
    </row>
    <row r="1032" spans="3:5" x14ac:dyDescent="0.4">
      <c r="C1032" t="s">
        <v>761</v>
      </c>
      <c r="D1032" t="s">
        <v>546</v>
      </c>
      <c r="E1032">
        <v>304800</v>
      </c>
    </row>
    <row r="1033" spans="3:5" x14ac:dyDescent="0.4">
      <c r="C1033" t="s">
        <v>761</v>
      </c>
      <c r="D1033" t="s">
        <v>547</v>
      </c>
      <c r="E1033">
        <v>349500</v>
      </c>
    </row>
    <row r="1034" spans="3:5" x14ac:dyDescent="0.4">
      <c r="C1034" t="s">
        <v>761</v>
      </c>
      <c r="D1034" t="s">
        <v>548</v>
      </c>
      <c r="E1034">
        <v>311900</v>
      </c>
    </row>
    <row r="1035" spans="3:5" x14ac:dyDescent="0.4">
      <c r="C1035" t="s">
        <v>761</v>
      </c>
      <c r="D1035" t="s">
        <v>549</v>
      </c>
      <c r="E1035">
        <v>454000</v>
      </c>
    </row>
    <row r="1036" spans="3:5" x14ac:dyDescent="0.4">
      <c r="C1036" t="s">
        <v>761</v>
      </c>
      <c r="D1036" t="s">
        <v>550</v>
      </c>
      <c r="E1036">
        <v>188100</v>
      </c>
    </row>
    <row r="1037" spans="3:5" x14ac:dyDescent="0.4">
      <c r="C1037" t="s">
        <v>761</v>
      </c>
      <c r="D1037" t="s">
        <v>551</v>
      </c>
      <c r="E1037">
        <v>203800</v>
      </c>
    </row>
    <row r="1038" spans="3:5" x14ac:dyDescent="0.4">
      <c r="C1038" t="s">
        <v>761</v>
      </c>
      <c r="D1038" t="s">
        <v>552</v>
      </c>
      <c r="E1038">
        <v>199100</v>
      </c>
    </row>
    <row r="1039" spans="3:5" x14ac:dyDescent="0.4">
      <c r="C1039" t="s">
        <v>761</v>
      </c>
      <c r="D1039" t="s">
        <v>553</v>
      </c>
      <c r="E1039">
        <v>441600</v>
      </c>
    </row>
    <row r="1040" spans="3:5" x14ac:dyDescent="0.4">
      <c r="C1040" t="s">
        <v>761</v>
      </c>
      <c r="D1040" t="s">
        <v>554</v>
      </c>
      <c r="E1040">
        <v>232000</v>
      </c>
    </row>
    <row r="1041" spans="3:5" x14ac:dyDescent="0.4">
      <c r="C1041" t="s">
        <v>761</v>
      </c>
      <c r="D1041" t="s">
        <v>555</v>
      </c>
      <c r="E1041">
        <v>432500</v>
      </c>
    </row>
    <row r="1042" spans="3:5" x14ac:dyDescent="0.4">
      <c r="C1042" t="s">
        <v>761</v>
      </c>
      <c r="D1042" t="s">
        <v>556</v>
      </c>
      <c r="E1042">
        <v>217400</v>
      </c>
    </row>
    <row r="1043" spans="3:5" x14ac:dyDescent="0.4">
      <c r="C1043" t="s">
        <v>761</v>
      </c>
      <c r="D1043" t="s">
        <v>557</v>
      </c>
      <c r="E1043">
        <v>183800</v>
      </c>
    </row>
    <row r="1044" spans="3:5" x14ac:dyDescent="0.4">
      <c r="C1044" t="s">
        <v>761</v>
      </c>
      <c r="D1044" t="s">
        <v>558</v>
      </c>
      <c r="E1044">
        <v>306700</v>
      </c>
    </row>
    <row r="1045" spans="3:5" x14ac:dyDescent="0.4">
      <c r="C1045" t="s">
        <v>761</v>
      </c>
      <c r="D1045" t="s">
        <v>559</v>
      </c>
      <c r="E1045">
        <v>247600</v>
      </c>
    </row>
    <row r="1046" spans="3:5" x14ac:dyDescent="0.4">
      <c r="C1046" t="s">
        <v>761</v>
      </c>
      <c r="D1046" t="s">
        <v>560</v>
      </c>
      <c r="E1046">
        <v>222200</v>
      </c>
    </row>
    <row r="1047" spans="3:5" x14ac:dyDescent="0.4">
      <c r="C1047" t="s">
        <v>761</v>
      </c>
      <c r="D1047" t="s">
        <v>561</v>
      </c>
      <c r="E1047">
        <v>227700</v>
      </c>
    </row>
    <row r="1048" spans="3:5" x14ac:dyDescent="0.4">
      <c r="C1048" t="s">
        <v>761</v>
      </c>
      <c r="D1048" t="s">
        <v>562</v>
      </c>
      <c r="E1048">
        <v>294000</v>
      </c>
    </row>
    <row r="1049" spans="3:5" x14ac:dyDescent="0.4">
      <c r="C1049" t="s">
        <v>761</v>
      </c>
      <c r="D1049" t="s">
        <v>563</v>
      </c>
      <c r="E1049">
        <v>189400</v>
      </c>
    </row>
    <row r="1050" spans="3:5" x14ac:dyDescent="0.4">
      <c r="C1050" t="s">
        <v>761</v>
      </c>
      <c r="D1050" t="s">
        <v>564</v>
      </c>
      <c r="E1050">
        <v>264100</v>
      </c>
    </row>
    <row r="1051" spans="3:5" x14ac:dyDescent="0.4">
      <c r="C1051" t="s">
        <v>761</v>
      </c>
      <c r="D1051" t="s">
        <v>565</v>
      </c>
      <c r="E1051">
        <v>184400</v>
      </c>
    </row>
    <row r="1052" spans="3:5" x14ac:dyDescent="0.4">
      <c r="C1052" t="s">
        <v>761</v>
      </c>
      <c r="D1052" t="s">
        <v>566</v>
      </c>
      <c r="E1052">
        <v>190900</v>
      </c>
    </row>
    <row r="1053" spans="3:5" x14ac:dyDescent="0.4">
      <c r="C1053" t="s">
        <v>761</v>
      </c>
      <c r="D1053" t="s">
        <v>567</v>
      </c>
      <c r="E1053">
        <v>138300</v>
      </c>
    </row>
    <row r="1054" spans="3:5" x14ac:dyDescent="0.4">
      <c r="C1054" t="s">
        <v>761</v>
      </c>
      <c r="D1054" t="s">
        <v>568</v>
      </c>
      <c r="E1054">
        <v>134700</v>
      </c>
    </row>
    <row r="1055" spans="3:5" x14ac:dyDescent="0.4">
      <c r="C1055" t="s">
        <v>761</v>
      </c>
      <c r="D1055" t="s">
        <v>569</v>
      </c>
      <c r="E1055">
        <v>292900</v>
      </c>
    </row>
    <row r="1056" spans="3:5" x14ac:dyDescent="0.4">
      <c r="C1056" t="s">
        <v>761</v>
      </c>
      <c r="D1056" t="s">
        <v>570</v>
      </c>
      <c r="E1056">
        <v>213800</v>
      </c>
    </row>
    <row r="1057" spans="3:5" x14ac:dyDescent="0.4">
      <c r="C1057" t="s">
        <v>761</v>
      </c>
      <c r="D1057" t="s">
        <v>571</v>
      </c>
      <c r="E1057">
        <v>159300</v>
      </c>
    </row>
    <row r="1058" spans="3:5" x14ac:dyDescent="0.4">
      <c r="C1058" t="s">
        <v>761</v>
      </c>
      <c r="D1058" t="s">
        <v>572</v>
      </c>
      <c r="E1058">
        <v>105700</v>
      </c>
    </row>
    <row r="1059" spans="3:5" x14ac:dyDescent="0.4">
      <c r="C1059" t="s">
        <v>761</v>
      </c>
      <c r="D1059" t="s">
        <v>573</v>
      </c>
      <c r="E1059">
        <v>184100</v>
      </c>
    </row>
    <row r="1060" spans="3:5" x14ac:dyDescent="0.4">
      <c r="C1060" t="s">
        <v>761</v>
      </c>
      <c r="D1060" t="s">
        <v>574</v>
      </c>
      <c r="E1060">
        <v>93000</v>
      </c>
    </row>
    <row r="1061" spans="3:5" x14ac:dyDescent="0.4">
      <c r="C1061" t="s">
        <v>761</v>
      </c>
      <c r="D1061" t="s">
        <v>575</v>
      </c>
      <c r="E1061">
        <v>125100</v>
      </c>
    </row>
    <row r="1062" spans="3:5" x14ac:dyDescent="0.4">
      <c r="C1062" t="s">
        <v>761</v>
      </c>
      <c r="D1062" t="s">
        <v>576</v>
      </c>
      <c r="E1062">
        <v>181700</v>
      </c>
    </row>
    <row r="1063" spans="3:5" x14ac:dyDescent="0.4">
      <c r="C1063" t="s">
        <v>761</v>
      </c>
      <c r="D1063" t="s">
        <v>577</v>
      </c>
      <c r="E1063">
        <v>98000</v>
      </c>
    </row>
    <row r="1064" spans="3:5" x14ac:dyDescent="0.4">
      <c r="C1064" t="s">
        <v>761</v>
      </c>
      <c r="D1064" t="s">
        <v>578</v>
      </c>
      <c r="E1064">
        <v>138300</v>
      </c>
    </row>
    <row r="1065" spans="3:5" x14ac:dyDescent="0.4">
      <c r="C1065" t="s">
        <v>761</v>
      </c>
      <c r="D1065" t="s">
        <v>579</v>
      </c>
      <c r="E1065">
        <v>77200</v>
      </c>
    </row>
    <row r="1066" spans="3:5" x14ac:dyDescent="0.4">
      <c r="C1066" t="s">
        <v>761</v>
      </c>
      <c r="D1066" t="s">
        <v>580</v>
      </c>
      <c r="E1066">
        <v>150200</v>
      </c>
    </row>
    <row r="1067" spans="3:5" x14ac:dyDescent="0.4">
      <c r="C1067" t="s">
        <v>761</v>
      </c>
      <c r="D1067" t="s">
        <v>581</v>
      </c>
      <c r="E1067">
        <v>50500</v>
      </c>
    </row>
    <row r="1068" spans="3:5" x14ac:dyDescent="0.4">
      <c r="C1068" t="s">
        <v>761</v>
      </c>
      <c r="D1068" t="s">
        <v>582</v>
      </c>
      <c r="E1068">
        <v>76500</v>
      </c>
    </row>
    <row r="1069" spans="3:5" x14ac:dyDescent="0.4">
      <c r="C1069" t="s">
        <v>761</v>
      </c>
      <c r="D1069" t="s">
        <v>583</v>
      </c>
      <c r="E1069">
        <v>154000</v>
      </c>
    </row>
    <row r="1070" spans="3:5" x14ac:dyDescent="0.4">
      <c r="C1070" t="s">
        <v>761</v>
      </c>
      <c r="D1070" t="s">
        <v>584</v>
      </c>
      <c r="E1070">
        <v>94300</v>
      </c>
    </row>
    <row r="1071" spans="3:5" x14ac:dyDescent="0.4">
      <c r="C1071" t="s">
        <v>761</v>
      </c>
      <c r="D1071" t="s">
        <v>585</v>
      </c>
      <c r="E1071">
        <v>80900</v>
      </c>
    </row>
    <row r="1072" spans="3:5" x14ac:dyDescent="0.4">
      <c r="C1072" t="s">
        <v>761</v>
      </c>
      <c r="D1072" t="s">
        <v>586</v>
      </c>
      <c r="E1072">
        <v>52200</v>
      </c>
    </row>
    <row r="1073" spans="3:5" x14ac:dyDescent="0.4">
      <c r="C1073" t="s">
        <v>761</v>
      </c>
      <c r="D1073" t="s">
        <v>587</v>
      </c>
      <c r="E1073">
        <v>101500</v>
      </c>
    </row>
    <row r="1074" spans="3:5" x14ac:dyDescent="0.4">
      <c r="C1074" t="s">
        <v>761</v>
      </c>
      <c r="D1074" t="s">
        <v>588</v>
      </c>
      <c r="E1074">
        <v>74500</v>
      </c>
    </row>
    <row r="1075" spans="3:5" x14ac:dyDescent="0.4">
      <c r="C1075" t="s">
        <v>761</v>
      </c>
      <c r="D1075" t="s">
        <v>589</v>
      </c>
      <c r="E1075">
        <v>128500</v>
      </c>
    </row>
    <row r="1076" spans="3:5" x14ac:dyDescent="0.4">
      <c r="C1076" t="s">
        <v>761</v>
      </c>
      <c r="D1076" t="s">
        <v>590</v>
      </c>
      <c r="E1076">
        <v>155000</v>
      </c>
    </row>
    <row r="1077" spans="3:5" x14ac:dyDescent="0.4">
      <c r="C1077" t="s">
        <v>761</v>
      </c>
      <c r="D1077" t="s">
        <v>591</v>
      </c>
      <c r="E1077">
        <v>55100</v>
      </c>
    </row>
    <row r="1078" spans="3:5" x14ac:dyDescent="0.4">
      <c r="C1078" t="s">
        <v>761</v>
      </c>
      <c r="D1078" t="s">
        <v>592</v>
      </c>
      <c r="E1078">
        <v>111100</v>
      </c>
    </row>
    <row r="1079" spans="3:5" x14ac:dyDescent="0.4">
      <c r="C1079" t="s">
        <v>761</v>
      </c>
      <c r="D1079" t="s">
        <v>593</v>
      </c>
      <c r="E1079">
        <v>69900</v>
      </c>
    </row>
    <row r="1080" spans="3:5" x14ac:dyDescent="0.4">
      <c r="C1080" t="s">
        <v>761</v>
      </c>
      <c r="D1080" t="s">
        <v>594</v>
      </c>
      <c r="E1080">
        <v>91700</v>
      </c>
    </row>
    <row r="1081" spans="3:5" x14ac:dyDescent="0.4">
      <c r="C1081" t="s">
        <v>761</v>
      </c>
      <c r="D1081" t="s">
        <v>595</v>
      </c>
      <c r="E1081">
        <v>208100</v>
      </c>
    </row>
    <row r="1082" spans="3:5" x14ac:dyDescent="0.4">
      <c r="C1082" t="s">
        <v>761</v>
      </c>
      <c r="D1082" t="s">
        <v>596</v>
      </c>
      <c r="E1082">
        <v>199900</v>
      </c>
    </row>
    <row r="1083" spans="3:5" x14ac:dyDescent="0.4">
      <c r="C1083" t="s">
        <v>761</v>
      </c>
      <c r="D1083" t="s">
        <v>597</v>
      </c>
      <c r="E1083">
        <v>124100</v>
      </c>
    </row>
    <row r="1084" spans="3:5" x14ac:dyDescent="0.4">
      <c r="C1084" t="s">
        <v>761</v>
      </c>
      <c r="D1084" t="s">
        <v>598</v>
      </c>
      <c r="E1084">
        <v>177700</v>
      </c>
    </row>
    <row r="1085" spans="3:5" x14ac:dyDescent="0.4">
      <c r="C1085" t="s">
        <v>761</v>
      </c>
      <c r="D1085" t="s">
        <v>599</v>
      </c>
      <c r="E1085">
        <v>83700</v>
      </c>
    </row>
    <row r="1086" spans="3:5" x14ac:dyDescent="0.4">
      <c r="C1086" t="s">
        <v>761</v>
      </c>
      <c r="D1086" t="s">
        <v>600</v>
      </c>
      <c r="E1086">
        <v>68100</v>
      </c>
    </row>
    <row r="1087" spans="3:5" x14ac:dyDescent="0.4">
      <c r="C1087" t="s">
        <v>761</v>
      </c>
      <c r="D1087" t="s">
        <v>601</v>
      </c>
      <c r="E1087">
        <v>373200</v>
      </c>
    </row>
    <row r="1088" spans="3:5" x14ac:dyDescent="0.4">
      <c r="C1088" t="s">
        <v>761</v>
      </c>
      <c r="D1088" t="s">
        <v>602</v>
      </c>
      <c r="E1088">
        <v>129100</v>
      </c>
    </row>
    <row r="1089" spans="3:5" x14ac:dyDescent="0.4">
      <c r="C1089" t="s">
        <v>761</v>
      </c>
      <c r="D1089" t="s">
        <v>603</v>
      </c>
      <c r="E1089">
        <v>94100</v>
      </c>
    </row>
    <row r="1090" spans="3:5" x14ac:dyDescent="0.4">
      <c r="C1090" t="s">
        <v>761</v>
      </c>
      <c r="D1090" t="s">
        <v>604</v>
      </c>
      <c r="E1090">
        <v>95000</v>
      </c>
    </row>
    <row r="1091" spans="3:5" x14ac:dyDescent="0.4">
      <c r="C1091" t="s">
        <v>761</v>
      </c>
      <c r="D1091" t="s">
        <v>605</v>
      </c>
      <c r="E1091">
        <v>95000</v>
      </c>
    </row>
    <row r="1092" spans="3:5" x14ac:dyDescent="0.4">
      <c r="C1092" t="s">
        <v>761</v>
      </c>
      <c r="D1092" t="s">
        <v>606</v>
      </c>
      <c r="E1092">
        <v>118100</v>
      </c>
    </row>
    <row r="1093" spans="3:5" x14ac:dyDescent="0.4">
      <c r="C1093" t="s">
        <v>761</v>
      </c>
      <c r="D1093" t="s">
        <v>607</v>
      </c>
      <c r="E1093">
        <v>179200</v>
      </c>
    </row>
    <row r="1094" spans="3:5" x14ac:dyDescent="0.4">
      <c r="C1094" t="s">
        <v>761</v>
      </c>
      <c r="D1094" t="s">
        <v>608</v>
      </c>
      <c r="E1094">
        <v>288600</v>
      </c>
    </row>
    <row r="1095" spans="3:5" x14ac:dyDescent="0.4">
      <c r="C1095" t="s">
        <v>761</v>
      </c>
      <c r="D1095" t="s">
        <v>609</v>
      </c>
      <c r="E1095">
        <v>389200</v>
      </c>
    </row>
    <row r="1096" spans="3:5" x14ac:dyDescent="0.4">
      <c r="C1096" t="s">
        <v>761</v>
      </c>
      <c r="D1096" t="s">
        <v>610</v>
      </c>
      <c r="E1096">
        <v>147600</v>
      </c>
    </row>
    <row r="1097" spans="3:5" x14ac:dyDescent="0.4">
      <c r="C1097" t="s">
        <v>761</v>
      </c>
      <c r="D1097" t="s">
        <v>611</v>
      </c>
      <c r="E1097">
        <v>112400</v>
      </c>
    </row>
    <row r="1098" spans="3:5" x14ac:dyDescent="0.4">
      <c r="C1098" t="s">
        <v>761</v>
      </c>
      <c r="D1098" t="s">
        <v>612</v>
      </c>
      <c r="E1098">
        <v>79900</v>
      </c>
    </row>
    <row r="1099" spans="3:5" x14ac:dyDescent="0.4">
      <c r="C1099" t="s">
        <v>761</v>
      </c>
      <c r="D1099" t="s">
        <v>613</v>
      </c>
      <c r="E1099">
        <v>59200</v>
      </c>
    </row>
    <row r="1100" spans="3:5" x14ac:dyDescent="0.4">
      <c r="C1100" t="s">
        <v>761</v>
      </c>
      <c r="D1100" t="s">
        <v>614</v>
      </c>
      <c r="E1100">
        <v>105000</v>
      </c>
    </row>
    <row r="1101" spans="3:5" x14ac:dyDescent="0.4">
      <c r="C1101" t="s">
        <v>761</v>
      </c>
      <c r="D1101" t="s">
        <v>615</v>
      </c>
      <c r="E1101">
        <v>46400</v>
      </c>
    </row>
    <row r="1102" spans="3:5" x14ac:dyDescent="0.4">
      <c r="C1102" t="s">
        <v>761</v>
      </c>
      <c r="D1102" t="s">
        <v>616</v>
      </c>
      <c r="E1102">
        <v>59500</v>
      </c>
    </row>
    <row r="1103" spans="3:5" x14ac:dyDescent="0.4">
      <c r="C1103" t="s">
        <v>761</v>
      </c>
      <c r="D1103" t="s">
        <v>617</v>
      </c>
      <c r="E1103">
        <v>73700</v>
      </c>
    </row>
    <row r="1104" spans="3:5" x14ac:dyDescent="0.4">
      <c r="C1104" t="s">
        <v>761</v>
      </c>
      <c r="D1104" t="s">
        <v>618</v>
      </c>
      <c r="E1104">
        <v>85500</v>
      </c>
    </row>
    <row r="1105" spans="3:5" x14ac:dyDescent="0.4">
      <c r="C1105" t="s">
        <v>761</v>
      </c>
      <c r="D1105" t="s">
        <v>619</v>
      </c>
      <c r="E1105">
        <v>118100</v>
      </c>
    </row>
    <row r="1106" spans="3:5" x14ac:dyDescent="0.4">
      <c r="C1106" t="s">
        <v>761</v>
      </c>
      <c r="D1106" t="s">
        <v>620</v>
      </c>
      <c r="E1106">
        <v>29500</v>
      </c>
    </row>
    <row r="1107" spans="3:5" x14ac:dyDescent="0.4">
      <c r="C1107" t="s">
        <v>761</v>
      </c>
      <c r="D1107" t="s">
        <v>621</v>
      </c>
      <c r="E1107">
        <v>73000</v>
      </c>
    </row>
    <row r="1108" spans="3:5" x14ac:dyDescent="0.4">
      <c r="C1108" t="s">
        <v>761</v>
      </c>
      <c r="D1108" t="s">
        <v>622</v>
      </c>
      <c r="E1108">
        <v>58300</v>
      </c>
    </row>
    <row r="1109" spans="3:5" x14ac:dyDescent="0.4">
      <c r="C1109" t="s">
        <v>761</v>
      </c>
      <c r="D1109" t="s">
        <v>623</v>
      </c>
      <c r="E1109">
        <v>150100</v>
      </c>
    </row>
    <row r="1110" spans="3:5" x14ac:dyDescent="0.4">
      <c r="C1110" t="s">
        <v>761</v>
      </c>
      <c r="D1110" t="s">
        <v>624</v>
      </c>
      <c r="E1110">
        <v>167800</v>
      </c>
    </row>
    <row r="1111" spans="3:5" x14ac:dyDescent="0.4">
      <c r="C1111" t="s">
        <v>761</v>
      </c>
      <c r="D1111" t="s">
        <v>625</v>
      </c>
      <c r="E1111">
        <v>113800</v>
      </c>
    </row>
    <row r="1112" spans="3:5" x14ac:dyDescent="0.4">
      <c r="C1112" t="s">
        <v>761</v>
      </c>
      <c r="D1112" t="s">
        <v>626</v>
      </c>
      <c r="E1112">
        <v>82500</v>
      </c>
    </row>
    <row r="1113" spans="3:5" x14ac:dyDescent="0.4">
      <c r="C1113" t="s">
        <v>761</v>
      </c>
      <c r="D1113" t="s">
        <v>627</v>
      </c>
      <c r="E1113">
        <v>127700</v>
      </c>
    </row>
    <row r="1114" spans="3:5" x14ac:dyDescent="0.4">
      <c r="C1114" t="s">
        <v>761</v>
      </c>
      <c r="D1114" t="s">
        <v>628</v>
      </c>
      <c r="E1114">
        <v>122200</v>
      </c>
    </row>
    <row r="1115" spans="3:5" x14ac:dyDescent="0.4">
      <c r="C1115" t="s">
        <v>761</v>
      </c>
      <c r="D1115" t="s">
        <v>629</v>
      </c>
      <c r="E1115">
        <v>31500</v>
      </c>
    </row>
    <row r="1116" spans="3:5" x14ac:dyDescent="0.4">
      <c r="C1116" t="s">
        <v>761</v>
      </c>
      <c r="D1116" t="s">
        <v>630</v>
      </c>
      <c r="E1116">
        <v>34700</v>
      </c>
    </row>
    <row r="1117" spans="3:5" x14ac:dyDescent="0.4">
      <c r="C1117" t="s">
        <v>761</v>
      </c>
      <c r="D1117" t="s">
        <v>631</v>
      </c>
      <c r="E1117">
        <v>34800</v>
      </c>
    </row>
    <row r="1118" spans="3:5" x14ac:dyDescent="0.4">
      <c r="C1118" t="s">
        <v>761</v>
      </c>
      <c r="D1118" t="s">
        <v>632</v>
      </c>
      <c r="E1118">
        <v>98700</v>
      </c>
    </row>
    <row r="1119" spans="3:5" x14ac:dyDescent="0.4">
      <c r="C1119" t="s">
        <v>761</v>
      </c>
      <c r="D1119" t="s">
        <v>633</v>
      </c>
      <c r="E1119">
        <v>130800</v>
      </c>
    </row>
    <row r="1120" spans="3:5" x14ac:dyDescent="0.4">
      <c r="C1120" t="s">
        <v>761</v>
      </c>
      <c r="D1120" t="s">
        <v>634</v>
      </c>
      <c r="E1120">
        <v>53600</v>
      </c>
    </row>
    <row r="1121" spans="3:5" x14ac:dyDescent="0.4">
      <c r="C1121" t="s">
        <v>761</v>
      </c>
      <c r="D1121" t="s">
        <v>635</v>
      </c>
      <c r="E1121">
        <v>122500</v>
      </c>
    </row>
    <row r="1122" spans="3:5" x14ac:dyDescent="0.4">
      <c r="C1122" t="s">
        <v>761</v>
      </c>
      <c r="D1122" t="s">
        <v>636</v>
      </c>
      <c r="E1122">
        <v>49200</v>
      </c>
    </row>
    <row r="1123" spans="3:5" x14ac:dyDescent="0.4">
      <c r="C1123" t="s">
        <v>761</v>
      </c>
      <c r="D1123" t="s">
        <v>637</v>
      </c>
      <c r="E1123">
        <v>35100</v>
      </c>
    </row>
    <row r="1124" spans="3:5" x14ac:dyDescent="0.4">
      <c r="C1124" t="s">
        <v>761</v>
      </c>
      <c r="D1124" t="s">
        <v>638</v>
      </c>
      <c r="E1124">
        <v>66700</v>
      </c>
    </row>
    <row r="1125" spans="3:5" x14ac:dyDescent="0.4">
      <c r="C1125" t="s">
        <v>761</v>
      </c>
      <c r="D1125" t="s">
        <v>639</v>
      </c>
      <c r="E1125">
        <v>83400</v>
      </c>
    </row>
    <row r="1126" spans="3:5" x14ac:dyDescent="0.4">
      <c r="C1126" t="s">
        <v>761</v>
      </c>
      <c r="D1126" t="s">
        <v>640</v>
      </c>
      <c r="E1126">
        <v>55200</v>
      </c>
    </row>
    <row r="1127" spans="3:5" x14ac:dyDescent="0.4">
      <c r="C1127" t="s">
        <v>761</v>
      </c>
      <c r="D1127" t="s">
        <v>641</v>
      </c>
      <c r="E1127">
        <v>51700</v>
      </c>
    </row>
    <row r="1128" spans="3:5" x14ac:dyDescent="0.4">
      <c r="C1128" t="s">
        <v>761</v>
      </c>
      <c r="D1128" t="s">
        <v>642</v>
      </c>
      <c r="E1128">
        <v>94600</v>
      </c>
    </row>
    <row r="1129" spans="3:5" x14ac:dyDescent="0.4">
      <c r="C1129" t="s">
        <v>761</v>
      </c>
      <c r="D1129" t="s">
        <v>643</v>
      </c>
      <c r="E1129">
        <v>48700</v>
      </c>
    </row>
    <row r="1130" spans="3:5" x14ac:dyDescent="0.4">
      <c r="C1130" t="s">
        <v>761</v>
      </c>
      <c r="D1130" t="s">
        <v>644</v>
      </c>
      <c r="E1130">
        <v>43500</v>
      </c>
    </row>
    <row r="1131" spans="3:5" x14ac:dyDescent="0.4">
      <c r="C1131" t="s">
        <v>761</v>
      </c>
      <c r="D1131" t="s">
        <v>645</v>
      </c>
      <c r="E1131">
        <v>45700</v>
      </c>
    </row>
    <row r="1132" spans="3:5" x14ac:dyDescent="0.4">
      <c r="C1132" t="s">
        <v>761</v>
      </c>
      <c r="D1132" t="s">
        <v>646</v>
      </c>
      <c r="E1132">
        <v>44800</v>
      </c>
    </row>
    <row r="1133" spans="3:5" x14ac:dyDescent="0.4">
      <c r="C1133" t="s">
        <v>761</v>
      </c>
      <c r="D1133" t="s">
        <v>647</v>
      </c>
      <c r="E1133">
        <v>67000</v>
      </c>
    </row>
    <row r="1134" spans="3:5" x14ac:dyDescent="0.4">
      <c r="C1134" t="s">
        <v>761</v>
      </c>
      <c r="D1134" t="s">
        <v>648</v>
      </c>
      <c r="E1134">
        <v>43600</v>
      </c>
    </row>
    <row r="1135" spans="3:5" x14ac:dyDescent="0.4">
      <c r="C1135" t="s">
        <v>761</v>
      </c>
      <c r="D1135" t="s">
        <v>649</v>
      </c>
      <c r="E1135">
        <v>41000</v>
      </c>
    </row>
    <row r="1136" spans="3:5" x14ac:dyDescent="0.4">
      <c r="C1136" t="s">
        <v>761</v>
      </c>
      <c r="D1136" t="s">
        <v>650</v>
      </c>
      <c r="E1136">
        <v>19300</v>
      </c>
    </row>
    <row r="1137" spans="3:5" x14ac:dyDescent="0.4">
      <c r="C1137" t="s">
        <v>761</v>
      </c>
      <c r="D1137" t="s">
        <v>651</v>
      </c>
      <c r="E1137">
        <v>93500</v>
      </c>
    </row>
    <row r="1138" spans="3:5" x14ac:dyDescent="0.4">
      <c r="C1138" t="s">
        <v>761</v>
      </c>
      <c r="D1138" t="s">
        <v>652</v>
      </c>
      <c r="E1138">
        <v>26100</v>
      </c>
    </row>
    <row r="1139" spans="3:5" x14ac:dyDescent="0.4">
      <c r="C1139" t="s">
        <v>761</v>
      </c>
      <c r="D1139" t="s">
        <v>653</v>
      </c>
      <c r="E1139">
        <v>74400</v>
      </c>
    </row>
    <row r="1140" spans="3:5" x14ac:dyDescent="0.4">
      <c r="C1140" t="s">
        <v>761</v>
      </c>
      <c r="D1140" t="s">
        <v>654</v>
      </c>
      <c r="E1140">
        <v>49800</v>
      </c>
    </row>
    <row r="1141" spans="3:5" x14ac:dyDescent="0.4">
      <c r="C1141" t="s">
        <v>761</v>
      </c>
      <c r="D1141" t="s">
        <v>655</v>
      </c>
      <c r="E1141">
        <v>143300</v>
      </c>
    </row>
    <row r="1142" spans="3:5" x14ac:dyDescent="0.4">
      <c r="C1142" t="s">
        <v>761</v>
      </c>
      <c r="D1142" t="s">
        <v>656</v>
      </c>
      <c r="E1142">
        <v>98700</v>
      </c>
    </row>
    <row r="1143" spans="3:5" x14ac:dyDescent="0.4">
      <c r="C1143" t="s">
        <v>761</v>
      </c>
      <c r="D1143" t="s">
        <v>657</v>
      </c>
      <c r="E1143">
        <v>72900</v>
      </c>
    </row>
    <row r="1144" spans="3:5" x14ac:dyDescent="0.4">
      <c r="C1144" t="s">
        <v>761</v>
      </c>
      <c r="D1144" t="s">
        <v>658</v>
      </c>
      <c r="E1144">
        <v>51500</v>
      </c>
    </row>
    <row r="1145" spans="3:5" x14ac:dyDescent="0.4">
      <c r="C1145" t="s">
        <v>761</v>
      </c>
      <c r="D1145" t="s">
        <v>659</v>
      </c>
      <c r="E1145">
        <v>97100</v>
      </c>
    </row>
    <row r="1146" spans="3:5" x14ac:dyDescent="0.4">
      <c r="C1146" t="s">
        <v>761</v>
      </c>
      <c r="D1146" t="s">
        <v>660</v>
      </c>
      <c r="E1146">
        <v>38400</v>
      </c>
    </row>
    <row r="1147" spans="3:5" x14ac:dyDescent="0.4">
      <c r="C1147" t="s">
        <v>761</v>
      </c>
      <c r="D1147" t="s">
        <v>661</v>
      </c>
      <c r="E1147">
        <v>104000</v>
      </c>
    </row>
    <row r="1148" spans="3:5" x14ac:dyDescent="0.4">
      <c r="C1148" t="s">
        <v>761</v>
      </c>
      <c r="D1148" t="s">
        <v>662</v>
      </c>
      <c r="E1148">
        <v>41500</v>
      </c>
    </row>
    <row r="1149" spans="3:5" x14ac:dyDescent="0.4">
      <c r="C1149" t="s">
        <v>761</v>
      </c>
      <c r="D1149" t="s">
        <v>663</v>
      </c>
      <c r="E1149">
        <v>28900</v>
      </c>
    </row>
    <row r="1150" spans="3:5" x14ac:dyDescent="0.4">
      <c r="C1150" t="s">
        <v>761</v>
      </c>
      <c r="D1150" t="s">
        <v>664</v>
      </c>
      <c r="E1150">
        <v>663000</v>
      </c>
    </row>
    <row r="1151" spans="3:5" x14ac:dyDescent="0.4">
      <c r="C1151" t="s">
        <v>761</v>
      </c>
      <c r="D1151" t="s">
        <v>665</v>
      </c>
      <c r="E1151">
        <v>177000</v>
      </c>
    </row>
    <row r="1152" spans="3:5" x14ac:dyDescent="0.4">
      <c r="C1152" t="s">
        <v>761</v>
      </c>
      <c r="D1152" t="s">
        <v>666</v>
      </c>
      <c r="E1152">
        <v>162200</v>
      </c>
    </row>
    <row r="1153" spans="3:5" x14ac:dyDescent="0.4">
      <c r="C1153" t="s">
        <v>761</v>
      </c>
      <c r="D1153" t="s">
        <v>667</v>
      </c>
      <c r="E1153">
        <v>93000</v>
      </c>
    </row>
    <row r="1154" spans="3:5" x14ac:dyDescent="0.4">
      <c r="C1154" t="s">
        <v>761</v>
      </c>
      <c r="D1154" t="s">
        <v>668</v>
      </c>
      <c r="E1154">
        <v>73000</v>
      </c>
    </row>
    <row r="1155" spans="3:5" x14ac:dyDescent="0.4">
      <c r="C1155" t="s">
        <v>761</v>
      </c>
      <c r="D1155" t="s">
        <v>669</v>
      </c>
      <c r="E1155">
        <v>134000</v>
      </c>
    </row>
    <row r="1156" spans="3:5" x14ac:dyDescent="0.4">
      <c r="C1156" t="s">
        <v>761</v>
      </c>
      <c r="D1156" t="s">
        <v>670</v>
      </c>
      <c r="E1156">
        <v>130700</v>
      </c>
    </row>
    <row r="1157" spans="3:5" x14ac:dyDescent="0.4">
      <c r="C1157" t="s">
        <v>761</v>
      </c>
      <c r="D1157" t="s">
        <v>671</v>
      </c>
      <c r="E1157">
        <v>106700</v>
      </c>
    </row>
    <row r="1158" spans="3:5" x14ac:dyDescent="0.4">
      <c r="C1158" t="s">
        <v>761</v>
      </c>
      <c r="D1158" t="s">
        <v>672</v>
      </c>
      <c r="E1158">
        <v>99500</v>
      </c>
    </row>
    <row r="1159" spans="3:5" x14ac:dyDescent="0.4">
      <c r="C1159" t="s">
        <v>761</v>
      </c>
      <c r="D1159" t="s">
        <v>673</v>
      </c>
      <c r="E1159">
        <v>74400</v>
      </c>
    </row>
    <row r="1160" spans="3:5" x14ac:dyDescent="0.4">
      <c r="C1160" t="s">
        <v>761</v>
      </c>
      <c r="D1160" t="s">
        <v>674</v>
      </c>
      <c r="E1160">
        <v>72300</v>
      </c>
    </row>
    <row r="1161" spans="3:5" x14ac:dyDescent="0.4">
      <c r="C1161" t="s">
        <v>761</v>
      </c>
      <c r="D1161" t="s">
        <v>675</v>
      </c>
      <c r="E1161">
        <v>44300</v>
      </c>
    </row>
    <row r="1162" spans="3:5" x14ac:dyDescent="0.4">
      <c r="C1162" t="s">
        <v>761</v>
      </c>
      <c r="D1162" t="s">
        <v>676</v>
      </c>
      <c r="E1162">
        <v>72000</v>
      </c>
    </row>
    <row r="1163" spans="3:5" x14ac:dyDescent="0.4">
      <c r="C1163" t="s">
        <v>761</v>
      </c>
      <c r="D1163" t="s">
        <v>677</v>
      </c>
      <c r="E1163">
        <v>85900</v>
      </c>
    </row>
    <row r="1164" spans="3:5" x14ac:dyDescent="0.4">
      <c r="C1164" t="s">
        <v>761</v>
      </c>
      <c r="D1164" t="s">
        <v>678</v>
      </c>
      <c r="E1164">
        <v>303000</v>
      </c>
    </row>
    <row r="1165" spans="3:5" x14ac:dyDescent="0.4">
      <c r="C1165" t="s">
        <v>761</v>
      </c>
      <c r="D1165" t="s">
        <v>679</v>
      </c>
      <c r="E1165">
        <v>129400</v>
      </c>
    </row>
    <row r="1166" spans="3:5" x14ac:dyDescent="0.4">
      <c r="C1166" t="s">
        <v>761</v>
      </c>
      <c r="D1166" t="s">
        <v>680</v>
      </c>
      <c r="E1166">
        <v>49200</v>
      </c>
    </row>
    <row r="1167" spans="3:5" x14ac:dyDescent="0.4">
      <c r="C1167" t="s">
        <v>761</v>
      </c>
      <c r="D1167" t="s">
        <v>681</v>
      </c>
      <c r="E1167">
        <v>50600</v>
      </c>
    </row>
    <row r="1168" spans="3:5" x14ac:dyDescent="0.4">
      <c r="C1168" t="s">
        <v>761</v>
      </c>
      <c r="D1168" t="s">
        <v>682</v>
      </c>
      <c r="E1168">
        <v>53200</v>
      </c>
    </row>
    <row r="1169" spans="3:5" x14ac:dyDescent="0.4">
      <c r="C1169" t="s">
        <v>761</v>
      </c>
      <c r="D1169" t="s">
        <v>683</v>
      </c>
      <c r="E1169">
        <v>144700</v>
      </c>
    </row>
    <row r="1170" spans="3:5" x14ac:dyDescent="0.4">
      <c r="C1170" t="s">
        <v>761</v>
      </c>
      <c r="D1170" t="s">
        <v>684</v>
      </c>
      <c r="E1170">
        <v>41700</v>
      </c>
    </row>
    <row r="1171" spans="3:5" x14ac:dyDescent="0.4">
      <c r="C1171" t="s">
        <v>761</v>
      </c>
      <c r="D1171" t="s">
        <v>685</v>
      </c>
      <c r="E1171">
        <v>40800</v>
      </c>
    </row>
    <row r="1172" spans="3:5" x14ac:dyDescent="0.4">
      <c r="C1172" t="s">
        <v>761</v>
      </c>
      <c r="D1172" t="s">
        <v>686</v>
      </c>
      <c r="E1172">
        <v>62300</v>
      </c>
    </row>
    <row r="1173" spans="3:5" x14ac:dyDescent="0.4">
      <c r="C1173" t="s">
        <v>761</v>
      </c>
      <c r="D1173" t="s">
        <v>687</v>
      </c>
      <c r="E1173">
        <v>35600</v>
      </c>
    </row>
    <row r="1174" spans="3:5" x14ac:dyDescent="0.4">
      <c r="C1174" t="s">
        <v>761</v>
      </c>
      <c r="D1174" t="s">
        <v>688</v>
      </c>
      <c r="E1174">
        <v>161100</v>
      </c>
    </row>
    <row r="1175" spans="3:5" x14ac:dyDescent="0.4">
      <c r="C1175" t="s">
        <v>761</v>
      </c>
      <c r="D1175" t="s">
        <v>689</v>
      </c>
      <c r="E1175">
        <v>102000</v>
      </c>
    </row>
    <row r="1176" spans="3:5" x14ac:dyDescent="0.4">
      <c r="C1176" t="s">
        <v>761</v>
      </c>
      <c r="D1176" t="s">
        <v>690</v>
      </c>
      <c r="E1176">
        <v>36900</v>
      </c>
    </row>
    <row r="1177" spans="3:5" x14ac:dyDescent="0.4">
      <c r="C1177" t="s">
        <v>761</v>
      </c>
      <c r="D1177" t="s">
        <v>691</v>
      </c>
      <c r="E1177">
        <v>61200</v>
      </c>
    </row>
    <row r="1178" spans="3:5" x14ac:dyDescent="0.4">
      <c r="C1178" t="s">
        <v>761</v>
      </c>
      <c r="D1178" t="s">
        <v>692</v>
      </c>
      <c r="E1178">
        <v>113600</v>
      </c>
    </row>
    <row r="1179" spans="3:5" x14ac:dyDescent="0.4">
      <c r="C1179" t="s">
        <v>761</v>
      </c>
      <c r="D1179" t="s">
        <v>693</v>
      </c>
      <c r="E1179">
        <v>73300</v>
      </c>
    </row>
    <row r="1180" spans="3:5" x14ac:dyDescent="0.4">
      <c r="C1180" t="s">
        <v>761</v>
      </c>
      <c r="D1180" t="s">
        <v>694</v>
      </c>
      <c r="E1180">
        <v>58600</v>
      </c>
    </row>
    <row r="1181" spans="3:5" x14ac:dyDescent="0.4">
      <c r="C1181" t="s">
        <v>761</v>
      </c>
      <c r="D1181" t="s">
        <v>393</v>
      </c>
      <c r="E1181">
        <v>58200</v>
      </c>
    </row>
    <row r="1182" spans="3:5" x14ac:dyDescent="0.4">
      <c r="C1182" t="s">
        <v>761</v>
      </c>
      <c r="D1182" t="s">
        <v>394</v>
      </c>
      <c r="E1182">
        <v>42100</v>
      </c>
    </row>
    <row r="1183" spans="3:5" x14ac:dyDescent="0.4">
      <c r="C1183" t="s">
        <v>761</v>
      </c>
      <c r="D1183" t="s">
        <v>395</v>
      </c>
      <c r="E1183">
        <v>37900</v>
      </c>
    </row>
    <row r="1184" spans="3:5" x14ac:dyDescent="0.4">
      <c r="C1184" t="s">
        <v>761</v>
      </c>
      <c r="D1184" t="s">
        <v>396</v>
      </c>
      <c r="E1184">
        <v>33500</v>
      </c>
    </row>
    <row r="1185" spans="3:5" x14ac:dyDescent="0.4">
      <c r="C1185" t="s">
        <v>761</v>
      </c>
      <c r="D1185" t="s">
        <v>397</v>
      </c>
      <c r="E1185">
        <v>67900</v>
      </c>
    </row>
    <row r="1186" spans="3:5" x14ac:dyDescent="0.4">
      <c r="C1186" t="s">
        <v>761</v>
      </c>
      <c r="D1186" t="s">
        <v>398</v>
      </c>
      <c r="E1186">
        <v>87600</v>
      </c>
    </row>
    <row r="1187" spans="3:5" x14ac:dyDescent="0.4">
      <c r="C1187" t="s">
        <v>761</v>
      </c>
      <c r="D1187" t="s">
        <v>399</v>
      </c>
      <c r="E1187">
        <v>34100</v>
      </c>
    </row>
    <row r="1188" spans="3:5" x14ac:dyDescent="0.4">
      <c r="C1188" t="s">
        <v>761</v>
      </c>
      <c r="D1188" t="s">
        <v>400</v>
      </c>
      <c r="E1188">
        <v>78400</v>
      </c>
    </row>
    <row r="1189" spans="3:5" x14ac:dyDescent="0.4">
      <c r="C1189" t="s">
        <v>761</v>
      </c>
      <c r="D1189" t="s">
        <v>401</v>
      </c>
      <c r="E1189">
        <v>106100</v>
      </c>
    </row>
    <row r="1190" spans="3:5" x14ac:dyDescent="0.4">
      <c r="C1190" t="s">
        <v>761</v>
      </c>
      <c r="D1190" t="s">
        <v>402</v>
      </c>
      <c r="E1190">
        <v>106500</v>
      </c>
    </row>
    <row r="1191" spans="3:5" x14ac:dyDescent="0.4">
      <c r="C1191" t="s">
        <v>761</v>
      </c>
      <c r="D1191" t="s">
        <v>403</v>
      </c>
      <c r="E1191">
        <v>149700</v>
      </c>
    </row>
    <row r="1192" spans="3:5" x14ac:dyDescent="0.4">
      <c r="C1192" t="s">
        <v>761</v>
      </c>
      <c r="D1192" t="s">
        <v>404</v>
      </c>
      <c r="E1192">
        <v>47000</v>
      </c>
    </row>
    <row r="1193" spans="3:5" x14ac:dyDescent="0.4">
      <c r="C1193" t="s">
        <v>761</v>
      </c>
      <c r="D1193" t="s">
        <v>405</v>
      </c>
      <c r="E1193">
        <v>36700</v>
      </c>
    </row>
    <row r="1194" spans="3:5" x14ac:dyDescent="0.4">
      <c r="C1194" t="s">
        <v>761</v>
      </c>
      <c r="D1194" t="s">
        <v>406</v>
      </c>
      <c r="E1194">
        <v>41100</v>
      </c>
    </row>
    <row r="1195" spans="3:5" x14ac:dyDescent="0.4">
      <c r="C1195" t="s">
        <v>761</v>
      </c>
      <c r="D1195" t="s">
        <v>407</v>
      </c>
      <c r="E1195">
        <v>41900</v>
      </c>
    </row>
    <row r="1196" spans="3:5" x14ac:dyDescent="0.4">
      <c r="C1196" t="s">
        <v>761</v>
      </c>
      <c r="D1196" t="s">
        <v>408</v>
      </c>
      <c r="E1196">
        <v>61300</v>
      </c>
    </row>
    <row r="1197" spans="3:5" x14ac:dyDescent="0.4">
      <c r="C1197" t="s">
        <v>761</v>
      </c>
      <c r="D1197" t="s">
        <v>409</v>
      </c>
      <c r="E1197">
        <v>48900</v>
      </c>
    </row>
    <row r="1198" spans="3:5" x14ac:dyDescent="0.4">
      <c r="C1198" t="s">
        <v>761</v>
      </c>
      <c r="D1198" t="s">
        <v>410</v>
      </c>
      <c r="E1198">
        <v>59700</v>
      </c>
    </row>
    <row r="1199" spans="3:5" x14ac:dyDescent="0.4">
      <c r="C1199" t="s">
        <v>761</v>
      </c>
      <c r="D1199" t="s">
        <v>411</v>
      </c>
      <c r="E1199">
        <v>44300</v>
      </c>
    </row>
    <row r="1200" spans="3:5" x14ac:dyDescent="0.4">
      <c r="C1200" t="s">
        <v>761</v>
      </c>
      <c r="D1200" t="s">
        <v>412</v>
      </c>
      <c r="E1200">
        <v>59900</v>
      </c>
    </row>
    <row r="1201" spans="3:5" x14ac:dyDescent="0.4">
      <c r="C1201" t="s">
        <v>761</v>
      </c>
      <c r="D1201" t="s">
        <v>413</v>
      </c>
      <c r="E1201">
        <v>29100</v>
      </c>
    </row>
    <row r="1202" spans="3:5" x14ac:dyDescent="0.4">
      <c r="C1202" t="s">
        <v>761</v>
      </c>
      <c r="D1202" t="s">
        <v>414</v>
      </c>
      <c r="E1202">
        <v>23600</v>
      </c>
    </row>
    <row r="1203" spans="3:5" x14ac:dyDescent="0.4">
      <c r="C1203" t="s">
        <v>761</v>
      </c>
      <c r="D1203" t="s">
        <v>415</v>
      </c>
      <c r="E1203">
        <v>24000</v>
      </c>
    </row>
    <row r="1204" spans="3:5" x14ac:dyDescent="0.4">
      <c r="C1204" t="s">
        <v>761</v>
      </c>
      <c r="D1204" t="s">
        <v>416</v>
      </c>
      <c r="E1204">
        <v>52700</v>
      </c>
    </row>
    <row r="1205" spans="3:5" x14ac:dyDescent="0.4">
      <c r="C1205" t="s">
        <v>761</v>
      </c>
      <c r="D1205" t="s">
        <v>417</v>
      </c>
      <c r="E1205">
        <v>24500</v>
      </c>
    </row>
    <row r="1206" spans="3:5" x14ac:dyDescent="0.4">
      <c r="C1206" t="s">
        <v>761</v>
      </c>
      <c r="D1206" t="s">
        <v>418</v>
      </c>
      <c r="E1206">
        <v>127700</v>
      </c>
    </row>
    <row r="1207" spans="3:5" x14ac:dyDescent="0.4">
      <c r="C1207" t="s">
        <v>761</v>
      </c>
      <c r="D1207" t="s">
        <v>419</v>
      </c>
      <c r="E1207">
        <v>50600</v>
      </c>
    </row>
    <row r="1208" spans="3:5" x14ac:dyDescent="0.4">
      <c r="C1208" t="s">
        <v>761</v>
      </c>
      <c r="D1208" t="s">
        <v>420</v>
      </c>
      <c r="E1208">
        <v>44400</v>
      </c>
    </row>
    <row r="1209" spans="3:5" x14ac:dyDescent="0.4">
      <c r="C1209" t="s">
        <v>761</v>
      </c>
      <c r="D1209" t="s">
        <v>421</v>
      </c>
      <c r="E1209">
        <v>49600</v>
      </c>
    </row>
    <row r="1210" spans="3:5" x14ac:dyDescent="0.4">
      <c r="C1210" t="s">
        <v>761</v>
      </c>
      <c r="D1210" t="s">
        <v>422</v>
      </c>
      <c r="E1210">
        <v>104200</v>
      </c>
    </row>
    <row r="1211" spans="3:5" x14ac:dyDescent="0.4">
      <c r="C1211" t="s">
        <v>761</v>
      </c>
      <c r="D1211" t="s">
        <v>423</v>
      </c>
      <c r="E1211">
        <v>21000</v>
      </c>
    </row>
    <row r="1212" spans="3:5" x14ac:dyDescent="0.4">
      <c r="C1212" t="s">
        <v>761</v>
      </c>
      <c r="D1212" t="s">
        <v>424</v>
      </c>
      <c r="E1212">
        <v>135800</v>
      </c>
    </row>
    <row r="1213" spans="3:5" x14ac:dyDescent="0.4">
      <c r="C1213" t="s">
        <v>761</v>
      </c>
      <c r="D1213" t="s">
        <v>425</v>
      </c>
      <c r="E1213">
        <v>48700</v>
      </c>
    </row>
    <row r="1214" spans="3:5" x14ac:dyDescent="0.4">
      <c r="C1214" t="s">
        <v>761</v>
      </c>
      <c r="D1214" t="s">
        <v>426</v>
      </c>
      <c r="E1214">
        <v>16300</v>
      </c>
    </row>
    <row r="1215" spans="3:5" x14ac:dyDescent="0.4">
      <c r="C1215" t="s">
        <v>761</v>
      </c>
      <c r="D1215" t="s">
        <v>427</v>
      </c>
      <c r="E1215">
        <v>111100</v>
      </c>
    </row>
    <row r="1216" spans="3:5" x14ac:dyDescent="0.4">
      <c r="C1216" t="s">
        <v>761</v>
      </c>
      <c r="D1216" t="s">
        <v>428</v>
      </c>
      <c r="E1216">
        <v>41800</v>
      </c>
    </row>
    <row r="1217" spans="3:5" x14ac:dyDescent="0.4">
      <c r="C1217" t="s">
        <v>761</v>
      </c>
      <c r="D1217" t="s">
        <v>429</v>
      </c>
      <c r="E1217">
        <v>26000</v>
      </c>
    </row>
    <row r="1218" spans="3:5" x14ac:dyDescent="0.4">
      <c r="C1218" t="s">
        <v>761</v>
      </c>
      <c r="D1218" t="s">
        <v>430</v>
      </c>
      <c r="E1218">
        <v>30700</v>
      </c>
    </row>
    <row r="1219" spans="3:5" x14ac:dyDescent="0.4">
      <c r="C1219" t="s">
        <v>761</v>
      </c>
      <c r="D1219" t="s">
        <v>431</v>
      </c>
      <c r="E1219">
        <v>99100</v>
      </c>
    </row>
    <row r="1220" spans="3:5" x14ac:dyDescent="0.4">
      <c r="C1220" t="s">
        <v>761</v>
      </c>
      <c r="D1220" t="s">
        <v>432</v>
      </c>
      <c r="E1220">
        <v>29800</v>
      </c>
    </row>
    <row r="1221" spans="3:5" x14ac:dyDescent="0.4">
      <c r="C1221" t="s">
        <v>761</v>
      </c>
      <c r="D1221" t="s">
        <v>433</v>
      </c>
      <c r="E1221">
        <v>59400</v>
      </c>
    </row>
    <row r="1222" spans="3:5" x14ac:dyDescent="0.4">
      <c r="C1222" t="s">
        <v>761</v>
      </c>
      <c r="D1222" t="s">
        <v>434</v>
      </c>
      <c r="E1222">
        <v>143800</v>
      </c>
    </row>
    <row r="1223" spans="3:5" x14ac:dyDescent="0.4">
      <c r="C1223" t="s">
        <v>761</v>
      </c>
      <c r="D1223" t="s">
        <v>435</v>
      </c>
      <c r="E1223">
        <v>25300</v>
      </c>
    </row>
    <row r="1224" spans="3:5" x14ac:dyDescent="0.4">
      <c r="C1224" t="s">
        <v>761</v>
      </c>
      <c r="D1224" t="s">
        <v>436</v>
      </c>
      <c r="E1224">
        <v>57400</v>
      </c>
    </row>
    <row r="1225" spans="3:5" x14ac:dyDescent="0.4">
      <c r="C1225" t="s">
        <v>761</v>
      </c>
      <c r="D1225" t="s">
        <v>437</v>
      </c>
      <c r="E1225">
        <v>20400</v>
      </c>
    </row>
    <row r="1226" spans="3:5" x14ac:dyDescent="0.4">
      <c r="C1226" t="s">
        <v>761</v>
      </c>
      <c r="D1226" t="s">
        <v>438</v>
      </c>
      <c r="E1226">
        <v>109500</v>
      </c>
    </row>
    <row r="1227" spans="3:5" x14ac:dyDescent="0.4">
      <c r="C1227" t="s">
        <v>761</v>
      </c>
      <c r="D1227" t="s">
        <v>439</v>
      </c>
      <c r="E1227">
        <v>51300</v>
      </c>
    </row>
    <row r="1228" spans="3:5" x14ac:dyDescent="0.4">
      <c r="C1228" t="s">
        <v>761</v>
      </c>
      <c r="D1228" t="s">
        <v>440</v>
      </c>
      <c r="E1228">
        <v>27500</v>
      </c>
    </row>
    <row r="1229" spans="3:5" x14ac:dyDescent="0.4">
      <c r="C1229" t="s">
        <v>761</v>
      </c>
      <c r="D1229" t="s">
        <v>441</v>
      </c>
      <c r="E1229">
        <v>32100</v>
      </c>
    </row>
    <row r="1230" spans="3:5" x14ac:dyDescent="0.4">
      <c r="C1230" t="s">
        <v>761</v>
      </c>
      <c r="D1230" t="s">
        <v>442</v>
      </c>
      <c r="E1230">
        <v>19400</v>
      </c>
    </row>
    <row r="1231" spans="3:5" x14ac:dyDescent="0.4">
      <c r="C1231" t="s">
        <v>761</v>
      </c>
      <c r="D1231" t="s">
        <v>443</v>
      </c>
      <c r="E1231">
        <v>55000</v>
      </c>
    </row>
    <row r="1232" spans="3:5" x14ac:dyDescent="0.4">
      <c r="C1232" t="s">
        <v>761</v>
      </c>
      <c r="D1232" t="s">
        <v>444</v>
      </c>
      <c r="E1232">
        <v>13300</v>
      </c>
    </row>
    <row r="1233" spans="3:5" x14ac:dyDescent="0.4">
      <c r="C1233" t="s">
        <v>761</v>
      </c>
      <c r="D1233" t="s">
        <v>445</v>
      </c>
      <c r="E1233">
        <v>38400</v>
      </c>
    </row>
    <row r="1234" spans="3:5" x14ac:dyDescent="0.4">
      <c r="C1234" t="s">
        <v>761</v>
      </c>
      <c r="D1234" t="s">
        <v>446</v>
      </c>
      <c r="E1234">
        <v>55100</v>
      </c>
    </row>
    <row r="1235" spans="3:5" x14ac:dyDescent="0.4">
      <c r="C1235" t="s">
        <v>761</v>
      </c>
      <c r="D1235" t="s">
        <v>447</v>
      </c>
      <c r="E1235">
        <v>56700</v>
      </c>
    </row>
    <row r="1236" spans="3:5" x14ac:dyDescent="0.4">
      <c r="C1236" t="s">
        <v>761</v>
      </c>
      <c r="D1236" t="s">
        <v>448</v>
      </c>
      <c r="E1236">
        <v>168500</v>
      </c>
    </row>
    <row r="1237" spans="3:5" x14ac:dyDescent="0.4">
      <c r="C1237" t="s">
        <v>761</v>
      </c>
      <c r="D1237" t="s">
        <v>449</v>
      </c>
      <c r="E1237">
        <v>231700</v>
      </c>
    </row>
    <row r="1238" spans="3:5" x14ac:dyDescent="0.4">
      <c r="C1238" t="s">
        <v>761</v>
      </c>
      <c r="D1238" t="s">
        <v>450</v>
      </c>
      <c r="E1238">
        <v>94800</v>
      </c>
    </row>
    <row r="1239" spans="3:5" x14ac:dyDescent="0.4">
      <c r="C1239" t="s">
        <v>761</v>
      </c>
      <c r="D1239" t="s">
        <v>451</v>
      </c>
      <c r="E1239">
        <v>32200</v>
      </c>
    </row>
    <row r="1240" spans="3:5" x14ac:dyDescent="0.4">
      <c r="C1240" t="s">
        <v>761</v>
      </c>
      <c r="D1240" t="s">
        <v>452</v>
      </c>
      <c r="E1240">
        <v>281400</v>
      </c>
    </row>
    <row r="1241" spans="3:5" x14ac:dyDescent="0.4">
      <c r="C1241" t="s">
        <v>761</v>
      </c>
      <c r="D1241" t="s">
        <v>453</v>
      </c>
      <c r="E1241">
        <v>68100</v>
      </c>
    </row>
    <row r="1242" spans="3:5" x14ac:dyDescent="0.4">
      <c r="C1242" t="s">
        <v>761</v>
      </c>
      <c r="D1242" t="s">
        <v>454</v>
      </c>
      <c r="E1242">
        <v>159400</v>
      </c>
    </row>
    <row r="1243" spans="3:5" x14ac:dyDescent="0.4">
      <c r="C1243" t="s">
        <v>761</v>
      </c>
      <c r="D1243" t="s">
        <v>455</v>
      </c>
      <c r="E1243">
        <v>74400</v>
      </c>
    </row>
    <row r="1244" spans="3:5" x14ac:dyDescent="0.4">
      <c r="C1244" t="s">
        <v>761</v>
      </c>
      <c r="D1244" t="s">
        <v>456</v>
      </c>
      <c r="E1244">
        <v>23400</v>
      </c>
    </row>
    <row r="1245" spans="3:5" x14ac:dyDescent="0.4">
      <c r="C1245" t="s">
        <v>761</v>
      </c>
      <c r="D1245" t="s">
        <v>457</v>
      </c>
      <c r="E1245">
        <v>123600</v>
      </c>
    </row>
    <row r="1246" spans="3:5" x14ac:dyDescent="0.4">
      <c r="C1246" t="s">
        <v>761</v>
      </c>
      <c r="D1246" t="s">
        <v>458</v>
      </c>
      <c r="E1246">
        <v>84900</v>
      </c>
    </row>
    <row r="1247" spans="3:5" x14ac:dyDescent="0.4">
      <c r="C1247" t="s">
        <v>761</v>
      </c>
      <c r="D1247" t="s">
        <v>459</v>
      </c>
      <c r="E1247">
        <v>65800</v>
      </c>
    </row>
    <row r="1248" spans="3:5" x14ac:dyDescent="0.4">
      <c r="C1248" t="s">
        <v>761</v>
      </c>
      <c r="D1248" t="s">
        <v>460</v>
      </c>
      <c r="E1248">
        <v>123500</v>
      </c>
    </row>
    <row r="1249" spans="3:5" x14ac:dyDescent="0.4">
      <c r="C1249" t="s">
        <v>761</v>
      </c>
      <c r="D1249" t="s">
        <v>461</v>
      </c>
      <c r="E1249">
        <v>35800</v>
      </c>
    </row>
    <row r="1250" spans="3:5" x14ac:dyDescent="0.4">
      <c r="C1250" t="s">
        <v>761</v>
      </c>
      <c r="D1250" t="s">
        <v>462</v>
      </c>
      <c r="E1250">
        <v>42200</v>
      </c>
    </row>
    <row r="1251" spans="3:5" x14ac:dyDescent="0.4">
      <c r="C1251" t="s">
        <v>761</v>
      </c>
      <c r="D1251" t="s">
        <v>463</v>
      </c>
      <c r="E1251">
        <v>65800</v>
      </c>
    </row>
    <row r="1252" spans="3:5" x14ac:dyDescent="0.4">
      <c r="C1252" t="s">
        <v>761</v>
      </c>
      <c r="D1252" t="s">
        <v>464</v>
      </c>
      <c r="E1252">
        <v>93200</v>
      </c>
    </row>
    <row r="1253" spans="3:5" x14ac:dyDescent="0.4">
      <c r="C1253" t="s">
        <v>761</v>
      </c>
      <c r="D1253" t="s">
        <v>465</v>
      </c>
      <c r="E1253">
        <v>85500</v>
      </c>
    </row>
    <row r="1254" spans="3:5" x14ac:dyDescent="0.4">
      <c r="C1254" t="s">
        <v>761</v>
      </c>
      <c r="D1254" t="s">
        <v>466</v>
      </c>
      <c r="E1254">
        <v>53100</v>
      </c>
    </row>
    <row r="1255" spans="3:5" x14ac:dyDescent="0.4">
      <c r="C1255" t="s">
        <v>761</v>
      </c>
      <c r="D1255" t="s">
        <v>467</v>
      </c>
      <c r="E1255">
        <v>38100</v>
      </c>
    </row>
    <row r="1256" spans="3:5" x14ac:dyDescent="0.4">
      <c r="C1256" t="s">
        <v>761</v>
      </c>
      <c r="D1256" t="s">
        <v>468</v>
      </c>
      <c r="E1256">
        <v>101700</v>
      </c>
    </row>
    <row r="1257" spans="3:5" x14ac:dyDescent="0.4">
      <c r="C1257" t="s">
        <v>761</v>
      </c>
      <c r="D1257" t="s">
        <v>469</v>
      </c>
      <c r="E1257">
        <v>72300</v>
      </c>
    </row>
    <row r="1258" spans="3:5" x14ac:dyDescent="0.4">
      <c r="C1258" t="s">
        <v>761</v>
      </c>
      <c r="D1258" t="s">
        <v>470</v>
      </c>
      <c r="E1258">
        <v>70100</v>
      </c>
    </row>
    <row r="1259" spans="3:5" x14ac:dyDescent="0.4">
      <c r="C1259" t="s">
        <v>761</v>
      </c>
      <c r="D1259" t="s">
        <v>471</v>
      </c>
      <c r="E1259">
        <v>25300</v>
      </c>
    </row>
    <row r="1260" spans="3:5" x14ac:dyDescent="0.4">
      <c r="C1260" t="s">
        <v>761</v>
      </c>
      <c r="D1260" t="s">
        <v>472</v>
      </c>
      <c r="E1260">
        <v>101000</v>
      </c>
    </row>
    <row r="1261" spans="3:5" x14ac:dyDescent="0.4">
      <c r="C1261" t="s">
        <v>761</v>
      </c>
      <c r="D1261" t="s">
        <v>473</v>
      </c>
      <c r="E1261">
        <v>78500</v>
      </c>
    </row>
    <row r="1262" spans="3:5" x14ac:dyDescent="0.4">
      <c r="C1262" t="s">
        <v>761</v>
      </c>
      <c r="D1262" t="s">
        <v>474</v>
      </c>
      <c r="E1262">
        <v>28900</v>
      </c>
    </row>
    <row r="1263" spans="3:5" x14ac:dyDescent="0.4">
      <c r="C1263" t="s">
        <v>761</v>
      </c>
      <c r="D1263" t="s">
        <v>475</v>
      </c>
      <c r="E1263">
        <v>52200</v>
      </c>
    </row>
    <row r="1264" spans="3:5" x14ac:dyDescent="0.4">
      <c r="C1264" t="s">
        <v>761</v>
      </c>
      <c r="D1264" t="s">
        <v>476</v>
      </c>
      <c r="E1264">
        <v>40500</v>
      </c>
    </row>
    <row r="1265" spans="3:5" x14ac:dyDescent="0.4">
      <c r="C1265" t="s">
        <v>761</v>
      </c>
      <c r="D1265" t="s">
        <v>477</v>
      </c>
      <c r="E1265">
        <v>53100</v>
      </c>
    </row>
    <row r="1266" spans="3:5" x14ac:dyDescent="0.4">
      <c r="C1266" t="s">
        <v>761</v>
      </c>
      <c r="D1266" t="s">
        <v>478</v>
      </c>
      <c r="E1266">
        <v>53400</v>
      </c>
    </row>
    <row r="1267" spans="3:5" x14ac:dyDescent="0.4">
      <c r="C1267" t="s">
        <v>761</v>
      </c>
      <c r="D1267" t="s">
        <v>479</v>
      </c>
      <c r="E1267">
        <v>72500</v>
      </c>
    </row>
    <row r="1268" spans="3:5" x14ac:dyDescent="0.4">
      <c r="C1268" t="s">
        <v>761</v>
      </c>
      <c r="D1268" t="s">
        <v>480</v>
      </c>
      <c r="E1268">
        <v>62900</v>
      </c>
    </row>
    <row r="1269" spans="3:5" x14ac:dyDescent="0.4">
      <c r="C1269" t="s">
        <v>761</v>
      </c>
      <c r="D1269" t="s">
        <v>481</v>
      </c>
      <c r="E1269">
        <v>40200</v>
      </c>
    </row>
    <row r="1270" spans="3:5" x14ac:dyDescent="0.4">
      <c r="C1270" t="s">
        <v>761</v>
      </c>
      <c r="D1270" t="s">
        <v>482</v>
      </c>
      <c r="E1270">
        <v>64700</v>
      </c>
    </row>
    <row r="1271" spans="3:5" x14ac:dyDescent="0.4">
      <c r="C1271" t="s">
        <v>761</v>
      </c>
      <c r="D1271" t="s">
        <v>483</v>
      </c>
      <c r="E1271">
        <v>50000</v>
      </c>
    </row>
    <row r="1272" spans="3:5" x14ac:dyDescent="0.4">
      <c r="C1272" t="s">
        <v>761</v>
      </c>
      <c r="D1272" t="s">
        <v>484</v>
      </c>
      <c r="E1272">
        <v>33500</v>
      </c>
    </row>
    <row r="1273" spans="3:5" x14ac:dyDescent="0.4">
      <c r="C1273" t="s">
        <v>761</v>
      </c>
      <c r="D1273" t="s">
        <v>485</v>
      </c>
      <c r="E1273">
        <v>62700</v>
      </c>
    </row>
    <row r="1274" spans="3:5" x14ac:dyDescent="0.4">
      <c r="C1274" t="s">
        <v>761</v>
      </c>
      <c r="D1274" t="s">
        <v>486</v>
      </c>
      <c r="E1274">
        <v>31600</v>
      </c>
    </row>
    <row r="1275" spans="3:5" x14ac:dyDescent="0.4">
      <c r="C1275" t="s">
        <v>761</v>
      </c>
      <c r="D1275" t="s">
        <v>487</v>
      </c>
      <c r="E1275">
        <v>27500</v>
      </c>
    </row>
    <row r="1276" spans="3:5" x14ac:dyDescent="0.4">
      <c r="C1276" t="s">
        <v>761</v>
      </c>
      <c r="D1276" t="s">
        <v>488</v>
      </c>
      <c r="E1276">
        <v>26800</v>
      </c>
    </row>
    <row r="1277" spans="3:5" x14ac:dyDescent="0.4">
      <c r="C1277" t="s">
        <v>761</v>
      </c>
      <c r="D1277" t="s">
        <v>489</v>
      </c>
      <c r="E1277">
        <v>26800</v>
      </c>
    </row>
    <row r="1278" spans="3:5" x14ac:dyDescent="0.4">
      <c r="C1278" t="s">
        <v>761</v>
      </c>
      <c r="D1278" t="s">
        <v>490</v>
      </c>
      <c r="E1278">
        <v>23600</v>
      </c>
    </row>
    <row r="1279" spans="3:5" x14ac:dyDescent="0.4">
      <c r="C1279" t="s">
        <v>761</v>
      </c>
      <c r="D1279" t="s">
        <v>491</v>
      </c>
      <c r="E1279">
        <v>99700</v>
      </c>
    </row>
    <row r="1280" spans="3:5" x14ac:dyDescent="0.4">
      <c r="C1280" t="s">
        <v>761</v>
      </c>
      <c r="D1280" t="s">
        <v>492</v>
      </c>
      <c r="E1280">
        <v>78700</v>
      </c>
    </row>
    <row r="1281" spans="3:5" x14ac:dyDescent="0.4">
      <c r="C1281" t="s">
        <v>761</v>
      </c>
      <c r="D1281" t="s">
        <v>493</v>
      </c>
      <c r="E1281">
        <v>100300</v>
      </c>
    </row>
    <row r="1282" spans="3:5" x14ac:dyDescent="0.4">
      <c r="C1282" t="s">
        <v>761</v>
      </c>
      <c r="D1282" t="s">
        <v>494</v>
      </c>
      <c r="E1282">
        <v>36000</v>
      </c>
    </row>
    <row r="1283" spans="3:5" x14ac:dyDescent="0.4">
      <c r="C1283" t="s">
        <v>761</v>
      </c>
      <c r="D1283" t="s">
        <v>495</v>
      </c>
      <c r="E1283">
        <v>32200</v>
      </c>
    </row>
    <row r="1284" spans="3:5" x14ac:dyDescent="0.4">
      <c r="C1284" t="s">
        <v>761</v>
      </c>
      <c r="D1284" t="s">
        <v>496</v>
      </c>
      <c r="E1284">
        <v>70200</v>
      </c>
    </row>
    <row r="1285" spans="3:5" x14ac:dyDescent="0.4">
      <c r="C1285" t="s">
        <v>761</v>
      </c>
      <c r="D1285" t="s">
        <v>497</v>
      </c>
      <c r="E1285">
        <v>20300</v>
      </c>
    </row>
    <row r="1286" spans="3:5" x14ac:dyDescent="0.4">
      <c r="C1286" t="s">
        <v>761</v>
      </c>
      <c r="D1286" t="s">
        <v>498</v>
      </c>
      <c r="E1286">
        <v>22900</v>
      </c>
    </row>
    <row r="1287" spans="3:5" x14ac:dyDescent="0.4">
      <c r="C1287" t="s">
        <v>761</v>
      </c>
      <c r="D1287" t="s">
        <v>499</v>
      </c>
      <c r="E1287">
        <v>27400</v>
      </c>
    </row>
    <row r="1288" spans="3:5" x14ac:dyDescent="0.4">
      <c r="C1288" t="s">
        <v>761</v>
      </c>
      <c r="D1288" t="s">
        <v>500</v>
      </c>
      <c r="E1288">
        <v>38900</v>
      </c>
    </row>
    <row r="1289" spans="3:5" x14ac:dyDescent="0.4">
      <c r="C1289" t="s">
        <v>761</v>
      </c>
      <c r="D1289" t="s">
        <v>501</v>
      </c>
      <c r="E1289">
        <v>21600</v>
      </c>
    </row>
    <row r="1290" spans="3:5" x14ac:dyDescent="0.4">
      <c r="C1290" t="s">
        <v>761</v>
      </c>
      <c r="D1290" t="s">
        <v>502</v>
      </c>
      <c r="E1290">
        <v>48900</v>
      </c>
    </row>
    <row r="1291" spans="3:5" x14ac:dyDescent="0.4">
      <c r="C1291" t="s">
        <v>761</v>
      </c>
      <c r="D1291" t="s">
        <v>503</v>
      </c>
      <c r="E1291">
        <v>22000</v>
      </c>
    </row>
    <row r="1292" spans="3:5" x14ac:dyDescent="0.4">
      <c r="C1292" t="s">
        <v>761</v>
      </c>
      <c r="D1292" t="s">
        <v>504</v>
      </c>
      <c r="E1292">
        <v>37400</v>
      </c>
    </row>
    <row r="1293" spans="3:5" x14ac:dyDescent="0.4">
      <c r="C1293" t="s">
        <v>761</v>
      </c>
      <c r="D1293" t="s">
        <v>505</v>
      </c>
      <c r="E1293">
        <v>29400</v>
      </c>
    </row>
    <row r="1294" spans="3:5" x14ac:dyDescent="0.4">
      <c r="C1294" t="s">
        <v>761</v>
      </c>
      <c r="D1294" t="s">
        <v>506</v>
      </c>
      <c r="E1294">
        <v>124600</v>
      </c>
    </row>
    <row r="1295" spans="3:5" x14ac:dyDescent="0.4">
      <c r="C1295" t="s">
        <v>761</v>
      </c>
      <c r="D1295" t="s">
        <v>507</v>
      </c>
      <c r="E1295">
        <v>55000</v>
      </c>
    </row>
    <row r="1296" spans="3:5" x14ac:dyDescent="0.4">
      <c r="C1296" t="s">
        <v>761</v>
      </c>
      <c r="D1296" t="s">
        <v>508</v>
      </c>
      <c r="E1296">
        <v>174100</v>
      </c>
    </row>
    <row r="1297" spans="3:5" x14ac:dyDescent="0.4">
      <c r="C1297" t="s">
        <v>761</v>
      </c>
      <c r="D1297" t="s">
        <v>509</v>
      </c>
      <c r="E1297">
        <v>47700</v>
      </c>
    </row>
    <row r="1298" spans="3:5" x14ac:dyDescent="0.4">
      <c r="C1298" t="s">
        <v>761</v>
      </c>
      <c r="D1298" t="s">
        <v>510</v>
      </c>
      <c r="E1298">
        <v>45100</v>
      </c>
    </row>
    <row r="1299" spans="3:5" x14ac:dyDescent="0.4">
      <c r="C1299" t="s">
        <v>761</v>
      </c>
      <c r="D1299" t="s">
        <v>511</v>
      </c>
      <c r="E1299">
        <v>20200</v>
      </c>
    </row>
    <row r="1300" spans="3:5" x14ac:dyDescent="0.4">
      <c r="C1300" t="s">
        <v>761</v>
      </c>
      <c r="D1300" t="s">
        <v>512</v>
      </c>
      <c r="E1300">
        <v>70600</v>
      </c>
    </row>
    <row r="1301" spans="3:5" x14ac:dyDescent="0.4">
      <c r="C1301" t="s">
        <v>761</v>
      </c>
      <c r="D1301" t="s">
        <v>695</v>
      </c>
      <c r="E1301">
        <v>60800</v>
      </c>
    </row>
    <row r="1302" spans="3:5" x14ac:dyDescent="0.4">
      <c r="C1302" t="s">
        <v>761</v>
      </c>
      <c r="D1302" t="s">
        <v>696</v>
      </c>
      <c r="E1302">
        <v>20800</v>
      </c>
    </row>
    <row r="1303" spans="3:5" x14ac:dyDescent="0.4">
      <c r="C1303" t="s">
        <v>761</v>
      </c>
      <c r="D1303" t="s">
        <v>697</v>
      </c>
      <c r="E1303">
        <v>68200</v>
      </c>
    </row>
    <row r="1304" spans="3:5" x14ac:dyDescent="0.4">
      <c r="C1304" t="s">
        <v>761</v>
      </c>
      <c r="D1304" t="s">
        <v>698</v>
      </c>
      <c r="E1304">
        <v>35000</v>
      </c>
    </row>
    <row r="1305" spans="3:5" x14ac:dyDescent="0.4">
      <c r="C1305" t="s">
        <v>761</v>
      </c>
      <c r="D1305" t="s">
        <v>699</v>
      </c>
      <c r="E1305">
        <v>21400</v>
      </c>
    </row>
    <row r="1306" spans="3:5" x14ac:dyDescent="0.4">
      <c r="C1306" t="s">
        <v>761</v>
      </c>
      <c r="D1306" t="s">
        <v>700</v>
      </c>
      <c r="E1306">
        <v>91400</v>
      </c>
    </row>
    <row r="1307" spans="3:5" x14ac:dyDescent="0.4">
      <c r="C1307" t="s">
        <v>761</v>
      </c>
      <c r="D1307" t="s">
        <v>701</v>
      </c>
      <c r="E1307">
        <v>30800</v>
      </c>
    </row>
    <row r="1308" spans="3:5" x14ac:dyDescent="0.4">
      <c r="C1308" t="s">
        <v>761</v>
      </c>
      <c r="D1308" t="s">
        <v>702</v>
      </c>
      <c r="E1308">
        <v>138300</v>
      </c>
    </row>
    <row r="1309" spans="3:5" x14ac:dyDescent="0.4">
      <c r="C1309" t="s">
        <v>761</v>
      </c>
      <c r="D1309" t="s">
        <v>703</v>
      </c>
      <c r="E1309">
        <v>27900</v>
      </c>
    </row>
    <row r="1310" spans="3:5" x14ac:dyDescent="0.4">
      <c r="C1310" t="s">
        <v>761</v>
      </c>
      <c r="D1310" t="s">
        <v>704</v>
      </c>
      <c r="E1310">
        <v>89600</v>
      </c>
    </row>
    <row r="1311" spans="3:5" x14ac:dyDescent="0.4">
      <c r="C1311" t="s">
        <v>761</v>
      </c>
      <c r="D1311" t="s">
        <v>705</v>
      </c>
      <c r="E1311">
        <v>151400</v>
      </c>
    </row>
    <row r="1312" spans="3:5" x14ac:dyDescent="0.4">
      <c r="C1312" t="s">
        <v>761</v>
      </c>
      <c r="D1312" t="s">
        <v>706</v>
      </c>
      <c r="E1312">
        <v>58000</v>
      </c>
    </row>
    <row r="1313" spans="3:5" x14ac:dyDescent="0.4">
      <c r="C1313" t="s">
        <v>761</v>
      </c>
      <c r="D1313" t="s">
        <v>707</v>
      </c>
      <c r="E1313">
        <v>290700</v>
      </c>
    </row>
    <row r="1314" spans="3:5" x14ac:dyDescent="0.4">
      <c r="C1314" t="s">
        <v>761</v>
      </c>
      <c r="D1314" t="s">
        <v>708</v>
      </c>
      <c r="E1314">
        <v>44800</v>
      </c>
    </row>
    <row r="1315" spans="3:5" x14ac:dyDescent="0.4">
      <c r="C1315" t="s">
        <v>761</v>
      </c>
      <c r="D1315" t="s">
        <v>709</v>
      </c>
      <c r="E1315">
        <v>156200</v>
      </c>
    </row>
    <row r="1316" spans="3:5" x14ac:dyDescent="0.4">
      <c r="C1316" t="s">
        <v>761</v>
      </c>
      <c r="D1316" t="s">
        <v>710</v>
      </c>
      <c r="E1316">
        <v>76000</v>
      </c>
    </row>
    <row r="1317" spans="3:5" x14ac:dyDescent="0.4">
      <c r="C1317" t="s">
        <v>761</v>
      </c>
      <c r="D1317" t="s">
        <v>711</v>
      </c>
      <c r="E1317">
        <v>51800</v>
      </c>
    </row>
    <row r="1318" spans="3:5" x14ac:dyDescent="0.4">
      <c r="C1318" t="s">
        <v>761</v>
      </c>
      <c r="D1318" t="s">
        <v>712</v>
      </c>
      <c r="E1318">
        <v>86800</v>
      </c>
    </row>
    <row r="1319" spans="3:5" x14ac:dyDescent="0.4">
      <c r="C1319" t="s">
        <v>761</v>
      </c>
      <c r="D1319" t="s">
        <v>713</v>
      </c>
      <c r="E1319">
        <v>60400</v>
      </c>
    </row>
    <row r="1320" spans="3:5" x14ac:dyDescent="0.4">
      <c r="C1320" t="s">
        <v>761</v>
      </c>
      <c r="D1320" t="s">
        <v>714</v>
      </c>
      <c r="E1320">
        <v>87100</v>
      </c>
    </row>
    <row r="1321" spans="3:5" x14ac:dyDescent="0.4">
      <c r="C1321" t="s">
        <v>761</v>
      </c>
      <c r="D1321" t="s">
        <v>715</v>
      </c>
      <c r="E1321">
        <v>86000</v>
      </c>
    </row>
    <row r="1322" spans="3:5" x14ac:dyDescent="0.4">
      <c r="C1322" t="s">
        <v>761</v>
      </c>
      <c r="D1322" t="s">
        <v>716</v>
      </c>
      <c r="E1322">
        <v>212700</v>
      </c>
    </row>
    <row r="1323" spans="3:5" x14ac:dyDescent="0.4">
      <c r="C1323" t="s">
        <v>761</v>
      </c>
      <c r="D1323" t="s">
        <v>717</v>
      </c>
      <c r="E1323">
        <v>90600</v>
      </c>
    </row>
    <row r="1324" spans="3:5" x14ac:dyDescent="0.4">
      <c r="C1324" t="s">
        <v>761</v>
      </c>
      <c r="D1324" t="s">
        <v>718</v>
      </c>
      <c r="E1324">
        <v>155500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2197800</v>
      </c>
    </row>
    <row r="1331" spans="3:5" x14ac:dyDescent="0.4">
      <c r="C1331" t="s">
        <v>763</v>
      </c>
      <c r="D1331" t="s">
        <v>513</v>
      </c>
      <c r="E1331">
        <v>1134500</v>
      </c>
    </row>
    <row r="1332" spans="3:5" x14ac:dyDescent="0.4">
      <c r="C1332" t="s">
        <v>763</v>
      </c>
      <c r="D1332" t="s">
        <v>514</v>
      </c>
      <c r="E1332">
        <v>506200</v>
      </c>
    </row>
    <row r="1333" spans="3:5" x14ac:dyDescent="0.4">
      <c r="C1333" t="s">
        <v>763</v>
      </c>
      <c r="D1333" t="s">
        <v>515</v>
      </c>
      <c r="E1333">
        <v>459000</v>
      </c>
    </row>
    <row r="1334" spans="3:5" x14ac:dyDescent="0.4">
      <c r="C1334" t="s">
        <v>763</v>
      </c>
      <c r="D1334" t="s">
        <v>516</v>
      </c>
      <c r="E1334">
        <v>407400</v>
      </c>
    </row>
    <row r="1335" spans="3:5" x14ac:dyDescent="0.4">
      <c r="C1335" t="s">
        <v>763</v>
      </c>
      <c r="D1335" t="s">
        <v>517</v>
      </c>
      <c r="E1335">
        <v>301900</v>
      </c>
    </row>
    <row r="1336" spans="3:5" x14ac:dyDescent="0.4">
      <c r="C1336" t="s">
        <v>763</v>
      </c>
      <c r="D1336" t="s">
        <v>518</v>
      </c>
      <c r="E1336">
        <v>358700</v>
      </c>
    </row>
    <row r="1337" spans="3:5" x14ac:dyDescent="0.4">
      <c r="C1337" t="s">
        <v>763</v>
      </c>
      <c r="D1337" t="s">
        <v>519</v>
      </c>
      <c r="E1337">
        <v>309200</v>
      </c>
    </row>
    <row r="1338" spans="3:5" x14ac:dyDescent="0.4">
      <c r="C1338" t="s">
        <v>763</v>
      </c>
      <c r="D1338" t="s">
        <v>520</v>
      </c>
      <c r="E1338">
        <v>164000</v>
      </c>
    </row>
    <row r="1339" spans="3:5" x14ac:dyDescent="0.4">
      <c r="C1339" t="s">
        <v>763</v>
      </c>
      <c r="D1339" t="s">
        <v>521</v>
      </c>
      <c r="E1339">
        <v>255200</v>
      </c>
    </row>
    <row r="1340" spans="3:5" x14ac:dyDescent="0.4">
      <c r="C1340" t="s">
        <v>763</v>
      </c>
      <c r="D1340" t="s">
        <v>522</v>
      </c>
      <c r="E1340">
        <v>201800</v>
      </c>
    </row>
    <row r="1341" spans="3:5" x14ac:dyDescent="0.4">
      <c r="C1341" t="s">
        <v>763</v>
      </c>
      <c r="D1341" t="s">
        <v>523</v>
      </c>
      <c r="E1341">
        <v>152600</v>
      </c>
    </row>
    <row r="1342" spans="3:5" x14ac:dyDescent="0.4">
      <c r="C1342" t="s">
        <v>763</v>
      </c>
      <c r="D1342" t="s">
        <v>524</v>
      </c>
      <c r="E1342">
        <v>122700</v>
      </c>
    </row>
    <row r="1343" spans="3:5" x14ac:dyDescent="0.4">
      <c r="C1343" t="s">
        <v>763</v>
      </c>
      <c r="D1343" t="s">
        <v>525</v>
      </c>
      <c r="E1343">
        <v>182500</v>
      </c>
    </row>
    <row r="1344" spans="3:5" x14ac:dyDescent="0.4">
      <c r="C1344" t="s">
        <v>763</v>
      </c>
      <c r="D1344" t="s">
        <v>526</v>
      </c>
      <c r="E1344">
        <v>135000</v>
      </c>
    </row>
    <row r="1345" spans="3:5" x14ac:dyDescent="0.4">
      <c r="C1345" t="s">
        <v>763</v>
      </c>
      <c r="D1345" t="s">
        <v>527</v>
      </c>
      <c r="E1345">
        <v>77500</v>
      </c>
    </row>
    <row r="1346" spans="3:5" x14ac:dyDescent="0.4">
      <c r="C1346" t="s">
        <v>763</v>
      </c>
      <c r="D1346" t="s">
        <v>528</v>
      </c>
      <c r="E1346">
        <v>480600</v>
      </c>
    </row>
    <row r="1347" spans="3:5" x14ac:dyDescent="0.4">
      <c r="C1347" t="s">
        <v>763</v>
      </c>
      <c r="D1347" t="s">
        <v>529</v>
      </c>
      <c r="E1347">
        <v>578100</v>
      </c>
    </row>
    <row r="1348" spans="3:5" x14ac:dyDescent="0.4">
      <c r="C1348" t="s">
        <v>763</v>
      </c>
      <c r="D1348" t="s">
        <v>530</v>
      </c>
      <c r="E1348">
        <v>455100</v>
      </c>
    </row>
    <row r="1349" spans="3:5" x14ac:dyDescent="0.4">
      <c r="C1349" t="s">
        <v>763</v>
      </c>
      <c r="D1349" t="s">
        <v>531</v>
      </c>
      <c r="E1349">
        <v>229600</v>
      </c>
    </row>
    <row r="1350" spans="3:5" x14ac:dyDescent="0.4">
      <c r="C1350" t="s">
        <v>763</v>
      </c>
      <c r="D1350" t="s">
        <v>532</v>
      </c>
      <c r="E1350">
        <v>370400</v>
      </c>
    </row>
    <row r="1351" spans="3:5" x14ac:dyDescent="0.4">
      <c r="C1351" t="s">
        <v>763</v>
      </c>
      <c r="D1351" t="s">
        <v>533</v>
      </c>
      <c r="E1351">
        <v>159600</v>
      </c>
    </row>
    <row r="1352" spans="3:5" x14ac:dyDescent="0.4">
      <c r="C1352" t="s">
        <v>763</v>
      </c>
      <c r="D1352" t="s">
        <v>534</v>
      </c>
      <c r="E1352">
        <v>390900</v>
      </c>
    </row>
    <row r="1353" spans="3:5" x14ac:dyDescent="0.4">
      <c r="C1353" t="s">
        <v>763</v>
      </c>
      <c r="D1353" t="s">
        <v>535</v>
      </c>
      <c r="E1353">
        <v>123900</v>
      </c>
    </row>
    <row r="1354" spans="3:5" x14ac:dyDescent="0.4">
      <c r="C1354" t="s">
        <v>763</v>
      </c>
      <c r="D1354" t="s">
        <v>536</v>
      </c>
      <c r="E1354">
        <v>108700</v>
      </c>
    </row>
    <row r="1355" spans="3:5" x14ac:dyDescent="0.4">
      <c r="C1355" t="s">
        <v>763</v>
      </c>
      <c r="D1355" t="s">
        <v>537</v>
      </c>
      <c r="E1355">
        <v>178800</v>
      </c>
    </row>
    <row r="1356" spans="3:5" x14ac:dyDescent="0.4">
      <c r="C1356" t="s">
        <v>763</v>
      </c>
      <c r="D1356" t="s">
        <v>538</v>
      </c>
      <c r="E1356">
        <v>218600</v>
      </c>
    </row>
    <row r="1357" spans="3:5" x14ac:dyDescent="0.4">
      <c r="C1357" t="s">
        <v>763</v>
      </c>
      <c r="D1357" t="s">
        <v>539</v>
      </c>
      <c r="E1357">
        <v>121800</v>
      </c>
    </row>
    <row r="1358" spans="3:5" x14ac:dyDescent="0.4">
      <c r="C1358" t="s">
        <v>763</v>
      </c>
      <c r="D1358" t="s">
        <v>540</v>
      </c>
      <c r="E1358">
        <v>92200</v>
      </c>
    </row>
    <row r="1359" spans="3:5" x14ac:dyDescent="0.4">
      <c r="C1359" t="s">
        <v>763</v>
      </c>
      <c r="D1359" t="s">
        <v>541</v>
      </c>
      <c r="E1359">
        <v>122700</v>
      </c>
    </row>
    <row r="1360" spans="3:5" x14ac:dyDescent="0.4">
      <c r="C1360" t="s">
        <v>763</v>
      </c>
      <c r="D1360" t="s">
        <v>542</v>
      </c>
      <c r="E1360">
        <v>131400</v>
      </c>
    </row>
    <row r="1361" spans="3:5" x14ac:dyDescent="0.4">
      <c r="C1361" t="s">
        <v>763</v>
      </c>
      <c r="D1361" t="s">
        <v>543</v>
      </c>
      <c r="E1361">
        <v>119600</v>
      </c>
    </row>
    <row r="1362" spans="3:5" x14ac:dyDescent="0.4">
      <c r="C1362" t="s">
        <v>763</v>
      </c>
      <c r="D1362" t="s">
        <v>544</v>
      </c>
      <c r="E1362">
        <v>52200</v>
      </c>
    </row>
    <row r="1363" spans="3:5" x14ac:dyDescent="0.4">
      <c r="C1363" t="s">
        <v>763</v>
      </c>
      <c r="D1363" t="s">
        <v>545</v>
      </c>
      <c r="E1363">
        <v>161500</v>
      </c>
    </row>
    <row r="1364" spans="3:5" x14ac:dyDescent="0.4">
      <c r="C1364" t="s">
        <v>763</v>
      </c>
      <c r="D1364" t="s">
        <v>546</v>
      </c>
      <c r="E1364">
        <v>134300</v>
      </c>
    </row>
    <row r="1365" spans="3:5" x14ac:dyDescent="0.4">
      <c r="C1365" t="s">
        <v>763</v>
      </c>
      <c r="D1365" t="s">
        <v>547</v>
      </c>
      <c r="E1365">
        <v>93500</v>
      </c>
    </row>
    <row r="1366" spans="3:5" x14ac:dyDescent="0.4">
      <c r="C1366" t="s">
        <v>763</v>
      </c>
      <c r="D1366" t="s">
        <v>548</v>
      </c>
      <c r="E1366">
        <v>106300</v>
      </c>
    </row>
    <row r="1367" spans="3:5" x14ac:dyDescent="0.4">
      <c r="C1367" t="s">
        <v>763</v>
      </c>
      <c r="D1367" t="s">
        <v>549</v>
      </c>
      <c r="E1367">
        <v>223900</v>
      </c>
    </row>
    <row r="1368" spans="3:5" x14ac:dyDescent="0.4">
      <c r="C1368" t="s">
        <v>763</v>
      </c>
      <c r="D1368" t="s">
        <v>550</v>
      </c>
      <c r="E1368">
        <v>41700</v>
      </c>
    </row>
    <row r="1369" spans="3:5" x14ac:dyDescent="0.4">
      <c r="C1369" t="s">
        <v>763</v>
      </c>
      <c r="D1369" t="s">
        <v>551</v>
      </c>
      <c r="E1369">
        <v>71500</v>
      </c>
    </row>
    <row r="1370" spans="3:5" x14ac:dyDescent="0.4">
      <c r="C1370" t="s">
        <v>763</v>
      </c>
      <c r="D1370" t="s">
        <v>552</v>
      </c>
      <c r="E1370">
        <v>78000</v>
      </c>
    </row>
    <row r="1371" spans="3:5" x14ac:dyDescent="0.4">
      <c r="C1371" t="s">
        <v>763</v>
      </c>
      <c r="D1371" t="s">
        <v>553</v>
      </c>
      <c r="E1371">
        <v>98200</v>
      </c>
    </row>
    <row r="1372" spans="3:5" x14ac:dyDescent="0.4">
      <c r="C1372" t="s">
        <v>763</v>
      </c>
      <c r="D1372" t="s">
        <v>554</v>
      </c>
      <c r="E1372">
        <v>160600</v>
      </c>
    </row>
    <row r="1373" spans="3:5" x14ac:dyDescent="0.4">
      <c r="C1373" t="s">
        <v>763</v>
      </c>
      <c r="D1373" t="s">
        <v>555</v>
      </c>
      <c r="E1373">
        <v>273100</v>
      </c>
    </row>
    <row r="1374" spans="3:5" x14ac:dyDescent="0.4">
      <c r="C1374" t="s">
        <v>763</v>
      </c>
      <c r="D1374" t="s">
        <v>556</v>
      </c>
      <c r="E1374">
        <v>102700</v>
      </c>
    </row>
    <row r="1375" spans="3:5" x14ac:dyDescent="0.4">
      <c r="C1375" t="s">
        <v>763</v>
      </c>
      <c r="D1375" t="s">
        <v>557</v>
      </c>
      <c r="E1375">
        <v>43200</v>
      </c>
    </row>
    <row r="1376" spans="3:5" x14ac:dyDescent="0.4">
      <c r="C1376" t="s">
        <v>763</v>
      </c>
      <c r="D1376" t="s">
        <v>558</v>
      </c>
      <c r="E1376">
        <v>142900</v>
      </c>
    </row>
    <row r="1377" spans="3:5" x14ac:dyDescent="0.4">
      <c r="C1377" t="s">
        <v>763</v>
      </c>
      <c r="D1377" t="s">
        <v>559</v>
      </c>
      <c r="E1377">
        <v>102000</v>
      </c>
    </row>
    <row r="1378" spans="3:5" x14ac:dyDescent="0.4">
      <c r="C1378" t="s">
        <v>763</v>
      </c>
      <c r="D1378" t="s">
        <v>560</v>
      </c>
      <c r="E1378">
        <v>102600</v>
      </c>
    </row>
    <row r="1379" spans="3:5" x14ac:dyDescent="0.4">
      <c r="C1379" t="s">
        <v>763</v>
      </c>
      <c r="D1379" t="s">
        <v>561</v>
      </c>
      <c r="E1379">
        <v>115800</v>
      </c>
    </row>
    <row r="1380" spans="3:5" x14ac:dyDescent="0.4">
      <c r="C1380" t="s">
        <v>763</v>
      </c>
      <c r="D1380" t="s">
        <v>562</v>
      </c>
      <c r="E1380">
        <v>81500</v>
      </c>
    </row>
    <row r="1381" spans="3:5" x14ac:dyDescent="0.4">
      <c r="C1381" t="s">
        <v>763</v>
      </c>
      <c r="D1381" t="s">
        <v>563</v>
      </c>
      <c r="E1381">
        <v>68800</v>
      </c>
    </row>
    <row r="1382" spans="3:5" x14ac:dyDescent="0.4">
      <c r="C1382" t="s">
        <v>763</v>
      </c>
      <c r="D1382" t="s">
        <v>564</v>
      </c>
      <c r="E1382">
        <v>78200</v>
      </c>
    </row>
    <row r="1383" spans="3:5" x14ac:dyDescent="0.4">
      <c r="C1383" t="s">
        <v>763</v>
      </c>
      <c r="D1383" t="s">
        <v>565</v>
      </c>
      <c r="E1383">
        <v>70600</v>
      </c>
    </row>
    <row r="1384" spans="3:5" x14ac:dyDescent="0.4">
      <c r="C1384" t="s">
        <v>763</v>
      </c>
      <c r="D1384" t="s">
        <v>566</v>
      </c>
      <c r="E1384">
        <v>83200</v>
      </c>
    </row>
    <row r="1385" spans="3:5" x14ac:dyDescent="0.4">
      <c r="C1385" t="s">
        <v>763</v>
      </c>
      <c r="D1385" t="s">
        <v>567</v>
      </c>
      <c r="E1385">
        <v>47200</v>
      </c>
    </row>
    <row r="1386" spans="3:5" x14ac:dyDescent="0.4">
      <c r="C1386" t="s">
        <v>763</v>
      </c>
      <c r="D1386" t="s">
        <v>568</v>
      </c>
      <c r="E1386">
        <v>115300</v>
      </c>
    </row>
    <row r="1387" spans="3:5" x14ac:dyDescent="0.4">
      <c r="C1387" t="s">
        <v>763</v>
      </c>
      <c r="D1387" t="s">
        <v>569</v>
      </c>
      <c r="E1387">
        <v>256700</v>
      </c>
    </row>
    <row r="1388" spans="3:5" x14ac:dyDescent="0.4">
      <c r="C1388" t="s">
        <v>763</v>
      </c>
      <c r="D1388" t="s">
        <v>570</v>
      </c>
      <c r="E1388">
        <v>226300</v>
      </c>
    </row>
    <row r="1389" spans="3:5" x14ac:dyDescent="0.4">
      <c r="C1389" t="s">
        <v>763</v>
      </c>
      <c r="D1389" t="s">
        <v>571</v>
      </c>
      <c r="E1389">
        <v>82400</v>
      </c>
    </row>
    <row r="1390" spans="3:5" x14ac:dyDescent="0.4">
      <c r="C1390" t="s">
        <v>763</v>
      </c>
      <c r="D1390" t="s">
        <v>572</v>
      </c>
      <c r="E1390">
        <v>101100</v>
      </c>
    </row>
    <row r="1391" spans="3:5" x14ac:dyDescent="0.4">
      <c r="C1391" t="s">
        <v>763</v>
      </c>
      <c r="D1391" t="s">
        <v>573</v>
      </c>
      <c r="E1391">
        <v>101300</v>
      </c>
    </row>
    <row r="1392" spans="3:5" x14ac:dyDescent="0.4">
      <c r="C1392" t="s">
        <v>763</v>
      </c>
      <c r="D1392" t="s">
        <v>574</v>
      </c>
      <c r="E1392">
        <v>85200</v>
      </c>
    </row>
    <row r="1393" spans="3:5" x14ac:dyDescent="0.4">
      <c r="C1393" t="s">
        <v>763</v>
      </c>
      <c r="D1393" t="s">
        <v>575</v>
      </c>
      <c r="E1393">
        <v>117100</v>
      </c>
    </row>
    <row r="1394" spans="3:5" x14ac:dyDescent="0.4">
      <c r="C1394" t="s">
        <v>763</v>
      </c>
      <c r="D1394" t="s">
        <v>576</v>
      </c>
      <c r="E1394">
        <v>47400</v>
      </c>
    </row>
    <row r="1395" spans="3:5" x14ac:dyDescent="0.4">
      <c r="C1395" t="s">
        <v>763</v>
      </c>
      <c r="D1395" t="s">
        <v>577</v>
      </c>
      <c r="E1395">
        <v>491500</v>
      </c>
    </row>
    <row r="1396" spans="3:5" x14ac:dyDescent="0.4">
      <c r="C1396" t="s">
        <v>763</v>
      </c>
      <c r="D1396" t="s">
        <v>578</v>
      </c>
      <c r="E1396">
        <v>223300</v>
      </c>
    </row>
    <row r="1397" spans="3:5" x14ac:dyDescent="0.4">
      <c r="C1397" t="s">
        <v>763</v>
      </c>
      <c r="D1397" t="s">
        <v>579</v>
      </c>
      <c r="E1397">
        <v>128800</v>
      </c>
    </row>
    <row r="1398" spans="3:5" x14ac:dyDescent="0.4">
      <c r="C1398" t="s">
        <v>763</v>
      </c>
      <c r="D1398" t="s">
        <v>580</v>
      </c>
      <c r="E1398">
        <v>83000</v>
      </c>
    </row>
    <row r="1399" spans="3:5" x14ac:dyDescent="0.4">
      <c r="C1399" t="s">
        <v>763</v>
      </c>
      <c r="D1399" t="s">
        <v>581</v>
      </c>
      <c r="E1399">
        <v>90400</v>
      </c>
    </row>
    <row r="1400" spans="3:5" x14ac:dyDescent="0.4">
      <c r="C1400" t="s">
        <v>763</v>
      </c>
      <c r="D1400" t="s">
        <v>582</v>
      </c>
      <c r="E1400">
        <v>41000</v>
      </c>
    </row>
    <row r="1401" spans="3:5" x14ac:dyDescent="0.4">
      <c r="C1401" t="s">
        <v>763</v>
      </c>
      <c r="D1401" t="s">
        <v>583</v>
      </c>
      <c r="E1401">
        <v>97900</v>
      </c>
    </row>
    <row r="1402" spans="3:5" x14ac:dyDescent="0.4">
      <c r="C1402" t="s">
        <v>763</v>
      </c>
      <c r="D1402" t="s">
        <v>584</v>
      </c>
      <c r="E1402">
        <v>104800</v>
      </c>
    </row>
    <row r="1403" spans="3:5" x14ac:dyDescent="0.4">
      <c r="C1403" t="s">
        <v>763</v>
      </c>
      <c r="D1403" t="s">
        <v>585</v>
      </c>
      <c r="E1403">
        <v>81600</v>
      </c>
    </row>
    <row r="1404" spans="3:5" x14ac:dyDescent="0.4">
      <c r="C1404" t="s">
        <v>763</v>
      </c>
      <c r="D1404" t="s">
        <v>586</v>
      </c>
      <c r="E1404">
        <v>69800</v>
      </c>
    </row>
    <row r="1405" spans="3:5" x14ac:dyDescent="0.4">
      <c r="C1405" t="s">
        <v>763</v>
      </c>
      <c r="D1405" t="s">
        <v>587</v>
      </c>
      <c r="E1405">
        <v>106000</v>
      </c>
    </row>
    <row r="1406" spans="3:5" x14ac:dyDescent="0.4">
      <c r="C1406" t="s">
        <v>763</v>
      </c>
      <c r="D1406" t="s">
        <v>588</v>
      </c>
      <c r="E1406">
        <v>51800</v>
      </c>
    </row>
    <row r="1407" spans="3:5" x14ac:dyDescent="0.4">
      <c r="C1407" t="s">
        <v>763</v>
      </c>
      <c r="D1407" t="s">
        <v>589</v>
      </c>
      <c r="E1407">
        <v>51500</v>
      </c>
    </row>
    <row r="1408" spans="3:5" x14ac:dyDescent="0.4">
      <c r="C1408" t="s">
        <v>763</v>
      </c>
      <c r="D1408" t="s">
        <v>590</v>
      </c>
      <c r="E1408">
        <v>76100</v>
      </c>
    </row>
    <row r="1409" spans="3:5" x14ac:dyDescent="0.4">
      <c r="C1409" t="s">
        <v>763</v>
      </c>
      <c r="D1409" t="s">
        <v>591</v>
      </c>
      <c r="E1409">
        <v>89200</v>
      </c>
    </row>
    <row r="1410" spans="3:5" x14ac:dyDescent="0.4">
      <c r="C1410" t="s">
        <v>763</v>
      </c>
      <c r="D1410" t="s">
        <v>592</v>
      </c>
      <c r="E1410">
        <v>69300</v>
      </c>
    </row>
    <row r="1411" spans="3:5" x14ac:dyDescent="0.4">
      <c r="C1411" t="s">
        <v>763</v>
      </c>
      <c r="D1411" t="s">
        <v>593</v>
      </c>
      <c r="E1411">
        <v>77000</v>
      </c>
    </row>
    <row r="1412" spans="3:5" x14ac:dyDescent="0.4">
      <c r="C1412" t="s">
        <v>763</v>
      </c>
      <c r="D1412" t="s">
        <v>594</v>
      </c>
      <c r="E1412">
        <v>163100</v>
      </c>
    </row>
    <row r="1413" spans="3:5" x14ac:dyDescent="0.4">
      <c r="C1413" t="s">
        <v>763</v>
      </c>
      <c r="D1413" t="s">
        <v>595</v>
      </c>
      <c r="E1413">
        <v>66900</v>
      </c>
    </row>
    <row r="1414" spans="3:5" x14ac:dyDescent="0.4">
      <c r="C1414" t="s">
        <v>763</v>
      </c>
      <c r="D1414" t="s">
        <v>596</v>
      </c>
      <c r="E1414">
        <v>52800</v>
      </c>
    </row>
    <row r="1415" spans="3:5" x14ac:dyDescent="0.4">
      <c r="C1415" t="s">
        <v>763</v>
      </c>
      <c r="D1415" t="s">
        <v>597</v>
      </c>
      <c r="E1415">
        <v>284800</v>
      </c>
    </row>
    <row r="1416" spans="3:5" x14ac:dyDescent="0.4">
      <c r="C1416" t="s">
        <v>763</v>
      </c>
      <c r="D1416" t="s">
        <v>598</v>
      </c>
      <c r="E1416">
        <v>140100</v>
      </c>
    </row>
    <row r="1417" spans="3:5" x14ac:dyDescent="0.4">
      <c r="C1417" t="s">
        <v>763</v>
      </c>
      <c r="D1417" t="s">
        <v>599</v>
      </c>
      <c r="E1417">
        <v>25100</v>
      </c>
    </row>
    <row r="1418" spans="3:5" x14ac:dyDescent="0.4">
      <c r="C1418" t="s">
        <v>763</v>
      </c>
      <c r="D1418" t="s">
        <v>600</v>
      </c>
      <c r="E1418">
        <v>359500</v>
      </c>
    </row>
    <row r="1419" spans="3:5" x14ac:dyDescent="0.4">
      <c r="C1419" t="s">
        <v>763</v>
      </c>
      <c r="D1419" t="s">
        <v>601</v>
      </c>
      <c r="E1419">
        <v>141500</v>
      </c>
    </row>
    <row r="1420" spans="3:5" x14ac:dyDescent="0.4">
      <c r="C1420" t="s">
        <v>763</v>
      </c>
      <c r="D1420" t="s">
        <v>602</v>
      </c>
      <c r="E1420">
        <v>111000</v>
      </c>
    </row>
    <row r="1421" spans="3:5" x14ac:dyDescent="0.4">
      <c r="C1421" t="s">
        <v>763</v>
      </c>
      <c r="D1421" t="s">
        <v>603</v>
      </c>
      <c r="E1421">
        <v>89500</v>
      </c>
    </row>
    <row r="1422" spans="3:5" x14ac:dyDescent="0.4">
      <c r="C1422" t="s">
        <v>763</v>
      </c>
      <c r="D1422" t="s">
        <v>604</v>
      </c>
      <c r="E1422">
        <v>107500</v>
      </c>
    </row>
    <row r="1423" spans="3:5" x14ac:dyDescent="0.4">
      <c r="C1423" t="s">
        <v>763</v>
      </c>
      <c r="D1423" t="s">
        <v>605</v>
      </c>
      <c r="E1423">
        <v>58000</v>
      </c>
    </row>
    <row r="1424" spans="3:5" x14ac:dyDescent="0.4">
      <c r="C1424" t="s">
        <v>763</v>
      </c>
      <c r="D1424" t="s">
        <v>606</v>
      </c>
      <c r="E1424">
        <v>69400</v>
      </c>
    </row>
    <row r="1425" spans="3:5" x14ac:dyDescent="0.4">
      <c r="C1425" t="s">
        <v>763</v>
      </c>
      <c r="D1425" t="s">
        <v>607</v>
      </c>
      <c r="E1425">
        <v>57100</v>
      </c>
    </row>
    <row r="1426" spans="3:5" x14ac:dyDescent="0.4">
      <c r="C1426" t="s">
        <v>763</v>
      </c>
      <c r="D1426" t="s">
        <v>608</v>
      </c>
      <c r="E1426">
        <v>87300</v>
      </c>
    </row>
    <row r="1427" spans="3:5" x14ac:dyDescent="0.4">
      <c r="C1427" t="s">
        <v>763</v>
      </c>
      <c r="D1427" t="s">
        <v>609</v>
      </c>
      <c r="E1427">
        <v>65600</v>
      </c>
    </row>
    <row r="1428" spans="3:5" x14ac:dyDescent="0.4">
      <c r="C1428" t="s">
        <v>763</v>
      </c>
      <c r="D1428" t="s">
        <v>610</v>
      </c>
      <c r="E1428">
        <v>54000</v>
      </c>
    </row>
    <row r="1429" spans="3:5" x14ac:dyDescent="0.4">
      <c r="C1429" t="s">
        <v>763</v>
      </c>
      <c r="D1429" t="s">
        <v>611</v>
      </c>
      <c r="E1429">
        <v>63900</v>
      </c>
    </row>
    <row r="1430" spans="3:5" x14ac:dyDescent="0.4">
      <c r="C1430" t="s">
        <v>763</v>
      </c>
      <c r="D1430" t="s">
        <v>612</v>
      </c>
      <c r="E1430">
        <v>63900</v>
      </c>
    </row>
    <row r="1431" spans="3:5" x14ac:dyDescent="0.4">
      <c r="C1431" t="s">
        <v>763</v>
      </c>
      <c r="D1431" t="s">
        <v>613</v>
      </c>
      <c r="E1431">
        <v>84200</v>
      </c>
    </row>
    <row r="1432" spans="3:5" x14ac:dyDescent="0.4">
      <c r="C1432" t="s">
        <v>763</v>
      </c>
      <c r="D1432" t="s">
        <v>614</v>
      </c>
      <c r="E1432">
        <v>62000</v>
      </c>
    </row>
    <row r="1433" spans="3:5" x14ac:dyDescent="0.4">
      <c r="C1433" t="s">
        <v>763</v>
      </c>
      <c r="D1433" t="s">
        <v>615</v>
      </c>
      <c r="E1433">
        <v>46100</v>
      </c>
    </row>
    <row r="1434" spans="3:5" x14ac:dyDescent="0.4">
      <c r="C1434" t="s">
        <v>763</v>
      </c>
      <c r="D1434" t="s">
        <v>616</v>
      </c>
      <c r="E1434">
        <v>64400</v>
      </c>
    </row>
    <row r="1435" spans="3:5" x14ac:dyDescent="0.4">
      <c r="C1435" t="s">
        <v>763</v>
      </c>
      <c r="D1435" t="s">
        <v>617</v>
      </c>
      <c r="E1435">
        <v>85900</v>
      </c>
    </row>
    <row r="1436" spans="3:5" x14ac:dyDescent="0.4">
      <c r="C1436" t="s">
        <v>763</v>
      </c>
      <c r="D1436" t="s">
        <v>618</v>
      </c>
      <c r="E1436">
        <v>182800</v>
      </c>
    </row>
    <row r="1437" spans="3:5" x14ac:dyDescent="0.4">
      <c r="C1437" t="s">
        <v>763</v>
      </c>
      <c r="D1437" t="s">
        <v>619</v>
      </c>
      <c r="E1437">
        <v>71100</v>
      </c>
    </row>
    <row r="1438" spans="3:5" x14ac:dyDescent="0.4">
      <c r="C1438" t="s">
        <v>763</v>
      </c>
      <c r="D1438" t="s">
        <v>620</v>
      </c>
      <c r="E1438">
        <v>60900</v>
      </c>
    </row>
    <row r="1439" spans="3:5" x14ac:dyDescent="0.4">
      <c r="C1439" t="s">
        <v>763</v>
      </c>
      <c r="D1439" t="s">
        <v>621</v>
      </c>
      <c r="E1439">
        <v>52500</v>
      </c>
    </row>
    <row r="1440" spans="3:5" x14ac:dyDescent="0.4">
      <c r="C1440" t="s">
        <v>763</v>
      </c>
      <c r="D1440" t="s">
        <v>622</v>
      </c>
      <c r="E1440">
        <v>31800</v>
      </c>
    </row>
    <row r="1441" spans="3:5" x14ac:dyDescent="0.4">
      <c r="C1441" t="s">
        <v>763</v>
      </c>
      <c r="D1441" t="s">
        <v>623</v>
      </c>
      <c r="E1441">
        <v>81000</v>
      </c>
    </row>
    <row r="1442" spans="3:5" x14ac:dyDescent="0.4">
      <c r="C1442" t="s">
        <v>763</v>
      </c>
      <c r="D1442" t="s">
        <v>624</v>
      </c>
      <c r="E1442">
        <v>38000</v>
      </c>
    </row>
    <row r="1443" spans="3:5" x14ac:dyDescent="0.4">
      <c r="C1443" t="s">
        <v>763</v>
      </c>
      <c r="D1443" t="s">
        <v>625</v>
      </c>
      <c r="E1443">
        <v>16700</v>
      </c>
    </row>
    <row r="1444" spans="3:5" x14ac:dyDescent="0.4">
      <c r="C1444" t="s">
        <v>763</v>
      </c>
      <c r="D1444" t="s">
        <v>626</v>
      </c>
      <c r="E1444">
        <v>58600</v>
      </c>
    </row>
    <row r="1445" spans="3:5" x14ac:dyDescent="0.4">
      <c r="C1445" t="s">
        <v>763</v>
      </c>
      <c r="D1445" t="s">
        <v>627</v>
      </c>
      <c r="E1445">
        <v>75100</v>
      </c>
    </row>
    <row r="1446" spans="3:5" x14ac:dyDescent="0.4">
      <c r="C1446" t="s">
        <v>763</v>
      </c>
      <c r="D1446" t="s">
        <v>628</v>
      </c>
      <c r="E1446">
        <v>46300</v>
      </c>
    </row>
    <row r="1447" spans="3:5" x14ac:dyDescent="0.4">
      <c r="C1447" t="s">
        <v>763</v>
      </c>
      <c r="D1447" t="s">
        <v>629</v>
      </c>
      <c r="E1447">
        <v>118100</v>
      </c>
    </row>
    <row r="1448" spans="3:5" x14ac:dyDescent="0.4">
      <c r="C1448" t="s">
        <v>763</v>
      </c>
      <c r="D1448" t="s">
        <v>630</v>
      </c>
      <c r="E1448">
        <v>47000</v>
      </c>
    </row>
    <row r="1449" spans="3:5" x14ac:dyDescent="0.4">
      <c r="C1449" t="s">
        <v>763</v>
      </c>
      <c r="D1449" t="s">
        <v>631</v>
      </c>
      <c r="E1449">
        <v>20800</v>
      </c>
    </row>
    <row r="1450" spans="3:5" x14ac:dyDescent="0.4">
      <c r="C1450" t="s">
        <v>763</v>
      </c>
      <c r="D1450" t="s">
        <v>632</v>
      </c>
      <c r="E1450">
        <v>54400</v>
      </c>
    </row>
    <row r="1451" spans="3:5" x14ac:dyDescent="0.4">
      <c r="C1451" t="s">
        <v>763</v>
      </c>
      <c r="D1451" t="s">
        <v>633</v>
      </c>
      <c r="E1451">
        <v>113900</v>
      </c>
    </row>
    <row r="1452" spans="3:5" x14ac:dyDescent="0.4">
      <c r="C1452" t="s">
        <v>763</v>
      </c>
      <c r="D1452" t="s">
        <v>634</v>
      </c>
      <c r="E1452">
        <v>44800</v>
      </c>
    </row>
    <row r="1453" spans="3:5" x14ac:dyDescent="0.4">
      <c r="C1453" t="s">
        <v>763</v>
      </c>
      <c r="D1453" t="s">
        <v>635</v>
      </c>
      <c r="E1453">
        <v>42800</v>
      </c>
    </row>
    <row r="1454" spans="3:5" x14ac:dyDescent="0.4">
      <c r="C1454" t="s">
        <v>763</v>
      </c>
      <c r="D1454" t="s">
        <v>636</v>
      </c>
      <c r="E1454">
        <v>135200</v>
      </c>
    </row>
    <row r="1455" spans="3:5" x14ac:dyDescent="0.4">
      <c r="C1455" t="s">
        <v>763</v>
      </c>
      <c r="D1455" t="s">
        <v>637</v>
      </c>
      <c r="E1455">
        <v>325100</v>
      </c>
    </row>
    <row r="1456" spans="3:5" x14ac:dyDescent="0.4">
      <c r="C1456" t="s">
        <v>763</v>
      </c>
      <c r="D1456" t="s">
        <v>638</v>
      </c>
      <c r="E1456">
        <v>65900</v>
      </c>
    </row>
    <row r="1457" spans="3:5" x14ac:dyDescent="0.4">
      <c r="C1457" t="s">
        <v>763</v>
      </c>
      <c r="D1457" t="s">
        <v>639</v>
      </c>
      <c r="E1457">
        <v>70700</v>
      </c>
    </row>
    <row r="1458" spans="3:5" x14ac:dyDescent="0.4">
      <c r="C1458" t="s">
        <v>763</v>
      </c>
      <c r="D1458" t="s">
        <v>640</v>
      </c>
      <c r="E1458">
        <v>52700</v>
      </c>
    </row>
    <row r="1459" spans="3:5" x14ac:dyDescent="0.4">
      <c r="C1459" t="s">
        <v>763</v>
      </c>
      <c r="D1459" t="s">
        <v>641</v>
      </c>
      <c r="E1459">
        <v>14800</v>
      </c>
    </row>
    <row r="1460" spans="3:5" x14ac:dyDescent="0.4">
      <c r="C1460" t="s">
        <v>763</v>
      </c>
      <c r="D1460" t="s">
        <v>642</v>
      </c>
      <c r="E1460">
        <v>46900</v>
      </c>
    </row>
    <row r="1461" spans="3:5" x14ac:dyDescent="0.4">
      <c r="C1461" t="s">
        <v>763</v>
      </c>
      <c r="D1461" t="s">
        <v>643</v>
      </c>
      <c r="E1461">
        <v>204000</v>
      </c>
    </row>
    <row r="1462" spans="3:5" x14ac:dyDescent="0.4">
      <c r="C1462" t="s">
        <v>763</v>
      </c>
      <c r="D1462" t="s">
        <v>644</v>
      </c>
      <c r="E1462">
        <v>318900</v>
      </c>
    </row>
    <row r="1463" spans="3:5" x14ac:dyDescent="0.4">
      <c r="C1463" t="s">
        <v>763</v>
      </c>
      <c r="D1463" t="s">
        <v>645</v>
      </c>
      <c r="E1463">
        <v>161600</v>
      </c>
    </row>
    <row r="1464" spans="3:5" x14ac:dyDescent="0.4">
      <c r="C1464" t="s">
        <v>763</v>
      </c>
      <c r="D1464" t="s">
        <v>646</v>
      </c>
      <c r="E1464">
        <v>56400</v>
      </c>
    </row>
    <row r="1465" spans="3:5" x14ac:dyDescent="0.4">
      <c r="C1465" t="s">
        <v>763</v>
      </c>
      <c r="D1465" t="s">
        <v>647</v>
      </c>
      <c r="E1465">
        <v>30800</v>
      </c>
    </row>
    <row r="1466" spans="3:5" x14ac:dyDescent="0.4">
      <c r="C1466" t="s">
        <v>763</v>
      </c>
      <c r="D1466" t="s">
        <v>648</v>
      </c>
      <c r="E1466">
        <v>154200</v>
      </c>
    </row>
    <row r="1467" spans="3:5" x14ac:dyDescent="0.4">
      <c r="C1467" t="s">
        <v>763</v>
      </c>
      <c r="D1467" t="s">
        <v>649</v>
      </c>
      <c r="E1467">
        <v>20700</v>
      </c>
    </row>
    <row r="1468" spans="3:5" x14ac:dyDescent="0.4">
      <c r="C1468" t="s">
        <v>763</v>
      </c>
      <c r="D1468" t="s">
        <v>650</v>
      </c>
      <c r="E1468">
        <v>102900</v>
      </c>
    </row>
    <row r="1469" spans="3:5" x14ac:dyDescent="0.4">
      <c r="C1469" t="s">
        <v>763</v>
      </c>
      <c r="D1469" t="s">
        <v>651</v>
      </c>
      <c r="E1469">
        <v>82200</v>
      </c>
    </row>
    <row r="1470" spans="3:5" x14ac:dyDescent="0.4">
      <c r="C1470" t="s">
        <v>763</v>
      </c>
      <c r="D1470" t="s">
        <v>652</v>
      </c>
      <c r="E1470">
        <v>64800</v>
      </c>
    </row>
    <row r="1471" spans="3:5" x14ac:dyDescent="0.4">
      <c r="C1471" t="s">
        <v>763</v>
      </c>
      <c r="D1471" t="s">
        <v>653</v>
      </c>
      <c r="E1471">
        <v>42300</v>
      </c>
    </row>
    <row r="1472" spans="3:5" x14ac:dyDescent="0.4">
      <c r="C1472" t="s">
        <v>763</v>
      </c>
      <c r="D1472" t="s">
        <v>654</v>
      </c>
      <c r="E1472">
        <v>20700</v>
      </c>
    </row>
    <row r="1473" spans="3:5" x14ac:dyDescent="0.4">
      <c r="C1473" t="s">
        <v>763</v>
      </c>
      <c r="D1473" t="s">
        <v>655</v>
      </c>
      <c r="E1473">
        <v>35700</v>
      </c>
    </row>
    <row r="1474" spans="3:5" x14ac:dyDescent="0.4">
      <c r="C1474" t="s">
        <v>763</v>
      </c>
      <c r="D1474" t="s">
        <v>656</v>
      </c>
      <c r="E1474">
        <v>86900</v>
      </c>
    </row>
    <row r="1475" spans="3:5" x14ac:dyDescent="0.4">
      <c r="C1475" t="s">
        <v>763</v>
      </c>
      <c r="D1475" t="s">
        <v>657</v>
      </c>
      <c r="E1475">
        <v>25500</v>
      </c>
    </row>
    <row r="1476" spans="3:5" x14ac:dyDescent="0.4">
      <c r="C1476" t="s">
        <v>763</v>
      </c>
      <c r="D1476" t="s">
        <v>658</v>
      </c>
      <c r="E1476">
        <v>49500</v>
      </c>
    </row>
    <row r="1477" spans="3:5" x14ac:dyDescent="0.4">
      <c r="C1477" t="s">
        <v>763</v>
      </c>
      <c r="D1477" t="s">
        <v>659</v>
      </c>
      <c r="E1477">
        <v>27700</v>
      </c>
    </row>
    <row r="1478" spans="3:5" x14ac:dyDescent="0.4">
      <c r="C1478" t="s">
        <v>763</v>
      </c>
      <c r="D1478" t="s">
        <v>660</v>
      </c>
      <c r="E1478">
        <v>26500</v>
      </c>
    </row>
    <row r="1479" spans="3:5" x14ac:dyDescent="0.4">
      <c r="C1479" t="s">
        <v>763</v>
      </c>
      <c r="D1479" t="s">
        <v>661</v>
      </c>
      <c r="E1479">
        <v>57400</v>
      </c>
    </row>
    <row r="1480" spans="3:5" x14ac:dyDescent="0.4">
      <c r="C1480" t="s">
        <v>763</v>
      </c>
      <c r="D1480" t="s">
        <v>662</v>
      </c>
      <c r="E1480">
        <v>72300</v>
      </c>
    </row>
    <row r="1481" spans="3:5" x14ac:dyDescent="0.4">
      <c r="C1481" t="s">
        <v>763</v>
      </c>
      <c r="D1481" t="s">
        <v>663</v>
      </c>
      <c r="E1481">
        <v>20300</v>
      </c>
    </row>
    <row r="1482" spans="3:5" x14ac:dyDescent="0.4">
      <c r="C1482" t="s">
        <v>763</v>
      </c>
      <c r="D1482" t="s">
        <v>664</v>
      </c>
      <c r="E1482">
        <v>348200</v>
      </c>
    </row>
    <row r="1483" spans="3:5" x14ac:dyDescent="0.4">
      <c r="C1483" t="s">
        <v>763</v>
      </c>
      <c r="D1483" t="s">
        <v>665</v>
      </c>
      <c r="E1483">
        <v>52100</v>
      </c>
    </row>
    <row r="1484" spans="3:5" x14ac:dyDescent="0.4">
      <c r="C1484" t="s">
        <v>763</v>
      </c>
      <c r="D1484" t="s">
        <v>666</v>
      </c>
      <c r="E1484">
        <v>80000</v>
      </c>
    </row>
    <row r="1485" spans="3:5" x14ac:dyDescent="0.4">
      <c r="C1485" t="s">
        <v>763</v>
      </c>
      <c r="D1485" t="s">
        <v>667</v>
      </c>
      <c r="E1485">
        <v>61300</v>
      </c>
    </row>
    <row r="1486" spans="3:5" x14ac:dyDescent="0.4">
      <c r="C1486" t="s">
        <v>763</v>
      </c>
      <c r="D1486" t="s">
        <v>668</v>
      </c>
      <c r="E1486">
        <v>95600</v>
      </c>
    </row>
    <row r="1487" spans="3:5" x14ac:dyDescent="0.4">
      <c r="C1487" t="s">
        <v>763</v>
      </c>
      <c r="D1487" t="s">
        <v>669</v>
      </c>
      <c r="E1487">
        <v>48500</v>
      </c>
    </row>
    <row r="1488" spans="3:5" x14ac:dyDescent="0.4">
      <c r="C1488" t="s">
        <v>763</v>
      </c>
      <c r="D1488" t="s">
        <v>670</v>
      </c>
      <c r="E1488">
        <v>116000</v>
      </c>
    </row>
    <row r="1489" spans="3:5" x14ac:dyDescent="0.4">
      <c r="C1489" t="s">
        <v>763</v>
      </c>
      <c r="D1489" t="s">
        <v>671</v>
      </c>
      <c r="E1489">
        <v>52800</v>
      </c>
    </row>
    <row r="1490" spans="3:5" x14ac:dyDescent="0.4">
      <c r="C1490" t="s">
        <v>763</v>
      </c>
      <c r="D1490" t="s">
        <v>672</v>
      </c>
      <c r="E1490">
        <v>62400</v>
      </c>
    </row>
    <row r="1491" spans="3:5" x14ac:dyDescent="0.4">
      <c r="C1491" t="s">
        <v>763</v>
      </c>
      <c r="D1491" t="s">
        <v>673</v>
      </c>
      <c r="E1491">
        <v>65400</v>
      </c>
    </row>
    <row r="1492" spans="3:5" x14ac:dyDescent="0.4">
      <c r="C1492" t="s">
        <v>763</v>
      </c>
      <c r="D1492" t="s">
        <v>674</v>
      </c>
      <c r="E1492">
        <v>56700</v>
      </c>
    </row>
    <row r="1493" spans="3:5" x14ac:dyDescent="0.4">
      <c r="C1493" t="s">
        <v>763</v>
      </c>
      <c r="D1493" t="s">
        <v>675</v>
      </c>
      <c r="E1493">
        <v>52600</v>
      </c>
    </row>
    <row r="1494" spans="3:5" x14ac:dyDescent="0.4">
      <c r="C1494" t="s">
        <v>763</v>
      </c>
      <c r="D1494" t="s">
        <v>676</v>
      </c>
      <c r="E1494">
        <v>47400</v>
      </c>
    </row>
    <row r="1495" spans="3:5" x14ac:dyDescent="0.4">
      <c r="C1495" t="s">
        <v>763</v>
      </c>
      <c r="D1495" t="s">
        <v>677</v>
      </c>
      <c r="E1495">
        <v>44900</v>
      </c>
    </row>
    <row r="1496" spans="3:5" x14ac:dyDescent="0.4">
      <c r="C1496" t="s">
        <v>763</v>
      </c>
      <c r="D1496" t="s">
        <v>678</v>
      </c>
      <c r="E1496">
        <v>176500</v>
      </c>
    </row>
    <row r="1497" spans="3:5" x14ac:dyDescent="0.4">
      <c r="C1497" t="s">
        <v>763</v>
      </c>
      <c r="D1497" t="s">
        <v>679</v>
      </c>
      <c r="E1497">
        <v>62100</v>
      </c>
    </row>
    <row r="1498" spans="3:5" x14ac:dyDescent="0.4">
      <c r="C1498" t="s">
        <v>763</v>
      </c>
      <c r="D1498" t="s">
        <v>680</v>
      </c>
      <c r="E1498">
        <v>75400</v>
      </c>
    </row>
    <row r="1499" spans="3:5" x14ac:dyDescent="0.4">
      <c r="C1499" t="s">
        <v>763</v>
      </c>
      <c r="D1499" t="s">
        <v>681</v>
      </c>
      <c r="E1499">
        <v>233200</v>
      </c>
    </row>
    <row r="1500" spans="3:5" x14ac:dyDescent="0.4">
      <c r="C1500" t="s">
        <v>763</v>
      </c>
      <c r="D1500" t="s">
        <v>682</v>
      </c>
      <c r="E1500">
        <v>526900</v>
      </c>
    </row>
    <row r="1501" spans="3:5" x14ac:dyDescent="0.4">
      <c r="C1501" t="s">
        <v>763</v>
      </c>
      <c r="D1501" t="s">
        <v>683</v>
      </c>
      <c r="E1501">
        <v>102900</v>
      </c>
    </row>
    <row r="1502" spans="3:5" x14ac:dyDescent="0.4">
      <c r="C1502" t="s">
        <v>763</v>
      </c>
      <c r="D1502" t="s">
        <v>684</v>
      </c>
      <c r="E1502">
        <v>64000</v>
      </c>
    </row>
    <row r="1503" spans="3:5" x14ac:dyDescent="0.4">
      <c r="C1503" t="s">
        <v>763</v>
      </c>
      <c r="D1503" t="s">
        <v>685</v>
      </c>
      <c r="E1503">
        <v>75200</v>
      </c>
    </row>
    <row r="1504" spans="3:5" x14ac:dyDescent="0.4">
      <c r="C1504" t="s">
        <v>763</v>
      </c>
      <c r="D1504" t="s">
        <v>686</v>
      </c>
      <c r="E1504">
        <v>39000</v>
      </c>
    </row>
    <row r="1505" spans="1:5" x14ac:dyDescent="0.4">
      <c r="C1505" t="s">
        <v>763</v>
      </c>
      <c r="D1505" t="s">
        <v>687</v>
      </c>
      <c r="E1505">
        <v>47500</v>
      </c>
    </row>
    <row r="1506" spans="1:5" x14ac:dyDescent="0.4">
      <c r="C1506" t="s">
        <v>763</v>
      </c>
      <c r="D1506" t="s">
        <v>688</v>
      </c>
      <c r="E1506">
        <v>66600</v>
      </c>
    </row>
    <row r="1507" spans="1:5" x14ac:dyDescent="0.4">
      <c r="C1507" t="s">
        <v>763</v>
      </c>
      <c r="D1507" t="s">
        <v>689</v>
      </c>
      <c r="E1507">
        <v>144200</v>
      </c>
    </row>
    <row r="1508" spans="1:5" x14ac:dyDescent="0.4">
      <c r="C1508" t="s">
        <v>763</v>
      </c>
      <c r="D1508" t="s">
        <v>690</v>
      </c>
      <c r="E1508">
        <v>89600</v>
      </c>
    </row>
    <row r="1509" spans="1:5" x14ac:dyDescent="0.4">
      <c r="C1509" t="s">
        <v>763</v>
      </c>
      <c r="D1509" t="s">
        <v>691</v>
      </c>
      <c r="E1509">
        <v>67300</v>
      </c>
    </row>
    <row r="1510" spans="1:5" x14ac:dyDescent="0.4">
      <c r="C1510" t="s">
        <v>763</v>
      </c>
      <c r="D1510" t="s">
        <v>692</v>
      </c>
      <c r="E1510">
        <v>46300</v>
      </c>
    </row>
    <row r="1511" spans="1:5" x14ac:dyDescent="0.4">
      <c r="C1511" t="s">
        <v>763</v>
      </c>
      <c r="D1511" t="s">
        <v>693</v>
      </c>
      <c r="E1511">
        <v>84200</v>
      </c>
    </row>
    <row r="1512" spans="1:5" x14ac:dyDescent="0.4">
      <c r="C1512" t="s">
        <v>763</v>
      </c>
      <c r="D1512" t="s">
        <v>694</v>
      </c>
      <c r="E1512">
        <v>98700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67300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28100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48400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26000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40000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44000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28500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57100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67300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34800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119200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112700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60100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98300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39900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20400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85100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126500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186600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68300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180400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157800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61000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46800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114500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48100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140400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49700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38100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101200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56400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46000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56700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88400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43300</v>
      </c>
    </row>
    <row r="1548" spans="1:5" x14ac:dyDescent="0.4">
      <c r="C1548" t="s">
        <v>763</v>
      </c>
      <c r="D1548" t="s">
        <v>428</v>
      </c>
      <c r="E1548">
        <v>31100</v>
      </c>
    </row>
    <row r="1549" spans="1:5" x14ac:dyDescent="0.4">
      <c r="C1549" t="s">
        <v>763</v>
      </c>
      <c r="D1549" t="s">
        <v>429</v>
      </c>
      <c r="E1549">
        <v>33400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70600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57900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54000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101000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34100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20700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43500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78300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23700</v>
      </c>
    </row>
    <row r="1559" spans="1:5" x14ac:dyDescent="0.4">
      <c r="C1559" t="s">
        <v>763</v>
      </c>
      <c r="D1559" t="s">
        <v>439</v>
      </c>
      <c r="E1559">
        <v>93800</v>
      </c>
    </row>
    <row r="1560" spans="1:5" x14ac:dyDescent="0.4">
      <c r="C1560" t="s">
        <v>763</v>
      </c>
      <c r="D1560" t="s">
        <v>440</v>
      </c>
      <c r="E1560">
        <v>70600</v>
      </c>
    </row>
    <row r="1561" spans="1:5" x14ac:dyDescent="0.4">
      <c r="C1561" t="s">
        <v>763</v>
      </c>
      <c r="D1561" t="s">
        <v>441</v>
      </c>
      <c r="E1561">
        <v>130900</v>
      </c>
    </row>
    <row r="1562" spans="1:5" x14ac:dyDescent="0.4">
      <c r="C1562" t="s">
        <v>763</v>
      </c>
      <c r="D1562" t="s">
        <v>442</v>
      </c>
      <c r="E1562">
        <v>85800</v>
      </c>
    </row>
    <row r="1563" spans="1:5" x14ac:dyDescent="0.4">
      <c r="C1563" t="s">
        <v>763</v>
      </c>
      <c r="D1563" t="s">
        <v>443</v>
      </c>
      <c r="E1563">
        <v>75800</v>
      </c>
    </row>
    <row r="1564" spans="1:5" x14ac:dyDescent="0.4">
      <c r="C1564" t="s">
        <v>763</v>
      </c>
      <c r="D1564" t="s">
        <v>444</v>
      </c>
      <c r="E1564">
        <v>34000</v>
      </c>
    </row>
    <row r="1565" spans="1:5" x14ac:dyDescent="0.4">
      <c r="C1565" t="s">
        <v>763</v>
      </c>
      <c r="D1565" t="s">
        <v>445</v>
      </c>
      <c r="E1565">
        <v>86000</v>
      </c>
    </row>
    <row r="1566" spans="1:5" x14ac:dyDescent="0.4">
      <c r="C1566" t="s">
        <v>763</v>
      </c>
      <c r="D1566" t="s">
        <v>446</v>
      </c>
      <c r="E1566">
        <v>36300</v>
      </c>
    </row>
    <row r="1567" spans="1:5" x14ac:dyDescent="0.4">
      <c r="C1567" t="s">
        <v>763</v>
      </c>
      <c r="D1567" t="s">
        <v>447</v>
      </c>
      <c r="E1567">
        <v>54500</v>
      </c>
    </row>
    <row r="1568" spans="1:5" x14ac:dyDescent="0.4">
      <c r="C1568" t="s">
        <v>763</v>
      </c>
      <c r="D1568" t="s">
        <v>448</v>
      </c>
      <c r="E1568">
        <v>13700</v>
      </c>
    </row>
    <row r="1569" spans="3:5" x14ac:dyDescent="0.4">
      <c r="C1569" t="s">
        <v>763</v>
      </c>
      <c r="D1569" t="s">
        <v>449</v>
      </c>
      <c r="E1569">
        <v>64600</v>
      </c>
    </row>
    <row r="1570" spans="3:5" x14ac:dyDescent="0.4">
      <c r="C1570" t="s">
        <v>763</v>
      </c>
      <c r="D1570" t="s">
        <v>450</v>
      </c>
      <c r="E1570">
        <v>47200</v>
      </c>
    </row>
    <row r="1571" spans="3:5" x14ac:dyDescent="0.4">
      <c r="C1571" t="s">
        <v>763</v>
      </c>
      <c r="D1571" t="s">
        <v>451</v>
      </c>
      <c r="E1571">
        <v>32000</v>
      </c>
    </row>
    <row r="1572" spans="3:5" x14ac:dyDescent="0.4">
      <c r="C1572" t="s">
        <v>763</v>
      </c>
      <c r="D1572" t="s">
        <v>452</v>
      </c>
      <c r="E1572">
        <v>61300</v>
      </c>
    </row>
    <row r="1573" spans="3:5" x14ac:dyDescent="0.4">
      <c r="C1573" t="s">
        <v>763</v>
      </c>
      <c r="D1573" t="s">
        <v>453</v>
      </c>
      <c r="E1573">
        <v>6300</v>
      </c>
    </row>
    <row r="1574" spans="3:5" x14ac:dyDescent="0.4">
      <c r="C1574" t="s">
        <v>763</v>
      </c>
      <c r="D1574" t="s">
        <v>454</v>
      </c>
      <c r="E1574">
        <v>30000</v>
      </c>
    </row>
    <row r="1575" spans="3:5" x14ac:dyDescent="0.4">
      <c r="C1575" t="s">
        <v>763</v>
      </c>
      <c r="D1575" t="s">
        <v>455</v>
      </c>
      <c r="E1575">
        <v>20400</v>
      </c>
    </row>
    <row r="1576" spans="3:5" x14ac:dyDescent="0.4">
      <c r="C1576" t="s">
        <v>763</v>
      </c>
      <c r="D1576" t="s">
        <v>456</v>
      </c>
      <c r="E1576">
        <v>44300</v>
      </c>
    </row>
    <row r="1577" spans="3:5" x14ac:dyDescent="0.4">
      <c r="C1577" t="s">
        <v>763</v>
      </c>
      <c r="D1577" t="s">
        <v>457</v>
      </c>
      <c r="E1577">
        <v>96700</v>
      </c>
    </row>
    <row r="1578" spans="3:5" x14ac:dyDescent="0.4">
      <c r="C1578" t="s">
        <v>763</v>
      </c>
      <c r="D1578" t="s">
        <v>458</v>
      </c>
      <c r="E1578">
        <v>46300</v>
      </c>
    </row>
    <row r="1579" spans="3:5" x14ac:dyDescent="0.4">
      <c r="C1579" t="s">
        <v>763</v>
      </c>
      <c r="D1579" t="s">
        <v>459</v>
      </c>
      <c r="E1579">
        <v>111500</v>
      </c>
    </row>
    <row r="1580" spans="3:5" x14ac:dyDescent="0.4">
      <c r="C1580" t="s">
        <v>763</v>
      </c>
      <c r="D1580" t="s">
        <v>460</v>
      </c>
      <c r="E1580">
        <v>128800</v>
      </c>
    </row>
    <row r="1581" spans="3:5" x14ac:dyDescent="0.4">
      <c r="C1581" t="s">
        <v>763</v>
      </c>
      <c r="D1581" t="s">
        <v>461</v>
      </c>
      <c r="E1581">
        <v>44700</v>
      </c>
    </row>
    <row r="1582" spans="3:5" x14ac:dyDescent="0.4">
      <c r="C1582" t="s">
        <v>763</v>
      </c>
      <c r="D1582" t="s">
        <v>462</v>
      </c>
      <c r="E1582">
        <v>70000</v>
      </c>
    </row>
    <row r="1583" spans="3:5" x14ac:dyDescent="0.4">
      <c r="C1583" t="s">
        <v>763</v>
      </c>
      <c r="D1583" t="s">
        <v>463</v>
      </c>
      <c r="E1583">
        <v>26900</v>
      </c>
    </row>
    <row r="1584" spans="3:5" x14ac:dyDescent="0.4">
      <c r="C1584" t="s">
        <v>763</v>
      </c>
      <c r="D1584" t="s">
        <v>464</v>
      </c>
      <c r="E1584">
        <v>41300</v>
      </c>
    </row>
    <row r="1585" spans="3:5" x14ac:dyDescent="0.4">
      <c r="C1585" t="s">
        <v>763</v>
      </c>
      <c r="D1585" t="s">
        <v>465</v>
      </c>
      <c r="E1585">
        <v>35600</v>
      </c>
    </row>
    <row r="1586" spans="3:5" x14ac:dyDescent="0.4">
      <c r="C1586" t="s">
        <v>763</v>
      </c>
      <c r="D1586" t="s">
        <v>466</v>
      </c>
      <c r="E1586">
        <v>48800</v>
      </c>
    </row>
    <row r="1587" spans="3:5" x14ac:dyDescent="0.4">
      <c r="C1587" t="s">
        <v>763</v>
      </c>
      <c r="D1587" t="s">
        <v>467</v>
      </c>
      <c r="E1587">
        <v>89600</v>
      </c>
    </row>
    <row r="1588" spans="3:5" x14ac:dyDescent="0.4">
      <c r="C1588" t="s">
        <v>763</v>
      </c>
      <c r="D1588" t="s">
        <v>468</v>
      </c>
      <c r="E1588">
        <v>17600</v>
      </c>
    </row>
    <row r="1589" spans="3:5" x14ac:dyDescent="0.4">
      <c r="C1589" t="s">
        <v>763</v>
      </c>
      <c r="D1589" t="s">
        <v>469</v>
      </c>
      <c r="E1589">
        <v>36000</v>
      </c>
    </row>
    <row r="1590" spans="3:5" x14ac:dyDescent="0.4">
      <c r="C1590" t="s">
        <v>763</v>
      </c>
      <c r="D1590" t="s">
        <v>470</v>
      </c>
      <c r="E1590">
        <v>14800</v>
      </c>
    </row>
    <row r="1591" spans="3:5" x14ac:dyDescent="0.4">
      <c r="C1591" t="s">
        <v>763</v>
      </c>
      <c r="D1591" t="s">
        <v>471</v>
      </c>
      <c r="E1591">
        <v>129200</v>
      </c>
    </row>
    <row r="1592" spans="3:5" x14ac:dyDescent="0.4">
      <c r="C1592" t="s">
        <v>763</v>
      </c>
      <c r="D1592" t="s">
        <v>472</v>
      </c>
      <c r="E1592">
        <v>34200</v>
      </c>
    </row>
    <row r="1593" spans="3:5" x14ac:dyDescent="0.4">
      <c r="C1593" t="s">
        <v>763</v>
      </c>
      <c r="D1593" t="s">
        <v>473</v>
      </c>
      <c r="E1593">
        <v>60700</v>
      </c>
    </row>
    <row r="1594" spans="3:5" x14ac:dyDescent="0.4">
      <c r="C1594" t="s">
        <v>763</v>
      </c>
      <c r="D1594" t="s">
        <v>474</v>
      </c>
      <c r="E1594">
        <v>28400</v>
      </c>
    </row>
    <row r="1595" spans="3:5" x14ac:dyDescent="0.4">
      <c r="C1595" t="s">
        <v>763</v>
      </c>
      <c r="D1595" t="s">
        <v>475</v>
      </c>
      <c r="E1595">
        <v>63600</v>
      </c>
    </row>
    <row r="1596" spans="3:5" x14ac:dyDescent="0.4">
      <c r="C1596" t="s">
        <v>763</v>
      </c>
      <c r="D1596" t="s">
        <v>476</v>
      </c>
      <c r="E1596">
        <v>68800</v>
      </c>
    </row>
    <row r="1597" spans="3:5" x14ac:dyDescent="0.4">
      <c r="C1597" t="s">
        <v>763</v>
      </c>
      <c r="D1597" t="s">
        <v>477</v>
      </c>
      <c r="E1597">
        <v>69700</v>
      </c>
    </row>
    <row r="1598" spans="3:5" x14ac:dyDescent="0.4">
      <c r="C1598" t="s">
        <v>763</v>
      </c>
      <c r="D1598" t="s">
        <v>478</v>
      </c>
      <c r="E1598">
        <v>43800</v>
      </c>
    </row>
    <row r="1599" spans="3:5" x14ac:dyDescent="0.4">
      <c r="C1599" t="s">
        <v>763</v>
      </c>
      <c r="D1599" t="s">
        <v>479</v>
      </c>
      <c r="E1599">
        <v>23900</v>
      </c>
    </row>
    <row r="1600" spans="3:5" x14ac:dyDescent="0.4">
      <c r="C1600" t="s">
        <v>763</v>
      </c>
      <c r="D1600" t="s">
        <v>480</v>
      </c>
      <c r="E1600">
        <v>49600</v>
      </c>
    </row>
    <row r="1601" spans="3:5" x14ac:dyDescent="0.4">
      <c r="C1601" t="s">
        <v>763</v>
      </c>
      <c r="D1601" t="s">
        <v>481</v>
      </c>
      <c r="E1601">
        <v>28600</v>
      </c>
    </row>
    <row r="1602" spans="3:5" x14ac:dyDescent="0.4">
      <c r="C1602" t="s">
        <v>763</v>
      </c>
      <c r="D1602" t="s">
        <v>482</v>
      </c>
      <c r="E1602">
        <v>92300</v>
      </c>
    </row>
    <row r="1603" spans="3:5" x14ac:dyDescent="0.4">
      <c r="C1603" t="s">
        <v>763</v>
      </c>
      <c r="D1603" t="s">
        <v>483</v>
      </c>
      <c r="E1603">
        <v>59400</v>
      </c>
    </row>
    <row r="1604" spans="3:5" x14ac:dyDescent="0.4">
      <c r="C1604" t="s">
        <v>763</v>
      </c>
      <c r="D1604" t="s">
        <v>484</v>
      </c>
      <c r="E1604">
        <v>28100</v>
      </c>
    </row>
    <row r="1605" spans="3:5" x14ac:dyDescent="0.4">
      <c r="C1605" t="s">
        <v>763</v>
      </c>
      <c r="D1605" t="s">
        <v>485</v>
      </c>
      <c r="E1605">
        <v>74500</v>
      </c>
    </row>
    <row r="1606" spans="3:5" x14ac:dyDescent="0.4">
      <c r="C1606" t="s">
        <v>763</v>
      </c>
      <c r="D1606" t="s">
        <v>486</v>
      </c>
      <c r="E1606">
        <v>808300</v>
      </c>
    </row>
    <row r="1607" spans="3:5" x14ac:dyDescent="0.4">
      <c r="C1607" t="s">
        <v>763</v>
      </c>
      <c r="D1607" t="s">
        <v>487</v>
      </c>
      <c r="E1607">
        <v>51100</v>
      </c>
    </row>
    <row r="1608" spans="3:5" x14ac:dyDescent="0.4">
      <c r="C1608" t="s">
        <v>763</v>
      </c>
      <c r="D1608" t="s">
        <v>488</v>
      </c>
      <c r="E1608">
        <v>36500</v>
      </c>
    </row>
    <row r="1609" spans="3:5" x14ac:dyDescent="0.4">
      <c r="C1609" t="s">
        <v>763</v>
      </c>
      <c r="D1609" t="s">
        <v>489</v>
      </c>
      <c r="E1609">
        <v>145600</v>
      </c>
    </row>
    <row r="1610" spans="3:5" x14ac:dyDescent="0.4">
      <c r="C1610" t="s">
        <v>763</v>
      </c>
      <c r="D1610" t="s">
        <v>490</v>
      </c>
      <c r="E1610">
        <v>68700</v>
      </c>
    </row>
    <row r="1611" spans="3:5" x14ac:dyDescent="0.4">
      <c r="C1611" t="s">
        <v>763</v>
      </c>
      <c r="D1611" t="s">
        <v>491</v>
      </c>
      <c r="E1611">
        <v>81200</v>
      </c>
    </row>
    <row r="1612" spans="3:5" x14ac:dyDescent="0.4">
      <c r="C1612" t="s">
        <v>763</v>
      </c>
      <c r="D1612" t="s">
        <v>492</v>
      </c>
      <c r="E1612">
        <v>71700</v>
      </c>
    </row>
    <row r="1613" spans="3:5" x14ac:dyDescent="0.4">
      <c r="C1613" t="s">
        <v>763</v>
      </c>
      <c r="D1613" t="s">
        <v>493</v>
      </c>
      <c r="E1613">
        <v>58400</v>
      </c>
    </row>
    <row r="1614" spans="3:5" x14ac:dyDescent="0.4">
      <c r="C1614" t="s">
        <v>763</v>
      </c>
      <c r="D1614" t="s">
        <v>494</v>
      </c>
      <c r="E1614">
        <v>10000</v>
      </c>
    </row>
    <row r="1615" spans="3:5" x14ac:dyDescent="0.4">
      <c r="C1615" t="s">
        <v>763</v>
      </c>
      <c r="D1615" t="s">
        <v>495</v>
      </c>
      <c r="E1615">
        <v>32900</v>
      </c>
    </row>
    <row r="1616" spans="3:5" x14ac:dyDescent="0.4">
      <c r="C1616" t="s">
        <v>763</v>
      </c>
      <c r="D1616" t="s">
        <v>496</v>
      </c>
      <c r="E1616">
        <v>19400</v>
      </c>
    </row>
    <row r="1617" spans="3:5" x14ac:dyDescent="0.4">
      <c r="C1617" t="s">
        <v>763</v>
      </c>
      <c r="D1617" t="s">
        <v>497</v>
      </c>
      <c r="E1617">
        <v>271000</v>
      </c>
    </row>
    <row r="1618" spans="3:5" x14ac:dyDescent="0.4">
      <c r="C1618" t="s">
        <v>763</v>
      </c>
      <c r="D1618" t="s">
        <v>498</v>
      </c>
      <c r="E1618">
        <v>223600</v>
      </c>
    </row>
    <row r="1619" spans="3:5" x14ac:dyDescent="0.4">
      <c r="C1619" t="s">
        <v>763</v>
      </c>
      <c r="D1619" t="s">
        <v>499</v>
      </c>
      <c r="E1619">
        <v>50000</v>
      </c>
    </row>
    <row r="1620" spans="3:5" x14ac:dyDescent="0.4">
      <c r="C1620" t="s">
        <v>763</v>
      </c>
      <c r="D1620" t="s">
        <v>500</v>
      </c>
      <c r="E1620">
        <v>71500</v>
      </c>
    </row>
    <row r="1621" spans="3:5" x14ac:dyDescent="0.4">
      <c r="C1621" t="s">
        <v>763</v>
      </c>
      <c r="D1621" t="s">
        <v>501</v>
      </c>
      <c r="E1621">
        <v>67100</v>
      </c>
    </row>
    <row r="1622" spans="3:5" x14ac:dyDescent="0.4">
      <c r="C1622" t="s">
        <v>763</v>
      </c>
      <c r="D1622" t="s">
        <v>502</v>
      </c>
      <c r="E1622">
        <v>94500</v>
      </c>
    </row>
    <row r="1623" spans="3:5" x14ac:dyDescent="0.4">
      <c r="C1623" t="s">
        <v>763</v>
      </c>
      <c r="D1623" t="s">
        <v>503</v>
      </c>
      <c r="E1623">
        <v>127900</v>
      </c>
    </row>
    <row r="1624" spans="3:5" x14ac:dyDescent="0.4">
      <c r="C1624" t="s">
        <v>763</v>
      </c>
      <c r="D1624" t="s">
        <v>504</v>
      </c>
      <c r="E1624">
        <v>33300</v>
      </c>
    </row>
    <row r="1625" spans="3:5" x14ac:dyDescent="0.4">
      <c r="C1625" t="s">
        <v>763</v>
      </c>
      <c r="D1625" t="s">
        <v>505</v>
      </c>
      <c r="E1625">
        <v>54500</v>
      </c>
    </row>
    <row r="1626" spans="3:5" x14ac:dyDescent="0.4">
      <c r="C1626" t="s">
        <v>763</v>
      </c>
      <c r="D1626" t="s">
        <v>506</v>
      </c>
      <c r="E1626">
        <v>50100</v>
      </c>
    </row>
    <row r="1627" spans="3:5" x14ac:dyDescent="0.4">
      <c r="C1627" t="s">
        <v>763</v>
      </c>
      <c r="D1627" t="s">
        <v>507</v>
      </c>
      <c r="E1627">
        <v>137700</v>
      </c>
    </row>
    <row r="1628" spans="3:5" x14ac:dyDescent="0.4">
      <c r="C1628" t="s">
        <v>763</v>
      </c>
      <c r="D1628" t="s">
        <v>508</v>
      </c>
      <c r="E1628">
        <v>19500</v>
      </c>
    </row>
    <row r="1629" spans="3:5" x14ac:dyDescent="0.4">
      <c r="C1629" t="s">
        <v>763</v>
      </c>
      <c r="D1629" t="s">
        <v>509</v>
      </c>
      <c r="E1629">
        <v>30900</v>
      </c>
    </row>
    <row r="1630" spans="3:5" x14ac:dyDescent="0.4">
      <c r="C1630" t="s">
        <v>763</v>
      </c>
      <c r="D1630" t="s">
        <v>510</v>
      </c>
      <c r="E1630">
        <v>193800</v>
      </c>
    </row>
    <row r="1631" spans="3:5" x14ac:dyDescent="0.4">
      <c r="C1631" t="s">
        <v>763</v>
      </c>
      <c r="D1631" t="s">
        <v>511</v>
      </c>
      <c r="E1631">
        <v>162500</v>
      </c>
    </row>
    <row r="1632" spans="3:5" x14ac:dyDescent="0.4">
      <c r="C1632" t="s">
        <v>763</v>
      </c>
      <c r="D1632" t="s">
        <v>512</v>
      </c>
      <c r="E1632">
        <v>63600</v>
      </c>
    </row>
    <row r="1633" spans="3:5" x14ac:dyDescent="0.4">
      <c r="C1633" t="s">
        <v>763</v>
      </c>
      <c r="D1633" t="s">
        <v>695</v>
      </c>
      <c r="E1633">
        <v>27400</v>
      </c>
    </row>
    <row r="1634" spans="3:5" x14ac:dyDescent="0.4">
      <c r="C1634" t="s">
        <v>763</v>
      </c>
      <c r="D1634" t="s">
        <v>696</v>
      </c>
      <c r="E1634">
        <v>173700</v>
      </c>
    </row>
    <row r="1635" spans="3:5" x14ac:dyDescent="0.4">
      <c r="C1635" t="s">
        <v>763</v>
      </c>
      <c r="D1635" t="s">
        <v>697</v>
      </c>
      <c r="E1635">
        <v>84800</v>
      </c>
    </row>
    <row r="1636" spans="3:5" x14ac:dyDescent="0.4">
      <c r="C1636" t="s">
        <v>763</v>
      </c>
      <c r="D1636" t="s">
        <v>698</v>
      </c>
      <c r="E1636">
        <v>43800</v>
      </c>
    </row>
    <row r="1637" spans="3:5" x14ac:dyDescent="0.4">
      <c r="C1637" t="s">
        <v>763</v>
      </c>
      <c r="D1637" t="s">
        <v>699</v>
      </c>
      <c r="E1637">
        <v>201200</v>
      </c>
    </row>
    <row r="1638" spans="3:5" x14ac:dyDescent="0.4">
      <c r="C1638" t="s">
        <v>763</v>
      </c>
      <c r="D1638" t="s">
        <v>700</v>
      </c>
      <c r="E1638">
        <v>112200</v>
      </c>
    </row>
    <row r="1639" spans="3:5" x14ac:dyDescent="0.4">
      <c r="C1639" t="s">
        <v>763</v>
      </c>
      <c r="D1639" t="s">
        <v>701</v>
      </c>
      <c r="E1639">
        <v>56800</v>
      </c>
    </row>
    <row r="1640" spans="3:5" x14ac:dyDescent="0.4">
      <c r="C1640" t="s">
        <v>763</v>
      </c>
      <c r="D1640" t="s">
        <v>702</v>
      </c>
      <c r="E1640">
        <v>189500</v>
      </c>
    </row>
    <row r="1641" spans="3:5" x14ac:dyDescent="0.4">
      <c r="C1641" t="s">
        <v>763</v>
      </c>
      <c r="D1641" t="s">
        <v>703</v>
      </c>
      <c r="E1641">
        <v>110800</v>
      </c>
    </row>
    <row r="1642" spans="3:5" x14ac:dyDescent="0.4">
      <c r="C1642" t="s">
        <v>763</v>
      </c>
      <c r="D1642" t="s">
        <v>704</v>
      </c>
      <c r="E1642">
        <v>230200</v>
      </c>
    </row>
    <row r="1643" spans="3:5" x14ac:dyDescent="0.4">
      <c r="C1643" t="s">
        <v>763</v>
      </c>
      <c r="D1643" t="s">
        <v>705</v>
      </c>
      <c r="E1643">
        <v>68800</v>
      </c>
    </row>
    <row r="1644" spans="3:5" x14ac:dyDescent="0.4">
      <c r="C1644" t="s">
        <v>763</v>
      </c>
      <c r="D1644" t="s">
        <v>706</v>
      </c>
      <c r="E1644">
        <v>134200</v>
      </c>
    </row>
    <row r="1645" spans="3:5" x14ac:dyDescent="0.4">
      <c r="C1645" t="s">
        <v>763</v>
      </c>
      <c r="D1645" t="s">
        <v>707</v>
      </c>
      <c r="E1645">
        <v>110100</v>
      </c>
    </row>
    <row r="1646" spans="3:5" x14ac:dyDescent="0.4">
      <c r="C1646" t="s">
        <v>763</v>
      </c>
      <c r="D1646" t="s">
        <v>708</v>
      </c>
      <c r="E1646">
        <v>46300</v>
      </c>
    </row>
    <row r="1647" spans="3:5" x14ac:dyDescent="0.4">
      <c r="C1647" t="s">
        <v>763</v>
      </c>
      <c r="D1647" t="s">
        <v>709</v>
      </c>
      <c r="E1647">
        <v>35600</v>
      </c>
    </row>
    <row r="1648" spans="3:5" x14ac:dyDescent="0.4">
      <c r="C1648" t="s">
        <v>763</v>
      </c>
      <c r="D1648" t="s">
        <v>710</v>
      </c>
      <c r="E1648">
        <v>88500</v>
      </c>
    </row>
    <row r="1649" spans="1:5" x14ac:dyDescent="0.4">
      <c r="C1649" t="s">
        <v>763</v>
      </c>
      <c r="D1649" t="s">
        <v>711</v>
      </c>
      <c r="E1649">
        <v>39700</v>
      </c>
    </row>
    <row r="1650" spans="1:5" x14ac:dyDescent="0.4">
      <c r="C1650" t="s">
        <v>763</v>
      </c>
      <c r="D1650" t="s">
        <v>712</v>
      </c>
      <c r="E1650">
        <v>153900</v>
      </c>
    </row>
    <row r="1651" spans="1:5" x14ac:dyDescent="0.4">
      <c r="C1651" t="s">
        <v>763</v>
      </c>
      <c r="D1651" t="s">
        <v>713</v>
      </c>
      <c r="E1651">
        <v>85100</v>
      </c>
    </row>
    <row r="1652" spans="1:5" x14ac:dyDescent="0.4">
      <c r="C1652" t="s">
        <v>763</v>
      </c>
      <c r="D1652" t="s">
        <v>714</v>
      </c>
      <c r="E1652">
        <v>73900</v>
      </c>
    </row>
    <row r="1653" spans="1:5" x14ac:dyDescent="0.4">
      <c r="C1653" t="s">
        <v>763</v>
      </c>
      <c r="D1653" t="s">
        <v>715</v>
      </c>
      <c r="E1653">
        <v>79800</v>
      </c>
    </row>
    <row r="1654" spans="1:5" x14ac:dyDescent="0.4">
      <c r="C1654" t="s">
        <v>763</v>
      </c>
      <c r="D1654" t="s">
        <v>716</v>
      </c>
      <c r="E1654">
        <v>91500</v>
      </c>
    </row>
    <row r="1655" spans="1:5" x14ac:dyDescent="0.4">
      <c r="C1655" t="s">
        <v>763</v>
      </c>
      <c r="D1655" t="s">
        <v>717</v>
      </c>
      <c r="E1655">
        <v>123200</v>
      </c>
    </row>
    <row r="1656" spans="1:5" x14ac:dyDescent="0.4">
      <c r="C1656" t="s">
        <v>763</v>
      </c>
      <c r="D1656" t="s">
        <v>718</v>
      </c>
      <c r="E1656">
        <v>412800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4255800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257FD-2AF4-4B3E-A7B5-EA41D0AABA51}">
  <sheetPr codeName="Sheet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_xll.RssChart($A$2:$E$2,場中監視!A3, "1M", ((60*2.5)+1+(60*3)+1)*5)</f>
        <v>=RssChart($A$2:$E$2,場中監視!A3, "1M", ((60*2.5)+1+(60*3)+1)*5) =&gt; 配信中</v>
      </c>
      <c r="G1" t="str" cm="1">
        <f t="array" ref="G1">_xll.RssChart($G$2:$M$2, 場中監視!A3, "D", 15)</f>
        <v>=RssChart($G$2:$M$2, 場中監視!A3,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220600</v>
      </c>
      <c r="T2" s="2">
        <f t="shared" si="0"/>
        <v>167700</v>
      </c>
      <c r="U2" s="2">
        <f t="shared" si="0"/>
        <v>224900</v>
      </c>
      <c r="V2" s="2">
        <f t="shared" si="0"/>
        <v>267300</v>
      </c>
      <c r="W2" s="2">
        <f t="shared" si="0"/>
        <v>0</v>
      </c>
      <c r="X2" s="2">
        <f t="shared" si="0"/>
        <v>222500</v>
      </c>
      <c r="Y2" s="2" cm="1">
        <f t="array" ref="Y2">_xlfn.XLOOKUP(Y$1&amp;$R2,$C$3:$C$1662&amp;$D$3:$D$1662,$E$3:$E$1662,0,0,1)</f>
        <v>167700</v>
      </c>
      <c r="Z2" s="2" cm="1">
        <f t="array" ref="Z2">_xlfn.XLOOKUP(Z$1&amp;$R2,$C$3:$C$1662&amp;$D$3:$D$1662,$E$3:$E$1662,0,0,1)</f>
        <v>224900</v>
      </c>
      <c r="AA2" s="2" cm="1">
        <f t="array" ref="AA2">_xlfn.XLOOKUP(AA$1&amp;$R2,$C$3:$C$1662&amp;$D$3:$D$1662,$E$3:$E$1662,0,0,1)</f>
        <v>267300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222500</v>
      </c>
    </row>
    <row r="3" spans="1:29" x14ac:dyDescent="0.4">
      <c r="A3" t="s">
        <v>772</v>
      </c>
      <c r="B3" t="s">
        <v>392</v>
      </c>
      <c r="C3" t="s">
        <v>758</v>
      </c>
      <c r="D3" t="s">
        <v>513</v>
      </c>
      <c r="E3">
        <v>222500</v>
      </c>
      <c r="G3" s="1" t="s">
        <v>772</v>
      </c>
      <c r="H3" s="1" t="s">
        <v>738</v>
      </c>
      <c r="I3" s="1" t="s">
        <v>740</v>
      </c>
      <c r="J3" s="1">
        <v>6819</v>
      </c>
      <c r="K3" s="1">
        <v>7170</v>
      </c>
      <c r="L3" s="1">
        <v>6769</v>
      </c>
      <c r="M3">
        <v>7054</v>
      </c>
      <c r="R3" t="s">
        <v>5</v>
      </c>
      <c r="S3" s="2">
        <f t="shared" ref="S3:S66" si="1">IFERROR(AVERAGEIFS(T3:X3,T3:X3,"&gt;0"),0)</f>
        <v>330625</v>
      </c>
      <c r="T3" s="2">
        <f>T2+Y3</f>
        <v>273700</v>
      </c>
      <c r="U3" s="2">
        <f>U2+Z3</f>
        <v>299800</v>
      </c>
      <c r="V3" s="2">
        <f>V2+AA3</f>
        <v>432600</v>
      </c>
      <c r="W3" s="2">
        <f>W2+AB3</f>
        <v>0</v>
      </c>
      <c r="X3" s="2">
        <f>X2+AC3</f>
        <v>316400</v>
      </c>
      <c r="Y3" s="2" cm="1">
        <f t="array" ref="Y3">_xlfn.XLOOKUP(Y$1&amp;$R3,$C$3:$C$1662&amp;$D$3:$D$1662,$E$3:$E$1662,0,0,1)</f>
        <v>106000</v>
      </c>
      <c r="Z3" s="2" cm="1">
        <f t="array" ref="Z3">_xlfn.XLOOKUP(Z$1&amp;$R3,$C$3:$C$1662&amp;$D$3:$D$1662,$E$3:$E$1662,0,0,1)</f>
        <v>74900</v>
      </c>
      <c r="AA3" s="2" cm="1">
        <f t="array" ref="AA3">_xlfn.XLOOKUP(AA$1&amp;$R3,$C$3:$C$1662&amp;$D$3:$D$1662,$E$3:$E$1662,0,0,1)</f>
        <v>165300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93900</v>
      </c>
    </row>
    <row r="4" spans="1:29" x14ac:dyDescent="0.4">
      <c r="C4" t="s">
        <v>758</v>
      </c>
      <c r="D4" t="s">
        <v>514</v>
      </c>
      <c r="E4">
        <v>93900</v>
      </c>
      <c r="I4" t="s">
        <v>741</v>
      </c>
      <c r="J4">
        <v>7197</v>
      </c>
      <c r="K4">
        <v>7214</v>
      </c>
      <c r="L4">
        <v>6883</v>
      </c>
      <c r="M4">
        <v>6978</v>
      </c>
      <c r="R4" t="s">
        <v>92</v>
      </c>
      <c r="S4" s="2">
        <f t="shared" si="1"/>
        <v>407500</v>
      </c>
      <c r="T4" s="2">
        <f t="shared" ref="T4:X19" si="2">T3+Y4</f>
        <v>311400</v>
      </c>
      <c r="U4" s="2">
        <f t="shared" si="2"/>
        <v>355800</v>
      </c>
      <c r="V4" s="2">
        <f t="shared" si="2"/>
        <v>541700</v>
      </c>
      <c r="W4" s="2">
        <f t="shared" si="2"/>
        <v>0</v>
      </c>
      <c r="X4" s="2">
        <f t="shared" si="2"/>
        <v>421100</v>
      </c>
      <c r="Y4" s="2" cm="1">
        <f t="array" ref="Y4">_xlfn.XLOOKUP(Y$1&amp;$R4,$C$3:$C$1662&amp;$D$3:$D$1662,$E$3:$E$1662,0,0,1)</f>
        <v>37700</v>
      </c>
      <c r="Z4" s="2" cm="1">
        <f t="array" ref="Z4">_xlfn.XLOOKUP(Z$1&amp;$R4,$C$3:$C$1662&amp;$D$3:$D$1662,$E$3:$E$1662,0,0,1)</f>
        <v>56000</v>
      </c>
      <c r="AA4" s="2" cm="1">
        <f t="array" ref="AA4">_xlfn.XLOOKUP(AA$1&amp;$R4,$C$3:$C$1662&amp;$D$3:$D$1662,$E$3:$E$1662,0,0,1)</f>
        <v>109100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104700</v>
      </c>
    </row>
    <row r="5" spans="1:29" x14ac:dyDescent="0.4">
      <c r="C5" t="s">
        <v>758</v>
      </c>
      <c r="D5" t="s">
        <v>515</v>
      </c>
      <c r="E5">
        <v>104700</v>
      </c>
      <c r="I5" t="s">
        <v>742</v>
      </c>
      <c r="J5">
        <v>7000</v>
      </c>
      <c r="K5">
        <v>7052</v>
      </c>
      <c r="L5">
        <v>6825</v>
      </c>
      <c r="M5">
        <v>6912</v>
      </c>
      <c r="R5" t="s">
        <v>41</v>
      </c>
      <c r="S5" s="2">
        <f t="shared" si="1"/>
        <v>516520</v>
      </c>
      <c r="T5" s="2">
        <f t="shared" si="2"/>
        <v>359400</v>
      </c>
      <c r="U5" s="2">
        <f t="shared" si="2"/>
        <v>430900</v>
      </c>
      <c r="V5" s="2">
        <f t="shared" si="2"/>
        <v>677000</v>
      </c>
      <c r="W5" s="2">
        <f t="shared" si="2"/>
        <v>601100</v>
      </c>
      <c r="X5" s="2">
        <f t="shared" si="2"/>
        <v>514200</v>
      </c>
      <c r="Y5" s="2" cm="1">
        <f t="array" ref="Y5">_xlfn.XLOOKUP(Y$1&amp;$R5,$C$3:$C$1662&amp;$D$3:$D$1662,$E$3:$E$1662,0,0,1)</f>
        <v>48000</v>
      </c>
      <c r="Z5" s="2" cm="1">
        <f t="array" ref="Z5">_xlfn.XLOOKUP(Z$1&amp;$R5,$C$3:$C$1662&amp;$D$3:$D$1662,$E$3:$E$1662,0,0,1)</f>
        <v>75100</v>
      </c>
      <c r="AA5" s="2" cm="1">
        <f t="array" ref="AA5">_xlfn.XLOOKUP(AA$1&amp;$R5,$C$3:$C$1662&amp;$D$3:$D$1662,$E$3:$E$1662,0,0,1)</f>
        <v>135300</v>
      </c>
      <c r="AB5" s="2" cm="1">
        <f t="array" ref="AB5">_xlfn.XLOOKUP(AB$1&amp;$R5,$C$3:$C$1662&amp;$D$3:$D$1662,$E$3:$E$1662,0,0,1)</f>
        <v>601100</v>
      </c>
      <c r="AC5" s="2" cm="1">
        <f t="array" ref="AC5">_xlfn.XLOOKUP(AC$1&amp;$R5,$C$3:$C$1662&amp;$D$3:$D$1662,$E$3:$E$1662,0,0,1)</f>
        <v>93100</v>
      </c>
    </row>
    <row r="6" spans="1:29" x14ac:dyDescent="0.4">
      <c r="C6" t="s">
        <v>758</v>
      </c>
      <c r="D6" t="s">
        <v>516</v>
      </c>
      <c r="E6">
        <v>93100</v>
      </c>
      <c r="I6" t="s">
        <v>743</v>
      </c>
      <c r="J6">
        <v>6939</v>
      </c>
      <c r="K6">
        <v>6970</v>
      </c>
      <c r="L6">
        <v>6760</v>
      </c>
      <c r="M6">
        <v>6847</v>
      </c>
      <c r="R6" t="s">
        <v>36</v>
      </c>
      <c r="S6" s="2">
        <f t="shared" si="1"/>
        <v>636460</v>
      </c>
      <c r="T6" s="2">
        <f t="shared" si="2"/>
        <v>412300</v>
      </c>
      <c r="U6" s="2">
        <f t="shared" si="2"/>
        <v>465800</v>
      </c>
      <c r="V6" s="2">
        <f t="shared" si="2"/>
        <v>761900</v>
      </c>
      <c r="W6" s="2">
        <f t="shared" si="2"/>
        <v>973200</v>
      </c>
      <c r="X6" s="2">
        <f t="shared" si="2"/>
        <v>569100</v>
      </c>
      <c r="Y6" s="2" cm="1">
        <f t="array" ref="Y6">_xlfn.XLOOKUP(Y$1&amp;$R6,$C$3:$C$1662&amp;$D$3:$D$1662,$E$3:$E$1662,0,0,1)</f>
        <v>52900</v>
      </c>
      <c r="Z6" s="2" cm="1">
        <f t="array" ref="Z6">_xlfn.XLOOKUP(Z$1&amp;$R6,$C$3:$C$1662&amp;$D$3:$D$1662,$E$3:$E$1662,0,0,1)</f>
        <v>34900</v>
      </c>
      <c r="AA6" s="2" cm="1">
        <f t="array" ref="AA6">_xlfn.XLOOKUP(AA$1&amp;$R6,$C$3:$C$1662&amp;$D$3:$D$1662,$E$3:$E$1662,0,0,1)</f>
        <v>84900</v>
      </c>
      <c r="AB6" s="2" cm="1">
        <f t="array" ref="AB6">_xlfn.XLOOKUP(AB$1&amp;$R6,$C$3:$C$1662&amp;$D$3:$D$1662,$E$3:$E$1662,0,0,1)</f>
        <v>372100</v>
      </c>
      <c r="AC6" s="2" cm="1">
        <f t="array" ref="AC6">_xlfn.XLOOKUP(AC$1&amp;$R6,$C$3:$C$1662&amp;$D$3:$D$1662,$E$3:$E$1662,0,0,1)</f>
        <v>54900</v>
      </c>
    </row>
    <row r="7" spans="1:29" x14ac:dyDescent="0.4">
      <c r="C7" t="s">
        <v>758</v>
      </c>
      <c r="D7" t="s">
        <v>517</v>
      </c>
      <c r="E7">
        <v>54900</v>
      </c>
      <c r="I7" t="s">
        <v>744</v>
      </c>
      <c r="J7">
        <v>6772</v>
      </c>
      <c r="K7">
        <v>6914</v>
      </c>
      <c r="L7">
        <v>6628</v>
      </c>
      <c r="M7">
        <v>6868</v>
      </c>
      <c r="R7" t="s">
        <v>84</v>
      </c>
      <c r="S7" s="2">
        <f t="shared" si="1"/>
        <v>744340</v>
      </c>
      <c r="T7" s="2">
        <f t="shared" si="2"/>
        <v>463300</v>
      </c>
      <c r="U7" s="2">
        <f t="shared" si="2"/>
        <v>502400</v>
      </c>
      <c r="V7" s="2">
        <f t="shared" si="2"/>
        <v>833400</v>
      </c>
      <c r="W7" s="2">
        <f t="shared" si="2"/>
        <v>1290800</v>
      </c>
      <c r="X7" s="2">
        <f t="shared" si="2"/>
        <v>631800</v>
      </c>
      <c r="Y7" s="2" cm="1">
        <f t="array" ref="Y7">_xlfn.XLOOKUP(Y$1&amp;$R7,$C$3:$C$1662&amp;$D$3:$D$1662,$E$3:$E$1662,0,0,1)</f>
        <v>51000</v>
      </c>
      <c r="Z7" s="2" cm="1">
        <f t="array" ref="Z7">_xlfn.XLOOKUP(Z$1&amp;$R7,$C$3:$C$1662&amp;$D$3:$D$1662,$E$3:$E$1662,0,0,1)</f>
        <v>36600</v>
      </c>
      <c r="AA7" s="2" cm="1">
        <f t="array" ref="AA7">_xlfn.XLOOKUP(AA$1&amp;$R7,$C$3:$C$1662&amp;$D$3:$D$1662,$E$3:$E$1662,0,0,1)</f>
        <v>71500</v>
      </c>
      <c r="AB7" s="2" cm="1">
        <f t="array" ref="AB7">_xlfn.XLOOKUP(AB$1&amp;$R7,$C$3:$C$1662&amp;$D$3:$D$1662,$E$3:$E$1662,0,0,1)</f>
        <v>317600</v>
      </c>
      <c r="AC7" s="2" cm="1">
        <f t="array" ref="AC7">_xlfn.XLOOKUP(AC$1&amp;$R7,$C$3:$C$1662&amp;$D$3:$D$1662,$E$3:$E$1662,0,0,1)</f>
        <v>62700</v>
      </c>
    </row>
    <row r="8" spans="1:29" x14ac:dyDescent="0.4">
      <c r="C8" t="s">
        <v>758</v>
      </c>
      <c r="D8" t="s">
        <v>518</v>
      </c>
      <c r="E8">
        <v>62700</v>
      </c>
      <c r="G8" s="1"/>
      <c r="H8" s="1"/>
      <c r="I8" s="1" t="s">
        <v>764</v>
      </c>
      <c r="J8" s="1">
        <v>6914</v>
      </c>
      <c r="K8" s="1">
        <v>7072</v>
      </c>
      <c r="L8" s="1">
        <v>6842</v>
      </c>
      <c r="M8" s="1">
        <v>7025</v>
      </c>
      <c r="R8" t="s">
        <v>79</v>
      </c>
      <c r="S8" s="2">
        <f t="shared" si="1"/>
        <v>874020</v>
      </c>
      <c r="T8" s="2">
        <f t="shared" si="2"/>
        <v>504300</v>
      </c>
      <c r="U8" s="2">
        <f t="shared" si="2"/>
        <v>652100</v>
      </c>
      <c r="V8" s="2">
        <f t="shared" si="2"/>
        <v>933600</v>
      </c>
      <c r="W8" s="2">
        <f t="shared" si="2"/>
        <v>1590600</v>
      </c>
      <c r="X8" s="2">
        <f t="shared" si="2"/>
        <v>689500</v>
      </c>
      <c r="Y8" s="2" cm="1">
        <f t="array" ref="Y8">_xlfn.XLOOKUP(Y$1&amp;$R8,$C$3:$C$1662&amp;$D$3:$D$1662,$E$3:$E$1662,0,0,1)</f>
        <v>41000</v>
      </c>
      <c r="Z8" s="2" cm="1">
        <f t="array" ref="Z8">_xlfn.XLOOKUP(Z$1&amp;$R8,$C$3:$C$1662&amp;$D$3:$D$1662,$E$3:$E$1662,0,0,1)</f>
        <v>149700</v>
      </c>
      <c r="AA8" s="2" cm="1">
        <f t="array" ref="AA8">_xlfn.XLOOKUP(AA$1&amp;$R8,$C$3:$C$1662&amp;$D$3:$D$1662,$E$3:$E$1662,0,0,1)</f>
        <v>100200</v>
      </c>
      <c r="AB8" s="2" cm="1">
        <f t="array" ref="AB8">_xlfn.XLOOKUP(AB$1&amp;$R8,$C$3:$C$1662&amp;$D$3:$D$1662,$E$3:$E$1662,0,0,1)</f>
        <v>299800</v>
      </c>
      <c r="AC8" s="2" cm="1">
        <f t="array" ref="AC8">_xlfn.XLOOKUP(AC$1&amp;$R8,$C$3:$C$1662&amp;$D$3:$D$1662,$E$3:$E$1662,0,0,1)</f>
        <v>57700</v>
      </c>
    </row>
    <row r="9" spans="1:29" x14ac:dyDescent="0.4">
      <c r="C9" t="s">
        <v>758</v>
      </c>
      <c r="D9" t="s">
        <v>519</v>
      </c>
      <c r="E9">
        <v>57700</v>
      </c>
      <c r="G9" s="1"/>
      <c r="H9" s="1"/>
      <c r="I9" s="1" t="s">
        <v>765</v>
      </c>
      <c r="J9" s="1">
        <v>7074</v>
      </c>
      <c r="K9" s="1">
        <v>7074</v>
      </c>
      <c r="L9" s="1">
        <v>6720</v>
      </c>
      <c r="M9">
        <v>6750</v>
      </c>
      <c r="R9" t="s">
        <v>18</v>
      </c>
      <c r="S9" s="2">
        <f t="shared" si="1"/>
        <v>978140</v>
      </c>
      <c r="T9" s="2">
        <f t="shared" si="2"/>
        <v>549800</v>
      </c>
      <c r="U9" s="2">
        <f t="shared" si="2"/>
        <v>698700</v>
      </c>
      <c r="V9" s="2">
        <f t="shared" si="2"/>
        <v>1093000</v>
      </c>
      <c r="W9" s="2">
        <f t="shared" si="2"/>
        <v>1809100</v>
      </c>
      <c r="X9" s="2">
        <f t="shared" si="2"/>
        <v>740100</v>
      </c>
      <c r="Y9" s="2" cm="1">
        <f t="array" ref="Y9">_xlfn.XLOOKUP(Y$1&amp;$R9,$C$3:$C$1662&amp;$D$3:$D$1662,$E$3:$E$1662,0,0,1)</f>
        <v>45500</v>
      </c>
      <c r="Z9" s="2" cm="1">
        <f t="array" ref="Z9">_xlfn.XLOOKUP(Z$1&amp;$R9,$C$3:$C$1662&amp;$D$3:$D$1662,$E$3:$E$1662,0,0,1)</f>
        <v>46600</v>
      </c>
      <c r="AA9" s="2" cm="1">
        <f t="array" ref="AA9">_xlfn.XLOOKUP(AA$1&amp;$R9,$C$3:$C$1662&amp;$D$3:$D$1662,$E$3:$E$1662,0,0,1)</f>
        <v>159400</v>
      </c>
      <c r="AB9" s="2" cm="1">
        <f t="array" ref="AB9">_xlfn.XLOOKUP(AB$1&amp;$R9,$C$3:$C$1662&amp;$D$3:$D$1662,$E$3:$E$1662,0,0,1)</f>
        <v>218500</v>
      </c>
      <c r="AC9" s="2" cm="1">
        <f t="array" ref="AC9">_xlfn.XLOOKUP(AC$1&amp;$R9,$C$3:$C$1662&amp;$D$3:$D$1662,$E$3:$E$1662,0,0,1)</f>
        <v>50600</v>
      </c>
    </row>
    <row r="10" spans="1:29" x14ac:dyDescent="0.4">
      <c r="C10" t="s">
        <v>758</v>
      </c>
      <c r="D10" t="s">
        <v>520</v>
      </c>
      <c r="E10">
        <v>50600</v>
      </c>
      <c r="I10" t="s">
        <v>766</v>
      </c>
      <c r="J10">
        <v>6800</v>
      </c>
      <c r="K10">
        <v>7010</v>
      </c>
      <c r="L10">
        <v>6703</v>
      </c>
      <c r="M10">
        <v>6738</v>
      </c>
      <c r="R10" t="s">
        <v>27</v>
      </c>
      <c r="S10" s="2">
        <f t="shared" si="1"/>
        <v>1102000</v>
      </c>
      <c r="T10" s="2">
        <f t="shared" si="2"/>
        <v>620800</v>
      </c>
      <c r="U10" s="2">
        <f t="shared" si="2"/>
        <v>790500</v>
      </c>
      <c r="V10" s="2">
        <f t="shared" si="2"/>
        <v>1201600</v>
      </c>
      <c r="W10" s="2">
        <f t="shared" si="2"/>
        <v>2056900</v>
      </c>
      <c r="X10" s="2">
        <f t="shared" si="2"/>
        <v>840200</v>
      </c>
      <c r="Y10" s="2" cm="1">
        <f t="array" ref="Y10">_xlfn.XLOOKUP(Y$1&amp;$R10,$C$3:$C$1662&amp;$D$3:$D$1662,$E$3:$E$1662,0,0,1)</f>
        <v>71000</v>
      </c>
      <c r="Z10" s="2" cm="1">
        <f t="array" ref="Z10">_xlfn.XLOOKUP(Z$1&amp;$R10,$C$3:$C$1662&amp;$D$3:$D$1662,$E$3:$E$1662,0,0,1)</f>
        <v>91800</v>
      </c>
      <c r="AA10" s="2" cm="1">
        <f t="array" ref="AA10">_xlfn.XLOOKUP(AA$1&amp;$R10,$C$3:$C$1662&amp;$D$3:$D$1662,$E$3:$E$1662,0,0,1)</f>
        <v>108600</v>
      </c>
      <c r="AB10" s="2" cm="1">
        <f t="array" ref="AB10">_xlfn.XLOOKUP(AB$1&amp;$R10,$C$3:$C$1662&amp;$D$3:$D$1662,$E$3:$E$1662,0,0,1)</f>
        <v>247800</v>
      </c>
      <c r="AC10" s="2" cm="1">
        <f t="array" ref="AC10">_xlfn.XLOOKUP(AC$1&amp;$R10,$C$3:$C$1662&amp;$D$3:$D$1662,$E$3:$E$1662,0,0,1)</f>
        <v>100100</v>
      </c>
    </row>
    <row r="11" spans="1:29" x14ac:dyDescent="0.4">
      <c r="C11" t="s">
        <v>758</v>
      </c>
      <c r="D11" t="s">
        <v>521</v>
      </c>
      <c r="E11">
        <v>100100</v>
      </c>
      <c r="G11" s="1"/>
      <c r="H11" s="1"/>
      <c r="I11" s="1" t="s">
        <v>767</v>
      </c>
      <c r="J11" s="1">
        <v>6787</v>
      </c>
      <c r="K11" s="1">
        <v>6978</v>
      </c>
      <c r="L11" s="1">
        <v>6758</v>
      </c>
      <c r="M11">
        <v>6815</v>
      </c>
      <c r="R11" t="s">
        <v>39</v>
      </c>
      <c r="S11" s="2">
        <f t="shared" si="1"/>
        <v>1226540</v>
      </c>
      <c r="T11" s="2">
        <f t="shared" si="2"/>
        <v>674000</v>
      </c>
      <c r="U11" s="2">
        <f t="shared" si="2"/>
        <v>919800</v>
      </c>
      <c r="V11" s="2">
        <f t="shared" si="2"/>
        <v>1266500</v>
      </c>
      <c r="W11" s="2">
        <f t="shared" si="2"/>
        <v>2385800</v>
      </c>
      <c r="X11" s="2">
        <f t="shared" si="2"/>
        <v>886600</v>
      </c>
      <c r="Y11" s="2" cm="1">
        <f t="array" ref="Y11">_xlfn.XLOOKUP(Y$1&amp;$R11,$C$3:$C$1662&amp;$D$3:$D$1662,$E$3:$E$1662,0,0,1)</f>
        <v>53200</v>
      </c>
      <c r="Z11" s="2" cm="1">
        <f t="array" ref="Z11">_xlfn.XLOOKUP(Z$1&amp;$R11,$C$3:$C$1662&amp;$D$3:$D$1662,$E$3:$E$1662,0,0,1)</f>
        <v>129300</v>
      </c>
      <c r="AA11" s="2" cm="1">
        <f t="array" ref="AA11">_xlfn.XLOOKUP(AA$1&amp;$R11,$C$3:$C$1662&amp;$D$3:$D$1662,$E$3:$E$1662,0,0,1)</f>
        <v>64900</v>
      </c>
      <c r="AB11" s="2" cm="1">
        <f t="array" ref="AB11">_xlfn.XLOOKUP(AB$1&amp;$R11,$C$3:$C$1662&amp;$D$3:$D$1662,$E$3:$E$1662,0,0,1)</f>
        <v>328900</v>
      </c>
      <c r="AC11" s="2" cm="1">
        <f t="array" ref="AC11">_xlfn.XLOOKUP(AC$1&amp;$R11,$C$3:$C$1662&amp;$D$3:$D$1662,$E$3:$E$1662,0,0,1)</f>
        <v>46400</v>
      </c>
    </row>
    <row r="12" spans="1:29" x14ac:dyDescent="0.4">
      <c r="C12" t="s">
        <v>758</v>
      </c>
      <c r="D12" t="s">
        <v>522</v>
      </c>
      <c r="E12">
        <v>46400</v>
      </c>
      <c r="I12" t="s">
        <v>768</v>
      </c>
      <c r="J12">
        <v>6856</v>
      </c>
      <c r="K12">
        <v>6963</v>
      </c>
      <c r="L12">
        <v>6760</v>
      </c>
      <c r="M12">
        <v>6874</v>
      </c>
      <c r="R12" t="s">
        <v>62</v>
      </c>
      <c r="S12" s="2">
        <f t="shared" si="1"/>
        <v>1313400</v>
      </c>
      <c r="T12" s="2">
        <f t="shared" si="2"/>
        <v>720600</v>
      </c>
      <c r="U12" s="2">
        <f t="shared" si="2"/>
        <v>997100</v>
      </c>
      <c r="V12" s="2">
        <f t="shared" si="2"/>
        <v>1348100</v>
      </c>
      <c r="W12" s="2">
        <f t="shared" si="2"/>
        <v>2563100</v>
      </c>
      <c r="X12" s="2">
        <f t="shared" si="2"/>
        <v>938100</v>
      </c>
      <c r="Y12" s="2" cm="1">
        <f t="array" ref="Y12">_xlfn.XLOOKUP(Y$1&amp;$R12,$C$3:$C$1662&amp;$D$3:$D$1662,$E$3:$E$1662,0,0,1)</f>
        <v>46600</v>
      </c>
      <c r="Z12" s="2" cm="1">
        <f t="array" ref="Z12">_xlfn.XLOOKUP(Z$1&amp;$R12,$C$3:$C$1662&amp;$D$3:$D$1662,$E$3:$E$1662,0,0,1)</f>
        <v>77300</v>
      </c>
      <c r="AA12" s="2" cm="1">
        <f t="array" ref="AA12">_xlfn.XLOOKUP(AA$1&amp;$R12,$C$3:$C$1662&amp;$D$3:$D$1662,$E$3:$E$1662,0,0,1)</f>
        <v>81600</v>
      </c>
      <c r="AB12" s="2" cm="1">
        <f t="array" ref="AB12">_xlfn.XLOOKUP(AB$1&amp;$R12,$C$3:$C$1662&amp;$D$3:$D$1662,$E$3:$E$1662,0,0,1)</f>
        <v>177300</v>
      </c>
      <c r="AC12" s="2" cm="1">
        <f t="array" ref="AC12">_xlfn.XLOOKUP(AC$1&amp;$R12,$C$3:$C$1662&amp;$D$3:$D$1662,$E$3:$E$1662,0,0,1)</f>
        <v>51500</v>
      </c>
    </row>
    <row r="13" spans="1:29" x14ac:dyDescent="0.4">
      <c r="C13" t="s">
        <v>758</v>
      </c>
      <c r="D13" t="s">
        <v>523</v>
      </c>
      <c r="E13">
        <v>51500</v>
      </c>
      <c r="G13" s="1"/>
      <c r="H13" s="1"/>
      <c r="I13" s="1" t="s">
        <v>758</v>
      </c>
      <c r="J13" s="1">
        <v>6885</v>
      </c>
      <c r="K13" s="1">
        <v>6985</v>
      </c>
      <c r="L13" s="1">
        <v>6768</v>
      </c>
      <c r="M13">
        <v>6915</v>
      </c>
      <c r="R13" t="s">
        <v>24</v>
      </c>
      <c r="S13" s="2">
        <f t="shared" si="1"/>
        <v>1384400</v>
      </c>
      <c r="T13" s="2">
        <f t="shared" si="2"/>
        <v>754400</v>
      </c>
      <c r="U13" s="2">
        <f t="shared" si="2"/>
        <v>1099600</v>
      </c>
      <c r="V13" s="2">
        <f t="shared" si="2"/>
        <v>1419400</v>
      </c>
      <c r="W13" s="2">
        <f t="shared" si="2"/>
        <v>2685100</v>
      </c>
      <c r="X13" s="2">
        <f t="shared" si="2"/>
        <v>963500</v>
      </c>
      <c r="Y13" s="2" cm="1">
        <f t="array" ref="Y13">_xlfn.XLOOKUP(Y$1&amp;$R13,$C$3:$C$1662&amp;$D$3:$D$1662,$E$3:$E$1662,0,0,1)</f>
        <v>33800</v>
      </c>
      <c r="Z13" s="2" cm="1">
        <f t="array" ref="Z13">_xlfn.XLOOKUP(Z$1&amp;$R13,$C$3:$C$1662&amp;$D$3:$D$1662,$E$3:$E$1662,0,0,1)</f>
        <v>102500</v>
      </c>
      <c r="AA13" s="2" cm="1">
        <f t="array" ref="AA13">_xlfn.XLOOKUP(AA$1&amp;$R13,$C$3:$C$1662&amp;$D$3:$D$1662,$E$3:$E$1662,0,0,1)</f>
        <v>71300</v>
      </c>
      <c r="AB13" s="2" cm="1">
        <f t="array" ref="AB13">_xlfn.XLOOKUP(AB$1&amp;$R13,$C$3:$C$1662&amp;$D$3:$D$1662,$E$3:$E$1662,0,0,1)</f>
        <v>122000</v>
      </c>
      <c r="AC13" s="2" cm="1">
        <f t="array" ref="AC13">_xlfn.XLOOKUP(AC$1&amp;$R13,$C$3:$C$1662&amp;$D$3:$D$1662,$E$3:$E$1662,0,0,1)</f>
        <v>25400</v>
      </c>
    </row>
    <row r="14" spans="1:29" x14ac:dyDescent="0.4">
      <c r="C14" t="s">
        <v>758</v>
      </c>
      <c r="D14" t="s">
        <v>524</v>
      </c>
      <c r="E14">
        <v>25400</v>
      </c>
      <c r="I14" t="s">
        <v>759</v>
      </c>
      <c r="J14">
        <v>6750</v>
      </c>
      <c r="K14">
        <v>6826</v>
      </c>
      <c r="L14">
        <v>6388</v>
      </c>
      <c r="M14">
        <v>6741</v>
      </c>
      <c r="R14" t="s">
        <v>149</v>
      </c>
      <c r="S14" s="2">
        <f t="shared" si="1"/>
        <v>1485260</v>
      </c>
      <c r="T14" s="2">
        <f t="shared" si="2"/>
        <v>786300</v>
      </c>
      <c r="U14" s="2">
        <f t="shared" si="2"/>
        <v>1229800</v>
      </c>
      <c r="V14" s="2">
        <f t="shared" si="2"/>
        <v>1524900</v>
      </c>
      <c r="W14" s="2">
        <f t="shared" si="2"/>
        <v>2872100</v>
      </c>
      <c r="X14" s="2">
        <f t="shared" si="2"/>
        <v>1013200</v>
      </c>
      <c r="Y14" s="2" cm="1">
        <f t="array" ref="Y14">_xlfn.XLOOKUP(Y$1&amp;$R14,$C$3:$C$1662&amp;$D$3:$D$1662,$E$3:$E$1662,0,0,1)</f>
        <v>31900</v>
      </c>
      <c r="Z14" s="2" cm="1">
        <f t="array" ref="Z14">_xlfn.XLOOKUP(Z$1&amp;$R14,$C$3:$C$1662&amp;$D$3:$D$1662,$E$3:$E$1662,0,0,1)</f>
        <v>130200</v>
      </c>
      <c r="AA14" s="2" cm="1">
        <f t="array" ref="AA14">_xlfn.XLOOKUP(AA$1&amp;$R14,$C$3:$C$1662&amp;$D$3:$D$1662,$E$3:$E$1662,0,0,1)</f>
        <v>105500</v>
      </c>
      <c r="AB14" s="2" cm="1">
        <f t="array" ref="AB14">_xlfn.XLOOKUP(AB$1&amp;$R14,$C$3:$C$1662&amp;$D$3:$D$1662,$E$3:$E$1662,0,0,1)</f>
        <v>187000</v>
      </c>
      <c r="AC14" s="2" cm="1">
        <f t="array" ref="AC14">_xlfn.XLOOKUP(AC$1&amp;$R14,$C$3:$C$1662&amp;$D$3:$D$1662,$E$3:$E$1662,0,0,1)</f>
        <v>49700</v>
      </c>
    </row>
    <row r="15" spans="1:29" x14ac:dyDescent="0.4">
      <c r="C15" t="s">
        <v>758</v>
      </c>
      <c r="D15" t="s">
        <v>525</v>
      </c>
      <c r="E15">
        <v>49700</v>
      </c>
      <c r="I15" t="s">
        <v>760</v>
      </c>
      <c r="J15">
        <v>6772</v>
      </c>
      <c r="K15">
        <v>6896</v>
      </c>
      <c r="L15">
        <v>6672</v>
      </c>
      <c r="M15">
        <v>6751</v>
      </c>
      <c r="R15" t="s">
        <v>120</v>
      </c>
      <c r="S15" s="2">
        <f t="shared" si="1"/>
        <v>1571840</v>
      </c>
      <c r="T15" s="2">
        <f t="shared" si="2"/>
        <v>807900</v>
      </c>
      <c r="U15" s="2">
        <f t="shared" si="2"/>
        <v>1372100</v>
      </c>
      <c r="V15" s="2">
        <f t="shared" si="2"/>
        <v>1582100</v>
      </c>
      <c r="W15" s="2">
        <f t="shared" si="2"/>
        <v>3030300</v>
      </c>
      <c r="X15" s="2">
        <f t="shared" si="2"/>
        <v>1066800</v>
      </c>
      <c r="Y15" s="2" cm="1">
        <f t="array" ref="Y15">_xlfn.XLOOKUP(Y$1&amp;$R15,$C$3:$C$1662&amp;$D$3:$D$1662,$E$3:$E$1662,0,0,1)</f>
        <v>21600</v>
      </c>
      <c r="Z15" s="2" cm="1">
        <f t="array" ref="Z15">_xlfn.XLOOKUP(Z$1&amp;$R15,$C$3:$C$1662&amp;$D$3:$D$1662,$E$3:$E$1662,0,0,1)</f>
        <v>142300</v>
      </c>
      <c r="AA15" s="2" cm="1">
        <f t="array" ref="AA15">_xlfn.XLOOKUP(AA$1&amp;$R15,$C$3:$C$1662&amp;$D$3:$D$1662,$E$3:$E$1662,0,0,1)</f>
        <v>57200</v>
      </c>
      <c r="AB15" s="2" cm="1">
        <f t="array" ref="AB15">_xlfn.XLOOKUP(AB$1&amp;$R15,$C$3:$C$1662&amp;$D$3:$D$1662,$E$3:$E$1662,0,0,1)</f>
        <v>158200</v>
      </c>
      <c r="AC15" s="2" cm="1">
        <f t="array" ref="AC15">_xlfn.XLOOKUP(AC$1&amp;$R15,$C$3:$C$1662&amp;$D$3:$D$1662,$E$3:$E$1662,0,0,1)</f>
        <v>53600</v>
      </c>
    </row>
    <row r="16" spans="1:29" x14ac:dyDescent="0.4">
      <c r="C16" t="s">
        <v>758</v>
      </c>
      <c r="D16" t="s">
        <v>526</v>
      </c>
      <c r="E16">
        <v>53600</v>
      </c>
      <c r="G16" s="1"/>
      <c r="H16" s="1"/>
      <c r="I16" s="1" t="s">
        <v>761</v>
      </c>
      <c r="J16" s="1">
        <v>6776</v>
      </c>
      <c r="K16" s="1">
        <v>6958</v>
      </c>
      <c r="L16" s="1">
        <v>6766</v>
      </c>
      <c r="M16" s="1">
        <v>6790</v>
      </c>
      <c r="R16" t="s">
        <v>96</v>
      </c>
      <c r="S16" s="2">
        <f t="shared" si="1"/>
        <v>1650960</v>
      </c>
      <c r="T16" s="2">
        <f t="shared" si="2"/>
        <v>846700</v>
      </c>
      <c r="U16" s="2">
        <f t="shared" si="2"/>
        <v>1473500</v>
      </c>
      <c r="V16" s="2">
        <f t="shared" si="2"/>
        <v>1625600</v>
      </c>
      <c r="W16" s="2">
        <f t="shared" si="2"/>
        <v>3203500</v>
      </c>
      <c r="X16" s="2">
        <f t="shared" si="2"/>
        <v>1105500</v>
      </c>
      <c r="Y16" s="2" cm="1">
        <f t="array" ref="Y16">_xlfn.XLOOKUP(Y$1&amp;$R16,$C$3:$C$1662&amp;$D$3:$D$1662,$E$3:$E$1662,0,0,1)</f>
        <v>38800</v>
      </c>
      <c r="Z16" s="2" cm="1">
        <f t="array" ref="Z16">_xlfn.XLOOKUP(Z$1&amp;$R16,$C$3:$C$1662&amp;$D$3:$D$1662,$E$3:$E$1662,0,0,1)</f>
        <v>101400</v>
      </c>
      <c r="AA16" s="2" cm="1">
        <f t="array" ref="AA16">_xlfn.XLOOKUP(AA$1&amp;$R16,$C$3:$C$1662&amp;$D$3:$D$1662,$E$3:$E$1662,0,0,1)</f>
        <v>43500</v>
      </c>
      <c r="AB16" s="2" cm="1">
        <f t="array" ref="AB16">_xlfn.XLOOKUP(AB$1&amp;$R16,$C$3:$C$1662&amp;$D$3:$D$1662,$E$3:$E$1662,0,0,1)</f>
        <v>173200</v>
      </c>
      <c r="AC16" s="2" cm="1">
        <f t="array" ref="AC16">_xlfn.XLOOKUP(AC$1&amp;$R16,$C$3:$C$1662&amp;$D$3:$D$1662,$E$3:$E$1662,0,0,1)</f>
        <v>38700</v>
      </c>
    </row>
    <row r="17" spans="3:29" x14ac:dyDescent="0.4">
      <c r="C17" t="s">
        <v>758</v>
      </c>
      <c r="D17" t="s">
        <v>527</v>
      </c>
      <c r="E17">
        <v>38700</v>
      </c>
      <c r="G17" s="1"/>
      <c r="H17" s="1"/>
      <c r="I17" s="1" t="s">
        <v>762</v>
      </c>
      <c r="J17" s="1">
        <v>6844</v>
      </c>
      <c r="K17" s="1">
        <v>7070</v>
      </c>
      <c r="L17" s="1">
        <v>6768</v>
      </c>
      <c r="M17" s="1">
        <v>7066</v>
      </c>
      <c r="R17" t="s">
        <v>144</v>
      </c>
      <c r="S17" s="2">
        <f t="shared" si="1"/>
        <v>1756620</v>
      </c>
      <c r="T17" s="2">
        <f t="shared" si="2"/>
        <v>903200</v>
      </c>
      <c r="U17" s="2">
        <f t="shared" si="2"/>
        <v>1587500</v>
      </c>
      <c r="V17" s="2">
        <f t="shared" si="2"/>
        <v>1667200</v>
      </c>
      <c r="W17" s="2">
        <f t="shared" si="2"/>
        <v>3438200</v>
      </c>
      <c r="X17" s="2">
        <f t="shared" si="2"/>
        <v>1187000</v>
      </c>
      <c r="Y17" s="2" cm="1">
        <f t="array" ref="Y17">_xlfn.XLOOKUP(Y$1&amp;$R17,$C$3:$C$1662&amp;$D$3:$D$1662,$E$3:$E$1662,0,0,1)</f>
        <v>56500</v>
      </c>
      <c r="Z17" s="2" cm="1">
        <f t="array" ref="Z17">_xlfn.XLOOKUP(Z$1&amp;$R17,$C$3:$C$1662&amp;$D$3:$D$1662,$E$3:$E$1662,0,0,1)</f>
        <v>114000</v>
      </c>
      <c r="AA17" s="2" cm="1">
        <f t="array" ref="AA17">_xlfn.XLOOKUP(AA$1&amp;$R17,$C$3:$C$1662&amp;$D$3:$D$1662,$E$3:$E$1662,0,0,1)</f>
        <v>41600</v>
      </c>
      <c r="AB17" s="2" cm="1">
        <f t="array" ref="AB17">_xlfn.XLOOKUP(AB$1&amp;$R17,$C$3:$C$1662&amp;$D$3:$D$1662,$E$3:$E$1662,0,0,1)</f>
        <v>234700</v>
      </c>
      <c r="AC17" s="2" cm="1">
        <f t="array" ref="AC17">_xlfn.XLOOKUP(AC$1&amp;$R17,$C$3:$C$1662&amp;$D$3:$D$1662,$E$3:$E$1662,0,0,1)</f>
        <v>81500</v>
      </c>
    </row>
    <row r="18" spans="3:29" x14ac:dyDescent="0.4">
      <c r="C18" t="s">
        <v>758</v>
      </c>
      <c r="D18" t="s">
        <v>528</v>
      </c>
      <c r="E18">
        <v>81500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1868900</v>
      </c>
      <c r="T18" s="2">
        <f t="shared" si="2"/>
        <v>974500</v>
      </c>
      <c r="U18" s="2">
        <f t="shared" si="2"/>
        <v>1706800</v>
      </c>
      <c r="V18" s="2">
        <f t="shared" si="2"/>
        <v>1770200</v>
      </c>
      <c r="W18" s="2">
        <f t="shared" si="2"/>
        <v>3564000</v>
      </c>
      <c r="X18" s="2">
        <f t="shared" si="2"/>
        <v>1329000</v>
      </c>
      <c r="Y18" s="2" cm="1">
        <f t="array" ref="Y18">_xlfn.XLOOKUP(Y$1&amp;$R18,$C$3:$C$1662&amp;$D$3:$D$1662,$E$3:$E$1662,0,0,1)</f>
        <v>71300</v>
      </c>
      <c r="Z18" s="2" cm="1">
        <f t="array" ref="Z18">_xlfn.XLOOKUP(Z$1&amp;$R18,$C$3:$C$1662&amp;$D$3:$D$1662,$E$3:$E$1662,0,0,1)</f>
        <v>119300</v>
      </c>
      <c r="AA18" s="2" cm="1">
        <f t="array" ref="AA18">_xlfn.XLOOKUP(AA$1&amp;$R18,$C$3:$C$1662&amp;$D$3:$D$1662,$E$3:$E$1662,0,0,1)</f>
        <v>103000</v>
      </c>
      <c r="AB18" s="2" cm="1">
        <f t="array" ref="AB18">_xlfn.XLOOKUP(AB$1&amp;$R18,$C$3:$C$1662&amp;$D$3:$D$1662,$E$3:$E$1662,0,0,1)</f>
        <v>125800</v>
      </c>
      <c r="AC18" s="2" cm="1">
        <f t="array" ref="AC18">_xlfn.XLOOKUP(AC$1&amp;$R18,$C$3:$C$1662&amp;$D$3:$D$1662,$E$3:$E$1662,0,0,1)</f>
        <v>142000</v>
      </c>
    </row>
    <row r="19" spans="3:29" x14ac:dyDescent="0.4">
      <c r="C19" t="s">
        <v>758</v>
      </c>
      <c r="D19" t="s">
        <v>529</v>
      </c>
      <c r="E19">
        <v>142000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1975420</v>
      </c>
      <c r="T19" s="2">
        <f t="shared" si="2"/>
        <v>1066800</v>
      </c>
      <c r="U19" s="2">
        <f t="shared" si="2"/>
        <v>1887000</v>
      </c>
      <c r="V19" s="2">
        <f t="shared" si="2"/>
        <v>1834700</v>
      </c>
      <c r="W19" s="2">
        <f t="shared" si="2"/>
        <v>3680800</v>
      </c>
      <c r="X19" s="2">
        <f t="shared" si="2"/>
        <v>1407800</v>
      </c>
      <c r="Y19" s="2" cm="1">
        <f t="array" ref="Y19">_xlfn.XLOOKUP(Y$1&amp;$R19,$C$3:$C$1662&amp;$D$3:$D$1662,$E$3:$E$1662,0,0,1)</f>
        <v>92300</v>
      </c>
      <c r="Z19" s="2" cm="1">
        <f t="array" ref="Z19">_xlfn.XLOOKUP(Z$1&amp;$R19,$C$3:$C$1662&amp;$D$3:$D$1662,$E$3:$E$1662,0,0,1)</f>
        <v>180200</v>
      </c>
      <c r="AA19" s="2" cm="1">
        <f t="array" ref="AA19">_xlfn.XLOOKUP(AA$1&amp;$R19,$C$3:$C$1662&amp;$D$3:$D$1662,$E$3:$E$1662,0,0,1)</f>
        <v>64500</v>
      </c>
      <c r="AB19" s="2" cm="1">
        <f t="array" ref="AB19">_xlfn.XLOOKUP(AB$1&amp;$R19,$C$3:$C$1662&amp;$D$3:$D$1662,$E$3:$E$1662,0,0,1)</f>
        <v>116800</v>
      </c>
      <c r="AC19" s="2" cm="1">
        <f t="array" ref="AC19">_xlfn.XLOOKUP(AC$1&amp;$R19,$C$3:$C$1662&amp;$D$3:$D$1662,$E$3:$E$1662,0,0,1)</f>
        <v>78800</v>
      </c>
    </row>
    <row r="20" spans="3:29" x14ac:dyDescent="0.4">
      <c r="C20" t="s">
        <v>758</v>
      </c>
      <c r="D20" t="s">
        <v>530</v>
      </c>
      <c r="E20">
        <v>78800</v>
      </c>
      <c r="R20" t="s">
        <v>147</v>
      </c>
      <c r="S20" s="2">
        <f t="shared" si="1"/>
        <v>2056040</v>
      </c>
      <c r="T20" s="2">
        <f t="shared" ref="T20:X35" si="3">T19+Y20</f>
        <v>1127000</v>
      </c>
      <c r="U20" s="2">
        <f t="shared" si="3"/>
        <v>1950400</v>
      </c>
      <c r="V20" s="2">
        <f t="shared" si="3"/>
        <v>1894300</v>
      </c>
      <c r="W20" s="2">
        <f t="shared" si="3"/>
        <v>3826800</v>
      </c>
      <c r="X20" s="2">
        <f t="shared" si="3"/>
        <v>1481700</v>
      </c>
      <c r="Y20" s="2" cm="1">
        <f t="array" ref="Y20">_xlfn.XLOOKUP(Y$1&amp;$R20,$C$3:$C$1662&amp;$D$3:$D$1662,$E$3:$E$1662,0,0,1)</f>
        <v>60200</v>
      </c>
      <c r="Z20" s="2" cm="1">
        <f t="array" ref="Z20">_xlfn.XLOOKUP(Z$1&amp;$R20,$C$3:$C$1662&amp;$D$3:$D$1662,$E$3:$E$1662,0,0,1)</f>
        <v>63400</v>
      </c>
      <c r="AA20" s="2" cm="1">
        <f t="array" ref="AA20">_xlfn.XLOOKUP(AA$1&amp;$R20,$C$3:$C$1662&amp;$D$3:$D$1662,$E$3:$E$1662,0,0,1)</f>
        <v>59600</v>
      </c>
      <c r="AB20" s="2" cm="1">
        <f t="array" ref="AB20">_xlfn.XLOOKUP(AB$1&amp;$R20,$C$3:$C$1662&amp;$D$3:$D$1662,$E$3:$E$1662,0,0,1)</f>
        <v>146000</v>
      </c>
      <c r="AC20" s="2" cm="1">
        <f t="array" ref="AC20">_xlfn.XLOOKUP(AC$1&amp;$R20,$C$3:$C$1662&amp;$D$3:$D$1662,$E$3:$E$1662,0,0,1)</f>
        <v>73900</v>
      </c>
    </row>
    <row r="21" spans="3:29" x14ac:dyDescent="0.4">
      <c r="C21" t="s">
        <v>758</v>
      </c>
      <c r="D21" t="s">
        <v>531</v>
      </c>
      <c r="E21">
        <v>73900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2137460</v>
      </c>
      <c r="T21" s="2">
        <f t="shared" si="3"/>
        <v>1186400</v>
      </c>
      <c r="U21" s="2">
        <f t="shared" si="3"/>
        <v>1994600</v>
      </c>
      <c r="V21" s="2">
        <f t="shared" si="3"/>
        <v>1926600</v>
      </c>
      <c r="W21" s="2">
        <f t="shared" si="3"/>
        <v>3998700</v>
      </c>
      <c r="X21" s="2">
        <f t="shared" si="3"/>
        <v>1581000</v>
      </c>
      <c r="Y21" s="2" cm="1">
        <f t="array" ref="Y21">_xlfn.XLOOKUP(Y$1&amp;$R21,$C$3:$C$1662&amp;$D$3:$D$1662,$E$3:$E$1662,0,0,1)</f>
        <v>59400</v>
      </c>
      <c r="Z21" s="2" cm="1">
        <f t="array" ref="Z21">_xlfn.XLOOKUP(Z$1&amp;$R21,$C$3:$C$1662&amp;$D$3:$D$1662,$E$3:$E$1662,0,0,1)</f>
        <v>44200</v>
      </c>
      <c r="AA21" s="2" cm="1">
        <f t="array" ref="AA21">_xlfn.XLOOKUP(AA$1&amp;$R21,$C$3:$C$1662&amp;$D$3:$D$1662,$E$3:$E$1662,0,0,1)</f>
        <v>32300</v>
      </c>
      <c r="AB21" s="2" cm="1">
        <f t="array" ref="AB21">_xlfn.XLOOKUP(AB$1&amp;$R21,$C$3:$C$1662&amp;$D$3:$D$1662,$E$3:$E$1662,0,0,1)</f>
        <v>171900</v>
      </c>
      <c r="AC21" s="2" cm="1">
        <f t="array" ref="AC21">_xlfn.XLOOKUP(AC$1&amp;$R21,$C$3:$C$1662&amp;$D$3:$D$1662,$E$3:$E$1662,0,0,1)</f>
        <v>99300</v>
      </c>
    </row>
    <row r="22" spans="3:29" x14ac:dyDescent="0.4">
      <c r="C22" t="s">
        <v>758</v>
      </c>
      <c r="D22" t="s">
        <v>532</v>
      </c>
      <c r="E22">
        <v>99300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2253580</v>
      </c>
      <c r="T22" s="2">
        <f t="shared" si="3"/>
        <v>1246200</v>
      </c>
      <c r="U22" s="2">
        <f t="shared" si="3"/>
        <v>2082700</v>
      </c>
      <c r="V22" s="2">
        <f t="shared" si="3"/>
        <v>2010100</v>
      </c>
      <c r="W22" s="2">
        <f t="shared" si="3"/>
        <v>4245600</v>
      </c>
      <c r="X22" s="2">
        <f t="shared" si="3"/>
        <v>1683300</v>
      </c>
      <c r="Y22" s="2" cm="1">
        <f t="array" ref="Y22">_xlfn.XLOOKUP(Y$1&amp;$R22,$C$3:$C$1662&amp;$D$3:$D$1662,$E$3:$E$1662,0,0,1)</f>
        <v>59800</v>
      </c>
      <c r="Z22" s="2" cm="1">
        <f t="array" ref="Z22">_xlfn.XLOOKUP(Z$1&amp;$R22,$C$3:$C$1662&amp;$D$3:$D$1662,$E$3:$E$1662,0,0,1)</f>
        <v>88100</v>
      </c>
      <c r="AA22" s="2" cm="1">
        <f t="array" ref="AA22">_xlfn.XLOOKUP(AA$1&amp;$R22,$C$3:$C$1662&amp;$D$3:$D$1662,$E$3:$E$1662,0,0,1)</f>
        <v>83500</v>
      </c>
      <c r="AB22" s="2" cm="1">
        <f t="array" ref="AB22">_xlfn.XLOOKUP(AB$1&amp;$R22,$C$3:$C$1662&amp;$D$3:$D$1662,$E$3:$E$1662,0,0,1)</f>
        <v>246900</v>
      </c>
      <c r="AC22" s="2" cm="1">
        <f t="array" ref="AC22">_xlfn.XLOOKUP(AC$1&amp;$R22,$C$3:$C$1662&amp;$D$3:$D$1662,$E$3:$E$1662,0,0,1)</f>
        <v>102300</v>
      </c>
    </row>
    <row r="23" spans="3:29" x14ac:dyDescent="0.4">
      <c r="C23" t="s">
        <v>758</v>
      </c>
      <c r="D23" t="s">
        <v>533</v>
      </c>
      <c r="E23">
        <v>102300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2362740</v>
      </c>
      <c r="T23" s="2">
        <f t="shared" si="3"/>
        <v>1342300</v>
      </c>
      <c r="U23" s="2">
        <f t="shared" si="3"/>
        <v>2172900</v>
      </c>
      <c r="V23" s="2">
        <f t="shared" si="3"/>
        <v>2066000</v>
      </c>
      <c r="W23" s="2">
        <f t="shared" si="3"/>
        <v>4410100</v>
      </c>
      <c r="X23" s="2">
        <f t="shared" si="3"/>
        <v>1822400</v>
      </c>
      <c r="Y23" s="2" cm="1">
        <f t="array" ref="Y23">_xlfn.XLOOKUP(Y$1&amp;$R23,$C$3:$C$1662&amp;$D$3:$D$1662,$E$3:$E$1662,0,0,1)</f>
        <v>96100</v>
      </c>
      <c r="Z23" s="2" cm="1">
        <f t="array" ref="Z23">_xlfn.XLOOKUP(Z$1&amp;$R23,$C$3:$C$1662&amp;$D$3:$D$1662,$E$3:$E$1662,0,0,1)</f>
        <v>90200</v>
      </c>
      <c r="AA23" s="2" cm="1">
        <f t="array" ref="AA23">_xlfn.XLOOKUP(AA$1&amp;$R23,$C$3:$C$1662&amp;$D$3:$D$1662,$E$3:$E$1662,0,0,1)</f>
        <v>55900</v>
      </c>
      <c r="AB23" s="2" cm="1">
        <f t="array" ref="AB23">_xlfn.XLOOKUP(AB$1&amp;$R23,$C$3:$C$1662&amp;$D$3:$D$1662,$E$3:$E$1662,0,0,1)</f>
        <v>164500</v>
      </c>
      <c r="AC23" s="2" cm="1">
        <f t="array" ref="AC23">_xlfn.XLOOKUP(AC$1&amp;$R23,$C$3:$C$1662&amp;$D$3:$D$1662,$E$3:$E$1662,0,0,1)</f>
        <v>139100</v>
      </c>
    </row>
    <row r="24" spans="3:29" x14ac:dyDescent="0.4">
      <c r="C24" t="s">
        <v>758</v>
      </c>
      <c r="D24" t="s">
        <v>534</v>
      </c>
      <c r="E24">
        <v>139100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2448580</v>
      </c>
      <c r="T24" s="2">
        <f t="shared" si="3"/>
        <v>1386800</v>
      </c>
      <c r="U24" s="2">
        <f t="shared" si="3"/>
        <v>2292700</v>
      </c>
      <c r="V24" s="2">
        <f t="shared" si="3"/>
        <v>2117900</v>
      </c>
      <c r="W24" s="2">
        <f t="shared" si="3"/>
        <v>4540900</v>
      </c>
      <c r="X24" s="2">
        <f t="shared" si="3"/>
        <v>1904600</v>
      </c>
      <c r="Y24" s="2" cm="1">
        <f t="array" ref="Y24">_xlfn.XLOOKUP(Y$1&amp;$R24,$C$3:$C$1662&amp;$D$3:$D$1662,$E$3:$E$1662,0,0,1)</f>
        <v>44500</v>
      </c>
      <c r="Z24" s="2" cm="1">
        <f t="array" ref="Z24">_xlfn.XLOOKUP(Z$1&amp;$R24,$C$3:$C$1662&amp;$D$3:$D$1662,$E$3:$E$1662,0,0,1)</f>
        <v>119800</v>
      </c>
      <c r="AA24" s="2" cm="1">
        <f t="array" ref="AA24">_xlfn.XLOOKUP(AA$1&amp;$R24,$C$3:$C$1662&amp;$D$3:$D$1662,$E$3:$E$1662,0,0,1)</f>
        <v>51900</v>
      </c>
      <c r="AB24" s="2" cm="1">
        <f t="array" ref="AB24">_xlfn.XLOOKUP(AB$1&amp;$R24,$C$3:$C$1662&amp;$D$3:$D$1662,$E$3:$E$1662,0,0,1)</f>
        <v>130800</v>
      </c>
      <c r="AC24" s="2" cm="1">
        <f t="array" ref="AC24">_xlfn.XLOOKUP(AC$1&amp;$R24,$C$3:$C$1662&amp;$D$3:$D$1662,$E$3:$E$1662,0,0,1)</f>
        <v>82200</v>
      </c>
    </row>
    <row r="25" spans="3:29" x14ac:dyDescent="0.4">
      <c r="C25" t="s">
        <v>758</v>
      </c>
      <c r="D25" t="s">
        <v>535</v>
      </c>
      <c r="E25">
        <v>82200</v>
      </c>
      <c r="R25" t="s">
        <v>22</v>
      </c>
      <c r="S25" s="2">
        <f t="shared" si="1"/>
        <v>2515120</v>
      </c>
      <c r="T25" s="2">
        <f t="shared" si="3"/>
        <v>1419300</v>
      </c>
      <c r="U25" s="2">
        <f t="shared" si="3"/>
        <v>2366400</v>
      </c>
      <c r="V25" s="2">
        <f t="shared" si="3"/>
        <v>2208900</v>
      </c>
      <c r="W25" s="2">
        <f t="shared" si="3"/>
        <v>4618800</v>
      </c>
      <c r="X25" s="2">
        <f t="shared" si="3"/>
        <v>1962200</v>
      </c>
      <c r="Y25" s="2" cm="1">
        <f t="array" ref="Y25">_xlfn.XLOOKUP(Y$1&amp;$R25,$C$3:$C$1662&amp;$D$3:$D$1662,$E$3:$E$1662,0,0,1)</f>
        <v>32500</v>
      </c>
      <c r="Z25" s="2" cm="1">
        <f t="array" ref="Z25">_xlfn.XLOOKUP(Z$1&amp;$R25,$C$3:$C$1662&amp;$D$3:$D$1662,$E$3:$E$1662,0,0,1)</f>
        <v>73700</v>
      </c>
      <c r="AA25" s="2" cm="1">
        <f t="array" ref="AA25">_xlfn.XLOOKUP(AA$1&amp;$R25,$C$3:$C$1662&amp;$D$3:$D$1662,$E$3:$E$1662,0,0,1)</f>
        <v>91000</v>
      </c>
      <c r="AB25" s="2" cm="1">
        <f t="array" ref="AB25">_xlfn.XLOOKUP(AB$1&amp;$R25,$C$3:$C$1662&amp;$D$3:$D$1662,$E$3:$E$1662,0,0,1)</f>
        <v>77900</v>
      </c>
      <c r="AC25" s="2" cm="1">
        <f t="array" ref="AC25">_xlfn.XLOOKUP(AC$1&amp;$R25,$C$3:$C$1662&amp;$D$3:$D$1662,$E$3:$E$1662,0,0,1)</f>
        <v>57600</v>
      </c>
    </row>
    <row r="26" spans="3:29" x14ac:dyDescent="0.4">
      <c r="C26" t="s">
        <v>758</v>
      </c>
      <c r="D26" t="s">
        <v>536</v>
      </c>
      <c r="E26">
        <v>57600</v>
      </c>
      <c r="R26" t="s">
        <v>69</v>
      </c>
      <c r="S26" s="2">
        <f t="shared" si="1"/>
        <v>2589920</v>
      </c>
      <c r="T26" s="2">
        <f t="shared" si="3"/>
        <v>1475400</v>
      </c>
      <c r="U26" s="2">
        <f t="shared" si="3"/>
        <v>2424700</v>
      </c>
      <c r="V26" s="2">
        <f t="shared" si="3"/>
        <v>2296500</v>
      </c>
      <c r="W26" s="2">
        <f t="shared" si="3"/>
        <v>4738300</v>
      </c>
      <c r="X26" s="2">
        <f t="shared" si="3"/>
        <v>2014700</v>
      </c>
      <c r="Y26" s="2" cm="1">
        <f t="array" ref="Y26">_xlfn.XLOOKUP(Y$1&amp;$R26,$C$3:$C$1662&amp;$D$3:$D$1662,$E$3:$E$1662,0,0,1)</f>
        <v>56100</v>
      </c>
      <c r="Z26" s="2" cm="1">
        <f t="array" ref="Z26">_xlfn.XLOOKUP(Z$1&amp;$R26,$C$3:$C$1662&amp;$D$3:$D$1662,$E$3:$E$1662,0,0,1)</f>
        <v>58300</v>
      </c>
      <c r="AA26" s="2" cm="1">
        <f t="array" ref="AA26">_xlfn.XLOOKUP(AA$1&amp;$R26,$C$3:$C$1662&amp;$D$3:$D$1662,$E$3:$E$1662,0,0,1)</f>
        <v>87600</v>
      </c>
      <c r="AB26" s="2" cm="1">
        <f t="array" ref="AB26">_xlfn.XLOOKUP(AB$1&amp;$R26,$C$3:$C$1662&amp;$D$3:$D$1662,$E$3:$E$1662,0,0,1)</f>
        <v>119500</v>
      </c>
      <c r="AC26" s="2" cm="1">
        <f t="array" ref="AC26">_xlfn.XLOOKUP(AC$1&amp;$R26,$C$3:$C$1662&amp;$D$3:$D$1662,$E$3:$E$1662,0,0,1)</f>
        <v>52500</v>
      </c>
    </row>
    <row r="27" spans="3:29" x14ac:dyDescent="0.4">
      <c r="C27" t="s">
        <v>758</v>
      </c>
      <c r="D27" t="s">
        <v>537</v>
      </c>
      <c r="E27">
        <v>52500</v>
      </c>
      <c r="R27" t="s">
        <v>98</v>
      </c>
      <c r="S27" s="2">
        <f t="shared" si="1"/>
        <v>2656140</v>
      </c>
      <c r="T27" s="2">
        <f t="shared" si="3"/>
        <v>1523300</v>
      </c>
      <c r="U27" s="2">
        <f t="shared" si="3"/>
        <v>2492200</v>
      </c>
      <c r="V27" s="2">
        <f t="shared" si="3"/>
        <v>2356200</v>
      </c>
      <c r="W27" s="2">
        <f t="shared" si="3"/>
        <v>4833300</v>
      </c>
      <c r="X27" s="2">
        <f t="shared" si="3"/>
        <v>2075700</v>
      </c>
      <c r="Y27" s="2" cm="1">
        <f t="array" ref="Y27">_xlfn.XLOOKUP(Y$1&amp;$R27,$C$3:$C$1662&amp;$D$3:$D$1662,$E$3:$E$1662,0,0,1)</f>
        <v>47900</v>
      </c>
      <c r="Z27" s="2" cm="1">
        <f t="array" ref="Z27">_xlfn.XLOOKUP(Z$1&amp;$R27,$C$3:$C$1662&amp;$D$3:$D$1662,$E$3:$E$1662,0,0,1)</f>
        <v>67500</v>
      </c>
      <c r="AA27" s="2" cm="1">
        <f t="array" ref="AA27">_xlfn.XLOOKUP(AA$1&amp;$R27,$C$3:$C$1662&amp;$D$3:$D$1662,$E$3:$E$1662,0,0,1)</f>
        <v>59700</v>
      </c>
      <c r="AB27" s="2" cm="1">
        <f t="array" ref="AB27">_xlfn.XLOOKUP(AB$1&amp;$R27,$C$3:$C$1662&amp;$D$3:$D$1662,$E$3:$E$1662,0,0,1)</f>
        <v>95000</v>
      </c>
      <c r="AC27" s="2" cm="1">
        <f t="array" ref="AC27">_xlfn.XLOOKUP(AC$1&amp;$R27,$C$3:$C$1662&amp;$D$3:$D$1662,$E$3:$E$1662,0,0,1)</f>
        <v>61000</v>
      </c>
    </row>
    <row r="28" spans="3:29" x14ac:dyDescent="0.4">
      <c r="C28" t="s">
        <v>758</v>
      </c>
      <c r="D28" t="s">
        <v>538</v>
      </c>
      <c r="E28">
        <v>61000</v>
      </c>
      <c r="R28" t="s">
        <v>38</v>
      </c>
      <c r="S28" s="2">
        <f t="shared" si="1"/>
        <v>2717760</v>
      </c>
      <c r="T28" s="2">
        <f t="shared" si="3"/>
        <v>1563900</v>
      </c>
      <c r="U28" s="2">
        <f t="shared" si="3"/>
        <v>2552300</v>
      </c>
      <c r="V28" s="2">
        <f t="shared" si="3"/>
        <v>2411800</v>
      </c>
      <c r="W28" s="2">
        <f t="shared" si="3"/>
        <v>4928000</v>
      </c>
      <c r="X28" s="2">
        <f t="shared" si="3"/>
        <v>2132800</v>
      </c>
      <c r="Y28" s="2" cm="1">
        <f t="array" ref="Y28">_xlfn.XLOOKUP(Y$1&amp;$R28,$C$3:$C$1662&amp;$D$3:$D$1662,$E$3:$E$1662,0,0,1)</f>
        <v>40600</v>
      </c>
      <c r="Z28" s="2" cm="1">
        <f t="array" ref="Z28">_xlfn.XLOOKUP(Z$1&amp;$R28,$C$3:$C$1662&amp;$D$3:$D$1662,$E$3:$E$1662,0,0,1)</f>
        <v>60100</v>
      </c>
      <c r="AA28" s="2" cm="1">
        <f t="array" ref="AA28">_xlfn.XLOOKUP(AA$1&amp;$R28,$C$3:$C$1662&amp;$D$3:$D$1662,$E$3:$E$1662,0,0,1)</f>
        <v>55600</v>
      </c>
      <c r="AB28" s="2" cm="1">
        <f t="array" ref="AB28">_xlfn.XLOOKUP(AB$1&amp;$R28,$C$3:$C$1662&amp;$D$3:$D$1662,$E$3:$E$1662,0,0,1)</f>
        <v>94700</v>
      </c>
      <c r="AC28" s="2" cm="1">
        <f t="array" ref="AC28">_xlfn.XLOOKUP(AC$1&amp;$R28,$C$3:$C$1662&amp;$D$3:$D$1662,$E$3:$E$1662,0,0,1)</f>
        <v>57100</v>
      </c>
    </row>
    <row r="29" spans="3:29" x14ac:dyDescent="0.4">
      <c r="C29" t="s">
        <v>758</v>
      </c>
      <c r="D29" t="s">
        <v>539</v>
      </c>
      <c r="E29">
        <v>57100</v>
      </c>
      <c r="R29" t="s">
        <v>241</v>
      </c>
      <c r="S29" s="2">
        <f t="shared" si="1"/>
        <v>2760920</v>
      </c>
      <c r="T29" s="2">
        <f t="shared" si="3"/>
        <v>1579500</v>
      </c>
      <c r="U29" s="2">
        <f t="shared" si="3"/>
        <v>2588800</v>
      </c>
      <c r="V29" s="2">
        <f t="shared" si="3"/>
        <v>2476500</v>
      </c>
      <c r="W29" s="2">
        <f t="shared" si="3"/>
        <v>4989600</v>
      </c>
      <c r="X29" s="2">
        <f t="shared" si="3"/>
        <v>2170200</v>
      </c>
      <c r="Y29" s="2" cm="1">
        <f t="array" ref="Y29">_xlfn.XLOOKUP(Y$1&amp;$R29,$C$3:$C$1662&amp;$D$3:$D$1662,$E$3:$E$1662,0,0,1)</f>
        <v>15600</v>
      </c>
      <c r="Z29" s="2" cm="1">
        <f t="array" ref="Z29">_xlfn.XLOOKUP(Z$1&amp;$R29,$C$3:$C$1662&amp;$D$3:$D$1662,$E$3:$E$1662,0,0,1)</f>
        <v>36500</v>
      </c>
      <c r="AA29" s="2" cm="1">
        <f t="array" ref="AA29">_xlfn.XLOOKUP(AA$1&amp;$R29,$C$3:$C$1662&amp;$D$3:$D$1662,$E$3:$E$1662,0,0,1)</f>
        <v>64700</v>
      </c>
      <c r="AB29" s="2" cm="1">
        <f t="array" ref="AB29">_xlfn.XLOOKUP(AB$1&amp;$R29,$C$3:$C$1662&amp;$D$3:$D$1662,$E$3:$E$1662,0,0,1)</f>
        <v>61600</v>
      </c>
      <c r="AC29" s="2" cm="1">
        <f t="array" ref="AC29">_xlfn.XLOOKUP(AC$1&amp;$R29,$C$3:$C$1662&amp;$D$3:$D$1662,$E$3:$E$1662,0,0,1)</f>
        <v>37400</v>
      </c>
    </row>
    <row r="30" spans="3:29" x14ac:dyDescent="0.4">
      <c r="C30" t="s">
        <v>758</v>
      </c>
      <c r="D30" t="s">
        <v>540</v>
      </c>
      <c r="E30">
        <v>37400</v>
      </c>
      <c r="R30" t="s">
        <v>286</v>
      </c>
      <c r="S30" s="2">
        <f t="shared" si="1"/>
        <v>2807280</v>
      </c>
      <c r="T30" s="2">
        <f t="shared" si="3"/>
        <v>1602900</v>
      </c>
      <c r="U30" s="2">
        <f t="shared" si="3"/>
        <v>2656200</v>
      </c>
      <c r="V30" s="2">
        <f t="shared" si="3"/>
        <v>2508300</v>
      </c>
      <c r="W30" s="2">
        <f t="shared" si="3"/>
        <v>5046000</v>
      </c>
      <c r="X30" s="2">
        <f t="shared" si="3"/>
        <v>2223000</v>
      </c>
      <c r="Y30" s="2" cm="1">
        <f t="array" ref="Y30">_xlfn.XLOOKUP(Y$1&amp;$R30,$C$3:$C$1662&amp;$D$3:$D$1662,$E$3:$E$1662,0,0,1)</f>
        <v>23400</v>
      </c>
      <c r="Z30" s="2" cm="1">
        <f t="array" ref="Z30">_xlfn.XLOOKUP(Z$1&amp;$R30,$C$3:$C$1662&amp;$D$3:$D$1662,$E$3:$E$1662,0,0,1)</f>
        <v>67400</v>
      </c>
      <c r="AA30" s="2" cm="1">
        <f t="array" ref="AA30">_xlfn.XLOOKUP(AA$1&amp;$R30,$C$3:$C$1662&amp;$D$3:$D$1662,$E$3:$E$1662,0,0,1)</f>
        <v>31800</v>
      </c>
      <c r="AB30" s="2" cm="1">
        <f t="array" ref="AB30">_xlfn.XLOOKUP(AB$1&amp;$R30,$C$3:$C$1662&amp;$D$3:$D$1662,$E$3:$E$1662,0,0,1)</f>
        <v>56400</v>
      </c>
      <c r="AC30" s="2" cm="1">
        <f t="array" ref="AC30">_xlfn.XLOOKUP(AC$1&amp;$R30,$C$3:$C$1662&amp;$D$3:$D$1662,$E$3:$E$1662,0,0,1)</f>
        <v>52800</v>
      </c>
    </row>
    <row r="31" spans="3:29" x14ac:dyDescent="0.4">
      <c r="C31" t="s">
        <v>758</v>
      </c>
      <c r="D31" t="s">
        <v>541</v>
      </c>
      <c r="E31">
        <v>52800</v>
      </c>
      <c r="R31" t="s">
        <v>203</v>
      </c>
      <c r="S31" s="2">
        <f t="shared" si="1"/>
        <v>2875080</v>
      </c>
      <c r="T31" s="2">
        <f t="shared" si="3"/>
        <v>1616000</v>
      </c>
      <c r="U31" s="2">
        <f t="shared" si="3"/>
        <v>2696400</v>
      </c>
      <c r="V31" s="2">
        <f t="shared" si="3"/>
        <v>2619900</v>
      </c>
      <c r="W31" s="2">
        <f t="shared" si="3"/>
        <v>5123600</v>
      </c>
      <c r="X31" s="2">
        <f t="shared" si="3"/>
        <v>2319500</v>
      </c>
      <c r="Y31" s="2" cm="1">
        <f t="array" ref="Y31">_xlfn.XLOOKUP(Y$1&amp;$R31,$C$3:$C$1662&amp;$D$3:$D$1662,$E$3:$E$1662,0,0,1)</f>
        <v>13100</v>
      </c>
      <c r="Z31" s="2" cm="1">
        <f t="array" ref="Z31">_xlfn.XLOOKUP(Z$1&amp;$R31,$C$3:$C$1662&amp;$D$3:$D$1662,$E$3:$E$1662,0,0,1)</f>
        <v>40200</v>
      </c>
      <c r="AA31" s="2" cm="1">
        <f t="array" ref="AA31">_xlfn.XLOOKUP(AA$1&amp;$R31,$C$3:$C$1662&amp;$D$3:$D$1662,$E$3:$E$1662,0,0,1)</f>
        <v>111600</v>
      </c>
      <c r="AB31" s="2" cm="1">
        <f t="array" ref="AB31">_xlfn.XLOOKUP(AB$1&amp;$R31,$C$3:$C$1662&amp;$D$3:$D$1662,$E$3:$E$1662,0,0,1)</f>
        <v>77600</v>
      </c>
      <c r="AC31" s="2" cm="1">
        <f t="array" ref="AC31">_xlfn.XLOOKUP(AC$1&amp;$R31,$C$3:$C$1662&amp;$D$3:$D$1662,$E$3:$E$1662,0,0,1)</f>
        <v>96500</v>
      </c>
    </row>
    <row r="32" spans="3:29" x14ac:dyDescent="0.4">
      <c r="C32" t="s">
        <v>758</v>
      </c>
      <c r="D32" t="s">
        <v>542</v>
      </c>
      <c r="E32">
        <v>96500</v>
      </c>
      <c r="R32" t="s">
        <v>153</v>
      </c>
      <c r="S32" s="2">
        <f t="shared" si="1"/>
        <v>2973000</v>
      </c>
      <c r="T32" s="2">
        <f t="shared" si="3"/>
        <v>1647500</v>
      </c>
      <c r="U32" s="2">
        <f t="shared" si="3"/>
        <v>2755200</v>
      </c>
      <c r="V32" s="2">
        <f t="shared" si="3"/>
        <v>2704800</v>
      </c>
      <c r="W32" s="2">
        <f t="shared" si="3"/>
        <v>5337800</v>
      </c>
      <c r="X32" s="2">
        <f t="shared" si="3"/>
        <v>2419700</v>
      </c>
      <c r="Y32" s="2" cm="1">
        <f t="array" ref="Y32">_xlfn.XLOOKUP(Y$1&amp;$R32,$C$3:$C$1662&amp;$D$3:$D$1662,$E$3:$E$1662,0,0,1)</f>
        <v>31500</v>
      </c>
      <c r="Z32" s="2" cm="1">
        <f t="array" ref="Z32">_xlfn.XLOOKUP(Z$1&amp;$R32,$C$3:$C$1662&amp;$D$3:$D$1662,$E$3:$E$1662,0,0,1)</f>
        <v>58800</v>
      </c>
      <c r="AA32" s="2" cm="1">
        <f t="array" ref="AA32">_xlfn.XLOOKUP(AA$1&amp;$R32,$C$3:$C$1662&amp;$D$3:$D$1662,$E$3:$E$1662,0,0,1)</f>
        <v>84900</v>
      </c>
      <c r="AB32" s="2" cm="1">
        <f t="array" ref="AB32">_xlfn.XLOOKUP(AB$1&amp;$R32,$C$3:$C$1662&amp;$D$3:$D$1662,$E$3:$E$1662,0,0,1)</f>
        <v>214200</v>
      </c>
      <c r="AC32" s="2" cm="1">
        <f t="array" ref="AC32">_xlfn.XLOOKUP(AC$1&amp;$R32,$C$3:$C$1662&amp;$D$3:$D$1662,$E$3:$E$1662,0,0,1)</f>
        <v>100200</v>
      </c>
    </row>
    <row r="33" spans="3:29" x14ac:dyDescent="0.4">
      <c r="C33" t="s">
        <v>758</v>
      </c>
      <c r="D33" t="s">
        <v>543</v>
      </c>
      <c r="E33">
        <v>100200</v>
      </c>
      <c r="R33" t="s">
        <v>200</v>
      </c>
      <c r="S33" s="2">
        <f t="shared" si="1"/>
        <v>3028400</v>
      </c>
      <c r="T33" s="2">
        <f t="shared" si="3"/>
        <v>1656700</v>
      </c>
      <c r="U33" s="2">
        <f t="shared" si="3"/>
        <v>2804500</v>
      </c>
      <c r="V33" s="2">
        <f t="shared" si="3"/>
        <v>2764000</v>
      </c>
      <c r="W33" s="2">
        <f t="shared" si="3"/>
        <v>5423100</v>
      </c>
      <c r="X33" s="2">
        <f t="shared" si="3"/>
        <v>2493700</v>
      </c>
      <c r="Y33" s="2" cm="1">
        <f t="array" ref="Y33">_xlfn.XLOOKUP(Y$1&amp;$R33,$C$3:$C$1662&amp;$D$3:$D$1662,$E$3:$E$1662,0,0,1)</f>
        <v>9200</v>
      </c>
      <c r="Z33" s="2" cm="1">
        <f t="array" ref="Z33">_xlfn.XLOOKUP(Z$1&amp;$R33,$C$3:$C$1662&amp;$D$3:$D$1662,$E$3:$E$1662,0,0,1)</f>
        <v>49300</v>
      </c>
      <c r="AA33" s="2" cm="1">
        <f t="array" ref="AA33">_xlfn.XLOOKUP(AA$1&amp;$R33,$C$3:$C$1662&amp;$D$3:$D$1662,$E$3:$E$1662,0,0,1)</f>
        <v>59200</v>
      </c>
      <c r="AB33" s="2" cm="1">
        <f t="array" ref="AB33">_xlfn.XLOOKUP(AB$1&amp;$R33,$C$3:$C$1662&amp;$D$3:$D$1662,$E$3:$E$1662,0,0,1)</f>
        <v>85300</v>
      </c>
      <c r="AC33" s="2" cm="1">
        <f t="array" ref="AC33">_xlfn.XLOOKUP(AC$1&amp;$R33,$C$3:$C$1662&amp;$D$3:$D$1662,$E$3:$E$1662,0,0,1)</f>
        <v>74000</v>
      </c>
    </row>
    <row r="34" spans="3:29" x14ac:dyDescent="0.4">
      <c r="C34" t="s">
        <v>758</v>
      </c>
      <c r="D34" t="s">
        <v>544</v>
      </c>
      <c r="E34">
        <v>74000</v>
      </c>
      <c r="R34" t="s">
        <v>26</v>
      </c>
      <c r="S34" s="2">
        <f t="shared" si="1"/>
        <v>3077920</v>
      </c>
      <c r="T34" s="2">
        <f t="shared" si="3"/>
        <v>1680000</v>
      </c>
      <c r="U34" s="2">
        <f t="shared" si="3"/>
        <v>2862900</v>
      </c>
      <c r="V34" s="2">
        <f t="shared" si="3"/>
        <v>2806300</v>
      </c>
      <c r="W34" s="2">
        <f t="shared" si="3"/>
        <v>5488200</v>
      </c>
      <c r="X34" s="2">
        <f t="shared" si="3"/>
        <v>2552200</v>
      </c>
      <c r="Y34" s="2" cm="1">
        <f t="array" ref="Y34">_xlfn.XLOOKUP(Y$1&amp;$R34,$C$3:$C$1662&amp;$D$3:$D$1662,$E$3:$E$1662,0,0,1)</f>
        <v>23300</v>
      </c>
      <c r="Z34" s="2" cm="1">
        <f t="array" ref="Z34">_xlfn.XLOOKUP(Z$1&amp;$R34,$C$3:$C$1662&amp;$D$3:$D$1662,$E$3:$E$1662,0,0,1)</f>
        <v>58400</v>
      </c>
      <c r="AA34" s="2" cm="1">
        <f t="array" ref="AA34">_xlfn.XLOOKUP(AA$1&amp;$R34,$C$3:$C$1662&amp;$D$3:$D$1662,$E$3:$E$1662,0,0,1)</f>
        <v>42300</v>
      </c>
      <c r="AB34" s="2" cm="1">
        <f t="array" ref="AB34">_xlfn.XLOOKUP(AB$1&amp;$R34,$C$3:$C$1662&amp;$D$3:$D$1662,$E$3:$E$1662,0,0,1)</f>
        <v>65100</v>
      </c>
      <c r="AC34" s="2" cm="1">
        <f t="array" ref="AC34">_xlfn.XLOOKUP(AC$1&amp;$R34,$C$3:$C$1662&amp;$D$3:$D$1662,$E$3:$E$1662,0,0,1)</f>
        <v>58500</v>
      </c>
    </row>
    <row r="35" spans="3:29" x14ac:dyDescent="0.4">
      <c r="C35" t="s">
        <v>758</v>
      </c>
      <c r="D35" t="s">
        <v>545</v>
      </c>
      <c r="E35">
        <v>58500</v>
      </c>
      <c r="R35" t="s">
        <v>99</v>
      </c>
      <c r="S35" s="2">
        <f t="shared" si="1"/>
        <v>3145380</v>
      </c>
      <c r="T35" s="2">
        <f t="shared" si="3"/>
        <v>1714200</v>
      </c>
      <c r="U35" s="2">
        <f t="shared" si="3"/>
        <v>2936500</v>
      </c>
      <c r="V35" s="2">
        <f t="shared" si="3"/>
        <v>2853400</v>
      </c>
      <c r="W35" s="2">
        <f t="shared" si="3"/>
        <v>5606400</v>
      </c>
      <c r="X35" s="2">
        <f t="shared" si="3"/>
        <v>2616400</v>
      </c>
      <c r="Y35" s="2" cm="1">
        <f t="array" ref="Y35">_xlfn.XLOOKUP(Y$1&amp;$R35,$C$3:$C$1662&amp;$D$3:$D$1662,$E$3:$E$1662,0,0,1)</f>
        <v>34200</v>
      </c>
      <c r="Z35" s="2" cm="1">
        <f t="array" ref="Z35">_xlfn.XLOOKUP(Z$1&amp;$R35,$C$3:$C$1662&amp;$D$3:$D$1662,$E$3:$E$1662,0,0,1)</f>
        <v>73600</v>
      </c>
      <c r="AA35" s="2" cm="1">
        <f t="array" ref="AA35">_xlfn.XLOOKUP(AA$1&amp;$R35,$C$3:$C$1662&amp;$D$3:$D$1662,$E$3:$E$1662,0,0,1)</f>
        <v>47100</v>
      </c>
      <c r="AB35" s="2" cm="1">
        <f t="array" ref="AB35">_xlfn.XLOOKUP(AB$1&amp;$R35,$C$3:$C$1662&amp;$D$3:$D$1662,$E$3:$E$1662,0,0,1)</f>
        <v>118200</v>
      </c>
      <c r="AC35" s="2" cm="1">
        <f t="array" ref="AC35">_xlfn.XLOOKUP(AC$1&amp;$R35,$C$3:$C$1662&amp;$D$3:$D$1662,$E$3:$E$1662,0,0,1)</f>
        <v>64200</v>
      </c>
    </row>
    <row r="36" spans="3:29" x14ac:dyDescent="0.4">
      <c r="C36" t="s">
        <v>758</v>
      </c>
      <c r="D36" t="s">
        <v>546</v>
      </c>
      <c r="E36">
        <v>64200</v>
      </c>
      <c r="R36" t="s">
        <v>83</v>
      </c>
      <c r="S36" s="2">
        <f t="shared" si="1"/>
        <v>3215680</v>
      </c>
      <c r="T36" s="2">
        <f t="shared" ref="T36:X51" si="4">T35+Y36</f>
        <v>1751800</v>
      </c>
      <c r="U36" s="2">
        <f t="shared" si="4"/>
        <v>2971500</v>
      </c>
      <c r="V36" s="2">
        <f t="shared" si="4"/>
        <v>2968500</v>
      </c>
      <c r="W36" s="2">
        <f t="shared" si="4"/>
        <v>5706600</v>
      </c>
      <c r="X36" s="2">
        <f t="shared" si="4"/>
        <v>2680000</v>
      </c>
      <c r="Y36" s="2" cm="1">
        <f t="array" ref="Y36">_xlfn.XLOOKUP(Y$1&amp;$R36,$C$3:$C$1662&amp;$D$3:$D$1662,$E$3:$E$1662,0,0,1)</f>
        <v>37600</v>
      </c>
      <c r="Z36" s="2" cm="1">
        <f t="array" ref="Z36">_xlfn.XLOOKUP(Z$1&amp;$R36,$C$3:$C$1662&amp;$D$3:$D$1662,$E$3:$E$1662,0,0,1)</f>
        <v>35000</v>
      </c>
      <c r="AA36" s="2" cm="1">
        <f t="array" ref="AA36">_xlfn.XLOOKUP(AA$1&amp;$R36,$C$3:$C$1662&amp;$D$3:$D$1662,$E$3:$E$1662,0,0,1)</f>
        <v>115100</v>
      </c>
      <c r="AB36" s="2" cm="1">
        <f t="array" ref="AB36">_xlfn.XLOOKUP(AB$1&amp;$R36,$C$3:$C$1662&amp;$D$3:$D$1662,$E$3:$E$1662,0,0,1)</f>
        <v>100200</v>
      </c>
      <c r="AC36" s="2" cm="1">
        <f t="array" ref="AC36">_xlfn.XLOOKUP(AC$1&amp;$R36,$C$3:$C$1662&amp;$D$3:$D$1662,$E$3:$E$1662,0,0,1)</f>
        <v>63600</v>
      </c>
    </row>
    <row r="37" spans="3:29" x14ac:dyDescent="0.4">
      <c r="C37" t="s">
        <v>758</v>
      </c>
      <c r="D37" t="s">
        <v>547</v>
      </c>
      <c r="E37">
        <v>63600</v>
      </c>
      <c r="R37" t="s">
        <v>152</v>
      </c>
      <c r="S37" s="2">
        <f t="shared" si="1"/>
        <v>3285760</v>
      </c>
      <c r="T37" s="2">
        <f t="shared" si="4"/>
        <v>1776600</v>
      </c>
      <c r="U37" s="2">
        <f t="shared" si="4"/>
        <v>3016500</v>
      </c>
      <c r="V37" s="2">
        <f t="shared" si="4"/>
        <v>3029600</v>
      </c>
      <c r="W37" s="2">
        <f t="shared" si="4"/>
        <v>5795600</v>
      </c>
      <c r="X37" s="2">
        <f t="shared" si="4"/>
        <v>2810500</v>
      </c>
      <c r="Y37" s="2" cm="1">
        <f t="array" ref="Y37">_xlfn.XLOOKUP(Y$1&amp;$R37,$C$3:$C$1662&amp;$D$3:$D$1662,$E$3:$E$1662,0,0,1)</f>
        <v>24800</v>
      </c>
      <c r="Z37" s="2" cm="1">
        <f t="array" ref="Z37">_xlfn.XLOOKUP(Z$1&amp;$R37,$C$3:$C$1662&amp;$D$3:$D$1662,$E$3:$E$1662,0,0,1)</f>
        <v>45000</v>
      </c>
      <c r="AA37" s="2" cm="1">
        <f t="array" ref="AA37">_xlfn.XLOOKUP(AA$1&amp;$R37,$C$3:$C$1662&amp;$D$3:$D$1662,$E$3:$E$1662,0,0,1)</f>
        <v>61100</v>
      </c>
      <c r="AB37" s="2" cm="1">
        <f t="array" ref="AB37">_xlfn.XLOOKUP(AB$1&amp;$R37,$C$3:$C$1662&amp;$D$3:$D$1662,$E$3:$E$1662,0,0,1)</f>
        <v>89000</v>
      </c>
      <c r="AC37" s="2" cm="1">
        <f t="array" ref="AC37">_xlfn.XLOOKUP(AC$1&amp;$R37,$C$3:$C$1662&amp;$D$3:$D$1662,$E$3:$E$1662,0,0,1)</f>
        <v>130500</v>
      </c>
    </row>
    <row r="38" spans="3:29" x14ac:dyDescent="0.4">
      <c r="C38" t="s">
        <v>758</v>
      </c>
      <c r="D38" t="s">
        <v>548</v>
      </c>
      <c r="E38">
        <v>130500</v>
      </c>
      <c r="R38" t="s">
        <v>33</v>
      </c>
      <c r="S38" s="2">
        <f t="shared" si="1"/>
        <v>3329840</v>
      </c>
      <c r="T38" s="2">
        <f t="shared" si="4"/>
        <v>1813300</v>
      </c>
      <c r="U38" s="2">
        <f t="shared" si="4"/>
        <v>3047200</v>
      </c>
      <c r="V38" s="2">
        <f t="shared" si="4"/>
        <v>3074200</v>
      </c>
      <c r="W38" s="2">
        <f t="shared" si="4"/>
        <v>5859900</v>
      </c>
      <c r="X38" s="2">
        <f t="shared" si="4"/>
        <v>2854600</v>
      </c>
      <c r="Y38" s="2" cm="1">
        <f t="array" ref="Y38">_xlfn.XLOOKUP(Y$1&amp;$R38,$C$3:$C$1662&amp;$D$3:$D$1662,$E$3:$E$1662,0,0,1)</f>
        <v>36700</v>
      </c>
      <c r="Z38" s="2" cm="1">
        <f t="array" ref="Z38">_xlfn.XLOOKUP(Z$1&amp;$R38,$C$3:$C$1662&amp;$D$3:$D$1662,$E$3:$E$1662,0,0,1)</f>
        <v>30700</v>
      </c>
      <c r="AA38" s="2" cm="1">
        <f t="array" ref="AA38">_xlfn.XLOOKUP(AA$1&amp;$R38,$C$3:$C$1662&amp;$D$3:$D$1662,$E$3:$E$1662,0,0,1)</f>
        <v>44600</v>
      </c>
      <c r="AB38" s="2" cm="1">
        <f t="array" ref="AB38">_xlfn.XLOOKUP(AB$1&amp;$R38,$C$3:$C$1662&amp;$D$3:$D$1662,$E$3:$E$1662,0,0,1)</f>
        <v>64300</v>
      </c>
      <c r="AC38" s="2" cm="1">
        <f t="array" ref="AC38">_xlfn.XLOOKUP(AC$1&amp;$R38,$C$3:$C$1662&amp;$D$3:$D$1662,$E$3:$E$1662,0,0,1)</f>
        <v>44100</v>
      </c>
    </row>
    <row r="39" spans="3:29" x14ac:dyDescent="0.4">
      <c r="C39" t="s">
        <v>758</v>
      </c>
      <c r="D39" t="s">
        <v>549</v>
      </c>
      <c r="E39">
        <v>44100</v>
      </c>
      <c r="R39" t="s">
        <v>51</v>
      </c>
      <c r="S39" s="2">
        <f t="shared" si="1"/>
        <v>3375160</v>
      </c>
      <c r="T39" s="2">
        <f t="shared" si="4"/>
        <v>1828900</v>
      </c>
      <c r="U39" s="2">
        <f t="shared" si="4"/>
        <v>3075900</v>
      </c>
      <c r="V39" s="2">
        <f t="shared" si="4"/>
        <v>3115600</v>
      </c>
      <c r="W39" s="2">
        <f t="shared" si="4"/>
        <v>5929300</v>
      </c>
      <c r="X39" s="2">
        <f t="shared" si="4"/>
        <v>2926100</v>
      </c>
      <c r="Y39" s="2" cm="1">
        <f t="array" ref="Y39">_xlfn.XLOOKUP(Y$1&amp;$R39,$C$3:$C$1662&amp;$D$3:$D$1662,$E$3:$E$1662,0,0,1)</f>
        <v>15600</v>
      </c>
      <c r="Z39" s="2" cm="1">
        <f t="array" ref="Z39">_xlfn.XLOOKUP(Z$1&amp;$R39,$C$3:$C$1662&amp;$D$3:$D$1662,$E$3:$E$1662,0,0,1)</f>
        <v>28700</v>
      </c>
      <c r="AA39" s="2" cm="1">
        <f t="array" ref="AA39">_xlfn.XLOOKUP(AA$1&amp;$R39,$C$3:$C$1662&amp;$D$3:$D$1662,$E$3:$E$1662,0,0,1)</f>
        <v>41400</v>
      </c>
      <c r="AB39" s="2" cm="1">
        <f t="array" ref="AB39">_xlfn.XLOOKUP(AB$1&amp;$R39,$C$3:$C$1662&amp;$D$3:$D$1662,$E$3:$E$1662,0,0,1)</f>
        <v>69400</v>
      </c>
      <c r="AC39" s="2" cm="1">
        <f t="array" ref="AC39">_xlfn.XLOOKUP(AC$1&amp;$R39,$C$3:$C$1662&amp;$D$3:$D$1662,$E$3:$E$1662,0,0,1)</f>
        <v>71500</v>
      </c>
    </row>
    <row r="40" spans="3:29" x14ac:dyDescent="0.4">
      <c r="C40" t="s">
        <v>758</v>
      </c>
      <c r="D40" t="s">
        <v>550</v>
      </c>
      <c r="E40">
        <v>71500</v>
      </c>
      <c r="R40" t="s">
        <v>280</v>
      </c>
      <c r="S40" s="2">
        <f t="shared" si="1"/>
        <v>3419260</v>
      </c>
      <c r="T40" s="2">
        <f t="shared" si="4"/>
        <v>1851000</v>
      </c>
      <c r="U40" s="2">
        <f t="shared" si="4"/>
        <v>3103600</v>
      </c>
      <c r="V40" s="2">
        <f t="shared" si="4"/>
        <v>3156600</v>
      </c>
      <c r="W40" s="2">
        <f t="shared" si="4"/>
        <v>6017900</v>
      </c>
      <c r="X40" s="2">
        <f t="shared" si="4"/>
        <v>2967200</v>
      </c>
      <c r="Y40" s="2" cm="1">
        <f t="array" ref="Y40">_xlfn.XLOOKUP(Y$1&amp;$R40,$C$3:$C$1662&amp;$D$3:$D$1662,$E$3:$E$1662,0,0,1)</f>
        <v>22100</v>
      </c>
      <c r="Z40" s="2" cm="1">
        <f t="array" ref="Z40">_xlfn.XLOOKUP(Z$1&amp;$R40,$C$3:$C$1662&amp;$D$3:$D$1662,$E$3:$E$1662,0,0,1)</f>
        <v>27700</v>
      </c>
      <c r="AA40" s="2" cm="1">
        <f t="array" ref="AA40">_xlfn.XLOOKUP(AA$1&amp;$R40,$C$3:$C$1662&amp;$D$3:$D$1662,$E$3:$E$1662,0,0,1)</f>
        <v>41000</v>
      </c>
      <c r="AB40" s="2" cm="1">
        <f t="array" ref="AB40">_xlfn.XLOOKUP(AB$1&amp;$R40,$C$3:$C$1662&amp;$D$3:$D$1662,$E$3:$E$1662,0,0,1)</f>
        <v>88600</v>
      </c>
      <c r="AC40" s="2" cm="1">
        <f t="array" ref="AC40">_xlfn.XLOOKUP(AC$1&amp;$R40,$C$3:$C$1662&amp;$D$3:$D$1662,$E$3:$E$1662,0,0,1)</f>
        <v>41100</v>
      </c>
    </row>
    <row r="41" spans="3:29" x14ac:dyDescent="0.4">
      <c r="C41" t="s">
        <v>758</v>
      </c>
      <c r="D41" t="s">
        <v>551</v>
      </c>
      <c r="E41">
        <v>41100</v>
      </c>
      <c r="R41" t="s">
        <v>154</v>
      </c>
      <c r="S41" s="2">
        <f t="shared" si="1"/>
        <v>3465760</v>
      </c>
      <c r="T41" s="2">
        <f t="shared" si="4"/>
        <v>1875200</v>
      </c>
      <c r="U41" s="2">
        <f t="shared" si="4"/>
        <v>3137500</v>
      </c>
      <c r="V41" s="2">
        <f t="shared" si="4"/>
        <v>3200400</v>
      </c>
      <c r="W41" s="2">
        <f t="shared" si="4"/>
        <v>6089000</v>
      </c>
      <c r="X41" s="2">
        <f t="shared" si="4"/>
        <v>3026700</v>
      </c>
      <c r="Y41" s="2" cm="1">
        <f t="array" ref="Y41">_xlfn.XLOOKUP(Y$1&amp;$R41,$C$3:$C$1662&amp;$D$3:$D$1662,$E$3:$E$1662,0,0,1)</f>
        <v>24200</v>
      </c>
      <c r="Z41" s="2" cm="1">
        <f t="array" ref="Z41">_xlfn.XLOOKUP(Z$1&amp;$R41,$C$3:$C$1662&amp;$D$3:$D$1662,$E$3:$E$1662,0,0,1)</f>
        <v>33900</v>
      </c>
      <c r="AA41" s="2" cm="1">
        <f t="array" ref="AA41">_xlfn.XLOOKUP(AA$1&amp;$R41,$C$3:$C$1662&amp;$D$3:$D$1662,$E$3:$E$1662,0,0,1)</f>
        <v>43800</v>
      </c>
      <c r="AB41" s="2" cm="1">
        <f t="array" ref="AB41">_xlfn.XLOOKUP(AB$1&amp;$R41,$C$3:$C$1662&amp;$D$3:$D$1662,$E$3:$E$1662,0,0,1)</f>
        <v>71100</v>
      </c>
      <c r="AC41" s="2" cm="1">
        <f t="array" ref="AC41">_xlfn.XLOOKUP(AC$1&amp;$R41,$C$3:$C$1662&amp;$D$3:$D$1662,$E$3:$E$1662,0,0,1)</f>
        <v>59500</v>
      </c>
    </row>
    <row r="42" spans="3:29" x14ac:dyDescent="0.4">
      <c r="C42" t="s">
        <v>758</v>
      </c>
      <c r="D42" t="s">
        <v>552</v>
      </c>
      <c r="E42">
        <v>59500</v>
      </c>
      <c r="R42" t="s">
        <v>133</v>
      </c>
      <c r="S42" s="2">
        <f t="shared" si="1"/>
        <v>3532640</v>
      </c>
      <c r="T42" s="2">
        <f t="shared" si="4"/>
        <v>1914500</v>
      </c>
      <c r="U42" s="2">
        <f t="shared" si="4"/>
        <v>3181700</v>
      </c>
      <c r="V42" s="2">
        <f t="shared" si="4"/>
        <v>3275400</v>
      </c>
      <c r="W42" s="2">
        <f t="shared" si="4"/>
        <v>6175900</v>
      </c>
      <c r="X42" s="2">
        <f t="shared" si="4"/>
        <v>3115700</v>
      </c>
      <c r="Y42" s="2" cm="1">
        <f t="array" ref="Y42">_xlfn.XLOOKUP(Y$1&amp;$R42,$C$3:$C$1662&amp;$D$3:$D$1662,$E$3:$E$1662,0,0,1)</f>
        <v>39300</v>
      </c>
      <c r="Z42" s="2" cm="1">
        <f t="array" ref="Z42">_xlfn.XLOOKUP(Z$1&amp;$R42,$C$3:$C$1662&amp;$D$3:$D$1662,$E$3:$E$1662,0,0,1)</f>
        <v>44200</v>
      </c>
      <c r="AA42" s="2" cm="1">
        <f t="array" ref="AA42">_xlfn.XLOOKUP(AA$1&amp;$R42,$C$3:$C$1662&amp;$D$3:$D$1662,$E$3:$E$1662,0,0,1)</f>
        <v>75000</v>
      </c>
      <c r="AB42" s="2" cm="1">
        <f t="array" ref="AB42">_xlfn.XLOOKUP(AB$1&amp;$R42,$C$3:$C$1662&amp;$D$3:$D$1662,$E$3:$E$1662,0,0,1)</f>
        <v>86900</v>
      </c>
      <c r="AC42" s="2" cm="1">
        <f t="array" ref="AC42">_xlfn.XLOOKUP(AC$1&amp;$R42,$C$3:$C$1662&amp;$D$3:$D$1662,$E$3:$E$1662,0,0,1)</f>
        <v>89000</v>
      </c>
    </row>
    <row r="43" spans="3:29" x14ac:dyDescent="0.4">
      <c r="C43" t="s">
        <v>758</v>
      </c>
      <c r="D43" t="s">
        <v>553</v>
      </c>
      <c r="E43">
        <v>89000</v>
      </c>
      <c r="R43" t="s">
        <v>113</v>
      </c>
      <c r="S43" s="2">
        <f t="shared" si="1"/>
        <v>3581120</v>
      </c>
      <c r="T43" s="2">
        <f t="shared" si="4"/>
        <v>1934300</v>
      </c>
      <c r="U43" s="2">
        <f t="shared" si="4"/>
        <v>3234700</v>
      </c>
      <c r="V43" s="2">
        <f t="shared" si="4"/>
        <v>3316600</v>
      </c>
      <c r="W43" s="2">
        <f t="shared" si="4"/>
        <v>6259600</v>
      </c>
      <c r="X43" s="2">
        <f t="shared" si="4"/>
        <v>3160400</v>
      </c>
      <c r="Y43" s="2" cm="1">
        <f t="array" ref="Y43">_xlfn.XLOOKUP(Y$1&amp;$R43,$C$3:$C$1662&amp;$D$3:$D$1662,$E$3:$E$1662,0,0,1)</f>
        <v>19800</v>
      </c>
      <c r="Z43" s="2" cm="1">
        <f t="array" ref="Z43">_xlfn.XLOOKUP(Z$1&amp;$R43,$C$3:$C$1662&amp;$D$3:$D$1662,$E$3:$E$1662,0,0,1)</f>
        <v>53000</v>
      </c>
      <c r="AA43" s="2" cm="1">
        <f t="array" ref="AA43">_xlfn.XLOOKUP(AA$1&amp;$R43,$C$3:$C$1662&amp;$D$3:$D$1662,$E$3:$E$1662,0,0,1)</f>
        <v>41200</v>
      </c>
      <c r="AB43" s="2" cm="1">
        <f t="array" ref="AB43">_xlfn.XLOOKUP(AB$1&amp;$R43,$C$3:$C$1662&amp;$D$3:$D$1662,$E$3:$E$1662,0,0,1)</f>
        <v>83700</v>
      </c>
      <c r="AC43" s="2" cm="1">
        <f t="array" ref="AC43">_xlfn.XLOOKUP(AC$1&amp;$R43,$C$3:$C$1662&amp;$D$3:$D$1662,$E$3:$E$1662,0,0,1)</f>
        <v>44700</v>
      </c>
    </row>
    <row r="44" spans="3:29" x14ac:dyDescent="0.4">
      <c r="C44" t="s">
        <v>758</v>
      </c>
      <c r="D44" t="s">
        <v>554</v>
      </c>
      <c r="E44">
        <v>44700</v>
      </c>
      <c r="R44" t="s">
        <v>49</v>
      </c>
      <c r="S44" s="2">
        <f t="shared" si="1"/>
        <v>3636900</v>
      </c>
      <c r="T44" s="2">
        <f t="shared" si="4"/>
        <v>1953900</v>
      </c>
      <c r="U44" s="2">
        <f t="shared" si="4"/>
        <v>3307700</v>
      </c>
      <c r="V44" s="2">
        <f t="shared" si="4"/>
        <v>3352300</v>
      </c>
      <c r="W44" s="2">
        <f t="shared" si="4"/>
        <v>6357200</v>
      </c>
      <c r="X44" s="2">
        <f t="shared" si="4"/>
        <v>3213400</v>
      </c>
      <c r="Y44" s="2" cm="1">
        <f t="array" ref="Y44">_xlfn.XLOOKUP(Y$1&amp;$R44,$C$3:$C$1662&amp;$D$3:$D$1662,$E$3:$E$1662,0,0,1)</f>
        <v>19600</v>
      </c>
      <c r="Z44" s="2" cm="1">
        <f t="array" ref="Z44">_xlfn.XLOOKUP(Z$1&amp;$R44,$C$3:$C$1662&amp;$D$3:$D$1662,$E$3:$E$1662,0,0,1)</f>
        <v>73000</v>
      </c>
      <c r="AA44" s="2" cm="1">
        <f t="array" ref="AA44">_xlfn.XLOOKUP(AA$1&amp;$R44,$C$3:$C$1662&amp;$D$3:$D$1662,$E$3:$E$1662,0,0,1)</f>
        <v>35700</v>
      </c>
      <c r="AB44" s="2" cm="1">
        <f t="array" ref="AB44">_xlfn.XLOOKUP(AB$1&amp;$R44,$C$3:$C$1662&amp;$D$3:$D$1662,$E$3:$E$1662,0,0,1)</f>
        <v>97600</v>
      </c>
      <c r="AC44" s="2" cm="1">
        <f t="array" ref="AC44">_xlfn.XLOOKUP(AC$1&amp;$R44,$C$3:$C$1662&amp;$D$3:$D$1662,$E$3:$E$1662,0,0,1)</f>
        <v>53000</v>
      </c>
    </row>
    <row r="45" spans="3:29" x14ac:dyDescent="0.4">
      <c r="C45" t="s">
        <v>758</v>
      </c>
      <c r="D45" t="s">
        <v>555</v>
      </c>
      <c r="E45">
        <v>53000</v>
      </c>
      <c r="R45" t="s">
        <v>242</v>
      </c>
      <c r="S45" s="2">
        <f t="shared" si="1"/>
        <v>3693920</v>
      </c>
      <c r="T45" s="2">
        <f t="shared" si="4"/>
        <v>2006400</v>
      </c>
      <c r="U45" s="2">
        <f t="shared" si="4"/>
        <v>3346400</v>
      </c>
      <c r="V45" s="2">
        <f t="shared" si="4"/>
        <v>3384200</v>
      </c>
      <c r="W45" s="2">
        <f t="shared" si="4"/>
        <v>6462400</v>
      </c>
      <c r="X45" s="2">
        <f t="shared" si="4"/>
        <v>3270200</v>
      </c>
      <c r="Y45" s="2" cm="1">
        <f t="array" ref="Y45">_xlfn.XLOOKUP(Y$1&amp;$R45,$C$3:$C$1662&amp;$D$3:$D$1662,$E$3:$E$1662,0,0,1)</f>
        <v>52500</v>
      </c>
      <c r="Z45" s="2" cm="1">
        <f t="array" ref="Z45">_xlfn.XLOOKUP(Z$1&amp;$R45,$C$3:$C$1662&amp;$D$3:$D$1662,$E$3:$E$1662,0,0,1)</f>
        <v>38700</v>
      </c>
      <c r="AA45" s="2" cm="1">
        <f t="array" ref="AA45">_xlfn.XLOOKUP(AA$1&amp;$R45,$C$3:$C$1662&amp;$D$3:$D$1662,$E$3:$E$1662,0,0,1)</f>
        <v>31900</v>
      </c>
      <c r="AB45" s="2" cm="1">
        <f t="array" ref="AB45">_xlfn.XLOOKUP(AB$1&amp;$R45,$C$3:$C$1662&amp;$D$3:$D$1662,$E$3:$E$1662,0,0,1)</f>
        <v>105200</v>
      </c>
      <c r="AC45" s="2" cm="1">
        <f t="array" ref="AC45">_xlfn.XLOOKUP(AC$1&amp;$R45,$C$3:$C$1662&amp;$D$3:$D$1662,$E$3:$E$1662,0,0,1)</f>
        <v>56800</v>
      </c>
    </row>
    <row r="46" spans="3:29" x14ac:dyDescent="0.4">
      <c r="C46" t="s">
        <v>758</v>
      </c>
      <c r="D46" t="s">
        <v>556</v>
      </c>
      <c r="E46">
        <v>56800</v>
      </c>
      <c r="R46" t="s">
        <v>126</v>
      </c>
      <c r="S46" s="2">
        <f t="shared" si="1"/>
        <v>3748380</v>
      </c>
      <c r="T46" s="2">
        <f t="shared" si="4"/>
        <v>2022900</v>
      </c>
      <c r="U46" s="2">
        <f t="shared" si="4"/>
        <v>3371600</v>
      </c>
      <c r="V46" s="2">
        <f t="shared" si="4"/>
        <v>3436600</v>
      </c>
      <c r="W46" s="2">
        <f t="shared" si="4"/>
        <v>6586700</v>
      </c>
      <c r="X46" s="2">
        <f t="shared" si="4"/>
        <v>3324100</v>
      </c>
      <c r="Y46" s="2" cm="1">
        <f t="array" ref="Y46">_xlfn.XLOOKUP(Y$1&amp;$R46,$C$3:$C$1662&amp;$D$3:$D$1662,$E$3:$E$1662,0,0,1)</f>
        <v>16500</v>
      </c>
      <c r="Z46" s="2" cm="1">
        <f t="array" ref="Z46">_xlfn.XLOOKUP(Z$1&amp;$R46,$C$3:$C$1662&amp;$D$3:$D$1662,$E$3:$E$1662,0,0,1)</f>
        <v>25200</v>
      </c>
      <c r="AA46" s="2" cm="1">
        <f t="array" ref="AA46">_xlfn.XLOOKUP(AA$1&amp;$R46,$C$3:$C$1662&amp;$D$3:$D$1662,$E$3:$E$1662,0,0,1)</f>
        <v>52400</v>
      </c>
      <c r="AB46" s="2" cm="1">
        <f t="array" ref="AB46">_xlfn.XLOOKUP(AB$1&amp;$R46,$C$3:$C$1662&amp;$D$3:$D$1662,$E$3:$E$1662,0,0,1)</f>
        <v>124300</v>
      </c>
      <c r="AC46" s="2" cm="1">
        <f t="array" ref="AC46">_xlfn.XLOOKUP(AC$1&amp;$R46,$C$3:$C$1662&amp;$D$3:$D$1662,$E$3:$E$1662,0,0,1)</f>
        <v>53900</v>
      </c>
    </row>
    <row r="47" spans="3:29" x14ac:dyDescent="0.4">
      <c r="C47" t="s">
        <v>758</v>
      </c>
      <c r="D47" t="s">
        <v>557</v>
      </c>
      <c r="E47">
        <v>53900</v>
      </c>
      <c r="R47" t="s">
        <v>170</v>
      </c>
      <c r="S47" s="2">
        <f t="shared" si="1"/>
        <v>3818240</v>
      </c>
      <c r="T47" s="2">
        <f t="shared" si="4"/>
        <v>2079600</v>
      </c>
      <c r="U47" s="2">
        <f t="shared" si="4"/>
        <v>3422200</v>
      </c>
      <c r="V47" s="2">
        <f t="shared" si="4"/>
        <v>3494900</v>
      </c>
      <c r="W47" s="2">
        <f t="shared" si="4"/>
        <v>6678900</v>
      </c>
      <c r="X47" s="2">
        <f t="shared" si="4"/>
        <v>3415600</v>
      </c>
      <c r="Y47" s="2" cm="1">
        <f t="array" ref="Y47">_xlfn.XLOOKUP(Y$1&amp;$R47,$C$3:$C$1662&amp;$D$3:$D$1662,$E$3:$E$1662,0,0,1)</f>
        <v>56700</v>
      </c>
      <c r="Z47" s="2" cm="1">
        <f t="array" ref="Z47">_xlfn.XLOOKUP(Z$1&amp;$R47,$C$3:$C$1662&amp;$D$3:$D$1662,$E$3:$E$1662,0,0,1)</f>
        <v>50600</v>
      </c>
      <c r="AA47" s="2" cm="1">
        <f t="array" ref="AA47">_xlfn.XLOOKUP(AA$1&amp;$R47,$C$3:$C$1662&amp;$D$3:$D$1662,$E$3:$E$1662,0,0,1)</f>
        <v>58300</v>
      </c>
      <c r="AB47" s="2" cm="1">
        <f t="array" ref="AB47">_xlfn.XLOOKUP(AB$1&amp;$R47,$C$3:$C$1662&amp;$D$3:$D$1662,$E$3:$E$1662,0,0,1)</f>
        <v>92200</v>
      </c>
      <c r="AC47" s="2" cm="1">
        <f t="array" ref="AC47">_xlfn.XLOOKUP(AC$1&amp;$R47,$C$3:$C$1662&amp;$D$3:$D$1662,$E$3:$E$1662,0,0,1)</f>
        <v>91500</v>
      </c>
    </row>
    <row r="48" spans="3:29" x14ac:dyDescent="0.4">
      <c r="C48" t="s">
        <v>758</v>
      </c>
      <c r="D48" t="s">
        <v>558</v>
      </c>
      <c r="E48">
        <v>91500</v>
      </c>
      <c r="R48" t="s">
        <v>174</v>
      </c>
      <c r="S48" s="2">
        <f t="shared" si="1"/>
        <v>3878200</v>
      </c>
      <c r="T48" s="2">
        <f t="shared" si="4"/>
        <v>2115400</v>
      </c>
      <c r="U48" s="2">
        <f t="shared" si="4"/>
        <v>3476500</v>
      </c>
      <c r="V48" s="2">
        <f t="shared" si="4"/>
        <v>3540700</v>
      </c>
      <c r="W48" s="2">
        <f t="shared" si="4"/>
        <v>6801000</v>
      </c>
      <c r="X48" s="2">
        <f t="shared" si="4"/>
        <v>3457400</v>
      </c>
      <c r="Y48" s="2" cm="1">
        <f t="array" ref="Y48">_xlfn.XLOOKUP(Y$1&amp;$R48,$C$3:$C$1662&amp;$D$3:$D$1662,$E$3:$E$1662,0,0,1)</f>
        <v>35800</v>
      </c>
      <c r="Z48" s="2" cm="1">
        <f t="array" ref="Z48">_xlfn.XLOOKUP(Z$1&amp;$R48,$C$3:$C$1662&amp;$D$3:$D$1662,$E$3:$E$1662,0,0,1)</f>
        <v>54300</v>
      </c>
      <c r="AA48" s="2" cm="1">
        <f t="array" ref="AA48">_xlfn.XLOOKUP(AA$1&amp;$R48,$C$3:$C$1662&amp;$D$3:$D$1662,$E$3:$E$1662,0,0,1)</f>
        <v>45800</v>
      </c>
      <c r="AB48" s="2" cm="1">
        <f t="array" ref="AB48">_xlfn.XLOOKUP(AB$1&amp;$R48,$C$3:$C$1662&amp;$D$3:$D$1662,$E$3:$E$1662,0,0,1)</f>
        <v>122100</v>
      </c>
      <c r="AC48" s="2" cm="1">
        <f t="array" ref="AC48">_xlfn.XLOOKUP(AC$1&amp;$R48,$C$3:$C$1662&amp;$D$3:$D$1662,$E$3:$E$1662,0,0,1)</f>
        <v>41800</v>
      </c>
    </row>
    <row r="49" spans="3:29" x14ac:dyDescent="0.4">
      <c r="C49" t="s">
        <v>758</v>
      </c>
      <c r="D49" t="s">
        <v>559</v>
      </c>
      <c r="E49">
        <v>41800</v>
      </c>
      <c r="R49" t="s">
        <v>179</v>
      </c>
      <c r="S49" s="2">
        <f t="shared" si="1"/>
        <v>3932800</v>
      </c>
      <c r="T49" s="2">
        <f t="shared" si="4"/>
        <v>2141300</v>
      </c>
      <c r="U49" s="2">
        <f t="shared" si="4"/>
        <v>3554500</v>
      </c>
      <c r="V49" s="2">
        <f t="shared" si="4"/>
        <v>3573400</v>
      </c>
      <c r="W49" s="2">
        <f t="shared" si="4"/>
        <v>6888700</v>
      </c>
      <c r="X49" s="2">
        <f t="shared" si="4"/>
        <v>3506100</v>
      </c>
      <c r="Y49" s="2" cm="1">
        <f t="array" ref="Y49">_xlfn.XLOOKUP(Y$1&amp;$R49,$C$3:$C$1662&amp;$D$3:$D$1662,$E$3:$E$1662,0,0,1)</f>
        <v>25900</v>
      </c>
      <c r="Z49" s="2" cm="1">
        <f t="array" ref="Z49">_xlfn.XLOOKUP(Z$1&amp;$R49,$C$3:$C$1662&amp;$D$3:$D$1662,$E$3:$E$1662,0,0,1)</f>
        <v>78000</v>
      </c>
      <c r="AA49" s="2" cm="1">
        <f t="array" ref="AA49">_xlfn.XLOOKUP(AA$1&amp;$R49,$C$3:$C$1662&amp;$D$3:$D$1662,$E$3:$E$1662,0,0,1)</f>
        <v>32700</v>
      </c>
      <c r="AB49" s="2" cm="1">
        <f t="array" ref="AB49">_xlfn.XLOOKUP(AB$1&amp;$R49,$C$3:$C$1662&amp;$D$3:$D$1662,$E$3:$E$1662,0,0,1)</f>
        <v>87700</v>
      </c>
      <c r="AC49" s="2" cm="1">
        <f t="array" ref="AC49">_xlfn.XLOOKUP(AC$1&amp;$R49,$C$3:$C$1662&amp;$D$3:$D$1662,$E$3:$E$1662,0,0,1)</f>
        <v>48700</v>
      </c>
    </row>
    <row r="50" spans="3:29" x14ac:dyDescent="0.4">
      <c r="C50" t="s">
        <v>758</v>
      </c>
      <c r="D50" t="s">
        <v>560</v>
      </c>
      <c r="E50">
        <v>48700</v>
      </c>
      <c r="R50" t="s">
        <v>223</v>
      </c>
      <c r="S50" s="2">
        <f t="shared" si="1"/>
        <v>3975800</v>
      </c>
      <c r="T50" s="2">
        <f t="shared" si="4"/>
        <v>2164300</v>
      </c>
      <c r="U50" s="2">
        <f t="shared" si="4"/>
        <v>3574000</v>
      </c>
      <c r="V50" s="2">
        <f t="shared" si="4"/>
        <v>3623200</v>
      </c>
      <c r="W50" s="2">
        <f t="shared" si="4"/>
        <v>6939100</v>
      </c>
      <c r="X50" s="2">
        <f t="shared" si="4"/>
        <v>3578400</v>
      </c>
      <c r="Y50" s="2" cm="1">
        <f t="array" ref="Y50">_xlfn.XLOOKUP(Y$1&amp;$R50,$C$3:$C$1662&amp;$D$3:$D$1662,$E$3:$E$1662,0,0,1)</f>
        <v>23000</v>
      </c>
      <c r="Z50" s="2" cm="1">
        <f t="array" ref="Z50">_xlfn.XLOOKUP(Z$1&amp;$R50,$C$3:$C$1662&amp;$D$3:$D$1662,$E$3:$E$1662,0,0,1)</f>
        <v>19500</v>
      </c>
      <c r="AA50" s="2" cm="1">
        <f t="array" ref="AA50">_xlfn.XLOOKUP(AA$1&amp;$R50,$C$3:$C$1662&amp;$D$3:$D$1662,$E$3:$E$1662,0,0,1)</f>
        <v>49800</v>
      </c>
      <c r="AB50" s="2" cm="1">
        <f t="array" ref="AB50">_xlfn.XLOOKUP(AB$1&amp;$R50,$C$3:$C$1662&amp;$D$3:$D$1662,$E$3:$E$1662,0,0,1)</f>
        <v>50400</v>
      </c>
      <c r="AC50" s="2" cm="1">
        <f t="array" ref="AC50">_xlfn.XLOOKUP(AC$1&amp;$R50,$C$3:$C$1662&amp;$D$3:$D$1662,$E$3:$E$1662,0,0,1)</f>
        <v>72300</v>
      </c>
    </row>
    <row r="51" spans="3:29" x14ac:dyDescent="0.4">
      <c r="C51" t="s">
        <v>758</v>
      </c>
      <c r="D51" t="s">
        <v>561</v>
      </c>
      <c r="E51">
        <v>72300</v>
      </c>
      <c r="R51" t="s">
        <v>208</v>
      </c>
      <c r="S51" s="2">
        <f t="shared" si="1"/>
        <v>4005180</v>
      </c>
      <c r="T51" s="2">
        <f t="shared" si="4"/>
        <v>2182900</v>
      </c>
      <c r="U51" s="2">
        <f t="shared" si="4"/>
        <v>3585200</v>
      </c>
      <c r="V51" s="2">
        <f t="shared" si="4"/>
        <v>3659300</v>
      </c>
      <c r="W51" s="2">
        <f t="shared" si="4"/>
        <v>6980500</v>
      </c>
      <c r="X51" s="2">
        <f t="shared" si="4"/>
        <v>3618000</v>
      </c>
      <c r="Y51" s="2" cm="1">
        <f t="array" ref="Y51">_xlfn.XLOOKUP(Y$1&amp;$R51,$C$3:$C$1662&amp;$D$3:$D$1662,$E$3:$E$1662,0,0,1)</f>
        <v>18600</v>
      </c>
      <c r="Z51" s="2" cm="1">
        <f t="array" ref="Z51">_xlfn.XLOOKUP(Z$1&amp;$R51,$C$3:$C$1662&amp;$D$3:$D$1662,$E$3:$E$1662,0,0,1)</f>
        <v>11200</v>
      </c>
      <c r="AA51" s="2" cm="1">
        <f t="array" ref="AA51">_xlfn.XLOOKUP(AA$1&amp;$R51,$C$3:$C$1662&amp;$D$3:$D$1662,$E$3:$E$1662,0,0,1)</f>
        <v>36100</v>
      </c>
      <c r="AB51" s="2" cm="1">
        <f t="array" ref="AB51">_xlfn.XLOOKUP(AB$1&amp;$R51,$C$3:$C$1662&amp;$D$3:$D$1662,$E$3:$E$1662,0,0,1)</f>
        <v>41400</v>
      </c>
      <c r="AC51" s="2" cm="1">
        <f t="array" ref="AC51">_xlfn.XLOOKUP(AC$1&amp;$R51,$C$3:$C$1662&amp;$D$3:$D$1662,$E$3:$E$1662,0,0,1)</f>
        <v>39600</v>
      </c>
    </row>
    <row r="52" spans="3:29" x14ac:dyDescent="0.4">
      <c r="C52" t="s">
        <v>758</v>
      </c>
      <c r="D52" t="s">
        <v>562</v>
      </c>
      <c r="E52">
        <v>39600</v>
      </c>
      <c r="R52" t="s">
        <v>160</v>
      </c>
      <c r="S52" s="2">
        <f t="shared" si="1"/>
        <v>4048020</v>
      </c>
      <c r="T52" s="2">
        <f t="shared" ref="T52:X67" si="5">T51+Y52</f>
        <v>2203600</v>
      </c>
      <c r="U52" s="2">
        <f t="shared" si="5"/>
        <v>3615200</v>
      </c>
      <c r="V52" s="2">
        <f t="shared" si="5"/>
        <v>3703500</v>
      </c>
      <c r="W52" s="2">
        <f t="shared" si="5"/>
        <v>7064900</v>
      </c>
      <c r="X52" s="2">
        <f t="shared" si="5"/>
        <v>3652900</v>
      </c>
      <c r="Y52" s="2" cm="1">
        <f t="array" ref="Y52">_xlfn.XLOOKUP(Y$1&amp;$R52,$C$3:$C$1662&amp;$D$3:$D$1662,$E$3:$E$1662,0,0,1)</f>
        <v>20700</v>
      </c>
      <c r="Z52" s="2" cm="1">
        <f t="array" ref="Z52">_xlfn.XLOOKUP(Z$1&amp;$R52,$C$3:$C$1662&amp;$D$3:$D$1662,$E$3:$E$1662,0,0,1)</f>
        <v>30000</v>
      </c>
      <c r="AA52" s="2" cm="1">
        <f t="array" ref="AA52">_xlfn.XLOOKUP(AA$1&amp;$R52,$C$3:$C$1662&amp;$D$3:$D$1662,$E$3:$E$1662,0,0,1)</f>
        <v>44200</v>
      </c>
      <c r="AB52" s="2" cm="1">
        <f t="array" ref="AB52">_xlfn.XLOOKUP(AB$1&amp;$R52,$C$3:$C$1662&amp;$D$3:$D$1662,$E$3:$E$1662,0,0,1)</f>
        <v>84400</v>
      </c>
      <c r="AC52" s="2" cm="1">
        <f t="array" ref="AC52">_xlfn.XLOOKUP(AC$1&amp;$R52,$C$3:$C$1662&amp;$D$3:$D$1662,$E$3:$E$1662,0,0,1)</f>
        <v>34900</v>
      </c>
    </row>
    <row r="53" spans="3:29" x14ac:dyDescent="0.4">
      <c r="C53" t="s">
        <v>758</v>
      </c>
      <c r="D53" t="s">
        <v>563</v>
      </c>
      <c r="E53">
        <v>34900</v>
      </c>
      <c r="R53" t="s">
        <v>168</v>
      </c>
      <c r="S53" s="2">
        <f t="shared" si="1"/>
        <v>4079960</v>
      </c>
      <c r="T53" s="2">
        <f t="shared" si="5"/>
        <v>2219100</v>
      </c>
      <c r="U53" s="2">
        <f t="shared" si="5"/>
        <v>3631700</v>
      </c>
      <c r="V53" s="2">
        <f t="shared" si="5"/>
        <v>3734400</v>
      </c>
      <c r="W53" s="2">
        <f t="shared" si="5"/>
        <v>7126200</v>
      </c>
      <c r="X53" s="2">
        <f t="shared" si="5"/>
        <v>3688400</v>
      </c>
      <c r="Y53" s="2" cm="1">
        <f t="array" ref="Y53">_xlfn.XLOOKUP(Y$1&amp;$R53,$C$3:$C$1662&amp;$D$3:$D$1662,$E$3:$E$1662,0,0,1)</f>
        <v>15500</v>
      </c>
      <c r="Z53" s="2" cm="1">
        <f t="array" ref="Z53">_xlfn.XLOOKUP(Z$1&amp;$R53,$C$3:$C$1662&amp;$D$3:$D$1662,$E$3:$E$1662,0,0,1)</f>
        <v>16500</v>
      </c>
      <c r="AA53" s="2" cm="1">
        <f t="array" ref="AA53">_xlfn.XLOOKUP(AA$1&amp;$R53,$C$3:$C$1662&amp;$D$3:$D$1662,$E$3:$E$1662,0,0,1)</f>
        <v>30900</v>
      </c>
      <c r="AB53" s="2" cm="1">
        <f t="array" ref="AB53">_xlfn.XLOOKUP(AB$1&amp;$R53,$C$3:$C$1662&amp;$D$3:$D$1662,$E$3:$E$1662,0,0,1)</f>
        <v>61300</v>
      </c>
      <c r="AC53" s="2" cm="1">
        <f t="array" ref="AC53">_xlfn.XLOOKUP(AC$1&amp;$R53,$C$3:$C$1662&amp;$D$3:$D$1662,$E$3:$E$1662,0,0,1)</f>
        <v>35500</v>
      </c>
    </row>
    <row r="54" spans="3:29" x14ac:dyDescent="0.4">
      <c r="C54" t="s">
        <v>758</v>
      </c>
      <c r="D54" t="s">
        <v>564</v>
      </c>
      <c r="E54">
        <v>35500</v>
      </c>
      <c r="R54" t="s">
        <v>167</v>
      </c>
      <c r="S54" s="2">
        <f t="shared" si="1"/>
        <v>4103980</v>
      </c>
      <c r="T54" s="2">
        <f t="shared" si="5"/>
        <v>2232600</v>
      </c>
      <c r="U54" s="2">
        <f t="shared" si="5"/>
        <v>3651400</v>
      </c>
      <c r="V54" s="2">
        <f t="shared" si="5"/>
        <v>3756000</v>
      </c>
      <c r="W54" s="2">
        <f t="shared" si="5"/>
        <v>7153300</v>
      </c>
      <c r="X54" s="2">
        <f t="shared" si="5"/>
        <v>3726600</v>
      </c>
      <c r="Y54" s="2" cm="1">
        <f t="array" ref="Y54">_xlfn.XLOOKUP(Y$1&amp;$R54,$C$3:$C$1662&amp;$D$3:$D$1662,$E$3:$E$1662,0,0,1)</f>
        <v>13500</v>
      </c>
      <c r="Z54" s="2" cm="1">
        <f t="array" ref="Z54">_xlfn.XLOOKUP(Z$1&amp;$R54,$C$3:$C$1662&amp;$D$3:$D$1662,$E$3:$E$1662,0,0,1)</f>
        <v>19700</v>
      </c>
      <c r="AA54" s="2" cm="1">
        <f t="array" ref="AA54">_xlfn.XLOOKUP(AA$1&amp;$R54,$C$3:$C$1662&amp;$D$3:$D$1662,$E$3:$E$1662,0,0,1)</f>
        <v>21600</v>
      </c>
      <c r="AB54" s="2" cm="1">
        <f t="array" ref="AB54">_xlfn.XLOOKUP(AB$1&amp;$R54,$C$3:$C$1662&amp;$D$3:$D$1662,$E$3:$E$1662,0,0,1)</f>
        <v>27100</v>
      </c>
      <c r="AC54" s="2" cm="1">
        <f t="array" ref="AC54">_xlfn.XLOOKUP(AC$1&amp;$R54,$C$3:$C$1662&amp;$D$3:$D$1662,$E$3:$E$1662,0,0,1)</f>
        <v>38200</v>
      </c>
    </row>
    <row r="55" spans="3:29" x14ac:dyDescent="0.4">
      <c r="C55" t="s">
        <v>758</v>
      </c>
      <c r="D55" t="s">
        <v>565</v>
      </c>
      <c r="E55">
        <v>38200</v>
      </c>
      <c r="R55" t="s">
        <v>218</v>
      </c>
      <c r="S55" s="2">
        <f t="shared" si="1"/>
        <v>4132080</v>
      </c>
      <c r="T55" s="2">
        <f t="shared" si="5"/>
        <v>2251200</v>
      </c>
      <c r="U55" s="2">
        <f t="shared" si="5"/>
        <v>3668900</v>
      </c>
      <c r="V55" s="2">
        <f t="shared" si="5"/>
        <v>3785900</v>
      </c>
      <c r="W55" s="2">
        <f t="shared" si="5"/>
        <v>7190500</v>
      </c>
      <c r="X55" s="2">
        <f t="shared" si="5"/>
        <v>3763900</v>
      </c>
      <c r="Y55" s="2" cm="1">
        <f t="array" ref="Y55">_xlfn.XLOOKUP(Y$1&amp;$R55,$C$3:$C$1662&amp;$D$3:$D$1662,$E$3:$E$1662,0,0,1)</f>
        <v>18600</v>
      </c>
      <c r="Z55" s="2" cm="1">
        <f t="array" ref="Z55">_xlfn.XLOOKUP(Z$1&amp;$R55,$C$3:$C$1662&amp;$D$3:$D$1662,$E$3:$E$1662,0,0,1)</f>
        <v>17500</v>
      </c>
      <c r="AA55" s="2" cm="1">
        <f t="array" ref="AA55">_xlfn.XLOOKUP(AA$1&amp;$R55,$C$3:$C$1662&amp;$D$3:$D$1662,$E$3:$E$1662,0,0,1)</f>
        <v>29900</v>
      </c>
      <c r="AB55" s="2" cm="1">
        <f t="array" ref="AB55">_xlfn.XLOOKUP(AB$1&amp;$R55,$C$3:$C$1662&amp;$D$3:$D$1662,$E$3:$E$1662,0,0,1)</f>
        <v>37200</v>
      </c>
      <c r="AC55" s="2" cm="1">
        <f t="array" ref="AC55">_xlfn.XLOOKUP(AC$1&amp;$R55,$C$3:$C$1662&amp;$D$3:$D$1662,$E$3:$E$1662,0,0,1)</f>
        <v>37300</v>
      </c>
    </row>
    <row r="56" spans="3:29" x14ac:dyDescent="0.4">
      <c r="C56" t="s">
        <v>758</v>
      </c>
      <c r="D56" t="s">
        <v>566</v>
      </c>
      <c r="E56">
        <v>37300</v>
      </c>
      <c r="R56" t="s">
        <v>238</v>
      </c>
      <c r="S56" s="2">
        <f t="shared" si="1"/>
        <v>4167380</v>
      </c>
      <c r="T56" s="2">
        <f t="shared" si="5"/>
        <v>2262600</v>
      </c>
      <c r="U56" s="2">
        <f t="shared" si="5"/>
        <v>3684000</v>
      </c>
      <c r="V56" s="2">
        <f t="shared" si="5"/>
        <v>3827000</v>
      </c>
      <c r="W56" s="2">
        <f t="shared" si="5"/>
        <v>7235300</v>
      </c>
      <c r="X56" s="2">
        <f t="shared" si="5"/>
        <v>3828000</v>
      </c>
      <c r="Y56" s="2" cm="1">
        <f t="array" ref="Y56">_xlfn.XLOOKUP(Y$1&amp;$R56,$C$3:$C$1662&amp;$D$3:$D$1662,$E$3:$E$1662,0,0,1)</f>
        <v>11400</v>
      </c>
      <c r="Z56" s="2" cm="1">
        <f t="array" ref="Z56">_xlfn.XLOOKUP(Z$1&amp;$R56,$C$3:$C$1662&amp;$D$3:$D$1662,$E$3:$E$1662,0,0,1)</f>
        <v>15100</v>
      </c>
      <c r="AA56" s="2" cm="1">
        <f t="array" ref="AA56">_xlfn.XLOOKUP(AA$1&amp;$R56,$C$3:$C$1662&amp;$D$3:$D$1662,$E$3:$E$1662,0,0,1)</f>
        <v>41100</v>
      </c>
      <c r="AB56" s="2" cm="1">
        <f t="array" ref="AB56">_xlfn.XLOOKUP(AB$1&amp;$R56,$C$3:$C$1662&amp;$D$3:$D$1662,$E$3:$E$1662,0,0,1)</f>
        <v>44800</v>
      </c>
      <c r="AC56" s="2" cm="1">
        <f t="array" ref="AC56">_xlfn.XLOOKUP(AC$1&amp;$R56,$C$3:$C$1662&amp;$D$3:$D$1662,$E$3:$E$1662,0,0,1)</f>
        <v>64100</v>
      </c>
    </row>
    <row r="57" spans="3:29" x14ac:dyDescent="0.4">
      <c r="C57" t="s">
        <v>758</v>
      </c>
      <c r="D57" t="s">
        <v>567</v>
      </c>
      <c r="E57">
        <v>64100</v>
      </c>
      <c r="R57" t="s">
        <v>240</v>
      </c>
      <c r="S57" s="2">
        <f t="shared" si="1"/>
        <v>4210200</v>
      </c>
      <c r="T57" s="2">
        <f t="shared" si="5"/>
        <v>2301800</v>
      </c>
      <c r="U57" s="2">
        <f t="shared" si="5"/>
        <v>3713300</v>
      </c>
      <c r="V57" s="2">
        <f t="shared" si="5"/>
        <v>3891200</v>
      </c>
      <c r="W57" s="2">
        <f t="shared" si="5"/>
        <v>7289200</v>
      </c>
      <c r="X57" s="2">
        <f t="shared" si="5"/>
        <v>3855500</v>
      </c>
      <c r="Y57" s="2" cm="1">
        <f t="array" ref="Y57">_xlfn.XLOOKUP(Y$1&amp;$R57,$C$3:$C$1662&amp;$D$3:$D$1662,$E$3:$E$1662,0,0,1)</f>
        <v>39200</v>
      </c>
      <c r="Z57" s="2" cm="1">
        <f t="array" ref="Z57">_xlfn.XLOOKUP(Z$1&amp;$R57,$C$3:$C$1662&amp;$D$3:$D$1662,$E$3:$E$1662,0,0,1)</f>
        <v>29300</v>
      </c>
      <c r="AA57" s="2" cm="1">
        <f t="array" ref="AA57">_xlfn.XLOOKUP(AA$1&amp;$R57,$C$3:$C$1662&amp;$D$3:$D$1662,$E$3:$E$1662,0,0,1)</f>
        <v>64200</v>
      </c>
      <c r="AB57" s="2" cm="1">
        <f t="array" ref="AB57">_xlfn.XLOOKUP(AB$1&amp;$R57,$C$3:$C$1662&amp;$D$3:$D$1662,$E$3:$E$1662,0,0,1)</f>
        <v>53900</v>
      </c>
      <c r="AC57" s="2" cm="1">
        <f t="array" ref="AC57">_xlfn.XLOOKUP(AC$1&amp;$R57,$C$3:$C$1662&amp;$D$3:$D$1662,$E$3:$E$1662,0,0,1)</f>
        <v>27500</v>
      </c>
    </row>
    <row r="58" spans="3:29" x14ac:dyDescent="0.4">
      <c r="C58" t="s">
        <v>758</v>
      </c>
      <c r="D58" t="s">
        <v>568</v>
      </c>
      <c r="E58">
        <v>27500</v>
      </c>
      <c r="R58" t="s">
        <v>198</v>
      </c>
      <c r="S58" s="2">
        <f t="shared" si="1"/>
        <v>4247100</v>
      </c>
      <c r="T58" s="2">
        <f t="shared" si="5"/>
        <v>2331500</v>
      </c>
      <c r="U58" s="2">
        <f t="shared" si="5"/>
        <v>3729600</v>
      </c>
      <c r="V58" s="2">
        <f t="shared" si="5"/>
        <v>3944100</v>
      </c>
      <c r="W58" s="2">
        <f t="shared" si="5"/>
        <v>7347500</v>
      </c>
      <c r="X58" s="2">
        <f t="shared" si="5"/>
        <v>3882800</v>
      </c>
      <c r="Y58" s="2" cm="1">
        <f t="array" ref="Y58">_xlfn.XLOOKUP(Y$1&amp;$R58,$C$3:$C$1662&amp;$D$3:$D$1662,$E$3:$E$1662,0,0,1)</f>
        <v>29700</v>
      </c>
      <c r="Z58" s="2" cm="1">
        <f t="array" ref="Z58">_xlfn.XLOOKUP(Z$1&amp;$R58,$C$3:$C$1662&amp;$D$3:$D$1662,$E$3:$E$1662,0,0,1)</f>
        <v>16300</v>
      </c>
      <c r="AA58" s="2" cm="1">
        <f t="array" ref="AA58">_xlfn.XLOOKUP(AA$1&amp;$R58,$C$3:$C$1662&amp;$D$3:$D$1662,$E$3:$E$1662,0,0,1)</f>
        <v>52900</v>
      </c>
      <c r="AB58" s="2" cm="1">
        <f t="array" ref="AB58">_xlfn.XLOOKUP(AB$1&amp;$R58,$C$3:$C$1662&amp;$D$3:$D$1662,$E$3:$E$1662,0,0,1)</f>
        <v>58300</v>
      </c>
      <c r="AC58" s="2" cm="1">
        <f t="array" ref="AC58">_xlfn.XLOOKUP(AC$1&amp;$R58,$C$3:$C$1662&amp;$D$3:$D$1662,$E$3:$E$1662,0,0,1)</f>
        <v>27300</v>
      </c>
    </row>
    <row r="59" spans="3:29" x14ac:dyDescent="0.4">
      <c r="C59" t="s">
        <v>758</v>
      </c>
      <c r="D59" t="s">
        <v>569</v>
      </c>
      <c r="E59">
        <v>27300</v>
      </c>
      <c r="R59" t="s">
        <v>251</v>
      </c>
      <c r="S59" s="2">
        <f t="shared" si="1"/>
        <v>4288860</v>
      </c>
      <c r="T59" s="2">
        <f t="shared" si="5"/>
        <v>2362300</v>
      </c>
      <c r="U59" s="2">
        <f t="shared" si="5"/>
        <v>3770900</v>
      </c>
      <c r="V59" s="2">
        <f t="shared" si="5"/>
        <v>3989800</v>
      </c>
      <c r="W59" s="2">
        <f t="shared" si="5"/>
        <v>7392900</v>
      </c>
      <c r="X59" s="2">
        <f t="shared" si="5"/>
        <v>3928400</v>
      </c>
      <c r="Y59" s="2" cm="1">
        <f t="array" ref="Y59">_xlfn.XLOOKUP(Y$1&amp;$R59,$C$3:$C$1662&amp;$D$3:$D$1662,$E$3:$E$1662,0,0,1)</f>
        <v>30800</v>
      </c>
      <c r="Z59" s="2" cm="1">
        <f t="array" ref="Z59">_xlfn.XLOOKUP(Z$1&amp;$R59,$C$3:$C$1662&amp;$D$3:$D$1662,$E$3:$E$1662,0,0,1)</f>
        <v>41300</v>
      </c>
      <c r="AA59" s="2" cm="1">
        <f t="array" ref="AA59">_xlfn.XLOOKUP(AA$1&amp;$R59,$C$3:$C$1662&amp;$D$3:$D$1662,$E$3:$E$1662,0,0,1)</f>
        <v>45700</v>
      </c>
      <c r="AB59" s="2" cm="1">
        <f t="array" ref="AB59">_xlfn.XLOOKUP(AB$1&amp;$R59,$C$3:$C$1662&amp;$D$3:$D$1662,$E$3:$E$1662,0,0,1)</f>
        <v>45400</v>
      </c>
      <c r="AC59" s="2" cm="1">
        <f t="array" ref="AC59">_xlfn.XLOOKUP(AC$1&amp;$R59,$C$3:$C$1662&amp;$D$3:$D$1662,$E$3:$E$1662,0,0,1)</f>
        <v>45600</v>
      </c>
    </row>
    <row r="60" spans="3:29" x14ac:dyDescent="0.4">
      <c r="C60" t="s">
        <v>758</v>
      </c>
      <c r="D60" t="s">
        <v>570</v>
      </c>
      <c r="E60">
        <v>45600</v>
      </c>
      <c r="R60" t="s">
        <v>259</v>
      </c>
      <c r="S60" s="2">
        <f t="shared" si="1"/>
        <v>4332260</v>
      </c>
      <c r="T60" s="2">
        <f t="shared" si="5"/>
        <v>2417500</v>
      </c>
      <c r="U60" s="2">
        <f t="shared" si="5"/>
        <v>3789300</v>
      </c>
      <c r="V60" s="2">
        <f t="shared" si="5"/>
        <v>4049700</v>
      </c>
      <c r="W60" s="2">
        <f t="shared" si="5"/>
        <v>7424600</v>
      </c>
      <c r="X60" s="2">
        <f t="shared" si="5"/>
        <v>3980200</v>
      </c>
      <c r="Y60" s="2" cm="1">
        <f t="array" ref="Y60">_xlfn.XLOOKUP(Y$1&amp;$R60,$C$3:$C$1662&amp;$D$3:$D$1662,$E$3:$E$1662,0,0,1)</f>
        <v>55200</v>
      </c>
      <c r="Z60" s="2" cm="1">
        <f t="array" ref="Z60">_xlfn.XLOOKUP(Z$1&amp;$R60,$C$3:$C$1662&amp;$D$3:$D$1662,$E$3:$E$1662,0,0,1)</f>
        <v>18400</v>
      </c>
      <c r="AA60" s="2" cm="1">
        <f t="array" ref="AA60">_xlfn.XLOOKUP(AA$1&amp;$R60,$C$3:$C$1662&amp;$D$3:$D$1662,$E$3:$E$1662,0,0,1)</f>
        <v>59900</v>
      </c>
      <c r="AB60" s="2" cm="1">
        <f t="array" ref="AB60">_xlfn.XLOOKUP(AB$1&amp;$R60,$C$3:$C$1662&amp;$D$3:$D$1662,$E$3:$E$1662,0,0,1)</f>
        <v>31700</v>
      </c>
      <c r="AC60" s="2" cm="1">
        <f t="array" ref="AC60">_xlfn.XLOOKUP(AC$1&amp;$R60,$C$3:$C$1662&amp;$D$3:$D$1662,$E$3:$E$1662,0,0,1)</f>
        <v>51800</v>
      </c>
    </row>
    <row r="61" spans="3:29" x14ac:dyDescent="0.4">
      <c r="C61" t="s">
        <v>758</v>
      </c>
      <c r="D61" t="s">
        <v>571</v>
      </c>
      <c r="E61">
        <v>51800</v>
      </c>
      <c r="R61" t="s">
        <v>80</v>
      </c>
      <c r="S61" s="2">
        <f t="shared" si="1"/>
        <v>4372980</v>
      </c>
      <c r="T61" s="2">
        <f t="shared" si="5"/>
        <v>2449800</v>
      </c>
      <c r="U61" s="2">
        <f t="shared" si="5"/>
        <v>3813500</v>
      </c>
      <c r="V61" s="2">
        <f t="shared" si="5"/>
        <v>4097600</v>
      </c>
      <c r="W61" s="2">
        <f t="shared" si="5"/>
        <v>7462700</v>
      </c>
      <c r="X61" s="2">
        <f t="shared" si="5"/>
        <v>4041300</v>
      </c>
      <c r="Y61" s="2" cm="1">
        <f t="array" ref="Y61">_xlfn.XLOOKUP(Y$1&amp;$R61,$C$3:$C$1662&amp;$D$3:$D$1662,$E$3:$E$1662,0,0,1)</f>
        <v>32300</v>
      </c>
      <c r="Z61" s="2" cm="1">
        <f t="array" ref="Z61">_xlfn.XLOOKUP(Z$1&amp;$R61,$C$3:$C$1662&amp;$D$3:$D$1662,$E$3:$E$1662,0,0,1)</f>
        <v>24200</v>
      </c>
      <c r="AA61" s="2" cm="1">
        <f t="array" ref="AA61">_xlfn.XLOOKUP(AA$1&amp;$R61,$C$3:$C$1662&amp;$D$3:$D$1662,$E$3:$E$1662,0,0,1)</f>
        <v>47900</v>
      </c>
      <c r="AB61" s="2" cm="1">
        <f t="array" ref="AB61">_xlfn.XLOOKUP(AB$1&amp;$R61,$C$3:$C$1662&amp;$D$3:$D$1662,$E$3:$E$1662,0,0,1)</f>
        <v>38100</v>
      </c>
      <c r="AC61" s="2" cm="1">
        <f t="array" ref="AC61">_xlfn.XLOOKUP(AC$1&amp;$R61,$C$3:$C$1662&amp;$D$3:$D$1662,$E$3:$E$1662,0,0,1)</f>
        <v>61100</v>
      </c>
    </row>
    <row r="62" spans="3:29" x14ac:dyDescent="0.4">
      <c r="C62" t="s">
        <v>758</v>
      </c>
      <c r="D62" t="s">
        <v>572</v>
      </c>
      <c r="E62">
        <v>61100</v>
      </c>
      <c r="R62" t="s">
        <v>206</v>
      </c>
      <c r="S62" s="2">
        <f t="shared" si="1"/>
        <v>4458140</v>
      </c>
      <c r="T62" s="2">
        <f t="shared" si="5"/>
        <v>2469000</v>
      </c>
      <c r="U62" s="2">
        <f t="shared" si="5"/>
        <v>3873500</v>
      </c>
      <c r="V62" s="2">
        <f t="shared" si="5"/>
        <v>4232400</v>
      </c>
      <c r="W62" s="2">
        <f t="shared" si="5"/>
        <v>7548100</v>
      </c>
      <c r="X62" s="2">
        <f t="shared" si="5"/>
        <v>4167700</v>
      </c>
      <c r="Y62" s="2" cm="1">
        <f t="array" ref="Y62">_xlfn.XLOOKUP(Y$1&amp;$R62,$C$3:$C$1662&amp;$D$3:$D$1662,$E$3:$E$1662,0,0,1)</f>
        <v>19200</v>
      </c>
      <c r="Z62" s="2" cm="1">
        <f t="array" ref="Z62">_xlfn.XLOOKUP(Z$1&amp;$R62,$C$3:$C$1662&amp;$D$3:$D$1662,$E$3:$E$1662,0,0,1)</f>
        <v>60000</v>
      </c>
      <c r="AA62" s="2" cm="1">
        <f t="array" ref="AA62">_xlfn.XLOOKUP(AA$1&amp;$R62,$C$3:$C$1662&amp;$D$3:$D$1662,$E$3:$E$1662,0,0,1)</f>
        <v>134800</v>
      </c>
      <c r="AB62" s="2" cm="1">
        <f t="array" ref="AB62">_xlfn.XLOOKUP(AB$1&amp;$R62,$C$3:$C$1662&amp;$D$3:$D$1662,$E$3:$E$1662,0,0,1)</f>
        <v>85400</v>
      </c>
      <c r="AC62" s="2" cm="1">
        <f t="array" ref="AC62">_xlfn.XLOOKUP(AC$1&amp;$R62,$C$3:$C$1662&amp;$D$3:$D$1662,$E$3:$E$1662,0,0,1)</f>
        <v>126400</v>
      </c>
    </row>
    <row r="63" spans="3:29" x14ac:dyDescent="0.4">
      <c r="C63" t="s">
        <v>758</v>
      </c>
      <c r="D63" t="s">
        <v>573</v>
      </c>
      <c r="E63">
        <v>126400</v>
      </c>
      <c r="R63" t="s">
        <v>178</v>
      </c>
      <c r="S63" s="2">
        <f t="shared" si="1"/>
        <v>4504680</v>
      </c>
      <c r="T63" s="2">
        <f t="shared" si="5"/>
        <v>2497200</v>
      </c>
      <c r="U63" s="2">
        <f t="shared" si="5"/>
        <v>3910400</v>
      </c>
      <c r="V63" s="2">
        <f t="shared" si="5"/>
        <v>4322900</v>
      </c>
      <c r="W63" s="2">
        <f t="shared" si="5"/>
        <v>7596900</v>
      </c>
      <c r="X63" s="2">
        <f t="shared" si="5"/>
        <v>4196000</v>
      </c>
      <c r="Y63" s="2" cm="1">
        <f t="array" ref="Y63">_xlfn.XLOOKUP(Y$1&amp;$R63,$C$3:$C$1662&amp;$D$3:$D$1662,$E$3:$E$1662,0,0,1)</f>
        <v>28200</v>
      </c>
      <c r="Z63" s="2" cm="1">
        <f t="array" ref="Z63">_xlfn.XLOOKUP(Z$1&amp;$R63,$C$3:$C$1662&amp;$D$3:$D$1662,$E$3:$E$1662,0,0,1)</f>
        <v>36900</v>
      </c>
      <c r="AA63" s="2" cm="1">
        <f t="array" ref="AA63">_xlfn.XLOOKUP(AA$1&amp;$R63,$C$3:$C$1662&amp;$D$3:$D$1662,$E$3:$E$1662,0,0,1)</f>
        <v>90500</v>
      </c>
      <c r="AB63" s="2" cm="1">
        <f t="array" ref="AB63">_xlfn.XLOOKUP(AB$1&amp;$R63,$C$3:$C$1662&amp;$D$3:$D$1662,$E$3:$E$1662,0,0,1)</f>
        <v>48800</v>
      </c>
      <c r="AC63" s="2" cm="1">
        <f t="array" ref="AC63">_xlfn.XLOOKUP(AC$1&amp;$R63,$C$3:$C$1662&amp;$D$3:$D$1662,$E$3:$E$1662,0,0,1)</f>
        <v>28300</v>
      </c>
    </row>
    <row r="64" spans="3:29" x14ac:dyDescent="0.4">
      <c r="C64" t="s">
        <v>758</v>
      </c>
      <c r="D64" t="s">
        <v>574</v>
      </c>
      <c r="E64">
        <v>28300</v>
      </c>
      <c r="R64" t="s">
        <v>183</v>
      </c>
      <c r="S64" s="2">
        <f t="shared" si="1"/>
        <v>4556280</v>
      </c>
      <c r="T64" s="2">
        <f t="shared" si="5"/>
        <v>2568500</v>
      </c>
      <c r="U64" s="2">
        <f t="shared" si="5"/>
        <v>3934400</v>
      </c>
      <c r="V64" s="2">
        <f t="shared" si="5"/>
        <v>4424300</v>
      </c>
      <c r="W64" s="2">
        <f t="shared" si="5"/>
        <v>7632300</v>
      </c>
      <c r="X64" s="2">
        <f t="shared" si="5"/>
        <v>4221900</v>
      </c>
      <c r="Y64" s="2" cm="1">
        <f t="array" ref="Y64">_xlfn.XLOOKUP(Y$1&amp;$R64,$C$3:$C$1662&amp;$D$3:$D$1662,$E$3:$E$1662,0,0,1)</f>
        <v>71300</v>
      </c>
      <c r="Z64" s="2" cm="1">
        <f t="array" ref="Z64">_xlfn.XLOOKUP(Z$1&amp;$R64,$C$3:$C$1662&amp;$D$3:$D$1662,$E$3:$E$1662,0,0,1)</f>
        <v>24000</v>
      </c>
      <c r="AA64" s="2" cm="1">
        <f t="array" ref="AA64">_xlfn.XLOOKUP(AA$1&amp;$R64,$C$3:$C$1662&amp;$D$3:$D$1662,$E$3:$E$1662,0,0,1)</f>
        <v>101400</v>
      </c>
      <c r="AB64" s="2" cm="1">
        <f t="array" ref="AB64">_xlfn.XLOOKUP(AB$1&amp;$R64,$C$3:$C$1662&amp;$D$3:$D$1662,$E$3:$E$1662,0,0,1)</f>
        <v>35400</v>
      </c>
      <c r="AC64" s="2" cm="1">
        <f t="array" ref="AC64">_xlfn.XLOOKUP(AC$1&amp;$R64,$C$3:$C$1662&amp;$D$3:$D$1662,$E$3:$E$1662,0,0,1)</f>
        <v>25900</v>
      </c>
    </row>
    <row r="65" spans="3:29" x14ac:dyDescent="0.4">
      <c r="C65" t="s">
        <v>758</v>
      </c>
      <c r="D65" t="s">
        <v>575</v>
      </c>
      <c r="E65">
        <v>25900</v>
      </c>
      <c r="R65" t="s">
        <v>64</v>
      </c>
      <c r="S65" s="2">
        <f t="shared" si="1"/>
        <v>4607440</v>
      </c>
      <c r="T65" s="2">
        <f t="shared" si="5"/>
        <v>2632700</v>
      </c>
      <c r="U65" s="2">
        <f t="shared" si="5"/>
        <v>3989400</v>
      </c>
      <c r="V65" s="2">
        <f t="shared" si="5"/>
        <v>4483300</v>
      </c>
      <c r="W65" s="2">
        <f t="shared" si="5"/>
        <v>7660500</v>
      </c>
      <c r="X65" s="2">
        <f t="shared" si="5"/>
        <v>4271300</v>
      </c>
      <c r="Y65" s="2" cm="1">
        <f t="array" ref="Y65">_xlfn.XLOOKUP(Y$1&amp;$R65,$C$3:$C$1662&amp;$D$3:$D$1662,$E$3:$E$1662,0,0,1)</f>
        <v>64200</v>
      </c>
      <c r="Z65" s="2" cm="1">
        <f t="array" ref="Z65">_xlfn.XLOOKUP(Z$1&amp;$R65,$C$3:$C$1662&amp;$D$3:$D$1662,$E$3:$E$1662,0,0,1)</f>
        <v>55000</v>
      </c>
      <c r="AA65" s="2" cm="1">
        <f t="array" ref="AA65">_xlfn.XLOOKUP(AA$1&amp;$R65,$C$3:$C$1662&amp;$D$3:$D$1662,$E$3:$E$1662,0,0,1)</f>
        <v>59000</v>
      </c>
      <c r="AB65" s="2" cm="1">
        <f t="array" ref="AB65">_xlfn.XLOOKUP(AB$1&amp;$R65,$C$3:$C$1662&amp;$D$3:$D$1662,$E$3:$E$1662,0,0,1)</f>
        <v>28200</v>
      </c>
      <c r="AC65" s="2" cm="1">
        <f t="array" ref="AC65">_xlfn.XLOOKUP(AC$1&amp;$R65,$C$3:$C$1662&amp;$D$3:$D$1662,$E$3:$E$1662,0,0,1)</f>
        <v>49400</v>
      </c>
    </row>
    <row r="66" spans="3:29" x14ac:dyDescent="0.4">
      <c r="C66" t="s">
        <v>758</v>
      </c>
      <c r="D66" t="s">
        <v>576</v>
      </c>
      <c r="E66">
        <v>49400</v>
      </c>
      <c r="R66" t="s">
        <v>294</v>
      </c>
      <c r="S66" s="2">
        <f t="shared" si="1"/>
        <v>4663800</v>
      </c>
      <c r="T66" s="2">
        <f t="shared" si="5"/>
        <v>2665300</v>
      </c>
      <c r="U66" s="2">
        <f t="shared" si="5"/>
        <v>4018200</v>
      </c>
      <c r="V66" s="2">
        <f t="shared" si="5"/>
        <v>4547100</v>
      </c>
      <c r="W66" s="2">
        <f t="shared" si="5"/>
        <v>7774400</v>
      </c>
      <c r="X66" s="2">
        <f t="shared" si="5"/>
        <v>4314000</v>
      </c>
      <c r="Y66" s="2" cm="1">
        <f t="array" ref="Y66">_xlfn.XLOOKUP(Y$1&amp;$R66,$C$3:$C$1662&amp;$D$3:$D$1662,$E$3:$E$1662,0,0,1)</f>
        <v>32600</v>
      </c>
      <c r="Z66" s="2" cm="1">
        <f t="array" ref="Z66">_xlfn.XLOOKUP(Z$1&amp;$R66,$C$3:$C$1662&amp;$D$3:$D$1662,$E$3:$E$1662,0,0,1)</f>
        <v>28800</v>
      </c>
      <c r="AA66" s="2" cm="1">
        <f t="array" ref="AA66">_xlfn.XLOOKUP(AA$1&amp;$R66,$C$3:$C$1662&amp;$D$3:$D$1662,$E$3:$E$1662,0,0,1)</f>
        <v>63800</v>
      </c>
      <c r="AB66" s="2" cm="1">
        <f t="array" ref="AB66">_xlfn.XLOOKUP(AB$1&amp;$R66,$C$3:$C$1662&amp;$D$3:$D$1662,$E$3:$E$1662,0,0,1)</f>
        <v>113900</v>
      </c>
      <c r="AC66" s="2" cm="1">
        <f t="array" ref="AC66">_xlfn.XLOOKUP(AC$1&amp;$R66,$C$3:$C$1662&amp;$D$3:$D$1662,$E$3:$E$1662,0,0,1)</f>
        <v>42700</v>
      </c>
    </row>
    <row r="67" spans="3:29" x14ac:dyDescent="0.4">
      <c r="C67" t="s">
        <v>758</v>
      </c>
      <c r="D67" t="s">
        <v>577</v>
      </c>
      <c r="E67">
        <v>42700</v>
      </c>
      <c r="R67" t="s">
        <v>29</v>
      </c>
      <c r="S67" s="2">
        <f t="shared" ref="S67:S130" si="6">IFERROR(AVERAGEIFS(T67:X67,T67:X67,"&gt;0"),0)</f>
        <v>4711860</v>
      </c>
      <c r="T67" s="2">
        <f t="shared" si="5"/>
        <v>2720500</v>
      </c>
      <c r="U67" s="2">
        <f t="shared" si="5"/>
        <v>4054000</v>
      </c>
      <c r="V67" s="2">
        <f t="shared" si="5"/>
        <v>4610900</v>
      </c>
      <c r="W67" s="2">
        <f t="shared" si="5"/>
        <v>7810000</v>
      </c>
      <c r="X67" s="2">
        <f t="shared" si="5"/>
        <v>4363900</v>
      </c>
      <c r="Y67" s="2" cm="1">
        <f t="array" ref="Y67">_xlfn.XLOOKUP(Y$1&amp;$R67,$C$3:$C$1662&amp;$D$3:$D$1662,$E$3:$E$1662,0,0,1)</f>
        <v>55200</v>
      </c>
      <c r="Z67" s="2" cm="1">
        <f t="array" ref="Z67">_xlfn.XLOOKUP(Z$1&amp;$R67,$C$3:$C$1662&amp;$D$3:$D$1662,$E$3:$E$1662,0,0,1)</f>
        <v>35800</v>
      </c>
      <c r="AA67" s="2" cm="1">
        <f t="array" ref="AA67">_xlfn.XLOOKUP(AA$1&amp;$R67,$C$3:$C$1662&amp;$D$3:$D$1662,$E$3:$E$1662,0,0,1)</f>
        <v>63800</v>
      </c>
      <c r="AB67" s="2" cm="1">
        <f t="array" ref="AB67">_xlfn.XLOOKUP(AB$1&amp;$R67,$C$3:$C$1662&amp;$D$3:$D$1662,$E$3:$E$1662,0,0,1)</f>
        <v>35600</v>
      </c>
      <c r="AC67" s="2" cm="1">
        <f t="array" ref="AC67">_xlfn.XLOOKUP(AC$1&amp;$R67,$C$3:$C$1662&amp;$D$3:$D$1662,$E$3:$E$1662,0,0,1)</f>
        <v>49900</v>
      </c>
    </row>
    <row r="68" spans="3:29" x14ac:dyDescent="0.4">
      <c r="C68" t="s">
        <v>758</v>
      </c>
      <c r="D68" t="s">
        <v>578</v>
      </c>
      <c r="E68">
        <v>49900</v>
      </c>
      <c r="R68" t="s">
        <v>17</v>
      </c>
      <c r="S68" s="2">
        <f t="shared" si="6"/>
        <v>4747040</v>
      </c>
      <c r="T68" s="2">
        <f t="shared" ref="T68:X83" si="7">T67+Y68</f>
        <v>2751300</v>
      </c>
      <c r="U68" s="2">
        <f t="shared" si="7"/>
        <v>4076700</v>
      </c>
      <c r="V68" s="2">
        <f t="shared" si="7"/>
        <v>4655500</v>
      </c>
      <c r="W68" s="2">
        <f t="shared" si="7"/>
        <v>7849100</v>
      </c>
      <c r="X68" s="2">
        <f t="shared" si="7"/>
        <v>4402600</v>
      </c>
      <c r="Y68" s="2" cm="1">
        <f t="array" ref="Y68">_xlfn.XLOOKUP(Y$1&amp;$R68,$C$3:$C$1662&amp;$D$3:$D$1662,$E$3:$E$1662,0,0,1)</f>
        <v>30800</v>
      </c>
      <c r="Z68" s="2" cm="1">
        <f t="array" ref="Z68">_xlfn.XLOOKUP(Z$1&amp;$R68,$C$3:$C$1662&amp;$D$3:$D$1662,$E$3:$E$1662,0,0,1)</f>
        <v>22700</v>
      </c>
      <c r="AA68" s="2" cm="1">
        <f t="array" ref="AA68">_xlfn.XLOOKUP(AA$1&amp;$R68,$C$3:$C$1662&amp;$D$3:$D$1662,$E$3:$E$1662,0,0,1)</f>
        <v>44600</v>
      </c>
      <c r="AB68" s="2" cm="1">
        <f t="array" ref="AB68">_xlfn.XLOOKUP(AB$1&amp;$R68,$C$3:$C$1662&amp;$D$3:$D$1662,$E$3:$E$1662,0,0,1)</f>
        <v>39100</v>
      </c>
      <c r="AC68" s="2" cm="1">
        <f t="array" ref="AC68">_xlfn.XLOOKUP(AC$1&amp;$R68,$C$3:$C$1662&amp;$D$3:$D$1662,$E$3:$E$1662,0,0,1)</f>
        <v>38700</v>
      </c>
    </row>
    <row r="69" spans="3:29" x14ac:dyDescent="0.4">
      <c r="C69" t="s">
        <v>758</v>
      </c>
      <c r="D69" t="s">
        <v>579</v>
      </c>
      <c r="E69">
        <v>38700</v>
      </c>
      <c r="R69" t="s">
        <v>58</v>
      </c>
      <c r="S69" s="2">
        <f t="shared" si="6"/>
        <v>4787920</v>
      </c>
      <c r="T69" s="2">
        <f t="shared" si="7"/>
        <v>2776500</v>
      </c>
      <c r="U69" s="2">
        <f t="shared" si="7"/>
        <v>4129000</v>
      </c>
      <c r="V69" s="2">
        <f t="shared" si="7"/>
        <v>4723000</v>
      </c>
      <c r="W69" s="2">
        <f t="shared" si="7"/>
        <v>7891600</v>
      </c>
      <c r="X69" s="2">
        <f t="shared" si="7"/>
        <v>4419500</v>
      </c>
      <c r="Y69" s="2" cm="1">
        <f t="array" ref="Y69">_xlfn.XLOOKUP(Y$1&amp;$R69,$C$3:$C$1662&amp;$D$3:$D$1662,$E$3:$E$1662,0,0,1)</f>
        <v>25200</v>
      </c>
      <c r="Z69" s="2" cm="1">
        <f t="array" ref="Z69">_xlfn.XLOOKUP(Z$1&amp;$R69,$C$3:$C$1662&amp;$D$3:$D$1662,$E$3:$E$1662,0,0,1)</f>
        <v>52300</v>
      </c>
      <c r="AA69" s="2" cm="1">
        <f t="array" ref="AA69">_xlfn.XLOOKUP(AA$1&amp;$R69,$C$3:$C$1662&amp;$D$3:$D$1662,$E$3:$E$1662,0,0,1)</f>
        <v>67500</v>
      </c>
      <c r="AB69" s="2" cm="1">
        <f t="array" ref="AB69">_xlfn.XLOOKUP(AB$1&amp;$R69,$C$3:$C$1662&amp;$D$3:$D$1662,$E$3:$E$1662,0,0,1)</f>
        <v>42500</v>
      </c>
      <c r="AC69" s="2" cm="1">
        <f t="array" ref="AC69">_xlfn.XLOOKUP(AC$1&amp;$R69,$C$3:$C$1662&amp;$D$3:$D$1662,$E$3:$E$1662,0,0,1)</f>
        <v>16900</v>
      </c>
    </row>
    <row r="70" spans="3:29" x14ac:dyDescent="0.4">
      <c r="C70" t="s">
        <v>758</v>
      </c>
      <c r="D70" t="s">
        <v>580</v>
      </c>
      <c r="E70">
        <v>16900</v>
      </c>
      <c r="R70" t="s">
        <v>125</v>
      </c>
      <c r="S70" s="2">
        <f t="shared" si="6"/>
        <v>4826960</v>
      </c>
      <c r="T70" s="2">
        <f t="shared" si="7"/>
        <v>2798200</v>
      </c>
      <c r="U70" s="2">
        <f t="shared" si="7"/>
        <v>4149700</v>
      </c>
      <c r="V70" s="2">
        <f t="shared" si="7"/>
        <v>4776100</v>
      </c>
      <c r="W70" s="2">
        <f t="shared" si="7"/>
        <v>7954000</v>
      </c>
      <c r="X70" s="2">
        <f t="shared" si="7"/>
        <v>4456800</v>
      </c>
      <c r="Y70" s="2" cm="1">
        <f t="array" ref="Y70">_xlfn.XLOOKUP(Y$1&amp;$R70,$C$3:$C$1662&amp;$D$3:$D$1662,$E$3:$E$1662,0,0,1)</f>
        <v>21700</v>
      </c>
      <c r="Z70" s="2" cm="1">
        <f t="array" ref="Z70">_xlfn.XLOOKUP(Z$1&amp;$R70,$C$3:$C$1662&amp;$D$3:$D$1662,$E$3:$E$1662,0,0,1)</f>
        <v>20700</v>
      </c>
      <c r="AA70" s="2" cm="1">
        <f t="array" ref="AA70">_xlfn.XLOOKUP(AA$1&amp;$R70,$C$3:$C$1662&amp;$D$3:$D$1662,$E$3:$E$1662,0,0,1)</f>
        <v>53100</v>
      </c>
      <c r="AB70" s="2" cm="1">
        <f t="array" ref="AB70">_xlfn.XLOOKUP(AB$1&amp;$R70,$C$3:$C$1662&amp;$D$3:$D$1662,$E$3:$E$1662,0,0,1)</f>
        <v>62400</v>
      </c>
      <c r="AC70" s="2" cm="1">
        <f t="array" ref="AC70">_xlfn.XLOOKUP(AC$1&amp;$R70,$C$3:$C$1662&amp;$D$3:$D$1662,$E$3:$E$1662,0,0,1)</f>
        <v>37300</v>
      </c>
    </row>
    <row r="71" spans="3:29" x14ac:dyDescent="0.4">
      <c r="C71" t="s">
        <v>758</v>
      </c>
      <c r="D71" t="s">
        <v>581</v>
      </c>
      <c r="E71">
        <v>37300</v>
      </c>
      <c r="R71" t="s">
        <v>13</v>
      </c>
      <c r="S71" s="2">
        <f t="shared" si="6"/>
        <v>4860760</v>
      </c>
      <c r="T71" s="2">
        <f t="shared" si="7"/>
        <v>2821700</v>
      </c>
      <c r="U71" s="2">
        <f t="shared" si="7"/>
        <v>4165300</v>
      </c>
      <c r="V71" s="2">
        <f t="shared" si="7"/>
        <v>4806800</v>
      </c>
      <c r="W71" s="2">
        <f t="shared" si="7"/>
        <v>8004600</v>
      </c>
      <c r="X71" s="2">
        <f t="shared" si="7"/>
        <v>4505400</v>
      </c>
      <c r="Y71" s="2" cm="1">
        <f t="array" ref="Y71">_xlfn.XLOOKUP(Y$1&amp;$R71,$C$3:$C$1662&amp;$D$3:$D$1662,$E$3:$E$1662,0,0,1)</f>
        <v>23500</v>
      </c>
      <c r="Z71" s="2" cm="1">
        <f t="array" ref="Z71">_xlfn.XLOOKUP(Z$1&amp;$R71,$C$3:$C$1662&amp;$D$3:$D$1662,$E$3:$E$1662,0,0,1)</f>
        <v>15600</v>
      </c>
      <c r="AA71" s="2" cm="1">
        <f t="array" ref="AA71">_xlfn.XLOOKUP(AA$1&amp;$R71,$C$3:$C$1662&amp;$D$3:$D$1662,$E$3:$E$1662,0,0,1)</f>
        <v>30700</v>
      </c>
      <c r="AB71" s="2" cm="1">
        <f t="array" ref="AB71">_xlfn.XLOOKUP(AB$1&amp;$R71,$C$3:$C$1662&amp;$D$3:$D$1662,$E$3:$E$1662,0,0,1)</f>
        <v>50600</v>
      </c>
      <c r="AC71" s="2" cm="1">
        <f t="array" ref="AC71">_xlfn.XLOOKUP(AC$1&amp;$R71,$C$3:$C$1662&amp;$D$3:$D$1662,$E$3:$E$1662,0,0,1)</f>
        <v>48600</v>
      </c>
    </row>
    <row r="72" spans="3:29" x14ac:dyDescent="0.4">
      <c r="C72" t="s">
        <v>758</v>
      </c>
      <c r="D72" t="s">
        <v>582</v>
      </c>
      <c r="E72">
        <v>48600</v>
      </c>
      <c r="R72" t="s">
        <v>87</v>
      </c>
      <c r="S72" s="2">
        <f t="shared" si="6"/>
        <v>4899480</v>
      </c>
      <c r="T72" s="2">
        <f t="shared" si="7"/>
        <v>2837100</v>
      </c>
      <c r="U72" s="2">
        <f t="shared" si="7"/>
        <v>4208700</v>
      </c>
      <c r="V72" s="2">
        <f t="shared" si="7"/>
        <v>4863200</v>
      </c>
      <c r="W72" s="2">
        <f t="shared" si="7"/>
        <v>8052800</v>
      </c>
      <c r="X72" s="2">
        <f t="shared" si="7"/>
        <v>4535600</v>
      </c>
      <c r="Y72" s="2" cm="1">
        <f t="array" ref="Y72">_xlfn.XLOOKUP(Y$1&amp;$R72,$C$3:$C$1662&amp;$D$3:$D$1662,$E$3:$E$1662,0,0,1)</f>
        <v>15400</v>
      </c>
      <c r="Z72" s="2" cm="1">
        <f t="array" ref="Z72">_xlfn.XLOOKUP(Z$1&amp;$R72,$C$3:$C$1662&amp;$D$3:$D$1662,$E$3:$E$1662,0,0,1)</f>
        <v>43400</v>
      </c>
      <c r="AA72" s="2" cm="1">
        <f t="array" ref="AA72">_xlfn.XLOOKUP(AA$1&amp;$R72,$C$3:$C$1662&amp;$D$3:$D$1662,$E$3:$E$1662,0,0,1)</f>
        <v>56400</v>
      </c>
      <c r="AB72" s="2" cm="1">
        <f t="array" ref="AB72">_xlfn.XLOOKUP(AB$1&amp;$R72,$C$3:$C$1662&amp;$D$3:$D$1662,$E$3:$E$1662,0,0,1)</f>
        <v>48200</v>
      </c>
      <c r="AC72" s="2" cm="1">
        <f t="array" ref="AC72">_xlfn.XLOOKUP(AC$1&amp;$R72,$C$3:$C$1662&amp;$D$3:$D$1662,$E$3:$E$1662,0,0,1)</f>
        <v>30200</v>
      </c>
    </row>
    <row r="73" spans="3:29" x14ac:dyDescent="0.4">
      <c r="C73" t="s">
        <v>758</v>
      </c>
      <c r="D73" t="s">
        <v>583</v>
      </c>
      <c r="E73">
        <v>30200</v>
      </c>
      <c r="R73" t="s">
        <v>202</v>
      </c>
      <c r="S73" s="2">
        <f t="shared" si="6"/>
        <v>4947600</v>
      </c>
      <c r="T73" s="2">
        <f t="shared" si="7"/>
        <v>2861800</v>
      </c>
      <c r="U73" s="2">
        <f t="shared" si="7"/>
        <v>4242600</v>
      </c>
      <c r="V73" s="2">
        <f t="shared" si="7"/>
        <v>4933700</v>
      </c>
      <c r="W73" s="2">
        <f t="shared" si="7"/>
        <v>8082200</v>
      </c>
      <c r="X73" s="2">
        <f t="shared" si="7"/>
        <v>4617700</v>
      </c>
      <c r="Y73" s="2" cm="1">
        <f t="array" ref="Y73">_xlfn.XLOOKUP(Y$1&amp;$R73,$C$3:$C$1662&amp;$D$3:$D$1662,$E$3:$E$1662,0,0,1)</f>
        <v>24700</v>
      </c>
      <c r="Z73" s="2" cm="1">
        <f t="array" ref="Z73">_xlfn.XLOOKUP(Z$1&amp;$R73,$C$3:$C$1662&amp;$D$3:$D$1662,$E$3:$E$1662,0,0,1)</f>
        <v>33900</v>
      </c>
      <c r="AA73" s="2" cm="1">
        <f t="array" ref="AA73">_xlfn.XLOOKUP(AA$1&amp;$R73,$C$3:$C$1662&amp;$D$3:$D$1662,$E$3:$E$1662,0,0,1)</f>
        <v>70500</v>
      </c>
      <c r="AB73" s="2" cm="1">
        <f t="array" ref="AB73">_xlfn.XLOOKUP(AB$1&amp;$R73,$C$3:$C$1662&amp;$D$3:$D$1662,$E$3:$E$1662,0,0,1)</f>
        <v>29400</v>
      </c>
      <c r="AC73" s="2" cm="1">
        <f t="array" ref="AC73">_xlfn.XLOOKUP(AC$1&amp;$R73,$C$3:$C$1662&amp;$D$3:$D$1662,$E$3:$E$1662,0,0,1)</f>
        <v>82100</v>
      </c>
    </row>
    <row r="74" spans="3:29" x14ac:dyDescent="0.4">
      <c r="C74" t="s">
        <v>758</v>
      </c>
      <c r="D74" t="s">
        <v>584</v>
      </c>
      <c r="E74">
        <v>82100</v>
      </c>
      <c r="R74" t="s">
        <v>86</v>
      </c>
      <c r="S74" s="2">
        <f t="shared" si="6"/>
        <v>4994780</v>
      </c>
      <c r="T74" s="2">
        <f t="shared" si="7"/>
        <v>2875000</v>
      </c>
      <c r="U74" s="2">
        <f t="shared" si="7"/>
        <v>4267700</v>
      </c>
      <c r="V74" s="2">
        <f t="shared" si="7"/>
        <v>4974600</v>
      </c>
      <c r="W74" s="2">
        <f t="shared" si="7"/>
        <v>8125200</v>
      </c>
      <c r="X74" s="2">
        <f t="shared" si="7"/>
        <v>4731400</v>
      </c>
      <c r="Y74" s="2" cm="1">
        <f t="array" ref="Y74">_xlfn.XLOOKUP(Y$1&amp;$R74,$C$3:$C$1662&amp;$D$3:$D$1662,$E$3:$E$1662,0,0,1)</f>
        <v>13200</v>
      </c>
      <c r="Z74" s="2" cm="1">
        <f t="array" ref="Z74">_xlfn.XLOOKUP(Z$1&amp;$R74,$C$3:$C$1662&amp;$D$3:$D$1662,$E$3:$E$1662,0,0,1)</f>
        <v>25100</v>
      </c>
      <c r="AA74" s="2" cm="1">
        <f t="array" ref="AA74">_xlfn.XLOOKUP(AA$1&amp;$R74,$C$3:$C$1662&amp;$D$3:$D$1662,$E$3:$E$1662,0,0,1)</f>
        <v>40900</v>
      </c>
      <c r="AB74" s="2" cm="1">
        <f t="array" ref="AB74">_xlfn.XLOOKUP(AB$1&amp;$R74,$C$3:$C$1662&amp;$D$3:$D$1662,$E$3:$E$1662,0,0,1)</f>
        <v>43000</v>
      </c>
      <c r="AC74" s="2" cm="1">
        <f t="array" ref="AC74">_xlfn.XLOOKUP(AC$1&amp;$R74,$C$3:$C$1662&amp;$D$3:$D$1662,$E$3:$E$1662,0,0,1)</f>
        <v>113700</v>
      </c>
    </row>
    <row r="75" spans="3:29" x14ac:dyDescent="0.4">
      <c r="C75" t="s">
        <v>758</v>
      </c>
      <c r="D75" t="s">
        <v>585</v>
      </c>
      <c r="E75">
        <v>113700</v>
      </c>
      <c r="R75" t="s">
        <v>289</v>
      </c>
      <c r="S75" s="2">
        <f t="shared" si="6"/>
        <v>5027920</v>
      </c>
      <c r="T75" s="2">
        <f t="shared" si="7"/>
        <v>2887300</v>
      </c>
      <c r="U75" s="2">
        <f t="shared" si="7"/>
        <v>4285600</v>
      </c>
      <c r="V75" s="2">
        <f t="shared" si="7"/>
        <v>5014300</v>
      </c>
      <c r="W75" s="2">
        <f t="shared" si="7"/>
        <v>8175900</v>
      </c>
      <c r="X75" s="2">
        <f t="shared" si="7"/>
        <v>4776500</v>
      </c>
      <c r="Y75" s="2" cm="1">
        <f t="array" ref="Y75">_xlfn.XLOOKUP(Y$1&amp;$R75,$C$3:$C$1662&amp;$D$3:$D$1662,$E$3:$E$1662,0,0,1)</f>
        <v>12300</v>
      </c>
      <c r="Z75" s="2" cm="1">
        <f t="array" ref="Z75">_xlfn.XLOOKUP(Z$1&amp;$R75,$C$3:$C$1662&amp;$D$3:$D$1662,$E$3:$E$1662,0,0,1)</f>
        <v>17900</v>
      </c>
      <c r="AA75" s="2" cm="1">
        <f t="array" ref="AA75">_xlfn.XLOOKUP(AA$1&amp;$R75,$C$3:$C$1662&amp;$D$3:$D$1662,$E$3:$E$1662,0,0,1)</f>
        <v>39700</v>
      </c>
      <c r="AB75" s="2" cm="1">
        <f t="array" ref="AB75">_xlfn.XLOOKUP(AB$1&amp;$R75,$C$3:$C$1662&amp;$D$3:$D$1662,$E$3:$E$1662,0,0,1)</f>
        <v>50700</v>
      </c>
      <c r="AC75" s="2" cm="1">
        <f t="array" ref="AC75">_xlfn.XLOOKUP(AC$1&amp;$R75,$C$3:$C$1662&amp;$D$3:$D$1662,$E$3:$E$1662,0,0,1)</f>
        <v>45100</v>
      </c>
    </row>
    <row r="76" spans="3:29" x14ac:dyDescent="0.4">
      <c r="C76" t="s">
        <v>758</v>
      </c>
      <c r="D76" t="s">
        <v>586</v>
      </c>
      <c r="E76">
        <v>45100</v>
      </c>
      <c r="R76" t="s">
        <v>295</v>
      </c>
      <c r="S76" s="2">
        <f t="shared" si="6"/>
        <v>5068120</v>
      </c>
      <c r="T76" s="2">
        <f t="shared" si="7"/>
        <v>2902400</v>
      </c>
      <c r="U76" s="2">
        <f t="shared" si="7"/>
        <v>4311900</v>
      </c>
      <c r="V76" s="2">
        <f t="shared" si="7"/>
        <v>5057500</v>
      </c>
      <c r="W76" s="2">
        <f t="shared" si="7"/>
        <v>8225600</v>
      </c>
      <c r="X76" s="2">
        <f t="shared" si="7"/>
        <v>4843200</v>
      </c>
      <c r="Y76" s="2" cm="1">
        <f t="array" ref="Y76">_xlfn.XLOOKUP(Y$1&amp;$R76,$C$3:$C$1662&amp;$D$3:$D$1662,$E$3:$E$1662,0,0,1)</f>
        <v>15100</v>
      </c>
      <c r="Z76" s="2" cm="1">
        <f t="array" ref="Z76">_xlfn.XLOOKUP(Z$1&amp;$R76,$C$3:$C$1662&amp;$D$3:$D$1662,$E$3:$E$1662,0,0,1)</f>
        <v>26300</v>
      </c>
      <c r="AA76" s="2" cm="1">
        <f t="array" ref="AA76">_xlfn.XLOOKUP(AA$1&amp;$R76,$C$3:$C$1662&amp;$D$3:$D$1662,$E$3:$E$1662,0,0,1)</f>
        <v>43200</v>
      </c>
      <c r="AB76" s="2" cm="1">
        <f t="array" ref="AB76">_xlfn.XLOOKUP(AB$1&amp;$R76,$C$3:$C$1662&amp;$D$3:$D$1662,$E$3:$E$1662,0,0,1)</f>
        <v>49700</v>
      </c>
      <c r="AC76" s="2" cm="1">
        <f t="array" ref="AC76">_xlfn.XLOOKUP(AC$1&amp;$R76,$C$3:$C$1662&amp;$D$3:$D$1662,$E$3:$E$1662,0,0,1)</f>
        <v>66700</v>
      </c>
    </row>
    <row r="77" spans="3:29" x14ac:dyDescent="0.4">
      <c r="C77" t="s">
        <v>758</v>
      </c>
      <c r="D77" t="s">
        <v>587</v>
      </c>
      <c r="E77">
        <v>66700</v>
      </c>
      <c r="R77" t="s">
        <v>103</v>
      </c>
      <c r="S77" s="2">
        <f t="shared" si="6"/>
        <v>5115960</v>
      </c>
      <c r="T77" s="2">
        <f t="shared" si="7"/>
        <v>2928300</v>
      </c>
      <c r="U77" s="2">
        <f t="shared" si="7"/>
        <v>4348900</v>
      </c>
      <c r="V77" s="2">
        <f t="shared" si="7"/>
        <v>5117600</v>
      </c>
      <c r="W77" s="2">
        <f t="shared" si="7"/>
        <v>8261000</v>
      </c>
      <c r="X77" s="2">
        <f t="shared" si="7"/>
        <v>4924000</v>
      </c>
      <c r="Y77" s="2" cm="1">
        <f t="array" ref="Y77">_xlfn.XLOOKUP(Y$1&amp;$R77,$C$3:$C$1662&amp;$D$3:$D$1662,$E$3:$E$1662,0,0,1)</f>
        <v>25900</v>
      </c>
      <c r="Z77" s="2" cm="1">
        <f t="array" ref="Z77">_xlfn.XLOOKUP(Z$1&amp;$R77,$C$3:$C$1662&amp;$D$3:$D$1662,$E$3:$E$1662,0,0,1)</f>
        <v>37000</v>
      </c>
      <c r="AA77" s="2" cm="1">
        <f t="array" ref="AA77">_xlfn.XLOOKUP(AA$1&amp;$R77,$C$3:$C$1662&amp;$D$3:$D$1662,$E$3:$E$1662,0,0,1)</f>
        <v>60100</v>
      </c>
      <c r="AB77" s="2" cm="1">
        <f t="array" ref="AB77">_xlfn.XLOOKUP(AB$1&amp;$R77,$C$3:$C$1662&amp;$D$3:$D$1662,$E$3:$E$1662,0,0,1)</f>
        <v>35400</v>
      </c>
      <c r="AC77" s="2" cm="1">
        <f t="array" ref="AC77">_xlfn.XLOOKUP(AC$1&amp;$R77,$C$3:$C$1662&amp;$D$3:$D$1662,$E$3:$E$1662,0,0,1)</f>
        <v>80800</v>
      </c>
    </row>
    <row r="78" spans="3:29" x14ac:dyDescent="0.4">
      <c r="C78" t="s">
        <v>758</v>
      </c>
      <c r="D78" t="s">
        <v>588</v>
      </c>
      <c r="E78">
        <v>80800</v>
      </c>
      <c r="R78" t="s">
        <v>140</v>
      </c>
      <c r="S78" s="2">
        <f t="shared" si="6"/>
        <v>5167400</v>
      </c>
      <c r="T78" s="2">
        <f t="shared" si="7"/>
        <v>2958800</v>
      </c>
      <c r="U78" s="2">
        <f t="shared" si="7"/>
        <v>4403900</v>
      </c>
      <c r="V78" s="2">
        <f t="shared" si="7"/>
        <v>5192300</v>
      </c>
      <c r="W78" s="2">
        <f t="shared" si="7"/>
        <v>8310200</v>
      </c>
      <c r="X78" s="2">
        <f t="shared" si="7"/>
        <v>4971800</v>
      </c>
      <c r="Y78" s="2" cm="1">
        <f t="array" ref="Y78">_xlfn.XLOOKUP(Y$1&amp;$R78,$C$3:$C$1662&amp;$D$3:$D$1662,$E$3:$E$1662,0,0,1)</f>
        <v>30500</v>
      </c>
      <c r="Z78" s="2" cm="1">
        <f t="array" ref="Z78">_xlfn.XLOOKUP(Z$1&amp;$R78,$C$3:$C$1662&amp;$D$3:$D$1662,$E$3:$E$1662,0,0,1)</f>
        <v>55000</v>
      </c>
      <c r="AA78" s="2" cm="1">
        <f t="array" ref="AA78">_xlfn.XLOOKUP(AA$1&amp;$R78,$C$3:$C$1662&amp;$D$3:$D$1662,$E$3:$E$1662,0,0,1)</f>
        <v>74700</v>
      </c>
      <c r="AB78" s="2" cm="1">
        <f t="array" ref="AB78">_xlfn.XLOOKUP(AB$1&amp;$R78,$C$3:$C$1662&amp;$D$3:$D$1662,$E$3:$E$1662,0,0,1)</f>
        <v>49200</v>
      </c>
      <c r="AC78" s="2" cm="1">
        <f t="array" ref="AC78">_xlfn.XLOOKUP(AC$1&amp;$R78,$C$3:$C$1662&amp;$D$3:$D$1662,$E$3:$E$1662,0,0,1)</f>
        <v>47800</v>
      </c>
    </row>
    <row r="79" spans="3:29" x14ac:dyDescent="0.4">
      <c r="C79" t="s">
        <v>758</v>
      </c>
      <c r="D79" t="s">
        <v>589</v>
      </c>
      <c r="E79">
        <v>47800</v>
      </c>
      <c r="R79" t="s">
        <v>134</v>
      </c>
      <c r="S79" s="2">
        <f t="shared" si="6"/>
        <v>5221820</v>
      </c>
      <c r="T79" s="2">
        <f t="shared" si="7"/>
        <v>2991200</v>
      </c>
      <c r="U79" s="2">
        <f t="shared" si="7"/>
        <v>4436800</v>
      </c>
      <c r="V79" s="2">
        <f t="shared" si="7"/>
        <v>5265400</v>
      </c>
      <c r="W79" s="2">
        <f t="shared" si="7"/>
        <v>8362500</v>
      </c>
      <c r="X79" s="2">
        <f t="shared" si="7"/>
        <v>5053200</v>
      </c>
      <c r="Y79" s="2" cm="1">
        <f t="array" ref="Y79">_xlfn.XLOOKUP(Y$1&amp;$R79,$C$3:$C$1662&amp;$D$3:$D$1662,$E$3:$E$1662,0,0,1)</f>
        <v>32400</v>
      </c>
      <c r="Z79" s="2" cm="1">
        <f t="array" ref="Z79">_xlfn.XLOOKUP(Z$1&amp;$R79,$C$3:$C$1662&amp;$D$3:$D$1662,$E$3:$E$1662,0,0,1)</f>
        <v>32900</v>
      </c>
      <c r="AA79" s="2" cm="1">
        <f t="array" ref="AA79">_xlfn.XLOOKUP(AA$1&amp;$R79,$C$3:$C$1662&amp;$D$3:$D$1662,$E$3:$E$1662,0,0,1)</f>
        <v>73100</v>
      </c>
      <c r="AB79" s="2" cm="1">
        <f t="array" ref="AB79">_xlfn.XLOOKUP(AB$1&amp;$R79,$C$3:$C$1662&amp;$D$3:$D$1662,$E$3:$E$1662,0,0,1)</f>
        <v>52300</v>
      </c>
      <c r="AC79" s="2" cm="1">
        <f t="array" ref="AC79">_xlfn.XLOOKUP(AC$1&amp;$R79,$C$3:$C$1662&amp;$D$3:$D$1662,$E$3:$E$1662,0,0,1)</f>
        <v>81400</v>
      </c>
    </row>
    <row r="80" spans="3:29" x14ac:dyDescent="0.4">
      <c r="C80" t="s">
        <v>758</v>
      </c>
      <c r="D80" t="s">
        <v>590</v>
      </c>
      <c r="E80">
        <v>81400</v>
      </c>
      <c r="R80" t="s">
        <v>116</v>
      </c>
      <c r="S80" s="2">
        <f t="shared" si="6"/>
        <v>5249180</v>
      </c>
      <c r="T80" s="2">
        <f t="shared" si="7"/>
        <v>3001700</v>
      </c>
      <c r="U80" s="2">
        <f t="shared" si="7"/>
        <v>4458600</v>
      </c>
      <c r="V80" s="2">
        <f t="shared" si="7"/>
        <v>5315700</v>
      </c>
      <c r="W80" s="2">
        <f t="shared" si="7"/>
        <v>8391000</v>
      </c>
      <c r="X80" s="2">
        <f t="shared" si="7"/>
        <v>5078900</v>
      </c>
      <c r="Y80" s="2" cm="1">
        <f t="array" ref="Y80">_xlfn.XLOOKUP(Y$1&amp;$R80,$C$3:$C$1662&amp;$D$3:$D$1662,$E$3:$E$1662,0,0,1)</f>
        <v>10500</v>
      </c>
      <c r="Z80" s="2" cm="1">
        <f t="array" ref="Z80">_xlfn.XLOOKUP(Z$1&amp;$R80,$C$3:$C$1662&amp;$D$3:$D$1662,$E$3:$E$1662,0,0,1)</f>
        <v>21800</v>
      </c>
      <c r="AA80" s="2" cm="1">
        <f t="array" ref="AA80">_xlfn.XLOOKUP(AA$1&amp;$R80,$C$3:$C$1662&amp;$D$3:$D$1662,$E$3:$E$1662,0,0,1)</f>
        <v>50300</v>
      </c>
      <c r="AB80" s="2" cm="1">
        <f t="array" ref="AB80">_xlfn.XLOOKUP(AB$1&amp;$R80,$C$3:$C$1662&amp;$D$3:$D$1662,$E$3:$E$1662,0,0,1)</f>
        <v>28500</v>
      </c>
      <c r="AC80" s="2" cm="1">
        <f t="array" ref="AC80">_xlfn.XLOOKUP(AC$1&amp;$R80,$C$3:$C$1662&amp;$D$3:$D$1662,$E$3:$E$1662,0,0,1)</f>
        <v>25700</v>
      </c>
    </row>
    <row r="81" spans="3:29" x14ac:dyDescent="0.4">
      <c r="C81" t="s">
        <v>758</v>
      </c>
      <c r="D81" t="s">
        <v>591</v>
      </c>
      <c r="E81">
        <v>25700</v>
      </c>
      <c r="R81" t="s">
        <v>132</v>
      </c>
      <c r="S81" s="2">
        <f t="shared" si="6"/>
        <v>5285460</v>
      </c>
      <c r="T81" s="2">
        <f t="shared" si="7"/>
        <v>3023000</v>
      </c>
      <c r="U81" s="2">
        <f t="shared" si="7"/>
        <v>4497900</v>
      </c>
      <c r="V81" s="2">
        <f t="shared" si="7"/>
        <v>5365300</v>
      </c>
      <c r="W81" s="2">
        <f t="shared" si="7"/>
        <v>8419600</v>
      </c>
      <c r="X81" s="2">
        <f t="shared" si="7"/>
        <v>5121500</v>
      </c>
      <c r="Y81" s="2" cm="1">
        <f t="array" ref="Y81">_xlfn.XLOOKUP(Y$1&amp;$R81,$C$3:$C$1662&amp;$D$3:$D$1662,$E$3:$E$1662,0,0,1)</f>
        <v>21300</v>
      </c>
      <c r="Z81" s="2" cm="1">
        <f t="array" ref="Z81">_xlfn.XLOOKUP(Z$1&amp;$R81,$C$3:$C$1662&amp;$D$3:$D$1662,$E$3:$E$1662,0,0,1)</f>
        <v>39300</v>
      </c>
      <c r="AA81" s="2" cm="1">
        <f t="array" ref="AA81">_xlfn.XLOOKUP(AA$1&amp;$R81,$C$3:$C$1662&amp;$D$3:$D$1662,$E$3:$E$1662,0,0,1)</f>
        <v>49600</v>
      </c>
      <c r="AB81" s="2" cm="1">
        <f t="array" ref="AB81">_xlfn.XLOOKUP(AB$1&amp;$R81,$C$3:$C$1662&amp;$D$3:$D$1662,$E$3:$E$1662,0,0,1)</f>
        <v>28600</v>
      </c>
      <c r="AC81" s="2" cm="1">
        <f t="array" ref="AC81">_xlfn.XLOOKUP(AC$1&amp;$R81,$C$3:$C$1662&amp;$D$3:$D$1662,$E$3:$E$1662,0,0,1)</f>
        <v>42600</v>
      </c>
    </row>
    <row r="82" spans="3:29" x14ac:dyDescent="0.4">
      <c r="C82" t="s">
        <v>758</v>
      </c>
      <c r="D82" t="s">
        <v>592</v>
      </c>
      <c r="E82">
        <v>42600</v>
      </c>
      <c r="R82" t="s">
        <v>296</v>
      </c>
      <c r="S82" s="2">
        <f t="shared" si="6"/>
        <v>5313540</v>
      </c>
      <c r="T82" s="2">
        <f t="shared" si="7"/>
        <v>3036600</v>
      </c>
      <c r="U82" s="2">
        <f t="shared" si="7"/>
        <v>4511000</v>
      </c>
      <c r="V82" s="2">
        <f t="shared" si="7"/>
        <v>5391000</v>
      </c>
      <c r="W82" s="2">
        <f t="shared" si="7"/>
        <v>8472600</v>
      </c>
      <c r="X82" s="2">
        <f t="shared" si="7"/>
        <v>5156500</v>
      </c>
      <c r="Y82" s="2" cm="1">
        <f t="array" ref="Y82">_xlfn.XLOOKUP(Y$1&amp;$R82,$C$3:$C$1662&amp;$D$3:$D$1662,$E$3:$E$1662,0,0,1)</f>
        <v>13600</v>
      </c>
      <c r="Z82" s="2" cm="1">
        <f t="array" ref="Z82">_xlfn.XLOOKUP(Z$1&amp;$R82,$C$3:$C$1662&amp;$D$3:$D$1662,$E$3:$E$1662,0,0,1)</f>
        <v>13100</v>
      </c>
      <c r="AA82" s="2" cm="1">
        <f t="array" ref="AA82">_xlfn.XLOOKUP(AA$1&amp;$R82,$C$3:$C$1662&amp;$D$3:$D$1662,$E$3:$E$1662,0,0,1)</f>
        <v>25700</v>
      </c>
      <c r="AB82" s="2" cm="1">
        <f t="array" ref="AB82">_xlfn.XLOOKUP(AB$1&amp;$R82,$C$3:$C$1662&amp;$D$3:$D$1662,$E$3:$E$1662,0,0,1)</f>
        <v>53000</v>
      </c>
      <c r="AC82" s="2" cm="1">
        <f t="array" ref="AC82">_xlfn.XLOOKUP(AC$1&amp;$R82,$C$3:$C$1662&amp;$D$3:$D$1662,$E$3:$E$1662,0,0,1)</f>
        <v>35000</v>
      </c>
    </row>
    <row r="83" spans="3:29" x14ac:dyDescent="0.4">
      <c r="C83" t="s">
        <v>758</v>
      </c>
      <c r="D83" t="s">
        <v>593</v>
      </c>
      <c r="E83">
        <v>35000</v>
      </c>
      <c r="R83" t="s">
        <v>94</v>
      </c>
      <c r="S83" s="2">
        <f t="shared" si="6"/>
        <v>5350320</v>
      </c>
      <c r="T83" s="2">
        <f t="shared" si="7"/>
        <v>3074900</v>
      </c>
      <c r="U83" s="2">
        <f t="shared" si="7"/>
        <v>4552300</v>
      </c>
      <c r="V83" s="2">
        <f t="shared" si="7"/>
        <v>5410300</v>
      </c>
      <c r="W83" s="2">
        <f t="shared" si="7"/>
        <v>8524300</v>
      </c>
      <c r="X83" s="2">
        <f t="shared" si="7"/>
        <v>5189800</v>
      </c>
      <c r="Y83" s="2" cm="1">
        <f t="array" ref="Y83">_xlfn.XLOOKUP(Y$1&amp;$R83,$C$3:$C$1662&amp;$D$3:$D$1662,$E$3:$E$1662,0,0,1)</f>
        <v>38300</v>
      </c>
      <c r="Z83" s="2" cm="1">
        <f t="array" ref="Z83">_xlfn.XLOOKUP(Z$1&amp;$R83,$C$3:$C$1662&amp;$D$3:$D$1662,$E$3:$E$1662,0,0,1)</f>
        <v>41300</v>
      </c>
      <c r="AA83" s="2" cm="1">
        <f t="array" ref="AA83">_xlfn.XLOOKUP(AA$1&amp;$R83,$C$3:$C$1662&amp;$D$3:$D$1662,$E$3:$E$1662,0,0,1)</f>
        <v>19300</v>
      </c>
      <c r="AB83" s="2" cm="1">
        <f t="array" ref="AB83">_xlfn.XLOOKUP(AB$1&amp;$R83,$C$3:$C$1662&amp;$D$3:$D$1662,$E$3:$E$1662,0,0,1)</f>
        <v>51700</v>
      </c>
      <c r="AC83" s="2" cm="1">
        <f t="array" ref="AC83">_xlfn.XLOOKUP(AC$1&amp;$R83,$C$3:$C$1662&amp;$D$3:$D$1662,$E$3:$E$1662,0,0,1)</f>
        <v>33300</v>
      </c>
    </row>
    <row r="84" spans="3:29" x14ac:dyDescent="0.4">
      <c r="C84" t="s">
        <v>758</v>
      </c>
      <c r="D84" t="s">
        <v>594</v>
      </c>
      <c r="E84">
        <v>33300</v>
      </c>
      <c r="R84" t="s">
        <v>93</v>
      </c>
      <c r="S84" s="2">
        <f t="shared" si="6"/>
        <v>5385540</v>
      </c>
      <c r="T84" s="2">
        <f t="shared" ref="T84:X99" si="8">T83+Y84</f>
        <v>3086600</v>
      </c>
      <c r="U84" s="2">
        <f t="shared" si="8"/>
        <v>4579300</v>
      </c>
      <c r="V84" s="2">
        <f t="shared" si="8"/>
        <v>5451100</v>
      </c>
      <c r="W84" s="2">
        <f t="shared" si="8"/>
        <v>8577200</v>
      </c>
      <c r="X84" s="2">
        <f t="shared" si="8"/>
        <v>5233500</v>
      </c>
      <c r="Y84" s="2" cm="1">
        <f t="array" ref="Y84">_xlfn.XLOOKUP(Y$1&amp;$R84,$C$3:$C$1662&amp;$D$3:$D$1662,$E$3:$E$1662,0,0,1)</f>
        <v>11700</v>
      </c>
      <c r="Z84" s="2" cm="1">
        <f t="array" ref="Z84">_xlfn.XLOOKUP(Z$1&amp;$R84,$C$3:$C$1662&amp;$D$3:$D$1662,$E$3:$E$1662,0,0,1)</f>
        <v>27000</v>
      </c>
      <c r="AA84" s="2" cm="1">
        <f t="array" ref="AA84">_xlfn.XLOOKUP(AA$1&amp;$R84,$C$3:$C$1662&amp;$D$3:$D$1662,$E$3:$E$1662,0,0,1)</f>
        <v>40800</v>
      </c>
      <c r="AB84" s="2" cm="1">
        <f t="array" ref="AB84">_xlfn.XLOOKUP(AB$1&amp;$R84,$C$3:$C$1662&amp;$D$3:$D$1662,$E$3:$E$1662,0,0,1)</f>
        <v>52900</v>
      </c>
      <c r="AC84" s="2" cm="1">
        <f t="array" ref="AC84">_xlfn.XLOOKUP(AC$1&amp;$R84,$C$3:$C$1662&amp;$D$3:$D$1662,$E$3:$E$1662,0,0,1)</f>
        <v>43700</v>
      </c>
    </row>
    <row r="85" spans="3:29" x14ac:dyDescent="0.4">
      <c r="C85" t="s">
        <v>758</v>
      </c>
      <c r="D85" t="s">
        <v>595</v>
      </c>
      <c r="E85">
        <v>43700</v>
      </c>
      <c r="R85" t="s">
        <v>229</v>
      </c>
      <c r="S85" s="2">
        <f t="shared" si="6"/>
        <v>5426660</v>
      </c>
      <c r="T85" s="2">
        <f t="shared" si="8"/>
        <v>3104900</v>
      </c>
      <c r="U85" s="2">
        <f t="shared" si="8"/>
        <v>4617300</v>
      </c>
      <c r="V85" s="2">
        <f t="shared" si="8"/>
        <v>5470100</v>
      </c>
      <c r="W85" s="2">
        <f t="shared" si="8"/>
        <v>8653700</v>
      </c>
      <c r="X85" s="2">
        <f t="shared" si="8"/>
        <v>5287300</v>
      </c>
      <c r="Y85" s="2" cm="1">
        <f t="array" ref="Y85">_xlfn.XLOOKUP(Y$1&amp;$R85,$C$3:$C$1662&amp;$D$3:$D$1662,$E$3:$E$1662,0,0,1)</f>
        <v>18300</v>
      </c>
      <c r="Z85" s="2" cm="1">
        <f t="array" ref="Z85">_xlfn.XLOOKUP(Z$1&amp;$R85,$C$3:$C$1662&amp;$D$3:$D$1662,$E$3:$E$1662,0,0,1)</f>
        <v>38000</v>
      </c>
      <c r="AA85" s="2" cm="1">
        <f t="array" ref="AA85">_xlfn.XLOOKUP(AA$1&amp;$R85,$C$3:$C$1662&amp;$D$3:$D$1662,$E$3:$E$1662,0,0,1)</f>
        <v>19000</v>
      </c>
      <c r="AB85" s="2" cm="1">
        <f t="array" ref="AB85">_xlfn.XLOOKUP(AB$1&amp;$R85,$C$3:$C$1662&amp;$D$3:$D$1662,$E$3:$E$1662,0,0,1)</f>
        <v>76500</v>
      </c>
      <c r="AC85" s="2" cm="1">
        <f t="array" ref="AC85">_xlfn.XLOOKUP(AC$1&amp;$R85,$C$3:$C$1662&amp;$D$3:$D$1662,$E$3:$E$1662,0,0,1)</f>
        <v>53800</v>
      </c>
    </row>
    <row r="86" spans="3:29" x14ac:dyDescent="0.4">
      <c r="C86" t="s">
        <v>758</v>
      </c>
      <c r="D86" t="s">
        <v>596</v>
      </c>
      <c r="E86">
        <v>53800</v>
      </c>
      <c r="R86" t="s">
        <v>250</v>
      </c>
      <c r="S86" s="2">
        <f t="shared" si="6"/>
        <v>5464760</v>
      </c>
      <c r="T86" s="2">
        <f t="shared" si="8"/>
        <v>3131300</v>
      </c>
      <c r="U86" s="2">
        <f t="shared" si="8"/>
        <v>4639300</v>
      </c>
      <c r="V86" s="2">
        <f t="shared" si="8"/>
        <v>5521300</v>
      </c>
      <c r="W86" s="2">
        <f t="shared" si="8"/>
        <v>8714200</v>
      </c>
      <c r="X86" s="2">
        <f t="shared" si="8"/>
        <v>5317700</v>
      </c>
      <c r="Y86" s="2" cm="1">
        <f t="array" ref="Y86">_xlfn.XLOOKUP(Y$1&amp;$R86,$C$3:$C$1662&amp;$D$3:$D$1662,$E$3:$E$1662,0,0,1)</f>
        <v>26400</v>
      </c>
      <c r="Z86" s="2" cm="1">
        <f t="array" ref="Z86">_xlfn.XLOOKUP(Z$1&amp;$R86,$C$3:$C$1662&amp;$D$3:$D$1662,$E$3:$E$1662,0,0,1)</f>
        <v>22000</v>
      </c>
      <c r="AA86" s="2" cm="1">
        <f t="array" ref="AA86">_xlfn.XLOOKUP(AA$1&amp;$R86,$C$3:$C$1662&amp;$D$3:$D$1662,$E$3:$E$1662,0,0,1)</f>
        <v>51200</v>
      </c>
      <c r="AB86" s="2" cm="1">
        <f t="array" ref="AB86">_xlfn.XLOOKUP(AB$1&amp;$R86,$C$3:$C$1662&amp;$D$3:$D$1662,$E$3:$E$1662,0,0,1)</f>
        <v>60500</v>
      </c>
      <c r="AC86" s="2" cm="1">
        <f t="array" ref="AC86">_xlfn.XLOOKUP(AC$1&amp;$R86,$C$3:$C$1662&amp;$D$3:$D$1662,$E$3:$E$1662,0,0,1)</f>
        <v>30400</v>
      </c>
    </row>
    <row r="87" spans="3:29" x14ac:dyDescent="0.4">
      <c r="C87" t="s">
        <v>758</v>
      </c>
      <c r="D87" t="s">
        <v>597</v>
      </c>
      <c r="E87">
        <v>30400</v>
      </c>
      <c r="R87" t="s">
        <v>127</v>
      </c>
      <c r="S87" s="2">
        <f t="shared" si="6"/>
        <v>5499780</v>
      </c>
      <c r="T87" s="2">
        <f t="shared" si="8"/>
        <v>3151900</v>
      </c>
      <c r="U87" s="2">
        <f t="shared" si="8"/>
        <v>4653900</v>
      </c>
      <c r="V87" s="2">
        <f t="shared" si="8"/>
        <v>5554300</v>
      </c>
      <c r="W87" s="2">
        <f t="shared" si="8"/>
        <v>8753700</v>
      </c>
      <c r="X87" s="2">
        <f t="shared" si="8"/>
        <v>5385100</v>
      </c>
      <c r="Y87" s="2" cm="1">
        <f t="array" ref="Y87">_xlfn.XLOOKUP(Y$1&amp;$R87,$C$3:$C$1662&amp;$D$3:$D$1662,$E$3:$E$1662,0,0,1)</f>
        <v>20600</v>
      </c>
      <c r="Z87" s="2" cm="1">
        <f t="array" ref="Z87">_xlfn.XLOOKUP(Z$1&amp;$R87,$C$3:$C$1662&amp;$D$3:$D$1662,$E$3:$E$1662,0,0,1)</f>
        <v>14600</v>
      </c>
      <c r="AA87" s="2" cm="1">
        <f t="array" ref="AA87">_xlfn.XLOOKUP(AA$1&amp;$R87,$C$3:$C$1662&amp;$D$3:$D$1662,$E$3:$E$1662,0,0,1)</f>
        <v>33000</v>
      </c>
      <c r="AB87" s="2" cm="1">
        <f t="array" ref="AB87">_xlfn.XLOOKUP(AB$1&amp;$R87,$C$3:$C$1662&amp;$D$3:$D$1662,$E$3:$E$1662,0,0,1)</f>
        <v>39500</v>
      </c>
      <c r="AC87" s="2" cm="1">
        <f t="array" ref="AC87">_xlfn.XLOOKUP(AC$1&amp;$R87,$C$3:$C$1662&amp;$D$3:$D$1662,$E$3:$E$1662,0,0,1)</f>
        <v>67400</v>
      </c>
    </row>
    <row r="88" spans="3:29" x14ac:dyDescent="0.4">
      <c r="C88" t="s">
        <v>758</v>
      </c>
      <c r="D88" t="s">
        <v>598</v>
      </c>
      <c r="E88">
        <v>67400</v>
      </c>
      <c r="R88" t="s">
        <v>151</v>
      </c>
      <c r="S88" s="2">
        <f t="shared" si="6"/>
        <v>5536300</v>
      </c>
      <c r="T88" s="2">
        <f t="shared" si="8"/>
        <v>3158200</v>
      </c>
      <c r="U88" s="2">
        <f t="shared" si="8"/>
        <v>4682100</v>
      </c>
      <c r="V88" s="2">
        <f t="shared" si="8"/>
        <v>5577200</v>
      </c>
      <c r="W88" s="2">
        <f t="shared" si="8"/>
        <v>8817900</v>
      </c>
      <c r="X88" s="2">
        <f t="shared" si="8"/>
        <v>5446100</v>
      </c>
      <c r="Y88" s="2" cm="1">
        <f t="array" ref="Y88">_xlfn.XLOOKUP(Y$1&amp;$R88,$C$3:$C$1662&amp;$D$3:$D$1662,$E$3:$E$1662,0,0,1)</f>
        <v>6300</v>
      </c>
      <c r="Z88" s="2" cm="1">
        <f t="array" ref="Z88">_xlfn.XLOOKUP(Z$1&amp;$R88,$C$3:$C$1662&amp;$D$3:$D$1662,$E$3:$E$1662,0,0,1)</f>
        <v>28200</v>
      </c>
      <c r="AA88" s="2" cm="1">
        <f t="array" ref="AA88">_xlfn.XLOOKUP(AA$1&amp;$R88,$C$3:$C$1662&amp;$D$3:$D$1662,$E$3:$E$1662,0,0,1)</f>
        <v>22900</v>
      </c>
      <c r="AB88" s="2" cm="1">
        <f t="array" ref="AB88">_xlfn.XLOOKUP(AB$1&amp;$R88,$C$3:$C$1662&amp;$D$3:$D$1662,$E$3:$E$1662,0,0,1)</f>
        <v>64200</v>
      </c>
      <c r="AC88" s="2" cm="1">
        <f t="array" ref="AC88">_xlfn.XLOOKUP(AC$1&amp;$R88,$C$3:$C$1662&amp;$D$3:$D$1662,$E$3:$E$1662,0,0,1)</f>
        <v>61000</v>
      </c>
    </row>
    <row r="89" spans="3:29" x14ac:dyDescent="0.4">
      <c r="C89" t="s">
        <v>758</v>
      </c>
      <c r="D89" t="s">
        <v>599</v>
      </c>
      <c r="E89">
        <v>61000</v>
      </c>
      <c r="R89" t="s">
        <v>95</v>
      </c>
      <c r="S89" s="2">
        <f t="shared" si="6"/>
        <v>5584020</v>
      </c>
      <c r="T89" s="2">
        <f t="shared" si="8"/>
        <v>3224600</v>
      </c>
      <c r="U89" s="2">
        <f t="shared" si="8"/>
        <v>4709300</v>
      </c>
      <c r="V89" s="2">
        <f t="shared" si="8"/>
        <v>5622100</v>
      </c>
      <c r="W89" s="2">
        <f t="shared" si="8"/>
        <v>8847500</v>
      </c>
      <c r="X89" s="2">
        <f t="shared" si="8"/>
        <v>5516600</v>
      </c>
      <c r="Y89" s="2" cm="1">
        <f t="array" ref="Y89">_xlfn.XLOOKUP(Y$1&amp;$R89,$C$3:$C$1662&amp;$D$3:$D$1662,$E$3:$E$1662,0,0,1)</f>
        <v>66400</v>
      </c>
      <c r="Z89" s="2" cm="1">
        <f t="array" ref="Z89">_xlfn.XLOOKUP(Z$1&amp;$R89,$C$3:$C$1662&amp;$D$3:$D$1662,$E$3:$E$1662,0,0,1)</f>
        <v>27200</v>
      </c>
      <c r="AA89" s="2" cm="1">
        <f t="array" ref="AA89">_xlfn.XLOOKUP(AA$1&amp;$R89,$C$3:$C$1662&amp;$D$3:$D$1662,$E$3:$E$1662,0,0,1)</f>
        <v>44900</v>
      </c>
      <c r="AB89" s="2" cm="1">
        <f t="array" ref="AB89">_xlfn.XLOOKUP(AB$1&amp;$R89,$C$3:$C$1662&amp;$D$3:$D$1662,$E$3:$E$1662,0,0,1)</f>
        <v>29600</v>
      </c>
      <c r="AC89" s="2" cm="1">
        <f t="array" ref="AC89">_xlfn.XLOOKUP(AC$1&amp;$R89,$C$3:$C$1662&amp;$D$3:$D$1662,$E$3:$E$1662,0,0,1)</f>
        <v>70500</v>
      </c>
    </row>
    <row r="90" spans="3:29" x14ac:dyDescent="0.4">
      <c r="C90" t="s">
        <v>758</v>
      </c>
      <c r="D90" t="s">
        <v>600</v>
      </c>
      <c r="E90">
        <v>70500</v>
      </c>
      <c r="R90" t="s">
        <v>165</v>
      </c>
      <c r="S90" s="2">
        <f t="shared" si="6"/>
        <v>5634660</v>
      </c>
      <c r="T90" s="2">
        <f t="shared" si="8"/>
        <v>3272700</v>
      </c>
      <c r="U90" s="2">
        <f t="shared" si="8"/>
        <v>4741700</v>
      </c>
      <c r="V90" s="2">
        <f t="shared" si="8"/>
        <v>5658000</v>
      </c>
      <c r="W90" s="2">
        <f t="shared" si="8"/>
        <v>8916200</v>
      </c>
      <c r="X90" s="2">
        <f t="shared" si="8"/>
        <v>5584700</v>
      </c>
      <c r="Y90" s="2" cm="1">
        <f t="array" ref="Y90">_xlfn.XLOOKUP(Y$1&amp;$R90,$C$3:$C$1662&amp;$D$3:$D$1662,$E$3:$E$1662,0,0,1)</f>
        <v>48100</v>
      </c>
      <c r="Z90" s="2" cm="1">
        <f t="array" ref="Z90">_xlfn.XLOOKUP(Z$1&amp;$R90,$C$3:$C$1662&amp;$D$3:$D$1662,$E$3:$E$1662,0,0,1)</f>
        <v>32400</v>
      </c>
      <c r="AA90" s="2" cm="1">
        <f t="array" ref="AA90">_xlfn.XLOOKUP(AA$1&amp;$R90,$C$3:$C$1662&amp;$D$3:$D$1662,$E$3:$E$1662,0,0,1)</f>
        <v>35900</v>
      </c>
      <c r="AB90" s="2" cm="1">
        <f t="array" ref="AB90">_xlfn.XLOOKUP(AB$1&amp;$R90,$C$3:$C$1662&amp;$D$3:$D$1662,$E$3:$E$1662,0,0,1)</f>
        <v>68700</v>
      </c>
      <c r="AC90" s="2" cm="1">
        <f t="array" ref="AC90">_xlfn.XLOOKUP(AC$1&amp;$R90,$C$3:$C$1662&amp;$D$3:$D$1662,$E$3:$E$1662,0,0,1)</f>
        <v>68100</v>
      </c>
    </row>
    <row r="91" spans="3:29" x14ac:dyDescent="0.4">
      <c r="C91" t="s">
        <v>758</v>
      </c>
      <c r="D91" t="s">
        <v>601</v>
      </c>
      <c r="E91">
        <v>68100</v>
      </c>
      <c r="R91" t="s">
        <v>150</v>
      </c>
      <c r="S91" s="2">
        <f t="shared" si="6"/>
        <v>5665040</v>
      </c>
      <c r="T91" s="2">
        <f t="shared" si="8"/>
        <v>3296100</v>
      </c>
      <c r="U91" s="2">
        <f t="shared" si="8"/>
        <v>4759800</v>
      </c>
      <c r="V91" s="2">
        <f t="shared" si="8"/>
        <v>5671900</v>
      </c>
      <c r="W91" s="2">
        <f t="shared" si="8"/>
        <v>8968800</v>
      </c>
      <c r="X91" s="2">
        <f t="shared" si="8"/>
        <v>5628600</v>
      </c>
      <c r="Y91" s="2" cm="1">
        <f t="array" ref="Y91">_xlfn.XLOOKUP(Y$1&amp;$R91,$C$3:$C$1662&amp;$D$3:$D$1662,$E$3:$E$1662,0,0,1)</f>
        <v>23400</v>
      </c>
      <c r="Z91" s="2" cm="1">
        <f t="array" ref="Z91">_xlfn.XLOOKUP(Z$1&amp;$R91,$C$3:$C$1662&amp;$D$3:$D$1662,$E$3:$E$1662,0,0,1)</f>
        <v>18100</v>
      </c>
      <c r="AA91" s="2" cm="1">
        <f t="array" ref="AA91">_xlfn.XLOOKUP(AA$1&amp;$R91,$C$3:$C$1662&amp;$D$3:$D$1662,$E$3:$E$1662,0,0,1)</f>
        <v>13900</v>
      </c>
      <c r="AB91" s="2" cm="1">
        <f t="array" ref="AB91">_xlfn.XLOOKUP(AB$1&amp;$R91,$C$3:$C$1662&amp;$D$3:$D$1662,$E$3:$E$1662,0,0,1)</f>
        <v>52600</v>
      </c>
      <c r="AC91" s="2" cm="1">
        <f t="array" ref="AC91">_xlfn.XLOOKUP(AC$1&amp;$R91,$C$3:$C$1662&amp;$D$3:$D$1662,$E$3:$E$1662,0,0,1)</f>
        <v>43900</v>
      </c>
    </row>
    <row r="92" spans="3:29" x14ac:dyDescent="0.4">
      <c r="C92" t="s">
        <v>758</v>
      </c>
      <c r="D92" t="s">
        <v>602</v>
      </c>
      <c r="E92">
        <v>43900</v>
      </c>
      <c r="R92" t="s">
        <v>164</v>
      </c>
      <c r="S92" s="2">
        <f t="shared" si="6"/>
        <v>5696040</v>
      </c>
      <c r="T92" s="2">
        <f t="shared" si="8"/>
        <v>3313800</v>
      </c>
      <c r="U92" s="2">
        <f t="shared" si="8"/>
        <v>4777600</v>
      </c>
      <c r="V92" s="2">
        <f t="shared" si="8"/>
        <v>5714900</v>
      </c>
      <c r="W92" s="2">
        <f t="shared" si="8"/>
        <v>8989500</v>
      </c>
      <c r="X92" s="2">
        <f t="shared" si="8"/>
        <v>5684400</v>
      </c>
      <c r="Y92" s="2" cm="1">
        <f t="array" ref="Y92">_xlfn.XLOOKUP(Y$1&amp;$R92,$C$3:$C$1662&amp;$D$3:$D$1662,$E$3:$E$1662,0,0,1)</f>
        <v>17700</v>
      </c>
      <c r="Z92" s="2" cm="1">
        <f t="array" ref="Z92">_xlfn.XLOOKUP(Z$1&amp;$R92,$C$3:$C$1662&amp;$D$3:$D$1662,$E$3:$E$1662,0,0,1)</f>
        <v>17800</v>
      </c>
      <c r="AA92" s="2" cm="1">
        <f t="array" ref="AA92">_xlfn.XLOOKUP(AA$1&amp;$R92,$C$3:$C$1662&amp;$D$3:$D$1662,$E$3:$E$1662,0,0,1)</f>
        <v>43000</v>
      </c>
      <c r="AB92" s="2" cm="1">
        <f t="array" ref="AB92">_xlfn.XLOOKUP(AB$1&amp;$R92,$C$3:$C$1662&amp;$D$3:$D$1662,$E$3:$E$1662,0,0,1)</f>
        <v>20700</v>
      </c>
      <c r="AC92" s="2" cm="1">
        <f t="array" ref="AC92">_xlfn.XLOOKUP(AC$1&amp;$R92,$C$3:$C$1662&amp;$D$3:$D$1662,$E$3:$E$1662,0,0,1)</f>
        <v>55800</v>
      </c>
    </row>
    <row r="93" spans="3:29" x14ac:dyDescent="0.4">
      <c r="C93" t="s">
        <v>758</v>
      </c>
      <c r="D93" t="s">
        <v>603</v>
      </c>
      <c r="E93">
        <v>55800</v>
      </c>
      <c r="R93" t="s">
        <v>20</v>
      </c>
      <c r="S93" s="2">
        <f t="shared" si="6"/>
        <v>5735040</v>
      </c>
      <c r="T93" s="2">
        <f t="shared" si="8"/>
        <v>3337600</v>
      </c>
      <c r="U93" s="2">
        <f t="shared" si="8"/>
        <v>4803700</v>
      </c>
      <c r="V93" s="2">
        <f t="shared" si="8"/>
        <v>5728600</v>
      </c>
      <c r="W93" s="2">
        <f t="shared" si="8"/>
        <v>9052500</v>
      </c>
      <c r="X93" s="2">
        <f t="shared" si="8"/>
        <v>5752800</v>
      </c>
      <c r="Y93" s="2" cm="1">
        <f t="array" ref="Y93">_xlfn.XLOOKUP(Y$1&amp;$R93,$C$3:$C$1662&amp;$D$3:$D$1662,$E$3:$E$1662,0,0,1)</f>
        <v>23800</v>
      </c>
      <c r="Z93" s="2" cm="1">
        <f t="array" ref="Z93">_xlfn.XLOOKUP(Z$1&amp;$R93,$C$3:$C$1662&amp;$D$3:$D$1662,$E$3:$E$1662,0,0,1)</f>
        <v>26100</v>
      </c>
      <c r="AA93" s="2" cm="1">
        <f t="array" ref="AA93">_xlfn.XLOOKUP(AA$1&amp;$R93,$C$3:$C$1662&amp;$D$3:$D$1662,$E$3:$E$1662,0,0,1)</f>
        <v>13700</v>
      </c>
      <c r="AB93" s="2" cm="1">
        <f t="array" ref="AB93">_xlfn.XLOOKUP(AB$1&amp;$R93,$C$3:$C$1662&amp;$D$3:$D$1662,$E$3:$E$1662,0,0,1)</f>
        <v>63000</v>
      </c>
      <c r="AC93" s="2" cm="1">
        <f t="array" ref="AC93">_xlfn.XLOOKUP(AC$1&amp;$R93,$C$3:$C$1662&amp;$D$3:$D$1662,$E$3:$E$1662,0,0,1)</f>
        <v>68400</v>
      </c>
    </row>
    <row r="94" spans="3:29" x14ac:dyDescent="0.4">
      <c r="C94" t="s">
        <v>758</v>
      </c>
      <c r="D94" t="s">
        <v>604</v>
      </c>
      <c r="E94">
        <v>68400</v>
      </c>
      <c r="R94" t="s">
        <v>297</v>
      </c>
      <c r="S94" s="2">
        <f t="shared" si="6"/>
        <v>5770540</v>
      </c>
      <c r="T94" s="2">
        <f t="shared" si="8"/>
        <v>3352800</v>
      </c>
      <c r="U94" s="2">
        <f t="shared" si="8"/>
        <v>4827800</v>
      </c>
      <c r="V94" s="2">
        <f t="shared" si="8"/>
        <v>5744300</v>
      </c>
      <c r="W94" s="2">
        <f t="shared" si="8"/>
        <v>9115900</v>
      </c>
      <c r="X94" s="2">
        <f t="shared" si="8"/>
        <v>5811900</v>
      </c>
      <c r="Y94" s="2" cm="1">
        <f t="array" ref="Y94">_xlfn.XLOOKUP(Y$1&amp;$R94,$C$3:$C$1662&amp;$D$3:$D$1662,$E$3:$E$1662,0,0,1)</f>
        <v>15200</v>
      </c>
      <c r="Z94" s="2" cm="1">
        <f t="array" ref="Z94">_xlfn.XLOOKUP(Z$1&amp;$R94,$C$3:$C$1662&amp;$D$3:$D$1662,$E$3:$E$1662,0,0,1)</f>
        <v>24100</v>
      </c>
      <c r="AA94" s="2" cm="1">
        <f t="array" ref="AA94">_xlfn.XLOOKUP(AA$1&amp;$R94,$C$3:$C$1662&amp;$D$3:$D$1662,$E$3:$E$1662,0,0,1)</f>
        <v>15700</v>
      </c>
      <c r="AB94" s="2" cm="1">
        <f t="array" ref="AB94">_xlfn.XLOOKUP(AB$1&amp;$R94,$C$3:$C$1662&amp;$D$3:$D$1662,$E$3:$E$1662,0,0,1)</f>
        <v>63400</v>
      </c>
      <c r="AC94" s="2" cm="1">
        <f t="array" ref="AC94">_xlfn.XLOOKUP(AC$1&amp;$R94,$C$3:$C$1662&amp;$D$3:$D$1662,$E$3:$E$1662,0,0,1)</f>
        <v>59100</v>
      </c>
    </row>
    <row r="95" spans="3:29" x14ac:dyDescent="0.4">
      <c r="C95" t="s">
        <v>758</v>
      </c>
      <c r="D95" t="s">
        <v>605</v>
      </c>
      <c r="E95">
        <v>59100</v>
      </c>
      <c r="R95" t="s">
        <v>15</v>
      </c>
      <c r="S95" s="2">
        <f t="shared" si="6"/>
        <v>5810400</v>
      </c>
      <c r="T95" s="2">
        <f t="shared" si="8"/>
        <v>3392700</v>
      </c>
      <c r="U95" s="2">
        <f t="shared" si="8"/>
        <v>4857900</v>
      </c>
      <c r="V95" s="2">
        <f t="shared" si="8"/>
        <v>5809600</v>
      </c>
      <c r="W95" s="2">
        <f t="shared" si="8"/>
        <v>9144000</v>
      </c>
      <c r="X95" s="2">
        <f t="shared" si="8"/>
        <v>5847800</v>
      </c>
      <c r="Y95" s="2" cm="1">
        <f t="array" ref="Y95">_xlfn.XLOOKUP(Y$1&amp;$R95,$C$3:$C$1662&amp;$D$3:$D$1662,$E$3:$E$1662,0,0,1)</f>
        <v>39900</v>
      </c>
      <c r="Z95" s="2" cm="1">
        <f t="array" ref="Z95">_xlfn.XLOOKUP(Z$1&amp;$R95,$C$3:$C$1662&amp;$D$3:$D$1662,$E$3:$E$1662,0,0,1)</f>
        <v>30100</v>
      </c>
      <c r="AA95" s="2" cm="1">
        <f t="array" ref="AA95">_xlfn.XLOOKUP(AA$1&amp;$R95,$C$3:$C$1662&amp;$D$3:$D$1662,$E$3:$E$1662,0,0,1)</f>
        <v>65300</v>
      </c>
      <c r="AB95" s="2" cm="1">
        <f t="array" ref="AB95">_xlfn.XLOOKUP(AB$1&amp;$R95,$C$3:$C$1662&amp;$D$3:$D$1662,$E$3:$E$1662,0,0,1)</f>
        <v>28100</v>
      </c>
      <c r="AC95" s="2" cm="1">
        <f t="array" ref="AC95">_xlfn.XLOOKUP(AC$1&amp;$R95,$C$3:$C$1662&amp;$D$3:$D$1662,$E$3:$E$1662,0,0,1)</f>
        <v>35900</v>
      </c>
    </row>
    <row r="96" spans="3:29" x14ac:dyDescent="0.4">
      <c r="C96" t="s">
        <v>758</v>
      </c>
      <c r="D96" t="s">
        <v>606</v>
      </c>
      <c r="E96">
        <v>35900</v>
      </c>
      <c r="R96" t="s">
        <v>298</v>
      </c>
      <c r="S96" s="2">
        <f t="shared" si="6"/>
        <v>5846300</v>
      </c>
      <c r="T96" s="2">
        <f t="shared" si="8"/>
        <v>3430500</v>
      </c>
      <c r="U96" s="2">
        <f t="shared" si="8"/>
        <v>4882000</v>
      </c>
      <c r="V96" s="2">
        <f t="shared" si="8"/>
        <v>5832300</v>
      </c>
      <c r="W96" s="2">
        <f t="shared" si="8"/>
        <v>9205300</v>
      </c>
      <c r="X96" s="2">
        <f t="shared" si="8"/>
        <v>5881400</v>
      </c>
      <c r="Y96" s="2" cm="1">
        <f t="array" ref="Y96">_xlfn.XLOOKUP(Y$1&amp;$R96,$C$3:$C$1662&amp;$D$3:$D$1662,$E$3:$E$1662,0,0,1)</f>
        <v>37800</v>
      </c>
      <c r="Z96" s="2" cm="1">
        <f t="array" ref="Z96">_xlfn.XLOOKUP(Z$1&amp;$R96,$C$3:$C$1662&amp;$D$3:$D$1662,$E$3:$E$1662,0,0,1)</f>
        <v>24100</v>
      </c>
      <c r="AA96" s="2" cm="1">
        <f t="array" ref="AA96">_xlfn.XLOOKUP(AA$1&amp;$R96,$C$3:$C$1662&amp;$D$3:$D$1662,$E$3:$E$1662,0,0,1)</f>
        <v>22700</v>
      </c>
      <c r="AB96" s="2" cm="1">
        <f t="array" ref="AB96">_xlfn.XLOOKUP(AB$1&amp;$R96,$C$3:$C$1662&amp;$D$3:$D$1662,$E$3:$E$1662,0,0,1)</f>
        <v>61300</v>
      </c>
      <c r="AC96" s="2" cm="1">
        <f t="array" ref="AC96">_xlfn.XLOOKUP(AC$1&amp;$R96,$C$3:$C$1662&amp;$D$3:$D$1662,$E$3:$E$1662,0,0,1)</f>
        <v>33600</v>
      </c>
    </row>
    <row r="97" spans="3:29" x14ac:dyDescent="0.4">
      <c r="C97" t="s">
        <v>758</v>
      </c>
      <c r="D97" t="s">
        <v>607</v>
      </c>
      <c r="E97">
        <v>33600</v>
      </c>
      <c r="R97" t="s">
        <v>139</v>
      </c>
      <c r="S97" s="2">
        <f t="shared" si="6"/>
        <v>5875720</v>
      </c>
      <c r="T97" s="2">
        <f t="shared" si="8"/>
        <v>3452100</v>
      </c>
      <c r="U97" s="2">
        <f t="shared" si="8"/>
        <v>4913200</v>
      </c>
      <c r="V97" s="2">
        <f t="shared" si="8"/>
        <v>5853700</v>
      </c>
      <c r="W97" s="2">
        <f t="shared" si="8"/>
        <v>9241800</v>
      </c>
      <c r="X97" s="2">
        <f t="shared" si="8"/>
        <v>5917800</v>
      </c>
      <c r="Y97" s="2" cm="1">
        <f t="array" ref="Y97">_xlfn.XLOOKUP(Y$1&amp;$R97,$C$3:$C$1662&amp;$D$3:$D$1662,$E$3:$E$1662,0,0,1)</f>
        <v>21600</v>
      </c>
      <c r="Z97" s="2" cm="1">
        <f t="array" ref="Z97">_xlfn.XLOOKUP(Z$1&amp;$R97,$C$3:$C$1662&amp;$D$3:$D$1662,$E$3:$E$1662,0,0,1)</f>
        <v>31200</v>
      </c>
      <c r="AA97" s="2" cm="1">
        <f t="array" ref="AA97">_xlfn.XLOOKUP(AA$1&amp;$R97,$C$3:$C$1662&amp;$D$3:$D$1662,$E$3:$E$1662,0,0,1)</f>
        <v>21400</v>
      </c>
      <c r="AB97" s="2" cm="1">
        <f t="array" ref="AB97">_xlfn.XLOOKUP(AB$1&amp;$R97,$C$3:$C$1662&amp;$D$3:$D$1662,$E$3:$E$1662,0,0,1)</f>
        <v>36500</v>
      </c>
      <c r="AC97" s="2" cm="1">
        <f t="array" ref="AC97">_xlfn.XLOOKUP(AC$1&amp;$R97,$C$3:$C$1662&amp;$D$3:$D$1662,$E$3:$E$1662,0,0,1)</f>
        <v>36400</v>
      </c>
    </row>
    <row r="98" spans="3:29" x14ac:dyDescent="0.4">
      <c r="C98" t="s">
        <v>758</v>
      </c>
      <c r="D98" t="s">
        <v>608</v>
      </c>
      <c r="E98">
        <v>36400</v>
      </c>
      <c r="R98" t="s">
        <v>137</v>
      </c>
      <c r="S98" s="2">
        <f t="shared" si="6"/>
        <v>5910260</v>
      </c>
      <c r="T98" s="2">
        <f t="shared" si="8"/>
        <v>3459900</v>
      </c>
      <c r="U98" s="2">
        <f t="shared" si="8"/>
        <v>4941200</v>
      </c>
      <c r="V98" s="2">
        <f t="shared" si="8"/>
        <v>5881200</v>
      </c>
      <c r="W98" s="2">
        <f t="shared" si="8"/>
        <v>9285700</v>
      </c>
      <c r="X98" s="2">
        <f t="shared" si="8"/>
        <v>5983300</v>
      </c>
      <c r="Y98" s="2" cm="1">
        <f t="array" ref="Y98">_xlfn.XLOOKUP(Y$1&amp;$R98,$C$3:$C$1662&amp;$D$3:$D$1662,$E$3:$E$1662,0,0,1)</f>
        <v>7800</v>
      </c>
      <c r="Z98" s="2" cm="1">
        <f t="array" ref="Z98">_xlfn.XLOOKUP(Z$1&amp;$R98,$C$3:$C$1662&amp;$D$3:$D$1662,$E$3:$E$1662,0,0,1)</f>
        <v>28000</v>
      </c>
      <c r="AA98" s="2" cm="1">
        <f t="array" ref="AA98">_xlfn.XLOOKUP(AA$1&amp;$R98,$C$3:$C$1662&amp;$D$3:$D$1662,$E$3:$E$1662,0,0,1)</f>
        <v>27500</v>
      </c>
      <c r="AB98" s="2" cm="1">
        <f t="array" ref="AB98">_xlfn.XLOOKUP(AB$1&amp;$R98,$C$3:$C$1662&amp;$D$3:$D$1662,$E$3:$E$1662,0,0,1)</f>
        <v>43900</v>
      </c>
      <c r="AC98" s="2" cm="1">
        <f t="array" ref="AC98">_xlfn.XLOOKUP(AC$1&amp;$R98,$C$3:$C$1662&amp;$D$3:$D$1662,$E$3:$E$1662,0,0,1)</f>
        <v>65500</v>
      </c>
    </row>
    <row r="99" spans="3:29" x14ac:dyDescent="0.4">
      <c r="C99" t="s">
        <v>758</v>
      </c>
      <c r="D99" t="s">
        <v>609</v>
      </c>
      <c r="E99">
        <v>65500</v>
      </c>
      <c r="R99" t="s">
        <v>268</v>
      </c>
      <c r="S99" s="2">
        <f t="shared" si="6"/>
        <v>5936380</v>
      </c>
      <c r="T99" s="2">
        <f t="shared" si="8"/>
        <v>3466200</v>
      </c>
      <c r="U99" s="2">
        <f t="shared" si="8"/>
        <v>4963900</v>
      </c>
      <c r="V99" s="2">
        <f t="shared" si="8"/>
        <v>5899100</v>
      </c>
      <c r="W99" s="2">
        <f t="shared" si="8"/>
        <v>9335700</v>
      </c>
      <c r="X99" s="2">
        <f t="shared" si="8"/>
        <v>6017000</v>
      </c>
      <c r="Y99" s="2" cm="1">
        <f t="array" ref="Y99">_xlfn.XLOOKUP(Y$1&amp;$R99,$C$3:$C$1662&amp;$D$3:$D$1662,$E$3:$E$1662,0,0,1)</f>
        <v>6300</v>
      </c>
      <c r="Z99" s="2" cm="1">
        <f t="array" ref="Z99">_xlfn.XLOOKUP(Z$1&amp;$R99,$C$3:$C$1662&amp;$D$3:$D$1662,$E$3:$E$1662,0,0,1)</f>
        <v>22700</v>
      </c>
      <c r="AA99" s="2" cm="1">
        <f t="array" ref="AA99">_xlfn.XLOOKUP(AA$1&amp;$R99,$C$3:$C$1662&amp;$D$3:$D$1662,$E$3:$E$1662,0,0,1)</f>
        <v>17900</v>
      </c>
      <c r="AB99" s="2" cm="1">
        <f t="array" ref="AB99">_xlfn.XLOOKUP(AB$1&amp;$R99,$C$3:$C$1662&amp;$D$3:$D$1662,$E$3:$E$1662,0,0,1)</f>
        <v>50000</v>
      </c>
      <c r="AC99" s="2" cm="1">
        <f t="array" ref="AC99">_xlfn.XLOOKUP(AC$1&amp;$R99,$C$3:$C$1662&amp;$D$3:$D$1662,$E$3:$E$1662,0,0,1)</f>
        <v>33700</v>
      </c>
    </row>
    <row r="100" spans="3:29" x14ac:dyDescent="0.4">
      <c r="C100" t="s">
        <v>758</v>
      </c>
      <c r="D100" t="s">
        <v>610</v>
      </c>
      <c r="E100">
        <v>33700</v>
      </c>
      <c r="R100" t="s">
        <v>101</v>
      </c>
      <c r="S100" s="2">
        <f t="shared" si="6"/>
        <v>5957940</v>
      </c>
      <c r="T100" s="2">
        <f t="shared" ref="T100:X115" si="9">T99+Y100</f>
        <v>3473400</v>
      </c>
      <c r="U100" s="2">
        <f t="shared" si="9"/>
        <v>4981500</v>
      </c>
      <c r="V100" s="2">
        <f t="shared" si="9"/>
        <v>5919000</v>
      </c>
      <c r="W100" s="2">
        <f t="shared" si="9"/>
        <v>9371000</v>
      </c>
      <c r="X100" s="2">
        <f t="shared" si="9"/>
        <v>6044800</v>
      </c>
      <c r="Y100" s="2" cm="1">
        <f t="array" ref="Y100">_xlfn.XLOOKUP(Y$1&amp;$R100,$C$3:$C$1662&amp;$D$3:$D$1662,$E$3:$E$1662,0,0,1)</f>
        <v>7200</v>
      </c>
      <c r="Z100" s="2" cm="1">
        <f t="array" ref="Z100">_xlfn.XLOOKUP(Z$1&amp;$R100,$C$3:$C$1662&amp;$D$3:$D$1662,$E$3:$E$1662,0,0,1)</f>
        <v>17600</v>
      </c>
      <c r="AA100" s="2" cm="1">
        <f t="array" ref="AA100">_xlfn.XLOOKUP(AA$1&amp;$R100,$C$3:$C$1662&amp;$D$3:$D$1662,$E$3:$E$1662,0,0,1)</f>
        <v>19900</v>
      </c>
      <c r="AB100" s="2" cm="1">
        <f t="array" ref="AB100">_xlfn.XLOOKUP(AB$1&amp;$R100,$C$3:$C$1662&amp;$D$3:$D$1662,$E$3:$E$1662,0,0,1)</f>
        <v>35300</v>
      </c>
      <c r="AC100" s="2" cm="1">
        <f t="array" ref="AC100">_xlfn.XLOOKUP(AC$1&amp;$R100,$C$3:$C$1662&amp;$D$3:$D$1662,$E$3:$E$1662,0,0,1)</f>
        <v>27800</v>
      </c>
    </row>
    <row r="101" spans="3:29" x14ac:dyDescent="0.4">
      <c r="C101" t="s">
        <v>758</v>
      </c>
      <c r="D101" t="s">
        <v>611</v>
      </c>
      <c r="E101">
        <v>27800</v>
      </c>
      <c r="R101" t="s">
        <v>220</v>
      </c>
      <c r="S101" s="2">
        <f t="shared" si="6"/>
        <v>5982480</v>
      </c>
      <c r="T101" s="2">
        <f t="shared" si="9"/>
        <v>3490300</v>
      </c>
      <c r="U101" s="2">
        <f t="shared" si="9"/>
        <v>5004600</v>
      </c>
      <c r="V101" s="2">
        <f t="shared" si="9"/>
        <v>5947200</v>
      </c>
      <c r="W101" s="2">
        <f t="shared" si="9"/>
        <v>9398200</v>
      </c>
      <c r="X101" s="2">
        <f t="shared" si="9"/>
        <v>6072100</v>
      </c>
      <c r="Y101" s="2" cm="1">
        <f t="array" ref="Y101">_xlfn.XLOOKUP(Y$1&amp;$R101,$C$3:$C$1662&amp;$D$3:$D$1662,$E$3:$E$1662,0,0,1)</f>
        <v>16900</v>
      </c>
      <c r="Z101" s="2" cm="1">
        <f t="array" ref="Z101">_xlfn.XLOOKUP(Z$1&amp;$R101,$C$3:$C$1662&amp;$D$3:$D$1662,$E$3:$E$1662,0,0,1)</f>
        <v>23100</v>
      </c>
      <c r="AA101" s="2" cm="1">
        <f t="array" ref="AA101">_xlfn.XLOOKUP(AA$1&amp;$R101,$C$3:$C$1662&amp;$D$3:$D$1662,$E$3:$E$1662,0,0,1)</f>
        <v>28200</v>
      </c>
      <c r="AB101" s="2" cm="1">
        <f t="array" ref="AB101">_xlfn.XLOOKUP(AB$1&amp;$R101,$C$3:$C$1662&amp;$D$3:$D$1662,$E$3:$E$1662,0,0,1)</f>
        <v>27200</v>
      </c>
      <c r="AC101" s="2" cm="1">
        <f t="array" ref="AC101">_xlfn.XLOOKUP(AC$1&amp;$R101,$C$3:$C$1662&amp;$D$3:$D$1662,$E$3:$E$1662,0,0,1)</f>
        <v>27300</v>
      </c>
    </row>
    <row r="102" spans="3:29" x14ac:dyDescent="0.4">
      <c r="C102" t="s">
        <v>758</v>
      </c>
      <c r="D102" t="s">
        <v>612</v>
      </c>
      <c r="E102">
        <v>27300</v>
      </c>
      <c r="R102" t="s">
        <v>114</v>
      </c>
      <c r="S102" s="2">
        <f t="shared" si="6"/>
        <v>6013000</v>
      </c>
      <c r="T102" s="2">
        <f t="shared" si="9"/>
        <v>3513300</v>
      </c>
      <c r="U102" s="2">
        <f t="shared" si="9"/>
        <v>5051400</v>
      </c>
      <c r="V102" s="2">
        <f t="shared" si="9"/>
        <v>5968000</v>
      </c>
      <c r="W102" s="2">
        <f t="shared" si="9"/>
        <v>9429300</v>
      </c>
      <c r="X102" s="2">
        <f t="shared" si="9"/>
        <v>6103000</v>
      </c>
      <c r="Y102" s="2" cm="1">
        <f t="array" ref="Y102">_xlfn.XLOOKUP(Y$1&amp;$R102,$C$3:$C$1662&amp;$D$3:$D$1662,$E$3:$E$1662,0,0,1)</f>
        <v>23000</v>
      </c>
      <c r="Z102" s="2" cm="1">
        <f t="array" ref="Z102">_xlfn.XLOOKUP(Z$1&amp;$R102,$C$3:$C$1662&amp;$D$3:$D$1662,$E$3:$E$1662,0,0,1)</f>
        <v>46800</v>
      </c>
      <c r="AA102" s="2" cm="1">
        <f t="array" ref="AA102">_xlfn.XLOOKUP(AA$1&amp;$R102,$C$3:$C$1662&amp;$D$3:$D$1662,$E$3:$E$1662,0,0,1)</f>
        <v>20800</v>
      </c>
      <c r="AB102" s="2" cm="1">
        <f t="array" ref="AB102">_xlfn.XLOOKUP(AB$1&amp;$R102,$C$3:$C$1662&amp;$D$3:$D$1662,$E$3:$E$1662,0,0,1)</f>
        <v>31100</v>
      </c>
      <c r="AC102" s="2" cm="1">
        <f t="array" ref="AC102">_xlfn.XLOOKUP(AC$1&amp;$R102,$C$3:$C$1662&amp;$D$3:$D$1662,$E$3:$E$1662,0,0,1)</f>
        <v>30900</v>
      </c>
    </row>
    <row r="103" spans="3:29" x14ac:dyDescent="0.4">
      <c r="C103" t="s">
        <v>758</v>
      </c>
      <c r="D103" t="s">
        <v>613</v>
      </c>
      <c r="E103">
        <v>30900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6053080</v>
      </c>
      <c r="T103" s="2">
        <f t="shared" si="9"/>
        <v>3529500</v>
      </c>
      <c r="U103" s="2">
        <f t="shared" si="9"/>
        <v>5105500</v>
      </c>
      <c r="V103" s="2">
        <f t="shared" si="9"/>
        <v>5992100</v>
      </c>
      <c r="W103" s="2">
        <f t="shared" si="9"/>
        <v>9470400</v>
      </c>
      <c r="X103" s="2">
        <f t="shared" si="9"/>
        <v>6167900</v>
      </c>
      <c r="Y103" s="2" cm="1">
        <f t="array" ref="Y103">_xlfn.XLOOKUP(Y$1&amp;$R103,$C$3:$C$1662&amp;$D$3:$D$1662,$E$3:$E$1662,0,0,1)</f>
        <v>16200</v>
      </c>
      <c r="Z103" s="2" cm="1">
        <f t="array" ref="Z103">_xlfn.XLOOKUP(Z$1&amp;$R103,$C$3:$C$1662&amp;$D$3:$D$1662,$E$3:$E$1662,0,0,1)</f>
        <v>54100</v>
      </c>
      <c r="AA103" s="2" cm="1">
        <f t="array" ref="AA103">_xlfn.XLOOKUP(AA$1&amp;$R103,$C$3:$C$1662&amp;$D$3:$D$1662,$E$3:$E$1662,0,0,1)</f>
        <v>24100</v>
      </c>
      <c r="AB103" s="2" cm="1">
        <f t="array" ref="AB103">_xlfn.XLOOKUP(AB$1&amp;$R103,$C$3:$C$1662&amp;$D$3:$D$1662,$E$3:$E$1662,0,0,1)</f>
        <v>41100</v>
      </c>
      <c r="AC103" s="2" cm="1">
        <f t="array" ref="AC103">_xlfn.XLOOKUP(AC$1&amp;$R103,$C$3:$C$1662&amp;$D$3:$D$1662,$E$3:$E$1662,0,0,1)</f>
        <v>64900</v>
      </c>
    </row>
    <row r="104" spans="3:29" x14ac:dyDescent="0.4">
      <c r="C104" t="s">
        <v>758</v>
      </c>
      <c r="D104" t="s">
        <v>614</v>
      </c>
      <c r="E104">
        <v>64900</v>
      </c>
      <c r="R104" t="s">
        <v>23</v>
      </c>
      <c r="S104" s="2">
        <f t="shared" si="6"/>
        <v>6081340</v>
      </c>
      <c r="T104" s="2">
        <f t="shared" si="9"/>
        <v>3549800</v>
      </c>
      <c r="U104" s="2">
        <f t="shared" si="9"/>
        <v>5128500</v>
      </c>
      <c r="V104" s="2">
        <f t="shared" si="9"/>
        <v>6030600</v>
      </c>
      <c r="W104" s="2">
        <f t="shared" si="9"/>
        <v>9511900</v>
      </c>
      <c r="X104" s="2">
        <f t="shared" si="9"/>
        <v>6185900</v>
      </c>
      <c r="Y104" s="2" cm="1">
        <f t="array" ref="Y104">_xlfn.XLOOKUP(Y$1&amp;$R104,$C$3:$C$1662&amp;$D$3:$D$1662,$E$3:$E$1662,0,0,1)</f>
        <v>20300</v>
      </c>
      <c r="Z104" s="2" cm="1">
        <f t="array" ref="Z104">_xlfn.XLOOKUP(Z$1&amp;$R104,$C$3:$C$1662&amp;$D$3:$D$1662,$E$3:$E$1662,0,0,1)</f>
        <v>23000</v>
      </c>
      <c r="AA104" s="2" cm="1">
        <f t="array" ref="AA104">_xlfn.XLOOKUP(AA$1&amp;$R104,$C$3:$C$1662&amp;$D$3:$D$1662,$E$3:$E$1662,0,0,1)</f>
        <v>38500</v>
      </c>
      <c r="AB104" s="2" cm="1">
        <f t="array" ref="AB104">_xlfn.XLOOKUP(AB$1&amp;$R104,$C$3:$C$1662&amp;$D$3:$D$1662,$E$3:$E$1662,0,0,1)</f>
        <v>41500</v>
      </c>
      <c r="AC104" s="2" cm="1">
        <f t="array" ref="AC104">_xlfn.XLOOKUP(AC$1&amp;$R104,$C$3:$C$1662&amp;$D$3:$D$1662,$E$3:$E$1662,0,0,1)</f>
        <v>18000</v>
      </c>
    </row>
    <row r="105" spans="3:29" x14ac:dyDescent="0.4">
      <c r="C105" t="s">
        <v>758</v>
      </c>
      <c r="D105" t="s">
        <v>615</v>
      </c>
      <c r="E105">
        <v>18000</v>
      </c>
      <c r="R105" t="s">
        <v>159</v>
      </c>
      <c r="S105" s="2">
        <f t="shared" si="6"/>
        <v>6102480</v>
      </c>
      <c r="T105" s="2">
        <f t="shared" si="9"/>
        <v>3568400</v>
      </c>
      <c r="U105" s="2">
        <f t="shared" si="9"/>
        <v>5152500</v>
      </c>
      <c r="V105" s="2">
        <f t="shared" si="9"/>
        <v>6044000</v>
      </c>
      <c r="W105" s="2">
        <f t="shared" si="9"/>
        <v>9530500</v>
      </c>
      <c r="X105" s="2">
        <f t="shared" si="9"/>
        <v>6217000</v>
      </c>
      <c r="Y105" s="2" cm="1">
        <f t="array" ref="Y105">_xlfn.XLOOKUP(Y$1&amp;$R105,$C$3:$C$1662&amp;$D$3:$D$1662,$E$3:$E$1662,0,0,1)</f>
        <v>18600</v>
      </c>
      <c r="Z105" s="2" cm="1">
        <f t="array" ref="Z105">_xlfn.XLOOKUP(Z$1&amp;$R105,$C$3:$C$1662&amp;$D$3:$D$1662,$E$3:$E$1662,0,0,1)</f>
        <v>24000</v>
      </c>
      <c r="AA105" s="2" cm="1">
        <f t="array" ref="AA105">_xlfn.XLOOKUP(AA$1&amp;$R105,$C$3:$C$1662&amp;$D$3:$D$1662,$E$3:$E$1662,0,0,1)</f>
        <v>13400</v>
      </c>
      <c r="AB105" s="2" cm="1">
        <f t="array" ref="AB105">_xlfn.XLOOKUP(AB$1&amp;$R105,$C$3:$C$1662&amp;$D$3:$D$1662,$E$3:$E$1662,0,0,1)</f>
        <v>18600</v>
      </c>
      <c r="AC105" s="2" cm="1">
        <f t="array" ref="AC105">_xlfn.XLOOKUP(AC$1&amp;$R105,$C$3:$C$1662&amp;$D$3:$D$1662,$E$3:$E$1662,0,0,1)</f>
        <v>31100</v>
      </c>
    </row>
    <row r="106" spans="3:29" x14ac:dyDescent="0.4">
      <c r="C106" t="s">
        <v>758</v>
      </c>
      <c r="D106" t="s">
        <v>616</v>
      </c>
      <c r="E106">
        <v>31100</v>
      </c>
      <c r="R106" t="s">
        <v>173</v>
      </c>
      <c r="S106" s="2">
        <f t="shared" si="6"/>
        <v>6125740</v>
      </c>
      <c r="T106" s="2">
        <f t="shared" si="9"/>
        <v>3585300</v>
      </c>
      <c r="U106" s="2">
        <f t="shared" si="9"/>
        <v>5174200</v>
      </c>
      <c r="V106" s="2">
        <f t="shared" si="9"/>
        <v>6053900</v>
      </c>
      <c r="W106" s="2">
        <f t="shared" si="9"/>
        <v>9570000</v>
      </c>
      <c r="X106" s="2">
        <f t="shared" si="9"/>
        <v>6245300</v>
      </c>
      <c r="Y106" s="2" cm="1">
        <f t="array" ref="Y106">_xlfn.XLOOKUP(Y$1&amp;$R106,$C$3:$C$1662&amp;$D$3:$D$1662,$E$3:$E$1662,0,0,1)</f>
        <v>16900</v>
      </c>
      <c r="Z106" s="2" cm="1">
        <f t="array" ref="Z106">_xlfn.XLOOKUP(Z$1&amp;$R106,$C$3:$C$1662&amp;$D$3:$D$1662,$E$3:$E$1662,0,0,1)</f>
        <v>21700</v>
      </c>
      <c r="AA106" s="2" cm="1">
        <f t="array" ref="AA106">_xlfn.XLOOKUP(AA$1&amp;$R106,$C$3:$C$1662&amp;$D$3:$D$1662,$E$3:$E$1662,0,0,1)</f>
        <v>9900</v>
      </c>
      <c r="AB106" s="2" cm="1">
        <f t="array" ref="AB106">_xlfn.XLOOKUP(AB$1&amp;$R106,$C$3:$C$1662&amp;$D$3:$D$1662,$E$3:$E$1662,0,0,1)</f>
        <v>39500</v>
      </c>
      <c r="AC106" s="2" cm="1">
        <f t="array" ref="AC106">_xlfn.XLOOKUP(AC$1&amp;$R106,$C$3:$C$1662&amp;$D$3:$D$1662,$E$3:$E$1662,0,0,1)</f>
        <v>28300</v>
      </c>
    </row>
    <row r="107" spans="3:29" x14ac:dyDescent="0.4">
      <c r="C107" t="s">
        <v>758</v>
      </c>
      <c r="D107" t="s">
        <v>617</v>
      </c>
      <c r="E107">
        <v>28300</v>
      </c>
      <c r="R107" t="s">
        <v>112</v>
      </c>
      <c r="S107" s="2">
        <f t="shared" si="6"/>
        <v>6153820</v>
      </c>
      <c r="T107" s="2">
        <f t="shared" si="9"/>
        <v>3616200</v>
      </c>
      <c r="U107" s="2">
        <f t="shared" si="9"/>
        <v>5183800</v>
      </c>
      <c r="V107" s="2">
        <f t="shared" si="9"/>
        <v>6063200</v>
      </c>
      <c r="W107" s="2">
        <f t="shared" si="9"/>
        <v>9601200</v>
      </c>
      <c r="X107" s="2">
        <f t="shared" si="9"/>
        <v>6304700</v>
      </c>
      <c r="Y107" s="2" cm="1">
        <f t="array" ref="Y107">_xlfn.XLOOKUP(Y$1&amp;$R107,$C$3:$C$1662&amp;$D$3:$D$1662,$E$3:$E$1662,0,0,1)</f>
        <v>30900</v>
      </c>
      <c r="Z107" s="2" cm="1">
        <f t="array" ref="Z107">_xlfn.XLOOKUP(Z$1&amp;$R107,$C$3:$C$1662&amp;$D$3:$D$1662,$E$3:$E$1662,0,0,1)</f>
        <v>9600</v>
      </c>
      <c r="AA107" s="2" cm="1">
        <f t="array" ref="AA107">_xlfn.XLOOKUP(AA$1&amp;$R107,$C$3:$C$1662&amp;$D$3:$D$1662,$E$3:$E$1662,0,0,1)</f>
        <v>9300</v>
      </c>
      <c r="AB107" s="2" cm="1">
        <f t="array" ref="AB107">_xlfn.XLOOKUP(AB$1&amp;$R107,$C$3:$C$1662&amp;$D$3:$D$1662,$E$3:$E$1662,0,0,1)</f>
        <v>31200</v>
      </c>
      <c r="AC107" s="2" cm="1">
        <f t="array" ref="AC107">_xlfn.XLOOKUP(AC$1&amp;$R107,$C$3:$C$1662&amp;$D$3:$D$1662,$E$3:$E$1662,0,0,1)</f>
        <v>59400</v>
      </c>
    </row>
    <row r="108" spans="3:29" x14ac:dyDescent="0.4">
      <c r="C108" t="s">
        <v>758</v>
      </c>
      <c r="D108" t="s">
        <v>618</v>
      </c>
      <c r="E108">
        <v>59400</v>
      </c>
      <c r="R108" t="s">
        <v>271</v>
      </c>
      <c r="S108" s="2">
        <f t="shared" si="6"/>
        <v>6184400</v>
      </c>
      <c r="T108" s="2">
        <f t="shared" si="9"/>
        <v>3623500</v>
      </c>
      <c r="U108" s="2">
        <f t="shared" si="9"/>
        <v>5218800</v>
      </c>
      <c r="V108" s="2">
        <f t="shared" si="9"/>
        <v>6085000</v>
      </c>
      <c r="W108" s="2">
        <f t="shared" si="9"/>
        <v>9635600</v>
      </c>
      <c r="X108" s="2">
        <f t="shared" si="9"/>
        <v>6359100</v>
      </c>
      <c r="Y108" s="2" cm="1">
        <f t="array" ref="Y108">_xlfn.XLOOKUP(Y$1&amp;$R108,$C$3:$C$1662&amp;$D$3:$D$1662,$E$3:$E$1662,0,0,1)</f>
        <v>7300</v>
      </c>
      <c r="Z108" s="2" cm="1">
        <f t="array" ref="Z108">_xlfn.XLOOKUP(Z$1&amp;$R108,$C$3:$C$1662&amp;$D$3:$D$1662,$E$3:$E$1662,0,0,1)</f>
        <v>35000</v>
      </c>
      <c r="AA108" s="2" cm="1">
        <f t="array" ref="AA108">_xlfn.XLOOKUP(AA$1&amp;$R108,$C$3:$C$1662&amp;$D$3:$D$1662,$E$3:$E$1662,0,0,1)</f>
        <v>21800</v>
      </c>
      <c r="AB108" s="2" cm="1">
        <f t="array" ref="AB108">_xlfn.XLOOKUP(AB$1&amp;$R108,$C$3:$C$1662&amp;$D$3:$D$1662,$E$3:$E$1662,0,0,1)</f>
        <v>34400</v>
      </c>
      <c r="AC108" s="2" cm="1">
        <f t="array" ref="AC108">_xlfn.XLOOKUP(AC$1&amp;$R108,$C$3:$C$1662&amp;$D$3:$D$1662,$E$3:$E$1662,0,0,1)</f>
        <v>54400</v>
      </c>
    </row>
    <row r="109" spans="3:29" x14ac:dyDescent="0.4">
      <c r="C109" t="s">
        <v>758</v>
      </c>
      <c r="D109" t="s">
        <v>619</v>
      </c>
      <c r="E109">
        <v>54400</v>
      </c>
      <c r="R109" t="s">
        <v>34</v>
      </c>
      <c r="S109" s="2">
        <f t="shared" si="6"/>
        <v>6211940</v>
      </c>
      <c r="T109" s="2">
        <f t="shared" si="9"/>
        <v>3641200</v>
      </c>
      <c r="U109" s="2">
        <f t="shared" si="9"/>
        <v>5236000</v>
      </c>
      <c r="V109" s="2">
        <f t="shared" si="9"/>
        <v>6095700</v>
      </c>
      <c r="W109" s="2">
        <f t="shared" si="9"/>
        <v>9696500</v>
      </c>
      <c r="X109" s="2">
        <f t="shared" si="9"/>
        <v>6390300</v>
      </c>
      <c r="Y109" s="2" cm="1">
        <f t="array" ref="Y109">_xlfn.XLOOKUP(Y$1&amp;$R109,$C$3:$C$1662&amp;$D$3:$D$1662,$E$3:$E$1662,0,0,1)</f>
        <v>17700</v>
      </c>
      <c r="Z109" s="2" cm="1">
        <f t="array" ref="Z109">_xlfn.XLOOKUP(Z$1&amp;$R109,$C$3:$C$1662&amp;$D$3:$D$1662,$E$3:$E$1662,0,0,1)</f>
        <v>17200</v>
      </c>
      <c r="AA109" s="2" cm="1">
        <f t="array" ref="AA109">_xlfn.XLOOKUP(AA$1&amp;$R109,$C$3:$C$1662&amp;$D$3:$D$1662,$E$3:$E$1662,0,0,1)</f>
        <v>10700</v>
      </c>
      <c r="AB109" s="2" cm="1">
        <f t="array" ref="AB109">_xlfn.XLOOKUP(AB$1&amp;$R109,$C$3:$C$1662&amp;$D$3:$D$1662,$E$3:$E$1662,0,0,1)</f>
        <v>60900</v>
      </c>
      <c r="AC109" s="2" cm="1">
        <f t="array" ref="AC109">_xlfn.XLOOKUP(AC$1&amp;$R109,$C$3:$C$1662&amp;$D$3:$D$1662,$E$3:$E$1662,0,0,1)</f>
        <v>31200</v>
      </c>
    </row>
    <row r="110" spans="3:29" x14ac:dyDescent="0.4">
      <c r="C110" t="s">
        <v>758</v>
      </c>
      <c r="D110" t="s">
        <v>620</v>
      </c>
      <c r="E110">
        <v>31200</v>
      </c>
      <c r="R110" t="s">
        <v>217</v>
      </c>
      <c r="S110" s="2">
        <f t="shared" si="6"/>
        <v>6241260</v>
      </c>
      <c r="T110" s="2">
        <f t="shared" si="9"/>
        <v>3659100</v>
      </c>
      <c r="U110" s="2">
        <f t="shared" si="9"/>
        <v>5252500</v>
      </c>
      <c r="V110" s="2">
        <f t="shared" si="9"/>
        <v>6110000</v>
      </c>
      <c r="W110" s="2">
        <f t="shared" si="9"/>
        <v>9731000</v>
      </c>
      <c r="X110" s="2">
        <f t="shared" si="9"/>
        <v>6453700</v>
      </c>
      <c r="Y110" s="2" cm="1">
        <f t="array" ref="Y110">_xlfn.XLOOKUP(Y$1&amp;$R110,$C$3:$C$1662&amp;$D$3:$D$1662,$E$3:$E$1662,0,0,1)</f>
        <v>17900</v>
      </c>
      <c r="Z110" s="2" cm="1">
        <f t="array" ref="Z110">_xlfn.XLOOKUP(Z$1&amp;$R110,$C$3:$C$1662&amp;$D$3:$D$1662,$E$3:$E$1662,0,0,1)</f>
        <v>16500</v>
      </c>
      <c r="AA110" s="2" cm="1">
        <f t="array" ref="AA110">_xlfn.XLOOKUP(AA$1&amp;$R110,$C$3:$C$1662&amp;$D$3:$D$1662,$E$3:$E$1662,0,0,1)</f>
        <v>14300</v>
      </c>
      <c r="AB110" s="2" cm="1">
        <f t="array" ref="AB110">_xlfn.XLOOKUP(AB$1&amp;$R110,$C$3:$C$1662&amp;$D$3:$D$1662,$E$3:$E$1662,0,0,1)</f>
        <v>34500</v>
      </c>
      <c r="AC110" s="2" cm="1">
        <f t="array" ref="AC110">_xlfn.XLOOKUP(AC$1&amp;$R110,$C$3:$C$1662&amp;$D$3:$D$1662,$E$3:$E$1662,0,0,1)</f>
        <v>63400</v>
      </c>
    </row>
    <row r="111" spans="3:29" x14ac:dyDescent="0.4">
      <c r="C111" t="s">
        <v>758</v>
      </c>
      <c r="D111" t="s">
        <v>621</v>
      </c>
      <c r="E111">
        <v>63400</v>
      </c>
      <c r="R111" t="s">
        <v>219</v>
      </c>
      <c r="S111" s="2">
        <f t="shared" si="6"/>
        <v>6266860</v>
      </c>
      <c r="T111" s="2">
        <f t="shared" si="9"/>
        <v>3672800</v>
      </c>
      <c r="U111" s="2">
        <f t="shared" si="9"/>
        <v>5263900</v>
      </c>
      <c r="V111" s="2">
        <f t="shared" si="9"/>
        <v>6143800</v>
      </c>
      <c r="W111" s="2">
        <f t="shared" si="9"/>
        <v>9750600</v>
      </c>
      <c r="X111" s="2">
        <f t="shared" si="9"/>
        <v>6503200</v>
      </c>
      <c r="Y111" s="2" cm="1">
        <f t="array" ref="Y111">_xlfn.XLOOKUP(Y$1&amp;$R111,$C$3:$C$1662&amp;$D$3:$D$1662,$E$3:$E$1662,0,0,1)</f>
        <v>13700</v>
      </c>
      <c r="Z111" s="2" cm="1">
        <f t="array" ref="Z111">_xlfn.XLOOKUP(Z$1&amp;$R111,$C$3:$C$1662&amp;$D$3:$D$1662,$E$3:$E$1662,0,0,1)</f>
        <v>11400</v>
      </c>
      <c r="AA111" s="2" cm="1">
        <f t="array" ref="AA111">_xlfn.XLOOKUP(AA$1&amp;$R111,$C$3:$C$1662&amp;$D$3:$D$1662,$E$3:$E$1662,0,0,1)</f>
        <v>33800</v>
      </c>
      <c r="AB111" s="2" cm="1">
        <f t="array" ref="AB111">_xlfn.XLOOKUP(AB$1&amp;$R111,$C$3:$C$1662&amp;$D$3:$D$1662,$E$3:$E$1662,0,0,1)</f>
        <v>19600</v>
      </c>
      <c r="AC111" s="2" cm="1">
        <f t="array" ref="AC111">_xlfn.XLOOKUP(AC$1&amp;$R111,$C$3:$C$1662&amp;$D$3:$D$1662,$E$3:$E$1662,0,0,1)</f>
        <v>49500</v>
      </c>
    </row>
    <row r="112" spans="3:29" x14ac:dyDescent="0.4">
      <c r="C112" t="s">
        <v>758</v>
      </c>
      <c r="D112" t="s">
        <v>622</v>
      </c>
      <c r="E112">
        <v>49500</v>
      </c>
      <c r="R112" t="s">
        <v>162</v>
      </c>
      <c r="S112" s="2">
        <f t="shared" si="6"/>
        <v>6297400</v>
      </c>
      <c r="T112" s="2">
        <f t="shared" si="9"/>
        <v>3679400</v>
      </c>
      <c r="U112" s="2">
        <f t="shared" si="9"/>
        <v>5294500</v>
      </c>
      <c r="V112" s="2">
        <f t="shared" si="9"/>
        <v>6182500</v>
      </c>
      <c r="W112" s="2">
        <f t="shared" si="9"/>
        <v>9789900</v>
      </c>
      <c r="X112" s="2">
        <f t="shared" si="9"/>
        <v>6540700</v>
      </c>
      <c r="Y112" s="2" cm="1">
        <f t="array" ref="Y112">_xlfn.XLOOKUP(Y$1&amp;$R112,$C$3:$C$1662&amp;$D$3:$D$1662,$E$3:$E$1662,0,0,1)</f>
        <v>6600</v>
      </c>
      <c r="Z112" s="2" cm="1">
        <f t="array" ref="Z112">_xlfn.XLOOKUP(Z$1&amp;$R112,$C$3:$C$1662&amp;$D$3:$D$1662,$E$3:$E$1662,0,0,1)</f>
        <v>30600</v>
      </c>
      <c r="AA112" s="2" cm="1">
        <f t="array" ref="AA112">_xlfn.XLOOKUP(AA$1&amp;$R112,$C$3:$C$1662&amp;$D$3:$D$1662,$E$3:$E$1662,0,0,1)</f>
        <v>38700</v>
      </c>
      <c r="AB112" s="2" cm="1">
        <f t="array" ref="AB112">_xlfn.XLOOKUP(AB$1&amp;$R112,$C$3:$C$1662&amp;$D$3:$D$1662,$E$3:$E$1662,0,0,1)</f>
        <v>39300</v>
      </c>
      <c r="AC112" s="2" cm="1">
        <f t="array" ref="AC112">_xlfn.XLOOKUP(AC$1&amp;$R112,$C$3:$C$1662&amp;$D$3:$D$1662,$E$3:$E$1662,0,0,1)</f>
        <v>37500</v>
      </c>
    </row>
    <row r="113" spans="3:29" x14ac:dyDescent="0.4">
      <c r="C113" t="s">
        <v>758</v>
      </c>
      <c r="D113" t="s">
        <v>623</v>
      </c>
      <c r="E113">
        <v>37500</v>
      </c>
      <c r="R113" t="s">
        <v>193</v>
      </c>
      <c r="S113" s="2">
        <f t="shared" si="6"/>
        <v>6333000</v>
      </c>
      <c r="T113" s="2">
        <f t="shared" si="9"/>
        <v>3696600</v>
      </c>
      <c r="U113" s="2">
        <f t="shared" si="9"/>
        <v>5330400</v>
      </c>
      <c r="V113" s="2">
        <f t="shared" si="9"/>
        <v>6220100</v>
      </c>
      <c r="W113" s="2">
        <f t="shared" si="9"/>
        <v>9828300</v>
      </c>
      <c r="X113" s="2">
        <f t="shared" si="9"/>
        <v>6589600</v>
      </c>
      <c r="Y113" s="2" cm="1">
        <f t="array" ref="Y113">_xlfn.XLOOKUP(Y$1&amp;$R113,$C$3:$C$1662&amp;$D$3:$D$1662,$E$3:$E$1662,0,0,1)</f>
        <v>17200</v>
      </c>
      <c r="Z113" s="2" cm="1">
        <f t="array" ref="Z113">_xlfn.XLOOKUP(Z$1&amp;$R113,$C$3:$C$1662&amp;$D$3:$D$1662,$E$3:$E$1662,0,0,1)</f>
        <v>35900</v>
      </c>
      <c r="AA113" s="2" cm="1">
        <f t="array" ref="AA113">_xlfn.XLOOKUP(AA$1&amp;$R113,$C$3:$C$1662&amp;$D$3:$D$1662,$E$3:$E$1662,0,0,1)</f>
        <v>37600</v>
      </c>
      <c r="AB113" s="2" cm="1">
        <f t="array" ref="AB113">_xlfn.XLOOKUP(AB$1&amp;$R113,$C$3:$C$1662&amp;$D$3:$D$1662,$E$3:$E$1662,0,0,1)</f>
        <v>38400</v>
      </c>
      <c r="AC113" s="2" cm="1">
        <f t="array" ref="AC113">_xlfn.XLOOKUP(AC$1&amp;$R113,$C$3:$C$1662&amp;$D$3:$D$1662,$E$3:$E$1662,0,0,1)</f>
        <v>48900</v>
      </c>
    </row>
    <row r="114" spans="3:29" x14ac:dyDescent="0.4">
      <c r="C114" t="s">
        <v>758</v>
      </c>
      <c r="D114" t="s">
        <v>624</v>
      </c>
      <c r="E114">
        <v>48900</v>
      </c>
      <c r="R114" t="s">
        <v>190</v>
      </c>
      <c r="S114" s="2">
        <f t="shared" si="6"/>
        <v>6354020</v>
      </c>
      <c r="T114" s="2">
        <f t="shared" si="9"/>
        <v>3703500</v>
      </c>
      <c r="U114" s="2">
        <f t="shared" si="9"/>
        <v>5352700</v>
      </c>
      <c r="V114" s="2">
        <f t="shared" si="9"/>
        <v>6231200</v>
      </c>
      <c r="W114" s="2">
        <f t="shared" si="9"/>
        <v>9844900</v>
      </c>
      <c r="X114" s="2">
        <f t="shared" si="9"/>
        <v>6637800</v>
      </c>
      <c r="Y114" s="2" cm="1">
        <f t="array" ref="Y114">_xlfn.XLOOKUP(Y$1&amp;$R114,$C$3:$C$1662&amp;$D$3:$D$1662,$E$3:$E$1662,0,0,1)</f>
        <v>6900</v>
      </c>
      <c r="Z114" s="2" cm="1">
        <f t="array" ref="Z114">_xlfn.XLOOKUP(Z$1&amp;$R114,$C$3:$C$1662&amp;$D$3:$D$1662,$E$3:$E$1662,0,0,1)</f>
        <v>22300</v>
      </c>
      <c r="AA114" s="2" cm="1">
        <f t="array" ref="AA114">_xlfn.XLOOKUP(AA$1&amp;$R114,$C$3:$C$1662&amp;$D$3:$D$1662,$E$3:$E$1662,0,0,1)</f>
        <v>11100</v>
      </c>
      <c r="AB114" s="2" cm="1">
        <f t="array" ref="AB114">_xlfn.XLOOKUP(AB$1&amp;$R114,$C$3:$C$1662&amp;$D$3:$D$1662,$E$3:$E$1662,0,0,1)</f>
        <v>16600</v>
      </c>
      <c r="AC114" s="2" cm="1">
        <f t="array" ref="AC114">_xlfn.XLOOKUP(AC$1&amp;$R114,$C$3:$C$1662&amp;$D$3:$D$1662,$E$3:$E$1662,0,0,1)</f>
        <v>48200</v>
      </c>
    </row>
    <row r="115" spans="3:29" x14ac:dyDescent="0.4">
      <c r="C115" t="s">
        <v>758</v>
      </c>
      <c r="D115" t="s">
        <v>625</v>
      </c>
      <c r="E115">
        <v>48200</v>
      </c>
      <c r="R115" t="s">
        <v>182</v>
      </c>
      <c r="S115" s="2">
        <f t="shared" si="6"/>
        <v>6376640</v>
      </c>
      <c r="T115" s="2">
        <f t="shared" si="9"/>
        <v>3715300</v>
      </c>
      <c r="U115" s="2">
        <f t="shared" si="9"/>
        <v>5380100</v>
      </c>
      <c r="V115" s="2">
        <f t="shared" si="9"/>
        <v>6260400</v>
      </c>
      <c r="W115" s="2">
        <f t="shared" si="9"/>
        <v>9860900</v>
      </c>
      <c r="X115" s="2">
        <f t="shared" si="9"/>
        <v>6666500</v>
      </c>
      <c r="Y115" s="2" cm="1">
        <f t="array" ref="Y115">_xlfn.XLOOKUP(Y$1&amp;$R115,$C$3:$C$1662&amp;$D$3:$D$1662,$E$3:$E$1662,0,0,1)</f>
        <v>11800</v>
      </c>
      <c r="Z115" s="2" cm="1">
        <f t="array" ref="Z115">_xlfn.XLOOKUP(Z$1&amp;$R115,$C$3:$C$1662&amp;$D$3:$D$1662,$E$3:$E$1662,0,0,1)</f>
        <v>27400</v>
      </c>
      <c r="AA115" s="2" cm="1">
        <f t="array" ref="AA115">_xlfn.XLOOKUP(AA$1&amp;$R115,$C$3:$C$1662&amp;$D$3:$D$1662,$E$3:$E$1662,0,0,1)</f>
        <v>29200</v>
      </c>
      <c r="AB115" s="2" cm="1">
        <f t="array" ref="AB115">_xlfn.XLOOKUP(AB$1&amp;$R115,$C$3:$C$1662&amp;$D$3:$D$1662,$E$3:$E$1662,0,0,1)</f>
        <v>16000</v>
      </c>
      <c r="AC115" s="2" cm="1">
        <f t="array" ref="AC115">_xlfn.XLOOKUP(AC$1&amp;$R115,$C$3:$C$1662&amp;$D$3:$D$1662,$E$3:$E$1662,0,0,1)</f>
        <v>28700</v>
      </c>
    </row>
    <row r="116" spans="3:29" x14ac:dyDescent="0.4">
      <c r="C116" t="s">
        <v>758</v>
      </c>
      <c r="D116" t="s">
        <v>626</v>
      </c>
      <c r="E116">
        <v>28700</v>
      </c>
      <c r="R116" t="s">
        <v>232</v>
      </c>
      <c r="S116" s="2">
        <f t="shared" si="6"/>
        <v>6395660</v>
      </c>
      <c r="T116" s="2">
        <f t="shared" ref="T116:X131" si="10">T115+Y116</f>
        <v>3738100</v>
      </c>
      <c r="U116" s="2">
        <f t="shared" si="10"/>
        <v>5391800</v>
      </c>
      <c r="V116" s="2">
        <f t="shared" si="10"/>
        <v>6277900</v>
      </c>
      <c r="W116" s="2">
        <f t="shared" si="10"/>
        <v>9879500</v>
      </c>
      <c r="X116" s="2">
        <f t="shared" si="10"/>
        <v>6691000</v>
      </c>
      <c r="Y116" s="2" cm="1">
        <f t="array" ref="Y116">_xlfn.XLOOKUP(Y$1&amp;$R116,$C$3:$C$1662&amp;$D$3:$D$1662,$E$3:$E$1662,0,0,1)</f>
        <v>22800</v>
      </c>
      <c r="Z116" s="2" cm="1">
        <f t="array" ref="Z116">_xlfn.XLOOKUP(Z$1&amp;$R116,$C$3:$C$1662&amp;$D$3:$D$1662,$E$3:$E$1662,0,0,1)</f>
        <v>11700</v>
      </c>
      <c r="AA116" s="2" cm="1">
        <f t="array" ref="AA116">_xlfn.XLOOKUP(AA$1&amp;$R116,$C$3:$C$1662&amp;$D$3:$D$1662,$E$3:$E$1662,0,0,1)</f>
        <v>17500</v>
      </c>
      <c r="AB116" s="2" cm="1">
        <f t="array" ref="AB116">_xlfn.XLOOKUP(AB$1&amp;$R116,$C$3:$C$1662&amp;$D$3:$D$1662,$E$3:$E$1662,0,0,1)</f>
        <v>18600</v>
      </c>
      <c r="AC116" s="2" cm="1">
        <f t="array" ref="AC116">_xlfn.XLOOKUP(AC$1&amp;$R116,$C$3:$C$1662&amp;$D$3:$D$1662,$E$3:$E$1662,0,0,1)</f>
        <v>24500</v>
      </c>
    </row>
    <row r="117" spans="3:29" x14ac:dyDescent="0.4">
      <c r="C117" t="s">
        <v>758</v>
      </c>
      <c r="D117" t="s">
        <v>627</v>
      </c>
      <c r="E117">
        <v>24500</v>
      </c>
      <c r="R117" t="s">
        <v>246</v>
      </c>
      <c r="S117" s="2">
        <f t="shared" si="6"/>
        <v>6420760</v>
      </c>
      <c r="T117" s="2">
        <f t="shared" si="10"/>
        <v>3746800</v>
      </c>
      <c r="U117" s="2">
        <f t="shared" si="10"/>
        <v>5409900</v>
      </c>
      <c r="V117" s="2">
        <f t="shared" si="10"/>
        <v>6297700</v>
      </c>
      <c r="W117" s="2">
        <f t="shared" si="10"/>
        <v>9928200</v>
      </c>
      <c r="X117" s="2">
        <f t="shared" si="10"/>
        <v>6721200</v>
      </c>
      <c r="Y117" s="2" cm="1">
        <f t="array" ref="Y117">_xlfn.XLOOKUP(Y$1&amp;$R117,$C$3:$C$1662&amp;$D$3:$D$1662,$E$3:$E$1662,0,0,1)</f>
        <v>8700</v>
      </c>
      <c r="Z117" s="2" cm="1">
        <f t="array" ref="Z117">_xlfn.XLOOKUP(Z$1&amp;$R117,$C$3:$C$1662&amp;$D$3:$D$1662,$E$3:$E$1662,0,0,1)</f>
        <v>18100</v>
      </c>
      <c r="AA117" s="2" cm="1">
        <f t="array" ref="AA117">_xlfn.XLOOKUP(AA$1&amp;$R117,$C$3:$C$1662&amp;$D$3:$D$1662,$E$3:$E$1662,0,0,1)</f>
        <v>19800</v>
      </c>
      <c r="AB117" s="2" cm="1">
        <f t="array" ref="AB117">_xlfn.XLOOKUP(AB$1&amp;$R117,$C$3:$C$1662&amp;$D$3:$D$1662,$E$3:$E$1662,0,0,1)</f>
        <v>48700</v>
      </c>
      <c r="AC117" s="2" cm="1">
        <f t="array" ref="AC117">_xlfn.XLOOKUP(AC$1&amp;$R117,$C$3:$C$1662&amp;$D$3:$D$1662,$E$3:$E$1662,0,0,1)</f>
        <v>30200</v>
      </c>
    </row>
    <row r="118" spans="3:29" x14ac:dyDescent="0.4">
      <c r="C118" t="s">
        <v>758</v>
      </c>
      <c r="D118" t="s">
        <v>628</v>
      </c>
      <c r="E118">
        <v>30200</v>
      </c>
      <c r="R118" t="s">
        <v>108</v>
      </c>
      <c r="S118" s="2">
        <f t="shared" si="6"/>
        <v>6442740</v>
      </c>
      <c r="T118" s="2">
        <f t="shared" si="10"/>
        <v>3757200</v>
      </c>
      <c r="U118" s="2">
        <f t="shared" si="10"/>
        <v>5419200</v>
      </c>
      <c r="V118" s="2">
        <f t="shared" si="10"/>
        <v>6319000</v>
      </c>
      <c r="W118" s="2">
        <f t="shared" si="10"/>
        <v>9951300</v>
      </c>
      <c r="X118" s="2">
        <f t="shared" si="10"/>
        <v>6767000</v>
      </c>
      <c r="Y118" s="2" cm="1">
        <f t="array" ref="Y118">_xlfn.XLOOKUP(Y$1&amp;$R118,$C$3:$C$1662&amp;$D$3:$D$1662,$E$3:$E$1662,0,0,1)</f>
        <v>10400</v>
      </c>
      <c r="Z118" s="2" cm="1">
        <f t="array" ref="Z118">_xlfn.XLOOKUP(Z$1&amp;$R118,$C$3:$C$1662&amp;$D$3:$D$1662,$E$3:$E$1662,0,0,1)</f>
        <v>9300</v>
      </c>
      <c r="AA118" s="2" cm="1">
        <f t="array" ref="AA118">_xlfn.XLOOKUP(AA$1&amp;$R118,$C$3:$C$1662&amp;$D$3:$D$1662,$E$3:$E$1662,0,0,1)</f>
        <v>21300</v>
      </c>
      <c r="AB118" s="2" cm="1">
        <f t="array" ref="AB118">_xlfn.XLOOKUP(AB$1&amp;$R118,$C$3:$C$1662&amp;$D$3:$D$1662,$E$3:$E$1662,0,0,1)</f>
        <v>23100</v>
      </c>
      <c r="AC118" s="2" cm="1">
        <f t="array" ref="AC118">_xlfn.XLOOKUP(AC$1&amp;$R118,$C$3:$C$1662&amp;$D$3:$D$1662,$E$3:$E$1662,0,0,1)</f>
        <v>45800</v>
      </c>
    </row>
    <row r="119" spans="3:29" x14ac:dyDescent="0.4">
      <c r="C119" t="s">
        <v>758</v>
      </c>
      <c r="D119" t="s">
        <v>629</v>
      </c>
      <c r="E119">
        <v>45800</v>
      </c>
      <c r="R119" t="s">
        <v>267</v>
      </c>
      <c r="S119" s="2">
        <f t="shared" si="6"/>
        <v>6460260</v>
      </c>
      <c r="T119" s="2">
        <f t="shared" si="10"/>
        <v>3765200</v>
      </c>
      <c r="U119" s="2">
        <f t="shared" si="10"/>
        <v>5425600</v>
      </c>
      <c r="V119" s="2">
        <f t="shared" si="10"/>
        <v>6336500</v>
      </c>
      <c r="W119" s="2">
        <f t="shared" si="10"/>
        <v>9985100</v>
      </c>
      <c r="X119" s="2">
        <f t="shared" si="10"/>
        <v>6788900</v>
      </c>
      <c r="Y119" s="2" cm="1">
        <f t="array" ref="Y119">_xlfn.XLOOKUP(Y$1&amp;$R119,$C$3:$C$1662&amp;$D$3:$D$1662,$E$3:$E$1662,0,0,1)</f>
        <v>8000</v>
      </c>
      <c r="Z119" s="2" cm="1">
        <f t="array" ref="Z119">_xlfn.XLOOKUP(Z$1&amp;$R119,$C$3:$C$1662&amp;$D$3:$D$1662,$E$3:$E$1662,0,0,1)</f>
        <v>6400</v>
      </c>
      <c r="AA119" s="2" cm="1">
        <f t="array" ref="AA119">_xlfn.XLOOKUP(AA$1&amp;$R119,$C$3:$C$1662&amp;$D$3:$D$1662,$E$3:$E$1662,0,0,1)</f>
        <v>17500</v>
      </c>
      <c r="AB119" s="2" cm="1">
        <f t="array" ref="AB119">_xlfn.XLOOKUP(AB$1&amp;$R119,$C$3:$C$1662&amp;$D$3:$D$1662,$E$3:$E$1662,0,0,1)</f>
        <v>33800</v>
      </c>
      <c r="AC119" s="2" cm="1">
        <f t="array" ref="AC119">_xlfn.XLOOKUP(AC$1&amp;$R119,$C$3:$C$1662&amp;$D$3:$D$1662,$E$3:$E$1662,0,0,1)</f>
        <v>21900</v>
      </c>
    </row>
    <row r="120" spans="3:29" x14ac:dyDescent="0.4">
      <c r="C120" t="s">
        <v>758</v>
      </c>
      <c r="D120" t="s">
        <v>630</v>
      </c>
      <c r="E120">
        <v>21900</v>
      </c>
      <c r="R120" t="s">
        <v>252</v>
      </c>
      <c r="S120" s="2">
        <f t="shared" si="6"/>
        <v>6489160</v>
      </c>
      <c r="T120" s="2">
        <f t="shared" si="10"/>
        <v>3772900</v>
      </c>
      <c r="U120" s="2">
        <f t="shared" si="10"/>
        <v>5432900</v>
      </c>
      <c r="V120" s="2">
        <f t="shared" si="10"/>
        <v>6347900</v>
      </c>
      <c r="W120" s="2">
        <f t="shared" si="10"/>
        <v>10077800</v>
      </c>
      <c r="X120" s="2">
        <f t="shared" si="10"/>
        <v>6814300</v>
      </c>
      <c r="Y120" s="2" cm="1">
        <f t="array" ref="Y120">_xlfn.XLOOKUP(Y$1&amp;$R120,$C$3:$C$1662&amp;$D$3:$D$1662,$E$3:$E$1662,0,0,1)</f>
        <v>7700</v>
      </c>
      <c r="Z120" s="2" cm="1">
        <f t="array" ref="Z120">_xlfn.XLOOKUP(Z$1&amp;$R120,$C$3:$C$1662&amp;$D$3:$D$1662,$E$3:$E$1662,0,0,1)</f>
        <v>7300</v>
      </c>
      <c r="AA120" s="2" cm="1">
        <f t="array" ref="AA120">_xlfn.XLOOKUP(AA$1&amp;$R120,$C$3:$C$1662&amp;$D$3:$D$1662,$E$3:$E$1662,0,0,1)</f>
        <v>11400</v>
      </c>
      <c r="AB120" s="2" cm="1">
        <f t="array" ref="AB120">_xlfn.XLOOKUP(AB$1&amp;$R120,$C$3:$C$1662&amp;$D$3:$D$1662,$E$3:$E$1662,0,0,1)</f>
        <v>92700</v>
      </c>
      <c r="AC120" s="2" cm="1">
        <f t="array" ref="AC120">_xlfn.XLOOKUP(AC$1&amp;$R120,$C$3:$C$1662&amp;$D$3:$D$1662,$E$3:$E$1662,0,0,1)</f>
        <v>25400</v>
      </c>
    </row>
    <row r="121" spans="3:29" x14ac:dyDescent="0.4">
      <c r="C121" t="s">
        <v>758</v>
      </c>
      <c r="D121" t="s">
        <v>631</v>
      </c>
      <c r="E121">
        <v>25400</v>
      </c>
      <c r="R121" t="s">
        <v>128</v>
      </c>
      <c r="S121" s="2">
        <f t="shared" si="6"/>
        <v>6511940</v>
      </c>
      <c r="T121" s="2">
        <f t="shared" si="10"/>
        <v>3779000</v>
      </c>
      <c r="U121" s="2">
        <f t="shared" si="10"/>
        <v>5438800</v>
      </c>
      <c r="V121" s="2">
        <f t="shared" si="10"/>
        <v>6355400</v>
      </c>
      <c r="W121" s="2">
        <f t="shared" si="10"/>
        <v>10143300</v>
      </c>
      <c r="X121" s="2">
        <f t="shared" si="10"/>
        <v>6843200</v>
      </c>
      <c r="Y121" s="2" cm="1">
        <f t="array" ref="Y121">_xlfn.XLOOKUP(Y$1&amp;$R121,$C$3:$C$1662&amp;$D$3:$D$1662,$E$3:$E$1662,0,0,1)</f>
        <v>6100</v>
      </c>
      <c r="Z121" s="2" cm="1">
        <f t="array" ref="Z121">_xlfn.XLOOKUP(Z$1&amp;$R121,$C$3:$C$1662&amp;$D$3:$D$1662,$E$3:$E$1662,0,0,1)</f>
        <v>5900</v>
      </c>
      <c r="AA121" s="2" cm="1">
        <f t="array" ref="AA121">_xlfn.XLOOKUP(AA$1&amp;$R121,$C$3:$C$1662&amp;$D$3:$D$1662,$E$3:$E$1662,0,0,1)</f>
        <v>7500</v>
      </c>
      <c r="AB121" s="2" cm="1">
        <f t="array" ref="AB121">_xlfn.XLOOKUP(AB$1&amp;$R121,$C$3:$C$1662&amp;$D$3:$D$1662,$E$3:$E$1662,0,0,1)</f>
        <v>65500</v>
      </c>
      <c r="AC121" s="2" cm="1">
        <f t="array" ref="AC121">_xlfn.XLOOKUP(AC$1&amp;$R121,$C$3:$C$1662&amp;$D$3:$D$1662,$E$3:$E$1662,0,0,1)</f>
        <v>28900</v>
      </c>
    </row>
    <row r="122" spans="3:29" x14ac:dyDescent="0.4">
      <c r="C122" t="s">
        <v>758</v>
      </c>
      <c r="D122" t="s">
        <v>632</v>
      </c>
      <c r="E122">
        <v>28900</v>
      </c>
      <c r="R122" t="s">
        <v>287</v>
      </c>
      <c r="S122" s="2">
        <f t="shared" si="6"/>
        <v>6540300</v>
      </c>
      <c r="T122" s="2">
        <f t="shared" si="10"/>
        <v>3800300</v>
      </c>
      <c r="U122" s="2">
        <f t="shared" si="10"/>
        <v>5463500</v>
      </c>
      <c r="V122" s="2">
        <f t="shared" si="10"/>
        <v>6369000</v>
      </c>
      <c r="W122" s="2">
        <f t="shared" si="10"/>
        <v>10184300</v>
      </c>
      <c r="X122" s="2">
        <f t="shared" si="10"/>
        <v>6884400</v>
      </c>
      <c r="Y122" s="2" cm="1">
        <f t="array" ref="Y122">_xlfn.XLOOKUP(Y$1&amp;$R122,$C$3:$C$1662&amp;$D$3:$D$1662,$E$3:$E$1662,0,0,1)</f>
        <v>21300</v>
      </c>
      <c r="Z122" s="2" cm="1">
        <f t="array" ref="Z122">_xlfn.XLOOKUP(Z$1&amp;$R122,$C$3:$C$1662&amp;$D$3:$D$1662,$E$3:$E$1662,0,0,1)</f>
        <v>24700</v>
      </c>
      <c r="AA122" s="2" cm="1">
        <f t="array" ref="AA122">_xlfn.XLOOKUP(AA$1&amp;$R122,$C$3:$C$1662&amp;$D$3:$D$1662,$E$3:$E$1662,0,0,1)</f>
        <v>13600</v>
      </c>
      <c r="AB122" s="2" cm="1">
        <f t="array" ref="AB122">_xlfn.XLOOKUP(AB$1&amp;$R122,$C$3:$C$1662&amp;$D$3:$D$1662,$E$3:$E$1662,0,0,1)</f>
        <v>41000</v>
      </c>
      <c r="AC122" s="2" cm="1">
        <f t="array" ref="AC122">_xlfn.XLOOKUP(AC$1&amp;$R122,$C$3:$C$1662&amp;$D$3:$D$1662,$E$3:$E$1662,0,0,1)</f>
        <v>41200</v>
      </c>
    </row>
    <row r="123" spans="3:29" x14ac:dyDescent="0.4">
      <c r="C123" t="s">
        <v>758</v>
      </c>
      <c r="D123" t="s">
        <v>633</v>
      </c>
      <c r="E123">
        <v>41200</v>
      </c>
      <c r="R123" t="s">
        <v>194</v>
      </c>
      <c r="S123" s="2">
        <f t="shared" si="6"/>
        <v>6557640</v>
      </c>
      <c r="T123" s="2">
        <f t="shared" si="10"/>
        <v>3809700</v>
      </c>
      <c r="U123" s="2">
        <f t="shared" si="10"/>
        <v>5478900</v>
      </c>
      <c r="V123" s="2">
        <f t="shared" si="10"/>
        <v>6376500</v>
      </c>
      <c r="W123" s="2">
        <f t="shared" si="10"/>
        <v>10209100</v>
      </c>
      <c r="X123" s="2">
        <f t="shared" si="10"/>
        <v>6914000</v>
      </c>
      <c r="Y123" s="2" cm="1">
        <f t="array" ref="Y123">_xlfn.XLOOKUP(Y$1&amp;$R123,$C$3:$C$1662&amp;$D$3:$D$1662,$E$3:$E$1662,0,0,1)</f>
        <v>9400</v>
      </c>
      <c r="Z123" s="2" cm="1">
        <f t="array" ref="Z123">_xlfn.XLOOKUP(Z$1&amp;$R123,$C$3:$C$1662&amp;$D$3:$D$1662,$E$3:$E$1662,0,0,1)</f>
        <v>15400</v>
      </c>
      <c r="AA123" s="2" cm="1">
        <f t="array" ref="AA123">_xlfn.XLOOKUP(AA$1&amp;$R123,$C$3:$C$1662&amp;$D$3:$D$1662,$E$3:$E$1662,0,0,1)</f>
        <v>7500</v>
      </c>
      <c r="AB123" s="2" cm="1">
        <f t="array" ref="AB123">_xlfn.XLOOKUP(AB$1&amp;$R123,$C$3:$C$1662&amp;$D$3:$D$1662,$E$3:$E$1662,0,0,1)</f>
        <v>24800</v>
      </c>
      <c r="AC123" s="2" cm="1">
        <f t="array" ref="AC123">_xlfn.XLOOKUP(AC$1&amp;$R123,$C$3:$C$1662&amp;$D$3:$D$1662,$E$3:$E$1662,0,0,1)</f>
        <v>29600</v>
      </c>
    </row>
    <row r="124" spans="3:29" x14ac:dyDescent="0.4">
      <c r="C124" t="s">
        <v>758</v>
      </c>
      <c r="D124" t="s">
        <v>634</v>
      </c>
      <c r="E124">
        <v>29600</v>
      </c>
      <c r="R124" t="s">
        <v>184</v>
      </c>
      <c r="S124" s="2">
        <f t="shared" si="6"/>
        <v>6580380</v>
      </c>
      <c r="T124" s="2">
        <f t="shared" si="10"/>
        <v>3819900</v>
      </c>
      <c r="U124" s="2">
        <f t="shared" si="10"/>
        <v>5507800</v>
      </c>
      <c r="V124" s="2">
        <f t="shared" si="10"/>
        <v>6413200</v>
      </c>
      <c r="W124" s="2">
        <f t="shared" si="10"/>
        <v>10227700</v>
      </c>
      <c r="X124" s="2">
        <f t="shared" si="10"/>
        <v>6933300</v>
      </c>
      <c r="Y124" s="2" cm="1">
        <f t="array" ref="Y124">_xlfn.XLOOKUP(Y$1&amp;$R124,$C$3:$C$1662&amp;$D$3:$D$1662,$E$3:$E$1662,0,0,1)</f>
        <v>10200</v>
      </c>
      <c r="Z124" s="2" cm="1">
        <f t="array" ref="Z124">_xlfn.XLOOKUP(Z$1&amp;$R124,$C$3:$C$1662&amp;$D$3:$D$1662,$E$3:$E$1662,0,0,1)</f>
        <v>28900</v>
      </c>
      <c r="AA124" s="2" cm="1">
        <f t="array" ref="AA124">_xlfn.XLOOKUP(AA$1&amp;$R124,$C$3:$C$1662&amp;$D$3:$D$1662,$E$3:$E$1662,0,0,1)</f>
        <v>36700</v>
      </c>
      <c r="AB124" s="2" cm="1">
        <f t="array" ref="AB124">_xlfn.XLOOKUP(AB$1&amp;$R124,$C$3:$C$1662&amp;$D$3:$D$1662,$E$3:$E$1662,0,0,1)</f>
        <v>18600</v>
      </c>
      <c r="AC124" s="2" cm="1">
        <f t="array" ref="AC124">_xlfn.XLOOKUP(AC$1&amp;$R124,$C$3:$C$1662&amp;$D$3:$D$1662,$E$3:$E$1662,0,0,1)</f>
        <v>19300</v>
      </c>
    </row>
    <row r="125" spans="3:29" x14ac:dyDescent="0.4">
      <c r="C125" t="s">
        <v>758</v>
      </c>
      <c r="D125" t="s">
        <v>635</v>
      </c>
      <c r="E125">
        <v>19300</v>
      </c>
      <c r="R125" t="s">
        <v>177</v>
      </c>
      <c r="S125" s="2">
        <f t="shared" si="6"/>
        <v>6601240</v>
      </c>
      <c r="T125" s="2">
        <f t="shared" si="10"/>
        <v>3841000</v>
      </c>
      <c r="U125" s="2">
        <f t="shared" si="10"/>
        <v>5517100</v>
      </c>
      <c r="V125" s="2">
        <f t="shared" si="10"/>
        <v>6451700</v>
      </c>
      <c r="W125" s="2">
        <f t="shared" si="10"/>
        <v>10243500</v>
      </c>
      <c r="X125" s="2">
        <f t="shared" si="10"/>
        <v>6952900</v>
      </c>
      <c r="Y125" s="2" cm="1">
        <f t="array" ref="Y125">_xlfn.XLOOKUP(Y$1&amp;$R125,$C$3:$C$1662&amp;$D$3:$D$1662,$E$3:$E$1662,0,0,1)</f>
        <v>21100</v>
      </c>
      <c r="Z125" s="2" cm="1">
        <f t="array" ref="Z125">_xlfn.XLOOKUP(Z$1&amp;$R125,$C$3:$C$1662&amp;$D$3:$D$1662,$E$3:$E$1662,0,0,1)</f>
        <v>9300</v>
      </c>
      <c r="AA125" s="2" cm="1">
        <f t="array" ref="AA125">_xlfn.XLOOKUP(AA$1&amp;$R125,$C$3:$C$1662&amp;$D$3:$D$1662,$E$3:$E$1662,0,0,1)</f>
        <v>38500</v>
      </c>
      <c r="AB125" s="2" cm="1">
        <f t="array" ref="AB125">_xlfn.XLOOKUP(AB$1&amp;$R125,$C$3:$C$1662&amp;$D$3:$D$1662,$E$3:$E$1662,0,0,1)</f>
        <v>15800</v>
      </c>
      <c r="AC125" s="2" cm="1">
        <f t="array" ref="AC125">_xlfn.XLOOKUP(AC$1&amp;$R125,$C$3:$C$1662&amp;$D$3:$D$1662,$E$3:$E$1662,0,0,1)</f>
        <v>19600</v>
      </c>
    </row>
    <row r="126" spans="3:29" x14ac:dyDescent="0.4">
      <c r="C126" t="s">
        <v>758</v>
      </c>
      <c r="D126" t="s">
        <v>636</v>
      </c>
      <c r="E126">
        <v>19600</v>
      </c>
      <c r="R126" t="s">
        <v>55</v>
      </c>
      <c r="S126" s="2">
        <f t="shared" si="6"/>
        <v>6622160</v>
      </c>
      <c r="T126" s="2">
        <f t="shared" si="10"/>
        <v>3861000</v>
      </c>
      <c r="U126" s="2">
        <f t="shared" si="10"/>
        <v>5528600</v>
      </c>
      <c r="V126" s="2">
        <f t="shared" si="10"/>
        <v>6481000</v>
      </c>
      <c r="W126" s="2">
        <f t="shared" si="10"/>
        <v>10265800</v>
      </c>
      <c r="X126" s="2">
        <f t="shared" si="10"/>
        <v>6974400</v>
      </c>
      <c r="Y126" s="2" cm="1">
        <f t="array" ref="Y126">_xlfn.XLOOKUP(Y$1&amp;$R126,$C$3:$C$1662&amp;$D$3:$D$1662,$E$3:$E$1662,0,0,1)</f>
        <v>20000</v>
      </c>
      <c r="Z126" s="2" cm="1">
        <f t="array" ref="Z126">_xlfn.XLOOKUP(Z$1&amp;$R126,$C$3:$C$1662&amp;$D$3:$D$1662,$E$3:$E$1662,0,0,1)</f>
        <v>11500</v>
      </c>
      <c r="AA126" s="2" cm="1">
        <f t="array" ref="AA126">_xlfn.XLOOKUP(AA$1&amp;$R126,$C$3:$C$1662&amp;$D$3:$D$1662,$E$3:$E$1662,0,0,1)</f>
        <v>29300</v>
      </c>
      <c r="AB126" s="2" cm="1">
        <f t="array" ref="AB126">_xlfn.XLOOKUP(AB$1&amp;$R126,$C$3:$C$1662&amp;$D$3:$D$1662,$E$3:$E$1662,0,0,1)</f>
        <v>22300</v>
      </c>
      <c r="AC126" s="2" cm="1">
        <f t="array" ref="AC126">_xlfn.XLOOKUP(AC$1&amp;$R126,$C$3:$C$1662&amp;$D$3:$D$1662,$E$3:$E$1662,0,0,1)</f>
        <v>21500</v>
      </c>
    </row>
    <row r="127" spans="3:29" x14ac:dyDescent="0.4">
      <c r="C127" t="s">
        <v>758</v>
      </c>
      <c r="D127" t="s">
        <v>637</v>
      </c>
      <c r="E127">
        <v>21500</v>
      </c>
      <c r="R127" t="s">
        <v>32</v>
      </c>
      <c r="S127" s="2">
        <f t="shared" si="6"/>
        <v>6645700</v>
      </c>
      <c r="T127" s="2">
        <f t="shared" si="10"/>
        <v>3873000</v>
      </c>
      <c r="U127" s="2">
        <f t="shared" si="10"/>
        <v>5544000</v>
      </c>
      <c r="V127" s="2">
        <f t="shared" si="10"/>
        <v>6515300</v>
      </c>
      <c r="W127" s="2">
        <f t="shared" si="10"/>
        <v>10283900</v>
      </c>
      <c r="X127" s="2">
        <f t="shared" si="10"/>
        <v>7012300</v>
      </c>
      <c r="Y127" s="2" cm="1">
        <f t="array" ref="Y127">_xlfn.XLOOKUP(Y$1&amp;$R127,$C$3:$C$1662&amp;$D$3:$D$1662,$E$3:$E$1662,0,0,1)</f>
        <v>12000</v>
      </c>
      <c r="Z127" s="2" cm="1">
        <f t="array" ref="Z127">_xlfn.XLOOKUP(Z$1&amp;$R127,$C$3:$C$1662&amp;$D$3:$D$1662,$E$3:$E$1662,0,0,1)</f>
        <v>15400</v>
      </c>
      <c r="AA127" s="2" cm="1">
        <f t="array" ref="AA127">_xlfn.XLOOKUP(AA$1&amp;$R127,$C$3:$C$1662&amp;$D$3:$D$1662,$E$3:$E$1662,0,0,1)</f>
        <v>34300</v>
      </c>
      <c r="AB127" s="2" cm="1">
        <f t="array" ref="AB127">_xlfn.XLOOKUP(AB$1&amp;$R127,$C$3:$C$1662&amp;$D$3:$D$1662,$E$3:$E$1662,0,0,1)</f>
        <v>18100</v>
      </c>
      <c r="AC127" s="2" cm="1">
        <f t="array" ref="AC127">_xlfn.XLOOKUP(AC$1&amp;$R127,$C$3:$C$1662&amp;$D$3:$D$1662,$E$3:$E$1662,0,0,1)</f>
        <v>37900</v>
      </c>
    </row>
    <row r="128" spans="3:29" x14ac:dyDescent="0.4">
      <c r="C128" t="s">
        <v>758</v>
      </c>
      <c r="D128" t="s">
        <v>638</v>
      </c>
      <c r="E128">
        <v>37900</v>
      </c>
      <c r="R128" t="s">
        <v>166</v>
      </c>
      <c r="S128" s="2">
        <f t="shared" si="6"/>
        <v>6681240</v>
      </c>
      <c r="T128" s="2">
        <f t="shared" si="10"/>
        <v>3921600</v>
      </c>
      <c r="U128" s="2">
        <f t="shared" si="10"/>
        <v>5553900</v>
      </c>
      <c r="V128" s="2">
        <f t="shared" si="10"/>
        <v>6548900</v>
      </c>
      <c r="W128" s="2">
        <f t="shared" si="10"/>
        <v>10304200</v>
      </c>
      <c r="X128" s="2">
        <f t="shared" si="10"/>
        <v>7077600</v>
      </c>
      <c r="Y128" s="2" cm="1">
        <f t="array" ref="Y128">_xlfn.XLOOKUP(Y$1&amp;$R128,$C$3:$C$1662&amp;$D$3:$D$1662,$E$3:$E$1662,0,0,1)</f>
        <v>48600</v>
      </c>
      <c r="Z128" s="2" cm="1">
        <f t="array" ref="Z128">_xlfn.XLOOKUP(Z$1&amp;$R128,$C$3:$C$1662&amp;$D$3:$D$1662,$E$3:$E$1662,0,0,1)</f>
        <v>9900</v>
      </c>
      <c r="AA128" s="2" cm="1">
        <f t="array" ref="AA128">_xlfn.XLOOKUP(AA$1&amp;$R128,$C$3:$C$1662&amp;$D$3:$D$1662,$E$3:$E$1662,0,0,1)</f>
        <v>33600</v>
      </c>
      <c r="AB128" s="2" cm="1">
        <f t="array" ref="AB128">_xlfn.XLOOKUP(AB$1&amp;$R128,$C$3:$C$1662&amp;$D$3:$D$1662,$E$3:$E$1662,0,0,1)</f>
        <v>20300</v>
      </c>
      <c r="AC128" s="2" cm="1">
        <f t="array" ref="AC128">_xlfn.XLOOKUP(AC$1&amp;$R128,$C$3:$C$1662&amp;$D$3:$D$1662,$E$3:$E$1662,0,0,1)</f>
        <v>65300</v>
      </c>
    </row>
    <row r="129" spans="3:29" x14ac:dyDescent="0.4">
      <c r="C129" t="s">
        <v>758</v>
      </c>
      <c r="D129" t="s">
        <v>639</v>
      </c>
      <c r="E129">
        <v>65300</v>
      </c>
      <c r="R129" t="s">
        <v>60</v>
      </c>
      <c r="S129" s="2">
        <f t="shared" si="6"/>
        <v>6698380</v>
      </c>
      <c r="T129" s="2">
        <f t="shared" si="10"/>
        <v>3932800</v>
      </c>
      <c r="U129" s="2">
        <f t="shared" si="10"/>
        <v>5563600</v>
      </c>
      <c r="V129" s="2">
        <f t="shared" si="10"/>
        <v>6580700</v>
      </c>
      <c r="W129" s="2">
        <f t="shared" si="10"/>
        <v>10320800</v>
      </c>
      <c r="X129" s="2">
        <f t="shared" si="10"/>
        <v>7094000</v>
      </c>
      <c r="Y129" s="2" cm="1">
        <f t="array" ref="Y129">_xlfn.XLOOKUP(Y$1&amp;$R129,$C$3:$C$1662&amp;$D$3:$D$1662,$E$3:$E$1662,0,0,1)</f>
        <v>11200</v>
      </c>
      <c r="Z129" s="2" cm="1">
        <f t="array" ref="Z129">_xlfn.XLOOKUP(Z$1&amp;$R129,$C$3:$C$1662&amp;$D$3:$D$1662,$E$3:$E$1662,0,0,1)</f>
        <v>9700</v>
      </c>
      <c r="AA129" s="2" cm="1">
        <f t="array" ref="AA129">_xlfn.XLOOKUP(AA$1&amp;$R129,$C$3:$C$1662&amp;$D$3:$D$1662,$E$3:$E$1662,0,0,1)</f>
        <v>31800</v>
      </c>
      <c r="AB129" s="2" cm="1">
        <f t="array" ref="AB129">_xlfn.XLOOKUP(AB$1&amp;$R129,$C$3:$C$1662&amp;$D$3:$D$1662,$E$3:$E$1662,0,0,1)</f>
        <v>16600</v>
      </c>
      <c r="AC129" s="2" cm="1">
        <f t="array" ref="AC129">_xlfn.XLOOKUP(AC$1&amp;$R129,$C$3:$C$1662&amp;$D$3:$D$1662,$E$3:$E$1662,0,0,1)</f>
        <v>16400</v>
      </c>
    </row>
    <row r="130" spans="3:29" x14ac:dyDescent="0.4">
      <c r="C130" t="s">
        <v>758</v>
      </c>
      <c r="D130" t="s">
        <v>640</v>
      </c>
      <c r="E130">
        <v>16400</v>
      </c>
      <c r="R130" t="s">
        <v>266</v>
      </c>
      <c r="S130" s="2">
        <f t="shared" si="6"/>
        <v>6722700</v>
      </c>
      <c r="T130" s="2">
        <f t="shared" si="10"/>
        <v>3944300</v>
      </c>
      <c r="U130" s="2">
        <f t="shared" si="10"/>
        <v>5573300</v>
      </c>
      <c r="V130" s="2">
        <f t="shared" si="10"/>
        <v>6611700</v>
      </c>
      <c r="W130" s="2">
        <f t="shared" si="10"/>
        <v>10343700</v>
      </c>
      <c r="X130" s="2">
        <f t="shared" si="10"/>
        <v>7140500</v>
      </c>
      <c r="Y130" s="2" cm="1">
        <f t="array" ref="Y130">_xlfn.XLOOKUP(Y$1&amp;$R130,$C$3:$C$1662&amp;$D$3:$D$1662,$E$3:$E$1662,0,0,1)</f>
        <v>11500</v>
      </c>
      <c r="Z130" s="2" cm="1">
        <f t="array" ref="Z130">_xlfn.XLOOKUP(Z$1&amp;$R130,$C$3:$C$1662&amp;$D$3:$D$1662,$E$3:$E$1662,0,0,1)</f>
        <v>9700</v>
      </c>
      <c r="AA130" s="2" cm="1">
        <f t="array" ref="AA130">_xlfn.XLOOKUP(AA$1&amp;$R130,$C$3:$C$1662&amp;$D$3:$D$1662,$E$3:$E$1662,0,0,1)</f>
        <v>31000</v>
      </c>
      <c r="AB130" s="2" cm="1">
        <f t="array" ref="AB130">_xlfn.XLOOKUP(AB$1&amp;$R130,$C$3:$C$1662&amp;$D$3:$D$1662,$E$3:$E$1662,0,0,1)</f>
        <v>22900</v>
      </c>
      <c r="AC130" s="2" cm="1">
        <f t="array" ref="AC130">_xlfn.XLOOKUP(AC$1&amp;$R130,$C$3:$C$1662&amp;$D$3:$D$1662,$E$3:$E$1662,0,0,1)</f>
        <v>46500</v>
      </c>
    </row>
    <row r="131" spans="3:29" x14ac:dyDescent="0.4">
      <c r="C131" t="s">
        <v>758</v>
      </c>
      <c r="D131" t="s">
        <v>641</v>
      </c>
      <c r="E131">
        <v>46500</v>
      </c>
      <c r="R131" t="s">
        <v>44</v>
      </c>
      <c r="S131" s="2">
        <f t="shared" ref="S131:S194" si="11">IFERROR(AVERAGEIFS(T131:X131,T131:X131,"&gt;0"),0)</f>
        <v>6748580</v>
      </c>
      <c r="T131" s="2">
        <f t="shared" si="10"/>
        <v>3950400</v>
      </c>
      <c r="U131" s="2">
        <f t="shared" si="10"/>
        <v>5615400</v>
      </c>
      <c r="V131" s="2">
        <f t="shared" si="10"/>
        <v>6638700</v>
      </c>
      <c r="W131" s="2">
        <f t="shared" si="10"/>
        <v>10368000</v>
      </c>
      <c r="X131" s="2">
        <f t="shared" si="10"/>
        <v>7170400</v>
      </c>
      <c r="Y131" s="2" cm="1">
        <f t="array" ref="Y131">_xlfn.XLOOKUP(Y$1&amp;$R131,$C$3:$C$1662&amp;$D$3:$D$1662,$E$3:$E$1662,0,0,1)</f>
        <v>6100</v>
      </c>
      <c r="Z131" s="2" cm="1">
        <f t="array" ref="Z131">_xlfn.XLOOKUP(Z$1&amp;$R131,$C$3:$C$1662&amp;$D$3:$D$1662,$E$3:$E$1662,0,0,1)</f>
        <v>42100</v>
      </c>
      <c r="AA131" s="2" cm="1">
        <f t="array" ref="AA131">_xlfn.XLOOKUP(AA$1&amp;$R131,$C$3:$C$1662&amp;$D$3:$D$1662,$E$3:$E$1662,0,0,1)</f>
        <v>27000</v>
      </c>
      <c r="AB131" s="2" cm="1">
        <f t="array" ref="AB131">_xlfn.XLOOKUP(AB$1&amp;$R131,$C$3:$C$1662&amp;$D$3:$D$1662,$E$3:$E$1662,0,0,1)</f>
        <v>24300</v>
      </c>
      <c r="AC131" s="2" cm="1">
        <f t="array" ref="AC131">_xlfn.XLOOKUP(AC$1&amp;$R131,$C$3:$C$1662&amp;$D$3:$D$1662,$E$3:$E$1662,0,0,1)</f>
        <v>29900</v>
      </c>
    </row>
    <row r="132" spans="3:29" x14ac:dyDescent="0.4">
      <c r="C132" t="s">
        <v>758</v>
      </c>
      <c r="D132" t="s">
        <v>642</v>
      </c>
      <c r="E132">
        <v>29900</v>
      </c>
      <c r="R132" t="s">
        <v>230</v>
      </c>
      <c r="S132" s="2">
        <f t="shared" si="11"/>
        <v>6772800</v>
      </c>
      <c r="T132" s="2">
        <f t="shared" ref="T132:X147" si="12">T131+Y132</f>
        <v>3983100</v>
      </c>
      <c r="U132" s="2">
        <f t="shared" si="12"/>
        <v>5628300</v>
      </c>
      <c r="V132" s="2">
        <f t="shared" si="12"/>
        <v>6664000</v>
      </c>
      <c r="W132" s="2">
        <f t="shared" si="12"/>
        <v>10392400</v>
      </c>
      <c r="X132" s="2">
        <f t="shared" si="12"/>
        <v>7196200</v>
      </c>
      <c r="Y132" s="2" cm="1">
        <f t="array" ref="Y132">_xlfn.XLOOKUP(Y$1&amp;$R132,$C$3:$C$1662&amp;$D$3:$D$1662,$E$3:$E$1662,0,0,1)</f>
        <v>32700</v>
      </c>
      <c r="Z132" s="2" cm="1">
        <f t="array" ref="Z132">_xlfn.XLOOKUP(Z$1&amp;$R132,$C$3:$C$1662&amp;$D$3:$D$1662,$E$3:$E$1662,0,0,1)</f>
        <v>12900</v>
      </c>
      <c r="AA132" s="2" cm="1">
        <f t="array" ref="AA132">_xlfn.XLOOKUP(AA$1&amp;$R132,$C$3:$C$1662&amp;$D$3:$D$1662,$E$3:$E$1662,0,0,1)</f>
        <v>25300</v>
      </c>
      <c r="AB132" s="2" cm="1">
        <f t="array" ref="AB132">_xlfn.XLOOKUP(AB$1&amp;$R132,$C$3:$C$1662&amp;$D$3:$D$1662,$E$3:$E$1662,0,0,1)</f>
        <v>24400</v>
      </c>
      <c r="AC132" s="2" cm="1">
        <f t="array" ref="AC132">_xlfn.XLOOKUP(AC$1&amp;$R132,$C$3:$C$1662&amp;$D$3:$D$1662,$E$3:$E$1662,0,0,1)</f>
        <v>25800</v>
      </c>
    </row>
    <row r="133" spans="3:29" x14ac:dyDescent="0.4">
      <c r="C133" t="s">
        <v>758</v>
      </c>
      <c r="D133" t="s">
        <v>643</v>
      </c>
      <c r="E133">
        <v>25800</v>
      </c>
      <c r="R133" t="s">
        <v>214</v>
      </c>
      <c r="S133" s="2">
        <f t="shared" si="11"/>
        <v>6805480</v>
      </c>
      <c r="T133" s="2">
        <f t="shared" si="12"/>
        <v>4053600</v>
      </c>
      <c r="U133" s="2">
        <f t="shared" si="12"/>
        <v>5642400</v>
      </c>
      <c r="V133" s="2">
        <f t="shared" si="12"/>
        <v>6700500</v>
      </c>
      <c r="W133" s="2">
        <f t="shared" si="12"/>
        <v>10413100</v>
      </c>
      <c r="X133" s="2">
        <f t="shared" si="12"/>
        <v>7217800</v>
      </c>
      <c r="Y133" s="2" cm="1">
        <f t="array" ref="Y133">_xlfn.XLOOKUP(Y$1&amp;$R133,$C$3:$C$1662&amp;$D$3:$D$1662,$E$3:$E$1662,0,0,1)</f>
        <v>70500</v>
      </c>
      <c r="Z133" s="2" cm="1">
        <f t="array" ref="Z133">_xlfn.XLOOKUP(Z$1&amp;$R133,$C$3:$C$1662&amp;$D$3:$D$1662,$E$3:$E$1662,0,0,1)</f>
        <v>14100</v>
      </c>
      <c r="AA133" s="2" cm="1">
        <f t="array" ref="AA133">_xlfn.XLOOKUP(AA$1&amp;$R133,$C$3:$C$1662&amp;$D$3:$D$1662,$E$3:$E$1662,0,0,1)</f>
        <v>36500</v>
      </c>
      <c r="AB133" s="2" cm="1">
        <f t="array" ref="AB133">_xlfn.XLOOKUP(AB$1&amp;$R133,$C$3:$C$1662&amp;$D$3:$D$1662,$E$3:$E$1662,0,0,1)</f>
        <v>20700</v>
      </c>
      <c r="AC133" s="2" cm="1">
        <f t="array" ref="AC133">_xlfn.XLOOKUP(AC$1&amp;$R133,$C$3:$C$1662&amp;$D$3:$D$1662,$E$3:$E$1662,0,0,1)</f>
        <v>21600</v>
      </c>
    </row>
    <row r="134" spans="3:29" x14ac:dyDescent="0.4">
      <c r="C134" t="s">
        <v>758</v>
      </c>
      <c r="D134" t="s">
        <v>644</v>
      </c>
      <c r="E134">
        <v>21600</v>
      </c>
      <c r="R134" t="s">
        <v>233</v>
      </c>
      <c r="S134" s="2">
        <f t="shared" si="11"/>
        <v>6831740</v>
      </c>
      <c r="T134" s="2">
        <f t="shared" si="12"/>
        <v>4127600</v>
      </c>
      <c r="U134" s="2">
        <f t="shared" si="12"/>
        <v>5650800</v>
      </c>
      <c r="V134" s="2">
        <f t="shared" si="12"/>
        <v>6721600</v>
      </c>
      <c r="W134" s="2">
        <f t="shared" si="12"/>
        <v>10426400</v>
      </c>
      <c r="X134" s="2">
        <f t="shared" si="12"/>
        <v>7232300</v>
      </c>
      <c r="Y134" s="2" cm="1">
        <f t="array" ref="Y134">_xlfn.XLOOKUP(Y$1&amp;$R134,$C$3:$C$1662&amp;$D$3:$D$1662,$E$3:$E$1662,0,0,1)</f>
        <v>74000</v>
      </c>
      <c r="Z134" s="2" cm="1">
        <f t="array" ref="Z134">_xlfn.XLOOKUP(Z$1&amp;$R134,$C$3:$C$1662&amp;$D$3:$D$1662,$E$3:$E$1662,0,0,1)</f>
        <v>8400</v>
      </c>
      <c r="AA134" s="2" cm="1">
        <f t="array" ref="AA134">_xlfn.XLOOKUP(AA$1&amp;$R134,$C$3:$C$1662&amp;$D$3:$D$1662,$E$3:$E$1662,0,0,1)</f>
        <v>21100</v>
      </c>
      <c r="AB134" s="2" cm="1">
        <f t="array" ref="AB134">_xlfn.XLOOKUP(AB$1&amp;$R134,$C$3:$C$1662&amp;$D$3:$D$1662,$E$3:$E$1662,0,0,1)</f>
        <v>13300</v>
      </c>
      <c r="AC134" s="2" cm="1">
        <f t="array" ref="AC134">_xlfn.XLOOKUP(AC$1&amp;$R134,$C$3:$C$1662&amp;$D$3:$D$1662,$E$3:$E$1662,0,0,1)</f>
        <v>14500</v>
      </c>
    </row>
    <row r="135" spans="3:29" x14ac:dyDescent="0.4">
      <c r="C135" t="s">
        <v>758</v>
      </c>
      <c r="D135" t="s">
        <v>645</v>
      </c>
      <c r="E135">
        <v>14500</v>
      </c>
      <c r="R135" t="s">
        <v>224</v>
      </c>
      <c r="S135" s="2">
        <f t="shared" si="11"/>
        <v>6851940</v>
      </c>
      <c r="T135" s="2">
        <f t="shared" si="12"/>
        <v>4144400</v>
      </c>
      <c r="U135" s="2">
        <f t="shared" si="12"/>
        <v>5658700</v>
      </c>
      <c r="V135" s="2">
        <f t="shared" si="12"/>
        <v>6738000</v>
      </c>
      <c r="W135" s="2">
        <f t="shared" si="12"/>
        <v>10462500</v>
      </c>
      <c r="X135" s="2">
        <f t="shared" si="12"/>
        <v>7256100</v>
      </c>
      <c r="Y135" s="2" cm="1">
        <f t="array" ref="Y135">_xlfn.XLOOKUP(Y$1&amp;$R135,$C$3:$C$1662&amp;$D$3:$D$1662,$E$3:$E$1662,0,0,1)</f>
        <v>16800</v>
      </c>
      <c r="Z135" s="2" cm="1">
        <f t="array" ref="Z135">_xlfn.XLOOKUP(Z$1&amp;$R135,$C$3:$C$1662&amp;$D$3:$D$1662,$E$3:$E$1662,0,0,1)</f>
        <v>7900</v>
      </c>
      <c r="AA135" s="2" cm="1">
        <f t="array" ref="AA135">_xlfn.XLOOKUP(AA$1&amp;$R135,$C$3:$C$1662&amp;$D$3:$D$1662,$E$3:$E$1662,0,0,1)</f>
        <v>16400</v>
      </c>
      <c r="AB135" s="2" cm="1">
        <f t="array" ref="AB135">_xlfn.XLOOKUP(AB$1&amp;$R135,$C$3:$C$1662&amp;$D$3:$D$1662,$E$3:$E$1662,0,0,1)</f>
        <v>36100</v>
      </c>
      <c r="AC135" s="2" cm="1">
        <f t="array" ref="AC135">_xlfn.XLOOKUP(AC$1&amp;$R135,$C$3:$C$1662&amp;$D$3:$D$1662,$E$3:$E$1662,0,0,1)</f>
        <v>23800</v>
      </c>
    </row>
    <row r="136" spans="3:29" x14ac:dyDescent="0.4">
      <c r="C136" t="s">
        <v>758</v>
      </c>
      <c r="D136" t="s">
        <v>646</v>
      </c>
      <c r="E136">
        <v>23800</v>
      </c>
      <c r="R136" t="s">
        <v>189</v>
      </c>
      <c r="S136" s="2">
        <f t="shared" si="11"/>
        <v>6863880</v>
      </c>
      <c r="T136" s="2">
        <f t="shared" si="12"/>
        <v>4155400</v>
      </c>
      <c r="U136" s="2">
        <f t="shared" si="12"/>
        <v>5664800</v>
      </c>
      <c r="V136" s="2">
        <f t="shared" si="12"/>
        <v>6748700</v>
      </c>
      <c r="W136" s="2">
        <f t="shared" si="12"/>
        <v>10488000</v>
      </c>
      <c r="X136" s="2">
        <f t="shared" si="12"/>
        <v>7262500</v>
      </c>
      <c r="Y136" s="2" cm="1">
        <f t="array" ref="Y136">_xlfn.XLOOKUP(Y$1&amp;$R136,$C$3:$C$1662&amp;$D$3:$D$1662,$E$3:$E$1662,0,0,1)</f>
        <v>11000</v>
      </c>
      <c r="Z136" s="2" cm="1">
        <f t="array" ref="Z136">_xlfn.XLOOKUP(Z$1&amp;$R136,$C$3:$C$1662&amp;$D$3:$D$1662,$E$3:$E$1662,0,0,1)</f>
        <v>6100</v>
      </c>
      <c r="AA136" s="2" cm="1">
        <f t="array" ref="AA136">_xlfn.XLOOKUP(AA$1&amp;$R136,$C$3:$C$1662&amp;$D$3:$D$1662,$E$3:$E$1662,0,0,1)</f>
        <v>10700</v>
      </c>
      <c r="AB136" s="2" cm="1">
        <f t="array" ref="AB136">_xlfn.XLOOKUP(AB$1&amp;$R136,$C$3:$C$1662&amp;$D$3:$D$1662,$E$3:$E$1662,0,0,1)</f>
        <v>25500</v>
      </c>
      <c r="AC136" s="2" cm="1">
        <f t="array" ref="AC136">_xlfn.XLOOKUP(AC$1&amp;$R136,$C$3:$C$1662&amp;$D$3:$D$1662,$E$3:$E$1662,0,0,1)</f>
        <v>6400</v>
      </c>
    </row>
    <row r="137" spans="3:29" x14ac:dyDescent="0.4">
      <c r="C137" t="s">
        <v>758</v>
      </c>
      <c r="D137" t="s">
        <v>647</v>
      </c>
      <c r="E137">
        <v>6400</v>
      </c>
      <c r="R137" t="s">
        <v>245</v>
      </c>
      <c r="S137" s="2">
        <f t="shared" si="11"/>
        <v>6885580</v>
      </c>
      <c r="T137" s="2">
        <f t="shared" si="12"/>
        <v>4182800</v>
      </c>
      <c r="U137" s="2">
        <f t="shared" si="12"/>
        <v>5681700</v>
      </c>
      <c r="V137" s="2">
        <f t="shared" si="12"/>
        <v>6772500</v>
      </c>
      <c r="W137" s="2">
        <f t="shared" si="12"/>
        <v>10501600</v>
      </c>
      <c r="X137" s="2">
        <f t="shared" si="12"/>
        <v>7289300</v>
      </c>
      <c r="Y137" s="2" cm="1">
        <f t="array" ref="Y137">_xlfn.XLOOKUP(Y$1&amp;$R137,$C$3:$C$1662&amp;$D$3:$D$1662,$E$3:$E$1662,0,0,1)</f>
        <v>27400</v>
      </c>
      <c r="Z137" s="2" cm="1">
        <f t="array" ref="Z137">_xlfn.XLOOKUP(Z$1&amp;$R137,$C$3:$C$1662&amp;$D$3:$D$1662,$E$3:$E$1662,0,0,1)</f>
        <v>16900</v>
      </c>
      <c r="AA137" s="2" cm="1">
        <f t="array" ref="AA137">_xlfn.XLOOKUP(AA$1&amp;$R137,$C$3:$C$1662&amp;$D$3:$D$1662,$E$3:$E$1662,0,0,1)</f>
        <v>23800</v>
      </c>
      <c r="AB137" s="2" cm="1">
        <f t="array" ref="AB137">_xlfn.XLOOKUP(AB$1&amp;$R137,$C$3:$C$1662&amp;$D$3:$D$1662,$E$3:$E$1662,0,0,1)</f>
        <v>13600</v>
      </c>
      <c r="AC137" s="2" cm="1">
        <f t="array" ref="AC137">_xlfn.XLOOKUP(AC$1&amp;$R137,$C$3:$C$1662&amp;$D$3:$D$1662,$E$3:$E$1662,0,0,1)</f>
        <v>26800</v>
      </c>
    </row>
    <row r="138" spans="3:29" x14ac:dyDescent="0.4">
      <c r="C138" t="s">
        <v>758</v>
      </c>
      <c r="D138" t="s">
        <v>648</v>
      </c>
      <c r="E138">
        <v>26800</v>
      </c>
      <c r="R138" t="s">
        <v>70</v>
      </c>
      <c r="S138" s="2">
        <f t="shared" si="11"/>
        <v>6902940</v>
      </c>
      <c r="T138" s="2">
        <f t="shared" si="12"/>
        <v>4190600</v>
      </c>
      <c r="U138" s="2">
        <f t="shared" si="12"/>
        <v>5688900</v>
      </c>
      <c r="V138" s="2">
        <f t="shared" si="12"/>
        <v>6789600</v>
      </c>
      <c r="W138" s="2">
        <f t="shared" si="12"/>
        <v>10531000</v>
      </c>
      <c r="X138" s="2">
        <f t="shared" si="12"/>
        <v>7314600</v>
      </c>
      <c r="Y138" s="2" cm="1">
        <f t="array" ref="Y138">_xlfn.XLOOKUP(Y$1&amp;$R138,$C$3:$C$1662&amp;$D$3:$D$1662,$E$3:$E$1662,0,0,1)</f>
        <v>7800</v>
      </c>
      <c r="Z138" s="2" cm="1">
        <f t="array" ref="Z138">_xlfn.XLOOKUP(Z$1&amp;$R138,$C$3:$C$1662&amp;$D$3:$D$1662,$E$3:$E$1662,0,0,1)</f>
        <v>7200</v>
      </c>
      <c r="AA138" s="2" cm="1">
        <f t="array" ref="AA138">_xlfn.XLOOKUP(AA$1&amp;$R138,$C$3:$C$1662&amp;$D$3:$D$1662,$E$3:$E$1662,0,0,1)</f>
        <v>17100</v>
      </c>
      <c r="AB138" s="2" cm="1">
        <f t="array" ref="AB138">_xlfn.XLOOKUP(AB$1&amp;$R138,$C$3:$C$1662&amp;$D$3:$D$1662,$E$3:$E$1662,0,0,1)</f>
        <v>29400</v>
      </c>
      <c r="AC138" s="2" cm="1">
        <f t="array" ref="AC138">_xlfn.XLOOKUP(AC$1&amp;$R138,$C$3:$C$1662&amp;$D$3:$D$1662,$E$3:$E$1662,0,0,1)</f>
        <v>25300</v>
      </c>
    </row>
    <row r="139" spans="3:29" x14ac:dyDescent="0.4">
      <c r="C139" t="s">
        <v>758</v>
      </c>
      <c r="D139" t="s">
        <v>649</v>
      </c>
      <c r="E139">
        <v>25300</v>
      </c>
      <c r="R139" t="s">
        <v>288</v>
      </c>
      <c r="S139" s="2">
        <f t="shared" si="11"/>
        <v>6921380</v>
      </c>
      <c r="T139" s="2">
        <f t="shared" si="12"/>
        <v>4204900</v>
      </c>
      <c r="U139" s="2">
        <f t="shared" si="12"/>
        <v>5694800</v>
      </c>
      <c r="V139" s="2">
        <f t="shared" si="12"/>
        <v>6816900</v>
      </c>
      <c r="W139" s="2">
        <f t="shared" si="12"/>
        <v>10562900</v>
      </c>
      <c r="X139" s="2">
        <f t="shared" si="12"/>
        <v>7327400</v>
      </c>
      <c r="Y139" s="2" cm="1">
        <f t="array" ref="Y139">_xlfn.XLOOKUP(Y$1&amp;$R139,$C$3:$C$1662&amp;$D$3:$D$1662,$E$3:$E$1662,0,0,1)</f>
        <v>14300</v>
      </c>
      <c r="Z139" s="2" cm="1">
        <f t="array" ref="Z139">_xlfn.XLOOKUP(Z$1&amp;$R139,$C$3:$C$1662&amp;$D$3:$D$1662,$E$3:$E$1662,0,0,1)</f>
        <v>5900</v>
      </c>
      <c r="AA139" s="2" cm="1">
        <f t="array" ref="AA139">_xlfn.XLOOKUP(AA$1&amp;$R139,$C$3:$C$1662&amp;$D$3:$D$1662,$E$3:$E$1662,0,0,1)</f>
        <v>27300</v>
      </c>
      <c r="AB139" s="2" cm="1">
        <f t="array" ref="AB139">_xlfn.XLOOKUP(AB$1&amp;$R139,$C$3:$C$1662&amp;$D$3:$D$1662,$E$3:$E$1662,0,0,1)</f>
        <v>31900</v>
      </c>
      <c r="AC139" s="2" cm="1">
        <f t="array" ref="AC139">_xlfn.XLOOKUP(AC$1&amp;$R139,$C$3:$C$1662&amp;$D$3:$D$1662,$E$3:$E$1662,0,0,1)</f>
        <v>12800</v>
      </c>
    </row>
    <row r="140" spans="3:29" x14ac:dyDescent="0.4">
      <c r="C140" t="s">
        <v>758</v>
      </c>
      <c r="D140" t="s">
        <v>650</v>
      </c>
      <c r="E140">
        <v>12800</v>
      </c>
      <c r="R140" t="s">
        <v>284</v>
      </c>
      <c r="S140" s="2">
        <f t="shared" si="11"/>
        <v>6943460</v>
      </c>
      <c r="T140" s="2">
        <f t="shared" si="12"/>
        <v>4225900</v>
      </c>
      <c r="U140" s="2">
        <f t="shared" si="12"/>
        <v>5708800</v>
      </c>
      <c r="V140" s="2">
        <f t="shared" si="12"/>
        <v>6828500</v>
      </c>
      <c r="W140" s="2">
        <f t="shared" si="12"/>
        <v>10601900</v>
      </c>
      <c r="X140" s="2">
        <f t="shared" si="12"/>
        <v>7352200</v>
      </c>
      <c r="Y140" s="2" cm="1">
        <f t="array" ref="Y140">_xlfn.XLOOKUP(Y$1&amp;$R140,$C$3:$C$1662&amp;$D$3:$D$1662,$E$3:$E$1662,0,0,1)</f>
        <v>21000</v>
      </c>
      <c r="Z140" s="2" cm="1">
        <f t="array" ref="Z140">_xlfn.XLOOKUP(Z$1&amp;$R140,$C$3:$C$1662&amp;$D$3:$D$1662,$E$3:$E$1662,0,0,1)</f>
        <v>14000</v>
      </c>
      <c r="AA140" s="2" cm="1">
        <f t="array" ref="AA140">_xlfn.XLOOKUP(AA$1&amp;$R140,$C$3:$C$1662&amp;$D$3:$D$1662,$E$3:$E$1662,0,0,1)</f>
        <v>11600</v>
      </c>
      <c r="AB140" s="2" cm="1">
        <f t="array" ref="AB140">_xlfn.XLOOKUP(AB$1&amp;$R140,$C$3:$C$1662&amp;$D$3:$D$1662,$E$3:$E$1662,0,0,1)</f>
        <v>39000</v>
      </c>
      <c r="AC140" s="2" cm="1">
        <f t="array" ref="AC140">_xlfn.XLOOKUP(AC$1&amp;$R140,$C$3:$C$1662&amp;$D$3:$D$1662,$E$3:$E$1662,0,0,1)</f>
        <v>24800</v>
      </c>
    </row>
    <row r="141" spans="3:29" x14ac:dyDescent="0.4">
      <c r="C141" t="s">
        <v>758</v>
      </c>
      <c r="D141" t="s">
        <v>651</v>
      </c>
      <c r="E141">
        <v>24800</v>
      </c>
      <c r="R141" t="s">
        <v>105</v>
      </c>
      <c r="S141" s="2">
        <f t="shared" si="11"/>
        <v>6969820</v>
      </c>
      <c r="T141" s="2">
        <f t="shared" si="12"/>
        <v>4241400</v>
      </c>
      <c r="U141" s="2">
        <f t="shared" si="12"/>
        <v>5717000</v>
      </c>
      <c r="V141" s="2">
        <f t="shared" si="12"/>
        <v>6844400</v>
      </c>
      <c r="W141" s="2">
        <f t="shared" si="12"/>
        <v>10677800</v>
      </c>
      <c r="X141" s="2">
        <f t="shared" si="12"/>
        <v>7368500</v>
      </c>
      <c r="Y141" s="2" cm="1">
        <f t="array" ref="Y141">_xlfn.XLOOKUP(Y$1&amp;$R141,$C$3:$C$1662&amp;$D$3:$D$1662,$E$3:$E$1662,0,0,1)</f>
        <v>15500</v>
      </c>
      <c r="Z141" s="2" cm="1">
        <f t="array" ref="Z141">_xlfn.XLOOKUP(Z$1&amp;$R141,$C$3:$C$1662&amp;$D$3:$D$1662,$E$3:$E$1662,0,0,1)</f>
        <v>8200</v>
      </c>
      <c r="AA141" s="2" cm="1">
        <f t="array" ref="AA141">_xlfn.XLOOKUP(AA$1&amp;$R141,$C$3:$C$1662&amp;$D$3:$D$1662,$E$3:$E$1662,0,0,1)</f>
        <v>15900</v>
      </c>
      <c r="AB141" s="2" cm="1">
        <f t="array" ref="AB141">_xlfn.XLOOKUP(AB$1&amp;$R141,$C$3:$C$1662&amp;$D$3:$D$1662,$E$3:$E$1662,0,0,1)</f>
        <v>75900</v>
      </c>
      <c r="AC141" s="2" cm="1">
        <f t="array" ref="AC141">_xlfn.XLOOKUP(AC$1&amp;$R141,$C$3:$C$1662&amp;$D$3:$D$1662,$E$3:$E$1662,0,0,1)</f>
        <v>16300</v>
      </c>
    </row>
    <row r="142" spans="3:29" x14ac:dyDescent="0.4">
      <c r="C142" t="s">
        <v>758</v>
      </c>
      <c r="D142" t="s">
        <v>652</v>
      </c>
      <c r="E142">
        <v>16300</v>
      </c>
      <c r="R142" t="s">
        <v>42</v>
      </c>
      <c r="S142" s="2">
        <f t="shared" si="11"/>
        <v>6989620</v>
      </c>
      <c r="T142" s="2">
        <f t="shared" si="12"/>
        <v>4262700</v>
      </c>
      <c r="U142" s="2">
        <f t="shared" si="12"/>
        <v>5726900</v>
      </c>
      <c r="V142" s="2">
        <f t="shared" si="12"/>
        <v>6861200</v>
      </c>
      <c r="W142" s="2">
        <f t="shared" si="12"/>
        <v>10716200</v>
      </c>
      <c r="X142" s="2">
        <f t="shared" si="12"/>
        <v>7381100</v>
      </c>
      <c r="Y142" s="2" cm="1">
        <f t="array" ref="Y142">_xlfn.XLOOKUP(Y$1&amp;$R142,$C$3:$C$1662&amp;$D$3:$D$1662,$E$3:$E$1662,0,0,1)</f>
        <v>21300</v>
      </c>
      <c r="Z142" s="2" cm="1">
        <f t="array" ref="Z142">_xlfn.XLOOKUP(Z$1&amp;$R142,$C$3:$C$1662&amp;$D$3:$D$1662,$E$3:$E$1662,0,0,1)</f>
        <v>9900</v>
      </c>
      <c r="AA142" s="2" cm="1">
        <f t="array" ref="AA142">_xlfn.XLOOKUP(AA$1&amp;$R142,$C$3:$C$1662&amp;$D$3:$D$1662,$E$3:$E$1662,0,0,1)</f>
        <v>16800</v>
      </c>
      <c r="AB142" s="2" cm="1">
        <f t="array" ref="AB142">_xlfn.XLOOKUP(AB$1&amp;$R142,$C$3:$C$1662&amp;$D$3:$D$1662,$E$3:$E$1662,0,0,1)</f>
        <v>38400</v>
      </c>
      <c r="AC142" s="2" cm="1">
        <f t="array" ref="AC142">_xlfn.XLOOKUP(AC$1&amp;$R142,$C$3:$C$1662&amp;$D$3:$D$1662,$E$3:$E$1662,0,0,1)</f>
        <v>12600</v>
      </c>
    </row>
    <row r="143" spans="3:29" x14ac:dyDescent="0.4">
      <c r="C143" t="s">
        <v>758</v>
      </c>
      <c r="D143" t="s">
        <v>653</v>
      </c>
      <c r="E143">
        <v>12600</v>
      </c>
      <c r="R143" t="s">
        <v>111</v>
      </c>
      <c r="S143" s="2">
        <f t="shared" si="11"/>
        <v>7007180</v>
      </c>
      <c r="T143" s="2">
        <f t="shared" si="12"/>
        <v>4274500</v>
      </c>
      <c r="U143" s="2">
        <f t="shared" si="12"/>
        <v>5737400</v>
      </c>
      <c r="V143" s="2">
        <f t="shared" si="12"/>
        <v>6880200</v>
      </c>
      <c r="W143" s="2">
        <f t="shared" si="12"/>
        <v>10743700</v>
      </c>
      <c r="X143" s="2">
        <f t="shared" si="12"/>
        <v>7400100</v>
      </c>
      <c r="Y143" s="2" cm="1">
        <f t="array" ref="Y143">_xlfn.XLOOKUP(Y$1&amp;$R143,$C$3:$C$1662&amp;$D$3:$D$1662,$E$3:$E$1662,0,0,1)</f>
        <v>11800</v>
      </c>
      <c r="Z143" s="2" cm="1">
        <f t="array" ref="Z143">_xlfn.XLOOKUP(Z$1&amp;$R143,$C$3:$C$1662&amp;$D$3:$D$1662,$E$3:$E$1662,0,0,1)</f>
        <v>10500</v>
      </c>
      <c r="AA143" s="2" cm="1">
        <f t="array" ref="AA143">_xlfn.XLOOKUP(AA$1&amp;$R143,$C$3:$C$1662&amp;$D$3:$D$1662,$E$3:$E$1662,0,0,1)</f>
        <v>19000</v>
      </c>
      <c r="AB143" s="2" cm="1">
        <f t="array" ref="AB143">_xlfn.XLOOKUP(AB$1&amp;$R143,$C$3:$C$1662&amp;$D$3:$D$1662,$E$3:$E$1662,0,0,1)</f>
        <v>27500</v>
      </c>
      <c r="AC143" s="2" cm="1">
        <f t="array" ref="AC143">_xlfn.XLOOKUP(AC$1&amp;$R143,$C$3:$C$1662&amp;$D$3:$D$1662,$E$3:$E$1662,0,0,1)</f>
        <v>19000</v>
      </c>
    </row>
    <row r="144" spans="3:29" x14ac:dyDescent="0.4">
      <c r="C144" t="s">
        <v>758</v>
      </c>
      <c r="D144" t="s">
        <v>654</v>
      </c>
      <c r="E144">
        <v>19000</v>
      </c>
      <c r="R144" t="s">
        <v>186</v>
      </c>
      <c r="S144" s="2">
        <f t="shared" si="11"/>
        <v>7024900</v>
      </c>
      <c r="T144" s="2">
        <f t="shared" si="12"/>
        <v>4290500</v>
      </c>
      <c r="U144" s="2">
        <f t="shared" si="12"/>
        <v>5745700</v>
      </c>
      <c r="V144" s="2">
        <f t="shared" si="12"/>
        <v>6889900</v>
      </c>
      <c r="W144" s="2">
        <f t="shared" si="12"/>
        <v>10779300</v>
      </c>
      <c r="X144" s="2">
        <f t="shared" si="12"/>
        <v>7419100</v>
      </c>
      <c r="Y144" s="2" cm="1">
        <f t="array" ref="Y144">_xlfn.XLOOKUP(Y$1&amp;$R144,$C$3:$C$1662&amp;$D$3:$D$1662,$E$3:$E$1662,0,0,1)</f>
        <v>16000</v>
      </c>
      <c r="Z144" s="2" cm="1">
        <f t="array" ref="Z144">_xlfn.XLOOKUP(Z$1&amp;$R144,$C$3:$C$1662&amp;$D$3:$D$1662,$E$3:$E$1662,0,0,1)</f>
        <v>8300</v>
      </c>
      <c r="AA144" s="2" cm="1">
        <f t="array" ref="AA144">_xlfn.XLOOKUP(AA$1&amp;$R144,$C$3:$C$1662&amp;$D$3:$D$1662,$E$3:$E$1662,0,0,1)</f>
        <v>9700</v>
      </c>
      <c r="AB144" s="2" cm="1">
        <f t="array" ref="AB144">_xlfn.XLOOKUP(AB$1&amp;$R144,$C$3:$C$1662&amp;$D$3:$D$1662,$E$3:$E$1662,0,0,1)</f>
        <v>35600</v>
      </c>
      <c r="AC144" s="2" cm="1">
        <f t="array" ref="AC144">_xlfn.XLOOKUP(AC$1&amp;$R144,$C$3:$C$1662&amp;$D$3:$D$1662,$E$3:$E$1662,0,0,1)</f>
        <v>19000</v>
      </c>
    </row>
    <row r="145" spans="3:29" x14ac:dyDescent="0.4">
      <c r="C145" t="s">
        <v>758</v>
      </c>
      <c r="D145" t="s">
        <v>655</v>
      </c>
      <c r="E145">
        <v>19000</v>
      </c>
      <c r="R145" t="s">
        <v>68</v>
      </c>
      <c r="S145" s="2">
        <f t="shared" si="11"/>
        <v>7040900</v>
      </c>
      <c r="T145" s="2">
        <f t="shared" si="12"/>
        <v>4304600</v>
      </c>
      <c r="U145" s="2">
        <f t="shared" si="12"/>
        <v>5751600</v>
      </c>
      <c r="V145" s="2">
        <f t="shared" si="12"/>
        <v>6912700</v>
      </c>
      <c r="W145" s="2">
        <f t="shared" si="12"/>
        <v>10804000</v>
      </c>
      <c r="X145" s="2">
        <f t="shared" si="12"/>
        <v>7431600</v>
      </c>
      <c r="Y145" s="2" cm="1">
        <f t="array" ref="Y145">_xlfn.XLOOKUP(Y$1&amp;$R145,$C$3:$C$1662&amp;$D$3:$D$1662,$E$3:$E$1662,0,0,1)</f>
        <v>14100</v>
      </c>
      <c r="Z145" s="2" cm="1">
        <f t="array" ref="Z145">_xlfn.XLOOKUP(Z$1&amp;$R145,$C$3:$C$1662&amp;$D$3:$D$1662,$E$3:$E$1662,0,0,1)</f>
        <v>5900</v>
      </c>
      <c r="AA145" s="2" cm="1">
        <f t="array" ref="AA145">_xlfn.XLOOKUP(AA$1&amp;$R145,$C$3:$C$1662&amp;$D$3:$D$1662,$E$3:$E$1662,0,0,1)</f>
        <v>22800</v>
      </c>
      <c r="AB145" s="2" cm="1">
        <f t="array" ref="AB145">_xlfn.XLOOKUP(AB$1&amp;$R145,$C$3:$C$1662&amp;$D$3:$D$1662,$E$3:$E$1662,0,0,1)</f>
        <v>24700</v>
      </c>
      <c r="AC145" s="2" cm="1">
        <f t="array" ref="AC145">_xlfn.XLOOKUP(AC$1&amp;$R145,$C$3:$C$1662&amp;$D$3:$D$1662,$E$3:$E$1662,0,0,1)</f>
        <v>12500</v>
      </c>
    </row>
    <row r="146" spans="3:29" x14ac:dyDescent="0.4">
      <c r="C146" t="s">
        <v>758</v>
      </c>
      <c r="D146" t="s">
        <v>656</v>
      </c>
      <c r="E146">
        <v>12500</v>
      </c>
      <c r="R146" t="s">
        <v>237</v>
      </c>
      <c r="S146" s="2">
        <f t="shared" si="11"/>
        <v>7052860</v>
      </c>
      <c r="T146" s="2">
        <f t="shared" si="12"/>
        <v>4319300</v>
      </c>
      <c r="U146" s="2">
        <f t="shared" si="12"/>
        <v>5770200</v>
      </c>
      <c r="V146" s="2">
        <f t="shared" si="12"/>
        <v>6917100</v>
      </c>
      <c r="W146" s="2">
        <f t="shared" si="12"/>
        <v>10812100</v>
      </c>
      <c r="X146" s="2">
        <f t="shared" si="12"/>
        <v>7445600</v>
      </c>
      <c r="Y146" s="2" cm="1">
        <f t="array" ref="Y146">_xlfn.XLOOKUP(Y$1&amp;$R146,$C$3:$C$1662&amp;$D$3:$D$1662,$E$3:$E$1662,0,0,1)</f>
        <v>14700</v>
      </c>
      <c r="Z146" s="2" cm="1">
        <f t="array" ref="Z146">_xlfn.XLOOKUP(Z$1&amp;$R146,$C$3:$C$1662&amp;$D$3:$D$1662,$E$3:$E$1662,0,0,1)</f>
        <v>18600</v>
      </c>
      <c r="AA146" s="2" cm="1">
        <f t="array" ref="AA146">_xlfn.XLOOKUP(AA$1&amp;$R146,$C$3:$C$1662&amp;$D$3:$D$1662,$E$3:$E$1662,0,0,1)</f>
        <v>4400</v>
      </c>
      <c r="AB146" s="2" cm="1">
        <f t="array" ref="AB146">_xlfn.XLOOKUP(AB$1&amp;$R146,$C$3:$C$1662&amp;$D$3:$D$1662,$E$3:$E$1662,0,0,1)</f>
        <v>8100</v>
      </c>
      <c r="AC146" s="2" cm="1">
        <f t="array" ref="AC146">_xlfn.XLOOKUP(AC$1&amp;$R146,$C$3:$C$1662&amp;$D$3:$D$1662,$E$3:$E$1662,0,0,1)</f>
        <v>14000</v>
      </c>
    </row>
    <row r="147" spans="3:29" x14ac:dyDescent="0.4">
      <c r="C147" t="s">
        <v>758</v>
      </c>
      <c r="D147" t="s">
        <v>657</v>
      </c>
      <c r="E147">
        <v>14000</v>
      </c>
      <c r="R147" t="s">
        <v>197</v>
      </c>
      <c r="S147" s="2">
        <f t="shared" si="11"/>
        <v>7071000</v>
      </c>
      <c r="T147" s="2">
        <f t="shared" si="12"/>
        <v>4329300</v>
      </c>
      <c r="U147" s="2">
        <f t="shared" si="12"/>
        <v>5787900</v>
      </c>
      <c r="V147" s="2">
        <f t="shared" si="12"/>
        <v>6932400</v>
      </c>
      <c r="W147" s="2">
        <f t="shared" si="12"/>
        <v>10840100</v>
      </c>
      <c r="X147" s="2">
        <f t="shared" si="12"/>
        <v>7465300</v>
      </c>
      <c r="Y147" s="2" cm="1">
        <f t="array" ref="Y147">_xlfn.XLOOKUP(Y$1&amp;$R147,$C$3:$C$1662&amp;$D$3:$D$1662,$E$3:$E$1662,0,0,1)</f>
        <v>10000</v>
      </c>
      <c r="Z147" s="2" cm="1">
        <f t="array" ref="Z147">_xlfn.XLOOKUP(Z$1&amp;$R147,$C$3:$C$1662&amp;$D$3:$D$1662,$E$3:$E$1662,0,0,1)</f>
        <v>17700</v>
      </c>
      <c r="AA147" s="2" cm="1">
        <f t="array" ref="AA147">_xlfn.XLOOKUP(AA$1&amp;$R147,$C$3:$C$1662&amp;$D$3:$D$1662,$E$3:$E$1662,0,0,1)</f>
        <v>15300</v>
      </c>
      <c r="AB147" s="2" cm="1">
        <f t="array" ref="AB147">_xlfn.XLOOKUP(AB$1&amp;$R147,$C$3:$C$1662&amp;$D$3:$D$1662,$E$3:$E$1662,0,0,1)</f>
        <v>28000</v>
      </c>
      <c r="AC147" s="2" cm="1">
        <f t="array" ref="AC147">_xlfn.XLOOKUP(AC$1&amp;$R147,$C$3:$C$1662&amp;$D$3:$D$1662,$E$3:$E$1662,0,0,1)</f>
        <v>19700</v>
      </c>
    </row>
    <row r="148" spans="3:29" x14ac:dyDescent="0.4">
      <c r="C148" t="s">
        <v>758</v>
      </c>
      <c r="D148" t="s">
        <v>658</v>
      </c>
      <c r="E148">
        <v>19700</v>
      </c>
      <c r="R148" t="s">
        <v>50</v>
      </c>
      <c r="S148" s="2">
        <f t="shared" si="11"/>
        <v>7086480</v>
      </c>
      <c r="T148" s="2">
        <f t="shared" ref="T148:X163" si="13">T147+Y148</f>
        <v>4350500</v>
      </c>
      <c r="U148" s="2">
        <f t="shared" si="13"/>
        <v>5794200</v>
      </c>
      <c r="V148" s="2">
        <f t="shared" si="13"/>
        <v>6943900</v>
      </c>
      <c r="W148" s="2">
        <f t="shared" si="13"/>
        <v>10867300</v>
      </c>
      <c r="X148" s="2">
        <f t="shared" si="13"/>
        <v>7476500</v>
      </c>
      <c r="Y148" s="2" cm="1">
        <f t="array" ref="Y148">_xlfn.XLOOKUP(Y$1&amp;$R148,$C$3:$C$1662&amp;$D$3:$D$1662,$E$3:$E$1662,0,0,1)</f>
        <v>21200</v>
      </c>
      <c r="Z148" s="2" cm="1">
        <f t="array" ref="Z148">_xlfn.XLOOKUP(Z$1&amp;$R148,$C$3:$C$1662&amp;$D$3:$D$1662,$E$3:$E$1662,0,0,1)</f>
        <v>6300</v>
      </c>
      <c r="AA148" s="2" cm="1">
        <f t="array" ref="AA148">_xlfn.XLOOKUP(AA$1&amp;$R148,$C$3:$C$1662&amp;$D$3:$D$1662,$E$3:$E$1662,0,0,1)</f>
        <v>11500</v>
      </c>
      <c r="AB148" s="2" cm="1">
        <f t="array" ref="AB148">_xlfn.XLOOKUP(AB$1&amp;$R148,$C$3:$C$1662&amp;$D$3:$D$1662,$E$3:$E$1662,0,0,1)</f>
        <v>27200</v>
      </c>
      <c r="AC148" s="2" cm="1">
        <f t="array" ref="AC148">_xlfn.XLOOKUP(AC$1&amp;$R148,$C$3:$C$1662&amp;$D$3:$D$1662,$E$3:$E$1662,0,0,1)</f>
        <v>11200</v>
      </c>
    </row>
    <row r="149" spans="3:29" x14ac:dyDescent="0.4">
      <c r="C149" t="s">
        <v>758</v>
      </c>
      <c r="D149" t="s">
        <v>659</v>
      </c>
      <c r="E149">
        <v>11200</v>
      </c>
      <c r="R149" t="s">
        <v>7</v>
      </c>
      <c r="S149" s="2">
        <f t="shared" si="11"/>
        <v>7099720</v>
      </c>
      <c r="T149" s="2">
        <f t="shared" si="13"/>
        <v>4360000</v>
      </c>
      <c r="U149" s="2">
        <f t="shared" si="13"/>
        <v>5797200</v>
      </c>
      <c r="V149" s="2">
        <f t="shared" si="13"/>
        <v>6972100</v>
      </c>
      <c r="W149" s="2">
        <f t="shared" si="13"/>
        <v>10886900</v>
      </c>
      <c r="X149" s="2">
        <f t="shared" si="13"/>
        <v>7482400</v>
      </c>
      <c r="Y149" s="2" cm="1">
        <f t="array" ref="Y149">_xlfn.XLOOKUP(Y$1&amp;$R149,$C$3:$C$1662&amp;$D$3:$D$1662,$E$3:$E$1662,0,0,1)</f>
        <v>9500</v>
      </c>
      <c r="Z149" s="2" cm="1">
        <f t="array" ref="Z149">_xlfn.XLOOKUP(Z$1&amp;$R149,$C$3:$C$1662&amp;$D$3:$D$1662,$E$3:$E$1662,0,0,1)</f>
        <v>3000</v>
      </c>
      <c r="AA149" s="2" cm="1">
        <f t="array" ref="AA149">_xlfn.XLOOKUP(AA$1&amp;$R149,$C$3:$C$1662&amp;$D$3:$D$1662,$E$3:$E$1662,0,0,1)</f>
        <v>28200</v>
      </c>
      <c r="AB149" s="2" cm="1">
        <f t="array" ref="AB149">_xlfn.XLOOKUP(AB$1&amp;$R149,$C$3:$C$1662&amp;$D$3:$D$1662,$E$3:$E$1662,0,0,1)</f>
        <v>19600</v>
      </c>
      <c r="AC149" s="2" cm="1">
        <f t="array" ref="AC149">_xlfn.XLOOKUP(AC$1&amp;$R149,$C$3:$C$1662&amp;$D$3:$D$1662,$E$3:$E$1662,0,0,1)</f>
        <v>5900</v>
      </c>
    </row>
    <row r="150" spans="3:29" x14ac:dyDescent="0.4">
      <c r="C150" t="s">
        <v>758</v>
      </c>
      <c r="D150" t="s">
        <v>660</v>
      </c>
      <c r="E150">
        <v>5900</v>
      </c>
      <c r="R150" t="s">
        <v>46</v>
      </c>
      <c r="S150" s="2">
        <f t="shared" si="11"/>
        <v>7110220</v>
      </c>
      <c r="T150" s="2">
        <f t="shared" si="13"/>
        <v>4363700</v>
      </c>
      <c r="U150" s="2">
        <f t="shared" si="13"/>
        <v>5802700</v>
      </c>
      <c r="V150" s="2">
        <f t="shared" si="13"/>
        <v>6982500</v>
      </c>
      <c r="W150" s="2">
        <f t="shared" si="13"/>
        <v>10904200</v>
      </c>
      <c r="X150" s="2">
        <f t="shared" si="13"/>
        <v>7498000</v>
      </c>
      <c r="Y150" s="2" cm="1">
        <f t="array" ref="Y150">_xlfn.XLOOKUP(Y$1&amp;$R150,$C$3:$C$1662&amp;$D$3:$D$1662,$E$3:$E$1662,0,0,1)</f>
        <v>3700</v>
      </c>
      <c r="Z150" s="2" cm="1">
        <f t="array" ref="Z150">_xlfn.XLOOKUP(Z$1&amp;$R150,$C$3:$C$1662&amp;$D$3:$D$1662,$E$3:$E$1662,0,0,1)</f>
        <v>5500</v>
      </c>
      <c r="AA150" s="2" cm="1">
        <f t="array" ref="AA150">_xlfn.XLOOKUP(AA$1&amp;$R150,$C$3:$C$1662&amp;$D$3:$D$1662,$E$3:$E$1662,0,0,1)</f>
        <v>10400</v>
      </c>
      <c r="AB150" s="2" cm="1">
        <f t="array" ref="AB150">_xlfn.XLOOKUP(AB$1&amp;$R150,$C$3:$C$1662&amp;$D$3:$D$1662,$E$3:$E$1662,0,0,1)</f>
        <v>17300</v>
      </c>
      <c r="AC150" s="2" cm="1">
        <f t="array" ref="AC150">_xlfn.XLOOKUP(AC$1&amp;$R150,$C$3:$C$1662&amp;$D$3:$D$1662,$E$3:$E$1662,0,0,1)</f>
        <v>15600</v>
      </c>
    </row>
    <row r="151" spans="3:29" x14ac:dyDescent="0.4">
      <c r="C151" t="s">
        <v>758</v>
      </c>
      <c r="D151" t="s">
        <v>661</v>
      </c>
      <c r="E151">
        <v>15600</v>
      </c>
      <c r="R151" t="s">
        <v>74</v>
      </c>
      <c r="S151" s="2">
        <f t="shared" si="11"/>
        <v>7123120</v>
      </c>
      <c r="T151" s="2">
        <f t="shared" si="13"/>
        <v>4372100</v>
      </c>
      <c r="U151" s="2">
        <f t="shared" si="13"/>
        <v>5818300</v>
      </c>
      <c r="V151" s="2">
        <f t="shared" si="13"/>
        <v>6993000</v>
      </c>
      <c r="W151" s="2">
        <f t="shared" si="13"/>
        <v>10918200</v>
      </c>
      <c r="X151" s="2">
        <f t="shared" si="13"/>
        <v>7514000</v>
      </c>
      <c r="Y151" s="2" cm="1">
        <f t="array" ref="Y151">_xlfn.XLOOKUP(Y$1&amp;$R151,$C$3:$C$1662&amp;$D$3:$D$1662,$E$3:$E$1662,0,0,1)</f>
        <v>8400</v>
      </c>
      <c r="Z151" s="2" cm="1">
        <f t="array" ref="Z151">_xlfn.XLOOKUP(Z$1&amp;$R151,$C$3:$C$1662&amp;$D$3:$D$1662,$E$3:$E$1662,0,0,1)</f>
        <v>15600</v>
      </c>
      <c r="AA151" s="2" cm="1">
        <f t="array" ref="AA151">_xlfn.XLOOKUP(AA$1&amp;$R151,$C$3:$C$1662&amp;$D$3:$D$1662,$E$3:$E$1662,0,0,1)</f>
        <v>10500</v>
      </c>
      <c r="AB151" s="2" cm="1">
        <f t="array" ref="AB151">_xlfn.XLOOKUP(AB$1&amp;$R151,$C$3:$C$1662&amp;$D$3:$D$1662,$E$3:$E$1662,0,0,1)</f>
        <v>14000</v>
      </c>
      <c r="AC151" s="2" cm="1">
        <f t="array" ref="AC151">_xlfn.XLOOKUP(AC$1&amp;$R151,$C$3:$C$1662&amp;$D$3:$D$1662,$E$3:$E$1662,0,0,1)</f>
        <v>16000</v>
      </c>
    </row>
    <row r="152" spans="3:29" x14ac:dyDescent="0.4">
      <c r="C152" t="s">
        <v>758</v>
      </c>
      <c r="D152" t="s">
        <v>662</v>
      </c>
      <c r="E152">
        <v>16000</v>
      </c>
      <c r="R152" t="s">
        <v>8</v>
      </c>
      <c r="S152" s="2">
        <f t="shared" si="11"/>
        <v>7135900</v>
      </c>
      <c r="T152" s="2">
        <f t="shared" si="13"/>
        <v>4378500</v>
      </c>
      <c r="U152" s="2">
        <f t="shared" si="13"/>
        <v>5829000</v>
      </c>
      <c r="V152" s="2">
        <f t="shared" si="13"/>
        <v>7004100</v>
      </c>
      <c r="W152" s="2">
        <f t="shared" si="13"/>
        <v>10940300</v>
      </c>
      <c r="X152" s="2">
        <f t="shared" si="13"/>
        <v>7527600</v>
      </c>
      <c r="Y152" s="2" cm="1">
        <f t="array" ref="Y152">_xlfn.XLOOKUP(Y$1&amp;$R152,$C$3:$C$1662&amp;$D$3:$D$1662,$E$3:$E$1662,0,0,1)</f>
        <v>6400</v>
      </c>
      <c r="Z152" s="2" cm="1">
        <f t="array" ref="Z152">_xlfn.XLOOKUP(Z$1&amp;$R152,$C$3:$C$1662&amp;$D$3:$D$1662,$E$3:$E$1662,0,0,1)</f>
        <v>10700</v>
      </c>
      <c r="AA152" s="2" cm="1">
        <f t="array" ref="AA152">_xlfn.XLOOKUP(AA$1&amp;$R152,$C$3:$C$1662&amp;$D$3:$D$1662,$E$3:$E$1662,0,0,1)</f>
        <v>11100</v>
      </c>
      <c r="AB152" s="2" cm="1">
        <f t="array" ref="AB152">_xlfn.XLOOKUP(AB$1&amp;$R152,$C$3:$C$1662&amp;$D$3:$D$1662,$E$3:$E$1662,0,0,1)</f>
        <v>22100</v>
      </c>
      <c r="AC152" s="2" cm="1">
        <f t="array" ref="AC152">_xlfn.XLOOKUP(AC$1&amp;$R152,$C$3:$C$1662&amp;$D$3:$D$1662,$E$3:$E$1662,0,0,1)</f>
        <v>13600</v>
      </c>
    </row>
    <row r="153" spans="3:29" x14ac:dyDescent="0.4">
      <c r="C153" t="s">
        <v>758</v>
      </c>
      <c r="D153" t="s">
        <v>663</v>
      </c>
      <c r="E153">
        <v>13600</v>
      </c>
      <c r="R153" t="s">
        <v>9</v>
      </c>
      <c r="S153" s="2">
        <f t="shared" si="11"/>
        <v>7212240</v>
      </c>
      <c r="T153" s="2">
        <f t="shared" si="13"/>
        <v>4422300</v>
      </c>
      <c r="U153" s="2">
        <f t="shared" si="13"/>
        <v>5888300</v>
      </c>
      <c r="V153" s="2">
        <f t="shared" si="13"/>
        <v>7061700</v>
      </c>
      <c r="W153" s="2">
        <f t="shared" si="13"/>
        <v>11099300</v>
      </c>
      <c r="X153" s="2">
        <f t="shared" si="13"/>
        <v>7589600</v>
      </c>
      <c r="Y153" s="2" cm="1">
        <f t="array" ref="Y153">_xlfn.XLOOKUP(Y$1&amp;$R153,$C$3:$C$1662&amp;$D$3:$D$1662,$E$3:$E$1662,0,0,1)</f>
        <v>43800</v>
      </c>
      <c r="Z153" s="2" cm="1">
        <f t="array" ref="Z153">_xlfn.XLOOKUP(Z$1&amp;$R153,$C$3:$C$1662&amp;$D$3:$D$1662,$E$3:$E$1662,0,0,1)</f>
        <v>59300</v>
      </c>
      <c r="AA153" s="2" cm="1">
        <f t="array" ref="AA153">_xlfn.XLOOKUP(AA$1&amp;$R153,$C$3:$C$1662&amp;$D$3:$D$1662,$E$3:$E$1662,0,0,1)</f>
        <v>57600</v>
      </c>
      <c r="AB153" s="2" cm="1">
        <f t="array" ref="AB153">_xlfn.XLOOKUP(AB$1&amp;$R153,$C$3:$C$1662&amp;$D$3:$D$1662,$E$3:$E$1662,0,0,1)</f>
        <v>159000</v>
      </c>
      <c r="AC153" s="2" cm="1">
        <f t="array" ref="AC153">_xlfn.XLOOKUP(AC$1&amp;$R153,$C$3:$C$1662&amp;$D$3:$D$1662,$E$3:$E$1662,0,0,1)</f>
        <v>62000</v>
      </c>
    </row>
    <row r="154" spans="3:29" x14ac:dyDescent="0.4">
      <c r="C154" t="s">
        <v>758</v>
      </c>
      <c r="D154" t="s">
        <v>664</v>
      </c>
      <c r="E154">
        <v>62000</v>
      </c>
      <c r="R154" t="s">
        <v>81</v>
      </c>
      <c r="S154" s="2">
        <f t="shared" si="11"/>
        <v>7247900</v>
      </c>
      <c r="T154" s="2">
        <f t="shared" si="13"/>
        <v>4464800</v>
      </c>
      <c r="U154" s="2">
        <f t="shared" si="13"/>
        <v>5931400</v>
      </c>
      <c r="V154" s="2">
        <f t="shared" si="13"/>
        <v>7085700</v>
      </c>
      <c r="W154" s="2">
        <f t="shared" si="13"/>
        <v>11145300</v>
      </c>
      <c r="X154" s="2">
        <f t="shared" si="13"/>
        <v>7612300</v>
      </c>
      <c r="Y154" s="2" cm="1">
        <f t="array" ref="Y154">_xlfn.XLOOKUP(Y$1&amp;$R154,$C$3:$C$1662&amp;$D$3:$D$1662,$E$3:$E$1662,0,0,1)</f>
        <v>42500</v>
      </c>
      <c r="Z154" s="2" cm="1">
        <f t="array" ref="Z154">_xlfn.XLOOKUP(Z$1&amp;$R154,$C$3:$C$1662&amp;$D$3:$D$1662,$E$3:$E$1662,0,0,1)</f>
        <v>43100</v>
      </c>
      <c r="AA154" s="2" cm="1">
        <f t="array" ref="AA154">_xlfn.XLOOKUP(AA$1&amp;$R154,$C$3:$C$1662&amp;$D$3:$D$1662,$E$3:$E$1662,0,0,1)</f>
        <v>24000</v>
      </c>
      <c r="AB154" s="2" cm="1">
        <f t="array" ref="AB154">_xlfn.XLOOKUP(AB$1&amp;$R154,$C$3:$C$1662&amp;$D$3:$D$1662,$E$3:$E$1662,0,0,1)</f>
        <v>46000</v>
      </c>
      <c r="AC154" s="2" cm="1">
        <f t="array" ref="AC154">_xlfn.XLOOKUP(AC$1&amp;$R154,$C$3:$C$1662&amp;$D$3:$D$1662,$E$3:$E$1662,0,0,1)</f>
        <v>22700</v>
      </c>
    </row>
    <row r="155" spans="3:29" x14ac:dyDescent="0.4">
      <c r="C155" t="s">
        <v>758</v>
      </c>
      <c r="D155" t="s">
        <v>665</v>
      </c>
      <c r="E155">
        <v>22700</v>
      </c>
      <c r="R155" t="s">
        <v>30</v>
      </c>
      <c r="S155" s="2">
        <f t="shared" si="11"/>
        <v>7276220</v>
      </c>
      <c r="T155" s="2">
        <f t="shared" si="13"/>
        <v>4485500</v>
      </c>
      <c r="U155" s="2">
        <f t="shared" si="13"/>
        <v>5967000</v>
      </c>
      <c r="V155" s="2">
        <f t="shared" si="13"/>
        <v>7095900</v>
      </c>
      <c r="W155" s="2">
        <f t="shared" si="13"/>
        <v>11199900</v>
      </c>
      <c r="X155" s="2">
        <f t="shared" si="13"/>
        <v>7632800</v>
      </c>
      <c r="Y155" s="2" cm="1">
        <f t="array" ref="Y155">_xlfn.XLOOKUP(Y$1&amp;$R155,$C$3:$C$1662&amp;$D$3:$D$1662,$E$3:$E$1662,0,0,1)</f>
        <v>20700</v>
      </c>
      <c r="Z155" s="2" cm="1">
        <f t="array" ref="Z155">_xlfn.XLOOKUP(Z$1&amp;$R155,$C$3:$C$1662&amp;$D$3:$D$1662,$E$3:$E$1662,0,0,1)</f>
        <v>35600</v>
      </c>
      <c r="AA155" s="2" cm="1">
        <f t="array" ref="AA155">_xlfn.XLOOKUP(AA$1&amp;$R155,$C$3:$C$1662&amp;$D$3:$D$1662,$E$3:$E$1662,0,0,1)</f>
        <v>10200</v>
      </c>
      <c r="AB155" s="2" cm="1">
        <f t="array" ref="AB155">_xlfn.XLOOKUP(AB$1&amp;$R155,$C$3:$C$1662&amp;$D$3:$D$1662,$E$3:$E$1662,0,0,1)</f>
        <v>54600</v>
      </c>
      <c r="AC155" s="2" cm="1">
        <f t="array" ref="AC155">_xlfn.XLOOKUP(AC$1&amp;$R155,$C$3:$C$1662&amp;$D$3:$D$1662,$E$3:$E$1662,0,0,1)</f>
        <v>20500</v>
      </c>
    </row>
    <row r="156" spans="3:29" x14ac:dyDescent="0.4">
      <c r="C156" t="s">
        <v>758</v>
      </c>
      <c r="D156" t="s">
        <v>666</v>
      </c>
      <c r="E156">
        <v>20500</v>
      </c>
      <c r="R156" t="s">
        <v>157</v>
      </c>
      <c r="S156" s="2">
        <f t="shared" si="11"/>
        <v>7304020</v>
      </c>
      <c r="T156" s="2">
        <f t="shared" si="13"/>
        <v>4505700</v>
      </c>
      <c r="U156" s="2">
        <f t="shared" si="13"/>
        <v>5982600</v>
      </c>
      <c r="V156" s="2">
        <f t="shared" si="13"/>
        <v>7110100</v>
      </c>
      <c r="W156" s="2">
        <f t="shared" si="13"/>
        <v>11267100</v>
      </c>
      <c r="X156" s="2">
        <f t="shared" si="13"/>
        <v>7654600</v>
      </c>
      <c r="Y156" s="2" cm="1">
        <f t="array" ref="Y156">_xlfn.XLOOKUP(Y$1&amp;$R156,$C$3:$C$1662&amp;$D$3:$D$1662,$E$3:$E$1662,0,0,1)</f>
        <v>20200</v>
      </c>
      <c r="Z156" s="2" cm="1">
        <f t="array" ref="Z156">_xlfn.XLOOKUP(Z$1&amp;$R156,$C$3:$C$1662&amp;$D$3:$D$1662,$E$3:$E$1662,0,0,1)</f>
        <v>15600</v>
      </c>
      <c r="AA156" s="2" cm="1">
        <f t="array" ref="AA156">_xlfn.XLOOKUP(AA$1&amp;$R156,$C$3:$C$1662&amp;$D$3:$D$1662,$E$3:$E$1662,0,0,1)</f>
        <v>14200</v>
      </c>
      <c r="AB156" s="2" cm="1">
        <f t="array" ref="AB156">_xlfn.XLOOKUP(AB$1&amp;$R156,$C$3:$C$1662&amp;$D$3:$D$1662,$E$3:$E$1662,0,0,1)</f>
        <v>67200</v>
      </c>
      <c r="AC156" s="2" cm="1">
        <f t="array" ref="AC156">_xlfn.XLOOKUP(AC$1&amp;$R156,$C$3:$C$1662&amp;$D$3:$D$1662,$E$3:$E$1662,0,0,1)</f>
        <v>21800</v>
      </c>
    </row>
    <row r="157" spans="3:29" x14ac:dyDescent="0.4">
      <c r="C157" t="s">
        <v>758</v>
      </c>
      <c r="D157" t="s">
        <v>667</v>
      </c>
      <c r="E157">
        <v>21800</v>
      </c>
      <c r="R157" t="s">
        <v>57</v>
      </c>
      <c r="S157" s="2">
        <f t="shared" si="11"/>
        <v>7337980</v>
      </c>
      <c r="T157" s="2">
        <f t="shared" si="13"/>
        <v>4555000</v>
      </c>
      <c r="U157" s="2">
        <f t="shared" si="13"/>
        <v>5998100</v>
      </c>
      <c r="V157" s="2">
        <f t="shared" si="13"/>
        <v>7136700</v>
      </c>
      <c r="W157" s="2">
        <f t="shared" si="13"/>
        <v>11314600</v>
      </c>
      <c r="X157" s="2">
        <f t="shared" si="13"/>
        <v>7685500</v>
      </c>
      <c r="Y157" s="2" cm="1">
        <f t="array" ref="Y157">_xlfn.XLOOKUP(Y$1&amp;$R157,$C$3:$C$1662&amp;$D$3:$D$1662,$E$3:$E$1662,0,0,1)</f>
        <v>49300</v>
      </c>
      <c r="Z157" s="2" cm="1">
        <f t="array" ref="Z157">_xlfn.XLOOKUP(Z$1&amp;$R157,$C$3:$C$1662&amp;$D$3:$D$1662,$E$3:$E$1662,0,0,1)</f>
        <v>15500</v>
      </c>
      <c r="AA157" s="2" cm="1">
        <f t="array" ref="AA157">_xlfn.XLOOKUP(AA$1&amp;$R157,$C$3:$C$1662&amp;$D$3:$D$1662,$E$3:$E$1662,0,0,1)</f>
        <v>26600</v>
      </c>
      <c r="AB157" s="2" cm="1">
        <f t="array" ref="AB157">_xlfn.XLOOKUP(AB$1&amp;$R157,$C$3:$C$1662&amp;$D$3:$D$1662,$E$3:$E$1662,0,0,1)</f>
        <v>47500</v>
      </c>
      <c r="AC157" s="2" cm="1">
        <f t="array" ref="AC157">_xlfn.XLOOKUP(AC$1&amp;$R157,$C$3:$C$1662&amp;$D$3:$D$1662,$E$3:$E$1662,0,0,1)</f>
        <v>30900</v>
      </c>
    </row>
    <row r="158" spans="3:29" x14ac:dyDescent="0.4">
      <c r="C158" t="s">
        <v>758</v>
      </c>
      <c r="D158" t="s">
        <v>668</v>
      </c>
      <c r="E158">
        <v>30900</v>
      </c>
      <c r="R158" t="s">
        <v>148</v>
      </c>
      <c r="S158" s="2">
        <f t="shared" si="11"/>
        <v>7371880</v>
      </c>
      <c r="T158" s="2">
        <f t="shared" si="13"/>
        <v>4575100</v>
      </c>
      <c r="U158" s="2">
        <f t="shared" si="13"/>
        <v>6020600</v>
      </c>
      <c r="V158" s="2">
        <f t="shared" si="13"/>
        <v>7161300</v>
      </c>
      <c r="W158" s="2">
        <f t="shared" si="13"/>
        <v>11387400</v>
      </c>
      <c r="X158" s="2">
        <f t="shared" si="13"/>
        <v>7715000</v>
      </c>
      <c r="Y158" s="2" cm="1">
        <f t="array" ref="Y158">_xlfn.XLOOKUP(Y$1&amp;$R158,$C$3:$C$1662&amp;$D$3:$D$1662,$E$3:$E$1662,0,0,1)</f>
        <v>20100</v>
      </c>
      <c r="Z158" s="2" cm="1">
        <f t="array" ref="Z158">_xlfn.XLOOKUP(Z$1&amp;$R158,$C$3:$C$1662&amp;$D$3:$D$1662,$E$3:$E$1662,0,0,1)</f>
        <v>22500</v>
      </c>
      <c r="AA158" s="2" cm="1">
        <f t="array" ref="AA158">_xlfn.XLOOKUP(AA$1&amp;$R158,$C$3:$C$1662&amp;$D$3:$D$1662,$E$3:$E$1662,0,0,1)</f>
        <v>24600</v>
      </c>
      <c r="AB158" s="2" cm="1">
        <f t="array" ref="AB158">_xlfn.XLOOKUP(AB$1&amp;$R158,$C$3:$C$1662&amp;$D$3:$D$1662,$E$3:$E$1662,0,0,1)</f>
        <v>72800</v>
      </c>
      <c r="AC158" s="2" cm="1">
        <f t="array" ref="AC158">_xlfn.XLOOKUP(AC$1&amp;$R158,$C$3:$C$1662&amp;$D$3:$D$1662,$E$3:$E$1662,0,0,1)</f>
        <v>29500</v>
      </c>
    </row>
    <row r="159" spans="3:29" x14ac:dyDescent="0.4">
      <c r="C159" t="s">
        <v>758</v>
      </c>
      <c r="D159" t="s">
        <v>669</v>
      </c>
      <c r="E159">
        <v>29500</v>
      </c>
      <c r="R159" t="s">
        <v>118</v>
      </c>
      <c r="S159" s="2">
        <f t="shared" si="11"/>
        <v>7397420</v>
      </c>
      <c r="T159" s="2">
        <f t="shared" si="13"/>
        <v>4593200</v>
      </c>
      <c r="U159" s="2">
        <f t="shared" si="13"/>
        <v>6034000</v>
      </c>
      <c r="V159" s="2">
        <f t="shared" si="13"/>
        <v>7179700</v>
      </c>
      <c r="W159" s="2">
        <f t="shared" si="13"/>
        <v>11422800</v>
      </c>
      <c r="X159" s="2">
        <f t="shared" si="13"/>
        <v>7757400</v>
      </c>
      <c r="Y159" s="2" cm="1">
        <f t="array" ref="Y159">_xlfn.XLOOKUP(Y$1&amp;$R159,$C$3:$C$1662&amp;$D$3:$D$1662,$E$3:$E$1662,0,0,1)</f>
        <v>18100</v>
      </c>
      <c r="Z159" s="2" cm="1">
        <f t="array" ref="Z159">_xlfn.XLOOKUP(Z$1&amp;$R159,$C$3:$C$1662&amp;$D$3:$D$1662,$E$3:$E$1662,0,0,1)</f>
        <v>13400</v>
      </c>
      <c r="AA159" s="2" cm="1">
        <f t="array" ref="AA159">_xlfn.XLOOKUP(AA$1&amp;$R159,$C$3:$C$1662&amp;$D$3:$D$1662,$E$3:$E$1662,0,0,1)</f>
        <v>18400</v>
      </c>
      <c r="AB159" s="2" cm="1">
        <f t="array" ref="AB159">_xlfn.XLOOKUP(AB$1&amp;$R159,$C$3:$C$1662&amp;$D$3:$D$1662,$E$3:$E$1662,0,0,1)</f>
        <v>35400</v>
      </c>
      <c r="AC159" s="2" cm="1">
        <f t="array" ref="AC159">_xlfn.XLOOKUP(AC$1&amp;$R159,$C$3:$C$1662&amp;$D$3:$D$1662,$E$3:$E$1662,0,0,1)</f>
        <v>42400</v>
      </c>
    </row>
    <row r="160" spans="3:29" x14ac:dyDescent="0.4">
      <c r="C160" t="s">
        <v>758</v>
      </c>
      <c r="D160" t="s">
        <v>670</v>
      </c>
      <c r="E160">
        <v>42400</v>
      </c>
      <c r="R160" t="s">
        <v>131</v>
      </c>
      <c r="S160" s="2">
        <f t="shared" si="11"/>
        <v>7420600</v>
      </c>
      <c r="T160" s="2">
        <f t="shared" si="13"/>
        <v>4618700</v>
      </c>
      <c r="U160" s="2">
        <f t="shared" si="13"/>
        <v>6047900</v>
      </c>
      <c r="V160" s="2">
        <f t="shared" si="13"/>
        <v>7206800</v>
      </c>
      <c r="W160" s="2">
        <f t="shared" si="13"/>
        <v>11455200</v>
      </c>
      <c r="X160" s="2">
        <f t="shared" si="13"/>
        <v>7774400</v>
      </c>
      <c r="Y160" s="2" cm="1">
        <f t="array" ref="Y160">_xlfn.XLOOKUP(Y$1&amp;$R160,$C$3:$C$1662&amp;$D$3:$D$1662,$E$3:$E$1662,0,0,1)</f>
        <v>25500</v>
      </c>
      <c r="Z160" s="2" cm="1">
        <f t="array" ref="Z160">_xlfn.XLOOKUP(Z$1&amp;$R160,$C$3:$C$1662&amp;$D$3:$D$1662,$E$3:$E$1662,0,0,1)</f>
        <v>13900</v>
      </c>
      <c r="AA160" s="2" cm="1">
        <f t="array" ref="AA160">_xlfn.XLOOKUP(AA$1&amp;$R160,$C$3:$C$1662&amp;$D$3:$D$1662,$E$3:$E$1662,0,0,1)</f>
        <v>27100</v>
      </c>
      <c r="AB160" s="2" cm="1">
        <f t="array" ref="AB160">_xlfn.XLOOKUP(AB$1&amp;$R160,$C$3:$C$1662&amp;$D$3:$D$1662,$E$3:$E$1662,0,0,1)</f>
        <v>32400</v>
      </c>
      <c r="AC160" s="2" cm="1">
        <f t="array" ref="AC160">_xlfn.XLOOKUP(AC$1&amp;$R160,$C$3:$C$1662&amp;$D$3:$D$1662,$E$3:$E$1662,0,0,1)</f>
        <v>17000</v>
      </c>
    </row>
    <row r="161" spans="3:29" x14ac:dyDescent="0.4">
      <c r="C161" t="s">
        <v>758</v>
      </c>
      <c r="D161" t="s">
        <v>671</v>
      </c>
      <c r="E161">
        <v>17000</v>
      </c>
      <c r="R161" t="s">
        <v>141</v>
      </c>
      <c r="S161" s="2">
        <f t="shared" si="11"/>
        <v>7438380</v>
      </c>
      <c r="T161" s="2">
        <f t="shared" si="13"/>
        <v>4636400</v>
      </c>
      <c r="U161" s="2">
        <f t="shared" si="13"/>
        <v>6060700</v>
      </c>
      <c r="V161" s="2">
        <f t="shared" si="13"/>
        <v>7217100</v>
      </c>
      <c r="W161" s="2">
        <f t="shared" si="13"/>
        <v>11481000</v>
      </c>
      <c r="X161" s="2">
        <f t="shared" si="13"/>
        <v>7796700</v>
      </c>
      <c r="Y161" s="2" cm="1">
        <f t="array" ref="Y161">_xlfn.XLOOKUP(Y$1&amp;$R161,$C$3:$C$1662&amp;$D$3:$D$1662,$E$3:$E$1662,0,0,1)</f>
        <v>17700</v>
      </c>
      <c r="Z161" s="2" cm="1">
        <f t="array" ref="Z161">_xlfn.XLOOKUP(Z$1&amp;$R161,$C$3:$C$1662&amp;$D$3:$D$1662,$E$3:$E$1662,0,0,1)</f>
        <v>12800</v>
      </c>
      <c r="AA161" s="2" cm="1">
        <f t="array" ref="AA161">_xlfn.XLOOKUP(AA$1&amp;$R161,$C$3:$C$1662&amp;$D$3:$D$1662,$E$3:$E$1662,0,0,1)</f>
        <v>10300</v>
      </c>
      <c r="AB161" s="2" cm="1">
        <f t="array" ref="AB161">_xlfn.XLOOKUP(AB$1&amp;$R161,$C$3:$C$1662&amp;$D$3:$D$1662,$E$3:$E$1662,0,0,1)</f>
        <v>25800</v>
      </c>
      <c r="AC161" s="2" cm="1">
        <f t="array" ref="AC161">_xlfn.XLOOKUP(AC$1&amp;$R161,$C$3:$C$1662&amp;$D$3:$D$1662,$E$3:$E$1662,0,0,1)</f>
        <v>22300</v>
      </c>
    </row>
    <row r="162" spans="3:29" x14ac:dyDescent="0.4">
      <c r="C162" t="s">
        <v>758</v>
      </c>
      <c r="D162" t="s">
        <v>672</v>
      </c>
      <c r="E162">
        <v>22300</v>
      </c>
      <c r="R162" t="s">
        <v>122</v>
      </c>
      <c r="S162" s="2">
        <f t="shared" si="11"/>
        <v>7461700</v>
      </c>
      <c r="T162" s="2">
        <f t="shared" si="13"/>
        <v>4661700</v>
      </c>
      <c r="U162" s="2">
        <f t="shared" si="13"/>
        <v>6072600</v>
      </c>
      <c r="V162" s="2">
        <f t="shared" si="13"/>
        <v>7254800</v>
      </c>
      <c r="W162" s="2">
        <f t="shared" si="13"/>
        <v>11503800</v>
      </c>
      <c r="X162" s="2">
        <f t="shared" si="13"/>
        <v>7815600</v>
      </c>
      <c r="Y162" s="2" cm="1">
        <f t="array" ref="Y162">_xlfn.XLOOKUP(Y$1&amp;$R162,$C$3:$C$1662&amp;$D$3:$D$1662,$E$3:$E$1662,0,0,1)</f>
        <v>25300</v>
      </c>
      <c r="Z162" s="2" cm="1">
        <f t="array" ref="Z162">_xlfn.XLOOKUP(Z$1&amp;$R162,$C$3:$C$1662&amp;$D$3:$D$1662,$E$3:$E$1662,0,0,1)</f>
        <v>11900</v>
      </c>
      <c r="AA162" s="2" cm="1">
        <f t="array" ref="AA162">_xlfn.XLOOKUP(AA$1&amp;$R162,$C$3:$C$1662&amp;$D$3:$D$1662,$E$3:$E$1662,0,0,1)</f>
        <v>37700</v>
      </c>
      <c r="AB162" s="2" cm="1">
        <f t="array" ref="AB162">_xlfn.XLOOKUP(AB$1&amp;$R162,$C$3:$C$1662&amp;$D$3:$D$1662,$E$3:$E$1662,0,0,1)</f>
        <v>22800</v>
      </c>
      <c r="AC162" s="2" cm="1">
        <f t="array" ref="AC162">_xlfn.XLOOKUP(AC$1&amp;$R162,$C$3:$C$1662&amp;$D$3:$D$1662,$E$3:$E$1662,0,0,1)</f>
        <v>18900</v>
      </c>
    </row>
    <row r="163" spans="3:29" x14ac:dyDescent="0.4">
      <c r="C163" t="s">
        <v>758</v>
      </c>
      <c r="D163" t="s">
        <v>673</v>
      </c>
      <c r="E163">
        <v>18900</v>
      </c>
      <c r="R163" t="s">
        <v>25</v>
      </c>
      <c r="S163" s="2">
        <f t="shared" si="11"/>
        <v>7486920</v>
      </c>
      <c r="T163" s="2">
        <f t="shared" si="13"/>
        <v>4697900</v>
      </c>
      <c r="U163" s="2">
        <f t="shared" si="13"/>
        <v>6081400</v>
      </c>
      <c r="V163" s="2">
        <f t="shared" si="13"/>
        <v>7276900</v>
      </c>
      <c r="W163" s="2">
        <f t="shared" si="13"/>
        <v>11546800</v>
      </c>
      <c r="X163" s="2">
        <f t="shared" si="13"/>
        <v>7831600</v>
      </c>
      <c r="Y163" s="2" cm="1">
        <f t="array" ref="Y163">_xlfn.XLOOKUP(Y$1&amp;$R163,$C$3:$C$1662&amp;$D$3:$D$1662,$E$3:$E$1662,0,0,1)</f>
        <v>36200</v>
      </c>
      <c r="Z163" s="2" cm="1">
        <f t="array" ref="Z163">_xlfn.XLOOKUP(Z$1&amp;$R163,$C$3:$C$1662&amp;$D$3:$D$1662,$E$3:$E$1662,0,0,1)</f>
        <v>8800</v>
      </c>
      <c r="AA163" s="2" cm="1">
        <f t="array" ref="AA163">_xlfn.XLOOKUP(AA$1&amp;$R163,$C$3:$C$1662&amp;$D$3:$D$1662,$E$3:$E$1662,0,0,1)</f>
        <v>22100</v>
      </c>
      <c r="AB163" s="2" cm="1">
        <f t="array" ref="AB163">_xlfn.XLOOKUP(AB$1&amp;$R163,$C$3:$C$1662&amp;$D$3:$D$1662,$E$3:$E$1662,0,0,1)</f>
        <v>43000</v>
      </c>
      <c r="AC163" s="2" cm="1">
        <f t="array" ref="AC163">_xlfn.XLOOKUP(AC$1&amp;$R163,$C$3:$C$1662&amp;$D$3:$D$1662,$E$3:$E$1662,0,0,1)</f>
        <v>16000</v>
      </c>
    </row>
    <row r="164" spans="3:29" x14ac:dyDescent="0.4">
      <c r="C164" t="s">
        <v>758</v>
      </c>
      <c r="D164" t="s">
        <v>674</v>
      </c>
      <c r="E164">
        <v>16000</v>
      </c>
      <c r="R164" t="s">
        <v>63</v>
      </c>
      <c r="S164" s="2">
        <f t="shared" si="11"/>
        <v>7513460</v>
      </c>
      <c r="T164" s="2">
        <f t="shared" ref="T164:X179" si="14">T163+Y164</f>
        <v>4753200</v>
      </c>
      <c r="U164" s="2">
        <f t="shared" si="14"/>
        <v>6098300</v>
      </c>
      <c r="V164" s="2">
        <f t="shared" si="14"/>
        <v>7297500</v>
      </c>
      <c r="W164" s="2">
        <f t="shared" si="14"/>
        <v>11577700</v>
      </c>
      <c r="X164" s="2">
        <f t="shared" si="14"/>
        <v>7840600</v>
      </c>
      <c r="Y164" s="2" cm="1">
        <f t="array" ref="Y164">_xlfn.XLOOKUP(Y$1&amp;$R164,$C$3:$C$1662&amp;$D$3:$D$1662,$E$3:$E$1662,0,0,1)</f>
        <v>55300</v>
      </c>
      <c r="Z164" s="2" cm="1">
        <f t="array" ref="Z164">_xlfn.XLOOKUP(Z$1&amp;$R164,$C$3:$C$1662&amp;$D$3:$D$1662,$E$3:$E$1662,0,0,1)</f>
        <v>16900</v>
      </c>
      <c r="AA164" s="2" cm="1">
        <f t="array" ref="AA164">_xlfn.XLOOKUP(AA$1&amp;$R164,$C$3:$C$1662&amp;$D$3:$D$1662,$E$3:$E$1662,0,0,1)</f>
        <v>20600</v>
      </c>
      <c r="AB164" s="2" cm="1">
        <f t="array" ref="AB164">_xlfn.XLOOKUP(AB$1&amp;$R164,$C$3:$C$1662&amp;$D$3:$D$1662,$E$3:$E$1662,0,0,1)</f>
        <v>30900</v>
      </c>
      <c r="AC164" s="2" cm="1">
        <f t="array" ref="AC164">_xlfn.XLOOKUP(AC$1&amp;$R164,$C$3:$C$1662&amp;$D$3:$D$1662,$E$3:$E$1662,0,0,1)</f>
        <v>9000</v>
      </c>
    </row>
    <row r="165" spans="3:29" x14ac:dyDescent="0.4">
      <c r="C165" t="s">
        <v>758</v>
      </c>
      <c r="D165" t="s">
        <v>675</v>
      </c>
      <c r="E165">
        <v>9000</v>
      </c>
      <c r="R165" t="s">
        <v>107</v>
      </c>
      <c r="S165" s="2">
        <f t="shared" si="11"/>
        <v>7545780</v>
      </c>
      <c r="T165" s="2">
        <f t="shared" si="14"/>
        <v>4787900</v>
      </c>
      <c r="U165" s="2">
        <f t="shared" si="14"/>
        <v>6112800</v>
      </c>
      <c r="V165" s="2">
        <f t="shared" si="14"/>
        <v>7336900</v>
      </c>
      <c r="W165" s="2">
        <f t="shared" si="14"/>
        <v>11603900</v>
      </c>
      <c r="X165" s="2">
        <f t="shared" si="14"/>
        <v>7887400</v>
      </c>
      <c r="Y165" s="2" cm="1">
        <f t="array" ref="Y165">_xlfn.XLOOKUP(Y$1&amp;$R165,$C$3:$C$1662&amp;$D$3:$D$1662,$E$3:$E$1662,0,0,1)</f>
        <v>34700</v>
      </c>
      <c r="Z165" s="2" cm="1">
        <f t="array" ref="Z165">_xlfn.XLOOKUP(Z$1&amp;$R165,$C$3:$C$1662&amp;$D$3:$D$1662,$E$3:$E$1662,0,0,1)</f>
        <v>14500</v>
      </c>
      <c r="AA165" s="2" cm="1">
        <f t="array" ref="AA165">_xlfn.XLOOKUP(AA$1&amp;$R165,$C$3:$C$1662&amp;$D$3:$D$1662,$E$3:$E$1662,0,0,1)</f>
        <v>39400</v>
      </c>
      <c r="AB165" s="2" cm="1">
        <f t="array" ref="AB165">_xlfn.XLOOKUP(AB$1&amp;$R165,$C$3:$C$1662&amp;$D$3:$D$1662,$E$3:$E$1662,0,0,1)</f>
        <v>26200</v>
      </c>
      <c r="AC165" s="2" cm="1">
        <f t="array" ref="AC165">_xlfn.XLOOKUP(AC$1&amp;$R165,$C$3:$C$1662&amp;$D$3:$D$1662,$E$3:$E$1662,0,0,1)</f>
        <v>46800</v>
      </c>
    </row>
    <row r="166" spans="3:29" x14ac:dyDescent="0.4">
      <c r="C166" t="s">
        <v>758</v>
      </c>
      <c r="D166" t="s">
        <v>676</v>
      </c>
      <c r="E166">
        <v>46800</v>
      </c>
      <c r="R166" t="s">
        <v>234</v>
      </c>
      <c r="S166" s="2">
        <f t="shared" si="11"/>
        <v>7576820</v>
      </c>
      <c r="T166" s="2">
        <f t="shared" si="14"/>
        <v>4818000</v>
      </c>
      <c r="U166" s="2">
        <f t="shared" si="14"/>
        <v>6127300</v>
      </c>
      <c r="V166" s="2">
        <f t="shared" si="14"/>
        <v>7360900</v>
      </c>
      <c r="W166" s="2">
        <f t="shared" si="14"/>
        <v>11640400</v>
      </c>
      <c r="X166" s="2">
        <f t="shared" si="14"/>
        <v>7937500</v>
      </c>
      <c r="Y166" s="2" cm="1">
        <f t="array" ref="Y166">_xlfn.XLOOKUP(Y$1&amp;$R166,$C$3:$C$1662&amp;$D$3:$D$1662,$E$3:$E$1662,0,0,1)</f>
        <v>30100</v>
      </c>
      <c r="Z166" s="2" cm="1">
        <f t="array" ref="Z166">_xlfn.XLOOKUP(Z$1&amp;$R166,$C$3:$C$1662&amp;$D$3:$D$1662,$E$3:$E$1662,0,0,1)</f>
        <v>14500</v>
      </c>
      <c r="AA166" s="2" cm="1">
        <f t="array" ref="AA166">_xlfn.XLOOKUP(AA$1&amp;$R166,$C$3:$C$1662&amp;$D$3:$D$1662,$E$3:$E$1662,0,0,1)</f>
        <v>24000</v>
      </c>
      <c r="AB166" s="2" cm="1">
        <f t="array" ref="AB166">_xlfn.XLOOKUP(AB$1&amp;$R166,$C$3:$C$1662&amp;$D$3:$D$1662,$E$3:$E$1662,0,0,1)</f>
        <v>36500</v>
      </c>
      <c r="AC166" s="2" cm="1">
        <f t="array" ref="AC166">_xlfn.XLOOKUP(AC$1&amp;$R166,$C$3:$C$1662&amp;$D$3:$D$1662,$E$3:$E$1662,0,0,1)</f>
        <v>50100</v>
      </c>
    </row>
    <row r="167" spans="3:29" x14ac:dyDescent="0.4">
      <c r="C167" t="s">
        <v>758</v>
      </c>
      <c r="D167" t="s">
        <v>677</v>
      </c>
      <c r="E167">
        <v>50100</v>
      </c>
      <c r="R167" t="s">
        <v>175</v>
      </c>
      <c r="S167" s="2">
        <f t="shared" si="11"/>
        <v>7617320</v>
      </c>
      <c r="T167" s="2">
        <f t="shared" si="14"/>
        <v>4925600</v>
      </c>
      <c r="U167" s="2">
        <f t="shared" si="14"/>
        <v>6147200</v>
      </c>
      <c r="V167" s="2">
        <f t="shared" si="14"/>
        <v>7396100</v>
      </c>
      <c r="W167" s="2">
        <f t="shared" si="14"/>
        <v>11661000</v>
      </c>
      <c r="X167" s="2">
        <f t="shared" si="14"/>
        <v>7956700</v>
      </c>
      <c r="Y167" s="2" cm="1">
        <f t="array" ref="Y167">_xlfn.XLOOKUP(Y$1&amp;$R167,$C$3:$C$1662&amp;$D$3:$D$1662,$E$3:$E$1662,0,0,1)</f>
        <v>107600</v>
      </c>
      <c r="Z167" s="2" cm="1">
        <f t="array" ref="Z167">_xlfn.XLOOKUP(Z$1&amp;$R167,$C$3:$C$1662&amp;$D$3:$D$1662,$E$3:$E$1662,0,0,1)</f>
        <v>19900</v>
      </c>
      <c r="AA167" s="2" cm="1">
        <f t="array" ref="AA167">_xlfn.XLOOKUP(AA$1&amp;$R167,$C$3:$C$1662&amp;$D$3:$D$1662,$E$3:$E$1662,0,0,1)</f>
        <v>35200</v>
      </c>
      <c r="AB167" s="2" cm="1">
        <f t="array" ref="AB167">_xlfn.XLOOKUP(AB$1&amp;$R167,$C$3:$C$1662&amp;$D$3:$D$1662,$E$3:$E$1662,0,0,1)</f>
        <v>20600</v>
      </c>
      <c r="AC167" s="2" cm="1">
        <f t="array" ref="AC167">_xlfn.XLOOKUP(AC$1&amp;$R167,$C$3:$C$1662&amp;$D$3:$D$1662,$E$3:$E$1662,0,0,1)</f>
        <v>19200</v>
      </c>
    </row>
    <row r="168" spans="3:29" x14ac:dyDescent="0.4">
      <c r="C168" t="s">
        <v>758</v>
      </c>
      <c r="D168" t="s">
        <v>678</v>
      </c>
      <c r="E168">
        <v>19200</v>
      </c>
      <c r="R168" t="s">
        <v>89</v>
      </c>
      <c r="S168" s="2">
        <f t="shared" si="11"/>
        <v>7649660</v>
      </c>
      <c r="T168" s="2">
        <f t="shared" si="14"/>
        <v>4959600</v>
      </c>
      <c r="U168" s="2">
        <f t="shared" si="14"/>
        <v>6158700</v>
      </c>
      <c r="V168" s="2">
        <f t="shared" si="14"/>
        <v>7421700</v>
      </c>
      <c r="W168" s="2">
        <f t="shared" si="14"/>
        <v>11726700</v>
      </c>
      <c r="X168" s="2">
        <f t="shared" si="14"/>
        <v>7981600</v>
      </c>
      <c r="Y168" s="2" cm="1">
        <f t="array" ref="Y168">_xlfn.XLOOKUP(Y$1&amp;$R168,$C$3:$C$1662&amp;$D$3:$D$1662,$E$3:$E$1662,0,0,1)</f>
        <v>34000</v>
      </c>
      <c r="Z168" s="2" cm="1">
        <f t="array" ref="Z168">_xlfn.XLOOKUP(Z$1&amp;$R168,$C$3:$C$1662&amp;$D$3:$D$1662,$E$3:$E$1662,0,0,1)</f>
        <v>11500</v>
      </c>
      <c r="AA168" s="2" cm="1">
        <f t="array" ref="AA168">_xlfn.XLOOKUP(AA$1&amp;$R168,$C$3:$C$1662&amp;$D$3:$D$1662,$E$3:$E$1662,0,0,1)</f>
        <v>25600</v>
      </c>
      <c r="AB168" s="2" cm="1">
        <f t="array" ref="AB168">_xlfn.XLOOKUP(AB$1&amp;$R168,$C$3:$C$1662&amp;$D$3:$D$1662,$E$3:$E$1662,0,0,1)</f>
        <v>65700</v>
      </c>
      <c r="AC168" s="2" cm="1">
        <f t="array" ref="AC168">_xlfn.XLOOKUP(AC$1&amp;$R168,$C$3:$C$1662&amp;$D$3:$D$1662,$E$3:$E$1662,0,0,1)</f>
        <v>24900</v>
      </c>
    </row>
    <row r="169" spans="3:29" x14ac:dyDescent="0.4">
      <c r="C169" t="s">
        <v>758</v>
      </c>
      <c r="D169" t="s">
        <v>679</v>
      </c>
      <c r="E169">
        <v>24900</v>
      </c>
      <c r="R169" t="s">
        <v>257</v>
      </c>
      <c r="S169" s="2">
        <f t="shared" si="11"/>
        <v>7676140</v>
      </c>
      <c r="T169" s="2">
        <f t="shared" si="14"/>
        <v>5004500</v>
      </c>
      <c r="U169" s="2">
        <f t="shared" si="14"/>
        <v>6168600</v>
      </c>
      <c r="V169" s="2">
        <f t="shared" si="14"/>
        <v>7434800</v>
      </c>
      <c r="W169" s="2">
        <f t="shared" si="14"/>
        <v>11770500</v>
      </c>
      <c r="X169" s="2">
        <f t="shared" si="14"/>
        <v>8002300</v>
      </c>
      <c r="Y169" s="2" cm="1">
        <f t="array" ref="Y169">_xlfn.XLOOKUP(Y$1&amp;$R169,$C$3:$C$1662&amp;$D$3:$D$1662,$E$3:$E$1662,0,0,1)</f>
        <v>44900</v>
      </c>
      <c r="Z169" s="2" cm="1">
        <f t="array" ref="Z169">_xlfn.XLOOKUP(Z$1&amp;$R169,$C$3:$C$1662&amp;$D$3:$D$1662,$E$3:$E$1662,0,0,1)</f>
        <v>9900</v>
      </c>
      <c r="AA169" s="2" cm="1">
        <f t="array" ref="AA169">_xlfn.XLOOKUP(AA$1&amp;$R169,$C$3:$C$1662&amp;$D$3:$D$1662,$E$3:$E$1662,0,0,1)</f>
        <v>13100</v>
      </c>
      <c r="AB169" s="2" cm="1">
        <f t="array" ref="AB169">_xlfn.XLOOKUP(AB$1&amp;$R169,$C$3:$C$1662&amp;$D$3:$D$1662,$E$3:$E$1662,0,0,1)</f>
        <v>43800</v>
      </c>
      <c r="AC169" s="2" cm="1">
        <f t="array" ref="AC169">_xlfn.XLOOKUP(AC$1&amp;$R169,$C$3:$C$1662&amp;$D$3:$D$1662,$E$3:$E$1662,0,0,1)</f>
        <v>20700</v>
      </c>
    </row>
    <row r="170" spans="3:29" x14ac:dyDescent="0.4">
      <c r="C170" t="s">
        <v>758</v>
      </c>
      <c r="D170" t="s">
        <v>680</v>
      </c>
      <c r="E170">
        <v>20700</v>
      </c>
      <c r="R170" t="s">
        <v>47</v>
      </c>
      <c r="S170" s="2">
        <f t="shared" si="11"/>
        <v>7703360</v>
      </c>
      <c r="T170" s="2">
        <f t="shared" si="14"/>
        <v>5044300</v>
      </c>
      <c r="U170" s="2">
        <f t="shared" si="14"/>
        <v>6201300</v>
      </c>
      <c r="V170" s="2">
        <f t="shared" si="14"/>
        <v>7445000</v>
      </c>
      <c r="W170" s="2">
        <f t="shared" si="14"/>
        <v>11805000</v>
      </c>
      <c r="X170" s="2">
        <f t="shared" si="14"/>
        <v>8021200</v>
      </c>
      <c r="Y170" s="2" cm="1">
        <f t="array" ref="Y170">_xlfn.XLOOKUP(Y$1&amp;$R170,$C$3:$C$1662&amp;$D$3:$D$1662,$E$3:$E$1662,0,0,1)</f>
        <v>39800</v>
      </c>
      <c r="Z170" s="2" cm="1">
        <f t="array" ref="Z170">_xlfn.XLOOKUP(Z$1&amp;$R170,$C$3:$C$1662&amp;$D$3:$D$1662,$E$3:$E$1662,0,0,1)</f>
        <v>32700</v>
      </c>
      <c r="AA170" s="2" cm="1">
        <f t="array" ref="AA170">_xlfn.XLOOKUP(AA$1&amp;$R170,$C$3:$C$1662&amp;$D$3:$D$1662,$E$3:$E$1662,0,0,1)</f>
        <v>10200</v>
      </c>
      <c r="AB170" s="2" cm="1">
        <f t="array" ref="AB170">_xlfn.XLOOKUP(AB$1&amp;$R170,$C$3:$C$1662&amp;$D$3:$D$1662,$E$3:$E$1662,0,0,1)</f>
        <v>34500</v>
      </c>
      <c r="AC170" s="2" cm="1">
        <f t="array" ref="AC170">_xlfn.XLOOKUP(AC$1&amp;$R170,$C$3:$C$1662&amp;$D$3:$D$1662,$E$3:$E$1662,0,0,1)</f>
        <v>18900</v>
      </c>
    </row>
    <row r="171" spans="3:29" x14ac:dyDescent="0.4">
      <c r="C171" t="s">
        <v>758</v>
      </c>
      <c r="D171" t="s">
        <v>681</v>
      </c>
      <c r="E171">
        <v>18900</v>
      </c>
      <c r="R171" t="s">
        <v>136</v>
      </c>
      <c r="S171" s="2">
        <f t="shared" si="11"/>
        <v>7739460</v>
      </c>
      <c r="T171" s="2">
        <f t="shared" si="14"/>
        <v>5081600</v>
      </c>
      <c r="U171" s="2">
        <f t="shared" si="14"/>
        <v>6209600</v>
      </c>
      <c r="V171" s="2">
        <f t="shared" si="14"/>
        <v>7476800</v>
      </c>
      <c r="W171" s="2">
        <f t="shared" si="14"/>
        <v>11849800</v>
      </c>
      <c r="X171" s="2">
        <f t="shared" si="14"/>
        <v>8079500</v>
      </c>
      <c r="Y171" s="2" cm="1">
        <f t="array" ref="Y171">_xlfn.XLOOKUP(Y$1&amp;$R171,$C$3:$C$1662&amp;$D$3:$D$1662,$E$3:$E$1662,0,0,1)</f>
        <v>37300</v>
      </c>
      <c r="Z171" s="2" cm="1">
        <f t="array" ref="Z171">_xlfn.XLOOKUP(Z$1&amp;$R171,$C$3:$C$1662&amp;$D$3:$D$1662,$E$3:$E$1662,0,0,1)</f>
        <v>8300</v>
      </c>
      <c r="AA171" s="2" cm="1">
        <f t="array" ref="AA171">_xlfn.XLOOKUP(AA$1&amp;$R171,$C$3:$C$1662&amp;$D$3:$D$1662,$E$3:$E$1662,0,0,1)</f>
        <v>31800</v>
      </c>
      <c r="AB171" s="2" cm="1">
        <f t="array" ref="AB171">_xlfn.XLOOKUP(AB$1&amp;$R171,$C$3:$C$1662&amp;$D$3:$D$1662,$E$3:$E$1662,0,0,1)</f>
        <v>44800</v>
      </c>
      <c r="AC171" s="2" cm="1">
        <f t="array" ref="AC171">_xlfn.XLOOKUP(AC$1&amp;$R171,$C$3:$C$1662&amp;$D$3:$D$1662,$E$3:$E$1662,0,0,1)</f>
        <v>58300</v>
      </c>
    </row>
    <row r="172" spans="3:29" x14ac:dyDescent="0.4">
      <c r="C172" t="s">
        <v>758</v>
      </c>
      <c r="D172" t="s">
        <v>682</v>
      </c>
      <c r="E172">
        <v>58300</v>
      </c>
      <c r="R172" t="s">
        <v>6</v>
      </c>
      <c r="S172" s="2">
        <f t="shared" si="11"/>
        <v>7763120</v>
      </c>
      <c r="T172" s="2">
        <f t="shared" si="14"/>
        <v>5111300</v>
      </c>
      <c r="U172" s="2">
        <f t="shared" si="14"/>
        <v>6222100</v>
      </c>
      <c r="V172" s="2">
        <f t="shared" si="14"/>
        <v>7503900</v>
      </c>
      <c r="W172" s="2">
        <f t="shared" si="14"/>
        <v>11883900</v>
      </c>
      <c r="X172" s="2">
        <f t="shared" si="14"/>
        <v>8094400</v>
      </c>
      <c r="Y172" s="2" cm="1">
        <f t="array" ref="Y172">_xlfn.XLOOKUP(Y$1&amp;$R172,$C$3:$C$1662&amp;$D$3:$D$1662,$E$3:$E$1662,0,0,1)</f>
        <v>29700</v>
      </c>
      <c r="Z172" s="2" cm="1">
        <f t="array" ref="Z172">_xlfn.XLOOKUP(Z$1&amp;$R172,$C$3:$C$1662&amp;$D$3:$D$1662,$E$3:$E$1662,0,0,1)</f>
        <v>12500</v>
      </c>
      <c r="AA172" s="2" cm="1">
        <f t="array" ref="AA172">_xlfn.XLOOKUP(AA$1&amp;$R172,$C$3:$C$1662&amp;$D$3:$D$1662,$E$3:$E$1662,0,0,1)</f>
        <v>27100</v>
      </c>
      <c r="AB172" s="2" cm="1">
        <f t="array" ref="AB172">_xlfn.XLOOKUP(AB$1&amp;$R172,$C$3:$C$1662&amp;$D$3:$D$1662,$E$3:$E$1662,0,0,1)</f>
        <v>34100</v>
      </c>
      <c r="AC172" s="2" cm="1">
        <f t="array" ref="AC172">_xlfn.XLOOKUP(AC$1&amp;$R172,$C$3:$C$1662&amp;$D$3:$D$1662,$E$3:$E$1662,0,0,1)</f>
        <v>14900</v>
      </c>
    </row>
    <row r="173" spans="3:29" x14ac:dyDescent="0.4">
      <c r="C173" t="s">
        <v>758</v>
      </c>
      <c r="D173" t="s">
        <v>683</v>
      </c>
      <c r="E173">
        <v>14900</v>
      </c>
      <c r="R173" t="s">
        <v>171</v>
      </c>
      <c r="S173" s="2">
        <f t="shared" si="11"/>
        <v>7782500</v>
      </c>
      <c r="T173" s="2">
        <f t="shared" si="14"/>
        <v>5139600</v>
      </c>
      <c r="U173" s="2">
        <f t="shared" si="14"/>
        <v>6231000</v>
      </c>
      <c r="V173" s="2">
        <f t="shared" si="14"/>
        <v>7528300</v>
      </c>
      <c r="W173" s="2">
        <f t="shared" si="14"/>
        <v>11901900</v>
      </c>
      <c r="X173" s="2">
        <f t="shared" si="14"/>
        <v>8111700</v>
      </c>
      <c r="Y173" s="2" cm="1">
        <f t="array" ref="Y173">_xlfn.XLOOKUP(Y$1&amp;$R173,$C$3:$C$1662&amp;$D$3:$D$1662,$E$3:$E$1662,0,0,1)</f>
        <v>28300</v>
      </c>
      <c r="Z173" s="2" cm="1">
        <f t="array" ref="Z173">_xlfn.XLOOKUP(Z$1&amp;$R173,$C$3:$C$1662&amp;$D$3:$D$1662,$E$3:$E$1662,0,0,1)</f>
        <v>8900</v>
      </c>
      <c r="AA173" s="2" cm="1">
        <f t="array" ref="AA173">_xlfn.XLOOKUP(AA$1&amp;$R173,$C$3:$C$1662&amp;$D$3:$D$1662,$E$3:$E$1662,0,0,1)</f>
        <v>24400</v>
      </c>
      <c r="AB173" s="2" cm="1">
        <f t="array" ref="AB173">_xlfn.XLOOKUP(AB$1&amp;$R173,$C$3:$C$1662&amp;$D$3:$D$1662,$E$3:$E$1662,0,0,1)</f>
        <v>18000</v>
      </c>
      <c r="AC173" s="2" cm="1">
        <f t="array" ref="AC173">_xlfn.XLOOKUP(AC$1&amp;$R173,$C$3:$C$1662&amp;$D$3:$D$1662,$E$3:$E$1662,0,0,1)</f>
        <v>17300</v>
      </c>
    </row>
    <row r="174" spans="3:29" x14ac:dyDescent="0.4">
      <c r="C174" t="s">
        <v>758</v>
      </c>
      <c r="D174" t="s">
        <v>684</v>
      </c>
      <c r="E174">
        <v>17300</v>
      </c>
      <c r="R174" t="s">
        <v>48</v>
      </c>
      <c r="S174" s="2">
        <f t="shared" si="11"/>
        <v>7814700</v>
      </c>
      <c r="T174" s="2">
        <f t="shared" si="14"/>
        <v>5198300</v>
      </c>
      <c r="U174" s="2">
        <f t="shared" si="14"/>
        <v>6241500</v>
      </c>
      <c r="V174" s="2">
        <f t="shared" si="14"/>
        <v>7537800</v>
      </c>
      <c r="W174" s="2">
        <f t="shared" si="14"/>
        <v>11946000</v>
      </c>
      <c r="X174" s="2">
        <f t="shared" si="14"/>
        <v>8149900</v>
      </c>
      <c r="Y174" s="2" cm="1">
        <f t="array" ref="Y174">_xlfn.XLOOKUP(Y$1&amp;$R174,$C$3:$C$1662&amp;$D$3:$D$1662,$E$3:$E$1662,0,0,1)</f>
        <v>58700</v>
      </c>
      <c r="Z174" s="2" cm="1">
        <f t="array" ref="Z174">_xlfn.XLOOKUP(Z$1&amp;$R174,$C$3:$C$1662&amp;$D$3:$D$1662,$E$3:$E$1662,0,0,1)</f>
        <v>10500</v>
      </c>
      <c r="AA174" s="2" cm="1">
        <f t="array" ref="AA174">_xlfn.XLOOKUP(AA$1&amp;$R174,$C$3:$C$1662&amp;$D$3:$D$1662,$E$3:$E$1662,0,0,1)</f>
        <v>9500</v>
      </c>
      <c r="AB174" s="2" cm="1">
        <f t="array" ref="AB174">_xlfn.XLOOKUP(AB$1&amp;$R174,$C$3:$C$1662&amp;$D$3:$D$1662,$E$3:$E$1662,0,0,1)</f>
        <v>44100</v>
      </c>
      <c r="AC174" s="2" cm="1">
        <f t="array" ref="AC174">_xlfn.XLOOKUP(AC$1&amp;$R174,$C$3:$C$1662&amp;$D$3:$D$1662,$E$3:$E$1662,0,0,1)</f>
        <v>38200</v>
      </c>
    </row>
    <row r="175" spans="3:29" x14ac:dyDescent="0.4">
      <c r="C175" t="s">
        <v>758</v>
      </c>
      <c r="D175" t="s">
        <v>685</v>
      </c>
      <c r="E175">
        <v>38200</v>
      </c>
      <c r="R175" t="s">
        <v>85</v>
      </c>
      <c r="S175" s="2">
        <f t="shared" si="11"/>
        <v>7835060</v>
      </c>
      <c r="T175" s="2">
        <f t="shared" si="14"/>
        <v>5208700</v>
      </c>
      <c r="U175" s="2">
        <f t="shared" si="14"/>
        <v>6253600</v>
      </c>
      <c r="V175" s="2">
        <f t="shared" si="14"/>
        <v>7574400</v>
      </c>
      <c r="W175" s="2">
        <f t="shared" si="14"/>
        <v>11957900</v>
      </c>
      <c r="X175" s="2">
        <f t="shared" si="14"/>
        <v>8180700</v>
      </c>
      <c r="Y175" s="2" cm="1">
        <f t="array" ref="Y175">_xlfn.XLOOKUP(Y$1&amp;$R175,$C$3:$C$1662&amp;$D$3:$D$1662,$E$3:$E$1662,0,0,1)</f>
        <v>10400</v>
      </c>
      <c r="Z175" s="2" cm="1">
        <f t="array" ref="Z175">_xlfn.XLOOKUP(Z$1&amp;$R175,$C$3:$C$1662&amp;$D$3:$D$1662,$E$3:$E$1662,0,0,1)</f>
        <v>12100</v>
      </c>
      <c r="AA175" s="2" cm="1">
        <f t="array" ref="AA175">_xlfn.XLOOKUP(AA$1&amp;$R175,$C$3:$C$1662&amp;$D$3:$D$1662,$E$3:$E$1662,0,0,1)</f>
        <v>36600</v>
      </c>
      <c r="AB175" s="2" cm="1">
        <f t="array" ref="AB175">_xlfn.XLOOKUP(AB$1&amp;$R175,$C$3:$C$1662&amp;$D$3:$D$1662,$E$3:$E$1662,0,0,1)</f>
        <v>11900</v>
      </c>
      <c r="AC175" s="2" cm="1">
        <f t="array" ref="AC175">_xlfn.XLOOKUP(AC$1&amp;$R175,$C$3:$C$1662&amp;$D$3:$D$1662,$E$3:$E$1662,0,0,1)</f>
        <v>30800</v>
      </c>
    </row>
    <row r="176" spans="3:29" x14ac:dyDescent="0.4">
      <c r="C176" t="s">
        <v>758</v>
      </c>
      <c r="D176" t="s">
        <v>686</v>
      </c>
      <c r="E176">
        <v>30800</v>
      </c>
      <c r="R176" t="s">
        <v>143</v>
      </c>
      <c r="S176" s="2">
        <f t="shared" si="11"/>
        <v>7853360</v>
      </c>
      <c r="T176" s="2">
        <f t="shared" si="14"/>
        <v>5233800</v>
      </c>
      <c r="U176" s="2">
        <f t="shared" si="14"/>
        <v>6260200</v>
      </c>
      <c r="V176" s="2">
        <f t="shared" si="14"/>
        <v>7592800</v>
      </c>
      <c r="W176" s="2">
        <f t="shared" si="14"/>
        <v>11974600</v>
      </c>
      <c r="X176" s="2">
        <f t="shared" si="14"/>
        <v>8205400</v>
      </c>
      <c r="Y176" s="2" cm="1">
        <f t="array" ref="Y176">_xlfn.XLOOKUP(Y$1&amp;$R176,$C$3:$C$1662&amp;$D$3:$D$1662,$E$3:$E$1662,0,0,1)</f>
        <v>25100</v>
      </c>
      <c r="Z176" s="2" cm="1">
        <f t="array" ref="Z176">_xlfn.XLOOKUP(Z$1&amp;$R176,$C$3:$C$1662&amp;$D$3:$D$1662,$E$3:$E$1662,0,0,1)</f>
        <v>6600</v>
      </c>
      <c r="AA176" s="2" cm="1">
        <f t="array" ref="AA176">_xlfn.XLOOKUP(AA$1&amp;$R176,$C$3:$C$1662&amp;$D$3:$D$1662,$E$3:$E$1662,0,0,1)</f>
        <v>18400</v>
      </c>
      <c r="AB176" s="2" cm="1">
        <f t="array" ref="AB176">_xlfn.XLOOKUP(AB$1&amp;$R176,$C$3:$C$1662&amp;$D$3:$D$1662,$E$3:$E$1662,0,0,1)</f>
        <v>16700</v>
      </c>
      <c r="AC176" s="2" cm="1">
        <f t="array" ref="AC176">_xlfn.XLOOKUP(AC$1&amp;$R176,$C$3:$C$1662&amp;$D$3:$D$1662,$E$3:$E$1662,0,0,1)</f>
        <v>24700</v>
      </c>
    </row>
    <row r="177" spans="3:29" x14ac:dyDescent="0.4">
      <c r="C177" t="s">
        <v>758</v>
      </c>
      <c r="D177" t="s">
        <v>687</v>
      </c>
      <c r="E177">
        <v>24700</v>
      </c>
      <c r="R177" t="s">
        <v>192</v>
      </c>
      <c r="S177" s="2">
        <f t="shared" si="11"/>
        <v>7872820</v>
      </c>
      <c r="T177" s="2">
        <f t="shared" si="14"/>
        <v>5248900</v>
      </c>
      <c r="U177" s="2">
        <f t="shared" si="14"/>
        <v>6281800</v>
      </c>
      <c r="V177" s="2">
        <f t="shared" si="14"/>
        <v>7613400</v>
      </c>
      <c r="W177" s="2">
        <f t="shared" si="14"/>
        <v>12004300</v>
      </c>
      <c r="X177" s="2">
        <f t="shared" si="14"/>
        <v>8215700</v>
      </c>
      <c r="Y177" s="2" cm="1">
        <f t="array" ref="Y177">_xlfn.XLOOKUP(Y$1&amp;$R177,$C$3:$C$1662&amp;$D$3:$D$1662,$E$3:$E$1662,0,0,1)</f>
        <v>15100</v>
      </c>
      <c r="Z177" s="2" cm="1">
        <f t="array" ref="Z177">_xlfn.XLOOKUP(Z$1&amp;$R177,$C$3:$C$1662&amp;$D$3:$D$1662,$E$3:$E$1662,0,0,1)</f>
        <v>21600</v>
      </c>
      <c r="AA177" s="2" cm="1">
        <f t="array" ref="AA177">_xlfn.XLOOKUP(AA$1&amp;$R177,$C$3:$C$1662&amp;$D$3:$D$1662,$E$3:$E$1662,0,0,1)</f>
        <v>20600</v>
      </c>
      <c r="AB177" s="2" cm="1">
        <f t="array" ref="AB177">_xlfn.XLOOKUP(AB$1&amp;$R177,$C$3:$C$1662&amp;$D$3:$D$1662,$E$3:$E$1662,0,0,1)</f>
        <v>29700</v>
      </c>
      <c r="AC177" s="2" cm="1">
        <f t="array" ref="AC177">_xlfn.XLOOKUP(AC$1&amp;$R177,$C$3:$C$1662&amp;$D$3:$D$1662,$E$3:$E$1662,0,0,1)</f>
        <v>10300</v>
      </c>
    </row>
    <row r="178" spans="3:29" x14ac:dyDescent="0.4">
      <c r="C178" t="s">
        <v>758</v>
      </c>
      <c r="D178" t="s">
        <v>688</v>
      </c>
      <c r="E178">
        <v>10300</v>
      </c>
      <c r="R178" t="s">
        <v>53</v>
      </c>
      <c r="S178" s="2">
        <f t="shared" si="11"/>
        <v>7899340</v>
      </c>
      <c r="T178" s="2">
        <f t="shared" si="14"/>
        <v>5300800</v>
      </c>
      <c r="U178" s="2">
        <f t="shared" si="14"/>
        <v>6304600</v>
      </c>
      <c r="V178" s="2">
        <f t="shared" si="14"/>
        <v>7632000</v>
      </c>
      <c r="W178" s="2">
        <f t="shared" si="14"/>
        <v>12023400</v>
      </c>
      <c r="X178" s="2">
        <f t="shared" si="14"/>
        <v>8235900</v>
      </c>
      <c r="Y178" s="2" cm="1">
        <f t="array" ref="Y178">_xlfn.XLOOKUP(Y$1&amp;$R178,$C$3:$C$1662&amp;$D$3:$D$1662,$E$3:$E$1662,0,0,1)</f>
        <v>51900</v>
      </c>
      <c r="Z178" s="2" cm="1">
        <f t="array" ref="Z178">_xlfn.XLOOKUP(Z$1&amp;$R178,$C$3:$C$1662&amp;$D$3:$D$1662,$E$3:$E$1662,0,0,1)</f>
        <v>22800</v>
      </c>
      <c r="AA178" s="2" cm="1">
        <f t="array" ref="AA178">_xlfn.XLOOKUP(AA$1&amp;$R178,$C$3:$C$1662&amp;$D$3:$D$1662,$E$3:$E$1662,0,0,1)</f>
        <v>18600</v>
      </c>
      <c r="AB178" s="2" cm="1">
        <f t="array" ref="AB178">_xlfn.XLOOKUP(AB$1&amp;$R178,$C$3:$C$1662&amp;$D$3:$D$1662,$E$3:$E$1662,0,0,1)</f>
        <v>19100</v>
      </c>
      <c r="AC178" s="2" cm="1">
        <f t="array" ref="AC178">_xlfn.XLOOKUP(AC$1&amp;$R178,$C$3:$C$1662&amp;$D$3:$D$1662,$E$3:$E$1662,0,0,1)</f>
        <v>20200</v>
      </c>
    </row>
    <row r="179" spans="3:29" x14ac:dyDescent="0.4">
      <c r="C179" t="s">
        <v>758</v>
      </c>
      <c r="D179" t="s">
        <v>689</v>
      </c>
      <c r="E179">
        <v>20200</v>
      </c>
      <c r="R179" t="s">
        <v>222</v>
      </c>
      <c r="S179" s="2">
        <f t="shared" si="11"/>
        <v>7928980</v>
      </c>
      <c r="T179" s="2">
        <f t="shared" si="14"/>
        <v>5375400</v>
      </c>
      <c r="U179" s="2">
        <f t="shared" si="14"/>
        <v>6334800</v>
      </c>
      <c r="V179" s="2">
        <f t="shared" si="14"/>
        <v>7638400</v>
      </c>
      <c r="W179" s="2">
        <f t="shared" si="14"/>
        <v>12046300</v>
      </c>
      <c r="X179" s="2">
        <f t="shared" si="14"/>
        <v>8250000</v>
      </c>
      <c r="Y179" s="2" cm="1">
        <f t="array" ref="Y179">_xlfn.XLOOKUP(Y$1&amp;$R179,$C$3:$C$1662&amp;$D$3:$D$1662,$E$3:$E$1662,0,0,1)</f>
        <v>74600</v>
      </c>
      <c r="Z179" s="2" cm="1">
        <f t="array" ref="Z179">_xlfn.XLOOKUP(Z$1&amp;$R179,$C$3:$C$1662&amp;$D$3:$D$1662,$E$3:$E$1662,0,0,1)</f>
        <v>30200</v>
      </c>
      <c r="AA179" s="2" cm="1">
        <f t="array" ref="AA179">_xlfn.XLOOKUP(AA$1&amp;$R179,$C$3:$C$1662&amp;$D$3:$D$1662,$E$3:$E$1662,0,0,1)</f>
        <v>6400</v>
      </c>
      <c r="AB179" s="2" cm="1">
        <f t="array" ref="AB179">_xlfn.XLOOKUP(AB$1&amp;$R179,$C$3:$C$1662&amp;$D$3:$D$1662,$E$3:$E$1662,0,0,1)</f>
        <v>22900</v>
      </c>
      <c r="AC179" s="2" cm="1">
        <f t="array" ref="AC179">_xlfn.XLOOKUP(AC$1&amp;$R179,$C$3:$C$1662&amp;$D$3:$D$1662,$E$3:$E$1662,0,0,1)</f>
        <v>14100</v>
      </c>
    </row>
    <row r="180" spans="3:29" x14ac:dyDescent="0.4">
      <c r="C180" t="s">
        <v>758</v>
      </c>
      <c r="D180" t="s">
        <v>690</v>
      </c>
      <c r="E180">
        <v>14100</v>
      </c>
      <c r="R180" t="s">
        <v>211</v>
      </c>
      <c r="S180" s="2">
        <f t="shared" si="11"/>
        <v>7956660</v>
      </c>
      <c r="T180" s="2">
        <f t="shared" ref="T180:X195" si="15">T179+Y180</f>
        <v>5439500</v>
      </c>
      <c r="U180" s="2">
        <f t="shared" si="15"/>
        <v>6349500</v>
      </c>
      <c r="V180" s="2">
        <f t="shared" si="15"/>
        <v>7658200</v>
      </c>
      <c r="W180" s="2">
        <f t="shared" si="15"/>
        <v>12077600</v>
      </c>
      <c r="X180" s="2">
        <f t="shared" si="15"/>
        <v>8258500</v>
      </c>
      <c r="Y180" s="2" cm="1">
        <f t="array" ref="Y180">_xlfn.XLOOKUP(Y$1&amp;$R180,$C$3:$C$1662&amp;$D$3:$D$1662,$E$3:$E$1662,0,0,1)</f>
        <v>64100</v>
      </c>
      <c r="Z180" s="2" cm="1">
        <f t="array" ref="Z180">_xlfn.XLOOKUP(Z$1&amp;$R180,$C$3:$C$1662&amp;$D$3:$D$1662,$E$3:$E$1662,0,0,1)</f>
        <v>14700</v>
      </c>
      <c r="AA180" s="2" cm="1">
        <f t="array" ref="AA180">_xlfn.XLOOKUP(AA$1&amp;$R180,$C$3:$C$1662&amp;$D$3:$D$1662,$E$3:$E$1662,0,0,1)</f>
        <v>19800</v>
      </c>
      <c r="AB180" s="2" cm="1">
        <f t="array" ref="AB180">_xlfn.XLOOKUP(AB$1&amp;$R180,$C$3:$C$1662&amp;$D$3:$D$1662,$E$3:$E$1662,0,0,1)</f>
        <v>31300</v>
      </c>
      <c r="AC180" s="2" cm="1">
        <f t="array" ref="AC180">_xlfn.XLOOKUP(AC$1&amp;$R180,$C$3:$C$1662&amp;$D$3:$D$1662,$E$3:$E$1662,0,0,1)</f>
        <v>8500</v>
      </c>
    </row>
    <row r="181" spans="3:29" x14ac:dyDescent="0.4">
      <c r="C181" t="s">
        <v>758</v>
      </c>
      <c r="D181" t="s">
        <v>691</v>
      </c>
      <c r="E181">
        <v>8500</v>
      </c>
      <c r="R181" t="s">
        <v>299</v>
      </c>
      <c r="S181" s="2">
        <f t="shared" si="11"/>
        <v>7974520</v>
      </c>
      <c r="T181" s="2">
        <f t="shared" si="15"/>
        <v>5460200</v>
      </c>
      <c r="U181" s="2">
        <f t="shared" si="15"/>
        <v>6358200</v>
      </c>
      <c r="V181" s="2">
        <f t="shared" si="15"/>
        <v>7676500</v>
      </c>
      <c r="W181" s="2">
        <f t="shared" si="15"/>
        <v>12097900</v>
      </c>
      <c r="X181" s="2">
        <f t="shared" si="15"/>
        <v>8279800</v>
      </c>
      <c r="Y181" s="2" cm="1">
        <f t="array" ref="Y181">_xlfn.XLOOKUP(Y$1&amp;$R181,$C$3:$C$1662&amp;$D$3:$D$1662,$E$3:$E$1662,0,0,1)</f>
        <v>20700</v>
      </c>
      <c r="Z181" s="2" cm="1">
        <f t="array" ref="Z181">_xlfn.XLOOKUP(Z$1&amp;$R181,$C$3:$C$1662&amp;$D$3:$D$1662,$E$3:$E$1662,0,0,1)</f>
        <v>8700</v>
      </c>
      <c r="AA181" s="2" cm="1">
        <f t="array" ref="AA181">_xlfn.XLOOKUP(AA$1&amp;$R181,$C$3:$C$1662&amp;$D$3:$D$1662,$E$3:$E$1662,0,0,1)</f>
        <v>18300</v>
      </c>
      <c r="AB181" s="2" cm="1">
        <f t="array" ref="AB181">_xlfn.XLOOKUP(AB$1&amp;$R181,$C$3:$C$1662&amp;$D$3:$D$1662,$E$3:$E$1662,0,0,1)</f>
        <v>20300</v>
      </c>
      <c r="AC181" s="2" cm="1">
        <f t="array" ref="AC181">_xlfn.XLOOKUP(AC$1&amp;$R181,$C$3:$C$1662&amp;$D$3:$D$1662,$E$3:$E$1662,0,0,1)</f>
        <v>21300</v>
      </c>
    </row>
    <row r="182" spans="3:29" x14ac:dyDescent="0.4">
      <c r="C182" t="s">
        <v>758</v>
      </c>
      <c r="D182" t="s">
        <v>692</v>
      </c>
      <c r="E182">
        <v>21300</v>
      </c>
      <c r="R182" t="s">
        <v>100</v>
      </c>
      <c r="S182" s="2">
        <f t="shared" si="11"/>
        <v>7999980</v>
      </c>
      <c r="T182" s="2">
        <f t="shared" si="15"/>
        <v>5491000</v>
      </c>
      <c r="U182" s="2">
        <f t="shared" si="15"/>
        <v>6421800</v>
      </c>
      <c r="V182" s="2">
        <f t="shared" si="15"/>
        <v>7682200</v>
      </c>
      <c r="W182" s="2">
        <f t="shared" si="15"/>
        <v>12108100</v>
      </c>
      <c r="X182" s="2">
        <f t="shared" si="15"/>
        <v>8296800</v>
      </c>
      <c r="Y182" s="2" cm="1">
        <f t="array" ref="Y182">_xlfn.XLOOKUP(Y$1&amp;$R182,$C$3:$C$1662&amp;$D$3:$D$1662,$E$3:$E$1662,0,0,1)</f>
        <v>30800</v>
      </c>
      <c r="Z182" s="2" cm="1">
        <f t="array" ref="Z182">_xlfn.XLOOKUP(Z$1&amp;$R182,$C$3:$C$1662&amp;$D$3:$D$1662,$E$3:$E$1662,0,0,1)</f>
        <v>63600</v>
      </c>
      <c r="AA182" s="2" cm="1">
        <f t="array" ref="AA182">_xlfn.XLOOKUP(AA$1&amp;$R182,$C$3:$C$1662&amp;$D$3:$D$1662,$E$3:$E$1662,0,0,1)</f>
        <v>5700</v>
      </c>
      <c r="AB182" s="2" cm="1">
        <f t="array" ref="AB182">_xlfn.XLOOKUP(AB$1&amp;$R182,$C$3:$C$1662&amp;$D$3:$D$1662,$E$3:$E$1662,0,0,1)</f>
        <v>10200</v>
      </c>
      <c r="AC182" s="2" cm="1">
        <f t="array" ref="AC182">_xlfn.XLOOKUP(AC$1&amp;$R182,$C$3:$C$1662&amp;$D$3:$D$1662,$E$3:$E$1662,0,0,1)</f>
        <v>17000</v>
      </c>
    </row>
    <row r="183" spans="3:29" x14ac:dyDescent="0.4">
      <c r="C183" t="s">
        <v>758</v>
      </c>
      <c r="D183" t="s">
        <v>693</v>
      </c>
      <c r="E183">
        <v>17000</v>
      </c>
      <c r="R183" t="s">
        <v>300</v>
      </c>
      <c r="S183" s="2">
        <f t="shared" si="11"/>
        <v>8022700</v>
      </c>
      <c r="T183" s="2">
        <f t="shared" si="15"/>
        <v>5521900</v>
      </c>
      <c r="U183" s="2">
        <f t="shared" si="15"/>
        <v>6444800</v>
      </c>
      <c r="V183" s="2">
        <f t="shared" si="15"/>
        <v>7700400</v>
      </c>
      <c r="W183" s="2">
        <f t="shared" si="15"/>
        <v>12134200</v>
      </c>
      <c r="X183" s="2">
        <f t="shared" si="15"/>
        <v>8312200</v>
      </c>
      <c r="Y183" s="2" cm="1">
        <f t="array" ref="Y183">_xlfn.XLOOKUP(Y$1&amp;$R183,$C$3:$C$1662&amp;$D$3:$D$1662,$E$3:$E$1662,0,0,1)</f>
        <v>30900</v>
      </c>
      <c r="Z183" s="2" cm="1">
        <f t="array" ref="Z183">_xlfn.XLOOKUP(Z$1&amp;$R183,$C$3:$C$1662&amp;$D$3:$D$1662,$E$3:$E$1662,0,0,1)</f>
        <v>23000</v>
      </c>
      <c r="AA183" s="2" cm="1">
        <f t="array" ref="AA183">_xlfn.XLOOKUP(AA$1&amp;$R183,$C$3:$C$1662&amp;$D$3:$D$1662,$E$3:$E$1662,0,0,1)</f>
        <v>18200</v>
      </c>
      <c r="AB183" s="2" cm="1">
        <f t="array" ref="AB183">_xlfn.XLOOKUP(AB$1&amp;$R183,$C$3:$C$1662&amp;$D$3:$D$1662,$E$3:$E$1662,0,0,1)</f>
        <v>26100</v>
      </c>
      <c r="AC183" s="2" cm="1">
        <f t="array" ref="AC183">_xlfn.XLOOKUP(AC$1&amp;$R183,$C$3:$C$1662&amp;$D$3:$D$1662,$E$3:$E$1662,0,0,1)</f>
        <v>15400</v>
      </c>
    </row>
    <row r="184" spans="3:29" x14ac:dyDescent="0.4">
      <c r="C184" t="s">
        <v>758</v>
      </c>
      <c r="D184" t="s">
        <v>694</v>
      </c>
      <c r="E184">
        <v>15400</v>
      </c>
      <c r="R184" t="s">
        <v>204</v>
      </c>
      <c r="S184" s="2">
        <f t="shared" si="11"/>
        <v>8042960</v>
      </c>
      <c r="T184" s="2">
        <f t="shared" si="15"/>
        <v>5555000</v>
      </c>
      <c r="U184" s="2">
        <f t="shared" si="15"/>
        <v>6460300</v>
      </c>
      <c r="V184" s="2">
        <f t="shared" si="15"/>
        <v>7708900</v>
      </c>
      <c r="W184" s="2">
        <f t="shared" si="15"/>
        <v>12167100</v>
      </c>
      <c r="X184" s="2">
        <f t="shared" si="15"/>
        <v>8323500</v>
      </c>
      <c r="Y184" s="2" cm="1">
        <f t="array" ref="Y184">_xlfn.XLOOKUP(Y$1&amp;$R184,$C$3:$C$1662&amp;$D$3:$D$1662,$E$3:$E$1662,0,0,1)</f>
        <v>33100</v>
      </c>
      <c r="Z184" s="2" cm="1">
        <f t="array" ref="Z184">_xlfn.XLOOKUP(Z$1&amp;$R184,$C$3:$C$1662&amp;$D$3:$D$1662,$E$3:$E$1662,0,0,1)</f>
        <v>15500</v>
      </c>
      <c r="AA184" s="2" cm="1">
        <f t="array" ref="AA184">_xlfn.XLOOKUP(AA$1&amp;$R184,$C$3:$C$1662&amp;$D$3:$D$1662,$E$3:$E$1662,0,0,1)</f>
        <v>8500</v>
      </c>
      <c r="AB184" s="2" cm="1">
        <f t="array" ref="AB184">_xlfn.XLOOKUP(AB$1&amp;$R184,$C$3:$C$1662&amp;$D$3:$D$1662,$E$3:$E$1662,0,0,1)</f>
        <v>32900</v>
      </c>
      <c r="AC184" s="2" cm="1">
        <f t="array" ref="AC184">_xlfn.XLOOKUP(AC$1&amp;$R184,$C$3:$C$1662&amp;$D$3:$D$1662,$E$3:$E$1662,0,0,1)</f>
        <v>11300</v>
      </c>
    </row>
    <row r="185" spans="3:29" x14ac:dyDescent="0.4">
      <c r="C185" t="s">
        <v>758</v>
      </c>
      <c r="D185" t="s">
        <v>393</v>
      </c>
      <c r="E185">
        <v>11300</v>
      </c>
      <c r="R185" t="s">
        <v>301</v>
      </c>
      <c r="S185" s="2">
        <f t="shared" si="11"/>
        <v>8067900</v>
      </c>
      <c r="T185" s="2">
        <f t="shared" si="15"/>
        <v>5574500</v>
      </c>
      <c r="U185" s="2">
        <f t="shared" si="15"/>
        <v>6484800</v>
      </c>
      <c r="V185" s="2">
        <f t="shared" si="15"/>
        <v>7727400</v>
      </c>
      <c r="W185" s="2">
        <f t="shared" si="15"/>
        <v>12189200</v>
      </c>
      <c r="X185" s="2">
        <f t="shared" si="15"/>
        <v>8363600</v>
      </c>
      <c r="Y185" s="2" cm="1">
        <f t="array" ref="Y185">_xlfn.XLOOKUP(Y$1&amp;$R185,$C$3:$C$1662&amp;$D$3:$D$1662,$E$3:$E$1662,0,0,1)</f>
        <v>19500</v>
      </c>
      <c r="Z185" s="2" cm="1">
        <f t="array" ref="Z185">_xlfn.XLOOKUP(Z$1&amp;$R185,$C$3:$C$1662&amp;$D$3:$D$1662,$E$3:$E$1662,0,0,1)</f>
        <v>24500</v>
      </c>
      <c r="AA185" s="2" cm="1">
        <f t="array" ref="AA185">_xlfn.XLOOKUP(AA$1&amp;$R185,$C$3:$C$1662&amp;$D$3:$D$1662,$E$3:$E$1662,0,0,1)</f>
        <v>18500</v>
      </c>
      <c r="AB185" s="2" cm="1">
        <f t="array" ref="AB185">_xlfn.XLOOKUP(AB$1&amp;$R185,$C$3:$C$1662&amp;$D$3:$D$1662,$E$3:$E$1662,0,0,1)</f>
        <v>22100</v>
      </c>
      <c r="AC185" s="2" cm="1">
        <f t="array" ref="AC185">_xlfn.XLOOKUP(AC$1&amp;$R185,$C$3:$C$1662&amp;$D$3:$D$1662,$E$3:$E$1662,0,0,1)</f>
        <v>40100</v>
      </c>
    </row>
    <row r="186" spans="3:29" x14ac:dyDescent="0.4">
      <c r="C186" t="s">
        <v>758</v>
      </c>
      <c r="D186" t="s">
        <v>394</v>
      </c>
      <c r="E186">
        <v>40100</v>
      </c>
      <c r="R186" t="s">
        <v>201</v>
      </c>
      <c r="S186" s="2">
        <f t="shared" si="11"/>
        <v>8088740</v>
      </c>
      <c r="T186" s="2">
        <f t="shared" si="15"/>
        <v>5585000</v>
      </c>
      <c r="U186" s="2">
        <f t="shared" si="15"/>
        <v>6499900</v>
      </c>
      <c r="V186" s="2">
        <f t="shared" si="15"/>
        <v>7740100</v>
      </c>
      <c r="W186" s="2">
        <f t="shared" si="15"/>
        <v>12221600</v>
      </c>
      <c r="X186" s="2">
        <f t="shared" si="15"/>
        <v>8397100</v>
      </c>
      <c r="Y186" s="2" cm="1">
        <f t="array" ref="Y186">_xlfn.XLOOKUP(Y$1&amp;$R186,$C$3:$C$1662&amp;$D$3:$D$1662,$E$3:$E$1662,0,0,1)</f>
        <v>10500</v>
      </c>
      <c r="Z186" s="2" cm="1">
        <f t="array" ref="Z186">_xlfn.XLOOKUP(Z$1&amp;$R186,$C$3:$C$1662&amp;$D$3:$D$1662,$E$3:$E$1662,0,0,1)</f>
        <v>15100</v>
      </c>
      <c r="AA186" s="2" cm="1">
        <f t="array" ref="AA186">_xlfn.XLOOKUP(AA$1&amp;$R186,$C$3:$C$1662&amp;$D$3:$D$1662,$E$3:$E$1662,0,0,1)</f>
        <v>12700</v>
      </c>
      <c r="AB186" s="2" cm="1">
        <f t="array" ref="AB186">_xlfn.XLOOKUP(AB$1&amp;$R186,$C$3:$C$1662&amp;$D$3:$D$1662,$E$3:$E$1662,0,0,1)</f>
        <v>32400</v>
      </c>
      <c r="AC186" s="2" cm="1">
        <f t="array" ref="AC186">_xlfn.XLOOKUP(AC$1&amp;$R186,$C$3:$C$1662&amp;$D$3:$D$1662,$E$3:$E$1662,0,0,1)</f>
        <v>33500</v>
      </c>
    </row>
    <row r="187" spans="3:29" x14ac:dyDescent="0.4">
      <c r="C187" t="s">
        <v>758</v>
      </c>
      <c r="D187" t="s">
        <v>395</v>
      </c>
      <c r="E187">
        <v>33500</v>
      </c>
      <c r="R187" t="s">
        <v>21</v>
      </c>
      <c r="S187" s="2">
        <f t="shared" si="11"/>
        <v>8103020</v>
      </c>
      <c r="T187" s="2">
        <f t="shared" si="15"/>
        <v>5593300</v>
      </c>
      <c r="U187" s="2">
        <f t="shared" si="15"/>
        <v>6511400</v>
      </c>
      <c r="V187" s="2">
        <f t="shared" si="15"/>
        <v>7747300</v>
      </c>
      <c r="W187" s="2">
        <f t="shared" si="15"/>
        <v>12241200</v>
      </c>
      <c r="X187" s="2">
        <f t="shared" si="15"/>
        <v>8421900</v>
      </c>
      <c r="Y187" s="2" cm="1">
        <f t="array" ref="Y187">_xlfn.XLOOKUP(Y$1&amp;$R187,$C$3:$C$1662&amp;$D$3:$D$1662,$E$3:$E$1662,0,0,1)</f>
        <v>8300</v>
      </c>
      <c r="Z187" s="2" cm="1">
        <f t="array" ref="Z187">_xlfn.XLOOKUP(Z$1&amp;$R187,$C$3:$C$1662&amp;$D$3:$D$1662,$E$3:$E$1662,0,0,1)</f>
        <v>11500</v>
      </c>
      <c r="AA187" s="2" cm="1">
        <f t="array" ref="AA187">_xlfn.XLOOKUP(AA$1&amp;$R187,$C$3:$C$1662&amp;$D$3:$D$1662,$E$3:$E$1662,0,0,1)</f>
        <v>7200</v>
      </c>
      <c r="AB187" s="2" cm="1">
        <f t="array" ref="AB187">_xlfn.XLOOKUP(AB$1&amp;$R187,$C$3:$C$1662&amp;$D$3:$D$1662,$E$3:$E$1662,0,0,1)</f>
        <v>19600</v>
      </c>
      <c r="AC187" s="2" cm="1">
        <f t="array" ref="AC187">_xlfn.XLOOKUP(AC$1&amp;$R187,$C$3:$C$1662&amp;$D$3:$D$1662,$E$3:$E$1662,0,0,1)</f>
        <v>24800</v>
      </c>
    </row>
    <row r="188" spans="3:29" x14ac:dyDescent="0.4">
      <c r="C188" t="s">
        <v>758</v>
      </c>
      <c r="D188" t="s">
        <v>396</v>
      </c>
      <c r="E188">
        <v>24800</v>
      </c>
      <c r="R188" t="s">
        <v>88</v>
      </c>
      <c r="S188" s="2">
        <f t="shared" si="11"/>
        <v>8125840</v>
      </c>
      <c r="T188" s="2">
        <f t="shared" si="15"/>
        <v>5617000</v>
      </c>
      <c r="U188" s="2">
        <f t="shared" si="15"/>
        <v>6530000</v>
      </c>
      <c r="V188" s="2">
        <f t="shared" si="15"/>
        <v>7773800</v>
      </c>
      <c r="W188" s="2">
        <f t="shared" si="15"/>
        <v>12269000</v>
      </c>
      <c r="X188" s="2">
        <f t="shared" si="15"/>
        <v>8439400</v>
      </c>
      <c r="Y188" s="2" cm="1">
        <f t="array" ref="Y188">_xlfn.XLOOKUP(Y$1&amp;$R188,$C$3:$C$1662&amp;$D$3:$D$1662,$E$3:$E$1662,0,0,1)</f>
        <v>23700</v>
      </c>
      <c r="Z188" s="2" cm="1">
        <f t="array" ref="Z188">_xlfn.XLOOKUP(Z$1&amp;$R188,$C$3:$C$1662&amp;$D$3:$D$1662,$E$3:$E$1662,0,0,1)</f>
        <v>18600</v>
      </c>
      <c r="AA188" s="2" cm="1">
        <f t="array" ref="AA188">_xlfn.XLOOKUP(AA$1&amp;$R188,$C$3:$C$1662&amp;$D$3:$D$1662,$E$3:$E$1662,0,0,1)</f>
        <v>26500</v>
      </c>
      <c r="AB188" s="2" cm="1">
        <f t="array" ref="AB188">_xlfn.XLOOKUP(AB$1&amp;$R188,$C$3:$C$1662&amp;$D$3:$D$1662,$E$3:$E$1662,0,0,1)</f>
        <v>27800</v>
      </c>
      <c r="AC188" s="2" cm="1">
        <f t="array" ref="AC188">_xlfn.XLOOKUP(AC$1&amp;$R188,$C$3:$C$1662&amp;$D$3:$D$1662,$E$3:$E$1662,0,0,1)</f>
        <v>17500</v>
      </c>
    </row>
    <row r="189" spans="3:29" x14ac:dyDescent="0.4">
      <c r="C189" t="s">
        <v>758</v>
      </c>
      <c r="D189" t="s">
        <v>397</v>
      </c>
      <c r="E189">
        <v>17500</v>
      </c>
      <c r="R189" t="s">
        <v>119</v>
      </c>
      <c r="S189" s="2">
        <f t="shared" si="11"/>
        <v>8152860</v>
      </c>
      <c r="T189" s="2">
        <f t="shared" si="15"/>
        <v>5640500</v>
      </c>
      <c r="U189" s="2">
        <f t="shared" si="15"/>
        <v>6554600</v>
      </c>
      <c r="V189" s="2">
        <f t="shared" si="15"/>
        <v>7786300</v>
      </c>
      <c r="W189" s="2">
        <f t="shared" si="15"/>
        <v>12332100</v>
      </c>
      <c r="X189" s="2">
        <f t="shared" si="15"/>
        <v>8450800</v>
      </c>
      <c r="Y189" s="2" cm="1">
        <f t="array" ref="Y189">_xlfn.XLOOKUP(Y$1&amp;$R189,$C$3:$C$1662&amp;$D$3:$D$1662,$E$3:$E$1662,0,0,1)</f>
        <v>23500</v>
      </c>
      <c r="Z189" s="2" cm="1">
        <f t="array" ref="Z189">_xlfn.XLOOKUP(Z$1&amp;$R189,$C$3:$C$1662&amp;$D$3:$D$1662,$E$3:$E$1662,0,0,1)</f>
        <v>24600</v>
      </c>
      <c r="AA189" s="2" cm="1">
        <f t="array" ref="AA189">_xlfn.XLOOKUP(AA$1&amp;$R189,$C$3:$C$1662&amp;$D$3:$D$1662,$E$3:$E$1662,0,0,1)</f>
        <v>12500</v>
      </c>
      <c r="AB189" s="2" cm="1">
        <f t="array" ref="AB189">_xlfn.XLOOKUP(AB$1&amp;$R189,$C$3:$C$1662&amp;$D$3:$D$1662,$E$3:$E$1662,0,0,1)</f>
        <v>63100</v>
      </c>
      <c r="AC189" s="2" cm="1">
        <f t="array" ref="AC189">_xlfn.XLOOKUP(AC$1&amp;$R189,$C$3:$C$1662&amp;$D$3:$D$1662,$E$3:$E$1662,0,0,1)</f>
        <v>11400</v>
      </c>
    </row>
    <row r="190" spans="3:29" x14ac:dyDescent="0.4">
      <c r="C190" t="s">
        <v>758</v>
      </c>
      <c r="D190" t="s">
        <v>398</v>
      </c>
      <c r="E190">
        <v>11400</v>
      </c>
      <c r="R190" t="s">
        <v>274</v>
      </c>
      <c r="S190" s="2">
        <f t="shared" si="11"/>
        <v>8174160</v>
      </c>
      <c r="T190" s="2">
        <f t="shared" si="15"/>
        <v>5682400</v>
      </c>
      <c r="U190" s="2">
        <f t="shared" si="15"/>
        <v>6564600</v>
      </c>
      <c r="V190" s="2">
        <f t="shared" si="15"/>
        <v>7791000</v>
      </c>
      <c r="W190" s="2">
        <f t="shared" si="15"/>
        <v>12360500</v>
      </c>
      <c r="X190" s="2">
        <f t="shared" si="15"/>
        <v>8472300</v>
      </c>
      <c r="Y190" s="2" cm="1">
        <f t="array" ref="Y190">_xlfn.XLOOKUP(Y$1&amp;$R190,$C$3:$C$1662&amp;$D$3:$D$1662,$E$3:$E$1662,0,0,1)</f>
        <v>41900</v>
      </c>
      <c r="Z190" s="2" cm="1">
        <f t="array" ref="Z190">_xlfn.XLOOKUP(Z$1&amp;$R190,$C$3:$C$1662&amp;$D$3:$D$1662,$E$3:$E$1662,0,0,1)</f>
        <v>10000</v>
      </c>
      <c r="AA190" s="2" cm="1">
        <f t="array" ref="AA190">_xlfn.XLOOKUP(AA$1&amp;$R190,$C$3:$C$1662&amp;$D$3:$D$1662,$E$3:$E$1662,0,0,1)</f>
        <v>4700</v>
      </c>
      <c r="AB190" s="2" cm="1">
        <f t="array" ref="AB190">_xlfn.XLOOKUP(AB$1&amp;$R190,$C$3:$C$1662&amp;$D$3:$D$1662,$E$3:$E$1662,0,0,1)</f>
        <v>28400</v>
      </c>
      <c r="AC190" s="2" cm="1">
        <f t="array" ref="AC190">_xlfn.XLOOKUP(AC$1&amp;$R190,$C$3:$C$1662&amp;$D$3:$D$1662,$E$3:$E$1662,0,0,1)</f>
        <v>21500</v>
      </c>
    </row>
    <row r="191" spans="3:29" x14ac:dyDescent="0.4">
      <c r="C191" t="s">
        <v>758</v>
      </c>
      <c r="D191" t="s">
        <v>399</v>
      </c>
      <c r="E191">
        <v>21500</v>
      </c>
      <c r="R191" t="s">
        <v>180</v>
      </c>
      <c r="S191" s="2">
        <f t="shared" si="11"/>
        <v>8203200</v>
      </c>
      <c r="T191" s="2">
        <f t="shared" si="15"/>
        <v>5717600</v>
      </c>
      <c r="U191" s="2">
        <f t="shared" si="15"/>
        <v>6591200</v>
      </c>
      <c r="V191" s="2">
        <f t="shared" si="15"/>
        <v>7802500</v>
      </c>
      <c r="W191" s="2">
        <f t="shared" si="15"/>
        <v>12379300</v>
      </c>
      <c r="X191" s="2">
        <f t="shared" si="15"/>
        <v>8525400</v>
      </c>
      <c r="Y191" s="2" cm="1">
        <f t="array" ref="Y191">_xlfn.XLOOKUP(Y$1&amp;$R191,$C$3:$C$1662&amp;$D$3:$D$1662,$E$3:$E$1662,0,0,1)</f>
        <v>35200</v>
      </c>
      <c r="Z191" s="2" cm="1">
        <f t="array" ref="Z191">_xlfn.XLOOKUP(Z$1&amp;$R191,$C$3:$C$1662&amp;$D$3:$D$1662,$E$3:$E$1662,0,0,1)</f>
        <v>26600</v>
      </c>
      <c r="AA191" s="2" cm="1">
        <f t="array" ref="AA191">_xlfn.XLOOKUP(AA$1&amp;$R191,$C$3:$C$1662&amp;$D$3:$D$1662,$E$3:$E$1662,0,0,1)</f>
        <v>11500</v>
      </c>
      <c r="AB191" s="2" cm="1">
        <f t="array" ref="AB191">_xlfn.XLOOKUP(AB$1&amp;$R191,$C$3:$C$1662&amp;$D$3:$D$1662,$E$3:$E$1662,0,0,1)</f>
        <v>18800</v>
      </c>
      <c r="AC191" s="2" cm="1">
        <f t="array" ref="AC191">_xlfn.XLOOKUP(AC$1&amp;$R191,$C$3:$C$1662&amp;$D$3:$D$1662,$E$3:$E$1662,0,0,1)</f>
        <v>53100</v>
      </c>
    </row>
    <row r="192" spans="3:29" x14ac:dyDescent="0.4">
      <c r="C192" t="s">
        <v>758</v>
      </c>
      <c r="D192" t="s">
        <v>400</v>
      </c>
      <c r="E192">
        <v>53100</v>
      </c>
      <c r="R192" t="s">
        <v>76</v>
      </c>
      <c r="S192" s="2">
        <f t="shared" si="11"/>
        <v>8219500</v>
      </c>
      <c r="T192" s="2">
        <f t="shared" si="15"/>
        <v>5744600</v>
      </c>
      <c r="U192" s="2">
        <f t="shared" si="15"/>
        <v>6600100</v>
      </c>
      <c r="V192" s="2">
        <f t="shared" si="15"/>
        <v>7813900</v>
      </c>
      <c r="W192" s="2">
        <f t="shared" si="15"/>
        <v>12393800</v>
      </c>
      <c r="X192" s="2">
        <f t="shared" si="15"/>
        <v>8545100</v>
      </c>
      <c r="Y192" s="2" cm="1">
        <f t="array" ref="Y192">_xlfn.XLOOKUP(Y$1&amp;$R192,$C$3:$C$1662&amp;$D$3:$D$1662,$E$3:$E$1662,0,0,1)</f>
        <v>27000</v>
      </c>
      <c r="Z192" s="2" cm="1">
        <f t="array" ref="Z192">_xlfn.XLOOKUP(Z$1&amp;$R192,$C$3:$C$1662&amp;$D$3:$D$1662,$E$3:$E$1662,0,0,1)</f>
        <v>8900</v>
      </c>
      <c r="AA192" s="2" cm="1">
        <f t="array" ref="AA192">_xlfn.XLOOKUP(AA$1&amp;$R192,$C$3:$C$1662&amp;$D$3:$D$1662,$E$3:$E$1662,0,0,1)</f>
        <v>11400</v>
      </c>
      <c r="AB192" s="2" cm="1">
        <f t="array" ref="AB192">_xlfn.XLOOKUP(AB$1&amp;$R192,$C$3:$C$1662&amp;$D$3:$D$1662,$E$3:$E$1662,0,0,1)</f>
        <v>14500</v>
      </c>
      <c r="AC192" s="2" cm="1">
        <f t="array" ref="AC192">_xlfn.XLOOKUP(AC$1&amp;$R192,$C$3:$C$1662&amp;$D$3:$D$1662,$E$3:$E$1662,0,0,1)</f>
        <v>19700</v>
      </c>
    </row>
    <row r="193" spans="3:29" x14ac:dyDescent="0.4">
      <c r="C193" t="s">
        <v>758</v>
      </c>
      <c r="D193" t="s">
        <v>401</v>
      </c>
      <c r="E193">
        <v>19700</v>
      </c>
      <c r="R193" t="s">
        <v>138</v>
      </c>
      <c r="S193" s="2">
        <f t="shared" si="11"/>
        <v>8243860</v>
      </c>
      <c r="T193" s="2">
        <f t="shared" si="15"/>
        <v>5802300</v>
      </c>
      <c r="U193" s="2">
        <f t="shared" si="15"/>
        <v>6626700</v>
      </c>
      <c r="V193" s="2">
        <f t="shared" si="15"/>
        <v>7822600</v>
      </c>
      <c r="W193" s="2">
        <f t="shared" si="15"/>
        <v>12400900</v>
      </c>
      <c r="X193" s="2">
        <f t="shared" si="15"/>
        <v>8566800</v>
      </c>
      <c r="Y193" s="2" cm="1">
        <f t="array" ref="Y193">_xlfn.XLOOKUP(Y$1&amp;$R193,$C$3:$C$1662&amp;$D$3:$D$1662,$E$3:$E$1662,0,0,1)</f>
        <v>57700</v>
      </c>
      <c r="Z193" s="2" cm="1">
        <f t="array" ref="Z193">_xlfn.XLOOKUP(Z$1&amp;$R193,$C$3:$C$1662&amp;$D$3:$D$1662,$E$3:$E$1662,0,0,1)</f>
        <v>26600</v>
      </c>
      <c r="AA193" s="2" cm="1">
        <f t="array" ref="AA193">_xlfn.XLOOKUP(AA$1&amp;$R193,$C$3:$C$1662&amp;$D$3:$D$1662,$E$3:$E$1662,0,0,1)</f>
        <v>8700</v>
      </c>
      <c r="AB193" s="2" cm="1">
        <f t="array" ref="AB193">_xlfn.XLOOKUP(AB$1&amp;$R193,$C$3:$C$1662&amp;$D$3:$D$1662,$E$3:$E$1662,0,0,1)</f>
        <v>7100</v>
      </c>
      <c r="AC193" s="2" cm="1">
        <f t="array" ref="AC193">_xlfn.XLOOKUP(AC$1&amp;$R193,$C$3:$C$1662&amp;$D$3:$D$1662,$E$3:$E$1662,0,0,1)</f>
        <v>21700</v>
      </c>
    </row>
    <row r="194" spans="3:29" x14ac:dyDescent="0.4">
      <c r="C194" t="s">
        <v>758</v>
      </c>
      <c r="D194" t="s">
        <v>402</v>
      </c>
      <c r="E194">
        <v>21700</v>
      </c>
      <c r="R194" t="s">
        <v>255</v>
      </c>
      <c r="S194" s="2">
        <f t="shared" si="11"/>
        <v>8271640</v>
      </c>
      <c r="T194" s="2">
        <f t="shared" si="15"/>
        <v>5834400</v>
      </c>
      <c r="U194" s="2">
        <f t="shared" si="15"/>
        <v>6648700</v>
      </c>
      <c r="V194" s="2">
        <f t="shared" si="15"/>
        <v>7841600</v>
      </c>
      <c r="W194" s="2">
        <f t="shared" si="15"/>
        <v>12416700</v>
      </c>
      <c r="X194" s="2">
        <f t="shared" si="15"/>
        <v>8616800</v>
      </c>
      <c r="Y194" s="2" cm="1">
        <f t="array" ref="Y194">_xlfn.XLOOKUP(Y$1&amp;$R194,$C$3:$C$1662&amp;$D$3:$D$1662,$E$3:$E$1662,0,0,1)</f>
        <v>32100</v>
      </c>
      <c r="Z194" s="2" cm="1">
        <f t="array" ref="Z194">_xlfn.XLOOKUP(Z$1&amp;$R194,$C$3:$C$1662&amp;$D$3:$D$1662,$E$3:$E$1662,0,0,1)</f>
        <v>22000</v>
      </c>
      <c r="AA194" s="2" cm="1">
        <f t="array" ref="AA194">_xlfn.XLOOKUP(AA$1&amp;$R194,$C$3:$C$1662&amp;$D$3:$D$1662,$E$3:$E$1662,0,0,1)</f>
        <v>19000</v>
      </c>
      <c r="AB194" s="2" cm="1">
        <f t="array" ref="AB194">_xlfn.XLOOKUP(AB$1&amp;$R194,$C$3:$C$1662&amp;$D$3:$D$1662,$E$3:$E$1662,0,0,1)</f>
        <v>15800</v>
      </c>
      <c r="AC194" s="2" cm="1">
        <f t="array" ref="AC194">_xlfn.XLOOKUP(AC$1&amp;$R194,$C$3:$C$1662&amp;$D$3:$D$1662,$E$3:$E$1662,0,0,1)</f>
        <v>50000</v>
      </c>
    </row>
    <row r="195" spans="3:29" x14ac:dyDescent="0.4">
      <c r="C195" t="s">
        <v>758</v>
      </c>
      <c r="D195" t="s">
        <v>403</v>
      </c>
      <c r="E195">
        <v>50000</v>
      </c>
      <c r="R195" t="s">
        <v>106</v>
      </c>
      <c r="S195" s="2">
        <f t="shared" ref="S195:S258" si="16">IFERROR(AVERAGEIFS(T195:X195,T195:X195,"&gt;0"),0)</f>
        <v>8287880</v>
      </c>
      <c r="T195" s="2">
        <f t="shared" si="15"/>
        <v>5860000</v>
      </c>
      <c r="U195" s="2">
        <f t="shared" si="15"/>
        <v>6653300</v>
      </c>
      <c r="V195" s="2">
        <f t="shared" si="15"/>
        <v>7847400</v>
      </c>
      <c r="W195" s="2">
        <f t="shared" si="15"/>
        <v>12433800</v>
      </c>
      <c r="X195" s="2">
        <f t="shared" si="15"/>
        <v>8644900</v>
      </c>
      <c r="Y195" s="2" cm="1">
        <f t="array" ref="Y195">_xlfn.XLOOKUP(Y$1&amp;$R195,$C$3:$C$1662&amp;$D$3:$D$1662,$E$3:$E$1662,0,0,1)</f>
        <v>25600</v>
      </c>
      <c r="Z195" s="2" cm="1">
        <f t="array" ref="Z195">_xlfn.XLOOKUP(Z$1&amp;$R195,$C$3:$C$1662&amp;$D$3:$D$1662,$E$3:$E$1662,0,0,1)</f>
        <v>4600</v>
      </c>
      <c r="AA195" s="2" cm="1">
        <f t="array" ref="AA195">_xlfn.XLOOKUP(AA$1&amp;$R195,$C$3:$C$1662&amp;$D$3:$D$1662,$E$3:$E$1662,0,0,1)</f>
        <v>5800</v>
      </c>
      <c r="AB195" s="2" cm="1">
        <f t="array" ref="AB195">_xlfn.XLOOKUP(AB$1&amp;$R195,$C$3:$C$1662&amp;$D$3:$D$1662,$E$3:$E$1662,0,0,1)</f>
        <v>17100</v>
      </c>
      <c r="AC195" s="2" cm="1">
        <f t="array" ref="AC195">_xlfn.XLOOKUP(AC$1&amp;$R195,$C$3:$C$1662&amp;$D$3:$D$1662,$E$3:$E$1662,0,0,1)</f>
        <v>28100</v>
      </c>
    </row>
    <row r="196" spans="3:29" x14ac:dyDescent="0.4">
      <c r="C196" t="s">
        <v>758</v>
      </c>
      <c r="D196" t="s">
        <v>404</v>
      </c>
      <c r="E196">
        <v>28100</v>
      </c>
      <c r="R196" t="s">
        <v>172</v>
      </c>
      <c r="S196" s="2">
        <f t="shared" si="16"/>
        <v>8303880</v>
      </c>
      <c r="T196" s="2">
        <f t="shared" ref="T196:X211" si="17">T195+Y196</f>
        <v>5883600</v>
      </c>
      <c r="U196" s="2">
        <f t="shared" si="17"/>
        <v>6668100</v>
      </c>
      <c r="V196" s="2">
        <f t="shared" si="17"/>
        <v>7855400</v>
      </c>
      <c r="W196" s="2">
        <f t="shared" si="17"/>
        <v>12449400</v>
      </c>
      <c r="X196" s="2">
        <f t="shared" si="17"/>
        <v>8662900</v>
      </c>
      <c r="Y196" s="2" cm="1">
        <f t="array" ref="Y196">_xlfn.XLOOKUP(Y$1&amp;$R196,$C$3:$C$1662&amp;$D$3:$D$1662,$E$3:$E$1662,0,0,1)</f>
        <v>23600</v>
      </c>
      <c r="Z196" s="2" cm="1">
        <f t="array" ref="Z196">_xlfn.XLOOKUP(Z$1&amp;$R196,$C$3:$C$1662&amp;$D$3:$D$1662,$E$3:$E$1662,0,0,1)</f>
        <v>14800</v>
      </c>
      <c r="AA196" s="2" cm="1">
        <f t="array" ref="AA196">_xlfn.XLOOKUP(AA$1&amp;$R196,$C$3:$C$1662&amp;$D$3:$D$1662,$E$3:$E$1662,0,0,1)</f>
        <v>8000</v>
      </c>
      <c r="AB196" s="2" cm="1">
        <f t="array" ref="AB196">_xlfn.XLOOKUP(AB$1&amp;$R196,$C$3:$C$1662&amp;$D$3:$D$1662,$E$3:$E$1662,0,0,1)</f>
        <v>15600</v>
      </c>
      <c r="AC196" s="2" cm="1">
        <f t="array" ref="AC196">_xlfn.XLOOKUP(AC$1&amp;$R196,$C$3:$C$1662&amp;$D$3:$D$1662,$E$3:$E$1662,0,0,1)</f>
        <v>18000</v>
      </c>
    </row>
    <row r="197" spans="3:29" x14ac:dyDescent="0.4">
      <c r="C197" t="s">
        <v>758</v>
      </c>
      <c r="D197" t="s">
        <v>405</v>
      </c>
      <c r="E197">
        <v>18000</v>
      </c>
      <c r="R197" t="s">
        <v>302</v>
      </c>
      <c r="S197" s="2">
        <f t="shared" si="16"/>
        <v>8323860</v>
      </c>
      <c r="T197" s="2">
        <f t="shared" si="17"/>
        <v>5900700</v>
      </c>
      <c r="U197" s="2">
        <f t="shared" si="17"/>
        <v>6683700</v>
      </c>
      <c r="V197" s="2">
        <f t="shared" si="17"/>
        <v>7857900</v>
      </c>
      <c r="W197" s="2">
        <f t="shared" si="17"/>
        <v>12462900</v>
      </c>
      <c r="X197" s="2">
        <f t="shared" si="17"/>
        <v>8714100</v>
      </c>
      <c r="Y197" s="2" cm="1">
        <f t="array" ref="Y197">_xlfn.XLOOKUP(Y$1&amp;$R197,$C$3:$C$1662&amp;$D$3:$D$1662,$E$3:$E$1662,0,0,1)</f>
        <v>17100</v>
      </c>
      <c r="Z197" s="2" cm="1">
        <f t="array" ref="Z197">_xlfn.XLOOKUP(Z$1&amp;$R197,$C$3:$C$1662&amp;$D$3:$D$1662,$E$3:$E$1662,0,0,1)</f>
        <v>15600</v>
      </c>
      <c r="AA197" s="2" cm="1">
        <f t="array" ref="AA197">_xlfn.XLOOKUP(AA$1&amp;$R197,$C$3:$C$1662&amp;$D$3:$D$1662,$E$3:$E$1662,0,0,1)</f>
        <v>2500</v>
      </c>
      <c r="AB197" s="2" cm="1">
        <f t="array" ref="AB197">_xlfn.XLOOKUP(AB$1&amp;$R197,$C$3:$C$1662&amp;$D$3:$D$1662,$E$3:$E$1662,0,0,1)</f>
        <v>13500</v>
      </c>
      <c r="AC197" s="2" cm="1">
        <f t="array" ref="AC197">_xlfn.XLOOKUP(AC$1&amp;$R197,$C$3:$C$1662&amp;$D$3:$D$1662,$E$3:$E$1662,0,0,1)</f>
        <v>51200</v>
      </c>
    </row>
    <row r="198" spans="3:29" x14ac:dyDescent="0.4">
      <c r="C198" t="s">
        <v>758</v>
      </c>
      <c r="D198" t="s">
        <v>406</v>
      </c>
      <c r="E198">
        <v>51200</v>
      </c>
      <c r="R198" t="s">
        <v>248</v>
      </c>
      <c r="S198" s="2">
        <f t="shared" si="16"/>
        <v>8344580</v>
      </c>
      <c r="T198" s="2">
        <f t="shared" si="17"/>
        <v>5941400</v>
      </c>
      <c r="U198" s="2">
        <f t="shared" si="17"/>
        <v>6691300</v>
      </c>
      <c r="V198" s="2">
        <f t="shared" si="17"/>
        <v>7876200</v>
      </c>
      <c r="W198" s="2">
        <f t="shared" si="17"/>
        <v>12471100</v>
      </c>
      <c r="X198" s="2">
        <f t="shared" si="17"/>
        <v>8742900</v>
      </c>
      <c r="Y198" s="2" cm="1">
        <f t="array" ref="Y198">_xlfn.XLOOKUP(Y$1&amp;$R198,$C$3:$C$1662&amp;$D$3:$D$1662,$E$3:$E$1662,0,0,1)</f>
        <v>40700</v>
      </c>
      <c r="Z198" s="2" cm="1">
        <f t="array" ref="Z198">_xlfn.XLOOKUP(Z$1&amp;$R198,$C$3:$C$1662&amp;$D$3:$D$1662,$E$3:$E$1662,0,0,1)</f>
        <v>7600</v>
      </c>
      <c r="AA198" s="2" cm="1">
        <f t="array" ref="AA198">_xlfn.XLOOKUP(AA$1&amp;$R198,$C$3:$C$1662&amp;$D$3:$D$1662,$E$3:$E$1662,0,0,1)</f>
        <v>18300</v>
      </c>
      <c r="AB198" s="2" cm="1">
        <f t="array" ref="AB198">_xlfn.XLOOKUP(AB$1&amp;$R198,$C$3:$C$1662&amp;$D$3:$D$1662,$E$3:$E$1662,0,0,1)</f>
        <v>8200</v>
      </c>
      <c r="AC198" s="2" cm="1">
        <f t="array" ref="AC198">_xlfn.XLOOKUP(AC$1&amp;$R198,$C$3:$C$1662&amp;$D$3:$D$1662,$E$3:$E$1662,0,0,1)</f>
        <v>28800</v>
      </c>
    </row>
    <row r="199" spans="3:29" x14ac:dyDescent="0.4">
      <c r="C199" t="s">
        <v>758</v>
      </c>
      <c r="D199" t="s">
        <v>407</v>
      </c>
      <c r="E199">
        <v>28800</v>
      </c>
      <c r="R199" t="s">
        <v>285</v>
      </c>
      <c r="S199" s="2">
        <f t="shared" si="16"/>
        <v>8393600</v>
      </c>
      <c r="T199" s="2">
        <f t="shared" si="17"/>
        <v>6093900</v>
      </c>
      <c r="U199" s="2">
        <f t="shared" si="17"/>
        <v>6725100</v>
      </c>
      <c r="V199" s="2">
        <f t="shared" si="17"/>
        <v>7880600</v>
      </c>
      <c r="W199" s="2">
        <f t="shared" si="17"/>
        <v>12504000</v>
      </c>
      <c r="X199" s="2">
        <f t="shared" si="17"/>
        <v>8764400</v>
      </c>
      <c r="Y199" s="2" cm="1">
        <f t="array" ref="Y199">_xlfn.XLOOKUP(Y$1&amp;$R199,$C$3:$C$1662&amp;$D$3:$D$1662,$E$3:$E$1662,0,0,1)</f>
        <v>152500</v>
      </c>
      <c r="Z199" s="2" cm="1">
        <f t="array" ref="Z199">_xlfn.XLOOKUP(Z$1&amp;$R199,$C$3:$C$1662&amp;$D$3:$D$1662,$E$3:$E$1662,0,0,1)</f>
        <v>33800</v>
      </c>
      <c r="AA199" s="2" cm="1">
        <f t="array" ref="AA199">_xlfn.XLOOKUP(AA$1&amp;$R199,$C$3:$C$1662&amp;$D$3:$D$1662,$E$3:$E$1662,0,0,1)</f>
        <v>4400</v>
      </c>
      <c r="AB199" s="2" cm="1">
        <f t="array" ref="AB199">_xlfn.XLOOKUP(AB$1&amp;$R199,$C$3:$C$1662&amp;$D$3:$D$1662,$E$3:$E$1662,0,0,1)</f>
        <v>32900</v>
      </c>
      <c r="AC199" s="2" cm="1">
        <f t="array" ref="AC199">_xlfn.XLOOKUP(AC$1&amp;$R199,$C$3:$C$1662&amp;$D$3:$D$1662,$E$3:$E$1662,0,0,1)</f>
        <v>21500</v>
      </c>
    </row>
    <row r="200" spans="3:29" x14ac:dyDescent="0.4">
      <c r="C200" t="s">
        <v>758</v>
      </c>
      <c r="D200" t="s">
        <v>408</v>
      </c>
      <c r="E200">
        <v>21500</v>
      </c>
      <c r="R200" t="s">
        <v>121</v>
      </c>
      <c r="S200" s="2">
        <f t="shared" si="16"/>
        <v>8416260</v>
      </c>
      <c r="T200" s="2">
        <f t="shared" si="17"/>
        <v>6139800</v>
      </c>
      <c r="U200" s="2">
        <f t="shared" si="17"/>
        <v>6733200</v>
      </c>
      <c r="V200" s="2">
        <f t="shared" si="17"/>
        <v>7905500</v>
      </c>
      <c r="W200" s="2">
        <f t="shared" si="17"/>
        <v>12530000</v>
      </c>
      <c r="X200" s="2">
        <f t="shared" si="17"/>
        <v>8772800</v>
      </c>
      <c r="Y200" s="2" cm="1">
        <f t="array" ref="Y200">_xlfn.XLOOKUP(Y$1&amp;$R200,$C$3:$C$1662&amp;$D$3:$D$1662,$E$3:$E$1662,0,0,1)</f>
        <v>45900</v>
      </c>
      <c r="Z200" s="2" cm="1">
        <f t="array" ref="Z200">_xlfn.XLOOKUP(Z$1&amp;$R200,$C$3:$C$1662&amp;$D$3:$D$1662,$E$3:$E$1662,0,0,1)</f>
        <v>8100</v>
      </c>
      <c r="AA200" s="2" cm="1">
        <f t="array" ref="AA200">_xlfn.XLOOKUP(AA$1&amp;$R200,$C$3:$C$1662&amp;$D$3:$D$1662,$E$3:$E$1662,0,0,1)</f>
        <v>24900</v>
      </c>
      <c r="AB200" s="2" cm="1">
        <f t="array" ref="AB200">_xlfn.XLOOKUP(AB$1&amp;$R200,$C$3:$C$1662&amp;$D$3:$D$1662,$E$3:$E$1662,0,0,1)</f>
        <v>26000</v>
      </c>
      <c r="AC200" s="2" cm="1">
        <f t="array" ref="AC200">_xlfn.XLOOKUP(AC$1&amp;$R200,$C$3:$C$1662&amp;$D$3:$D$1662,$E$3:$E$1662,0,0,1)</f>
        <v>8400</v>
      </c>
    </row>
    <row r="201" spans="3:29" x14ac:dyDescent="0.4">
      <c r="C201" t="s">
        <v>758</v>
      </c>
      <c r="D201" t="s">
        <v>409</v>
      </c>
      <c r="E201">
        <v>8400</v>
      </c>
      <c r="R201" t="s">
        <v>273</v>
      </c>
      <c r="S201" s="2">
        <f t="shared" si="16"/>
        <v>8467740</v>
      </c>
      <c r="T201" s="2">
        <f t="shared" si="17"/>
        <v>6171500</v>
      </c>
      <c r="U201" s="2">
        <f t="shared" si="17"/>
        <v>6801000</v>
      </c>
      <c r="V201" s="2">
        <f t="shared" si="17"/>
        <v>7922100</v>
      </c>
      <c r="W201" s="2">
        <f t="shared" si="17"/>
        <v>12567300</v>
      </c>
      <c r="X201" s="2">
        <f t="shared" si="17"/>
        <v>8876800</v>
      </c>
      <c r="Y201" s="2" cm="1">
        <f t="array" ref="Y201">_xlfn.XLOOKUP(Y$1&amp;$R201,$C$3:$C$1662&amp;$D$3:$D$1662,$E$3:$E$1662,0,0,1)</f>
        <v>31700</v>
      </c>
      <c r="Z201" s="2" cm="1">
        <f t="array" ref="Z201">_xlfn.XLOOKUP(Z$1&amp;$R201,$C$3:$C$1662&amp;$D$3:$D$1662,$E$3:$E$1662,0,0,1)</f>
        <v>67800</v>
      </c>
      <c r="AA201" s="2" cm="1">
        <f t="array" ref="AA201">_xlfn.XLOOKUP(AA$1&amp;$R201,$C$3:$C$1662&amp;$D$3:$D$1662,$E$3:$E$1662,0,0,1)</f>
        <v>16600</v>
      </c>
      <c r="AB201" s="2" cm="1">
        <f t="array" ref="AB201">_xlfn.XLOOKUP(AB$1&amp;$R201,$C$3:$C$1662&amp;$D$3:$D$1662,$E$3:$E$1662,0,0,1)</f>
        <v>37300</v>
      </c>
      <c r="AC201" s="2" cm="1">
        <f t="array" ref="AC201">_xlfn.XLOOKUP(AC$1&amp;$R201,$C$3:$C$1662&amp;$D$3:$D$1662,$E$3:$E$1662,0,0,1)</f>
        <v>104000</v>
      </c>
    </row>
    <row r="202" spans="3:29" x14ac:dyDescent="0.4">
      <c r="C202" t="s">
        <v>758</v>
      </c>
      <c r="D202" t="s">
        <v>410</v>
      </c>
      <c r="E202">
        <v>104000</v>
      </c>
      <c r="R202" t="s">
        <v>247</v>
      </c>
      <c r="S202" s="2">
        <f t="shared" si="16"/>
        <v>8488540</v>
      </c>
      <c r="T202" s="2">
        <f t="shared" si="17"/>
        <v>6204700</v>
      </c>
      <c r="U202" s="2">
        <f t="shared" si="17"/>
        <v>6817200</v>
      </c>
      <c r="V202" s="2">
        <f t="shared" si="17"/>
        <v>7934300</v>
      </c>
      <c r="W202" s="2">
        <f t="shared" si="17"/>
        <v>12580600</v>
      </c>
      <c r="X202" s="2">
        <f t="shared" si="17"/>
        <v>8905900</v>
      </c>
      <c r="Y202" s="2" cm="1">
        <f t="array" ref="Y202">_xlfn.XLOOKUP(Y$1&amp;$R202,$C$3:$C$1662&amp;$D$3:$D$1662,$E$3:$E$1662,0,0,1)</f>
        <v>33200</v>
      </c>
      <c r="Z202" s="2" cm="1">
        <f t="array" ref="Z202">_xlfn.XLOOKUP(Z$1&amp;$R202,$C$3:$C$1662&amp;$D$3:$D$1662,$E$3:$E$1662,0,0,1)</f>
        <v>16200</v>
      </c>
      <c r="AA202" s="2" cm="1">
        <f t="array" ref="AA202">_xlfn.XLOOKUP(AA$1&amp;$R202,$C$3:$C$1662&amp;$D$3:$D$1662,$E$3:$E$1662,0,0,1)</f>
        <v>12200</v>
      </c>
      <c r="AB202" s="2" cm="1">
        <f t="array" ref="AB202">_xlfn.XLOOKUP(AB$1&amp;$R202,$C$3:$C$1662&amp;$D$3:$D$1662,$E$3:$E$1662,0,0,1)</f>
        <v>13300</v>
      </c>
      <c r="AC202" s="2" cm="1">
        <f t="array" ref="AC202">_xlfn.XLOOKUP(AC$1&amp;$R202,$C$3:$C$1662&amp;$D$3:$D$1662,$E$3:$E$1662,0,0,1)</f>
        <v>29100</v>
      </c>
    </row>
    <row r="203" spans="3:29" x14ac:dyDescent="0.4">
      <c r="C203" t="s">
        <v>758</v>
      </c>
      <c r="D203" t="s">
        <v>411</v>
      </c>
      <c r="E203">
        <v>29100</v>
      </c>
      <c r="R203" t="s">
        <v>269</v>
      </c>
      <c r="S203" s="2">
        <f t="shared" si="16"/>
        <v>8518180</v>
      </c>
      <c r="T203" s="2">
        <f t="shared" si="17"/>
        <v>6287300</v>
      </c>
      <c r="U203" s="2">
        <f t="shared" si="17"/>
        <v>6831700</v>
      </c>
      <c r="V203" s="2">
        <f t="shared" si="17"/>
        <v>7941800</v>
      </c>
      <c r="W203" s="2">
        <f t="shared" si="17"/>
        <v>12597000</v>
      </c>
      <c r="X203" s="2">
        <f t="shared" si="17"/>
        <v>8933100</v>
      </c>
      <c r="Y203" s="2" cm="1">
        <f t="array" ref="Y203">_xlfn.XLOOKUP(Y$1&amp;$R203,$C$3:$C$1662&amp;$D$3:$D$1662,$E$3:$E$1662,0,0,1)</f>
        <v>82600</v>
      </c>
      <c r="Z203" s="2" cm="1">
        <f t="array" ref="Z203">_xlfn.XLOOKUP(Z$1&amp;$R203,$C$3:$C$1662&amp;$D$3:$D$1662,$E$3:$E$1662,0,0,1)</f>
        <v>14500</v>
      </c>
      <c r="AA203" s="2" cm="1">
        <f t="array" ref="AA203">_xlfn.XLOOKUP(AA$1&amp;$R203,$C$3:$C$1662&amp;$D$3:$D$1662,$E$3:$E$1662,0,0,1)</f>
        <v>7500</v>
      </c>
      <c r="AB203" s="2" cm="1">
        <f t="array" ref="AB203">_xlfn.XLOOKUP(AB$1&amp;$R203,$C$3:$C$1662&amp;$D$3:$D$1662,$E$3:$E$1662,0,0,1)</f>
        <v>16400</v>
      </c>
      <c r="AC203" s="2" cm="1">
        <f t="array" ref="AC203">_xlfn.XLOOKUP(AC$1&amp;$R203,$C$3:$C$1662&amp;$D$3:$D$1662,$E$3:$E$1662,0,0,1)</f>
        <v>27200</v>
      </c>
    </row>
    <row r="204" spans="3:29" x14ac:dyDescent="0.4">
      <c r="C204" t="s">
        <v>758</v>
      </c>
      <c r="D204" t="s">
        <v>412</v>
      </c>
      <c r="E204">
        <v>27200</v>
      </c>
      <c r="R204" t="s">
        <v>303</v>
      </c>
      <c r="S204" s="2">
        <f t="shared" si="16"/>
        <v>8541980</v>
      </c>
      <c r="T204" s="2">
        <f t="shared" si="17"/>
        <v>6336300</v>
      </c>
      <c r="U204" s="2">
        <f t="shared" si="17"/>
        <v>6837800</v>
      </c>
      <c r="V204" s="2">
        <f t="shared" si="17"/>
        <v>7958700</v>
      </c>
      <c r="W204" s="2">
        <f t="shared" si="17"/>
        <v>12611200</v>
      </c>
      <c r="X204" s="2">
        <f t="shared" si="17"/>
        <v>8965900</v>
      </c>
      <c r="Y204" s="2" cm="1">
        <f t="array" ref="Y204">_xlfn.XLOOKUP(Y$1&amp;$R204,$C$3:$C$1662&amp;$D$3:$D$1662,$E$3:$E$1662,0,0,1)</f>
        <v>49000</v>
      </c>
      <c r="Z204" s="2" cm="1">
        <f t="array" ref="Z204">_xlfn.XLOOKUP(Z$1&amp;$R204,$C$3:$C$1662&amp;$D$3:$D$1662,$E$3:$E$1662,0,0,1)</f>
        <v>6100</v>
      </c>
      <c r="AA204" s="2" cm="1">
        <f t="array" ref="AA204">_xlfn.XLOOKUP(AA$1&amp;$R204,$C$3:$C$1662&amp;$D$3:$D$1662,$E$3:$E$1662,0,0,1)</f>
        <v>16900</v>
      </c>
      <c r="AB204" s="2" cm="1">
        <f t="array" ref="AB204">_xlfn.XLOOKUP(AB$1&amp;$R204,$C$3:$C$1662&amp;$D$3:$D$1662,$E$3:$E$1662,0,0,1)</f>
        <v>14200</v>
      </c>
      <c r="AC204" s="2" cm="1">
        <f t="array" ref="AC204">_xlfn.XLOOKUP(AC$1&amp;$R204,$C$3:$C$1662&amp;$D$3:$D$1662,$E$3:$E$1662,0,0,1)</f>
        <v>32800</v>
      </c>
    </row>
    <row r="205" spans="3:29" x14ac:dyDescent="0.4">
      <c r="C205" t="s">
        <v>758</v>
      </c>
      <c r="D205" t="s">
        <v>413</v>
      </c>
      <c r="E205">
        <v>32800</v>
      </c>
      <c r="R205" t="s">
        <v>210</v>
      </c>
      <c r="S205" s="2">
        <f t="shared" si="16"/>
        <v>8562620</v>
      </c>
      <c r="T205" s="2">
        <f t="shared" si="17"/>
        <v>6374500</v>
      </c>
      <c r="U205" s="2">
        <f t="shared" si="17"/>
        <v>6857400</v>
      </c>
      <c r="V205" s="2">
        <f t="shared" si="17"/>
        <v>7977400</v>
      </c>
      <c r="W205" s="2">
        <f t="shared" si="17"/>
        <v>12618500</v>
      </c>
      <c r="X205" s="2">
        <f t="shared" si="17"/>
        <v>8985300</v>
      </c>
      <c r="Y205" s="2" cm="1">
        <f t="array" ref="Y205">_xlfn.XLOOKUP(Y$1&amp;$R205,$C$3:$C$1662&amp;$D$3:$D$1662,$E$3:$E$1662,0,0,1)</f>
        <v>38200</v>
      </c>
      <c r="Z205" s="2" cm="1">
        <f t="array" ref="Z205">_xlfn.XLOOKUP(Z$1&amp;$R205,$C$3:$C$1662&amp;$D$3:$D$1662,$E$3:$E$1662,0,0,1)</f>
        <v>19600</v>
      </c>
      <c r="AA205" s="2" cm="1">
        <f t="array" ref="AA205">_xlfn.XLOOKUP(AA$1&amp;$R205,$C$3:$C$1662&amp;$D$3:$D$1662,$E$3:$E$1662,0,0,1)</f>
        <v>18700</v>
      </c>
      <c r="AB205" s="2" cm="1">
        <f t="array" ref="AB205">_xlfn.XLOOKUP(AB$1&amp;$R205,$C$3:$C$1662&amp;$D$3:$D$1662,$E$3:$E$1662,0,0,1)</f>
        <v>7300</v>
      </c>
      <c r="AC205" s="2" cm="1">
        <f t="array" ref="AC205">_xlfn.XLOOKUP(AC$1&amp;$R205,$C$3:$C$1662&amp;$D$3:$D$1662,$E$3:$E$1662,0,0,1)</f>
        <v>19400</v>
      </c>
    </row>
    <row r="206" spans="3:29" x14ac:dyDescent="0.4">
      <c r="C206" t="s">
        <v>758</v>
      </c>
      <c r="D206" t="s">
        <v>414</v>
      </c>
      <c r="E206">
        <v>19400</v>
      </c>
      <c r="R206" t="s">
        <v>158</v>
      </c>
      <c r="S206" s="2">
        <f t="shared" si="16"/>
        <v>8587760</v>
      </c>
      <c r="T206" s="2">
        <f t="shared" si="17"/>
        <v>6402200</v>
      </c>
      <c r="U206" s="2">
        <f t="shared" si="17"/>
        <v>6870400</v>
      </c>
      <c r="V206" s="2">
        <f t="shared" si="17"/>
        <v>7995100</v>
      </c>
      <c r="W206" s="2">
        <f t="shared" si="17"/>
        <v>12637700</v>
      </c>
      <c r="X206" s="2">
        <f t="shared" si="17"/>
        <v>9033400</v>
      </c>
      <c r="Y206" s="2" cm="1">
        <f t="array" ref="Y206">_xlfn.XLOOKUP(Y$1&amp;$R206,$C$3:$C$1662&amp;$D$3:$D$1662,$E$3:$E$1662,0,0,1)</f>
        <v>27700</v>
      </c>
      <c r="Z206" s="2" cm="1">
        <f t="array" ref="Z206">_xlfn.XLOOKUP(Z$1&amp;$R206,$C$3:$C$1662&amp;$D$3:$D$1662,$E$3:$E$1662,0,0,1)</f>
        <v>13000</v>
      </c>
      <c r="AA206" s="2" cm="1">
        <f t="array" ref="AA206">_xlfn.XLOOKUP(AA$1&amp;$R206,$C$3:$C$1662&amp;$D$3:$D$1662,$E$3:$E$1662,0,0,1)</f>
        <v>17700</v>
      </c>
      <c r="AB206" s="2" cm="1">
        <f t="array" ref="AB206">_xlfn.XLOOKUP(AB$1&amp;$R206,$C$3:$C$1662&amp;$D$3:$D$1662,$E$3:$E$1662,0,0,1)</f>
        <v>19200</v>
      </c>
      <c r="AC206" s="2" cm="1">
        <f t="array" ref="AC206">_xlfn.XLOOKUP(AC$1&amp;$R206,$C$3:$C$1662&amp;$D$3:$D$1662,$E$3:$E$1662,0,0,1)</f>
        <v>48100</v>
      </c>
    </row>
    <row r="207" spans="3:29" x14ac:dyDescent="0.4">
      <c r="C207" t="s">
        <v>758</v>
      </c>
      <c r="D207" t="s">
        <v>415</v>
      </c>
      <c r="E207">
        <v>48100</v>
      </c>
      <c r="R207" t="s">
        <v>102</v>
      </c>
      <c r="S207" s="2">
        <f t="shared" si="16"/>
        <v>8606100</v>
      </c>
      <c r="T207" s="2">
        <f t="shared" si="17"/>
        <v>6443700</v>
      </c>
      <c r="U207" s="2">
        <f t="shared" si="17"/>
        <v>6873600</v>
      </c>
      <c r="V207" s="2">
        <f t="shared" si="17"/>
        <v>8007300</v>
      </c>
      <c r="W207" s="2">
        <f t="shared" si="17"/>
        <v>12645200</v>
      </c>
      <c r="X207" s="2">
        <f t="shared" si="17"/>
        <v>9060700</v>
      </c>
      <c r="Y207" s="2" cm="1">
        <f t="array" ref="Y207">_xlfn.XLOOKUP(Y$1&amp;$R207,$C$3:$C$1662&amp;$D$3:$D$1662,$E$3:$E$1662,0,0,1)</f>
        <v>41500</v>
      </c>
      <c r="Z207" s="2" cm="1">
        <f t="array" ref="Z207">_xlfn.XLOOKUP(Z$1&amp;$R207,$C$3:$C$1662&amp;$D$3:$D$1662,$E$3:$E$1662,0,0,1)</f>
        <v>3200</v>
      </c>
      <c r="AA207" s="2" cm="1">
        <f t="array" ref="AA207">_xlfn.XLOOKUP(AA$1&amp;$R207,$C$3:$C$1662&amp;$D$3:$D$1662,$E$3:$E$1662,0,0,1)</f>
        <v>12200</v>
      </c>
      <c r="AB207" s="2" cm="1">
        <f t="array" ref="AB207">_xlfn.XLOOKUP(AB$1&amp;$R207,$C$3:$C$1662&amp;$D$3:$D$1662,$E$3:$E$1662,0,0,1)</f>
        <v>7500</v>
      </c>
      <c r="AC207" s="2" cm="1">
        <f t="array" ref="AC207">_xlfn.XLOOKUP(AC$1&amp;$R207,$C$3:$C$1662&amp;$D$3:$D$1662,$E$3:$E$1662,0,0,1)</f>
        <v>27300</v>
      </c>
    </row>
    <row r="208" spans="3:29" x14ac:dyDescent="0.4">
      <c r="C208" t="s">
        <v>758</v>
      </c>
      <c r="D208" t="s">
        <v>416</v>
      </c>
      <c r="E208">
        <v>27300</v>
      </c>
      <c r="R208" t="s">
        <v>225</v>
      </c>
      <c r="S208" s="2">
        <f t="shared" si="16"/>
        <v>8631380</v>
      </c>
      <c r="T208" s="2">
        <f t="shared" si="17"/>
        <v>6494200</v>
      </c>
      <c r="U208" s="2">
        <f t="shared" si="17"/>
        <v>6883500</v>
      </c>
      <c r="V208" s="2">
        <f t="shared" si="17"/>
        <v>8020300</v>
      </c>
      <c r="W208" s="2">
        <f t="shared" si="17"/>
        <v>12656100</v>
      </c>
      <c r="X208" s="2">
        <f t="shared" si="17"/>
        <v>9102800</v>
      </c>
      <c r="Y208" s="2" cm="1">
        <f t="array" ref="Y208">_xlfn.XLOOKUP(Y$1&amp;$R208,$C$3:$C$1662&amp;$D$3:$D$1662,$E$3:$E$1662,0,0,1)</f>
        <v>50500</v>
      </c>
      <c r="Z208" s="2" cm="1">
        <f t="array" ref="Z208">_xlfn.XLOOKUP(Z$1&amp;$R208,$C$3:$C$1662&amp;$D$3:$D$1662,$E$3:$E$1662,0,0,1)</f>
        <v>9900</v>
      </c>
      <c r="AA208" s="2" cm="1">
        <f t="array" ref="AA208">_xlfn.XLOOKUP(AA$1&amp;$R208,$C$3:$C$1662&amp;$D$3:$D$1662,$E$3:$E$1662,0,0,1)</f>
        <v>13000</v>
      </c>
      <c r="AB208" s="2" cm="1">
        <f t="array" ref="AB208">_xlfn.XLOOKUP(AB$1&amp;$R208,$C$3:$C$1662&amp;$D$3:$D$1662,$E$3:$E$1662,0,0,1)</f>
        <v>10900</v>
      </c>
      <c r="AC208" s="2" cm="1">
        <f t="array" ref="AC208">_xlfn.XLOOKUP(AC$1&amp;$R208,$C$3:$C$1662&amp;$D$3:$D$1662,$E$3:$E$1662,0,0,1)</f>
        <v>42100</v>
      </c>
    </row>
    <row r="209" spans="3:29" x14ac:dyDescent="0.4">
      <c r="C209" t="s">
        <v>758</v>
      </c>
      <c r="D209" t="s">
        <v>417</v>
      </c>
      <c r="E209">
        <v>42100</v>
      </c>
      <c r="R209" t="s">
        <v>97</v>
      </c>
      <c r="S209" s="2">
        <f t="shared" si="16"/>
        <v>8649580</v>
      </c>
      <c r="T209" s="2">
        <f t="shared" si="17"/>
        <v>6519200</v>
      </c>
      <c r="U209" s="2">
        <f t="shared" si="17"/>
        <v>6894000</v>
      </c>
      <c r="V209" s="2">
        <f t="shared" si="17"/>
        <v>8032700</v>
      </c>
      <c r="W209" s="2">
        <f t="shared" si="17"/>
        <v>12665800</v>
      </c>
      <c r="X209" s="2">
        <f t="shared" si="17"/>
        <v>9136200</v>
      </c>
      <c r="Y209" s="2" cm="1">
        <f t="array" ref="Y209">_xlfn.XLOOKUP(Y$1&amp;$R209,$C$3:$C$1662&amp;$D$3:$D$1662,$E$3:$E$1662,0,0,1)</f>
        <v>25000</v>
      </c>
      <c r="Z209" s="2" cm="1">
        <f t="array" ref="Z209">_xlfn.XLOOKUP(Z$1&amp;$R209,$C$3:$C$1662&amp;$D$3:$D$1662,$E$3:$E$1662,0,0,1)</f>
        <v>10500</v>
      </c>
      <c r="AA209" s="2" cm="1">
        <f t="array" ref="AA209">_xlfn.XLOOKUP(AA$1&amp;$R209,$C$3:$C$1662&amp;$D$3:$D$1662,$E$3:$E$1662,0,0,1)</f>
        <v>12400</v>
      </c>
      <c r="AB209" s="2" cm="1">
        <f t="array" ref="AB209">_xlfn.XLOOKUP(AB$1&amp;$R209,$C$3:$C$1662&amp;$D$3:$D$1662,$E$3:$E$1662,0,0,1)</f>
        <v>9700</v>
      </c>
      <c r="AC209" s="2" cm="1">
        <f t="array" ref="AC209">_xlfn.XLOOKUP(AC$1&amp;$R209,$C$3:$C$1662&amp;$D$3:$D$1662,$E$3:$E$1662,0,0,1)</f>
        <v>33400</v>
      </c>
    </row>
    <row r="210" spans="3:29" x14ac:dyDescent="0.4">
      <c r="C210" t="s">
        <v>758</v>
      </c>
      <c r="D210" t="s">
        <v>418</v>
      </c>
      <c r="E210">
        <v>33400</v>
      </c>
      <c r="R210" t="s">
        <v>65</v>
      </c>
      <c r="S210" s="2">
        <f t="shared" si="16"/>
        <v>8677180</v>
      </c>
      <c r="T210" s="2">
        <f t="shared" si="17"/>
        <v>6588900</v>
      </c>
      <c r="U210" s="2">
        <f t="shared" si="17"/>
        <v>6903300</v>
      </c>
      <c r="V210" s="2">
        <f t="shared" si="17"/>
        <v>8045800</v>
      </c>
      <c r="W210" s="2">
        <f t="shared" si="17"/>
        <v>12680700</v>
      </c>
      <c r="X210" s="2">
        <f t="shared" si="17"/>
        <v>9167200</v>
      </c>
      <c r="Y210" s="2" cm="1">
        <f t="array" ref="Y210">_xlfn.XLOOKUP(Y$1&amp;$R210,$C$3:$C$1662&amp;$D$3:$D$1662,$E$3:$E$1662,0,0,1)</f>
        <v>69700</v>
      </c>
      <c r="Z210" s="2" cm="1">
        <f t="array" ref="Z210">_xlfn.XLOOKUP(Z$1&amp;$R210,$C$3:$C$1662&amp;$D$3:$D$1662,$E$3:$E$1662,0,0,1)</f>
        <v>9300</v>
      </c>
      <c r="AA210" s="2" cm="1">
        <f t="array" ref="AA210">_xlfn.XLOOKUP(AA$1&amp;$R210,$C$3:$C$1662&amp;$D$3:$D$1662,$E$3:$E$1662,0,0,1)</f>
        <v>13100</v>
      </c>
      <c r="AB210" s="2" cm="1">
        <f t="array" ref="AB210">_xlfn.XLOOKUP(AB$1&amp;$R210,$C$3:$C$1662&amp;$D$3:$D$1662,$E$3:$E$1662,0,0,1)</f>
        <v>14900</v>
      </c>
      <c r="AC210" s="2" cm="1">
        <f t="array" ref="AC210">_xlfn.XLOOKUP(AC$1&amp;$R210,$C$3:$C$1662&amp;$D$3:$D$1662,$E$3:$E$1662,0,0,1)</f>
        <v>31000</v>
      </c>
    </row>
    <row r="211" spans="3:29" x14ac:dyDescent="0.4">
      <c r="C211" t="s">
        <v>758</v>
      </c>
      <c r="D211" t="s">
        <v>419</v>
      </c>
      <c r="E211">
        <v>31000</v>
      </c>
      <c r="R211" t="s">
        <v>163</v>
      </c>
      <c r="S211" s="2">
        <f t="shared" si="16"/>
        <v>8692340</v>
      </c>
      <c r="T211" s="2">
        <f t="shared" si="17"/>
        <v>6614700</v>
      </c>
      <c r="U211" s="2">
        <f t="shared" si="17"/>
        <v>6911100</v>
      </c>
      <c r="V211" s="2">
        <f t="shared" si="17"/>
        <v>8055900</v>
      </c>
      <c r="W211" s="2">
        <f t="shared" si="17"/>
        <v>12689900</v>
      </c>
      <c r="X211" s="2">
        <f t="shared" si="17"/>
        <v>9190100</v>
      </c>
      <c r="Y211" s="2" cm="1">
        <f t="array" ref="Y211">_xlfn.XLOOKUP(Y$1&amp;$R211,$C$3:$C$1662&amp;$D$3:$D$1662,$E$3:$E$1662,0,0,1)</f>
        <v>25800</v>
      </c>
      <c r="Z211" s="2" cm="1">
        <f t="array" ref="Z211">_xlfn.XLOOKUP(Z$1&amp;$R211,$C$3:$C$1662&amp;$D$3:$D$1662,$E$3:$E$1662,0,0,1)</f>
        <v>7800</v>
      </c>
      <c r="AA211" s="2" cm="1">
        <f t="array" ref="AA211">_xlfn.XLOOKUP(AA$1&amp;$R211,$C$3:$C$1662&amp;$D$3:$D$1662,$E$3:$E$1662,0,0,1)</f>
        <v>10100</v>
      </c>
      <c r="AB211" s="2" cm="1">
        <f t="array" ref="AB211">_xlfn.XLOOKUP(AB$1&amp;$R211,$C$3:$C$1662&amp;$D$3:$D$1662,$E$3:$E$1662,0,0,1)</f>
        <v>9200</v>
      </c>
      <c r="AC211" s="2" cm="1">
        <f t="array" ref="AC211">_xlfn.XLOOKUP(AC$1&amp;$R211,$C$3:$C$1662&amp;$D$3:$D$1662,$E$3:$E$1662,0,0,1)</f>
        <v>22900</v>
      </c>
    </row>
    <row r="212" spans="3:29" x14ac:dyDescent="0.4">
      <c r="C212" t="s">
        <v>758</v>
      </c>
      <c r="D212" t="s">
        <v>420</v>
      </c>
      <c r="E212">
        <v>22900</v>
      </c>
      <c r="R212" t="s">
        <v>221</v>
      </c>
      <c r="S212" s="2">
        <f t="shared" si="16"/>
        <v>8705320</v>
      </c>
      <c r="T212" s="2">
        <f t="shared" ref="T212:X227" si="18">T211+Y212</f>
        <v>6626000</v>
      </c>
      <c r="U212" s="2">
        <f t="shared" si="18"/>
        <v>6915700</v>
      </c>
      <c r="V212" s="2">
        <f t="shared" si="18"/>
        <v>8061300</v>
      </c>
      <c r="W212" s="2">
        <f t="shared" si="18"/>
        <v>12702300</v>
      </c>
      <c r="X212" s="2">
        <f t="shared" si="18"/>
        <v>9221300</v>
      </c>
      <c r="Y212" s="2" cm="1">
        <f t="array" ref="Y212">_xlfn.XLOOKUP(Y$1&amp;$R212,$C$3:$C$1662&amp;$D$3:$D$1662,$E$3:$E$1662,0,0,1)</f>
        <v>11300</v>
      </c>
      <c r="Z212" s="2" cm="1">
        <f t="array" ref="Z212">_xlfn.XLOOKUP(Z$1&amp;$R212,$C$3:$C$1662&amp;$D$3:$D$1662,$E$3:$E$1662,0,0,1)</f>
        <v>4600</v>
      </c>
      <c r="AA212" s="2" cm="1">
        <f t="array" ref="AA212">_xlfn.XLOOKUP(AA$1&amp;$R212,$C$3:$C$1662&amp;$D$3:$D$1662,$E$3:$E$1662,0,0,1)</f>
        <v>5400</v>
      </c>
      <c r="AB212" s="2" cm="1">
        <f t="array" ref="AB212">_xlfn.XLOOKUP(AB$1&amp;$R212,$C$3:$C$1662&amp;$D$3:$D$1662,$E$3:$E$1662,0,0,1)</f>
        <v>12400</v>
      </c>
      <c r="AC212" s="2" cm="1">
        <f t="array" ref="AC212">_xlfn.XLOOKUP(AC$1&amp;$R212,$C$3:$C$1662&amp;$D$3:$D$1662,$E$3:$E$1662,0,0,1)</f>
        <v>31200</v>
      </c>
    </row>
    <row r="213" spans="3:29" x14ac:dyDescent="0.4">
      <c r="C213" t="s">
        <v>758</v>
      </c>
      <c r="D213" t="s">
        <v>421</v>
      </c>
      <c r="E213">
        <v>31200</v>
      </c>
      <c r="R213" t="s">
        <v>236</v>
      </c>
      <c r="S213" s="2">
        <f t="shared" si="16"/>
        <v>8733780</v>
      </c>
      <c r="T213" s="2">
        <f t="shared" si="18"/>
        <v>6670900</v>
      </c>
      <c r="U213" s="2">
        <f t="shared" si="18"/>
        <v>6929700</v>
      </c>
      <c r="V213" s="2">
        <f t="shared" si="18"/>
        <v>8071200</v>
      </c>
      <c r="W213" s="2">
        <f t="shared" si="18"/>
        <v>12720600</v>
      </c>
      <c r="X213" s="2">
        <f t="shared" si="18"/>
        <v>9276500</v>
      </c>
      <c r="Y213" s="2" cm="1">
        <f t="array" ref="Y213">_xlfn.XLOOKUP(Y$1&amp;$R213,$C$3:$C$1662&amp;$D$3:$D$1662,$E$3:$E$1662,0,0,1)</f>
        <v>44900</v>
      </c>
      <c r="Z213" s="2" cm="1">
        <f t="array" ref="Z213">_xlfn.XLOOKUP(Z$1&amp;$R213,$C$3:$C$1662&amp;$D$3:$D$1662,$E$3:$E$1662,0,0,1)</f>
        <v>14000</v>
      </c>
      <c r="AA213" s="2" cm="1">
        <f t="array" ref="AA213">_xlfn.XLOOKUP(AA$1&amp;$R213,$C$3:$C$1662&amp;$D$3:$D$1662,$E$3:$E$1662,0,0,1)</f>
        <v>9900</v>
      </c>
      <c r="AB213" s="2" cm="1">
        <f t="array" ref="AB213">_xlfn.XLOOKUP(AB$1&amp;$R213,$C$3:$C$1662&amp;$D$3:$D$1662,$E$3:$E$1662,0,0,1)</f>
        <v>18300</v>
      </c>
      <c r="AC213" s="2" cm="1">
        <f t="array" ref="AC213">_xlfn.XLOOKUP(AC$1&amp;$R213,$C$3:$C$1662&amp;$D$3:$D$1662,$E$3:$E$1662,0,0,1)</f>
        <v>55200</v>
      </c>
    </row>
    <row r="214" spans="3:29" x14ac:dyDescent="0.4">
      <c r="C214" t="s">
        <v>758</v>
      </c>
      <c r="D214" t="s">
        <v>422</v>
      </c>
      <c r="E214">
        <v>55200</v>
      </c>
      <c r="R214" t="s">
        <v>199</v>
      </c>
      <c r="S214" s="2">
        <f t="shared" si="16"/>
        <v>8753680</v>
      </c>
      <c r="T214" s="2">
        <f t="shared" si="18"/>
        <v>6698000</v>
      </c>
      <c r="U214" s="2">
        <f t="shared" si="18"/>
        <v>6933200</v>
      </c>
      <c r="V214" s="2">
        <f t="shared" si="18"/>
        <v>8087000</v>
      </c>
      <c r="W214" s="2">
        <f t="shared" si="18"/>
        <v>12734100</v>
      </c>
      <c r="X214" s="2">
        <f t="shared" si="18"/>
        <v>9316100</v>
      </c>
      <c r="Y214" s="2" cm="1">
        <f t="array" ref="Y214">_xlfn.XLOOKUP(Y$1&amp;$R214,$C$3:$C$1662&amp;$D$3:$D$1662,$E$3:$E$1662,0,0,1)</f>
        <v>27100</v>
      </c>
      <c r="Z214" s="2" cm="1">
        <f t="array" ref="Z214">_xlfn.XLOOKUP(Z$1&amp;$R214,$C$3:$C$1662&amp;$D$3:$D$1662,$E$3:$E$1662,0,0,1)</f>
        <v>3500</v>
      </c>
      <c r="AA214" s="2" cm="1">
        <f t="array" ref="AA214">_xlfn.XLOOKUP(AA$1&amp;$R214,$C$3:$C$1662&amp;$D$3:$D$1662,$E$3:$E$1662,0,0,1)</f>
        <v>15800</v>
      </c>
      <c r="AB214" s="2" cm="1">
        <f t="array" ref="AB214">_xlfn.XLOOKUP(AB$1&amp;$R214,$C$3:$C$1662&amp;$D$3:$D$1662,$E$3:$E$1662,0,0,1)</f>
        <v>13500</v>
      </c>
      <c r="AC214" s="2" cm="1">
        <f t="array" ref="AC214">_xlfn.XLOOKUP(AC$1&amp;$R214,$C$3:$C$1662&amp;$D$3:$D$1662,$E$3:$E$1662,0,0,1)</f>
        <v>39600</v>
      </c>
    </row>
    <row r="215" spans="3:29" x14ac:dyDescent="0.4">
      <c r="C215" t="s">
        <v>758</v>
      </c>
      <c r="D215" t="s">
        <v>423</v>
      </c>
      <c r="E215">
        <v>39600</v>
      </c>
      <c r="R215" t="s">
        <v>264</v>
      </c>
      <c r="S215" s="2">
        <f t="shared" si="16"/>
        <v>8770900</v>
      </c>
      <c r="T215" s="2">
        <f t="shared" si="18"/>
        <v>6737000</v>
      </c>
      <c r="U215" s="2">
        <f t="shared" si="18"/>
        <v>6938900</v>
      </c>
      <c r="V215" s="2">
        <f t="shared" si="18"/>
        <v>8091700</v>
      </c>
      <c r="W215" s="2">
        <f t="shared" si="18"/>
        <v>12748600</v>
      </c>
      <c r="X215" s="2">
        <f t="shared" si="18"/>
        <v>9338300</v>
      </c>
      <c r="Y215" s="2" cm="1">
        <f t="array" ref="Y215">_xlfn.XLOOKUP(Y$1&amp;$R215,$C$3:$C$1662&amp;$D$3:$D$1662,$E$3:$E$1662,0,0,1)</f>
        <v>39000</v>
      </c>
      <c r="Z215" s="2" cm="1">
        <f t="array" ref="Z215">_xlfn.XLOOKUP(Z$1&amp;$R215,$C$3:$C$1662&amp;$D$3:$D$1662,$E$3:$E$1662,0,0,1)</f>
        <v>5700</v>
      </c>
      <c r="AA215" s="2" cm="1">
        <f t="array" ref="AA215">_xlfn.XLOOKUP(AA$1&amp;$R215,$C$3:$C$1662&amp;$D$3:$D$1662,$E$3:$E$1662,0,0,1)</f>
        <v>4700</v>
      </c>
      <c r="AB215" s="2" cm="1">
        <f t="array" ref="AB215">_xlfn.XLOOKUP(AB$1&amp;$R215,$C$3:$C$1662&amp;$D$3:$D$1662,$E$3:$E$1662,0,0,1)</f>
        <v>14500</v>
      </c>
      <c r="AC215" s="2" cm="1">
        <f t="array" ref="AC215">_xlfn.XLOOKUP(AC$1&amp;$R215,$C$3:$C$1662&amp;$D$3:$D$1662,$E$3:$E$1662,0,0,1)</f>
        <v>22200</v>
      </c>
    </row>
    <row r="216" spans="3:29" x14ac:dyDescent="0.4">
      <c r="C216" t="s">
        <v>758</v>
      </c>
      <c r="D216" t="s">
        <v>424</v>
      </c>
      <c r="E216">
        <v>22200</v>
      </c>
      <c r="R216" t="s">
        <v>90</v>
      </c>
      <c r="S216" s="2">
        <f t="shared" si="16"/>
        <v>8792200</v>
      </c>
      <c r="T216" s="2">
        <f t="shared" si="18"/>
        <v>6754900</v>
      </c>
      <c r="U216" s="2">
        <f t="shared" si="18"/>
        <v>6959100</v>
      </c>
      <c r="V216" s="2">
        <f t="shared" si="18"/>
        <v>8098400</v>
      </c>
      <c r="W216" s="2">
        <f t="shared" si="18"/>
        <v>12776400</v>
      </c>
      <c r="X216" s="2">
        <f t="shared" si="18"/>
        <v>9372200</v>
      </c>
      <c r="Y216" s="2" cm="1">
        <f t="array" ref="Y216">_xlfn.XLOOKUP(Y$1&amp;$R216,$C$3:$C$1662&amp;$D$3:$D$1662,$E$3:$E$1662,0,0,1)</f>
        <v>17900</v>
      </c>
      <c r="Z216" s="2" cm="1">
        <f t="array" ref="Z216">_xlfn.XLOOKUP(Z$1&amp;$R216,$C$3:$C$1662&amp;$D$3:$D$1662,$E$3:$E$1662,0,0,1)</f>
        <v>20200</v>
      </c>
      <c r="AA216" s="2" cm="1">
        <f t="array" ref="AA216">_xlfn.XLOOKUP(AA$1&amp;$R216,$C$3:$C$1662&amp;$D$3:$D$1662,$E$3:$E$1662,0,0,1)</f>
        <v>6700</v>
      </c>
      <c r="AB216" s="2" cm="1">
        <f t="array" ref="AB216">_xlfn.XLOOKUP(AB$1&amp;$R216,$C$3:$C$1662&amp;$D$3:$D$1662,$E$3:$E$1662,0,0,1)</f>
        <v>27800</v>
      </c>
      <c r="AC216" s="2" cm="1">
        <f t="array" ref="AC216">_xlfn.XLOOKUP(AC$1&amp;$R216,$C$3:$C$1662&amp;$D$3:$D$1662,$E$3:$E$1662,0,0,1)</f>
        <v>33900</v>
      </c>
    </row>
    <row r="217" spans="3:29" x14ac:dyDescent="0.4">
      <c r="C217" t="s">
        <v>758</v>
      </c>
      <c r="D217" t="s">
        <v>425</v>
      </c>
      <c r="E217">
        <v>33900</v>
      </c>
      <c r="R217" t="s">
        <v>156</v>
      </c>
      <c r="S217" s="2">
        <f t="shared" si="16"/>
        <v>8808060</v>
      </c>
      <c r="T217" s="2">
        <f t="shared" si="18"/>
        <v>6767100</v>
      </c>
      <c r="U217" s="2">
        <f t="shared" si="18"/>
        <v>6962200</v>
      </c>
      <c r="V217" s="2">
        <f t="shared" si="18"/>
        <v>8110800</v>
      </c>
      <c r="W217" s="2">
        <f t="shared" si="18"/>
        <v>12802600</v>
      </c>
      <c r="X217" s="2">
        <f t="shared" si="18"/>
        <v>9397600</v>
      </c>
      <c r="Y217" s="2" cm="1">
        <f t="array" ref="Y217">_xlfn.XLOOKUP(Y$1&amp;$R217,$C$3:$C$1662&amp;$D$3:$D$1662,$E$3:$E$1662,0,0,1)</f>
        <v>12200</v>
      </c>
      <c r="Z217" s="2" cm="1">
        <f t="array" ref="Z217">_xlfn.XLOOKUP(Z$1&amp;$R217,$C$3:$C$1662&amp;$D$3:$D$1662,$E$3:$E$1662,0,0,1)</f>
        <v>3100</v>
      </c>
      <c r="AA217" s="2" cm="1">
        <f t="array" ref="AA217">_xlfn.XLOOKUP(AA$1&amp;$R217,$C$3:$C$1662&amp;$D$3:$D$1662,$E$3:$E$1662,0,0,1)</f>
        <v>12400</v>
      </c>
      <c r="AB217" s="2" cm="1">
        <f t="array" ref="AB217">_xlfn.XLOOKUP(AB$1&amp;$R217,$C$3:$C$1662&amp;$D$3:$D$1662,$E$3:$E$1662,0,0,1)</f>
        <v>26200</v>
      </c>
      <c r="AC217" s="2" cm="1">
        <f t="array" ref="AC217">_xlfn.XLOOKUP(AC$1&amp;$R217,$C$3:$C$1662&amp;$D$3:$D$1662,$E$3:$E$1662,0,0,1)</f>
        <v>25400</v>
      </c>
    </row>
    <row r="218" spans="3:29" x14ac:dyDescent="0.4">
      <c r="C218" t="s">
        <v>758</v>
      </c>
      <c r="D218" t="s">
        <v>426</v>
      </c>
      <c r="E218">
        <v>25400</v>
      </c>
      <c r="R218" t="s">
        <v>272</v>
      </c>
      <c r="S218" s="2">
        <f t="shared" si="16"/>
        <v>8826920</v>
      </c>
      <c r="T218" s="2">
        <f t="shared" si="18"/>
        <v>6798400</v>
      </c>
      <c r="U218" s="2">
        <f t="shared" si="18"/>
        <v>6968500</v>
      </c>
      <c r="V218" s="2">
        <f t="shared" si="18"/>
        <v>8119000</v>
      </c>
      <c r="W218" s="2">
        <f t="shared" si="18"/>
        <v>12816500</v>
      </c>
      <c r="X218" s="2">
        <f t="shared" si="18"/>
        <v>9432200</v>
      </c>
      <c r="Y218" s="2" cm="1">
        <f t="array" ref="Y218">_xlfn.XLOOKUP(Y$1&amp;$R218,$C$3:$C$1662&amp;$D$3:$D$1662,$E$3:$E$1662,0,0,1)</f>
        <v>31300</v>
      </c>
      <c r="Z218" s="2" cm="1">
        <f t="array" ref="Z218">_xlfn.XLOOKUP(Z$1&amp;$R218,$C$3:$C$1662&amp;$D$3:$D$1662,$E$3:$E$1662,0,0,1)</f>
        <v>6300</v>
      </c>
      <c r="AA218" s="2" cm="1">
        <f t="array" ref="AA218">_xlfn.XLOOKUP(AA$1&amp;$R218,$C$3:$C$1662&amp;$D$3:$D$1662,$E$3:$E$1662,0,0,1)</f>
        <v>8200</v>
      </c>
      <c r="AB218" s="2" cm="1">
        <f t="array" ref="AB218">_xlfn.XLOOKUP(AB$1&amp;$R218,$C$3:$C$1662&amp;$D$3:$D$1662,$E$3:$E$1662,0,0,1)</f>
        <v>13900</v>
      </c>
      <c r="AC218" s="2" cm="1">
        <f t="array" ref="AC218">_xlfn.XLOOKUP(AC$1&amp;$R218,$C$3:$C$1662&amp;$D$3:$D$1662,$E$3:$E$1662,0,0,1)</f>
        <v>34600</v>
      </c>
    </row>
    <row r="219" spans="3:29" x14ac:dyDescent="0.4">
      <c r="C219" t="s">
        <v>758</v>
      </c>
      <c r="D219" t="s">
        <v>427</v>
      </c>
      <c r="E219">
        <v>34600</v>
      </c>
      <c r="R219" t="s">
        <v>253</v>
      </c>
      <c r="S219" s="2">
        <f t="shared" si="16"/>
        <v>8838660</v>
      </c>
      <c r="T219" s="2">
        <f t="shared" si="18"/>
        <v>6806300</v>
      </c>
      <c r="U219" s="2">
        <f t="shared" si="18"/>
        <v>6976400</v>
      </c>
      <c r="V219" s="2">
        <f t="shared" si="18"/>
        <v>8125100</v>
      </c>
      <c r="W219" s="2">
        <f t="shared" si="18"/>
        <v>12832800</v>
      </c>
      <c r="X219" s="2">
        <f t="shared" si="18"/>
        <v>9452700</v>
      </c>
      <c r="Y219" s="2" cm="1">
        <f t="array" ref="Y219">_xlfn.XLOOKUP(Y$1&amp;$R219,$C$3:$C$1662&amp;$D$3:$D$1662,$E$3:$E$1662,0,0,1)</f>
        <v>7900</v>
      </c>
      <c r="Z219" s="2" cm="1">
        <f t="array" ref="Z219">_xlfn.XLOOKUP(Z$1&amp;$R219,$C$3:$C$1662&amp;$D$3:$D$1662,$E$3:$E$1662,0,0,1)</f>
        <v>7900</v>
      </c>
      <c r="AA219" s="2" cm="1">
        <f t="array" ref="AA219">_xlfn.XLOOKUP(AA$1&amp;$R219,$C$3:$C$1662&amp;$D$3:$D$1662,$E$3:$E$1662,0,0,1)</f>
        <v>6100</v>
      </c>
      <c r="AB219" s="2" cm="1">
        <f t="array" ref="AB219">_xlfn.XLOOKUP(AB$1&amp;$R219,$C$3:$C$1662&amp;$D$3:$D$1662,$E$3:$E$1662,0,0,1)</f>
        <v>16300</v>
      </c>
      <c r="AC219" s="2" cm="1">
        <f t="array" ref="AC219">_xlfn.XLOOKUP(AC$1&amp;$R219,$C$3:$C$1662&amp;$D$3:$D$1662,$E$3:$E$1662,0,0,1)</f>
        <v>20500</v>
      </c>
    </row>
    <row r="220" spans="3:29" x14ac:dyDescent="0.4">
      <c r="C220" t="s">
        <v>758</v>
      </c>
      <c r="D220" t="s">
        <v>428</v>
      </c>
      <c r="E220">
        <v>20500</v>
      </c>
      <c r="R220" t="s">
        <v>261</v>
      </c>
      <c r="S220" s="2">
        <f t="shared" si="16"/>
        <v>8851380</v>
      </c>
      <c r="T220" s="2">
        <f t="shared" si="18"/>
        <v>6823400</v>
      </c>
      <c r="U220" s="2">
        <f t="shared" si="18"/>
        <v>6990200</v>
      </c>
      <c r="V220" s="2">
        <f t="shared" si="18"/>
        <v>8127500</v>
      </c>
      <c r="W220" s="2">
        <f t="shared" si="18"/>
        <v>12839900</v>
      </c>
      <c r="X220" s="2">
        <f t="shared" si="18"/>
        <v>9475900</v>
      </c>
      <c r="Y220" s="2" cm="1">
        <f t="array" ref="Y220">_xlfn.XLOOKUP(Y$1&amp;$R220,$C$3:$C$1662&amp;$D$3:$D$1662,$E$3:$E$1662,0,0,1)</f>
        <v>17100</v>
      </c>
      <c r="Z220" s="2" cm="1">
        <f t="array" ref="Z220">_xlfn.XLOOKUP(Z$1&amp;$R220,$C$3:$C$1662&amp;$D$3:$D$1662,$E$3:$E$1662,0,0,1)</f>
        <v>13800</v>
      </c>
      <c r="AA220" s="2" cm="1">
        <f t="array" ref="AA220">_xlfn.XLOOKUP(AA$1&amp;$R220,$C$3:$C$1662&amp;$D$3:$D$1662,$E$3:$E$1662,0,0,1)</f>
        <v>2400</v>
      </c>
      <c r="AB220" s="2" cm="1">
        <f t="array" ref="AB220">_xlfn.XLOOKUP(AB$1&amp;$R220,$C$3:$C$1662&amp;$D$3:$D$1662,$E$3:$E$1662,0,0,1)</f>
        <v>7100</v>
      </c>
      <c r="AC220" s="2" cm="1">
        <f t="array" ref="AC220">_xlfn.XLOOKUP(AC$1&amp;$R220,$C$3:$C$1662&amp;$D$3:$D$1662,$E$3:$E$1662,0,0,1)</f>
        <v>23200</v>
      </c>
    </row>
    <row r="221" spans="3:29" x14ac:dyDescent="0.4">
      <c r="C221" t="s">
        <v>758</v>
      </c>
      <c r="D221" t="s">
        <v>429</v>
      </c>
      <c r="E221">
        <v>23200</v>
      </c>
      <c r="R221" t="s">
        <v>123</v>
      </c>
      <c r="S221" s="2">
        <f t="shared" si="16"/>
        <v>8868940</v>
      </c>
      <c r="T221" s="2">
        <f t="shared" si="18"/>
        <v>6849000</v>
      </c>
      <c r="U221" s="2">
        <f t="shared" si="18"/>
        <v>6997400</v>
      </c>
      <c r="V221" s="2">
        <f t="shared" si="18"/>
        <v>8145800</v>
      </c>
      <c r="W221" s="2">
        <f t="shared" si="18"/>
        <v>12852800</v>
      </c>
      <c r="X221" s="2">
        <f t="shared" si="18"/>
        <v>9499700</v>
      </c>
      <c r="Y221" s="2" cm="1">
        <f t="array" ref="Y221">_xlfn.XLOOKUP(Y$1&amp;$R221,$C$3:$C$1662&amp;$D$3:$D$1662,$E$3:$E$1662,0,0,1)</f>
        <v>25600</v>
      </c>
      <c r="Z221" s="2" cm="1">
        <f t="array" ref="Z221">_xlfn.XLOOKUP(Z$1&amp;$R221,$C$3:$C$1662&amp;$D$3:$D$1662,$E$3:$E$1662,0,0,1)</f>
        <v>7200</v>
      </c>
      <c r="AA221" s="2" cm="1">
        <f t="array" ref="AA221">_xlfn.XLOOKUP(AA$1&amp;$R221,$C$3:$C$1662&amp;$D$3:$D$1662,$E$3:$E$1662,0,0,1)</f>
        <v>18300</v>
      </c>
      <c r="AB221" s="2" cm="1">
        <f t="array" ref="AB221">_xlfn.XLOOKUP(AB$1&amp;$R221,$C$3:$C$1662&amp;$D$3:$D$1662,$E$3:$E$1662,0,0,1)</f>
        <v>12900</v>
      </c>
      <c r="AC221" s="2" cm="1">
        <f t="array" ref="AC221">_xlfn.XLOOKUP(AC$1&amp;$R221,$C$3:$C$1662&amp;$D$3:$D$1662,$E$3:$E$1662,0,0,1)</f>
        <v>23800</v>
      </c>
    </row>
    <row r="222" spans="3:29" x14ac:dyDescent="0.4">
      <c r="C222" t="s">
        <v>758</v>
      </c>
      <c r="D222" t="s">
        <v>430</v>
      </c>
      <c r="E222">
        <v>23800</v>
      </c>
      <c r="R222" t="s">
        <v>249</v>
      </c>
      <c r="S222" s="2">
        <f t="shared" si="16"/>
        <v>8879720</v>
      </c>
      <c r="T222" s="2">
        <f t="shared" si="18"/>
        <v>6864000</v>
      </c>
      <c r="U222" s="2">
        <f t="shared" si="18"/>
        <v>7003100</v>
      </c>
      <c r="V222" s="2">
        <f t="shared" si="18"/>
        <v>8151900</v>
      </c>
      <c r="W222" s="2">
        <f t="shared" si="18"/>
        <v>12864800</v>
      </c>
      <c r="X222" s="2">
        <f t="shared" si="18"/>
        <v>9514800</v>
      </c>
      <c r="Y222" s="2" cm="1">
        <f t="array" ref="Y222">_xlfn.XLOOKUP(Y$1&amp;$R222,$C$3:$C$1662&amp;$D$3:$D$1662,$E$3:$E$1662,0,0,1)</f>
        <v>15000</v>
      </c>
      <c r="Z222" s="2" cm="1">
        <f t="array" ref="Z222">_xlfn.XLOOKUP(Z$1&amp;$R222,$C$3:$C$1662&amp;$D$3:$D$1662,$E$3:$E$1662,0,0,1)</f>
        <v>5700</v>
      </c>
      <c r="AA222" s="2" cm="1">
        <f t="array" ref="AA222">_xlfn.XLOOKUP(AA$1&amp;$R222,$C$3:$C$1662&amp;$D$3:$D$1662,$E$3:$E$1662,0,0,1)</f>
        <v>6100</v>
      </c>
      <c r="AB222" s="2" cm="1">
        <f t="array" ref="AB222">_xlfn.XLOOKUP(AB$1&amp;$R222,$C$3:$C$1662&amp;$D$3:$D$1662,$E$3:$E$1662,0,0,1)</f>
        <v>12000</v>
      </c>
      <c r="AC222" s="2" cm="1">
        <f t="array" ref="AC222">_xlfn.XLOOKUP(AC$1&amp;$R222,$C$3:$C$1662&amp;$D$3:$D$1662,$E$3:$E$1662,0,0,1)</f>
        <v>15100</v>
      </c>
    </row>
    <row r="223" spans="3:29" x14ac:dyDescent="0.4">
      <c r="C223" t="s">
        <v>758</v>
      </c>
      <c r="D223" t="s">
        <v>431</v>
      </c>
      <c r="E223">
        <v>15100</v>
      </c>
      <c r="R223" t="s">
        <v>209</v>
      </c>
      <c r="S223" s="2">
        <f t="shared" si="16"/>
        <v>8910300</v>
      </c>
      <c r="T223" s="2">
        <f t="shared" si="18"/>
        <v>6901200</v>
      </c>
      <c r="U223" s="2">
        <f t="shared" si="18"/>
        <v>7017200</v>
      </c>
      <c r="V223" s="2">
        <f t="shared" si="18"/>
        <v>8159200</v>
      </c>
      <c r="W223" s="2">
        <f t="shared" si="18"/>
        <v>12885200</v>
      </c>
      <c r="X223" s="2">
        <f t="shared" si="18"/>
        <v>9588700</v>
      </c>
      <c r="Y223" s="2" cm="1">
        <f t="array" ref="Y223">_xlfn.XLOOKUP(Y$1&amp;$R223,$C$3:$C$1662&amp;$D$3:$D$1662,$E$3:$E$1662,0,0,1)</f>
        <v>37200</v>
      </c>
      <c r="Z223" s="2" cm="1">
        <f t="array" ref="Z223">_xlfn.XLOOKUP(Z$1&amp;$R223,$C$3:$C$1662&amp;$D$3:$D$1662,$E$3:$E$1662,0,0,1)</f>
        <v>14100</v>
      </c>
      <c r="AA223" s="2" cm="1">
        <f t="array" ref="AA223">_xlfn.XLOOKUP(AA$1&amp;$R223,$C$3:$C$1662&amp;$D$3:$D$1662,$E$3:$E$1662,0,0,1)</f>
        <v>7300</v>
      </c>
      <c r="AB223" s="2" cm="1">
        <f t="array" ref="AB223">_xlfn.XLOOKUP(AB$1&amp;$R223,$C$3:$C$1662&amp;$D$3:$D$1662,$E$3:$E$1662,0,0,1)</f>
        <v>20400</v>
      </c>
      <c r="AC223" s="2" cm="1">
        <f t="array" ref="AC223">_xlfn.XLOOKUP(AC$1&amp;$R223,$C$3:$C$1662&amp;$D$3:$D$1662,$E$3:$E$1662,0,0,1)</f>
        <v>73900</v>
      </c>
    </row>
    <row r="224" spans="3:29" x14ac:dyDescent="0.4">
      <c r="C224" t="s">
        <v>758</v>
      </c>
      <c r="D224" t="s">
        <v>432</v>
      </c>
      <c r="E224">
        <v>73900</v>
      </c>
      <c r="R224" t="s">
        <v>239</v>
      </c>
      <c r="S224" s="2">
        <f t="shared" si="16"/>
        <v>8922460</v>
      </c>
      <c r="T224" s="2">
        <f t="shared" si="18"/>
        <v>6916000</v>
      </c>
      <c r="U224" s="2">
        <f t="shared" si="18"/>
        <v>7022600</v>
      </c>
      <c r="V224" s="2">
        <f t="shared" si="18"/>
        <v>8163100</v>
      </c>
      <c r="W224" s="2">
        <f t="shared" si="18"/>
        <v>12896900</v>
      </c>
      <c r="X224" s="2">
        <f t="shared" si="18"/>
        <v>9613700</v>
      </c>
      <c r="Y224" s="2" cm="1">
        <f t="array" ref="Y224">_xlfn.XLOOKUP(Y$1&amp;$R224,$C$3:$C$1662&amp;$D$3:$D$1662,$E$3:$E$1662,0,0,1)</f>
        <v>14800</v>
      </c>
      <c r="Z224" s="2" cm="1">
        <f t="array" ref="Z224">_xlfn.XLOOKUP(Z$1&amp;$R224,$C$3:$C$1662&amp;$D$3:$D$1662,$E$3:$E$1662,0,0,1)</f>
        <v>5400</v>
      </c>
      <c r="AA224" s="2" cm="1">
        <f t="array" ref="AA224">_xlfn.XLOOKUP(AA$1&amp;$R224,$C$3:$C$1662&amp;$D$3:$D$1662,$E$3:$E$1662,0,0,1)</f>
        <v>3900</v>
      </c>
      <c r="AB224" s="2" cm="1">
        <f t="array" ref="AB224">_xlfn.XLOOKUP(AB$1&amp;$R224,$C$3:$C$1662&amp;$D$3:$D$1662,$E$3:$E$1662,0,0,1)</f>
        <v>11700</v>
      </c>
      <c r="AC224" s="2" cm="1">
        <f t="array" ref="AC224">_xlfn.XLOOKUP(AC$1&amp;$R224,$C$3:$C$1662&amp;$D$3:$D$1662,$E$3:$E$1662,0,0,1)</f>
        <v>25000</v>
      </c>
    </row>
    <row r="225" spans="3:29" x14ac:dyDescent="0.4">
      <c r="C225" t="s">
        <v>758</v>
      </c>
      <c r="D225" t="s">
        <v>433</v>
      </c>
      <c r="E225">
        <v>25000</v>
      </c>
      <c r="R225" t="s">
        <v>304</v>
      </c>
      <c r="S225" s="2">
        <f t="shared" si="16"/>
        <v>8946100</v>
      </c>
      <c r="T225" s="2">
        <f t="shared" si="18"/>
        <v>6926800</v>
      </c>
      <c r="U225" s="2">
        <f t="shared" si="18"/>
        <v>7054600</v>
      </c>
      <c r="V225" s="2">
        <f t="shared" si="18"/>
        <v>8173600</v>
      </c>
      <c r="W225" s="2">
        <f t="shared" si="18"/>
        <v>12921500</v>
      </c>
      <c r="X225" s="2">
        <f t="shared" si="18"/>
        <v>9654000</v>
      </c>
      <c r="Y225" s="2" cm="1">
        <f t="array" ref="Y225">_xlfn.XLOOKUP(Y$1&amp;$R225,$C$3:$C$1662&amp;$D$3:$D$1662,$E$3:$E$1662,0,0,1)</f>
        <v>10800</v>
      </c>
      <c r="Z225" s="2" cm="1">
        <f t="array" ref="Z225">_xlfn.XLOOKUP(Z$1&amp;$R225,$C$3:$C$1662&amp;$D$3:$D$1662,$E$3:$E$1662,0,0,1)</f>
        <v>32000</v>
      </c>
      <c r="AA225" s="2" cm="1">
        <f t="array" ref="AA225">_xlfn.XLOOKUP(AA$1&amp;$R225,$C$3:$C$1662&amp;$D$3:$D$1662,$E$3:$E$1662,0,0,1)</f>
        <v>10500</v>
      </c>
      <c r="AB225" s="2" cm="1">
        <f t="array" ref="AB225">_xlfn.XLOOKUP(AB$1&amp;$R225,$C$3:$C$1662&amp;$D$3:$D$1662,$E$3:$E$1662,0,0,1)</f>
        <v>24600</v>
      </c>
      <c r="AC225" s="2" cm="1">
        <f t="array" ref="AC225">_xlfn.XLOOKUP(AC$1&amp;$R225,$C$3:$C$1662&amp;$D$3:$D$1662,$E$3:$E$1662,0,0,1)</f>
        <v>40300</v>
      </c>
    </row>
    <row r="226" spans="3:29" x14ac:dyDescent="0.4">
      <c r="C226" t="s">
        <v>758</v>
      </c>
      <c r="D226" t="s">
        <v>434</v>
      </c>
      <c r="E226">
        <v>40300</v>
      </c>
      <c r="R226" t="s">
        <v>283</v>
      </c>
      <c r="S226" s="2">
        <f t="shared" si="16"/>
        <v>8954740</v>
      </c>
      <c r="T226" s="2">
        <f t="shared" si="18"/>
        <v>6937500</v>
      </c>
      <c r="U226" s="2">
        <f t="shared" si="18"/>
        <v>7060300</v>
      </c>
      <c r="V226" s="2">
        <f t="shared" si="18"/>
        <v>8179600</v>
      </c>
      <c r="W226" s="2">
        <f t="shared" si="18"/>
        <v>12927500</v>
      </c>
      <c r="X226" s="2">
        <f t="shared" si="18"/>
        <v>9668800</v>
      </c>
      <c r="Y226" s="2" cm="1">
        <f t="array" ref="Y226">_xlfn.XLOOKUP(Y$1&amp;$R226,$C$3:$C$1662&amp;$D$3:$D$1662,$E$3:$E$1662,0,0,1)</f>
        <v>10700</v>
      </c>
      <c r="Z226" s="2" cm="1">
        <f t="array" ref="Z226">_xlfn.XLOOKUP(Z$1&amp;$R226,$C$3:$C$1662&amp;$D$3:$D$1662,$E$3:$E$1662,0,0,1)</f>
        <v>5700</v>
      </c>
      <c r="AA226" s="2" cm="1">
        <f t="array" ref="AA226">_xlfn.XLOOKUP(AA$1&amp;$R226,$C$3:$C$1662&amp;$D$3:$D$1662,$E$3:$E$1662,0,0,1)</f>
        <v>6000</v>
      </c>
      <c r="AB226" s="2" cm="1">
        <f t="array" ref="AB226">_xlfn.XLOOKUP(AB$1&amp;$R226,$C$3:$C$1662&amp;$D$3:$D$1662,$E$3:$E$1662,0,0,1)</f>
        <v>6000</v>
      </c>
      <c r="AC226" s="2" cm="1">
        <f t="array" ref="AC226">_xlfn.XLOOKUP(AC$1&amp;$R226,$C$3:$C$1662&amp;$D$3:$D$1662,$E$3:$E$1662,0,0,1)</f>
        <v>14800</v>
      </c>
    </row>
    <row r="227" spans="3:29" x14ac:dyDescent="0.4">
      <c r="C227" t="s">
        <v>758</v>
      </c>
      <c r="D227" t="s">
        <v>435</v>
      </c>
      <c r="E227">
        <v>14800</v>
      </c>
      <c r="R227" t="s">
        <v>176</v>
      </c>
      <c r="S227" s="2">
        <f t="shared" si="16"/>
        <v>8964520</v>
      </c>
      <c r="T227" s="2">
        <f t="shared" si="18"/>
        <v>6947100</v>
      </c>
      <c r="U227" s="2">
        <f t="shared" si="18"/>
        <v>7068600</v>
      </c>
      <c r="V227" s="2">
        <f t="shared" si="18"/>
        <v>8185100</v>
      </c>
      <c r="W227" s="2">
        <f t="shared" si="18"/>
        <v>12940600</v>
      </c>
      <c r="X227" s="2">
        <f t="shared" si="18"/>
        <v>9681200</v>
      </c>
      <c r="Y227" s="2" cm="1">
        <f t="array" ref="Y227">_xlfn.XLOOKUP(Y$1&amp;$R227,$C$3:$C$1662&amp;$D$3:$D$1662,$E$3:$E$1662,0,0,1)</f>
        <v>9600</v>
      </c>
      <c r="Z227" s="2" cm="1">
        <f t="array" ref="Z227">_xlfn.XLOOKUP(Z$1&amp;$R227,$C$3:$C$1662&amp;$D$3:$D$1662,$E$3:$E$1662,0,0,1)</f>
        <v>8300</v>
      </c>
      <c r="AA227" s="2" cm="1">
        <f t="array" ref="AA227">_xlfn.XLOOKUP(AA$1&amp;$R227,$C$3:$C$1662&amp;$D$3:$D$1662,$E$3:$E$1662,0,0,1)</f>
        <v>5500</v>
      </c>
      <c r="AB227" s="2" cm="1">
        <f t="array" ref="AB227">_xlfn.XLOOKUP(AB$1&amp;$R227,$C$3:$C$1662&amp;$D$3:$D$1662,$E$3:$E$1662,0,0,1)</f>
        <v>13100</v>
      </c>
      <c r="AC227" s="2" cm="1">
        <f t="array" ref="AC227">_xlfn.XLOOKUP(AC$1&amp;$R227,$C$3:$C$1662&amp;$D$3:$D$1662,$E$3:$E$1662,0,0,1)</f>
        <v>12400</v>
      </c>
    </row>
    <row r="228" spans="3:29" x14ac:dyDescent="0.4">
      <c r="C228" t="s">
        <v>758</v>
      </c>
      <c r="D228" t="s">
        <v>436</v>
      </c>
      <c r="E228">
        <v>12400</v>
      </c>
      <c r="R228" t="s">
        <v>117</v>
      </c>
      <c r="S228" s="2">
        <f t="shared" si="16"/>
        <v>8987300</v>
      </c>
      <c r="T228" s="2">
        <f t="shared" ref="T228:X243" si="19">T227+Y228</f>
        <v>6977900</v>
      </c>
      <c r="U228" s="2">
        <f t="shared" si="19"/>
        <v>7073500</v>
      </c>
      <c r="V228" s="2">
        <f t="shared" si="19"/>
        <v>8195500</v>
      </c>
      <c r="W228" s="2">
        <f t="shared" si="19"/>
        <v>12966400</v>
      </c>
      <c r="X228" s="2">
        <f t="shared" si="19"/>
        <v>9723200</v>
      </c>
      <c r="Y228" s="2" cm="1">
        <f t="array" ref="Y228">_xlfn.XLOOKUP(Y$1&amp;$R228,$C$3:$C$1662&amp;$D$3:$D$1662,$E$3:$E$1662,0,0,1)</f>
        <v>30800</v>
      </c>
      <c r="Z228" s="2" cm="1">
        <f t="array" ref="Z228">_xlfn.XLOOKUP(Z$1&amp;$R228,$C$3:$C$1662&amp;$D$3:$D$1662,$E$3:$E$1662,0,0,1)</f>
        <v>4900</v>
      </c>
      <c r="AA228" s="2" cm="1">
        <f t="array" ref="AA228">_xlfn.XLOOKUP(AA$1&amp;$R228,$C$3:$C$1662&amp;$D$3:$D$1662,$E$3:$E$1662,0,0,1)</f>
        <v>10400</v>
      </c>
      <c r="AB228" s="2" cm="1">
        <f t="array" ref="AB228">_xlfn.XLOOKUP(AB$1&amp;$R228,$C$3:$C$1662&amp;$D$3:$D$1662,$E$3:$E$1662,0,0,1)</f>
        <v>25800</v>
      </c>
      <c r="AC228" s="2" cm="1">
        <f t="array" ref="AC228">_xlfn.XLOOKUP(AC$1&amp;$R228,$C$3:$C$1662&amp;$D$3:$D$1662,$E$3:$E$1662,0,0,1)</f>
        <v>42000</v>
      </c>
    </row>
    <row r="229" spans="3:29" x14ac:dyDescent="0.4">
      <c r="C229" t="s">
        <v>758</v>
      </c>
      <c r="D229" t="s">
        <v>437</v>
      </c>
      <c r="E229">
        <v>42000</v>
      </c>
      <c r="R229" t="s">
        <v>54</v>
      </c>
      <c r="S229" s="2">
        <f t="shared" si="16"/>
        <v>9009220</v>
      </c>
      <c r="T229" s="2">
        <f t="shared" si="19"/>
        <v>6994700</v>
      </c>
      <c r="U229" s="2">
        <f t="shared" si="19"/>
        <v>7086600</v>
      </c>
      <c r="V229" s="2">
        <f t="shared" si="19"/>
        <v>8210600</v>
      </c>
      <c r="W229" s="2">
        <f t="shared" si="19"/>
        <v>12976500</v>
      </c>
      <c r="X229" s="2">
        <f t="shared" si="19"/>
        <v>9777700</v>
      </c>
      <c r="Y229" s="2" cm="1">
        <f t="array" ref="Y229">_xlfn.XLOOKUP(Y$1&amp;$R229,$C$3:$C$1662&amp;$D$3:$D$1662,$E$3:$E$1662,0,0,1)</f>
        <v>16800</v>
      </c>
      <c r="Z229" s="2" cm="1">
        <f t="array" ref="Z229">_xlfn.XLOOKUP(Z$1&amp;$R229,$C$3:$C$1662&amp;$D$3:$D$1662,$E$3:$E$1662,0,0,1)</f>
        <v>13100</v>
      </c>
      <c r="AA229" s="2" cm="1">
        <f t="array" ref="AA229">_xlfn.XLOOKUP(AA$1&amp;$R229,$C$3:$C$1662&amp;$D$3:$D$1662,$E$3:$E$1662,0,0,1)</f>
        <v>15100</v>
      </c>
      <c r="AB229" s="2" cm="1">
        <f t="array" ref="AB229">_xlfn.XLOOKUP(AB$1&amp;$R229,$C$3:$C$1662&amp;$D$3:$D$1662,$E$3:$E$1662,0,0,1)</f>
        <v>10100</v>
      </c>
      <c r="AC229" s="2" cm="1">
        <f t="array" ref="AC229">_xlfn.XLOOKUP(AC$1&amp;$R229,$C$3:$C$1662&amp;$D$3:$D$1662,$E$3:$E$1662,0,0,1)</f>
        <v>54500</v>
      </c>
    </row>
    <row r="230" spans="3:29" x14ac:dyDescent="0.4">
      <c r="C230" t="s">
        <v>758</v>
      </c>
      <c r="D230" t="s">
        <v>438</v>
      </c>
      <c r="E230">
        <v>54500</v>
      </c>
      <c r="R230" t="s">
        <v>161</v>
      </c>
      <c r="S230" s="2">
        <f t="shared" si="16"/>
        <v>9019380</v>
      </c>
      <c r="T230" s="2">
        <f t="shared" si="19"/>
        <v>7010200</v>
      </c>
      <c r="U230" s="2">
        <f t="shared" si="19"/>
        <v>7096000</v>
      </c>
      <c r="V230" s="2">
        <f t="shared" si="19"/>
        <v>8214100</v>
      </c>
      <c r="W230" s="2">
        <f t="shared" si="19"/>
        <v>12983700</v>
      </c>
      <c r="X230" s="2">
        <f t="shared" si="19"/>
        <v>9792900</v>
      </c>
      <c r="Y230" s="2" cm="1">
        <f t="array" ref="Y230">_xlfn.XLOOKUP(Y$1&amp;$R230,$C$3:$C$1662&amp;$D$3:$D$1662,$E$3:$E$1662,0,0,1)</f>
        <v>15500</v>
      </c>
      <c r="Z230" s="2" cm="1">
        <f t="array" ref="Z230">_xlfn.XLOOKUP(Z$1&amp;$R230,$C$3:$C$1662&amp;$D$3:$D$1662,$E$3:$E$1662,0,0,1)</f>
        <v>9400</v>
      </c>
      <c r="AA230" s="2" cm="1">
        <f t="array" ref="AA230">_xlfn.XLOOKUP(AA$1&amp;$R230,$C$3:$C$1662&amp;$D$3:$D$1662,$E$3:$E$1662,0,0,1)</f>
        <v>3500</v>
      </c>
      <c r="AB230" s="2" cm="1">
        <f t="array" ref="AB230">_xlfn.XLOOKUP(AB$1&amp;$R230,$C$3:$C$1662&amp;$D$3:$D$1662,$E$3:$E$1662,0,0,1)</f>
        <v>7200</v>
      </c>
      <c r="AC230" s="2" cm="1">
        <f t="array" ref="AC230">_xlfn.XLOOKUP(AC$1&amp;$R230,$C$3:$C$1662&amp;$D$3:$D$1662,$E$3:$E$1662,0,0,1)</f>
        <v>15200</v>
      </c>
    </row>
    <row r="231" spans="3:29" x14ac:dyDescent="0.4">
      <c r="C231" t="s">
        <v>758</v>
      </c>
      <c r="D231" t="s">
        <v>439</v>
      </c>
      <c r="E231">
        <v>15200</v>
      </c>
      <c r="R231" t="s">
        <v>185</v>
      </c>
      <c r="S231" s="2">
        <f t="shared" si="16"/>
        <v>9039340</v>
      </c>
      <c r="T231" s="2">
        <f t="shared" si="19"/>
        <v>7026000</v>
      </c>
      <c r="U231" s="2">
        <f t="shared" si="19"/>
        <v>7109100</v>
      </c>
      <c r="V231" s="2">
        <f t="shared" si="19"/>
        <v>8226400</v>
      </c>
      <c r="W231" s="2">
        <f t="shared" si="19"/>
        <v>13001700</v>
      </c>
      <c r="X231" s="2">
        <f t="shared" si="19"/>
        <v>9833500</v>
      </c>
      <c r="Y231" s="2" cm="1">
        <f t="array" ref="Y231">_xlfn.XLOOKUP(Y$1&amp;$R231,$C$3:$C$1662&amp;$D$3:$D$1662,$E$3:$E$1662,0,0,1)</f>
        <v>15800</v>
      </c>
      <c r="Z231" s="2" cm="1">
        <f t="array" ref="Z231">_xlfn.XLOOKUP(Z$1&amp;$R231,$C$3:$C$1662&amp;$D$3:$D$1662,$E$3:$E$1662,0,0,1)</f>
        <v>13100</v>
      </c>
      <c r="AA231" s="2" cm="1">
        <f t="array" ref="AA231">_xlfn.XLOOKUP(AA$1&amp;$R231,$C$3:$C$1662&amp;$D$3:$D$1662,$E$3:$E$1662,0,0,1)</f>
        <v>12300</v>
      </c>
      <c r="AB231" s="2" cm="1">
        <f t="array" ref="AB231">_xlfn.XLOOKUP(AB$1&amp;$R231,$C$3:$C$1662&amp;$D$3:$D$1662,$E$3:$E$1662,0,0,1)</f>
        <v>18000</v>
      </c>
      <c r="AC231" s="2" cm="1">
        <f t="array" ref="AC231">_xlfn.XLOOKUP(AC$1&amp;$R231,$C$3:$C$1662&amp;$D$3:$D$1662,$E$3:$E$1662,0,0,1)</f>
        <v>40600</v>
      </c>
    </row>
    <row r="232" spans="3:29" x14ac:dyDescent="0.4">
      <c r="C232" t="s">
        <v>758</v>
      </c>
      <c r="D232" t="s">
        <v>440</v>
      </c>
      <c r="E232">
        <v>40600</v>
      </c>
      <c r="R232" t="s">
        <v>207</v>
      </c>
      <c r="S232" s="2">
        <f t="shared" si="16"/>
        <v>9054060</v>
      </c>
      <c r="T232" s="2">
        <f t="shared" si="19"/>
        <v>7062200</v>
      </c>
      <c r="U232" s="2">
        <f t="shared" si="19"/>
        <v>7115400</v>
      </c>
      <c r="V232" s="2">
        <f t="shared" si="19"/>
        <v>8230700</v>
      </c>
      <c r="W232" s="2">
        <f t="shared" si="19"/>
        <v>13009500</v>
      </c>
      <c r="X232" s="2">
        <f t="shared" si="19"/>
        <v>9852500</v>
      </c>
      <c r="Y232" s="2" cm="1">
        <f t="array" ref="Y232">_xlfn.XLOOKUP(Y$1&amp;$R232,$C$3:$C$1662&amp;$D$3:$D$1662,$E$3:$E$1662,0,0,1)</f>
        <v>36200</v>
      </c>
      <c r="Z232" s="2" cm="1">
        <f t="array" ref="Z232">_xlfn.XLOOKUP(Z$1&amp;$R232,$C$3:$C$1662&amp;$D$3:$D$1662,$E$3:$E$1662,0,0,1)</f>
        <v>6300</v>
      </c>
      <c r="AA232" s="2" cm="1">
        <f t="array" ref="AA232">_xlfn.XLOOKUP(AA$1&amp;$R232,$C$3:$C$1662&amp;$D$3:$D$1662,$E$3:$E$1662,0,0,1)</f>
        <v>4300</v>
      </c>
      <c r="AB232" s="2" cm="1">
        <f t="array" ref="AB232">_xlfn.XLOOKUP(AB$1&amp;$R232,$C$3:$C$1662&amp;$D$3:$D$1662,$E$3:$E$1662,0,0,1)</f>
        <v>7800</v>
      </c>
      <c r="AC232" s="2" cm="1">
        <f t="array" ref="AC232">_xlfn.XLOOKUP(AC$1&amp;$R232,$C$3:$C$1662&amp;$D$3:$D$1662,$E$3:$E$1662,0,0,1)</f>
        <v>19000</v>
      </c>
    </row>
    <row r="233" spans="3:29" x14ac:dyDescent="0.4">
      <c r="C233" t="s">
        <v>758</v>
      </c>
      <c r="D233" t="s">
        <v>441</v>
      </c>
      <c r="E233">
        <v>19000</v>
      </c>
      <c r="R233" t="s">
        <v>216</v>
      </c>
      <c r="S233" s="2">
        <f t="shared" si="16"/>
        <v>9070760</v>
      </c>
      <c r="T233" s="2">
        <f t="shared" si="19"/>
        <v>7089000</v>
      </c>
      <c r="U233" s="2">
        <f t="shared" si="19"/>
        <v>7122500</v>
      </c>
      <c r="V233" s="2">
        <f t="shared" si="19"/>
        <v>8236900</v>
      </c>
      <c r="W233" s="2">
        <f t="shared" si="19"/>
        <v>13028300</v>
      </c>
      <c r="X233" s="2">
        <f t="shared" si="19"/>
        <v>9877100</v>
      </c>
      <c r="Y233" s="2" cm="1">
        <f t="array" ref="Y233">_xlfn.XLOOKUP(Y$1&amp;$R233,$C$3:$C$1662&amp;$D$3:$D$1662,$E$3:$E$1662,0,0,1)</f>
        <v>26800</v>
      </c>
      <c r="Z233" s="2" cm="1">
        <f t="array" ref="Z233">_xlfn.XLOOKUP(Z$1&amp;$R233,$C$3:$C$1662&amp;$D$3:$D$1662,$E$3:$E$1662,0,0,1)</f>
        <v>7100</v>
      </c>
      <c r="AA233" s="2" cm="1">
        <f t="array" ref="AA233">_xlfn.XLOOKUP(AA$1&amp;$R233,$C$3:$C$1662&amp;$D$3:$D$1662,$E$3:$E$1662,0,0,1)</f>
        <v>6200</v>
      </c>
      <c r="AB233" s="2" cm="1">
        <f t="array" ref="AB233">_xlfn.XLOOKUP(AB$1&amp;$R233,$C$3:$C$1662&amp;$D$3:$D$1662,$E$3:$E$1662,0,0,1)</f>
        <v>18800</v>
      </c>
      <c r="AC233" s="2" cm="1">
        <f t="array" ref="AC233">_xlfn.XLOOKUP(AC$1&amp;$R233,$C$3:$C$1662&amp;$D$3:$D$1662,$E$3:$E$1662,0,0,1)</f>
        <v>24600</v>
      </c>
    </row>
    <row r="234" spans="3:29" x14ac:dyDescent="0.4">
      <c r="C234" t="s">
        <v>758</v>
      </c>
      <c r="D234" t="s">
        <v>442</v>
      </c>
      <c r="E234">
        <v>24600</v>
      </c>
      <c r="R234" t="s">
        <v>212</v>
      </c>
      <c r="S234" s="2">
        <f t="shared" si="16"/>
        <v>9082100</v>
      </c>
      <c r="T234" s="2">
        <f t="shared" si="19"/>
        <v>7110000</v>
      </c>
      <c r="U234" s="2">
        <f t="shared" si="19"/>
        <v>7125800</v>
      </c>
      <c r="V234" s="2">
        <f t="shared" si="19"/>
        <v>8246300</v>
      </c>
      <c r="W234" s="2">
        <f t="shared" si="19"/>
        <v>13035900</v>
      </c>
      <c r="X234" s="2">
        <f t="shared" si="19"/>
        <v>9892500</v>
      </c>
      <c r="Y234" s="2" cm="1">
        <f t="array" ref="Y234">_xlfn.XLOOKUP(Y$1&amp;$R234,$C$3:$C$1662&amp;$D$3:$D$1662,$E$3:$E$1662,0,0,1)</f>
        <v>21000</v>
      </c>
      <c r="Z234" s="2" cm="1">
        <f t="array" ref="Z234">_xlfn.XLOOKUP(Z$1&amp;$R234,$C$3:$C$1662&amp;$D$3:$D$1662,$E$3:$E$1662,0,0,1)</f>
        <v>3300</v>
      </c>
      <c r="AA234" s="2" cm="1">
        <f t="array" ref="AA234">_xlfn.XLOOKUP(AA$1&amp;$R234,$C$3:$C$1662&amp;$D$3:$D$1662,$E$3:$E$1662,0,0,1)</f>
        <v>9400</v>
      </c>
      <c r="AB234" s="2" cm="1">
        <f t="array" ref="AB234">_xlfn.XLOOKUP(AB$1&amp;$R234,$C$3:$C$1662&amp;$D$3:$D$1662,$E$3:$E$1662,0,0,1)</f>
        <v>7600</v>
      </c>
      <c r="AC234" s="2" cm="1">
        <f t="array" ref="AC234">_xlfn.XLOOKUP(AC$1&amp;$R234,$C$3:$C$1662&amp;$D$3:$D$1662,$E$3:$E$1662,0,0,1)</f>
        <v>15400</v>
      </c>
    </row>
    <row r="235" spans="3:29" x14ac:dyDescent="0.4">
      <c r="C235" t="s">
        <v>758</v>
      </c>
      <c r="D235" t="s">
        <v>443</v>
      </c>
      <c r="E235">
        <v>15400</v>
      </c>
      <c r="R235" t="s">
        <v>146</v>
      </c>
      <c r="S235" s="2">
        <f t="shared" si="16"/>
        <v>9105340</v>
      </c>
      <c r="T235" s="2">
        <f t="shared" si="19"/>
        <v>7155100</v>
      </c>
      <c r="U235" s="2">
        <f t="shared" si="19"/>
        <v>7138300</v>
      </c>
      <c r="V235" s="2">
        <f t="shared" si="19"/>
        <v>8263100</v>
      </c>
      <c r="W235" s="2">
        <f t="shared" si="19"/>
        <v>13057700</v>
      </c>
      <c r="X235" s="2">
        <f t="shared" si="19"/>
        <v>9912500</v>
      </c>
      <c r="Y235" s="2" cm="1">
        <f t="array" ref="Y235">_xlfn.XLOOKUP(Y$1&amp;$R235,$C$3:$C$1662&amp;$D$3:$D$1662,$E$3:$E$1662,0,0,1)</f>
        <v>45100</v>
      </c>
      <c r="Z235" s="2" cm="1">
        <f t="array" ref="Z235">_xlfn.XLOOKUP(Z$1&amp;$R235,$C$3:$C$1662&amp;$D$3:$D$1662,$E$3:$E$1662,0,0,1)</f>
        <v>12500</v>
      </c>
      <c r="AA235" s="2" cm="1">
        <f t="array" ref="AA235">_xlfn.XLOOKUP(AA$1&amp;$R235,$C$3:$C$1662&amp;$D$3:$D$1662,$E$3:$E$1662,0,0,1)</f>
        <v>16800</v>
      </c>
      <c r="AB235" s="2" cm="1">
        <f t="array" ref="AB235">_xlfn.XLOOKUP(AB$1&amp;$R235,$C$3:$C$1662&amp;$D$3:$D$1662,$E$3:$E$1662,0,0,1)</f>
        <v>21800</v>
      </c>
      <c r="AC235" s="2" cm="1">
        <f t="array" ref="AC235">_xlfn.XLOOKUP(AC$1&amp;$R235,$C$3:$C$1662&amp;$D$3:$D$1662,$E$3:$E$1662,0,0,1)</f>
        <v>20000</v>
      </c>
    </row>
    <row r="236" spans="3:29" x14ac:dyDescent="0.4">
      <c r="C236" t="s">
        <v>758</v>
      </c>
      <c r="D236" t="s">
        <v>444</v>
      </c>
      <c r="E236">
        <v>20000</v>
      </c>
      <c r="R236" t="s">
        <v>195</v>
      </c>
      <c r="S236" s="2">
        <f t="shared" si="16"/>
        <v>9122980</v>
      </c>
      <c r="T236" s="2">
        <f t="shared" si="19"/>
        <v>7195000</v>
      </c>
      <c r="U236" s="2">
        <f t="shared" si="19"/>
        <v>7143300</v>
      </c>
      <c r="V236" s="2">
        <f t="shared" si="19"/>
        <v>8267600</v>
      </c>
      <c r="W236" s="2">
        <f t="shared" si="19"/>
        <v>13074400</v>
      </c>
      <c r="X236" s="2">
        <f t="shared" si="19"/>
        <v>9934600</v>
      </c>
      <c r="Y236" s="2" cm="1">
        <f t="array" ref="Y236">_xlfn.XLOOKUP(Y$1&amp;$R236,$C$3:$C$1662&amp;$D$3:$D$1662,$E$3:$E$1662,0,0,1)</f>
        <v>39900</v>
      </c>
      <c r="Z236" s="2" cm="1">
        <f t="array" ref="Z236">_xlfn.XLOOKUP(Z$1&amp;$R236,$C$3:$C$1662&amp;$D$3:$D$1662,$E$3:$E$1662,0,0,1)</f>
        <v>5000</v>
      </c>
      <c r="AA236" s="2" cm="1">
        <f t="array" ref="AA236">_xlfn.XLOOKUP(AA$1&amp;$R236,$C$3:$C$1662&amp;$D$3:$D$1662,$E$3:$E$1662,0,0,1)</f>
        <v>4500</v>
      </c>
      <c r="AB236" s="2" cm="1">
        <f t="array" ref="AB236">_xlfn.XLOOKUP(AB$1&amp;$R236,$C$3:$C$1662&amp;$D$3:$D$1662,$E$3:$E$1662,0,0,1)</f>
        <v>16700</v>
      </c>
      <c r="AC236" s="2" cm="1">
        <f t="array" ref="AC236">_xlfn.XLOOKUP(AC$1&amp;$R236,$C$3:$C$1662&amp;$D$3:$D$1662,$E$3:$E$1662,0,0,1)</f>
        <v>22100</v>
      </c>
    </row>
    <row r="237" spans="3:29" x14ac:dyDescent="0.4">
      <c r="C237" t="s">
        <v>758</v>
      </c>
      <c r="D237" t="s">
        <v>445</v>
      </c>
      <c r="E237">
        <v>22100</v>
      </c>
      <c r="R237" t="s">
        <v>243</v>
      </c>
      <c r="S237" s="2">
        <f t="shared" si="16"/>
        <v>9141960</v>
      </c>
      <c r="T237" s="2">
        <f t="shared" si="19"/>
        <v>7216700</v>
      </c>
      <c r="U237" s="2">
        <f t="shared" si="19"/>
        <v>7148800</v>
      </c>
      <c r="V237" s="2">
        <f t="shared" si="19"/>
        <v>8297100</v>
      </c>
      <c r="W237" s="2">
        <f t="shared" si="19"/>
        <v>13085100</v>
      </c>
      <c r="X237" s="2">
        <f t="shared" si="19"/>
        <v>9962100</v>
      </c>
      <c r="Y237" s="2" cm="1">
        <f t="array" ref="Y237">_xlfn.XLOOKUP(Y$1&amp;$R237,$C$3:$C$1662&amp;$D$3:$D$1662,$E$3:$E$1662,0,0,1)</f>
        <v>21700</v>
      </c>
      <c r="Z237" s="2" cm="1">
        <f t="array" ref="Z237">_xlfn.XLOOKUP(Z$1&amp;$R237,$C$3:$C$1662&amp;$D$3:$D$1662,$E$3:$E$1662,0,0,1)</f>
        <v>5500</v>
      </c>
      <c r="AA237" s="2" cm="1">
        <f t="array" ref="AA237">_xlfn.XLOOKUP(AA$1&amp;$R237,$C$3:$C$1662&amp;$D$3:$D$1662,$E$3:$E$1662,0,0,1)</f>
        <v>29500</v>
      </c>
      <c r="AB237" s="2" cm="1">
        <f t="array" ref="AB237">_xlfn.XLOOKUP(AB$1&amp;$R237,$C$3:$C$1662&amp;$D$3:$D$1662,$E$3:$E$1662,0,0,1)</f>
        <v>10700</v>
      </c>
      <c r="AC237" s="2" cm="1">
        <f t="array" ref="AC237">_xlfn.XLOOKUP(AC$1&amp;$R237,$C$3:$C$1662&amp;$D$3:$D$1662,$E$3:$E$1662,0,0,1)</f>
        <v>27500</v>
      </c>
    </row>
    <row r="238" spans="3:29" x14ac:dyDescent="0.4">
      <c r="C238" t="s">
        <v>758</v>
      </c>
      <c r="D238" t="s">
        <v>446</v>
      </c>
      <c r="E238">
        <v>27500</v>
      </c>
      <c r="R238" t="s">
        <v>305</v>
      </c>
      <c r="S238" s="2">
        <f t="shared" si="16"/>
        <v>9163520</v>
      </c>
      <c r="T238" s="2">
        <f t="shared" si="19"/>
        <v>7243200</v>
      </c>
      <c r="U238" s="2">
        <f t="shared" si="19"/>
        <v>7165200</v>
      </c>
      <c r="V238" s="2">
        <f t="shared" si="19"/>
        <v>8315600</v>
      </c>
      <c r="W238" s="2">
        <f t="shared" si="19"/>
        <v>13097000</v>
      </c>
      <c r="X238" s="2">
        <f t="shared" si="19"/>
        <v>9996600</v>
      </c>
      <c r="Y238" s="2" cm="1">
        <f t="array" ref="Y238">_xlfn.XLOOKUP(Y$1&amp;$R238,$C$3:$C$1662&amp;$D$3:$D$1662,$E$3:$E$1662,0,0,1)</f>
        <v>26500</v>
      </c>
      <c r="Z238" s="2" cm="1">
        <f t="array" ref="Z238">_xlfn.XLOOKUP(Z$1&amp;$R238,$C$3:$C$1662&amp;$D$3:$D$1662,$E$3:$E$1662,0,0,1)</f>
        <v>16400</v>
      </c>
      <c r="AA238" s="2" cm="1">
        <f t="array" ref="AA238">_xlfn.XLOOKUP(AA$1&amp;$R238,$C$3:$C$1662&amp;$D$3:$D$1662,$E$3:$E$1662,0,0,1)</f>
        <v>18500</v>
      </c>
      <c r="AB238" s="2" cm="1">
        <f t="array" ref="AB238">_xlfn.XLOOKUP(AB$1&amp;$R238,$C$3:$C$1662&amp;$D$3:$D$1662,$E$3:$E$1662,0,0,1)</f>
        <v>11900</v>
      </c>
      <c r="AC238" s="2" cm="1">
        <f t="array" ref="AC238">_xlfn.XLOOKUP(AC$1&amp;$R238,$C$3:$C$1662&amp;$D$3:$D$1662,$E$3:$E$1662,0,0,1)</f>
        <v>34500</v>
      </c>
    </row>
    <row r="239" spans="3:29" x14ac:dyDescent="0.4">
      <c r="C239" t="s">
        <v>758</v>
      </c>
      <c r="D239" t="s">
        <v>447</v>
      </c>
      <c r="E239">
        <v>34500</v>
      </c>
      <c r="R239" t="s">
        <v>281</v>
      </c>
      <c r="S239" s="2">
        <f t="shared" si="16"/>
        <v>9180120</v>
      </c>
      <c r="T239" s="2">
        <f t="shared" si="19"/>
        <v>7264000</v>
      </c>
      <c r="U239" s="2">
        <f t="shared" si="19"/>
        <v>7180200</v>
      </c>
      <c r="V239" s="2">
        <f t="shared" si="19"/>
        <v>8325900</v>
      </c>
      <c r="W239" s="2">
        <f t="shared" si="19"/>
        <v>13108600</v>
      </c>
      <c r="X239" s="2">
        <f t="shared" si="19"/>
        <v>10021900</v>
      </c>
      <c r="Y239" s="2" cm="1">
        <f t="array" ref="Y239">_xlfn.XLOOKUP(Y$1&amp;$R239,$C$3:$C$1662&amp;$D$3:$D$1662,$E$3:$E$1662,0,0,1)</f>
        <v>20800</v>
      </c>
      <c r="Z239" s="2" cm="1">
        <f t="array" ref="Z239">_xlfn.XLOOKUP(Z$1&amp;$R239,$C$3:$C$1662&amp;$D$3:$D$1662,$E$3:$E$1662,0,0,1)</f>
        <v>15000</v>
      </c>
      <c r="AA239" s="2" cm="1">
        <f t="array" ref="AA239">_xlfn.XLOOKUP(AA$1&amp;$R239,$C$3:$C$1662&amp;$D$3:$D$1662,$E$3:$E$1662,0,0,1)</f>
        <v>10300</v>
      </c>
      <c r="AB239" s="2" cm="1">
        <f t="array" ref="AB239">_xlfn.XLOOKUP(AB$1&amp;$R239,$C$3:$C$1662&amp;$D$3:$D$1662,$E$3:$E$1662,0,0,1)</f>
        <v>11600</v>
      </c>
      <c r="AC239" s="2" cm="1">
        <f t="array" ref="AC239">_xlfn.XLOOKUP(AC$1&amp;$R239,$C$3:$C$1662&amp;$D$3:$D$1662,$E$3:$E$1662,0,0,1)</f>
        <v>25300</v>
      </c>
    </row>
    <row r="240" spans="3:29" x14ac:dyDescent="0.4">
      <c r="C240" t="s">
        <v>758</v>
      </c>
      <c r="D240" t="s">
        <v>448</v>
      </c>
      <c r="E240">
        <v>25300</v>
      </c>
      <c r="R240" t="s">
        <v>135</v>
      </c>
      <c r="S240" s="2">
        <f t="shared" si="16"/>
        <v>9200940</v>
      </c>
      <c r="T240" s="2">
        <f t="shared" si="19"/>
        <v>7289900</v>
      </c>
      <c r="U240" s="2">
        <f t="shared" si="19"/>
        <v>7219800</v>
      </c>
      <c r="V240" s="2">
        <f t="shared" si="19"/>
        <v>8339600</v>
      </c>
      <c r="W240" s="2">
        <f t="shared" si="19"/>
        <v>13118300</v>
      </c>
      <c r="X240" s="2">
        <f t="shared" si="19"/>
        <v>10037100</v>
      </c>
      <c r="Y240" s="2" cm="1">
        <f t="array" ref="Y240">_xlfn.XLOOKUP(Y$1&amp;$R240,$C$3:$C$1662&amp;$D$3:$D$1662,$E$3:$E$1662,0,0,1)</f>
        <v>25900</v>
      </c>
      <c r="Z240" s="2" cm="1">
        <f t="array" ref="Z240">_xlfn.XLOOKUP(Z$1&amp;$R240,$C$3:$C$1662&amp;$D$3:$D$1662,$E$3:$E$1662,0,0,1)</f>
        <v>39600</v>
      </c>
      <c r="AA240" s="2" cm="1">
        <f t="array" ref="AA240">_xlfn.XLOOKUP(AA$1&amp;$R240,$C$3:$C$1662&amp;$D$3:$D$1662,$E$3:$E$1662,0,0,1)</f>
        <v>13700</v>
      </c>
      <c r="AB240" s="2" cm="1">
        <f t="array" ref="AB240">_xlfn.XLOOKUP(AB$1&amp;$R240,$C$3:$C$1662&amp;$D$3:$D$1662,$E$3:$E$1662,0,0,1)</f>
        <v>9700</v>
      </c>
      <c r="AC240" s="2" cm="1">
        <f t="array" ref="AC240">_xlfn.XLOOKUP(AC$1&amp;$R240,$C$3:$C$1662&amp;$D$3:$D$1662,$E$3:$E$1662,0,0,1)</f>
        <v>15200</v>
      </c>
    </row>
    <row r="241" spans="3:29" x14ac:dyDescent="0.4">
      <c r="C241" t="s">
        <v>758</v>
      </c>
      <c r="D241" t="s">
        <v>449</v>
      </c>
      <c r="E241">
        <v>15200</v>
      </c>
      <c r="R241" t="s">
        <v>306</v>
      </c>
      <c r="S241" s="2">
        <f t="shared" si="16"/>
        <v>9213420</v>
      </c>
      <c r="T241" s="2">
        <f t="shared" si="19"/>
        <v>7308200</v>
      </c>
      <c r="U241" s="2">
        <f t="shared" si="19"/>
        <v>7226300</v>
      </c>
      <c r="V241" s="2">
        <f t="shared" si="19"/>
        <v>8344400</v>
      </c>
      <c r="W241" s="2">
        <f t="shared" si="19"/>
        <v>13133800</v>
      </c>
      <c r="X241" s="2">
        <f t="shared" si="19"/>
        <v>10054400</v>
      </c>
      <c r="Y241" s="2" cm="1">
        <f t="array" ref="Y241">_xlfn.XLOOKUP(Y$1&amp;$R241,$C$3:$C$1662&amp;$D$3:$D$1662,$E$3:$E$1662,0,0,1)</f>
        <v>18300</v>
      </c>
      <c r="Z241" s="2" cm="1">
        <f t="array" ref="Z241">_xlfn.XLOOKUP(Z$1&amp;$R241,$C$3:$C$1662&amp;$D$3:$D$1662,$E$3:$E$1662,0,0,1)</f>
        <v>6500</v>
      </c>
      <c r="AA241" s="2" cm="1">
        <f t="array" ref="AA241">_xlfn.XLOOKUP(AA$1&amp;$R241,$C$3:$C$1662&amp;$D$3:$D$1662,$E$3:$E$1662,0,0,1)</f>
        <v>4800</v>
      </c>
      <c r="AB241" s="2" cm="1">
        <f t="array" ref="AB241">_xlfn.XLOOKUP(AB$1&amp;$R241,$C$3:$C$1662&amp;$D$3:$D$1662,$E$3:$E$1662,0,0,1)</f>
        <v>15500</v>
      </c>
      <c r="AC241" s="2" cm="1">
        <f t="array" ref="AC241">_xlfn.XLOOKUP(AC$1&amp;$R241,$C$3:$C$1662&amp;$D$3:$D$1662,$E$3:$E$1662,0,0,1)</f>
        <v>17300</v>
      </c>
    </row>
    <row r="242" spans="3:29" x14ac:dyDescent="0.4">
      <c r="C242" t="s">
        <v>758</v>
      </c>
      <c r="D242" t="s">
        <v>450</v>
      </c>
      <c r="E242">
        <v>17300</v>
      </c>
      <c r="R242" t="s">
        <v>59</v>
      </c>
      <c r="S242" s="2">
        <f t="shared" si="16"/>
        <v>9225840</v>
      </c>
      <c r="T242" s="2">
        <f t="shared" si="19"/>
        <v>7338900</v>
      </c>
      <c r="U242" s="2">
        <f t="shared" si="19"/>
        <v>7236000</v>
      </c>
      <c r="V242" s="2">
        <f t="shared" si="19"/>
        <v>8348100</v>
      </c>
      <c r="W242" s="2">
        <f t="shared" si="19"/>
        <v>13142700</v>
      </c>
      <c r="X242" s="2">
        <f t="shared" si="19"/>
        <v>10063500</v>
      </c>
      <c r="Y242" s="2" cm="1">
        <f t="array" ref="Y242">_xlfn.XLOOKUP(Y$1&amp;$R242,$C$3:$C$1662&amp;$D$3:$D$1662,$E$3:$E$1662,0,0,1)</f>
        <v>30700</v>
      </c>
      <c r="Z242" s="2" cm="1">
        <f t="array" ref="Z242">_xlfn.XLOOKUP(Z$1&amp;$R242,$C$3:$C$1662&amp;$D$3:$D$1662,$E$3:$E$1662,0,0,1)</f>
        <v>9700</v>
      </c>
      <c r="AA242" s="2" cm="1">
        <f t="array" ref="AA242">_xlfn.XLOOKUP(AA$1&amp;$R242,$C$3:$C$1662&amp;$D$3:$D$1662,$E$3:$E$1662,0,0,1)</f>
        <v>3700</v>
      </c>
      <c r="AB242" s="2" cm="1">
        <f t="array" ref="AB242">_xlfn.XLOOKUP(AB$1&amp;$R242,$C$3:$C$1662&amp;$D$3:$D$1662,$E$3:$E$1662,0,0,1)</f>
        <v>8900</v>
      </c>
      <c r="AC242" s="2" cm="1">
        <f t="array" ref="AC242">_xlfn.XLOOKUP(AC$1&amp;$R242,$C$3:$C$1662&amp;$D$3:$D$1662,$E$3:$E$1662,0,0,1)</f>
        <v>9100</v>
      </c>
    </row>
    <row r="243" spans="3:29" x14ac:dyDescent="0.4">
      <c r="C243" t="s">
        <v>758</v>
      </c>
      <c r="D243" t="s">
        <v>451</v>
      </c>
      <c r="E243">
        <v>9100</v>
      </c>
      <c r="R243" t="s">
        <v>142</v>
      </c>
      <c r="S243" s="2">
        <f t="shared" si="16"/>
        <v>9245520</v>
      </c>
      <c r="T243" s="2">
        <f t="shared" si="19"/>
        <v>7361500</v>
      </c>
      <c r="U243" s="2">
        <f t="shared" si="19"/>
        <v>7261700</v>
      </c>
      <c r="V243" s="2">
        <f t="shared" si="19"/>
        <v>8369200</v>
      </c>
      <c r="W243" s="2">
        <f t="shared" si="19"/>
        <v>13153600</v>
      </c>
      <c r="X243" s="2">
        <f t="shared" si="19"/>
        <v>10081600</v>
      </c>
      <c r="Y243" s="2" cm="1">
        <f t="array" ref="Y243">_xlfn.XLOOKUP(Y$1&amp;$R243,$C$3:$C$1662&amp;$D$3:$D$1662,$E$3:$E$1662,0,0,1)</f>
        <v>22600</v>
      </c>
      <c r="Z243" s="2" cm="1">
        <f t="array" ref="Z243">_xlfn.XLOOKUP(Z$1&amp;$R243,$C$3:$C$1662&amp;$D$3:$D$1662,$E$3:$E$1662,0,0,1)</f>
        <v>25700</v>
      </c>
      <c r="AA243" s="2" cm="1">
        <f t="array" ref="AA243">_xlfn.XLOOKUP(AA$1&amp;$R243,$C$3:$C$1662&amp;$D$3:$D$1662,$E$3:$E$1662,0,0,1)</f>
        <v>21100</v>
      </c>
      <c r="AB243" s="2" cm="1">
        <f t="array" ref="AB243">_xlfn.XLOOKUP(AB$1&amp;$R243,$C$3:$C$1662&amp;$D$3:$D$1662,$E$3:$E$1662,0,0,1)</f>
        <v>10900</v>
      </c>
      <c r="AC243" s="2" cm="1">
        <f t="array" ref="AC243">_xlfn.XLOOKUP(AC$1&amp;$R243,$C$3:$C$1662&amp;$D$3:$D$1662,$E$3:$E$1662,0,0,1)</f>
        <v>18100</v>
      </c>
    </row>
    <row r="244" spans="3:29" x14ac:dyDescent="0.4">
      <c r="C244" t="s">
        <v>758</v>
      </c>
      <c r="D244" t="s">
        <v>452</v>
      </c>
      <c r="E244">
        <v>18100</v>
      </c>
      <c r="R244" t="s">
        <v>282</v>
      </c>
      <c r="S244" s="2">
        <f t="shared" si="16"/>
        <v>9263760</v>
      </c>
      <c r="T244" s="2">
        <f t="shared" ref="T244:X259" si="20">T243+Y244</f>
        <v>7370700</v>
      </c>
      <c r="U244" s="2">
        <f t="shared" si="20"/>
        <v>7270200</v>
      </c>
      <c r="V244" s="2">
        <f t="shared" si="20"/>
        <v>8379800</v>
      </c>
      <c r="W244" s="2">
        <f t="shared" si="20"/>
        <v>13191100</v>
      </c>
      <c r="X244" s="2">
        <f t="shared" si="20"/>
        <v>10107000</v>
      </c>
      <c r="Y244" s="2" cm="1">
        <f t="array" ref="Y244">_xlfn.XLOOKUP(Y$1&amp;$R244,$C$3:$C$1662&amp;$D$3:$D$1662,$E$3:$E$1662,0,0,1)</f>
        <v>9200</v>
      </c>
      <c r="Z244" s="2" cm="1">
        <f t="array" ref="Z244">_xlfn.XLOOKUP(Z$1&amp;$R244,$C$3:$C$1662&amp;$D$3:$D$1662,$E$3:$E$1662,0,0,1)</f>
        <v>8500</v>
      </c>
      <c r="AA244" s="2" cm="1">
        <f t="array" ref="AA244">_xlfn.XLOOKUP(AA$1&amp;$R244,$C$3:$C$1662&amp;$D$3:$D$1662,$E$3:$E$1662,0,0,1)</f>
        <v>10600</v>
      </c>
      <c r="AB244" s="2" cm="1">
        <f t="array" ref="AB244">_xlfn.XLOOKUP(AB$1&amp;$R244,$C$3:$C$1662&amp;$D$3:$D$1662,$E$3:$E$1662,0,0,1)</f>
        <v>37500</v>
      </c>
      <c r="AC244" s="2" cm="1">
        <f t="array" ref="AC244">_xlfn.XLOOKUP(AC$1&amp;$R244,$C$3:$C$1662&amp;$D$3:$D$1662,$E$3:$E$1662,0,0,1)</f>
        <v>25400</v>
      </c>
    </row>
    <row r="245" spans="3:29" x14ac:dyDescent="0.4">
      <c r="C245" t="s">
        <v>758</v>
      </c>
      <c r="D245" t="s">
        <v>453</v>
      </c>
      <c r="E245">
        <v>25400</v>
      </c>
      <c r="R245" t="s">
        <v>228</v>
      </c>
      <c r="S245" s="2">
        <f t="shared" si="16"/>
        <v>9276480</v>
      </c>
      <c r="T245" s="2">
        <f t="shared" si="20"/>
        <v>7379600</v>
      </c>
      <c r="U245" s="2">
        <f t="shared" si="20"/>
        <v>7293600</v>
      </c>
      <c r="V245" s="2">
        <f t="shared" si="20"/>
        <v>8386000</v>
      </c>
      <c r="W245" s="2">
        <f t="shared" si="20"/>
        <v>13201300</v>
      </c>
      <c r="X245" s="2">
        <f t="shared" si="20"/>
        <v>10121900</v>
      </c>
      <c r="Y245" s="2" cm="1">
        <f t="array" ref="Y245">_xlfn.XLOOKUP(Y$1&amp;$R245,$C$3:$C$1662&amp;$D$3:$D$1662,$E$3:$E$1662,0,0,1)</f>
        <v>8900</v>
      </c>
      <c r="Z245" s="2" cm="1">
        <f t="array" ref="Z245">_xlfn.XLOOKUP(Z$1&amp;$R245,$C$3:$C$1662&amp;$D$3:$D$1662,$E$3:$E$1662,0,0,1)</f>
        <v>23400</v>
      </c>
      <c r="AA245" s="2" cm="1">
        <f t="array" ref="AA245">_xlfn.XLOOKUP(AA$1&amp;$R245,$C$3:$C$1662&amp;$D$3:$D$1662,$E$3:$E$1662,0,0,1)</f>
        <v>6200</v>
      </c>
      <c r="AB245" s="2" cm="1">
        <f t="array" ref="AB245">_xlfn.XLOOKUP(AB$1&amp;$R245,$C$3:$C$1662&amp;$D$3:$D$1662,$E$3:$E$1662,0,0,1)</f>
        <v>10200</v>
      </c>
      <c r="AC245" s="2" cm="1">
        <f t="array" ref="AC245">_xlfn.XLOOKUP(AC$1&amp;$R245,$C$3:$C$1662&amp;$D$3:$D$1662,$E$3:$E$1662,0,0,1)</f>
        <v>14900</v>
      </c>
    </row>
    <row r="246" spans="3:29" x14ac:dyDescent="0.4">
      <c r="C246" t="s">
        <v>758</v>
      </c>
      <c r="D246" t="s">
        <v>454</v>
      </c>
      <c r="E246">
        <v>14900</v>
      </c>
      <c r="R246" t="s">
        <v>307</v>
      </c>
      <c r="S246" s="2">
        <f t="shared" si="16"/>
        <v>9292940</v>
      </c>
      <c r="T246" s="2">
        <f t="shared" si="20"/>
        <v>7393700</v>
      </c>
      <c r="U246" s="2">
        <f t="shared" si="20"/>
        <v>7311000</v>
      </c>
      <c r="V246" s="2">
        <f t="shared" si="20"/>
        <v>8408900</v>
      </c>
      <c r="W246" s="2">
        <f t="shared" si="20"/>
        <v>13210500</v>
      </c>
      <c r="X246" s="2">
        <f t="shared" si="20"/>
        <v>10140600</v>
      </c>
      <c r="Y246" s="2" cm="1">
        <f t="array" ref="Y246">_xlfn.XLOOKUP(Y$1&amp;$R246,$C$3:$C$1662&amp;$D$3:$D$1662,$E$3:$E$1662,0,0,1)</f>
        <v>14100</v>
      </c>
      <c r="Z246" s="2" cm="1">
        <f t="array" ref="Z246">_xlfn.XLOOKUP(Z$1&amp;$R246,$C$3:$C$1662&amp;$D$3:$D$1662,$E$3:$E$1662,0,0,1)</f>
        <v>17400</v>
      </c>
      <c r="AA246" s="2" cm="1">
        <f t="array" ref="AA246">_xlfn.XLOOKUP(AA$1&amp;$R246,$C$3:$C$1662&amp;$D$3:$D$1662,$E$3:$E$1662,0,0,1)</f>
        <v>22900</v>
      </c>
      <c r="AB246" s="2" cm="1">
        <f t="array" ref="AB246">_xlfn.XLOOKUP(AB$1&amp;$R246,$C$3:$C$1662&amp;$D$3:$D$1662,$E$3:$E$1662,0,0,1)</f>
        <v>9200</v>
      </c>
      <c r="AC246" s="2" cm="1">
        <f t="array" ref="AC246">_xlfn.XLOOKUP(AC$1&amp;$R246,$C$3:$C$1662&amp;$D$3:$D$1662,$E$3:$E$1662,0,0,1)</f>
        <v>18700</v>
      </c>
    </row>
    <row r="247" spans="3:29" x14ac:dyDescent="0.4">
      <c r="C247" t="s">
        <v>758</v>
      </c>
      <c r="D247" t="s">
        <v>455</v>
      </c>
      <c r="E247">
        <v>18700</v>
      </c>
      <c r="R247" t="s">
        <v>308</v>
      </c>
      <c r="S247" s="2">
        <f t="shared" si="16"/>
        <v>9313140</v>
      </c>
      <c r="T247" s="2">
        <f t="shared" si="20"/>
        <v>7403900</v>
      </c>
      <c r="U247" s="2">
        <f t="shared" si="20"/>
        <v>7374100</v>
      </c>
      <c r="V247" s="2">
        <f t="shared" si="20"/>
        <v>8412500</v>
      </c>
      <c r="W247" s="2">
        <f t="shared" si="20"/>
        <v>13216800</v>
      </c>
      <c r="X247" s="2">
        <f t="shared" si="20"/>
        <v>10158400</v>
      </c>
      <c r="Y247" s="2" cm="1">
        <f t="array" ref="Y247">_xlfn.XLOOKUP(Y$1&amp;$R247,$C$3:$C$1662&amp;$D$3:$D$1662,$E$3:$E$1662,0,0,1)</f>
        <v>10200</v>
      </c>
      <c r="Z247" s="2" cm="1">
        <f t="array" ref="Z247">_xlfn.XLOOKUP(Z$1&amp;$R247,$C$3:$C$1662&amp;$D$3:$D$1662,$E$3:$E$1662,0,0,1)</f>
        <v>63100</v>
      </c>
      <c r="AA247" s="2" cm="1">
        <f t="array" ref="AA247">_xlfn.XLOOKUP(AA$1&amp;$R247,$C$3:$C$1662&amp;$D$3:$D$1662,$E$3:$E$1662,0,0,1)</f>
        <v>3600</v>
      </c>
      <c r="AB247" s="2" cm="1">
        <f t="array" ref="AB247">_xlfn.XLOOKUP(AB$1&amp;$R247,$C$3:$C$1662&amp;$D$3:$D$1662,$E$3:$E$1662,0,0,1)</f>
        <v>6300</v>
      </c>
      <c r="AC247" s="2" cm="1">
        <f t="array" ref="AC247">_xlfn.XLOOKUP(AC$1&amp;$R247,$C$3:$C$1662&amp;$D$3:$D$1662,$E$3:$E$1662,0,0,1)</f>
        <v>17800</v>
      </c>
    </row>
    <row r="248" spans="3:29" x14ac:dyDescent="0.4">
      <c r="C248" t="s">
        <v>758</v>
      </c>
      <c r="D248" t="s">
        <v>456</v>
      </c>
      <c r="E248">
        <v>17800</v>
      </c>
      <c r="R248" t="s">
        <v>258</v>
      </c>
      <c r="S248" s="2">
        <f t="shared" si="16"/>
        <v>9327400</v>
      </c>
      <c r="T248" s="2">
        <f t="shared" si="20"/>
        <v>7418000</v>
      </c>
      <c r="U248" s="2">
        <f t="shared" si="20"/>
        <v>7391200</v>
      </c>
      <c r="V248" s="2">
        <f t="shared" si="20"/>
        <v>8416000</v>
      </c>
      <c r="W248" s="2">
        <f t="shared" si="20"/>
        <v>13231800</v>
      </c>
      <c r="X248" s="2">
        <f t="shared" si="20"/>
        <v>10180000</v>
      </c>
      <c r="Y248" s="2" cm="1">
        <f t="array" ref="Y248">_xlfn.XLOOKUP(Y$1&amp;$R248,$C$3:$C$1662&amp;$D$3:$D$1662,$E$3:$E$1662,0,0,1)</f>
        <v>14100</v>
      </c>
      <c r="Z248" s="2" cm="1">
        <f t="array" ref="Z248">_xlfn.XLOOKUP(Z$1&amp;$R248,$C$3:$C$1662&amp;$D$3:$D$1662,$E$3:$E$1662,0,0,1)</f>
        <v>17100</v>
      </c>
      <c r="AA248" s="2" cm="1">
        <f t="array" ref="AA248">_xlfn.XLOOKUP(AA$1&amp;$R248,$C$3:$C$1662&amp;$D$3:$D$1662,$E$3:$E$1662,0,0,1)</f>
        <v>3500</v>
      </c>
      <c r="AB248" s="2" cm="1">
        <f t="array" ref="AB248">_xlfn.XLOOKUP(AB$1&amp;$R248,$C$3:$C$1662&amp;$D$3:$D$1662,$E$3:$E$1662,0,0,1)</f>
        <v>15000</v>
      </c>
      <c r="AC248" s="2" cm="1">
        <f t="array" ref="AC248">_xlfn.XLOOKUP(AC$1&amp;$R248,$C$3:$C$1662&amp;$D$3:$D$1662,$E$3:$E$1662,0,0,1)</f>
        <v>21600</v>
      </c>
    </row>
    <row r="249" spans="3:29" x14ac:dyDescent="0.4">
      <c r="C249" t="s">
        <v>758</v>
      </c>
      <c r="D249" t="s">
        <v>457</v>
      </c>
      <c r="E249">
        <v>21600</v>
      </c>
      <c r="R249" t="s">
        <v>109</v>
      </c>
      <c r="S249" s="2">
        <f t="shared" si="16"/>
        <v>9341580</v>
      </c>
      <c r="T249" s="2">
        <f t="shared" si="20"/>
        <v>7435400</v>
      </c>
      <c r="U249" s="2">
        <f t="shared" si="20"/>
        <v>7410300</v>
      </c>
      <c r="V249" s="2">
        <f t="shared" si="20"/>
        <v>8420200</v>
      </c>
      <c r="W249" s="2">
        <f t="shared" si="20"/>
        <v>13238900</v>
      </c>
      <c r="X249" s="2">
        <f t="shared" si="20"/>
        <v>10203100</v>
      </c>
      <c r="Y249" s="2" cm="1">
        <f t="array" ref="Y249">_xlfn.XLOOKUP(Y$1&amp;$R249,$C$3:$C$1662&amp;$D$3:$D$1662,$E$3:$E$1662,0,0,1)</f>
        <v>17400</v>
      </c>
      <c r="Z249" s="2" cm="1">
        <f t="array" ref="Z249">_xlfn.XLOOKUP(Z$1&amp;$R249,$C$3:$C$1662&amp;$D$3:$D$1662,$E$3:$E$1662,0,0,1)</f>
        <v>19100</v>
      </c>
      <c r="AA249" s="2" cm="1">
        <f t="array" ref="AA249">_xlfn.XLOOKUP(AA$1&amp;$R249,$C$3:$C$1662&amp;$D$3:$D$1662,$E$3:$E$1662,0,0,1)</f>
        <v>4200</v>
      </c>
      <c r="AB249" s="2" cm="1">
        <f t="array" ref="AB249">_xlfn.XLOOKUP(AB$1&amp;$R249,$C$3:$C$1662&amp;$D$3:$D$1662,$E$3:$E$1662,0,0,1)</f>
        <v>7100</v>
      </c>
      <c r="AC249" s="2" cm="1">
        <f t="array" ref="AC249">_xlfn.XLOOKUP(AC$1&amp;$R249,$C$3:$C$1662&amp;$D$3:$D$1662,$E$3:$E$1662,0,0,1)</f>
        <v>23100</v>
      </c>
    </row>
    <row r="250" spans="3:29" x14ac:dyDescent="0.4">
      <c r="C250" t="s">
        <v>758</v>
      </c>
      <c r="D250" t="s">
        <v>458</v>
      </c>
      <c r="E250">
        <v>23100</v>
      </c>
      <c r="R250" t="s">
        <v>260</v>
      </c>
      <c r="S250" s="2">
        <f t="shared" si="16"/>
        <v>9351540</v>
      </c>
      <c r="T250" s="2">
        <f t="shared" si="20"/>
        <v>7456000</v>
      </c>
      <c r="U250" s="2">
        <f t="shared" si="20"/>
        <v>7414800</v>
      </c>
      <c r="V250" s="2">
        <f t="shared" si="20"/>
        <v>8424900</v>
      </c>
      <c r="W250" s="2">
        <f t="shared" si="20"/>
        <v>13250700</v>
      </c>
      <c r="X250" s="2">
        <f t="shared" si="20"/>
        <v>10211300</v>
      </c>
      <c r="Y250" s="2" cm="1">
        <f t="array" ref="Y250">_xlfn.XLOOKUP(Y$1&amp;$R250,$C$3:$C$1662&amp;$D$3:$D$1662,$E$3:$E$1662,0,0,1)</f>
        <v>20600</v>
      </c>
      <c r="Z250" s="2" cm="1">
        <f t="array" ref="Z250">_xlfn.XLOOKUP(Z$1&amp;$R250,$C$3:$C$1662&amp;$D$3:$D$1662,$E$3:$E$1662,0,0,1)</f>
        <v>4500</v>
      </c>
      <c r="AA250" s="2" cm="1">
        <f t="array" ref="AA250">_xlfn.XLOOKUP(AA$1&amp;$R250,$C$3:$C$1662&amp;$D$3:$D$1662,$E$3:$E$1662,0,0,1)</f>
        <v>4700</v>
      </c>
      <c r="AB250" s="2" cm="1">
        <f t="array" ref="AB250">_xlfn.XLOOKUP(AB$1&amp;$R250,$C$3:$C$1662&amp;$D$3:$D$1662,$E$3:$E$1662,0,0,1)</f>
        <v>11800</v>
      </c>
      <c r="AC250" s="2" cm="1">
        <f t="array" ref="AC250">_xlfn.XLOOKUP(AC$1&amp;$R250,$C$3:$C$1662&amp;$D$3:$D$1662,$E$3:$E$1662,0,0,1)</f>
        <v>8200</v>
      </c>
    </row>
    <row r="251" spans="3:29" x14ac:dyDescent="0.4">
      <c r="C251" t="s">
        <v>758</v>
      </c>
      <c r="D251" t="s">
        <v>459</v>
      </c>
      <c r="E251">
        <v>8200</v>
      </c>
      <c r="R251" t="s">
        <v>265</v>
      </c>
      <c r="S251" s="2">
        <f t="shared" si="16"/>
        <v>9364540</v>
      </c>
      <c r="T251" s="2">
        <f t="shared" si="20"/>
        <v>7474300</v>
      </c>
      <c r="U251" s="2">
        <f t="shared" si="20"/>
        <v>7424900</v>
      </c>
      <c r="V251" s="2">
        <f t="shared" si="20"/>
        <v>8438800</v>
      </c>
      <c r="W251" s="2">
        <f t="shared" si="20"/>
        <v>13259400</v>
      </c>
      <c r="X251" s="2">
        <f t="shared" si="20"/>
        <v>10225300</v>
      </c>
      <c r="Y251" s="2" cm="1">
        <f t="array" ref="Y251">_xlfn.XLOOKUP(Y$1&amp;$R251,$C$3:$C$1662&amp;$D$3:$D$1662,$E$3:$E$1662,0,0,1)</f>
        <v>18300</v>
      </c>
      <c r="Z251" s="2" cm="1">
        <f t="array" ref="Z251">_xlfn.XLOOKUP(Z$1&amp;$R251,$C$3:$C$1662&amp;$D$3:$D$1662,$E$3:$E$1662,0,0,1)</f>
        <v>10100</v>
      </c>
      <c r="AA251" s="2" cm="1">
        <f t="array" ref="AA251">_xlfn.XLOOKUP(AA$1&amp;$R251,$C$3:$C$1662&amp;$D$3:$D$1662,$E$3:$E$1662,0,0,1)</f>
        <v>13900</v>
      </c>
      <c r="AB251" s="2" cm="1">
        <f t="array" ref="AB251">_xlfn.XLOOKUP(AB$1&amp;$R251,$C$3:$C$1662&amp;$D$3:$D$1662,$E$3:$E$1662,0,0,1)</f>
        <v>8700</v>
      </c>
      <c r="AC251" s="2" cm="1">
        <f t="array" ref="AC251">_xlfn.XLOOKUP(AC$1&amp;$R251,$C$3:$C$1662&amp;$D$3:$D$1662,$E$3:$E$1662,0,0,1)</f>
        <v>14000</v>
      </c>
    </row>
    <row r="252" spans="3:29" x14ac:dyDescent="0.4">
      <c r="C252" t="s">
        <v>758</v>
      </c>
      <c r="D252" t="s">
        <v>460</v>
      </c>
      <c r="E252">
        <v>14000</v>
      </c>
      <c r="R252" t="s">
        <v>188</v>
      </c>
      <c r="S252" s="2">
        <f t="shared" si="16"/>
        <v>9372840</v>
      </c>
      <c r="T252" s="2">
        <f t="shared" si="20"/>
        <v>7482800</v>
      </c>
      <c r="U252" s="2">
        <f t="shared" si="20"/>
        <v>7435800</v>
      </c>
      <c r="V252" s="2">
        <f t="shared" si="20"/>
        <v>8442200</v>
      </c>
      <c r="W252" s="2">
        <f t="shared" si="20"/>
        <v>13272800</v>
      </c>
      <c r="X252" s="2">
        <f t="shared" si="20"/>
        <v>10230600</v>
      </c>
      <c r="Y252" s="2" cm="1">
        <f t="array" ref="Y252">_xlfn.XLOOKUP(Y$1&amp;$R252,$C$3:$C$1662&amp;$D$3:$D$1662,$E$3:$E$1662,0,0,1)</f>
        <v>8500</v>
      </c>
      <c r="Z252" s="2" cm="1">
        <f t="array" ref="Z252">_xlfn.XLOOKUP(Z$1&amp;$R252,$C$3:$C$1662&amp;$D$3:$D$1662,$E$3:$E$1662,0,0,1)</f>
        <v>10900</v>
      </c>
      <c r="AA252" s="2" cm="1">
        <f t="array" ref="AA252">_xlfn.XLOOKUP(AA$1&amp;$R252,$C$3:$C$1662&amp;$D$3:$D$1662,$E$3:$E$1662,0,0,1)</f>
        <v>3400</v>
      </c>
      <c r="AB252" s="2" cm="1">
        <f t="array" ref="AB252">_xlfn.XLOOKUP(AB$1&amp;$R252,$C$3:$C$1662&amp;$D$3:$D$1662,$E$3:$E$1662,0,0,1)</f>
        <v>13400</v>
      </c>
      <c r="AC252" s="2" cm="1">
        <f t="array" ref="AC252">_xlfn.XLOOKUP(AC$1&amp;$R252,$C$3:$C$1662&amp;$D$3:$D$1662,$E$3:$E$1662,0,0,1)</f>
        <v>5300</v>
      </c>
    </row>
    <row r="253" spans="3:29" x14ac:dyDescent="0.4">
      <c r="C253" t="s">
        <v>758</v>
      </c>
      <c r="D253" t="s">
        <v>461</v>
      </c>
      <c r="E253">
        <v>5300</v>
      </c>
      <c r="R253" t="s">
        <v>75</v>
      </c>
      <c r="S253" s="2">
        <f t="shared" si="16"/>
        <v>9387600</v>
      </c>
      <c r="T253" s="2">
        <f t="shared" si="20"/>
        <v>7494800</v>
      </c>
      <c r="U253" s="2">
        <f t="shared" si="20"/>
        <v>7453900</v>
      </c>
      <c r="V253" s="2">
        <f t="shared" si="20"/>
        <v>8451100</v>
      </c>
      <c r="W253" s="2">
        <f t="shared" si="20"/>
        <v>13298200</v>
      </c>
      <c r="X253" s="2">
        <f t="shared" si="20"/>
        <v>10240000</v>
      </c>
      <c r="Y253" s="2" cm="1">
        <f t="array" ref="Y253">_xlfn.XLOOKUP(Y$1&amp;$R253,$C$3:$C$1662&amp;$D$3:$D$1662,$E$3:$E$1662,0,0,1)</f>
        <v>12000</v>
      </c>
      <c r="Z253" s="2" cm="1">
        <f t="array" ref="Z253">_xlfn.XLOOKUP(Z$1&amp;$R253,$C$3:$C$1662&amp;$D$3:$D$1662,$E$3:$E$1662,0,0,1)</f>
        <v>18100</v>
      </c>
      <c r="AA253" s="2" cm="1">
        <f t="array" ref="AA253">_xlfn.XLOOKUP(AA$1&amp;$R253,$C$3:$C$1662&amp;$D$3:$D$1662,$E$3:$E$1662,0,0,1)</f>
        <v>8900</v>
      </c>
      <c r="AB253" s="2" cm="1">
        <f t="array" ref="AB253">_xlfn.XLOOKUP(AB$1&amp;$R253,$C$3:$C$1662&amp;$D$3:$D$1662,$E$3:$E$1662,0,0,1)</f>
        <v>25400</v>
      </c>
      <c r="AC253" s="2" cm="1">
        <f t="array" ref="AC253">_xlfn.XLOOKUP(AC$1&amp;$R253,$C$3:$C$1662&amp;$D$3:$D$1662,$E$3:$E$1662,0,0,1)</f>
        <v>9400</v>
      </c>
    </row>
    <row r="254" spans="3:29" x14ac:dyDescent="0.4">
      <c r="C254" t="s">
        <v>758</v>
      </c>
      <c r="D254" t="s">
        <v>462</v>
      </c>
      <c r="E254">
        <v>9400</v>
      </c>
      <c r="R254" t="s">
        <v>191</v>
      </c>
      <c r="S254" s="2">
        <f t="shared" si="16"/>
        <v>9398780</v>
      </c>
      <c r="T254" s="2">
        <f t="shared" si="20"/>
        <v>7507700</v>
      </c>
      <c r="U254" s="2">
        <f t="shared" si="20"/>
        <v>7467000</v>
      </c>
      <c r="V254" s="2">
        <f t="shared" si="20"/>
        <v>8457700</v>
      </c>
      <c r="W254" s="2">
        <f t="shared" si="20"/>
        <v>13305000</v>
      </c>
      <c r="X254" s="2">
        <f t="shared" si="20"/>
        <v>10256500</v>
      </c>
      <c r="Y254" s="2" cm="1">
        <f t="array" ref="Y254">_xlfn.XLOOKUP(Y$1&amp;$R254,$C$3:$C$1662&amp;$D$3:$D$1662,$E$3:$E$1662,0,0,1)</f>
        <v>12900</v>
      </c>
      <c r="Z254" s="2" cm="1">
        <f t="array" ref="Z254">_xlfn.XLOOKUP(Z$1&amp;$R254,$C$3:$C$1662&amp;$D$3:$D$1662,$E$3:$E$1662,0,0,1)</f>
        <v>13100</v>
      </c>
      <c r="AA254" s="2" cm="1">
        <f t="array" ref="AA254">_xlfn.XLOOKUP(AA$1&amp;$R254,$C$3:$C$1662&amp;$D$3:$D$1662,$E$3:$E$1662,0,0,1)</f>
        <v>6600</v>
      </c>
      <c r="AB254" s="2" cm="1">
        <f t="array" ref="AB254">_xlfn.XLOOKUP(AB$1&amp;$R254,$C$3:$C$1662&amp;$D$3:$D$1662,$E$3:$E$1662,0,0,1)</f>
        <v>6800</v>
      </c>
      <c r="AC254" s="2" cm="1">
        <f t="array" ref="AC254">_xlfn.XLOOKUP(AC$1&amp;$R254,$C$3:$C$1662&amp;$D$3:$D$1662,$E$3:$E$1662,0,0,1)</f>
        <v>16500</v>
      </c>
    </row>
    <row r="255" spans="3:29" x14ac:dyDescent="0.4">
      <c r="C255" t="s">
        <v>758</v>
      </c>
      <c r="D255" t="s">
        <v>463</v>
      </c>
      <c r="E255">
        <v>16500</v>
      </c>
      <c r="R255" t="s">
        <v>256</v>
      </c>
      <c r="S255" s="2">
        <f t="shared" si="16"/>
        <v>9415220</v>
      </c>
      <c r="T255" s="2">
        <f t="shared" si="20"/>
        <v>7520100</v>
      </c>
      <c r="U255" s="2">
        <f t="shared" si="20"/>
        <v>7516300</v>
      </c>
      <c r="V255" s="2">
        <f t="shared" si="20"/>
        <v>8460300</v>
      </c>
      <c r="W255" s="2">
        <f t="shared" si="20"/>
        <v>13313500</v>
      </c>
      <c r="X255" s="2">
        <f t="shared" si="20"/>
        <v>10265900</v>
      </c>
      <c r="Y255" s="2" cm="1">
        <f t="array" ref="Y255">_xlfn.XLOOKUP(Y$1&amp;$R255,$C$3:$C$1662&amp;$D$3:$D$1662,$E$3:$E$1662,0,0,1)</f>
        <v>12400</v>
      </c>
      <c r="Z255" s="2" cm="1">
        <f t="array" ref="Z255">_xlfn.XLOOKUP(Z$1&amp;$R255,$C$3:$C$1662&amp;$D$3:$D$1662,$E$3:$E$1662,0,0,1)</f>
        <v>49300</v>
      </c>
      <c r="AA255" s="2" cm="1">
        <f t="array" ref="AA255">_xlfn.XLOOKUP(AA$1&amp;$R255,$C$3:$C$1662&amp;$D$3:$D$1662,$E$3:$E$1662,0,0,1)</f>
        <v>2600</v>
      </c>
      <c r="AB255" s="2" cm="1">
        <f t="array" ref="AB255">_xlfn.XLOOKUP(AB$1&amp;$R255,$C$3:$C$1662&amp;$D$3:$D$1662,$E$3:$E$1662,0,0,1)</f>
        <v>8500</v>
      </c>
      <c r="AC255" s="2" cm="1">
        <f t="array" ref="AC255">_xlfn.XLOOKUP(AC$1&amp;$R255,$C$3:$C$1662&amp;$D$3:$D$1662,$E$3:$E$1662,0,0,1)</f>
        <v>9400</v>
      </c>
    </row>
    <row r="256" spans="3:29" x14ac:dyDescent="0.4">
      <c r="C256" t="s">
        <v>758</v>
      </c>
      <c r="D256" t="s">
        <v>464</v>
      </c>
      <c r="E256">
        <v>9400</v>
      </c>
      <c r="R256" t="s">
        <v>276</v>
      </c>
      <c r="S256" s="2">
        <f t="shared" si="16"/>
        <v>9429620</v>
      </c>
      <c r="T256" s="2">
        <f t="shared" si="20"/>
        <v>7531200</v>
      </c>
      <c r="U256" s="2">
        <f t="shared" si="20"/>
        <v>7529800</v>
      </c>
      <c r="V256" s="2">
        <f t="shared" si="20"/>
        <v>8472700</v>
      </c>
      <c r="W256" s="2">
        <f t="shared" si="20"/>
        <v>13324200</v>
      </c>
      <c r="X256" s="2">
        <f t="shared" si="20"/>
        <v>10290200</v>
      </c>
      <c r="Y256" s="2" cm="1">
        <f t="array" ref="Y256">_xlfn.XLOOKUP(Y$1&amp;$R256,$C$3:$C$1662&amp;$D$3:$D$1662,$E$3:$E$1662,0,0,1)</f>
        <v>11100</v>
      </c>
      <c r="Z256" s="2" cm="1">
        <f t="array" ref="Z256">_xlfn.XLOOKUP(Z$1&amp;$R256,$C$3:$C$1662&amp;$D$3:$D$1662,$E$3:$E$1662,0,0,1)</f>
        <v>13500</v>
      </c>
      <c r="AA256" s="2" cm="1">
        <f t="array" ref="AA256">_xlfn.XLOOKUP(AA$1&amp;$R256,$C$3:$C$1662&amp;$D$3:$D$1662,$E$3:$E$1662,0,0,1)</f>
        <v>12400</v>
      </c>
      <c r="AB256" s="2" cm="1">
        <f t="array" ref="AB256">_xlfn.XLOOKUP(AB$1&amp;$R256,$C$3:$C$1662&amp;$D$3:$D$1662,$E$3:$E$1662,0,0,1)</f>
        <v>10700</v>
      </c>
      <c r="AC256" s="2" cm="1">
        <f t="array" ref="AC256">_xlfn.XLOOKUP(AC$1&amp;$R256,$C$3:$C$1662&amp;$D$3:$D$1662,$E$3:$E$1662,0,0,1)</f>
        <v>24300</v>
      </c>
    </row>
    <row r="257" spans="3:29" x14ac:dyDescent="0.4">
      <c r="C257" t="s">
        <v>758</v>
      </c>
      <c r="D257" t="s">
        <v>465</v>
      </c>
      <c r="E257">
        <v>24300</v>
      </c>
      <c r="R257" t="s">
        <v>275</v>
      </c>
      <c r="S257" s="2">
        <f t="shared" si="16"/>
        <v>9439540</v>
      </c>
      <c r="T257" s="2">
        <f t="shared" si="20"/>
        <v>7536200</v>
      </c>
      <c r="U257" s="2">
        <f t="shared" si="20"/>
        <v>7536500</v>
      </c>
      <c r="V257" s="2">
        <f t="shared" si="20"/>
        <v>8475900</v>
      </c>
      <c r="W257" s="2">
        <f t="shared" si="20"/>
        <v>13349300</v>
      </c>
      <c r="X257" s="2">
        <f t="shared" si="20"/>
        <v>10299800</v>
      </c>
      <c r="Y257" s="2" cm="1">
        <f t="array" ref="Y257">_xlfn.XLOOKUP(Y$1&amp;$R257,$C$3:$C$1662&amp;$D$3:$D$1662,$E$3:$E$1662,0,0,1)</f>
        <v>5000</v>
      </c>
      <c r="Z257" s="2" cm="1">
        <f t="array" ref="Z257">_xlfn.XLOOKUP(Z$1&amp;$R257,$C$3:$C$1662&amp;$D$3:$D$1662,$E$3:$E$1662,0,0,1)</f>
        <v>6700</v>
      </c>
      <c r="AA257" s="2" cm="1">
        <f t="array" ref="AA257">_xlfn.XLOOKUP(AA$1&amp;$R257,$C$3:$C$1662&amp;$D$3:$D$1662,$E$3:$E$1662,0,0,1)</f>
        <v>3200</v>
      </c>
      <c r="AB257" s="2" cm="1">
        <f t="array" ref="AB257">_xlfn.XLOOKUP(AB$1&amp;$R257,$C$3:$C$1662&amp;$D$3:$D$1662,$E$3:$E$1662,0,0,1)</f>
        <v>25100</v>
      </c>
      <c r="AC257" s="2" cm="1">
        <f t="array" ref="AC257">_xlfn.XLOOKUP(AC$1&amp;$R257,$C$3:$C$1662&amp;$D$3:$D$1662,$E$3:$E$1662,0,0,1)</f>
        <v>9600</v>
      </c>
    </row>
    <row r="258" spans="3:29" x14ac:dyDescent="0.4">
      <c r="C258" t="s">
        <v>758</v>
      </c>
      <c r="D258" t="s">
        <v>466</v>
      </c>
      <c r="E258">
        <v>9600</v>
      </c>
      <c r="R258" t="s">
        <v>205</v>
      </c>
      <c r="S258" s="2">
        <f t="shared" si="16"/>
        <v>9452260</v>
      </c>
      <c r="T258" s="2">
        <f t="shared" si="20"/>
        <v>7551000</v>
      </c>
      <c r="U258" s="2">
        <f t="shared" si="20"/>
        <v>7553800</v>
      </c>
      <c r="V258" s="2">
        <f t="shared" si="20"/>
        <v>8485000</v>
      </c>
      <c r="W258" s="2">
        <f t="shared" si="20"/>
        <v>13355100</v>
      </c>
      <c r="X258" s="2">
        <f t="shared" si="20"/>
        <v>10316400</v>
      </c>
      <c r="Y258" s="2" cm="1">
        <f t="array" ref="Y258">_xlfn.XLOOKUP(Y$1&amp;$R258,$C$3:$C$1662&amp;$D$3:$D$1662,$E$3:$E$1662,0,0,1)</f>
        <v>14800</v>
      </c>
      <c r="Z258" s="2" cm="1">
        <f t="array" ref="Z258">_xlfn.XLOOKUP(Z$1&amp;$R258,$C$3:$C$1662&amp;$D$3:$D$1662,$E$3:$E$1662,0,0,1)</f>
        <v>17300</v>
      </c>
      <c r="AA258" s="2" cm="1">
        <f t="array" ref="AA258">_xlfn.XLOOKUP(AA$1&amp;$R258,$C$3:$C$1662&amp;$D$3:$D$1662,$E$3:$E$1662,0,0,1)</f>
        <v>9100</v>
      </c>
      <c r="AB258" s="2" cm="1">
        <f t="array" ref="AB258">_xlfn.XLOOKUP(AB$1&amp;$R258,$C$3:$C$1662&amp;$D$3:$D$1662,$E$3:$E$1662,0,0,1)</f>
        <v>5800</v>
      </c>
      <c r="AC258" s="2" cm="1">
        <f t="array" ref="AC258">_xlfn.XLOOKUP(AC$1&amp;$R258,$C$3:$C$1662&amp;$D$3:$D$1662,$E$3:$E$1662,0,0,1)</f>
        <v>16600</v>
      </c>
    </row>
    <row r="259" spans="3:29" x14ac:dyDescent="0.4">
      <c r="C259" t="s">
        <v>758</v>
      </c>
      <c r="D259" t="s">
        <v>467</v>
      </c>
      <c r="E259">
        <v>16600</v>
      </c>
      <c r="R259" t="s">
        <v>40</v>
      </c>
      <c r="S259" s="2">
        <f t="shared" ref="S259:S322" si="21">IFERROR(AVERAGEIFS(T259:X259,T259:X259,"&gt;0"),0)</f>
        <v>9476500</v>
      </c>
      <c r="T259" s="2">
        <f t="shared" si="20"/>
        <v>7564700</v>
      </c>
      <c r="U259" s="2">
        <f t="shared" si="20"/>
        <v>7627200</v>
      </c>
      <c r="V259" s="2">
        <f t="shared" si="20"/>
        <v>8490700</v>
      </c>
      <c r="W259" s="2">
        <f t="shared" si="20"/>
        <v>13368900</v>
      </c>
      <c r="X259" s="2">
        <f t="shared" si="20"/>
        <v>10331000</v>
      </c>
      <c r="Y259" s="2" cm="1">
        <f t="array" ref="Y259">_xlfn.XLOOKUP(Y$1&amp;$R259,$C$3:$C$1662&amp;$D$3:$D$1662,$E$3:$E$1662,0,0,1)</f>
        <v>13700</v>
      </c>
      <c r="Z259" s="2" cm="1">
        <f t="array" ref="Z259">_xlfn.XLOOKUP(Z$1&amp;$R259,$C$3:$C$1662&amp;$D$3:$D$1662,$E$3:$E$1662,0,0,1)</f>
        <v>73400</v>
      </c>
      <c r="AA259" s="2" cm="1">
        <f t="array" ref="AA259">_xlfn.XLOOKUP(AA$1&amp;$R259,$C$3:$C$1662&amp;$D$3:$D$1662,$E$3:$E$1662,0,0,1)</f>
        <v>5700</v>
      </c>
      <c r="AB259" s="2" cm="1">
        <f t="array" ref="AB259">_xlfn.XLOOKUP(AB$1&amp;$R259,$C$3:$C$1662&amp;$D$3:$D$1662,$E$3:$E$1662,0,0,1)</f>
        <v>13800</v>
      </c>
      <c r="AC259" s="2" cm="1">
        <f t="array" ref="AC259">_xlfn.XLOOKUP(AC$1&amp;$R259,$C$3:$C$1662&amp;$D$3:$D$1662,$E$3:$E$1662,0,0,1)</f>
        <v>14600</v>
      </c>
    </row>
    <row r="260" spans="3:29" x14ac:dyDescent="0.4">
      <c r="C260" t="s">
        <v>758</v>
      </c>
      <c r="D260" t="s">
        <v>468</v>
      </c>
      <c r="E260">
        <v>14600</v>
      </c>
      <c r="R260" t="s">
        <v>231</v>
      </c>
      <c r="S260" s="2">
        <f t="shared" si="21"/>
        <v>9487880</v>
      </c>
      <c r="T260" s="2">
        <f t="shared" ref="T260:X275" si="22">T259+Y260</f>
        <v>7569900</v>
      </c>
      <c r="U260" s="2">
        <f t="shared" si="22"/>
        <v>7637900</v>
      </c>
      <c r="V260" s="2">
        <f t="shared" si="22"/>
        <v>8501600</v>
      </c>
      <c r="W260" s="2">
        <f t="shared" si="22"/>
        <v>13374100</v>
      </c>
      <c r="X260" s="2">
        <f t="shared" si="22"/>
        <v>10355900</v>
      </c>
      <c r="Y260" s="2" cm="1">
        <f t="array" ref="Y260">_xlfn.XLOOKUP(Y$1&amp;$R260,$C$3:$C$1662&amp;$D$3:$D$1662,$E$3:$E$1662,0,0,1)</f>
        <v>5200</v>
      </c>
      <c r="Z260" s="2" cm="1">
        <f t="array" ref="Z260">_xlfn.XLOOKUP(Z$1&amp;$R260,$C$3:$C$1662&amp;$D$3:$D$1662,$E$3:$E$1662,0,0,1)</f>
        <v>10700</v>
      </c>
      <c r="AA260" s="2" cm="1">
        <f t="array" ref="AA260">_xlfn.XLOOKUP(AA$1&amp;$R260,$C$3:$C$1662&amp;$D$3:$D$1662,$E$3:$E$1662,0,0,1)</f>
        <v>10900</v>
      </c>
      <c r="AB260" s="2" cm="1">
        <f t="array" ref="AB260">_xlfn.XLOOKUP(AB$1&amp;$R260,$C$3:$C$1662&amp;$D$3:$D$1662,$E$3:$E$1662,0,0,1)</f>
        <v>5200</v>
      </c>
      <c r="AC260" s="2" cm="1">
        <f t="array" ref="AC260">_xlfn.XLOOKUP(AC$1&amp;$R260,$C$3:$C$1662&amp;$D$3:$D$1662,$E$3:$E$1662,0,0,1)</f>
        <v>24900</v>
      </c>
    </row>
    <row r="261" spans="3:29" x14ac:dyDescent="0.4">
      <c r="C261" t="s">
        <v>758</v>
      </c>
      <c r="D261" t="s">
        <v>469</v>
      </c>
      <c r="E261">
        <v>24900</v>
      </c>
      <c r="R261" t="s">
        <v>244</v>
      </c>
      <c r="S261" s="2">
        <f t="shared" si="21"/>
        <v>9500600</v>
      </c>
      <c r="T261" s="2">
        <f t="shared" si="22"/>
        <v>7576700</v>
      </c>
      <c r="U261" s="2">
        <f t="shared" si="22"/>
        <v>7656400</v>
      </c>
      <c r="V261" s="2">
        <f t="shared" si="22"/>
        <v>8514300</v>
      </c>
      <c r="W261" s="2">
        <f t="shared" si="22"/>
        <v>13390800</v>
      </c>
      <c r="X261" s="2">
        <f t="shared" si="22"/>
        <v>10364800</v>
      </c>
      <c r="Y261" s="2" cm="1">
        <f t="array" ref="Y261">_xlfn.XLOOKUP(Y$1&amp;$R261,$C$3:$C$1662&amp;$D$3:$D$1662,$E$3:$E$1662,0,0,1)</f>
        <v>6800</v>
      </c>
      <c r="Z261" s="2" cm="1">
        <f t="array" ref="Z261">_xlfn.XLOOKUP(Z$1&amp;$R261,$C$3:$C$1662&amp;$D$3:$D$1662,$E$3:$E$1662,0,0,1)</f>
        <v>18500</v>
      </c>
      <c r="AA261" s="2" cm="1">
        <f t="array" ref="AA261">_xlfn.XLOOKUP(AA$1&amp;$R261,$C$3:$C$1662&amp;$D$3:$D$1662,$E$3:$E$1662,0,0,1)</f>
        <v>12700</v>
      </c>
      <c r="AB261" s="2" cm="1">
        <f t="array" ref="AB261">_xlfn.XLOOKUP(AB$1&amp;$R261,$C$3:$C$1662&amp;$D$3:$D$1662,$E$3:$E$1662,0,0,1)</f>
        <v>16700</v>
      </c>
      <c r="AC261" s="2" cm="1">
        <f t="array" ref="AC261">_xlfn.XLOOKUP(AC$1&amp;$R261,$C$3:$C$1662&amp;$D$3:$D$1662,$E$3:$E$1662,0,0,1)</f>
        <v>8900</v>
      </c>
    </row>
    <row r="262" spans="3:29" x14ac:dyDescent="0.4">
      <c r="C262" t="s">
        <v>758</v>
      </c>
      <c r="D262" t="s">
        <v>470</v>
      </c>
      <c r="E262">
        <v>8900</v>
      </c>
      <c r="R262" t="s">
        <v>124</v>
      </c>
      <c r="S262" s="2">
        <f t="shared" si="21"/>
        <v>9512400</v>
      </c>
      <c r="T262" s="2">
        <f t="shared" si="22"/>
        <v>7584100</v>
      </c>
      <c r="U262" s="2">
        <f t="shared" si="22"/>
        <v>7667300</v>
      </c>
      <c r="V262" s="2">
        <f t="shared" si="22"/>
        <v>8521600</v>
      </c>
      <c r="W262" s="2">
        <f t="shared" si="22"/>
        <v>13397900</v>
      </c>
      <c r="X262" s="2">
        <f t="shared" si="22"/>
        <v>10391100</v>
      </c>
      <c r="Y262" s="2" cm="1">
        <f t="array" ref="Y262">_xlfn.XLOOKUP(Y$1&amp;$R262,$C$3:$C$1662&amp;$D$3:$D$1662,$E$3:$E$1662,0,0,1)</f>
        <v>7400</v>
      </c>
      <c r="Z262" s="2" cm="1">
        <f t="array" ref="Z262">_xlfn.XLOOKUP(Z$1&amp;$R262,$C$3:$C$1662&amp;$D$3:$D$1662,$E$3:$E$1662,0,0,1)</f>
        <v>10900</v>
      </c>
      <c r="AA262" s="2" cm="1">
        <f t="array" ref="AA262">_xlfn.XLOOKUP(AA$1&amp;$R262,$C$3:$C$1662&amp;$D$3:$D$1662,$E$3:$E$1662,0,0,1)</f>
        <v>7300</v>
      </c>
      <c r="AB262" s="2" cm="1">
        <f t="array" ref="AB262">_xlfn.XLOOKUP(AB$1&amp;$R262,$C$3:$C$1662&amp;$D$3:$D$1662,$E$3:$E$1662,0,0,1)</f>
        <v>7100</v>
      </c>
      <c r="AC262" s="2" cm="1">
        <f t="array" ref="AC262">_xlfn.XLOOKUP(AC$1&amp;$R262,$C$3:$C$1662&amp;$D$3:$D$1662,$E$3:$E$1662,0,0,1)</f>
        <v>26300</v>
      </c>
    </row>
    <row r="263" spans="3:29" x14ac:dyDescent="0.4">
      <c r="C263" t="s">
        <v>758</v>
      </c>
      <c r="D263" t="s">
        <v>471</v>
      </c>
      <c r="E263">
        <v>26300</v>
      </c>
      <c r="R263" t="s">
        <v>196</v>
      </c>
      <c r="S263" s="2">
        <f t="shared" si="21"/>
        <v>9527700</v>
      </c>
      <c r="T263" s="2">
        <f t="shared" si="22"/>
        <v>7591800</v>
      </c>
      <c r="U263" s="2">
        <f t="shared" si="22"/>
        <v>7686400</v>
      </c>
      <c r="V263" s="2">
        <f t="shared" si="22"/>
        <v>8531700</v>
      </c>
      <c r="W263" s="2">
        <f t="shared" si="22"/>
        <v>13405400</v>
      </c>
      <c r="X263" s="2">
        <f t="shared" si="22"/>
        <v>10423200</v>
      </c>
      <c r="Y263" s="2" cm="1">
        <f t="array" ref="Y263">_xlfn.XLOOKUP(Y$1&amp;$R263,$C$3:$C$1662&amp;$D$3:$D$1662,$E$3:$E$1662,0,0,1)</f>
        <v>7700</v>
      </c>
      <c r="Z263" s="2" cm="1">
        <f t="array" ref="Z263">_xlfn.XLOOKUP(Z$1&amp;$R263,$C$3:$C$1662&amp;$D$3:$D$1662,$E$3:$E$1662,0,0,1)</f>
        <v>19100</v>
      </c>
      <c r="AA263" s="2" cm="1">
        <f t="array" ref="AA263">_xlfn.XLOOKUP(AA$1&amp;$R263,$C$3:$C$1662&amp;$D$3:$D$1662,$E$3:$E$1662,0,0,1)</f>
        <v>10100</v>
      </c>
      <c r="AB263" s="2" cm="1">
        <f t="array" ref="AB263">_xlfn.XLOOKUP(AB$1&amp;$R263,$C$3:$C$1662&amp;$D$3:$D$1662,$E$3:$E$1662,0,0,1)</f>
        <v>7500</v>
      </c>
      <c r="AC263" s="2" cm="1">
        <f t="array" ref="AC263">_xlfn.XLOOKUP(AC$1&amp;$R263,$C$3:$C$1662&amp;$D$3:$D$1662,$E$3:$E$1662,0,0,1)</f>
        <v>32100</v>
      </c>
    </row>
    <row r="264" spans="3:29" x14ac:dyDescent="0.4">
      <c r="C264" t="s">
        <v>758</v>
      </c>
      <c r="D264" t="s">
        <v>472</v>
      </c>
      <c r="E264">
        <v>32100</v>
      </c>
      <c r="R264" t="s">
        <v>254</v>
      </c>
      <c r="S264" s="2">
        <f t="shared" si="21"/>
        <v>9552080</v>
      </c>
      <c r="T264" s="2">
        <f t="shared" si="22"/>
        <v>7603000</v>
      </c>
      <c r="U264" s="2">
        <f t="shared" si="22"/>
        <v>7705800</v>
      </c>
      <c r="V264" s="2">
        <f t="shared" si="22"/>
        <v>8534800</v>
      </c>
      <c r="W264" s="2">
        <f t="shared" si="22"/>
        <v>13461800</v>
      </c>
      <c r="X264" s="2">
        <f t="shared" si="22"/>
        <v>10455000</v>
      </c>
      <c r="Y264" s="2" cm="1">
        <f t="array" ref="Y264">_xlfn.XLOOKUP(Y$1&amp;$R264,$C$3:$C$1662&amp;$D$3:$D$1662,$E$3:$E$1662,0,0,1)</f>
        <v>11200</v>
      </c>
      <c r="Z264" s="2" cm="1">
        <f t="array" ref="Z264">_xlfn.XLOOKUP(Z$1&amp;$R264,$C$3:$C$1662&amp;$D$3:$D$1662,$E$3:$E$1662,0,0,1)</f>
        <v>19400</v>
      </c>
      <c r="AA264" s="2" cm="1">
        <f t="array" ref="AA264">_xlfn.XLOOKUP(AA$1&amp;$R264,$C$3:$C$1662&amp;$D$3:$D$1662,$E$3:$E$1662,0,0,1)</f>
        <v>3100</v>
      </c>
      <c r="AB264" s="2" cm="1">
        <f t="array" ref="AB264">_xlfn.XLOOKUP(AB$1&amp;$R264,$C$3:$C$1662&amp;$D$3:$D$1662,$E$3:$E$1662,0,0,1)</f>
        <v>56400</v>
      </c>
      <c r="AC264" s="2" cm="1">
        <f t="array" ref="AC264">_xlfn.XLOOKUP(AC$1&amp;$R264,$C$3:$C$1662&amp;$D$3:$D$1662,$E$3:$E$1662,0,0,1)</f>
        <v>31800</v>
      </c>
    </row>
    <row r="265" spans="3:29" x14ac:dyDescent="0.4">
      <c r="C265" t="s">
        <v>758</v>
      </c>
      <c r="D265" t="s">
        <v>473</v>
      </c>
      <c r="E265">
        <v>31800</v>
      </c>
      <c r="R265" t="s">
        <v>187</v>
      </c>
      <c r="S265" s="2">
        <f t="shared" si="21"/>
        <v>9565360</v>
      </c>
      <c r="T265" s="2">
        <f t="shared" si="22"/>
        <v>7613100</v>
      </c>
      <c r="U265" s="2">
        <f t="shared" si="22"/>
        <v>7713700</v>
      </c>
      <c r="V265" s="2">
        <f t="shared" si="22"/>
        <v>8544600</v>
      </c>
      <c r="W265" s="2">
        <f t="shared" si="22"/>
        <v>13478300</v>
      </c>
      <c r="X265" s="2">
        <f t="shared" si="22"/>
        <v>10477100</v>
      </c>
      <c r="Y265" s="2" cm="1">
        <f t="array" ref="Y265">_xlfn.XLOOKUP(Y$1&amp;$R265,$C$3:$C$1662&amp;$D$3:$D$1662,$E$3:$E$1662,0,0,1)</f>
        <v>10100</v>
      </c>
      <c r="Z265" s="2" cm="1">
        <f t="array" ref="Z265">_xlfn.XLOOKUP(Z$1&amp;$R265,$C$3:$C$1662&amp;$D$3:$D$1662,$E$3:$E$1662,0,0,1)</f>
        <v>7900</v>
      </c>
      <c r="AA265" s="2" cm="1">
        <f t="array" ref="AA265">_xlfn.XLOOKUP(AA$1&amp;$R265,$C$3:$C$1662&amp;$D$3:$D$1662,$E$3:$E$1662,0,0,1)</f>
        <v>9800</v>
      </c>
      <c r="AB265" s="2" cm="1">
        <f t="array" ref="AB265">_xlfn.XLOOKUP(AB$1&amp;$R265,$C$3:$C$1662&amp;$D$3:$D$1662,$E$3:$E$1662,0,0,1)</f>
        <v>16500</v>
      </c>
      <c r="AC265" s="2" cm="1">
        <f t="array" ref="AC265">_xlfn.XLOOKUP(AC$1&amp;$R265,$C$3:$C$1662&amp;$D$3:$D$1662,$E$3:$E$1662,0,0,1)</f>
        <v>22100</v>
      </c>
    </row>
    <row r="266" spans="3:29" x14ac:dyDescent="0.4">
      <c r="C266" t="s">
        <v>758</v>
      </c>
      <c r="D266" t="s">
        <v>474</v>
      </c>
      <c r="E266">
        <v>22100</v>
      </c>
      <c r="R266" t="s">
        <v>129</v>
      </c>
      <c r="S266" s="2">
        <f t="shared" si="21"/>
        <v>9581780</v>
      </c>
      <c r="T266" s="2">
        <f t="shared" si="22"/>
        <v>7627000</v>
      </c>
      <c r="U266" s="2">
        <f t="shared" si="22"/>
        <v>7720000</v>
      </c>
      <c r="V266" s="2">
        <f t="shared" si="22"/>
        <v>8567200</v>
      </c>
      <c r="W266" s="2">
        <f t="shared" si="22"/>
        <v>13488500</v>
      </c>
      <c r="X266" s="2">
        <f t="shared" si="22"/>
        <v>10506200</v>
      </c>
      <c r="Y266" s="2" cm="1">
        <f t="array" ref="Y266">_xlfn.XLOOKUP(Y$1&amp;$R266,$C$3:$C$1662&amp;$D$3:$D$1662,$E$3:$E$1662,0,0,1)</f>
        <v>13900</v>
      </c>
      <c r="Z266" s="2" cm="1">
        <f t="array" ref="Z266">_xlfn.XLOOKUP(Z$1&amp;$R266,$C$3:$C$1662&amp;$D$3:$D$1662,$E$3:$E$1662,0,0,1)</f>
        <v>6300</v>
      </c>
      <c r="AA266" s="2" cm="1">
        <f t="array" ref="AA266">_xlfn.XLOOKUP(AA$1&amp;$R266,$C$3:$C$1662&amp;$D$3:$D$1662,$E$3:$E$1662,0,0,1)</f>
        <v>22600</v>
      </c>
      <c r="AB266" s="2" cm="1">
        <f t="array" ref="AB266">_xlfn.XLOOKUP(AB$1&amp;$R266,$C$3:$C$1662&amp;$D$3:$D$1662,$E$3:$E$1662,0,0,1)</f>
        <v>10200</v>
      </c>
      <c r="AC266" s="2" cm="1">
        <f t="array" ref="AC266">_xlfn.XLOOKUP(AC$1&amp;$R266,$C$3:$C$1662&amp;$D$3:$D$1662,$E$3:$E$1662,0,0,1)</f>
        <v>29100</v>
      </c>
    </row>
    <row r="267" spans="3:29" x14ac:dyDescent="0.4">
      <c r="C267" t="s">
        <v>758</v>
      </c>
      <c r="D267" t="s">
        <v>475</v>
      </c>
      <c r="E267">
        <v>29100</v>
      </c>
      <c r="R267" t="s">
        <v>45</v>
      </c>
      <c r="S267" s="2">
        <f t="shared" si="21"/>
        <v>9591980</v>
      </c>
      <c r="T267" s="2">
        <f t="shared" si="22"/>
        <v>7633600</v>
      </c>
      <c r="U267" s="2">
        <f t="shared" si="22"/>
        <v>7726300</v>
      </c>
      <c r="V267" s="2">
        <f t="shared" si="22"/>
        <v>8574200</v>
      </c>
      <c r="W267" s="2">
        <f t="shared" si="22"/>
        <v>13499600</v>
      </c>
      <c r="X267" s="2">
        <f t="shared" si="22"/>
        <v>10526200</v>
      </c>
      <c r="Y267" s="2" cm="1">
        <f t="array" ref="Y267">_xlfn.XLOOKUP(Y$1&amp;$R267,$C$3:$C$1662&amp;$D$3:$D$1662,$E$3:$E$1662,0,0,1)</f>
        <v>6600</v>
      </c>
      <c r="Z267" s="2" cm="1">
        <f t="array" ref="Z267">_xlfn.XLOOKUP(Z$1&amp;$R267,$C$3:$C$1662&amp;$D$3:$D$1662,$E$3:$E$1662,0,0,1)</f>
        <v>6300</v>
      </c>
      <c r="AA267" s="2" cm="1">
        <f t="array" ref="AA267">_xlfn.XLOOKUP(AA$1&amp;$R267,$C$3:$C$1662&amp;$D$3:$D$1662,$E$3:$E$1662,0,0,1)</f>
        <v>7000</v>
      </c>
      <c r="AB267" s="2" cm="1">
        <f t="array" ref="AB267">_xlfn.XLOOKUP(AB$1&amp;$R267,$C$3:$C$1662&amp;$D$3:$D$1662,$E$3:$E$1662,0,0,1)</f>
        <v>11100</v>
      </c>
      <c r="AC267" s="2" cm="1">
        <f t="array" ref="AC267">_xlfn.XLOOKUP(AC$1&amp;$R267,$C$3:$C$1662&amp;$D$3:$D$1662,$E$3:$E$1662,0,0,1)</f>
        <v>20000</v>
      </c>
    </row>
    <row r="268" spans="3:29" x14ac:dyDescent="0.4">
      <c r="C268" t="s">
        <v>758</v>
      </c>
      <c r="D268" t="s">
        <v>476</v>
      </c>
      <c r="E268">
        <v>20000</v>
      </c>
      <c r="R268" t="s">
        <v>181</v>
      </c>
      <c r="S268" s="2">
        <f t="shared" si="21"/>
        <v>9607400</v>
      </c>
      <c r="T268" s="2">
        <f t="shared" si="22"/>
        <v>7641400</v>
      </c>
      <c r="U268" s="2">
        <f t="shared" si="22"/>
        <v>7749000</v>
      </c>
      <c r="V268" s="2">
        <f t="shared" si="22"/>
        <v>8578000</v>
      </c>
      <c r="W268" s="2">
        <f t="shared" si="22"/>
        <v>13511300</v>
      </c>
      <c r="X268" s="2">
        <f t="shared" si="22"/>
        <v>10557300</v>
      </c>
      <c r="Y268" s="2" cm="1">
        <f t="array" ref="Y268">_xlfn.XLOOKUP(Y$1&amp;$R268,$C$3:$C$1662&amp;$D$3:$D$1662,$E$3:$E$1662,0,0,1)</f>
        <v>7800</v>
      </c>
      <c r="Z268" s="2" cm="1">
        <f t="array" ref="Z268">_xlfn.XLOOKUP(Z$1&amp;$R268,$C$3:$C$1662&amp;$D$3:$D$1662,$E$3:$E$1662,0,0,1)</f>
        <v>22700</v>
      </c>
      <c r="AA268" s="2" cm="1">
        <f t="array" ref="AA268">_xlfn.XLOOKUP(AA$1&amp;$R268,$C$3:$C$1662&amp;$D$3:$D$1662,$E$3:$E$1662,0,0,1)</f>
        <v>3800</v>
      </c>
      <c r="AB268" s="2" cm="1">
        <f t="array" ref="AB268">_xlfn.XLOOKUP(AB$1&amp;$R268,$C$3:$C$1662&amp;$D$3:$D$1662,$E$3:$E$1662,0,0,1)</f>
        <v>11700</v>
      </c>
      <c r="AC268" s="2" cm="1">
        <f t="array" ref="AC268">_xlfn.XLOOKUP(AC$1&amp;$R268,$C$3:$C$1662&amp;$D$3:$D$1662,$E$3:$E$1662,0,0,1)</f>
        <v>31100</v>
      </c>
    </row>
    <row r="269" spans="3:29" x14ac:dyDescent="0.4">
      <c r="C269" t="s">
        <v>758</v>
      </c>
      <c r="D269" t="s">
        <v>477</v>
      </c>
      <c r="E269">
        <v>31100</v>
      </c>
      <c r="R269" t="s">
        <v>82</v>
      </c>
      <c r="S269" s="2">
        <f t="shared" si="21"/>
        <v>9617780</v>
      </c>
      <c r="T269" s="2">
        <f t="shared" si="22"/>
        <v>7657600</v>
      </c>
      <c r="U269" s="2">
        <f t="shared" si="22"/>
        <v>7759200</v>
      </c>
      <c r="V269" s="2">
        <f t="shared" si="22"/>
        <v>8586000</v>
      </c>
      <c r="W269" s="2">
        <f t="shared" si="22"/>
        <v>13514300</v>
      </c>
      <c r="X269" s="2">
        <f t="shared" si="22"/>
        <v>10571800</v>
      </c>
      <c r="Y269" s="2" cm="1">
        <f t="array" ref="Y269">_xlfn.XLOOKUP(Y$1&amp;$R269,$C$3:$C$1662&amp;$D$3:$D$1662,$E$3:$E$1662,0,0,1)</f>
        <v>16200</v>
      </c>
      <c r="Z269" s="2" cm="1">
        <f t="array" ref="Z269">_xlfn.XLOOKUP(Z$1&amp;$R269,$C$3:$C$1662&amp;$D$3:$D$1662,$E$3:$E$1662,0,0,1)</f>
        <v>10200</v>
      </c>
      <c r="AA269" s="2" cm="1">
        <f t="array" ref="AA269">_xlfn.XLOOKUP(AA$1&amp;$R269,$C$3:$C$1662&amp;$D$3:$D$1662,$E$3:$E$1662,0,0,1)</f>
        <v>8000</v>
      </c>
      <c r="AB269" s="2" cm="1">
        <f t="array" ref="AB269">_xlfn.XLOOKUP(AB$1&amp;$R269,$C$3:$C$1662&amp;$D$3:$D$1662,$E$3:$E$1662,0,0,1)</f>
        <v>3000</v>
      </c>
      <c r="AC269" s="2" cm="1">
        <f t="array" ref="AC269">_xlfn.XLOOKUP(AC$1&amp;$R269,$C$3:$C$1662&amp;$D$3:$D$1662,$E$3:$E$1662,0,0,1)</f>
        <v>14500</v>
      </c>
    </row>
    <row r="270" spans="3:29" x14ac:dyDescent="0.4">
      <c r="C270" t="s">
        <v>758</v>
      </c>
      <c r="D270" t="s">
        <v>478</v>
      </c>
      <c r="E270">
        <v>14500</v>
      </c>
      <c r="R270" t="s">
        <v>213</v>
      </c>
      <c r="S270" s="2">
        <f t="shared" si="21"/>
        <v>9629060</v>
      </c>
      <c r="T270" s="2">
        <f t="shared" si="22"/>
        <v>7663200</v>
      </c>
      <c r="U270" s="2">
        <f t="shared" si="22"/>
        <v>7771300</v>
      </c>
      <c r="V270" s="2">
        <f t="shared" si="22"/>
        <v>8598300</v>
      </c>
      <c r="W270" s="2">
        <f t="shared" si="22"/>
        <v>13522800</v>
      </c>
      <c r="X270" s="2">
        <f t="shared" si="22"/>
        <v>10589700</v>
      </c>
      <c r="Y270" s="2" cm="1">
        <f t="array" ref="Y270">_xlfn.XLOOKUP(Y$1&amp;$R270,$C$3:$C$1662&amp;$D$3:$D$1662,$E$3:$E$1662,0,0,1)</f>
        <v>5600</v>
      </c>
      <c r="Z270" s="2" cm="1">
        <f t="array" ref="Z270">_xlfn.XLOOKUP(Z$1&amp;$R270,$C$3:$C$1662&amp;$D$3:$D$1662,$E$3:$E$1662,0,0,1)</f>
        <v>12100</v>
      </c>
      <c r="AA270" s="2" cm="1">
        <f t="array" ref="AA270">_xlfn.XLOOKUP(AA$1&amp;$R270,$C$3:$C$1662&amp;$D$3:$D$1662,$E$3:$E$1662,0,0,1)</f>
        <v>12300</v>
      </c>
      <c r="AB270" s="2" cm="1">
        <f t="array" ref="AB270">_xlfn.XLOOKUP(AB$1&amp;$R270,$C$3:$C$1662&amp;$D$3:$D$1662,$E$3:$E$1662,0,0,1)</f>
        <v>8500</v>
      </c>
      <c r="AC270" s="2" cm="1">
        <f t="array" ref="AC270">_xlfn.XLOOKUP(AC$1&amp;$R270,$C$3:$C$1662&amp;$D$3:$D$1662,$E$3:$E$1662,0,0,1)</f>
        <v>17900</v>
      </c>
    </row>
    <row r="271" spans="3:29" x14ac:dyDescent="0.4">
      <c r="C271" t="s">
        <v>758</v>
      </c>
      <c r="D271" t="s">
        <v>479</v>
      </c>
      <c r="E271">
        <v>17900</v>
      </c>
      <c r="R271" t="s">
        <v>279</v>
      </c>
      <c r="S271" s="2">
        <f t="shared" si="21"/>
        <v>9641320</v>
      </c>
      <c r="T271" s="2">
        <f t="shared" si="22"/>
        <v>7678400</v>
      </c>
      <c r="U271" s="2">
        <f t="shared" si="22"/>
        <v>7777500</v>
      </c>
      <c r="V271" s="2">
        <f t="shared" si="22"/>
        <v>8603000</v>
      </c>
      <c r="W271" s="2">
        <f t="shared" si="22"/>
        <v>13543600</v>
      </c>
      <c r="X271" s="2">
        <f t="shared" si="22"/>
        <v>10604100</v>
      </c>
      <c r="Y271" s="2" cm="1">
        <f t="array" ref="Y271">_xlfn.XLOOKUP(Y$1&amp;$R271,$C$3:$C$1662&amp;$D$3:$D$1662,$E$3:$E$1662,0,0,1)</f>
        <v>15200</v>
      </c>
      <c r="Z271" s="2" cm="1">
        <f t="array" ref="Z271">_xlfn.XLOOKUP(Z$1&amp;$R271,$C$3:$C$1662&amp;$D$3:$D$1662,$E$3:$E$1662,0,0,1)</f>
        <v>6200</v>
      </c>
      <c r="AA271" s="2" cm="1">
        <f t="array" ref="AA271">_xlfn.XLOOKUP(AA$1&amp;$R271,$C$3:$C$1662&amp;$D$3:$D$1662,$E$3:$E$1662,0,0,1)</f>
        <v>4700</v>
      </c>
      <c r="AB271" s="2" cm="1">
        <f t="array" ref="AB271">_xlfn.XLOOKUP(AB$1&amp;$R271,$C$3:$C$1662&amp;$D$3:$D$1662,$E$3:$E$1662,0,0,1)</f>
        <v>20800</v>
      </c>
      <c r="AC271" s="2" cm="1">
        <f t="array" ref="AC271">_xlfn.XLOOKUP(AC$1&amp;$R271,$C$3:$C$1662&amp;$D$3:$D$1662,$E$3:$E$1662,0,0,1)</f>
        <v>14400</v>
      </c>
    </row>
    <row r="272" spans="3:29" x14ac:dyDescent="0.4">
      <c r="C272" t="s">
        <v>758</v>
      </c>
      <c r="D272" t="s">
        <v>480</v>
      </c>
      <c r="E272">
        <v>14400</v>
      </c>
      <c r="R272" t="s">
        <v>145</v>
      </c>
      <c r="S272" s="2">
        <f t="shared" si="21"/>
        <v>9651660</v>
      </c>
      <c r="T272" s="2">
        <f t="shared" si="22"/>
        <v>7684000</v>
      </c>
      <c r="U272" s="2">
        <f t="shared" si="22"/>
        <v>7787000</v>
      </c>
      <c r="V272" s="2">
        <f t="shared" si="22"/>
        <v>8606000</v>
      </c>
      <c r="W272" s="2">
        <f t="shared" si="22"/>
        <v>13552000</v>
      </c>
      <c r="X272" s="2">
        <f t="shared" si="22"/>
        <v>10629300</v>
      </c>
      <c r="Y272" s="2" cm="1">
        <f t="array" ref="Y272">_xlfn.XLOOKUP(Y$1&amp;$R272,$C$3:$C$1662&amp;$D$3:$D$1662,$E$3:$E$1662,0,0,1)</f>
        <v>5600</v>
      </c>
      <c r="Z272" s="2" cm="1">
        <f t="array" ref="Z272">_xlfn.XLOOKUP(Z$1&amp;$R272,$C$3:$C$1662&amp;$D$3:$D$1662,$E$3:$E$1662,0,0,1)</f>
        <v>9500</v>
      </c>
      <c r="AA272" s="2" cm="1">
        <f t="array" ref="AA272">_xlfn.XLOOKUP(AA$1&amp;$R272,$C$3:$C$1662&amp;$D$3:$D$1662,$E$3:$E$1662,0,0,1)</f>
        <v>3000</v>
      </c>
      <c r="AB272" s="2" cm="1">
        <f t="array" ref="AB272">_xlfn.XLOOKUP(AB$1&amp;$R272,$C$3:$C$1662&amp;$D$3:$D$1662,$E$3:$E$1662,0,0,1)</f>
        <v>8400</v>
      </c>
      <c r="AC272" s="2" cm="1">
        <f t="array" ref="AC272">_xlfn.XLOOKUP(AC$1&amp;$R272,$C$3:$C$1662&amp;$D$3:$D$1662,$E$3:$E$1662,0,0,1)</f>
        <v>25200</v>
      </c>
    </row>
    <row r="273" spans="3:29" x14ac:dyDescent="0.4">
      <c r="C273" t="s">
        <v>758</v>
      </c>
      <c r="D273" t="s">
        <v>481</v>
      </c>
      <c r="E273">
        <v>25200</v>
      </c>
      <c r="R273" t="s">
        <v>61</v>
      </c>
      <c r="S273" s="2">
        <f t="shared" si="21"/>
        <v>9671020</v>
      </c>
      <c r="T273" s="2">
        <f t="shared" si="22"/>
        <v>7700100</v>
      </c>
      <c r="U273" s="2">
        <f t="shared" si="22"/>
        <v>7796200</v>
      </c>
      <c r="V273" s="2">
        <f t="shared" si="22"/>
        <v>8622400</v>
      </c>
      <c r="W273" s="2">
        <f t="shared" si="22"/>
        <v>13593000</v>
      </c>
      <c r="X273" s="2">
        <f t="shared" si="22"/>
        <v>10643400</v>
      </c>
      <c r="Y273" s="2" cm="1">
        <f t="array" ref="Y273">_xlfn.XLOOKUP(Y$1&amp;$R273,$C$3:$C$1662&amp;$D$3:$D$1662,$E$3:$E$1662,0,0,1)</f>
        <v>16100</v>
      </c>
      <c r="Z273" s="2" cm="1">
        <f t="array" ref="Z273">_xlfn.XLOOKUP(Z$1&amp;$R273,$C$3:$C$1662&amp;$D$3:$D$1662,$E$3:$E$1662,0,0,1)</f>
        <v>9200</v>
      </c>
      <c r="AA273" s="2" cm="1">
        <f t="array" ref="AA273">_xlfn.XLOOKUP(AA$1&amp;$R273,$C$3:$C$1662&amp;$D$3:$D$1662,$E$3:$E$1662,0,0,1)</f>
        <v>16400</v>
      </c>
      <c r="AB273" s="2" cm="1">
        <f t="array" ref="AB273">_xlfn.XLOOKUP(AB$1&amp;$R273,$C$3:$C$1662&amp;$D$3:$D$1662,$E$3:$E$1662,0,0,1)</f>
        <v>41000</v>
      </c>
      <c r="AC273" s="2" cm="1">
        <f t="array" ref="AC273">_xlfn.XLOOKUP(AC$1&amp;$R273,$C$3:$C$1662&amp;$D$3:$D$1662,$E$3:$E$1662,0,0,1)</f>
        <v>14100</v>
      </c>
    </row>
    <row r="274" spans="3:29" x14ac:dyDescent="0.4">
      <c r="C274" t="s">
        <v>758</v>
      </c>
      <c r="D274" t="s">
        <v>482</v>
      </c>
      <c r="E274">
        <v>14100</v>
      </c>
      <c r="R274" t="s">
        <v>270</v>
      </c>
      <c r="S274" s="2">
        <f t="shared" si="21"/>
        <v>9688980</v>
      </c>
      <c r="T274" s="2">
        <f t="shared" si="22"/>
        <v>7707200</v>
      </c>
      <c r="U274" s="2">
        <f t="shared" si="22"/>
        <v>7802500</v>
      </c>
      <c r="V274" s="2">
        <f t="shared" si="22"/>
        <v>8629500</v>
      </c>
      <c r="W274" s="2">
        <f t="shared" si="22"/>
        <v>13625200</v>
      </c>
      <c r="X274" s="2">
        <f t="shared" si="22"/>
        <v>10680500</v>
      </c>
      <c r="Y274" s="2" cm="1">
        <f t="array" ref="Y274">_xlfn.XLOOKUP(Y$1&amp;$R274,$C$3:$C$1662&amp;$D$3:$D$1662,$E$3:$E$1662,0,0,1)</f>
        <v>7100</v>
      </c>
      <c r="Z274" s="2" cm="1">
        <f t="array" ref="Z274">_xlfn.XLOOKUP(Z$1&amp;$R274,$C$3:$C$1662&amp;$D$3:$D$1662,$E$3:$E$1662,0,0,1)</f>
        <v>6300</v>
      </c>
      <c r="AA274" s="2" cm="1">
        <f t="array" ref="AA274">_xlfn.XLOOKUP(AA$1&amp;$R274,$C$3:$C$1662&amp;$D$3:$D$1662,$E$3:$E$1662,0,0,1)</f>
        <v>7100</v>
      </c>
      <c r="AB274" s="2" cm="1">
        <f t="array" ref="AB274">_xlfn.XLOOKUP(AB$1&amp;$R274,$C$3:$C$1662&amp;$D$3:$D$1662,$E$3:$E$1662,0,0,1)</f>
        <v>32200</v>
      </c>
      <c r="AC274" s="2" cm="1">
        <f t="array" ref="AC274">_xlfn.XLOOKUP(AC$1&amp;$R274,$C$3:$C$1662&amp;$D$3:$D$1662,$E$3:$E$1662,0,0,1)</f>
        <v>37100</v>
      </c>
    </row>
    <row r="275" spans="3:29" x14ac:dyDescent="0.4">
      <c r="C275" t="s">
        <v>758</v>
      </c>
      <c r="D275" t="s">
        <v>483</v>
      </c>
      <c r="E275">
        <v>37100</v>
      </c>
      <c r="R275" t="s">
        <v>77</v>
      </c>
      <c r="S275" s="2">
        <f t="shared" si="21"/>
        <v>9700300</v>
      </c>
      <c r="T275" s="2">
        <f t="shared" si="22"/>
        <v>7713200</v>
      </c>
      <c r="U275" s="2">
        <f t="shared" si="22"/>
        <v>7806200</v>
      </c>
      <c r="V275" s="2">
        <f t="shared" si="22"/>
        <v>8632600</v>
      </c>
      <c r="W275" s="2">
        <f t="shared" si="22"/>
        <v>13639900</v>
      </c>
      <c r="X275" s="2">
        <f t="shared" si="22"/>
        <v>10709600</v>
      </c>
      <c r="Y275" s="2" cm="1">
        <f t="array" ref="Y275">_xlfn.XLOOKUP(Y$1&amp;$R275,$C$3:$C$1662&amp;$D$3:$D$1662,$E$3:$E$1662,0,0,1)</f>
        <v>6000</v>
      </c>
      <c r="Z275" s="2" cm="1">
        <f t="array" ref="Z275">_xlfn.XLOOKUP(Z$1&amp;$R275,$C$3:$C$1662&amp;$D$3:$D$1662,$E$3:$E$1662,0,0,1)</f>
        <v>3700</v>
      </c>
      <c r="AA275" s="2" cm="1">
        <f t="array" ref="AA275">_xlfn.XLOOKUP(AA$1&amp;$R275,$C$3:$C$1662&amp;$D$3:$D$1662,$E$3:$E$1662,0,0,1)</f>
        <v>3100</v>
      </c>
      <c r="AB275" s="2" cm="1">
        <f t="array" ref="AB275">_xlfn.XLOOKUP(AB$1&amp;$R275,$C$3:$C$1662&amp;$D$3:$D$1662,$E$3:$E$1662,0,0,1)</f>
        <v>14700</v>
      </c>
      <c r="AC275" s="2" cm="1">
        <f t="array" ref="AC275">_xlfn.XLOOKUP(AC$1&amp;$R275,$C$3:$C$1662&amp;$D$3:$D$1662,$E$3:$E$1662,0,0,1)</f>
        <v>29100</v>
      </c>
    </row>
    <row r="276" spans="3:29" x14ac:dyDescent="0.4">
      <c r="C276" t="s">
        <v>758</v>
      </c>
      <c r="D276" t="s">
        <v>484</v>
      </c>
      <c r="E276">
        <v>29100</v>
      </c>
      <c r="R276" t="s">
        <v>28</v>
      </c>
      <c r="S276" s="2">
        <f t="shared" si="21"/>
        <v>9718040</v>
      </c>
      <c r="T276" s="2">
        <f t="shared" ref="T276:X291" si="23">T275+Y276</f>
        <v>7722900</v>
      </c>
      <c r="U276" s="2">
        <f t="shared" si="23"/>
        <v>7814700</v>
      </c>
      <c r="V276" s="2">
        <f t="shared" si="23"/>
        <v>8647200</v>
      </c>
      <c r="W276" s="2">
        <f t="shared" si="23"/>
        <v>13659200</v>
      </c>
      <c r="X276" s="2">
        <f t="shared" si="23"/>
        <v>10746200</v>
      </c>
      <c r="Y276" s="2" cm="1">
        <f t="array" ref="Y276">_xlfn.XLOOKUP(Y$1&amp;$R276,$C$3:$C$1662&amp;$D$3:$D$1662,$E$3:$E$1662,0,0,1)</f>
        <v>9700</v>
      </c>
      <c r="Z276" s="2" cm="1">
        <f t="array" ref="Z276">_xlfn.XLOOKUP(Z$1&amp;$R276,$C$3:$C$1662&amp;$D$3:$D$1662,$E$3:$E$1662,0,0,1)</f>
        <v>8500</v>
      </c>
      <c r="AA276" s="2" cm="1">
        <f t="array" ref="AA276">_xlfn.XLOOKUP(AA$1&amp;$R276,$C$3:$C$1662&amp;$D$3:$D$1662,$E$3:$E$1662,0,0,1)</f>
        <v>14600</v>
      </c>
      <c r="AB276" s="2" cm="1">
        <f t="array" ref="AB276">_xlfn.XLOOKUP(AB$1&amp;$R276,$C$3:$C$1662&amp;$D$3:$D$1662,$E$3:$E$1662,0,0,1)</f>
        <v>19300</v>
      </c>
      <c r="AC276" s="2" cm="1">
        <f t="array" ref="AC276">_xlfn.XLOOKUP(AC$1&amp;$R276,$C$3:$C$1662&amp;$D$3:$D$1662,$E$3:$E$1662,0,0,1)</f>
        <v>36600</v>
      </c>
    </row>
    <row r="277" spans="3:29" x14ac:dyDescent="0.4">
      <c r="C277" t="s">
        <v>758</v>
      </c>
      <c r="D277" t="s">
        <v>485</v>
      </c>
      <c r="E277">
        <v>36600</v>
      </c>
      <c r="R277" t="s">
        <v>37</v>
      </c>
      <c r="S277" s="2">
        <f t="shared" si="21"/>
        <v>9730880</v>
      </c>
      <c r="T277" s="2">
        <f t="shared" si="23"/>
        <v>7736000</v>
      </c>
      <c r="U277" s="2">
        <f t="shared" si="23"/>
        <v>7819100</v>
      </c>
      <c r="V277" s="2">
        <f t="shared" si="23"/>
        <v>8658900</v>
      </c>
      <c r="W277" s="2">
        <f t="shared" si="23"/>
        <v>13673800</v>
      </c>
      <c r="X277" s="2">
        <f t="shared" si="23"/>
        <v>10766600</v>
      </c>
      <c r="Y277" s="2" cm="1">
        <f t="array" ref="Y277">_xlfn.XLOOKUP(Y$1&amp;$R277,$C$3:$C$1662&amp;$D$3:$D$1662,$E$3:$E$1662,0,0,1)</f>
        <v>13100</v>
      </c>
      <c r="Z277" s="2" cm="1">
        <f t="array" ref="Z277">_xlfn.XLOOKUP(Z$1&amp;$R277,$C$3:$C$1662&amp;$D$3:$D$1662,$E$3:$E$1662,0,0,1)</f>
        <v>4400</v>
      </c>
      <c r="AA277" s="2" cm="1">
        <f t="array" ref="AA277">_xlfn.XLOOKUP(AA$1&amp;$R277,$C$3:$C$1662&amp;$D$3:$D$1662,$E$3:$E$1662,0,0,1)</f>
        <v>11700</v>
      </c>
      <c r="AB277" s="2" cm="1">
        <f t="array" ref="AB277">_xlfn.XLOOKUP(AB$1&amp;$R277,$C$3:$C$1662&amp;$D$3:$D$1662,$E$3:$E$1662,0,0,1)</f>
        <v>14600</v>
      </c>
      <c r="AC277" s="2" cm="1">
        <f t="array" ref="AC277">_xlfn.XLOOKUP(AC$1&amp;$R277,$C$3:$C$1662&amp;$D$3:$D$1662,$E$3:$E$1662,0,0,1)</f>
        <v>20400</v>
      </c>
    </row>
    <row r="278" spans="3:29" x14ac:dyDescent="0.4">
      <c r="C278" t="s">
        <v>758</v>
      </c>
      <c r="D278" t="s">
        <v>486</v>
      </c>
      <c r="E278">
        <v>20400</v>
      </c>
      <c r="R278" t="s">
        <v>43</v>
      </c>
      <c r="S278" s="2">
        <f t="shared" si="21"/>
        <v>9748720</v>
      </c>
      <c r="T278" s="2">
        <f t="shared" si="23"/>
        <v>7771200</v>
      </c>
      <c r="U278" s="2">
        <f t="shared" si="23"/>
        <v>7828100</v>
      </c>
      <c r="V278" s="2">
        <f t="shared" si="23"/>
        <v>8665300</v>
      </c>
      <c r="W278" s="2">
        <f t="shared" si="23"/>
        <v>13683100</v>
      </c>
      <c r="X278" s="2">
        <f t="shared" si="23"/>
        <v>10795900</v>
      </c>
      <c r="Y278" s="2" cm="1">
        <f t="array" ref="Y278">_xlfn.XLOOKUP(Y$1&amp;$R278,$C$3:$C$1662&amp;$D$3:$D$1662,$E$3:$E$1662,0,0,1)</f>
        <v>35200</v>
      </c>
      <c r="Z278" s="2" cm="1">
        <f t="array" ref="Z278">_xlfn.XLOOKUP(Z$1&amp;$R278,$C$3:$C$1662&amp;$D$3:$D$1662,$E$3:$E$1662,0,0,1)</f>
        <v>9000</v>
      </c>
      <c r="AA278" s="2" cm="1">
        <f t="array" ref="AA278">_xlfn.XLOOKUP(AA$1&amp;$R278,$C$3:$C$1662&amp;$D$3:$D$1662,$E$3:$E$1662,0,0,1)</f>
        <v>6400</v>
      </c>
      <c r="AB278" s="2" cm="1">
        <f t="array" ref="AB278">_xlfn.XLOOKUP(AB$1&amp;$R278,$C$3:$C$1662&amp;$D$3:$D$1662,$E$3:$E$1662,0,0,1)</f>
        <v>9300</v>
      </c>
      <c r="AC278" s="2" cm="1">
        <f t="array" ref="AC278">_xlfn.XLOOKUP(AC$1&amp;$R278,$C$3:$C$1662&amp;$D$3:$D$1662,$E$3:$E$1662,0,0,1)</f>
        <v>29300</v>
      </c>
    </row>
    <row r="279" spans="3:29" x14ac:dyDescent="0.4">
      <c r="C279" t="s">
        <v>758</v>
      </c>
      <c r="D279" t="s">
        <v>487</v>
      </c>
      <c r="E279">
        <v>29300</v>
      </c>
      <c r="R279" t="s">
        <v>66</v>
      </c>
      <c r="S279" s="2">
        <f t="shared" si="21"/>
        <v>9767200</v>
      </c>
      <c r="T279" s="2">
        <f t="shared" si="23"/>
        <v>7779500</v>
      </c>
      <c r="U279" s="2">
        <f t="shared" si="23"/>
        <v>7835000</v>
      </c>
      <c r="V279" s="2">
        <f t="shared" si="23"/>
        <v>8687900</v>
      </c>
      <c r="W279" s="2">
        <f t="shared" si="23"/>
        <v>13708800</v>
      </c>
      <c r="X279" s="2">
        <f t="shared" si="23"/>
        <v>10824800</v>
      </c>
      <c r="Y279" s="2" cm="1">
        <f t="array" ref="Y279">_xlfn.XLOOKUP(Y$1&amp;$R279,$C$3:$C$1662&amp;$D$3:$D$1662,$E$3:$E$1662,0,0,1)</f>
        <v>8300</v>
      </c>
      <c r="Z279" s="2" cm="1">
        <f t="array" ref="Z279">_xlfn.XLOOKUP(Z$1&amp;$R279,$C$3:$C$1662&amp;$D$3:$D$1662,$E$3:$E$1662,0,0,1)</f>
        <v>6900</v>
      </c>
      <c r="AA279" s="2" cm="1">
        <f t="array" ref="AA279">_xlfn.XLOOKUP(AA$1&amp;$R279,$C$3:$C$1662&amp;$D$3:$D$1662,$E$3:$E$1662,0,0,1)</f>
        <v>22600</v>
      </c>
      <c r="AB279" s="2" cm="1">
        <f t="array" ref="AB279">_xlfn.XLOOKUP(AB$1&amp;$R279,$C$3:$C$1662&amp;$D$3:$D$1662,$E$3:$E$1662,0,0,1)</f>
        <v>25700</v>
      </c>
      <c r="AC279" s="2" cm="1">
        <f t="array" ref="AC279">_xlfn.XLOOKUP(AC$1&amp;$R279,$C$3:$C$1662&amp;$D$3:$D$1662,$E$3:$E$1662,0,0,1)</f>
        <v>28900</v>
      </c>
    </row>
    <row r="280" spans="3:29" x14ac:dyDescent="0.4">
      <c r="C280" t="s">
        <v>758</v>
      </c>
      <c r="D280" t="s">
        <v>488</v>
      </c>
      <c r="E280">
        <v>28900</v>
      </c>
      <c r="R280" t="s">
        <v>67</v>
      </c>
      <c r="S280" s="2">
        <f t="shared" si="21"/>
        <v>9786500</v>
      </c>
      <c r="T280" s="2">
        <f t="shared" si="23"/>
        <v>7799400</v>
      </c>
      <c r="U280" s="2">
        <f t="shared" si="23"/>
        <v>7854500</v>
      </c>
      <c r="V280" s="2">
        <f t="shared" si="23"/>
        <v>8692400</v>
      </c>
      <c r="W280" s="2">
        <f t="shared" si="23"/>
        <v>13726100</v>
      </c>
      <c r="X280" s="2">
        <f t="shared" si="23"/>
        <v>10860100</v>
      </c>
      <c r="Y280" s="2" cm="1">
        <f t="array" ref="Y280">_xlfn.XLOOKUP(Y$1&amp;$R280,$C$3:$C$1662&amp;$D$3:$D$1662,$E$3:$E$1662,0,0,1)</f>
        <v>19900</v>
      </c>
      <c r="Z280" s="2" cm="1">
        <f t="array" ref="Z280">_xlfn.XLOOKUP(Z$1&amp;$R280,$C$3:$C$1662&amp;$D$3:$D$1662,$E$3:$E$1662,0,0,1)</f>
        <v>19500</v>
      </c>
      <c r="AA280" s="2" cm="1">
        <f t="array" ref="AA280">_xlfn.XLOOKUP(AA$1&amp;$R280,$C$3:$C$1662&amp;$D$3:$D$1662,$E$3:$E$1662,0,0,1)</f>
        <v>4500</v>
      </c>
      <c r="AB280" s="2" cm="1">
        <f t="array" ref="AB280">_xlfn.XLOOKUP(AB$1&amp;$R280,$C$3:$C$1662&amp;$D$3:$D$1662,$E$3:$E$1662,0,0,1)</f>
        <v>17300</v>
      </c>
      <c r="AC280" s="2" cm="1">
        <f t="array" ref="AC280">_xlfn.XLOOKUP(AC$1&amp;$R280,$C$3:$C$1662&amp;$D$3:$D$1662,$E$3:$E$1662,0,0,1)</f>
        <v>35300</v>
      </c>
    </row>
    <row r="281" spans="3:29" x14ac:dyDescent="0.4">
      <c r="C281" t="s">
        <v>758</v>
      </c>
      <c r="D281" t="s">
        <v>489</v>
      </c>
      <c r="E281">
        <v>35300</v>
      </c>
      <c r="R281" t="s">
        <v>12</v>
      </c>
      <c r="S281" s="2">
        <f t="shared" si="21"/>
        <v>9797600</v>
      </c>
      <c r="T281" s="2">
        <f t="shared" si="23"/>
        <v>7807900</v>
      </c>
      <c r="U281" s="2">
        <f t="shared" si="23"/>
        <v>7858600</v>
      </c>
      <c r="V281" s="2">
        <f t="shared" si="23"/>
        <v>8701300</v>
      </c>
      <c r="W281" s="2">
        <f t="shared" si="23"/>
        <v>13747100</v>
      </c>
      <c r="X281" s="2">
        <f t="shared" si="23"/>
        <v>10873100</v>
      </c>
      <c r="Y281" s="2" cm="1">
        <f t="array" ref="Y281">_xlfn.XLOOKUP(Y$1&amp;$R281,$C$3:$C$1662&amp;$D$3:$D$1662,$E$3:$E$1662,0,0,1)</f>
        <v>8500</v>
      </c>
      <c r="Z281" s="2" cm="1">
        <f t="array" ref="Z281">_xlfn.XLOOKUP(Z$1&amp;$R281,$C$3:$C$1662&amp;$D$3:$D$1662,$E$3:$E$1662,0,0,1)</f>
        <v>4100</v>
      </c>
      <c r="AA281" s="2" cm="1">
        <f t="array" ref="AA281">_xlfn.XLOOKUP(AA$1&amp;$R281,$C$3:$C$1662&amp;$D$3:$D$1662,$E$3:$E$1662,0,0,1)</f>
        <v>8900</v>
      </c>
      <c r="AB281" s="2" cm="1">
        <f t="array" ref="AB281">_xlfn.XLOOKUP(AB$1&amp;$R281,$C$3:$C$1662&amp;$D$3:$D$1662,$E$3:$E$1662,0,0,1)</f>
        <v>21000</v>
      </c>
      <c r="AC281" s="2" cm="1">
        <f t="array" ref="AC281">_xlfn.XLOOKUP(AC$1&amp;$R281,$C$3:$C$1662&amp;$D$3:$D$1662,$E$3:$E$1662,0,0,1)</f>
        <v>13000</v>
      </c>
    </row>
    <row r="282" spans="3:29" x14ac:dyDescent="0.4">
      <c r="C282" t="s">
        <v>758</v>
      </c>
      <c r="D282" t="s">
        <v>490</v>
      </c>
      <c r="E282">
        <v>13000</v>
      </c>
      <c r="R282" t="s">
        <v>19</v>
      </c>
      <c r="S282" s="2">
        <f t="shared" si="21"/>
        <v>9806740</v>
      </c>
      <c r="T282" s="2">
        <f t="shared" si="23"/>
        <v>7811300</v>
      </c>
      <c r="U282" s="2">
        <f t="shared" si="23"/>
        <v>7865400</v>
      </c>
      <c r="V282" s="2">
        <f t="shared" si="23"/>
        <v>8711000</v>
      </c>
      <c r="W282" s="2">
        <f t="shared" si="23"/>
        <v>13761200</v>
      </c>
      <c r="X282" s="2">
        <f t="shared" si="23"/>
        <v>10884800</v>
      </c>
      <c r="Y282" s="2" cm="1">
        <f t="array" ref="Y282">_xlfn.XLOOKUP(Y$1&amp;$R282,$C$3:$C$1662&amp;$D$3:$D$1662,$E$3:$E$1662,0,0,1)</f>
        <v>3400</v>
      </c>
      <c r="Z282" s="2" cm="1">
        <f t="array" ref="Z282">_xlfn.XLOOKUP(Z$1&amp;$R282,$C$3:$C$1662&amp;$D$3:$D$1662,$E$3:$E$1662,0,0,1)</f>
        <v>6800</v>
      </c>
      <c r="AA282" s="2" cm="1">
        <f t="array" ref="AA282">_xlfn.XLOOKUP(AA$1&amp;$R282,$C$3:$C$1662&amp;$D$3:$D$1662,$E$3:$E$1662,0,0,1)</f>
        <v>9700</v>
      </c>
      <c r="AB282" s="2" cm="1">
        <f t="array" ref="AB282">_xlfn.XLOOKUP(AB$1&amp;$R282,$C$3:$C$1662&amp;$D$3:$D$1662,$E$3:$E$1662,0,0,1)</f>
        <v>14100</v>
      </c>
      <c r="AC282" s="2" cm="1">
        <f t="array" ref="AC282">_xlfn.XLOOKUP(AC$1&amp;$R282,$C$3:$C$1662&amp;$D$3:$D$1662,$E$3:$E$1662,0,0,1)</f>
        <v>11700</v>
      </c>
    </row>
    <row r="283" spans="3:29" x14ac:dyDescent="0.4">
      <c r="C283" t="s">
        <v>758</v>
      </c>
      <c r="D283" t="s">
        <v>491</v>
      </c>
      <c r="E283">
        <v>11700</v>
      </c>
      <c r="R283" t="s">
        <v>31</v>
      </c>
      <c r="S283" s="2">
        <f t="shared" si="21"/>
        <v>9827160</v>
      </c>
      <c r="T283" s="2">
        <f t="shared" si="23"/>
        <v>7831500</v>
      </c>
      <c r="U283" s="2">
        <f t="shared" si="23"/>
        <v>7880300</v>
      </c>
      <c r="V283" s="2">
        <f t="shared" si="23"/>
        <v>8721700</v>
      </c>
      <c r="W283" s="2">
        <f t="shared" si="23"/>
        <v>13780000</v>
      </c>
      <c r="X283" s="2">
        <f t="shared" si="23"/>
        <v>10922300</v>
      </c>
      <c r="Y283" s="2" cm="1">
        <f t="array" ref="Y283">_xlfn.XLOOKUP(Y$1&amp;$R283,$C$3:$C$1662&amp;$D$3:$D$1662,$E$3:$E$1662,0,0,1)</f>
        <v>20200</v>
      </c>
      <c r="Z283" s="2" cm="1">
        <f t="array" ref="Z283">_xlfn.XLOOKUP(Z$1&amp;$R283,$C$3:$C$1662&amp;$D$3:$D$1662,$E$3:$E$1662,0,0,1)</f>
        <v>14900</v>
      </c>
      <c r="AA283" s="2" cm="1">
        <f t="array" ref="AA283">_xlfn.XLOOKUP(AA$1&amp;$R283,$C$3:$C$1662&amp;$D$3:$D$1662,$E$3:$E$1662,0,0,1)</f>
        <v>10700</v>
      </c>
      <c r="AB283" s="2" cm="1">
        <f t="array" ref="AB283">_xlfn.XLOOKUP(AB$1&amp;$R283,$C$3:$C$1662&amp;$D$3:$D$1662,$E$3:$E$1662,0,0,1)</f>
        <v>18800</v>
      </c>
      <c r="AC283" s="2" cm="1">
        <f t="array" ref="AC283">_xlfn.XLOOKUP(AC$1&amp;$R283,$C$3:$C$1662&amp;$D$3:$D$1662,$E$3:$E$1662,0,0,1)</f>
        <v>37500</v>
      </c>
    </row>
    <row r="284" spans="3:29" x14ac:dyDescent="0.4">
      <c r="C284" t="s">
        <v>758</v>
      </c>
      <c r="D284" t="s">
        <v>492</v>
      </c>
      <c r="E284">
        <v>37500</v>
      </c>
      <c r="R284" t="s">
        <v>91</v>
      </c>
      <c r="S284" s="2">
        <f t="shared" si="21"/>
        <v>9839340</v>
      </c>
      <c r="T284" s="2">
        <f t="shared" si="23"/>
        <v>7855400</v>
      </c>
      <c r="U284" s="2">
        <f t="shared" si="23"/>
        <v>7884400</v>
      </c>
      <c r="V284" s="2">
        <f t="shared" si="23"/>
        <v>8723700</v>
      </c>
      <c r="W284" s="2">
        <f t="shared" si="23"/>
        <v>13797900</v>
      </c>
      <c r="X284" s="2">
        <f t="shared" si="23"/>
        <v>10935300</v>
      </c>
      <c r="Y284" s="2" cm="1">
        <f t="array" ref="Y284">_xlfn.XLOOKUP(Y$1&amp;$R284,$C$3:$C$1662&amp;$D$3:$D$1662,$E$3:$E$1662,0,0,1)</f>
        <v>23900</v>
      </c>
      <c r="Z284" s="2" cm="1">
        <f t="array" ref="Z284">_xlfn.XLOOKUP(Z$1&amp;$R284,$C$3:$C$1662&amp;$D$3:$D$1662,$E$3:$E$1662,0,0,1)</f>
        <v>4100</v>
      </c>
      <c r="AA284" s="2" cm="1">
        <f t="array" ref="AA284">_xlfn.XLOOKUP(AA$1&amp;$R284,$C$3:$C$1662&amp;$D$3:$D$1662,$E$3:$E$1662,0,0,1)</f>
        <v>2000</v>
      </c>
      <c r="AB284" s="2" cm="1">
        <f t="array" ref="AB284">_xlfn.XLOOKUP(AB$1&amp;$R284,$C$3:$C$1662&amp;$D$3:$D$1662,$E$3:$E$1662,0,0,1)</f>
        <v>17900</v>
      </c>
      <c r="AC284" s="2" cm="1">
        <f t="array" ref="AC284">_xlfn.XLOOKUP(AC$1&amp;$R284,$C$3:$C$1662&amp;$D$3:$D$1662,$E$3:$E$1662,0,0,1)</f>
        <v>13000</v>
      </c>
    </row>
    <row r="285" spans="3:29" x14ac:dyDescent="0.4">
      <c r="C285" t="s">
        <v>758</v>
      </c>
      <c r="D285" t="s">
        <v>493</v>
      </c>
      <c r="E285">
        <v>13000</v>
      </c>
      <c r="R285" t="s">
        <v>169</v>
      </c>
      <c r="S285" s="2">
        <f t="shared" si="21"/>
        <v>9855620</v>
      </c>
      <c r="T285" s="2">
        <f t="shared" si="23"/>
        <v>7880100</v>
      </c>
      <c r="U285" s="2">
        <f t="shared" si="23"/>
        <v>7889300</v>
      </c>
      <c r="V285" s="2">
        <f t="shared" si="23"/>
        <v>8725600</v>
      </c>
      <c r="W285" s="2">
        <f t="shared" si="23"/>
        <v>13811200</v>
      </c>
      <c r="X285" s="2">
        <f t="shared" si="23"/>
        <v>10971900</v>
      </c>
      <c r="Y285" s="2" cm="1">
        <f t="array" ref="Y285">_xlfn.XLOOKUP(Y$1&amp;$R285,$C$3:$C$1662&amp;$D$3:$D$1662,$E$3:$E$1662,0,0,1)</f>
        <v>24700</v>
      </c>
      <c r="Z285" s="2" cm="1">
        <f t="array" ref="Z285">_xlfn.XLOOKUP(Z$1&amp;$R285,$C$3:$C$1662&amp;$D$3:$D$1662,$E$3:$E$1662,0,0,1)</f>
        <v>4900</v>
      </c>
      <c r="AA285" s="2" cm="1">
        <f t="array" ref="AA285">_xlfn.XLOOKUP(AA$1&amp;$R285,$C$3:$C$1662&amp;$D$3:$D$1662,$E$3:$E$1662,0,0,1)</f>
        <v>1900</v>
      </c>
      <c r="AB285" s="2" cm="1">
        <f t="array" ref="AB285">_xlfn.XLOOKUP(AB$1&amp;$R285,$C$3:$C$1662&amp;$D$3:$D$1662,$E$3:$E$1662,0,0,1)</f>
        <v>13300</v>
      </c>
      <c r="AC285" s="2" cm="1">
        <f t="array" ref="AC285">_xlfn.XLOOKUP(AC$1&amp;$R285,$C$3:$C$1662&amp;$D$3:$D$1662,$E$3:$E$1662,0,0,1)</f>
        <v>36600</v>
      </c>
    </row>
    <row r="286" spans="3:29" x14ac:dyDescent="0.4">
      <c r="C286" t="s">
        <v>758</v>
      </c>
      <c r="D286" t="s">
        <v>494</v>
      </c>
      <c r="E286">
        <v>36600</v>
      </c>
      <c r="R286" t="s">
        <v>52</v>
      </c>
      <c r="S286" s="2">
        <f t="shared" si="21"/>
        <v>9866020</v>
      </c>
      <c r="T286" s="2">
        <f t="shared" si="23"/>
        <v>7894600</v>
      </c>
      <c r="U286" s="2">
        <f t="shared" si="23"/>
        <v>7893200</v>
      </c>
      <c r="V286" s="2">
        <f t="shared" si="23"/>
        <v>8733700</v>
      </c>
      <c r="W286" s="2">
        <f t="shared" si="23"/>
        <v>13819300</v>
      </c>
      <c r="X286" s="2">
        <f t="shared" si="23"/>
        <v>10989300</v>
      </c>
      <c r="Y286" s="2" cm="1">
        <f t="array" ref="Y286">_xlfn.XLOOKUP(Y$1&amp;$R286,$C$3:$C$1662&amp;$D$3:$D$1662,$E$3:$E$1662,0,0,1)</f>
        <v>14500</v>
      </c>
      <c r="Z286" s="2" cm="1">
        <f t="array" ref="Z286">_xlfn.XLOOKUP(Z$1&amp;$R286,$C$3:$C$1662&amp;$D$3:$D$1662,$E$3:$E$1662,0,0,1)</f>
        <v>3900</v>
      </c>
      <c r="AA286" s="2" cm="1">
        <f t="array" ref="AA286">_xlfn.XLOOKUP(AA$1&amp;$R286,$C$3:$C$1662&amp;$D$3:$D$1662,$E$3:$E$1662,0,0,1)</f>
        <v>8100</v>
      </c>
      <c r="AB286" s="2" cm="1">
        <f t="array" ref="AB286">_xlfn.XLOOKUP(AB$1&amp;$R286,$C$3:$C$1662&amp;$D$3:$D$1662,$E$3:$E$1662,0,0,1)</f>
        <v>8100</v>
      </c>
      <c r="AC286" s="2" cm="1">
        <f t="array" ref="AC286">_xlfn.XLOOKUP(AC$1&amp;$R286,$C$3:$C$1662&amp;$D$3:$D$1662,$E$3:$E$1662,0,0,1)</f>
        <v>17400</v>
      </c>
    </row>
    <row r="287" spans="3:29" x14ac:dyDescent="0.4">
      <c r="C287" t="s">
        <v>758</v>
      </c>
      <c r="D287" t="s">
        <v>495</v>
      </c>
      <c r="E287">
        <v>17400</v>
      </c>
      <c r="R287" t="s">
        <v>72</v>
      </c>
      <c r="S287" s="2">
        <f t="shared" si="21"/>
        <v>9877740</v>
      </c>
      <c r="T287" s="2">
        <f t="shared" si="23"/>
        <v>7905000</v>
      </c>
      <c r="U287" s="2">
        <f t="shared" si="23"/>
        <v>7898700</v>
      </c>
      <c r="V287" s="2">
        <f t="shared" si="23"/>
        <v>8736600</v>
      </c>
      <c r="W287" s="2">
        <f t="shared" si="23"/>
        <v>13843900</v>
      </c>
      <c r="X287" s="2">
        <f t="shared" si="23"/>
        <v>11004500</v>
      </c>
      <c r="Y287" s="2" cm="1">
        <f t="array" ref="Y287">_xlfn.XLOOKUP(Y$1&amp;$R287,$C$3:$C$1662&amp;$D$3:$D$1662,$E$3:$E$1662,0,0,1)</f>
        <v>10400</v>
      </c>
      <c r="Z287" s="2" cm="1">
        <f t="array" ref="Z287">_xlfn.XLOOKUP(Z$1&amp;$R287,$C$3:$C$1662&amp;$D$3:$D$1662,$E$3:$E$1662,0,0,1)</f>
        <v>5500</v>
      </c>
      <c r="AA287" s="2" cm="1">
        <f t="array" ref="AA287">_xlfn.XLOOKUP(AA$1&amp;$R287,$C$3:$C$1662&amp;$D$3:$D$1662,$E$3:$E$1662,0,0,1)</f>
        <v>2900</v>
      </c>
      <c r="AB287" s="2" cm="1">
        <f t="array" ref="AB287">_xlfn.XLOOKUP(AB$1&amp;$R287,$C$3:$C$1662&amp;$D$3:$D$1662,$E$3:$E$1662,0,0,1)</f>
        <v>24600</v>
      </c>
      <c r="AC287" s="2" cm="1">
        <f t="array" ref="AC287">_xlfn.XLOOKUP(AC$1&amp;$R287,$C$3:$C$1662&amp;$D$3:$D$1662,$E$3:$E$1662,0,0,1)</f>
        <v>15200</v>
      </c>
    </row>
    <row r="288" spans="3:29" x14ac:dyDescent="0.4">
      <c r="C288" t="s">
        <v>758</v>
      </c>
      <c r="D288" t="s">
        <v>496</v>
      </c>
      <c r="E288">
        <v>15200</v>
      </c>
      <c r="R288" t="s">
        <v>277</v>
      </c>
      <c r="S288" s="2">
        <f t="shared" si="21"/>
        <v>9891420</v>
      </c>
      <c r="T288" s="2">
        <f t="shared" si="23"/>
        <v>7919200</v>
      </c>
      <c r="U288" s="2">
        <f t="shared" si="23"/>
        <v>7902700</v>
      </c>
      <c r="V288" s="2">
        <f t="shared" si="23"/>
        <v>8746300</v>
      </c>
      <c r="W288" s="2">
        <f t="shared" si="23"/>
        <v>13853900</v>
      </c>
      <c r="X288" s="2">
        <f t="shared" si="23"/>
        <v>11035000</v>
      </c>
      <c r="Y288" s="2" cm="1">
        <f t="array" ref="Y288">_xlfn.XLOOKUP(Y$1&amp;$R288,$C$3:$C$1662&amp;$D$3:$D$1662,$E$3:$E$1662,0,0,1)</f>
        <v>14200</v>
      </c>
      <c r="Z288" s="2" cm="1">
        <f t="array" ref="Z288">_xlfn.XLOOKUP(Z$1&amp;$R288,$C$3:$C$1662&amp;$D$3:$D$1662,$E$3:$E$1662,0,0,1)</f>
        <v>4000</v>
      </c>
      <c r="AA288" s="2" cm="1">
        <f t="array" ref="AA288">_xlfn.XLOOKUP(AA$1&amp;$R288,$C$3:$C$1662&amp;$D$3:$D$1662,$E$3:$E$1662,0,0,1)</f>
        <v>9700</v>
      </c>
      <c r="AB288" s="2" cm="1">
        <f t="array" ref="AB288">_xlfn.XLOOKUP(AB$1&amp;$R288,$C$3:$C$1662&amp;$D$3:$D$1662,$E$3:$E$1662,0,0,1)</f>
        <v>10000</v>
      </c>
      <c r="AC288" s="2" cm="1">
        <f t="array" ref="AC288">_xlfn.XLOOKUP(AC$1&amp;$R288,$C$3:$C$1662&amp;$D$3:$D$1662,$E$3:$E$1662,0,0,1)</f>
        <v>30500</v>
      </c>
    </row>
    <row r="289" spans="3:29" x14ac:dyDescent="0.4">
      <c r="C289" t="s">
        <v>758</v>
      </c>
      <c r="D289" t="s">
        <v>497</v>
      </c>
      <c r="E289">
        <v>30500</v>
      </c>
      <c r="R289" t="s">
        <v>56</v>
      </c>
      <c r="S289" s="2">
        <f t="shared" si="21"/>
        <v>9906220</v>
      </c>
      <c r="T289" s="2">
        <f t="shared" si="23"/>
        <v>7938300</v>
      </c>
      <c r="U289" s="2">
        <f t="shared" si="23"/>
        <v>7904800</v>
      </c>
      <c r="V289" s="2">
        <f t="shared" si="23"/>
        <v>8767800</v>
      </c>
      <c r="W289" s="2">
        <f t="shared" si="23"/>
        <v>13859500</v>
      </c>
      <c r="X289" s="2">
        <f t="shared" si="23"/>
        <v>11060700</v>
      </c>
      <c r="Y289" s="2" cm="1">
        <f t="array" ref="Y289">_xlfn.XLOOKUP(Y$1&amp;$R289,$C$3:$C$1662&amp;$D$3:$D$1662,$E$3:$E$1662,0,0,1)</f>
        <v>19100</v>
      </c>
      <c r="Z289" s="2" cm="1">
        <f t="array" ref="Z289">_xlfn.XLOOKUP(Z$1&amp;$R289,$C$3:$C$1662&amp;$D$3:$D$1662,$E$3:$E$1662,0,0,1)</f>
        <v>2100</v>
      </c>
      <c r="AA289" s="2" cm="1">
        <f t="array" ref="AA289">_xlfn.XLOOKUP(AA$1&amp;$R289,$C$3:$C$1662&amp;$D$3:$D$1662,$E$3:$E$1662,0,0,1)</f>
        <v>21500</v>
      </c>
      <c r="AB289" s="2" cm="1">
        <f t="array" ref="AB289">_xlfn.XLOOKUP(AB$1&amp;$R289,$C$3:$C$1662&amp;$D$3:$D$1662,$E$3:$E$1662,0,0,1)</f>
        <v>5600</v>
      </c>
      <c r="AC289" s="2" cm="1">
        <f t="array" ref="AC289">_xlfn.XLOOKUP(AC$1&amp;$R289,$C$3:$C$1662&amp;$D$3:$D$1662,$E$3:$E$1662,0,0,1)</f>
        <v>25700</v>
      </c>
    </row>
    <row r="290" spans="3:29" x14ac:dyDescent="0.4">
      <c r="C290" t="s">
        <v>758</v>
      </c>
      <c r="D290" t="s">
        <v>498</v>
      </c>
      <c r="E290">
        <v>25700</v>
      </c>
      <c r="R290" t="s">
        <v>35</v>
      </c>
      <c r="S290" s="2">
        <f t="shared" si="21"/>
        <v>9922380</v>
      </c>
      <c r="T290" s="2">
        <f t="shared" si="23"/>
        <v>7968100</v>
      </c>
      <c r="U290" s="2">
        <f t="shared" si="23"/>
        <v>7908400</v>
      </c>
      <c r="V290" s="2">
        <f t="shared" si="23"/>
        <v>8783100</v>
      </c>
      <c r="W290" s="2">
        <f t="shared" si="23"/>
        <v>13875400</v>
      </c>
      <c r="X290" s="2">
        <f t="shared" si="23"/>
        <v>11076900</v>
      </c>
      <c r="Y290" s="2" cm="1">
        <f t="array" ref="Y290">_xlfn.XLOOKUP(Y$1&amp;$R290,$C$3:$C$1662&amp;$D$3:$D$1662,$E$3:$E$1662,0,0,1)</f>
        <v>29800</v>
      </c>
      <c r="Z290" s="2" cm="1">
        <f t="array" ref="Z290">_xlfn.XLOOKUP(Z$1&amp;$R290,$C$3:$C$1662&amp;$D$3:$D$1662,$E$3:$E$1662,0,0,1)</f>
        <v>3600</v>
      </c>
      <c r="AA290" s="2" cm="1">
        <f t="array" ref="AA290">_xlfn.XLOOKUP(AA$1&amp;$R290,$C$3:$C$1662&amp;$D$3:$D$1662,$E$3:$E$1662,0,0,1)</f>
        <v>15300</v>
      </c>
      <c r="AB290" s="2" cm="1">
        <f t="array" ref="AB290">_xlfn.XLOOKUP(AB$1&amp;$R290,$C$3:$C$1662&amp;$D$3:$D$1662,$E$3:$E$1662,0,0,1)</f>
        <v>15900</v>
      </c>
      <c r="AC290" s="2" cm="1">
        <f t="array" ref="AC290">_xlfn.XLOOKUP(AC$1&amp;$R290,$C$3:$C$1662&amp;$D$3:$D$1662,$E$3:$E$1662,0,0,1)</f>
        <v>16200</v>
      </c>
    </row>
    <row r="291" spans="3:29" x14ac:dyDescent="0.4">
      <c r="C291" t="s">
        <v>758</v>
      </c>
      <c r="D291" t="s">
        <v>499</v>
      </c>
      <c r="E291">
        <v>16200</v>
      </c>
      <c r="R291" t="s">
        <v>309</v>
      </c>
      <c r="S291" s="2">
        <f t="shared" si="21"/>
        <v>9941740</v>
      </c>
      <c r="T291" s="2">
        <f t="shared" si="23"/>
        <v>7993700</v>
      </c>
      <c r="U291" s="2">
        <f t="shared" si="23"/>
        <v>7915500</v>
      </c>
      <c r="V291" s="2">
        <f t="shared" si="23"/>
        <v>8789600</v>
      </c>
      <c r="W291" s="2">
        <f t="shared" si="23"/>
        <v>13898300</v>
      </c>
      <c r="X291" s="2">
        <f t="shared" si="23"/>
        <v>11111600</v>
      </c>
      <c r="Y291" s="2" cm="1">
        <f t="array" ref="Y291">_xlfn.XLOOKUP(Y$1&amp;$R291,$C$3:$C$1662&amp;$D$3:$D$1662,$E$3:$E$1662,0,0,1)</f>
        <v>25600</v>
      </c>
      <c r="Z291" s="2" cm="1">
        <f t="array" ref="Z291">_xlfn.XLOOKUP(Z$1&amp;$R291,$C$3:$C$1662&amp;$D$3:$D$1662,$E$3:$E$1662,0,0,1)</f>
        <v>7100</v>
      </c>
      <c r="AA291" s="2" cm="1">
        <f t="array" ref="AA291">_xlfn.XLOOKUP(AA$1&amp;$R291,$C$3:$C$1662&amp;$D$3:$D$1662,$E$3:$E$1662,0,0,1)</f>
        <v>6500</v>
      </c>
      <c r="AB291" s="2" cm="1">
        <f t="array" ref="AB291">_xlfn.XLOOKUP(AB$1&amp;$R291,$C$3:$C$1662&amp;$D$3:$D$1662,$E$3:$E$1662,0,0,1)</f>
        <v>22900</v>
      </c>
      <c r="AC291" s="2" cm="1">
        <f t="array" ref="AC291">_xlfn.XLOOKUP(AC$1&amp;$R291,$C$3:$C$1662&amp;$D$3:$D$1662,$E$3:$E$1662,0,0,1)</f>
        <v>34700</v>
      </c>
    </row>
    <row r="292" spans="3:29" x14ac:dyDescent="0.4">
      <c r="C292" t="s">
        <v>758</v>
      </c>
      <c r="D292" t="s">
        <v>500</v>
      </c>
      <c r="E292">
        <v>34700</v>
      </c>
      <c r="R292" t="s">
        <v>278</v>
      </c>
      <c r="S292" s="2">
        <f t="shared" si="21"/>
        <v>9955680</v>
      </c>
      <c r="T292" s="2">
        <f t="shared" ref="T292:X307" si="24">T291+Y292</f>
        <v>8014700</v>
      </c>
      <c r="U292" s="2">
        <f t="shared" si="24"/>
        <v>7919300</v>
      </c>
      <c r="V292" s="2">
        <f t="shared" si="24"/>
        <v>8793500</v>
      </c>
      <c r="W292" s="2">
        <f t="shared" si="24"/>
        <v>13913100</v>
      </c>
      <c r="X292" s="2">
        <f t="shared" si="24"/>
        <v>11137800</v>
      </c>
      <c r="Y292" s="2" cm="1">
        <f t="array" ref="Y292">_xlfn.XLOOKUP(Y$1&amp;$R292,$C$3:$C$1662&amp;$D$3:$D$1662,$E$3:$E$1662,0,0,1)</f>
        <v>21000</v>
      </c>
      <c r="Z292" s="2" cm="1">
        <f t="array" ref="Z292">_xlfn.XLOOKUP(Z$1&amp;$R292,$C$3:$C$1662&amp;$D$3:$D$1662,$E$3:$E$1662,0,0,1)</f>
        <v>3800</v>
      </c>
      <c r="AA292" s="2" cm="1">
        <f t="array" ref="AA292">_xlfn.XLOOKUP(AA$1&amp;$R292,$C$3:$C$1662&amp;$D$3:$D$1662,$E$3:$E$1662,0,0,1)</f>
        <v>3900</v>
      </c>
      <c r="AB292" s="2" cm="1">
        <f t="array" ref="AB292">_xlfn.XLOOKUP(AB$1&amp;$R292,$C$3:$C$1662&amp;$D$3:$D$1662,$E$3:$E$1662,0,0,1)</f>
        <v>14800</v>
      </c>
      <c r="AC292" s="2" cm="1">
        <f t="array" ref="AC292">_xlfn.XLOOKUP(AC$1&amp;$R292,$C$3:$C$1662&amp;$D$3:$D$1662,$E$3:$E$1662,0,0,1)</f>
        <v>26200</v>
      </c>
    </row>
    <row r="293" spans="3:29" x14ac:dyDescent="0.4">
      <c r="C293" t="s">
        <v>758</v>
      </c>
      <c r="D293" t="s">
        <v>501</v>
      </c>
      <c r="E293">
        <v>26200</v>
      </c>
      <c r="R293" t="s">
        <v>262</v>
      </c>
      <c r="S293" s="2">
        <f t="shared" si="21"/>
        <v>9973260</v>
      </c>
      <c r="T293" s="2">
        <f t="shared" si="24"/>
        <v>8025100</v>
      </c>
      <c r="U293" s="2">
        <f t="shared" si="24"/>
        <v>7923700</v>
      </c>
      <c r="V293" s="2">
        <f t="shared" si="24"/>
        <v>8818700</v>
      </c>
      <c r="W293" s="2">
        <f t="shared" si="24"/>
        <v>13939400</v>
      </c>
      <c r="X293" s="2">
        <f t="shared" si="24"/>
        <v>11159400</v>
      </c>
      <c r="Y293" s="2" cm="1">
        <f t="array" ref="Y293">_xlfn.XLOOKUP(Y$1&amp;$R293,$C$3:$C$1662&amp;$D$3:$D$1662,$E$3:$E$1662,0,0,1)</f>
        <v>10400</v>
      </c>
      <c r="Z293" s="2" cm="1">
        <f t="array" ref="Z293">_xlfn.XLOOKUP(Z$1&amp;$R293,$C$3:$C$1662&amp;$D$3:$D$1662,$E$3:$E$1662,0,0,1)</f>
        <v>4400</v>
      </c>
      <c r="AA293" s="2" cm="1">
        <f t="array" ref="AA293">_xlfn.XLOOKUP(AA$1&amp;$R293,$C$3:$C$1662&amp;$D$3:$D$1662,$E$3:$E$1662,0,0,1)</f>
        <v>25200</v>
      </c>
      <c r="AB293" s="2" cm="1">
        <f t="array" ref="AB293">_xlfn.XLOOKUP(AB$1&amp;$R293,$C$3:$C$1662&amp;$D$3:$D$1662,$E$3:$E$1662,0,0,1)</f>
        <v>26300</v>
      </c>
      <c r="AC293" s="2" cm="1">
        <f t="array" ref="AC293">_xlfn.XLOOKUP(AC$1&amp;$R293,$C$3:$C$1662&amp;$D$3:$D$1662,$E$3:$E$1662,0,0,1)</f>
        <v>21600</v>
      </c>
    </row>
    <row r="294" spans="3:29" x14ac:dyDescent="0.4">
      <c r="C294" t="s">
        <v>758</v>
      </c>
      <c r="D294" t="s">
        <v>502</v>
      </c>
      <c r="E294">
        <v>21600</v>
      </c>
      <c r="R294" t="s">
        <v>16</v>
      </c>
      <c r="S294" s="2">
        <f t="shared" si="21"/>
        <v>9992600</v>
      </c>
      <c r="T294" s="2">
        <f t="shared" si="24"/>
        <v>8045700</v>
      </c>
      <c r="U294" s="2">
        <f t="shared" si="24"/>
        <v>7930300</v>
      </c>
      <c r="V294" s="2">
        <f t="shared" si="24"/>
        <v>8832200</v>
      </c>
      <c r="W294" s="2">
        <f t="shared" si="24"/>
        <v>13961100</v>
      </c>
      <c r="X294" s="2">
        <f t="shared" si="24"/>
        <v>11193700</v>
      </c>
      <c r="Y294" s="2" cm="1">
        <f t="array" ref="Y294">_xlfn.XLOOKUP(Y$1&amp;$R294,$C$3:$C$1662&amp;$D$3:$D$1662,$E$3:$E$1662,0,0,1)</f>
        <v>20600</v>
      </c>
      <c r="Z294" s="2" cm="1">
        <f t="array" ref="Z294">_xlfn.XLOOKUP(Z$1&amp;$R294,$C$3:$C$1662&amp;$D$3:$D$1662,$E$3:$E$1662,0,0,1)</f>
        <v>6600</v>
      </c>
      <c r="AA294" s="2" cm="1">
        <f t="array" ref="AA294">_xlfn.XLOOKUP(AA$1&amp;$R294,$C$3:$C$1662&amp;$D$3:$D$1662,$E$3:$E$1662,0,0,1)</f>
        <v>13500</v>
      </c>
      <c r="AB294" s="2" cm="1">
        <f t="array" ref="AB294">_xlfn.XLOOKUP(AB$1&amp;$R294,$C$3:$C$1662&amp;$D$3:$D$1662,$E$3:$E$1662,0,0,1)</f>
        <v>21700</v>
      </c>
      <c r="AC294" s="2" cm="1">
        <f t="array" ref="AC294">_xlfn.XLOOKUP(AC$1&amp;$R294,$C$3:$C$1662&amp;$D$3:$D$1662,$E$3:$E$1662,0,0,1)</f>
        <v>34300</v>
      </c>
    </row>
    <row r="295" spans="3:29" x14ac:dyDescent="0.4">
      <c r="C295" t="s">
        <v>758</v>
      </c>
      <c r="D295" t="s">
        <v>503</v>
      </c>
      <c r="E295">
        <v>34300</v>
      </c>
      <c r="R295" t="s">
        <v>104</v>
      </c>
      <c r="S295" s="2">
        <f t="shared" si="21"/>
        <v>10005640</v>
      </c>
      <c r="T295" s="2">
        <f t="shared" si="24"/>
        <v>8055900</v>
      </c>
      <c r="U295" s="2">
        <f t="shared" si="24"/>
        <v>7934200</v>
      </c>
      <c r="V295" s="2">
        <f t="shared" si="24"/>
        <v>8837300</v>
      </c>
      <c r="W295" s="2">
        <f t="shared" si="24"/>
        <v>13980500</v>
      </c>
      <c r="X295" s="2">
        <f t="shared" si="24"/>
        <v>11220300</v>
      </c>
      <c r="Y295" s="2" cm="1">
        <f t="array" ref="Y295">_xlfn.XLOOKUP(Y$1&amp;$R295,$C$3:$C$1662&amp;$D$3:$D$1662,$E$3:$E$1662,0,0,1)</f>
        <v>10200</v>
      </c>
      <c r="Z295" s="2" cm="1">
        <f t="array" ref="Z295">_xlfn.XLOOKUP(Z$1&amp;$R295,$C$3:$C$1662&amp;$D$3:$D$1662,$E$3:$E$1662,0,0,1)</f>
        <v>3900</v>
      </c>
      <c r="AA295" s="2" cm="1">
        <f t="array" ref="AA295">_xlfn.XLOOKUP(AA$1&amp;$R295,$C$3:$C$1662&amp;$D$3:$D$1662,$E$3:$E$1662,0,0,1)</f>
        <v>5100</v>
      </c>
      <c r="AB295" s="2" cm="1">
        <f t="array" ref="AB295">_xlfn.XLOOKUP(AB$1&amp;$R295,$C$3:$C$1662&amp;$D$3:$D$1662,$E$3:$E$1662,0,0,1)</f>
        <v>19400</v>
      </c>
      <c r="AC295" s="2" cm="1">
        <f t="array" ref="AC295">_xlfn.XLOOKUP(AC$1&amp;$R295,$C$3:$C$1662&amp;$D$3:$D$1662,$E$3:$E$1662,0,0,1)</f>
        <v>26600</v>
      </c>
    </row>
    <row r="296" spans="3:29" x14ac:dyDescent="0.4">
      <c r="C296" t="s">
        <v>758</v>
      </c>
      <c r="D296" t="s">
        <v>504</v>
      </c>
      <c r="E296">
        <v>26600</v>
      </c>
      <c r="R296" t="s">
        <v>130</v>
      </c>
      <c r="S296" s="2">
        <f t="shared" si="21"/>
        <v>10016040</v>
      </c>
      <c r="T296" s="2">
        <f t="shared" si="24"/>
        <v>8061500</v>
      </c>
      <c r="U296" s="2">
        <f t="shared" si="24"/>
        <v>7937800</v>
      </c>
      <c r="V296" s="2">
        <f t="shared" si="24"/>
        <v>8849200</v>
      </c>
      <c r="W296" s="2">
        <f t="shared" si="24"/>
        <v>13999800</v>
      </c>
      <c r="X296" s="2">
        <f t="shared" si="24"/>
        <v>11231900</v>
      </c>
      <c r="Y296" s="2" cm="1">
        <f t="array" ref="Y296">_xlfn.XLOOKUP(Y$1&amp;$R296,$C$3:$C$1662&amp;$D$3:$D$1662,$E$3:$E$1662,0,0,1)</f>
        <v>5600</v>
      </c>
      <c r="Z296" s="2" cm="1">
        <f t="array" ref="Z296">_xlfn.XLOOKUP(Z$1&amp;$R296,$C$3:$C$1662&amp;$D$3:$D$1662,$E$3:$E$1662,0,0,1)</f>
        <v>3600</v>
      </c>
      <c r="AA296" s="2" cm="1">
        <f t="array" ref="AA296">_xlfn.XLOOKUP(AA$1&amp;$R296,$C$3:$C$1662&amp;$D$3:$D$1662,$E$3:$E$1662,0,0,1)</f>
        <v>11900</v>
      </c>
      <c r="AB296" s="2" cm="1">
        <f t="array" ref="AB296">_xlfn.XLOOKUP(AB$1&amp;$R296,$C$3:$C$1662&amp;$D$3:$D$1662,$E$3:$E$1662,0,0,1)</f>
        <v>19300</v>
      </c>
      <c r="AC296" s="2" cm="1">
        <f t="array" ref="AC296">_xlfn.XLOOKUP(AC$1&amp;$R296,$C$3:$C$1662&amp;$D$3:$D$1662,$E$3:$E$1662,0,0,1)</f>
        <v>11600</v>
      </c>
    </row>
    <row r="297" spans="3:29" x14ac:dyDescent="0.4">
      <c r="C297" t="s">
        <v>758</v>
      </c>
      <c r="D297" t="s">
        <v>505</v>
      </c>
      <c r="E297">
        <v>11600</v>
      </c>
      <c r="R297" t="s">
        <v>73</v>
      </c>
      <c r="S297" s="2">
        <f t="shared" si="21"/>
        <v>10030600</v>
      </c>
      <c r="T297" s="2">
        <f t="shared" si="24"/>
        <v>8069300</v>
      </c>
      <c r="U297" s="2">
        <f t="shared" si="24"/>
        <v>7951900</v>
      </c>
      <c r="V297" s="2">
        <f t="shared" si="24"/>
        <v>8857200</v>
      </c>
      <c r="W297" s="2">
        <f t="shared" si="24"/>
        <v>14013600</v>
      </c>
      <c r="X297" s="2">
        <f t="shared" si="24"/>
        <v>11261000</v>
      </c>
      <c r="Y297" s="2" cm="1">
        <f t="array" ref="Y297">_xlfn.XLOOKUP(Y$1&amp;$R297,$C$3:$C$1662&amp;$D$3:$D$1662,$E$3:$E$1662,0,0,1)</f>
        <v>7800</v>
      </c>
      <c r="Z297" s="2" cm="1">
        <f t="array" ref="Z297">_xlfn.XLOOKUP(Z$1&amp;$R297,$C$3:$C$1662&amp;$D$3:$D$1662,$E$3:$E$1662,0,0,1)</f>
        <v>14100</v>
      </c>
      <c r="AA297" s="2" cm="1">
        <f t="array" ref="AA297">_xlfn.XLOOKUP(AA$1&amp;$R297,$C$3:$C$1662&amp;$D$3:$D$1662,$E$3:$E$1662,0,0,1)</f>
        <v>8000</v>
      </c>
      <c r="AB297" s="2" cm="1">
        <f t="array" ref="AB297">_xlfn.XLOOKUP(AB$1&amp;$R297,$C$3:$C$1662&amp;$D$3:$D$1662,$E$3:$E$1662,0,0,1)</f>
        <v>13800</v>
      </c>
      <c r="AC297" s="2" cm="1">
        <f t="array" ref="AC297">_xlfn.XLOOKUP(AC$1&amp;$R297,$C$3:$C$1662&amp;$D$3:$D$1662,$E$3:$E$1662,0,0,1)</f>
        <v>29100</v>
      </c>
    </row>
    <row r="298" spans="3:29" x14ac:dyDescent="0.4">
      <c r="C298" t="s">
        <v>758</v>
      </c>
      <c r="D298" t="s">
        <v>506</v>
      </c>
      <c r="E298">
        <v>29100</v>
      </c>
      <c r="R298" t="s">
        <v>10</v>
      </c>
      <c r="S298" s="2">
        <f t="shared" si="21"/>
        <v>10044780</v>
      </c>
      <c r="T298" s="2">
        <f t="shared" si="24"/>
        <v>8086200</v>
      </c>
      <c r="U298" s="2">
        <f t="shared" si="24"/>
        <v>7966400</v>
      </c>
      <c r="V298" s="2">
        <f t="shared" si="24"/>
        <v>8864700</v>
      </c>
      <c r="W298" s="2">
        <f t="shared" si="24"/>
        <v>14029800</v>
      </c>
      <c r="X298" s="2">
        <f t="shared" si="24"/>
        <v>11276800</v>
      </c>
      <c r="Y298" s="2" cm="1">
        <f t="array" ref="Y298">_xlfn.XLOOKUP(Y$1&amp;$R298,$C$3:$C$1662&amp;$D$3:$D$1662,$E$3:$E$1662,0,0,1)</f>
        <v>16900</v>
      </c>
      <c r="Z298" s="2" cm="1">
        <f t="array" ref="Z298">_xlfn.XLOOKUP(Z$1&amp;$R298,$C$3:$C$1662&amp;$D$3:$D$1662,$E$3:$E$1662,0,0,1)</f>
        <v>14500</v>
      </c>
      <c r="AA298" s="2" cm="1">
        <f t="array" ref="AA298">_xlfn.XLOOKUP(AA$1&amp;$R298,$C$3:$C$1662&amp;$D$3:$D$1662,$E$3:$E$1662,0,0,1)</f>
        <v>7500</v>
      </c>
      <c r="AB298" s="2" cm="1">
        <f t="array" ref="AB298">_xlfn.XLOOKUP(AB$1&amp;$R298,$C$3:$C$1662&amp;$D$3:$D$1662,$E$3:$E$1662,0,0,1)</f>
        <v>16200</v>
      </c>
      <c r="AC298" s="2" cm="1">
        <f t="array" ref="AC298">_xlfn.XLOOKUP(AC$1&amp;$R298,$C$3:$C$1662&amp;$D$3:$D$1662,$E$3:$E$1662,0,0,1)</f>
        <v>15800</v>
      </c>
    </row>
    <row r="299" spans="3:29" x14ac:dyDescent="0.4">
      <c r="C299" t="s">
        <v>758</v>
      </c>
      <c r="D299" t="s">
        <v>507</v>
      </c>
      <c r="E299">
        <v>15800</v>
      </c>
      <c r="R299" t="s">
        <v>215</v>
      </c>
      <c r="S299" s="2">
        <f t="shared" si="21"/>
        <v>10066220</v>
      </c>
      <c r="T299" s="2">
        <f t="shared" si="24"/>
        <v>8095300</v>
      </c>
      <c r="U299" s="2">
        <f t="shared" si="24"/>
        <v>7987200</v>
      </c>
      <c r="V299" s="2">
        <f t="shared" si="24"/>
        <v>8883200</v>
      </c>
      <c r="W299" s="2">
        <f t="shared" si="24"/>
        <v>14066100</v>
      </c>
      <c r="X299" s="2">
        <f t="shared" si="24"/>
        <v>11299300</v>
      </c>
      <c r="Y299" s="2" cm="1">
        <f t="array" ref="Y299">_xlfn.XLOOKUP(Y$1&amp;$R299,$C$3:$C$1662&amp;$D$3:$D$1662,$E$3:$E$1662,0,0,1)</f>
        <v>9100</v>
      </c>
      <c r="Z299" s="2" cm="1">
        <f t="array" ref="Z299">_xlfn.XLOOKUP(Z$1&amp;$R299,$C$3:$C$1662&amp;$D$3:$D$1662,$E$3:$E$1662,0,0,1)</f>
        <v>20800</v>
      </c>
      <c r="AA299" s="2" cm="1">
        <f t="array" ref="AA299">_xlfn.XLOOKUP(AA$1&amp;$R299,$C$3:$C$1662&amp;$D$3:$D$1662,$E$3:$E$1662,0,0,1)</f>
        <v>18500</v>
      </c>
      <c r="AB299" s="2" cm="1">
        <f t="array" ref="AB299">_xlfn.XLOOKUP(AB$1&amp;$R299,$C$3:$C$1662&amp;$D$3:$D$1662,$E$3:$E$1662,0,0,1)</f>
        <v>36300</v>
      </c>
      <c r="AC299" s="2" cm="1">
        <f t="array" ref="AC299">_xlfn.XLOOKUP(AC$1&amp;$R299,$C$3:$C$1662&amp;$D$3:$D$1662,$E$3:$E$1662,0,0,1)</f>
        <v>22500</v>
      </c>
    </row>
    <row r="300" spans="3:29" x14ac:dyDescent="0.4">
      <c r="C300" t="s">
        <v>758</v>
      </c>
      <c r="D300" t="s">
        <v>508</v>
      </c>
      <c r="E300">
        <v>22500</v>
      </c>
      <c r="R300" t="s">
        <v>227</v>
      </c>
      <c r="S300" s="2">
        <f t="shared" si="21"/>
        <v>10082000</v>
      </c>
      <c r="T300" s="2">
        <f t="shared" si="24"/>
        <v>8100600</v>
      </c>
      <c r="U300" s="2">
        <f t="shared" si="24"/>
        <v>8008200</v>
      </c>
      <c r="V300" s="2">
        <f t="shared" si="24"/>
        <v>8893200</v>
      </c>
      <c r="W300" s="2">
        <f t="shared" si="24"/>
        <v>14078800</v>
      </c>
      <c r="X300" s="2">
        <f t="shared" si="24"/>
        <v>11329200</v>
      </c>
      <c r="Y300" s="2" cm="1">
        <f t="array" ref="Y300">_xlfn.XLOOKUP(Y$1&amp;$R300,$C$3:$C$1662&amp;$D$3:$D$1662,$E$3:$E$1662,0,0,1)</f>
        <v>5300</v>
      </c>
      <c r="Z300" s="2" cm="1">
        <f t="array" ref="Z300">_xlfn.XLOOKUP(Z$1&amp;$R300,$C$3:$C$1662&amp;$D$3:$D$1662,$E$3:$E$1662,0,0,1)</f>
        <v>21000</v>
      </c>
      <c r="AA300" s="2" cm="1">
        <f t="array" ref="AA300">_xlfn.XLOOKUP(AA$1&amp;$R300,$C$3:$C$1662&amp;$D$3:$D$1662,$E$3:$E$1662,0,0,1)</f>
        <v>10000</v>
      </c>
      <c r="AB300" s="2" cm="1">
        <f t="array" ref="AB300">_xlfn.XLOOKUP(AB$1&amp;$R300,$C$3:$C$1662&amp;$D$3:$D$1662,$E$3:$E$1662,0,0,1)</f>
        <v>12700</v>
      </c>
      <c r="AC300" s="2" cm="1">
        <f t="array" ref="AC300">_xlfn.XLOOKUP(AC$1&amp;$R300,$C$3:$C$1662&amp;$D$3:$D$1662,$E$3:$E$1662,0,0,1)</f>
        <v>29900</v>
      </c>
    </row>
    <row r="301" spans="3:29" x14ac:dyDescent="0.4">
      <c r="C301" t="s">
        <v>758</v>
      </c>
      <c r="D301" t="s">
        <v>509</v>
      </c>
      <c r="E301">
        <v>29900</v>
      </c>
      <c r="R301" t="s">
        <v>235</v>
      </c>
      <c r="S301" s="2">
        <f t="shared" si="21"/>
        <v>10100000</v>
      </c>
      <c r="T301" s="2">
        <f t="shared" si="24"/>
        <v>8118600</v>
      </c>
      <c r="U301" s="2">
        <f t="shared" si="24"/>
        <v>8017100</v>
      </c>
      <c r="V301" s="2">
        <f t="shared" si="24"/>
        <v>8906300</v>
      </c>
      <c r="W301" s="2">
        <f t="shared" si="24"/>
        <v>14098400</v>
      </c>
      <c r="X301" s="2">
        <f t="shared" si="24"/>
        <v>11359600</v>
      </c>
      <c r="Y301" s="2" cm="1">
        <f t="array" ref="Y301">_xlfn.XLOOKUP(Y$1&amp;$R301,$C$3:$C$1662&amp;$D$3:$D$1662,$E$3:$E$1662,0,0,1)</f>
        <v>18000</v>
      </c>
      <c r="Z301" s="2" cm="1">
        <f t="array" ref="Z301">_xlfn.XLOOKUP(Z$1&amp;$R301,$C$3:$C$1662&amp;$D$3:$D$1662,$E$3:$E$1662,0,0,1)</f>
        <v>8900</v>
      </c>
      <c r="AA301" s="2" cm="1">
        <f t="array" ref="AA301">_xlfn.XLOOKUP(AA$1&amp;$R301,$C$3:$C$1662&amp;$D$3:$D$1662,$E$3:$E$1662,0,0,1)</f>
        <v>13100</v>
      </c>
      <c r="AB301" s="2" cm="1">
        <f t="array" ref="AB301">_xlfn.XLOOKUP(AB$1&amp;$R301,$C$3:$C$1662&amp;$D$3:$D$1662,$E$3:$E$1662,0,0,1)</f>
        <v>19600</v>
      </c>
      <c r="AC301" s="2" cm="1">
        <f t="array" ref="AC301">_xlfn.XLOOKUP(AC$1&amp;$R301,$C$3:$C$1662&amp;$D$3:$D$1662,$E$3:$E$1662,0,0,1)</f>
        <v>30400</v>
      </c>
    </row>
    <row r="302" spans="3:29" x14ac:dyDescent="0.4">
      <c r="C302" t="s">
        <v>758</v>
      </c>
      <c r="D302" t="s">
        <v>510</v>
      </c>
      <c r="E302">
        <v>30400</v>
      </c>
      <c r="R302" t="s">
        <v>14</v>
      </c>
      <c r="S302" s="2">
        <f t="shared" si="21"/>
        <v>10120740</v>
      </c>
      <c r="T302" s="2">
        <f t="shared" si="24"/>
        <v>8143800</v>
      </c>
      <c r="U302" s="2">
        <f t="shared" si="24"/>
        <v>8019200</v>
      </c>
      <c r="V302" s="2">
        <f t="shared" si="24"/>
        <v>8923200</v>
      </c>
      <c r="W302" s="2">
        <f t="shared" si="24"/>
        <v>14111400</v>
      </c>
      <c r="X302" s="2">
        <f t="shared" si="24"/>
        <v>11406100</v>
      </c>
      <c r="Y302" s="2" cm="1">
        <f t="array" ref="Y302">_xlfn.XLOOKUP(Y$1&amp;$R302,$C$3:$C$1662&amp;$D$3:$D$1662,$E$3:$E$1662,0,0,1)</f>
        <v>25200</v>
      </c>
      <c r="Z302" s="2" cm="1">
        <f t="array" ref="Z302">_xlfn.XLOOKUP(Z$1&amp;$R302,$C$3:$C$1662&amp;$D$3:$D$1662,$E$3:$E$1662,0,0,1)</f>
        <v>2100</v>
      </c>
      <c r="AA302" s="2" cm="1">
        <f t="array" ref="AA302">_xlfn.XLOOKUP(AA$1&amp;$R302,$C$3:$C$1662&amp;$D$3:$D$1662,$E$3:$E$1662,0,0,1)</f>
        <v>16900</v>
      </c>
      <c r="AB302" s="2" cm="1">
        <f t="array" ref="AB302">_xlfn.XLOOKUP(AB$1&amp;$R302,$C$3:$C$1662&amp;$D$3:$D$1662,$E$3:$E$1662,0,0,1)</f>
        <v>13000</v>
      </c>
      <c r="AC302" s="2" cm="1">
        <f t="array" ref="AC302">_xlfn.XLOOKUP(AC$1&amp;$R302,$C$3:$C$1662&amp;$D$3:$D$1662,$E$3:$E$1662,0,0,1)</f>
        <v>46500</v>
      </c>
    </row>
    <row r="303" spans="3:29" x14ac:dyDescent="0.4">
      <c r="C303" t="s">
        <v>758</v>
      </c>
      <c r="D303" t="s">
        <v>511</v>
      </c>
      <c r="E303">
        <v>46500</v>
      </c>
      <c r="R303" t="s">
        <v>3</v>
      </c>
      <c r="S303" s="2">
        <f t="shared" si="21"/>
        <v>10151680</v>
      </c>
      <c r="T303" s="2">
        <f t="shared" si="24"/>
        <v>8156100</v>
      </c>
      <c r="U303" s="2">
        <f t="shared" si="24"/>
        <v>8026300</v>
      </c>
      <c r="V303" s="2">
        <f t="shared" si="24"/>
        <v>9008600</v>
      </c>
      <c r="W303" s="2">
        <f t="shared" si="24"/>
        <v>14130200</v>
      </c>
      <c r="X303" s="2">
        <f t="shared" si="24"/>
        <v>11437200</v>
      </c>
      <c r="Y303" s="2" cm="1">
        <f t="array" ref="Y303">_xlfn.XLOOKUP(Y$1&amp;$R303,$C$3:$C$1662&amp;$D$3:$D$1662,$E$3:$E$1662,0,0,1)</f>
        <v>12300</v>
      </c>
      <c r="Z303" s="2" cm="1">
        <f t="array" ref="Z303">_xlfn.XLOOKUP(Z$1&amp;$R303,$C$3:$C$1662&amp;$D$3:$D$1662,$E$3:$E$1662,0,0,1)</f>
        <v>7100</v>
      </c>
      <c r="AA303" s="2" cm="1">
        <f t="array" ref="AA303">_xlfn.XLOOKUP(AA$1&amp;$R303,$C$3:$C$1662&amp;$D$3:$D$1662,$E$3:$E$1662,0,0,1)</f>
        <v>85400</v>
      </c>
      <c r="AB303" s="2" cm="1">
        <f t="array" ref="AB303">_xlfn.XLOOKUP(AB$1&amp;$R303,$C$3:$C$1662&amp;$D$3:$D$1662,$E$3:$E$1662,0,0,1)</f>
        <v>18800</v>
      </c>
      <c r="AC303" s="2" cm="1">
        <f t="array" ref="AC303">_xlfn.XLOOKUP(AC$1&amp;$R303,$C$3:$C$1662&amp;$D$3:$D$1662,$E$3:$E$1662,0,0,1)</f>
        <v>31100</v>
      </c>
    </row>
    <row r="304" spans="3:29" x14ac:dyDescent="0.4">
      <c r="C304" t="s">
        <v>758</v>
      </c>
      <c r="D304" t="s">
        <v>512</v>
      </c>
      <c r="E304">
        <v>31100</v>
      </c>
      <c r="R304" t="s">
        <v>362</v>
      </c>
      <c r="S304" s="2">
        <f t="shared" si="21"/>
        <v>10190620</v>
      </c>
      <c r="T304" s="2">
        <f t="shared" si="24"/>
        <v>8162500</v>
      </c>
      <c r="U304" s="2">
        <f t="shared" si="24"/>
        <v>8040200</v>
      </c>
      <c r="V304" s="2">
        <f t="shared" si="24"/>
        <v>9070100</v>
      </c>
      <c r="W304" s="2">
        <f t="shared" si="24"/>
        <v>14200600</v>
      </c>
      <c r="X304" s="2">
        <f t="shared" si="24"/>
        <v>11479700</v>
      </c>
      <c r="Y304" s="2" cm="1">
        <f t="array" ref="Y304">_xlfn.XLOOKUP(Y$1&amp;$R304,$C$3:$C$1662&amp;$D$3:$D$1662,$E$3:$E$1662,0,0,1)</f>
        <v>6400</v>
      </c>
      <c r="Z304" s="2" cm="1">
        <f t="array" ref="Z304">_xlfn.XLOOKUP(Z$1&amp;$R304,$C$3:$C$1662&amp;$D$3:$D$1662,$E$3:$E$1662,0,0,1)</f>
        <v>13900</v>
      </c>
      <c r="AA304" s="2" cm="1">
        <f t="array" ref="AA304">_xlfn.XLOOKUP(AA$1&amp;$R304,$C$3:$C$1662&amp;$D$3:$D$1662,$E$3:$E$1662,0,0,1)</f>
        <v>61500</v>
      </c>
      <c r="AB304" s="2" cm="1">
        <f t="array" ref="AB304">_xlfn.XLOOKUP(AB$1&amp;$R304,$C$3:$C$1662&amp;$D$3:$D$1662,$E$3:$E$1662,0,0,1)</f>
        <v>70400</v>
      </c>
      <c r="AC304" s="2" cm="1">
        <f t="array" ref="AC304">_xlfn.XLOOKUP(AC$1&amp;$R304,$C$3:$C$1662&amp;$D$3:$D$1662,$E$3:$E$1662,0,0,1)</f>
        <v>42500</v>
      </c>
    </row>
    <row r="305" spans="3:29" x14ac:dyDescent="0.4">
      <c r="C305" t="s">
        <v>758</v>
      </c>
      <c r="D305" t="s">
        <v>695</v>
      </c>
      <c r="E305">
        <v>42500</v>
      </c>
      <c r="R305" t="s">
        <v>363</v>
      </c>
      <c r="S305" s="2">
        <f t="shared" si="21"/>
        <v>10214440</v>
      </c>
      <c r="T305" s="2">
        <f t="shared" si="24"/>
        <v>8207600</v>
      </c>
      <c r="U305" s="2">
        <f t="shared" si="24"/>
        <v>8044500</v>
      </c>
      <c r="V305" s="2">
        <f t="shared" si="24"/>
        <v>9084300</v>
      </c>
      <c r="W305" s="2">
        <f t="shared" si="24"/>
        <v>14234500</v>
      </c>
      <c r="X305" s="2">
        <f t="shared" si="24"/>
        <v>11501300</v>
      </c>
      <c r="Y305" s="2" cm="1">
        <f t="array" ref="Y305">_xlfn.XLOOKUP(Y$1&amp;$R305,$C$3:$C$1662&amp;$D$3:$D$1662,$E$3:$E$1662,0,0,1)</f>
        <v>45100</v>
      </c>
      <c r="Z305" s="2" cm="1">
        <f t="array" ref="Z305">_xlfn.XLOOKUP(Z$1&amp;$R305,$C$3:$C$1662&amp;$D$3:$D$1662,$E$3:$E$1662,0,0,1)</f>
        <v>4300</v>
      </c>
      <c r="AA305" s="2" cm="1">
        <f t="array" ref="AA305">_xlfn.XLOOKUP(AA$1&amp;$R305,$C$3:$C$1662&amp;$D$3:$D$1662,$E$3:$E$1662,0,0,1)</f>
        <v>14200</v>
      </c>
      <c r="AB305" s="2" cm="1">
        <f t="array" ref="AB305">_xlfn.XLOOKUP(AB$1&amp;$R305,$C$3:$C$1662&amp;$D$3:$D$1662,$E$3:$E$1662,0,0,1)</f>
        <v>33900</v>
      </c>
      <c r="AC305" s="2" cm="1">
        <f t="array" ref="AC305">_xlfn.XLOOKUP(AC$1&amp;$R305,$C$3:$C$1662&amp;$D$3:$D$1662,$E$3:$E$1662,0,0,1)</f>
        <v>21600</v>
      </c>
    </row>
    <row r="306" spans="3:29" x14ac:dyDescent="0.4">
      <c r="C306" t="s">
        <v>758</v>
      </c>
      <c r="D306" t="s">
        <v>696</v>
      </c>
      <c r="E306">
        <v>21600</v>
      </c>
      <c r="R306" t="s">
        <v>364</v>
      </c>
      <c r="S306" s="2">
        <f t="shared" si="21"/>
        <v>10243820</v>
      </c>
      <c r="T306" s="2">
        <f t="shared" si="24"/>
        <v>8229900</v>
      </c>
      <c r="U306" s="2">
        <f t="shared" si="24"/>
        <v>8061700</v>
      </c>
      <c r="V306" s="2">
        <f t="shared" si="24"/>
        <v>9099000</v>
      </c>
      <c r="W306" s="2">
        <f t="shared" si="24"/>
        <v>14284500</v>
      </c>
      <c r="X306" s="2">
        <f t="shared" si="24"/>
        <v>11544000</v>
      </c>
      <c r="Y306" s="2" cm="1">
        <f t="array" ref="Y306">_xlfn.XLOOKUP(Y$1&amp;$R306,$C$3:$C$1662&amp;$D$3:$D$1662,$E$3:$E$1662,0,0,1)</f>
        <v>22300</v>
      </c>
      <c r="Z306" s="2" cm="1">
        <f t="array" ref="Z306">_xlfn.XLOOKUP(Z$1&amp;$R306,$C$3:$C$1662&amp;$D$3:$D$1662,$E$3:$E$1662,0,0,1)</f>
        <v>17200</v>
      </c>
      <c r="AA306" s="2" cm="1">
        <f t="array" ref="AA306">_xlfn.XLOOKUP(AA$1&amp;$R306,$C$3:$C$1662&amp;$D$3:$D$1662,$E$3:$E$1662,0,0,1)</f>
        <v>14700</v>
      </c>
      <c r="AB306" s="2" cm="1">
        <f t="array" ref="AB306">_xlfn.XLOOKUP(AB$1&amp;$R306,$C$3:$C$1662&amp;$D$3:$D$1662,$E$3:$E$1662,0,0,1)</f>
        <v>50000</v>
      </c>
      <c r="AC306" s="2" cm="1">
        <f t="array" ref="AC306">_xlfn.XLOOKUP(AC$1&amp;$R306,$C$3:$C$1662&amp;$D$3:$D$1662,$E$3:$E$1662,0,0,1)</f>
        <v>42700</v>
      </c>
    </row>
    <row r="307" spans="3:29" x14ac:dyDescent="0.4">
      <c r="C307" t="s">
        <v>758</v>
      </c>
      <c r="D307" t="s">
        <v>697</v>
      </c>
      <c r="E307">
        <v>42700</v>
      </c>
      <c r="R307" t="s">
        <v>365</v>
      </c>
      <c r="S307" s="2">
        <f t="shared" si="21"/>
        <v>10269280</v>
      </c>
      <c r="T307" s="2">
        <f t="shared" si="24"/>
        <v>8248900</v>
      </c>
      <c r="U307" s="2">
        <f t="shared" si="24"/>
        <v>8064400</v>
      </c>
      <c r="V307" s="2">
        <f t="shared" si="24"/>
        <v>9129900</v>
      </c>
      <c r="W307" s="2">
        <f t="shared" si="24"/>
        <v>14316800</v>
      </c>
      <c r="X307" s="2">
        <f t="shared" si="24"/>
        <v>11586400</v>
      </c>
      <c r="Y307" s="2" cm="1">
        <f t="array" ref="Y307">_xlfn.XLOOKUP(Y$1&amp;$R307,$C$3:$C$1662&amp;$D$3:$D$1662,$E$3:$E$1662,0,0,1)</f>
        <v>19000</v>
      </c>
      <c r="Z307" s="2" cm="1">
        <f t="array" ref="Z307">_xlfn.XLOOKUP(Z$1&amp;$R307,$C$3:$C$1662&amp;$D$3:$D$1662,$E$3:$E$1662,0,0,1)</f>
        <v>2700</v>
      </c>
      <c r="AA307" s="2" cm="1">
        <f t="array" ref="AA307">_xlfn.XLOOKUP(AA$1&amp;$R307,$C$3:$C$1662&amp;$D$3:$D$1662,$E$3:$E$1662,0,0,1)</f>
        <v>30900</v>
      </c>
      <c r="AB307" s="2" cm="1">
        <f t="array" ref="AB307">_xlfn.XLOOKUP(AB$1&amp;$R307,$C$3:$C$1662&amp;$D$3:$D$1662,$E$3:$E$1662,0,0,1)</f>
        <v>32300</v>
      </c>
      <c r="AC307" s="2" cm="1">
        <f t="array" ref="AC307">_xlfn.XLOOKUP(AC$1&amp;$R307,$C$3:$C$1662&amp;$D$3:$D$1662,$E$3:$E$1662,0,0,1)</f>
        <v>42400</v>
      </c>
    </row>
    <row r="308" spans="3:29" x14ac:dyDescent="0.4">
      <c r="C308" t="s">
        <v>758</v>
      </c>
      <c r="D308" t="s">
        <v>698</v>
      </c>
      <c r="E308">
        <v>42400</v>
      </c>
      <c r="R308" t="s">
        <v>366</v>
      </c>
      <c r="S308" s="2">
        <f t="shared" si="21"/>
        <v>10285180</v>
      </c>
      <c r="T308" s="2">
        <f t="shared" ref="T308:X323" si="25">T307+Y308</f>
        <v>8266400</v>
      </c>
      <c r="U308" s="2">
        <f t="shared" si="25"/>
        <v>8068600</v>
      </c>
      <c r="V308" s="2">
        <f t="shared" si="25"/>
        <v>9145500</v>
      </c>
      <c r="W308" s="2">
        <f t="shared" si="25"/>
        <v>14346700</v>
      </c>
      <c r="X308" s="2">
        <f t="shared" si="25"/>
        <v>11598700</v>
      </c>
      <c r="Y308" s="2" cm="1">
        <f t="array" ref="Y308">_xlfn.XLOOKUP(Y$1&amp;$R308,$C$3:$C$1662&amp;$D$3:$D$1662,$E$3:$E$1662,0,0,1)</f>
        <v>17500</v>
      </c>
      <c r="Z308" s="2" cm="1">
        <f t="array" ref="Z308">_xlfn.XLOOKUP(Z$1&amp;$R308,$C$3:$C$1662&amp;$D$3:$D$1662,$E$3:$E$1662,0,0,1)</f>
        <v>4200</v>
      </c>
      <c r="AA308" s="2" cm="1">
        <f t="array" ref="AA308">_xlfn.XLOOKUP(AA$1&amp;$R308,$C$3:$C$1662&amp;$D$3:$D$1662,$E$3:$E$1662,0,0,1)</f>
        <v>15600</v>
      </c>
      <c r="AB308" s="2" cm="1">
        <f t="array" ref="AB308">_xlfn.XLOOKUP(AB$1&amp;$R308,$C$3:$C$1662&amp;$D$3:$D$1662,$E$3:$E$1662,0,0,1)</f>
        <v>29900</v>
      </c>
      <c r="AC308" s="2" cm="1">
        <f t="array" ref="AC308">_xlfn.XLOOKUP(AC$1&amp;$R308,$C$3:$C$1662&amp;$D$3:$D$1662,$E$3:$E$1662,0,0,1)</f>
        <v>12300</v>
      </c>
    </row>
    <row r="309" spans="3:29" x14ac:dyDescent="0.4">
      <c r="C309" t="s">
        <v>758</v>
      </c>
      <c r="D309" t="s">
        <v>699</v>
      </c>
      <c r="E309">
        <v>12300</v>
      </c>
      <c r="R309" t="s">
        <v>367</v>
      </c>
      <c r="S309" s="2">
        <f t="shared" si="21"/>
        <v>10301460</v>
      </c>
      <c r="T309" s="2">
        <f t="shared" si="25"/>
        <v>8273900</v>
      </c>
      <c r="U309" s="2">
        <f t="shared" si="25"/>
        <v>8081400</v>
      </c>
      <c r="V309" s="2">
        <f t="shared" si="25"/>
        <v>9150000</v>
      </c>
      <c r="W309" s="2">
        <f t="shared" si="25"/>
        <v>14371500</v>
      </c>
      <c r="X309" s="2">
        <f t="shared" si="25"/>
        <v>11630500</v>
      </c>
      <c r="Y309" s="2" cm="1">
        <f t="array" ref="Y309">_xlfn.XLOOKUP(Y$1&amp;$R309,$C$3:$C$1662&amp;$D$3:$D$1662,$E$3:$E$1662,0,0,1)</f>
        <v>7500</v>
      </c>
      <c r="Z309" s="2" cm="1">
        <f t="array" ref="Z309">_xlfn.XLOOKUP(Z$1&amp;$R309,$C$3:$C$1662&amp;$D$3:$D$1662,$E$3:$E$1662,0,0,1)</f>
        <v>12800</v>
      </c>
      <c r="AA309" s="2" cm="1">
        <f t="array" ref="AA309">_xlfn.XLOOKUP(AA$1&amp;$R309,$C$3:$C$1662&amp;$D$3:$D$1662,$E$3:$E$1662,0,0,1)</f>
        <v>4500</v>
      </c>
      <c r="AB309" s="2" cm="1">
        <f t="array" ref="AB309">_xlfn.XLOOKUP(AB$1&amp;$R309,$C$3:$C$1662&amp;$D$3:$D$1662,$E$3:$E$1662,0,0,1)</f>
        <v>24800</v>
      </c>
      <c r="AC309" s="2" cm="1">
        <f t="array" ref="AC309">_xlfn.XLOOKUP(AC$1&amp;$R309,$C$3:$C$1662&amp;$D$3:$D$1662,$E$3:$E$1662,0,0,1)</f>
        <v>31800</v>
      </c>
    </row>
    <row r="310" spans="3:29" x14ac:dyDescent="0.4">
      <c r="C310" t="s">
        <v>758</v>
      </c>
      <c r="D310" t="s">
        <v>700</v>
      </c>
      <c r="E310">
        <v>31800</v>
      </c>
      <c r="R310" t="s">
        <v>368</v>
      </c>
      <c r="S310" s="2">
        <f t="shared" si="21"/>
        <v>10325180</v>
      </c>
      <c r="T310" s="2">
        <f t="shared" si="25"/>
        <v>8300900</v>
      </c>
      <c r="U310" s="2">
        <f t="shared" si="25"/>
        <v>8090900</v>
      </c>
      <c r="V310" s="2">
        <f t="shared" si="25"/>
        <v>9170900</v>
      </c>
      <c r="W310" s="2">
        <f t="shared" si="25"/>
        <v>14401100</v>
      </c>
      <c r="X310" s="2">
        <f t="shared" si="25"/>
        <v>11662100</v>
      </c>
      <c r="Y310" s="2" cm="1">
        <f t="array" ref="Y310">_xlfn.XLOOKUP(Y$1&amp;$R310,$C$3:$C$1662&amp;$D$3:$D$1662,$E$3:$E$1662,0,0,1)</f>
        <v>27000</v>
      </c>
      <c r="Z310" s="2" cm="1">
        <f t="array" ref="Z310">_xlfn.XLOOKUP(Z$1&amp;$R310,$C$3:$C$1662&amp;$D$3:$D$1662,$E$3:$E$1662,0,0,1)</f>
        <v>9500</v>
      </c>
      <c r="AA310" s="2" cm="1">
        <f t="array" ref="AA310">_xlfn.XLOOKUP(AA$1&amp;$R310,$C$3:$C$1662&amp;$D$3:$D$1662,$E$3:$E$1662,0,0,1)</f>
        <v>20900</v>
      </c>
      <c r="AB310" s="2" cm="1">
        <f t="array" ref="AB310">_xlfn.XLOOKUP(AB$1&amp;$R310,$C$3:$C$1662&amp;$D$3:$D$1662,$E$3:$E$1662,0,0,1)</f>
        <v>29600</v>
      </c>
      <c r="AC310" s="2" cm="1">
        <f t="array" ref="AC310">_xlfn.XLOOKUP(AC$1&amp;$R310,$C$3:$C$1662&amp;$D$3:$D$1662,$E$3:$E$1662,0,0,1)</f>
        <v>31600</v>
      </c>
    </row>
    <row r="311" spans="3:29" x14ac:dyDescent="0.4">
      <c r="C311" t="s">
        <v>758</v>
      </c>
      <c r="D311" t="s">
        <v>701</v>
      </c>
      <c r="E311">
        <v>31600</v>
      </c>
      <c r="R311" t="s">
        <v>369</v>
      </c>
      <c r="S311" s="2">
        <f t="shared" si="21"/>
        <v>10346620</v>
      </c>
      <c r="T311" s="2">
        <f t="shared" si="25"/>
        <v>8350100</v>
      </c>
      <c r="U311" s="2">
        <f t="shared" si="25"/>
        <v>8102200</v>
      </c>
      <c r="V311" s="2">
        <f t="shared" si="25"/>
        <v>9176900</v>
      </c>
      <c r="W311" s="2">
        <f t="shared" si="25"/>
        <v>14417600</v>
      </c>
      <c r="X311" s="2">
        <f t="shared" si="25"/>
        <v>11686300</v>
      </c>
      <c r="Y311" s="2" cm="1">
        <f t="array" ref="Y311">_xlfn.XLOOKUP(Y$1&amp;$R311,$C$3:$C$1662&amp;$D$3:$D$1662,$E$3:$E$1662,0,0,1)</f>
        <v>49200</v>
      </c>
      <c r="Z311" s="2" cm="1">
        <f t="array" ref="Z311">_xlfn.XLOOKUP(Z$1&amp;$R311,$C$3:$C$1662&amp;$D$3:$D$1662,$E$3:$E$1662,0,0,1)</f>
        <v>11300</v>
      </c>
      <c r="AA311" s="2" cm="1">
        <f t="array" ref="AA311">_xlfn.XLOOKUP(AA$1&amp;$R311,$C$3:$C$1662&amp;$D$3:$D$1662,$E$3:$E$1662,0,0,1)</f>
        <v>6000</v>
      </c>
      <c r="AB311" s="2" cm="1">
        <f t="array" ref="AB311">_xlfn.XLOOKUP(AB$1&amp;$R311,$C$3:$C$1662&amp;$D$3:$D$1662,$E$3:$E$1662,0,0,1)</f>
        <v>16500</v>
      </c>
      <c r="AC311" s="2" cm="1">
        <f t="array" ref="AC311">_xlfn.XLOOKUP(AC$1&amp;$R311,$C$3:$C$1662&amp;$D$3:$D$1662,$E$3:$E$1662,0,0,1)</f>
        <v>24200</v>
      </c>
    </row>
    <row r="312" spans="3:29" x14ac:dyDescent="0.4">
      <c r="C312" t="s">
        <v>758</v>
      </c>
      <c r="D312" t="s">
        <v>702</v>
      </c>
      <c r="E312">
        <v>24200</v>
      </c>
      <c r="R312" t="s">
        <v>370</v>
      </c>
      <c r="S312" s="2">
        <f t="shared" si="21"/>
        <v>10365120</v>
      </c>
      <c r="T312" s="2">
        <f t="shared" si="25"/>
        <v>8369700</v>
      </c>
      <c r="U312" s="2">
        <f t="shared" si="25"/>
        <v>8108700</v>
      </c>
      <c r="V312" s="2">
        <f t="shared" si="25"/>
        <v>9190100</v>
      </c>
      <c r="W312" s="2">
        <f t="shared" si="25"/>
        <v>14436800</v>
      </c>
      <c r="X312" s="2">
        <f t="shared" si="25"/>
        <v>11720300</v>
      </c>
      <c r="Y312" s="2" cm="1">
        <f t="array" ref="Y312">_xlfn.XLOOKUP(Y$1&amp;$R312,$C$3:$C$1662&amp;$D$3:$D$1662,$E$3:$E$1662,0,0,1)</f>
        <v>19600</v>
      </c>
      <c r="Z312" s="2" cm="1">
        <f t="array" ref="Z312">_xlfn.XLOOKUP(Z$1&amp;$R312,$C$3:$C$1662&amp;$D$3:$D$1662,$E$3:$E$1662,0,0,1)</f>
        <v>6500</v>
      </c>
      <c r="AA312" s="2" cm="1">
        <f t="array" ref="AA312">_xlfn.XLOOKUP(AA$1&amp;$R312,$C$3:$C$1662&amp;$D$3:$D$1662,$E$3:$E$1662,0,0,1)</f>
        <v>13200</v>
      </c>
      <c r="AB312" s="2" cm="1">
        <f t="array" ref="AB312">_xlfn.XLOOKUP(AB$1&amp;$R312,$C$3:$C$1662&amp;$D$3:$D$1662,$E$3:$E$1662,0,0,1)</f>
        <v>19200</v>
      </c>
      <c r="AC312" s="2" cm="1">
        <f t="array" ref="AC312">_xlfn.XLOOKUP(AC$1&amp;$R312,$C$3:$C$1662&amp;$D$3:$D$1662,$E$3:$E$1662,0,0,1)</f>
        <v>34000</v>
      </c>
    </row>
    <row r="313" spans="3:29" x14ac:dyDescent="0.4">
      <c r="C313" t="s">
        <v>758</v>
      </c>
      <c r="D313" t="s">
        <v>703</v>
      </c>
      <c r="E313">
        <v>34000</v>
      </c>
      <c r="R313" t="s">
        <v>371</v>
      </c>
      <c r="S313" s="2">
        <f t="shared" si="21"/>
        <v>10385680</v>
      </c>
      <c r="T313" s="2">
        <f t="shared" si="25"/>
        <v>8404500</v>
      </c>
      <c r="U313" s="2">
        <f t="shared" si="25"/>
        <v>8118800</v>
      </c>
      <c r="V313" s="2">
        <f t="shared" si="25"/>
        <v>9200600</v>
      </c>
      <c r="W313" s="2">
        <f t="shared" si="25"/>
        <v>14458100</v>
      </c>
      <c r="X313" s="2">
        <f t="shared" si="25"/>
        <v>11746400</v>
      </c>
      <c r="Y313" s="2" cm="1">
        <f t="array" ref="Y313">_xlfn.XLOOKUP(Y$1&amp;$R313,$C$3:$C$1662&amp;$D$3:$D$1662,$E$3:$E$1662,0,0,1)</f>
        <v>34800</v>
      </c>
      <c r="Z313" s="2" cm="1">
        <f t="array" ref="Z313">_xlfn.XLOOKUP(Z$1&amp;$R313,$C$3:$C$1662&amp;$D$3:$D$1662,$E$3:$E$1662,0,0,1)</f>
        <v>10100</v>
      </c>
      <c r="AA313" s="2" cm="1">
        <f t="array" ref="AA313">_xlfn.XLOOKUP(AA$1&amp;$R313,$C$3:$C$1662&amp;$D$3:$D$1662,$E$3:$E$1662,0,0,1)</f>
        <v>10500</v>
      </c>
      <c r="AB313" s="2" cm="1">
        <f t="array" ref="AB313">_xlfn.XLOOKUP(AB$1&amp;$R313,$C$3:$C$1662&amp;$D$3:$D$1662,$E$3:$E$1662,0,0,1)</f>
        <v>21300</v>
      </c>
      <c r="AC313" s="2" cm="1">
        <f t="array" ref="AC313">_xlfn.XLOOKUP(AC$1&amp;$R313,$C$3:$C$1662&amp;$D$3:$D$1662,$E$3:$E$1662,0,0,1)</f>
        <v>26100</v>
      </c>
    </row>
    <row r="314" spans="3:29" x14ac:dyDescent="0.4">
      <c r="C314" t="s">
        <v>758</v>
      </c>
      <c r="D314" t="s">
        <v>704</v>
      </c>
      <c r="E314">
        <v>26100</v>
      </c>
      <c r="R314" t="s">
        <v>372</v>
      </c>
      <c r="S314" s="2">
        <f t="shared" si="21"/>
        <v>10399600</v>
      </c>
      <c r="T314" s="2">
        <f t="shared" si="25"/>
        <v>8425100</v>
      </c>
      <c r="U314" s="2">
        <f t="shared" si="25"/>
        <v>8132600</v>
      </c>
      <c r="V314" s="2">
        <f t="shared" si="25"/>
        <v>9208500</v>
      </c>
      <c r="W314" s="2">
        <f t="shared" si="25"/>
        <v>14469400</v>
      </c>
      <c r="X314" s="2">
        <f t="shared" si="25"/>
        <v>11762400</v>
      </c>
      <c r="Y314" s="2" cm="1">
        <f t="array" ref="Y314">_xlfn.XLOOKUP(Y$1&amp;$R314,$C$3:$C$1662&amp;$D$3:$D$1662,$E$3:$E$1662,0,0,1)</f>
        <v>20600</v>
      </c>
      <c r="Z314" s="2" cm="1">
        <f t="array" ref="Z314">_xlfn.XLOOKUP(Z$1&amp;$R314,$C$3:$C$1662&amp;$D$3:$D$1662,$E$3:$E$1662,0,0,1)</f>
        <v>13800</v>
      </c>
      <c r="AA314" s="2" cm="1">
        <f t="array" ref="AA314">_xlfn.XLOOKUP(AA$1&amp;$R314,$C$3:$C$1662&amp;$D$3:$D$1662,$E$3:$E$1662,0,0,1)</f>
        <v>7900</v>
      </c>
      <c r="AB314" s="2" cm="1">
        <f t="array" ref="AB314">_xlfn.XLOOKUP(AB$1&amp;$R314,$C$3:$C$1662&amp;$D$3:$D$1662,$E$3:$E$1662,0,0,1)</f>
        <v>11300</v>
      </c>
      <c r="AC314" s="2" cm="1">
        <f t="array" ref="AC314">_xlfn.XLOOKUP(AC$1&amp;$R314,$C$3:$C$1662&amp;$D$3:$D$1662,$E$3:$E$1662,0,0,1)</f>
        <v>16000</v>
      </c>
    </row>
    <row r="315" spans="3:29" x14ac:dyDescent="0.4">
      <c r="C315" t="s">
        <v>758</v>
      </c>
      <c r="D315" t="s">
        <v>705</v>
      </c>
      <c r="E315">
        <v>16000</v>
      </c>
      <c r="R315" t="s">
        <v>373</v>
      </c>
      <c r="S315" s="2">
        <f t="shared" si="21"/>
        <v>10412140</v>
      </c>
      <c r="T315" s="2">
        <f t="shared" si="25"/>
        <v>8446300</v>
      </c>
      <c r="U315" s="2">
        <f t="shared" si="25"/>
        <v>8138900</v>
      </c>
      <c r="V315" s="2">
        <f t="shared" si="25"/>
        <v>9216900</v>
      </c>
      <c r="W315" s="2">
        <f t="shared" si="25"/>
        <v>14481200</v>
      </c>
      <c r="X315" s="2">
        <f t="shared" si="25"/>
        <v>11777400</v>
      </c>
      <c r="Y315" s="2" cm="1">
        <f t="array" ref="Y315">_xlfn.XLOOKUP(Y$1&amp;$R315,$C$3:$C$1662&amp;$D$3:$D$1662,$E$3:$E$1662,0,0,1)</f>
        <v>21200</v>
      </c>
      <c r="Z315" s="2" cm="1">
        <f t="array" ref="Z315">_xlfn.XLOOKUP(Z$1&amp;$R315,$C$3:$C$1662&amp;$D$3:$D$1662,$E$3:$E$1662,0,0,1)</f>
        <v>6300</v>
      </c>
      <c r="AA315" s="2" cm="1">
        <f t="array" ref="AA315">_xlfn.XLOOKUP(AA$1&amp;$R315,$C$3:$C$1662&amp;$D$3:$D$1662,$E$3:$E$1662,0,0,1)</f>
        <v>8400</v>
      </c>
      <c r="AB315" s="2" cm="1">
        <f t="array" ref="AB315">_xlfn.XLOOKUP(AB$1&amp;$R315,$C$3:$C$1662&amp;$D$3:$D$1662,$E$3:$E$1662,0,0,1)</f>
        <v>11800</v>
      </c>
      <c r="AC315" s="2" cm="1">
        <f t="array" ref="AC315">_xlfn.XLOOKUP(AC$1&amp;$R315,$C$3:$C$1662&amp;$D$3:$D$1662,$E$3:$E$1662,0,0,1)</f>
        <v>15000</v>
      </c>
    </row>
    <row r="316" spans="3:29" x14ac:dyDescent="0.4">
      <c r="C316" t="s">
        <v>758</v>
      </c>
      <c r="D316" t="s">
        <v>706</v>
      </c>
      <c r="E316">
        <v>15000</v>
      </c>
      <c r="R316" t="s">
        <v>374</v>
      </c>
      <c r="S316" s="2">
        <f t="shared" si="21"/>
        <v>10424620</v>
      </c>
      <c r="T316" s="2">
        <f t="shared" si="25"/>
        <v>8474600</v>
      </c>
      <c r="U316" s="2">
        <f t="shared" si="25"/>
        <v>8146100</v>
      </c>
      <c r="V316" s="2">
        <f t="shared" si="25"/>
        <v>9222100</v>
      </c>
      <c r="W316" s="2">
        <f t="shared" si="25"/>
        <v>14493000</v>
      </c>
      <c r="X316" s="2">
        <f t="shared" si="25"/>
        <v>11787300</v>
      </c>
      <c r="Y316" s="2" cm="1">
        <f t="array" ref="Y316">_xlfn.XLOOKUP(Y$1&amp;$R316,$C$3:$C$1662&amp;$D$3:$D$1662,$E$3:$E$1662,0,0,1)</f>
        <v>28300</v>
      </c>
      <c r="Z316" s="2" cm="1">
        <f t="array" ref="Z316">_xlfn.XLOOKUP(Z$1&amp;$R316,$C$3:$C$1662&amp;$D$3:$D$1662,$E$3:$E$1662,0,0,1)</f>
        <v>7200</v>
      </c>
      <c r="AA316" s="2" cm="1">
        <f t="array" ref="AA316">_xlfn.XLOOKUP(AA$1&amp;$R316,$C$3:$C$1662&amp;$D$3:$D$1662,$E$3:$E$1662,0,0,1)</f>
        <v>5200</v>
      </c>
      <c r="AB316" s="2" cm="1">
        <f t="array" ref="AB316">_xlfn.XLOOKUP(AB$1&amp;$R316,$C$3:$C$1662&amp;$D$3:$D$1662,$E$3:$E$1662,0,0,1)</f>
        <v>11800</v>
      </c>
      <c r="AC316" s="2" cm="1">
        <f t="array" ref="AC316">_xlfn.XLOOKUP(AC$1&amp;$R316,$C$3:$C$1662&amp;$D$3:$D$1662,$E$3:$E$1662,0,0,1)</f>
        <v>9900</v>
      </c>
    </row>
    <row r="317" spans="3:29" x14ac:dyDescent="0.4">
      <c r="C317" t="s">
        <v>758</v>
      </c>
      <c r="D317" t="s">
        <v>707</v>
      </c>
      <c r="E317">
        <v>9900</v>
      </c>
      <c r="R317" t="s">
        <v>375</v>
      </c>
      <c r="S317" s="2">
        <f t="shared" si="21"/>
        <v>10449540</v>
      </c>
      <c r="T317" s="2">
        <f t="shared" si="25"/>
        <v>8526700</v>
      </c>
      <c r="U317" s="2">
        <f t="shared" si="25"/>
        <v>8158600</v>
      </c>
      <c r="V317" s="2">
        <f t="shared" si="25"/>
        <v>9236500</v>
      </c>
      <c r="W317" s="2">
        <f t="shared" si="25"/>
        <v>14516300</v>
      </c>
      <c r="X317" s="2">
        <f t="shared" si="25"/>
        <v>11809600</v>
      </c>
      <c r="Y317" s="2" cm="1">
        <f t="array" ref="Y317">_xlfn.XLOOKUP(Y$1&amp;$R317,$C$3:$C$1662&amp;$D$3:$D$1662,$E$3:$E$1662,0,0,1)</f>
        <v>52100</v>
      </c>
      <c r="Z317" s="2" cm="1">
        <f t="array" ref="Z317">_xlfn.XLOOKUP(Z$1&amp;$R317,$C$3:$C$1662&amp;$D$3:$D$1662,$E$3:$E$1662,0,0,1)</f>
        <v>12500</v>
      </c>
      <c r="AA317" s="2" cm="1">
        <f t="array" ref="AA317">_xlfn.XLOOKUP(AA$1&amp;$R317,$C$3:$C$1662&amp;$D$3:$D$1662,$E$3:$E$1662,0,0,1)</f>
        <v>14400</v>
      </c>
      <c r="AB317" s="2" cm="1">
        <f t="array" ref="AB317">_xlfn.XLOOKUP(AB$1&amp;$R317,$C$3:$C$1662&amp;$D$3:$D$1662,$E$3:$E$1662,0,0,1)</f>
        <v>23300</v>
      </c>
      <c r="AC317" s="2" cm="1">
        <f t="array" ref="AC317">_xlfn.XLOOKUP(AC$1&amp;$R317,$C$3:$C$1662&amp;$D$3:$D$1662,$E$3:$E$1662,0,0,1)</f>
        <v>22300</v>
      </c>
    </row>
    <row r="318" spans="3:29" x14ac:dyDescent="0.4">
      <c r="C318" t="s">
        <v>758</v>
      </c>
      <c r="D318" t="s">
        <v>708</v>
      </c>
      <c r="E318">
        <v>22300</v>
      </c>
      <c r="R318" t="s">
        <v>376</v>
      </c>
      <c r="S318" s="2">
        <f t="shared" si="21"/>
        <v>10464480</v>
      </c>
      <c r="T318" s="2">
        <f t="shared" si="25"/>
        <v>8540900</v>
      </c>
      <c r="U318" s="2">
        <f t="shared" si="25"/>
        <v>8172300</v>
      </c>
      <c r="V318" s="2">
        <f t="shared" si="25"/>
        <v>9241900</v>
      </c>
      <c r="W318" s="2">
        <f t="shared" si="25"/>
        <v>14529100</v>
      </c>
      <c r="X318" s="2">
        <f t="shared" si="25"/>
        <v>11838200</v>
      </c>
      <c r="Y318" s="2" cm="1">
        <f t="array" ref="Y318">_xlfn.XLOOKUP(Y$1&amp;$R318,$C$3:$C$1662&amp;$D$3:$D$1662,$E$3:$E$1662,0,0,1)</f>
        <v>14200</v>
      </c>
      <c r="Z318" s="2" cm="1">
        <f t="array" ref="Z318">_xlfn.XLOOKUP(Z$1&amp;$R318,$C$3:$C$1662&amp;$D$3:$D$1662,$E$3:$E$1662,0,0,1)</f>
        <v>13700</v>
      </c>
      <c r="AA318" s="2" cm="1">
        <f t="array" ref="AA318">_xlfn.XLOOKUP(AA$1&amp;$R318,$C$3:$C$1662&amp;$D$3:$D$1662,$E$3:$E$1662,0,0,1)</f>
        <v>5400</v>
      </c>
      <c r="AB318" s="2" cm="1">
        <f t="array" ref="AB318">_xlfn.XLOOKUP(AB$1&amp;$R318,$C$3:$C$1662&amp;$D$3:$D$1662,$E$3:$E$1662,0,0,1)</f>
        <v>12800</v>
      </c>
      <c r="AC318" s="2" cm="1">
        <f t="array" ref="AC318">_xlfn.XLOOKUP(AC$1&amp;$R318,$C$3:$C$1662&amp;$D$3:$D$1662,$E$3:$E$1662,0,0,1)</f>
        <v>28600</v>
      </c>
    </row>
    <row r="319" spans="3:29" x14ac:dyDescent="0.4">
      <c r="C319" t="s">
        <v>758</v>
      </c>
      <c r="D319" t="s">
        <v>709</v>
      </c>
      <c r="E319">
        <v>28600</v>
      </c>
      <c r="R319" t="s">
        <v>377</v>
      </c>
      <c r="S319" s="2">
        <f t="shared" si="21"/>
        <v>10481060</v>
      </c>
      <c r="T319" s="2">
        <f t="shared" si="25"/>
        <v>8557500</v>
      </c>
      <c r="U319" s="2">
        <f t="shared" si="25"/>
        <v>8178500</v>
      </c>
      <c r="V319" s="2">
        <f t="shared" si="25"/>
        <v>9266700</v>
      </c>
      <c r="W319" s="2">
        <f t="shared" si="25"/>
        <v>14546300</v>
      </c>
      <c r="X319" s="2">
        <f t="shared" si="25"/>
        <v>11856300</v>
      </c>
      <c r="Y319" s="2" cm="1">
        <f t="array" ref="Y319">_xlfn.XLOOKUP(Y$1&amp;$R319,$C$3:$C$1662&amp;$D$3:$D$1662,$E$3:$E$1662,0,0,1)</f>
        <v>16600</v>
      </c>
      <c r="Z319" s="2" cm="1">
        <f t="array" ref="Z319">_xlfn.XLOOKUP(Z$1&amp;$R319,$C$3:$C$1662&amp;$D$3:$D$1662,$E$3:$E$1662,0,0,1)</f>
        <v>6200</v>
      </c>
      <c r="AA319" s="2" cm="1">
        <f t="array" ref="AA319">_xlfn.XLOOKUP(AA$1&amp;$R319,$C$3:$C$1662&amp;$D$3:$D$1662,$E$3:$E$1662,0,0,1)</f>
        <v>24800</v>
      </c>
      <c r="AB319" s="2" cm="1">
        <f t="array" ref="AB319">_xlfn.XLOOKUP(AB$1&amp;$R319,$C$3:$C$1662&amp;$D$3:$D$1662,$E$3:$E$1662,0,0,1)</f>
        <v>17200</v>
      </c>
      <c r="AC319" s="2" cm="1">
        <f t="array" ref="AC319">_xlfn.XLOOKUP(AC$1&amp;$R319,$C$3:$C$1662&amp;$D$3:$D$1662,$E$3:$E$1662,0,0,1)</f>
        <v>18100</v>
      </c>
    </row>
    <row r="320" spans="3:29" x14ac:dyDescent="0.4">
      <c r="C320" t="s">
        <v>758</v>
      </c>
      <c r="D320" t="s">
        <v>710</v>
      </c>
      <c r="E320">
        <v>18100</v>
      </c>
      <c r="R320" t="s">
        <v>378</v>
      </c>
      <c r="S320" s="2">
        <f t="shared" si="21"/>
        <v>10493480</v>
      </c>
      <c r="T320" s="2">
        <f t="shared" si="25"/>
        <v>8584700</v>
      </c>
      <c r="U320" s="2">
        <f t="shared" si="25"/>
        <v>8182100</v>
      </c>
      <c r="V320" s="2">
        <f t="shared" si="25"/>
        <v>9273200</v>
      </c>
      <c r="W320" s="2">
        <f t="shared" si="25"/>
        <v>14560300</v>
      </c>
      <c r="X320" s="2">
        <f t="shared" si="25"/>
        <v>11867100</v>
      </c>
      <c r="Y320" s="2" cm="1">
        <f t="array" ref="Y320">_xlfn.XLOOKUP(Y$1&amp;$R320,$C$3:$C$1662&amp;$D$3:$D$1662,$E$3:$E$1662,0,0,1)</f>
        <v>27200</v>
      </c>
      <c r="Z320" s="2" cm="1">
        <f t="array" ref="Z320">_xlfn.XLOOKUP(Z$1&amp;$R320,$C$3:$C$1662&amp;$D$3:$D$1662,$E$3:$E$1662,0,0,1)</f>
        <v>3600</v>
      </c>
      <c r="AA320" s="2" cm="1">
        <f t="array" ref="AA320">_xlfn.XLOOKUP(AA$1&amp;$R320,$C$3:$C$1662&amp;$D$3:$D$1662,$E$3:$E$1662,0,0,1)</f>
        <v>6500</v>
      </c>
      <c r="AB320" s="2" cm="1">
        <f t="array" ref="AB320">_xlfn.XLOOKUP(AB$1&amp;$R320,$C$3:$C$1662&amp;$D$3:$D$1662,$E$3:$E$1662,0,0,1)</f>
        <v>14000</v>
      </c>
      <c r="AC320" s="2" cm="1">
        <f t="array" ref="AC320">_xlfn.XLOOKUP(AC$1&amp;$R320,$C$3:$C$1662&amp;$D$3:$D$1662,$E$3:$E$1662,0,0,1)</f>
        <v>10800</v>
      </c>
    </row>
    <row r="321" spans="3:29" x14ac:dyDescent="0.4">
      <c r="C321" t="s">
        <v>758</v>
      </c>
      <c r="D321" t="s">
        <v>711</v>
      </c>
      <c r="E321">
        <v>10800</v>
      </c>
      <c r="R321" t="s">
        <v>379</v>
      </c>
      <c r="S321" s="2">
        <f t="shared" si="21"/>
        <v>10513600</v>
      </c>
      <c r="T321" s="2">
        <f t="shared" si="25"/>
        <v>8633600</v>
      </c>
      <c r="U321" s="2">
        <f t="shared" si="25"/>
        <v>8188100</v>
      </c>
      <c r="V321" s="2">
        <f t="shared" si="25"/>
        <v>9280100</v>
      </c>
      <c r="W321" s="2">
        <f t="shared" si="25"/>
        <v>14580600</v>
      </c>
      <c r="X321" s="2">
        <f t="shared" si="25"/>
        <v>11885600</v>
      </c>
      <c r="Y321" s="2" cm="1">
        <f t="array" ref="Y321">_xlfn.XLOOKUP(Y$1&amp;$R321,$C$3:$C$1662&amp;$D$3:$D$1662,$E$3:$E$1662,0,0,1)</f>
        <v>48900</v>
      </c>
      <c r="Z321" s="2" cm="1">
        <f t="array" ref="Z321">_xlfn.XLOOKUP(Z$1&amp;$R321,$C$3:$C$1662&amp;$D$3:$D$1662,$E$3:$E$1662,0,0,1)</f>
        <v>6000</v>
      </c>
      <c r="AA321" s="2" cm="1">
        <f t="array" ref="AA321">_xlfn.XLOOKUP(AA$1&amp;$R321,$C$3:$C$1662&amp;$D$3:$D$1662,$E$3:$E$1662,0,0,1)</f>
        <v>6900</v>
      </c>
      <c r="AB321" s="2" cm="1">
        <f t="array" ref="AB321">_xlfn.XLOOKUP(AB$1&amp;$R321,$C$3:$C$1662&amp;$D$3:$D$1662,$E$3:$E$1662,0,0,1)</f>
        <v>20300</v>
      </c>
      <c r="AC321" s="2" cm="1">
        <f t="array" ref="AC321">_xlfn.XLOOKUP(AC$1&amp;$R321,$C$3:$C$1662&amp;$D$3:$D$1662,$E$3:$E$1662,0,0,1)</f>
        <v>18500</v>
      </c>
    </row>
    <row r="322" spans="3:29" x14ac:dyDescent="0.4">
      <c r="C322" t="s">
        <v>758</v>
      </c>
      <c r="D322" t="s">
        <v>712</v>
      </c>
      <c r="E322">
        <v>18500</v>
      </c>
      <c r="R322" t="s">
        <v>380</v>
      </c>
      <c r="S322" s="2">
        <f t="shared" si="21"/>
        <v>10532620</v>
      </c>
      <c r="T322" s="2">
        <f t="shared" si="25"/>
        <v>8672700</v>
      </c>
      <c r="U322" s="2">
        <f t="shared" si="25"/>
        <v>8195600</v>
      </c>
      <c r="V322" s="2">
        <f t="shared" si="25"/>
        <v>9287600</v>
      </c>
      <c r="W322" s="2">
        <f t="shared" si="25"/>
        <v>14610100</v>
      </c>
      <c r="X322" s="2">
        <f t="shared" si="25"/>
        <v>11897100</v>
      </c>
      <c r="Y322" s="2" cm="1">
        <f t="array" ref="Y322">_xlfn.XLOOKUP(Y$1&amp;$R322,$C$3:$C$1662&amp;$D$3:$D$1662,$E$3:$E$1662,0,0,1)</f>
        <v>39100</v>
      </c>
      <c r="Z322" s="2" cm="1">
        <f t="array" ref="Z322">_xlfn.XLOOKUP(Z$1&amp;$R322,$C$3:$C$1662&amp;$D$3:$D$1662,$E$3:$E$1662,0,0,1)</f>
        <v>7500</v>
      </c>
      <c r="AA322" s="2" cm="1">
        <f t="array" ref="AA322">_xlfn.XLOOKUP(AA$1&amp;$R322,$C$3:$C$1662&amp;$D$3:$D$1662,$E$3:$E$1662,0,0,1)</f>
        <v>7500</v>
      </c>
      <c r="AB322" s="2" cm="1">
        <f t="array" ref="AB322">_xlfn.XLOOKUP(AB$1&amp;$R322,$C$3:$C$1662&amp;$D$3:$D$1662,$E$3:$E$1662,0,0,1)</f>
        <v>29500</v>
      </c>
      <c r="AC322" s="2" cm="1">
        <f t="array" ref="AC322">_xlfn.XLOOKUP(AC$1&amp;$R322,$C$3:$C$1662&amp;$D$3:$D$1662,$E$3:$E$1662,0,0,1)</f>
        <v>11500</v>
      </c>
    </row>
    <row r="323" spans="3:29" x14ac:dyDescent="0.4">
      <c r="C323" t="s">
        <v>758</v>
      </c>
      <c r="D323" t="s">
        <v>713</v>
      </c>
      <c r="E323">
        <v>11500</v>
      </c>
      <c r="R323" t="s">
        <v>381</v>
      </c>
      <c r="S323" s="2">
        <f t="shared" ref="S323:S333" si="26">IFERROR(AVERAGEIFS(T323:X323,T323:X323,"&gt;0"),0)</f>
        <v>10554220</v>
      </c>
      <c r="T323" s="2">
        <f t="shared" si="25"/>
        <v>8696700</v>
      </c>
      <c r="U323" s="2">
        <f t="shared" si="25"/>
        <v>8219000</v>
      </c>
      <c r="V323" s="2">
        <f t="shared" si="25"/>
        <v>9292000</v>
      </c>
      <c r="W323" s="2">
        <f t="shared" si="25"/>
        <v>14622300</v>
      </c>
      <c r="X323" s="2">
        <f t="shared" si="25"/>
        <v>11941100</v>
      </c>
      <c r="Y323" s="2" cm="1">
        <f t="array" ref="Y323">_xlfn.XLOOKUP(Y$1&amp;$R323,$C$3:$C$1662&amp;$D$3:$D$1662,$E$3:$E$1662,0,0,1)</f>
        <v>24000</v>
      </c>
      <c r="Z323" s="2" cm="1">
        <f t="array" ref="Z323">_xlfn.XLOOKUP(Z$1&amp;$R323,$C$3:$C$1662&amp;$D$3:$D$1662,$E$3:$E$1662,0,0,1)</f>
        <v>23400</v>
      </c>
      <c r="AA323" s="2" cm="1">
        <f t="array" ref="AA323">_xlfn.XLOOKUP(AA$1&amp;$R323,$C$3:$C$1662&amp;$D$3:$D$1662,$E$3:$E$1662,0,0,1)</f>
        <v>4400</v>
      </c>
      <c r="AB323" s="2" cm="1">
        <f t="array" ref="AB323">_xlfn.XLOOKUP(AB$1&amp;$R323,$C$3:$C$1662&amp;$D$3:$D$1662,$E$3:$E$1662,0,0,1)</f>
        <v>12200</v>
      </c>
      <c r="AC323" s="2" cm="1">
        <f t="array" ref="AC323">_xlfn.XLOOKUP(AC$1&amp;$R323,$C$3:$C$1662&amp;$D$3:$D$1662,$E$3:$E$1662,0,0,1)</f>
        <v>44000</v>
      </c>
    </row>
    <row r="324" spans="3:29" x14ac:dyDescent="0.4">
      <c r="C324" t="s">
        <v>758</v>
      </c>
      <c r="D324" t="s">
        <v>714</v>
      </c>
      <c r="E324">
        <v>44000</v>
      </c>
      <c r="R324" t="s">
        <v>382</v>
      </c>
      <c r="S324" s="2">
        <f t="shared" si="26"/>
        <v>10575760</v>
      </c>
      <c r="T324" s="2">
        <f t="shared" ref="T324:X333" si="27">T323+Y324</f>
        <v>8718300</v>
      </c>
      <c r="U324" s="2">
        <f t="shared" si="27"/>
        <v>8242200</v>
      </c>
      <c r="V324" s="2">
        <f t="shared" si="27"/>
        <v>9301600</v>
      </c>
      <c r="W324" s="2">
        <f t="shared" si="27"/>
        <v>14632200</v>
      </c>
      <c r="X324" s="2">
        <f t="shared" si="27"/>
        <v>11984500</v>
      </c>
      <c r="Y324" s="2" cm="1">
        <f t="array" ref="Y324">_xlfn.XLOOKUP(Y$1&amp;$R324,$C$3:$C$1662&amp;$D$3:$D$1662,$E$3:$E$1662,0,0,1)</f>
        <v>21600</v>
      </c>
      <c r="Z324" s="2" cm="1">
        <f t="array" ref="Z324">_xlfn.XLOOKUP(Z$1&amp;$R324,$C$3:$C$1662&amp;$D$3:$D$1662,$E$3:$E$1662,0,0,1)</f>
        <v>23200</v>
      </c>
      <c r="AA324" s="2" cm="1">
        <f t="array" ref="AA324">_xlfn.XLOOKUP(AA$1&amp;$R324,$C$3:$C$1662&amp;$D$3:$D$1662,$E$3:$E$1662,0,0,1)</f>
        <v>9600</v>
      </c>
      <c r="AB324" s="2" cm="1">
        <f t="array" ref="AB324">_xlfn.XLOOKUP(AB$1&amp;$R324,$C$3:$C$1662&amp;$D$3:$D$1662,$E$3:$E$1662,0,0,1)</f>
        <v>9900</v>
      </c>
      <c r="AC324" s="2" cm="1">
        <f t="array" ref="AC324">_xlfn.XLOOKUP(AC$1&amp;$R324,$C$3:$C$1662&amp;$D$3:$D$1662,$E$3:$E$1662,0,0,1)</f>
        <v>43400</v>
      </c>
    </row>
    <row r="325" spans="3:29" x14ac:dyDescent="0.4">
      <c r="C325" t="s">
        <v>758</v>
      </c>
      <c r="D325" t="s">
        <v>715</v>
      </c>
      <c r="E325">
        <v>43400</v>
      </c>
      <c r="R325" t="s">
        <v>383</v>
      </c>
      <c r="S325" s="2">
        <f t="shared" si="26"/>
        <v>10593940</v>
      </c>
      <c r="T325" s="2">
        <f t="shared" si="27"/>
        <v>8763800</v>
      </c>
      <c r="U325" s="2">
        <f t="shared" si="27"/>
        <v>8253200</v>
      </c>
      <c r="V325" s="2">
        <f t="shared" si="27"/>
        <v>9309000</v>
      </c>
      <c r="W325" s="2">
        <f t="shared" si="27"/>
        <v>14643100</v>
      </c>
      <c r="X325" s="2">
        <f t="shared" si="27"/>
        <v>12000600</v>
      </c>
      <c r="Y325" s="2" cm="1">
        <f t="array" ref="Y325">_xlfn.XLOOKUP(Y$1&amp;$R325,$C$3:$C$1662&amp;$D$3:$D$1662,$E$3:$E$1662,0,0,1)</f>
        <v>45500</v>
      </c>
      <c r="Z325" s="2" cm="1">
        <f t="array" ref="Z325">_xlfn.XLOOKUP(Z$1&amp;$R325,$C$3:$C$1662&amp;$D$3:$D$1662,$E$3:$E$1662,0,0,1)</f>
        <v>11000</v>
      </c>
      <c r="AA325" s="2" cm="1">
        <f t="array" ref="AA325">_xlfn.XLOOKUP(AA$1&amp;$R325,$C$3:$C$1662&amp;$D$3:$D$1662,$E$3:$E$1662,0,0,1)</f>
        <v>7400</v>
      </c>
      <c r="AB325" s="2" cm="1">
        <f t="array" ref="AB325">_xlfn.XLOOKUP(AB$1&amp;$R325,$C$3:$C$1662&amp;$D$3:$D$1662,$E$3:$E$1662,0,0,1)</f>
        <v>10900</v>
      </c>
      <c r="AC325" s="2" cm="1">
        <f t="array" ref="AC325">_xlfn.XLOOKUP(AC$1&amp;$R325,$C$3:$C$1662&amp;$D$3:$D$1662,$E$3:$E$1662,0,0,1)</f>
        <v>16100</v>
      </c>
    </row>
    <row r="326" spans="3:29" x14ac:dyDescent="0.4">
      <c r="C326" t="s">
        <v>758</v>
      </c>
      <c r="D326" t="s">
        <v>716</v>
      </c>
      <c r="E326">
        <v>16100</v>
      </c>
      <c r="R326" t="s">
        <v>384</v>
      </c>
      <c r="S326" s="2">
        <f t="shared" si="26"/>
        <v>10617060</v>
      </c>
      <c r="T326" s="2">
        <f t="shared" si="27"/>
        <v>8784800</v>
      </c>
      <c r="U326" s="2">
        <f t="shared" si="27"/>
        <v>8264800</v>
      </c>
      <c r="V326" s="2">
        <f t="shared" si="27"/>
        <v>9327100</v>
      </c>
      <c r="W326" s="2">
        <f t="shared" si="27"/>
        <v>14686400</v>
      </c>
      <c r="X326" s="2">
        <f t="shared" si="27"/>
        <v>12022200</v>
      </c>
      <c r="Y326" s="2" cm="1">
        <f t="array" ref="Y326">_xlfn.XLOOKUP(Y$1&amp;$R326,$C$3:$C$1662&amp;$D$3:$D$1662,$E$3:$E$1662,0,0,1)</f>
        <v>21000</v>
      </c>
      <c r="Z326" s="2" cm="1">
        <f t="array" ref="Z326">_xlfn.XLOOKUP(Z$1&amp;$R326,$C$3:$C$1662&amp;$D$3:$D$1662,$E$3:$E$1662,0,0,1)</f>
        <v>11600</v>
      </c>
      <c r="AA326" s="2" cm="1">
        <f t="array" ref="AA326">_xlfn.XLOOKUP(AA$1&amp;$R326,$C$3:$C$1662&amp;$D$3:$D$1662,$E$3:$E$1662,0,0,1)</f>
        <v>18100</v>
      </c>
      <c r="AB326" s="2" cm="1">
        <f t="array" ref="AB326">_xlfn.XLOOKUP(AB$1&amp;$R326,$C$3:$C$1662&amp;$D$3:$D$1662,$E$3:$E$1662,0,0,1)</f>
        <v>43300</v>
      </c>
      <c r="AC326" s="2" cm="1">
        <f t="array" ref="AC326">_xlfn.XLOOKUP(AC$1&amp;$R326,$C$3:$C$1662&amp;$D$3:$D$1662,$E$3:$E$1662,0,0,1)</f>
        <v>21600</v>
      </c>
    </row>
    <row r="327" spans="3:29" x14ac:dyDescent="0.4">
      <c r="C327" t="s">
        <v>758</v>
      </c>
      <c r="D327" t="s">
        <v>717</v>
      </c>
      <c r="E327">
        <v>21600</v>
      </c>
      <c r="R327" t="s">
        <v>385</v>
      </c>
      <c r="S327" s="2">
        <f t="shared" si="26"/>
        <v>10648920</v>
      </c>
      <c r="T327" s="2">
        <f t="shared" si="27"/>
        <v>8823800</v>
      </c>
      <c r="U327" s="2">
        <f t="shared" si="27"/>
        <v>8285400</v>
      </c>
      <c r="V327" s="2">
        <f t="shared" si="27"/>
        <v>9353000</v>
      </c>
      <c r="W327" s="2">
        <f t="shared" si="27"/>
        <v>14727100</v>
      </c>
      <c r="X327" s="2">
        <f t="shared" si="27"/>
        <v>12055300</v>
      </c>
      <c r="Y327" s="2" cm="1">
        <f t="array" ref="Y327">_xlfn.XLOOKUP(Y$1&amp;$R327,$C$3:$C$1662&amp;$D$3:$D$1662,$E$3:$E$1662,0,0,1)</f>
        <v>39000</v>
      </c>
      <c r="Z327" s="2" cm="1">
        <f t="array" ref="Z327">_xlfn.XLOOKUP(Z$1&amp;$R327,$C$3:$C$1662&amp;$D$3:$D$1662,$E$3:$E$1662,0,0,1)</f>
        <v>20600</v>
      </c>
      <c r="AA327" s="2" cm="1">
        <f t="array" ref="AA327">_xlfn.XLOOKUP(AA$1&amp;$R327,$C$3:$C$1662&amp;$D$3:$D$1662,$E$3:$E$1662,0,0,1)</f>
        <v>25900</v>
      </c>
      <c r="AB327" s="2" cm="1">
        <f t="array" ref="AB327">_xlfn.XLOOKUP(AB$1&amp;$R327,$C$3:$C$1662&amp;$D$3:$D$1662,$E$3:$E$1662,0,0,1)</f>
        <v>40700</v>
      </c>
      <c r="AC327" s="2" cm="1">
        <f t="array" ref="AC327">_xlfn.XLOOKUP(AC$1&amp;$R327,$C$3:$C$1662&amp;$D$3:$D$1662,$E$3:$E$1662,0,0,1)</f>
        <v>33100</v>
      </c>
    </row>
    <row r="328" spans="3:29" x14ac:dyDescent="0.4">
      <c r="C328" t="s">
        <v>758</v>
      </c>
      <c r="D328" t="s">
        <v>718</v>
      </c>
      <c r="E328">
        <v>33100</v>
      </c>
      <c r="R328" t="s">
        <v>386</v>
      </c>
      <c r="S328" s="2">
        <f t="shared" si="26"/>
        <v>10648920</v>
      </c>
      <c r="T328" s="2">
        <f t="shared" si="27"/>
        <v>8823800</v>
      </c>
      <c r="U328" s="2">
        <f t="shared" si="27"/>
        <v>8285400</v>
      </c>
      <c r="V328" s="2">
        <f t="shared" si="27"/>
        <v>9353000</v>
      </c>
      <c r="W328" s="2">
        <f t="shared" si="27"/>
        <v>14727100</v>
      </c>
      <c r="X328" s="2">
        <f t="shared" si="27"/>
        <v>12055300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10648920</v>
      </c>
      <c r="T329" s="2">
        <f t="shared" si="27"/>
        <v>8823800</v>
      </c>
      <c r="U329" s="2">
        <f t="shared" si="27"/>
        <v>8285400</v>
      </c>
      <c r="V329" s="2">
        <f t="shared" si="27"/>
        <v>9353000</v>
      </c>
      <c r="W329" s="2">
        <f t="shared" si="27"/>
        <v>14727100</v>
      </c>
      <c r="X329" s="2">
        <f t="shared" si="27"/>
        <v>12055300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10648920</v>
      </c>
      <c r="T330" s="2">
        <f t="shared" si="27"/>
        <v>8823800</v>
      </c>
      <c r="U330" s="2">
        <f t="shared" si="27"/>
        <v>8285400</v>
      </c>
      <c r="V330" s="2">
        <f t="shared" si="27"/>
        <v>9353000</v>
      </c>
      <c r="W330" s="2">
        <f t="shared" si="27"/>
        <v>14727100</v>
      </c>
      <c r="X330" s="2">
        <f t="shared" si="27"/>
        <v>12055300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10648920</v>
      </c>
      <c r="T331" s="2">
        <f t="shared" si="27"/>
        <v>8823800</v>
      </c>
      <c r="U331" s="2">
        <f t="shared" si="27"/>
        <v>8285400</v>
      </c>
      <c r="V331" s="2">
        <f t="shared" si="27"/>
        <v>9353000</v>
      </c>
      <c r="W331" s="2">
        <f t="shared" si="27"/>
        <v>14727100</v>
      </c>
      <c r="X331" s="2">
        <f t="shared" si="27"/>
        <v>12055300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10648920</v>
      </c>
      <c r="T332" s="2">
        <f t="shared" si="27"/>
        <v>8823800</v>
      </c>
      <c r="U332" s="2">
        <f t="shared" si="27"/>
        <v>8285400</v>
      </c>
      <c r="V332" s="2">
        <f t="shared" si="27"/>
        <v>9353000</v>
      </c>
      <c r="W332" s="2">
        <f t="shared" si="27"/>
        <v>14727100</v>
      </c>
      <c r="X332" s="2">
        <f t="shared" si="27"/>
        <v>12055300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10818560</v>
      </c>
      <c r="T333" s="2">
        <f t="shared" si="27"/>
        <v>9043500</v>
      </c>
      <c r="U333" s="2">
        <f t="shared" si="27"/>
        <v>8449500</v>
      </c>
      <c r="V333" s="2">
        <f t="shared" si="27"/>
        <v>9494700</v>
      </c>
      <c r="W333" s="2">
        <f t="shared" si="27"/>
        <v>14910400</v>
      </c>
      <c r="X333" s="2">
        <f t="shared" si="27"/>
        <v>12194700</v>
      </c>
      <c r="Y333" s="2" cm="1">
        <f t="array" ref="Y333">_xlfn.XLOOKUP(Y$1&amp;$R333,$C$3:$C$1662&amp;$D$3:$D$1662,$E$3:$E$1662,0,0,1)</f>
        <v>219700</v>
      </c>
      <c r="Z333" s="2" cm="1">
        <f t="array" ref="Z333">_xlfn.XLOOKUP(Z$1&amp;$R333,$C$3:$C$1662&amp;$D$3:$D$1662,$E$3:$E$1662,0,0,1)</f>
        <v>164100</v>
      </c>
      <c r="AA333" s="2" cm="1">
        <f t="array" ref="AA333">_xlfn.XLOOKUP(AA$1&amp;$R333,$C$3:$C$1662&amp;$D$3:$D$1662,$E$3:$E$1662,0,0,1)</f>
        <v>141700</v>
      </c>
      <c r="AB333" s="2" cm="1">
        <f t="array" ref="AB333">_xlfn.XLOOKUP(AB$1&amp;$R333,$C$3:$C$1662&amp;$D$3:$D$1662,$E$3:$E$1662,0,0,1)</f>
        <v>183300</v>
      </c>
      <c r="AC333" s="2" cm="1">
        <f t="array" ref="AC333">_xlfn.XLOOKUP(AC$1&amp;$R333,$C$3:$C$1662&amp;$D$3:$D$1662,$E$3:$E$1662,0,0,1)</f>
        <v>139400</v>
      </c>
    </row>
    <row r="334" spans="3:29" x14ac:dyDescent="0.4">
      <c r="C334" t="s">
        <v>758</v>
      </c>
      <c r="D334" t="s">
        <v>724</v>
      </c>
      <c r="E334">
        <v>139400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601100</v>
      </c>
    </row>
    <row r="339" spans="3:5" x14ac:dyDescent="0.4">
      <c r="C339" t="s">
        <v>759</v>
      </c>
      <c r="D339" t="s">
        <v>517</v>
      </c>
      <c r="E339">
        <v>372100</v>
      </c>
    </row>
    <row r="340" spans="3:5" x14ac:dyDescent="0.4">
      <c r="C340" t="s">
        <v>759</v>
      </c>
      <c r="D340" t="s">
        <v>518</v>
      </c>
      <c r="E340">
        <v>317600</v>
      </c>
    </row>
    <row r="341" spans="3:5" x14ac:dyDescent="0.4">
      <c r="C341" t="s">
        <v>759</v>
      </c>
      <c r="D341" t="s">
        <v>519</v>
      </c>
      <c r="E341">
        <v>299800</v>
      </c>
    </row>
    <row r="342" spans="3:5" x14ac:dyDescent="0.4">
      <c r="C342" t="s">
        <v>759</v>
      </c>
      <c r="D342" t="s">
        <v>520</v>
      </c>
      <c r="E342">
        <v>218500</v>
      </c>
    </row>
    <row r="343" spans="3:5" x14ac:dyDescent="0.4">
      <c r="C343" t="s">
        <v>759</v>
      </c>
      <c r="D343" t="s">
        <v>521</v>
      </c>
      <c r="E343">
        <v>247800</v>
      </c>
    </row>
    <row r="344" spans="3:5" x14ac:dyDescent="0.4">
      <c r="C344" t="s">
        <v>759</v>
      </c>
      <c r="D344" t="s">
        <v>522</v>
      </c>
      <c r="E344">
        <v>328900</v>
      </c>
    </row>
    <row r="345" spans="3:5" x14ac:dyDescent="0.4">
      <c r="C345" t="s">
        <v>759</v>
      </c>
      <c r="D345" t="s">
        <v>523</v>
      </c>
      <c r="E345">
        <v>177300</v>
      </c>
    </row>
    <row r="346" spans="3:5" x14ac:dyDescent="0.4">
      <c r="C346" t="s">
        <v>759</v>
      </c>
      <c r="D346" t="s">
        <v>524</v>
      </c>
      <c r="E346">
        <v>122000</v>
      </c>
    </row>
    <row r="347" spans="3:5" x14ac:dyDescent="0.4">
      <c r="C347" t="s">
        <v>759</v>
      </c>
      <c r="D347" t="s">
        <v>525</v>
      </c>
      <c r="E347">
        <v>187000</v>
      </c>
    </row>
    <row r="348" spans="3:5" x14ac:dyDescent="0.4">
      <c r="C348" t="s">
        <v>759</v>
      </c>
      <c r="D348" t="s">
        <v>526</v>
      </c>
      <c r="E348">
        <v>158200</v>
      </c>
    </row>
    <row r="349" spans="3:5" x14ac:dyDescent="0.4">
      <c r="C349" t="s">
        <v>759</v>
      </c>
      <c r="D349" t="s">
        <v>527</v>
      </c>
      <c r="E349">
        <v>173200</v>
      </c>
    </row>
    <row r="350" spans="3:5" x14ac:dyDescent="0.4">
      <c r="C350" t="s">
        <v>759</v>
      </c>
      <c r="D350" t="s">
        <v>528</v>
      </c>
      <c r="E350">
        <v>234700</v>
      </c>
    </row>
    <row r="351" spans="3:5" x14ac:dyDescent="0.4">
      <c r="C351" t="s">
        <v>759</v>
      </c>
      <c r="D351" t="s">
        <v>529</v>
      </c>
      <c r="E351">
        <v>125800</v>
      </c>
    </row>
    <row r="352" spans="3:5" x14ac:dyDescent="0.4">
      <c r="C352" t="s">
        <v>759</v>
      </c>
      <c r="D352" t="s">
        <v>530</v>
      </c>
      <c r="E352">
        <v>116800</v>
      </c>
    </row>
    <row r="353" spans="3:5" x14ac:dyDescent="0.4">
      <c r="C353" t="s">
        <v>759</v>
      </c>
      <c r="D353" t="s">
        <v>531</v>
      </c>
      <c r="E353">
        <v>146000</v>
      </c>
    </row>
    <row r="354" spans="3:5" x14ac:dyDescent="0.4">
      <c r="C354" t="s">
        <v>759</v>
      </c>
      <c r="D354" t="s">
        <v>532</v>
      </c>
      <c r="E354">
        <v>171900</v>
      </c>
    </row>
    <row r="355" spans="3:5" x14ac:dyDescent="0.4">
      <c r="C355" t="s">
        <v>759</v>
      </c>
      <c r="D355" t="s">
        <v>533</v>
      </c>
      <c r="E355">
        <v>246900</v>
      </c>
    </row>
    <row r="356" spans="3:5" x14ac:dyDescent="0.4">
      <c r="C356" t="s">
        <v>759</v>
      </c>
      <c r="D356" t="s">
        <v>534</v>
      </c>
      <c r="E356">
        <v>164500</v>
      </c>
    </row>
    <row r="357" spans="3:5" x14ac:dyDescent="0.4">
      <c r="C357" t="s">
        <v>759</v>
      </c>
      <c r="D357" t="s">
        <v>535</v>
      </c>
      <c r="E357">
        <v>130800</v>
      </c>
    </row>
    <row r="358" spans="3:5" x14ac:dyDescent="0.4">
      <c r="C358" t="s">
        <v>759</v>
      </c>
      <c r="D358" t="s">
        <v>536</v>
      </c>
      <c r="E358">
        <v>77900</v>
      </c>
    </row>
    <row r="359" spans="3:5" x14ac:dyDescent="0.4">
      <c r="C359" t="s">
        <v>759</v>
      </c>
      <c r="D359" t="s">
        <v>537</v>
      </c>
      <c r="E359">
        <v>119500</v>
      </c>
    </row>
    <row r="360" spans="3:5" x14ac:dyDescent="0.4">
      <c r="C360" t="s">
        <v>759</v>
      </c>
      <c r="D360" t="s">
        <v>538</v>
      </c>
      <c r="E360">
        <v>95000</v>
      </c>
    </row>
    <row r="361" spans="3:5" x14ac:dyDescent="0.4">
      <c r="C361" t="s">
        <v>759</v>
      </c>
      <c r="D361" t="s">
        <v>539</v>
      </c>
      <c r="E361">
        <v>94700</v>
      </c>
    </row>
    <row r="362" spans="3:5" x14ac:dyDescent="0.4">
      <c r="C362" t="s">
        <v>759</v>
      </c>
      <c r="D362" t="s">
        <v>540</v>
      </c>
      <c r="E362">
        <v>61600</v>
      </c>
    </row>
    <row r="363" spans="3:5" x14ac:dyDescent="0.4">
      <c r="C363" t="s">
        <v>759</v>
      </c>
      <c r="D363" t="s">
        <v>541</v>
      </c>
      <c r="E363">
        <v>56400</v>
      </c>
    </row>
    <row r="364" spans="3:5" x14ac:dyDescent="0.4">
      <c r="C364" t="s">
        <v>759</v>
      </c>
      <c r="D364" t="s">
        <v>542</v>
      </c>
      <c r="E364">
        <v>77600</v>
      </c>
    </row>
    <row r="365" spans="3:5" x14ac:dyDescent="0.4">
      <c r="C365" t="s">
        <v>759</v>
      </c>
      <c r="D365" t="s">
        <v>543</v>
      </c>
      <c r="E365">
        <v>214200</v>
      </c>
    </row>
    <row r="366" spans="3:5" x14ac:dyDescent="0.4">
      <c r="C366" t="s">
        <v>759</v>
      </c>
      <c r="D366" t="s">
        <v>544</v>
      </c>
      <c r="E366">
        <v>85300</v>
      </c>
    </row>
    <row r="367" spans="3:5" x14ac:dyDescent="0.4">
      <c r="C367" t="s">
        <v>759</v>
      </c>
      <c r="D367" t="s">
        <v>545</v>
      </c>
      <c r="E367">
        <v>65100</v>
      </c>
    </row>
    <row r="368" spans="3:5" x14ac:dyDescent="0.4">
      <c r="C368" t="s">
        <v>759</v>
      </c>
      <c r="D368" t="s">
        <v>546</v>
      </c>
      <c r="E368">
        <v>118200</v>
      </c>
    </row>
    <row r="369" spans="3:5" x14ac:dyDescent="0.4">
      <c r="C369" t="s">
        <v>759</v>
      </c>
      <c r="D369" t="s">
        <v>547</v>
      </c>
      <c r="E369">
        <v>100200</v>
      </c>
    </row>
    <row r="370" spans="3:5" x14ac:dyDescent="0.4">
      <c r="C370" t="s">
        <v>759</v>
      </c>
      <c r="D370" t="s">
        <v>548</v>
      </c>
      <c r="E370">
        <v>89000</v>
      </c>
    </row>
    <row r="371" spans="3:5" x14ac:dyDescent="0.4">
      <c r="C371" t="s">
        <v>759</v>
      </c>
      <c r="D371" t="s">
        <v>549</v>
      </c>
      <c r="E371">
        <v>64300</v>
      </c>
    </row>
    <row r="372" spans="3:5" x14ac:dyDescent="0.4">
      <c r="C372" t="s">
        <v>759</v>
      </c>
      <c r="D372" t="s">
        <v>550</v>
      </c>
      <c r="E372">
        <v>69400</v>
      </c>
    </row>
    <row r="373" spans="3:5" x14ac:dyDescent="0.4">
      <c r="C373" t="s">
        <v>759</v>
      </c>
      <c r="D373" t="s">
        <v>551</v>
      </c>
      <c r="E373">
        <v>88600</v>
      </c>
    </row>
    <row r="374" spans="3:5" x14ac:dyDescent="0.4">
      <c r="C374" t="s">
        <v>759</v>
      </c>
      <c r="D374" t="s">
        <v>552</v>
      </c>
      <c r="E374">
        <v>71100</v>
      </c>
    </row>
    <row r="375" spans="3:5" x14ac:dyDescent="0.4">
      <c r="C375" t="s">
        <v>759</v>
      </c>
      <c r="D375" t="s">
        <v>553</v>
      </c>
      <c r="E375">
        <v>86900</v>
      </c>
    </row>
    <row r="376" spans="3:5" x14ac:dyDescent="0.4">
      <c r="C376" t="s">
        <v>759</v>
      </c>
      <c r="D376" t="s">
        <v>554</v>
      </c>
      <c r="E376">
        <v>83700</v>
      </c>
    </row>
    <row r="377" spans="3:5" x14ac:dyDescent="0.4">
      <c r="C377" t="s">
        <v>759</v>
      </c>
      <c r="D377" t="s">
        <v>555</v>
      </c>
      <c r="E377">
        <v>97600</v>
      </c>
    </row>
    <row r="378" spans="3:5" x14ac:dyDescent="0.4">
      <c r="C378" t="s">
        <v>759</v>
      </c>
      <c r="D378" t="s">
        <v>556</v>
      </c>
      <c r="E378">
        <v>105200</v>
      </c>
    </row>
    <row r="379" spans="3:5" x14ac:dyDescent="0.4">
      <c r="C379" t="s">
        <v>759</v>
      </c>
      <c r="D379" t="s">
        <v>557</v>
      </c>
      <c r="E379">
        <v>124300</v>
      </c>
    </row>
    <row r="380" spans="3:5" x14ac:dyDescent="0.4">
      <c r="C380" t="s">
        <v>759</v>
      </c>
      <c r="D380" t="s">
        <v>558</v>
      </c>
      <c r="E380">
        <v>92200</v>
      </c>
    </row>
    <row r="381" spans="3:5" x14ac:dyDescent="0.4">
      <c r="C381" t="s">
        <v>759</v>
      </c>
      <c r="D381" t="s">
        <v>559</v>
      </c>
      <c r="E381">
        <v>122100</v>
      </c>
    </row>
    <row r="382" spans="3:5" x14ac:dyDescent="0.4">
      <c r="C382" t="s">
        <v>759</v>
      </c>
      <c r="D382" t="s">
        <v>560</v>
      </c>
      <c r="E382">
        <v>87700</v>
      </c>
    </row>
    <row r="383" spans="3:5" x14ac:dyDescent="0.4">
      <c r="C383" t="s">
        <v>759</v>
      </c>
      <c r="D383" t="s">
        <v>561</v>
      </c>
      <c r="E383">
        <v>50400</v>
      </c>
    </row>
    <row r="384" spans="3:5" x14ac:dyDescent="0.4">
      <c r="C384" t="s">
        <v>759</v>
      </c>
      <c r="D384" t="s">
        <v>562</v>
      </c>
      <c r="E384">
        <v>41400</v>
      </c>
    </row>
    <row r="385" spans="3:5" x14ac:dyDescent="0.4">
      <c r="C385" t="s">
        <v>759</v>
      </c>
      <c r="D385" t="s">
        <v>563</v>
      </c>
      <c r="E385">
        <v>84400</v>
      </c>
    </row>
    <row r="386" spans="3:5" x14ac:dyDescent="0.4">
      <c r="C386" t="s">
        <v>759</v>
      </c>
      <c r="D386" t="s">
        <v>564</v>
      </c>
      <c r="E386">
        <v>61300</v>
      </c>
    </row>
    <row r="387" spans="3:5" x14ac:dyDescent="0.4">
      <c r="C387" t="s">
        <v>759</v>
      </c>
      <c r="D387" t="s">
        <v>565</v>
      </c>
      <c r="E387">
        <v>27100</v>
      </c>
    </row>
    <row r="388" spans="3:5" x14ac:dyDescent="0.4">
      <c r="C388" t="s">
        <v>759</v>
      </c>
      <c r="D388" t="s">
        <v>566</v>
      </c>
      <c r="E388">
        <v>37200</v>
      </c>
    </row>
    <row r="389" spans="3:5" x14ac:dyDescent="0.4">
      <c r="C389" t="s">
        <v>759</v>
      </c>
      <c r="D389" t="s">
        <v>567</v>
      </c>
      <c r="E389">
        <v>44800</v>
      </c>
    </row>
    <row r="390" spans="3:5" x14ac:dyDescent="0.4">
      <c r="C390" t="s">
        <v>759</v>
      </c>
      <c r="D390" t="s">
        <v>568</v>
      </c>
      <c r="E390">
        <v>53900</v>
      </c>
    </row>
    <row r="391" spans="3:5" x14ac:dyDescent="0.4">
      <c r="C391" t="s">
        <v>759</v>
      </c>
      <c r="D391" t="s">
        <v>569</v>
      </c>
      <c r="E391">
        <v>58300</v>
      </c>
    </row>
    <row r="392" spans="3:5" x14ac:dyDescent="0.4">
      <c r="C392" t="s">
        <v>759</v>
      </c>
      <c r="D392" t="s">
        <v>570</v>
      </c>
      <c r="E392">
        <v>45400</v>
      </c>
    </row>
    <row r="393" spans="3:5" x14ac:dyDescent="0.4">
      <c r="C393" t="s">
        <v>759</v>
      </c>
      <c r="D393" t="s">
        <v>571</v>
      </c>
      <c r="E393">
        <v>31700</v>
      </c>
    </row>
    <row r="394" spans="3:5" x14ac:dyDescent="0.4">
      <c r="C394" t="s">
        <v>759</v>
      </c>
      <c r="D394" t="s">
        <v>572</v>
      </c>
      <c r="E394">
        <v>38100</v>
      </c>
    </row>
    <row r="395" spans="3:5" x14ac:dyDescent="0.4">
      <c r="C395" t="s">
        <v>759</v>
      </c>
      <c r="D395" t="s">
        <v>573</v>
      </c>
      <c r="E395">
        <v>85400</v>
      </c>
    </row>
    <row r="396" spans="3:5" x14ac:dyDescent="0.4">
      <c r="C396" t="s">
        <v>759</v>
      </c>
      <c r="D396" t="s">
        <v>574</v>
      </c>
      <c r="E396">
        <v>48800</v>
      </c>
    </row>
    <row r="397" spans="3:5" x14ac:dyDescent="0.4">
      <c r="C397" t="s">
        <v>759</v>
      </c>
      <c r="D397" t="s">
        <v>575</v>
      </c>
      <c r="E397">
        <v>35400</v>
      </c>
    </row>
    <row r="398" spans="3:5" x14ac:dyDescent="0.4">
      <c r="C398" t="s">
        <v>759</v>
      </c>
      <c r="D398" t="s">
        <v>576</v>
      </c>
      <c r="E398">
        <v>28200</v>
      </c>
    </row>
    <row r="399" spans="3:5" x14ac:dyDescent="0.4">
      <c r="C399" t="s">
        <v>759</v>
      </c>
      <c r="D399" t="s">
        <v>577</v>
      </c>
      <c r="E399">
        <v>113900</v>
      </c>
    </row>
    <row r="400" spans="3:5" x14ac:dyDescent="0.4">
      <c r="C400" t="s">
        <v>759</v>
      </c>
      <c r="D400" t="s">
        <v>578</v>
      </c>
      <c r="E400">
        <v>35600</v>
      </c>
    </row>
    <row r="401" spans="3:5" x14ac:dyDescent="0.4">
      <c r="C401" t="s">
        <v>759</v>
      </c>
      <c r="D401" t="s">
        <v>579</v>
      </c>
      <c r="E401">
        <v>39100</v>
      </c>
    </row>
    <row r="402" spans="3:5" x14ac:dyDescent="0.4">
      <c r="C402" t="s">
        <v>759</v>
      </c>
      <c r="D402" t="s">
        <v>580</v>
      </c>
      <c r="E402">
        <v>42500</v>
      </c>
    </row>
    <row r="403" spans="3:5" x14ac:dyDescent="0.4">
      <c r="C403" t="s">
        <v>759</v>
      </c>
      <c r="D403" t="s">
        <v>581</v>
      </c>
      <c r="E403">
        <v>62400</v>
      </c>
    </row>
    <row r="404" spans="3:5" x14ac:dyDescent="0.4">
      <c r="C404" t="s">
        <v>759</v>
      </c>
      <c r="D404" t="s">
        <v>582</v>
      </c>
      <c r="E404">
        <v>50600</v>
      </c>
    </row>
    <row r="405" spans="3:5" x14ac:dyDescent="0.4">
      <c r="C405" t="s">
        <v>759</v>
      </c>
      <c r="D405" t="s">
        <v>583</v>
      </c>
      <c r="E405">
        <v>48200</v>
      </c>
    </row>
    <row r="406" spans="3:5" x14ac:dyDescent="0.4">
      <c r="C406" t="s">
        <v>759</v>
      </c>
      <c r="D406" t="s">
        <v>584</v>
      </c>
      <c r="E406">
        <v>29400</v>
      </c>
    </row>
    <row r="407" spans="3:5" x14ac:dyDescent="0.4">
      <c r="C407" t="s">
        <v>759</v>
      </c>
      <c r="D407" t="s">
        <v>585</v>
      </c>
      <c r="E407">
        <v>43000</v>
      </c>
    </row>
    <row r="408" spans="3:5" x14ac:dyDescent="0.4">
      <c r="C408" t="s">
        <v>759</v>
      </c>
      <c r="D408" t="s">
        <v>586</v>
      </c>
      <c r="E408">
        <v>50700</v>
      </c>
    </row>
    <row r="409" spans="3:5" x14ac:dyDescent="0.4">
      <c r="C409" t="s">
        <v>759</v>
      </c>
      <c r="D409" t="s">
        <v>587</v>
      </c>
      <c r="E409">
        <v>49700</v>
      </c>
    </row>
    <row r="410" spans="3:5" x14ac:dyDescent="0.4">
      <c r="C410" t="s">
        <v>759</v>
      </c>
      <c r="D410" t="s">
        <v>588</v>
      </c>
      <c r="E410">
        <v>35400</v>
      </c>
    </row>
    <row r="411" spans="3:5" x14ac:dyDescent="0.4">
      <c r="C411" t="s">
        <v>759</v>
      </c>
      <c r="D411" t="s">
        <v>589</v>
      </c>
      <c r="E411">
        <v>49200</v>
      </c>
    </row>
    <row r="412" spans="3:5" x14ac:dyDescent="0.4">
      <c r="C412" t="s">
        <v>759</v>
      </c>
      <c r="D412" t="s">
        <v>590</v>
      </c>
      <c r="E412">
        <v>52300</v>
      </c>
    </row>
    <row r="413" spans="3:5" x14ac:dyDescent="0.4">
      <c r="C413" t="s">
        <v>759</v>
      </c>
      <c r="D413" t="s">
        <v>591</v>
      </c>
      <c r="E413">
        <v>28500</v>
      </c>
    </row>
    <row r="414" spans="3:5" x14ac:dyDescent="0.4">
      <c r="C414" t="s">
        <v>759</v>
      </c>
      <c r="D414" t="s">
        <v>592</v>
      </c>
      <c r="E414">
        <v>28600</v>
      </c>
    </row>
    <row r="415" spans="3:5" x14ac:dyDescent="0.4">
      <c r="C415" t="s">
        <v>759</v>
      </c>
      <c r="D415" t="s">
        <v>593</v>
      </c>
      <c r="E415">
        <v>53000</v>
      </c>
    </row>
    <row r="416" spans="3:5" x14ac:dyDescent="0.4">
      <c r="C416" t="s">
        <v>759</v>
      </c>
      <c r="D416" t="s">
        <v>594</v>
      </c>
      <c r="E416">
        <v>51700</v>
      </c>
    </row>
    <row r="417" spans="3:5" x14ac:dyDescent="0.4">
      <c r="C417" t="s">
        <v>759</v>
      </c>
      <c r="D417" t="s">
        <v>595</v>
      </c>
      <c r="E417">
        <v>52900</v>
      </c>
    </row>
    <row r="418" spans="3:5" x14ac:dyDescent="0.4">
      <c r="C418" t="s">
        <v>759</v>
      </c>
      <c r="D418" t="s">
        <v>596</v>
      </c>
      <c r="E418">
        <v>76500</v>
      </c>
    </row>
    <row r="419" spans="3:5" x14ac:dyDescent="0.4">
      <c r="C419" t="s">
        <v>759</v>
      </c>
      <c r="D419" t="s">
        <v>597</v>
      </c>
      <c r="E419">
        <v>60500</v>
      </c>
    </row>
    <row r="420" spans="3:5" x14ac:dyDescent="0.4">
      <c r="C420" t="s">
        <v>759</v>
      </c>
      <c r="D420" t="s">
        <v>598</v>
      </c>
      <c r="E420">
        <v>39500</v>
      </c>
    </row>
    <row r="421" spans="3:5" x14ac:dyDescent="0.4">
      <c r="C421" t="s">
        <v>759</v>
      </c>
      <c r="D421" t="s">
        <v>599</v>
      </c>
      <c r="E421">
        <v>64200</v>
      </c>
    </row>
    <row r="422" spans="3:5" x14ac:dyDescent="0.4">
      <c r="C422" t="s">
        <v>759</v>
      </c>
      <c r="D422" t="s">
        <v>600</v>
      </c>
      <c r="E422">
        <v>29600</v>
      </c>
    </row>
    <row r="423" spans="3:5" x14ac:dyDescent="0.4">
      <c r="C423" t="s">
        <v>759</v>
      </c>
      <c r="D423" t="s">
        <v>601</v>
      </c>
      <c r="E423">
        <v>68700</v>
      </c>
    </row>
    <row r="424" spans="3:5" x14ac:dyDescent="0.4">
      <c r="C424" t="s">
        <v>759</v>
      </c>
      <c r="D424" t="s">
        <v>602</v>
      </c>
      <c r="E424">
        <v>52600</v>
      </c>
    </row>
    <row r="425" spans="3:5" x14ac:dyDescent="0.4">
      <c r="C425" t="s">
        <v>759</v>
      </c>
      <c r="D425" t="s">
        <v>603</v>
      </c>
      <c r="E425">
        <v>20700</v>
      </c>
    </row>
    <row r="426" spans="3:5" x14ac:dyDescent="0.4">
      <c r="C426" t="s">
        <v>759</v>
      </c>
      <c r="D426" t="s">
        <v>604</v>
      </c>
      <c r="E426">
        <v>63000</v>
      </c>
    </row>
    <row r="427" spans="3:5" x14ac:dyDescent="0.4">
      <c r="C427" t="s">
        <v>759</v>
      </c>
      <c r="D427" t="s">
        <v>605</v>
      </c>
      <c r="E427">
        <v>63400</v>
      </c>
    </row>
    <row r="428" spans="3:5" x14ac:dyDescent="0.4">
      <c r="C428" t="s">
        <v>759</v>
      </c>
      <c r="D428" t="s">
        <v>606</v>
      </c>
      <c r="E428">
        <v>28100</v>
      </c>
    </row>
    <row r="429" spans="3:5" x14ac:dyDescent="0.4">
      <c r="C429" t="s">
        <v>759</v>
      </c>
      <c r="D429" t="s">
        <v>607</v>
      </c>
      <c r="E429">
        <v>61300</v>
      </c>
    </row>
    <row r="430" spans="3:5" x14ac:dyDescent="0.4">
      <c r="C430" t="s">
        <v>759</v>
      </c>
      <c r="D430" t="s">
        <v>608</v>
      </c>
      <c r="E430">
        <v>36500</v>
      </c>
    </row>
    <row r="431" spans="3:5" x14ac:dyDescent="0.4">
      <c r="C431" t="s">
        <v>759</v>
      </c>
      <c r="D431" t="s">
        <v>609</v>
      </c>
      <c r="E431">
        <v>43900</v>
      </c>
    </row>
    <row r="432" spans="3:5" x14ac:dyDescent="0.4">
      <c r="C432" t="s">
        <v>759</v>
      </c>
      <c r="D432" t="s">
        <v>610</v>
      </c>
      <c r="E432">
        <v>50000</v>
      </c>
    </row>
    <row r="433" spans="3:5" x14ac:dyDescent="0.4">
      <c r="C433" t="s">
        <v>759</v>
      </c>
      <c r="D433" t="s">
        <v>611</v>
      </c>
      <c r="E433">
        <v>35300</v>
      </c>
    </row>
    <row r="434" spans="3:5" x14ac:dyDescent="0.4">
      <c r="C434" t="s">
        <v>759</v>
      </c>
      <c r="D434" t="s">
        <v>612</v>
      </c>
      <c r="E434">
        <v>27200</v>
      </c>
    </row>
    <row r="435" spans="3:5" x14ac:dyDescent="0.4">
      <c r="C435" t="s">
        <v>759</v>
      </c>
      <c r="D435" t="s">
        <v>613</v>
      </c>
      <c r="E435">
        <v>31100</v>
      </c>
    </row>
    <row r="436" spans="3:5" x14ac:dyDescent="0.4">
      <c r="C436" t="s">
        <v>759</v>
      </c>
      <c r="D436" t="s">
        <v>614</v>
      </c>
      <c r="E436">
        <v>41100</v>
      </c>
    </row>
    <row r="437" spans="3:5" x14ac:dyDescent="0.4">
      <c r="C437" t="s">
        <v>759</v>
      </c>
      <c r="D437" t="s">
        <v>615</v>
      </c>
      <c r="E437">
        <v>41500</v>
      </c>
    </row>
    <row r="438" spans="3:5" x14ac:dyDescent="0.4">
      <c r="C438" t="s">
        <v>759</v>
      </c>
      <c r="D438" t="s">
        <v>616</v>
      </c>
      <c r="E438">
        <v>18600</v>
      </c>
    </row>
    <row r="439" spans="3:5" x14ac:dyDescent="0.4">
      <c r="C439" t="s">
        <v>759</v>
      </c>
      <c r="D439" t="s">
        <v>617</v>
      </c>
      <c r="E439">
        <v>39500</v>
      </c>
    </row>
    <row r="440" spans="3:5" x14ac:dyDescent="0.4">
      <c r="C440" t="s">
        <v>759</v>
      </c>
      <c r="D440" t="s">
        <v>618</v>
      </c>
      <c r="E440">
        <v>31200</v>
      </c>
    </row>
    <row r="441" spans="3:5" x14ac:dyDescent="0.4">
      <c r="C441" t="s">
        <v>759</v>
      </c>
      <c r="D441" t="s">
        <v>619</v>
      </c>
      <c r="E441">
        <v>34400</v>
      </c>
    </row>
    <row r="442" spans="3:5" x14ac:dyDescent="0.4">
      <c r="C442" t="s">
        <v>759</v>
      </c>
      <c r="D442" t="s">
        <v>620</v>
      </c>
      <c r="E442">
        <v>60900</v>
      </c>
    </row>
    <row r="443" spans="3:5" x14ac:dyDescent="0.4">
      <c r="C443" t="s">
        <v>759</v>
      </c>
      <c r="D443" t="s">
        <v>621</v>
      </c>
      <c r="E443">
        <v>34500</v>
      </c>
    </row>
    <row r="444" spans="3:5" x14ac:dyDescent="0.4">
      <c r="C444" t="s">
        <v>759</v>
      </c>
      <c r="D444" t="s">
        <v>622</v>
      </c>
      <c r="E444">
        <v>19600</v>
      </c>
    </row>
    <row r="445" spans="3:5" x14ac:dyDescent="0.4">
      <c r="C445" t="s">
        <v>759</v>
      </c>
      <c r="D445" t="s">
        <v>623</v>
      </c>
      <c r="E445">
        <v>39300</v>
      </c>
    </row>
    <row r="446" spans="3:5" x14ac:dyDescent="0.4">
      <c r="C446" t="s">
        <v>759</v>
      </c>
      <c r="D446" t="s">
        <v>624</v>
      </c>
      <c r="E446">
        <v>38400</v>
      </c>
    </row>
    <row r="447" spans="3:5" x14ac:dyDescent="0.4">
      <c r="C447" t="s">
        <v>759</v>
      </c>
      <c r="D447" t="s">
        <v>625</v>
      </c>
      <c r="E447">
        <v>16600</v>
      </c>
    </row>
    <row r="448" spans="3:5" x14ac:dyDescent="0.4">
      <c r="C448" t="s">
        <v>759</v>
      </c>
      <c r="D448" t="s">
        <v>626</v>
      </c>
      <c r="E448">
        <v>16000</v>
      </c>
    </row>
    <row r="449" spans="3:5" x14ac:dyDescent="0.4">
      <c r="C449" t="s">
        <v>759</v>
      </c>
      <c r="D449" t="s">
        <v>627</v>
      </c>
      <c r="E449">
        <v>18600</v>
      </c>
    </row>
    <row r="450" spans="3:5" x14ac:dyDescent="0.4">
      <c r="C450" t="s">
        <v>759</v>
      </c>
      <c r="D450" t="s">
        <v>628</v>
      </c>
      <c r="E450">
        <v>48700</v>
      </c>
    </row>
    <row r="451" spans="3:5" x14ac:dyDescent="0.4">
      <c r="C451" t="s">
        <v>759</v>
      </c>
      <c r="D451" t="s">
        <v>629</v>
      </c>
      <c r="E451">
        <v>23100</v>
      </c>
    </row>
    <row r="452" spans="3:5" x14ac:dyDescent="0.4">
      <c r="C452" t="s">
        <v>759</v>
      </c>
      <c r="D452" t="s">
        <v>630</v>
      </c>
      <c r="E452">
        <v>33800</v>
      </c>
    </row>
    <row r="453" spans="3:5" x14ac:dyDescent="0.4">
      <c r="C453" t="s">
        <v>759</v>
      </c>
      <c r="D453" t="s">
        <v>631</v>
      </c>
      <c r="E453">
        <v>92700</v>
      </c>
    </row>
    <row r="454" spans="3:5" x14ac:dyDescent="0.4">
      <c r="C454" t="s">
        <v>759</v>
      </c>
      <c r="D454" t="s">
        <v>632</v>
      </c>
      <c r="E454">
        <v>65500</v>
      </c>
    </row>
    <row r="455" spans="3:5" x14ac:dyDescent="0.4">
      <c r="C455" t="s">
        <v>759</v>
      </c>
      <c r="D455" t="s">
        <v>633</v>
      </c>
      <c r="E455">
        <v>41000</v>
      </c>
    </row>
    <row r="456" spans="3:5" x14ac:dyDescent="0.4">
      <c r="C456" t="s">
        <v>759</v>
      </c>
      <c r="D456" t="s">
        <v>634</v>
      </c>
      <c r="E456">
        <v>24800</v>
      </c>
    </row>
    <row r="457" spans="3:5" x14ac:dyDescent="0.4">
      <c r="C457" t="s">
        <v>759</v>
      </c>
      <c r="D457" t="s">
        <v>635</v>
      </c>
      <c r="E457">
        <v>18600</v>
      </c>
    </row>
    <row r="458" spans="3:5" x14ac:dyDescent="0.4">
      <c r="C458" t="s">
        <v>759</v>
      </c>
      <c r="D458" t="s">
        <v>636</v>
      </c>
      <c r="E458">
        <v>15800</v>
      </c>
    </row>
    <row r="459" spans="3:5" x14ac:dyDescent="0.4">
      <c r="C459" t="s">
        <v>759</v>
      </c>
      <c r="D459" t="s">
        <v>637</v>
      </c>
      <c r="E459">
        <v>22300</v>
      </c>
    </row>
    <row r="460" spans="3:5" x14ac:dyDescent="0.4">
      <c r="C460" t="s">
        <v>759</v>
      </c>
      <c r="D460" t="s">
        <v>638</v>
      </c>
      <c r="E460">
        <v>18100</v>
      </c>
    </row>
    <row r="461" spans="3:5" x14ac:dyDescent="0.4">
      <c r="C461" t="s">
        <v>759</v>
      </c>
      <c r="D461" t="s">
        <v>639</v>
      </c>
      <c r="E461">
        <v>20300</v>
      </c>
    </row>
    <row r="462" spans="3:5" x14ac:dyDescent="0.4">
      <c r="C462" t="s">
        <v>759</v>
      </c>
      <c r="D462" t="s">
        <v>640</v>
      </c>
      <c r="E462">
        <v>16600</v>
      </c>
    </row>
    <row r="463" spans="3:5" x14ac:dyDescent="0.4">
      <c r="C463" t="s">
        <v>759</v>
      </c>
      <c r="D463" t="s">
        <v>641</v>
      </c>
      <c r="E463">
        <v>22900</v>
      </c>
    </row>
    <row r="464" spans="3:5" x14ac:dyDescent="0.4">
      <c r="C464" t="s">
        <v>759</v>
      </c>
      <c r="D464" t="s">
        <v>642</v>
      </c>
      <c r="E464">
        <v>24300</v>
      </c>
    </row>
    <row r="465" spans="3:5" x14ac:dyDescent="0.4">
      <c r="C465" t="s">
        <v>759</v>
      </c>
      <c r="D465" t="s">
        <v>643</v>
      </c>
      <c r="E465">
        <v>24400</v>
      </c>
    </row>
    <row r="466" spans="3:5" x14ac:dyDescent="0.4">
      <c r="C466" t="s">
        <v>759</v>
      </c>
      <c r="D466" t="s">
        <v>644</v>
      </c>
      <c r="E466">
        <v>20700</v>
      </c>
    </row>
    <row r="467" spans="3:5" x14ac:dyDescent="0.4">
      <c r="C467" t="s">
        <v>759</v>
      </c>
      <c r="D467" t="s">
        <v>645</v>
      </c>
      <c r="E467">
        <v>13300</v>
      </c>
    </row>
    <row r="468" spans="3:5" x14ac:dyDescent="0.4">
      <c r="C468" t="s">
        <v>759</v>
      </c>
      <c r="D468" t="s">
        <v>646</v>
      </c>
      <c r="E468">
        <v>36100</v>
      </c>
    </row>
    <row r="469" spans="3:5" x14ac:dyDescent="0.4">
      <c r="C469" t="s">
        <v>759</v>
      </c>
      <c r="D469" t="s">
        <v>647</v>
      </c>
      <c r="E469">
        <v>25500</v>
      </c>
    </row>
    <row r="470" spans="3:5" x14ac:dyDescent="0.4">
      <c r="C470" t="s">
        <v>759</v>
      </c>
      <c r="D470" t="s">
        <v>648</v>
      </c>
      <c r="E470">
        <v>13600</v>
      </c>
    </row>
    <row r="471" spans="3:5" x14ac:dyDescent="0.4">
      <c r="C471" t="s">
        <v>759</v>
      </c>
      <c r="D471" t="s">
        <v>649</v>
      </c>
      <c r="E471">
        <v>29400</v>
      </c>
    </row>
    <row r="472" spans="3:5" x14ac:dyDescent="0.4">
      <c r="C472" t="s">
        <v>759</v>
      </c>
      <c r="D472" t="s">
        <v>650</v>
      </c>
      <c r="E472">
        <v>31900</v>
      </c>
    </row>
    <row r="473" spans="3:5" x14ac:dyDescent="0.4">
      <c r="C473" t="s">
        <v>759</v>
      </c>
      <c r="D473" t="s">
        <v>651</v>
      </c>
      <c r="E473">
        <v>39000</v>
      </c>
    </row>
    <row r="474" spans="3:5" x14ac:dyDescent="0.4">
      <c r="C474" t="s">
        <v>759</v>
      </c>
      <c r="D474" t="s">
        <v>652</v>
      </c>
      <c r="E474">
        <v>75900</v>
      </c>
    </row>
    <row r="475" spans="3:5" x14ac:dyDescent="0.4">
      <c r="C475" t="s">
        <v>759</v>
      </c>
      <c r="D475" t="s">
        <v>653</v>
      </c>
      <c r="E475">
        <v>38400</v>
      </c>
    </row>
    <row r="476" spans="3:5" x14ac:dyDescent="0.4">
      <c r="C476" t="s">
        <v>759</v>
      </c>
      <c r="D476" t="s">
        <v>654</v>
      </c>
      <c r="E476">
        <v>27500</v>
      </c>
    </row>
    <row r="477" spans="3:5" x14ac:dyDescent="0.4">
      <c r="C477" t="s">
        <v>759</v>
      </c>
      <c r="D477" t="s">
        <v>655</v>
      </c>
      <c r="E477">
        <v>35600</v>
      </c>
    </row>
    <row r="478" spans="3:5" x14ac:dyDescent="0.4">
      <c r="C478" t="s">
        <v>759</v>
      </c>
      <c r="D478" t="s">
        <v>656</v>
      </c>
      <c r="E478">
        <v>24700</v>
      </c>
    </row>
    <row r="479" spans="3:5" x14ac:dyDescent="0.4">
      <c r="C479" t="s">
        <v>759</v>
      </c>
      <c r="D479" t="s">
        <v>657</v>
      </c>
      <c r="E479">
        <v>8100</v>
      </c>
    </row>
    <row r="480" spans="3:5" x14ac:dyDescent="0.4">
      <c r="C480" t="s">
        <v>759</v>
      </c>
      <c r="D480" t="s">
        <v>658</v>
      </c>
      <c r="E480">
        <v>28000</v>
      </c>
    </row>
    <row r="481" spans="3:5" x14ac:dyDescent="0.4">
      <c r="C481" t="s">
        <v>759</v>
      </c>
      <c r="D481" t="s">
        <v>659</v>
      </c>
      <c r="E481">
        <v>27200</v>
      </c>
    </row>
    <row r="482" spans="3:5" x14ac:dyDescent="0.4">
      <c r="C482" t="s">
        <v>759</v>
      </c>
      <c r="D482" t="s">
        <v>660</v>
      </c>
      <c r="E482">
        <v>19600</v>
      </c>
    </row>
    <row r="483" spans="3:5" x14ac:dyDescent="0.4">
      <c r="C483" t="s">
        <v>759</v>
      </c>
      <c r="D483" t="s">
        <v>661</v>
      </c>
      <c r="E483">
        <v>17300</v>
      </c>
    </row>
    <row r="484" spans="3:5" x14ac:dyDescent="0.4">
      <c r="C484" t="s">
        <v>759</v>
      </c>
      <c r="D484" t="s">
        <v>662</v>
      </c>
      <c r="E484">
        <v>14000</v>
      </c>
    </row>
    <row r="485" spans="3:5" x14ac:dyDescent="0.4">
      <c r="C485" t="s">
        <v>759</v>
      </c>
      <c r="D485" t="s">
        <v>663</v>
      </c>
      <c r="E485">
        <v>22100</v>
      </c>
    </row>
    <row r="486" spans="3:5" x14ac:dyDescent="0.4">
      <c r="C486" t="s">
        <v>759</v>
      </c>
      <c r="D486" t="s">
        <v>664</v>
      </c>
      <c r="E486">
        <v>159000</v>
      </c>
    </row>
    <row r="487" spans="3:5" x14ac:dyDescent="0.4">
      <c r="C487" t="s">
        <v>759</v>
      </c>
      <c r="D487" t="s">
        <v>665</v>
      </c>
      <c r="E487">
        <v>46000</v>
      </c>
    </row>
    <row r="488" spans="3:5" x14ac:dyDescent="0.4">
      <c r="C488" t="s">
        <v>759</v>
      </c>
      <c r="D488" t="s">
        <v>666</v>
      </c>
      <c r="E488">
        <v>54600</v>
      </c>
    </row>
    <row r="489" spans="3:5" x14ac:dyDescent="0.4">
      <c r="C489" t="s">
        <v>759</v>
      </c>
      <c r="D489" t="s">
        <v>667</v>
      </c>
      <c r="E489">
        <v>67200</v>
      </c>
    </row>
    <row r="490" spans="3:5" x14ac:dyDescent="0.4">
      <c r="C490" t="s">
        <v>759</v>
      </c>
      <c r="D490" t="s">
        <v>668</v>
      </c>
      <c r="E490">
        <v>47500</v>
      </c>
    </row>
    <row r="491" spans="3:5" x14ac:dyDescent="0.4">
      <c r="C491" t="s">
        <v>759</v>
      </c>
      <c r="D491" t="s">
        <v>669</v>
      </c>
      <c r="E491">
        <v>72800</v>
      </c>
    </row>
    <row r="492" spans="3:5" x14ac:dyDescent="0.4">
      <c r="C492" t="s">
        <v>759</v>
      </c>
      <c r="D492" t="s">
        <v>670</v>
      </c>
      <c r="E492">
        <v>35400</v>
      </c>
    </row>
    <row r="493" spans="3:5" x14ac:dyDescent="0.4">
      <c r="C493" t="s">
        <v>759</v>
      </c>
      <c r="D493" t="s">
        <v>671</v>
      </c>
      <c r="E493">
        <v>32400</v>
      </c>
    </row>
    <row r="494" spans="3:5" x14ac:dyDescent="0.4">
      <c r="C494" t="s">
        <v>759</v>
      </c>
      <c r="D494" t="s">
        <v>672</v>
      </c>
      <c r="E494">
        <v>25800</v>
      </c>
    </row>
    <row r="495" spans="3:5" x14ac:dyDescent="0.4">
      <c r="C495" t="s">
        <v>759</v>
      </c>
      <c r="D495" t="s">
        <v>673</v>
      </c>
      <c r="E495">
        <v>22800</v>
      </c>
    </row>
    <row r="496" spans="3:5" x14ac:dyDescent="0.4">
      <c r="C496" t="s">
        <v>759</v>
      </c>
      <c r="D496" t="s">
        <v>674</v>
      </c>
      <c r="E496">
        <v>43000</v>
      </c>
    </row>
    <row r="497" spans="3:5" x14ac:dyDescent="0.4">
      <c r="C497" t="s">
        <v>759</v>
      </c>
      <c r="D497" t="s">
        <v>675</v>
      </c>
      <c r="E497">
        <v>30900</v>
      </c>
    </row>
    <row r="498" spans="3:5" x14ac:dyDescent="0.4">
      <c r="C498" t="s">
        <v>759</v>
      </c>
      <c r="D498" t="s">
        <v>676</v>
      </c>
      <c r="E498">
        <v>26200</v>
      </c>
    </row>
    <row r="499" spans="3:5" x14ac:dyDescent="0.4">
      <c r="C499" t="s">
        <v>759</v>
      </c>
      <c r="D499" t="s">
        <v>677</v>
      </c>
      <c r="E499">
        <v>36500</v>
      </c>
    </row>
    <row r="500" spans="3:5" x14ac:dyDescent="0.4">
      <c r="C500" t="s">
        <v>759</v>
      </c>
      <c r="D500" t="s">
        <v>678</v>
      </c>
      <c r="E500">
        <v>20600</v>
      </c>
    </row>
    <row r="501" spans="3:5" x14ac:dyDescent="0.4">
      <c r="C501" t="s">
        <v>759</v>
      </c>
      <c r="D501" t="s">
        <v>679</v>
      </c>
      <c r="E501">
        <v>65700</v>
      </c>
    </row>
    <row r="502" spans="3:5" x14ac:dyDescent="0.4">
      <c r="C502" t="s">
        <v>759</v>
      </c>
      <c r="D502" t="s">
        <v>680</v>
      </c>
      <c r="E502">
        <v>43800</v>
      </c>
    </row>
    <row r="503" spans="3:5" x14ac:dyDescent="0.4">
      <c r="C503" t="s">
        <v>759</v>
      </c>
      <c r="D503" t="s">
        <v>681</v>
      </c>
      <c r="E503">
        <v>34500</v>
      </c>
    </row>
    <row r="504" spans="3:5" x14ac:dyDescent="0.4">
      <c r="C504" t="s">
        <v>759</v>
      </c>
      <c r="D504" t="s">
        <v>682</v>
      </c>
      <c r="E504">
        <v>44800</v>
      </c>
    </row>
    <row r="505" spans="3:5" x14ac:dyDescent="0.4">
      <c r="C505" t="s">
        <v>759</v>
      </c>
      <c r="D505" t="s">
        <v>683</v>
      </c>
      <c r="E505">
        <v>34100</v>
      </c>
    </row>
    <row r="506" spans="3:5" x14ac:dyDescent="0.4">
      <c r="C506" t="s">
        <v>759</v>
      </c>
      <c r="D506" t="s">
        <v>684</v>
      </c>
      <c r="E506">
        <v>18000</v>
      </c>
    </row>
    <row r="507" spans="3:5" x14ac:dyDescent="0.4">
      <c r="C507" t="s">
        <v>759</v>
      </c>
      <c r="D507" t="s">
        <v>685</v>
      </c>
      <c r="E507">
        <v>44100</v>
      </c>
    </row>
    <row r="508" spans="3:5" x14ac:dyDescent="0.4">
      <c r="C508" t="s">
        <v>759</v>
      </c>
      <c r="D508" t="s">
        <v>686</v>
      </c>
      <c r="E508">
        <v>11900</v>
      </c>
    </row>
    <row r="509" spans="3:5" x14ac:dyDescent="0.4">
      <c r="C509" t="s">
        <v>759</v>
      </c>
      <c r="D509" t="s">
        <v>687</v>
      </c>
      <c r="E509">
        <v>16700</v>
      </c>
    </row>
    <row r="510" spans="3:5" x14ac:dyDescent="0.4">
      <c r="C510" t="s">
        <v>759</v>
      </c>
      <c r="D510" t="s">
        <v>688</v>
      </c>
      <c r="E510">
        <v>29700</v>
      </c>
    </row>
    <row r="511" spans="3:5" x14ac:dyDescent="0.4">
      <c r="C511" t="s">
        <v>759</v>
      </c>
      <c r="D511" t="s">
        <v>689</v>
      </c>
      <c r="E511">
        <v>19100</v>
      </c>
    </row>
    <row r="512" spans="3:5" x14ac:dyDescent="0.4">
      <c r="C512" t="s">
        <v>759</v>
      </c>
      <c r="D512" t="s">
        <v>690</v>
      </c>
      <c r="E512">
        <v>22900</v>
      </c>
    </row>
    <row r="513" spans="3:5" x14ac:dyDescent="0.4">
      <c r="C513" t="s">
        <v>759</v>
      </c>
      <c r="D513" t="s">
        <v>691</v>
      </c>
      <c r="E513">
        <v>31300</v>
      </c>
    </row>
    <row r="514" spans="3:5" x14ac:dyDescent="0.4">
      <c r="C514" t="s">
        <v>759</v>
      </c>
      <c r="D514" t="s">
        <v>692</v>
      </c>
      <c r="E514">
        <v>20300</v>
      </c>
    </row>
    <row r="515" spans="3:5" x14ac:dyDescent="0.4">
      <c r="C515" t="s">
        <v>759</v>
      </c>
      <c r="D515" t="s">
        <v>693</v>
      </c>
      <c r="E515">
        <v>10200</v>
      </c>
    </row>
    <row r="516" spans="3:5" x14ac:dyDescent="0.4">
      <c r="C516" t="s">
        <v>759</v>
      </c>
      <c r="D516" t="s">
        <v>694</v>
      </c>
      <c r="E516">
        <v>26100</v>
      </c>
    </row>
    <row r="517" spans="3:5" x14ac:dyDescent="0.4">
      <c r="C517" t="s">
        <v>759</v>
      </c>
      <c r="D517" t="s">
        <v>393</v>
      </c>
      <c r="E517">
        <v>32900</v>
      </c>
    </row>
    <row r="518" spans="3:5" x14ac:dyDescent="0.4">
      <c r="C518" t="s">
        <v>759</v>
      </c>
      <c r="D518" t="s">
        <v>394</v>
      </c>
      <c r="E518">
        <v>22100</v>
      </c>
    </row>
    <row r="519" spans="3:5" x14ac:dyDescent="0.4">
      <c r="C519" t="s">
        <v>759</v>
      </c>
      <c r="D519" t="s">
        <v>395</v>
      </c>
      <c r="E519">
        <v>32400</v>
      </c>
    </row>
    <row r="520" spans="3:5" x14ac:dyDescent="0.4">
      <c r="C520" t="s">
        <v>759</v>
      </c>
      <c r="D520" t="s">
        <v>396</v>
      </c>
      <c r="E520">
        <v>19600</v>
      </c>
    </row>
    <row r="521" spans="3:5" x14ac:dyDescent="0.4">
      <c r="C521" t="s">
        <v>759</v>
      </c>
      <c r="D521" t="s">
        <v>397</v>
      </c>
      <c r="E521">
        <v>27800</v>
      </c>
    </row>
    <row r="522" spans="3:5" x14ac:dyDescent="0.4">
      <c r="C522" t="s">
        <v>759</v>
      </c>
      <c r="D522" t="s">
        <v>398</v>
      </c>
      <c r="E522">
        <v>63100</v>
      </c>
    </row>
    <row r="523" spans="3:5" x14ac:dyDescent="0.4">
      <c r="C523" t="s">
        <v>759</v>
      </c>
      <c r="D523" t="s">
        <v>399</v>
      </c>
      <c r="E523">
        <v>28400</v>
      </c>
    </row>
    <row r="524" spans="3:5" x14ac:dyDescent="0.4">
      <c r="C524" t="s">
        <v>759</v>
      </c>
      <c r="D524" t="s">
        <v>400</v>
      </c>
      <c r="E524">
        <v>18800</v>
      </c>
    </row>
    <row r="525" spans="3:5" x14ac:dyDescent="0.4">
      <c r="C525" t="s">
        <v>759</v>
      </c>
      <c r="D525" t="s">
        <v>401</v>
      </c>
      <c r="E525">
        <v>14500</v>
      </c>
    </row>
    <row r="526" spans="3:5" x14ac:dyDescent="0.4">
      <c r="C526" t="s">
        <v>759</v>
      </c>
      <c r="D526" t="s">
        <v>402</v>
      </c>
      <c r="E526">
        <v>7100</v>
      </c>
    </row>
    <row r="527" spans="3:5" x14ac:dyDescent="0.4">
      <c r="C527" t="s">
        <v>759</v>
      </c>
      <c r="D527" t="s">
        <v>403</v>
      </c>
      <c r="E527">
        <v>15800</v>
      </c>
    </row>
    <row r="528" spans="3:5" x14ac:dyDescent="0.4">
      <c r="C528" t="s">
        <v>759</v>
      </c>
      <c r="D528" t="s">
        <v>404</v>
      </c>
      <c r="E528">
        <v>17100</v>
      </c>
    </row>
    <row r="529" spans="3:5" x14ac:dyDescent="0.4">
      <c r="C529" t="s">
        <v>759</v>
      </c>
      <c r="D529" t="s">
        <v>405</v>
      </c>
      <c r="E529">
        <v>15600</v>
      </c>
    </row>
    <row r="530" spans="3:5" x14ac:dyDescent="0.4">
      <c r="C530" t="s">
        <v>759</v>
      </c>
      <c r="D530" t="s">
        <v>406</v>
      </c>
      <c r="E530">
        <v>13500</v>
      </c>
    </row>
    <row r="531" spans="3:5" x14ac:dyDescent="0.4">
      <c r="C531" t="s">
        <v>759</v>
      </c>
      <c r="D531" t="s">
        <v>407</v>
      </c>
      <c r="E531">
        <v>8200</v>
      </c>
    </row>
    <row r="532" spans="3:5" x14ac:dyDescent="0.4">
      <c r="C532" t="s">
        <v>759</v>
      </c>
      <c r="D532" t="s">
        <v>408</v>
      </c>
      <c r="E532">
        <v>32900</v>
      </c>
    </row>
    <row r="533" spans="3:5" x14ac:dyDescent="0.4">
      <c r="C533" t="s">
        <v>759</v>
      </c>
      <c r="D533" t="s">
        <v>409</v>
      </c>
      <c r="E533">
        <v>26000</v>
      </c>
    </row>
    <row r="534" spans="3:5" x14ac:dyDescent="0.4">
      <c r="C534" t="s">
        <v>759</v>
      </c>
      <c r="D534" t="s">
        <v>410</v>
      </c>
      <c r="E534">
        <v>37300</v>
      </c>
    </row>
    <row r="535" spans="3:5" x14ac:dyDescent="0.4">
      <c r="C535" t="s">
        <v>759</v>
      </c>
      <c r="D535" t="s">
        <v>411</v>
      </c>
      <c r="E535">
        <v>13300</v>
      </c>
    </row>
    <row r="536" spans="3:5" x14ac:dyDescent="0.4">
      <c r="C536" t="s">
        <v>759</v>
      </c>
      <c r="D536" t="s">
        <v>412</v>
      </c>
      <c r="E536">
        <v>16400</v>
      </c>
    </row>
    <row r="537" spans="3:5" x14ac:dyDescent="0.4">
      <c r="C537" t="s">
        <v>759</v>
      </c>
      <c r="D537" t="s">
        <v>413</v>
      </c>
      <c r="E537">
        <v>14200</v>
      </c>
    </row>
    <row r="538" spans="3:5" x14ac:dyDescent="0.4">
      <c r="C538" t="s">
        <v>759</v>
      </c>
      <c r="D538" t="s">
        <v>414</v>
      </c>
      <c r="E538">
        <v>7300</v>
      </c>
    </row>
    <row r="539" spans="3:5" x14ac:dyDescent="0.4">
      <c r="C539" t="s">
        <v>759</v>
      </c>
      <c r="D539" t="s">
        <v>415</v>
      </c>
      <c r="E539">
        <v>19200</v>
      </c>
    </row>
    <row r="540" spans="3:5" x14ac:dyDescent="0.4">
      <c r="C540" t="s">
        <v>759</v>
      </c>
      <c r="D540" t="s">
        <v>416</v>
      </c>
      <c r="E540">
        <v>7500</v>
      </c>
    </row>
    <row r="541" spans="3:5" x14ac:dyDescent="0.4">
      <c r="C541" t="s">
        <v>759</v>
      </c>
      <c r="D541" t="s">
        <v>417</v>
      </c>
      <c r="E541">
        <v>10900</v>
      </c>
    </row>
    <row r="542" spans="3:5" x14ac:dyDescent="0.4">
      <c r="C542" t="s">
        <v>759</v>
      </c>
      <c r="D542" t="s">
        <v>418</v>
      </c>
      <c r="E542">
        <v>9700</v>
      </c>
    </row>
    <row r="543" spans="3:5" x14ac:dyDescent="0.4">
      <c r="C543" t="s">
        <v>759</v>
      </c>
      <c r="D543" t="s">
        <v>419</v>
      </c>
      <c r="E543">
        <v>14900</v>
      </c>
    </row>
    <row r="544" spans="3:5" x14ac:dyDescent="0.4">
      <c r="C544" t="s">
        <v>759</v>
      </c>
      <c r="D544" t="s">
        <v>420</v>
      </c>
      <c r="E544">
        <v>9200</v>
      </c>
    </row>
    <row r="545" spans="3:5" x14ac:dyDescent="0.4">
      <c r="C545" t="s">
        <v>759</v>
      </c>
      <c r="D545" t="s">
        <v>421</v>
      </c>
      <c r="E545">
        <v>12400</v>
      </c>
    </row>
    <row r="546" spans="3:5" x14ac:dyDescent="0.4">
      <c r="C546" t="s">
        <v>759</v>
      </c>
      <c r="D546" t="s">
        <v>422</v>
      </c>
      <c r="E546">
        <v>18300</v>
      </c>
    </row>
    <row r="547" spans="3:5" x14ac:dyDescent="0.4">
      <c r="C547" t="s">
        <v>759</v>
      </c>
      <c r="D547" t="s">
        <v>423</v>
      </c>
      <c r="E547">
        <v>13500</v>
      </c>
    </row>
    <row r="548" spans="3:5" x14ac:dyDescent="0.4">
      <c r="C548" t="s">
        <v>759</v>
      </c>
      <c r="D548" t="s">
        <v>424</v>
      </c>
      <c r="E548">
        <v>14500</v>
      </c>
    </row>
    <row r="549" spans="3:5" x14ac:dyDescent="0.4">
      <c r="C549" t="s">
        <v>759</v>
      </c>
      <c r="D549" t="s">
        <v>425</v>
      </c>
      <c r="E549">
        <v>27800</v>
      </c>
    </row>
    <row r="550" spans="3:5" x14ac:dyDescent="0.4">
      <c r="C550" t="s">
        <v>759</v>
      </c>
      <c r="D550" t="s">
        <v>426</v>
      </c>
      <c r="E550">
        <v>26200</v>
      </c>
    </row>
    <row r="551" spans="3:5" x14ac:dyDescent="0.4">
      <c r="C551" t="s">
        <v>759</v>
      </c>
      <c r="D551" t="s">
        <v>427</v>
      </c>
      <c r="E551">
        <v>13900</v>
      </c>
    </row>
    <row r="552" spans="3:5" x14ac:dyDescent="0.4">
      <c r="C552" t="s">
        <v>759</v>
      </c>
      <c r="D552" t="s">
        <v>428</v>
      </c>
      <c r="E552">
        <v>16300</v>
      </c>
    </row>
    <row r="553" spans="3:5" x14ac:dyDescent="0.4">
      <c r="C553" t="s">
        <v>759</v>
      </c>
      <c r="D553" t="s">
        <v>429</v>
      </c>
      <c r="E553">
        <v>7100</v>
      </c>
    </row>
    <row r="554" spans="3:5" x14ac:dyDescent="0.4">
      <c r="C554" t="s">
        <v>759</v>
      </c>
      <c r="D554" t="s">
        <v>430</v>
      </c>
      <c r="E554">
        <v>12900</v>
      </c>
    </row>
    <row r="555" spans="3:5" x14ac:dyDescent="0.4">
      <c r="C555" t="s">
        <v>759</v>
      </c>
      <c r="D555" t="s">
        <v>431</v>
      </c>
      <c r="E555">
        <v>12000</v>
      </c>
    </row>
    <row r="556" spans="3:5" x14ac:dyDescent="0.4">
      <c r="C556" t="s">
        <v>759</v>
      </c>
      <c r="D556" t="s">
        <v>432</v>
      </c>
      <c r="E556">
        <v>20400</v>
      </c>
    </row>
    <row r="557" spans="3:5" x14ac:dyDescent="0.4">
      <c r="C557" t="s">
        <v>759</v>
      </c>
      <c r="D557" t="s">
        <v>433</v>
      </c>
      <c r="E557">
        <v>11700</v>
      </c>
    </row>
    <row r="558" spans="3:5" x14ac:dyDescent="0.4">
      <c r="C558" t="s">
        <v>759</v>
      </c>
      <c r="D558" t="s">
        <v>434</v>
      </c>
      <c r="E558">
        <v>24600</v>
      </c>
    </row>
    <row r="559" spans="3:5" x14ac:dyDescent="0.4">
      <c r="C559" t="s">
        <v>759</v>
      </c>
      <c r="D559" t="s">
        <v>435</v>
      </c>
      <c r="E559">
        <v>6000</v>
      </c>
    </row>
    <row r="560" spans="3:5" x14ac:dyDescent="0.4">
      <c r="C560" t="s">
        <v>759</v>
      </c>
      <c r="D560" t="s">
        <v>436</v>
      </c>
      <c r="E560">
        <v>13100</v>
      </c>
    </row>
    <row r="561" spans="3:5" x14ac:dyDescent="0.4">
      <c r="C561" t="s">
        <v>759</v>
      </c>
      <c r="D561" t="s">
        <v>437</v>
      </c>
      <c r="E561">
        <v>25800</v>
      </c>
    </row>
    <row r="562" spans="3:5" x14ac:dyDescent="0.4">
      <c r="C562" t="s">
        <v>759</v>
      </c>
      <c r="D562" t="s">
        <v>438</v>
      </c>
      <c r="E562">
        <v>10100</v>
      </c>
    </row>
    <row r="563" spans="3:5" x14ac:dyDescent="0.4">
      <c r="C563" t="s">
        <v>759</v>
      </c>
      <c r="D563" t="s">
        <v>439</v>
      </c>
      <c r="E563">
        <v>7200</v>
      </c>
    </row>
    <row r="564" spans="3:5" x14ac:dyDescent="0.4">
      <c r="C564" t="s">
        <v>759</v>
      </c>
      <c r="D564" t="s">
        <v>440</v>
      </c>
      <c r="E564">
        <v>18000</v>
      </c>
    </row>
    <row r="565" spans="3:5" x14ac:dyDescent="0.4">
      <c r="C565" t="s">
        <v>759</v>
      </c>
      <c r="D565" t="s">
        <v>441</v>
      </c>
      <c r="E565">
        <v>7800</v>
      </c>
    </row>
    <row r="566" spans="3:5" x14ac:dyDescent="0.4">
      <c r="C566" t="s">
        <v>759</v>
      </c>
      <c r="D566" t="s">
        <v>442</v>
      </c>
      <c r="E566">
        <v>18800</v>
      </c>
    </row>
    <row r="567" spans="3:5" x14ac:dyDescent="0.4">
      <c r="C567" t="s">
        <v>759</v>
      </c>
      <c r="D567" t="s">
        <v>443</v>
      </c>
      <c r="E567">
        <v>7600</v>
      </c>
    </row>
    <row r="568" spans="3:5" x14ac:dyDescent="0.4">
      <c r="C568" t="s">
        <v>759</v>
      </c>
      <c r="D568" t="s">
        <v>444</v>
      </c>
      <c r="E568">
        <v>21800</v>
      </c>
    </row>
    <row r="569" spans="3:5" x14ac:dyDescent="0.4">
      <c r="C569" t="s">
        <v>759</v>
      </c>
      <c r="D569" t="s">
        <v>445</v>
      </c>
      <c r="E569">
        <v>16700</v>
      </c>
    </row>
    <row r="570" spans="3:5" x14ac:dyDescent="0.4">
      <c r="C570" t="s">
        <v>759</v>
      </c>
      <c r="D570" t="s">
        <v>446</v>
      </c>
      <c r="E570">
        <v>10700</v>
      </c>
    </row>
    <row r="571" spans="3:5" x14ac:dyDescent="0.4">
      <c r="C571" t="s">
        <v>759</v>
      </c>
      <c r="D571" t="s">
        <v>447</v>
      </c>
      <c r="E571">
        <v>11900</v>
      </c>
    </row>
    <row r="572" spans="3:5" x14ac:dyDescent="0.4">
      <c r="C572" t="s">
        <v>759</v>
      </c>
      <c r="D572" t="s">
        <v>448</v>
      </c>
      <c r="E572">
        <v>11600</v>
      </c>
    </row>
    <row r="573" spans="3:5" x14ac:dyDescent="0.4">
      <c r="C573" t="s">
        <v>759</v>
      </c>
      <c r="D573" t="s">
        <v>449</v>
      </c>
      <c r="E573">
        <v>9700</v>
      </c>
    </row>
    <row r="574" spans="3:5" x14ac:dyDescent="0.4">
      <c r="C574" t="s">
        <v>759</v>
      </c>
      <c r="D574" t="s">
        <v>450</v>
      </c>
      <c r="E574">
        <v>15500</v>
      </c>
    </row>
    <row r="575" spans="3:5" x14ac:dyDescent="0.4">
      <c r="C575" t="s">
        <v>759</v>
      </c>
      <c r="D575" t="s">
        <v>451</v>
      </c>
      <c r="E575">
        <v>8900</v>
      </c>
    </row>
    <row r="576" spans="3:5" x14ac:dyDescent="0.4">
      <c r="C576" t="s">
        <v>759</v>
      </c>
      <c r="D576" t="s">
        <v>452</v>
      </c>
      <c r="E576">
        <v>10900</v>
      </c>
    </row>
    <row r="577" spans="3:5" x14ac:dyDescent="0.4">
      <c r="C577" t="s">
        <v>759</v>
      </c>
      <c r="D577" t="s">
        <v>453</v>
      </c>
      <c r="E577">
        <v>37500</v>
      </c>
    </row>
    <row r="578" spans="3:5" x14ac:dyDescent="0.4">
      <c r="C578" t="s">
        <v>759</v>
      </c>
      <c r="D578" t="s">
        <v>454</v>
      </c>
      <c r="E578">
        <v>10200</v>
      </c>
    </row>
    <row r="579" spans="3:5" x14ac:dyDescent="0.4">
      <c r="C579" t="s">
        <v>759</v>
      </c>
      <c r="D579" t="s">
        <v>455</v>
      </c>
      <c r="E579">
        <v>9200</v>
      </c>
    </row>
    <row r="580" spans="3:5" x14ac:dyDescent="0.4">
      <c r="C580" t="s">
        <v>759</v>
      </c>
      <c r="D580" t="s">
        <v>456</v>
      </c>
      <c r="E580">
        <v>6300</v>
      </c>
    </row>
    <row r="581" spans="3:5" x14ac:dyDescent="0.4">
      <c r="C581" t="s">
        <v>759</v>
      </c>
      <c r="D581" t="s">
        <v>457</v>
      </c>
      <c r="E581">
        <v>15000</v>
      </c>
    </row>
    <row r="582" spans="3:5" x14ac:dyDescent="0.4">
      <c r="C582" t="s">
        <v>759</v>
      </c>
      <c r="D582" t="s">
        <v>458</v>
      </c>
      <c r="E582">
        <v>7100</v>
      </c>
    </row>
    <row r="583" spans="3:5" x14ac:dyDescent="0.4">
      <c r="C583" t="s">
        <v>759</v>
      </c>
      <c r="D583" t="s">
        <v>459</v>
      </c>
      <c r="E583">
        <v>11800</v>
      </c>
    </row>
    <row r="584" spans="3:5" x14ac:dyDescent="0.4">
      <c r="C584" t="s">
        <v>759</v>
      </c>
      <c r="D584" t="s">
        <v>460</v>
      </c>
      <c r="E584">
        <v>8700</v>
      </c>
    </row>
    <row r="585" spans="3:5" x14ac:dyDescent="0.4">
      <c r="C585" t="s">
        <v>759</v>
      </c>
      <c r="D585" t="s">
        <v>461</v>
      </c>
      <c r="E585">
        <v>13400</v>
      </c>
    </row>
    <row r="586" spans="3:5" x14ac:dyDescent="0.4">
      <c r="C586" t="s">
        <v>759</v>
      </c>
      <c r="D586" t="s">
        <v>462</v>
      </c>
      <c r="E586">
        <v>25400</v>
      </c>
    </row>
    <row r="587" spans="3:5" x14ac:dyDescent="0.4">
      <c r="C587" t="s">
        <v>759</v>
      </c>
      <c r="D587" t="s">
        <v>463</v>
      </c>
      <c r="E587">
        <v>6800</v>
      </c>
    </row>
    <row r="588" spans="3:5" x14ac:dyDescent="0.4">
      <c r="C588" t="s">
        <v>759</v>
      </c>
      <c r="D588" t="s">
        <v>464</v>
      </c>
      <c r="E588">
        <v>8500</v>
      </c>
    </row>
    <row r="589" spans="3:5" x14ac:dyDescent="0.4">
      <c r="C589" t="s">
        <v>759</v>
      </c>
      <c r="D589" t="s">
        <v>465</v>
      </c>
      <c r="E589">
        <v>10700</v>
      </c>
    </row>
    <row r="590" spans="3:5" x14ac:dyDescent="0.4">
      <c r="C590" t="s">
        <v>759</v>
      </c>
      <c r="D590" t="s">
        <v>466</v>
      </c>
      <c r="E590">
        <v>25100</v>
      </c>
    </row>
    <row r="591" spans="3:5" x14ac:dyDescent="0.4">
      <c r="C591" t="s">
        <v>759</v>
      </c>
      <c r="D591" t="s">
        <v>467</v>
      </c>
      <c r="E591">
        <v>5800</v>
      </c>
    </row>
    <row r="592" spans="3:5" x14ac:dyDescent="0.4">
      <c r="C592" t="s">
        <v>759</v>
      </c>
      <c r="D592" t="s">
        <v>468</v>
      </c>
      <c r="E592">
        <v>13800</v>
      </c>
    </row>
    <row r="593" spans="3:5" x14ac:dyDescent="0.4">
      <c r="C593" t="s">
        <v>759</v>
      </c>
      <c r="D593" t="s">
        <v>469</v>
      </c>
      <c r="E593">
        <v>5200</v>
      </c>
    </row>
    <row r="594" spans="3:5" x14ac:dyDescent="0.4">
      <c r="C594" t="s">
        <v>759</v>
      </c>
      <c r="D594" t="s">
        <v>470</v>
      </c>
      <c r="E594">
        <v>16700</v>
      </c>
    </row>
    <row r="595" spans="3:5" x14ac:dyDescent="0.4">
      <c r="C595" t="s">
        <v>759</v>
      </c>
      <c r="D595" t="s">
        <v>471</v>
      </c>
      <c r="E595">
        <v>7100</v>
      </c>
    </row>
    <row r="596" spans="3:5" x14ac:dyDescent="0.4">
      <c r="C596" t="s">
        <v>759</v>
      </c>
      <c r="D596" t="s">
        <v>472</v>
      </c>
      <c r="E596">
        <v>7500</v>
      </c>
    </row>
    <row r="597" spans="3:5" x14ac:dyDescent="0.4">
      <c r="C597" t="s">
        <v>759</v>
      </c>
      <c r="D597" t="s">
        <v>473</v>
      </c>
      <c r="E597">
        <v>56400</v>
      </c>
    </row>
    <row r="598" spans="3:5" x14ac:dyDescent="0.4">
      <c r="C598" t="s">
        <v>759</v>
      </c>
      <c r="D598" t="s">
        <v>474</v>
      </c>
      <c r="E598">
        <v>16500</v>
      </c>
    </row>
    <row r="599" spans="3:5" x14ac:dyDescent="0.4">
      <c r="C599" t="s">
        <v>759</v>
      </c>
      <c r="D599" t="s">
        <v>475</v>
      </c>
      <c r="E599">
        <v>10200</v>
      </c>
    </row>
    <row r="600" spans="3:5" x14ac:dyDescent="0.4">
      <c r="C600" t="s">
        <v>759</v>
      </c>
      <c r="D600" t="s">
        <v>476</v>
      </c>
      <c r="E600">
        <v>11100</v>
      </c>
    </row>
    <row r="601" spans="3:5" x14ac:dyDescent="0.4">
      <c r="C601" t="s">
        <v>759</v>
      </c>
      <c r="D601" t="s">
        <v>477</v>
      </c>
      <c r="E601">
        <v>11700</v>
      </c>
    </row>
    <row r="602" spans="3:5" x14ac:dyDescent="0.4">
      <c r="C602" t="s">
        <v>759</v>
      </c>
      <c r="D602" t="s">
        <v>478</v>
      </c>
      <c r="E602">
        <v>3000</v>
      </c>
    </row>
    <row r="603" spans="3:5" x14ac:dyDescent="0.4">
      <c r="C603" t="s">
        <v>759</v>
      </c>
      <c r="D603" t="s">
        <v>479</v>
      </c>
      <c r="E603">
        <v>8500</v>
      </c>
    </row>
    <row r="604" spans="3:5" x14ac:dyDescent="0.4">
      <c r="C604" t="s">
        <v>759</v>
      </c>
      <c r="D604" t="s">
        <v>480</v>
      </c>
      <c r="E604">
        <v>20800</v>
      </c>
    </row>
    <row r="605" spans="3:5" x14ac:dyDescent="0.4">
      <c r="C605" t="s">
        <v>759</v>
      </c>
      <c r="D605" t="s">
        <v>481</v>
      </c>
      <c r="E605">
        <v>8400</v>
      </c>
    </row>
    <row r="606" spans="3:5" x14ac:dyDescent="0.4">
      <c r="C606" t="s">
        <v>759</v>
      </c>
      <c r="D606" t="s">
        <v>482</v>
      </c>
      <c r="E606">
        <v>41000</v>
      </c>
    </row>
    <row r="607" spans="3:5" x14ac:dyDescent="0.4">
      <c r="C607" t="s">
        <v>759</v>
      </c>
      <c r="D607" t="s">
        <v>483</v>
      </c>
      <c r="E607">
        <v>32200</v>
      </c>
    </row>
    <row r="608" spans="3:5" x14ac:dyDescent="0.4">
      <c r="C608" t="s">
        <v>759</v>
      </c>
      <c r="D608" t="s">
        <v>484</v>
      </c>
      <c r="E608">
        <v>14700</v>
      </c>
    </row>
    <row r="609" spans="3:5" x14ac:dyDescent="0.4">
      <c r="C609" t="s">
        <v>759</v>
      </c>
      <c r="D609" t="s">
        <v>485</v>
      </c>
      <c r="E609">
        <v>19300</v>
      </c>
    </row>
    <row r="610" spans="3:5" x14ac:dyDescent="0.4">
      <c r="C610" t="s">
        <v>759</v>
      </c>
      <c r="D610" t="s">
        <v>486</v>
      </c>
      <c r="E610">
        <v>14600</v>
      </c>
    </row>
    <row r="611" spans="3:5" x14ac:dyDescent="0.4">
      <c r="C611" t="s">
        <v>759</v>
      </c>
      <c r="D611" t="s">
        <v>487</v>
      </c>
      <c r="E611">
        <v>9300</v>
      </c>
    </row>
    <row r="612" spans="3:5" x14ac:dyDescent="0.4">
      <c r="C612" t="s">
        <v>759</v>
      </c>
      <c r="D612" t="s">
        <v>488</v>
      </c>
      <c r="E612">
        <v>25700</v>
      </c>
    </row>
    <row r="613" spans="3:5" x14ac:dyDescent="0.4">
      <c r="C613" t="s">
        <v>759</v>
      </c>
      <c r="D613" t="s">
        <v>489</v>
      </c>
      <c r="E613">
        <v>17300</v>
      </c>
    </row>
    <row r="614" spans="3:5" x14ac:dyDescent="0.4">
      <c r="C614" t="s">
        <v>759</v>
      </c>
      <c r="D614" t="s">
        <v>490</v>
      </c>
      <c r="E614">
        <v>21000</v>
      </c>
    </row>
    <row r="615" spans="3:5" x14ac:dyDescent="0.4">
      <c r="C615" t="s">
        <v>759</v>
      </c>
      <c r="D615" t="s">
        <v>491</v>
      </c>
      <c r="E615">
        <v>14100</v>
      </c>
    </row>
    <row r="616" spans="3:5" x14ac:dyDescent="0.4">
      <c r="C616" t="s">
        <v>759</v>
      </c>
      <c r="D616" t="s">
        <v>492</v>
      </c>
      <c r="E616">
        <v>18800</v>
      </c>
    </row>
    <row r="617" spans="3:5" x14ac:dyDescent="0.4">
      <c r="C617" t="s">
        <v>759</v>
      </c>
      <c r="D617" t="s">
        <v>493</v>
      </c>
      <c r="E617">
        <v>17900</v>
      </c>
    </row>
    <row r="618" spans="3:5" x14ac:dyDescent="0.4">
      <c r="C618" t="s">
        <v>759</v>
      </c>
      <c r="D618" t="s">
        <v>494</v>
      </c>
      <c r="E618">
        <v>13300</v>
      </c>
    </row>
    <row r="619" spans="3:5" x14ac:dyDescent="0.4">
      <c r="C619" t="s">
        <v>759</v>
      </c>
      <c r="D619" t="s">
        <v>495</v>
      </c>
      <c r="E619">
        <v>8100</v>
      </c>
    </row>
    <row r="620" spans="3:5" x14ac:dyDescent="0.4">
      <c r="C620" t="s">
        <v>759</v>
      </c>
      <c r="D620" t="s">
        <v>496</v>
      </c>
      <c r="E620">
        <v>24600</v>
      </c>
    </row>
    <row r="621" spans="3:5" x14ac:dyDescent="0.4">
      <c r="C621" t="s">
        <v>759</v>
      </c>
      <c r="D621" t="s">
        <v>497</v>
      </c>
      <c r="E621">
        <v>10000</v>
      </c>
    </row>
    <row r="622" spans="3:5" x14ac:dyDescent="0.4">
      <c r="C622" t="s">
        <v>759</v>
      </c>
      <c r="D622" t="s">
        <v>498</v>
      </c>
      <c r="E622">
        <v>5600</v>
      </c>
    </row>
    <row r="623" spans="3:5" x14ac:dyDescent="0.4">
      <c r="C623" t="s">
        <v>759</v>
      </c>
      <c r="D623" t="s">
        <v>499</v>
      </c>
      <c r="E623">
        <v>15900</v>
      </c>
    </row>
    <row r="624" spans="3:5" x14ac:dyDescent="0.4">
      <c r="C624" t="s">
        <v>759</v>
      </c>
      <c r="D624" t="s">
        <v>500</v>
      </c>
      <c r="E624">
        <v>22900</v>
      </c>
    </row>
    <row r="625" spans="3:5" x14ac:dyDescent="0.4">
      <c r="C625" t="s">
        <v>759</v>
      </c>
      <c r="D625" t="s">
        <v>501</v>
      </c>
      <c r="E625">
        <v>14800</v>
      </c>
    </row>
    <row r="626" spans="3:5" x14ac:dyDescent="0.4">
      <c r="C626" t="s">
        <v>759</v>
      </c>
      <c r="D626" t="s">
        <v>502</v>
      </c>
      <c r="E626">
        <v>26300</v>
      </c>
    </row>
    <row r="627" spans="3:5" x14ac:dyDescent="0.4">
      <c r="C627" t="s">
        <v>759</v>
      </c>
      <c r="D627" t="s">
        <v>503</v>
      </c>
      <c r="E627">
        <v>21700</v>
      </c>
    </row>
    <row r="628" spans="3:5" x14ac:dyDescent="0.4">
      <c r="C628" t="s">
        <v>759</v>
      </c>
      <c r="D628" t="s">
        <v>504</v>
      </c>
      <c r="E628">
        <v>19400</v>
      </c>
    </row>
    <row r="629" spans="3:5" x14ac:dyDescent="0.4">
      <c r="C629" t="s">
        <v>759</v>
      </c>
      <c r="D629" t="s">
        <v>505</v>
      </c>
      <c r="E629">
        <v>19300</v>
      </c>
    </row>
    <row r="630" spans="3:5" x14ac:dyDescent="0.4">
      <c r="C630" t="s">
        <v>759</v>
      </c>
      <c r="D630" t="s">
        <v>506</v>
      </c>
      <c r="E630">
        <v>13800</v>
      </c>
    </row>
    <row r="631" spans="3:5" x14ac:dyDescent="0.4">
      <c r="C631" t="s">
        <v>759</v>
      </c>
      <c r="D631" t="s">
        <v>507</v>
      </c>
      <c r="E631">
        <v>16200</v>
      </c>
    </row>
    <row r="632" spans="3:5" x14ac:dyDescent="0.4">
      <c r="C632" t="s">
        <v>759</v>
      </c>
      <c r="D632" t="s">
        <v>508</v>
      </c>
      <c r="E632">
        <v>36300</v>
      </c>
    </row>
    <row r="633" spans="3:5" x14ac:dyDescent="0.4">
      <c r="C633" t="s">
        <v>759</v>
      </c>
      <c r="D633" t="s">
        <v>509</v>
      </c>
      <c r="E633">
        <v>12700</v>
      </c>
    </row>
    <row r="634" spans="3:5" x14ac:dyDescent="0.4">
      <c r="C634" t="s">
        <v>759</v>
      </c>
      <c r="D634" t="s">
        <v>510</v>
      </c>
      <c r="E634">
        <v>19600</v>
      </c>
    </row>
    <row r="635" spans="3:5" x14ac:dyDescent="0.4">
      <c r="C635" t="s">
        <v>759</v>
      </c>
      <c r="D635" t="s">
        <v>511</v>
      </c>
      <c r="E635">
        <v>13000</v>
      </c>
    </row>
    <row r="636" spans="3:5" x14ac:dyDescent="0.4">
      <c r="C636" t="s">
        <v>759</v>
      </c>
      <c r="D636" t="s">
        <v>512</v>
      </c>
      <c r="E636">
        <v>18800</v>
      </c>
    </row>
    <row r="637" spans="3:5" x14ac:dyDescent="0.4">
      <c r="C637" t="s">
        <v>759</v>
      </c>
      <c r="D637" t="s">
        <v>695</v>
      </c>
      <c r="E637">
        <v>70400</v>
      </c>
    </row>
    <row r="638" spans="3:5" x14ac:dyDescent="0.4">
      <c r="C638" t="s">
        <v>759</v>
      </c>
      <c r="D638" t="s">
        <v>696</v>
      </c>
      <c r="E638">
        <v>33900</v>
      </c>
    </row>
    <row r="639" spans="3:5" x14ac:dyDescent="0.4">
      <c r="C639" t="s">
        <v>759</v>
      </c>
      <c r="D639" t="s">
        <v>697</v>
      </c>
      <c r="E639">
        <v>50000</v>
      </c>
    </row>
    <row r="640" spans="3:5" x14ac:dyDescent="0.4">
      <c r="C640" t="s">
        <v>759</v>
      </c>
      <c r="D640" t="s">
        <v>698</v>
      </c>
      <c r="E640">
        <v>32300</v>
      </c>
    </row>
    <row r="641" spans="3:5" x14ac:dyDescent="0.4">
      <c r="C641" t="s">
        <v>759</v>
      </c>
      <c r="D641" t="s">
        <v>699</v>
      </c>
      <c r="E641">
        <v>29900</v>
      </c>
    </row>
    <row r="642" spans="3:5" x14ac:dyDescent="0.4">
      <c r="C642" t="s">
        <v>759</v>
      </c>
      <c r="D642" t="s">
        <v>700</v>
      </c>
      <c r="E642">
        <v>24800</v>
      </c>
    </row>
    <row r="643" spans="3:5" x14ac:dyDescent="0.4">
      <c r="C643" t="s">
        <v>759</v>
      </c>
      <c r="D643" t="s">
        <v>701</v>
      </c>
      <c r="E643">
        <v>29600</v>
      </c>
    </row>
    <row r="644" spans="3:5" x14ac:dyDescent="0.4">
      <c r="C644" t="s">
        <v>759</v>
      </c>
      <c r="D644" t="s">
        <v>702</v>
      </c>
      <c r="E644">
        <v>16500</v>
      </c>
    </row>
    <row r="645" spans="3:5" x14ac:dyDescent="0.4">
      <c r="C645" t="s">
        <v>759</v>
      </c>
      <c r="D645" t="s">
        <v>703</v>
      </c>
      <c r="E645">
        <v>19200</v>
      </c>
    </row>
    <row r="646" spans="3:5" x14ac:dyDescent="0.4">
      <c r="C646" t="s">
        <v>759</v>
      </c>
      <c r="D646" t="s">
        <v>704</v>
      </c>
      <c r="E646">
        <v>21300</v>
      </c>
    </row>
    <row r="647" spans="3:5" x14ac:dyDescent="0.4">
      <c r="C647" t="s">
        <v>759</v>
      </c>
      <c r="D647" t="s">
        <v>705</v>
      </c>
      <c r="E647">
        <v>11300</v>
      </c>
    </row>
    <row r="648" spans="3:5" x14ac:dyDescent="0.4">
      <c r="C648" t="s">
        <v>759</v>
      </c>
      <c r="D648" t="s">
        <v>706</v>
      </c>
      <c r="E648">
        <v>11800</v>
      </c>
    </row>
    <row r="649" spans="3:5" x14ac:dyDescent="0.4">
      <c r="C649" t="s">
        <v>759</v>
      </c>
      <c r="D649" t="s">
        <v>707</v>
      </c>
      <c r="E649">
        <v>11800</v>
      </c>
    </row>
    <row r="650" spans="3:5" x14ac:dyDescent="0.4">
      <c r="C650" t="s">
        <v>759</v>
      </c>
      <c r="D650" t="s">
        <v>708</v>
      </c>
      <c r="E650">
        <v>23300</v>
      </c>
    </row>
    <row r="651" spans="3:5" x14ac:dyDescent="0.4">
      <c r="C651" t="s">
        <v>759</v>
      </c>
      <c r="D651" t="s">
        <v>709</v>
      </c>
      <c r="E651">
        <v>12800</v>
      </c>
    </row>
    <row r="652" spans="3:5" x14ac:dyDescent="0.4">
      <c r="C652" t="s">
        <v>759</v>
      </c>
      <c r="D652" t="s">
        <v>710</v>
      </c>
      <c r="E652">
        <v>17200</v>
      </c>
    </row>
    <row r="653" spans="3:5" x14ac:dyDescent="0.4">
      <c r="C653" t="s">
        <v>759</v>
      </c>
      <c r="D653" t="s">
        <v>711</v>
      </c>
      <c r="E653">
        <v>14000</v>
      </c>
    </row>
    <row r="654" spans="3:5" x14ac:dyDescent="0.4">
      <c r="C654" t="s">
        <v>759</v>
      </c>
      <c r="D654" t="s">
        <v>712</v>
      </c>
      <c r="E654">
        <v>20300</v>
      </c>
    </row>
    <row r="655" spans="3:5" x14ac:dyDescent="0.4">
      <c r="C655" t="s">
        <v>759</v>
      </c>
      <c r="D655" t="s">
        <v>713</v>
      </c>
      <c r="E655">
        <v>29500</v>
      </c>
    </row>
    <row r="656" spans="3:5" x14ac:dyDescent="0.4">
      <c r="C656" t="s">
        <v>759</v>
      </c>
      <c r="D656" t="s">
        <v>714</v>
      </c>
      <c r="E656">
        <v>12200</v>
      </c>
    </row>
    <row r="657" spans="3:5" x14ac:dyDescent="0.4">
      <c r="C657" t="s">
        <v>759</v>
      </c>
      <c r="D657" t="s">
        <v>715</v>
      </c>
      <c r="E657">
        <v>9900</v>
      </c>
    </row>
    <row r="658" spans="3:5" x14ac:dyDescent="0.4">
      <c r="C658" t="s">
        <v>759</v>
      </c>
      <c r="D658" t="s">
        <v>716</v>
      </c>
      <c r="E658">
        <v>10900</v>
      </c>
    </row>
    <row r="659" spans="3:5" x14ac:dyDescent="0.4">
      <c r="C659" t="s">
        <v>759</v>
      </c>
      <c r="D659" t="s">
        <v>717</v>
      </c>
      <c r="E659">
        <v>43300</v>
      </c>
    </row>
    <row r="660" spans="3:5" x14ac:dyDescent="0.4">
      <c r="C660" t="s">
        <v>759</v>
      </c>
      <c r="D660" t="s">
        <v>718</v>
      </c>
      <c r="E660">
        <v>40700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183300</v>
      </c>
    </row>
    <row r="667" spans="3:5" x14ac:dyDescent="0.4">
      <c r="C667" t="s">
        <v>760</v>
      </c>
      <c r="D667" t="s">
        <v>513</v>
      </c>
      <c r="E667">
        <v>267300</v>
      </c>
    </row>
    <row r="668" spans="3:5" x14ac:dyDescent="0.4">
      <c r="C668" t="s">
        <v>760</v>
      </c>
      <c r="D668" t="s">
        <v>514</v>
      </c>
      <c r="E668">
        <v>165300</v>
      </c>
    </row>
    <row r="669" spans="3:5" x14ac:dyDescent="0.4">
      <c r="C669" t="s">
        <v>760</v>
      </c>
      <c r="D669" t="s">
        <v>515</v>
      </c>
      <c r="E669">
        <v>109100</v>
      </c>
    </row>
    <row r="670" spans="3:5" x14ac:dyDescent="0.4">
      <c r="C670" t="s">
        <v>760</v>
      </c>
      <c r="D670" t="s">
        <v>516</v>
      </c>
      <c r="E670">
        <v>135300</v>
      </c>
    </row>
    <row r="671" spans="3:5" x14ac:dyDescent="0.4">
      <c r="C671" t="s">
        <v>760</v>
      </c>
      <c r="D671" t="s">
        <v>517</v>
      </c>
      <c r="E671">
        <v>84900</v>
      </c>
    </row>
    <row r="672" spans="3:5" x14ac:dyDescent="0.4">
      <c r="C672" t="s">
        <v>760</v>
      </c>
      <c r="D672" t="s">
        <v>518</v>
      </c>
      <c r="E672">
        <v>71500</v>
      </c>
    </row>
    <row r="673" spans="3:5" x14ac:dyDescent="0.4">
      <c r="C673" t="s">
        <v>760</v>
      </c>
      <c r="D673" t="s">
        <v>519</v>
      </c>
      <c r="E673">
        <v>100200</v>
      </c>
    </row>
    <row r="674" spans="3:5" x14ac:dyDescent="0.4">
      <c r="C674" t="s">
        <v>760</v>
      </c>
      <c r="D674" t="s">
        <v>520</v>
      </c>
      <c r="E674">
        <v>159400</v>
      </c>
    </row>
    <row r="675" spans="3:5" x14ac:dyDescent="0.4">
      <c r="C675" t="s">
        <v>760</v>
      </c>
      <c r="D675" t="s">
        <v>521</v>
      </c>
      <c r="E675">
        <v>108600</v>
      </c>
    </row>
    <row r="676" spans="3:5" x14ac:dyDescent="0.4">
      <c r="C676" t="s">
        <v>760</v>
      </c>
      <c r="D676" t="s">
        <v>522</v>
      </c>
      <c r="E676">
        <v>64900</v>
      </c>
    </row>
    <row r="677" spans="3:5" x14ac:dyDescent="0.4">
      <c r="C677" t="s">
        <v>760</v>
      </c>
      <c r="D677" t="s">
        <v>523</v>
      </c>
      <c r="E677">
        <v>81600</v>
      </c>
    </row>
    <row r="678" spans="3:5" x14ac:dyDescent="0.4">
      <c r="C678" t="s">
        <v>760</v>
      </c>
      <c r="D678" t="s">
        <v>524</v>
      </c>
      <c r="E678">
        <v>71300</v>
      </c>
    </row>
    <row r="679" spans="3:5" x14ac:dyDescent="0.4">
      <c r="C679" t="s">
        <v>760</v>
      </c>
      <c r="D679" t="s">
        <v>525</v>
      </c>
      <c r="E679">
        <v>105500</v>
      </c>
    </row>
    <row r="680" spans="3:5" x14ac:dyDescent="0.4">
      <c r="C680" t="s">
        <v>760</v>
      </c>
      <c r="D680" t="s">
        <v>526</v>
      </c>
      <c r="E680">
        <v>57200</v>
      </c>
    </row>
    <row r="681" spans="3:5" x14ac:dyDescent="0.4">
      <c r="C681" t="s">
        <v>760</v>
      </c>
      <c r="D681" t="s">
        <v>527</v>
      </c>
      <c r="E681">
        <v>43500</v>
      </c>
    </row>
    <row r="682" spans="3:5" x14ac:dyDescent="0.4">
      <c r="C682" t="s">
        <v>760</v>
      </c>
      <c r="D682" t="s">
        <v>528</v>
      </c>
      <c r="E682">
        <v>41600</v>
      </c>
    </row>
    <row r="683" spans="3:5" x14ac:dyDescent="0.4">
      <c r="C683" t="s">
        <v>760</v>
      </c>
      <c r="D683" t="s">
        <v>529</v>
      </c>
      <c r="E683">
        <v>103000</v>
      </c>
    </row>
    <row r="684" spans="3:5" x14ac:dyDescent="0.4">
      <c r="C684" t="s">
        <v>760</v>
      </c>
      <c r="D684" t="s">
        <v>530</v>
      </c>
      <c r="E684">
        <v>64500</v>
      </c>
    </row>
    <row r="685" spans="3:5" x14ac:dyDescent="0.4">
      <c r="C685" t="s">
        <v>760</v>
      </c>
      <c r="D685" t="s">
        <v>531</v>
      </c>
      <c r="E685">
        <v>59600</v>
      </c>
    </row>
    <row r="686" spans="3:5" x14ac:dyDescent="0.4">
      <c r="C686" t="s">
        <v>760</v>
      </c>
      <c r="D686" t="s">
        <v>532</v>
      </c>
      <c r="E686">
        <v>32300</v>
      </c>
    </row>
    <row r="687" spans="3:5" x14ac:dyDescent="0.4">
      <c r="C687" t="s">
        <v>760</v>
      </c>
      <c r="D687" t="s">
        <v>533</v>
      </c>
      <c r="E687">
        <v>83500</v>
      </c>
    </row>
    <row r="688" spans="3:5" x14ac:dyDescent="0.4">
      <c r="C688" t="s">
        <v>760</v>
      </c>
      <c r="D688" t="s">
        <v>534</v>
      </c>
      <c r="E688">
        <v>55900</v>
      </c>
    </row>
    <row r="689" spans="3:5" x14ac:dyDescent="0.4">
      <c r="C689" t="s">
        <v>760</v>
      </c>
      <c r="D689" t="s">
        <v>535</v>
      </c>
      <c r="E689">
        <v>51900</v>
      </c>
    </row>
    <row r="690" spans="3:5" x14ac:dyDescent="0.4">
      <c r="C690" t="s">
        <v>760</v>
      </c>
      <c r="D690" t="s">
        <v>536</v>
      </c>
      <c r="E690">
        <v>91000</v>
      </c>
    </row>
    <row r="691" spans="3:5" x14ac:dyDescent="0.4">
      <c r="C691" t="s">
        <v>760</v>
      </c>
      <c r="D691" t="s">
        <v>537</v>
      </c>
      <c r="E691">
        <v>87600</v>
      </c>
    </row>
    <row r="692" spans="3:5" x14ac:dyDescent="0.4">
      <c r="C692" t="s">
        <v>760</v>
      </c>
      <c r="D692" t="s">
        <v>538</v>
      </c>
      <c r="E692">
        <v>59700</v>
      </c>
    </row>
    <row r="693" spans="3:5" x14ac:dyDescent="0.4">
      <c r="C693" t="s">
        <v>760</v>
      </c>
      <c r="D693" t="s">
        <v>539</v>
      </c>
      <c r="E693">
        <v>55600</v>
      </c>
    </row>
    <row r="694" spans="3:5" x14ac:dyDescent="0.4">
      <c r="C694" t="s">
        <v>760</v>
      </c>
      <c r="D694" t="s">
        <v>540</v>
      </c>
      <c r="E694">
        <v>64700</v>
      </c>
    </row>
    <row r="695" spans="3:5" x14ac:dyDescent="0.4">
      <c r="C695" t="s">
        <v>760</v>
      </c>
      <c r="D695" t="s">
        <v>541</v>
      </c>
      <c r="E695">
        <v>31800</v>
      </c>
    </row>
    <row r="696" spans="3:5" x14ac:dyDescent="0.4">
      <c r="C696" t="s">
        <v>760</v>
      </c>
      <c r="D696" t="s">
        <v>542</v>
      </c>
      <c r="E696">
        <v>111600</v>
      </c>
    </row>
    <row r="697" spans="3:5" x14ac:dyDescent="0.4">
      <c r="C697" t="s">
        <v>760</v>
      </c>
      <c r="D697" t="s">
        <v>543</v>
      </c>
      <c r="E697">
        <v>84900</v>
      </c>
    </row>
    <row r="698" spans="3:5" x14ac:dyDescent="0.4">
      <c r="C698" t="s">
        <v>760</v>
      </c>
      <c r="D698" t="s">
        <v>544</v>
      </c>
      <c r="E698">
        <v>59200</v>
      </c>
    </row>
    <row r="699" spans="3:5" x14ac:dyDescent="0.4">
      <c r="C699" t="s">
        <v>760</v>
      </c>
      <c r="D699" t="s">
        <v>545</v>
      </c>
      <c r="E699">
        <v>42300</v>
      </c>
    </row>
    <row r="700" spans="3:5" x14ac:dyDescent="0.4">
      <c r="C700" t="s">
        <v>760</v>
      </c>
      <c r="D700" t="s">
        <v>546</v>
      </c>
      <c r="E700">
        <v>47100</v>
      </c>
    </row>
    <row r="701" spans="3:5" x14ac:dyDescent="0.4">
      <c r="C701" t="s">
        <v>760</v>
      </c>
      <c r="D701" t="s">
        <v>547</v>
      </c>
      <c r="E701">
        <v>115100</v>
      </c>
    </row>
    <row r="702" spans="3:5" x14ac:dyDescent="0.4">
      <c r="C702" t="s">
        <v>760</v>
      </c>
      <c r="D702" t="s">
        <v>548</v>
      </c>
      <c r="E702">
        <v>61100</v>
      </c>
    </row>
    <row r="703" spans="3:5" x14ac:dyDescent="0.4">
      <c r="C703" t="s">
        <v>760</v>
      </c>
      <c r="D703" t="s">
        <v>549</v>
      </c>
      <c r="E703">
        <v>44600</v>
      </c>
    </row>
    <row r="704" spans="3:5" x14ac:dyDescent="0.4">
      <c r="C704" t="s">
        <v>760</v>
      </c>
      <c r="D704" t="s">
        <v>550</v>
      </c>
      <c r="E704">
        <v>41400</v>
      </c>
    </row>
    <row r="705" spans="3:5" x14ac:dyDescent="0.4">
      <c r="C705" t="s">
        <v>760</v>
      </c>
      <c r="D705" t="s">
        <v>551</v>
      </c>
      <c r="E705">
        <v>41000</v>
      </c>
    </row>
    <row r="706" spans="3:5" x14ac:dyDescent="0.4">
      <c r="C706" t="s">
        <v>760</v>
      </c>
      <c r="D706" t="s">
        <v>552</v>
      </c>
      <c r="E706">
        <v>43800</v>
      </c>
    </row>
    <row r="707" spans="3:5" x14ac:dyDescent="0.4">
      <c r="C707" t="s">
        <v>760</v>
      </c>
      <c r="D707" t="s">
        <v>553</v>
      </c>
      <c r="E707">
        <v>75000</v>
      </c>
    </row>
    <row r="708" spans="3:5" x14ac:dyDescent="0.4">
      <c r="C708" t="s">
        <v>760</v>
      </c>
      <c r="D708" t="s">
        <v>554</v>
      </c>
      <c r="E708">
        <v>41200</v>
      </c>
    </row>
    <row r="709" spans="3:5" x14ac:dyDescent="0.4">
      <c r="C709" t="s">
        <v>760</v>
      </c>
      <c r="D709" t="s">
        <v>555</v>
      </c>
      <c r="E709">
        <v>35700</v>
      </c>
    </row>
    <row r="710" spans="3:5" x14ac:dyDescent="0.4">
      <c r="C710" t="s">
        <v>760</v>
      </c>
      <c r="D710" t="s">
        <v>556</v>
      </c>
      <c r="E710">
        <v>31900</v>
      </c>
    </row>
    <row r="711" spans="3:5" x14ac:dyDescent="0.4">
      <c r="C711" t="s">
        <v>760</v>
      </c>
      <c r="D711" t="s">
        <v>557</v>
      </c>
      <c r="E711">
        <v>52400</v>
      </c>
    </row>
    <row r="712" spans="3:5" x14ac:dyDescent="0.4">
      <c r="C712" t="s">
        <v>760</v>
      </c>
      <c r="D712" t="s">
        <v>558</v>
      </c>
      <c r="E712">
        <v>58300</v>
      </c>
    </row>
    <row r="713" spans="3:5" x14ac:dyDescent="0.4">
      <c r="C713" t="s">
        <v>760</v>
      </c>
      <c r="D713" t="s">
        <v>559</v>
      </c>
      <c r="E713">
        <v>45800</v>
      </c>
    </row>
    <row r="714" spans="3:5" x14ac:dyDescent="0.4">
      <c r="C714" t="s">
        <v>760</v>
      </c>
      <c r="D714" t="s">
        <v>560</v>
      </c>
      <c r="E714">
        <v>32700</v>
      </c>
    </row>
    <row r="715" spans="3:5" x14ac:dyDescent="0.4">
      <c r="C715" t="s">
        <v>760</v>
      </c>
      <c r="D715" t="s">
        <v>561</v>
      </c>
      <c r="E715">
        <v>49800</v>
      </c>
    </row>
    <row r="716" spans="3:5" x14ac:dyDescent="0.4">
      <c r="C716" t="s">
        <v>760</v>
      </c>
      <c r="D716" t="s">
        <v>562</v>
      </c>
      <c r="E716">
        <v>36100</v>
      </c>
    </row>
    <row r="717" spans="3:5" x14ac:dyDescent="0.4">
      <c r="C717" t="s">
        <v>760</v>
      </c>
      <c r="D717" t="s">
        <v>563</v>
      </c>
      <c r="E717">
        <v>44200</v>
      </c>
    </row>
    <row r="718" spans="3:5" x14ac:dyDescent="0.4">
      <c r="C718" t="s">
        <v>760</v>
      </c>
      <c r="D718" t="s">
        <v>564</v>
      </c>
      <c r="E718">
        <v>30900</v>
      </c>
    </row>
    <row r="719" spans="3:5" x14ac:dyDescent="0.4">
      <c r="C719" t="s">
        <v>760</v>
      </c>
      <c r="D719" t="s">
        <v>565</v>
      </c>
      <c r="E719">
        <v>21600</v>
      </c>
    </row>
    <row r="720" spans="3:5" x14ac:dyDescent="0.4">
      <c r="C720" t="s">
        <v>760</v>
      </c>
      <c r="D720" t="s">
        <v>566</v>
      </c>
      <c r="E720">
        <v>29900</v>
      </c>
    </row>
    <row r="721" spans="3:5" x14ac:dyDescent="0.4">
      <c r="C721" t="s">
        <v>760</v>
      </c>
      <c r="D721" t="s">
        <v>567</v>
      </c>
      <c r="E721">
        <v>41100</v>
      </c>
    </row>
    <row r="722" spans="3:5" x14ac:dyDescent="0.4">
      <c r="C722" t="s">
        <v>760</v>
      </c>
      <c r="D722" t="s">
        <v>568</v>
      </c>
      <c r="E722">
        <v>64200</v>
      </c>
    </row>
    <row r="723" spans="3:5" x14ac:dyDescent="0.4">
      <c r="C723" t="s">
        <v>760</v>
      </c>
      <c r="D723" t="s">
        <v>569</v>
      </c>
      <c r="E723">
        <v>52900</v>
      </c>
    </row>
    <row r="724" spans="3:5" x14ac:dyDescent="0.4">
      <c r="C724" t="s">
        <v>760</v>
      </c>
      <c r="D724" t="s">
        <v>570</v>
      </c>
      <c r="E724">
        <v>45700</v>
      </c>
    </row>
    <row r="725" spans="3:5" x14ac:dyDescent="0.4">
      <c r="C725" t="s">
        <v>760</v>
      </c>
      <c r="D725" t="s">
        <v>571</v>
      </c>
      <c r="E725">
        <v>59900</v>
      </c>
    </row>
    <row r="726" spans="3:5" x14ac:dyDescent="0.4">
      <c r="C726" t="s">
        <v>760</v>
      </c>
      <c r="D726" t="s">
        <v>572</v>
      </c>
      <c r="E726">
        <v>47900</v>
      </c>
    </row>
    <row r="727" spans="3:5" x14ac:dyDescent="0.4">
      <c r="C727" t="s">
        <v>760</v>
      </c>
      <c r="D727" t="s">
        <v>573</v>
      </c>
      <c r="E727">
        <v>134800</v>
      </c>
    </row>
    <row r="728" spans="3:5" x14ac:dyDescent="0.4">
      <c r="C728" t="s">
        <v>760</v>
      </c>
      <c r="D728" t="s">
        <v>574</v>
      </c>
      <c r="E728">
        <v>90500</v>
      </c>
    </row>
    <row r="729" spans="3:5" x14ac:dyDescent="0.4">
      <c r="C729" t="s">
        <v>760</v>
      </c>
      <c r="D729" t="s">
        <v>575</v>
      </c>
      <c r="E729">
        <v>101400</v>
      </c>
    </row>
    <row r="730" spans="3:5" x14ac:dyDescent="0.4">
      <c r="C730" t="s">
        <v>760</v>
      </c>
      <c r="D730" t="s">
        <v>576</v>
      </c>
      <c r="E730">
        <v>59000</v>
      </c>
    </row>
    <row r="731" spans="3:5" x14ac:dyDescent="0.4">
      <c r="C731" t="s">
        <v>760</v>
      </c>
      <c r="D731" t="s">
        <v>577</v>
      </c>
      <c r="E731">
        <v>63800</v>
      </c>
    </row>
    <row r="732" spans="3:5" x14ac:dyDescent="0.4">
      <c r="C732" t="s">
        <v>760</v>
      </c>
      <c r="D732" t="s">
        <v>578</v>
      </c>
      <c r="E732">
        <v>63800</v>
      </c>
    </row>
    <row r="733" spans="3:5" x14ac:dyDescent="0.4">
      <c r="C733" t="s">
        <v>760</v>
      </c>
      <c r="D733" t="s">
        <v>579</v>
      </c>
      <c r="E733">
        <v>44600</v>
      </c>
    </row>
    <row r="734" spans="3:5" x14ac:dyDescent="0.4">
      <c r="C734" t="s">
        <v>760</v>
      </c>
      <c r="D734" t="s">
        <v>580</v>
      </c>
      <c r="E734">
        <v>67500</v>
      </c>
    </row>
    <row r="735" spans="3:5" x14ac:dyDescent="0.4">
      <c r="C735" t="s">
        <v>760</v>
      </c>
      <c r="D735" t="s">
        <v>581</v>
      </c>
      <c r="E735">
        <v>53100</v>
      </c>
    </row>
    <row r="736" spans="3:5" x14ac:dyDescent="0.4">
      <c r="C736" t="s">
        <v>760</v>
      </c>
      <c r="D736" t="s">
        <v>582</v>
      </c>
      <c r="E736">
        <v>30700</v>
      </c>
    </row>
    <row r="737" spans="3:5" x14ac:dyDescent="0.4">
      <c r="C737" t="s">
        <v>760</v>
      </c>
      <c r="D737" t="s">
        <v>583</v>
      </c>
      <c r="E737">
        <v>56400</v>
      </c>
    </row>
    <row r="738" spans="3:5" x14ac:dyDescent="0.4">
      <c r="C738" t="s">
        <v>760</v>
      </c>
      <c r="D738" t="s">
        <v>584</v>
      </c>
      <c r="E738">
        <v>70500</v>
      </c>
    </row>
    <row r="739" spans="3:5" x14ac:dyDescent="0.4">
      <c r="C739" t="s">
        <v>760</v>
      </c>
      <c r="D739" t="s">
        <v>585</v>
      </c>
      <c r="E739">
        <v>40900</v>
      </c>
    </row>
    <row r="740" spans="3:5" x14ac:dyDescent="0.4">
      <c r="C740" t="s">
        <v>760</v>
      </c>
      <c r="D740" t="s">
        <v>586</v>
      </c>
      <c r="E740">
        <v>39700</v>
      </c>
    </row>
    <row r="741" spans="3:5" x14ac:dyDescent="0.4">
      <c r="C741" t="s">
        <v>760</v>
      </c>
      <c r="D741" t="s">
        <v>587</v>
      </c>
      <c r="E741">
        <v>43200</v>
      </c>
    </row>
    <row r="742" spans="3:5" x14ac:dyDescent="0.4">
      <c r="C742" t="s">
        <v>760</v>
      </c>
      <c r="D742" t="s">
        <v>588</v>
      </c>
      <c r="E742">
        <v>60100</v>
      </c>
    </row>
    <row r="743" spans="3:5" x14ac:dyDescent="0.4">
      <c r="C743" t="s">
        <v>760</v>
      </c>
      <c r="D743" t="s">
        <v>589</v>
      </c>
      <c r="E743">
        <v>74700</v>
      </c>
    </row>
    <row r="744" spans="3:5" x14ac:dyDescent="0.4">
      <c r="C744" t="s">
        <v>760</v>
      </c>
      <c r="D744" t="s">
        <v>590</v>
      </c>
      <c r="E744">
        <v>73100</v>
      </c>
    </row>
    <row r="745" spans="3:5" x14ac:dyDescent="0.4">
      <c r="C745" t="s">
        <v>760</v>
      </c>
      <c r="D745" t="s">
        <v>591</v>
      </c>
      <c r="E745">
        <v>50300</v>
      </c>
    </row>
    <row r="746" spans="3:5" x14ac:dyDescent="0.4">
      <c r="C746" t="s">
        <v>760</v>
      </c>
      <c r="D746" t="s">
        <v>592</v>
      </c>
      <c r="E746">
        <v>49600</v>
      </c>
    </row>
    <row r="747" spans="3:5" x14ac:dyDescent="0.4">
      <c r="C747" t="s">
        <v>760</v>
      </c>
      <c r="D747" t="s">
        <v>593</v>
      </c>
      <c r="E747">
        <v>25700</v>
      </c>
    </row>
    <row r="748" spans="3:5" x14ac:dyDescent="0.4">
      <c r="C748" t="s">
        <v>760</v>
      </c>
      <c r="D748" t="s">
        <v>594</v>
      </c>
      <c r="E748">
        <v>19300</v>
      </c>
    </row>
    <row r="749" spans="3:5" x14ac:dyDescent="0.4">
      <c r="C749" t="s">
        <v>760</v>
      </c>
      <c r="D749" t="s">
        <v>595</v>
      </c>
      <c r="E749">
        <v>40800</v>
      </c>
    </row>
    <row r="750" spans="3:5" x14ac:dyDescent="0.4">
      <c r="C750" t="s">
        <v>760</v>
      </c>
      <c r="D750" t="s">
        <v>596</v>
      </c>
      <c r="E750">
        <v>19000</v>
      </c>
    </row>
    <row r="751" spans="3:5" x14ac:dyDescent="0.4">
      <c r="C751" t="s">
        <v>760</v>
      </c>
      <c r="D751" t="s">
        <v>597</v>
      </c>
      <c r="E751">
        <v>51200</v>
      </c>
    </row>
    <row r="752" spans="3:5" x14ac:dyDescent="0.4">
      <c r="C752" t="s">
        <v>760</v>
      </c>
      <c r="D752" t="s">
        <v>598</v>
      </c>
      <c r="E752">
        <v>33000</v>
      </c>
    </row>
    <row r="753" spans="3:5" x14ac:dyDescent="0.4">
      <c r="C753" t="s">
        <v>760</v>
      </c>
      <c r="D753" t="s">
        <v>599</v>
      </c>
      <c r="E753">
        <v>22900</v>
      </c>
    </row>
    <row r="754" spans="3:5" x14ac:dyDescent="0.4">
      <c r="C754" t="s">
        <v>760</v>
      </c>
      <c r="D754" t="s">
        <v>600</v>
      </c>
      <c r="E754">
        <v>44900</v>
      </c>
    </row>
    <row r="755" spans="3:5" x14ac:dyDescent="0.4">
      <c r="C755" t="s">
        <v>760</v>
      </c>
      <c r="D755" t="s">
        <v>601</v>
      </c>
      <c r="E755">
        <v>35900</v>
      </c>
    </row>
    <row r="756" spans="3:5" x14ac:dyDescent="0.4">
      <c r="C756" t="s">
        <v>760</v>
      </c>
      <c r="D756" t="s">
        <v>602</v>
      </c>
      <c r="E756">
        <v>13900</v>
      </c>
    </row>
    <row r="757" spans="3:5" x14ac:dyDescent="0.4">
      <c r="C757" t="s">
        <v>760</v>
      </c>
      <c r="D757" t="s">
        <v>603</v>
      </c>
      <c r="E757">
        <v>43000</v>
      </c>
    </row>
    <row r="758" spans="3:5" x14ac:dyDescent="0.4">
      <c r="C758" t="s">
        <v>760</v>
      </c>
      <c r="D758" t="s">
        <v>604</v>
      </c>
      <c r="E758">
        <v>13700</v>
      </c>
    </row>
    <row r="759" spans="3:5" x14ac:dyDescent="0.4">
      <c r="C759" t="s">
        <v>760</v>
      </c>
      <c r="D759" t="s">
        <v>605</v>
      </c>
      <c r="E759">
        <v>15700</v>
      </c>
    </row>
    <row r="760" spans="3:5" x14ac:dyDescent="0.4">
      <c r="C760" t="s">
        <v>760</v>
      </c>
      <c r="D760" t="s">
        <v>606</v>
      </c>
      <c r="E760">
        <v>65300</v>
      </c>
    </row>
    <row r="761" spans="3:5" x14ac:dyDescent="0.4">
      <c r="C761" t="s">
        <v>760</v>
      </c>
      <c r="D761" t="s">
        <v>607</v>
      </c>
      <c r="E761">
        <v>22700</v>
      </c>
    </row>
    <row r="762" spans="3:5" x14ac:dyDescent="0.4">
      <c r="C762" t="s">
        <v>760</v>
      </c>
      <c r="D762" t="s">
        <v>608</v>
      </c>
      <c r="E762">
        <v>21400</v>
      </c>
    </row>
    <row r="763" spans="3:5" x14ac:dyDescent="0.4">
      <c r="C763" t="s">
        <v>760</v>
      </c>
      <c r="D763" t="s">
        <v>609</v>
      </c>
      <c r="E763">
        <v>27500</v>
      </c>
    </row>
    <row r="764" spans="3:5" x14ac:dyDescent="0.4">
      <c r="C764" t="s">
        <v>760</v>
      </c>
      <c r="D764" t="s">
        <v>610</v>
      </c>
      <c r="E764">
        <v>17900</v>
      </c>
    </row>
    <row r="765" spans="3:5" x14ac:dyDescent="0.4">
      <c r="C765" t="s">
        <v>760</v>
      </c>
      <c r="D765" t="s">
        <v>611</v>
      </c>
      <c r="E765">
        <v>19900</v>
      </c>
    </row>
    <row r="766" spans="3:5" x14ac:dyDescent="0.4">
      <c r="C766" t="s">
        <v>760</v>
      </c>
      <c r="D766" t="s">
        <v>612</v>
      </c>
      <c r="E766">
        <v>28200</v>
      </c>
    </row>
    <row r="767" spans="3:5" x14ac:dyDescent="0.4">
      <c r="C767" t="s">
        <v>760</v>
      </c>
      <c r="D767" t="s">
        <v>613</v>
      </c>
      <c r="E767">
        <v>20800</v>
      </c>
    </row>
    <row r="768" spans="3:5" x14ac:dyDescent="0.4">
      <c r="C768" t="s">
        <v>760</v>
      </c>
      <c r="D768" t="s">
        <v>614</v>
      </c>
      <c r="E768">
        <v>24100</v>
      </c>
    </row>
    <row r="769" spans="3:5" x14ac:dyDescent="0.4">
      <c r="C769" t="s">
        <v>760</v>
      </c>
      <c r="D769" t="s">
        <v>615</v>
      </c>
      <c r="E769">
        <v>38500</v>
      </c>
    </row>
    <row r="770" spans="3:5" x14ac:dyDescent="0.4">
      <c r="C770" t="s">
        <v>760</v>
      </c>
      <c r="D770" t="s">
        <v>616</v>
      </c>
      <c r="E770">
        <v>13400</v>
      </c>
    </row>
    <row r="771" spans="3:5" x14ac:dyDescent="0.4">
      <c r="C771" t="s">
        <v>760</v>
      </c>
      <c r="D771" t="s">
        <v>617</v>
      </c>
      <c r="E771">
        <v>9900</v>
      </c>
    </row>
    <row r="772" spans="3:5" x14ac:dyDescent="0.4">
      <c r="C772" t="s">
        <v>760</v>
      </c>
      <c r="D772" t="s">
        <v>618</v>
      </c>
      <c r="E772">
        <v>9300</v>
      </c>
    </row>
    <row r="773" spans="3:5" x14ac:dyDescent="0.4">
      <c r="C773" t="s">
        <v>760</v>
      </c>
      <c r="D773" t="s">
        <v>619</v>
      </c>
      <c r="E773">
        <v>21800</v>
      </c>
    </row>
    <row r="774" spans="3:5" x14ac:dyDescent="0.4">
      <c r="C774" t="s">
        <v>760</v>
      </c>
      <c r="D774" t="s">
        <v>620</v>
      </c>
      <c r="E774">
        <v>10700</v>
      </c>
    </row>
    <row r="775" spans="3:5" x14ac:dyDescent="0.4">
      <c r="C775" t="s">
        <v>760</v>
      </c>
      <c r="D775" t="s">
        <v>621</v>
      </c>
      <c r="E775">
        <v>14300</v>
      </c>
    </row>
    <row r="776" spans="3:5" x14ac:dyDescent="0.4">
      <c r="C776" t="s">
        <v>760</v>
      </c>
      <c r="D776" t="s">
        <v>622</v>
      </c>
      <c r="E776">
        <v>33800</v>
      </c>
    </row>
    <row r="777" spans="3:5" x14ac:dyDescent="0.4">
      <c r="C777" t="s">
        <v>760</v>
      </c>
      <c r="D777" t="s">
        <v>623</v>
      </c>
      <c r="E777">
        <v>38700</v>
      </c>
    </row>
    <row r="778" spans="3:5" x14ac:dyDescent="0.4">
      <c r="C778" t="s">
        <v>760</v>
      </c>
      <c r="D778" t="s">
        <v>624</v>
      </c>
      <c r="E778">
        <v>37600</v>
      </c>
    </row>
    <row r="779" spans="3:5" x14ac:dyDescent="0.4">
      <c r="C779" t="s">
        <v>760</v>
      </c>
      <c r="D779" t="s">
        <v>625</v>
      </c>
      <c r="E779">
        <v>11100</v>
      </c>
    </row>
    <row r="780" spans="3:5" x14ac:dyDescent="0.4">
      <c r="C780" t="s">
        <v>760</v>
      </c>
      <c r="D780" t="s">
        <v>626</v>
      </c>
      <c r="E780">
        <v>29200</v>
      </c>
    </row>
    <row r="781" spans="3:5" x14ac:dyDescent="0.4">
      <c r="C781" t="s">
        <v>760</v>
      </c>
      <c r="D781" t="s">
        <v>627</v>
      </c>
      <c r="E781">
        <v>17500</v>
      </c>
    </row>
    <row r="782" spans="3:5" x14ac:dyDescent="0.4">
      <c r="C782" t="s">
        <v>760</v>
      </c>
      <c r="D782" t="s">
        <v>628</v>
      </c>
      <c r="E782">
        <v>19800</v>
      </c>
    </row>
    <row r="783" spans="3:5" x14ac:dyDescent="0.4">
      <c r="C783" t="s">
        <v>760</v>
      </c>
      <c r="D783" t="s">
        <v>629</v>
      </c>
      <c r="E783">
        <v>21300</v>
      </c>
    </row>
    <row r="784" spans="3:5" x14ac:dyDescent="0.4">
      <c r="C784" t="s">
        <v>760</v>
      </c>
      <c r="D784" t="s">
        <v>630</v>
      </c>
      <c r="E784">
        <v>17500</v>
      </c>
    </row>
    <row r="785" spans="3:5" x14ac:dyDescent="0.4">
      <c r="C785" t="s">
        <v>760</v>
      </c>
      <c r="D785" t="s">
        <v>631</v>
      </c>
      <c r="E785">
        <v>11400</v>
      </c>
    </row>
    <row r="786" spans="3:5" x14ac:dyDescent="0.4">
      <c r="C786" t="s">
        <v>760</v>
      </c>
      <c r="D786" t="s">
        <v>632</v>
      </c>
      <c r="E786">
        <v>7500</v>
      </c>
    </row>
    <row r="787" spans="3:5" x14ac:dyDescent="0.4">
      <c r="C787" t="s">
        <v>760</v>
      </c>
      <c r="D787" t="s">
        <v>633</v>
      </c>
      <c r="E787">
        <v>13600</v>
      </c>
    </row>
    <row r="788" spans="3:5" x14ac:dyDescent="0.4">
      <c r="C788" t="s">
        <v>760</v>
      </c>
      <c r="D788" t="s">
        <v>634</v>
      </c>
      <c r="E788">
        <v>7500</v>
      </c>
    </row>
    <row r="789" spans="3:5" x14ac:dyDescent="0.4">
      <c r="C789" t="s">
        <v>760</v>
      </c>
      <c r="D789" t="s">
        <v>635</v>
      </c>
      <c r="E789">
        <v>36700</v>
      </c>
    </row>
    <row r="790" spans="3:5" x14ac:dyDescent="0.4">
      <c r="C790" t="s">
        <v>760</v>
      </c>
      <c r="D790" t="s">
        <v>636</v>
      </c>
      <c r="E790">
        <v>38500</v>
      </c>
    </row>
    <row r="791" spans="3:5" x14ac:dyDescent="0.4">
      <c r="C791" t="s">
        <v>760</v>
      </c>
      <c r="D791" t="s">
        <v>637</v>
      </c>
      <c r="E791">
        <v>29300</v>
      </c>
    </row>
    <row r="792" spans="3:5" x14ac:dyDescent="0.4">
      <c r="C792" t="s">
        <v>760</v>
      </c>
      <c r="D792" t="s">
        <v>638</v>
      </c>
      <c r="E792">
        <v>34300</v>
      </c>
    </row>
    <row r="793" spans="3:5" x14ac:dyDescent="0.4">
      <c r="C793" t="s">
        <v>760</v>
      </c>
      <c r="D793" t="s">
        <v>639</v>
      </c>
      <c r="E793">
        <v>33600</v>
      </c>
    </row>
    <row r="794" spans="3:5" x14ac:dyDescent="0.4">
      <c r="C794" t="s">
        <v>760</v>
      </c>
      <c r="D794" t="s">
        <v>640</v>
      </c>
      <c r="E794">
        <v>31800</v>
      </c>
    </row>
    <row r="795" spans="3:5" x14ac:dyDescent="0.4">
      <c r="C795" t="s">
        <v>760</v>
      </c>
      <c r="D795" t="s">
        <v>641</v>
      </c>
      <c r="E795">
        <v>31000</v>
      </c>
    </row>
    <row r="796" spans="3:5" x14ac:dyDescent="0.4">
      <c r="C796" t="s">
        <v>760</v>
      </c>
      <c r="D796" t="s">
        <v>642</v>
      </c>
      <c r="E796">
        <v>27000</v>
      </c>
    </row>
    <row r="797" spans="3:5" x14ac:dyDescent="0.4">
      <c r="C797" t="s">
        <v>760</v>
      </c>
      <c r="D797" t="s">
        <v>643</v>
      </c>
      <c r="E797">
        <v>25300</v>
      </c>
    </row>
    <row r="798" spans="3:5" x14ac:dyDescent="0.4">
      <c r="C798" t="s">
        <v>760</v>
      </c>
      <c r="D798" t="s">
        <v>644</v>
      </c>
      <c r="E798">
        <v>36500</v>
      </c>
    </row>
    <row r="799" spans="3:5" x14ac:dyDescent="0.4">
      <c r="C799" t="s">
        <v>760</v>
      </c>
      <c r="D799" t="s">
        <v>645</v>
      </c>
      <c r="E799">
        <v>21100</v>
      </c>
    </row>
    <row r="800" spans="3:5" x14ac:dyDescent="0.4">
      <c r="C800" t="s">
        <v>760</v>
      </c>
      <c r="D800" t="s">
        <v>646</v>
      </c>
      <c r="E800">
        <v>16400</v>
      </c>
    </row>
    <row r="801" spans="3:5" x14ac:dyDescent="0.4">
      <c r="C801" t="s">
        <v>760</v>
      </c>
      <c r="D801" t="s">
        <v>647</v>
      </c>
      <c r="E801">
        <v>10700</v>
      </c>
    </row>
    <row r="802" spans="3:5" x14ac:dyDescent="0.4">
      <c r="C802" t="s">
        <v>760</v>
      </c>
      <c r="D802" t="s">
        <v>648</v>
      </c>
      <c r="E802">
        <v>23800</v>
      </c>
    </row>
    <row r="803" spans="3:5" x14ac:dyDescent="0.4">
      <c r="C803" t="s">
        <v>760</v>
      </c>
      <c r="D803" t="s">
        <v>649</v>
      </c>
      <c r="E803">
        <v>17100</v>
      </c>
    </row>
    <row r="804" spans="3:5" x14ac:dyDescent="0.4">
      <c r="C804" t="s">
        <v>760</v>
      </c>
      <c r="D804" t="s">
        <v>650</v>
      </c>
      <c r="E804">
        <v>27300</v>
      </c>
    </row>
    <row r="805" spans="3:5" x14ac:dyDescent="0.4">
      <c r="C805" t="s">
        <v>760</v>
      </c>
      <c r="D805" t="s">
        <v>651</v>
      </c>
      <c r="E805">
        <v>11600</v>
      </c>
    </row>
    <row r="806" spans="3:5" x14ac:dyDescent="0.4">
      <c r="C806" t="s">
        <v>760</v>
      </c>
      <c r="D806" t="s">
        <v>652</v>
      </c>
      <c r="E806">
        <v>15900</v>
      </c>
    </row>
    <row r="807" spans="3:5" x14ac:dyDescent="0.4">
      <c r="C807" t="s">
        <v>760</v>
      </c>
      <c r="D807" t="s">
        <v>653</v>
      </c>
      <c r="E807">
        <v>16800</v>
      </c>
    </row>
    <row r="808" spans="3:5" x14ac:dyDescent="0.4">
      <c r="C808" t="s">
        <v>760</v>
      </c>
      <c r="D808" t="s">
        <v>654</v>
      </c>
      <c r="E808">
        <v>19000</v>
      </c>
    </row>
    <row r="809" spans="3:5" x14ac:dyDescent="0.4">
      <c r="C809" t="s">
        <v>760</v>
      </c>
      <c r="D809" t="s">
        <v>655</v>
      </c>
      <c r="E809">
        <v>9700</v>
      </c>
    </row>
    <row r="810" spans="3:5" x14ac:dyDescent="0.4">
      <c r="C810" t="s">
        <v>760</v>
      </c>
      <c r="D810" t="s">
        <v>656</v>
      </c>
      <c r="E810">
        <v>22800</v>
      </c>
    </row>
    <row r="811" spans="3:5" x14ac:dyDescent="0.4">
      <c r="C811" t="s">
        <v>760</v>
      </c>
      <c r="D811" t="s">
        <v>657</v>
      </c>
      <c r="E811">
        <v>4400</v>
      </c>
    </row>
    <row r="812" spans="3:5" x14ac:dyDescent="0.4">
      <c r="C812" t="s">
        <v>760</v>
      </c>
      <c r="D812" t="s">
        <v>658</v>
      </c>
      <c r="E812">
        <v>15300</v>
      </c>
    </row>
    <row r="813" spans="3:5" x14ac:dyDescent="0.4">
      <c r="C813" t="s">
        <v>760</v>
      </c>
      <c r="D813" t="s">
        <v>659</v>
      </c>
      <c r="E813">
        <v>11500</v>
      </c>
    </row>
    <row r="814" spans="3:5" x14ac:dyDescent="0.4">
      <c r="C814" t="s">
        <v>760</v>
      </c>
      <c r="D814" t="s">
        <v>660</v>
      </c>
      <c r="E814">
        <v>28200</v>
      </c>
    </row>
    <row r="815" spans="3:5" x14ac:dyDescent="0.4">
      <c r="C815" t="s">
        <v>760</v>
      </c>
      <c r="D815" t="s">
        <v>661</v>
      </c>
      <c r="E815">
        <v>10400</v>
      </c>
    </row>
    <row r="816" spans="3:5" x14ac:dyDescent="0.4">
      <c r="C816" t="s">
        <v>760</v>
      </c>
      <c r="D816" t="s">
        <v>662</v>
      </c>
      <c r="E816">
        <v>10500</v>
      </c>
    </row>
    <row r="817" spans="3:5" x14ac:dyDescent="0.4">
      <c r="C817" t="s">
        <v>760</v>
      </c>
      <c r="D817" t="s">
        <v>663</v>
      </c>
      <c r="E817">
        <v>11100</v>
      </c>
    </row>
    <row r="818" spans="3:5" x14ac:dyDescent="0.4">
      <c r="C818" t="s">
        <v>760</v>
      </c>
      <c r="D818" t="s">
        <v>664</v>
      </c>
      <c r="E818">
        <v>57600</v>
      </c>
    </row>
    <row r="819" spans="3:5" x14ac:dyDescent="0.4">
      <c r="C819" t="s">
        <v>760</v>
      </c>
      <c r="D819" t="s">
        <v>665</v>
      </c>
      <c r="E819">
        <v>24000</v>
      </c>
    </row>
    <row r="820" spans="3:5" x14ac:dyDescent="0.4">
      <c r="C820" t="s">
        <v>760</v>
      </c>
      <c r="D820" t="s">
        <v>666</v>
      </c>
      <c r="E820">
        <v>10200</v>
      </c>
    </row>
    <row r="821" spans="3:5" x14ac:dyDescent="0.4">
      <c r="C821" t="s">
        <v>760</v>
      </c>
      <c r="D821" t="s">
        <v>667</v>
      </c>
      <c r="E821">
        <v>14200</v>
      </c>
    </row>
    <row r="822" spans="3:5" x14ac:dyDescent="0.4">
      <c r="C822" t="s">
        <v>760</v>
      </c>
      <c r="D822" t="s">
        <v>668</v>
      </c>
      <c r="E822">
        <v>26600</v>
      </c>
    </row>
    <row r="823" spans="3:5" x14ac:dyDescent="0.4">
      <c r="C823" t="s">
        <v>760</v>
      </c>
      <c r="D823" t="s">
        <v>669</v>
      </c>
      <c r="E823">
        <v>24600</v>
      </c>
    </row>
    <row r="824" spans="3:5" x14ac:dyDescent="0.4">
      <c r="C824" t="s">
        <v>760</v>
      </c>
      <c r="D824" t="s">
        <v>670</v>
      </c>
      <c r="E824">
        <v>18400</v>
      </c>
    </row>
    <row r="825" spans="3:5" x14ac:dyDescent="0.4">
      <c r="C825" t="s">
        <v>760</v>
      </c>
      <c r="D825" t="s">
        <v>671</v>
      </c>
      <c r="E825">
        <v>27100</v>
      </c>
    </row>
    <row r="826" spans="3:5" x14ac:dyDescent="0.4">
      <c r="C826" t="s">
        <v>760</v>
      </c>
      <c r="D826" t="s">
        <v>672</v>
      </c>
      <c r="E826">
        <v>10300</v>
      </c>
    </row>
    <row r="827" spans="3:5" x14ac:dyDescent="0.4">
      <c r="C827" t="s">
        <v>760</v>
      </c>
      <c r="D827" t="s">
        <v>673</v>
      </c>
      <c r="E827">
        <v>37700</v>
      </c>
    </row>
    <row r="828" spans="3:5" x14ac:dyDescent="0.4">
      <c r="C828" t="s">
        <v>760</v>
      </c>
      <c r="D828" t="s">
        <v>674</v>
      </c>
      <c r="E828">
        <v>22100</v>
      </c>
    </row>
    <row r="829" spans="3:5" x14ac:dyDescent="0.4">
      <c r="C829" t="s">
        <v>760</v>
      </c>
      <c r="D829" t="s">
        <v>675</v>
      </c>
      <c r="E829">
        <v>20600</v>
      </c>
    </row>
    <row r="830" spans="3:5" x14ac:dyDescent="0.4">
      <c r="C830" t="s">
        <v>760</v>
      </c>
      <c r="D830" t="s">
        <v>676</v>
      </c>
      <c r="E830">
        <v>39400</v>
      </c>
    </row>
    <row r="831" spans="3:5" x14ac:dyDescent="0.4">
      <c r="C831" t="s">
        <v>760</v>
      </c>
      <c r="D831" t="s">
        <v>677</v>
      </c>
      <c r="E831">
        <v>24000</v>
      </c>
    </row>
    <row r="832" spans="3:5" x14ac:dyDescent="0.4">
      <c r="C832" t="s">
        <v>760</v>
      </c>
      <c r="D832" t="s">
        <v>678</v>
      </c>
      <c r="E832">
        <v>35200</v>
      </c>
    </row>
    <row r="833" spans="3:5" x14ac:dyDescent="0.4">
      <c r="C833" t="s">
        <v>760</v>
      </c>
      <c r="D833" t="s">
        <v>679</v>
      </c>
      <c r="E833">
        <v>25600</v>
      </c>
    </row>
    <row r="834" spans="3:5" x14ac:dyDescent="0.4">
      <c r="C834" t="s">
        <v>760</v>
      </c>
      <c r="D834" t="s">
        <v>680</v>
      </c>
      <c r="E834">
        <v>13100</v>
      </c>
    </row>
    <row r="835" spans="3:5" x14ac:dyDescent="0.4">
      <c r="C835" t="s">
        <v>760</v>
      </c>
      <c r="D835" t="s">
        <v>681</v>
      </c>
      <c r="E835">
        <v>10200</v>
      </c>
    </row>
    <row r="836" spans="3:5" x14ac:dyDescent="0.4">
      <c r="C836" t="s">
        <v>760</v>
      </c>
      <c r="D836" t="s">
        <v>682</v>
      </c>
      <c r="E836">
        <v>31800</v>
      </c>
    </row>
    <row r="837" spans="3:5" x14ac:dyDescent="0.4">
      <c r="C837" t="s">
        <v>760</v>
      </c>
      <c r="D837" t="s">
        <v>683</v>
      </c>
      <c r="E837">
        <v>27100</v>
      </c>
    </row>
    <row r="838" spans="3:5" x14ac:dyDescent="0.4">
      <c r="C838" t="s">
        <v>760</v>
      </c>
      <c r="D838" t="s">
        <v>684</v>
      </c>
      <c r="E838">
        <v>24400</v>
      </c>
    </row>
    <row r="839" spans="3:5" x14ac:dyDescent="0.4">
      <c r="C839" t="s">
        <v>760</v>
      </c>
      <c r="D839" t="s">
        <v>685</v>
      </c>
      <c r="E839">
        <v>9500</v>
      </c>
    </row>
    <row r="840" spans="3:5" x14ac:dyDescent="0.4">
      <c r="C840" t="s">
        <v>760</v>
      </c>
      <c r="D840" t="s">
        <v>686</v>
      </c>
      <c r="E840">
        <v>36600</v>
      </c>
    </row>
    <row r="841" spans="3:5" x14ac:dyDescent="0.4">
      <c r="C841" t="s">
        <v>760</v>
      </c>
      <c r="D841" t="s">
        <v>687</v>
      </c>
      <c r="E841">
        <v>18400</v>
      </c>
    </row>
    <row r="842" spans="3:5" x14ac:dyDescent="0.4">
      <c r="C842" t="s">
        <v>760</v>
      </c>
      <c r="D842" t="s">
        <v>688</v>
      </c>
      <c r="E842">
        <v>20600</v>
      </c>
    </row>
    <row r="843" spans="3:5" x14ac:dyDescent="0.4">
      <c r="C843" t="s">
        <v>760</v>
      </c>
      <c r="D843" t="s">
        <v>689</v>
      </c>
      <c r="E843">
        <v>18600</v>
      </c>
    </row>
    <row r="844" spans="3:5" x14ac:dyDescent="0.4">
      <c r="C844" t="s">
        <v>760</v>
      </c>
      <c r="D844" t="s">
        <v>690</v>
      </c>
      <c r="E844">
        <v>6400</v>
      </c>
    </row>
    <row r="845" spans="3:5" x14ac:dyDescent="0.4">
      <c r="C845" t="s">
        <v>760</v>
      </c>
      <c r="D845" t="s">
        <v>691</v>
      </c>
      <c r="E845">
        <v>19800</v>
      </c>
    </row>
    <row r="846" spans="3:5" x14ac:dyDescent="0.4">
      <c r="C846" t="s">
        <v>760</v>
      </c>
      <c r="D846" t="s">
        <v>692</v>
      </c>
      <c r="E846">
        <v>18300</v>
      </c>
    </row>
    <row r="847" spans="3:5" x14ac:dyDescent="0.4">
      <c r="C847" t="s">
        <v>760</v>
      </c>
      <c r="D847" t="s">
        <v>693</v>
      </c>
      <c r="E847">
        <v>5700</v>
      </c>
    </row>
    <row r="848" spans="3:5" x14ac:dyDescent="0.4">
      <c r="C848" t="s">
        <v>760</v>
      </c>
      <c r="D848" t="s">
        <v>694</v>
      </c>
      <c r="E848">
        <v>18200</v>
      </c>
    </row>
    <row r="849" spans="3:5" x14ac:dyDescent="0.4">
      <c r="C849" t="s">
        <v>760</v>
      </c>
      <c r="D849" t="s">
        <v>393</v>
      </c>
      <c r="E849">
        <v>8500</v>
      </c>
    </row>
    <row r="850" spans="3:5" x14ac:dyDescent="0.4">
      <c r="C850" t="s">
        <v>760</v>
      </c>
      <c r="D850" t="s">
        <v>394</v>
      </c>
      <c r="E850">
        <v>18500</v>
      </c>
    </row>
    <row r="851" spans="3:5" x14ac:dyDescent="0.4">
      <c r="C851" t="s">
        <v>760</v>
      </c>
      <c r="D851" t="s">
        <v>395</v>
      </c>
      <c r="E851">
        <v>12700</v>
      </c>
    </row>
    <row r="852" spans="3:5" x14ac:dyDescent="0.4">
      <c r="C852" t="s">
        <v>760</v>
      </c>
      <c r="D852" t="s">
        <v>396</v>
      </c>
      <c r="E852">
        <v>7200</v>
      </c>
    </row>
    <row r="853" spans="3:5" x14ac:dyDescent="0.4">
      <c r="C853" t="s">
        <v>760</v>
      </c>
      <c r="D853" t="s">
        <v>397</v>
      </c>
      <c r="E853">
        <v>26500</v>
      </c>
    </row>
    <row r="854" spans="3:5" x14ac:dyDescent="0.4">
      <c r="C854" t="s">
        <v>760</v>
      </c>
      <c r="D854" t="s">
        <v>398</v>
      </c>
      <c r="E854">
        <v>12500</v>
      </c>
    </row>
    <row r="855" spans="3:5" x14ac:dyDescent="0.4">
      <c r="C855" t="s">
        <v>760</v>
      </c>
      <c r="D855" t="s">
        <v>399</v>
      </c>
      <c r="E855">
        <v>4700</v>
      </c>
    </row>
    <row r="856" spans="3:5" x14ac:dyDescent="0.4">
      <c r="C856" t="s">
        <v>760</v>
      </c>
      <c r="D856" t="s">
        <v>400</v>
      </c>
      <c r="E856">
        <v>11500</v>
      </c>
    </row>
    <row r="857" spans="3:5" x14ac:dyDescent="0.4">
      <c r="C857" t="s">
        <v>760</v>
      </c>
      <c r="D857" t="s">
        <v>401</v>
      </c>
      <c r="E857">
        <v>11400</v>
      </c>
    </row>
    <row r="858" spans="3:5" x14ac:dyDescent="0.4">
      <c r="C858" t="s">
        <v>760</v>
      </c>
      <c r="D858" t="s">
        <v>402</v>
      </c>
      <c r="E858">
        <v>8700</v>
      </c>
    </row>
    <row r="859" spans="3:5" x14ac:dyDescent="0.4">
      <c r="C859" t="s">
        <v>760</v>
      </c>
      <c r="D859" t="s">
        <v>403</v>
      </c>
      <c r="E859">
        <v>19000</v>
      </c>
    </row>
    <row r="860" spans="3:5" x14ac:dyDescent="0.4">
      <c r="C860" t="s">
        <v>760</v>
      </c>
      <c r="D860" t="s">
        <v>404</v>
      </c>
      <c r="E860">
        <v>5800</v>
      </c>
    </row>
    <row r="861" spans="3:5" x14ac:dyDescent="0.4">
      <c r="C861" t="s">
        <v>760</v>
      </c>
      <c r="D861" t="s">
        <v>405</v>
      </c>
      <c r="E861">
        <v>8000</v>
      </c>
    </row>
    <row r="862" spans="3:5" x14ac:dyDescent="0.4">
      <c r="C862" t="s">
        <v>760</v>
      </c>
      <c r="D862" t="s">
        <v>406</v>
      </c>
      <c r="E862">
        <v>2500</v>
      </c>
    </row>
    <row r="863" spans="3:5" x14ac:dyDescent="0.4">
      <c r="C863" t="s">
        <v>760</v>
      </c>
      <c r="D863" t="s">
        <v>407</v>
      </c>
      <c r="E863">
        <v>18300</v>
      </c>
    </row>
    <row r="864" spans="3:5" x14ac:dyDescent="0.4">
      <c r="C864" t="s">
        <v>760</v>
      </c>
      <c r="D864" t="s">
        <v>408</v>
      </c>
      <c r="E864">
        <v>4400</v>
      </c>
    </row>
    <row r="865" spans="3:5" x14ac:dyDescent="0.4">
      <c r="C865" t="s">
        <v>760</v>
      </c>
      <c r="D865" t="s">
        <v>409</v>
      </c>
      <c r="E865">
        <v>24900</v>
      </c>
    </row>
    <row r="866" spans="3:5" x14ac:dyDescent="0.4">
      <c r="C866" t="s">
        <v>760</v>
      </c>
      <c r="D866" t="s">
        <v>410</v>
      </c>
      <c r="E866">
        <v>16600</v>
      </c>
    </row>
    <row r="867" spans="3:5" x14ac:dyDescent="0.4">
      <c r="C867" t="s">
        <v>760</v>
      </c>
      <c r="D867" t="s">
        <v>411</v>
      </c>
      <c r="E867">
        <v>12200</v>
      </c>
    </row>
    <row r="868" spans="3:5" x14ac:dyDescent="0.4">
      <c r="C868" t="s">
        <v>760</v>
      </c>
      <c r="D868" t="s">
        <v>412</v>
      </c>
      <c r="E868">
        <v>7500</v>
      </c>
    </row>
    <row r="869" spans="3:5" x14ac:dyDescent="0.4">
      <c r="C869" t="s">
        <v>760</v>
      </c>
      <c r="D869" t="s">
        <v>413</v>
      </c>
      <c r="E869">
        <v>16900</v>
      </c>
    </row>
    <row r="870" spans="3:5" x14ac:dyDescent="0.4">
      <c r="C870" t="s">
        <v>760</v>
      </c>
      <c r="D870" t="s">
        <v>414</v>
      </c>
      <c r="E870">
        <v>18700</v>
      </c>
    </row>
    <row r="871" spans="3:5" x14ac:dyDescent="0.4">
      <c r="C871" t="s">
        <v>760</v>
      </c>
      <c r="D871" t="s">
        <v>415</v>
      </c>
      <c r="E871">
        <v>17700</v>
      </c>
    </row>
    <row r="872" spans="3:5" x14ac:dyDescent="0.4">
      <c r="C872" t="s">
        <v>760</v>
      </c>
      <c r="D872" t="s">
        <v>416</v>
      </c>
      <c r="E872">
        <v>12200</v>
      </c>
    </row>
    <row r="873" spans="3:5" x14ac:dyDescent="0.4">
      <c r="C873" t="s">
        <v>760</v>
      </c>
      <c r="D873" t="s">
        <v>417</v>
      </c>
      <c r="E873">
        <v>13000</v>
      </c>
    </row>
    <row r="874" spans="3:5" x14ac:dyDescent="0.4">
      <c r="C874" t="s">
        <v>760</v>
      </c>
      <c r="D874" t="s">
        <v>418</v>
      </c>
      <c r="E874">
        <v>12400</v>
      </c>
    </row>
    <row r="875" spans="3:5" x14ac:dyDescent="0.4">
      <c r="C875" t="s">
        <v>760</v>
      </c>
      <c r="D875" t="s">
        <v>419</v>
      </c>
      <c r="E875">
        <v>13100</v>
      </c>
    </row>
    <row r="876" spans="3:5" x14ac:dyDescent="0.4">
      <c r="C876" t="s">
        <v>760</v>
      </c>
      <c r="D876" t="s">
        <v>420</v>
      </c>
      <c r="E876">
        <v>10100</v>
      </c>
    </row>
    <row r="877" spans="3:5" x14ac:dyDescent="0.4">
      <c r="C877" t="s">
        <v>760</v>
      </c>
      <c r="D877" t="s">
        <v>421</v>
      </c>
      <c r="E877">
        <v>5400</v>
      </c>
    </row>
    <row r="878" spans="3:5" x14ac:dyDescent="0.4">
      <c r="C878" t="s">
        <v>760</v>
      </c>
      <c r="D878" t="s">
        <v>422</v>
      </c>
      <c r="E878">
        <v>9900</v>
      </c>
    </row>
    <row r="879" spans="3:5" x14ac:dyDescent="0.4">
      <c r="C879" t="s">
        <v>760</v>
      </c>
      <c r="D879" t="s">
        <v>423</v>
      </c>
      <c r="E879">
        <v>15800</v>
      </c>
    </row>
    <row r="880" spans="3:5" x14ac:dyDescent="0.4">
      <c r="C880" t="s">
        <v>760</v>
      </c>
      <c r="D880" t="s">
        <v>424</v>
      </c>
      <c r="E880">
        <v>4700</v>
      </c>
    </row>
    <row r="881" spans="3:5" x14ac:dyDescent="0.4">
      <c r="C881" t="s">
        <v>760</v>
      </c>
      <c r="D881" t="s">
        <v>425</v>
      </c>
      <c r="E881">
        <v>6700</v>
      </c>
    </row>
    <row r="882" spans="3:5" x14ac:dyDescent="0.4">
      <c r="C882" t="s">
        <v>760</v>
      </c>
      <c r="D882" t="s">
        <v>426</v>
      </c>
      <c r="E882">
        <v>12400</v>
      </c>
    </row>
    <row r="883" spans="3:5" x14ac:dyDescent="0.4">
      <c r="C883" t="s">
        <v>760</v>
      </c>
      <c r="D883" t="s">
        <v>427</v>
      </c>
      <c r="E883">
        <v>8200</v>
      </c>
    </row>
    <row r="884" spans="3:5" x14ac:dyDescent="0.4">
      <c r="C884" t="s">
        <v>760</v>
      </c>
      <c r="D884" t="s">
        <v>428</v>
      </c>
      <c r="E884">
        <v>6100</v>
      </c>
    </row>
    <row r="885" spans="3:5" x14ac:dyDescent="0.4">
      <c r="C885" t="s">
        <v>760</v>
      </c>
      <c r="D885" t="s">
        <v>429</v>
      </c>
      <c r="E885">
        <v>2400</v>
      </c>
    </row>
    <row r="886" spans="3:5" x14ac:dyDescent="0.4">
      <c r="C886" t="s">
        <v>760</v>
      </c>
      <c r="D886" t="s">
        <v>430</v>
      </c>
      <c r="E886">
        <v>18300</v>
      </c>
    </row>
    <row r="887" spans="3:5" x14ac:dyDescent="0.4">
      <c r="C887" t="s">
        <v>760</v>
      </c>
      <c r="D887" t="s">
        <v>431</v>
      </c>
      <c r="E887">
        <v>6100</v>
      </c>
    </row>
    <row r="888" spans="3:5" x14ac:dyDescent="0.4">
      <c r="C888" t="s">
        <v>760</v>
      </c>
      <c r="D888" t="s">
        <v>432</v>
      </c>
      <c r="E888">
        <v>7300</v>
      </c>
    </row>
    <row r="889" spans="3:5" x14ac:dyDescent="0.4">
      <c r="C889" t="s">
        <v>760</v>
      </c>
      <c r="D889" t="s">
        <v>433</v>
      </c>
      <c r="E889">
        <v>3900</v>
      </c>
    </row>
    <row r="890" spans="3:5" x14ac:dyDescent="0.4">
      <c r="C890" t="s">
        <v>760</v>
      </c>
      <c r="D890" t="s">
        <v>434</v>
      </c>
      <c r="E890">
        <v>10500</v>
      </c>
    </row>
    <row r="891" spans="3:5" x14ac:dyDescent="0.4">
      <c r="C891" t="s">
        <v>760</v>
      </c>
      <c r="D891" t="s">
        <v>435</v>
      </c>
      <c r="E891">
        <v>6000</v>
      </c>
    </row>
    <row r="892" spans="3:5" x14ac:dyDescent="0.4">
      <c r="C892" t="s">
        <v>760</v>
      </c>
      <c r="D892" t="s">
        <v>436</v>
      </c>
      <c r="E892">
        <v>5500</v>
      </c>
    </row>
    <row r="893" spans="3:5" x14ac:dyDescent="0.4">
      <c r="C893" t="s">
        <v>760</v>
      </c>
      <c r="D893" t="s">
        <v>437</v>
      </c>
      <c r="E893">
        <v>10400</v>
      </c>
    </row>
    <row r="894" spans="3:5" x14ac:dyDescent="0.4">
      <c r="C894" t="s">
        <v>760</v>
      </c>
      <c r="D894" t="s">
        <v>438</v>
      </c>
      <c r="E894">
        <v>15100</v>
      </c>
    </row>
    <row r="895" spans="3:5" x14ac:dyDescent="0.4">
      <c r="C895" t="s">
        <v>760</v>
      </c>
      <c r="D895" t="s">
        <v>439</v>
      </c>
      <c r="E895">
        <v>3500</v>
      </c>
    </row>
    <row r="896" spans="3:5" x14ac:dyDescent="0.4">
      <c r="C896" t="s">
        <v>760</v>
      </c>
      <c r="D896" t="s">
        <v>440</v>
      </c>
      <c r="E896">
        <v>12300</v>
      </c>
    </row>
    <row r="897" spans="3:5" x14ac:dyDescent="0.4">
      <c r="C897" t="s">
        <v>760</v>
      </c>
      <c r="D897" t="s">
        <v>441</v>
      </c>
      <c r="E897">
        <v>4300</v>
      </c>
    </row>
    <row r="898" spans="3:5" x14ac:dyDescent="0.4">
      <c r="C898" t="s">
        <v>760</v>
      </c>
      <c r="D898" t="s">
        <v>442</v>
      </c>
      <c r="E898">
        <v>6200</v>
      </c>
    </row>
    <row r="899" spans="3:5" x14ac:dyDescent="0.4">
      <c r="C899" t="s">
        <v>760</v>
      </c>
      <c r="D899" t="s">
        <v>443</v>
      </c>
      <c r="E899">
        <v>9400</v>
      </c>
    </row>
    <row r="900" spans="3:5" x14ac:dyDescent="0.4">
      <c r="C900" t="s">
        <v>760</v>
      </c>
      <c r="D900" t="s">
        <v>444</v>
      </c>
      <c r="E900">
        <v>16800</v>
      </c>
    </row>
    <row r="901" spans="3:5" x14ac:dyDescent="0.4">
      <c r="C901" t="s">
        <v>760</v>
      </c>
      <c r="D901" t="s">
        <v>445</v>
      </c>
      <c r="E901">
        <v>4500</v>
      </c>
    </row>
    <row r="902" spans="3:5" x14ac:dyDescent="0.4">
      <c r="C902" t="s">
        <v>760</v>
      </c>
      <c r="D902" t="s">
        <v>446</v>
      </c>
      <c r="E902">
        <v>29500</v>
      </c>
    </row>
    <row r="903" spans="3:5" x14ac:dyDescent="0.4">
      <c r="C903" t="s">
        <v>760</v>
      </c>
      <c r="D903" t="s">
        <v>447</v>
      </c>
      <c r="E903">
        <v>18500</v>
      </c>
    </row>
    <row r="904" spans="3:5" x14ac:dyDescent="0.4">
      <c r="C904" t="s">
        <v>760</v>
      </c>
      <c r="D904" t="s">
        <v>448</v>
      </c>
      <c r="E904">
        <v>10300</v>
      </c>
    </row>
    <row r="905" spans="3:5" x14ac:dyDescent="0.4">
      <c r="C905" t="s">
        <v>760</v>
      </c>
      <c r="D905" t="s">
        <v>449</v>
      </c>
      <c r="E905">
        <v>13700</v>
      </c>
    </row>
    <row r="906" spans="3:5" x14ac:dyDescent="0.4">
      <c r="C906" t="s">
        <v>760</v>
      </c>
      <c r="D906" t="s">
        <v>450</v>
      </c>
      <c r="E906">
        <v>4800</v>
      </c>
    </row>
    <row r="907" spans="3:5" x14ac:dyDescent="0.4">
      <c r="C907" t="s">
        <v>760</v>
      </c>
      <c r="D907" t="s">
        <v>451</v>
      </c>
      <c r="E907">
        <v>3700</v>
      </c>
    </row>
    <row r="908" spans="3:5" x14ac:dyDescent="0.4">
      <c r="C908" t="s">
        <v>760</v>
      </c>
      <c r="D908" t="s">
        <v>452</v>
      </c>
      <c r="E908">
        <v>21100</v>
      </c>
    </row>
    <row r="909" spans="3:5" x14ac:dyDescent="0.4">
      <c r="C909" t="s">
        <v>760</v>
      </c>
      <c r="D909" t="s">
        <v>453</v>
      </c>
      <c r="E909">
        <v>10600</v>
      </c>
    </row>
    <row r="910" spans="3:5" x14ac:dyDescent="0.4">
      <c r="C910" t="s">
        <v>760</v>
      </c>
      <c r="D910" t="s">
        <v>454</v>
      </c>
      <c r="E910">
        <v>6200</v>
      </c>
    </row>
    <row r="911" spans="3:5" x14ac:dyDescent="0.4">
      <c r="C911" t="s">
        <v>760</v>
      </c>
      <c r="D911" t="s">
        <v>455</v>
      </c>
      <c r="E911">
        <v>22900</v>
      </c>
    </row>
    <row r="912" spans="3:5" x14ac:dyDescent="0.4">
      <c r="C912" t="s">
        <v>760</v>
      </c>
      <c r="D912" t="s">
        <v>456</v>
      </c>
      <c r="E912">
        <v>3600</v>
      </c>
    </row>
    <row r="913" spans="3:5" x14ac:dyDescent="0.4">
      <c r="C913" t="s">
        <v>760</v>
      </c>
      <c r="D913" t="s">
        <v>457</v>
      </c>
      <c r="E913">
        <v>3500</v>
      </c>
    </row>
    <row r="914" spans="3:5" x14ac:dyDescent="0.4">
      <c r="C914" t="s">
        <v>760</v>
      </c>
      <c r="D914" t="s">
        <v>458</v>
      </c>
      <c r="E914">
        <v>4200</v>
      </c>
    </row>
    <row r="915" spans="3:5" x14ac:dyDescent="0.4">
      <c r="C915" t="s">
        <v>760</v>
      </c>
      <c r="D915" t="s">
        <v>459</v>
      </c>
      <c r="E915">
        <v>4700</v>
      </c>
    </row>
    <row r="916" spans="3:5" x14ac:dyDescent="0.4">
      <c r="C916" t="s">
        <v>760</v>
      </c>
      <c r="D916" t="s">
        <v>460</v>
      </c>
      <c r="E916">
        <v>13900</v>
      </c>
    </row>
    <row r="917" spans="3:5" x14ac:dyDescent="0.4">
      <c r="C917" t="s">
        <v>760</v>
      </c>
      <c r="D917" t="s">
        <v>461</v>
      </c>
      <c r="E917">
        <v>3400</v>
      </c>
    </row>
    <row r="918" spans="3:5" x14ac:dyDescent="0.4">
      <c r="C918" t="s">
        <v>760</v>
      </c>
      <c r="D918" t="s">
        <v>462</v>
      </c>
      <c r="E918">
        <v>8900</v>
      </c>
    </row>
    <row r="919" spans="3:5" x14ac:dyDescent="0.4">
      <c r="C919" t="s">
        <v>760</v>
      </c>
      <c r="D919" t="s">
        <v>463</v>
      </c>
      <c r="E919">
        <v>6600</v>
      </c>
    </row>
    <row r="920" spans="3:5" x14ac:dyDescent="0.4">
      <c r="C920" t="s">
        <v>760</v>
      </c>
      <c r="D920" t="s">
        <v>464</v>
      </c>
      <c r="E920">
        <v>2600</v>
      </c>
    </row>
    <row r="921" spans="3:5" x14ac:dyDescent="0.4">
      <c r="C921" t="s">
        <v>760</v>
      </c>
      <c r="D921" t="s">
        <v>465</v>
      </c>
      <c r="E921">
        <v>12400</v>
      </c>
    </row>
    <row r="922" spans="3:5" x14ac:dyDescent="0.4">
      <c r="C922" t="s">
        <v>760</v>
      </c>
      <c r="D922" t="s">
        <v>466</v>
      </c>
      <c r="E922">
        <v>3200</v>
      </c>
    </row>
    <row r="923" spans="3:5" x14ac:dyDescent="0.4">
      <c r="C923" t="s">
        <v>760</v>
      </c>
      <c r="D923" t="s">
        <v>467</v>
      </c>
      <c r="E923">
        <v>9100</v>
      </c>
    </row>
    <row r="924" spans="3:5" x14ac:dyDescent="0.4">
      <c r="C924" t="s">
        <v>760</v>
      </c>
      <c r="D924" t="s">
        <v>468</v>
      </c>
      <c r="E924">
        <v>5700</v>
      </c>
    </row>
    <row r="925" spans="3:5" x14ac:dyDescent="0.4">
      <c r="C925" t="s">
        <v>760</v>
      </c>
      <c r="D925" t="s">
        <v>469</v>
      </c>
      <c r="E925">
        <v>10900</v>
      </c>
    </row>
    <row r="926" spans="3:5" x14ac:dyDescent="0.4">
      <c r="C926" t="s">
        <v>760</v>
      </c>
      <c r="D926" t="s">
        <v>470</v>
      </c>
      <c r="E926">
        <v>12700</v>
      </c>
    </row>
    <row r="927" spans="3:5" x14ac:dyDescent="0.4">
      <c r="C927" t="s">
        <v>760</v>
      </c>
      <c r="D927" t="s">
        <v>471</v>
      </c>
      <c r="E927">
        <v>7300</v>
      </c>
    </row>
    <row r="928" spans="3:5" x14ac:dyDescent="0.4">
      <c r="C928" t="s">
        <v>760</v>
      </c>
      <c r="D928" t="s">
        <v>472</v>
      </c>
      <c r="E928">
        <v>10100</v>
      </c>
    </row>
    <row r="929" spans="3:5" x14ac:dyDescent="0.4">
      <c r="C929" t="s">
        <v>760</v>
      </c>
      <c r="D929" t="s">
        <v>473</v>
      </c>
      <c r="E929">
        <v>3100</v>
      </c>
    </row>
    <row r="930" spans="3:5" x14ac:dyDescent="0.4">
      <c r="C930" t="s">
        <v>760</v>
      </c>
      <c r="D930" t="s">
        <v>474</v>
      </c>
      <c r="E930">
        <v>9800</v>
      </c>
    </row>
    <row r="931" spans="3:5" x14ac:dyDescent="0.4">
      <c r="C931" t="s">
        <v>760</v>
      </c>
      <c r="D931" t="s">
        <v>475</v>
      </c>
      <c r="E931">
        <v>22600</v>
      </c>
    </row>
    <row r="932" spans="3:5" x14ac:dyDescent="0.4">
      <c r="C932" t="s">
        <v>760</v>
      </c>
      <c r="D932" t="s">
        <v>476</v>
      </c>
      <c r="E932">
        <v>7000</v>
      </c>
    </row>
    <row r="933" spans="3:5" x14ac:dyDescent="0.4">
      <c r="C933" t="s">
        <v>760</v>
      </c>
      <c r="D933" t="s">
        <v>477</v>
      </c>
      <c r="E933">
        <v>3800</v>
      </c>
    </row>
    <row r="934" spans="3:5" x14ac:dyDescent="0.4">
      <c r="C934" t="s">
        <v>760</v>
      </c>
      <c r="D934" t="s">
        <v>478</v>
      </c>
      <c r="E934">
        <v>8000</v>
      </c>
    </row>
    <row r="935" spans="3:5" x14ac:dyDescent="0.4">
      <c r="C935" t="s">
        <v>760</v>
      </c>
      <c r="D935" t="s">
        <v>479</v>
      </c>
      <c r="E935">
        <v>12300</v>
      </c>
    </row>
    <row r="936" spans="3:5" x14ac:dyDescent="0.4">
      <c r="C936" t="s">
        <v>760</v>
      </c>
      <c r="D936" t="s">
        <v>480</v>
      </c>
      <c r="E936">
        <v>4700</v>
      </c>
    </row>
    <row r="937" spans="3:5" x14ac:dyDescent="0.4">
      <c r="C937" t="s">
        <v>760</v>
      </c>
      <c r="D937" t="s">
        <v>481</v>
      </c>
      <c r="E937">
        <v>3000</v>
      </c>
    </row>
    <row r="938" spans="3:5" x14ac:dyDescent="0.4">
      <c r="C938" t="s">
        <v>760</v>
      </c>
      <c r="D938" t="s">
        <v>482</v>
      </c>
      <c r="E938">
        <v>16400</v>
      </c>
    </row>
    <row r="939" spans="3:5" x14ac:dyDescent="0.4">
      <c r="C939" t="s">
        <v>760</v>
      </c>
      <c r="D939" t="s">
        <v>483</v>
      </c>
      <c r="E939">
        <v>7100</v>
      </c>
    </row>
    <row r="940" spans="3:5" x14ac:dyDescent="0.4">
      <c r="C940" t="s">
        <v>760</v>
      </c>
      <c r="D940" t="s">
        <v>484</v>
      </c>
      <c r="E940">
        <v>3100</v>
      </c>
    </row>
    <row r="941" spans="3:5" x14ac:dyDescent="0.4">
      <c r="C941" t="s">
        <v>760</v>
      </c>
      <c r="D941" t="s">
        <v>485</v>
      </c>
      <c r="E941">
        <v>14600</v>
      </c>
    </row>
    <row r="942" spans="3:5" x14ac:dyDescent="0.4">
      <c r="C942" t="s">
        <v>760</v>
      </c>
      <c r="D942" t="s">
        <v>486</v>
      </c>
      <c r="E942">
        <v>11700</v>
      </c>
    </row>
    <row r="943" spans="3:5" x14ac:dyDescent="0.4">
      <c r="C943" t="s">
        <v>760</v>
      </c>
      <c r="D943" t="s">
        <v>487</v>
      </c>
      <c r="E943">
        <v>6400</v>
      </c>
    </row>
    <row r="944" spans="3:5" x14ac:dyDescent="0.4">
      <c r="C944" t="s">
        <v>760</v>
      </c>
      <c r="D944" t="s">
        <v>488</v>
      </c>
      <c r="E944">
        <v>22600</v>
      </c>
    </row>
    <row r="945" spans="3:5" x14ac:dyDescent="0.4">
      <c r="C945" t="s">
        <v>760</v>
      </c>
      <c r="D945" t="s">
        <v>489</v>
      </c>
      <c r="E945">
        <v>4500</v>
      </c>
    </row>
    <row r="946" spans="3:5" x14ac:dyDescent="0.4">
      <c r="C946" t="s">
        <v>760</v>
      </c>
      <c r="D946" t="s">
        <v>490</v>
      </c>
      <c r="E946">
        <v>8900</v>
      </c>
    </row>
    <row r="947" spans="3:5" x14ac:dyDescent="0.4">
      <c r="C947" t="s">
        <v>760</v>
      </c>
      <c r="D947" t="s">
        <v>491</v>
      </c>
      <c r="E947">
        <v>9700</v>
      </c>
    </row>
    <row r="948" spans="3:5" x14ac:dyDescent="0.4">
      <c r="C948" t="s">
        <v>760</v>
      </c>
      <c r="D948" t="s">
        <v>492</v>
      </c>
      <c r="E948">
        <v>10700</v>
      </c>
    </row>
    <row r="949" spans="3:5" x14ac:dyDescent="0.4">
      <c r="C949" t="s">
        <v>760</v>
      </c>
      <c r="D949" t="s">
        <v>493</v>
      </c>
      <c r="E949">
        <v>2000</v>
      </c>
    </row>
    <row r="950" spans="3:5" x14ac:dyDescent="0.4">
      <c r="C950" t="s">
        <v>760</v>
      </c>
      <c r="D950" t="s">
        <v>494</v>
      </c>
      <c r="E950">
        <v>1900</v>
      </c>
    </row>
    <row r="951" spans="3:5" x14ac:dyDescent="0.4">
      <c r="C951" t="s">
        <v>760</v>
      </c>
      <c r="D951" t="s">
        <v>495</v>
      </c>
      <c r="E951">
        <v>8100</v>
      </c>
    </row>
    <row r="952" spans="3:5" x14ac:dyDescent="0.4">
      <c r="C952" t="s">
        <v>760</v>
      </c>
      <c r="D952" t="s">
        <v>496</v>
      </c>
      <c r="E952">
        <v>2900</v>
      </c>
    </row>
    <row r="953" spans="3:5" x14ac:dyDescent="0.4">
      <c r="C953" t="s">
        <v>760</v>
      </c>
      <c r="D953" t="s">
        <v>497</v>
      </c>
      <c r="E953">
        <v>9700</v>
      </c>
    </row>
    <row r="954" spans="3:5" x14ac:dyDescent="0.4">
      <c r="C954" t="s">
        <v>760</v>
      </c>
      <c r="D954" t="s">
        <v>498</v>
      </c>
      <c r="E954">
        <v>21500</v>
      </c>
    </row>
    <row r="955" spans="3:5" x14ac:dyDescent="0.4">
      <c r="C955" t="s">
        <v>760</v>
      </c>
      <c r="D955" t="s">
        <v>499</v>
      </c>
      <c r="E955">
        <v>15300</v>
      </c>
    </row>
    <row r="956" spans="3:5" x14ac:dyDescent="0.4">
      <c r="C956" t="s">
        <v>760</v>
      </c>
      <c r="D956" t="s">
        <v>500</v>
      </c>
      <c r="E956">
        <v>6500</v>
      </c>
    </row>
    <row r="957" spans="3:5" x14ac:dyDescent="0.4">
      <c r="C957" t="s">
        <v>760</v>
      </c>
      <c r="D957" t="s">
        <v>501</v>
      </c>
      <c r="E957">
        <v>3900</v>
      </c>
    </row>
    <row r="958" spans="3:5" x14ac:dyDescent="0.4">
      <c r="C958" t="s">
        <v>760</v>
      </c>
      <c r="D958" t="s">
        <v>502</v>
      </c>
      <c r="E958">
        <v>25200</v>
      </c>
    </row>
    <row r="959" spans="3:5" x14ac:dyDescent="0.4">
      <c r="C959" t="s">
        <v>760</v>
      </c>
      <c r="D959" t="s">
        <v>503</v>
      </c>
      <c r="E959">
        <v>13500</v>
      </c>
    </row>
    <row r="960" spans="3:5" x14ac:dyDescent="0.4">
      <c r="C960" t="s">
        <v>760</v>
      </c>
      <c r="D960" t="s">
        <v>504</v>
      </c>
      <c r="E960">
        <v>5100</v>
      </c>
    </row>
    <row r="961" spans="3:5" x14ac:dyDescent="0.4">
      <c r="C961" t="s">
        <v>760</v>
      </c>
      <c r="D961" t="s">
        <v>505</v>
      </c>
      <c r="E961">
        <v>11900</v>
      </c>
    </row>
    <row r="962" spans="3:5" x14ac:dyDescent="0.4">
      <c r="C962" t="s">
        <v>760</v>
      </c>
      <c r="D962" t="s">
        <v>506</v>
      </c>
      <c r="E962">
        <v>8000</v>
      </c>
    </row>
    <row r="963" spans="3:5" x14ac:dyDescent="0.4">
      <c r="C963" t="s">
        <v>760</v>
      </c>
      <c r="D963" t="s">
        <v>507</v>
      </c>
      <c r="E963">
        <v>7500</v>
      </c>
    </row>
    <row r="964" spans="3:5" x14ac:dyDescent="0.4">
      <c r="C964" t="s">
        <v>760</v>
      </c>
      <c r="D964" t="s">
        <v>508</v>
      </c>
      <c r="E964">
        <v>18500</v>
      </c>
    </row>
    <row r="965" spans="3:5" x14ac:dyDescent="0.4">
      <c r="C965" t="s">
        <v>760</v>
      </c>
      <c r="D965" t="s">
        <v>509</v>
      </c>
      <c r="E965">
        <v>10000</v>
      </c>
    </row>
    <row r="966" spans="3:5" x14ac:dyDescent="0.4">
      <c r="C966" t="s">
        <v>760</v>
      </c>
      <c r="D966" t="s">
        <v>510</v>
      </c>
      <c r="E966">
        <v>13100</v>
      </c>
    </row>
    <row r="967" spans="3:5" x14ac:dyDescent="0.4">
      <c r="C967" t="s">
        <v>760</v>
      </c>
      <c r="D967" t="s">
        <v>511</v>
      </c>
      <c r="E967">
        <v>16900</v>
      </c>
    </row>
    <row r="968" spans="3:5" x14ac:dyDescent="0.4">
      <c r="C968" t="s">
        <v>760</v>
      </c>
      <c r="D968" t="s">
        <v>512</v>
      </c>
      <c r="E968">
        <v>85400</v>
      </c>
    </row>
    <row r="969" spans="3:5" x14ac:dyDescent="0.4">
      <c r="C969" t="s">
        <v>760</v>
      </c>
      <c r="D969" t="s">
        <v>695</v>
      </c>
      <c r="E969">
        <v>61500</v>
      </c>
    </row>
    <row r="970" spans="3:5" x14ac:dyDescent="0.4">
      <c r="C970" t="s">
        <v>760</v>
      </c>
      <c r="D970" t="s">
        <v>696</v>
      </c>
      <c r="E970">
        <v>14200</v>
      </c>
    </row>
    <row r="971" spans="3:5" x14ac:dyDescent="0.4">
      <c r="C971" t="s">
        <v>760</v>
      </c>
      <c r="D971" t="s">
        <v>697</v>
      </c>
      <c r="E971">
        <v>14700</v>
      </c>
    </row>
    <row r="972" spans="3:5" x14ac:dyDescent="0.4">
      <c r="C972" t="s">
        <v>760</v>
      </c>
      <c r="D972" t="s">
        <v>698</v>
      </c>
      <c r="E972">
        <v>30900</v>
      </c>
    </row>
    <row r="973" spans="3:5" x14ac:dyDescent="0.4">
      <c r="C973" t="s">
        <v>760</v>
      </c>
      <c r="D973" t="s">
        <v>699</v>
      </c>
      <c r="E973">
        <v>15600</v>
      </c>
    </row>
    <row r="974" spans="3:5" x14ac:dyDescent="0.4">
      <c r="C974" t="s">
        <v>760</v>
      </c>
      <c r="D974" t="s">
        <v>700</v>
      </c>
      <c r="E974">
        <v>4500</v>
      </c>
    </row>
    <row r="975" spans="3:5" x14ac:dyDescent="0.4">
      <c r="C975" t="s">
        <v>760</v>
      </c>
      <c r="D975" t="s">
        <v>701</v>
      </c>
      <c r="E975">
        <v>20900</v>
      </c>
    </row>
    <row r="976" spans="3:5" x14ac:dyDescent="0.4">
      <c r="C976" t="s">
        <v>760</v>
      </c>
      <c r="D976" t="s">
        <v>702</v>
      </c>
      <c r="E976">
        <v>6000</v>
      </c>
    </row>
    <row r="977" spans="3:5" x14ac:dyDescent="0.4">
      <c r="C977" t="s">
        <v>760</v>
      </c>
      <c r="D977" t="s">
        <v>703</v>
      </c>
      <c r="E977">
        <v>13200</v>
      </c>
    </row>
    <row r="978" spans="3:5" x14ac:dyDescent="0.4">
      <c r="C978" t="s">
        <v>760</v>
      </c>
      <c r="D978" t="s">
        <v>704</v>
      </c>
      <c r="E978">
        <v>10500</v>
      </c>
    </row>
    <row r="979" spans="3:5" x14ac:dyDescent="0.4">
      <c r="C979" t="s">
        <v>760</v>
      </c>
      <c r="D979" t="s">
        <v>705</v>
      </c>
      <c r="E979">
        <v>7900</v>
      </c>
    </row>
    <row r="980" spans="3:5" x14ac:dyDescent="0.4">
      <c r="C980" t="s">
        <v>760</v>
      </c>
      <c r="D980" t="s">
        <v>706</v>
      </c>
      <c r="E980">
        <v>8400</v>
      </c>
    </row>
    <row r="981" spans="3:5" x14ac:dyDescent="0.4">
      <c r="C981" t="s">
        <v>760</v>
      </c>
      <c r="D981" t="s">
        <v>707</v>
      </c>
      <c r="E981">
        <v>5200</v>
      </c>
    </row>
    <row r="982" spans="3:5" x14ac:dyDescent="0.4">
      <c r="C982" t="s">
        <v>760</v>
      </c>
      <c r="D982" t="s">
        <v>708</v>
      </c>
      <c r="E982">
        <v>14400</v>
      </c>
    </row>
    <row r="983" spans="3:5" x14ac:dyDescent="0.4">
      <c r="C983" t="s">
        <v>760</v>
      </c>
      <c r="D983" t="s">
        <v>709</v>
      </c>
      <c r="E983">
        <v>5400</v>
      </c>
    </row>
    <row r="984" spans="3:5" x14ac:dyDescent="0.4">
      <c r="C984" t="s">
        <v>760</v>
      </c>
      <c r="D984" t="s">
        <v>710</v>
      </c>
      <c r="E984">
        <v>24800</v>
      </c>
    </row>
    <row r="985" spans="3:5" x14ac:dyDescent="0.4">
      <c r="C985" t="s">
        <v>760</v>
      </c>
      <c r="D985" t="s">
        <v>711</v>
      </c>
      <c r="E985">
        <v>6500</v>
      </c>
    </row>
    <row r="986" spans="3:5" x14ac:dyDescent="0.4">
      <c r="C986" t="s">
        <v>760</v>
      </c>
      <c r="D986" t="s">
        <v>712</v>
      </c>
      <c r="E986">
        <v>6900</v>
      </c>
    </row>
    <row r="987" spans="3:5" x14ac:dyDescent="0.4">
      <c r="C987" t="s">
        <v>760</v>
      </c>
      <c r="D987" t="s">
        <v>713</v>
      </c>
      <c r="E987">
        <v>7500</v>
      </c>
    </row>
    <row r="988" spans="3:5" x14ac:dyDescent="0.4">
      <c r="C988" t="s">
        <v>760</v>
      </c>
      <c r="D988" t="s">
        <v>714</v>
      </c>
      <c r="E988">
        <v>4400</v>
      </c>
    </row>
    <row r="989" spans="3:5" x14ac:dyDescent="0.4">
      <c r="C989" t="s">
        <v>760</v>
      </c>
      <c r="D989" t="s">
        <v>715</v>
      </c>
      <c r="E989">
        <v>9600</v>
      </c>
    </row>
    <row r="990" spans="3:5" x14ac:dyDescent="0.4">
      <c r="C990" t="s">
        <v>760</v>
      </c>
      <c r="D990" t="s">
        <v>716</v>
      </c>
      <c r="E990">
        <v>7400</v>
      </c>
    </row>
    <row r="991" spans="3:5" x14ac:dyDescent="0.4">
      <c r="C991" t="s">
        <v>760</v>
      </c>
      <c r="D991" t="s">
        <v>717</v>
      </c>
      <c r="E991">
        <v>18100</v>
      </c>
    </row>
    <row r="992" spans="3:5" x14ac:dyDescent="0.4">
      <c r="C992" t="s">
        <v>760</v>
      </c>
      <c r="D992" t="s">
        <v>718</v>
      </c>
      <c r="E992">
        <v>25900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141700</v>
      </c>
    </row>
    <row r="999" spans="3:5" x14ac:dyDescent="0.4">
      <c r="C999" t="s">
        <v>761</v>
      </c>
      <c r="D999" t="s">
        <v>513</v>
      </c>
      <c r="E999">
        <v>224900</v>
      </c>
    </row>
    <row r="1000" spans="3:5" x14ac:dyDescent="0.4">
      <c r="C1000" t="s">
        <v>761</v>
      </c>
      <c r="D1000" t="s">
        <v>514</v>
      </c>
      <c r="E1000">
        <v>74900</v>
      </c>
    </row>
    <row r="1001" spans="3:5" x14ac:dyDescent="0.4">
      <c r="C1001" t="s">
        <v>761</v>
      </c>
      <c r="D1001" t="s">
        <v>515</v>
      </c>
      <c r="E1001">
        <v>56000</v>
      </c>
    </row>
    <row r="1002" spans="3:5" x14ac:dyDescent="0.4">
      <c r="C1002" t="s">
        <v>761</v>
      </c>
      <c r="D1002" t="s">
        <v>516</v>
      </c>
      <c r="E1002">
        <v>75100</v>
      </c>
    </row>
    <row r="1003" spans="3:5" x14ac:dyDescent="0.4">
      <c r="C1003" t="s">
        <v>761</v>
      </c>
      <c r="D1003" t="s">
        <v>517</v>
      </c>
      <c r="E1003">
        <v>34900</v>
      </c>
    </row>
    <row r="1004" spans="3:5" x14ac:dyDescent="0.4">
      <c r="C1004" t="s">
        <v>761</v>
      </c>
      <c r="D1004" t="s">
        <v>518</v>
      </c>
      <c r="E1004">
        <v>36600</v>
      </c>
    </row>
    <row r="1005" spans="3:5" x14ac:dyDescent="0.4">
      <c r="C1005" t="s">
        <v>761</v>
      </c>
      <c r="D1005" t="s">
        <v>519</v>
      </c>
      <c r="E1005">
        <v>149700</v>
      </c>
    </row>
    <row r="1006" spans="3:5" x14ac:dyDescent="0.4">
      <c r="C1006" t="s">
        <v>761</v>
      </c>
      <c r="D1006" t="s">
        <v>520</v>
      </c>
      <c r="E1006">
        <v>46600</v>
      </c>
    </row>
    <row r="1007" spans="3:5" x14ac:dyDescent="0.4">
      <c r="C1007" t="s">
        <v>761</v>
      </c>
      <c r="D1007" t="s">
        <v>521</v>
      </c>
      <c r="E1007">
        <v>91800</v>
      </c>
    </row>
    <row r="1008" spans="3:5" x14ac:dyDescent="0.4">
      <c r="C1008" t="s">
        <v>761</v>
      </c>
      <c r="D1008" t="s">
        <v>522</v>
      </c>
      <c r="E1008">
        <v>129300</v>
      </c>
    </row>
    <row r="1009" spans="3:5" x14ac:dyDescent="0.4">
      <c r="C1009" t="s">
        <v>761</v>
      </c>
      <c r="D1009" t="s">
        <v>523</v>
      </c>
      <c r="E1009">
        <v>77300</v>
      </c>
    </row>
    <row r="1010" spans="3:5" x14ac:dyDescent="0.4">
      <c r="C1010" t="s">
        <v>761</v>
      </c>
      <c r="D1010" t="s">
        <v>524</v>
      </c>
      <c r="E1010">
        <v>102500</v>
      </c>
    </row>
    <row r="1011" spans="3:5" x14ac:dyDescent="0.4">
      <c r="C1011" t="s">
        <v>761</v>
      </c>
      <c r="D1011" t="s">
        <v>525</v>
      </c>
      <c r="E1011">
        <v>130200</v>
      </c>
    </row>
    <row r="1012" spans="3:5" x14ac:dyDescent="0.4">
      <c r="C1012" t="s">
        <v>761</v>
      </c>
      <c r="D1012" t="s">
        <v>526</v>
      </c>
      <c r="E1012">
        <v>142300</v>
      </c>
    </row>
    <row r="1013" spans="3:5" x14ac:dyDescent="0.4">
      <c r="C1013" t="s">
        <v>761</v>
      </c>
      <c r="D1013" t="s">
        <v>527</v>
      </c>
      <c r="E1013">
        <v>101400</v>
      </c>
    </row>
    <row r="1014" spans="3:5" x14ac:dyDescent="0.4">
      <c r="C1014" t="s">
        <v>761</v>
      </c>
      <c r="D1014" t="s">
        <v>528</v>
      </c>
      <c r="E1014">
        <v>114000</v>
      </c>
    </row>
    <row r="1015" spans="3:5" x14ac:dyDescent="0.4">
      <c r="C1015" t="s">
        <v>761</v>
      </c>
      <c r="D1015" t="s">
        <v>529</v>
      </c>
      <c r="E1015">
        <v>119300</v>
      </c>
    </row>
    <row r="1016" spans="3:5" x14ac:dyDescent="0.4">
      <c r="C1016" t="s">
        <v>761</v>
      </c>
      <c r="D1016" t="s">
        <v>530</v>
      </c>
      <c r="E1016">
        <v>180200</v>
      </c>
    </row>
    <row r="1017" spans="3:5" x14ac:dyDescent="0.4">
      <c r="C1017" t="s">
        <v>761</v>
      </c>
      <c r="D1017" t="s">
        <v>531</v>
      </c>
      <c r="E1017">
        <v>63400</v>
      </c>
    </row>
    <row r="1018" spans="3:5" x14ac:dyDescent="0.4">
      <c r="C1018" t="s">
        <v>761</v>
      </c>
      <c r="D1018" t="s">
        <v>532</v>
      </c>
      <c r="E1018">
        <v>44200</v>
      </c>
    </row>
    <row r="1019" spans="3:5" x14ac:dyDescent="0.4">
      <c r="C1019" t="s">
        <v>761</v>
      </c>
      <c r="D1019" t="s">
        <v>533</v>
      </c>
      <c r="E1019">
        <v>88100</v>
      </c>
    </row>
    <row r="1020" spans="3:5" x14ac:dyDescent="0.4">
      <c r="C1020" t="s">
        <v>761</v>
      </c>
      <c r="D1020" t="s">
        <v>534</v>
      </c>
      <c r="E1020">
        <v>90200</v>
      </c>
    </row>
    <row r="1021" spans="3:5" x14ac:dyDescent="0.4">
      <c r="C1021" t="s">
        <v>761</v>
      </c>
      <c r="D1021" t="s">
        <v>535</v>
      </c>
      <c r="E1021">
        <v>119800</v>
      </c>
    </row>
    <row r="1022" spans="3:5" x14ac:dyDescent="0.4">
      <c r="C1022" t="s">
        <v>761</v>
      </c>
      <c r="D1022" t="s">
        <v>536</v>
      </c>
      <c r="E1022">
        <v>73700</v>
      </c>
    </row>
    <row r="1023" spans="3:5" x14ac:dyDescent="0.4">
      <c r="C1023" t="s">
        <v>761</v>
      </c>
      <c r="D1023" t="s">
        <v>537</v>
      </c>
      <c r="E1023">
        <v>58300</v>
      </c>
    </row>
    <row r="1024" spans="3:5" x14ac:dyDescent="0.4">
      <c r="C1024" t="s">
        <v>761</v>
      </c>
      <c r="D1024" t="s">
        <v>538</v>
      </c>
      <c r="E1024">
        <v>67500</v>
      </c>
    </row>
    <row r="1025" spans="3:5" x14ac:dyDescent="0.4">
      <c r="C1025" t="s">
        <v>761</v>
      </c>
      <c r="D1025" t="s">
        <v>539</v>
      </c>
      <c r="E1025">
        <v>60100</v>
      </c>
    </row>
    <row r="1026" spans="3:5" x14ac:dyDescent="0.4">
      <c r="C1026" t="s">
        <v>761</v>
      </c>
      <c r="D1026" t="s">
        <v>540</v>
      </c>
      <c r="E1026">
        <v>36500</v>
      </c>
    </row>
    <row r="1027" spans="3:5" x14ac:dyDescent="0.4">
      <c r="C1027" t="s">
        <v>761</v>
      </c>
      <c r="D1027" t="s">
        <v>541</v>
      </c>
      <c r="E1027">
        <v>67400</v>
      </c>
    </row>
    <row r="1028" spans="3:5" x14ac:dyDescent="0.4">
      <c r="C1028" t="s">
        <v>761</v>
      </c>
      <c r="D1028" t="s">
        <v>542</v>
      </c>
      <c r="E1028">
        <v>40200</v>
      </c>
    </row>
    <row r="1029" spans="3:5" x14ac:dyDescent="0.4">
      <c r="C1029" t="s">
        <v>761</v>
      </c>
      <c r="D1029" t="s">
        <v>543</v>
      </c>
      <c r="E1029">
        <v>58800</v>
      </c>
    </row>
    <row r="1030" spans="3:5" x14ac:dyDescent="0.4">
      <c r="C1030" t="s">
        <v>761</v>
      </c>
      <c r="D1030" t="s">
        <v>544</v>
      </c>
      <c r="E1030">
        <v>49300</v>
      </c>
    </row>
    <row r="1031" spans="3:5" x14ac:dyDescent="0.4">
      <c r="C1031" t="s">
        <v>761</v>
      </c>
      <c r="D1031" t="s">
        <v>545</v>
      </c>
      <c r="E1031">
        <v>58400</v>
      </c>
    </row>
    <row r="1032" spans="3:5" x14ac:dyDescent="0.4">
      <c r="C1032" t="s">
        <v>761</v>
      </c>
      <c r="D1032" t="s">
        <v>546</v>
      </c>
      <c r="E1032">
        <v>73600</v>
      </c>
    </row>
    <row r="1033" spans="3:5" x14ac:dyDescent="0.4">
      <c r="C1033" t="s">
        <v>761</v>
      </c>
      <c r="D1033" t="s">
        <v>547</v>
      </c>
      <c r="E1033">
        <v>35000</v>
      </c>
    </row>
    <row r="1034" spans="3:5" x14ac:dyDescent="0.4">
      <c r="C1034" t="s">
        <v>761</v>
      </c>
      <c r="D1034" t="s">
        <v>548</v>
      </c>
      <c r="E1034">
        <v>45000</v>
      </c>
    </row>
    <row r="1035" spans="3:5" x14ac:dyDescent="0.4">
      <c r="C1035" t="s">
        <v>761</v>
      </c>
      <c r="D1035" t="s">
        <v>549</v>
      </c>
      <c r="E1035">
        <v>30700</v>
      </c>
    </row>
    <row r="1036" spans="3:5" x14ac:dyDescent="0.4">
      <c r="C1036" t="s">
        <v>761</v>
      </c>
      <c r="D1036" t="s">
        <v>550</v>
      </c>
      <c r="E1036">
        <v>28700</v>
      </c>
    </row>
    <row r="1037" spans="3:5" x14ac:dyDescent="0.4">
      <c r="C1037" t="s">
        <v>761</v>
      </c>
      <c r="D1037" t="s">
        <v>551</v>
      </c>
      <c r="E1037">
        <v>27700</v>
      </c>
    </row>
    <row r="1038" spans="3:5" x14ac:dyDescent="0.4">
      <c r="C1038" t="s">
        <v>761</v>
      </c>
      <c r="D1038" t="s">
        <v>552</v>
      </c>
      <c r="E1038">
        <v>33900</v>
      </c>
    </row>
    <row r="1039" spans="3:5" x14ac:dyDescent="0.4">
      <c r="C1039" t="s">
        <v>761</v>
      </c>
      <c r="D1039" t="s">
        <v>553</v>
      </c>
      <c r="E1039">
        <v>44200</v>
      </c>
    </row>
    <row r="1040" spans="3:5" x14ac:dyDescent="0.4">
      <c r="C1040" t="s">
        <v>761</v>
      </c>
      <c r="D1040" t="s">
        <v>554</v>
      </c>
      <c r="E1040">
        <v>53000</v>
      </c>
    </row>
    <row r="1041" spans="3:5" x14ac:dyDescent="0.4">
      <c r="C1041" t="s">
        <v>761</v>
      </c>
      <c r="D1041" t="s">
        <v>555</v>
      </c>
      <c r="E1041">
        <v>73000</v>
      </c>
    </row>
    <row r="1042" spans="3:5" x14ac:dyDescent="0.4">
      <c r="C1042" t="s">
        <v>761</v>
      </c>
      <c r="D1042" t="s">
        <v>556</v>
      </c>
      <c r="E1042">
        <v>38700</v>
      </c>
    </row>
    <row r="1043" spans="3:5" x14ac:dyDescent="0.4">
      <c r="C1043" t="s">
        <v>761</v>
      </c>
      <c r="D1043" t="s">
        <v>557</v>
      </c>
      <c r="E1043">
        <v>25200</v>
      </c>
    </row>
    <row r="1044" spans="3:5" x14ac:dyDescent="0.4">
      <c r="C1044" t="s">
        <v>761</v>
      </c>
      <c r="D1044" t="s">
        <v>558</v>
      </c>
      <c r="E1044">
        <v>50600</v>
      </c>
    </row>
    <row r="1045" spans="3:5" x14ac:dyDescent="0.4">
      <c r="C1045" t="s">
        <v>761</v>
      </c>
      <c r="D1045" t="s">
        <v>559</v>
      </c>
      <c r="E1045">
        <v>54300</v>
      </c>
    </row>
    <row r="1046" spans="3:5" x14ac:dyDescent="0.4">
      <c r="C1046" t="s">
        <v>761</v>
      </c>
      <c r="D1046" t="s">
        <v>560</v>
      </c>
      <c r="E1046">
        <v>78000</v>
      </c>
    </row>
    <row r="1047" spans="3:5" x14ac:dyDescent="0.4">
      <c r="C1047" t="s">
        <v>761</v>
      </c>
      <c r="D1047" t="s">
        <v>561</v>
      </c>
      <c r="E1047">
        <v>19500</v>
      </c>
    </row>
    <row r="1048" spans="3:5" x14ac:dyDescent="0.4">
      <c r="C1048" t="s">
        <v>761</v>
      </c>
      <c r="D1048" t="s">
        <v>562</v>
      </c>
      <c r="E1048">
        <v>11200</v>
      </c>
    </row>
    <row r="1049" spans="3:5" x14ac:dyDescent="0.4">
      <c r="C1049" t="s">
        <v>761</v>
      </c>
      <c r="D1049" t="s">
        <v>563</v>
      </c>
      <c r="E1049">
        <v>30000</v>
      </c>
    </row>
    <row r="1050" spans="3:5" x14ac:dyDescent="0.4">
      <c r="C1050" t="s">
        <v>761</v>
      </c>
      <c r="D1050" t="s">
        <v>564</v>
      </c>
      <c r="E1050">
        <v>16500</v>
      </c>
    </row>
    <row r="1051" spans="3:5" x14ac:dyDescent="0.4">
      <c r="C1051" t="s">
        <v>761</v>
      </c>
      <c r="D1051" t="s">
        <v>565</v>
      </c>
      <c r="E1051">
        <v>19700</v>
      </c>
    </row>
    <row r="1052" spans="3:5" x14ac:dyDescent="0.4">
      <c r="C1052" t="s">
        <v>761</v>
      </c>
      <c r="D1052" t="s">
        <v>566</v>
      </c>
      <c r="E1052">
        <v>17500</v>
      </c>
    </row>
    <row r="1053" spans="3:5" x14ac:dyDescent="0.4">
      <c r="C1053" t="s">
        <v>761</v>
      </c>
      <c r="D1053" t="s">
        <v>567</v>
      </c>
      <c r="E1053">
        <v>15100</v>
      </c>
    </row>
    <row r="1054" spans="3:5" x14ac:dyDescent="0.4">
      <c r="C1054" t="s">
        <v>761</v>
      </c>
      <c r="D1054" t="s">
        <v>568</v>
      </c>
      <c r="E1054">
        <v>29300</v>
      </c>
    </row>
    <row r="1055" spans="3:5" x14ac:dyDescent="0.4">
      <c r="C1055" t="s">
        <v>761</v>
      </c>
      <c r="D1055" t="s">
        <v>569</v>
      </c>
      <c r="E1055">
        <v>16300</v>
      </c>
    </row>
    <row r="1056" spans="3:5" x14ac:dyDescent="0.4">
      <c r="C1056" t="s">
        <v>761</v>
      </c>
      <c r="D1056" t="s">
        <v>570</v>
      </c>
      <c r="E1056">
        <v>41300</v>
      </c>
    </row>
    <row r="1057" spans="3:5" x14ac:dyDescent="0.4">
      <c r="C1057" t="s">
        <v>761</v>
      </c>
      <c r="D1057" t="s">
        <v>571</v>
      </c>
      <c r="E1057">
        <v>18400</v>
      </c>
    </row>
    <row r="1058" spans="3:5" x14ac:dyDescent="0.4">
      <c r="C1058" t="s">
        <v>761</v>
      </c>
      <c r="D1058" t="s">
        <v>572</v>
      </c>
      <c r="E1058">
        <v>24200</v>
      </c>
    </row>
    <row r="1059" spans="3:5" x14ac:dyDescent="0.4">
      <c r="C1059" t="s">
        <v>761</v>
      </c>
      <c r="D1059" t="s">
        <v>573</v>
      </c>
      <c r="E1059">
        <v>60000</v>
      </c>
    </row>
    <row r="1060" spans="3:5" x14ac:dyDescent="0.4">
      <c r="C1060" t="s">
        <v>761</v>
      </c>
      <c r="D1060" t="s">
        <v>574</v>
      </c>
      <c r="E1060">
        <v>36900</v>
      </c>
    </row>
    <row r="1061" spans="3:5" x14ac:dyDescent="0.4">
      <c r="C1061" t="s">
        <v>761</v>
      </c>
      <c r="D1061" t="s">
        <v>575</v>
      </c>
      <c r="E1061">
        <v>24000</v>
      </c>
    </row>
    <row r="1062" spans="3:5" x14ac:dyDescent="0.4">
      <c r="C1062" t="s">
        <v>761</v>
      </c>
      <c r="D1062" t="s">
        <v>576</v>
      </c>
      <c r="E1062">
        <v>55000</v>
      </c>
    </row>
    <row r="1063" spans="3:5" x14ac:dyDescent="0.4">
      <c r="C1063" t="s">
        <v>761</v>
      </c>
      <c r="D1063" t="s">
        <v>577</v>
      </c>
      <c r="E1063">
        <v>28800</v>
      </c>
    </row>
    <row r="1064" spans="3:5" x14ac:dyDescent="0.4">
      <c r="C1064" t="s">
        <v>761</v>
      </c>
      <c r="D1064" t="s">
        <v>578</v>
      </c>
      <c r="E1064">
        <v>35800</v>
      </c>
    </row>
    <row r="1065" spans="3:5" x14ac:dyDescent="0.4">
      <c r="C1065" t="s">
        <v>761</v>
      </c>
      <c r="D1065" t="s">
        <v>579</v>
      </c>
      <c r="E1065">
        <v>22700</v>
      </c>
    </row>
    <row r="1066" spans="3:5" x14ac:dyDescent="0.4">
      <c r="C1066" t="s">
        <v>761</v>
      </c>
      <c r="D1066" t="s">
        <v>580</v>
      </c>
      <c r="E1066">
        <v>52300</v>
      </c>
    </row>
    <row r="1067" spans="3:5" x14ac:dyDescent="0.4">
      <c r="C1067" t="s">
        <v>761</v>
      </c>
      <c r="D1067" t="s">
        <v>581</v>
      </c>
      <c r="E1067">
        <v>20700</v>
      </c>
    </row>
    <row r="1068" spans="3:5" x14ac:dyDescent="0.4">
      <c r="C1068" t="s">
        <v>761</v>
      </c>
      <c r="D1068" t="s">
        <v>582</v>
      </c>
      <c r="E1068">
        <v>15600</v>
      </c>
    </row>
    <row r="1069" spans="3:5" x14ac:dyDescent="0.4">
      <c r="C1069" t="s">
        <v>761</v>
      </c>
      <c r="D1069" t="s">
        <v>583</v>
      </c>
      <c r="E1069">
        <v>43400</v>
      </c>
    </row>
    <row r="1070" spans="3:5" x14ac:dyDescent="0.4">
      <c r="C1070" t="s">
        <v>761</v>
      </c>
      <c r="D1070" t="s">
        <v>584</v>
      </c>
      <c r="E1070">
        <v>33900</v>
      </c>
    </row>
    <row r="1071" spans="3:5" x14ac:dyDescent="0.4">
      <c r="C1071" t="s">
        <v>761</v>
      </c>
      <c r="D1071" t="s">
        <v>585</v>
      </c>
      <c r="E1071">
        <v>25100</v>
      </c>
    </row>
    <row r="1072" spans="3:5" x14ac:dyDescent="0.4">
      <c r="C1072" t="s">
        <v>761</v>
      </c>
      <c r="D1072" t="s">
        <v>586</v>
      </c>
      <c r="E1072">
        <v>17900</v>
      </c>
    </row>
    <row r="1073" spans="3:5" x14ac:dyDescent="0.4">
      <c r="C1073" t="s">
        <v>761</v>
      </c>
      <c r="D1073" t="s">
        <v>587</v>
      </c>
      <c r="E1073">
        <v>26300</v>
      </c>
    </row>
    <row r="1074" spans="3:5" x14ac:dyDescent="0.4">
      <c r="C1074" t="s">
        <v>761</v>
      </c>
      <c r="D1074" t="s">
        <v>588</v>
      </c>
      <c r="E1074">
        <v>37000</v>
      </c>
    </row>
    <row r="1075" spans="3:5" x14ac:dyDescent="0.4">
      <c r="C1075" t="s">
        <v>761</v>
      </c>
      <c r="D1075" t="s">
        <v>589</v>
      </c>
      <c r="E1075">
        <v>55000</v>
      </c>
    </row>
    <row r="1076" spans="3:5" x14ac:dyDescent="0.4">
      <c r="C1076" t="s">
        <v>761</v>
      </c>
      <c r="D1076" t="s">
        <v>590</v>
      </c>
      <c r="E1076">
        <v>32900</v>
      </c>
    </row>
    <row r="1077" spans="3:5" x14ac:dyDescent="0.4">
      <c r="C1077" t="s">
        <v>761</v>
      </c>
      <c r="D1077" t="s">
        <v>591</v>
      </c>
      <c r="E1077">
        <v>21800</v>
      </c>
    </row>
    <row r="1078" spans="3:5" x14ac:dyDescent="0.4">
      <c r="C1078" t="s">
        <v>761</v>
      </c>
      <c r="D1078" t="s">
        <v>592</v>
      </c>
      <c r="E1078">
        <v>39300</v>
      </c>
    </row>
    <row r="1079" spans="3:5" x14ac:dyDescent="0.4">
      <c r="C1079" t="s">
        <v>761</v>
      </c>
      <c r="D1079" t="s">
        <v>593</v>
      </c>
      <c r="E1079">
        <v>13100</v>
      </c>
    </row>
    <row r="1080" spans="3:5" x14ac:dyDescent="0.4">
      <c r="C1080" t="s">
        <v>761</v>
      </c>
      <c r="D1080" t="s">
        <v>594</v>
      </c>
      <c r="E1080">
        <v>41300</v>
      </c>
    </row>
    <row r="1081" spans="3:5" x14ac:dyDescent="0.4">
      <c r="C1081" t="s">
        <v>761</v>
      </c>
      <c r="D1081" t="s">
        <v>595</v>
      </c>
      <c r="E1081">
        <v>27000</v>
      </c>
    </row>
    <row r="1082" spans="3:5" x14ac:dyDescent="0.4">
      <c r="C1082" t="s">
        <v>761</v>
      </c>
      <c r="D1082" t="s">
        <v>596</v>
      </c>
      <c r="E1082">
        <v>38000</v>
      </c>
    </row>
    <row r="1083" spans="3:5" x14ac:dyDescent="0.4">
      <c r="C1083" t="s">
        <v>761</v>
      </c>
      <c r="D1083" t="s">
        <v>597</v>
      </c>
      <c r="E1083">
        <v>22000</v>
      </c>
    </row>
    <row r="1084" spans="3:5" x14ac:dyDescent="0.4">
      <c r="C1084" t="s">
        <v>761</v>
      </c>
      <c r="D1084" t="s">
        <v>598</v>
      </c>
      <c r="E1084">
        <v>14600</v>
      </c>
    </row>
    <row r="1085" spans="3:5" x14ac:dyDescent="0.4">
      <c r="C1085" t="s">
        <v>761</v>
      </c>
      <c r="D1085" t="s">
        <v>599</v>
      </c>
      <c r="E1085">
        <v>28200</v>
      </c>
    </row>
    <row r="1086" spans="3:5" x14ac:dyDescent="0.4">
      <c r="C1086" t="s">
        <v>761</v>
      </c>
      <c r="D1086" t="s">
        <v>600</v>
      </c>
      <c r="E1086">
        <v>27200</v>
      </c>
    </row>
    <row r="1087" spans="3:5" x14ac:dyDescent="0.4">
      <c r="C1087" t="s">
        <v>761</v>
      </c>
      <c r="D1087" t="s">
        <v>601</v>
      </c>
      <c r="E1087">
        <v>32400</v>
      </c>
    </row>
    <row r="1088" spans="3:5" x14ac:dyDescent="0.4">
      <c r="C1088" t="s">
        <v>761</v>
      </c>
      <c r="D1088" t="s">
        <v>602</v>
      </c>
      <c r="E1088">
        <v>18100</v>
      </c>
    </row>
    <row r="1089" spans="3:5" x14ac:dyDescent="0.4">
      <c r="C1089" t="s">
        <v>761</v>
      </c>
      <c r="D1089" t="s">
        <v>603</v>
      </c>
      <c r="E1089">
        <v>17800</v>
      </c>
    </row>
    <row r="1090" spans="3:5" x14ac:dyDescent="0.4">
      <c r="C1090" t="s">
        <v>761</v>
      </c>
      <c r="D1090" t="s">
        <v>604</v>
      </c>
      <c r="E1090">
        <v>26100</v>
      </c>
    </row>
    <row r="1091" spans="3:5" x14ac:dyDescent="0.4">
      <c r="C1091" t="s">
        <v>761</v>
      </c>
      <c r="D1091" t="s">
        <v>605</v>
      </c>
      <c r="E1091">
        <v>24100</v>
      </c>
    </row>
    <row r="1092" spans="3:5" x14ac:dyDescent="0.4">
      <c r="C1092" t="s">
        <v>761</v>
      </c>
      <c r="D1092" t="s">
        <v>606</v>
      </c>
      <c r="E1092">
        <v>30100</v>
      </c>
    </row>
    <row r="1093" spans="3:5" x14ac:dyDescent="0.4">
      <c r="C1093" t="s">
        <v>761</v>
      </c>
      <c r="D1093" t="s">
        <v>607</v>
      </c>
      <c r="E1093">
        <v>24100</v>
      </c>
    </row>
    <row r="1094" spans="3:5" x14ac:dyDescent="0.4">
      <c r="C1094" t="s">
        <v>761</v>
      </c>
      <c r="D1094" t="s">
        <v>608</v>
      </c>
      <c r="E1094">
        <v>31200</v>
      </c>
    </row>
    <row r="1095" spans="3:5" x14ac:dyDescent="0.4">
      <c r="C1095" t="s">
        <v>761</v>
      </c>
      <c r="D1095" t="s">
        <v>609</v>
      </c>
      <c r="E1095">
        <v>28000</v>
      </c>
    </row>
    <row r="1096" spans="3:5" x14ac:dyDescent="0.4">
      <c r="C1096" t="s">
        <v>761</v>
      </c>
      <c r="D1096" t="s">
        <v>610</v>
      </c>
      <c r="E1096">
        <v>22700</v>
      </c>
    </row>
    <row r="1097" spans="3:5" x14ac:dyDescent="0.4">
      <c r="C1097" t="s">
        <v>761</v>
      </c>
      <c r="D1097" t="s">
        <v>611</v>
      </c>
      <c r="E1097">
        <v>17600</v>
      </c>
    </row>
    <row r="1098" spans="3:5" x14ac:dyDescent="0.4">
      <c r="C1098" t="s">
        <v>761</v>
      </c>
      <c r="D1098" t="s">
        <v>612</v>
      </c>
      <c r="E1098">
        <v>23100</v>
      </c>
    </row>
    <row r="1099" spans="3:5" x14ac:dyDescent="0.4">
      <c r="C1099" t="s">
        <v>761</v>
      </c>
      <c r="D1099" t="s">
        <v>613</v>
      </c>
      <c r="E1099">
        <v>46800</v>
      </c>
    </row>
    <row r="1100" spans="3:5" x14ac:dyDescent="0.4">
      <c r="C1100" t="s">
        <v>761</v>
      </c>
      <c r="D1100" t="s">
        <v>614</v>
      </c>
      <c r="E1100">
        <v>54100</v>
      </c>
    </row>
    <row r="1101" spans="3:5" x14ac:dyDescent="0.4">
      <c r="C1101" t="s">
        <v>761</v>
      </c>
      <c r="D1101" t="s">
        <v>615</v>
      </c>
      <c r="E1101">
        <v>23000</v>
      </c>
    </row>
    <row r="1102" spans="3:5" x14ac:dyDescent="0.4">
      <c r="C1102" t="s">
        <v>761</v>
      </c>
      <c r="D1102" t="s">
        <v>616</v>
      </c>
      <c r="E1102">
        <v>24000</v>
      </c>
    </row>
    <row r="1103" spans="3:5" x14ac:dyDescent="0.4">
      <c r="C1103" t="s">
        <v>761</v>
      </c>
      <c r="D1103" t="s">
        <v>617</v>
      </c>
      <c r="E1103">
        <v>21700</v>
      </c>
    </row>
    <row r="1104" spans="3:5" x14ac:dyDescent="0.4">
      <c r="C1104" t="s">
        <v>761</v>
      </c>
      <c r="D1104" t="s">
        <v>618</v>
      </c>
      <c r="E1104">
        <v>9600</v>
      </c>
    </row>
    <row r="1105" spans="3:5" x14ac:dyDescent="0.4">
      <c r="C1105" t="s">
        <v>761</v>
      </c>
      <c r="D1105" t="s">
        <v>619</v>
      </c>
      <c r="E1105">
        <v>35000</v>
      </c>
    </row>
    <row r="1106" spans="3:5" x14ac:dyDescent="0.4">
      <c r="C1106" t="s">
        <v>761</v>
      </c>
      <c r="D1106" t="s">
        <v>620</v>
      </c>
      <c r="E1106">
        <v>17200</v>
      </c>
    </row>
    <row r="1107" spans="3:5" x14ac:dyDescent="0.4">
      <c r="C1107" t="s">
        <v>761</v>
      </c>
      <c r="D1107" t="s">
        <v>621</v>
      </c>
      <c r="E1107">
        <v>16500</v>
      </c>
    </row>
    <row r="1108" spans="3:5" x14ac:dyDescent="0.4">
      <c r="C1108" t="s">
        <v>761</v>
      </c>
      <c r="D1108" t="s">
        <v>622</v>
      </c>
      <c r="E1108">
        <v>11400</v>
      </c>
    </row>
    <row r="1109" spans="3:5" x14ac:dyDescent="0.4">
      <c r="C1109" t="s">
        <v>761</v>
      </c>
      <c r="D1109" t="s">
        <v>623</v>
      </c>
      <c r="E1109">
        <v>30600</v>
      </c>
    </row>
    <row r="1110" spans="3:5" x14ac:dyDescent="0.4">
      <c r="C1110" t="s">
        <v>761</v>
      </c>
      <c r="D1110" t="s">
        <v>624</v>
      </c>
      <c r="E1110">
        <v>35900</v>
      </c>
    </row>
    <row r="1111" spans="3:5" x14ac:dyDescent="0.4">
      <c r="C1111" t="s">
        <v>761</v>
      </c>
      <c r="D1111" t="s">
        <v>625</v>
      </c>
      <c r="E1111">
        <v>22300</v>
      </c>
    </row>
    <row r="1112" spans="3:5" x14ac:dyDescent="0.4">
      <c r="C1112" t="s">
        <v>761</v>
      </c>
      <c r="D1112" t="s">
        <v>626</v>
      </c>
      <c r="E1112">
        <v>27400</v>
      </c>
    </row>
    <row r="1113" spans="3:5" x14ac:dyDescent="0.4">
      <c r="C1113" t="s">
        <v>761</v>
      </c>
      <c r="D1113" t="s">
        <v>627</v>
      </c>
      <c r="E1113">
        <v>11700</v>
      </c>
    </row>
    <row r="1114" spans="3:5" x14ac:dyDescent="0.4">
      <c r="C1114" t="s">
        <v>761</v>
      </c>
      <c r="D1114" t="s">
        <v>628</v>
      </c>
      <c r="E1114">
        <v>18100</v>
      </c>
    </row>
    <row r="1115" spans="3:5" x14ac:dyDescent="0.4">
      <c r="C1115" t="s">
        <v>761</v>
      </c>
      <c r="D1115" t="s">
        <v>629</v>
      </c>
      <c r="E1115">
        <v>9300</v>
      </c>
    </row>
    <row r="1116" spans="3:5" x14ac:dyDescent="0.4">
      <c r="C1116" t="s">
        <v>761</v>
      </c>
      <c r="D1116" t="s">
        <v>630</v>
      </c>
      <c r="E1116">
        <v>6400</v>
      </c>
    </row>
    <row r="1117" spans="3:5" x14ac:dyDescent="0.4">
      <c r="C1117" t="s">
        <v>761</v>
      </c>
      <c r="D1117" t="s">
        <v>631</v>
      </c>
      <c r="E1117">
        <v>7300</v>
      </c>
    </row>
    <row r="1118" spans="3:5" x14ac:dyDescent="0.4">
      <c r="C1118" t="s">
        <v>761</v>
      </c>
      <c r="D1118" t="s">
        <v>632</v>
      </c>
      <c r="E1118">
        <v>5900</v>
      </c>
    </row>
    <row r="1119" spans="3:5" x14ac:dyDescent="0.4">
      <c r="C1119" t="s">
        <v>761</v>
      </c>
      <c r="D1119" t="s">
        <v>633</v>
      </c>
      <c r="E1119">
        <v>24700</v>
      </c>
    </row>
    <row r="1120" spans="3:5" x14ac:dyDescent="0.4">
      <c r="C1120" t="s">
        <v>761</v>
      </c>
      <c r="D1120" t="s">
        <v>634</v>
      </c>
      <c r="E1120">
        <v>15400</v>
      </c>
    </row>
    <row r="1121" spans="3:5" x14ac:dyDescent="0.4">
      <c r="C1121" t="s">
        <v>761</v>
      </c>
      <c r="D1121" t="s">
        <v>635</v>
      </c>
      <c r="E1121">
        <v>28900</v>
      </c>
    </row>
    <row r="1122" spans="3:5" x14ac:dyDescent="0.4">
      <c r="C1122" t="s">
        <v>761</v>
      </c>
      <c r="D1122" t="s">
        <v>636</v>
      </c>
      <c r="E1122">
        <v>9300</v>
      </c>
    </row>
    <row r="1123" spans="3:5" x14ac:dyDescent="0.4">
      <c r="C1123" t="s">
        <v>761</v>
      </c>
      <c r="D1123" t="s">
        <v>637</v>
      </c>
      <c r="E1123">
        <v>11500</v>
      </c>
    </row>
    <row r="1124" spans="3:5" x14ac:dyDescent="0.4">
      <c r="C1124" t="s">
        <v>761</v>
      </c>
      <c r="D1124" t="s">
        <v>638</v>
      </c>
      <c r="E1124">
        <v>15400</v>
      </c>
    </row>
    <row r="1125" spans="3:5" x14ac:dyDescent="0.4">
      <c r="C1125" t="s">
        <v>761</v>
      </c>
      <c r="D1125" t="s">
        <v>639</v>
      </c>
      <c r="E1125">
        <v>9900</v>
      </c>
    </row>
    <row r="1126" spans="3:5" x14ac:dyDescent="0.4">
      <c r="C1126" t="s">
        <v>761</v>
      </c>
      <c r="D1126" t="s">
        <v>640</v>
      </c>
      <c r="E1126">
        <v>9700</v>
      </c>
    </row>
    <row r="1127" spans="3:5" x14ac:dyDescent="0.4">
      <c r="C1127" t="s">
        <v>761</v>
      </c>
      <c r="D1127" t="s">
        <v>641</v>
      </c>
      <c r="E1127">
        <v>9700</v>
      </c>
    </row>
    <row r="1128" spans="3:5" x14ac:dyDescent="0.4">
      <c r="C1128" t="s">
        <v>761</v>
      </c>
      <c r="D1128" t="s">
        <v>642</v>
      </c>
      <c r="E1128">
        <v>42100</v>
      </c>
    </row>
    <row r="1129" spans="3:5" x14ac:dyDescent="0.4">
      <c r="C1129" t="s">
        <v>761</v>
      </c>
      <c r="D1129" t="s">
        <v>643</v>
      </c>
      <c r="E1129">
        <v>12900</v>
      </c>
    </row>
    <row r="1130" spans="3:5" x14ac:dyDescent="0.4">
      <c r="C1130" t="s">
        <v>761</v>
      </c>
      <c r="D1130" t="s">
        <v>644</v>
      </c>
      <c r="E1130">
        <v>14100</v>
      </c>
    </row>
    <row r="1131" spans="3:5" x14ac:dyDescent="0.4">
      <c r="C1131" t="s">
        <v>761</v>
      </c>
      <c r="D1131" t="s">
        <v>645</v>
      </c>
      <c r="E1131">
        <v>8400</v>
      </c>
    </row>
    <row r="1132" spans="3:5" x14ac:dyDescent="0.4">
      <c r="C1132" t="s">
        <v>761</v>
      </c>
      <c r="D1132" t="s">
        <v>646</v>
      </c>
      <c r="E1132">
        <v>7900</v>
      </c>
    </row>
    <row r="1133" spans="3:5" x14ac:dyDescent="0.4">
      <c r="C1133" t="s">
        <v>761</v>
      </c>
      <c r="D1133" t="s">
        <v>647</v>
      </c>
      <c r="E1133">
        <v>6100</v>
      </c>
    </row>
    <row r="1134" spans="3:5" x14ac:dyDescent="0.4">
      <c r="C1134" t="s">
        <v>761</v>
      </c>
      <c r="D1134" t="s">
        <v>648</v>
      </c>
      <c r="E1134">
        <v>16900</v>
      </c>
    </row>
    <row r="1135" spans="3:5" x14ac:dyDescent="0.4">
      <c r="C1135" t="s">
        <v>761</v>
      </c>
      <c r="D1135" t="s">
        <v>649</v>
      </c>
      <c r="E1135">
        <v>7200</v>
      </c>
    </row>
    <row r="1136" spans="3:5" x14ac:dyDescent="0.4">
      <c r="C1136" t="s">
        <v>761</v>
      </c>
      <c r="D1136" t="s">
        <v>650</v>
      </c>
      <c r="E1136">
        <v>5900</v>
      </c>
    </row>
    <row r="1137" spans="3:5" x14ac:dyDescent="0.4">
      <c r="C1137" t="s">
        <v>761</v>
      </c>
      <c r="D1137" t="s">
        <v>651</v>
      </c>
      <c r="E1137">
        <v>14000</v>
      </c>
    </row>
    <row r="1138" spans="3:5" x14ac:dyDescent="0.4">
      <c r="C1138" t="s">
        <v>761</v>
      </c>
      <c r="D1138" t="s">
        <v>652</v>
      </c>
      <c r="E1138">
        <v>8200</v>
      </c>
    </row>
    <row r="1139" spans="3:5" x14ac:dyDescent="0.4">
      <c r="C1139" t="s">
        <v>761</v>
      </c>
      <c r="D1139" t="s">
        <v>653</v>
      </c>
      <c r="E1139">
        <v>9900</v>
      </c>
    </row>
    <row r="1140" spans="3:5" x14ac:dyDescent="0.4">
      <c r="C1140" t="s">
        <v>761</v>
      </c>
      <c r="D1140" t="s">
        <v>654</v>
      </c>
      <c r="E1140">
        <v>10500</v>
      </c>
    </row>
    <row r="1141" spans="3:5" x14ac:dyDescent="0.4">
      <c r="C1141" t="s">
        <v>761</v>
      </c>
      <c r="D1141" t="s">
        <v>655</v>
      </c>
      <c r="E1141">
        <v>8300</v>
      </c>
    </row>
    <row r="1142" spans="3:5" x14ac:dyDescent="0.4">
      <c r="C1142" t="s">
        <v>761</v>
      </c>
      <c r="D1142" t="s">
        <v>656</v>
      </c>
      <c r="E1142">
        <v>5900</v>
      </c>
    </row>
    <row r="1143" spans="3:5" x14ac:dyDescent="0.4">
      <c r="C1143" t="s">
        <v>761</v>
      </c>
      <c r="D1143" t="s">
        <v>657</v>
      </c>
      <c r="E1143">
        <v>18600</v>
      </c>
    </row>
    <row r="1144" spans="3:5" x14ac:dyDescent="0.4">
      <c r="C1144" t="s">
        <v>761</v>
      </c>
      <c r="D1144" t="s">
        <v>658</v>
      </c>
      <c r="E1144">
        <v>17700</v>
      </c>
    </row>
    <row r="1145" spans="3:5" x14ac:dyDescent="0.4">
      <c r="C1145" t="s">
        <v>761</v>
      </c>
      <c r="D1145" t="s">
        <v>659</v>
      </c>
      <c r="E1145">
        <v>6300</v>
      </c>
    </row>
    <row r="1146" spans="3:5" x14ac:dyDescent="0.4">
      <c r="C1146" t="s">
        <v>761</v>
      </c>
      <c r="D1146" t="s">
        <v>660</v>
      </c>
      <c r="E1146">
        <v>3000</v>
      </c>
    </row>
    <row r="1147" spans="3:5" x14ac:dyDescent="0.4">
      <c r="C1147" t="s">
        <v>761</v>
      </c>
      <c r="D1147" t="s">
        <v>661</v>
      </c>
      <c r="E1147">
        <v>5500</v>
      </c>
    </row>
    <row r="1148" spans="3:5" x14ac:dyDescent="0.4">
      <c r="C1148" t="s">
        <v>761</v>
      </c>
      <c r="D1148" t="s">
        <v>662</v>
      </c>
      <c r="E1148">
        <v>15600</v>
      </c>
    </row>
    <row r="1149" spans="3:5" x14ac:dyDescent="0.4">
      <c r="C1149" t="s">
        <v>761</v>
      </c>
      <c r="D1149" t="s">
        <v>663</v>
      </c>
      <c r="E1149">
        <v>10700</v>
      </c>
    </row>
    <row r="1150" spans="3:5" x14ac:dyDescent="0.4">
      <c r="C1150" t="s">
        <v>761</v>
      </c>
      <c r="D1150" t="s">
        <v>664</v>
      </c>
      <c r="E1150">
        <v>59300</v>
      </c>
    </row>
    <row r="1151" spans="3:5" x14ac:dyDescent="0.4">
      <c r="C1151" t="s">
        <v>761</v>
      </c>
      <c r="D1151" t="s">
        <v>665</v>
      </c>
      <c r="E1151">
        <v>43100</v>
      </c>
    </row>
    <row r="1152" spans="3:5" x14ac:dyDescent="0.4">
      <c r="C1152" t="s">
        <v>761</v>
      </c>
      <c r="D1152" t="s">
        <v>666</v>
      </c>
      <c r="E1152">
        <v>35600</v>
      </c>
    </row>
    <row r="1153" spans="3:5" x14ac:dyDescent="0.4">
      <c r="C1153" t="s">
        <v>761</v>
      </c>
      <c r="D1153" t="s">
        <v>667</v>
      </c>
      <c r="E1153">
        <v>15600</v>
      </c>
    </row>
    <row r="1154" spans="3:5" x14ac:dyDescent="0.4">
      <c r="C1154" t="s">
        <v>761</v>
      </c>
      <c r="D1154" t="s">
        <v>668</v>
      </c>
      <c r="E1154">
        <v>15500</v>
      </c>
    </row>
    <row r="1155" spans="3:5" x14ac:dyDescent="0.4">
      <c r="C1155" t="s">
        <v>761</v>
      </c>
      <c r="D1155" t="s">
        <v>669</v>
      </c>
      <c r="E1155">
        <v>22500</v>
      </c>
    </row>
    <row r="1156" spans="3:5" x14ac:dyDescent="0.4">
      <c r="C1156" t="s">
        <v>761</v>
      </c>
      <c r="D1156" t="s">
        <v>670</v>
      </c>
      <c r="E1156">
        <v>13400</v>
      </c>
    </row>
    <row r="1157" spans="3:5" x14ac:dyDescent="0.4">
      <c r="C1157" t="s">
        <v>761</v>
      </c>
      <c r="D1157" t="s">
        <v>671</v>
      </c>
      <c r="E1157">
        <v>13900</v>
      </c>
    </row>
    <row r="1158" spans="3:5" x14ac:dyDescent="0.4">
      <c r="C1158" t="s">
        <v>761</v>
      </c>
      <c r="D1158" t="s">
        <v>672</v>
      </c>
      <c r="E1158">
        <v>12800</v>
      </c>
    </row>
    <row r="1159" spans="3:5" x14ac:dyDescent="0.4">
      <c r="C1159" t="s">
        <v>761</v>
      </c>
      <c r="D1159" t="s">
        <v>673</v>
      </c>
      <c r="E1159">
        <v>11900</v>
      </c>
    </row>
    <row r="1160" spans="3:5" x14ac:dyDescent="0.4">
      <c r="C1160" t="s">
        <v>761</v>
      </c>
      <c r="D1160" t="s">
        <v>674</v>
      </c>
      <c r="E1160">
        <v>8800</v>
      </c>
    </row>
    <row r="1161" spans="3:5" x14ac:dyDescent="0.4">
      <c r="C1161" t="s">
        <v>761</v>
      </c>
      <c r="D1161" t="s">
        <v>675</v>
      </c>
      <c r="E1161">
        <v>16900</v>
      </c>
    </row>
    <row r="1162" spans="3:5" x14ac:dyDescent="0.4">
      <c r="C1162" t="s">
        <v>761</v>
      </c>
      <c r="D1162" t="s">
        <v>676</v>
      </c>
      <c r="E1162">
        <v>14500</v>
      </c>
    </row>
    <row r="1163" spans="3:5" x14ac:dyDescent="0.4">
      <c r="C1163" t="s">
        <v>761</v>
      </c>
      <c r="D1163" t="s">
        <v>677</v>
      </c>
      <c r="E1163">
        <v>14500</v>
      </c>
    </row>
    <row r="1164" spans="3:5" x14ac:dyDescent="0.4">
      <c r="C1164" t="s">
        <v>761</v>
      </c>
      <c r="D1164" t="s">
        <v>678</v>
      </c>
      <c r="E1164">
        <v>19900</v>
      </c>
    </row>
    <row r="1165" spans="3:5" x14ac:dyDescent="0.4">
      <c r="C1165" t="s">
        <v>761</v>
      </c>
      <c r="D1165" t="s">
        <v>679</v>
      </c>
      <c r="E1165">
        <v>11500</v>
      </c>
    </row>
    <row r="1166" spans="3:5" x14ac:dyDescent="0.4">
      <c r="C1166" t="s">
        <v>761</v>
      </c>
      <c r="D1166" t="s">
        <v>680</v>
      </c>
      <c r="E1166">
        <v>9900</v>
      </c>
    </row>
    <row r="1167" spans="3:5" x14ac:dyDescent="0.4">
      <c r="C1167" t="s">
        <v>761</v>
      </c>
      <c r="D1167" t="s">
        <v>681</v>
      </c>
      <c r="E1167">
        <v>32700</v>
      </c>
    </row>
    <row r="1168" spans="3:5" x14ac:dyDescent="0.4">
      <c r="C1168" t="s">
        <v>761</v>
      </c>
      <c r="D1168" t="s">
        <v>682</v>
      </c>
      <c r="E1168">
        <v>8300</v>
      </c>
    </row>
    <row r="1169" spans="3:5" x14ac:dyDescent="0.4">
      <c r="C1169" t="s">
        <v>761</v>
      </c>
      <c r="D1169" t="s">
        <v>683</v>
      </c>
      <c r="E1169">
        <v>12500</v>
      </c>
    </row>
    <row r="1170" spans="3:5" x14ac:dyDescent="0.4">
      <c r="C1170" t="s">
        <v>761</v>
      </c>
      <c r="D1170" t="s">
        <v>684</v>
      </c>
      <c r="E1170">
        <v>8900</v>
      </c>
    </row>
    <row r="1171" spans="3:5" x14ac:dyDescent="0.4">
      <c r="C1171" t="s">
        <v>761</v>
      </c>
      <c r="D1171" t="s">
        <v>685</v>
      </c>
      <c r="E1171">
        <v>10500</v>
      </c>
    </row>
    <row r="1172" spans="3:5" x14ac:dyDescent="0.4">
      <c r="C1172" t="s">
        <v>761</v>
      </c>
      <c r="D1172" t="s">
        <v>686</v>
      </c>
      <c r="E1172">
        <v>12100</v>
      </c>
    </row>
    <row r="1173" spans="3:5" x14ac:dyDescent="0.4">
      <c r="C1173" t="s">
        <v>761</v>
      </c>
      <c r="D1173" t="s">
        <v>687</v>
      </c>
      <c r="E1173">
        <v>6600</v>
      </c>
    </row>
    <row r="1174" spans="3:5" x14ac:dyDescent="0.4">
      <c r="C1174" t="s">
        <v>761</v>
      </c>
      <c r="D1174" t="s">
        <v>688</v>
      </c>
      <c r="E1174">
        <v>21600</v>
      </c>
    </row>
    <row r="1175" spans="3:5" x14ac:dyDescent="0.4">
      <c r="C1175" t="s">
        <v>761</v>
      </c>
      <c r="D1175" t="s">
        <v>689</v>
      </c>
      <c r="E1175">
        <v>22800</v>
      </c>
    </row>
    <row r="1176" spans="3:5" x14ac:dyDescent="0.4">
      <c r="C1176" t="s">
        <v>761</v>
      </c>
      <c r="D1176" t="s">
        <v>690</v>
      </c>
      <c r="E1176">
        <v>30200</v>
      </c>
    </row>
    <row r="1177" spans="3:5" x14ac:dyDescent="0.4">
      <c r="C1177" t="s">
        <v>761</v>
      </c>
      <c r="D1177" t="s">
        <v>691</v>
      </c>
      <c r="E1177">
        <v>14700</v>
      </c>
    </row>
    <row r="1178" spans="3:5" x14ac:dyDescent="0.4">
      <c r="C1178" t="s">
        <v>761</v>
      </c>
      <c r="D1178" t="s">
        <v>692</v>
      </c>
      <c r="E1178">
        <v>8700</v>
      </c>
    </row>
    <row r="1179" spans="3:5" x14ac:dyDescent="0.4">
      <c r="C1179" t="s">
        <v>761</v>
      </c>
      <c r="D1179" t="s">
        <v>693</v>
      </c>
      <c r="E1179">
        <v>63600</v>
      </c>
    </row>
    <row r="1180" spans="3:5" x14ac:dyDescent="0.4">
      <c r="C1180" t="s">
        <v>761</v>
      </c>
      <c r="D1180" t="s">
        <v>694</v>
      </c>
      <c r="E1180">
        <v>23000</v>
      </c>
    </row>
    <row r="1181" spans="3:5" x14ac:dyDescent="0.4">
      <c r="C1181" t="s">
        <v>761</v>
      </c>
      <c r="D1181" t="s">
        <v>393</v>
      </c>
      <c r="E1181">
        <v>15500</v>
      </c>
    </row>
    <row r="1182" spans="3:5" x14ac:dyDescent="0.4">
      <c r="C1182" t="s">
        <v>761</v>
      </c>
      <c r="D1182" t="s">
        <v>394</v>
      </c>
      <c r="E1182">
        <v>24500</v>
      </c>
    </row>
    <row r="1183" spans="3:5" x14ac:dyDescent="0.4">
      <c r="C1183" t="s">
        <v>761</v>
      </c>
      <c r="D1183" t="s">
        <v>395</v>
      </c>
      <c r="E1183">
        <v>15100</v>
      </c>
    </row>
    <row r="1184" spans="3:5" x14ac:dyDescent="0.4">
      <c r="C1184" t="s">
        <v>761</v>
      </c>
      <c r="D1184" t="s">
        <v>396</v>
      </c>
      <c r="E1184">
        <v>11500</v>
      </c>
    </row>
    <row r="1185" spans="3:5" x14ac:dyDescent="0.4">
      <c r="C1185" t="s">
        <v>761</v>
      </c>
      <c r="D1185" t="s">
        <v>397</v>
      </c>
      <c r="E1185">
        <v>18600</v>
      </c>
    </row>
    <row r="1186" spans="3:5" x14ac:dyDescent="0.4">
      <c r="C1186" t="s">
        <v>761</v>
      </c>
      <c r="D1186" t="s">
        <v>398</v>
      </c>
      <c r="E1186">
        <v>24600</v>
      </c>
    </row>
    <row r="1187" spans="3:5" x14ac:dyDescent="0.4">
      <c r="C1187" t="s">
        <v>761</v>
      </c>
      <c r="D1187" t="s">
        <v>399</v>
      </c>
      <c r="E1187">
        <v>10000</v>
      </c>
    </row>
    <row r="1188" spans="3:5" x14ac:dyDescent="0.4">
      <c r="C1188" t="s">
        <v>761</v>
      </c>
      <c r="D1188" t="s">
        <v>400</v>
      </c>
      <c r="E1188">
        <v>26600</v>
      </c>
    </row>
    <row r="1189" spans="3:5" x14ac:dyDescent="0.4">
      <c r="C1189" t="s">
        <v>761</v>
      </c>
      <c r="D1189" t="s">
        <v>401</v>
      </c>
      <c r="E1189">
        <v>8900</v>
      </c>
    </row>
    <row r="1190" spans="3:5" x14ac:dyDescent="0.4">
      <c r="C1190" t="s">
        <v>761</v>
      </c>
      <c r="D1190" t="s">
        <v>402</v>
      </c>
      <c r="E1190">
        <v>26600</v>
      </c>
    </row>
    <row r="1191" spans="3:5" x14ac:dyDescent="0.4">
      <c r="C1191" t="s">
        <v>761</v>
      </c>
      <c r="D1191" t="s">
        <v>403</v>
      </c>
      <c r="E1191">
        <v>22000</v>
      </c>
    </row>
    <row r="1192" spans="3:5" x14ac:dyDescent="0.4">
      <c r="C1192" t="s">
        <v>761</v>
      </c>
      <c r="D1192" t="s">
        <v>404</v>
      </c>
      <c r="E1192">
        <v>4600</v>
      </c>
    </row>
    <row r="1193" spans="3:5" x14ac:dyDescent="0.4">
      <c r="C1193" t="s">
        <v>761</v>
      </c>
      <c r="D1193" t="s">
        <v>405</v>
      </c>
      <c r="E1193">
        <v>14800</v>
      </c>
    </row>
    <row r="1194" spans="3:5" x14ac:dyDescent="0.4">
      <c r="C1194" t="s">
        <v>761</v>
      </c>
      <c r="D1194" t="s">
        <v>406</v>
      </c>
      <c r="E1194">
        <v>15600</v>
      </c>
    </row>
    <row r="1195" spans="3:5" x14ac:dyDescent="0.4">
      <c r="C1195" t="s">
        <v>761</v>
      </c>
      <c r="D1195" t="s">
        <v>407</v>
      </c>
      <c r="E1195">
        <v>7600</v>
      </c>
    </row>
    <row r="1196" spans="3:5" x14ac:dyDescent="0.4">
      <c r="C1196" t="s">
        <v>761</v>
      </c>
      <c r="D1196" t="s">
        <v>408</v>
      </c>
      <c r="E1196">
        <v>33800</v>
      </c>
    </row>
    <row r="1197" spans="3:5" x14ac:dyDescent="0.4">
      <c r="C1197" t="s">
        <v>761</v>
      </c>
      <c r="D1197" t="s">
        <v>409</v>
      </c>
      <c r="E1197">
        <v>8100</v>
      </c>
    </row>
    <row r="1198" spans="3:5" x14ac:dyDescent="0.4">
      <c r="C1198" t="s">
        <v>761</v>
      </c>
      <c r="D1198" t="s">
        <v>410</v>
      </c>
      <c r="E1198">
        <v>67800</v>
      </c>
    </row>
    <row r="1199" spans="3:5" x14ac:dyDescent="0.4">
      <c r="C1199" t="s">
        <v>761</v>
      </c>
      <c r="D1199" t="s">
        <v>411</v>
      </c>
      <c r="E1199">
        <v>16200</v>
      </c>
    </row>
    <row r="1200" spans="3:5" x14ac:dyDescent="0.4">
      <c r="C1200" t="s">
        <v>761</v>
      </c>
      <c r="D1200" t="s">
        <v>412</v>
      </c>
      <c r="E1200">
        <v>14500</v>
      </c>
    </row>
    <row r="1201" spans="3:5" x14ac:dyDescent="0.4">
      <c r="C1201" t="s">
        <v>761</v>
      </c>
      <c r="D1201" t="s">
        <v>413</v>
      </c>
      <c r="E1201">
        <v>6100</v>
      </c>
    </row>
    <row r="1202" spans="3:5" x14ac:dyDescent="0.4">
      <c r="C1202" t="s">
        <v>761</v>
      </c>
      <c r="D1202" t="s">
        <v>414</v>
      </c>
      <c r="E1202">
        <v>19600</v>
      </c>
    </row>
    <row r="1203" spans="3:5" x14ac:dyDescent="0.4">
      <c r="C1203" t="s">
        <v>761</v>
      </c>
      <c r="D1203" t="s">
        <v>415</v>
      </c>
      <c r="E1203">
        <v>13000</v>
      </c>
    </row>
    <row r="1204" spans="3:5" x14ac:dyDescent="0.4">
      <c r="C1204" t="s">
        <v>761</v>
      </c>
      <c r="D1204" t="s">
        <v>416</v>
      </c>
      <c r="E1204">
        <v>3200</v>
      </c>
    </row>
    <row r="1205" spans="3:5" x14ac:dyDescent="0.4">
      <c r="C1205" t="s">
        <v>761</v>
      </c>
      <c r="D1205" t="s">
        <v>417</v>
      </c>
      <c r="E1205">
        <v>9900</v>
      </c>
    </row>
    <row r="1206" spans="3:5" x14ac:dyDescent="0.4">
      <c r="C1206" t="s">
        <v>761</v>
      </c>
      <c r="D1206" t="s">
        <v>418</v>
      </c>
      <c r="E1206">
        <v>10500</v>
      </c>
    </row>
    <row r="1207" spans="3:5" x14ac:dyDescent="0.4">
      <c r="C1207" t="s">
        <v>761</v>
      </c>
      <c r="D1207" t="s">
        <v>419</v>
      </c>
      <c r="E1207">
        <v>9300</v>
      </c>
    </row>
    <row r="1208" spans="3:5" x14ac:dyDescent="0.4">
      <c r="C1208" t="s">
        <v>761</v>
      </c>
      <c r="D1208" t="s">
        <v>420</v>
      </c>
      <c r="E1208">
        <v>7800</v>
      </c>
    </row>
    <row r="1209" spans="3:5" x14ac:dyDescent="0.4">
      <c r="C1209" t="s">
        <v>761</v>
      </c>
      <c r="D1209" t="s">
        <v>421</v>
      </c>
      <c r="E1209">
        <v>4600</v>
      </c>
    </row>
    <row r="1210" spans="3:5" x14ac:dyDescent="0.4">
      <c r="C1210" t="s">
        <v>761</v>
      </c>
      <c r="D1210" t="s">
        <v>422</v>
      </c>
      <c r="E1210">
        <v>14000</v>
      </c>
    </row>
    <row r="1211" spans="3:5" x14ac:dyDescent="0.4">
      <c r="C1211" t="s">
        <v>761</v>
      </c>
      <c r="D1211" t="s">
        <v>423</v>
      </c>
      <c r="E1211">
        <v>3500</v>
      </c>
    </row>
    <row r="1212" spans="3:5" x14ac:dyDescent="0.4">
      <c r="C1212" t="s">
        <v>761</v>
      </c>
      <c r="D1212" t="s">
        <v>424</v>
      </c>
      <c r="E1212">
        <v>5700</v>
      </c>
    </row>
    <row r="1213" spans="3:5" x14ac:dyDescent="0.4">
      <c r="C1213" t="s">
        <v>761</v>
      </c>
      <c r="D1213" t="s">
        <v>425</v>
      </c>
      <c r="E1213">
        <v>20200</v>
      </c>
    </row>
    <row r="1214" spans="3:5" x14ac:dyDescent="0.4">
      <c r="C1214" t="s">
        <v>761</v>
      </c>
      <c r="D1214" t="s">
        <v>426</v>
      </c>
      <c r="E1214">
        <v>3100</v>
      </c>
    </row>
    <row r="1215" spans="3:5" x14ac:dyDescent="0.4">
      <c r="C1215" t="s">
        <v>761</v>
      </c>
      <c r="D1215" t="s">
        <v>427</v>
      </c>
      <c r="E1215">
        <v>6300</v>
      </c>
    </row>
    <row r="1216" spans="3:5" x14ac:dyDescent="0.4">
      <c r="C1216" t="s">
        <v>761</v>
      </c>
      <c r="D1216" t="s">
        <v>428</v>
      </c>
      <c r="E1216">
        <v>7900</v>
      </c>
    </row>
    <row r="1217" spans="3:5" x14ac:dyDescent="0.4">
      <c r="C1217" t="s">
        <v>761</v>
      </c>
      <c r="D1217" t="s">
        <v>429</v>
      </c>
      <c r="E1217">
        <v>13800</v>
      </c>
    </row>
    <row r="1218" spans="3:5" x14ac:dyDescent="0.4">
      <c r="C1218" t="s">
        <v>761</v>
      </c>
      <c r="D1218" t="s">
        <v>430</v>
      </c>
      <c r="E1218">
        <v>7200</v>
      </c>
    </row>
    <row r="1219" spans="3:5" x14ac:dyDescent="0.4">
      <c r="C1219" t="s">
        <v>761</v>
      </c>
      <c r="D1219" t="s">
        <v>431</v>
      </c>
      <c r="E1219">
        <v>5700</v>
      </c>
    </row>
    <row r="1220" spans="3:5" x14ac:dyDescent="0.4">
      <c r="C1220" t="s">
        <v>761</v>
      </c>
      <c r="D1220" t="s">
        <v>432</v>
      </c>
      <c r="E1220">
        <v>14100</v>
      </c>
    </row>
    <row r="1221" spans="3:5" x14ac:dyDescent="0.4">
      <c r="C1221" t="s">
        <v>761</v>
      </c>
      <c r="D1221" t="s">
        <v>433</v>
      </c>
      <c r="E1221">
        <v>5400</v>
      </c>
    </row>
    <row r="1222" spans="3:5" x14ac:dyDescent="0.4">
      <c r="C1222" t="s">
        <v>761</v>
      </c>
      <c r="D1222" t="s">
        <v>434</v>
      </c>
      <c r="E1222">
        <v>32000</v>
      </c>
    </row>
    <row r="1223" spans="3:5" x14ac:dyDescent="0.4">
      <c r="C1223" t="s">
        <v>761</v>
      </c>
      <c r="D1223" t="s">
        <v>435</v>
      </c>
      <c r="E1223">
        <v>5700</v>
      </c>
    </row>
    <row r="1224" spans="3:5" x14ac:dyDescent="0.4">
      <c r="C1224" t="s">
        <v>761</v>
      </c>
      <c r="D1224" t="s">
        <v>436</v>
      </c>
      <c r="E1224">
        <v>8300</v>
      </c>
    </row>
    <row r="1225" spans="3:5" x14ac:dyDescent="0.4">
      <c r="C1225" t="s">
        <v>761</v>
      </c>
      <c r="D1225" t="s">
        <v>437</v>
      </c>
      <c r="E1225">
        <v>4900</v>
      </c>
    </row>
    <row r="1226" spans="3:5" x14ac:dyDescent="0.4">
      <c r="C1226" t="s">
        <v>761</v>
      </c>
      <c r="D1226" t="s">
        <v>438</v>
      </c>
      <c r="E1226">
        <v>13100</v>
      </c>
    </row>
    <row r="1227" spans="3:5" x14ac:dyDescent="0.4">
      <c r="C1227" t="s">
        <v>761</v>
      </c>
      <c r="D1227" t="s">
        <v>439</v>
      </c>
      <c r="E1227">
        <v>9400</v>
      </c>
    </row>
    <row r="1228" spans="3:5" x14ac:dyDescent="0.4">
      <c r="C1228" t="s">
        <v>761</v>
      </c>
      <c r="D1228" t="s">
        <v>440</v>
      </c>
      <c r="E1228">
        <v>13100</v>
      </c>
    </row>
    <row r="1229" spans="3:5" x14ac:dyDescent="0.4">
      <c r="C1229" t="s">
        <v>761</v>
      </c>
      <c r="D1229" t="s">
        <v>441</v>
      </c>
      <c r="E1229">
        <v>6300</v>
      </c>
    </row>
    <row r="1230" spans="3:5" x14ac:dyDescent="0.4">
      <c r="C1230" t="s">
        <v>761</v>
      </c>
      <c r="D1230" t="s">
        <v>442</v>
      </c>
      <c r="E1230">
        <v>7100</v>
      </c>
    </row>
    <row r="1231" spans="3:5" x14ac:dyDescent="0.4">
      <c r="C1231" t="s">
        <v>761</v>
      </c>
      <c r="D1231" t="s">
        <v>443</v>
      </c>
      <c r="E1231">
        <v>3300</v>
      </c>
    </row>
    <row r="1232" spans="3:5" x14ac:dyDescent="0.4">
      <c r="C1232" t="s">
        <v>761</v>
      </c>
      <c r="D1232" t="s">
        <v>444</v>
      </c>
      <c r="E1232">
        <v>12500</v>
      </c>
    </row>
    <row r="1233" spans="3:5" x14ac:dyDescent="0.4">
      <c r="C1233" t="s">
        <v>761</v>
      </c>
      <c r="D1233" t="s">
        <v>445</v>
      </c>
      <c r="E1233">
        <v>5000</v>
      </c>
    </row>
    <row r="1234" spans="3:5" x14ac:dyDescent="0.4">
      <c r="C1234" t="s">
        <v>761</v>
      </c>
      <c r="D1234" t="s">
        <v>446</v>
      </c>
      <c r="E1234">
        <v>5500</v>
      </c>
    </row>
    <row r="1235" spans="3:5" x14ac:dyDescent="0.4">
      <c r="C1235" t="s">
        <v>761</v>
      </c>
      <c r="D1235" t="s">
        <v>447</v>
      </c>
      <c r="E1235">
        <v>16400</v>
      </c>
    </row>
    <row r="1236" spans="3:5" x14ac:dyDescent="0.4">
      <c r="C1236" t="s">
        <v>761</v>
      </c>
      <c r="D1236" t="s">
        <v>448</v>
      </c>
      <c r="E1236">
        <v>15000</v>
      </c>
    </row>
    <row r="1237" spans="3:5" x14ac:dyDescent="0.4">
      <c r="C1237" t="s">
        <v>761</v>
      </c>
      <c r="D1237" t="s">
        <v>449</v>
      </c>
      <c r="E1237">
        <v>39600</v>
      </c>
    </row>
    <row r="1238" spans="3:5" x14ac:dyDescent="0.4">
      <c r="C1238" t="s">
        <v>761</v>
      </c>
      <c r="D1238" t="s">
        <v>450</v>
      </c>
      <c r="E1238">
        <v>6500</v>
      </c>
    </row>
    <row r="1239" spans="3:5" x14ac:dyDescent="0.4">
      <c r="C1239" t="s">
        <v>761</v>
      </c>
      <c r="D1239" t="s">
        <v>451</v>
      </c>
      <c r="E1239">
        <v>9700</v>
      </c>
    </row>
    <row r="1240" spans="3:5" x14ac:dyDescent="0.4">
      <c r="C1240" t="s">
        <v>761</v>
      </c>
      <c r="D1240" t="s">
        <v>452</v>
      </c>
      <c r="E1240">
        <v>25700</v>
      </c>
    </row>
    <row r="1241" spans="3:5" x14ac:dyDescent="0.4">
      <c r="C1241" t="s">
        <v>761</v>
      </c>
      <c r="D1241" t="s">
        <v>453</v>
      </c>
      <c r="E1241">
        <v>8500</v>
      </c>
    </row>
    <row r="1242" spans="3:5" x14ac:dyDescent="0.4">
      <c r="C1242" t="s">
        <v>761</v>
      </c>
      <c r="D1242" t="s">
        <v>454</v>
      </c>
      <c r="E1242">
        <v>23400</v>
      </c>
    </row>
    <row r="1243" spans="3:5" x14ac:dyDescent="0.4">
      <c r="C1243" t="s">
        <v>761</v>
      </c>
      <c r="D1243" t="s">
        <v>455</v>
      </c>
      <c r="E1243">
        <v>17400</v>
      </c>
    </row>
    <row r="1244" spans="3:5" x14ac:dyDescent="0.4">
      <c r="C1244" t="s">
        <v>761</v>
      </c>
      <c r="D1244" t="s">
        <v>456</v>
      </c>
      <c r="E1244">
        <v>63100</v>
      </c>
    </row>
    <row r="1245" spans="3:5" x14ac:dyDescent="0.4">
      <c r="C1245" t="s">
        <v>761</v>
      </c>
      <c r="D1245" t="s">
        <v>457</v>
      </c>
      <c r="E1245">
        <v>17100</v>
      </c>
    </row>
    <row r="1246" spans="3:5" x14ac:dyDescent="0.4">
      <c r="C1246" t="s">
        <v>761</v>
      </c>
      <c r="D1246" t="s">
        <v>458</v>
      </c>
      <c r="E1246">
        <v>19100</v>
      </c>
    </row>
    <row r="1247" spans="3:5" x14ac:dyDescent="0.4">
      <c r="C1247" t="s">
        <v>761</v>
      </c>
      <c r="D1247" t="s">
        <v>459</v>
      </c>
      <c r="E1247">
        <v>4500</v>
      </c>
    </row>
    <row r="1248" spans="3:5" x14ac:dyDescent="0.4">
      <c r="C1248" t="s">
        <v>761</v>
      </c>
      <c r="D1248" t="s">
        <v>460</v>
      </c>
      <c r="E1248">
        <v>10100</v>
      </c>
    </row>
    <row r="1249" spans="3:5" x14ac:dyDescent="0.4">
      <c r="C1249" t="s">
        <v>761</v>
      </c>
      <c r="D1249" t="s">
        <v>461</v>
      </c>
      <c r="E1249">
        <v>10900</v>
      </c>
    </row>
    <row r="1250" spans="3:5" x14ac:dyDescent="0.4">
      <c r="C1250" t="s">
        <v>761</v>
      </c>
      <c r="D1250" t="s">
        <v>462</v>
      </c>
      <c r="E1250">
        <v>18100</v>
      </c>
    </row>
    <row r="1251" spans="3:5" x14ac:dyDescent="0.4">
      <c r="C1251" t="s">
        <v>761</v>
      </c>
      <c r="D1251" t="s">
        <v>463</v>
      </c>
      <c r="E1251">
        <v>13100</v>
      </c>
    </row>
    <row r="1252" spans="3:5" x14ac:dyDescent="0.4">
      <c r="C1252" t="s">
        <v>761</v>
      </c>
      <c r="D1252" t="s">
        <v>464</v>
      </c>
      <c r="E1252">
        <v>49300</v>
      </c>
    </row>
    <row r="1253" spans="3:5" x14ac:dyDescent="0.4">
      <c r="C1253" t="s">
        <v>761</v>
      </c>
      <c r="D1253" t="s">
        <v>465</v>
      </c>
      <c r="E1253">
        <v>13500</v>
      </c>
    </row>
    <row r="1254" spans="3:5" x14ac:dyDescent="0.4">
      <c r="C1254" t="s">
        <v>761</v>
      </c>
      <c r="D1254" t="s">
        <v>466</v>
      </c>
      <c r="E1254">
        <v>6700</v>
      </c>
    </row>
    <row r="1255" spans="3:5" x14ac:dyDescent="0.4">
      <c r="C1255" t="s">
        <v>761</v>
      </c>
      <c r="D1255" t="s">
        <v>467</v>
      </c>
      <c r="E1255">
        <v>17300</v>
      </c>
    </row>
    <row r="1256" spans="3:5" x14ac:dyDescent="0.4">
      <c r="C1256" t="s">
        <v>761</v>
      </c>
      <c r="D1256" t="s">
        <v>468</v>
      </c>
      <c r="E1256">
        <v>73400</v>
      </c>
    </row>
    <row r="1257" spans="3:5" x14ac:dyDescent="0.4">
      <c r="C1257" t="s">
        <v>761</v>
      </c>
      <c r="D1257" t="s">
        <v>469</v>
      </c>
      <c r="E1257">
        <v>10700</v>
      </c>
    </row>
    <row r="1258" spans="3:5" x14ac:dyDescent="0.4">
      <c r="C1258" t="s">
        <v>761</v>
      </c>
      <c r="D1258" t="s">
        <v>470</v>
      </c>
      <c r="E1258">
        <v>18500</v>
      </c>
    </row>
    <row r="1259" spans="3:5" x14ac:dyDescent="0.4">
      <c r="C1259" t="s">
        <v>761</v>
      </c>
      <c r="D1259" t="s">
        <v>471</v>
      </c>
      <c r="E1259">
        <v>10900</v>
      </c>
    </row>
    <row r="1260" spans="3:5" x14ac:dyDescent="0.4">
      <c r="C1260" t="s">
        <v>761</v>
      </c>
      <c r="D1260" t="s">
        <v>472</v>
      </c>
      <c r="E1260">
        <v>19100</v>
      </c>
    </row>
    <row r="1261" spans="3:5" x14ac:dyDescent="0.4">
      <c r="C1261" t="s">
        <v>761</v>
      </c>
      <c r="D1261" t="s">
        <v>473</v>
      </c>
      <c r="E1261">
        <v>19400</v>
      </c>
    </row>
    <row r="1262" spans="3:5" x14ac:dyDescent="0.4">
      <c r="C1262" t="s">
        <v>761</v>
      </c>
      <c r="D1262" t="s">
        <v>474</v>
      </c>
      <c r="E1262">
        <v>7900</v>
      </c>
    </row>
    <row r="1263" spans="3:5" x14ac:dyDescent="0.4">
      <c r="C1263" t="s">
        <v>761</v>
      </c>
      <c r="D1263" t="s">
        <v>475</v>
      </c>
      <c r="E1263">
        <v>6300</v>
      </c>
    </row>
    <row r="1264" spans="3:5" x14ac:dyDescent="0.4">
      <c r="C1264" t="s">
        <v>761</v>
      </c>
      <c r="D1264" t="s">
        <v>476</v>
      </c>
      <c r="E1264">
        <v>6300</v>
      </c>
    </row>
    <row r="1265" spans="3:5" x14ac:dyDescent="0.4">
      <c r="C1265" t="s">
        <v>761</v>
      </c>
      <c r="D1265" t="s">
        <v>477</v>
      </c>
      <c r="E1265">
        <v>22700</v>
      </c>
    </row>
    <row r="1266" spans="3:5" x14ac:dyDescent="0.4">
      <c r="C1266" t="s">
        <v>761</v>
      </c>
      <c r="D1266" t="s">
        <v>478</v>
      </c>
      <c r="E1266">
        <v>10200</v>
      </c>
    </row>
    <row r="1267" spans="3:5" x14ac:dyDescent="0.4">
      <c r="C1267" t="s">
        <v>761</v>
      </c>
      <c r="D1267" t="s">
        <v>479</v>
      </c>
      <c r="E1267">
        <v>12100</v>
      </c>
    </row>
    <row r="1268" spans="3:5" x14ac:dyDescent="0.4">
      <c r="C1268" t="s">
        <v>761</v>
      </c>
      <c r="D1268" t="s">
        <v>480</v>
      </c>
      <c r="E1268">
        <v>6200</v>
      </c>
    </row>
    <row r="1269" spans="3:5" x14ac:dyDescent="0.4">
      <c r="C1269" t="s">
        <v>761</v>
      </c>
      <c r="D1269" t="s">
        <v>481</v>
      </c>
      <c r="E1269">
        <v>9500</v>
      </c>
    </row>
    <row r="1270" spans="3:5" x14ac:dyDescent="0.4">
      <c r="C1270" t="s">
        <v>761</v>
      </c>
      <c r="D1270" t="s">
        <v>482</v>
      </c>
      <c r="E1270">
        <v>9200</v>
      </c>
    </row>
    <row r="1271" spans="3:5" x14ac:dyDescent="0.4">
      <c r="C1271" t="s">
        <v>761</v>
      </c>
      <c r="D1271" t="s">
        <v>483</v>
      </c>
      <c r="E1271">
        <v>6300</v>
      </c>
    </row>
    <row r="1272" spans="3:5" x14ac:dyDescent="0.4">
      <c r="C1272" t="s">
        <v>761</v>
      </c>
      <c r="D1272" t="s">
        <v>484</v>
      </c>
      <c r="E1272">
        <v>3700</v>
      </c>
    </row>
    <row r="1273" spans="3:5" x14ac:dyDescent="0.4">
      <c r="C1273" t="s">
        <v>761</v>
      </c>
      <c r="D1273" t="s">
        <v>485</v>
      </c>
      <c r="E1273">
        <v>8500</v>
      </c>
    </row>
    <row r="1274" spans="3:5" x14ac:dyDescent="0.4">
      <c r="C1274" t="s">
        <v>761</v>
      </c>
      <c r="D1274" t="s">
        <v>486</v>
      </c>
      <c r="E1274">
        <v>4400</v>
      </c>
    </row>
    <row r="1275" spans="3:5" x14ac:dyDescent="0.4">
      <c r="C1275" t="s">
        <v>761</v>
      </c>
      <c r="D1275" t="s">
        <v>487</v>
      </c>
      <c r="E1275">
        <v>9000</v>
      </c>
    </row>
    <row r="1276" spans="3:5" x14ac:dyDescent="0.4">
      <c r="C1276" t="s">
        <v>761</v>
      </c>
      <c r="D1276" t="s">
        <v>488</v>
      </c>
      <c r="E1276">
        <v>6900</v>
      </c>
    </row>
    <row r="1277" spans="3:5" x14ac:dyDescent="0.4">
      <c r="C1277" t="s">
        <v>761</v>
      </c>
      <c r="D1277" t="s">
        <v>489</v>
      </c>
      <c r="E1277">
        <v>19500</v>
      </c>
    </row>
    <row r="1278" spans="3:5" x14ac:dyDescent="0.4">
      <c r="C1278" t="s">
        <v>761</v>
      </c>
      <c r="D1278" t="s">
        <v>490</v>
      </c>
      <c r="E1278">
        <v>4100</v>
      </c>
    </row>
    <row r="1279" spans="3:5" x14ac:dyDescent="0.4">
      <c r="C1279" t="s">
        <v>761</v>
      </c>
      <c r="D1279" t="s">
        <v>491</v>
      </c>
      <c r="E1279">
        <v>6800</v>
      </c>
    </row>
    <row r="1280" spans="3:5" x14ac:dyDescent="0.4">
      <c r="C1280" t="s">
        <v>761</v>
      </c>
      <c r="D1280" t="s">
        <v>492</v>
      </c>
      <c r="E1280">
        <v>14900</v>
      </c>
    </row>
    <row r="1281" spans="3:5" x14ac:dyDescent="0.4">
      <c r="C1281" t="s">
        <v>761</v>
      </c>
      <c r="D1281" t="s">
        <v>493</v>
      </c>
      <c r="E1281">
        <v>4100</v>
      </c>
    </row>
    <row r="1282" spans="3:5" x14ac:dyDescent="0.4">
      <c r="C1282" t="s">
        <v>761</v>
      </c>
      <c r="D1282" t="s">
        <v>494</v>
      </c>
      <c r="E1282">
        <v>4900</v>
      </c>
    </row>
    <row r="1283" spans="3:5" x14ac:dyDescent="0.4">
      <c r="C1283" t="s">
        <v>761</v>
      </c>
      <c r="D1283" t="s">
        <v>495</v>
      </c>
      <c r="E1283">
        <v>3900</v>
      </c>
    </row>
    <row r="1284" spans="3:5" x14ac:dyDescent="0.4">
      <c r="C1284" t="s">
        <v>761</v>
      </c>
      <c r="D1284" t="s">
        <v>496</v>
      </c>
      <c r="E1284">
        <v>5500</v>
      </c>
    </row>
    <row r="1285" spans="3:5" x14ac:dyDescent="0.4">
      <c r="C1285" t="s">
        <v>761</v>
      </c>
      <c r="D1285" t="s">
        <v>497</v>
      </c>
      <c r="E1285">
        <v>4000</v>
      </c>
    </row>
    <row r="1286" spans="3:5" x14ac:dyDescent="0.4">
      <c r="C1286" t="s">
        <v>761</v>
      </c>
      <c r="D1286" t="s">
        <v>498</v>
      </c>
      <c r="E1286">
        <v>2100</v>
      </c>
    </row>
    <row r="1287" spans="3:5" x14ac:dyDescent="0.4">
      <c r="C1287" t="s">
        <v>761</v>
      </c>
      <c r="D1287" t="s">
        <v>499</v>
      </c>
      <c r="E1287">
        <v>3600</v>
      </c>
    </row>
    <row r="1288" spans="3:5" x14ac:dyDescent="0.4">
      <c r="C1288" t="s">
        <v>761</v>
      </c>
      <c r="D1288" t="s">
        <v>500</v>
      </c>
      <c r="E1288">
        <v>7100</v>
      </c>
    </row>
    <row r="1289" spans="3:5" x14ac:dyDescent="0.4">
      <c r="C1289" t="s">
        <v>761</v>
      </c>
      <c r="D1289" t="s">
        <v>501</v>
      </c>
      <c r="E1289">
        <v>3800</v>
      </c>
    </row>
    <row r="1290" spans="3:5" x14ac:dyDescent="0.4">
      <c r="C1290" t="s">
        <v>761</v>
      </c>
      <c r="D1290" t="s">
        <v>502</v>
      </c>
      <c r="E1290">
        <v>4400</v>
      </c>
    </row>
    <row r="1291" spans="3:5" x14ac:dyDescent="0.4">
      <c r="C1291" t="s">
        <v>761</v>
      </c>
      <c r="D1291" t="s">
        <v>503</v>
      </c>
      <c r="E1291">
        <v>6600</v>
      </c>
    </row>
    <row r="1292" spans="3:5" x14ac:dyDescent="0.4">
      <c r="C1292" t="s">
        <v>761</v>
      </c>
      <c r="D1292" t="s">
        <v>504</v>
      </c>
      <c r="E1292">
        <v>3900</v>
      </c>
    </row>
    <row r="1293" spans="3:5" x14ac:dyDescent="0.4">
      <c r="C1293" t="s">
        <v>761</v>
      </c>
      <c r="D1293" t="s">
        <v>505</v>
      </c>
      <c r="E1293">
        <v>3600</v>
      </c>
    </row>
    <row r="1294" spans="3:5" x14ac:dyDescent="0.4">
      <c r="C1294" t="s">
        <v>761</v>
      </c>
      <c r="D1294" t="s">
        <v>506</v>
      </c>
      <c r="E1294">
        <v>14100</v>
      </c>
    </row>
    <row r="1295" spans="3:5" x14ac:dyDescent="0.4">
      <c r="C1295" t="s">
        <v>761</v>
      </c>
      <c r="D1295" t="s">
        <v>507</v>
      </c>
      <c r="E1295">
        <v>14500</v>
      </c>
    </row>
    <row r="1296" spans="3:5" x14ac:dyDescent="0.4">
      <c r="C1296" t="s">
        <v>761</v>
      </c>
      <c r="D1296" t="s">
        <v>508</v>
      </c>
      <c r="E1296">
        <v>20800</v>
      </c>
    </row>
    <row r="1297" spans="3:5" x14ac:dyDescent="0.4">
      <c r="C1297" t="s">
        <v>761</v>
      </c>
      <c r="D1297" t="s">
        <v>509</v>
      </c>
      <c r="E1297">
        <v>21000</v>
      </c>
    </row>
    <row r="1298" spans="3:5" x14ac:dyDescent="0.4">
      <c r="C1298" t="s">
        <v>761</v>
      </c>
      <c r="D1298" t="s">
        <v>510</v>
      </c>
      <c r="E1298">
        <v>8900</v>
      </c>
    </row>
    <row r="1299" spans="3:5" x14ac:dyDescent="0.4">
      <c r="C1299" t="s">
        <v>761</v>
      </c>
      <c r="D1299" t="s">
        <v>511</v>
      </c>
      <c r="E1299">
        <v>2100</v>
      </c>
    </row>
    <row r="1300" spans="3:5" x14ac:dyDescent="0.4">
      <c r="C1300" t="s">
        <v>761</v>
      </c>
      <c r="D1300" t="s">
        <v>512</v>
      </c>
      <c r="E1300">
        <v>7100</v>
      </c>
    </row>
    <row r="1301" spans="3:5" x14ac:dyDescent="0.4">
      <c r="C1301" t="s">
        <v>761</v>
      </c>
      <c r="D1301" t="s">
        <v>695</v>
      </c>
      <c r="E1301">
        <v>13900</v>
      </c>
    </row>
    <row r="1302" spans="3:5" x14ac:dyDescent="0.4">
      <c r="C1302" t="s">
        <v>761</v>
      </c>
      <c r="D1302" t="s">
        <v>696</v>
      </c>
      <c r="E1302">
        <v>4300</v>
      </c>
    </row>
    <row r="1303" spans="3:5" x14ac:dyDescent="0.4">
      <c r="C1303" t="s">
        <v>761</v>
      </c>
      <c r="D1303" t="s">
        <v>697</v>
      </c>
      <c r="E1303">
        <v>17200</v>
      </c>
    </row>
    <row r="1304" spans="3:5" x14ac:dyDescent="0.4">
      <c r="C1304" t="s">
        <v>761</v>
      </c>
      <c r="D1304" t="s">
        <v>698</v>
      </c>
      <c r="E1304">
        <v>2700</v>
      </c>
    </row>
    <row r="1305" spans="3:5" x14ac:dyDescent="0.4">
      <c r="C1305" t="s">
        <v>761</v>
      </c>
      <c r="D1305" t="s">
        <v>699</v>
      </c>
      <c r="E1305">
        <v>4200</v>
      </c>
    </row>
    <row r="1306" spans="3:5" x14ac:dyDescent="0.4">
      <c r="C1306" t="s">
        <v>761</v>
      </c>
      <c r="D1306" t="s">
        <v>700</v>
      </c>
      <c r="E1306">
        <v>12800</v>
      </c>
    </row>
    <row r="1307" spans="3:5" x14ac:dyDescent="0.4">
      <c r="C1307" t="s">
        <v>761</v>
      </c>
      <c r="D1307" t="s">
        <v>701</v>
      </c>
      <c r="E1307">
        <v>9500</v>
      </c>
    </row>
    <row r="1308" spans="3:5" x14ac:dyDescent="0.4">
      <c r="C1308" t="s">
        <v>761</v>
      </c>
      <c r="D1308" t="s">
        <v>702</v>
      </c>
      <c r="E1308">
        <v>11300</v>
      </c>
    </row>
    <row r="1309" spans="3:5" x14ac:dyDescent="0.4">
      <c r="C1309" t="s">
        <v>761</v>
      </c>
      <c r="D1309" t="s">
        <v>703</v>
      </c>
      <c r="E1309">
        <v>6500</v>
      </c>
    </row>
    <row r="1310" spans="3:5" x14ac:dyDescent="0.4">
      <c r="C1310" t="s">
        <v>761</v>
      </c>
      <c r="D1310" t="s">
        <v>704</v>
      </c>
      <c r="E1310">
        <v>10100</v>
      </c>
    </row>
    <row r="1311" spans="3:5" x14ac:dyDescent="0.4">
      <c r="C1311" t="s">
        <v>761</v>
      </c>
      <c r="D1311" t="s">
        <v>705</v>
      </c>
      <c r="E1311">
        <v>13800</v>
      </c>
    </row>
    <row r="1312" spans="3:5" x14ac:dyDescent="0.4">
      <c r="C1312" t="s">
        <v>761</v>
      </c>
      <c r="D1312" t="s">
        <v>706</v>
      </c>
      <c r="E1312">
        <v>6300</v>
      </c>
    </row>
    <row r="1313" spans="3:5" x14ac:dyDescent="0.4">
      <c r="C1313" t="s">
        <v>761</v>
      </c>
      <c r="D1313" t="s">
        <v>707</v>
      </c>
      <c r="E1313">
        <v>7200</v>
      </c>
    </row>
    <row r="1314" spans="3:5" x14ac:dyDescent="0.4">
      <c r="C1314" t="s">
        <v>761</v>
      </c>
      <c r="D1314" t="s">
        <v>708</v>
      </c>
      <c r="E1314">
        <v>12500</v>
      </c>
    </row>
    <row r="1315" spans="3:5" x14ac:dyDescent="0.4">
      <c r="C1315" t="s">
        <v>761</v>
      </c>
      <c r="D1315" t="s">
        <v>709</v>
      </c>
      <c r="E1315">
        <v>13700</v>
      </c>
    </row>
    <row r="1316" spans="3:5" x14ac:dyDescent="0.4">
      <c r="C1316" t="s">
        <v>761</v>
      </c>
      <c r="D1316" t="s">
        <v>710</v>
      </c>
      <c r="E1316">
        <v>6200</v>
      </c>
    </row>
    <row r="1317" spans="3:5" x14ac:dyDescent="0.4">
      <c r="C1317" t="s">
        <v>761</v>
      </c>
      <c r="D1317" t="s">
        <v>711</v>
      </c>
      <c r="E1317">
        <v>3600</v>
      </c>
    </row>
    <row r="1318" spans="3:5" x14ac:dyDescent="0.4">
      <c r="C1318" t="s">
        <v>761</v>
      </c>
      <c r="D1318" t="s">
        <v>712</v>
      </c>
      <c r="E1318">
        <v>6000</v>
      </c>
    </row>
    <row r="1319" spans="3:5" x14ac:dyDescent="0.4">
      <c r="C1319" t="s">
        <v>761</v>
      </c>
      <c r="D1319" t="s">
        <v>713</v>
      </c>
      <c r="E1319">
        <v>7500</v>
      </c>
    </row>
    <row r="1320" spans="3:5" x14ac:dyDescent="0.4">
      <c r="C1320" t="s">
        <v>761</v>
      </c>
      <c r="D1320" t="s">
        <v>714</v>
      </c>
      <c r="E1320">
        <v>23400</v>
      </c>
    </row>
    <row r="1321" spans="3:5" x14ac:dyDescent="0.4">
      <c r="C1321" t="s">
        <v>761</v>
      </c>
      <c r="D1321" t="s">
        <v>715</v>
      </c>
      <c r="E1321">
        <v>23200</v>
      </c>
    </row>
    <row r="1322" spans="3:5" x14ac:dyDescent="0.4">
      <c r="C1322" t="s">
        <v>761</v>
      </c>
      <c r="D1322" t="s">
        <v>716</v>
      </c>
      <c r="E1322">
        <v>11000</v>
      </c>
    </row>
    <row r="1323" spans="3:5" x14ac:dyDescent="0.4">
      <c r="C1323" t="s">
        <v>761</v>
      </c>
      <c r="D1323" t="s">
        <v>717</v>
      </c>
      <c r="E1323">
        <v>11600</v>
      </c>
    </row>
    <row r="1324" spans="3:5" x14ac:dyDescent="0.4">
      <c r="C1324" t="s">
        <v>761</v>
      </c>
      <c r="D1324" t="s">
        <v>718</v>
      </c>
      <c r="E1324">
        <v>20600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164100</v>
      </c>
    </row>
    <row r="1331" spans="3:5" x14ac:dyDescent="0.4">
      <c r="C1331" t="s">
        <v>763</v>
      </c>
      <c r="D1331" t="s">
        <v>513</v>
      </c>
      <c r="E1331">
        <v>167700</v>
      </c>
    </row>
    <row r="1332" spans="3:5" x14ac:dyDescent="0.4">
      <c r="C1332" t="s">
        <v>763</v>
      </c>
      <c r="D1332" t="s">
        <v>514</v>
      </c>
      <c r="E1332">
        <v>106000</v>
      </c>
    </row>
    <row r="1333" spans="3:5" x14ac:dyDescent="0.4">
      <c r="C1333" t="s">
        <v>763</v>
      </c>
      <c r="D1333" t="s">
        <v>515</v>
      </c>
      <c r="E1333">
        <v>37700</v>
      </c>
    </row>
    <row r="1334" spans="3:5" x14ac:dyDescent="0.4">
      <c r="C1334" t="s">
        <v>763</v>
      </c>
      <c r="D1334" t="s">
        <v>516</v>
      </c>
      <c r="E1334">
        <v>48000</v>
      </c>
    </row>
    <row r="1335" spans="3:5" x14ac:dyDescent="0.4">
      <c r="C1335" t="s">
        <v>763</v>
      </c>
      <c r="D1335" t="s">
        <v>517</v>
      </c>
      <c r="E1335">
        <v>52900</v>
      </c>
    </row>
    <row r="1336" spans="3:5" x14ac:dyDescent="0.4">
      <c r="C1336" t="s">
        <v>763</v>
      </c>
      <c r="D1336" t="s">
        <v>518</v>
      </c>
      <c r="E1336">
        <v>51000</v>
      </c>
    </row>
    <row r="1337" spans="3:5" x14ac:dyDescent="0.4">
      <c r="C1337" t="s">
        <v>763</v>
      </c>
      <c r="D1337" t="s">
        <v>519</v>
      </c>
      <c r="E1337">
        <v>41000</v>
      </c>
    </row>
    <row r="1338" spans="3:5" x14ac:dyDescent="0.4">
      <c r="C1338" t="s">
        <v>763</v>
      </c>
      <c r="D1338" t="s">
        <v>520</v>
      </c>
      <c r="E1338">
        <v>45500</v>
      </c>
    </row>
    <row r="1339" spans="3:5" x14ac:dyDescent="0.4">
      <c r="C1339" t="s">
        <v>763</v>
      </c>
      <c r="D1339" t="s">
        <v>521</v>
      </c>
      <c r="E1339">
        <v>71000</v>
      </c>
    </row>
    <row r="1340" spans="3:5" x14ac:dyDescent="0.4">
      <c r="C1340" t="s">
        <v>763</v>
      </c>
      <c r="D1340" t="s">
        <v>522</v>
      </c>
      <c r="E1340">
        <v>53200</v>
      </c>
    </row>
    <row r="1341" spans="3:5" x14ac:dyDescent="0.4">
      <c r="C1341" t="s">
        <v>763</v>
      </c>
      <c r="D1341" t="s">
        <v>523</v>
      </c>
      <c r="E1341">
        <v>46600</v>
      </c>
    </row>
    <row r="1342" spans="3:5" x14ac:dyDescent="0.4">
      <c r="C1342" t="s">
        <v>763</v>
      </c>
      <c r="D1342" t="s">
        <v>524</v>
      </c>
      <c r="E1342">
        <v>33800</v>
      </c>
    </row>
    <row r="1343" spans="3:5" x14ac:dyDescent="0.4">
      <c r="C1343" t="s">
        <v>763</v>
      </c>
      <c r="D1343" t="s">
        <v>525</v>
      </c>
      <c r="E1343">
        <v>31900</v>
      </c>
    </row>
    <row r="1344" spans="3:5" x14ac:dyDescent="0.4">
      <c r="C1344" t="s">
        <v>763</v>
      </c>
      <c r="D1344" t="s">
        <v>526</v>
      </c>
      <c r="E1344">
        <v>21600</v>
      </c>
    </row>
    <row r="1345" spans="3:5" x14ac:dyDescent="0.4">
      <c r="C1345" t="s">
        <v>763</v>
      </c>
      <c r="D1345" t="s">
        <v>527</v>
      </c>
      <c r="E1345">
        <v>38800</v>
      </c>
    </row>
    <row r="1346" spans="3:5" x14ac:dyDescent="0.4">
      <c r="C1346" t="s">
        <v>763</v>
      </c>
      <c r="D1346" t="s">
        <v>528</v>
      </c>
      <c r="E1346">
        <v>56500</v>
      </c>
    </row>
    <row r="1347" spans="3:5" x14ac:dyDescent="0.4">
      <c r="C1347" t="s">
        <v>763</v>
      </c>
      <c r="D1347" t="s">
        <v>529</v>
      </c>
      <c r="E1347">
        <v>71300</v>
      </c>
    </row>
    <row r="1348" spans="3:5" x14ac:dyDescent="0.4">
      <c r="C1348" t="s">
        <v>763</v>
      </c>
      <c r="D1348" t="s">
        <v>530</v>
      </c>
      <c r="E1348">
        <v>92300</v>
      </c>
    </row>
    <row r="1349" spans="3:5" x14ac:dyDescent="0.4">
      <c r="C1349" t="s">
        <v>763</v>
      </c>
      <c r="D1349" t="s">
        <v>531</v>
      </c>
      <c r="E1349">
        <v>60200</v>
      </c>
    </row>
    <row r="1350" spans="3:5" x14ac:dyDescent="0.4">
      <c r="C1350" t="s">
        <v>763</v>
      </c>
      <c r="D1350" t="s">
        <v>532</v>
      </c>
      <c r="E1350">
        <v>59400</v>
      </c>
    </row>
    <row r="1351" spans="3:5" x14ac:dyDescent="0.4">
      <c r="C1351" t="s">
        <v>763</v>
      </c>
      <c r="D1351" t="s">
        <v>533</v>
      </c>
      <c r="E1351">
        <v>59800</v>
      </c>
    </row>
    <row r="1352" spans="3:5" x14ac:dyDescent="0.4">
      <c r="C1352" t="s">
        <v>763</v>
      </c>
      <c r="D1352" t="s">
        <v>534</v>
      </c>
      <c r="E1352">
        <v>96100</v>
      </c>
    </row>
    <row r="1353" spans="3:5" x14ac:dyDescent="0.4">
      <c r="C1353" t="s">
        <v>763</v>
      </c>
      <c r="D1353" t="s">
        <v>535</v>
      </c>
      <c r="E1353">
        <v>44500</v>
      </c>
    </row>
    <row r="1354" spans="3:5" x14ac:dyDescent="0.4">
      <c r="C1354" t="s">
        <v>763</v>
      </c>
      <c r="D1354" t="s">
        <v>536</v>
      </c>
      <c r="E1354">
        <v>32500</v>
      </c>
    </row>
    <row r="1355" spans="3:5" x14ac:dyDescent="0.4">
      <c r="C1355" t="s">
        <v>763</v>
      </c>
      <c r="D1355" t="s">
        <v>537</v>
      </c>
      <c r="E1355">
        <v>56100</v>
      </c>
    </row>
    <row r="1356" spans="3:5" x14ac:dyDescent="0.4">
      <c r="C1356" t="s">
        <v>763</v>
      </c>
      <c r="D1356" t="s">
        <v>538</v>
      </c>
      <c r="E1356">
        <v>47900</v>
      </c>
    </row>
    <row r="1357" spans="3:5" x14ac:dyDescent="0.4">
      <c r="C1357" t="s">
        <v>763</v>
      </c>
      <c r="D1357" t="s">
        <v>539</v>
      </c>
      <c r="E1357">
        <v>40600</v>
      </c>
    </row>
    <row r="1358" spans="3:5" x14ac:dyDescent="0.4">
      <c r="C1358" t="s">
        <v>763</v>
      </c>
      <c r="D1358" t="s">
        <v>540</v>
      </c>
      <c r="E1358">
        <v>15600</v>
      </c>
    </row>
    <row r="1359" spans="3:5" x14ac:dyDescent="0.4">
      <c r="C1359" t="s">
        <v>763</v>
      </c>
      <c r="D1359" t="s">
        <v>541</v>
      </c>
      <c r="E1359">
        <v>23400</v>
      </c>
    </row>
    <row r="1360" spans="3:5" x14ac:dyDescent="0.4">
      <c r="C1360" t="s">
        <v>763</v>
      </c>
      <c r="D1360" t="s">
        <v>542</v>
      </c>
      <c r="E1360">
        <v>13100</v>
      </c>
    </row>
    <row r="1361" spans="3:5" x14ac:dyDescent="0.4">
      <c r="C1361" t="s">
        <v>763</v>
      </c>
      <c r="D1361" t="s">
        <v>543</v>
      </c>
      <c r="E1361">
        <v>31500</v>
      </c>
    </row>
    <row r="1362" spans="3:5" x14ac:dyDescent="0.4">
      <c r="C1362" t="s">
        <v>763</v>
      </c>
      <c r="D1362" t="s">
        <v>544</v>
      </c>
      <c r="E1362">
        <v>9200</v>
      </c>
    </row>
    <row r="1363" spans="3:5" x14ac:dyDescent="0.4">
      <c r="C1363" t="s">
        <v>763</v>
      </c>
      <c r="D1363" t="s">
        <v>545</v>
      </c>
      <c r="E1363">
        <v>23300</v>
      </c>
    </row>
    <row r="1364" spans="3:5" x14ac:dyDescent="0.4">
      <c r="C1364" t="s">
        <v>763</v>
      </c>
      <c r="D1364" t="s">
        <v>546</v>
      </c>
      <c r="E1364">
        <v>34200</v>
      </c>
    </row>
    <row r="1365" spans="3:5" x14ac:dyDescent="0.4">
      <c r="C1365" t="s">
        <v>763</v>
      </c>
      <c r="D1365" t="s">
        <v>547</v>
      </c>
      <c r="E1365">
        <v>37600</v>
      </c>
    </row>
    <row r="1366" spans="3:5" x14ac:dyDescent="0.4">
      <c r="C1366" t="s">
        <v>763</v>
      </c>
      <c r="D1366" t="s">
        <v>548</v>
      </c>
      <c r="E1366">
        <v>24800</v>
      </c>
    </row>
    <row r="1367" spans="3:5" x14ac:dyDescent="0.4">
      <c r="C1367" t="s">
        <v>763</v>
      </c>
      <c r="D1367" t="s">
        <v>549</v>
      </c>
      <c r="E1367">
        <v>36700</v>
      </c>
    </row>
    <row r="1368" spans="3:5" x14ac:dyDescent="0.4">
      <c r="C1368" t="s">
        <v>763</v>
      </c>
      <c r="D1368" t="s">
        <v>550</v>
      </c>
      <c r="E1368">
        <v>15600</v>
      </c>
    </row>
    <row r="1369" spans="3:5" x14ac:dyDescent="0.4">
      <c r="C1369" t="s">
        <v>763</v>
      </c>
      <c r="D1369" t="s">
        <v>551</v>
      </c>
      <c r="E1369">
        <v>22100</v>
      </c>
    </row>
    <row r="1370" spans="3:5" x14ac:dyDescent="0.4">
      <c r="C1370" t="s">
        <v>763</v>
      </c>
      <c r="D1370" t="s">
        <v>552</v>
      </c>
      <c r="E1370">
        <v>24200</v>
      </c>
    </row>
    <row r="1371" spans="3:5" x14ac:dyDescent="0.4">
      <c r="C1371" t="s">
        <v>763</v>
      </c>
      <c r="D1371" t="s">
        <v>553</v>
      </c>
      <c r="E1371">
        <v>39300</v>
      </c>
    </row>
    <row r="1372" spans="3:5" x14ac:dyDescent="0.4">
      <c r="C1372" t="s">
        <v>763</v>
      </c>
      <c r="D1372" t="s">
        <v>554</v>
      </c>
      <c r="E1372">
        <v>19800</v>
      </c>
    </row>
    <row r="1373" spans="3:5" x14ac:dyDescent="0.4">
      <c r="C1373" t="s">
        <v>763</v>
      </c>
      <c r="D1373" t="s">
        <v>555</v>
      </c>
      <c r="E1373">
        <v>19600</v>
      </c>
    </row>
    <row r="1374" spans="3:5" x14ac:dyDescent="0.4">
      <c r="C1374" t="s">
        <v>763</v>
      </c>
      <c r="D1374" t="s">
        <v>556</v>
      </c>
      <c r="E1374">
        <v>52500</v>
      </c>
    </row>
    <row r="1375" spans="3:5" x14ac:dyDescent="0.4">
      <c r="C1375" t="s">
        <v>763</v>
      </c>
      <c r="D1375" t="s">
        <v>557</v>
      </c>
      <c r="E1375">
        <v>16500</v>
      </c>
    </row>
    <row r="1376" spans="3:5" x14ac:dyDescent="0.4">
      <c r="C1376" t="s">
        <v>763</v>
      </c>
      <c r="D1376" t="s">
        <v>558</v>
      </c>
      <c r="E1376">
        <v>56700</v>
      </c>
    </row>
    <row r="1377" spans="3:5" x14ac:dyDescent="0.4">
      <c r="C1377" t="s">
        <v>763</v>
      </c>
      <c r="D1377" t="s">
        <v>559</v>
      </c>
      <c r="E1377">
        <v>35800</v>
      </c>
    </row>
    <row r="1378" spans="3:5" x14ac:dyDescent="0.4">
      <c r="C1378" t="s">
        <v>763</v>
      </c>
      <c r="D1378" t="s">
        <v>560</v>
      </c>
      <c r="E1378">
        <v>25900</v>
      </c>
    </row>
    <row r="1379" spans="3:5" x14ac:dyDescent="0.4">
      <c r="C1379" t="s">
        <v>763</v>
      </c>
      <c r="D1379" t="s">
        <v>561</v>
      </c>
      <c r="E1379">
        <v>23000</v>
      </c>
    </row>
    <row r="1380" spans="3:5" x14ac:dyDescent="0.4">
      <c r="C1380" t="s">
        <v>763</v>
      </c>
      <c r="D1380" t="s">
        <v>562</v>
      </c>
      <c r="E1380">
        <v>18600</v>
      </c>
    </row>
    <row r="1381" spans="3:5" x14ac:dyDescent="0.4">
      <c r="C1381" t="s">
        <v>763</v>
      </c>
      <c r="D1381" t="s">
        <v>563</v>
      </c>
      <c r="E1381">
        <v>20700</v>
      </c>
    </row>
    <row r="1382" spans="3:5" x14ac:dyDescent="0.4">
      <c r="C1382" t="s">
        <v>763</v>
      </c>
      <c r="D1382" t="s">
        <v>564</v>
      </c>
      <c r="E1382">
        <v>15500</v>
      </c>
    </row>
    <row r="1383" spans="3:5" x14ac:dyDescent="0.4">
      <c r="C1383" t="s">
        <v>763</v>
      </c>
      <c r="D1383" t="s">
        <v>565</v>
      </c>
      <c r="E1383">
        <v>13500</v>
      </c>
    </row>
    <row r="1384" spans="3:5" x14ac:dyDescent="0.4">
      <c r="C1384" t="s">
        <v>763</v>
      </c>
      <c r="D1384" t="s">
        <v>566</v>
      </c>
      <c r="E1384">
        <v>18600</v>
      </c>
    </row>
    <row r="1385" spans="3:5" x14ac:dyDescent="0.4">
      <c r="C1385" t="s">
        <v>763</v>
      </c>
      <c r="D1385" t="s">
        <v>567</v>
      </c>
      <c r="E1385">
        <v>11400</v>
      </c>
    </row>
    <row r="1386" spans="3:5" x14ac:dyDescent="0.4">
      <c r="C1386" t="s">
        <v>763</v>
      </c>
      <c r="D1386" t="s">
        <v>568</v>
      </c>
      <c r="E1386">
        <v>39200</v>
      </c>
    </row>
    <row r="1387" spans="3:5" x14ac:dyDescent="0.4">
      <c r="C1387" t="s">
        <v>763</v>
      </c>
      <c r="D1387" t="s">
        <v>569</v>
      </c>
      <c r="E1387">
        <v>29700</v>
      </c>
    </row>
    <row r="1388" spans="3:5" x14ac:dyDescent="0.4">
      <c r="C1388" t="s">
        <v>763</v>
      </c>
      <c r="D1388" t="s">
        <v>570</v>
      </c>
      <c r="E1388">
        <v>30800</v>
      </c>
    </row>
    <row r="1389" spans="3:5" x14ac:dyDescent="0.4">
      <c r="C1389" t="s">
        <v>763</v>
      </c>
      <c r="D1389" t="s">
        <v>571</v>
      </c>
      <c r="E1389">
        <v>55200</v>
      </c>
    </row>
    <row r="1390" spans="3:5" x14ac:dyDescent="0.4">
      <c r="C1390" t="s">
        <v>763</v>
      </c>
      <c r="D1390" t="s">
        <v>572</v>
      </c>
      <c r="E1390">
        <v>32300</v>
      </c>
    </row>
    <row r="1391" spans="3:5" x14ac:dyDescent="0.4">
      <c r="C1391" t="s">
        <v>763</v>
      </c>
      <c r="D1391" t="s">
        <v>573</v>
      </c>
      <c r="E1391">
        <v>19200</v>
      </c>
    </row>
    <row r="1392" spans="3:5" x14ac:dyDescent="0.4">
      <c r="C1392" t="s">
        <v>763</v>
      </c>
      <c r="D1392" t="s">
        <v>574</v>
      </c>
      <c r="E1392">
        <v>28200</v>
      </c>
    </row>
    <row r="1393" spans="3:5" x14ac:dyDescent="0.4">
      <c r="C1393" t="s">
        <v>763</v>
      </c>
      <c r="D1393" t="s">
        <v>575</v>
      </c>
      <c r="E1393">
        <v>71300</v>
      </c>
    </row>
    <row r="1394" spans="3:5" x14ac:dyDescent="0.4">
      <c r="C1394" t="s">
        <v>763</v>
      </c>
      <c r="D1394" t="s">
        <v>576</v>
      </c>
      <c r="E1394">
        <v>64200</v>
      </c>
    </row>
    <row r="1395" spans="3:5" x14ac:dyDescent="0.4">
      <c r="C1395" t="s">
        <v>763</v>
      </c>
      <c r="D1395" t="s">
        <v>577</v>
      </c>
      <c r="E1395">
        <v>32600</v>
      </c>
    </row>
    <row r="1396" spans="3:5" x14ac:dyDescent="0.4">
      <c r="C1396" t="s">
        <v>763</v>
      </c>
      <c r="D1396" t="s">
        <v>578</v>
      </c>
      <c r="E1396">
        <v>55200</v>
      </c>
    </row>
    <row r="1397" spans="3:5" x14ac:dyDescent="0.4">
      <c r="C1397" t="s">
        <v>763</v>
      </c>
      <c r="D1397" t="s">
        <v>579</v>
      </c>
      <c r="E1397">
        <v>30800</v>
      </c>
    </row>
    <row r="1398" spans="3:5" x14ac:dyDescent="0.4">
      <c r="C1398" t="s">
        <v>763</v>
      </c>
      <c r="D1398" t="s">
        <v>580</v>
      </c>
      <c r="E1398">
        <v>25200</v>
      </c>
    </row>
    <row r="1399" spans="3:5" x14ac:dyDescent="0.4">
      <c r="C1399" t="s">
        <v>763</v>
      </c>
      <c r="D1399" t="s">
        <v>581</v>
      </c>
      <c r="E1399">
        <v>21700</v>
      </c>
    </row>
    <row r="1400" spans="3:5" x14ac:dyDescent="0.4">
      <c r="C1400" t="s">
        <v>763</v>
      </c>
      <c r="D1400" t="s">
        <v>582</v>
      </c>
      <c r="E1400">
        <v>23500</v>
      </c>
    </row>
    <row r="1401" spans="3:5" x14ac:dyDescent="0.4">
      <c r="C1401" t="s">
        <v>763</v>
      </c>
      <c r="D1401" t="s">
        <v>583</v>
      </c>
      <c r="E1401">
        <v>15400</v>
      </c>
    </row>
    <row r="1402" spans="3:5" x14ac:dyDescent="0.4">
      <c r="C1402" t="s">
        <v>763</v>
      </c>
      <c r="D1402" t="s">
        <v>584</v>
      </c>
      <c r="E1402">
        <v>24700</v>
      </c>
    </row>
    <row r="1403" spans="3:5" x14ac:dyDescent="0.4">
      <c r="C1403" t="s">
        <v>763</v>
      </c>
      <c r="D1403" t="s">
        <v>585</v>
      </c>
      <c r="E1403">
        <v>13200</v>
      </c>
    </row>
    <row r="1404" spans="3:5" x14ac:dyDescent="0.4">
      <c r="C1404" t="s">
        <v>763</v>
      </c>
      <c r="D1404" t="s">
        <v>586</v>
      </c>
      <c r="E1404">
        <v>12300</v>
      </c>
    </row>
    <row r="1405" spans="3:5" x14ac:dyDescent="0.4">
      <c r="C1405" t="s">
        <v>763</v>
      </c>
      <c r="D1405" t="s">
        <v>587</v>
      </c>
      <c r="E1405">
        <v>15100</v>
      </c>
    </row>
    <row r="1406" spans="3:5" x14ac:dyDescent="0.4">
      <c r="C1406" t="s">
        <v>763</v>
      </c>
      <c r="D1406" t="s">
        <v>588</v>
      </c>
      <c r="E1406">
        <v>25900</v>
      </c>
    </row>
    <row r="1407" spans="3:5" x14ac:dyDescent="0.4">
      <c r="C1407" t="s">
        <v>763</v>
      </c>
      <c r="D1407" t="s">
        <v>589</v>
      </c>
      <c r="E1407">
        <v>30500</v>
      </c>
    </row>
    <row r="1408" spans="3:5" x14ac:dyDescent="0.4">
      <c r="C1408" t="s">
        <v>763</v>
      </c>
      <c r="D1408" t="s">
        <v>590</v>
      </c>
      <c r="E1408">
        <v>32400</v>
      </c>
    </row>
    <row r="1409" spans="3:5" x14ac:dyDescent="0.4">
      <c r="C1409" t="s">
        <v>763</v>
      </c>
      <c r="D1409" t="s">
        <v>591</v>
      </c>
      <c r="E1409">
        <v>10500</v>
      </c>
    </row>
    <row r="1410" spans="3:5" x14ac:dyDescent="0.4">
      <c r="C1410" t="s">
        <v>763</v>
      </c>
      <c r="D1410" t="s">
        <v>592</v>
      </c>
      <c r="E1410">
        <v>21300</v>
      </c>
    </row>
    <row r="1411" spans="3:5" x14ac:dyDescent="0.4">
      <c r="C1411" t="s">
        <v>763</v>
      </c>
      <c r="D1411" t="s">
        <v>593</v>
      </c>
      <c r="E1411">
        <v>13600</v>
      </c>
    </row>
    <row r="1412" spans="3:5" x14ac:dyDescent="0.4">
      <c r="C1412" t="s">
        <v>763</v>
      </c>
      <c r="D1412" t="s">
        <v>594</v>
      </c>
      <c r="E1412">
        <v>38300</v>
      </c>
    </row>
    <row r="1413" spans="3:5" x14ac:dyDescent="0.4">
      <c r="C1413" t="s">
        <v>763</v>
      </c>
      <c r="D1413" t="s">
        <v>595</v>
      </c>
      <c r="E1413">
        <v>11700</v>
      </c>
    </row>
    <row r="1414" spans="3:5" x14ac:dyDescent="0.4">
      <c r="C1414" t="s">
        <v>763</v>
      </c>
      <c r="D1414" t="s">
        <v>596</v>
      </c>
      <c r="E1414">
        <v>18300</v>
      </c>
    </row>
    <row r="1415" spans="3:5" x14ac:dyDescent="0.4">
      <c r="C1415" t="s">
        <v>763</v>
      </c>
      <c r="D1415" t="s">
        <v>597</v>
      </c>
      <c r="E1415">
        <v>26400</v>
      </c>
    </row>
    <row r="1416" spans="3:5" x14ac:dyDescent="0.4">
      <c r="C1416" t="s">
        <v>763</v>
      </c>
      <c r="D1416" t="s">
        <v>598</v>
      </c>
      <c r="E1416">
        <v>20600</v>
      </c>
    </row>
    <row r="1417" spans="3:5" x14ac:dyDescent="0.4">
      <c r="C1417" t="s">
        <v>763</v>
      </c>
      <c r="D1417" t="s">
        <v>599</v>
      </c>
      <c r="E1417">
        <v>6300</v>
      </c>
    </row>
    <row r="1418" spans="3:5" x14ac:dyDescent="0.4">
      <c r="C1418" t="s">
        <v>763</v>
      </c>
      <c r="D1418" t="s">
        <v>600</v>
      </c>
      <c r="E1418">
        <v>66400</v>
      </c>
    </row>
    <row r="1419" spans="3:5" x14ac:dyDescent="0.4">
      <c r="C1419" t="s">
        <v>763</v>
      </c>
      <c r="D1419" t="s">
        <v>601</v>
      </c>
      <c r="E1419">
        <v>48100</v>
      </c>
    </row>
    <row r="1420" spans="3:5" x14ac:dyDescent="0.4">
      <c r="C1420" t="s">
        <v>763</v>
      </c>
      <c r="D1420" t="s">
        <v>602</v>
      </c>
      <c r="E1420">
        <v>23400</v>
      </c>
    </row>
    <row r="1421" spans="3:5" x14ac:dyDescent="0.4">
      <c r="C1421" t="s">
        <v>763</v>
      </c>
      <c r="D1421" t="s">
        <v>603</v>
      </c>
      <c r="E1421">
        <v>17700</v>
      </c>
    </row>
    <row r="1422" spans="3:5" x14ac:dyDescent="0.4">
      <c r="C1422" t="s">
        <v>763</v>
      </c>
      <c r="D1422" t="s">
        <v>604</v>
      </c>
      <c r="E1422">
        <v>23800</v>
      </c>
    </row>
    <row r="1423" spans="3:5" x14ac:dyDescent="0.4">
      <c r="C1423" t="s">
        <v>763</v>
      </c>
      <c r="D1423" t="s">
        <v>605</v>
      </c>
      <c r="E1423">
        <v>15200</v>
      </c>
    </row>
    <row r="1424" spans="3:5" x14ac:dyDescent="0.4">
      <c r="C1424" t="s">
        <v>763</v>
      </c>
      <c r="D1424" t="s">
        <v>606</v>
      </c>
      <c r="E1424">
        <v>39900</v>
      </c>
    </row>
    <row r="1425" spans="3:5" x14ac:dyDescent="0.4">
      <c r="C1425" t="s">
        <v>763</v>
      </c>
      <c r="D1425" t="s">
        <v>607</v>
      </c>
      <c r="E1425">
        <v>37800</v>
      </c>
    </row>
    <row r="1426" spans="3:5" x14ac:dyDescent="0.4">
      <c r="C1426" t="s">
        <v>763</v>
      </c>
      <c r="D1426" t="s">
        <v>608</v>
      </c>
      <c r="E1426">
        <v>21600</v>
      </c>
    </row>
    <row r="1427" spans="3:5" x14ac:dyDescent="0.4">
      <c r="C1427" t="s">
        <v>763</v>
      </c>
      <c r="D1427" t="s">
        <v>609</v>
      </c>
      <c r="E1427">
        <v>7800</v>
      </c>
    </row>
    <row r="1428" spans="3:5" x14ac:dyDescent="0.4">
      <c r="C1428" t="s">
        <v>763</v>
      </c>
      <c r="D1428" t="s">
        <v>610</v>
      </c>
      <c r="E1428">
        <v>6300</v>
      </c>
    </row>
    <row r="1429" spans="3:5" x14ac:dyDescent="0.4">
      <c r="C1429" t="s">
        <v>763</v>
      </c>
      <c r="D1429" t="s">
        <v>611</v>
      </c>
      <c r="E1429">
        <v>7200</v>
      </c>
    </row>
    <row r="1430" spans="3:5" x14ac:dyDescent="0.4">
      <c r="C1430" t="s">
        <v>763</v>
      </c>
      <c r="D1430" t="s">
        <v>612</v>
      </c>
      <c r="E1430">
        <v>16900</v>
      </c>
    </row>
    <row r="1431" spans="3:5" x14ac:dyDescent="0.4">
      <c r="C1431" t="s">
        <v>763</v>
      </c>
      <c r="D1431" t="s">
        <v>613</v>
      </c>
      <c r="E1431">
        <v>23000</v>
      </c>
    </row>
    <row r="1432" spans="3:5" x14ac:dyDescent="0.4">
      <c r="C1432" t="s">
        <v>763</v>
      </c>
      <c r="D1432" t="s">
        <v>614</v>
      </c>
      <c r="E1432">
        <v>16200</v>
      </c>
    </row>
    <row r="1433" spans="3:5" x14ac:dyDescent="0.4">
      <c r="C1433" t="s">
        <v>763</v>
      </c>
      <c r="D1433" t="s">
        <v>615</v>
      </c>
      <c r="E1433">
        <v>20300</v>
      </c>
    </row>
    <row r="1434" spans="3:5" x14ac:dyDescent="0.4">
      <c r="C1434" t="s">
        <v>763</v>
      </c>
      <c r="D1434" t="s">
        <v>616</v>
      </c>
      <c r="E1434">
        <v>18600</v>
      </c>
    </row>
    <row r="1435" spans="3:5" x14ac:dyDescent="0.4">
      <c r="C1435" t="s">
        <v>763</v>
      </c>
      <c r="D1435" t="s">
        <v>617</v>
      </c>
      <c r="E1435">
        <v>16900</v>
      </c>
    </row>
    <row r="1436" spans="3:5" x14ac:dyDescent="0.4">
      <c r="C1436" t="s">
        <v>763</v>
      </c>
      <c r="D1436" t="s">
        <v>618</v>
      </c>
      <c r="E1436">
        <v>30900</v>
      </c>
    </row>
    <row r="1437" spans="3:5" x14ac:dyDescent="0.4">
      <c r="C1437" t="s">
        <v>763</v>
      </c>
      <c r="D1437" t="s">
        <v>619</v>
      </c>
      <c r="E1437">
        <v>7300</v>
      </c>
    </row>
    <row r="1438" spans="3:5" x14ac:dyDescent="0.4">
      <c r="C1438" t="s">
        <v>763</v>
      </c>
      <c r="D1438" t="s">
        <v>620</v>
      </c>
      <c r="E1438">
        <v>17700</v>
      </c>
    </row>
    <row r="1439" spans="3:5" x14ac:dyDescent="0.4">
      <c r="C1439" t="s">
        <v>763</v>
      </c>
      <c r="D1439" t="s">
        <v>621</v>
      </c>
      <c r="E1439">
        <v>17900</v>
      </c>
    </row>
    <row r="1440" spans="3:5" x14ac:dyDescent="0.4">
      <c r="C1440" t="s">
        <v>763</v>
      </c>
      <c r="D1440" t="s">
        <v>622</v>
      </c>
      <c r="E1440">
        <v>13700</v>
      </c>
    </row>
    <row r="1441" spans="3:5" x14ac:dyDescent="0.4">
      <c r="C1441" t="s">
        <v>763</v>
      </c>
      <c r="D1441" t="s">
        <v>623</v>
      </c>
      <c r="E1441">
        <v>6600</v>
      </c>
    </row>
    <row r="1442" spans="3:5" x14ac:dyDescent="0.4">
      <c r="C1442" t="s">
        <v>763</v>
      </c>
      <c r="D1442" t="s">
        <v>624</v>
      </c>
      <c r="E1442">
        <v>17200</v>
      </c>
    </row>
    <row r="1443" spans="3:5" x14ac:dyDescent="0.4">
      <c r="C1443" t="s">
        <v>763</v>
      </c>
      <c r="D1443" t="s">
        <v>625</v>
      </c>
      <c r="E1443">
        <v>6900</v>
      </c>
    </row>
    <row r="1444" spans="3:5" x14ac:dyDescent="0.4">
      <c r="C1444" t="s">
        <v>763</v>
      </c>
      <c r="D1444" t="s">
        <v>626</v>
      </c>
      <c r="E1444">
        <v>11800</v>
      </c>
    </row>
    <row r="1445" spans="3:5" x14ac:dyDescent="0.4">
      <c r="C1445" t="s">
        <v>763</v>
      </c>
      <c r="D1445" t="s">
        <v>627</v>
      </c>
      <c r="E1445">
        <v>22800</v>
      </c>
    </row>
    <row r="1446" spans="3:5" x14ac:dyDescent="0.4">
      <c r="C1446" t="s">
        <v>763</v>
      </c>
      <c r="D1446" t="s">
        <v>628</v>
      </c>
      <c r="E1446">
        <v>8700</v>
      </c>
    </row>
    <row r="1447" spans="3:5" x14ac:dyDescent="0.4">
      <c r="C1447" t="s">
        <v>763</v>
      </c>
      <c r="D1447" t="s">
        <v>629</v>
      </c>
      <c r="E1447">
        <v>10400</v>
      </c>
    </row>
    <row r="1448" spans="3:5" x14ac:dyDescent="0.4">
      <c r="C1448" t="s">
        <v>763</v>
      </c>
      <c r="D1448" t="s">
        <v>630</v>
      </c>
      <c r="E1448">
        <v>8000</v>
      </c>
    </row>
    <row r="1449" spans="3:5" x14ac:dyDescent="0.4">
      <c r="C1449" t="s">
        <v>763</v>
      </c>
      <c r="D1449" t="s">
        <v>631</v>
      </c>
      <c r="E1449">
        <v>7700</v>
      </c>
    </row>
    <row r="1450" spans="3:5" x14ac:dyDescent="0.4">
      <c r="C1450" t="s">
        <v>763</v>
      </c>
      <c r="D1450" t="s">
        <v>632</v>
      </c>
      <c r="E1450">
        <v>6100</v>
      </c>
    </row>
    <row r="1451" spans="3:5" x14ac:dyDescent="0.4">
      <c r="C1451" t="s">
        <v>763</v>
      </c>
      <c r="D1451" t="s">
        <v>633</v>
      </c>
      <c r="E1451">
        <v>21300</v>
      </c>
    </row>
    <row r="1452" spans="3:5" x14ac:dyDescent="0.4">
      <c r="C1452" t="s">
        <v>763</v>
      </c>
      <c r="D1452" t="s">
        <v>634</v>
      </c>
      <c r="E1452">
        <v>9400</v>
      </c>
    </row>
    <row r="1453" spans="3:5" x14ac:dyDescent="0.4">
      <c r="C1453" t="s">
        <v>763</v>
      </c>
      <c r="D1453" t="s">
        <v>635</v>
      </c>
      <c r="E1453">
        <v>10200</v>
      </c>
    </row>
    <row r="1454" spans="3:5" x14ac:dyDescent="0.4">
      <c r="C1454" t="s">
        <v>763</v>
      </c>
      <c r="D1454" t="s">
        <v>636</v>
      </c>
      <c r="E1454">
        <v>21100</v>
      </c>
    </row>
    <row r="1455" spans="3:5" x14ac:dyDescent="0.4">
      <c r="C1455" t="s">
        <v>763</v>
      </c>
      <c r="D1455" t="s">
        <v>637</v>
      </c>
      <c r="E1455">
        <v>20000</v>
      </c>
    </row>
    <row r="1456" spans="3:5" x14ac:dyDescent="0.4">
      <c r="C1456" t="s">
        <v>763</v>
      </c>
      <c r="D1456" t="s">
        <v>638</v>
      </c>
      <c r="E1456">
        <v>12000</v>
      </c>
    </row>
    <row r="1457" spans="3:5" x14ac:dyDescent="0.4">
      <c r="C1457" t="s">
        <v>763</v>
      </c>
      <c r="D1457" t="s">
        <v>639</v>
      </c>
      <c r="E1457">
        <v>48600</v>
      </c>
    </row>
    <row r="1458" spans="3:5" x14ac:dyDescent="0.4">
      <c r="C1458" t="s">
        <v>763</v>
      </c>
      <c r="D1458" t="s">
        <v>640</v>
      </c>
      <c r="E1458">
        <v>11200</v>
      </c>
    </row>
    <row r="1459" spans="3:5" x14ac:dyDescent="0.4">
      <c r="C1459" t="s">
        <v>763</v>
      </c>
      <c r="D1459" t="s">
        <v>641</v>
      </c>
      <c r="E1459">
        <v>11500</v>
      </c>
    </row>
    <row r="1460" spans="3:5" x14ac:dyDescent="0.4">
      <c r="C1460" t="s">
        <v>763</v>
      </c>
      <c r="D1460" t="s">
        <v>642</v>
      </c>
      <c r="E1460">
        <v>6100</v>
      </c>
    </row>
    <row r="1461" spans="3:5" x14ac:dyDescent="0.4">
      <c r="C1461" t="s">
        <v>763</v>
      </c>
      <c r="D1461" t="s">
        <v>643</v>
      </c>
      <c r="E1461">
        <v>32700</v>
      </c>
    </row>
    <row r="1462" spans="3:5" x14ac:dyDescent="0.4">
      <c r="C1462" t="s">
        <v>763</v>
      </c>
      <c r="D1462" t="s">
        <v>644</v>
      </c>
      <c r="E1462">
        <v>70500</v>
      </c>
    </row>
    <row r="1463" spans="3:5" x14ac:dyDescent="0.4">
      <c r="C1463" t="s">
        <v>763</v>
      </c>
      <c r="D1463" t="s">
        <v>645</v>
      </c>
      <c r="E1463">
        <v>74000</v>
      </c>
    </row>
    <row r="1464" spans="3:5" x14ac:dyDescent="0.4">
      <c r="C1464" t="s">
        <v>763</v>
      </c>
      <c r="D1464" t="s">
        <v>646</v>
      </c>
      <c r="E1464">
        <v>16800</v>
      </c>
    </row>
    <row r="1465" spans="3:5" x14ac:dyDescent="0.4">
      <c r="C1465" t="s">
        <v>763</v>
      </c>
      <c r="D1465" t="s">
        <v>647</v>
      </c>
      <c r="E1465">
        <v>11000</v>
      </c>
    </row>
    <row r="1466" spans="3:5" x14ac:dyDescent="0.4">
      <c r="C1466" t="s">
        <v>763</v>
      </c>
      <c r="D1466" t="s">
        <v>648</v>
      </c>
      <c r="E1466">
        <v>27400</v>
      </c>
    </row>
    <row r="1467" spans="3:5" x14ac:dyDescent="0.4">
      <c r="C1467" t="s">
        <v>763</v>
      </c>
      <c r="D1467" t="s">
        <v>649</v>
      </c>
      <c r="E1467">
        <v>7800</v>
      </c>
    </row>
    <row r="1468" spans="3:5" x14ac:dyDescent="0.4">
      <c r="C1468" t="s">
        <v>763</v>
      </c>
      <c r="D1468" t="s">
        <v>650</v>
      </c>
      <c r="E1468">
        <v>14300</v>
      </c>
    </row>
    <row r="1469" spans="3:5" x14ac:dyDescent="0.4">
      <c r="C1469" t="s">
        <v>763</v>
      </c>
      <c r="D1469" t="s">
        <v>651</v>
      </c>
      <c r="E1469">
        <v>21000</v>
      </c>
    </row>
    <row r="1470" spans="3:5" x14ac:dyDescent="0.4">
      <c r="C1470" t="s">
        <v>763</v>
      </c>
      <c r="D1470" t="s">
        <v>652</v>
      </c>
      <c r="E1470">
        <v>15500</v>
      </c>
    </row>
    <row r="1471" spans="3:5" x14ac:dyDescent="0.4">
      <c r="C1471" t="s">
        <v>763</v>
      </c>
      <c r="D1471" t="s">
        <v>653</v>
      </c>
      <c r="E1471">
        <v>21300</v>
      </c>
    </row>
    <row r="1472" spans="3:5" x14ac:dyDescent="0.4">
      <c r="C1472" t="s">
        <v>763</v>
      </c>
      <c r="D1472" t="s">
        <v>654</v>
      </c>
      <c r="E1472">
        <v>11800</v>
      </c>
    </row>
    <row r="1473" spans="3:5" x14ac:dyDescent="0.4">
      <c r="C1473" t="s">
        <v>763</v>
      </c>
      <c r="D1473" t="s">
        <v>655</v>
      </c>
      <c r="E1473">
        <v>16000</v>
      </c>
    </row>
    <row r="1474" spans="3:5" x14ac:dyDescent="0.4">
      <c r="C1474" t="s">
        <v>763</v>
      </c>
      <c r="D1474" t="s">
        <v>656</v>
      </c>
      <c r="E1474">
        <v>14100</v>
      </c>
    </row>
    <row r="1475" spans="3:5" x14ac:dyDescent="0.4">
      <c r="C1475" t="s">
        <v>763</v>
      </c>
      <c r="D1475" t="s">
        <v>657</v>
      </c>
      <c r="E1475">
        <v>14700</v>
      </c>
    </row>
    <row r="1476" spans="3:5" x14ac:dyDescent="0.4">
      <c r="C1476" t="s">
        <v>763</v>
      </c>
      <c r="D1476" t="s">
        <v>658</v>
      </c>
      <c r="E1476">
        <v>10000</v>
      </c>
    </row>
    <row r="1477" spans="3:5" x14ac:dyDescent="0.4">
      <c r="C1477" t="s">
        <v>763</v>
      </c>
      <c r="D1477" t="s">
        <v>659</v>
      </c>
      <c r="E1477">
        <v>21200</v>
      </c>
    </row>
    <row r="1478" spans="3:5" x14ac:dyDescent="0.4">
      <c r="C1478" t="s">
        <v>763</v>
      </c>
      <c r="D1478" t="s">
        <v>660</v>
      </c>
      <c r="E1478">
        <v>9500</v>
      </c>
    </row>
    <row r="1479" spans="3:5" x14ac:dyDescent="0.4">
      <c r="C1479" t="s">
        <v>763</v>
      </c>
      <c r="D1479" t="s">
        <v>661</v>
      </c>
      <c r="E1479">
        <v>3700</v>
      </c>
    </row>
    <row r="1480" spans="3:5" x14ac:dyDescent="0.4">
      <c r="C1480" t="s">
        <v>763</v>
      </c>
      <c r="D1480" t="s">
        <v>662</v>
      </c>
      <c r="E1480">
        <v>8400</v>
      </c>
    </row>
    <row r="1481" spans="3:5" x14ac:dyDescent="0.4">
      <c r="C1481" t="s">
        <v>763</v>
      </c>
      <c r="D1481" t="s">
        <v>663</v>
      </c>
      <c r="E1481">
        <v>6400</v>
      </c>
    </row>
    <row r="1482" spans="3:5" x14ac:dyDescent="0.4">
      <c r="C1482" t="s">
        <v>763</v>
      </c>
      <c r="D1482" t="s">
        <v>664</v>
      </c>
      <c r="E1482">
        <v>43800</v>
      </c>
    </row>
    <row r="1483" spans="3:5" x14ac:dyDescent="0.4">
      <c r="C1483" t="s">
        <v>763</v>
      </c>
      <c r="D1483" t="s">
        <v>665</v>
      </c>
      <c r="E1483">
        <v>42500</v>
      </c>
    </row>
    <row r="1484" spans="3:5" x14ac:dyDescent="0.4">
      <c r="C1484" t="s">
        <v>763</v>
      </c>
      <c r="D1484" t="s">
        <v>666</v>
      </c>
      <c r="E1484">
        <v>20700</v>
      </c>
    </row>
    <row r="1485" spans="3:5" x14ac:dyDescent="0.4">
      <c r="C1485" t="s">
        <v>763</v>
      </c>
      <c r="D1485" t="s">
        <v>667</v>
      </c>
      <c r="E1485">
        <v>20200</v>
      </c>
    </row>
    <row r="1486" spans="3:5" x14ac:dyDescent="0.4">
      <c r="C1486" t="s">
        <v>763</v>
      </c>
      <c r="D1486" t="s">
        <v>668</v>
      </c>
      <c r="E1486">
        <v>49300</v>
      </c>
    </row>
    <row r="1487" spans="3:5" x14ac:dyDescent="0.4">
      <c r="C1487" t="s">
        <v>763</v>
      </c>
      <c r="D1487" t="s">
        <v>669</v>
      </c>
      <c r="E1487">
        <v>20100</v>
      </c>
    </row>
    <row r="1488" spans="3:5" x14ac:dyDescent="0.4">
      <c r="C1488" t="s">
        <v>763</v>
      </c>
      <c r="D1488" t="s">
        <v>670</v>
      </c>
      <c r="E1488">
        <v>18100</v>
      </c>
    </row>
    <row r="1489" spans="3:5" x14ac:dyDescent="0.4">
      <c r="C1489" t="s">
        <v>763</v>
      </c>
      <c r="D1489" t="s">
        <v>671</v>
      </c>
      <c r="E1489">
        <v>25500</v>
      </c>
    </row>
    <row r="1490" spans="3:5" x14ac:dyDescent="0.4">
      <c r="C1490" t="s">
        <v>763</v>
      </c>
      <c r="D1490" t="s">
        <v>672</v>
      </c>
      <c r="E1490">
        <v>17700</v>
      </c>
    </row>
    <row r="1491" spans="3:5" x14ac:dyDescent="0.4">
      <c r="C1491" t="s">
        <v>763</v>
      </c>
      <c r="D1491" t="s">
        <v>673</v>
      </c>
      <c r="E1491">
        <v>25300</v>
      </c>
    </row>
    <row r="1492" spans="3:5" x14ac:dyDescent="0.4">
      <c r="C1492" t="s">
        <v>763</v>
      </c>
      <c r="D1492" t="s">
        <v>674</v>
      </c>
      <c r="E1492">
        <v>36200</v>
      </c>
    </row>
    <row r="1493" spans="3:5" x14ac:dyDescent="0.4">
      <c r="C1493" t="s">
        <v>763</v>
      </c>
      <c r="D1493" t="s">
        <v>675</v>
      </c>
      <c r="E1493">
        <v>55300</v>
      </c>
    </row>
    <row r="1494" spans="3:5" x14ac:dyDescent="0.4">
      <c r="C1494" t="s">
        <v>763</v>
      </c>
      <c r="D1494" t="s">
        <v>676</v>
      </c>
      <c r="E1494">
        <v>34700</v>
      </c>
    </row>
    <row r="1495" spans="3:5" x14ac:dyDescent="0.4">
      <c r="C1495" t="s">
        <v>763</v>
      </c>
      <c r="D1495" t="s">
        <v>677</v>
      </c>
      <c r="E1495">
        <v>30100</v>
      </c>
    </row>
    <row r="1496" spans="3:5" x14ac:dyDescent="0.4">
      <c r="C1496" t="s">
        <v>763</v>
      </c>
      <c r="D1496" t="s">
        <v>678</v>
      </c>
      <c r="E1496">
        <v>107600</v>
      </c>
    </row>
    <row r="1497" spans="3:5" x14ac:dyDescent="0.4">
      <c r="C1497" t="s">
        <v>763</v>
      </c>
      <c r="D1497" t="s">
        <v>679</v>
      </c>
      <c r="E1497">
        <v>34000</v>
      </c>
    </row>
    <row r="1498" spans="3:5" x14ac:dyDescent="0.4">
      <c r="C1498" t="s">
        <v>763</v>
      </c>
      <c r="D1498" t="s">
        <v>680</v>
      </c>
      <c r="E1498">
        <v>44900</v>
      </c>
    </row>
    <row r="1499" spans="3:5" x14ac:dyDescent="0.4">
      <c r="C1499" t="s">
        <v>763</v>
      </c>
      <c r="D1499" t="s">
        <v>681</v>
      </c>
      <c r="E1499">
        <v>39800</v>
      </c>
    </row>
    <row r="1500" spans="3:5" x14ac:dyDescent="0.4">
      <c r="C1500" t="s">
        <v>763</v>
      </c>
      <c r="D1500" t="s">
        <v>682</v>
      </c>
      <c r="E1500">
        <v>37300</v>
      </c>
    </row>
    <row r="1501" spans="3:5" x14ac:dyDescent="0.4">
      <c r="C1501" t="s">
        <v>763</v>
      </c>
      <c r="D1501" t="s">
        <v>683</v>
      </c>
      <c r="E1501">
        <v>29700</v>
      </c>
    </row>
    <row r="1502" spans="3:5" x14ac:dyDescent="0.4">
      <c r="C1502" t="s">
        <v>763</v>
      </c>
      <c r="D1502" t="s">
        <v>684</v>
      </c>
      <c r="E1502">
        <v>28300</v>
      </c>
    </row>
    <row r="1503" spans="3:5" x14ac:dyDescent="0.4">
      <c r="C1503" t="s">
        <v>763</v>
      </c>
      <c r="D1503" t="s">
        <v>685</v>
      </c>
      <c r="E1503">
        <v>58700</v>
      </c>
    </row>
    <row r="1504" spans="3:5" x14ac:dyDescent="0.4">
      <c r="C1504" t="s">
        <v>763</v>
      </c>
      <c r="D1504" t="s">
        <v>686</v>
      </c>
      <c r="E1504">
        <v>10400</v>
      </c>
    </row>
    <row r="1505" spans="1:5" x14ac:dyDescent="0.4">
      <c r="C1505" t="s">
        <v>763</v>
      </c>
      <c r="D1505" t="s">
        <v>687</v>
      </c>
      <c r="E1505">
        <v>25100</v>
      </c>
    </row>
    <row r="1506" spans="1:5" x14ac:dyDescent="0.4">
      <c r="C1506" t="s">
        <v>763</v>
      </c>
      <c r="D1506" t="s">
        <v>688</v>
      </c>
      <c r="E1506">
        <v>15100</v>
      </c>
    </row>
    <row r="1507" spans="1:5" x14ac:dyDescent="0.4">
      <c r="C1507" t="s">
        <v>763</v>
      </c>
      <c r="D1507" t="s">
        <v>689</v>
      </c>
      <c r="E1507">
        <v>51900</v>
      </c>
    </row>
    <row r="1508" spans="1:5" x14ac:dyDescent="0.4">
      <c r="C1508" t="s">
        <v>763</v>
      </c>
      <c r="D1508" t="s">
        <v>690</v>
      </c>
      <c r="E1508">
        <v>74600</v>
      </c>
    </row>
    <row r="1509" spans="1:5" x14ac:dyDescent="0.4">
      <c r="C1509" t="s">
        <v>763</v>
      </c>
      <c r="D1509" t="s">
        <v>691</v>
      </c>
      <c r="E1509">
        <v>64100</v>
      </c>
    </row>
    <row r="1510" spans="1:5" x14ac:dyDescent="0.4">
      <c r="C1510" t="s">
        <v>763</v>
      </c>
      <c r="D1510" t="s">
        <v>692</v>
      </c>
      <c r="E1510">
        <v>20700</v>
      </c>
    </row>
    <row r="1511" spans="1:5" x14ac:dyDescent="0.4">
      <c r="C1511" t="s">
        <v>763</v>
      </c>
      <c r="D1511" t="s">
        <v>693</v>
      </c>
      <c r="E1511">
        <v>30800</v>
      </c>
    </row>
    <row r="1512" spans="1:5" x14ac:dyDescent="0.4">
      <c r="C1512" t="s">
        <v>763</v>
      </c>
      <c r="D1512" t="s">
        <v>694</v>
      </c>
      <c r="E1512">
        <v>30900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33100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19500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10500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8300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23700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23500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41900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35200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27000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57700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32100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25600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23600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17100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40700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152500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45900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31700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33200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82600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49000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38200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27700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41500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50500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25000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69700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25800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11300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44900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27100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39000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17900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12200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31300</v>
      </c>
    </row>
    <row r="1548" spans="1:5" x14ac:dyDescent="0.4">
      <c r="C1548" t="s">
        <v>763</v>
      </c>
      <c r="D1548" t="s">
        <v>428</v>
      </c>
      <c r="E1548">
        <v>7900</v>
      </c>
    </row>
    <row r="1549" spans="1:5" x14ac:dyDescent="0.4">
      <c r="C1549" t="s">
        <v>763</v>
      </c>
      <c r="D1549" t="s">
        <v>429</v>
      </c>
      <c r="E1549">
        <v>17100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25600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15000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37200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14800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10800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10700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9600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30800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16800</v>
      </c>
    </row>
    <row r="1559" spans="1:5" x14ac:dyDescent="0.4">
      <c r="C1559" t="s">
        <v>763</v>
      </c>
      <c r="D1559" t="s">
        <v>439</v>
      </c>
      <c r="E1559">
        <v>15500</v>
      </c>
    </row>
    <row r="1560" spans="1:5" x14ac:dyDescent="0.4">
      <c r="C1560" t="s">
        <v>763</v>
      </c>
      <c r="D1560" t="s">
        <v>440</v>
      </c>
      <c r="E1560">
        <v>15800</v>
      </c>
    </row>
    <row r="1561" spans="1:5" x14ac:dyDescent="0.4">
      <c r="C1561" t="s">
        <v>763</v>
      </c>
      <c r="D1561" t="s">
        <v>441</v>
      </c>
      <c r="E1561">
        <v>36200</v>
      </c>
    </row>
    <row r="1562" spans="1:5" x14ac:dyDescent="0.4">
      <c r="C1562" t="s">
        <v>763</v>
      </c>
      <c r="D1562" t="s">
        <v>442</v>
      </c>
      <c r="E1562">
        <v>26800</v>
      </c>
    </row>
    <row r="1563" spans="1:5" x14ac:dyDescent="0.4">
      <c r="C1563" t="s">
        <v>763</v>
      </c>
      <c r="D1563" t="s">
        <v>443</v>
      </c>
      <c r="E1563">
        <v>21000</v>
      </c>
    </row>
    <row r="1564" spans="1:5" x14ac:dyDescent="0.4">
      <c r="C1564" t="s">
        <v>763</v>
      </c>
      <c r="D1564" t="s">
        <v>444</v>
      </c>
      <c r="E1564">
        <v>45100</v>
      </c>
    </row>
    <row r="1565" spans="1:5" x14ac:dyDescent="0.4">
      <c r="C1565" t="s">
        <v>763</v>
      </c>
      <c r="D1565" t="s">
        <v>445</v>
      </c>
      <c r="E1565">
        <v>39900</v>
      </c>
    </row>
    <row r="1566" spans="1:5" x14ac:dyDescent="0.4">
      <c r="C1566" t="s">
        <v>763</v>
      </c>
      <c r="D1566" t="s">
        <v>446</v>
      </c>
      <c r="E1566">
        <v>21700</v>
      </c>
    </row>
    <row r="1567" spans="1:5" x14ac:dyDescent="0.4">
      <c r="C1567" t="s">
        <v>763</v>
      </c>
      <c r="D1567" t="s">
        <v>447</v>
      </c>
      <c r="E1567">
        <v>26500</v>
      </c>
    </row>
    <row r="1568" spans="1:5" x14ac:dyDescent="0.4">
      <c r="C1568" t="s">
        <v>763</v>
      </c>
      <c r="D1568" t="s">
        <v>448</v>
      </c>
      <c r="E1568">
        <v>20800</v>
      </c>
    </row>
    <row r="1569" spans="3:5" x14ac:dyDescent="0.4">
      <c r="C1569" t="s">
        <v>763</v>
      </c>
      <c r="D1569" t="s">
        <v>449</v>
      </c>
      <c r="E1569">
        <v>25900</v>
      </c>
    </row>
    <row r="1570" spans="3:5" x14ac:dyDescent="0.4">
      <c r="C1570" t="s">
        <v>763</v>
      </c>
      <c r="D1570" t="s">
        <v>450</v>
      </c>
      <c r="E1570">
        <v>18300</v>
      </c>
    </row>
    <row r="1571" spans="3:5" x14ac:dyDescent="0.4">
      <c r="C1571" t="s">
        <v>763</v>
      </c>
      <c r="D1571" t="s">
        <v>451</v>
      </c>
      <c r="E1571">
        <v>30700</v>
      </c>
    </row>
    <row r="1572" spans="3:5" x14ac:dyDescent="0.4">
      <c r="C1572" t="s">
        <v>763</v>
      </c>
      <c r="D1572" t="s">
        <v>452</v>
      </c>
      <c r="E1572">
        <v>22600</v>
      </c>
    </row>
    <row r="1573" spans="3:5" x14ac:dyDescent="0.4">
      <c r="C1573" t="s">
        <v>763</v>
      </c>
      <c r="D1573" t="s">
        <v>453</v>
      </c>
      <c r="E1573">
        <v>9200</v>
      </c>
    </row>
    <row r="1574" spans="3:5" x14ac:dyDescent="0.4">
      <c r="C1574" t="s">
        <v>763</v>
      </c>
      <c r="D1574" t="s">
        <v>454</v>
      </c>
      <c r="E1574">
        <v>8900</v>
      </c>
    </row>
    <row r="1575" spans="3:5" x14ac:dyDescent="0.4">
      <c r="C1575" t="s">
        <v>763</v>
      </c>
      <c r="D1575" t="s">
        <v>455</v>
      </c>
      <c r="E1575">
        <v>14100</v>
      </c>
    </row>
    <row r="1576" spans="3:5" x14ac:dyDescent="0.4">
      <c r="C1576" t="s">
        <v>763</v>
      </c>
      <c r="D1576" t="s">
        <v>456</v>
      </c>
      <c r="E1576">
        <v>10200</v>
      </c>
    </row>
    <row r="1577" spans="3:5" x14ac:dyDescent="0.4">
      <c r="C1577" t="s">
        <v>763</v>
      </c>
      <c r="D1577" t="s">
        <v>457</v>
      </c>
      <c r="E1577">
        <v>14100</v>
      </c>
    </row>
    <row r="1578" spans="3:5" x14ac:dyDescent="0.4">
      <c r="C1578" t="s">
        <v>763</v>
      </c>
      <c r="D1578" t="s">
        <v>458</v>
      </c>
      <c r="E1578">
        <v>17400</v>
      </c>
    </row>
    <row r="1579" spans="3:5" x14ac:dyDescent="0.4">
      <c r="C1579" t="s">
        <v>763</v>
      </c>
      <c r="D1579" t="s">
        <v>459</v>
      </c>
      <c r="E1579">
        <v>20600</v>
      </c>
    </row>
    <row r="1580" spans="3:5" x14ac:dyDescent="0.4">
      <c r="C1580" t="s">
        <v>763</v>
      </c>
      <c r="D1580" t="s">
        <v>460</v>
      </c>
      <c r="E1580">
        <v>18300</v>
      </c>
    </row>
    <row r="1581" spans="3:5" x14ac:dyDescent="0.4">
      <c r="C1581" t="s">
        <v>763</v>
      </c>
      <c r="D1581" t="s">
        <v>461</v>
      </c>
      <c r="E1581">
        <v>8500</v>
      </c>
    </row>
    <row r="1582" spans="3:5" x14ac:dyDescent="0.4">
      <c r="C1582" t="s">
        <v>763</v>
      </c>
      <c r="D1582" t="s">
        <v>462</v>
      </c>
      <c r="E1582">
        <v>12000</v>
      </c>
    </row>
    <row r="1583" spans="3:5" x14ac:dyDescent="0.4">
      <c r="C1583" t="s">
        <v>763</v>
      </c>
      <c r="D1583" t="s">
        <v>463</v>
      </c>
      <c r="E1583">
        <v>12900</v>
      </c>
    </row>
    <row r="1584" spans="3:5" x14ac:dyDescent="0.4">
      <c r="C1584" t="s">
        <v>763</v>
      </c>
      <c r="D1584" t="s">
        <v>464</v>
      </c>
      <c r="E1584">
        <v>12400</v>
      </c>
    </row>
    <row r="1585" spans="3:5" x14ac:dyDescent="0.4">
      <c r="C1585" t="s">
        <v>763</v>
      </c>
      <c r="D1585" t="s">
        <v>465</v>
      </c>
      <c r="E1585">
        <v>11100</v>
      </c>
    </row>
    <row r="1586" spans="3:5" x14ac:dyDescent="0.4">
      <c r="C1586" t="s">
        <v>763</v>
      </c>
      <c r="D1586" t="s">
        <v>466</v>
      </c>
      <c r="E1586">
        <v>5000</v>
      </c>
    </row>
    <row r="1587" spans="3:5" x14ac:dyDescent="0.4">
      <c r="C1587" t="s">
        <v>763</v>
      </c>
      <c r="D1587" t="s">
        <v>467</v>
      </c>
      <c r="E1587">
        <v>14800</v>
      </c>
    </row>
    <row r="1588" spans="3:5" x14ac:dyDescent="0.4">
      <c r="C1588" t="s">
        <v>763</v>
      </c>
      <c r="D1588" t="s">
        <v>468</v>
      </c>
      <c r="E1588">
        <v>13700</v>
      </c>
    </row>
    <row r="1589" spans="3:5" x14ac:dyDescent="0.4">
      <c r="C1589" t="s">
        <v>763</v>
      </c>
      <c r="D1589" t="s">
        <v>469</v>
      </c>
      <c r="E1589">
        <v>5200</v>
      </c>
    </row>
    <row r="1590" spans="3:5" x14ac:dyDescent="0.4">
      <c r="C1590" t="s">
        <v>763</v>
      </c>
      <c r="D1590" t="s">
        <v>470</v>
      </c>
      <c r="E1590">
        <v>6800</v>
      </c>
    </row>
    <row r="1591" spans="3:5" x14ac:dyDescent="0.4">
      <c r="C1591" t="s">
        <v>763</v>
      </c>
      <c r="D1591" t="s">
        <v>471</v>
      </c>
      <c r="E1591">
        <v>7400</v>
      </c>
    </row>
    <row r="1592" spans="3:5" x14ac:dyDescent="0.4">
      <c r="C1592" t="s">
        <v>763</v>
      </c>
      <c r="D1592" t="s">
        <v>472</v>
      </c>
      <c r="E1592">
        <v>7700</v>
      </c>
    </row>
    <row r="1593" spans="3:5" x14ac:dyDescent="0.4">
      <c r="C1593" t="s">
        <v>763</v>
      </c>
      <c r="D1593" t="s">
        <v>473</v>
      </c>
      <c r="E1593">
        <v>11200</v>
      </c>
    </row>
    <row r="1594" spans="3:5" x14ac:dyDescent="0.4">
      <c r="C1594" t="s">
        <v>763</v>
      </c>
      <c r="D1594" t="s">
        <v>474</v>
      </c>
      <c r="E1594">
        <v>10100</v>
      </c>
    </row>
    <row r="1595" spans="3:5" x14ac:dyDescent="0.4">
      <c r="C1595" t="s">
        <v>763</v>
      </c>
      <c r="D1595" t="s">
        <v>475</v>
      </c>
      <c r="E1595">
        <v>13900</v>
      </c>
    </row>
    <row r="1596" spans="3:5" x14ac:dyDescent="0.4">
      <c r="C1596" t="s">
        <v>763</v>
      </c>
      <c r="D1596" t="s">
        <v>476</v>
      </c>
      <c r="E1596">
        <v>6600</v>
      </c>
    </row>
    <row r="1597" spans="3:5" x14ac:dyDescent="0.4">
      <c r="C1597" t="s">
        <v>763</v>
      </c>
      <c r="D1597" t="s">
        <v>477</v>
      </c>
      <c r="E1597">
        <v>7800</v>
      </c>
    </row>
    <row r="1598" spans="3:5" x14ac:dyDescent="0.4">
      <c r="C1598" t="s">
        <v>763</v>
      </c>
      <c r="D1598" t="s">
        <v>478</v>
      </c>
      <c r="E1598">
        <v>16200</v>
      </c>
    </row>
    <row r="1599" spans="3:5" x14ac:dyDescent="0.4">
      <c r="C1599" t="s">
        <v>763</v>
      </c>
      <c r="D1599" t="s">
        <v>479</v>
      </c>
      <c r="E1599">
        <v>5600</v>
      </c>
    </row>
    <row r="1600" spans="3:5" x14ac:dyDescent="0.4">
      <c r="C1600" t="s">
        <v>763</v>
      </c>
      <c r="D1600" t="s">
        <v>480</v>
      </c>
      <c r="E1600">
        <v>15200</v>
      </c>
    </row>
    <row r="1601" spans="3:5" x14ac:dyDescent="0.4">
      <c r="C1601" t="s">
        <v>763</v>
      </c>
      <c r="D1601" t="s">
        <v>481</v>
      </c>
      <c r="E1601">
        <v>5600</v>
      </c>
    </row>
    <row r="1602" spans="3:5" x14ac:dyDescent="0.4">
      <c r="C1602" t="s">
        <v>763</v>
      </c>
      <c r="D1602" t="s">
        <v>482</v>
      </c>
      <c r="E1602">
        <v>16100</v>
      </c>
    </row>
    <row r="1603" spans="3:5" x14ac:dyDescent="0.4">
      <c r="C1603" t="s">
        <v>763</v>
      </c>
      <c r="D1603" t="s">
        <v>483</v>
      </c>
      <c r="E1603">
        <v>7100</v>
      </c>
    </row>
    <row r="1604" spans="3:5" x14ac:dyDescent="0.4">
      <c r="C1604" t="s">
        <v>763</v>
      </c>
      <c r="D1604" t="s">
        <v>484</v>
      </c>
      <c r="E1604">
        <v>6000</v>
      </c>
    </row>
    <row r="1605" spans="3:5" x14ac:dyDescent="0.4">
      <c r="C1605" t="s">
        <v>763</v>
      </c>
      <c r="D1605" t="s">
        <v>485</v>
      </c>
      <c r="E1605">
        <v>9700</v>
      </c>
    </row>
    <row r="1606" spans="3:5" x14ac:dyDescent="0.4">
      <c r="C1606" t="s">
        <v>763</v>
      </c>
      <c r="D1606" t="s">
        <v>486</v>
      </c>
      <c r="E1606">
        <v>13100</v>
      </c>
    </row>
    <row r="1607" spans="3:5" x14ac:dyDescent="0.4">
      <c r="C1607" t="s">
        <v>763</v>
      </c>
      <c r="D1607" t="s">
        <v>487</v>
      </c>
      <c r="E1607">
        <v>35200</v>
      </c>
    </row>
    <row r="1608" spans="3:5" x14ac:dyDescent="0.4">
      <c r="C1608" t="s">
        <v>763</v>
      </c>
      <c r="D1608" t="s">
        <v>488</v>
      </c>
      <c r="E1608">
        <v>8300</v>
      </c>
    </row>
    <row r="1609" spans="3:5" x14ac:dyDescent="0.4">
      <c r="C1609" t="s">
        <v>763</v>
      </c>
      <c r="D1609" t="s">
        <v>489</v>
      </c>
      <c r="E1609">
        <v>19900</v>
      </c>
    </row>
    <row r="1610" spans="3:5" x14ac:dyDescent="0.4">
      <c r="C1610" t="s">
        <v>763</v>
      </c>
      <c r="D1610" t="s">
        <v>490</v>
      </c>
      <c r="E1610">
        <v>8500</v>
      </c>
    </row>
    <row r="1611" spans="3:5" x14ac:dyDescent="0.4">
      <c r="C1611" t="s">
        <v>763</v>
      </c>
      <c r="D1611" t="s">
        <v>491</v>
      </c>
      <c r="E1611">
        <v>3400</v>
      </c>
    </row>
    <row r="1612" spans="3:5" x14ac:dyDescent="0.4">
      <c r="C1612" t="s">
        <v>763</v>
      </c>
      <c r="D1612" t="s">
        <v>492</v>
      </c>
      <c r="E1612">
        <v>20200</v>
      </c>
    </row>
    <row r="1613" spans="3:5" x14ac:dyDescent="0.4">
      <c r="C1613" t="s">
        <v>763</v>
      </c>
      <c r="D1613" t="s">
        <v>493</v>
      </c>
      <c r="E1613">
        <v>23900</v>
      </c>
    </row>
    <row r="1614" spans="3:5" x14ac:dyDescent="0.4">
      <c r="C1614" t="s">
        <v>763</v>
      </c>
      <c r="D1614" t="s">
        <v>494</v>
      </c>
      <c r="E1614">
        <v>24700</v>
      </c>
    </row>
    <row r="1615" spans="3:5" x14ac:dyDescent="0.4">
      <c r="C1615" t="s">
        <v>763</v>
      </c>
      <c r="D1615" t="s">
        <v>495</v>
      </c>
      <c r="E1615">
        <v>14500</v>
      </c>
    </row>
    <row r="1616" spans="3:5" x14ac:dyDescent="0.4">
      <c r="C1616" t="s">
        <v>763</v>
      </c>
      <c r="D1616" t="s">
        <v>496</v>
      </c>
      <c r="E1616">
        <v>10400</v>
      </c>
    </row>
    <row r="1617" spans="3:5" x14ac:dyDescent="0.4">
      <c r="C1617" t="s">
        <v>763</v>
      </c>
      <c r="D1617" t="s">
        <v>497</v>
      </c>
      <c r="E1617">
        <v>14200</v>
      </c>
    </row>
    <row r="1618" spans="3:5" x14ac:dyDescent="0.4">
      <c r="C1618" t="s">
        <v>763</v>
      </c>
      <c r="D1618" t="s">
        <v>498</v>
      </c>
      <c r="E1618">
        <v>19100</v>
      </c>
    </row>
    <row r="1619" spans="3:5" x14ac:dyDescent="0.4">
      <c r="C1619" t="s">
        <v>763</v>
      </c>
      <c r="D1619" t="s">
        <v>499</v>
      </c>
      <c r="E1619">
        <v>29800</v>
      </c>
    </row>
    <row r="1620" spans="3:5" x14ac:dyDescent="0.4">
      <c r="C1620" t="s">
        <v>763</v>
      </c>
      <c r="D1620" t="s">
        <v>500</v>
      </c>
      <c r="E1620">
        <v>25600</v>
      </c>
    </row>
    <row r="1621" spans="3:5" x14ac:dyDescent="0.4">
      <c r="C1621" t="s">
        <v>763</v>
      </c>
      <c r="D1621" t="s">
        <v>501</v>
      </c>
      <c r="E1621">
        <v>21000</v>
      </c>
    </row>
    <row r="1622" spans="3:5" x14ac:dyDescent="0.4">
      <c r="C1622" t="s">
        <v>763</v>
      </c>
      <c r="D1622" t="s">
        <v>502</v>
      </c>
      <c r="E1622">
        <v>10400</v>
      </c>
    </row>
    <row r="1623" spans="3:5" x14ac:dyDescent="0.4">
      <c r="C1623" t="s">
        <v>763</v>
      </c>
      <c r="D1623" t="s">
        <v>503</v>
      </c>
      <c r="E1623">
        <v>20600</v>
      </c>
    </row>
    <row r="1624" spans="3:5" x14ac:dyDescent="0.4">
      <c r="C1624" t="s">
        <v>763</v>
      </c>
      <c r="D1624" t="s">
        <v>504</v>
      </c>
      <c r="E1624">
        <v>10200</v>
      </c>
    </row>
    <row r="1625" spans="3:5" x14ac:dyDescent="0.4">
      <c r="C1625" t="s">
        <v>763</v>
      </c>
      <c r="D1625" t="s">
        <v>505</v>
      </c>
      <c r="E1625">
        <v>5600</v>
      </c>
    </row>
    <row r="1626" spans="3:5" x14ac:dyDescent="0.4">
      <c r="C1626" t="s">
        <v>763</v>
      </c>
      <c r="D1626" t="s">
        <v>506</v>
      </c>
      <c r="E1626">
        <v>7800</v>
      </c>
    </row>
    <row r="1627" spans="3:5" x14ac:dyDescent="0.4">
      <c r="C1627" t="s">
        <v>763</v>
      </c>
      <c r="D1627" t="s">
        <v>507</v>
      </c>
      <c r="E1627">
        <v>16900</v>
      </c>
    </row>
    <row r="1628" spans="3:5" x14ac:dyDescent="0.4">
      <c r="C1628" t="s">
        <v>763</v>
      </c>
      <c r="D1628" t="s">
        <v>508</v>
      </c>
      <c r="E1628">
        <v>9100</v>
      </c>
    </row>
    <row r="1629" spans="3:5" x14ac:dyDescent="0.4">
      <c r="C1629" t="s">
        <v>763</v>
      </c>
      <c r="D1629" t="s">
        <v>509</v>
      </c>
      <c r="E1629">
        <v>5300</v>
      </c>
    </row>
    <row r="1630" spans="3:5" x14ac:dyDescent="0.4">
      <c r="C1630" t="s">
        <v>763</v>
      </c>
      <c r="D1630" t="s">
        <v>510</v>
      </c>
      <c r="E1630">
        <v>18000</v>
      </c>
    </row>
    <row r="1631" spans="3:5" x14ac:dyDescent="0.4">
      <c r="C1631" t="s">
        <v>763</v>
      </c>
      <c r="D1631" t="s">
        <v>511</v>
      </c>
      <c r="E1631">
        <v>25200</v>
      </c>
    </row>
    <row r="1632" spans="3:5" x14ac:dyDescent="0.4">
      <c r="C1632" t="s">
        <v>763</v>
      </c>
      <c r="D1632" t="s">
        <v>512</v>
      </c>
      <c r="E1632">
        <v>12300</v>
      </c>
    </row>
    <row r="1633" spans="3:5" x14ac:dyDescent="0.4">
      <c r="C1633" t="s">
        <v>763</v>
      </c>
      <c r="D1633" t="s">
        <v>695</v>
      </c>
      <c r="E1633">
        <v>6400</v>
      </c>
    </row>
    <row r="1634" spans="3:5" x14ac:dyDescent="0.4">
      <c r="C1634" t="s">
        <v>763</v>
      </c>
      <c r="D1634" t="s">
        <v>696</v>
      </c>
      <c r="E1634">
        <v>45100</v>
      </c>
    </row>
    <row r="1635" spans="3:5" x14ac:dyDescent="0.4">
      <c r="C1635" t="s">
        <v>763</v>
      </c>
      <c r="D1635" t="s">
        <v>697</v>
      </c>
      <c r="E1635">
        <v>22300</v>
      </c>
    </row>
    <row r="1636" spans="3:5" x14ac:dyDescent="0.4">
      <c r="C1636" t="s">
        <v>763</v>
      </c>
      <c r="D1636" t="s">
        <v>698</v>
      </c>
      <c r="E1636">
        <v>19000</v>
      </c>
    </row>
    <row r="1637" spans="3:5" x14ac:dyDescent="0.4">
      <c r="C1637" t="s">
        <v>763</v>
      </c>
      <c r="D1637" t="s">
        <v>699</v>
      </c>
      <c r="E1637">
        <v>17500</v>
      </c>
    </row>
    <row r="1638" spans="3:5" x14ac:dyDescent="0.4">
      <c r="C1638" t="s">
        <v>763</v>
      </c>
      <c r="D1638" t="s">
        <v>700</v>
      </c>
      <c r="E1638">
        <v>7500</v>
      </c>
    </row>
    <row r="1639" spans="3:5" x14ac:dyDescent="0.4">
      <c r="C1639" t="s">
        <v>763</v>
      </c>
      <c r="D1639" t="s">
        <v>701</v>
      </c>
      <c r="E1639">
        <v>27000</v>
      </c>
    </row>
    <row r="1640" spans="3:5" x14ac:dyDescent="0.4">
      <c r="C1640" t="s">
        <v>763</v>
      </c>
      <c r="D1640" t="s">
        <v>702</v>
      </c>
      <c r="E1640">
        <v>49200</v>
      </c>
    </row>
    <row r="1641" spans="3:5" x14ac:dyDescent="0.4">
      <c r="C1641" t="s">
        <v>763</v>
      </c>
      <c r="D1641" t="s">
        <v>703</v>
      </c>
      <c r="E1641">
        <v>19600</v>
      </c>
    </row>
    <row r="1642" spans="3:5" x14ac:dyDescent="0.4">
      <c r="C1642" t="s">
        <v>763</v>
      </c>
      <c r="D1642" t="s">
        <v>704</v>
      </c>
      <c r="E1642">
        <v>34800</v>
      </c>
    </row>
    <row r="1643" spans="3:5" x14ac:dyDescent="0.4">
      <c r="C1643" t="s">
        <v>763</v>
      </c>
      <c r="D1643" t="s">
        <v>705</v>
      </c>
      <c r="E1643">
        <v>20600</v>
      </c>
    </row>
    <row r="1644" spans="3:5" x14ac:dyDescent="0.4">
      <c r="C1644" t="s">
        <v>763</v>
      </c>
      <c r="D1644" t="s">
        <v>706</v>
      </c>
      <c r="E1644">
        <v>21200</v>
      </c>
    </row>
    <row r="1645" spans="3:5" x14ac:dyDescent="0.4">
      <c r="C1645" t="s">
        <v>763</v>
      </c>
      <c r="D1645" t="s">
        <v>707</v>
      </c>
      <c r="E1645">
        <v>28300</v>
      </c>
    </row>
    <row r="1646" spans="3:5" x14ac:dyDescent="0.4">
      <c r="C1646" t="s">
        <v>763</v>
      </c>
      <c r="D1646" t="s">
        <v>708</v>
      </c>
      <c r="E1646">
        <v>52100</v>
      </c>
    </row>
    <row r="1647" spans="3:5" x14ac:dyDescent="0.4">
      <c r="C1647" t="s">
        <v>763</v>
      </c>
      <c r="D1647" t="s">
        <v>709</v>
      </c>
      <c r="E1647">
        <v>14200</v>
      </c>
    </row>
    <row r="1648" spans="3:5" x14ac:dyDescent="0.4">
      <c r="C1648" t="s">
        <v>763</v>
      </c>
      <c r="D1648" t="s">
        <v>710</v>
      </c>
      <c r="E1648">
        <v>16600</v>
      </c>
    </row>
    <row r="1649" spans="1:5" x14ac:dyDescent="0.4">
      <c r="C1649" t="s">
        <v>763</v>
      </c>
      <c r="D1649" t="s">
        <v>711</v>
      </c>
      <c r="E1649">
        <v>27200</v>
      </c>
    </row>
    <row r="1650" spans="1:5" x14ac:dyDescent="0.4">
      <c r="C1650" t="s">
        <v>763</v>
      </c>
      <c r="D1650" t="s">
        <v>712</v>
      </c>
      <c r="E1650">
        <v>48900</v>
      </c>
    </row>
    <row r="1651" spans="1:5" x14ac:dyDescent="0.4">
      <c r="C1651" t="s">
        <v>763</v>
      </c>
      <c r="D1651" t="s">
        <v>713</v>
      </c>
      <c r="E1651">
        <v>39100</v>
      </c>
    </row>
    <row r="1652" spans="1:5" x14ac:dyDescent="0.4">
      <c r="C1652" t="s">
        <v>763</v>
      </c>
      <c r="D1652" t="s">
        <v>714</v>
      </c>
      <c r="E1652">
        <v>24000</v>
      </c>
    </row>
    <row r="1653" spans="1:5" x14ac:dyDescent="0.4">
      <c r="C1653" t="s">
        <v>763</v>
      </c>
      <c r="D1653" t="s">
        <v>715</v>
      </c>
      <c r="E1653">
        <v>21600</v>
      </c>
    </row>
    <row r="1654" spans="1:5" x14ac:dyDescent="0.4">
      <c r="C1654" t="s">
        <v>763</v>
      </c>
      <c r="D1654" t="s">
        <v>716</v>
      </c>
      <c r="E1654">
        <v>45500</v>
      </c>
    </row>
    <row r="1655" spans="1:5" x14ac:dyDescent="0.4">
      <c r="C1655" t="s">
        <v>763</v>
      </c>
      <c r="D1655" t="s">
        <v>717</v>
      </c>
      <c r="E1655">
        <v>21000</v>
      </c>
    </row>
    <row r="1656" spans="1:5" x14ac:dyDescent="0.4">
      <c r="C1656" t="s">
        <v>763</v>
      </c>
      <c r="D1656" t="s">
        <v>718</v>
      </c>
      <c r="E1656">
        <v>39000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219700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53E3B-372A-4948-BDF5-C173E93824FE}">
  <sheetPr codeName="Sheet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_xll.RssChart($A$2:$E$2,場中監視!A4, "1M", ((60*2.5)+1+(60*3)+1)*5)</f>
        <v>=RssChart($A$2:$E$2,場中監視!A4, "1M", ((60*2.5)+1+(60*3)+1)*5) =&gt; 配信中</v>
      </c>
      <c r="G1" t="str" cm="1">
        <f t="array" ref="G1">_xll.RssChart($G$2:$M$2, 場中監視!A4, "D", 15)</f>
        <v>=RssChart($G$2:$M$2, 場中監視!A4,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285675</v>
      </c>
      <c r="T2" s="2">
        <f t="shared" si="0"/>
        <v>240100</v>
      </c>
      <c r="U2" s="2">
        <f t="shared" si="0"/>
        <v>235000</v>
      </c>
      <c r="V2" s="2">
        <f t="shared" si="0"/>
        <v>0</v>
      </c>
      <c r="W2" s="2">
        <f t="shared" si="0"/>
        <v>339800</v>
      </c>
      <c r="X2" s="2">
        <f t="shared" si="0"/>
        <v>327800</v>
      </c>
      <c r="Y2" s="2" cm="1">
        <f t="array" ref="Y2">_xlfn.XLOOKUP(Y$1&amp;$R2,$C$3:$C$1662&amp;$D$3:$D$1662,$E$3:$E$1662,0,0,1)</f>
        <v>240100</v>
      </c>
      <c r="Z2" s="2" cm="1">
        <f t="array" ref="Z2">_xlfn.XLOOKUP(Z$1&amp;$R2,$C$3:$C$1662&amp;$D$3:$D$1662,$E$3:$E$1662,0,0,1)</f>
        <v>235000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339800</v>
      </c>
      <c r="AC2" s="2" cm="1">
        <f t="array" ref="AC2">_xlfn.XLOOKUP(AC$1&amp;$R2,$C$3:$C$1662&amp;$D$3:$D$1662,$E$3:$E$1662,0,0,1)</f>
        <v>327800</v>
      </c>
    </row>
    <row r="3" spans="1:29" x14ac:dyDescent="0.4">
      <c r="A3" t="s">
        <v>771</v>
      </c>
      <c r="B3" t="s">
        <v>392</v>
      </c>
      <c r="C3" t="s">
        <v>758</v>
      </c>
      <c r="D3" t="s">
        <v>513</v>
      </c>
      <c r="E3">
        <v>327800</v>
      </c>
      <c r="G3" s="1" t="s">
        <v>771</v>
      </c>
      <c r="H3" s="1" t="s">
        <v>738</v>
      </c>
      <c r="I3" s="1" t="s">
        <v>740</v>
      </c>
      <c r="J3" s="1">
        <v>8042</v>
      </c>
      <c r="K3" s="1">
        <v>8220</v>
      </c>
      <c r="L3" s="1">
        <v>7977</v>
      </c>
      <c r="M3">
        <v>8154</v>
      </c>
      <c r="R3" t="s">
        <v>5</v>
      </c>
      <c r="S3" s="2">
        <f t="shared" ref="S3:S66" si="1">IFERROR(AVERAGEIFS(T3:X3,T3:X3,"&gt;0"),0)</f>
        <v>409975</v>
      </c>
      <c r="T3" s="2">
        <f>T2+Y3</f>
        <v>322900</v>
      </c>
      <c r="U3" s="2">
        <f>U2+Z3</f>
        <v>316600</v>
      </c>
      <c r="V3" s="2">
        <f>V2+AA3</f>
        <v>0</v>
      </c>
      <c r="W3" s="2">
        <f>W2+AB3</f>
        <v>574900</v>
      </c>
      <c r="X3" s="2">
        <f>X2+AC3</f>
        <v>425500</v>
      </c>
      <c r="Y3" s="2" cm="1">
        <f t="array" ref="Y3">_xlfn.XLOOKUP(Y$1&amp;$R3,$C$3:$C$1662&amp;$D$3:$D$1662,$E$3:$E$1662,0,0,1)</f>
        <v>82800</v>
      </c>
      <c r="Z3" s="2" cm="1">
        <f t="array" ref="Z3">_xlfn.XLOOKUP(Z$1&amp;$R3,$C$3:$C$1662&amp;$D$3:$D$1662,$E$3:$E$1662,0,0,1)</f>
        <v>81600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235100</v>
      </c>
      <c r="AC3" s="2" cm="1">
        <f t="array" ref="AC3">_xlfn.XLOOKUP(AC$1&amp;$R3,$C$3:$C$1662&amp;$D$3:$D$1662,$E$3:$E$1662,0,0,1)</f>
        <v>97700</v>
      </c>
    </row>
    <row r="4" spans="1:29" x14ac:dyDescent="0.4">
      <c r="C4" t="s">
        <v>758</v>
      </c>
      <c r="D4" t="s">
        <v>514</v>
      </c>
      <c r="E4">
        <v>97700</v>
      </c>
      <c r="I4" t="s">
        <v>741</v>
      </c>
      <c r="J4">
        <v>8304</v>
      </c>
      <c r="K4">
        <v>8410</v>
      </c>
      <c r="L4">
        <v>8093</v>
      </c>
      <c r="M4">
        <v>8275</v>
      </c>
      <c r="R4" t="s">
        <v>92</v>
      </c>
      <c r="S4" s="2">
        <f t="shared" si="1"/>
        <v>545175</v>
      </c>
      <c r="T4" s="2">
        <f t="shared" ref="T4:X19" si="2">T3+Y4</f>
        <v>391600</v>
      </c>
      <c r="U4" s="2">
        <f t="shared" si="2"/>
        <v>393700</v>
      </c>
      <c r="V4" s="2">
        <f t="shared" si="2"/>
        <v>0</v>
      </c>
      <c r="W4" s="2">
        <f t="shared" si="2"/>
        <v>843500</v>
      </c>
      <c r="X4" s="2">
        <f t="shared" si="2"/>
        <v>551900</v>
      </c>
      <c r="Y4" s="2" cm="1">
        <f t="array" ref="Y4">_xlfn.XLOOKUP(Y$1&amp;$R4,$C$3:$C$1662&amp;$D$3:$D$1662,$E$3:$E$1662,0,0,1)</f>
        <v>68700</v>
      </c>
      <c r="Z4" s="2" cm="1">
        <f t="array" ref="Z4">_xlfn.XLOOKUP(Z$1&amp;$R4,$C$3:$C$1662&amp;$D$3:$D$1662,$E$3:$E$1662,0,0,1)</f>
        <v>77100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268600</v>
      </c>
      <c r="AC4" s="2" cm="1">
        <f t="array" ref="AC4">_xlfn.XLOOKUP(AC$1&amp;$R4,$C$3:$C$1662&amp;$D$3:$D$1662,$E$3:$E$1662,0,0,1)</f>
        <v>126400</v>
      </c>
    </row>
    <row r="5" spans="1:29" x14ac:dyDescent="0.4">
      <c r="C5" t="s">
        <v>758</v>
      </c>
      <c r="D5" t="s">
        <v>515</v>
      </c>
      <c r="E5">
        <v>126400</v>
      </c>
      <c r="I5" t="s">
        <v>742</v>
      </c>
      <c r="J5">
        <v>8308</v>
      </c>
      <c r="K5">
        <v>8495</v>
      </c>
      <c r="L5">
        <v>8162</v>
      </c>
      <c r="M5">
        <v>8468</v>
      </c>
      <c r="R5" t="s">
        <v>41</v>
      </c>
      <c r="S5" s="2">
        <f t="shared" si="1"/>
        <v>701740</v>
      </c>
      <c r="T5" s="2">
        <f t="shared" si="2"/>
        <v>476000</v>
      </c>
      <c r="U5" s="2">
        <f t="shared" si="2"/>
        <v>488900</v>
      </c>
      <c r="V5" s="2">
        <f t="shared" si="2"/>
        <v>779500</v>
      </c>
      <c r="W5" s="2">
        <f t="shared" si="2"/>
        <v>1129500</v>
      </c>
      <c r="X5" s="2">
        <f t="shared" si="2"/>
        <v>634800</v>
      </c>
      <c r="Y5" s="2" cm="1">
        <f t="array" ref="Y5">_xlfn.XLOOKUP(Y$1&amp;$R5,$C$3:$C$1662&amp;$D$3:$D$1662,$E$3:$E$1662,0,0,1)</f>
        <v>84400</v>
      </c>
      <c r="Z5" s="2" cm="1">
        <f t="array" ref="Z5">_xlfn.XLOOKUP(Z$1&amp;$R5,$C$3:$C$1662&amp;$D$3:$D$1662,$E$3:$E$1662,0,0,1)</f>
        <v>95200</v>
      </c>
      <c r="AA5" s="2" cm="1">
        <f t="array" ref="AA5">_xlfn.XLOOKUP(AA$1&amp;$R5,$C$3:$C$1662&amp;$D$3:$D$1662,$E$3:$E$1662,0,0,1)</f>
        <v>779500</v>
      </c>
      <c r="AB5" s="2" cm="1">
        <f t="array" ref="AB5">_xlfn.XLOOKUP(AB$1&amp;$R5,$C$3:$C$1662&amp;$D$3:$D$1662,$E$3:$E$1662,0,0,1)</f>
        <v>286000</v>
      </c>
      <c r="AC5" s="2" cm="1">
        <f t="array" ref="AC5">_xlfn.XLOOKUP(AC$1&amp;$R5,$C$3:$C$1662&amp;$D$3:$D$1662,$E$3:$E$1662,0,0,1)</f>
        <v>82900</v>
      </c>
    </row>
    <row r="6" spans="1:29" x14ac:dyDescent="0.4">
      <c r="C6" t="s">
        <v>758</v>
      </c>
      <c r="D6" t="s">
        <v>516</v>
      </c>
      <c r="E6">
        <v>82900</v>
      </c>
      <c r="I6" t="s">
        <v>743</v>
      </c>
      <c r="J6">
        <v>8539</v>
      </c>
      <c r="K6">
        <v>8719</v>
      </c>
      <c r="L6">
        <v>8395</v>
      </c>
      <c r="M6">
        <v>8508</v>
      </c>
      <c r="R6" t="s">
        <v>36</v>
      </c>
      <c r="S6" s="2">
        <f t="shared" si="1"/>
        <v>861300</v>
      </c>
      <c r="T6" s="2">
        <f t="shared" si="2"/>
        <v>628600</v>
      </c>
      <c r="U6" s="2">
        <f t="shared" si="2"/>
        <v>547600</v>
      </c>
      <c r="V6" s="2">
        <f t="shared" si="2"/>
        <v>1007900</v>
      </c>
      <c r="W6" s="2">
        <f t="shared" si="2"/>
        <v>1379100</v>
      </c>
      <c r="X6" s="2">
        <f t="shared" si="2"/>
        <v>743300</v>
      </c>
      <c r="Y6" s="2" cm="1">
        <f t="array" ref="Y6">_xlfn.XLOOKUP(Y$1&amp;$R6,$C$3:$C$1662&amp;$D$3:$D$1662,$E$3:$E$1662,0,0,1)</f>
        <v>152600</v>
      </c>
      <c r="Z6" s="2" cm="1">
        <f t="array" ref="Z6">_xlfn.XLOOKUP(Z$1&amp;$R6,$C$3:$C$1662&amp;$D$3:$D$1662,$E$3:$E$1662,0,0,1)</f>
        <v>58700</v>
      </c>
      <c r="AA6" s="2" cm="1">
        <f t="array" ref="AA6">_xlfn.XLOOKUP(AA$1&amp;$R6,$C$3:$C$1662&amp;$D$3:$D$1662,$E$3:$E$1662,0,0,1)</f>
        <v>228400</v>
      </c>
      <c r="AB6" s="2" cm="1">
        <f t="array" ref="AB6">_xlfn.XLOOKUP(AB$1&amp;$R6,$C$3:$C$1662&amp;$D$3:$D$1662,$E$3:$E$1662,0,0,1)</f>
        <v>249600</v>
      </c>
      <c r="AC6" s="2" cm="1">
        <f t="array" ref="AC6">_xlfn.XLOOKUP(AC$1&amp;$R6,$C$3:$C$1662&amp;$D$3:$D$1662,$E$3:$E$1662,0,0,1)</f>
        <v>108500</v>
      </c>
    </row>
    <row r="7" spans="1:29" x14ac:dyDescent="0.4">
      <c r="C7" t="s">
        <v>758</v>
      </c>
      <c r="D7" t="s">
        <v>517</v>
      </c>
      <c r="E7">
        <v>108500</v>
      </c>
      <c r="I7" t="s">
        <v>744</v>
      </c>
      <c r="J7">
        <v>8483</v>
      </c>
      <c r="K7">
        <v>8630</v>
      </c>
      <c r="L7">
        <v>8181</v>
      </c>
      <c r="M7">
        <v>8526</v>
      </c>
      <c r="R7" t="s">
        <v>84</v>
      </c>
      <c r="S7" s="2">
        <f t="shared" si="1"/>
        <v>992040</v>
      </c>
      <c r="T7" s="2">
        <f t="shared" si="2"/>
        <v>734700</v>
      </c>
      <c r="U7" s="2">
        <f t="shared" si="2"/>
        <v>618100</v>
      </c>
      <c r="V7" s="2">
        <f t="shared" si="2"/>
        <v>1145800</v>
      </c>
      <c r="W7" s="2">
        <f t="shared" si="2"/>
        <v>1658100</v>
      </c>
      <c r="X7" s="2">
        <f t="shared" si="2"/>
        <v>803500</v>
      </c>
      <c r="Y7" s="2" cm="1">
        <f t="array" ref="Y7">_xlfn.XLOOKUP(Y$1&amp;$R7,$C$3:$C$1662&amp;$D$3:$D$1662,$E$3:$E$1662,0,0,1)</f>
        <v>106100</v>
      </c>
      <c r="Z7" s="2" cm="1">
        <f t="array" ref="Z7">_xlfn.XLOOKUP(Z$1&amp;$R7,$C$3:$C$1662&amp;$D$3:$D$1662,$E$3:$E$1662,0,0,1)</f>
        <v>70500</v>
      </c>
      <c r="AA7" s="2" cm="1">
        <f t="array" ref="AA7">_xlfn.XLOOKUP(AA$1&amp;$R7,$C$3:$C$1662&amp;$D$3:$D$1662,$E$3:$E$1662,0,0,1)</f>
        <v>137900</v>
      </c>
      <c r="AB7" s="2" cm="1">
        <f t="array" ref="AB7">_xlfn.XLOOKUP(AB$1&amp;$R7,$C$3:$C$1662&amp;$D$3:$D$1662,$E$3:$E$1662,0,0,1)</f>
        <v>279000</v>
      </c>
      <c r="AC7" s="2" cm="1">
        <f t="array" ref="AC7">_xlfn.XLOOKUP(AC$1&amp;$R7,$C$3:$C$1662&amp;$D$3:$D$1662,$E$3:$E$1662,0,0,1)</f>
        <v>60200</v>
      </c>
    </row>
    <row r="8" spans="1:29" x14ac:dyDescent="0.4">
      <c r="C8" t="s">
        <v>758</v>
      </c>
      <c r="D8" t="s">
        <v>518</v>
      </c>
      <c r="E8">
        <v>60200</v>
      </c>
      <c r="G8" s="1"/>
      <c r="H8" s="1"/>
      <c r="I8" s="1" t="s">
        <v>764</v>
      </c>
      <c r="J8" s="1">
        <v>8602</v>
      </c>
      <c r="K8" s="1">
        <v>8767</v>
      </c>
      <c r="L8" s="1">
        <v>8514</v>
      </c>
      <c r="M8" s="1">
        <v>8673</v>
      </c>
      <c r="R8" t="s">
        <v>79</v>
      </c>
      <c r="S8" s="2">
        <f t="shared" si="1"/>
        <v>1161420</v>
      </c>
      <c r="T8" s="2">
        <f t="shared" si="2"/>
        <v>773900</v>
      </c>
      <c r="U8" s="2">
        <f t="shared" si="2"/>
        <v>895300</v>
      </c>
      <c r="V8" s="2">
        <f t="shared" si="2"/>
        <v>1343600</v>
      </c>
      <c r="W8" s="2">
        <f t="shared" si="2"/>
        <v>1938900</v>
      </c>
      <c r="X8" s="2">
        <f t="shared" si="2"/>
        <v>855400</v>
      </c>
      <c r="Y8" s="2" cm="1">
        <f t="array" ref="Y8">_xlfn.XLOOKUP(Y$1&amp;$R8,$C$3:$C$1662&amp;$D$3:$D$1662,$E$3:$E$1662,0,0,1)</f>
        <v>39200</v>
      </c>
      <c r="Z8" s="2" cm="1">
        <f t="array" ref="Z8">_xlfn.XLOOKUP(Z$1&amp;$R8,$C$3:$C$1662&amp;$D$3:$D$1662,$E$3:$E$1662,0,0,1)</f>
        <v>277200</v>
      </c>
      <c r="AA8" s="2" cm="1">
        <f t="array" ref="AA8">_xlfn.XLOOKUP(AA$1&amp;$R8,$C$3:$C$1662&amp;$D$3:$D$1662,$E$3:$E$1662,0,0,1)</f>
        <v>197800</v>
      </c>
      <c r="AB8" s="2" cm="1">
        <f t="array" ref="AB8">_xlfn.XLOOKUP(AB$1&amp;$R8,$C$3:$C$1662&amp;$D$3:$D$1662,$E$3:$E$1662,0,0,1)</f>
        <v>280800</v>
      </c>
      <c r="AC8" s="2" cm="1">
        <f t="array" ref="AC8">_xlfn.XLOOKUP(AC$1&amp;$R8,$C$3:$C$1662&amp;$D$3:$D$1662,$E$3:$E$1662,0,0,1)</f>
        <v>51900</v>
      </c>
    </row>
    <row r="9" spans="1:29" x14ac:dyDescent="0.4">
      <c r="C9" t="s">
        <v>758</v>
      </c>
      <c r="D9" t="s">
        <v>519</v>
      </c>
      <c r="E9">
        <v>51900</v>
      </c>
      <c r="G9" s="1"/>
      <c r="H9" s="1"/>
      <c r="I9" s="1" t="s">
        <v>765</v>
      </c>
      <c r="J9" s="1">
        <v>8871</v>
      </c>
      <c r="K9" s="1">
        <v>8936</v>
      </c>
      <c r="L9" s="1">
        <v>8365</v>
      </c>
      <c r="M9">
        <v>8497</v>
      </c>
      <c r="R9" t="s">
        <v>18</v>
      </c>
      <c r="S9" s="2">
        <f t="shared" si="1"/>
        <v>1284760</v>
      </c>
      <c r="T9" s="2">
        <f t="shared" si="2"/>
        <v>857500</v>
      </c>
      <c r="U9" s="2">
        <f t="shared" si="2"/>
        <v>1014800</v>
      </c>
      <c r="V9" s="2">
        <f t="shared" si="2"/>
        <v>1451400</v>
      </c>
      <c r="W9" s="2">
        <f t="shared" si="2"/>
        <v>2185500</v>
      </c>
      <c r="X9" s="2">
        <f t="shared" si="2"/>
        <v>914600</v>
      </c>
      <c r="Y9" s="2" cm="1">
        <f t="array" ref="Y9">_xlfn.XLOOKUP(Y$1&amp;$R9,$C$3:$C$1662&amp;$D$3:$D$1662,$E$3:$E$1662,0,0,1)</f>
        <v>83600</v>
      </c>
      <c r="Z9" s="2" cm="1">
        <f t="array" ref="Z9">_xlfn.XLOOKUP(Z$1&amp;$R9,$C$3:$C$1662&amp;$D$3:$D$1662,$E$3:$E$1662,0,0,1)</f>
        <v>119500</v>
      </c>
      <c r="AA9" s="2" cm="1">
        <f t="array" ref="AA9">_xlfn.XLOOKUP(AA$1&amp;$R9,$C$3:$C$1662&amp;$D$3:$D$1662,$E$3:$E$1662,0,0,1)</f>
        <v>107800</v>
      </c>
      <c r="AB9" s="2" cm="1">
        <f t="array" ref="AB9">_xlfn.XLOOKUP(AB$1&amp;$R9,$C$3:$C$1662&amp;$D$3:$D$1662,$E$3:$E$1662,0,0,1)</f>
        <v>246600</v>
      </c>
      <c r="AC9" s="2" cm="1">
        <f t="array" ref="AC9">_xlfn.XLOOKUP(AC$1&amp;$R9,$C$3:$C$1662&amp;$D$3:$D$1662,$E$3:$E$1662,0,0,1)</f>
        <v>59200</v>
      </c>
    </row>
    <row r="10" spans="1:29" x14ac:dyDescent="0.4">
      <c r="C10" t="s">
        <v>758</v>
      </c>
      <c r="D10" t="s">
        <v>520</v>
      </c>
      <c r="E10">
        <v>59200</v>
      </c>
      <c r="I10" t="s">
        <v>766</v>
      </c>
      <c r="J10">
        <v>8554</v>
      </c>
      <c r="K10">
        <v>8754</v>
      </c>
      <c r="L10">
        <v>8365</v>
      </c>
      <c r="M10">
        <v>8365</v>
      </c>
      <c r="R10" t="s">
        <v>27</v>
      </c>
      <c r="S10" s="2">
        <f t="shared" si="1"/>
        <v>1430040</v>
      </c>
      <c r="T10" s="2">
        <f t="shared" si="2"/>
        <v>978000</v>
      </c>
      <c r="U10" s="2">
        <f t="shared" si="2"/>
        <v>1234900</v>
      </c>
      <c r="V10" s="2">
        <f t="shared" si="2"/>
        <v>1528800</v>
      </c>
      <c r="W10" s="2">
        <f t="shared" si="2"/>
        <v>2418800</v>
      </c>
      <c r="X10" s="2">
        <f t="shared" si="2"/>
        <v>989700</v>
      </c>
      <c r="Y10" s="2" cm="1">
        <f t="array" ref="Y10">_xlfn.XLOOKUP(Y$1&amp;$R10,$C$3:$C$1662&amp;$D$3:$D$1662,$E$3:$E$1662,0,0,1)</f>
        <v>120500</v>
      </c>
      <c r="Z10" s="2" cm="1">
        <f t="array" ref="Z10">_xlfn.XLOOKUP(Z$1&amp;$R10,$C$3:$C$1662&amp;$D$3:$D$1662,$E$3:$E$1662,0,0,1)</f>
        <v>220100</v>
      </c>
      <c r="AA10" s="2" cm="1">
        <f t="array" ref="AA10">_xlfn.XLOOKUP(AA$1&amp;$R10,$C$3:$C$1662&amp;$D$3:$D$1662,$E$3:$E$1662,0,0,1)</f>
        <v>77400</v>
      </c>
      <c r="AB10" s="2" cm="1">
        <f t="array" ref="AB10">_xlfn.XLOOKUP(AB$1&amp;$R10,$C$3:$C$1662&amp;$D$3:$D$1662,$E$3:$E$1662,0,0,1)</f>
        <v>233300</v>
      </c>
      <c r="AC10" s="2" cm="1">
        <f t="array" ref="AC10">_xlfn.XLOOKUP(AC$1&amp;$R10,$C$3:$C$1662&amp;$D$3:$D$1662,$E$3:$E$1662,0,0,1)</f>
        <v>75100</v>
      </c>
    </row>
    <row r="11" spans="1:29" x14ac:dyDescent="0.4">
      <c r="C11" t="s">
        <v>758</v>
      </c>
      <c r="D11" t="s">
        <v>521</v>
      </c>
      <c r="E11">
        <v>75100</v>
      </c>
      <c r="G11" s="1"/>
      <c r="H11" s="1"/>
      <c r="I11" s="1" t="s">
        <v>767</v>
      </c>
      <c r="J11" s="1">
        <v>8360</v>
      </c>
      <c r="K11" s="1">
        <v>8696</v>
      </c>
      <c r="L11" s="1">
        <v>8358</v>
      </c>
      <c r="M11">
        <v>8528</v>
      </c>
      <c r="R11" t="s">
        <v>39</v>
      </c>
      <c r="S11" s="2">
        <f t="shared" si="1"/>
        <v>1529500</v>
      </c>
      <c r="T11" s="2">
        <f t="shared" si="2"/>
        <v>1080900</v>
      </c>
      <c r="U11" s="2">
        <f t="shared" si="2"/>
        <v>1381900</v>
      </c>
      <c r="V11" s="2">
        <f t="shared" si="2"/>
        <v>1606700</v>
      </c>
      <c r="W11" s="2">
        <f t="shared" si="2"/>
        <v>2548700</v>
      </c>
      <c r="X11" s="2">
        <f t="shared" si="2"/>
        <v>1029300</v>
      </c>
      <c r="Y11" s="2" cm="1">
        <f t="array" ref="Y11">_xlfn.XLOOKUP(Y$1&amp;$R11,$C$3:$C$1662&amp;$D$3:$D$1662,$E$3:$E$1662,0,0,1)</f>
        <v>102900</v>
      </c>
      <c r="Z11" s="2" cm="1">
        <f t="array" ref="Z11">_xlfn.XLOOKUP(Z$1&amp;$R11,$C$3:$C$1662&amp;$D$3:$D$1662,$E$3:$E$1662,0,0,1)</f>
        <v>147000</v>
      </c>
      <c r="AA11" s="2" cm="1">
        <f t="array" ref="AA11">_xlfn.XLOOKUP(AA$1&amp;$R11,$C$3:$C$1662&amp;$D$3:$D$1662,$E$3:$E$1662,0,0,1)</f>
        <v>77900</v>
      </c>
      <c r="AB11" s="2" cm="1">
        <f t="array" ref="AB11">_xlfn.XLOOKUP(AB$1&amp;$R11,$C$3:$C$1662&amp;$D$3:$D$1662,$E$3:$E$1662,0,0,1)</f>
        <v>129900</v>
      </c>
      <c r="AC11" s="2" cm="1">
        <f t="array" ref="AC11">_xlfn.XLOOKUP(AC$1&amp;$R11,$C$3:$C$1662&amp;$D$3:$D$1662,$E$3:$E$1662,0,0,1)</f>
        <v>39600</v>
      </c>
    </row>
    <row r="12" spans="1:29" x14ac:dyDescent="0.4">
      <c r="C12" t="s">
        <v>758</v>
      </c>
      <c r="D12" t="s">
        <v>522</v>
      </c>
      <c r="E12">
        <v>39600</v>
      </c>
      <c r="I12" t="s">
        <v>768</v>
      </c>
      <c r="J12">
        <v>8567</v>
      </c>
      <c r="K12">
        <v>8696</v>
      </c>
      <c r="L12">
        <v>8475</v>
      </c>
      <c r="M12">
        <v>8620</v>
      </c>
      <c r="R12" t="s">
        <v>62</v>
      </c>
      <c r="S12" s="2">
        <f t="shared" si="1"/>
        <v>1675360</v>
      </c>
      <c r="T12" s="2">
        <f t="shared" si="2"/>
        <v>1140700</v>
      </c>
      <c r="U12" s="2">
        <f t="shared" si="2"/>
        <v>1632700</v>
      </c>
      <c r="V12" s="2">
        <f t="shared" si="2"/>
        <v>1732000</v>
      </c>
      <c r="W12" s="2">
        <f t="shared" si="2"/>
        <v>2744800</v>
      </c>
      <c r="X12" s="2">
        <f t="shared" si="2"/>
        <v>1126600</v>
      </c>
      <c r="Y12" s="2" cm="1">
        <f t="array" ref="Y12">_xlfn.XLOOKUP(Y$1&amp;$R12,$C$3:$C$1662&amp;$D$3:$D$1662,$E$3:$E$1662,0,0,1)</f>
        <v>59800</v>
      </c>
      <c r="Z12" s="2" cm="1">
        <f t="array" ref="Z12">_xlfn.XLOOKUP(Z$1&amp;$R12,$C$3:$C$1662&amp;$D$3:$D$1662,$E$3:$E$1662,0,0,1)</f>
        <v>250800</v>
      </c>
      <c r="AA12" s="2" cm="1">
        <f t="array" ref="AA12">_xlfn.XLOOKUP(AA$1&amp;$R12,$C$3:$C$1662&amp;$D$3:$D$1662,$E$3:$E$1662,0,0,1)</f>
        <v>125300</v>
      </c>
      <c r="AB12" s="2" cm="1">
        <f t="array" ref="AB12">_xlfn.XLOOKUP(AB$1&amp;$R12,$C$3:$C$1662&amp;$D$3:$D$1662,$E$3:$E$1662,0,0,1)</f>
        <v>196100</v>
      </c>
      <c r="AC12" s="2" cm="1">
        <f t="array" ref="AC12">_xlfn.XLOOKUP(AC$1&amp;$R12,$C$3:$C$1662&amp;$D$3:$D$1662,$E$3:$E$1662,0,0,1)</f>
        <v>97300</v>
      </c>
    </row>
    <row r="13" spans="1:29" x14ac:dyDescent="0.4">
      <c r="C13" t="s">
        <v>758</v>
      </c>
      <c r="D13" t="s">
        <v>523</v>
      </c>
      <c r="E13">
        <v>97300</v>
      </c>
      <c r="G13" s="1"/>
      <c r="H13" s="1"/>
      <c r="I13" s="1" t="s">
        <v>758</v>
      </c>
      <c r="J13" s="1">
        <v>8676</v>
      </c>
      <c r="K13" s="1">
        <v>8926</v>
      </c>
      <c r="L13" s="1">
        <v>8387</v>
      </c>
      <c r="M13">
        <v>8860</v>
      </c>
      <c r="R13" t="s">
        <v>24</v>
      </c>
      <c r="S13" s="2">
        <f t="shared" si="1"/>
        <v>1789840</v>
      </c>
      <c r="T13" s="2">
        <f t="shared" si="2"/>
        <v>1184400</v>
      </c>
      <c r="U13" s="2">
        <f t="shared" si="2"/>
        <v>1819900</v>
      </c>
      <c r="V13" s="2">
        <f t="shared" si="2"/>
        <v>1885400</v>
      </c>
      <c r="W13" s="2">
        <f t="shared" si="2"/>
        <v>2872100</v>
      </c>
      <c r="X13" s="2">
        <f t="shared" si="2"/>
        <v>1187400</v>
      </c>
      <c r="Y13" s="2" cm="1">
        <f t="array" ref="Y13">_xlfn.XLOOKUP(Y$1&amp;$R13,$C$3:$C$1662&amp;$D$3:$D$1662,$E$3:$E$1662,0,0,1)</f>
        <v>43700</v>
      </c>
      <c r="Z13" s="2" cm="1">
        <f t="array" ref="Z13">_xlfn.XLOOKUP(Z$1&amp;$R13,$C$3:$C$1662&amp;$D$3:$D$1662,$E$3:$E$1662,0,0,1)</f>
        <v>187200</v>
      </c>
      <c r="AA13" s="2" cm="1">
        <f t="array" ref="AA13">_xlfn.XLOOKUP(AA$1&amp;$R13,$C$3:$C$1662&amp;$D$3:$D$1662,$E$3:$E$1662,0,0,1)</f>
        <v>153400</v>
      </c>
      <c r="AB13" s="2" cm="1">
        <f t="array" ref="AB13">_xlfn.XLOOKUP(AB$1&amp;$R13,$C$3:$C$1662&amp;$D$3:$D$1662,$E$3:$E$1662,0,0,1)</f>
        <v>127300</v>
      </c>
      <c r="AC13" s="2" cm="1">
        <f t="array" ref="AC13">_xlfn.XLOOKUP(AC$1&amp;$R13,$C$3:$C$1662&amp;$D$3:$D$1662,$E$3:$E$1662,0,0,1)</f>
        <v>60800</v>
      </c>
    </row>
    <row r="14" spans="1:29" x14ac:dyDescent="0.4">
      <c r="C14" t="s">
        <v>758</v>
      </c>
      <c r="D14" t="s">
        <v>524</v>
      </c>
      <c r="E14">
        <v>60800</v>
      </c>
      <c r="I14" t="s">
        <v>759</v>
      </c>
      <c r="J14">
        <v>8710</v>
      </c>
      <c r="K14">
        <v>8957</v>
      </c>
      <c r="L14">
        <v>8410</v>
      </c>
      <c r="M14">
        <v>8918</v>
      </c>
      <c r="R14" t="s">
        <v>149</v>
      </c>
      <c r="S14" s="2">
        <f t="shared" si="1"/>
        <v>1907020</v>
      </c>
      <c r="T14" s="2">
        <f t="shared" si="2"/>
        <v>1272200</v>
      </c>
      <c r="U14" s="2">
        <f t="shared" si="2"/>
        <v>2072300</v>
      </c>
      <c r="V14" s="2">
        <f t="shared" si="2"/>
        <v>1947900</v>
      </c>
      <c r="W14" s="2">
        <f t="shared" si="2"/>
        <v>2984700</v>
      </c>
      <c r="X14" s="2">
        <f t="shared" si="2"/>
        <v>1258000</v>
      </c>
      <c r="Y14" s="2" cm="1">
        <f t="array" ref="Y14">_xlfn.XLOOKUP(Y$1&amp;$R14,$C$3:$C$1662&amp;$D$3:$D$1662,$E$3:$E$1662,0,0,1)</f>
        <v>87800</v>
      </c>
      <c r="Z14" s="2" cm="1">
        <f t="array" ref="Z14">_xlfn.XLOOKUP(Z$1&amp;$R14,$C$3:$C$1662&amp;$D$3:$D$1662,$E$3:$E$1662,0,0,1)</f>
        <v>252400</v>
      </c>
      <c r="AA14" s="2" cm="1">
        <f t="array" ref="AA14">_xlfn.XLOOKUP(AA$1&amp;$R14,$C$3:$C$1662&amp;$D$3:$D$1662,$E$3:$E$1662,0,0,1)</f>
        <v>62500</v>
      </c>
      <c r="AB14" s="2" cm="1">
        <f t="array" ref="AB14">_xlfn.XLOOKUP(AB$1&amp;$R14,$C$3:$C$1662&amp;$D$3:$D$1662,$E$3:$E$1662,0,0,1)</f>
        <v>112600</v>
      </c>
      <c r="AC14" s="2" cm="1">
        <f t="array" ref="AC14">_xlfn.XLOOKUP(AC$1&amp;$R14,$C$3:$C$1662&amp;$D$3:$D$1662,$E$3:$E$1662,0,0,1)</f>
        <v>70600</v>
      </c>
    </row>
    <row r="15" spans="1:29" x14ac:dyDescent="0.4">
      <c r="C15" t="s">
        <v>758</v>
      </c>
      <c r="D15" t="s">
        <v>525</v>
      </c>
      <c r="E15">
        <v>70600</v>
      </c>
      <c r="I15" t="s">
        <v>760</v>
      </c>
      <c r="J15">
        <v>9173</v>
      </c>
      <c r="K15">
        <v>9284</v>
      </c>
      <c r="L15">
        <v>8804</v>
      </c>
      <c r="M15">
        <v>8847</v>
      </c>
      <c r="R15" t="s">
        <v>120</v>
      </c>
      <c r="S15" s="2">
        <f t="shared" si="1"/>
        <v>2002180</v>
      </c>
      <c r="T15" s="2">
        <f t="shared" si="2"/>
        <v>1332900</v>
      </c>
      <c r="U15" s="2">
        <f t="shared" si="2"/>
        <v>2245700</v>
      </c>
      <c r="V15" s="2">
        <f t="shared" si="2"/>
        <v>2003600</v>
      </c>
      <c r="W15" s="2">
        <f t="shared" si="2"/>
        <v>3129200</v>
      </c>
      <c r="X15" s="2">
        <f t="shared" si="2"/>
        <v>1299500</v>
      </c>
      <c r="Y15" s="2" cm="1">
        <f t="array" ref="Y15">_xlfn.XLOOKUP(Y$1&amp;$R15,$C$3:$C$1662&amp;$D$3:$D$1662,$E$3:$E$1662,0,0,1)</f>
        <v>60700</v>
      </c>
      <c r="Z15" s="2" cm="1">
        <f t="array" ref="Z15">_xlfn.XLOOKUP(Z$1&amp;$R15,$C$3:$C$1662&amp;$D$3:$D$1662,$E$3:$E$1662,0,0,1)</f>
        <v>173400</v>
      </c>
      <c r="AA15" s="2" cm="1">
        <f t="array" ref="AA15">_xlfn.XLOOKUP(AA$1&amp;$R15,$C$3:$C$1662&amp;$D$3:$D$1662,$E$3:$E$1662,0,0,1)</f>
        <v>55700</v>
      </c>
      <c r="AB15" s="2" cm="1">
        <f t="array" ref="AB15">_xlfn.XLOOKUP(AB$1&amp;$R15,$C$3:$C$1662&amp;$D$3:$D$1662,$E$3:$E$1662,0,0,1)</f>
        <v>144500</v>
      </c>
      <c r="AC15" s="2" cm="1">
        <f t="array" ref="AC15">_xlfn.XLOOKUP(AC$1&amp;$R15,$C$3:$C$1662&amp;$D$3:$D$1662,$E$3:$E$1662,0,0,1)</f>
        <v>41500</v>
      </c>
    </row>
    <row r="16" spans="1:29" x14ac:dyDescent="0.4">
      <c r="C16" t="s">
        <v>758</v>
      </c>
      <c r="D16" t="s">
        <v>526</v>
      </c>
      <c r="E16">
        <v>41500</v>
      </c>
      <c r="G16" s="1"/>
      <c r="H16" s="1"/>
      <c r="I16" s="1" t="s">
        <v>761</v>
      </c>
      <c r="J16" s="1">
        <v>8870</v>
      </c>
      <c r="K16" s="1">
        <v>9227</v>
      </c>
      <c r="L16" s="1">
        <v>8867</v>
      </c>
      <c r="M16" s="1">
        <v>8987</v>
      </c>
      <c r="R16" t="s">
        <v>96</v>
      </c>
      <c r="S16" s="2">
        <f t="shared" si="1"/>
        <v>2105660</v>
      </c>
      <c r="T16" s="2">
        <f t="shared" si="2"/>
        <v>1424100</v>
      </c>
      <c r="U16" s="2">
        <f t="shared" si="2"/>
        <v>2397600</v>
      </c>
      <c r="V16" s="2">
        <f t="shared" si="2"/>
        <v>2050700</v>
      </c>
      <c r="W16" s="2">
        <f t="shared" si="2"/>
        <v>3313200</v>
      </c>
      <c r="X16" s="2">
        <f t="shared" si="2"/>
        <v>1342700</v>
      </c>
      <c r="Y16" s="2" cm="1">
        <f t="array" ref="Y16">_xlfn.XLOOKUP(Y$1&amp;$R16,$C$3:$C$1662&amp;$D$3:$D$1662,$E$3:$E$1662,0,0,1)</f>
        <v>91200</v>
      </c>
      <c r="Z16" s="2" cm="1">
        <f t="array" ref="Z16">_xlfn.XLOOKUP(Z$1&amp;$R16,$C$3:$C$1662&amp;$D$3:$D$1662,$E$3:$E$1662,0,0,1)</f>
        <v>151900</v>
      </c>
      <c r="AA16" s="2" cm="1">
        <f t="array" ref="AA16">_xlfn.XLOOKUP(AA$1&amp;$R16,$C$3:$C$1662&amp;$D$3:$D$1662,$E$3:$E$1662,0,0,1)</f>
        <v>47100</v>
      </c>
      <c r="AB16" s="2" cm="1">
        <f t="array" ref="AB16">_xlfn.XLOOKUP(AB$1&amp;$R16,$C$3:$C$1662&amp;$D$3:$D$1662,$E$3:$E$1662,0,0,1)</f>
        <v>184000</v>
      </c>
      <c r="AC16" s="2" cm="1">
        <f t="array" ref="AC16">_xlfn.XLOOKUP(AC$1&amp;$R16,$C$3:$C$1662&amp;$D$3:$D$1662,$E$3:$E$1662,0,0,1)</f>
        <v>43200</v>
      </c>
    </row>
    <row r="17" spans="3:29" x14ac:dyDescent="0.4">
      <c r="C17" t="s">
        <v>758</v>
      </c>
      <c r="D17" t="s">
        <v>527</v>
      </c>
      <c r="E17">
        <v>43200</v>
      </c>
      <c r="G17" s="1"/>
      <c r="H17" s="1"/>
      <c r="I17" s="1" t="s">
        <v>763</v>
      </c>
      <c r="J17" s="1">
        <v>9051</v>
      </c>
      <c r="K17" s="1">
        <v>9398</v>
      </c>
      <c r="L17" s="1">
        <v>8930</v>
      </c>
      <c r="M17" s="1">
        <v>9375</v>
      </c>
      <c r="R17" t="s">
        <v>144</v>
      </c>
      <c r="S17" s="2">
        <f t="shared" si="1"/>
        <v>2239340</v>
      </c>
      <c r="T17" s="2">
        <f t="shared" si="2"/>
        <v>1560900</v>
      </c>
      <c r="U17" s="2">
        <f t="shared" si="2"/>
        <v>2564000</v>
      </c>
      <c r="V17" s="2">
        <f t="shared" si="2"/>
        <v>2131300</v>
      </c>
      <c r="W17" s="2">
        <f t="shared" si="2"/>
        <v>3463000</v>
      </c>
      <c r="X17" s="2">
        <f t="shared" si="2"/>
        <v>1477500</v>
      </c>
      <c r="Y17" s="2" cm="1">
        <f t="array" ref="Y17">_xlfn.XLOOKUP(Y$1&amp;$R17,$C$3:$C$1662&amp;$D$3:$D$1662,$E$3:$E$1662,0,0,1)</f>
        <v>136800</v>
      </c>
      <c r="Z17" s="2" cm="1">
        <f t="array" ref="Z17">_xlfn.XLOOKUP(Z$1&amp;$R17,$C$3:$C$1662&amp;$D$3:$D$1662,$E$3:$E$1662,0,0,1)</f>
        <v>166400</v>
      </c>
      <c r="AA17" s="2" cm="1">
        <f t="array" ref="AA17">_xlfn.XLOOKUP(AA$1&amp;$R17,$C$3:$C$1662&amp;$D$3:$D$1662,$E$3:$E$1662,0,0,1)</f>
        <v>80600</v>
      </c>
      <c r="AB17" s="2" cm="1">
        <f t="array" ref="AB17">_xlfn.XLOOKUP(AB$1&amp;$R17,$C$3:$C$1662&amp;$D$3:$D$1662,$E$3:$E$1662,0,0,1)</f>
        <v>149800</v>
      </c>
      <c r="AC17" s="2" cm="1">
        <f t="array" ref="AC17">_xlfn.XLOOKUP(AC$1&amp;$R17,$C$3:$C$1662&amp;$D$3:$D$1662,$E$3:$E$1662,0,0,1)</f>
        <v>134800</v>
      </c>
    </row>
    <row r="18" spans="3:29" x14ac:dyDescent="0.4">
      <c r="C18" t="s">
        <v>758</v>
      </c>
      <c r="D18" t="s">
        <v>528</v>
      </c>
      <c r="E18">
        <v>134800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2361120</v>
      </c>
      <c r="T18" s="2">
        <f t="shared" si="2"/>
        <v>1711900</v>
      </c>
      <c r="U18" s="2">
        <f t="shared" si="2"/>
        <v>2715500</v>
      </c>
      <c r="V18" s="2">
        <f t="shared" si="2"/>
        <v>2233600</v>
      </c>
      <c r="W18" s="2">
        <f t="shared" si="2"/>
        <v>3593300</v>
      </c>
      <c r="X18" s="2">
        <f t="shared" si="2"/>
        <v>1551300</v>
      </c>
      <c r="Y18" s="2" cm="1">
        <f t="array" ref="Y18">_xlfn.XLOOKUP(Y$1&amp;$R18,$C$3:$C$1662&amp;$D$3:$D$1662,$E$3:$E$1662,0,0,1)</f>
        <v>151000</v>
      </c>
      <c r="Z18" s="2" cm="1">
        <f t="array" ref="Z18">_xlfn.XLOOKUP(Z$1&amp;$R18,$C$3:$C$1662&amp;$D$3:$D$1662,$E$3:$E$1662,0,0,1)</f>
        <v>151500</v>
      </c>
      <c r="AA18" s="2" cm="1">
        <f t="array" ref="AA18">_xlfn.XLOOKUP(AA$1&amp;$R18,$C$3:$C$1662&amp;$D$3:$D$1662,$E$3:$E$1662,0,0,1)</f>
        <v>102300</v>
      </c>
      <c r="AB18" s="2" cm="1">
        <f t="array" ref="AB18">_xlfn.XLOOKUP(AB$1&amp;$R18,$C$3:$C$1662&amp;$D$3:$D$1662,$E$3:$E$1662,0,0,1)</f>
        <v>130300</v>
      </c>
      <c r="AC18" s="2" cm="1">
        <f t="array" ref="AC18">_xlfn.XLOOKUP(AC$1&amp;$R18,$C$3:$C$1662&amp;$D$3:$D$1662,$E$3:$E$1662,0,0,1)</f>
        <v>73800</v>
      </c>
    </row>
    <row r="19" spans="3:29" x14ac:dyDescent="0.4">
      <c r="C19" t="s">
        <v>758</v>
      </c>
      <c r="D19" t="s">
        <v>529</v>
      </c>
      <c r="E19">
        <v>73800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2508580</v>
      </c>
      <c r="T19" s="2">
        <f t="shared" si="2"/>
        <v>1841200</v>
      </c>
      <c r="U19" s="2">
        <f t="shared" si="2"/>
        <v>3031400</v>
      </c>
      <c r="V19" s="2">
        <f t="shared" si="2"/>
        <v>2322900</v>
      </c>
      <c r="W19" s="2">
        <f t="shared" si="2"/>
        <v>3742000</v>
      </c>
      <c r="X19" s="2">
        <f t="shared" si="2"/>
        <v>1605400</v>
      </c>
      <c r="Y19" s="2" cm="1">
        <f t="array" ref="Y19">_xlfn.XLOOKUP(Y$1&amp;$R19,$C$3:$C$1662&amp;$D$3:$D$1662,$E$3:$E$1662,0,0,1)</f>
        <v>129300</v>
      </c>
      <c r="Z19" s="2" cm="1">
        <f t="array" ref="Z19">_xlfn.XLOOKUP(Z$1&amp;$R19,$C$3:$C$1662&amp;$D$3:$D$1662,$E$3:$E$1662,0,0,1)</f>
        <v>315900</v>
      </c>
      <c r="AA19" s="2" cm="1">
        <f t="array" ref="AA19">_xlfn.XLOOKUP(AA$1&amp;$R19,$C$3:$C$1662&amp;$D$3:$D$1662,$E$3:$E$1662,0,0,1)</f>
        <v>89300</v>
      </c>
      <c r="AB19" s="2" cm="1">
        <f t="array" ref="AB19">_xlfn.XLOOKUP(AB$1&amp;$R19,$C$3:$C$1662&amp;$D$3:$D$1662,$E$3:$E$1662,0,0,1)</f>
        <v>148700</v>
      </c>
      <c r="AC19" s="2" cm="1">
        <f t="array" ref="AC19">_xlfn.XLOOKUP(AC$1&amp;$R19,$C$3:$C$1662&amp;$D$3:$D$1662,$E$3:$E$1662,0,0,1)</f>
        <v>54100</v>
      </c>
    </row>
    <row r="20" spans="3:29" x14ac:dyDescent="0.4">
      <c r="C20" t="s">
        <v>758</v>
      </c>
      <c r="D20" t="s">
        <v>530</v>
      </c>
      <c r="E20">
        <v>54100</v>
      </c>
      <c r="R20" t="s">
        <v>147</v>
      </c>
      <c r="S20" s="2">
        <f t="shared" si="1"/>
        <v>2603980</v>
      </c>
      <c r="T20" s="2">
        <f t="shared" ref="T20:X35" si="3">T19+Y20</f>
        <v>1930000</v>
      </c>
      <c r="U20" s="2">
        <f t="shared" si="3"/>
        <v>3117700</v>
      </c>
      <c r="V20" s="2">
        <f t="shared" si="3"/>
        <v>2397800</v>
      </c>
      <c r="W20" s="2">
        <f t="shared" si="3"/>
        <v>3893700</v>
      </c>
      <c r="X20" s="2">
        <f t="shared" si="3"/>
        <v>1680700</v>
      </c>
      <c r="Y20" s="2" cm="1">
        <f t="array" ref="Y20">_xlfn.XLOOKUP(Y$1&amp;$R20,$C$3:$C$1662&amp;$D$3:$D$1662,$E$3:$E$1662,0,0,1)</f>
        <v>88800</v>
      </c>
      <c r="Z20" s="2" cm="1">
        <f t="array" ref="Z20">_xlfn.XLOOKUP(Z$1&amp;$R20,$C$3:$C$1662&amp;$D$3:$D$1662,$E$3:$E$1662,0,0,1)</f>
        <v>86300</v>
      </c>
      <c r="AA20" s="2" cm="1">
        <f t="array" ref="AA20">_xlfn.XLOOKUP(AA$1&amp;$R20,$C$3:$C$1662&amp;$D$3:$D$1662,$E$3:$E$1662,0,0,1)</f>
        <v>74900</v>
      </c>
      <c r="AB20" s="2" cm="1">
        <f t="array" ref="AB20">_xlfn.XLOOKUP(AB$1&amp;$R20,$C$3:$C$1662&amp;$D$3:$D$1662,$E$3:$E$1662,0,0,1)</f>
        <v>151700</v>
      </c>
      <c r="AC20" s="2" cm="1">
        <f t="array" ref="AC20">_xlfn.XLOOKUP(AC$1&amp;$R20,$C$3:$C$1662&amp;$D$3:$D$1662,$E$3:$E$1662,0,0,1)</f>
        <v>75300</v>
      </c>
    </row>
    <row r="21" spans="3:29" x14ac:dyDescent="0.4">
      <c r="C21" t="s">
        <v>758</v>
      </c>
      <c r="D21" t="s">
        <v>531</v>
      </c>
      <c r="E21">
        <v>75300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2728640</v>
      </c>
      <c r="T21" s="2">
        <f t="shared" si="3"/>
        <v>2080100</v>
      </c>
      <c r="U21" s="2">
        <f t="shared" si="3"/>
        <v>3212000</v>
      </c>
      <c r="V21" s="2">
        <f t="shared" si="3"/>
        <v>2504300</v>
      </c>
      <c r="W21" s="2">
        <f t="shared" si="3"/>
        <v>4062600</v>
      </c>
      <c r="X21" s="2">
        <f t="shared" si="3"/>
        <v>1784200</v>
      </c>
      <c r="Y21" s="2" cm="1">
        <f t="array" ref="Y21">_xlfn.XLOOKUP(Y$1&amp;$R21,$C$3:$C$1662&amp;$D$3:$D$1662,$E$3:$E$1662,0,0,1)</f>
        <v>150100</v>
      </c>
      <c r="Z21" s="2" cm="1">
        <f t="array" ref="Z21">_xlfn.XLOOKUP(Z$1&amp;$R21,$C$3:$C$1662&amp;$D$3:$D$1662,$E$3:$E$1662,0,0,1)</f>
        <v>94300</v>
      </c>
      <c r="AA21" s="2" cm="1">
        <f t="array" ref="AA21">_xlfn.XLOOKUP(AA$1&amp;$R21,$C$3:$C$1662&amp;$D$3:$D$1662,$E$3:$E$1662,0,0,1)</f>
        <v>106500</v>
      </c>
      <c r="AB21" s="2" cm="1">
        <f t="array" ref="AB21">_xlfn.XLOOKUP(AB$1&amp;$R21,$C$3:$C$1662&amp;$D$3:$D$1662,$E$3:$E$1662,0,0,1)</f>
        <v>168900</v>
      </c>
      <c r="AC21" s="2" cm="1">
        <f t="array" ref="AC21">_xlfn.XLOOKUP(AC$1&amp;$R21,$C$3:$C$1662&amp;$D$3:$D$1662,$E$3:$E$1662,0,0,1)</f>
        <v>103500</v>
      </c>
    </row>
    <row r="22" spans="3:29" x14ac:dyDescent="0.4">
      <c r="C22" t="s">
        <v>758</v>
      </c>
      <c r="D22" t="s">
        <v>532</v>
      </c>
      <c r="E22">
        <v>103500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2837180</v>
      </c>
      <c r="T22" s="2">
        <f t="shared" si="3"/>
        <v>2163400</v>
      </c>
      <c r="U22" s="2">
        <f t="shared" si="3"/>
        <v>3334000</v>
      </c>
      <c r="V22" s="2">
        <f t="shared" si="3"/>
        <v>2637000</v>
      </c>
      <c r="W22" s="2">
        <f t="shared" si="3"/>
        <v>4187900</v>
      </c>
      <c r="X22" s="2">
        <f t="shared" si="3"/>
        <v>1863600</v>
      </c>
      <c r="Y22" s="2" cm="1">
        <f t="array" ref="Y22">_xlfn.XLOOKUP(Y$1&amp;$R22,$C$3:$C$1662&amp;$D$3:$D$1662,$E$3:$E$1662,0,0,1)</f>
        <v>83300</v>
      </c>
      <c r="Z22" s="2" cm="1">
        <f t="array" ref="Z22">_xlfn.XLOOKUP(Z$1&amp;$R22,$C$3:$C$1662&amp;$D$3:$D$1662,$E$3:$E$1662,0,0,1)</f>
        <v>122000</v>
      </c>
      <c r="AA22" s="2" cm="1">
        <f t="array" ref="AA22">_xlfn.XLOOKUP(AA$1&amp;$R22,$C$3:$C$1662&amp;$D$3:$D$1662,$E$3:$E$1662,0,0,1)</f>
        <v>132700</v>
      </c>
      <c r="AB22" s="2" cm="1">
        <f t="array" ref="AB22">_xlfn.XLOOKUP(AB$1&amp;$R22,$C$3:$C$1662&amp;$D$3:$D$1662,$E$3:$E$1662,0,0,1)</f>
        <v>125300</v>
      </c>
      <c r="AC22" s="2" cm="1">
        <f t="array" ref="AC22">_xlfn.XLOOKUP(AC$1&amp;$R22,$C$3:$C$1662&amp;$D$3:$D$1662,$E$3:$E$1662,0,0,1)</f>
        <v>79400</v>
      </c>
    </row>
    <row r="23" spans="3:29" x14ac:dyDescent="0.4">
      <c r="C23" t="s">
        <v>758</v>
      </c>
      <c r="D23" t="s">
        <v>533</v>
      </c>
      <c r="E23">
        <v>79400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3022520</v>
      </c>
      <c r="T23" s="2">
        <f t="shared" si="3"/>
        <v>2289100</v>
      </c>
      <c r="U23" s="2">
        <f t="shared" si="3"/>
        <v>3564000</v>
      </c>
      <c r="V23" s="2">
        <f t="shared" si="3"/>
        <v>2882300</v>
      </c>
      <c r="W23" s="2">
        <f t="shared" si="3"/>
        <v>4393400</v>
      </c>
      <c r="X23" s="2">
        <f t="shared" si="3"/>
        <v>1983800</v>
      </c>
      <c r="Y23" s="2" cm="1">
        <f t="array" ref="Y23">_xlfn.XLOOKUP(Y$1&amp;$R23,$C$3:$C$1662&amp;$D$3:$D$1662,$E$3:$E$1662,0,0,1)</f>
        <v>125700</v>
      </c>
      <c r="Z23" s="2" cm="1">
        <f t="array" ref="Z23">_xlfn.XLOOKUP(Z$1&amp;$R23,$C$3:$C$1662&amp;$D$3:$D$1662,$E$3:$E$1662,0,0,1)</f>
        <v>230000</v>
      </c>
      <c r="AA23" s="2" cm="1">
        <f t="array" ref="AA23">_xlfn.XLOOKUP(AA$1&amp;$R23,$C$3:$C$1662&amp;$D$3:$D$1662,$E$3:$E$1662,0,0,1)</f>
        <v>245300</v>
      </c>
      <c r="AB23" s="2" cm="1">
        <f t="array" ref="AB23">_xlfn.XLOOKUP(AB$1&amp;$R23,$C$3:$C$1662&amp;$D$3:$D$1662,$E$3:$E$1662,0,0,1)</f>
        <v>205500</v>
      </c>
      <c r="AC23" s="2" cm="1">
        <f t="array" ref="AC23">_xlfn.XLOOKUP(AC$1&amp;$R23,$C$3:$C$1662&amp;$D$3:$D$1662,$E$3:$E$1662,0,0,1)</f>
        <v>120200</v>
      </c>
    </row>
    <row r="24" spans="3:29" x14ac:dyDescent="0.4">
      <c r="C24" t="s">
        <v>758</v>
      </c>
      <c r="D24" t="s">
        <v>534</v>
      </c>
      <c r="E24">
        <v>120200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3117760</v>
      </c>
      <c r="T24" s="2">
        <f t="shared" si="3"/>
        <v>2344700</v>
      </c>
      <c r="U24" s="2">
        <f t="shared" si="3"/>
        <v>3695200</v>
      </c>
      <c r="V24" s="2">
        <f t="shared" si="3"/>
        <v>2991600</v>
      </c>
      <c r="W24" s="2">
        <f t="shared" si="3"/>
        <v>4525600</v>
      </c>
      <c r="X24" s="2">
        <f t="shared" si="3"/>
        <v>2031700</v>
      </c>
      <c r="Y24" s="2" cm="1">
        <f t="array" ref="Y24">_xlfn.XLOOKUP(Y$1&amp;$R24,$C$3:$C$1662&amp;$D$3:$D$1662,$E$3:$E$1662,0,0,1)</f>
        <v>55600</v>
      </c>
      <c r="Z24" s="2" cm="1">
        <f t="array" ref="Z24">_xlfn.XLOOKUP(Z$1&amp;$R24,$C$3:$C$1662&amp;$D$3:$D$1662,$E$3:$E$1662,0,0,1)</f>
        <v>131200</v>
      </c>
      <c r="AA24" s="2" cm="1">
        <f t="array" ref="AA24">_xlfn.XLOOKUP(AA$1&amp;$R24,$C$3:$C$1662&amp;$D$3:$D$1662,$E$3:$E$1662,0,0,1)</f>
        <v>109300</v>
      </c>
      <c r="AB24" s="2" cm="1">
        <f t="array" ref="AB24">_xlfn.XLOOKUP(AB$1&amp;$R24,$C$3:$C$1662&amp;$D$3:$D$1662,$E$3:$E$1662,0,0,1)</f>
        <v>132200</v>
      </c>
      <c r="AC24" s="2" cm="1">
        <f t="array" ref="AC24">_xlfn.XLOOKUP(AC$1&amp;$R24,$C$3:$C$1662&amp;$D$3:$D$1662,$E$3:$E$1662,0,0,1)</f>
        <v>47900</v>
      </c>
    </row>
    <row r="25" spans="3:29" x14ac:dyDescent="0.4">
      <c r="C25" t="s">
        <v>758</v>
      </c>
      <c r="D25" t="s">
        <v>535</v>
      </c>
      <c r="E25">
        <v>47900</v>
      </c>
      <c r="R25" t="s">
        <v>22</v>
      </c>
      <c r="S25" s="2">
        <f t="shared" si="1"/>
        <v>3200340</v>
      </c>
      <c r="T25" s="2">
        <f t="shared" si="3"/>
        <v>2408600</v>
      </c>
      <c r="U25" s="2">
        <f t="shared" si="3"/>
        <v>3783100</v>
      </c>
      <c r="V25" s="2">
        <f t="shared" si="3"/>
        <v>3131700</v>
      </c>
      <c r="W25" s="2">
        <f t="shared" si="3"/>
        <v>4589900</v>
      </c>
      <c r="X25" s="2">
        <f t="shared" si="3"/>
        <v>2088400</v>
      </c>
      <c r="Y25" s="2" cm="1">
        <f t="array" ref="Y25">_xlfn.XLOOKUP(Y$1&amp;$R25,$C$3:$C$1662&amp;$D$3:$D$1662,$E$3:$E$1662,0,0,1)</f>
        <v>63900</v>
      </c>
      <c r="Z25" s="2" cm="1">
        <f t="array" ref="Z25">_xlfn.XLOOKUP(Z$1&amp;$R25,$C$3:$C$1662&amp;$D$3:$D$1662,$E$3:$E$1662,0,0,1)</f>
        <v>87900</v>
      </c>
      <c r="AA25" s="2" cm="1">
        <f t="array" ref="AA25">_xlfn.XLOOKUP(AA$1&amp;$R25,$C$3:$C$1662&amp;$D$3:$D$1662,$E$3:$E$1662,0,0,1)</f>
        <v>140100</v>
      </c>
      <c r="AB25" s="2" cm="1">
        <f t="array" ref="AB25">_xlfn.XLOOKUP(AB$1&amp;$R25,$C$3:$C$1662&amp;$D$3:$D$1662,$E$3:$E$1662,0,0,1)</f>
        <v>64300</v>
      </c>
      <c r="AC25" s="2" cm="1">
        <f t="array" ref="AC25">_xlfn.XLOOKUP(AC$1&amp;$R25,$C$3:$C$1662&amp;$D$3:$D$1662,$E$3:$E$1662,0,0,1)</f>
        <v>56700</v>
      </c>
    </row>
    <row r="26" spans="3:29" x14ac:dyDescent="0.4">
      <c r="C26" t="s">
        <v>758</v>
      </c>
      <c r="D26" t="s">
        <v>536</v>
      </c>
      <c r="E26">
        <v>56700</v>
      </c>
      <c r="R26" t="s">
        <v>69</v>
      </c>
      <c r="S26" s="2">
        <f t="shared" si="1"/>
        <v>3293860</v>
      </c>
      <c r="T26" s="2">
        <f t="shared" si="3"/>
        <v>2472900</v>
      </c>
      <c r="U26" s="2">
        <f t="shared" si="3"/>
        <v>3851700</v>
      </c>
      <c r="V26" s="2">
        <f t="shared" si="3"/>
        <v>3284300</v>
      </c>
      <c r="W26" s="2">
        <f t="shared" si="3"/>
        <v>4707800</v>
      </c>
      <c r="X26" s="2">
        <f t="shared" si="3"/>
        <v>2152600</v>
      </c>
      <c r="Y26" s="2" cm="1">
        <f t="array" ref="Y26">_xlfn.XLOOKUP(Y$1&amp;$R26,$C$3:$C$1662&amp;$D$3:$D$1662,$E$3:$E$1662,0,0,1)</f>
        <v>64300</v>
      </c>
      <c r="Z26" s="2" cm="1">
        <f t="array" ref="Z26">_xlfn.XLOOKUP(Z$1&amp;$R26,$C$3:$C$1662&amp;$D$3:$D$1662,$E$3:$E$1662,0,0,1)</f>
        <v>68600</v>
      </c>
      <c r="AA26" s="2" cm="1">
        <f t="array" ref="AA26">_xlfn.XLOOKUP(AA$1&amp;$R26,$C$3:$C$1662&amp;$D$3:$D$1662,$E$3:$E$1662,0,0,1)</f>
        <v>152600</v>
      </c>
      <c r="AB26" s="2" cm="1">
        <f t="array" ref="AB26">_xlfn.XLOOKUP(AB$1&amp;$R26,$C$3:$C$1662&amp;$D$3:$D$1662,$E$3:$E$1662,0,0,1)</f>
        <v>117900</v>
      </c>
      <c r="AC26" s="2" cm="1">
        <f t="array" ref="AC26">_xlfn.XLOOKUP(AC$1&amp;$R26,$C$3:$C$1662&amp;$D$3:$D$1662,$E$3:$E$1662,0,0,1)</f>
        <v>64200</v>
      </c>
    </row>
    <row r="27" spans="3:29" x14ac:dyDescent="0.4">
      <c r="C27" t="s">
        <v>758</v>
      </c>
      <c r="D27" t="s">
        <v>537</v>
      </c>
      <c r="E27">
        <v>64200</v>
      </c>
      <c r="R27" t="s">
        <v>98</v>
      </c>
      <c r="S27" s="2">
        <f t="shared" si="1"/>
        <v>3391020</v>
      </c>
      <c r="T27" s="2">
        <f t="shared" si="3"/>
        <v>2533400</v>
      </c>
      <c r="U27" s="2">
        <f t="shared" si="3"/>
        <v>3914300</v>
      </c>
      <c r="V27" s="2">
        <f t="shared" si="3"/>
        <v>3492500</v>
      </c>
      <c r="W27" s="2">
        <f t="shared" si="3"/>
        <v>4784300</v>
      </c>
      <c r="X27" s="2">
        <f t="shared" si="3"/>
        <v>2230600</v>
      </c>
      <c r="Y27" s="2" cm="1">
        <f t="array" ref="Y27">_xlfn.XLOOKUP(Y$1&amp;$R27,$C$3:$C$1662&amp;$D$3:$D$1662,$E$3:$E$1662,0,0,1)</f>
        <v>60500</v>
      </c>
      <c r="Z27" s="2" cm="1">
        <f t="array" ref="Z27">_xlfn.XLOOKUP(Z$1&amp;$R27,$C$3:$C$1662&amp;$D$3:$D$1662,$E$3:$E$1662,0,0,1)</f>
        <v>62600</v>
      </c>
      <c r="AA27" s="2" cm="1">
        <f t="array" ref="AA27">_xlfn.XLOOKUP(AA$1&amp;$R27,$C$3:$C$1662&amp;$D$3:$D$1662,$E$3:$E$1662,0,0,1)</f>
        <v>208200</v>
      </c>
      <c r="AB27" s="2" cm="1">
        <f t="array" ref="AB27">_xlfn.XLOOKUP(AB$1&amp;$R27,$C$3:$C$1662&amp;$D$3:$D$1662,$E$3:$E$1662,0,0,1)</f>
        <v>76500</v>
      </c>
      <c r="AC27" s="2" cm="1">
        <f t="array" ref="AC27">_xlfn.XLOOKUP(AC$1&amp;$R27,$C$3:$C$1662&amp;$D$3:$D$1662,$E$3:$E$1662,0,0,1)</f>
        <v>78000</v>
      </c>
    </row>
    <row r="28" spans="3:29" x14ac:dyDescent="0.4">
      <c r="C28" t="s">
        <v>758</v>
      </c>
      <c r="D28" t="s">
        <v>538</v>
      </c>
      <c r="E28">
        <v>78000</v>
      </c>
      <c r="R28" t="s">
        <v>38</v>
      </c>
      <c r="S28" s="2">
        <f t="shared" si="1"/>
        <v>3475300</v>
      </c>
      <c r="T28" s="2">
        <f t="shared" si="3"/>
        <v>2585600</v>
      </c>
      <c r="U28" s="2">
        <f t="shared" si="3"/>
        <v>4003700</v>
      </c>
      <c r="V28" s="2">
        <f t="shared" si="3"/>
        <v>3639600</v>
      </c>
      <c r="W28" s="2">
        <f t="shared" si="3"/>
        <v>4858100</v>
      </c>
      <c r="X28" s="2">
        <f t="shared" si="3"/>
        <v>2289500</v>
      </c>
      <c r="Y28" s="2" cm="1">
        <f t="array" ref="Y28">_xlfn.XLOOKUP(Y$1&amp;$R28,$C$3:$C$1662&amp;$D$3:$D$1662,$E$3:$E$1662,0,0,1)</f>
        <v>52200</v>
      </c>
      <c r="Z28" s="2" cm="1">
        <f t="array" ref="Z28">_xlfn.XLOOKUP(Z$1&amp;$R28,$C$3:$C$1662&amp;$D$3:$D$1662,$E$3:$E$1662,0,0,1)</f>
        <v>89400</v>
      </c>
      <c r="AA28" s="2" cm="1">
        <f t="array" ref="AA28">_xlfn.XLOOKUP(AA$1&amp;$R28,$C$3:$C$1662&amp;$D$3:$D$1662,$E$3:$E$1662,0,0,1)</f>
        <v>147100</v>
      </c>
      <c r="AB28" s="2" cm="1">
        <f t="array" ref="AB28">_xlfn.XLOOKUP(AB$1&amp;$R28,$C$3:$C$1662&amp;$D$3:$D$1662,$E$3:$E$1662,0,0,1)</f>
        <v>73800</v>
      </c>
      <c r="AC28" s="2" cm="1">
        <f t="array" ref="AC28">_xlfn.XLOOKUP(AC$1&amp;$R28,$C$3:$C$1662&amp;$D$3:$D$1662,$E$3:$E$1662,0,0,1)</f>
        <v>58900</v>
      </c>
    </row>
    <row r="29" spans="3:29" x14ac:dyDescent="0.4">
      <c r="C29" t="s">
        <v>758</v>
      </c>
      <c r="D29" t="s">
        <v>539</v>
      </c>
      <c r="E29">
        <v>58900</v>
      </c>
      <c r="R29" t="s">
        <v>241</v>
      </c>
      <c r="S29" s="2">
        <f t="shared" si="1"/>
        <v>3526200</v>
      </c>
      <c r="T29" s="2">
        <f t="shared" si="3"/>
        <v>2617000</v>
      </c>
      <c r="U29" s="2">
        <f t="shared" si="3"/>
        <v>4049000</v>
      </c>
      <c r="V29" s="2">
        <f t="shared" si="3"/>
        <v>3718800</v>
      </c>
      <c r="W29" s="2">
        <f t="shared" si="3"/>
        <v>4901600</v>
      </c>
      <c r="X29" s="2">
        <f t="shared" si="3"/>
        <v>2344600</v>
      </c>
      <c r="Y29" s="2" cm="1">
        <f t="array" ref="Y29">_xlfn.XLOOKUP(Y$1&amp;$R29,$C$3:$C$1662&amp;$D$3:$D$1662,$E$3:$E$1662,0,0,1)</f>
        <v>31400</v>
      </c>
      <c r="Z29" s="2" cm="1">
        <f t="array" ref="Z29">_xlfn.XLOOKUP(Z$1&amp;$R29,$C$3:$C$1662&amp;$D$3:$D$1662,$E$3:$E$1662,0,0,1)</f>
        <v>45300</v>
      </c>
      <c r="AA29" s="2" cm="1">
        <f t="array" ref="AA29">_xlfn.XLOOKUP(AA$1&amp;$R29,$C$3:$C$1662&amp;$D$3:$D$1662,$E$3:$E$1662,0,0,1)</f>
        <v>79200</v>
      </c>
      <c r="AB29" s="2" cm="1">
        <f t="array" ref="AB29">_xlfn.XLOOKUP(AB$1&amp;$R29,$C$3:$C$1662&amp;$D$3:$D$1662,$E$3:$E$1662,0,0,1)</f>
        <v>43500</v>
      </c>
      <c r="AC29" s="2" cm="1">
        <f t="array" ref="AC29">_xlfn.XLOOKUP(AC$1&amp;$R29,$C$3:$C$1662&amp;$D$3:$D$1662,$E$3:$E$1662,0,0,1)</f>
        <v>55100</v>
      </c>
    </row>
    <row r="30" spans="3:29" x14ac:dyDescent="0.4">
      <c r="C30" t="s">
        <v>758</v>
      </c>
      <c r="D30" t="s">
        <v>540</v>
      </c>
      <c r="E30">
        <v>55100</v>
      </c>
      <c r="R30" t="s">
        <v>286</v>
      </c>
      <c r="S30" s="2">
        <f t="shared" si="1"/>
        <v>3578080</v>
      </c>
      <c r="T30" s="2">
        <f t="shared" si="3"/>
        <v>2654800</v>
      </c>
      <c r="U30" s="2">
        <f t="shared" si="3"/>
        <v>4092900</v>
      </c>
      <c r="V30" s="2">
        <f t="shared" si="3"/>
        <v>3797600</v>
      </c>
      <c r="W30" s="2">
        <f t="shared" si="3"/>
        <v>4969600</v>
      </c>
      <c r="X30" s="2">
        <f t="shared" si="3"/>
        <v>2375500</v>
      </c>
      <c r="Y30" s="2" cm="1">
        <f t="array" ref="Y30">_xlfn.XLOOKUP(Y$1&amp;$R30,$C$3:$C$1662&amp;$D$3:$D$1662,$E$3:$E$1662,0,0,1)</f>
        <v>37800</v>
      </c>
      <c r="Z30" s="2" cm="1">
        <f t="array" ref="Z30">_xlfn.XLOOKUP(Z$1&amp;$R30,$C$3:$C$1662&amp;$D$3:$D$1662,$E$3:$E$1662,0,0,1)</f>
        <v>43900</v>
      </c>
      <c r="AA30" s="2" cm="1">
        <f t="array" ref="AA30">_xlfn.XLOOKUP(AA$1&amp;$R30,$C$3:$C$1662&amp;$D$3:$D$1662,$E$3:$E$1662,0,0,1)</f>
        <v>78800</v>
      </c>
      <c r="AB30" s="2" cm="1">
        <f t="array" ref="AB30">_xlfn.XLOOKUP(AB$1&amp;$R30,$C$3:$C$1662&amp;$D$3:$D$1662,$E$3:$E$1662,0,0,1)</f>
        <v>68000</v>
      </c>
      <c r="AC30" s="2" cm="1">
        <f t="array" ref="AC30">_xlfn.XLOOKUP(AC$1&amp;$R30,$C$3:$C$1662&amp;$D$3:$D$1662,$E$3:$E$1662,0,0,1)</f>
        <v>30900</v>
      </c>
    </row>
    <row r="31" spans="3:29" x14ac:dyDescent="0.4">
      <c r="C31" t="s">
        <v>758</v>
      </c>
      <c r="D31" t="s">
        <v>541</v>
      </c>
      <c r="E31">
        <v>30900</v>
      </c>
      <c r="R31" t="s">
        <v>203</v>
      </c>
      <c r="S31" s="2">
        <f t="shared" si="1"/>
        <v>3650440</v>
      </c>
      <c r="T31" s="2">
        <f t="shared" si="3"/>
        <v>2691500</v>
      </c>
      <c r="U31" s="2">
        <f t="shared" si="3"/>
        <v>4161600</v>
      </c>
      <c r="V31" s="2">
        <f t="shared" si="3"/>
        <v>3933500</v>
      </c>
      <c r="W31" s="2">
        <f t="shared" si="3"/>
        <v>5013300</v>
      </c>
      <c r="X31" s="2">
        <f t="shared" si="3"/>
        <v>2452300</v>
      </c>
      <c r="Y31" s="2" cm="1">
        <f t="array" ref="Y31">_xlfn.XLOOKUP(Y$1&amp;$R31,$C$3:$C$1662&amp;$D$3:$D$1662,$E$3:$E$1662,0,0,1)</f>
        <v>36700</v>
      </c>
      <c r="Z31" s="2" cm="1">
        <f t="array" ref="Z31">_xlfn.XLOOKUP(Z$1&amp;$R31,$C$3:$C$1662&amp;$D$3:$D$1662,$E$3:$E$1662,0,0,1)</f>
        <v>68700</v>
      </c>
      <c r="AA31" s="2" cm="1">
        <f t="array" ref="AA31">_xlfn.XLOOKUP(AA$1&amp;$R31,$C$3:$C$1662&amp;$D$3:$D$1662,$E$3:$E$1662,0,0,1)</f>
        <v>135900</v>
      </c>
      <c r="AB31" s="2" cm="1">
        <f t="array" ref="AB31">_xlfn.XLOOKUP(AB$1&amp;$R31,$C$3:$C$1662&amp;$D$3:$D$1662,$E$3:$E$1662,0,0,1)</f>
        <v>43700</v>
      </c>
      <c r="AC31" s="2" cm="1">
        <f t="array" ref="AC31">_xlfn.XLOOKUP(AC$1&amp;$R31,$C$3:$C$1662&amp;$D$3:$D$1662,$E$3:$E$1662,0,0,1)</f>
        <v>76800</v>
      </c>
    </row>
    <row r="32" spans="3:29" x14ac:dyDescent="0.4">
      <c r="C32" t="s">
        <v>758</v>
      </c>
      <c r="D32" t="s">
        <v>542</v>
      </c>
      <c r="E32">
        <v>76800</v>
      </c>
      <c r="R32" t="s">
        <v>153</v>
      </c>
      <c r="S32" s="2">
        <f t="shared" si="1"/>
        <v>3750240</v>
      </c>
      <c r="T32" s="2">
        <f t="shared" si="3"/>
        <v>2745800</v>
      </c>
      <c r="U32" s="2">
        <f t="shared" si="3"/>
        <v>4225000</v>
      </c>
      <c r="V32" s="2">
        <f t="shared" si="3"/>
        <v>4083900</v>
      </c>
      <c r="W32" s="2">
        <f t="shared" si="3"/>
        <v>5141300</v>
      </c>
      <c r="X32" s="2">
        <f t="shared" si="3"/>
        <v>2555200</v>
      </c>
      <c r="Y32" s="2" cm="1">
        <f t="array" ref="Y32">_xlfn.XLOOKUP(Y$1&amp;$R32,$C$3:$C$1662&amp;$D$3:$D$1662,$E$3:$E$1662,0,0,1)</f>
        <v>54300</v>
      </c>
      <c r="Z32" s="2" cm="1">
        <f t="array" ref="Z32">_xlfn.XLOOKUP(Z$1&amp;$R32,$C$3:$C$1662&amp;$D$3:$D$1662,$E$3:$E$1662,0,0,1)</f>
        <v>63400</v>
      </c>
      <c r="AA32" s="2" cm="1">
        <f t="array" ref="AA32">_xlfn.XLOOKUP(AA$1&amp;$R32,$C$3:$C$1662&amp;$D$3:$D$1662,$E$3:$E$1662,0,0,1)</f>
        <v>150400</v>
      </c>
      <c r="AB32" s="2" cm="1">
        <f t="array" ref="AB32">_xlfn.XLOOKUP(AB$1&amp;$R32,$C$3:$C$1662&amp;$D$3:$D$1662,$E$3:$E$1662,0,0,1)</f>
        <v>128000</v>
      </c>
      <c r="AC32" s="2" cm="1">
        <f t="array" ref="AC32">_xlfn.XLOOKUP(AC$1&amp;$R32,$C$3:$C$1662&amp;$D$3:$D$1662,$E$3:$E$1662,0,0,1)</f>
        <v>102900</v>
      </c>
    </row>
    <row r="33" spans="3:29" x14ac:dyDescent="0.4">
      <c r="C33" t="s">
        <v>758</v>
      </c>
      <c r="D33" t="s">
        <v>543</v>
      </c>
      <c r="E33">
        <v>102900</v>
      </c>
      <c r="R33" t="s">
        <v>200</v>
      </c>
      <c r="S33" s="2">
        <f t="shared" si="1"/>
        <v>3818560</v>
      </c>
      <c r="T33" s="2">
        <f t="shared" si="3"/>
        <v>2776900</v>
      </c>
      <c r="U33" s="2">
        <f t="shared" si="3"/>
        <v>4286400</v>
      </c>
      <c r="V33" s="2">
        <f t="shared" si="3"/>
        <v>4179400</v>
      </c>
      <c r="W33" s="2">
        <f t="shared" si="3"/>
        <v>5207600</v>
      </c>
      <c r="X33" s="2">
        <f t="shared" si="3"/>
        <v>2642500</v>
      </c>
      <c r="Y33" s="2" cm="1">
        <f t="array" ref="Y33">_xlfn.XLOOKUP(Y$1&amp;$R33,$C$3:$C$1662&amp;$D$3:$D$1662,$E$3:$E$1662,0,0,1)</f>
        <v>31100</v>
      </c>
      <c r="Z33" s="2" cm="1">
        <f t="array" ref="Z33">_xlfn.XLOOKUP(Z$1&amp;$R33,$C$3:$C$1662&amp;$D$3:$D$1662,$E$3:$E$1662,0,0,1)</f>
        <v>61400</v>
      </c>
      <c r="AA33" s="2" cm="1">
        <f t="array" ref="AA33">_xlfn.XLOOKUP(AA$1&amp;$R33,$C$3:$C$1662&amp;$D$3:$D$1662,$E$3:$E$1662,0,0,1)</f>
        <v>95500</v>
      </c>
      <c r="AB33" s="2" cm="1">
        <f t="array" ref="AB33">_xlfn.XLOOKUP(AB$1&amp;$R33,$C$3:$C$1662&amp;$D$3:$D$1662,$E$3:$E$1662,0,0,1)</f>
        <v>66300</v>
      </c>
      <c r="AC33" s="2" cm="1">
        <f t="array" ref="AC33">_xlfn.XLOOKUP(AC$1&amp;$R33,$C$3:$C$1662&amp;$D$3:$D$1662,$E$3:$E$1662,0,0,1)</f>
        <v>87300</v>
      </c>
    </row>
    <row r="34" spans="3:29" x14ac:dyDescent="0.4">
      <c r="C34" t="s">
        <v>758</v>
      </c>
      <c r="D34" t="s">
        <v>544</v>
      </c>
      <c r="E34">
        <v>87300</v>
      </c>
      <c r="R34" t="s">
        <v>26</v>
      </c>
      <c r="S34" s="2">
        <f t="shared" si="1"/>
        <v>3889700</v>
      </c>
      <c r="T34" s="2">
        <f t="shared" si="3"/>
        <v>2821900</v>
      </c>
      <c r="U34" s="2">
        <f t="shared" si="3"/>
        <v>4372500</v>
      </c>
      <c r="V34" s="2">
        <f t="shared" si="3"/>
        <v>4270400</v>
      </c>
      <c r="W34" s="2">
        <f t="shared" si="3"/>
        <v>5263100</v>
      </c>
      <c r="X34" s="2">
        <f t="shared" si="3"/>
        <v>2720600</v>
      </c>
      <c r="Y34" s="2" cm="1">
        <f t="array" ref="Y34">_xlfn.XLOOKUP(Y$1&amp;$R34,$C$3:$C$1662&amp;$D$3:$D$1662,$E$3:$E$1662,0,0,1)</f>
        <v>45000</v>
      </c>
      <c r="Z34" s="2" cm="1">
        <f t="array" ref="Z34">_xlfn.XLOOKUP(Z$1&amp;$R34,$C$3:$C$1662&amp;$D$3:$D$1662,$E$3:$E$1662,0,0,1)</f>
        <v>86100</v>
      </c>
      <c r="AA34" s="2" cm="1">
        <f t="array" ref="AA34">_xlfn.XLOOKUP(AA$1&amp;$R34,$C$3:$C$1662&amp;$D$3:$D$1662,$E$3:$E$1662,0,0,1)</f>
        <v>91000</v>
      </c>
      <c r="AB34" s="2" cm="1">
        <f t="array" ref="AB34">_xlfn.XLOOKUP(AB$1&amp;$R34,$C$3:$C$1662&amp;$D$3:$D$1662,$E$3:$E$1662,0,0,1)</f>
        <v>55500</v>
      </c>
      <c r="AC34" s="2" cm="1">
        <f t="array" ref="AC34">_xlfn.XLOOKUP(AC$1&amp;$R34,$C$3:$C$1662&amp;$D$3:$D$1662,$E$3:$E$1662,0,0,1)</f>
        <v>78100</v>
      </c>
    </row>
    <row r="35" spans="3:29" x14ac:dyDescent="0.4">
      <c r="C35" t="s">
        <v>758</v>
      </c>
      <c r="D35" t="s">
        <v>545</v>
      </c>
      <c r="E35">
        <v>78100</v>
      </c>
      <c r="R35" t="s">
        <v>99</v>
      </c>
      <c r="S35" s="2">
        <f t="shared" si="1"/>
        <v>3993080</v>
      </c>
      <c r="T35" s="2">
        <f t="shared" si="3"/>
        <v>2871600</v>
      </c>
      <c r="U35" s="2">
        <f t="shared" si="3"/>
        <v>4587800</v>
      </c>
      <c r="V35" s="2">
        <f t="shared" si="3"/>
        <v>4354400</v>
      </c>
      <c r="W35" s="2">
        <f t="shared" si="3"/>
        <v>5334100</v>
      </c>
      <c r="X35" s="2">
        <f t="shared" si="3"/>
        <v>2817500</v>
      </c>
      <c r="Y35" s="2" cm="1">
        <f t="array" ref="Y35">_xlfn.XLOOKUP(Y$1&amp;$R35,$C$3:$C$1662&amp;$D$3:$D$1662,$E$3:$E$1662,0,0,1)</f>
        <v>49700</v>
      </c>
      <c r="Z35" s="2" cm="1">
        <f t="array" ref="Z35">_xlfn.XLOOKUP(Z$1&amp;$R35,$C$3:$C$1662&amp;$D$3:$D$1662,$E$3:$E$1662,0,0,1)</f>
        <v>215300</v>
      </c>
      <c r="AA35" s="2" cm="1">
        <f t="array" ref="AA35">_xlfn.XLOOKUP(AA$1&amp;$R35,$C$3:$C$1662&amp;$D$3:$D$1662,$E$3:$E$1662,0,0,1)</f>
        <v>84000</v>
      </c>
      <c r="AB35" s="2" cm="1">
        <f t="array" ref="AB35">_xlfn.XLOOKUP(AB$1&amp;$R35,$C$3:$C$1662&amp;$D$3:$D$1662,$E$3:$E$1662,0,0,1)</f>
        <v>71000</v>
      </c>
      <c r="AC35" s="2" cm="1">
        <f t="array" ref="AC35">_xlfn.XLOOKUP(AC$1&amp;$R35,$C$3:$C$1662&amp;$D$3:$D$1662,$E$3:$E$1662,0,0,1)</f>
        <v>96900</v>
      </c>
    </row>
    <row r="36" spans="3:29" x14ac:dyDescent="0.4">
      <c r="C36" t="s">
        <v>758</v>
      </c>
      <c r="D36" t="s">
        <v>546</v>
      </c>
      <c r="E36">
        <v>96900</v>
      </c>
      <c r="R36" t="s">
        <v>83</v>
      </c>
      <c r="S36" s="2">
        <f t="shared" si="1"/>
        <v>4064780</v>
      </c>
      <c r="T36" s="2">
        <f t="shared" ref="T36:X51" si="4">T35+Y36</f>
        <v>2929900</v>
      </c>
      <c r="U36" s="2">
        <f t="shared" si="4"/>
        <v>4652200</v>
      </c>
      <c r="V36" s="2">
        <f t="shared" si="4"/>
        <v>4439200</v>
      </c>
      <c r="W36" s="2">
        <f t="shared" si="4"/>
        <v>5405000</v>
      </c>
      <c r="X36" s="2">
        <f t="shared" si="4"/>
        <v>2897600</v>
      </c>
      <c r="Y36" s="2" cm="1">
        <f t="array" ref="Y36">_xlfn.XLOOKUP(Y$1&amp;$R36,$C$3:$C$1662&amp;$D$3:$D$1662,$E$3:$E$1662,0,0,1)</f>
        <v>58300</v>
      </c>
      <c r="Z36" s="2" cm="1">
        <f t="array" ref="Z36">_xlfn.XLOOKUP(Z$1&amp;$R36,$C$3:$C$1662&amp;$D$3:$D$1662,$E$3:$E$1662,0,0,1)</f>
        <v>64400</v>
      </c>
      <c r="AA36" s="2" cm="1">
        <f t="array" ref="AA36">_xlfn.XLOOKUP(AA$1&amp;$R36,$C$3:$C$1662&amp;$D$3:$D$1662,$E$3:$E$1662,0,0,1)</f>
        <v>84800</v>
      </c>
      <c r="AB36" s="2" cm="1">
        <f t="array" ref="AB36">_xlfn.XLOOKUP(AB$1&amp;$R36,$C$3:$C$1662&amp;$D$3:$D$1662,$E$3:$E$1662,0,0,1)</f>
        <v>70900</v>
      </c>
      <c r="AC36" s="2" cm="1">
        <f t="array" ref="AC36">_xlfn.XLOOKUP(AC$1&amp;$R36,$C$3:$C$1662&amp;$D$3:$D$1662,$E$3:$E$1662,0,0,1)</f>
        <v>80100</v>
      </c>
    </row>
    <row r="37" spans="3:29" x14ac:dyDescent="0.4">
      <c r="C37" t="s">
        <v>758</v>
      </c>
      <c r="D37" t="s">
        <v>547</v>
      </c>
      <c r="E37">
        <v>80100</v>
      </c>
      <c r="R37" t="s">
        <v>152</v>
      </c>
      <c r="S37" s="2">
        <f t="shared" si="1"/>
        <v>4149980</v>
      </c>
      <c r="T37" s="2">
        <f t="shared" si="4"/>
        <v>2969900</v>
      </c>
      <c r="U37" s="2">
        <f t="shared" si="4"/>
        <v>4698800</v>
      </c>
      <c r="V37" s="2">
        <f t="shared" si="4"/>
        <v>4517400</v>
      </c>
      <c r="W37" s="2">
        <f t="shared" si="4"/>
        <v>5537200</v>
      </c>
      <c r="X37" s="2">
        <f t="shared" si="4"/>
        <v>3026600</v>
      </c>
      <c r="Y37" s="2" cm="1">
        <f t="array" ref="Y37">_xlfn.XLOOKUP(Y$1&amp;$R37,$C$3:$C$1662&amp;$D$3:$D$1662,$E$3:$E$1662,0,0,1)</f>
        <v>40000</v>
      </c>
      <c r="Z37" s="2" cm="1">
        <f t="array" ref="Z37">_xlfn.XLOOKUP(Z$1&amp;$R37,$C$3:$C$1662&amp;$D$3:$D$1662,$E$3:$E$1662,0,0,1)</f>
        <v>46600</v>
      </c>
      <c r="AA37" s="2" cm="1">
        <f t="array" ref="AA37">_xlfn.XLOOKUP(AA$1&amp;$R37,$C$3:$C$1662&amp;$D$3:$D$1662,$E$3:$E$1662,0,0,1)</f>
        <v>78200</v>
      </c>
      <c r="AB37" s="2" cm="1">
        <f t="array" ref="AB37">_xlfn.XLOOKUP(AB$1&amp;$R37,$C$3:$C$1662&amp;$D$3:$D$1662,$E$3:$E$1662,0,0,1)</f>
        <v>132200</v>
      </c>
      <c r="AC37" s="2" cm="1">
        <f t="array" ref="AC37">_xlfn.XLOOKUP(AC$1&amp;$R37,$C$3:$C$1662&amp;$D$3:$D$1662,$E$3:$E$1662,0,0,1)</f>
        <v>129000</v>
      </c>
    </row>
    <row r="38" spans="3:29" x14ac:dyDescent="0.4">
      <c r="C38" t="s">
        <v>758</v>
      </c>
      <c r="D38" t="s">
        <v>548</v>
      </c>
      <c r="E38">
        <v>129000</v>
      </c>
      <c r="R38" t="s">
        <v>33</v>
      </c>
      <c r="S38" s="2">
        <f t="shared" si="1"/>
        <v>4233040</v>
      </c>
      <c r="T38" s="2">
        <f t="shared" si="4"/>
        <v>3022100</v>
      </c>
      <c r="U38" s="2">
        <f t="shared" si="4"/>
        <v>4749600</v>
      </c>
      <c r="V38" s="2">
        <f t="shared" si="4"/>
        <v>4588900</v>
      </c>
      <c r="W38" s="2">
        <f t="shared" si="4"/>
        <v>5677100</v>
      </c>
      <c r="X38" s="2">
        <f t="shared" si="4"/>
        <v>3127500</v>
      </c>
      <c r="Y38" s="2" cm="1">
        <f t="array" ref="Y38">_xlfn.XLOOKUP(Y$1&amp;$R38,$C$3:$C$1662&amp;$D$3:$D$1662,$E$3:$E$1662,0,0,1)</f>
        <v>52200</v>
      </c>
      <c r="Z38" s="2" cm="1">
        <f t="array" ref="Z38">_xlfn.XLOOKUP(Z$1&amp;$R38,$C$3:$C$1662&amp;$D$3:$D$1662,$E$3:$E$1662,0,0,1)</f>
        <v>50800</v>
      </c>
      <c r="AA38" s="2" cm="1">
        <f t="array" ref="AA38">_xlfn.XLOOKUP(AA$1&amp;$R38,$C$3:$C$1662&amp;$D$3:$D$1662,$E$3:$E$1662,0,0,1)</f>
        <v>71500</v>
      </c>
      <c r="AB38" s="2" cm="1">
        <f t="array" ref="AB38">_xlfn.XLOOKUP(AB$1&amp;$R38,$C$3:$C$1662&amp;$D$3:$D$1662,$E$3:$E$1662,0,0,1)</f>
        <v>139900</v>
      </c>
      <c r="AC38" s="2" cm="1">
        <f t="array" ref="AC38">_xlfn.XLOOKUP(AC$1&amp;$R38,$C$3:$C$1662&amp;$D$3:$D$1662,$E$3:$E$1662,0,0,1)</f>
        <v>100900</v>
      </c>
    </row>
    <row r="39" spans="3:29" x14ac:dyDescent="0.4">
      <c r="C39" t="s">
        <v>758</v>
      </c>
      <c r="D39" t="s">
        <v>549</v>
      </c>
      <c r="E39">
        <v>100900</v>
      </c>
      <c r="R39" t="s">
        <v>51</v>
      </c>
      <c r="S39" s="2">
        <f t="shared" si="1"/>
        <v>4318500</v>
      </c>
      <c r="T39" s="2">
        <f t="shared" si="4"/>
        <v>3038300</v>
      </c>
      <c r="U39" s="2">
        <f t="shared" si="4"/>
        <v>4799800</v>
      </c>
      <c r="V39" s="2">
        <f t="shared" si="4"/>
        <v>4654800</v>
      </c>
      <c r="W39" s="2">
        <f t="shared" si="4"/>
        <v>5824900</v>
      </c>
      <c r="X39" s="2">
        <f t="shared" si="4"/>
        <v>3274700</v>
      </c>
      <c r="Y39" s="2" cm="1">
        <f t="array" ref="Y39">_xlfn.XLOOKUP(Y$1&amp;$R39,$C$3:$C$1662&amp;$D$3:$D$1662,$E$3:$E$1662,0,0,1)</f>
        <v>16200</v>
      </c>
      <c r="Z39" s="2" cm="1">
        <f t="array" ref="Z39">_xlfn.XLOOKUP(Z$1&amp;$R39,$C$3:$C$1662&amp;$D$3:$D$1662,$E$3:$E$1662,0,0,1)</f>
        <v>50200</v>
      </c>
      <c r="AA39" s="2" cm="1">
        <f t="array" ref="AA39">_xlfn.XLOOKUP(AA$1&amp;$R39,$C$3:$C$1662&amp;$D$3:$D$1662,$E$3:$E$1662,0,0,1)</f>
        <v>65900</v>
      </c>
      <c r="AB39" s="2" cm="1">
        <f t="array" ref="AB39">_xlfn.XLOOKUP(AB$1&amp;$R39,$C$3:$C$1662&amp;$D$3:$D$1662,$E$3:$E$1662,0,0,1)</f>
        <v>147800</v>
      </c>
      <c r="AC39" s="2" cm="1">
        <f t="array" ref="AC39">_xlfn.XLOOKUP(AC$1&amp;$R39,$C$3:$C$1662&amp;$D$3:$D$1662,$E$3:$E$1662,0,0,1)</f>
        <v>147200</v>
      </c>
    </row>
    <row r="40" spans="3:29" x14ac:dyDescent="0.4">
      <c r="C40" t="s">
        <v>758</v>
      </c>
      <c r="D40" t="s">
        <v>550</v>
      </c>
      <c r="E40">
        <v>147200</v>
      </c>
      <c r="R40" t="s">
        <v>280</v>
      </c>
      <c r="S40" s="2">
        <f t="shared" si="1"/>
        <v>4380880</v>
      </c>
      <c r="T40" s="2">
        <f t="shared" si="4"/>
        <v>3061500</v>
      </c>
      <c r="U40" s="2">
        <f t="shared" si="4"/>
        <v>4846000</v>
      </c>
      <c r="V40" s="2">
        <f t="shared" si="4"/>
        <v>4699700</v>
      </c>
      <c r="W40" s="2">
        <f t="shared" si="4"/>
        <v>5949300</v>
      </c>
      <c r="X40" s="2">
        <f t="shared" si="4"/>
        <v>3347900</v>
      </c>
      <c r="Y40" s="2" cm="1">
        <f t="array" ref="Y40">_xlfn.XLOOKUP(Y$1&amp;$R40,$C$3:$C$1662&amp;$D$3:$D$1662,$E$3:$E$1662,0,0,1)</f>
        <v>23200</v>
      </c>
      <c r="Z40" s="2" cm="1">
        <f t="array" ref="Z40">_xlfn.XLOOKUP(Z$1&amp;$R40,$C$3:$C$1662&amp;$D$3:$D$1662,$E$3:$E$1662,0,0,1)</f>
        <v>46200</v>
      </c>
      <c r="AA40" s="2" cm="1">
        <f t="array" ref="AA40">_xlfn.XLOOKUP(AA$1&amp;$R40,$C$3:$C$1662&amp;$D$3:$D$1662,$E$3:$E$1662,0,0,1)</f>
        <v>44900</v>
      </c>
      <c r="AB40" s="2" cm="1">
        <f t="array" ref="AB40">_xlfn.XLOOKUP(AB$1&amp;$R40,$C$3:$C$1662&amp;$D$3:$D$1662,$E$3:$E$1662,0,0,1)</f>
        <v>124400</v>
      </c>
      <c r="AC40" s="2" cm="1">
        <f t="array" ref="AC40">_xlfn.XLOOKUP(AC$1&amp;$R40,$C$3:$C$1662&amp;$D$3:$D$1662,$E$3:$E$1662,0,0,1)</f>
        <v>73200</v>
      </c>
    </row>
    <row r="41" spans="3:29" x14ac:dyDescent="0.4">
      <c r="C41" t="s">
        <v>758</v>
      </c>
      <c r="D41" t="s">
        <v>551</v>
      </c>
      <c r="E41">
        <v>73200</v>
      </c>
      <c r="R41" t="s">
        <v>154</v>
      </c>
      <c r="S41" s="2">
        <f t="shared" si="1"/>
        <v>4438120</v>
      </c>
      <c r="T41" s="2">
        <f t="shared" si="4"/>
        <v>3102400</v>
      </c>
      <c r="U41" s="2">
        <f t="shared" si="4"/>
        <v>4889600</v>
      </c>
      <c r="V41" s="2">
        <f t="shared" si="4"/>
        <v>4742400</v>
      </c>
      <c r="W41" s="2">
        <f t="shared" si="4"/>
        <v>6027000</v>
      </c>
      <c r="X41" s="2">
        <f t="shared" si="4"/>
        <v>3429200</v>
      </c>
      <c r="Y41" s="2" cm="1">
        <f t="array" ref="Y41">_xlfn.XLOOKUP(Y$1&amp;$R41,$C$3:$C$1662&amp;$D$3:$D$1662,$E$3:$E$1662,0,0,1)</f>
        <v>40900</v>
      </c>
      <c r="Z41" s="2" cm="1">
        <f t="array" ref="Z41">_xlfn.XLOOKUP(Z$1&amp;$R41,$C$3:$C$1662&amp;$D$3:$D$1662,$E$3:$E$1662,0,0,1)</f>
        <v>43600</v>
      </c>
      <c r="AA41" s="2" cm="1">
        <f t="array" ref="AA41">_xlfn.XLOOKUP(AA$1&amp;$R41,$C$3:$C$1662&amp;$D$3:$D$1662,$E$3:$E$1662,0,0,1)</f>
        <v>42700</v>
      </c>
      <c r="AB41" s="2" cm="1">
        <f t="array" ref="AB41">_xlfn.XLOOKUP(AB$1&amp;$R41,$C$3:$C$1662&amp;$D$3:$D$1662,$E$3:$E$1662,0,0,1)</f>
        <v>77700</v>
      </c>
      <c r="AC41" s="2" cm="1">
        <f t="array" ref="AC41">_xlfn.XLOOKUP(AC$1&amp;$R41,$C$3:$C$1662&amp;$D$3:$D$1662,$E$3:$E$1662,0,0,1)</f>
        <v>81300</v>
      </c>
    </row>
    <row r="42" spans="3:29" x14ac:dyDescent="0.4">
      <c r="C42" t="s">
        <v>758</v>
      </c>
      <c r="D42" t="s">
        <v>552</v>
      </c>
      <c r="E42">
        <v>81300</v>
      </c>
      <c r="R42" t="s">
        <v>133</v>
      </c>
      <c r="S42" s="2">
        <f t="shared" si="1"/>
        <v>4518660</v>
      </c>
      <c r="T42" s="2">
        <f t="shared" si="4"/>
        <v>3153900</v>
      </c>
      <c r="U42" s="2">
        <f t="shared" si="4"/>
        <v>4940400</v>
      </c>
      <c r="V42" s="2">
        <f t="shared" si="4"/>
        <v>4818100</v>
      </c>
      <c r="W42" s="2">
        <f t="shared" si="4"/>
        <v>6146100</v>
      </c>
      <c r="X42" s="2">
        <f t="shared" si="4"/>
        <v>3534800</v>
      </c>
      <c r="Y42" s="2" cm="1">
        <f t="array" ref="Y42">_xlfn.XLOOKUP(Y$1&amp;$R42,$C$3:$C$1662&amp;$D$3:$D$1662,$E$3:$E$1662,0,0,1)</f>
        <v>51500</v>
      </c>
      <c r="Z42" s="2" cm="1">
        <f t="array" ref="Z42">_xlfn.XLOOKUP(Z$1&amp;$R42,$C$3:$C$1662&amp;$D$3:$D$1662,$E$3:$E$1662,0,0,1)</f>
        <v>50800</v>
      </c>
      <c r="AA42" s="2" cm="1">
        <f t="array" ref="AA42">_xlfn.XLOOKUP(AA$1&amp;$R42,$C$3:$C$1662&amp;$D$3:$D$1662,$E$3:$E$1662,0,0,1)</f>
        <v>75700</v>
      </c>
      <c r="AB42" s="2" cm="1">
        <f t="array" ref="AB42">_xlfn.XLOOKUP(AB$1&amp;$R42,$C$3:$C$1662&amp;$D$3:$D$1662,$E$3:$E$1662,0,0,1)</f>
        <v>119100</v>
      </c>
      <c r="AC42" s="2" cm="1">
        <f t="array" ref="AC42">_xlfn.XLOOKUP(AC$1&amp;$R42,$C$3:$C$1662&amp;$D$3:$D$1662,$E$3:$E$1662,0,0,1)</f>
        <v>105600</v>
      </c>
    </row>
    <row r="43" spans="3:29" x14ac:dyDescent="0.4">
      <c r="C43" t="s">
        <v>758</v>
      </c>
      <c r="D43" t="s">
        <v>553</v>
      </c>
      <c r="E43">
        <v>105600</v>
      </c>
      <c r="R43" t="s">
        <v>113</v>
      </c>
      <c r="S43" s="2">
        <f t="shared" si="1"/>
        <v>4588780</v>
      </c>
      <c r="T43" s="2">
        <f t="shared" si="4"/>
        <v>3184100</v>
      </c>
      <c r="U43" s="2">
        <f t="shared" si="4"/>
        <v>4990500</v>
      </c>
      <c r="V43" s="2">
        <f t="shared" si="4"/>
        <v>4861800</v>
      </c>
      <c r="W43" s="2">
        <f t="shared" si="4"/>
        <v>6300800</v>
      </c>
      <c r="X43" s="2">
        <f t="shared" si="4"/>
        <v>3606700</v>
      </c>
      <c r="Y43" s="2" cm="1">
        <f t="array" ref="Y43">_xlfn.XLOOKUP(Y$1&amp;$R43,$C$3:$C$1662&amp;$D$3:$D$1662,$E$3:$E$1662,0,0,1)</f>
        <v>30200</v>
      </c>
      <c r="Z43" s="2" cm="1">
        <f t="array" ref="Z43">_xlfn.XLOOKUP(Z$1&amp;$R43,$C$3:$C$1662&amp;$D$3:$D$1662,$E$3:$E$1662,0,0,1)</f>
        <v>50100</v>
      </c>
      <c r="AA43" s="2" cm="1">
        <f t="array" ref="AA43">_xlfn.XLOOKUP(AA$1&amp;$R43,$C$3:$C$1662&amp;$D$3:$D$1662,$E$3:$E$1662,0,0,1)</f>
        <v>43700</v>
      </c>
      <c r="AB43" s="2" cm="1">
        <f t="array" ref="AB43">_xlfn.XLOOKUP(AB$1&amp;$R43,$C$3:$C$1662&amp;$D$3:$D$1662,$E$3:$E$1662,0,0,1)</f>
        <v>154700</v>
      </c>
      <c r="AC43" s="2" cm="1">
        <f t="array" ref="AC43">_xlfn.XLOOKUP(AC$1&amp;$R43,$C$3:$C$1662&amp;$D$3:$D$1662,$E$3:$E$1662,0,0,1)</f>
        <v>71900</v>
      </c>
    </row>
    <row r="44" spans="3:29" x14ac:dyDescent="0.4">
      <c r="C44" t="s">
        <v>758</v>
      </c>
      <c r="D44" t="s">
        <v>554</v>
      </c>
      <c r="E44">
        <v>71900</v>
      </c>
      <c r="R44" t="s">
        <v>49</v>
      </c>
      <c r="S44" s="2">
        <f t="shared" si="1"/>
        <v>4654120</v>
      </c>
      <c r="T44" s="2">
        <f t="shared" si="4"/>
        <v>3208500</v>
      </c>
      <c r="U44" s="2">
        <f t="shared" si="4"/>
        <v>5041600</v>
      </c>
      <c r="V44" s="2">
        <f t="shared" si="4"/>
        <v>4903900</v>
      </c>
      <c r="W44" s="2">
        <f t="shared" si="4"/>
        <v>6452100</v>
      </c>
      <c r="X44" s="2">
        <f t="shared" si="4"/>
        <v>3664500</v>
      </c>
      <c r="Y44" s="2" cm="1">
        <f t="array" ref="Y44">_xlfn.XLOOKUP(Y$1&amp;$R44,$C$3:$C$1662&amp;$D$3:$D$1662,$E$3:$E$1662,0,0,1)</f>
        <v>24400</v>
      </c>
      <c r="Z44" s="2" cm="1">
        <f t="array" ref="Z44">_xlfn.XLOOKUP(Z$1&amp;$R44,$C$3:$C$1662&amp;$D$3:$D$1662,$E$3:$E$1662,0,0,1)</f>
        <v>51100</v>
      </c>
      <c r="AA44" s="2" cm="1">
        <f t="array" ref="AA44">_xlfn.XLOOKUP(AA$1&amp;$R44,$C$3:$C$1662&amp;$D$3:$D$1662,$E$3:$E$1662,0,0,1)</f>
        <v>42100</v>
      </c>
      <c r="AB44" s="2" cm="1">
        <f t="array" ref="AB44">_xlfn.XLOOKUP(AB$1&amp;$R44,$C$3:$C$1662&amp;$D$3:$D$1662,$E$3:$E$1662,0,0,1)</f>
        <v>151300</v>
      </c>
      <c r="AC44" s="2" cm="1">
        <f t="array" ref="AC44">_xlfn.XLOOKUP(AC$1&amp;$R44,$C$3:$C$1662&amp;$D$3:$D$1662,$E$3:$E$1662,0,0,1)</f>
        <v>57800</v>
      </c>
    </row>
    <row r="45" spans="3:29" x14ac:dyDescent="0.4">
      <c r="C45" t="s">
        <v>758</v>
      </c>
      <c r="D45" t="s">
        <v>555</v>
      </c>
      <c r="E45">
        <v>57800</v>
      </c>
      <c r="R45" t="s">
        <v>242</v>
      </c>
      <c r="S45" s="2">
        <f t="shared" si="1"/>
        <v>4725460</v>
      </c>
      <c r="T45" s="2">
        <f t="shared" si="4"/>
        <v>3228300</v>
      </c>
      <c r="U45" s="2">
        <f t="shared" si="4"/>
        <v>5104900</v>
      </c>
      <c r="V45" s="2">
        <f t="shared" si="4"/>
        <v>4956900</v>
      </c>
      <c r="W45" s="2">
        <f t="shared" si="4"/>
        <v>6619200</v>
      </c>
      <c r="X45" s="2">
        <f t="shared" si="4"/>
        <v>3718000</v>
      </c>
      <c r="Y45" s="2" cm="1">
        <f t="array" ref="Y45">_xlfn.XLOOKUP(Y$1&amp;$R45,$C$3:$C$1662&amp;$D$3:$D$1662,$E$3:$E$1662,0,0,1)</f>
        <v>19800</v>
      </c>
      <c r="Z45" s="2" cm="1">
        <f t="array" ref="Z45">_xlfn.XLOOKUP(Z$1&amp;$R45,$C$3:$C$1662&amp;$D$3:$D$1662,$E$3:$E$1662,0,0,1)</f>
        <v>63300</v>
      </c>
      <c r="AA45" s="2" cm="1">
        <f t="array" ref="AA45">_xlfn.XLOOKUP(AA$1&amp;$R45,$C$3:$C$1662&amp;$D$3:$D$1662,$E$3:$E$1662,0,0,1)</f>
        <v>53000</v>
      </c>
      <c r="AB45" s="2" cm="1">
        <f t="array" ref="AB45">_xlfn.XLOOKUP(AB$1&amp;$R45,$C$3:$C$1662&amp;$D$3:$D$1662,$E$3:$E$1662,0,0,1)</f>
        <v>167100</v>
      </c>
      <c r="AC45" s="2" cm="1">
        <f t="array" ref="AC45">_xlfn.XLOOKUP(AC$1&amp;$R45,$C$3:$C$1662&amp;$D$3:$D$1662,$E$3:$E$1662,0,0,1)</f>
        <v>53500</v>
      </c>
    </row>
    <row r="46" spans="3:29" x14ac:dyDescent="0.4">
      <c r="C46" t="s">
        <v>758</v>
      </c>
      <c r="D46" t="s">
        <v>556</v>
      </c>
      <c r="E46">
        <v>53500</v>
      </c>
      <c r="R46" t="s">
        <v>126</v>
      </c>
      <c r="S46" s="2">
        <f t="shared" si="1"/>
        <v>4795540</v>
      </c>
      <c r="T46" s="2">
        <f t="shared" si="4"/>
        <v>3243300</v>
      </c>
      <c r="U46" s="2">
        <f t="shared" si="4"/>
        <v>5130300</v>
      </c>
      <c r="V46" s="2">
        <f t="shared" si="4"/>
        <v>5009600</v>
      </c>
      <c r="W46" s="2">
        <f t="shared" si="4"/>
        <v>6816500</v>
      </c>
      <c r="X46" s="2">
        <f t="shared" si="4"/>
        <v>3778000</v>
      </c>
      <c r="Y46" s="2" cm="1">
        <f t="array" ref="Y46">_xlfn.XLOOKUP(Y$1&amp;$R46,$C$3:$C$1662&amp;$D$3:$D$1662,$E$3:$E$1662,0,0,1)</f>
        <v>15000</v>
      </c>
      <c r="Z46" s="2" cm="1">
        <f t="array" ref="Z46">_xlfn.XLOOKUP(Z$1&amp;$R46,$C$3:$C$1662&amp;$D$3:$D$1662,$E$3:$E$1662,0,0,1)</f>
        <v>25400</v>
      </c>
      <c r="AA46" s="2" cm="1">
        <f t="array" ref="AA46">_xlfn.XLOOKUP(AA$1&amp;$R46,$C$3:$C$1662&amp;$D$3:$D$1662,$E$3:$E$1662,0,0,1)</f>
        <v>52700</v>
      </c>
      <c r="AB46" s="2" cm="1">
        <f t="array" ref="AB46">_xlfn.XLOOKUP(AB$1&amp;$R46,$C$3:$C$1662&amp;$D$3:$D$1662,$E$3:$E$1662,0,0,1)</f>
        <v>197300</v>
      </c>
      <c r="AC46" s="2" cm="1">
        <f t="array" ref="AC46">_xlfn.XLOOKUP(AC$1&amp;$R46,$C$3:$C$1662&amp;$D$3:$D$1662,$E$3:$E$1662,0,0,1)</f>
        <v>60000</v>
      </c>
    </row>
    <row r="47" spans="3:29" x14ac:dyDescent="0.4">
      <c r="C47" t="s">
        <v>758</v>
      </c>
      <c r="D47" t="s">
        <v>557</v>
      </c>
      <c r="E47">
        <v>60000</v>
      </c>
      <c r="R47" t="s">
        <v>170</v>
      </c>
      <c r="S47" s="2">
        <f t="shared" si="1"/>
        <v>4900260</v>
      </c>
      <c r="T47" s="2">
        <f t="shared" si="4"/>
        <v>3326500</v>
      </c>
      <c r="U47" s="2">
        <f t="shared" si="4"/>
        <v>5179500</v>
      </c>
      <c r="V47" s="2">
        <f t="shared" si="4"/>
        <v>5098400</v>
      </c>
      <c r="W47" s="2">
        <f t="shared" si="4"/>
        <v>6961900</v>
      </c>
      <c r="X47" s="2">
        <f t="shared" si="4"/>
        <v>3935000</v>
      </c>
      <c r="Y47" s="2" cm="1">
        <f t="array" ref="Y47">_xlfn.XLOOKUP(Y$1&amp;$R47,$C$3:$C$1662&amp;$D$3:$D$1662,$E$3:$E$1662,0,0,1)</f>
        <v>83200</v>
      </c>
      <c r="Z47" s="2" cm="1">
        <f t="array" ref="Z47">_xlfn.XLOOKUP(Z$1&amp;$R47,$C$3:$C$1662&amp;$D$3:$D$1662,$E$3:$E$1662,0,0,1)</f>
        <v>49200</v>
      </c>
      <c r="AA47" s="2" cm="1">
        <f t="array" ref="AA47">_xlfn.XLOOKUP(AA$1&amp;$R47,$C$3:$C$1662&amp;$D$3:$D$1662,$E$3:$E$1662,0,0,1)</f>
        <v>88800</v>
      </c>
      <c r="AB47" s="2" cm="1">
        <f t="array" ref="AB47">_xlfn.XLOOKUP(AB$1&amp;$R47,$C$3:$C$1662&amp;$D$3:$D$1662,$E$3:$E$1662,0,0,1)</f>
        <v>145400</v>
      </c>
      <c r="AC47" s="2" cm="1">
        <f t="array" ref="AC47">_xlfn.XLOOKUP(AC$1&amp;$R47,$C$3:$C$1662&amp;$D$3:$D$1662,$E$3:$E$1662,0,0,1)</f>
        <v>157000</v>
      </c>
    </row>
    <row r="48" spans="3:29" x14ac:dyDescent="0.4">
      <c r="C48" t="s">
        <v>758</v>
      </c>
      <c r="D48" t="s">
        <v>558</v>
      </c>
      <c r="E48">
        <v>157000</v>
      </c>
      <c r="R48" t="s">
        <v>174</v>
      </c>
      <c r="S48" s="2">
        <f t="shared" si="1"/>
        <v>4983960</v>
      </c>
      <c r="T48" s="2">
        <f t="shared" si="4"/>
        <v>3365400</v>
      </c>
      <c r="U48" s="2">
        <f t="shared" si="4"/>
        <v>5283400</v>
      </c>
      <c r="V48" s="2">
        <f t="shared" si="4"/>
        <v>5140100</v>
      </c>
      <c r="W48" s="2">
        <f t="shared" si="4"/>
        <v>7144900</v>
      </c>
      <c r="X48" s="2">
        <f t="shared" si="4"/>
        <v>3986000</v>
      </c>
      <c r="Y48" s="2" cm="1">
        <f t="array" ref="Y48">_xlfn.XLOOKUP(Y$1&amp;$R48,$C$3:$C$1662&amp;$D$3:$D$1662,$E$3:$E$1662,0,0,1)</f>
        <v>38900</v>
      </c>
      <c r="Z48" s="2" cm="1">
        <f t="array" ref="Z48">_xlfn.XLOOKUP(Z$1&amp;$R48,$C$3:$C$1662&amp;$D$3:$D$1662,$E$3:$E$1662,0,0,1)</f>
        <v>103900</v>
      </c>
      <c r="AA48" s="2" cm="1">
        <f t="array" ref="AA48">_xlfn.XLOOKUP(AA$1&amp;$R48,$C$3:$C$1662&amp;$D$3:$D$1662,$E$3:$E$1662,0,0,1)</f>
        <v>41700</v>
      </c>
      <c r="AB48" s="2" cm="1">
        <f t="array" ref="AB48">_xlfn.XLOOKUP(AB$1&amp;$R48,$C$3:$C$1662&amp;$D$3:$D$1662,$E$3:$E$1662,0,0,1)</f>
        <v>183000</v>
      </c>
      <c r="AC48" s="2" cm="1">
        <f t="array" ref="AC48">_xlfn.XLOOKUP(AC$1&amp;$R48,$C$3:$C$1662&amp;$D$3:$D$1662,$E$3:$E$1662,0,0,1)</f>
        <v>51000</v>
      </c>
    </row>
    <row r="49" spans="3:29" x14ac:dyDescent="0.4">
      <c r="C49" t="s">
        <v>758</v>
      </c>
      <c r="D49" t="s">
        <v>559</v>
      </c>
      <c r="E49">
        <v>51000</v>
      </c>
      <c r="R49" t="s">
        <v>179</v>
      </c>
      <c r="S49" s="2">
        <f t="shared" si="1"/>
        <v>5043920</v>
      </c>
      <c r="T49" s="2">
        <f t="shared" si="4"/>
        <v>3387100</v>
      </c>
      <c r="U49" s="2">
        <f t="shared" si="4"/>
        <v>5346100</v>
      </c>
      <c r="V49" s="2">
        <f t="shared" si="4"/>
        <v>5180500</v>
      </c>
      <c r="W49" s="2">
        <f t="shared" si="4"/>
        <v>7245000</v>
      </c>
      <c r="X49" s="2">
        <f t="shared" si="4"/>
        <v>4060900</v>
      </c>
      <c r="Y49" s="2" cm="1">
        <f t="array" ref="Y49">_xlfn.XLOOKUP(Y$1&amp;$R49,$C$3:$C$1662&amp;$D$3:$D$1662,$E$3:$E$1662,0,0,1)</f>
        <v>21700</v>
      </c>
      <c r="Z49" s="2" cm="1">
        <f t="array" ref="Z49">_xlfn.XLOOKUP(Z$1&amp;$R49,$C$3:$C$1662&amp;$D$3:$D$1662,$E$3:$E$1662,0,0,1)</f>
        <v>62700</v>
      </c>
      <c r="AA49" s="2" cm="1">
        <f t="array" ref="AA49">_xlfn.XLOOKUP(AA$1&amp;$R49,$C$3:$C$1662&amp;$D$3:$D$1662,$E$3:$E$1662,0,0,1)</f>
        <v>40400</v>
      </c>
      <c r="AB49" s="2" cm="1">
        <f t="array" ref="AB49">_xlfn.XLOOKUP(AB$1&amp;$R49,$C$3:$C$1662&amp;$D$3:$D$1662,$E$3:$E$1662,0,0,1)</f>
        <v>100100</v>
      </c>
      <c r="AC49" s="2" cm="1">
        <f t="array" ref="AC49">_xlfn.XLOOKUP(AC$1&amp;$R49,$C$3:$C$1662&amp;$D$3:$D$1662,$E$3:$E$1662,0,0,1)</f>
        <v>74900</v>
      </c>
    </row>
    <row r="50" spans="3:29" x14ac:dyDescent="0.4">
      <c r="C50" t="s">
        <v>758</v>
      </c>
      <c r="D50" t="s">
        <v>560</v>
      </c>
      <c r="E50">
        <v>74900</v>
      </c>
      <c r="R50" t="s">
        <v>223</v>
      </c>
      <c r="S50" s="2">
        <f t="shared" si="1"/>
        <v>5110120</v>
      </c>
      <c r="T50" s="2">
        <f t="shared" si="4"/>
        <v>3420800</v>
      </c>
      <c r="U50" s="2">
        <f t="shared" si="4"/>
        <v>5377600</v>
      </c>
      <c r="V50" s="2">
        <f t="shared" si="4"/>
        <v>5230700</v>
      </c>
      <c r="W50" s="2">
        <f t="shared" si="4"/>
        <v>7317400</v>
      </c>
      <c r="X50" s="2">
        <f t="shared" si="4"/>
        <v>4204100</v>
      </c>
      <c r="Y50" s="2" cm="1">
        <f t="array" ref="Y50">_xlfn.XLOOKUP(Y$1&amp;$R50,$C$3:$C$1662&amp;$D$3:$D$1662,$E$3:$E$1662,0,0,1)</f>
        <v>33700</v>
      </c>
      <c r="Z50" s="2" cm="1">
        <f t="array" ref="Z50">_xlfn.XLOOKUP(Z$1&amp;$R50,$C$3:$C$1662&amp;$D$3:$D$1662,$E$3:$E$1662,0,0,1)</f>
        <v>31500</v>
      </c>
      <c r="AA50" s="2" cm="1">
        <f t="array" ref="AA50">_xlfn.XLOOKUP(AA$1&amp;$R50,$C$3:$C$1662&amp;$D$3:$D$1662,$E$3:$E$1662,0,0,1)</f>
        <v>50200</v>
      </c>
      <c r="AB50" s="2" cm="1">
        <f t="array" ref="AB50">_xlfn.XLOOKUP(AB$1&amp;$R50,$C$3:$C$1662&amp;$D$3:$D$1662,$E$3:$E$1662,0,0,1)</f>
        <v>72400</v>
      </c>
      <c r="AC50" s="2" cm="1">
        <f t="array" ref="AC50">_xlfn.XLOOKUP(AC$1&amp;$R50,$C$3:$C$1662&amp;$D$3:$D$1662,$E$3:$E$1662,0,0,1)</f>
        <v>143200</v>
      </c>
    </row>
    <row r="51" spans="3:29" x14ac:dyDescent="0.4">
      <c r="C51" t="s">
        <v>758</v>
      </c>
      <c r="D51" t="s">
        <v>561</v>
      </c>
      <c r="E51">
        <v>143200</v>
      </c>
      <c r="R51" t="s">
        <v>208</v>
      </c>
      <c r="S51" s="2">
        <f t="shared" si="1"/>
        <v>5161400</v>
      </c>
      <c r="T51" s="2">
        <f t="shared" si="4"/>
        <v>3439200</v>
      </c>
      <c r="U51" s="2">
        <f t="shared" si="4"/>
        <v>5426000</v>
      </c>
      <c r="V51" s="2">
        <f t="shared" si="4"/>
        <v>5280900</v>
      </c>
      <c r="W51" s="2">
        <f t="shared" si="4"/>
        <v>7392700</v>
      </c>
      <c r="X51" s="2">
        <f t="shared" si="4"/>
        <v>4268200</v>
      </c>
      <c r="Y51" s="2" cm="1">
        <f t="array" ref="Y51">_xlfn.XLOOKUP(Y$1&amp;$R51,$C$3:$C$1662&amp;$D$3:$D$1662,$E$3:$E$1662,0,0,1)</f>
        <v>18400</v>
      </c>
      <c r="Z51" s="2" cm="1">
        <f t="array" ref="Z51">_xlfn.XLOOKUP(Z$1&amp;$R51,$C$3:$C$1662&amp;$D$3:$D$1662,$E$3:$E$1662,0,0,1)</f>
        <v>48400</v>
      </c>
      <c r="AA51" s="2" cm="1">
        <f t="array" ref="AA51">_xlfn.XLOOKUP(AA$1&amp;$R51,$C$3:$C$1662&amp;$D$3:$D$1662,$E$3:$E$1662,0,0,1)</f>
        <v>50200</v>
      </c>
      <c r="AB51" s="2" cm="1">
        <f t="array" ref="AB51">_xlfn.XLOOKUP(AB$1&amp;$R51,$C$3:$C$1662&amp;$D$3:$D$1662,$E$3:$E$1662,0,0,1)</f>
        <v>75300</v>
      </c>
      <c r="AC51" s="2" cm="1">
        <f t="array" ref="AC51">_xlfn.XLOOKUP(AC$1&amp;$R51,$C$3:$C$1662&amp;$D$3:$D$1662,$E$3:$E$1662,0,0,1)</f>
        <v>64100</v>
      </c>
    </row>
    <row r="52" spans="3:29" x14ac:dyDescent="0.4">
      <c r="C52" t="s">
        <v>758</v>
      </c>
      <c r="D52" t="s">
        <v>562</v>
      </c>
      <c r="E52">
        <v>64100</v>
      </c>
      <c r="R52" t="s">
        <v>160</v>
      </c>
      <c r="S52" s="2">
        <f t="shared" si="1"/>
        <v>5221920</v>
      </c>
      <c r="T52" s="2">
        <f t="shared" ref="T52:X67" si="5">T51+Y52</f>
        <v>3466900</v>
      </c>
      <c r="U52" s="2">
        <f t="shared" si="5"/>
        <v>5475300</v>
      </c>
      <c r="V52" s="2">
        <f t="shared" si="5"/>
        <v>5338400</v>
      </c>
      <c r="W52" s="2">
        <f t="shared" si="5"/>
        <v>7488500</v>
      </c>
      <c r="X52" s="2">
        <f t="shared" si="5"/>
        <v>4340500</v>
      </c>
      <c r="Y52" s="2" cm="1">
        <f t="array" ref="Y52">_xlfn.XLOOKUP(Y$1&amp;$R52,$C$3:$C$1662&amp;$D$3:$D$1662,$E$3:$E$1662,0,0,1)</f>
        <v>27700</v>
      </c>
      <c r="Z52" s="2" cm="1">
        <f t="array" ref="Z52">_xlfn.XLOOKUP(Z$1&amp;$R52,$C$3:$C$1662&amp;$D$3:$D$1662,$E$3:$E$1662,0,0,1)</f>
        <v>49300</v>
      </c>
      <c r="AA52" s="2" cm="1">
        <f t="array" ref="AA52">_xlfn.XLOOKUP(AA$1&amp;$R52,$C$3:$C$1662&amp;$D$3:$D$1662,$E$3:$E$1662,0,0,1)</f>
        <v>57500</v>
      </c>
      <c r="AB52" s="2" cm="1">
        <f t="array" ref="AB52">_xlfn.XLOOKUP(AB$1&amp;$R52,$C$3:$C$1662&amp;$D$3:$D$1662,$E$3:$E$1662,0,0,1)</f>
        <v>95800</v>
      </c>
      <c r="AC52" s="2" cm="1">
        <f t="array" ref="AC52">_xlfn.XLOOKUP(AC$1&amp;$R52,$C$3:$C$1662&amp;$D$3:$D$1662,$E$3:$E$1662,0,0,1)</f>
        <v>72300</v>
      </c>
    </row>
    <row r="53" spans="3:29" x14ac:dyDescent="0.4">
      <c r="C53" t="s">
        <v>758</v>
      </c>
      <c r="D53" t="s">
        <v>563</v>
      </c>
      <c r="E53">
        <v>72300</v>
      </c>
      <c r="R53" t="s">
        <v>168</v>
      </c>
      <c r="S53" s="2">
        <f t="shared" si="1"/>
        <v>5282960</v>
      </c>
      <c r="T53" s="2">
        <f t="shared" si="5"/>
        <v>3483100</v>
      </c>
      <c r="U53" s="2">
        <f t="shared" si="5"/>
        <v>5528800</v>
      </c>
      <c r="V53" s="2">
        <f t="shared" si="5"/>
        <v>5400000</v>
      </c>
      <c r="W53" s="2">
        <f t="shared" si="5"/>
        <v>7581400</v>
      </c>
      <c r="X53" s="2">
        <f t="shared" si="5"/>
        <v>4421500</v>
      </c>
      <c r="Y53" s="2" cm="1">
        <f t="array" ref="Y53">_xlfn.XLOOKUP(Y$1&amp;$R53,$C$3:$C$1662&amp;$D$3:$D$1662,$E$3:$E$1662,0,0,1)</f>
        <v>16200</v>
      </c>
      <c r="Z53" s="2" cm="1">
        <f t="array" ref="Z53">_xlfn.XLOOKUP(Z$1&amp;$R53,$C$3:$C$1662&amp;$D$3:$D$1662,$E$3:$E$1662,0,0,1)</f>
        <v>53500</v>
      </c>
      <c r="AA53" s="2" cm="1">
        <f t="array" ref="AA53">_xlfn.XLOOKUP(AA$1&amp;$R53,$C$3:$C$1662&amp;$D$3:$D$1662,$E$3:$E$1662,0,0,1)</f>
        <v>61600</v>
      </c>
      <c r="AB53" s="2" cm="1">
        <f t="array" ref="AB53">_xlfn.XLOOKUP(AB$1&amp;$R53,$C$3:$C$1662&amp;$D$3:$D$1662,$E$3:$E$1662,0,0,1)</f>
        <v>92900</v>
      </c>
      <c r="AC53" s="2" cm="1">
        <f t="array" ref="AC53">_xlfn.XLOOKUP(AC$1&amp;$R53,$C$3:$C$1662&amp;$D$3:$D$1662,$E$3:$E$1662,0,0,1)</f>
        <v>81000</v>
      </c>
    </row>
    <row r="54" spans="3:29" x14ac:dyDescent="0.4">
      <c r="C54" t="s">
        <v>758</v>
      </c>
      <c r="D54" t="s">
        <v>564</v>
      </c>
      <c r="E54">
        <v>81000</v>
      </c>
      <c r="R54" t="s">
        <v>167</v>
      </c>
      <c r="S54" s="2">
        <f t="shared" si="1"/>
        <v>5327940</v>
      </c>
      <c r="T54" s="2">
        <f t="shared" si="5"/>
        <v>3495500</v>
      </c>
      <c r="U54" s="2">
        <f t="shared" si="5"/>
        <v>5561600</v>
      </c>
      <c r="V54" s="2">
        <f t="shared" si="5"/>
        <v>5459900</v>
      </c>
      <c r="W54" s="2">
        <f t="shared" si="5"/>
        <v>7635200</v>
      </c>
      <c r="X54" s="2">
        <f t="shared" si="5"/>
        <v>4487500</v>
      </c>
      <c r="Y54" s="2" cm="1">
        <f t="array" ref="Y54">_xlfn.XLOOKUP(Y$1&amp;$R54,$C$3:$C$1662&amp;$D$3:$D$1662,$E$3:$E$1662,0,0,1)</f>
        <v>12400</v>
      </c>
      <c r="Z54" s="2" cm="1">
        <f t="array" ref="Z54">_xlfn.XLOOKUP(Z$1&amp;$R54,$C$3:$C$1662&amp;$D$3:$D$1662,$E$3:$E$1662,0,0,1)</f>
        <v>32800</v>
      </c>
      <c r="AA54" s="2" cm="1">
        <f t="array" ref="AA54">_xlfn.XLOOKUP(AA$1&amp;$R54,$C$3:$C$1662&amp;$D$3:$D$1662,$E$3:$E$1662,0,0,1)</f>
        <v>59900</v>
      </c>
      <c r="AB54" s="2" cm="1">
        <f t="array" ref="AB54">_xlfn.XLOOKUP(AB$1&amp;$R54,$C$3:$C$1662&amp;$D$3:$D$1662,$E$3:$E$1662,0,0,1)</f>
        <v>53800</v>
      </c>
      <c r="AC54" s="2" cm="1">
        <f t="array" ref="AC54">_xlfn.XLOOKUP(AC$1&amp;$R54,$C$3:$C$1662&amp;$D$3:$D$1662,$E$3:$E$1662,0,0,1)</f>
        <v>66000</v>
      </c>
    </row>
    <row r="55" spans="3:29" x14ac:dyDescent="0.4">
      <c r="C55" t="s">
        <v>758</v>
      </c>
      <c r="D55" t="s">
        <v>565</v>
      </c>
      <c r="E55">
        <v>66000</v>
      </c>
      <c r="R55" t="s">
        <v>218</v>
      </c>
      <c r="S55" s="2">
        <f t="shared" si="1"/>
        <v>5388240</v>
      </c>
      <c r="T55" s="2">
        <f t="shared" si="5"/>
        <v>3519600</v>
      </c>
      <c r="U55" s="2">
        <f t="shared" si="5"/>
        <v>5585000</v>
      </c>
      <c r="V55" s="2">
        <f t="shared" si="5"/>
        <v>5553200</v>
      </c>
      <c r="W55" s="2">
        <f t="shared" si="5"/>
        <v>7739800</v>
      </c>
      <c r="X55" s="2">
        <f t="shared" si="5"/>
        <v>4543600</v>
      </c>
      <c r="Y55" s="2" cm="1">
        <f t="array" ref="Y55">_xlfn.XLOOKUP(Y$1&amp;$R55,$C$3:$C$1662&amp;$D$3:$D$1662,$E$3:$E$1662,0,0,1)</f>
        <v>24100</v>
      </c>
      <c r="Z55" s="2" cm="1">
        <f t="array" ref="Z55">_xlfn.XLOOKUP(Z$1&amp;$R55,$C$3:$C$1662&amp;$D$3:$D$1662,$E$3:$E$1662,0,0,1)</f>
        <v>23400</v>
      </c>
      <c r="AA55" s="2" cm="1">
        <f t="array" ref="AA55">_xlfn.XLOOKUP(AA$1&amp;$R55,$C$3:$C$1662&amp;$D$3:$D$1662,$E$3:$E$1662,0,0,1)</f>
        <v>93300</v>
      </c>
      <c r="AB55" s="2" cm="1">
        <f t="array" ref="AB55">_xlfn.XLOOKUP(AB$1&amp;$R55,$C$3:$C$1662&amp;$D$3:$D$1662,$E$3:$E$1662,0,0,1)</f>
        <v>104600</v>
      </c>
      <c r="AC55" s="2" cm="1">
        <f t="array" ref="AC55">_xlfn.XLOOKUP(AC$1&amp;$R55,$C$3:$C$1662&amp;$D$3:$D$1662,$E$3:$E$1662,0,0,1)</f>
        <v>56100</v>
      </c>
    </row>
    <row r="56" spans="3:29" x14ac:dyDescent="0.4">
      <c r="C56" t="s">
        <v>758</v>
      </c>
      <c r="D56" t="s">
        <v>566</v>
      </c>
      <c r="E56">
        <v>56100</v>
      </c>
      <c r="R56" t="s">
        <v>238</v>
      </c>
      <c r="S56" s="2">
        <f t="shared" si="1"/>
        <v>5456620</v>
      </c>
      <c r="T56" s="2">
        <f t="shared" si="5"/>
        <v>3546200</v>
      </c>
      <c r="U56" s="2">
        <f t="shared" si="5"/>
        <v>5607800</v>
      </c>
      <c r="V56" s="2">
        <f t="shared" si="5"/>
        <v>5624800</v>
      </c>
      <c r="W56" s="2">
        <f t="shared" si="5"/>
        <v>7865500</v>
      </c>
      <c r="X56" s="2">
        <f t="shared" si="5"/>
        <v>4638800</v>
      </c>
      <c r="Y56" s="2" cm="1">
        <f t="array" ref="Y56">_xlfn.XLOOKUP(Y$1&amp;$R56,$C$3:$C$1662&amp;$D$3:$D$1662,$E$3:$E$1662,0,0,1)</f>
        <v>26600</v>
      </c>
      <c r="Z56" s="2" cm="1">
        <f t="array" ref="Z56">_xlfn.XLOOKUP(Z$1&amp;$R56,$C$3:$C$1662&amp;$D$3:$D$1662,$E$3:$E$1662,0,0,1)</f>
        <v>22800</v>
      </c>
      <c r="AA56" s="2" cm="1">
        <f t="array" ref="AA56">_xlfn.XLOOKUP(AA$1&amp;$R56,$C$3:$C$1662&amp;$D$3:$D$1662,$E$3:$E$1662,0,0,1)</f>
        <v>71600</v>
      </c>
      <c r="AB56" s="2" cm="1">
        <f t="array" ref="AB56">_xlfn.XLOOKUP(AB$1&amp;$R56,$C$3:$C$1662&amp;$D$3:$D$1662,$E$3:$E$1662,0,0,1)</f>
        <v>125700</v>
      </c>
      <c r="AC56" s="2" cm="1">
        <f t="array" ref="AC56">_xlfn.XLOOKUP(AC$1&amp;$R56,$C$3:$C$1662&amp;$D$3:$D$1662,$E$3:$E$1662,0,0,1)</f>
        <v>95200</v>
      </c>
    </row>
    <row r="57" spans="3:29" x14ac:dyDescent="0.4">
      <c r="C57" t="s">
        <v>758</v>
      </c>
      <c r="D57" t="s">
        <v>567</v>
      </c>
      <c r="E57">
        <v>95200</v>
      </c>
      <c r="R57" t="s">
        <v>240</v>
      </c>
      <c r="S57" s="2">
        <f t="shared" si="1"/>
        <v>5542720</v>
      </c>
      <c r="T57" s="2">
        <f t="shared" si="5"/>
        <v>3664900</v>
      </c>
      <c r="U57" s="2">
        <f t="shared" si="5"/>
        <v>5647700</v>
      </c>
      <c r="V57" s="2">
        <f t="shared" si="5"/>
        <v>5692900</v>
      </c>
      <c r="W57" s="2">
        <f t="shared" si="5"/>
        <v>7979800</v>
      </c>
      <c r="X57" s="2">
        <f t="shared" si="5"/>
        <v>4728300</v>
      </c>
      <c r="Y57" s="2" cm="1">
        <f t="array" ref="Y57">_xlfn.XLOOKUP(Y$1&amp;$R57,$C$3:$C$1662&amp;$D$3:$D$1662,$E$3:$E$1662,0,0,1)</f>
        <v>118700</v>
      </c>
      <c r="Z57" s="2" cm="1">
        <f t="array" ref="Z57">_xlfn.XLOOKUP(Z$1&amp;$R57,$C$3:$C$1662&amp;$D$3:$D$1662,$E$3:$E$1662,0,0,1)</f>
        <v>39900</v>
      </c>
      <c r="AA57" s="2" cm="1">
        <f t="array" ref="AA57">_xlfn.XLOOKUP(AA$1&amp;$R57,$C$3:$C$1662&amp;$D$3:$D$1662,$E$3:$E$1662,0,0,1)</f>
        <v>68100</v>
      </c>
      <c r="AB57" s="2" cm="1">
        <f t="array" ref="AB57">_xlfn.XLOOKUP(AB$1&amp;$R57,$C$3:$C$1662&amp;$D$3:$D$1662,$E$3:$E$1662,0,0,1)</f>
        <v>114300</v>
      </c>
      <c r="AC57" s="2" cm="1">
        <f t="array" ref="AC57">_xlfn.XLOOKUP(AC$1&amp;$R57,$C$3:$C$1662&amp;$D$3:$D$1662,$E$3:$E$1662,0,0,1)</f>
        <v>89500</v>
      </c>
    </row>
    <row r="58" spans="3:29" x14ac:dyDescent="0.4">
      <c r="C58" t="s">
        <v>758</v>
      </c>
      <c r="D58" t="s">
        <v>568</v>
      </c>
      <c r="E58">
        <v>89500</v>
      </c>
      <c r="R58" t="s">
        <v>198</v>
      </c>
      <c r="S58" s="2">
        <f t="shared" si="1"/>
        <v>5638600</v>
      </c>
      <c r="T58" s="2">
        <f t="shared" si="5"/>
        <v>3822800</v>
      </c>
      <c r="U58" s="2">
        <f t="shared" si="5"/>
        <v>5671300</v>
      </c>
      <c r="V58" s="2">
        <f t="shared" si="5"/>
        <v>5777300</v>
      </c>
      <c r="W58" s="2">
        <f t="shared" si="5"/>
        <v>8086900</v>
      </c>
      <c r="X58" s="2">
        <f t="shared" si="5"/>
        <v>4834700</v>
      </c>
      <c r="Y58" s="2" cm="1">
        <f t="array" ref="Y58">_xlfn.XLOOKUP(Y$1&amp;$R58,$C$3:$C$1662&amp;$D$3:$D$1662,$E$3:$E$1662,0,0,1)</f>
        <v>157900</v>
      </c>
      <c r="Z58" s="2" cm="1">
        <f t="array" ref="Z58">_xlfn.XLOOKUP(Z$1&amp;$R58,$C$3:$C$1662&amp;$D$3:$D$1662,$E$3:$E$1662,0,0,1)</f>
        <v>23600</v>
      </c>
      <c r="AA58" s="2" cm="1">
        <f t="array" ref="AA58">_xlfn.XLOOKUP(AA$1&amp;$R58,$C$3:$C$1662&amp;$D$3:$D$1662,$E$3:$E$1662,0,0,1)</f>
        <v>84400</v>
      </c>
      <c r="AB58" s="2" cm="1">
        <f t="array" ref="AB58">_xlfn.XLOOKUP(AB$1&amp;$R58,$C$3:$C$1662&amp;$D$3:$D$1662,$E$3:$E$1662,0,0,1)</f>
        <v>107100</v>
      </c>
      <c r="AC58" s="2" cm="1">
        <f t="array" ref="AC58">_xlfn.XLOOKUP(AC$1&amp;$R58,$C$3:$C$1662&amp;$D$3:$D$1662,$E$3:$E$1662,0,0,1)</f>
        <v>106400</v>
      </c>
    </row>
    <row r="59" spans="3:29" x14ac:dyDescent="0.4">
      <c r="C59" t="s">
        <v>758</v>
      </c>
      <c r="D59" t="s">
        <v>569</v>
      </c>
      <c r="E59">
        <v>106400</v>
      </c>
      <c r="R59" t="s">
        <v>251</v>
      </c>
      <c r="S59" s="2">
        <f t="shared" si="1"/>
        <v>5717660</v>
      </c>
      <c r="T59" s="2">
        <f t="shared" si="5"/>
        <v>3863800</v>
      </c>
      <c r="U59" s="2">
        <f t="shared" si="5"/>
        <v>5764700</v>
      </c>
      <c r="V59" s="2">
        <f t="shared" si="5"/>
        <v>5848800</v>
      </c>
      <c r="W59" s="2">
        <f t="shared" si="5"/>
        <v>8191100</v>
      </c>
      <c r="X59" s="2">
        <f t="shared" si="5"/>
        <v>4919900</v>
      </c>
      <c r="Y59" s="2" cm="1">
        <f t="array" ref="Y59">_xlfn.XLOOKUP(Y$1&amp;$R59,$C$3:$C$1662&amp;$D$3:$D$1662,$E$3:$E$1662,0,0,1)</f>
        <v>41000</v>
      </c>
      <c r="Z59" s="2" cm="1">
        <f t="array" ref="Z59">_xlfn.XLOOKUP(Z$1&amp;$R59,$C$3:$C$1662&amp;$D$3:$D$1662,$E$3:$E$1662,0,0,1)</f>
        <v>93400</v>
      </c>
      <c r="AA59" s="2" cm="1">
        <f t="array" ref="AA59">_xlfn.XLOOKUP(AA$1&amp;$R59,$C$3:$C$1662&amp;$D$3:$D$1662,$E$3:$E$1662,0,0,1)</f>
        <v>71500</v>
      </c>
      <c r="AB59" s="2" cm="1">
        <f t="array" ref="AB59">_xlfn.XLOOKUP(AB$1&amp;$R59,$C$3:$C$1662&amp;$D$3:$D$1662,$E$3:$E$1662,0,0,1)</f>
        <v>104200</v>
      </c>
      <c r="AC59" s="2" cm="1">
        <f t="array" ref="AC59">_xlfn.XLOOKUP(AC$1&amp;$R59,$C$3:$C$1662&amp;$D$3:$D$1662,$E$3:$E$1662,0,0,1)</f>
        <v>85200</v>
      </c>
    </row>
    <row r="60" spans="3:29" x14ac:dyDescent="0.4">
      <c r="C60" t="s">
        <v>758</v>
      </c>
      <c r="D60" t="s">
        <v>570</v>
      </c>
      <c r="E60">
        <v>85200</v>
      </c>
      <c r="R60" t="s">
        <v>259</v>
      </c>
      <c r="S60" s="2">
        <f t="shared" si="1"/>
        <v>5798260</v>
      </c>
      <c r="T60" s="2">
        <f t="shared" si="5"/>
        <v>3902100</v>
      </c>
      <c r="U60" s="2">
        <f t="shared" si="5"/>
        <v>5868600</v>
      </c>
      <c r="V60" s="2">
        <f t="shared" si="5"/>
        <v>5976100</v>
      </c>
      <c r="W60" s="2">
        <f t="shared" si="5"/>
        <v>8256600</v>
      </c>
      <c r="X60" s="2">
        <f t="shared" si="5"/>
        <v>4987900</v>
      </c>
      <c r="Y60" s="2" cm="1">
        <f t="array" ref="Y60">_xlfn.XLOOKUP(Y$1&amp;$R60,$C$3:$C$1662&amp;$D$3:$D$1662,$E$3:$E$1662,0,0,1)</f>
        <v>38300</v>
      </c>
      <c r="Z60" s="2" cm="1">
        <f t="array" ref="Z60">_xlfn.XLOOKUP(Z$1&amp;$R60,$C$3:$C$1662&amp;$D$3:$D$1662,$E$3:$E$1662,0,0,1)</f>
        <v>103900</v>
      </c>
      <c r="AA60" s="2" cm="1">
        <f t="array" ref="AA60">_xlfn.XLOOKUP(AA$1&amp;$R60,$C$3:$C$1662&amp;$D$3:$D$1662,$E$3:$E$1662,0,0,1)</f>
        <v>127300</v>
      </c>
      <c r="AB60" s="2" cm="1">
        <f t="array" ref="AB60">_xlfn.XLOOKUP(AB$1&amp;$R60,$C$3:$C$1662&amp;$D$3:$D$1662,$E$3:$E$1662,0,0,1)</f>
        <v>65500</v>
      </c>
      <c r="AC60" s="2" cm="1">
        <f t="array" ref="AC60">_xlfn.XLOOKUP(AC$1&amp;$R60,$C$3:$C$1662&amp;$D$3:$D$1662,$E$3:$E$1662,0,0,1)</f>
        <v>68000</v>
      </c>
    </row>
    <row r="61" spans="3:29" x14ac:dyDescent="0.4">
      <c r="C61" t="s">
        <v>758</v>
      </c>
      <c r="D61" t="s">
        <v>571</v>
      </c>
      <c r="E61">
        <v>68000</v>
      </c>
      <c r="R61" t="s">
        <v>80</v>
      </c>
      <c r="S61" s="2">
        <f t="shared" si="1"/>
        <v>5864220</v>
      </c>
      <c r="T61" s="2">
        <f t="shared" si="5"/>
        <v>3933000</v>
      </c>
      <c r="U61" s="2">
        <f t="shared" si="5"/>
        <v>5909200</v>
      </c>
      <c r="V61" s="2">
        <f t="shared" si="5"/>
        <v>6073500</v>
      </c>
      <c r="W61" s="2">
        <f t="shared" si="5"/>
        <v>8331900</v>
      </c>
      <c r="X61" s="2">
        <f t="shared" si="5"/>
        <v>5073500</v>
      </c>
      <c r="Y61" s="2" cm="1">
        <f t="array" ref="Y61">_xlfn.XLOOKUP(Y$1&amp;$R61,$C$3:$C$1662&amp;$D$3:$D$1662,$E$3:$E$1662,0,0,1)</f>
        <v>30900</v>
      </c>
      <c r="Z61" s="2" cm="1">
        <f t="array" ref="Z61">_xlfn.XLOOKUP(Z$1&amp;$R61,$C$3:$C$1662&amp;$D$3:$D$1662,$E$3:$E$1662,0,0,1)</f>
        <v>40600</v>
      </c>
      <c r="AA61" s="2" cm="1">
        <f t="array" ref="AA61">_xlfn.XLOOKUP(AA$1&amp;$R61,$C$3:$C$1662&amp;$D$3:$D$1662,$E$3:$E$1662,0,0,1)</f>
        <v>97400</v>
      </c>
      <c r="AB61" s="2" cm="1">
        <f t="array" ref="AB61">_xlfn.XLOOKUP(AB$1&amp;$R61,$C$3:$C$1662&amp;$D$3:$D$1662,$E$3:$E$1662,0,0,1)</f>
        <v>75300</v>
      </c>
      <c r="AC61" s="2" cm="1">
        <f t="array" ref="AC61">_xlfn.XLOOKUP(AC$1&amp;$R61,$C$3:$C$1662&amp;$D$3:$D$1662,$E$3:$E$1662,0,0,1)</f>
        <v>85600</v>
      </c>
    </row>
    <row r="62" spans="3:29" x14ac:dyDescent="0.4">
      <c r="C62" t="s">
        <v>758</v>
      </c>
      <c r="D62" t="s">
        <v>572</v>
      </c>
      <c r="E62">
        <v>85600</v>
      </c>
      <c r="R62" t="s">
        <v>206</v>
      </c>
      <c r="S62" s="2">
        <f t="shared" si="1"/>
        <v>5954960</v>
      </c>
      <c r="T62" s="2">
        <f t="shared" si="5"/>
        <v>3968200</v>
      </c>
      <c r="U62" s="2">
        <f t="shared" si="5"/>
        <v>5996900</v>
      </c>
      <c r="V62" s="2">
        <f t="shared" si="5"/>
        <v>6220600</v>
      </c>
      <c r="W62" s="2">
        <f t="shared" si="5"/>
        <v>8385100</v>
      </c>
      <c r="X62" s="2">
        <f t="shared" si="5"/>
        <v>5204000</v>
      </c>
      <c r="Y62" s="2" cm="1">
        <f t="array" ref="Y62">_xlfn.XLOOKUP(Y$1&amp;$R62,$C$3:$C$1662&amp;$D$3:$D$1662,$E$3:$E$1662,0,0,1)</f>
        <v>35200</v>
      </c>
      <c r="Z62" s="2" cm="1">
        <f t="array" ref="Z62">_xlfn.XLOOKUP(Z$1&amp;$R62,$C$3:$C$1662&amp;$D$3:$D$1662,$E$3:$E$1662,0,0,1)</f>
        <v>87700</v>
      </c>
      <c r="AA62" s="2" cm="1">
        <f t="array" ref="AA62">_xlfn.XLOOKUP(AA$1&amp;$R62,$C$3:$C$1662&amp;$D$3:$D$1662,$E$3:$E$1662,0,0,1)</f>
        <v>147100</v>
      </c>
      <c r="AB62" s="2" cm="1">
        <f t="array" ref="AB62">_xlfn.XLOOKUP(AB$1&amp;$R62,$C$3:$C$1662&amp;$D$3:$D$1662,$E$3:$E$1662,0,0,1)</f>
        <v>53200</v>
      </c>
      <c r="AC62" s="2" cm="1">
        <f t="array" ref="AC62">_xlfn.XLOOKUP(AC$1&amp;$R62,$C$3:$C$1662&amp;$D$3:$D$1662,$E$3:$E$1662,0,0,1)</f>
        <v>130500</v>
      </c>
    </row>
    <row r="63" spans="3:29" x14ac:dyDescent="0.4">
      <c r="C63" t="s">
        <v>758</v>
      </c>
      <c r="D63" t="s">
        <v>573</v>
      </c>
      <c r="E63">
        <v>130500</v>
      </c>
      <c r="R63" t="s">
        <v>178</v>
      </c>
      <c r="S63" s="2">
        <f t="shared" si="1"/>
        <v>6021120</v>
      </c>
      <c r="T63" s="2">
        <f t="shared" si="5"/>
        <v>3995800</v>
      </c>
      <c r="U63" s="2">
        <f t="shared" si="5"/>
        <v>6052500</v>
      </c>
      <c r="V63" s="2">
        <f t="shared" si="5"/>
        <v>6311000</v>
      </c>
      <c r="W63" s="2">
        <f t="shared" si="5"/>
        <v>8474700</v>
      </c>
      <c r="X63" s="2">
        <f t="shared" si="5"/>
        <v>5271600</v>
      </c>
      <c r="Y63" s="2" cm="1">
        <f t="array" ref="Y63">_xlfn.XLOOKUP(Y$1&amp;$R63,$C$3:$C$1662&amp;$D$3:$D$1662,$E$3:$E$1662,0,0,1)</f>
        <v>27600</v>
      </c>
      <c r="Z63" s="2" cm="1">
        <f t="array" ref="Z63">_xlfn.XLOOKUP(Z$1&amp;$R63,$C$3:$C$1662&amp;$D$3:$D$1662,$E$3:$E$1662,0,0,1)</f>
        <v>55600</v>
      </c>
      <c r="AA63" s="2" cm="1">
        <f t="array" ref="AA63">_xlfn.XLOOKUP(AA$1&amp;$R63,$C$3:$C$1662&amp;$D$3:$D$1662,$E$3:$E$1662,0,0,1)</f>
        <v>90400</v>
      </c>
      <c r="AB63" s="2" cm="1">
        <f t="array" ref="AB63">_xlfn.XLOOKUP(AB$1&amp;$R63,$C$3:$C$1662&amp;$D$3:$D$1662,$E$3:$E$1662,0,0,1)</f>
        <v>89600</v>
      </c>
      <c r="AC63" s="2" cm="1">
        <f t="array" ref="AC63">_xlfn.XLOOKUP(AC$1&amp;$R63,$C$3:$C$1662&amp;$D$3:$D$1662,$E$3:$E$1662,0,0,1)</f>
        <v>67600</v>
      </c>
    </row>
    <row r="64" spans="3:29" x14ac:dyDescent="0.4">
      <c r="C64" t="s">
        <v>758</v>
      </c>
      <c r="D64" t="s">
        <v>574</v>
      </c>
      <c r="E64">
        <v>67600</v>
      </c>
      <c r="R64" t="s">
        <v>183</v>
      </c>
      <c r="S64" s="2">
        <f t="shared" si="1"/>
        <v>6103200</v>
      </c>
      <c r="T64" s="2">
        <f t="shared" si="5"/>
        <v>4032000</v>
      </c>
      <c r="U64" s="2">
        <f t="shared" si="5"/>
        <v>6094000</v>
      </c>
      <c r="V64" s="2">
        <f t="shared" si="5"/>
        <v>6498100</v>
      </c>
      <c r="W64" s="2">
        <f t="shared" si="5"/>
        <v>8545700</v>
      </c>
      <c r="X64" s="2">
        <f t="shared" si="5"/>
        <v>5346200</v>
      </c>
      <c r="Y64" s="2" cm="1">
        <f t="array" ref="Y64">_xlfn.XLOOKUP(Y$1&amp;$R64,$C$3:$C$1662&amp;$D$3:$D$1662,$E$3:$E$1662,0,0,1)</f>
        <v>36200</v>
      </c>
      <c r="Z64" s="2" cm="1">
        <f t="array" ref="Z64">_xlfn.XLOOKUP(Z$1&amp;$R64,$C$3:$C$1662&amp;$D$3:$D$1662,$E$3:$E$1662,0,0,1)</f>
        <v>41500</v>
      </c>
      <c r="AA64" s="2" cm="1">
        <f t="array" ref="AA64">_xlfn.XLOOKUP(AA$1&amp;$R64,$C$3:$C$1662&amp;$D$3:$D$1662,$E$3:$E$1662,0,0,1)</f>
        <v>187100</v>
      </c>
      <c r="AB64" s="2" cm="1">
        <f t="array" ref="AB64">_xlfn.XLOOKUP(AB$1&amp;$R64,$C$3:$C$1662&amp;$D$3:$D$1662,$E$3:$E$1662,0,0,1)</f>
        <v>71000</v>
      </c>
      <c r="AC64" s="2" cm="1">
        <f t="array" ref="AC64">_xlfn.XLOOKUP(AC$1&amp;$R64,$C$3:$C$1662&amp;$D$3:$D$1662,$E$3:$E$1662,0,0,1)</f>
        <v>74600</v>
      </c>
    </row>
    <row r="65" spans="3:29" x14ac:dyDescent="0.4">
      <c r="C65" t="s">
        <v>758</v>
      </c>
      <c r="D65" t="s">
        <v>575</v>
      </c>
      <c r="E65">
        <v>74600</v>
      </c>
      <c r="R65" t="s">
        <v>64</v>
      </c>
      <c r="S65" s="2">
        <f t="shared" si="1"/>
        <v>6192540</v>
      </c>
      <c r="T65" s="2">
        <f t="shared" si="5"/>
        <v>4073300</v>
      </c>
      <c r="U65" s="2">
        <f t="shared" si="5"/>
        <v>6155400</v>
      </c>
      <c r="V65" s="2">
        <f t="shared" si="5"/>
        <v>6595100</v>
      </c>
      <c r="W65" s="2">
        <f t="shared" si="5"/>
        <v>8583800</v>
      </c>
      <c r="X65" s="2">
        <f t="shared" si="5"/>
        <v>5555100</v>
      </c>
      <c r="Y65" s="2" cm="1">
        <f t="array" ref="Y65">_xlfn.XLOOKUP(Y$1&amp;$R65,$C$3:$C$1662&amp;$D$3:$D$1662,$E$3:$E$1662,0,0,1)</f>
        <v>41300</v>
      </c>
      <c r="Z65" s="2" cm="1">
        <f t="array" ref="Z65">_xlfn.XLOOKUP(Z$1&amp;$R65,$C$3:$C$1662&amp;$D$3:$D$1662,$E$3:$E$1662,0,0,1)</f>
        <v>61400</v>
      </c>
      <c r="AA65" s="2" cm="1">
        <f t="array" ref="AA65">_xlfn.XLOOKUP(AA$1&amp;$R65,$C$3:$C$1662&amp;$D$3:$D$1662,$E$3:$E$1662,0,0,1)</f>
        <v>97000</v>
      </c>
      <c r="AB65" s="2" cm="1">
        <f t="array" ref="AB65">_xlfn.XLOOKUP(AB$1&amp;$R65,$C$3:$C$1662&amp;$D$3:$D$1662,$E$3:$E$1662,0,0,1)</f>
        <v>38100</v>
      </c>
      <c r="AC65" s="2" cm="1">
        <f t="array" ref="AC65">_xlfn.XLOOKUP(AC$1&amp;$R65,$C$3:$C$1662&amp;$D$3:$D$1662,$E$3:$E$1662,0,0,1)</f>
        <v>208900</v>
      </c>
    </row>
    <row r="66" spans="3:29" x14ac:dyDescent="0.4">
      <c r="C66" t="s">
        <v>758</v>
      </c>
      <c r="D66" t="s">
        <v>576</v>
      </c>
      <c r="E66">
        <v>208900</v>
      </c>
      <c r="R66" t="s">
        <v>294</v>
      </c>
      <c r="S66" s="2">
        <f t="shared" si="1"/>
        <v>6277780</v>
      </c>
      <c r="T66" s="2">
        <f t="shared" si="5"/>
        <v>4118200</v>
      </c>
      <c r="U66" s="2">
        <f t="shared" si="5"/>
        <v>6201000</v>
      </c>
      <c r="V66" s="2">
        <f t="shared" si="5"/>
        <v>6755800</v>
      </c>
      <c r="W66" s="2">
        <f t="shared" si="5"/>
        <v>8668900</v>
      </c>
      <c r="X66" s="2">
        <f t="shared" si="5"/>
        <v>5645000</v>
      </c>
      <c r="Y66" s="2" cm="1">
        <f t="array" ref="Y66">_xlfn.XLOOKUP(Y$1&amp;$R66,$C$3:$C$1662&amp;$D$3:$D$1662,$E$3:$E$1662,0,0,1)</f>
        <v>44900</v>
      </c>
      <c r="Z66" s="2" cm="1">
        <f t="array" ref="Z66">_xlfn.XLOOKUP(Z$1&amp;$R66,$C$3:$C$1662&amp;$D$3:$D$1662,$E$3:$E$1662,0,0,1)</f>
        <v>45600</v>
      </c>
      <c r="AA66" s="2" cm="1">
        <f t="array" ref="AA66">_xlfn.XLOOKUP(AA$1&amp;$R66,$C$3:$C$1662&amp;$D$3:$D$1662,$E$3:$E$1662,0,0,1)</f>
        <v>160700</v>
      </c>
      <c r="AB66" s="2" cm="1">
        <f t="array" ref="AB66">_xlfn.XLOOKUP(AB$1&amp;$R66,$C$3:$C$1662&amp;$D$3:$D$1662,$E$3:$E$1662,0,0,1)</f>
        <v>85100</v>
      </c>
      <c r="AC66" s="2" cm="1">
        <f t="array" ref="AC66">_xlfn.XLOOKUP(AC$1&amp;$R66,$C$3:$C$1662&amp;$D$3:$D$1662,$E$3:$E$1662,0,0,1)</f>
        <v>89900</v>
      </c>
    </row>
    <row r="67" spans="3:29" x14ac:dyDescent="0.4">
      <c r="C67" t="s">
        <v>758</v>
      </c>
      <c r="D67" t="s">
        <v>577</v>
      </c>
      <c r="E67">
        <v>89900</v>
      </c>
      <c r="R67" t="s">
        <v>29</v>
      </c>
      <c r="S67" s="2">
        <f t="shared" ref="S67:S130" si="6">IFERROR(AVERAGEIFS(T67:X67,T67:X67,"&gt;0"),0)</f>
        <v>6367540</v>
      </c>
      <c r="T67" s="2">
        <f t="shared" si="5"/>
        <v>4150900</v>
      </c>
      <c r="U67" s="2">
        <f t="shared" si="5"/>
        <v>6262400</v>
      </c>
      <c r="V67" s="2">
        <f t="shared" si="5"/>
        <v>6914500</v>
      </c>
      <c r="W67" s="2">
        <f t="shared" si="5"/>
        <v>8735200</v>
      </c>
      <c r="X67" s="2">
        <f t="shared" si="5"/>
        <v>5774700</v>
      </c>
      <c r="Y67" s="2" cm="1">
        <f t="array" ref="Y67">_xlfn.XLOOKUP(Y$1&amp;$R67,$C$3:$C$1662&amp;$D$3:$D$1662,$E$3:$E$1662,0,0,1)</f>
        <v>32700</v>
      </c>
      <c r="Z67" s="2" cm="1">
        <f t="array" ref="Z67">_xlfn.XLOOKUP(Z$1&amp;$R67,$C$3:$C$1662&amp;$D$3:$D$1662,$E$3:$E$1662,0,0,1)</f>
        <v>61400</v>
      </c>
      <c r="AA67" s="2" cm="1">
        <f t="array" ref="AA67">_xlfn.XLOOKUP(AA$1&amp;$R67,$C$3:$C$1662&amp;$D$3:$D$1662,$E$3:$E$1662,0,0,1)</f>
        <v>158700</v>
      </c>
      <c r="AB67" s="2" cm="1">
        <f t="array" ref="AB67">_xlfn.XLOOKUP(AB$1&amp;$R67,$C$3:$C$1662&amp;$D$3:$D$1662,$E$3:$E$1662,0,0,1)</f>
        <v>66300</v>
      </c>
      <c r="AC67" s="2" cm="1">
        <f t="array" ref="AC67">_xlfn.XLOOKUP(AC$1&amp;$R67,$C$3:$C$1662&amp;$D$3:$D$1662,$E$3:$E$1662,0,0,1)</f>
        <v>129700</v>
      </c>
    </row>
    <row r="68" spans="3:29" x14ac:dyDescent="0.4">
      <c r="C68" t="s">
        <v>758</v>
      </c>
      <c r="D68" t="s">
        <v>578</v>
      </c>
      <c r="E68">
        <v>129700</v>
      </c>
      <c r="R68" t="s">
        <v>17</v>
      </c>
      <c r="S68" s="2">
        <f t="shared" si="6"/>
        <v>6439720</v>
      </c>
      <c r="T68" s="2">
        <f t="shared" ref="T68:X83" si="7">T67+Y68</f>
        <v>4171600</v>
      </c>
      <c r="U68" s="2">
        <f t="shared" si="7"/>
        <v>6327500</v>
      </c>
      <c r="V68" s="2">
        <f t="shared" si="7"/>
        <v>7035600</v>
      </c>
      <c r="W68" s="2">
        <f t="shared" si="7"/>
        <v>8797900</v>
      </c>
      <c r="X68" s="2">
        <f t="shared" si="7"/>
        <v>5866000</v>
      </c>
      <c r="Y68" s="2" cm="1">
        <f t="array" ref="Y68">_xlfn.XLOOKUP(Y$1&amp;$R68,$C$3:$C$1662&amp;$D$3:$D$1662,$E$3:$E$1662,0,0,1)</f>
        <v>20700</v>
      </c>
      <c r="Z68" s="2" cm="1">
        <f t="array" ref="Z68">_xlfn.XLOOKUP(Z$1&amp;$R68,$C$3:$C$1662&amp;$D$3:$D$1662,$E$3:$E$1662,0,0,1)</f>
        <v>65100</v>
      </c>
      <c r="AA68" s="2" cm="1">
        <f t="array" ref="AA68">_xlfn.XLOOKUP(AA$1&amp;$R68,$C$3:$C$1662&amp;$D$3:$D$1662,$E$3:$E$1662,0,0,1)</f>
        <v>121100</v>
      </c>
      <c r="AB68" s="2" cm="1">
        <f t="array" ref="AB68">_xlfn.XLOOKUP(AB$1&amp;$R68,$C$3:$C$1662&amp;$D$3:$D$1662,$E$3:$E$1662,0,0,1)</f>
        <v>62700</v>
      </c>
      <c r="AC68" s="2" cm="1">
        <f t="array" ref="AC68">_xlfn.XLOOKUP(AC$1&amp;$R68,$C$3:$C$1662&amp;$D$3:$D$1662,$E$3:$E$1662,0,0,1)</f>
        <v>91300</v>
      </c>
    </row>
    <row r="69" spans="3:29" x14ac:dyDescent="0.4">
      <c r="C69" t="s">
        <v>758</v>
      </c>
      <c r="D69" t="s">
        <v>579</v>
      </c>
      <c r="E69">
        <v>91300</v>
      </c>
      <c r="R69" t="s">
        <v>58</v>
      </c>
      <c r="S69" s="2">
        <f t="shared" si="6"/>
        <v>6507060</v>
      </c>
      <c r="T69" s="2">
        <f t="shared" si="7"/>
        <v>4196300</v>
      </c>
      <c r="U69" s="2">
        <f t="shared" si="7"/>
        <v>6388000</v>
      </c>
      <c r="V69" s="2">
        <f t="shared" si="7"/>
        <v>7135300</v>
      </c>
      <c r="W69" s="2">
        <f t="shared" si="7"/>
        <v>8886800</v>
      </c>
      <c r="X69" s="2">
        <f t="shared" si="7"/>
        <v>5928900</v>
      </c>
      <c r="Y69" s="2" cm="1">
        <f t="array" ref="Y69">_xlfn.XLOOKUP(Y$1&amp;$R69,$C$3:$C$1662&amp;$D$3:$D$1662,$E$3:$E$1662,0,0,1)</f>
        <v>24700</v>
      </c>
      <c r="Z69" s="2" cm="1">
        <f t="array" ref="Z69">_xlfn.XLOOKUP(Z$1&amp;$R69,$C$3:$C$1662&amp;$D$3:$D$1662,$E$3:$E$1662,0,0,1)</f>
        <v>60500</v>
      </c>
      <c r="AA69" s="2" cm="1">
        <f t="array" ref="AA69">_xlfn.XLOOKUP(AA$1&amp;$R69,$C$3:$C$1662&amp;$D$3:$D$1662,$E$3:$E$1662,0,0,1)</f>
        <v>99700</v>
      </c>
      <c r="AB69" s="2" cm="1">
        <f t="array" ref="AB69">_xlfn.XLOOKUP(AB$1&amp;$R69,$C$3:$C$1662&amp;$D$3:$D$1662,$E$3:$E$1662,0,0,1)</f>
        <v>88900</v>
      </c>
      <c r="AC69" s="2" cm="1">
        <f t="array" ref="AC69">_xlfn.XLOOKUP(AC$1&amp;$R69,$C$3:$C$1662&amp;$D$3:$D$1662,$E$3:$E$1662,0,0,1)</f>
        <v>62900</v>
      </c>
    </row>
    <row r="70" spans="3:29" x14ac:dyDescent="0.4">
      <c r="C70" t="s">
        <v>758</v>
      </c>
      <c r="D70" t="s">
        <v>580</v>
      </c>
      <c r="E70">
        <v>62900</v>
      </c>
      <c r="R70" t="s">
        <v>125</v>
      </c>
      <c r="S70" s="2">
        <f t="shared" si="6"/>
        <v>6584420</v>
      </c>
      <c r="T70" s="2">
        <f t="shared" si="7"/>
        <v>4223300</v>
      </c>
      <c r="U70" s="2">
        <f t="shared" si="7"/>
        <v>6410900</v>
      </c>
      <c r="V70" s="2">
        <f t="shared" si="7"/>
        <v>7250600</v>
      </c>
      <c r="W70" s="2">
        <f t="shared" si="7"/>
        <v>9029900</v>
      </c>
      <c r="X70" s="2">
        <f t="shared" si="7"/>
        <v>6007400</v>
      </c>
      <c r="Y70" s="2" cm="1">
        <f t="array" ref="Y70">_xlfn.XLOOKUP(Y$1&amp;$R70,$C$3:$C$1662&amp;$D$3:$D$1662,$E$3:$E$1662,0,0,1)</f>
        <v>27000</v>
      </c>
      <c r="Z70" s="2" cm="1">
        <f t="array" ref="Z70">_xlfn.XLOOKUP(Z$1&amp;$R70,$C$3:$C$1662&amp;$D$3:$D$1662,$E$3:$E$1662,0,0,1)</f>
        <v>22900</v>
      </c>
      <c r="AA70" s="2" cm="1">
        <f t="array" ref="AA70">_xlfn.XLOOKUP(AA$1&amp;$R70,$C$3:$C$1662&amp;$D$3:$D$1662,$E$3:$E$1662,0,0,1)</f>
        <v>115300</v>
      </c>
      <c r="AB70" s="2" cm="1">
        <f t="array" ref="AB70">_xlfn.XLOOKUP(AB$1&amp;$R70,$C$3:$C$1662&amp;$D$3:$D$1662,$E$3:$E$1662,0,0,1)</f>
        <v>143100</v>
      </c>
      <c r="AC70" s="2" cm="1">
        <f t="array" ref="AC70">_xlfn.XLOOKUP(AC$1&amp;$R70,$C$3:$C$1662&amp;$D$3:$D$1662,$E$3:$E$1662,0,0,1)</f>
        <v>78500</v>
      </c>
    </row>
    <row r="71" spans="3:29" x14ac:dyDescent="0.4">
      <c r="C71" t="s">
        <v>758</v>
      </c>
      <c r="D71" t="s">
        <v>581</v>
      </c>
      <c r="E71">
        <v>78500</v>
      </c>
      <c r="R71" t="s">
        <v>13</v>
      </c>
      <c r="S71" s="2">
        <f t="shared" si="6"/>
        <v>6656920</v>
      </c>
      <c r="T71" s="2">
        <f t="shared" si="7"/>
        <v>4262500</v>
      </c>
      <c r="U71" s="2">
        <f t="shared" si="7"/>
        <v>6428800</v>
      </c>
      <c r="V71" s="2">
        <f t="shared" si="7"/>
        <v>7307000</v>
      </c>
      <c r="W71" s="2">
        <f t="shared" si="7"/>
        <v>9140600</v>
      </c>
      <c r="X71" s="2">
        <f t="shared" si="7"/>
        <v>6145700</v>
      </c>
      <c r="Y71" s="2" cm="1">
        <f t="array" ref="Y71">_xlfn.XLOOKUP(Y$1&amp;$R71,$C$3:$C$1662&amp;$D$3:$D$1662,$E$3:$E$1662,0,0,1)</f>
        <v>39200</v>
      </c>
      <c r="Z71" s="2" cm="1">
        <f t="array" ref="Z71">_xlfn.XLOOKUP(Z$1&amp;$R71,$C$3:$C$1662&amp;$D$3:$D$1662,$E$3:$E$1662,0,0,1)</f>
        <v>17900</v>
      </c>
      <c r="AA71" s="2" cm="1">
        <f t="array" ref="AA71">_xlfn.XLOOKUP(AA$1&amp;$R71,$C$3:$C$1662&amp;$D$3:$D$1662,$E$3:$E$1662,0,0,1)</f>
        <v>56400</v>
      </c>
      <c r="AB71" s="2" cm="1">
        <f t="array" ref="AB71">_xlfn.XLOOKUP(AB$1&amp;$R71,$C$3:$C$1662&amp;$D$3:$D$1662,$E$3:$E$1662,0,0,1)</f>
        <v>110700</v>
      </c>
      <c r="AC71" s="2" cm="1">
        <f t="array" ref="AC71">_xlfn.XLOOKUP(AC$1&amp;$R71,$C$3:$C$1662&amp;$D$3:$D$1662,$E$3:$E$1662,0,0,1)</f>
        <v>138300</v>
      </c>
    </row>
    <row r="72" spans="3:29" x14ac:dyDescent="0.4">
      <c r="C72" t="s">
        <v>758</v>
      </c>
      <c r="D72" t="s">
        <v>582</v>
      </c>
      <c r="E72">
        <v>138300</v>
      </c>
      <c r="R72" t="s">
        <v>87</v>
      </c>
      <c r="S72" s="2">
        <f t="shared" si="6"/>
        <v>6737040</v>
      </c>
      <c r="T72" s="2">
        <f t="shared" si="7"/>
        <v>4288500</v>
      </c>
      <c r="U72" s="2">
        <f t="shared" si="7"/>
        <v>6498400</v>
      </c>
      <c r="V72" s="2">
        <f t="shared" si="7"/>
        <v>7366700</v>
      </c>
      <c r="W72" s="2">
        <f t="shared" si="7"/>
        <v>9322600</v>
      </c>
      <c r="X72" s="2">
        <f t="shared" si="7"/>
        <v>6209000</v>
      </c>
      <c r="Y72" s="2" cm="1">
        <f t="array" ref="Y72">_xlfn.XLOOKUP(Y$1&amp;$R72,$C$3:$C$1662&amp;$D$3:$D$1662,$E$3:$E$1662,0,0,1)</f>
        <v>26000</v>
      </c>
      <c r="Z72" s="2" cm="1">
        <f t="array" ref="Z72">_xlfn.XLOOKUP(Z$1&amp;$R72,$C$3:$C$1662&amp;$D$3:$D$1662,$E$3:$E$1662,0,0,1)</f>
        <v>69600</v>
      </c>
      <c r="AA72" s="2" cm="1">
        <f t="array" ref="AA72">_xlfn.XLOOKUP(AA$1&amp;$R72,$C$3:$C$1662&amp;$D$3:$D$1662,$E$3:$E$1662,0,0,1)</f>
        <v>59700</v>
      </c>
      <c r="AB72" s="2" cm="1">
        <f t="array" ref="AB72">_xlfn.XLOOKUP(AB$1&amp;$R72,$C$3:$C$1662&amp;$D$3:$D$1662,$E$3:$E$1662,0,0,1)</f>
        <v>182000</v>
      </c>
      <c r="AC72" s="2" cm="1">
        <f t="array" ref="AC72">_xlfn.XLOOKUP(AC$1&amp;$R72,$C$3:$C$1662&amp;$D$3:$D$1662,$E$3:$E$1662,0,0,1)</f>
        <v>63300</v>
      </c>
    </row>
    <row r="73" spans="3:29" x14ac:dyDescent="0.4">
      <c r="C73" t="s">
        <v>758</v>
      </c>
      <c r="D73" t="s">
        <v>583</v>
      </c>
      <c r="E73">
        <v>63300</v>
      </c>
      <c r="R73" t="s">
        <v>202</v>
      </c>
      <c r="S73" s="2">
        <f t="shared" si="6"/>
        <v>6795280</v>
      </c>
      <c r="T73" s="2">
        <f t="shared" si="7"/>
        <v>4318500</v>
      </c>
      <c r="U73" s="2">
        <f t="shared" si="7"/>
        <v>6549500</v>
      </c>
      <c r="V73" s="2">
        <f t="shared" si="7"/>
        <v>7426200</v>
      </c>
      <c r="W73" s="2">
        <f t="shared" si="7"/>
        <v>9424600</v>
      </c>
      <c r="X73" s="2">
        <f t="shared" si="7"/>
        <v>6257600</v>
      </c>
      <c r="Y73" s="2" cm="1">
        <f t="array" ref="Y73">_xlfn.XLOOKUP(Y$1&amp;$R73,$C$3:$C$1662&amp;$D$3:$D$1662,$E$3:$E$1662,0,0,1)</f>
        <v>30000</v>
      </c>
      <c r="Z73" s="2" cm="1">
        <f t="array" ref="Z73">_xlfn.XLOOKUP(Z$1&amp;$R73,$C$3:$C$1662&amp;$D$3:$D$1662,$E$3:$E$1662,0,0,1)</f>
        <v>51100</v>
      </c>
      <c r="AA73" s="2" cm="1">
        <f t="array" ref="AA73">_xlfn.XLOOKUP(AA$1&amp;$R73,$C$3:$C$1662&amp;$D$3:$D$1662,$E$3:$E$1662,0,0,1)</f>
        <v>59500</v>
      </c>
      <c r="AB73" s="2" cm="1">
        <f t="array" ref="AB73">_xlfn.XLOOKUP(AB$1&amp;$R73,$C$3:$C$1662&amp;$D$3:$D$1662,$E$3:$E$1662,0,0,1)</f>
        <v>102000</v>
      </c>
      <c r="AC73" s="2" cm="1">
        <f t="array" ref="AC73">_xlfn.XLOOKUP(AC$1&amp;$R73,$C$3:$C$1662&amp;$D$3:$D$1662,$E$3:$E$1662,0,0,1)</f>
        <v>48600</v>
      </c>
    </row>
    <row r="74" spans="3:29" x14ac:dyDescent="0.4">
      <c r="C74" t="s">
        <v>758</v>
      </c>
      <c r="D74" t="s">
        <v>584</v>
      </c>
      <c r="E74">
        <v>48600</v>
      </c>
      <c r="R74" t="s">
        <v>86</v>
      </c>
      <c r="S74" s="2">
        <f t="shared" si="6"/>
        <v>6849400</v>
      </c>
      <c r="T74" s="2">
        <f t="shared" si="7"/>
        <v>4343500</v>
      </c>
      <c r="U74" s="2">
        <f t="shared" si="7"/>
        <v>6592000</v>
      </c>
      <c r="V74" s="2">
        <f t="shared" si="7"/>
        <v>7473400</v>
      </c>
      <c r="W74" s="2">
        <f t="shared" si="7"/>
        <v>9512900</v>
      </c>
      <c r="X74" s="2">
        <f t="shared" si="7"/>
        <v>6325200</v>
      </c>
      <c r="Y74" s="2" cm="1">
        <f t="array" ref="Y74">_xlfn.XLOOKUP(Y$1&amp;$R74,$C$3:$C$1662&amp;$D$3:$D$1662,$E$3:$E$1662,0,0,1)</f>
        <v>25000</v>
      </c>
      <c r="Z74" s="2" cm="1">
        <f t="array" ref="Z74">_xlfn.XLOOKUP(Z$1&amp;$R74,$C$3:$C$1662&amp;$D$3:$D$1662,$E$3:$E$1662,0,0,1)</f>
        <v>42500</v>
      </c>
      <c r="AA74" s="2" cm="1">
        <f t="array" ref="AA74">_xlfn.XLOOKUP(AA$1&amp;$R74,$C$3:$C$1662&amp;$D$3:$D$1662,$E$3:$E$1662,0,0,1)</f>
        <v>47200</v>
      </c>
      <c r="AB74" s="2" cm="1">
        <f t="array" ref="AB74">_xlfn.XLOOKUP(AB$1&amp;$R74,$C$3:$C$1662&amp;$D$3:$D$1662,$E$3:$E$1662,0,0,1)</f>
        <v>88300</v>
      </c>
      <c r="AC74" s="2" cm="1">
        <f t="array" ref="AC74">_xlfn.XLOOKUP(AC$1&amp;$R74,$C$3:$C$1662&amp;$D$3:$D$1662,$E$3:$E$1662,0,0,1)</f>
        <v>67600</v>
      </c>
    </row>
    <row r="75" spans="3:29" x14ac:dyDescent="0.4">
      <c r="C75" t="s">
        <v>758</v>
      </c>
      <c r="D75" t="s">
        <v>585</v>
      </c>
      <c r="E75">
        <v>67600</v>
      </c>
      <c r="R75" t="s">
        <v>289</v>
      </c>
      <c r="S75" s="2">
        <f t="shared" si="6"/>
        <v>6899920</v>
      </c>
      <c r="T75" s="2">
        <f t="shared" si="7"/>
        <v>4364400</v>
      </c>
      <c r="U75" s="2">
        <f t="shared" si="7"/>
        <v>6625400</v>
      </c>
      <c r="V75" s="2">
        <f t="shared" si="7"/>
        <v>7519100</v>
      </c>
      <c r="W75" s="2">
        <f t="shared" si="7"/>
        <v>9620300</v>
      </c>
      <c r="X75" s="2">
        <f t="shared" si="7"/>
        <v>6370400</v>
      </c>
      <c r="Y75" s="2" cm="1">
        <f t="array" ref="Y75">_xlfn.XLOOKUP(Y$1&amp;$R75,$C$3:$C$1662&amp;$D$3:$D$1662,$E$3:$E$1662,0,0,1)</f>
        <v>20900</v>
      </c>
      <c r="Z75" s="2" cm="1">
        <f t="array" ref="Z75">_xlfn.XLOOKUP(Z$1&amp;$R75,$C$3:$C$1662&amp;$D$3:$D$1662,$E$3:$E$1662,0,0,1)</f>
        <v>33400</v>
      </c>
      <c r="AA75" s="2" cm="1">
        <f t="array" ref="AA75">_xlfn.XLOOKUP(AA$1&amp;$R75,$C$3:$C$1662&amp;$D$3:$D$1662,$E$3:$E$1662,0,0,1)</f>
        <v>45700</v>
      </c>
      <c r="AB75" s="2" cm="1">
        <f t="array" ref="AB75">_xlfn.XLOOKUP(AB$1&amp;$R75,$C$3:$C$1662&amp;$D$3:$D$1662,$E$3:$E$1662,0,0,1)</f>
        <v>107400</v>
      </c>
      <c r="AC75" s="2" cm="1">
        <f t="array" ref="AC75">_xlfn.XLOOKUP(AC$1&amp;$R75,$C$3:$C$1662&amp;$D$3:$D$1662,$E$3:$E$1662,0,0,1)</f>
        <v>45200</v>
      </c>
    </row>
    <row r="76" spans="3:29" x14ac:dyDescent="0.4">
      <c r="C76" t="s">
        <v>758</v>
      </c>
      <c r="D76" t="s">
        <v>586</v>
      </c>
      <c r="E76">
        <v>45200</v>
      </c>
      <c r="R76" t="s">
        <v>295</v>
      </c>
      <c r="S76" s="2">
        <f t="shared" si="6"/>
        <v>6957320</v>
      </c>
      <c r="T76" s="2">
        <f t="shared" si="7"/>
        <v>4380300</v>
      </c>
      <c r="U76" s="2">
        <f t="shared" si="7"/>
        <v>6674400</v>
      </c>
      <c r="V76" s="2">
        <f t="shared" si="7"/>
        <v>7591800</v>
      </c>
      <c r="W76" s="2">
        <f t="shared" si="7"/>
        <v>9694800</v>
      </c>
      <c r="X76" s="2">
        <f t="shared" si="7"/>
        <v>6445300</v>
      </c>
      <c r="Y76" s="2" cm="1">
        <f t="array" ref="Y76">_xlfn.XLOOKUP(Y$1&amp;$R76,$C$3:$C$1662&amp;$D$3:$D$1662,$E$3:$E$1662,0,0,1)</f>
        <v>15900</v>
      </c>
      <c r="Z76" s="2" cm="1">
        <f t="array" ref="Z76">_xlfn.XLOOKUP(Z$1&amp;$R76,$C$3:$C$1662&amp;$D$3:$D$1662,$E$3:$E$1662,0,0,1)</f>
        <v>49000</v>
      </c>
      <c r="AA76" s="2" cm="1">
        <f t="array" ref="AA76">_xlfn.XLOOKUP(AA$1&amp;$R76,$C$3:$C$1662&amp;$D$3:$D$1662,$E$3:$E$1662,0,0,1)</f>
        <v>72700</v>
      </c>
      <c r="AB76" s="2" cm="1">
        <f t="array" ref="AB76">_xlfn.XLOOKUP(AB$1&amp;$R76,$C$3:$C$1662&amp;$D$3:$D$1662,$E$3:$E$1662,0,0,1)</f>
        <v>74500</v>
      </c>
      <c r="AC76" s="2" cm="1">
        <f t="array" ref="AC76">_xlfn.XLOOKUP(AC$1&amp;$R76,$C$3:$C$1662&amp;$D$3:$D$1662,$E$3:$E$1662,0,0,1)</f>
        <v>74900</v>
      </c>
    </row>
    <row r="77" spans="3:29" x14ac:dyDescent="0.4">
      <c r="C77" t="s">
        <v>758</v>
      </c>
      <c r="D77" t="s">
        <v>587</v>
      </c>
      <c r="E77">
        <v>74900</v>
      </c>
      <c r="R77" t="s">
        <v>103</v>
      </c>
      <c r="S77" s="2">
        <f t="shared" si="6"/>
        <v>7026000</v>
      </c>
      <c r="T77" s="2">
        <f t="shared" si="7"/>
        <v>4403600</v>
      </c>
      <c r="U77" s="2">
        <f t="shared" si="7"/>
        <v>6692900</v>
      </c>
      <c r="V77" s="2">
        <f t="shared" si="7"/>
        <v>7730000</v>
      </c>
      <c r="W77" s="2">
        <f t="shared" si="7"/>
        <v>9764100</v>
      </c>
      <c r="X77" s="2">
        <f t="shared" si="7"/>
        <v>6539400</v>
      </c>
      <c r="Y77" s="2" cm="1">
        <f t="array" ref="Y77">_xlfn.XLOOKUP(Y$1&amp;$R77,$C$3:$C$1662&amp;$D$3:$D$1662,$E$3:$E$1662,0,0,1)</f>
        <v>23300</v>
      </c>
      <c r="Z77" s="2" cm="1">
        <f t="array" ref="Z77">_xlfn.XLOOKUP(Z$1&amp;$R77,$C$3:$C$1662&amp;$D$3:$D$1662,$E$3:$E$1662,0,0,1)</f>
        <v>18500</v>
      </c>
      <c r="AA77" s="2" cm="1">
        <f t="array" ref="AA77">_xlfn.XLOOKUP(AA$1&amp;$R77,$C$3:$C$1662&amp;$D$3:$D$1662,$E$3:$E$1662,0,0,1)</f>
        <v>138200</v>
      </c>
      <c r="AB77" s="2" cm="1">
        <f t="array" ref="AB77">_xlfn.XLOOKUP(AB$1&amp;$R77,$C$3:$C$1662&amp;$D$3:$D$1662,$E$3:$E$1662,0,0,1)</f>
        <v>69300</v>
      </c>
      <c r="AC77" s="2" cm="1">
        <f t="array" ref="AC77">_xlfn.XLOOKUP(AC$1&amp;$R77,$C$3:$C$1662&amp;$D$3:$D$1662,$E$3:$E$1662,0,0,1)</f>
        <v>94100</v>
      </c>
    </row>
    <row r="78" spans="3:29" x14ac:dyDescent="0.4">
      <c r="C78" t="s">
        <v>758</v>
      </c>
      <c r="D78" t="s">
        <v>588</v>
      </c>
      <c r="E78">
        <v>94100</v>
      </c>
      <c r="R78" t="s">
        <v>140</v>
      </c>
      <c r="S78" s="2">
        <f t="shared" si="6"/>
        <v>7107780</v>
      </c>
      <c r="T78" s="2">
        <f t="shared" si="7"/>
        <v>4417000</v>
      </c>
      <c r="U78" s="2">
        <f t="shared" si="7"/>
        <v>6717800</v>
      </c>
      <c r="V78" s="2">
        <f t="shared" si="7"/>
        <v>7868400</v>
      </c>
      <c r="W78" s="2">
        <f t="shared" si="7"/>
        <v>9926200</v>
      </c>
      <c r="X78" s="2">
        <f t="shared" si="7"/>
        <v>6609500</v>
      </c>
      <c r="Y78" s="2" cm="1">
        <f t="array" ref="Y78">_xlfn.XLOOKUP(Y$1&amp;$R78,$C$3:$C$1662&amp;$D$3:$D$1662,$E$3:$E$1662,0,0,1)</f>
        <v>13400</v>
      </c>
      <c r="Z78" s="2" cm="1">
        <f t="array" ref="Z78">_xlfn.XLOOKUP(Z$1&amp;$R78,$C$3:$C$1662&amp;$D$3:$D$1662,$E$3:$E$1662,0,0,1)</f>
        <v>24900</v>
      </c>
      <c r="AA78" s="2" cm="1">
        <f t="array" ref="AA78">_xlfn.XLOOKUP(AA$1&amp;$R78,$C$3:$C$1662&amp;$D$3:$D$1662,$E$3:$E$1662,0,0,1)</f>
        <v>138400</v>
      </c>
      <c r="AB78" s="2" cm="1">
        <f t="array" ref="AB78">_xlfn.XLOOKUP(AB$1&amp;$R78,$C$3:$C$1662&amp;$D$3:$D$1662,$E$3:$E$1662,0,0,1)</f>
        <v>162100</v>
      </c>
      <c r="AC78" s="2" cm="1">
        <f t="array" ref="AC78">_xlfn.XLOOKUP(AC$1&amp;$R78,$C$3:$C$1662&amp;$D$3:$D$1662,$E$3:$E$1662,0,0,1)</f>
        <v>70100</v>
      </c>
    </row>
    <row r="79" spans="3:29" x14ac:dyDescent="0.4">
      <c r="C79" t="s">
        <v>758</v>
      </c>
      <c r="D79" t="s">
        <v>589</v>
      </c>
      <c r="E79">
        <v>70100</v>
      </c>
      <c r="R79" t="s">
        <v>134</v>
      </c>
      <c r="S79" s="2">
        <f t="shared" si="6"/>
        <v>7172220</v>
      </c>
      <c r="T79" s="2">
        <f t="shared" si="7"/>
        <v>4458400</v>
      </c>
      <c r="U79" s="2">
        <f t="shared" si="7"/>
        <v>6747900</v>
      </c>
      <c r="V79" s="2">
        <f t="shared" si="7"/>
        <v>7973300</v>
      </c>
      <c r="W79" s="2">
        <f t="shared" si="7"/>
        <v>10012200</v>
      </c>
      <c r="X79" s="2">
        <f t="shared" si="7"/>
        <v>6669300</v>
      </c>
      <c r="Y79" s="2" cm="1">
        <f t="array" ref="Y79">_xlfn.XLOOKUP(Y$1&amp;$R79,$C$3:$C$1662&amp;$D$3:$D$1662,$E$3:$E$1662,0,0,1)</f>
        <v>41400</v>
      </c>
      <c r="Z79" s="2" cm="1">
        <f t="array" ref="Z79">_xlfn.XLOOKUP(Z$1&amp;$R79,$C$3:$C$1662&amp;$D$3:$D$1662,$E$3:$E$1662,0,0,1)</f>
        <v>30100</v>
      </c>
      <c r="AA79" s="2" cm="1">
        <f t="array" ref="AA79">_xlfn.XLOOKUP(AA$1&amp;$R79,$C$3:$C$1662&amp;$D$3:$D$1662,$E$3:$E$1662,0,0,1)</f>
        <v>104900</v>
      </c>
      <c r="AB79" s="2" cm="1">
        <f t="array" ref="AB79">_xlfn.XLOOKUP(AB$1&amp;$R79,$C$3:$C$1662&amp;$D$3:$D$1662,$E$3:$E$1662,0,0,1)</f>
        <v>86000</v>
      </c>
      <c r="AC79" s="2" cm="1">
        <f t="array" ref="AC79">_xlfn.XLOOKUP(AC$1&amp;$R79,$C$3:$C$1662&amp;$D$3:$D$1662,$E$3:$E$1662,0,0,1)</f>
        <v>59800</v>
      </c>
    </row>
    <row r="80" spans="3:29" x14ac:dyDescent="0.4">
      <c r="C80" t="s">
        <v>758</v>
      </c>
      <c r="D80" t="s">
        <v>590</v>
      </c>
      <c r="E80">
        <v>59800</v>
      </c>
      <c r="R80" t="s">
        <v>116</v>
      </c>
      <c r="S80" s="2">
        <f t="shared" si="6"/>
        <v>7229280</v>
      </c>
      <c r="T80" s="2">
        <f t="shared" si="7"/>
        <v>4480400</v>
      </c>
      <c r="U80" s="2">
        <f t="shared" si="7"/>
        <v>6781200</v>
      </c>
      <c r="V80" s="2">
        <f t="shared" si="7"/>
        <v>8105500</v>
      </c>
      <c r="W80" s="2">
        <f t="shared" si="7"/>
        <v>10065300</v>
      </c>
      <c r="X80" s="2">
        <f t="shared" si="7"/>
        <v>6714000</v>
      </c>
      <c r="Y80" s="2" cm="1">
        <f t="array" ref="Y80">_xlfn.XLOOKUP(Y$1&amp;$R80,$C$3:$C$1662&amp;$D$3:$D$1662,$E$3:$E$1662,0,0,1)</f>
        <v>22000</v>
      </c>
      <c r="Z80" s="2" cm="1">
        <f t="array" ref="Z80">_xlfn.XLOOKUP(Z$1&amp;$R80,$C$3:$C$1662&amp;$D$3:$D$1662,$E$3:$E$1662,0,0,1)</f>
        <v>33300</v>
      </c>
      <c r="AA80" s="2" cm="1">
        <f t="array" ref="AA80">_xlfn.XLOOKUP(AA$1&amp;$R80,$C$3:$C$1662&amp;$D$3:$D$1662,$E$3:$E$1662,0,0,1)</f>
        <v>132200</v>
      </c>
      <c r="AB80" s="2" cm="1">
        <f t="array" ref="AB80">_xlfn.XLOOKUP(AB$1&amp;$R80,$C$3:$C$1662&amp;$D$3:$D$1662,$E$3:$E$1662,0,0,1)</f>
        <v>53100</v>
      </c>
      <c r="AC80" s="2" cm="1">
        <f t="array" ref="AC80">_xlfn.XLOOKUP(AC$1&amp;$R80,$C$3:$C$1662&amp;$D$3:$D$1662,$E$3:$E$1662,0,0,1)</f>
        <v>44700</v>
      </c>
    </row>
    <row r="81" spans="3:29" x14ac:dyDescent="0.4">
      <c r="C81" t="s">
        <v>758</v>
      </c>
      <c r="D81" t="s">
        <v>591</v>
      </c>
      <c r="E81">
        <v>44700</v>
      </c>
      <c r="R81" t="s">
        <v>132</v>
      </c>
      <c r="S81" s="2">
        <f t="shared" si="6"/>
        <v>7285040</v>
      </c>
      <c r="T81" s="2">
        <f t="shared" si="7"/>
        <v>4495200</v>
      </c>
      <c r="U81" s="2">
        <f t="shared" si="7"/>
        <v>6855100</v>
      </c>
      <c r="V81" s="2">
        <f t="shared" si="7"/>
        <v>8179100</v>
      </c>
      <c r="W81" s="2">
        <f t="shared" si="7"/>
        <v>10125700</v>
      </c>
      <c r="X81" s="2">
        <f t="shared" si="7"/>
        <v>6770100</v>
      </c>
      <c r="Y81" s="2" cm="1">
        <f t="array" ref="Y81">_xlfn.XLOOKUP(Y$1&amp;$R81,$C$3:$C$1662&amp;$D$3:$D$1662,$E$3:$E$1662,0,0,1)</f>
        <v>14800</v>
      </c>
      <c r="Z81" s="2" cm="1">
        <f t="array" ref="Z81">_xlfn.XLOOKUP(Z$1&amp;$R81,$C$3:$C$1662&amp;$D$3:$D$1662,$E$3:$E$1662,0,0,1)</f>
        <v>73900</v>
      </c>
      <c r="AA81" s="2" cm="1">
        <f t="array" ref="AA81">_xlfn.XLOOKUP(AA$1&amp;$R81,$C$3:$C$1662&amp;$D$3:$D$1662,$E$3:$E$1662,0,0,1)</f>
        <v>73600</v>
      </c>
      <c r="AB81" s="2" cm="1">
        <f t="array" ref="AB81">_xlfn.XLOOKUP(AB$1&amp;$R81,$C$3:$C$1662&amp;$D$3:$D$1662,$E$3:$E$1662,0,0,1)</f>
        <v>60400</v>
      </c>
      <c r="AC81" s="2" cm="1">
        <f t="array" ref="AC81">_xlfn.XLOOKUP(AC$1&amp;$R81,$C$3:$C$1662&amp;$D$3:$D$1662,$E$3:$E$1662,0,0,1)</f>
        <v>56100</v>
      </c>
    </row>
    <row r="82" spans="3:29" x14ac:dyDescent="0.4">
      <c r="C82" t="s">
        <v>758</v>
      </c>
      <c r="D82" t="s">
        <v>592</v>
      </c>
      <c r="E82">
        <v>56100</v>
      </c>
      <c r="R82" t="s">
        <v>296</v>
      </c>
      <c r="S82" s="2">
        <f t="shared" si="6"/>
        <v>7349920</v>
      </c>
      <c r="T82" s="2">
        <f t="shared" si="7"/>
        <v>4512800</v>
      </c>
      <c r="U82" s="2">
        <f t="shared" si="7"/>
        <v>6876200</v>
      </c>
      <c r="V82" s="2">
        <f t="shared" si="7"/>
        <v>8237600</v>
      </c>
      <c r="W82" s="2">
        <f t="shared" si="7"/>
        <v>10191100</v>
      </c>
      <c r="X82" s="2">
        <f t="shared" si="7"/>
        <v>6931900</v>
      </c>
      <c r="Y82" s="2" cm="1">
        <f t="array" ref="Y82">_xlfn.XLOOKUP(Y$1&amp;$R82,$C$3:$C$1662&amp;$D$3:$D$1662,$E$3:$E$1662,0,0,1)</f>
        <v>17600</v>
      </c>
      <c r="Z82" s="2" cm="1">
        <f t="array" ref="Z82">_xlfn.XLOOKUP(Z$1&amp;$R82,$C$3:$C$1662&amp;$D$3:$D$1662,$E$3:$E$1662,0,0,1)</f>
        <v>21100</v>
      </c>
      <c r="AA82" s="2" cm="1">
        <f t="array" ref="AA82">_xlfn.XLOOKUP(AA$1&amp;$R82,$C$3:$C$1662&amp;$D$3:$D$1662,$E$3:$E$1662,0,0,1)</f>
        <v>58500</v>
      </c>
      <c r="AB82" s="2" cm="1">
        <f t="array" ref="AB82">_xlfn.XLOOKUP(AB$1&amp;$R82,$C$3:$C$1662&amp;$D$3:$D$1662,$E$3:$E$1662,0,0,1)</f>
        <v>65400</v>
      </c>
      <c r="AC82" s="2" cm="1">
        <f t="array" ref="AC82">_xlfn.XLOOKUP(AC$1&amp;$R82,$C$3:$C$1662&amp;$D$3:$D$1662,$E$3:$E$1662,0,0,1)</f>
        <v>161800</v>
      </c>
    </row>
    <row r="83" spans="3:29" x14ac:dyDescent="0.4">
      <c r="C83" t="s">
        <v>758</v>
      </c>
      <c r="D83" t="s">
        <v>593</v>
      </c>
      <c r="E83">
        <v>161800</v>
      </c>
      <c r="R83" t="s">
        <v>94</v>
      </c>
      <c r="S83" s="2">
        <f t="shared" si="6"/>
        <v>7432080</v>
      </c>
      <c r="T83" s="2">
        <f t="shared" si="7"/>
        <v>4604500</v>
      </c>
      <c r="U83" s="2">
        <f t="shared" si="7"/>
        <v>6939200</v>
      </c>
      <c r="V83" s="2">
        <f t="shared" si="7"/>
        <v>8288400</v>
      </c>
      <c r="W83" s="2">
        <f t="shared" si="7"/>
        <v>10270200</v>
      </c>
      <c r="X83" s="2">
        <f t="shared" si="7"/>
        <v>7058100</v>
      </c>
      <c r="Y83" s="2" cm="1">
        <f t="array" ref="Y83">_xlfn.XLOOKUP(Y$1&amp;$R83,$C$3:$C$1662&amp;$D$3:$D$1662,$E$3:$E$1662,0,0,1)</f>
        <v>91700</v>
      </c>
      <c r="Z83" s="2" cm="1">
        <f t="array" ref="Z83">_xlfn.XLOOKUP(Z$1&amp;$R83,$C$3:$C$1662&amp;$D$3:$D$1662,$E$3:$E$1662,0,0,1)</f>
        <v>63000</v>
      </c>
      <c r="AA83" s="2" cm="1">
        <f t="array" ref="AA83">_xlfn.XLOOKUP(AA$1&amp;$R83,$C$3:$C$1662&amp;$D$3:$D$1662,$E$3:$E$1662,0,0,1)</f>
        <v>50800</v>
      </c>
      <c r="AB83" s="2" cm="1">
        <f t="array" ref="AB83">_xlfn.XLOOKUP(AB$1&amp;$R83,$C$3:$C$1662&amp;$D$3:$D$1662,$E$3:$E$1662,0,0,1)</f>
        <v>79100</v>
      </c>
      <c r="AC83" s="2" cm="1">
        <f t="array" ref="AC83">_xlfn.XLOOKUP(AC$1&amp;$R83,$C$3:$C$1662&amp;$D$3:$D$1662,$E$3:$E$1662,0,0,1)</f>
        <v>126200</v>
      </c>
    </row>
    <row r="84" spans="3:29" x14ac:dyDescent="0.4">
      <c r="C84" t="s">
        <v>758</v>
      </c>
      <c r="D84" t="s">
        <v>594</v>
      </c>
      <c r="E84">
        <v>126200</v>
      </c>
      <c r="R84" t="s">
        <v>93</v>
      </c>
      <c r="S84" s="2">
        <f t="shared" si="6"/>
        <v>7484800</v>
      </c>
      <c r="T84" s="2">
        <f t="shared" ref="T84:X99" si="8">T83+Y84</f>
        <v>4633600</v>
      </c>
      <c r="U84" s="2">
        <f t="shared" si="8"/>
        <v>6978400</v>
      </c>
      <c r="V84" s="2">
        <f t="shared" si="8"/>
        <v>8341900</v>
      </c>
      <c r="W84" s="2">
        <f t="shared" si="8"/>
        <v>10350500</v>
      </c>
      <c r="X84" s="2">
        <f t="shared" si="8"/>
        <v>7119600</v>
      </c>
      <c r="Y84" s="2" cm="1">
        <f t="array" ref="Y84">_xlfn.XLOOKUP(Y$1&amp;$R84,$C$3:$C$1662&amp;$D$3:$D$1662,$E$3:$E$1662,0,0,1)</f>
        <v>29100</v>
      </c>
      <c r="Z84" s="2" cm="1">
        <f t="array" ref="Z84">_xlfn.XLOOKUP(Z$1&amp;$R84,$C$3:$C$1662&amp;$D$3:$D$1662,$E$3:$E$1662,0,0,1)</f>
        <v>39200</v>
      </c>
      <c r="AA84" s="2" cm="1">
        <f t="array" ref="AA84">_xlfn.XLOOKUP(AA$1&amp;$R84,$C$3:$C$1662&amp;$D$3:$D$1662,$E$3:$E$1662,0,0,1)</f>
        <v>53500</v>
      </c>
      <c r="AB84" s="2" cm="1">
        <f t="array" ref="AB84">_xlfn.XLOOKUP(AB$1&amp;$R84,$C$3:$C$1662&amp;$D$3:$D$1662,$E$3:$E$1662,0,0,1)</f>
        <v>80300</v>
      </c>
      <c r="AC84" s="2" cm="1">
        <f t="array" ref="AC84">_xlfn.XLOOKUP(AC$1&amp;$R84,$C$3:$C$1662&amp;$D$3:$D$1662,$E$3:$E$1662,0,0,1)</f>
        <v>61500</v>
      </c>
    </row>
    <row r="85" spans="3:29" x14ac:dyDescent="0.4">
      <c r="C85" t="s">
        <v>758</v>
      </c>
      <c r="D85" t="s">
        <v>595</v>
      </c>
      <c r="E85">
        <v>61500</v>
      </c>
      <c r="R85" t="s">
        <v>229</v>
      </c>
      <c r="S85" s="2">
        <f t="shared" si="6"/>
        <v>7544720</v>
      </c>
      <c r="T85" s="2">
        <f t="shared" si="8"/>
        <v>4677100</v>
      </c>
      <c r="U85" s="2">
        <f t="shared" si="8"/>
        <v>7032800</v>
      </c>
      <c r="V85" s="2">
        <f t="shared" si="8"/>
        <v>8382200</v>
      </c>
      <c r="W85" s="2">
        <f t="shared" si="8"/>
        <v>10408800</v>
      </c>
      <c r="X85" s="2">
        <f t="shared" si="8"/>
        <v>7222700</v>
      </c>
      <c r="Y85" s="2" cm="1">
        <f t="array" ref="Y85">_xlfn.XLOOKUP(Y$1&amp;$R85,$C$3:$C$1662&amp;$D$3:$D$1662,$E$3:$E$1662,0,0,1)</f>
        <v>43500</v>
      </c>
      <c r="Z85" s="2" cm="1">
        <f t="array" ref="Z85">_xlfn.XLOOKUP(Z$1&amp;$R85,$C$3:$C$1662&amp;$D$3:$D$1662,$E$3:$E$1662,0,0,1)</f>
        <v>54400</v>
      </c>
      <c r="AA85" s="2" cm="1">
        <f t="array" ref="AA85">_xlfn.XLOOKUP(AA$1&amp;$R85,$C$3:$C$1662&amp;$D$3:$D$1662,$E$3:$E$1662,0,0,1)</f>
        <v>40300</v>
      </c>
      <c r="AB85" s="2" cm="1">
        <f t="array" ref="AB85">_xlfn.XLOOKUP(AB$1&amp;$R85,$C$3:$C$1662&amp;$D$3:$D$1662,$E$3:$E$1662,0,0,1)</f>
        <v>58300</v>
      </c>
      <c r="AC85" s="2" cm="1">
        <f t="array" ref="AC85">_xlfn.XLOOKUP(AC$1&amp;$R85,$C$3:$C$1662&amp;$D$3:$D$1662,$E$3:$E$1662,0,0,1)</f>
        <v>103100</v>
      </c>
    </row>
    <row r="86" spans="3:29" x14ac:dyDescent="0.4">
      <c r="C86" t="s">
        <v>758</v>
      </c>
      <c r="D86" t="s">
        <v>596</v>
      </c>
      <c r="E86">
        <v>103100</v>
      </c>
      <c r="R86" t="s">
        <v>250</v>
      </c>
      <c r="S86" s="2">
        <f t="shared" si="6"/>
        <v>7586140</v>
      </c>
      <c r="T86" s="2">
        <f t="shared" si="8"/>
        <v>4703400</v>
      </c>
      <c r="U86" s="2">
        <f t="shared" si="8"/>
        <v>7061000</v>
      </c>
      <c r="V86" s="2">
        <f t="shared" si="8"/>
        <v>8425900</v>
      </c>
      <c r="W86" s="2">
        <f t="shared" si="8"/>
        <v>10470300</v>
      </c>
      <c r="X86" s="2">
        <f t="shared" si="8"/>
        <v>7270100</v>
      </c>
      <c r="Y86" s="2" cm="1">
        <f t="array" ref="Y86">_xlfn.XLOOKUP(Y$1&amp;$R86,$C$3:$C$1662&amp;$D$3:$D$1662,$E$3:$E$1662,0,0,1)</f>
        <v>26300</v>
      </c>
      <c r="Z86" s="2" cm="1">
        <f t="array" ref="Z86">_xlfn.XLOOKUP(Z$1&amp;$R86,$C$3:$C$1662&amp;$D$3:$D$1662,$E$3:$E$1662,0,0,1)</f>
        <v>28200</v>
      </c>
      <c r="AA86" s="2" cm="1">
        <f t="array" ref="AA86">_xlfn.XLOOKUP(AA$1&amp;$R86,$C$3:$C$1662&amp;$D$3:$D$1662,$E$3:$E$1662,0,0,1)</f>
        <v>43700</v>
      </c>
      <c r="AB86" s="2" cm="1">
        <f t="array" ref="AB86">_xlfn.XLOOKUP(AB$1&amp;$R86,$C$3:$C$1662&amp;$D$3:$D$1662,$E$3:$E$1662,0,0,1)</f>
        <v>61500</v>
      </c>
      <c r="AC86" s="2" cm="1">
        <f t="array" ref="AC86">_xlfn.XLOOKUP(AC$1&amp;$R86,$C$3:$C$1662&amp;$D$3:$D$1662,$E$3:$E$1662,0,0,1)</f>
        <v>47400</v>
      </c>
    </row>
    <row r="87" spans="3:29" x14ac:dyDescent="0.4">
      <c r="C87" t="s">
        <v>758</v>
      </c>
      <c r="D87" t="s">
        <v>597</v>
      </c>
      <c r="E87">
        <v>47400</v>
      </c>
      <c r="R87" t="s">
        <v>127</v>
      </c>
      <c r="S87" s="2">
        <f t="shared" si="6"/>
        <v>7623220</v>
      </c>
      <c r="T87" s="2">
        <f t="shared" si="8"/>
        <v>4732700</v>
      </c>
      <c r="U87" s="2">
        <f t="shared" si="8"/>
        <v>7085000</v>
      </c>
      <c r="V87" s="2">
        <f t="shared" si="8"/>
        <v>8458400</v>
      </c>
      <c r="W87" s="2">
        <f t="shared" si="8"/>
        <v>10501200</v>
      </c>
      <c r="X87" s="2">
        <f t="shared" si="8"/>
        <v>7338800</v>
      </c>
      <c r="Y87" s="2" cm="1">
        <f t="array" ref="Y87">_xlfn.XLOOKUP(Y$1&amp;$R87,$C$3:$C$1662&amp;$D$3:$D$1662,$E$3:$E$1662,0,0,1)</f>
        <v>29300</v>
      </c>
      <c r="Z87" s="2" cm="1">
        <f t="array" ref="Z87">_xlfn.XLOOKUP(Z$1&amp;$R87,$C$3:$C$1662&amp;$D$3:$D$1662,$E$3:$E$1662,0,0,1)</f>
        <v>24000</v>
      </c>
      <c r="AA87" s="2" cm="1">
        <f t="array" ref="AA87">_xlfn.XLOOKUP(AA$1&amp;$R87,$C$3:$C$1662&amp;$D$3:$D$1662,$E$3:$E$1662,0,0,1)</f>
        <v>32500</v>
      </c>
      <c r="AB87" s="2" cm="1">
        <f t="array" ref="AB87">_xlfn.XLOOKUP(AB$1&amp;$R87,$C$3:$C$1662&amp;$D$3:$D$1662,$E$3:$E$1662,0,0,1)</f>
        <v>30900</v>
      </c>
      <c r="AC87" s="2" cm="1">
        <f t="array" ref="AC87">_xlfn.XLOOKUP(AC$1&amp;$R87,$C$3:$C$1662&amp;$D$3:$D$1662,$E$3:$E$1662,0,0,1)</f>
        <v>68700</v>
      </c>
    </row>
    <row r="88" spans="3:29" x14ac:dyDescent="0.4">
      <c r="C88" t="s">
        <v>758</v>
      </c>
      <c r="D88" t="s">
        <v>598</v>
      </c>
      <c r="E88">
        <v>68700</v>
      </c>
      <c r="R88" t="s">
        <v>151</v>
      </c>
      <c r="S88" s="2">
        <f t="shared" si="6"/>
        <v>7662840</v>
      </c>
      <c r="T88" s="2">
        <f t="shared" si="8"/>
        <v>4741800</v>
      </c>
      <c r="U88" s="2">
        <f t="shared" si="8"/>
        <v>7105400</v>
      </c>
      <c r="V88" s="2">
        <f t="shared" si="8"/>
        <v>8488900</v>
      </c>
      <c r="W88" s="2">
        <f t="shared" si="8"/>
        <v>10561900</v>
      </c>
      <c r="X88" s="2">
        <f t="shared" si="8"/>
        <v>7416200</v>
      </c>
      <c r="Y88" s="2" cm="1">
        <f t="array" ref="Y88">_xlfn.XLOOKUP(Y$1&amp;$R88,$C$3:$C$1662&amp;$D$3:$D$1662,$E$3:$E$1662,0,0,1)</f>
        <v>9100</v>
      </c>
      <c r="Z88" s="2" cm="1">
        <f t="array" ref="Z88">_xlfn.XLOOKUP(Z$1&amp;$R88,$C$3:$C$1662&amp;$D$3:$D$1662,$E$3:$E$1662,0,0,1)</f>
        <v>20400</v>
      </c>
      <c r="AA88" s="2" cm="1">
        <f t="array" ref="AA88">_xlfn.XLOOKUP(AA$1&amp;$R88,$C$3:$C$1662&amp;$D$3:$D$1662,$E$3:$E$1662,0,0,1)</f>
        <v>30500</v>
      </c>
      <c r="AB88" s="2" cm="1">
        <f t="array" ref="AB88">_xlfn.XLOOKUP(AB$1&amp;$R88,$C$3:$C$1662&amp;$D$3:$D$1662,$E$3:$E$1662,0,0,1)</f>
        <v>60700</v>
      </c>
      <c r="AC88" s="2" cm="1">
        <f t="array" ref="AC88">_xlfn.XLOOKUP(AC$1&amp;$R88,$C$3:$C$1662&amp;$D$3:$D$1662,$E$3:$E$1662,0,0,1)</f>
        <v>77400</v>
      </c>
    </row>
    <row r="89" spans="3:29" x14ac:dyDescent="0.4">
      <c r="C89" t="s">
        <v>758</v>
      </c>
      <c r="D89" t="s">
        <v>599</v>
      </c>
      <c r="E89">
        <v>77400</v>
      </c>
      <c r="R89" t="s">
        <v>95</v>
      </c>
      <c r="S89" s="2">
        <f t="shared" si="6"/>
        <v>7749020</v>
      </c>
      <c r="T89" s="2">
        <f t="shared" si="8"/>
        <v>4822400</v>
      </c>
      <c r="U89" s="2">
        <f t="shared" si="8"/>
        <v>7172900</v>
      </c>
      <c r="V89" s="2">
        <f t="shared" si="8"/>
        <v>8564700</v>
      </c>
      <c r="W89" s="2">
        <f t="shared" si="8"/>
        <v>10597900</v>
      </c>
      <c r="X89" s="2">
        <f t="shared" si="8"/>
        <v>7587200</v>
      </c>
      <c r="Y89" s="2" cm="1">
        <f t="array" ref="Y89">_xlfn.XLOOKUP(Y$1&amp;$R89,$C$3:$C$1662&amp;$D$3:$D$1662,$E$3:$E$1662,0,0,1)</f>
        <v>80600</v>
      </c>
      <c r="Z89" s="2" cm="1">
        <f t="array" ref="Z89">_xlfn.XLOOKUP(Z$1&amp;$R89,$C$3:$C$1662&amp;$D$3:$D$1662,$E$3:$E$1662,0,0,1)</f>
        <v>67500</v>
      </c>
      <c r="AA89" s="2" cm="1">
        <f t="array" ref="AA89">_xlfn.XLOOKUP(AA$1&amp;$R89,$C$3:$C$1662&amp;$D$3:$D$1662,$E$3:$E$1662,0,0,1)</f>
        <v>75800</v>
      </c>
      <c r="AB89" s="2" cm="1">
        <f t="array" ref="AB89">_xlfn.XLOOKUP(AB$1&amp;$R89,$C$3:$C$1662&amp;$D$3:$D$1662,$E$3:$E$1662,0,0,1)</f>
        <v>36000</v>
      </c>
      <c r="AC89" s="2" cm="1">
        <f t="array" ref="AC89">_xlfn.XLOOKUP(AC$1&amp;$R89,$C$3:$C$1662&amp;$D$3:$D$1662,$E$3:$E$1662,0,0,1)</f>
        <v>171000</v>
      </c>
    </row>
    <row r="90" spans="3:29" x14ac:dyDescent="0.4">
      <c r="C90" t="s">
        <v>758</v>
      </c>
      <c r="D90" t="s">
        <v>600</v>
      </c>
      <c r="E90">
        <v>171000</v>
      </c>
      <c r="R90" t="s">
        <v>165</v>
      </c>
      <c r="S90" s="2">
        <f t="shared" si="6"/>
        <v>7802460</v>
      </c>
      <c r="T90" s="2">
        <f t="shared" si="8"/>
        <v>4864800</v>
      </c>
      <c r="U90" s="2">
        <f t="shared" si="8"/>
        <v>7214800</v>
      </c>
      <c r="V90" s="2">
        <f t="shared" si="8"/>
        <v>8596800</v>
      </c>
      <c r="W90" s="2">
        <f t="shared" si="8"/>
        <v>10667000</v>
      </c>
      <c r="X90" s="2">
        <f t="shared" si="8"/>
        <v>7668900</v>
      </c>
      <c r="Y90" s="2" cm="1">
        <f t="array" ref="Y90">_xlfn.XLOOKUP(Y$1&amp;$R90,$C$3:$C$1662&amp;$D$3:$D$1662,$E$3:$E$1662,0,0,1)</f>
        <v>42400</v>
      </c>
      <c r="Z90" s="2" cm="1">
        <f t="array" ref="Z90">_xlfn.XLOOKUP(Z$1&amp;$R90,$C$3:$C$1662&amp;$D$3:$D$1662,$E$3:$E$1662,0,0,1)</f>
        <v>41900</v>
      </c>
      <c r="AA90" s="2" cm="1">
        <f t="array" ref="AA90">_xlfn.XLOOKUP(AA$1&amp;$R90,$C$3:$C$1662&amp;$D$3:$D$1662,$E$3:$E$1662,0,0,1)</f>
        <v>32100</v>
      </c>
      <c r="AB90" s="2" cm="1">
        <f t="array" ref="AB90">_xlfn.XLOOKUP(AB$1&amp;$R90,$C$3:$C$1662&amp;$D$3:$D$1662,$E$3:$E$1662,0,0,1)</f>
        <v>69100</v>
      </c>
      <c r="AC90" s="2" cm="1">
        <f t="array" ref="AC90">_xlfn.XLOOKUP(AC$1&amp;$R90,$C$3:$C$1662&amp;$D$3:$D$1662,$E$3:$E$1662,0,0,1)</f>
        <v>81700</v>
      </c>
    </row>
    <row r="91" spans="3:29" x14ac:dyDescent="0.4">
      <c r="C91" t="s">
        <v>758</v>
      </c>
      <c r="D91" t="s">
        <v>601</v>
      </c>
      <c r="E91">
        <v>81700</v>
      </c>
      <c r="R91" t="s">
        <v>150</v>
      </c>
      <c r="S91" s="2">
        <f t="shared" si="6"/>
        <v>7834940</v>
      </c>
      <c r="T91" s="2">
        <f t="shared" si="8"/>
        <v>4889900</v>
      </c>
      <c r="U91" s="2">
        <f t="shared" si="8"/>
        <v>7238800</v>
      </c>
      <c r="V91" s="2">
        <f t="shared" si="8"/>
        <v>8629700</v>
      </c>
      <c r="W91" s="2">
        <f t="shared" si="8"/>
        <v>10705000</v>
      </c>
      <c r="X91" s="2">
        <f t="shared" si="8"/>
        <v>7711300</v>
      </c>
      <c r="Y91" s="2" cm="1">
        <f t="array" ref="Y91">_xlfn.XLOOKUP(Y$1&amp;$R91,$C$3:$C$1662&amp;$D$3:$D$1662,$E$3:$E$1662,0,0,1)</f>
        <v>25100</v>
      </c>
      <c r="Z91" s="2" cm="1">
        <f t="array" ref="Z91">_xlfn.XLOOKUP(Z$1&amp;$R91,$C$3:$C$1662&amp;$D$3:$D$1662,$E$3:$E$1662,0,0,1)</f>
        <v>24000</v>
      </c>
      <c r="AA91" s="2" cm="1">
        <f t="array" ref="AA91">_xlfn.XLOOKUP(AA$1&amp;$R91,$C$3:$C$1662&amp;$D$3:$D$1662,$E$3:$E$1662,0,0,1)</f>
        <v>32900</v>
      </c>
      <c r="AB91" s="2" cm="1">
        <f t="array" ref="AB91">_xlfn.XLOOKUP(AB$1&amp;$R91,$C$3:$C$1662&amp;$D$3:$D$1662,$E$3:$E$1662,0,0,1)</f>
        <v>38000</v>
      </c>
      <c r="AC91" s="2" cm="1">
        <f t="array" ref="AC91">_xlfn.XLOOKUP(AC$1&amp;$R91,$C$3:$C$1662&amp;$D$3:$D$1662,$E$3:$E$1662,0,0,1)</f>
        <v>42400</v>
      </c>
    </row>
    <row r="92" spans="3:29" x14ac:dyDescent="0.4">
      <c r="C92" t="s">
        <v>758</v>
      </c>
      <c r="D92" t="s">
        <v>602</v>
      </c>
      <c r="E92">
        <v>42400</v>
      </c>
      <c r="R92" t="s">
        <v>164</v>
      </c>
      <c r="S92" s="2">
        <f t="shared" si="6"/>
        <v>7888780</v>
      </c>
      <c r="T92" s="2">
        <f t="shared" si="8"/>
        <v>4938300</v>
      </c>
      <c r="U92" s="2">
        <f t="shared" si="8"/>
        <v>7276300</v>
      </c>
      <c r="V92" s="2">
        <f t="shared" si="8"/>
        <v>8682100</v>
      </c>
      <c r="W92" s="2">
        <f t="shared" si="8"/>
        <v>10756200</v>
      </c>
      <c r="X92" s="2">
        <f t="shared" si="8"/>
        <v>7791000</v>
      </c>
      <c r="Y92" s="2" cm="1">
        <f t="array" ref="Y92">_xlfn.XLOOKUP(Y$1&amp;$R92,$C$3:$C$1662&amp;$D$3:$D$1662,$E$3:$E$1662,0,0,1)</f>
        <v>48400</v>
      </c>
      <c r="Z92" s="2" cm="1">
        <f t="array" ref="Z92">_xlfn.XLOOKUP(Z$1&amp;$R92,$C$3:$C$1662&amp;$D$3:$D$1662,$E$3:$E$1662,0,0,1)</f>
        <v>37500</v>
      </c>
      <c r="AA92" s="2" cm="1">
        <f t="array" ref="AA92">_xlfn.XLOOKUP(AA$1&amp;$R92,$C$3:$C$1662&amp;$D$3:$D$1662,$E$3:$E$1662,0,0,1)</f>
        <v>52400</v>
      </c>
      <c r="AB92" s="2" cm="1">
        <f t="array" ref="AB92">_xlfn.XLOOKUP(AB$1&amp;$R92,$C$3:$C$1662&amp;$D$3:$D$1662,$E$3:$E$1662,0,0,1)</f>
        <v>51200</v>
      </c>
      <c r="AC92" s="2" cm="1">
        <f t="array" ref="AC92">_xlfn.XLOOKUP(AC$1&amp;$R92,$C$3:$C$1662&amp;$D$3:$D$1662,$E$3:$E$1662,0,0,1)</f>
        <v>79700</v>
      </c>
    </row>
    <row r="93" spans="3:29" x14ac:dyDescent="0.4">
      <c r="C93" t="s">
        <v>758</v>
      </c>
      <c r="D93" t="s">
        <v>603</v>
      </c>
      <c r="E93">
        <v>79700</v>
      </c>
      <c r="R93" t="s">
        <v>20</v>
      </c>
      <c r="S93" s="2">
        <f t="shared" si="6"/>
        <v>7933420</v>
      </c>
      <c r="T93" s="2">
        <f t="shared" si="8"/>
        <v>4970100</v>
      </c>
      <c r="U93" s="2">
        <f t="shared" si="8"/>
        <v>7312200</v>
      </c>
      <c r="V93" s="2">
        <f t="shared" si="8"/>
        <v>8705700</v>
      </c>
      <c r="W93" s="2">
        <f t="shared" si="8"/>
        <v>10828800</v>
      </c>
      <c r="X93" s="2">
        <f t="shared" si="8"/>
        <v>7850300</v>
      </c>
      <c r="Y93" s="2" cm="1">
        <f t="array" ref="Y93">_xlfn.XLOOKUP(Y$1&amp;$R93,$C$3:$C$1662&amp;$D$3:$D$1662,$E$3:$E$1662,0,0,1)</f>
        <v>31800</v>
      </c>
      <c r="Z93" s="2" cm="1">
        <f t="array" ref="Z93">_xlfn.XLOOKUP(Z$1&amp;$R93,$C$3:$C$1662&amp;$D$3:$D$1662,$E$3:$E$1662,0,0,1)</f>
        <v>35900</v>
      </c>
      <c r="AA93" s="2" cm="1">
        <f t="array" ref="AA93">_xlfn.XLOOKUP(AA$1&amp;$R93,$C$3:$C$1662&amp;$D$3:$D$1662,$E$3:$E$1662,0,0,1)</f>
        <v>23600</v>
      </c>
      <c r="AB93" s="2" cm="1">
        <f t="array" ref="AB93">_xlfn.XLOOKUP(AB$1&amp;$R93,$C$3:$C$1662&amp;$D$3:$D$1662,$E$3:$E$1662,0,0,1)</f>
        <v>72600</v>
      </c>
      <c r="AC93" s="2" cm="1">
        <f t="array" ref="AC93">_xlfn.XLOOKUP(AC$1&amp;$R93,$C$3:$C$1662&amp;$D$3:$D$1662,$E$3:$E$1662,0,0,1)</f>
        <v>59300</v>
      </c>
    </row>
    <row r="94" spans="3:29" x14ac:dyDescent="0.4">
      <c r="C94" t="s">
        <v>758</v>
      </c>
      <c r="D94" t="s">
        <v>604</v>
      </c>
      <c r="E94">
        <v>59300</v>
      </c>
      <c r="R94" t="s">
        <v>297</v>
      </c>
      <c r="S94" s="2">
        <f t="shared" si="6"/>
        <v>7977100</v>
      </c>
      <c r="T94" s="2">
        <f t="shared" si="8"/>
        <v>4991200</v>
      </c>
      <c r="U94" s="2">
        <f t="shared" si="8"/>
        <v>7339800</v>
      </c>
      <c r="V94" s="2">
        <f t="shared" si="8"/>
        <v>8762400</v>
      </c>
      <c r="W94" s="2">
        <f t="shared" si="8"/>
        <v>10876200</v>
      </c>
      <c r="X94" s="2">
        <f t="shared" si="8"/>
        <v>7915900</v>
      </c>
      <c r="Y94" s="2" cm="1">
        <f t="array" ref="Y94">_xlfn.XLOOKUP(Y$1&amp;$R94,$C$3:$C$1662&amp;$D$3:$D$1662,$E$3:$E$1662,0,0,1)</f>
        <v>21100</v>
      </c>
      <c r="Z94" s="2" cm="1">
        <f t="array" ref="Z94">_xlfn.XLOOKUP(Z$1&amp;$R94,$C$3:$C$1662&amp;$D$3:$D$1662,$E$3:$E$1662,0,0,1)</f>
        <v>27600</v>
      </c>
      <c r="AA94" s="2" cm="1">
        <f t="array" ref="AA94">_xlfn.XLOOKUP(AA$1&amp;$R94,$C$3:$C$1662&amp;$D$3:$D$1662,$E$3:$E$1662,0,0,1)</f>
        <v>56700</v>
      </c>
      <c r="AB94" s="2" cm="1">
        <f t="array" ref="AB94">_xlfn.XLOOKUP(AB$1&amp;$R94,$C$3:$C$1662&amp;$D$3:$D$1662,$E$3:$E$1662,0,0,1)</f>
        <v>47400</v>
      </c>
      <c r="AC94" s="2" cm="1">
        <f t="array" ref="AC94">_xlfn.XLOOKUP(AC$1&amp;$R94,$C$3:$C$1662&amp;$D$3:$D$1662,$E$3:$E$1662,0,0,1)</f>
        <v>65600</v>
      </c>
    </row>
    <row r="95" spans="3:29" x14ac:dyDescent="0.4">
      <c r="C95" t="s">
        <v>758</v>
      </c>
      <c r="D95" t="s">
        <v>605</v>
      </c>
      <c r="E95">
        <v>65600</v>
      </c>
      <c r="R95" t="s">
        <v>15</v>
      </c>
      <c r="S95" s="2">
        <f t="shared" si="6"/>
        <v>8012380</v>
      </c>
      <c r="T95" s="2">
        <f t="shared" si="8"/>
        <v>5008700</v>
      </c>
      <c r="U95" s="2">
        <f t="shared" si="8"/>
        <v>7356900</v>
      </c>
      <c r="V95" s="2">
        <f t="shared" si="8"/>
        <v>8834000</v>
      </c>
      <c r="W95" s="2">
        <f t="shared" si="8"/>
        <v>10901300</v>
      </c>
      <c r="X95" s="2">
        <f t="shared" si="8"/>
        <v>7961000</v>
      </c>
      <c r="Y95" s="2" cm="1">
        <f t="array" ref="Y95">_xlfn.XLOOKUP(Y$1&amp;$R95,$C$3:$C$1662&amp;$D$3:$D$1662,$E$3:$E$1662,0,0,1)</f>
        <v>17500</v>
      </c>
      <c r="Z95" s="2" cm="1">
        <f t="array" ref="Z95">_xlfn.XLOOKUP(Z$1&amp;$R95,$C$3:$C$1662&amp;$D$3:$D$1662,$E$3:$E$1662,0,0,1)</f>
        <v>17100</v>
      </c>
      <c r="AA95" s="2" cm="1">
        <f t="array" ref="AA95">_xlfn.XLOOKUP(AA$1&amp;$R95,$C$3:$C$1662&amp;$D$3:$D$1662,$E$3:$E$1662,0,0,1)</f>
        <v>71600</v>
      </c>
      <c r="AB95" s="2" cm="1">
        <f t="array" ref="AB95">_xlfn.XLOOKUP(AB$1&amp;$R95,$C$3:$C$1662&amp;$D$3:$D$1662,$E$3:$E$1662,0,0,1)</f>
        <v>25100</v>
      </c>
      <c r="AC95" s="2" cm="1">
        <f t="array" ref="AC95">_xlfn.XLOOKUP(AC$1&amp;$R95,$C$3:$C$1662&amp;$D$3:$D$1662,$E$3:$E$1662,0,0,1)</f>
        <v>45100</v>
      </c>
    </row>
    <row r="96" spans="3:29" x14ac:dyDescent="0.4">
      <c r="C96" t="s">
        <v>758</v>
      </c>
      <c r="D96" t="s">
        <v>606</v>
      </c>
      <c r="E96">
        <v>45100</v>
      </c>
      <c r="R96" t="s">
        <v>298</v>
      </c>
      <c r="S96" s="2">
        <f t="shared" si="6"/>
        <v>8044140</v>
      </c>
      <c r="T96" s="2">
        <f t="shared" si="8"/>
        <v>5024100</v>
      </c>
      <c r="U96" s="2">
        <f t="shared" si="8"/>
        <v>7386200</v>
      </c>
      <c r="V96" s="2">
        <f t="shared" si="8"/>
        <v>8871300</v>
      </c>
      <c r="W96" s="2">
        <f t="shared" si="8"/>
        <v>10940900</v>
      </c>
      <c r="X96" s="2">
        <f t="shared" si="8"/>
        <v>7998200</v>
      </c>
      <c r="Y96" s="2" cm="1">
        <f t="array" ref="Y96">_xlfn.XLOOKUP(Y$1&amp;$R96,$C$3:$C$1662&amp;$D$3:$D$1662,$E$3:$E$1662,0,0,1)</f>
        <v>15400</v>
      </c>
      <c r="Z96" s="2" cm="1">
        <f t="array" ref="Z96">_xlfn.XLOOKUP(Z$1&amp;$R96,$C$3:$C$1662&amp;$D$3:$D$1662,$E$3:$E$1662,0,0,1)</f>
        <v>29300</v>
      </c>
      <c r="AA96" s="2" cm="1">
        <f t="array" ref="AA96">_xlfn.XLOOKUP(AA$1&amp;$R96,$C$3:$C$1662&amp;$D$3:$D$1662,$E$3:$E$1662,0,0,1)</f>
        <v>37300</v>
      </c>
      <c r="AB96" s="2" cm="1">
        <f t="array" ref="AB96">_xlfn.XLOOKUP(AB$1&amp;$R96,$C$3:$C$1662&amp;$D$3:$D$1662,$E$3:$E$1662,0,0,1)</f>
        <v>39600</v>
      </c>
      <c r="AC96" s="2" cm="1">
        <f t="array" ref="AC96">_xlfn.XLOOKUP(AC$1&amp;$R96,$C$3:$C$1662&amp;$D$3:$D$1662,$E$3:$E$1662,0,0,1)</f>
        <v>37200</v>
      </c>
    </row>
    <row r="97" spans="3:29" x14ac:dyDescent="0.4">
      <c r="C97" t="s">
        <v>758</v>
      </c>
      <c r="D97" t="s">
        <v>607</v>
      </c>
      <c r="E97">
        <v>37200</v>
      </c>
      <c r="R97" t="s">
        <v>139</v>
      </c>
      <c r="S97" s="2">
        <f t="shared" si="6"/>
        <v>8090300</v>
      </c>
      <c r="T97" s="2">
        <f t="shared" si="8"/>
        <v>5059800</v>
      </c>
      <c r="U97" s="2">
        <f t="shared" si="8"/>
        <v>7410600</v>
      </c>
      <c r="V97" s="2">
        <f t="shared" si="8"/>
        <v>8939000</v>
      </c>
      <c r="W97" s="2">
        <f t="shared" si="8"/>
        <v>10964300</v>
      </c>
      <c r="X97" s="2">
        <f t="shared" si="8"/>
        <v>8077800</v>
      </c>
      <c r="Y97" s="2" cm="1">
        <f t="array" ref="Y97">_xlfn.XLOOKUP(Y$1&amp;$R97,$C$3:$C$1662&amp;$D$3:$D$1662,$E$3:$E$1662,0,0,1)</f>
        <v>35700</v>
      </c>
      <c r="Z97" s="2" cm="1">
        <f t="array" ref="Z97">_xlfn.XLOOKUP(Z$1&amp;$R97,$C$3:$C$1662&amp;$D$3:$D$1662,$E$3:$E$1662,0,0,1)</f>
        <v>24400</v>
      </c>
      <c r="AA97" s="2" cm="1">
        <f t="array" ref="AA97">_xlfn.XLOOKUP(AA$1&amp;$R97,$C$3:$C$1662&amp;$D$3:$D$1662,$E$3:$E$1662,0,0,1)</f>
        <v>67700</v>
      </c>
      <c r="AB97" s="2" cm="1">
        <f t="array" ref="AB97">_xlfn.XLOOKUP(AB$1&amp;$R97,$C$3:$C$1662&amp;$D$3:$D$1662,$E$3:$E$1662,0,0,1)</f>
        <v>23400</v>
      </c>
      <c r="AC97" s="2" cm="1">
        <f t="array" ref="AC97">_xlfn.XLOOKUP(AC$1&amp;$R97,$C$3:$C$1662&amp;$D$3:$D$1662,$E$3:$E$1662,0,0,1)</f>
        <v>79600</v>
      </c>
    </row>
    <row r="98" spans="3:29" x14ac:dyDescent="0.4">
      <c r="C98" t="s">
        <v>758</v>
      </c>
      <c r="D98" t="s">
        <v>608</v>
      </c>
      <c r="E98">
        <v>79600</v>
      </c>
      <c r="R98" t="s">
        <v>137</v>
      </c>
      <c r="S98" s="2">
        <f t="shared" si="6"/>
        <v>8127860</v>
      </c>
      <c r="T98" s="2">
        <f t="shared" si="8"/>
        <v>5070600</v>
      </c>
      <c r="U98" s="2">
        <f t="shared" si="8"/>
        <v>7436800</v>
      </c>
      <c r="V98" s="2">
        <f t="shared" si="8"/>
        <v>8994100</v>
      </c>
      <c r="W98" s="2">
        <f t="shared" si="8"/>
        <v>11006000</v>
      </c>
      <c r="X98" s="2">
        <f t="shared" si="8"/>
        <v>8131800</v>
      </c>
      <c r="Y98" s="2" cm="1">
        <f t="array" ref="Y98">_xlfn.XLOOKUP(Y$1&amp;$R98,$C$3:$C$1662&amp;$D$3:$D$1662,$E$3:$E$1662,0,0,1)</f>
        <v>10800</v>
      </c>
      <c r="Z98" s="2" cm="1">
        <f t="array" ref="Z98">_xlfn.XLOOKUP(Z$1&amp;$R98,$C$3:$C$1662&amp;$D$3:$D$1662,$E$3:$E$1662,0,0,1)</f>
        <v>26200</v>
      </c>
      <c r="AA98" s="2" cm="1">
        <f t="array" ref="AA98">_xlfn.XLOOKUP(AA$1&amp;$R98,$C$3:$C$1662&amp;$D$3:$D$1662,$E$3:$E$1662,0,0,1)</f>
        <v>55100</v>
      </c>
      <c r="AB98" s="2" cm="1">
        <f t="array" ref="AB98">_xlfn.XLOOKUP(AB$1&amp;$R98,$C$3:$C$1662&amp;$D$3:$D$1662,$E$3:$E$1662,0,0,1)</f>
        <v>41700</v>
      </c>
      <c r="AC98" s="2" cm="1">
        <f t="array" ref="AC98">_xlfn.XLOOKUP(AC$1&amp;$R98,$C$3:$C$1662&amp;$D$3:$D$1662,$E$3:$E$1662,0,0,1)</f>
        <v>54000</v>
      </c>
    </row>
    <row r="99" spans="3:29" x14ac:dyDescent="0.4">
      <c r="C99" t="s">
        <v>758</v>
      </c>
      <c r="D99" t="s">
        <v>609</v>
      </c>
      <c r="E99">
        <v>54000</v>
      </c>
      <c r="R99" t="s">
        <v>268</v>
      </c>
      <c r="S99" s="2">
        <f t="shared" si="6"/>
        <v>8169260</v>
      </c>
      <c r="T99" s="2">
        <f t="shared" si="8"/>
        <v>5097700</v>
      </c>
      <c r="U99" s="2">
        <f t="shared" si="8"/>
        <v>7457700</v>
      </c>
      <c r="V99" s="2">
        <f t="shared" si="8"/>
        <v>9022700</v>
      </c>
      <c r="W99" s="2">
        <f t="shared" si="8"/>
        <v>11083200</v>
      </c>
      <c r="X99" s="2">
        <f t="shared" si="8"/>
        <v>8185000</v>
      </c>
      <c r="Y99" s="2" cm="1">
        <f t="array" ref="Y99">_xlfn.XLOOKUP(Y$1&amp;$R99,$C$3:$C$1662&amp;$D$3:$D$1662,$E$3:$E$1662,0,0,1)</f>
        <v>27100</v>
      </c>
      <c r="Z99" s="2" cm="1">
        <f t="array" ref="Z99">_xlfn.XLOOKUP(Z$1&amp;$R99,$C$3:$C$1662&amp;$D$3:$D$1662,$E$3:$E$1662,0,0,1)</f>
        <v>20900</v>
      </c>
      <c r="AA99" s="2" cm="1">
        <f t="array" ref="AA99">_xlfn.XLOOKUP(AA$1&amp;$R99,$C$3:$C$1662&amp;$D$3:$D$1662,$E$3:$E$1662,0,0,1)</f>
        <v>28600</v>
      </c>
      <c r="AB99" s="2" cm="1">
        <f t="array" ref="AB99">_xlfn.XLOOKUP(AB$1&amp;$R99,$C$3:$C$1662&amp;$D$3:$D$1662,$E$3:$E$1662,0,0,1)</f>
        <v>77200</v>
      </c>
      <c r="AC99" s="2" cm="1">
        <f t="array" ref="AC99">_xlfn.XLOOKUP(AC$1&amp;$R99,$C$3:$C$1662&amp;$D$3:$D$1662,$E$3:$E$1662,0,0,1)</f>
        <v>53200</v>
      </c>
    </row>
    <row r="100" spans="3:29" x14ac:dyDescent="0.4">
      <c r="C100" t="s">
        <v>758</v>
      </c>
      <c r="D100" t="s">
        <v>610</v>
      </c>
      <c r="E100">
        <v>53200</v>
      </c>
      <c r="R100" t="s">
        <v>101</v>
      </c>
      <c r="S100" s="2">
        <f t="shared" si="6"/>
        <v>8202960</v>
      </c>
      <c r="T100" s="2">
        <f t="shared" ref="T100:X115" si="9">T99+Y100</f>
        <v>5108500</v>
      </c>
      <c r="U100" s="2">
        <f t="shared" si="9"/>
        <v>7485700</v>
      </c>
      <c r="V100" s="2">
        <f t="shared" si="9"/>
        <v>9060100</v>
      </c>
      <c r="W100" s="2">
        <f t="shared" si="9"/>
        <v>11127600</v>
      </c>
      <c r="X100" s="2">
        <f t="shared" si="9"/>
        <v>8232900</v>
      </c>
      <c r="Y100" s="2" cm="1">
        <f t="array" ref="Y100">_xlfn.XLOOKUP(Y$1&amp;$R100,$C$3:$C$1662&amp;$D$3:$D$1662,$E$3:$E$1662,0,0,1)</f>
        <v>10800</v>
      </c>
      <c r="Z100" s="2" cm="1">
        <f t="array" ref="Z100">_xlfn.XLOOKUP(Z$1&amp;$R100,$C$3:$C$1662&amp;$D$3:$D$1662,$E$3:$E$1662,0,0,1)</f>
        <v>28000</v>
      </c>
      <c r="AA100" s="2" cm="1">
        <f t="array" ref="AA100">_xlfn.XLOOKUP(AA$1&amp;$R100,$C$3:$C$1662&amp;$D$3:$D$1662,$E$3:$E$1662,0,0,1)</f>
        <v>37400</v>
      </c>
      <c r="AB100" s="2" cm="1">
        <f t="array" ref="AB100">_xlfn.XLOOKUP(AB$1&amp;$R100,$C$3:$C$1662&amp;$D$3:$D$1662,$E$3:$E$1662,0,0,1)</f>
        <v>44400</v>
      </c>
      <c r="AC100" s="2" cm="1">
        <f t="array" ref="AC100">_xlfn.XLOOKUP(AC$1&amp;$R100,$C$3:$C$1662&amp;$D$3:$D$1662,$E$3:$E$1662,0,0,1)</f>
        <v>47900</v>
      </c>
    </row>
    <row r="101" spans="3:29" x14ac:dyDescent="0.4">
      <c r="C101" t="s">
        <v>758</v>
      </c>
      <c r="D101" t="s">
        <v>611</v>
      </c>
      <c r="E101">
        <v>47900</v>
      </c>
      <c r="R101" t="s">
        <v>220</v>
      </c>
      <c r="S101" s="2">
        <f t="shared" si="6"/>
        <v>8242340</v>
      </c>
      <c r="T101" s="2">
        <f t="shared" si="9"/>
        <v>5137700</v>
      </c>
      <c r="U101" s="2">
        <f t="shared" si="9"/>
        <v>7503100</v>
      </c>
      <c r="V101" s="2">
        <f t="shared" si="9"/>
        <v>9134600</v>
      </c>
      <c r="W101" s="2">
        <f t="shared" si="9"/>
        <v>11170700</v>
      </c>
      <c r="X101" s="2">
        <f t="shared" si="9"/>
        <v>8265600</v>
      </c>
      <c r="Y101" s="2" cm="1">
        <f t="array" ref="Y101">_xlfn.XLOOKUP(Y$1&amp;$R101,$C$3:$C$1662&amp;$D$3:$D$1662,$E$3:$E$1662,0,0,1)</f>
        <v>29200</v>
      </c>
      <c r="Z101" s="2" cm="1">
        <f t="array" ref="Z101">_xlfn.XLOOKUP(Z$1&amp;$R101,$C$3:$C$1662&amp;$D$3:$D$1662,$E$3:$E$1662,0,0,1)</f>
        <v>17400</v>
      </c>
      <c r="AA101" s="2" cm="1">
        <f t="array" ref="AA101">_xlfn.XLOOKUP(AA$1&amp;$R101,$C$3:$C$1662&amp;$D$3:$D$1662,$E$3:$E$1662,0,0,1)</f>
        <v>74500</v>
      </c>
      <c r="AB101" s="2" cm="1">
        <f t="array" ref="AB101">_xlfn.XLOOKUP(AB$1&amp;$R101,$C$3:$C$1662&amp;$D$3:$D$1662,$E$3:$E$1662,0,0,1)</f>
        <v>43100</v>
      </c>
      <c r="AC101" s="2" cm="1">
        <f t="array" ref="AC101">_xlfn.XLOOKUP(AC$1&amp;$R101,$C$3:$C$1662&amp;$D$3:$D$1662,$E$3:$E$1662,0,0,1)</f>
        <v>32700</v>
      </c>
    </row>
    <row r="102" spans="3:29" x14ac:dyDescent="0.4">
      <c r="C102" t="s">
        <v>758</v>
      </c>
      <c r="D102" t="s">
        <v>612</v>
      </c>
      <c r="E102">
        <v>32700</v>
      </c>
      <c r="R102" t="s">
        <v>114</v>
      </c>
      <c r="S102" s="2">
        <f t="shared" si="6"/>
        <v>8278860</v>
      </c>
      <c r="T102" s="2">
        <f t="shared" si="9"/>
        <v>5172200</v>
      </c>
      <c r="U102" s="2">
        <f t="shared" si="9"/>
        <v>7516500</v>
      </c>
      <c r="V102" s="2">
        <f t="shared" si="9"/>
        <v>9188900</v>
      </c>
      <c r="W102" s="2">
        <f t="shared" si="9"/>
        <v>11205600</v>
      </c>
      <c r="X102" s="2">
        <f t="shared" si="9"/>
        <v>8311100</v>
      </c>
      <c r="Y102" s="2" cm="1">
        <f t="array" ref="Y102">_xlfn.XLOOKUP(Y$1&amp;$R102,$C$3:$C$1662&amp;$D$3:$D$1662,$E$3:$E$1662,0,0,1)</f>
        <v>34500</v>
      </c>
      <c r="Z102" s="2" cm="1">
        <f t="array" ref="Z102">_xlfn.XLOOKUP(Z$1&amp;$R102,$C$3:$C$1662&amp;$D$3:$D$1662,$E$3:$E$1662,0,0,1)</f>
        <v>13400</v>
      </c>
      <c r="AA102" s="2" cm="1">
        <f t="array" ref="AA102">_xlfn.XLOOKUP(AA$1&amp;$R102,$C$3:$C$1662&amp;$D$3:$D$1662,$E$3:$E$1662,0,0,1)</f>
        <v>54300</v>
      </c>
      <c r="AB102" s="2" cm="1">
        <f t="array" ref="AB102">_xlfn.XLOOKUP(AB$1&amp;$R102,$C$3:$C$1662&amp;$D$3:$D$1662,$E$3:$E$1662,0,0,1)</f>
        <v>34900</v>
      </c>
      <c r="AC102" s="2" cm="1">
        <f t="array" ref="AC102">_xlfn.XLOOKUP(AC$1&amp;$R102,$C$3:$C$1662&amp;$D$3:$D$1662,$E$3:$E$1662,0,0,1)</f>
        <v>45500</v>
      </c>
    </row>
    <row r="103" spans="3:29" x14ac:dyDescent="0.4">
      <c r="C103" t="s">
        <v>758</v>
      </c>
      <c r="D103" t="s">
        <v>613</v>
      </c>
      <c r="E103">
        <v>45500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8325480</v>
      </c>
      <c r="T103" s="2">
        <f t="shared" si="9"/>
        <v>5207200</v>
      </c>
      <c r="U103" s="2">
        <f t="shared" si="9"/>
        <v>7553500</v>
      </c>
      <c r="V103" s="2">
        <f t="shared" si="9"/>
        <v>9230300</v>
      </c>
      <c r="W103" s="2">
        <f t="shared" si="9"/>
        <v>11252600</v>
      </c>
      <c r="X103" s="2">
        <f t="shared" si="9"/>
        <v>8383800</v>
      </c>
      <c r="Y103" s="2" cm="1">
        <f t="array" ref="Y103">_xlfn.XLOOKUP(Y$1&amp;$R103,$C$3:$C$1662&amp;$D$3:$D$1662,$E$3:$E$1662,0,0,1)</f>
        <v>35000</v>
      </c>
      <c r="Z103" s="2" cm="1">
        <f t="array" ref="Z103">_xlfn.XLOOKUP(Z$1&amp;$R103,$C$3:$C$1662&amp;$D$3:$D$1662,$E$3:$E$1662,0,0,1)</f>
        <v>37000</v>
      </c>
      <c r="AA103" s="2" cm="1">
        <f t="array" ref="AA103">_xlfn.XLOOKUP(AA$1&amp;$R103,$C$3:$C$1662&amp;$D$3:$D$1662,$E$3:$E$1662,0,0,1)</f>
        <v>41400</v>
      </c>
      <c r="AB103" s="2" cm="1">
        <f t="array" ref="AB103">_xlfn.XLOOKUP(AB$1&amp;$R103,$C$3:$C$1662&amp;$D$3:$D$1662,$E$3:$E$1662,0,0,1)</f>
        <v>47000</v>
      </c>
      <c r="AC103" s="2" cm="1">
        <f t="array" ref="AC103">_xlfn.XLOOKUP(AC$1&amp;$R103,$C$3:$C$1662&amp;$D$3:$D$1662,$E$3:$E$1662,0,0,1)</f>
        <v>72700</v>
      </c>
    </row>
    <row r="104" spans="3:29" x14ac:dyDescent="0.4">
      <c r="C104" t="s">
        <v>758</v>
      </c>
      <c r="D104" t="s">
        <v>614</v>
      </c>
      <c r="E104">
        <v>72700</v>
      </c>
      <c r="R104" t="s">
        <v>23</v>
      </c>
      <c r="S104" s="2">
        <f t="shared" si="6"/>
        <v>8378340</v>
      </c>
      <c r="T104" s="2">
        <f t="shared" si="9"/>
        <v>5223100</v>
      </c>
      <c r="U104" s="2">
        <f t="shared" si="9"/>
        <v>7570000</v>
      </c>
      <c r="V104" s="2">
        <f t="shared" si="9"/>
        <v>9281300</v>
      </c>
      <c r="W104" s="2">
        <f t="shared" si="9"/>
        <v>11372500</v>
      </c>
      <c r="X104" s="2">
        <f t="shared" si="9"/>
        <v>8444800</v>
      </c>
      <c r="Y104" s="2" cm="1">
        <f t="array" ref="Y104">_xlfn.XLOOKUP(Y$1&amp;$R104,$C$3:$C$1662&amp;$D$3:$D$1662,$E$3:$E$1662,0,0,1)</f>
        <v>15900</v>
      </c>
      <c r="Z104" s="2" cm="1">
        <f t="array" ref="Z104">_xlfn.XLOOKUP(Z$1&amp;$R104,$C$3:$C$1662&amp;$D$3:$D$1662,$E$3:$E$1662,0,0,1)</f>
        <v>16500</v>
      </c>
      <c r="AA104" s="2" cm="1">
        <f t="array" ref="AA104">_xlfn.XLOOKUP(AA$1&amp;$R104,$C$3:$C$1662&amp;$D$3:$D$1662,$E$3:$E$1662,0,0,1)</f>
        <v>51000</v>
      </c>
      <c r="AB104" s="2" cm="1">
        <f t="array" ref="AB104">_xlfn.XLOOKUP(AB$1&amp;$R104,$C$3:$C$1662&amp;$D$3:$D$1662,$E$3:$E$1662,0,0,1)</f>
        <v>119900</v>
      </c>
      <c r="AC104" s="2" cm="1">
        <f t="array" ref="AC104">_xlfn.XLOOKUP(AC$1&amp;$R104,$C$3:$C$1662&amp;$D$3:$D$1662,$E$3:$E$1662,0,0,1)</f>
        <v>61000</v>
      </c>
    </row>
    <row r="105" spans="3:29" x14ac:dyDescent="0.4">
      <c r="C105" t="s">
        <v>758</v>
      </c>
      <c r="D105" t="s">
        <v>615</v>
      </c>
      <c r="E105">
        <v>61000</v>
      </c>
      <c r="R105" t="s">
        <v>159</v>
      </c>
      <c r="S105" s="2">
        <f t="shared" si="6"/>
        <v>8407640</v>
      </c>
      <c r="T105" s="2">
        <f t="shared" si="9"/>
        <v>5238500</v>
      </c>
      <c r="U105" s="2">
        <f t="shared" si="9"/>
        <v>7581700</v>
      </c>
      <c r="V105" s="2">
        <f t="shared" si="9"/>
        <v>9319400</v>
      </c>
      <c r="W105" s="2">
        <f t="shared" si="9"/>
        <v>11412300</v>
      </c>
      <c r="X105" s="2">
        <f t="shared" si="9"/>
        <v>8486300</v>
      </c>
      <c r="Y105" s="2" cm="1">
        <f t="array" ref="Y105">_xlfn.XLOOKUP(Y$1&amp;$R105,$C$3:$C$1662&amp;$D$3:$D$1662,$E$3:$E$1662,0,0,1)</f>
        <v>15400</v>
      </c>
      <c r="Z105" s="2" cm="1">
        <f t="array" ref="Z105">_xlfn.XLOOKUP(Z$1&amp;$R105,$C$3:$C$1662&amp;$D$3:$D$1662,$E$3:$E$1662,0,0,1)</f>
        <v>11700</v>
      </c>
      <c r="AA105" s="2" cm="1">
        <f t="array" ref="AA105">_xlfn.XLOOKUP(AA$1&amp;$R105,$C$3:$C$1662&amp;$D$3:$D$1662,$E$3:$E$1662,0,0,1)</f>
        <v>38100</v>
      </c>
      <c r="AB105" s="2" cm="1">
        <f t="array" ref="AB105">_xlfn.XLOOKUP(AB$1&amp;$R105,$C$3:$C$1662&amp;$D$3:$D$1662,$E$3:$E$1662,0,0,1)</f>
        <v>39800</v>
      </c>
      <c r="AC105" s="2" cm="1">
        <f t="array" ref="AC105">_xlfn.XLOOKUP(AC$1&amp;$R105,$C$3:$C$1662&amp;$D$3:$D$1662,$E$3:$E$1662,0,0,1)</f>
        <v>41500</v>
      </c>
    </row>
    <row r="106" spans="3:29" x14ac:dyDescent="0.4">
      <c r="C106" t="s">
        <v>758</v>
      </c>
      <c r="D106" t="s">
        <v>616</v>
      </c>
      <c r="E106">
        <v>41500</v>
      </c>
      <c r="R106" t="s">
        <v>173</v>
      </c>
      <c r="S106" s="2">
        <f t="shared" si="6"/>
        <v>8440780</v>
      </c>
      <c r="T106" s="2">
        <f t="shared" si="9"/>
        <v>5269000</v>
      </c>
      <c r="U106" s="2">
        <f t="shared" si="9"/>
        <v>7605700</v>
      </c>
      <c r="V106" s="2">
        <f t="shared" si="9"/>
        <v>9339500</v>
      </c>
      <c r="W106" s="2">
        <f t="shared" si="9"/>
        <v>11445900</v>
      </c>
      <c r="X106" s="2">
        <f t="shared" si="9"/>
        <v>8543800</v>
      </c>
      <c r="Y106" s="2" cm="1">
        <f t="array" ref="Y106">_xlfn.XLOOKUP(Y$1&amp;$R106,$C$3:$C$1662&amp;$D$3:$D$1662,$E$3:$E$1662,0,0,1)</f>
        <v>30500</v>
      </c>
      <c r="Z106" s="2" cm="1">
        <f t="array" ref="Z106">_xlfn.XLOOKUP(Z$1&amp;$R106,$C$3:$C$1662&amp;$D$3:$D$1662,$E$3:$E$1662,0,0,1)</f>
        <v>24000</v>
      </c>
      <c r="AA106" s="2" cm="1">
        <f t="array" ref="AA106">_xlfn.XLOOKUP(AA$1&amp;$R106,$C$3:$C$1662&amp;$D$3:$D$1662,$E$3:$E$1662,0,0,1)</f>
        <v>20100</v>
      </c>
      <c r="AB106" s="2" cm="1">
        <f t="array" ref="AB106">_xlfn.XLOOKUP(AB$1&amp;$R106,$C$3:$C$1662&amp;$D$3:$D$1662,$E$3:$E$1662,0,0,1)</f>
        <v>33600</v>
      </c>
      <c r="AC106" s="2" cm="1">
        <f t="array" ref="AC106">_xlfn.XLOOKUP(AC$1&amp;$R106,$C$3:$C$1662&amp;$D$3:$D$1662,$E$3:$E$1662,0,0,1)</f>
        <v>57500</v>
      </c>
    </row>
    <row r="107" spans="3:29" x14ac:dyDescent="0.4">
      <c r="C107" t="s">
        <v>758</v>
      </c>
      <c r="D107" t="s">
        <v>617</v>
      </c>
      <c r="E107">
        <v>57500</v>
      </c>
      <c r="R107" t="s">
        <v>112</v>
      </c>
      <c r="S107" s="2">
        <f t="shared" si="6"/>
        <v>8491800</v>
      </c>
      <c r="T107" s="2">
        <f t="shared" si="9"/>
        <v>5331300</v>
      </c>
      <c r="U107" s="2">
        <f t="shared" si="9"/>
        <v>7619000</v>
      </c>
      <c r="V107" s="2">
        <f t="shared" si="9"/>
        <v>9361600</v>
      </c>
      <c r="W107" s="2">
        <f t="shared" si="9"/>
        <v>11507600</v>
      </c>
      <c r="X107" s="2">
        <f t="shared" si="9"/>
        <v>8639500</v>
      </c>
      <c r="Y107" s="2" cm="1">
        <f t="array" ref="Y107">_xlfn.XLOOKUP(Y$1&amp;$R107,$C$3:$C$1662&amp;$D$3:$D$1662,$E$3:$E$1662,0,0,1)</f>
        <v>62300</v>
      </c>
      <c r="Z107" s="2" cm="1">
        <f t="array" ref="Z107">_xlfn.XLOOKUP(Z$1&amp;$R107,$C$3:$C$1662&amp;$D$3:$D$1662,$E$3:$E$1662,0,0,1)</f>
        <v>13300</v>
      </c>
      <c r="AA107" s="2" cm="1">
        <f t="array" ref="AA107">_xlfn.XLOOKUP(AA$1&amp;$R107,$C$3:$C$1662&amp;$D$3:$D$1662,$E$3:$E$1662,0,0,1)</f>
        <v>22100</v>
      </c>
      <c r="AB107" s="2" cm="1">
        <f t="array" ref="AB107">_xlfn.XLOOKUP(AB$1&amp;$R107,$C$3:$C$1662&amp;$D$3:$D$1662,$E$3:$E$1662,0,0,1)</f>
        <v>61700</v>
      </c>
      <c r="AC107" s="2" cm="1">
        <f t="array" ref="AC107">_xlfn.XLOOKUP(AC$1&amp;$R107,$C$3:$C$1662&amp;$D$3:$D$1662,$E$3:$E$1662,0,0,1)</f>
        <v>95700</v>
      </c>
    </row>
    <row r="108" spans="3:29" x14ac:dyDescent="0.4">
      <c r="C108" t="s">
        <v>758</v>
      </c>
      <c r="D108" t="s">
        <v>618</v>
      </c>
      <c r="E108">
        <v>95700</v>
      </c>
      <c r="R108" t="s">
        <v>271</v>
      </c>
      <c r="S108" s="2">
        <f t="shared" si="6"/>
        <v>8542380</v>
      </c>
      <c r="T108" s="2">
        <f t="shared" si="9"/>
        <v>5356200</v>
      </c>
      <c r="U108" s="2">
        <f t="shared" si="9"/>
        <v>7652200</v>
      </c>
      <c r="V108" s="2">
        <f t="shared" si="9"/>
        <v>9396500</v>
      </c>
      <c r="W108" s="2">
        <f t="shared" si="9"/>
        <v>11593900</v>
      </c>
      <c r="X108" s="2">
        <f t="shared" si="9"/>
        <v>8713100</v>
      </c>
      <c r="Y108" s="2" cm="1">
        <f t="array" ref="Y108">_xlfn.XLOOKUP(Y$1&amp;$R108,$C$3:$C$1662&amp;$D$3:$D$1662,$E$3:$E$1662,0,0,1)</f>
        <v>24900</v>
      </c>
      <c r="Z108" s="2" cm="1">
        <f t="array" ref="Z108">_xlfn.XLOOKUP(Z$1&amp;$R108,$C$3:$C$1662&amp;$D$3:$D$1662,$E$3:$E$1662,0,0,1)</f>
        <v>33200</v>
      </c>
      <c r="AA108" s="2" cm="1">
        <f t="array" ref="AA108">_xlfn.XLOOKUP(AA$1&amp;$R108,$C$3:$C$1662&amp;$D$3:$D$1662,$E$3:$E$1662,0,0,1)</f>
        <v>34900</v>
      </c>
      <c r="AB108" s="2" cm="1">
        <f t="array" ref="AB108">_xlfn.XLOOKUP(AB$1&amp;$R108,$C$3:$C$1662&amp;$D$3:$D$1662,$E$3:$E$1662,0,0,1)</f>
        <v>86300</v>
      </c>
      <c r="AC108" s="2" cm="1">
        <f t="array" ref="AC108">_xlfn.XLOOKUP(AC$1&amp;$R108,$C$3:$C$1662&amp;$D$3:$D$1662,$E$3:$E$1662,0,0,1)</f>
        <v>73600</v>
      </c>
    </row>
    <row r="109" spans="3:29" x14ac:dyDescent="0.4">
      <c r="C109" t="s">
        <v>758</v>
      </c>
      <c r="D109" t="s">
        <v>619</v>
      </c>
      <c r="E109">
        <v>73600</v>
      </c>
      <c r="R109" t="s">
        <v>34</v>
      </c>
      <c r="S109" s="2">
        <f t="shared" si="6"/>
        <v>8579060</v>
      </c>
      <c r="T109" s="2">
        <f t="shared" si="9"/>
        <v>5384000</v>
      </c>
      <c r="U109" s="2">
        <f t="shared" si="9"/>
        <v>7662800</v>
      </c>
      <c r="V109" s="2">
        <f t="shared" si="9"/>
        <v>9419200</v>
      </c>
      <c r="W109" s="2">
        <f t="shared" si="9"/>
        <v>11679500</v>
      </c>
      <c r="X109" s="2">
        <f t="shared" si="9"/>
        <v>8749800</v>
      </c>
      <c r="Y109" s="2" cm="1">
        <f t="array" ref="Y109">_xlfn.XLOOKUP(Y$1&amp;$R109,$C$3:$C$1662&amp;$D$3:$D$1662,$E$3:$E$1662,0,0,1)</f>
        <v>27800</v>
      </c>
      <c r="Z109" s="2" cm="1">
        <f t="array" ref="Z109">_xlfn.XLOOKUP(Z$1&amp;$R109,$C$3:$C$1662&amp;$D$3:$D$1662,$E$3:$E$1662,0,0,1)</f>
        <v>10600</v>
      </c>
      <c r="AA109" s="2" cm="1">
        <f t="array" ref="AA109">_xlfn.XLOOKUP(AA$1&amp;$R109,$C$3:$C$1662&amp;$D$3:$D$1662,$E$3:$E$1662,0,0,1)</f>
        <v>22700</v>
      </c>
      <c r="AB109" s="2" cm="1">
        <f t="array" ref="AB109">_xlfn.XLOOKUP(AB$1&amp;$R109,$C$3:$C$1662&amp;$D$3:$D$1662,$E$3:$E$1662,0,0,1)</f>
        <v>85600</v>
      </c>
      <c r="AC109" s="2" cm="1">
        <f t="array" ref="AC109">_xlfn.XLOOKUP(AC$1&amp;$R109,$C$3:$C$1662&amp;$D$3:$D$1662,$E$3:$E$1662,0,0,1)</f>
        <v>36700</v>
      </c>
    </row>
    <row r="110" spans="3:29" x14ac:dyDescent="0.4">
      <c r="C110" t="s">
        <v>758</v>
      </c>
      <c r="D110" t="s">
        <v>620</v>
      </c>
      <c r="E110">
        <v>36700</v>
      </c>
      <c r="R110" t="s">
        <v>217</v>
      </c>
      <c r="S110" s="2">
        <f t="shared" si="6"/>
        <v>8614080</v>
      </c>
      <c r="T110" s="2">
        <f t="shared" si="9"/>
        <v>5404700</v>
      </c>
      <c r="U110" s="2">
        <f t="shared" si="9"/>
        <v>7677600</v>
      </c>
      <c r="V110" s="2">
        <f t="shared" si="9"/>
        <v>9440300</v>
      </c>
      <c r="W110" s="2">
        <f t="shared" si="9"/>
        <v>11739200</v>
      </c>
      <c r="X110" s="2">
        <f t="shared" si="9"/>
        <v>8808600</v>
      </c>
      <c r="Y110" s="2" cm="1">
        <f t="array" ref="Y110">_xlfn.XLOOKUP(Y$1&amp;$R110,$C$3:$C$1662&amp;$D$3:$D$1662,$E$3:$E$1662,0,0,1)</f>
        <v>20700</v>
      </c>
      <c r="Z110" s="2" cm="1">
        <f t="array" ref="Z110">_xlfn.XLOOKUP(Z$1&amp;$R110,$C$3:$C$1662&amp;$D$3:$D$1662,$E$3:$E$1662,0,0,1)</f>
        <v>14800</v>
      </c>
      <c r="AA110" s="2" cm="1">
        <f t="array" ref="AA110">_xlfn.XLOOKUP(AA$1&amp;$R110,$C$3:$C$1662&amp;$D$3:$D$1662,$E$3:$E$1662,0,0,1)</f>
        <v>21100</v>
      </c>
      <c r="AB110" s="2" cm="1">
        <f t="array" ref="AB110">_xlfn.XLOOKUP(AB$1&amp;$R110,$C$3:$C$1662&amp;$D$3:$D$1662,$E$3:$E$1662,0,0,1)</f>
        <v>59700</v>
      </c>
      <c r="AC110" s="2" cm="1">
        <f t="array" ref="AC110">_xlfn.XLOOKUP(AC$1&amp;$R110,$C$3:$C$1662&amp;$D$3:$D$1662,$E$3:$E$1662,0,0,1)</f>
        <v>58800</v>
      </c>
    </row>
    <row r="111" spans="3:29" x14ac:dyDescent="0.4">
      <c r="C111" t="s">
        <v>758</v>
      </c>
      <c r="D111" t="s">
        <v>621</v>
      </c>
      <c r="E111">
        <v>58800</v>
      </c>
      <c r="R111" t="s">
        <v>219</v>
      </c>
      <c r="S111" s="2">
        <f t="shared" si="6"/>
        <v>8661740</v>
      </c>
      <c r="T111" s="2">
        <f t="shared" si="9"/>
        <v>5418800</v>
      </c>
      <c r="U111" s="2">
        <f t="shared" si="9"/>
        <v>7688600</v>
      </c>
      <c r="V111" s="2">
        <f t="shared" si="9"/>
        <v>9502100</v>
      </c>
      <c r="W111" s="2">
        <f t="shared" si="9"/>
        <v>11800200</v>
      </c>
      <c r="X111" s="2">
        <f t="shared" si="9"/>
        <v>8899000</v>
      </c>
      <c r="Y111" s="2" cm="1">
        <f t="array" ref="Y111">_xlfn.XLOOKUP(Y$1&amp;$R111,$C$3:$C$1662&amp;$D$3:$D$1662,$E$3:$E$1662,0,0,1)</f>
        <v>14100</v>
      </c>
      <c r="Z111" s="2" cm="1">
        <f t="array" ref="Z111">_xlfn.XLOOKUP(Z$1&amp;$R111,$C$3:$C$1662&amp;$D$3:$D$1662,$E$3:$E$1662,0,0,1)</f>
        <v>11000</v>
      </c>
      <c r="AA111" s="2" cm="1">
        <f t="array" ref="AA111">_xlfn.XLOOKUP(AA$1&amp;$R111,$C$3:$C$1662&amp;$D$3:$D$1662,$E$3:$E$1662,0,0,1)</f>
        <v>61800</v>
      </c>
      <c r="AB111" s="2" cm="1">
        <f t="array" ref="AB111">_xlfn.XLOOKUP(AB$1&amp;$R111,$C$3:$C$1662&amp;$D$3:$D$1662,$E$3:$E$1662,0,0,1)</f>
        <v>61000</v>
      </c>
      <c r="AC111" s="2" cm="1">
        <f t="array" ref="AC111">_xlfn.XLOOKUP(AC$1&amp;$R111,$C$3:$C$1662&amp;$D$3:$D$1662,$E$3:$E$1662,0,0,1)</f>
        <v>90400</v>
      </c>
    </row>
    <row r="112" spans="3:29" x14ac:dyDescent="0.4">
      <c r="C112" t="s">
        <v>758</v>
      </c>
      <c r="D112" t="s">
        <v>622</v>
      </c>
      <c r="E112">
        <v>90400</v>
      </c>
      <c r="R112" t="s">
        <v>162</v>
      </c>
      <c r="S112" s="2">
        <f t="shared" si="6"/>
        <v>8715360</v>
      </c>
      <c r="T112" s="2">
        <f t="shared" si="9"/>
        <v>5435100</v>
      </c>
      <c r="U112" s="2">
        <f t="shared" si="9"/>
        <v>7742600</v>
      </c>
      <c r="V112" s="2">
        <f t="shared" si="9"/>
        <v>9554900</v>
      </c>
      <c r="W112" s="2">
        <f t="shared" si="9"/>
        <v>11873000</v>
      </c>
      <c r="X112" s="2">
        <f t="shared" si="9"/>
        <v>8971200</v>
      </c>
      <c r="Y112" s="2" cm="1">
        <f t="array" ref="Y112">_xlfn.XLOOKUP(Y$1&amp;$R112,$C$3:$C$1662&amp;$D$3:$D$1662,$E$3:$E$1662,0,0,1)</f>
        <v>16300</v>
      </c>
      <c r="Z112" s="2" cm="1">
        <f t="array" ref="Z112">_xlfn.XLOOKUP(Z$1&amp;$R112,$C$3:$C$1662&amp;$D$3:$D$1662,$E$3:$E$1662,0,0,1)</f>
        <v>54000</v>
      </c>
      <c r="AA112" s="2" cm="1">
        <f t="array" ref="AA112">_xlfn.XLOOKUP(AA$1&amp;$R112,$C$3:$C$1662&amp;$D$3:$D$1662,$E$3:$E$1662,0,0,1)</f>
        <v>52800</v>
      </c>
      <c r="AB112" s="2" cm="1">
        <f t="array" ref="AB112">_xlfn.XLOOKUP(AB$1&amp;$R112,$C$3:$C$1662&amp;$D$3:$D$1662,$E$3:$E$1662,0,0,1)</f>
        <v>72800</v>
      </c>
      <c r="AC112" s="2" cm="1">
        <f t="array" ref="AC112">_xlfn.XLOOKUP(AC$1&amp;$R112,$C$3:$C$1662&amp;$D$3:$D$1662,$E$3:$E$1662,0,0,1)</f>
        <v>72200</v>
      </c>
    </row>
    <row r="113" spans="3:29" x14ac:dyDescent="0.4">
      <c r="C113" t="s">
        <v>758</v>
      </c>
      <c r="D113" t="s">
        <v>623</v>
      </c>
      <c r="E113">
        <v>72200</v>
      </c>
      <c r="R113" t="s">
        <v>193</v>
      </c>
      <c r="S113" s="2">
        <f t="shared" si="6"/>
        <v>8773620</v>
      </c>
      <c r="T113" s="2">
        <f t="shared" si="9"/>
        <v>5445800</v>
      </c>
      <c r="U113" s="2">
        <f t="shared" si="9"/>
        <v>7767400</v>
      </c>
      <c r="V113" s="2">
        <f t="shared" si="9"/>
        <v>9628000</v>
      </c>
      <c r="W113" s="2">
        <f t="shared" si="9"/>
        <v>11973800</v>
      </c>
      <c r="X113" s="2">
        <f t="shared" si="9"/>
        <v>9053100</v>
      </c>
      <c r="Y113" s="2" cm="1">
        <f t="array" ref="Y113">_xlfn.XLOOKUP(Y$1&amp;$R113,$C$3:$C$1662&amp;$D$3:$D$1662,$E$3:$E$1662,0,0,1)</f>
        <v>10700</v>
      </c>
      <c r="Z113" s="2" cm="1">
        <f t="array" ref="Z113">_xlfn.XLOOKUP(Z$1&amp;$R113,$C$3:$C$1662&amp;$D$3:$D$1662,$E$3:$E$1662,0,0,1)</f>
        <v>24800</v>
      </c>
      <c r="AA113" s="2" cm="1">
        <f t="array" ref="AA113">_xlfn.XLOOKUP(AA$1&amp;$R113,$C$3:$C$1662&amp;$D$3:$D$1662,$E$3:$E$1662,0,0,1)</f>
        <v>73100</v>
      </c>
      <c r="AB113" s="2" cm="1">
        <f t="array" ref="AB113">_xlfn.XLOOKUP(AB$1&amp;$R113,$C$3:$C$1662&amp;$D$3:$D$1662,$E$3:$E$1662,0,0,1)</f>
        <v>100800</v>
      </c>
      <c r="AC113" s="2" cm="1">
        <f t="array" ref="AC113">_xlfn.XLOOKUP(AC$1&amp;$R113,$C$3:$C$1662&amp;$D$3:$D$1662,$E$3:$E$1662,0,0,1)</f>
        <v>81900</v>
      </c>
    </row>
    <row r="114" spans="3:29" x14ac:dyDescent="0.4">
      <c r="C114" t="s">
        <v>758</v>
      </c>
      <c r="D114" t="s">
        <v>624</v>
      </c>
      <c r="E114">
        <v>81900</v>
      </c>
      <c r="R114" t="s">
        <v>190</v>
      </c>
      <c r="S114" s="2">
        <f t="shared" si="6"/>
        <v>8817240</v>
      </c>
      <c r="T114" s="2">
        <f t="shared" si="9"/>
        <v>5454500</v>
      </c>
      <c r="U114" s="2">
        <f t="shared" si="9"/>
        <v>7793000</v>
      </c>
      <c r="V114" s="2">
        <f t="shared" si="9"/>
        <v>9671500</v>
      </c>
      <c r="W114" s="2">
        <f t="shared" si="9"/>
        <v>12020700</v>
      </c>
      <c r="X114" s="2">
        <f t="shared" si="9"/>
        <v>9146500</v>
      </c>
      <c r="Y114" s="2" cm="1">
        <f t="array" ref="Y114">_xlfn.XLOOKUP(Y$1&amp;$R114,$C$3:$C$1662&amp;$D$3:$D$1662,$E$3:$E$1662,0,0,1)</f>
        <v>8700</v>
      </c>
      <c r="Z114" s="2" cm="1">
        <f t="array" ref="Z114">_xlfn.XLOOKUP(Z$1&amp;$R114,$C$3:$C$1662&amp;$D$3:$D$1662,$E$3:$E$1662,0,0,1)</f>
        <v>25600</v>
      </c>
      <c r="AA114" s="2" cm="1">
        <f t="array" ref="AA114">_xlfn.XLOOKUP(AA$1&amp;$R114,$C$3:$C$1662&amp;$D$3:$D$1662,$E$3:$E$1662,0,0,1)</f>
        <v>43500</v>
      </c>
      <c r="AB114" s="2" cm="1">
        <f t="array" ref="AB114">_xlfn.XLOOKUP(AB$1&amp;$R114,$C$3:$C$1662&amp;$D$3:$D$1662,$E$3:$E$1662,0,0,1)</f>
        <v>46900</v>
      </c>
      <c r="AC114" s="2" cm="1">
        <f t="array" ref="AC114">_xlfn.XLOOKUP(AC$1&amp;$R114,$C$3:$C$1662&amp;$D$3:$D$1662,$E$3:$E$1662,0,0,1)</f>
        <v>93400</v>
      </c>
    </row>
    <row r="115" spans="3:29" x14ac:dyDescent="0.4">
      <c r="C115" t="s">
        <v>758</v>
      </c>
      <c r="D115" t="s">
        <v>625</v>
      </c>
      <c r="E115">
        <v>93400</v>
      </c>
      <c r="R115" t="s">
        <v>182</v>
      </c>
      <c r="S115" s="2">
        <f t="shared" si="6"/>
        <v>8857700</v>
      </c>
      <c r="T115" s="2">
        <f t="shared" si="9"/>
        <v>5469100</v>
      </c>
      <c r="U115" s="2">
        <f t="shared" si="9"/>
        <v>7820200</v>
      </c>
      <c r="V115" s="2">
        <f t="shared" si="9"/>
        <v>9716300</v>
      </c>
      <c r="W115" s="2">
        <f t="shared" si="9"/>
        <v>12079900</v>
      </c>
      <c r="X115" s="2">
        <f t="shared" si="9"/>
        <v>9203000</v>
      </c>
      <c r="Y115" s="2" cm="1">
        <f t="array" ref="Y115">_xlfn.XLOOKUP(Y$1&amp;$R115,$C$3:$C$1662&amp;$D$3:$D$1662,$E$3:$E$1662,0,0,1)</f>
        <v>14600</v>
      </c>
      <c r="Z115" s="2" cm="1">
        <f t="array" ref="Z115">_xlfn.XLOOKUP(Z$1&amp;$R115,$C$3:$C$1662&amp;$D$3:$D$1662,$E$3:$E$1662,0,0,1)</f>
        <v>27200</v>
      </c>
      <c r="AA115" s="2" cm="1">
        <f t="array" ref="AA115">_xlfn.XLOOKUP(AA$1&amp;$R115,$C$3:$C$1662&amp;$D$3:$D$1662,$E$3:$E$1662,0,0,1)</f>
        <v>44800</v>
      </c>
      <c r="AB115" s="2" cm="1">
        <f t="array" ref="AB115">_xlfn.XLOOKUP(AB$1&amp;$R115,$C$3:$C$1662&amp;$D$3:$D$1662,$E$3:$E$1662,0,0,1)</f>
        <v>59200</v>
      </c>
      <c r="AC115" s="2" cm="1">
        <f t="array" ref="AC115">_xlfn.XLOOKUP(AC$1&amp;$R115,$C$3:$C$1662&amp;$D$3:$D$1662,$E$3:$E$1662,0,0,1)</f>
        <v>56500</v>
      </c>
    </row>
    <row r="116" spans="3:29" x14ac:dyDescent="0.4">
      <c r="C116" t="s">
        <v>758</v>
      </c>
      <c r="D116" t="s">
        <v>626</v>
      </c>
      <c r="E116">
        <v>56500</v>
      </c>
      <c r="R116" t="s">
        <v>232</v>
      </c>
      <c r="S116" s="2">
        <f t="shared" si="6"/>
        <v>8903460</v>
      </c>
      <c r="T116" s="2">
        <f t="shared" ref="T116:X131" si="10">T115+Y116</f>
        <v>5501700</v>
      </c>
      <c r="U116" s="2">
        <f t="shared" si="10"/>
        <v>7841200</v>
      </c>
      <c r="V116" s="2">
        <f t="shared" si="10"/>
        <v>9759200</v>
      </c>
      <c r="W116" s="2">
        <f t="shared" si="10"/>
        <v>12145100</v>
      </c>
      <c r="X116" s="2">
        <f t="shared" si="10"/>
        <v>9270100</v>
      </c>
      <c r="Y116" s="2" cm="1">
        <f t="array" ref="Y116">_xlfn.XLOOKUP(Y$1&amp;$R116,$C$3:$C$1662&amp;$D$3:$D$1662,$E$3:$E$1662,0,0,1)</f>
        <v>32600</v>
      </c>
      <c r="Z116" s="2" cm="1">
        <f t="array" ref="Z116">_xlfn.XLOOKUP(Z$1&amp;$R116,$C$3:$C$1662&amp;$D$3:$D$1662,$E$3:$E$1662,0,0,1)</f>
        <v>21000</v>
      </c>
      <c r="AA116" s="2" cm="1">
        <f t="array" ref="AA116">_xlfn.XLOOKUP(AA$1&amp;$R116,$C$3:$C$1662&amp;$D$3:$D$1662,$E$3:$E$1662,0,0,1)</f>
        <v>42900</v>
      </c>
      <c r="AB116" s="2" cm="1">
        <f t="array" ref="AB116">_xlfn.XLOOKUP(AB$1&amp;$R116,$C$3:$C$1662&amp;$D$3:$D$1662,$E$3:$E$1662,0,0,1)</f>
        <v>65200</v>
      </c>
      <c r="AC116" s="2" cm="1">
        <f t="array" ref="AC116">_xlfn.XLOOKUP(AC$1&amp;$R116,$C$3:$C$1662&amp;$D$3:$D$1662,$E$3:$E$1662,0,0,1)</f>
        <v>67100</v>
      </c>
    </row>
    <row r="117" spans="3:29" x14ac:dyDescent="0.4">
      <c r="C117" t="s">
        <v>758</v>
      </c>
      <c r="D117" t="s">
        <v>627</v>
      </c>
      <c r="E117">
        <v>67100</v>
      </c>
      <c r="R117" t="s">
        <v>246</v>
      </c>
      <c r="S117" s="2">
        <f t="shared" si="6"/>
        <v>8958280</v>
      </c>
      <c r="T117" s="2">
        <f t="shared" si="10"/>
        <v>5511900</v>
      </c>
      <c r="U117" s="2">
        <f t="shared" si="10"/>
        <v>7867300</v>
      </c>
      <c r="V117" s="2">
        <f t="shared" si="10"/>
        <v>9826300</v>
      </c>
      <c r="W117" s="2">
        <f t="shared" si="10"/>
        <v>12263300</v>
      </c>
      <c r="X117" s="2">
        <f t="shared" si="10"/>
        <v>9322600</v>
      </c>
      <c r="Y117" s="2" cm="1">
        <f t="array" ref="Y117">_xlfn.XLOOKUP(Y$1&amp;$R117,$C$3:$C$1662&amp;$D$3:$D$1662,$E$3:$E$1662,0,0,1)</f>
        <v>10200</v>
      </c>
      <c r="Z117" s="2" cm="1">
        <f t="array" ref="Z117">_xlfn.XLOOKUP(Z$1&amp;$R117,$C$3:$C$1662&amp;$D$3:$D$1662,$E$3:$E$1662,0,0,1)</f>
        <v>26100</v>
      </c>
      <c r="AA117" s="2" cm="1">
        <f t="array" ref="AA117">_xlfn.XLOOKUP(AA$1&amp;$R117,$C$3:$C$1662&amp;$D$3:$D$1662,$E$3:$E$1662,0,0,1)</f>
        <v>67100</v>
      </c>
      <c r="AB117" s="2" cm="1">
        <f t="array" ref="AB117">_xlfn.XLOOKUP(AB$1&amp;$R117,$C$3:$C$1662&amp;$D$3:$D$1662,$E$3:$E$1662,0,0,1)</f>
        <v>118200</v>
      </c>
      <c r="AC117" s="2" cm="1">
        <f t="array" ref="AC117">_xlfn.XLOOKUP(AC$1&amp;$R117,$C$3:$C$1662&amp;$D$3:$D$1662,$E$3:$E$1662,0,0,1)</f>
        <v>52500</v>
      </c>
    </row>
    <row r="118" spans="3:29" x14ac:dyDescent="0.4">
      <c r="C118" t="s">
        <v>758</v>
      </c>
      <c r="D118" t="s">
        <v>628</v>
      </c>
      <c r="E118">
        <v>52500</v>
      </c>
      <c r="R118" t="s">
        <v>108</v>
      </c>
      <c r="S118" s="2">
        <f t="shared" si="6"/>
        <v>8997020</v>
      </c>
      <c r="T118" s="2">
        <f t="shared" si="10"/>
        <v>5521800</v>
      </c>
      <c r="U118" s="2">
        <f t="shared" si="10"/>
        <v>7877200</v>
      </c>
      <c r="V118" s="2">
        <f t="shared" si="10"/>
        <v>9868300</v>
      </c>
      <c r="W118" s="2">
        <f t="shared" si="10"/>
        <v>12331900</v>
      </c>
      <c r="X118" s="2">
        <f t="shared" si="10"/>
        <v>9385900</v>
      </c>
      <c r="Y118" s="2" cm="1">
        <f t="array" ref="Y118">_xlfn.XLOOKUP(Y$1&amp;$R118,$C$3:$C$1662&amp;$D$3:$D$1662,$E$3:$E$1662,0,0,1)</f>
        <v>9900</v>
      </c>
      <c r="Z118" s="2" cm="1">
        <f t="array" ref="Z118">_xlfn.XLOOKUP(Z$1&amp;$R118,$C$3:$C$1662&amp;$D$3:$D$1662,$E$3:$E$1662,0,0,1)</f>
        <v>9900</v>
      </c>
      <c r="AA118" s="2" cm="1">
        <f t="array" ref="AA118">_xlfn.XLOOKUP(AA$1&amp;$R118,$C$3:$C$1662&amp;$D$3:$D$1662,$E$3:$E$1662,0,0,1)</f>
        <v>42000</v>
      </c>
      <c r="AB118" s="2" cm="1">
        <f t="array" ref="AB118">_xlfn.XLOOKUP(AB$1&amp;$R118,$C$3:$C$1662&amp;$D$3:$D$1662,$E$3:$E$1662,0,0,1)</f>
        <v>68600</v>
      </c>
      <c r="AC118" s="2" cm="1">
        <f t="array" ref="AC118">_xlfn.XLOOKUP(AC$1&amp;$R118,$C$3:$C$1662&amp;$D$3:$D$1662,$E$3:$E$1662,0,0,1)</f>
        <v>63300</v>
      </c>
    </row>
    <row r="119" spans="3:29" x14ac:dyDescent="0.4">
      <c r="C119" t="s">
        <v>758</v>
      </c>
      <c r="D119" t="s">
        <v>629</v>
      </c>
      <c r="E119">
        <v>63300</v>
      </c>
      <c r="R119" t="s">
        <v>267</v>
      </c>
      <c r="S119" s="2">
        <f t="shared" si="6"/>
        <v>9037540</v>
      </c>
      <c r="T119" s="2">
        <f t="shared" si="10"/>
        <v>5538500</v>
      </c>
      <c r="U119" s="2">
        <f t="shared" si="10"/>
        <v>7890400</v>
      </c>
      <c r="V119" s="2">
        <f t="shared" si="10"/>
        <v>9897500</v>
      </c>
      <c r="W119" s="2">
        <f t="shared" si="10"/>
        <v>12400200</v>
      </c>
      <c r="X119" s="2">
        <f t="shared" si="10"/>
        <v>9461100</v>
      </c>
      <c r="Y119" s="2" cm="1">
        <f t="array" ref="Y119">_xlfn.XLOOKUP(Y$1&amp;$R119,$C$3:$C$1662&amp;$D$3:$D$1662,$E$3:$E$1662,0,0,1)</f>
        <v>16700</v>
      </c>
      <c r="Z119" s="2" cm="1">
        <f t="array" ref="Z119">_xlfn.XLOOKUP(Z$1&amp;$R119,$C$3:$C$1662&amp;$D$3:$D$1662,$E$3:$E$1662,0,0,1)</f>
        <v>13200</v>
      </c>
      <c r="AA119" s="2" cm="1">
        <f t="array" ref="AA119">_xlfn.XLOOKUP(AA$1&amp;$R119,$C$3:$C$1662&amp;$D$3:$D$1662,$E$3:$E$1662,0,0,1)</f>
        <v>29200</v>
      </c>
      <c r="AB119" s="2" cm="1">
        <f t="array" ref="AB119">_xlfn.XLOOKUP(AB$1&amp;$R119,$C$3:$C$1662&amp;$D$3:$D$1662,$E$3:$E$1662,0,0,1)</f>
        <v>68300</v>
      </c>
      <c r="AC119" s="2" cm="1">
        <f t="array" ref="AC119">_xlfn.XLOOKUP(AC$1&amp;$R119,$C$3:$C$1662&amp;$D$3:$D$1662,$E$3:$E$1662,0,0,1)</f>
        <v>75200</v>
      </c>
    </row>
    <row r="120" spans="3:29" x14ac:dyDescent="0.4">
      <c r="C120" t="s">
        <v>758</v>
      </c>
      <c r="D120" t="s">
        <v>630</v>
      </c>
      <c r="E120">
        <v>75200</v>
      </c>
      <c r="R120" t="s">
        <v>252</v>
      </c>
      <c r="S120" s="2">
        <f t="shared" si="6"/>
        <v>9088800</v>
      </c>
      <c r="T120" s="2">
        <f t="shared" si="10"/>
        <v>5543500</v>
      </c>
      <c r="U120" s="2">
        <f t="shared" si="10"/>
        <v>7901000</v>
      </c>
      <c r="V120" s="2">
        <f t="shared" si="10"/>
        <v>9919900</v>
      </c>
      <c r="W120" s="2">
        <f t="shared" si="10"/>
        <v>12530900</v>
      </c>
      <c r="X120" s="2">
        <f t="shared" si="10"/>
        <v>9548700</v>
      </c>
      <c r="Y120" s="2" cm="1">
        <f t="array" ref="Y120">_xlfn.XLOOKUP(Y$1&amp;$R120,$C$3:$C$1662&amp;$D$3:$D$1662,$E$3:$E$1662,0,0,1)</f>
        <v>5000</v>
      </c>
      <c r="Z120" s="2" cm="1">
        <f t="array" ref="Z120">_xlfn.XLOOKUP(Z$1&amp;$R120,$C$3:$C$1662&amp;$D$3:$D$1662,$E$3:$E$1662,0,0,1)</f>
        <v>10600</v>
      </c>
      <c r="AA120" s="2" cm="1">
        <f t="array" ref="AA120">_xlfn.XLOOKUP(AA$1&amp;$R120,$C$3:$C$1662&amp;$D$3:$D$1662,$E$3:$E$1662,0,0,1)</f>
        <v>22400</v>
      </c>
      <c r="AB120" s="2" cm="1">
        <f t="array" ref="AB120">_xlfn.XLOOKUP(AB$1&amp;$R120,$C$3:$C$1662&amp;$D$3:$D$1662,$E$3:$E$1662,0,0,1)</f>
        <v>130700</v>
      </c>
      <c r="AC120" s="2" cm="1">
        <f t="array" ref="AC120">_xlfn.XLOOKUP(AC$1&amp;$R120,$C$3:$C$1662&amp;$D$3:$D$1662,$E$3:$E$1662,0,0,1)</f>
        <v>87600</v>
      </c>
    </row>
    <row r="121" spans="3:29" x14ac:dyDescent="0.4">
      <c r="C121" t="s">
        <v>758</v>
      </c>
      <c r="D121" t="s">
        <v>631</v>
      </c>
      <c r="E121">
        <v>87600</v>
      </c>
      <c r="R121" t="s">
        <v>128</v>
      </c>
      <c r="S121" s="2">
        <f t="shared" si="6"/>
        <v>9124000</v>
      </c>
      <c r="T121" s="2">
        <f t="shared" si="10"/>
        <v>5548100</v>
      </c>
      <c r="U121" s="2">
        <f t="shared" si="10"/>
        <v>7924200</v>
      </c>
      <c r="V121" s="2">
        <f t="shared" si="10"/>
        <v>9949300</v>
      </c>
      <c r="W121" s="2">
        <f t="shared" si="10"/>
        <v>12614200</v>
      </c>
      <c r="X121" s="2">
        <f t="shared" si="10"/>
        <v>9584200</v>
      </c>
      <c r="Y121" s="2" cm="1">
        <f t="array" ref="Y121">_xlfn.XLOOKUP(Y$1&amp;$R121,$C$3:$C$1662&amp;$D$3:$D$1662,$E$3:$E$1662,0,0,1)</f>
        <v>4600</v>
      </c>
      <c r="Z121" s="2" cm="1">
        <f t="array" ref="Z121">_xlfn.XLOOKUP(Z$1&amp;$R121,$C$3:$C$1662&amp;$D$3:$D$1662,$E$3:$E$1662,0,0,1)</f>
        <v>23200</v>
      </c>
      <c r="AA121" s="2" cm="1">
        <f t="array" ref="AA121">_xlfn.XLOOKUP(AA$1&amp;$R121,$C$3:$C$1662&amp;$D$3:$D$1662,$E$3:$E$1662,0,0,1)</f>
        <v>29400</v>
      </c>
      <c r="AB121" s="2" cm="1">
        <f t="array" ref="AB121">_xlfn.XLOOKUP(AB$1&amp;$R121,$C$3:$C$1662&amp;$D$3:$D$1662,$E$3:$E$1662,0,0,1)</f>
        <v>83300</v>
      </c>
      <c r="AC121" s="2" cm="1">
        <f t="array" ref="AC121">_xlfn.XLOOKUP(AC$1&amp;$R121,$C$3:$C$1662&amp;$D$3:$D$1662,$E$3:$E$1662,0,0,1)</f>
        <v>35500</v>
      </c>
    </row>
    <row r="122" spans="3:29" x14ac:dyDescent="0.4">
      <c r="C122" t="s">
        <v>758</v>
      </c>
      <c r="D122" t="s">
        <v>632</v>
      </c>
      <c r="E122">
        <v>35500</v>
      </c>
      <c r="R122" t="s">
        <v>287</v>
      </c>
      <c r="S122" s="2">
        <f t="shared" si="6"/>
        <v>9174440</v>
      </c>
      <c r="T122" s="2">
        <f t="shared" si="10"/>
        <v>5567400</v>
      </c>
      <c r="U122" s="2">
        <f t="shared" si="10"/>
        <v>7958300</v>
      </c>
      <c r="V122" s="2">
        <f t="shared" si="10"/>
        <v>9967100</v>
      </c>
      <c r="W122" s="2">
        <f t="shared" si="10"/>
        <v>12718400</v>
      </c>
      <c r="X122" s="2">
        <f t="shared" si="10"/>
        <v>9661000</v>
      </c>
      <c r="Y122" s="2" cm="1">
        <f t="array" ref="Y122">_xlfn.XLOOKUP(Y$1&amp;$R122,$C$3:$C$1662&amp;$D$3:$D$1662,$E$3:$E$1662,0,0,1)</f>
        <v>19300</v>
      </c>
      <c r="Z122" s="2" cm="1">
        <f t="array" ref="Z122">_xlfn.XLOOKUP(Z$1&amp;$R122,$C$3:$C$1662&amp;$D$3:$D$1662,$E$3:$E$1662,0,0,1)</f>
        <v>34100</v>
      </c>
      <c r="AA122" s="2" cm="1">
        <f t="array" ref="AA122">_xlfn.XLOOKUP(AA$1&amp;$R122,$C$3:$C$1662&amp;$D$3:$D$1662,$E$3:$E$1662,0,0,1)</f>
        <v>17800</v>
      </c>
      <c r="AB122" s="2" cm="1">
        <f t="array" ref="AB122">_xlfn.XLOOKUP(AB$1&amp;$R122,$C$3:$C$1662&amp;$D$3:$D$1662,$E$3:$E$1662,0,0,1)</f>
        <v>104200</v>
      </c>
      <c r="AC122" s="2" cm="1">
        <f t="array" ref="AC122">_xlfn.XLOOKUP(AC$1&amp;$R122,$C$3:$C$1662&amp;$D$3:$D$1662,$E$3:$E$1662,0,0,1)</f>
        <v>76800</v>
      </c>
    </row>
    <row r="123" spans="3:29" x14ac:dyDescent="0.4">
      <c r="C123" t="s">
        <v>758</v>
      </c>
      <c r="D123" t="s">
        <v>633</v>
      </c>
      <c r="E123">
        <v>76800</v>
      </c>
      <c r="R123" t="s">
        <v>194</v>
      </c>
      <c r="S123" s="2">
        <f t="shared" si="6"/>
        <v>9215980</v>
      </c>
      <c r="T123" s="2">
        <f t="shared" si="10"/>
        <v>5583700</v>
      </c>
      <c r="U123" s="2">
        <f t="shared" si="10"/>
        <v>7994900</v>
      </c>
      <c r="V123" s="2">
        <f t="shared" si="10"/>
        <v>9996300</v>
      </c>
      <c r="W123" s="2">
        <f t="shared" si="10"/>
        <v>12789900</v>
      </c>
      <c r="X123" s="2">
        <f t="shared" si="10"/>
        <v>9715100</v>
      </c>
      <c r="Y123" s="2" cm="1">
        <f t="array" ref="Y123">_xlfn.XLOOKUP(Y$1&amp;$R123,$C$3:$C$1662&amp;$D$3:$D$1662,$E$3:$E$1662,0,0,1)</f>
        <v>16300</v>
      </c>
      <c r="Z123" s="2" cm="1">
        <f t="array" ref="Z123">_xlfn.XLOOKUP(Z$1&amp;$R123,$C$3:$C$1662&amp;$D$3:$D$1662,$E$3:$E$1662,0,0,1)</f>
        <v>36600</v>
      </c>
      <c r="AA123" s="2" cm="1">
        <f t="array" ref="AA123">_xlfn.XLOOKUP(AA$1&amp;$R123,$C$3:$C$1662&amp;$D$3:$D$1662,$E$3:$E$1662,0,0,1)</f>
        <v>29200</v>
      </c>
      <c r="AB123" s="2" cm="1">
        <f t="array" ref="AB123">_xlfn.XLOOKUP(AB$1&amp;$R123,$C$3:$C$1662&amp;$D$3:$D$1662,$E$3:$E$1662,0,0,1)</f>
        <v>71500</v>
      </c>
      <c r="AC123" s="2" cm="1">
        <f t="array" ref="AC123">_xlfn.XLOOKUP(AC$1&amp;$R123,$C$3:$C$1662&amp;$D$3:$D$1662,$E$3:$E$1662,0,0,1)</f>
        <v>54100</v>
      </c>
    </row>
    <row r="124" spans="3:29" x14ac:dyDescent="0.4">
      <c r="C124" t="s">
        <v>758</v>
      </c>
      <c r="D124" t="s">
        <v>634</v>
      </c>
      <c r="E124">
        <v>54100</v>
      </c>
      <c r="R124" t="s">
        <v>184</v>
      </c>
      <c r="S124" s="2">
        <f t="shared" si="6"/>
        <v>9249560</v>
      </c>
      <c r="T124" s="2">
        <f t="shared" si="10"/>
        <v>5592000</v>
      </c>
      <c r="U124" s="2">
        <f t="shared" si="10"/>
        <v>8023100</v>
      </c>
      <c r="V124" s="2">
        <f t="shared" si="10"/>
        <v>10021000</v>
      </c>
      <c r="W124" s="2">
        <f t="shared" si="10"/>
        <v>12837100</v>
      </c>
      <c r="X124" s="2">
        <f t="shared" si="10"/>
        <v>9774600</v>
      </c>
      <c r="Y124" s="2" cm="1">
        <f t="array" ref="Y124">_xlfn.XLOOKUP(Y$1&amp;$R124,$C$3:$C$1662&amp;$D$3:$D$1662,$E$3:$E$1662,0,0,1)</f>
        <v>8300</v>
      </c>
      <c r="Z124" s="2" cm="1">
        <f t="array" ref="Z124">_xlfn.XLOOKUP(Z$1&amp;$R124,$C$3:$C$1662&amp;$D$3:$D$1662,$E$3:$E$1662,0,0,1)</f>
        <v>28200</v>
      </c>
      <c r="AA124" s="2" cm="1">
        <f t="array" ref="AA124">_xlfn.XLOOKUP(AA$1&amp;$R124,$C$3:$C$1662&amp;$D$3:$D$1662,$E$3:$E$1662,0,0,1)</f>
        <v>24700</v>
      </c>
      <c r="AB124" s="2" cm="1">
        <f t="array" ref="AB124">_xlfn.XLOOKUP(AB$1&amp;$R124,$C$3:$C$1662&amp;$D$3:$D$1662,$E$3:$E$1662,0,0,1)</f>
        <v>47200</v>
      </c>
      <c r="AC124" s="2" cm="1">
        <f t="array" ref="AC124">_xlfn.XLOOKUP(AC$1&amp;$R124,$C$3:$C$1662&amp;$D$3:$D$1662,$E$3:$E$1662,0,0,1)</f>
        <v>59500</v>
      </c>
    </row>
    <row r="125" spans="3:29" x14ac:dyDescent="0.4">
      <c r="C125" t="s">
        <v>758</v>
      </c>
      <c r="D125" t="s">
        <v>635</v>
      </c>
      <c r="E125">
        <v>59500</v>
      </c>
      <c r="R125" t="s">
        <v>177</v>
      </c>
      <c r="S125" s="2">
        <f t="shared" si="6"/>
        <v>9281580</v>
      </c>
      <c r="T125" s="2">
        <f t="shared" si="10"/>
        <v>5606100</v>
      </c>
      <c r="U125" s="2">
        <f t="shared" si="10"/>
        <v>8041500</v>
      </c>
      <c r="V125" s="2">
        <f t="shared" si="10"/>
        <v>10054400</v>
      </c>
      <c r="W125" s="2">
        <f t="shared" si="10"/>
        <v>12879200</v>
      </c>
      <c r="X125" s="2">
        <f t="shared" si="10"/>
        <v>9826700</v>
      </c>
      <c r="Y125" s="2" cm="1">
        <f t="array" ref="Y125">_xlfn.XLOOKUP(Y$1&amp;$R125,$C$3:$C$1662&amp;$D$3:$D$1662,$E$3:$E$1662,0,0,1)</f>
        <v>14100</v>
      </c>
      <c r="Z125" s="2" cm="1">
        <f t="array" ref="Z125">_xlfn.XLOOKUP(Z$1&amp;$R125,$C$3:$C$1662&amp;$D$3:$D$1662,$E$3:$E$1662,0,0,1)</f>
        <v>18400</v>
      </c>
      <c r="AA125" s="2" cm="1">
        <f t="array" ref="AA125">_xlfn.XLOOKUP(AA$1&amp;$R125,$C$3:$C$1662&amp;$D$3:$D$1662,$E$3:$E$1662,0,0,1)</f>
        <v>33400</v>
      </c>
      <c r="AB125" s="2" cm="1">
        <f t="array" ref="AB125">_xlfn.XLOOKUP(AB$1&amp;$R125,$C$3:$C$1662&amp;$D$3:$D$1662,$E$3:$E$1662,0,0,1)</f>
        <v>42100</v>
      </c>
      <c r="AC125" s="2" cm="1">
        <f t="array" ref="AC125">_xlfn.XLOOKUP(AC$1&amp;$R125,$C$3:$C$1662&amp;$D$3:$D$1662,$E$3:$E$1662,0,0,1)</f>
        <v>52100</v>
      </c>
    </row>
    <row r="126" spans="3:29" x14ac:dyDescent="0.4">
      <c r="C126" t="s">
        <v>758</v>
      </c>
      <c r="D126" t="s">
        <v>636</v>
      </c>
      <c r="E126">
        <v>52100</v>
      </c>
      <c r="R126" t="s">
        <v>55</v>
      </c>
      <c r="S126" s="2">
        <f t="shared" si="6"/>
        <v>9311300</v>
      </c>
      <c r="T126" s="2">
        <f t="shared" si="10"/>
        <v>5612000</v>
      </c>
      <c r="U126" s="2">
        <f t="shared" si="10"/>
        <v>8065900</v>
      </c>
      <c r="V126" s="2">
        <f t="shared" si="10"/>
        <v>10087100</v>
      </c>
      <c r="W126" s="2">
        <f t="shared" si="10"/>
        <v>12915900</v>
      </c>
      <c r="X126" s="2">
        <f t="shared" si="10"/>
        <v>9875600</v>
      </c>
      <c r="Y126" s="2" cm="1">
        <f t="array" ref="Y126">_xlfn.XLOOKUP(Y$1&amp;$R126,$C$3:$C$1662&amp;$D$3:$D$1662,$E$3:$E$1662,0,0,1)</f>
        <v>5900</v>
      </c>
      <c r="Z126" s="2" cm="1">
        <f t="array" ref="Z126">_xlfn.XLOOKUP(Z$1&amp;$R126,$C$3:$C$1662&amp;$D$3:$D$1662,$E$3:$E$1662,0,0,1)</f>
        <v>24400</v>
      </c>
      <c r="AA126" s="2" cm="1">
        <f t="array" ref="AA126">_xlfn.XLOOKUP(AA$1&amp;$R126,$C$3:$C$1662&amp;$D$3:$D$1662,$E$3:$E$1662,0,0,1)</f>
        <v>32700</v>
      </c>
      <c r="AB126" s="2" cm="1">
        <f t="array" ref="AB126">_xlfn.XLOOKUP(AB$1&amp;$R126,$C$3:$C$1662&amp;$D$3:$D$1662,$E$3:$E$1662,0,0,1)</f>
        <v>36700</v>
      </c>
      <c r="AC126" s="2" cm="1">
        <f t="array" ref="AC126">_xlfn.XLOOKUP(AC$1&amp;$R126,$C$3:$C$1662&amp;$D$3:$D$1662,$E$3:$E$1662,0,0,1)</f>
        <v>48900</v>
      </c>
    </row>
    <row r="127" spans="3:29" x14ac:dyDescent="0.4">
      <c r="C127" t="s">
        <v>758</v>
      </c>
      <c r="D127" t="s">
        <v>637</v>
      </c>
      <c r="E127">
        <v>48900</v>
      </c>
      <c r="R127" t="s">
        <v>32</v>
      </c>
      <c r="S127" s="2">
        <f t="shared" si="6"/>
        <v>9341400</v>
      </c>
      <c r="T127" s="2">
        <f t="shared" si="10"/>
        <v>5620800</v>
      </c>
      <c r="U127" s="2">
        <f t="shared" si="10"/>
        <v>8085100</v>
      </c>
      <c r="V127" s="2">
        <f t="shared" si="10"/>
        <v>10131900</v>
      </c>
      <c r="W127" s="2">
        <f t="shared" si="10"/>
        <v>12961000</v>
      </c>
      <c r="X127" s="2">
        <f t="shared" si="10"/>
        <v>9908200</v>
      </c>
      <c r="Y127" s="2" cm="1">
        <f t="array" ref="Y127">_xlfn.XLOOKUP(Y$1&amp;$R127,$C$3:$C$1662&amp;$D$3:$D$1662,$E$3:$E$1662,0,0,1)</f>
        <v>8800</v>
      </c>
      <c r="Z127" s="2" cm="1">
        <f t="array" ref="Z127">_xlfn.XLOOKUP(Z$1&amp;$R127,$C$3:$C$1662&amp;$D$3:$D$1662,$E$3:$E$1662,0,0,1)</f>
        <v>19200</v>
      </c>
      <c r="AA127" s="2" cm="1">
        <f t="array" ref="AA127">_xlfn.XLOOKUP(AA$1&amp;$R127,$C$3:$C$1662&amp;$D$3:$D$1662,$E$3:$E$1662,0,0,1)</f>
        <v>44800</v>
      </c>
      <c r="AB127" s="2" cm="1">
        <f t="array" ref="AB127">_xlfn.XLOOKUP(AB$1&amp;$R127,$C$3:$C$1662&amp;$D$3:$D$1662,$E$3:$E$1662,0,0,1)</f>
        <v>45100</v>
      </c>
      <c r="AC127" s="2" cm="1">
        <f t="array" ref="AC127">_xlfn.XLOOKUP(AC$1&amp;$R127,$C$3:$C$1662&amp;$D$3:$D$1662,$E$3:$E$1662,0,0,1)</f>
        <v>32600</v>
      </c>
    </row>
    <row r="128" spans="3:29" x14ac:dyDescent="0.4">
      <c r="C128" t="s">
        <v>758</v>
      </c>
      <c r="D128" t="s">
        <v>638</v>
      </c>
      <c r="E128">
        <v>32600</v>
      </c>
      <c r="R128" t="s">
        <v>166</v>
      </c>
      <c r="S128" s="2">
        <f t="shared" si="6"/>
        <v>9381880</v>
      </c>
      <c r="T128" s="2">
        <f t="shared" si="10"/>
        <v>5634300</v>
      </c>
      <c r="U128" s="2">
        <f t="shared" si="10"/>
        <v>8101400</v>
      </c>
      <c r="V128" s="2">
        <f t="shared" si="10"/>
        <v>10178300</v>
      </c>
      <c r="W128" s="2">
        <f t="shared" si="10"/>
        <v>13008200</v>
      </c>
      <c r="X128" s="2">
        <f t="shared" si="10"/>
        <v>9987200</v>
      </c>
      <c r="Y128" s="2" cm="1">
        <f t="array" ref="Y128">_xlfn.XLOOKUP(Y$1&amp;$R128,$C$3:$C$1662&amp;$D$3:$D$1662,$E$3:$E$1662,0,0,1)</f>
        <v>13500</v>
      </c>
      <c r="Z128" s="2" cm="1">
        <f t="array" ref="Z128">_xlfn.XLOOKUP(Z$1&amp;$R128,$C$3:$C$1662&amp;$D$3:$D$1662,$E$3:$E$1662,0,0,1)</f>
        <v>16300</v>
      </c>
      <c r="AA128" s="2" cm="1">
        <f t="array" ref="AA128">_xlfn.XLOOKUP(AA$1&amp;$R128,$C$3:$C$1662&amp;$D$3:$D$1662,$E$3:$E$1662,0,0,1)</f>
        <v>46400</v>
      </c>
      <c r="AB128" s="2" cm="1">
        <f t="array" ref="AB128">_xlfn.XLOOKUP(AB$1&amp;$R128,$C$3:$C$1662&amp;$D$3:$D$1662,$E$3:$E$1662,0,0,1)</f>
        <v>47200</v>
      </c>
      <c r="AC128" s="2" cm="1">
        <f t="array" ref="AC128">_xlfn.XLOOKUP(AC$1&amp;$R128,$C$3:$C$1662&amp;$D$3:$D$1662,$E$3:$E$1662,0,0,1)</f>
        <v>79000</v>
      </c>
    </row>
    <row r="129" spans="3:29" x14ac:dyDescent="0.4">
      <c r="C129" t="s">
        <v>758</v>
      </c>
      <c r="D129" t="s">
        <v>639</v>
      </c>
      <c r="E129">
        <v>79000</v>
      </c>
      <c r="R129" t="s">
        <v>60</v>
      </c>
      <c r="S129" s="2">
        <f t="shared" si="6"/>
        <v>9418440</v>
      </c>
      <c r="T129" s="2">
        <f t="shared" si="10"/>
        <v>5652100</v>
      </c>
      <c r="U129" s="2">
        <f t="shared" si="10"/>
        <v>8111600</v>
      </c>
      <c r="V129" s="2">
        <f t="shared" si="10"/>
        <v>10222700</v>
      </c>
      <c r="W129" s="2">
        <f t="shared" si="10"/>
        <v>13069800</v>
      </c>
      <c r="X129" s="2">
        <f t="shared" si="10"/>
        <v>10036000</v>
      </c>
      <c r="Y129" s="2" cm="1">
        <f t="array" ref="Y129">_xlfn.XLOOKUP(Y$1&amp;$R129,$C$3:$C$1662&amp;$D$3:$D$1662,$E$3:$E$1662,0,0,1)</f>
        <v>17800</v>
      </c>
      <c r="Z129" s="2" cm="1">
        <f t="array" ref="Z129">_xlfn.XLOOKUP(Z$1&amp;$R129,$C$3:$C$1662&amp;$D$3:$D$1662,$E$3:$E$1662,0,0,1)</f>
        <v>10200</v>
      </c>
      <c r="AA129" s="2" cm="1">
        <f t="array" ref="AA129">_xlfn.XLOOKUP(AA$1&amp;$R129,$C$3:$C$1662&amp;$D$3:$D$1662,$E$3:$E$1662,0,0,1)</f>
        <v>44400</v>
      </c>
      <c r="AB129" s="2" cm="1">
        <f t="array" ref="AB129">_xlfn.XLOOKUP(AB$1&amp;$R129,$C$3:$C$1662&amp;$D$3:$D$1662,$E$3:$E$1662,0,0,1)</f>
        <v>61600</v>
      </c>
      <c r="AC129" s="2" cm="1">
        <f t="array" ref="AC129">_xlfn.XLOOKUP(AC$1&amp;$R129,$C$3:$C$1662&amp;$D$3:$D$1662,$E$3:$E$1662,0,0,1)</f>
        <v>48800</v>
      </c>
    </row>
    <row r="130" spans="3:29" x14ac:dyDescent="0.4">
      <c r="C130" t="s">
        <v>758</v>
      </c>
      <c r="D130" t="s">
        <v>640</v>
      </c>
      <c r="E130">
        <v>48800</v>
      </c>
      <c r="R130" t="s">
        <v>266</v>
      </c>
      <c r="S130" s="2">
        <f t="shared" si="6"/>
        <v>9459640</v>
      </c>
      <c r="T130" s="2">
        <f t="shared" si="10"/>
        <v>5685100</v>
      </c>
      <c r="U130" s="2">
        <f t="shared" si="10"/>
        <v>8126600</v>
      </c>
      <c r="V130" s="2">
        <f t="shared" si="10"/>
        <v>10269000</v>
      </c>
      <c r="W130" s="2">
        <f t="shared" si="10"/>
        <v>13121400</v>
      </c>
      <c r="X130" s="2">
        <f t="shared" si="10"/>
        <v>10096100</v>
      </c>
      <c r="Y130" s="2" cm="1">
        <f t="array" ref="Y130">_xlfn.XLOOKUP(Y$1&amp;$R130,$C$3:$C$1662&amp;$D$3:$D$1662,$E$3:$E$1662,0,0,1)</f>
        <v>33000</v>
      </c>
      <c r="Z130" s="2" cm="1">
        <f t="array" ref="Z130">_xlfn.XLOOKUP(Z$1&amp;$R130,$C$3:$C$1662&amp;$D$3:$D$1662,$E$3:$E$1662,0,0,1)</f>
        <v>15000</v>
      </c>
      <c r="AA130" s="2" cm="1">
        <f t="array" ref="AA130">_xlfn.XLOOKUP(AA$1&amp;$R130,$C$3:$C$1662&amp;$D$3:$D$1662,$E$3:$E$1662,0,0,1)</f>
        <v>46300</v>
      </c>
      <c r="AB130" s="2" cm="1">
        <f t="array" ref="AB130">_xlfn.XLOOKUP(AB$1&amp;$R130,$C$3:$C$1662&amp;$D$3:$D$1662,$E$3:$E$1662,0,0,1)</f>
        <v>51600</v>
      </c>
      <c r="AC130" s="2" cm="1">
        <f t="array" ref="AC130">_xlfn.XLOOKUP(AC$1&amp;$R130,$C$3:$C$1662&amp;$D$3:$D$1662,$E$3:$E$1662,0,0,1)</f>
        <v>60100</v>
      </c>
    </row>
    <row r="131" spans="3:29" x14ac:dyDescent="0.4">
      <c r="C131" t="s">
        <v>758</v>
      </c>
      <c r="D131" t="s">
        <v>641</v>
      </c>
      <c r="E131">
        <v>60100</v>
      </c>
      <c r="R131" t="s">
        <v>44</v>
      </c>
      <c r="S131" s="2">
        <f t="shared" ref="S131:S194" si="11">IFERROR(AVERAGEIFS(T131:X131,T131:X131,"&gt;0"),0)</f>
        <v>9499340</v>
      </c>
      <c r="T131" s="2">
        <f t="shared" si="10"/>
        <v>5696300</v>
      </c>
      <c r="U131" s="2">
        <f t="shared" si="10"/>
        <v>8147800</v>
      </c>
      <c r="V131" s="2">
        <f t="shared" si="10"/>
        <v>10328900</v>
      </c>
      <c r="W131" s="2">
        <f t="shared" si="10"/>
        <v>13177800</v>
      </c>
      <c r="X131" s="2">
        <f t="shared" si="10"/>
        <v>10145900</v>
      </c>
      <c r="Y131" s="2" cm="1">
        <f t="array" ref="Y131">_xlfn.XLOOKUP(Y$1&amp;$R131,$C$3:$C$1662&amp;$D$3:$D$1662,$E$3:$E$1662,0,0,1)</f>
        <v>11200</v>
      </c>
      <c r="Z131" s="2" cm="1">
        <f t="array" ref="Z131">_xlfn.XLOOKUP(Z$1&amp;$R131,$C$3:$C$1662&amp;$D$3:$D$1662,$E$3:$E$1662,0,0,1)</f>
        <v>21200</v>
      </c>
      <c r="AA131" s="2" cm="1">
        <f t="array" ref="AA131">_xlfn.XLOOKUP(AA$1&amp;$R131,$C$3:$C$1662&amp;$D$3:$D$1662,$E$3:$E$1662,0,0,1)</f>
        <v>59900</v>
      </c>
      <c r="AB131" s="2" cm="1">
        <f t="array" ref="AB131">_xlfn.XLOOKUP(AB$1&amp;$R131,$C$3:$C$1662&amp;$D$3:$D$1662,$E$3:$E$1662,0,0,1)</f>
        <v>56400</v>
      </c>
      <c r="AC131" s="2" cm="1">
        <f t="array" ref="AC131">_xlfn.XLOOKUP(AC$1&amp;$R131,$C$3:$C$1662&amp;$D$3:$D$1662,$E$3:$E$1662,0,0,1)</f>
        <v>49800</v>
      </c>
    </row>
    <row r="132" spans="3:29" x14ac:dyDescent="0.4">
      <c r="C132" t="s">
        <v>758</v>
      </c>
      <c r="D132" t="s">
        <v>642</v>
      </c>
      <c r="E132">
        <v>49800</v>
      </c>
      <c r="R132" t="s">
        <v>230</v>
      </c>
      <c r="S132" s="2">
        <f t="shared" si="11"/>
        <v>9540100</v>
      </c>
      <c r="T132" s="2">
        <f t="shared" ref="T132:X147" si="12">T131+Y132</f>
        <v>5722000</v>
      </c>
      <c r="U132" s="2">
        <f t="shared" si="12"/>
        <v>8158300</v>
      </c>
      <c r="V132" s="2">
        <f t="shared" si="12"/>
        <v>10386200</v>
      </c>
      <c r="W132" s="2">
        <f t="shared" si="12"/>
        <v>13233500</v>
      </c>
      <c r="X132" s="2">
        <f t="shared" si="12"/>
        <v>10200500</v>
      </c>
      <c r="Y132" s="2" cm="1">
        <f t="array" ref="Y132">_xlfn.XLOOKUP(Y$1&amp;$R132,$C$3:$C$1662&amp;$D$3:$D$1662,$E$3:$E$1662,0,0,1)</f>
        <v>25700</v>
      </c>
      <c r="Z132" s="2" cm="1">
        <f t="array" ref="Z132">_xlfn.XLOOKUP(Z$1&amp;$R132,$C$3:$C$1662&amp;$D$3:$D$1662,$E$3:$E$1662,0,0,1)</f>
        <v>10500</v>
      </c>
      <c r="AA132" s="2" cm="1">
        <f t="array" ref="AA132">_xlfn.XLOOKUP(AA$1&amp;$R132,$C$3:$C$1662&amp;$D$3:$D$1662,$E$3:$E$1662,0,0,1)</f>
        <v>57300</v>
      </c>
      <c r="AB132" s="2" cm="1">
        <f t="array" ref="AB132">_xlfn.XLOOKUP(AB$1&amp;$R132,$C$3:$C$1662&amp;$D$3:$D$1662,$E$3:$E$1662,0,0,1)</f>
        <v>55700</v>
      </c>
      <c r="AC132" s="2" cm="1">
        <f t="array" ref="AC132">_xlfn.XLOOKUP(AC$1&amp;$R132,$C$3:$C$1662&amp;$D$3:$D$1662,$E$3:$E$1662,0,0,1)</f>
        <v>54600</v>
      </c>
    </row>
    <row r="133" spans="3:29" x14ac:dyDescent="0.4">
      <c r="C133" t="s">
        <v>758</v>
      </c>
      <c r="D133" t="s">
        <v>643</v>
      </c>
      <c r="E133">
        <v>54600</v>
      </c>
      <c r="R133" t="s">
        <v>214</v>
      </c>
      <c r="S133" s="2">
        <f t="shared" si="11"/>
        <v>9571700</v>
      </c>
      <c r="T133" s="2">
        <f t="shared" si="12"/>
        <v>5744300</v>
      </c>
      <c r="U133" s="2">
        <f t="shared" si="12"/>
        <v>8172600</v>
      </c>
      <c r="V133" s="2">
        <f t="shared" si="12"/>
        <v>10443500</v>
      </c>
      <c r="W133" s="2">
        <f t="shared" si="12"/>
        <v>13270800</v>
      </c>
      <c r="X133" s="2">
        <f t="shared" si="12"/>
        <v>10227300</v>
      </c>
      <c r="Y133" s="2" cm="1">
        <f t="array" ref="Y133">_xlfn.XLOOKUP(Y$1&amp;$R133,$C$3:$C$1662&amp;$D$3:$D$1662,$E$3:$E$1662,0,0,1)</f>
        <v>22300</v>
      </c>
      <c r="Z133" s="2" cm="1">
        <f t="array" ref="Z133">_xlfn.XLOOKUP(Z$1&amp;$R133,$C$3:$C$1662&amp;$D$3:$D$1662,$E$3:$E$1662,0,0,1)</f>
        <v>14300</v>
      </c>
      <c r="AA133" s="2" cm="1">
        <f t="array" ref="AA133">_xlfn.XLOOKUP(AA$1&amp;$R133,$C$3:$C$1662&amp;$D$3:$D$1662,$E$3:$E$1662,0,0,1)</f>
        <v>57300</v>
      </c>
      <c r="AB133" s="2" cm="1">
        <f t="array" ref="AB133">_xlfn.XLOOKUP(AB$1&amp;$R133,$C$3:$C$1662&amp;$D$3:$D$1662,$E$3:$E$1662,0,0,1)</f>
        <v>37300</v>
      </c>
      <c r="AC133" s="2" cm="1">
        <f t="array" ref="AC133">_xlfn.XLOOKUP(AC$1&amp;$R133,$C$3:$C$1662&amp;$D$3:$D$1662,$E$3:$E$1662,0,0,1)</f>
        <v>26800</v>
      </c>
    </row>
    <row r="134" spans="3:29" x14ac:dyDescent="0.4">
      <c r="C134" t="s">
        <v>758</v>
      </c>
      <c r="D134" t="s">
        <v>644</v>
      </c>
      <c r="E134">
        <v>26800</v>
      </c>
      <c r="R134" t="s">
        <v>233</v>
      </c>
      <c r="S134" s="2">
        <f t="shared" si="11"/>
        <v>9615800</v>
      </c>
      <c r="T134" s="2">
        <f t="shared" si="12"/>
        <v>5827900</v>
      </c>
      <c r="U134" s="2">
        <f t="shared" si="12"/>
        <v>8184900</v>
      </c>
      <c r="V134" s="2">
        <f t="shared" si="12"/>
        <v>10504500</v>
      </c>
      <c r="W134" s="2">
        <f t="shared" si="12"/>
        <v>13306800</v>
      </c>
      <c r="X134" s="2">
        <f t="shared" si="12"/>
        <v>10254900</v>
      </c>
      <c r="Y134" s="2" cm="1">
        <f t="array" ref="Y134">_xlfn.XLOOKUP(Y$1&amp;$R134,$C$3:$C$1662&amp;$D$3:$D$1662,$E$3:$E$1662,0,0,1)</f>
        <v>83600</v>
      </c>
      <c r="Z134" s="2" cm="1">
        <f t="array" ref="Z134">_xlfn.XLOOKUP(Z$1&amp;$R134,$C$3:$C$1662&amp;$D$3:$D$1662,$E$3:$E$1662,0,0,1)</f>
        <v>12300</v>
      </c>
      <c r="AA134" s="2" cm="1">
        <f t="array" ref="AA134">_xlfn.XLOOKUP(AA$1&amp;$R134,$C$3:$C$1662&amp;$D$3:$D$1662,$E$3:$E$1662,0,0,1)</f>
        <v>61000</v>
      </c>
      <c r="AB134" s="2" cm="1">
        <f t="array" ref="AB134">_xlfn.XLOOKUP(AB$1&amp;$R134,$C$3:$C$1662&amp;$D$3:$D$1662,$E$3:$E$1662,0,0,1)</f>
        <v>36000</v>
      </c>
      <c r="AC134" s="2" cm="1">
        <f t="array" ref="AC134">_xlfn.XLOOKUP(AC$1&amp;$R134,$C$3:$C$1662&amp;$D$3:$D$1662,$E$3:$E$1662,0,0,1)</f>
        <v>27600</v>
      </c>
    </row>
    <row r="135" spans="3:29" x14ac:dyDescent="0.4">
      <c r="C135" t="s">
        <v>758</v>
      </c>
      <c r="D135" t="s">
        <v>645</v>
      </c>
      <c r="E135">
        <v>27600</v>
      </c>
      <c r="R135" t="s">
        <v>224</v>
      </c>
      <c r="S135" s="2">
        <f t="shared" si="11"/>
        <v>9655840</v>
      </c>
      <c r="T135" s="2">
        <f t="shared" si="12"/>
        <v>5870000</v>
      </c>
      <c r="U135" s="2">
        <f t="shared" si="12"/>
        <v>8202800</v>
      </c>
      <c r="V135" s="2">
        <f t="shared" si="12"/>
        <v>10525700</v>
      </c>
      <c r="W135" s="2">
        <f t="shared" si="12"/>
        <v>13403100</v>
      </c>
      <c r="X135" s="2">
        <f t="shared" si="12"/>
        <v>10277600</v>
      </c>
      <c r="Y135" s="2" cm="1">
        <f t="array" ref="Y135">_xlfn.XLOOKUP(Y$1&amp;$R135,$C$3:$C$1662&amp;$D$3:$D$1662,$E$3:$E$1662,0,0,1)</f>
        <v>42100</v>
      </c>
      <c r="Z135" s="2" cm="1">
        <f t="array" ref="Z135">_xlfn.XLOOKUP(Z$1&amp;$R135,$C$3:$C$1662&amp;$D$3:$D$1662,$E$3:$E$1662,0,0,1)</f>
        <v>17900</v>
      </c>
      <c r="AA135" s="2" cm="1">
        <f t="array" ref="AA135">_xlfn.XLOOKUP(AA$1&amp;$R135,$C$3:$C$1662&amp;$D$3:$D$1662,$E$3:$E$1662,0,0,1)</f>
        <v>21200</v>
      </c>
      <c r="AB135" s="2" cm="1">
        <f t="array" ref="AB135">_xlfn.XLOOKUP(AB$1&amp;$R135,$C$3:$C$1662&amp;$D$3:$D$1662,$E$3:$E$1662,0,0,1)</f>
        <v>96300</v>
      </c>
      <c r="AC135" s="2" cm="1">
        <f t="array" ref="AC135">_xlfn.XLOOKUP(AC$1&amp;$R135,$C$3:$C$1662&amp;$D$3:$D$1662,$E$3:$E$1662,0,0,1)</f>
        <v>22700</v>
      </c>
    </row>
    <row r="136" spans="3:29" x14ac:dyDescent="0.4">
      <c r="C136" t="s">
        <v>758</v>
      </c>
      <c r="D136" t="s">
        <v>646</v>
      </c>
      <c r="E136">
        <v>22700</v>
      </c>
      <c r="R136" t="s">
        <v>189</v>
      </c>
      <c r="S136" s="2">
        <f t="shared" si="11"/>
        <v>9682840</v>
      </c>
      <c r="T136" s="2">
        <f t="shared" si="12"/>
        <v>5886000</v>
      </c>
      <c r="U136" s="2">
        <f t="shared" si="12"/>
        <v>8218200</v>
      </c>
      <c r="V136" s="2">
        <f t="shared" si="12"/>
        <v>10564800</v>
      </c>
      <c r="W136" s="2">
        <f t="shared" si="12"/>
        <v>13453800</v>
      </c>
      <c r="X136" s="2">
        <f t="shared" si="12"/>
        <v>10291400</v>
      </c>
      <c r="Y136" s="2" cm="1">
        <f t="array" ref="Y136">_xlfn.XLOOKUP(Y$1&amp;$R136,$C$3:$C$1662&amp;$D$3:$D$1662,$E$3:$E$1662,0,0,1)</f>
        <v>16000</v>
      </c>
      <c r="Z136" s="2" cm="1">
        <f t="array" ref="Z136">_xlfn.XLOOKUP(Z$1&amp;$R136,$C$3:$C$1662&amp;$D$3:$D$1662,$E$3:$E$1662,0,0,1)</f>
        <v>15400</v>
      </c>
      <c r="AA136" s="2" cm="1">
        <f t="array" ref="AA136">_xlfn.XLOOKUP(AA$1&amp;$R136,$C$3:$C$1662&amp;$D$3:$D$1662,$E$3:$E$1662,0,0,1)</f>
        <v>39100</v>
      </c>
      <c r="AB136" s="2" cm="1">
        <f t="array" ref="AB136">_xlfn.XLOOKUP(AB$1&amp;$R136,$C$3:$C$1662&amp;$D$3:$D$1662,$E$3:$E$1662,0,0,1)</f>
        <v>50700</v>
      </c>
      <c r="AC136" s="2" cm="1">
        <f t="array" ref="AC136">_xlfn.XLOOKUP(AC$1&amp;$R136,$C$3:$C$1662&amp;$D$3:$D$1662,$E$3:$E$1662,0,0,1)</f>
        <v>13800</v>
      </c>
    </row>
    <row r="137" spans="3:29" x14ac:dyDescent="0.4">
      <c r="C137" t="s">
        <v>758</v>
      </c>
      <c r="D137" t="s">
        <v>647</v>
      </c>
      <c r="E137">
        <v>13800</v>
      </c>
      <c r="R137" t="s">
        <v>245</v>
      </c>
      <c r="S137" s="2">
        <f t="shared" si="11"/>
        <v>9755000</v>
      </c>
      <c r="T137" s="2">
        <f t="shared" si="12"/>
        <v>6139500</v>
      </c>
      <c r="U137" s="2">
        <f t="shared" si="12"/>
        <v>8236000</v>
      </c>
      <c r="V137" s="2">
        <f t="shared" si="12"/>
        <v>10599300</v>
      </c>
      <c r="W137" s="2">
        <f t="shared" si="12"/>
        <v>13491200</v>
      </c>
      <c r="X137" s="2">
        <f t="shared" si="12"/>
        <v>10309000</v>
      </c>
      <c r="Y137" s="2" cm="1">
        <f t="array" ref="Y137">_xlfn.XLOOKUP(Y$1&amp;$R137,$C$3:$C$1662&amp;$D$3:$D$1662,$E$3:$E$1662,0,0,1)</f>
        <v>253500</v>
      </c>
      <c r="Z137" s="2" cm="1">
        <f t="array" ref="Z137">_xlfn.XLOOKUP(Z$1&amp;$R137,$C$3:$C$1662&amp;$D$3:$D$1662,$E$3:$E$1662,0,0,1)</f>
        <v>17800</v>
      </c>
      <c r="AA137" s="2" cm="1">
        <f t="array" ref="AA137">_xlfn.XLOOKUP(AA$1&amp;$R137,$C$3:$C$1662&amp;$D$3:$D$1662,$E$3:$E$1662,0,0,1)</f>
        <v>34500</v>
      </c>
      <c r="AB137" s="2" cm="1">
        <f t="array" ref="AB137">_xlfn.XLOOKUP(AB$1&amp;$R137,$C$3:$C$1662&amp;$D$3:$D$1662,$E$3:$E$1662,0,0,1)</f>
        <v>37400</v>
      </c>
      <c r="AC137" s="2" cm="1">
        <f t="array" ref="AC137">_xlfn.XLOOKUP(AC$1&amp;$R137,$C$3:$C$1662&amp;$D$3:$D$1662,$E$3:$E$1662,0,0,1)</f>
        <v>17600</v>
      </c>
    </row>
    <row r="138" spans="3:29" x14ac:dyDescent="0.4">
      <c r="C138" t="s">
        <v>758</v>
      </c>
      <c r="D138" t="s">
        <v>648</v>
      </c>
      <c r="E138">
        <v>17600</v>
      </c>
      <c r="R138" t="s">
        <v>70</v>
      </c>
      <c r="S138" s="2">
        <f t="shared" si="11"/>
        <v>9788320</v>
      </c>
      <c r="T138" s="2">
        <f t="shared" si="12"/>
        <v>6168700</v>
      </c>
      <c r="U138" s="2">
        <f t="shared" si="12"/>
        <v>8251800</v>
      </c>
      <c r="V138" s="2">
        <f t="shared" si="12"/>
        <v>10621300</v>
      </c>
      <c r="W138" s="2">
        <f t="shared" si="12"/>
        <v>13554000</v>
      </c>
      <c r="X138" s="2">
        <f t="shared" si="12"/>
        <v>10345800</v>
      </c>
      <c r="Y138" s="2" cm="1">
        <f t="array" ref="Y138">_xlfn.XLOOKUP(Y$1&amp;$R138,$C$3:$C$1662&amp;$D$3:$D$1662,$E$3:$E$1662,0,0,1)</f>
        <v>29200</v>
      </c>
      <c r="Z138" s="2" cm="1">
        <f t="array" ref="Z138">_xlfn.XLOOKUP(Z$1&amp;$R138,$C$3:$C$1662&amp;$D$3:$D$1662,$E$3:$E$1662,0,0,1)</f>
        <v>15800</v>
      </c>
      <c r="AA138" s="2" cm="1">
        <f t="array" ref="AA138">_xlfn.XLOOKUP(AA$1&amp;$R138,$C$3:$C$1662&amp;$D$3:$D$1662,$E$3:$E$1662,0,0,1)</f>
        <v>22000</v>
      </c>
      <c r="AB138" s="2" cm="1">
        <f t="array" ref="AB138">_xlfn.XLOOKUP(AB$1&amp;$R138,$C$3:$C$1662&amp;$D$3:$D$1662,$E$3:$E$1662,0,0,1)</f>
        <v>62800</v>
      </c>
      <c r="AC138" s="2" cm="1">
        <f t="array" ref="AC138">_xlfn.XLOOKUP(AC$1&amp;$R138,$C$3:$C$1662&amp;$D$3:$D$1662,$E$3:$E$1662,0,0,1)</f>
        <v>36800</v>
      </c>
    </row>
    <row r="139" spans="3:29" x14ac:dyDescent="0.4">
      <c r="C139" t="s">
        <v>758</v>
      </c>
      <c r="D139" t="s">
        <v>649</v>
      </c>
      <c r="E139">
        <v>36800</v>
      </c>
      <c r="R139" t="s">
        <v>288</v>
      </c>
      <c r="S139" s="2">
        <f t="shared" si="11"/>
        <v>9814260</v>
      </c>
      <c r="T139" s="2">
        <f t="shared" si="12"/>
        <v>6192700</v>
      </c>
      <c r="U139" s="2">
        <f t="shared" si="12"/>
        <v>8266200</v>
      </c>
      <c r="V139" s="2">
        <f t="shared" si="12"/>
        <v>10647600</v>
      </c>
      <c r="W139" s="2">
        <f t="shared" si="12"/>
        <v>13584900</v>
      </c>
      <c r="X139" s="2">
        <f t="shared" si="12"/>
        <v>10379900</v>
      </c>
      <c r="Y139" s="2" cm="1">
        <f t="array" ref="Y139">_xlfn.XLOOKUP(Y$1&amp;$R139,$C$3:$C$1662&amp;$D$3:$D$1662,$E$3:$E$1662,0,0,1)</f>
        <v>24000</v>
      </c>
      <c r="Z139" s="2" cm="1">
        <f t="array" ref="Z139">_xlfn.XLOOKUP(Z$1&amp;$R139,$C$3:$C$1662&amp;$D$3:$D$1662,$E$3:$E$1662,0,0,1)</f>
        <v>14400</v>
      </c>
      <c r="AA139" s="2" cm="1">
        <f t="array" ref="AA139">_xlfn.XLOOKUP(AA$1&amp;$R139,$C$3:$C$1662&amp;$D$3:$D$1662,$E$3:$E$1662,0,0,1)</f>
        <v>26300</v>
      </c>
      <c r="AB139" s="2" cm="1">
        <f t="array" ref="AB139">_xlfn.XLOOKUP(AB$1&amp;$R139,$C$3:$C$1662&amp;$D$3:$D$1662,$E$3:$E$1662,0,0,1)</f>
        <v>30900</v>
      </c>
      <c r="AC139" s="2" cm="1">
        <f t="array" ref="AC139">_xlfn.XLOOKUP(AC$1&amp;$R139,$C$3:$C$1662&amp;$D$3:$D$1662,$E$3:$E$1662,0,0,1)</f>
        <v>34100</v>
      </c>
    </row>
    <row r="140" spans="3:29" x14ac:dyDescent="0.4">
      <c r="C140" t="s">
        <v>758</v>
      </c>
      <c r="D140" t="s">
        <v>650</v>
      </c>
      <c r="E140">
        <v>34100</v>
      </c>
      <c r="R140" t="s">
        <v>284</v>
      </c>
      <c r="S140" s="2">
        <f t="shared" si="11"/>
        <v>9850420</v>
      </c>
      <c r="T140" s="2">
        <f t="shared" si="12"/>
        <v>6219300</v>
      </c>
      <c r="U140" s="2">
        <f t="shared" si="12"/>
        <v>8279700</v>
      </c>
      <c r="V140" s="2">
        <f t="shared" si="12"/>
        <v>10688500</v>
      </c>
      <c r="W140" s="2">
        <f t="shared" si="12"/>
        <v>13655300</v>
      </c>
      <c r="X140" s="2">
        <f t="shared" si="12"/>
        <v>10409300</v>
      </c>
      <c r="Y140" s="2" cm="1">
        <f t="array" ref="Y140">_xlfn.XLOOKUP(Y$1&amp;$R140,$C$3:$C$1662&amp;$D$3:$D$1662,$E$3:$E$1662,0,0,1)</f>
        <v>26600</v>
      </c>
      <c r="Z140" s="2" cm="1">
        <f t="array" ref="Z140">_xlfn.XLOOKUP(Z$1&amp;$R140,$C$3:$C$1662&amp;$D$3:$D$1662,$E$3:$E$1662,0,0,1)</f>
        <v>13500</v>
      </c>
      <c r="AA140" s="2" cm="1">
        <f t="array" ref="AA140">_xlfn.XLOOKUP(AA$1&amp;$R140,$C$3:$C$1662&amp;$D$3:$D$1662,$E$3:$E$1662,0,0,1)</f>
        <v>40900</v>
      </c>
      <c r="AB140" s="2" cm="1">
        <f t="array" ref="AB140">_xlfn.XLOOKUP(AB$1&amp;$R140,$C$3:$C$1662&amp;$D$3:$D$1662,$E$3:$E$1662,0,0,1)</f>
        <v>70400</v>
      </c>
      <c r="AC140" s="2" cm="1">
        <f t="array" ref="AC140">_xlfn.XLOOKUP(AC$1&amp;$R140,$C$3:$C$1662&amp;$D$3:$D$1662,$E$3:$E$1662,0,0,1)</f>
        <v>29400</v>
      </c>
    </row>
    <row r="141" spans="3:29" x14ac:dyDescent="0.4">
      <c r="C141" t="s">
        <v>758</v>
      </c>
      <c r="D141" t="s">
        <v>651</v>
      </c>
      <c r="E141">
        <v>29400</v>
      </c>
      <c r="R141" t="s">
        <v>105</v>
      </c>
      <c r="S141" s="2">
        <f t="shared" si="11"/>
        <v>9876980</v>
      </c>
      <c r="T141" s="2">
        <f t="shared" si="12"/>
        <v>6240700</v>
      </c>
      <c r="U141" s="2">
        <f t="shared" si="12"/>
        <v>8285900</v>
      </c>
      <c r="V141" s="2">
        <f t="shared" si="12"/>
        <v>10702800</v>
      </c>
      <c r="W141" s="2">
        <f t="shared" si="12"/>
        <v>13710400</v>
      </c>
      <c r="X141" s="2">
        <f t="shared" si="12"/>
        <v>10445100</v>
      </c>
      <c r="Y141" s="2" cm="1">
        <f t="array" ref="Y141">_xlfn.XLOOKUP(Y$1&amp;$R141,$C$3:$C$1662&amp;$D$3:$D$1662,$E$3:$E$1662,0,0,1)</f>
        <v>21400</v>
      </c>
      <c r="Z141" s="2" cm="1">
        <f t="array" ref="Z141">_xlfn.XLOOKUP(Z$1&amp;$R141,$C$3:$C$1662&amp;$D$3:$D$1662,$E$3:$E$1662,0,0,1)</f>
        <v>6200</v>
      </c>
      <c r="AA141" s="2" cm="1">
        <f t="array" ref="AA141">_xlfn.XLOOKUP(AA$1&amp;$R141,$C$3:$C$1662&amp;$D$3:$D$1662,$E$3:$E$1662,0,0,1)</f>
        <v>14300</v>
      </c>
      <c r="AB141" s="2" cm="1">
        <f t="array" ref="AB141">_xlfn.XLOOKUP(AB$1&amp;$R141,$C$3:$C$1662&amp;$D$3:$D$1662,$E$3:$E$1662,0,0,1)</f>
        <v>55100</v>
      </c>
      <c r="AC141" s="2" cm="1">
        <f t="array" ref="AC141">_xlfn.XLOOKUP(AC$1&amp;$R141,$C$3:$C$1662&amp;$D$3:$D$1662,$E$3:$E$1662,0,0,1)</f>
        <v>35800</v>
      </c>
    </row>
    <row r="142" spans="3:29" x14ac:dyDescent="0.4">
      <c r="C142" t="s">
        <v>758</v>
      </c>
      <c r="D142" t="s">
        <v>652</v>
      </c>
      <c r="E142">
        <v>35800</v>
      </c>
      <c r="R142" t="s">
        <v>42</v>
      </c>
      <c r="S142" s="2">
        <f t="shared" si="11"/>
        <v>9916800</v>
      </c>
      <c r="T142" s="2">
        <f t="shared" si="12"/>
        <v>6264700</v>
      </c>
      <c r="U142" s="2">
        <f t="shared" si="12"/>
        <v>8300400</v>
      </c>
      <c r="V142" s="2">
        <f t="shared" si="12"/>
        <v>10761200</v>
      </c>
      <c r="W142" s="2">
        <f t="shared" si="12"/>
        <v>13765500</v>
      </c>
      <c r="X142" s="2">
        <f t="shared" si="12"/>
        <v>10492200</v>
      </c>
      <c r="Y142" s="2" cm="1">
        <f t="array" ref="Y142">_xlfn.XLOOKUP(Y$1&amp;$R142,$C$3:$C$1662&amp;$D$3:$D$1662,$E$3:$E$1662,0,0,1)</f>
        <v>24000</v>
      </c>
      <c r="Z142" s="2" cm="1">
        <f t="array" ref="Z142">_xlfn.XLOOKUP(Z$1&amp;$R142,$C$3:$C$1662&amp;$D$3:$D$1662,$E$3:$E$1662,0,0,1)</f>
        <v>14500</v>
      </c>
      <c r="AA142" s="2" cm="1">
        <f t="array" ref="AA142">_xlfn.XLOOKUP(AA$1&amp;$R142,$C$3:$C$1662&amp;$D$3:$D$1662,$E$3:$E$1662,0,0,1)</f>
        <v>58400</v>
      </c>
      <c r="AB142" s="2" cm="1">
        <f t="array" ref="AB142">_xlfn.XLOOKUP(AB$1&amp;$R142,$C$3:$C$1662&amp;$D$3:$D$1662,$E$3:$E$1662,0,0,1)</f>
        <v>55100</v>
      </c>
      <c r="AC142" s="2" cm="1">
        <f t="array" ref="AC142">_xlfn.XLOOKUP(AC$1&amp;$R142,$C$3:$C$1662&amp;$D$3:$D$1662,$E$3:$E$1662,0,0,1)</f>
        <v>47100</v>
      </c>
    </row>
    <row r="143" spans="3:29" x14ac:dyDescent="0.4">
      <c r="C143" t="s">
        <v>758</v>
      </c>
      <c r="D143" t="s">
        <v>653</v>
      </c>
      <c r="E143">
        <v>47100</v>
      </c>
      <c r="R143" t="s">
        <v>111</v>
      </c>
      <c r="S143" s="2">
        <f t="shared" si="11"/>
        <v>9944660</v>
      </c>
      <c r="T143" s="2">
        <f t="shared" si="12"/>
        <v>6279300</v>
      </c>
      <c r="U143" s="2">
        <f t="shared" si="12"/>
        <v>8339300</v>
      </c>
      <c r="V143" s="2">
        <f t="shared" si="12"/>
        <v>10784100</v>
      </c>
      <c r="W143" s="2">
        <f t="shared" si="12"/>
        <v>13805100</v>
      </c>
      <c r="X143" s="2">
        <f t="shared" si="12"/>
        <v>10515500</v>
      </c>
      <c r="Y143" s="2" cm="1">
        <f t="array" ref="Y143">_xlfn.XLOOKUP(Y$1&amp;$R143,$C$3:$C$1662&amp;$D$3:$D$1662,$E$3:$E$1662,0,0,1)</f>
        <v>14600</v>
      </c>
      <c r="Z143" s="2" cm="1">
        <f t="array" ref="Z143">_xlfn.XLOOKUP(Z$1&amp;$R143,$C$3:$C$1662&amp;$D$3:$D$1662,$E$3:$E$1662,0,0,1)</f>
        <v>38900</v>
      </c>
      <c r="AA143" s="2" cm="1">
        <f t="array" ref="AA143">_xlfn.XLOOKUP(AA$1&amp;$R143,$C$3:$C$1662&amp;$D$3:$D$1662,$E$3:$E$1662,0,0,1)</f>
        <v>22900</v>
      </c>
      <c r="AB143" s="2" cm="1">
        <f t="array" ref="AB143">_xlfn.XLOOKUP(AB$1&amp;$R143,$C$3:$C$1662&amp;$D$3:$D$1662,$E$3:$E$1662,0,0,1)</f>
        <v>39600</v>
      </c>
      <c r="AC143" s="2" cm="1">
        <f t="array" ref="AC143">_xlfn.XLOOKUP(AC$1&amp;$R143,$C$3:$C$1662&amp;$D$3:$D$1662,$E$3:$E$1662,0,0,1)</f>
        <v>23300</v>
      </c>
    </row>
    <row r="144" spans="3:29" x14ac:dyDescent="0.4">
      <c r="C144" t="s">
        <v>758</v>
      </c>
      <c r="D144" t="s">
        <v>654</v>
      </c>
      <c r="E144">
        <v>23300</v>
      </c>
      <c r="R144" t="s">
        <v>186</v>
      </c>
      <c r="S144" s="2">
        <f t="shared" si="11"/>
        <v>9974000</v>
      </c>
      <c r="T144" s="2">
        <f t="shared" si="12"/>
        <v>6294500</v>
      </c>
      <c r="U144" s="2">
        <f t="shared" si="12"/>
        <v>8348800</v>
      </c>
      <c r="V144" s="2">
        <f t="shared" si="12"/>
        <v>10802100</v>
      </c>
      <c r="W144" s="2">
        <f t="shared" si="12"/>
        <v>13850600</v>
      </c>
      <c r="X144" s="2">
        <f t="shared" si="12"/>
        <v>10574000</v>
      </c>
      <c r="Y144" s="2" cm="1">
        <f t="array" ref="Y144">_xlfn.XLOOKUP(Y$1&amp;$R144,$C$3:$C$1662&amp;$D$3:$D$1662,$E$3:$E$1662,0,0,1)</f>
        <v>15200</v>
      </c>
      <c r="Z144" s="2" cm="1">
        <f t="array" ref="Z144">_xlfn.XLOOKUP(Z$1&amp;$R144,$C$3:$C$1662&amp;$D$3:$D$1662,$E$3:$E$1662,0,0,1)</f>
        <v>9500</v>
      </c>
      <c r="AA144" s="2" cm="1">
        <f t="array" ref="AA144">_xlfn.XLOOKUP(AA$1&amp;$R144,$C$3:$C$1662&amp;$D$3:$D$1662,$E$3:$E$1662,0,0,1)</f>
        <v>18000</v>
      </c>
      <c r="AB144" s="2" cm="1">
        <f t="array" ref="AB144">_xlfn.XLOOKUP(AB$1&amp;$R144,$C$3:$C$1662&amp;$D$3:$D$1662,$E$3:$E$1662,0,0,1)</f>
        <v>45500</v>
      </c>
      <c r="AC144" s="2" cm="1">
        <f t="array" ref="AC144">_xlfn.XLOOKUP(AC$1&amp;$R144,$C$3:$C$1662&amp;$D$3:$D$1662,$E$3:$E$1662,0,0,1)</f>
        <v>58500</v>
      </c>
    </row>
    <row r="145" spans="3:29" x14ac:dyDescent="0.4">
      <c r="C145" t="s">
        <v>758</v>
      </c>
      <c r="D145" t="s">
        <v>655</v>
      </c>
      <c r="E145">
        <v>58500</v>
      </c>
      <c r="R145" t="s">
        <v>68</v>
      </c>
      <c r="S145" s="2">
        <f t="shared" si="11"/>
        <v>10001620</v>
      </c>
      <c r="T145" s="2">
        <f t="shared" si="12"/>
        <v>6308200</v>
      </c>
      <c r="U145" s="2">
        <f t="shared" si="12"/>
        <v>8361000</v>
      </c>
      <c r="V145" s="2">
        <f t="shared" si="12"/>
        <v>10831600</v>
      </c>
      <c r="W145" s="2">
        <f t="shared" si="12"/>
        <v>13908700</v>
      </c>
      <c r="X145" s="2">
        <f t="shared" si="12"/>
        <v>10598600</v>
      </c>
      <c r="Y145" s="2" cm="1">
        <f t="array" ref="Y145">_xlfn.XLOOKUP(Y$1&amp;$R145,$C$3:$C$1662&amp;$D$3:$D$1662,$E$3:$E$1662,0,0,1)</f>
        <v>13700</v>
      </c>
      <c r="Z145" s="2" cm="1">
        <f t="array" ref="Z145">_xlfn.XLOOKUP(Z$1&amp;$R145,$C$3:$C$1662&amp;$D$3:$D$1662,$E$3:$E$1662,0,0,1)</f>
        <v>12200</v>
      </c>
      <c r="AA145" s="2" cm="1">
        <f t="array" ref="AA145">_xlfn.XLOOKUP(AA$1&amp;$R145,$C$3:$C$1662&amp;$D$3:$D$1662,$E$3:$E$1662,0,0,1)</f>
        <v>29500</v>
      </c>
      <c r="AB145" s="2" cm="1">
        <f t="array" ref="AB145">_xlfn.XLOOKUP(AB$1&amp;$R145,$C$3:$C$1662&amp;$D$3:$D$1662,$E$3:$E$1662,0,0,1)</f>
        <v>58100</v>
      </c>
      <c r="AC145" s="2" cm="1">
        <f t="array" ref="AC145">_xlfn.XLOOKUP(AC$1&amp;$R145,$C$3:$C$1662&amp;$D$3:$D$1662,$E$3:$E$1662,0,0,1)</f>
        <v>24600</v>
      </c>
    </row>
    <row r="146" spans="3:29" x14ac:dyDescent="0.4">
      <c r="C146" t="s">
        <v>758</v>
      </c>
      <c r="D146" t="s">
        <v>656</v>
      </c>
      <c r="E146">
        <v>24600</v>
      </c>
      <c r="R146" t="s">
        <v>237</v>
      </c>
      <c r="S146" s="2">
        <f t="shared" si="11"/>
        <v>10047900</v>
      </c>
      <c r="T146" s="2">
        <f t="shared" si="12"/>
        <v>6327200</v>
      </c>
      <c r="U146" s="2">
        <f t="shared" si="12"/>
        <v>8477200</v>
      </c>
      <c r="V146" s="2">
        <f t="shared" si="12"/>
        <v>10853900</v>
      </c>
      <c r="W146" s="2">
        <f t="shared" si="12"/>
        <v>13951800</v>
      </c>
      <c r="X146" s="2">
        <f t="shared" si="12"/>
        <v>10629400</v>
      </c>
      <c r="Y146" s="2" cm="1">
        <f t="array" ref="Y146">_xlfn.XLOOKUP(Y$1&amp;$R146,$C$3:$C$1662&amp;$D$3:$D$1662,$E$3:$E$1662,0,0,1)</f>
        <v>19000</v>
      </c>
      <c r="Z146" s="2" cm="1">
        <f t="array" ref="Z146">_xlfn.XLOOKUP(Z$1&amp;$R146,$C$3:$C$1662&amp;$D$3:$D$1662,$E$3:$E$1662,0,0,1)</f>
        <v>116200</v>
      </c>
      <c r="AA146" s="2" cm="1">
        <f t="array" ref="AA146">_xlfn.XLOOKUP(AA$1&amp;$R146,$C$3:$C$1662&amp;$D$3:$D$1662,$E$3:$E$1662,0,0,1)</f>
        <v>22300</v>
      </c>
      <c r="AB146" s="2" cm="1">
        <f t="array" ref="AB146">_xlfn.XLOOKUP(AB$1&amp;$R146,$C$3:$C$1662&amp;$D$3:$D$1662,$E$3:$E$1662,0,0,1)</f>
        <v>43100</v>
      </c>
      <c r="AC146" s="2" cm="1">
        <f t="array" ref="AC146">_xlfn.XLOOKUP(AC$1&amp;$R146,$C$3:$C$1662&amp;$D$3:$D$1662,$E$3:$E$1662,0,0,1)</f>
        <v>30800</v>
      </c>
    </row>
    <row r="147" spans="3:29" x14ac:dyDescent="0.4">
      <c r="C147" t="s">
        <v>758</v>
      </c>
      <c r="D147" t="s">
        <v>657</v>
      </c>
      <c r="E147">
        <v>30800</v>
      </c>
      <c r="R147" t="s">
        <v>197</v>
      </c>
      <c r="S147" s="2">
        <f t="shared" si="11"/>
        <v>10080340</v>
      </c>
      <c r="T147" s="2">
        <f t="shared" si="12"/>
        <v>6346000</v>
      </c>
      <c r="U147" s="2">
        <f t="shared" si="12"/>
        <v>8513700</v>
      </c>
      <c r="V147" s="2">
        <f t="shared" si="12"/>
        <v>10874100</v>
      </c>
      <c r="W147" s="2">
        <f t="shared" si="12"/>
        <v>13996400</v>
      </c>
      <c r="X147" s="2">
        <f t="shared" si="12"/>
        <v>10671500</v>
      </c>
      <c r="Y147" s="2" cm="1">
        <f t="array" ref="Y147">_xlfn.XLOOKUP(Y$1&amp;$R147,$C$3:$C$1662&amp;$D$3:$D$1662,$E$3:$E$1662,0,0,1)</f>
        <v>18800</v>
      </c>
      <c r="Z147" s="2" cm="1">
        <f t="array" ref="Z147">_xlfn.XLOOKUP(Z$1&amp;$R147,$C$3:$C$1662&amp;$D$3:$D$1662,$E$3:$E$1662,0,0,1)</f>
        <v>36500</v>
      </c>
      <c r="AA147" s="2" cm="1">
        <f t="array" ref="AA147">_xlfn.XLOOKUP(AA$1&amp;$R147,$C$3:$C$1662&amp;$D$3:$D$1662,$E$3:$E$1662,0,0,1)</f>
        <v>20200</v>
      </c>
      <c r="AB147" s="2" cm="1">
        <f t="array" ref="AB147">_xlfn.XLOOKUP(AB$1&amp;$R147,$C$3:$C$1662&amp;$D$3:$D$1662,$E$3:$E$1662,0,0,1)</f>
        <v>44600</v>
      </c>
      <c r="AC147" s="2" cm="1">
        <f t="array" ref="AC147">_xlfn.XLOOKUP(AC$1&amp;$R147,$C$3:$C$1662&amp;$D$3:$D$1662,$E$3:$E$1662,0,0,1)</f>
        <v>42100</v>
      </c>
    </row>
    <row r="148" spans="3:29" x14ac:dyDescent="0.4">
      <c r="C148" t="s">
        <v>758</v>
      </c>
      <c r="D148" t="s">
        <v>658</v>
      </c>
      <c r="E148">
        <v>42100</v>
      </c>
      <c r="R148" t="s">
        <v>50</v>
      </c>
      <c r="S148" s="2">
        <f t="shared" si="11"/>
        <v>10109920</v>
      </c>
      <c r="T148" s="2">
        <f t="shared" ref="T148:X163" si="13">T147+Y148</f>
        <v>6372100</v>
      </c>
      <c r="U148" s="2">
        <f t="shared" si="13"/>
        <v>8535300</v>
      </c>
      <c r="V148" s="2">
        <f t="shared" si="13"/>
        <v>10891900</v>
      </c>
      <c r="W148" s="2">
        <f t="shared" si="13"/>
        <v>14043500</v>
      </c>
      <c r="X148" s="2">
        <f t="shared" si="13"/>
        <v>10706800</v>
      </c>
      <c r="Y148" s="2" cm="1">
        <f t="array" ref="Y148">_xlfn.XLOOKUP(Y$1&amp;$R148,$C$3:$C$1662&amp;$D$3:$D$1662,$E$3:$E$1662,0,0,1)</f>
        <v>26100</v>
      </c>
      <c r="Z148" s="2" cm="1">
        <f t="array" ref="Z148">_xlfn.XLOOKUP(Z$1&amp;$R148,$C$3:$C$1662&amp;$D$3:$D$1662,$E$3:$E$1662,0,0,1)</f>
        <v>21600</v>
      </c>
      <c r="AA148" s="2" cm="1">
        <f t="array" ref="AA148">_xlfn.XLOOKUP(AA$1&amp;$R148,$C$3:$C$1662&amp;$D$3:$D$1662,$E$3:$E$1662,0,0,1)</f>
        <v>17800</v>
      </c>
      <c r="AB148" s="2" cm="1">
        <f t="array" ref="AB148">_xlfn.XLOOKUP(AB$1&amp;$R148,$C$3:$C$1662&amp;$D$3:$D$1662,$E$3:$E$1662,0,0,1)</f>
        <v>47100</v>
      </c>
      <c r="AC148" s="2" cm="1">
        <f t="array" ref="AC148">_xlfn.XLOOKUP(AC$1&amp;$R148,$C$3:$C$1662&amp;$D$3:$D$1662,$E$3:$E$1662,0,0,1)</f>
        <v>35300</v>
      </c>
    </row>
    <row r="149" spans="3:29" x14ac:dyDescent="0.4">
      <c r="C149" t="s">
        <v>758</v>
      </c>
      <c r="D149" t="s">
        <v>659</v>
      </c>
      <c r="E149">
        <v>35300</v>
      </c>
      <c r="R149" t="s">
        <v>7</v>
      </c>
      <c r="S149" s="2">
        <f t="shared" si="11"/>
        <v>10130300</v>
      </c>
      <c r="T149" s="2">
        <f t="shared" si="13"/>
        <v>6381800</v>
      </c>
      <c r="U149" s="2">
        <f t="shared" si="13"/>
        <v>8545600</v>
      </c>
      <c r="V149" s="2">
        <f t="shared" si="13"/>
        <v>10919500</v>
      </c>
      <c r="W149" s="2">
        <f t="shared" si="13"/>
        <v>14068400</v>
      </c>
      <c r="X149" s="2">
        <f t="shared" si="13"/>
        <v>10736200</v>
      </c>
      <c r="Y149" s="2" cm="1">
        <f t="array" ref="Y149">_xlfn.XLOOKUP(Y$1&amp;$R149,$C$3:$C$1662&amp;$D$3:$D$1662,$E$3:$E$1662,0,0,1)</f>
        <v>9700</v>
      </c>
      <c r="Z149" s="2" cm="1">
        <f t="array" ref="Z149">_xlfn.XLOOKUP(Z$1&amp;$R149,$C$3:$C$1662&amp;$D$3:$D$1662,$E$3:$E$1662,0,0,1)</f>
        <v>10300</v>
      </c>
      <c r="AA149" s="2" cm="1">
        <f t="array" ref="AA149">_xlfn.XLOOKUP(AA$1&amp;$R149,$C$3:$C$1662&amp;$D$3:$D$1662,$E$3:$E$1662,0,0,1)</f>
        <v>27600</v>
      </c>
      <c r="AB149" s="2" cm="1">
        <f t="array" ref="AB149">_xlfn.XLOOKUP(AB$1&amp;$R149,$C$3:$C$1662&amp;$D$3:$D$1662,$E$3:$E$1662,0,0,1)</f>
        <v>24900</v>
      </c>
      <c r="AC149" s="2" cm="1">
        <f t="array" ref="AC149">_xlfn.XLOOKUP(AC$1&amp;$R149,$C$3:$C$1662&amp;$D$3:$D$1662,$E$3:$E$1662,0,0,1)</f>
        <v>29400</v>
      </c>
    </row>
    <row r="150" spans="3:29" x14ac:dyDescent="0.4">
      <c r="C150" t="s">
        <v>758</v>
      </c>
      <c r="D150" t="s">
        <v>660</v>
      </c>
      <c r="E150">
        <v>29400</v>
      </c>
      <c r="R150" t="s">
        <v>46</v>
      </c>
      <c r="S150" s="2">
        <f t="shared" si="11"/>
        <v>10149000</v>
      </c>
      <c r="T150" s="2">
        <f t="shared" si="13"/>
        <v>6401800</v>
      </c>
      <c r="U150" s="2">
        <f t="shared" si="13"/>
        <v>8559100</v>
      </c>
      <c r="V150" s="2">
        <f t="shared" si="13"/>
        <v>10932800</v>
      </c>
      <c r="W150" s="2">
        <f t="shared" si="13"/>
        <v>14096900</v>
      </c>
      <c r="X150" s="2">
        <f t="shared" si="13"/>
        <v>10754400</v>
      </c>
      <c r="Y150" s="2" cm="1">
        <f t="array" ref="Y150">_xlfn.XLOOKUP(Y$1&amp;$R150,$C$3:$C$1662&amp;$D$3:$D$1662,$E$3:$E$1662,0,0,1)</f>
        <v>20000</v>
      </c>
      <c r="Z150" s="2" cm="1">
        <f t="array" ref="Z150">_xlfn.XLOOKUP(Z$1&amp;$R150,$C$3:$C$1662&amp;$D$3:$D$1662,$E$3:$E$1662,0,0,1)</f>
        <v>13500</v>
      </c>
      <c r="AA150" s="2" cm="1">
        <f t="array" ref="AA150">_xlfn.XLOOKUP(AA$1&amp;$R150,$C$3:$C$1662&amp;$D$3:$D$1662,$E$3:$E$1662,0,0,1)</f>
        <v>13300</v>
      </c>
      <c r="AB150" s="2" cm="1">
        <f t="array" ref="AB150">_xlfn.XLOOKUP(AB$1&amp;$R150,$C$3:$C$1662&amp;$D$3:$D$1662,$E$3:$E$1662,0,0,1)</f>
        <v>28500</v>
      </c>
      <c r="AC150" s="2" cm="1">
        <f t="array" ref="AC150">_xlfn.XLOOKUP(AC$1&amp;$R150,$C$3:$C$1662&amp;$D$3:$D$1662,$E$3:$E$1662,0,0,1)</f>
        <v>18200</v>
      </c>
    </row>
    <row r="151" spans="3:29" x14ac:dyDescent="0.4">
      <c r="C151" t="s">
        <v>758</v>
      </c>
      <c r="D151" t="s">
        <v>661</v>
      </c>
      <c r="E151">
        <v>18200</v>
      </c>
      <c r="R151" t="s">
        <v>74</v>
      </c>
      <c r="S151" s="2">
        <f t="shared" si="11"/>
        <v>10170600</v>
      </c>
      <c r="T151" s="2">
        <f t="shared" si="13"/>
        <v>6424000</v>
      </c>
      <c r="U151" s="2">
        <f t="shared" si="13"/>
        <v>8572500</v>
      </c>
      <c r="V151" s="2">
        <f t="shared" si="13"/>
        <v>10958400</v>
      </c>
      <c r="W151" s="2">
        <f t="shared" si="13"/>
        <v>14114600</v>
      </c>
      <c r="X151" s="2">
        <f t="shared" si="13"/>
        <v>10783500</v>
      </c>
      <c r="Y151" s="2" cm="1">
        <f t="array" ref="Y151">_xlfn.XLOOKUP(Y$1&amp;$R151,$C$3:$C$1662&amp;$D$3:$D$1662,$E$3:$E$1662,0,0,1)</f>
        <v>22200</v>
      </c>
      <c r="Z151" s="2" cm="1">
        <f t="array" ref="Z151">_xlfn.XLOOKUP(Z$1&amp;$R151,$C$3:$C$1662&amp;$D$3:$D$1662,$E$3:$E$1662,0,0,1)</f>
        <v>13400</v>
      </c>
      <c r="AA151" s="2" cm="1">
        <f t="array" ref="AA151">_xlfn.XLOOKUP(AA$1&amp;$R151,$C$3:$C$1662&amp;$D$3:$D$1662,$E$3:$E$1662,0,0,1)</f>
        <v>25600</v>
      </c>
      <c r="AB151" s="2" cm="1">
        <f t="array" ref="AB151">_xlfn.XLOOKUP(AB$1&amp;$R151,$C$3:$C$1662&amp;$D$3:$D$1662,$E$3:$E$1662,0,0,1)</f>
        <v>17700</v>
      </c>
      <c r="AC151" s="2" cm="1">
        <f t="array" ref="AC151">_xlfn.XLOOKUP(AC$1&amp;$R151,$C$3:$C$1662&amp;$D$3:$D$1662,$E$3:$E$1662,0,0,1)</f>
        <v>29100</v>
      </c>
    </row>
    <row r="152" spans="3:29" x14ac:dyDescent="0.4">
      <c r="C152" t="s">
        <v>758</v>
      </c>
      <c r="D152" t="s">
        <v>662</v>
      </c>
      <c r="E152">
        <v>29100</v>
      </c>
      <c r="R152" t="s">
        <v>8</v>
      </c>
      <c r="S152" s="2">
        <f t="shared" si="11"/>
        <v>10187200</v>
      </c>
      <c r="T152" s="2">
        <f t="shared" si="13"/>
        <v>6432400</v>
      </c>
      <c r="U152" s="2">
        <f t="shared" si="13"/>
        <v>8589800</v>
      </c>
      <c r="V152" s="2">
        <f t="shared" si="13"/>
        <v>10979200</v>
      </c>
      <c r="W152" s="2">
        <f t="shared" si="13"/>
        <v>14139000</v>
      </c>
      <c r="X152" s="2">
        <f t="shared" si="13"/>
        <v>10795600</v>
      </c>
      <c r="Y152" s="2" cm="1">
        <f t="array" ref="Y152">_xlfn.XLOOKUP(Y$1&amp;$R152,$C$3:$C$1662&amp;$D$3:$D$1662,$E$3:$E$1662,0,0,1)</f>
        <v>8400</v>
      </c>
      <c r="Z152" s="2" cm="1">
        <f t="array" ref="Z152">_xlfn.XLOOKUP(Z$1&amp;$R152,$C$3:$C$1662&amp;$D$3:$D$1662,$E$3:$E$1662,0,0,1)</f>
        <v>17300</v>
      </c>
      <c r="AA152" s="2" cm="1">
        <f t="array" ref="AA152">_xlfn.XLOOKUP(AA$1&amp;$R152,$C$3:$C$1662&amp;$D$3:$D$1662,$E$3:$E$1662,0,0,1)</f>
        <v>20800</v>
      </c>
      <c r="AB152" s="2" cm="1">
        <f t="array" ref="AB152">_xlfn.XLOOKUP(AB$1&amp;$R152,$C$3:$C$1662&amp;$D$3:$D$1662,$E$3:$E$1662,0,0,1)</f>
        <v>24400</v>
      </c>
      <c r="AC152" s="2" cm="1">
        <f t="array" ref="AC152">_xlfn.XLOOKUP(AC$1&amp;$R152,$C$3:$C$1662&amp;$D$3:$D$1662,$E$3:$E$1662,0,0,1)</f>
        <v>12100</v>
      </c>
    </row>
    <row r="153" spans="3:29" x14ac:dyDescent="0.4">
      <c r="C153" t="s">
        <v>758</v>
      </c>
      <c r="D153" t="s">
        <v>663</v>
      </c>
      <c r="E153">
        <v>12100</v>
      </c>
      <c r="R153" t="s">
        <v>9</v>
      </c>
      <c r="S153" s="2">
        <f t="shared" si="11"/>
        <v>10349240</v>
      </c>
      <c r="T153" s="2">
        <f t="shared" si="13"/>
        <v>6507700</v>
      </c>
      <c r="U153" s="2">
        <f t="shared" si="13"/>
        <v>8704400</v>
      </c>
      <c r="V153" s="2">
        <f t="shared" si="13"/>
        <v>11111600</v>
      </c>
      <c r="W153" s="2">
        <f t="shared" si="13"/>
        <v>14534700</v>
      </c>
      <c r="X153" s="2">
        <f t="shared" si="13"/>
        <v>10887800</v>
      </c>
      <c r="Y153" s="2" cm="1">
        <f t="array" ref="Y153">_xlfn.XLOOKUP(Y$1&amp;$R153,$C$3:$C$1662&amp;$D$3:$D$1662,$E$3:$E$1662,0,0,1)</f>
        <v>75300</v>
      </c>
      <c r="Z153" s="2" cm="1">
        <f t="array" ref="Z153">_xlfn.XLOOKUP(Z$1&amp;$R153,$C$3:$C$1662&amp;$D$3:$D$1662,$E$3:$E$1662,0,0,1)</f>
        <v>114600</v>
      </c>
      <c r="AA153" s="2" cm="1">
        <f t="array" ref="AA153">_xlfn.XLOOKUP(AA$1&amp;$R153,$C$3:$C$1662&amp;$D$3:$D$1662,$E$3:$E$1662,0,0,1)</f>
        <v>132400</v>
      </c>
      <c r="AB153" s="2" cm="1">
        <f t="array" ref="AB153">_xlfn.XLOOKUP(AB$1&amp;$R153,$C$3:$C$1662&amp;$D$3:$D$1662,$E$3:$E$1662,0,0,1)</f>
        <v>395700</v>
      </c>
      <c r="AC153" s="2" cm="1">
        <f t="array" ref="AC153">_xlfn.XLOOKUP(AC$1&amp;$R153,$C$3:$C$1662&amp;$D$3:$D$1662,$E$3:$E$1662,0,0,1)</f>
        <v>92200</v>
      </c>
    </row>
    <row r="154" spans="3:29" x14ac:dyDescent="0.4">
      <c r="C154" t="s">
        <v>758</v>
      </c>
      <c r="D154" t="s">
        <v>664</v>
      </c>
      <c r="E154">
        <v>92200</v>
      </c>
      <c r="R154" t="s">
        <v>81</v>
      </c>
      <c r="S154" s="2">
        <f t="shared" si="11"/>
        <v>10448260</v>
      </c>
      <c r="T154" s="2">
        <f t="shared" si="13"/>
        <v>6536400</v>
      </c>
      <c r="U154" s="2">
        <f t="shared" si="13"/>
        <v>8757400</v>
      </c>
      <c r="V154" s="2">
        <f t="shared" si="13"/>
        <v>11179200</v>
      </c>
      <c r="W154" s="2">
        <f t="shared" si="13"/>
        <v>14815500</v>
      </c>
      <c r="X154" s="2">
        <f t="shared" si="13"/>
        <v>10952800</v>
      </c>
      <c r="Y154" s="2" cm="1">
        <f t="array" ref="Y154">_xlfn.XLOOKUP(Y$1&amp;$R154,$C$3:$C$1662&amp;$D$3:$D$1662,$E$3:$E$1662,0,0,1)</f>
        <v>28700</v>
      </c>
      <c r="Z154" s="2" cm="1">
        <f t="array" ref="Z154">_xlfn.XLOOKUP(Z$1&amp;$R154,$C$3:$C$1662&amp;$D$3:$D$1662,$E$3:$E$1662,0,0,1)</f>
        <v>53000</v>
      </c>
      <c r="AA154" s="2" cm="1">
        <f t="array" ref="AA154">_xlfn.XLOOKUP(AA$1&amp;$R154,$C$3:$C$1662&amp;$D$3:$D$1662,$E$3:$E$1662,0,0,1)</f>
        <v>67600</v>
      </c>
      <c r="AB154" s="2" cm="1">
        <f t="array" ref="AB154">_xlfn.XLOOKUP(AB$1&amp;$R154,$C$3:$C$1662&amp;$D$3:$D$1662,$E$3:$E$1662,0,0,1)</f>
        <v>280800</v>
      </c>
      <c r="AC154" s="2" cm="1">
        <f t="array" ref="AC154">_xlfn.XLOOKUP(AC$1&amp;$R154,$C$3:$C$1662&amp;$D$3:$D$1662,$E$3:$E$1662,0,0,1)</f>
        <v>65000</v>
      </c>
    </row>
    <row r="155" spans="3:29" x14ac:dyDescent="0.4">
      <c r="C155" t="s">
        <v>758</v>
      </c>
      <c r="D155" t="s">
        <v>665</v>
      </c>
      <c r="E155">
        <v>65000</v>
      </c>
      <c r="R155" t="s">
        <v>30</v>
      </c>
      <c r="S155" s="2">
        <f t="shared" si="11"/>
        <v>10499100</v>
      </c>
      <c r="T155" s="2">
        <f t="shared" si="13"/>
        <v>6551800</v>
      </c>
      <c r="U155" s="2">
        <f t="shared" si="13"/>
        <v>8809100</v>
      </c>
      <c r="V155" s="2">
        <f t="shared" si="13"/>
        <v>11231500</v>
      </c>
      <c r="W155" s="2">
        <f t="shared" si="13"/>
        <v>14899800</v>
      </c>
      <c r="X155" s="2">
        <f t="shared" si="13"/>
        <v>11003300</v>
      </c>
      <c r="Y155" s="2" cm="1">
        <f t="array" ref="Y155">_xlfn.XLOOKUP(Y$1&amp;$R155,$C$3:$C$1662&amp;$D$3:$D$1662,$E$3:$E$1662,0,0,1)</f>
        <v>15400</v>
      </c>
      <c r="Z155" s="2" cm="1">
        <f t="array" ref="Z155">_xlfn.XLOOKUP(Z$1&amp;$R155,$C$3:$C$1662&amp;$D$3:$D$1662,$E$3:$E$1662,0,0,1)</f>
        <v>51700</v>
      </c>
      <c r="AA155" s="2" cm="1">
        <f t="array" ref="AA155">_xlfn.XLOOKUP(AA$1&amp;$R155,$C$3:$C$1662&amp;$D$3:$D$1662,$E$3:$E$1662,0,0,1)</f>
        <v>52300</v>
      </c>
      <c r="AB155" s="2" cm="1">
        <f t="array" ref="AB155">_xlfn.XLOOKUP(AB$1&amp;$R155,$C$3:$C$1662&amp;$D$3:$D$1662,$E$3:$E$1662,0,0,1)</f>
        <v>84300</v>
      </c>
      <c r="AC155" s="2" cm="1">
        <f t="array" ref="AC155">_xlfn.XLOOKUP(AC$1&amp;$R155,$C$3:$C$1662&amp;$D$3:$D$1662,$E$3:$E$1662,0,0,1)</f>
        <v>50500</v>
      </c>
    </row>
    <row r="156" spans="3:29" x14ac:dyDescent="0.4">
      <c r="C156" t="s">
        <v>758</v>
      </c>
      <c r="D156" t="s">
        <v>666</v>
      </c>
      <c r="E156">
        <v>50500</v>
      </c>
      <c r="R156" t="s">
        <v>157</v>
      </c>
      <c r="S156" s="2">
        <f t="shared" si="11"/>
        <v>10558580</v>
      </c>
      <c r="T156" s="2">
        <f t="shared" si="13"/>
        <v>6618400</v>
      </c>
      <c r="U156" s="2">
        <f t="shared" si="13"/>
        <v>8851400</v>
      </c>
      <c r="V156" s="2">
        <f t="shared" si="13"/>
        <v>11261700</v>
      </c>
      <c r="W156" s="2">
        <f t="shared" si="13"/>
        <v>14971000</v>
      </c>
      <c r="X156" s="2">
        <f t="shared" si="13"/>
        <v>11090400</v>
      </c>
      <c r="Y156" s="2" cm="1">
        <f t="array" ref="Y156">_xlfn.XLOOKUP(Y$1&amp;$R156,$C$3:$C$1662&amp;$D$3:$D$1662,$E$3:$E$1662,0,0,1)</f>
        <v>66600</v>
      </c>
      <c r="Z156" s="2" cm="1">
        <f t="array" ref="Z156">_xlfn.XLOOKUP(Z$1&amp;$R156,$C$3:$C$1662&amp;$D$3:$D$1662,$E$3:$E$1662,0,0,1)</f>
        <v>42300</v>
      </c>
      <c r="AA156" s="2" cm="1">
        <f t="array" ref="AA156">_xlfn.XLOOKUP(AA$1&amp;$R156,$C$3:$C$1662&amp;$D$3:$D$1662,$E$3:$E$1662,0,0,1)</f>
        <v>30200</v>
      </c>
      <c r="AB156" s="2" cm="1">
        <f t="array" ref="AB156">_xlfn.XLOOKUP(AB$1&amp;$R156,$C$3:$C$1662&amp;$D$3:$D$1662,$E$3:$E$1662,0,0,1)</f>
        <v>71200</v>
      </c>
      <c r="AC156" s="2" cm="1">
        <f t="array" ref="AC156">_xlfn.XLOOKUP(AC$1&amp;$R156,$C$3:$C$1662&amp;$D$3:$D$1662,$E$3:$E$1662,0,0,1)</f>
        <v>87100</v>
      </c>
    </row>
    <row r="157" spans="3:29" x14ac:dyDescent="0.4">
      <c r="C157" t="s">
        <v>758</v>
      </c>
      <c r="D157" t="s">
        <v>667</v>
      </c>
      <c r="E157">
        <v>87100</v>
      </c>
      <c r="R157" t="s">
        <v>57</v>
      </c>
      <c r="S157" s="2">
        <f t="shared" si="11"/>
        <v>10608160</v>
      </c>
      <c r="T157" s="2">
        <f t="shared" si="13"/>
        <v>6650600</v>
      </c>
      <c r="U157" s="2">
        <f t="shared" si="13"/>
        <v>8901900</v>
      </c>
      <c r="V157" s="2">
        <f t="shared" si="13"/>
        <v>11281800</v>
      </c>
      <c r="W157" s="2">
        <f t="shared" si="13"/>
        <v>15074800</v>
      </c>
      <c r="X157" s="2">
        <f t="shared" si="13"/>
        <v>11131700</v>
      </c>
      <c r="Y157" s="2" cm="1">
        <f t="array" ref="Y157">_xlfn.XLOOKUP(Y$1&amp;$R157,$C$3:$C$1662&amp;$D$3:$D$1662,$E$3:$E$1662,0,0,1)</f>
        <v>32200</v>
      </c>
      <c r="Z157" s="2" cm="1">
        <f t="array" ref="Z157">_xlfn.XLOOKUP(Z$1&amp;$R157,$C$3:$C$1662&amp;$D$3:$D$1662,$E$3:$E$1662,0,0,1)</f>
        <v>50500</v>
      </c>
      <c r="AA157" s="2" cm="1">
        <f t="array" ref="AA157">_xlfn.XLOOKUP(AA$1&amp;$R157,$C$3:$C$1662&amp;$D$3:$D$1662,$E$3:$E$1662,0,0,1)</f>
        <v>20100</v>
      </c>
      <c r="AB157" s="2" cm="1">
        <f t="array" ref="AB157">_xlfn.XLOOKUP(AB$1&amp;$R157,$C$3:$C$1662&amp;$D$3:$D$1662,$E$3:$E$1662,0,0,1)</f>
        <v>103800</v>
      </c>
      <c r="AC157" s="2" cm="1">
        <f t="array" ref="AC157">_xlfn.XLOOKUP(AC$1&amp;$R157,$C$3:$C$1662&amp;$D$3:$D$1662,$E$3:$E$1662,0,0,1)</f>
        <v>41300</v>
      </c>
    </row>
    <row r="158" spans="3:29" x14ac:dyDescent="0.4">
      <c r="C158" t="s">
        <v>758</v>
      </c>
      <c r="D158" t="s">
        <v>668</v>
      </c>
      <c r="E158">
        <v>41300</v>
      </c>
      <c r="R158" t="s">
        <v>148</v>
      </c>
      <c r="S158" s="2">
        <f t="shared" si="11"/>
        <v>10662300</v>
      </c>
      <c r="T158" s="2">
        <f t="shared" si="13"/>
        <v>6669100</v>
      </c>
      <c r="U158" s="2">
        <f t="shared" si="13"/>
        <v>8936400</v>
      </c>
      <c r="V158" s="2">
        <f t="shared" si="13"/>
        <v>11349500</v>
      </c>
      <c r="W158" s="2">
        <f t="shared" si="13"/>
        <v>15164500</v>
      </c>
      <c r="X158" s="2">
        <f t="shared" si="13"/>
        <v>11192000</v>
      </c>
      <c r="Y158" s="2" cm="1">
        <f t="array" ref="Y158">_xlfn.XLOOKUP(Y$1&amp;$R158,$C$3:$C$1662&amp;$D$3:$D$1662,$E$3:$E$1662,0,0,1)</f>
        <v>18500</v>
      </c>
      <c r="Z158" s="2" cm="1">
        <f t="array" ref="Z158">_xlfn.XLOOKUP(Z$1&amp;$R158,$C$3:$C$1662&amp;$D$3:$D$1662,$E$3:$E$1662,0,0,1)</f>
        <v>34500</v>
      </c>
      <c r="AA158" s="2" cm="1">
        <f t="array" ref="AA158">_xlfn.XLOOKUP(AA$1&amp;$R158,$C$3:$C$1662&amp;$D$3:$D$1662,$E$3:$E$1662,0,0,1)</f>
        <v>67700</v>
      </c>
      <c r="AB158" s="2" cm="1">
        <f t="array" ref="AB158">_xlfn.XLOOKUP(AB$1&amp;$R158,$C$3:$C$1662&amp;$D$3:$D$1662,$E$3:$E$1662,0,0,1)</f>
        <v>89700</v>
      </c>
      <c r="AC158" s="2" cm="1">
        <f t="array" ref="AC158">_xlfn.XLOOKUP(AC$1&amp;$R158,$C$3:$C$1662&amp;$D$3:$D$1662,$E$3:$E$1662,0,0,1)</f>
        <v>60300</v>
      </c>
    </row>
    <row r="159" spans="3:29" x14ac:dyDescent="0.4">
      <c r="C159" t="s">
        <v>758</v>
      </c>
      <c r="D159" t="s">
        <v>669</v>
      </c>
      <c r="E159">
        <v>60300</v>
      </c>
      <c r="R159" t="s">
        <v>118</v>
      </c>
      <c r="S159" s="2">
        <f t="shared" si="11"/>
        <v>10699720</v>
      </c>
      <c r="T159" s="2">
        <f t="shared" si="13"/>
        <v>6696500</v>
      </c>
      <c r="U159" s="2">
        <f t="shared" si="13"/>
        <v>8966300</v>
      </c>
      <c r="V159" s="2">
        <f t="shared" si="13"/>
        <v>11377100</v>
      </c>
      <c r="W159" s="2">
        <f t="shared" si="13"/>
        <v>15229200</v>
      </c>
      <c r="X159" s="2">
        <f t="shared" si="13"/>
        <v>11229500</v>
      </c>
      <c r="Y159" s="2" cm="1">
        <f t="array" ref="Y159">_xlfn.XLOOKUP(Y$1&amp;$R159,$C$3:$C$1662&amp;$D$3:$D$1662,$E$3:$E$1662,0,0,1)</f>
        <v>27400</v>
      </c>
      <c r="Z159" s="2" cm="1">
        <f t="array" ref="Z159">_xlfn.XLOOKUP(Z$1&amp;$R159,$C$3:$C$1662&amp;$D$3:$D$1662,$E$3:$E$1662,0,0,1)</f>
        <v>29900</v>
      </c>
      <c r="AA159" s="2" cm="1">
        <f t="array" ref="AA159">_xlfn.XLOOKUP(AA$1&amp;$R159,$C$3:$C$1662&amp;$D$3:$D$1662,$E$3:$E$1662,0,0,1)</f>
        <v>27600</v>
      </c>
      <c r="AB159" s="2" cm="1">
        <f t="array" ref="AB159">_xlfn.XLOOKUP(AB$1&amp;$R159,$C$3:$C$1662&amp;$D$3:$D$1662,$E$3:$E$1662,0,0,1)</f>
        <v>64700</v>
      </c>
      <c r="AC159" s="2" cm="1">
        <f t="array" ref="AC159">_xlfn.XLOOKUP(AC$1&amp;$R159,$C$3:$C$1662&amp;$D$3:$D$1662,$E$3:$E$1662,0,0,1)</f>
        <v>37500</v>
      </c>
    </row>
    <row r="160" spans="3:29" x14ac:dyDescent="0.4">
      <c r="C160" t="s">
        <v>758</v>
      </c>
      <c r="D160" t="s">
        <v>670</v>
      </c>
      <c r="E160">
        <v>37500</v>
      </c>
      <c r="R160" t="s">
        <v>131</v>
      </c>
      <c r="S160" s="2">
        <f t="shared" si="11"/>
        <v>10739940</v>
      </c>
      <c r="T160" s="2">
        <f t="shared" si="13"/>
        <v>6725700</v>
      </c>
      <c r="U160" s="2">
        <f t="shared" si="13"/>
        <v>8991800</v>
      </c>
      <c r="V160" s="2">
        <f t="shared" si="13"/>
        <v>11416200</v>
      </c>
      <c r="W160" s="2">
        <f t="shared" si="13"/>
        <v>15292200</v>
      </c>
      <c r="X160" s="2">
        <f t="shared" si="13"/>
        <v>11273800</v>
      </c>
      <c r="Y160" s="2" cm="1">
        <f t="array" ref="Y160">_xlfn.XLOOKUP(Y$1&amp;$R160,$C$3:$C$1662&amp;$D$3:$D$1662,$E$3:$E$1662,0,0,1)</f>
        <v>29200</v>
      </c>
      <c r="Z160" s="2" cm="1">
        <f t="array" ref="Z160">_xlfn.XLOOKUP(Z$1&amp;$R160,$C$3:$C$1662&amp;$D$3:$D$1662,$E$3:$E$1662,0,0,1)</f>
        <v>25500</v>
      </c>
      <c r="AA160" s="2" cm="1">
        <f t="array" ref="AA160">_xlfn.XLOOKUP(AA$1&amp;$R160,$C$3:$C$1662&amp;$D$3:$D$1662,$E$3:$E$1662,0,0,1)</f>
        <v>39100</v>
      </c>
      <c r="AB160" s="2" cm="1">
        <f t="array" ref="AB160">_xlfn.XLOOKUP(AB$1&amp;$R160,$C$3:$C$1662&amp;$D$3:$D$1662,$E$3:$E$1662,0,0,1)</f>
        <v>63000</v>
      </c>
      <c r="AC160" s="2" cm="1">
        <f t="array" ref="AC160">_xlfn.XLOOKUP(AC$1&amp;$R160,$C$3:$C$1662&amp;$D$3:$D$1662,$E$3:$E$1662,0,0,1)</f>
        <v>44300</v>
      </c>
    </row>
    <row r="161" spans="3:29" x14ac:dyDescent="0.4">
      <c r="C161" t="s">
        <v>758</v>
      </c>
      <c r="D161" t="s">
        <v>671</v>
      </c>
      <c r="E161">
        <v>44300</v>
      </c>
      <c r="R161" t="s">
        <v>141</v>
      </c>
      <c r="S161" s="2">
        <f t="shared" si="11"/>
        <v>10783680</v>
      </c>
      <c r="T161" s="2">
        <f t="shared" si="13"/>
        <v>6748900</v>
      </c>
      <c r="U161" s="2">
        <f t="shared" si="13"/>
        <v>9033200</v>
      </c>
      <c r="V161" s="2">
        <f t="shared" si="13"/>
        <v>11467900</v>
      </c>
      <c r="W161" s="2">
        <f t="shared" si="13"/>
        <v>15339600</v>
      </c>
      <c r="X161" s="2">
        <f t="shared" si="13"/>
        <v>11328800</v>
      </c>
      <c r="Y161" s="2" cm="1">
        <f t="array" ref="Y161">_xlfn.XLOOKUP(Y$1&amp;$R161,$C$3:$C$1662&amp;$D$3:$D$1662,$E$3:$E$1662,0,0,1)</f>
        <v>23200</v>
      </c>
      <c r="Z161" s="2" cm="1">
        <f t="array" ref="Z161">_xlfn.XLOOKUP(Z$1&amp;$R161,$C$3:$C$1662&amp;$D$3:$D$1662,$E$3:$E$1662,0,0,1)</f>
        <v>41400</v>
      </c>
      <c r="AA161" s="2" cm="1">
        <f t="array" ref="AA161">_xlfn.XLOOKUP(AA$1&amp;$R161,$C$3:$C$1662&amp;$D$3:$D$1662,$E$3:$E$1662,0,0,1)</f>
        <v>51700</v>
      </c>
      <c r="AB161" s="2" cm="1">
        <f t="array" ref="AB161">_xlfn.XLOOKUP(AB$1&amp;$R161,$C$3:$C$1662&amp;$D$3:$D$1662,$E$3:$E$1662,0,0,1)</f>
        <v>47400</v>
      </c>
      <c r="AC161" s="2" cm="1">
        <f t="array" ref="AC161">_xlfn.XLOOKUP(AC$1&amp;$R161,$C$3:$C$1662&amp;$D$3:$D$1662,$E$3:$E$1662,0,0,1)</f>
        <v>55000</v>
      </c>
    </row>
    <row r="162" spans="3:29" x14ac:dyDescent="0.4">
      <c r="C162" t="s">
        <v>758</v>
      </c>
      <c r="D162" t="s">
        <v>672</v>
      </c>
      <c r="E162">
        <v>55000</v>
      </c>
      <c r="R162" t="s">
        <v>122</v>
      </c>
      <c r="S162" s="2">
        <f t="shared" si="11"/>
        <v>10830220</v>
      </c>
      <c r="T162" s="2">
        <f t="shared" si="13"/>
        <v>6792900</v>
      </c>
      <c r="U162" s="2">
        <f t="shared" si="13"/>
        <v>9053100</v>
      </c>
      <c r="V162" s="2">
        <f t="shared" si="13"/>
        <v>11513500</v>
      </c>
      <c r="W162" s="2">
        <f t="shared" si="13"/>
        <v>15415400</v>
      </c>
      <c r="X162" s="2">
        <f t="shared" si="13"/>
        <v>11376200</v>
      </c>
      <c r="Y162" s="2" cm="1">
        <f t="array" ref="Y162">_xlfn.XLOOKUP(Y$1&amp;$R162,$C$3:$C$1662&amp;$D$3:$D$1662,$E$3:$E$1662,0,0,1)</f>
        <v>44000</v>
      </c>
      <c r="Z162" s="2" cm="1">
        <f t="array" ref="Z162">_xlfn.XLOOKUP(Z$1&amp;$R162,$C$3:$C$1662&amp;$D$3:$D$1662,$E$3:$E$1662,0,0,1)</f>
        <v>19900</v>
      </c>
      <c r="AA162" s="2" cm="1">
        <f t="array" ref="AA162">_xlfn.XLOOKUP(AA$1&amp;$R162,$C$3:$C$1662&amp;$D$3:$D$1662,$E$3:$E$1662,0,0,1)</f>
        <v>45600</v>
      </c>
      <c r="AB162" s="2" cm="1">
        <f t="array" ref="AB162">_xlfn.XLOOKUP(AB$1&amp;$R162,$C$3:$C$1662&amp;$D$3:$D$1662,$E$3:$E$1662,0,0,1)</f>
        <v>75800</v>
      </c>
      <c r="AC162" s="2" cm="1">
        <f t="array" ref="AC162">_xlfn.XLOOKUP(AC$1&amp;$R162,$C$3:$C$1662&amp;$D$3:$D$1662,$E$3:$E$1662,0,0,1)</f>
        <v>47400</v>
      </c>
    </row>
    <row r="163" spans="3:29" x14ac:dyDescent="0.4">
      <c r="C163" t="s">
        <v>758</v>
      </c>
      <c r="D163" t="s">
        <v>673</v>
      </c>
      <c r="E163">
        <v>47400</v>
      </c>
      <c r="R163" t="s">
        <v>25</v>
      </c>
      <c r="S163" s="2">
        <f t="shared" si="11"/>
        <v>10877400</v>
      </c>
      <c r="T163" s="2">
        <f t="shared" si="13"/>
        <v>6838800</v>
      </c>
      <c r="U163" s="2">
        <f t="shared" si="13"/>
        <v>9076200</v>
      </c>
      <c r="V163" s="2">
        <f t="shared" si="13"/>
        <v>11544000</v>
      </c>
      <c r="W163" s="2">
        <f t="shared" si="13"/>
        <v>15511800</v>
      </c>
      <c r="X163" s="2">
        <f t="shared" si="13"/>
        <v>11416200</v>
      </c>
      <c r="Y163" s="2" cm="1">
        <f t="array" ref="Y163">_xlfn.XLOOKUP(Y$1&amp;$R163,$C$3:$C$1662&amp;$D$3:$D$1662,$E$3:$E$1662,0,0,1)</f>
        <v>45900</v>
      </c>
      <c r="Z163" s="2" cm="1">
        <f t="array" ref="Z163">_xlfn.XLOOKUP(Z$1&amp;$R163,$C$3:$C$1662&amp;$D$3:$D$1662,$E$3:$E$1662,0,0,1)</f>
        <v>23100</v>
      </c>
      <c r="AA163" s="2" cm="1">
        <f t="array" ref="AA163">_xlfn.XLOOKUP(AA$1&amp;$R163,$C$3:$C$1662&amp;$D$3:$D$1662,$E$3:$E$1662,0,0,1)</f>
        <v>30500</v>
      </c>
      <c r="AB163" s="2" cm="1">
        <f t="array" ref="AB163">_xlfn.XLOOKUP(AB$1&amp;$R163,$C$3:$C$1662&amp;$D$3:$D$1662,$E$3:$E$1662,0,0,1)</f>
        <v>96400</v>
      </c>
      <c r="AC163" s="2" cm="1">
        <f t="array" ref="AC163">_xlfn.XLOOKUP(AC$1&amp;$R163,$C$3:$C$1662&amp;$D$3:$D$1662,$E$3:$E$1662,0,0,1)</f>
        <v>40000</v>
      </c>
    </row>
    <row r="164" spans="3:29" x14ac:dyDescent="0.4">
      <c r="C164" t="s">
        <v>758</v>
      </c>
      <c r="D164" t="s">
        <v>674</v>
      </c>
      <c r="E164">
        <v>40000</v>
      </c>
      <c r="R164" t="s">
        <v>63</v>
      </c>
      <c r="S164" s="2">
        <f t="shared" si="11"/>
        <v>10920320</v>
      </c>
      <c r="T164" s="2">
        <f t="shared" ref="T164:X179" si="14">T163+Y164</f>
        <v>6874200</v>
      </c>
      <c r="U164" s="2">
        <f t="shared" si="14"/>
        <v>9133500</v>
      </c>
      <c r="V164" s="2">
        <f t="shared" si="14"/>
        <v>11577100</v>
      </c>
      <c r="W164" s="2">
        <f t="shared" si="14"/>
        <v>15578600</v>
      </c>
      <c r="X164" s="2">
        <f t="shared" si="14"/>
        <v>11438200</v>
      </c>
      <c r="Y164" s="2" cm="1">
        <f t="array" ref="Y164">_xlfn.XLOOKUP(Y$1&amp;$R164,$C$3:$C$1662&amp;$D$3:$D$1662,$E$3:$E$1662,0,0,1)</f>
        <v>35400</v>
      </c>
      <c r="Z164" s="2" cm="1">
        <f t="array" ref="Z164">_xlfn.XLOOKUP(Z$1&amp;$R164,$C$3:$C$1662&amp;$D$3:$D$1662,$E$3:$E$1662,0,0,1)</f>
        <v>57300</v>
      </c>
      <c r="AA164" s="2" cm="1">
        <f t="array" ref="AA164">_xlfn.XLOOKUP(AA$1&amp;$R164,$C$3:$C$1662&amp;$D$3:$D$1662,$E$3:$E$1662,0,0,1)</f>
        <v>33100</v>
      </c>
      <c r="AB164" s="2" cm="1">
        <f t="array" ref="AB164">_xlfn.XLOOKUP(AB$1&amp;$R164,$C$3:$C$1662&amp;$D$3:$D$1662,$E$3:$E$1662,0,0,1)</f>
        <v>66800</v>
      </c>
      <c r="AC164" s="2" cm="1">
        <f t="array" ref="AC164">_xlfn.XLOOKUP(AC$1&amp;$R164,$C$3:$C$1662&amp;$D$3:$D$1662,$E$3:$E$1662,0,0,1)</f>
        <v>22000</v>
      </c>
    </row>
    <row r="165" spans="3:29" x14ac:dyDescent="0.4">
      <c r="C165" t="s">
        <v>758</v>
      </c>
      <c r="D165" t="s">
        <v>675</v>
      </c>
      <c r="E165">
        <v>22000</v>
      </c>
      <c r="R165" t="s">
        <v>107</v>
      </c>
      <c r="S165" s="2">
        <f t="shared" si="11"/>
        <v>10979820</v>
      </c>
      <c r="T165" s="2">
        <f t="shared" si="14"/>
        <v>6914000</v>
      </c>
      <c r="U165" s="2">
        <f t="shared" si="14"/>
        <v>9195400</v>
      </c>
      <c r="V165" s="2">
        <f t="shared" si="14"/>
        <v>11617100</v>
      </c>
      <c r="W165" s="2">
        <f t="shared" si="14"/>
        <v>15668000</v>
      </c>
      <c r="X165" s="2">
        <f t="shared" si="14"/>
        <v>11504600</v>
      </c>
      <c r="Y165" s="2" cm="1">
        <f t="array" ref="Y165">_xlfn.XLOOKUP(Y$1&amp;$R165,$C$3:$C$1662&amp;$D$3:$D$1662,$E$3:$E$1662,0,0,1)</f>
        <v>39800</v>
      </c>
      <c r="Z165" s="2" cm="1">
        <f t="array" ref="Z165">_xlfn.XLOOKUP(Z$1&amp;$R165,$C$3:$C$1662&amp;$D$3:$D$1662,$E$3:$E$1662,0,0,1)</f>
        <v>61900</v>
      </c>
      <c r="AA165" s="2" cm="1">
        <f t="array" ref="AA165">_xlfn.XLOOKUP(AA$1&amp;$R165,$C$3:$C$1662&amp;$D$3:$D$1662,$E$3:$E$1662,0,0,1)</f>
        <v>40000</v>
      </c>
      <c r="AB165" s="2" cm="1">
        <f t="array" ref="AB165">_xlfn.XLOOKUP(AB$1&amp;$R165,$C$3:$C$1662&amp;$D$3:$D$1662,$E$3:$E$1662,0,0,1)</f>
        <v>89400</v>
      </c>
      <c r="AC165" s="2" cm="1">
        <f t="array" ref="AC165">_xlfn.XLOOKUP(AC$1&amp;$R165,$C$3:$C$1662&amp;$D$3:$D$1662,$E$3:$E$1662,0,0,1)</f>
        <v>66400</v>
      </c>
    </row>
    <row r="166" spans="3:29" x14ac:dyDescent="0.4">
      <c r="C166" t="s">
        <v>758</v>
      </c>
      <c r="D166" t="s">
        <v>676</v>
      </c>
      <c r="E166">
        <v>66400</v>
      </c>
      <c r="R166" t="s">
        <v>234</v>
      </c>
      <c r="S166" s="2">
        <f t="shared" si="11"/>
        <v>11024480</v>
      </c>
      <c r="T166" s="2">
        <f t="shared" si="14"/>
        <v>6931200</v>
      </c>
      <c r="U166" s="2">
        <f t="shared" si="14"/>
        <v>9232300</v>
      </c>
      <c r="V166" s="2">
        <f t="shared" si="14"/>
        <v>11659800</v>
      </c>
      <c r="W166" s="2">
        <f t="shared" si="14"/>
        <v>15724200</v>
      </c>
      <c r="X166" s="2">
        <f t="shared" si="14"/>
        <v>11574900</v>
      </c>
      <c r="Y166" s="2" cm="1">
        <f t="array" ref="Y166">_xlfn.XLOOKUP(Y$1&amp;$R166,$C$3:$C$1662&amp;$D$3:$D$1662,$E$3:$E$1662,0,0,1)</f>
        <v>17200</v>
      </c>
      <c r="Z166" s="2" cm="1">
        <f t="array" ref="Z166">_xlfn.XLOOKUP(Z$1&amp;$R166,$C$3:$C$1662&amp;$D$3:$D$1662,$E$3:$E$1662,0,0,1)</f>
        <v>36900</v>
      </c>
      <c r="AA166" s="2" cm="1">
        <f t="array" ref="AA166">_xlfn.XLOOKUP(AA$1&amp;$R166,$C$3:$C$1662&amp;$D$3:$D$1662,$E$3:$E$1662,0,0,1)</f>
        <v>42700</v>
      </c>
      <c r="AB166" s="2" cm="1">
        <f t="array" ref="AB166">_xlfn.XLOOKUP(AB$1&amp;$R166,$C$3:$C$1662&amp;$D$3:$D$1662,$E$3:$E$1662,0,0,1)</f>
        <v>56200</v>
      </c>
      <c r="AC166" s="2" cm="1">
        <f t="array" ref="AC166">_xlfn.XLOOKUP(AC$1&amp;$R166,$C$3:$C$1662&amp;$D$3:$D$1662,$E$3:$E$1662,0,0,1)</f>
        <v>70300</v>
      </c>
    </row>
    <row r="167" spans="3:29" x14ac:dyDescent="0.4">
      <c r="C167" t="s">
        <v>758</v>
      </c>
      <c r="D167" t="s">
        <v>677</v>
      </c>
      <c r="E167">
        <v>70300</v>
      </c>
      <c r="R167" t="s">
        <v>175</v>
      </c>
      <c r="S167" s="2">
        <f t="shared" si="11"/>
        <v>11067920</v>
      </c>
      <c r="T167" s="2">
        <f t="shared" si="14"/>
        <v>6998600</v>
      </c>
      <c r="U167" s="2">
        <f t="shared" si="14"/>
        <v>9277300</v>
      </c>
      <c r="V167" s="2">
        <f t="shared" si="14"/>
        <v>11683800</v>
      </c>
      <c r="W167" s="2">
        <f t="shared" si="14"/>
        <v>15771900</v>
      </c>
      <c r="X167" s="2">
        <f t="shared" si="14"/>
        <v>11608000</v>
      </c>
      <c r="Y167" s="2" cm="1">
        <f t="array" ref="Y167">_xlfn.XLOOKUP(Y$1&amp;$R167,$C$3:$C$1662&amp;$D$3:$D$1662,$E$3:$E$1662,0,0,1)</f>
        <v>67400</v>
      </c>
      <c r="Z167" s="2" cm="1">
        <f t="array" ref="Z167">_xlfn.XLOOKUP(Z$1&amp;$R167,$C$3:$C$1662&amp;$D$3:$D$1662,$E$3:$E$1662,0,0,1)</f>
        <v>45000</v>
      </c>
      <c r="AA167" s="2" cm="1">
        <f t="array" ref="AA167">_xlfn.XLOOKUP(AA$1&amp;$R167,$C$3:$C$1662&amp;$D$3:$D$1662,$E$3:$E$1662,0,0,1)</f>
        <v>24000</v>
      </c>
      <c r="AB167" s="2" cm="1">
        <f t="array" ref="AB167">_xlfn.XLOOKUP(AB$1&amp;$R167,$C$3:$C$1662&amp;$D$3:$D$1662,$E$3:$E$1662,0,0,1)</f>
        <v>47700</v>
      </c>
      <c r="AC167" s="2" cm="1">
        <f t="array" ref="AC167">_xlfn.XLOOKUP(AC$1&amp;$R167,$C$3:$C$1662&amp;$D$3:$D$1662,$E$3:$E$1662,0,0,1)</f>
        <v>33100</v>
      </c>
    </row>
    <row r="168" spans="3:29" x14ac:dyDescent="0.4">
      <c r="C168" t="s">
        <v>758</v>
      </c>
      <c r="D168" t="s">
        <v>678</v>
      </c>
      <c r="E168">
        <v>33100</v>
      </c>
      <c r="R168" t="s">
        <v>89</v>
      </c>
      <c r="S168" s="2">
        <f t="shared" si="11"/>
        <v>11110300</v>
      </c>
      <c r="T168" s="2">
        <f t="shared" si="14"/>
        <v>7020300</v>
      </c>
      <c r="U168" s="2">
        <f t="shared" si="14"/>
        <v>9335300</v>
      </c>
      <c r="V168" s="2">
        <f t="shared" si="14"/>
        <v>11728600</v>
      </c>
      <c r="W168" s="2">
        <f t="shared" si="14"/>
        <v>15835800</v>
      </c>
      <c r="X168" s="2">
        <f t="shared" si="14"/>
        <v>11631500</v>
      </c>
      <c r="Y168" s="2" cm="1">
        <f t="array" ref="Y168">_xlfn.XLOOKUP(Y$1&amp;$R168,$C$3:$C$1662&amp;$D$3:$D$1662,$E$3:$E$1662,0,0,1)</f>
        <v>21700</v>
      </c>
      <c r="Z168" s="2" cm="1">
        <f t="array" ref="Z168">_xlfn.XLOOKUP(Z$1&amp;$R168,$C$3:$C$1662&amp;$D$3:$D$1662,$E$3:$E$1662,0,0,1)</f>
        <v>58000</v>
      </c>
      <c r="AA168" s="2" cm="1">
        <f t="array" ref="AA168">_xlfn.XLOOKUP(AA$1&amp;$R168,$C$3:$C$1662&amp;$D$3:$D$1662,$E$3:$E$1662,0,0,1)</f>
        <v>44800</v>
      </c>
      <c r="AB168" s="2" cm="1">
        <f t="array" ref="AB168">_xlfn.XLOOKUP(AB$1&amp;$R168,$C$3:$C$1662&amp;$D$3:$D$1662,$E$3:$E$1662,0,0,1)</f>
        <v>63900</v>
      </c>
      <c r="AC168" s="2" cm="1">
        <f t="array" ref="AC168">_xlfn.XLOOKUP(AC$1&amp;$R168,$C$3:$C$1662&amp;$D$3:$D$1662,$E$3:$E$1662,0,0,1)</f>
        <v>23500</v>
      </c>
    </row>
    <row r="169" spans="3:29" x14ac:dyDescent="0.4">
      <c r="C169" t="s">
        <v>758</v>
      </c>
      <c r="D169" t="s">
        <v>679</v>
      </c>
      <c r="E169">
        <v>23500</v>
      </c>
      <c r="R169" t="s">
        <v>257</v>
      </c>
      <c r="S169" s="2">
        <f t="shared" si="11"/>
        <v>11179500</v>
      </c>
      <c r="T169" s="2">
        <f t="shared" si="14"/>
        <v>7037100</v>
      </c>
      <c r="U169" s="2">
        <f t="shared" si="14"/>
        <v>9421700</v>
      </c>
      <c r="V169" s="2">
        <f t="shared" si="14"/>
        <v>11756500</v>
      </c>
      <c r="W169" s="2">
        <f t="shared" si="14"/>
        <v>15879300</v>
      </c>
      <c r="X169" s="2">
        <f t="shared" si="14"/>
        <v>11802900</v>
      </c>
      <c r="Y169" s="2" cm="1">
        <f t="array" ref="Y169">_xlfn.XLOOKUP(Y$1&amp;$R169,$C$3:$C$1662&amp;$D$3:$D$1662,$E$3:$E$1662,0,0,1)</f>
        <v>16800</v>
      </c>
      <c r="Z169" s="2" cm="1">
        <f t="array" ref="Z169">_xlfn.XLOOKUP(Z$1&amp;$R169,$C$3:$C$1662&amp;$D$3:$D$1662,$E$3:$E$1662,0,0,1)</f>
        <v>86400</v>
      </c>
      <c r="AA169" s="2" cm="1">
        <f t="array" ref="AA169">_xlfn.XLOOKUP(AA$1&amp;$R169,$C$3:$C$1662&amp;$D$3:$D$1662,$E$3:$E$1662,0,0,1)</f>
        <v>27900</v>
      </c>
      <c r="AB169" s="2" cm="1">
        <f t="array" ref="AB169">_xlfn.XLOOKUP(AB$1&amp;$R169,$C$3:$C$1662&amp;$D$3:$D$1662,$E$3:$E$1662,0,0,1)</f>
        <v>43500</v>
      </c>
      <c r="AC169" s="2" cm="1">
        <f t="array" ref="AC169">_xlfn.XLOOKUP(AC$1&amp;$R169,$C$3:$C$1662&amp;$D$3:$D$1662,$E$3:$E$1662,0,0,1)</f>
        <v>171400</v>
      </c>
    </row>
    <row r="170" spans="3:29" x14ac:dyDescent="0.4">
      <c r="C170" t="s">
        <v>758</v>
      </c>
      <c r="D170" t="s">
        <v>680</v>
      </c>
      <c r="E170">
        <v>171400</v>
      </c>
      <c r="R170" t="s">
        <v>47</v>
      </c>
      <c r="S170" s="2">
        <f t="shared" si="11"/>
        <v>11232780</v>
      </c>
      <c r="T170" s="2">
        <f t="shared" si="14"/>
        <v>7094000</v>
      </c>
      <c r="U170" s="2">
        <f t="shared" si="14"/>
        <v>9476900</v>
      </c>
      <c r="V170" s="2">
        <f t="shared" si="14"/>
        <v>11786500</v>
      </c>
      <c r="W170" s="2">
        <f t="shared" si="14"/>
        <v>15919200</v>
      </c>
      <c r="X170" s="2">
        <f t="shared" si="14"/>
        <v>11887300</v>
      </c>
      <c r="Y170" s="2" cm="1">
        <f t="array" ref="Y170">_xlfn.XLOOKUP(Y$1&amp;$R170,$C$3:$C$1662&amp;$D$3:$D$1662,$E$3:$E$1662,0,0,1)</f>
        <v>56900</v>
      </c>
      <c r="Z170" s="2" cm="1">
        <f t="array" ref="Z170">_xlfn.XLOOKUP(Z$1&amp;$R170,$C$3:$C$1662&amp;$D$3:$D$1662,$E$3:$E$1662,0,0,1)</f>
        <v>55200</v>
      </c>
      <c r="AA170" s="2" cm="1">
        <f t="array" ref="AA170">_xlfn.XLOOKUP(AA$1&amp;$R170,$C$3:$C$1662&amp;$D$3:$D$1662,$E$3:$E$1662,0,0,1)</f>
        <v>30000</v>
      </c>
      <c r="AB170" s="2" cm="1">
        <f t="array" ref="AB170">_xlfn.XLOOKUP(AB$1&amp;$R170,$C$3:$C$1662&amp;$D$3:$D$1662,$E$3:$E$1662,0,0,1)</f>
        <v>39900</v>
      </c>
      <c r="AC170" s="2" cm="1">
        <f t="array" ref="AC170">_xlfn.XLOOKUP(AC$1&amp;$R170,$C$3:$C$1662&amp;$D$3:$D$1662,$E$3:$E$1662,0,0,1)</f>
        <v>84400</v>
      </c>
    </row>
    <row r="171" spans="3:29" x14ac:dyDescent="0.4">
      <c r="C171" t="s">
        <v>758</v>
      </c>
      <c r="D171" t="s">
        <v>681</v>
      </c>
      <c r="E171">
        <v>84400</v>
      </c>
      <c r="R171" t="s">
        <v>136</v>
      </c>
      <c r="S171" s="2">
        <f t="shared" si="11"/>
        <v>11304800</v>
      </c>
      <c r="T171" s="2">
        <f t="shared" si="14"/>
        <v>7128400</v>
      </c>
      <c r="U171" s="2">
        <f t="shared" si="14"/>
        <v>9498400</v>
      </c>
      <c r="V171" s="2">
        <f t="shared" si="14"/>
        <v>11869900</v>
      </c>
      <c r="W171" s="2">
        <f t="shared" si="14"/>
        <v>15963100</v>
      </c>
      <c r="X171" s="2">
        <f t="shared" si="14"/>
        <v>12064200</v>
      </c>
      <c r="Y171" s="2" cm="1">
        <f t="array" ref="Y171">_xlfn.XLOOKUP(Y$1&amp;$R171,$C$3:$C$1662&amp;$D$3:$D$1662,$E$3:$E$1662,0,0,1)</f>
        <v>34400</v>
      </c>
      <c r="Z171" s="2" cm="1">
        <f t="array" ref="Z171">_xlfn.XLOOKUP(Z$1&amp;$R171,$C$3:$C$1662&amp;$D$3:$D$1662,$E$3:$E$1662,0,0,1)</f>
        <v>21500</v>
      </c>
      <c r="AA171" s="2" cm="1">
        <f t="array" ref="AA171">_xlfn.XLOOKUP(AA$1&amp;$R171,$C$3:$C$1662&amp;$D$3:$D$1662,$E$3:$E$1662,0,0,1)</f>
        <v>83400</v>
      </c>
      <c r="AB171" s="2" cm="1">
        <f t="array" ref="AB171">_xlfn.XLOOKUP(AB$1&amp;$R171,$C$3:$C$1662&amp;$D$3:$D$1662,$E$3:$E$1662,0,0,1)</f>
        <v>43900</v>
      </c>
      <c r="AC171" s="2" cm="1">
        <f t="array" ref="AC171">_xlfn.XLOOKUP(AC$1&amp;$R171,$C$3:$C$1662&amp;$D$3:$D$1662,$E$3:$E$1662,0,0,1)</f>
        <v>176900</v>
      </c>
    </row>
    <row r="172" spans="3:29" x14ac:dyDescent="0.4">
      <c r="C172" t="s">
        <v>758</v>
      </c>
      <c r="D172" t="s">
        <v>682</v>
      </c>
      <c r="E172">
        <v>176900</v>
      </c>
      <c r="R172" t="s">
        <v>6</v>
      </c>
      <c r="S172" s="2">
        <f t="shared" si="11"/>
        <v>11344760</v>
      </c>
      <c r="T172" s="2">
        <f t="shared" si="14"/>
        <v>7152600</v>
      </c>
      <c r="U172" s="2">
        <f t="shared" si="14"/>
        <v>9521100</v>
      </c>
      <c r="V172" s="2">
        <f t="shared" si="14"/>
        <v>11898700</v>
      </c>
      <c r="W172" s="2">
        <f t="shared" si="14"/>
        <v>16034100</v>
      </c>
      <c r="X172" s="2">
        <f t="shared" si="14"/>
        <v>12117300</v>
      </c>
      <c r="Y172" s="2" cm="1">
        <f t="array" ref="Y172">_xlfn.XLOOKUP(Y$1&amp;$R172,$C$3:$C$1662&amp;$D$3:$D$1662,$E$3:$E$1662,0,0,1)</f>
        <v>24200</v>
      </c>
      <c r="Z172" s="2" cm="1">
        <f t="array" ref="Z172">_xlfn.XLOOKUP(Z$1&amp;$R172,$C$3:$C$1662&amp;$D$3:$D$1662,$E$3:$E$1662,0,0,1)</f>
        <v>22700</v>
      </c>
      <c r="AA172" s="2" cm="1">
        <f t="array" ref="AA172">_xlfn.XLOOKUP(AA$1&amp;$R172,$C$3:$C$1662&amp;$D$3:$D$1662,$E$3:$E$1662,0,0,1)</f>
        <v>28800</v>
      </c>
      <c r="AB172" s="2" cm="1">
        <f t="array" ref="AB172">_xlfn.XLOOKUP(AB$1&amp;$R172,$C$3:$C$1662&amp;$D$3:$D$1662,$E$3:$E$1662,0,0,1)</f>
        <v>71000</v>
      </c>
      <c r="AC172" s="2" cm="1">
        <f t="array" ref="AC172">_xlfn.XLOOKUP(AC$1&amp;$R172,$C$3:$C$1662&amp;$D$3:$D$1662,$E$3:$E$1662,0,0,1)</f>
        <v>53100</v>
      </c>
    </row>
    <row r="173" spans="3:29" x14ac:dyDescent="0.4">
      <c r="C173" t="s">
        <v>758</v>
      </c>
      <c r="D173" t="s">
        <v>683</v>
      </c>
      <c r="E173">
        <v>53100</v>
      </c>
      <c r="R173" t="s">
        <v>171</v>
      </c>
      <c r="S173" s="2">
        <f t="shared" si="11"/>
        <v>11383620</v>
      </c>
      <c r="T173" s="2">
        <f t="shared" si="14"/>
        <v>7176100</v>
      </c>
      <c r="U173" s="2">
        <f t="shared" si="14"/>
        <v>9560300</v>
      </c>
      <c r="V173" s="2">
        <f t="shared" si="14"/>
        <v>11919200</v>
      </c>
      <c r="W173" s="2">
        <f t="shared" si="14"/>
        <v>16064500</v>
      </c>
      <c r="X173" s="2">
        <f t="shared" si="14"/>
        <v>12198000</v>
      </c>
      <c r="Y173" s="2" cm="1">
        <f t="array" ref="Y173">_xlfn.XLOOKUP(Y$1&amp;$R173,$C$3:$C$1662&amp;$D$3:$D$1662,$E$3:$E$1662,0,0,1)</f>
        <v>23500</v>
      </c>
      <c r="Z173" s="2" cm="1">
        <f t="array" ref="Z173">_xlfn.XLOOKUP(Z$1&amp;$R173,$C$3:$C$1662&amp;$D$3:$D$1662,$E$3:$E$1662,0,0,1)</f>
        <v>39200</v>
      </c>
      <c r="AA173" s="2" cm="1">
        <f t="array" ref="AA173">_xlfn.XLOOKUP(AA$1&amp;$R173,$C$3:$C$1662&amp;$D$3:$D$1662,$E$3:$E$1662,0,0,1)</f>
        <v>20500</v>
      </c>
      <c r="AB173" s="2" cm="1">
        <f t="array" ref="AB173">_xlfn.XLOOKUP(AB$1&amp;$R173,$C$3:$C$1662&amp;$D$3:$D$1662,$E$3:$E$1662,0,0,1)</f>
        <v>30400</v>
      </c>
      <c r="AC173" s="2" cm="1">
        <f t="array" ref="AC173">_xlfn.XLOOKUP(AC$1&amp;$R173,$C$3:$C$1662&amp;$D$3:$D$1662,$E$3:$E$1662,0,0,1)</f>
        <v>80700</v>
      </c>
    </row>
    <row r="174" spans="3:29" x14ac:dyDescent="0.4">
      <c r="C174" t="s">
        <v>758</v>
      </c>
      <c r="D174" t="s">
        <v>684</v>
      </c>
      <c r="E174">
        <v>80700</v>
      </c>
      <c r="R174" t="s">
        <v>48</v>
      </c>
      <c r="S174" s="2">
        <f t="shared" si="11"/>
        <v>11461660</v>
      </c>
      <c r="T174" s="2">
        <f t="shared" si="14"/>
        <v>7210700</v>
      </c>
      <c r="U174" s="2">
        <f t="shared" si="14"/>
        <v>9582900</v>
      </c>
      <c r="V174" s="2">
        <f t="shared" si="14"/>
        <v>11937600</v>
      </c>
      <c r="W174" s="2">
        <f t="shared" si="14"/>
        <v>16176300</v>
      </c>
      <c r="X174" s="2">
        <f t="shared" si="14"/>
        <v>12400800</v>
      </c>
      <c r="Y174" s="2" cm="1">
        <f t="array" ref="Y174">_xlfn.XLOOKUP(Y$1&amp;$R174,$C$3:$C$1662&amp;$D$3:$D$1662,$E$3:$E$1662,0,0,1)</f>
        <v>34600</v>
      </c>
      <c r="Z174" s="2" cm="1">
        <f t="array" ref="Z174">_xlfn.XLOOKUP(Z$1&amp;$R174,$C$3:$C$1662&amp;$D$3:$D$1662,$E$3:$E$1662,0,0,1)</f>
        <v>22600</v>
      </c>
      <c r="AA174" s="2" cm="1">
        <f t="array" ref="AA174">_xlfn.XLOOKUP(AA$1&amp;$R174,$C$3:$C$1662&amp;$D$3:$D$1662,$E$3:$E$1662,0,0,1)</f>
        <v>18400</v>
      </c>
      <c r="AB174" s="2" cm="1">
        <f t="array" ref="AB174">_xlfn.XLOOKUP(AB$1&amp;$R174,$C$3:$C$1662&amp;$D$3:$D$1662,$E$3:$E$1662,0,0,1)</f>
        <v>111800</v>
      </c>
      <c r="AC174" s="2" cm="1">
        <f t="array" ref="AC174">_xlfn.XLOOKUP(AC$1&amp;$R174,$C$3:$C$1662&amp;$D$3:$D$1662,$E$3:$E$1662,0,0,1)</f>
        <v>202800</v>
      </c>
    </row>
    <row r="175" spans="3:29" x14ac:dyDescent="0.4">
      <c r="C175" t="s">
        <v>758</v>
      </c>
      <c r="D175" t="s">
        <v>685</v>
      </c>
      <c r="E175">
        <v>202800</v>
      </c>
      <c r="R175" t="s">
        <v>85</v>
      </c>
      <c r="S175" s="2">
        <f t="shared" si="11"/>
        <v>11552020</v>
      </c>
      <c r="T175" s="2">
        <f t="shared" si="14"/>
        <v>7336800</v>
      </c>
      <c r="U175" s="2">
        <f t="shared" si="14"/>
        <v>9663400</v>
      </c>
      <c r="V175" s="2">
        <f t="shared" si="14"/>
        <v>12047600</v>
      </c>
      <c r="W175" s="2">
        <f t="shared" si="14"/>
        <v>16232100</v>
      </c>
      <c r="X175" s="2">
        <f t="shared" si="14"/>
        <v>12480200</v>
      </c>
      <c r="Y175" s="2" cm="1">
        <f t="array" ref="Y175">_xlfn.XLOOKUP(Y$1&amp;$R175,$C$3:$C$1662&amp;$D$3:$D$1662,$E$3:$E$1662,0,0,1)</f>
        <v>126100</v>
      </c>
      <c r="Z175" s="2" cm="1">
        <f t="array" ref="Z175">_xlfn.XLOOKUP(Z$1&amp;$R175,$C$3:$C$1662&amp;$D$3:$D$1662,$E$3:$E$1662,0,0,1)</f>
        <v>80500</v>
      </c>
      <c r="AA175" s="2" cm="1">
        <f t="array" ref="AA175">_xlfn.XLOOKUP(AA$1&amp;$R175,$C$3:$C$1662&amp;$D$3:$D$1662,$E$3:$E$1662,0,0,1)</f>
        <v>110000</v>
      </c>
      <c r="AB175" s="2" cm="1">
        <f t="array" ref="AB175">_xlfn.XLOOKUP(AB$1&amp;$R175,$C$3:$C$1662&amp;$D$3:$D$1662,$E$3:$E$1662,0,0,1)</f>
        <v>55800</v>
      </c>
      <c r="AC175" s="2" cm="1">
        <f t="array" ref="AC175">_xlfn.XLOOKUP(AC$1&amp;$R175,$C$3:$C$1662&amp;$D$3:$D$1662,$E$3:$E$1662,0,0,1)</f>
        <v>79400</v>
      </c>
    </row>
    <row r="176" spans="3:29" x14ac:dyDescent="0.4">
      <c r="C176" t="s">
        <v>758</v>
      </c>
      <c r="D176" t="s">
        <v>686</v>
      </c>
      <c r="E176">
        <v>79400</v>
      </c>
      <c r="R176" t="s">
        <v>143</v>
      </c>
      <c r="S176" s="2">
        <f t="shared" si="11"/>
        <v>11596920</v>
      </c>
      <c r="T176" s="2">
        <f t="shared" si="14"/>
        <v>7374700</v>
      </c>
      <c r="U176" s="2">
        <f t="shared" si="14"/>
        <v>9694500</v>
      </c>
      <c r="V176" s="2">
        <f t="shared" si="14"/>
        <v>12072900</v>
      </c>
      <c r="W176" s="2">
        <f t="shared" si="14"/>
        <v>16283800</v>
      </c>
      <c r="X176" s="2">
        <f t="shared" si="14"/>
        <v>12558700</v>
      </c>
      <c r="Y176" s="2" cm="1">
        <f t="array" ref="Y176">_xlfn.XLOOKUP(Y$1&amp;$R176,$C$3:$C$1662&amp;$D$3:$D$1662,$E$3:$E$1662,0,0,1)</f>
        <v>37900</v>
      </c>
      <c r="Z176" s="2" cm="1">
        <f t="array" ref="Z176">_xlfn.XLOOKUP(Z$1&amp;$R176,$C$3:$C$1662&amp;$D$3:$D$1662,$E$3:$E$1662,0,0,1)</f>
        <v>31100</v>
      </c>
      <c r="AA176" s="2" cm="1">
        <f t="array" ref="AA176">_xlfn.XLOOKUP(AA$1&amp;$R176,$C$3:$C$1662&amp;$D$3:$D$1662,$E$3:$E$1662,0,0,1)</f>
        <v>25300</v>
      </c>
      <c r="AB176" s="2" cm="1">
        <f t="array" ref="AB176">_xlfn.XLOOKUP(AB$1&amp;$R176,$C$3:$C$1662&amp;$D$3:$D$1662,$E$3:$E$1662,0,0,1)</f>
        <v>51700</v>
      </c>
      <c r="AC176" s="2" cm="1">
        <f t="array" ref="AC176">_xlfn.XLOOKUP(AC$1&amp;$R176,$C$3:$C$1662&amp;$D$3:$D$1662,$E$3:$E$1662,0,0,1)</f>
        <v>78500</v>
      </c>
    </row>
    <row r="177" spans="3:29" x14ac:dyDescent="0.4">
      <c r="C177" t="s">
        <v>758</v>
      </c>
      <c r="D177" t="s">
        <v>687</v>
      </c>
      <c r="E177">
        <v>78500</v>
      </c>
      <c r="R177" t="s">
        <v>192</v>
      </c>
      <c r="S177" s="2">
        <f t="shared" si="11"/>
        <v>11648480</v>
      </c>
      <c r="T177" s="2">
        <f t="shared" si="14"/>
        <v>7421200</v>
      </c>
      <c r="U177" s="2">
        <f t="shared" si="14"/>
        <v>9740300</v>
      </c>
      <c r="V177" s="2">
        <f t="shared" si="14"/>
        <v>12119400</v>
      </c>
      <c r="W177" s="2">
        <f t="shared" si="14"/>
        <v>16323900</v>
      </c>
      <c r="X177" s="2">
        <f t="shared" si="14"/>
        <v>12637600</v>
      </c>
      <c r="Y177" s="2" cm="1">
        <f t="array" ref="Y177">_xlfn.XLOOKUP(Y$1&amp;$R177,$C$3:$C$1662&amp;$D$3:$D$1662,$E$3:$E$1662,0,0,1)</f>
        <v>46500</v>
      </c>
      <c r="Z177" s="2" cm="1">
        <f t="array" ref="Z177">_xlfn.XLOOKUP(Z$1&amp;$R177,$C$3:$C$1662&amp;$D$3:$D$1662,$E$3:$E$1662,0,0,1)</f>
        <v>45800</v>
      </c>
      <c r="AA177" s="2" cm="1">
        <f t="array" ref="AA177">_xlfn.XLOOKUP(AA$1&amp;$R177,$C$3:$C$1662&amp;$D$3:$D$1662,$E$3:$E$1662,0,0,1)</f>
        <v>46500</v>
      </c>
      <c r="AB177" s="2" cm="1">
        <f t="array" ref="AB177">_xlfn.XLOOKUP(AB$1&amp;$R177,$C$3:$C$1662&amp;$D$3:$D$1662,$E$3:$E$1662,0,0,1)</f>
        <v>40100</v>
      </c>
      <c r="AC177" s="2" cm="1">
        <f t="array" ref="AC177">_xlfn.XLOOKUP(AC$1&amp;$R177,$C$3:$C$1662&amp;$D$3:$D$1662,$E$3:$E$1662,0,0,1)</f>
        <v>78900</v>
      </c>
    </row>
    <row r="178" spans="3:29" x14ac:dyDescent="0.4">
      <c r="C178" t="s">
        <v>758</v>
      </c>
      <c r="D178" t="s">
        <v>688</v>
      </c>
      <c r="E178">
        <v>78900</v>
      </c>
      <c r="R178" t="s">
        <v>53</v>
      </c>
      <c r="S178" s="2">
        <f t="shared" si="11"/>
        <v>11689380</v>
      </c>
      <c r="T178" s="2">
        <f t="shared" si="14"/>
        <v>7458100</v>
      </c>
      <c r="U178" s="2">
        <f t="shared" si="14"/>
        <v>9778400</v>
      </c>
      <c r="V178" s="2">
        <f t="shared" si="14"/>
        <v>12137500</v>
      </c>
      <c r="W178" s="2">
        <f t="shared" si="14"/>
        <v>16363400</v>
      </c>
      <c r="X178" s="2">
        <f t="shared" si="14"/>
        <v>12709500</v>
      </c>
      <c r="Y178" s="2" cm="1">
        <f t="array" ref="Y178">_xlfn.XLOOKUP(Y$1&amp;$R178,$C$3:$C$1662&amp;$D$3:$D$1662,$E$3:$E$1662,0,0,1)</f>
        <v>36900</v>
      </c>
      <c r="Z178" s="2" cm="1">
        <f t="array" ref="Z178">_xlfn.XLOOKUP(Z$1&amp;$R178,$C$3:$C$1662&amp;$D$3:$D$1662,$E$3:$E$1662,0,0,1)</f>
        <v>38100</v>
      </c>
      <c r="AA178" s="2" cm="1">
        <f t="array" ref="AA178">_xlfn.XLOOKUP(AA$1&amp;$R178,$C$3:$C$1662&amp;$D$3:$D$1662,$E$3:$E$1662,0,0,1)</f>
        <v>18100</v>
      </c>
      <c r="AB178" s="2" cm="1">
        <f t="array" ref="AB178">_xlfn.XLOOKUP(AB$1&amp;$R178,$C$3:$C$1662&amp;$D$3:$D$1662,$E$3:$E$1662,0,0,1)</f>
        <v>39500</v>
      </c>
      <c r="AC178" s="2" cm="1">
        <f t="array" ref="AC178">_xlfn.XLOOKUP(AC$1&amp;$R178,$C$3:$C$1662&amp;$D$3:$D$1662,$E$3:$E$1662,0,0,1)</f>
        <v>71900</v>
      </c>
    </row>
    <row r="179" spans="3:29" x14ac:dyDescent="0.4">
      <c r="C179" t="s">
        <v>758</v>
      </c>
      <c r="D179" t="s">
        <v>689</v>
      </c>
      <c r="E179">
        <v>71900</v>
      </c>
      <c r="R179" t="s">
        <v>222</v>
      </c>
      <c r="S179" s="2">
        <f t="shared" si="11"/>
        <v>11759240</v>
      </c>
      <c r="T179" s="2">
        <f t="shared" si="14"/>
        <v>7517500</v>
      </c>
      <c r="U179" s="2">
        <f t="shared" si="14"/>
        <v>9800700</v>
      </c>
      <c r="V179" s="2">
        <f t="shared" si="14"/>
        <v>12153900</v>
      </c>
      <c r="W179" s="2">
        <f t="shared" si="14"/>
        <v>16408000</v>
      </c>
      <c r="X179" s="2">
        <f t="shared" si="14"/>
        <v>12916100</v>
      </c>
      <c r="Y179" s="2" cm="1">
        <f t="array" ref="Y179">_xlfn.XLOOKUP(Y$1&amp;$R179,$C$3:$C$1662&amp;$D$3:$D$1662,$E$3:$E$1662,0,0,1)</f>
        <v>59400</v>
      </c>
      <c r="Z179" s="2" cm="1">
        <f t="array" ref="Z179">_xlfn.XLOOKUP(Z$1&amp;$R179,$C$3:$C$1662&amp;$D$3:$D$1662,$E$3:$E$1662,0,0,1)</f>
        <v>22300</v>
      </c>
      <c r="AA179" s="2" cm="1">
        <f t="array" ref="AA179">_xlfn.XLOOKUP(AA$1&amp;$R179,$C$3:$C$1662&amp;$D$3:$D$1662,$E$3:$E$1662,0,0,1)</f>
        <v>16400</v>
      </c>
      <c r="AB179" s="2" cm="1">
        <f t="array" ref="AB179">_xlfn.XLOOKUP(AB$1&amp;$R179,$C$3:$C$1662&amp;$D$3:$D$1662,$E$3:$E$1662,0,0,1)</f>
        <v>44600</v>
      </c>
      <c r="AC179" s="2" cm="1">
        <f t="array" ref="AC179">_xlfn.XLOOKUP(AC$1&amp;$R179,$C$3:$C$1662&amp;$D$3:$D$1662,$E$3:$E$1662,0,0,1)</f>
        <v>206600</v>
      </c>
    </row>
    <row r="180" spans="3:29" x14ac:dyDescent="0.4">
      <c r="C180" t="s">
        <v>758</v>
      </c>
      <c r="D180" t="s">
        <v>690</v>
      </c>
      <c r="E180">
        <v>206600</v>
      </c>
      <c r="R180" t="s">
        <v>211</v>
      </c>
      <c r="S180" s="2">
        <f t="shared" si="11"/>
        <v>11795880</v>
      </c>
      <c r="T180" s="2">
        <f t="shared" ref="T180:X195" si="15">T179+Y180</f>
        <v>7545400</v>
      </c>
      <c r="U180" s="2">
        <f t="shared" si="15"/>
        <v>9836900</v>
      </c>
      <c r="V180" s="2">
        <f t="shared" si="15"/>
        <v>12182000</v>
      </c>
      <c r="W180" s="2">
        <f t="shared" si="15"/>
        <v>16451000</v>
      </c>
      <c r="X180" s="2">
        <f t="shared" si="15"/>
        <v>12964100</v>
      </c>
      <c r="Y180" s="2" cm="1">
        <f t="array" ref="Y180">_xlfn.XLOOKUP(Y$1&amp;$R180,$C$3:$C$1662&amp;$D$3:$D$1662,$E$3:$E$1662,0,0,1)</f>
        <v>27900</v>
      </c>
      <c r="Z180" s="2" cm="1">
        <f t="array" ref="Z180">_xlfn.XLOOKUP(Z$1&amp;$R180,$C$3:$C$1662&amp;$D$3:$D$1662,$E$3:$E$1662,0,0,1)</f>
        <v>36200</v>
      </c>
      <c r="AA180" s="2" cm="1">
        <f t="array" ref="AA180">_xlfn.XLOOKUP(AA$1&amp;$R180,$C$3:$C$1662&amp;$D$3:$D$1662,$E$3:$E$1662,0,0,1)</f>
        <v>28100</v>
      </c>
      <c r="AB180" s="2" cm="1">
        <f t="array" ref="AB180">_xlfn.XLOOKUP(AB$1&amp;$R180,$C$3:$C$1662&amp;$D$3:$D$1662,$E$3:$E$1662,0,0,1)</f>
        <v>43000</v>
      </c>
      <c r="AC180" s="2" cm="1">
        <f t="array" ref="AC180">_xlfn.XLOOKUP(AC$1&amp;$R180,$C$3:$C$1662&amp;$D$3:$D$1662,$E$3:$E$1662,0,0,1)</f>
        <v>48000</v>
      </c>
    </row>
    <row r="181" spans="3:29" x14ac:dyDescent="0.4">
      <c r="C181" t="s">
        <v>758</v>
      </c>
      <c r="D181" t="s">
        <v>691</v>
      </c>
      <c r="E181">
        <v>48000</v>
      </c>
      <c r="R181" t="s">
        <v>299</v>
      </c>
      <c r="S181" s="2">
        <f t="shared" si="11"/>
        <v>11844960</v>
      </c>
      <c r="T181" s="2">
        <f t="shared" si="15"/>
        <v>7574300</v>
      </c>
      <c r="U181" s="2">
        <f t="shared" si="15"/>
        <v>9870000</v>
      </c>
      <c r="V181" s="2">
        <f t="shared" si="15"/>
        <v>12203100</v>
      </c>
      <c r="W181" s="2">
        <f t="shared" si="15"/>
        <v>16536000</v>
      </c>
      <c r="X181" s="2">
        <f t="shared" si="15"/>
        <v>13041400</v>
      </c>
      <c r="Y181" s="2" cm="1">
        <f t="array" ref="Y181">_xlfn.XLOOKUP(Y$1&amp;$R181,$C$3:$C$1662&amp;$D$3:$D$1662,$E$3:$E$1662,0,0,1)</f>
        <v>28900</v>
      </c>
      <c r="Z181" s="2" cm="1">
        <f t="array" ref="Z181">_xlfn.XLOOKUP(Z$1&amp;$R181,$C$3:$C$1662&amp;$D$3:$D$1662,$E$3:$E$1662,0,0,1)</f>
        <v>33100</v>
      </c>
      <c r="AA181" s="2" cm="1">
        <f t="array" ref="AA181">_xlfn.XLOOKUP(AA$1&amp;$R181,$C$3:$C$1662&amp;$D$3:$D$1662,$E$3:$E$1662,0,0,1)</f>
        <v>21100</v>
      </c>
      <c r="AB181" s="2" cm="1">
        <f t="array" ref="AB181">_xlfn.XLOOKUP(AB$1&amp;$R181,$C$3:$C$1662&amp;$D$3:$D$1662,$E$3:$E$1662,0,0,1)</f>
        <v>85000</v>
      </c>
      <c r="AC181" s="2" cm="1">
        <f t="array" ref="AC181">_xlfn.XLOOKUP(AC$1&amp;$R181,$C$3:$C$1662&amp;$D$3:$D$1662,$E$3:$E$1662,0,0,1)</f>
        <v>77300</v>
      </c>
    </row>
    <row r="182" spans="3:29" x14ac:dyDescent="0.4">
      <c r="C182" t="s">
        <v>758</v>
      </c>
      <c r="D182" t="s">
        <v>692</v>
      </c>
      <c r="E182">
        <v>77300</v>
      </c>
      <c r="R182" t="s">
        <v>100</v>
      </c>
      <c r="S182" s="2">
        <f t="shared" si="11"/>
        <v>11894420</v>
      </c>
      <c r="T182" s="2">
        <f t="shared" si="15"/>
        <v>7602700</v>
      </c>
      <c r="U182" s="2">
        <f t="shared" si="15"/>
        <v>9913000</v>
      </c>
      <c r="V182" s="2">
        <f t="shared" si="15"/>
        <v>12225800</v>
      </c>
      <c r="W182" s="2">
        <f t="shared" si="15"/>
        <v>16605800</v>
      </c>
      <c r="X182" s="2">
        <f t="shared" si="15"/>
        <v>13124800</v>
      </c>
      <c r="Y182" s="2" cm="1">
        <f t="array" ref="Y182">_xlfn.XLOOKUP(Y$1&amp;$R182,$C$3:$C$1662&amp;$D$3:$D$1662,$E$3:$E$1662,0,0,1)</f>
        <v>28400</v>
      </c>
      <c r="Z182" s="2" cm="1">
        <f t="array" ref="Z182">_xlfn.XLOOKUP(Z$1&amp;$R182,$C$3:$C$1662&amp;$D$3:$D$1662,$E$3:$E$1662,0,0,1)</f>
        <v>43000</v>
      </c>
      <c r="AA182" s="2" cm="1">
        <f t="array" ref="AA182">_xlfn.XLOOKUP(AA$1&amp;$R182,$C$3:$C$1662&amp;$D$3:$D$1662,$E$3:$E$1662,0,0,1)</f>
        <v>22700</v>
      </c>
      <c r="AB182" s="2" cm="1">
        <f t="array" ref="AB182">_xlfn.XLOOKUP(AB$1&amp;$R182,$C$3:$C$1662&amp;$D$3:$D$1662,$E$3:$E$1662,0,0,1)</f>
        <v>69800</v>
      </c>
      <c r="AC182" s="2" cm="1">
        <f t="array" ref="AC182">_xlfn.XLOOKUP(AC$1&amp;$R182,$C$3:$C$1662&amp;$D$3:$D$1662,$E$3:$E$1662,0,0,1)</f>
        <v>83400</v>
      </c>
    </row>
    <row r="183" spans="3:29" x14ac:dyDescent="0.4">
      <c r="C183" t="s">
        <v>758</v>
      </c>
      <c r="D183" t="s">
        <v>693</v>
      </c>
      <c r="E183">
        <v>83400</v>
      </c>
      <c r="R183" t="s">
        <v>300</v>
      </c>
      <c r="S183" s="2">
        <f t="shared" si="11"/>
        <v>11932920</v>
      </c>
      <c r="T183" s="2">
        <f t="shared" si="15"/>
        <v>7646500</v>
      </c>
      <c r="U183" s="2">
        <f t="shared" si="15"/>
        <v>9951800</v>
      </c>
      <c r="V183" s="2">
        <f t="shared" si="15"/>
        <v>12250300</v>
      </c>
      <c r="W183" s="2">
        <f t="shared" si="15"/>
        <v>16649300</v>
      </c>
      <c r="X183" s="2">
        <f t="shared" si="15"/>
        <v>13166700</v>
      </c>
      <c r="Y183" s="2" cm="1">
        <f t="array" ref="Y183">_xlfn.XLOOKUP(Y$1&amp;$R183,$C$3:$C$1662&amp;$D$3:$D$1662,$E$3:$E$1662,0,0,1)</f>
        <v>43800</v>
      </c>
      <c r="Z183" s="2" cm="1">
        <f t="array" ref="Z183">_xlfn.XLOOKUP(Z$1&amp;$R183,$C$3:$C$1662&amp;$D$3:$D$1662,$E$3:$E$1662,0,0,1)</f>
        <v>38800</v>
      </c>
      <c r="AA183" s="2" cm="1">
        <f t="array" ref="AA183">_xlfn.XLOOKUP(AA$1&amp;$R183,$C$3:$C$1662&amp;$D$3:$D$1662,$E$3:$E$1662,0,0,1)</f>
        <v>24500</v>
      </c>
      <c r="AB183" s="2" cm="1">
        <f t="array" ref="AB183">_xlfn.XLOOKUP(AB$1&amp;$R183,$C$3:$C$1662&amp;$D$3:$D$1662,$E$3:$E$1662,0,0,1)</f>
        <v>43500</v>
      </c>
      <c r="AC183" s="2" cm="1">
        <f t="array" ref="AC183">_xlfn.XLOOKUP(AC$1&amp;$R183,$C$3:$C$1662&amp;$D$3:$D$1662,$E$3:$E$1662,0,0,1)</f>
        <v>41900</v>
      </c>
    </row>
    <row r="184" spans="3:29" x14ac:dyDescent="0.4">
      <c r="C184" t="s">
        <v>758</v>
      </c>
      <c r="D184" t="s">
        <v>694</v>
      </c>
      <c r="E184">
        <v>41900</v>
      </c>
      <c r="R184" t="s">
        <v>204</v>
      </c>
      <c r="S184" s="2">
        <f t="shared" si="11"/>
        <v>11969980</v>
      </c>
      <c r="T184" s="2">
        <f t="shared" si="15"/>
        <v>7686000</v>
      </c>
      <c r="U184" s="2">
        <f t="shared" si="15"/>
        <v>9995300</v>
      </c>
      <c r="V184" s="2">
        <f t="shared" si="15"/>
        <v>12268100</v>
      </c>
      <c r="W184" s="2">
        <f t="shared" si="15"/>
        <v>16679900</v>
      </c>
      <c r="X184" s="2">
        <f t="shared" si="15"/>
        <v>13220600</v>
      </c>
      <c r="Y184" s="2" cm="1">
        <f t="array" ref="Y184">_xlfn.XLOOKUP(Y$1&amp;$R184,$C$3:$C$1662&amp;$D$3:$D$1662,$E$3:$E$1662,0,0,1)</f>
        <v>39500</v>
      </c>
      <c r="Z184" s="2" cm="1">
        <f t="array" ref="Z184">_xlfn.XLOOKUP(Z$1&amp;$R184,$C$3:$C$1662&amp;$D$3:$D$1662,$E$3:$E$1662,0,0,1)</f>
        <v>43500</v>
      </c>
      <c r="AA184" s="2" cm="1">
        <f t="array" ref="AA184">_xlfn.XLOOKUP(AA$1&amp;$R184,$C$3:$C$1662&amp;$D$3:$D$1662,$E$3:$E$1662,0,0,1)</f>
        <v>17800</v>
      </c>
      <c r="AB184" s="2" cm="1">
        <f t="array" ref="AB184">_xlfn.XLOOKUP(AB$1&amp;$R184,$C$3:$C$1662&amp;$D$3:$D$1662,$E$3:$E$1662,0,0,1)</f>
        <v>30600</v>
      </c>
      <c r="AC184" s="2" cm="1">
        <f t="array" ref="AC184">_xlfn.XLOOKUP(AC$1&amp;$R184,$C$3:$C$1662&amp;$D$3:$D$1662,$E$3:$E$1662,0,0,1)</f>
        <v>53900</v>
      </c>
    </row>
    <row r="185" spans="3:29" x14ac:dyDescent="0.4">
      <c r="C185" t="s">
        <v>758</v>
      </c>
      <c r="D185" t="s">
        <v>393</v>
      </c>
      <c r="E185">
        <v>53900</v>
      </c>
      <c r="R185" t="s">
        <v>301</v>
      </c>
      <c r="S185" s="2">
        <f t="shared" si="11"/>
        <v>12011160</v>
      </c>
      <c r="T185" s="2">
        <f t="shared" si="15"/>
        <v>7711300</v>
      </c>
      <c r="U185" s="2">
        <f t="shared" si="15"/>
        <v>10018200</v>
      </c>
      <c r="V185" s="2">
        <f t="shared" si="15"/>
        <v>12288900</v>
      </c>
      <c r="W185" s="2">
        <f t="shared" si="15"/>
        <v>16700000</v>
      </c>
      <c r="X185" s="2">
        <f t="shared" si="15"/>
        <v>13337400</v>
      </c>
      <c r="Y185" s="2" cm="1">
        <f t="array" ref="Y185">_xlfn.XLOOKUP(Y$1&amp;$R185,$C$3:$C$1662&amp;$D$3:$D$1662,$E$3:$E$1662,0,0,1)</f>
        <v>25300</v>
      </c>
      <c r="Z185" s="2" cm="1">
        <f t="array" ref="Z185">_xlfn.XLOOKUP(Z$1&amp;$R185,$C$3:$C$1662&amp;$D$3:$D$1662,$E$3:$E$1662,0,0,1)</f>
        <v>22900</v>
      </c>
      <c r="AA185" s="2" cm="1">
        <f t="array" ref="AA185">_xlfn.XLOOKUP(AA$1&amp;$R185,$C$3:$C$1662&amp;$D$3:$D$1662,$E$3:$E$1662,0,0,1)</f>
        <v>20800</v>
      </c>
      <c r="AB185" s="2" cm="1">
        <f t="array" ref="AB185">_xlfn.XLOOKUP(AB$1&amp;$R185,$C$3:$C$1662&amp;$D$3:$D$1662,$E$3:$E$1662,0,0,1)</f>
        <v>20100</v>
      </c>
      <c r="AC185" s="2" cm="1">
        <f t="array" ref="AC185">_xlfn.XLOOKUP(AC$1&amp;$R185,$C$3:$C$1662&amp;$D$3:$D$1662,$E$3:$E$1662,0,0,1)</f>
        <v>116800</v>
      </c>
    </row>
    <row r="186" spans="3:29" x14ac:dyDescent="0.4">
      <c r="C186" t="s">
        <v>758</v>
      </c>
      <c r="D186" t="s">
        <v>394</v>
      </c>
      <c r="E186">
        <v>116800</v>
      </c>
      <c r="R186" t="s">
        <v>201</v>
      </c>
      <c r="S186" s="2">
        <f t="shared" si="11"/>
        <v>12048180</v>
      </c>
      <c r="T186" s="2">
        <f t="shared" si="15"/>
        <v>7744700</v>
      </c>
      <c r="U186" s="2">
        <f t="shared" si="15"/>
        <v>10041400</v>
      </c>
      <c r="V186" s="2">
        <f t="shared" si="15"/>
        <v>12315400</v>
      </c>
      <c r="W186" s="2">
        <f t="shared" si="15"/>
        <v>16737300</v>
      </c>
      <c r="X186" s="2">
        <f t="shared" si="15"/>
        <v>13402100</v>
      </c>
      <c r="Y186" s="2" cm="1">
        <f t="array" ref="Y186">_xlfn.XLOOKUP(Y$1&amp;$R186,$C$3:$C$1662&amp;$D$3:$D$1662,$E$3:$E$1662,0,0,1)</f>
        <v>33400</v>
      </c>
      <c r="Z186" s="2" cm="1">
        <f t="array" ref="Z186">_xlfn.XLOOKUP(Z$1&amp;$R186,$C$3:$C$1662&amp;$D$3:$D$1662,$E$3:$E$1662,0,0,1)</f>
        <v>23200</v>
      </c>
      <c r="AA186" s="2" cm="1">
        <f t="array" ref="AA186">_xlfn.XLOOKUP(AA$1&amp;$R186,$C$3:$C$1662&amp;$D$3:$D$1662,$E$3:$E$1662,0,0,1)</f>
        <v>26500</v>
      </c>
      <c r="AB186" s="2" cm="1">
        <f t="array" ref="AB186">_xlfn.XLOOKUP(AB$1&amp;$R186,$C$3:$C$1662&amp;$D$3:$D$1662,$E$3:$E$1662,0,0,1)</f>
        <v>37300</v>
      </c>
      <c r="AC186" s="2" cm="1">
        <f t="array" ref="AC186">_xlfn.XLOOKUP(AC$1&amp;$R186,$C$3:$C$1662&amp;$D$3:$D$1662,$E$3:$E$1662,0,0,1)</f>
        <v>64700</v>
      </c>
    </row>
    <row r="187" spans="3:29" x14ac:dyDescent="0.4">
      <c r="C187" t="s">
        <v>758</v>
      </c>
      <c r="D187" t="s">
        <v>395</v>
      </c>
      <c r="E187">
        <v>64700</v>
      </c>
      <c r="R187" t="s">
        <v>21</v>
      </c>
      <c r="S187" s="2">
        <f t="shared" si="11"/>
        <v>12076920</v>
      </c>
      <c r="T187" s="2">
        <f t="shared" si="15"/>
        <v>7757800</v>
      </c>
      <c r="U187" s="2">
        <f t="shared" si="15"/>
        <v>10085000</v>
      </c>
      <c r="V187" s="2">
        <f t="shared" si="15"/>
        <v>12328500</v>
      </c>
      <c r="W187" s="2">
        <f t="shared" si="15"/>
        <v>16768600</v>
      </c>
      <c r="X187" s="2">
        <f t="shared" si="15"/>
        <v>13444700</v>
      </c>
      <c r="Y187" s="2" cm="1">
        <f t="array" ref="Y187">_xlfn.XLOOKUP(Y$1&amp;$R187,$C$3:$C$1662&amp;$D$3:$D$1662,$E$3:$E$1662,0,0,1)</f>
        <v>13100</v>
      </c>
      <c r="Z187" s="2" cm="1">
        <f t="array" ref="Z187">_xlfn.XLOOKUP(Z$1&amp;$R187,$C$3:$C$1662&amp;$D$3:$D$1662,$E$3:$E$1662,0,0,1)</f>
        <v>43600</v>
      </c>
      <c r="AA187" s="2" cm="1">
        <f t="array" ref="AA187">_xlfn.XLOOKUP(AA$1&amp;$R187,$C$3:$C$1662&amp;$D$3:$D$1662,$E$3:$E$1662,0,0,1)</f>
        <v>13100</v>
      </c>
      <c r="AB187" s="2" cm="1">
        <f t="array" ref="AB187">_xlfn.XLOOKUP(AB$1&amp;$R187,$C$3:$C$1662&amp;$D$3:$D$1662,$E$3:$E$1662,0,0,1)</f>
        <v>31300</v>
      </c>
      <c r="AC187" s="2" cm="1">
        <f t="array" ref="AC187">_xlfn.XLOOKUP(AC$1&amp;$R187,$C$3:$C$1662&amp;$D$3:$D$1662,$E$3:$E$1662,0,0,1)</f>
        <v>42600</v>
      </c>
    </row>
    <row r="188" spans="3:29" x14ac:dyDescent="0.4">
      <c r="C188" t="s">
        <v>758</v>
      </c>
      <c r="D188" t="s">
        <v>396</v>
      </c>
      <c r="E188">
        <v>42600</v>
      </c>
      <c r="R188" t="s">
        <v>88</v>
      </c>
      <c r="S188" s="2">
        <f t="shared" si="11"/>
        <v>12115880</v>
      </c>
      <c r="T188" s="2">
        <f t="shared" si="15"/>
        <v>7774500</v>
      </c>
      <c r="U188" s="2">
        <f t="shared" si="15"/>
        <v>10114000</v>
      </c>
      <c r="V188" s="2">
        <f t="shared" si="15"/>
        <v>12376200</v>
      </c>
      <c r="W188" s="2">
        <f t="shared" si="15"/>
        <v>16818500</v>
      </c>
      <c r="X188" s="2">
        <f t="shared" si="15"/>
        <v>13496200</v>
      </c>
      <c r="Y188" s="2" cm="1">
        <f t="array" ref="Y188">_xlfn.XLOOKUP(Y$1&amp;$R188,$C$3:$C$1662&amp;$D$3:$D$1662,$E$3:$E$1662,0,0,1)</f>
        <v>16700</v>
      </c>
      <c r="Z188" s="2" cm="1">
        <f t="array" ref="Z188">_xlfn.XLOOKUP(Z$1&amp;$R188,$C$3:$C$1662&amp;$D$3:$D$1662,$E$3:$E$1662,0,0,1)</f>
        <v>29000</v>
      </c>
      <c r="AA188" s="2" cm="1">
        <f t="array" ref="AA188">_xlfn.XLOOKUP(AA$1&amp;$R188,$C$3:$C$1662&amp;$D$3:$D$1662,$E$3:$E$1662,0,0,1)</f>
        <v>47700</v>
      </c>
      <c r="AB188" s="2" cm="1">
        <f t="array" ref="AB188">_xlfn.XLOOKUP(AB$1&amp;$R188,$C$3:$C$1662&amp;$D$3:$D$1662,$E$3:$E$1662,0,0,1)</f>
        <v>49900</v>
      </c>
      <c r="AC188" s="2" cm="1">
        <f t="array" ref="AC188">_xlfn.XLOOKUP(AC$1&amp;$R188,$C$3:$C$1662&amp;$D$3:$D$1662,$E$3:$E$1662,0,0,1)</f>
        <v>51500</v>
      </c>
    </row>
    <row r="189" spans="3:29" x14ac:dyDescent="0.4">
      <c r="C189" t="s">
        <v>758</v>
      </c>
      <c r="D189" t="s">
        <v>397</v>
      </c>
      <c r="E189">
        <v>51500</v>
      </c>
      <c r="R189" t="s">
        <v>119</v>
      </c>
      <c r="S189" s="2">
        <f t="shared" si="11"/>
        <v>12178780</v>
      </c>
      <c r="T189" s="2">
        <f t="shared" si="15"/>
        <v>7799600</v>
      </c>
      <c r="U189" s="2">
        <f t="shared" si="15"/>
        <v>10183400</v>
      </c>
      <c r="V189" s="2">
        <f t="shared" si="15"/>
        <v>12432000</v>
      </c>
      <c r="W189" s="2">
        <f t="shared" si="15"/>
        <v>16857100</v>
      </c>
      <c r="X189" s="2">
        <f t="shared" si="15"/>
        <v>13621800</v>
      </c>
      <c r="Y189" s="2" cm="1">
        <f t="array" ref="Y189">_xlfn.XLOOKUP(Y$1&amp;$R189,$C$3:$C$1662&amp;$D$3:$D$1662,$E$3:$E$1662,0,0,1)</f>
        <v>25100</v>
      </c>
      <c r="Z189" s="2" cm="1">
        <f t="array" ref="Z189">_xlfn.XLOOKUP(Z$1&amp;$R189,$C$3:$C$1662&amp;$D$3:$D$1662,$E$3:$E$1662,0,0,1)</f>
        <v>69400</v>
      </c>
      <c r="AA189" s="2" cm="1">
        <f t="array" ref="AA189">_xlfn.XLOOKUP(AA$1&amp;$R189,$C$3:$C$1662&amp;$D$3:$D$1662,$E$3:$E$1662,0,0,1)</f>
        <v>55800</v>
      </c>
      <c r="AB189" s="2" cm="1">
        <f t="array" ref="AB189">_xlfn.XLOOKUP(AB$1&amp;$R189,$C$3:$C$1662&amp;$D$3:$D$1662,$E$3:$E$1662,0,0,1)</f>
        <v>38600</v>
      </c>
      <c r="AC189" s="2" cm="1">
        <f t="array" ref="AC189">_xlfn.XLOOKUP(AC$1&amp;$R189,$C$3:$C$1662&amp;$D$3:$D$1662,$E$3:$E$1662,0,0,1)</f>
        <v>125600</v>
      </c>
    </row>
    <row r="190" spans="3:29" x14ac:dyDescent="0.4">
      <c r="C190" t="s">
        <v>758</v>
      </c>
      <c r="D190" t="s">
        <v>398</v>
      </c>
      <c r="E190">
        <v>125600</v>
      </c>
      <c r="R190" t="s">
        <v>274</v>
      </c>
      <c r="S190" s="2">
        <f t="shared" si="11"/>
        <v>12226500</v>
      </c>
      <c r="T190" s="2">
        <f t="shared" si="15"/>
        <v>7827300</v>
      </c>
      <c r="U190" s="2">
        <f t="shared" si="15"/>
        <v>10220300</v>
      </c>
      <c r="V190" s="2">
        <f t="shared" si="15"/>
        <v>12455800</v>
      </c>
      <c r="W190" s="2">
        <f t="shared" si="15"/>
        <v>16894500</v>
      </c>
      <c r="X190" s="2">
        <f t="shared" si="15"/>
        <v>13734600</v>
      </c>
      <c r="Y190" s="2" cm="1">
        <f t="array" ref="Y190">_xlfn.XLOOKUP(Y$1&amp;$R190,$C$3:$C$1662&amp;$D$3:$D$1662,$E$3:$E$1662,0,0,1)</f>
        <v>27700</v>
      </c>
      <c r="Z190" s="2" cm="1">
        <f t="array" ref="Z190">_xlfn.XLOOKUP(Z$1&amp;$R190,$C$3:$C$1662&amp;$D$3:$D$1662,$E$3:$E$1662,0,0,1)</f>
        <v>36900</v>
      </c>
      <c r="AA190" s="2" cm="1">
        <f t="array" ref="AA190">_xlfn.XLOOKUP(AA$1&amp;$R190,$C$3:$C$1662&amp;$D$3:$D$1662,$E$3:$E$1662,0,0,1)</f>
        <v>23800</v>
      </c>
      <c r="AB190" s="2" cm="1">
        <f t="array" ref="AB190">_xlfn.XLOOKUP(AB$1&amp;$R190,$C$3:$C$1662&amp;$D$3:$D$1662,$E$3:$E$1662,0,0,1)</f>
        <v>37400</v>
      </c>
      <c r="AC190" s="2" cm="1">
        <f t="array" ref="AC190">_xlfn.XLOOKUP(AC$1&amp;$R190,$C$3:$C$1662&amp;$D$3:$D$1662,$E$3:$E$1662,0,0,1)</f>
        <v>112800</v>
      </c>
    </row>
    <row r="191" spans="3:29" x14ac:dyDescent="0.4">
      <c r="C191" t="s">
        <v>758</v>
      </c>
      <c r="D191" t="s">
        <v>399</v>
      </c>
      <c r="E191">
        <v>112800</v>
      </c>
      <c r="R191" t="s">
        <v>180</v>
      </c>
      <c r="S191" s="2">
        <f t="shared" si="11"/>
        <v>12261560</v>
      </c>
      <c r="T191" s="2">
        <f t="shared" si="15"/>
        <v>7872500</v>
      </c>
      <c r="U191" s="2">
        <f t="shared" si="15"/>
        <v>10241600</v>
      </c>
      <c r="V191" s="2">
        <f t="shared" si="15"/>
        <v>12466500</v>
      </c>
      <c r="W191" s="2">
        <f t="shared" si="15"/>
        <v>16932400</v>
      </c>
      <c r="X191" s="2">
        <f t="shared" si="15"/>
        <v>13794800</v>
      </c>
      <c r="Y191" s="2" cm="1">
        <f t="array" ref="Y191">_xlfn.XLOOKUP(Y$1&amp;$R191,$C$3:$C$1662&amp;$D$3:$D$1662,$E$3:$E$1662,0,0,1)</f>
        <v>45200</v>
      </c>
      <c r="Z191" s="2" cm="1">
        <f t="array" ref="Z191">_xlfn.XLOOKUP(Z$1&amp;$R191,$C$3:$C$1662&amp;$D$3:$D$1662,$E$3:$E$1662,0,0,1)</f>
        <v>21300</v>
      </c>
      <c r="AA191" s="2" cm="1">
        <f t="array" ref="AA191">_xlfn.XLOOKUP(AA$1&amp;$R191,$C$3:$C$1662&amp;$D$3:$D$1662,$E$3:$E$1662,0,0,1)</f>
        <v>10700</v>
      </c>
      <c r="AB191" s="2" cm="1">
        <f t="array" ref="AB191">_xlfn.XLOOKUP(AB$1&amp;$R191,$C$3:$C$1662&amp;$D$3:$D$1662,$E$3:$E$1662,0,0,1)</f>
        <v>37900</v>
      </c>
      <c r="AC191" s="2" cm="1">
        <f t="array" ref="AC191">_xlfn.XLOOKUP(AC$1&amp;$R191,$C$3:$C$1662&amp;$D$3:$D$1662,$E$3:$E$1662,0,0,1)</f>
        <v>60200</v>
      </c>
    </row>
    <row r="192" spans="3:29" x14ac:dyDescent="0.4">
      <c r="C192" t="s">
        <v>758</v>
      </c>
      <c r="D192" t="s">
        <v>400</v>
      </c>
      <c r="E192">
        <v>60200</v>
      </c>
      <c r="R192" t="s">
        <v>76</v>
      </c>
      <c r="S192" s="2">
        <f t="shared" si="11"/>
        <v>12289120</v>
      </c>
      <c r="T192" s="2">
        <f t="shared" si="15"/>
        <v>7892400</v>
      </c>
      <c r="U192" s="2">
        <f t="shared" si="15"/>
        <v>10260600</v>
      </c>
      <c r="V192" s="2">
        <f t="shared" si="15"/>
        <v>12486800</v>
      </c>
      <c r="W192" s="2">
        <f t="shared" si="15"/>
        <v>16963700</v>
      </c>
      <c r="X192" s="2">
        <f t="shared" si="15"/>
        <v>13842100</v>
      </c>
      <c r="Y192" s="2" cm="1">
        <f t="array" ref="Y192">_xlfn.XLOOKUP(Y$1&amp;$R192,$C$3:$C$1662&amp;$D$3:$D$1662,$E$3:$E$1662,0,0,1)</f>
        <v>19900</v>
      </c>
      <c r="Z192" s="2" cm="1">
        <f t="array" ref="Z192">_xlfn.XLOOKUP(Z$1&amp;$R192,$C$3:$C$1662&amp;$D$3:$D$1662,$E$3:$E$1662,0,0,1)</f>
        <v>19000</v>
      </c>
      <c r="AA192" s="2" cm="1">
        <f t="array" ref="AA192">_xlfn.XLOOKUP(AA$1&amp;$R192,$C$3:$C$1662&amp;$D$3:$D$1662,$E$3:$E$1662,0,0,1)</f>
        <v>20300</v>
      </c>
      <c r="AB192" s="2" cm="1">
        <f t="array" ref="AB192">_xlfn.XLOOKUP(AB$1&amp;$R192,$C$3:$C$1662&amp;$D$3:$D$1662,$E$3:$E$1662,0,0,1)</f>
        <v>31300</v>
      </c>
      <c r="AC192" s="2" cm="1">
        <f t="array" ref="AC192">_xlfn.XLOOKUP(AC$1&amp;$R192,$C$3:$C$1662&amp;$D$3:$D$1662,$E$3:$E$1662,0,0,1)</f>
        <v>47300</v>
      </c>
    </row>
    <row r="193" spans="3:29" x14ac:dyDescent="0.4">
      <c r="C193" t="s">
        <v>758</v>
      </c>
      <c r="D193" t="s">
        <v>401</v>
      </c>
      <c r="E193">
        <v>47300</v>
      </c>
      <c r="R193" t="s">
        <v>138</v>
      </c>
      <c r="S193" s="2">
        <f t="shared" si="11"/>
        <v>12319540</v>
      </c>
      <c r="T193" s="2">
        <f t="shared" si="15"/>
        <v>7908100</v>
      </c>
      <c r="U193" s="2">
        <f t="shared" si="15"/>
        <v>10312900</v>
      </c>
      <c r="V193" s="2">
        <f t="shared" si="15"/>
        <v>12506500</v>
      </c>
      <c r="W193" s="2">
        <f t="shared" si="15"/>
        <v>16986100</v>
      </c>
      <c r="X193" s="2">
        <f t="shared" si="15"/>
        <v>13884100</v>
      </c>
      <c r="Y193" s="2" cm="1">
        <f t="array" ref="Y193">_xlfn.XLOOKUP(Y$1&amp;$R193,$C$3:$C$1662&amp;$D$3:$D$1662,$E$3:$E$1662,0,0,1)</f>
        <v>15700</v>
      </c>
      <c r="Z193" s="2" cm="1">
        <f t="array" ref="Z193">_xlfn.XLOOKUP(Z$1&amp;$R193,$C$3:$C$1662&amp;$D$3:$D$1662,$E$3:$E$1662,0,0,1)</f>
        <v>52300</v>
      </c>
      <c r="AA193" s="2" cm="1">
        <f t="array" ref="AA193">_xlfn.XLOOKUP(AA$1&amp;$R193,$C$3:$C$1662&amp;$D$3:$D$1662,$E$3:$E$1662,0,0,1)</f>
        <v>19700</v>
      </c>
      <c r="AB193" s="2" cm="1">
        <f t="array" ref="AB193">_xlfn.XLOOKUP(AB$1&amp;$R193,$C$3:$C$1662&amp;$D$3:$D$1662,$E$3:$E$1662,0,0,1)</f>
        <v>22400</v>
      </c>
      <c r="AC193" s="2" cm="1">
        <f t="array" ref="AC193">_xlfn.XLOOKUP(AC$1&amp;$R193,$C$3:$C$1662&amp;$D$3:$D$1662,$E$3:$E$1662,0,0,1)</f>
        <v>42000</v>
      </c>
    </row>
    <row r="194" spans="3:29" x14ac:dyDescent="0.4">
      <c r="C194" t="s">
        <v>758</v>
      </c>
      <c r="D194" t="s">
        <v>402</v>
      </c>
      <c r="E194">
        <v>42000</v>
      </c>
      <c r="R194" t="s">
        <v>255</v>
      </c>
      <c r="S194" s="2">
        <f t="shared" si="11"/>
        <v>12370640</v>
      </c>
      <c r="T194" s="2">
        <f t="shared" si="15"/>
        <v>7944900</v>
      </c>
      <c r="U194" s="2">
        <f t="shared" si="15"/>
        <v>10359100</v>
      </c>
      <c r="V194" s="2">
        <f t="shared" si="15"/>
        <v>12530100</v>
      </c>
      <c r="W194" s="2">
        <f t="shared" si="15"/>
        <v>17016800</v>
      </c>
      <c r="X194" s="2">
        <f t="shared" si="15"/>
        <v>14002300</v>
      </c>
      <c r="Y194" s="2" cm="1">
        <f t="array" ref="Y194">_xlfn.XLOOKUP(Y$1&amp;$R194,$C$3:$C$1662&amp;$D$3:$D$1662,$E$3:$E$1662,0,0,1)</f>
        <v>36800</v>
      </c>
      <c r="Z194" s="2" cm="1">
        <f t="array" ref="Z194">_xlfn.XLOOKUP(Z$1&amp;$R194,$C$3:$C$1662&amp;$D$3:$D$1662,$E$3:$E$1662,0,0,1)</f>
        <v>46200</v>
      </c>
      <c r="AA194" s="2" cm="1">
        <f t="array" ref="AA194">_xlfn.XLOOKUP(AA$1&amp;$R194,$C$3:$C$1662&amp;$D$3:$D$1662,$E$3:$E$1662,0,0,1)</f>
        <v>23600</v>
      </c>
      <c r="AB194" s="2" cm="1">
        <f t="array" ref="AB194">_xlfn.XLOOKUP(AB$1&amp;$R194,$C$3:$C$1662&amp;$D$3:$D$1662,$E$3:$E$1662,0,0,1)</f>
        <v>30700</v>
      </c>
      <c r="AC194" s="2" cm="1">
        <f t="array" ref="AC194">_xlfn.XLOOKUP(AC$1&amp;$R194,$C$3:$C$1662&amp;$D$3:$D$1662,$E$3:$E$1662,0,0,1)</f>
        <v>118200</v>
      </c>
    </row>
    <row r="195" spans="3:29" x14ac:dyDescent="0.4">
      <c r="C195" t="s">
        <v>758</v>
      </c>
      <c r="D195" t="s">
        <v>403</v>
      </c>
      <c r="E195">
        <v>118200</v>
      </c>
      <c r="R195" t="s">
        <v>106</v>
      </c>
      <c r="S195" s="2">
        <f t="shared" ref="S195:S258" si="16">IFERROR(AVERAGEIFS(T195:X195,T195:X195,"&gt;0"),0)</f>
        <v>12428780</v>
      </c>
      <c r="T195" s="2">
        <f t="shared" si="15"/>
        <v>7963300</v>
      </c>
      <c r="U195" s="2">
        <f t="shared" si="15"/>
        <v>10387000</v>
      </c>
      <c r="V195" s="2">
        <f t="shared" si="15"/>
        <v>12549100</v>
      </c>
      <c r="W195" s="2">
        <f t="shared" si="15"/>
        <v>17038400</v>
      </c>
      <c r="X195" s="2">
        <f t="shared" si="15"/>
        <v>14206100</v>
      </c>
      <c r="Y195" s="2" cm="1">
        <f t="array" ref="Y195">_xlfn.XLOOKUP(Y$1&amp;$R195,$C$3:$C$1662&amp;$D$3:$D$1662,$E$3:$E$1662,0,0,1)</f>
        <v>18400</v>
      </c>
      <c r="Z195" s="2" cm="1">
        <f t="array" ref="Z195">_xlfn.XLOOKUP(Z$1&amp;$R195,$C$3:$C$1662&amp;$D$3:$D$1662,$E$3:$E$1662,0,0,1)</f>
        <v>27900</v>
      </c>
      <c r="AA195" s="2" cm="1">
        <f t="array" ref="AA195">_xlfn.XLOOKUP(AA$1&amp;$R195,$C$3:$C$1662&amp;$D$3:$D$1662,$E$3:$E$1662,0,0,1)</f>
        <v>19000</v>
      </c>
      <c r="AB195" s="2" cm="1">
        <f t="array" ref="AB195">_xlfn.XLOOKUP(AB$1&amp;$R195,$C$3:$C$1662&amp;$D$3:$D$1662,$E$3:$E$1662,0,0,1)</f>
        <v>21600</v>
      </c>
      <c r="AC195" s="2" cm="1">
        <f t="array" ref="AC195">_xlfn.XLOOKUP(AC$1&amp;$R195,$C$3:$C$1662&amp;$D$3:$D$1662,$E$3:$E$1662,0,0,1)</f>
        <v>203800</v>
      </c>
    </row>
    <row r="196" spans="3:29" x14ac:dyDescent="0.4">
      <c r="C196" t="s">
        <v>758</v>
      </c>
      <c r="D196" t="s">
        <v>404</v>
      </c>
      <c r="E196">
        <v>203800</v>
      </c>
      <c r="R196" t="s">
        <v>172</v>
      </c>
      <c r="S196" s="2">
        <f t="shared" si="16"/>
        <v>12456600</v>
      </c>
      <c r="T196" s="2">
        <f t="shared" ref="T196:X211" si="17">T195+Y196</f>
        <v>7983600</v>
      </c>
      <c r="U196" s="2">
        <f t="shared" si="17"/>
        <v>10410400</v>
      </c>
      <c r="V196" s="2">
        <f t="shared" si="17"/>
        <v>12562700</v>
      </c>
      <c r="W196" s="2">
        <f t="shared" si="17"/>
        <v>17067800</v>
      </c>
      <c r="X196" s="2">
        <f t="shared" si="17"/>
        <v>14258500</v>
      </c>
      <c r="Y196" s="2" cm="1">
        <f t="array" ref="Y196">_xlfn.XLOOKUP(Y$1&amp;$R196,$C$3:$C$1662&amp;$D$3:$D$1662,$E$3:$E$1662,0,0,1)</f>
        <v>20300</v>
      </c>
      <c r="Z196" s="2" cm="1">
        <f t="array" ref="Z196">_xlfn.XLOOKUP(Z$1&amp;$R196,$C$3:$C$1662&amp;$D$3:$D$1662,$E$3:$E$1662,0,0,1)</f>
        <v>23400</v>
      </c>
      <c r="AA196" s="2" cm="1">
        <f t="array" ref="AA196">_xlfn.XLOOKUP(AA$1&amp;$R196,$C$3:$C$1662&amp;$D$3:$D$1662,$E$3:$E$1662,0,0,1)</f>
        <v>13600</v>
      </c>
      <c r="AB196" s="2" cm="1">
        <f t="array" ref="AB196">_xlfn.XLOOKUP(AB$1&amp;$R196,$C$3:$C$1662&amp;$D$3:$D$1662,$E$3:$E$1662,0,0,1)</f>
        <v>29400</v>
      </c>
      <c r="AC196" s="2" cm="1">
        <f t="array" ref="AC196">_xlfn.XLOOKUP(AC$1&amp;$R196,$C$3:$C$1662&amp;$D$3:$D$1662,$E$3:$E$1662,0,0,1)</f>
        <v>52400</v>
      </c>
    </row>
    <row r="197" spans="3:29" x14ac:dyDescent="0.4">
      <c r="C197" t="s">
        <v>758</v>
      </c>
      <c r="D197" t="s">
        <v>405</v>
      </c>
      <c r="E197">
        <v>52400</v>
      </c>
      <c r="R197" t="s">
        <v>302</v>
      </c>
      <c r="S197" s="2">
        <f t="shared" si="16"/>
        <v>12487660</v>
      </c>
      <c r="T197" s="2">
        <f t="shared" si="17"/>
        <v>8006100</v>
      </c>
      <c r="U197" s="2">
        <f t="shared" si="17"/>
        <v>10428700</v>
      </c>
      <c r="V197" s="2">
        <f t="shared" si="17"/>
        <v>12571000</v>
      </c>
      <c r="W197" s="2">
        <f t="shared" si="17"/>
        <v>17097200</v>
      </c>
      <c r="X197" s="2">
        <f t="shared" si="17"/>
        <v>14335300</v>
      </c>
      <c r="Y197" s="2" cm="1">
        <f t="array" ref="Y197">_xlfn.XLOOKUP(Y$1&amp;$R197,$C$3:$C$1662&amp;$D$3:$D$1662,$E$3:$E$1662,0,0,1)</f>
        <v>22500</v>
      </c>
      <c r="Z197" s="2" cm="1">
        <f t="array" ref="Z197">_xlfn.XLOOKUP(Z$1&amp;$R197,$C$3:$C$1662&amp;$D$3:$D$1662,$E$3:$E$1662,0,0,1)</f>
        <v>18300</v>
      </c>
      <c r="AA197" s="2" cm="1">
        <f t="array" ref="AA197">_xlfn.XLOOKUP(AA$1&amp;$R197,$C$3:$C$1662&amp;$D$3:$D$1662,$E$3:$E$1662,0,0,1)</f>
        <v>8300</v>
      </c>
      <c r="AB197" s="2" cm="1">
        <f t="array" ref="AB197">_xlfn.XLOOKUP(AB$1&amp;$R197,$C$3:$C$1662&amp;$D$3:$D$1662,$E$3:$E$1662,0,0,1)</f>
        <v>29400</v>
      </c>
      <c r="AC197" s="2" cm="1">
        <f t="array" ref="AC197">_xlfn.XLOOKUP(AC$1&amp;$R197,$C$3:$C$1662&amp;$D$3:$D$1662,$E$3:$E$1662,0,0,1)</f>
        <v>76800</v>
      </c>
    </row>
    <row r="198" spans="3:29" x14ac:dyDescent="0.4">
      <c r="C198" t="s">
        <v>758</v>
      </c>
      <c r="D198" t="s">
        <v>406</v>
      </c>
      <c r="E198">
        <v>76800</v>
      </c>
      <c r="R198" t="s">
        <v>248</v>
      </c>
      <c r="S198" s="2">
        <f t="shared" si="16"/>
        <v>12524280</v>
      </c>
      <c r="T198" s="2">
        <f t="shared" si="17"/>
        <v>8035000</v>
      </c>
      <c r="U198" s="2">
        <f t="shared" si="17"/>
        <v>10459200</v>
      </c>
      <c r="V198" s="2">
        <f t="shared" si="17"/>
        <v>12587600</v>
      </c>
      <c r="W198" s="2">
        <f t="shared" si="17"/>
        <v>17124400</v>
      </c>
      <c r="X198" s="2">
        <f t="shared" si="17"/>
        <v>14415200</v>
      </c>
      <c r="Y198" s="2" cm="1">
        <f t="array" ref="Y198">_xlfn.XLOOKUP(Y$1&amp;$R198,$C$3:$C$1662&amp;$D$3:$D$1662,$E$3:$E$1662,0,0,1)</f>
        <v>28900</v>
      </c>
      <c r="Z198" s="2" cm="1">
        <f t="array" ref="Z198">_xlfn.XLOOKUP(Z$1&amp;$R198,$C$3:$C$1662&amp;$D$3:$D$1662,$E$3:$E$1662,0,0,1)</f>
        <v>30500</v>
      </c>
      <c r="AA198" s="2" cm="1">
        <f t="array" ref="AA198">_xlfn.XLOOKUP(AA$1&amp;$R198,$C$3:$C$1662&amp;$D$3:$D$1662,$E$3:$E$1662,0,0,1)</f>
        <v>16600</v>
      </c>
      <c r="AB198" s="2" cm="1">
        <f t="array" ref="AB198">_xlfn.XLOOKUP(AB$1&amp;$R198,$C$3:$C$1662&amp;$D$3:$D$1662,$E$3:$E$1662,0,0,1)</f>
        <v>27200</v>
      </c>
      <c r="AC198" s="2" cm="1">
        <f t="array" ref="AC198">_xlfn.XLOOKUP(AC$1&amp;$R198,$C$3:$C$1662&amp;$D$3:$D$1662,$E$3:$E$1662,0,0,1)</f>
        <v>79900</v>
      </c>
    </row>
    <row r="199" spans="3:29" x14ac:dyDescent="0.4">
      <c r="C199" t="s">
        <v>758</v>
      </c>
      <c r="D199" t="s">
        <v>407</v>
      </c>
      <c r="E199">
        <v>79900</v>
      </c>
      <c r="R199" t="s">
        <v>285</v>
      </c>
      <c r="S199" s="2">
        <f t="shared" si="16"/>
        <v>12571640</v>
      </c>
      <c r="T199" s="2">
        <f t="shared" si="17"/>
        <v>8075200</v>
      </c>
      <c r="U199" s="2">
        <f t="shared" si="17"/>
        <v>10481600</v>
      </c>
      <c r="V199" s="2">
        <f t="shared" si="17"/>
        <v>12606500</v>
      </c>
      <c r="W199" s="2">
        <f t="shared" si="17"/>
        <v>17156000</v>
      </c>
      <c r="X199" s="2">
        <f t="shared" si="17"/>
        <v>14538900</v>
      </c>
      <c r="Y199" s="2" cm="1">
        <f t="array" ref="Y199">_xlfn.XLOOKUP(Y$1&amp;$R199,$C$3:$C$1662&amp;$D$3:$D$1662,$E$3:$E$1662,0,0,1)</f>
        <v>40200</v>
      </c>
      <c r="Z199" s="2" cm="1">
        <f t="array" ref="Z199">_xlfn.XLOOKUP(Z$1&amp;$R199,$C$3:$C$1662&amp;$D$3:$D$1662,$E$3:$E$1662,0,0,1)</f>
        <v>22400</v>
      </c>
      <c r="AA199" s="2" cm="1">
        <f t="array" ref="AA199">_xlfn.XLOOKUP(AA$1&amp;$R199,$C$3:$C$1662&amp;$D$3:$D$1662,$E$3:$E$1662,0,0,1)</f>
        <v>18900</v>
      </c>
      <c r="AB199" s="2" cm="1">
        <f t="array" ref="AB199">_xlfn.XLOOKUP(AB$1&amp;$R199,$C$3:$C$1662&amp;$D$3:$D$1662,$E$3:$E$1662,0,0,1)</f>
        <v>31600</v>
      </c>
      <c r="AC199" s="2" cm="1">
        <f t="array" ref="AC199">_xlfn.XLOOKUP(AC$1&amp;$R199,$C$3:$C$1662&amp;$D$3:$D$1662,$E$3:$E$1662,0,0,1)</f>
        <v>123700</v>
      </c>
    </row>
    <row r="200" spans="3:29" x14ac:dyDescent="0.4">
      <c r="C200" t="s">
        <v>758</v>
      </c>
      <c r="D200" t="s">
        <v>408</v>
      </c>
      <c r="E200">
        <v>123700</v>
      </c>
      <c r="R200" t="s">
        <v>121</v>
      </c>
      <c r="S200" s="2">
        <f t="shared" si="16"/>
        <v>12609580</v>
      </c>
      <c r="T200" s="2">
        <f t="shared" si="17"/>
        <v>8152000</v>
      </c>
      <c r="U200" s="2">
        <f t="shared" si="17"/>
        <v>10494900</v>
      </c>
      <c r="V200" s="2">
        <f t="shared" si="17"/>
        <v>12629200</v>
      </c>
      <c r="W200" s="2">
        <f t="shared" si="17"/>
        <v>17183400</v>
      </c>
      <c r="X200" s="2">
        <f t="shared" si="17"/>
        <v>14588400</v>
      </c>
      <c r="Y200" s="2" cm="1">
        <f t="array" ref="Y200">_xlfn.XLOOKUP(Y$1&amp;$R200,$C$3:$C$1662&amp;$D$3:$D$1662,$E$3:$E$1662,0,0,1)</f>
        <v>76800</v>
      </c>
      <c r="Z200" s="2" cm="1">
        <f t="array" ref="Z200">_xlfn.XLOOKUP(Z$1&amp;$R200,$C$3:$C$1662&amp;$D$3:$D$1662,$E$3:$E$1662,0,0,1)</f>
        <v>13300</v>
      </c>
      <c r="AA200" s="2" cm="1">
        <f t="array" ref="AA200">_xlfn.XLOOKUP(AA$1&amp;$R200,$C$3:$C$1662&amp;$D$3:$D$1662,$E$3:$E$1662,0,0,1)</f>
        <v>22700</v>
      </c>
      <c r="AB200" s="2" cm="1">
        <f t="array" ref="AB200">_xlfn.XLOOKUP(AB$1&amp;$R200,$C$3:$C$1662&amp;$D$3:$D$1662,$E$3:$E$1662,0,0,1)</f>
        <v>27400</v>
      </c>
      <c r="AC200" s="2" cm="1">
        <f t="array" ref="AC200">_xlfn.XLOOKUP(AC$1&amp;$R200,$C$3:$C$1662&amp;$D$3:$D$1662,$E$3:$E$1662,0,0,1)</f>
        <v>49500</v>
      </c>
    </row>
    <row r="201" spans="3:29" x14ac:dyDescent="0.4">
      <c r="C201" t="s">
        <v>758</v>
      </c>
      <c r="D201" t="s">
        <v>409</v>
      </c>
      <c r="E201">
        <v>49500</v>
      </c>
      <c r="R201" t="s">
        <v>273</v>
      </c>
      <c r="S201" s="2">
        <f t="shared" si="16"/>
        <v>12684020</v>
      </c>
      <c r="T201" s="2">
        <f t="shared" si="17"/>
        <v>8174400</v>
      </c>
      <c r="U201" s="2">
        <f t="shared" si="17"/>
        <v>10528200</v>
      </c>
      <c r="V201" s="2">
        <f t="shared" si="17"/>
        <v>12651200</v>
      </c>
      <c r="W201" s="2">
        <f t="shared" si="17"/>
        <v>17223200</v>
      </c>
      <c r="X201" s="2">
        <f t="shared" si="17"/>
        <v>14843100</v>
      </c>
      <c r="Y201" s="2" cm="1">
        <f t="array" ref="Y201">_xlfn.XLOOKUP(Y$1&amp;$R201,$C$3:$C$1662&amp;$D$3:$D$1662,$E$3:$E$1662,0,0,1)</f>
        <v>22400</v>
      </c>
      <c r="Z201" s="2" cm="1">
        <f t="array" ref="Z201">_xlfn.XLOOKUP(Z$1&amp;$R201,$C$3:$C$1662&amp;$D$3:$D$1662,$E$3:$E$1662,0,0,1)</f>
        <v>33300</v>
      </c>
      <c r="AA201" s="2" cm="1">
        <f t="array" ref="AA201">_xlfn.XLOOKUP(AA$1&amp;$R201,$C$3:$C$1662&amp;$D$3:$D$1662,$E$3:$E$1662,0,0,1)</f>
        <v>22000</v>
      </c>
      <c r="AB201" s="2" cm="1">
        <f t="array" ref="AB201">_xlfn.XLOOKUP(AB$1&amp;$R201,$C$3:$C$1662&amp;$D$3:$D$1662,$E$3:$E$1662,0,0,1)</f>
        <v>39800</v>
      </c>
      <c r="AC201" s="2" cm="1">
        <f t="array" ref="AC201">_xlfn.XLOOKUP(AC$1&amp;$R201,$C$3:$C$1662&amp;$D$3:$D$1662,$E$3:$E$1662,0,0,1)</f>
        <v>254700</v>
      </c>
    </row>
    <row r="202" spans="3:29" x14ac:dyDescent="0.4">
      <c r="C202" t="s">
        <v>758</v>
      </c>
      <c r="D202" t="s">
        <v>410</v>
      </c>
      <c r="E202">
        <v>254700</v>
      </c>
      <c r="R202" t="s">
        <v>247</v>
      </c>
      <c r="S202" s="2">
        <f t="shared" si="16"/>
        <v>12720220</v>
      </c>
      <c r="T202" s="2">
        <f t="shared" si="17"/>
        <v>8200000</v>
      </c>
      <c r="U202" s="2">
        <f t="shared" si="17"/>
        <v>10543100</v>
      </c>
      <c r="V202" s="2">
        <f t="shared" si="17"/>
        <v>12672300</v>
      </c>
      <c r="W202" s="2">
        <f t="shared" si="17"/>
        <v>17250300</v>
      </c>
      <c r="X202" s="2">
        <f t="shared" si="17"/>
        <v>14935400</v>
      </c>
      <c r="Y202" s="2" cm="1">
        <f t="array" ref="Y202">_xlfn.XLOOKUP(Y$1&amp;$R202,$C$3:$C$1662&amp;$D$3:$D$1662,$E$3:$E$1662,0,0,1)</f>
        <v>25600</v>
      </c>
      <c r="Z202" s="2" cm="1">
        <f t="array" ref="Z202">_xlfn.XLOOKUP(Z$1&amp;$R202,$C$3:$C$1662&amp;$D$3:$D$1662,$E$3:$E$1662,0,0,1)</f>
        <v>14900</v>
      </c>
      <c r="AA202" s="2" cm="1">
        <f t="array" ref="AA202">_xlfn.XLOOKUP(AA$1&amp;$R202,$C$3:$C$1662&amp;$D$3:$D$1662,$E$3:$E$1662,0,0,1)</f>
        <v>21100</v>
      </c>
      <c r="AB202" s="2" cm="1">
        <f t="array" ref="AB202">_xlfn.XLOOKUP(AB$1&amp;$R202,$C$3:$C$1662&amp;$D$3:$D$1662,$E$3:$E$1662,0,0,1)</f>
        <v>27100</v>
      </c>
      <c r="AC202" s="2" cm="1">
        <f t="array" ref="AC202">_xlfn.XLOOKUP(AC$1&amp;$R202,$C$3:$C$1662&amp;$D$3:$D$1662,$E$3:$E$1662,0,0,1)</f>
        <v>92300</v>
      </c>
    </row>
    <row r="203" spans="3:29" x14ac:dyDescent="0.4">
      <c r="C203" t="s">
        <v>758</v>
      </c>
      <c r="D203" t="s">
        <v>411</v>
      </c>
      <c r="E203">
        <v>92300</v>
      </c>
      <c r="R203" t="s">
        <v>269</v>
      </c>
      <c r="S203" s="2">
        <f t="shared" si="16"/>
        <v>12775140</v>
      </c>
      <c r="T203" s="2">
        <f t="shared" si="17"/>
        <v>8283900</v>
      </c>
      <c r="U203" s="2">
        <f t="shared" si="17"/>
        <v>10563500</v>
      </c>
      <c r="V203" s="2">
        <f t="shared" si="17"/>
        <v>12690700</v>
      </c>
      <c r="W203" s="2">
        <f t="shared" si="17"/>
        <v>17277800</v>
      </c>
      <c r="X203" s="2">
        <f t="shared" si="17"/>
        <v>15059800</v>
      </c>
      <c r="Y203" s="2" cm="1">
        <f t="array" ref="Y203">_xlfn.XLOOKUP(Y$1&amp;$R203,$C$3:$C$1662&amp;$D$3:$D$1662,$E$3:$E$1662,0,0,1)</f>
        <v>83900</v>
      </c>
      <c r="Z203" s="2" cm="1">
        <f t="array" ref="Z203">_xlfn.XLOOKUP(Z$1&amp;$R203,$C$3:$C$1662&amp;$D$3:$D$1662,$E$3:$E$1662,0,0,1)</f>
        <v>20400</v>
      </c>
      <c r="AA203" s="2" cm="1">
        <f t="array" ref="AA203">_xlfn.XLOOKUP(AA$1&amp;$R203,$C$3:$C$1662&amp;$D$3:$D$1662,$E$3:$E$1662,0,0,1)</f>
        <v>18400</v>
      </c>
      <c r="AB203" s="2" cm="1">
        <f t="array" ref="AB203">_xlfn.XLOOKUP(AB$1&amp;$R203,$C$3:$C$1662&amp;$D$3:$D$1662,$E$3:$E$1662,0,0,1)</f>
        <v>27500</v>
      </c>
      <c r="AC203" s="2" cm="1">
        <f t="array" ref="AC203">_xlfn.XLOOKUP(AC$1&amp;$R203,$C$3:$C$1662&amp;$D$3:$D$1662,$E$3:$E$1662,0,0,1)</f>
        <v>124400</v>
      </c>
    </row>
    <row r="204" spans="3:29" x14ac:dyDescent="0.4">
      <c r="C204" t="s">
        <v>758</v>
      </c>
      <c r="D204" t="s">
        <v>412</v>
      </c>
      <c r="E204">
        <v>124400</v>
      </c>
      <c r="R204" t="s">
        <v>303</v>
      </c>
      <c r="S204" s="2">
        <f t="shared" si="16"/>
        <v>12805200</v>
      </c>
      <c r="T204" s="2">
        <f t="shared" si="17"/>
        <v>8301000</v>
      </c>
      <c r="U204" s="2">
        <f t="shared" si="17"/>
        <v>10576700</v>
      </c>
      <c r="V204" s="2">
        <f t="shared" si="17"/>
        <v>12721700</v>
      </c>
      <c r="W204" s="2">
        <f t="shared" si="17"/>
        <v>17292600</v>
      </c>
      <c r="X204" s="2">
        <f t="shared" si="17"/>
        <v>15134000</v>
      </c>
      <c r="Y204" s="2" cm="1">
        <f t="array" ref="Y204">_xlfn.XLOOKUP(Y$1&amp;$R204,$C$3:$C$1662&amp;$D$3:$D$1662,$E$3:$E$1662,0,0,1)</f>
        <v>17100</v>
      </c>
      <c r="Z204" s="2" cm="1">
        <f t="array" ref="Z204">_xlfn.XLOOKUP(Z$1&amp;$R204,$C$3:$C$1662&amp;$D$3:$D$1662,$E$3:$E$1662,0,0,1)</f>
        <v>13200</v>
      </c>
      <c r="AA204" s="2" cm="1">
        <f t="array" ref="AA204">_xlfn.XLOOKUP(AA$1&amp;$R204,$C$3:$C$1662&amp;$D$3:$D$1662,$E$3:$E$1662,0,0,1)</f>
        <v>31000</v>
      </c>
      <c r="AB204" s="2" cm="1">
        <f t="array" ref="AB204">_xlfn.XLOOKUP(AB$1&amp;$R204,$C$3:$C$1662&amp;$D$3:$D$1662,$E$3:$E$1662,0,0,1)</f>
        <v>14800</v>
      </c>
      <c r="AC204" s="2" cm="1">
        <f t="array" ref="AC204">_xlfn.XLOOKUP(AC$1&amp;$R204,$C$3:$C$1662&amp;$D$3:$D$1662,$E$3:$E$1662,0,0,1)</f>
        <v>74200</v>
      </c>
    </row>
    <row r="205" spans="3:29" x14ac:dyDescent="0.4">
      <c r="C205" t="s">
        <v>758</v>
      </c>
      <c r="D205" t="s">
        <v>413</v>
      </c>
      <c r="E205">
        <v>74200</v>
      </c>
      <c r="R205" t="s">
        <v>210</v>
      </c>
      <c r="S205" s="2">
        <f t="shared" si="16"/>
        <v>12826280</v>
      </c>
      <c r="T205" s="2">
        <f t="shared" si="17"/>
        <v>8323800</v>
      </c>
      <c r="U205" s="2">
        <f t="shared" si="17"/>
        <v>10587800</v>
      </c>
      <c r="V205" s="2">
        <f t="shared" si="17"/>
        <v>12738200</v>
      </c>
      <c r="W205" s="2">
        <f t="shared" si="17"/>
        <v>17305300</v>
      </c>
      <c r="X205" s="2">
        <f t="shared" si="17"/>
        <v>15176300</v>
      </c>
      <c r="Y205" s="2" cm="1">
        <f t="array" ref="Y205">_xlfn.XLOOKUP(Y$1&amp;$R205,$C$3:$C$1662&amp;$D$3:$D$1662,$E$3:$E$1662,0,0,1)</f>
        <v>22800</v>
      </c>
      <c r="Z205" s="2" cm="1">
        <f t="array" ref="Z205">_xlfn.XLOOKUP(Z$1&amp;$R205,$C$3:$C$1662&amp;$D$3:$D$1662,$E$3:$E$1662,0,0,1)</f>
        <v>11100</v>
      </c>
      <c r="AA205" s="2" cm="1">
        <f t="array" ref="AA205">_xlfn.XLOOKUP(AA$1&amp;$R205,$C$3:$C$1662&amp;$D$3:$D$1662,$E$3:$E$1662,0,0,1)</f>
        <v>16500</v>
      </c>
      <c r="AB205" s="2" cm="1">
        <f t="array" ref="AB205">_xlfn.XLOOKUP(AB$1&amp;$R205,$C$3:$C$1662&amp;$D$3:$D$1662,$E$3:$E$1662,0,0,1)</f>
        <v>12700</v>
      </c>
      <c r="AC205" s="2" cm="1">
        <f t="array" ref="AC205">_xlfn.XLOOKUP(AC$1&amp;$R205,$C$3:$C$1662&amp;$D$3:$D$1662,$E$3:$E$1662,0,0,1)</f>
        <v>42300</v>
      </c>
    </row>
    <row r="206" spans="3:29" x14ac:dyDescent="0.4">
      <c r="C206" t="s">
        <v>758</v>
      </c>
      <c r="D206" t="s">
        <v>414</v>
      </c>
      <c r="E206">
        <v>42300</v>
      </c>
      <c r="R206" t="s">
        <v>158</v>
      </c>
      <c r="S206" s="2">
        <f t="shared" si="16"/>
        <v>12861080</v>
      </c>
      <c r="T206" s="2">
        <f t="shared" si="17"/>
        <v>8348500</v>
      </c>
      <c r="U206" s="2">
        <f t="shared" si="17"/>
        <v>10601000</v>
      </c>
      <c r="V206" s="2">
        <f t="shared" si="17"/>
        <v>12765000</v>
      </c>
      <c r="W206" s="2">
        <f t="shared" si="17"/>
        <v>17324300</v>
      </c>
      <c r="X206" s="2">
        <f t="shared" si="17"/>
        <v>15266600</v>
      </c>
      <c r="Y206" s="2" cm="1">
        <f t="array" ref="Y206">_xlfn.XLOOKUP(Y$1&amp;$R206,$C$3:$C$1662&amp;$D$3:$D$1662,$E$3:$E$1662,0,0,1)</f>
        <v>24700</v>
      </c>
      <c r="Z206" s="2" cm="1">
        <f t="array" ref="Z206">_xlfn.XLOOKUP(Z$1&amp;$R206,$C$3:$C$1662&amp;$D$3:$D$1662,$E$3:$E$1662,0,0,1)</f>
        <v>13200</v>
      </c>
      <c r="AA206" s="2" cm="1">
        <f t="array" ref="AA206">_xlfn.XLOOKUP(AA$1&amp;$R206,$C$3:$C$1662&amp;$D$3:$D$1662,$E$3:$E$1662,0,0,1)</f>
        <v>26800</v>
      </c>
      <c r="AB206" s="2" cm="1">
        <f t="array" ref="AB206">_xlfn.XLOOKUP(AB$1&amp;$R206,$C$3:$C$1662&amp;$D$3:$D$1662,$E$3:$E$1662,0,0,1)</f>
        <v>19000</v>
      </c>
      <c r="AC206" s="2" cm="1">
        <f t="array" ref="AC206">_xlfn.XLOOKUP(AC$1&amp;$R206,$C$3:$C$1662&amp;$D$3:$D$1662,$E$3:$E$1662,0,0,1)</f>
        <v>90300</v>
      </c>
    </row>
    <row r="207" spans="3:29" x14ac:dyDescent="0.4">
      <c r="C207" t="s">
        <v>758</v>
      </c>
      <c r="D207" t="s">
        <v>415</v>
      </c>
      <c r="E207">
        <v>90300</v>
      </c>
      <c r="R207" t="s">
        <v>102</v>
      </c>
      <c r="S207" s="2">
        <f t="shared" si="16"/>
        <v>12890660</v>
      </c>
      <c r="T207" s="2">
        <f t="shared" si="17"/>
        <v>8406400</v>
      </c>
      <c r="U207" s="2">
        <f t="shared" si="17"/>
        <v>10612600</v>
      </c>
      <c r="V207" s="2">
        <f t="shared" si="17"/>
        <v>12781500</v>
      </c>
      <c r="W207" s="2">
        <f t="shared" si="17"/>
        <v>17344300</v>
      </c>
      <c r="X207" s="2">
        <f t="shared" si="17"/>
        <v>15308500</v>
      </c>
      <c r="Y207" s="2" cm="1">
        <f t="array" ref="Y207">_xlfn.XLOOKUP(Y$1&amp;$R207,$C$3:$C$1662&amp;$D$3:$D$1662,$E$3:$E$1662,0,0,1)</f>
        <v>57900</v>
      </c>
      <c r="Z207" s="2" cm="1">
        <f t="array" ref="Z207">_xlfn.XLOOKUP(Z$1&amp;$R207,$C$3:$C$1662&amp;$D$3:$D$1662,$E$3:$E$1662,0,0,1)</f>
        <v>11600</v>
      </c>
      <c r="AA207" s="2" cm="1">
        <f t="array" ref="AA207">_xlfn.XLOOKUP(AA$1&amp;$R207,$C$3:$C$1662&amp;$D$3:$D$1662,$E$3:$E$1662,0,0,1)</f>
        <v>16500</v>
      </c>
      <c r="AB207" s="2" cm="1">
        <f t="array" ref="AB207">_xlfn.XLOOKUP(AB$1&amp;$R207,$C$3:$C$1662&amp;$D$3:$D$1662,$E$3:$E$1662,0,0,1)</f>
        <v>20000</v>
      </c>
      <c r="AC207" s="2" cm="1">
        <f t="array" ref="AC207">_xlfn.XLOOKUP(AC$1&amp;$R207,$C$3:$C$1662&amp;$D$3:$D$1662,$E$3:$E$1662,0,0,1)</f>
        <v>41900</v>
      </c>
    </row>
    <row r="208" spans="3:29" x14ac:dyDescent="0.4">
      <c r="C208" t="s">
        <v>758</v>
      </c>
      <c r="D208" t="s">
        <v>416</v>
      </c>
      <c r="E208">
        <v>41900</v>
      </c>
      <c r="R208" t="s">
        <v>225</v>
      </c>
      <c r="S208" s="2">
        <f t="shared" si="16"/>
        <v>12920780</v>
      </c>
      <c r="T208" s="2">
        <f t="shared" si="17"/>
        <v>8448000</v>
      </c>
      <c r="U208" s="2">
        <f t="shared" si="17"/>
        <v>10634900</v>
      </c>
      <c r="V208" s="2">
        <f t="shared" si="17"/>
        <v>12798500</v>
      </c>
      <c r="W208" s="2">
        <f t="shared" si="17"/>
        <v>17360500</v>
      </c>
      <c r="X208" s="2">
        <f t="shared" si="17"/>
        <v>15362000</v>
      </c>
      <c r="Y208" s="2" cm="1">
        <f t="array" ref="Y208">_xlfn.XLOOKUP(Y$1&amp;$R208,$C$3:$C$1662&amp;$D$3:$D$1662,$E$3:$E$1662,0,0,1)</f>
        <v>41600</v>
      </c>
      <c r="Z208" s="2" cm="1">
        <f t="array" ref="Z208">_xlfn.XLOOKUP(Z$1&amp;$R208,$C$3:$C$1662&amp;$D$3:$D$1662,$E$3:$E$1662,0,0,1)</f>
        <v>22300</v>
      </c>
      <c r="AA208" s="2" cm="1">
        <f t="array" ref="AA208">_xlfn.XLOOKUP(AA$1&amp;$R208,$C$3:$C$1662&amp;$D$3:$D$1662,$E$3:$E$1662,0,0,1)</f>
        <v>17000</v>
      </c>
      <c r="AB208" s="2" cm="1">
        <f t="array" ref="AB208">_xlfn.XLOOKUP(AB$1&amp;$R208,$C$3:$C$1662&amp;$D$3:$D$1662,$E$3:$E$1662,0,0,1)</f>
        <v>16200</v>
      </c>
      <c r="AC208" s="2" cm="1">
        <f t="array" ref="AC208">_xlfn.XLOOKUP(AC$1&amp;$R208,$C$3:$C$1662&amp;$D$3:$D$1662,$E$3:$E$1662,0,0,1)</f>
        <v>53500</v>
      </c>
    </row>
    <row r="209" spans="3:29" x14ac:dyDescent="0.4">
      <c r="C209" t="s">
        <v>758</v>
      </c>
      <c r="D209" t="s">
        <v>417</v>
      </c>
      <c r="E209">
        <v>53500</v>
      </c>
      <c r="R209" t="s">
        <v>97</v>
      </c>
      <c r="S209" s="2">
        <f t="shared" si="16"/>
        <v>12957640</v>
      </c>
      <c r="T209" s="2">
        <f t="shared" si="17"/>
        <v>8496500</v>
      </c>
      <c r="U209" s="2">
        <f t="shared" si="17"/>
        <v>10664700</v>
      </c>
      <c r="V209" s="2">
        <f t="shared" si="17"/>
        <v>12818300</v>
      </c>
      <c r="W209" s="2">
        <f t="shared" si="17"/>
        <v>17378200</v>
      </c>
      <c r="X209" s="2">
        <f t="shared" si="17"/>
        <v>15430500</v>
      </c>
      <c r="Y209" s="2" cm="1">
        <f t="array" ref="Y209">_xlfn.XLOOKUP(Y$1&amp;$R209,$C$3:$C$1662&amp;$D$3:$D$1662,$E$3:$E$1662,0,0,1)</f>
        <v>48500</v>
      </c>
      <c r="Z209" s="2" cm="1">
        <f t="array" ref="Z209">_xlfn.XLOOKUP(Z$1&amp;$R209,$C$3:$C$1662&amp;$D$3:$D$1662,$E$3:$E$1662,0,0,1)</f>
        <v>29800</v>
      </c>
      <c r="AA209" s="2" cm="1">
        <f t="array" ref="AA209">_xlfn.XLOOKUP(AA$1&amp;$R209,$C$3:$C$1662&amp;$D$3:$D$1662,$E$3:$E$1662,0,0,1)</f>
        <v>19800</v>
      </c>
      <c r="AB209" s="2" cm="1">
        <f t="array" ref="AB209">_xlfn.XLOOKUP(AB$1&amp;$R209,$C$3:$C$1662&amp;$D$3:$D$1662,$E$3:$E$1662,0,0,1)</f>
        <v>17700</v>
      </c>
      <c r="AC209" s="2" cm="1">
        <f t="array" ref="AC209">_xlfn.XLOOKUP(AC$1&amp;$R209,$C$3:$C$1662&amp;$D$3:$D$1662,$E$3:$E$1662,0,0,1)</f>
        <v>68500</v>
      </c>
    </row>
    <row r="210" spans="3:29" x14ac:dyDescent="0.4">
      <c r="C210" t="s">
        <v>758</v>
      </c>
      <c r="D210" t="s">
        <v>418</v>
      </c>
      <c r="E210">
        <v>68500</v>
      </c>
      <c r="R210" t="s">
        <v>65</v>
      </c>
      <c r="S210" s="2">
        <f t="shared" si="16"/>
        <v>12996160</v>
      </c>
      <c r="T210" s="2">
        <f t="shared" si="17"/>
        <v>8531800</v>
      </c>
      <c r="U210" s="2">
        <f t="shared" si="17"/>
        <v>10681300</v>
      </c>
      <c r="V210" s="2">
        <f t="shared" si="17"/>
        <v>12828700</v>
      </c>
      <c r="W210" s="2">
        <f t="shared" si="17"/>
        <v>17406100</v>
      </c>
      <c r="X210" s="2">
        <f t="shared" si="17"/>
        <v>15532900</v>
      </c>
      <c r="Y210" s="2" cm="1">
        <f t="array" ref="Y210">_xlfn.XLOOKUP(Y$1&amp;$R210,$C$3:$C$1662&amp;$D$3:$D$1662,$E$3:$E$1662,0,0,1)</f>
        <v>35300</v>
      </c>
      <c r="Z210" s="2" cm="1">
        <f t="array" ref="Z210">_xlfn.XLOOKUP(Z$1&amp;$R210,$C$3:$C$1662&amp;$D$3:$D$1662,$E$3:$E$1662,0,0,1)</f>
        <v>16600</v>
      </c>
      <c r="AA210" s="2" cm="1">
        <f t="array" ref="AA210">_xlfn.XLOOKUP(AA$1&amp;$R210,$C$3:$C$1662&amp;$D$3:$D$1662,$E$3:$E$1662,0,0,1)</f>
        <v>10400</v>
      </c>
      <c r="AB210" s="2" cm="1">
        <f t="array" ref="AB210">_xlfn.XLOOKUP(AB$1&amp;$R210,$C$3:$C$1662&amp;$D$3:$D$1662,$E$3:$E$1662,0,0,1)</f>
        <v>27900</v>
      </c>
      <c r="AC210" s="2" cm="1">
        <f t="array" ref="AC210">_xlfn.XLOOKUP(AC$1&amp;$R210,$C$3:$C$1662&amp;$D$3:$D$1662,$E$3:$E$1662,0,0,1)</f>
        <v>102400</v>
      </c>
    </row>
    <row r="211" spans="3:29" x14ac:dyDescent="0.4">
      <c r="C211" t="s">
        <v>758</v>
      </c>
      <c r="D211" t="s">
        <v>419</v>
      </c>
      <c r="E211">
        <v>102400</v>
      </c>
      <c r="R211" t="s">
        <v>163</v>
      </c>
      <c r="S211" s="2">
        <f t="shared" si="16"/>
        <v>13023740</v>
      </c>
      <c r="T211" s="2">
        <f t="shared" si="17"/>
        <v>8545900</v>
      </c>
      <c r="U211" s="2">
        <f t="shared" si="17"/>
        <v>10696700</v>
      </c>
      <c r="V211" s="2">
        <f t="shared" si="17"/>
        <v>12844200</v>
      </c>
      <c r="W211" s="2">
        <f t="shared" si="17"/>
        <v>17421600</v>
      </c>
      <c r="X211" s="2">
        <f t="shared" si="17"/>
        <v>15610300</v>
      </c>
      <c r="Y211" s="2" cm="1">
        <f t="array" ref="Y211">_xlfn.XLOOKUP(Y$1&amp;$R211,$C$3:$C$1662&amp;$D$3:$D$1662,$E$3:$E$1662,0,0,1)</f>
        <v>14100</v>
      </c>
      <c r="Z211" s="2" cm="1">
        <f t="array" ref="Z211">_xlfn.XLOOKUP(Z$1&amp;$R211,$C$3:$C$1662&amp;$D$3:$D$1662,$E$3:$E$1662,0,0,1)</f>
        <v>15400</v>
      </c>
      <c r="AA211" s="2" cm="1">
        <f t="array" ref="AA211">_xlfn.XLOOKUP(AA$1&amp;$R211,$C$3:$C$1662&amp;$D$3:$D$1662,$E$3:$E$1662,0,0,1)</f>
        <v>15500</v>
      </c>
      <c r="AB211" s="2" cm="1">
        <f t="array" ref="AB211">_xlfn.XLOOKUP(AB$1&amp;$R211,$C$3:$C$1662&amp;$D$3:$D$1662,$E$3:$E$1662,0,0,1)</f>
        <v>15500</v>
      </c>
      <c r="AC211" s="2" cm="1">
        <f t="array" ref="AC211">_xlfn.XLOOKUP(AC$1&amp;$R211,$C$3:$C$1662&amp;$D$3:$D$1662,$E$3:$E$1662,0,0,1)</f>
        <v>77400</v>
      </c>
    </row>
    <row r="212" spans="3:29" x14ac:dyDescent="0.4">
      <c r="C212" t="s">
        <v>758</v>
      </c>
      <c r="D212" t="s">
        <v>420</v>
      </c>
      <c r="E212">
        <v>77400</v>
      </c>
      <c r="R212" t="s">
        <v>221</v>
      </c>
      <c r="S212" s="2">
        <f t="shared" si="16"/>
        <v>13048440</v>
      </c>
      <c r="T212" s="2">
        <f t="shared" ref="T212:X227" si="18">T211+Y212</f>
        <v>8567700</v>
      </c>
      <c r="U212" s="2">
        <f t="shared" si="18"/>
        <v>10712300</v>
      </c>
      <c r="V212" s="2">
        <f t="shared" si="18"/>
        <v>12854600</v>
      </c>
      <c r="W212" s="2">
        <f t="shared" si="18"/>
        <v>17439000</v>
      </c>
      <c r="X212" s="2">
        <f t="shared" si="18"/>
        <v>15668600</v>
      </c>
      <c r="Y212" s="2" cm="1">
        <f t="array" ref="Y212">_xlfn.XLOOKUP(Y$1&amp;$R212,$C$3:$C$1662&amp;$D$3:$D$1662,$E$3:$E$1662,0,0,1)</f>
        <v>21800</v>
      </c>
      <c r="Z212" s="2" cm="1">
        <f t="array" ref="Z212">_xlfn.XLOOKUP(Z$1&amp;$R212,$C$3:$C$1662&amp;$D$3:$D$1662,$E$3:$E$1662,0,0,1)</f>
        <v>15600</v>
      </c>
      <c r="AA212" s="2" cm="1">
        <f t="array" ref="AA212">_xlfn.XLOOKUP(AA$1&amp;$R212,$C$3:$C$1662&amp;$D$3:$D$1662,$E$3:$E$1662,0,0,1)</f>
        <v>10400</v>
      </c>
      <c r="AB212" s="2" cm="1">
        <f t="array" ref="AB212">_xlfn.XLOOKUP(AB$1&amp;$R212,$C$3:$C$1662&amp;$D$3:$D$1662,$E$3:$E$1662,0,0,1)</f>
        <v>17400</v>
      </c>
      <c r="AC212" s="2" cm="1">
        <f t="array" ref="AC212">_xlfn.XLOOKUP(AC$1&amp;$R212,$C$3:$C$1662&amp;$D$3:$D$1662,$E$3:$E$1662,0,0,1)</f>
        <v>58300</v>
      </c>
    </row>
    <row r="213" spans="3:29" x14ac:dyDescent="0.4">
      <c r="C213" t="s">
        <v>758</v>
      </c>
      <c r="D213" t="s">
        <v>421</v>
      </c>
      <c r="E213">
        <v>58300</v>
      </c>
      <c r="R213" t="s">
        <v>236</v>
      </c>
      <c r="S213" s="2">
        <f t="shared" si="16"/>
        <v>13087180</v>
      </c>
      <c r="T213" s="2">
        <f t="shared" si="18"/>
        <v>8611000</v>
      </c>
      <c r="U213" s="2">
        <f t="shared" si="18"/>
        <v>10730800</v>
      </c>
      <c r="V213" s="2">
        <f t="shared" si="18"/>
        <v>12872900</v>
      </c>
      <c r="W213" s="2">
        <f t="shared" si="18"/>
        <v>17453600</v>
      </c>
      <c r="X213" s="2">
        <f t="shared" si="18"/>
        <v>15767600</v>
      </c>
      <c r="Y213" s="2" cm="1">
        <f t="array" ref="Y213">_xlfn.XLOOKUP(Y$1&amp;$R213,$C$3:$C$1662&amp;$D$3:$D$1662,$E$3:$E$1662,0,0,1)</f>
        <v>43300</v>
      </c>
      <c r="Z213" s="2" cm="1">
        <f t="array" ref="Z213">_xlfn.XLOOKUP(Z$1&amp;$R213,$C$3:$C$1662&amp;$D$3:$D$1662,$E$3:$E$1662,0,0,1)</f>
        <v>18500</v>
      </c>
      <c r="AA213" s="2" cm="1">
        <f t="array" ref="AA213">_xlfn.XLOOKUP(AA$1&amp;$R213,$C$3:$C$1662&amp;$D$3:$D$1662,$E$3:$E$1662,0,0,1)</f>
        <v>18300</v>
      </c>
      <c r="AB213" s="2" cm="1">
        <f t="array" ref="AB213">_xlfn.XLOOKUP(AB$1&amp;$R213,$C$3:$C$1662&amp;$D$3:$D$1662,$E$3:$E$1662,0,0,1)</f>
        <v>14600</v>
      </c>
      <c r="AC213" s="2" cm="1">
        <f t="array" ref="AC213">_xlfn.XLOOKUP(AC$1&amp;$R213,$C$3:$C$1662&amp;$D$3:$D$1662,$E$3:$E$1662,0,0,1)</f>
        <v>99000</v>
      </c>
    </row>
    <row r="214" spans="3:29" x14ac:dyDescent="0.4">
      <c r="C214" t="s">
        <v>758</v>
      </c>
      <c r="D214" t="s">
        <v>422</v>
      </c>
      <c r="E214">
        <v>99000</v>
      </c>
      <c r="R214" t="s">
        <v>199</v>
      </c>
      <c r="S214" s="2">
        <f t="shared" si="16"/>
        <v>13121860</v>
      </c>
      <c r="T214" s="2">
        <f t="shared" si="18"/>
        <v>8640800</v>
      </c>
      <c r="U214" s="2">
        <f t="shared" si="18"/>
        <v>10739000</v>
      </c>
      <c r="V214" s="2">
        <f t="shared" si="18"/>
        <v>12896500</v>
      </c>
      <c r="W214" s="2">
        <f t="shared" si="18"/>
        <v>17474600</v>
      </c>
      <c r="X214" s="2">
        <f t="shared" si="18"/>
        <v>15858400</v>
      </c>
      <c r="Y214" s="2" cm="1">
        <f t="array" ref="Y214">_xlfn.XLOOKUP(Y$1&amp;$R214,$C$3:$C$1662&amp;$D$3:$D$1662,$E$3:$E$1662,0,0,1)</f>
        <v>29800</v>
      </c>
      <c r="Z214" s="2" cm="1">
        <f t="array" ref="Z214">_xlfn.XLOOKUP(Z$1&amp;$R214,$C$3:$C$1662&amp;$D$3:$D$1662,$E$3:$E$1662,0,0,1)</f>
        <v>8200</v>
      </c>
      <c r="AA214" s="2" cm="1">
        <f t="array" ref="AA214">_xlfn.XLOOKUP(AA$1&amp;$R214,$C$3:$C$1662&amp;$D$3:$D$1662,$E$3:$E$1662,0,0,1)</f>
        <v>23600</v>
      </c>
      <c r="AB214" s="2" cm="1">
        <f t="array" ref="AB214">_xlfn.XLOOKUP(AB$1&amp;$R214,$C$3:$C$1662&amp;$D$3:$D$1662,$E$3:$E$1662,0,0,1)</f>
        <v>21000</v>
      </c>
      <c r="AC214" s="2" cm="1">
        <f t="array" ref="AC214">_xlfn.XLOOKUP(AC$1&amp;$R214,$C$3:$C$1662&amp;$D$3:$D$1662,$E$3:$E$1662,0,0,1)</f>
        <v>90800</v>
      </c>
    </row>
    <row r="215" spans="3:29" x14ac:dyDescent="0.4">
      <c r="C215" t="s">
        <v>758</v>
      </c>
      <c r="D215" t="s">
        <v>423</v>
      </c>
      <c r="E215">
        <v>90800</v>
      </c>
      <c r="R215" t="s">
        <v>264</v>
      </c>
      <c r="S215" s="2">
        <f t="shared" si="16"/>
        <v>13148240</v>
      </c>
      <c r="T215" s="2">
        <f t="shared" si="18"/>
        <v>8663300</v>
      </c>
      <c r="U215" s="2">
        <f t="shared" si="18"/>
        <v>10760000</v>
      </c>
      <c r="V215" s="2">
        <f t="shared" si="18"/>
        <v>12909300</v>
      </c>
      <c r="W215" s="2">
        <f t="shared" si="18"/>
        <v>17502100</v>
      </c>
      <c r="X215" s="2">
        <f t="shared" si="18"/>
        <v>15906500</v>
      </c>
      <c r="Y215" s="2" cm="1">
        <f t="array" ref="Y215">_xlfn.XLOOKUP(Y$1&amp;$R215,$C$3:$C$1662&amp;$D$3:$D$1662,$E$3:$E$1662,0,0,1)</f>
        <v>22500</v>
      </c>
      <c r="Z215" s="2" cm="1">
        <f t="array" ref="Z215">_xlfn.XLOOKUP(Z$1&amp;$R215,$C$3:$C$1662&amp;$D$3:$D$1662,$E$3:$E$1662,0,0,1)</f>
        <v>21000</v>
      </c>
      <c r="AA215" s="2" cm="1">
        <f t="array" ref="AA215">_xlfn.XLOOKUP(AA$1&amp;$R215,$C$3:$C$1662&amp;$D$3:$D$1662,$E$3:$E$1662,0,0,1)</f>
        <v>12800</v>
      </c>
      <c r="AB215" s="2" cm="1">
        <f t="array" ref="AB215">_xlfn.XLOOKUP(AB$1&amp;$R215,$C$3:$C$1662&amp;$D$3:$D$1662,$E$3:$E$1662,0,0,1)</f>
        <v>27500</v>
      </c>
      <c r="AC215" s="2" cm="1">
        <f t="array" ref="AC215">_xlfn.XLOOKUP(AC$1&amp;$R215,$C$3:$C$1662&amp;$D$3:$D$1662,$E$3:$E$1662,0,0,1)</f>
        <v>48100</v>
      </c>
    </row>
    <row r="216" spans="3:29" x14ac:dyDescent="0.4">
      <c r="C216" t="s">
        <v>758</v>
      </c>
      <c r="D216" t="s">
        <v>424</v>
      </c>
      <c r="E216">
        <v>48100</v>
      </c>
      <c r="R216" t="s">
        <v>90</v>
      </c>
      <c r="S216" s="2">
        <f t="shared" si="16"/>
        <v>13192000</v>
      </c>
      <c r="T216" s="2">
        <f t="shared" si="18"/>
        <v>8720900</v>
      </c>
      <c r="U216" s="2">
        <f t="shared" si="18"/>
        <v>10802800</v>
      </c>
      <c r="V216" s="2">
        <f t="shared" si="18"/>
        <v>12920700</v>
      </c>
      <c r="W216" s="2">
        <f t="shared" si="18"/>
        <v>17550300</v>
      </c>
      <c r="X216" s="2">
        <f t="shared" si="18"/>
        <v>15965300</v>
      </c>
      <c r="Y216" s="2" cm="1">
        <f t="array" ref="Y216">_xlfn.XLOOKUP(Y$1&amp;$R216,$C$3:$C$1662&amp;$D$3:$D$1662,$E$3:$E$1662,0,0,1)</f>
        <v>57600</v>
      </c>
      <c r="Z216" s="2" cm="1">
        <f t="array" ref="Z216">_xlfn.XLOOKUP(Z$1&amp;$R216,$C$3:$C$1662&amp;$D$3:$D$1662,$E$3:$E$1662,0,0,1)</f>
        <v>42800</v>
      </c>
      <c r="AA216" s="2" cm="1">
        <f t="array" ref="AA216">_xlfn.XLOOKUP(AA$1&amp;$R216,$C$3:$C$1662&amp;$D$3:$D$1662,$E$3:$E$1662,0,0,1)</f>
        <v>11400</v>
      </c>
      <c r="AB216" s="2" cm="1">
        <f t="array" ref="AB216">_xlfn.XLOOKUP(AB$1&amp;$R216,$C$3:$C$1662&amp;$D$3:$D$1662,$E$3:$E$1662,0,0,1)</f>
        <v>48200</v>
      </c>
      <c r="AC216" s="2" cm="1">
        <f t="array" ref="AC216">_xlfn.XLOOKUP(AC$1&amp;$R216,$C$3:$C$1662&amp;$D$3:$D$1662,$E$3:$E$1662,0,0,1)</f>
        <v>58800</v>
      </c>
    </row>
    <row r="217" spans="3:29" x14ac:dyDescent="0.4">
      <c r="C217" t="s">
        <v>758</v>
      </c>
      <c r="D217" t="s">
        <v>425</v>
      </c>
      <c r="E217">
        <v>58800</v>
      </c>
      <c r="R217" t="s">
        <v>156</v>
      </c>
      <c r="S217" s="2">
        <f t="shared" si="16"/>
        <v>13226020</v>
      </c>
      <c r="T217" s="2">
        <f t="shared" si="18"/>
        <v>8756900</v>
      </c>
      <c r="U217" s="2">
        <f t="shared" si="18"/>
        <v>10820700</v>
      </c>
      <c r="V217" s="2">
        <f t="shared" si="18"/>
        <v>12945600</v>
      </c>
      <c r="W217" s="2">
        <f t="shared" si="18"/>
        <v>17604200</v>
      </c>
      <c r="X217" s="2">
        <f t="shared" si="18"/>
        <v>16002700</v>
      </c>
      <c r="Y217" s="2" cm="1">
        <f t="array" ref="Y217">_xlfn.XLOOKUP(Y$1&amp;$R217,$C$3:$C$1662&amp;$D$3:$D$1662,$E$3:$E$1662,0,0,1)</f>
        <v>36000</v>
      </c>
      <c r="Z217" s="2" cm="1">
        <f t="array" ref="Z217">_xlfn.XLOOKUP(Z$1&amp;$R217,$C$3:$C$1662&amp;$D$3:$D$1662,$E$3:$E$1662,0,0,1)</f>
        <v>17900</v>
      </c>
      <c r="AA217" s="2" cm="1">
        <f t="array" ref="AA217">_xlfn.XLOOKUP(AA$1&amp;$R217,$C$3:$C$1662&amp;$D$3:$D$1662,$E$3:$E$1662,0,0,1)</f>
        <v>24900</v>
      </c>
      <c r="AB217" s="2" cm="1">
        <f t="array" ref="AB217">_xlfn.XLOOKUP(AB$1&amp;$R217,$C$3:$C$1662&amp;$D$3:$D$1662,$E$3:$E$1662,0,0,1)</f>
        <v>53900</v>
      </c>
      <c r="AC217" s="2" cm="1">
        <f t="array" ref="AC217">_xlfn.XLOOKUP(AC$1&amp;$R217,$C$3:$C$1662&amp;$D$3:$D$1662,$E$3:$E$1662,0,0,1)</f>
        <v>37400</v>
      </c>
    </row>
    <row r="218" spans="3:29" x14ac:dyDescent="0.4">
      <c r="C218" t="s">
        <v>758</v>
      </c>
      <c r="D218" t="s">
        <v>426</v>
      </c>
      <c r="E218">
        <v>37400</v>
      </c>
      <c r="R218" t="s">
        <v>272</v>
      </c>
      <c r="S218" s="2">
        <f t="shared" si="16"/>
        <v>13291520</v>
      </c>
      <c r="T218" s="2">
        <f t="shared" si="18"/>
        <v>8975800</v>
      </c>
      <c r="U218" s="2">
        <f t="shared" si="18"/>
        <v>10831900</v>
      </c>
      <c r="V218" s="2">
        <f t="shared" si="18"/>
        <v>12963600</v>
      </c>
      <c r="W218" s="2">
        <f t="shared" si="18"/>
        <v>17629000</v>
      </c>
      <c r="X218" s="2">
        <f t="shared" si="18"/>
        <v>16057300</v>
      </c>
      <c r="Y218" s="2" cm="1">
        <f t="array" ref="Y218">_xlfn.XLOOKUP(Y$1&amp;$R218,$C$3:$C$1662&amp;$D$3:$D$1662,$E$3:$E$1662,0,0,1)</f>
        <v>218900</v>
      </c>
      <c r="Z218" s="2" cm="1">
        <f t="array" ref="Z218">_xlfn.XLOOKUP(Z$1&amp;$R218,$C$3:$C$1662&amp;$D$3:$D$1662,$E$3:$E$1662,0,0,1)</f>
        <v>11200</v>
      </c>
      <c r="AA218" s="2" cm="1">
        <f t="array" ref="AA218">_xlfn.XLOOKUP(AA$1&amp;$R218,$C$3:$C$1662&amp;$D$3:$D$1662,$E$3:$E$1662,0,0,1)</f>
        <v>18000</v>
      </c>
      <c r="AB218" s="2" cm="1">
        <f t="array" ref="AB218">_xlfn.XLOOKUP(AB$1&amp;$R218,$C$3:$C$1662&amp;$D$3:$D$1662,$E$3:$E$1662,0,0,1)</f>
        <v>24800</v>
      </c>
      <c r="AC218" s="2" cm="1">
        <f t="array" ref="AC218">_xlfn.XLOOKUP(AC$1&amp;$R218,$C$3:$C$1662&amp;$D$3:$D$1662,$E$3:$E$1662,0,0,1)</f>
        <v>54600</v>
      </c>
    </row>
    <row r="219" spans="3:29" x14ac:dyDescent="0.4">
      <c r="C219" t="s">
        <v>758</v>
      </c>
      <c r="D219" t="s">
        <v>427</v>
      </c>
      <c r="E219">
        <v>54600</v>
      </c>
      <c r="R219" t="s">
        <v>253</v>
      </c>
      <c r="S219" s="2">
        <f t="shared" si="16"/>
        <v>13329280</v>
      </c>
      <c r="T219" s="2">
        <f t="shared" si="18"/>
        <v>9054000</v>
      </c>
      <c r="U219" s="2">
        <f t="shared" si="18"/>
        <v>10850600</v>
      </c>
      <c r="V219" s="2">
        <f t="shared" si="18"/>
        <v>12993200</v>
      </c>
      <c r="W219" s="2">
        <f t="shared" si="18"/>
        <v>17654400</v>
      </c>
      <c r="X219" s="2">
        <f t="shared" si="18"/>
        <v>16094200</v>
      </c>
      <c r="Y219" s="2" cm="1">
        <f t="array" ref="Y219">_xlfn.XLOOKUP(Y$1&amp;$R219,$C$3:$C$1662&amp;$D$3:$D$1662,$E$3:$E$1662,0,0,1)</f>
        <v>78200</v>
      </c>
      <c r="Z219" s="2" cm="1">
        <f t="array" ref="Z219">_xlfn.XLOOKUP(Z$1&amp;$R219,$C$3:$C$1662&amp;$D$3:$D$1662,$E$3:$E$1662,0,0,1)</f>
        <v>18700</v>
      </c>
      <c r="AA219" s="2" cm="1">
        <f t="array" ref="AA219">_xlfn.XLOOKUP(AA$1&amp;$R219,$C$3:$C$1662&amp;$D$3:$D$1662,$E$3:$E$1662,0,0,1)</f>
        <v>29600</v>
      </c>
      <c r="AB219" s="2" cm="1">
        <f t="array" ref="AB219">_xlfn.XLOOKUP(AB$1&amp;$R219,$C$3:$C$1662&amp;$D$3:$D$1662,$E$3:$E$1662,0,0,1)</f>
        <v>25400</v>
      </c>
      <c r="AC219" s="2" cm="1">
        <f t="array" ref="AC219">_xlfn.XLOOKUP(AC$1&amp;$R219,$C$3:$C$1662&amp;$D$3:$D$1662,$E$3:$E$1662,0,0,1)</f>
        <v>36900</v>
      </c>
    </row>
    <row r="220" spans="3:29" x14ac:dyDescent="0.4">
      <c r="C220" t="s">
        <v>758</v>
      </c>
      <c r="D220" t="s">
        <v>428</v>
      </c>
      <c r="E220">
        <v>36900</v>
      </c>
      <c r="R220" t="s">
        <v>261</v>
      </c>
      <c r="S220" s="2">
        <f t="shared" si="16"/>
        <v>13349200</v>
      </c>
      <c r="T220" s="2">
        <f t="shared" si="18"/>
        <v>9086400</v>
      </c>
      <c r="U220" s="2">
        <f t="shared" si="18"/>
        <v>10860000</v>
      </c>
      <c r="V220" s="2">
        <f t="shared" si="18"/>
        <v>13001700</v>
      </c>
      <c r="W220" s="2">
        <f t="shared" si="18"/>
        <v>17663900</v>
      </c>
      <c r="X220" s="2">
        <f t="shared" si="18"/>
        <v>16134000</v>
      </c>
      <c r="Y220" s="2" cm="1">
        <f t="array" ref="Y220">_xlfn.XLOOKUP(Y$1&amp;$R220,$C$3:$C$1662&amp;$D$3:$D$1662,$E$3:$E$1662,0,0,1)</f>
        <v>32400</v>
      </c>
      <c r="Z220" s="2" cm="1">
        <f t="array" ref="Z220">_xlfn.XLOOKUP(Z$1&amp;$R220,$C$3:$C$1662&amp;$D$3:$D$1662,$E$3:$E$1662,0,0,1)</f>
        <v>9400</v>
      </c>
      <c r="AA220" s="2" cm="1">
        <f t="array" ref="AA220">_xlfn.XLOOKUP(AA$1&amp;$R220,$C$3:$C$1662&amp;$D$3:$D$1662,$E$3:$E$1662,0,0,1)</f>
        <v>8500</v>
      </c>
      <c r="AB220" s="2" cm="1">
        <f t="array" ref="AB220">_xlfn.XLOOKUP(AB$1&amp;$R220,$C$3:$C$1662&amp;$D$3:$D$1662,$E$3:$E$1662,0,0,1)</f>
        <v>9500</v>
      </c>
      <c r="AC220" s="2" cm="1">
        <f t="array" ref="AC220">_xlfn.XLOOKUP(AC$1&amp;$R220,$C$3:$C$1662&amp;$D$3:$D$1662,$E$3:$E$1662,0,0,1)</f>
        <v>39800</v>
      </c>
    </row>
    <row r="221" spans="3:29" x14ac:dyDescent="0.4">
      <c r="C221" t="s">
        <v>758</v>
      </c>
      <c r="D221" t="s">
        <v>429</v>
      </c>
      <c r="E221">
        <v>39800</v>
      </c>
      <c r="R221" t="s">
        <v>123</v>
      </c>
      <c r="S221" s="2">
        <f t="shared" si="16"/>
        <v>13383960</v>
      </c>
      <c r="T221" s="2">
        <f t="shared" si="18"/>
        <v>9149200</v>
      </c>
      <c r="U221" s="2">
        <f t="shared" si="18"/>
        <v>10872500</v>
      </c>
      <c r="V221" s="2">
        <f t="shared" si="18"/>
        <v>13035600</v>
      </c>
      <c r="W221" s="2">
        <f t="shared" si="18"/>
        <v>17683400</v>
      </c>
      <c r="X221" s="2">
        <f t="shared" si="18"/>
        <v>16179100</v>
      </c>
      <c r="Y221" s="2" cm="1">
        <f t="array" ref="Y221">_xlfn.XLOOKUP(Y$1&amp;$R221,$C$3:$C$1662&amp;$D$3:$D$1662,$E$3:$E$1662,0,0,1)</f>
        <v>62800</v>
      </c>
      <c r="Z221" s="2" cm="1">
        <f t="array" ref="Z221">_xlfn.XLOOKUP(Z$1&amp;$R221,$C$3:$C$1662&amp;$D$3:$D$1662,$E$3:$E$1662,0,0,1)</f>
        <v>12500</v>
      </c>
      <c r="AA221" s="2" cm="1">
        <f t="array" ref="AA221">_xlfn.XLOOKUP(AA$1&amp;$R221,$C$3:$C$1662&amp;$D$3:$D$1662,$E$3:$E$1662,0,0,1)</f>
        <v>33900</v>
      </c>
      <c r="AB221" s="2" cm="1">
        <f t="array" ref="AB221">_xlfn.XLOOKUP(AB$1&amp;$R221,$C$3:$C$1662&amp;$D$3:$D$1662,$E$3:$E$1662,0,0,1)</f>
        <v>19500</v>
      </c>
      <c r="AC221" s="2" cm="1">
        <f t="array" ref="AC221">_xlfn.XLOOKUP(AC$1&amp;$R221,$C$3:$C$1662&amp;$D$3:$D$1662,$E$3:$E$1662,0,0,1)</f>
        <v>45100</v>
      </c>
    </row>
    <row r="222" spans="3:29" x14ac:dyDescent="0.4">
      <c r="C222" t="s">
        <v>758</v>
      </c>
      <c r="D222" t="s">
        <v>430</v>
      </c>
      <c r="E222">
        <v>45100</v>
      </c>
      <c r="R222" t="s">
        <v>249</v>
      </c>
      <c r="S222" s="2">
        <f t="shared" si="16"/>
        <v>13419920</v>
      </c>
      <c r="T222" s="2">
        <f t="shared" si="18"/>
        <v>9199700</v>
      </c>
      <c r="U222" s="2">
        <f t="shared" si="18"/>
        <v>10895600</v>
      </c>
      <c r="V222" s="2">
        <f t="shared" si="18"/>
        <v>13046800</v>
      </c>
      <c r="W222" s="2">
        <f t="shared" si="18"/>
        <v>17699700</v>
      </c>
      <c r="X222" s="2">
        <f t="shared" si="18"/>
        <v>16257800</v>
      </c>
      <c r="Y222" s="2" cm="1">
        <f t="array" ref="Y222">_xlfn.XLOOKUP(Y$1&amp;$R222,$C$3:$C$1662&amp;$D$3:$D$1662,$E$3:$E$1662,0,0,1)</f>
        <v>50500</v>
      </c>
      <c r="Z222" s="2" cm="1">
        <f t="array" ref="Z222">_xlfn.XLOOKUP(Z$1&amp;$R222,$C$3:$C$1662&amp;$D$3:$D$1662,$E$3:$E$1662,0,0,1)</f>
        <v>23100</v>
      </c>
      <c r="AA222" s="2" cm="1">
        <f t="array" ref="AA222">_xlfn.XLOOKUP(AA$1&amp;$R222,$C$3:$C$1662&amp;$D$3:$D$1662,$E$3:$E$1662,0,0,1)</f>
        <v>11200</v>
      </c>
      <c r="AB222" s="2" cm="1">
        <f t="array" ref="AB222">_xlfn.XLOOKUP(AB$1&amp;$R222,$C$3:$C$1662&amp;$D$3:$D$1662,$E$3:$E$1662,0,0,1)</f>
        <v>16300</v>
      </c>
      <c r="AC222" s="2" cm="1">
        <f t="array" ref="AC222">_xlfn.XLOOKUP(AC$1&amp;$R222,$C$3:$C$1662&amp;$D$3:$D$1662,$E$3:$E$1662,0,0,1)</f>
        <v>78700</v>
      </c>
    </row>
    <row r="223" spans="3:29" x14ac:dyDescent="0.4">
      <c r="C223" t="s">
        <v>758</v>
      </c>
      <c r="D223" t="s">
        <v>431</v>
      </c>
      <c r="E223">
        <v>78700</v>
      </c>
      <c r="R223" t="s">
        <v>209</v>
      </c>
      <c r="S223" s="2">
        <f t="shared" si="16"/>
        <v>13469400</v>
      </c>
      <c r="T223" s="2">
        <f t="shared" si="18"/>
        <v>9216900</v>
      </c>
      <c r="U223" s="2">
        <f t="shared" si="18"/>
        <v>10918800</v>
      </c>
      <c r="V223" s="2">
        <f t="shared" si="18"/>
        <v>13064600</v>
      </c>
      <c r="W223" s="2">
        <f t="shared" si="18"/>
        <v>17729600</v>
      </c>
      <c r="X223" s="2">
        <f t="shared" si="18"/>
        <v>16417100</v>
      </c>
      <c r="Y223" s="2" cm="1">
        <f t="array" ref="Y223">_xlfn.XLOOKUP(Y$1&amp;$R223,$C$3:$C$1662&amp;$D$3:$D$1662,$E$3:$E$1662,0,0,1)</f>
        <v>17200</v>
      </c>
      <c r="Z223" s="2" cm="1">
        <f t="array" ref="Z223">_xlfn.XLOOKUP(Z$1&amp;$R223,$C$3:$C$1662&amp;$D$3:$D$1662,$E$3:$E$1662,0,0,1)</f>
        <v>23200</v>
      </c>
      <c r="AA223" s="2" cm="1">
        <f t="array" ref="AA223">_xlfn.XLOOKUP(AA$1&amp;$R223,$C$3:$C$1662&amp;$D$3:$D$1662,$E$3:$E$1662,0,0,1)</f>
        <v>17800</v>
      </c>
      <c r="AB223" s="2" cm="1">
        <f t="array" ref="AB223">_xlfn.XLOOKUP(AB$1&amp;$R223,$C$3:$C$1662&amp;$D$3:$D$1662,$E$3:$E$1662,0,0,1)</f>
        <v>29900</v>
      </c>
      <c r="AC223" s="2" cm="1">
        <f t="array" ref="AC223">_xlfn.XLOOKUP(AC$1&amp;$R223,$C$3:$C$1662&amp;$D$3:$D$1662,$E$3:$E$1662,0,0,1)</f>
        <v>159300</v>
      </c>
    </row>
    <row r="224" spans="3:29" x14ac:dyDescent="0.4">
      <c r="C224" t="s">
        <v>758</v>
      </c>
      <c r="D224" t="s">
        <v>432</v>
      </c>
      <c r="E224">
        <v>159300</v>
      </c>
      <c r="R224" t="s">
        <v>239</v>
      </c>
      <c r="S224" s="2">
        <f t="shared" si="16"/>
        <v>13501920</v>
      </c>
      <c r="T224" s="2">
        <f t="shared" si="18"/>
        <v>9239900</v>
      </c>
      <c r="U224" s="2">
        <f t="shared" si="18"/>
        <v>10943200</v>
      </c>
      <c r="V224" s="2">
        <f t="shared" si="18"/>
        <v>13075900</v>
      </c>
      <c r="W224" s="2">
        <f t="shared" si="18"/>
        <v>17742600</v>
      </c>
      <c r="X224" s="2">
        <f t="shared" si="18"/>
        <v>16508000</v>
      </c>
      <c r="Y224" s="2" cm="1">
        <f t="array" ref="Y224">_xlfn.XLOOKUP(Y$1&amp;$R224,$C$3:$C$1662&amp;$D$3:$D$1662,$E$3:$E$1662,0,0,1)</f>
        <v>23000</v>
      </c>
      <c r="Z224" s="2" cm="1">
        <f t="array" ref="Z224">_xlfn.XLOOKUP(Z$1&amp;$R224,$C$3:$C$1662&amp;$D$3:$D$1662,$E$3:$E$1662,0,0,1)</f>
        <v>24400</v>
      </c>
      <c r="AA224" s="2" cm="1">
        <f t="array" ref="AA224">_xlfn.XLOOKUP(AA$1&amp;$R224,$C$3:$C$1662&amp;$D$3:$D$1662,$E$3:$E$1662,0,0,1)</f>
        <v>11300</v>
      </c>
      <c r="AB224" s="2" cm="1">
        <f t="array" ref="AB224">_xlfn.XLOOKUP(AB$1&amp;$R224,$C$3:$C$1662&amp;$D$3:$D$1662,$E$3:$E$1662,0,0,1)</f>
        <v>13000</v>
      </c>
      <c r="AC224" s="2" cm="1">
        <f t="array" ref="AC224">_xlfn.XLOOKUP(AC$1&amp;$R224,$C$3:$C$1662&amp;$D$3:$D$1662,$E$3:$E$1662,0,0,1)</f>
        <v>90900</v>
      </c>
    </row>
    <row r="225" spans="3:29" x14ac:dyDescent="0.4">
      <c r="C225" t="s">
        <v>758</v>
      </c>
      <c r="D225" t="s">
        <v>433</v>
      </c>
      <c r="E225">
        <v>90900</v>
      </c>
      <c r="R225" t="s">
        <v>304</v>
      </c>
      <c r="S225" s="2">
        <f t="shared" si="16"/>
        <v>13530740</v>
      </c>
      <c r="T225" s="2">
        <f t="shared" si="18"/>
        <v>9254200</v>
      </c>
      <c r="U225" s="2">
        <f t="shared" si="18"/>
        <v>10985600</v>
      </c>
      <c r="V225" s="2">
        <f t="shared" si="18"/>
        <v>13087400</v>
      </c>
      <c r="W225" s="2">
        <f t="shared" si="18"/>
        <v>17751300</v>
      </c>
      <c r="X225" s="2">
        <f t="shared" si="18"/>
        <v>16575200</v>
      </c>
      <c r="Y225" s="2" cm="1">
        <f t="array" ref="Y225">_xlfn.XLOOKUP(Y$1&amp;$R225,$C$3:$C$1662&amp;$D$3:$D$1662,$E$3:$E$1662,0,0,1)</f>
        <v>14300</v>
      </c>
      <c r="Z225" s="2" cm="1">
        <f t="array" ref="Z225">_xlfn.XLOOKUP(Z$1&amp;$R225,$C$3:$C$1662&amp;$D$3:$D$1662,$E$3:$E$1662,0,0,1)</f>
        <v>42400</v>
      </c>
      <c r="AA225" s="2" cm="1">
        <f t="array" ref="AA225">_xlfn.XLOOKUP(AA$1&amp;$R225,$C$3:$C$1662&amp;$D$3:$D$1662,$E$3:$E$1662,0,0,1)</f>
        <v>11500</v>
      </c>
      <c r="AB225" s="2" cm="1">
        <f t="array" ref="AB225">_xlfn.XLOOKUP(AB$1&amp;$R225,$C$3:$C$1662&amp;$D$3:$D$1662,$E$3:$E$1662,0,0,1)</f>
        <v>8700</v>
      </c>
      <c r="AC225" s="2" cm="1">
        <f t="array" ref="AC225">_xlfn.XLOOKUP(AC$1&amp;$R225,$C$3:$C$1662&amp;$D$3:$D$1662,$E$3:$E$1662,0,0,1)</f>
        <v>67200</v>
      </c>
    </row>
    <row r="226" spans="3:29" x14ac:dyDescent="0.4">
      <c r="C226" t="s">
        <v>758</v>
      </c>
      <c r="D226" t="s">
        <v>434</v>
      </c>
      <c r="E226">
        <v>67200</v>
      </c>
      <c r="R226" t="s">
        <v>283</v>
      </c>
      <c r="S226" s="2">
        <f t="shared" si="16"/>
        <v>13553060</v>
      </c>
      <c r="T226" s="2">
        <f t="shared" si="18"/>
        <v>9270200</v>
      </c>
      <c r="U226" s="2">
        <f t="shared" si="18"/>
        <v>10995900</v>
      </c>
      <c r="V226" s="2">
        <f t="shared" si="18"/>
        <v>13106500</v>
      </c>
      <c r="W226" s="2">
        <f t="shared" si="18"/>
        <v>17770000</v>
      </c>
      <c r="X226" s="2">
        <f t="shared" si="18"/>
        <v>16622700</v>
      </c>
      <c r="Y226" s="2" cm="1">
        <f t="array" ref="Y226">_xlfn.XLOOKUP(Y$1&amp;$R226,$C$3:$C$1662&amp;$D$3:$D$1662,$E$3:$E$1662,0,0,1)</f>
        <v>16000</v>
      </c>
      <c r="Z226" s="2" cm="1">
        <f t="array" ref="Z226">_xlfn.XLOOKUP(Z$1&amp;$R226,$C$3:$C$1662&amp;$D$3:$D$1662,$E$3:$E$1662,0,0,1)</f>
        <v>10300</v>
      </c>
      <c r="AA226" s="2" cm="1">
        <f t="array" ref="AA226">_xlfn.XLOOKUP(AA$1&amp;$R226,$C$3:$C$1662&amp;$D$3:$D$1662,$E$3:$E$1662,0,0,1)</f>
        <v>19100</v>
      </c>
      <c r="AB226" s="2" cm="1">
        <f t="array" ref="AB226">_xlfn.XLOOKUP(AB$1&amp;$R226,$C$3:$C$1662&amp;$D$3:$D$1662,$E$3:$E$1662,0,0,1)</f>
        <v>18700</v>
      </c>
      <c r="AC226" s="2" cm="1">
        <f t="array" ref="AC226">_xlfn.XLOOKUP(AC$1&amp;$R226,$C$3:$C$1662&amp;$D$3:$D$1662,$E$3:$E$1662,0,0,1)</f>
        <v>47500</v>
      </c>
    </row>
    <row r="227" spans="3:29" x14ac:dyDescent="0.4">
      <c r="C227" t="s">
        <v>758</v>
      </c>
      <c r="D227" t="s">
        <v>435</v>
      </c>
      <c r="E227">
        <v>47500</v>
      </c>
      <c r="R227" t="s">
        <v>176</v>
      </c>
      <c r="S227" s="2">
        <f t="shared" si="16"/>
        <v>13575480</v>
      </c>
      <c r="T227" s="2">
        <f t="shared" si="18"/>
        <v>9291000</v>
      </c>
      <c r="U227" s="2">
        <f t="shared" si="18"/>
        <v>11004000</v>
      </c>
      <c r="V227" s="2">
        <f t="shared" si="18"/>
        <v>13117500</v>
      </c>
      <c r="W227" s="2">
        <f t="shared" si="18"/>
        <v>17792300</v>
      </c>
      <c r="X227" s="2">
        <f t="shared" si="18"/>
        <v>16672600</v>
      </c>
      <c r="Y227" s="2" cm="1">
        <f t="array" ref="Y227">_xlfn.XLOOKUP(Y$1&amp;$R227,$C$3:$C$1662&amp;$D$3:$D$1662,$E$3:$E$1662,0,0,1)</f>
        <v>20800</v>
      </c>
      <c r="Z227" s="2" cm="1">
        <f t="array" ref="Z227">_xlfn.XLOOKUP(Z$1&amp;$R227,$C$3:$C$1662&amp;$D$3:$D$1662,$E$3:$E$1662,0,0,1)</f>
        <v>8100</v>
      </c>
      <c r="AA227" s="2" cm="1">
        <f t="array" ref="AA227">_xlfn.XLOOKUP(AA$1&amp;$R227,$C$3:$C$1662&amp;$D$3:$D$1662,$E$3:$E$1662,0,0,1)</f>
        <v>11000</v>
      </c>
      <c r="AB227" s="2" cm="1">
        <f t="array" ref="AB227">_xlfn.XLOOKUP(AB$1&amp;$R227,$C$3:$C$1662&amp;$D$3:$D$1662,$E$3:$E$1662,0,0,1)</f>
        <v>22300</v>
      </c>
      <c r="AC227" s="2" cm="1">
        <f t="array" ref="AC227">_xlfn.XLOOKUP(AC$1&amp;$R227,$C$3:$C$1662&amp;$D$3:$D$1662,$E$3:$E$1662,0,0,1)</f>
        <v>49900</v>
      </c>
    </row>
    <row r="228" spans="3:29" x14ac:dyDescent="0.4">
      <c r="C228" t="s">
        <v>758</v>
      </c>
      <c r="D228" t="s">
        <v>436</v>
      </c>
      <c r="E228">
        <v>49900</v>
      </c>
      <c r="R228" t="s">
        <v>117</v>
      </c>
      <c r="S228" s="2">
        <f t="shared" si="16"/>
        <v>13610640</v>
      </c>
      <c r="T228" s="2">
        <f t="shared" ref="T228:X243" si="19">T227+Y228</f>
        <v>9326100</v>
      </c>
      <c r="U228" s="2">
        <f t="shared" si="19"/>
        <v>11013000</v>
      </c>
      <c r="V228" s="2">
        <f t="shared" si="19"/>
        <v>13148100</v>
      </c>
      <c r="W228" s="2">
        <f t="shared" si="19"/>
        <v>17811100</v>
      </c>
      <c r="X228" s="2">
        <f t="shared" si="19"/>
        <v>16754900</v>
      </c>
      <c r="Y228" s="2" cm="1">
        <f t="array" ref="Y228">_xlfn.XLOOKUP(Y$1&amp;$R228,$C$3:$C$1662&amp;$D$3:$D$1662,$E$3:$E$1662,0,0,1)</f>
        <v>35100</v>
      </c>
      <c r="Z228" s="2" cm="1">
        <f t="array" ref="Z228">_xlfn.XLOOKUP(Z$1&amp;$R228,$C$3:$C$1662&amp;$D$3:$D$1662,$E$3:$E$1662,0,0,1)</f>
        <v>9000</v>
      </c>
      <c r="AA228" s="2" cm="1">
        <f t="array" ref="AA228">_xlfn.XLOOKUP(AA$1&amp;$R228,$C$3:$C$1662&amp;$D$3:$D$1662,$E$3:$E$1662,0,0,1)</f>
        <v>30600</v>
      </c>
      <c r="AB228" s="2" cm="1">
        <f t="array" ref="AB228">_xlfn.XLOOKUP(AB$1&amp;$R228,$C$3:$C$1662&amp;$D$3:$D$1662,$E$3:$E$1662,0,0,1)</f>
        <v>18800</v>
      </c>
      <c r="AC228" s="2" cm="1">
        <f t="array" ref="AC228">_xlfn.XLOOKUP(AC$1&amp;$R228,$C$3:$C$1662&amp;$D$3:$D$1662,$E$3:$E$1662,0,0,1)</f>
        <v>82300</v>
      </c>
    </row>
    <row r="229" spans="3:29" x14ac:dyDescent="0.4">
      <c r="C229" t="s">
        <v>758</v>
      </c>
      <c r="D229" t="s">
        <v>437</v>
      </c>
      <c r="E229">
        <v>82300</v>
      </c>
      <c r="R229" t="s">
        <v>54</v>
      </c>
      <c r="S229" s="2">
        <f t="shared" si="16"/>
        <v>13650920</v>
      </c>
      <c r="T229" s="2">
        <f t="shared" si="19"/>
        <v>9349100</v>
      </c>
      <c r="U229" s="2">
        <f t="shared" si="19"/>
        <v>11023800</v>
      </c>
      <c r="V229" s="2">
        <f t="shared" si="19"/>
        <v>13171700</v>
      </c>
      <c r="W229" s="2">
        <f t="shared" si="19"/>
        <v>17835200</v>
      </c>
      <c r="X229" s="2">
        <f t="shared" si="19"/>
        <v>16874800</v>
      </c>
      <c r="Y229" s="2" cm="1">
        <f t="array" ref="Y229">_xlfn.XLOOKUP(Y$1&amp;$R229,$C$3:$C$1662&amp;$D$3:$D$1662,$E$3:$E$1662,0,0,1)</f>
        <v>23000</v>
      </c>
      <c r="Z229" s="2" cm="1">
        <f t="array" ref="Z229">_xlfn.XLOOKUP(Z$1&amp;$R229,$C$3:$C$1662&amp;$D$3:$D$1662,$E$3:$E$1662,0,0,1)</f>
        <v>10800</v>
      </c>
      <c r="AA229" s="2" cm="1">
        <f t="array" ref="AA229">_xlfn.XLOOKUP(AA$1&amp;$R229,$C$3:$C$1662&amp;$D$3:$D$1662,$E$3:$E$1662,0,0,1)</f>
        <v>23600</v>
      </c>
      <c r="AB229" s="2" cm="1">
        <f t="array" ref="AB229">_xlfn.XLOOKUP(AB$1&amp;$R229,$C$3:$C$1662&amp;$D$3:$D$1662,$E$3:$E$1662,0,0,1)</f>
        <v>24100</v>
      </c>
      <c r="AC229" s="2" cm="1">
        <f t="array" ref="AC229">_xlfn.XLOOKUP(AC$1&amp;$R229,$C$3:$C$1662&amp;$D$3:$D$1662,$E$3:$E$1662,0,0,1)</f>
        <v>119900</v>
      </c>
    </row>
    <row r="230" spans="3:29" x14ac:dyDescent="0.4">
      <c r="C230" t="s">
        <v>758</v>
      </c>
      <c r="D230" t="s">
        <v>438</v>
      </c>
      <c r="E230">
        <v>119900</v>
      </c>
      <c r="R230" t="s">
        <v>161</v>
      </c>
      <c r="S230" s="2">
        <f t="shared" si="16"/>
        <v>13670180</v>
      </c>
      <c r="T230" s="2">
        <f t="shared" si="19"/>
        <v>9362400</v>
      </c>
      <c r="U230" s="2">
        <f t="shared" si="19"/>
        <v>11040000</v>
      </c>
      <c r="V230" s="2">
        <f t="shared" si="19"/>
        <v>13196900</v>
      </c>
      <c r="W230" s="2">
        <f t="shared" si="19"/>
        <v>17853100</v>
      </c>
      <c r="X230" s="2">
        <f t="shared" si="19"/>
        <v>16898500</v>
      </c>
      <c r="Y230" s="2" cm="1">
        <f t="array" ref="Y230">_xlfn.XLOOKUP(Y$1&amp;$R230,$C$3:$C$1662&amp;$D$3:$D$1662,$E$3:$E$1662,0,0,1)</f>
        <v>13300</v>
      </c>
      <c r="Z230" s="2" cm="1">
        <f t="array" ref="Z230">_xlfn.XLOOKUP(Z$1&amp;$R230,$C$3:$C$1662&amp;$D$3:$D$1662,$E$3:$E$1662,0,0,1)</f>
        <v>16200</v>
      </c>
      <c r="AA230" s="2" cm="1">
        <f t="array" ref="AA230">_xlfn.XLOOKUP(AA$1&amp;$R230,$C$3:$C$1662&amp;$D$3:$D$1662,$E$3:$E$1662,0,0,1)</f>
        <v>25200</v>
      </c>
      <c r="AB230" s="2" cm="1">
        <f t="array" ref="AB230">_xlfn.XLOOKUP(AB$1&amp;$R230,$C$3:$C$1662&amp;$D$3:$D$1662,$E$3:$E$1662,0,0,1)</f>
        <v>17900</v>
      </c>
      <c r="AC230" s="2" cm="1">
        <f t="array" ref="AC230">_xlfn.XLOOKUP(AC$1&amp;$R230,$C$3:$C$1662&amp;$D$3:$D$1662,$E$3:$E$1662,0,0,1)</f>
        <v>23700</v>
      </c>
    </row>
    <row r="231" spans="3:29" x14ac:dyDescent="0.4">
      <c r="C231" t="s">
        <v>758</v>
      </c>
      <c r="D231" t="s">
        <v>439</v>
      </c>
      <c r="E231">
        <v>23700</v>
      </c>
      <c r="R231" t="s">
        <v>185</v>
      </c>
      <c r="S231" s="2">
        <f t="shared" si="16"/>
        <v>13699620</v>
      </c>
      <c r="T231" s="2">
        <f t="shared" si="19"/>
        <v>9375000</v>
      </c>
      <c r="U231" s="2">
        <f t="shared" si="19"/>
        <v>11053000</v>
      </c>
      <c r="V231" s="2">
        <f t="shared" si="19"/>
        <v>13210100</v>
      </c>
      <c r="W231" s="2">
        <f t="shared" si="19"/>
        <v>17890100</v>
      </c>
      <c r="X231" s="2">
        <f t="shared" si="19"/>
        <v>16969900</v>
      </c>
      <c r="Y231" s="2" cm="1">
        <f t="array" ref="Y231">_xlfn.XLOOKUP(Y$1&amp;$R231,$C$3:$C$1662&amp;$D$3:$D$1662,$E$3:$E$1662,0,0,1)</f>
        <v>12600</v>
      </c>
      <c r="Z231" s="2" cm="1">
        <f t="array" ref="Z231">_xlfn.XLOOKUP(Z$1&amp;$R231,$C$3:$C$1662&amp;$D$3:$D$1662,$E$3:$E$1662,0,0,1)</f>
        <v>13000</v>
      </c>
      <c r="AA231" s="2" cm="1">
        <f t="array" ref="AA231">_xlfn.XLOOKUP(AA$1&amp;$R231,$C$3:$C$1662&amp;$D$3:$D$1662,$E$3:$E$1662,0,0,1)</f>
        <v>13200</v>
      </c>
      <c r="AB231" s="2" cm="1">
        <f t="array" ref="AB231">_xlfn.XLOOKUP(AB$1&amp;$R231,$C$3:$C$1662&amp;$D$3:$D$1662,$E$3:$E$1662,0,0,1)</f>
        <v>37000</v>
      </c>
      <c r="AC231" s="2" cm="1">
        <f t="array" ref="AC231">_xlfn.XLOOKUP(AC$1&amp;$R231,$C$3:$C$1662&amp;$D$3:$D$1662,$E$3:$E$1662,0,0,1)</f>
        <v>71400</v>
      </c>
    </row>
    <row r="232" spans="3:29" x14ac:dyDescent="0.4">
      <c r="C232" t="s">
        <v>758</v>
      </c>
      <c r="D232" t="s">
        <v>440</v>
      </c>
      <c r="E232">
        <v>71400</v>
      </c>
      <c r="R232" t="s">
        <v>207</v>
      </c>
      <c r="S232" s="2">
        <f t="shared" si="16"/>
        <v>13713460</v>
      </c>
      <c r="T232" s="2">
        <f t="shared" si="19"/>
        <v>9384000</v>
      </c>
      <c r="U232" s="2">
        <f t="shared" si="19"/>
        <v>11063700</v>
      </c>
      <c r="V232" s="2">
        <f t="shared" si="19"/>
        <v>13218900</v>
      </c>
      <c r="W232" s="2">
        <f t="shared" si="19"/>
        <v>17906800</v>
      </c>
      <c r="X232" s="2">
        <f t="shared" si="19"/>
        <v>16993900</v>
      </c>
      <c r="Y232" s="2" cm="1">
        <f t="array" ref="Y232">_xlfn.XLOOKUP(Y$1&amp;$R232,$C$3:$C$1662&amp;$D$3:$D$1662,$E$3:$E$1662,0,0,1)</f>
        <v>9000</v>
      </c>
      <c r="Z232" s="2" cm="1">
        <f t="array" ref="Z232">_xlfn.XLOOKUP(Z$1&amp;$R232,$C$3:$C$1662&amp;$D$3:$D$1662,$E$3:$E$1662,0,0,1)</f>
        <v>10700</v>
      </c>
      <c r="AA232" s="2" cm="1">
        <f t="array" ref="AA232">_xlfn.XLOOKUP(AA$1&amp;$R232,$C$3:$C$1662&amp;$D$3:$D$1662,$E$3:$E$1662,0,0,1)</f>
        <v>8800</v>
      </c>
      <c r="AB232" s="2" cm="1">
        <f t="array" ref="AB232">_xlfn.XLOOKUP(AB$1&amp;$R232,$C$3:$C$1662&amp;$D$3:$D$1662,$E$3:$E$1662,0,0,1)</f>
        <v>16700</v>
      </c>
      <c r="AC232" s="2" cm="1">
        <f t="array" ref="AC232">_xlfn.XLOOKUP(AC$1&amp;$R232,$C$3:$C$1662&amp;$D$3:$D$1662,$E$3:$E$1662,0,0,1)</f>
        <v>24000</v>
      </c>
    </row>
    <row r="233" spans="3:29" x14ac:dyDescent="0.4">
      <c r="C233" t="s">
        <v>758</v>
      </c>
      <c r="D233" t="s">
        <v>441</v>
      </c>
      <c r="E233">
        <v>24000</v>
      </c>
      <c r="R233" t="s">
        <v>216</v>
      </c>
      <c r="S233" s="2">
        <f t="shared" si="16"/>
        <v>13761740</v>
      </c>
      <c r="T233" s="2">
        <f t="shared" si="19"/>
        <v>9395000</v>
      </c>
      <c r="U233" s="2">
        <f t="shared" si="19"/>
        <v>11077000</v>
      </c>
      <c r="V233" s="2">
        <f t="shared" si="19"/>
        <v>13244500</v>
      </c>
      <c r="W233" s="2">
        <f t="shared" si="19"/>
        <v>17923100</v>
      </c>
      <c r="X233" s="2">
        <f t="shared" si="19"/>
        <v>17169100</v>
      </c>
      <c r="Y233" s="2" cm="1">
        <f t="array" ref="Y233">_xlfn.XLOOKUP(Y$1&amp;$R233,$C$3:$C$1662&amp;$D$3:$D$1662,$E$3:$E$1662,0,0,1)</f>
        <v>11000</v>
      </c>
      <c r="Z233" s="2" cm="1">
        <f t="array" ref="Z233">_xlfn.XLOOKUP(Z$1&amp;$R233,$C$3:$C$1662&amp;$D$3:$D$1662,$E$3:$E$1662,0,0,1)</f>
        <v>13300</v>
      </c>
      <c r="AA233" s="2" cm="1">
        <f t="array" ref="AA233">_xlfn.XLOOKUP(AA$1&amp;$R233,$C$3:$C$1662&amp;$D$3:$D$1662,$E$3:$E$1662,0,0,1)</f>
        <v>25600</v>
      </c>
      <c r="AB233" s="2" cm="1">
        <f t="array" ref="AB233">_xlfn.XLOOKUP(AB$1&amp;$R233,$C$3:$C$1662&amp;$D$3:$D$1662,$E$3:$E$1662,0,0,1)</f>
        <v>16300</v>
      </c>
      <c r="AC233" s="2" cm="1">
        <f t="array" ref="AC233">_xlfn.XLOOKUP(AC$1&amp;$R233,$C$3:$C$1662&amp;$D$3:$D$1662,$E$3:$E$1662,0,0,1)</f>
        <v>175200</v>
      </c>
    </row>
    <row r="234" spans="3:29" x14ac:dyDescent="0.4">
      <c r="C234" t="s">
        <v>758</v>
      </c>
      <c r="D234" t="s">
        <v>442</v>
      </c>
      <c r="E234">
        <v>175200</v>
      </c>
      <c r="R234" t="s">
        <v>212</v>
      </c>
      <c r="S234" s="2">
        <f t="shared" si="16"/>
        <v>13782300</v>
      </c>
      <c r="T234" s="2">
        <f t="shared" si="19"/>
        <v>9405200</v>
      </c>
      <c r="U234" s="2">
        <f t="shared" si="19"/>
        <v>11082000</v>
      </c>
      <c r="V234" s="2">
        <f t="shared" si="19"/>
        <v>13260100</v>
      </c>
      <c r="W234" s="2">
        <f t="shared" si="19"/>
        <v>17933200</v>
      </c>
      <c r="X234" s="2">
        <f t="shared" si="19"/>
        <v>17231000</v>
      </c>
      <c r="Y234" s="2" cm="1">
        <f t="array" ref="Y234">_xlfn.XLOOKUP(Y$1&amp;$R234,$C$3:$C$1662&amp;$D$3:$D$1662,$E$3:$E$1662,0,0,1)</f>
        <v>10200</v>
      </c>
      <c r="Z234" s="2" cm="1">
        <f t="array" ref="Z234">_xlfn.XLOOKUP(Z$1&amp;$R234,$C$3:$C$1662&amp;$D$3:$D$1662,$E$3:$E$1662,0,0,1)</f>
        <v>5000</v>
      </c>
      <c r="AA234" s="2" cm="1">
        <f t="array" ref="AA234">_xlfn.XLOOKUP(AA$1&amp;$R234,$C$3:$C$1662&amp;$D$3:$D$1662,$E$3:$E$1662,0,0,1)</f>
        <v>15600</v>
      </c>
      <c r="AB234" s="2" cm="1">
        <f t="array" ref="AB234">_xlfn.XLOOKUP(AB$1&amp;$R234,$C$3:$C$1662&amp;$D$3:$D$1662,$E$3:$E$1662,0,0,1)</f>
        <v>10100</v>
      </c>
      <c r="AC234" s="2" cm="1">
        <f t="array" ref="AC234">_xlfn.XLOOKUP(AC$1&amp;$R234,$C$3:$C$1662&amp;$D$3:$D$1662,$E$3:$E$1662,0,0,1)</f>
        <v>61900</v>
      </c>
    </row>
    <row r="235" spans="3:29" x14ac:dyDescent="0.4">
      <c r="C235" t="s">
        <v>758</v>
      </c>
      <c r="D235" t="s">
        <v>443</v>
      </c>
      <c r="E235">
        <v>61900</v>
      </c>
      <c r="R235" t="s">
        <v>146</v>
      </c>
      <c r="S235" s="2">
        <f t="shared" si="16"/>
        <v>13806460</v>
      </c>
      <c r="T235" s="2">
        <f t="shared" si="19"/>
        <v>9435500</v>
      </c>
      <c r="U235" s="2">
        <f t="shared" si="19"/>
        <v>11098800</v>
      </c>
      <c r="V235" s="2">
        <f t="shared" si="19"/>
        <v>13275500</v>
      </c>
      <c r="W235" s="2">
        <f t="shared" si="19"/>
        <v>17947900</v>
      </c>
      <c r="X235" s="2">
        <f t="shared" si="19"/>
        <v>17274600</v>
      </c>
      <c r="Y235" s="2" cm="1">
        <f t="array" ref="Y235">_xlfn.XLOOKUP(Y$1&amp;$R235,$C$3:$C$1662&amp;$D$3:$D$1662,$E$3:$E$1662,0,0,1)</f>
        <v>30300</v>
      </c>
      <c r="Z235" s="2" cm="1">
        <f t="array" ref="Z235">_xlfn.XLOOKUP(Z$1&amp;$R235,$C$3:$C$1662&amp;$D$3:$D$1662,$E$3:$E$1662,0,0,1)</f>
        <v>16800</v>
      </c>
      <c r="AA235" s="2" cm="1">
        <f t="array" ref="AA235">_xlfn.XLOOKUP(AA$1&amp;$R235,$C$3:$C$1662&amp;$D$3:$D$1662,$E$3:$E$1662,0,0,1)</f>
        <v>15400</v>
      </c>
      <c r="AB235" s="2" cm="1">
        <f t="array" ref="AB235">_xlfn.XLOOKUP(AB$1&amp;$R235,$C$3:$C$1662&amp;$D$3:$D$1662,$E$3:$E$1662,0,0,1)</f>
        <v>14700</v>
      </c>
      <c r="AC235" s="2" cm="1">
        <f t="array" ref="AC235">_xlfn.XLOOKUP(AC$1&amp;$R235,$C$3:$C$1662&amp;$D$3:$D$1662,$E$3:$E$1662,0,0,1)</f>
        <v>43600</v>
      </c>
    </row>
    <row r="236" spans="3:29" x14ac:dyDescent="0.4">
      <c r="C236" t="s">
        <v>758</v>
      </c>
      <c r="D236" t="s">
        <v>444</v>
      </c>
      <c r="E236">
        <v>43600</v>
      </c>
      <c r="R236" t="s">
        <v>195</v>
      </c>
      <c r="S236" s="2">
        <f t="shared" si="16"/>
        <v>13830100</v>
      </c>
      <c r="T236" s="2">
        <f t="shared" si="19"/>
        <v>9454300</v>
      </c>
      <c r="U236" s="2">
        <f t="shared" si="19"/>
        <v>11104600</v>
      </c>
      <c r="V236" s="2">
        <f t="shared" si="19"/>
        <v>13297800</v>
      </c>
      <c r="W236" s="2">
        <f t="shared" si="19"/>
        <v>17965900</v>
      </c>
      <c r="X236" s="2">
        <f t="shared" si="19"/>
        <v>17327900</v>
      </c>
      <c r="Y236" s="2" cm="1">
        <f t="array" ref="Y236">_xlfn.XLOOKUP(Y$1&amp;$R236,$C$3:$C$1662&amp;$D$3:$D$1662,$E$3:$E$1662,0,0,1)</f>
        <v>18800</v>
      </c>
      <c r="Z236" s="2" cm="1">
        <f t="array" ref="Z236">_xlfn.XLOOKUP(Z$1&amp;$R236,$C$3:$C$1662&amp;$D$3:$D$1662,$E$3:$E$1662,0,0,1)</f>
        <v>5800</v>
      </c>
      <c r="AA236" s="2" cm="1">
        <f t="array" ref="AA236">_xlfn.XLOOKUP(AA$1&amp;$R236,$C$3:$C$1662&amp;$D$3:$D$1662,$E$3:$E$1662,0,0,1)</f>
        <v>22300</v>
      </c>
      <c r="AB236" s="2" cm="1">
        <f t="array" ref="AB236">_xlfn.XLOOKUP(AB$1&amp;$R236,$C$3:$C$1662&amp;$D$3:$D$1662,$E$3:$E$1662,0,0,1)</f>
        <v>18000</v>
      </c>
      <c r="AC236" s="2" cm="1">
        <f t="array" ref="AC236">_xlfn.XLOOKUP(AC$1&amp;$R236,$C$3:$C$1662&amp;$D$3:$D$1662,$E$3:$E$1662,0,0,1)</f>
        <v>53300</v>
      </c>
    </row>
    <row r="237" spans="3:29" x14ac:dyDescent="0.4">
      <c r="C237" t="s">
        <v>758</v>
      </c>
      <c r="D237" t="s">
        <v>445</v>
      </c>
      <c r="E237">
        <v>53300</v>
      </c>
      <c r="R237" t="s">
        <v>243</v>
      </c>
      <c r="S237" s="2">
        <f t="shared" si="16"/>
        <v>13858940</v>
      </c>
      <c r="T237" s="2">
        <f t="shared" si="19"/>
        <v>9476800</v>
      </c>
      <c r="U237" s="2">
        <f t="shared" si="19"/>
        <v>11125400</v>
      </c>
      <c r="V237" s="2">
        <f t="shared" si="19"/>
        <v>13341300</v>
      </c>
      <c r="W237" s="2">
        <f t="shared" si="19"/>
        <v>17986800</v>
      </c>
      <c r="X237" s="2">
        <f t="shared" si="19"/>
        <v>17364400</v>
      </c>
      <c r="Y237" s="2" cm="1">
        <f t="array" ref="Y237">_xlfn.XLOOKUP(Y$1&amp;$R237,$C$3:$C$1662&amp;$D$3:$D$1662,$E$3:$E$1662,0,0,1)</f>
        <v>22500</v>
      </c>
      <c r="Z237" s="2" cm="1">
        <f t="array" ref="Z237">_xlfn.XLOOKUP(Z$1&amp;$R237,$C$3:$C$1662&amp;$D$3:$D$1662,$E$3:$E$1662,0,0,1)</f>
        <v>20800</v>
      </c>
      <c r="AA237" s="2" cm="1">
        <f t="array" ref="AA237">_xlfn.XLOOKUP(AA$1&amp;$R237,$C$3:$C$1662&amp;$D$3:$D$1662,$E$3:$E$1662,0,0,1)</f>
        <v>43500</v>
      </c>
      <c r="AB237" s="2" cm="1">
        <f t="array" ref="AB237">_xlfn.XLOOKUP(AB$1&amp;$R237,$C$3:$C$1662&amp;$D$3:$D$1662,$E$3:$E$1662,0,0,1)</f>
        <v>20900</v>
      </c>
      <c r="AC237" s="2" cm="1">
        <f t="array" ref="AC237">_xlfn.XLOOKUP(AC$1&amp;$R237,$C$3:$C$1662&amp;$D$3:$D$1662,$E$3:$E$1662,0,0,1)</f>
        <v>36500</v>
      </c>
    </row>
    <row r="238" spans="3:29" x14ac:dyDescent="0.4">
      <c r="C238" t="s">
        <v>758</v>
      </c>
      <c r="D238" t="s">
        <v>446</v>
      </c>
      <c r="E238">
        <v>36500</v>
      </c>
      <c r="R238" t="s">
        <v>305</v>
      </c>
      <c r="S238" s="2">
        <f t="shared" si="16"/>
        <v>13891460</v>
      </c>
      <c r="T238" s="2">
        <f t="shared" si="19"/>
        <v>9500200</v>
      </c>
      <c r="U238" s="2">
        <f t="shared" si="19"/>
        <v>11143400</v>
      </c>
      <c r="V238" s="2">
        <f t="shared" si="19"/>
        <v>13354400</v>
      </c>
      <c r="W238" s="2">
        <f t="shared" si="19"/>
        <v>18019000</v>
      </c>
      <c r="X238" s="2">
        <f t="shared" si="19"/>
        <v>17440300</v>
      </c>
      <c r="Y238" s="2" cm="1">
        <f t="array" ref="Y238">_xlfn.XLOOKUP(Y$1&amp;$R238,$C$3:$C$1662&amp;$D$3:$D$1662,$E$3:$E$1662,0,0,1)</f>
        <v>23400</v>
      </c>
      <c r="Z238" s="2" cm="1">
        <f t="array" ref="Z238">_xlfn.XLOOKUP(Z$1&amp;$R238,$C$3:$C$1662&amp;$D$3:$D$1662,$E$3:$E$1662,0,0,1)</f>
        <v>18000</v>
      </c>
      <c r="AA238" s="2" cm="1">
        <f t="array" ref="AA238">_xlfn.XLOOKUP(AA$1&amp;$R238,$C$3:$C$1662&amp;$D$3:$D$1662,$E$3:$E$1662,0,0,1)</f>
        <v>13100</v>
      </c>
      <c r="AB238" s="2" cm="1">
        <f t="array" ref="AB238">_xlfn.XLOOKUP(AB$1&amp;$R238,$C$3:$C$1662&amp;$D$3:$D$1662,$E$3:$E$1662,0,0,1)</f>
        <v>32200</v>
      </c>
      <c r="AC238" s="2" cm="1">
        <f t="array" ref="AC238">_xlfn.XLOOKUP(AC$1&amp;$R238,$C$3:$C$1662&amp;$D$3:$D$1662,$E$3:$E$1662,0,0,1)</f>
        <v>75900</v>
      </c>
    </row>
    <row r="239" spans="3:29" x14ac:dyDescent="0.4">
      <c r="C239" t="s">
        <v>758</v>
      </c>
      <c r="D239" t="s">
        <v>447</v>
      </c>
      <c r="E239">
        <v>75900</v>
      </c>
      <c r="R239" t="s">
        <v>281</v>
      </c>
      <c r="S239" s="2">
        <f t="shared" si="16"/>
        <v>13912840</v>
      </c>
      <c r="T239" s="2">
        <f t="shared" si="19"/>
        <v>9526700</v>
      </c>
      <c r="U239" s="2">
        <f t="shared" si="19"/>
        <v>11162900</v>
      </c>
      <c r="V239" s="2">
        <f t="shared" si="19"/>
        <v>13373700</v>
      </c>
      <c r="W239" s="2">
        <f t="shared" si="19"/>
        <v>18028000</v>
      </c>
      <c r="X239" s="2">
        <f t="shared" si="19"/>
        <v>17472900</v>
      </c>
      <c r="Y239" s="2" cm="1">
        <f t="array" ref="Y239">_xlfn.XLOOKUP(Y$1&amp;$R239,$C$3:$C$1662&amp;$D$3:$D$1662,$E$3:$E$1662,0,0,1)</f>
        <v>26500</v>
      </c>
      <c r="Z239" s="2" cm="1">
        <f t="array" ref="Z239">_xlfn.XLOOKUP(Z$1&amp;$R239,$C$3:$C$1662&amp;$D$3:$D$1662,$E$3:$E$1662,0,0,1)</f>
        <v>19500</v>
      </c>
      <c r="AA239" s="2" cm="1">
        <f t="array" ref="AA239">_xlfn.XLOOKUP(AA$1&amp;$R239,$C$3:$C$1662&amp;$D$3:$D$1662,$E$3:$E$1662,0,0,1)</f>
        <v>19300</v>
      </c>
      <c r="AB239" s="2" cm="1">
        <f t="array" ref="AB239">_xlfn.XLOOKUP(AB$1&amp;$R239,$C$3:$C$1662&amp;$D$3:$D$1662,$E$3:$E$1662,0,0,1)</f>
        <v>9000</v>
      </c>
      <c r="AC239" s="2" cm="1">
        <f t="array" ref="AC239">_xlfn.XLOOKUP(AC$1&amp;$R239,$C$3:$C$1662&amp;$D$3:$D$1662,$E$3:$E$1662,0,0,1)</f>
        <v>32600</v>
      </c>
    </row>
    <row r="240" spans="3:29" x14ac:dyDescent="0.4">
      <c r="C240" t="s">
        <v>758</v>
      </c>
      <c r="D240" t="s">
        <v>448</v>
      </c>
      <c r="E240">
        <v>32600</v>
      </c>
      <c r="R240" t="s">
        <v>135</v>
      </c>
      <c r="S240" s="2">
        <f t="shared" si="16"/>
        <v>13939420</v>
      </c>
      <c r="T240" s="2">
        <f t="shared" si="19"/>
        <v>9547400</v>
      </c>
      <c r="U240" s="2">
        <f t="shared" si="19"/>
        <v>11179800</v>
      </c>
      <c r="V240" s="2">
        <f t="shared" si="19"/>
        <v>13401600</v>
      </c>
      <c r="W240" s="2">
        <f t="shared" si="19"/>
        <v>18041700</v>
      </c>
      <c r="X240" s="2">
        <f t="shared" si="19"/>
        <v>17526600</v>
      </c>
      <c r="Y240" s="2" cm="1">
        <f t="array" ref="Y240">_xlfn.XLOOKUP(Y$1&amp;$R240,$C$3:$C$1662&amp;$D$3:$D$1662,$E$3:$E$1662,0,0,1)</f>
        <v>20700</v>
      </c>
      <c r="Z240" s="2" cm="1">
        <f t="array" ref="Z240">_xlfn.XLOOKUP(Z$1&amp;$R240,$C$3:$C$1662&amp;$D$3:$D$1662,$E$3:$E$1662,0,0,1)</f>
        <v>16900</v>
      </c>
      <c r="AA240" s="2" cm="1">
        <f t="array" ref="AA240">_xlfn.XLOOKUP(AA$1&amp;$R240,$C$3:$C$1662&amp;$D$3:$D$1662,$E$3:$E$1662,0,0,1)</f>
        <v>27900</v>
      </c>
      <c r="AB240" s="2" cm="1">
        <f t="array" ref="AB240">_xlfn.XLOOKUP(AB$1&amp;$R240,$C$3:$C$1662&amp;$D$3:$D$1662,$E$3:$E$1662,0,0,1)</f>
        <v>13700</v>
      </c>
      <c r="AC240" s="2" cm="1">
        <f t="array" ref="AC240">_xlfn.XLOOKUP(AC$1&amp;$R240,$C$3:$C$1662&amp;$D$3:$D$1662,$E$3:$E$1662,0,0,1)</f>
        <v>53700</v>
      </c>
    </row>
    <row r="241" spans="3:29" x14ac:dyDescent="0.4">
      <c r="C241" t="s">
        <v>758</v>
      </c>
      <c r="D241" t="s">
        <v>449</v>
      </c>
      <c r="E241">
        <v>53700</v>
      </c>
      <c r="R241" t="s">
        <v>306</v>
      </c>
      <c r="S241" s="2">
        <f t="shared" si="16"/>
        <v>13956540</v>
      </c>
      <c r="T241" s="2">
        <f t="shared" si="19"/>
        <v>9557300</v>
      </c>
      <c r="U241" s="2">
        <f t="shared" si="19"/>
        <v>11189000</v>
      </c>
      <c r="V241" s="2">
        <f t="shared" si="19"/>
        <v>13415100</v>
      </c>
      <c r="W241" s="2">
        <f t="shared" si="19"/>
        <v>18053100</v>
      </c>
      <c r="X241" s="2">
        <f t="shared" si="19"/>
        <v>17568200</v>
      </c>
      <c r="Y241" s="2" cm="1">
        <f t="array" ref="Y241">_xlfn.XLOOKUP(Y$1&amp;$R241,$C$3:$C$1662&amp;$D$3:$D$1662,$E$3:$E$1662,0,0,1)</f>
        <v>9900</v>
      </c>
      <c r="Z241" s="2" cm="1">
        <f t="array" ref="Z241">_xlfn.XLOOKUP(Z$1&amp;$R241,$C$3:$C$1662&amp;$D$3:$D$1662,$E$3:$E$1662,0,0,1)</f>
        <v>9200</v>
      </c>
      <c r="AA241" s="2" cm="1">
        <f t="array" ref="AA241">_xlfn.XLOOKUP(AA$1&amp;$R241,$C$3:$C$1662&amp;$D$3:$D$1662,$E$3:$E$1662,0,0,1)</f>
        <v>13500</v>
      </c>
      <c r="AB241" s="2" cm="1">
        <f t="array" ref="AB241">_xlfn.XLOOKUP(AB$1&amp;$R241,$C$3:$C$1662&amp;$D$3:$D$1662,$E$3:$E$1662,0,0,1)</f>
        <v>11400</v>
      </c>
      <c r="AC241" s="2" cm="1">
        <f t="array" ref="AC241">_xlfn.XLOOKUP(AC$1&amp;$R241,$C$3:$C$1662&amp;$D$3:$D$1662,$E$3:$E$1662,0,0,1)</f>
        <v>41600</v>
      </c>
    </row>
    <row r="242" spans="3:29" x14ac:dyDescent="0.4">
      <c r="C242" t="s">
        <v>758</v>
      </c>
      <c r="D242" t="s">
        <v>450</v>
      </c>
      <c r="E242">
        <v>41600</v>
      </c>
      <c r="R242" t="s">
        <v>59</v>
      </c>
      <c r="S242" s="2">
        <f t="shared" si="16"/>
        <v>13989360</v>
      </c>
      <c r="T242" s="2">
        <f t="shared" si="19"/>
        <v>9580000</v>
      </c>
      <c r="U242" s="2">
        <f t="shared" si="19"/>
        <v>11198600</v>
      </c>
      <c r="V242" s="2">
        <f t="shared" si="19"/>
        <v>13423700</v>
      </c>
      <c r="W242" s="2">
        <f t="shared" si="19"/>
        <v>18064300</v>
      </c>
      <c r="X242" s="2">
        <f t="shared" si="19"/>
        <v>17680200</v>
      </c>
      <c r="Y242" s="2" cm="1">
        <f t="array" ref="Y242">_xlfn.XLOOKUP(Y$1&amp;$R242,$C$3:$C$1662&amp;$D$3:$D$1662,$E$3:$E$1662,0,0,1)</f>
        <v>22700</v>
      </c>
      <c r="Z242" s="2" cm="1">
        <f t="array" ref="Z242">_xlfn.XLOOKUP(Z$1&amp;$R242,$C$3:$C$1662&amp;$D$3:$D$1662,$E$3:$E$1662,0,0,1)</f>
        <v>9600</v>
      </c>
      <c r="AA242" s="2" cm="1">
        <f t="array" ref="AA242">_xlfn.XLOOKUP(AA$1&amp;$R242,$C$3:$C$1662&amp;$D$3:$D$1662,$E$3:$E$1662,0,0,1)</f>
        <v>8600</v>
      </c>
      <c r="AB242" s="2" cm="1">
        <f t="array" ref="AB242">_xlfn.XLOOKUP(AB$1&amp;$R242,$C$3:$C$1662&amp;$D$3:$D$1662,$E$3:$E$1662,0,0,1)</f>
        <v>11200</v>
      </c>
      <c r="AC242" s="2" cm="1">
        <f t="array" ref="AC242">_xlfn.XLOOKUP(AC$1&amp;$R242,$C$3:$C$1662&amp;$D$3:$D$1662,$E$3:$E$1662,0,0,1)</f>
        <v>112000</v>
      </c>
    </row>
    <row r="243" spans="3:29" x14ac:dyDescent="0.4">
      <c r="C243" t="s">
        <v>758</v>
      </c>
      <c r="D243" t="s">
        <v>451</v>
      </c>
      <c r="E243">
        <v>112000</v>
      </c>
      <c r="R243" t="s">
        <v>142</v>
      </c>
      <c r="S243" s="2">
        <f t="shared" si="16"/>
        <v>14028980</v>
      </c>
      <c r="T243" s="2">
        <f t="shared" si="19"/>
        <v>9612400</v>
      </c>
      <c r="U243" s="2">
        <f t="shared" si="19"/>
        <v>11245600</v>
      </c>
      <c r="V243" s="2">
        <f t="shared" si="19"/>
        <v>13457800</v>
      </c>
      <c r="W243" s="2">
        <f t="shared" si="19"/>
        <v>18074700</v>
      </c>
      <c r="X243" s="2">
        <f t="shared" si="19"/>
        <v>17754400</v>
      </c>
      <c r="Y243" s="2" cm="1">
        <f t="array" ref="Y243">_xlfn.XLOOKUP(Y$1&amp;$R243,$C$3:$C$1662&amp;$D$3:$D$1662,$E$3:$E$1662,0,0,1)</f>
        <v>32400</v>
      </c>
      <c r="Z243" s="2" cm="1">
        <f t="array" ref="Z243">_xlfn.XLOOKUP(Z$1&amp;$R243,$C$3:$C$1662&amp;$D$3:$D$1662,$E$3:$E$1662,0,0,1)</f>
        <v>47000</v>
      </c>
      <c r="AA243" s="2" cm="1">
        <f t="array" ref="AA243">_xlfn.XLOOKUP(AA$1&amp;$R243,$C$3:$C$1662&amp;$D$3:$D$1662,$E$3:$E$1662,0,0,1)</f>
        <v>34100</v>
      </c>
      <c r="AB243" s="2" cm="1">
        <f t="array" ref="AB243">_xlfn.XLOOKUP(AB$1&amp;$R243,$C$3:$C$1662&amp;$D$3:$D$1662,$E$3:$E$1662,0,0,1)</f>
        <v>10400</v>
      </c>
      <c r="AC243" s="2" cm="1">
        <f t="array" ref="AC243">_xlfn.XLOOKUP(AC$1&amp;$R243,$C$3:$C$1662&amp;$D$3:$D$1662,$E$3:$E$1662,0,0,1)</f>
        <v>74200</v>
      </c>
    </row>
    <row r="244" spans="3:29" x14ac:dyDescent="0.4">
      <c r="C244" t="s">
        <v>758</v>
      </c>
      <c r="D244" t="s">
        <v>452</v>
      </c>
      <c r="E244">
        <v>74200</v>
      </c>
      <c r="R244" t="s">
        <v>282</v>
      </c>
      <c r="S244" s="2">
        <f t="shared" si="16"/>
        <v>14055480</v>
      </c>
      <c r="T244" s="2">
        <f t="shared" ref="T244:X259" si="20">T243+Y244</f>
        <v>9622000</v>
      </c>
      <c r="U244" s="2">
        <f t="shared" si="20"/>
        <v>11262200</v>
      </c>
      <c r="V244" s="2">
        <f t="shared" si="20"/>
        <v>13472300</v>
      </c>
      <c r="W244" s="2">
        <f t="shared" si="20"/>
        <v>18115300</v>
      </c>
      <c r="X244" s="2">
        <f t="shared" si="20"/>
        <v>17805600</v>
      </c>
      <c r="Y244" s="2" cm="1">
        <f t="array" ref="Y244">_xlfn.XLOOKUP(Y$1&amp;$R244,$C$3:$C$1662&amp;$D$3:$D$1662,$E$3:$E$1662,0,0,1)</f>
        <v>9600</v>
      </c>
      <c r="Z244" s="2" cm="1">
        <f t="array" ref="Z244">_xlfn.XLOOKUP(Z$1&amp;$R244,$C$3:$C$1662&amp;$D$3:$D$1662,$E$3:$E$1662,0,0,1)</f>
        <v>16600</v>
      </c>
      <c r="AA244" s="2" cm="1">
        <f t="array" ref="AA244">_xlfn.XLOOKUP(AA$1&amp;$R244,$C$3:$C$1662&amp;$D$3:$D$1662,$E$3:$E$1662,0,0,1)</f>
        <v>14500</v>
      </c>
      <c r="AB244" s="2" cm="1">
        <f t="array" ref="AB244">_xlfn.XLOOKUP(AB$1&amp;$R244,$C$3:$C$1662&amp;$D$3:$D$1662,$E$3:$E$1662,0,0,1)</f>
        <v>40600</v>
      </c>
      <c r="AC244" s="2" cm="1">
        <f t="array" ref="AC244">_xlfn.XLOOKUP(AC$1&amp;$R244,$C$3:$C$1662&amp;$D$3:$D$1662,$E$3:$E$1662,0,0,1)</f>
        <v>51200</v>
      </c>
    </row>
    <row r="245" spans="3:29" x14ac:dyDescent="0.4">
      <c r="C245" t="s">
        <v>758</v>
      </c>
      <c r="D245" t="s">
        <v>453</v>
      </c>
      <c r="E245">
        <v>51200</v>
      </c>
      <c r="R245" t="s">
        <v>228</v>
      </c>
      <c r="S245" s="2">
        <f t="shared" si="16"/>
        <v>14076980</v>
      </c>
      <c r="T245" s="2">
        <f t="shared" si="20"/>
        <v>9634400</v>
      </c>
      <c r="U245" s="2">
        <f t="shared" si="20"/>
        <v>11293800</v>
      </c>
      <c r="V245" s="2">
        <f t="shared" si="20"/>
        <v>13481100</v>
      </c>
      <c r="W245" s="2">
        <f t="shared" si="20"/>
        <v>18127400</v>
      </c>
      <c r="X245" s="2">
        <f t="shared" si="20"/>
        <v>17848200</v>
      </c>
      <c r="Y245" s="2" cm="1">
        <f t="array" ref="Y245">_xlfn.XLOOKUP(Y$1&amp;$R245,$C$3:$C$1662&amp;$D$3:$D$1662,$E$3:$E$1662,0,0,1)</f>
        <v>12400</v>
      </c>
      <c r="Z245" s="2" cm="1">
        <f t="array" ref="Z245">_xlfn.XLOOKUP(Z$1&amp;$R245,$C$3:$C$1662&amp;$D$3:$D$1662,$E$3:$E$1662,0,0,1)</f>
        <v>31600</v>
      </c>
      <c r="AA245" s="2" cm="1">
        <f t="array" ref="AA245">_xlfn.XLOOKUP(AA$1&amp;$R245,$C$3:$C$1662&amp;$D$3:$D$1662,$E$3:$E$1662,0,0,1)</f>
        <v>8800</v>
      </c>
      <c r="AB245" s="2" cm="1">
        <f t="array" ref="AB245">_xlfn.XLOOKUP(AB$1&amp;$R245,$C$3:$C$1662&amp;$D$3:$D$1662,$E$3:$E$1662,0,0,1)</f>
        <v>12100</v>
      </c>
      <c r="AC245" s="2" cm="1">
        <f t="array" ref="AC245">_xlfn.XLOOKUP(AC$1&amp;$R245,$C$3:$C$1662&amp;$D$3:$D$1662,$E$3:$E$1662,0,0,1)</f>
        <v>42600</v>
      </c>
    </row>
    <row r="246" spans="3:29" x14ac:dyDescent="0.4">
      <c r="C246" t="s">
        <v>758</v>
      </c>
      <c r="D246" t="s">
        <v>454</v>
      </c>
      <c r="E246">
        <v>42600</v>
      </c>
      <c r="R246" t="s">
        <v>307</v>
      </c>
      <c r="S246" s="2">
        <f t="shared" si="16"/>
        <v>14098720</v>
      </c>
      <c r="T246" s="2">
        <f t="shared" si="20"/>
        <v>9639900</v>
      </c>
      <c r="U246" s="2">
        <f t="shared" si="20"/>
        <v>11308300</v>
      </c>
      <c r="V246" s="2">
        <f t="shared" si="20"/>
        <v>13500800</v>
      </c>
      <c r="W246" s="2">
        <f t="shared" si="20"/>
        <v>18138300</v>
      </c>
      <c r="X246" s="2">
        <f t="shared" si="20"/>
        <v>17906300</v>
      </c>
      <c r="Y246" s="2" cm="1">
        <f t="array" ref="Y246">_xlfn.XLOOKUP(Y$1&amp;$R246,$C$3:$C$1662&amp;$D$3:$D$1662,$E$3:$E$1662,0,0,1)</f>
        <v>5500</v>
      </c>
      <c r="Z246" s="2" cm="1">
        <f t="array" ref="Z246">_xlfn.XLOOKUP(Z$1&amp;$R246,$C$3:$C$1662&amp;$D$3:$D$1662,$E$3:$E$1662,0,0,1)</f>
        <v>14500</v>
      </c>
      <c r="AA246" s="2" cm="1">
        <f t="array" ref="AA246">_xlfn.XLOOKUP(AA$1&amp;$R246,$C$3:$C$1662&amp;$D$3:$D$1662,$E$3:$E$1662,0,0,1)</f>
        <v>19700</v>
      </c>
      <c r="AB246" s="2" cm="1">
        <f t="array" ref="AB246">_xlfn.XLOOKUP(AB$1&amp;$R246,$C$3:$C$1662&amp;$D$3:$D$1662,$E$3:$E$1662,0,0,1)</f>
        <v>10900</v>
      </c>
      <c r="AC246" s="2" cm="1">
        <f t="array" ref="AC246">_xlfn.XLOOKUP(AC$1&amp;$R246,$C$3:$C$1662&amp;$D$3:$D$1662,$E$3:$E$1662,0,0,1)</f>
        <v>58100</v>
      </c>
    </row>
    <row r="247" spans="3:29" x14ac:dyDescent="0.4">
      <c r="C247" t="s">
        <v>758</v>
      </c>
      <c r="D247" t="s">
        <v>455</v>
      </c>
      <c r="E247">
        <v>58100</v>
      </c>
      <c r="R247" t="s">
        <v>308</v>
      </c>
      <c r="S247" s="2">
        <f t="shared" si="16"/>
        <v>14117700</v>
      </c>
      <c r="T247" s="2">
        <f t="shared" si="20"/>
        <v>9655300</v>
      </c>
      <c r="U247" s="2">
        <f t="shared" si="20"/>
        <v>11320500</v>
      </c>
      <c r="V247" s="2">
        <f t="shared" si="20"/>
        <v>13510400</v>
      </c>
      <c r="W247" s="2">
        <f t="shared" si="20"/>
        <v>18159600</v>
      </c>
      <c r="X247" s="2">
        <f t="shared" si="20"/>
        <v>17942700</v>
      </c>
      <c r="Y247" s="2" cm="1">
        <f t="array" ref="Y247">_xlfn.XLOOKUP(Y$1&amp;$R247,$C$3:$C$1662&amp;$D$3:$D$1662,$E$3:$E$1662,0,0,1)</f>
        <v>15400</v>
      </c>
      <c r="Z247" s="2" cm="1">
        <f t="array" ref="Z247">_xlfn.XLOOKUP(Z$1&amp;$R247,$C$3:$C$1662&amp;$D$3:$D$1662,$E$3:$E$1662,0,0,1)</f>
        <v>12200</v>
      </c>
      <c r="AA247" s="2" cm="1">
        <f t="array" ref="AA247">_xlfn.XLOOKUP(AA$1&amp;$R247,$C$3:$C$1662&amp;$D$3:$D$1662,$E$3:$E$1662,0,0,1)</f>
        <v>9600</v>
      </c>
      <c r="AB247" s="2" cm="1">
        <f t="array" ref="AB247">_xlfn.XLOOKUP(AB$1&amp;$R247,$C$3:$C$1662&amp;$D$3:$D$1662,$E$3:$E$1662,0,0,1)</f>
        <v>21300</v>
      </c>
      <c r="AC247" s="2" cm="1">
        <f t="array" ref="AC247">_xlfn.XLOOKUP(AC$1&amp;$R247,$C$3:$C$1662&amp;$D$3:$D$1662,$E$3:$E$1662,0,0,1)</f>
        <v>36400</v>
      </c>
    </row>
    <row r="248" spans="3:29" x14ac:dyDescent="0.4">
      <c r="C248" t="s">
        <v>758</v>
      </c>
      <c r="D248" t="s">
        <v>456</v>
      </c>
      <c r="E248">
        <v>36400</v>
      </c>
      <c r="R248" t="s">
        <v>258</v>
      </c>
      <c r="S248" s="2">
        <f t="shared" si="16"/>
        <v>14139220</v>
      </c>
      <c r="T248" s="2">
        <f t="shared" si="20"/>
        <v>9676700</v>
      </c>
      <c r="U248" s="2">
        <f t="shared" si="20"/>
        <v>11336700</v>
      </c>
      <c r="V248" s="2">
        <f t="shared" si="20"/>
        <v>13519700</v>
      </c>
      <c r="W248" s="2">
        <f t="shared" si="20"/>
        <v>18177500</v>
      </c>
      <c r="X248" s="2">
        <f t="shared" si="20"/>
        <v>17985500</v>
      </c>
      <c r="Y248" s="2" cm="1">
        <f t="array" ref="Y248">_xlfn.XLOOKUP(Y$1&amp;$R248,$C$3:$C$1662&amp;$D$3:$D$1662,$E$3:$E$1662,0,0,1)</f>
        <v>21400</v>
      </c>
      <c r="Z248" s="2" cm="1">
        <f t="array" ref="Z248">_xlfn.XLOOKUP(Z$1&amp;$R248,$C$3:$C$1662&amp;$D$3:$D$1662,$E$3:$E$1662,0,0,1)</f>
        <v>16200</v>
      </c>
      <c r="AA248" s="2" cm="1">
        <f t="array" ref="AA248">_xlfn.XLOOKUP(AA$1&amp;$R248,$C$3:$C$1662&amp;$D$3:$D$1662,$E$3:$E$1662,0,0,1)</f>
        <v>9300</v>
      </c>
      <c r="AB248" s="2" cm="1">
        <f t="array" ref="AB248">_xlfn.XLOOKUP(AB$1&amp;$R248,$C$3:$C$1662&amp;$D$3:$D$1662,$E$3:$E$1662,0,0,1)</f>
        <v>17900</v>
      </c>
      <c r="AC248" s="2" cm="1">
        <f t="array" ref="AC248">_xlfn.XLOOKUP(AC$1&amp;$R248,$C$3:$C$1662&amp;$D$3:$D$1662,$E$3:$E$1662,0,0,1)</f>
        <v>42800</v>
      </c>
    </row>
    <row r="249" spans="3:29" x14ac:dyDescent="0.4">
      <c r="C249" t="s">
        <v>758</v>
      </c>
      <c r="D249" t="s">
        <v>457</v>
      </c>
      <c r="E249">
        <v>42800</v>
      </c>
      <c r="R249" t="s">
        <v>109</v>
      </c>
      <c r="S249" s="2">
        <f t="shared" si="16"/>
        <v>14162620</v>
      </c>
      <c r="T249" s="2">
        <f t="shared" si="20"/>
        <v>9701200</v>
      </c>
      <c r="U249" s="2">
        <f t="shared" si="20"/>
        <v>11357400</v>
      </c>
      <c r="V249" s="2">
        <f t="shared" si="20"/>
        <v>13530500</v>
      </c>
      <c r="W249" s="2">
        <f t="shared" si="20"/>
        <v>18191800</v>
      </c>
      <c r="X249" s="2">
        <f t="shared" si="20"/>
        <v>18032200</v>
      </c>
      <c r="Y249" s="2" cm="1">
        <f t="array" ref="Y249">_xlfn.XLOOKUP(Y$1&amp;$R249,$C$3:$C$1662&amp;$D$3:$D$1662,$E$3:$E$1662,0,0,1)</f>
        <v>24500</v>
      </c>
      <c r="Z249" s="2" cm="1">
        <f t="array" ref="Z249">_xlfn.XLOOKUP(Z$1&amp;$R249,$C$3:$C$1662&amp;$D$3:$D$1662,$E$3:$E$1662,0,0,1)</f>
        <v>20700</v>
      </c>
      <c r="AA249" s="2" cm="1">
        <f t="array" ref="AA249">_xlfn.XLOOKUP(AA$1&amp;$R249,$C$3:$C$1662&amp;$D$3:$D$1662,$E$3:$E$1662,0,0,1)</f>
        <v>10800</v>
      </c>
      <c r="AB249" s="2" cm="1">
        <f t="array" ref="AB249">_xlfn.XLOOKUP(AB$1&amp;$R249,$C$3:$C$1662&amp;$D$3:$D$1662,$E$3:$E$1662,0,0,1)</f>
        <v>14300</v>
      </c>
      <c r="AC249" s="2" cm="1">
        <f t="array" ref="AC249">_xlfn.XLOOKUP(AC$1&amp;$R249,$C$3:$C$1662&amp;$D$3:$D$1662,$E$3:$E$1662,0,0,1)</f>
        <v>46700</v>
      </c>
    </row>
    <row r="250" spans="3:29" x14ac:dyDescent="0.4">
      <c r="C250" t="s">
        <v>758</v>
      </c>
      <c r="D250" t="s">
        <v>458</v>
      </c>
      <c r="E250">
        <v>46700</v>
      </c>
      <c r="R250" t="s">
        <v>260</v>
      </c>
      <c r="S250" s="2">
        <f t="shared" si="16"/>
        <v>14183060</v>
      </c>
      <c r="T250" s="2">
        <f t="shared" si="20"/>
        <v>9715600</v>
      </c>
      <c r="U250" s="2">
        <f t="shared" si="20"/>
        <v>11395200</v>
      </c>
      <c r="V250" s="2">
        <f t="shared" si="20"/>
        <v>13537300</v>
      </c>
      <c r="W250" s="2">
        <f t="shared" si="20"/>
        <v>18213700</v>
      </c>
      <c r="X250" s="2">
        <f t="shared" si="20"/>
        <v>18053500</v>
      </c>
      <c r="Y250" s="2" cm="1">
        <f t="array" ref="Y250">_xlfn.XLOOKUP(Y$1&amp;$R250,$C$3:$C$1662&amp;$D$3:$D$1662,$E$3:$E$1662,0,0,1)</f>
        <v>14400</v>
      </c>
      <c r="Z250" s="2" cm="1">
        <f t="array" ref="Z250">_xlfn.XLOOKUP(Z$1&amp;$R250,$C$3:$C$1662&amp;$D$3:$D$1662,$E$3:$E$1662,0,0,1)</f>
        <v>37800</v>
      </c>
      <c r="AA250" s="2" cm="1">
        <f t="array" ref="AA250">_xlfn.XLOOKUP(AA$1&amp;$R250,$C$3:$C$1662&amp;$D$3:$D$1662,$E$3:$E$1662,0,0,1)</f>
        <v>6800</v>
      </c>
      <c r="AB250" s="2" cm="1">
        <f t="array" ref="AB250">_xlfn.XLOOKUP(AB$1&amp;$R250,$C$3:$C$1662&amp;$D$3:$D$1662,$E$3:$E$1662,0,0,1)</f>
        <v>21900</v>
      </c>
      <c r="AC250" s="2" cm="1">
        <f t="array" ref="AC250">_xlfn.XLOOKUP(AC$1&amp;$R250,$C$3:$C$1662&amp;$D$3:$D$1662,$E$3:$E$1662,0,0,1)</f>
        <v>21300</v>
      </c>
    </row>
    <row r="251" spans="3:29" x14ac:dyDescent="0.4">
      <c r="C251" t="s">
        <v>758</v>
      </c>
      <c r="D251" t="s">
        <v>459</v>
      </c>
      <c r="E251">
        <v>21300</v>
      </c>
      <c r="R251" t="s">
        <v>265</v>
      </c>
      <c r="S251" s="2">
        <f t="shared" si="16"/>
        <v>14203120</v>
      </c>
      <c r="T251" s="2">
        <f t="shared" si="20"/>
        <v>9723300</v>
      </c>
      <c r="U251" s="2">
        <f t="shared" si="20"/>
        <v>11409800</v>
      </c>
      <c r="V251" s="2">
        <f t="shared" si="20"/>
        <v>13550900</v>
      </c>
      <c r="W251" s="2">
        <f t="shared" si="20"/>
        <v>18239100</v>
      </c>
      <c r="X251" s="2">
        <f t="shared" si="20"/>
        <v>18092500</v>
      </c>
      <c r="Y251" s="2" cm="1">
        <f t="array" ref="Y251">_xlfn.XLOOKUP(Y$1&amp;$R251,$C$3:$C$1662&amp;$D$3:$D$1662,$E$3:$E$1662,0,0,1)</f>
        <v>7700</v>
      </c>
      <c r="Z251" s="2" cm="1">
        <f t="array" ref="Z251">_xlfn.XLOOKUP(Z$1&amp;$R251,$C$3:$C$1662&amp;$D$3:$D$1662,$E$3:$E$1662,0,0,1)</f>
        <v>14600</v>
      </c>
      <c r="AA251" s="2" cm="1">
        <f t="array" ref="AA251">_xlfn.XLOOKUP(AA$1&amp;$R251,$C$3:$C$1662&amp;$D$3:$D$1662,$E$3:$E$1662,0,0,1)</f>
        <v>13600</v>
      </c>
      <c r="AB251" s="2" cm="1">
        <f t="array" ref="AB251">_xlfn.XLOOKUP(AB$1&amp;$R251,$C$3:$C$1662&amp;$D$3:$D$1662,$E$3:$E$1662,0,0,1)</f>
        <v>25400</v>
      </c>
      <c r="AC251" s="2" cm="1">
        <f t="array" ref="AC251">_xlfn.XLOOKUP(AC$1&amp;$R251,$C$3:$C$1662&amp;$D$3:$D$1662,$E$3:$E$1662,0,0,1)</f>
        <v>39000</v>
      </c>
    </row>
    <row r="252" spans="3:29" x14ac:dyDescent="0.4">
      <c r="C252" t="s">
        <v>758</v>
      </c>
      <c r="D252" t="s">
        <v>460</v>
      </c>
      <c r="E252">
        <v>39000</v>
      </c>
      <c r="R252" t="s">
        <v>188</v>
      </c>
      <c r="S252" s="2">
        <f t="shared" si="16"/>
        <v>14224360</v>
      </c>
      <c r="T252" s="2">
        <f t="shared" si="20"/>
        <v>9737900</v>
      </c>
      <c r="U252" s="2">
        <f t="shared" si="20"/>
        <v>11438500</v>
      </c>
      <c r="V252" s="2">
        <f t="shared" si="20"/>
        <v>13561100</v>
      </c>
      <c r="W252" s="2">
        <f t="shared" si="20"/>
        <v>18259200</v>
      </c>
      <c r="X252" s="2">
        <f t="shared" si="20"/>
        <v>18125100</v>
      </c>
      <c r="Y252" s="2" cm="1">
        <f t="array" ref="Y252">_xlfn.XLOOKUP(Y$1&amp;$R252,$C$3:$C$1662&amp;$D$3:$D$1662,$E$3:$E$1662,0,0,1)</f>
        <v>14600</v>
      </c>
      <c r="Z252" s="2" cm="1">
        <f t="array" ref="Z252">_xlfn.XLOOKUP(Z$1&amp;$R252,$C$3:$C$1662&amp;$D$3:$D$1662,$E$3:$E$1662,0,0,1)</f>
        <v>28700</v>
      </c>
      <c r="AA252" s="2" cm="1">
        <f t="array" ref="AA252">_xlfn.XLOOKUP(AA$1&amp;$R252,$C$3:$C$1662&amp;$D$3:$D$1662,$E$3:$E$1662,0,0,1)</f>
        <v>10200</v>
      </c>
      <c r="AB252" s="2" cm="1">
        <f t="array" ref="AB252">_xlfn.XLOOKUP(AB$1&amp;$R252,$C$3:$C$1662&amp;$D$3:$D$1662,$E$3:$E$1662,0,0,1)</f>
        <v>20100</v>
      </c>
      <c r="AC252" s="2" cm="1">
        <f t="array" ref="AC252">_xlfn.XLOOKUP(AC$1&amp;$R252,$C$3:$C$1662&amp;$D$3:$D$1662,$E$3:$E$1662,0,0,1)</f>
        <v>32600</v>
      </c>
    </row>
    <row r="253" spans="3:29" x14ac:dyDescent="0.4">
      <c r="C253" t="s">
        <v>758</v>
      </c>
      <c r="D253" t="s">
        <v>461</v>
      </c>
      <c r="E253">
        <v>32600</v>
      </c>
      <c r="R253" t="s">
        <v>75</v>
      </c>
      <c r="S253" s="2">
        <f t="shared" si="16"/>
        <v>14245740</v>
      </c>
      <c r="T253" s="2">
        <f t="shared" si="20"/>
        <v>9756500</v>
      </c>
      <c r="U253" s="2">
        <f t="shared" si="20"/>
        <v>11456700</v>
      </c>
      <c r="V253" s="2">
        <f t="shared" si="20"/>
        <v>13570700</v>
      </c>
      <c r="W253" s="2">
        <f t="shared" si="20"/>
        <v>18279200</v>
      </c>
      <c r="X253" s="2">
        <f t="shared" si="20"/>
        <v>18165600</v>
      </c>
      <c r="Y253" s="2" cm="1">
        <f t="array" ref="Y253">_xlfn.XLOOKUP(Y$1&amp;$R253,$C$3:$C$1662&amp;$D$3:$D$1662,$E$3:$E$1662,0,0,1)</f>
        <v>18600</v>
      </c>
      <c r="Z253" s="2" cm="1">
        <f t="array" ref="Z253">_xlfn.XLOOKUP(Z$1&amp;$R253,$C$3:$C$1662&amp;$D$3:$D$1662,$E$3:$E$1662,0,0,1)</f>
        <v>18200</v>
      </c>
      <c r="AA253" s="2" cm="1">
        <f t="array" ref="AA253">_xlfn.XLOOKUP(AA$1&amp;$R253,$C$3:$C$1662&amp;$D$3:$D$1662,$E$3:$E$1662,0,0,1)</f>
        <v>9600</v>
      </c>
      <c r="AB253" s="2" cm="1">
        <f t="array" ref="AB253">_xlfn.XLOOKUP(AB$1&amp;$R253,$C$3:$C$1662&amp;$D$3:$D$1662,$E$3:$E$1662,0,0,1)</f>
        <v>20000</v>
      </c>
      <c r="AC253" s="2" cm="1">
        <f t="array" ref="AC253">_xlfn.XLOOKUP(AC$1&amp;$R253,$C$3:$C$1662&amp;$D$3:$D$1662,$E$3:$E$1662,0,0,1)</f>
        <v>40500</v>
      </c>
    </row>
    <row r="254" spans="3:29" x14ac:dyDescent="0.4">
      <c r="C254" t="s">
        <v>758</v>
      </c>
      <c r="D254" t="s">
        <v>462</v>
      </c>
      <c r="E254">
        <v>40500</v>
      </c>
      <c r="R254" t="s">
        <v>191</v>
      </c>
      <c r="S254" s="2">
        <f t="shared" si="16"/>
        <v>14277640</v>
      </c>
      <c r="T254" s="2">
        <f t="shared" si="20"/>
        <v>9765500</v>
      </c>
      <c r="U254" s="2">
        <f t="shared" si="20"/>
        <v>11516300</v>
      </c>
      <c r="V254" s="2">
        <f t="shared" si="20"/>
        <v>13591000</v>
      </c>
      <c r="W254" s="2">
        <f t="shared" si="20"/>
        <v>18299700</v>
      </c>
      <c r="X254" s="2">
        <f t="shared" si="20"/>
        <v>18215700</v>
      </c>
      <c r="Y254" s="2" cm="1">
        <f t="array" ref="Y254">_xlfn.XLOOKUP(Y$1&amp;$R254,$C$3:$C$1662&amp;$D$3:$D$1662,$E$3:$E$1662,0,0,1)</f>
        <v>9000</v>
      </c>
      <c r="Z254" s="2" cm="1">
        <f t="array" ref="Z254">_xlfn.XLOOKUP(Z$1&amp;$R254,$C$3:$C$1662&amp;$D$3:$D$1662,$E$3:$E$1662,0,0,1)</f>
        <v>59600</v>
      </c>
      <c r="AA254" s="2" cm="1">
        <f t="array" ref="AA254">_xlfn.XLOOKUP(AA$1&amp;$R254,$C$3:$C$1662&amp;$D$3:$D$1662,$E$3:$E$1662,0,0,1)</f>
        <v>20300</v>
      </c>
      <c r="AB254" s="2" cm="1">
        <f t="array" ref="AB254">_xlfn.XLOOKUP(AB$1&amp;$R254,$C$3:$C$1662&amp;$D$3:$D$1662,$E$3:$E$1662,0,0,1)</f>
        <v>20500</v>
      </c>
      <c r="AC254" s="2" cm="1">
        <f t="array" ref="AC254">_xlfn.XLOOKUP(AC$1&amp;$R254,$C$3:$C$1662&amp;$D$3:$D$1662,$E$3:$E$1662,0,0,1)</f>
        <v>50100</v>
      </c>
    </row>
    <row r="255" spans="3:29" x14ac:dyDescent="0.4">
      <c r="C255" t="s">
        <v>758</v>
      </c>
      <c r="D255" t="s">
        <v>463</v>
      </c>
      <c r="E255">
        <v>50100</v>
      </c>
      <c r="R255" t="s">
        <v>256</v>
      </c>
      <c r="S255" s="2">
        <f t="shared" si="16"/>
        <v>14307540</v>
      </c>
      <c r="T255" s="2">
        <f t="shared" si="20"/>
        <v>9771300</v>
      </c>
      <c r="U255" s="2">
        <f t="shared" si="20"/>
        <v>11618100</v>
      </c>
      <c r="V255" s="2">
        <f t="shared" si="20"/>
        <v>13597800</v>
      </c>
      <c r="W255" s="2">
        <f t="shared" si="20"/>
        <v>18314800</v>
      </c>
      <c r="X255" s="2">
        <f t="shared" si="20"/>
        <v>18235700</v>
      </c>
      <c r="Y255" s="2" cm="1">
        <f t="array" ref="Y255">_xlfn.XLOOKUP(Y$1&amp;$R255,$C$3:$C$1662&amp;$D$3:$D$1662,$E$3:$E$1662,0,0,1)</f>
        <v>5800</v>
      </c>
      <c r="Z255" s="2" cm="1">
        <f t="array" ref="Z255">_xlfn.XLOOKUP(Z$1&amp;$R255,$C$3:$C$1662&amp;$D$3:$D$1662,$E$3:$E$1662,0,0,1)</f>
        <v>101800</v>
      </c>
      <c r="AA255" s="2" cm="1">
        <f t="array" ref="AA255">_xlfn.XLOOKUP(AA$1&amp;$R255,$C$3:$C$1662&amp;$D$3:$D$1662,$E$3:$E$1662,0,0,1)</f>
        <v>6800</v>
      </c>
      <c r="AB255" s="2" cm="1">
        <f t="array" ref="AB255">_xlfn.XLOOKUP(AB$1&amp;$R255,$C$3:$C$1662&amp;$D$3:$D$1662,$E$3:$E$1662,0,0,1)</f>
        <v>15100</v>
      </c>
      <c r="AC255" s="2" cm="1">
        <f t="array" ref="AC255">_xlfn.XLOOKUP(AC$1&amp;$R255,$C$3:$C$1662&amp;$D$3:$D$1662,$E$3:$E$1662,0,0,1)</f>
        <v>20000</v>
      </c>
    </row>
    <row r="256" spans="3:29" x14ac:dyDescent="0.4">
      <c r="C256" t="s">
        <v>758</v>
      </c>
      <c r="D256" t="s">
        <v>464</v>
      </c>
      <c r="E256">
        <v>20000</v>
      </c>
      <c r="R256" t="s">
        <v>276</v>
      </c>
      <c r="S256" s="2">
        <f t="shared" si="16"/>
        <v>14334500</v>
      </c>
      <c r="T256" s="2">
        <f t="shared" si="20"/>
        <v>9781400</v>
      </c>
      <c r="U256" s="2">
        <f t="shared" si="20"/>
        <v>11668600</v>
      </c>
      <c r="V256" s="2">
        <f t="shared" si="20"/>
        <v>13613800</v>
      </c>
      <c r="W256" s="2">
        <f t="shared" si="20"/>
        <v>18344100</v>
      </c>
      <c r="X256" s="2">
        <f t="shared" si="20"/>
        <v>18264600</v>
      </c>
      <c r="Y256" s="2" cm="1">
        <f t="array" ref="Y256">_xlfn.XLOOKUP(Y$1&amp;$R256,$C$3:$C$1662&amp;$D$3:$D$1662,$E$3:$E$1662,0,0,1)</f>
        <v>10100</v>
      </c>
      <c r="Z256" s="2" cm="1">
        <f t="array" ref="Z256">_xlfn.XLOOKUP(Z$1&amp;$R256,$C$3:$C$1662&amp;$D$3:$D$1662,$E$3:$E$1662,0,0,1)</f>
        <v>50500</v>
      </c>
      <c r="AA256" s="2" cm="1">
        <f t="array" ref="AA256">_xlfn.XLOOKUP(AA$1&amp;$R256,$C$3:$C$1662&amp;$D$3:$D$1662,$E$3:$E$1662,0,0,1)</f>
        <v>16000</v>
      </c>
      <c r="AB256" s="2" cm="1">
        <f t="array" ref="AB256">_xlfn.XLOOKUP(AB$1&amp;$R256,$C$3:$C$1662&amp;$D$3:$D$1662,$E$3:$E$1662,0,0,1)</f>
        <v>29300</v>
      </c>
      <c r="AC256" s="2" cm="1">
        <f t="array" ref="AC256">_xlfn.XLOOKUP(AC$1&amp;$R256,$C$3:$C$1662&amp;$D$3:$D$1662,$E$3:$E$1662,0,0,1)</f>
        <v>28900</v>
      </c>
    </row>
    <row r="257" spans="3:29" x14ac:dyDescent="0.4">
      <c r="C257" t="s">
        <v>758</v>
      </c>
      <c r="D257" t="s">
        <v>465</v>
      </c>
      <c r="E257">
        <v>28900</v>
      </c>
      <c r="R257" t="s">
        <v>275</v>
      </c>
      <c r="S257" s="2">
        <f t="shared" si="16"/>
        <v>14353060</v>
      </c>
      <c r="T257" s="2">
        <f t="shared" si="20"/>
        <v>9791200</v>
      </c>
      <c r="U257" s="2">
        <f t="shared" si="20"/>
        <v>11685100</v>
      </c>
      <c r="V257" s="2">
        <f t="shared" si="20"/>
        <v>13627900</v>
      </c>
      <c r="W257" s="2">
        <f t="shared" si="20"/>
        <v>18375100</v>
      </c>
      <c r="X257" s="2">
        <f t="shared" si="20"/>
        <v>18286000</v>
      </c>
      <c r="Y257" s="2" cm="1">
        <f t="array" ref="Y257">_xlfn.XLOOKUP(Y$1&amp;$R257,$C$3:$C$1662&amp;$D$3:$D$1662,$E$3:$E$1662,0,0,1)</f>
        <v>9800</v>
      </c>
      <c r="Z257" s="2" cm="1">
        <f t="array" ref="Z257">_xlfn.XLOOKUP(Z$1&amp;$R257,$C$3:$C$1662&amp;$D$3:$D$1662,$E$3:$E$1662,0,0,1)</f>
        <v>16500</v>
      </c>
      <c r="AA257" s="2" cm="1">
        <f t="array" ref="AA257">_xlfn.XLOOKUP(AA$1&amp;$R257,$C$3:$C$1662&amp;$D$3:$D$1662,$E$3:$E$1662,0,0,1)</f>
        <v>14100</v>
      </c>
      <c r="AB257" s="2" cm="1">
        <f t="array" ref="AB257">_xlfn.XLOOKUP(AB$1&amp;$R257,$C$3:$C$1662&amp;$D$3:$D$1662,$E$3:$E$1662,0,0,1)</f>
        <v>31000</v>
      </c>
      <c r="AC257" s="2" cm="1">
        <f t="array" ref="AC257">_xlfn.XLOOKUP(AC$1&amp;$R257,$C$3:$C$1662&amp;$D$3:$D$1662,$E$3:$E$1662,0,0,1)</f>
        <v>21400</v>
      </c>
    </row>
    <row r="258" spans="3:29" x14ac:dyDescent="0.4">
      <c r="C258" t="s">
        <v>758</v>
      </c>
      <c r="D258" t="s">
        <v>466</v>
      </c>
      <c r="E258">
        <v>21400</v>
      </c>
      <c r="R258" t="s">
        <v>205</v>
      </c>
      <c r="S258" s="2">
        <f t="shared" si="16"/>
        <v>14367240</v>
      </c>
      <c r="T258" s="2">
        <f t="shared" si="20"/>
        <v>9805500</v>
      </c>
      <c r="U258" s="2">
        <f t="shared" si="20"/>
        <v>11709700</v>
      </c>
      <c r="V258" s="2">
        <f t="shared" si="20"/>
        <v>13635000</v>
      </c>
      <c r="W258" s="2">
        <f t="shared" si="20"/>
        <v>18383200</v>
      </c>
      <c r="X258" s="2">
        <f t="shared" si="20"/>
        <v>18302800</v>
      </c>
      <c r="Y258" s="2" cm="1">
        <f t="array" ref="Y258">_xlfn.XLOOKUP(Y$1&amp;$R258,$C$3:$C$1662&amp;$D$3:$D$1662,$E$3:$E$1662,0,0,1)</f>
        <v>14300</v>
      </c>
      <c r="Z258" s="2" cm="1">
        <f t="array" ref="Z258">_xlfn.XLOOKUP(Z$1&amp;$R258,$C$3:$C$1662&amp;$D$3:$D$1662,$E$3:$E$1662,0,0,1)</f>
        <v>24600</v>
      </c>
      <c r="AA258" s="2" cm="1">
        <f t="array" ref="AA258">_xlfn.XLOOKUP(AA$1&amp;$R258,$C$3:$C$1662&amp;$D$3:$D$1662,$E$3:$E$1662,0,0,1)</f>
        <v>7100</v>
      </c>
      <c r="AB258" s="2" cm="1">
        <f t="array" ref="AB258">_xlfn.XLOOKUP(AB$1&amp;$R258,$C$3:$C$1662&amp;$D$3:$D$1662,$E$3:$E$1662,0,0,1)</f>
        <v>8100</v>
      </c>
      <c r="AC258" s="2" cm="1">
        <f t="array" ref="AC258">_xlfn.XLOOKUP(AC$1&amp;$R258,$C$3:$C$1662&amp;$D$3:$D$1662,$E$3:$E$1662,0,0,1)</f>
        <v>16800</v>
      </c>
    </row>
    <row r="259" spans="3:29" x14ac:dyDescent="0.4">
      <c r="C259" t="s">
        <v>758</v>
      </c>
      <c r="D259" t="s">
        <v>467</v>
      </c>
      <c r="E259">
        <v>16800</v>
      </c>
      <c r="R259" t="s">
        <v>40</v>
      </c>
      <c r="S259" s="2">
        <f t="shared" ref="S259:S322" si="21">IFERROR(AVERAGEIFS(T259:X259,T259:X259,"&gt;0"),0)</f>
        <v>14384100</v>
      </c>
      <c r="T259" s="2">
        <f t="shared" si="20"/>
        <v>9813600</v>
      </c>
      <c r="U259" s="2">
        <f t="shared" si="20"/>
        <v>11738700</v>
      </c>
      <c r="V259" s="2">
        <f t="shared" si="20"/>
        <v>13643700</v>
      </c>
      <c r="W259" s="2">
        <f t="shared" si="20"/>
        <v>18408700</v>
      </c>
      <c r="X259" s="2">
        <f t="shared" si="20"/>
        <v>18315800</v>
      </c>
      <c r="Y259" s="2" cm="1">
        <f t="array" ref="Y259">_xlfn.XLOOKUP(Y$1&amp;$R259,$C$3:$C$1662&amp;$D$3:$D$1662,$E$3:$E$1662,0,0,1)</f>
        <v>8100</v>
      </c>
      <c r="Z259" s="2" cm="1">
        <f t="array" ref="Z259">_xlfn.XLOOKUP(Z$1&amp;$R259,$C$3:$C$1662&amp;$D$3:$D$1662,$E$3:$E$1662,0,0,1)</f>
        <v>29000</v>
      </c>
      <c r="AA259" s="2" cm="1">
        <f t="array" ref="AA259">_xlfn.XLOOKUP(AA$1&amp;$R259,$C$3:$C$1662&amp;$D$3:$D$1662,$E$3:$E$1662,0,0,1)</f>
        <v>8700</v>
      </c>
      <c r="AB259" s="2" cm="1">
        <f t="array" ref="AB259">_xlfn.XLOOKUP(AB$1&amp;$R259,$C$3:$C$1662&amp;$D$3:$D$1662,$E$3:$E$1662,0,0,1)</f>
        <v>25500</v>
      </c>
      <c r="AC259" s="2" cm="1">
        <f t="array" ref="AC259">_xlfn.XLOOKUP(AC$1&amp;$R259,$C$3:$C$1662&amp;$D$3:$D$1662,$E$3:$E$1662,0,0,1)</f>
        <v>13000</v>
      </c>
    </row>
    <row r="260" spans="3:29" x14ac:dyDescent="0.4">
      <c r="C260" t="s">
        <v>758</v>
      </c>
      <c r="D260" t="s">
        <v>468</v>
      </c>
      <c r="E260">
        <v>13000</v>
      </c>
      <c r="R260" t="s">
        <v>231</v>
      </c>
      <c r="S260" s="2">
        <f t="shared" si="21"/>
        <v>14400000</v>
      </c>
      <c r="T260" s="2">
        <f t="shared" ref="T260:X275" si="22">T259+Y260</f>
        <v>9826400</v>
      </c>
      <c r="U260" s="2">
        <f t="shared" si="22"/>
        <v>11756100</v>
      </c>
      <c r="V260" s="2">
        <f t="shared" si="22"/>
        <v>13658000</v>
      </c>
      <c r="W260" s="2">
        <f t="shared" si="22"/>
        <v>18418100</v>
      </c>
      <c r="X260" s="2">
        <f t="shared" si="22"/>
        <v>18341400</v>
      </c>
      <c r="Y260" s="2" cm="1">
        <f t="array" ref="Y260">_xlfn.XLOOKUP(Y$1&amp;$R260,$C$3:$C$1662&amp;$D$3:$D$1662,$E$3:$E$1662,0,0,1)</f>
        <v>12800</v>
      </c>
      <c r="Z260" s="2" cm="1">
        <f t="array" ref="Z260">_xlfn.XLOOKUP(Z$1&amp;$R260,$C$3:$C$1662&amp;$D$3:$D$1662,$E$3:$E$1662,0,0,1)</f>
        <v>17400</v>
      </c>
      <c r="AA260" s="2" cm="1">
        <f t="array" ref="AA260">_xlfn.XLOOKUP(AA$1&amp;$R260,$C$3:$C$1662&amp;$D$3:$D$1662,$E$3:$E$1662,0,0,1)</f>
        <v>14300</v>
      </c>
      <c r="AB260" s="2" cm="1">
        <f t="array" ref="AB260">_xlfn.XLOOKUP(AB$1&amp;$R260,$C$3:$C$1662&amp;$D$3:$D$1662,$E$3:$E$1662,0,0,1)</f>
        <v>9400</v>
      </c>
      <c r="AC260" s="2" cm="1">
        <f t="array" ref="AC260">_xlfn.XLOOKUP(AC$1&amp;$R260,$C$3:$C$1662&amp;$D$3:$D$1662,$E$3:$E$1662,0,0,1)</f>
        <v>25600</v>
      </c>
    </row>
    <row r="261" spans="3:29" x14ac:dyDescent="0.4">
      <c r="C261" t="s">
        <v>758</v>
      </c>
      <c r="D261" t="s">
        <v>469</v>
      </c>
      <c r="E261">
        <v>25600</v>
      </c>
      <c r="R261" t="s">
        <v>244</v>
      </c>
      <c r="S261" s="2">
        <f t="shared" si="21"/>
        <v>14422680</v>
      </c>
      <c r="T261" s="2">
        <f t="shared" si="22"/>
        <v>9841800</v>
      </c>
      <c r="U261" s="2">
        <f t="shared" si="22"/>
        <v>11776600</v>
      </c>
      <c r="V261" s="2">
        <f t="shared" si="22"/>
        <v>13676100</v>
      </c>
      <c r="W261" s="2">
        <f t="shared" si="22"/>
        <v>18464000</v>
      </c>
      <c r="X261" s="2">
        <f t="shared" si="22"/>
        <v>18354900</v>
      </c>
      <c r="Y261" s="2" cm="1">
        <f t="array" ref="Y261">_xlfn.XLOOKUP(Y$1&amp;$R261,$C$3:$C$1662&amp;$D$3:$D$1662,$E$3:$E$1662,0,0,1)</f>
        <v>15400</v>
      </c>
      <c r="Z261" s="2" cm="1">
        <f t="array" ref="Z261">_xlfn.XLOOKUP(Z$1&amp;$R261,$C$3:$C$1662&amp;$D$3:$D$1662,$E$3:$E$1662,0,0,1)</f>
        <v>20500</v>
      </c>
      <c r="AA261" s="2" cm="1">
        <f t="array" ref="AA261">_xlfn.XLOOKUP(AA$1&amp;$R261,$C$3:$C$1662&amp;$D$3:$D$1662,$E$3:$E$1662,0,0,1)</f>
        <v>18100</v>
      </c>
      <c r="AB261" s="2" cm="1">
        <f t="array" ref="AB261">_xlfn.XLOOKUP(AB$1&amp;$R261,$C$3:$C$1662&amp;$D$3:$D$1662,$E$3:$E$1662,0,0,1)</f>
        <v>45900</v>
      </c>
      <c r="AC261" s="2" cm="1">
        <f t="array" ref="AC261">_xlfn.XLOOKUP(AC$1&amp;$R261,$C$3:$C$1662&amp;$D$3:$D$1662,$E$3:$E$1662,0,0,1)</f>
        <v>13500</v>
      </c>
    </row>
    <row r="262" spans="3:29" x14ac:dyDescent="0.4">
      <c r="C262" t="s">
        <v>758</v>
      </c>
      <c r="D262" t="s">
        <v>470</v>
      </c>
      <c r="E262">
        <v>13500</v>
      </c>
      <c r="R262" t="s">
        <v>124</v>
      </c>
      <c r="S262" s="2">
        <f t="shared" si="21"/>
        <v>14439760</v>
      </c>
      <c r="T262" s="2">
        <f t="shared" si="22"/>
        <v>9863900</v>
      </c>
      <c r="U262" s="2">
        <f t="shared" si="22"/>
        <v>11786600</v>
      </c>
      <c r="V262" s="2">
        <f t="shared" si="22"/>
        <v>13684600</v>
      </c>
      <c r="W262" s="2">
        <f t="shared" si="22"/>
        <v>18474200</v>
      </c>
      <c r="X262" s="2">
        <f t="shared" si="22"/>
        <v>18389500</v>
      </c>
      <c r="Y262" s="2" cm="1">
        <f t="array" ref="Y262">_xlfn.XLOOKUP(Y$1&amp;$R262,$C$3:$C$1662&amp;$D$3:$D$1662,$E$3:$E$1662,0,0,1)</f>
        <v>22100</v>
      </c>
      <c r="Z262" s="2" cm="1">
        <f t="array" ref="Z262">_xlfn.XLOOKUP(Z$1&amp;$R262,$C$3:$C$1662&amp;$D$3:$D$1662,$E$3:$E$1662,0,0,1)</f>
        <v>10000</v>
      </c>
      <c r="AA262" s="2" cm="1">
        <f t="array" ref="AA262">_xlfn.XLOOKUP(AA$1&amp;$R262,$C$3:$C$1662&amp;$D$3:$D$1662,$E$3:$E$1662,0,0,1)</f>
        <v>8500</v>
      </c>
      <c r="AB262" s="2" cm="1">
        <f t="array" ref="AB262">_xlfn.XLOOKUP(AB$1&amp;$R262,$C$3:$C$1662&amp;$D$3:$D$1662,$E$3:$E$1662,0,0,1)</f>
        <v>10200</v>
      </c>
      <c r="AC262" s="2" cm="1">
        <f t="array" ref="AC262">_xlfn.XLOOKUP(AC$1&amp;$R262,$C$3:$C$1662&amp;$D$3:$D$1662,$E$3:$E$1662,0,0,1)</f>
        <v>34600</v>
      </c>
    </row>
    <row r="263" spans="3:29" x14ac:dyDescent="0.4">
      <c r="C263" t="s">
        <v>758</v>
      </c>
      <c r="D263" t="s">
        <v>471</v>
      </c>
      <c r="E263">
        <v>34600</v>
      </c>
      <c r="R263" t="s">
        <v>196</v>
      </c>
      <c r="S263" s="2">
        <f t="shared" si="21"/>
        <v>14459300</v>
      </c>
      <c r="T263" s="2">
        <f t="shared" si="22"/>
        <v>9871200</v>
      </c>
      <c r="U263" s="2">
        <f t="shared" si="22"/>
        <v>11817800</v>
      </c>
      <c r="V263" s="2">
        <f t="shared" si="22"/>
        <v>13692500</v>
      </c>
      <c r="W263" s="2">
        <f t="shared" si="22"/>
        <v>18484300</v>
      </c>
      <c r="X263" s="2">
        <f t="shared" si="22"/>
        <v>18430700</v>
      </c>
      <c r="Y263" s="2" cm="1">
        <f t="array" ref="Y263">_xlfn.XLOOKUP(Y$1&amp;$R263,$C$3:$C$1662&amp;$D$3:$D$1662,$E$3:$E$1662,0,0,1)</f>
        <v>7300</v>
      </c>
      <c r="Z263" s="2" cm="1">
        <f t="array" ref="Z263">_xlfn.XLOOKUP(Z$1&amp;$R263,$C$3:$C$1662&amp;$D$3:$D$1662,$E$3:$E$1662,0,0,1)</f>
        <v>31200</v>
      </c>
      <c r="AA263" s="2" cm="1">
        <f t="array" ref="AA263">_xlfn.XLOOKUP(AA$1&amp;$R263,$C$3:$C$1662&amp;$D$3:$D$1662,$E$3:$E$1662,0,0,1)</f>
        <v>7900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41200</v>
      </c>
    </row>
    <row r="264" spans="3:29" x14ac:dyDescent="0.4">
      <c r="C264" t="s">
        <v>758</v>
      </c>
      <c r="D264" t="s">
        <v>472</v>
      </c>
      <c r="E264">
        <v>41200</v>
      </c>
      <c r="R264" t="s">
        <v>254</v>
      </c>
      <c r="S264" s="2">
        <f t="shared" si="21"/>
        <v>14483920</v>
      </c>
      <c r="T264" s="2">
        <f t="shared" si="22"/>
        <v>9880900</v>
      </c>
      <c r="U264" s="2">
        <f t="shared" si="22"/>
        <v>11846200</v>
      </c>
      <c r="V264" s="2">
        <f t="shared" si="22"/>
        <v>13705000</v>
      </c>
      <c r="W264" s="2">
        <f t="shared" si="22"/>
        <v>18499800</v>
      </c>
      <c r="X264" s="2">
        <f t="shared" si="22"/>
        <v>18487700</v>
      </c>
      <c r="Y264" s="2" cm="1">
        <f t="array" ref="Y264">_xlfn.XLOOKUP(Y$1&amp;$R264,$C$3:$C$1662&amp;$D$3:$D$1662,$E$3:$E$1662,0,0,1)</f>
        <v>9700</v>
      </c>
      <c r="Z264" s="2" cm="1">
        <f t="array" ref="Z264">_xlfn.XLOOKUP(Z$1&amp;$R264,$C$3:$C$1662&amp;$D$3:$D$1662,$E$3:$E$1662,0,0,1)</f>
        <v>28400</v>
      </c>
      <c r="AA264" s="2" cm="1">
        <f t="array" ref="AA264">_xlfn.XLOOKUP(AA$1&amp;$R264,$C$3:$C$1662&amp;$D$3:$D$1662,$E$3:$E$1662,0,0,1)</f>
        <v>12500</v>
      </c>
      <c r="AB264" s="2" cm="1">
        <f t="array" ref="AB264">_xlfn.XLOOKUP(AB$1&amp;$R264,$C$3:$C$1662&amp;$D$3:$D$1662,$E$3:$E$1662,0,0,1)</f>
        <v>15500</v>
      </c>
      <c r="AC264" s="2" cm="1">
        <f t="array" ref="AC264">_xlfn.XLOOKUP(AC$1&amp;$R264,$C$3:$C$1662&amp;$D$3:$D$1662,$E$3:$E$1662,0,0,1)</f>
        <v>57000</v>
      </c>
    </row>
    <row r="265" spans="3:29" x14ac:dyDescent="0.4">
      <c r="C265" t="s">
        <v>758</v>
      </c>
      <c r="D265" t="s">
        <v>473</v>
      </c>
      <c r="E265">
        <v>57000</v>
      </c>
      <c r="R265" t="s">
        <v>187</v>
      </c>
      <c r="S265" s="2">
        <f t="shared" si="21"/>
        <v>14508280</v>
      </c>
      <c r="T265" s="2">
        <f t="shared" si="22"/>
        <v>9890200</v>
      </c>
      <c r="U265" s="2">
        <f t="shared" si="22"/>
        <v>11870600</v>
      </c>
      <c r="V265" s="2">
        <f t="shared" si="22"/>
        <v>13715600</v>
      </c>
      <c r="W265" s="2">
        <f t="shared" si="22"/>
        <v>18540000</v>
      </c>
      <c r="X265" s="2">
        <f t="shared" si="22"/>
        <v>18525000</v>
      </c>
      <c r="Y265" s="2" cm="1">
        <f t="array" ref="Y265">_xlfn.XLOOKUP(Y$1&amp;$R265,$C$3:$C$1662&amp;$D$3:$D$1662,$E$3:$E$1662,0,0,1)</f>
        <v>9300</v>
      </c>
      <c r="Z265" s="2" cm="1">
        <f t="array" ref="Z265">_xlfn.XLOOKUP(Z$1&amp;$R265,$C$3:$C$1662&amp;$D$3:$D$1662,$E$3:$E$1662,0,0,1)</f>
        <v>24400</v>
      </c>
      <c r="AA265" s="2" cm="1">
        <f t="array" ref="AA265">_xlfn.XLOOKUP(AA$1&amp;$R265,$C$3:$C$1662&amp;$D$3:$D$1662,$E$3:$E$1662,0,0,1)</f>
        <v>10600</v>
      </c>
      <c r="AB265" s="2" cm="1">
        <f t="array" ref="AB265">_xlfn.XLOOKUP(AB$1&amp;$R265,$C$3:$C$1662&amp;$D$3:$D$1662,$E$3:$E$1662,0,0,1)</f>
        <v>40200</v>
      </c>
      <c r="AC265" s="2" cm="1">
        <f t="array" ref="AC265">_xlfn.XLOOKUP(AC$1&amp;$R265,$C$3:$C$1662&amp;$D$3:$D$1662,$E$3:$E$1662,0,0,1)</f>
        <v>37300</v>
      </c>
    </row>
    <row r="266" spans="3:29" x14ac:dyDescent="0.4">
      <c r="C266" t="s">
        <v>758</v>
      </c>
      <c r="D266" t="s">
        <v>474</v>
      </c>
      <c r="E266">
        <v>37300</v>
      </c>
      <c r="R266" t="s">
        <v>129</v>
      </c>
      <c r="S266" s="2">
        <f t="shared" si="21"/>
        <v>14536020</v>
      </c>
      <c r="T266" s="2">
        <f t="shared" si="22"/>
        <v>9910700</v>
      </c>
      <c r="U266" s="2">
        <f t="shared" si="22"/>
        <v>11884800</v>
      </c>
      <c r="V266" s="2">
        <f t="shared" si="22"/>
        <v>13736300</v>
      </c>
      <c r="W266" s="2">
        <f t="shared" si="22"/>
        <v>18564700</v>
      </c>
      <c r="X266" s="2">
        <f t="shared" si="22"/>
        <v>18583600</v>
      </c>
      <c r="Y266" s="2" cm="1">
        <f t="array" ref="Y266">_xlfn.XLOOKUP(Y$1&amp;$R266,$C$3:$C$1662&amp;$D$3:$D$1662,$E$3:$E$1662,0,0,1)</f>
        <v>20500</v>
      </c>
      <c r="Z266" s="2" cm="1">
        <f t="array" ref="Z266">_xlfn.XLOOKUP(Z$1&amp;$R266,$C$3:$C$1662&amp;$D$3:$D$1662,$E$3:$E$1662,0,0,1)</f>
        <v>14200</v>
      </c>
      <c r="AA266" s="2" cm="1">
        <f t="array" ref="AA266">_xlfn.XLOOKUP(AA$1&amp;$R266,$C$3:$C$1662&amp;$D$3:$D$1662,$E$3:$E$1662,0,0,1)</f>
        <v>20700</v>
      </c>
      <c r="AB266" s="2" cm="1">
        <f t="array" ref="AB266">_xlfn.XLOOKUP(AB$1&amp;$R266,$C$3:$C$1662&amp;$D$3:$D$1662,$E$3:$E$1662,0,0,1)</f>
        <v>24700</v>
      </c>
      <c r="AC266" s="2" cm="1">
        <f t="array" ref="AC266">_xlfn.XLOOKUP(AC$1&amp;$R266,$C$3:$C$1662&amp;$D$3:$D$1662,$E$3:$E$1662,0,0,1)</f>
        <v>58600</v>
      </c>
    </row>
    <row r="267" spans="3:29" x14ac:dyDescent="0.4">
      <c r="C267" t="s">
        <v>758</v>
      </c>
      <c r="D267" t="s">
        <v>475</v>
      </c>
      <c r="E267">
        <v>58600</v>
      </c>
      <c r="R267" t="s">
        <v>45</v>
      </c>
      <c r="S267" s="2">
        <f t="shared" si="21"/>
        <v>14555000</v>
      </c>
      <c r="T267" s="2">
        <f t="shared" si="22"/>
        <v>9920100</v>
      </c>
      <c r="U267" s="2">
        <f t="shared" si="22"/>
        <v>11905300</v>
      </c>
      <c r="V267" s="2">
        <f t="shared" si="22"/>
        <v>13747200</v>
      </c>
      <c r="W267" s="2">
        <f t="shared" si="22"/>
        <v>18587200</v>
      </c>
      <c r="X267" s="2">
        <f t="shared" si="22"/>
        <v>18615200</v>
      </c>
      <c r="Y267" s="2" cm="1">
        <f t="array" ref="Y267">_xlfn.XLOOKUP(Y$1&amp;$R267,$C$3:$C$1662&amp;$D$3:$D$1662,$E$3:$E$1662,0,0,1)</f>
        <v>9400</v>
      </c>
      <c r="Z267" s="2" cm="1">
        <f t="array" ref="Z267">_xlfn.XLOOKUP(Z$1&amp;$R267,$C$3:$C$1662&amp;$D$3:$D$1662,$E$3:$E$1662,0,0,1)</f>
        <v>20500</v>
      </c>
      <c r="AA267" s="2" cm="1">
        <f t="array" ref="AA267">_xlfn.XLOOKUP(AA$1&amp;$R267,$C$3:$C$1662&amp;$D$3:$D$1662,$E$3:$E$1662,0,0,1)</f>
        <v>10900</v>
      </c>
      <c r="AB267" s="2" cm="1">
        <f t="array" ref="AB267">_xlfn.XLOOKUP(AB$1&amp;$R267,$C$3:$C$1662&amp;$D$3:$D$1662,$E$3:$E$1662,0,0,1)</f>
        <v>22500</v>
      </c>
      <c r="AC267" s="2" cm="1">
        <f t="array" ref="AC267">_xlfn.XLOOKUP(AC$1&amp;$R267,$C$3:$C$1662&amp;$D$3:$D$1662,$E$3:$E$1662,0,0,1)</f>
        <v>31600</v>
      </c>
    </row>
    <row r="268" spans="3:29" x14ac:dyDescent="0.4">
      <c r="C268" t="s">
        <v>758</v>
      </c>
      <c r="D268" t="s">
        <v>476</v>
      </c>
      <c r="E268">
        <v>31600</v>
      </c>
      <c r="R268" t="s">
        <v>181</v>
      </c>
      <c r="S268" s="2">
        <f t="shared" si="21"/>
        <v>14579320</v>
      </c>
      <c r="T268" s="2">
        <f t="shared" si="22"/>
        <v>9930600</v>
      </c>
      <c r="U268" s="2">
        <f t="shared" si="22"/>
        <v>11924500</v>
      </c>
      <c r="V268" s="2">
        <f t="shared" si="22"/>
        <v>13755100</v>
      </c>
      <c r="W268" s="2">
        <f t="shared" si="22"/>
        <v>18605000</v>
      </c>
      <c r="X268" s="2">
        <f t="shared" si="22"/>
        <v>18681400</v>
      </c>
      <c r="Y268" s="2" cm="1">
        <f t="array" ref="Y268">_xlfn.XLOOKUP(Y$1&amp;$R268,$C$3:$C$1662&amp;$D$3:$D$1662,$E$3:$E$1662,0,0,1)</f>
        <v>10500</v>
      </c>
      <c r="Z268" s="2" cm="1">
        <f t="array" ref="Z268">_xlfn.XLOOKUP(Z$1&amp;$R268,$C$3:$C$1662&amp;$D$3:$D$1662,$E$3:$E$1662,0,0,1)</f>
        <v>19200</v>
      </c>
      <c r="AA268" s="2" cm="1">
        <f t="array" ref="AA268">_xlfn.XLOOKUP(AA$1&amp;$R268,$C$3:$C$1662&amp;$D$3:$D$1662,$E$3:$E$1662,0,0,1)</f>
        <v>7900</v>
      </c>
      <c r="AB268" s="2" cm="1">
        <f t="array" ref="AB268">_xlfn.XLOOKUP(AB$1&amp;$R268,$C$3:$C$1662&amp;$D$3:$D$1662,$E$3:$E$1662,0,0,1)</f>
        <v>17800</v>
      </c>
      <c r="AC268" s="2" cm="1">
        <f t="array" ref="AC268">_xlfn.XLOOKUP(AC$1&amp;$R268,$C$3:$C$1662&amp;$D$3:$D$1662,$E$3:$E$1662,0,0,1)</f>
        <v>66200</v>
      </c>
    </row>
    <row r="269" spans="3:29" x14ac:dyDescent="0.4">
      <c r="C269" t="s">
        <v>758</v>
      </c>
      <c r="D269" t="s">
        <v>477</v>
      </c>
      <c r="E269">
        <v>66200</v>
      </c>
      <c r="R269" t="s">
        <v>82</v>
      </c>
      <c r="S269" s="2">
        <f t="shared" si="21"/>
        <v>14601780</v>
      </c>
      <c r="T269" s="2">
        <f t="shared" si="22"/>
        <v>9943500</v>
      </c>
      <c r="U269" s="2">
        <f t="shared" si="22"/>
        <v>11940500</v>
      </c>
      <c r="V269" s="2">
        <f t="shared" si="22"/>
        <v>13761200</v>
      </c>
      <c r="W269" s="2">
        <f t="shared" si="22"/>
        <v>18637200</v>
      </c>
      <c r="X269" s="2">
        <f t="shared" si="22"/>
        <v>18726500</v>
      </c>
      <c r="Y269" s="2" cm="1">
        <f t="array" ref="Y269">_xlfn.XLOOKUP(Y$1&amp;$R269,$C$3:$C$1662&amp;$D$3:$D$1662,$E$3:$E$1662,0,0,1)</f>
        <v>12900</v>
      </c>
      <c r="Z269" s="2" cm="1">
        <f t="array" ref="Z269">_xlfn.XLOOKUP(Z$1&amp;$R269,$C$3:$C$1662&amp;$D$3:$D$1662,$E$3:$E$1662,0,0,1)</f>
        <v>16000</v>
      </c>
      <c r="AA269" s="2" cm="1">
        <f t="array" ref="AA269">_xlfn.XLOOKUP(AA$1&amp;$R269,$C$3:$C$1662&amp;$D$3:$D$1662,$E$3:$E$1662,0,0,1)</f>
        <v>6100</v>
      </c>
      <c r="AB269" s="2" cm="1">
        <f t="array" ref="AB269">_xlfn.XLOOKUP(AB$1&amp;$R269,$C$3:$C$1662&amp;$D$3:$D$1662,$E$3:$E$1662,0,0,1)</f>
        <v>32200</v>
      </c>
      <c r="AC269" s="2" cm="1">
        <f t="array" ref="AC269">_xlfn.XLOOKUP(AC$1&amp;$R269,$C$3:$C$1662&amp;$D$3:$D$1662,$E$3:$E$1662,0,0,1)</f>
        <v>45100</v>
      </c>
    </row>
    <row r="270" spans="3:29" x14ac:dyDescent="0.4">
      <c r="C270" t="s">
        <v>758</v>
      </c>
      <c r="D270" t="s">
        <v>478</v>
      </c>
      <c r="E270">
        <v>45100</v>
      </c>
      <c r="R270" t="s">
        <v>213</v>
      </c>
      <c r="S270" s="2">
        <f t="shared" si="21"/>
        <v>14619980</v>
      </c>
      <c r="T270" s="2">
        <f t="shared" si="22"/>
        <v>9950100</v>
      </c>
      <c r="U270" s="2">
        <f t="shared" si="22"/>
        <v>11953000</v>
      </c>
      <c r="V270" s="2">
        <f t="shared" si="22"/>
        <v>13772200</v>
      </c>
      <c r="W270" s="2">
        <f t="shared" si="22"/>
        <v>18666800</v>
      </c>
      <c r="X270" s="2">
        <f t="shared" si="22"/>
        <v>18757800</v>
      </c>
      <c r="Y270" s="2" cm="1">
        <f t="array" ref="Y270">_xlfn.XLOOKUP(Y$1&amp;$R270,$C$3:$C$1662&amp;$D$3:$D$1662,$E$3:$E$1662,0,0,1)</f>
        <v>6600</v>
      </c>
      <c r="Z270" s="2" cm="1">
        <f t="array" ref="Z270">_xlfn.XLOOKUP(Z$1&amp;$R270,$C$3:$C$1662&amp;$D$3:$D$1662,$E$3:$E$1662,0,0,1)</f>
        <v>12500</v>
      </c>
      <c r="AA270" s="2" cm="1">
        <f t="array" ref="AA270">_xlfn.XLOOKUP(AA$1&amp;$R270,$C$3:$C$1662&amp;$D$3:$D$1662,$E$3:$E$1662,0,0,1)</f>
        <v>11000</v>
      </c>
      <c r="AB270" s="2" cm="1">
        <f t="array" ref="AB270">_xlfn.XLOOKUP(AB$1&amp;$R270,$C$3:$C$1662&amp;$D$3:$D$1662,$E$3:$E$1662,0,0,1)</f>
        <v>29600</v>
      </c>
      <c r="AC270" s="2" cm="1">
        <f t="array" ref="AC270">_xlfn.XLOOKUP(AC$1&amp;$R270,$C$3:$C$1662&amp;$D$3:$D$1662,$E$3:$E$1662,0,0,1)</f>
        <v>31300</v>
      </c>
    </row>
    <row r="271" spans="3:29" x14ac:dyDescent="0.4">
      <c r="C271" t="s">
        <v>758</v>
      </c>
      <c r="D271" t="s">
        <v>479</v>
      </c>
      <c r="E271">
        <v>31300</v>
      </c>
      <c r="R271" t="s">
        <v>279</v>
      </c>
      <c r="S271" s="2">
        <f t="shared" si="21"/>
        <v>14639620</v>
      </c>
      <c r="T271" s="2">
        <f t="shared" si="22"/>
        <v>9957200</v>
      </c>
      <c r="U271" s="2">
        <f t="shared" si="22"/>
        <v>11963700</v>
      </c>
      <c r="V271" s="2">
        <f t="shared" si="22"/>
        <v>13785700</v>
      </c>
      <c r="W271" s="2">
        <f t="shared" si="22"/>
        <v>18702600</v>
      </c>
      <c r="X271" s="2">
        <f t="shared" si="22"/>
        <v>18788900</v>
      </c>
      <c r="Y271" s="2" cm="1">
        <f t="array" ref="Y271">_xlfn.XLOOKUP(Y$1&amp;$R271,$C$3:$C$1662&amp;$D$3:$D$1662,$E$3:$E$1662,0,0,1)</f>
        <v>7100</v>
      </c>
      <c r="Z271" s="2" cm="1">
        <f t="array" ref="Z271">_xlfn.XLOOKUP(Z$1&amp;$R271,$C$3:$C$1662&amp;$D$3:$D$1662,$E$3:$E$1662,0,0,1)</f>
        <v>10700</v>
      </c>
      <c r="AA271" s="2" cm="1">
        <f t="array" ref="AA271">_xlfn.XLOOKUP(AA$1&amp;$R271,$C$3:$C$1662&amp;$D$3:$D$1662,$E$3:$E$1662,0,0,1)</f>
        <v>13500</v>
      </c>
      <c r="AB271" s="2" cm="1">
        <f t="array" ref="AB271">_xlfn.XLOOKUP(AB$1&amp;$R271,$C$3:$C$1662&amp;$D$3:$D$1662,$E$3:$E$1662,0,0,1)</f>
        <v>35800</v>
      </c>
      <c r="AC271" s="2" cm="1">
        <f t="array" ref="AC271">_xlfn.XLOOKUP(AC$1&amp;$R271,$C$3:$C$1662&amp;$D$3:$D$1662,$E$3:$E$1662,0,0,1)</f>
        <v>31100</v>
      </c>
    </row>
    <row r="272" spans="3:29" x14ac:dyDescent="0.4">
      <c r="C272" t="s">
        <v>758</v>
      </c>
      <c r="D272" t="s">
        <v>480</v>
      </c>
      <c r="E272">
        <v>31100</v>
      </c>
      <c r="R272" t="s">
        <v>145</v>
      </c>
      <c r="S272" s="2">
        <f t="shared" si="21"/>
        <v>14656020</v>
      </c>
      <c r="T272" s="2">
        <f t="shared" si="22"/>
        <v>9963700</v>
      </c>
      <c r="U272" s="2">
        <f t="shared" si="22"/>
        <v>11973100</v>
      </c>
      <c r="V272" s="2">
        <f t="shared" si="22"/>
        <v>13794500</v>
      </c>
      <c r="W272" s="2">
        <f t="shared" si="22"/>
        <v>18725000</v>
      </c>
      <c r="X272" s="2">
        <f t="shared" si="22"/>
        <v>18823800</v>
      </c>
      <c r="Y272" s="2" cm="1">
        <f t="array" ref="Y272">_xlfn.XLOOKUP(Y$1&amp;$R272,$C$3:$C$1662&amp;$D$3:$D$1662,$E$3:$E$1662,0,0,1)</f>
        <v>6500</v>
      </c>
      <c r="Z272" s="2" cm="1">
        <f t="array" ref="Z272">_xlfn.XLOOKUP(Z$1&amp;$R272,$C$3:$C$1662&amp;$D$3:$D$1662,$E$3:$E$1662,0,0,1)</f>
        <v>9400</v>
      </c>
      <c r="AA272" s="2" cm="1">
        <f t="array" ref="AA272">_xlfn.XLOOKUP(AA$1&amp;$R272,$C$3:$C$1662&amp;$D$3:$D$1662,$E$3:$E$1662,0,0,1)</f>
        <v>8800</v>
      </c>
      <c r="AB272" s="2" cm="1">
        <f t="array" ref="AB272">_xlfn.XLOOKUP(AB$1&amp;$R272,$C$3:$C$1662&amp;$D$3:$D$1662,$E$3:$E$1662,0,0,1)</f>
        <v>22400</v>
      </c>
      <c r="AC272" s="2" cm="1">
        <f t="array" ref="AC272">_xlfn.XLOOKUP(AC$1&amp;$R272,$C$3:$C$1662&amp;$D$3:$D$1662,$E$3:$E$1662,0,0,1)</f>
        <v>34900</v>
      </c>
    </row>
    <row r="273" spans="3:29" x14ac:dyDescent="0.4">
      <c r="C273" t="s">
        <v>758</v>
      </c>
      <c r="D273" t="s">
        <v>481</v>
      </c>
      <c r="E273">
        <v>34900</v>
      </c>
      <c r="R273" t="s">
        <v>61</v>
      </c>
      <c r="S273" s="2">
        <f t="shared" si="21"/>
        <v>14683460</v>
      </c>
      <c r="T273" s="2">
        <f t="shared" si="22"/>
        <v>9984200</v>
      </c>
      <c r="U273" s="2">
        <f t="shared" si="22"/>
        <v>11987000</v>
      </c>
      <c r="V273" s="2">
        <f t="shared" si="22"/>
        <v>13808000</v>
      </c>
      <c r="W273" s="2">
        <f t="shared" si="22"/>
        <v>18769000</v>
      </c>
      <c r="X273" s="2">
        <f t="shared" si="22"/>
        <v>18869100</v>
      </c>
      <c r="Y273" s="2" cm="1">
        <f t="array" ref="Y273">_xlfn.XLOOKUP(Y$1&amp;$R273,$C$3:$C$1662&amp;$D$3:$D$1662,$E$3:$E$1662,0,0,1)</f>
        <v>20500</v>
      </c>
      <c r="Z273" s="2" cm="1">
        <f t="array" ref="Z273">_xlfn.XLOOKUP(Z$1&amp;$R273,$C$3:$C$1662&amp;$D$3:$D$1662,$E$3:$E$1662,0,0,1)</f>
        <v>13900</v>
      </c>
      <c r="AA273" s="2" cm="1">
        <f t="array" ref="AA273">_xlfn.XLOOKUP(AA$1&amp;$R273,$C$3:$C$1662&amp;$D$3:$D$1662,$E$3:$E$1662,0,0,1)</f>
        <v>13500</v>
      </c>
      <c r="AB273" s="2" cm="1">
        <f t="array" ref="AB273">_xlfn.XLOOKUP(AB$1&amp;$R273,$C$3:$C$1662&amp;$D$3:$D$1662,$E$3:$E$1662,0,0,1)</f>
        <v>44000</v>
      </c>
      <c r="AC273" s="2" cm="1">
        <f t="array" ref="AC273">_xlfn.XLOOKUP(AC$1&amp;$R273,$C$3:$C$1662&amp;$D$3:$D$1662,$E$3:$E$1662,0,0,1)</f>
        <v>45300</v>
      </c>
    </row>
    <row r="274" spans="3:29" x14ac:dyDescent="0.4">
      <c r="C274" t="s">
        <v>758</v>
      </c>
      <c r="D274" t="s">
        <v>482</v>
      </c>
      <c r="E274">
        <v>45300</v>
      </c>
      <c r="R274" t="s">
        <v>270</v>
      </c>
      <c r="S274" s="2">
        <f t="shared" si="21"/>
        <v>14707380</v>
      </c>
      <c r="T274" s="2">
        <f t="shared" si="22"/>
        <v>9991000</v>
      </c>
      <c r="U274" s="2">
        <f t="shared" si="22"/>
        <v>11998100</v>
      </c>
      <c r="V274" s="2">
        <f t="shared" si="22"/>
        <v>13819500</v>
      </c>
      <c r="W274" s="2">
        <f t="shared" si="22"/>
        <v>18823600</v>
      </c>
      <c r="X274" s="2">
        <f t="shared" si="22"/>
        <v>18904700</v>
      </c>
      <c r="Y274" s="2" cm="1">
        <f t="array" ref="Y274">_xlfn.XLOOKUP(Y$1&amp;$R274,$C$3:$C$1662&amp;$D$3:$D$1662,$E$3:$E$1662,0,0,1)</f>
        <v>6800</v>
      </c>
      <c r="Z274" s="2" cm="1">
        <f t="array" ref="Z274">_xlfn.XLOOKUP(Z$1&amp;$R274,$C$3:$C$1662&amp;$D$3:$D$1662,$E$3:$E$1662,0,0,1)</f>
        <v>11100</v>
      </c>
      <c r="AA274" s="2" cm="1">
        <f t="array" ref="AA274">_xlfn.XLOOKUP(AA$1&amp;$R274,$C$3:$C$1662&amp;$D$3:$D$1662,$E$3:$E$1662,0,0,1)</f>
        <v>11500</v>
      </c>
      <c r="AB274" s="2" cm="1">
        <f t="array" ref="AB274">_xlfn.XLOOKUP(AB$1&amp;$R274,$C$3:$C$1662&amp;$D$3:$D$1662,$E$3:$E$1662,0,0,1)</f>
        <v>54600</v>
      </c>
      <c r="AC274" s="2" cm="1">
        <f t="array" ref="AC274">_xlfn.XLOOKUP(AC$1&amp;$R274,$C$3:$C$1662&amp;$D$3:$D$1662,$E$3:$E$1662,0,0,1)</f>
        <v>35600</v>
      </c>
    </row>
    <row r="275" spans="3:29" x14ac:dyDescent="0.4">
      <c r="C275" t="s">
        <v>758</v>
      </c>
      <c r="D275" t="s">
        <v>483</v>
      </c>
      <c r="E275">
        <v>35600</v>
      </c>
      <c r="R275" t="s">
        <v>77</v>
      </c>
      <c r="S275" s="2">
        <f t="shared" si="21"/>
        <v>14728400</v>
      </c>
      <c r="T275" s="2">
        <f t="shared" si="22"/>
        <v>9998200</v>
      </c>
      <c r="U275" s="2">
        <f t="shared" si="22"/>
        <v>12008100</v>
      </c>
      <c r="V275" s="2">
        <f t="shared" si="22"/>
        <v>13825600</v>
      </c>
      <c r="W275" s="2">
        <f t="shared" si="22"/>
        <v>18854000</v>
      </c>
      <c r="X275" s="2">
        <f t="shared" si="22"/>
        <v>18956100</v>
      </c>
      <c r="Y275" s="2" cm="1">
        <f t="array" ref="Y275">_xlfn.XLOOKUP(Y$1&amp;$R275,$C$3:$C$1662&amp;$D$3:$D$1662,$E$3:$E$1662,0,0,1)</f>
        <v>7200</v>
      </c>
      <c r="Z275" s="2" cm="1">
        <f t="array" ref="Z275">_xlfn.XLOOKUP(Z$1&amp;$R275,$C$3:$C$1662&amp;$D$3:$D$1662,$E$3:$E$1662,0,0,1)</f>
        <v>10000</v>
      </c>
      <c r="AA275" s="2" cm="1">
        <f t="array" ref="AA275">_xlfn.XLOOKUP(AA$1&amp;$R275,$C$3:$C$1662&amp;$D$3:$D$1662,$E$3:$E$1662,0,0,1)</f>
        <v>6100</v>
      </c>
      <c r="AB275" s="2" cm="1">
        <f t="array" ref="AB275">_xlfn.XLOOKUP(AB$1&amp;$R275,$C$3:$C$1662&amp;$D$3:$D$1662,$E$3:$E$1662,0,0,1)</f>
        <v>30400</v>
      </c>
      <c r="AC275" s="2" cm="1">
        <f t="array" ref="AC275">_xlfn.XLOOKUP(AC$1&amp;$R275,$C$3:$C$1662&amp;$D$3:$D$1662,$E$3:$E$1662,0,0,1)</f>
        <v>51400</v>
      </c>
    </row>
    <row r="276" spans="3:29" x14ac:dyDescent="0.4">
      <c r="C276" t="s">
        <v>758</v>
      </c>
      <c r="D276" t="s">
        <v>484</v>
      </c>
      <c r="E276">
        <v>51400</v>
      </c>
      <c r="R276" t="s">
        <v>28</v>
      </c>
      <c r="S276" s="2">
        <f t="shared" si="21"/>
        <v>14753640</v>
      </c>
      <c r="T276" s="2">
        <f t="shared" ref="T276:X291" si="23">T275+Y276</f>
        <v>10021500</v>
      </c>
      <c r="U276" s="2">
        <f t="shared" si="23"/>
        <v>12017600</v>
      </c>
      <c r="V276" s="2">
        <f t="shared" si="23"/>
        <v>13861700</v>
      </c>
      <c r="W276" s="2">
        <f t="shared" si="23"/>
        <v>18885500</v>
      </c>
      <c r="X276" s="2">
        <f t="shared" si="23"/>
        <v>18981900</v>
      </c>
      <c r="Y276" s="2" cm="1">
        <f t="array" ref="Y276">_xlfn.XLOOKUP(Y$1&amp;$R276,$C$3:$C$1662&amp;$D$3:$D$1662,$E$3:$E$1662,0,0,1)</f>
        <v>23300</v>
      </c>
      <c r="Z276" s="2" cm="1">
        <f t="array" ref="Z276">_xlfn.XLOOKUP(Z$1&amp;$R276,$C$3:$C$1662&amp;$D$3:$D$1662,$E$3:$E$1662,0,0,1)</f>
        <v>9500</v>
      </c>
      <c r="AA276" s="2" cm="1">
        <f t="array" ref="AA276">_xlfn.XLOOKUP(AA$1&amp;$R276,$C$3:$C$1662&amp;$D$3:$D$1662,$E$3:$E$1662,0,0,1)</f>
        <v>36100</v>
      </c>
      <c r="AB276" s="2" cm="1">
        <f t="array" ref="AB276">_xlfn.XLOOKUP(AB$1&amp;$R276,$C$3:$C$1662&amp;$D$3:$D$1662,$E$3:$E$1662,0,0,1)</f>
        <v>31500</v>
      </c>
      <c r="AC276" s="2" cm="1">
        <f t="array" ref="AC276">_xlfn.XLOOKUP(AC$1&amp;$R276,$C$3:$C$1662&amp;$D$3:$D$1662,$E$3:$E$1662,0,0,1)</f>
        <v>25800</v>
      </c>
    </row>
    <row r="277" spans="3:29" x14ac:dyDescent="0.4">
      <c r="C277" t="s">
        <v>758</v>
      </c>
      <c r="D277" t="s">
        <v>485</v>
      </c>
      <c r="E277">
        <v>25800</v>
      </c>
      <c r="R277" t="s">
        <v>37</v>
      </c>
      <c r="S277" s="2">
        <f t="shared" si="21"/>
        <v>14778660</v>
      </c>
      <c r="T277" s="2">
        <f t="shared" si="23"/>
        <v>10032600</v>
      </c>
      <c r="U277" s="2">
        <f t="shared" si="23"/>
        <v>12024800</v>
      </c>
      <c r="V277" s="2">
        <f t="shared" si="23"/>
        <v>13890100</v>
      </c>
      <c r="W277" s="2">
        <f t="shared" si="23"/>
        <v>18919600</v>
      </c>
      <c r="X277" s="2">
        <f t="shared" si="23"/>
        <v>19026200</v>
      </c>
      <c r="Y277" s="2" cm="1">
        <f t="array" ref="Y277">_xlfn.XLOOKUP(Y$1&amp;$R277,$C$3:$C$1662&amp;$D$3:$D$1662,$E$3:$E$1662,0,0,1)</f>
        <v>11100</v>
      </c>
      <c r="Z277" s="2" cm="1">
        <f t="array" ref="Z277">_xlfn.XLOOKUP(Z$1&amp;$R277,$C$3:$C$1662&amp;$D$3:$D$1662,$E$3:$E$1662,0,0,1)</f>
        <v>7200</v>
      </c>
      <c r="AA277" s="2" cm="1">
        <f t="array" ref="AA277">_xlfn.XLOOKUP(AA$1&amp;$R277,$C$3:$C$1662&amp;$D$3:$D$1662,$E$3:$E$1662,0,0,1)</f>
        <v>28400</v>
      </c>
      <c r="AB277" s="2" cm="1">
        <f t="array" ref="AB277">_xlfn.XLOOKUP(AB$1&amp;$R277,$C$3:$C$1662&amp;$D$3:$D$1662,$E$3:$E$1662,0,0,1)</f>
        <v>34100</v>
      </c>
      <c r="AC277" s="2" cm="1">
        <f t="array" ref="AC277">_xlfn.XLOOKUP(AC$1&amp;$R277,$C$3:$C$1662&amp;$D$3:$D$1662,$E$3:$E$1662,0,0,1)</f>
        <v>44300</v>
      </c>
    </row>
    <row r="278" spans="3:29" x14ac:dyDescent="0.4">
      <c r="C278" t="s">
        <v>758</v>
      </c>
      <c r="D278" t="s">
        <v>486</v>
      </c>
      <c r="E278">
        <v>44300</v>
      </c>
      <c r="R278" t="s">
        <v>43</v>
      </c>
      <c r="S278" s="2">
        <f t="shared" si="21"/>
        <v>14809000</v>
      </c>
      <c r="T278" s="2">
        <f t="shared" si="23"/>
        <v>10043400</v>
      </c>
      <c r="U278" s="2">
        <f t="shared" si="23"/>
        <v>12036400</v>
      </c>
      <c r="V278" s="2">
        <f t="shared" si="23"/>
        <v>13906700</v>
      </c>
      <c r="W278" s="2">
        <f t="shared" si="23"/>
        <v>18971100</v>
      </c>
      <c r="X278" s="2">
        <f t="shared" si="23"/>
        <v>19087400</v>
      </c>
      <c r="Y278" s="2" cm="1">
        <f t="array" ref="Y278">_xlfn.XLOOKUP(Y$1&amp;$R278,$C$3:$C$1662&amp;$D$3:$D$1662,$E$3:$E$1662,0,0,1)</f>
        <v>10800</v>
      </c>
      <c r="Z278" s="2" cm="1">
        <f t="array" ref="Z278">_xlfn.XLOOKUP(Z$1&amp;$R278,$C$3:$C$1662&amp;$D$3:$D$1662,$E$3:$E$1662,0,0,1)</f>
        <v>11600</v>
      </c>
      <c r="AA278" s="2" cm="1">
        <f t="array" ref="AA278">_xlfn.XLOOKUP(AA$1&amp;$R278,$C$3:$C$1662&amp;$D$3:$D$1662,$E$3:$E$1662,0,0,1)</f>
        <v>16600</v>
      </c>
      <c r="AB278" s="2" cm="1">
        <f t="array" ref="AB278">_xlfn.XLOOKUP(AB$1&amp;$R278,$C$3:$C$1662&amp;$D$3:$D$1662,$E$3:$E$1662,0,0,1)</f>
        <v>51500</v>
      </c>
      <c r="AC278" s="2" cm="1">
        <f t="array" ref="AC278">_xlfn.XLOOKUP(AC$1&amp;$R278,$C$3:$C$1662&amp;$D$3:$D$1662,$E$3:$E$1662,0,0,1)</f>
        <v>61200</v>
      </c>
    </row>
    <row r="279" spans="3:29" x14ac:dyDescent="0.4">
      <c r="C279" t="s">
        <v>758</v>
      </c>
      <c r="D279" t="s">
        <v>487</v>
      </c>
      <c r="E279">
        <v>61200</v>
      </c>
      <c r="R279" t="s">
        <v>66</v>
      </c>
      <c r="S279" s="2">
        <f t="shared" si="21"/>
        <v>14836840</v>
      </c>
      <c r="T279" s="2">
        <f t="shared" si="23"/>
        <v>10049000</v>
      </c>
      <c r="U279" s="2">
        <f t="shared" si="23"/>
        <v>12045600</v>
      </c>
      <c r="V279" s="2">
        <f t="shared" si="23"/>
        <v>13919300</v>
      </c>
      <c r="W279" s="2">
        <f t="shared" si="23"/>
        <v>19036500</v>
      </c>
      <c r="X279" s="2">
        <f t="shared" si="23"/>
        <v>19133800</v>
      </c>
      <c r="Y279" s="2" cm="1">
        <f t="array" ref="Y279">_xlfn.XLOOKUP(Y$1&amp;$R279,$C$3:$C$1662&amp;$D$3:$D$1662,$E$3:$E$1662,0,0,1)</f>
        <v>5600</v>
      </c>
      <c r="Z279" s="2" cm="1">
        <f t="array" ref="Z279">_xlfn.XLOOKUP(Z$1&amp;$R279,$C$3:$C$1662&amp;$D$3:$D$1662,$E$3:$E$1662,0,0,1)</f>
        <v>9200</v>
      </c>
      <c r="AA279" s="2" cm="1">
        <f t="array" ref="AA279">_xlfn.XLOOKUP(AA$1&amp;$R279,$C$3:$C$1662&amp;$D$3:$D$1662,$E$3:$E$1662,0,0,1)</f>
        <v>12600</v>
      </c>
      <c r="AB279" s="2" cm="1">
        <f t="array" ref="AB279">_xlfn.XLOOKUP(AB$1&amp;$R279,$C$3:$C$1662&amp;$D$3:$D$1662,$E$3:$E$1662,0,0,1)</f>
        <v>65400</v>
      </c>
      <c r="AC279" s="2" cm="1">
        <f t="array" ref="AC279">_xlfn.XLOOKUP(AC$1&amp;$R279,$C$3:$C$1662&amp;$D$3:$D$1662,$E$3:$E$1662,0,0,1)</f>
        <v>46400</v>
      </c>
    </row>
    <row r="280" spans="3:29" x14ac:dyDescent="0.4">
      <c r="C280" t="s">
        <v>758</v>
      </c>
      <c r="D280" t="s">
        <v>488</v>
      </c>
      <c r="E280">
        <v>46400</v>
      </c>
      <c r="R280" t="s">
        <v>67</v>
      </c>
      <c r="S280" s="2">
        <f t="shared" si="21"/>
        <v>14853680</v>
      </c>
      <c r="T280" s="2">
        <f t="shared" si="23"/>
        <v>10069800</v>
      </c>
      <c r="U280" s="2">
        <f t="shared" si="23"/>
        <v>12054600</v>
      </c>
      <c r="V280" s="2">
        <f t="shared" si="23"/>
        <v>13929700</v>
      </c>
      <c r="W280" s="2">
        <f t="shared" si="23"/>
        <v>19059600</v>
      </c>
      <c r="X280" s="2">
        <f t="shared" si="23"/>
        <v>19154700</v>
      </c>
      <c r="Y280" s="2" cm="1">
        <f t="array" ref="Y280">_xlfn.XLOOKUP(Y$1&amp;$R280,$C$3:$C$1662&amp;$D$3:$D$1662,$E$3:$E$1662,0,0,1)</f>
        <v>20800</v>
      </c>
      <c r="Z280" s="2" cm="1">
        <f t="array" ref="Z280">_xlfn.XLOOKUP(Z$1&amp;$R280,$C$3:$C$1662&amp;$D$3:$D$1662,$E$3:$E$1662,0,0,1)</f>
        <v>9000</v>
      </c>
      <c r="AA280" s="2" cm="1">
        <f t="array" ref="AA280">_xlfn.XLOOKUP(AA$1&amp;$R280,$C$3:$C$1662&amp;$D$3:$D$1662,$E$3:$E$1662,0,0,1)</f>
        <v>10400</v>
      </c>
      <c r="AB280" s="2" cm="1">
        <f t="array" ref="AB280">_xlfn.XLOOKUP(AB$1&amp;$R280,$C$3:$C$1662&amp;$D$3:$D$1662,$E$3:$E$1662,0,0,1)</f>
        <v>23100</v>
      </c>
      <c r="AC280" s="2" cm="1">
        <f t="array" ref="AC280">_xlfn.XLOOKUP(AC$1&amp;$R280,$C$3:$C$1662&amp;$D$3:$D$1662,$E$3:$E$1662,0,0,1)</f>
        <v>20900</v>
      </c>
    </row>
    <row r="281" spans="3:29" x14ac:dyDescent="0.4">
      <c r="C281" t="s">
        <v>758</v>
      </c>
      <c r="D281" t="s">
        <v>489</v>
      </c>
      <c r="E281">
        <v>20900</v>
      </c>
      <c r="R281" t="s">
        <v>12</v>
      </c>
      <c r="S281" s="2">
        <f t="shared" si="21"/>
        <v>14872060</v>
      </c>
      <c r="T281" s="2">
        <f t="shared" si="23"/>
        <v>10083100</v>
      </c>
      <c r="U281" s="2">
        <f t="shared" si="23"/>
        <v>12066700</v>
      </c>
      <c r="V281" s="2">
        <f t="shared" si="23"/>
        <v>13939600</v>
      </c>
      <c r="W281" s="2">
        <f t="shared" si="23"/>
        <v>19092500</v>
      </c>
      <c r="X281" s="2">
        <f t="shared" si="23"/>
        <v>19178400</v>
      </c>
      <c r="Y281" s="2" cm="1">
        <f t="array" ref="Y281">_xlfn.XLOOKUP(Y$1&amp;$R281,$C$3:$C$1662&amp;$D$3:$D$1662,$E$3:$E$1662,0,0,1)</f>
        <v>13300</v>
      </c>
      <c r="Z281" s="2" cm="1">
        <f t="array" ref="Z281">_xlfn.XLOOKUP(Z$1&amp;$R281,$C$3:$C$1662&amp;$D$3:$D$1662,$E$3:$E$1662,0,0,1)</f>
        <v>12100</v>
      </c>
      <c r="AA281" s="2" cm="1">
        <f t="array" ref="AA281">_xlfn.XLOOKUP(AA$1&amp;$R281,$C$3:$C$1662&amp;$D$3:$D$1662,$E$3:$E$1662,0,0,1)</f>
        <v>9900</v>
      </c>
      <c r="AB281" s="2" cm="1">
        <f t="array" ref="AB281">_xlfn.XLOOKUP(AB$1&amp;$R281,$C$3:$C$1662&amp;$D$3:$D$1662,$E$3:$E$1662,0,0,1)</f>
        <v>32900</v>
      </c>
      <c r="AC281" s="2" cm="1">
        <f t="array" ref="AC281">_xlfn.XLOOKUP(AC$1&amp;$R281,$C$3:$C$1662&amp;$D$3:$D$1662,$E$3:$E$1662,0,0,1)</f>
        <v>23700</v>
      </c>
    </row>
    <row r="282" spans="3:29" x14ac:dyDescent="0.4">
      <c r="C282" t="s">
        <v>758</v>
      </c>
      <c r="D282" t="s">
        <v>490</v>
      </c>
      <c r="E282">
        <v>23700</v>
      </c>
      <c r="R282" t="s">
        <v>19</v>
      </c>
      <c r="S282" s="2">
        <f t="shared" si="21"/>
        <v>14886220</v>
      </c>
      <c r="T282" s="2">
        <f t="shared" si="23"/>
        <v>10088800</v>
      </c>
      <c r="U282" s="2">
        <f t="shared" si="23"/>
        <v>12079900</v>
      </c>
      <c r="V282" s="2">
        <f t="shared" si="23"/>
        <v>13947800</v>
      </c>
      <c r="W282" s="2">
        <f t="shared" si="23"/>
        <v>19115000</v>
      </c>
      <c r="X282" s="2">
        <f t="shared" si="23"/>
        <v>19199600</v>
      </c>
      <c r="Y282" s="2" cm="1">
        <f t="array" ref="Y282">_xlfn.XLOOKUP(Y$1&amp;$R282,$C$3:$C$1662&amp;$D$3:$D$1662,$E$3:$E$1662,0,0,1)</f>
        <v>5700</v>
      </c>
      <c r="Z282" s="2" cm="1">
        <f t="array" ref="Z282">_xlfn.XLOOKUP(Z$1&amp;$R282,$C$3:$C$1662&amp;$D$3:$D$1662,$E$3:$E$1662,0,0,1)</f>
        <v>13200</v>
      </c>
      <c r="AA282" s="2" cm="1">
        <f t="array" ref="AA282">_xlfn.XLOOKUP(AA$1&amp;$R282,$C$3:$C$1662&amp;$D$3:$D$1662,$E$3:$E$1662,0,0,1)</f>
        <v>8200</v>
      </c>
      <c r="AB282" s="2" cm="1">
        <f t="array" ref="AB282">_xlfn.XLOOKUP(AB$1&amp;$R282,$C$3:$C$1662&amp;$D$3:$D$1662,$E$3:$E$1662,0,0,1)</f>
        <v>22500</v>
      </c>
      <c r="AC282" s="2" cm="1">
        <f t="array" ref="AC282">_xlfn.XLOOKUP(AC$1&amp;$R282,$C$3:$C$1662&amp;$D$3:$D$1662,$E$3:$E$1662,0,0,1)</f>
        <v>21200</v>
      </c>
    </row>
    <row r="283" spans="3:29" x14ac:dyDescent="0.4">
      <c r="C283" t="s">
        <v>758</v>
      </c>
      <c r="D283" t="s">
        <v>491</v>
      </c>
      <c r="E283">
        <v>21200</v>
      </c>
      <c r="R283" t="s">
        <v>31</v>
      </c>
      <c r="S283" s="2">
        <f t="shared" si="21"/>
        <v>14912660</v>
      </c>
      <c r="T283" s="2">
        <f t="shared" si="23"/>
        <v>10101300</v>
      </c>
      <c r="U283" s="2">
        <f t="shared" si="23"/>
        <v>12099600</v>
      </c>
      <c r="V283" s="2">
        <f t="shared" si="23"/>
        <v>13968900</v>
      </c>
      <c r="W283" s="2">
        <f t="shared" si="23"/>
        <v>19146700</v>
      </c>
      <c r="X283" s="2">
        <f t="shared" si="23"/>
        <v>19246800</v>
      </c>
      <c r="Y283" s="2" cm="1">
        <f t="array" ref="Y283">_xlfn.XLOOKUP(Y$1&amp;$R283,$C$3:$C$1662&amp;$D$3:$D$1662,$E$3:$E$1662,0,0,1)</f>
        <v>12500</v>
      </c>
      <c r="Z283" s="2" cm="1">
        <f t="array" ref="Z283">_xlfn.XLOOKUP(Z$1&amp;$R283,$C$3:$C$1662&amp;$D$3:$D$1662,$E$3:$E$1662,0,0,1)</f>
        <v>19700</v>
      </c>
      <c r="AA283" s="2" cm="1">
        <f t="array" ref="AA283">_xlfn.XLOOKUP(AA$1&amp;$R283,$C$3:$C$1662&amp;$D$3:$D$1662,$E$3:$E$1662,0,0,1)</f>
        <v>21100</v>
      </c>
      <c r="AB283" s="2" cm="1">
        <f t="array" ref="AB283">_xlfn.XLOOKUP(AB$1&amp;$R283,$C$3:$C$1662&amp;$D$3:$D$1662,$E$3:$E$1662,0,0,1)</f>
        <v>31700</v>
      </c>
      <c r="AC283" s="2" cm="1">
        <f t="array" ref="AC283">_xlfn.XLOOKUP(AC$1&amp;$R283,$C$3:$C$1662&amp;$D$3:$D$1662,$E$3:$E$1662,0,0,1)</f>
        <v>47200</v>
      </c>
    </row>
    <row r="284" spans="3:29" x14ac:dyDescent="0.4">
      <c r="C284" t="s">
        <v>758</v>
      </c>
      <c r="D284" t="s">
        <v>492</v>
      </c>
      <c r="E284">
        <v>47200</v>
      </c>
      <c r="R284" t="s">
        <v>91</v>
      </c>
      <c r="S284" s="2">
        <f t="shared" si="21"/>
        <v>14932560</v>
      </c>
      <c r="T284" s="2">
        <f t="shared" si="23"/>
        <v>10118200</v>
      </c>
      <c r="U284" s="2">
        <f t="shared" si="23"/>
        <v>12106800</v>
      </c>
      <c r="V284" s="2">
        <f t="shared" si="23"/>
        <v>13980200</v>
      </c>
      <c r="W284" s="2">
        <f t="shared" si="23"/>
        <v>19189800</v>
      </c>
      <c r="X284" s="2">
        <f t="shared" si="23"/>
        <v>19267800</v>
      </c>
      <c r="Y284" s="2" cm="1">
        <f t="array" ref="Y284">_xlfn.XLOOKUP(Y$1&amp;$R284,$C$3:$C$1662&amp;$D$3:$D$1662,$E$3:$E$1662,0,0,1)</f>
        <v>16900</v>
      </c>
      <c r="Z284" s="2" cm="1">
        <f t="array" ref="Z284">_xlfn.XLOOKUP(Z$1&amp;$R284,$C$3:$C$1662&amp;$D$3:$D$1662,$E$3:$E$1662,0,0,1)</f>
        <v>7200</v>
      </c>
      <c r="AA284" s="2" cm="1">
        <f t="array" ref="AA284">_xlfn.XLOOKUP(AA$1&amp;$R284,$C$3:$C$1662&amp;$D$3:$D$1662,$E$3:$E$1662,0,0,1)</f>
        <v>11300</v>
      </c>
      <c r="AB284" s="2" cm="1">
        <f t="array" ref="AB284">_xlfn.XLOOKUP(AB$1&amp;$R284,$C$3:$C$1662&amp;$D$3:$D$1662,$E$3:$E$1662,0,0,1)</f>
        <v>43100</v>
      </c>
      <c r="AC284" s="2" cm="1">
        <f t="array" ref="AC284">_xlfn.XLOOKUP(AC$1&amp;$R284,$C$3:$C$1662&amp;$D$3:$D$1662,$E$3:$E$1662,0,0,1)</f>
        <v>21000</v>
      </c>
    </row>
    <row r="285" spans="3:29" x14ac:dyDescent="0.4">
      <c r="C285" t="s">
        <v>758</v>
      </c>
      <c r="D285" t="s">
        <v>493</v>
      </c>
      <c r="E285">
        <v>21000</v>
      </c>
      <c r="R285" t="s">
        <v>169</v>
      </c>
      <c r="S285" s="2">
        <f t="shared" si="21"/>
        <v>14957040</v>
      </c>
      <c r="T285" s="2">
        <f t="shared" si="23"/>
        <v>10135500</v>
      </c>
      <c r="U285" s="2">
        <f t="shared" si="23"/>
        <v>12116000</v>
      </c>
      <c r="V285" s="2">
        <f t="shared" si="23"/>
        <v>13986100</v>
      </c>
      <c r="W285" s="2">
        <f t="shared" si="23"/>
        <v>19218600</v>
      </c>
      <c r="X285" s="2">
        <f t="shared" si="23"/>
        <v>19329000</v>
      </c>
      <c r="Y285" s="2" cm="1">
        <f t="array" ref="Y285">_xlfn.XLOOKUP(Y$1&amp;$R285,$C$3:$C$1662&amp;$D$3:$D$1662,$E$3:$E$1662,0,0,1)</f>
        <v>17300</v>
      </c>
      <c r="Z285" s="2" cm="1">
        <f t="array" ref="Z285">_xlfn.XLOOKUP(Z$1&amp;$R285,$C$3:$C$1662&amp;$D$3:$D$1662,$E$3:$E$1662,0,0,1)</f>
        <v>9200</v>
      </c>
      <c r="AA285" s="2" cm="1">
        <f t="array" ref="AA285">_xlfn.XLOOKUP(AA$1&amp;$R285,$C$3:$C$1662&amp;$D$3:$D$1662,$E$3:$E$1662,0,0,1)</f>
        <v>5900</v>
      </c>
      <c r="AB285" s="2" cm="1">
        <f t="array" ref="AB285">_xlfn.XLOOKUP(AB$1&amp;$R285,$C$3:$C$1662&amp;$D$3:$D$1662,$E$3:$E$1662,0,0,1)</f>
        <v>28800</v>
      </c>
      <c r="AC285" s="2" cm="1">
        <f t="array" ref="AC285">_xlfn.XLOOKUP(AC$1&amp;$R285,$C$3:$C$1662&amp;$D$3:$D$1662,$E$3:$E$1662,0,0,1)</f>
        <v>61200</v>
      </c>
    </row>
    <row r="286" spans="3:29" x14ac:dyDescent="0.4">
      <c r="C286" t="s">
        <v>758</v>
      </c>
      <c r="D286" t="s">
        <v>494</v>
      </c>
      <c r="E286">
        <v>61200</v>
      </c>
      <c r="R286" t="s">
        <v>52</v>
      </c>
      <c r="S286" s="2">
        <f t="shared" si="21"/>
        <v>14970300</v>
      </c>
      <c r="T286" s="2">
        <f t="shared" si="23"/>
        <v>10145400</v>
      </c>
      <c r="U286" s="2">
        <f t="shared" si="23"/>
        <v>12120000</v>
      </c>
      <c r="V286" s="2">
        <f t="shared" si="23"/>
        <v>14003800</v>
      </c>
      <c r="W286" s="2">
        <f t="shared" si="23"/>
        <v>19234800</v>
      </c>
      <c r="X286" s="2">
        <f t="shared" si="23"/>
        <v>19347500</v>
      </c>
      <c r="Y286" s="2" cm="1">
        <f t="array" ref="Y286">_xlfn.XLOOKUP(Y$1&amp;$R286,$C$3:$C$1662&amp;$D$3:$D$1662,$E$3:$E$1662,0,0,1)</f>
        <v>9900</v>
      </c>
      <c r="Z286" s="2" cm="1">
        <f t="array" ref="Z286">_xlfn.XLOOKUP(Z$1&amp;$R286,$C$3:$C$1662&amp;$D$3:$D$1662,$E$3:$E$1662,0,0,1)</f>
        <v>4000</v>
      </c>
      <c r="AA286" s="2" cm="1">
        <f t="array" ref="AA286">_xlfn.XLOOKUP(AA$1&amp;$R286,$C$3:$C$1662&amp;$D$3:$D$1662,$E$3:$E$1662,0,0,1)</f>
        <v>17700</v>
      </c>
      <c r="AB286" s="2" cm="1">
        <f t="array" ref="AB286">_xlfn.XLOOKUP(AB$1&amp;$R286,$C$3:$C$1662&amp;$D$3:$D$1662,$E$3:$E$1662,0,0,1)</f>
        <v>16200</v>
      </c>
      <c r="AC286" s="2" cm="1">
        <f t="array" ref="AC286">_xlfn.XLOOKUP(AC$1&amp;$R286,$C$3:$C$1662&amp;$D$3:$D$1662,$E$3:$E$1662,0,0,1)</f>
        <v>18500</v>
      </c>
    </row>
    <row r="287" spans="3:29" x14ac:dyDescent="0.4">
      <c r="C287" t="s">
        <v>758</v>
      </c>
      <c r="D287" t="s">
        <v>495</v>
      </c>
      <c r="E287">
        <v>18500</v>
      </c>
      <c r="R287" t="s">
        <v>72</v>
      </c>
      <c r="S287" s="2">
        <f t="shared" si="21"/>
        <v>14987880</v>
      </c>
      <c r="T287" s="2">
        <f t="shared" si="23"/>
        <v>10154800</v>
      </c>
      <c r="U287" s="2">
        <f t="shared" si="23"/>
        <v>12126000</v>
      </c>
      <c r="V287" s="2">
        <f t="shared" si="23"/>
        <v>14014200</v>
      </c>
      <c r="W287" s="2">
        <f t="shared" si="23"/>
        <v>19252400</v>
      </c>
      <c r="X287" s="2">
        <f t="shared" si="23"/>
        <v>19392000</v>
      </c>
      <c r="Y287" s="2" cm="1">
        <f t="array" ref="Y287">_xlfn.XLOOKUP(Y$1&amp;$R287,$C$3:$C$1662&amp;$D$3:$D$1662,$E$3:$E$1662,0,0,1)</f>
        <v>9400</v>
      </c>
      <c r="Z287" s="2" cm="1">
        <f t="array" ref="Z287">_xlfn.XLOOKUP(Z$1&amp;$R287,$C$3:$C$1662&amp;$D$3:$D$1662,$E$3:$E$1662,0,0,1)</f>
        <v>6000</v>
      </c>
      <c r="AA287" s="2" cm="1">
        <f t="array" ref="AA287">_xlfn.XLOOKUP(AA$1&amp;$R287,$C$3:$C$1662&amp;$D$3:$D$1662,$E$3:$E$1662,0,0,1)</f>
        <v>10400</v>
      </c>
      <c r="AB287" s="2" cm="1">
        <f t="array" ref="AB287">_xlfn.XLOOKUP(AB$1&amp;$R287,$C$3:$C$1662&amp;$D$3:$D$1662,$E$3:$E$1662,0,0,1)</f>
        <v>17600</v>
      </c>
      <c r="AC287" s="2" cm="1">
        <f t="array" ref="AC287">_xlfn.XLOOKUP(AC$1&amp;$R287,$C$3:$C$1662&amp;$D$3:$D$1662,$E$3:$E$1662,0,0,1)</f>
        <v>44500</v>
      </c>
    </row>
    <row r="288" spans="3:29" x14ac:dyDescent="0.4">
      <c r="C288" t="s">
        <v>758</v>
      </c>
      <c r="D288" t="s">
        <v>496</v>
      </c>
      <c r="E288">
        <v>44500</v>
      </c>
      <c r="R288" t="s">
        <v>277</v>
      </c>
      <c r="S288" s="2">
        <f t="shared" si="21"/>
        <v>15021500</v>
      </c>
      <c r="T288" s="2">
        <f t="shared" si="23"/>
        <v>10171200</v>
      </c>
      <c r="U288" s="2">
        <f t="shared" si="23"/>
        <v>12144100</v>
      </c>
      <c r="V288" s="2">
        <f t="shared" si="23"/>
        <v>14025900</v>
      </c>
      <c r="W288" s="2">
        <f t="shared" si="23"/>
        <v>19275300</v>
      </c>
      <c r="X288" s="2">
        <f t="shared" si="23"/>
        <v>19491000</v>
      </c>
      <c r="Y288" s="2" cm="1">
        <f t="array" ref="Y288">_xlfn.XLOOKUP(Y$1&amp;$R288,$C$3:$C$1662&amp;$D$3:$D$1662,$E$3:$E$1662,0,0,1)</f>
        <v>16400</v>
      </c>
      <c r="Z288" s="2" cm="1">
        <f t="array" ref="Z288">_xlfn.XLOOKUP(Z$1&amp;$R288,$C$3:$C$1662&amp;$D$3:$D$1662,$E$3:$E$1662,0,0,1)</f>
        <v>18100</v>
      </c>
      <c r="AA288" s="2" cm="1">
        <f t="array" ref="AA288">_xlfn.XLOOKUP(AA$1&amp;$R288,$C$3:$C$1662&amp;$D$3:$D$1662,$E$3:$E$1662,0,0,1)</f>
        <v>11700</v>
      </c>
      <c r="AB288" s="2" cm="1">
        <f t="array" ref="AB288">_xlfn.XLOOKUP(AB$1&amp;$R288,$C$3:$C$1662&amp;$D$3:$D$1662,$E$3:$E$1662,0,0,1)</f>
        <v>22900</v>
      </c>
      <c r="AC288" s="2" cm="1">
        <f t="array" ref="AC288">_xlfn.XLOOKUP(AC$1&amp;$R288,$C$3:$C$1662&amp;$D$3:$D$1662,$E$3:$E$1662,0,0,1)</f>
        <v>99000</v>
      </c>
    </row>
    <row r="289" spans="3:29" x14ac:dyDescent="0.4">
      <c r="C289" t="s">
        <v>758</v>
      </c>
      <c r="D289" t="s">
        <v>497</v>
      </c>
      <c r="E289">
        <v>99000</v>
      </c>
      <c r="R289" t="s">
        <v>56</v>
      </c>
      <c r="S289" s="2">
        <f t="shared" si="21"/>
        <v>15038960</v>
      </c>
      <c r="T289" s="2">
        <f t="shared" si="23"/>
        <v>10196500</v>
      </c>
      <c r="U289" s="2">
        <f t="shared" si="23"/>
        <v>12152600</v>
      </c>
      <c r="V289" s="2">
        <f t="shared" si="23"/>
        <v>14036400</v>
      </c>
      <c r="W289" s="2">
        <f t="shared" si="23"/>
        <v>19286100</v>
      </c>
      <c r="X289" s="2">
        <f t="shared" si="23"/>
        <v>19523200</v>
      </c>
      <c r="Y289" s="2" cm="1">
        <f t="array" ref="Y289">_xlfn.XLOOKUP(Y$1&amp;$R289,$C$3:$C$1662&amp;$D$3:$D$1662,$E$3:$E$1662,0,0,1)</f>
        <v>25300</v>
      </c>
      <c r="Z289" s="2" cm="1">
        <f t="array" ref="Z289">_xlfn.XLOOKUP(Z$1&amp;$R289,$C$3:$C$1662&amp;$D$3:$D$1662,$E$3:$E$1662,0,0,1)</f>
        <v>8500</v>
      </c>
      <c r="AA289" s="2" cm="1">
        <f t="array" ref="AA289">_xlfn.XLOOKUP(AA$1&amp;$R289,$C$3:$C$1662&amp;$D$3:$D$1662,$E$3:$E$1662,0,0,1)</f>
        <v>10500</v>
      </c>
      <c r="AB289" s="2" cm="1">
        <f t="array" ref="AB289">_xlfn.XLOOKUP(AB$1&amp;$R289,$C$3:$C$1662&amp;$D$3:$D$1662,$E$3:$E$1662,0,0,1)</f>
        <v>10800</v>
      </c>
      <c r="AC289" s="2" cm="1">
        <f t="array" ref="AC289">_xlfn.XLOOKUP(AC$1&amp;$R289,$C$3:$C$1662&amp;$D$3:$D$1662,$E$3:$E$1662,0,0,1)</f>
        <v>32200</v>
      </c>
    </row>
    <row r="290" spans="3:29" x14ac:dyDescent="0.4">
      <c r="C290" t="s">
        <v>758</v>
      </c>
      <c r="D290" t="s">
        <v>498</v>
      </c>
      <c r="E290">
        <v>32200</v>
      </c>
      <c r="R290" t="s">
        <v>35</v>
      </c>
      <c r="S290" s="2">
        <f t="shared" si="21"/>
        <v>15062800</v>
      </c>
      <c r="T290" s="2">
        <f t="shared" si="23"/>
        <v>10225200</v>
      </c>
      <c r="U290" s="2">
        <f t="shared" si="23"/>
        <v>12162000</v>
      </c>
      <c r="V290" s="2">
        <f t="shared" si="23"/>
        <v>14052700</v>
      </c>
      <c r="W290" s="2">
        <f t="shared" si="23"/>
        <v>19319000</v>
      </c>
      <c r="X290" s="2">
        <f t="shared" si="23"/>
        <v>19555100</v>
      </c>
      <c r="Y290" s="2" cm="1">
        <f t="array" ref="Y290">_xlfn.XLOOKUP(Y$1&amp;$R290,$C$3:$C$1662&amp;$D$3:$D$1662,$E$3:$E$1662,0,0,1)</f>
        <v>28700</v>
      </c>
      <c r="Z290" s="2" cm="1">
        <f t="array" ref="Z290">_xlfn.XLOOKUP(Z$1&amp;$R290,$C$3:$C$1662&amp;$D$3:$D$1662,$E$3:$E$1662,0,0,1)</f>
        <v>9400</v>
      </c>
      <c r="AA290" s="2" cm="1">
        <f t="array" ref="AA290">_xlfn.XLOOKUP(AA$1&amp;$R290,$C$3:$C$1662&amp;$D$3:$D$1662,$E$3:$E$1662,0,0,1)</f>
        <v>16300</v>
      </c>
      <c r="AB290" s="2" cm="1">
        <f t="array" ref="AB290">_xlfn.XLOOKUP(AB$1&amp;$R290,$C$3:$C$1662&amp;$D$3:$D$1662,$E$3:$E$1662,0,0,1)</f>
        <v>32900</v>
      </c>
      <c r="AC290" s="2" cm="1">
        <f t="array" ref="AC290">_xlfn.XLOOKUP(AC$1&amp;$R290,$C$3:$C$1662&amp;$D$3:$D$1662,$E$3:$E$1662,0,0,1)</f>
        <v>31900</v>
      </c>
    </row>
    <row r="291" spans="3:29" x14ac:dyDescent="0.4">
      <c r="C291" t="s">
        <v>758</v>
      </c>
      <c r="D291" t="s">
        <v>499</v>
      </c>
      <c r="E291">
        <v>31900</v>
      </c>
      <c r="R291" t="s">
        <v>309</v>
      </c>
      <c r="S291" s="2">
        <f t="shared" si="21"/>
        <v>15095440</v>
      </c>
      <c r="T291" s="2">
        <f t="shared" si="23"/>
        <v>10301300</v>
      </c>
      <c r="U291" s="2">
        <f t="shared" si="23"/>
        <v>12183500</v>
      </c>
      <c r="V291" s="2">
        <f t="shared" si="23"/>
        <v>14059300</v>
      </c>
      <c r="W291" s="2">
        <f t="shared" si="23"/>
        <v>19342300</v>
      </c>
      <c r="X291" s="2">
        <f t="shared" si="23"/>
        <v>19590800</v>
      </c>
      <c r="Y291" s="2" cm="1">
        <f t="array" ref="Y291">_xlfn.XLOOKUP(Y$1&amp;$R291,$C$3:$C$1662&amp;$D$3:$D$1662,$E$3:$E$1662,0,0,1)</f>
        <v>76100</v>
      </c>
      <c r="Z291" s="2" cm="1">
        <f t="array" ref="Z291">_xlfn.XLOOKUP(Z$1&amp;$R291,$C$3:$C$1662&amp;$D$3:$D$1662,$E$3:$E$1662,0,0,1)</f>
        <v>21500</v>
      </c>
      <c r="AA291" s="2" cm="1">
        <f t="array" ref="AA291">_xlfn.XLOOKUP(AA$1&amp;$R291,$C$3:$C$1662&amp;$D$3:$D$1662,$E$3:$E$1662,0,0,1)</f>
        <v>6600</v>
      </c>
      <c r="AB291" s="2" cm="1">
        <f t="array" ref="AB291">_xlfn.XLOOKUP(AB$1&amp;$R291,$C$3:$C$1662&amp;$D$3:$D$1662,$E$3:$E$1662,0,0,1)</f>
        <v>23300</v>
      </c>
      <c r="AC291" s="2" cm="1">
        <f t="array" ref="AC291">_xlfn.XLOOKUP(AC$1&amp;$R291,$C$3:$C$1662&amp;$D$3:$D$1662,$E$3:$E$1662,0,0,1)</f>
        <v>35700</v>
      </c>
    </row>
    <row r="292" spans="3:29" x14ac:dyDescent="0.4">
      <c r="C292" t="s">
        <v>758</v>
      </c>
      <c r="D292" t="s">
        <v>500</v>
      </c>
      <c r="E292">
        <v>35700</v>
      </c>
      <c r="R292" t="s">
        <v>278</v>
      </c>
      <c r="S292" s="2">
        <f t="shared" si="21"/>
        <v>15118400</v>
      </c>
      <c r="T292" s="2">
        <f t="shared" ref="T292:X307" si="24">T291+Y292</f>
        <v>10326100</v>
      </c>
      <c r="U292" s="2">
        <f t="shared" si="24"/>
        <v>12188000</v>
      </c>
      <c r="V292" s="2">
        <f t="shared" si="24"/>
        <v>14065800</v>
      </c>
      <c r="W292" s="2">
        <f t="shared" si="24"/>
        <v>19389700</v>
      </c>
      <c r="X292" s="2">
        <f t="shared" si="24"/>
        <v>19622400</v>
      </c>
      <c r="Y292" s="2" cm="1">
        <f t="array" ref="Y292">_xlfn.XLOOKUP(Y$1&amp;$R292,$C$3:$C$1662&amp;$D$3:$D$1662,$E$3:$E$1662,0,0,1)</f>
        <v>24800</v>
      </c>
      <c r="Z292" s="2" cm="1">
        <f t="array" ref="Z292">_xlfn.XLOOKUP(Z$1&amp;$R292,$C$3:$C$1662&amp;$D$3:$D$1662,$E$3:$E$1662,0,0,1)</f>
        <v>4500</v>
      </c>
      <c r="AA292" s="2" cm="1">
        <f t="array" ref="AA292">_xlfn.XLOOKUP(AA$1&amp;$R292,$C$3:$C$1662&amp;$D$3:$D$1662,$E$3:$E$1662,0,0,1)</f>
        <v>6500</v>
      </c>
      <c r="AB292" s="2" cm="1">
        <f t="array" ref="AB292">_xlfn.XLOOKUP(AB$1&amp;$R292,$C$3:$C$1662&amp;$D$3:$D$1662,$E$3:$E$1662,0,0,1)</f>
        <v>47400</v>
      </c>
      <c r="AC292" s="2" cm="1">
        <f t="array" ref="AC292">_xlfn.XLOOKUP(AC$1&amp;$R292,$C$3:$C$1662&amp;$D$3:$D$1662,$E$3:$E$1662,0,0,1)</f>
        <v>31600</v>
      </c>
    </row>
    <row r="293" spans="3:29" x14ac:dyDescent="0.4">
      <c r="C293" t="s">
        <v>758</v>
      </c>
      <c r="D293" t="s">
        <v>501</v>
      </c>
      <c r="E293">
        <v>31600</v>
      </c>
      <c r="R293" t="s">
        <v>262</v>
      </c>
      <c r="S293" s="2">
        <f t="shared" si="21"/>
        <v>15137100</v>
      </c>
      <c r="T293" s="2">
        <f t="shared" si="24"/>
        <v>10341400</v>
      </c>
      <c r="U293" s="2">
        <f t="shared" si="24"/>
        <v>12198700</v>
      </c>
      <c r="V293" s="2">
        <f t="shared" si="24"/>
        <v>14075900</v>
      </c>
      <c r="W293" s="2">
        <f t="shared" si="24"/>
        <v>19409600</v>
      </c>
      <c r="X293" s="2">
        <f t="shared" si="24"/>
        <v>19659900</v>
      </c>
      <c r="Y293" s="2" cm="1">
        <f t="array" ref="Y293">_xlfn.XLOOKUP(Y$1&amp;$R293,$C$3:$C$1662&amp;$D$3:$D$1662,$E$3:$E$1662,0,0,1)</f>
        <v>15300</v>
      </c>
      <c r="Z293" s="2" cm="1">
        <f t="array" ref="Z293">_xlfn.XLOOKUP(Z$1&amp;$R293,$C$3:$C$1662&amp;$D$3:$D$1662,$E$3:$E$1662,0,0,1)</f>
        <v>10700</v>
      </c>
      <c r="AA293" s="2" cm="1">
        <f t="array" ref="AA293">_xlfn.XLOOKUP(AA$1&amp;$R293,$C$3:$C$1662&amp;$D$3:$D$1662,$E$3:$E$1662,0,0,1)</f>
        <v>10100</v>
      </c>
      <c r="AB293" s="2" cm="1">
        <f t="array" ref="AB293">_xlfn.XLOOKUP(AB$1&amp;$R293,$C$3:$C$1662&amp;$D$3:$D$1662,$E$3:$E$1662,0,0,1)</f>
        <v>19900</v>
      </c>
      <c r="AC293" s="2" cm="1">
        <f t="array" ref="AC293">_xlfn.XLOOKUP(AC$1&amp;$R293,$C$3:$C$1662&amp;$D$3:$D$1662,$E$3:$E$1662,0,0,1)</f>
        <v>37500</v>
      </c>
    </row>
    <row r="294" spans="3:29" x14ac:dyDescent="0.4">
      <c r="C294" t="s">
        <v>758</v>
      </c>
      <c r="D294" t="s">
        <v>502</v>
      </c>
      <c r="E294">
        <v>37500</v>
      </c>
      <c r="R294" t="s">
        <v>16</v>
      </c>
      <c r="S294" s="2">
        <f t="shared" si="21"/>
        <v>15157980</v>
      </c>
      <c r="T294" s="2">
        <f t="shared" si="24"/>
        <v>10364200</v>
      </c>
      <c r="U294" s="2">
        <f t="shared" si="24"/>
        <v>12203400</v>
      </c>
      <c r="V294" s="2">
        <f t="shared" si="24"/>
        <v>14083200</v>
      </c>
      <c r="W294" s="2">
        <f t="shared" si="24"/>
        <v>19449900</v>
      </c>
      <c r="X294" s="2">
        <f t="shared" si="24"/>
        <v>19689200</v>
      </c>
      <c r="Y294" s="2" cm="1">
        <f t="array" ref="Y294">_xlfn.XLOOKUP(Y$1&amp;$R294,$C$3:$C$1662&amp;$D$3:$D$1662,$E$3:$E$1662,0,0,1)</f>
        <v>22800</v>
      </c>
      <c r="Z294" s="2" cm="1">
        <f t="array" ref="Z294">_xlfn.XLOOKUP(Z$1&amp;$R294,$C$3:$C$1662&amp;$D$3:$D$1662,$E$3:$E$1662,0,0,1)</f>
        <v>4700</v>
      </c>
      <c r="AA294" s="2" cm="1">
        <f t="array" ref="AA294">_xlfn.XLOOKUP(AA$1&amp;$R294,$C$3:$C$1662&amp;$D$3:$D$1662,$E$3:$E$1662,0,0,1)</f>
        <v>7300</v>
      </c>
      <c r="AB294" s="2" cm="1">
        <f t="array" ref="AB294">_xlfn.XLOOKUP(AB$1&amp;$R294,$C$3:$C$1662&amp;$D$3:$D$1662,$E$3:$E$1662,0,0,1)</f>
        <v>40300</v>
      </c>
      <c r="AC294" s="2" cm="1">
        <f t="array" ref="AC294">_xlfn.XLOOKUP(AC$1&amp;$R294,$C$3:$C$1662&amp;$D$3:$D$1662,$E$3:$E$1662,0,0,1)</f>
        <v>29300</v>
      </c>
    </row>
    <row r="295" spans="3:29" x14ac:dyDescent="0.4">
      <c r="C295" t="s">
        <v>758</v>
      </c>
      <c r="D295" t="s">
        <v>503</v>
      </c>
      <c r="E295">
        <v>29300</v>
      </c>
      <c r="R295" t="s">
        <v>104</v>
      </c>
      <c r="S295" s="2">
        <f t="shared" si="21"/>
        <v>15181520</v>
      </c>
      <c r="T295" s="2">
        <f t="shared" si="24"/>
        <v>10382600</v>
      </c>
      <c r="U295" s="2">
        <f t="shared" si="24"/>
        <v>12208400</v>
      </c>
      <c r="V295" s="2">
        <f t="shared" si="24"/>
        <v>14097400</v>
      </c>
      <c r="W295" s="2">
        <f t="shared" si="24"/>
        <v>19479600</v>
      </c>
      <c r="X295" s="2">
        <f t="shared" si="24"/>
        <v>19739600</v>
      </c>
      <c r="Y295" s="2" cm="1">
        <f t="array" ref="Y295">_xlfn.XLOOKUP(Y$1&amp;$R295,$C$3:$C$1662&amp;$D$3:$D$1662,$E$3:$E$1662,0,0,1)</f>
        <v>18400</v>
      </c>
      <c r="Z295" s="2" cm="1">
        <f t="array" ref="Z295">_xlfn.XLOOKUP(Z$1&amp;$R295,$C$3:$C$1662&amp;$D$3:$D$1662,$E$3:$E$1662,0,0,1)</f>
        <v>5000</v>
      </c>
      <c r="AA295" s="2" cm="1">
        <f t="array" ref="AA295">_xlfn.XLOOKUP(AA$1&amp;$R295,$C$3:$C$1662&amp;$D$3:$D$1662,$E$3:$E$1662,0,0,1)</f>
        <v>14200</v>
      </c>
      <c r="AB295" s="2" cm="1">
        <f t="array" ref="AB295">_xlfn.XLOOKUP(AB$1&amp;$R295,$C$3:$C$1662&amp;$D$3:$D$1662,$E$3:$E$1662,0,0,1)</f>
        <v>29700</v>
      </c>
      <c r="AC295" s="2" cm="1">
        <f t="array" ref="AC295">_xlfn.XLOOKUP(AC$1&amp;$R295,$C$3:$C$1662&amp;$D$3:$D$1662,$E$3:$E$1662,0,0,1)</f>
        <v>50400</v>
      </c>
    </row>
    <row r="296" spans="3:29" x14ac:dyDescent="0.4">
      <c r="C296" t="s">
        <v>758</v>
      </c>
      <c r="D296" t="s">
        <v>504</v>
      </c>
      <c r="E296">
        <v>50400</v>
      </c>
      <c r="R296" t="s">
        <v>130</v>
      </c>
      <c r="S296" s="2">
        <f t="shared" si="21"/>
        <v>15203920</v>
      </c>
      <c r="T296" s="2">
        <f t="shared" si="24"/>
        <v>10394000</v>
      </c>
      <c r="U296" s="2">
        <f t="shared" si="24"/>
        <v>12212300</v>
      </c>
      <c r="V296" s="2">
        <f t="shared" si="24"/>
        <v>14113700</v>
      </c>
      <c r="W296" s="2">
        <f t="shared" si="24"/>
        <v>19520700</v>
      </c>
      <c r="X296" s="2">
        <f t="shared" si="24"/>
        <v>19778900</v>
      </c>
      <c r="Y296" s="2" cm="1">
        <f t="array" ref="Y296">_xlfn.XLOOKUP(Y$1&amp;$R296,$C$3:$C$1662&amp;$D$3:$D$1662,$E$3:$E$1662,0,0,1)</f>
        <v>11400</v>
      </c>
      <c r="Z296" s="2" cm="1">
        <f t="array" ref="Z296">_xlfn.XLOOKUP(Z$1&amp;$R296,$C$3:$C$1662&amp;$D$3:$D$1662,$E$3:$E$1662,0,0,1)</f>
        <v>3900</v>
      </c>
      <c r="AA296" s="2" cm="1">
        <f t="array" ref="AA296">_xlfn.XLOOKUP(AA$1&amp;$R296,$C$3:$C$1662&amp;$D$3:$D$1662,$E$3:$E$1662,0,0,1)</f>
        <v>16300</v>
      </c>
      <c r="AB296" s="2" cm="1">
        <f t="array" ref="AB296">_xlfn.XLOOKUP(AB$1&amp;$R296,$C$3:$C$1662&amp;$D$3:$D$1662,$E$3:$E$1662,0,0,1)</f>
        <v>41100</v>
      </c>
      <c r="AC296" s="2" cm="1">
        <f t="array" ref="AC296">_xlfn.XLOOKUP(AC$1&amp;$R296,$C$3:$C$1662&amp;$D$3:$D$1662,$E$3:$E$1662,0,0,1)</f>
        <v>39300</v>
      </c>
    </row>
    <row r="297" spans="3:29" x14ac:dyDescent="0.4">
      <c r="C297" t="s">
        <v>758</v>
      </c>
      <c r="D297" t="s">
        <v>505</v>
      </c>
      <c r="E297">
        <v>39300</v>
      </c>
      <c r="R297" t="s">
        <v>73</v>
      </c>
      <c r="S297" s="2">
        <f t="shared" si="21"/>
        <v>15227420</v>
      </c>
      <c r="T297" s="2">
        <f t="shared" si="24"/>
        <v>10419800</v>
      </c>
      <c r="U297" s="2">
        <f t="shared" si="24"/>
        <v>12228000</v>
      </c>
      <c r="V297" s="2">
        <f t="shared" si="24"/>
        <v>14122700</v>
      </c>
      <c r="W297" s="2">
        <f t="shared" si="24"/>
        <v>19541900</v>
      </c>
      <c r="X297" s="2">
        <f t="shared" si="24"/>
        <v>19824700</v>
      </c>
      <c r="Y297" s="2" cm="1">
        <f t="array" ref="Y297">_xlfn.XLOOKUP(Y$1&amp;$R297,$C$3:$C$1662&amp;$D$3:$D$1662,$E$3:$E$1662,0,0,1)</f>
        <v>25800</v>
      </c>
      <c r="Z297" s="2" cm="1">
        <f t="array" ref="Z297">_xlfn.XLOOKUP(Z$1&amp;$R297,$C$3:$C$1662&amp;$D$3:$D$1662,$E$3:$E$1662,0,0,1)</f>
        <v>15700</v>
      </c>
      <c r="AA297" s="2" cm="1">
        <f t="array" ref="AA297">_xlfn.XLOOKUP(AA$1&amp;$R297,$C$3:$C$1662&amp;$D$3:$D$1662,$E$3:$E$1662,0,0,1)</f>
        <v>9000</v>
      </c>
      <c r="AB297" s="2" cm="1">
        <f t="array" ref="AB297">_xlfn.XLOOKUP(AB$1&amp;$R297,$C$3:$C$1662&amp;$D$3:$D$1662,$E$3:$E$1662,0,0,1)</f>
        <v>21200</v>
      </c>
      <c r="AC297" s="2" cm="1">
        <f t="array" ref="AC297">_xlfn.XLOOKUP(AC$1&amp;$R297,$C$3:$C$1662&amp;$D$3:$D$1662,$E$3:$E$1662,0,0,1)</f>
        <v>45800</v>
      </c>
    </row>
    <row r="298" spans="3:29" x14ac:dyDescent="0.4">
      <c r="C298" t="s">
        <v>758</v>
      </c>
      <c r="D298" t="s">
        <v>506</v>
      </c>
      <c r="E298">
        <v>45800</v>
      </c>
      <c r="R298" t="s">
        <v>10</v>
      </c>
      <c r="S298" s="2">
        <f t="shared" si="21"/>
        <v>15260960</v>
      </c>
      <c r="T298" s="2">
        <f t="shared" si="24"/>
        <v>10434200</v>
      </c>
      <c r="U298" s="2">
        <f t="shared" si="24"/>
        <v>12282600</v>
      </c>
      <c r="V298" s="2">
        <f t="shared" si="24"/>
        <v>14135500</v>
      </c>
      <c r="W298" s="2">
        <f t="shared" si="24"/>
        <v>19591500</v>
      </c>
      <c r="X298" s="2">
        <f t="shared" si="24"/>
        <v>19861000</v>
      </c>
      <c r="Y298" s="2" cm="1">
        <f t="array" ref="Y298">_xlfn.XLOOKUP(Y$1&amp;$R298,$C$3:$C$1662&amp;$D$3:$D$1662,$E$3:$E$1662,0,0,1)</f>
        <v>14400</v>
      </c>
      <c r="Z298" s="2" cm="1">
        <f t="array" ref="Z298">_xlfn.XLOOKUP(Z$1&amp;$R298,$C$3:$C$1662&amp;$D$3:$D$1662,$E$3:$E$1662,0,0,1)</f>
        <v>54600</v>
      </c>
      <c r="AA298" s="2" cm="1">
        <f t="array" ref="AA298">_xlfn.XLOOKUP(AA$1&amp;$R298,$C$3:$C$1662&amp;$D$3:$D$1662,$E$3:$E$1662,0,0,1)</f>
        <v>12800</v>
      </c>
      <c r="AB298" s="2" cm="1">
        <f t="array" ref="AB298">_xlfn.XLOOKUP(AB$1&amp;$R298,$C$3:$C$1662&amp;$D$3:$D$1662,$E$3:$E$1662,0,0,1)</f>
        <v>49600</v>
      </c>
      <c r="AC298" s="2" cm="1">
        <f t="array" ref="AC298">_xlfn.XLOOKUP(AC$1&amp;$R298,$C$3:$C$1662&amp;$D$3:$D$1662,$E$3:$E$1662,0,0,1)</f>
        <v>36300</v>
      </c>
    </row>
    <row r="299" spans="3:29" x14ac:dyDescent="0.4">
      <c r="C299" t="s">
        <v>758</v>
      </c>
      <c r="D299" t="s">
        <v>507</v>
      </c>
      <c r="E299">
        <v>36300</v>
      </c>
      <c r="R299" t="s">
        <v>215</v>
      </c>
      <c r="S299" s="2">
        <f t="shared" si="21"/>
        <v>15287120</v>
      </c>
      <c r="T299" s="2">
        <f t="shared" si="24"/>
        <v>10452900</v>
      </c>
      <c r="U299" s="2">
        <f t="shared" si="24"/>
        <v>12311500</v>
      </c>
      <c r="V299" s="2">
        <f t="shared" si="24"/>
        <v>14147300</v>
      </c>
      <c r="W299" s="2">
        <f t="shared" si="24"/>
        <v>19626700</v>
      </c>
      <c r="X299" s="2">
        <f t="shared" si="24"/>
        <v>19897200</v>
      </c>
      <c r="Y299" s="2" cm="1">
        <f t="array" ref="Y299">_xlfn.XLOOKUP(Y$1&amp;$R299,$C$3:$C$1662&amp;$D$3:$D$1662,$E$3:$E$1662,0,0,1)</f>
        <v>18700</v>
      </c>
      <c r="Z299" s="2" cm="1">
        <f t="array" ref="Z299">_xlfn.XLOOKUP(Z$1&amp;$R299,$C$3:$C$1662&amp;$D$3:$D$1662,$E$3:$E$1662,0,0,1)</f>
        <v>28900</v>
      </c>
      <c r="AA299" s="2" cm="1">
        <f t="array" ref="AA299">_xlfn.XLOOKUP(AA$1&amp;$R299,$C$3:$C$1662&amp;$D$3:$D$1662,$E$3:$E$1662,0,0,1)</f>
        <v>11800</v>
      </c>
      <c r="AB299" s="2" cm="1">
        <f t="array" ref="AB299">_xlfn.XLOOKUP(AB$1&amp;$R299,$C$3:$C$1662&amp;$D$3:$D$1662,$E$3:$E$1662,0,0,1)</f>
        <v>35200</v>
      </c>
      <c r="AC299" s="2" cm="1">
        <f t="array" ref="AC299">_xlfn.XLOOKUP(AC$1&amp;$R299,$C$3:$C$1662&amp;$D$3:$D$1662,$E$3:$E$1662,0,0,1)</f>
        <v>36200</v>
      </c>
    </row>
    <row r="300" spans="3:29" x14ac:dyDescent="0.4">
      <c r="C300" t="s">
        <v>758</v>
      </c>
      <c r="D300" t="s">
        <v>508</v>
      </c>
      <c r="E300">
        <v>36200</v>
      </c>
      <c r="R300" t="s">
        <v>227</v>
      </c>
      <c r="S300" s="2">
        <f t="shared" si="21"/>
        <v>15306960</v>
      </c>
      <c r="T300" s="2">
        <f t="shared" si="24"/>
        <v>10461500</v>
      </c>
      <c r="U300" s="2">
        <f t="shared" si="24"/>
        <v>12346500</v>
      </c>
      <c r="V300" s="2">
        <f t="shared" si="24"/>
        <v>14151200</v>
      </c>
      <c r="W300" s="2">
        <f t="shared" si="24"/>
        <v>19646400</v>
      </c>
      <c r="X300" s="2">
        <f t="shared" si="24"/>
        <v>19929200</v>
      </c>
      <c r="Y300" s="2" cm="1">
        <f t="array" ref="Y300">_xlfn.XLOOKUP(Y$1&amp;$R300,$C$3:$C$1662&amp;$D$3:$D$1662,$E$3:$E$1662,0,0,1)</f>
        <v>8600</v>
      </c>
      <c r="Z300" s="2" cm="1">
        <f t="array" ref="Z300">_xlfn.XLOOKUP(Z$1&amp;$R300,$C$3:$C$1662&amp;$D$3:$D$1662,$E$3:$E$1662,0,0,1)</f>
        <v>35000</v>
      </c>
      <c r="AA300" s="2" cm="1">
        <f t="array" ref="AA300">_xlfn.XLOOKUP(AA$1&amp;$R300,$C$3:$C$1662&amp;$D$3:$D$1662,$E$3:$E$1662,0,0,1)</f>
        <v>3900</v>
      </c>
      <c r="AB300" s="2" cm="1">
        <f t="array" ref="AB300">_xlfn.XLOOKUP(AB$1&amp;$R300,$C$3:$C$1662&amp;$D$3:$D$1662,$E$3:$E$1662,0,0,1)</f>
        <v>19700</v>
      </c>
      <c r="AC300" s="2" cm="1">
        <f t="array" ref="AC300">_xlfn.XLOOKUP(AC$1&amp;$R300,$C$3:$C$1662&amp;$D$3:$D$1662,$E$3:$E$1662,0,0,1)</f>
        <v>32000</v>
      </c>
    </row>
    <row r="301" spans="3:29" x14ac:dyDescent="0.4">
      <c r="C301" t="s">
        <v>758</v>
      </c>
      <c r="D301" t="s">
        <v>509</v>
      </c>
      <c r="E301">
        <v>32000</v>
      </c>
      <c r="R301" t="s">
        <v>235</v>
      </c>
      <c r="S301" s="2">
        <f t="shared" si="21"/>
        <v>15331080</v>
      </c>
      <c r="T301" s="2">
        <f t="shared" si="24"/>
        <v>10483700</v>
      </c>
      <c r="U301" s="2">
        <f t="shared" si="24"/>
        <v>12369200</v>
      </c>
      <c r="V301" s="2">
        <f t="shared" si="24"/>
        <v>14175800</v>
      </c>
      <c r="W301" s="2">
        <f t="shared" si="24"/>
        <v>19667300</v>
      </c>
      <c r="X301" s="2">
        <f t="shared" si="24"/>
        <v>19959400</v>
      </c>
      <c r="Y301" s="2" cm="1">
        <f t="array" ref="Y301">_xlfn.XLOOKUP(Y$1&amp;$R301,$C$3:$C$1662&amp;$D$3:$D$1662,$E$3:$E$1662,0,0,1)</f>
        <v>22200</v>
      </c>
      <c r="Z301" s="2" cm="1">
        <f t="array" ref="Z301">_xlfn.XLOOKUP(Z$1&amp;$R301,$C$3:$C$1662&amp;$D$3:$D$1662,$E$3:$E$1662,0,0,1)</f>
        <v>22700</v>
      </c>
      <c r="AA301" s="2" cm="1">
        <f t="array" ref="AA301">_xlfn.XLOOKUP(AA$1&amp;$R301,$C$3:$C$1662&amp;$D$3:$D$1662,$E$3:$E$1662,0,0,1)</f>
        <v>24600</v>
      </c>
      <c r="AB301" s="2" cm="1">
        <f t="array" ref="AB301">_xlfn.XLOOKUP(AB$1&amp;$R301,$C$3:$C$1662&amp;$D$3:$D$1662,$E$3:$E$1662,0,0,1)</f>
        <v>20900</v>
      </c>
      <c r="AC301" s="2" cm="1">
        <f t="array" ref="AC301">_xlfn.XLOOKUP(AC$1&amp;$R301,$C$3:$C$1662&amp;$D$3:$D$1662,$E$3:$E$1662,0,0,1)</f>
        <v>30200</v>
      </c>
    </row>
    <row r="302" spans="3:29" x14ac:dyDescent="0.4">
      <c r="C302" t="s">
        <v>758</v>
      </c>
      <c r="D302" t="s">
        <v>510</v>
      </c>
      <c r="E302">
        <v>30200</v>
      </c>
      <c r="R302" t="s">
        <v>14</v>
      </c>
      <c r="S302" s="2">
        <f t="shared" si="21"/>
        <v>15356500</v>
      </c>
      <c r="T302" s="2">
        <f t="shared" si="24"/>
        <v>10506900</v>
      </c>
      <c r="U302" s="2">
        <f t="shared" si="24"/>
        <v>12376400</v>
      </c>
      <c r="V302" s="2">
        <f t="shared" si="24"/>
        <v>14189600</v>
      </c>
      <c r="W302" s="2">
        <f t="shared" si="24"/>
        <v>19715900</v>
      </c>
      <c r="X302" s="2">
        <f t="shared" si="24"/>
        <v>19993700</v>
      </c>
      <c r="Y302" s="2" cm="1">
        <f t="array" ref="Y302">_xlfn.XLOOKUP(Y$1&amp;$R302,$C$3:$C$1662&amp;$D$3:$D$1662,$E$3:$E$1662,0,0,1)</f>
        <v>23200</v>
      </c>
      <c r="Z302" s="2" cm="1">
        <f t="array" ref="Z302">_xlfn.XLOOKUP(Z$1&amp;$R302,$C$3:$C$1662&amp;$D$3:$D$1662,$E$3:$E$1662,0,0,1)</f>
        <v>7200</v>
      </c>
      <c r="AA302" s="2" cm="1">
        <f t="array" ref="AA302">_xlfn.XLOOKUP(AA$1&amp;$R302,$C$3:$C$1662&amp;$D$3:$D$1662,$E$3:$E$1662,0,0,1)</f>
        <v>13800</v>
      </c>
      <c r="AB302" s="2" cm="1">
        <f t="array" ref="AB302">_xlfn.XLOOKUP(AB$1&amp;$R302,$C$3:$C$1662&amp;$D$3:$D$1662,$E$3:$E$1662,0,0,1)</f>
        <v>48600</v>
      </c>
      <c r="AC302" s="2" cm="1">
        <f t="array" ref="AC302">_xlfn.XLOOKUP(AC$1&amp;$R302,$C$3:$C$1662&amp;$D$3:$D$1662,$E$3:$E$1662,0,0,1)</f>
        <v>34300</v>
      </c>
    </row>
    <row r="303" spans="3:29" x14ac:dyDescent="0.4">
      <c r="C303" t="s">
        <v>758</v>
      </c>
      <c r="D303" t="s">
        <v>511</v>
      </c>
      <c r="E303">
        <v>34300</v>
      </c>
      <c r="R303" t="s">
        <v>3</v>
      </c>
      <c r="S303" s="2">
        <f t="shared" si="21"/>
        <v>15397660</v>
      </c>
      <c r="T303" s="2">
        <f t="shared" si="24"/>
        <v>10525400</v>
      </c>
      <c r="U303" s="2">
        <f t="shared" si="24"/>
        <v>12392600</v>
      </c>
      <c r="V303" s="2">
        <f t="shared" si="24"/>
        <v>14265600</v>
      </c>
      <c r="W303" s="2">
        <f t="shared" si="24"/>
        <v>19769500</v>
      </c>
      <c r="X303" s="2">
        <f t="shared" si="24"/>
        <v>20035200</v>
      </c>
      <c r="Y303" s="2" cm="1">
        <f t="array" ref="Y303">_xlfn.XLOOKUP(Y$1&amp;$R303,$C$3:$C$1662&amp;$D$3:$D$1662,$E$3:$E$1662,0,0,1)</f>
        <v>18500</v>
      </c>
      <c r="Z303" s="2" cm="1">
        <f t="array" ref="Z303">_xlfn.XLOOKUP(Z$1&amp;$R303,$C$3:$C$1662&amp;$D$3:$D$1662,$E$3:$E$1662,0,0,1)</f>
        <v>16200</v>
      </c>
      <c r="AA303" s="2" cm="1">
        <f t="array" ref="AA303">_xlfn.XLOOKUP(AA$1&amp;$R303,$C$3:$C$1662&amp;$D$3:$D$1662,$E$3:$E$1662,0,0,1)</f>
        <v>76000</v>
      </c>
      <c r="AB303" s="2" cm="1">
        <f t="array" ref="AB303">_xlfn.XLOOKUP(AB$1&amp;$R303,$C$3:$C$1662&amp;$D$3:$D$1662,$E$3:$E$1662,0,0,1)</f>
        <v>53600</v>
      </c>
      <c r="AC303" s="2" cm="1">
        <f t="array" ref="AC303">_xlfn.XLOOKUP(AC$1&amp;$R303,$C$3:$C$1662&amp;$D$3:$D$1662,$E$3:$E$1662,0,0,1)</f>
        <v>41500</v>
      </c>
    </row>
    <row r="304" spans="3:29" x14ac:dyDescent="0.4">
      <c r="C304" t="s">
        <v>758</v>
      </c>
      <c r="D304" t="s">
        <v>512</v>
      </c>
      <c r="E304">
        <v>41500</v>
      </c>
      <c r="R304" t="s">
        <v>362</v>
      </c>
      <c r="S304" s="2">
        <f t="shared" si="21"/>
        <v>15449980</v>
      </c>
      <c r="T304" s="2">
        <f t="shared" si="24"/>
        <v>10590100</v>
      </c>
      <c r="U304" s="2">
        <f t="shared" si="24"/>
        <v>12403400</v>
      </c>
      <c r="V304" s="2">
        <f t="shared" si="24"/>
        <v>14323100</v>
      </c>
      <c r="W304" s="2">
        <f t="shared" si="24"/>
        <v>19848700</v>
      </c>
      <c r="X304" s="2">
        <f t="shared" si="24"/>
        <v>20084600</v>
      </c>
      <c r="Y304" s="2" cm="1">
        <f t="array" ref="Y304">_xlfn.XLOOKUP(Y$1&amp;$R304,$C$3:$C$1662&amp;$D$3:$D$1662,$E$3:$E$1662,0,0,1)</f>
        <v>64700</v>
      </c>
      <c r="Z304" s="2" cm="1">
        <f t="array" ref="Z304">_xlfn.XLOOKUP(Z$1&amp;$R304,$C$3:$C$1662&amp;$D$3:$D$1662,$E$3:$E$1662,0,0,1)</f>
        <v>10800</v>
      </c>
      <c r="AA304" s="2" cm="1">
        <f t="array" ref="AA304">_xlfn.XLOOKUP(AA$1&amp;$R304,$C$3:$C$1662&amp;$D$3:$D$1662,$E$3:$E$1662,0,0,1)</f>
        <v>57500</v>
      </c>
      <c r="AB304" s="2" cm="1">
        <f t="array" ref="AB304">_xlfn.XLOOKUP(AB$1&amp;$R304,$C$3:$C$1662&amp;$D$3:$D$1662,$E$3:$E$1662,0,0,1)</f>
        <v>79200</v>
      </c>
      <c r="AC304" s="2" cm="1">
        <f t="array" ref="AC304">_xlfn.XLOOKUP(AC$1&amp;$R304,$C$3:$C$1662&amp;$D$3:$D$1662,$E$3:$E$1662,0,0,1)</f>
        <v>49400</v>
      </c>
    </row>
    <row r="305" spans="3:29" x14ac:dyDescent="0.4">
      <c r="C305" t="s">
        <v>758</v>
      </c>
      <c r="D305" t="s">
        <v>695</v>
      </c>
      <c r="E305">
        <v>49400</v>
      </c>
      <c r="R305" t="s">
        <v>363</v>
      </c>
      <c r="S305" s="2">
        <f t="shared" si="21"/>
        <v>15481820</v>
      </c>
      <c r="T305" s="2">
        <f t="shared" si="24"/>
        <v>10653800</v>
      </c>
      <c r="U305" s="2">
        <f t="shared" si="24"/>
        <v>12412500</v>
      </c>
      <c r="V305" s="2">
        <f t="shared" si="24"/>
        <v>14348900</v>
      </c>
      <c r="W305" s="2">
        <f t="shared" si="24"/>
        <v>19890800</v>
      </c>
      <c r="X305" s="2">
        <f t="shared" si="24"/>
        <v>20103100</v>
      </c>
      <c r="Y305" s="2" cm="1">
        <f t="array" ref="Y305">_xlfn.XLOOKUP(Y$1&amp;$R305,$C$3:$C$1662&amp;$D$3:$D$1662,$E$3:$E$1662,0,0,1)</f>
        <v>63700</v>
      </c>
      <c r="Z305" s="2" cm="1">
        <f t="array" ref="Z305">_xlfn.XLOOKUP(Z$1&amp;$R305,$C$3:$C$1662&amp;$D$3:$D$1662,$E$3:$E$1662,0,0,1)</f>
        <v>9100</v>
      </c>
      <c r="AA305" s="2" cm="1">
        <f t="array" ref="AA305">_xlfn.XLOOKUP(AA$1&amp;$R305,$C$3:$C$1662&amp;$D$3:$D$1662,$E$3:$E$1662,0,0,1)</f>
        <v>25800</v>
      </c>
      <c r="AB305" s="2" cm="1">
        <f t="array" ref="AB305">_xlfn.XLOOKUP(AB$1&amp;$R305,$C$3:$C$1662&amp;$D$3:$D$1662,$E$3:$E$1662,0,0,1)</f>
        <v>42100</v>
      </c>
      <c r="AC305" s="2" cm="1">
        <f t="array" ref="AC305">_xlfn.XLOOKUP(AC$1&amp;$R305,$C$3:$C$1662&amp;$D$3:$D$1662,$E$3:$E$1662,0,0,1)</f>
        <v>18500</v>
      </c>
    </row>
    <row r="306" spans="3:29" x14ac:dyDescent="0.4">
      <c r="C306" t="s">
        <v>758</v>
      </c>
      <c r="D306" t="s">
        <v>696</v>
      </c>
      <c r="E306">
        <v>18500</v>
      </c>
      <c r="R306" t="s">
        <v>364</v>
      </c>
      <c r="S306" s="2">
        <f t="shared" si="21"/>
        <v>15519300</v>
      </c>
      <c r="T306" s="2">
        <f t="shared" si="24"/>
        <v>10706500</v>
      </c>
      <c r="U306" s="2">
        <f t="shared" si="24"/>
        <v>12424800</v>
      </c>
      <c r="V306" s="2">
        <f t="shared" si="24"/>
        <v>14381000</v>
      </c>
      <c r="W306" s="2">
        <f t="shared" si="24"/>
        <v>19944100</v>
      </c>
      <c r="X306" s="2">
        <f t="shared" si="24"/>
        <v>20140100</v>
      </c>
      <c r="Y306" s="2" cm="1">
        <f t="array" ref="Y306">_xlfn.XLOOKUP(Y$1&amp;$R306,$C$3:$C$1662&amp;$D$3:$D$1662,$E$3:$E$1662,0,0,1)</f>
        <v>52700</v>
      </c>
      <c r="Z306" s="2" cm="1">
        <f t="array" ref="Z306">_xlfn.XLOOKUP(Z$1&amp;$R306,$C$3:$C$1662&amp;$D$3:$D$1662,$E$3:$E$1662,0,0,1)</f>
        <v>12300</v>
      </c>
      <c r="AA306" s="2" cm="1">
        <f t="array" ref="AA306">_xlfn.XLOOKUP(AA$1&amp;$R306,$C$3:$C$1662&amp;$D$3:$D$1662,$E$3:$E$1662,0,0,1)</f>
        <v>32100</v>
      </c>
      <c r="AB306" s="2" cm="1">
        <f t="array" ref="AB306">_xlfn.XLOOKUP(AB$1&amp;$R306,$C$3:$C$1662&amp;$D$3:$D$1662,$E$3:$E$1662,0,0,1)</f>
        <v>53300</v>
      </c>
      <c r="AC306" s="2" cm="1">
        <f t="array" ref="AC306">_xlfn.XLOOKUP(AC$1&amp;$R306,$C$3:$C$1662&amp;$D$3:$D$1662,$E$3:$E$1662,0,0,1)</f>
        <v>37000</v>
      </c>
    </row>
    <row r="307" spans="3:29" x14ac:dyDescent="0.4">
      <c r="C307" t="s">
        <v>758</v>
      </c>
      <c r="D307" t="s">
        <v>697</v>
      </c>
      <c r="E307">
        <v>37000</v>
      </c>
      <c r="R307" t="s">
        <v>365</v>
      </c>
      <c r="S307" s="2">
        <f t="shared" si="21"/>
        <v>15549540</v>
      </c>
      <c r="T307" s="2">
        <f t="shared" si="24"/>
        <v>10733800</v>
      </c>
      <c r="U307" s="2">
        <f t="shared" si="24"/>
        <v>12430800</v>
      </c>
      <c r="V307" s="2">
        <f t="shared" si="24"/>
        <v>14404300</v>
      </c>
      <c r="W307" s="2">
        <f t="shared" si="24"/>
        <v>20006800</v>
      </c>
      <c r="X307" s="2">
        <f t="shared" si="24"/>
        <v>20172000</v>
      </c>
      <c r="Y307" s="2" cm="1">
        <f t="array" ref="Y307">_xlfn.XLOOKUP(Y$1&amp;$R307,$C$3:$C$1662&amp;$D$3:$D$1662,$E$3:$E$1662,0,0,1)</f>
        <v>27300</v>
      </c>
      <c r="Z307" s="2" cm="1">
        <f t="array" ref="Z307">_xlfn.XLOOKUP(Z$1&amp;$R307,$C$3:$C$1662&amp;$D$3:$D$1662,$E$3:$E$1662,0,0,1)</f>
        <v>6000</v>
      </c>
      <c r="AA307" s="2" cm="1">
        <f t="array" ref="AA307">_xlfn.XLOOKUP(AA$1&amp;$R307,$C$3:$C$1662&amp;$D$3:$D$1662,$E$3:$E$1662,0,0,1)</f>
        <v>23300</v>
      </c>
      <c r="AB307" s="2" cm="1">
        <f t="array" ref="AB307">_xlfn.XLOOKUP(AB$1&amp;$R307,$C$3:$C$1662&amp;$D$3:$D$1662,$E$3:$E$1662,0,0,1)</f>
        <v>62700</v>
      </c>
      <c r="AC307" s="2" cm="1">
        <f t="array" ref="AC307">_xlfn.XLOOKUP(AC$1&amp;$R307,$C$3:$C$1662&amp;$D$3:$D$1662,$E$3:$E$1662,0,0,1)</f>
        <v>31900</v>
      </c>
    </row>
    <row r="308" spans="3:29" x14ac:dyDescent="0.4">
      <c r="C308" t="s">
        <v>758</v>
      </c>
      <c r="D308" t="s">
        <v>698</v>
      </c>
      <c r="E308">
        <v>31900</v>
      </c>
      <c r="R308" t="s">
        <v>366</v>
      </c>
      <c r="S308" s="2">
        <f t="shared" si="21"/>
        <v>15580720</v>
      </c>
      <c r="T308" s="2">
        <f t="shared" ref="T308:X323" si="25">T307+Y308</f>
        <v>10770100</v>
      </c>
      <c r="U308" s="2">
        <f t="shared" si="25"/>
        <v>12442800</v>
      </c>
      <c r="V308" s="2">
        <f t="shared" si="25"/>
        <v>14421900</v>
      </c>
      <c r="W308" s="2">
        <f t="shared" si="25"/>
        <v>20077400</v>
      </c>
      <c r="X308" s="2">
        <f t="shared" si="25"/>
        <v>20191400</v>
      </c>
      <c r="Y308" s="2" cm="1">
        <f t="array" ref="Y308">_xlfn.XLOOKUP(Y$1&amp;$R308,$C$3:$C$1662&amp;$D$3:$D$1662,$E$3:$E$1662,0,0,1)</f>
        <v>36300</v>
      </c>
      <c r="Z308" s="2" cm="1">
        <f t="array" ref="Z308">_xlfn.XLOOKUP(Z$1&amp;$R308,$C$3:$C$1662&amp;$D$3:$D$1662,$E$3:$E$1662,0,0,1)</f>
        <v>12000</v>
      </c>
      <c r="AA308" s="2" cm="1">
        <f t="array" ref="AA308">_xlfn.XLOOKUP(AA$1&amp;$R308,$C$3:$C$1662&amp;$D$3:$D$1662,$E$3:$E$1662,0,0,1)</f>
        <v>17600</v>
      </c>
      <c r="AB308" s="2" cm="1">
        <f t="array" ref="AB308">_xlfn.XLOOKUP(AB$1&amp;$R308,$C$3:$C$1662&amp;$D$3:$D$1662,$E$3:$E$1662,0,0,1)</f>
        <v>70600</v>
      </c>
      <c r="AC308" s="2" cm="1">
        <f t="array" ref="AC308">_xlfn.XLOOKUP(AC$1&amp;$R308,$C$3:$C$1662&amp;$D$3:$D$1662,$E$3:$E$1662,0,0,1)</f>
        <v>19400</v>
      </c>
    </row>
    <row r="309" spans="3:29" x14ac:dyDescent="0.4">
      <c r="C309" t="s">
        <v>758</v>
      </c>
      <c r="D309" t="s">
        <v>699</v>
      </c>
      <c r="E309">
        <v>19400</v>
      </c>
      <c r="R309" t="s">
        <v>367</v>
      </c>
      <c r="S309" s="2">
        <f t="shared" si="21"/>
        <v>15606580</v>
      </c>
      <c r="T309" s="2">
        <f t="shared" si="25"/>
        <v>10785900</v>
      </c>
      <c r="U309" s="2">
        <f t="shared" si="25"/>
        <v>12461600</v>
      </c>
      <c r="V309" s="2">
        <f t="shared" si="25"/>
        <v>14436500</v>
      </c>
      <c r="W309" s="2">
        <f t="shared" si="25"/>
        <v>20129600</v>
      </c>
      <c r="X309" s="2">
        <f t="shared" si="25"/>
        <v>20219300</v>
      </c>
      <c r="Y309" s="2" cm="1">
        <f t="array" ref="Y309">_xlfn.XLOOKUP(Y$1&amp;$R309,$C$3:$C$1662&amp;$D$3:$D$1662,$E$3:$E$1662,0,0,1)</f>
        <v>15800</v>
      </c>
      <c r="Z309" s="2" cm="1">
        <f t="array" ref="Z309">_xlfn.XLOOKUP(Z$1&amp;$R309,$C$3:$C$1662&amp;$D$3:$D$1662,$E$3:$E$1662,0,0,1)</f>
        <v>18800</v>
      </c>
      <c r="AA309" s="2" cm="1">
        <f t="array" ref="AA309">_xlfn.XLOOKUP(AA$1&amp;$R309,$C$3:$C$1662&amp;$D$3:$D$1662,$E$3:$E$1662,0,0,1)</f>
        <v>14600</v>
      </c>
      <c r="AB309" s="2" cm="1">
        <f t="array" ref="AB309">_xlfn.XLOOKUP(AB$1&amp;$R309,$C$3:$C$1662&amp;$D$3:$D$1662,$E$3:$E$1662,0,0,1)</f>
        <v>52200</v>
      </c>
      <c r="AC309" s="2" cm="1">
        <f t="array" ref="AC309">_xlfn.XLOOKUP(AC$1&amp;$R309,$C$3:$C$1662&amp;$D$3:$D$1662,$E$3:$E$1662,0,0,1)</f>
        <v>27900</v>
      </c>
    </row>
    <row r="310" spans="3:29" x14ac:dyDescent="0.4">
      <c r="C310" t="s">
        <v>758</v>
      </c>
      <c r="D310" t="s">
        <v>700</v>
      </c>
      <c r="E310">
        <v>27900</v>
      </c>
      <c r="R310" t="s">
        <v>368</v>
      </c>
      <c r="S310" s="2">
        <f t="shared" si="21"/>
        <v>15641340</v>
      </c>
      <c r="T310" s="2">
        <f t="shared" si="25"/>
        <v>10822100</v>
      </c>
      <c r="U310" s="2">
        <f t="shared" si="25"/>
        <v>12489800</v>
      </c>
      <c r="V310" s="2">
        <f t="shared" si="25"/>
        <v>14455400</v>
      </c>
      <c r="W310" s="2">
        <f t="shared" si="25"/>
        <v>20184800</v>
      </c>
      <c r="X310" s="2">
        <f t="shared" si="25"/>
        <v>20254600</v>
      </c>
      <c r="Y310" s="2" cm="1">
        <f t="array" ref="Y310">_xlfn.XLOOKUP(Y$1&amp;$R310,$C$3:$C$1662&amp;$D$3:$D$1662,$E$3:$E$1662,0,0,1)</f>
        <v>36200</v>
      </c>
      <c r="Z310" s="2" cm="1">
        <f t="array" ref="Z310">_xlfn.XLOOKUP(Z$1&amp;$R310,$C$3:$C$1662&amp;$D$3:$D$1662,$E$3:$E$1662,0,0,1)</f>
        <v>28200</v>
      </c>
      <c r="AA310" s="2" cm="1">
        <f t="array" ref="AA310">_xlfn.XLOOKUP(AA$1&amp;$R310,$C$3:$C$1662&amp;$D$3:$D$1662,$E$3:$E$1662,0,0,1)</f>
        <v>18900</v>
      </c>
      <c r="AB310" s="2" cm="1">
        <f t="array" ref="AB310">_xlfn.XLOOKUP(AB$1&amp;$R310,$C$3:$C$1662&amp;$D$3:$D$1662,$E$3:$E$1662,0,0,1)</f>
        <v>55200</v>
      </c>
      <c r="AC310" s="2" cm="1">
        <f t="array" ref="AC310">_xlfn.XLOOKUP(AC$1&amp;$R310,$C$3:$C$1662&amp;$D$3:$D$1662,$E$3:$E$1662,0,0,1)</f>
        <v>35300</v>
      </c>
    </row>
    <row r="311" spans="3:29" x14ac:dyDescent="0.4">
      <c r="C311" t="s">
        <v>758</v>
      </c>
      <c r="D311" t="s">
        <v>701</v>
      </c>
      <c r="E311">
        <v>35300</v>
      </c>
      <c r="R311" t="s">
        <v>369</v>
      </c>
      <c r="S311" s="2">
        <f t="shared" si="21"/>
        <v>15669500</v>
      </c>
      <c r="T311" s="2">
        <f t="shared" si="25"/>
        <v>10858900</v>
      </c>
      <c r="U311" s="2">
        <f t="shared" si="25"/>
        <v>12527200</v>
      </c>
      <c r="V311" s="2">
        <f t="shared" si="25"/>
        <v>14471500</v>
      </c>
      <c r="W311" s="2">
        <f t="shared" si="25"/>
        <v>20216800</v>
      </c>
      <c r="X311" s="2">
        <f t="shared" si="25"/>
        <v>20273100</v>
      </c>
      <c r="Y311" s="2" cm="1">
        <f t="array" ref="Y311">_xlfn.XLOOKUP(Y$1&amp;$R311,$C$3:$C$1662&amp;$D$3:$D$1662,$E$3:$E$1662,0,0,1)</f>
        <v>36800</v>
      </c>
      <c r="Z311" s="2" cm="1">
        <f t="array" ref="Z311">_xlfn.XLOOKUP(Z$1&amp;$R311,$C$3:$C$1662&amp;$D$3:$D$1662,$E$3:$E$1662,0,0,1)</f>
        <v>37400</v>
      </c>
      <c r="AA311" s="2" cm="1">
        <f t="array" ref="AA311">_xlfn.XLOOKUP(AA$1&amp;$R311,$C$3:$C$1662&amp;$D$3:$D$1662,$E$3:$E$1662,0,0,1)</f>
        <v>16100</v>
      </c>
      <c r="AB311" s="2" cm="1">
        <f t="array" ref="AB311">_xlfn.XLOOKUP(AB$1&amp;$R311,$C$3:$C$1662&amp;$D$3:$D$1662,$E$3:$E$1662,0,0,1)</f>
        <v>32000</v>
      </c>
      <c r="AC311" s="2" cm="1">
        <f t="array" ref="AC311">_xlfn.XLOOKUP(AC$1&amp;$R311,$C$3:$C$1662&amp;$D$3:$D$1662,$E$3:$E$1662,0,0,1)</f>
        <v>18500</v>
      </c>
    </row>
    <row r="312" spans="3:29" x14ac:dyDescent="0.4">
      <c r="C312" t="s">
        <v>758</v>
      </c>
      <c r="D312" t="s">
        <v>702</v>
      </c>
      <c r="E312">
        <v>18500</v>
      </c>
      <c r="R312" t="s">
        <v>370</v>
      </c>
      <c r="S312" s="2">
        <f t="shared" si="21"/>
        <v>15692740</v>
      </c>
      <c r="T312" s="2">
        <f t="shared" si="25"/>
        <v>10889500</v>
      </c>
      <c r="U312" s="2">
        <f t="shared" si="25"/>
        <v>12539200</v>
      </c>
      <c r="V312" s="2">
        <f t="shared" si="25"/>
        <v>14485100</v>
      </c>
      <c r="W312" s="2">
        <f t="shared" si="25"/>
        <v>20257600</v>
      </c>
      <c r="X312" s="2">
        <f t="shared" si="25"/>
        <v>20292300</v>
      </c>
      <c r="Y312" s="2" cm="1">
        <f t="array" ref="Y312">_xlfn.XLOOKUP(Y$1&amp;$R312,$C$3:$C$1662&amp;$D$3:$D$1662,$E$3:$E$1662,0,0,1)</f>
        <v>30600</v>
      </c>
      <c r="Z312" s="2" cm="1">
        <f t="array" ref="Z312">_xlfn.XLOOKUP(Z$1&amp;$R312,$C$3:$C$1662&amp;$D$3:$D$1662,$E$3:$E$1662,0,0,1)</f>
        <v>12000</v>
      </c>
      <c r="AA312" s="2" cm="1">
        <f t="array" ref="AA312">_xlfn.XLOOKUP(AA$1&amp;$R312,$C$3:$C$1662&amp;$D$3:$D$1662,$E$3:$E$1662,0,0,1)</f>
        <v>13600</v>
      </c>
      <c r="AB312" s="2" cm="1">
        <f t="array" ref="AB312">_xlfn.XLOOKUP(AB$1&amp;$R312,$C$3:$C$1662&amp;$D$3:$D$1662,$E$3:$E$1662,0,0,1)</f>
        <v>40800</v>
      </c>
      <c r="AC312" s="2" cm="1">
        <f t="array" ref="AC312">_xlfn.XLOOKUP(AC$1&amp;$R312,$C$3:$C$1662&amp;$D$3:$D$1662,$E$3:$E$1662,0,0,1)</f>
        <v>19200</v>
      </c>
    </row>
    <row r="313" spans="3:29" x14ac:dyDescent="0.4">
      <c r="C313" t="s">
        <v>758</v>
      </c>
      <c r="D313" t="s">
        <v>703</v>
      </c>
      <c r="E313">
        <v>19200</v>
      </c>
      <c r="R313" t="s">
        <v>371</v>
      </c>
      <c r="S313" s="2">
        <f t="shared" si="21"/>
        <v>15737640</v>
      </c>
      <c r="T313" s="2">
        <f t="shared" si="25"/>
        <v>10987500</v>
      </c>
      <c r="U313" s="2">
        <f t="shared" si="25"/>
        <v>12552500</v>
      </c>
      <c r="V313" s="2">
        <f t="shared" si="25"/>
        <v>14502200</v>
      </c>
      <c r="W313" s="2">
        <f t="shared" si="25"/>
        <v>20320300</v>
      </c>
      <c r="X313" s="2">
        <f t="shared" si="25"/>
        <v>20325700</v>
      </c>
      <c r="Y313" s="2" cm="1">
        <f t="array" ref="Y313">_xlfn.XLOOKUP(Y$1&amp;$R313,$C$3:$C$1662&amp;$D$3:$D$1662,$E$3:$E$1662,0,0,1)</f>
        <v>98000</v>
      </c>
      <c r="Z313" s="2" cm="1">
        <f t="array" ref="Z313">_xlfn.XLOOKUP(Z$1&amp;$R313,$C$3:$C$1662&amp;$D$3:$D$1662,$E$3:$E$1662,0,0,1)</f>
        <v>13300</v>
      </c>
      <c r="AA313" s="2" cm="1">
        <f t="array" ref="AA313">_xlfn.XLOOKUP(AA$1&amp;$R313,$C$3:$C$1662&amp;$D$3:$D$1662,$E$3:$E$1662,0,0,1)</f>
        <v>17100</v>
      </c>
      <c r="AB313" s="2" cm="1">
        <f t="array" ref="AB313">_xlfn.XLOOKUP(AB$1&amp;$R313,$C$3:$C$1662&amp;$D$3:$D$1662,$E$3:$E$1662,0,0,1)</f>
        <v>62700</v>
      </c>
      <c r="AC313" s="2" cm="1">
        <f t="array" ref="AC313">_xlfn.XLOOKUP(AC$1&amp;$R313,$C$3:$C$1662&amp;$D$3:$D$1662,$E$3:$E$1662,0,0,1)</f>
        <v>33400</v>
      </c>
    </row>
    <row r="314" spans="3:29" x14ac:dyDescent="0.4">
      <c r="C314" t="s">
        <v>758</v>
      </c>
      <c r="D314" t="s">
        <v>704</v>
      </c>
      <c r="E314">
        <v>33400</v>
      </c>
      <c r="R314" t="s">
        <v>372</v>
      </c>
      <c r="S314" s="2">
        <f t="shared" si="21"/>
        <v>15765700</v>
      </c>
      <c r="T314" s="2">
        <f t="shared" si="25"/>
        <v>11042400</v>
      </c>
      <c r="U314" s="2">
        <f t="shared" si="25"/>
        <v>12569600</v>
      </c>
      <c r="V314" s="2">
        <f t="shared" si="25"/>
        <v>14520900</v>
      </c>
      <c r="W314" s="2">
        <f t="shared" si="25"/>
        <v>20344200</v>
      </c>
      <c r="X314" s="2">
        <f t="shared" si="25"/>
        <v>20351400</v>
      </c>
      <c r="Y314" s="2" cm="1">
        <f t="array" ref="Y314">_xlfn.XLOOKUP(Y$1&amp;$R314,$C$3:$C$1662&amp;$D$3:$D$1662,$E$3:$E$1662,0,0,1)</f>
        <v>54900</v>
      </c>
      <c r="Z314" s="2" cm="1">
        <f t="array" ref="Z314">_xlfn.XLOOKUP(Z$1&amp;$R314,$C$3:$C$1662&amp;$D$3:$D$1662,$E$3:$E$1662,0,0,1)</f>
        <v>17100</v>
      </c>
      <c r="AA314" s="2" cm="1">
        <f t="array" ref="AA314">_xlfn.XLOOKUP(AA$1&amp;$R314,$C$3:$C$1662&amp;$D$3:$D$1662,$E$3:$E$1662,0,0,1)</f>
        <v>18700</v>
      </c>
      <c r="AB314" s="2" cm="1">
        <f t="array" ref="AB314">_xlfn.XLOOKUP(AB$1&amp;$R314,$C$3:$C$1662&amp;$D$3:$D$1662,$E$3:$E$1662,0,0,1)</f>
        <v>23900</v>
      </c>
      <c r="AC314" s="2" cm="1">
        <f t="array" ref="AC314">_xlfn.XLOOKUP(AC$1&amp;$R314,$C$3:$C$1662&amp;$D$3:$D$1662,$E$3:$E$1662,0,0,1)</f>
        <v>25700</v>
      </c>
    </row>
    <row r="315" spans="3:29" x14ac:dyDescent="0.4">
      <c r="C315" t="s">
        <v>758</v>
      </c>
      <c r="D315" t="s">
        <v>705</v>
      </c>
      <c r="E315">
        <v>25700</v>
      </c>
      <c r="R315" t="s">
        <v>373</v>
      </c>
      <c r="S315" s="2">
        <f t="shared" si="21"/>
        <v>15785380</v>
      </c>
      <c r="T315" s="2">
        <f t="shared" si="25"/>
        <v>11070300</v>
      </c>
      <c r="U315" s="2">
        <f t="shared" si="25"/>
        <v>12584300</v>
      </c>
      <c r="V315" s="2">
        <f t="shared" si="25"/>
        <v>14531100</v>
      </c>
      <c r="W315" s="2">
        <f t="shared" si="25"/>
        <v>20358600</v>
      </c>
      <c r="X315" s="2">
        <f t="shared" si="25"/>
        <v>20382600</v>
      </c>
      <c r="Y315" s="2" cm="1">
        <f t="array" ref="Y315">_xlfn.XLOOKUP(Y$1&amp;$R315,$C$3:$C$1662&amp;$D$3:$D$1662,$E$3:$E$1662,0,0,1)</f>
        <v>27900</v>
      </c>
      <c r="Z315" s="2" cm="1">
        <f t="array" ref="Z315">_xlfn.XLOOKUP(Z$1&amp;$R315,$C$3:$C$1662&amp;$D$3:$D$1662,$E$3:$E$1662,0,0,1)</f>
        <v>14700</v>
      </c>
      <c r="AA315" s="2" cm="1">
        <f t="array" ref="AA315">_xlfn.XLOOKUP(AA$1&amp;$R315,$C$3:$C$1662&amp;$D$3:$D$1662,$E$3:$E$1662,0,0,1)</f>
        <v>10200</v>
      </c>
      <c r="AB315" s="2" cm="1">
        <f t="array" ref="AB315">_xlfn.XLOOKUP(AB$1&amp;$R315,$C$3:$C$1662&amp;$D$3:$D$1662,$E$3:$E$1662,0,0,1)</f>
        <v>14400</v>
      </c>
      <c r="AC315" s="2" cm="1">
        <f t="array" ref="AC315">_xlfn.XLOOKUP(AC$1&amp;$R315,$C$3:$C$1662&amp;$D$3:$D$1662,$E$3:$E$1662,0,0,1)</f>
        <v>31200</v>
      </c>
    </row>
    <row r="316" spans="3:29" x14ac:dyDescent="0.4">
      <c r="C316" t="s">
        <v>758</v>
      </c>
      <c r="D316" t="s">
        <v>706</v>
      </c>
      <c r="E316">
        <v>31200</v>
      </c>
      <c r="R316" t="s">
        <v>374</v>
      </c>
      <c r="S316" s="2">
        <f t="shared" si="21"/>
        <v>15812980</v>
      </c>
      <c r="T316" s="2">
        <f t="shared" si="25"/>
        <v>11103800</v>
      </c>
      <c r="U316" s="2">
        <f t="shared" si="25"/>
        <v>12611300</v>
      </c>
      <c r="V316" s="2">
        <f t="shared" si="25"/>
        <v>14552400</v>
      </c>
      <c r="W316" s="2">
        <f t="shared" si="25"/>
        <v>20377600</v>
      </c>
      <c r="X316" s="2">
        <f t="shared" si="25"/>
        <v>20419800</v>
      </c>
      <c r="Y316" s="2" cm="1">
        <f t="array" ref="Y316">_xlfn.XLOOKUP(Y$1&amp;$R316,$C$3:$C$1662&amp;$D$3:$D$1662,$E$3:$E$1662,0,0,1)</f>
        <v>33500</v>
      </c>
      <c r="Z316" s="2" cm="1">
        <f t="array" ref="Z316">_xlfn.XLOOKUP(Z$1&amp;$R316,$C$3:$C$1662&amp;$D$3:$D$1662,$E$3:$E$1662,0,0,1)</f>
        <v>27000</v>
      </c>
      <c r="AA316" s="2" cm="1">
        <f t="array" ref="AA316">_xlfn.XLOOKUP(AA$1&amp;$R316,$C$3:$C$1662&amp;$D$3:$D$1662,$E$3:$E$1662,0,0,1)</f>
        <v>21300</v>
      </c>
      <c r="AB316" s="2" cm="1">
        <f t="array" ref="AB316">_xlfn.XLOOKUP(AB$1&amp;$R316,$C$3:$C$1662&amp;$D$3:$D$1662,$E$3:$E$1662,0,0,1)</f>
        <v>19000</v>
      </c>
      <c r="AC316" s="2" cm="1">
        <f t="array" ref="AC316">_xlfn.XLOOKUP(AC$1&amp;$R316,$C$3:$C$1662&amp;$D$3:$D$1662,$E$3:$E$1662,0,0,1)</f>
        <v>37200</v>
      </c>
    </row>
    <row r="317" spans="3:29" x14ac:dyDescent="0.4">
      <c r="C317" t="s">
        <v>758</v>
      </c>
      <c r="D317" t="s">
        <v>707</v>
      </c>
      <c r="E317">
        <v>37200</v>
      </c>
      <c r="R317" t="s">
        <v>375</v>
      </c>
      <c r="S317" s="2">
        <f t="shared" si="21"/>
        <v>15835200</v>
      </c>
      <c r="T317" s="2">
        <f t="shared" si="25"/>
        <v>11142300</v>
      </c>
      <c r="U317" s="2">
        <f t="shared" si="25"/>
        <v>12630000</v>
      </c>
      <c r="V317" s="2">
        <f t="shared" si="25"/>
        <v>14566900</v>
      </c>
      <c r="W317" s="2">
        <f t="shared" si="25"/>
        <v>20393600</v>
      </c>
      <c r="X317" s="2">
        <f t="shared" si="25"/>
        <v>20443200</v>
      </c>
      <c r="Y317" s="2" cm="1">
        <f t="array" ref="Y317">_xlfn.XLOOKUP(Y$1&amp;$R317,$C$3:$C$1662&amp;$D$3:$D$1662,$E$3:$E$1662,0,0,1)</f>
        <v>38500</v>
      </c>
      <c r="Z317" s="2" cm="1">
        <f t="array" ref="Z317">_xlfn.XLOOKUP(Z$1&amp;$R317,$C$3:$C$1662&amp;$D$3:$D$1662,$E$3:$E$1662,0,0,1)</f>
        <v>18700</v>
      </c>
      <c r="AA317" s="2" cm="1">
        <f t="array" ref="AA317">_xlfn.XLOOKUP(AA$1&amp;$R317,$C$3:$C$1662&amp;$D$3:$D$1662,$E$3:$E$1662,0,0,1)</f>
        <v>14500</v>
      </c>
      <c r="AB317" s="2" cm="1">
        <f t="array" ref="AB317">_xlfn.XLOOKUP(AB$1&amp;$R317,$C$3:$C$1662&amp;$D$3:$D$1662,$E$3:$E$1662,0,0,1)</f>
        <v>16000</v>
      </c>
      <c r="AC317" s="2" cm="1">
        <f t="array" ref="AC317">_xlfn.XLOOKUP(AC$1&amp;$R317,$C$3:$C$1662&amp;$D$3:$D$1662,$E$3:$E$1662,0,0,1)</f>
        <v>23400</v>
      </c>
    </row>
    <row r="318" spans="3:29" x14ac:dyDescent="0.4">
      <c r="C318" t="s">
        <v>758</v>
      </c>
      <c r="D318" t="s">
        <v>708</v>
      </c>
      <c r="E318">
        <v>23400</v>
      </c>
      <c r="R318" t="s">
        <v>376</v>
      </c>
      <c r="S318" s="2">
        <f t="shared" si="21"/>
        <v>15858660</v>
      </c>
      <c r="T318" s="2">
        <f t="shared" si="25"/>
        <v>11160200</v>
      </c>
      <c r="U318" s="2">
        <f t="shared" si="25"/>
        <v>12651600</v>
      </c>
      <c r="V318" s="2">
        <f t="shared" si="25"/>
        <v>14580900</v>
      </c>
      <c r="W318" s="2">
        <f t="shared" si="25"/>
        <v>20423900</v>
      </c>
      <c r="X318" s="2">
        <f t="shared" si="25"/>
        <v>20476700</v>
      </c>
      <c r="Y318" s="2" cm="1">
        <f t="array" ref="Y318">_xlfn.XLOOKUP(Y$1&amp;$R318,$C$3:$C$1662&amp;$D$3:$D$1662,$E$3:$E$1662,0,0,1)</f>
        <v>17900</v>
      </c>
      <c r="Z318" s="2" cm="1">
        <f t="array" ref="Z318">_xlfn.XLOOKUP(Z$1&amp;$R318,$C$3:$C$1662&amp;$D$3:$D$1662,$E$3:$E$1662,0,0,1)</f>
        <v>21600</v>
      </c>
      <c r="AA318" s="2" cm="1">
        <f t="array" ref="AA318">_xlfn.XLOOKUP(AA$1&amp;$R318,$C$3:$C$1662&amp;$D$3:$D$1662,$E$3:$E$1662,0,0,1)</f>
        <v>14000</v>
      </c>
      <c r="AB318" s="2" cm="1">
        <f t="array" ref="AB318">_xlfn.XLOOKUP(AB$1&amp;$R318,$C$3:$C$1662&amp;$D$3:$D$1662,$E$3:$E$1662,0,0,1)</f>
        <v>30300</v>
      </c>
      <c r="AC318" s="2" cm="1">
        <f t="array" ref="AC318">_xlfn.XLOOKUP(AC$1&amp;$R318,$C$3:$C$1662&amp;$D$3:$D$1662,$E$3:$E$1662,0,0,1)</f>
        <v>33500</v>
      </c>
    </row>
    <row r="319" spans="3:29" x14ac:dyDescent="0.4">
      <c r="C319" t="s">
        <v>758</v>
      </c>
      <c r="D319" t="s">
        <v>709</v>
      </c>
      <c r="E319">
        <v>33500</v>
      </c>
      <c r="R319" t="s">
        <v>377</v>
      </c>
      <c r="S319" s="2">
        <f t="shared" si="21"/>
        <v>15879600</v>
      </c>
      <c r="T319" s="2">
        <f t="shared" si="25"/>
        <v>11185700</v>
      </c>
      <c r="U319" s="2">
        <f t="shared" si="25"/>
        <v>12664800</v>
      </c>
      <c r="V319" s="2">
        <f t="shared" si="25"/>
        <v>14610700</v>
      </c>
      <c r="W319" s="2">
        <f t="shared" si="25"/>
        <v>20443600</v>
      </c>
      <c r="X319" s="2">
        <f t="shared" si="25"/>
        <v>20493200</v>
      </c>
      <c r="Y319" s="2" cm="1">
        <f t="array" ref="Y319">_xlfn.XLOOKUP(Y$1&amp;$R319,$C$3:$C$1662&amp;$D$3:$D$1662,$E$3:$E$1662,0,0,1)</f>
        <v>25500</v>
      </c>
      <c r="Z319" s="2" cm="1">
        <f t="array" ref="Z319">_xlfn.XLOOKUP(Z$1&amp;$R319,$C$3:$C$1662&amp;$D$3:$D$1662,$E$3:$E$1662,0,0,1)</f>
        <v>13200</v>
      </c>
      <c r="AA319" s="2" cm="1">
        <f t="array" ref="AA319">_xlfn.XLOOKUP(AA$1&amp;$R319,$C$3:$C$1662&amp;$D$3:$D$1662,$E$3:$E$1662,0,0,1)</f>
        <v>29800</v>
      </c>
      <c r="AB319" s="2" cm="1">
        <f t="array" ref="AB319">_xlfn.XLOOKUP(AB$1&amp;$R319,$C$3:$C$1662&amp;$D$3:$D$1662,$E$3:$E$1662,0,0,1)</f>
        <v>19700</v>
      </c>
      <c r="AC319" s="2" cm="1">
        <f t="array" ref="AC319">_xlfn.XLOOKUP(AC$1&amp;$R319,$C$3:$C$1662&amp;$D$3:$D$1662,$E$3:$E$1662,0,0,1)</f>
        <v>16500</v>
      </c>
    </row>
    <row r="320" spans="3:29" x14ac:dyDescent="0.4">
      <c r="C320" t="s">
        <v>758</v>
      </c>
      <c r="D320" t="s">
        <v>710</v>
      </c>
      <c r="E320">
        <v>16500</v>
      </c>
      <c r="R320" t="s">
        <v>378</v>
      </c>
      <c r="S320" s="2">
        <f t="shared" si="21"/>
        <v>15895280</v>
      </c>
      <c r="T320" s="2">
        <f t="shared" si="25"/>
        <v>11208300</v>
      </c>
      <c r="U320" s="2">
        <f t="shared" si="25"/>
        <v>12678600</v>
      </c>
      <c r="V320" s="2">
        <f t="shared" si="25"/>
        <v>14622400</v>
      </c>
      <c r="W320" s="2">
        <f t="shared" si="25"/>
        <v>20466100</v>
      </c>
      <c r="X320" s="2">
        <f t="shared" si="25"/>
        <v>20501000</v>
      </c>
      <c r="Y320" s="2" cm="1">
        <f t="array" ref="Y320">_xlfn.XLOOKUP(Y$1&amp;$R320,$C$3:$C$1662&amp;$D$3:$D$1662,$E$3:$E$1662,0,0,1)</f>
        <v>22600</v>
      </c>
      <c r="Z320" s="2" cm="1">
        <f t="array" ref="Z320">_xlfn.XLOOKUP(Z$1&amp;$R320,$C$3:$C$1662&amp;$D$3:$D$1662,$E$3:$E$1662,0,0,1)</f>
        <v>13800</v>
      </c>
      <c r="AA320" s="2" cm="1">
        <f t="array" ref="AA320">_xlfn.XLOOKUP(AA$1&amp;$R320,$C$3:$C$1662&amp;$D$3:$D$1662,$E$3:$E$1662,0,0,1)</f>
        <v>11700</v>
      </c>
      <c r="AB320" s="2" cm="1">
        <f t="array" ref="AB320">_xlfn.XLOOKUP(AB$1&amp;$R320,$C$3:$C$1662&amp;$D$3:$D$1662,$E$3:$E$1662,0,0,1)</f>
        <v>22500</v>
      </c>
      <c r="AC320" s="2" cm="1">
        <f t="array" ref="AC320">_xlfn.XLOOKUP(AC$1&amp;$R320,$C$3:$C$1662&amp;$D$3:$D$1662,$E$3:$E$1662,0,0,1)</f>
        <v>7800</v>
      </c>
    </row>
    <row r="321" spans="3:29" x14ac:dyDescent="0.4">
      <c r="C321" t="s">
        <v>758</v>
      </c>
      <c r="D321" t="s">
        <v>711</v>
      </c>
      <c r="E321">
        <v>7800</v>
      </c>
      <c r="R321" t="s">
        <v>379</v>
      </c>
      <c r="S321" s="2">
        <f t="shared" si="21"/>
        <v>15927480</v>
      </c>
      <c r="T321" s="2">
        <f t="shared" si="25"/>
        <v>11266400</v>
      </c>
      <c r="U321" s="2">
        <f t="shared" si="25"/>
        <v>12696000</v>
      </c>
      <c r="V321" s="2">
        <f t="shared" si="25"/>
        <v>14634200</v>
      </c>
      <c r="W321" s="2">
        <f t="shared" si="25"/>
        <v>20499400</v>
      </c>
      <c r="X321" s="2">
        <f t="shared" si="25"/>
        <v>20541400</v>
      </c>
      <c r="Y321" s="2" cm="1">
        <f t="array" ref="Y321">_xlfn.XLOOKUP(Y$1&amp;$R321,$C$3:$C$1662&amp;$D$3:$D$1662,$E$3:$E$1662,0,0,1)</f>
        <v>58100</v>
      </c>
      <c r="Z321" s="2" cm="1">
        <f t="array" ref="Z321">_xlfn.XLOOKUP(Z$1&amp;$R321,$C$3:$C$1662&amp;$D$3:$D$1662,$E$3:$E$1662,0,0,1)</f>
        <v>17400</v>
      </c>
      <c r="AA321" s="2" cm="1">
        <f t="array" ref="AA321">_xlfn.XLOOKUP(AA$1&amp;$R321,$C$3:$C$1662&amp;$D$3:$D$1662,$E$3:$E$1662,0,0,1)</f>
        <v>11800</v>
      </c>
      <c r="AB321" s="2" cm="1">
        <f t="array" ref="AB321">_xlfn.XLOOKUP(AB$1&amp;$R321,$C$3:$C$1662&amp;$D$3:$D$1662,$E$3:$E$1662,0,0,1)</f>
        <v>33300</v>
      </c>
      <c r="AC321" s="2" cm="1">
        <f t="array" ref="AC321">_xlfn.XLOOKUP(AC$1&amp;$R321,$C$3:$C$1662&amp;$D$3:$D$1662,$E$3:$E$1662,0,0,1)</f>
        <v>40400</v>
      </c>
    </row>
    <row r="322" spans="3:29" x14ac:dyDescent="0.4">
      <c r="C322" t="s">
        <v>758</v>
      </c>
      <c r="D322" t="s">
        <v>712</v>
      </c>
      <c r="E322">
        <v>40400</v>
      </c>
      <c r="R322" t="s">
        <v>380</v>
      </c>
      <c r="S322" s="2">
        <f t="shared" si="21"/>
        <v>15956860</v>
      </c>
      <c r="T322" s="2">
        <f t="shared" si="25"/>
        <v>11343800</v>
      </c>
      <c r="U322" s="2">
        <f t="shared" si="25"/>
        <v>12706700</v>
      </c>
      <c r="V322" s="2">
        <f t="shared" si="25"/>
        <v>14645100</v>
      </c>
      <c r="W322" s="2">
        <f t="shared" si="25"/>
        <v>20519200</v>
      </c>
      <c r="X322" s="2">
        <f t="shared" si="25"/>
        <v>20569500</v>
      </c>
      <c r="Y322" s="2" cm="1">
        <f t="array" ref="Y322">_xlfn.XLOOKUP(Y$1&amp;$R322,$C$3:$C$1662&amp;$D$3:$D$1662,$E$3:$E$1662,0,0,1)</f>
        <v>77400</v>
      </c>
      <c r="Z322" s="2" cm="1">
        <f t="array" ref="Z322">_xlfn.XLOOKUP(Z$1&amp;$R322,$C$3:$C$1662&amp;$D$3:$D$1662,$E$3:$E$1662,0,0,1)</f>
        <v>10700</v>
      </c>
      <c r="AA322" s="2" cm="1">
        <f t="array" ref="AA322">_xlfn.XLOOKUP(AA$1&amp;$R322,$C$3:$C$1662&amp;$D$3:$D$1662,$E$3:$E$1662,0,0,1)</f>
        <v>10900</v>
      </c>
      <c r="AB322" s="2" cm="1">
        <f t="array" ref="AB322">_xlfn.XLOOKUP(AB$1&amp;$R322,$C$3:$C$1662&amp;$D$3:$D$1662,$E$3:$E$1662,0,0,1)</f>
        <v>19800</v>
      </c>
      <c r="AC322" s="2" cm="1">
        <f t="array" ref="AC322">_xlfn.XLOOKUP(AC$1&amp;$R322,$C$3:$C$1662&amp;$D$3:$D$1662,$E$3:$E$1662,0,0,1)</f>
        <v>28100</v>
      </c>
    </row>
    <row r="323" spans="3:29" x14ac:dyDescent="0.4">
      <c r="C323" t="s">
        <v>758</v>
      </c>
      <c r="D323" t="s">
        <v>713</v>
      </c>
      <c r="E323">
        <v>28100</v>
      </c>
      <c r="R323" t="s">
        <v>381</v>
      </c>
      <c r="S323" s="2">
        <f t="shared" ref="S323:S333" si="26">IFERROR(AVERAGEIFS(T323:X323,T323:X323,"&gt;0"),0)</f>
        <v>15984200</v>
      </c>
      <c r="T323" s="2">
        <f t="shared" si="25"/>
        <v>11375700</v>
      </c>
      <c r="U323" s="2">
        <f t="shared" si="25"/>
        <v>12745500</v>
      </c>
      <c r="V323" s="2">
        <f t="shared" si="25"/>
        <v>14658800</v>
      </c>
      <c r="W323" s="2">
        <f t="shared" si="25"/>
        <v>20548400</v>
      </c>
      <c r="X323" s="2">
        <f t="shared" si="25"/>
        <v>20592600</v>
      </c>
      <c r="Y323" s="2" cm="1">
        <f t="array" ref="Y323">_xlfn.XLOOKUP(Y$1&amp;$R323,$C$3:$C$1662&amp;$D$3:$D$1662,$E$3:$E$1662,0,0,1)</f>
        <v>31900</v>
      </c>
      <c r="Z323" s="2" cm="1">
        <f t="array" ref="Z323">_xlfn.XLOOKUP(Z$1&amp;$R323,$C$3:$C$1662&amp;$D$3:$D$1662,$E$3:$E$1662,0,0,1)</f>
        <v>38800</v>
      </c>
      <c r="AA323" s="2" cm="1">
        <f t="array" ref="AA323">_xlfn.XLOOKUP(AA$1&amp;$R323,$C$3:$C$1662&amp;$D$3:$D$1662,$E$3:$E$1662,0,0,1)</f>
        <v>13700</v>
      </c>
      <c r="AB323" s="2" cm="1">
        <f t="array" ref="AB323">_xlfn.XLOOKUP(AB$1&amp;$R323,$C$3:$C$1662&amp;$D$3:$D$1662,$E$3:$E$1662,0,0,1)</f>
        <v>29200</v>
      </c>
      <c r="AC323" s="2" cm="1">
        <f t="array" ref="AC323">_xlfn.XLOOKUP(AC$1&amp;$R323,$C$3:$C$1662&amp;$D$3:$D$1662,$E$3:$E$1662,0,0,1)</f>
        <v>23100</v>
      </c>
    </row>
    <row r="324" spans="3:29" x14ac:dyDescent="0.4">
      <c r="C324" t="s">
        <v>758</v>
      </c>
      <c r="D324" t="s">
        <v>714</v>
      </c>
      <c r="E324">
        <v>23100</v>
      </c>
      <c r="R324" t="s">
        <v>382</v>
      </c>
      <c r="S324" s="2">
        <f t="shared" si="26"/>
        <v>16005640</v>
      </c>
      <c r="T324" s="2">
        <f t="shared" ref="T324:X333" si="27">T323+Y324</f>
        <v>11415600</v>
      </c>
      <c r="U324" s="2">
        <f t="shared" si="27"/>
        <v>12752200</v>
      </c>
      <c r="V324" s="2">
        <f t="shared" si="27"/>
        <v>14666300</v>
      </c>
      <c r="W324" s="2">
        <f t="shared" si="27"/>
        <v>20578100</v>
      </c>
      <c r="X324" s="2">
        <f t="shared" si="27"/>
        <v>20616000</v>
      </c>
      <c r="Y324" s="2" cm="1">
        <f t="array" ref="Y324">_xlfn.XLOOKUP(Y$1&amp;$R324,$C$3:$C$1662&amp;$D$3:$D$1662,$E$3:$E$1662,0,0,1)</f>
        <v>39900</v>
      </c>
      <c r="Z324" s="2" cm="1">
        <f t="array" ref="Z324">_xlfn.XLOOKUP(Z$1&amp;$R324,$C$3:$C$1662&amp;$D$3:$D$1662,$E$3:$E$1662,0,0,1)</f>
        <v>6700</v>
      </c>
      <c r="AA324" s="2" cm="1">
        <f t="array" ref="AA324">_xlfn.XLOOKUP(AA$1&amp;$R324,$C$3:$C$1662&amp;$D$3:$D$1662,$E$3:$E$1662,0,0,1)</f>
        <v>7500</v>
      </c>
      <c r="AB324" s="2" cm="1">
        <f t="array" ref="AB324">_xlfn.XLOOKUP(AB$1&amp;$R324,$C$3:$C$1662&amp;$D$3:$D$1662,$E$3:$E$1662,0,0,1)</f>
        <v>29700</v>
      </c>
      <c r="AC324" s="2" cm="1">
        <f t="array" ref="AC324">_xlfn.XLOOKUP(AC$1&amp;$R324,$C$3:$C$1662&amp;$D$3:$D$1662,$E$3:$E$1662,0,0,1)</f>
        <v>23400</v>
      </c>
    </row>
    <row r="325" spans="3:29" x14ac:dyDescent="0.4">
      <c r="C325" t="s">
        <v>758</v>
      </c>
      <c r="D325" t="s">
        <v>715</v>
      </c>
      <c r="E325">
        <v>23400</v>
      </c>
      <c r="R325" t="s">
        <v>383</v>
      </c>
      <c r="S325" s="2">
        <f t="shared" si="26"/>
        <v>16027820</v>
      </c>
      <c r="T325" s="2">
        <f t="shared" si="27"/>
        <v>11446000</v>
      </c>
      <c r="U325" s="2">
        <f t="shared" si="27"/>
        <v>12767100</v>
      </c>
      <c r="V325" s="2">
        <f t="shared" si="27"/>
        <v>14678300</v>
      </c>
      <c r="W325" s="2">
        <f t="shared" si="27"/>
        <v>20614500</v>
      </c>
      <c r="X325" s="2">
        <f t="shared" si="27"/>
        <v>20633200</v>
      </c>
      <c r="Y325" s="2" cm="1">
        <f t="array" ref="Y325">_xlfn.XLOOKUP(Y$1&amp;$R325,$C$3:$C$1662&amp;$D$3:$D$1662,$E$3:$E$1662,0,0,1)</f>
        <v>30400</v>
      </c>
      <c r="Z325" s="2" cm="1">
        <f t="array" ref="Z325">_xlfn.XLOOKUP(Z$1&amp;$R325,$C$3:$C$1662&amp;$D$3:$D$1662,$E$3:$E$1662,0,0,1)</f>
        <v>14900</v>
      </c>
      <c r="AA325" s="2" cm="1">
        <f t="array" ref="AA325">_xlfn.XLOOKUP(AA$1&amp;$R325,$C$3:$C$1662&amp;$D$3:$D$1662,$E$3:$E$1662,0,0,1)</f>
        <v>12000</v>
      </c>
      <c r="AB325" s="2" cm="1">
        <f t="array" ref="AB325">_xlfn.XLOOKUP(AB$1&amp;$R325,$C$3:$C$1662&amp;$D$3:$D$1662,$E$3:$E$1662,0,0,1)</f>
        <v>36400</v>
      </c>
      <c r="AC325" s="2" cm="1">
        <f t="array" ref="AC325">_xlfn.XLOOKUP(AC$1&amp;$R325,$C$3:$C$1662&amp;$D$3:$D$1662,$E$3:$E$1662,0,0,1)</f>
        <v>17200</v>
      </c>
    </row>
    <row r="326" spans="3:29" x14ac:dyDescent="0.4">
      <c r="C326" t="s">
        <v>758</v>
      </c>
      <c r="D326" t="s">
        <v>716</v>
      </c>
      <c r="E326">
        <v>17200</v>
      </c>
      <c r="R326" t="s">
        <v>384</v>
      </c>
      <c r="S326" s="2">
        <f t="shared" si="26"/>
        <v>16054380</v>
      </c>
      <c r="T326" s="2">
        <f t="shared" si="27"/>
        <v>11485800</v>
      </c>
      <c r="U326" s="2">
        <f t="shared" si="27"/>
        <v>12776300</v>
      </c>
      <c r="V326" s="2">
        <f t="shared" si="27"/>
        <v>14702000</v>
      </c>
      <c r="W326" s="2">
        <f t="shared" si="27"/>
        <v>20643800</v>
      </c>
      <c r="X326" s="2">
        <f t="shared" si="27"/>
        <v>20664000</v>
      </c>
      <c r="Y326" s="2" cm="1">
        <f t="array" ref="Y326">_xlfn.XLOOKUP(Y$1&amp;$R326,$C$3:$C$1662&amp;$D$3:$D$1662,$E$3:$E$1662,0,0,1)</f>
        <v>39800</v>
      </c>
      <c r="Z326" s="2" cm="1">
        <f t="array" ref="Z326">_xlfn.XLOOKUP(Z$1&amp;$R326,$C$3:$C$1662&amp;$D$3:$D$1662,$E$3:$E$1662,0,0,1)</f>
        <v>9200</v>
      </c>
      <c r="AA326" s="2" cm="1">
        <f t="array" ref="AA326">_xlfn.XLOOKUP(AA$1&amp;$R326,$C$3:$C$1662&amp;$D$3:$D$1662,$E$3:$E$1662,0,0,1)</f>
        <v>23700</v>
      </c>
      <c r="AB326" s="2" cm="1">
        <f t="array" ref="AB326">_xlfn.XLOOKUP(AB$1&amp;$R326,$C$3:$C$1662&amp;$D$3:$D$1662,$E$3:$E$1662,0,0,1)</f>
        <v>29300</v>
      </c>
      <c r="AC326" s="2" cm="1">
        <f t="array" ref="AC326">_xlfn.XLOOKUP(AC$1&amp;$R326,$C$3:$C$1662&amp;$D$3:$D$1662,$E$3:$E$1662,0,0,1)</f>
        <v>30800</v>
      </c>
    </row>
    <row r="327" spans="3:29" x14ac:dyDescent="0.4">
      <c r="C327" t="s">
        <v>758</v>
      </c>
      <c r="D327" t="s">
        <v>717</v>
      </c>
      <c r="E327">
        <v>30800</v>
      </c>
      <c r="R327" t="s">
        <v>385</v>
      </c>
      <c r="S327" s="2">
        <f t="shared" si="26"/>
        <v>16103640</v>
      </c>
      <c r="T327" s="2">
        <f t="shared" si="27"/>
        <v>11608100</v>
      </c>
      <c r="U327" s="2">
        <f t="shared" si="27"/>
        <v>12794500</v>
      </c>
      <c r="V327" s="2">
        <f t="shared" si="27"/>
        <v>14730200</v>
      </c>
      <c r="W327" s="2">
        <f t="shared" si="27"/>
        <v>20676000</v>
      </c>
      <c r="X327" s="2">
        <f t="shared" si="27"/>
        <v>20709400</v>
      </c>
      <c r="Y327" s="2" cm="1">
        <f t="array" ref="Y327">_xlfn.XLOOKUP(Y$1&amp;$R327,$C$3:$C$1662&amp;$D$3:$D$1662,$E$3:$E$1662,0,0,1)</f>
        <v>122300</v>
      </c>
      <c r="Z327" s="2" cm="1">
        <f t="array" ref="Z327">_xlfn.XLOOKUP(Z$1&amp;$R327,$C$3:$C$1662&amp;$D$3:$D$1662,$E$3:$E$1662,0,0,1)</f>
        <v>18200</v>
      </c>
      <c r="AA327" s="2" cm="1">
        <f t="array" ref="AA327">_xlfn.XLOOKUP(AA$1&amp;$R327,$C$3:$C$1662&amp;$D$3:$D$1662,$E$3:$E$1662,0,0,1)</f>
        <v>28200</v>
      </c>
      <c r="AB327" s="2" cm="1">
        <f t="array" ref="AB327">_xlfn.XLOOKUP(AB$1&amp;$R327,$C$3:$C$1662&amp;$D$3:$D$1662,$E$3:$E$1662,0,0,1)</f>
        <v>32200</v>
      </c>
      <c r="AC327" s="2" cm="1">
        <f t="array" ref="AC327">_xlfn.XLOOKUP(AC$1&amp;$R327,$C$3:$C$1662&amp;$D$3:$D$1662,$E$3:$E$1662,0,0,1)</f>
        <v>45400</v>
      </c>
    </row>
    <row r="328" spans="3:29" x14ac:dyDescent="0.4">
      <c r="C328" t="s">
        <v>758</v>
      </c>
      <c r="D328" t="s">
        <v>718</v>
      </c>
      <c r="E328">
        <v>45400</v>
      </c>
      <c r="R328" t="s">
        <v>386</v>
      </c>
      <c r="S328" s="2">
        <f t="shared" si="26"/>
        <v>16103640</v>
      </c>
      <c r="T328" s="2">
        <f t="shared" si="27"/>
        <v>11608100</v>
      </c>
      <c r="U328" s="2">
        <f t="shared" si="27"/>
        <v>12794500</v>
      </c>
      <c r="V328" s="2">
        <f t="shared" si="27"/>
        <v>14730200</v>
      </c>
      <c r="W328" s="2">
        <f t="shared" si="27"/>
        <v>20676000</v>
      </c>
      <c r="X328" s="2">
        <f t="shared" si="27"/>
        <v>20709400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16103640</v>
      </c>
      <c r="T329" s="2">
        <f t="shared" si="27"/>
        <v>11608100</v>
      </c>
      <c r="U329" s="2">
        <f t="shared" si="27"/>
        <v>12794500</v>
      </c>
      <c r="V329" s="2">
        <f t="shared" si="27"/>
        <v>14730200</v>
      </c>
      <c r="W329" s="2">
        <f t="shared" si="27"/>
        <v>20676000</v>
      </c>
      <c r="X329" s="2">
        <f t="shared" si="27"/>
        <v>20709400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16103640</v>
      </c>
      <c r="T330" s="2">
        <f t="shared" si="27"/>
        <v>11608100</v>
      </c>
      <c r="U330" s="2">
        <f t="shared" si="27"/>
        <v>12794500</v>
      </c>
      <c r="V330" s="2">
        <f t="shared" si="27"/>
        <v>14730200</v>
      </c>
      <c r="W330" s="2">
        <f t="shared" si="27"/>
        <v>20676000</v>
      </c>
      <c r="X330" s="2">
        <f t="shared" si="27"/>
        <v>20709400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16103640</v>
      </c>
      <c r="T331" s="2">
        <f t="shared" si="27"/>
        <v>11608100</v>
      </c>
      <c r="U331" s="2">
        <f t="shared" si="27"/>
        <v>12794500</v>
      </c>
      <c r="V331" s="2">
        <f t="shared" si="27"/>
        <v>14730200</v>
      </c>
      <c r="W331" s="2">
        <f t="shared" si="27"/>
        <v>20676000</v>
      </c>
      <c r="X331" s="2">
        <f t="shared" si="27"/>
        <v>20709400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16103640</v>
      </c>
      <c r="T332" s="2">
        <f t="shared" si="27"/>
        <v>11608100</v>
      </c>
      <c r="U332" s="2">
        <f t="shared" si="27"/>
        <v>12794500</v>
      </c>
      <c r="V332" s="2">
        <f t="shared" si="27"/>
        <v>14730200</v>
      </c>
      <c r="W332" s="2">
        <f t="shared" si="27"/>
        <v>20676000</v>
      </c>
      <c r="X332" s="2">
        <f t="shared" si="27"/>
        <v>20709400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16344580</v>
      </c>
      <c r="T333" s="2">
        <f t="shared" si="27"/>
        <v>11905300</v>
      </c>
      <c r="U333" s="2">
        <f t="shared" si="27"/>
        <v>12976600</v>
      </c>
      <c r="V333" s="2">
        <f t="shared" si="27"/>
        <v>14928100</v>
      </c>
      <c r="W333" s="2">
        <f t="shared" si="27"/>
        <v>20993600</v>
      </c>
      <c r="X333" s="2">
        <f t="shared" si="27"/>
        <v>20919300</v>
      </c>
      <c r="Y333" s="2" cm="1">
        <f t="array" ref="Y333">_xlfn.XLOOKUP(Y$1&amp;$R333,$C$3:$C$1662&amp;$D$3:$D$1662,$E$3:$E$1662,0,0,1)</f>
        <v>297200</v>
      </c>
      <c r="Z333" s="2" cm="1">
        <f t="array" ref="Z333">_xlfn.XLOOKUP(Z$1&amp;$R333,$C$3:$C$1662&amp;$D$3:$D$1662,$E$3:$E$1662,0,0,1)</f>
        <v>182100</v>
      </c>
      <c r="AA333" s="2" cm="1">
        <f t="array" ref="AA333">_xlfn.XLOOKUP(AA$1&amp;$R333,$C$3:$C$1662&amp;$D$3:$D$1662,$E$3:$E$1662,0,0,1)</f>
        <v>197900</v>
      </c>
      <c r="AB333" s="2" cm="1">
        <f t="array" ref="AB333">_xlfn.XLOOKUP(AB$1&amp;$R333,$C$3:$C$1662&amp;$D$3:$D$1662,$E$3:$E$1662,0,0,1)</f>
        <v>317600</v>
      </c>
      <c r="AC333" s="2" cm="1">
        <f t="array" ref="AC333">_xlfn.XLOOKUP(AC$1&amp;$R333,$C$3:$C$1662&amp;$D$3:$D$1662,$E$3:$E$1662,0,0,1)</f>
        <v>209900</v>
      </c>
    </row>
    <row r="334" spans="3:29" x14ac:dyDescent="0.4">
      <c r="C334" t="s">
        <v>758</v>
      </c>
      <c r="D334" t="s">
        <v>724</v>
      </c>
      <c r="E334">
        <v>209900</v>
      </c>
    </row>
    <row r="335" spans="3:29" x14ac:dyDescent="0.4">
      <c r="C335" t="s">
        <v>759</v>
      </c>
      <c r="D335" t="s">
        <v>513</v>
      </c>
      <c r="E335">
        <v>339800</v>
      </c>
    </row>
    <row r="336" spans="3:29" x14ac:dyDescent="0.4">
      <c r="C336" t="s">
        <v>759</v>
      </c>
      <c r="D336" t="s">
        <v>514</v>
      </c>
      <c r="E336">
        <v>235100</v>
      </c>
    </row>
    <row r="337" spans="3:5" x14ac:dyDescent="0.4">
      <c r="C337" t="s">
        <v>759</v>
      </c>
      <c r="D337" t="s">
        <v>515</v>
      </c>
      <c r="E337">
        <v>268600</v>
      </c>
    </row>
    <row r="338" spans="3:5" x14ac:dyDescent="0.4">
      <c r="C338" t="s">
        <v>759</v>
      </c>
      <c r="D338" t="s">
        <v>516</v>
      </c>
      <c r="E338">
        <v>286000</v>
      </c>
    </row>
    <row r="339" spans="3:5" x14ac:dyDescent="0.4">
      <c r="C339" t="s">
        <v>759</v>
      </c>
      <c r="D339" t="s">
        <v>517</v>
      </c>
      <c r="E339">
        <v>249600</v>
      </c>
    </row>
    <row r="340" spans="3:5" x14ac:dyDescent="0.4">
      <c r="C340" t="s">
        <v>759</v>
      </c>
      <c r="D340" t="s">
        <v>518</v>
      </c>
      <c r="E340">
        <v>279000</v>
      </c>
    </row>
    <row r="341" spans="3:5" x14ac:dyDescent="0.4">
      <c r="C341" t="s">
        <v>759</v>
      </c>
      <c r="D341" t="s">
        <v>519</v>
      </c>
      <c r="E341">
        <v>280800</v>
      </c>
    </row>
    <row r="342" spans="3:5" x14ac:dyDescent="0.4">
      <c r="C342" t="s">
        <v>759</v>
      </c>
      <c r="D342" t="s">
        <v>520</v>
      </c>
      <c r="E342">
        <v>246600</v>
      </c>
    </row>
    <row r="343" spans="3:5" x14ac:dyDescent="0.4">
      <c r="C343" t="s">
        <v>759</v>
      </c>
      <c r="D343" t="s">
        <v>521</v>
      </c>
      <c r="E343">
        <v>233300</v>
      </c>
    </row>
    <row r="344" spans="3:5" x14ac:dyDescent="0.4">
      <c r="C344" t="s">
        <v>759</v>
      </c>
      <c r="D344" t="s">
        <v>522</v>
      </c>
      <c r="E344">
        <v>129900</v>
      </c>
    </row>
    <row r="345" spans="3:5" x14ac:dyDescent="0.4">
      <c r="C345" t="s">
        <v>759</v>
      </c>
      <c r="D345" t="s">
        <v>523</v>
      </c>
      <c r="E345">
        <v>196100</v>
      </c>
    </row>
    <row r="346" spans="3:5" x14ac:dyDescent="0.4">
      <c r="C346" t="s">
        <v>759</v>
      </c>
      <c r="D346" t="s">
        <v>524</v>
      </c>
      <c r="E346">
        <v>127300</v>
      </c>
    </row>
    <row r="347" spans="3:5" x14ac:dyDescent="0.4">
      <c r="C347" t="s">
        <v>759</v>
      </c>
      <c r="D347" t="s">
        <v>525</v>
      </c>
      <c r="E347">
        <v>112600</v>
      </c>
    </row>
    <row r="348" spans="3:5" x14ac:dyDescent="0.4">
      <c r="C348" t="s">
        <v>759</v>
      </c>
      <c r="D348" t="s">
        <v>526</v>
      </c>
      <c r="E348">
        <v>144500</v>
      </c>
    </row>
    <row r="349" spans="3:5" x14ac:dyDescent="0.4">
      <c r="C349" t="s">
        <v>759</v>
      </c>
      <c r="D349" t="s">
        <v>527</v>
      </c>
      <c r="E349">
        <v>184000</v>
      </c>
    </row>
    <row r="350" spans="3:5" x14ac:dyDescent="0.4">
      <c r="C350" t="s">
        <v>759</v>
      </c>
      <c r="D350" t="s">
        <v>528</v>
      </c>
      <c r="E350">
        <v>149800</v>
      </c>
    </row>
    <row r="351" spans="3:5" x14ac:dyDescent="0.4">
      <c r="C351" t="s">
        <v>759</v>
      </c>
      <c r="D351" t="s">
        <v>529</v>
      </c>
      <c r="E351">
        <v>130300</v>
      </c>
    </row>
    <row r="352" spans="3:5" x14ac:dyDescent="0.4">
      <c r="C352" t="s">
        <v>759</v>
      </c>
      <c r="D352" t="s">
        <v>530</v>
      </c>
      <c r="E352">
        <v>148700</v>
      </c>
    </row>
    <row r="353" spans="3:5" x14ac:dyDescent="0.4">
      <c r="C353" t="s">
        <v>759</v>
      </c>
      <c r="D353" t="s">
        <v>531</v>
      </c>
      <c r="E353">
        <v>151700</v>
      </c>
    </row>
    <row r="354" spans="3:5" x14ac:dyDescent="0.4">
      <c r="C354" t="s">
        <v>759</v>
      </c>
      <c r="D354" t="s">
        <v>532</v>
      </c>
      <c r="E354">
        <v>168900</v>
      </c>
    </row>
    <row r="355" spans="3:5" x14ac:dyDescent="0.4">
      <c r="C355" t="s">
        <v>759</v>
      </c>
      <c r="D355" t="s">
        <v>533</v>
      </c>
      <c r="E355">
        <v>125300</v>
      </c>
    </row>
    <row r="356" spans="3:5" x14ac:dyDescent="0.4">
      <c r="C356" t="s">
        <v>759</v>
      </c>
      <c r="D356" t="s">
        <v>534</v>
      </c>
      <c r="E356">
        <v>205500</v>
      </c>
    </row>
    <row r="357" spans="3:5" x14ac:dyDescent="0.4">
      <c r="C357" t="s">
        <v>759</v>
      </c>
      <c r="D357" t="s">
        <v>535</v>
      </c>
      <c r="E357">
        <v>132200</v>
      </c>
    </row>
    <row r="358" spans="3:5" x14ac:dyDescent="0.4">
      <c r="C358" t="s">
        <v>759</v>
      </c>
      <c r="D358" t="s">
        <v>536</v>
      </c>
      <c r="E358">
        <v>64300</v>
      </c>
    </row>
    <row r="359" spans="3:5" x14ac:dyDescent="0.4">
      <c r="C359" t="s">
        <v>759</v>
      </c>
      <c r="D359" t="s">
        <v>537</v>
      </c>
      <c r="E359">
        <v>117900</v>
      </c>
    </row>
    <row r="360" spans="3:5" x14ac:dyDescent="0.4">
      <c r="C360" t="s">
        <v>759</v>
      </c>
      <c r="D360" t="s">
        <v>538</v>
      </c>
      <c r="E360">
        <v>76500</v>
      </c>
    </row>
    <row r="361" spans="3:5" x14ac:dyDescent="0.4">
      <c r="C361" t="s">
        <v>759</v>
      </c>
      <c r="D361" t="s">
        <v>539</v>
      </c>
      <c r="E361">
        <v>73800</v>
      </c>
    </row>
    <row r="362" spans="3:5" x14ac:dyDescent="0.4">
      <c r="C362" t="s">
        <v>759</v>
      </c>
      <c r="D362" t="s">
        <v>540</v>
      </c>
      <c r="E362">
        <v>43500</v>
      </c>
    </row>
    <row r="363" spans="3:5" x14ac:dyDescent="0.4">
      <c r="C363" t="s">
        <v>759</v>
      </c>
      <c r="D363" t="s">
        <v>541</v>
      </c>
      <c r="E363">
        <v>68000</v>
      </c>
    </row>
    <row r="364" spans="3:5" x14ac:dyDescent="0.4">
      <c r="C364" t="s">
        <v>759</v>
      </c>
      <c r="D364" t="s">
        <v>542</v>
      </c>
      <c r="E364">
        <v>43700</v>
      </c>
    </row>
    <row r="365" spans="3:5" x14ac:dyDescent="0.4">
      <c r="C365" t="s">
        <v>759</v>
      </c>
      <c r="D365" t="s">
        <v>543</v>
      </c>
      <c r="E365">
        <v>128000</v>
      </c>
    </row>
    <row r="366" spans="3:5" x14ac:dyDescent="0.4">
      <c r="C366" t="s">
        <v>759</v>
      </c>
      <c r="D366" t="s">
        <v>544</v>
      </c>
      <c r="E366">
        <v>66300</v>
      </c>
    </row>
    <row r="367" spans="3:5" x14ac:dyDescent="0.4">
      <c r="C367" t="s">
        <v>759</v>
      </c>
      <c r="D367" t="s">
        <v>545</v>
      </c>
      <c r="E367">
        <v>55500</v>
      </c>
    </row>
    <row r="368" spans="3:5" x14ac:dyDescent="0.4">
      <c r="C368" t="s">
        <v>759</v>
      </c>
      <c r="D368" t="s">
        <v>546</v>
      </c>
      <c r="E368">
        <v>71000</v>
      </c>
    </row>
    <row r="369" spans="3:5" x14ac:dyDescent="0.4">
      <c r="C369" t="s">
        <v>759</v>
      </c>
      <c r="D369" t="s">
        <v>547</v>
      </c>
      <c r="E369">
        <v>70900</v>
      </c>
    </row>
    <row r="370" spans="3:5" x14ac:dyDescent="0.4">
      <c r="C370" t="s">
        <v>759</v>
      </c>
      <c r="D370" t="s">
        <v>548</v>
      </c>
      <c r="E370">
        <v>132200</v>
      </c>
    </row>
    <row r="371" spans="3:5" x14ac:dyDescent="0.4">
      <c r="C371" t="s">
        <v>759</v>
      </c>
      <c r="D371" t="s">
        <v>549</v>
      </c>
      <c r="E371">
        <v>139900</v>
      </c>
    </row>
    <row r="372" spans="3:5" x14ac:dyDescent="0.4">
      <c r="C372" t="s">
        <v>759</v>
      </c>
      <c r="D372" t="s">
        <v>550</v>
      </c>
      <c r="E372">
        <v>147800</v>
      </c>
    </row>
    <row r="373" spans="3:5" x14ac:dyDescent="0.4">
      <c r="C373" t="s">
        <v>759</v>
      </c>
      <c r="D373" t="s">
        <v>551</v>
      </c>
      <c r="E373">
        <v>124400</v>
      </c>
    </row>
    <row r="374" spans="3:5" x14ac:dyDescent="0.4">
      <c r="C374" t="s">
        <v>759</v>
      </c>
      <c r="D374" t="s">
        <v>552</v>
      </c>
      <c r="E374">
        <v>77700</v>
      </c>
    </row>
    <row r="375" spans="3:5" x14ac:dyDescent="0.4">
      <c r="C375" t="s">
        <v>759</v>
      </c>
      <c r="D375" t="s">
        <v>553</v>
      </c>
      <c r="E375">
        <v>119100</v>
      </c>
    </row>
    <row r="376" spans="3:5" x14ac:dyDescent="0.4">
      <c r="C376" t="s">
        <v>759</v>
      </c>
      <c r="D376" t="s">
        <v>554</v>
      </c>
      <c r="E376">
        <v>154700</v>
      </c>
    </row>
    <row r="377" spans="3:5" x14ac:dyDescent="0.4">
      <c r="C377" t="s">
        <v>759</v>
      </c>
      <c r="D377" t="s">
        <v>555</v>
      </c>
      <c r="E377">
        <v>151300</v>
      </c>
    </row>
    <row r="378" spans="3:5" x14ac:dyDescent="0.4">
      <c r="C378" t="s">
        <v>759</v>
      </c>
      <c r="D378" t="s">
        <v>556</v>
      </c>
      <c r="E378">
        <v>167100</v>
      </c>
    </row>
    <row r="379" spans="3:5" x14ac:dyDescent="0.4">
      <c r="C379" t="s">
        <v>759</v>
      </c>
      <c r="D379" t="s">
        <v>557</v>
      </c>
      <c r="E379">
        <v>197300</v>
      </c>
    </row>
    <row r="380" spans="3:5" x14ac:dyDescent="0.4">
      <c r="C380" t="s">
        <v>759</v>
      </c>
      <c r="D380" t="s">
        <v>558</v>
      </c>
      <c r="E380">
        <v>145400</v>
      </c>
    </row>
    <row r="381" spans="3:5" x14ac:dyDescent="0.4">
      <c r="C381" t="s">
        <v>759</v>
      </c>
      <c r="D381" t="s">
        <v>559</v>
      </c>
      <c r="E381">
        <v>183000</v>
      </c>
    </row>
    <row r="382" spans="3:5" x14ac:dyDescent="0.4">
      <c r="C382" t="s">
        <v>759</v>
      </c>
      <c r="D382" t="s">
        <v>560</v>
      </c>
      <c r="E382">
        <v>100100</v>
      </c>
    </row>
    <row r="383" spans="3:5" x14ac:dyDescent="0.4">
      <c r="C383" t="s">
        <v>759</v>
      </c>
      <c r="D383" t="s">
        <v>561</v>
      </c>
      <c r="E383">
        <v>72400</v>
      </c>
    </row>
    <row r="384" spans="3:5" x14ac:dyDescent="0.4">
      <c r="C384" t="s">
        <v>759</v>
      </c>
      <c r="D384" t="s">
        <v>562</v>
      </c>
      <c r="E384">
        <v>75300</v>
      </c>
    </row>
    <row r="385" spans="3:5" x14ac:dyDescent="0.4">
      <c r="C385" t="s">
        <v>759</v>
      </c>
      <c r="D385" t="s">
        <v>563</v>
      </c>
      <c r="E385">
        <v>95800</v>
      </c>
    </row>
    <row r="386" spans="3:5" x14ac:dyDescent="0.4">
      <c r="C386" t="s">
        <v>759</v>
      </c>
      <c r="D386" t="s">
        <v>564</v>
      </c>
      <c r="E386">
        <v>92900</v>
      </c>
    </row>
    <row r="387" spans="3:5" x14ac:dyDescent="0.4">
      <c r="C387" t="s">
        <v>759</v>
      </c>
      <c r="D387" t="s">
        <v>565</v>
      </c>
      <c r="E387">
        <v>53800</v>
      </c>
    </row>
    <row r="388" spans="3:5" x14ac:dyDescent="0.4">
      <c r="C388" t="s">
        <v>759</v>
      </c>
      <c r="D388" t="s">
        <v>566</v>
      </c>
      <c r="E388">
        <v>104600</v>
      </c>
    </row>
    <row r="389" spans="3:5" x14ac:dyDescent="0.4">
      <c r="C389" t="s">
        <v>759</v>
      </c>
      <c r="D389" t="s">
        <v>567</v>
      </c>
      <c r="E389">
        <v>125700</v>
      </c>
    </row>
    <row r="390" spans="3:5" x14ac:dyDescent="0.4">
      <c r="C390" t="s">
        <v>759</v>
      </c>
      <c r="D390" t="s">
        <v>568</v>
      </c>
      <c r="E390">
        <v>114300</v>
      </c>
    </row>
    <row r="391" spans="3:5" x14ac:dyDescent="0.4">
      <c r="C391" t="s">
        <v>759</v>
      </c>
      <c r="D391" t="s">
        <v>569</v>
      </c>
      <c r="E391">
        <v>107100</v>
      </c>
    </row>
    <row r="392" spans="3:5" x14ac:dyDescent="0.4">
      <c r="C392" t="s">
        <v>759</v>
      </c>
      <c r="D392" t="s">
        <v>570</v>
      </c>
      <c r="E392">
        <v>104200</v>
      </c>
    </row>
    <row r="393" spans="3:5" x14ac:dyDescent="0.4">
      <c r="C393" t="s">
        <v>759</v>
      </c>
      <c r="D393" t="s">
        <v>571</v>
      </c>
      <c r="E393">
        <v>65500</v>
      </c>
    </row>
    <row r="394" spans="3:5" x14ac:dyDescent="0.4">
      <c r="C394" t="s">
        <v>759</v>
      </c>
      <c r="D394" t="s">
        <v>572</v>
      </c>
      <c r="E394">
        <v>75300</v>
      </c>
    </row>
    <row r="395" spans="3:5" x14ac:dyDescent="0.4">
      <c r="C395" t="s">
        <v>759</v>
      </c>
      <c r="D395" t="s">
        <v>573</v>
      </c>
      <c r="E395">
        <v>53200</v>
      </c>
    </row>
    <row r="396" spans="3:5" x14ac:dyDescent="0.4">
      <c r="C396" t="s">
        <v>759</v>
      </c>
      <c r="D396" t="s">
        <v>574</v>
      </c>
      <c r="E396">
        <v>89600</v>
      </c>
    </row>
    <row r="397" spans="3:5" x14ac:dyDescent="0.4">
      <c r="C397" t="s">
        <v>759</v>
      </c>
      <c r="D397" t="s">
        <v>575</v>
      </c>
      <c r="E397">
        <v>71000</v>
      </c>
    </row>
    <row r="398" spans="3:5" x14ac:dyDescent="0.4">
      <c r="C398" t="s">
        <v>759</v>
      </c>
      <c r="D398" t="s">
        <v>576</v>
      </c>
      <c r="E398">
        <v>38100</v>
      </c>
    </row>
    <row r="399" spans="3:5" x14ac:dyDescent="0.4">
      <c r="C399" t="s">
        <v>759</v>
      </c>
      <c r="D399" t="s">
        <v>577</v>
      </c>
      <c r="E399">
        <v>85100</v>
      </c>
    </row>
    <row r="400" spans="3:5" x14ac:dyDescent="0.4">
      <c r="C400" t="s">
        <v>759</v>
      </c>
      <c r="D400" t="s">
        <v>578</v>
      </c>
      <c r="E400">
        <v>66300</v>
      </c>
    </row>
    <row r="401" spans="3:5" x14ac:dyDescent="0.4">
      <c r="C401" t="s">
        <v>759</v>
      </c>
      <c r="D401" t="s">
        <v>579</v>
      </c>
      <c r="E401">
        <v>62700</v>
      </c>
    </row>
    <row r="402" spans="3:5" x14ac:dyDescent="0.4">
      <c r="C402" t="s">
        <v>759</v>
      </c>
      <c r="D402" t="s">
        <v>580</v>
      </c>
      <c r="E402">
        <v>88900</v>
      </c>
    </row>
    <row r="403" spans="3:5" x14ac:dyDescent="0.4">
      <c r="C403" t="s">
        <v>759</v>
      </c>
      <c r="D403" t="s">
        <v>581</v>
      </c>
      <c r="E403">
        <v>143100</v>
      </c>
    </row>
    <row r="404" spans="3:5" x14ac:dyDescent="0.4">
      <c r="C404" t="s">
        <v>759</v>
      </c>
      <c r="D404" t="s">
        <v>582</v>
      </c>
      <c r="E404">
        <v>110700</v>
      </c>
    </row>
    <row r="405" spans="3:5" x14ac:dyDescent="0.4">
      <c r="C405" t="s">
        <v>759</v>
      </c>
      <c r="D405" t="s">
        <v>583</v>
      </c>
      <c r="E405">
        <v>182000</v>
      </c>
    </row>
    <row r="406" spans="3:5" x14ac:dyDescent="0.4">
      <c r="C406" t="s">
        <v>759</v>
      </c>
      <c r="D406" t="s">
        <v>584</v>
      </c>
      <c r="E406">
        <v>102000</v>
      </c>
    </row>
    <row r="407" spans="3:5" x14ac:dyDescent="0.4">
      <c r="C407" t="s">
        <v>759</v>
      </c>
      <c r="D407" t="s">
        <v>585</v>
      </c>
      <c r="E407">
        <v>88300</v>
      </c>
    </row>
    <row r="408" spans="3:5" x14ac:dyDescent="0.4">
      <c r="C408" t="s">
        <v>759</v>
      </c>
      <c r="D408" t="s">
        <v>586</v>
      </c>
      <c r="E408">
        <v>107400</v>
      </c>
    </row>
    <row r="409" spans="3:5" x14ac:dyDescent="0.4">
      <c r="C409" t="s">
        <v>759</v>
      </c>
      <c r="D409" t="s">
        <v>587</v>
      </c>
      <c r="E409">
        <v>74500</v>
      </c>
    </row>
    <row r="410" spans="3:5" x14ac:dyDescent="0.4">
      <c r="C410" t="s">
        <v>759</v>
      </c>
      <c r="D410" t="s">
        <v>588</v>
      </c>
      <c r="E410">
        <v>69300</v>
      </c>
    </row>
    <row r="411" spans="3:5" x14ac:dyDescent="0.4">
      <c r="C411" t="s">
        <v>759</v>
      </c>
      <c r="D411" t="s">
        <v>589</v>
      </c>
      <c r="E411">
        <v>162100</v>
      </c>
    </row>
    <row r="412" spans="3:5" x14ac:dyDescent="0.4">
      <c r="C412" t="s">
        <v>759</v>
      </c>
      <c r="D412" t="s">
        <v>590</v>
      </c>
      <c r="E412">
        <v>86000</v>
      </c>
    </row>
    <row r="413" spans="3:5" x14ac:dyDescent="0.4">
      <c r="C413" t="s">
        <v>759</v>
      </c>
      <c r="D413" t="s">
        <v>591</v>
      </c>
      <c r="E413">
        <v>53100</v>
      </c>
    </row>
    <row r="414" spans="3:5" x14ac:dyDescent="0.4">
      <c r="C414" t="s">
        <v>759</v>
      </c>
      <c r="D414" t="s">
        <v>592</v>
      </c>
      <c r="E414">
        <v>60400</v>
      </c>
    </row>
    <row r="415" spans="3:5" x14ac:dyDescent="0.4">
      <c r="C415" t="s">
        <v>759</v>
      </c>
      <c r="D415" t="s">
        <v>593</v>
      </c>
      <c r="E415">
        <v>65400</v>
      </c>
    </row>
    <row r="416" spans="3:5" x14ac:dyDescent="0.4">
      <c r="C416" t="s">
        <v>759</v>
      </c>
      <c r="D416" t="s">
        <v>594</v>
      </c>
      <c r="E416">
        <v>79100</v>
      </c>
    </row>
    <row r="417" spans="3:5" x14ac:dyDescent="0.4">
      <c r="C417" t="s">
        <v>759</v>
      </c>
      <c r="D417" t="s">
        <v>595</v>
      </c>
      <c r="E417">
        <v>80300</v>
      </c>
    </row>
    <row r="418" spans="3:5" x14ac:dyDescent="0.4">
      <c r="C418" t="s">
        <v>759</v>
      </c>
      <c r="D418" t="s">
        <v>596</v>
      </c>
      <c r="E418">
        <v>58300</v>
      </c>
    </row>
    <row r="419" spans="3:5" x14ac:dyDescent="0.4">
      <c r="C419" t="s">
        <v>759</v>
      </c>
      <c r="D419" t="s">
        <v>597</v>
      </c>
      <c r="E419">
        <v>61500</v>
      </c>
    </row>
    <row r="420" spans="3:5" x14ac:dyDescent="0.4">
      <c r="C420" t="s">
        <v>759</v>
      </c>
      <c r="D420" t="s">
        <v>598</v>
      </c>
      <c r="E420">
        <v>30900</v>
      </c>
    </row>
    <row r="421" spans="3:5" x14ac:dyDescent="0.4">
      <c r="C421" t="s">
        <v>759</v>
      </c>
      <c r="D421" t="s">
        <v>599</v>
      </c>
      <c r="E421">
        <v>60700</v>
      </c>
    </row>
    <row r="422" spans="3:5" x14ac:dyDescent="0.4">
      <c r="C422" t="s">
        <v>759</v>
      </c>
      <c r="D422" t="s">
        <v>600</v>
      </c>
      <c r="E422">
        <v>36000</v>
      </c>
    </row>
    <row r="423" spans="3:5" x14ac:dyDescent="0.4">
      <c r="C423" t="s">
        <v>759</v>
      </c>
      <c r="D423" t="s">
        <v>601</v>
      </c>
      <c r="E423">
        <v>69100</v>
      </c>
    </row>
    <row r="424" spans="3:5" x14ac:dyDescent="0.4">
      <c r="C424" t="s">
        <v>759</v>
      </c>
      <c r="D424" t="s">
        <v>602</v>
      </c>
      <c r="E424">
        <v>38000</v>
      </c>
    </row>
    <row r="425" spans="3:5" x14ac:dyDescent="0.4">
      <c r="C425" t="s">
        <v>759</v>
      </c>
      <c r="D425" t="s">
        <v>603</v>
      </c>
      <c r="E425">
        <v>51200</v>
      </c>
    </row>
    <row r="426" spans="3:5" x14ac:dyDescent="0.4">
      <c r="C426" t="s">
        <v>759</v>
      </c>
      <c r="D426" t="s">
        <v>604</v>
      </c>
      <c r="E426">
        <v>72600</v>
      </c>
    </row>
    <row r="427" spans="3:5" x14ac:dyDescent="0.4">
      <c r="C427" t="s">
        <v>759</v>
      </c>
      <c r="D427" t="s">
        <v>605</v>
      </c>
      <c r="E427">
        <v>47400</v>
      </c>
    </row>
    <row r="428" spans="3:5" x14ac:dyDescent="0.4">
      <c r="C428" t="s">
        <v>759</v>
      </c>
      <c r="D428" t="s">
        <v>606</v>
      </c>
      <c r="E428">
        <v>25100</v>
      </c>
    </row>
    <row r="429" spans="3:5" x14ac:dyDescent="0.4">
      <c r="C429" t="s">
        <v>759</v>
      </c>
      <c r="D429" t="s">
        <v>607</v>
      </c>
      <c r="E429">
        <v>39600</v>
      </c>
    </row>
    <row r="430" spans="3:5" x14ac:dyDescent="0.4">
      <c r="C430" t="s">
        <v>759</v>
      </c>
      <c r="D430" t="s">
        <v>608</v>
      </c>
      <c r="E430">
        <v>23400</v>
      </c>
    </row>
    <row r="431" spans="3:5" x14ac:dyDescent="0.4">
      <c r="C431" t="s">
        <v>759</v>
      </c>
      <c r="D431" t="s">
        <v>609</v>
      </c>
      <c r="E431">
        <v>41700</v>
      </c>
    </row>
    <row r="432" spans="3:5" x14ac:dyDescent="0.4">
      <c r="C432" t="s">
        <v>759</v>
      </c>
      <c r="D432" t="s">
        <v>610</v>
      </c>
      <c r="E432">
        <v>77200</v>
      </c>
    </row>
    <row r="433" spans="3:5" x14ac:dyDescent="0.4">
      <c r="C433" t="s">
        <v>759</v>
      </c>
      <c r="D433" t="s">
        <v>611</v>
      </c>
      <c r="E433">
        <v>44400</v>
      </c>
    </row>
    <row r="434" spans="3:5" x14ac:dyDescent="0.4">
      <c r="C434" t="s">
        <v>759</v>
      </c>
      <c r="D434" t="s">
        <v>612</v>
      </c>
      <c r="E434">
        <v>43100</v>
      </c>
    </row>
    <row r="435" spans="3:5" x14ac:dyDescent="0.4">
      <c r="C435" t="s">
        <v>759</v>
      </c>
      <c r="D435" t="s">
        <v>613</v>
      </c>
      <c r="E435">
        <v>34900</v>
      </c>
    </row>
    <row r="436" spans="3:5" x14ac:dyDescent="0.4">
      <c r="C436" t="s">
        <v>759</v>
      </c>
      <c r="D436" t="s">
        <v>614</v>
      </c>
      <c r="E436">
        <v>47000</v>
      </c>
    </row>
    <row r="437" spans="3:5" x14ac:dyDescent="0.4">
      <c r="C437" t="s">
        <v>759</v>
      </c>
      <c r="D437" t="s">
        <v>615</v>
      </c>
      <c r="E437">
        <v>119900</v>
      </c>
    </row>
    <row r="438" spans="3:5" x14ac:dyDescent="0.4">
      <c r="C438" t="s">
        <v>759</v>
      </c>
      <c r="D438" t="s">
        <v>616</v>
      </c>
      <c r="E438">
        <v>39800</v>
      </c>
    </row>
    <row r="439" spans="3:5" x14ac:dyDescent="0.4">
      <c r="C439" t="s">
        <v>759</v>
      </c>
      <c r="D439" t="s">
        <v>617</v>
      </c>
      <c r="E439">
        <v>33600</v>
      </c>
    </row>
    <row r="440" spans="3:5" x14ac:dyDescent="0.4">
      <c r="C440" t="s">
        <v>759</v>
      </c>
      <c r="D440" t="s">
        <v>618</v>
      </c>
      <c r="E440">
        <v>61700</v>
      </c>
    </row>
    <row r="441" spans="3:5" x14ac:dyDescent="0.4">
      <c r="C441" t="s">
        <v>759</v>
      </c>
      <c r="D441" t="s">
        <v>619</v>
      </c>
      <c r="E441">
        <v>86300</v>
      </c>
    </row>
    <row r="442" spans="3:5" x14ac:dyDescent="0.4">
      <c r="C442" t="s">
        <v>759</v>
      </c>
      <c r="D442" t="s">
        <v>620</v>
      </c>
      <c r="E442">
        <v>85600</v>
      </c>
    </row>
    <row r="443" spans="3:5" x14ac:dyDescent="0.4">
      <c r="C443" t="s">
        <v>759</v>
      </c>
      <c r="D443" t="s">
        <v>621</v>
      </c>
      <c r="E443">
        <v>59700</v>
      </c>
    </row>
    <row r="444" spans="3:5" x14ac:dyDescent="0.4">
      <c r="C444" t="s">
        <v>759</v>
      </c>
      <c r="D444" t="s">
        <v>622</v>
      </c>
      <c r="E444">
        <v>61000</v>
      </c>
    </row>
    <row r="445" spans="3:5" x14ac:dyDescent="0.4">
      <c r="C445" t="s">
        <v>759</v>
      </c>
      <c r="D445" t="s">
        <v>623</v>
      </c>
      <c r="E445">
        <v>72800</v>
      </c>
    </row>
    <row r="446" spans="3:5" x14ac:dyDescent="0.4">
      <c r="C446" t="s">
        <v>759</v>
      </c>
      <c r="D446" t="s">
        <v>624</v>
      </c>
      <c r="E446">
        <v>100800</v>
      </c>
    </row>
    <row r="447" spans="3:5" x14ac:dyDescent="0.4">
      <c r="C447" t="s">
        <v>759</v>
      </c>
      <c r="D447" t="s">
        <v>625</v>
      </c>
      <c r="E447">
        <v>46900</v>
      </c>
    </row>
    <row r="448" spans="3:5" x14ac:dyDescent="0.4">
      <c r="C448" t="s">
        <v>759</v>
      </c>
      <c r="D448" t="s">
        <v>626</v>
      </c>
      <c r="E448">
        <v>59200</v>
      </c>
    </row>
    <row r="449" spans="3:5" x14ac:dyDescent="0.4">
      <c r="C449" t="s">
        <v>759</v>
      </c>
      <c r="D449" t="s">
        <v>627</v>
      </c>
      <c r="E449">
        <v>65200</v>
      </c>
    </row>
    <row r="450" spans="3:5" x14ac:dyDescent="0.4">
      <c r="C450" t="s">
        <v>759</v>
      </c>
      <c r="D450" t="s">
        <v>628</v>
      </c>
      <c r="E450">
        <v>118200</v>
      </c>
    </row>
    <row r="451" spans="3:5" x14ac:dyDescent="0.4">
      <c r="C451" t="s">
        <v>759</v>
      </c>
      <c r="D451" t="s">
        <v>629</v>
      </c>
      <c r="E451">
        <v>68600</v>
      </c>
    </row>
    <row r="452" spans="3:5" x14ac:dyDescent="0.4">
      <c r="C452" t="s">
        <v>759</v>
      </c>
      <c r="D452" t="s">
        <v>630</v>
      </c>
      <c r="E452">
        <v>68300</v>
      </c>
    </row>
    <row r="453" spans="3:5" x14ac:dyDescent="0.4">
      <c r="C453" t="s">
        <v>759</v>
      </c>
      <c r="D453" t="s">
        <v>631</v>
      </c>
      <c r="E453">
        <v>130700</v>
      </c>
    </row>
    <row r="454" spans="3:5" x14ac:dyDescent="0.4">
      <c r="C454" t="s">
        <v>759</v>
      </c>
      <c r="D454" t="s">
        <v>632</v>
      </c>
      <c r="E454">
        <v>83300</v>
      </c>
    </row>
    <row r="455" spans="3:5" x14ac:dyDescent="0.4">
      <c r="C455" t="s">
        <v>759</v>
      </c>
      <c r="D455" t="s">
        <v>633</v>
      </c>
      <c r="E455">
        <v>104200</v>
      </c>
    </row>
    <row r="456" spans="3:5" x14ac:dyDescent="0.4">
      <c r="C456" t="s">
        <v>759</v>
      </c>
      <c r="D456" t="s">
        <v>634</v>
      </c>
      <c r="E456">
        <v>71500</v>
      </c>
    </row>
    <row r="457" spans="3:5" x14ac:dyDescent="0.4">
      <c r="C457" t="s">
        <v>759</v>
      </c>
      <c r="D457" t="s">
        <v>635</v>
      </c>
      <c r="E457">
        <v>47200</v>
      </c>
    </row>
    <row r="458" spans="3:5" x14ac:dyDescent="0.4">
      <c r="C458" t="s">
        <v>759</v>
      </c>
      <c r="D458" t="s">
        <v>636</v>
      </c>
      <c r="E458">
        <v>42100</v>
      </c>
    </row>
    <row r="459" spans="3:5" x14ac:dyDescent="0.4">
      <c r="C459" t="s">
        <v>759</v>
      </c>
      <c r="D459" t="s">
        <v>637</v>
      </c>
      <c r="E459">
        <v>36700</v>
      </c>
    </row>
    <row r="460" spans="3:5" x14ac:dyDescent="0.4">
      <c r="C460" t="s">
        <v>759</v>
      </c>
      <c r="D460" t="s">
        <v>638</v>
      </c>
      <c r="E460">
        <v>45100</v>
      </c>
    </row>
    <row r="461" spans="3:5" x14ac:dyDescent="0.4">
      <c r="C461" t="s">
        <v>759</v>
      </c>
      <c r="D461" t="s">
        <v>639</v>
      </c>
      <c r="E461">
        <v>47200</v>
      </c>
    </row>
    <row r="462" spans="3:5" x14ac:dyDescent="0.4">
      <c r="C462" t="s">
        <v>759</v>
      </c>
      <c r="D462" t="s">
        <v>640</v>
      </c>
      <c r="E462">
        <v>61600</v>
      </c>
    </row>
    <row r="463" spans="3:5" x14ac:dyDescent="0.4">
      <c r="C463" t="s">
        <v>759</v>
      </c>
      <c r="D463" t="s">
        <v>641</v>
      </c>
      <c r="E463">
        <v>51600</v>
      </c>
    </row>
    <row r="464" spans="3:5" x14ac:dyDescent="0.4">
      <c r="C464" t="s">
        <v>759</v>
      </c>
      <c r="D464" t="s">
        <v>642</v>
      </c>
      <c r="E464">
        <v>56400</v>
      </c>
    </row>
    <row r="465" spans="3:5" x14ac:dyDescent="0.4">
      <c r="C465" t="s">
        <v>759</v>
      </c>
      <c r="D465" t="s">
        <v>643</v>
      </c>
      <c r="E465">
        <v>55700</v>
      </c>
    </row>
    <row r="466" spans="3:5" x14ac:dyDescent="0.4">
      <c r="C466" t="s">
        <v>759</v>
      </c>
      <c r="D466" t="s">
        <v>644</v>
      </c>
      <c r="E466">
        <v>37300</v>
      </c>
    </row>
    <row r="467" spans="3:5" x14ac:dyDescent="0.4">
      <c r="C467" t="s">
        <v>759</v>
      </c>
      <c r="D467" t="s">
        <v>645</v>
      </c>
      <c r="E467">
        <v>36000</v>
      </c>
    </row>
    <row r="468" spans="3:5" x14ac:dyDescent="0.4">
      <c r="C468" t="s">
        <v>759</v>
      </c>
      <c r="D468" t="s">
        <v>646</v>
      </c>
      <c r="E468">
        <v>96300</v>
      </c>
    </row>
    <row r="469" spans="3:5" x14ac:dyDescent="0.4">
      <c r="C469" t="s">
        <v>759</v>
      </c>
      <c r="D469" t="s">
        <v>647</v>
      </c>
      <c r="E469">
        <v>50700</v>
      </c>
    </row>
    <row r="470" spans="3:5" x14ac:dyDescent="0.4">
      <c r="C470" t="s">
        <v>759</v>
      </c>
      <c r="D470" t="s">
        <v>648</v>
      </c>
      <c r="E470">
        <v>37400</v>
      </c>
    </row>
    <row r="471" spans="3:5" x14ac:dyDescent="0.4">
      <c r="C471" t="s">
        <v>759</v>
      </c>
      <c r="D471" t="s">
        <v>649</v>
      </c>
      <c r="E471">
        <v>62800</v>
      </c>
    </row>
    <row r="472" spans="3:5" x14ac:dyDescent="0.4">
      <c r="C472" t="s">
        <v>759</v>
      </c>
      <c r="D472" t="s">
        <v>650</v>
      </c>
      <c r="E472">
        <v>30900</v>
      </c>
    </row>
    <row r="473" spans="3:5" x14ac:dyDescent="0.4">
      <c r="C473" t="s">
        <v>759</v>
      </c>
      <c r="D473" t="s">
        <v>651</v>
      </c>
      <c r="E473">
        <v>70400</v>
      </c>
    </row>
    <row r="474" spans="3:5" x14ac:dyDescent="0.4">
      <c r="C474" t="s">
        <v>759</v>
      </c>
      <c r="D474" t="s">
        <v>652</v>
      </c>
      <c r="E474">
        <v>55100</v>
      </c>
    </row>
    <row r="475" spans="3:5" x14ac:dyDescent="0.4">
      <c r="C475" t="s">
        <v>759</v>
      </c>
      <c r="D475" t="s">
        <v>653</v>
      </c>
      <c r="E475">
        <v>55100</v>
      </c>
    </row>
    <row r="476" spans="3:5" x14ac:dyDescent="0.4">
      <c r="C476" t="s">
        <v>759</v>
      </c>
      <c r="D476" t="s">
        <v>654</v>
      </c>
      <c r="E476">
        <v>39600</v>
      </c>
    </row>
    <row r="477" spans="3:5" x14ac:dyDescent="0.4">
      <c r="C477" t="s">
        <v>759</v>
      </c>
      <c r="D477" t="s">
        <v>655</v>
      </c>
      <c r="E477">
        <v>45500</v>
      </c>
    </row>
    <row r="478" spans="3:5" x14ac:dyDescent="0.4">
      <c r="C478" t="s">
        <v>759</v>
      </c>
      <c r="D478" t="s">
        <v>656</v>
      </c>
      <c r="E478">
        <v>58100</v>
      </c>
    </row>
    <row r="479" spans="3:5" x14ac:dyDescent="0.4">
      <c r="C479" t="s">
        <v>759</v>
      </c>
      <c r="D479" t="s">
        <v>657</v>
      </c>
      <c r="E479">
        <v>43100</v>
      </c>
    </row>
    <row r="480" spans="3:5" x14ac:dyDescent="0.4">
      <c r="C480" t="s">
        <v>759</v>
      </c>
      <c r="D480" t="s">
        <v>658</v>
      </c>
      <c r="E480">
        <v>44600</v>
      </c>
    </row>
    <row r="481" spans="3:5" x14ac:dyDescent="0.4">
      <c r="C481" t="s">
        <v>759</v>
      </c>
      <c r="D481" t="s">
        <v>659</v>
      </c>
      <c r="E481">
        <v>47100</v>
      </c>
    </row>
    <row r="482" spans="3:5" x14ac:dyDescent="0.4">
      <c r="C482" t="s">
        <v>759</v>
      </c>
      <c r="D482" t="s">
        <v>660</v>
      </c>
      <c r="E482">
        <v>24900</v>
      </c>
    </row>
    <row r="483" spans="3:5" x14ac:dyDescent="0.4">
      <c r="C483" t="s">
        <v>759</v>
      </c>
      <c r="D483" t="s">
        <v>661</v>
      </c>
      <c r="E483">
        <v>28500</v>
      </c>
    </row>
    <row r="484" spans="3:5" x14ac:dyDescent="0.4">
      <c r="C484" t="s">
        <v>759</v>
      </c>
      <c r="D484" t="s">
        <v>662</v>
      </c>
      <c r="E484">
        <v>17700</v>
      </c>
    </row>
    <row r="485" spans="3:5" x14ac:dyDescent="0.4">
      <c r="C485" t="s">
        <v>759</v>
      </c>
      <c r="D485" t="s">
        <v>663</v>
      </c>
      <c r="E485">
        <v>24400</v>
      </c>
    </row>
    <row r="486" spans="3:5" x14ac:dyDescent="0.4">
      <c r="C486" t="s">
        <v>759</v>
      </c>
      <c r="D486" t="s">
        <v>664</v>
      </c>
      <c r="E486">
        <v>395700</v>
      </c>
    </row>
    <row r="487" spans="3:5" x14ac:dyDescent="0.4">
      <c r="C487" t="s">
        <v>759</v>
      </c>
      <c r="D487" t="s">
        <v>665</v>
      </c>
      <c r="E487">
        <v>280800</v>
      </c>
    </row>
    <row r="488" spans="3:5" x14ac:dyDescent="0.4">
      <c r="C488" t="s">
        <v>759</v>
      </c>
      <c r="D488" t="s">
        <v>666</v>
      </c>
      <c r="E488">
        <v>84300</v>
      </c>
    </row>
    <row r="489" spans="3:5" x14ac:dyDescent="0.4">
      <c r="C489" t="s">
        <v>759</v>
      </c>
      <c r="D489" t="s">
        <v>667</v>
      </c>
      <c r="E489">
        <v>71200</v>
      </c>
    </row>
    <row r="490" spans="3:5" x14ac:dyDescent="0.4">
      <c r="C490" t="s">
        <v>759</v>
      </c>
      <c r="D490" t="s">
        <v>668</v>
      </c>
      <c r="E490">
        <v>103800</v>
      </c>
    </row>
    <row r="491" spans="3:5" x14ac:dyDescent="0.4">
      <c r="C491" t="s">
        <v>759</v>
      </c>
      <c r="D491" t="s">
        <v>669</v>
      </c>
      <c r="E491">
        <v>89700</v>
      </c>
    </row>
    <row r="492" spans="3:5" x14ac:dyDescent="0.4">
      <c r="C492" t="s">
        <v>759</v>
      </c>
      <c r="D492" t="s">
        <v>670</v>
      </c>
      <c r="E492">
        <v>64700</v>
      </c>
    </row>
    <row r="493" spans="3:5" x14ac:dyDescent="0.4">
      <c r="C493" t="s">
        <v>759</v>
      </c>
      <c r="D493" t="s">
        <v>671</v>
      </c>
      <c r="E493">
        <v>63000</v>
      </c>
    </row>
    <row r="494" spans="3:5" x14ac:dyDescent="0.4">
      <c r="C494" t="s">
        <v>759</v>
      </c>
      <c r="D494" t="s">
        <v>672</v>
      </c>
      <c r="E494">
        <v>47400</v>
      </c>
    </row>
    <row r="495" spans="3:5" x14ac:dyDescent="0.4">
      <c r="C495" t="s">
        <v>759</v>
      </c>
      <c r="D495" t="s">
        <v>673</v>
      </c>
      <c r="E495">
        <v>75800</v>
      </c>
    </row>
    <row r="496" spans="3:5" x14ac:dyDescent="0.4">
      <c r="C496" t="s">
        <v>759</v>
      </c>
      <c r="D496" t="s">
        <v>674</v>
      </c>
      <c r="E496">
        <v>96400</v>
      </c>
    </row>
    <row r="497" spans="3:5" x14ac:dyDescent="0.4">
      <c r="C497" t="s">
        <v>759</v>
      </c>
      <c r="D497" t="s">
        <v>675</v>
      </c>
      <c r="E497">
        <v>66800</v>
      </c>
    </row>
    <row r="498" spans="3:5" x14ac:dyDescent="0.4">
      <c r="C498" t="s">
        <v>759</v>
      </c>
      <c r="D498" t="s">
        <v>676</v>
      </c>
      <c r="E498">
        <v>89400</v>
      </c>
    </row>
    <row r="499" spans="3:5" x14ac:dyDescent="0.4">
      <c r="C499" t="s">
        <v>759</v>
      </c>
      <c r="D499" t="s">
        <v>677</v>
      </c>
      <c r="E499">
        <v>56200</v>
      </c>
    </row>
    <row r="500" spans="3:5" x14ac:dyDescent="0.4">
      <c r="C500" t="s">
        <v>759</v>
      </c>
      <c r="D500" t="s">
        <v>678</v>
      </c>
      <c r="E500">
        <v>47700</v>
      </c>
    </row>
    <row r="501" spans="3:5" x14ac:dyDescent="0.4">
      <c r="C501" t="s">
        <v>759</v>
      </c>
      <c r="D501" t="s">
        <v>679</v>
      </c>
      <c r="E501">
        <v>63900</v>
      </c>
    </row>
    <row r="502" spans="3:5" x14ac:dyDescent="0.4">
      <c r="C502" t="s">
        <v>759</v>
      </c>
      <c r="D502" t="s">
        <v>680</v>
      </c>
      <c r="E502">
        <v>43500</v>
      </c>
    </row>
    <row r="503" spans="3:5" x14ac:dyDescent="0.4">
      <c r="C503" t="s">
        <v>759</v>
      </c>
      <c r="D503" t="s">
        <v>681</v>
      </c>
      <c r="E503">
        <v>39900</v>
      </c>
    </row>
    <row r="504" spans="3:5" x14ac:dyDescent="0.4">
      <c r="C504" t="s">
        <v>759</v>
      </c>
      <c r="D504" t="s">
        <v>682</v>
      </c>
      <c r="E504">
        <v>43900</v>
      </c>
    </row>
    <row r="505" spans="3:5" x14ac:dyDescent="0.4">
      <c r="C505" t="s">
        <v>759</v>
      </c>
      <c r="D505" t="s">
        <v>683</v>
      </c>
      <c r="E505">
        <v>71000</v>
      </c>
    </row>
    <row r="506" spans="3:5" x14ac:dyDescent="0.4">
      <c r="C506" t="s">
        <v>759</v>
      </c>
      <c r="D506" t="s">
        <v>684</v>
      </c>
      <c r="E506">
        <v>30400</v>
      </c>
    </row>
    <row r="507" spans="3:5" x14ac:dyDescent="0.4">
      <c r="C507" t="s">
        <v>759</v>
      </c>
      <c r="D507" t="s">
        <v>685</v>
      </c>
      <c r="E507">
        <v>111800</v>
      </c>
    </row>
    <row r="508" spans="3:5" x14ac:dyDescent="0.4">
      <c r="C508" t="s">
        <v>759</v>
      </c>
      <c r="D508" t="s">
        <v>686</v>
      </c>
      <c r="E508">
        <v>55800</v>
      </c>
    </row>
    <row r="509" spans="3:5" x14ac:dyDescent="0.4">
      <c r="C509" t="s">
        <v>759</v>
      </c>
      <c r="D509" t="s">
        <v>687</v>
      </c>
      <c r="E509">
        <v>51700</v>
      </c>
    </row>
    <row r="510" spans="3:5" x14ac:dyDescent="0.4">
      <c r="C510" t="s">
        <v>759</v>
      </c>
      <c r="D510" t="s">
        <v>688</v>
      </c>
      <c r="E510">
        <v>40100</v>
      </c>
    </row>
    <row r="511" spans="3:5" x14ac:dyDescent="0.4">
      <c r="C511" t="s">
        <v>759</v>
      </c>
      <c r="D511" t="s">
        <v>689</v>
      </c>
      <c r="E511">
        <v>39500</v>
      </c>
    </row>
    <row r="512" spans="3:5" x14ac:dyDescent="0.4">
      <c r="C512" t="s">
        <v>759</v>
      </c>
      <c r="D512" t="s">
        <v>690</v>
      </c>
      <c r="E512">
        <v>44600</v>
      </c>
    </row>
    <row r="513" spans="3:5" x14ac:dyDescent="0.4">
      <c r="C513" t="s">
        <v>759</v>
      </c>
      <c r="D513" t="s">
        <v>691</v>
      </c>
      <c r="E513">
        <v>43000</v>
      </c>
    </row>
    <row r="514" spans="3:5" x14ac:dyDescent="0.4">
      <c r="C514" t="s">
        <v>759</v>
      </c>
      <c r="D514" t="s">
        <v>692</v>
      </c>
      <c r="E514">
        <v>85000</v>
      </c>
    </row>
    <row r="515" spans="3:5" x14ac:dyDescent="0.4">
      <c r="C515" t="s">
        <v>759</v>
      </c>
      <c r="D515" t="s">
        <v>693</v>
      </c>
      <c r="E515">
        <v>69800</v>
      </c>
    </row>
    <row r="516" spans="3:5" x14ac:dyDescent="0.4">
      <c r="C516" t="s">
        <v>759</v>
      </c>
      <c r="D516" t="s">
        <v>694</v>
      </c>
      <c r="E516">
        <v>43500</v>
      </c>
    </row>
    <row r="517" spans="3:5" x14ac:dyDescent="0.4">
      <c r="C517" t="s">
        <v>759</v>
      </c>
      <c r="D517" t="s">
        <v>393</v>
      </c>
      <c r="E517">
        <v>30600</v>
      </c>
    </row>
    <row r="518" spans="3:5" x14ac:dyDescent="0.4">
      <c r="C518" t="s">
        <v>759</v>
      </c>
      <c r="D518" t="s">
        <v>394</v>
      </c>
      <c r="E518">
        <v>20100</v>
      </c>
    </row>
    <row r="519" spans="3:5" x14ac:dyDescent="0.4">
      <c r="C519" t="s">
        <v>759</v>
      </c>
      <c r="D519" t="s">
        <v>395</v>
      </c>
      <c r="E519">
        <v>37300</v>
      </c>
    </row>
    <row r="520" spans="3:5" x14ac:dyDescent="0.4">
      <c r="C520" t="s">
        <v>759</v>
      </c>
      <c r="D520" t="s">
        <v>396</v>
      </c>
      <c r="E520">
        <v>31300</v>
      </c>
    </row>
    <row r="521" spans="3:5" x14ac:dyDescent="0.4">
      <c r="C521" t="s">
        <v>759</v>
      </c>
      <c r="D521" t="s">
        <v>397</v>
      </c>
      <c r="E521">
        <v>49900</v>
      </c>
    </row>
    <row r="522" spans="3:5" x14ac:dyDescent="0.4">
      <c r="C522" t="s">
        <v>759</v>
      </c>
      <c r="D522" t="s">
        <v>398</v>
      </c>
      <c r="E522">
        <v>38600</v>
      </c>
    </row>
    <row r="523" spans="3:5" x14ac:dyDescent="0.4">
      <c r="C523" t="s">
        <v>759</v>
      </c>
      <c r="D523" t="s">
        <v>399</v>
      </c>
      <c r="E523">
        <v>37400</v>
      </c>
    </row>
    <row r="524" spans="3:5" x14ac:dyDescent="0.4">
      <c r="C524" t="s">
        <v>759</v>
      </c>
      <c r="D524" t="s">
        <v>400</v>
      </c>
      <c r="E524">
        <v>37900</v>
      </c>
    </row>
    <row r="525" spans="3:5" x14ac:dyDescent="0.4">
      <c r="C525" t="s">
        <v>759</v>
      </c>
      <c r="D525" t="s">
        <v>401</v>
      </c>
      <c r="E525">
        <v>31300</v>
      </c>
    </row>
    <row r="526" spans="3:5" x14ac:dyDescent="0.4">
      <c r="C526" t="s">
        <v>759</v>
      </c>
      <c r="D526" t="s">
        <v>402</v>
      </c>
      <c r="E526">
        <v>22400</v>
      </c>
    </row>
    <row r="527" spans="3:5" x14ac:dyDescent="0.4">
      <c r="C527" t="s">
        <v>759</v>
      </c>
      <c r="D527" t="s">
        <v>403</v>
      </c>
      <c r="E527">
        <v>30700</v>
      </c>
    </row>
    <row r="528" spans="3:5" x14ac:dyDescent="0.4">
      <c r="C528" t="s">
        <v>759</v>
      </c>
      <c r="D528" t="s">
        <v>404</v>
      </c>
      <c r="E528">
        <v>21600</v>
      </c>
    </row>
    <row r="529" spans="3:5" x14ac:dyDescent="0.4">
      <c r="C529" t="s">
        <v>759</v>
      </c>
      <c r="D529" t="s">
        <v>405</v>
      </c>
      <c r="E529">
        <v>29400</v>
      </c>
    </row>
    <row r="530" spans="3:5" x14ac:dyDescent="0.4">
      <c r="C530" t="s">
        <v>759</v>
      </c>
      <c r="D530" t="s">
        <v>406</v>
      </c>
      <c r="E530">
        <v>29400</v>
      </c>
    </row>
    <row r="531" spans="3:5" x14ac:dyDescent="0.4">
      <c r="C531" t="s">
        <v>759</v>
      </c>
      <c r="D531" t="s">
        <v>407</v>
      </c>
      <c r="E531">
        <v>27200</v>
      </c>
    </row>
    <row r="532" spans="3:5" x14ac:dyDescent="0.4">
      <c r="C532" t="s">
        <v>759</v>
      </c>
      <c r="D532" t="s">
        <v>408</v>
      </c>
      <c r="E532">
        <v>31600</v>
      </c>
    </row>
    <row r="533" spans="3:5" x14ac:dyDescent="0.4">
      <c r="C533" t="s">
        <v>759</v>
      </c>
      <c r="D533" t="s">
        <v>409</v>
      </c>
      <c r="E533">
        <v>27400</v>
      </c>
    </row>
    <row r="534" spans="3:5" x14ac:dyDescent="0.4">
      <c r="C534" t="s">
        <v>759</v>
      </c>
      <c r="D534" t="s">
        <v>410</v>
      </c>
      <c r="E534">
        <v>39800</v>
      </c>
    </row>
    <row r="535" spans="3:5" x14ac:dyDescent="0.4">
      <c r="C535" t="s">
        <v>759</v>
      </c>
      <c r="D535" t="s">
        <v>411</v>
      </c>
      <c r="E535">
        <v>27100</v>
      </c>
    </row>
    <row r="536" spans="3:5" x14ac:dyDescent="0.4">
      <c r="C536" t="s">
        <v>759</v>
      </c>
      <c r="D536" t="s">
        <v>412</v>
      </c>
      <c r="E536">
        <v>27500</v>
      </c>
    </row>
    <row r="537" spans="3:5" x14ac:dyDescent="0.4">
      <c r="C537" t="s">
        <v>759</v>
      </c>
      <c r="D537" t="s">
        <v>413</v>
      </c>
      <c r="E537">
        <v>14800</v>
      </c>
    </row>
    <row r="538" spans="3:5" x14ac:dyDescent="0.4">
      <c r="C538" t="s">
        <v>759</v>
      </c>
      <c r="D538" t="s">
        <v>414</v>
      </c>
      <c r="E538">
        <v>12700</v>
      </c>
    </row>
    <row r="539" spans="3:5" x14ac:dyDescent="0.4">
      <c r="C539" t="s">
        <v>759</v>
      </c>
      <c r="D539" t="s">
        <v>415</v>
      </c>
      <c r="E539">
        <v>19000</v>
      </c>
    </row>
    <row r="540" spans="3:5" x14ac:dyDescent="0.4">
      <c r="C540" t="s">
        <v>759</v>
      </c>
      <c r="D540" t="s">
        <v>416</v>
      </c>
      <c r="E540">
        <v>20000</v>
      </c>
    </row>
    <row r="541" spans="3:5" x14ac:dyDescent="0.4">
      <c r="C541" t="s">
        <v>759</v>
      </c>
      <c r="D541" t="s">
        <v>417</v>
      </c>
      <c r="E541">
        <v>16200</v>
      </c>
    </row>
    <row r="542" spans="3:5" x14ac:dyDescent="0.4">
      <c r="C542" t="s">
        <v>759</v>
      </c>
      <c r="D542" t="s">
        <v>418</v>
      </c>
      <c r="E542">
        <v>17700</v>
      </c>
    </row>
    <row r="543" spans="3:5" x14ac:dyDescent="0.4">
      <c r="C543" t="s">
        <v>759</v>
      </c>
      <c r="D543" t="s">
        <v>419</v>
      </c>
      <c r="E543">
        <v>27900</v>
      </c>
    </row>
    <row r="544" spans="3:5" x14ac:dyDescent="0.4">
      <c r="C544" t="s">
        <v>759</v>
      </c>
      <c r="D544" t="s">
        <v>420</v>
      </c>
      <c r="E544">
        <v>15500</v>
      </c>
    </row>
    <row r="545" spans="3:5" x14ac:dyDescent="0.4">
      <c r="C545" t="s">
        <v>759</v>
      </c>
      <c r="D545" t="s">
        <v>421</v>
      </c>
      <c r="E545">
        <v>17400</v>
      </c>
    </row>
    <row r="546" spans="3:5" x14ac:dyDescent="0.4">
      <c r="C546" t="s">
        <v>759</v>
      </c>
      <c r="D546" t="s">
        <v>422</v>
      </c>
      <c r="E546">
        <v>14600</v>
      </c>
    </row>
    <row r="547" spans="3:5" x14ac:dyDescent="0.4">
      <c r="C547" t="s">
        <v>759</v>
      </c>
      <c r="D547" t="s">
        <v>423</v>
      </c>
      <c r="E547">
        <v>21000</v>
      </c>
    </row>
    <row r="548" spans="3:5" x14ac:dyDescent="0.4">
      <c r="C548" t="s">
        <v>759</v>
      </c>
      <c r="D548" t="s">
        <v>424</v>
      </c>
      <c r="E548">
        <v>27500</v>
      </c>
    </row>
    <row r="549" spans="3:5" x14ac:dyDescent="0.4">
      <c r="C549" t="s">
        <v>759</v>
      </c>
      <c r="D549" t="s">
        <v>425</v>
      </c>
      <c r="E549">
        <v>48200</v>
      </c>
    </row>
    <row r="550" spans="3:5" x14ac:dyDescent="0.4">
      <c r="C550" t="s">
        <v>759</v>
      </c>
      <c r="D550" t="s">
        <v>426</v>
      </c>
      <c r="E550">
        <v>53900</v>
      </c>
    </row>
    <row r="551" spans="3:5" x14ac:dyDescent="0.4">
      <c r="C551" t="s">
        <v>759</v>
      </c>
      <c r="D551" t="s">
        <v>427</v>
      </c>
      <c r="E551">
        <v>24800</v>
      </c>
    </row>
    <row r="552" spans="3:5" x14ac:dyDescent="0.4">
      <c r="C552" t="s">
        <v>759</v>
      </c>
      <c r="D552" t="s">
        <v>428</v>
      </c>
      <c r="E552">
        <v>25400</v>
      </c>
    </row>
    <row r="553" spans="3:5" x14ac:dyDescent="0.4">
      <c r="C553" t="s">
        <v>759</v>
      </c>
      <c r="D553" t="s">
        <v>429</v>
      </c>
      <c r="E553">
        <v>9500</v>
      </c>
    </row>
    <row r="554" spans="3:5" x14ac:dyDescent="0.4">
      <c r="C554" t="s">
        <v>759</v>
      </c>
      <c r="D554" t="s">
        <v>430</v>
      </c>
      <c r="E554">
        <v>19500</v>
      </c>
    </row>
    <row r="555" spans="3:5" x14ac:dyDescent="0.4">
      <c r="C555" t="s">
        <v>759</v>
      </c>
      <c r="D555" t="s">
        <v>431</v>
      </c>
      <c r="E555">
        <v>16300</v>
      </c>
    </row>
    <row r="556" spans="3:5" x14ac:dyDescent="0.4">
      <c r="C556" t="s">
        <v>759</v>
      </c>
      <c r="D556" t="s">
        <v>432</v>
      </c>
      <c r="E556">
        <v>29900</v>
      </c>
    </row>
    <row r="557" spans="3:5" x14ac:dyDescent="0.4">
      <c r="C557" t="s">
        <v>759</v>
      </c>
      <c r="D557" t="s">
        <v>433</v>
      </c>
      <c r="E557">
        <v>13000</v>
      </c>
    </row>
    <row r="558" spans="3:5" x14ac:dyDescent="0.4">
      <c r="C558" t="s">
        <v>759</v>
      </c>
      <c r="D558" t="s">
        <v>434</v>
      </c>
      <c r="E558">
        <v>8700</v>
      </c>
    </row>
    <row r="559" spans="3:5" x14ac:dyDescent="0.4">
      <c r="C559" t="s">
        <v>759</v>
      </c>
      <c r="D559" t="s">
        <v>435</v>
      </c>
      <c r="E559">
        <v>18700</v>
      </c>
    </row>
    <row r="560" spans="3:5" x14ac:dyDescent="0.4">
      <c r="C560" t="s">
        <v>759</v>
      </c>
      <c r="D560" t="s">
        <v>436</v>
      </c>
      <c r="E560">
        <v>22300</v>
      </c>
    </row>
    <row r="561" spans="3:5" x14ac:dyDescent="0.4">
      <c r="C561" t="s">
        <v>759</v>
      </c>
      <c r="D561" t="s">
        <v>437</v>
      </c>
      <c r="E561">
        <v>18800</v>
      </c>
    </row>
    <row r="562" spans="3:5" x14ac:dyDescent="0.4">
      <c r="C562" t="s">
        <v>759</v>
      </c>
      <c r="D562" t="s">
        <v>438</v>
      </c>
      <c r="E562">
        <v>24100</v>
      </c>
    </row>
    <row r="563" spans="3:5" x14ac:dyDescent="0.4">
      <c r="C563" t="s">
        <v>759</v>
      </c>
      <c r="D563" t="s">
        <v>439</v>
      </c>
      <c r="E563">
        <v>17900</v>
      </c>
    </row>
    <row r="564" spans="3:5" x14ac:dyDescent="0.4">
      <c r="C564" t="s">
        <v>759</v>
      </c>
      <c r="D564" t="s">
        <v>440</v>
      </c>
      <c r="E564">
        <v>37000</v>
      </c>
    </row>
    <row r="565" spans="3:5" x14ac:dyDescent="0.4">
      <c r="C565" t="s">
        <v>759</v>
      </c>
      <c r="D565" t="s">
        <v>441</v>
      </c>
      <c r="E565">
        <v>16700</v>
      </c>
    </row>
    <row r="566" spans="3:5" x14ac:dyDescent="0.4">
      <c r="C566" t="s">
        <v>759</v>
      </c>
      <c r="D566" t="s">
        <v>442</v>
      </c>
      <c r="E566">
        <v>16300</v>
      </c>
    </row>
    <row r="567" spans="3:5" x14ac:dyDescent="0.4">
      <c r="C567" t="s">
        <v>759</v>
      </c>
      <c r="D567" t="s">
        <v>443</v>
      </c>
      <c r="E567">
        <v>10100</v>
      </c>
    </row>
    <row r="568" spans="3:5" x14ac:dyDescent="0.4">
      <c r="C568" t="s">
        <v>759</v>
      </c>
      <c r="D568" t="s">
        <v>444</v>
      </c>
      <c r="E568">
        <v>14700</v>
      </c>
    </row>
    <row r="569" spans="3:5" x14ac:dyDescent="0.4">
      <c r="C569" t="s">
        <v>759</v>
      </c>
      <c r="D569" t="s">
        <v>445</v>
      </c>
      <c r="E569">
        <v>18000</v>
      </c>
    </row>
    <row r="570" spans="3:5" x14ac:dyDescent="0.4">
      <c r="C570" t="s">
        <v>759</v>
      </c>
      <c r="D570" t="s">
        <v>446</v>
      </c>
      <c r="E570">
        <v>20900</v>
      </c>
    </row>
    <row r="571" spans="3:5" x14ac:dyDescent="0.4">
      <c r="C571" t="s">
        <v>759</v>
      </c>
      <c r="D571" t="s">
        <v>447</v>
      </c>
      <c r="E571">
        <v>32200</v>
      </c>
    </row>
    <row r="572" spans="3:5" x14ac:dyDescent="0.4">
      <c r="C572" t="s">
        <v>759</v>
      </c>
      <c r="D572" t="s">
        <v>448</v>
      </c>
      <c r="E572">
        <v>9000</v>
      </c>
    </row>
    <row r="573" spans="3:5" x14ac:dyDescent="0.4">
      <c r="C573" t="s">
        <v>759</v>
      </c>
      <c r="D573" t="s">
        <v>449</v>
      </c>
      <c r="E573">
        <v>13700</v>
      </c>
    </row>
    <row r="574" spans="3:5" x14ac:dyDescent="0.4">
      <c r="C574" t="s">
        <v>759</v>
      </c>
      <c r="D574" t="s">
        <v>450</v>
      </c>
      <c r="E574">
        <v>11400</v>
      </c>
    </row>
    <row r="575" spans="3:5" x14ac:dyDescent="0.4">
      <c r="C575" t="s">
        <v>759</v>
      </c>
      <c r="D575" t="s">
        <v>451</v>
      </c>
      <c r="E575">
        <v>11200</v>
      </c>
    </row>
    <row r="576" spans="3:5" x14ac:dyDescent="0.4">
      <c r="C576" t="s">
        <v>759</v>
      </c>
      <c r="D576" t="s">
        <v>452</v>
      </c>
      <c r="E576">
        <v>10400</v>
      </c>
    </row>
    <row r="577" spans="3:5" x14ac:dyDescent="0.4">
      <c r="C577" t="s">
        <v>759</v>
      </c>
      <c r="D577" t="s">
        <v>453</v>
      </c>
      <c r="E577">
        <v>40600</v>
      </c>
    </row>
    <row r="578" spans="3:5" x14ac:dyDescent="0.4">
      <c r="C578" t="s">
        <v>759</v>
      </c>
      <c r="D578" t="s">
        <v>454</v>
      </c>
      <c r="E578">
        <v>12100</v>
      </c>
    </row>
    <row r="579" spans="3:5" x14ac:dyDescent="0.4">
      <c r="C579" t="s">
        <v>759</v>
      </c>
      <c r="D579" t="s">
        <v>455</v>
      </c>
      <c r="E579">
        <v>10900</v>
      </c>
    </row>
    <row r="580" spans="3:5" x14ac:dyDescent="0.4">
      <c r="C580" t="s">
        <v>759</v>
      </c>
      <c r="D580" t="s">
        <v>456</v>
      </c>
      <c r="E580">
        <v>21300</v>
      </c>
    </row>
    <row r="581" spans="3:5" x14ac:dyDescent="0.4">
      <c r="C581" t="s">
        <v>759</v>
      </c>
      <c r="D581" t="s">
        <v>457</v>
      </c>
      <c r="E581">
        <v>17900</v>
      </c>
    </row>
    <row r="582" spans="3:5" x14ac:dyDescent="0.4">
      <c r="C582" t="s">
        <v>759</v>
      </c>
      <c r="D582" t="s">
        <v>458</v>
      </c>
      <c r="E582">
        <v>14300</v>
      </c>
    </row>
    <row r="583" spans="3:5" x14ac:dyDescent="0.4">
      <c r="C583" t="s">
        <v>759</v>
      </c>
      <c r="D583" t="s">
        <v>459</v>
      </c>
      <c r="E583">
        <v>21900</v>
      </c>
    </row>
    <row r="584" spans="3:5" x14ac:dyDescent="0.4">
      <c r="C584" t="s">
        <v>759</v>
      </c>
      <c r="D584" t="s">
        <v>460</v>
      </c>
      <c r="E584">
        <v>25400</v>
      </c>
    </row>
    <row r="585" spans="3:5" x14ac:dyDescent="0.4">
      <c r="C585" t="s">
        <v>759</v>
      </c>
      <c r="D585" t="s">
        <v>461</v>
      </c>
      <c r="E585">
        <v>20100</v>
      </c>
    </row>
    <row r="586" spans="3:5" x14ac:dyDescent="0.4">
      <c r="C586" t="s">
        <v>759</v>
      </c>
      <c r="D586" t="s">
        <v>462</v>
      </c>
      <c r="E586">
        <v>20000</v>
      </c>
    </row>
    <row r="587" spans="3:5" x14ac:dyDescent="0.4">
      <c r="C587" t="s">
        <v>759</v>
      </c>
      <c r="D587" t="s">
        <v>463</v>
      </c>
      <c r="E587">
        <v>20500</v>
      </c>
    </row>
    <row r="588" spans="3:5" x14ac:dyDescent="0.4">
      <c r="C588" t="s">
        <v>759</v>
      </c>
      <c r="D588" t="s">
        <v>464</v>
      </c>
      <c r="E588">
        <v>15100</v>
      </c>
    </row>
    <row r="589" spans="3:5" x14ac:dyDescent="0.4">
      <c r="C589" t="s">
        <v>759</v>
      </c>
      <c r="D589" t="s">
        <v>465</v>
      </c>
      <c r="E589">
        <v>29300</v>
      </c>
    </row>
    <row r="590" spans="3:5" x14ac:dyDescent="0.4">
      <c r="C590" t="s">
        <v>759</v>
      </c>
      <c r="D590" t="s">
        <v>466</v>
      </c>
      <c r="E590">
        <v>31000</v>
      </c>
    </row>
    <row r="591" spans="3:5" x14ac:dyDescent="0.4">
      <c r="C591" t="s">
        <v>759</v>
      </c>
      <c r="D591" t="s">
        <v>467</v>
      </c>
      <c r="E591">
        <v>8100</v>
      </c>
    </row>
    <row r="592" spans="3:5" x14ac:dyDescent="0.4">
      <c r="C592" t="s">
        <v>759</v>
      </c>
      <c r="D592" t="s">
        <v>468</v>
      </c>
      <c r="E592">
        <v>25500</v>
      </c>
    </row>
    <row r="593" spans="3:5" x14ac:dyDescent="0.4">
      <c r="C593" t="s">
        <v>759</v>
      </c>
      <c r="D593" t="s">
        <v>469</v>
      </c>
      <c r="E593">
        <v>9400</v>
      </c>
    </row>
    <row r="594" spans="3:5" x14ac:dyDescent="0.4">
      <c r="C594" t="s">
        <v>759</v>
      </c>
      <c r="D594" t="s">
        <v>470</v>
      </c>
      <c r="E594">
        <v>45900</v>
      </c>
    </row>
    <row r="595" spans="3:5" x14ac:dyDescent="0.4">
      <c r="C595" t="s">
        <v>759</v>
      </c>
      <c r="D595" t="s">
        <v>471</v>
      </c>
      <c r="E595">
        <v>10200</v>
      </c>
    </row>
    <row r="596" spans="3:5" x14ac:dyDescent="0.4">
      <c r="C596" t="s">
        <v>759</v>
      </c>
      <c r="D596" t="s">
        <v>472</v>
      </c>
      <c r="E596">
        <v>10100</v>
      </c>
    </row>
    <row r="597" spans="3:5" x14ac:dyDescent="0.4">
      <c r="C597" t="s">
        <v>759</v>
      </c>
      <c r="D597" t="s">
        <v>473</v>
      </c>
      <c r="E597">
        <v>15500</v>
      </c>
    </row>
    <row r="598" spans="3:5" x14ac:dyDescent="0.4">
      <c r="C598" t="s">
        <v>759</v>
      </c>
      <c r="D598" t="s">
        <v>474</v>
      </c>
      <c r="E598">
        <v>40200</v>
      </c>
    </row>
    <row r="599" spans="3:5" x14ac:dyDescent="0.4">
      <c r="C599" t="s">
        <v>759</v>
      </c>
      <c r="D599" t="s">
        <v>475</v>
      </c>
      <c r="E599">
        <v>24700</v>
      </c>
    </row>
    <row r="600" spans="3:5" x14ac:dyDescent="0.4">
      <c r="C600" t="s">
        <v>759</v>
      </c>
      <c r="D600" t="s">
        <v>476</v>
      </c>
      <c r="E600">
        <v>22500</v>
      </c>
    </row>
    <row r="601" spans="3:5" x14ac:dyDescent="0.4">
      <c r="C601" t="s">
        <v>759</v>
      </c>
      <c r="D601" t="s">
        <v>477</v>
      </c>
      <c r="E601">
        <v>17800</v>
      </c>
    </row>
    <row r="602" spans="3:5" x14ac:dyDescent="0.4">
      <c r="C602" t="s">
        <v>759</v>
      </c>
      <c r="D602" t="s">
        <v>478</v>
      </c>
      <c r="E602">
        <v>32200</v>
      </c>
    </row>
    <row r="603" spans="3:5" x14ac:dyDescent="0.4">
      <c r="C603" t="s">
        <v>759</v>
      </c>
      <c r="D603" t="s">
        <v>479</v>
      </c>
      <c r="E603">
        <v>29600</v>
      </c>
    </row>
    <row r="604" spans="3:5" x14ac:dyDescent="0.4">
      <c r="C604" t="s">
        <v>759</v>
      </c>
      <c r="D604" t="s">
        <v>480</v>
      </c>
      <c r="E604">
        <v>35800</v>
      </c>
    </row>
    <row r="605" spans="3:5" x14ac:dyDescent="0.4">
      <c r="C605" t="s">
        <v>759</v>
      </c>
      <c r="D605" t="s">
        <v>481</v>
      </c>
      <c r="E605">
        <v>22400</v>
      </c>
    </row>
    <row r="606" spans="3:5" x14ac:dyDescent="0.4">
      <c r="C606" t="s">
        <v>759</v>
      </c>
      <c r="D606" t="s">
        <v>482</v>
      </c>
      <c r="E606">
        <v>44000</v>
      </c>
    </row>
    <row r="607" spans="3:5" x14ac:dyDescent="0.4">
      <c r="C607" t="s">
        <v>759</v>
      </c>
      <c r="D607" t="s">
        <v>483</v>
      </c>
      <c r="E607">
        <v>54600</v>
      </c>
    </row>
    <row r="608" spans="3:5" x14ac:dyDescent="0.4">
      <c r="C608" t="s">
        <v>759</v>
      </c>
      <c r="D608" t="s">
        <v>484</v>
      </c>
      <c r="E608">
        <v>30400</v>
      </c>
    </row>
    <row r="609" spans="3:5" x14ac:dyDescent="0.4">
      <c r="C609" t="s">
        <v>759</v>
      </c>
      <c r="D609" t="s">
        <v>485</v>
      </c>
      <c r="E609">
        <v>31500</v>
      </c>
    </row>
    <row r="610" spans="3:5" x14ac:dyDescent="0.4">
      <c r="C610" t="s">
        <v>759</v>
      </c>
      <c r="D610" t="s">
        <v>486</v>
      </c>
      <c r="E610">
        <v>34100</v>
      </c>
    </row>
    <row r="611" spans="3:5" x14ac:dyDescent="0.4">
      <c r="C611" t="s">
        <v>759</v>
      </c>
      <c r="D611" t="s">
        <v>487</v>
      </c>
      <c r="E611">
        <v>51500</v>
      </c>
    </row>
    <row r="612" spans="3:5" x14ac:dyDescent="0.4">
      <c r="C612" t="s">
        <v>759</v>
      </c>
      <c r="D612" t="s">
        <v>488</v>
      </c>
      <c r="E612">
        <v>65400</v>
      </c>
    </row>
    <row r="613" spans="3:5" x14ac:dyDescent="0.4">
      <c r="C613" t="s">
        <v>759</v>
      </c>
      <c r="D613" t="s">
        <v>489</v>
      </c>
      <c r="E613">
        <v>23100</v>
      </c>
    </row>
    <row r="614" spans="3:5" x14ac:dyDescent="0.4">
      <c r="C614" t="s">
        <v>759</v>
      </c>
      <c r="D614" t="s">
        <v>490</v>
      </c>
      <c r="E614">
        <v>32900</v>
      </c>
    </row>
    <row r="615" spans="3:5" x14ac:dyDescent="0.4">
      <c r="C615" t="s">
        <v>759</v>
      </c>
      <c r="D615" t="s">
        <v>491</v>
      </c>
      <c r="E615">
        <v>22500</v>
      </c>
    </row>
    <row r="616" spans="3:5" x14ac:dyDescent="0.4">
      <c r="C616" t="s">
        <v>759</v>
      </c>
      <c r="D616" t="s">
        <v>492</v>
      </c>
      <c r="E616">
        <v>31700</v>
      </c>
    </row>
    <row r="617" spans="3:5" x14ac:dyDescent="0.4">
      <c r="C617" t="s">
        <v>759</v>
      </c>
      <c r="D617" t="s">
        <v>493</v>
      </c>
      <c r="E617">
        <v>43100</v>
      </c>
    </row>
    <row r="618" spans="3:5" x14ac:dyDescent="0.4">
      <c r="C618" t="s">
        <v>759</v>
      </c>
      <c r="D618" t="s">
        <v>494</v>
      </c>
      <c r="E618">
        <v>28800</v>
      </c>
    </row>
    <row r="619" spans="3:5" x14ac:dyDescent="0.4">
      <c r="C619" t="s">
        <v>759</v>
      </c>
      <c r="D619" t="s">
        <v>495</v>
      </c>
      <c r="E619">
        <v>16200</v>
      </c>
    </row>
    <row r="620" spans="3:5" x14ac:dyDescent="0.4">
      <c r="C620" t="s">
        <v>759</v>
      </c>
      <c r="D620" t="s">
        <v>496</v>
      </c>
      <c r="E620">
        <v>17600</v>
      </c>
    </row>
    <row r="621" spans="3:5" x14ac:dyDescent="0.4">
      <c r="C621" t="s">
        <v>759</v>
      </c>
      <c r="D621" t="s">
        <v>497</v>
      </c>
      <c r="E621">
        <v>22900</v>
      </c>
    </row>
    <row r="622" spans="3:5" x14ac:dyDescent="0.4">
      <c r="C622" t="s">
        <v>759</v>
      </c>
      <c r="D622" t="s">
        <v>498</v>
      </c>
      <c r="E622">
        <v>10800</v>
      </c>
    </row>
    <row r="623" spans="3:5" x14ac:dyDescent="0.4">
      <c r="C623" t="s">
        <v>759</v>
      </c>
      <c r="D623" t="s">
        <v>499</v>
      </c>
      <c r="E623">
        <v>32900</v>
      </c>
    </row>
    <row r="624" spans="3:5" x14ac:dyDescent="0.4">
      <c r="C624" t="s">
        <v>759</v>
      </c>
      <c r="D624" t="s">
        <v>500</v>
      </c>
      <c r="E624">
        <v>23300</v>
      </c>
    </row>
    <row r="625" spans="3:5" x14ac:dyDescent="0.4">
      <c r="C625" t="s">
        <v>759</v>
      </c>
      <c r="D625" t="s">
        <v>501</v>
      </c>
      <c r="E625">
        <v>47400</v>
      </c>
    </row>
    <row r="626" spans="3:5" x14ac:dyDescent="0.4">
      <c r="C626" t="s">
        <v>759</v>
      </c>
      <c r="D626" t="s">
        <v>502</v>
      </c>
      <c r="E626">
        <v>19900</v>
      </c>
    </row>
    <row r="627" spans="3:5" x14ac:dyDescent="0.4">
      <c r="C627" t="s">
        <v>759</v>
      </c>
      <c r="D627" t="s">
        <v>503</v>
      </c>
      <c r="E627">
        <v>40300</v>
      </c>
    </row>
    <row r="628" spans="3:5" x14ac:dyDescent="0.4">
      <c r="C628" t="s">
        <v>759</v>
      </c>
      <c r="D628" t="s">
        <v>504</v>
      </c>
      <c r="E628">
        <v>29700</v>
      </c>
    </row>
    <row r="629" spans="3:5" x14ac:dyDescent="0.4">
      <c r="C629" t="s">
        <v>759</v>
      </c>
      <c r="D629" t="s">
        <v>505</v>
      </c>
      <c r="E629">
        <v>41100</v>
      </c>
    </row>
    <row r="630" spans="3:5" x14ac:dyDescent="0.4">
      <c r="C630" t="s">
        <v>759</v>
      </c>
      <c r="D630" t="s">
        <v>506</v>
      </c>
      <c r="E630">
        <v>21200</v>
      </c>
    </row>
    <row r="631" spans="3:5" x14ac:dyDescent="0.4">
      <c r="C631" t="s">
        <v>759</v>
      </c>
      <c r="D631" t="s">
        <v>507</v>
      </c>
      <c r="E631">
        <v>49600</v>
      </c>
    </row>
    <row r="632" spans="3:5" x14ac:dyDescent="0.4">
      <c r="C632" t="s">
        <v>759</v>
      </c>
      <c r="D632" t="s">
        <v>508</v>
      </c>
      <c r="E632">
        <v>35200</v>
      </c>
    </row>
    <row r="633" spans="3:5" x14ac:dyDescent="0.4">
      <c r="C633" t="s">
        <v>759</v>
      </c>
      <c r="D633" t="s">
        <v>509</v>
      </c>
      <c r="E633">
        <v>19700</v>
      </c>
    </row>
    <row r="634" spans="3:5" x14ac:dyDescent="0.4">
      <c r="C634" t="s">
        <v>759</v>
      </c>
      <c r="D634" t="s">
        <v>510</v>
      </c>
      <c r="E634">
        <v>20900</v>
      </c>
    </row>
    <row r="635" spans="3:5" x14ac:dyDescent="0.4">
      <c r="C635" t="s">
        <v>759</v>
      </c>
      <c r="D635" t="s">
        <v>511</v>
      </c>
      <c r="E635">
        <v>48600</v>
      </c>
    </row>
    <row r="636" spans="3:5" x14ac:dyDescent="0.4">
      <c r="C636" t="s">
        <v>759</v>
      </c>
      <c r="D636" t="s">
        <v>512</v>
      </c>
      <c r="E636">
        <v>53600</v>
      </c>
    </row>
    <row r="637" spans="3:5" x14ac:dyDescent="0.4">
      <c r="C637" t="s">
        <v>759</v>
      </c>
      <c r="D637" t="s">
        <v>695</v>
      </c>
      <c r="E637">
        <v>79200</v>
      </c>
    </row>
    <row r="638" spans="3:5" x14ac:dyDescent="0.4">
      <c r="C638" t="s">
        <v>759</v>
      </c>
      <c r="D638" t="s">
        <v>696</v>
      </c>
      <c r="E638">
        <v>42100</v>
      </c>
    </row>
    <row r="639" spans="3:5" x14ac:dyDescent="0.4">
      <c r="C639" t="s">
        <v>759</v>
      </c>
      <c r="D639" t="s">
        <v>697</v>
      </c>
      <c r="E639">
        <v>53300</v>
      </c>
    </row>
    <row r="640" spans="3:5" x14ac:dyDescent="0.4">
      <c r="C640" t="s">
        <v>759</v>
      </c>
      <c r="D640" t="s">
        <v>698</v>
      </c>
      <c r="E640">
        <v>62700</v>
      </c>
    </row>
    <row r="641" spans="3:5" x14ac:dyDescent="0.4">
      <c r="C641" t="s">
        <v>759</v>
      </c>
      <c r="D641" t="s">
        <v>699</v>
      </c>
      <c r="E641">
        <v>70600</v>
      </c>
    </row>
    <row r="642" spans="3:5" x14ac:dyDescent="0.4">
      <c r="C642" t="s">
        <v>759</v>
      </c>
      <c r="D642" t="s">
        <v>700</v>
      </c>
      <c r="E642">
        <v>52200</v>
      </c>
    </row>
    <row r="643" spans="3:5" x14ac:dyDescent="0.4">
      <c r="C643" t="s">
        <v>759</v>
      </c>
      <c r="D643" t="s">
        <v>701</v>
      </c>
      <c r="E643">
        <v>55200</v>
      </c>
    </row>
    <row r="644" spans="3:5" x14ac:dyDescent="0.4">
      <c r="C644" t="s">
        <v>759</v>
      </c>
      <c r="D644" t="s">
        <v>702</v>
      </c>
      <c r="E644">
        <v>32000</v>
      </c>
    </row>
    <row r="645" spans="3:5" x14ac:dyDescent="0.4">
      <c r="C645" t="s">
        <v>759</v>
      </c>
      <c r="D645" t="s">
        <v>703</v>
      </c>
      <c r="E645">
        <v>40800</v>
      </c>
    </row>
    <row r="646" spans="3:5" x14ac:dyDescent="0.4">
      <c r="C646" t="s">
        <v>759</v>
      </c>
      <c r="D646" t="s">
        <v>704</v>
      </c>
      <c r="E646">
        <v>62700</v>
      </c>
    </row>
    <row r="647" spans="3:5" x14ac:dyDescent="0.4">
      <c r="C647" t="s">
        <v>759</v>
      </c>
      <c r="D647" t="s">
        <v>705</v>
      </c>
      <c r="E647">
        <v>23900</v>
      </c>
    </row>
    <row r="648" spans="3:5" x14ac:dyDescent="0.4">
      <c r="C648" t="s">
        <v>759</v>
      </c>
      <c r="D648" t="s">
        <v>706</v>
      </c>
      <c r="E648">
        <v>14400</v>
      </c>
    </row>
    <row r="649" spans="3:5" x14ac:dyDescent="0.4">
      <c r="C649" t="s">
        <v>759</v>
      </c>
      <c r="D649" t="s">
        <v>707</v>
      </c>
      <c r="E649">
        <v>19000</v>
      </c>
    </row>
    <row r="650" spans="3:5" x14ac:dyDescent="0.4">
      <c r="C650" t="s">
        <v>759</v>
      </c>
      <c r="D650" t="s">
        <v>708</v>
      </c>
      <c r="E650">
        <v>16000</v>
      </c>
    </row>
    <row r="651" spans="3:5" x14ac:dyDescent="0.4">
      <c r="C651" t="s">
        <v>759</v>
      </c>
      <c r="D651" t="s">
        <v>709</v>
      </c>
      <c r="E651">
        <v>30300</v>
      </c>
    </row>
    <row r="652" spans="3:5" x14ac:dyDescent="0.4">
      <c r="C652" t="s">
        <v>759</v>
      </c>
      <c r="D652" t="s">
        <v>710</v>
      </c>
      <c r="E652">
        <v>19700</v>
      </c>
    </row>
    <row r="653" spans="3:5" x14ac:dyDescent="0.4">
      <c r="C653" t="s">
        <v>759</v>
      </c>
      <c r="D653" t="s">
        <v>711</v>
      </c>
      <c r="E653">
        <v>22500</v>
      </c>
    </row>
    <row r="654" spans="3:5" x14ac:dyDescent="0.4">
      <c r="C654" t="s">
        <v>759</v>
      </c>
      <c r="D654" t="s">
        <v>712</v>
      </c>
      <c r="E654">
        <v>33300</v>
      </c>
    </row>
    <row r="655" spans="3:5" x14ac:dyDescent="0.4">
      <c r="C655" t="s">
        <v>759</v>
      </c>
      <c r="D655" t="s">
        <v>713</v>
      </c>
      <c r="E655">
        <v>19800</v>
      </c>
    </row>
    <row r="656" spans="3:5" x14ac:dyDescent="0.4">
      <c r="C656" t="s">
        <v>759</v>
      </c>
      <c r="D656" t="s">
        <v>714</v>
      </c>
      <c r="E656">
        <v>29200</v>
      </c>
    </row>
    <row r="657" spans="3:5" x14ac:dyDescent="0.4">
      <c r="C657" t="s">
        <v>759</v>
      </c>
      <c r="D657" t="s">
        <v>715</v>
      </c>
      <c r="E657">
        <v>29700</v>
      </c>
    </row>
    <row r="658" spans="3:5" x14ac:dyDescent="0.4">
      <c r="C658" t="s">
        <v>759</v>
      </c>
      <c r="D658" t="s">
        <v>716</v>
      </c>
      <c r="E658">
        <v>36400</v>
      </c>
    </row>
    <row r="659" spans="3:5" x14ac:dyDescent="0.4">
      <c r="C659" t="s">
        <v>759</v>
      </c>
      <c r="D659" t="s">
        <v>717</v>
      </c>
      <c r="E659">
        <v>29300</v>
      </c>
    </row>
    <row r="660" spans="3:5" x14ac:dyDescent="0.4">
      <c r="C660" t="s">
        <v>759</v>
      </c>
      <c r="D660" t="s">
        <v>718</v>
      </c>
      <c r="E660">
        <v>32200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317600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779500</v>
      </c>
    </row>
    <row r="671" spans="3:5" x14ac:dyDescent="0.4">
      <c r="C671" t="s">
        <v>760</v>
      </c>
      <c r="D671" t="s">
        <v>517</v>
      </c>
      <c r="E671">
        <v>228400</v>
      </c>
    </row>
    <row r="672" spans="3:5" x14ac:dyDescent="0.4">
      <c r="C672" t="s">
        <v>760</v>
      </c>
      <c r="D672" t="s">
        <v>518</v>
      </c>
      <c r="E672">
        <v>137900</v>
      </c>
    </row>
    <row r="673" spans="3:5" x14ac:dyDescent="0.4">
      <c r="C673" t="s">
        <v>760</v>
      </c>
      <c r="D673" t="s">
        <v>519</v>
      </c>
      <c r="E673">
        <v>197800</v>
      </c>
    </row>
    <row r="674" spans="3:5" x14ac:dyDescent="0.4">
      <c r="C674" t="s">
        <v>760</v>
      </c>
      <c r="D674" t="s">
        <v>520</v>
      </c>
      <c r="E674">
        <v>107800</v>
      </c>
    </row>
    <row r="675" spans="3:5" x14ac:dyDescent="0.4">
      <c r="C675" t="s">
        <v>760</v>
      </c>
      <c r="D675" t="s">
        <v>521</v>
      </c>
      <c r="E675">
        <v>77400</v>
      </c>
    </row>
    <row r="676" spans="3:5" x14ac:dyDescent="0.4">
      <c r="C676" t="s">
        <v>760</v>
      </c>
      <c r="D676" t="s">
        <v>522</v>
      </c>
      <c r="E676">
        <v>77900</v>
      </c>
    </row>
    <row r="677" spans="3:5" x14ac:dyDescent="0.4">
      <c r="C677" t="s">
        <v>760</v>
      </c>
      <c r="D677" t="s">
        <v>523</v>
      </c>
      <c r="E677">
        <v>125300</v>
      </c>
    </row>
    <row r="678" spans="3:5" x14ac:dyDescent="0.4">
      <c r="C678" t="s">
        <v>760</v>
      </c>
      <c r="D678" t="s">
        <v>524</v>
      </c>
      <c r="E678">
        <v>153400</v>
      </c>
    </row>
    <row r="679" spans="3:5" x14ac:dyDescent="0.4">
      <c r="C679" t="s">
        <v>760</v>
      </c>
      <c r="D679" t="s">
        <v>525</v>
      </c>
      <c r="E679">
        <v>62500</v>
      </c>
    </row>
    <row r="680" spans="3:5" x14ac:dyDescent="0.4">
      <c r="C680" t="s">
        <v>760</v>
      </c>
      <c r="D680" t="s">
        <v>526</v>
      </c>
      <c r="E680">
        <v>55700</v>
      </c>
    </row>
    <row r="681" spans="3:5" x14ac:dyDescent="0.4">
      <c r="C681" t="s">
        <v>760</v>
      </c>
      <c r="D681" t="s">
        <v>527</v>
      </c>
      <c r="E681">
        <v>47100</v>
      </c>
    </row>
    <row r="682" spans="3:5" x14ac:dyDescent="0.4">
      <c r="C682" t="s">
        <v>760</v>
      </c>
      <c r="D682" t="s">
        <v>528</v>
      </c>
      <c r="E682">
        <v>80600</v>
      </c>
    </row>
    <row r="683" spans="3:5" x14ac:dyDescent="0.4">
      <c r="C683" t="s">
        <v>760</v>
      </c>
      <c r="D683" t="s">
        <v>529</v>
      </c>
      <c r="E683">
        <v>102300</v>
      </c>
    </row>
    <row r="684" spans="3:5" x14ac:dyDescent="0.4">
      <c r="C684" t="s">
        <v>760</v>
      </c>
      <c r="D684" t="s">
        <v>530</v>
      </c>
      <c r="E684">
        <v>89300</v>
      </c>
    </row>
    <row r="685" spans="3:5" x14ac:dyDescent="0.4">
      <c r="C685" t="s">
        <v>760</v>
      </c>
      <c r="D685" t="s">
        <v>531</v>
      </c>
      <c r="E685">
        <v>74900</v>
      </c>
    </row>
    <row r="686" spans="3:5" x14ac:dyDescent="0.4">
      <c r="C686" t="s">
        <v>760</v>
      </c>
      <c r="D686" t="s">
        <v>532</v>
      </c>
      <c r="E686">
        <v>106500</v>
      </c>
    </row>
    <row r="687" spans="3:5" x14ac:dyDescent="0.4">
      <c r="C687" t="s">
        <v>760</v>
      </c>
      <c r="D687" t="s">
        <v>533</v>
      </c>
      <c r="E687">
        <v>132700</v>
      </c>
    </row>
    <row r="688" spans="3:5" x14ac:dyDescent="0.4">
      <c r="C688" t="s">
        <v>760</v>
      </c>
      <c r="D688" t="s">
        <v>534</v>
      </c>
      <c r="E688">
        <v>245300</v>
      </c>
    </row>
    <row r="689" spans="3:5" x14ac:dyDescent="0.4">
      <c r="C689" t="s">
        <v>760</v>
      </c>
      <c r="D689" t="s">
        <v>535</v>
      </c>
      <c r="E689">
        <v>109300</v>
      </c>
    </row>
    <row r="690" spans="3:5" x14ac:dyDescent="0.4">
      <c r="C690" t="s">
        <v>760</v>
      </c>
      <c r="D690" t="s">
        <v>536</v>
      </c>
      <c r="E690">
        <v>140100</v>
      </c>
    </row>
    <row r="691" spans="3:5" x14ac:dyDescent="0.4">
      <c r="C691" t="s">
        <v>760</v>
      </c>
      <c r="D691" t="s">
        <v>537</v>
      </c>
      <c r="E691">
        <v>152600</v>
      </c>
    </row>
    <row r="692" spans="3:5" x14ac:dyDescent="0.4">
      <c r="C692" t="s">
        <v>760</v>
      </c>
      <c r="D692" t="s">
        <v>538</v>
      </c>
      <c r="E692">
        <v>208200</v>
      </c>
    </row>
    <row r="693" spans="3:5" x14ac:dyDescent="0.4">
      <c r="C693" t="s">
        <v>760</v>
      </c>
      <c r="D693" t="s">
        <v>539</v>
      </c>
      <c r="E693">
        <v>147100</v>
      </c>
    </row>
    <row r="694" spans="3:5" x14ac:dyDescent="0.4">
      <c r="C694" t="s">
        <v>760</v>
      </c>
      <c r="D694" t="s">
        <v>540</v>
      </c>
      <c r="E694">
        <v>79200</v>
      </c>
    </row>
    <row r="695" spans="3:5" x14ac:dyDescent="0.4">
      <c r="C695" t="s">
        <v>760</v>
      </c>
      <c r="D695" t="s">
        <v>541</v>
      </c>
      <c r="E695">
        <v>78800</v>
      </c>
    </row>
    <row r="696" spans="3:5" x14ac:dyDescent="0.4">
      <c r="C696" t="s">
        <v>760</v>
      </c>
      <c r="D696" t="s">
        <v>542</v>
      </c>
      <c r="E696">
        <v>135900</v>
      </c>
    </row>
    <row r="697" spans="3:5" x14ac:dyDescent="0.4">
      <c r="C697" t="s">
        <v>760</v>
      </c>
      <c r="D697" t="s">
        <v>543</v>
      </c>
      <c r="E697">
        <v>150400</v>
      </c>
    </row>
    <row r="698" spans="3:5" x14ac:dyDescent="0.4">
      <c r="C698" t="s">
        <v>760</v>
      </c>
      <c r="D698" t="s">
        <v>544</v>
      </c>
      <c r="E698">
        <v>95500</v>
      </c>
    </row>
    <row r="699" spans="3:5" x14ac:dyDescent="0.4">
      <c r="C699" t="s">
        <v>760</v>
      </c>
      <c r="D699" t="s">
        <v>545</v>
      </c>
      <c r="E699">
        <v>91000</v>
      </c>
    </row>
    <row r="700" spans="3:5" x14ac:dyDescent="0.4">
      <c r="C700" t="s">
        <v>760</v>
      </c>
      <c r="D700" t="s">
        <v>546</v>
      </c>
      <c r="E700">
        <v>84000</v>
      </c>
    </row>
    <row r="701" spans="3:5" x14ac:dyDescent="0.4">
      <c r="C701" t="s">
        <v>760</v>
      </c>
      <c r="D701" t="s">
        <v>547</v>
      </c>
      <c r="E701">
        <v>84800</v>
      </c>
    </row>
    <row r="702" spans="3:5" x14ac:dyDescent="0.4">
      <c r="C702" t="s">
        <v>760</v>
      </c>
      <c r="D702" t="s">
        <v>548</v>
      </c>
      <c r="E702">
        <v>78200</v>
      </c>
    </row>
    <row r="703" spans="3:5" x14ac:dyDescent="0.4">
      <c r="C703" t="s">
        <v>760</v>
      </c>
      <c r="D703" t="s">
        <v>549</v>
      </c>
      <c r="E703">
        <v>71500</v>
      </c>
    </row>
    <row r="704" spans="3:5" x14ac:dyDescent="0.4">
      <c r="C704" t="s">
        <v>760</v>
      </c>
      <c r="D704" t="s">
        <v>550</v>
      </c>
      <c r="E704">
        <v>65900</v>
      </c>
    </row>
    <row r="705" spans="3:5" x14ac:dyDescent="0.4">
      <c r="C705" t="s">
        <v>760</v>
      </c>
      <c r="D705" t="s">
        <v>551</v>
      </c>
      <c r="E705">
        <v>44900</v>
      </c>
    </row>
    <row r="706" spans="3:5" x14ac:dyDescent="0.4">
      <c r="C706" t="s">
        <v>760</v>
      </c>
      <c r="D706" t="s">
        <v>552</v>
      </c>
      <c r="E706">
        <v>42700</v>
      </c>
    </row>
    <row r="707" spans="3:5" x14ac:dyDescent="0.4">
      <c r="C707" t="s">
        <v>760</v>
      </c>
      <c r="D707" t="s">
        <v>553</v>
      </c>
      <c r="E707">
        <v>75700</v>
      </c>
    </row>
    <row r="708" spans="3:5" x14ac:dyDescent="0.4">
      <c r="C708" t="s">
        <v>760</v>
      </c>
      <c r="D708" t="s">
        <v>554</v>
      </c>
      <c r="E708">
        <v>43700</v>
      </c>
    </row>
    <row r="709" spans="3:5" x14ac:dyDescent="0.4">
      <c r="C709" t="s">
        <v>760</v>
      </c>
      <c r="D709" t="s">
        <v>555</v>
      </c>
      <c r="E709">
        <v>42100</v>
      </c>
    </row>
    <row r="710" spans="3:5" x14ac:dyDescent="0.4">
      <c r="C710" t="s">
        <v>760</v>
      </c>
      <c r="D710" t="s">
        <v>556</v>
      </c>
      <c r="E710">
        <v>53000</v>
      </c>
    </row>
    <row r="711" spans="3:5" x14ac:dyDescent="0.4">
      <c r="C711" t="s">
        <v>760</v>
      </c>
      <c r="D711" t="s">
        <v>557</v>
      </c>
      <c r="E711">
        <v>52700</v>
      </c>
    </row>
    <row r="712" spans="3:5" x14ac:dyDescent="0.4">
      <c r="C712" t="s">
        <v>760</v>
      </c>
      <c r="D712" t="s">
        <v>558</v>
      </c>
      <c r="E712">
        <v>88800</v>
      </c>
    </row>
    <row r="713" spans="3:5" x14ac:dyDescent="0.4">
      <c r="C713" t="s">
        <v>760</v>
      </c>
      <c r="D713" t="s">
        <v>559</v>
      </c>
      <c r="E713">
        <v>41700</v>
      </c>
    </row>
    <row r="714" spans="3:5" x14ac:dyDescent="0.4">
      <c r="C714" t="s">
        <v>760</v>
      </c>
      <c r="D714" t="s">
        <v>560</v>
      </c>
      <c r="E714">
        <v>40400</v>
      </c>
    </row>
    <row r="715" spans="3:5" x14ac:dyDescent="0.4">
      <c r="C715" t="s">
        <v>760</v>
      </c>
      <c r="D715" t="s">
        <v>561</v>
      </c>
      <c r="E715">
        <v>50200</v>
      </c>
    </row>
    <row r="716" spans="3:5" x14ac:dyDescent="0.4">
      <c r="C716" t="s">
        <v>760</v>
      </c>
      <c r="D716" t="s">
        <v>562</v>
      </c>
      <c r="E716">
        <v>50200</v>
      </c>
    </row>
    <row r="717" spans="3:5" x14ac:dyDescent="0.4">
      <c r="C717" t="s">
        <v>760</v>
      </c>
      <c r="D717" t="s">
        <v>563</v>
      </c>
      <c r="E717">
        <v>57500</v>
      </c>
    </row>
    <row r="718" spans="3:5" x14ac:dyDescent="0.4">
      <c r="C718" t="s">
        <v>760</v>
      </c>
      <c r="D718" t="s">
        <v>564</v>
      </c>
      <c r="E718">
        <v>61600</v>
      </c>
    </row>
    <row r="719" spans="3:5" x14ac:dyDescent="0.4">
      <c r="C719" t="s">
        <v>760</v>
      </c>
      <c r="D719" t="s">
        <v>565</v>
      </c>
      <c r="E719">
        <v>59900</v>
      </c>
    </row>
    <row r="720" spans="3:5" x14ac:dyDescent="0.4">
      <c r="C720" t="s">
        <v>760</v>
      </c>
      <c r="D720" t="s">
        <v>566</v>
      </c>
      <c r="E720">
        <v>93300</v>
      </c>
    </row>
    <row r="721" spans="3:5" x14ac:dyDescent="0.4">
      <c r="C721" t="s">
        <v>760</v>
      </c>
      <c r="D721" t="s">
        <v>567</v>
      </c>
      <c r="E721">
        <v>71600</v>
      </c>
    </row>
    <row r="722" spans="3:5" x14ac:dyDescent="0.4">
      <c r="C722" t="s">
        <v>760</v>
      </c>
      <c r="D722" t="s">
        <v>568</v>
      </c>
      <c r="E722">
        <v>68100</v>
      </c>
    </row>
    <row r="723" spans="3:5" x14ac:dyDescent="0.4">
      <c r="C723" t="s">
        <v>760</v>
      </c>
      <c r="D723" t="s">
        <v>569</v>
      </c>
      <c r="E723">
        <v>84400</v>
      </c>
    </row>
    <row r="724" spans="3:5" x14ac:dyDescent="0.4">
      <c r="C724" t="s">
        <v>760</v>
      </c>
      <c r="D724" t="s">
        <v>570</v>
      </c>
      <c r="E724">
        <v>71500</v>
      </c>
    </row>
    <row r="725" spans="3:5" x14ac:dyDescent="0.4">
      <c r="C725" t="s">
        <v>760</v>
      </c>
      <c r="D725" t="s">
        <v>571</v>
      </c>
      <c r="E725">
        <v>127300</v>
      </c>
    </row>
    <row r="726" spans="3:5" x14ac:dyDescent="0.4">
      <c r="C726" t="s">
        <v>760</v>
      </c>
      <c r="D726" t="s">
        <v>572</v>
      </c>
      <c r="E726">
        <v>97400</v>
      </c>
    </row>
    <row r="727" spans="3:5" x14ac:dyDescent="0.4">
      <c r="C727" t="s">
        <v>760</v>
      </c>
      <c r="D727" t="s">
        <v>573</v>
      </c>
      <c r="E727">
        <v>147100</v>
      </c>
    </row>
    <row r="728" spans="3:5" x14ac:dyDescent="0.4">
      <c r="C728" t="s">
        <v>760</v>
      </c>
      <c r="D728" t="s">
        <v>574</v>
      </c>
      <c r="E728">
        <v>90400</v>
      </c>
    </row>
    <row r="729" spans="3:5" x14ac:dyDescent="0.4">
      <c r="C729" t="s">
        <v>760</v>
      </c>
      <c r="D729" t="s">
        <v>575</v>
      </c>
      <c r="E729">
        <v>187100</v>
      </c>
    </row>
    <row r="730" spans="3:5" x14ac:dyDescent="0.4">
      <c r="C730" t="s">
        <v>760</v>
      </c>
      <c r="D730" t="s">
        <v>576</v>
      </c>
      <c r="E730">
        <v>97000</v>
      </c>
    </row>
    <row r="731" spans="3:5" x14ac:dyDescent="0.4">
      <c r="C731" t="s">
        <v>760</v>
      </c>
      <c r="D731" t="s">
        <v>577</v>
      </c>
      <c r="E731">
        <v>160700</v>
      </c>
    </row>
    <row r="732" spans="3:5" x14ac:dyDescent="0.4">
      <c r="C732" t="s">
        <v>760</v>
      </c>
      <c r="D732" t="s">
        <v>578</v>
      </c>
      <c r="E732">
        <v>158700</v>
      </c>
    </row>
    <row r="733" spans="3:5" x14ac:dyDescent="0.4">
      <c r="C733" t="s">
        <v>760</v>
      </c>
      <c r="D733" t="s">
        <v>579</v>
      </c>
      <c r="E733">
        <v>121100</v>
      </c>
    </row>
    <row r="734" spans="3:5" x14ac:dyDescent="0.4">
      <c r="C734" t="s">
        <v>760</v>
      </c>
      <c r="D734" t="s">
        <v>580</v>
      </c>
      <c r="E734">
        <v>99700</v>
      </c>
    </row>
    <row r="735" spans="3:5" x14ac:dyDescent="0.4">
      <c r="C735" t="s">
        <v>760</v>
      </c>
      <c r="D735" t="s">
        <v>581</v>
      </c>
      <c r="E735">
        <v>115300</v>
      </c>
    </row>
    <row r="736" spans="3:5" x14ac:dyDescent="0.4">
      <c r="C736" t="s">
        <v>760</v>
      </c>
      <c r="D736" t="s">
        <v>582</v>
      </c>
      <c r="E736">
        <v>56400</v>
      </c>
    </row>
    <row r="737" spans="3:5" x14ac:dyDescent="0.4">
      <c r="C737" t="s">
        <v>760</v>
      </c>
      <c r="D737" t="s">
        <v>583</v>
      </c>
      <c r="E737">
        <v>59700</v>
      </c>
    </row>
    <row r="738" spans="3:5" x14ac:dyDescent="0.4">
      <c r="C738" t="s">
        <v>760</v>
      </c>
      <c r="D738" t="s">
        <v>584</v>
      </c>
      <c r="E738">
        <v>59500</v>
      </c>
    </row>
    <row r="739" spans="3:5" x14ac:dyDescent="0.4">
      <c r="C739" t="s">
        <v>760</v>
      </c>
      <c r="D739" t="s">
        <v>585</v>
      </c>
      <c r="E739">
        <v>47200</v>
      </c>
    </row>
    <row r="740" spans="3:5" x14ac:dyDescent="0.4">
      <c r="C740" t="s">
        <v>760</v>
      </c>
      <c r="D740" t="s">
        <v>586</v>
      </c>
      <c r="E740">
        <v>45700</v>
      </c>
    </row>
    <row r="741" spans="3:5" x14ac:dyDescent="0.4">
      <c r="C741" t="s">
        <v>760</v>
      </c>
      <c r="D741" t="s">
        <v>587</v>
      </c>
      <c r="E741">
        <v>72700</v>
      </c>
    </row>
    <row r="742" spans="3:5" x14ac:dyDescent="0.4">
      <c r="C742" t="s">
        <v>760</v>
      </c>
      <c r="D742" t="s">
        <v>588</v>
      </c>
      <c r="E742">
        <v>138200</v>
      </c>
    </row>
    <row r="743" spans="3:5" x14ac:dyDescent="0.4">
      <c r="C743" t="s">
        <v>760</v>
      </c>
      <c r="D743" t="s">
        <v>589</v>
      </c>
      <c r="E743">
        <v>138400</v>
      </c>
    </row>
    <row r="744" spans="3:5" x14ac:dyDescent="0.4">
      <c r="C744" t="s">
        <v>760</v>
      </c>
      <c r="D744" t="s">
        <v>590</v>
      </c>
      <c r="E744">
        <v>104900</v>
      </c>
    </row>
    <row r="745" spans="3:5" x14ac:dyDescent="0.4">
      <c r="C745" t="s">
        <v>760</v>
      </c>
      <c r="D745" t="s">
        <v>591</v>
      </c>
      <c r="E745">
        <v>132200</v>
      </c>
    </row>
    <row r="746" spans="3:5" x14ac:dyDescent="0.4">
      <c r="C746" t="s">
        <v>760</v>
      </c>
      <c r="D746" t="s">
        <v>592</v>
      </c>
      <c r="E746">
        <v>73600</v>
      </c>
    </row>
    <row r="747" spans="3:5" x14ac:dyDescent="0.4">
      <c r="C747" t="s">
        <v>760</v>
      </c>
      <c r="D747" t="s">
        <v>593</v>
      </c>
      <c r="E747">
        <v>58500</v>
      </c>
    </row>
    <row r="748" spans="3:5" x14ac:dyDescent="0.4">
      <c r="C748" t="s">
        <v>760</v>
      </c>
      <c r="D748" t="s">
        <v>594</v>
      </c>
      <c r="E748">
        <v>50800</v>
      </c>
    </row>
    <row r="749" spans="3:5" x14ac:dyDescent="0.4">
      <c r="C749" t="s">
        <v>760</v>
      </c>
      <c r="D749" t="s">
        <v>595</v>
      </c>
      <c r="E749">
        <v>53500</v>
      </c>
    </row>
    <row r="750" spans="3:5" x14ac:dyDescent="0.4">
      <c r="C750" t="s">
        <v>760</v>
      </c>
      <c r="D750" t="s">
        <v>596</v>
      </c>
      <c r="E750">
        <v>40300</v>
      </c>
    </row>
    <row r="751" spans="3:5" x14ac:dyDescent="0.4">
      <c r="C751" t="s">
        <v>760</v>
      </c>
      <c r="D751" t="s">
        <v>597</v>
      </c>
      <c r="E751">
        <v>43700</v>
      </c>
    </row>
    <row r="752" spans="3:5" x14ac:dyDescent="0.4">
      <c r="C752" t="s">
        <v>760</v>
      </c>
      <c r="D752" t="s">
        <v>598</v>
      </c>
      <c r="E752">
        <v>32500</v>
      </c>
    </row>
    <row r="753" spans="3:5" x14ac:dyDescent="0.4">
      <c r="C753" t="s">
        <v>760</v>
      </c>
      <c r="D753" t="s">
        <v>599</v>
      </c>
      <c r="E753">
        <v>30500</v>
      </c>
    </row>
    <row r="754" spans="3:5" x14ac:dyDescent="0.4">
      <c r="C754" t="s">
        <v>760</v>
      </c>
      <c r="D754" t="s">
        <v>600</v>
      </c>
      <c r="E754">
        <v>75800</v>
      </c>
    </row>
    <row r="755" spans="3:5" x14ac:dyDescent="0.4">
      <c r="C755" t="s">
        <v>760</v>
      </c>
      <c r="D755" t="s">
        <v>601</v>
      </c>
      <c r="E755">
        <v>32100</v>
      </c>
    </row>
    <row r="756" spans="3:5" x14ac:dyDescent="0.4">
      <c r="C756" t="s">
        <v>760</v>
      </c>
      <c r="D756" t="s">
        <v>602</v>
      </c>
      <c r="E756">
        <v>32900</v>
      </c>
    </row>
    <row r="757" spans="3:5" x14ac:dyDescent="0.4">
      <c r="C757" t="s">
        <v>760</v>
      </c>
      <c r="D757" t="s">
        <v>603</v>
      </c>
      <c r="E757">
        <v>52400</v>
      </c>
    </row>
    <row r="758" spans="3:5" x14ac:dyDescent="0.4">
      <c r="C758" t="s">
        <v>760</v>
      </c>
      <c r="D758" t="s">
        <v>604</v>
      </c>
      <c r="E758">
        <v>23600</v>
      </c>
    </row>
    <row r="759" spans="3:5" x14ac:dyDescent="0.4">
      <c r="C759" t="s">
        <v>760</v>
      </c>
      <c r="D759" t="s">
        <v>605</v>
      </c>
      <c r="E759">
        <v>56700</v>
      </c>
    </row>
    <row r="760" spans="3:5" x14ac:dyDescent="0.4">
      <c r="C760" t="s">
        <v>760</v>
      </c>
      <c r="D760" t="s">
        <v>606</v>
      </c>
      <c r="E760">
        <v>71600</v>
      </c>
    </row>
    <row r="761" spans="3:5" x14ac:dyDescent="0.4">
      <c r="C761" t="s">
        <v>760</v>
      </c>
      <c r="D761" t="s">
        <v>607</v>
      </c>
      <c r="E761">
        <v>37300</v>
      </c>
    </row>
    <row r="762" spans="3:5" x14ac:dyDescent="0.4">
      <c r="C762" t="s">
        <v>760</v>
      </c>
      <c r="D762" t="s">
        <v>608</v>
      </c>
      <c r="E762">
        <v>67700</v>
      </c>
    </row>
    <row r="763" spans="3:5" x14ac:dyDescent="0.4">
      <c r="C763" t="s">
        <v>760</v>
      </c>
      <c r="D763" t="s">
        <v>609</v>
      </c>
      <c r="E763">
        <v>55100</v>
      </c>
    </row>
    <row r="764" spans="3:5" x14ac:dyDescent="0.4">
      <c r="C764" t="s">
        <v>760</v>
      </c>
      <c r="D764" t="s">
        <v>610</v>
      </c>
      <c r="E764">
        <v>28600</v>
      </c>
    </row>
    <row r="765" spans="3:5" x14ac:dyDescent="0.4">
      <c r="C765" t="s">
        <v>760</v>
      </c>
      <c r="D765" t="s">
        <v>611</v>
      </c>
      <c r="E765">
        <v>37400</v>
      </c>
    </row>
    <row r="766" spans="3:5" x14ac:dyDescent="0.4">
      <c r="C766" t="s">
        <v>760</v>
      </c>
      <c r="D766" t="s">
        <v>612</v>
      </c>
      <c r="E766">
        <v>74500</v>
      </c>
    </row>
    <row r="767" spans="3:5" x14ac:dyDescent="0.4">
      <c r="C767" t="s">
        <v>760</v>
      </c>
      <c r="D767" t="s">
        <v>613</v>
      </c>
      <c r="E767">
        <v>54300</v>
      </c>
    </row>
    <row r="768" spans="3:5" x14ac:dyDescent="0.4">
      <c r="C768" t="s">
        <v>760</v>
      </c>
      <c r="D768" t="s">
        <v>614</v>
      </c>
      <c r="E768">
        <v>41400</v>
      </c>
    </row>
    <row r="769" spans="3:5" x14ac:dyDescent="0.4">
      <c r="C769" t="s">
        <v>760</v>
      </c>
      <c r="D769" t="s">
        <v>615</v>
      </c>
      <c r="E769">
        <v>51000</v>
      </c>
    </row>
    <row r="770" spans="3:5" x14ac:dyDescent="0.4">
      <c r="C770" t="s">
        <v>760</v>
      </c>
      <c r="D770" t="s">
        <v>616</v>
      </c>
      <c r="E770">
        <v>38100</v>
      </c>
    </row>
    <row r="771" spans="3:5" x14ac:dyDescent="0.4">
      <c r="C771" t="s">
        <v>760</v>
      </c>
      <c r="D771" t="s">
        <v>617</v>
      </c>
      <c r="E771">
        <v>20100</v>
      </c>
    </row>
    <row r="772" spans="3:5" x14ac:dyDescent="0.4">
      <c r="C772" t="s">
        <v>760</v>
      </c>
      <c r="D772" t="s">
        <v>618</v>
      </c>
      <c r="E772">
        <v>22100</v>
      </c>
    </row>
    <row r="773" spans="3:5" x14ac:dyDescent="0.4">
      <c r="C773" t="s">
        <v>760</v>
      </c>
      <c r="D773" t="s">
        <v>619</v>
      </c>
      <c r="E773">
        <v>34900</v>
      </c>
    </row>
    <row r="774" spans="3:5" x14ac:dyDescent="0.4">
      <c r="C774" t="s">
        <v>760</v>
      </c>
      <c r="D774" t="s">
        <v>620</v>
      </c>
      <c r="E774">
        <v>22700</v>
      </c>
    </row>
    <row r="775" spans="3:5" x14ac:dyDescent="0.4">
      <c r="C775" t="s">
        <v>760</v>
      </c>
      <c r="D775" t="s">
        <v>621</v>
      </c>
      <c r="E775">
        <v>21100</v>
      </c>
    </row>
    <row r="776" spans="3:5" x14ac:dyDescent="0.4">
      <c r="C776" t="s">
        <v>760</v>
      </c>
      <c r="D776" t="s">
        <v>622</v>
      </c>
      <c r="E776">
        <v>61800</v>
      </c>
    </row>
    <row r="777" spans="3:5" x14ac:dyDescent="0.4">
      <c r="C777" t="s">
        <v>760</v>
      </c>
      <c r="D777" t="s">
        <v>623</v>
      </c>
      <c r="E777">
        <v>52800</v>
      </c>
    </row>
    <row r="778" spans="3:5" x14ac:dyDescent="0.4">
      <c r="C778" t="s">
        <v>760</v>
      </c>
      <c r="D778" t="s">
        <v>624</v>
      </c>
      <c r="E778">
        <v>73100</v>
      </c>
    </row>
    <row r="779" spans="3:5" x14ac:dyDescent="0.4">
      <c r="C779" t="s">
        <v>760</v>
      </c>
      <c r="D779" t="s">
        <v>625</v>
      </c>
      <c r="E779">
        <v>43500</v>
      </c>
    </row>
    <row r="780" spans="3:5" x14ac:dyDescent="0.4">
      <c r="C780" t="s">
        <v>760</v>
      </c>
      <c r="D780" t="s">
        <v>626</v>
      </c>
      <c r="E780">
        <v>44800</v>
      </c>
    </row>
    <row r="781" spans="3:5" x14ac:dyDescent="0.4">
      <c r="C781" t="s">
        <v>760</v>
      </c>
      <c r="D781" t="s">
        <v>627</v>
      </c>
      <c r="E781">
        <v>42900</v>
      </c>
    </row>
    <row r="782" spans="3:5" x14ac:dyDescent="0.4">
      <c r="C782" t="s">
        <v>760</v>
      </c>
      <c r="D782" t="s">
        <v>628</v>
      </c>
      <c r="E782">
        <v>67100</v>
      </c>
    </row>
    <row r="783" spans="3:5" x14ac:dyDescent="0.4">
      <c r="C783" t="s">
        <v>760</v>
      </c>
      <c r="D783" t="s">
        <v>629</v>
      </c>
      <c r="E783">
        <v>42000</v>
      </c>
    </row>
    <row r="784" spans="3:5" x14ac:dyDescent="0.4">
      <c r="C784" t="s">
        <v>760</v>
      </c>
      <c r="D784" t="s">
        <v>630</v>
      </c>
      <c r="E784">
        <v>29200</v>
      </c>
    </row>
    <row r="785" spans="3:5" x14ac:dyDescent="0.4">
      <c r="C785" t="s">
        <v>760</v>
      </c>
      <c r="D785" t="s">
        <v>631</v>
      </c>
      <c r="E785">
        <v>22400</v>
      </c>
    </row>
    <row r="786" spans="3:5" x14ac:dyDescent="0.4">
      <c r="C786" t="s">
        <v>760</v>
      </c>
      <c r="D786" t="s">
        <v>632</v>
      </c>
      <c r="E786">
        <v>29400</v>
      </c>
    </row>
    <row r="787" spans="3:5" x14ac:dyDescent="0.4">
      <c r="C787" t="s">
        <v>760</v>
      </c>
      <c r="D787" t="s">
        <v>633</v>
      </c>
      <c r="E787">
        <v>17800</v>
      </c>
    </row>
    <row r="788" spans="3:5" x14ac:dyDescent="0.4">
      <c r="C788" t="s">
        <v>760</v>
      </c>
      <c r="D788" t="s">
        <v>634</v>
      </c>
      <c r="E788">
        <v>29200</v>
      </c>
    </row>
    <row r="789" spans="3:5" x14ac:dyDescent="0.4">
      <c r="C789" t="s">
        <v>760</v>
      </c>
      <c r="D789" t="s">
        <v>635</v>
      </c>
      <c r="E789">
        <v>24700</v>
      </c>
    </row>
    <row r="790" spans="3:5" x14ac:dyDescent="0.4">
      <c r="C790" t="s">
        <v>760</v>
      </c>
      <c r="D790" t="s">
        <v>636</v>
      </c>
      <c r="E790">
        <v>33400</v>
      </c>
    </row>
    <row r="791" spans="3:5" x14ac:dyDescent="0.4">
      <c r="C791" t="s">
        <v>760</v>
      </c>
      <c r="D791" t="s">
        <v>637</v>
      </c>
      <c r="E791">
        <v>32700</v>
      </c>
    </row>
    <row r="792" spans="3:5" x14ac:dyDescent="0.4">
      <c r="C792" t="s">
        <v>760</v>
      </c>
      <c r="D792" t="s">
        <v>638</v>
      </c>
      <c r="E792">
        <v>44800</v>
      </c>
    </row>
    <row r="793" spans="3:5" x14ac:dyDescent="0.4">
      <c r="C793" t="s">
        <v>760</v>
      </c>
      <c r="D793" t="s">
        <v>639</v>
      </c>
      <c r="E793">
        <v>46400</v>
      </c>
    </row>
    <row r="794" spans="3:5" x14ac:dyDescent="0.4">
      <c r="C794" t="s">
        <v>760</v>
      </c>
      <c r="D794" t="s">
        <v>640</v>
      </c>
      <c r="E794">
        <v>44400</v>
      </c>
    </row>
    <row r="795" spans="3:5" x14ac:dyDescent="0.4">
      <c r="C795" t="s">
        <v>760</v>
      </c>
      <c r="D795" t="s">
        <v>641</v>
      </c>
      <c r="E795">
        <v>46300</v>
      </c>
    </row>
    <row r="796" spans="3:5" x14ac:dyDescent="0.4">
      <c r="C796" t="s">
        <v>760</v>
      </c>
      <c r="D796" t="s">
        <v>642</v>
      </c>
      <c r="E796">
        <v>59900</v>
      </c>
    </row>
    <row r="797" spans="3:5" x14ac:dyDescent="0.4">
      <c r="C797" t="s">
        <v>760</v>
      </c>
      <c r="D797" t="s">
        <v>643</v>
      </c>
      <c r="E797">
        <v>57300</v>
      </c>
    </row>
    <row r="798" spans="3:5" x14ac:dyDescent="0.4">
      <c r="C798" t="s">
        <v>760</v>
      </c>
      <c r="D798" t="s">
        <v>644</v>
      </c>
      <c r="E798">
        <v>57300</v>
      </c>
    </row>
    <row r="799" spans="3:5" x14ac:dyDescent="0.4">
      <c r="C799" t="s">
        <v>760</v>
      </c>
      <c r="D799" t="s">
        <v>645</v>
      </c>
      <c r="E799">
        <v>61000</v>
      </c>
    </row>
    <row r="800" spans="3:5" x14ac:dyDescent="0.4">
      <c r="C800" t="s">
        <v>760</v>
      </c>
      <c r="D800" t="s">
        <v>646</v>
      </c>
      <c r="E800">
        <v>21200</v>
      </c>
    </row>
    <row r="801" spans="3:5" x14ac:dyDescent="0.4">
      <c r="C801" t="s">
        <v>760</v>
      </c>
      <c r="D801" t="s">
        <v>647</v>
      </c>
      <c r="E801">
        <v>39100</v>
      </c>
    </row>
    <row r="802" spans="3:5" x14ac:dyDescent="0.4">
      <c r="C802" t="s">
        <v>760</v>
      </c>
      <c r="D802" t="s">
        <v>648</v>
      </c>
      <c r="E802">
        <v>34500</v>
      </c>
    </row>
    <row r="803" spans="3:5" x14ac:dyDescent="0.4">
      <c r="C803" t="s">
        <v>760</v>
      </c>
      <c r="D803" t="s">
        <v>649</v>
      </c>
      <c r="E803">
        <v>22000</v>
      </c>
    </row>
    <row r="804" spans="3:5" x14ac:dyDescent="0.4">
      <c r="C804" t="s">
        <v>760</v>
      </c>
      <c r="D804" t="s">
        <v>650</v>
      </c>
      <c r="E804">
        <v>26300</v>
      </c>
    </row>
    <row r="805" spans="3:5" x14ac:dyDescent="0.4">
      <c r="C805" t="s">
        <v>760</v>
      </c>
      <c r="D805" t="s">
        <v>651</v>
      </c>
      <c r="E805">
        <v>40900</v>
      </c>
    </row>
    <row r="806" spans="3:5" x14ac:dyDescent="0.4">
      <c r="C806" t="s">
        <v>760</v>
      </c>
      <c r="D806" t="s">
        <v>652</v>
      </c>
      <c r="E806">
        <v>14300</v>
      </c>
    </row>
    <row r="807" spans="3:5" x14ac:dyDescent="0.4">
      <c r="C807" t="s">
        <v>760</v>
      </c>
      <c r="D807" t="s">
        <v>653</v>
      </c>
      <c r="E807">
        <v>58400</v>
      </c>
    </row>
    <row r="808" spans="3:5" x14ac:dyDescent="0.4">
      <c r="C808" t="s">
        <v>760</v>
      </c>
      <c r="D808" t="s">
        <v>654</v>
      </c>
      <c r="E808">
        <v>22900</v>
      </c>
    </row>
    <row r="809" spans="3:5" x14ac:dyDescent="0.4">
      <c r="C809" t="s">
        <v>760</v>
      </c>
      <c r="D809" t="s">
        <v>655</v>
      </c>
      <c r="E809">
        <v>18000</v>
      </c>
    </row>
    <row r="810" spans="3:5" x14ac:dyDescent="0.4">
      <c r="C810" t="s">
        <v>760</v>
      </c>
      <c r="D810" t="s">
        <v>656</v>
      </c>
      <c r="E810">
        <v>29500</v>
      </c>
    </row>
    <row r="811" spans="3:5" x14ac:dyDescent="0.4">
      <c r="C811" t="s">
        <v>760</v>
      </c>
      <c r="D811" t="s">
        <v>657</v>
      </c>
      <c r="E811">
        <v>22300</v>
      </c>
    </row>
    <row r="812" spans="3:5" x14ac:dyDescent="0.4">
      <c r="C812" t="s">
        <v>760</v>
      </c>
      <c r="D812" t="s">
        <v>658</v>
      </c>
      <c r="E812">
        <v>20200</v>
      </c>
    </row>
    <row r="813" spans="3:5" x14ac:dyDescent="0.4">
      <c r="C813" t="s">
        <v>760</v>
      </c>
      <c r="D813" t="s">
        <v>659</v>
      </c>
      <c r="E813">
        <v>17800</v>
      </c>
    </row>
    <row r="814" spans="3:5" x14ac:dyDescent="0.4">
      <c r="C814" t="s">
        <v>760</v>
      </c>
      <c r="D814" t="s">
        <v>660</v>
      </c>
      <c r="E814">
        <v>27600</v>
      </c>
    </row>
    <row r="815" spans="3:5" x14ac:dyDescent="0.4">
      <c r="C815" t="s">
        <v>760</v>
      </c>
      <c r="D815" t="s">
        <v>661</v>
      </c>
      <c r="E815">
        <v>13300</v>
      </c>
    </row>
    <row r="816" spans="3:5" x14ac:dyDescent="0.4">
      <c r="C816" t="s">
        <v>760</v>
      </c>
      <c r="D816" t="s">
        <v>662</v>
      </c>
      <c r="E816">
        <v>25600</v>
      </c>
    </row>
    <row r="817" spans="3:5" x14ac:dyDescent="0.4">
      <c r="C817" t="s">
        <v>760</v>
      </c>
      <c r="D817" t="s">
        <v>663</v>
      </c>
      <c r="E817">
        <v>20800</v>
      </c>
    </row>
    <row r="818" spans="3:5" x14ac:dyDescent="0.4">
      <c r="C818" t="s">
        <v>760</v>
      </c>
      <c r="D818" t="s">
        <v>664</v>
      </c>
      <c r="E818">
        <v>132400</v>
      </c>
    </row>
    <row r="819" spans="3:5" x14ac:dyDescent="0.4">
      <c r="C819" t="s">
        <v>760</v>
      </c>
      <c r="D819" t="s">
        <v>665</v>
      </c>
      <c r="E819">
        <v>67600</v>
      </c>
    </row>
    <row r="820" spans="3:5" x14ac:dyDescent="0.4">
      <c r="C820" t="s">
        <v>760</v>
      </c>
      <c r="D820" t="s">
        <v>666</v>
      </c>
      <c r="E820">
        <v>52300</v>
      </c>
    </row>
    <row r="821" spans="3:5" x14ac:dyDescent="0.4">
      <c r="C821" t="s">
        <v>760</v>
      </c>
      <c r="D821" t="s">
        <v>667</v>
      </c>
      <c r="E821">
        <v>30200</v>
      </c>
    </row>
    <row r="822" spans="3:5" x14ac:dyDescent="0.4">
      <c r="C822" t="s">
        <v>760</v>
      </c>
      <c r="D822" t="s">
        <v>668</v>
      </c>
      <c r="E822">
        <v>20100</v>
      </c>
    </row>
    <row r="823" spans="3:5" x14ac:dyDescent="0.4">
      <c r="C823" t="s">
        <v>760</v>
      </c>
      <c r="D823" t="s">
        <v>669</v>
      </c>
      <c r="E823">
        <v>67700</v>
      </c>
    </row>
    <row r="824" spans="3:5" x14ac:dyDescent="0.4">
      <c r="C824" t="s">
        <v>760</v>
      </c>
      <c r="D824" t="s">
        <v>670</v>
      </c>
      <c r="E824">
        <v>27600</v>
      </c>
    </row>
    <row r="825" spans="3:5" x14ac:dyDescent="0.4">
      <c r="C825" t="s">
        <v>760</v>
      </c>
      <c r="D825" t="s">
        <v>671</v>
      </c>
      <c r="E825">
        <v>39100</v>
      </c>
    </row>
    <row r="826" spans="3:5" x14ac:dyDescent="0.4">
      <c r="C826" t="s">
        <v>760</v>
      </c>
      <c r="D826" t="s">
        <v>672</v>
      </c>
      <c r="E826">
        <v>51700</v>
      </c>
    </row>
    <row r="827" spans="3:5" x14ac:dyDescent="0.4">
      <c r="C827" t="s">
        <v>760</v>
      </c>
      <c r="D827" t="s">
        <v>673</v>
      </c>
      <c r="E827">
        <v>45600</v>
      </c>
    </row>
    <row r="828" spans="3:5" x14ac:dyDescent="0.4">
      <c r="C828" t="s">
        <v>760</v>
      </c>
      <c r="D828" t="s">
        <v>674</v>
      </c>
      <c r="E828">
        <v>30500</v>
      </c>
    </row>
    <row r="829" spans="3:5" x14ac:dyDescent="0.4">
      <c r="C829" t="s">
        <v>760</v>
      </c>
      <c r="D829" t="s">
        <v>675</v>
      </c>
      <c r="E829">
        <v>33100</v>
      </c>
    </row>
    <row r="830" spans="3:5" x14ac:dyDescent="0.4">
      <c r="C830" t="s">
        <v>760</v>
      </c>
      <c r="D830" t="s">
        <v>676</v>
      </c>
      <c r="E830">
        <v>40000</v>
      </c>
    </row>
    <row r="831" spans="3:5" x14ac:dyDescent="0.4">
      <c r="C831" t="s">
        <v>760</v>
      </c>
      <c r="D831" t="s">
        <v>677</v>
      </c>
      <c r="E831">
        <v>42700</v>
      </c>
    </row>
    <row r="832" spans="3:5" x14ac:dyDescent="0.4">
      <c r="C832" t="s">
        <v>760</v>
      </c>
      <c r="D832" t="s">
        <v>678</v>
      </c>
      <c r="E832">
        <v>24000</v>
      </c>
    </row>
    <row r="833" spans="3:5" x14ac:dyDescent="0.4">
      <c r="C833" t="s">
        <v>760</v>
      </c>
      <c r="D833" t="s">
        <v>679</v>
      </c>
      <c r="E833">
        <v>44800</v>
      </c>
    </row>
    <row r="834" spans="3:5" x14ac:dyDescent="0.4">
      <c r="C834" t="s">
        <v>760</v>
      </c>
      <c r="D834" t="s">
        <v>680</v>
      </c>
      <c r="E834">
        <v>27900</v>
      </c>
    </row>
    <row r="835" spans="3:5" x14ac:dyDescent="0.4">
      <c r="C835" t="s">
        <v>760</v>
      </c>
      <c r="D835" t="s">
        <v>681</v>
      </c>
      <c r="E835">
        <v>30000</v>
      </c>
    </row>
    <row r="836" spans="3:5" x14ac:dyDescent="0.4">
      <c r="C836" t="s">
        <v>760</v>
      </c>
      <c r="D836" t="s">
        <v>682</v>
      </c>
      <c r="E836">
        <v>83400</v>
      </c>
    </row>
    <row r="837" spans="3:5" x14ac:dyDescent="0.4">
      <c r="C837" t="s">
        <v>760</v>
      </c>
      <c r="D837" t="s">
        <v>683</v>
      </c>
      <c r="E837">
        <v>28800</v>
      </c>
    </row>
    <row r="838" spans="3:5" x14ac:dyDescent="0.4">
      <c r="C838" t="s">
        <v>760</v>
      </c>
      <c r="D838" t="s">
        <v>684</v>
      </c>
      <c r="E838">
        <v>20500</v>
      </c>
    </row>
    <row r="839" spans="3:5" x14ac:dyDescent="0.4">
      <c r="C839" t="s">
        <v>760</v>
      </c>
      <c r="D839" t="s">
        <v>685</v>
      </c>
      <c r="E839">
        <v>18400</v>
      </c>
    </row>
    <row r="840" spans="3:5" x14ac:dyDescent="0.4">
      <c r="C840" t="s">
        <v>760</v>
      </c>
      <c r="D840" t="s">
        <v>686</v>
      </c>
      <c r="E840">
        <v>110000</v>
      </c>
    </row>
    <row r="841" spans="3:5" x14ac:dyDescent="0.4">
      <c r="C841" t="s">
        <v>760</v>
      </c>
      <c r="D841" t="s">
        <v>687</v>
      </c>
      <c r="E841">
        <v>25300</v>
      </c>
    </row>
    <row r="842" spans="3:5" x14ac:dyDescent="0.4">
      <c r="C842" t="s">
        <v>760</v>
      </c>
      <c r="D842" t="s">
        <v>688</v>
      </c>
      <c r="E842">
        <v>46500</v>
      </c>
    </row>
    <row r="843" spans="3:5" x14ac:dyDescent="0.4">
      <c r="C843" t="s">
        <v>760</v>
      </c>
      <c r="D843" t="s">
        <v>689</v>
      </c>
      <c r="E843">
        <v>18100</v>
      </c>
    </row>
    <row r="844" spans="3:5" x14ac:dyDescent="0.4">
      <c r="C844" t="s">
        <v>760</v>
      </c>
      <c r="D844" t="s">
        <v>690</v>
      </c>
      <c r="E844">
        <v>16400</v>
      </c>
    </row>
    <row r="845" spans="3:5" x14ac:dyDescent="0.4">
      <c r="C845" t="s">
        <v>760</v>
      </c>
      <c r="D845" t="s">
        <v>691</v>
      </c>
      <c r="E845">
        <v>28100</v>
      </c>
    </row>
    <row r="846" spans="3:5" x14ac:dyDescent="0.4">
      <c r="C846" t="s">
        <v>760</v>
      </c>
      <c r="D846" t="s">
        <v>692</v>
      </c>
      <c r="E846">
        <v>21100</v>
      </c>
    </row>
    <row r="847" spans="3:5" x14ac:dyDescent="0.4">
      <c r="C847" t="s">
        <v>760</v>
      </c>
      <c r="D847" t="s">
        <v>693</v>
      </c>
      <c r="E847">
        <v>22700</v>
      </c>
    </row>
    <row r="848" spans="3:5" x14ac:dyDescent="0.4">
      <c r="C848" t="s">
        <v>760</v>
      </c>
      <c r="D848" t="s">
        <v>694</v>
      </c>
      <c r="E848">
        <v>24500</v>
      </c>
    </row>
    <row r="849" spans="3:5" x14ac:dyDescent="0.4">
      <c r="C849" t="s">
        <v>760</v>
      </c>
      <c r="D849" t="s">
        <v>393</v>
      </c>
      <c r="E849">
        <v>17800</v>
      </c>
    </row>
    <row r="850" spans="3:5" x14ac:dyDescent="0.4">
      <c r="C850" t="s">
        <v>760</v>
      </c>
      <c r="D850" t="s">
        <v>394</v>
      </c>
      <c r="E850">
        <v>20800</v>
      </c>
    </row>
    <row r="851" spans="3:5" x14ac:dyDescent="0.4">
      <c r="C851" t="s">
        <v>760</v>
      </c>
      <c r="D851" t="s">
        <v>395</v>
      </c>
      <c r="E851">
        <v>26500</v>
      </c>
    </row>
    <row r="852" spans="3:5" x14ac:dyDescent="0.4">
      <c r="C852" t="s">
        <v>760</v>
      </c>
      <c r="D852" t="s">
        <v>396</v>
      </c>
      <c r="E852">
        <v>13100</v>
      </c>
    </row>
    <row r="853" spans="3:5" x14ac:dyDescent="0.4">
      <c r="C853" t="s">
        <v>760</v>
      </c>
      <c r="D853" t="s">
        <v>397</v>
      </c>
      <c r="E853">
        <v>47700</v>
      </c>
    </row>
    <row r="854" spans="3:5" x14ac:dyDescent="0.4">
      <c r="C854" t="s">
        <v>760</v>
      </c>
      <c r="D854" t="s">
        <v>398</v>
      </c>
      <c r="E854">
        <v>55800</v>
      </c>
    </row>
    <row r="855" spans="3:5" x14ac:dyDescent="0.4">
      <c r="C855" t="s">
        <v>760</v>
      </c>
      <c r="D855" t="s">
        <v>399</v>
      </c>
      <c r="E855">
        <v>23800</v>
      </c>
    </row>
    <row r="856" spans="3:5" x14ac:dyDescent="0.4">
      <c r="C856" t="s">
        <v>760</v>
      </c>
      <c r="D856" t="s">
        <v>400</v>
      </c>
      <c r="E856">
        <v>10700</v>
      </c>
    </row>
    <row r="857" spans="3:5" x14ac:dyDescent="0.4">
      <c r="C857" t="s">
        <v>760</v>
      </c>
      <c r="D857" t="s">
        <v>401</v>
      </c>
      <c r="E857">
        <v>20300</v>
      </c>
    </row>
    <row r="858" spans="3:5" x14ac:dyDescent="0.4">
      <c r="C858" t="s">
        <v>760</v>
      </c>
      <c r="D858" t="s">
        <v>402</v>
      </c>
      <c r="E858">
        <v>19700</v>
      </c>
    </row>
    <row r="859" spans="3:5" x14ac:dyDescent="0.4">
      <c r="C859" t="s">
        <v>760</v>
      </c>
      <c r="D859" t="s">
        <v>403</v>
      </c>
      <c r="E859">
        <v>23600</v>
      </c>
    </row>
    <row r="860" spans="3:5" x14ac:dyDescent="0.4">
      <c r="C860" t="s">
        <v>760</v>
      </c>
      <c r="D860" t="s">
        <v>404</v>
      </c>
      <c r="E860">
        <v>19000</v>
      </c>
    </row>
    <row r="861" spans="3:5" x14ac:dyDescent="0.4">
      <c r="C861" t="s">
        <v>760</v>
      </c>
      <c r="D861" t="s">
        <v>405</v>
      </c>
      <c r="E861">
        <v>13600</v>
      </c>
    </row>
    <row r="862" spans="3:5" x14ac:dyDescent="0.4">
      <c r="C862" t="s">
        <v>760</v>
      </c>
      <c r="D862" t="s">
        <v>406</v>
      </c>
      <c r="E862">
        <v>8300</v>
      </c>
    </row>
    <row r="863" spans="3:5" x14ac:dyDescent="0.4">
      <c r="C863" t="s">
        <v>760</v>
      </c>
      <c r="D863" t="s">
        <v>407</v>
      </c>
      <c r="E863">
        <v>16600</v>
      </c>
    </row>
    <row r="864" spans="3:5" x14ac:dyDescent="0.4">
      <c r="C864" t="s">
        <v>760</v>
      </c>
      <c r="D864" t="s">
        <v>408</v>
      </c>
      <c r="E864">
        <v>18900</v>
      </c>
    </row>
    <row r="865" spans="3:5" x14ac:dyDescent="0.4">
      <c r="C865" t="s">
        <v>760</v>
      </c>
      <c r="D865" t="s">
        <v>409</v>
      </c>
      <c r="E865">
        <v>22700</v>
      </c>
    </row>
    <row r="866" spans="3:5" x14ac:dyDescent="0.4">
      <c r="C866" t="s">
        <v>760</v>
      </c>
      <c r="D866" t="s">
        <v>410</v>
      </c>
      <c r="E866">
        <v>22000</v>
      </c>
    </row>
    <row r="867" spans="3:5" x14ac:dyDescent="0.4">
      <c r="C867" t="s">
        <v>760</v>
      </c>
      <c r="D867" t="s">
        <v>411</v>
      </c>
      <c r="E867">
        <v>21100</v>
      </c>
    </row>
    <row r="868" spans="3:5" x14ac:dyDescent="0.4">
      <c r="C868" t="s">
        <v>760</v>
      </c>
      <c r="D868" t="s">
        <v>412</v>
      </c>
      <c r="E868">
        <v>18400</v>
      </c>
    </row>
    <row r="869" spans="3:5" x14ac:dyDescent="0.4">
      <c r="C869" t="s">
        <v>760</v>
      </c>
      <c r="D869" t="s">
        <v>413</v>
      </c>
      <c r="E869">
        <v>31000</v>
      </c>
    </row>
    <row r="870" spans="3:5" x14ac:dyDescent="0.4">
      <c r="C870" t="s">
        <v>760</v>
      </c>
      <c r="D870" t="s">
        <v>414</v>
      </c>
      <c r="E870">
        <v>16500</v>
      </c>
    </row>
    <row r="871" spans="3:5" x14ac:dyDescent="0.4">
      <c r="C871" t="s">
        <v>760</v>
      </c>
      <c r="D871" t="s">
        <v>415</v>
      </c>
      <c r="E871">
        <v>26800</v>
      </c>
    </row>
    <row r="872" spans="3:5" x14ac:dyDescent="0.4">
      <c r="C872" t="s">
        <v>760</v>
      </c>
      <c r="D872" t="s">
        <v>416</v>
      </c>
      <c r="E872">
        <v>16500</v>
      </c>
    </row>
    <row r="873" spans="3:5" x14ac:dyDescent="0.4">
      <c r="C873" t="s">
        <v>760</v>
      </c>
      <c r="D873" t="s">
        <v>417</v>
      </c>
      <c r="E873">
        <v>17000</v>
      </c>
    </row>
    <row r="874" spans="3:5" x14ac:dyDescent="0.4">
      <c r="C874" t="s">
        <v>760</v>
      </c>
      <c r="D874" t="s">
        <v>418</v>
      </c>
      <c r="E874">
        <v>19800</v>
      </c>
    </row>
    <row r="875" spans="3:5" x14ac:dyDescent="0.4">
      <c r="C875" t="s">
        <v>760</v>
      </c>
      <c r="D875" t="s">
        <v>419</v>
      </c>
      <c r="E875">
        <v>10400</v>
      </c>
    </row>
    <row r="876" spans="3:5" x14ac:dyDescent="0.4">
      <c r="C876" t="s">
        <v>760</v>
      </c>
      <c r="D876" t="s">
        <v>420</v>
      </c>
      <c r="E876">
        <v>15500</v>
      </c>
    </row>
    <row r="877" spans="3:5" x14ac:dyDescent="0.4">
      <c r="C877" t="s">
        <v>760</v>
      </c>
      <c r="D877" t="s">
        <v>421</v>
      </c>
      <c r="E877">
        <v>10400</v>
      </c>
    </row>
    <row r="878" spans="3:5" x14ac:dyDescent="0.4">
      <c r="C878" t="s">
        <v>760</v>
      </c>
      <c r="D878" t="s">
        <v>422</v>
      </c>
      <c r="E878">
        <v>18300</v>
      </c>
    </row>
    <row r="879" spans="3:5" x14ac:dyDescent="0.4">
      <c r="C879" t="s">
        <v>760</v>
      </c>
      <c r="D879" t="s">
        <v>423</v>
      </c>
      <c r="E879">
        <v>23600</v>
      </c>
    </row>
    <row r="880" spans="3:5" x14ac:dyDescent="0.4">
      <c r="C880" t="s">
        <v>760</v>
      </c>
      <c r="D880" t="s">
        <v>424</v>
      </c>
      <c r="E880">
        <v>12800</v>
      </c>
    </row>
    <row r="881" spans="3:5" x14ac:dyDescent="0.4">
      <c r="C881" t="s">
        <v>760</v>
      </c>
      <c r="D881" t="s">
        <v>425</v>
      </c>
      <c r="E881">
        <v>11400</v>
      </c>
    </row>
    <row r="882" spans="3:5" x14ac:dyDescent="0.4">
      <c r="C882" t="s">
        <v>760</v>
      </c>
      <c r="D882" t="s">
        <v>426</v>
      </c>
      <c r="E882">
        <v>24900</v>
      </c>
    </row>
    <row r="883" spans="3:5" x14ac:dyDescent="0.4">
      <c r="C883" t="s">
        <v>760</v>
      </c>
      <c r="D883" t="s">
        <v>427</v>
      </c>
      <c r="E883">
        <v>18000</v>
      </c>
    </row>
    <row r="884" spans="3:5" x14ac:dyDescent="0.4">
      <c r="C884" t="s">
        <v>760</v>
      </c>
      <c r="D884" t="s">
        <v>428</v>
      </c>
      <c r="E884">
        <v>29600</v>
      </c>
    </row>
    <row r="885" spans="3:5" x14ac:dyDescent="0.4">
      <c r="C885" t="s">
        <v>760</v>
      </c>
      <c r="D885" t="s">
        <v>429</v>
      </c>
      <c r="E885">
        <v>8500</v>
      </c>
    </row>
    <row r="886" spans="3:5" x14ac:dyDescent="0.4">
      <c r="C886" t="s">
        <v>760</v>
      </c>
      <c r="D886" t="s">
        <v>430</v>
      </c>
      <c r="E886">
        <v>33900</v>
      </c>
    </row>
    <row r="887" spans="3:5" x14ac:dyDescent="0.4">
      <c r="C887" t="s">
        <v>760</v>
      </c>
      <c r="D887" t="s">
        <v>431</v>
      </c>
      <c r="E887">
        <v>11200</v>
      </c>
    </row>
    <row r="888" spans="3:5" x14ac:dyDescent="0.4">
      <c r="C888" t="s">
        <v>760</v>
      </c>
      <c r="D888" t="s">
        <v>432</v>
      </c>
      <c r="E888">
        <v>17800</v>
      </c>
    </row>
    <row r="889" spans="3:5" x14ac:dyDescent="0.4">
      <c r="C889" t="s">
        <v>760</v>
      </c>
      <c r="D889" t="s">
        <v>433</v>
      </c>
      <c r="E889">
        <v>11300</v>
      </c>
    </row>
    <row r="890" spans="3:5" x14ac:dyDescent="0.4">
      <c r="C890" t="s">
        <v>760</v>
      </c>
      <c r="D890" t="s">
        <v>434</v>
      </c>
      <c r="E890">
        <v>11500</v>
      </c>
    </row>
    <row r="891" spans="3:5" x14ac:dyDescent="0.4">
      <c r="C891" t="s">
        <v>760</v>
      </c>
      <c r="D891" t="s">
        <v>435</v>
      </c>
      <c r="E891">
        <v>19100</v>
      </c>
    </row>
    <row r="892" spans="3:5" x14ac:dyDescent="0.4">
      <c r="C892" t="s">
        <v>760</v>
      </c>
      <c r="D892" t="s">
        <v>436</v>
      </c>
      <c r="E892">
        <v>11000</v>
      </c>
    </row>
    <row r="893" spans="3:5" x14ac:dyDescent="0.4">
      <c r="C893" t="s">
        <v>760</v>
      </c>
      <c r="D893" t="s">
        <v>437</v>
      </c>
      <c r="E893">
        <v>30600</v>
      </c>
    </row>
    <row r="894" spans="3:5" x14ac:dyDescent="0.4">
      <c r="C894" t="s">
        <v>760</v>
      </c>
      <c r="D894" t="s">
        <v>438</v>
      </c>
      <c r="E894">
        <v>23600</v>
      </c>
    </row>
    <row r="895" spans="3:5" x14ac:dyDescent="0.4">
      <c r="C895" t="s">
        <v>760</v>
      </c>
      <c r="D895" t="s">
        <v>439</v>
      </c>
      <c r="E895">
        <v>25200</v>
      </c>
    </row>
    <row r="896" spans="3:5" x14ac:dyDescent="0.4">
      <c r="C896" t="s">
        <v>760</v>
      </c>
      <c r="D896" t="s">
        <v>440</v>
      </c>
      <c r="E896">
        <v>13200</v>
      </c>
    </row>
    <row r="897" spans="3:5" x14ac:dyDescent="0.4">
      <c r="C897" t="s">
        <v>760</v>
      </c>
      <c r="D897" t="s">
        <v>441</v>
      </c>
      <c r="E897">
        <v>8800</v>
      </c>
    </row>
    <row r="898" spans="3:5" x14ac:dyDescent="0.4">
      <c r="C898" t="s">
        <v>760</v>
      </c>
      <c r="D898" t="s">
        <v>442</v>
      </c>
      <c r="E898">
        <v>25600</v>
      </c>
    </row>
    <row r="899" spans="3:5" x14ac:dyDescent="0.4">
      <c r="C899" t="s">
        <v>760</v>
      </c>
      <c r="D899" t="s">
        <v>443</v>
      </c>
      <c r="E899">
        <v>15600</v>
      </c>
    </row>
    <row r="900" spans="3:5" x14ac:dyDescent="0.4">
      <c r="C900" t="s">
        <v>760</v>
      </c>
      <c r="D900" t="s">
        <v>444</v>
      </c>
      <c r="E900">
        <v>15400</v>
      </c>
    </row>
    <row r="901" spans="3:5" x14ac:dyDescent="0.4">
      <c r="C901" t="s">
        <v>760</v>
      </c>
      <c r="D901" t="s">
        <v>445</v>
      </c>
      <c r="E901">
        <v>22300</v>
      </c>
    </row>
    <row r="902" spans="3:5" x14ac:dyDescent="0.4">
      <c r="C902" t="s">
        <v>760</v>
      </c>
      <c r="D902" t="s">
        <v>446</v>
      </c>
      <c r="E902">
        <v>43500</v>
      </c>
    </row>
    <row r="903" spans="3:5" x14ac:dyDescent="0.4">
      <c r="C903" t="s">
        <v>760</v>
      </c>
      <c r="D903" t="s">
        <v>447</v>
      </c>
      <c r="E903">
        <v>13100</v>
      </c>
    </row>
    <row r="904" spans="3:5" x14ac:dyDescent="0.4">
      <c r="C904" t="s">
        <v>760</v>
      </c>
      <c r="D904" t="s">
        <v>448</v>
      </c>
      <c r="E904">
        <v>19300</v>
      </c>
    </row>
    <row r="905" spans="3:5" x14ac:dyDescent="0.4">
      <c r="C905" t="s">
        <v>760</v>
      </c>
      <c r="D905" t="s">
        <v>449</v>
      </c>
      <c r="E905">
        <v>27900</v>
      </c>
    </row>
    <row r="906" spans="3:5" x14ac:dyDescent="0.4">
      <c r="C906" t="s">
        <v>760</v>
      </c>
      <c r="D906" t="s">
        <v>450</v>
      </c>
      <c r="E906">
        <v>13500</v>
      </c>
    </row>
    <row r="907" spans="3:5" x14ac:dyDescent="0.4">
      <c r="C907" t="s">
        <v>760</v>
      </c>
      <c r="D907" t="s">
        <v>451</v>
      </c>
      <c r="E907">
        <v>8600</v>
      </c>
    </row>
    <row r="908" spans="3:5" x14ac:dyDescent="0.4">
      <c r="C908" t="s">
        <v>760</v>
      </c>
      <c r="D908" t="s">
        <v>452</v>
      </c>
      <c r="E908">
        <v>34100</v>
      </c>
    </row>
    <row r="909" spans="3:5" x14ac:dyDescent="0.4">
      <c r="C909" t="s">
        <v>760</v>
      </c>
      <c r="D909" t="s">
        <v>453</v>
      </c>
      <c r="E909">
        <v>14500</v>
      </c>
    </row>
    <row r="910" spans="3:5" x14ac:dyDescent="0.4">
      <c r="C910" t="s">
        <v>760</v>
      </c>
      <c r="D910" t="s">
        <v>454</v>
      </c>
      <c r="E910">
        <v>8800</v>
      </c>
    </row>
    <row r="911" spans="3:5" x14ac:dyDescent="0.4">
      <c r="C911" t="s">
        <v>760</v>
      </c>
      <c r="D911" t="s">
        <v>455</v>
      </c>
      <c r="E911">
        <v>19700</v>
      </c>
    </row>
    <row r="912" spans="3:5" x14ac:dyDescent="0.4">
      <c r="C912" t="s">
        <v>760</v>
      </c>
      <c r="D912" t="s">
        <v>456</v>
      </c>
      <c r="E912">
        <v>9600</v>
      </c>
    </row>
    <row r="913" spans="3:5" x14ac:dyDescent="0.4">
      <c r="C913" t="s">
        <v>760</v>
      </c>
      <c r="D913" t="s">
        <v>457</v>
      </c>
      <c r="E913">
        <v>9300</v>
      </c>
    </row>
    <row r="914" spans="3:5" x14ac:dyDescent="0.4">
      <c r="C914" t="s">
        <v>760</v>
      </c>
      <c r="D914" t="s">
        <v>458</v>
      </c>
      <c r="E914">
        <v>10800</v>
      </c>
    </row>
    <row r="915" spans="3:5" x14ac:dyDescent="0.4">
      <c r="C915" t="s">
        <v>760</v>
      </c>
      <c r="D915" t="s">
        <v>459</v>
      </c>
      <c r="E915">
        <v>6800</v>
      </c>
    </row>
    <row r="916" spans="3:5" x14ac:dyDescent="0.4">
      <c r="C916" t="s">
        <v>760</v>
      </c>
      <c r="D916" t="s">
        <v>460</v>
      </c>
      <c r="E916">
        <v>13600</v>
      </c>
    </row>
    <row r="917" spans="3:5" x14ac:dyDescent="0.4">
      <c r="C917" t="s">
        <v>760</v>
      </c>
      <c r="D917" t="s">
        <v>461</v>
      </c>
      <c r="E917">
        <v>10200</v>
      </c>
    </row>
    <row r="918" spans="3:5" x14ac:dyDescent="0.4">
      <c r="C918" t="s">
        <v>760</v>
      </c>
      <c r="D918" t="s">
        <v>462</v>
      </c>
      <c r="E918">
        <v>9600</v>
      </c>
    </row>
    <row r="919" spans="3:5" x14ac:dyDescent="0.4">
      <c r="C919" t="s">
        <v>760</v>
      </c>
      <c r="D919" t="s">
        <v>463</v>
      </c>
      <c r="E919">
        <v>20300</v>
      </c>
    </row>
    <row r="920" spans="3:5" x14ac:dyDescent="0.4">
      <c r="C920" t="s">
        <v>760</v>
      </c>
      <c r="D920" t="s">
        <v>464</v>
      </c>
      <c r="E920">
        <v>6800</v>
      </c>
    </row>
    <row r="921" spans="3:5" x14ac:dyDescent="0.4">
      <c r="C921" t="s">
        <v>760</v>
      </c>
      <c r="D921" t="s">
        <v>465</v>
      </c>
      <c r="E921">
        <v>16000</v>
      </c>
    </row>
    <row r="922" spans="3:5" x14ac:dyDescent="0.4">
      <c r="C922" t="s">
        <v>760</v>
      </c>
      <c r="D922" t="s">
        <v>466</v>
      </c>
      <c r="E922">
        <v>14100</v>
      </c>
    </row>
    <row r="923" spans="3:5" x14ac:dyDescent="0.4">
      <c r="C923" t="s">
        <v>760</v>
      </c>
      <c r="D923" t="s">
        <v>467</v>
      </c>
      <c r="E923">
        <v>7100</v>
      </c>
    </row>
    <row r="924" spans="3:5" x14ac:dyDescent="0.4">
      <c r="C924" t="s">
        <v>760</v>
      </c>
      <c r="D924" t="s">
        <v>468</v>
      </c>
      <c r="E924">
        <v>8700</v>
      </c>
    </row>
    <row r="925" spans="3:5" x14ac:dyDescent="0.4">
      <c r="C925" t="s">
        <v>760</v>
      </c>
      <c r="D925" t="s">
        <v>469</v>
      </c>
      <c r="E925">
        <v>14300</v>
      </c>
    </row>
    <row r="926" spans="3:5" x14ac:dyDescent="0.4">
      <c r="C926" t="s">
        <v>760</v>
      </c>
      <c r="D926" t="s">
        <v>470</v>
      </c>
      <c r="E926">
        <v>18100</v>
      </c>
    </row>
    <row r="927" spans="3:5" x14ac:dyDescent="0.4">
      <c r="C927" t="s">
        <v>760</v>
      </c>
      <c r="D927" t="s">
        <v>471</v>
      </c>
      <c r="E927">
        <v>8500</v>
      </c>
    </row>
    <row r="928" spans="3:5" x14ac:dyDescent="0.4">
      <c r="C928" t="s">
        <v>760</v>
      </c>
      <c r="D928" t="s">
        <v>472</v>
      </c>
      <c r="E928">
        <v>7900</v>
      </c>
    </row>
    <row r="929" spans="3:5" x14ac:dyDescent="0.4">
      <c r="C929" t="s">
        <v>760</v>
      </c>
      <c r="D929" t="s">
        <v>473</v>
      </c>
      <c r="E929">
        <v>12500</v>
      </c>
    </row>
    <row r="930" spans="3:5" x14ac:dyDescent="0.4">
      <c r="C930" t="s">
        <v>760</v>
      </c>
      <c r="D930" t="s">
        <v>474</v>
      </c>
      <c r="E930">
        <v>10600</v>
      </c>
    </row>
    <row r="931" spans="3:5" x14ac:dyDescent="0.4">
      <c r="C931" t="s">
        <v>760</v>
      </c>
      <c r="D931" t="s">
        <v>475</v>
      </c>
      <c r="E931">
        <v>20700</v>
      </c>
    </row>
    <row r="932" spans="3:5" x14ac:dyDescent="0.4">
      <c r="C932" t="s">
        <v>760</v>
      </c>
      <c r="D932" t="s">
        <v>476</v>
      </c>
      <c r="E932">
        <v>10900</v>
      </c>
    </row>
    <row r="933" spans="3:5" x14ac:dyDescent="0.4">
      <c r="C933" t="s">
        <v>760</v>
      </c>
      <c r="D933" t="s">
        <v>477</v>
      </c>
      <c r="E933">
        <v>7900</v>
      </c>
    </row>
    <row r="934" spans="3:5" x14ac:dyDescent="0.4">
      <c r="C934" t="s">
        <v>760</v>
      </c>
      <c r="D934" t="s">
        <v>478</v>
      </c>
      <c r="E934">
        <v>6100</v>
      </c>
    </row>
    <row r="935" spans="3:5" x14ac:dyDescent="0.4">
      <c r="C935" t="s">
        <v>760</v>
      </c>
      <c r="D935" t="s">
        <v>479</v>
      </c>
      <c r="E935">
        <v>11000</v>
      </c>
    </row>
    <row r="936" spans="3:5" x14ac:dyDescent="0.4">
      <c r="C936" t="s">
        <v>760</v>
      </c>
      <c r="D936" t="s">
        <v>480</v>
      </c>
      <c r="E936">
        <v>13500</v>
      </c>
    </row>
    <row r="937" spans="3:5" x14ac:dyDescent="0.4">
      <c r="C937" t="s">
        <v>760</v>
      </c>
      <c r="D937" t="s">
        <v>481</v>
      </c>
      <c r="E937">
        <v>8800</v>
      </c>
    </row>
    <row r="938" spans="3:5" x14ac:dyDescent="0.4">
      <c r="C938" t="s">
        <v>760</v>
      </c>
      <c r="D938" t="s">
        <v>482</v>
      </c>
      <c r="E938">
        <v>13500</v>
      </c>
    </row>
    <row r="939" spans="3:5" x14ac:dyDescent="0.4">
      <c r="C939" t="s">
        <v>760</v>
      </c>
      <c r="D939" t="s">
        <v>483</v>
      </c>
      <c r="E939">
        <v>11500</v>
      </c>
    </row>
    <row r="940" spans="3:5" x14ac:dyDescent="0.4">
      <c r="C940" t="s">
        <v>760</v>
      </c>
      <c r="D940" t="s">
        <v>484</v>
      </c>
      <c r="E940">
        <v>6100</v>
      </c>
    </row>
    <row r="941" spans="3:5" x14ac:dyDescent="0.4">
      <c r="C941" t="s">
        <v>760</v>
      </c>
      <c r="D941" t="s">
        <v>485</v>
      </c>
      <c r="E941">
        <v>36100</v>
      </c>
    </row>
    <row r="942" spans="3:5" x14ac:dyDescent="0.4">
      <c r="C942" t="s">
        <v>760</v>
      </c>
      <c r="D942" t="s">
        <v>486</v>
      </c>
      <c r="E942">
        <v>28400</v>
      </c>
    </row>
    <row r="943" spans="3:5" x14ac:dyDescent="0.4">
      <c r="C943" t="s">
        <v>760</v>
      </c>
      <c r="D943" t="s">
        <v>487</v>
      </c>
      <c r="E943">
        <v>16600</v>
      </c>
    </row>
    <row r="944" spans="3:5" x14ac:dyDescent="0.4">
      <c r="C944" t="s">
        <v>760</v>
      </c>
      <c r="D944" t="s">
        <v>488</v>
      </c>
      <c r="E944">
        <v>12600</v>
      </c>
    </row>
    <row r="945" spans="3:5" x14ac:dyDescent="0.4">
      <c r="C945" t="s">
        <v>760</v>
      </c>
      <c r="D945" t="s">
        <v>489</v>
      </c>
      <c r="E945">
        <v>10400</v>
      </c>
    </row>
    <row r="946" spans="3:5" x14ac:dyDescent="0.4">
      <c r="C946" t="s">
        <v>760</v>
      </c>
      <c r="D946" t="s">
        <v>490</v>
      </c>
      <c r="E946">
        <v>9900</v>
      </c>
    </row>
    <row r="947" spans="3:5" x14ac:dyDescent="0.4">
      <c r="C947" t="s">
        <v>760</v>
      </c>
      <c r="D947" t="s">
        <v>491</v>
      </c>
      <c r="E947">
        <v>8200</v>
      </c>
    </row>
    <row r="948" spans="3:5" x14ac:dyDescent="0.4">
      <c r="C948" t="s">
        <v>760</v>
      </c>
      <c r="D948" t="s">
        <v>492</v>
      </c>
      <c r="E948">
        <v>21100</v>
      </c>
    </row>
    <row r="949" spans="3:5" x14ac:dyDescent="0.4">
      <c r="C949" t="s">
        <v>760</v>
      </c>
      <c r="D949" t="s">
        <v>493</v>
      </c>
      <c r="E949">
        <v>11300</v>
      </c>
    </row>
    <row r="950" spans="3:5" x14ac:dyDescent="0.4">
      <c r="C950" t="s">
        <v>760</v>
      </c>
      <c r="D950" t="s">
        <v>494</v>
      </c>
      <c r="E950">
        <v>5900</v>
      </c>
    </row>
    <row r="951" spans="3:5" x14ac:dyDescent="0.4">
      <c r="C951" t="s">
        <v>760</v>
      </c>
      <c r="D951" t="s">
        <v>495</v>
      </c>
      <c r="E951">
        <v>17700</v>
      </c>
    </row>
    <row r="952" spans="3:5" x14ac:dyDescent="0.4">
      <c r="C952" t="s">
        <v>760</v>
      </c>
      <c r="D952" t="s">
        <v>496</v>
      </c>
      <c r="E952">
        <v>10400</v>
      </c>
    </row>
    <row r="953" spans="3:5" x14ac:dyDescent="0.4">
      <c r="C953" t="s">
        <v>760</v>
      </c>
      <c r="D953" t="s">
        <v>497</v>
      </c>
      <c r="E953">
        <v>11700</v>
      </c>
    </row>
    <row r="954" spans="3:5" x14ac:dyDescent="0.4">
      <c r="C954" t="s">
        <v>760</v>
      </c>
      <c r="D954" t="s">
        <v>498</v>
      </c>
      <c r="E954">
        <v>10500</v>
      </c>
    </row>
    <row r="955" spans="3:5" x14ac:dyDescent="0.4">
      <c r="C955" t="s">
        <v>760</v>
      </c>
      <c r="D955" t="s">
        <v>499</v>
      </c>
      <c r="E955">
        <v>16300</v>
      </c>
    </row>
    <row r="956" spans="3:5" x14ac:dyDescent="0.4">
      <c r="C956" t="s">
        <v>760</v>
      </c>
      <c r="D956" t="s">
        <v>500</v>
      </c>
      <c r="E956">
        <v>6600</v>
      </c>
    </row>
    <row r="957" spans="3:5" x14ac:dyDescent="0.4">
      <c r="C957" t="s">
        <v>760</v>
      </c>
      <c r="D957" t="s">
        <v>501</v>
      </c>
      <c r="E957">
        <v>6500</v>
      </c>
    </row>
    <row r="958" spans="3:5" x14ac:dyDescent="0.4">
      <c r="C958" t="s">
        <v>760</v>
      </c>
      <c r="D958" t="s">
        <v>502</v>
      </c>
      <c r="E958">
        <v>10100</v>
      </c>
    </row>
    <row r="959" spans="3:5" x14ac:dyDescent="0.4">
      <c r="C959" t="s">
        <v>760</v>
      </c>
      <c r="D959" t="s">
        <v>503</v>
      </c>
      <c r="E959">
        <v>7300</v>
      </c>
    </row>
    <row r="960" spans="3:5" x14ac:dyDescent="0.4">
      <c r="C960" t="s">
        <v>760</v>
      </c>
      <c r="D960" t="s">
        <v>504</v>
      </c>
      <c r="E960">
        <v>14200</v>
      </c>
    </row>
    <row r="961" spans="3:5" x14ac:dyDescent="0.4">
      <c r="C961" t="s">
        <v>760</v>
      </c>
      <c r="D961" t="s">
        <v>505</v>
      </c>
      <c r="E961">
        <v>16300</v>
      </c>
    </row>
    <row r="962" spans="3:5" x14ac:dyDescent="0.4">
      <c r="C962" t="s">
        <v>760</v>
      </c>
      <c r="D962" t="s">
        <v>506</v>
      </c>
      <c r="E962">
        <v>9000</v>
      </c>
    </row>
    <row r="963" spans="3:5" x14ac:dyDescent="0.4">
      <c r="C963" t="s">
        <v>760</v>
      </c>
      <c r="D963" t="s">
        <v>507</v>
      </c>
      <c r="E963">
        <v>12800</v>
      </c>
    </row>
    <row r="964" spans="3:5" x14ac:dyDescent="0.4">
      <c r="C964" t="s">
        <v>760</v>
      </c>
      <c r="D964" t="s">
        <v>508</v>
      </c>
      <c r="E964">
        <v>11800</v>
      </c>
    </row>
    <row r="965" spans="3:5" x14ac:dyDescent="0.4">
      <c r="C965" t="s">
        <v>760</v>
      </c>
      <c r="D965" t="s">
        <v>509</v>
      </c>
      <c r="E965">
        <v>3900</v>
      </c>
    </row>
    <row r="966" spans="3:5" x14ac:dyDescent="0.4">
      <c r="C966" t="s">
        <v>760</v>
      </c>
      <c r="D966" t="s">
        <v>510</v>
      </c>
      <c r="E966">
        <v>24600</v>
      </c>
    </row>
    <row r="967" spans="3:5" x14ac:dyDescent="0.4">
      <c r="C967" t="s">
        <v>760</v>
      </c>
      <c r="D967" t="s">
        <v>511</v>
      </c>
      <c r="E967">
        <v>13800</v>
      </c>
    </row>
    <row r="968" spans="3:5" x14ac:dyDescent="0.4">
      <c r="C968" t="s">
        <v>760</v>
      </c>
      <c r="D968" t="s">
        <v>512</v>
      </c>
      <c r="E968">
        <v>76000</v>
      </c>
    </row>
    <row r="969" spans="3:5" x14ac:dyDescent="0.4">
      <c r="C969" t="s">
        <v>760</v>
      </c>
      <c r="D969" t="s">
        <v>695</v>
      </c>
      <c r="E969">
        <v>57500</v>
      </c>
    </row>
    <row r="970" spans="3:5" x14ac:dyDescent="0.4">
      <c r="C970" t="s">
        <v>760</v>
      </c>
      <c r="D970" t="s">
        <v>696</v>
      </c>
      <c r="E970">
        <v>25800</v>
      </c>
    </row>
    <row r="971" spans="3:5" x14ac:dyDescent="0.4">
      <c r="C971" t="s">
        <v>760</v>
      </c>
      <c r="D971" t="s">
        <v>697</v>
      </c>
      <c r="E971">
        <v>32100</v>
      </c>
    </row>
    <row r="972" spans="3:5" x14ac:dyDescent="0.4">
      <c r="C972" t="s">
        <v>760</v>
      </c>
      <c r="D972" t="s">
        <v>698</v>
      </c>
      <c r="E972">
        <v>23300</v>
      </c>
    </row>
    <row r="973" spans="3:5" x14ac:dyDescent="0.4">
      <c r="C973" t="s">
        <v>760</v>
      </c>
      <c r="D973" t="s">
        <v>699</v>
      </c>
      <c r="E973">
        <v>17600</v>
      </c>
    </row>
    <row r="974" spans="3:5" x14ac:dyDescent="0.4">
      <c r="C974" t="s">
        <v>760</v>
      </c>
      <c r="D974" t="s">
        <v>700</v>
      </c>
      <c r="E974">
        <v>14600</v>
      </c>
    </row>
    <row r="975" spans="3:5" x14ac:dyDescent="0.4">
      <c r="C975" t="s">
        <v>760</v>
      </c>
      <c r="D975" t="s">
        <v>701</v>
      </c>
      <c r="E975">
        <v>18900</v>
      </c>
    </row>
    <row r="976" spans="3:5" x14ac:dyDescent="0.4">
      <c r="C976" t="s">
        <v>760</v>
      </c>
      <c r="D976" t="s">
        <v>702</v>
      </c>
      <c r="E976">
        <v>16100</v>
      </c>
    </row>
    <row r="977" spans="3:5" x14ac:dyDescent="0.4">
      <c r="C977" t="s">
        <v>760</v>
      </c>
      <c r="D977" t="s">
        <v>703</v>
      </c>
      <c r="E977">
        <v>13600</v>
      </c>
    </row>
    <row r="978" spans="3:5" x14ac:dyDescent="0.4">
      <c r="C978" t="s">
        <v>760</v>
      </c>
      <c r="D978" t="s">
        <v>704</v>
      </c>
      <c r="E978">
        <v>17100</v>
      </c>
    </row>
    <row r="979" spans="3:5" x14ac:dyDescent="0.4">
      <c r="C979" t="s">
        <v>760</v>
      </c>
      <c r="D979" t="s">
        <v>705</v>
      </c>
      <c r="E979">
        <v>18700</v>
      </c>
    </row>
    <row r="980" spans="3:5" x14ac:dyDescent="0.4">
      <c r="C980" t="s">
        <v>760</v>
      </c>
      <c r="D980" t="s">
        <v>706</v>
      </c>
      <c r="E980">
        <v>10200</v>
      </c>
    </row>
    <row r="981" spans="3:5" x14ac:dyDescent="0.4">
      <c r="C981" t="s">
        <v>760</v>
      </c>
      <c r="D981" t="s">
        <v>707</v>
      </c>
      <c r="E981">
        <v>21300</v>
      </c>
    </row>
    <row r="982" spans="3:5" x14ac:dyDescent="0.4">
      <c r="C982" t="s">
        <v>760</v>
      </c>
      <c r="D982" t="s">
        <v>708</v>
      </c>
      <c r="E982">
        <v>14500</v>
      </c>
    </row>
    <row r="983" spans="3:5" x14ac:dyDescent="0.4">
      <c r="C983" t="s">
        <v>760</v>
      </c>
      <c r="D983" t="s">
        <v>709</v>
      </c>
      <c r="E983">
        <v>14000</v>
      </c>
    </row>
    <row r="984" spans="3:5" x14ac:dyDescent="0.4">
      <c r="C984" t="s">
        <v>760</v>
      </c>
      <c r="D984" t="s">
        <v>710</v>
      </c>
      <c r="E984">
        <v>29800</v>
      </c>
    </row>
    <row r="985" spans="3:5" x14ac:dyDescent="0.4">
      <c r="C985" t="s">
        <v>760</v>
      </c>
      <c r="D985" t="s">
        <v>711</v>
      </c>
      <c r="E985">
        <v>11700</v>
      </c>
    </row>
    <row r="986" spans="3:5" x14ac:dyDescent="0.4">
      <c r="C986" t="s">
        <v>760</v>
      </c>
      <c r="D986" t="s">
        <v>712</v>
      </c>
      <c r="E986">
        <v>11800</v>
      </c>
    </row>
    <row r="987" spans="3:5" x14ac:dyDescent="0.4">
      <c r="C987" t="s">
        <v>760</v>
      </c>
      <c r="D987" t="s">
        <v>713</v>
      </c>
      <c r="E987">
        <v>10900</v>
      </c>
    </row>
    <row r="988" spans="3:5" x14ac:dyDescent="0.4">
      <c r="C988" t="s">
        <v>760</v>
      </c>
      <c r="D988" t="s">
        <v>714</v>
      </c>
      <c r="E988">
        <v>13700</v>
      </c>
    </row>
    <row r="989" spans="3:5" x14ac:dyDescent="0.4">
      <c r="C989" t="s">
        <v>760</v>
      </c>
      <c r="D989" t="s">
        <v>715</v>
      </c>
      <c r="E989">
        <v>7500</v>
      </c>
    </row>
    <row r="990" spans="3:5" x14ac:dyDescent="0.4">
      <c r="C990" t="s">
        <v>760</v>
      </c>
      <c r="D990" t="s">
        <v>716</v>
      </c>
      <c r="E990">
        <v>12000</v>
      </c>
    </row>
    <row r="991" spans="3:5" x14ac:dyDescent="0.4">
      <c r="C991" t="s">
        <v>760</v>
      </c>
      <c r="D991" t="s">
        <v>717</v>
      </c>
      <c r="E991">
        <v>23700</v>
      </c>
    </row>
    <row r="992" spans="3:5" x14ac:dyDescent="0.4">
      <c r="C992" t="s">
        <v>760</v>
      </c>
      <c r="D992" t="s">
        <v>718</v>
      </c>
      <c r="E992">
        <v>28200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197900</v>
      </c>
    </row>
    <row r="999" spans="3:5" x14ac:dyDescent="0.4">
      <c r="C999" t="s">
        <v>761</v>
      </c>
      <c r="D999" t="s">
        <v>513</v>
      </c>
      <c r="E999">
        <v>235000</v>
      </c>
    </row>
    <row r="1000" spans="3:5" x14ac:dyDescent="0.4">
      <c r="C1000" t="s">
        <v>761</v>
      </c>
      <c r="D1000" t="s">
        <v>514</v>
      </c>
      <c r="E1000">
        <v>81600</v>
      </c>
    </row>
    <row r="1001" spans="3:5" x14ac:dyDescent="0.4">
      <c r="C1001" t="s">
        <v>761</v>
      </c>
      <c r="D1001" t="s">
        <v>515</v>
      </c>
      <c r="E1001">
        <v>77100</v>
      </c>
    </row>
    <row r="1002" spans="3:5" x14ac:dyDescent="0.4">
      <c r="C1002" t="s">
        <v>761</v>
      </c>
      <c r="D1002" t="s">
        <v>516</v>
      </c>
      <c r="E1002">
        <v>95200</v>
      </c>
    </row>
    <row r="1003" spans="3:5" x14ac:dyDescent="0.4">
      <c r="C1003" t="s">
        <v>761</v>
      </c>
      <c r="D1003" t="s">
        <v>517</v>
      </c>
      <c r="E1003">
        <v>58700</v>
      </c>
    </row>
    <row r="1004" spans="3:5" x14ac:dyDescent="0.4">
      <c r="C1004" t="s">
        <v>761</v>
      </c>
      <c r="D1004" t="s">
        <v>518</v>
      </c>
      <c r="E1004">
        <v>70500</v>
      </c>
    </row>
    <row r="1005" spans="3:5" x14ac:dyDescent="0.4">
      <c r="C1005" t="s">
        <v>761</v>
      </c>
      <c r="D1005" t="s">
        <v>519</v>
      </c>
      <c r="E1005">
        <v>277200</v>
      </c>
    </row>
    <row r="1006" spans="3:5" x14ac:dyDescent="0.4">
      <c r="C1006" t="s">
        <v>761</v>
      </c>
      <c r="D1006" t="s">
        <v>520</v>
      </c>
      <c r="E1006">
        <v>119500</v>
      </c>
    </row>
    <row r="1007" spans="3:5" x14ac:dyDescent="0.4">
      <c r="C1007" t="s">
        <v>761</v>
      </c>
      <c r="D1007" t="s">
        <v>521</v>
      </c>
      <c r="E1007">
        <v>220100</v>
      </c>
    </row>
    <row r="1008" spans="3:5" x14ac:dyDescent="0.4">
      <c r="C1008" t="s">
        <v>761</v>
      </c>
      <c r="D1008" t="s">
        <v>522</v>
      </c>
      <c r="E1008">
        <v>147000</v>
      </c>
    </row>
    <row r="1009" spans="3:5" x14ac:dyDescent="0.4">
      <c r="C1009" t="s">
        <v>761</v>
      </c>
      <c r="D1009" t="s">
        <v>523</v>
      </c>
      <c r="E1009">
        <v>250800</v>
      </c>
    </row>
    <row r="1010" spans="3:5" x14ac:dyDescent="0.4">
      <c r="C1010" t="s">
        <v>761</v>
      </c>
      <c r="D1010" t="s">
        <v>524</v>
      </c>
      <c r="E1010">
        <v>187200</v>
      </c>
    </row>
    <row r="1011" spans="3:5" x14ac:dyDescent="0.4">
      <c r="C1011" t="s">
        <v>761</v>
      </c>
      <c r="D1011" t="s">
        <v>525</v>
      </c>
      <c r="E1011">
        <v>252400</v>
      </c>
    </row>
    <row r="1012" spans="3:5" x14ac:dyDescent="0.4">
      <c r="C1012" t="s">
        <v>761</v>
      </c>
      <c r="D1012" t="s">
        <v>526</v>
      </c>
      <c r="E1012">
        <v>173400</v>
      </c>
    </row>
    <row r="1013" spans="3:5" x14ac:dyDescent="0.4">
      <c r="C1013" t="s">
        <v>761</v>
      </c>
      <c r="D1013" t="s">
        <v>527</v>
      </c>
      <c r="E1013">
        <v>151900</v>
      </c>
    </row>
    <row r="1014" spans="3:5" x14ac:dyDescent="0.4">
      <c r="C1014" t="s">
        <v>761</v>
      </c>
      <c r="D1014" t="s">
        <v>528</v>
      </c>
      <c r="E1014">
        <v>166400</v>
      </c>
    </row>
    <row r="1015" spans="3:5" x14ac:dyDescent="0.4">
      <c r="C1015" t="s">
        <v>761</v>
      </c>
      <c r="D1015" t="s">
        <v>529</v>
      </c>
      <c r="E1015">
        <v>151500</v>
      </c>
    </row>
    <row r="1016" spans="3:5" x14ac:dyDescent="0.4">
      <c r="C1016" t="s">
        <v>761</v>
      </c>
      <c r="D1016" t="s">
        <v>530</v>
      </c>
      <c r="E1016">
        <v>315900</v>
      </c>
    </row>
    <row r="1017" spans="3:5" x14ac:dyDescent="0.4">
      <c r="C1017" t="s">
        <v>761</v>
      </c>
      <c r="D1017" t="s">
        <v>531</v>
      </c>
      <c r="E1017">
        <v>86300</v>
      </c>
    </row>
    <row r="1018" spans="3:5" x14ac:dyDescent="0.4">
      <c r="C1018" t="s">
        <v>761</v>
      </c>
      <c r="D1018" t="s">
        <v>532</v>
      </c>
      <c r="E1018">
        <v>94300</v>
      </c>
    </row>
    <row r="1019" spans="3:5" x14ac:dyDescent="0.4">
      <c r="C1019" t="s">
        <v>761</v>
      </c>
      <c r="D1019" t="s">
        <v>533</v>
      </c>
      <c r="E1019">
        <v>122000</v>
      </c>
    </row>
    <row r="1020" spans="3:5" x14ac:dyDescent="0.4">
      <c r="C1020" t="s">
        <v>761</v>
      </c>
      <c r="D1020" t="s">
        <v>534</v>
      </c>
      <c r="E1020">
        <v>230000</v>
      </c>
    </row>
    <row r="1021" spans="3:5" x14ac:dyDescent="0.4">
      <c r="C1021" t="s">
        <v>761</v>
      </c>
      <c r="D1021" t="s">
        <v>535</v>
      </c>
      <c r="E1021">
        <v>131200</v>
      </c>
    </row>
    <row r="1022" spans="3:5" x14ac:dyDescent="0.4">
      <c r="C1022" t="s">
        <v>761</v>
      </c>
      <c r="D1022" t="s">
        <v>536</v>
      </c>
      <c r="E1022">
        <v>87900</v>
      </c>
    </row>
    <row r="1023" spans="3:5" x14ac:dyDescent="0.4">
      <c r="C1023" t="s">
        <v>761</v>
      </c>
      <c r="D1023" t="s">
        <v>537</v>
      </c>
      <c r="E1023">
        <v>68600</v>
      </c>
    </row>
    <row r="1024" spans="3:5" x14ac:dyDescent="0.4">
      <c r="C1024" t="s">
        <v>761</v>
      </c>
      <c r="D1024" t="s">
        <v>538</v>
      </c>
      <c r="E1024">
        <v>62600</v>
      </c>
    </row>
    <row r="1025" spans="3:5" x14ac:dyDescent="0.4">
      <c r="C1025" t="s">
        <v>761</v>
      </c>
      <c r="D1025" t="s">
        <v>539</v>
      </c>
      <c r="E1025">
        <v>89400</v>
      </c>
    </row>
    <row r="1026" spans="3:5" x14ac:dyDescent="0.4">
      <c r="C1026" t="s">
        <v>761</v>
      </c>
      <c r="D1026" t="s">
        <v>540</v>
      </c>
      <c r="E1026">
        <v>45300</v>
      </c>
    </row>
    <row r="1027" spans="3:5" x14ac:dyDescent="0.4">
      <c r="C1027" t="s">
        <v>761</v>
      </c>
      <c r="D1027" t="s">
        <v>541</v>
      </c>
      <c r="E1027">
        <v>43900</v>
      </c>
    </row>
    <row r="1028" spans="3:5" x14ac:dyDescent="0.4">
      <c r="C1028" t="s">
        <v>761</v>
      </c>
      <c r="D1028" t="s">
        <v>542</v>
      </c>
      <c r="E1028">
        <v>68700</v>
      </c>
    </row>
    <row r="1029" spans="3:5" x14ac:dyDescent="0.4">
      <c r="C1029" t="s">
        <v>761</v>
      </c>
      <c r="D1029" t="s">
        <v>543</v>
      </c>
      <c r="E1029">
        <v>63400</v>
      </c>
    </row>
    <row r="1030" spans="3:5" x14ac:dyDescent="0.4">
      <c r="C1030" t="s">
        <v>761</v>
      </c>
      <c r="D1030" t="s">
        <v>544</v>
      </c>
      <c r="E1030">
        <v>61400</v>
      </c>
    </row>
    <row r="1031" spans="3:5" x14ac:dyDescent="0.4">
      <c r="C1031" t="s">
        <v>761</v>
      </c>
      <c r="D1031" t="s">
        <v>545</v>
      </c>
      <c r="E1031">
        <v>86100</v>
      </c>
    </row>
    <row r="1032" spans="3:5" x14ac:dyDescent="0.4">
      <c r="C1032" t="s">
        <v>761</v>
      </c>
      <c r="D1032" t="s">
        <v>546</v>
      </c>
      <c r="E1032">
        <v>215300</v>
      </c>
    </row>
    <row r="1033" spans="3:5" x14ac:dyDescent="0.4">
      <c r="C1033" t="s">
        <v>761</v>
      </c>
      <c r="D1033" t="s">
        <v>547</v>
      </c>
      <c r="E1033">
        <v>64400</v>
      </c>
    </row>
    <row r="1034" spans="3:5" x14ac:dyDescent="0.4">
      <c r="C1034" t="s">
        <v>761</v>
      </c>
      <c r="D1034" t="s">
        <v>548</v>
      </c>
      <c r="E1034">
        <v>46600</v>
      </c>
    </row>
    <row r="1035" spans="3:5" x14ac:dyDescent="0.4">
      <c r="C1035" t="s">
        <v>761</v>
      </c>
      <c r="D1035" t="s">
        <v>549</v>
      </c>
      <c r="E1035">
        <v>50800</v>
      </c>
    </row>
    <row r="1036" spans="3:5" x14ac:dyDescent="0.4">
      <c r="C1036" t="s">
        <v>761</v>
      </c>
      <c r="D1036" t="s">
        <v>550</v>
      </c>
      <c r="E1036">
        <v>50200</v>
      </c>
    </row>
    <row r="1037" spans="3:5" x14ac:dyDescent="0.4">
      <c r="C1037" t="s">
        <v>761</v>
      </c>
      <c r="D1037" t="s">
        <v>551</v>
      </c>
      <c r="E1037">
        <v>46200</v>
      </c>
    </row>
    <row r="1038" spans="3:5" x14ac:dyDescent="0.4">
      <c r="C1038" t="s">
        <v>761</v>
      </c>
      <c r="D1038" t="s">
        <v>552</v>
      </c>
      <c r="E1038">
        <v>43600</v>
      </c>
    </row>
    <row r="1039" spans="3:5" x14ac:dyDescent="0.4">
      <c r="C1039" t="s">
        <v>761</v>
      </c>
      <c r="D1039" t="s">
        <v>553</v>
      </c>
      <c r="E1039">
        <v>50800</v>
      </c>
    </row>
    <row r="1040" spans="3:5" x14ac:dyDescent="0.4">
      <c r="C1040" t="s">
        <v>761</v>
      </c>
      <c r="D1040" t="s">
        <v>554</v>
      </c>
      <c r="E1040">
        <v>50100</v>
      </c>
    </row>
    <row r="1041" spans="3:5" x14ac:dyDescent="0.4">
      <c r="C1041" t="s">
        <v>761</v>
      </c>
      <c r="D1041" t="s">
        <v>555</v>
      </c>
      <c r="E1041">
        <v>51100</v>
      </c>
    </row>
    <row r="1042" spans="3:5" x14ac:dyDescent="0.4">
      <c r="C1042" t="s">
        <v>761</v>
      </c>
      <c r="D1042" t="s">
        <v>556</v>
      </c>
      <c r="E1042">
        <v>63300</v>
      </c>
    </row>
    <row r="1043" spans="3:5" x14ac:dyDescent="0.4">
      <c r="C1043" t="s">
        <v>761</v>
      </c>
      <c r="D1043" t="s">
        <v>557</v>
      </c>
      <c r="E1043">
        <v>25400</v>
      </c>
    </row>
    <row r="1044" spans="3:5" x14ac:dyDescent="0.4">
      <c r="C1044" t="s">
        <v>761</v>
      </c>
      <c r="D1044" t="s">
        <v>558</v>
      </c>
      <c r="E1044">
        <v>49200</v>
      </c>
    </row>
    <row r="1045" spans="3:5" x14ac:dyDescent="0.4">
      <c r="C1045" t="s">
        <v>761</v>
      </c>
      <c r="D1045" t="s">
        <v>559</v>
      </c>
      <c r="E1045">
        <v>103900</v>
      </c>
    </row>
    <row r="1046" spans="3:5" x14ac:dyDescent="0.4">
      <c r="C1046" t="s">
        <v>761</v>
      </c>
      <c r="D1046" t="s">
        <v>560</v>
      </c>
      <c r="E1046">
        <v>62700</v>
      </c>
    </row>
    <row r="1047" spans="3:5" x14ac:dyDescent="0.4">
      <c r="C1047" t="s">
        <v>761</v>
      </c>
      <c r="D1047" t="s">
        <v>561</v>
      </c>
      <c r="E1047">
        <v>31500</v>
      </c>
    </row>
    <row r="1048" spans="3:5" x14ac:dyDescent="0.4">
      <c r="C1048" t="s">
        <v>761</v>
      </c>
      <c r="D1048" t="s">
        <v>562</v>
      </c>
      <c r="E1048">
        <v>48400</v>
      </c>
    </row>
    <row r="1049" spans="3:5" x14ac:dyDescent="0.4">
      <c r="C1049" t="s">
        <v>761</v>
      </c>
      <c r="D1049" t="s">
        <v>563</v>
      </c>
      <c r="E1049">
        <v>49300</v>
      </c>
    </row>
    <row r="1050" spans="3:5" x14ac:dyDescent="0.4">
      <c r="C1050" t="s">
        <v>761</v>
      </c>
      <c r="D1050" t="s">
        <v>564</v>
      </c>
      <c r="E1050">
        <v>53500</v>
      </c>
    </row>
    <row r="1051" spans="3:5" x14ac:dyDescent="0.4">
      <c r="C1051" t="s">
        <v>761</v>
      </c>
      <c r="D1051" t="s">
        <v>565</v>
      </c>
      <c r="E1051">
        <v>32800</v>
      </c>
    </row>
    <row r="1052" spans="3:5" x14ac:dyDescent="0.4">
      <c r="C1052" t="s">
        <v>761</v>
      </c>
      <c r="D1052" t="s">
        <v>566</v>
      </c>
      <c r="E1052">
        <v>23400</v>
      </c>
    </row>
    <row r="1053" spans="3:5" x14ac:dyDescent="0.4">
      <c r="C1053" t="s">
        <v>761</v>
      </c>
      <c r="D1053" t="s">
        <v>567</v>
      </c>
      <c r="E1053">
        <v>22800</v>
      </c>
    </row>
    <row r="1054" spans="3:5" x14ac:dyDescent="0.4">
      <c r="C1054" t="s">
        <v>761</v>
      </c>
      <c r="D1054" t="s">
        <v>568</v>
      </c>
      <c r="E1054">
        <v>39900</v>
      </c>
    </row>
    <row r="1055" spans="3:5" x14ac:dyDescent="0.4">
      <c r="C1055" t="s">
        <v>761</v>
      </c>
      <c r="D1055" t="s">
        <v>569</v>
      </c>
      <c r="E1055">
        <v>23600</v>
      </c>
    </row>
    <row r="1056" spans="3:5" x14ac:dyDescent="0.4">
      <c r="C1056" t="s">
        <v>761</v>
      </c>
      <c r="D1056" t="s">
        <v>570</v>
      </c>
      <c r="E1056">
        <v>93400</v>
      </c>
    </row>
    <row r="1057" spans="3:5" x14ac:dyDescent="0.4">
      <c r="C1057" t="s">
        <v>761</v>
      </c>
      <c r="D1057" t="s">
        <v>571</v>
      </c>
      <c r="E1057">
        <v>103900</v>
      </c>
    </row>
    <row r="1058" spans="3:5" x14ac:dyDescent="0.4">
      <c r="C1058" t="s">
        <v>761</v>
      </c>
      <c r="D1058" t="s">
        <v>572</v>
      </c>
      <c r="E1058">
        <v>40600</v>
      </c>
    </row>
    <row r="1059" spans="3:5" x14ac:dyDescent="0.4">
      <c r="C1059" t="s">
        <v>761</v>
      </c>
      <c r="D1059" t="s">
        <v>573</v>
      </c>
      <c r="E1059">
        <v>87700</v>
      </c>
    </row>
    <row r="1060" spans="3:5" x14ac:dyDescent="0.4">
      <c r="C1060" t="s">
        <v>761</v>
      </c>
      <c r="D1060" t="s">
        <v>574</v>
      </c>
      <c r="E1060">
        <v>55600</v>
      </c>
    </row>
    <row r="1061" spans="3:5" x14ac:dyDescent="0.4">
      <c r="C1061" t="s">
        <v>761</v>
      </c>
      <c r="D1061" t="s">
        <v>575</v>
      </c>
      <c r="E1061">
        <v>41500</v>
      </c>
    </row>
    <row r="1062" spans="3:5" x14ac:dyDescent="0.4">
      <c r="C1062" t="s">
        <v>761</v>
      </c>
      <c r="D1062" t="s">
        <v>576</v>
      </c>
      <c r="E1062">
        <v>61400</v>
      </c>
    </row>
    <row r="1063" spans="3:5" x14ac:dyDescent="0.4">
      <c r="C1063" t="s">
        <v>761</v>
      </c>
      <c r="D1063" t="s">
        <v>577</v>
      </c>
      <c r="E1063">
        <v>45600</v>
      </c>
    </row>
    <row r="1064" spans="3:5" x14ac:dyDescent="0.4">
      <c r="C1064" t="s">
        <v>761</v>
      </c>
      <c r="D1064" t="s">
        <v>578</v>
      </c>
      <c r="E1064">
        <v>61400</v>
      </c>
    </row>
    <row r="1065" spans="3:5" x14ac:dyDescent="0.4">
      <c r="C1065" t="s">
        <v>761</v>
      </c>
      <c r="D1065" t="s">
        <v>579</v>
      </c>
      <c r="E1065">
        <v>65100</v>
      </c>
    </row>
    <row r="1066" spans="3:5" x14ac:dyDescent="0.4">
      <c r="C1066" t="s">
        <v>761</v>
      </c>
      <c r="D1066" t="s">
        <v>580</v>
      </c>
      <c r="E1066">
        <v>60500</v>
      </c>
    </row>
    <row r="1067" spans="3:5" x14ac:dyDescent="0.4">
      <c r="C1067" t="s">
        <v>761</v>
      </c>
      <c r="D1067" t="s">
        <v>581</v>
      </c>
      <c r="E1067">
        <v>22900</v>
      </c>
    </row>
    <row r="1068" spans="3:5" x14ac:dyDescent="0.4">
      <c r="C1068" t="s">
        <v>761</v>
      </c>
      <c r="D1068" t="s">
        <v>582</v>
      </c>
      <c r="E1068">
        <v>17900</v>
      </c>
    </row>
    <row r="1069" spans="3:5" x14ac:dyDescent="0.4">
      <c r="C1069" t="s">
        <v>761</v>
      </c>
      <c r="D1069" t="s">
        <v>583</v>
      </c>
      <c r="E1069">
        <v>69600</v>
      </c>
    </row>
    <row r="1070" spans="3:5" x14ac:dyDescent="0.4">
      <c r="C1070" t="s">
        <v>761</v>
      </c>
      <c r="D1070" t="s">
        <v>584</v>
      </c>
      <c r="E1070">
        <v>51100</v>
      </c>
    </row>
    <row r="1071" spans="3:5" x14ac:dyDescent="0.4">
      <c r="C1071" t="s">
        <v>761</v>
      </c>
      <c r="D1071" t="s">
        <v>585</v>
      </c>
      <c r="E1071">
        <v>42500</v>
      </c>
    </row>
    <row r="1072" spans="3:5" x14ac:dyDescent="0.4">
      <c r="C1072" t="s">
        <v>761</v>
      </c>
      <c r="D1072" t="s">
        <v>586</v>
      </c>
      <c r="E1072">
        <v>33400</v>
      </c>
    </row>
    <row r="1073" spans="3:5" x14ac:dyDescent="0.4">
      <c r="C1073" t="s">
        <v>761</v>
      </c>
      <c r="D1073" t="s">
        <v>587</v>
      </c>
      <c r="E1073">
        <v>49000</v>
      </c>
    </row>
    <row r="1074" spans="3:5" x14ac:dyDescent="0.4">
      <c r="C1074" t="s">
        <v>761</v>
      </c>
      <c r="D1074" t="s">
        <v>588</v>
      </c>
      <c r="E1074">
        <v>18500</v>
      </c>
    </row>
    <row r="1075" spans="3:5" x14ac:dyDescent="0.4">
      <c r="C1075" t="s">
        <v>761</v>
      </c>
      <c r="D1075" t="s">
        <v>589</v>
      </c>
      <c r="E1075">
        <v>24900</v>
      </c>
    </row>
    <row r="1076" spans="3:5" x14ac:dyDescent="0.4">
      <c r="C1076" t="s">
        <v>761</v>
      </c>
      <c r="D1076" t="s">
        <v>590</v>
      </c>
      <c r="E1076">
        <v>30100</v>
      </c>
    </row>
    <row r="1077" spans="3:5" x14ac:dyDescent="0.4">
      <c r="C1077" t="s">
        <v>761</v>
      </c>
      <c r="D1077" t="s">
        <v>591</v>
      </c>
      <c r="E1077">
        <v>33300</v>
      </c>
    </row>
    <row r="1078" spans="3:5" x14ac:dyDescent="0.4">
      <c r="C1078" t="s">
        <v>761</v>
      </c>
      <c r="D1078" t="s">
        <v>592</v>
      </c>
      <c r="E1078">
        <v>73900</v>
      </c>
    </row>
    <row r="1079" spans="3:5" x14ac:dyDescent="0.4">
      <c r="C1079" t="s">
        <v>761</v>
      </c>
      <c r="D1079" t="s">
        <v>593</v>
      </c>
      <c r="E1079">
        <v>21100</v>
      </c>
    </row>
    <row r="1080" spans="3:5" x14ac:dyDescent="0.4">
      <c r="C1080" t="s">
        <v>761</v>
      </c>
      <c r="D1080" t="s">
        <v>594</v>
      </c>
      <c r="E1080">
        <v>63000</v>
      </c>
    </row>
    <row r="1081" spans="3:5" x14ac:dyDescent="0.4">
      <c r="C1081" t="s">
        <v>761</v>
      </c>
      <c r="D1081" t="s">
        <v>595</v>
      </c>
      <c r="E1081">
        <v>39200</v>
      </c>
    </row>
    <row r="1082" spans="3:5" x14ac:dyDescent="0.4">
      <c r="C1082" t="s">
        <v>761</v>
      </c>
      <c r="D1082" t="s">
        <v>596</v>
      </c>
      <c r="E1082">
        <v>54400</v>
      </c>
    </row>
    <row r="1083" spans="3:5" x14ac:dyDescent="0.4">
      <c r="C1083" t="s">
        <v>761</v>
      </c>
      <c r="D1083" t="s">
        <v>597</v>
      </c>
      <c r="E1083">
        <v>28200</v>
      </c>
    </row>
    <row r="1084" spans="3:5" x14ac:dyDescent="0.4">
      <c r="C1084" t="s">
        <v>761</v>
      </c>
      <c r="D1084" t="s">
        <v>598</v>
      </c>
      <c r="E1084">
        <v>24000</v>
      </c>
    </row>
    <row r="1085" spans="3:5" x14ac:dyDescent="0.4">
      <c r="C1085" t="s">
        <v>761</v>
      </c>
      <c r="D1085" t="s">
        <v>599</v>
      </c>
      <c r="E1085">
        <v>20400</v>
      </c>
    </row>
    <row r="1086" spans="3:5" x14ac:dyDescent="0.4">
      <c r="C1086" t="s">
        <v>761</v>
      </c>
      <c r="D1086" t="s">
        <v>600</v>
      </c>
      <c r="E1086">
        <v>67500</v>
      </c>
    </row>
    <row r="1087" spans="3:5" x14ac:dyDescent="0.4">
      <c r="C1087" t="s">
        <v>761</v>
      </c>
      <c r="D1087" t="s">
        <v>601</v>
      </c>
      <c r="E1087">
        <v>41900</v>
      </c>
    </row>
    <row r="1088" spans="3:5" x14ac:dyDescent="0.4">
      <c r="C1088" t="s">
        <v>761</v>
      </c>
      <c r="D1088" t="s">
        <v>602</v>
      </c>
      <c r="E1088">
        <v>24000</v>
      </c>
    </row>
    <row r="1089" spans="3:5" x14ac:dyDescent="0.4">
      <c r="C1089" t="s">
        <v>761</v>
      </c>
      <c r="D1089" t="s">
        <v>603</v>
      </c>
      <c r="E1089">
        <v>37500</v>
      </c>
    </row>
    <row r="1090" spans="3:5" x14ac:dyDescent="0.4">
      <c r="C1090" t="s">
        <v>761</v>
      </c>
      <c r="D1090" t="s">
        <v>604</v>
      </c>
      <c r="E1090">
        <v>35900</v>
      </c>
    </row>
    <row r="1091" spans="3:5" x14ac:dyDescent="0.4">
      <c r="C1091" t="s">
        <v>761</v>
      </c>
      <c r="D1091" t="s">
        <v>605</v>
      </c>
      <c r="E1091">
        <v>27600</v>
      </c>
    </row>
    <row r="1092" spans="3:5" x14ac:dyDescent="0.4">
      <c r="C1092" t="s">
        <v>761</v>
      </c>
      <c r="D1092" t="s">
        <v>606</v>
      </c>
      <c r="E1092">
        <v>17100</v>
      </c>
    </row>
    <row r="1093" spans="3:5" x14ac:dyDescent="0.4">
      <c r="C1093" t="s">
        <v>761</v>
      </c>
      <c r="D1093" t="s">
        <v>607</v>
      </c>
      <c r="E1093">
        <v>29300</v>
      </c>
    </row>
    <row r="1094" spans="3:5" x14ac:dyDescent="0.4">
      <c r="C1094" t="s">
        <v>761</v>
      </c>
      <c r="D1094" t="s">
        <v>608</v>
      </c>
      <c r="E1094">
        <v>24400</v>
      </c>
    </row>
    <row r="1095" spans="3:5" x14ac:dyDescent="0.4">
      <c r="C1095" t="s">
        <v>761</v>
      </c>
      <c r="D1095" t="s">
        <v>609</v>
      </c>
      <c r="E1095">
        <v>26200</v>
      </c>
    </row>
    <row r="1096" spans="3:5" x14ac:dyDescent="0.4">
      <c r="C1096" t="s">
        <v>761</v>
      </c>
      <c r="D1096" t="s">
        <v>610</v>
      </c>
      <c r="E1096">
        <v>20900</v>
      </c>
    </row>
    <row r="1097" spans="3:5" x14ac:dyDescent="0.4">
      <c r="C1097" t="s">
        <v>761</v>
      </c>
      <c r="D1097" t="s">
        <v>611</v>
      </c>
      <c r="E1097">
        <v>28000</v>
      </c>
    </row>
    <row r="1098" spans="3:5" x14ac:dyDescent="0.4">
      <c r="C1098" t="s">
        <v>761</v>
      </c>
      <c r="D1098" t="s">
        <v>612</v>
      </c>
      <c r="E1098">
        <v>17400</v>
      </c>
    </row>
    <row r="1099" spans="3:5" x14ac:dyDescent="0.4">
      <c r="C1099" t="s">
        <v>761</v>
      </c>
      <c r="D1099" t="s">
        <v>613</v>
      </c>
      <c r="E1099">
        <v>13400</v>
      </c>
    </row>
    <row r="1100" spans="3:5" x14ac:dyDescent="0.4">
      <c r="C1100" t="s">
        <v>761</v>
      </c>
      <c r="D1100" t="s">
        <v>614</v>
      </c>
      <c r="E1100">
        <v>37000</v>
      </c>
    </row>
    <row r="1101" spans="3:5" x14ac:dyDescent="0.4">
      <c r="C1101" t="s">
        <v>761</v>
      </c>
      <c r="D1101" t="s">
        <v>615</v>
      </c>
      <c r="E1101">
        <v>16500</v>
      </c>
    </row>
    <row r="1102" spans="3:5" x14ac:dyDescent="0.4">
      <c r="C1102" t="s">
        <v>761</v>
      </c>
      <c r="D1102" t="s">
        <v>616</v>
      </c>
      <c r="E1102">
        <v>11700</v>
      </c>
    </row>
    <row r="1103" spans="3:5" x14ac:dyDescent="0.4">
      <c r="C1103" t="s">
        <v>761</v>
      </c>
      <c r="D1103" t="s">
        <v>617</v>
      </c>
      <c r="E1103">
        <v>24000</v>
      </c>
    </row>
    <row r="1104" spans="3:5" x14ac:dyDescent="0.4">
      <c r="C1104" t="s">
        <v>761</v>
      </c>
      <c r="D1104" t="s">
        <v>618</v>
      </c>
      <c r="E1104">
        <v>13300</v>
      </c>
    </row>
    <row r="1105" spans="3:5" x14ac:dyDescent="0.4">
      <c r="C1105" t="s">
        <v>761</v>
      </c>
      <c r="D1105" t="s">
        <v>619</v>
      </c>
      <c r="E1105">
        <v>33200</v>
      </c>
    </row>
    <row r="1106" spans="3:5" x14ac:dyDescent="0.4">
      <c r="C1106" t="s">
        <v>761</v>
      </c>
      <c r="D1106" t="s">
        <v>620</v>
      </c>
      <c r="E1106">
        <v>10600</v>
      </c>
    </row>
    <row r="1107" spans="3:5" x14ac:dyDescent="0.4">
      <c r="C1107" t="s">
        <v>761</v>
      </c>
      <c r="D1107" t="s">
        <v>621</v>
      </c>
      <c r="E1107">
        <v>14800</v>
      </c>
    </row>
    <row r="1108" spans="3:5" x14ac:dyDescent="0.4">
      <c r="C1108" t="s">
        <v>761</v>
      </c>
      <c r="D1108" t="s">
        <v>622</v>
      </c>
      <c r="E1108">
        <v>11000</v>
      </c>
    </row>
    <row r="1109" spans="3:5" x14ac:dyDescent="0.4">
      <c r="C1109" t="s">
        <v>761</v>
      </c>
      <c r="D1109" t="s">
        <v>623</v>
      </c>
      <c r="E1109">
        <v>54000</v>
      </c>
    </row>
    <row r="1110" spans="3:5" x14ac:dyDescent="0.4">
      <c r="C1110" t="s">
        <v>761</v>
      </c>
      <c r="D1110" t="s">
        <v>624</v>
      </c>
      <c r="E1110">
        <v>24800</v>
      </c>
    </row>
    <row r="1111" spans="3:5" x14ac:dyDescent="0.4">
      <c r="C1111" t="s">
        <v>761</v>
      </c>
      <c r="D1111" t="s">
        <v>625</v>
      </c>
      <c r="E1111">
        <v>25600</v>
      </c>
    </row>
    <row r="1112" spans="3:5" x14ac:dyDescent="0.4">
      <c r="C1112" t="s">
        <v>761</v>
      </c>
      <c r="D1112" t="s">
        <v>626</v>
      </c>
      <c r="E1112">
        <v>27200</v>
      </c>
    </row>
    <row r="1113" spans="3:5" x14ac:dyDescent="0.4">
      <c r="C1113" t="s">
        <v>761</v>
      </c>
      <c r="D1113" t="s">
        <v>627</v>
      </c>
      <c r="E1113">
        <v>21000</v>
      </c>
    </row>
    <row r="1114" spans="3:5" x14ac:dyDescent="0.4">
      <c r="C1114" t="s">
        <v>761</v>
      </c>
      <c r="D1114" t="s">
        <v>628</v>
      </c>
      <c r="E1114">
        <v>26100</v>
      </c>
    </row>
    <row r="1115" spans="3:5" x14ac:dyDescent="0.4">
      <c r="C1115" t="s">
        <v>761</v>
      </c>
      <c r="D1115" t="s">
        <v>629</v>
      </c>
      <c r="E1115">
        <v>9900</v>
      </c>
    </row>
    <row r="1116" spans="3:5" x14ac:dyDescent="0.4">
      <c r="C1116" t="s">
        <v>761</v>
      </c>
      <c r="D1116" t="s">
        <v>630</v>
      </c>
      <c r="E1116">
        <v>13200</v>
      </c>
    </row>
    <row r="1117" spans="3:5" x14ac:dyDescent="0.4">
      <c r="C1117" t="s">
        <v>761</v>
      </c>
      <c r="D1117" t="s">
        <v>631</v>
      </c>
      <c r="E1117">
        <v>10600</v>
      </c>
    </row>
    <row r="1118" spans="3:5" x14ac:dyDescent="0.4">
      <c r="C1118" t="s">
        <v>761</v>
      </c>
      <c r="D1118" t="s">
        <v>632</v>
      </c>
      <c r="E1118">
        <v>23200</v>
      </c>
    </row>
    <row r="1119" spans="3:5" x14ac:dyDescent="0.4">
      <c r="C1119" t="s">
        <v>761</v>
      </c>
      <c r="D1119" t="s">
        <v>633</v>
      </c>
      <c r="E1119">
        <v>34100</v>
      </c>
    </row>
    <row r="1120" spans="3:5" x14ac:dyDescent="0.4">
      <c r="C1120" t="s">
        <v>761</v>
      </c>
      <c r="D1120" t="s">
        <v>634</v>
      </c>
      <c r="E1120">
        <v>36600</v>
      </c>
    </row>
    <row r="1121" spans="3:5" x14ac:dyDescent="0.4">
      <c r="C1121" t="s">
        <v>761</v>
      </c>
      <c r="D1121" t="s">
        <v>635</v>
      </c>
      <c r="E1121">
        <v>28200</v>
      </c>
    </row>
    <row r="1122" spans="3:5" x14ac:dyDescent="0.4">
      <c r="C1122" t="s">
        <v>761</v>
      </c>
      <c r="D1122" t="s">
        <v>636</v>
      </c>
      <c r="E1122">
        <v>18400</v>
      </c>
    </row>
    <row r="1123" spans="3:5" x14ac:dyDescent="0.4">
      <c r="C1123" t="s">
        <v>761</v>
      </c>
      <c r="D1123" t="s">
        <v>637</v>
      </c>
      <c r="E1123">
        <v>24400</v>
      </c>
    </row>
    <row r="1124" spans="3:5" x14ac:dyDescent="0.4">
      <c r="C1124" t="s">
        <v>761</v>
      </c>
      <c r="D1124" t="s">
        <v>638</v>
      </c>
      <c r="E1124">
        <v>19200</v>
      </c>
    </row>
    <row r="1125" spans="3:5" x14ac:dyDescent="0.4">
      <c r="C1125" t="s">
        <v>761</v>
      </c>
      <c r="D1125" t="s">
        <v>639</v>
      </c>
      <c r="E1125">
        <v>16300</v>
      </c>
    </row>
    <row r="1126" spans="3:5" x14ac:dyDescent="0.4">
      <c r="C1126" t="s">
        <v>761</v>
      </c>
      <c r="D1126" t="s">
        <v>640</v>
      </c>
      <c r="E1126">
        <v>10200</v>
      </c>
    </row>
    <row r="1127" spans="3:5" x14ac:dyDescent="0.4">
      <c r="C1127" t="s">
        <v>761</v>
      </c>
      <c r="D1127" t="s">
        <v>641</v>
      </c>
      <c r="E1127">
        <v>15000</v>
      </c>
    </row>
    <row r="1128" spans="3:5" x14ac:dyDescent="0.4">
      <c r="C1128" t="s">
        <v>761</v>
      </c>
      <c r="D1128" t="s">
        <v>642</v>
      </c>
      <c r="E1128">
        <v>21200</v>
      </c>
    </row>
    <row r="1129" spans="3:5" x14ac:dyDescent="0.4">
      <c r="C1129" t="s">
        <v>761</v>
      </c>
      <c r="D1129" t="s">
        <v>643</v>
      </c>
      <c r="E1129">
        <v>10500</v>
      </c>
    </row>
    <row r="1130" spans="3:5" x14ac:dyDescent="0.4">
      <c r="C1130" t="s">
        <v>761</v>
      </c>
      <c r="D1130" t="s">
        <v>644</v>
      </c>
      <c r="E1130">
        <v>14300</v>
      </c>
    </row>
    <row r="1131" spans="3:5" x14ac:dyDescent="0.4">
      <c r="C1131" t="s">
        <v>761</v>
      </c>
      <c r="D1131" t="s">
        <v>645</v>
      </c>
      <c r="E1131">
        <v>12300</v>
      </c>
    </row>
    <row r="1132" spans="3:5" x14ac:dyDescent="0.4">
      <c r="C1132" t="s">
        <v>761</v>
      </c>
      <c r="D1132" t="s">
        <v>646</v>
      </c>
      <c r="E1132">
        <v>17900</v>
      </c>
    </row>
    <row r="1133" spans="3:5" x14ac:dyDescent="0.4">
      <c r="C1133" t="s">
        <v>761</v>
      </c>
      <c r="D1133" t="s">
        <v>647</v>
      </c>
      <c r="E1133">
        <v>15400</v>
      </c>
    </row>
    <row r="1134" spans="3:5" x14ac:dyDescent="0.4">
      <c r="C1134" t="s">
        <v>761</v>
      </c>
      <c r="D1134" t="s">
        <v>648</v>
      </c>
      <c r="E1134">
        <v>17800</v>
      </c>
    </row>
    <row r="1135" spans="3:5" x14ac:dyDescent="0.4">
      <c r="C1135" t="s">
        <v>761</v>
      </c>
      <c r="D1135" t="s">
        <v>649</v>
      </c>
      <c r="E1135">
        <v>15800</v>
      </c>
    </row>
    <row r="1136" spans="3:5" x14ac:dyDescent="0.4">
      <c r="C1136" t="s">
        <v>761</v>
      </c>
      <c r="D1136" t="s">
        <v>650</v>
      </c>
      <c r="E1136">
        <v>14400</v>
      </c>
    </row>
    <row r="1137" spans="3:5" x14ac:dyDescent="0.4">
      <c r="C1137" t="s">
        <v>761</v>
      </c>
      <c r="D1137" t="s">
        <v>651</v>
      </c>
      <c r="E1137">
        <v>13500</v>
      </c>
    </row>
    <row r="1138" spans="3:5" x14ac:dyDescent="0.4">
      <c r="C1138" t="s">
        <v>761</v>
      </c>
      <c r="D1138" t="s">
        <v>652</v>
      </c>
      <c r="E1138">
        <v>6200</v>
      </c>
    </row>
    <row r="1139" spans="3:5" x14ac:dyDescent="0.4">
      <c r="C1139" t="s">
        <v>761</v>
      </c>
      <c r="D1139" t="s">
        <v>653</v>
      </c>
      <c r="E1139">
        <v>14500</v>
      </c>
    </row>
    <row r="1140" spans="3:5" x14ac:dyDescent="0.4">
      <c r="C1140" t="s">
        <v>761</v>
      </c>
      <c r="D1140" t="s">
        <v>654</v>
      </c>
      <c r="E1140">
        <v>38900</v>
      </c>
    </row>
    <row r="1141" spans="3:5" x14ac:dyDescent="0.4">
      <c r="C1141" t="s">
        <v>761</v>
      </c>
      <c r="D1141" t="s">
        <v>655</v>
      </c>
      <c r="E1141">
        <v>9500</v>
      </c>
    </row>
    <row r="1142" spans="3:5" x14ac:dyDescent="0.4">
      <c r="C1142" t="s">
        <v>761</v>
      </c>
      <c r="D1142" t="s">
        <v>656</v>
      </c>
      <c r="E1142">
        <v>12200</v>
      </c>
    </row>
    <row r="1143" spans="3:5" x14ac:dyDescent="0.4">
      <c r="C1143" t="s">
        <v>761</v>
      </c>
      <c r="D1143" t="s">
        <v>657</v>
      </c>
      <c r="E1143">
        <v>116200</v>
      </c>
    </row>
    <row r="1144" spans="3:5" x14ac:dyDescent="0.4">
      <c r="C1144" t="s">
        <v>761</v>
      </c>
      <c r="D1144" t="s">
        <v>658</v>
      </c>
      <c r="E1144">
        <v>36500</v>
      </c>
    </row>
    <row r="1145" spans="3:5" x14ac:dyDescent="0.4">
      <c r="C1145" t="s">
        <v>761</v>
      </c>
      <c r="D1145" t="s">
        <v>659</v>
      </c>
      <c r="E1145">
        <v>21600</v>
      </c>
    </row>
    <row r="1146" spans="3:5" x14ac:dyDescent="0.4">
      <c r="C1146" t="s">
        <v>761</v>
      </c>
      <c r="D1146" t="s">
        <v>660</v>
      </c>
      <c r="E1146">
        <v>10300</v>
      </c>
    </row>
    <row r="1147" spans="3:5" x14ac:dyDescent="0.4">
      <c r="C1147" t="s">
        <v>761</v>
      </c>
      <c r="D1147" t="s">
        <v>661</v>
      </c>
      <c r="E1147">
        <v>13500</v>
      </c>
    </row>
    <row r="1148" spans="3:5" x14ac:dyDescent="0.4">
      <c r="C1148" t="s">
        <v>761</v>
      </c>
      <c r="D1148" t="s">
        <v>662</v>
      </c>
      <c r="E1148">
        <v>13400</v>
      </c>
    </row>
    <row r="1149" spans="3:5" x14ac:dyDescent="0.4">
      <c r="C1149" t="s">
        <v>761</v>
      </c>
      <c r="D1149" t="s">
        <v>663</v>
      </c>
      <c r="E1149">
        <v>17300</v>
      </c>
    </row>
    <row r="1150" spans="3:5" x14ac:dyDescent="0.4">
      <c r="C1150" t="s">
        <v>761</v>
      </c>
      <c r="D1150" t="s">
        <v>664</v>
      </c>
      <c r="E1150">
        <v>114600</v>
      </c>
    </row>
    <row r="1151" spans="3:5" x14ac:dyDescent="0.4">
      <c r="C1151" t="s">
        <v>761</v>
      </c>
      <c r="D1151" t="s">
        <v>665</v>
      </c>
      <c r="E1151">
        <v>53000</v>
      </c>
    </row>
    <row r="1152" spans="3:5" x14ac:dyDescent="0.4">
      <c r="C1152" t="s">
        <v>761</v>
      </c>
      <c r="D1152" t="s">
        <v>666</v>
      </c>
      <c r="E1152">
        <v>51700</v>
      </c>
    </row>
    <row r="1153" spans="3:5" x14ac:dyDescent="0.4">
      <c r="C1153" t="s">
        <v>761</v>
      </c>
      <c r="D1153" t="s">
        <v>667</v>
      </c>
      <c r="E1153">
        <v>42300</v>
      </c>
    </row>
    <row r="1154" spans="3:5" x14ac:dyDescent="0.4">
      <c r="C1154" t="s">
        <v>761</v>
      </c>
      <c r="D1154" t="s">
        <v>668</v>
      </c>
      <c r="E1154">
        <v>50500</v>
      </c>
    </row>
    <row r="1155" spans="3:5" x14ac:dyDescent="0.4">
      <c r="C1155" t="s">
        <v>761</v>
      </c>
      <c r="D1155" t="s">
        <v>669</v>
      </c>
      <c r="E1155">
        <v>34500</v>
      </c>
    </row>
    <row r="1156" spans="3:5" x14ac:dyDescent="0.4">
      <c r="C1156" t="s">
        <v>761</v>
      </c>
      <c r="D1156" t="s">
        <v>670</v>
      </c>
      <c r="E1156">
        <v>29900</v>
      </c>
    </row>
    <row r="1157" spans="3:5" x14ac:dyDescent="0.4">
      <c r="C1157" t="s">
        <v>761</v>
      </c>
      <c r="D1157" t="s">
        <v>671</v>
      </c>
      <c r="E1157">
        <v>25500</v>
      </c>
    </row>
    <row r="1158" spans="3:5" x14ac:dyDescent="0.4">
      <c r="C1158" t="s">
        <v>761</v>
      </c>
      <c r="D1158" t="s">
        <v>672</v>
      </c>
      <c r="E1158">
        <v>41400</v>
      </c>
    </row>
    <row r="1159" spans="3:5" x14ac:dyDescent="0.4">
      <c r="C1159" t="s">
        <v>761</v>
      </c>
      <c r="D1159" t="s">
        <v>673</v>
      </c>
      <c r="E1159">
        <v>19900</v>
      </c>
    </row>
    <row r="1160" spans="3:5" x14ac:dyDescent="0.4">
      <c r="C1160" t="s">
        <v>761</v>
      </c>
      <c r="D1160" t="s">
        <v>674</v>
      </c>
      <c r="E1160">
        <v>23100</v>
      </c>
    </row>
    <row r="1161" spans="3:5" x14ac:dyDescent="0.4">
      <c r="C1161" t="s">
        <v>761</v>
      </c>
      <c r="D1161" t="s">
        <v>675</v>
      </c>
      <c r="E1161">
        <v>57300</v>
      </c>
    </row>
    <row r="1162" spans="3:5" x14ac:dyDescent="0.4">
      <c r="C1162" t="s">
        <v>761</v>
      </c>
      <c r="D1162" t="s">
        <v>676</v>
      </c>
      <c r="E1162">
        <v>61900</v>
      </c>
    </row>
    <row r="1163" spans="3:5" x14ac:dyDescent="0.4">
      <c r="C1163" t="s">
        <v>761</v>
      </c>
      <c r="D1163" t="s">
        <v>677</v>
      </c>
      <c r="E1163">
        <v>36900</v>
      </c>
    </row>
    <row r="1164" spans="3:5" x14ac:dyDescent="0.4">
      <c r="C1164" t="s">
        <v>761</v>
      </c>
      <c r="D1164" t="s">
        <v>678</v>
      </c>
      <c r="E1164">
        <v>45000</v>
      </c>
    </row>
    <row r="1165" spans="3:5" x14ac:dyDescent="0.4">
      <c r="C1165" t="s">
        <v>761</v>
      </c>
      <c r="D1165" t="s">
        <v>679</v>
      </c>
      <c r="E1165">
        <v>58000</v>
      </c>
    </row>
    <row r="1166" spans="3:5" x14ac:dyDescent="0.4">
      <c r="C1166" t="s">
        <v>761</v>
      </c>
      <c r="D1166" t="s">
        <v>680</v>
      </c>
      <c r="E1166">
        <v>86400</v>
      </c>
    </row>
    <row r="1167" spans="3:5" x14ac:dyDescent="0.4">
      <c r="C1167" t="s">
        <v>761</v>
      </c>
      <c r="D1167" t="s">
        <v>681</v>
      </c>
      <c r="E1167">
        <v>55200</v>
      </c>
    </row>
    <row r="1168" spans="3:5" x14ac:dyDescent="0.4">
      <c r="C1168" t="s">
        <v>761</v>
      </c>
      <c r="D1168" t="s">
        <v>682</v>
      </c>
      <c r="E1168">
        <v>21500</v>
      </c>
    </row>
    <row r="1169" spans="3:5" x14ac:dyDescent="0.4">
      <c r="C1169" t="s">
        <v>761</v>
      </c>
      <c r="D1169" t="s">
        <v>683</v>
      </c>
      <c r="E1169">
        <v>22700</v>
      </c>
    </row>
    <row r="1170" spans="3:5" x14ac:dyDescent="0.4">
      <c r="C1170" t="s">
        <v>761</v>
      </c>
      <c r="D1170" t="s">
        <v>684</v>
      </c>
      <c r="E1170">
        <v>39200</v>
      </c>
    </row>
    <row r="1171" spans="3:5" x14ac:dyDescent="0.4">
      <c r="C1171" t="s">
        <v>761</v>
      </c>
      <c r="D1171" t="s">
        <v>685</v>
      </c>
      <c r="E1171">
        <v>22600</v>
      </c>
    </row>
    <row r="1172" spans="3:5" x14ac:dyDescent="0.4">
      <c r="C1172" t="s">
        <v>761</v>
      </c>
      <c r="D1172" t="s">
        <v>686</v>
      </c>
      <c r="E1172">
        <v>80500</v>
      </c>
    </row>
    <row r="1173" spans="3:5" x14ac:dyDescent="0.4">
      <c r="C1173" t="s">
        <v>761</v>
      </c>
      <c r="D1173" t="s">
        <v>687</v>
      </c>
      <c r="E1173">
        <v>31100</v>
      </c>
    </row>
    <row r="1174" spans="3:5" x14ac:dyDescent="0.4">
      <c r="C1174" t="s">
        <v>761</v>
      </c>
      <c r="D1174" t="s">
        <v>688</v>
      </c>
      <c r="E1174">
        <v>45800</v>
      </c>
    </row>
    <row r="1175" spans="3:5" x14ac:dyDescent="0.4">
      <c r="C1175" t="s">
        <v>761</v>
      </c>
      <c r="D1175" t="s">
        <v>689</v>
      </c>
      <c r="E1175">
        <v>38100</v>
      </c>
    </row>
    <row r="1176" spans="3:5" x14ac:dyDescent="0.4">
      <c r="C1176" t="s">
        <v>761</v>
      </c>
      <c r="D1176" t="s">
        <v>690</v>
      </c>
      <c r="E1176">
        <v>22300</v>
      </c>
    </row>
    <row r="1177" spans="3:5" x14ac:dyDescent="0.4">
      <c r="C1177" t="s">
        <v>761</v>
      </c>
      <c r="D1177" t="s">
        <v>691</v>
      </c>
      <c r="E1177">
        <v>36200</v>
      </c>
    </row>
    <row r="1178" spans="3:5" x14ac:dyDescent="0.4">
      <c r="C1178" t="s">
        <v>761</v>
      </c>
      <c r="D1178" t="s">
        <v>692</v>
      </c>
      <c r="E1178">
        <v>33100</v>
      </c>
    </row>
    <row r="1179" spans="3:5" x14ac:dyDescent="0.4">
      <c r="C1179" t="s">
        <v>761</v>
      </c>
      <c r="D1179" t="s">
        <v>693</v>
      </c>
      <c r="E1179">
        <v>43000</v>
      </c>
    </row>
    <row r="1180" spans="3:5" x14ac:dyDescent="0.4">
      <c r="C1180" t="s">
        <v>761</v>
      </c>
      <c r="D1180" t="s">
        <v>694</v>
      </c>
      <c r="E1180">
        <v>38800</v>
      </c>
    </row>
    <row r="1181" spans="3:5" x14ac:dyDescent="0.4">
      <c r="C1181" t="s">
        <v>761</v>
      </c>
      <c r="D1181" t="s">
        <v>393</v>
      </c>
      <c r="E1181">
        <v>43500</v>
      </c>
    </row>
    <row r="1182" spans="3:5" x14ac:dyDescent="0.4">
      <c r="C1182" t="s">
        <v>761</v>
      </c>
      <c r="D1182" t="s">
        <v>394</v>
      </c>
      <c r="E1182">
        <v>22900</v>
      </c>
    </row>
    <row r="1183" spans="3:5" x14ac:dyDescent="0.4">
      <c r="C1183" t="s">
        <v>761</v>
      </c>
      <c r="D1183" t="s">
        <v>395</v>
      </c>
      <c r="E1183">
        <v>23200</v>
      </c>
    </row>
    <row r="1184" spans="3:5" x14ac:dyDescent="0.4">
      <c r="C1184" t="s">
        <v>761</v>
      </c>
      <c r="D1184" t="s">
        <v>396</v>
      </c>
      <c r="E1184">
        <v>43600</v>
      </c>
    </row>
    <row r="1185" spans="3:5" x14ac:dyDescent="0.4">
      <c r="C1185" t="s">
        <v>761</v>
      </c>
      <c r="D1185" t="s">
        <v>397</v>
      </c>
      <c r="E1185">
        <v>29000</v>
      </c>
    </row>
    <row r="1186" spans="3:5" x14ac:dyDescent="0.4">
      <c r="C1186" t="s">
        <v>761</v>
      </c>
      <c r="D1186" t="s">
        <v>398</v>
      </c>
      <c r="E1186">
        <v>69400</v>
      </c>
    </row>
    <row r="1187" spans="3:5" x14ac:dyDescent="0.4">
      <c r="C1187" t="s">
        <v>761</v>
      </c>
      <c r="D1187" t="s">
        <v>399</v>
      </c>
      <c r="E1187">
        <v>36900</v>
      </c>
    </row>
    <row r="1188" spans="3:5" x14ac:dyDescent="0.4">
      <c r="C1188" t="s">
        <v>761</v>
      </c>
      <c r="D1188" t="s">
        <v>400</v>
      </c>
      <c r="E1188">
        <v>21300</v>
      </c>
    </row>
    <row r="1189" spans="3:5" x14ac:dyDescent="0.4">
      <c r="C1189" t="s">
        <v>761</v>
      </c>
      <c r="D1189" t="s">
        <v>401</v>
      </c>
      <c r="E1189">
        <v>19000</v>
      </c>
    </row>
    <row r="1190" spans="3:5" x14ac:dyDescent="0.4">
      <c r="C1190" t="s">
        <v>761</v>
      </c>
      <c r="D1190" t="s">
        <v>402</v>
      </c>
      <c r="E1190">
        <v>52300</v>
      </c>
    </row>
    <row r="1191" spans="3:5" x14ac:dyDescent="0.4">
      <c r="C1191" t="s">
        <v>761</v>
      </c>
      <c r="D1191" t="s">
        <v>403</v>
      </c>
      <c r="E1191">
        <v>46200</v>
      </c>
    </row>
    <row r="1192" spans="3:5" x14ac:dyDescent="0.4">
      <c r="C1192" t="s">
        <v>761</v>
      </c>
      <c r="D1192" t="s">
        <v>404</v>
      </c>
      <c r="E1192">
        <v>27900</v>
      </c>
    </row>
    <row r="1193" spans="3:5" x14ac:dyDescent="0.4">
      <c r="C1193" t="s">
        <v>761</v>
      </c>
      <c r="D1193" t="s">
        <v>405</v>
      </c>
      <c r="E1193">
        <v>23400</v>
      </c>
    </row>
    <row r="1194" spans="3:5" x14ac:dyDescent="0.4">
      <c r="C1194" t="s">
        <v>761</v>
      </c>
      <c r="D1194" t="s">
        <v>406</v>
      </c>
      <c r="E1194">
        <v>18300</v>
      </c>
    </row>
    <row r="1195" spans="3:5" x14ac:dyDescent="0.4">
      <c r="C1195" t="s">
        <v>761</v>
      </c>
      <c r="D1195" t="s">
        <v>407</v>
      </c>
      <c r="E1195">
        <v>30500</v>
      </c>
    </row>
    <row r="1196" spans="3:5" x14ac:dyDescent="0.4">
      <c r="C1196" t="s">
        <v>761</v>
      </c>
      <c r="D1196" t="s">
        <v>408</v>
      </c>
      <c r="E1196">
        <v>22400</v>
      </c>
    </row>
    <row r="1197" spans="3:5" x14ac:dyDescent="0.4">
      <c r="C1197" t="s">
        <v>761</v>
      </c>
      <c r="D1197" t="s">
        <v>409</v>
      </c>
      <c r="E1197">
        <v>13300</v>
      </c>
    </row>
    <row r="1198" spans="3:5" x14ac:dyDescent="0.4">
      <c r="C1198" t="s">
        <v>761</v>
      </c>
      <c r="D1198" t="s">
        <v>410</v>
      </c>
      <c r="E1198">
        <v>33300</v>
      </c>
    </row>
    <row r="1199" spans="3:5" x14ac:dyDescent="0.4">
      <c r="C1199" t="s">
        <v>761</v>
      </c>
      <c r="D1199" t="s">
        <v>411</v>
      </c>
      <c r="E1199">
        <v>14900</v>
      </c>
    </row>
    <row r="1200" spans="3:5" x14ac:dyDescent="0.4">
      <c r="C1200" t="s">
        <v>761</v>
      </c>
      <c r="D1200" t="s">
        <v>412</v>
      </c>
      <c r="E1200">
        <v>20400</v>
      </c>
    </row>
    <row r="1201" spans="3:5" x14ac:dyDescent="0.4">
      <c r="C1201" t="s">
        <v>761</v>
      </c>
      <c r="D1201" t="s">
        <v>413</v>
      </c>
      <c r="E1201">
        <v>13200</v>
      </c>
    </row>
    <row r="1202" spans="3:5" x14ac:dyDescent="0.4">
      <c r="C1202" t="s">
        <v>761</v>
      </c>
      <c r="D1202" t="s">
        <v>414</v>
      </c>
      <c r="E1202">
        <v>11100</v>
      </c>
    </row>
    <row r="1203" spans="3:5" x14ac:dyDescent="0.4">
      <c r="C1203" t="s">
        <v>761</v>
      </c>
      <c r="D1203" t="s">
        <v>415</v>
      </c>
      <c r="E1203">
        <v>13200</v>
      </c>
    </row>
    <row r="1204" spans="3:5" x14ac:dyDescent="0.4">
      <c r="C1204" t="s">
        <v>761</v>
      </c>
      <c r="D1204" t="s">
        <v>416</v>
      </c>
      <c r="E1204">
        <v>11600</v>
      </c>
    </row>
    <row r="1205" spans="3:5" x14ac:dyDescent="0.4">
      <c r="C1205" t="s">
        <v>761</v>
      </c>
      <c r="D1205" t="s">
        <v>417</v>
      </c>
      <c r="E1205">
        <v>22300</v>
      </c>
    </row>
    <row r="1206" spans="3:5" x14ac:dyDescent="0.4">
      <c r="C1206" t="s">
        <v>761</v>
      </c>
      <c r="D1206" t="s">
        <v>418</v>
      </c>
      <c r="E1206">
        <v>29800</v>
      </c>
    </row>
    <row r="1207" spans="3:5" x14ac:dyDescent="0.4">
      <c r="C1207" t="s">
        <v>761</v>
      </c>
      <c r="D1207" t="s">
        <v>419</v>
      </c>
      <c r="E1207">
        <v>16600</v>
      </c>
    </row>
    <row r="1208" spans="3:5" x14ac:dyDescent="0.4">
      <c r="C1208" t="s">
        <v>761</v>
      </c>
      <c r="D1208" t="s">
        <v>420</v>
      </c>
      <c r="E1208">
        <v>15400</v>
      </c>
    </row>
    <row r="1209" spans="3:5" x14ac:dyDescent="0.4">
      <c r="C1209" t="s">
        <v>761</v>
      </c>
      <c r="D1209" t="s">
        <v>421</v>
      </c>
      <c r="E1209">
        <v>15600</v>
      </c>
    </row>
    <row r="1210" spans="3:5" x14ac:dyDescent="0.4">
      <c r="C1210" t="s">
        <v>761</v>
      </c>
      <c r="D1210" t="s">
        <v>422</v>
      </c>
      <c r="E1210">
        <v>18500</v>
      </c>
    </row>
    <row r="1211" spans="3:5" x14ac:dyDescent="0.4">
      <c r="C1211" t="s">
        <v>761</v>
      </c>
      <c r="D1211" t="s">
        <v>423</v>
      </c>
      <c r="E1211">
        <v>8200</v>
      </c>
    </row>
    <row r="1212" spans="3:5" x14ac:dyDescent="0.4">
      <c r="C1212" t="s">
        <v>761</v>
      </c>
      <c r="D1212" t="s">
        <v>424</v>
      </c>
      <c r="E1212">
        <v>21000</v>
      </c>
    </row>
    <row r="1213" spans="3:5" x14ac:dyDescent="0.4">
      <c r="C1213" t="s">
        <v>761</v>
      </c>
      <c r="D1213" t="s">
        <v>425</v>
      </c>
      <c r="E1213">
        <v>42800</v>
      </c>
    </row>
    <row r="1214" spans="3:5" x14ac:dyDescent="0.4">
      <c r="C1214" t="s">
        <v>761</v>
      </c>
      <c r="D1214" t="s">
        <v>426</v>
      </c>
      <c r="E1214">
        <v>17900</v>
      </c>
    </row>
    <row r="1215" spans="3:5" x14ac:dyDescent="0.4">
      <c r="C1215" t="s">
        <v>761</v>
      </c>
      <c r="D1215" t="s">
        <v>427</v>
      </c>
      <c r="E1215">
        <v>11200</v>
      </c>
    </row>
    <row r="1216" spans="3:5" x14ac:dyDescent="0.4">
      <c r="C1216" t="s">
        <v>761</v>
      </c>
      <c r="D1216" t="s">
        <v>428</v>
      </c>
      <c r="E1216">
        <v>18700</v>
      </c>
    </row>
    <row r="1217" spans="3:5" x14ac:dyDescent="0.4">
      <c r="C1217" t="s">
        <v>761</v>
      </c>
      <c r="D1217" t="s">
        <v>429</v>
      </c>
      <c r="E1217">
        <v>9400</v>
      </c>
    </row>
    <row r="1218" spans="3:5" x14ac:dyDescent="0.4">
      <c r="C1218" t="s">
        <v>761</v>
      </c>
      <c r="D1218" t="s">
        <v>430</v>
      </c>
      <c r="E1218">
        <v>12500</v>
      </c>
    </row>
    <row r="1219" spans="3:5" x14ac:dyDescent="0.4">
      <c r="C1219" t="s">
        <v>761</v>
      </c>
      <c r="D1219" t="s">
        <v>431</v>
      </c>
      <c r="E1219">
        <v>23100</v>
      </c>
    </row>
    <row r="1220" spans="3:5" x14ac:dyDescent="0.4">
      <c r="C1220" t="s">
        <v>761</v>
      </c>
      <c r="D1220" t="s">
        <v>432</v>
      </c>
      <c r="E1220">
        <v>23200</v>
      </c>
    </row>
    <row r="1221" spans="3:5" x14ac:dyDescent="0.4">
      <c r="C1221" t="s">
        <v>761</v>
      </c>
      <c r="D1221" t="s">
        <v>433</v>
      </c>
      <c r="E1221">
        <v>24400</v>
      </c>
    </row>
    <row r="1222" spans="3:5" x14ac:dyDescent="0.4">
      <c r="C1222" t="s">
        <v>761</v>
      </c>
      <c r="D1222" t="s">
        <v>434</v>
      </c>
      <c r="E1222">
        <v>42400</v>
      </c>
    </row>
    <row r="1223" spans="3:5" x14ac:dyDescent="0.4">
      <c r="C1223" t="s">
        <v>761</v>
      </c>
      <c r="D1223" t="s">
        <v>435</v>
      </c>
      <c r="E1223">
        <v>10300</v>
      </c>
    </row>
    <row r="1224" spans="3:5" x14ac:dyDescent="0.4">
      <c r="C1224" t="s">
        <v>761</v>
      </c>
      <c r="D1224" t="s">
        <v>436</v>
      </c>
      <c r="E1224">
        <v>8100</v>
      </c>
    </row>
    <row r="1225" spans="3:5" x14ac:dyDescent="0.4">
      <c r="C1225" t="s">
        <v>761</v>
      </c>
      <c r="D1225" t="s">
        <v>437</v>
      </c>
      <c r="E1225">
        <v>9000</v>
      </c>
    </row>
    <row r="1226" spans="3:5" x14ac:dyDescent="0.4">
      <c r="C1226" t="s">
        <v>761</v>
      </c>
      <c r="D1226" t="s">
        <v>438</v>
      </c>
      <c r="E1226">
        <v>10800</v>
      </c>
    </row>
    <row r="1227" spans="3:5" x14ac:dyDescent="0.4">
      <c r="C1227" t="s">
        <v>761</v>
      </c>
      <c r="D1227" t="s">
        <v>439</v>
      </c>
      <c r="E1227">
        <v>16200</v>
      </c>
    </row>
    <row r="1228" spans="3:5" x14ac:dyDescent="0.4">
      <c r="C1228" t="s">
        <v>761</v>
      </c>
      <c r="D1228" t="s">
        <v>440</v>
      </c>
      <c r="E1228">
        <v>13000</v>
      </c>
    </row>
    <row r="1229" spans="3:5" x14ac:dyDescent="0.4">
      <c r="C1229" t="s">
        <v>761</v>
      </c>
      <c r="D1229" t="s">
        <v>441</v>
      </c>
      <c r="E1229">
        <v>10700</v>
      </c>
    </row>
    <row r="1230" spans="3:5" x14ac:dyDescent="0.4">
      <c r="C1230" t="s">
        <v>761</v>
      </c>
      <c r="D1230" t="s">
        <v>442</v>
      </c>
      <c r="E1230">
        <v>13300</v>
      </c>
    </row>
    <row r="1231" spans="3:5" x14ac:dyDescent="0.4">
      <c r="C1231" t="s">
        <v>761</v>
      </c>
      <c r="D1231" t="s">
        <v>443</v>
      </c>
      <c r="E1231">
        <v>5000</v>
      </c>
    </row>
    <row r="1232" spans="3:5" x14ac:dyDescent="0.4">
      <c r="C1232" t="s">
        <v>761</v>
      </c>
      <c r="D1232" t="s">
        <v>444</v>
      </c>
      <c r="E1232">
        <v>16800</v>
      </c>
    </row>
    <row r="1233" spans="3:5" x14ac:dyDescent="0.4">
      <c r="C1233" t="s">
        <v>761</v>
      </c>
      <c r="D1233" t="s">
        <v>445</v>
      </c>
      <c r="E1233">
        <v>5800</v>
      </c>
    </row>
    <row r="1234" spans="3:5" x14ac:dyDescent="0.4">
      <c r="C1234" t="s">
        <v>761</v>
      </c>
      <c r="D1234" t="s">
        <v>446</v>
      </c>
      <c r="E1234">
        <v>20800</v>
      </c>
    </row>
    <row r="1235" spans="3:5" x14ac:dyDescent="0.4">
      <c r="C1235" t="s">
        <v>761</v>
      </c>
      <c r="D1235" t="s">
        <v>447</v>
      </c>
      <c r="E1235">
        <v>18000</v>
      </c>
    </row>
    <row r="1236" spans="3:5" x14ac:dyDescent="0.4">
      <c r="C1236" t="s">
        <v>761</v>
      </c>
      <c r="D1236" t="s">
        <v>448</v>
      </c>
      <c r="E1236">
        <v>19500</v>
      </c>
    </row>
    <row r="1237" spans="3:5" x14ac:dyDescent="0.4">
      <c r="C1237" t="s">
        <v>761</v>
      </c>
      <c r="D1237" t="s">
        <v>449</v>
      </c>
      <c r="E1237">
        <v>16900</v>
      </c>
    </row>
    <row r="1238" spans="3:5" x14ac:dyDescent="0.4">
      <c r="C1238" t="s">
        <v>761</v>
      </c>
      <c r="D1238" t="s">
        <v>450</v>
      </c>
      <c r="E1238">
        <v>9200</v>
      </c>
    </row>
    <row r="1239" spans="3:5" x14ac:dyDescent="0.4">
      <c r="C1239" t="s">
        <v>761</v>
      </c>
      <c r="D1239" t="s">
        <v>451</v>
      </c>
      <c r="E1239">
        <v>9600</v>
      </c>
    </row>
    <row r="1240" spans="3:5" x14ac:dyDescent="0.4">
      <c r="C1240" t="s">
        <v>761</v>
      </c>
      <c r="D1240" t="s">
        <v>452</v>
      </c>
      <c r="E1240">
        <v>47000</v>
      </c>
    </row>
    <row r="1241" spans="3:5" x14ac:dyDescent="0.4">
      <c r="C1241" t="s">
        <v>761</v>
      </c>
      <c r="D1241" t="s">
        <v>453</v>
      </c>
      <c r="E1241">
        <v>16600</v>
      </c>
    </row>
    <row r="1242" spans="3:5" x14ac:dyDescent="0.4">
      <c r="C1242" t="s">
        <v>761</v>
      </c>
      <c r="D1242" t="s">
        <v>454</v>
      </c>
      <c r="E1242">
        <v>31600</v>
      </c>
    </row>
    <row r="1243" spans="3:5" x14ac:dyDescent="0.4">
      <c r="C1243" t="s">
        <v>761</v>
      </c>
      <c r="D1243" t="s">
        <v>455</v>
      </c>
      <c r="E1243">
        <v>14500</v>
      </c>
    </row>
    <row r="1244" spans="3:5" x14ac:dyDescent="0.4">
      <c r="C1244" t="s">
        <v>761</v>
      </c>
      <c r="D1244" t="s">
        <v>456</v>
      </c>
      <c r="E1244">
        <v>12200</v>
      </c>
    </row>
    <row r="1245" spans="3:5" x14ac:dyDescent="0.4">
      <c r="C1245" t="s">
        <v>761</v>
      </c>
      <c r="D1245" t="s">
        <v>457</v>
      </c>
      <c r="E1245">
        <v>16200</v>
      </c>
    </row>
    <row r="1246" spans="3:5" x14ac:dyDescent="0.4">
      <c r="C1246" t="s">
        <v>761</v>
      </c>
      <c r="D1246" t="s">
        <v>458</v>
      </c>
      <c r="E1246">
        <v>20700</v>
      </c>
    </row>
    <row r="1247" spans="3:5" x14ac:dyDescent="0.4">
      <c r="C1247" t="s">
        <v>761</v>
      </c>
      <c r="D1247" t="s">
        <v>459</v>
      </c>
      <c r="E1247">
        <v>37800</v>
      </c>
    </row>
    <row r="1248" spans="3:5" x14ac:dyDescent="0.4">
      <c r="C1248" t="s">
        <v>761</v>
      </c>
      <c r="D1248" t="s">
        <v>460</v>
      </c>
      <c r="E1248">
        <v>14600</v>
      </c>
    </row>
    <row r="1249" spans="3:5" x14ac:dyDescent="0.4">
      <c r="C1249" t="s">
        <v>761</v>
      </c>
      <c r="D1249" t="s">
        <v>461</v>
      </c>
      <c r="E1249">
        <v>28700</v>
      </c>
    </row>
    <row r="1250" spans="3:5" x14ac:dyDescent="0.4">
      <c r="C1250" t="s">
        <v>761</v>
      </c>
      <c r="D1250" t="s">
        <v>462</v>
      </c>
      <c r="E1250">
        <v>18200</v>
      </c>
    </row>
    <row r="1251" spans="3:5" x14ac:dyDescent="0.4">
      <c r="C1251" t="s">
        <v>761</v>
      </c>
      <c r="D1251" t="s">
        <v>463</v>
      </c>
      <c r="E1251">
        <v>59600</v>
      </c>
    </row>
    <row r="1252" spans="3:5" x14ac:dyDescent="0.4">
      <c r="C1252" t="s">
        <v>761</v>
      </c>
      <c r="D1252" t="s">
        <v>464</v>
      </c>
      <c r="E1252">
        <v>101800</v>
      </c>
    </row>
    <row r="1253" spans="3:5" x14ac:dyDescent="0.4">
      <c r="C1253" t="s">
        <v>761</v>
      </c>
      <c r="D1253" t="s">
        <v>465</v>
      </c>
      <c r="E1253">
        <v>50500</v>
      </c>
    </row>
    <row r="1254" spans="3:5" x14ac:dyDescent="0.4">
      <c r="C1254" t="s">
        <v>761</v>
      </c>
      <c r="D1254" t="s">
        <v>466</v>
      </c>
      <c r="E1254">
        <v>16500</v>
      </c>
    </row>
    <row r="1255" spans="3:5" x14ac:dyDescent="0.4">
      <c r="C1255" t="s">
        <v>761</v>
      </c>
      <c r="D1255" t="s">
        <v>467</v>
      </c>
      <c r="E1255">
        <v>24600</v>
      </c>
    </row>
    <row r="1256" spans="3:5" x14ac:dyDescent="0.4">
      <c r="C1256" t="s">
        <v>761</v>
      </c>
      <c r="D1256" t="s">
        <v>468</v>
      </c>
      <c r="E1256">
        <v>29000</v>
      </c>
    </row>
    <row r="1257" spans="3:5" x14ac:dyDescent="0.4">
      <c r="C1257" t="s">
        <v>761</v>
      </c>
      <c r="D1257" t="s">
        <v>469</v>
      </c>
      <c r="E1257">
        <v>17400</v>
      </c>
    </row>
    <row r="1258" spans="3:5" x14ac:dyDescent="0.4">
      <c r="C1258" t="s">
        <v>761</v>
      </c>
      <c r="D1258" t="s">
        <v>470</v>
      </c>
      <c r="E1258">
        <v>20500</v>
      </c>
    </row>
    <row r="1259" spans="3:5" x14ac:dyDescent="0.4">
      <c r="C1259" t="s">
        <v>761</v>
      </c>
      <c r="D1259" t="s">
        <v>471</v>
      </c>
      <c r="E1259">
        <v>10000</v>
      </c>
    </row>
    <row r="1260" spans="3:5" x14ac:dyDescent="0.4">
      <c r="C1260" t="s">
        <v>761</v>
      </c>
      <c r="D1260" t="s">
        <v>472</v>
      </c>
      <c r="E1260">
        <v>31200</v>
      </c>
    </row>
    <row r="1261" spans="3:5" x14ac:dyDescent="0.4">
      <c r="C1261" t="s">
        <v>761</v>
      </c>
      <c r="D1261" t="s">
        <v>473</v>
      </c>
      <c r="E1261">
        <v>28400</v>
      </c>
    </row>
    <row r="1262" spans="3:5" x14ac:dyDescent="0.4">
      <c r="C1262" t="s">
        <v>761</v>
      </c>
      <c r="D1262" t="s">
        <v>474</v>
      </c>
      <c r="E1262">
        <v>24400</v>
      </c>
    </row>
    <row r="1263" spans="3:5" x14ac:dyDescent="0.4">
      <c r="C1263" t="s">
        <v>761</v>
      </c>
      <c r="D1263" t="s">
        <v>475</v>
      </c>
      <c r="E1263">
        <v>14200</v>
      </c>
    </row>
    <row r="1264" spans="3:5" x14ac:dyDescent="0.4">
      <c r="C1264" t="s">
        <v>761</v>
      </c>
      <c r="D1264" t="s">
        <v>476</v>
      </c>
      <c r="E1264">
        <v>20500</v>
      </c>
    </row>
    <row r="1265" spans="3:5" x14ac:dyDescent="0.4">
      <c r="C1265" t="s">
        <v>761</v>
      </c>
      <c r="D1265" t="s">
        <v>477</v>
      </c>
      <c r="E1265">
        <v>19200</v>
      </c>
    </row>
    <row r="1266" spans="3:5" x14ac:dyDescent="0.4">
      <c r="C1266" t="s">
        <v>761</v>
      </c>
      <c r="D1266" t="s">
        <v>478</v>
      </c>
      <c r="E1266">
        <v>16000</v>
      </c>
    </row>
    <row r="1267" spans="3:5" x14ac:dyDescent="0.4">
      <c r="C1267" t="s">
        <v>761</v>
      </c>
      <c r="D1267" t="s">
        <v>479</v>
      </c>
      <c r="E1267">
        <v>12500</v>
      </c>
    </row>
    <row r="1268" spans="3:5" x14ac:dyDescent="0.4">
      <c r="C1268" t="s">
        <v>761</v>
      </c>
      <c r="D1268" t="s">
        <v>480</v>
      </c>
      <c r="E1268">
        <v>10700</v>
      </c>
    </row>
    <row r="1269" spans="3:5" x14ac:dyDescent="0.4">
      <c r="C1269" t="s">
        <v>761</v>
      </c>
      <c r="D1269" t="s">
        <v>481</v>
      </c>
      <c r="E1269">
        <v>9400</v>
      </c>
    </row>
    <row r="1270" spans="3:5" x14ac:dyDescent="0.4">
      <c r="C1270" t="s">
        <v>761</v>
      </c>
      <c r="D1270" t="s">
        <v>482</v>
      </c>
      <c r="E1270">
        <v>13900</v>
      </c>
    </row>
    <row r="1271" spans="3:5" x14ac:dyDescent="0.4">
      <c r="C1271" t="s">
        <v>761</v>
      </c>
      <c r="D1271" t="s">
        <v>483</v>
      </c>
      <c r="E1271">
        <v>11100</v>
      </c>
    </row>
    <row r="1272" spans="3:5" x14ac:dyDescent="0.4">
      <c r="C1272" t="s">
        <v>761</v>
      </c>
      <c r="D1272" t="s">
        <v>484</v>
      </c>
      <c r="E1272">
        <v>10000</v>
      </c>
    </row>
    <row r="1273" spans="3:5" x14ac:dyDescent="0.4">
      <c r="C1273" t="s">
        <v>761</v>
      </c>
      <c r="D1273" t="s">
        <v>485</v>
      </c>
      <c r="E1273">
        <v>9500</v>
      </c>
    </row>
    <row r="1274" spans="3:5" x14ac:dyDescent="0.4">
      <c r="C1274" t="s">
        <v>761</v>
      </c>
      <c r="D1274" t="s">
        <v>486</v>
      </c>
      <c r="E1274">
        <v>7200</v>
      </c>
    </row>
    <row r="1275" spans="3:5" x14ac:dyDescent="0.4">
      <c r="C1275" t="s">
        <v>761</v>
      </c>
      <c r="D1275" t="s">
        <v>487</v>
      </c>
      <c r="E1275">
        <v>11600</v>
      </c>
    </row>
    <row r="1276" spans="3:5" x14ac:dyDescent="0.4">
      <c r="C1276" t="s">
        <v>761</v>
      </c>
      <c r="D1276" t="s">
        <v>488</v>
      </c>
      <c r="E1276">
        <v>9200</v>
      </c>
    </row>
    <row r="1277" spans="3:5" x14ac:dyDescent="0.4">
      <c r="C1277" t="s">
        <v>761</v>
      </c>
      <c r="D1277" t="s">
        <v>489</v>
      </c>
      <c r="E1277">
        <v>9000</v>
      </c>
    </row>
    <row r="1278" spans="3:5" x14ac:dyDescent="0.4">
      <c r="C1278" t="s">
        <v>761</v>
      </c>
      <c r="D1278" t="s">
        <v>490</v>
      </c>
      <c r="E1278">
        <v>12100</v>
      </c>
    </row>
    <row r="1279" spans="3:5" x14ac:dyDescent="0.4">
      <c r="C1279" t="s">
        <v>761</v>
      </c>
      <c r="D1279" t="s">
        <v>491</v>
      </c>
      <c r="E1279">
        <v>13200</v>
      </c>
    </row>
    <row r="1280" spans="3:5" x14ac:dyDescent="0.4">
      <c r="C1280" t="s">
        <v>761</v>
      </c>
      <c r="D1280" t="s">
        <v>492</v>
      </c>
      <c r="E1280">
        <v>19700</v>
      </c>
    </row>
    <row r="1281" spans="3:5" x14ac:dyDescent="0.4">
      <c r="C1281" t="s">
        <v>761</v>
      </c>
      <c r="D1281" t="s">
        <v>493</v>
      </c>
      <c r="E1281">
        <v>7200</v>
      </c>
    </row>
    <row r="1282" spans="3:5" x14ac:dyDescent="0.4">
      <c r="C1282" t="s">
        <v>761</v>
      </c>
      <c r="D1282" t="s">
        <v>494</v>
      </c>
      <c r="E1282">
        <v>9200</v>
      </c>
    </row>
    <row r="1283" spans="3:5" x14ac:dyDescent="0.4">
      <c r="C1283" t="s">
        <v>761</v>
      </c>
      <c r="D1283" t="s">
        <v>495</v>
      </c>
      <c r="E1283">
        <v>4000</v>
      </c>
    </row>
    <row r="1284" spans="3:5" x14ac:dyDescent="0.4">
      <c r="C1284" t="s">
        <v>761</v>
      </c>
      <c r="D1284" t="s">
        <v>496</v>
      </c>
      <c r="E1284">
        <v>6000</v>
      </c>
    </row>
    <row r="1285" spans="3:5" x14ac:dyDescent="0.4">
      <c r="C1285" t="s">
        <v>761</v>
      </c>
      <c r="D1285" t="s">
        <v>497</v>
      </c>
      <c r="E1285">
        <v>18100</v>
      </c>
    </row>
    <row r="1286" spans="3:5" x14ac:dyDescent="0.4">
      <c r="C1286" t="s">
        <v>761</v>
      </c>
      <c r="D1286" t="s">
        <v>498</v>
      </c>
      <c r="E1286">
        <v>8500</v>
      </c>
    </row>
    <row r="1287" spans="3:5" x14ac:dyDescent="0.4">
      <c r="C1287" t="s">
        <v>761</v>
      </c>
      <c r="D1287" t="s">
        <v>499</v>
      </c>
      <c r="E1287">
        <v>9400</v>
      </c>
    </row>
    <row r="1288" spans="3:5" x14ac:dyDescent="0.4">
      <c r="C1288" t="s">
        <v>761</v>
      </c>
      <c r="D1288" t="s">
        <v>500</v>
      </c>
      <c r="E1288">
        <v>21500</v>
      </c>
    </row>
    <row r="1289" spans="3:5" x14ac:dyDescent="0.4">
      <c r="C1289" t="s">
        <v>761</v>
      </c>
      <c r="D1289" t="s">
        <v>501</v>
      </c>
      <c r="E1289">
        <v>4500</v>
      </c>
    </row>
    <row r="1290" spans="3:5" x14ac:dyDescent="0.4">
      <c r="C1290" t="s">
        <v>761</v>
      </c>
      <c r="D1290" t="s">
        <v>502</v>
      </c>
      <c r="E1290">
        <v>10700</v>
      </c>
    </row>
    <row r="1291" spans="3:5" x14ac:dyDescent="0.4">
      <c r="C1291" t="s">
        <v>761</v>
      </c>
      <c r="D1291" t="s">
        <v>503</v>
      </c>
      <c r="E1291">
        <v>4700</v>
      </c>
    </row>
    <row r="1292" spans="3:5" x14ac:dyDescent="0.4">
      <c r="C1292" t="s">
        <v>761</v>
      </c>
      <c r="D1292" t="s">
        <v>504</v>
      </c>
      <c r="E1292">
        <v>5000</v>
      </c>
    </row>
    <row r="1293" spans="3:5" x14ac:dyDescent="0.4">
      <c r="C1293" t="s">
        <v>761</v>
      </c>
      <c r="D1293" t="s">
        <v>505</v>
      </c>
      <c r="E1293">
        <v>3900</v>
      </c>
    </row>
    <row r="1294" spans="3:5" x14ac:dyDescent="0.4">
      <c r="C1294" t="s">
        <v>761</v>
      </c>
      <c r="D1294" t="s">
        <v>506</v>
      </c>
      <c r="E1294">
        <v>15700</v>
      </c>
    </row>
    <row r="1295" spans="3:5" x14ac:dyDescent="0.4">
      <c r="C1295" t="s">
        <v>761</v>
      </c>
      <c r="D1295" t="s">
        <v>507</v>
      </c>
      <c r="E1295">
        <v>54600</v>
      </c>
    </row>
    <row r="1296" spans="3:5" x14ac:dyDescent="0.4">
      <c r="C1296" t="s">
        <v>761</v>
      </c>
      <c r="D1296" t="s">
        <v>508</v>
      </c>
      <c r="E1296">
        <v>28900</v>
      </c>
    </row>
    <row r="1297" spans="3:5" x14ac:dyDescent="0.4">
      <c r="C1297" t="s">
        <v>761</v>
      </c>
      <c r="D1297" t="s">
        <v>509</v>
      </c>
      <c r="E1297">
        <v>35000</v>
      </c>
    </row>
    <row r="1298" spans="3:5" x14ac:dyDescent="0.4">
      <c r="C1298" t="s">
        <v>761</v>
      </c>
      <c r="D1298" t="s">
        <v>510</v>
      </c>
      <c r="E1298">
        <v>22700</v>
      </c>
    </row>
    <row r="1299" spans="3:5" x14ac:dyDescent="0.4">
      <c r="C1299" t="s">
        <v>761</v>
      </c>
      <c r="D1299" t="s">
        <v>511</v>
      </c>
      <c r="E1299">
        <v>7200</v>
      </c>
    </row>
    <row r="1300" spans="3:5" x14ac:dyDescent="0.4">
      <c r="C1300" t="s">
        <v>761</v>
      </c>
      <c r="D1300" t="s">
        <v>512</v>
      </c>
      <c r="E1300">
        <v>16200</v>
      </c>
    </row>
    <row r="1301" spans="3:5" x14ac:dyDescent="0.4">
      <c r="C1301" t="s">
        <v>761</v>
      </c>
      <c r="D1301" t="s">
        <v>695</v>
      </c>
      <c r="E1301">
        <v>10800</v>
      </c>
    </row>
    <row r="1302" spans="3:5" x14ac:dyDescent="0.4">
      <c r="C1302" t="s">
        <v>761</v>
      </c>
      <c r="D1302" t="s">
        <v>696</v>
      </c>
      <c r="E1302">
        <v>9100</v>
      </c>
    </row>
    <row r="1303" spans="3:5" x14ac:dyDescent="0.4">
      <c r="C1303" t="s">
        <v>761</v>
      </c>
      <c r="D1303" t="s">
        <v>697</v>
      </c>
      <c r="E1303">
        <v>12300</v>
      </c>
    </row>
    <row r="1304" spans="3:5" x14ac:dyDescent="0.4">
      <c r="C1304" t="s">
        <v>761</v>
      </c>
      <c r="D1304" t="s">
        <v>698</v>
      </c>
      <c r="E1304">
        <v>6000</v>
      </c>
    </row>
    <row r="1305" spans="3:5" x14ac:dyDescent="0.4">
      <c r="C1305" t="s">
        <v>761</v>
      </c>
      <c r="D1305" t="s">
        <v>699</v>
      </c>
      <c r="E1305">
        <v>12000</v>
      </c>
    </row>
    <row r="1306" spans="3:5" x14ac:dyDescent="0.4">
      <c r="C1306" t="s">
        <v>761</v>
      </c>
      <c r="D1306" t="s">
        <v>700</v>
      </c>
      <c r="E1306">
        <v>18800</v>
      </c>
    </row>
    <row r="1307" spans="3:5" x14ac:dyDescent="0.4">
      <c r="C1307" t="s">
        <v>761</v>
      </c>
      <c r="D1307" t="s">
        <v>701</v>
      </c>
      <c r="E1307">
        <v>28200</v>
      </c>
    </row>
    <row r="1308" spans="3:5" x14ac:dyDescent="0.4">
      <c r="C1308" t="s">
        <v>761</v>
      </c>
      <c r="D1308" t="s">
        <v>702</v>
      </c>
      <c r="E1308">
        <v>37400</v>
      </c>
    </row>
    <row r="1309" spans="3:5" x14ac:dyDescent="0.4">
      <c r="C1309" t="s">
        <v>761</v>
      </c>
      <c r="D1309" t="s">
        <v>703</v>
      </c>
      <c r="E1309">
        <v>12000</v>
      </c>
    </row>
    <row r="1310" spans="3:5" x14ac:dyDescent="0.4">
      <c r="C1310" t="s">
        <v>761</v>
      </c>
      <c r="D1310" t="s">
        <v>704</v>
      </c>
      <c r="E1310">
        <v>13300</v>
      </c>
    </row>
    <row r="1311" spans="3:5" x14ac:dyDescent="0.4">
      <c r="C1311" t="s">
        <v>761</v>
      </c>
      <c r="D1311" t="s">
        <v>705</v>
      </c>
      <c r="E1311">
        <v>17100</v>
      </c>
    </row>
    <row r="1312" spans="3:5" x14ac:dyDescent="0.4">
      <c r="C1312" t="s">
        <v>761</v>
      </c>
      <c r="D1312" t="s">
        <v>706</v>
      </c>
      <c r="E1312">
        <v>14700</v>
      </c>
    </row>
    <row r="1313" spans="3:5" x14ac:dyDescent="0.4">
      <c r="C1313" t="s">
        <v>761</v>
      </c>
      <c r="D1313" t="s">
        <v>707</v>
      </c>
      <c r="E1313">
        <v>27000</v>
      </c>
    </row>
    <row r="1314" spans="3:5" x14ac:dyDescent="0.4">
      <c r="C1314" t="s">
        <v>761</v>
      </c>
      <c r="D1314" t="s">
        <v>708</v>
      </c>
      <c r="E1314">
        <v>18700</v>
      </c>
    </row>
    <row r="1315" spans="3:5" x14ac:dyDescent="0.4">
      <c r="C1315" t="s">
        <v>761</v>
      </c>
      <c r="D1315" t="s">
        <v>709</v>
      </c>
      <c r="E1315">
        <v>21600</v>
      </c>
    </row>
    <row r="1316" spans="3:5" x14ac:dyDescent="0.4">
      <c r="C1316" t="s">
        <v>761</v>
      </c>
      <c r="D1316" t="s">
        <v>710</v>
      </c>
      <c r="E1316">
        <v>13200</v>
      </c>
    </row>
    <row r="1317" spans="3:5" x14ac:dyDescent="0.4">
      <c r="C1317" t="s">
        <v>761</v>
      </c>
      <c r="D1317" t="s">
        <v>711</v>
      </c>
      <c r="E1317">
        <v>13800</v>
      </c>
    </row>
    <row r="1318" spans="3:5" x14ac:dyDescent="0.4">
      <c r="C1318" t="s">
        <v>761</v>
      </c>
      <c r="D1318" t="s">
        <v>712</v>
      </c>
      <c r="E1318">
        <v>17400</v>
      </c>
    </row>
    <row r="1319" spans="3:5" x14ac:dyDescent="0.4">
      <c r="C1319" t="s">
        <v>761</v>
      </c>
      <c r="D1319" t="s">
        <v>713</v>
      </c>
      <c r="E1319">
        <v>10700</v>
      </c>
    </row>
    <row r="1320" spans="3:5" x14ac:dyDescent="0.4">
      <c r="C1320" t="s">
        <v>761</v>
      </c>
      <c r="D1320" t="s">
        <v>714</v>
      </c>
      <c r="E1320">
        <v>38800</v>
      </c>
    </row>
    <row r="1321" spans="3:5" x14ac:dyDescent="0.4">
      <c r="C1321" t="s">
        <v>761</v>
      </c>
      <c r="D1321" t="s">
        <v>715</v>
      </c>
      <c r="E1321">
        <v>6700</v>
      </c>
    </row>
    <row r="1322" spans="3:5" x14ac:dyDescent="0.4">
      <c r="C1322" t="s">
        <v>761</v>
      </c>
      <c r="D1322" t="s">
        <v>716</v>
      </c>
      <c r="E1322">
        <v>14900</v>
      </c>
    </row>
    <row r="1323" spans="3:5" x14ac:dyDescent="0.4">
      <c r="C1323" t="s">
        <v>761</v>
      </c>
      <c r="D1323" t="s">
        <v>717</v>
      </c>
      <c r="E1323">
        <v>9200</v>
      </c>
    </row>
    <row r="1324" spans="3:5" x14ac:dyDescent="0.4">
      <c r="C1324" t="s">
        <v>761</v>
      </c>
      <c r="D1324" t="s">
        <v>718</v>
      </c>
      <c r="E1324">
        <v>18200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182100</v>
      </c>
    </row>
    <row r="1331" spans="3:5" x14ac:dyDescent="0.4">
      <c r="C1331" t="s">
        <v>763</v>
      </c>
      <c r="D1331" t="s">
        <v>513</v>
      </c>
      <c r="E1331">
        <v>240100</v>
      </c>
    </row>
    <row r="1332" spans="3:5" x14ac:dyDescent="0.4">
      <c r="C1332" t="s">
        <v>763</v>
      </c>
      <c r="D1332" t="s">
        <v>514</v>
      </c>
      <c r="E1332">
        <v>82800</v>
      </c>
    </row>
    <row r="1333" spans="3:5" x14ac:dyDescent="0.4">
      <c r="C1333" t="s">
        <v>763</v>
      </c>
      <c r="D1333" t="s">
        <v>515</v>
      </c>
      <c r="E1333">
        <v>68700</v>
      </c>
    </row>
    <row r="1334" spans="3:5" x14ac:dyDescent="0.4">
      <c r="C1334" t="s">
        <v>763</v>
      </c>
      <c r="D1334" t="s">
        <v>516</v>
      </c>
      <c r="E1334">
        <v>84400</v>
      </c>
    </row>
    <row r="1335" spans="3:5" x14ac:dyDescent="0.4">
      <c r="C1335" t="s">
        <v>763</v>
      </c>
      <c r="D1335" t="s">
        <v>517</v>
      </c>
      <c r="E1335">
        <v>152600</v>
      </c>
    </row>
    <row r="1336" spans="3:5" x14ac:dyDescent="0.4">
      <c r="C1336" t="s">
        <v>763</v>
      </c>
      <c r="D1336" t="s">
        <v>518</v>
      </c>
      <c r="E1336">
        <v>106100</v>
      </c>
    </row>
    <row r="1337" spans="3:5" x14ac:dyDescent="0.4">
      <c r="C1337" t="s">
        <v>763</v>
      </c>
      <c r="D1337" t="s">
        <v>519</v>
      </c>
      <c r="E1337">
        <v>39200</v>
      </c>
    </row>
    <row r="1338" spans="3:5" x14ac:dyDescent="0.4">
      <c r="C1338" t="s">
        <v>763</v>
      </c>
      <c r="D1338" t="s">
        <v>520</v>
      </c>
      <c r="E1338">
        <v>83600</v>
      </c>
    </row>
    <row r="1339" spans="3:5" x14ac:dyDescent="0.4">
      <c r="C1339" t="s">
        <v>763</v>
      </c>
      <c r="D1339" t="s">
        <v>521</v>
      </c>
      <c r="E1339">
        <v>120500</v>
      </c>
    </row>
    <row r="1340" spans="3:5" x14ac:dyDescent="0.4">
      <c r="C1340" t="s">
        <v>763</v>
      </c>
      <c r="D1340" t="s">
        <v>522</v>
      </c>
      <c r="E1340">
        <v>102900</v>
      </c>
    </row>
    <row r="1341" spans="3:5" x14ac:dyDescent="0.4">
      <c r="C1341" t="s">
        <v>763</v>
      </c>
      <c r="D1341" t="s">
        <v>523</v>
      </c>
      <c r="E1341">
        <v>59800</v>
      </c>
    </row>
    <row r="1342" spans="3:5" x14ac:dyDescent="0.4">
      <c r="C1342" t="s">
        <v>763</v>
      </c>
      <c r="D1342" t="s">
        <v>524</v>
      </c>
      <c r="E1342">
        <v>43700</v>
      </c>
    </row>
    <row r="1343" spans="3:5" x14ac:dyDescent="0.4">
      <c r="C1343" t="s">
        <v>763</v>
      </c>
      <c r="D1343" t="s">
        <v>525</v>
      </c>
      <c r="E1343">
        <v>87800</v>
      </c>
    </row>
    <row r="1344" spans="3:5" x14ac:dyDescent="0.4">
      <c r="C1344" t="s">
        <v>763</v>
      </c>
      <c r="D1344" t="s">
        <v>526</v>
      </c>
      <c r="E1344">
        <v>60700</v>
      </c>
    </row>
    <row r="1345" spans="3:5" x14ac:dyDescent="0.4">
      <c r="C1345" t="s">
        <v>763</v>
      </c>
      <c r="D1345" t="s">
        <v>527</v>
      </c>
      <c r="E1345">
        <v>91200</v>
      </c>
    </row>
    <row r="1346" spans="3:5" x14ac:dyDescent="0.4">
      <c r="C1346" t="s">
        <v>763</v>
      </c>
      <c r="D1346" t="s">
        <v>528</v>
      </c>
      <c r="E1346">
        <v>136800</v>
      </c>
    </row>
    <row r="1347" spans="3:5" x14ac:dyDescent="0.4">
      <c r="C1347" t="s">
        <v>763</v>
      </c>
      <c r="D1347" t="s">
        <v>529</v>
      </c>
      <c r="E1347">
        <v>151000</v>
      </c>
    </row>
    <row r="1348" spans="3:5" x14ac:dyDescent="0.4">
      <c r="C1348" t="s">
        <v>763</v>
      </c>
      <c r="D1348" t="s">
        <v>530</v>
      </c>
      <c r="E1348">
        <v>129300</v>
      </c>
    </row>
    <row r="1349" spans="3:5" x14ac:dyDescent="0.4">
      <c r="C1349" t="s">
        <v>763</v>
      </c>
      <c r="D1349" t="s">
        <v>531</v>
      </c>
      <c r="E1349">
        <v>88800</v>
      </c>
    </row>
    <row r="1350" spans="3:5" x14ac:dyDescent="0.4">
      <c r="C1350" t="s">
        <v>763</v>
      </c>
      <c r="D1350" t="s">
        <v>532</v>
      </c>
      <c r="E1350">
        <v>150100</v>
      </c>
    </row>
    <row r="1351" spans="3:5" x14ac:dyDescent="0.4">
      <c r="C1351" t="s">
        <v>763</v>
      </c>
      <c r="D1351" t="s">
        <v>533</v>
      </c>
      <c r="E1351">
        <v>83300</v>
      </c>
    </row>
    <row r="1352" spans="3:5" x14ac:dyDescent="0.4">
      <c r="C1352" t="s">
        <v>763</v>
      </c>
      <c r="D1352" t="s">
        <v>534</v>
      </c>
      <c r="E1352">
        <v>125700</v>
      </c>
    </row>
    <row r="1353" spans="3:5" x14ac:dyDescent="0.4">
      <c r="C1353" t="s">
        <v>763</v>
      </c>
      <c r="D1353" t="s">
        <v>535</v>
      </c>
      <c r="E1353">
        <v>55600</v>
      </c>
    </row>
    <row r="1354" spans="3:5" x14ac:dyDescent="0.4">
      <c r="C1354" t="s">
        <v>763</v>
      </c>
      <c r="D1354" t="s">
        <v>536</v>
      </c>
      <c r="E1354">
        <v>63900</v>
      </c>
    </row>
    <row r="1355" spans="3:5" x14ac:dyDescent="0.4">
      <c r="C1355" t="s">
        <v>763</v>
      </c>
      <c r="D1355" t="s">
        <v>537</v>
      </c>
      <c r="E1355">
        <v>64300</v>
      </c>
    </row>
    <row r="1356" spans="3:5" x14ac:dyDescent="0.4">
      <c r="C1356" t="s">
        <v>763</v>
      </c>
      <c r="D1356" t="s">
        <v>538</v>
      </c>
      <c r="E1356">
        <v>60500</v>
      </c>
    </row>
    <row r="1357" spans="3:5" x14ac:dyDescent="0.4">
      <c r="C1357" t="s">
        <v>763</v>
      </c>
      <c r="D1357" t="s">
        <v>539</v>
      </c>
      <c r="E1357">
        <v>52200</v>
      </c>
    </row>
    <row r="1358" spans="3:5" x14ac:dyDescent="0.4">
      <c r="C1358" t="s">
        <v>763</v>
      </c>
      <c r="D1358" t="s">
        <v>540</v>
      </c>
      <c r="E1358">
        <v>31400</v>
      </c>
    </row>
    <row r="1359" spans="3:5" x14ac:dyDescent="0.4">
      <c r="C1359" t="s">
        <v>763</v>
      </c>
      <c r="D1359" t="s">
        <v>541</v>
      </c>
      <c r="E1359">
        <v>37800</v>
      </c>
    </row>
    <row r="1360" spans="3:5" x14ac:dyDescent="0.4">
      <c r="C1360" t="s">
        <v>763</v>
      </c>
      <c r="D1360" t="s">
        <v>542</v>
      </c>
      <c r="E1360">
        <v>36700</v>
      </c>
    </row>
    <row r="1361" spans="3:5" x14ac:dyDescent="0.4">
      <c r="C1361" t="s">
        <v>763</v>
      </c>
      <c r="D1361" t="s">
        <v>543</v>
      </c>
      <c r="E1361">
        <v>54300</v>
      </c>
    </row>
    <row r="1362" spans="3:5" x14ac:dyDescent="0.4">
      <c r="C1362" t="s">
        <v>763</v>
      </c>
      <c r="D1362" t="s">
        <v>544</v>
      </c>
      <c r="E1362">
        <v>31100</v>
      </c>
    </row>
    <row r="1363" spans="3:5" x14ac:dyDescent="0.4">
      <c r="C1363" t="s">
        <v>763</v>
      </c>
      <c r="D1363" t="s">
        <v>545</v>
      </c>
      <c r="E1363">
        <v>45000</v>
      </c>
    </row>
    <row r="1364" spans="3:5" x14ac:dyDescent="0.4">
      <c r="C1364" t="s">
        <v>763</v>
      </c>
      <c r="D1364" t="s">
        <v>546</v>
      </c>
      <c r="E1364">
        <v>49700</v>
      </c>
    </row>
    <row r="1365" spans="3:5" x14ac:dyDescent="0.4">
      <c r="C1365" t="s">
        <v>763</v>
      </c>
      <c r="D1365" t="s">
        <v>547</v>
      </c>
      <c r="E1365">
        <v>58300</v>
      </c>
    </row>
    <row r="1366" spans="3:5" x14ac:dyDescent="0.4">
      <c r="C1366" t="s">
        <v>763</v>
      </c>
      <c r="D1366" t="s">
        <v>548</v>
      </c>
      <c r="E1366">
        <v>40000</v>
      </c>
    </row>
    <row r="1367" spans="3:5" x14ac:dyDescent="0.4">
      <c r="C1367" t="s">
        <v>763</v>
      </c>
      <c r="D1367" t="s">
        <v>549</v>
      </c>
      <c r="E1367">
        <v>52200</v>
      </c>
    </row>
    <row r="1368" spans="3:5" x14ac:dyDescent="0.4">
      <c r="C1368" t="s">
        <v>763</v>
      </c>
      <c r="D1368" t="s">
        <v>550</v>
      </c>
      <c r="E1368">
        <v>16200</v>
      </c>
    </row>
    <row r="1369" spans="3:5" x14ac:dyDescent="0.4">
      <c r="C1369" t="s">
        <v>763</v>
      </c>
      <c r="D1369" t="s">
        <v>551</v>
      </c>
      <c r="E1369">
        <v>23200</v>
      </c>
    </row>
    <row r="1370" spans="3:5" x14ac:dyDescent="0.4">
      <c r="C1370" t="s">
        <v>763</v>
      </c>
      <c r="D1370" t="s">
        <v>552</v>
      </c>
      <c r="E1370">
        <v>40900</v>
      </c>
    </row>
    <row r="1371" spans="3:5" x14ac:dyDescent="0.4">
      <c r="C1371" t="s">
        <v>763</v>
      </c>
      <c r="D1371" t="s">
        <v>553</v>
      </c>
      <c r="E1371">
        <v>51500</v>
      </c>
    </row>
    <row r="1372" spans="3:5" x14ac:dyDescent="0.4">
      <c r="C1372" t="s">
        <v>763</v>
      </c>
      <c r="D1372" t="s">
        <v>554</v>
      </c>
      <c r="E1372">
        <v>30200</v>
      </c>
    </row>
    <row r="1373" spans="3:5" x14ac:dyDescent="0.4">
      <c r="C1373" t="s">
        <v>763</v>
      </c>
      <c r="D1373" t="s">
        <v>555</v>
      </c>
      <c r="E1373">
        <v>24400</v>
      </c>
    </row>
    <row r="1374" spans="3:5" x14ac:dyDescent="0.4">
      <c r="C1374" t="s">
        <v>763</v>
      </c>
      <c r="D1374" t="s">
        <v>556</v>
      </c>
      <c r="E1374">
        <v>19800</v>
      </c>
    </row>
    <row r="1375" spans="3:5" x14ac:dyDescent="0.4">
      <c r="C1375" t="s">
        <v>763</v>
      </c>
      <c r="D1375" t="s">
        <v>557</v>
      </c>
      <c r="E1375">
        <v>15000</v>
      </c>
    </row>
    <row r="1376" spans="3:5" x14ac:dyDescent="0.4">
      <c r="C1376" t="s">
        <v>763</v>
      </c>
      <c r="D1376" t="s">
        <v>558</v>
      </c>
      <c r="E1376">
        <v>83200</v>
      </c>
    </row>
    <row r="1377" spans="3:5" x14ac:dyDescent="0.4">
      <c r="C1377" t="s">
        <v>763</v>
      </c>
      <c r="D1377" t="s">
        <v>559</v>
      </c>
      <c r="E1377">
        <v>38900</v>
      </c>
    </row>
    <row r="1378" spans="3:5" x14ac:dyDescent="0.4">
      <c r="C1378" t="s">
        <v>763</v>
      </c>
      <c r="D1378" t="s">
        <v>560</v>
      </c>
      <c r="E1378">
        <v>21700</v>
      </c>
    </row>
    <row r="1379" spans="3:5" x14ac:dyDescent="0.4">
      <c r="C1379" t="s">
        <v>763</v>
      </c>
      <c r="D1379" t="s">
        <v>561</v>
      </c>
      <c r="E1379">
        <v>33700</v>
      </c>
    </row>
    <row r="1380" spans="3:5" x14ac:dyDescent="0.4">
      <c r="C1380" t="s">
        <v>763</v>
      </c>
      <c r="D1380" t="s">
        <v>562</v>
      </c>
      <c r="E1380">
        <v>18400</v>
      </c>
    </row>
    <row r="1381" spans="3:5" x14ac:dyDescent="0.4">
      <c r="C1381" t="s">
        <v>763</v>
      </c>
      <c r="D1381" t="s">
        <v>563</v>
      </c>
      <c r="E1381">
        <v>27700</v>
      </c>
    </row>
    <row r="1382" spans="3:5" x14ac:dyDescent="0.4">
      <c r="C1382" t="s">
        <v>763</v>
      </c>
      <c r="D1382" t="s">
        <v>564</v>
      </c>
      <c r="E1382">
        <v>16200</v>
      </c>
    </row>
    <row r="1383" spans="3:5" x14ac:dyDescent="0.4">
      <c r="C1383" t="s">
        <v>763</v>
      </c>
      <c r="D1383" t="s">
        <v>565</v>
      </c>
      <c r="E1383">
        <v>12400</v>
      </c>
    </row>
    <row r="1384" spans="3:5" x14ac:dyDescent="0.4">
      <c r="C1384" t="s">
        <v>763</v>
      </c>
      <c r="D1384" t="s">
        <v>566</v>
      </c>
      <c r="E1384">
        <v>24100</v>
      </c>
    </row>
    <row r="1385" spans="3:5" x14ac:dyDescent="0.4">
      <c r="C1385" t="s">
        <v>763</v>
      </c>
      <c r="D1385" t="s">
        <v>567</v>
      </c>
      <c r="E1385">
        <v>26600</v>
      </c>
    </row>
    <row r="1386" spans="3:5" x14ac:dyDescent="0.4">
      <c r="C1386" t="s">
        <v>763</v>
      </c>
      <c r="D1386" t="s">
        <v>568</v>
      </c>
      <c r="E1386">
        <v>118700</v>
      </c>
    </row>
    <row r="1387" spans="3:5" x14ac:dyDescent="0.4">
      <c r="C1387" t="s">
        <v>763</v>
      </c>
      <c r="D1387" t="s">
        <v>569</v>
      </c>
      <c r="E1387">
        <v>157900</v>
      </c>
    </row>
    <row r="1388" spans="3:5" x14ac:dyDescent="0.4">
      <c r="C1388" t="s">
        <v>763</v>
      </c>
      <c r="D1388" t="s">
        <v>570</v>
      </c>
      <c r="E1388">
        <v>41000</v>
      </c>
    </row>
    <row r="1389" spans="3:5" x14ac:dyDescent="0.4">
      <c r="C1389" t="s">
        <v>763</v>
      </c>
      <c r="D1389" t="s">
        <v>571</v>
      </c>
      <c r="E1389">
        <v>38300</v>
      </c>
    </row>
    <row r="1390" spans="3:5" x14ac:dyDescent="0.4">
      <c r="C1390" t="s">
        <v>763</v>
      </c>
      <c r="D1390" t="s">
        <v>572</v>
      </c>
      <c r="E1390">
        <v>30900</v>
      </c>
    </row>
    <row r="1391" spans="3:5" x14ac:dyDescent="0.4">
      <c r="C1391" t="s">
        <v>763</v>
      </c>
      <c r="D1391" t="s">
        <v>573</v>
      </c>
      <c r="E1391">
        <v>35200</v>
      </c>
    </row>
    <row r="1392" spans="3:5" x14ac:dyDescent="0.4">
      <c r="C1392" t="s">
        <v>763</v>
      </c>
      <c r="D1392" t="s">
        <v>574</v>
      </c>
      <c r="E1392">
        <v>27600</v>
      </c>
    </row>
    <row r="1393" spans="3:5" x14ac:dyDescent="0.4">
      <c r="C1393" t="s">
        <v>763</v>
      </c>
      <c r="D1393" t="s">
        <v>575</v>
      </c>
      <c r="E1393">
        <v>36200</v>
      </c>
    </row>
    <row r="1394" spans="3:5" x14ac:dyDescent="0.4">
      <c r="C1394" t="s">
        <v>763</v>
      </c>
      <c r="D1394" t="s">
        <v>576</v>
      </c>
      <c r="E1394">
        <v>41300</v>
      </c>
    </row>
    <row r="1395" spans="3:5" x14ac:dyDescent="0.4">
      <c r="C1395" t="s">
        <v>763</v>
      </c>
      <c r="D1395" t="s">
        <v>577</v>
      </c>
      <c r="E1395">
        <v>44900</v>
      </c>
    </row>
    <row r="1396" spans="3:5" x14ac:dyDescent="0.4">
      <c r="C1396" t="s">
        <v>763</v>
      </c>
      <c r="D1396" t="s">
        <v>578</v>
      </c>
      <c r="E1396">
        <v>32700</v>
      </c>
    </row>
    <row r="1397" spans="3:5" x14ac:dyDescent="0.4">
      <c r="C1397" t="s">
        <v>763</v>
      </c>
      <c r="D1397" t="s">
        <v>579</v>
      </c>
      <c r="E1397">
        <v>20700</v>
      </c>
    </row>
    <row r="1398" spans="3:5" x14ac:dyDescent="0.4">
      <c r="C1398" t="s">
        <v>763</v>
      </c>
      <c r="D1398" t="s">
        <v>580</v>
      </c>
      <c r="E1398">
        <v>24700</v>
      </c>
    </row>
    <row r="1399" spans="3:5" x14ac:dyDescent="0.4">
      <c r="C1399" t="s">
        <v>763</v>
      </c>
      <c r="D1399" t="s">
        <v>581</v>
      </c>
      <c r="E1399">
        <v>27000</v>
      </c>
    </row>
    <row r="1400" spans="3:5" x14ac:dyDescent="0.4">
      <c r="C1400" t="s">
        <v>763</v>
      </c>
      <c r="D1400" t="s">
        <v>582</v>
      </c>
      <c r="E1400">
        <v>39200</v>
      </c>
    </row>
    <row r="1401" spans="3:5" x14ac:dyDescent="0.4">
      <c r="C1401" t="s">
        <v>763</v>
      </c>
      <c r="D1401" t="s">
        <v>583</v>
      </c>
      <c r="E1401">
        <v>26000</v>
      </c>
    </row>
    <row r="1402" spans="3:5" x14ac:dyDescent="0.4">
      <c r="C1402" t="s">
        <v>763</v>
      </c>
      <c r="D1402" t="s">
        <v>584</v>
      </c>
      <c r="E1402">
        <v>30000</v>
      </c>
    </row>
    <row r="1403" spans="3:5" x14ac:dyDescent="0.4">
      <c r="C1403" t="s">
        <v>763</v>
      </c>
      <c r="D1403" t="s">
        <v>585</v>
      </c>
      <c r="E1403">
        <v>25000</v>
      </c>
    </row>
    <row r="1404" spans="3:5" x14ac:dyDescent="0.4">
      <c r="C1404" t="s">
        <v>763</v>
      </c>
      <c r="D1404" t="s">
        <v>586</v>
      </c>
      <c r="E1404">
        <v>20900</v>
      </c>
    </row>
    <row r="1405" spans="3:5" x14ac:dyDescent="0.4">
      <c r="C1405" t="s">
        <v>763</v>
      </c>
      <c r="D1405" t="s">
        <v>587</v>
      </c>
      <c r="E1405">
        <v>15900</v>
      </c>
    </row>
    <row r="1406" spans="3:5" x14ac:dyDescent="0.4">
      <c r="C1406" t="s">
        <v>763</v>
      </c>
      <c r="D1406" t="s">
        <v>588</v>
      </c>
      <c r="E1406">
        <v>23300</v>
      </c>
    </row>
    <row r="1407" spans="3:5" x14ac:dyDescent="0.4">
      <c r="C1407" t="s">
        <v>763</v>
      </c>
      <c r="D1407" t="s">
        <v>589</v>
      </c>
      <c r="E1407">
        <v>13400</v>
      </c>
    </row>
    <row r="1408" spans="3:5" x14ac:dyDescent="0.4">
      <c r="C1408" t="s">
        <v>763</v>
      </c>
      <c r="D1408" t="s">
        <v>590</v>
      </c>
      <c r="E1408">
        <v>41400</v>
      </c>
    </row>
    <row r="1409" spans="3:5" x14ac:dyDescent="0.4">
      <c r="C1409" t="s">
        <v>763</v>
      </c>
      <c r="D1409" t="s">
        <v>591</v>
      </c>
      <c r="E1409">
        <v>22000</v>
      </c>
    </row>
    <row r="1410" spans="3:5" x14ac:dyDescent="0.4">
      <c r="C1410" t="s">
        <v>763</v>
      </c>
      <c r="D1410" t="s">
        <v>592</v>
      </c>
      <c r="E1410">
        <v>14800</v>
      </c>
    </row>
    <row r="1411" spans="3:5" x14ac:dyDescent="0.4">
      <c r="C1411" t="s">
        <v>763</v>
      </c>
      <c r="D1411" t="s">
        <v>593</v>
      </c>
      <c r="E1411">
        <v>17600</v>
      </c>
    </row>
    <row r="1412" spans="3:5" x14ac:dyDescent="0.4">
      <c r="C1412" t="s">
        <v>763</v>
      </c>
      <c r="D1412" t="s">
        <v>594</v>
      </c>
      <c r="E1412">
        <v>91700</v>
      </c>
    </row>
    <row r="1413" spans="3:5" x14ac:dyDescent="0.4">
      <c r="C1413" t="s">
        <v>763</v>
      </c>
      <c r="D1413" t="s">
        <v>595</v>
      </c>
      <c r="E1413">
        <v>29100</v>
      </c>
    </row>
    <row r="1414" spans="3:5" x14ac:dyDescent="0.4">
      <c r="C1414" t="s">
        <v>763</v>
      </c>
      <c r="D1414" t="s">
        <v>596</v>
      </c>
      <c r="E1414">
        <v>43500</v>
      </c>
    </row>
    <row r="1415" spans="3:5" x14ac:dyDescent="0.4">
      <c r="C1415" t="s">
        <v>763</v>
      </c>
      <c r="D1415" t="s">
        <v>597</v>
      </c>
      <c r="E1415">
        <v>26300</v>
      </c>
    </row>
    <row r="1416" spans="3:5" x14ac:dyDescent="0.4">
      <c r="C1416" t="s">
        <v>763</v>
      </c>
      <c r="D1416" t="s">
        <v>598</v>
      </c>
      <c r="E1416">
        <v>29300</v>
      </c>
    </row>
    <row r="1417" spans="3:5" x14ac:dyDescent="0.4">
      <c r="C1417" t="s">
        <v>763</v>
      </c>
      <c r="D1417" t="s">
        <v>599</v>
      </c>
      <c r="E1417">
        <v>9100</v>
      </c>
    </row>
    <row r="1418" spans="3:5" x14ac:dyDescent="0.4">
      <c r="C1418" t="s">
        <v>763</v>
      </c>
      <c r="D1418" t="s">
        <v>600</v>
      </c>
      <c r="E1418">
        <v>80600</v>
      </c>
    </row>
    <row r="1419" spans="3:5" x14ac:dyDescent="0.4">
      <c r="C1419" t="s">
        <v>763</v>
      </c>
      <c r="D1419" t="s">
        <v>601</v>
      </c>
      <c r="E1419">
        <v>42400</v>
      </c>
    </row>
    <row r="1420" spans="3:5" x14ac:dyDescent="0.4">
      <c r="C1420" t="s">
        <v>763</v>
      </c>
      <c r="D1420" t="s">
        <v>602</v>
      </c>
      <c r="E1420">
        <v>25100</v>
      </c>
    </row>
    <row r="1421" spans="3:5" x14ac:dyDescent="0.4">
      <c r="C1421" t="s">
        <v>763</v>
      </c>
      <c r="D1421" t="s">
        <v>603</v>
      </c>
      <c r="E1421">
        <v>48400</v>
      </c>
    </row>
    <row r="1422" spans="3:5" x14ac:dyDescent="0.4">
      <c r="C1422" t="s">
        <v>763</v>
      </c>
      <c r="D1422" t="s">
        <v>604</v>
      </c>
      <c r="E1422">
        <v>31800</v>
      </c>
    </row>
    <row r="1423" spans="3:5" x14ac:dyDescent="0.4">
      <c r="C1423" t="s">
        <v>763</v>
      </c>
      <c r="D1423" t="s">
        <v>605</v>
      </c>
      <c r="E1423">
        <v>21100</v>
      </c>
    </row>
    <row r="1424" spans="3:5" x14ac:dyDescent="0.4">
      <c r="C1424" t="s">
        <v>763</v>
      </c>
      <c r="D1424" t="s">
        <v>606</v>
      </c>
      <c r="E1424">
        <v>17500</v>
      </c>
    </row>
    <row r="1425" spans="3:5" x14ac:dyDescent="0.4">
      <c r="C1425" t="s">
        <v>763</v>
      </c>
      <c r="D1425" t="s">
        <v>607</v>
      </c>
      <c r="E1425">
        <v>15400</v>
      </c>
    </row>
    <row r="1426" spans="3:5" x14ac:dyDescent="0.4">
      <c r="C1426" t="s">
        <v>763</v>
      </c>
      <c r="D1426" t="s">
        <v>608</v>
      </c>
      <c r="E1426">
        <v>35700</v>
      </c>
    </row>
    <row r="1427" spans="3:5" x14ac:dyDescent="0.4">
      <c r="C1427" t="s">
        <v>763</v>
      </c>
      <c r="D1427" t="s">
        <v>609</v>
      </c>
      <c r="E1427">
        <v>10800</v>
      </c>
    </row>
    <row r="1428" spans="3:5" x14ac:dyDescent="0.4">
      <c r="C1428" t="s">
        <v>763</v>
      </c>
      <c r="D1428" t="s">
        <v>610</v>
      </c>
      <c r="E1428">
        <v>27100</v>
      </c>
    </row>
    <row r="1429" spans="3:5" x14ac:dyDescent="0.4">
      <c r="C1429" t="s">
        <v>763</v>
      </c>
      <c r="D1429" t="s">
        <v>611</v>
      </c>
      <c r="E1429">
        <v>10800</v>
      </c>
    </row>
    <row r="1430" spans="3:5" x14ac:dyDescent="0.4">
      <c r="C1430" t="s">
        <v>763</v>
      </c>
      <c r="D1430" t="s">
        <v>612</v>
      </c>
      <c r="E1430">
        <v>29200</v>
      </c>
    </row>
    <row r="1431" spans="3:5" x14ac:dyDescent="0.4">
      <c r="C1431" t="s">
        <v>763</v>
      </c>
      <c r="D1431" t="s">
        <v>613</v>
      </c>
      <c r="E1431">
        <v>34500</v>
      </c>
    </row>
    <row r="1432" spans="3:5" x14ac:dyDescent="0.4">
      <c r="C1432" t="s">
        <v>763</v>
      </c>
      <c r="D1432" t="s">
        <v>614</v>
      </c>
      <c r="E1432">
        <v>35000</v>
      </c>
    </row>
    <row r="1433" spans="3:5" x14ac:dyDescent="0.4">
      <c r="C1433" t="s">
        <v>763</v>
      </c>
      <c r="D1433" t="s">
        <v>615</v>
      </c>
      <c r="E1433">
        <v>15900</v>
      </c>
    </row>
    <row r="1434" spans="3:5" x14ac:dyDescent="0.4">
      <c r="C1434" t="s">
        <v>763</v>
      </c>
      <c r="D1434" t="s">
        <v>616</v>
      </c>
      <c r="E1434">
        <v>15400</v>
      </c>
    </row>
    <row r="1435" spans="3:5" x14ac:dyDescent="0.4">
      <c r="C1435" t="s">
        <v>763</v>
      </c>
      <c r="D1435" t="s">
        <v>617</v>
      </c>
      <c r="E1435">
        <v>30500</v>
      </c>
    </row>
    <row r="1436" spans="3:5" x14ac:dyDescent="0.4">
      <c r="C1436" t="s">
        <v>763</v>
      </c>
      <c r="D1436" t="s">
        <v>618</v>
      </c>
      <c r="E1436">
        <v>62300</v>
      </c>
    </row>
    <row r="1437" spans="3:5" x14ac:dyDescent="0.4">
      <c r="C1437" t="s">
        <v>763</v>
      </c>
      <c r="D1437" t="s">
        <v>619</v>
      </c>
      <c r="E1437">
        <v>24900</v>
      </c>
    </row>
    <row r="1438" spans="3:5" x14ac:dyDescent="0.4">
      <c r="C1438" t="s">
        <v>763</v>
      </c>
      <c r="D1438" t="s">
        <v>620</v>
      </c>
      <c r="E1438">
        <v>27800</v>
      </c>
    </row>
    <row r="1439" spans="3:5" x14ac:dyDescent="0.4">
      <c r="C1439" t="s">
        <v>763</v>
      </c>
      <c r="D1439" t="s">
        <v>621</v>
      </c>
      <c r="E1439">
        <v>20700</v>
      </c>
    </row>
    <row r="1440" spans="3:5" x14ac:dyDescent="0.4">
      <c r="C1440" t="s">
        <v>763</v>
      </c>
      <c r="D1440" t="s">
        <v>622</v>
      </c>
      <c r="E1440">
        <v>14100</v>
      </c>
    </row>
    <row r="1441" spans="3:5" x14ac:dyDescent="0.4">
      <c r="C1441" t="s">
        <v>763</v>
      </c>
      <c r="D1441" t="s">
        <v>623</v>
      </c>
      <c r="E1441">
        <v>16300</v>
      </c>
    </row>
    <row r="1442" spans="3:5" x14ac:dyDescent="0.4">
      <c r="C1442" t="s">
        <v>763</v>
      </c>
      <c r="D1442" t="s">
        <v>624</v>
      </c>
      <c r="E1442">
        <v>10700</v>
      </c>
    </row>
    <row r="1443" spans="3:5" x14ac:dyDescent="0.4">
      <c r="C1443" t="s">
        <v>763</v>
      </c>
      <c r="D1443" t="s">
        <v>625</v>
      </c>
      <c r="E1443">
        <v>8700</v>
      </c>
    </row>
    <row r="1444" spans="3:5" x14ac:dyDescent="0.4">
      <c r="C1444" t="s">
        <v>763</v>
      </c>
      <c r="D1444" t="s">
        <v>626</v>
      </c>
      <c r="E1444">
        <v>14600</v>
      </c>
    </row>
    <row r="1445" spans="3:5" x14ac:dyDescent="0.4">
      <c r="C1445" t="s">
        <v>763</v>
      </c>
      <c r="D1445" t="s">
        <v>627</v>
      </c>
      <c r="E1445">
        <v>32600</v>
      </c>
    </row>
    <row r="1446" spans="3:5" x14ac:dyDescent="0.4">
      <c r="C1446" t="s">
        <v>763</v>
      </c>
      <c r="D1446" t="s">
        <v>628</v>
      </c>
      <c r="E1446">
        <v>10200</v>
      </c>
    </row>
    <row r="1447" spans="3:5" x14ac:dyDescent="0.4">
      <c r="C1447" t="s">
        <v>763</v>
      </c>
      <c r="D1447" t="s">
        <v>629</v>
      </c>
      <c r="E1447">
        <v>9900</v>
      </c>
    </row>
    <row r="1448" spans="3:5" x14ac:dyDescent="0.4">
      <c r="C1448" t="s">
        <v>763</v>
      </c>
      <c r="D1448" t="s">
        <v>630</v>
      </c>
      <c r="E1448">
        <v>16700</v>
      </c>
    </row>
    <row r="1449" spans="3:5" x14ac:dyDescent="0.4">
      <c r="C1449" t="s">
        <v>763</v>
      </c>
      <c r="D1449" t="s">
        <v>631</v>
      </c>
      <c r="E1449">
        <v>5000</v>
      </c>
    </row>
    <row r="1450" spans="3:5" x14ac:dyDescent="0.4">
      <c r="C1450" t="s">
        <v>763</v>
      </c>
      <c r="D1450" t="s">
        <v>632</v>
      </c>
      <c r="E1450">
        <v>4600</v>
      </c>
    </row>
    <row r="1451" spans="3:5" x14ac:dyDescent="0.4">
      <c r="C1451" t="s">
        <v>763</v>
      </c>
      <c r="D1451" t="s">
        <v>633</v>
      </c>
      <c r="E1451">
        <v>19300</v>
      </c>
    </row>
    <row r="1452" spans="3:5" x14ac:dyDescent="0.4">
      <c r="C1452" t="s">
        <v>763</v>
      </c>
      <c r="D1452" t="s">
        <v>634</v>
      </c>
      <c r="E1452">
        <v>16300</v>
      </c>
    </row>
    <row r="1453" spans="3:5" x14ac:dyDescent="0.4">
      <c r="C1453" t="s">
        <v>763</v>
      </c>
      <c r="D1453" t="s">
        <v>635</v>
      </c>
      <c r="E1453">
        <v>8300</v>
      </c>
    </row>
    <row r="1454" spans="3:5" x14ac:dyDescent="0.4">
      <c r="C1454" t="s">
        <v>763</v>
      </c>
      <c r="D1454" t="s">
        <v>636</v>
      </c>
      <c r="E1454">
        <v>14100</v>
      </c>
    </row>
    <row r="1455" spans="3:5" x14ac:dyDescent="0.4">
      <c r="C1455" t="s">
        <v>763</v>
      </c>
      <c r="D1455" t="s">
        <v>637</v>
      </c>
      <c r="E1455">
        <v>5900</v>
      </c>
    </row>
    <row r="1456" spans="3:5" x14ac:dyDescent="0.4">
      <c r="C1456" t="s">
        <v>763</v>
      </c>
      <c r="D1456" t="s">
        <v>638</v>
      </c>
      <c r="E1456">
        <v>8800</v>
      </c>
    </row>
    <row r="1457" spans="3:5" x14ac:dyDescent="0.4">
      <c r="C1457" t="s">
        <v>763</v>
      </c>
      <c r="D1457" t="s">
        <v>639</v>
      </c>
      <c r="E1457">
        <v>13500</v>
      </c>
    </row>
    <row r="1458" spans="3:5" x14ac:dyDescent="0.4">
      <c r="C1458" t="s">
        <v>763</v>
      </c>
      <c r="D1458" t="s">
        <v>640</v>
      </c>
      <c r="E1458">
        <v>17800</v>
      </c>
    </row>
    <row r="1459" spans="3:5" x14ac:dyDescent="0.4">
      <c r="C1459" t="s">
        <v>763</v>
      </c>
      <c r="D1459" t="s">
        <v>641</v>
      </c>
      <c r="E1459">
        <v>33000</v>
      </c>
    </row>
    <row r="1460" spans="3:5" x14ac:dyDescent="0.4">
      <c r="C1460" t="s">
        <v>763</v>
      </c>
      <c r="D1460" t="s">
        <v>642</v>
      </c>
      <c r="E1460">
        <v>11200</v>
      </c>
    </row>
    <row r="1461" spans="3:5" x14ac:dyDescent="0.4">
      <c r="C1461" t="s">
        <v>763</v>
      </c>
      <c r="D1461" t="s">
        <v>643</v>
      </c>
      <c r="E1461">
        <v>25700</v>
      </c>
    </row>
    <row r="1462" spans="3:5" x14ac:dyDescent="0.4">
      <c r="C1462" t="s">
        <v>763</v>
      </c>
      <c r="D1462" t="s">
        <v>644</v>
      </c>
      <c r="E1462">
        <v>22300</v>
      </c>
    </row>
    <row r="1463" spans="3:5" x14ac:dyDescent="0.4">
      <c r="C1463" t="s">
        <v>763</v>
      </c>
      <c r="D1463" t="s">
        <v>645</v>
      </c>
      <c r="E1463">
        <v>83600</v>
      </c>
    </row>
    <row r="1464" spans="3:5" x14ac:dyDescent="0.4">
      <c r="C1464" t="s">
        <v>763</v>
      </c>
      <c r="D1464" t="s">
        <v>646</v>
      </c>
      <c r="E1464">
        <v>42100</v>
      </c>
    </row>
    <row r="1465" spans="3:5" x14ac:dyDescent="0.4">
      <c r="C1465" t="s">
        <v>763</v>
      </c>
      <c r="D1465" t="s">
        <v>647</v>
      </c>
      <c r="E1465">
        <v>16000</v>
      </c>
    </row>
    <row r="1466" spans="3:5" x14ac:dyDescent="0.4">
      <c r="C1466" t="s">
        <v>763</v>
      </c>
      <c r="D1466" t="s">
        <v>648</v>
      </c>
      <c r="E1466">
        <v>253500</v>
      </c>
    </row>
    <row r="1467" spans="3:5" x14ac:dyDescent="0.4">
      <c r="C1467" t="s">
        <v>763</v>
      </c>
      <c r="D1467" t="s">
        <v>649</v>
      </c>
      <c r="E1467">
        <v>29200</v>
      </c>
    </row>
    <row r="1468" spans="3:5" x14ac:dyDescent="0.4">
      <c r="C1468" t="s">
        <v>763</v>
      </c>
      <c r="D1468" t="s">
        <v>650</v>
      </c>
      <c r="E1468">
        <v>24000</v>
      </c>
    </row>
    <row r="1469" spans="3:5" x14ac:dyDescent="0.4">
      <c r="C1469" t="s">
        <v>763</v>
      </c>
      <c r="D1469" t="s">
        <v>651</v>
      </c>
      <c r="E1469">
        <v>26600</v>
      </c>
    </row>
    <row r="1470" spans="3:5" x14ac:dyDescent="0.4">
      <c r="C1470" t="s">
        <v>763</v>
      </c>
      <c r="D1470" t="s">
        <v>652</v>
      </c>
      <c r="E1470">
        <v>21400</v>
      </c>
    </row>
    <row r="1471" spans="3:5" x14ac:dyDescent="0.4">
      <c r="C1471" t="s">
        <v>763</v>
      </c>
      <c r="D1471" t="s">
        <v>653</v>
      </c>
      <c r="E1471">
        <v>24000</v>
      </c>
    </row>
    <row r="1472" spans="3:5" x14ac:dyDescent="0.4">
      <c r="C1472" t="s">
        <v>763</v>
      </c>
      <c r="D1472" t="s">
        <v>654</v>
      </c>
      <c r="E1472">
        <v>14600</v>
      </c>
    </row>
    <row r="1473" spans="3:5" x14ac:dyDescent="0.4">
      <c r="C1473" t="s">
        <v>763</v>
      </c>
      <c r="D1473" t="s">
        <v>655</v>
      </c>
      <c r="E1473">
        <v>15200</v>
      </c>
    </row>
    <row r="1474" spans="3:5" x14ac:dyDescent="0.4">
      <c r="C1474" t="s">
        <v>763</v>
      </c>
      <c r="D1474" t="s">
        <v>656</v>
      </c>
      <c r="E1474">
        <v>13700</v>
      </c>
    </row>
    <row r="1475" spans="3:5" x14ac:dyDescent="0.4">
      <c r="C1475" t="s">
        <v>763</v>
      </c>
      <c r="D1475" t="s">
        <v>657</v>
      </c>
      <c r="E1475">
        <v>19000</v>
      </c>
    </row>
    <row r="1476" spans="3:5" x14ac:dyDescent="0.4">
      <c r="C1476" t="s">
        <v>763</v>
      </c>
      <c r="D1476" t="s">
        <v>658</v>
      </c>
      <c r="E1476">
        <v>18800</v>
      </c>
    </row>
    <row r="1477" spans="3:5" x14ac:dyDescent="0.4">
      <c r="C1477" t="s">
        <v>763</v>
      </c>
      <c r="D1477" t="s">
        <v>659</v>
      </c>
      <c r="E1477">
        <v>26100</v>
      </c>
    </row>
    <row r="1478" spans="3:5" x14ac:dyDescent="0.4">
      <c r="C1478" t="s">
        <v>763</v>
      </c>
      <c r="D1478" t="s">
        <v>660</v>
      </c>
      <c r="E1478">
        <v>9700</v>
      </c>
    </row>
    <row r="1479" spans="3:5" x14ac:dyDescent="0.4">
      <c r="C1479" t="s">
        <v>763</v>
      </c>
      <c r="D1479" t="s">
        <v>661</v>
      </c>
      <c r="E1479">
        <v>20000</v>
      </c>
    </row>
    <row r="1480" spans="3:5" x14ac:dyDescent="0.4">
      <c r="C1480" t="s">
        <v>763</v>
      </c>
      <c r="D1480" t="s">
        <v>662</v>
      </c>
      <c r="E1480">
        <v>22200</v>
      </c>
    </row>
    <row r="1481" spans="3:5" x14ac:dyDescent="0.4">
      <c r="C1481" t="s">
        <v>763</v>
      </c>
      <c r="D1481" t="s">
        <v>663</v>
      </c>
      <c r="E1481">
        <v>8400</v>
      </c>
    </row>
    <row r="1482" spans="3:5" x14ac:dyDescent="0.4">
      <c r="C1482" t="s">
        <v>763</v>
      </c>
      <c r="D1482" t="s">
        <v>664</v>
      </c>
      <c r="E1482">
        <v>75300</v>
      </c>
    </row>
    <row r="1483" spans="3:5" x14ac:dyDescent="0.4">
      <c r="C1483" t="s">
        <v>763</v>
      </c>
      <c r="D1483" t="s">
        <v>665</v>
      </c>
      <c r="E1483">
        <v>28700</v>
      </c>
    </row>
    <row r="1484" spans="3:5" x14ac:dyDescent="0.4">
      <c r="C1484" t="s">
        <v>763</v>
      </c>
      <c r="D1484" t="s">
        <v>666</v>
      </c>
      <c r="E1484">
        <v>15400</v>
      </c>
    </row>
    <row r="1485" spans="3:5" x14ac:dyDescent="0.4">
      <c r="C1485" t="s">
        <v>763</v>
      </c>
      <c r="D1485" t="s">
        <v>667</v>
      </c>
      <c r="E1485">
        <v>66600</v>
      </c>
    </row>
    <row r="1486" spans="3:5" x14ac:dyDescent="0.4">
      <c r="C1486" t="s">
        <v>763</v>
      </c>
      <c r="D1486" t="s">
        <v>668</v>
      </c>
      <c r="E1486">
        <v>32200</v>
      </c>
    </row>
    <row r="1487" spans="3:5" x14ac:dyDescent="0.4">
      <c r="C1487" t="s">
        <v>763</v>
      </c>
      <c r="D1487" t="s">
        <v>669</v>
      </c>
      <c r="E1487">
        <v>18500</v>
      </c>
    </row>
    <row r="1488" spans="3:5" x14ac:dyDescent="0.4">
      <c r="C1488" t="s">
        <v>763</v>
      </c>
      <c r="D1488" t="s">
        <v>670</v>
      </c>
      <c r="E1488">
        <v>27400</v>
      </c>
    </row>
    <row r="1489" spans="3:5" x14ac:dyDescent="0.4">
      <c r="C1489" t="s">
        <v>763</v>
      </c>
      <c r="D1489" t="s">
        <v>671</v>
      </c>
      <c r="E1489">
        <v>29200</v>
      </c>
    </row>
    <row r="1490" spans="3:5" x14ac:dyDescent="0.4">
      <c r="C1490" t="s">
        <v>763</v>
      </c>
      <c r="D1490" t="s">
        <v>672</v>
      </c>
      <c r="E1490">
        <v>23200</v>
      </c>
    </row>
    <row r="1491" spans="3:5" x14ac:dyDescent="0.4">
      <c r="C1491" t="s">
        <v>763</v>
      </c>
      <c r="D1491" t="s">
        <v>673</v>
      </c>
      <c r="E1491">
        <v>44000</v>
      </c>
    </row>
    <row r="1492" spans="3:5" x14ac:dyDescent="0.4">
      <c r="C1492" t="s">
        <v>763</v>
      </c>
      <c r="D1492" t="s">
        <v>674</v>
      </c>
      <c r="E1492">
        <v>45900</v>
      </c>
    </row>
    <row r="1493" spans="3:5" x14ac:dyDescent="0.4">
      <c r="C1493" t="s">
        <v>763</v>
      </c>
      <c r="D1493" t="s">
        <v>675</v>
      </c>
      <c r="E1493">
        <v>35400</v>
      </c>
    </row>
    <row r="1494" spans="3:5" x14ac:dyDescent="0.4">
      <c r="C1494" t="s">
        <v>763</v>
      </c>
      <c r="D1494" t="s">
        <v>676</v>
      </c>
      <c r="E1494">
        <v>39800</v>
      </c>
    </row>
    <row r="1495" spans="3:5" x14ac:dyDescent="0.4">
      <c r="C1495" t="s">
        <v>763</v>
      </c>
      <c r="D1495" t="s">
        <v>677</v>
      </c>
      <c r="E1495">
        <v>17200</v>
      </c>
    </row>
    <row r="1496" spans="3:5" x14ac:dyDescent="0.4">
      <c r="C1496" t="s">
        <v>763</v>
      </c>
      <c r="D1496" t="s">
        <v>678</v>
      </c>
      <c r="E1496">
        <v>67400</v>
      </c>
    </row>
    <row r="1497" spans="3:5" x14ac:dyDescent="0.4">
      <c r="C1497" t="s">
        <v>763</v>
      </c>
      <c r="D1497" t="s">
        <v>679</v>
      </c>
      <c r="E1497">
        <v>21700</v>
      </c>
    </row>
    <row r="1498" spans="3:5" x14ac:dyDescent="0.4">
      <c r="C1498" t="s">
        <v>763</v>
      </c>
      <c r="D1498" t="s">
        <v>680</v>
      </c>
      <c r="E1498">
        <v>16800</v>
      </c>
    </row>
    <row r="1499" spans="3:5" x14ac:dyDescent="0.4">
      <c r="C1499" t="s">
        <v>763</v>
      </c>
      <c r="D1499" t="s">
        <v>681</v>
      </c>
      <c r="E1499">
        <v>56900</v>
      </c>
    </row>
    <row r="1500" spans="3:5" x14ac:dyDescent="0.4">
      <c r="C1500" t="s">
        <v>763</v>
      </c>
      <c r="D1500" t="s">
        <v>682</v>
      </c>
      <c r="E1500">
        <v>34400</v>
      </c>
    </row>
    <row r="1501" spans="3:5" x14ac:dyDescent="0.4">
      <c r="C1501" t="s">
        <v>763</v>
      </c>
      <c r="D1501" t="s">
        <v>683</v>
      </c>
      <c r="E1501">
        <v>24200</v>
      </c>
    </row>
    <row r="1502" spans="3:5" x14ac:dyDescent="0.4">
      <c r="C1502" t="s">
        <v>763</v>
      </c>
      <c r="D1502" t="s">
        <v>684</v>
      </c>
      <c r="E1502">
        <v>23500</v>
      </c>
    </row>
    <row r="1503" spans="3:5" x14ac:dyDescent="0.4">
      <c r="C1503" t="s">
        <v>763</v>
      </c>
      <c r="D1503" t="s">
        <v>685</v>
      </c>
      <c r="E1503">
        <v>34600</v>
      </c>
    </row>
    <row r="1504" spans="3:5" x14ac:dyDescent="0.4">
      <c r="C1504" t="s">
        <v>763</v>
      </c>
      <c r="D1504" t="s">
        <v>686</v>
      </c>
      <c r="E1504">
        <v>126100</v>
      </c>
    </row>
    <row r="1505" spans="1:5" x14ac:dyDescent="0.4">
      <c r="C1505" t="s">
        <v>763</v>
      </c>
      <c r="D1505" t="s">
        <v>687</v>
      </c>
      <c r="E1505">
        <v>37900</v>
      </c>
    </row>
    <row r="1506" spans="1:5" x14ac:dyDescent="0.4">
      <c r="C1506" t="s">
        <v>763</v>
      </c>
      <c r="D1506" t="s">
        <v>688</v>
      </c>
      <c r="E1506">
        <v>46500</v>
      </c>
    </row>
    <row r="1507" spans="1:5" x14ac:dyDescent="0.4">
      <c r="C1507" t="s">
        <v>763</v>
      </c>
      <c r="D1507" t="s">
        <v>689</v>
      </c>
      <c r="E1507">
        <v>36900</v>
      </c>
    </row>
    <row r="1508" spans="1:5" x14ac:dyDescent="0.4">
      <c r="C1508" t="s">
        <v>763</v>
      </c>
      <c r="D1508" t="s">
        <v>690</v>
      </c>
      <c r="E1508">
        <v>59400</v>
      </c>
    </row>
    <row r="1509" spans="1:5" x14ac:dyDescent="0.4">
      <c r="C1509" t="s">
        <v>763</v>
      </c>
      <c r="D1509" t="s">
        <v>691</v>
      </c>
      <c r="E1509">
        <v>27900</v>
      </c>
    </row>
    <row r="1510" spans="1:5" x14ac:dyDescent="0.4">
      <c r="C1510" t="s">
        <v>763</v>
      </c>
      <c r="D1510" t="s">
        <v>692</v>
      </c>
      <c r="E1510">
        <v>28900</v>
      </c>
    </row>
    <row r="1511" spans="1:5" x14ac:dyDescent="0.4">
      <c r="C1511" t="s">
        <v>763</v>
      </c>
      <c r="D1511" t="s">
        <v>693</v>
      </c>
      <c r="E1511">
        <v>28400</v>
      </c>
    </row>
    <row r="1512" spans="1:5" x14ac:dyDescent="0.4">
      <c r="C1512" t="s">
        <v>763</v>
      </c>
      <c r="D1512" t="s">
        <v>694</v>
      </c>
      <c r="E1512">
        <v>43800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39500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25300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33400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13100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16700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25100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27700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45200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19900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15700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36800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18400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20300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22500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28900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40200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76800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22400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25600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83900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17100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22800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24700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57900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41600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48500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35300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14100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21800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43300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29800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22500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57600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36000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218900</v>
      </c>
    </row>
    <row r="1548" spans="1:5" x14ac:dyDescent="0.4">
      <c r="C1548" t="s">
        <v>763</v>
      </c>
      <c r="D1548" t="s">
        <v>428</v>
      </c>
      <c r="E1548">
        <v>78200</v>
      </c>
    </row>
    <row r="1549" spans="1:5" x14ac:dyDescent="0.4">
      <c r="C1549" t="s">
        <v>763</v>
      </c>
      <c r="D1549" t="s">
        <v>429</v>
      </c>
      <c r="E1549">
        <v>32400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62800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50500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17200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23000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14300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16000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20800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35100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23000</v>
      </c>
    </row>
    <row r="1559" spans="1:5" x14ac:dyDescent="0.4">
      <c r="C1559" t="s">
        <v>763</v>
      </c>
      <c r="D1559" t="s">
        <v>439</v>
      </c>
      <c r="E1559">
        <v>13300</v>
      </c>
    </row>
    <row r="1560" spans="1:5" x14ac:dyDescent="0.4">
      <c r="C1560" t="s">
        <v>763</v>
      </c>
      <c r="D1560" t="s">
        <v>440</v>
      </c>
      <c r="E1560">
        <v>12600</v>
      </c>
    </row>
    <row r="1561" spans="1:5" x14ac:dyDescent="0.4">
      <c r="C1561" t="s">
        <v>763</v>
      </c>
      <c r="D1561" t="s">
        <v>441</v>
      </c>
      <c r="E1561">
        <v>9000</v>
      </c>
    </row>
    <row r="1562" spans="1:5" x14ac:dyDescent="0.4">
      <c r="C1562" t="s">
        <v>763</v>
      </c>
      <c r="D1562" t="s">
        <v>442</v>
      </c>
      <c r="E1562">
        <v>11000</v>
      </c>
    </row>
    <row r="1563" spans="1:5" x14ac:dyDescent="0.4">
      <c r="C1563" t="s">
        <v>763</v>
      </c>
      <c r="D1563" t="s">
        <v>443</v>
      </c>
      <c r="E1563">
        <v>10200</v>
      </c>
    </row>
    <row r="1564" spans="1:5" x14ac:dyDescent="0.4">
      <c r="C1564" t="s">
        <v>763</v>
      </c>
      <c r="D1564" t="s">
        <v>444</v>
      </c>
      <c r="E1564">
        <v>30300</v>
      </c>
    </row>
    <row r="1565" spans="1:5" x14ac:dyDescent="0.4">
      <c r="C1565" t="s">
        <v>763</v>
      </c>
      <c r="D1565" t="s">
        <v>445</v>
      </c>
      <c r="E1565">
        <v>18800</v>
      </c>
    </row>
    <row r="1566" spans="1:5" x14ac:dyDescent="0.4">
      <c r="C1566" t="s">
        <v>763</v>
      </c>
      <c r="D1566" t="s">
        <v>446</v>
      </c>
      <c r="E1566">
        <v>22500</v>
      </c>
    </row>
    <row r="1567" spans="1:5" x14ac:dyDescent="0.4">
      <c r="C1567" t="s">
        <v>763</v>
      </c>
      <c r="D1567" t="s">
        <v>447</v>
      </c>
      <c r="E1567">
        <v>23400</v>
      </c>
    </row>
    <row r="1568" spans="1:5" x14ac:dyDescent="0.4">
      <c r="C1568" t="s">
        <v>763</v>
      </c>
      <c r="D1568" t="s">
        <v>448</v>
      </c>
      <c r="E1568">
        <v>26500</v>
      </c>
    </row>
    <row r="1569" spans="3:5" x14ac:dyDescent="0.4">
      <c r="C1569" t="s">
        <v>763</v>
      </c>
      <c r="D1569" t="s">
        <v>449</v>
      </c>
      <c r="E1569">
        <v>20700</v>
      </c>
    </row>
    <row r="1570" spans="3:5" x14ac:dyDescent="0.4">
      <c r="C1570" t="s">
        <v>763</v>
      </c>
      <c r="D1570" t="s">
        <v>450</v>
      </c>
      <c r="E1570">
        <v>9900</v>
      </c>
    </row>
    <row r="1571" spans="3:5" x14ac:dyDescent="0.4">
      <c r="C1571" t="s">
        <v>763</v>
      </c>
      <c r="D1571" t="s">
        <v>451</v>
      </c>
      <c r="E1571">
        <v>22700</v>
      </c>
    </row>
    <row r="1572" spans="3:5" x14ac:dyDescent="0.4">
      <c r="C1572" t="s">
        <v>763</v>
      </c>
      <c r="D1572" t="s">
        <v>452</v>
      </c>
      <c r="E1572">
        <v>32400</v>
      </c>
    </row>
    <row r="1573" spans="3:5" x14ac:dyDescent="0.4">
      <c r="C1573" t="s">
        <v>763</v>
      </c>
      <c r="D1573" t="s">
        <v>453</v>
      </c>
      <c r="E1573">
        <v>9600</v>
      </c>
    </row>
    <row r="1574" spans="3:5" x14ac:dyDescent="0.4">
      <c r="C1574" t="s">
        <v>763</v>
      </c>
      <c r="D1574" t="s">
        <v>454</v>
      </c>
      <c r="E1574">
        <v>12400</v>
      </c>
    </row>
    <row r="1575" spans="3:5" x14ac:dyDescent="0.4">
      <c r="C1575" t="s">
        <v>763</v>
      </c>
      <c r="D1575" t="s">
        <v>455</v>
      </c>
      <c r="E1575">
        <v>5500</v>
      </c>
    </row>
    <row r="1576" spans="3:5" x14ac:dyDescent="0.4">
      <c r="C1576" t="s">
        <v>763</v>
      </c>
      <c r="D1576" t="s">
        <v>456</v>
      </c>
      <c r="E1576">
        <v>15400</v>
      </c>
    </row>
    <row r="1577" spans="3:5" x14ac:dyDescent="0.4">
      <c r="C1577" t="s">
        <v>763</v>
      </c>
      <c r="D1577" t="s">
        <v>457</v>
      </c>
      <c r="E1577">
        <v>21400</v>
      </c>
    </row>
    <row r="1578" spans="3:5" x14ac:dyDescent="0.4">
      <c r="C1578" t="s">
        <v>763</v>
      </c>
      <c r="D1578" t="s">
        <v>458</v>
      </c>
      <c r="E1578">
        <v>24500</v>
      </c>
    </row>
    <row r="1579" spans="3:5" x14ac:dyDescent="0.4">
      <c r="C1579" t="s">
        <v>763</v>
      </c>
      <c r="D1579" t="s">
        <v>459</v>
      </c>
      <c r="E1579">
        <v>14400</v>
      </c>
    </row>
    <row r="1580" spans="3:5" x14ac:dyDescent="0.4">
      <c r="C1580" t="s">
        <v>763</v>
      </c>
      <c r="D1580" t="s">
        <v>460</v>
      </c>
      <c r="E1580">
        <v>7700</v>
      </c>
    </row>
    <row r="1581" spans="3:5" x14ac:dyDescent="0.4">
      <c r="C1581" t="s">
        <v>763</v>
      </c>
      <c r="D1581" t="s">
        <v>461</v>
      </c>
      <c r="E1581">
        <v>14600</v>
      </c>
    </row>
    <row r="1582" spans="3:5" x14ac:dyDescent="0.4">
      <c r="C1582" t="s">
        <v>763</v>
      </c>
      <c r="D1582" t="s">
        <v>462</v>
      </c>
      <c r="E1582">
        <v>18600</v>
      </c>
    </row>
    <row r="1583" spans="3:5" x14ac:dyDescent="0.4">
      <c r="C1583" t="s">
        <v>763</v>
      </c>
      <c r="D1583" t="s">
        <v>463</v>
      </c>
      <c r="E1583">
        <v>9000</v>
      </c>
    </row>
    <row r="1584" spans="3:5" x14ac:dyDescent="0.4">
      <c r="C1584" t="s">
        <v>763</v>
      </c>
      <c r="D1584" t="s">
        <v>464</v>
      </c>
      <c r="E1584">
        <v>5800</v>
      </c>
    </row>
    <row r="1585" spans="3:5" x14ac:dyDescent="0.4">
      <c r="C1585" t="s">
        <v>763</v>
      </c>
      <c r="D1585" t="s">
        <v>465</v>
      </c>
      <c r="E1585">
        <v>10100</v>
      </c>
    </row>
    <row r="1586" spans="3:5" x14ac:dyDescent="0.4">
      <c r="C1586" t="s">
        <v>763</v>
      </c>
      <c r="D1586" t="s">
        <v>466</v>
      </c>
      <c r="E1586">
        <v>9800</v>
      </c>
    </row>
    <row r="1587" spans="3:5" x14ac:dyDescent="0.4">
      <c r="C1587" t="s">
        <v>763</v>
      </c>
      <c r="D1587" t="s">
        <v>467</v>
      </c>
      <c r="E1587">
        <v>14300</v>
      </c>
    </row>
    <row r="1588" spans="3:5" x14ac:dyDescent="0.4">
      <c r="C1588" t="s">
        <v>763</v>
      </c>
      <c r="D1588" t="s">
        <v>468</v>
      </c>
      <c r="E1588">
        <v>8100</v>
      </c>
    </row>
    <row r="1589" spans="3:5" x14ac:dyDescent="0.4">
      <c r="C1589" t="s">
        <v>763</v>
      </c>
      <c r="D1589" t="s">
        <v>469</v>
      </c>
      <c r="E1589">
        <v>12800</v>
      </c>
    </row>
    <row r="1590" spans="3:5" x14ac:dyDescent="0.4">
      <c r="C1590" t="s">
        <v>763</v>
      </c>
      <c r="D1590" t="s">
        <v>470</v>
      </c>
      <c r="E1590">
        <v>15400</v>
      </c>
    </row>
    <row r="1591" spans="3:5" x14ac:dyDescent="0.4">
      <c r="C1591" t="s">
        <v>763</v>
      </c>
      <c r="D1591" t="s">
        <v>471</v>
      </c>
      <c r="E1591">
        <v>22100</v>
      </c>
    </row>
    <row r="1592" spans="3:5" x14ac:dyDescent="0.4">
      <c r="C1592" t="s">
        <v>763</v>
      </c>
      <c r="D1592" t="s">
        <v>472</v>
      </c>
      <c r="E1592">
        <v>7300</v>
      </c>
    </row>
    <row r="1593" spans="3:5" x14ac:dyDescent="0.4">
      <c r="C1593" t="s">
        <v>763</v>
      </c>
      <c r="D1593" t="s">
        <v>473</v>
      </c>
      <c r="E1593">
        <v>9700</v>
      </c>
    </row>
    <row r="1594" spans="3:5" x14ac:dyDescent="0.4">
      <c r="C1594" t="s">
        <v>763</v>
      </c>
      <c r="D1594" t="s">
        <v>474</v>
      </c>
      <c r="E1594">
        <v>9300</v>
      </c>
    </row>
    <row r="1595" spans="3:5" x14ac:dyDescent="0.4">
      <c r="C1595" t="s">
        <v>763</v>
      </c>
      <c r="D1595" t="s">
        <v>475</v>
      </c>
      <c r="E1595">
        <v>20500</v>
      </c>
    </row>
    <row r="1596" spans="3:5" x14ac:dyDescent="0.4">
      <c r="C1596" t="s">
        <v>763</v>
      </c>
      <c r="D1596" t="s">
        <v>476</v>
      </c>
      <c r="E1596">
        <v>9400</v>
      </c>
    </row>
    <row r="1597" spans="3:5" x14ac:dyDescent="0.4">
      <c r="C1597" t="s">
        <v>763</v>
      </c>
      <c r="D1597" t="s">
        <v>477</v>
      </c>
      <c r="E1597">
        <v>10500</v>
      </c>
    </row>
    <row r="1598" spans="3:5" x14ac:dyDescent="0.4">
      <c r="C1598" t="s">
        <v>763</v>
      </c>
      <c r="D1598" t="s">
        <v>478</v>
      </c>
      <c r="E1598">
        <v>12900</v>
      </c>
    </row>
    <row r="1599" spans="3:5" x14ac:dyDescent="0.4">
      <c r="C1599" t="s">
        <v>763</v>
      </c>
      <c r="D1599" t="s">
        <v>479</v>
      </c>
      <c r="E1599">
        <v>6600</v>
      </c>
    </row>
    <row r="1600" spans="3:5" x14ac:dyDescent="0.4">
      <c r="C1600" t="s">
        <v>763</v>
      </c>
      <c r="D1600" t="s">
        <v>480</v>
      </c>
      <c r="E1600">
        <v>7100</v>
      </c>
    </row>
    <row r="1601" spans="3:5" x14ac:dyDescent="0.4">
      <c r="C1601" t="s">
        <v>763</v>
      </c>
      <c r="D1601" t="s">
        <v>481</v>
      </c>
      <c r="E1601">
        <v>6500</v>
      </c>
    </row>
    <row r="1602" spans="3:5" x14ac:dyDescent="0.4">
      <c r="C1602" t="s">
        <v>763</v>
      </c>
      <c r="D1602" t="s">
        <v>482</v>
      </c>
      <c r="E1602">
        <v>20500</v>
      </c>
    </row>
    <row r="1603" spans="3:5" x14ac:dyDescent="0.4">
      <c r="C1603" t="s">
        <v>763</v>
      </c>
      <c r="D1603" t="s">
        <v>483</v>
      </c>
      <c r="E1603">
        <v>6800</v>
      </c>
    </row>
    <row r="1604" spans="3:5" x14ac:dyDescent="0.4">
      <c r="C1604" t="s">
        <v>763</v>
      </c>
      <c r="D1604" t="s">
        <v>484</v>
      </c>
      <c r="E1604">
        <v>7200</v>
      </c>
    </row>
    <row r="1605" spans="3:5" x14ac:dyDescent="0.4">
      <c r="C1605" t="s">
        <v>763</v>
      </c>
      <c r="D1605" t="s">
        <v>485</v>
      </c>
      <c r="E1605">
        <v>23300</v>
      </c>
    </row>
    <row r="1606" spans="3:5" x14ac:dyDescent="0.4">
      <c r="C1606" t="s">
        <v>763</v>
      </c>
      <c r="D1606" t="s">
        <v>486</v>
      </c>
      <c r="E1606">
        <v>11100</v>
      </c>
    </row>
    <row r="1607" spans="3:5" x14ac:dyDescent="0.4">
      <c r="C1607" t="s">
        <v>763</v>
      </c>
      <c r="D1607" t="s">
        <v>487</v>
      </c>
      <c r="E1607">
        <v>10800</v>
      </c>
    </row>
    <row r="1608" spans="3:5" x14ac:dyDescent="0.4">
      <c r="C1608" t="s">
        <v>763</v>
      </c>
      <c r="D1608" t="s">
        <v>488</v>
      </c>
      <c r="E1608">
        <v>5600</v>
      </c>
    </row>
    <row r="1609" spans="3:5" x14ac:dyDescent="0.4">
      <c r="C1609" t="s">
        <v>763</v>
      </c>
      <c r="D1609" t="s">
        <v>489</v>
      </c>
      <c r="E1609">
        <v>20800</v>
      </c>
    </row>
    <row r="1610" spans="3:5" x14ac:dyDescent="0.4">
      <c r="C1610" t="s">
        <v>763</v>
      </c>
      <c r="D1610" t="s">
        <v>490</v>
      </c>
      <c r="E1610">
        <v>13300</v>
      </c>
    </row>
    <row r="1611" spans="3:5" x14ac:dyDescent="0.4">
      <c r="C1611" t="s">
        <v>763</v>
      </c>
      <c r="D1611" t="s">
        <v>491</v>
      </c>
      <c r="E1611">
        <v>5700</v>
      </c>
    </row>
    <row r="1612" spans="3:5" x14ac:dyDescent="0.4">
      <c r="C1612" t="s">
        <v>763</v>
      </c>
      <c r="D1612" t="s">
        <v>492</v>
      </c>
      <c r="E1612">
        <v>12500</v>
      </c>
    </row>
    <row r="1613" spans="3:5" x14ac:dyDescent="0.4">
      <c r="C1613" t="s">
        <v>763</v>
      </c>
      <c r="D1613" t="s">
        <v>493</v>
      </c>
      <c r="E1613">
        <v>16900</v>
      </c>
    </row>
    <row r="1614" spans="3:5" x14ac:dyDescent="0.4">
      <c r="C1614" t="s">
        <v>763</v>
      </c>
      <c r="D1614" t="s">
        <v>494</v>
      </c>
      <c r="E1614">
        <v>17300</v>
      </c>
    </row>
    <row r="1615" spans="3:5" x14ac:dyDescent="0.4">
      <c r="C1615" t="s">
        <v>763</v>
      </c>
      <c r="D1615" t="s">
        <v>495</v>
      </c>
      <c r="E1615">
        <v>9900</v>
      </c>
    </row>
    <row r="1616" spans="3:5" x14ac:dyDescent="0.4">
      <c r="C1616" t="s">
        <v>763</v>
      </c>
      <c r="D1616" t="s">
        <v>496</v>
      </c>
      <c r="E1616">
        <v>9400</v>
      </c>
    </row>
    <row r="1617" spans="3:5" x14ac:dyDescent="0.4">
      <c r="C1617" t="s">
        <v>763</v>
      </c>
      <c r="D1617" t="s">
        <v>497</v>
      </c>
      <c r="E1617">
        <v>16400</v>
      </c>
    </row>
    <row r="1618" spans="3:5" x14ac:dyDescent="0.4">
      <c r="C1618" t="s">
        <v>763</v>
      </c>
      <c r="D1618" t="s">
        <v>498</v>
      </c>
      <c r="E1618">
        <v>25300</v>
      </c>
    </row>
    <row r="1619" spans="3:5" x14ac:dyDescent="0.4">
      <c r="C1619" t="s">
        <v>763</v>
      </c>
      <c r="D1619" t="s">
        <v>499</v>
      </c>
      <c r="E1619">
        <v>28700</v>
      </c>
    </row>
    <row r="1620" spans="3:5" x14ac:dyDescent="0.4">
      <c r="C1620" t="s">
        <v>763</v>
      </c>
      <c r="D1620" t="s">
        <v>500</v>
      </c>
      <c r="E1620">
        <v>76100</v>
      </c>
    </row>
    <row r="1621" spans="3:5" x14ac:dyDescent="0.4">
      <c r="C1621" t="s">
        <v>763</v>
      </c>
      <c r="D1621" t="s">
        <v>501</v>
      </c>
      <c r="E1621">
        <v>24800</v>
      </c>
    </row>
    <row r="1622" spans="3:5" x14ac:dyDescent="0.4">
      <c r="C1622" t="s">
        <v>763</v>
      </c>
      <c r="D1622" t="s">
        <v>502</v>
      </c>
      <c r="E1622">
        <v>15300</v>
      </c>
    </row>
    <row r="1623" spans="3:5" x14ac:dyDescent="0.4">
      <c r="C1623" t="s">
        <v>763</v>
      </c>
      <c r="D1623" t="s">
        <v>503</v>
      </c>
      <c r="E1623">
        <v>22800</v>
      </c>
    </row>
    <row r="1624" spans="3:5" x14ac:dyDescent="0.4">
      <c r="C1624" t="s">
        <v>763</v>
      </c>
      <c r="D1624" t="s">
        <v>504</v>
      </c>
      <c r="E1624">
        <v>18400</v>
      </c>
    </row>
    <row r="1625" spans="3:5" x14ac:dyDescent="0.4">
      <c r="C1625" t="s">
        <v>763</v>
      </c>
      <c r="D1625" t="s">
        <v>505</v>
      </c>
      <c r="E1625">
        <v>11400</v>
      </c>
    </row>
    <row r="1626" spans="3:5" x14ac:dyDescent="0.4">
      <c r="C1626" t="s">
        <v>763</v>
      </c>
      <c r="D1626" t="s">
        <v>506</v>
      </c>
      <c r="E1626">
        <v>25800</v>
      </c>
    </row>
    <row r="1627" spans="3:5" x14ac:dyDescent="0.4">
      <c r="C1627" t="s">
        <v>763</v>
      </c>
      <c r="D1627" t="s">
        <v>507</v>
      </c>
      <c r="E1627">
        <v>14400</v>
      </c>
    </row>
    <row r="1628" spans="3:5" x14ac:dyDescent="0.4">
      <c r="C1628" t="s">
        <v>763</v>
      </c>
      <c r="D1628" t="s">
        <v>508</v>
      </c>
      <c r="E1628">
        <v>18700</v>
      </c>
    </row>
    <row r="1629" spans="3:5" x14ac:dyDescent="0.4">
      <c r="C1629" t="s">
        <v>763</v>
      </c>
      <c r="D1629" t="s">
        <v>509</v>
      </c>
      <c r="E1629">
        <v>8600</v>
      </c>
    </row>
    <row r="1630" spans="3:5" x14ac:dyDescent="0.4">
      <c r="C1630" t="s">
        <v>763</v>
      </c>
      <c r="D1630" t="s">
        <v>510</v>
      </c>
      <c r="E1630">
        <v>22200</v>
      </c>
    </row>
    <row r="1631" spans="3:5" x14ac:dyDescent="0.4">
      <c r="C1631" t="s">
        <v>763</v>
      </c>
      <c r="D1631" t="s">
        <v>511</v>
      </c>
      <c r="E1631">
        <v>23200</v>
      </c>
    </row>
    <row r="1632" spans="3:5" x14ac:dyDescent="0.4">
      <c r="C1632" t="s">
        <v>763</v>
      </c>
      <c r="D1632" t="s">
        <v>512</v>
      </c>
      <c r="E1632">
        <v>18500</v>
      </c>
    </row>
    <row r="1633" spans="3:5" x14ac:dyDescent="0.4">
      <c r="C1633" t="s">
        <v>763</v>
      </c>
      <c r="D1633" t="s">
        <v>695</v>
      </c>
      <c r="E1633">
        <v>64700</v>
      </c>
    </row>
    <row r="1634" spans="3:5" x14ac:dyDescent="0.4">
      <c r="C1634" t="s">
        <v>763</v>
      </c>
      <c r="D1634" t="s">
        <v>696</v>
      </c>
      <c r="E1634">
        <v>63700</v>
      </c>
    </row>
    <row r="1635" spans="3:5" x14ac:dyDescent="0.4">
      <c r="C1635" t="s">
        <v>763</v>
      </c>
      <c r="D1635" t="s">
        <v>697</v>
      </c>
      <c r="E1635">
        <v>52700</v>
      </c>
    </row>
    <row r="1636" spans="3:5" x14ac:dyDescent="0.4">
      <c r="C1636" t="s">
        <v>763</v>
      </c>
      <c r="D1636" t="s">
        <v>698</v>
      </c>
      <c r="E1636">
        <v>27300</v>
      </c>
    </row>
    <row r="1637" spans="3:5" x14ac:dyDescent="0.4">
      <c r="C1637" t="s">
        <v>763</v>
      </c>
      <c r="D1637" t="s">
        <v>699</v>
      </c>
      <c r="E1637">
        <v>36300</v>
      </c>
    </row>
    <row r="1638" spans="3:5" x14ac:dyDescent="0.4">
      <c r="C1638" t="s">
        <v>763</v>
      </c>
      <c r="D1638" t="s">
        <v>700</v>
      </c>
      <c r="E1638">
        <v>15800</v>
      </c>
    </row>
    <row r="1639" spans="3:5" x14ac:dyDescent="0.4">
      <c r="C1639" t="s">
        <v>763</v>
      </c>
      <c r="D1639" t="s">
        <v>701</v>
      </c>
      <c r="E1639">
        <v>36200</v>
      </c>
    </row>
    <row r="1640" spans="3:5" x14ac:dyDescent="0.4">
      <c r="C1640" t="s">
        <v>763</v>
      </c>
      <c r="D1640" t="s">
        <v>702</v>
      </c>
      <c r="E1640">
        <v>36800</v>
      </c>
    </row>
    <row r="1641" spans="3:5" x14ac:dyDescent="0.4">
      <c r="C1641" t="s">
        <v>763</v>
      </c>
      <c r="D1641" t="s">
        <v>703</v>
      </c>
      <c r="E1641">
        <v>30600</v>
      </c>
    </row>
    <row r="1642" spans="3:5" x14ac:dyDescent="0.4">
      <c r="C1642" t="s">
        <v>763</v>
      </c>
      <c r="D1642" t="s">
        <v>704</v>
      </c>
      <c r="E1642">
        <v>98000</v>
      </c>
    </row>
    <row r="1643" spans="3:5" x14ac:dyDescent="0.4">
      <c r="C1643" t="s">
        <v>763</v>
      </c>
      <c r="D1643" t="s">
        <v>705</v>
      </c>
      <c r="E1643">
        <v>54900</v>
      </c>
    </row>
    <row r="1644" spans="3:5" x14ac:dyDescent="0.4">
      <c r="C1644" t="s">
        <v>763</v>
      </c>
      <c r="D1644" t="s">
        <v>706</v>
      </c>
      <c r="E1644">
        <v>27900</v>
      </c>
    </row>
    <row r="1645" spans="3:5" x14ac:dyDescent="0.4">
      <c r="C1645" t="s">
        <v>763</v>
      </c>
      <c r="D1645" t="s">
        <v>707</v>
      </c>
      <c r="E1645">
        <v>33500</v>
      </c>
    </row>
    <row r="1646" spans="3:5" x14ac:dyDescent="0.4">
      <c r="C1646" t="s">
        <v>763</v>
      </c>
      <c r="D1646" t="s">
        <v>708</v>
      </c>
      <c r="E1646">
        <v>38500</v>
      </c>
    </row>
    <row r="1647" spans="3:5" x14ac:dyDescent="0.4">
      <c r="C1647" t="s">
        <v>763</v>
      </c>
      <c r="D1647" t="s">
        <v>709</v>
      </c>
      <c r="E1647">
        <v>17900</v>
      </c>
    </row>
    <row r="1648" spans="3:5" x14ac:dyDescent="0.4">
      <c r="C1648" t="s">
        <v>763</v>
      </c>
      <c r="D1648" t="s">
        <v>710</v>
      </c>
      <c r="E1648">
        <v>25500</v>
      </c>
    </row>
    <row r="1649" spans="1:5" x14ac:dyDescent="0.4">
      <c r="C1649" t="s">
        <v>763</v>
      </c>
      <c r="D1649" t="s">
        <v>711</v>
      </c>
      <c r="E1649">
        <v>22600</v>
      </c>
    </row>
    <row r="1650" spans="1:5" x14ac:dyDescent="0.4">
      <c r="C1650" t="s">
        <v>763</v>
      </c>
      <c r="D1650" t="s">
        <v>712</v>
      </c>
      <c r="E1650">
        <v>58100</v>
      </c>
    </row>
    <row r="1651" spans="1:5" x14ac:dyDescent="0.4">
      <c r="C1651" t="s">
        <v>763</v>
      </c>
      <c r="D1651" t="s">
        <v>713</v>
      </c>
      <c r="E1651">
        <v>77400</v>
      </c>
    </row>
    <row r="1652" spans="1:5" x14ac:dyDescent="0.4">
      <c r="C1652" t="s">
        <v>763</v>
      </c>
      <c r="D1652" t="s">
        <v>714</v>
      </c>
      <c r="E1652">
        <v>31900</v>
      </c>
    </row>
    <row r="1653" spans="1:5" x14ac:dyDescent="0.4">
      <c r="C1653" t="s">
        <v>763</v>
      </c>
      <c r="D1653" t="s">
        <v>715</v>
      </c>
      <c r="E1653">
        <v>39900</v>
      </c>
    </row>
    <row r="1654" spans="1:5" x14ac:dyDescent="0.4">
      <c r="C1654" t="s">
        <v>763</v>
      </c>
      <c r="D1654" t="s">
        <v>716</v>
      </c>
      <c r="E1654">
        <v>30400</v>
      </c>
    </row>
    <row r="1655" spans="1:5" x14ac:dyDescent="0.4">
      <c r="C1655" t="s">
        <v>763</v>
      </c>
      <c r="D1655" t="s">
        <v>717</v>
      </c>
      <c r="E1655">
        <v>39800</v>
      </c>
    </row>
    <row r="1656" spans="1:5" x14ac:dyDescent="0.4">
      <c r="C1656" t="s">
        <v>763</v>
      </c>
      <c r="D1656" t="s">
        <v>718</v>
      </c>
      <c r="E1656">
        <v>122300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297200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28681-5601-430E-9799-805994B76EE7}">
  <sheetPr codeName="Sheet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_xll.RssChart($A$2:$E$2,場中監視!A5, "1M", ((60*2.5)+1+(60*3)+1)*5)</f>
        <v>=RssChart($A$2:$E$2,場中監視!A5, "1M", ((60*2.5)+1+(60*3)+1)*5) =&gt; 配信中</v>
      </c>
      <c r="G1" t="str" cm="1">
        <f t="array" ref="G1">_xll.RssChart($G$2:$M$2, 場中監視!A5, "D", 15)</f>
        <v>=RssChart($G$2:$M$2, 場中監視!A5,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1145260</v>
      </c>
      <c r="T2" s="2">
        <f t="shared" si="0"/>
        <v>1112400</v>
      </c>
      <c r="U2" s="2">
        <f t="shared" si="0"/>
        <v>727700</v>
      </c>
      <c r="V2" s="2">
        <f t="shared" si="0"/>
        <v>1191600</v>
      </c>
      <c r="W2" s="2">
        <f t="shared" si="0"/>
        <v>1072300</v>
      </c>
      <c r="X2" s="2">
        <f t="shared" si="0"/>
        <v>1622300</v>
      </c>
      <c r="Y2" s="2" cm="1">
        <f t="array" ref="Y2">_xlfn.XLOOKUP(Y$1&amp;$R2,$C$3:$C$1662&amp;$D$3:$D$1662,$E$3:$E$1662,0,0,1)</f>
        <v>1112400</v>
      </c>
      <c r="Z2" s="2" cm="1">
        <f t="array" ref="Z2">_xlfn.XLOOKUP(Z$1&amp;$R2,$C$3:$C$1662&amp;$D$3:$D$1662,$E$3:$E$1662,0,0,1)</f>
        <v>727700</v>
      </c>
      <c r="AA2" s="2" cm="1">
        <f t="array" ref="AA2">_xlfn.XLOOKUP(AA$1&amp;$R2,$C$3:$C$1662&amp;$D$3:$D$1662,$E$3:$E$1662,0,0,1)</f>
        <v>1191600</v>
      </c>
      <c r="AB2" s="2" cm="1">
        <f t="array" ref="AB2">_xlfn.XLOOKUP(AB$1&amp;$R2,$C$3:$C$1662&amp;$D$3:$D$1662,$E$3:$E$1662,0,0,1)</f>
        <v>1072300</v>
      </c>
      <c r="AC2" s="2" cm="1">
        <f t="array" ref="AC2">_xlfn.XLOOKUP(AC$1&amp;$R2,$C$3:$C$1662&amp;$D$3:$D$1662,$E$3:$E$1662,0,0,1)</f>
        <v>1622300</v>
      </c>
    </row>
    <row r="3" spans="1:29" x14ac:dyDescent="0.4">
      <c r="A3" t="s">
        <v>770</v>
      </c>
      <c r="B3" t="s">
        <v>392</v>
      </c>
      <c r="C3" t="s">
        <v>758</v>
      </c>
      <c r="D3" t="s">
        <v>513</v>
      </c>
      <c r="E3">
        <v>1622300</v>
      </c>
      <c r="G3" s="1" t="s">
        <v>770</v>
      </c>
      <c r="H3" s="1" t="s">
        <v>738</v>
      </c>
      <c r="I3" s="1" t="s">
        <v>740</v>
      </c>
      <c r="J3" s="1">
        <v>2989</v>
      </c>
      <c r="K3" s="1">
        <v>3027</v>
      </c>
      <c r="L3" s="1">
        <v>2928</v>
      </c>
      <c r="M3">
        <v>2932</v>
      </c>
      <c r="R3" t="s">
        <v>5</v>
      </c>
      <c r="S3" s="2">
        <f t="shared" ref="S3:S66" si="1">IFERROR(AVERAGEIFS(T3:X3,T3:X3,"&gt;0"),0)</f>
        <v>1373780</v>
      </c>
      <c r="T3" s="2">
        <f>T2+Y3</f>
        <v>1319200</v>
      </c>
      <c r="U3" s="2">
        <f>U2+Z3</f>
        <v>1055500</v>
      </c>
      <c r="V3" s="2">
        <f>V2+AA3</f>
        <v>1362100</v>
      </c>
      <c r="W3" s="2">
        <f>W2+AB3</f>
        <v>1283500</v>
      </c>
      <c r="X3" s="2">
        <f>X2+AC3</f>
        <v>1848600</v>
      </c>
      <c r="Y3" s="2" cm="1">
        <f t="array" ref="Y3">_xlfn.XLOOKUP(Y$1&amp;$R3,$C$3:$C$1662&amp;$D$3:$D$1662,$E$3:$E$1662,0,0,1)</f>
        <v>206800</v>
      </c>
      <c r="Z3" s="2" cm="1">
        <f t="array" ref="Z3">_xlfn.XLOOKUP(Z$1&amp;$R3,$C$3:$C$1662&amp;$D$3:$D$1662,$E$3:$E$1662,0,0,1)</f>
        <v>327800</v>
      </c>
      <c r="AA3" s="2" cm="1">
        <f t="array" ref="AA3">_xlfn.XLOOKUP(AA$1&amp;$R3,$C$3:$C$1662&amp;$D$3:$D$1662,$E$3:$E$1662,0,0,1)</f>
        <v>170500</v>
      </c>
      <c r="AB3" s="2" cm="1">
        <f t="array" ref="AB3">_xlfn.XLOOKUP(AB$1&amp;$R3,$C$3:$C$1662&amp;$D$3:$D$1662,$E$3:$E$1662,0,0,1)</f>
        <v>211200</v>
      </c>
      <c r="AC3" s="2" cm="1">
        <f t="array" ref="AC3">_xlfn.XLOOKUP(AC$1&amp;$R3,$C$3:$C$1662&amp;$D$3:$D$1662,$E$3:$E$1662,0,0,1)</f>
        <v>226300</v>
      </c>
    </row>
    <row r="4" spans="1:29" x14ac:dyDescent="0.4">
      <c r="C4" t="s">
        <v>758</v>
      </c>
      <c r="D4" t="s">
        <v>514</v>
      </c>
      <c r="E4">
        <v>226300</v>
      </c>
      <c r="I4" t="s">
        <v>741</v>
      </c>
      <c r="J4">
        <v>2932</v>
      </c>
      <c r="K4">
        <v>2983</v>
      </c>
      <c r="L4">
        <v>2898</v>
      </c>
      <c r="M4">
        <v>2907.5</v>
      </c>
      <c r="R4" t="s">
        <v>92</v>
      </c>
      <c r="S4" s="2">
        <f t="shared" si="1"/>
        <v>1581700</v>
      </c>
      <c r="T4" s="2">
        <f t="shared" ref="T4:X19" si="2">T3+Y4</f>
        <v>1413500</v>
      </c>
      <c r="U4" s="2">
        <f t="shared" si="2"/>
        <v>1559900</v>
      </c>
      <c r="V4" s="2">
        <f t="shared" si="2"/>
        <v>1462700</v>
      </c>
      <c r="W4" s="2">
        <f t="shared" si="2"/>
        <v>1421800</v>
      </c>
      <c r="X4" s="2">
        <f t="shared" si="2"/>
        <v>2050600</v>
      </c>
      <c r="Y4" s="2" cm="1">
        <f t="array" ref="Y4">_xlfn.XLOOKUP(Y$1&amp;$R4,$C$3:$C$1662&amp;$D$3:$D$1662,$E$3:$E$1662,0,0,1)</f>
        <v>94300</v>
      </c>
      <c r="Z4" s="2" cm="1">
        <f t="array" ref="Z4">_xlfn.XLOOKUP(Z$1&amp;$R4,$C$3:$C$1662&amp;$D$3:$D$1662,$E$3:$E$1662,0,0,1)</f>
        <v>504400</v>
      </c>
      <c r="AA4" s="2" cm="1">
        <f t="array" ref="AA4">_xlfn.XLOOKUP(AA$1&amp;$R4,$C$3:$C$1662&amp;$D$3:$D$1662,$E$3:$E$1662,0,0,1)</f>
        <v>100600</v>
      </c>
      <c r="AB4" s="2" cm="1">
        <f t="array" ref="AB4">_xlfn.XLOOKUP(AB$1&amp;$R4,$C$3:$C$1662&amp;$D$3:$D$1662,$E$3:$E$1662,0,0,1)</f>
        <v>138300</v>
      </c>
      <c r="AC4" s="2" cm="1">
        <f t="array" ref="AC4">_xlfn.XLOOKUP(AC$1&amp;$R4,$C$3:$C$1662&amp;$D$3:$D$1662,$E$3:$E$1662,0,0,1)</f>
        <v>202000</v>
      </c>
    </row>
    <row r="5" spans="1:29" x14ac:dyDescent="0.4">
      <c r="C5" t="s">
        <v>758</v>
      </c>
      <c r="D5" t="s">
        <v>515</v>
      </c>
      <c r="E5">
        <v>202000</v>
      </c>
      <c r="I5" t="s">
        <v>742</v>
      </c>
      <c r="J5">
        <v>2930.5</v>
      </c>
      <c r="K5">
        <v>2943.5</v>
      </c>
      <c r="L5">
        <v>2891.5</v>
      </c>
      <c r="M5">
        <v>2901</v>
      </c>
      <c r="R5" t="s">
        <v>41</v>
      </c>
      <c r="S5" s="2">
        <f t="shared" si="1"/>
        <v>1792720</v>
      </c>
      <c r="T5" s="2">
        <f t="shared" si="2"/>
        <v>1535400</v>
      </c>
      <c r="U5" s="2">
        <f t="shared" si="2"/>
        <v>1805500</v>
      </c>
      <c r="V5" s="2">
        <f t="shared" si="2"/>
        <v>1553500</v>
      </c>
      <c r="W5" s="2">
        <f t="shared" si="2"/>
        <v>1853700</v>
      </c>
      <c r="X5" s="2">
        <f t="shared" si="2"/>
        <v>2215500</v>
      </c>
      <c r="Y5" s="2" cm="1">
        <f t="array" ref="Y5">_xlfn.XLOOKUP(Y$1&amp;$R5,$C$3:$C$1662&amp;$D$3:$D$1662,$E$3:$E$1662,0,0,1)</f>
        <v>121900</v>
      </c>
      <c r="Z5" s="2" cm="1">
        <f t="array" ref="Z5">_xlfn.XLOOKUP(Z$1&amp;$R5,$C$3:$C$1662&amp;$D$3:$D$1662,$E$3:$E$1662,0,0,1)</f>
        <v>245600</v>
      </c>
      <c r="AA5" s="2" cm="1">
        <f t="array" ref="AA5">_xlfn.XLOOKUP(AA$1&amp;$R5,$C$3:$C$1662&amp;$D$3:$D$1662,$E$3:$E$1662,0,0,1)</f>
        <v>90800</v>
      </c>
      <c r="AB5" s="2" cm="1">
        <f t="array" ref="AB5">_xlfn.XLOOKUP(AB$1&amp;$R5,$C$3:$C$1662&amp;$D$3:$D$1662,$E$3:$E$1662,0,0,1)</f>
        <v>431900</v>
      </c>
      <c r="AC5" s="2" cm="1">
        <f t="array" ref="AC5">_xlfn.XLOOKUP(AC$1&amp;$R5,$C$3:$C$1662&amp;$D$3:$D$1662,$E$3:$E$1662,0,0,1)</f>
        <v>164900</v>
      </c>
    </row>
    <row r="6" spans="1:29" x14ac:dyDescent="0.4">
      <c r="C6" t="s">
        <v>758</v>
      </c>
      <c r="D6" t="s">
        <v>516</v>
      </c>
      <c r="E6">
        <v>164900</v>
      </c>
      <c r="I6" t="s">
        <v>743</v>
      </c>
      <c r="J6">
        <v>2890</v>
      </c>
      <c r="K6">
        <v>2894</v>
      </c>
      <c r="L6">
        <v>2821</v>
      </c>
      <c r="M6">
        <v>2837</v>
      </c>
      <c r="R6" t="s">
        <v>36</v>
      </c>
      <c r="S6" s="2">
        <f t="shared" si="1"/>
        <v>1903900</v>
      </c>
      <c r="T6" s="2">
        <f t="shared" si="2"/>
        <v>1617200</v>
      </c>
      <c r="U6" s="2">
        <f t="shared" si="2"/>
        <v>1887000</v>
      </c>
      <c r="V6" s="2">
        <f t="shared" si="2"/>
        <v>1724600</v>
      </c>
      <c r="W6" s="2">
        <f t="shared" si="2"/>
        <v>1975200</v>
      </c>
      <c r="X6" s="2">
        <f t="shared" si="2"/>
        <v>2315500</v>
      </c>
      <c r="Y6" s="2" cm="1">
        <f t="array" ref="Y6">_xlfn.XLOOKUP(Y$1&amp;$R6,$C$3:$C$1662&amp;$D$3:$D$1662,$E$3:$E$1662,0,0,1)</f>
        <v>81800</v>
      </c>
      <c r="Z6" s="2" cm="1">
        <f t="array" ref="Z6">_xlfn.XLOOKUP(Z$1&amp;$R6,$C$3:$C$1662&amp;$D$3:$D$1662,$E$3:$E$1662,0,0,1)</f>
        <v>81500</v>
      </c>
      <c r="AA6" s="2" cm="1">
        <f t="array" ref="AA6">_xlfn.XLOOKUP(AA$1&amp;$R6,$C$3:$C$1662&amp;$D$3:$D$1662,$E$3:$E$1662,0,0,1)</f>
        <v>171100</v>
      </c>
      <c r="AB6" s="2" cm="1">
        <f t="array" ref="AB6">_xlfn.XLOOKUP(AB$1&amp;$R6,$C$3:$C$1662&amp;$D$3:$D$1662,$E$3:$E$1662,0,0,1)</f>
        <v>121500</v>
      </c>
      <c r="AC6" s="2" cm="1">
        <f t="array" ref="AC6">_xlfn.XLOOKUP(AC$1&amp;$R6,$C$3:$C$1662&amp;$D$3:$D$1662,$E$3:$E$1662,0,0,1)</f>
        <v>100000</v>
      </c>
    </row>
    <row r="7" spans="1:29" x14ac:dyDescent="0.4">
      <c r="C7" t="s">
        <v>758</v>
      </c>
      <c r="D7" t="s">
        <v>517</v>
      </c>
      <c r="E7">
        <v>100000</v>
      </c>
      <c r="I7" t="s">
        <v>744</v>
      </c>
      <c r="J7">
        <v>2819</v>
      </c>
      <c r="K7">
        <v>2831.5</v>
      </c>
      <c r="L7">
        <v>2786.5</v>
      </c>
      <c r="M7">
        <v>2788</v>
      </c>
      <c r="R7" t="s">
        <v>84</v>
      </c>
      <c r="S7" s="2">
        <f t="shared" si="1"/>
        <v>2046340</v>
      </c>
      <c r="T7" s="2">
        <f t="shared" si="2"/>
        <v>1755500</v>
      </c>
      <c r="U7" s="2">
        <f t="shared" si="2"/>
        <v>1969400</v>
      </c>
      <c r="V7" s="2">
        <f t="shared" si="2"/>
        <v>1790400</v>
      </c>
      <c r="W7" s="2">
        <f t="shared" si="2"/>
        <v>2165400</v>
      </c>
      <c r="X7" s="2">
        <f t="shared" si="2"/>
        <v>2551000</v>
      </c>
      <c r="Y7" s="2" cm="1">
        <f t="array" ref="Y7">_xlfn.XLOOKUP(Y$1&amp;$R7,$C$3:$C$1662&amp;$D$3:$D$1662,$E$3:$E$1662,0,0,1)</f>
        <v>138300</v>
      </c>
      <c r="Z7" s="2" cm="1">
        <f t="array" ref="Z7">_xlfn.XLOOKUP(Z$1&amp;$R7,$C$3:$C$1662&amp;$D$3:$D$1662,$E$3:$E$1662,0,0,1)</f>
        <v>82400</v>
      </c>
      <c r="AA7" s="2" cm="1">
        <f t="array" ref="AA7">_xlfn.XLOOKUP(AA$1&amp;$R7,$C$3:$C$1662&amp;$D$3:$D$1662,$E$3:$E$1662,0,0,1)</f>
        <v>65800</v>
      </c>
      <c r="AB7" s="2" cm="1">
        <f t="array" ref="AB7">_xlfn.XLOOKUP(AB$1&amp;$R7,$C$3:$C$1662&amp;$D$3:$D$1662,$E$3:$E$1662,0,0,1)</f>
        <v>190200</v>
      </c>
      <c r="AC7" s="2" cm="1">
        <f t="array" ref="AC7">_xlfn.XLOOKUP(AC$1&amp;$R7,$C$3:$C$1662&amp;$D$3:$D$1662,$E$3:$E$1662,0,0,1)</f>
        <v>235500</v>
      </c>
    </row>
    <row r="8" spans="1:29" x14ac:dyDescent="0.4">
      <c r="C8" t="s">
        <v>758</v>
      </c>
      <c r="D8" t="s">
        <v>518</v>
      </c>
      <c r="E8">
        <v>235500</v>
      </c>
      <c r="G8" s="1"/>
      <c r="H8" s="1"/>
      <c r="I8" s="1" t="s">
        <v>764</v>
      </c>
      <c r="J8" s="1">
        <v>2837</v>
      </c>
      <c r="K8" s="1">
        <v>2894.5</v>
      </c>
      <c r="L8" s="1">
        <v>2830</v>
      </c>
      <c r="M8" s="1">
        <v>2870</v>
      </c>
      <c r="R8" t="s">
        <v>79</v>
      </c>
      <c r="S8" s="2">
        <f t="shared" si="1"/>
        <v>2186760</v>
      </c>
      <c r="T8" s="2">
        <f t="shared" si="2"/>
        <v>1841100</v>
      </c>
      <c r="U8" s="2">
        <f t="shared" si="2"/>
        <v>2173900</v>
      </c>
      <c r="V8" s="2">
        <f t="shared" si="2"/>
        <v>1897000</v>
      </c>
      <c r="W8" s="2">
        <f t="shared" si="2"/>
        <v>2303100</v>
      </c>
      <c r="X8" s="2">
        <f t="shared" si="2"/>
        <v>2718700</v>
      </c>
      <c r="Y8" s="2" cm="1">
        <f t="array" ref="Y8">_xlfn.XLOOKUP(Y$1&amp;$R8,$C$3:$C$1662&amp;$D$3:$D$1662,$E$3:$E$1662,0,0,1)</f>
        <v>85600</v>
      </c>
      <c r="Z8" s="2" cm="1">
        <f t="array" ref="Z8">_xlfn.XLOOKUP(Z$1&amp;$R8,$C$3:$C$1662&amp;$D$3:$D$1662,$E$3:$E$1662,0,0,1)</f>
        <v>204500</v>
      </c>
      <c r="AA8" s="2" cm="1">
        <f t="array" ref="AA8">_xlfn.XLOOKUP(AA$1&amp;$R8,$C$3:$C$1662&amp;$D$3:$D$1662,$E$3:$E$1662,0,0,1)</f>
        <v>106600</v>
      </c>
      <c r="AB8" s="2" cm="1">
        <f t="array" ref="AB8">_xlfn.XLOOKUP(AB$1&amp;$R8,$C$3:$C$1662&amp;$D$3:$D$1662,$E$3:$E$1662,0,0,1)</f>
        <v>137700</v>
      </c>
      <c r="AC8" s="2" cm="1">
        <f t="array" ref="AC8">_xlfn.XLOOKUP(AC$1&amp;$R8,$C$3:$C$1662&amp;$D$3:$D$1662,$E$3:$E$1662,0,0,1)</f>
        <v>167700</v>
      </c>
    </row>
    <row r="9" spans="1:29" x14ac:dyDescent="0.4">
      <c r="C9" t="s">
        <v>758</v>
      </c>
      <c r="D9" t="s">
        <v>519</v>
      </c>
      <c r="E9">
        <v>167700</v>
      </c>
      <c r="G9" s="1"/>
      <c r="H9" s="1"/>
      <c r="I9" s="1" t="s">
        <v>765</v>
      </c>
      <c r="J9" s="1">
        <v>2920</v>
      </c>
      <c r="K9" s="1">
        <v>2956.5</v>
      </c>
      <c r="L9" s="1">
        <v>2853.5</v>
      </c>
      <c r="M9">
        <v>2875.5</v>
      </c>
      <c r="R9" t="s">
        <v>18</v>
      </c>
      <c r="S9" s="2">
        <f t="shared" si="1"/>
        <v>2285200</v>
      </c>
      <c r="T9" s="2">
        <f t="shared" si="2"/>
        <v>1930000</v>
      </c>
      <c r="U9" s="2">
        <f t="shared" si="2"/>
        <v>2244100</v>
      </c>
      <c r="V9" s="2">
        <f t="shared" si="2"/>
        <v>1964800</v>
      </c>
      <c r="W9" s="2">
        <f t="shared" si="2"/>
        <v>2430300</v>
      </c>
      <c r="X9" s="2">
        <f t="shared" si="2"/>
        <v>2856800</v>
      </c>
      <c r="Y9" s="2" cm="1">
        <f t="array" ref="Y9">_xlfn.XLOOKUP(Y$1&amp;$R9,$C$3:$C$1662&amp;$D$3:$D$1662,$E$3:$E$1662,0,0,1)</f>
        <v>88900</v>
      </c>
      <c r="Z9" s="2" cm="1">
        <f t="array" ref="Z9">_xlfn.XLOOKUP(Z$1&amp;$R9,$C$3:$C$1662&amp;$D$3:$D$1662,$E$3:$E$1662,0,0,1)</f>
        <v>70200</v>
      </c>
      <c r="AA9" s="2" cm="1">
        <f t="array" ref="AA9">_xlfn.XLOOKUP(AA$1&amp;$R9,$C$3:$C$1662&amp;$D$3:$D$1662,$E$3:$E$1662,0,0,1)</f>
        <v>67800</v>
      </c>
      <c r="AB9" s="2" cm="1">
        <f t="array" ref="AB9">_xlfn.XLOOKUP(AB$1&amp;$R9,$C$3:$C$1662&amp;$D$3:$D$1662,$E$3:$E$1662,0,0,1)</f>
        <v>127200</v>
      </c>
      <c r="AC9" s="2" cm="1">
        <f t="array" ref="AC9">_xlfn.XLOOKUP(AC$1&amp;$R9,$C$3:$C$1662&amp;$D$3:$D$1662,$E$3:$E$1662,0,0,1)</f>
        <v>138100</v>
      </c>
    </row>
    <row r="10" spans="1:29" x14ac:dyDescent="0.4">
      <c r="C10" t="s">
        <v>758</v>
      </c>
      <c r="D10" t="s">
        <v>520</v>
      </c>
      <c r="E10">
        <v>138100</v>
      </c>
      <c r="I10" t="s">
        <v>766</v>
      </c>
      <c r="J10">
        <v>2900</v>
      </c>
      <c r="K10">
        <v>2935</v>
      </c>
      <c r="L10">
        <v>2892.5</v>
      </c>
      <c r="M10">
        <v>2915.5</v>
      </c>
      <c r="R10" t="s">
        <v>27</v>
      </c>
      <c r="S10" s="2">
        <f t="shared" si="1"/>
        <v>2359020</v>
      </c>
      <c r="T10" s="2">
        <f t="shared" si="2"/>
        <v>1952900</v>
      </c>
      <c r="U10" s="2">
        <f t="shared" si="2"/>
        <v>2333800</v>
      </c>
      <c r="V10" s="2">
        <f t="shared" si="2"/>
        <v>2015600</v>
      </c>
      <c r="W10" s="2">
        <f t="shared" si="2"/>
        <v>2526500</v>
      </c>
      <c r="X10" s="2">
        <f t="shared" si="2"/>
        <v>2966300</v>
      </c>
      <c r="Y10" s="2" cm="1">
        <f t="array" ref="Y10">_xlfn.XLOOKUP(Y$1&amp;$R10,$C$3:$C$1662&amp;$D$3:$D$1662,$E$3:$E$1662,0,0,1)</f>
        <v>22900</v>
      </c>
      <c r="Z10" s="2" cm="1">
        <f t="array" ref="Z10">_xlfn.XLOOKUP(Z$1&amp;$R10,$C$3:$C$1662&amp;$D$3:$D$1662,$E$3:$E$1662,0,0,1)</f>
        <v>89700</v>
      </c>
      <c r="AA10" s="2" cm="1">
        <f t="array" ref="AA10">_xlfn.XLOOKUP(AA$1&amp;$R10,$C$3:$C$1662&amp;$D$3:$D$1662,$E$3:$E$1662,0,0,1)</f>
        <v>50800</v>
      </c>
      <c r="AB10" s="2" cm="1">
        <f t="array" ref="AB10">_xlfn.XLOOKUP(AB$1&amp;$R10,$C$3:$C$1662&amp;$D$3:$D$1662,$E$3:$E$1662,0,0,1)</f>
        <v>96200</v>
      </c>
      <c r="AC10" s="2" cm="1">
        <f t="array" ref="AC10">_xlfn.XLOOKUP(AC$1&amp;$R10,$C$3:$C$1662&amp;$D$3:$D$1662,$E$3:$E$1662,0,0,1)</f>
        <v>109500</v>
      </c>
    </row>
    <row r="11" spans="1:29" x14ac:dyDescent="0.4">
      <c r="C11" t="s">
        <v>758</v>
      </c>
      <c r="D11" t="s">
        <v>521</v>
      </c>
      <c r="E11">
        <v>109500</v>
      </c>
      <c r="G11" s="1"/>
      <c r="H11" s="1"/>
      <c r="I11" s="1" t="s">
        <v>767</v>
      </c>
      <c r="J11" s="1">
        <v>2893</v>
      </c>
      <c r="K11" s="1">
        <v>2928</v>
      </c>
      <c r="L11" s="1">
        <v>2857</v>
      </c>
      <c r="M11">
        <v>2925</v>
      </c>
      <c r="R11" t="s">
        <v>39</v>
      </c>
      <c r="S11" s="2">
        <f t="shared" si="1"/>
        <v>2478160</v>
      </c>
      <c r="T11" s="2">
        <f t="shared" si="2"/>
        <v>2082800</v>
      </c>
      <c r="U11" s="2">
        <f t="shared" si="2"/>
        <v>2457700</v>
      </c>
      <c r="V11" s="2">
        <f t="shared" si="2"/>
        <v>2122400</v>
      </c>
      <c r="W11" s="2">
        <f t="shared" si="2"/>
        <v>2578000</v>
      </c>
      <c r="X11" s="2">
        <f t="shared" si="2"/>
        <v>3149900</v>
      </c>
      <c r="Y11" s="2" cm="1">
        <f t="array" ref="Y11">_xlfn.XLOOKUP(Y$1&amp;$R11,$C$3:$C$1662&amp;$D$3:$D$1662,$E$3:$E$1662,0,0,1)</f>
        <v>129900</v>
      </c>
      <c r="Z11" s="2" cm="1">
        <f t="array" ref="Z11">_xlfn.XLOOKUP(Z$1&amp;$R11,$C$3:$C$1662&amp;$D$3:$D$1662,$E$3:$E$1662,0,0,1)</f>
        <v>123900</v>
      </c>
      <c r="AA11" s="2" cm="1">
        <f t="array" ref="AA11">_xlfn.XLOOKUP(AA$1&amp;$R11,$C$3:$C$1662&amp;$D$3:$D$1662,$E$3:$E$1662,0,0,1)</f>
        <v>106800</v>
      </c>
      <c r="AB11" s="2" cm="1">
        <f t="array" ref="AB11">_xlfn.XLOOKUP(AB$1&amp;$R11,$C$3:$C$1662&amp;$D$3:$D$1662,$E$3:$E$1662,0,0,1)</f>
        <v>51500</v>
      </c>
      <c r="AC11" s="2" cm="1">
        <f t="array" ref="AC11">_xlfn.XLOOKUP(AC$1&amp;$R11,$C$3:$C$1662&amp;$D$3:$D$1662,$E$3:$E$1662,0,0,1)</f>
        <v>183600</v>
      </c>
    </row>
    <row r="12" spans="1:29" x14ac:dyDescent="0.4">
      <c r="C12" t="s">
        <v>758</v>
      </c>
      <c r="D12" t="s">
        <v>522</v>
      </c>
      <c r="E12">
        <v>183600</v>
      </c>
      <c r="I12" t="s">
        <v>768</v>
      </c>
      <c r="J12">
        <v>2894</v>
      </c>
      <c r="K12">
        <v>2931.5</v>
      </c>
      <c r="L12">
        <v>2863</v>
      </c>
      <c r="M12">
        <v>2882.5</v>
      </c>
      <c r="R12" t="s">
        <v>62</v>
      </c>
      <c r="S12" s="2">
        <f t="shared" si="1"/>
        <v>2544600</v>
      </c>
      <c r="T12" s="2">
        <f t="shared" si="2"/>
        <v>2163800</v>
      </c>
      <c r="U12" s="2">
        <f t="shared" si="2"/>
        <v>2495500</v>
      </c>
      <c r="V12" s="2">
        <f t="shared" si="2"/>
        <v>2170100</v>
      </c>
      <c r="W12" s="2">
        <f t="shared" si="2"/>
        <v>2633200</v>
      </c>
      <c r="X12" s="2">
        <f t="shared" si="2"/>
        <v>3260400</v>
      </c>
      <c r="Y12" s="2" cm="1">
        <f t="array" ref="Y12">_xlfn.XLOOKUP(Y$1&amp;$R12,$C$3:$C$1662&amp;$D$3:$D$1662,$E$3:$E$1662,0,0,1)</f>
        <v>81000</v>
      </c>
      <c r="Z12" s="2" cm="1">
        <f t="array" ref="Z12">_xlfn.XLOOKUP(Z$1&amp;$R12,$C$3:$C$1662&amp;$D$3:$D$1662,$E$3:$E$1662,0,0,1)</f>
        <v>37800</v>
      </c>
      <c r="AA12" s="2" cm="1">
        <f t="array" ref="AA12">_xlfn.XLOOKUP(AA$1&amp;$R12,$C$3:$C$1662&amp;$D$3:$D$1662,$E$3:$E$1662,0,0,1)</f>
        <v>47700</v>
      </c>
      <c r="AB12" s="2" cm="1">
        <f t="array" ref="AB12">_xlfn.XLOOKUP(AB$1&amp;$R12,$C$3:$C$1662&amp;$D$3:$D$1662,$E$3:$E$1662,0,0,1)</f>
        <v>55200</v>
      </c>
      <c r="AC12" s="2" cm="1">
        <f t="array" ref="AC12">_xlfn.XLOOKUP(AC$1&amp;$R12,$C$3:$C$1662&amp;$D$3:$D$1662,$E$3:$E$1662,0,0,1)</f>
        <v>110500</v>
      </c>
    </row>
    <row r="13" spans="1:29" x14ac:dyDescent="0.4">
      <c r="C13" t="s">
        <v>758</v>
      </c>
      <c r="D13" t="s">
        <v>523</v>
      </c>
      <c r="E13">
        <v>110500</v>
      </c>
      <c r="G13" s="1"/>
      <c r="H13" s="1"/>
      <c r="I13" s="1" t="s">
        <v>758</v>
      </c>
      <c r="J13" s="1">
        <v>2913.5</v>
      </c>
      <c r="K13" s="1">
        <v>2941.5</v>
      </c>
      <c r="L13" s="1">
        <v>2910.5</v>
      </c>
      <c r="M13">
        <v>2922</v>
      </c>
      <c r="R13" t="s">
        <v>24</v>
      </c>
      <c r="S13" s="2">
        <f t="shared" si="1"/>
        <v>2639800</v>
      </c>
      <c r="T13" s="2">
        <f t="shared" si="2"/>
        <v>2204200</v>
      </c>
      <c r="U13" s="2">
        <f t="shared" si="2"/>
        <v>2564100</v>
      </c>
      <c r="V13" s="2">
        <f t="shared" si="2"/>
        <v>2296800</v>
      </c>
      <c r="W13" s="2">
        <f t="shared" si="2"/>
        <v>2708200</v>
      </c>
      <c r="X13" s="2">
        <f t="shared" si="2"/>
        <v>3425700</v>
      </c>
      <c r="Y13" s="2" cm="1">
        <f t="array" ref="Y13">_xlfn.XLOOKUP(Y$1&amp;$R13,$C$3:$C$1662&amp;$D$3:$D$1662,$E$3:$E$1662,0,0,1)</f>
        <v>40400</v>
      </c>
      <c r="Z13" s="2" cm="1">
        <f t="array" ref="Z13">_xlfn.XLOOKUP(Z$1&amp;$R13,$C$3:$C$1662&amp;$D$3:$D$1662,$E$3:$E$1662,0,0,1)</f>
        <v>68600</v>
      </c>
      <c r="AA13" s="2" cm="1">
        <f t="array" ref="AA13">_xlfn.XLOOKUP(AA$1&amp;$R13,$C$3:$C$1662&amp;$D$3:$D$1662,$E$3:$E$1662,0,0,1)</f>
        <v>126700</v>
      </c>
      <c r="AB13" s="2" cm="1">
        <f t="array" ref="AB13">_xlfn.XLOOKUP(AB$1&amp;$R13,$C$3:$C$1662&amp;$D$3:$D$1662,$E$3:$E$1662,0,0,1)</f>
        <v>75000</v>
      </c>
      <c r="AC13" s="2" cm="1">
        <f t="array" ref="AC13">_xlfn.XLOOKUP(AC$1&amp;$R13,$C$3:$C$1662&amp;$D$3:$D$1662,$E$3:$E$1662,0,0,1)</f>
        <v>165300</v>
      </c>
    </row>
    <row r="14" spans="1:29" x14ac:dyDescent="0.4">
      <c r="C14" t="s">
        <v>758</v>
      </c>
      <c r="D14" t="s">
        <v>524</v>
      </c>
      <c r="E14">
        <v>165300</v>
      </c>
      <c r="I14" t="s">
        <v>759</v>
      </c>
      <c r="J14">
        <v>2900</v>
      </c>
      <c r="K14">
        <v>2936</v>
      </c>
      <c r="L14">
        <v>2889.5</v>
      </c>
      <c r="M14">
        <v>2889.5</v>
      </c>
      <c r="R14" t="s">
        <v>149</v>
      </c>
      <c r="S14" s="2">
        <f t="shared" si="1"/>
        <v>2722520</v>
      </c>
      <c r="T14" s="2">
        <f t="shared" si="2"/>
        <v>2226300</v>
      </c>
      <c r="U14" s="2">
        <f t="shared" si="2"/>
        <v>2671600</v>
      </c>
      <c r="V14" s="2">
        <f t="shared" si="2"/>
        <v>2371900</v>
      </c>
      <c r="W14" s="2">
        <f t="shared" si="2"/>
        <v>2817000</v>
      </c>
      <c r="X14" s="2">
        <f t="shared" si="2"/>
        <v>3525800</v>
      </c>
      <c r="Y14" s="2" cm="1">
        <f t="array" ref="Y14">_xlfn.XLOOKUP(Y$1&amp;$R14,$C$3:$C$1662&amp;$D$3:$D$1662,$E$3:$E$1662,0,0,1)</f>
        <v>22100</v>
      </c>
      <c r="Z14" s="2" cm="1">
        <f t="array" ref="Z14">_xlfn.XLOOKUP(Z$1&amp;$R14,$C$3:$C$1662&amp;$D$3:$D$1662,$E$3:$E$1662,0,0,1)</f>
        <v>107500</v>
      </c>
      <c r="AA14" s="2" cm="1">
        <f t="array" ref="AA14">_xlfn.XLOOKUP(AA$1&amp;$R14,$C$3:$C$1662&amp;$D$3:$D$1662,$E$3:$E$1662,0,0,1)</f>
        <v>75100</v>
      </c>
      <c r="AB14" s="2" cm="1">
        <f t="array" ref="AB14">_xlfn.XLOOKUP(AB$1&amp;$R14,$C$3:$C$1662&amp;$D$3:$D$1662,$E$3:$E$1662,0,0,1)</f>
        <v>108800</v>
      </c>
      <c r="AC14" s="2" cm="1">
        <f t="array" ref="AC14">_xlfn.XLOOKUP(AC$1&amp;$R14,$C$3:$C$1662&amp;$D$3:$D$1662,$E$3:$E$1662,0,0,1)</f>
        <v>100100</v>
      </c>
    </row>
    <row r="15" spans="1:29" x14ac:dyDescent="0.4">
      <c r="C15" t="s">
        <v>758</v>
      </c>
      <c r="D15" t="s">
        <v>525</v>
      </c>
      <c r="E15">
        <v>100100</v>
      </c>
      <c r="I15" t="s">
        <v>760</v>
      </c>
      <c r="J15">
        <v>2917</v>
      </c>
      <c r="K15">
        <v>2936.5</v>
      </c>
      <c r="L15">
        <v>2898.5</v>
      </c>
      <c r="M15">
        <v>2930</v>
      </c>
      <c r="R15" t="s">
        <v>120</v>
      </c>
      <c r="S15" s="2">
        <f t="shared" si="1"/>
        <v>2784560</v>
      </c>
      <c r="T15" s="2">
        <f t="shared" si="2"/>
        <v>2269200</v>
      </c>
      <c r="U15" s="2">
        <f t="shared" si="2"/>
        <v>2716000</v>
      </c>
      <c r="V15" s="2">
        <f t="shared" si="2"/>
        <v>2485600</v>
      </c>
      <c r="W15" s="2">
        <f t="shared" si="2"/>
        <v>2859500</v>
      </c>
      <c r="X15" s="2">
        <f t="shared" si="2"/>
        <v>3592500</v>
      </c>
      <c r="Y15" s="2" cm="1">
        <f t="array" ref="Y15">_xlfn.XLOOKUP(Y$1&amp;$R15,$C$3:$C$1662&amp;$D$3:$D$1662,$E$3:$E$1662,0,0,1)</f>
        <v>42900</v>
      </c>
      <c r="Z15" s="2" cm="1">
        <f t="array" ref="Z15">_xlfn.XLOOKUP(Z$1&amp;$R15,$C$3:$C$1662&amp;$D$3:$D$1662,$E$3:$E$1662,0,0,1)</f>
        <v>44400</v>
      </c>
      <c r="AA15" s="2" cm="1">
        <f t="array" ref="AA15">_xlfn.XLOOKUP(AA$1&amp;$R15,$C$3:$C$1662&amp;$D$3:$D$1662,$E$3:$E$1662,0,0,1)</f>
        <v>113700</v>
      </c>
      <c r="AB15" s="2" cm="1">
        <f t="array" ref="AB15">_xlfn.XLOOKUP(AB$1&amp;$R15,$C$3:$C$1662&amp;$D$3:$D$1662,$E$3:$E$1662,0,0,1)</f>
        <v>42500</v>
      </c>
      <c r="AC15" s="2" cm="1">
        <f t="array" ref="AC15">_xlfn.XLOOKUP(AC$1&amp;$R15,$C$3:$C$1662&amp;$D$3:$D$1662,$E$3:$E$1662,0,0,1)</f>
        <v>66700</v>
      </c>
    </row>
    <row r="16" spans="1:29" x14ac:dyDescent="0.4">
      <c r="C16" t="s">
        <v>758</v>
      </c>
      <c r="D16" t="s">
        <v>526</v>
      </c>
      <c r="E16">
        <v>66700</v>
      </c>
      <c r="G16" s="1"/>
      <c r="H16" s="1"/>
      <c r="I16" s="1" t="s">
        <v>761</v>
      </c>
      <c r="J16" s="1">
        <v>2927</v>
      </c>
      <c r="K16" s="1">
        <v>2963.5</v>
      </c>
      <c r="L16" s="1">
        <v>2922.5</v>
      </c>
      <c r="M16" s="1">
        <v>2949</v>
      </c>
      <c r="R16" t="s">
        <v>96</v>
      </c>
      <c r="S16" s="2">
        <f t="shared" si="1"/>
        <v>2845860</v>
      </c>
      <c r="T16" s="2">
        <f t="shared" si="2"/>
        <v>2361400</v>
      </c>
      <c r="U16" s="2">
        <f t="shared" si="2"/>
        <v>2744800</v>
      </c>
      <c r="V16" s="2">
        <f t="shared" si="2"/>
        <v>2557000</v>
      </c>
      <c r="W16" s="2">
        <f t="shared" si="2"/>
        <v>2909100</v>
      </c>
      <c r="X16" s="2">
        <f t="shared" si="2"/>
        <v>3657000</v>
      </c>
      <c r="Y16" s="2" cm="1">
        <f t="array" ref="Y16">_xlfn.XLOOKUP(Y$1&amp;$R16,$C$3:$C$1662&amp;$D$3:$D$1662,$E$3:$E$1662,0,0,1)</f>
        <v>92200</v>
      </c>
      <c r="Z16" s="2" cm="1">
        <f t="array" ref="Z16">_xlfn.XLOOKUP(Z$1&amp;$R16,$C$3:$C$1662&amp;$D$3:$D$1662,$E$3:$E$1662,0,0,1)</f>
        <v>28800</v>
      </c>
      <c r="AA16" s="2" cm="1">
        <f t="array" ref="AA16">_xlfn.XLOOKUP(AA$1&amp;$R16,$C$3:$C$1662&amp;$D$3:$D$1662,$E$3:$E$1662,0,0,1)</f>
        <v>71400</v>
      </c>
      <c r="AB16" s="2" cm="1">
        <f t="array" ref="AB16">_xlfn.XLOOKUP(AB$1&amp;$R16,$C$3:$C$1662&amp;$D$3:$D$1662,$E$3:$E$1662,0,0,1)</f>
        <v>49600</v>
      </c>
      <c r="AC16" s="2" cm="1">
        <f t="array" ref="AC16">_xlfn.XLOOKUP(AC$1&amp;$R16,$C$3:$C$1662&amp;$D$3:$D$1662,$E$3:$E$1662,0,0,1)</f>
        <v>64500</v>
      </c>
    </row>
    <row r="17" spans="3:29" x14ac:dyDescent="0.4">
      <c r="C17" t="s">
        <v>758</v>
      </c>
      <c r="D17" t="s">
        <v>527</v>
      </c>
      <c r="E17">
        <v>64500</v>
      </c>
      <c r="G17" s="1"/>
      <c r="H17" s="1"/>
      <c r="I17" s="1" t="s">
        <v>763</v>
      </c>
      <c r="J17" s="1">
        <v>2936</v>
      </c>
      <c r="K17" s="1">
        <v>2988</v>
      </c>
      <c r="L17" s="1">
        <v>2921</v>
      </c>
      <c r="M17" s="1">
        <v>2973.5</v>
      </c>
      <c r="R17" t="s">
        <v>144</v>
      </c>
      <c r="S17" s="2">
        <f t="shared" si="1"/>
        <v>2936680</v>
      </c>
      <c r="T17" s="2">
        <f t="shared" si="2"/>
        <v>2399100</v>
      </c>
      <c r="U17" s="2">
        <f t="shared" si="2"/>
        <v>2860900</v>
      </c>
      <c r="V17" s="2">
        <f t="shared" si="2"/>
        <v>2611700</v>
      </c>
      <c r="W17" s="2">
        <f t="shared" si="2"/>
        <v>3082900</v>
      </c>
      <c r="X17" s="2">
        <f t="shared" si="2"/>
        <v>3728800</v>
      </c>
      <c r="Y17" s="2" cm="1">
        <f t="array" ref="Y17">_xlfn.XLOOKUP(Y$1&amp;$R17,$C$3:$C$1662&amp;$D$3:$D$1662,$E$3:$E$1662,0,0,1)</f>
        <v>37700</v>
      </c>
      <c r="Z17" s="2" cm="1">
        <f t="array" ref="Z17">_xlfn.XLOOKUP(Z$1&amp;$R17,$C$3:$C$1662&amp;$D$3:$D$1662,$E$3:$E$1662,0,0,1)</f>
        <v>116100</v>
      </c>
      <c r="AA17" s="2" cm="1">
        <f t="array" ref="AA17">_xlfn.XLOOKUP(AA$1&amp;$R17,$C$3:$C$1662&amp;$D$3:$D$1662,$E$3:$E$1662,0,0,1)</f>
        <v>54700</v>
      </c>
      <c r="AB17" s="2" cm="1">
        <f t="array" ref="AB17">_xlfn.XLOOKUP(AB$1&amp;$R17,$C$3:$C$1662&amp;$D$3:$D$1662,$E$3:$E$1662,0,0,1)</f>
        <v>173800</v>
      </c>
      <c r="AC17" s="2" cm="1">
        <f t="array" ref="AC17">_xlfn.XLOOKUP(AC$1&amp;$R17,$C$3:$C$1662&amp;$D$3:$D$1662,$E$3:$E$1662,0,0,1)</f>
        <v>71800</v>
      </c>
    </row>
    <row r="18" spans="3:29" x14ac:dyDescent="0.4">
      <c r="C18" t="s">
        <v>758</v>
      </c>
      <c r="D18" t="s">
        <v>528</v>
      </c>
      <c r="E18">
        <v>71800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3020560</v>
      </c>
      <c r="T18" s="2">
        <f t="shared" si="2"/>
        <v>2416700</v>
      </c>
      <c r="U18" s="2">
        <f t="shared" si="2"/>
        <v>3000700</v>
      </c>
      <c r="V18" s="2">
        <f t="shared" si="2"/>
        <v>2735600</v>
      </c>
      <c r="W18" s="2">
        <f t="shared" si="2"/>
        <v>3145500</v>
      </c>
      <c r="X18" s="2">
        <f t="shared" si="2"/>
        <v>3804300</v>
      </c>
      <c r="Y18" s="2" cm="1">
        <f t="array" ref="Y18">_xlfn.XLOOKUP(Y$1&amp;$R18,$C$3:$C$1662&amp;$D$3:$D$1662,$E$3:$E$1662,0,0,1)</f>
        <v>17600</v>
      </c>
      <c r="Z18" s="2" cm="1">
        <f t="array" ref="Z18">_xlfn.XLOOKUP(Z$1&amp;$R18,$C$3:$C$1662&amp;$D$3:$D$1662,$E$3:$E$1662,0,0,1)</f>
        <v>139800</v>
      </c>
      <c r="AA18" s="2" cm="1">
        <f t="array" ref="AA18">_xlfn.XLOOKUP(AA$1&amp;$R18,$C$3:$C$1662&amp;$D$3:$D$1662,$E$3:$E$1662,0,0,1)</f>
        <v>123900</v>
      </c>
      <c r="AB18" s="2" cm="1">
        <f t="array" ref="AB18">_xlfn.XLOOKUP(AB$1&amp;$R18,$C$3:$C$1662&amp;$D$3:$D$1662,$E$3:$E$1662,0,0,1)</f>
        <v>62600</v>
      </c>
      <c r="AC18" s="2" cm="1">
        <f t="array" ref="AC18">_xlfn.XLOOKUP(AC$1&amp;$R18,$C$3:$C$1662&amp;$D$3:$D$1662,$E$3:$E$1662,0,0,1)</f>
        <v>75500</v>
      </c>
    </row>
    <row r="19" spans="3:29" x14ac:dyDescent="0.4">
      <c r="C19" t="s">
        <v>758</v>
      </c>
      <c r="D19" t="s">
        <v>529</v>
      </c>
      <c r="E19">
        <v>75500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3111440</v>
      </c>
      <c r="T19" s="2">
        <f t="shared" si="2"/>
        <v>2471900</v>
      </c>
      <c r="U19" s="2">
        <f t="shared" si="2"/>
        <v>3043600</v>
      </c>
      <c r="V19" s="2">
        <f t="shared" si="2"/>
        <v>2765800</v>
      </c>
      <c r="W19" s="2">
        <f t="shared" si="2"/>
        <v>3202600</v>
      </c>
      <c r="X19" s="2">
        <f t="shared" si="2"/>
        <v>4073300</v>
      </c>
      <c r="Y19" s="2" cm="1">
        <f t="array" ref="Y19">_xlfn.XLOOKUP(Y$1&amp;$R19,$C$3:$C$1662&amp;$D$3:$D$1662,$E$3:$E$1662,0,0,1)</f>
        <v>55200</v>
      </c>
      <c r="Z19" s="2" cm="1">
        <f t="array" ref="Z19">_xlfn.XLOOKUP(Z$1&amp;$R19,$C$3:$C$1662&amp;$D$3:$D$1662,$E$3:$E$1662,0,0,1)</f>
        <v>42900</v>
      </c>
      <c r="AA19" s="2" cm="1">
        <f t="array" ref="AA19">_xlfn.XLOOKUP(AA$1&amp;$R19,$C$3:$C$1662&amp;$D$3:$D$1662,$E$3:$E$1662,0,0,1)</f>
        <v>30200</v>
      </c>
      <c r="AB19" s="2" cm="1">
        <f t="array" ref="AB19">_xlfn.XLOOKUP(AB$1&amp;$R19,$C$3:$C$1662&amp;$D$3:$D$1662,$E$3:$E$1662,0,0,1)</f>
        <v>57100</v>
      </c>
      <c r="AC19" s="2" cm="1">
        <f t="array" ref="AC19">_xlfn.XLOOKUP(AC$1&amp;$R19,$C$3:$C$1662&amp;$D$3:$D$1662,$E$3:$E$1662,0,0,1)</f>
        <v>269000</v>
      </c>
    </row>
    <row r="20" spans="3:29" x14ac:dyDescent="0.4">
      <c r="C20" t="s">
        <v>758</v>
      </c>
      <c r="D20" t="s">
        <v>530</v>
      </c>
      <c r="E20">
        <v>269000</v>
      </c>
      <c r="R20" t="s">
        <v>147</v>
      </c>
      <c r="S20" s="2">
        <f t="shared" si="1"/>
        <v>3208240</v>
      </c>
      <c r="T20" s="2">
        <f t="shared" ref="T20:X35" si="3">T19+Y20</f>
        <v>2545500</v>
      </c>
      <c r="U20" s="2">
        <f t="shared" si="3"/>
        <v>3095700</v>
      </c>
      <c r="V20" s="2">
        <f t="shared" si="3"/>
        <v>2804000</v>
      </c>
      <c r="W20" s="2">
        <f t="shared" si="3"/>
        <v>3332900</v>
      </c>
      <c r="X20" s="2">
        <f t="shared" si="3"/>
        <v>4263100</v>
      </c>
      <c r="Y20" s="2" cm="1">
        <f t="array" ref="Y20">_xlfn.XLOOKUP(Y$1&amp;$R20,$C$3:$C$1662&amp;$D$3:$D$1662,$E$3:$E$1662,0,0,1)</f>
        <v>73600</v>
      </c>
      <c r="Z20" s="2" cm="1">
        <f t="array" ref="Z20">_xlfn.XLOOKUP(Z$1&amp;$R20,$C$3:$C$1662&amp;$D$3:$D$1662,$E$3:$E$1662,0,0,1)</f>
        <v>52100</v>
      </c>
      <c r="AA20" s="2" cm="1">
        <f t="array" ref="AA20">_xlfn.XLOOKUP(AA$1&amp;$R20,$C$3:$C$1662&amp;$D$3:$D$1662,$E$3:$E$1662,0,0,1)</f>
        <v>38200</v>
      </c>
      <c r="AB20" s="2" cm="1">
        <f t="array" ref="AB20">_xlfn.XLOOKUP(AB$1&amp;$R20,$C$3:$C$1662&amp;$D$3:$D$1662,$E$3:$E$1662,0,0,1)</f>
        <v>130300</v>
      </c>
      <c r="AC20" s="2" cm="1">
        <f t="array" ref="AC20">_xlfn.XLOOKUP(AC$1&amp;$R20,$C$3:$C$1662&amp;$D$3:$D$1662,$E$3:$E$1662,0,0,1)</f>
        <v>189800</v>
      </c>
    </row>
    <row r="21" spans="3:29" x14ac:dyDescent="0.4">
      <c r="C21" t="s">
        <v>758</v>
      </c>
      <c r="D21" t="s">
        <v>531</v>
      </c>
      <c r="E21">
        <v>189800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3290580</v>
      </c>
      <c r="T21" s="2">
        <f t="shared" si="3"/>
        <v>2633900</v>
      </c>
      <c r="U21" s="2">
        <f t="shared" si="3"/>
        <v>3140700</v>
      </c>
      <c r="V21" s="2">
        <f t="shared" si="3"/>
        <v>2862200</v>
      </c>
      <c r="W21" s="2">
        <f t="shared" si="3"/>
        <v>3391700</v>
      </c>
      <c r="X21" s="2">
        <f t="shared" si="3"/>
        <v>4424400</v>
      </c>
      <c r="Y21" s="2" cm="1">
        <f t="array" ref="Y21">_xlfn.XLOOKUP(Y$1&amp;$R21,$C$3:$C$1662&amp;$D$3:$D$1662,$E$3:$E$1662,0,0,1)</f>
        <v>88400</v>
      </c>
      <c r="Z21" s="2" cm="1">
        <f t="array" ref="Z21">_xlfn.XLOOKUP(Z$1&amp;$R21,$C$3:$C$1662&amp;$D$3:$D$1662,$E$3:$E$1662,0,0,1)</f>
        <v>45000</v>
      </c>
      <c r="AA21" s="2" cm="1">
        <f t="array" ref="AA21">_xlfn.XLOOKUP(AA$1&amp;$R21,$C$3:$C$1662&amp;$D$3:$D$1662,$E$3:$E$1662,0,0,1)</f>
        <v>58200</v>
      </c>
      <c r="AB21" s="2" cm="1">
        <f t="array" ref="AB21">_xlfn.XLOOKUP(AB$1&amp;$R21,$C$3:$C$1662&amp;$D$3:$D$1662,$E$3:$E$1662,0,0,1)</f>
        <v>58800</v>
      </c>
      <c r="AC21" s="2" cm="1">
        <f t="array" ref="AC21">_xlfn.XLOOKUP(AC$1&amp;$R21,$C$3:$C$1662&amp;$D$3:$D$1662,$E$3:$E$1662,0,0,1)</f>
        <v>161300</v>
      </c>
    </row>
    <row r="22" spans="3:29" x14ac:dyDescent="0.4">
      <c r="C22" t="s">
        <v>758</v>
      </c>
      <c r="D22" t="s">
        <v>532</v>
      </c>
      <c r="E22">
        <v>161300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3342280</v>
      </c>
      <c r="T22" s="2">
        <f t="shared" si="3"/>
        <v>2695900</v>
      </c>
      <c r="U22" s="2">
        <f t="shared" si="3"/>
        <v>3164500</v>
      </c>
      <c r="V22" s="2">
        <f t="shared" si="3"/>
        <v>2926200</v>
      </c>
      <c r="W22" s="2">
        <f t="shared" si="3"/>
        <v>3446700</v>
      </c>
      <c r="X22" s="2">
        <f t="shared" si="3"/>
        <v>4478100</v>
      </c>
      <c r="Y22" s="2" cm="1">
        <f t="array" ref="Y22">_xlfn.XLOOKUP(Y$1&amp;$R22,$C$3:$C$1662&amp;$D$3:$D$1662,$E$3:$E$1662,0,0,1)</f>
        <v>62000</v>
      </c>
      <c r="Z22" s="2" cm="1">
        <f t="array" ref="Z22">_xlfn.XLOOKUP(Z$1&amp;$R22,$C$3:$C$1662&amp;$D$3:$D$1662,$E$3:$E$1662,0,0,1)</f>
        <v>23800</v>
      </c>
      <c r="AA22" s="2" cm="1">
        <f t="array" ref="AA22">_xlfn.XLOOKUP(AA$1&amp;$R22,$C$3:$C$1662&amp;$D$3:$D$1662,$E$3:$E$1662,0,0,1)</f>
        <v>64000</v>
      </c>
      <c r="AB22" s="2" cm="1">
        <f t="array" ref="AB22">_xlfn.XLOOKUP(AB$1&amp;$R22,$C$3:$C$1662&amp;$D$3:$D$1662,$E$3:$E$1662,0,0,1)</f>
        <v>55000</v>
      </c>
      <c r="AC22" s="2" cm="1">
        <f t="array" ref="AC22">_xlfn.XLOOKUP(AC$1&amp;$R22,$C$3:$C$1662&amp;$D$3:$D$1662,$E$3:$E$1662,0,0,1)</f>
        <v>53700</v>
      </c>
    </row>
    <row r="23" spans="3:29" x14ac:dyDescent="0.4">
      <c r="C23" t="s">
        <v>758</v>
      </c>
      <c r="D23" t="s">
        <v>533</v>
      </c>
      <c r="E23">
        <v>53700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3384360</v>
      </c>
      <c r="T23" s="2">
        <f t="shared" si="3"/>
        <v>2727800</v>
      </c>
      <c r="U23" s="2">
        <f t="shared" si="3"/>
        <v>3207100</v>
      </c>
      <c r="V23" s="2">
        <f t="shared" si="3"/>
        <v>2947100</v>
      </c>
      <c r="W23" s="2">
        <f t="shared" si="3"/>
        <v>3502900</v>
      </c>
      <c r="X23" s="2">
        <f t="shared" si="3"/>
        <v>4536900</v>
      </c>
      <c r="Y23" s="2" cm="1">
        <f t="array" ref="Y23">_xlfn.XLOOKUP(Y$1&amp;$R23,$C$3:$C$1662&amp;$D$3:$D$1662,$E$3:$E$1662,0,0,1)</f>
        <v>31900</v>
      </c>
      <c r="Z23" s="2" cm="1">
        <f t="array" ref="Z23">_xlfn.XLOOKUP(Z$1&amp;$R23,$C$3:$C$1662&amp;$D$3:$D$1662,$E$3:$E$1662,0,0,1)</f>
        <v>42600</v>
      </c>
      <c r="AA23" s="2" cm="1">
        <f t="array" ref="AA23">_xlfn.XLOOKUP(AA$1&amp;$R23,$C$3:$C$1662&amp;$D$3:$D$1662,$E$3:$E$1662,0,0,1)</f>
        <v>20900</v>
      </c>
      <c r="AB23" s="2" cm="1">
        <f t="array" ref="AB23">_xlfn.XLOOKUP(AB$1&amp;$R23,$C$3:$C$1662&amp;$D$3:$D$1662,$E$3:$E$1662,0,0,1)</f>
        <v>56200</v>
      </c>
      <c r="AC23" s="2" cm="1">
        <f t="array" ref="AC23">_xlfn.XLOOKUP(AC$1&amp;$R23,$C$3:$C$1662&amp;$D$3:$D$1662,$E$3:$E$1662,0,0,1)</f>
        <v>58800</v>
      </c>
    </row>
    <row r="24" spans="3:29" x14ac:dyDescent="0.4">
      <c r="C24" t="s">
        <v>758</v>
      </c>
      <c r="D24" t="s">
        <v>534</v>
      </c>
      <c r="E24">
        <v>58800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3442580</v>
      </c>
      <c r="T24" s="2">
        <f t="shared" si="3"/>
        <v>2770000</v>
      </c>
      <c r="U24" s="2">
        <f t="shared" si="3"/>
        <v>3305400</v>
      </c>
      <c r="V24" s="2">
        <f t="shared" si="3"/>
        <v>2990000</v>
      </c>
      <c r="W24" s="2">
        <f t="shared" si="3"/>
        <v>3557400</v>
      </c>
      <c r="X24" s="2">
        <f t="shared" si="3"/>
        <v>4590100</v>
      </c>
      <c r="Y24" s="2" cm="1">
        <f t="array" ref="Y24">_xlfn.XLOOKUP(Y$1&amp;$R24,$C$3:$C$1662&amp;$D$3:$D$1662,$E$3:$E$1662,0,0,1)</f>
        <v>42200</v>
      </c>
      <c r="Z24" s="2" cm="1">
        <f t="array" ref="Z24">_xlfn.XLOOKUP(Z$1&amp;$R24,$C$3:$C$1662&amp;$D$3:$D$1662,$E$3:$E$1662,0,0,1)</f>
        <v>98300</v>
      </c>
      <c r="AA24" s="2" cm="1">
        <f t="array" ref="AA24">_xlfn.XLOOKUP(AA$1&amp;$R24,$C$3:$C$1662&amp;$D$3:$D$1662,$E$3:$E$1662,0,0,1)</f>
        <v>42900</v>
      </c>
      <c r="AB24" s="2" cm="1">
        <f t="array" ref="AB24">_xlfn.XLOOKUP(AB$1&amp;$R24,$C$3:$C$1662&amp;$D$3:$D$1662,$E$3:$E$1662,0,0,1)</f>
        <v>54500</v>
      </c>
      <c r="AC24" s="2" cm="1">
        <f t="array" ref="AC24">_xlfn.XLOOKUP(AC$1&amp;$R24,$C$3:$C$1662&amp;$D$3:$D$1662,$E$3:$E$1662,0,0,1)</f>
        <v>53200</v>
      </c>
    </row>
    <row r="25" spans="3:29" x14ac:dyDescent="0.4">
      <c r="C25" t="s">
        <v>758</v>
      </c>
      <c r="D25" t="s">
        <v>535</v>
      </c>
      <c r="E25">
        <v>53200</v>
      </c>
      <c r="R25" t="s">
        <v>22</v>
      </c>
      <c r="S25" s="2">
        <f t="shared" si="1"/>
        <v>3514840</v>
      </c>
      <c r="T25" s="2">
        <f t="shared" si="3"/>
        <v>2793300</v>
      </c>
      <c r="U25" s="2">
        <f t="shared" si="3"/>
        <v>3400300</v>
      </c>
      <c r="V25" s="2">
        <f t="shared" si="3"/>
        <v>3114400</v>
      </c>
      <c r="W25" s="2">
        <f t="shared" si="3"/>
        <v>3632000</v>
      </c>
      <c r="X25" s="2">
        <f t="shared" si="3"/>
        <v>4634200</v>
      </c>
      <c r="Y25" s="2" cm="1">
        <f t="array" ref="Y25">_xlfn.XLOOKUP(Y$1&amp;$R25,$C$3:$C$1662&amp;$D$3:$D$1662,$E$3:$E$1662,0,0,1)</f>
        <v>23300</v>
      </c>
      <c r="Z25" s="2" cm="1">
        <f t="array" ref="Z25">_xlfn.XLOOKUP(Z$1&amp;$R25,$C$3:$C$1662&amp;$D$3:$D$1662,$E$3:$E$1662,0,0,1)</f>
        <v>94900</v>
      </c>
      <c r="AA25" s="2" cm="1">
        <f t="array" ref="AA25">_xlfn.XLOOKUP(AA$1&amp;$R25,$C$3:$C$1662&amp;$D$3:$D$1662,$E$3:$E$1662,0,0,1)</f>
        <v>124400</v>
      </c>
      <c r="AB25" s="2" cm="1">
        <f t="array" ref="AB25">_xlfn.XLOOKUP(AB$1&amp;$R25,$C$3:$C$1662&amp;$D$3:$D$1662,$E$3:$E$1662,0,0,1)</f>
        <v>74600</v>
      </c>
      <c r="AC25" s="2" cm="1">
        <f t="array" ref="AC25">_xlfn.XLOOKUP(AC$1&amp;$R25,$C$3:$C$1662&amp;$D$3:$D$1662,$E$3:$E$1662,0,0,1)</f>
        <v>44100</v>
      </c>
    </row>
    <row r="26" spans="3:29" x14ac:dyDescent="0.4">
      <c r="C26" t="s">
        <v>758</v>
      </c>
      <c r="D26" t="s">
        <v>536</v>
      </c>
      <c r="E26">
        <v>44100</v>
      </c>
      <c r="R26" t="s">
        <v>69</v>
      </c>
      <c r="S26" s="2">
        <f t="shared" si="1"/>
        <v>3567420</v>
      </c>
      <c r="T26" s="2">
        <f t="shared" si="3"/>
        <v>2845400</v>
      </c>
      <c r="U26" s="2">
        <f t="shared" si="3"/>
        <v>3484400</v>
      </c>
      <c r="V26" s="2">
        <f t="shared" si="3"/>
        <v>3169900</v>
      </c>
      <c r="W26" s="2">
        <f t="shared" si="3"/>
        <v>3669600</v>
      </c>
      <c r="X26" s="2">
        <f t="shared" si="3"/>
        <v>4667800</v>
      </c>
      <c r="Y26" s="2" cm="1">
        <f t="array" ref="Y26">_xlfn.XLOOKUP(Y$1&amp;$R26,$C$3:$C$1662&amp;$D$3:$D$1662,$E$3:$E$1662,0,0,1)</f>
        <v>52100</v>
      </c>
      <c r="Z26" s="2" cm="1">
        <f t="array" ref="Z26">_xlfn.XLOOKUP(Z$1&amp;$R26,$C$3:$C$1662&amp;$D$3:$D$1662,$E$3:$E$1662,0,0,1)</f>
        <v>84100</v>
      </c>
      <c r="AA26" s="2" cm="1">
        <f t="array" ref="AA26">_xlfn.XLOOKUP(AA$1&amp;$R26,$C$3:$C$1662&amp;$D$3:$D$1662,$E$3:$E$1662,0,0,1)</f>
        <v>55500</v>
      </c>
      <c r="AB26" s="2" cm="1">
        <f t="array" ref="AB26">_xlfn.XLOOKUP(AB$1&amp;$R26,$C$3:$C$1662&amp;$D$3:$D$1662,$E$3:$E$1662,0,0,1)</f>
        <v>37600</v>
      </c>
      <c r="AC26" s="2" cm="1">
        <f t="array" ref="AC26">_xlfn.XLOOKUP(AC$1&amp;$R26,$C$3:$C$1662&amp;$D$3:$D$1662,$E$3:$E$1662,0,0,1)</f>
        <v>33600</v>
      </c>
    </row>
    <row r="27" spans="3:29" x14ac:dyDescent="0.4">
      <c r="C27" t="s">
        <v>758</v>
      </c>
      <c r="D27" t="s">
        <v>537</v>
      </c>
      <c r="E27">
        <v>33600</v>
      </c>
      <c r="R27" t="s">
        <v>98</v>
      </c>
      <c r="S27" s="2">
        <f t="shared" si="1"/>
        <v>3604420</v>
      </c>
      <c r="T27" s="2">
        <f t="shared" si="3"/>
        <v>2881200</v>
      </c>
      <c r="U27" s="2">
        <f t="shared" si="3"/>
        <v>3523200</v>
      </c>
      <c r="V27" s="2">
        <f t="shared" si="3"/>
        <v>3192000</v>
      </c>
      <c r="W27" s="2">
        <f t="shared" si="3"/>
        <v>3715600</v>
      </c>
      <c r="X27" s="2">
        <f t="shared" si="3"/>
        <v>4710100</v>
      </c>
      <c r="Y27" s="2" cm="1">
        <f t="array" ref="Y27">_xlfn.XLOOKUP(Y$1&amp;$R27,$C$3:$C$1662&amp;$D$3:$D$1662,$E$3:$E$1662,0,0,1)</f>
        <v>35800</v>
      </c>
      <c r="Z27" s="2" cm="1">
        <f t="array" ref="Z27">_xlfn.XLOOKUP(Z$1&amp;$R27,$C$3:$C$1662&amp;$D$3:$D$1662,$E$3:$E$1662,0,0,1)</f>
        <v>38800</v>
      </c>
      <c r="AA27" s="2" cm="1">
        <f t="array" ref="AA27">_xlfn.XLOOKUP(AA$1&amp;$R27,$C$3:$C$1662&amp;$D$3:$D$1662,$E$3:$E$1662,0,0,1)</f>
        <v>22100</v>
      </c>
      <c r="AB27" s="2" cm="1">
        <f t="array" ref="AB27">_xlfn.XLOOKUP(AB$1&amp;$R27,$C$3:$C$1662&amp;$D$3:$D$1662,$E$3:$E$1662,0,0,1)</f>
        <v>46000</v>
      </c>
      <c r="AC27" s="2" cm="1">
        <f t="array" ref="AC27">_xlfn.XLOOKUP(AC$1&amp;$R27,$C$3:$C$1662&amp;$D$3:$D$1662,$E$3:$E$1662,0,0,1)</f>
        <v>42300</v>
      </c>
    </row>
    <row r="28" spans="3:29" x14ac:dyDescent="0.4">
      <c r="C28" t="s">
        <v>758</v>
      </c>
      <c r="D28" t="s">
        <v>538</v>
      </c>
      <c r="E28">
        <v>42300</v>
      </c>
      <c r="R28" t="s">
        <v>38</v>
      </c>
      <c r="S28" s="2">
        <f t="shared" si="1"/>
        <v>3657120</v>
      </c>
      <c r="T28" s="2">
        <f t="shared" si="3"/>
        <v>2944500</v>
      </c>
      <c r="U28" s="2">
        <f t="shared" si="3"/>
        <v>3559200</v>
      </c>
      <c r="V28" s="2">
        <f t="shared" si="3"/>
        <v>3233600</v>
      </c>
      <c r="W28" s="2">
        <f t="shared" si="3"/>
        <v>3765800</v>
      </c>
      <c r="X28" s="2">
        <f t="shared" si="3"/>
        <v>4782500</v>
      </c>
      <c r="Y28" s="2" cm="1">
        <f t="array" ref="Y28">_xlfn.XLOOKUP(Y$1&amp;$R28,$C$3:$C$1662&amp;$D$3:$D$1662,$E$3:$E$1662,0,0,1)</f>
        <v>63300</v>
      </c>
      <c r="Z28" s="2" cm="1">
        <f t="array" ref="Z28">_xlfn.XLOOKUP(Z$1&amp;$R28,$C$3:$C$1662&amp;$D$3:$D$1662,$E$3:$E$1662,0,0,1)</f>
        <v>36000</v>
      </c>
      <c r="AA28" s="2" cm="1">
        <f t="array" ref="AA28">_xlfn.XLOOKUP(AA$1&amp;$R28,$C$3:$C$1662&amp;$D$3:$D$1662,$E$3:$E$1662,0,0,1)</f>
        <v>41600</v>
      </c>
      <c r="AB28" s="2" cm="1">
        <f t="array" ref="AB28">_xlfn.XLOOKUP(AB$1&amp;$R28,$C$3:$C$1662&amp;$D$3:$D$1662,$E$3:$E$1662,0,0,1)</f>
        <v>50200</v>
      </c>
      <c r="AC28" s="2" cm="1">
        <f t="array" ref="AC28">_xlfn.XLOOKUP(AC$1&amp;$R28,$C$3:$C$1662&amp;$D$3:$D$1662,$E$3:$E$1662,0,0,1)</f>
        <v>72400</v>
      </c>
    </row>
    <row r="29" spans="3:29" x14ac:dyDescent="0.4">
      <c r="C29" t="s">
        <v>758</v>
      </c>
      <c r="D29" t="s">
        <v>539</v>
      </c>
      <c r="E29">
        <v>72400</v>
      </c>
      <c r="R29" t="s">
        <v>241</v>
      </c>
      <c r="S29" s="2">
        <f t="shared" si="1"/>
        <v>3723280</v>
      </c>
      <c r="T29" s="2">
        <f t="shared" si="3"/>
        <v>2973300</v>
      </c>
      <c r="U29" s="2">
        <f t="shared" si="3"/>
        <v>3627600</v>
      </c>
      <c r="V29" s="2">
        <f t="shared" si="3"/>
        <v>3343100</v>
      </c>
      <c r="W29" s="2">
        <f t="shared" si="3"/>
        <v>3803900</v>
      </c>
      <c r="X29" s="2">
        <f t="shared" si="3"/>
        <v>4868500</v>
      </c>
      <c r="Y29" s="2" cm="1">
        <f t="array" ref="Y29">_xlfn.XLOOKUP(Y$1&amp;$R29,$C$3:$C$1662&amp;$D$3:$D$1662,$E$3:$E$1662,0,0,1)</f>
        <v>28800</v>
      </c>
      <c r="Z29" s="2" cm="1">
        <f t="array" ref="Z29">_xlfn.XLOOKUP(Z$1&amp;$R29,$C$3:$C$1662&amp;$D$3:$D$1662,$E$3:$E$1662,0,0,1)</f>
        <v>68400</v>
      </c>
      <c r="AA29" s="2" cm="1">
        <f t="array" ref="AA29">_xlfn.XLOOKUP(AA$1&amp;$R29,$C$3:$C$1662&amp;$D$3:$D$1662,$E$3:$E$1662,0,0,1)</f>
        <v>109500</v>
      </c>
      <c r="AB29" s="2" cm="1">
        <f t="array" ref="AB29">_xlfn.XLOOKUP(AB$1&amp;$R29,$C$3:$C$1662&amp;$D$3:$D$1662,$E$3:$E$1662,0,0,1)</f>
        <v>38100</v>
      </c>
      <c r="AC29" s="2" cm="1">
        <f t="array" ref="AC29">_xlfn.XLOOKUP(AC$1&amp;$R29,$C$3:$C$1662&amp;$D$3:$D$1662,$E$3:$E$1662,0,0,1)</f>
        <v>86000</v>
      </c>
    </row>
    <row r="30" spans="3:29" x14ac:dyDescent="0.4">
      <c r="C30" t="s">
        <v>758</v>
      </c>
      <c r="D30" t="s">
        <v>540</v>
      </c>
      <c r="E30">
        <v>86000</v>
      </c>
      <c r="R30" t="s">
        <v>286</v>
      </c>
      <c r="S30" s="2">
        <f t="shared" si="1"/>
        <v>3795520</v>
      </c>
      <c r="T30" s="2">
        <f t="shared" si="3"/>
        <v>2993600</v>
      </c>
      <c r="U30" s="2">
        <f t="shared" si="3"/>
        <v>3694300</v>
      </c>
      <c r="V30" s="2">
        <f t="shared" si="3"/>
        <v>3439900</v>
      </c>
      <c r="W30" s="2">
        <f t="shared" si="3"/>
        <v>3882400</v>
      </c>
      <c r="X30" s="2">
        <f t="shared" si="3"/>
        <v>4967400</v>
      </c>
      <c r="Y30" s="2" cm="1">
        <f t="array" ref="Y30">_xlfn.XLOOKUP(Y$1&amp;$R30,$C$3:$C$1662&amp;$D$3:$D$1662,$E$3:$E$1662,0,0,1)</f>
        <v>20300</v>
      </c>
      <c r="Z30" s="2" cm="1">
        <f t="array" ref="Z30">_xlfn.XLOOKUP(Z$1&amp;$R30,$C$3:$C$1662&amp;$D$3:$D$1662,$E$3:$E$1662,0,0,1)</f>
        <v>66700</v>
      </c>
      <c r="AA30" s="2" cm="1">
        <f t="array" ref="AA30">_xlfn.XLOOKUP(AA$1&amp;$R30,$C$3:$C$1662&amp;$D$3:$D$1662,$E$3:$E$1662,0,0,1)</f>
        <v>96800</v>
      </c>
      <c r="AB30" s="2" cm="1">
        <f t="array" ref="AB30">_xlfn.XLOOKUP(AB$1&amp;$R30,$C$3:$C$1662&amp;$D$3:$D$1662,$E$3:$E$1662,0,0,1)</f>
        <v>78500</v>
      </c>
      <c r="AC30" s="2" cm="1">
        <f t="array" ref="AC30">_xlfn.XLOOKUP(AC$1&amp;$R30,$C$3:$C$1662&amp;$D$3:$D$1662,$E$3:$E$1662,0,0,1)</f>
        <v>98900</v>
      </c>
    </row>
    <row r="31" spans="3:29" x14ac:dyDescent="0.4">
      <c r="C31" t="s">
        <v>758</v>
      </c>
      <c r="D31" t="s">
        <v>541</v>
      </c>
      <c r="E31">
        <v>98900</v>
      </c>
      <c r="R31" t="s">
        <v>203</v>
      </c>
      <c r="S31" s="2">
        <f t="shared" si="1"/>
        <v>3854580</v>
      </c>
      <c r="T31" s="2">
        <f t="shared" si="3"/>
        <v>3029700</v>
      </c>
      <c r="U31" s="2">
        <f t="shared" si="3"/>
        <v>3718400</v>
      </c>
      <c r="V31" s="2">
        <f t="shared" si="3"/>
        <v>3501300</v>
      </c>
      <c r="W31" s="2">
        <f t="shared" si="3"/>
        <v>3987800</v>
      </c>
      <c r="X31" s="2">
        <f t="shared" si="3"/>
        <v>5035700</v>
      </c>
      <c r="Y31" s="2" cm="1">
        <f t="array" ref="Y31">_xlfn.XLOOKUP(Y$1&amp;$R31,$C$3:$C$1662&amp;$D$3:$D$1662,$E$3:$E$1662,0,0,1)</f>
        <v>36100</v>
      </c>
      <c r="Z31" s="2" cm="1">
        <f t="array" ref="Z31">_xlfn.XLOOKUP(Z$1&amp;$R31,$C$3:$C$1662&amp;$D$3:$D$1662,$E$3:$E$1662,0,0,1)</f>
        <v>24100</v>
      </c>
      <c r="AA31" s="2" cm="1">
        <f t="array" ref="AA31">_xlfn.XLOOKUP(AA$1&amp;$R31,$C$3:$C$1662&amp;$D$3:$D$1662,$E$3:$E$1662,0,0,1)</f>
        <v>61400</v>
      </c>
      <c r="AB31" s="2" cm="1">
        <f t="array" ref="AB31">_xlfn.XLOOKUP(AB$1&amp;$R31,$C$3:$C$1662&amp;$D$3:$D$1662,$E$3:$E$1662,0,0,1)</f>
        <v>105400</v>
      </c>
      <c r="AC31" s="2" cm="1">
        <f t="array" ref="AC31">_xlfn.XLOOKUP(AC$1&amp;$R31,$C$3:$C$1662&amp;$D$3:$D$1662,$E$3:$E$1662,0,0,1)</f>
        <v>68300</v>
      </c>
    </row>
    <row r="32" spans="3:29" x14ac:dyDescent="0.4">
      <c r="C32" t="s">
        <v>758</v>
      </c>
      <c r="D32" t="s">
        <v>542</v>
      </c>
      <c r="E32">
        <v>68300</v>
      </c>
      <c r="R32" t="s">
        <v>153</v>
      </c>
      <c r="S32" s="2">
        <f t="shared" si="1"/>
        <v>3965140</v>
      </c>
      <c r="T32" s="2">
        <f t="shared" si="3"/>
        <v>3070200</v>
      </c>
      <c r="U32" s="2">
        <f t="shared" si="3"/>
        <v>3780600</v>
      </c>
      <c r="V32" s="2">
        <f t="shared" si="3"/>
        <v>3705500</v>
      </c>
      <c r="W32" s="2">
        <f t="shared" si="3"/>
        <v>4079800</v>
      </c>
      <c r="X32" s="2">
        <f t="shared" si="3"/>
        <v>5189600</v>
      </c>
      <c r="Y32" s="2" cm="1">
        <f t="array" ref="Y32">_xlfn.XLOOKUP(Y$1&amp;$R32,$C$3:$C$1662&amp;$D$3:$D$1662,$E$3:$E$1662,0,0,1)</f>
        <v>40500</v>
      </c>
      <c r="Z32" s="2" cm="1">
        <f t="array" ref="Z32">_xlfn.XLOOKUP(Z$1&amp;$R32,$C$3:$C$1662&amp;$D$3:$D$1662,$E$3:$E$1662,0,0,1)</f>
        <v>62200</v>
      </c>
      <c r="AA32" s="2" cm="1">
        <f t="array" ref="AA32">_xlfn.XLOOKUP(AA$1&amp;$R32,$C$3:$C$1662&amp;$D$3:$D$1662,$E$3:$E$1662,0,0,1)</f>
        <v>204200</v>
      </c>
      <c r="AB32" s="2" cm="1">
        <f t="array" ref="AB32">_xlfn.XLOOKUP(AB$1&amp;$R32,$C$3:$C$1662&amp;$D$3:$D$1662,$E$3:$E$1662,0,0,1)</f>
        <v>92000</v>
      </c>
      <c r="AC32" s="2" cm="1">
        <f t="array" ref="AC32">_xlfn.XLOOKUP(AC$1&amp;$R32,$C$3:$C$1662&amp;$D$3:$D$1662,$E$3:$E$1662,0,0,1)</f>
        <v>153900</v>
      </c>
    </row>
    <row r="33" spans="3:29" x14ac:dyDescent="0.4">
      <c r="C33" t="s">
        <v>758</v>
      </c>
      <c r="D33" t="s">
        <v>543</v>
      </c>
      <c r="E33">
        <v>153900</v>
      </c>
      <c r="R33" t="s">
        <v>200</v>
      </c>
      <c r="S33" s="2">
        <f t="shared" si="1"/>
        <v>4062740</v>
      </c>
      <c r="T33" s="2">
        <f t="shared" si="3"/>
        <v>3118800</v>
      </c>
      <c r="U33" s="2">
        <f t="shared" si="3"/>
        <v>3810600</v>
      </c>
      <c r="V33" s="2">
        <f t="shared" si="3"/>
        <v>3927700</v>
      </c>
      <c r="W33" s="2">
        <f t="shared" si="3"/>
        <v>4118200</v>
      </c>
      <c r="X33" s="2">
        <f t="shared" si="3"/>
        <v>5338400</v>
      </c>
      <c r="Y33" s="2" cm="1">
        <f t="array" ref="Y33">_xlfn.XLOOKUP(Y$1&amp;$R33,$C$3:$C$1662&amp;$D$3:$D$1662,$E$3:$E$1662,0,0,1)</f>
        <v>48600</v>
      </c>
      <c r="Z33" s="2" cm="1">
        <f t="array" ref="Z33">_xlfn.XLOOKUP(Z$1&amp;$R33,$C$3:$C$1662&amp;$D$3:$D$1662,$E$3:$E$1662,0,0,1)</f>
        <v>30000</v>
      </c>
      <c r="AA33" s="2" cm="1">
        <f t="array" ref="AA33">_xlfn.XLOOKUP(AA$1&amp;$R33,$C$3:$C$1662&amp;$D$3:$D$1662,$E$3:$E$1662,0,0,1)</f>
        <v>222200</v>
      </c>
      <c r="AB33" s="2" cm="1">
        <f t="array" ref="AB33">_xlfn.XLOOKUP(AB$1&amp;$R33,$C$3:$C$1662&amp;$D$3:$D$1662,$E$3:$E$1662,0,0,1)</f>
        <v>38400</v>
      </c>
      <c r="AC33" s="2" cm="1">
        <f t="array" ref="AC33">_xlfn.XLOOKUP(AC$1&amp;$R33,$C$3:$C$1662&amp;$D$3:$D$1662,$E$3:$E$1662,0,0,1)</f>
        <v>148800</v>
      </c>
    </row>
    <row r="34" spans="3:29" x14ac:dyDescent="0.4">
      <c r="C34" t="s">
        <v>758</v>
      </c>
      <c r="D34" t="s">
        <v>544</v>
      </c>
      <c r="E34">
        <v>148800</v>
      </c>
      <c r="R34" t="s">
        <v>26</v>
      </c>
      <c r="S34" s="2">
        <f t="shared" si="1"/>
        <v>4118200</v>
      </c>
      <c r="T34" s="2">
        <f t="shared" si="3"/>
        <v>3148400</v>
      </c>
      <c r="U34" s="2">
        <f t="shared" si="3"/>
        <v>3826100</v>
      </c>
      <c r="V34" s="2">
        <f t="shared" si="3"/>
        <v>4012700</v>
      </c>
      <c r="W34" s="2">
        <f t="shared" si="3"/>
        <v>4163600</v>
      </c>
      <c r="X34" s="2">
        <f t="shared" si="3"/>
        <v>5440200</v>
      </c>
      <c r="Y34" s="2" cm="1">
        <f t="array" ref="Y34">_xlfn.XLOOKUP(Y$1&amp;$R34,$C$3:$C$1662&amp;$D$3:$D$1662,$E$3:$E$1662,0,0,1)</f>
        <v>29600</v>
      </c>
      <c r="Z34" s="2" cm="1">
        <f t="array" ref="Z34">_xlfn.XLOOKUP(Z$1&amp;$R34,$C$3:$C$1662&amp;$D$3:$D$1662,$E$3:$E$1662,0,0,1)</f>
        <v>15500</v>
      </c>
      <c r="AA34" s="2" cm="1">
        <f t="array" ref="AA34">_xlfn.XLOOKUP(AA$1&amp;$R34,$C$3:$C$1662&amp;$D$3:$D$1662,$E$3:$E$1662,0,0,1)</f>
        <v>85000</v>
      </c>
      <c r="AB34" s="2" cm="1">
        <f t="array" ref="AB34">_xlfn.XLOOKUP(AB$1&amp;$R34,$C$3:$C$1662&amp;$D$3:$D$1662,$E$3:$E$1662,0,0,1)</f>
        <v>45400</v>
      </c>
      <c r="AC34" s="2" cm="1">
        <f t="array" ref="AC34">_xlfn.XLOOKUP(AC$1&amp;$R34,$C$3:$C$1662&amp;$D$3:$D$1662,$E$3:$E$1662,0,0,1)</f>
        <v>101800</v>
      </c>
    </row>
    <row r="35" spans="3:29" x14ac:dyDescent="0.4">
      <c r="C35" t="s">
        <v>758</v>
      </c>
      <c r="D35" t="s">
        <v>545</v>
      </c>
      <c r="E35">
        <v>101800</v>
      </c>
      <c r="R35" t="s">
        <v>99</v>
      </c>
      <c r="S35" s="2">
        <f t="shared" si="1"/>
        <v>4221740</v>
      </c>
      <c r="T35" s="2">
        <f t="shared" si="3"/>
        <v>3278700</v>
      </c>
      <c r="U35" s="2">
        <f t="shared" si="3"/>
        <v>3928600</v>
      </c>
      <c r="V35" s="2">
        <f t="shared" si="3"/>
        <v>4066500</v>
      </c>
      <c r="W35" s="2">
        <f t="shared" si="3"/>
        <v>4203800</v>
      </c>
      <c r="X35" s="2">
        <f t="shared" si="3"/>
        <v>5631100</v>
      </c>
      <c r="Y35" s="2" cm="1">
        <f t="array" ref="Y35">_xlfn.XLOOKUP(Y$1&amp;$R35,$C$3:$C$1662&amp;$D$3:$D$1662,$E$3:$E$1662,0,0,1)</f>
        <v>130300</v>
      </c>
      <c r="Z35" s="2" cm="1">
        <f t="array" ref="Z35">_xlfn.XLOOKUP(Z$1&amp;$R35,$C$3:$C$1662&amp;$D$3:$D$1662,$E$3:$E$1662,0,0,1)</f>
        <v>102500</v>
      </c>
      <c r="AA35" s="2" cm="1">
        <f t="array" ref="AA35">_xlfn.XLOOKUP(AA$1&amp;$R35,$C$3:$C$1662&amp;$D$3:$D$1662,$E$3:$E$1662,0,0,1)</f>
        <v>53800</v>
      </c>
      <c r="AB35" s="2" cm="1">
        <f t="array" ref="AB35">_xlfn.XLOOKUP(AB$1&amp;$R35,$C$3:$C$1662&amp;$D$3:$D$1662,$E$3:$E$1662,0,0,1)</f>
        <v>40200</v>
      </c>
      <c r="AC35" s="2" cm="1">
        <f t="array" ref="AC35">_xlfn.XLOOKUP(AC$1&amp;$R35,$C$3:$C$1662&amp;$D$3:$D$1662,$E$3:$E$1662,0,0,1)</f>
        <v>190900</v>
      </c>
    </row>
    <row r="36" spans="3:29" x14ac:dyDescent="0.4">
      <c r="C36" t="s">
        <v>758</v>
      </c>
      <c r="D36" t="s">
        <v>546</v>
      </c>
      <c r="E36">
        <v>190900</v>
      </c>
      <c r="R36" t="s">
        <v>83</v>
      </c>
      <c r="S36" s="2">
        <f t="shared" si="1"/>
        <v>4327440</v>
      </c>
      <c r="T36" s="2">
        <f t="shared" ref="T36:X51" si="4">T35+Y36</f>
        <v>3335600</v>
      </c>
      <c r="U36" s="2">
        <f t="shared" si="4"/>
        <v>4004500</v>
      </c>
      <c r="V36" s="2">
        <f t="shared" si="4"/>
        <v>4205300</v>
      </c>
      <c r="W36" s="2">
        <f t="shared" si="4"/>
        <v>4364400</v>
      </c>
      <c r="X36" s="2">
        <f t="shared" si="4"/>
        <v>5727400</v>
      </c>
      <c r="Y36" s="2" cm="1">
        <f t="array" ref="Y36">_xlfn.XLOOKUP(Y$1&amp;$R36,$C$3:$C$1662&amp;$D$3:$D$1662,$E$3:$E$1662,0,0,1)</f>
        <v>56900</v>
      </c>
      <c r="Z36" s="2" cm="1">
        <f t="array" ref="Z36">_xlfn.XLOOKUP(Z$1&amp;$R36,$C$3:$C$1662&amp;$D$3:$D$1662,$E$3:$E$1662,0,0,1)</f>
        <v>75900</v>
      </c>
      <c r="AA36" s="2" cm="1">
        <f t="array" ref="AA36">_xlfn.XLOOKUP(AA$1&amp;$R36,$C$3:$C$1662&amp;$D$3:$D$1662,$E$3:$E$1662,0,0,1)</f>
        <v>138800</v>
      </c>
      <c r="AB36" s="2" cm="1">
        <f t="array" ref="AB36">_xlfn.XLOOKUP(AB$1&amp;$R36,$C$3:$C$1662&amp;$D$3:$D$1662,$E$3:$E$1662,0,0,1)</f>
        <v>160600</v>
      </c>
      <c r="AC36" s="2" cm="1">
        <f t="array" ref="AC36">_xlfn.XLOOKUP(AC$1&amp;$R36,$C$3:$C$1662&amp;$D$3:$D$1662,$E$3:$E$1662,0,0,1)</f>
        <v>96300</v>
      </c>
    </row>
    <row r="37" spans="3:29" x14ac:dyDescent="0.4">
      <c r="C37" t="s">
        <v>758</v>
      </c>
      <c r="D37" t="s">
        <v>547</v>
      </c>
      <c r="E37">
        <v>96300</v>
      </c>
      <c r="R37" t="s">
        <v>152</v>
      </c>
      <c r="S37" s="2">
        <f t="shared" si="1"/>
        <v>4414540</v>
      </c>
      <c r="T37" s="2">
        <f t="shared" si="4"/>
        <v>3366800</v>
      </c>
      <c r="U37" s="2">
        <f t="shared" si="4"/>
        <v>4073300</v>
      </c>
      <c r="V37" s="2">
        <f t="shared" si="4"/>
        <v>4306300</v>
      </c>
      <c r="W37" s="2">
        <f t="shared" si="4"/>
        <v>4430000</v>
      </c>
      <c r="X37" s="2">
        <f t="shared" si="4"/>
        <v>5896300</v>
      </c>
      <c r="Y37" s="2" cm="1">
        <f t="array" ref="Y37">_xlfn.XLOOKUP(Y$1&amp;$R37,$C$3:$C$1662&amp;$D$3:$D$1662,$E$3:$E$1662,0,0,1)</f>
        <v>31200</v>
      </c>
      <c r="Z37" s="2" cm="1">
        <f t="array" ref="Z37">_xlfn.XLOOKUP(Z$1&amp;$R37,$C$3:$C$1662&amp;$D$3:$D$1662,$E$3:$E$1662,0,0,1)</f>
        <v>68800</v>
      </c>
      <c r="AA37" s="2" cm="1">
        <f t="array" ref="AA37">_xlfn.XLOOKUP(AA$1&amp;$R37,$C$3:$C$1662&amp;$D$3:$D$1662,$E$3:$E$1662,0,0,1)</f>
        <v>101000</v>
      </c>
      <c r="AB37" s="2" cm="1">
        <f t="array" ref="AB37">_xlfn.XLOOKUP(AB$1&amp;$R37,$C$3:$C$1662&amp;$D$3:$D$1662,$E$3:$E$1662,0,0,1)</f>
        <v>65600</v>
      </c>
      <c r="AC37" s="2" cm="1">
        <f t="array" ref="AC37">_xlfn.XLOOKUP(AC$1&amp;$R37,$C$3:$C$1662&amp;$D$3:$D$1662,$E$3:$E$1662,0,0,1)</f>
        <v>168900</v>
      </c>
    </row>
    <row r="38" spans="3:29" x14ac:dyDescent="0.4">
      <c r="C38" t="s">
        <v>758</v>
      </c>
      <c r="D38" t="s">
        <v>548</v>
      </c>
      <c r="E38">
        <v>168900</v>
      </c>
      <c r="R38" t="s">
        <v>33</v>
      </c>
      <c r="S38" s="2">
        <f t="shared" si="1"/>
        <v>4471720</v>
      </c>
      <c r="T38" s="2">
        <f t="shared" si="4"/>
        <v>3395000</v>
      </c>
      <c r="U38" s="2">
        <f t="shared" si="4"/>
        <v>4098800</v>
      </c>
      <c r="V38" s="2">
        <f t="shared" si="4"/>
        <v>4350800</v>
      </c>
      <c r="W38" s="2">
        <f t="shared" si="4"/>
        <v>4487900</v>
      </c>
      <c r="X38" s="2">
        <f t="shared" si="4"/>
        <v>6026100</v>
      </c>
      <c r="Y38" s="2" cm="1">
        <f t="array" ref="Y38">_xlfn.XLOOKUP(Y$1&amp;$R38,$C$3:$C$1662&amp;$D$3:$D$1662,$E$3:$E$1662,0,0,1)</f>
        <v>28200</v>
      </c>
      <c r="Z38" s="2" cm="1">
        <f t="array" ref="Z38">_xlfn.XLOOKUP(Z$1&amp;$R38,$C$3:$C$1662&amp;$D$3:$D$1662,$E$3:$E$1662,0,0,1)</f>
        <v>25500</v>
      </c>
      <c r="AA38" s="2" cm="1">
        <f t="array" ref="AA38">_xlfn.XLOOKUP(AA$1&amp;$R38,$C$3:$C$1662&amp;$D$3:$D$1662,$E$3:$E$1662,0,0,1)</f>
        <v>44500</v>
      </c>
      <c r="AB38" s="2" cm="1">
        <f t="array" ref="AB38">_xlfn.XLOOKUP(AB$1&amp;$R38,$C$3:$C$1662&amp;$D$3:$D$1662,$E$3:$E$1662,0,0,1)</f>
        <v>57900</v>
      </c>
      <c r="AC38" s="2" cm="1">
        <f t="array" ref="AC38">_xlfn.XLOOKUP(AC$1&amp;$R38,$C$3:$C$1662&amp;$D$3:$D$1662,$E$3:$E$1662,0,0,1)</f>
        <v>129800</v>
      </c>
    </row>
    <row r="39" spans="3:29" x14ac:dyDescent="0.4">
      <c r="C39" t="s">
        <v>758</v>
      </c>
      <c r="D39" t="s">
        <v>549</v>
      </c>
      <c r="E39">
        <v>129800</v>
      </c>
      <c r="R39" t="s">
        <v>51</v>
      </c>
      <c r="S39" s="2">
        <f t="shared" si="1"/>
        <v>4520500</v>
      </c>
      <c r="T39" s="2">
        <f t="shared" si="4"/>
        <v>3412100</v>
      </c>
      <c r="U39" s="2">
        <f t="shared" si="4"/>
        <v>4173100</v>
      </c>
      <c r="V39" s="2">
        <f t="shared" si="4"/>
        <v>4395400</v>
      </c>
      <c r="W39" s="2">
        <f t="shared" si="4"/>
        <v>4539800</v>
      </c>
      <c r="X39" s="2">
        <f t="shared" si="4"/>
        <v>6082100</v>
      </c>
      <c r="Y39" s="2" cm="1">
        <f t="array" ref="Y39">_xlfn.XLOOKUP(Y$1&amp;$R39,$C$3:$C$1662&amp;$D$3:$D$1662,$E$3:$E$1662,0,0,1)</f>
        <v>17100</v>
      </c>
      <c r="Z39" s="2" cm="1">
        <f t="array" ref="Z39">_xlfn.XLOOKUP(Z$1&amp;$R39,$C$3:$C$1662&amp;$D$3:$D$1662,$E$3:$E$1662,0,0,1)</f>
        <v>74300</v>
      </c>
      <c r="AA39" s="2" cm="1">
        <f t="array" ref="AA39">_xlfn.XLOOKUP(AA$1&amp;$R39,$C$3:$C$1662&amp;$D$3:$D$1662,$E$3:$E$1662,0,0,1)</f>
        <v>44600</v>
      </c>
      <c r="AB39" s="2" cm="1">
        <f t="array" ref="AB39">_xlfn.XLOOKUP(AB$1&amp;$R39,$C$3:$C$1662&amp;$D$3:$D$1662,$E$3:$E$1662,0,0,1)</f>
        <v>51900</v>
      </c>
      <c r="AC39" s="2" cm="1">
        <f t="array" ref="AC39">_xlfn.XLOOKUP(AC$1&amp;$R39,$C$3:$C$1662&amp;$D$3:$D$1662,$E$3:$E$1662,0,0,1)</f>
        <v>56000</v>
      </c>
    </row>
    <row r="40" spans="3:29" x14ac:dyDescent="0.4">
      <c r="C40" t="s">
        <v>758</v>
      </c>
      <c r="D40" t="s">
        <v>550</v>
      </c>
      <c r="E40">
        <v>56000</v>
      </c>
      <c r="R40" t="s">
        <v>280</v>
      </c>
      <c r="S40" s="2">
        <f t="shared" si="1"/>
        <v>4594780</v>
      </c>
      <c r="T40" s="2">
        <f t="shared" si="4"/>
        <v>3470100</v>
      </c>
      <c r="U40" s="2">
        <f t="shared" si="4"/>
        <v>4208200</v>
      </c>
      <c r="V40" s="2">
        <f t="shared" si="4"/>
        <v>4474700</v>
      </c>
      <c r="W40" s="2">
        <f t="shared" si="4"/>
        <v>4562900</v>
      </c>
      <c r="X40" s="2">
        <f t="shared" si="4"/>
        <v>6258000</v>
      </c>
      <c r="Y40" s="2" cm="1">
        <f t="array" ref="Y40">_xlfn.XLOOKUP(Y$1&amp;$R40,$C$3:$C$1662&amp;$D$3:$D$1662,$E$3:$E$1662,0,0,1)</f>
        <v>58000</v>
      </c>
      <c r="Z40" s="2" cm="1">
        <f t="array" ref="Z40">_xlfn.XLOOKUP(Z$1&amp;$R40,$C$3:$C$1662&amp;$D$3:$D$1662,$E$3:$E$1662,0,0,1)</f>
        <v>35100</v>
      </c>
      <c r="AA40" s="2" cm="1">
        <f t="array" ref="AA40">_xlfn.XLOOKUP(AA$1&amp;$R40,$C$3:$C$1662&amp;$D$3:$D$1662,$E$3:$E$1662,0,0,1)</f>
        <v>79300</v>
      </c>
      <c r="AB40" s="2" cm="1">
        <f t="array" ref="AB40">_xlfn.XLOOKUP(AB$1&amp;$R40,$C$3:$C$1662&amp;$D$3:$D$1662,$E$3:$E$1662,0,0,1)</f>
        <v>23100</v>
      </c>
      <c r="AC40" s="2" cm="1">
        <f t="array" ref="AC40">_xlfn.XLOOKUP(AC$1&amp;$R40,$C$3:$C$1662&amp;$D$3:$D$1662,$E$3:$E$1662,0,0,1)</f>
        <v>175900</v>
      </c>
    </row>
    <row r="41" spans="3:29" x14ac:dyDescent="0.4">
      <c r="C41" t="s">
        <v>758</v>
      </c>
      <c r="D41" t="s">
        <v>551</v>
      </c>
      <c r="E41">
        <v>175900</v>
      </c>
      <c r="R41" t="s">
        <v>154</v>
      </c>
      <c r="S41" s="2">
        <f t="shared" si="1"/>
        <v>4657540</v>
      </c>
      <c r="T41" s="2">
        <f t="shared" si="4"/>
        <v>3559400</v>
      </c>
      <c r="U41" s="2">
        <f t="shared" si="4"/>
        <v>4231900</v>
      </c>
      <c r="V41" s="2">
        <f t="shared" si="4"/>
        <v>4550200</v>
      </c>
      <c r="W41" s="2">
        <f t="shared" si="4"/>
        <v>4618000</v>
      </c>
      <c r="X41" s="2">
        <f t="shared" si="4"/>
        <v>6328200</v>
      </c>
      <c r="Y41" s="2" cm="1">
        <f t="array" ref="Y41">_xlfn.XLOOKUP(Y$1&amp;$R41,$C$3:$C$1662&amp;$D$3:$D$1662,$E$3:$E$1662,0,0,1)</f>
        <v>89300</v>
      </c>
      <c r="Z41" s="2" cm="1">
        <f t="array" ref="Z41">_xlfn.XLOOKUP(Z$1&amp;$R41,$C$3:$C$1662&amp;$D$3:$D$1662,$E$3:$E$1662,0,0,1)</f>
        <v>23700</v>
      </c>
      <c r="AA41" s="2" cm="1">
        <f t="array" ref="AA41">_xlfn.XLOOKUP(AA$1&amp;$R41,$C$3:$C$1662&amp;$D$3:$D$1662,$E$3:$E$1662,0,0,1)</f>
        <v>75500</v>
      </c>
      <c r="AB41" s="2" cm="1">
        <f t="array" ref="AB41">_xlfn.XLOOKUP(AB$1&amp;$R41,$C$3:$C$1662&amp;$D$3:$D$1662,$E$3:$E$1662,0,0,1)</f>
        <v>55100</v>
      </c>
      <c r="AC41" s="2" cm="1">
        <f t="array" ref="AC41">_xlfn.XLOOKUP(AC$1&amp;$R41,$C$3:$C$1662&amp;$D$3:$D$1662,$E$3:$E$1662,0,0,1)</f>
        <v>70200</v>
      </c>
    </row>
    <row r="42" spans="3:29" x14ac:dyDescent="0.4">
      <c r="C42" t="s">
        <v>758</v>
      </c>
      <c r="D42" t="s">
        <v>552</v>
      </c>
      <c r="E42">
        <v>70200</v>
      </c>
      <c r="R42" t="s">
        <v>133</v>
      </c>
      <c r="S42" s="2">
        <f t="shared" si="1"/>
        <v>4714760</v>
      </c>
      <c r="T42" s="2">
        <f t="shared" si="4"/>
        <v>3601400</v>
      </c>
      <c r="U42" s="2">
        <f t="shared" si="4"/>
        <v>4336900</v>
      </c>
      <c r="V42" s="2">
        <f t="shared" si="4"/>
        <v>4601100</v>
      </c>
      <c r="W42" s="2">
        <f t="shared" si="4"/>
        <v>4655100</v>
      </c>
      <c r="X42" s="2">
        <f t="shared" si="4"/>
        <v>6379300</v>
      </c>
      <c r="Y42" s="2" cm="1">
        <f t="array" ref="Y42">_xlfn.XLOOKUP(Y$1&amp;$R42,$C$3:$C$1662&amp;$D$3:$D$1662,$E$3:$E$1662,0,0,1)</f>
        <v>42000</v>
      </c>
      <c r="Z42" s="2" cm="1">
        <f t="array" ref="Z42">_xlfn.XLOOKUP(Z$1&amp;$R42,$C$3:$C$1662&amp;$D$3:$D$1662,$E$3:$E$1662,0,0,1)</f>
        <v>105000</v>
      </c>
      <c r="AA42" s="2" cm="1">
        <f t="array" ref="AA42">_xlfn.XLOOKUP(AA$1&amp;$R42,$C$3:$C$1662&amp;$D$3:$D$1662,$E$3:$E$1662,0,0,1)</f>
        <v>50900</v>
      </c>
      <c r="AB42" s="2" cm="1">
        <f t="array" ref="AB42">_xlfn.XLOOKUP(AB$1&amp;$R42,$C$3:$C$1662&amp;$D$3:$D$1662,$E$3:$E$1662,0,0,1)</f>
        <v>37100</v>
      </c>
      <c r="AC42" s="2" cm="1">
        <f t="array" ref="AC42">_xlfn.XLOOKUP(AC$1&amp;$R42,$C$3:$C$1662&amp;$D$3:$D$1662,$E$3:$E$1662,0,0,1)</f>
        <v>51100</v>
      </c>
    </row>
    <row r="43" spans="3:29" x14ac:dyDescent="0.4">
      <c r="C43" t="s">
        <v>758</v>
      </c>
      <c r="D43" t="s">
        <v>553</v>
      </c>
      <c r="E43">
        <v>51100</v>
      </c>
      <c r="R43" t="s">
        <v>113</v>
      </c>
      <c r="S43" s="2">
        <f t="shared" si="1"/>
        <v>4781540</v>
      </c>
      <c r="T43" s="2">
        <f t="shared" si="4"/>
        <v>3730300</v>
      </c>
      <c r="U43" s="2">
        <f t="shared" si="4"/>
        <v>4454700</v>
      </c>
      <c r="V43" s="2">
        <f t="shared" si="4"/>
        <v>4620200</v>
      </c>
      <c r="W43" s="2">
        <f t="shared" si="4"/>
        <v>4671900</v>
      </c>
      <c r="X43" s="2">
        <f t="shared" si="4"/>
        <v>6430600</v>
      </c>
      <c r="Y43" s="2" cm="1">
        <f t="array" ref="Y43">_xlfn.XLOOKUP(Y$1&amp;$R43,$C$3:$C$1662&amp;$D$3:$D$1662,$E$3:$E$1662,0,0,1)</f>
        <v>128900</v>
      </c>
      <c r="Z43" s="2" cm="1">
        <f t="array" ref="Z43">_xlfn.XLOOKUP(Z$1&amp;$R43,$C$3:$C$1662&amp;$D$3:$D$1662,$E$3:$E$1662,0,0,1)</f>
        <v>117800</v>
      </c>
      <c r="AA43" s="2" cm="1">
        <f t="array" ref="AA43">_xlfn.XLOOKUP(AA$1&amp;$R43,$C$3:$C$1662&amp;$D$3:$D$1662,$E$3:$E$1662,0,0,1)</f>
        <v>19100</v>
      </c>
      <c r="AB43" s="2" cm="1">
        <f t="array" ref="AB43">_xlfn.XLOOKUP(AB$1&amp;$R43,$C$3:$C$1662&amp;$D$3:$D$1662,$E$3:$E$1662,0,0,1)</f>
        <v>16800</v>
      </c>
      <c r="AC43" s="2" cm="1">
        <f t="array" ref="AC43">_xlfn.XLOOKUP(AC$1&amp;$R43,$C$3:$C$1662&amp;$D$3:$D$1662,$E$3:$E$1662,0,0,1)</f>
        <v>51300</v>
      </c>
    </row>
    <row r="44" spans="3:29" x14ac:dyDescent="0.4">
      <c r="C44" t="s">
        <v>758</v>
      </c>
      <c r="D44" t="s">
        <v>554</v>
      </c>
      <c r="E44">
        <v>51300</v>
      </c>
      <c r="R44" t="s">
        <v>49</v>
      </c>
      <c r="S44" s="2">
        <f t="shared" si="1"/>
        <v>4842460</v>
      </c>
      <c r="T44" s="2">
        <f t="shared" si="4"/>
        <v>3774400</v>
      </c>
      <c r="U44" s="2">
        <f t="shared" si="4"/>
        <v>4512200</v>
      </c>
      <c r="V44" s="2">
        <f t="shared" si="4"/>
        <v>4737400</v>
      </c>
      <c r="W44" s="2">
        <f t="shared" si="4"/>
        <v>4701100</v>
      </c>
      <c r="X44" s="2">
        <f t="shared" si="4"/>
        <v>6487200</v>
      </c>
      <c r="Y44" s="2" cm="1">
        <f t="array" ref="Y44">_xlfn.XLOOKUP(Y$1&amp;$R44,$C$3:$C$1662&amp;$D$3:$D$1662,$E$3:$E$1662,0,0,1)</f>
        <v>44100</v>
      </c>
      <c r="Z44" s="2" cm="1">
        <f t="array" ref="Z44">_xlfn.XLOOKUP(Z$1&amp;$R44,$C$3:$C$1662&amp;$D$3:$D$1662,$E$3:$E$1662,0,0,1)</f>
        <v>57500</v>
      </c>
      <c r="AA44" s="2" cm="1">
        <f t="array" ref="AA44">_xlfn.XLOOKUP(AA$1&amp;$R44,$C$3:$C$1662&amp;$D$3:$D$1662,$E$3:$E$1662,0,0,1)</f>
        <v>117200</v>
      </c>
      <c r="AB44" s="2" cm="1">
        <f t="array" ref="AB44">_xlfn.XLOOKUP(AB$1&amp;$R44,$C$3:$C$1662&amp;$D$3:$D$1662,$E$3:$E$1662,0,0,1)</f>
        <v>29200</v>
      </c>
      <c r="AC44" s="2" cm="1">
        <f t="array" ref="AC44">_xlfn.XLOOKUP(AC$1&amp;$R44,$C$3:$C$1662&amp;$D$3:$D$1662,$E$3:$E$1662,0,0,1)</f>
        <v>56600</v>
      </c>
    </row>
    <row r="45" spans="3:29" x14ac:dyDescent="0.4">
      <c r="C45" t="s">
        <v>758</v>
      </c>
      <c r="D45" t="s">
        <v>555</v>
      </c>
      <c r="E45">
        <v>56600</v>
      </c>
      <c r="R45" t="s">
        <v>242</v>
      </c>
      <c r="S45" s="2">
        <f t="shared" si="1"/>
        <v>4890220</v>
      </c>
      <c r="T45" s="2">
        <f t="shared" si="4"/>
        <v>3831800</v>
      </c>
      <c r="U45" s="2">
        <f t="shared" si="4"/>
        <v>4572100</v>
      </c>
      <c r="V45" s="2">
        <f t="shared" si="4"/>
        <v>4788600</v>
      </c>
      <c r="W45" s="2">
        <f t="shared" si="4"/>
        <v>4740000</v>
      </c>
      <c r="X45" s="2">
        <f t="shared" si="4"/>
        <v>6518600</v>
      </c>
      <c r="Y45" s="2" cm="1">
        <f t="array" ref="Y45">_xlfn.XLOOKUP(Y$1&amp;$R45,$C$3:$C$1662&amp;$D$3:$D$1662,$E$3:$E$1662,0,0,1)</f>
        <v>57400</v>
      </c>
      <c r="Z45" s="2" cm="1">
        <f t="array" ref="Z45">_xlfn.XLOOKUP(Z$1&amp;$R45,$C$3:$C$1662&amp;$D$3:$D$1662,$E$3:$E$1662,0,0,1)</f>
        <v>59900</v>
      </c>
      <c r="AA45" s="2" cm="1">
        <f t="array" ref="AA45">_xlfn.XLOOKUP(AA$1&amp;$R45,$C$3:$C$1662&amp;$D$3:$D$1662,$E$3:$E$1662,0,0,1)</f>
        <v>51200</v>
      </c>
      <c r="AB45" s="2" cm="1">
        <f t="array" ref="AB45">_xlfn.XLOOKUP(AB$1&amp;$R45,$C$3:$C$1662&amp;$D$3:$D$1662,$E$3:$E$1662,0,0,1)</f>
        <v>38900</v>
      </c>
      <c r="AC45" s="2" cm="1">
        <f t="array" ref="AC45">_xlfn.XLOOKUP(AC$1&amp;$R45,$C$3:$C$1662&amp;$D$3:$D$1662,$E$3:$E$1662,0,0,1)</f>
        <v>31400</v>
      </c>
    </row>
    <row r="46" spans="3:29" x14ac:dyDescent="0.4">
      <c r="C46" t="s">
        <v>758</v>
      </c>
      <c r="D46" t="s">
        <v>556</v>
      </c>
      <c r="E46">
        <v>31400</v>
      </c>
      <c r="R46" t="s">
        <v>126</v>
      </c>
      <c r="S46" s="2">
        <f t="shared" si="1"/>
        <v>4950920</v>
      </c>
      <c r="T46" s="2">
        <f t="shared" si="4"/>
        <v>3883800</v>
      </c>
      <c r="U46" s="2">
        <f t="shared" si="4"/>
        <v>4673700</v>
      </c>
      <c r="V46" s="2">
        <f t="shared" si="4"/>
        <v>4847500</v>
      </c>
      <c r="W46" s="2">
        <f t="shared" si="4"/>
        <v>4779100</v>
      </c>
      <c r="X46" s="2">
        <f t="shared" si="4"/>
        <v>6570500</v>
      </c>
      <c r="Y46" s="2" cm="1">
        <f t="array" ref="Y46">_xlfn.XLOOKUP(Y$1&amp;$R46,$C$3:$C$1662&amp;$D$3:$D$1662,$E$3:$E$1662,0,0,1)</f>
        <v>52000</v>
      </c>
      <c r="Z46" s="2" cm="1">
        <f t="array" ref="Z46">_xlfn.XLOOKUP(Z$1&amp;$R46,$C$3:$C$1662&amp;$D$3:$D$1662,$E$3:$E$1662,0,0,1)</f>
        <v>101600</v>
      </c>
      <c r="AA46" s="2" cm="1">
        <f t="array" ref="AA46">_xlfn.XLOOKUP(AA$1&amp;$R46,$C$3:$C$1662&amp;$D$3:$D$1662,$E$3:$E$1662,0,0,1)</f>
        <v>58900</v>
      </c>
      <c r="AB46" s="2" cm="1">
        <f t="array" ref="AB46">_xlfn.XLOOKUP(AB$1&amp;$R46,$C$3:$C$1662&amp;$D$3:$D$1662,$E$3:$E$1662,0,0,1)</f>
        <v>39100</v>
      </c>
      <c r="AC46" s="2" cm="1">
        <f t="array" ref="AC46">_xlfn.XLOOKUP(AC$1&amp;$R46,$C$3:$C$1662&amp;$D$3:$D$1662,$E$3:$E$1662,0,0,1)</f>
        <v>51900</v>
      </c>
    </row>
    <row r="47" spans="3:29" x14ac:dyDescent="0.4">
      <c r="C47" t="s">
        <v>758</v>
      </c>
      <c r="D47" t="s">
        <v>557</v>
      </c>
      <c r="E47">
        <v>51900</v>
      </c>
      <c r="R47" t="s">
        <v>170</v>
      </c>
      <c r="S47" s="2">
        <f t="shared" si="1"/>
        <v>5007280</v>
      </c>
      <c r="T47" s="2">
        <f t="shared" si="4"/>
        <v>3925600</v>
      </c>
      <c r="U47" s="2">
        <f t="shared" si="4"/>
        <v>4770400</v>
      </c>
      <c r="V47" s="2">
        <f t="shared" si="4"/>
        <v>4917700</v>
      </c>
      <c r="W47" s="2">
        <f t="shared" si="4"/>
        <v>4818800</v>
      </c>
      <c r="X47" s="2">
        <f t="shared" si="4"/>
        <v>6603900</v>
      </c>
      <c r="Y47" s="2" cm="1">
        <f t="array" ref="Y47">_xlfn.XLOOKUP(Y$1&amp;$R47,$C$3:$C$1662&amp;$D$3:$D$1662,$E$3:$E$1662,0,0,1)</f>
        <v>41800</v>
      </c>
      <c r="Z47" s="2" cm="1">
        <f t="array" ref="Z47">_xlfn.XLOOKUP(Z$1&amp;$R47,$C$3:$C$1662&amp;$D$3:$D$1662,$E$3:$E$1662,0,0,1)</f>
        <v>96700</v>
      </c>
      <c r="AA47" s="2" cm="1">
        <f t="array" ref="AA47">_xlfn.XLOOKUP(AA$1&amp;$R47,$C$3:$C$1662&amp;$D$3:$D$1662,$E$3:$E$1662,0,0,1)</f>
        <v>70200</v>
      </c>
      <c r="AB47" s="2" cm="1">
        <f t="array" ref="AB47">_xlfn.XLOOKUP(AB$1&amp;$R47,$C$3:$C$1662&amp;$D$3:$D$1662,$E$3:$E$1662,0,0,1)</f>
        <v>39700</v>
      </c>
      <c r="AC47" s="2" cm="1">
        <f t="array" ref="AC47">_xlfn.XLOOKUP(AC$1&amp;$R47,$C$3:$C$1662&amp;$D$3:$D$1662,$E$3:$E$1662,0,0,1)</f>
        <v>33400</v>
      </c>
    </row>
    <row r="48" spans="3:29" x14ac:dyDescent="0.4">
      <c r="C48" t="s">
        <v>758</v>
      </c>
      <c r="D48" t="s">
        <v>558</v>
      </c>
      <c r="E48">
        <v>33400</v>
      </c>
      <c r="R48" t="s">
        <v>174</v>
      </c>
      <c r="S48" s="2">
        <f t="shared" si="1"/>
        <v>5061740</v>
      </c>
      <c r="T48" s="2">
        <f t="shared" si="4"/>
        <v>4047300</v>
      </c>
      <c r="U48" s="2">
        <f t="shared" si="4"/>
        <v>4821500</v>
      </c>
      <c r="V48" s="2">
        <f t="shared" si="4"/>
        <v>4965300</v>
      </c>
      <c r="W48" s="2">
        <f t="shared" si="4"/>
        <v>4837600</v>
      </c>
      <c r="X48" s="2">
        <f t="shared" si="4"/>
        <v>6637000</v>
      </c>
      <c r="Y48" s="2" cm="1">
        <f t="array" ref="Y48">_xlfn.XLOOKUP(Y$1&amp;$R48,$C$3:$C$1662&amp;$D$3:$D$1662,$E$3:$E$1662,0,0,1)</f>
        <v>121700</v>
      </c>
      <c r="Z48" s="2" cm="1">
        <f t="array" ref="Z48">_xlfn.XLOOKUP(Z$1&amp;$R48,$C$3:$C$1662&amp;$D$3:$D$1662,$E$3:$E$1662,0,0,1)</f>
        <v>51100</v>
      </c>
      <c r="AA48" s="2" cm="1">
        <f t="array" ref="AA48">_xlfn.XLOOKUP(AA$1&amp;$R48,$C$3:$C$1662&amp;$D$3:$D$1662,$E$3:$E$1662,0,0,1)</f>
        <v>47600</v>
      </c>
      <c r="AB48" s="2" cm="1">
        <f t="array" ref="AB48">_xlfn.XLOOKUP(AB$1&amp;$R48,$C$3:$C$1662&amp;$D$3:$D$1662,$E$3:$E$1662,0,0,1)</f>
        <v>18800</v>
      </c>
      <c r="AC48" s="2" cm="1">
        <f t="array" ref="AC48">_xlfn.XLOOKUP(AC$1&amp;$R48,$C$3:$C$1662&amp;$D$3:$D$1662,$E$3:$E$1662,0,0,1)</f>
        <v>33100</v>
      </c>
    </row>
    <row r="49" spans="3:29" x14ac:dyDescent="0.4">
      <c r="C49" t="s">
        <v>758</v>
      </c>
      <c r="D49" t="s">
        <v>559</v>
      </c>
      <c r="E49">
        <v>33100</v>
      </c>
      <c r="R49" t="s">
        <v>179</v>
      </c>
      <c r="S49" s="2">
        <f t="shared" si="1"/>
        <v>5096340</v>
      </c>
      <c r="T49" s="2">
        <f t="shared" si="4"/>
        <v>4114600</v>
      </c>
      <c r="U49" s="2">
        <f t="shared" si="4"/>
        <v>4848600</v>
      </c>
      <c r="V49" s="2">
        <f t="shared" si="4"/>
        <v>4990400</v>
      </c>
      <c r="W49" s="2">
        <f t="shared" si="4"/>
        <v>4857800</v>
      </c>
      <c r="X49" s="2">
        <f t="shared" si="4"/>
        <v>6670300</v>
      </c>
      <c r="Y49" s="2" cm="1">
        <f t="array" ref="Y49">_xlfn.XLOOKUP(Y$1&amp;$R49,$C$3:$C$1662&amp;$D$3:$D$1662,$E$3:$E$1662,0,0,1)</f>
        <v>67300</v>
      </c>
      <c r="Z49" s="2" cm="1">
        <f t="array" ref="Z49">_xlfn.XLOOKUP(Z$1&amp;$R49,$C$3:$C$1662&amp;$D$3:$D$1662,$E$3:$E$1662,0,0,1)</f>
        <v>27100</v>
      </c>
      <c r="AA49" s="2" cm="1">
        <f t="array" ref="AA49">_xlfn.XLOOKUP(AA$1&amp;$R49,$C$3:$C$1662&amp;$D$3:$D$1662,$E$3:$E$1662,0,0,1)</f>
        <v>25100</v>
      </c>
      <c r="AB49" s="2" cm="1">
        <f t="array" ref="AB49">_xlfn.XLOOKUP(AB$1&amp;$R49,$C$3:$C$1662&amp;$D$3:$D$1662,$E$3:$E$1662,0,0,1)</f>
        <v>20200</v>
      </c>
      <c r="AC49" s="2" cm="1">
        <f t="array" ref="AC49">_xlfn.XLOOKUP(AC$1&amp;$R49,$C$3:$C$1662&amp;$D$3:$D$1662,$E$3:$E$1662,0,0,1)</f>
        <v>33300</v>
      </c>
    </row>
    <row r="50" spans="3:29" x14ac:dyDescent="0.4">
      <c r="C50" t="s">
        <v>758</v>
      </c>
      <c r="D50" t="s">
        <v>560</v>
      </c>
      <c r="E50">
        <v>33300</v>
      </c>
      <c r="R50" t="s">
        <v>223</v>
      </c>
      <c r="S50" s="2">
        <f t="shared" si="1"/>
        <v>5139640</v>
      </c>
      <c r="T50" s="2">
        <f t="shared" si="4"/>
        <v>4154500</v>
      </c>
      <c r="U50" s="2">
        <f t="shared" si="4"/>
        <v>4890500</v>
      </c>
      <c r="V50" s="2">
        <f t="shared" si="4"/>
        <v>5047500</v>
      </c>
      <c r="W50" s="2">
        <f t="shared" si="4"/>
        <v>4894600</v>
      </c>
      <c r="X50" s="2">
        <f t="shared" si="4"/>
        <v>6711100</v>
      </c>
      <c r="Y50" s="2" cm="1">
        <f t="array" ref="Y50">_xlfn.XLOOKUP(Y$1&amp;$R50,$C$3:$C$1662&amp;$D$3:$D$1662,$E$3:$E$1662,0,0,1)</f>
        <v>39900</v>
      </c>
      <c r="Z50" s="2" cm="1">
        <f t="array" ref="Z50">_xlfn.XLOOKUP(Z$1&amp;$R50,$C$3:$C$1662&amp;$D$3:$D$1662,$E$3:$E$1662,0,0,1)</f>
        <v>41900</v>
      </c>
      <c r="AA50" s="2" cm="1">
        <f t="array" ref="AA50">_xlfn.XLOOKUP(AA$1&amp;$R50,$C$3:$C$1662&amp;$D$3:$D$1662,$E$3:$E$1662,0,0,1)</f>
        <v>57100</v>
      </c>
      <c r="AB50" s="2" cm="1">
        <f t="array" ref="AB50">_xlfn.XLOOKUP(AB$1&amp;$R50,$C$3:$C$1662&amp;$D$3:$D$1662,$E$3:$E$1662,0,0,1)</f>
        <v>36800</v>
      </c>
      <c r="AC50" s="2" cm="1">
        <f t="array" ref="AC50">_xlfn.XLOOKUP(AC$1&amp;$R50,$C$3:$C$1662&amp;$D$3:$D$1662,$E$3:$E$1662,0,0,1)</f>
        <v>40800</v>
      </c>
    </row>
    <row r="51" spans="3:29" x14ac:dyDescent="0.4">
      <c r="C51" t="s">
        <v>758</v>
      </c>
      <c r="D51" t="s">
        <v>561</v>
      </c>
      <c r="E51">
        <v>40800</v>
      </c>
      <c r="R51" t="s">
        <v>208</v>
      </c>
      <c r="S51" s="2">
        <f t="shared" si="1"/>
        <v>5180680</v>
      </c>
      <c r="T51" s="2">
        <f t="shared" si="4"/>
        <v>4178000</v>
      </c>
      <c r="U51" s="2">
        <f t="shared" si="4"/>
        <v>4940600</v>
      </c>
      <c r="V51" s="2">
        <f t="shared" si="4"/>
        <v>5103200</v>
      </c>
      <c r="W51" s="2">
        <f t="shared" si="4"/>
        <v>4916700</v>
      </c>
      <c r="X51" s="2">
        <f t="shared" si="4"/>
        <v>6764900</v>
      </c>
      <c r="Y51" s="2" cm="1">
        <f t="array" ref="Y51">_xlfn.XLOOKUP(Y$1&amp;$R51,$C$3:$C$1662&amp;$D$3:$D$1662,$E$3:$E$1662,0,0,1)</f>
        <v>23500</v>
      </c>
      <c r="Z51" s="2" cm="1">
        <f t="array" ref="Z51">_xlfn.XLOOKUP(Z$1&amp;$R51,$C$3:$C$1662&amp;$D$3:$D$1662,$E$3:$E$1662,0,0,1)</f>
        <v>50100</v>
      </c>
      <c r="AA51" s="2" cm="1">
        <f t="array" ref="AA51">_xlfn.XLOOKUP(AA$1&amp;$R51,$C$3:$C$1662&amp;$D$3:$D$1662,$E$3:$E$1662,0,0,1)</f>
        <v>55700</v>
      </c>
      <c r="AB51" s="2" cm="1">
        <f t="array" ref="AB51">_xlfn.XLOOKUP(AB$1&amp;$R51,$C$3:$C$1662&amp;$D$3:$D$1662,$E$3:$E$1662,0,0,1)</f>
        <v>22100</v>
      </c>
      <c r="AC51" s="2" cm="1">
        <f t="array" ref="AC51">_xlfn.XLOOKUP(AC$1&amp;$R51,$C$3:$C$1662&amp;$D$3:$D$1662,$E$3:$E$1662,0,0,1)</f>
        <v>53800</v>
      </c>
    </row>
    <row r="52" spans="3:29" x14ac:dyDescent="0.4">
      <c r="C52" t="s">
        <v>758</v>
      </c>
      <c r="D52" t="s">
        <v>562</v>
      </c>
      <c r="E52">
        <v>53800</v>
      </c>
      <c r="R52" t="s">
        <v>160</v>
      </c>
      <c r="S52" s="2">
        <f t="shared" si="1"/>
        <v>5224800</v>
      </c>
      <c r="T52" s="2">
        <f t="shared" ref="T52:X67" si="5">T51+Y52</f>
        <v>4217000</v>
      </c>
      <c r="U52" s="2">
        <f t="shared" si="5"/>
        <v>4964500</v>
      </c>
      <c r="V52" s="2">
        <f t="shared" si="5"/>
        <v>5194100</v>
      </c>
      <c r="W52" s="2">
        <f t="shared" si="5"/>
        <v>4937100</v>
      </c>
      <c r="X52" s="2">
        <f t="shared" si="5"/>
        <v>6811300</v>
      </c>
      <c r="Y52" s="2" cm="1">
        <f t="array" ref="Y52">_xlfn.XLOOKUP(Y$1&amp;$R52,$C$3:$C$1662&amp;$D$3:$D$1662,$E$3:$E$1662,0,0,1)</f>
        <v>39000</v>
      </c>
      <c r="Z52" s="2" cm="1">
        <f t="array" ref="Z52">_xlfn.XLOOKUP(Z$1&amp;$R52,$C$3:$C$1662&amp;$D$3:$D$1662,$E$3:$E$1662,0,0,1)</f>
        <v>23900</v>
      </c>
      <c r="AA52" s="2" cm="1">
        <f t="array" ref="AA52">_xlfn.XLOOKUP(AA$1&amp;$R52,$C$3:$C$1662&amp;$D$3:$D$1662,$E$3:$E$1662,0,0,1)</f>
        <v>90900</v>
      </c>
      <c r="AB52" s="2" cm="1">
        <f t="array" ref="AB52">_xlfn.XLOOKUP(AB$1&amp;$R52,$C$3:$C$1662&amp;$D$3:$D$1662,$E$3:$E$1662,0,0,1)</f>
        <v>20400</v>
      </c>
      <c r="AC52" s="2" cm="1">
        <f t="array" ref="AC52">_xlfn.XLOOKUP(AC$1&amp;$R52,$C$3:$C$1662&amp;$D$3:$D$1662,$E$3:$E$1662,0,0,1)</f>
        <v>46400</v>
      </c>
    </row>
    <row r="53" spans="3:29" x14ac:dyDescent="0.4">
      <c r="C53" t="s">
        <v>758</v>
      </c>
      <c r="D53" t="s">
        <v>563</v>
      </c>
      <c r="E53">
        <v>46400</v>
      </c>
      <c r="R53" t="s">
        <v>168</v>
      </c>
      <c r="S53" s="2">
        <f t="shared" si="1"/>
        <v>5269880</v>
      </c>
      <c r="T53" s="2">
        <f t="shared" si="5"/>
        <v>4274300</v>
      </c>
      <c r="U53" s="2">
        <f t="shared" si="5"/>
        <v>5008100</v>
      </c>
      <c r="V53" s="2">
        <f t="shared" si="5"/>
        <v>5239000</v>
      </c>
      <c r="W53" s="2">
        <f t="shared" si="5"/>
        <v>4960000</v>
      </c>
      <c r="X53" s="2">
        <f t="shared" si="5"/>
        <v>6868000</v>
      </c>
      <c r="Y53" s="2" cm="1">
        <f t="array" ref="Y53">_xlfn.XLOOKUP(Y$1&amp;$R53,$C$3:$C$1662&amp;$D$3:$D$1662,$E$3:$E$1662,0,0,1)</f>
        <v>57300</v>
      </c>
      <c r="Z53" s="2" cm="1">
        <f t="array" ref="Z53">_xlfn.XLOOKUP(Z$1&amp;$R53,$C$3:$C$1662&amp;$D$3:$D$1662,$E$3:$E$1662,0,0,1)</f>
        <v>43600</v>
      </c>
      <c r="AA53" s="2" cm="1">
        <f t="array" ref="AA53">_xlfn.XLOOKUP(AA$1&amp;$R53,$C$3:$C$1662&amp;$D$3:$D$1662,$E$3:$E$1662,0,0,1)</f>
        <v>44900</v>
      </c>
      <c r="AB53" s="2" cm="1">
        <f t="array" ref="AB53">_xlfn.XLOOKUP(AB$1&amp;$R53,$C$3:$C$1662&amp;$D$3:$D$1662,$E$3:$E$1662,0,0,1)</f>
        <v>22900</v>
      </c>
      <c r="AC53" s="2" cm="1">
        <f t="array" ref="AC53">_xlfn.XLOOKUP(AC$1&amp;$R53,$C$3:$C$1662&amp;$D$3:$D$1662,$E$3:$E$1662,0,0,1)</f>
        <v>56700</v>
      </c>
    </row>
    <row r="54" spans="3:29" x14ac:dyDescent="0.4">
      <c r="C54" t="s">
        <v>758</v>
      </c>
      <c r="D54" t="s">
        <v>564</v>
      </c>
      <c r="E54">
        <v>56700</v>
      </c>
      <c r="R54" t="s">
        <v>167</v>
      </c>
      <c r="S54" s="2">
        <f t="shared" si="1"/>
        <v>5308400</v>
      </c>
      <c r="T54" s="2">
        <f t="shared" si="5"/>
        <v>4301200</v>
      </c>
      <c r="U54" s="2">
        <f t="shared" si="5"/>
        <v>5088000</v>
      </c>
      <c r="V54" s="2">
        <f t="shared" si="5"/>
        <v>5275700</v>
      </c>
      <c r="W54" s="2">
        <f t="shared" si="5"/>
        <v>4989000</v>
      </c>
      <c r="X54" s="2">
        <f t="shared" si="5"/>
        <v>6888100</v>
      </c>
      <c r="Y54" s="2" cm="1">
        <f t="array" ref="Y54">_xlfn.XLOOKUP(Y$1&amp;$R54,$C$3:$C$1662&amp;$D$3:$D$1662,$E$3:$E$1662,0,0,1)</f>
        <v>26900</v>
      </c>
      <c r="Z54" s="2" cm="1">
        <f t="array" ref="Z54">_xlfn.XLOOKUP(Z$1&amp;$R54,$C$3:$C$1662&amp;$D$3:$D$1662,$E$3:$E$1662,0,0,1)</f>
        <v>79900</v>
      </c>
      <c r="AA54" s="2" cm="1">
        <f t="array" ref="AA54">_xlfn.XLOOKUP(AA$1&amp;$R54,$C$3:$C$1662&amp;$D$3:$D$1662,$E$3:$E$1662,0,0,1)</f>
        <v>36700</v>
      </c>
      <c r="AB54" s="2" cm="1">
        <f t="array" ref="AB54">_xlfn.XLOOKUP(AB$1&amp;$R54,$C$3:$C$1662&amp;$D$3:$D$1662,$E$3:$E$1662,0,0,1)</f>
        <v>29000</v>
      </c>
      <c r="AC54" s="2" cm="1">
        <f t="array" ref="AC54">_xlfn.XLOOKUP(AC$1&amp;$R54,$C$3:$C$1662&amp;$D$3:$D$1662,$E$3:$E$1662,0,0,1)</f>
        <v>20100</v>
      </c>
    </row>
    <row r="55" spans="3:29" x14ac:dyDescent="0.4">
      <c r="C55" t="s">
        <v>758</v>
      </c>
      <c r="D55" t="s">
        <v>565</v>
      </c>
      <c r="E55">
        <v>20100</v>
      </c>
      <c r="R55" t="s">
        <v>218</v>
      </c>
      <c r="S55" s="2">
        <f t="shared" si="1"/>
        <v>5354500</v>
      </c>
      <c r="T55" s="2">
        <f t="shared" si="5"/>
        <v>4315400</v>
      </c>
      <c r="U55" s="2">
        <f t="shared" si="5"/>
        <v>5113300</v>
      </c>
      <c r="V55" s="2">
        <f t="shared" si="5"/>
        <v>5317200</v>
      </c>
      <c r="W55" s="2">
        <f t="shared" si="5"/>
        <v>5035600</v>
      </c>
      <c r="X55" s="2">
        <f t="shared" si="5"/>
        <v>6991000</v>
      </c>
      <c r="Y55" s="2" cm="1">
        <f t="array" ref="Y55">_xlfn.XLOOKUP(Y$1&amp;$R55,$C$3:$C$1662&amp;$D$3:$D$1662,$E$3:$E$1662,0,0,1)</f>
        <v>14200</v>
      </c>
      <c r="Z55" s="2" cm="1">
        <f t="array" ref="Z55">_xlfn.XLOOKUP(Z$1&amp;$R55,$C$3:$C$1662&amp;$D$3:$D$1662,$E$3:$E$1662,0,0,1)</f>
        <v>25300</v>
      </c>
      <c r="AA55" s="2" cm="1">
        <f t="array" ref="AA55">_xlfn.XLOOKUP(AA$1&amp;$R55,$C$3:$C$1662&amp;$D$3:$D$1662,$E$3:$E$1662,0,0,1)</f>
        <v>41500</v>
      </c>
      <c r="AB55" s="2" cm="1">
        <f t="array" ref="AB55">_xlfn.XLOOKUP(AB$1&amp;$R55,$C$3:$C$1662&amp;$D$3:$D$1662,$E$3:$E$1662,0,0,1)</f>
        <v>46600</v>
      </c>
      <c r="AC55" s="2" cm="1">
        <f t="array" ref="AC55">_xlfn.XLOOKUP(AC$1&amp;$R55,$C$3:$C$1662&amp;$D$3:$D$1662,$E$3:$E$1662,0,0,1)</f>
        <v>102900</v>
      </c>
    </row>
    <row r="56" spans="3:29" x14ac:dyDescent="0.4">
      <c r="C56" t="s">
        <v>758</v>
      </c>
      <c r="D56" t="s">
        <v>566</v>
      </c>
      <c r="E56">
        <v>102900</v>
      </c>
      <c r="R56" t="s">
        <v>238</v>
      </c>
      <c r="S56" s="2">
        <f t="shared" si="1"/>
        <v>5390020</v>
      </c>
      <c r="T56" s="2">
        <f t="shared" si="5"/>
        <v>4345300</v>
      </c>
      <c r="U56" s="2">
        <f t="shared" si="5"/>
        <v>5153800</v>
      </c>
      <c r="V56" s="2">
        <f t="shared" si="5"/>
        <v>5377000</v>
      </c>
      <c r="W56" s="2">
        <f t="shared" si="5"/>
        <v>5056000</v>
      </c>
      <c r="X56" s="2">
        <f t="shared" si="5"/>
        <v>7018000</v>
      </c>
      <c r="Y56" s="2" cm="1">
        <f t="array" ref="Y56">_xlfn.XLOOKUP(Y$1&amp;$R56,$C$3:$C$1662&amp;$D$3:$D$1662,$E$3:$E$1662,0,0,1)</f>
        <v>29900</v>
      </c>
      <c r="Z56" s="2" cm="1">
        <f t="array" ref="Z56">_xlfn.XLOOKUP(Z$1&amp;$R56,$C$3:$C$1662&amp;$D$3:$D$1662,$E$3:$E$1662,0,0,1)</f>
        <v>40500</v>
      </c>
      <c r="AA56" s="2" cm="1">
        <f t="array" ref="AA56">_xlfn.XLOOKUP(AA$1&amp;$R56,$C$3:$C$1662&amp;$D$3:$D$1662,$E$3:$E$1662,0,0,1)</f>
        <v>59800</v>
      </c>
      <c r="AB56" s="2" cm="1">
        <f t="array" ref="AB56">_xlfn.XLOOKUP(AB$1&amp;$R56,$C$3:$C$1662&amp;$D$3:$D$1662,$E$3:$E$1662,0,0,1)</f>
        <v>20400</v>
      </c>
      <c r="AC56" s="2" cm="1">
        <f t="array" ref="AC56">_xlfn.XLOOKUP(AC$1&amp;$R56,$C$3:$C$1662&amp;$D$3:$D$1662,$E$3:$E$1662,0,0,1)</f>
        <v>27000</v>
      </c>
    </row>
    <row r="57" spans="3:29" x14ac:dyDescent="0.4">
      <c r="C57" t="s">
        <v>758</v>
      </c>
      <c r="D57" t="s">
        <v>567</v>
      </c>
      <c r="E57">
        <v>27000</v>
      </c>
      <c r="R57" t="s">
        <v>240</v>
      </c>
      <c r="S57" s="2">
        <f t="shared" si="1"/>
        <v>5440400</v>
      </c>
      <c r="T57" s="2">
        <f t="shared" si="5"/>
        <v>4386000</v>
      </c>
      <c r="U57" s="2">
        <f t="shared" si="5"/>
        <v>5280200</v>
      </c>
      <c r="V57" s="2">
        <f t="shared" si="5"/>
        <v>5401200</v>
      </c>
      <c r="W57" s="2">
        <f t="shared" si="5"/>
        <v>5081200</v>
      </c>
      <c r="X57" s="2">
        <f t="shared" si="5"/>
        <v>7053400</v>
      </c>
      <c r="Y57" s="2" cm="1">
        <f t="array" ref="Y57">_xlfn.XLOOKUP(Y$1&amp;$R57,$C$3:$C$1662&amp;$D$3:$D$1662,$E$3:$E$1662,0,0,1)</f>
        <v>40700</v>
      </c>
      <c r="Z57" s="2" cm="1">
        <f t="array" ref="Z57">_xlfn.XLOOKUP(Z$1&amp;$R57,$C$3:$C$1662&amp;$D$3:$D$1662,$E$3:$E$1662,0,0,1)</f>
        <v>126400</v>
      </c>
      <c r="AA57" s="2" cm="1">
        <f t="array" ref="AA57">_xlfn.XLOOKUP(AA$1&amp;$R57,$C$3:$C$1662&amp;$D$3:$D$1662,$E$3:$E$1662,0,0,1)</f>
        <v>24200</v>
      </c>
      <c r="AB57" s="2" cm="1">
        <f t="array" ref="AB57">_xlfn.XLOOKUP(AB$1&amp;$R57,$C$3:$C$1662&amp;$D$3:$D$1662,$E$3:$E$1662,0,0,1)</f>
        <v>25200</v>
      </c>
      <c r="AC57" s="2" cm="1">
        <f t="array" ref="AC57">_xlfn.XLOOKUP(AC$1&amp;$R57,$C$3:$C$1662&amp;$D$3:$D$1662,$E$3:$E$1662,0,0,1)</f>
        <v>35400</v>
      </c>
    </row>
    <row r="58" spans="3:29" x14ac:dyDescent="0.4">
      <c r="C58" t="s">
        <v>758</v>
      </c>
      <c r="D58" t="s">
        <v>568</v>
      </c>
      <c r="E58">
        <v>35400</v>
      </c>
      <c r="R58" t="s">
        <v>198</v>
      </c>
      <c r="S58" s="2">
        <f t="shared" si="1"/>
        <v>5511500</v>
      </c>
      <c r="T58" s="2">
        <f t="shared" si="5"/>
        <v>4438200</v>
      </c>
      <c r="U58" s="2">
        <f t="shared" si="5"/>
        <v>5441400</v>
      </c>
      <c r="V58" s="2">
        <f t="shared" si="5"/>
        <v>5474800</v>
      </c>
      <c r="W58" s="2">
        <f t="shared" si="5"/>
        <v>5134000</v>
      </c>
      <c r="X58" s="2">
        <f t="shared" si="5"/>
        <v>7069100</v>
      </c>
      <c r="Y58" s="2" cm="1">
        <f t="array" ref="Y58">_xlfn.XLOOKUP(Y$1&amp;$R58,$C$3:$C$1662&amp;$D$3:$D$1662,$E$3:$E$1662,0,0,1)</f>
        <v>52200</v>
      </c>
      <c r="Z58" s="2" cm="1">
        <f t="array" ref="Z58">_xlfn.XLOOKUP(Z$1&amp;$R58,$C$3:$C$1662&amp;$D$3:$D$1662,$E$3:$E$1662,0,0,1)</f>
        <v>161200</v>
      </c>
      <c r="AA58" s="2" cm="1">
        <f t="array" ref="AA58">_xlfn.XLOOKUP(AA$1&amp;$R58,$C$3:$C$1662&amp;$D$3:$D$1662,$E$3:$E$1662,0,0,1)</f>
        <v>73600</v>
      </c>
      <c r="AB58" s="2" cm="1">
        <f t="array" ref="AB58">_xlfn.XLOOKUP(AB$1&amp;$R58,$C$3:$C$1662&amp;$D$3:$D$1662,$E$3:$E$1662,0,0,1)</f>
        <v>52800</v>
      </c>
      <c r="AC58" s="2" cm="1">
        <f t="array" ref="AC58">_xlfn.XLOOKUP(AC$1&amp;$R58,$C$3:$C$1662&amp;$D$3:$D$1662,$E$3:$E$1662,0,0,1)</f>
        <v>15700</v>
      </c>
    </row>
    <row r="59" spans="3:29" x14ac:dyDescent="0.4">
      <c r="C59" t="s">
        <v>758</v>
      </c>
      <c r="D59" t="s">
        <v>569</v>
      </c>
      <c r="E59">
        <v>15700</v>
      </c>
      <c r="R59" t="s">
        <v>251</v>
      </c>
      <c r="S59" s="2">
        <f t="shared" si="1"/>
        <v>5568440</v>
      </c>
      <c r="T59" s="2">
        <f t="shared" si="5"/>
        <v>4471200</v>
      </c>
      <c r="U59" s="2">
        <f t="shared" si="5"/>
        <v>5515000</v>
      </c>
      <c r="V59" s="2">
        <f t="shared" si="5"/>
        <v>5567900</v>
      </c>
      <c r="W59" s="2">
        <f t="shared" si="5"/>
        <v>5192800</v>
      </c>
      <c r="X59" s="2">
        <f t="shared" si="5"/>
        <v>7095300</v>
      </c>
      <c r="Y59" s="2" cm="1">
        <f t="array" ref="Y59">_xlfn.XLOOKUP(Y$1&amp;$R59,$C$3:$C$1662&amp;$D$3:$D$1662,$E$3:$E$1662,0,0,1)</f>
        <v>33000</v>
      </c>
      <c r="Z59" s="2" cm="1">
        <f t="array" ref="Z59">_xlfn.XLOOKUP(Z$1&amp;$R59,$C$3:$C$1662&amp;$D$3:$D$1662,$E$3:$E$1662,0,0,1)</f>
        <v>73600</v>
      </c>
      <c r="AA59" s="2" cm="1">
        <f t="array" ref="AA59">_xlfn.XLOOKUP(AA$1&amp;$R59,$C$3:$C$1662&amp;$D$3:$D$1662,$E$3:$E$1662,0,0,1)</f>
        <v>93100</v>
      </c>
      <c r="AB59" s="2" cm="1">
        <f t="array" ref="AB59">_xlfn.XLOOKUP(AB$1&amp;$R59,$C$3:$C$1662&amp;$D$3:$D$1662,$E$3:$E$1662,0,0,1)</f>
        <v>58800</v>
      </c>
      <c r="AC59" s="2" cm="1">
        <f t="array" ref="AC59">_xlfn.XLOOKUP(AC$1&amp;$R59,$C$3:$C$1662&amp;$D$3:$D$1662,$E$3:$E$1662,0,0,1)</f>
        <v>26200</v>
      </c>
    </row>
    <row r="60" spans="3:29" x14ac:dyDescent="0.4">
      <c r="C60" t="s">
        <v>758</v>
      </c>
      <c r="D60" t="s">
        <v>570</v>
      </c>
      <c r="E60">
        <v>26200</v>
      </c>
      <c r="R60" t="s">
        <v>259</v>
      </c>
      <c r="S60" s="2">
        <f t="shared" si="1"/>
        <v>5630040</v>
      </c>
      <c r="T60" s="2">
        <f t="shared" si="5"/>
        <v>4571900</v>
      </c>
      <c r="U60" s="2">
        <f t="shared" si="5"/>
        <v>5638100</v>
      </c>
      <c r="V60" s="2">
        <f t="shared" si="5"/>
        <v>5614700</v>
      </c>
      <c r="W60" s="2">
        <f t="shared" si="5"/>
        <v>5211700</v>
      </c>
      <c r="X60" s="2">
        <f t="shared" si="5"/>
        <v>7113800</v>
      </c>
      <c r="Y60" s="2" cm="1">
        <f t="array" ref="Y60">_xlfn.XLOOKUP(Y$1&amp;$R60,$C$3:$C$1662&amp;$D$3:$D$1662,$E$3:$E$1662,0,0,1)</f>
        <v>100700</v>
      </c>
      <c r="Z60" s="2" cm="1">
        <f t="array" ref="Z60">_xlfn.XLOOKUP(Z$1&amp;$R60,$C$3:$C$1662&amp;$D$3:$D$1662,$E$3:$E$1662,0,0,1)</f>
        <v>123100</v>
      </c>
      <c r="AA60" s="2" cm="1">
        <f t="array" ref="AA60">_xlfn.XLOOKUP(AA$1&amp;$R60,$C$3:$C$1662&amp;$D$3:$D$1662,$E$3:$E$1662,0,0,1)</f>
        <v>46800</v>
      </c>
      <c r="AB60" s="2" cm="1">
        <f t="array" ref="AB60">_xlfn.XLOOKUP(AB$1&amp;$R60,$C$3:$C$1662&amp;$D$3:$D$1662,$E$3:$E$1662,0,0,1)</f>
        <v>18900</v>
      </c>
      <c r="AC60" s="2" cm="1">
        <f t="array" ref="AC60">_xlfn.XLOOKUP(AC$1&amp;$R60,$C$3:$C$1662&amp;$D$3:$D$1662,$E$3:$E$1662,0,0,1)</f>
        <v>18500</v>
      </c>
    </row>
    <row r="61" spans="3:29" x14ac:dyDescent="0.4">
      <c r="C61" t="s">
        <v>758</v>
      </c>
      <c r="D61" t="s">
        <v>571</v>
      </c>
      <c r="E61">
        <v>18500</v>
      </c>
      <c r="R61" t="s">
        <v>80</v>
      </c>
      <c r="S61" s="2">
        <f t="shared" si="1"/>
        <v>5673820</v>
      </c>
      <c r="T61" s="2">
        <f t="shared" si="5"/>
        <v>4611400</v>
      </c>
      <c r="U61" s="2">
        <f t="shared" si="5"/>
        <v>5678300</v>
      </c>
      <c r="V61" s="2">
        <f t="shared" si="5"/>
        <v>5653400</v>
      </c>
      <c r="W61" s="2">
        <f t="shared" si="5"/>
        <v>5274800</v>
      </c>
      <c r="X61" s="2">
        <f t="shared" si="5"/>
        <v>7151200</v>
      </c>
      <c r="Y61" s="2" cm="1">
        <f t="array" ref="Y61">_xlfn.XLOOKUP(Y$1&amp;$R61,$C$3:$C$1662&amp;$D$3:$D$1662,$E$3:$E$1662,0,0,1)</f>
        <v>39500</v>
      </c>
      <c r="Z61" s="2" cm="1">
        <f t="array" ref="Z61">_xlfn.XLOOKUP(Z$1&amp;$R61,$C$3:$C$1662&amp;$D$3:$D$1662,$E$3:$E$1662,0,0,1)</f>
        <v>40200</v>
      </c>
      <c r="AA61" s="2" cm="1">
        <f t="array" ref="AA61">_xlfn.XLOOKUP(AA$1&amp;$R61,$C$3:$C$1662&amp;$D$3:$D$1662,$E$3:$E$1662,0,0,1)</f>
        <v>38700</v>
      </c>
      <c r="AB61" s="2" cm="1">
        <f t="array" ref="AB61">_xlfn.XLOOKUP(AB$1&amp;$R61,$C$3:$C$1662&amp;$D$3:$D$1662,$E$3:$E$1662,0,0,1)</f>
        <v>63100</v>
      </c>
      <c r="AC61" s="2" cm="1">
        <f t="array" ref="AC61">_xlfn.XLOOKUP(AC$1&amp;$R61,$C$3:$C$1662&amp;$D$3:$D$1662,$E$3:$E$1662,0,0,1)</f>
        <v>37400</v>
      </c>
    </row>
    <row r="62" spans="3:29" x14ac:dyDescent="0.4">
      <c r="C62" t="s">
        <v>758</v>
      </c>
      <c r="D62" t="s">
        <v>572</v>
      </c>
      <c r="E62">
        <v>37400</v>
      </c>
      <c r="R62" t="s">
        <v>206</v>
      </c>
      <c r="S62" s="2">
        <f t="shared" si="1"/>
        <v>5722640</v>
      </c>
      <c r="T62" s="2">
        <f t="shared" si="5"/>
        <v>4665600</v>
      </c>
      <c r="U62" s="2">
        <f t="shared" si="5"/>
        <v>5704600</v>
      </c>
      <c r="V62" s="2">
        <f t="shared" si="5"/>
        <v>5748700</v>
      </c>
      <c r="W62" s="2">
        <f t="shared" si="5"/>
        <v>5306700</v>
      </c>
      <c r="X62" s="2">
        <f t="shared" si="5"/>
        <v>7187600</v>
      </c>
      <c r="Y62" s="2" cm="1">
        <f t="array" ref="Y62">_xlfn.XLOOKUP(Y$1&amp;$R62,$C$3:$C$1662&amp;$D$3:$D$1662,$E$3:$E$1662,0,0,1)</f>
        <v>54200</v>
      </c>
      <c r="Z62" s="2" cm="1">
        <f t="array" ref="Z62">_xlfn.XLOOKUP(Z$1&amp;$R62,$C$3:$C$1662&amp;$D$3:$D$1662,$E$3:$E$1662,0,0,1)</f>
        <v>26300</v>
      </c>
      <c r="AA62" s="2" cm="1">
        <f t="array" ref="AA62">_xlfn.XLOOKUP(AA$1&amp;$R62,$C$3:$C$1662&amp;$D$3:$D$1662,$E$3:$E$1662,0,0,1)</f>
        <v>95300</v>
      </c>
      <c r="AB62" s="2" cm="1">
        <f t="array" ref="AB62">_xlfn.XLOOKUP(AB$1&amp;$R62,$C$3:$C$1662&amp;$D$3:$D$1662,$E$3:$E$1662,0,0,1)</f>
        <v>31900</v>
      </c>
      <c r="AC62" s="2" cm="1">
        <f t="array" ref="AC62">_xlfn.XLOOKUP(AC$1&amp;$R62,$C$3:$C$1662&amp;$D$3:$D$1662,$E$3:$E$1662,0,0,1)</f>
        <v>36400</v>
      </c>
    </row>
    <row r="63" spans="3:29" x14ac:dyDescent="0.4">
      <c r="C63" t="s">
        <v>758</v>
      </c>
      <c r="D63" t="s">
        <v>573</v>
      </c>
      <c r="E63">
        <v>36400</v>
      </c>
      <c r="R63" t="s">
        <v>178</v>
      </c>
      <c r="S63" s="2">
        <f t="shared" si="1"/>
        <v>5750740</v>
      </c>
      <c r="T63" s="2">
        <f t="shared" si="5"/>
        <v>4684200</v>
      </c>
      <c r="U63" s="2">
        <f t="shared" si="5"/>
        <v>5719500</v>
      </c>
      <c r="V63" s="2">
        <f t="shared" si="5"/>
        <v>5776000</v>
      </c>
      <c r="W63" s="2">
        <f t="shared" si="5"/>
        <v>5342100</v>
      </c>
      <c r="X63" s="2">
        <f t="shared" si="5"/>
        <v>7231900</v>
      </c>
      <c r="Y63" s="2" cm="1">
        <f t="array" ref="Y63">_xlfn.XLOOKUP(Y$1&amp;$R63,$C$3:$C$1662&amp;$D$3:$D$1662,$E$3:$E$1662,0,0,1)</f>
        <v>18600</v>
      </c>
      <c r="Z63" s="2" cm="1">
        <f t="array" ref="Z63">_xlfn.XLOOKUP(Z$1&amp;$R63,$C$3:$C$1662&amp;$D$3:$D$1662,$E$3:$E$1662,0,0,1)</f>
        <v>14900</v>
      </c>
      <c r="AA63" s="2" cm="1">
        <f t="array" ref="AA63">_xlfn.XLOOKUP(AA$1&amp;$R63,$C$3:$C$1662&amp;$D$3:$D$1662,$E$3:$E$1662,0,0,1)</f>
        <v>27300</v>
      </c>
      <c r="AB63" s="2" cm="1">
        <f t="array" ref="AB63">_xlfn.XLOOKUP(AB$1&amp;$R63,$C$3:$C$1662&amp;$D$3:$D$1662,$E$3:$E$1662,0,0,1)</f>
        <v>35400</v>
      </c>
      <c r="AC63" s="2" cm="1">
        <f t="array" ref="AC63">_xlfn.XLOOKUP(AC$1&amp;$R63,$C$3:$C$1662&amp;$D$3:$D$1662,$E$3:$E$1662,0,0,1)</f>
        <v>44300</v>
      </c>
    </row>
    <row r="64" spans="3:29" x14ac:dyDescent="0.4">
      <c r="C64" t="s">
        <v>758</v>
      </c>
      <c r="D64" t="s">
        <v>574</v>
      </c>
      <c r="E64">
        <v>44300</v>
      </c>
      <c r="R64" t="s">
        <v>183</v>
      </c>
      <c r="S64" s="2">
        <f t="shared" si="1"/>
        <v>5805580</v>
      </c>
      <c r="T64" s="2">
        <f t="shared" si="5"/>
        <v>4703900</v>
      </c>
      <c r="U64" s="2">
        <f t="shared" si="5"/>
        <v>5749300</v>
      </c>
      <c r="V64" s="2">
        <f t="shared" si="5"/>
        <v>5822200</v>
      </c>
      <c r="W64" s="2">
        <f t="shared" si="5"/>
        <v>5449600</v>
      </c>
      <c r="X64" s="2">
        <f t="shared" si="5"/>
        <v>7302900</v>
      </c>
      <c r="Y64" s="2" cm="1">
        <f t="array" ref="Y64">_xlfn.XLOOKUP(Y$1&amp;$R64,$C$3:$C$1662&amp;$D$3:$D$1662,$E$3:$E$1662,0,0,1)</f>
        <v>19700</v>
      </c>
      <c r="Z64" s="2" cm="1">
        <f t="array" ref="Z64">_xlfn.XLOOKUP(Z$1&amp;$R64,$C$3:$C$1662&amp;$D$3:$D$1662,$E$3:$E$1662,0,0,1)</f>
        <v>29800</v>
      </c>
      <c r="AA64" s="2" cm="1">
        <f t="array" ref="AA64">_xlfn.XLOOKUP(AA$1&amp;$R64,$C$3:$C$1662&amp;$D$3:$D$1662,$E$3:$E$1662,0,0,1)</f>
        <v>46200</v>
      </c>
      <c r="AB64" s="2" cm="1">
        <f t="array" ref="AB64">_xlfn.XLOOKUP(AB$1&amp;$R64,$C$3:$C$1662&amp;$D$3:$D$1662,$E$3:$E$1662,0,0,1)</f>
        <v>107500</v>
      </c>
      <c r="AC64" s="2" cm="1">
        <f t="array" ref="AC64">_xlfn.XLOOKUP(AC$1&amp;$R64,$C$3:$C$1662&amp;$D$3:$D$1662,$E$3:$E$1662,0,0,1)</f>
        <v>71000</v>
      </c>
    </row>
    <row r="65" spans="3:29" x14ac:dyDescent="0.4">
      <c r="C65" t="s">
        <v>758</v>
      </c>
      <c r="D65" t="s">
        <v>575</v>
      </c>
      <c r="E65">
        <v>71000</v>
      </c>
      <c r="R65" t="s">
        <v>64</v>
      </c>
      <c r="S65" s="2">
        <f t="shared" si="1"/>
        <v>5846080</v>
      </c>
      <c r="T65" s="2">
        <f t="shared" si="5"/>
        <v>4723500</v>
      </c>
      <c r="U65" s="2">
        <f t="shared" si="5"/>
        <v>5791000</v>
      </c>
      <c r="V65" s="2">
        <f t="shared" si="5"/>
        <v>5848900</v>
      </c>
      <c r="W65" s="2">
        <f t="shared" si="5"/>
        <v>5503700</v>
      </c>
      <c r="X65" s="2">
        <f t="shared" si="5"/>
        <v>7363300</v>
      </c>
      <c r="Y65" s="2" cm="1">
        <f t="array" ref="Y65">_xlfn.XLOOKUP(Y$1&amp;$R65,$C$3:$C$1662&amp;$D$3:$D$1662,$E$3:$E$1662,0,0,1)</f>
        <v>19600</v>
      </c>
      <c r="Z65" s="2" cm="1">
        <f t="array" ref="Z65">_xlfn.XLOOKUP(Z$1&amp;$R65,$C$3:$C$1662&amp;$D$3:$D$1662,$E$3:$E$1662,0,0,1)</f>
        <v>41700</v>
      </c>
      <c r="AA65" s="2" cm="1">
        <f t="array" ref="AA65">_xlfn.XLOOKUP(AA$1&amp;$R65,$C$3:$C$1662&amp;$D$3:$D$1662,$E$3:$E$1662,0,0,1)</f>
        <v>26700</v>
      </c>
      <c r="AB65" s="2" cm="1">
        <f t="array" ref="AB65">_xlfn.XLOOKUP(AB$1&amp;$R65,$C$3:$C$1662&amp;$D$3:$D$1662,$E$3:$E$1662,0,0,1)</f>
        <v>54100</v>
      </c>
      <c r="AC65" s="2" cm="1">
        <f t="array" ref="AC65">_xlfn.XLOOKUP(AC$1&amp;$R65,$C$3:$C$1662&amp;$D$3:$D$1662,$E$3:$E$1662,0,0,1)</f>
        <v>60400</v>
      </c>
    </row>
    <row r="66" spans="3:29" x14ac:dyDescent="0.4">
      <c r="C66" t="s">
        <v>758</v>
      </c>
      <c r="D66" t="s">
        <v>576</v>
      </c>
      <c r="E66">
        <v>60400</v>
      </c>
      <c r="R66" t="s">
        <v>294</v>
      </c>
      <c r="S66" s="2">
        <f t="shared" si="1"/>
        <v>5876420</v>
      </c>
      <c r="T66" s="2">
        <f t="shared" si="5"/>
        <v>4764400</v>
      </c>
      <c r="U66" s="2">
        <f t="shared" si="5"/>
        <v>5818300</v>
      </c>
      <c r="V66" s="2">
        <f t="shared" si="5"/>
        <v>5875400</v>
      </c>
      <c r="W66" s="2">
        <f t="shared" si="5"/>
        <v>5535400</v>
      </c>
      <c r="X66" s="2">
        <f t="shared" si="5"/>
        <v>7388600</v>
      </c>
      <c r="Y66" s="2" cm="1">
        <f t="array" ref="Y66">_xlfn.XLOOKUP(Y$1&amp;$R66,$C$3:$C$1662&amp;$D$3:$D$1662,$E$3:$E$1662,0,0,1)</f>
        <v>40900</v>
      </c>
      <c r="Z66" s="2" cm="1">
        <f t="array" ref="Z66">_xlfn.XLOOKUP(Z$1&amp;$R66,$C$3:$C$1662&amp;$D$3:$D$1662,$E$3:$E$1662,0,0,1)</f>
        <v>27300</v>
      </c>
      <c r="AA66" s="2" cm="1">
        <f t="array" ref="AA66">_xlfn.XLOOKUP(AA$1&amp;$R66,$C$3:$C$1662&amp;$D$3:$D$1662,$E$3:$E$1662,0,0,1)</f>
        <v>26500</v>
      </c>
      <c r="AB66" s="2" cm="1">
        <f t="array" ref="AB66">_xlfn.XLOOKUP(AB$1&amp;$R66,$C$3:$C$1662&amp;$D$3:$D$1662,$E$3:$E$1662,0,0,1)</f>
        <v>31700</v>
      </c>
      <c r="AC66" s="2" cm="1">
        <f t="array" ref="AC66">_xlfn.XLOOKUP(AC$1&amp;$R66,$C$3:$C$1662&amp;$D$3:$D$1662,$E$3:$E$1662,0,0,1)</f>
        <v>25300</v>
      </c>
    </row>
    <row r="67" spans="3:29" x14ac:dyDescent="0.4">
      <c r="C67" t="s">
        <v>758</v>
      </c>
      <c r="D67" t="s">
        <v>577</v>
      </c>
      <c r="E67">
        <v>25300</v>
      </c>
      <c r="R67" t="s">
        <v>29</v>
      </c>
      <c r="S67" s="2">
        <f t="shared" ref="S67:S130" si="6">IFERROR(AVERAGEIFS(T67:X67,T67:X67,"&gt;0"),0)</f>
        <v>5930660</v>
      </c>
      <c r="T67" s="2">
        <f t="shared" si="5"/>
        <v>4795200</v>
      </c>
      <c r="U67" s="2">
        <f t="shared" si="5"/>
        <v>5836700</v>
      </c>
      <c r="V67" s="2">
        <f t="shared" si="5"/>
        <v>5904200</v>
      </c>
      <c r="W67" s="2">
        <f t="shared" si="5"/>
        <v>5690700</v>
      </c>
      <c r="X67" s="2">
        <f t="shared" si="5"/>
        <v>7426500</v>
      </c>
      <c r="Y67" s="2" cm="1">
        <f t="array" ref="Y67">_xlfn.XLOOKUP(Y$1&amp;$R67,$C$3:$C$1662&amp;$D$3:$D$1662,$E$3:$E$1662,0,0,1)</f>
        <v>30800</v>
      </c>
      <c r="Z67" s="2" cm="1">
        <f t="array" ref="Z67">_xlfn.XLOOKUP(Z$1&amp;$R67,$C$3:$C$1662&amp;$D$3:$D$1662,$E$3:$E$1662,0,0,1)</f>
        <v>18400</v>
      </c>
      <c r="AA67" s="2" cm="1">
        <f t="array" ref="AA67">_xlfn.XLOOKUP(AA$1&amp;$R67,$C$3:$C$1662&amp;$D$3:$D$1662,$E$3:$E$1662,0,0,1)</f>
        <v>28800</v>
      </c>
      <c r="AB67" s="2" cm="1">
        <f t="array" ref="AB67">_xlfn.XLOOKUP(AB$1&amp;$R67,$C$3:$C$1662&amp;$D$3:$D$1662,$E$3:$E$1662,0,0,1)</f>
        <v>155300</v>
      </c>
      <c r="AC67" s="2" cm="1">
        <f t="array" ref="AC67">_xlfn.XLOOKUP(AC$1&amp;$R67,$C$3:$C$1662&amp;$D$3:$D$1662,$E$3:$E$1662,0,0,1)</f>
        <v>37900</v>
      </c>
    </row>
    <row r="68" spans="3:29" x14ac:dyDescent="0.4">
      <c r="C68" t="s">
        <v>758</v>
      </c>
      <c r="D68" t="s">
        <v>578</v>
      </c>
      <c r="E68">
        <v>37900</v>
      </c>
      <c r="R68" t="s">
        <v>17</v>
      </c>
      <c r="S68" s="2">
        <f t="shared" si="6"/>
        <v>5980160</v>
      </c>
      <c r="T68" s="2">
        <f t="shared" ref="T68:X83" si="7">T67+Y68</f>
        <v>4829500</v>
      </c>
      <c r="U68" s="2">
        <f t="shared" si="7"/>
        <v>5866800</v>
      </c>
      <c r="V68" s="2">
        <f t="shared" si="7"/>
        <v>5936800</v>
      </c>
      <c r="W68" s="2">
        <f t="shared" si="7"/>
        <v>5816200</v>
      </c>
      <c r="X68" s="2">
        <f t="shared" si="7"/>
        <v>7451500</v>
      </c>
      <c r="Y68" s="2" cm="1">
        <f t="array" ref="Y68">_xlfn.XLOOKUP(Y$1&amp;$R68,$C$3:$C$1662&amp;$D$3:$D$1662,$E$3:$E$1662,0,0,1)</f>
        <v>34300</v>
      </c>
      <c r="Z68" s="2" cm="1">
        <f t="array" ref="Z68">_xlfn.XLOOKUP(Z$1&amp;$R68,$C$3:$C$1662&amp;$D$3:$D$1662,$E$3:$E$1662,0,0,1)</f>
        <v>30100</v>
      </c>
      <c r="AA68" s="2" cm="1">
        <f t="array" ref="AA68">_xlfn.XLOOKUP(AA$1&amp;$R68,$C$3:$C$1662&amp;$D$3:$D$1662,$E$3:$E$1662,0,0,1)</f>
        <v>32600</v>
      </c>
      <c r="AB68" s="2" cm="1">
        <f t="array" ref="AB68">_xlfn.XLOOKUP(AB$1&amp;$R68,$C$3:$C$1662&amp;$D$3:$D$1662,$E$3:$E$1662,0,0,1)</f>
        <v>125500</v>
      </c>
      <c r="AC68" s="2" cm="1">
        <f t="array" ref="AC68">_xlfn.XLOOKUP(AC$1&amp;$R68,$C$3:$C$1662&amp;$D$3:$D$1662,$E$3:$E$1662,0,0,1)</f>
        <v>25000</v>
      </c>
    </row>
    <row r="69" spans="3:29" x14ac:dyDescent="0.4">
      <c r="C69" t="s">
        <v>758</v>
      </c>
      <c r="D69" t="s">
        <v>579</v>
      </c>
      <c r="E69">
        <v>25000</v>
      </c>
      <c r="R69" t="s">
        <v>58</v>
      </c>
      <c r="S69" s="2">
        <f t="shared" si="6"/>
        <v>6014140</v>
      </c>
      <c r="T69" s="2">
        <f t="shared" si="7"/>
        <v>4862900</v>
      </c>
      <c r="U69" s="2">
        <f t="shared" si="7"/>
        <v>5893600</v>
      </c>
      <c r="V69" s="2">
        <f t="shared" si="7"/>
        <v>5974400</v>
      </c>
      <c r="W69" s="2">
        <f t="shared" si="7"/>
        <v>5864500</v>
      </c>
      <c r="X69" s="2">
        <f t="shared" si="7"/>
        <v>7475300</v>
      </c>
      <c r="Y69" s="2" cm="1">
        <f t="array" ref="Y69">_xlfn.XLOOKUP(Y$1&amp;$R69,$C$3:$C$1662&amp;$D$3:$D$1662,$E$3:$E$1662,0,0,1)</f>
        <v>33400</v>
      </c>
      <c r="Z69" s="2" cm="1">
        <f t="array" ref="Z69">_xlfn.XLOOKUP(Z$1&amp;$R69,$C$3:$C$1662&amp;$D$3:$D$1662,$E$3:$E$1662,0,0,1)</f>
        <v>26800</v>
      </c>
      <c r="AA69" s="2" cm="1">
        <f t="array" ref="AA69">_xlfn.XLOOKUP(AA$1&amp;$R69,$C$3:$C$1662&amp;$D$3:$D$1662,$E$3:$E$1662,0,0,1)</f>
        <v>37600</v>
      </c>
      <c r="AB69" s="2" cm="1">
        <f t="array" ref="AB69">_xlfn.XLOOKUP(AB$1&amp;$R69,$C$3:$C$1662&amp;$D$3:$D$1662,$E$3:$E$1662,0,0,1)</f>
        <v>48300</v>
      </c>
      <c r="AC69" s="2" cm="1">
        <f t="array" ref="AC69">_xlfn.XLOOKUP(AC$1&amp;$R69,$C$3:$C$1662&amp;$D$3:$D$1662,$E$3:$E$1662,0,0,1)</f>
        <v>23800</v>
      </c>
    </row>
    <row r="70" spans="3:29" x14ac:dyDescent="0.4">
      <c r="C70" t="s">
        <v>758</v>
      </c>
      <c r="D70" t="s">
        <v>580</v>
      </c>
      <c r="E70">
        <v>23800</v>
      </c>
      <c r="R70" t="s">
        <v>125</v>
      </c>
      <c r="S70" s="2">
        <f t="shared" si="6"/>
        <v>6050820</v>
      </c>
      <c r="T70" s="2">
        <f t="shared" si="7"/>
        <v>4877400</v>
      </c>
      <c r="U70" s="2">
        <f t="shared" si="7"/>
        <v>5926900</v>
      </c>
      <c r="V70" s="2">
        <f t="shared" si="7"/>
        <v>6005200</v>
      </c>
      <c r="W70" s="2">
        <f t="shared" si="7"/>
        <v>5924000</v>
      </c>
      <c r="X70" s="2">
        <f t="shared" si="7"/>
        <v>7520600</v>
      </c>
      <c r="Y70" s="2" cm="1">
        <f t="array" ref="Y70">_xlfn.XLOOKUP(Y$1&amp;$R70,$C$3:$C$1662&amp;$D$3:$D$1662,$E$3:$E$1662,0,0,1)</f>
        <v>14500</v>
      </c>
      <c r="Z70" s="2" cm="1">
        <f t="array" ref="Z70">_xlfn.XLOOKUP(Z$1&amp;$R70,$C$3:$C$1662&amp;$D$3:$D$1662,$E$3:$E$1662,0,0,1)</f>
        <v>33300</v>
      </c>
      <c r="AA70" s="2" cm="1">
        <f t="array" ref="AA70">_xlfn.XLOOKUP(AA$1&amp;$R70,$C$3:$C$1662&amp;$D$3:$D$1662,$E$3:$E$1662,0,0,1)</f>
        <v>30800</v>
      </c>
      <c r="AB70" s="2" cm="1">
        <f t="array" ref="AB70">_xlfn.XLOOKUP(AB$1&amp;$R70,$C$3:$C$1662&amp;$D$3:$D$1662,$E$3:$E$1662,0,0,1)</f>
        <v>59500</v>
      </c>
      <c r="AC70" s="2" cm="1">
        <f t="array" ref="AC70">_xlfn.XLOOKUP(AC$1&amp;$R70,$C$3:$C$1662&amp;$D$3:$D$1662,$E$3:$E$1662,0,0,1)</f>
        <v>45300</v>
      </c>
    </row>
    <row r="71" spans="3:29" x14ac:dyDescent="0.4">
      <c r="C71" t="s">
        <v>758</v>
      </c>
      <c r="D71" t="s">
        <v>581</v>
      </c>
      <c r="E71">
        <v>45300</v>
      </c>
      <c r="R71" t="s">
        <v>13</v>
      </c>
      <c r="S71" s="2">
        <f t="shared" si="6"/>
        <v>6079280</v>
      </c>
      <c r="T71" s="2">
        <f t="shared" si="7"/>
        <v>4906500</v>
      </c>
      <c r="U71" s="2">
        <f t="shared" si="7"/>
        <v>5974400</v>
      </c>
      <c r="V71" s="2">
        <f t="shared" si="7"/>
        <v>6020400</v>
      </c>
      <c r="W71" s="2">
        <f t="shared" si="7"/>
        <v>5957000</v>
      </c>
      <c r="X71" s="2">
        <f t="shared" si="7"/>
        <v>7538100</v>
      </c>
      <c r="Y71" s="2" cm="1">
        <f t="array" ref="Y71">_xlfn.XLOOKUP(Y$1&amp;$R71,$C$3:$C$1662&amp;$D$3:$D$1662,$E$3:$E$1662,0,0,1)</f>
        <v>29100</v>
      </c>
      <c r="Z71" s="2" cm="1">
        <f t="array" ref="Z71">_xlfn.XLOOKUP(Z$1&amp;$R71,$C$3:$C$1662&amp;$D$3:$D$1662,$E$3:$E$1662,0,0,1)</f>
        <v>47500</v>
      </c>
      <c r="AA71" s="2" cm="1">
        <f t="array" ref="AA71">_xlfn.XLOOKUP(AA$1&amp;$R71,$C$3:$C$1662&amp;$D$3:$D$1662,$E$3:$E$1662,0,0,1)</f>
        <v>15200</v>
      </c>
      <c r="AB71" s="2" cm="1">
        <f t="array" ref="AB71">_xlfn.XLOOKUP(AB$1&amp;$R71,$C$3:$C$1662&amp;$D$3:$D$1662,$E$3:$E$1662,0,0,1)</f>
        <v>33000</v>
      </c>
      <c r="AC71" s="2" cm="1">
        <f t="array" ref="AC71">_xlfn.XLOOKUP(AC$1&amp;$R71,$C$3:$C$1662&amp;$D$3:$D$1662,$E$3:$E$1662,0,0,1)</f>
        <v>17500</v>
      </c>
    </row>
    <row r="72" spans="3:29" x14ac:dyDescent="0.4">
      <c r="C72" t="s">
        <v>758</v>
      </c>
      <c r="D72" t="s">
        <v>582</v>
      </c>
      <c r="E72">
        <v>17500</v>
      </c>
      <c r="R72" t="s">
        <v>87</v>
      </c>
      <c r="S72" s="2">
        <f t="shared" si="6"/>
        <v>6129080</v>
      </c>
      <c r="T72" s="2">
        <f t="shared" si="7"/>
        <v>4952500</v>
      </c>
      <c r="U72" s="2">
        <f t="shared" si="7"/>
        <v>6083900</v>
      </c>
      <c r="V72" s="2">
        <f t="shared" si="7"/>
        <v>6042000</v>
      </c>
      <c r="W72" s="2">
        <f t="shared" si="7"/>
        <v>5998100</v>
      </c>
      <c r="X72" s="2">
        <f t="shared" si="7"/>
        <v>7568900</v>
      </c>
      <c r="Y72" s="2" cm="1">
        <f t="array" ref="Y72">_xlfn.XLOOKUP(Y$1&amp;$R72,$C$3:$C$1662&amp;$D$3:$D$1662,$E$3:$E$1662,0,0,1)</f>
        <v>46000</v>
      </c>
      <c r="Z72" s="2" cm="1">
        <f t="array" ref="Z72">_xlfn.XLOOKUP(Z$1&amp;$R72,$C$3:$C$1662&amp;$D$3:$D$1662,$E$3:$E$1662,0,0,1)</f>
        <v>109500</v>
      </c>
      <c r="AA72" s="2" cm="1">
        <f t="array" ref="AA72">_xlfn.XLOOKUP(AA$1&amp;$R72,$C$3:$C$1662&amp;$D$3:$D$1662,$E$3:$E$1662,0,0,1)</f>
        <v>21600</v>
      </c>
      <c r="AB72" s="2" cm="1">
        <f t="array" ref="AB72">_xlfn.XLOOKUP(AB$1&amp;$R72,$C$3:$C$1662&amp;$D$3:$D$1662,$E$3:$E$1662,0,0,1)</f>
        <v>41100</v>
      </c>
      <c r="AC72" s="2" cm="1">
        <f t="array" ref="AC72">_xlfn.XLOOKUP(AC$1&amp;$R72,$C$3:$C$1662&amp;$D$3:$D$1662,$E$3:$E$1662,0,0,1)</f>
        <v>30800</v>
      </c>
    </row>
    <row r="73" spans="3:29" x14ac:dyDescent="0.4">
      <c r="C73" t="s">
        <v>758</v>
      </c>
      <c r="D73" t="s">
        <v>583</v>
      </c>
      <c r="E73">
        <v>30800</v>
      </c>
      <c r="R73" t="s">
        <v>202</v>
      </c>
      <c r="S73" s="2">
        <f t="shared" si="6"/>
        <v>6213360</v>
      </c>
      <c r="T73" s="2">
        <f t="shared" si="7"/>
        <v>5166900</v>
      </c>
      <c r="U73" s="2">
        <f t="shared" si="7"/>
        <v>6126400</v>
      </c>
      <c r="V73" s="2">
        <f t="shared" si="7"/>
        <v>6072800</v>
      </c>
      <c r="W73" s="2">
        <f t="shared" si="7"/>
        <v>6101700</v>
      </c>
      <c r="X73" s="2">
        <f t="shared" si="7"/>
        <v>7599000</v>
      </c>
      <c r="Y73" s="2" cm="1">
        <f t="array" ref="Y73">_xlfn.XLOOKUP(Y$1&amp;$R73,$C$3:$C$1662&amp;$D$3:$D$1662,$E$3:$E$1662,0,0,1)</f>
        <v>214400</v>
      </c>
      <c r="Z73" s="2" cm="1">
        <f t="array" ref="Z73">_xlfn.XLOOKUP(Z$1&amp;$R73,$C$3:$C$1662&amp;$D$3:$D$1662,$E$3:$E$1662,0,0,1)</f>
        <v>42500</v>
      </c>
      <c r="AA73" s="2" cm="1">
        <f t="array" ref="AA73">_xlfn.XLOOKUP(AA$1&amp;$R73,$C$3:$C$1662&amp;$D$3:$D$1662,$E$3:$E$1662,0,0,1)</f>
        <v>30800</v>
      </c>
      <c r="AB73" s="2" cm="1">
        <f t="array" ref="AB73">_xlfn.XLOOKUP(AB$1&amp;$R73,$C$3:$C$1662&amp;$D$3:$D$1662,$E$3:$E$1662,0,0,1)</f>
        <v>103600</v>
      </c>
      <c r="AC73" s="2" cm="1">
        <f t="array" ref="AC73">_xlfn.XLOOKUP(AC$1&amp;$R73,$C$3:$C$1662&amp;$D$3:$D$1662,$E$3:$E$1662,0,0,1)</f>
        <v>30100</v>
      </c>
    </row>
    <row r="74" spans="3:29" x14ac:dyDescent="0.4">
      <c r="C74" t="s">
        <v>758</v>
      </c>
      <c r="D74" t="s">
        <v>584</v>
      </c>
      <c r="E74">
        <v>30100</v>
      </c>
      <c r="R74" t="s">
        <v>86</v>
      </c>
      <c r="S74" s="2">
        <f t="shared" si="6"/>
        <v>6268720</v>
      </c>
      <c r="T74" s="2">
        <f t="shared" si="7"/>
        <v>5207600</v>
      </c>
      <c r="U74" s="2">
        <f t="shared" si="7"/>
        <v>6189900</v>
      </c>
      <c r="V74" s="2">
        <f t="shared" si="7"/>
        <v>6137300</v>
      </c>
      <c r="W74" s="2">
        <f t="shared" si="7"/>
        <v>6142500</v>
      </c>
      <c r="X74" s="2">
        <f t="shared" si="7"/>
        <v>7666300</v>
      </c>
      <c r="Y74" s="2" cm="1">
        <f t="array" ref="Y74">_xlfn.XLOOKUP(Y$1&amp;$R74,$C$3:$C$1662&amp;$D$3:$D$1662,$E$3:$E$1662,0,0,1)</f>
        <v>40700</v>
      </c>
      <c r="Z74" s="2" cm="1">
        <f t="array" ref="Z74">_xlfn.XLOOKUP(Z$1&amp;$R74,$C$3:$C$1662&amp;$D$3:$D$1662,$E$3:$E$1662,0,0,1)</f>
        <v>63500</v>
      </c>
      <c r="AA74" s="2" cm="1">
        <f t="array" ref="AA74">_xlfn.XLOOKUP(AA$1&amp;$R74,$C$3:$C$1662&amp;$D$3:$D$1662,$E$3:$E$1662,0,0,1)</f>
        <v>64500</v>
      </c>
      <c r="AB74" s="2" cm="1">
        <f t="array" ref="AB74">_xlfn.XLOOKUP(AB$1&amp;$R74,$C$3:$C$1662&amp;$D$3:$D$1662,$E$3:$E$1662,0,0,1)</f>
        <v>40800</v>
      </c>
      <c r="AC74" s="2" cm="1">
        <f t="array" ref="AC74">_xlfn.XLOOKUP(AC$1&amp;$R74,$C$3:$C$1662&amp;$D$3:$D$1662,$E$3:$E$1662,0,0,1)</f>
        <v>67300</v>
      </c>
    </row>
    <row r="75" spans="3:29" x14ac:dyDescent="0.4">
      <c r="C75" t="s">
        <v>758</v>
      </c>
      <c r="D75" t="s">
        <v>585</v>
      </c>
      <c r="E75">
        <v>67300</v>
      </c>
      <c r="R75" t="s">
        <v>289</v>
      </c>
      <c r="S75" s="2">
        <f t="shared" si="6"/>
        <v>6301960</v>
      </c>
      <c r="T75" s="2">
        <f t="shared" si="7"/>
        <v>5253100</v>
      </c>
      <c r="U75" s="2">
        <f t="shared" si="7"/>
        <v>6210500</v>
      </c>
      <c r="V75" s="2">
        <f t="shared" si="7"/>
        <v>6161100</v>
      </c>
      <c r="W75" s="2">
        <f t="shared" si="7"/>
        <v>6165900</v>
      </c>
      <c r="X75" s="2">
        <f t="shared" si="7"/>
        <v>7719200</v>
      </c>
      <c r="Y75" s="2" cm="1">
        <f t="array" ref="Y75">_xlfn.XLOOKUP(Y$1&amp;$R75,$C$3:$C$1662&amp;$D$3:$D$1662,$E$3:$E$1662,0,0,1)</f>
        <v>45500</v>
      </c>
      <c r="Z75" s="2" cm="1">
        <f t="array" ref="Z75">_xlfn.XLOOKUP(Z$1&amp;$R75,$C$3:$C$1662&amp;$D$3:$D$1662,$E$3:$E$1662,0,0,1)</f>
        <v>20600</v>
      </c>
      <c r="AA75" s="2" cm="1">
        <f t="array" ref="AA75">_xlfn.XLOOKUP(AA$1&amp;$R75,$C$3:$C$1662&amp;$D$3:$D$1662,$E$3:$E$1662,0,0,1)</f>
        <v>23800</v>
      </c>
      <c r="AB75" s="2" cm="1">
        <f t="array" ref="AB75">_xlfn.XLOOKUP(AB$1&amp;$R75,$C$3:$C$1662&amp;$D$3:$D$1662,$E$3:$E$1662,0,0,1)</f>
        <v>23400</v>
      </c>
      <c r="AC75" s="2" cm="1">
        <f t="array" ref="AC75">_xlfn.XLOOKUP(AC$1&amp;$R75,$C$3:$C$1662&amp;$D$3:$D$1662,$E$3:$E$1662,0,0,1)</f>
        <v>52900</v>
      </c>
    </row>
    <row r="76" spans="3:29" x14ac:dyDescent="0.4">
      <c r="C76" t="s">
        <v>758</v>
      </c>
      <c r="D76" t="s">
        <v>586</v>
      </c>
      <c r="E76">
        <v>52900</v>
      </c>
      <c r="R76" t="s">
        <v>295</v>
      </c>
      <c r="S76" s="2">
        <f t="shared" si="6"/>
        <v>6331760</v>
      </c>
      <c r="T76" s="2">
        <f t="shared" si="7"/>
        <v>5301900</v>
      </c>
      <c r="U76" s="2">
        <f t="shared" si="7"/>
        <v>6232700</v>
      </c>
      <c r="V76" s="2">
        <f t="shared" si="7"/>
        <v>6193900</v>
      </c>
      <c r="W76" s="2">
        <f t="shared" si="7"/>
        <v>6186100</v>
      </c>
      <c r="X76" s="2">
        <f t="shared" si="7"/>
        <v>7744200</v>
      </c>
      <c r="Y76" s="2" cm="1">
        <f t="array" ref="Y76">_xlfn.XLOOKUP(Y$1&amp;$R76,$C$3:$C$1662&amp;$D$3:$D$1662,$E$3:$E$1662,0,0,1)</f>
        <v>48800</v>
      </c>
      <c r="Z76" s="2" cm="1">
        <f t="array" ref="Z76">_xlfn.XLOOKUP(Z$1&amp;$R76,$C$3:$C$1662&amp;$D$3:$D$1662,$E$3:$E$1662,0,0,1)</f>
        <v>22200</v>
      </c>
      <c r="AA76" s="2" cm="1">
        <f t="array" ref="AA76">_xlfn.XLOOKUP(AA$1&amp;$R76,$C$3:$C$1662&amp;$D$3:$D$1662,$E$3:$E$1662,0,0,1)</f>
        <v>32800</v>
      </c>
      <c r="AB76" s="2" cm="1">
        <f t="array" ref="AB76">_xlfn.XLOOKUP(AB$1&amp;$R76,$C$3:$C$1662&amp;$D$3:$D$1662,$E$3:$E$1662,0,0,1)</f>
        <v>20200</v>
      </c>
      <c r="AC76" s="2" cm="1">
        <f t="array" ref="AC76">_xlfn.XLOOKUP(AC$1&amp;$R76,$C$3:$C$1662&amp;$D$3:$D$1662,$E$3:$E$1662,0,0,1)</f>
        <v>25000</v>
      </c>
    </row>
    <row r="77" spans="3:29" x14ac:dyDescent="0.4">
      <c r="C77" t="s">
        <v>758</v>
      </c>
      <c r="D77" t="s">
        <v>587</v>
      </c>
      <c r="E77">
        <v>25000</v>
      </c>
      <c r="R77" t="s">
        <v>103</v>
      </c>
      <c r="S77" s="2">
        <f t="shared" si="6"/>
        <v>6395280</v>
      </c>
      <c r="T77" s="2">
        <f t="shared" si="7"/>
        <v>5331500</v>
      </c>
      <c r="U77" s="2">
        <f t="shared" si="7"/>
        <v>6378300</v>
      </c>
      <c r="V77" s="2">
        <f t="shared" si="7"/>
        <v>6202000</v>
      </c>
      <c r="W77" s="2">
        <f t="shared" si="7"/>
        <v>6258400</v>
      </c>
      <c r="X77" s="2">
        <f t="shared" si="7"/>
        <v>7806200</v>
      </c>
      <c r="Y77" s="2" cm="1">
        <f t="array" ref="Y77">_xlfn.XLOOKUP(Y$1&amp;$R77,$C$3:$C$1662&amp;$D$3:$D$1662,$E$3:$E$1662,0,0,1)</f>
        <v>29600</v>
      </c>
      <c r="Z77" s="2" cm="1">
        <f t="array" ref="Z77">_xlfn.XLOOKUP(Z$1&amp;$R77,$C$3:$C$1662&amp;$D$3:$D$1662,$E$3:$E$1662,0,0,1)</f>
        <v>145600</v>
      </c>
      <c r="AA77" s="2" cm="1">
        <f t="array" ref="AA77">_xlfn.XLOOKUP(AA$1&amp;$R77,$C$3:$C$1662&amp;$D$3:$D$1662,$E$3:$E$1662,0,0,1)</f>
        <v>8100</v>
      </c>
      <c r="AB77" s="2" cm="1">
        <f t="array" ref="AB77">_xlfn.XLOOKUP(AB$1&amp;$R77,$C$3:$C$1662&amp;$D$3:$D$1662,$E$3:$E$1662,0,0,1)</f>
        <v>72300</v>
      </c>
      <c r="AC77" s="2" cm="1">
        <f t="array" ref="AC77">_xlfn.XLOOKUP(AC$1&amp;$R77,$C$3:$C$1662&amp;$D$3:$D$1662,$E$3:$E$1662,0,0,1)</f>
        <v>62000</v>
      </c>
    </row>
    <row r="78" spans="3:29" x14ac:dyDescent="0.4">
      <c r="C78" t="s">
        <v>758</v>
      </c>
      <c r="D78" t="s">
        <v>588</v>
      </c>
      <c r="E78">
        <v>62000</v>
      </c>
      <c r="R78" t="s">
        <v>140</v>
      </c>
      <c r="S78" s="2">
        <f t="shared" si="6"/>
        <v>6445920</v>
      </c>
      <c r="T78" s="2">
        <f t="shared" si="7"/>
        <v>5380100</v>
      </c>
      <c r="U78" s="2">
        <f t="shared" si="7"/>
        <v>6433500</v>
      </c>
      <c r="V78" s="2">
        <f t="shared" si="7"/>
        <v>6231400</v>
      </c>
      <c r="W78" s="2">
        <f t="shared" si="7"/>
        <v>6359600</v>
      </c>
      <c r="X78" s="2">
        <f t="shared" si="7"/>
        <v>7825000</v>
      </c>
      <c r="Y78" s="2" cm="1">
        <f t="array" ref="Y78">_xlfn.XLOOKUP(Y$1&amp;$R78,$C$3:$C$1662&amp;$D$3:$D$1662,$E$3:$E$1662,0,0,1)</f>
        <v>48600</v>
      </c>
      <c r="Z78" s="2" cm="1">
        <f t="array" ref="Z78">_xlfn.XLOOKUP(Z$1&amp;$R78,$C$3:$C$1662&amp;$D$3:$D$1662,$E$3:$E$1662,0,0,1)</f>
        <v>55200</v>
      </c>
      <c r="AA78" s="2" cm="1">
        <f t="array" ref="AA78">_xlfn.XLOOKUP(AA$1&amp;$R78,$C$3:$C$1662&amp;$D$3:$D$1662,$E$3:$E$1662,0,0,1)</f>
        <v>29400</v>
      </c>
      <c r="AB78" s="2" cm="1">
        <f t="array" ref="AB78">_xlfn.XLOOKUP(AB$1&amp;$R78,$C$3:$C$1662&amp;$D$3:$D$1662,$E$3:$E$1662,0,0,1)</f>
        <v>101200</v>
      </c>
      <c r="AC78" s="2" cm="1">
        <f t="array" ref="AC78">_xlfn.XLOOKUP(AC$1&amp;$R78,$C$3:$C$1662&amp;$D$3:$D$1662,$E$3:$E$1662,0,0,1)</f>
        <v>18800</v>
      </c>
    </row>
    <row r="79" spans="3:29" x14ac:dyDescent="0.4">
      <c r="C79" t="s">
        <v>758</v>
      </c>
      <c r="D79" t="s">
        <v>589</v>
      </c>
      <c r="E79">
        <v>18800</v>
      </c>
      <c r="R79" t="s">
        <v>134</v>
      </c>
      <c r="S79" s="2">
        <f t="shared" si="6"/>
        <v>6476020</v>
      </c>
      <c r="T79" s="2">
        <f t="shared" si="7"/>
        <v>5402200</v>
      </c>
      <c r="U79" s="2">
        <f t="shared" si="7"/>
        <v>6479800</v>
      </c>
      <c r="V79" s="2">
        <f t="shared" si="7"/>
        <v>6246500</v>
      </c>
      <c r="W79" s="2">
        <f t="shared" si="7"/>
        <v>6405600</v>
      </c>
      <c r="X79" s="2">
        <f t="shared" si="7"/>
        <v>7846000</v>
      </c>
      <c r="Y79" s="2" cm="1">
        <f t="array" ref="Y79">_xlfn.XLOOKUP(Y$1&amp;$R79,$C$3:$C$1662&amp;$D$3:$D$1662,$E$3:$E$1662,0,0,1)</f>
        <v>22100</v>
      </c>
      <c r="Z79" s="2" cm="1">
        <f t="array" ref="Z79">_xlfn.XLOOKUP(Z$1&amp;$R79,$C$3:$C$1662&amp;$D$3:$D$1662,$E$3:$E$1662,0,0,1)</f>
        <v>46300</v>
      </c>
      <c r="AA79" s="2" cm="1">
        <f t="array" ref="AA79">_xlfn.XLOOKUP(AA$1&amp;$R79,$C$3:$C$1662&amp;$D$3:$D$1662,$E$3:$E$1662,0,0,1)</f>
        <v>15100</v>
      </c>
      <c r="AB79" s="2" cm="1">
        <f t="array" ref="AB79">_xlfn.XLOOKUP(AB$1&amp;$R79,$C$3:$C$1662&amp;$D$3:$D$1662,$E$3:$E$1662,0,0,1)</f>
        <v>46000</v>
      </c>
      <c r="AC79" s="2" cm="1">
        <f t="array" ref="AC79">_xlfn.XLOOKUP(AC$1&amp;$R79,$C$3:$C$1662&amp;$D$3:$D$1662,$E$3:$E$1662,0,0,1)</f>
        <v>21000</v>
      </c>
    </row>
    <row r="80" spans="3:29" x14ac:dyDescent="0.4">
      <c r="C80" t="s">
        <v>758</v>
      </c>
      <c r="D80" t="s">
        <v>590</v>
      </c>
      <c r="E80">
        <v>21000</v>
      </c>
      <c r="R80" t="s">
        <v>116</v>
      </c>
      <c r="S80" s="2">
        <f t="shared" si="6"/>
        <v>6506340</v>
      </c>
      <c r="T80" s="2">
        <f t="shared" si="7"/>
        <v>5445800</v>
      </c>
      <c r="U80" s="2">
        <f t="shared" si="7"/>
        <v>6496300</v>
      </c>
      <c r="V80" s="2">
        <f t="shared" si="7"/>
        <v>6299400</v>
      </c>
      <c r="W80" s="2">
        <f t="shared" si="7"/>
        <v>6427400</v>
      </c>
      <c r="X80" s="2">
        <f t="shared" si="7"/>
        <v>7862800</v>
      </c>
      <c r="Y80" s="2" cm="1">
        <f t="array" ref="Y80">_xlfn.XLOOKUP(Y$1&amp;$R80,$C$3:$C$1662&amp;$D$3:$D$1662,$E$3:$E$1662,0,0,1)</f>
        <v>43600</v>
      </c>
      <c r="Z80" s="2" cm="1">
        <f t="array" ref="Z80">_xlfn.XLOOKUP(Z$1&amp;$R80,$C$3:$C$1662&amp;$D$3:$D$1662,$E$3:$E$1662,0,0,1)</f>
        <v>16500</v>
      </c>
      <c r="AA80" s="2" cm="1">
        <f t="array" ref="AA80">_xlfn.XLOOKUP(AA$1&amp;$R80,$C$3:$C$1662&amp;$D$3:$D$1662,$E$3:$E$1662,0,0,1)</f>
        <v>52900</v>
      </c>
      <c r="AB80" s="2" cm="1">
        <f t="array" ref="AB80">_xlfn.XLOOKUP(AB$1&amp;$R80,$C$3:$C$1662&amp;$D$3:$D$1662,$E$3:$E$1662,0,0,1)</f>
        <v>21800</v>
      </c>
      <c r="AC80" s="2" cm="1">
        <f t="array" ref="AC80">_xlfn.XLOOKUP(AC$1&amp;$R80,$C$3:$C$1662&amp;$D$3:$D$1662,$E$3:$E$1662,0,0,1)</f>
        <v>16800</v>
      </c>
    </row>
    <row r="81" spans="3:29" x14ac:dyDescent="0.4">
      <c r="C81" t="s">
        <v>758</v>
      </c>
      <c r="D81" t="s">
        <v>591</v>
      </c>
      <c r="E81">
        <v>16800</v>
      </c>
      <c r="R81" t="s">
        <v>132</v>
      </c>
      <c r="S81" s="2">
        <f t="shared" si="6"/>
        <v>6532800</v>
      </c>
      <c r="T81" s="2">
        <f t="shared" si="7"/>
        <v>5470300</v>
      </c>
      <c r="U81" s="2">
        <f t="shared" si="7"/>
        <v>6530500</v>
      </c>
      <c r="V81" s="2">
        <f t="shared" si="7"/>
        <v>6317600</v>
      </c>
      <c r="W81" s="2">
        <f t="shared" si="7"/>
        <v>6453900</v>
      </c>
      <c r="X81" s="2">
        <f t="shared" si="7"/>
        <v>7891700</v>
      </c>
      <c r="Y81" s="2" cm="1">
        <f t="array" ref="Y81">_xlfn.XLOOKUP(Y$1&amp;$R81,$C$3:$C$1662&amp;$D$3:$D$1662,$E$3:$E$1662,0,0,1)</f>
        <v>24500</v>
      </c>
      <c r="Z81" s="2" cm="1">
        <f t="array" ref="Z81">_xlfn.XLOOKUP(Z$1&amp;$R81,$C$3:$C$1662&amp;$D$3:$D$1662,$E$3:$E$1662,0,0,1)</f>
        <v>34200</v>
      </c>
      <c r="AA81" s="2" cm="1">
        <f t="array" ref="AA81">_xlfn.XLOOKUP(AA$1&amp;$R81,$C$3:$C$1662&amp;$D$3:$D$1662,$E$3:$E$1662,0,0,1)</f>
        <v>18200</v>
      </c>
      <c r="AB81" s="2" cm="1">
        <f t="array" ref="AB81">_xlfn.XLOOKUP(AB$1&amp;$R81,$C$3:$C$1662&amp;$D$3:$D$1662,$E$3:$E$1662,0,0,1)</f>
        <v>26500</v>
      </c>
      <c r="AC81" s="2" cm="1">
        <f t="array" ref="AC81">_xlfn.XLOOKUP(AC$1&amp;$R81,$C$3:$C$1662&amp;$D$3:$D$1662,$E$3:$E$1662,0,0,1)</f>
        <v>28900</v>
      </c>
    </row>
    <row r="82" spans="3:29" x14ac:dyDescent="0.4">
      <c r="C82" t="s">
        <v>758</v>
      </c>
      <c r="D82" t="s">
        <v>592</v>
      </c>
      <c r="E82">
        <v>28900</v>
      </c>
      <c r="R82" t="s">
        <v>296</v>
      </c>
      <c r="S82" s="2">
        <f t="shared" si="6"/>
        <v>6556500</v>
      </c>
      <c r="T82" s="2">
        <f t="shared" si="7"/>
        <v>5483700</v>
      </c>
      <c r="U82" s="2">
        <f t="shared" si="7"/>
        <v>6549300</v>
      </c>
      <c r="V82" s="2">
        <f t="shared" si="7"/>
        <v>6349400</v>
      </c>
      <c r="W82" s="2">
        <f t="shared" si="7"/>
        <v>6500400</v>
      </c>
      <c r="X82" s="2">
        <f t="shared" si="7"/>
        <v>7899700</v>
      </c>
      <c r="Y82" s="2" cm="1">
        <f t="array" ref="Y82">_xlfn.XLOOKUP(Y$1&amp;$R82,$C$3:$C$1662&amp;$D$3:$D$1662,$E$3:$E$1662,0,0,1)</f>
        <v>13400</v>
      </c>
      <c r="Z82" s="2" cm="1">
        <f t="array" ref="Z82">_xlfn.XLOOKUP(Z$1&amp;$R82,$C$3:$C$1662&amp;$D$3:$D$1662,$E$3:$E$1662,0,0,1)</f>
        <v>18800</v>
      </c>
      <c r="AA82" s="2" cm="1">
        <f t="array" ref="AA82">_xlfn.XLOOKUP(AA$1&amp;$R82,$C$3:$C$1662&amp;$D$3:$D$1662,$E$3:$E$1662,0,0,1)</f>
        <v>31800</v>
      </c>
      <c r="AB82" s="2" cm="1">
        <f t="array" ref="AB82">_xlfn.XLOOKUP(AB$1&amp;$R82,$C$3:$C$1662&amp;$D$3:$D$1662,$E$3:$E$1662,0,0,1)</f>
        <v>46500</v>
      </c>
      <c r="AC82" s="2" cm="1">
        <f t="array" ref="AC82">_xlfn.XLOOKUP(AC$1&amp;$R82,$C$3:$C$1662&amp;$D$3:$D$1662,$E$3:$E$1662,0,0,1)</f>
        <v>8000</v>
      </c>
    </row>
    <row r="83" spans="3:29" x14ac:dyDescent="0.4">
      <c r="C83" t="s">
        <v>758</v>
      </c>
      <c r="D83" t="s">
        <v>593</v>
      </c>
      <c r="E83">
        <v>8000</v>
      </c>
      <c r="R83" t="s">
        <v>94</v>
      </c>
      <c r="S83" s="2">
        <f t="shared" si="6"/>
        <v>6590080</v>
      </c>
      <c r="T83" s="2">
        <f t="shared" si="7"/>
        <v>5525100</v>
      </c>
      <c r="U83" s="2">
        <f t="shared" si="7"/>
        <v>6580000</v>
      </c>
      <c r="V83" s="2">
        <f t="shared" si="7"/>
        <v>6396900</v>
      </c>
      <c r="W83" s="2">
        <f t="shared" si="7"/>
        <v>6525800</v>
      </c>
      <c r="X83" s="2">
        <f t="shared" si="7"/>
        <v>7922600</v>
      </c>
      <c r="Y83" s="2" cm="1">
        <f t="array" ref="Y83">_xlfn.XLOOKUP(Y$1&amp;$R83,$C$3:$C$1662&amp;$D$3:$D$1662,$E$3:$E$1662,0,0,1)</f>
        <v>41400</v>
      </c>
      <c r="Z83" s="2" cm="1">
        <f t="array" ref="Z83">_xlfn.XLOOKUP(Z$1&amp;$R83,$C$3:$C$1662&amp;$D$3:$D$1662,$E$3:$E$1662,0,0,1)</f>
        <v>30700</v>
      </c>
      <c r="AA83" s="2" cm="1">
        <f t="array" ref="AA83">_xlfn.XLOOKUP(AA$1&amp;$R83,$C$3:$C$1662&amp;$D$3:$D$1662,$E$3:$E$1662,0,0,1)</f>
        <v>47500</v>
      </c>
      <c r="AB83" s="2" cm="1">
        <f t="array" ref="AB83">_xlfn.XLOOKUP(AB$1&amp;$R83,$C$3:$C$1662&amp;$D$3:$D$1662,$E$3:$E$1662,0,0,1)</f>
        <v>25400</v>
      </c>
      <c r="AC83" s="2" cm="1">
        <f t="array" ref="AC83">_xlfn.XLOOKUP(AC$1&amp;$R83,$C$3:$C$1662&amp;$D$3:$D$1662,$E$3:$E$1662,0,0,1)</f>
        <v>22900</v>
      </c>
    </row>
    <row r="84" spans="3:29" x14ac:dyDescent="0.4">
      <c r="C84" t="s">
        <v>758</v>
      </c>
      <c r="D84" t="s">
        <v>594</v>
      </c>
      <c r="E84">
        <v>22900</v>
      </c>
      <c r="R84" t="s">
        <v>93</v>
      </c>
      <c r="S84" s="2">
        <f t="shared" si="6"/>
        <v>6627240</v>
      </c>
      <c r="T84" s="2">
        <f t="shared" ref="T84:X99" si="8">T83+Y84</f>
        <v>5551700</v>
      </c>
      <c r="U84" s="2">
        <f t="shared" si="8"/>
        <v>6614600</v>
      </c>
      <c r="V84" s="2">
        <f t="shared" si="8"/>
        <v>6436900</v>
      </c>
      <c r="W84" s="2">
        <f t="shared" si="8"/>
        <v>6581000</v>
      </c>
      <c r="X84" s="2">
        <f t="shared" si="8"/>
        <v>7952000</v>
      </c>
      <c r="Y84" s="2" cm="1">
        <f t="array" ref="Y84">_xlfn.XLOOKUP(Y$1&amp;$R84,$C$3:$C$1662&amp;$D$3:$D$1662,$E$3:$E$1662,0,0,1)</f>
        <v>26600</v>
      </c>
      <c r="Z84" s="2" cm="1">
        <f t="array" ref="Z84">_xlfn.XLOOKUP(Z$1&amp;$R84,$C$3:$C$1662&amp;$D$3:$D$1662,$E$3:$E$1662,0,0,1)</f>
        <v>34600</v>
      </c>
      <c r="AA84" s="2" cm="1">
        <f t="array" ref="AA84">_xlfn.XLOOKUP(AA$1&amp;$R84,$C$3:$C$1662&amp;$D$3:$D$1662,$E$3:$E$1662,0,0,1)</f>
        <v>40000</v>
      </c>
      <c r="AB84" s="2" cm="1">
        <f t="array" ref="AB84">_xlfn.XLOOKUP(AB$1&amp;$R84,$C$3:$C$1662&amp;$D$3:$D$1662,$E$3:$E$1662,0,0,1)</f>
        <v>55200</v>
      </c>
      <c r="AC84" s="2" cm="1">
        <f t="array" ref="AC84">_xlfn.XLOOKUP(AC$1&amp;$R84,$C$3:$C$1662&amp;$D$3:$D$1662,$E$3:$E$1662,0,0,1)</f>
        <v>29400</v>
      </c>
    </row>
    <row r="85" spans="3:29" x14ac:dyDescent="0.4">
      <c r="C85" t="s">
        <v>758</v>
      </c>
      <c r="D85" t="s">
        <v>595</v>
      </c>
      <c r="E85">
        <v>29400</v>
      </c>
      <c r="R85" t="s">
        <v>229</v>
      </c>
      <c r="S85" s="2">
        <f t="shared" si="6"/>
        <v>6652100</v>
      </c>
      <c r="T85" s="2">
        <f t="shared" si="8"/>
        <v>5576900</v>
      </c>
      <c r="U85" s="2">
        <f t="shared" si="8"/>
        <v>6635500</v>
      </c>
      <c r="V85" s="2">
        <f t="shared" si="8"/>
        <v>6451600</v>
      </c>
      <c r="W85" s="2">
        <f t="shared" si="8"/>
        <v>6628900</v>
      </c>
      <c r="X85" s="2">
        <f t="shared" si="8"/>
        <v>7967600</v>
      </c>
      <c r="Y85" s="2" cm="1">
        <f t="array" ref="Y85">_xlfn.XLOOKUP(Y$1&amp;$R85,$C$3:$C$1662&amp;$D$3:$D$1662,$E$3:$E$1662,0,0,1)</f>
        <v>25200</v>
      </c>
      <c r="Z85" s="2" cm="1">
        <f t="array" ref="Z85">_xlfn.XLOOKUP(Z$1&amp;$R85,$C$3:$C$1662&amp;$D$3:$D$1662,$E$3:$E$1662,0,0,1)</f>
        <v>20900</v>
      </c>
      <c r="AA85" s="2" cm="1">
        <f t="array" ref="AA85">_xlfn.XLOOKUP(AA$1&amp;$R85,$C$3:$C$1662&amp;$D$3:$D$1662,$E$3:$E$1662,0,0,1)</f>
        <v>14700</v>
      </c>
      <c r="AB85" s="2" cm="1">
        <f t="array" ref="AB85">_xlfn.XLOOKUP(AB$1&amp;$R85,$C$3:$C$1662&amp;$D$3:$D$1662,$E$3:$E$1662,0,0,1)</f>
        <v>47900</v>
      </c>
      <c r="AC85" s="2" cm="1">
        <f t="array" ref="AC85">_xlfn.XLOOKUP(AC$1&amp;$R85,$C$3:$C$1662&amp;$D$3:$D$1662,$E$3:$E$1662,0,0,1)</f>
        <v>15600</v>
      </c>
    </row>
    <row r="86" spans="3:29" x14ac:dyDescent="0.4">
      <c r="C86" t="s">
        <v>758</v>
      </c>
      <c r="D86" t="s">
        <v>596</v>
      </c>
      <c r="E86">
        <v>15600</v>
      </c>
      <c r="R86" t="s">
        <v>250</v>
      </c>
      <c r="S86" s="2">
        <f t="shared" si="6"/>
        <v>6684620</v>
      </c>
      <c r="T86" s="2">
        <f t="shared" si="8"/>
        <v>5600300</v>
      </c>
      <c r="U86" s="2">
        <f t="shared" si="8"/>
        <v>6674500</v>
      </c>
      <c r="V86" s="2">
        <f t="shared" si="8"/>
        <v>6485000</v>
      </c>
      <c r="W86" s="2">
        <f t="shared" si="8"/>
        <v>6673800</v>
      </c>
      <c r="X86" s="2">
        <f t="shared" si="8"/>
        <v>7989500</v>
      </c>
      <c r="Y86" s="2" cm="1">
        <f t="array" ref="Y86">_xlfn.XLOOKUP(Y$1&amp;$R86,$C$3:$C$1662&amp;$D$3:$D$1662,$E$3:$E$1662,0,0,1)</f>
        <v>23400</v>
      </c>
      <c r="Z86" s="2" cm="1">
        <f t="array" ref="Z86">_xlfn.XLOOKUP(Z$1&amp;$R86,$C$3:$C$1662&amp;$D$3:$D$1662,$E$3:$E$1662,0,0,1)</f>
        <v>39000</v>
      </c>
      <c r="AA86" s="2" cm="1">
        <f t="array" ref="AA86">_xlfn.XLOOKUP(AA$1&amp;$R86,$C$3:$C$1662&amp;$D$3:$D$1662,$E$3:$E$1662,0,0,1)</f>
        <v>33400</v>
      </c>
      <c r="AB86" s="2" cm="1">
        <f t="array" ref="AB86">_xlfn.XLOOKUP(AB$1&amp;$R86,$C$3:$C$1662&amp;$D$3:$D$1662,$E$3:$E$1662,0,0,1)</f>
        <v>44900</v>
      </c>
      <c r="AC86" s="2" cm="1">
        <f t="array" ref="AC86">_xlfn.XLOOKUP(AC$1&amp;$R86,$C$3:$C$1662&amp;$D$3:$D$1662,$E$3:$E$1662,0,0,1)</f>
        <v>21900</v>
      </c>
    </row>
    <row r="87" spans="3:29" x14ac:dyDescent="0.4">
      <c r="C87" t="s">
        <v>758</v>
      </c>
      <c r="D87" t="s">
        <v>597</v>
      </c>
      <c r="E87">
        <v>21900</v>
      </c>
      <c r="R87" t="s">
        <v>127</v>
      </c>
      <c r="S87" s="2">
        <f t="shared" si="6"/>
        <v>6721560</v>
      </c>
      <c r="T87" s="2">
        <f t="shared" si="8"/>
        <v>5629800</v>
      </c>
      <c r="U87" s="2">
        <f t="shared" si="8"/>
        <v>6727500</v>
      </c>
      <c r="V87" s="2">
        <f t="shared" si="8"/>
        <v>6520000</v>
      </c>
      <c r="W87" s="2">
        <f t="shared" si="8"/>
        <v>6703400</v>
      </c>
      <c r="X87" s="2">
        <f t="shared" si="8"/>
        <v>8027100</v>
      </c>
      <c r="Y87" s="2" cm="1">
        <f t="array" ref="Y87">_xlfn.XLOOKUP(Y$1&amp;$R87,$C$3:$C$1662&amp;$D$3:$D$1662,$E$3:$E$1662,0,0,1)</f>
        <v>29500</v>
      </c>
      <c r="Z87" s="2" cm="1">
        <f t="array" ref="Z87">_xlfn.XLOOKUP(Z$1&amp;$R87,$C$3:$C$1662&amp;$D$3:$D$1662,$E$3:$E$1662,0,0,1)</f>
        <v>53000</v>
      </c>
      <c r="AA87" s="2" cm="1">
        <f t="array" ref="AA87">_xlfn.XLOOKUP(AA$1&amp;$R87,$C$3:$C$1662&amp;$D$3:$D$1662,$E$3:$E$1662,0,0,1)</f>
        <v>35000</v>
      </c>
      <c r="AB87" s="2" cm="1">
        <f t="array" ref="AB87">_xlfn.XLOOKUP(AB$1&amp;$R87,$C$3:$C$1662&amp;$D$3:$D$1662,$E$3:$E$1662,0,0,1)</f>
        <v>29600</v>
      </c>
      <c r="AC87" s="2" cm="1">
        <f t="array" ref="AC87">_xlfn.XLOOKUP(AC$1&amp;$R87,$C$3:$C$1662&amp;$D$3:$D$1662,$E$3:$E$1662,0,0,1)</f>
        <v>37600</v>
      </c>
    </row>
    <row r="88" spans="3:29" x14ac:dyDescent="0.4">
      <c r="C88" t="s">
        <v>758</v>
      </c>
      <c r="D88" t="s">
        <v>598</v>
      </c>
      <c r="E88">
        <v>37600</v>
      </c>
      <c r="R88" t="s">
        <v>151</v>
      </c>
      <c r="S88" s="2">
        <f t="shared" si="6"/>
        <v>6764560</v>
      </c>
      <c r="T88" s="2">
        <f t="shared" si="8"/>
        <v>5653200</v>
      </c>
      <c r="U88" s="2">
        <f t="shared" si="8"/>
        <v>6779000</v>
      </c>
      <c r="V88" s="2">
        <f t="shared" si="8"/>
        <v>6539800</v>
      </c>
      <c r="W88" s="2">
        <f t="shared" si="8"/>
        <v>6791100</v>
      </c>
      <c r="X88" s="2">
        <f t="shared" si="8"/>
        <v>8059700</v>
      </c>
      <c r="Y88" s="2" cm="1">
        <f t="array" ref="Y88">_xlfn.XLOOKUP(Y$1&amp;$R88,$C$3:$C$1662&amp;$D$3:$D$1662,$E$3:$E$1662,0,0,1)</f>
        <v>23400</v>
      </c>
      <c r="Z88" s="2" cm="1">
        <f t="array" ref="Z88">_xlfn.XLOOKUP(Z$1&amp;$R88,$C$3:$C$1662&amp;$D$3:$D$1662,$E$3:$E$1662,0,0,1)</f>
        <v>51500</v>
      </c>
      <c r="AA88" s="2" cm="1">
        <f t="array" ref="AA88">_xlfn.XLOOKUP(AA$1&amp;$R88,$C$3:$C$1662&amp;$D$3:$D$1662,$E$3:$E$1662,0,0,1)</f>
        <v>19800</v>
      </c>
      <c r="AB88" s="2" cm="1">
        <f t="array" ref="AB88">_xlfn.XLOOKUP(AB$1&amp;$R88,$C$3:$C$1662&amp;$D$3:$D$1662,$E$3:$E$1662,0,0,1)</f>
        <v>87700</v>
      </c>
      <c r="AC88" s="2" cm="1">
        <f t="array" ref="AC88">_xlfn.XLOOKUP(AC$1&amp;$R88,$C$3:$C$1662&amp;$D$3:$D$1662,$E$3:$E$1662,0,0,1)</f>
        <v>32600</v>
      </c>
    </row>
    <row r="89" spans="3:29" x14ac:dyDescent="0.4">
      <c r="C89" t="s">
        <v>758</v>
      </c>
      <c r="D89" t="s">
        <v>599</v>
      </c>
      <c r="E89">
        <v>32600</v>
      </c>
      <c r="R89" t="s">
        <v>95</v>
      </c>
      <c r="S89" s="2">
        <f t="shared" si="6"/>
        <v>6815520</v>
      </c>
      <c r="T89" s="2">
        <f t="shared" si="8"/>
        <v>5798800</v>
      </c>
      <c r="U89" s="2">
        <f t="shared" si="8"/>
        <v>6796700</v>
      </c>
      <c r="V89" s="2">
        <f t="shared" si="8"/>
        <v>6564400</v>
      </c>
      <c r="W89" s="2">
        <f t="shared" si="8"/>
        <v>6823400</v>
      </c>
      <c r="X89" s="2">
        <f t="shared" si="8"/>
        <v>8094300</v>
      </c>
      <c r="Y89" s="2" cm="1">
        <f t="array" ref="Y89">_xlfn.XLOOKUP(Y$1&amp;$R89,$C$3:$C$1662&amp;$D$3:$D$1662,$E$3:$E$1662,0,0,1)</f>
        <v>145600</v>
      </c>
      <c r="Z89" s="2" cm="1">
        <f t="array" ref="Z89">_xlfn.XLOOKUP(Z$1&amp;$R89,$C$3:$C$1662&amp;$D$3:$D$1662,$E$3:$E$1662,0,0,1)</f>
        <v>17700</v>
      </c>
      <c r="AA89" s="2" cm="1">
        <f t="array" ref="AA89">_xlfn.XLOOKUP(AA$1&amp;$R89,$C$3:$C$1662&amp;$D$3:$D$1662,$E$3:$E$1662,0,0,1)</f>
        <v>24600</v>
      </c>
      <c r="AB89" s="2" cm="1">
        <f t="array" ref="AB89">_xlfn.XLOOKUP(AB$1&amp;$R89,$C$3:$C$1662&amp;$D$3:$D$1662,$E$3:$E$1662,0,0,1)</f>
        <v>32300</v>
      </c>
      <c r="AC89" s="2" cm="1">
        <f t="array" ref="AC89">_xlfn.XLOOKUP(AC$1&amp;$R89,$C$3:$C$1662&amp;$D$3:$D$1662,$E$3:$E$1662,0,0,1)</f>
        <v>34600</v>
      </c>
    </row>
    <row r="90" spans="3:29" x14ac:dyDescent="0.4">
      <c r="C90" t="s">
        <v>758</v>
      </c>
      <c r="D90" t="s">
        <v>600</v>
      </c>
      <c r="E90">
        <v>34600</v>
      </c>
      <c r="R90" t="s">
        <v>165</v>
      </c>
      <c r="S90" s="2">
        <f t="shared" si="6"/>
        <v>6858960</v>
      </c>
      <c r="T90" s="2">
        <f t="shared" si="8"/>
        <v>5914500</v>
      </c>
      <c r="U90" s="2">
        <f t="shared" si="8"/>
        <v>6831800</v>
      </c>
      <c r="V90" s="2">
        <f t="shared" si="8"/>
        <v>6570600</v>
      </c>
      <c r="W90" s="2">
        <f t="shared" si="8"/>
        <v>6836100</v>
      </c>
      <c r="X90" s="2">
        <f t="shared" si="8"/>
        <v>8141800</v>
      </c>
      <c r="Y90" s="2" cm="1">
        <f t="array" ref="Y90">_xlfn.XLOOKUP(Y$1&amp;$R90,$C$3:$C$1662&amp;$D$3:$D$1662,$E$3:$E$1662,0,0,1)</f>
        <v>115700</v>
      </c>
      <c r="Z90" s="2" cm="1">
        <f t="array" ref="Z90">_xlfn.XLOOKUP(Z$1&amp;$R90,$C$3:$C$1662&amp;$D$3:$D$1662,$E$3:$E$1662,0,0,1)</f>
        <v>35100</v>
      </c>
      <c r="AA90" s="2" cm="1">
        <f t="array" ref="AA90">_xlfn.XLOOKUP(AA$1&amp;$R90,$C$3:$C$1662&amp;$D$3:$D$1662,$E$3:$E$1662,0,0,1)</f>
        <v>6200</v>
      </c>
      <c r="AB90" s="2" cm="1">
        <f t="array" ref="AB90">_xlfn.XLOOKUP(AB$1&amp;$R90,$C$3:$C$1662&amp;$D$3:$D$1662,$E$3:$E$1662,0,0,1)</f>
        <v>12700</v>
      </c>
      <c r="AC90" s="2" cm="1">
        <f t="array" ref="AC90">_xlfn.XLOOKUP(AC$1&amp;$R90,$C$3:$C$1662&amp;$D$3:$D$1662,$E$3:$E$1662,0,0,1)</f>
        <v>47500</v>
      </c>
    </row>
    <row r="91" spans="3:29" x14ac:dyDescent="0.4">
      <c r="C91" t="s">
        <v>758</v>
      </c>
      <c r="D91" t="s">
        <v>601</v>
      </c>
      <c r="E91">
        <v>47500</v>
      </c>
      <c r="R91" t="s">
        <v>150</v>
      </c>
      <c r="S91" s="2">
        <f t="shared" si="6"/>
        <v>6889820</v>
      </c>
      <c r="T91" s="2">
        <f t="shared" si="8"/>
        <v>5956600</v>
      </c>
      <c r="U91" s="2">
        <f t="shared" si="8"/>
        <v>6855200</v>
      </c>
      <c r="V91" s="2">
        <f t="shared" si="8"/>
        <v>6594200</v>
      </c>
      <c r="W91" s="2">
        <f t="shared" si="8"/>
        <v>6887000</v>
      </c>
      <c r="X91" s="2">
        <f t="shared" si="8"/>
        <v>8156100</v>
      </c>
      <c r="Y91" s="2" cm="1">
        <f t="array" ref="Y91">_xlfn.XLOOKUP(Y$1&amp;$R91,$C$3:$C$1662&amp;$D$3:$D$1662,$E$3:$E$1662,0,0,1)</f>
        <v>42100</v>
      </c>
      <c r="Z91" s="2" cm="1">
        <f t="array" ref="Z91">_xlfn.XLOOKUP(Z$1&amp;$R91,$C$3:$C$1662&amp;$D$3:$D$1662,$E$3:$E$1662,0,0,1)</f>
        <v>23400</v>
      </c>
      <c r="AA91" s="2" cm="1">
        <f t="array" ref="AA91">_xlfn.XLOOKUP(AA$1&amp;$R91,$C$3:$C$1662&amp;$D$3:$D$1662,$E$3:$E$1662,0,0,1)</f>
        <v>23600</v>
      </c>
      <c r="AB91" s="2" cm="1">
        <f t="array" ref="AB91">_xlfn.XLOOKUP(AB$1&amp;$R91,$C$3:$C$1662&amp;$D$3:$D$1662,$E$3:$E$1662,0,0,1)</f>
        <v>50900</v>
      </c>
      <c r="AC91" s="2" cm="1">
        <f t="array" ref="AC91">_xlfn.XLOOKUP(AC$1&amp;$R91,$C$3:$C$1662&amp;$D$3:$D$1662,$E$3:$E$1662,0,0,1)</f>
        <v>14300</v>
      </c>
    </row>
    <row r="92" spans="3:29" x14ac:dyDescent="0.4">
      <c r="C92" t="s">
        <v>758</v>
      </c>
      <c r="D92" t="s">
        <v>602</v>
      </c>
      <c r="E92">
        <v>14300</v>
      </c>
      <c r="R92" t="s">
        <v>164</v>
      </c>
      <c r="S92" s="2">
        <f t="shared" si="6"/>
        <v>6927080</v>
      </c>
      <c r="T92" s="2">
        <f t="shared" si="8"/>
        <v>5979100</v>
      </c>
      <c r="U92" s="2">
        <f t="shared" si="8"/>
        <v>6876500</v>
      </c>
      <c r="V92" s="2">
        <f t="shared" si="8"/>
        <v>6609200</v>
      </c>
      <c r="W92" s="2">
        <f t="shared" si="8"/>
        <v>6961500</v>
      </c>
      <c r="X92" s="2">
        <f t="shared" si="8"/>
        <v>8209100</v>
      </c>
      <c r="Y92" s="2" cm="1">
        <f t="array" ref="Y92">_xlfn.XLOOKUP(Y$1&amp;$R92,$C$3:$C$1662&amp;$D$3:$D$1662,$E$3:$E$1662,0,0,1)</f>
        <v>22500</v>
      </c>
      <c r="Z92" s="2" cm="1">
        <f t="array" ref="Z92">_xlfn.XLOOKUP(Z$1&amp;$R92,$C$3:$C$1662&amp;$D$3:$D$1662,$E$3:$E$1662,0,0,1)</f>
        <v>21300</v>
      </c>
      <c r="AA92" s="2" cm="1">
        <f t="array" ref="AA92">_xlfn.XLOOKUP(AA$1&amp;$R92,$C$3:$C$1662&amp;$D$3:$D$1662,$E$3:$E$1662,0,0,1)</f>
        <v>15000</v>
      </c>
      <c r="AB92" s="2" cm="1">
        <f t="array" ref="AB92">_xlfn.XLOOKUP(AB$1&amp;$R92,$C$3:$C$1662&amp;$D$3:$D$1662,$E$3:$E$1662,0,0,1)</f>
        <v>74500</v>
      </c>
      <c r="AC92" s="2" cm="1">
        <f t="array" ref="AC92">_xlfn.XLOOKUP(AC$1&amp;$R92,$C$3:$C$1662&amp;$D$3:$D$1662,$E$3:$E$1662,0,0,1)</f>
        <v>53000</v>
      </c>
    </row>
    <row r="93" spans="3:29" x14ac:dyDescent="0.4">
      <c r="C93" t="s">
        <v>758</v>
      </c>
      <c r="D93" t="s">
        <v>603</v>
      </c>
      <c r="E93">
        <v>53000</v>
      </c>
      <c r="R93" t="s">
        <v>20</v>
      </c>
      <c r="S93" s="2">
        <f t="shared" si="6"/>
        <v>6959880</v>
      </c>
      <c r="T93" s="2">
        <f t="shared" si="8"/>
        <v>6031200</v>
      </c>
      <c r="U93" s="2">
        <f t="shared" si="8"/>
        <v>6902500</v>
      </c>
      <c r="V93" s="2">
        <f t="shared" si="8"/>
        <v>6647100</v>
      </c>
      <c r="W93" s="2">
        <f t="shared" si="8"/>
        <v>6993000</v>
      </c>
      <c r="X93" s="2">
        <f t="shared" si="8"/>
        <v>8225600</v>
      </c>
      <c r="Y93" s="2" cm="1">
        <f t="array" ref="Y93">_xlfn.XLOOKUP(Y$1&amp;$R93,$C$3:$C$1662&amp;$D$3:$D$1662,$E$3:$E$1662,0,0,1)</f>
        <v>52100</v>
      </c>
      <c r="Z93" s="2" cm="1">
        <f t="array" ref="Z93">_xlfn.XLOOKUP(Z$1&amp;$R93,$C$3:$C$1662&amp;$D$3:$D$1662,$E$3:$E$1662,0,0,1)</f>
        <v>26000</v>
      </c>
      <c r="AA93" s="2" cm="1">
        <f t="array" ref="AA93">_xlfn.XLOOKUP(AA$1&amp;$R93,$C$3:$C$1662&amp;$D$3:$D$1662,$E$3:$E$1662,0,0,1)</f>
        <v>37900</v>
      </c>
      <c r="AB93" s="2" cm="1">
        <f t="array" ref="AB93">_xlfn.XLOOKUP(AB$1&amp;$R93,$C$3:$C$1662&amp;$D$3:$D$1662,$E$3:$E$1662,0,0,1)</f>
        <v>31500</v>
      </c>
      <c r="AC93" s="2" cm="1">
        <f t="array" ref="AC93">_xlfn.XLOOKUP(AC$1&amp;$R93,$C$3:$C$1662&amp;$D$3:$D$1662,$E$3:$E$1662,0,0,1)</f>
        <v>16500</v>
      </c>
    </row>
    <row r="94" spans="3:29" x14ac:dyDescent="0.4">
      <c r="C94" t="s">
        <v>758</v>
      </c>
      <c r="D94" t="s">
        <v>604</v>
      </c>
      <c r="E94">
        <v>16500</v>
      </c>
      <c r="R94" t="s">
        <v>297</v>
      </c>
      <c r="S94" s="2">
        <f t="shared" si="6"/>
        <v>6998880</v>
      </c>
      <c r="T94" s="2">
        <f t="shared" si="8"/>
        <v>6059500</v>
      </c>
      <c r="U94" s="2">
        <f t="shared" si="8"/>
        <v>6952100</v>
      </c>
      <c r="V94" s="2">
        <f t="shared" si="8"/>
        <v>6689800</v>
      </c>
      <c r="W94" s="2">
        <f t="shared" si="8"/>
        <v>7037000</v>
      </c>
      <c r="X94" s="2">
        <f t="shared" si="8"/>
        <v>8256000</v>
      </c>
      <c r="Y94" s="2" cm="1">
        <f t="array" ref="Y94">_xlfn.XLOOKUP(Y$1&amp;$R94,$C$3:$C$1662&amp;$D$3:$D$1662,$E$3:$E$1662,0,0,1)</f>
        <v>28300</v>
      </c>
      <c r="Z94" s="2" cm="1">
        <f t="array" ref="Z94">_xlfn.XLOOKUP(Z$1&amp;$R94,$C$3:$C$1662&amp;$D$3:$D$1662,$E$3:$E$1662,0,0,1)</f>
        <v>49600</v>
      </c>
      <c r="AA94" s="2" cm="1">
        <f t="array" ref="AA94">_xlfn.XLOOKUP(AA$1&amp;$R94,$C$3:$C$1662&amp;$D$3:$D$1662,$E$3:$E$1662,0,0,1)</f>
        <v>42700</v>
      </c>
      <c r="AB94" s="2" cm="1">
        <f t="array" ref="AB94">_xlfn.XLOOKUP(AB$1&amp;$R94,$C$3:$C$1662&amp;$D$3:$D$1662,$E$3:$E$1662,0,0,1)</f>
        <v>44000</v>
      </c>
      <c r="AC94" s="2" cm="1">
        <f t="array" ref="AC94">_xlfn.XLOOKUP(AC$1&amp;$R94,$C$3:$C$1662&amp;$D$3:$D$1662,$E$3:$E$1662,0,0,1)</f>
        <v>30400</v>
      </c>
    </row>
    <row r="95" spans="3:29" x14ac:dyDescent="0.4">
      <c r="C95" t="s">
        <v>758</v>
      </c>
      <c r="D95" t="s">
        <v>605</v>
      </c>
      <c r="E95">
        <v>30400</v>
      </c>
      <c r="R95" t="s">
        <v>15</v>
      </c>
      <c r="S95" s="2">
        <f t="shared" si="6"/>
        <v>7018340</v>
      </c>
      <c r="T95" s="2">
        <f t="shared" si="8"/>
        <v>6085200</v>
      </c>
      <c r="U95" s="2">
        <f t="shared" si="8"/>
        <v>6974900</v>
      </c>
      <c r="V95" s="2">
        <f t="shared" si="8"/>
        <v>6703100</v>
      </c>
      <c r="W95" s="2">
        <f t="shared" si="8"/>
        <v>7056600</v>
      </c>
      <c r="X95" s="2">
        <f t="shared" si="8"/>
        <v>8271900</v>
      </c>
      <c r="Y95" s="2" cm="1">
        <f t="array" ref="Y95">_xlfn.XLOOKUP(Y$1&amp;$R95,$C$3:$C$1662&amp;$D$3:$D$1662,$E$3:$E$1662,0,0,1)</f>
        <v>25700</v>
      </c>
      <c r="Z95" s="2" cm="1">
        <f t="array" ref="Z95">_xlfn.XLOOKUP(Z$1&amp;$R95,$C$3:$C$1662&amp;$D$3:$D$1662,$E$3:$E$1662,0,0,1)</f>
        <v>22800</v>
      </c>
      <c r="AA95" s="2" cm="1">
        <f t="array" ref="AA95">_xlfn.XLOOKUP(AA$1&amp;$R95,$C$3:$C$1662&amp;$D$3:$D$1662,$E$3:$E$1662,0,0,1)</f>
        <v>13300</v>
      </c>
      <c r="AB95" s="2" cm="1">
        <f t="array" ref="AB95">_xlfn.XLOOKUP(AB$1&amp;$R95,$C$3:$C$1662&amp;$D$3:$D$1662,$E$3:$E$1662,0,0,1)</f>
        <v>19600</v>
      </c>
      <c r="AC95" s="2" cm="1">
        <f t="array" ref="AC95">_xlfn.XLOOKUP(AC$1&amp;$R95,$C$3:$C$1662&amp;$D$3:$D$1662,$E$3:$E$1662,0,0,1)</f>
        <v>15900</v>
      </c>
    </row>
    <row r="96" spans="3:29" x14ac:dyDescent="0.4">
      <c r="C96" t="s">
        <v>758</v>
      </c>
      <c r="D96" t="s">
        <v>606</v>
      </c>
      <c r="E96">
        <v>15900</v>
      </c>
      <c r="R96" t="s">
        <v>298</v>
      </c>
      <c r="S96" s="2">
        <f t="shared" si="6"/>
        <v>7042600</v>
      </c>
      <c r="T96" s="2">
        <f t="shared" si="8"/>
        <v>6092400</v>
      </c>
      <c r="U96" s="2">
        <f t="shared" si="8"/>
        <v>7009900</v>
      </c>
      <c r="V96" s="2">
        <f t="shared" si="8"/>
        <v>6714500</v>
      </c>
      <c r="W96" s="2">
        <f t="shared" si="8"/>
        <v>7089900</v>
      </c>
      <c r="X96" s="2">
        <f t="shared" si="8"/>
        <v>8306300</v>
      </c>
      <c r="Y96" s="2" cm="1">
        <f t="array" ref="Y96">_xlfn.XLOOKUP(Y$1&amp;$R96,$C$3:$C$1662&amp;$D$3:$D$1662,$E$3:$E$1662,0,0,1)</f>
        <v>7200</v>
      </c>
      <c r="Z96" s="2" cm="1">
        <f t="array" ref="Z96">_xlfn.XLOOKUP(Z$1&amp;$R96,$C$3:$C$1662&amp;$D$3:$D$1662,$E$3:$E$1662,0,0,1)</f>
        <v>35000</v>
      </c>
      <c r="AA96" s="2" cm="1">
        <f t="array" ref="AA96">_xlfn.XLOOKUP(AA$1&amp;$R96,$C$3:$C$1662&amp;$D$3:$D$1662,$E$3:$E$1662,0,0,1)</f>
        <v>11400</v>
      </c>
      <c r="AB96" s="2" cm="1">
        <f t="array" ref="AB96">_xlfn.XLOOKUP(AB$1&amp;$R96,$C$3:$C$1662&amp;$D$3:$D$1662,$E$3:$E$1662,0,0,1)</f>
        <v>33300</v>
      </c>
      <c r="AC96" s="2" cm="1">
        <f t="array" ref="AC96">_xlfn.XLOOKUP(AC$1&amp;$R96,$C$3:$C$1662&amp;$D$3:$D$1662,$E$3:$E$1662,0,0,1)</f>
        <v>34400</v>
      </c>
    </row>
    <row r="97" spans="3:29" x14ac:dyDescent="0.4">
      <c r="C97" t="s">
        <v>758</v>
      </c>
      <c r="D97" t="s">
        <v>607</v>
      </c>
      <c r="E97">
        <v>34400</v>
      </c>
      <c r="R97" t="s">
        <v>139</v>
      </c>
      <c r="S97" s="2">
        <f t="shared" si="6"/>
        <v>7074860</v>
      </c>
      <c r="T97" s="2">
        <f t="shared" si="8"/>
        <v>6136700</v>
      </c>
      <c r="U97" s="2">
        <f t="shared" si="8"/>
        <v>7053100</v>
      </c>
      <c r="V97" s="2">
        <f t="shared" si="8"/>
        <v>6724300</v>
      </c>
      <c r="W97" s="2">
        <f t="shared" si="8"/>
        <v>7109300</v>
      </c>
      <c r="X97" s="2">
        <f t="shared" si="8"/>
        <v>8350900</v>
      </c>
      <c r="Y97" s="2" cm="1">
        <f t="array" ref="Y97">_xlfn.XLOOKUP(Y$1&amp;$R97,$C$3:$C$1662&amp;$D$3:$D$1662,$E$3:$E$1662,0,0,1)</f>
        <v>44300</v>
      </c>
      <c r="Z97" s="2" cm="1">
        <f t="array" ref="Z97">_xlfn.XLOOKUP(Z$1&amp;$R97,$C$3:$C$1662&amp;$D$3:$D$1662,$E$3:$E$1662,0,0,1)</f>
        <v>43200</v>
      </c>
      <c r="AA97" s="2" cm="1">
        <f t="array" ref="AA97">_xlfn.XLOOKUP(AA$1&amp;$R97,$C$3:$C$1662&amp;$D$3:$D$1662,$E$3:$E$1662,0,0,1)</f>
        <v>9800</v>
      </c>
      <c r="AB97" s="2" cm="1">
        <f t="array" ref="AB97">_xlfn.XLOOKUP(AB$1&amp;$R97,$C$3:$C$1662&amp;$D$3:$D$1662,$E$3:$E$1662,0,0,1)</f>
        <v>19400</v>
      </c>
      <c r="AC97" s="2" cm="1">
        <f t="array" ref="AC97">_xlfn.XLOOKUP(AC$1&amp;$R97,$C$3:$C$1662&amp;$D$3:$D$1662,$E$3:$E$1662,0,0,1)</f>
        <v>44600</v>
      </c>
    </row>
    <row r="98" spans="3:29" x14ac:dyDescent="0.4">
      <c r="C98" t="s">
        <v>758</v>
      </c>
      <c r="D98" t="s">
        <v>608</v>
      </c>
      <c r="E98">
        <v>44600</v>
      </c>
      <c r="R98" t="s">
        <v>137</v>
      </c>
      <c r="S98" s="2">
        <f t="shared" si="6"/>
        <v>7106620</v>
      </c>
      <c r="T98" s="2">
        <f t="shared" si="8"/>
        <v>6179600</v>
      </c>
      <c r="U98" s="2">
        <f t="shared" si="8"/>
        <v>7063200</v>
      </c>
      <c r="V98" s="2">
        <f t="shared" si="8"/>
        <v>6746900</v>
      </c>
      <c r="W98" s="2">
        <f t="shared" si="8"/>
        <v>7143700</v>
      </c>
      <c r="X98" s="2">
        <f t="shared" si="8"/>
        <v>8399700</v>
      </c>
      <c r="Y98" s="2" cm="1">
        <f t="array" ref="Y98">_xlfn.XLOOKUP(Y$1&amp;$R98,$C$3:$C$1662&amp;$D$3:$D$1662,$E$3:$E$1662,0,0,1)</f>
        <v>42900</v>
      </c>
      <c r="Z98" s="2" cm="1">
        <f t="array" ref="Z98">_xlfn.XLOOKUP(Z$1&amp;$R98,$C$3:$C$1662&amp;$D$3:$D$1662,$E$3:$E$1662,0,0,1)</f>
        <v>10100</v>
      </c>
      <c r="AA98" s="2" cm="1">
        <f t="array" ref="AA98">_xlfn.XLOOKUP(AA$1&amp;$R98,$C$3:$C$1662&amp;$D$3:$D$1662,$E$3:$E$1662,0,0,1)</f>
        <v>22600</v>
      </c>
      <c r="AB98" s="2" cm="1">
        <f t="array" ref="AB98">_xlfn.XLOOKUP(AB$1&amp;$R98,$C$3:$C$1662&amp;$D$3:$D$1662,$E$3:$E$1662,0,0,1)</f>
        <v>34400</v>
      </c>
      <c r="AC98" s="2" cm="1">
        <f t="array" ref="AC98">_xlfn.XLOOKUP(AC$1&amp;$R98,$C$3:$C$1662&amp;$D$3:$D$1662,$E$3:$E$1662,0,0,1)</f>
        <v>48800</v>
      </c>
    </row>
    <row r="99" spans="3:29" x14ac:dyDescent="0.4">
      <c r="C99" t="s">
        <v>758</v>
      </c>
      <c r="D99" t="s">
        <v>609</v>
      </c>
      <c r="E99">
        <v>48800</v>
      </c>
      <c r="R99" t="s">
        <v>268</v>
      </c>
      <c r="S99" s="2">
        <f t="shared" si="6"/>
        <v>7141120</v>
      </c>
      <c r="T99" s="2">
        <f t="shared" si="8"/>
        <v>6227300</v>
      </c>
      <c r="U99" s="2">
        <f t="shared" si="8"/>
        <v>7087100</v>
      </c>
      <c r="V99" s="2">
        <f t="shared" si="8"/>
        <v>6766500</v>
      </c>
      <c r="W99" s="2">
        <f t="shared" si="8"/>
        <v>7182900</v>
      </c>
      <c r="X99" s="2">
        <f t="shared" si="8"/>
        <v>8441800</v>
      </c>
      <c r="Y99" s="2" cm="1">
        <f t="array" ref="Y99">_xlfn.XLOOKUP(Y$1&amp;$R99,$C$3:$C$1662&amp;$D$3:$D$1662,$E$3:$E$1662,0,0,1)</f>
        <v>47700</v>
      </c>
      <c r="Z99" s="2" cm="1">
        <f t="array" ref="Z99">_xlfn.XLOOKUP(Z$1&amp;$R99,$C$3:$C$1662&amp;$D$3:$D$1662,$E$3:$E$1662,0,0,1)</f>
        <v>23900</v>
      </c>
      <c r="AA99" s="2" cm="1">
        <f t="array" ref="AA99">_xlfn.XLOOKUP(AA$1&amp;$R99,$C$3:$C$1662&amp;$D$3:$D$1662,$E$3:$E$1662,0,0,1)</f>
        <v>19600</v>
      </c>
      <c r="AB99" s="2" cm="1">
        <f t="array" ref="AB99">_xlfn.XLOOKUP(AB$1&amp;$R99,$C$3:$C$1662&amp;$D$3:$D$1662,$E$3:$E$1662,0,0,1)</f>
        <v>39200</v>
      </c>
      <c r="AC99" s="2" cm="1">
        <f t="array" ref="AC99">_xlfn.XLOOKUP(AC$1&amp;$R99,$C$3:$C$1662&amp;$D$3:$D$1662,$E$3:$E$1662,0,0,1)</f>
        <v>42100</v>
      </c>
    </row>
    <row r="100" spans="3:29" x14ac:dyDescent="0.4">
      <c r="C100" t="s">
        <v>758</v>
      </c>
      <c r="D100" t="s">
        <v>610</v>
      </c>
      <c r="E100">
        <v>42100</v>
      </c>
      <c r="R100" t="s">
        <v>101</v>
      </c>
      <c r="S100" s="2">
        <f t="shared" si="6"/>
        <v>7167580</v>
      </c>
      <c r="T100" s="2">
        <f t="shared" ref="T100:X115" si="9">T99+Y100</f>
        <v>6259300</v>
      </c>
      <c r="U100" s="2">
        <f t="shared" si="9"/>
        <v>7127600</v>
      </c>
      <c r="V100" s="2">
        <f t="shared" si="9"/>
        <v>6783900</v>
      </c>
      <c r="W100" s="2">
        <f t="shared" si="9"/>
        <v>7203900</v>
      </c>
      <c r="X100" s="2">
        <f t="shared" si="9"/>
        <v>8463200</v>
      </c>
      <c r="Y100" s="2" cm="1">
        <f t="array" ref="Y100">_xlfn.XLOOKUP(Y$1&amp;$R100,$C$3:$C$1662&amp;$D$3:$D$1662,$E$3:$E$1662,0,0,1)</f>
        <v>32000</v>
      </c>
      <c r="Z100" s="2" cm="1">
        <f t="array" ref="Z100">_xlfn.XLOOKUP(Z$1&amp;$R100,$C$3:$C$1662&amp;$D$3:$D$1662,$E$3:$E$1662,0,0,1)</f>
        <v>40500</v>
      </c>
      <c r="AA100" s="2" cm="1">
        <f t="array" ref="AA100">_xlfn.XLOOKUP(AA$1&amp;$R100,$C$3:$C$1662&amp;$D$3:$D$1662,$E$3:$E$1662,0,0,1)</f>
        <v>17400</v>
      </c>
      <c r="AB100" s="2" cm="1">
        <f t="array" ref="AB100">_xlfn.XLOOKUP(AB$1&amp;$R100,$C$3:$C$1662&amp;$D$3:$D$1662,$E$3:$E$1662,0,0,1)</f>
        <v>21000</v>
      </c>
      <c r="AC100" s="2" cm="1">
        <f t="array" ref="AC100">_xlfn.XLOOKUP(AC$1&amp;$R100,$C$3:$C$1662&amp;$D$3:$D$1662,$E$3:$E$1662,0,0,1)</f>
        <v>21400</v>
      </c>
    </row>
    <row r="101" spans="3:29" x14ac:dyDescent="0.4">
      <c r="C101" t="s">
        <v>758</v>
      </c>
      <c r="D101" t="s">
        <v>611</v>
      </c>
      <c r="E101">
        <v>21400</v>
      </c>
      <c r="R101" t="s">
        <v>220</v>
      </c>
      <c r="S101" s="2">
        <f t="shared" si="6"/>
        <v>7198620</v>
      </c>
      <c r="T101" s="2">
        <f t="shared" si="9"/>
        <v>6282700</v>
      </c>
      <c r="U101" s="2">
        <f t="shared" si="9"/>
        <v>7158100</v>
      </c>
      <c r="V101" s="2">
        <f t="shared" si="9"/>
        <v>6814300</v>
      </c>
      <c r="W101" s="2">
        <f t="shared" si="9"/>
        <v>7247400</v>
      </c>
      <c r="X101" s="2">
        <f t="shared" si="9"/>
        <v>8490600</v>
      </c>
      <c r="Y101" s="2" cm="1">
        <f t="array" ref="Y101">_xlfn.XLOOKUP(Y$1&amp;$R101,$C$3:$C$1662&amp;$D$3:$D$1662,$E$3:$E$1662,0,0,1)</f>
        <v>23400</v>
      </c>
      <c r="Z101" s="2" cm="1">
        <f t="array" ref="Z101">_xlfn.XLOOKUP(Z$1&amp;$R101,$C$3:$C$1662&amp;$D$3:$D$1662,$E$3:$E$1662,0,0,1)</f>
        <v>30500</v>
      </c>
      <c r="AA101" s="2" cm="1">
        <f t="array" ref="AA101">_xlfn.XLOOKUP(AA$1&amp;$R101,$C$3:$C$1662&amp;$D$3:$D$1662,$E$3:$E$1662,0,0,1)</f>
        <v>30400</v>
      </c>
      <c r="AB101" s="2" cm="1">
        <f t="array" ref="AB101">_xlfn.XLOOKUP(AB$1&amp;$R101,$C$3:$C$1662&amp;$D$3:$D$1662,$E$3:$E$1662,0,0,1)</f>
        <v>43500</v>
      </c>
      <c r="AC101" s="2" cm="1">
        <f t="array" ref="AC101">_xlfn.XLOOKUP(AC$1&amp;$R101,$C$3:$C$1662&amp;$D$3:$D$1662,$E$3:$E$1662,0,0,1)</f>
        <v>27400</v>
      </c>
    </row>
    <row r="102" spans="3:29" x14ac:dyDescent="0.4">
      <c r="C102" t="s">
        <v>758</v>
      </c>
      <c r="D102" t="s">
        <v>612</v>
      </c>
      <c r="E102">
        <v>27400</v>
      </c>
      <c r="R102" t="s">
        <v>114</v>
      </c>
      <c r="S102" s="2">
        <f t="shared" si="6"/>
        <v>7226820</v>
      </c>
      <c r="T102" s="2">
        <f t="shared" si="9"/>
        <v>6306400</v>
      </c>
      <c r="U102" s="2">
        <f t="shared" si="9"/>
        <v>7188900</v>
      </c>
      <c r="V102" s="2">
        <f t="shared" si="9"/>
        <v>6833000</v>
      </c>
      <c r="W102" s="2">
        <f t="shared" si="9"/>
        <v>7286500</v>
      </c>
      <c r="X102" s="2">
        <f t="shared" si="9"/>
        <v>8519300</v>
      </c>
      <c r="Y102" s="2" cm="1">
        <f t="array" ref="Y102">_xlfn.XLOOKUP(Y$1&amp;$R102,$C$3:$C$1662&amp;$D$3:$D$1662,$E$3:$E$1662,0,0,1)</f>
        <v>23700</v>
      </c>
      <c r="Z102" s="2" cm="1">
        <f t="array" ref="Z102">_xlfn.XLOOKUP(Z$1&amp;$R102,$C$3:$C$1662&amp;$D$3:$D$1662,$E$3:$E$1662,0,0,1)</f>
        <v>30800</v>
      </c>
      <c r="AA102" s="2" cm="1">
        <f t="array" ref="AA102">_xlfn.XLOOKUP(AA$1&amp;$R102,$C$3:$C$1662&amp;$D$3:$D$1662,$E$3:$E$1662,0,0,1)</f>
        <v>18700</v>
      </c>
      <c r="AB102" s="2" cm="1">
        <f t="array" ref="AB102">_xlfn.XLOOKUP(AB$1&amp;$R102,$C$3:$C$1662&amp;$D$3:$D$1662,$E$3:$E$1662,0,0,1)</f>
        <v>39100</v>
      </c>
      <c r="AC102" s="2" cm="1">
        <f t="array" ref="AC102">_xlfn.XLOOKUP(AC$1&amp;$R102,$C$3:$C$1662&amp;$D$3:$D$1662,$E$3:$E$1662,0,0,1)</f>
        <v>28700</v>
      </c>
    </row>
    <row r="103" spans="3:29" x14ac:dyDescent="0.4">
      <c r="C103" t="s">
        <v>758</v>
      </c>
      <c r="D103" t="s">
        <v>613</v>
      </c>
      <c r="E103">
        <v>28700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7259720</v>
      </c>
      <c r="T103" s="2">
        <f t="shared" si="9"/>
        <v>6327100</v>
      </c>
      <c r="U103" s="2">
        <f t="shared" si="9"/>
        <v>7208900</v>
      </c>
      <c r="V103" s="2">
        <f t="shared" si="9"/>
        <v>6893300</v>
      </c>
      <c r="W103" s="2">
        <f t="shared" si="9"/>
        <v>7305500</v>
      </c>
      <c r="X103" s="2">
        <f t="shared" si="9"/>
        <v>8563800</v>
      </c>
      <c r="Y103" s="2" cm="1">
        <f t="array" ref="Y103">_xlfn.XLOOKUP(Y$1&amp;$R103,$C$3:$C$1662&amp;$D$3:$D$1662,$E$3:$E$1662,0,0,1)</f>
        <v>20700</v>
      </c>
      <c r="Z103" s="2" cm="1">
        <f t="array" ref="Z103">_xlfn.XLOOKUP(Z$1&amp;$R103,$C$3:$C$1662&amp;$D$3:$D$1662,$E$3:$E$1662,0,0,1)</f>
        <v>20000</v>
      </c>
      <c r="AA103" s="2" cm="1">
        <f t="array" ref="AA103">_xlfn.XLOOKUP(AA$1&amp;$R103,$C$3:$C$1662&amp;$D$3:$D$1662,$E$3:$E$1662,0,0,1)</f>
        <v>60300</v>
      </c>
      <c r="AB103" s="2" cm="1">
        <f t="array" ref="AB103">_xlfn.XLOOKUP(AB$1&amp;$R103,$C$3:$C$1662&amp;$D$3:$D$1662,$E$3:$E$1662,0,0,1)</f>
        <v>19000</v>
      </c>
      <c r="AC103" s="2" cm="1">
        <f t="array" ref="AC103">_xlfn.XLOOKUP(AC$1&amp;$R103,$C$3:$C$1662&amp;$D$3:$D$1662,$E$3:$E$1662,0,0,1)</f>
        <v>44500</v>
      </c>
    </row>
    <row r="104" spans="3:29" x14ac:dyDescent="0.4">
      <c r="C104" t="s">
        <v>758</v>
      </c>
      <c r="D104" t="s">
        <v>614</v>
      </c>
      <c r="E104">
        <v>44500</v>
      </c>
      <c r="R104" t="s">
        <v>23</v>
      </c>
      <c r="S104" s="2">
        <f t="shared" si="6"/>
        <v>7306360</v>
      </c>
      <c r="T104" s="2">
        <f t="shared" si="9"/>
        <v>6355100</v>
      </c>
      <c r="U104" s="2">
        <f t="shared" si="9"/>
        <v>7222000</v>
      </c>
      <c r="V104" s="2">
        <f t="shared" si="9"/>
        <v>6969400</v>
      </c>
      <c r="W104" s="2">
        <f t="shared" si="9"/>
        <v>7408200</v>
      </c>
      <c r="X104" s="2">
        <f t="shared" si="9"/>
        <v>8577100</v>
      </c>
      <c r="Y104" s="2" cm="1">
        <f t="array" ref="Y104">_xlfn.XLOOKUP(Y$1&amp;$R104,$C$3:$C$1662&amp;$D$3:$D$1662,$E$3:$E$1662,0,0,1)</f>
        <v>28000</v>
      </c>
      <c r="Z104" s="2" cm="1">
        <f t="array" ref="Z104">_xlfn.XLOOKUP(Z$1&amp;$R104,$C$3:$C$1662&amp;$D$3:$D$1662,$E$3:$E$1662,0,0,1)</f>
        <v>13100</v>
      </c>
      <c r="AA104" s="2" cm="1">
        <f t="array" ref="AA104">_xlfn.XLOOKUP(AA$1&amp;$R104,$C$3:$C$1662&amp;$D$3:$D$1662,$E$3:$E$1662,0,0,1)</f>
        <v>76100</v>
      </c>
      <c r="AB104" s="2" cm="1">
        <f t="array" ref="AB104">_xlfn.XLOOKUP(AB$1&amp;$R104,$C$3:$C$1662&amp;$D$3:$D$1662,$E$3:$E$1662,0,0,1)</f>
        <v>102700</v>
      </c>
      <c r="AC104" s="2" cm="1">
        <f t="array" ref="AC104">_xlfn.XLOOKUP(AC$1&amp;$R104,$C$3:$C$1662&amp;$D$3:$D$1662,$E$3:$E$1662,0,0,1)</f>
        <v>13300</v>
      </c>
    </row>
    <row r="105" spans="3:29" x14ac:dyDescent="0.4">
      <c r="C105" t="s">
        <v>758</v>
      </c>
      <c r="D105" t="s">
        <v>615</v>
      </c>
      <c r="E105">
        <v>13300</v>
      </c>
      <c r="R105" t="s">
        <v>159</v>
      </c>
      <c r="S105" s="2">
        <f t="shared" si="6"/>
        <v>7329060</v>
      </c>
      <c r="T105" s="2">
        <f t="shared" si="9"/>
        <v>6373500</v>
      </c>
      <c r="U105" s="2">
        <f t="shared" si="9"/>
        <v>7237200</v>
      </c>
      <c r="V105" s="2">
        <f t="shared" si="9"/>
        <v>6982200</v>
      </c>
      <c r="W105" s="2">
        <f t="shared" si="9"/>
        <v>7456400</v>
      </c>
      <c r="X105" s="2">
        <f t="shared" si="9"/>
        <v>8596000</v>
      </c>
      <c r="Y105" s="2" cm="1">
        <f t="array" ref="Y105">_xlfn.XLOOKUP(Y$1&amp;$R105,$C$3:$C$1662&amp;$D$3:$D$1662,$E$3:$E$1662,0,0,1)</f>
        <v>18400</v>
      </c>
      <c r="Z105" s="2" cm="1">
        <f t="array" ref="Z105">_xlfn.XLOOKUP(Z$1&amp;$R105,$C$3:$C$1662&amp;$D$3:$D$1662,$E$3:$E$1662,0,0,1)</f>
        <v>15200</v>
      </c>
      <c r="AA105" s="2" cm="1">
        <f t="array" ref="AA105">_xlfn.XLOOKUP(AA$1&amp;$R105,$C$3:$C$1662&amp;$D$3:$D$1662,$E$3:$E$1662,0,0,1)</f>
        <v>12800</v>
      </c>
      <c r="AB105" s="2" cm="1">
        <f t="array" ref="AB105">_xlfn.XLOOKUP(AB$1&amp;$R105,$C$3:$C$1662&amp;$D$3:$D$1662,$E$3:$E$1662,0,0,1)</f>
        <v>48200</v>
      </c>
      <c r="AC105" s="2" cm="1">
        <f t="array" ref="AC105">_xlfn.XLOOKUP(AC$1&amp;$R105,$C$3:$C$1662&amp;$D$3:$D$1662,$E$3:$E$1662,0,0,1)</f>
        <v>18900</v>
      </c>
    </row>
    <row r="106" spans="3:29" x14ac:dyDescent="0.4">
      <c r="C106" t="s">
        <v>758</v>
      </c>
      <c r="D106" t="s">
        <v>616</v>
      </c>
      <c r="E106">
        <v>18900</v>
      </c>
      <c r="R106" t="s">
        <v>173</v>
      </c>
      <c r="S106" s="2">
        <f t="shared" si="6"/>
        <v>7353960</v>
      </c>
      <c r="T106" s="2">
        <f t="shared" si="9"/>
        <v>6385200</v>
      </c>
      <c r="U106" s="2">
        <f t="shared" si="9"/>
        <v>7270500</v>
      </c>
      <c r="V106" s="2">
        <f t="shared" si="9"/>
        <v>7013800</v>
      </c>
      <c r="W106" s="2">
        <f t="shared" si="9"/>
        <v>7493700</v>
      </c>
      <c r="X106" s="2">
        <f t="shared" si="9"/>
        <v>8606600</v>
      </c>
      <c r="Y106" s="2" cm="1">
        <f t="array" ref="Y106">_xlfn.XLOOKUP(Y$1&amp;$R106,$C$3:$C$1662&amp;$D$3:$D$1662,$E$3:$E$1662,0,0,1)</f>
        <v>11700</v>
      </c>
      <c r="Z106" s="2" cm="1">
        <f t="array" ref="Z106">_xlfn.XLOOKUP(Z$1&amp;$R106,$C$3:$C$1662&amp;$D$3:$D$1662,$E$3:$E$1662,0,0,1)</f>
        <v>33300</v>
      </c>
      <c r="AA106" s="2" cm="1">
        <f t="array" ref="AA106">_xlfn.XLOOKUP(AA$1&amp;$R106,$C$3:$C$1662&amp;$D$3:$D$1662,$E$3:$E$1662,0,0,1)</f>
        <v>31600</v>
      </c>
      <c r="AB106" s="2" cm="1">
        <f t="array" ref="AB106">_xlfn.XLOOKUP(AB$1&amp;$R106,$C$3:$C$1662&amp;$D$3:$D$1662,$E$3:$E$1662,0,0,1)</f>
        <v>37300</v>
      </c>
      <c r="AC106" s="2" cm="1">
        <f t="array" ref="AC106">_xlfn.XLOOKUP(AC$1&amp;$R106,$C$3:$C$1662&amp;$D$3:$D$1662,$E$3:$E$1662,0,0,1)</f>
        <v>10600</v>
      </c>
    </row>
    <row r="107" spans="3:29" x14ac:dyDescent="0.4">
      <c r="C107" t="s">
        <v>758</v>
      </c>
      <c r="D107" t="s">
        <v>617</v>
      </c>
      <c r="E107">
        <v>10600</v>
      </c>
      <c r="R107" t="s">
        <v>112</v>
      </c>
      <c r="S107" s="2">
        <f t="shared" si="6"/>
        <v>7388060</v>
      </c>
      <c r="T107" s="2">
        <f t="shared" si="9"/>
        <v>6404600</v>
      </c>
      <c r="U107" s="2">
        <f t="shared" si="9"/>
        <v>7313300</v>
      </c>
      <c r="V107" s="2">
        <f t="shared" si="9"/>
        <v>7032500</v>
      </c>
      <c r="W107" s="2">
        <f t="shared" si="9"/>
        <v>7532900</v>
      </c>
      <c r="X107" s="2">
        <f t="shared" si="9"/>
        <v>8657000</v>
      </c>
      <c r="Y107" s="2" cm="1">
        <f t="array" ref="Y107">_xlfn.XLOOKUP(Y$1&amp;$R107,$C$3:$C$1662&amp;$D$3:$D$1662,$E$3:$E$1662,0,0,1)</f>
        <v>19400</v>
      </c>
      <c r="Z107" s="2" cm="1">
        <f t="array" ref="Z107">_xlfn.XLOOKUP(Z$1&amp;$R107,$C$3:$C$1662&amp;$D$3:$D$1662,$E$3:$E$1662,0,0,1)</f>
        <v>42800</v>
      </c>
      <c r="AA107" s="2" cm="1">
        <f t="array" ref="AA107">_xlfn.XLOOKUP(AA$1&amp;$R107,$C$3:$C$1662&amp;$D$3:$D$1662,$E$3:$E$1662,0,0,1)</f>
        <v>18700</v>
      </c>
      <c r="AB107" s="2" cm="1">
        <f t="array" ref="AB107">_xlfn.XLOOKUP(AB$1&amp;$R107,$C$3:$C$1662&amp;$D$3:$D$1662,$E$3:$E$1662,0,0,1)</f>
        <v>39200</v>
      </c>
      <c r="AC107" s="2" cm="1">
        <f t="array" ref="AC107">_xlfn.XLOOKUP(AC$1&amp;$R107,$C$3:$C$1662&amp;$D$3:$D$1662,$E$3:$E$1662,0,0,1)</f>
        <v>50400</v>
      </c>
    </row>
    <row r="108" spans="3:29" x14ac:dyDescent="0.4">
      <c r="C108" t="s">
        <v>758</v>
      </c>
      <c r="D108" t="s">
        <v>618</v>
      </c>
      <c r="E108">
        <v>50400</v>
      </c>
      <c r="R108" t="s">
        <v>271</v>
      </c>
      <c r="S108" s="2">
        <f t="shared" si="6"/>
        <v>7410440</v>
      </c>
      <c r="T108" s="2">
        <f t="shared" si="9"/>
        <v>6426500</v>
      </c>
      <c r="U108" s="2">
        <f t="shared" si="9"/>
        <v>7351600</v>
      </c>
      <c r="V108" s="2">
        <f t="shared" si="9"/>
        <v>7040000</v>
      </c>
      <c r="W108" s="2">
        <f t="shared" si="9"/>
        <v>7563700</v>
      </c>
      <c r="X108" s="2">
        <f t="shared" si="9"/>
        <v>8670400</v>
      </c>
      <c r="Y108" s="2" cm="1">
        <f t="array" ref="Y108">_xlfn.XLOOKUP(Y$1&amp;$R108,$C$3:$C$1662&amp;$D$3:$D$1662,$E$3:$E$1662,0,0,1)</f>
        <v>21900</v>
      </c>
      <c r="Z108" s="2" cm="1">
        <f t="array" ref="Z108">_xlfn.XLOOKUP(Z$1&amp;$R108,$C$3:$C$1662&amp;$D$3:$D$1662,$E$3:$E$1662,0,0,1)</f>
        <v>38300</v>
      </c>
      <c r="AA108" s="2" cm="1">
        <f t="array" ref="AA108">_xlfn.XLOOKUP(AA$1&amp;$R108,$C$3:$C$1662&amp;$D$3:$D$1662,$E$3:$E$1662,0,0,1)</f>
        <v>7500</v>
      </c>
      <c r="AB108" s="2" cm="1">
        <f t="array" ref="AB108">_xlfn.XLOOKUP(AB$1&amp;$R108,$C$3:$C$1662&amp;$D$3:$D$1662,$E$3:$E$1662,0,0,1)</f>
        <v>30800</v>
      </c>
      <c r="AC108" s="2" cm="1">
        <f t="array" ref="AC108">_xlfn.XLOOKUP(AC$1&amp;$R108,$C$3:$C$1662&amp;$D$3:$D$1662,$E$3:$E$1662,0,0,1)</f>
        <v>13400</v>
      </c>
    </row>
    <row r="109" spans="3:29" x14ac:dyDescent="0.4">
      <c r="C109" t="s">
        <v>758</v>
      </c>
      <c r="D109" t="s">
        <v>619</v>
      </c>
      <c r="E109">
        <v>13400</v>
      </c>
      <c r="R109" t="s">
        <v>34</v>
      </c>
      <c r="S109" s="2">
        <f t="shared" si="6"/>
        <v>7434980</v>
      </c>
      <c r="T109" s="2">
        <f t="shared" si="9"/>
        <v>6439900</v>
      </c>
      <c r="U109" s="2">
        <f t="shared" si="9"/>
        <v>7367900</v>
      </c>
      <c r="V109" s="2">
        <f t="shared" si="9"/>
        <v>7050000</v>
      </c>
      <c r="W109" s="2">
        <f t="shared" si="9"/>
        <v>7618100</v>
      </c>
      <c r="X109" s="2">
        <f t="shared" si="9"/>
        <v>8699000</v>
      </c>
      <c r="Y109" s="2" cm="1">
        <f t="array" ref="Y109">_xlfn.XLOOKUP(Y$1&amp;$R109,$C$3:$C$1662&amp;$D$3:$D$1662,$E$3:$E$1662,0,0,1)</f>
        <v>13400</v>
      </c>
      <c r="Z109" s="2" cm="1">
        <f t="array" ref="Z109">_xlfn.XLOOKUP(Z$1&amp;$R109,$C$3:$C$1662&amp;$D$3:$D$1662,$E$3:$E$1662,0,0,1)</f>
        <v>16300</v>
      </c>
      <c r="AA109" s="2" cm="1">
        <f t="array" ref="AA109">_xlfn.XLOOKUP(AA$1&amp;$R109,$C$3:$C$1662&amp;$D$3:$D$1662,$E$3:$E$1662,0,0,1)</f>
        <v>10000</v>
      </c>
      <c r="AB109" s="2" cm="1">
        <f t="array" ref="AB109">_xlfn.XLOOKUP(AB$1&amp;$R109,$C$3:$C$1662&amp;$D$3:$D$1662,$E$3:$E$1662,0,0,1)</f>
        <v>54400</v>
      </c>
      <c r="AC109" s="2" cm="1">
        <f t="array" ref="AC109">_xlfn.XLOOKUP(AC$1&amp;$R109,$C$3:$C$1662&amp;$D$3:$D$1662,$E$3:$E$1662,0,0,1)</f>
        <v>28600</v>
      </c>
    </row>
    <row r="110" spans="3:29" x14ac:dyDescent="0.4">
      <c r="C110" t="s">
        <v>758</v>
      </c>
      <c r="D110" t="s">
        <v>620</v>
      </c>
      <c r="E110">
        <v>28600</v>
      </c>
      <c r="R110" t="s">
        <v>217</v>
      </c>
      <c r="S110" s="2">
        <f t="shared" si="6"/>
        <v>7459880</v>
      </c>
      <c r="T110" s="2">
        <f t="shared" si="9"/>
        <v>6466200</v>
      </c>
      <c r="U110" s="2">
        <f t="shared" si="9"/>
        <v>7386300</v>
      </c>
      <c r="V110" s="2">
        <f t="shared" si="9"/>
        <v>7077800</v>
      </c>
      <c r="W110" s="2">
        <f t="shared" si="9"/>
        <v>7653300</v>
      </c>
      <c r="X110" s="2">
        <f t="shared" si="9"/>
        <v>8715800</v>
      </c>
      <c r="Y110" s="2" cm="1">
        <f t="array" ref="Y110">_xlfn.XLOOKUP(Y$1&amp;$R110,$C$3:$C$1662&amp;$D$3:$D$1662,$E$3:$E$1662,0,0,1)</f>
        <v>26300</v>
      </c>
      <c r="Z110" s="2" cm="1">
        <f t="array" ref="Z110">_xlfn.XLOOKUP(Z$1&amp;$R110,$C$3:$C$1662&amp;$D$3:$D$1662,$E$3:$E$1662,0,0,1)</f>
        <v>18400</v>
      </c>
      <c r="AA110" s="2" cm="1">
        <f t="array" ref="AA110">_xlfn.XLOOKUP(AA$1&amp;$R110,$C$3:$C$1662&amp;$D$3:$D$1662,$E$3:$E$1662,0,0,1)</f>
        <v>27800</v>
      </c>
      <c r="AB110" s="2" cm="1">
        <f t="array" ref="AB110">_xlfn.XLOOKUP(AB$1&amp;$R110,$C$3:$C$1662&amp;$D$3:$D$1662,$E$3:$E$1662,0,0,1)</f>
        <v>35200</v>
      </c>
      <c r="AC110" s="2" cm="1">
        <f t="array" ref="AC110">_xlfn.XLOOKUP(AC$1&amp;$R110,$C$3:$C$1662&amp;$D$3:$D$1662,$E$3:$E$1662,0,0,1)</f>
        <v>16800</v>
      </c>
    </row>
    <row r="111" spans="3:29" x14ac:dyDescent="0.4">
      <c r="C111" t="s">
        <v>758</v>
      </c>
      <c r="D111" t="s">
        <v>621</v>
      </c>
      <c r="E111">
        <v>16800</v>
      </c>
      <c r="R111" t="s">
        <v>219</v>
      </c>
      <c r="S111" s="2">
        <f t="shared" si="6"/>
        <v>7478720</v>
      </c>
      <c r="T111" s="2">
        <f t="shared" si="9"/>
        <v>6484800</v>
      </c>
      <c r="U111" s="2">
        <f t="shared" si="9"/>
        <v>7410300</v>
      </c>
      <c r="V111" s="2">
        <f t="shared" si="9"/>
        <v>7082600</v>
      </c>
      <c r="W111" s="2">
        <f t="shared" si="9"/>
        <v>7675700</v>
      </c>
      <c r="X111" s="2">
        <f t="shared" si="9"/>
        <v>8740200</v>
      </c>
      <c r="Y111" s="2" cm="1">
        <f t="array" ref="Y111">_xlfn.XLOOKUP(Y$1&amp;$R111,$C$3:$C$1662&amp;$D$3:$D$1662,$E$3:$E$1662,0,0,1)</f>
        <v>18600</v>
      </c>
      <c r="Z111" s="2" cm="1">
        <f t="array" ref="Z111">_xlfn.XLOOKUP(Z$1&amp;$R111,$C$3:$C$1662&amp;$D$3:$D$1662,$E$3:$E$1662,0,0,1)</f>
        <v>24000</v>
      </c>
      <c r="AA111" s="2" cm="1">
        <f t="array" ref="AA111">_xlfn.XLOOKUP(AA$1&amp;$R111,$C$3:$C$1662&amp;$D$3:$D$1662,$E$3:$E$1662,0,0,1)</f>
        <v>4800</v>
      </c>
      <c r="AB111" s="2" cm="1">
        <f t="array" ref="AB111">_xlfn.XLOOKUP(AB$1&amp;$R111,$C$3:$C$1662&amp;$D$3:$D$1662,$E$3:$E$1662,0,0,1)</f>
        <v>22400</v>
      </c>
      <c r="AC111" s="2" cm="1">
        <f t="array" ref="AC111">_xlfn.XLOOKUP(AC$1&amp;$R111,$C$3:$C$1662&amp;$D$3:$D$1662,$E$3:$E$1662,0,0,1)</f>
        <v>24400</v>
      </c>
    </row>
    <row r="112" spans="3:29" x14ac:dyDescent="0.4">
      <c r="C112" t="s">
        <v>758</v>
      </c>
      <c r="D112" t="s">
        <v>622</v>
      </c>
      <c r="E112">
        <v>24400</v>
      </c>
      <c r="R112" t="s">
        <v>162</v>
      </c>
      <c r="S112" s="2">
        <f t="shared" si="6"/>
        <v>7502540</v>
      </c>
      <c r="T112" s="2">
        <f t="shared" si="9"/>
        <v>6501100</v>
      </c>
      <c r="U112" s="2">
        <f t="shared" si="9"/>
        <v>7447700</v>
      </c>
      <c r="V112" s="2">
        <f t="shared" si="9"/>
        <v>7092600</v>
      </c>
      <c r="W112" s="2">
        <f t="shared" si="9"/>
        <v>7696800</v>
      </c>
      <c r="X112" s="2">
        <f t="shared" si="9"/>
        <v>8774500</v>
      </c>
      <c r="Y112" s="2" cm="1">
        <f t="array" ref="Y112">_xlfn.XLOOKUP(Y$1&amp;$R112,$C$3:$C$1662&amp;$D$3:$D$1662,$E$3:$E$1662,0,0,1)</f>
        <v>16300</v>
      </c>
      <c r="Z112" s="2" cm="1">
        <f t="array" ref="Z112">_xlfn.XLOOKUP(Z$1&amp;$R112,$C$3:$C$1662&amp;$D$3:$D$1662,$E$3:$E$1662,0,0,1)</f>
        <v>37400</v>
      </c>
      <c r="AA112" s="2" cm="1">
        <f t="array" ref="AA112">_xlfn.XLOOKUP(AA$1&amp;$R112,$C$3:$C$1662&amp;$D$3:$D$1662,$E$3:$E$1662,0,0,1)</f>
        <v>10000</v>
      </c>
      <c r="AB112" s="2" cm="1">
        <f t="array" ref="AB112">_xlfn.XLOOKUP(AB$1&amp;$R112,$C$3:$C$1662&amp;$D$3:$D$1662,$E$3:$E$1662,0,0,1)</f>
        <v>21100</v>
      </c>
      <c r="AC112" s="2" cm="1">
        <f t="array" ref="AC112">_xlfn.XLOOKUP(AC$1&amp;$R112,$C$3:$C$1662&amp;$D$3:$D$1662,$E$3:$E$1662,0,0,1)</f>
        <v>34300</v>
      </c>
    </row>
    <row r="113" spans="3:29" x14ac:dyDescent="0.4">
      <c r="C113" t="s">
        <v>758</v>
      </c>
      <c r="D113" t="s">
        <v>623</v>
      </c>
      <c r="E113">
        <v>34300</v>
      </c>
      <c r="R113" t="s">
        <v>193</v>
      </c>
      <c r="S113" s="2">
        <f t="shared" si="6"/>
        <v>7535020</v>
      </c>
      <c r="T113" s="2">
        <f t="shared" si="9"/>
        <v>6522500</v>
      </c>
      <c r="U113" s="2">
        <f t="shared" si="9"/>
        <v>7465400</v>
      </c>
      <c r="V113" s="2">
        <f t="shared" si="9"/>
        <v>7116400</v>
      </c>
      <c r="W113" s="2">
        <f t="shared" si="9"/>
        <v>7756000</v>
      </c>
      <c r="X113" s="2">
        <f t="shared" si="9"/>
        <v>8814800</v>
      </c>
      <c r="Y113" s="2" cm="1">
        <f t="array" ref="Y113">_xlfn.XLOOKUP(Y$1&amp;$R113,$C$3:$C$1662&amp;$D$3:$D$1662,$E$3:$E$1662,0,0,1)</f>
        <v>21400</v>
      </c>
      <c r="Z113" s="2" cm="1">
        <f t="array" ref="Z113">_xlfn.XLOOKUP(Z$1&amp;$R113,$C$3:$C$1662&amp;$D$3:$D$1662,$E$3:$E$1662,0,0,1)</f>
        <v>17700</v>
      </c>
      <c r="AA113" s="2" cm="1">
        <f t="array" ref="AA113">_xlfn.XLOOKUP(AA$1&amp;$R113,$C$3:$C$1662&amp;$D$3:$D$1662,$E$3:$E$1662,0,0,1)</f>
        <v>23800</v>
      </c>
      <c r="AB113" s="2" cm="1">
        <f t="array" ref="AB113">_xlfn.XLOOKUP(AB$1&amp;$R113,$C$3:$C$1662&amp;$D$3:$D$1662,$E$3:$E$1662,0,0,1)</f>
        <v>59200</v>
      </c>
      <c r="AC113" s="2" cm="1">
        <f t="array" ref="AC113">_xlfn.XLOOKUP(AC$1&amp;$R113,$C$3:$C$1662&amp;$D$3:$D$1662,$E$3:$E$1662,0,0,1)</f>
        <v>40300</v>
      </c>
    </row>
    <row r="114" spans="3:29" x14ac:dyDescent="0.4">
      <c r="C114" t="s">
        <v>758</v>
      </c>
      <c r="D114" t="s">
        <v>624</v>
      </c>
      <c r="E114">
        <v>40300</v>
      </c>
      <c r="R114" t="s">
        <v>190</v>
      </c>
      <c r="S114" s="2">
        <f t="shared" si="6"/>
        <v>7574260</v>
      </c>
      <c r="T114" s="2">
        <f t="shared" si="9"/>
        <v>6538400</v>
      </c>
      <c r="U114" s="2">
        <f t="shared" si="9"/>
        <v>7547600</v>
      </c>
      <c r="V114" s="2">
        <f t="shared" si="9"/>
        <v>7136800</v>
      </c>
      <c r="W114" s="2">
        <f t="shared" si="9"/>
        <v>7781400</v>
      </c>
      <c r="X114" s="2">
        <f t="shared" si="9"/>
        <v>8867100</v>
      </c>
      <c r="Y114" s="2" cm="1">
        <f t="array" ref="Y114">_xlfn.XLOOKUP(Y$1&amp;$R114,$C$3:$C$1662&amp;$D$3:$D$1662,$E$3:$E$1662,0,0,1)</f>
        <v>15900</v>
      </c>
      <c r="Z114" s="2" cm="1">
        <f t="array" ref="Z114">_xlfn.XLOOKUP(Z$1&amp;$R114,$C$3:$C$1662&amp;$D$3:$D$1662,$E$3:$E$1662,0,0,1)</f>
        <v>82200</v>
      </c>
      <c r="AA114" s="2" cm="1">
        <f t="array" ref="AA114">_xlfn.XLOOKUP(AA$1&amp;$R114,$C$3:$C$1662&amp;$D$3:$D$1662,$E$3:$E$1662,0,0,1)</f>
        <v>20400</v>
      </c>
      <c r="AB114" s="2" cm="1">
        <f t="array" ref="AB114">_xlfn.XLOOKUP(AB$1&amp;$R114,$C$3:$C$1662&amp;$D$3:$D$1662,$E$3:$E$1662,0,0,1)</f>
        <v>25400</v>
      </c>
      <c r="AC114" s="2" cm="1">
        <f t="array" ref="AC114">_xlfn.XLOOKUP(AC$1&amp;$R114,$C$3:$C$1662&amp;$D$3:$D$1662,$E$3:$E$1662,0,0,1)</f>
        <v>52300</v>
      </c>
    </row>
    <row r="115" spans="3:29" x14ac:dyDescent="0.4">
      <c r="C115" t="s">
        <v>758</v>
      </c>
      <c r="D115" t="s">
        <v>625</v>
      </c>
      <c r="E115">
        <v>52300</v>
      </c>
      <c r="R115" t="s">
        <v>182</v>
      </c>
      <c r="S115" s="2">
        <f t="shared" si="6"/>
        <v>7598480</v>
      </c>
      <c r="T115" s="2">
        <f t="shared" si="9"/>
        <v>6576400</v>
      </c>
      <c r="U115" s="2">
        <f t="shared" si="9"/>
        <v>7571400</v>
      </c>
      <c r="V115" s="2">
        <f t="shared" si="9"/>
        <v>7158700</v>
      </c>
      <c r="W115" s="2">
        <f t="shared" si="9"/>
        <v>7803000</v>
      </c>
      <c r="X115" s="2">
        <f t="shared" si="9"/>
        <v>8882900</v>
      </c>
      <c r="Y115" s="2" cm="1">
        <f t="array" ref="Y115">_xlfn.XLOOKUP(Y$1&amp;$R115,$C$3:$C$1662&amp;$D$3:$D$1662,$E$3:$E$1662,0,0,1)</f>
        <v>38000</v>
      </c>
      <c r="Z115" s="2" cm="1">
        <f t="array" ref="Z115">_xlfn.XLOOKUP(Z$1&amp;$R115,$C$3:$C$1662&amp;$D$3:$D$1662,$E$3:$E$1662,0,0,1)</f>
        <v>23800</v>
      </c>
      <c r="AA115" s="2" cm="1">
        <f t="array" ref="AA115">_xlfn.XLOOKUP(AA$1&amp;$R115,$C$3:$C$1662&amp;$D$3:$D$1662,$E$3:$E$1662,0,0,1)</f>
        <v>21900</v>
      </c>
      <c r="AB115" s="2" cm="1">
        <f t="array" ref="AB115">_xlfn.XLOOKUP(AB$1&amp;$R115,$C$3:$C$1662&amp;$D$3:$D$1662,$E$3:$E$1662,0,0,1)</f>
        <v>21600</v>
      </c>
      <c r="AC115" s="2" cm="1">
        <f t="array" ref="AC115">_xlfn.XLOOKUP(AC$1&amp;$R115,$C$3:$C$1662&amp;$D$3:$D$1662,$E$3:$E$1662,0,0,1)</f>
        <v>15800</v>
      </c>
    </row>
    <row r="116" spans="3:29" x14ac:dyDescent="0.4">
      <c r="C116" t="s">
        <v>758</v>
      </c>
      <c r="D116" t="s">
        <v>626</v>
      </c>
      <c r="E116">
        <v>15800</v>
      </c>
      <c r="R116" t="s">
        <v>232</v>
      </c>
      <c r="S116" s="2">
        <f t="shared" si="6"/>
        <v>7617740</v>
      </c>
      <c r="T116" s="2">
        <f t="shared" ref="T116:X131" si="10">T115+Y116</f>
        <v>6595100</v>
      </c>
      <c r="U116" s="2">
        <f t="shared" si="10"/>
        <v>7594700</v>
      </c>
      <c r="V116" s="2">
        <f t="shared" si="10"/>
        <v>7163900</v>
      </c>
      <c r="W116" s="2">
        <f t="shared" si="10"/>
        <v>7819600</v>
      </c>
      <c r="X116" s="2">
        <f t="shared" si="10"/>
        <v>8915400</v>
      </c>
      <c r="Y116" s="2" cm="1">
        <f t="array" ref="Y116">_xlfn.XLOOKUP(Y$1&amp;$R116,$C$3:$C$1662&amp;$D$3:$D$1662,$E$3:$E$1662,0,0,1)</f>
        <v>18700</v>
      </c>
      <c r="Z116" s="2" cm="1">
        <f t="array" ref="Z116">_xlfn.XLOOKUP(Z$1&amp;$R116,$C$3:$C$1662&amp;$D$3:$D$1662,$E$3:$E$1662,0,0,1)</f>
        <v>23300</v>
      </c>
      <c r="AA116" s="2" cm="1">
        <f t="array" ref="AA116">_xlfn.XLOOKUP(AA$1&amp;$R116,$C$3:$C$1662&amp;$D$3:$D$1662,$E$3:$E$1662,0,0,1)</f>
        <v>5200</v>
      </c>
      <c r="AB116" s="2" cm="1">
        <f t="array" ref="AB116">_xlfn.XLOOKUP(AB$1&amp;$R116,$C$3:$C$1662&amp;$D$3:$D$1662,$E$3:$E$1662,0,0,1)</f>
        <v>16600</v>
      </c>
      <c r="AC116" s="2" cm="1">
        <f t="array" ref="AC116">_xlfn.XLOOKUP(AC$1&amp;$R116,$C$3:$C$1662&amp;$D$3:$D$1662,$E$3:$E$1662,0,0,1)</f>
        <v>32500</v>
      </c>
    </row>
    <row r="117" spans="3:29" x14ac:dyDescent="0.4">
      <c r="C117" t="s">
        <v>758</v>
      </c>
      <c r="D117" t="s">
        <v>627</v>
      </c>
      <c r="E117">
        <v>32500</v>
      </c>
      <c r="R117" t="s">
        <v>246</v>
      </c>
      <c r="S117" s="2">
        <f t="shared" si="6"/>
        <v>7644240</v>
      </c>
      <c r="T117" s="2">
        <f t="shared" si="10"/>
        <v>6624200</v>
      </c>
      <c r="U117" s="2">
        <f t="shared" si="10"/>
        <v>7605800</v>
      </c>
      <c r="V117" s="2">
        <f t="shared" si="10"/>
        <v>7209300</v>
      </c>
      <c r="W117" s="2">
        <f t="shared" si="10"/>
        <v>7832400</v>
      </c>
      <c r="X117" s="2">
        <f t="shared" si="10"/>
        <v>8949500</v>
      </c>
      <c r="Y117" s="2" cm="1">
        <f t="array" ref="Y117">_xlfn.XLOOKUP(Y$1&amp;$R117,$C$3:$C$1662&amp;$D$3:$D$1662,$E$3:$E$1662,0,0,1)</f>
        <v>29100</v>
      </c>
      <c r="Z117" s="2" cm="1">
        <f t="array" ref="Z117">_xlfn.XLOOKUP(Z$1&amp;$R117,$C$3:$C$1662&amp;$D$3:$D$1662,$E$3:$E$1662,0,0,1)</f>
        <v>11100</v>
      </c>
      <c r="AA117" s="2" cm="1">
        <f t="array" ref="AA117">_xlfn.XLOOKUP(AA$1&amp;$R117,$C$3:$C$1662&amp;$D$3:$D$1662,$E$3:$E$1662,0,0,1)</f>
        <v>45400</v>
      </c>
      <c r="AB117" s="2" cm="1">
        <f t="array" ref="AB117">_xlfn.XLOOKUP(AB$1&amp;$R117,$C$3:$C$1662&amp;$D$3:$D$1662,$E$3:$E$1662,0,0,1)</f>
        <v>12800</v>
      </c>
      <c r="AC117" s="2" cm="1">
        <f t="array" ref="AC117">_xlfn.XLOOKUP(AC$1&amp;$R117,$C$3:$C$1662&amp;$D$3:$D$1662,$E$3:$E$1662,0,0,1)</f>
        <v>34100</v>
      </c>
    </row>
    <row r="118" spans="3:29" x14ac:dyDescent="0.4">
      <c r="C118" t="s">
        <v>758</v>
      </c>
      <c r="D118" t="s">
        <v>628</v>
      </c>
      <c r="E118">
        <v>34100</v>
      </c>
      <c r="R118" t="s">
        <v>108</v>
      </c>
      <c r="S118" s="2">
        <f t="shared" si="6"/>
        <v>7667680</v>
      </c>
      <c r="T118" s="2">
        <f t="shared" si="10"/>
        <v>6655000</v>
      </c>
      <c r="U118" s="2">
        <f t="shared" si="10"/>
        <v>7614900</v>
      </c>
      <c r="V118" s="2">
        <f t="shared" si="10"/>
        <v>7212800</v>
      </c>
      <c r="W118" s="2">
        <f t="shared" si="10"/>
        <v>7882500</v>
      </c>
      <c r="X118" s="2">
        <f t="shared" si="10"/>
        <v>8973200</v>
      </c>
      <c r="Y118" s="2" cm="1">
        <f t="array" ref="Y118">_xlfn.XLOOKUP(Y$1&amp;$R118,$C$3:$C$1662&amp;$D$3:$D$1662,$E$3:$E$1662,0,0,1)</f>
        <v>30800</v>
      </c>
      <c r="Z118" s="2" cm="1">
        <f t="array" ref="Z118">_xlfn.XLOOKUP(Z$1&amp;$R118,$C$3:$C$1662&amp;$D$3:$D$1662,$E$3:$E$1662,0,0,1)</f>
        <v>9100</v>
      </c>
      <c r="AA118" s="2" cm="1">
        <f t="array" ref="AA118">_xlfn.XLOOKUP(AA$1&amp;$R118,$C$3:$C$1662&amp;$D$3:$D$1662,$E$3:$E$1662,0,0,1)</f>
        <v>3500</v>
      </c>
      <c r="AB118" s="2" cm="1">
        <f t="array" ref="AB118">_xlfn.XLOOKUP(AB$1&amp;$R118,$C$3:$C$1662&amp;$D$3:$D$1662,$E$3:$E$1662,0,0,1)</f>
        <v>50100</v>
      </c>
      <c r="AC118" s="2" cm="1">
        <f t="array" ref="AC118">_xlfn.XLOOKUP(AC$1&amp;$R118,$C$3:$C$1662&amp;$D$3:$D$1662,$E$3:$E$1662,0,0,1)</f>
        <v>23700</v>
      </c>
    </row>
    <row r="119" spans="3:29" x14ac:dyDescent="0.4">
      <c r="C119" t="s">
        <v>758</v>
      </c>
      <c r="D119" t="s">
        <v>629</v>
      </c>
      <c r="E119">
        <v>23700</v>
      </c>
      <c r="R119" t="s">
        <v>267</v>
      </c>
      <c r="S119" s="2">
        <f t="shared" si="6"/>
        <v>7694800</v>
      </c>
      <c r="T119" s="2">
        <f t="shared" si="10"/>
        <v>6673900</v>
      </c>
      <c r="U119" s="2">
        <f t="shared" si="10"/>
        <v>7646800</v>
      </c>
      <c r="V119" s="2">
        <f t="shared" si="10"/>
        <v>7228400</v>
      </c>
      <c r="W119" s="2">
        <f t="shared" si="10"/>
        <v>7903700</v>
      </c>
      <c r="X119" s="2">
        <f t="shared" si="10"/>
        <v>9021200</v>
      </c>
      <c r="Y119" s="2" cm="1">
        <f t="array" ref="Y119">_xlfn.XLOOKUP(Y$1&amp;$R119,$C$3:$C$1662&amp;$D$3:$D$1662,$E$3:$E$1662,0,0,1)</f>
        <v>18900</v>
      </c>
      <c r="Z119" s="2" cm="1">
        <f t="array" ref="Z119">_xlfn.XLOOKUP(Z$1&amp;$R119,$C$3:$C$1662&amp;$D$3:$D$1662,$E$3:$E$1662,0,0,1)</f>
        <v>31900</v>
      </c>
      <c r="AA119" s="2" cm="1">
        <f t="array" ref="AA119">_xlfn.XLOOKUP(AA$1&amp;$R119,$C$3:$C$1662&amp;$D$3:$D$1662,$E$3:$E$1662,0,0,1)</f>
        <v>15600</v>
      </c>
      <c r="AB119" s="2" cm="1">
        <f t="array" ref="AB119">_xlfn.XLOOKUP(AB$1&amp;$R119,$C$3:$C$1662&amp;$D$3:$D$1662,$E$3:$E$1662,0,0,1)</f>
        <v>21200</v>
      </c>
      <c r="AC119" s="2" cm="1">
        <f t="array" ref="AC119">_xlfn.XLOOKUP(AC$1&amp;$R119,$C$3:$C$1662&amp;$D$3:$D$1662,$E$3:$E$1662,0,0,1)</f>
        <v>48000</v>
      </c>
    </row>
    <row r="120" spans="3:29" x14ac:dyDescent="0.4">
      <c r="C120" t="s">
        <v>758</v>
      </c>
      <c r="D120" t="s">
        <v>630</v>
      </c>
      <c r="E120">
        <v>48000</v>
      </c>
      <c r="R120" t="s">
        <v>252</v>
      </c>
      <c r="S120" s="2">
        <f t="shared" si="6"/>
        <v>7739740</v>
      </c>
      <c r="T120" s="2">
        <f t="shared" si="10"/>
        <v>6692900</v>
      </c>
      <c r="U120" s="2">
        <f t="shared" si="10"/>
        <v>7655400</v>
      </c>
      <c r="V120" s="2">
        <f t="shared" si="10"/>
        <v>7240700</v>
      </c>
      <c r="W120" s="2">
        <f t="shared" si="10"/>
        <v>8070000</v>
      </c>
      <c r="X120" s="2">
        <f t="shared" si="10"/>
        <v>9039700</v>
      </c>
      <c r="Y120" s="2" cm="1">
        <f t="array" ref="Y120">_xlfn.XLOOKUP(Y$1&amp;$R120,$C$3:$C$1662&amp;$D$3:$D$1662,$E$3:$E$1662,0,0,1)</f>
        <v>19000</v>
      </c>
      <c r="Z120" s="2" cm="1">
        <f t="array" ref="Z120">_xlfn.XLOOKUP(Z$1&amp;$R120,$C$3:$C$1662&amp;$D$3:$D$1662,$E$3:$E$1662,0,0,1)</f>
        <v>8600</v>
      </c>
      <c r="AA120" s="2" cm="1">
        <f t="array" ref="AA120">_xlfn.XLOOKUP(AA$1&amp;$R120,$C$3:$C$1662&amp;$D$3:$D$1662,$E$3:$E$1662,0,0,1)</f>
        <v>12300</v>
      </c>
      <c r="AB120" s="2" cm="1">
        <f t="array" ref="AB120">_xlfn.XLOOKUP(AB$1&amp;$R120,$C$3:$C$1662&amp;$D$3:$D$1662,$E$3:$E$1662,0,0,1)</f>
        <v>166300</v>
      </c>
      <c r="AC120" s="2" cm="1">
        <f t="array" ref="AC120">_xlfn.XLOOKUP(AC$1&amp;$R120,$C$3:$C$1662&amp;$D$3:$D$1662,$E$3:$E$1662,0,0,1)</f>
        <v>18500</v>
      </c>
    </row>
    <row r="121" spans="3:29" x14ac:dyDescent="0.4">
      <c r="C121" t="s">
        <v>758</v>
      </c>
      <c r="D121" t="s">
        <v>631</v>
      </c>
      <c r="E121">
        <v>18500</v>
      </c>
      <c r="R121" t="s">
        <v>128</v>
      </c>
      <c r="S121" s="2">
        <f t="shared" si="6"/>
        <v>7765300</v>
      </c>
      <c r="T121" s="2">
        <f t="shared" si="10"/>
        <v>6707200</v>
      </c>
      <c r="U121" s="2">
        <f t="shared" si="10"/>
        <v>7682000</v>
      </c>
      <c r="V121" s="2">
        <f t="shared" si="10"/>
        <v>7256200</v>
      </c>
      <c r="W121" s="2">
        <f t="shared" si="10"/>
        <v>8125800</v>
      </c>
      <c r="X121" s="2">
        <f t="shared" si="10"/>
        <v>9055300</v>
      </c>
      <c r="Y121" s="2" cm="1">
        <f t="array" ref="Y121">_xlfn.XLOOKUP(Y$1&amp;$R121,$C$3:$C$1662&amp;$D$3:$D$1662,$E$3:$E$1662,0,0,1)</f>
        <v>14300</v>
      </c>
      <c r="Z121" s="2" cm="1">
        <f t="array" ref="Z121">_xlfn.XLOOKUP(Z$1&amp;$R121,$C$3:$C$1662&amp;$D$3:$D$1662,$E$3:$E$1662,0,0,1)</f>
        <v>26600</v>
      </c>
      <c r="AA121" s="2" cm="1">
        <f t="array" ref="AA121">_xlfn.XLOOKUP(AA$1&amp;$R121,$C$3:$C$1662&amp;$D$3:$D$1662,$E$3:$E$1662,0,0,1)</f>
        <v>15500</v>
      </c>
      <c r="AB121" s="2" cm="1">
        <f t="array" ref="AB121">_xlfn.XLOOKUP(AB$1&amp;$R121,$C$3:$C$1662&amp;$D$3:$D$1662,$E$3:$E$1662,0,0,1)</f>
        <v>55800</v>
      </c>
      <c r="AC121" s="2" cm="1">
        <f t="array" ref="AC121">_xlfn.XLOOKUP(AC$1&amp;$R121,$C$3:$C$1662&amp;$D$3:$D$1662,$E$3:$E$1662,0,0,1)</f>
        <v>15600</v>
      </c>
    </row>
    <row r="122" spans="3:29" x14ac:dyDescent="0.4">
      <c r="C122" t="s">
        <v>758</v>
      </c>
      <c r="D122" t="s">
        <v>632</v>
      </c>
      <c r="E122">
        <v>15600</v>
      </c>
      <c r="R122" t="s">
        <v>287</v>
      </c>
      <c r="S122" s="2">
        <f t="shared" si="6"/>
        <v>7800020</v>
      </c>
      <c r="T122" s="2">
        <f t="shared" si="10"/>
        <v>6740700</v>
      </c>
      <c r="U122" s="2">
        <f t="shared" si="10"/>
        <v>7725900</v>
      </c>
      <c r="V122" s="2">
        <f t="shared" si="10"/>
        <v>7280900</v>
      </c>
      <c r="W122" s="2">
        <f t="shared" si="10"/>
        <v>8177800</v>
      </c>
      <c r="X122" s="2">
        <f t="shared" si="10"/>
        <v>9074800</v>
      </c>
      <c r="Y122" s="2" cm="1">
        <f t="array" ref="Y122">_xlfn.XLOOKUP(Y$1&amp;$R122,$C$3:$C$1662&amp;$D$3:$D$1662,$E$3:$E$1662,0,0,1)</f>
        <v>33500</v>
      </c>
      <c r="Z122" s="2" cm="1">
        <f t="array" ref="Z122">_xlfn.XLOOKUP(Z$1&amp;$R122,$C$3:$C$1662&amp;$D$3:$D$1662,$E$3:$E$1662,0,0,1)</f>
        <v>43900</v>
      </c>
      <c r="AA122" s="2" cm="1">
        <f t="array" ref="AA122">_xlfn.XLOOKUP(AA$1&amp;$R122,$C$3:$C$1662&amp;$D$3:$D$1662,$E$3:$E$1662,0,0,1)</f>
        <v>24700</v>
      </c>
      <c r="AB122" s="2" cm="1">
        <f t="array" ref="AB122">_xlfn.XLOOKUP(AB$1&amp;$R122,$C$3:$C$1662&amp;$D$3:$D$1662,$E$3:$E$1662,0,0,1)</f>
        <v>52000</v>
      </c>
      <c r="AC122" s="2" cm="1">
        <f t="array" ref="AC122">_xlfn.XLOOKUP(AC$1&amp;$R122,$C$3:$C$1662&amp;$D$3:$D$1662,$E$3:$E$1662,0,0,1)</f>
        <v>19500</v>
      </c>
    </row>
    <row r="123" spans="3:29" x14ac:dyDescent="0.4">
      <c r="C123" t="s">
        <v>758</v>
      </c>
      <c r="D123" t="s">
        <v>633</v>
      </c>
      <c r="E123">
        <v>19500</v>
      </c>
      <c r="R123" t="s">
        <v>194</v>
      </c>
      <c r="S123" s="2">
        <f t="shared" si="6"/>
        <v>7827340</v>
      </c>
      <c r="T123" s="2">
        <f t="shared" si="10"/>
        <v>6749200</v>
      </c>
      <c r="U123" s="2">
        <f t="shared" si="10"/>
        <v>7763900</v>
      </c>
      <c r="V123" s="2">
        <f t="shared" si="10"/>
        <v>7300300</v>
      </c>
      <c r="W123" s="2">
        <f t="shared" si="10"/>
        <v>8226300</v>
      </c>
      <c r="X123" s="2">
        <f t="shared" si="10"/>
        <v>9097000</v>
      </c>
      <c r="Y123" s="2" cm="1">
        <f t="array" ref="Y123">_xlfn.XLOOKUP(Y$1&amp;$R123,$C$3:$C$1662&amp;$D$3:$D$1662,$E$3:$E$1662,0,0,1)</f>
        <v>8500</v>
      </c>
      <c r="Z123" s="2" cm="1">
        <f t="array" ref="Z123">_xlfn.XLOOKUP(Z$1&amp;$R123,$C$3:$C$1662&amp;$D$3:$D$1662,$E$3:$E$1662,0,0,1)</f>
        <v>38000</v>
      </c>
      <c r="AA123" s="2" cm="1">
        <f t="array" ref="AA123">_xlfn.XLOOKUP(AA$1&amp;$R123,$C$3:$C$1662&amp;$D$3:$D$1662,$E$3:$E$1662,0,0,1)</f>
        <v>19400</v>
      </c>
      <c r="AB123" s="2" cm="1">
        <f t="array" ref="AB123">_xlfn.XLOOKUP(AB$1&amp;$R123,$C$3:$C$1662&amp;$D$3:$D$1662,$E$3:$E$1662,0,0,1)</f>
        <v>48500</v>
      </c>
      <c r="AC123" s="2" cm="1">
        <f t="array" ref="AC123">_xlfn.XLOOKUP(AC$1&amp;$R123,$C$3:$C$1662&amp;$D$3:$D$1662,$E$3:$E$1662,0,0,1)</f>
        <v>22200</v>
      </c>
    </row>
    <row r="124" spans="3:29" x14ac:dyDescent="0.4">
      <c r="C124" t="s">
        <v>758</v>
      </c>
      <c r="D124" t="s">
        <v>634</v>
      </c>
      <c r="E124">
        <v>22200</v>
      </c>
      <c r="R124" t="s">
        <v>184</v>
      </c>
      <c r="S124" s="2">
        <f t="shared" si="6"/>
        <v>7858060</v>
      </c>
      <c r="T124" s="2">
        <f t="shared" si="10"/>
        <v>6768800</v>
      </c>
      <c r="U124" s="2">
        <f t="shared" si="10"/>
        <v>7776900</v>
      </c>
      <c r="V124" s="2">
        <f t="shared" si="10"/>
        <v>7370000</v>
      </c>
      <c r="W124" s="2">
        <f t="shared" si="10"/>
        <v>8253100</v>
      </c>
      <c r="X124" s="2">
        <f t="shared" si="10"/>
        <v>9121500</v>
      </c>
      <c r="Y124" s="2" cm="1">
        <f t="array" ref="Y124">_xlfn.XLOOKUP(Y$1&amp;$R124,$C$3:$C$1662&amp;$D$3:$D$1662,$E$3:$E$1662,0,0,1)</f>
        <v>19600</v>
      </c>
      <c r="Z124" s="2" cm="1">
        <f t="array" ref="Z124">_xlfn.XLOOKUP(Z$1&amp;$R124,$C$3:$C$1662&amp;$D$3:$D$1662,$E$3:$E$1662,0,0,1)</f>
        <v>13000</v>
      </c>
      <c r="AA124" s="2" cm="1">
        <f t="array" ref="AA124">_xlfn.XLOOKUP(AA$1&amp;$R124,$C$3:$C$1662&amp;$D$3:$D$1662,$E$3:$E$1662,0,0,1)</f>
        <v>69700</v>
      </c>
      <c r="AB124" s="2" cm="1">
        <f t="array" ref="AB124">_xlfn.XLOOKUP(AB$1&amp;$R124,$C$3:$C$1662&amp;$D$3:$D$1662,$E$3:$E$1662,0,0,1)</f>
        <v>26800</v>
      </c>
      <c r="AC124" s="2" cm="1">
        <f t="array" ref="AC124">_xlfn.XLOOKUP(AC$1&amp;$R124,$C$3:$C$1662&amp;$D$3:$D$1662,$E$3:$E$1662,0,0,1)</f>
        <v>24500</v>
      </c>
    </row>
    <row r="125" spans="3:29" x14ac:dyDescent="0.4">
      <c r="C125" t="s">
        <v>758</v>
      </c>
      <c r="D125" t="s">
        <v>635</v>
      </c>
      <c r="E125">
        <v>24500</v>
      </c>
      <c r="R125" t="s">
        <v>177</v>
      </c>
      <c r="S125" s="2">
        <f t="shared" si="6"/>
        <v>7879840</v>
      </c>
      <c r="T125" s="2">
        <f t="shared" si="10"/>
        <v>6796300</v>
      </c>
      <c r="U125" s="2">
        <f t="shared" si="10"/>
        <v>7787000</v>
      </c>
      <c r="V125" s="2">
        <f t="shared" si="10"/>
        <v>7392700</v>
      </c>
      <c r="W125" s="2">
        <f t="shared" si="10"/>
        <v>8270500</v>
      </c>
      <c r="X125" s="2">
        <f t="shared" si="10"/>
        <v>9152700</v>
      </c>
      <c r="Y125" s="2" cm="1">
        <f t="array" ref="Y125">_xlfn.XLOOKUP(Y$1&amp;$R125,$C$3:$C$1662&amp;$D$3:$D$1662,$E$3:$E$1662,0,0,1)</f>
        <v>27500</v>
      </c>
      <c r="Z125" s="2" cm="1">
        <f t="array" ref="Z125">_xlfn.XLOOKUP(Z$1&amp;$R125,$C$3:$C$1662&amp;$D$3:$D$1662,$E$3:$E$1662,0,0,1)</f>
        <v>10100</v>
      </c>
      <c r="AA125" s="2" cm="1">
        <f t="array" ref="AA125">_xlfn.XLOOKUP(AA$1&amp;$R125,$C$3:$C$1662&amp;$D$3:$D$1662,$E$3:$E$1662,0,0,1)</f>
        <v>22700</v>
      </c>
      <c r="AB125" s="2" cm="1">
        <f t="array" ref="AB125">_xlfn.XLOOKUP(AB$1&amp;$R125,$C$3:$C$1662&amp;$D$3:$D$1662,$E$3:$E$1662,0,0,1)</f>
        <v>17400</v>
      </c>
      <c r="AC125" s="2" cm="1">
        <f t="array" ref="AC125">_xlfn.XLOOKUP(AC$1&amp;$R125,$C$3:$C$1662&amp;$D$3:$D$1662,$E$3:$E$1662,0,0,1)</f>
        <v>31200</v>
      </c>
    </row>
    <row r="126" spans="3:29" x14ac:dyDescent="0.4">
      <c r="C126" t="s">
        <v>758</v>
      </c>
      <c r="D126" t="s">
        <v>636</v>
      </c>
      <c r="E126">
        <v>31200</v>
      </c>
      <c r="R126" t="s">
        <v>55</v>
      </c>
      <c r="S126" s="2">
        <f t="shared" si="6"/>
        <v>7906860</v>
      </c>
      <c r="T126" s="2">
        <f t="shared" si="10"/>
        <v>6805900</v>
      </c>
      <c r="U126" s="2">
        <f t="shared" si="10"/>
        <v>7821200</v>
      </c>
      <c r="V126" s="2">
        <f t="shared" si="10"/>
        <v>7412000</v>
      </c>
      <c r="W126" s="2">
        <f t="shared" si="10"/>
        <v>8323600</v>
      </c>
      <c r="X126" s="2">
        <f t="shared" si="10"/>
        <v>9171600</v>
      </c>
      <c r="Y126" s="2" cm="1">
        <f t="array" ref="Y126">_xlfn.XLOOKUP(Y$1&amp;$R126,$C$3:$C$1662&amp;$D$3:$D$1662,$E$3:$E$1662,0,0,1)</f>
        <v>9600</v>
      </c>
      <c r="Z126" s="2" cm="1">
        <f t="array" ref="Z126">_xlfn.XLOOKUP(Z$1&amp;$R126,$C$3:$C$1662&amp;$D$3:$D$1662,$E$3:$E$1662,0,0,1)</f>
        <v>34200</v>
      </c>
      <c r="AA126" s="2" cm="1">
        <f t="array" ref="AA126">_xlfn.XLOOKUP(AA$1&amp;$R126,$C$3:$C$1662&amp;$D$3:$D$1662,$E$3:$E$1662,0,0,1)</f>
        <v>19300</v>
      </c>
      <c r="AB126" s="2" cm="1">
        <f t="array" ref="AB126">_xlfn.XLOOKUP(AB$1&amp;$R126,$C$3:$C$1662&amp;$D$3:$D$1662,$E$3:$E$1662,0,0,1)</f>
        <v>53100</v>
      </c>
      <c r="AC126" s="2" cm="1">
        <f t="array" ref="AC126">_xlfn.XLOOKUP(AC$1&amp;$R126,$C$3:$C$1662&amp;$D$3:$D$1662,$E$3:$E$1662,0,0,1)</f>
        <v>18900</v>
      </c>
    </row>
    <row r="127" spans="3:29" x14ac:dyDescent="0.4">
      <c r="C127" t="s">
        <v>758</v>
      </c>
      <c r="D127" t="s">
        <v>637</v>
      </c>
      <c r="E127">
        <v>18900</v>
      </c>
      <c r="R127" t="s">
        <v>32</v>
      </c>
      <c r="S127" s="2">
        <f t="shared" si="6"/>
        <v>7925580</v>
      </c>
      <c r="T127" s="2">
        <f t="shared" si="10"/>
        <v>6821900</v>
      </c>
      <c r="U127" s="2">
        <f t="shared" si="10"/>
        <v>7835200</v>
      </c>
      <c r="V127" s="2">
        <f t="shared" si="10"/>
        <v>7427300</v>
      </c>
      <c r="W127" s="2">
        <f t="shared" si="10"/>
        <v>8347100</v>
      </c>
      <c r="X127" s="2">
        <f t="shared" si="10"/>
        <v>9196400</v>
      </c>
      <c r="Y127" s="2" cm="1">
        <f t="array" ref="Y127">_xlfn.XLOOKUP(Y$1&amp;$R127,$C$3:$C$1662&amp;$D$3:$D$1662,$E$3:$E$1662,0,0,1)</f>
        <v>16000</v>
      </c>
      <c r="Z127" s="2" cm="1">
        <f t="array" ref="Z127">_xlfn.XLOOKUP(Z$1&amp;$R127,$C$3:$C$1662&amp;$D$3:$D$1662,$E$3:$E$1662,0,0,1)</f>
        <v>14000</v>
      </c>
      <c r="AA127" s="2" cm="1">
        <f t="array" ref="AA127">_xlfn.XLOOKUP(AA$1&amp;$R127,$C$3:$C$1662&amp;$D$3:$D$1662,$E$3:$E$1662,0,0,1)</f>
        <v>15300</v>
      </c>
      <c r="AB127" s="2" cm="1">
        <f t="array" ref="AB127">_xlfn.XLOOKUP(AB$1&amp;$R127,$C$3:$C$1662&amp;$D$3:$D$1662,$E$3:$E$1662,0,0,1)</f>
        <v>23500</v>
      </c>
      <c r="AC127" s="2" cm="1">
        <f t="array" ref="AC127">_xlfn.XLOOKUP(AC$1&amp;$R127,$C$3:$C$1662&amp;$D$3:$D$1662,$E$3:$E$1662,0,0,1)</f>
        <v>24800</v>
      </c>
    </row>
    <row r="128" spans="3:29" x14ac:dyDescent="0.4">
      <c r="C128" t="s">
        <v>758</v>
      </c>
      <c r="D128" t="s">
        <v>638</v>
      </c>
      <c r="E128">
        <v>24800</v>
      </c>
      <c r="R128" t="s">
        <v>166</v>
      </c>
      <c r="S128" s="2">
        <f t="shared" si="6"/>
        <v>7973720</v>
      </c>
      <c r="T128" s="2">
        <f t="shared" si="10"/>
        <v>6835400</v>
      </c>
      <c r="U128" s="2">
        <f t="shared" si="10"/>
        <v>7880100</v>
      </c>
      <c r="V128" s="2">
        <f t="shared" si="10"/>
        <v>7548400</v>
      </c>
      <c r="W128" s="2">
        <f t="shared" si="10"/>
        <v>8390600</v>
      </c>
      <c r="X128" s="2">
        <f t="shared" si="10"/>
        <v>9214100</v>
      </c>
      <c r="Y128" s="2" cm="1">
        <f t="array" ref="Y128">_xlfn.XLOOKUP(Y$1&amp;$R128,$C$3:$C$1662&amp;$D$3:$D$1662,$E$3:$E$1662,0,0,1)</f>
        <v>13500</v>
      </c>
      <c r="Z128" s="2" cm="1">
        <f t="array" ref="Z128">_xlfn.XLOOKUP(Z$1&amp;$R128,$C$3:$C$1662&amp;$D$3:$D$1662,$E$3:$E$1662,0,0,1)</f>
        <v>44900</v>
      </c>
      <c r="AA128" s="2" cm="1">
        <f t="array" ref="AA128">_xlfn.XLOOKUP(AA$1&amp;$R128,$C$3:$C$1662&amp;$D$3:$D$1662,$E$3:$E$1662,0,0,1)</f>
        <v>121100</v>
      </c>
      <c r="AB128" s="2" cm="1">
        <f t="array" ref="AB128">_xlfn.XLOOKUP(AB$1&amp;$R128,$C$3:$C$1662&amp;$D$3:$D$1662,$E$3:$E$1662,0,0,1)</f>
        <v>43500</v>
      </c>
      <c r="AC128" s="2" cm="1">
        <f t="array" ref="AC128">_xlfn.XLOOKUP(AC$1&amp;$R128,$C$3:$C$1662&amp;$D$3:$D$1662,$E$3:$E$1662,0,0,1)</f>
        <v>17700</v>
      </c>
    </row>
    <row r="129" spans="3:29" x14ac:dyDescent="0.4">
      <c r="C129" t="s">
        <v>758</v>
      </c>
      <c r="D129" t="s">
        <v>639</v>
      </c>
      <c r="E129">
        <v>17700</v>
      </c>
      <c r="R129" t="s">
        <v>60</v>
      </c>
      <c r="S129" s="2">
        <f t="shared" si="6"/>
        <v>8006360</v>
      </c>
      <c r="T129" s="2">
        <f t="shared" si="10"/>
        <v>6894400</v>
      </c>
      <c r="U129" s="2">
        <f t="shared" si="10"/>
        <v>7913500</v>
      </c>
      <c r="V129" s="2">
        <f t="shared" si="10"/>
        <v>7561500</v>
      </c>
      <c r="W129" s="2">
        <f t="shared" si="10"/>
        <v>8409100</v>
      </c>
      <c r="X129" s="2">
        <f t="shared" si="10"/>
        <v>9253300</v>
      </c>
      <c r="Y129" s="2" cm="1">
        <f t="array" ref="Y129">_xlfn.XLOOKUP(Y$1&amp;$R129,$C$3:$C$1662&amp;$D$3:$D$1662,$E$3:$E$1662,0,0,1)</f>
        <v>59000</v>
      </c>
      <c r="Z129" s="2" cm="1">
        <f t="array" ref="Z129">_xlfn.XLOOKUP(Z$1&amp;$R129,$C$3:$C$1662&amp;$D$3:$D$1662,$E$3:$E$1662,0,0,1)</f>
        <v>33400</v>
      </c>
      <c r="AA129" s="2" cm="1">
        <f t="array" ref="AA129">_xlfn.XLOOKUP(AA$1&amp;$R129,$C$3:$C$1662&amp;$D$3:$D$1662,$E$3:$E$1662,0,0,1)</f>
        <v>13100</v>
      </c>
      <c r="AB129" s="2" cm="1">
        <f t="array" ref="AB129">_xlfn.XLOOKUP(AB$1&amp;$R129,$C$3:$C$1662&amp;$D$3:$D$1662,$E$3:$E$1662,0,0,1)</f>
        <v>18500</v>
      </c>
      <c r="AC129" s="2" cm="1">
        <f t="array" ref="AC129">_xlfn.XLOOKUP(AC$1&amp;$R129,$C$3:$C$1662&amp;$D$3:$D$1662,$E$3:$E$1662,0,0,1)</f>
        <v>39200</v>
      </c>
    </row>
    <row r="130" spans="3:29" x14ac:dyDescent="0.4">
      <c r="C130" t="s">
        <v>758</v>
      </c>
      <c r="D130" t="s">
        <v>640</v>
      </c>
      <c r="E130">
        <v>39200</v>
      </c>
      <c r="R130" t="s">
        <v>266</v>
      </c>
      <c r="S130" s="2">
        <f t="shared" si="6"/>
        <v>8025400</v>
      </c>
      <c r="T130" s="2">
        <f t="shared" si="10"/>
        <v>6915300</v>
      </c>
      <c r="U130" s="2">
        <f t="shared" si="10"/>
        <v>7929800</v>
      </c>
      <c r="V130" s="2">
        <f t="shared" si="10"/>
        <v>7590400</v>
      </c>
      <c r="W130" s="2">
        <f t="shared" si="10"/>
        <v>8428200</v>
      </c>
      <c r="X130" s="2">
        <f t="shared" si="10"/>
        <v>9263300</v>
      </c>
      <c r="Y130" s="2" cm="1">
        <f t="array" ref="Y130">_xlfn.XLOOKUP(Y$1&amp;$R130,$C$3:$C$1662&amp;$D$3:$D$1662,$E$3:$E$1662,0,0,1)</f>
        <v>20900</v>
      </c>
      <c r="Z130" s="2" cm="1">
        <f t="array" ref="Z130">_xlfn.XLOOKUP(Z$1&amp;$R130,$C$3:$C$1662&amp;$D$3:$D$1662,$E$3:$E$1662,0,0,1)</f>
        <v>16300</v>
      </c>
      <c r="AA130" s="2" cm="1">
        <f t="array" ref="AA130">_xlfn.XLOOKUP(AA$1&amp;$R130,$C$3:$C$1662&amp;$D$3:$D$1662,$E$3:$E$1662,0,0,1)</f>
        <v>28900</v>
      </c>
      <c r="AB130" s="2" cm="1">
        <f t="array" ref="AB130">_xlfn.XLOOKUP(AB$1&amp;$R130,$C$3:$C$1662&amp;$D$3:$D$1662,$E$3:$E$1662,0,0,1)</f>
        <v>19100</v>
      </c>
      <c r="AC130" s="2" cm="1">
        <f t="array" ref="AC130">_xlfn.XLOOKUP(AC$1&amp;$R130,$C$3:$C$1662&amp;$D$3:$D$1662,$E$3:$E$1662,0,0,1)</f>
        <v>10000</v>
      </c>
    </row>
    <row r="131" spans="3:29" x14ac:dyDescent="0.4">
      <c r="C131" t="s">
        <v>758</v>
      </c>
      <c r="D131" t="s">
        <v>641</v>
      </c>
      <c r="E131">
        <v>10000</v>
      </c>
      <c r="R131" t="s">
        <v>44</v>
      </c>
      <c r="S131" s="2">
        <f t="shared" ref="S131:S194" si="11">IFERROR(AVERAGEIFS(T131:X131,T131:X131,"&gt;0"),0)</f>
        <v>8061240</v>
      </c>
      <c r="T131" s="2">
        <f t="shared" si="10"/>
        <v>6951300</v>
      </c>
      <c r="U131" s="2">
        <f t="shared" si="10"/>
        <v>8008900</v>
      </c>
      <c r="V131" s="2">
        <f t="shared" si="10"/>
        <v>7609300</v>
      </c>
      <c r="W131" s="2">
        <f t="shared" si="10"/>
        <v>8456000</v>
      </c>
      <c r="X131" s="2">
        <f t="shared" si="10"/>
        <v>9280700</v>
      </c>
      <c r="Y131" s="2" cm="1">
        <f t="array" ref="Y131">_xlfn.XLOOKUP(Y$1&amp;$R131,$C$3:$C$1662&amp;$D$3:$D$1662,$E$3:$E$1662,0,0,1)</f>
        <v>36000</v>
      </c>
      <c r="Z131" s="2" cm="1">
        <f t="array" ref="Z131">_xlfn.XLOOKUP(Z$1&amp;$R131,$C$3:$C$1662&amp;$D$3:$D$1662,$E$3:$E$1662,0,0,1)</f>
        <v>79100</v>
      </c>
      <c r="AA131" s="2" cm="1">
        <f t="array" ref="AA131">_xlfn.XLOOKUP(AA$1&amp;$R131,$C$3:$C$1662&amp;$D$3:$D$1662,$E$3:$E$1662,0,0,1)</f>
        <v>18900</v>
      </c>
      <c r="AB131" s="2" cm="1">
        <f t="array" ref="AB131">_xlfn.XLOOKUP(AB$1&amp;$R131,$C$3:$C$1662&amp;$D$3:$D$1662,$E$3:$E$1662,0,0,1)</f>
        <v>27800</v>
      </c>
      <c r="AC131" s="2" cm="1">
        <f t="array" ref="AC131">_xlfn.XLOOKUP(AC$1&amp;$R131,$C$3:$C$1662&amp;$D$3:$D$1662,$E$3:$E$1662,0,0,1)</f>
        <v>17400</v>
      </c>
    </row>
    <row r="132" spans="3:29" x14ac:dyDescent="0.4">
      <c r="C132" t="s">
        <v>758</v>
      </c>
      <c r="D132" t="s">
        <v>642</v>
      </c>
      <c r="E132">
        <v>17400</v>
      </c>
      <c r="R132" t="s">
        <v>230</v>
      </c>
      <c r="S132" s="2">
        <f t="shared" si="11"/>
        <v>8083920</v>
      </c>
      <c r="T132" s="2">
        <f t="shared" ref="T132:X147" si="12">T131+Y132</f>
        <v>6974500</v>
      </c>
      <c r="U132" s="2">
        <f t="shared" si="12"/>
        <v>8015800</v>
      </c>
      <c r="V132" s="2">
        <f t="shared" si="12"/>
        <v>7628900</v>
      </c>
      <c r="W132" s="2">
        <f t="shared" si="12"/>
        <v>8500700</v>
      </c>
      <c r="X132" s="2">
        <f t="shared" si="12"/>
        <v>9299700</v>
      </c>
      <c r="Y132" s="2" cm="1">
        <f t="array" ref="Y132">_xlfn.XLOOKUP(Y$1&amp;$R132,$C$3:$C$1662&amp;$D$3:$D$1662,$E$3:$E$1662,0,0,1)</f>
        <v>23200</v>
      </c>
      <c r="Z132" s="2" cm="1">
        <f t="array" ref="Z132">_xlfn.XLOOKUP(Z$1&amp;$R132,$C$3:$C$1662&amp;$D$3:$D$1662,$E$3:$E$1662,0,0,1)</f>
        <v>6900</v>
      </c>
      <c r="AA132" s="2" cm="1">
        <f t="array" ref="AA132">_xlfn.XLOOKUP(AA$1&amp;$R132,$C$3:$C$1662&amp;$D$3:$D$1662,$E$3:$E$1662,0,0,1)</f>
        <v>19600</v>
      </c>
      <c r="AB132" s="2" cm="1">
        <f t="array" ref="AB132">_xlfn.XLOOKUP(AB$1&amp;$R132,$C$3:$C$1662&amp;$D$3:$D$1662,$E$3:$E$1662,0,0,1)</f>
        <v>44700</v>
      </c>
      <c r="AC132" s="2" cm="1">
        <f t="array" ref="AC132">_xlfn.XLOOKUP(AC$1&amp;$R132,$C$3:$C$1662&amp;$D$3:$D$1662,$E$3:$E$1662,0,0,1)</f>
        <v>19000</v>
      </c>
    </row>
    <row r="133" spans="3:29" x14ac:dyDescent="0.4">
      <c r="C133" t="s">
        <v>758</v>
      </c>
      <c r="D133" t="s">
        <v>643</v>
      </c>
      <c r="E133">
        <v>19000</v>
      </c>
      <c r="R133" t="s">
        <v>214</v>
      </c>
      <c r="S133" s="2">
        <f t="shared" si="11"/>
        <v>8101980</v>
      </c>
      <c r="T133" s="2">
        <f t="shared" si="12"/>
        <v>7002400</v>
      </c>
      <c r="U133" s="2">
        <f t="shared" si="12"/>
        <v>8032700</v>
      </c>
      <c r="V133" s="2">
        <f t="shared" si="12"/>
        <v>7647400</v>
      </c>
      <c r="W133" s="2">
        <f t="shared" si="12"/>
        <v>8515200</v>
      </c>
      <c r="X133" s="2">
        <f t="shared" si="12"/>
        <v>9312200</v>
      </c>
      <c r="Y133" s="2" cm="1">
        <f t="array" ref="Y133">_xlfn.XLOOKUP(Y$1&amp;$R133,$C$3:$C$1662&amp;$D$3:$D$1662,$E$3:$E$1662,0,0,1)</f>
        <v>27900</v>
      </c>
      <c r="Z133" s="2" cm="1">
        <f t="array" ref="Z133">_xlfn.XLOOKUP(Z$1&amp;$R133,$C$3:$C$1662&amp;$D$3:$D$1662,$E$3:$E$1662,0,0,1)</f>
        <v>16900</v>
      </c>
      <c r="AA133" s="2" cm="1">
        <f t="array" ref="AA133">_xlfn.XLOOKUP(AA$1&amp;$R133,$C$3:$C$1662&amp;$D$3:$D$1662,$E$3:$E$1662,0,0,1)</f>
        <v>18500</v>
      </c>
      <c r="AB133" s="2" cm="1">
        <f t="array" ref="AB133">_xlfn.XLOOKUP(AB$1&amp;$R133,$C$3:$C$1662&amp;$D$3:$D$1662,$E$3:$E$1662,0,0,1)</f>
        <v>14500</v>
      </c>
      <c r="AC133" s="2" cm="1">
        <f t="array" ref="AC133">_xlfn.XLOOKUP(AC$1&amp;$R133,$C$3:$C$1662&amp;$D$3:$D$1662,$E$3:$E$1662,0,0,1)</f>
        <v>12500</v>
      </c>
    </row>
    <row r="134" spans="3:29" x14ac:dyDescent="0.4">
      <c r="C134" t="s">
        <v>758</v>
      </c>
      <c r="D134" t="s">
        <v>644</v>
      </c>
      <c r="E134">
        <v>12500</v>
      </c>
      <c r="R134" t="s">
        <v>233</v>
      </c>
      <c r="S134" s="2">
        <f t="shared" si="11"/>
        <v>8115000</v>
      </c>
      <c r="T134" s="2">
        <f t="shared" si="12"/>
        <v>7016100</v>
      </c>
      <c r="U134" s="2">
        <f t="shared" si="12"/>
        <v>8046800</v>
      </c>
      <c r="V134" s="2">
        <f t="shared" si="12"/>
        <v>7654800</v>
      </c>
      <c r="W134" s="2">
        <f t="shared" si="12"/>
        <v>8527400</v>
      </c>
      <c r="X134" s="2">
        <f t="shared" si="12"/>
        <v>9329900</v>
      </c>
      <c r="Y134" s="2" cm="1">
        <f t="array" ref="Y134">_xlfn.XLOOKUP(Y$1&amp;$R134,$C$3:$C$1662&amp;$D$3:$D$1662,$E$3:$E$1662,0,0,1)</f>
        <v>13700</v>
      </c>
      <c r="Z134" s="2" cm="1">
        <f t="array" ref="Z134">_xlfn.XLOOKUP(Z$1&amp;$R134,$C$3:$C$1662&amp;$D$3:$D$1662,$E$3:$E$1662,0,0,1)</f>
        <v>14100</v>
      </c>
      <c r="AA134" s="2" cm="1">
        <f t="array" ref="AA134">_xlfn.XLOOKUP(AA$1&amp;$R134,$C$3:$C$1662&amp;$D$3:$D$1662,$E$3:$E$1662,0,0,1)</f>
        <v>7400</v>
      </c>
      <c r="AB134" s="2" cm="1">
        <f t="array" ref="AB134">_xlfn.XLOOKUP(AB$1&amp;$R134,$C$3:$C$1662&amp;$D$3:$D$1662,$E$3:$E$1662,0,0,1)</f>
        <v>12200</v>
      </c>
      <c r="AC134" s="2" cm="1">
        <f t="array" ref="AC134">_xlfn.XLOOKUP(AC$1&amp;$R134,$C$3:$C$1662&amp;$D$3:$D$1662,$E$3:$E$1662,0,0,1)</f>
        <v>17700</v>
      </c>
    </row>
    <row r="135" spans="3:29" x14ac:dyDescent="0.4">
      <c r="C135" t="s">
        <v>758</v>
      </c>
      <c r="D135" t="s">
        <v>645</v>
      </c>
      <c r="E135">
        <v>17700</v>
      </c>
      <c r="R135" t="s">
        <v>224</v>
      </c>
      <c r="S135" s="2">
        <f t="shared" si="11"/>
        <v>8128020</v>
      </c>
      <c r="T135" s="2">
        <f t="shared" si="12"/>
        <v>7028600</v>
      </c>
      <c r="U135" s="2">
        <f t="shared" si="12"/>
        <v>8058900</v>
      </c>
      <c r="V135" s="2">
        <f t="shared" si="12"/>
        <v>7667500</v>
      </c>
      <c r="W135" s="2">
        <f t="shared" si="12"/>
        <v>8540400</v>
      </c>
      <c r="X135" s="2">
        <f t="shared" si="12"/>
        <v>9344700</v>
      </c>
      <c r="Y135" s="2" cm="1">
        <f t="array" ref="Y135">_xlfn.XLOOKUP(Y$1&amp;$R135,$C$3:$C$1662&amp;$D$3:$D$1662,$E$3:$E$1662,0,0,1)</f>
        <v>12500</v>
      </c>
      <c r="Z135" s="2" cm="1">
        <f t="array" ref="Z135">_xlfn.XLOOKUP(Z$1&amp;$R135,$C$3:$C$1662&amp;$D$3:$D$1662,$E$3:$E$1662,0,0,1)</f>
        <v>12100</v>
      </c>
      <c r="AA135" s="2" cm="1">
        <f t="array" ref="AA135">_xlfn.XLOOKUP(AA$1&amp;$R135,$C$3:$C$1662&amp;$D$3:$D$1662,$E$3:$E$1662,0,0,1)</f>
        <v>12700</v>
      </c>
      <c r="AB135" s="2" cm="1">
        <f t="array" ref="AB135">_xlfn.XLOOKUP(AB$1&amp;$R135,$C$3:$C$1662&amp;$D$3:$D$1662,$E$3:$E$1662,0,0,1)</f>
        <v>13000</v>
      </c>
      <c r="AC135" s="2" cm="1">
        <f t="array" ref="AC135">_xlfn.XLOOKUP(AC$1&amp;$R135,$C$3:$C$1662&amp;$D$3:$D$1662,$E$3:$E$1662,0,0,1)</f>
        <v>14800</v>
      </c>
    </row>
    <row r="136" spans="3:29" x14ac:dyDescent="0.4">
      <c r="C136" t="s">
        <v>758</v>
      </c>
      <c r="D136" t="s">
        <v>646</v>
      </c>
      <c r="E136">
        <v>14800</v>
      </c>
      <c r="R136" t="s">
        <v>189</v>
      </c>
      <c r="S136" s="2">
        <f t="shared" si="11"/>
        <v>8145780</v>
      </c>
      <c r="T136" s="2">
        <f t="shared" si="12"/>
        <v>7050700</v>
      </c>
      <c r="U136" s="2">
        <f t="shared" si="12"/>
        <v>8085600</v>
      </c>
      <c r="V136" s="2">
        <f t="shared" si="12"/>
        <v>7676400</v>
      </c>
      <c r="W136" s="2">
        <f t="shared" si="12"/>
        <v>8556200</v>
      </c>
      <c r="X136" s="2">
        <f t="shared" si="12"/>
        <v>9360000</v>
      </c>
      <c r="Y136" s="2" cm="1">
        <f t="array" ref="Y136">_xlfn.XLOOKUP(Y$1&amp;$R136,$C$3:$C$1662&amp;$D$3:$D$1662,$E$3:$E$1662,0,0,1)</f>
        <v>22100</v>
      </c>
      <c r="Z136" s="2" cm="1">
        <f t="array" ref="Z136">_xlfn.XLOOKUP(Z$1&amp;$R136,$C$3:$C$1662&amp;$D$3:$D$1662,$E$3:$E$1662,0,0,1)</f>
        <v>26700</v>
      </c>
      <c r="AA136" s="2" cm="1">
        <f t="array" ref="AA136">_xlfn.XLOOKUP(AA$1&amp;$R136,$C$3:$C$1662&amp;$D$3:$D$1662,$E$3:$E$1662,0,0,1)</f>
        <v>8900</v>
      </c>
      <c r="AB136" s="2" cm="1">
        <f t="array" ref="AB136">_xlfn.XLOOKUP(AB$1&amp;$R136,$C$3:$C$1662&amp;$D$3:$D$1662,$E$3:$E$1662,0,0,1)</f>
        <v>15800</v>
      </c>
      <c r="AC136" s="2" cm="1">
        <f t="array" ref="AC136">_xlfn.XLOOKUP(AC$1&amp;$R136,$C$3:$C$1662&amp;$D$3:$D$1662,$E$3:$E$1662,0,0,1)</f>
        <v>15300</v>
      </c>
    </row>
    <row r="137" spans="3:29" x14ac:dyDescent="0.4">
      <c r="C137" t="s">
        <v>758</v>
      </c>
      <c r="D137" t="s">
        <v>647</v>
      </c>
      <c r="E137">
        <v>15300</v>
      </c>
      <c r="R137" t="s">
        <v>245</v>
      </c>
      <c r="S137" s="2">
        <f t="shared" si="11"/>
        <v>8178480</v>
      </c>
      <c r="T137" s="2">
        <f t="shared" si="12"/>
        <v>7118300</v>
      </c>
      <c r="U137" s="2">
        <f t="shared" si="12"/>
        <v>8111600</v>
      </c>
      <c r="V137" s="2">
        <f t="shared" si="12"/>
        <v>7708000</v>
      </c>
      <c r="W137" s="2">
        <f t="shared" si="12"/>
        <v>8562800</v>
      </c>
      <c r="X137" s="2">
        <f t="shared" si="12"/>
        <v>9391700</v>
      </c>
      <c r="Y137" s="2" cm="1">
        <f t="array" ref="Y137">_xlfn.XLOOKUP(Y$1&amp;$R137,$C$3:$C$1662&amp;$D$3:$D$1662,$E$3:$E$1662,0,0,1)</f>
        <v>67600</v>
      </c>
      <c r="Z137" s="2" cm="1">
        <f t="array" ref="Z137">_xlfn.XLOOKUP(Z$1&amp;$R137,$C$3:$C$1662&amp;$D$3:$D$1662,$E$3:$E$1662,0,0,1)</f>
        <v>26000</v>
      </c>
      <c r="AA137" s="2" cm="1">
        <f t="array" ref="AA137">_xlfn.XLOOKUP(AA$1&amp;$R137,$C$3:$C$1662&amp;$D$3:$D$1662,$E$3:$E$1662,0,0,1)</f>
        <v>31600</v>
      </c>
      <c r="AB137" s="2" cm="1">
        <f t="array" ref="AB137">_xlfn.XLOOKUP(AB$1&amp;$R137,$C$3:$C$1662&amp;$D$3:$D$1662,$E$3:$E$1662,0,0,1)</f>
        <v>6600</v>
      </c>
      <c r="AC137" s="2" cm="1">
        <f t="array" ref="AC137">_xlfn.XLOOKUP(AC$1&amp;$R137,$C$3:$C$1662&amp;$D$3:$D$1662,$E$3:$E$1662,0,0,1)</f>
        <v>31700</v>
      </c>
    </row>
    <row r="138" spans="3:29" x14ac:dyDescent="0.4">
      <c r="C138" t="s">
        <v>758</v>
      </c>
      <c r="D138" t="s">
        <v>648</v>
      </c>
      <c r="E138">
        <v>31700</v>
      </c>
      <c r="R138" t="s">
        <v>70</v>
      </c>
      <c r="S138" s="2">
        <f t="shared" si="11"/>
        <v>8198600</v>
      </c>
      <c r="T138" s="2">
        <f t="shared" si="12"/>
        <v>7134300</v>
      </c>
      <c r="U138" s="2">
        <f t="shared" si="12"/>
        <v>8133200</v>
      </c>
      <c r="V138" s="2">
        <f t="shared" si="12"/>
        <v>7727400</v>
      </c>
      <c r="W138" s="2">
        <f t="shared" si="12"/>
        <v>8584300</v>
      </c>
      <c r="X138" s="2">
        <f t="shared" si="12"/>
        <v>9413800</v>
      </c>
      <c r="Y138" s="2" cm="1">
        <f t="array" ref="Y138">_xlfn.XLOOKUP(Y$1&amp;$R138,$C$3:$C$1662&amp;$D$3:$D$1662,$E$3:$E$1662,0,0,1)</f>
        <v>16000</v>
      </c>
      <c r="Z138" s="2" cm="1">
        <f t="array" ref="Z138">_xlfn.XLOOKUP(Z$1&amp;$R138,$C$3:$C$1662&amp;$D$3:$D$1662,$E$3:$E$1662,0,0,1)</f>
        <v>21600</v>
      </c>
      <c r="AA138" s="2" cm="1">
        <f t="array" ref="AA138">_xlfn.XLOOKUP(AA$1&amp;$R138,$C$3:$C$1662&amp;$D$3:$D$1662,$E$3:$E$1662,0,0,1)</f>
        <v>19400</v>
      </c>
      <c r="AB138" s="2" cm="1">
        <f t="array" ref="AB138">_xlfn.XLOOKUP(AB$1&amp;$R138,$C$3:$C$1662&amp;$D$3:$D$1662,$E$3:$E$1662,0,0,1)</f>
        <v>21500</v>
      </c>
      <c r="AC138" s="2" cm="1">
        <f t="array" ref="AC138">_xlfn.XLOOKUP(AC$1&amp;$R138,$C$3:$C$1662&amp;$D$3:$D$1662,$E$3:$E$1662,0,0,1)</f>
        <v>22100</v>
      </c>
    </row>
    <row r="139" spans="3:29" x14ac:dyDescent="0.4">
      <c r="C139" t="s">
        <v>758</v>
      </c>
      <c r="D139" t="s">
        <v>649</v>
      </c>
      <c r="E139">
        <v>22100</v>
      </c>
      <c r="R139" t="s">
        <v>288</v>
      </c>
      <c r="S139" s="2">
        <f t="shared" si="11"/>
        <v>8225360</v>
      </c>
      <c r="T139" s="2">
        <f t="shared" si="12"/>
        <v>7153400</v>
      </c>
      <c r="U139" s="2">
        <f t="shared" si="12"/>
        <v>8154500</v>
      </c>
      <c r="V139" s="2">
        <f t="shared" si="12"/>
        <v>7745300</v>
      </c>
      <c r="W139" s="2">
        <f t="shared" si="12"/>
        <v>8635800</v>
      </c>
      <c r="X139" s="2">
        <f t="shared" si="12"/>
        <v>9437800</v>
      </c>
      <c r="Y139" s="2" cm="1">
        <f t="array" ref="Y139">_xlfn.XLOOKUP(Y$1&amp;$R139,$C$3:$C$1662&amp;$D$3:$D$1662,$E$3:$E$1662,0,0,1)</f>
        <v>19100</v>
      </c>
      <c r="Z139" s="2" cm="1">
        <f t="array" ref="Z139">_xlfn.XLOOKUP(Z$1&amp;$R139,$C$3:$C$1662&amp;$D$3:$D$1662,$E$3:$E$1662,0,0,1)</f>
        <v>21300</v>
      </c>
      <c r="AA139" s="2" cm="1">
        <f t="array" ref="AA139">_xlfn.XLOOKUP(AA$1&amp;$R139,$C$3:$C$1662&amp;$D$3:$D$1662,$E$3:$E$1662,0,0,1)</f>
        <v>17900</v>
      </c>
      <c r="AB139" s="2" cm="1">
        <f t="array" ref="AB139">_xlfn.XLOOKUP(AB$1&amp;$R139,$C$3:$C$1662&amp;$D$3:$D$1662,$E$3:$E$1662,0,0,1)</f>
        <v>51500</v>
      </c>
      <c r="AC139" s="2" cm="1">
        <f t="array" ref="AC139">_xlfn.XLOOKUP(AC$1&amp;$R139,$C$3:$C$1662&amp;$D$3:$D$1662,$E$3:$E$1662,0,0,1)</f>
        <v>24000</v>
      </c>
    </row>
    <row r="140" spans="3:29" x14ac:dyDescent="0.4">
      <c r="C140" t="s">
        <v>758</v>
      </c>
      <c r="D140" t="s">
        <v>650</v>
      </c>
      <c r="E140">
        <v>24000</v>
      </c>
      <c r="R140" t="s">
        <v>284</v>
      </c>
      <c r="S140" s="2">
        <f t="shared" si="11"/>
        <v>8244500</v>
      </c>
      <c r="T140" s="2">
        <f t="shared" si="12"/>
        <v>7181200</v>
      </c>
      <c r="U140" s="2">
        <f t="shared" si="12"/>
        <v>8188800</v>
      </c>
      <c r="V140" s="2">
        <f t="shared" si="12"/>
        <v>7748800</v>
      </c>
      <c r="W140" s="2">
        <f t="shared" si="12"/>
        <v>8652300</v>
      </c>
      <c r="X140" s="2">
        <f t="shared" si="12"/>
        <v>9451400</v>
      </c>
      <c r="Y140" s="2" cm="1">
        <f t="array" ref="Y140">_xlfn.XLOOKUP(Y$1&amp;$R140,$C$3:$C$1662&amp;$D$3:$D$1662,$E$3:$E$1662,0,0,1)</f>
        <v>27800</v>
      </c>
      <c r="Z140" s="2" cm="1">
        <f t="array" ref="Z140">_xlfn.XLOOKUP(Z$1&amp;$R140,$C$3:$C$1662&amp;$D$3:$D$1662,$E$3:$E$1662,0,0,1)</f>
        <v>34300</v>
      </c>
      <c r="AA140" s="2" cm="1">
        <f t="array" ref="AA140">_xlfn.XLOOKUP(AA$1&amp;$R140,$C$3:$C$1662&amp;$D$3:$D$1662,$E$3:$E$1662,0,0,1)</f>
        <v>3500</v>
      </c>
      <c r="AB140" s="2" cm="1">
        <f t="array" ref="AB140">_xlfn.XLOOKUP(AB$1&amp;$R140,$C$3:$C$1662&amp;$D$3:$D$1662,$E$3:$E$1662,0,0,1)</f>
        <v>16500</v>
      </c>
      <c r="AC140" s="2" cm="1">
        <f t="array" ref="AC140">_xlfn.XLOOKUP(AC$1&amp;$R140,$C$3:$C$1662&amp;$D$3:$D$1662,$E$3:$E$1662,0,0,1)</f>
        <v>13600</v>
      </c>
    </row>
    <row r="141" spans="3:29" x14ac:dyDescent="0.4">
      <c r="C141" t="s">
        <v>758</v>
      </c>
      <c r="D141" t="s">
        <v>651</v>
      </c>
      <c r="E141">
        <v>13600</v>
      </c>
      <c r="R141" t="s">
        <v>105</v>
      </c>
      <c r="S141" s="2">
        <f t="shared" si="11"/>
        <v>8265880</v>
      </c>
      <c r="T141" s="2">
        <f t="shared" si="12"/>
        <v>7207000</v>
      </c>
      <c r="U141" s="2">
        <f t="shared" si="12"/>
        <v>8204400</v>
      </c>
      <c r="V141" s="2">
        <f t="shared" si="12"/>
        <v>7774400</v>
      </c>
      <c r="W141" s="2">
        <f t="shared" si="12"/>
        <v>8673200</v>
      </c>
      <c r="X141" s="2">
        <f t="shared" si="12"/>
        <v>9470400</v>
      </c>
      <c r="Y141" s="2" cm="1">
        <f t="array" ref="Y141">_xlfn.XLOOKUP(Y$1&amp;$R141,$C$3:$C$1662&amp;$D$3:$D$1662,$E$3:$E$1662,0,0,1)</f>
        <v>25800</v>
      </c>
      <c r="Z141" s="2" cm="1">
        <f t="array" ref="Z141">_xlfn.XLOOKUP(Z$1&amp;$R141,$C$3:$C$1662&amp;$D$3:$D$1662,$E$3:$E$1662,0,0,1)</f>
        <v>15600</v>
      </c>
      <c r="AA141" s="2" cm="1">
        <f t="array" ref="AA141">_xlfn.XLOOKUP(AA$1&amp;$R141,$C$3:$C$1662&amp;$D$3:$D$1662,$E$3:$E$1662,0,0,1)</f>
        <v>25600</v>
      </c>
      <c r="AB141" s="2" cm="1">
        <f t="array" ref="AB141">_xlfn.XLOOKUP(AB$1&amp;$R141,$C$3:$C$1662&amp;$D$3:$D$1662,$E$3:$E$1662,0,0,1)</f>
        <v>20900</v>
      </c>
      <c r="AC141" s="2" cm="1">
        <f t="array" ref="AC141">_xlfn.XLOOKUP(AC$1&amp;$R141,$C$3:$C$1662&amp;$D$3:$D$1662,$E$3:$E$1662,0,0,1)</f>
        <v>19000</v>
      </c>
    </row>
    <row r="142" spans="3:29" x14ac:dyDescent="0.4">
      <c r="C142" t="s">
        <v>758</v>
      </c>
      <c r="D142" t="s">
        <v>652</v>
      </c>
      <c r="E142">
        <v>19000</v>
      </c>
      <c r="R142" t="s">
        <v>42</v>
      </c>
      <c r="S142" s="2">
        <f t="shared" si="11"/>
        <v>8304680</v>
      </c>
      <c r="T142" s="2">
        <f t="shared" si="12"/>
        <v>7302900</v>
      </c>
      <c r="U142" s="2">
        <f t="shared" si="12"/>
        <v>8223000</v>
      </c>
      <c r="V142" s="2">
        <f t="shared" si="12"/>
        <v>7782200</v>
      </c>
      <c r="W142" s="2">
        <f t="shared" si="12"/>
        <v>8731500</v>
      </c>
      <c r="X142" s="2">
        <f t="shared" si="12"/>
        <v>9483800</v>
      </c>
      <c r="Y142" s="2" cm="1">
        <f t="array" ref="Y142">_xlfn.XLOOKUP(Y$1&amp;$R142,$C$3:$C$1662&amp;$D$3:$D$1662,$E$3:$E$1662,0,0,1)</f>
        <v>95900</v>
      </c>
      <c r="Z142" s="2" cm="1">
        <f t="array" ref="Z142">_xlfn.XLOOKUP(Z$1&amp;$R142,$C$3:$C$1662&amp;$D$3:$D$1662,$E$3:$E$1662,0,0,1)</f>
        <v>18600</v>
      </c>
      <c r="AA142" s="2" cm="1">
        <f t="array" ref="AA142">_xlfn.XLOOKUP(AA$1&amp;$R142,$C$3:$C$1662&amp;$D$3:$D$1662,$E$3:$E$1662,0,0,1)</f>
        <v>7800</v>
      </c>
      <c r="AB142" s="2" cm="1">
        <f t="array" ref="AB142">_xlfn.XLOOKUP(AB$1&amp;$R142,$C$3:$C$1662&amp;$D$3:$D$1662,$E$3:$E$1662,0,0,1)</f>
        <v>58300</v>
      </c>
      <c r="AC142" s="2" cm="1">
        <f t="array" ref="AC142">_xlfn.XLOOKUP(AC$1&amp;$R142,$C$3:$C$1662&amp;$D$3:$D$1662,$E$3:$E$1662,0,0,1)</f>
        <v>13400</v>
      </c>
    </row>
    <row r="143" spans="3:29" x14ac:dyDescent="0.4">
      <c r="C143" t="s">
        <v>758</v>
      </c>
      <c r="D143" t="s">
        <v>653</v>
      </c>
      <c r="E143">
        <v>13400</v>
      </c>
      <c r="R143" t="s">
        <v>111</v>
      </c>
      <c r="S143" s="2">
        <f t="shared" si="11"/>
        <v>8330820</v>
      </c>
      <c r="T143" s="2">
        <f t="shared" si="12"/>
        <v>7365900</v>
      </c>
      <c r="U143" s="2">
        <f t="shared" si="12"/>
        <v>8229400</v>
      </c>
      <c r="V143" s="2">
        <f t="shared" si="12"/>
        <v>7784500</v>
      </c>
      <c r="W143" s="2">
        <f t="shared" si="12"/>
        <v>8776000</v>
      </c>
      <c r="X143" s="2">
        <f t="shared" si="12"/>
        <v>9498300</v>
      </c>
      <c r="Y143" s="2" cm="1">
        <f t="array" ref="Y143">_xlfn.XLOOKUP(Y$1&amp;$R143,$C$3:$C$1662&amp;$D$3:$D$1662,$E$3:$E$1662,0,0,1)</f>
        <v>63000</v>
      </c>
      <c r="Z143" s="2" cm="1">
        <f t="array" ref="Z143">_xlfn.XLOOKUP(Z$1&amp;$R143,$C$3:$C$1662&amp;$D$3:$D$1662,$E$3:$E$1662,0,0,1)</f>
        <v>6400</v>
      </c>
      <c r="AA143" s="2" cm="1">
        <f t="array" ref="AA143">_xlfn.XLOOKUP(AA$1&amp;$R143,$C$3:$C$1662&amp;$D$3:$D$1662,$E$3:$E$1662,0,0,1)</f>
        <v>2300</v>
      </c>
      <c r="AB143" s="2" cm="1">
        <f t="array" ref="AB143">_xlfn.XLOOKUP(AB$1&amp;$R143,$C$3:$C$1662&amp;$D$3:$D$1662,$E$3:$E$1662,0,0,1)</f>
        <v>44500</v>
      </c>
      <c r="AC143" s="2" cm="1">
        <f t="array" ref="AC143">_xlfn.XLOOKUP(AC$1&amp;$R143,$C$3:$C$1662&amp;$D$3:$D$1662,$E$3:$E$1662,0,0,1)</f>
        <v>14500</v>
      </c>
    </row>
    <row r="144" spans="3:29" x14ac:dyDescent="0.4">
      <c r="C144" t="s">
        <v>758</v>
      </c>
      <c r="D144" t="s">
        <v>654</v>
      </c>
      <c r="E144">
        <v>14500</v>
      </c>
      <c r="R144" t="s">
        <v>186</v>
      </c>
      <c r="S144" s="2">
        <f t="shared" si="11"/>
        <v>8378340</v>
      </c>
      <c r="T144" s="2">
        <f t="shared" si="12"/>
        <v>7511800</v>
      </c>
      <c r="U144" s="2">
        <f t="shared" si="12"/>
        <v>8249900</v>
      </c>
      <c r="V144" s="2">
        <f t="shared" si="12"/>
        <v>7799100</v>
      </c>
      <c r="W144" s="2">
        <f t="shared" si="12"/>
        <v>8796800</v>
      </c>
      <c r="X144" s="2">
        <f t="shared" si="12"/>
        <v>9534100</v>
      </c>
      <c r="Y144" s="2" cm="1">
        <f t="array" ref="Y144">_xlfn.XLOOKUP(Y$1&amp;$R144,$C$3:$C$1662&amp;$D$3:$D$1662,$E$3:$E$1662,0,0,1)</f>
        <v>145900</v>
      </c>
      <c r="Z144" s="2" cm="1">
        <f t="array" ref="Z144">_xlfn.XLOOKUP(Z$1&amp;$R144,$C$3:$C$1662&amp;$D$3:$D$1662,$E$3:$E$1662,0,0,1)</f>
        <v>20500</v>
      </c>
      <c r="AA144" s="2" cm="1">
        <f t="array" ref="AA144">_xlfn.XLOOKUP(AA$1&amp;$R144,$C$3:$C$1662&amp;$D$3:$D$1662,$E$3:$E$1662,0,0,1)</f>
        <v>14600</v>
      </c>
      <c r="AB144" s="2" cm="1">
        <f t="array" ref="AB144">_xlfn.XLOOKUP(AB$1&amp;$R144,$C$3:$C$1662&amp;$D$3:$D$1662,$E$3:$E$1662,0,0,1)</f>
        <v>20800</v>
      </c>
      <c r="AC144" s="2" cm="1">
        <f t="array" ref="AC144">_xlfn.XLOOKUP(AC$1&amp;$R144,$C$3:$C$1662&amp;$D$3:$D$1662,$E$3:$E$1662,0,0,1)</f>
        <v>35800</v>
      </c>
    </row>
    <row r="145" spans="3:29" x14ac:dyDescent="0.4">
      <c r="C145" t="s">
        <v>758</v>
      </c>
      <c r="D145" t="s">
        <v>655</v>
      </c>
      <c r="E145">
        <v>35800</v>
      </c>
      <c r="R145" t="s">
        <v>68</v>
      </c>
      <c r="S145" s="2">
        <f t="shared" si="11"/>
        <v>8403680</v>
      </c>
      <c r="T145" s="2">
        <f t="shared" si="12"/>
        <v>7545900</v>
      </c>
      <c r="U145" s="2">
        <f t="shared" si="12"/>
        <v>8283500</v>
      </c>
      <c r="V145" s="2">
        <f t="shared" si="12"/>
        <v>7808100</v>
      </c>
      <c r="W145" s="2">
        <f t="shared" si="12"/>
        <v>8836200</v>
      </c>
      <c r="X145" s="2">
        <f t="shared" si="12"/>
        <v>9544700</v>
      </c>
      <c r="Y145" s="2" cm="1">
        <f t="array" ref="Y145">_xlfn.XLOOKUP(Y$1&amp;$R145,$C$3:$C$1662&amp;$D$3:$D$1662,$E$3:$E$1662,0,0,1)</f>
        <v>34100</v>
      </c>
      <c r="Z145" s="2" cm="1">
        <f t="array" ref="Z145">_xlfn.XLOOKUP(Z$1&amp;$R145,$C$3:$C$1662&amp;$D$3:$D$1662,$E$3:$E$1662,0,0,1)</f>
        <v>33600</v>
      </c>
      <c r="AA145" s="2" cm="1">
        <f t="array" ref="AA145">_xlfn.XLOOKUP(AA$1&amp;$R145,$C$3:$C$1662&amp;$D$3:$D$1662,$E$3:$E$1662,0,0,1)</f>
        <v>9000</v>
      </c>
      <c r="AB145" s="2" cm="1">
        <f t="array" ref="AB145">_xlfn.XLOOKUP(AB$1&amp;$R145,$C$3:$C$1662&amp;$D$3:$D$1662,$E$3:$E$1662,0,0,1)</f>
        <v>39400</v>
      </c>
      <c r="AC145" s="2" cm="1">
        <f t="array" ref="AC145">_xlfn.XLOOKUP(AC$1&amp;$R145,$C$3:$C$1662&amp;$D$3:$D$1662,$E$3:$E$1662,0,0,1)</f>
        <v>10600</v>
      </c>
    </row>
    <row r="146" spans="3:29" x14ac:dyDescent="0.4">
      <c r="C146" t="s">
        <v>758</v>
      </c>
      <c r="D146" t="s">
        <v>656</v>
      </c>
      <c r="E146">
        <v>10600</v>
      </c>
      <c r="R146" t="s">
        <v>237</v>
      </c>
      <c r="S146" s="2">
        <f t="shared" si="11"/>
        <v>8418860</v>
      </c>
      <c r="T146" s="2">
        <f t="shared" si="12"/>
        <v>7580400</v>
      </c>
      <c r="U146" s="2">
        <f t="shared" si="12"/>
        <v>8291700</v>
      </c>
      <c r="V146" s="2">
        <f t="shared" si="12"/>
        <v>7820800</v>
      </c>
      <c r="W146" s="2">
        <f t="shared" si="12"/>
        <v>8851300</v>
      </c>
      <c r="X146" s="2">
        <f t="shared" si="12"/>
        <v>9550100</v>
      </c>
      <c r="Y146" s="2" cm="1">
        <f t="array" ref="Y146">_xlfn.XLOOKUP(Y$1&amp;$R146,$C$3:$C$1662&amp;$D$3:$D$1662,$E$3:$E$1662,0,0,1)</f>
        <v>34500</v>
      </c>
      <c r="Z146" s="2" cm="1">
        <f t="array" ref="Z146">_xlfn.XLOOKUP(Z$1&amp;$R146,$C$3:$C$1662&amp;$D$3:$D$1662,$E$3:$E$1662,0,0,1)</f>
        <v>8200</v>
      </c>
      <c r="AA146" s="2" cm="1">
        <f t="array" ref="AA146">_xlfn.XLOOKUP(AA$1&amp;$R146,$C$3:$C$1662&amp;$D$3:$D$1662,$E$3:$E$1662,0,0,1)</f>
        <v>12700</v>
      </c>
      <c r="AB146" s="2" cm="1">
        <f t="array" ref="AB146">_xlfn.XLOOKUP(AB$1&amp;$R146,$C$3:$C$1662&amp;$D$3:$D$1662,$E$3:$E$1662,0,0,1)</f>
        <v>15100</v>
      </c>
      <c r="AC146" s="2" cm="1">
        <f t="array" ref="AC146">_xlfn.XLOOKUP(AC$1&amp;$R146,$C$3:$C$1662&amp;$D$3:$D$1662,$E$3:$E$1662,0,0,1)</f>
        <v>5400</v>
      </c>
    </row>
    <row r="147" spans="3:29" x14ac:dyDescent="0.4">
      <c r="C147" t="s">
        <v>758</v>
      </c>
      <c r="D147" t="s">
        <v>657</v>
      </c>
      <c r="E147">
        <v>5400</v>
      </c>
      <c r="R147" t="s">
        <v>197</v>
      </c>
      <c r="S147" s="2">
        <f t="shared" si="11"/>
        <v>8442700</v>
      </c>
      <c r="T147" s="2">
        <f t="shared" si="12"/>
        <v>7612900</v>
      </c>
      <c r="U147" s="2">
        <f t="shared" si="12"/>
        <v>8318500</v>
      </c>
      <c r="V147" s="2">
        <f t="shared" si="12"/>
        <v>7829100</v>
      </c>
      <c r="W147" s="2">
        <f t="shared" si="12"/>
        <v>8876400</v>
      </c>
      <c r="X147" s="2">
        <f t="shared" si="12"/>
        <v>9576600</v>
      </c>
      <c r="Y147" s="2" cm="1">
        <f t="array" ref="Y147">_xlfn.XLOOKUP(Y$1&amp;$R147,$C$3:$C$1662&amp;$D$3:$D$1662,$E$3:$E$1662,0,0,1)</f>
        <v>32500</v>
      </c>
      <c r="Z147" s="2" cm="1">
        <f t="array" ref="Z147">_xlfn.XLOOKUP(Z$1&amp;$R147,$C$3:$C$1662&amp;$D$3:$D$1662,$E$3:$E$1662,0,0,1)</f>
        <v>26800</v>
      </c>
      <c r="AA147" s="2" cm="1">
        <f t="array" ref="AA147">_xlfn.XLOOKUP(AA$1&amp;$R147,$C$3:$C$1662&amp;$D$3:$D$1662,$E$3:$E$1662,0,0,1)</f>
        <v>8300</v>
      </c>
      <c r="AB147" s="2" cm="1">
        <f t="array" ref="AB147">_xlfn.XLOOKUP(AB$1&amp;$R147,$C$3:$C$1662&amp;$D$3:$D$1662,$E$3:$E$1662,0,0,1)</f>
        <v>25100</v>
      </c>
      <c r="AC147" s="2" cm="1">
        <f t="array" ref="AC147">_xlfn.XLOOKUP(AC$1&amp;$R147,$C$3:$C$1662&amp;$D$3:$D$1662,$E$3:$E$1662,0,0,1)</f>
        <v>26500</v>
      </c>
    </row>
    <row r="148" spans="3:29" x14ac:dyDescent="0.4">
      <c r="C148" t="s">
        <v>758</v>
      </c>
      <c r="D148" t="s">
        <v>658</v>
      </c>
      <c r="E148">
        <v>26500</v>
      </c>
      <c r="R148" t="s">
        <v>50</v>
      </c>
      <c r="S148" s="2">
        <f t="shared" si="11"/>
        <v>8467800</v>
      </c>
      <c r="T148" s="2">
        <f t="shared" ref="T148:X163" si="13">T147+Y148</f>
        <v>7704400</v>
      </c>
      <c r="U148" s="2">
        <f t="shared" si="13"/>
        <v>8322700</v>
      </c>
      <c r="V148" s="2">
        <f t="shared" si="13"/>
        <v>7845400</v>
      </c>
      <c r="W148" s="2">
        <f t="shared" si="13"/>
        <v>8884800</v>
      </c>
      <c r="X148" s="2">
        <f t="shared" si="13"/>
        <v>9581700</v>
      </c>
      <c r="Y148" s="2" cm="1">
        <f t="array" ref="Y148">_xlfn.XLOOKUP(Y$1&amp;$R148,$C$3:$C$1662&amp;$D$3:$D$1662,$E$3:$E$1662,0,0,1)</f>
        <v>91500</v>
      </c>
      <c r="Z148" s="2" cm="1">
        <f t="array" ref="Z148">_xlfn.XLOOKUP(Z$1&amp;$R148,$C$3:$C$1662&amp;$D$3:$D$1662,$E$3:$E$1662,0,0,1)</f>
        <v>4200</v>
      </c>
      <c r="AA148" s="2" cm="1">
        <f t="array" ref="AA148">_xlfn.XLOOKUP(AA$1&amp;$R148,$C$3:$C$1662&amp;$D$3:$D$1662,$E$3:$E$1662,0,0,1)</f>
        <v>16300</v>
      </c>
      <c r="AB148" s="2" cm="1">
        <f t="array" ref="AB148">_xlfn.XLOOKUP(AB$1&amp;$R148,$C$3:$C$1662&amp;$D$3:$D$1662,$E$3:$E$1662,0,0,1)</f>
        <v>8400</v>
      </c>
      <c r="AC148" s="2" cm="1">
        <f t="array" ref="AC148">_xlfn.XLOOKUP(AC$1&amp;$R148,$C$3:$C$1662&amp;$D$3:$D$1662,$E$3:$E$1662,0,0,1)</f>
        <v>5100</v>
      </c>
    </row>
    <row r="149" spans="3:29" x14ac:dyDescent="0.4">
      <c r="C149" t="s">
        <v>758</v>
      </c>
      <c r="D149" t="s">
        <v>659</v>
      </c>
      <c r="E149">
        <v>5100</v>
      </c>
      <c r="R149" t="s">
        <v>7</v>
      </c>
      <c r="S149" s="2">
        <f t="shared" si="11"/>
        <v>8489280</v>
      </c>
      <c r="T149" s="2">
        <f t="shared" si="13"/>
        <v>7762900</v>
      </c>
      <c r="U149" s="2">
        <f t="shared" si="13"/>
        <v>8330600</v>
      </c>
      <c r="V149" s="2">
        <f t="shared" si="13"/>
        <v>7853300</v>
      </c>
      <c r="W149" s="2">
        <f t="shared" si="13"/>
        <v>8906200</v>
      </c>
      <c r="X149" s="2">
        <f t="shared" si="13"/>
        <v>9593400</v>
      </c>
      <c r="Y149" s="2" cm="1">
        <f t="array" ref="Y149">_xlfn.XLOOKUP(Y$1&amp;$R149,$C$3:$C$1662&amp;$D$3:$D$1662,$E$3:$E$1662,0,0,1)</f>
        <v>58500</v>
      </c>
      <c r="Z149" s="2" cm="1">
        <f t="array" ref="Z149">_xlfn.XLOOKUP(Z$1&amp;$R149,$C$3:$C$1662&amp;$D$3:$D$1662,$E$3:$E$1662,0,0,1)</f>
        <v>7900</v>
      </c>
      <c r="AA149" s="2" cm="1">
        <f t="array" ref="AA149">_xlfn.XLOOKUP(AA$1&amp;$R149,$C$3:$C$1662&amp;$D$3:$D$1662,$E$3:$E$1662,0,0,1)</f>
        <v>7900</v>
      </c>
      <c r="AB149" s="2" cm="1">
        <f t="array" ref="AB149">_xlfn.XLOOKUP(AB$1&amp;$R149,$C$3:$C$1662&amp;$D$3:$D$1662,$E$3:$E$1662,0,0,1)</f>
        <v>21400</v>
      </c>
      <c r="AC149" s="2" cm="1">
        <f t="array" ref="AC149">_xlfn.XLOOKUP(AC$1&amp;$R149,$C$3:$C$1662&amp;$D$3:$D$1662,$E$3:$E$1662,0,0,1)</f>
        <v>11700</v>
      </c>
    </row>
    <row r="150" spans="3:29" x14ac:dyDescent="0.4">
      <c r="C150" t="s">
        <v>758</v>
      </c>
      <c r="D150" t="s">
        <v>660</v>
      </c>
      <c r="E150">
        <v>11700</v>
      </c>
      <c r="R150" t="s">
        <v>46</v>
      </c>
      <c r="S150" s="2">
        <f t="shared" si="11"/>
        <v>8508520</v>
      </c>
      <c r="T150" s="2">
        <f t="shared" si="13"/>
        <v>7810400</v>
      </c>
      <c r="U150" s="2">
        <f t="shared" si="13"/>
        <v>8340400</v>
      </c>
      <c r="V150" s="2">
        <f t="shared" si="13"/>
        <v>7867200</v>
      </c>
      <c r="W150" s="2">
        <f t="shared" si="13"/>
        <v>8919200</v>
      </c>
      <c r="X150" s="2">
        <f t="shared" si="13"/>
        <v>9605400</v>
      </c>
      <c r="Y150" s="2" cm="1">
        <f t="array" ref="Y150">_xlfn.XLOOKUP(Y$1&amp;$R150,$C$3:$C$1662&amp;$D$3:$D$1662,$E$3:$E$1662,0,0,1)</f>
        <v>47500</v>
      </c>
      <c r="Z150" s="2" cm="1">
        <f t="array" ref="Z150">_xlfn.XLOOKUP(Z$1&amp;$R150,$C$3:$C$1662&amp;$D$3:$D$1662,$E$3:$E$1662,0,0,1)</f>
        <v>9800</v>
      </c>
      <c r="AA150" s="2" cm="1">
        <f t="array" ref="AA150">_xlfn.XLOOKUP(AA$1&amp;$R150,$C$3:$C$1662&amp;$D$3:$D$1662,$E$3:$E$1662,0,0,1)</f>
        <v>13900</v>
      </c>
      <c r="AB150" s="2" cm="1">
        <f t="array" ref="AB150">_xlfn.XLOOKUP(AB$1&amp;$R150,$C$3:$C$1662&amp;$D$3:$D$1662,$E$3:$E$1662,0,0,1)</f>
        <v>13000</v>
      </c>
      <c r="AC150" s="2" cm="1">
        <f t="array" ref="AC150">_xlfn.XLOOKUP(AC$1&amp;$R150,$C$3:$C$1662&amp;$D$3:$D$1662,$E$3:$E$1662,0,0,1)</f>
        <v>12000</v>
      </c>
    </row>
    <row r="151" spans="3:29" x14ac:dyDescent="0.4">
      <c r="C151" t="s">
        <v>758</v>
      </c>
      <c r="D151" t="s">
        <v>661</v>
      </c>
      <c r="E151">
        <v>12000</v>
      </c>
      <c r="R151" t="s">
        <v>74</v>
      </c>
      <c r="S151" s="2">
        <f t="shared" si="11"/>
        <v>8536020</v>
      </c>
      <c r="T151" s="2">
        <f t="shared" si="13"/>
        <v>7865600</v>
      </c>
      <c r="U151" s="2">
        <f t="shared" si="13"/>
        <v>8360200</v>
      </c>
      <c r="V151" s="2">
        <f t="shared" si="13"/>
        <v>7882800</v>
      </c>
      <c r="W151" s="2">
        <f t="shared" si="13"/>
        <v>8931300</v>
      </c>
      <c r="X151" s="2">
        <f t="shared" si="13"/>
        <v>9640200</v>
      </c>
      <c r="Y151" s="2" cm="1">
        <f t="array" ref="Y151">_xlfn.XLOOKUP(Y$1&amp;$R151,$C$3:$C$1662&amp;$D$3:$D$1662,$E$3:$E$1662,0,0,1)</f>
        <v>55200</v>
      </c>
      <c r="Z151" s="2" cm="1">
        <f t="array" ref="Z151">_xlfn.XLOOKUP(Z$1&amp;$R151,$C$3:$C$1662&amp;$D$3:$D$1662,$E$3:$E$1662,0,0,1)</f>
        <v>19800</v>
      </c>
      <c r="AA151" s="2" cm="1">
        <f t="array" ref="AA151">_xlfn.XLOOKUP(AA$1&amp;$R151,$C$3:$C$1662&amp;$D$3:$D$1662,$E$3:$E$1662,0,0,1)</f>
        <v>15600</v>
      </c>
      <c r="AB151" s="2" cm="1">
        <f t="array" ref="AB151">_xlfn.XLOOKUP(AB$1&amp;$R151,$C$3:$C$1662&amp;$D$3:$D$1662,$E$3:$E$1662,0,0,1)</f>
        <v>12100</v>
      </c>
      <c r="AC151" s="2" cm="1">
        <f t="array" ref="AC151">_xlfn.XLOOKUP(AC$1&amp;$R151,$C$3:$C$1662&amp;$D$3:$D$1662,$E$3:$E$1662,0,0,1)</f>
        <v>34800</v>
      </c>
    </row>
    <row r="152" spans="3:29" x14ac:dyDescent="0.4">
      <c r="C152" t="s">
        <v>758</v>
      </c>
      <c r="D152" t="s">
        <v>662</v>
      </c>
      <c r="E152">
        <v>34800</v>
      </c>
      <c r="R152" t="s">
        <v>8</v>
      </c>
      <c r="S152" s="2">
        <f t="shared" si="11"/>
        <v>8679700</v>
      </c>
      <c r="T152" s="2">
        <f t="shared" si="13"/>
        <v>7934400</v>
      </c>
      <c r="U152" s="2">
        <f t="shared" si="13"/>
        <v>8424300</v>
      </c>
      <c r="V152" s="2">
        <f t="shared" si="13"/>
        <v>7970300</v>
      </c>
      <c r="W152" s="2">
        <f t="shared" si="13"/>
        <v>8994900</v>
      </c>
      <c r="X152" s="2">
        <f t="shared" si="13"/>
        <v>10074600</v>
      </c>
      <c r="Y152" s="2" cm="1">
        <f t="array" ref="Y152">_xlfn.XLOOKUP(Y$1&amp;$R152,$C$3:$C$1662&amp;$D$3:$D$1662,$E$3:$E$1662,0,0,1)</f>
        <v>68800</v>
      </c>
      <c r="Z152" s="2" cm="1">
        <f t="array" ref="Z152">_xlfn.XLOOKUP(Z$1&amp;$R152,$C$3:$C$1662&amp;$D$3:$D$1662,$E$3:$E$1662,0,0,1)</f>
        <v>64100</v>
      </c>
      <c r="AA152" s="2" cm="1">
        <f t="array" ref="AA152">_xlfn.XLOOKUP(AA$1&amp;$R152,$C$3:$C$1662&amp;$D$3:$D$1662,$E$3:$E$1662,0,0,1)</f>
        <v>87500</v>
      </c>
      <c r="AB152" s="2" cm="1">
        <f t="array" ref="AB152">_xlfn.XLOOKUP(AB$1&amp;$R152,$C$3:$C$1662&amp;$D$3:$D$1662,$E$3:$E$1662,0,0,1)</f>
        <v>63600</v>
      </c>
      <c r="AC152" s="2" cm="1">
        <f t="array" ref="AC152">_xlfn.XLOOKUP(AC$1&amp;$R152,$C$3:$C$1662&amp;$D$3:$D$1662,$E$3:$E$1662,0,0,1)</f>
        <v>434400</v>
      </c>
    </row>
    <row r="153" spans="3:29" x14ac:dyDescent="0.4">
      <c r="C153" t="s">
        <v>758</v>
      </c>
      <c r="D153" t="s">
        <v>663</v>
      </c>
      <c r="E153">
        <v>434400</v>
      </c>
      <c r="R153" t="s">
        <v>9</v>
      </c>
      <c r="S153" s="2">
        <f t="shared" si="11"/>
        <v>9158960</v>
      </c>
      <c r="T153" s="2">
        <f t="shared" si="13"/>
        <v>8448400</v>
      </c>
      <c r="U153" s="2">
        <f t="shared" si="13"/>
        <v>8786800</v>
      </c>
      <c r="V153" s="2">
        <f t="shared" si="13"/>
        <v>8253200</v>
      </c>
      <c r="W153" s="2">
        <f t="shared" si="13"/>
        <v>9263400</v>
      </c>
      <c r="X153" s="2">
        <f t="shared" si="13"/>
        <v>11043000</v>
      </c>
      <c r="Y153" s="2" cm="1">
        <f t="array" ref="Y153">_xlfn.XLOOKUP(Y$1&amp;$R153,$C$3:$C$1662&amp;$D$3:$D$1662,$E$3:$E$1662,0,0,1)</f>
        <v>514000</v>
      </c>
      <c r="Z153" s="2" cm="1">
        <f t="array" ref="Z153">_xlfn.XLOOKUP(Z$1&amp;$R153,$C$3:$C$1662&amp;$D$3:$D$1662,$E$3:$E$1662,0,0,1)</f>
        <v>362500</v>
      </c>
      <c r="AA153" s="2" cm="1">
        <f t="array" ref="AA153">_xlfn.XLOOKUP(AA$1&amp;$R153,$C$3:$C$1662&amp;$D$3:$D$1662,$E$3:$E$1662,0,0,1)</f>
        <v>282900</v>
      </c>
      <c r="AB153" s="2" cm="1">
        <f t="array" ref="AB153">_xlfn.XLOOKUP(AB$1&amp;$R153,$C$3:$C$1662&amp;$D$3:$D$1662,$E$3:$E$1662,0,0,1)</f>
        <v>268500</v>
      </c>
      <c r="AC153" s="2" cm="1">
        <f t="array" ref="AC153">_xlfn.XLOOKUP(AC$1&amp;$R153,$C$3:$C$1662&amp;$D$3:$D$1662,$E$3:$E$1662,0,0,1)</f>
        <v>968400</v>
      </c>
    </row>
    <row r="154" spans="3:29" x14ac:dyDescent="0.4">
      <c r="C154" t="s">
        <v>758</v>
      </c>
      <c r="D154" t="s">
        <v>664</v>
      </c>
      <c r="E154">
        <v>968400</v>
      </c>
      <c r="R154" t="s">
        <v>81</v>
      </c>
      <c r="S154" s="2">
        <f t="shared" si="11"/>
        <v>9211900</v>
      </c>
      <c r="T154" s="2">
        <f t="shared" si="13"/>
        <v>8496400</v>
      </c>
      <c r="U154" s="2">
        <f t="shared" si="13"/>
        <v>8857200</v>
      </c>
      <c r="V154" s="2">
        <f t="shared" si="13"/>
        <v>8293900</v>
      </c>
      <c r="W154" s="2">
        <f t="shared" si="13"/>
        <v>9340600</v>
      </c>
      <c r="X154" s="2">
        <f t="shared" si="13"/>
        <v>11071400</v>
      </c>
      <c r="Y154" s="2" cm="1">
        <f t="array" ref="Y154">_xlfn.XLOOKUP(Y$1&amp;$R154,$C$3:$C$1662&amp;$D$3:$D$1662,$E$3:$E$1662,0,0,1)</f>
        <v>48000</v>
      </c>
      <c r="Z154" s="2" cm="1">
        <f t="array" ref="Z154">_xlfn.XLOOKUP(Z$1&amp;$R154,$C$3:$C$1662&amp;$D$3:$D$1662,$E$3:$E$1662,0,0,1)</f>
        <v>70400</v>
      </c>
      <c r="AA154" s="2" cm="1">
        <f t="array" ref="AA154">_xlfn.XLOOKUP(AA$1&amp;$R154,$C$3:$C$1662&amp;$D$3:$D$1662,$E$3:$E$1662,0,0,1)</f>
        <v>40700</v>
      </c>
      <c r="AB154" s="2" cm="1">
        <f t="array" ref="AB154">_xlfn.XLOOKUP(AB$1&amp;$R154,$C$3:$C$1662&amp;$D$3:$D$1662,$E$3:$E$1662,0,0,1)</f>
        <v>77200</v>
      </c>
      <c r="AC154" s="2" cm="1">
        <f t="array" ref="AC154">_xlfn.XLOOKUP(AC$1&amp;$R154,$C$3:$C$1662&amp;$D$3:$D$1662,$E$3:$E$1662,0,0,1)</f>
        <v>28400</v>
      </c>
    </row>
    <row r="155" spans="3:29" x14ac:dyDescent="0.4">
      <c r="C155" t="s">
        <v>758</v>
      </c>
      <c r="D155" t="s">
        <v>665</v>
      </c>
      <c r="E155">
        <v>28400</v>
      </c>
      <c r="R155" t="s">
        <v>30</v>
      </c>
      <c r="S155" s="2">
        <f t="shared" si="11"/>
        <v>9250500</v>
      </c>
      <c r="T155" s="2">
        <f t="shared" si="13"/>
        <v>8531100</v>
      </c>
      <c r="U155" s="2">
        <f t="shared" si="13"/>
        <v>8904400</v>
      </c>
      <c r="V155" s="2">
        <f t="shared" si="13"/>
        <v>8342000</v>
      </c>
      <c r="W155" s="2">
        <f t="shared" si="13"/>
        <v>9374200</v>
      </c>
      <c r="X155" s="2">
        <f t="shared" si="13"/>
        <v>11100800</v>
      </c>
      <c r="Y155" s="2" cm="1">
        <f t="array" ref="Y155">_xlfn.XLOOKUP(Y$1&amp;$R155,$C$3:$C$1662&amp;$D$3:$D$1662,$E$3:$E$1662,0,0,1)</f>
        <v>34700</v>
      </c>
      <c r="Z155" s="2" cm="1">
        <f t="array" ref="Z155">_xlfn.XLOOKUP(Z$1&amp;$R155,$C$3:$C$1662&amp;$D$3:$D$1662,$E$3:$E$1662,0,0,1)</f>
        <v>47200</v>
      </c>
      <c r="AA155" s="2" cm="1">
        <f t="array" ref="AA155">_xlfn.XLOOKUP(AA$1&amp;$R155,$C$3:$C$1662&amp;$D$3:$D$1662,$E$3:$E$1662,0,0,1)</f>
        <v>48100</v>
      </c>
      <c r="AB155" s="2" cm="1">
        <f t="array" ref="AB155">_xlfn.XLOOKUP(AB$1&amp;$R155,$C$3:$C$1662&amp;$D$3:$D$1662,$E$3:$E$1662,0,0,1)</f>
        <v>33600</v>
      </c>
      <c r="AC155" s="2" cm="1">
        <f t="array" ref="AC155">_xlfn.XLOOKUP(AC$1&amp;$R155,$C$3:$C$1662&amp;$D$3:$D$1662,$E$3:$E$1662,0,0,1)</f>
        <v>29400</v>
      </c>
    </row>
    <row r="156" spans="3:29" x14ac:dyDescent="0.4">
      <c r="C156" t="s">
        <v>758</v>
      </c>
      <c r="D156" t="s">
        <v>666</v>
      </c>
      <c r="E156">
        <v>29400</v>
      </c>
      <c r="R156" t="s">
        <v>157</v>
      </c>
      <c r="S156" s="2">
        <f t="shared" si="11"/>
        <v>9299840</v>
      </c>
      <c r="T156" s="2">
        <f t="shared" si="13"/>
        <v>8541500</v>
      </c>
      <c r="U156" s="2">
        <f t="shared" si="13"/>
        <v>8971100</v>
      </c>
      <c r="V156" s="2">
        <f t="shared" si="13"/>
        <v>8405500</v>
      </c>
      <c r="W156" s="2">
        <f t="shared" si="13"/>
        <v>9397300</v>
      </c>
      <c r="X156" s="2">
        <f t="shared" si="13"/>
        <v>11183800</v>
      </c>
      <c r="Y156" s="2" cm="1">
        <f t="array" ref="Y156">_xlfn.XLOOKUP(Y$1&amp;$R156,$C$3:$C$1662&amp;$D$3:$D$1662,$E$3:$E$1662,0,0,1)</f>
        <v>10400</v>
      </c>
      <c r="Z156" s="2" cm="1">
        <f t="array" ref="Z156">_xlfn.XLOOKUP(Z$1&amp;$R156,$C$3:$C$1662&amp;$D$3:$D$1662,$E$3:$E$1662,0,0,1)</f>
        <v>66700</v>
      </c>
      <c r="AA156" s="2" cm="1">
        <f t="array" ref="AA156">_xlfn.XLOOKUP(AA$1&amp;$R156,$C$3:$C$1662&amp;$D$3:$D$1662,$E$3:$E$1662,0,0,1)</f>
        <v>63500</v>
      </c>
      <c r="AB156" s="2" cm="1">
        <f t="array" ref="AB156">_xlfn.XLOOKUP(AB$1&amp;$R156,$C$3:$C$1662&amp;$D$3:$D$1662,$E$3:$E$1662,0,0,1)</f>
        <v>23100</v>
      </c>
      <c r="AC156" s="2" cm="1">
        <f t="array" ref="AC156">_xlfn.XLOOKUP(AC$1&amp;$R156,$C$3:$C$1662&amp;$D$3:$D$1662,$E$3:$E$1662,0,0,1)</f>
        <v>83000</v>
      </c>
    </row>
    <row r="157" spans="3:29" x14ac:dyDescent="0.4">
      <c r="C157" t="s">
        <v>758</v>
      </c>
      <c r="D157" t="s">
        <v>667</v>
      </c>
      <c r="E157">
        <v>83000</v>
      </c>
      <c r="R157" t="s">
        <v>57</v>
      </c>
      <c r="S157" s="2">
        <f t="shared" si="11"/>
        <v>9358140</v>
      </c>
      <c r="T157" s="2">
        <f t="shared" si="13"/>
        <v>8578300</v>
      </c>
      <c r="U157" s="2">
        <f t="shared" si="13"/>
        <v>8998500</v>
      </c>
      <c r="V157" s="2">
        <f t="shared" si="13"/>
        <v>8502900</v>
      </c>
      <c r="W157" s="2">
        <f t="shared" si="13"/>
        <v>9434700</v>
      </c>
      <c r="X157" s="2">
        <f t="shared" si="13"/>
        <v>11276300</v>
      </c>
      <c r="Y157" s="2" cm="1">
        <f t="array" ref="Y157">_xlfn.XLOOKUP(Y$1&amp;$R157,$C$3:$C$1662&amp;$D$3:$D$1662,$E$3:$E$1662,0,0,1)</f>
        <v>36800</v>
      </c>
      <c r="Z157" s="2" cm="1">
        <f t="array" ref="Z157">_xlfn.XLOOKUP(Z$1&amp;$R157,$C$3:$C$1662&amp;$D$3:$D$1662,$E$3:$E$1662,0,0,1)</f>
        <v>27400</v>
      </c>
      <c r="AA157" s="2" cm="1">
        <f t="array" ref="AA157">_xlfn.XLOOKUP(AA$1&amp;$R157,$C$3:$C$1662&amp;$D$3:$D$1662,$E$3:$E$1662,0,0,1)</f>
        <v>97400</v>
      </c>
      <c r="AB157" s="2" cm="1">
        <f t="array" ref="AB157">_xlfn.XLOOKUP(AB$1&amp;$R157,$C$3:$C$1662&amp;$D$3:$D$1662,$E$3:$E$1662,0,0,1)</f>
        <v>37400</v>
      </c>
      <c r="AC157" s="2" cm="1">
        <f t="array" ref="AC157">_xlfn.XLOOKUP(AC$1&amp;$R157,$C$3:$C$1662&amp;$D$3:$D$1662,$E$3:$E$1662,0,0,1)</f>
        <v>92500</v>
      </c>
    </row>
    <row r="158" spans="3:29" x14ac:dyDescent="0.4">
      <c r="C158" t="s">
        <v>758</v>
      </c>
      <c r="D158" t="s">
        <v>668</v>
      </c>
      <c r="E158">
        <v>92500</v>
      </c>
      <c r="R158" t="s">
        <v>148</v>
      </c>
      <c r="S158" s="2">
        <f t="shared" si="11"/>
        <v>9436520</v>
      </c>
      <c r="T158" s="2">
        <f t="shared" si="13"/>
        <v>8619800</v>
      </c>
      <c r="U158" s="2">
        <f t="shared" si="13"/>
        <v>9055000</v>
      </c>
      <c r="V158" s="2">
        <f t="shared" si="13"/>
        <v>8689100</v>
      </c>
      <c r="W158" s="2">
        <f t="shared" si="13"/>
        <v>9500500</v>
      </c>
      <c r="X158" s="2">
        <f t="shared" si="13"/>
        <v>11318200</v>
      </c>
      <c r="Y158" s="2" cm="1">
        <f t="array" ref="Y158">_xlfn.XLOOKUP(Y$1&amp;$R158,$C$3:$C$1662&amp;$D$3:$D$1662,$E$3:$E$1662,0,0,1)</f>
        <v>41500</v>
      </c>
      <c r="Z158" s="2" cm="1">
        <f t="array" ref="Z158">_xlfn.XLOOKUP(Z$1&amp;$R158,$C$3:$C$1662&amp;$D$3:$D$1662,$E$3:$E$1662,0,0,1)</f>
        <v>56500</v>
      </c>
      <c r="AA158" s="2" cm="1">
        <f t="array" ref="AA158">_xlfn.XLOOKUP(AA$1&amp;$R158,$C$3:$C$1662&amp;$D$3:$D$1662,$E$3:$E$1662,0,0,1)</f>
        <v>186200</v>
      </c>
      <c r="AB158" s="2" cm="1">
        <f t="array" ref="AB158">_xlfn.XLOOKUP(AB$1&amp;$R158,$C$3:$C$1662&amp;$D$3:$D$1662,$E$3:$E$1662,0,0,1)</f>
        <v>65800</v>
      </c>
      <c r="AC158" s="2" cm="1">
        <f t="array" ref="AC158">_xlfn.XLOOKUP(AC$1&amp;$R158,$C$3:$C$1662&amp;$D$3:$D$1662,$E$3:$E$1662,0,0,1)</f>
        <v>41900</v>
      </c>
    </row>
    <row r="159" spans="3:29" x14ac:dyDescent="0.4">
      <c r="C159" t="s">
        <v>758</v>
      </c>
      <c r="D159" t="s">
        <v>669</v>
      </c>
      <c r="E159">
        <v>41900</v>
      </c>
      <c r="R159" t="s">
        <v>118</v>
      </c>
      <c r="S159" s="2">
        <f t="shared" si="11"/>
        <v>9499460</v>
      </c>
      <c r="T159" s="2">
        <f t="shared" si="13"/>
        <v>8689200</v>
      </c>
      <c r="U159" s="2">
        <f t="shared" si="13"/>
        <v>9105400</v>
      </c>
      <c r="V159" s="2">
        <f t="shared" si="13"/>
        <v>8756800</v>
      </c>
      <c r="W159" s="2">
        <f t="shared" si="13"/>
        <v>9596600</v>
      </c>
      <c r="X159" s="2">
        <f t="shared" si="13"/>
        <v>11349300</v>
      </c>
      <c r="Y159" s="2" cm="1">
        <f t="array" ref="Y159">_xlfn.XLOOKUP(Y$1&amp;$R159,$C$3:$C$1662&amp;$D$3:$D$1662,$E$3:$E$1662,0,0,1)</f>
        <v>69400</v>
      </c>
      <c r="Z159" s="2" cm="1">
        <f t="array" ref="Z159">_xlfn.XLOOKUP(Z$1&amp;$R159,$C$3:$C$1662&amp;$D$3:$D$1662,$E$3:$E$1662,0,0,1)</f>
        <v>50400</v>
      </c>
      <c r="AA159" s="2" cm="1">
        <f t="array" ref="AA159">_xlfn.XLOOKUP(AA$1&amp;$R159,$C$3:$C$1662&amp;$D$3:$D$1662,$E$3:$E$1662,0,0,1)</f>
        <v>67700</v>
      </c>
      <c r="AB159" s="2" cm="1">
        <f t="array" ref="AB159">_xlfn.XLOOKUP(AB$1&amp;$R159,$C$3:$C$1662&amp;$D$3:$D$1662,$E$3:$E$1662,0,0,1)</f>
        <v>96100</v>
      </c>
      <c r="AC159" s="2" cm="1">
        <f t="array" ref="AC159">_xlfn.XLOOKUP(AC$1&amp;$R159,$C$3:$C$1662&amp;$D$3:$D$1662,$E$3:$E$1662,0,0,1)</f>
        <v>31100</v>
      </c>
    </row>
    <row r="160" spans="3:29" x14ac:dyDescent="0.4">
      <c r="C160" t="s">
        <v>758</v>
      </c>
      <c r="D160" t="s">
        <v>670</v>
      </c>
      <c r="E160">
        <v>31100</v>
      </c>
      <c r="R160" t="s">
        <v>131</v>
      </c>
      <c r="S160" s="2">
        <f t="shared" si="11"/>
        <v>9527560</v>
      </c>
      <c r="T160" s="2">
        <f t="shared" si="13"/>
        <v>8706600</v>
      </c>
      <c r="U160" s="2">
        <f t="shared" si="13"/>
        <v>9149100</v>
      </c>
      <c r="V160" s="2">
        <f t="shared" si="13"/>
        <v>8766600</v>
      </c>
      <c r="W160" s="2">
        <f t="shared" si="13"/>
        <v>9637900</v>
      </c>
      <c r="X160" s="2">
        <f t="shared" si="13"/>
        <v>11377600</v>
      </c>
      <c r="Y160" s="2" cm="1">
        <f t="array" ref="Y160">_xlfn.XLOOKUP(Y$1&amp;$R160,$C$3:$C$1662&amp;$D$3:$D$1662,$E$3:$E$1662,0,0,1)</f>
        <v>17400</v>
      </c>
      <c r="Z160" s="2" cm="1">
        <f t="array" ref="Z160">_xlfn.XLOOKUP(Z$1&amp;$R160,$C$3:$C$1662&amp;$D$3:$D$1662,$E$3:$E$1662,0,0,1)</f>
        <v>43700</v>
      </c>
      <c r="AA160" s="2" cm="1">
        <f t="array" ref="AA160">_xlfn.XLOOKUP(AA$1&amp;$R160,$C$3:$C$1662&amp;$D$3:$D$1662,$E$3:$E$1662,0,0,1)</f>
        <v>9800</v>
      </c>
      <c r="AB160" s="2" cm="1">
        <f t="array" ref="AB160">_xlfn.XLOOKUP(AB$1&amp;$R160,$C$3:$C$1662&amp;$D$3:$D$1662,$E$3:$E$1662,0,0,1)</f>
        <v>41300</v>
      </c>
      <c r="AC160" s="2" cm="1">
        <f t="array" ref="AC160">_xlfn.XLOOKUP(AC$1&amp;$R160,$C$3:$C$1662&amp;$D$3:$D$1662,$E$3:$E$1662,0,0,1)</f>
        <v>28300</v>
      </c>
    </row>
    <row r="161" spans="3:29" x14ac:dyDescent="0.4">
      <c r="C161" t="s">
        <v>758</v>
      </c>
      <c r="D161" t="s">
        <v>671</v>
      </c>
      <c r="E161">
        <v>28300</v>
      </c>
      <c r="R161" t="s">
        <v>141</v>
      </c>
      <c r="S161" s="2">
        <f t="shared" si="11"/>
        <v>9558740</v>
      </c>
      <c r="T161" s="2">
        <f t="shared" si="13"/>
        <v>8739400</v>
      </c>
      <c r="U161" s="2">
        <f t="shared" si="13"/>
        <v>9173500</v>
      </c>
      <c r="V161" s="2">
        <f t="shared" si="13"/>
        <v>8779200</v>
      </c>
      <c r="W161" s="2">
        <f t="shared" si="13"/>
        <v>9702600</v>
      </c>
      <c r="X161" s="2">
        <f t="shared" si="13"/>
        <v>11399000</v>
      </c>
      <c r="Y161" s="2" cm="1">
        <f t="array" ref="Y161">_xlfn.XLOOKUP(Y$1&amp;$R161,$C$3:$C$1662&amp;$D$3:$D$1662,$E$3:$E$1662,0,0,1)</f>
        <v>32800</v>
      </c>
      <c r="Z161" s="2" cm="1">
        <f t="array" ref="Z161">_xlfn.XLOOKUP(Z$1&amp;$R161,$C$3:$C$1662&amp;$D$3:$D$1662,$E$3:$E$1662,0,0,1)</f>
        <v>24400</v>
      </c>
      <c r="AA161" s="2" cm="1">
        <f t="array" ref="AA161">_xlfn.XLOOKUP(AA$1&amp;$R161,$C$3:$C$1662&amp;$D$3:$D$1662,$E$3:$E$1662,0,0,1)</f>
        <v>12600</v>
      </c>
      <c r="AB161" s="2" cm="1">
        <f t="array" ref="AB161">_xlfn.XLOOKUP(AB$1&amp;$R161,$C$3:$C$1662&amp;$D$3:$D$1662,$E$3:$E$1662,0,0,1)</f>
        <v>64700</v>
      </c>
      <c r="AC161" s="2" cm="1">
        <f t="array" ref="AC161">_xlfn.XLOOKUP(AC$1&amp;$R161,$C$3:$C$1662&amp;$D$3:$D$1662,$E$3:$E$1662,0,0,1)</f>
        <v>21400</v>
      </c>
    </row>
    <row r="162" spans="3:29" x14ac:dyDescent="0.4">
      <c r="C162" t="s">
        <v>758</v>
      </c>
      <c r="D162" t="s">
        <v>672</v>
      </c>
      <c r="E162">
        <v>21400</v>
      </c>
      <c r="R162" t="s">
        <v>122</v>
      </c>
      <c r="S162" s="2">
        <f t="shared" si="11"/>
        <v>9597320</v>
      </c>
      <c r="T162" s="2">
        <f t="shared" si="13"/>
        <v>8772900</v>
      </c>
      <c r="U162" s="2">
        <f t="shared" si="13"/>
        <v>9185900</v>
      </c>
      <c r="V162" s="2">
        <f t="shared" si="13"/>
        <v>8825400</v>
      </c>
      <c r="W162" s="2">
        <f t="shared" si="13"/>
        <v>9789800</v>
      </c>
      <c r="X162" s="2">
        <f t="shared" si="13"/>
        <v>11412600</v>
      </c>
      <c r="Y162" s="2" cm="1">
        <f t="array" ref="Y162">_xlfn.XLOOKUP(Y$1&amp;$R162,$C$3:$C$1662&amp;$D$3:$D$1662,$E$3:$E$1662,0,0,1)</f>
        <v>33500</v>
      </c>
      <c r="Z162" s="2" cm="1">
        <f t="array" ref="Z162">_xlfn.XLOOKUP(Z$1&amp;$R162,$C$3:$C$1662&amp;$D$3:$D$1662,$E$3:$E$1662,0,0,1)</f>
        <v>12400</v>
      </c>
      <c r="AA162" s="2" cm="1">
        <f t="array" ref="AA162">_xlfn.XLOOKUP(AA$1&amp;$R162,$C$3:$C$1662&amp;$D$3:$D$1662,$E$3:$E$1662,0,0,1)</f>
        <v>46200</v>
      </c>
      <c r="AB162" s="2" cm="1">
        <f t="array" ref="AB162">_xlfn.XLOOKUP(AB$1&amp;$R162,$C$3:$C$1662&amp;$D$3:$D$1662,$E$3:$E$1662,0,0,1)</f>
        <v>87200</v>
      </c>
      <c r="AC162" s="2" cm="1">
        <f t="array" ref="AC162">_xlfn.XLOOKUP(AC$1&amp;$R162,$C$3:$C$1662&amp;$D$3:$D$1662,$E$3:$E$1662,0,0,1)</f>
        <v>13600</v>
      </c>
    </row>
    <row r="163" spans="3:29" x14ac:dyDescent="0.4">
      <c r="C163" t="s">
        <v>758</v>
      </c>
      <c r="D163" t="s">
        <v>673</v>
      </c>
      <c r="E163">
        <v>13600</v>
      </c>
      <c r="R163" t="s">
        <v>25</v>
      </c>
      <c r="S163" s="2">
        <f t="shared" si="11"/>
        <v>9621900</v>
      </c>
      <c r="T163" s="2">
        <f t="shared" si="13"/>
        <v>8792400</v>
      </c>
      <c r="U163" s="2">
        <f t="shared" si="13"/>
        <v>9198300</v>
      </c>
      <c r="V163" s="2">
        <f t="shared" si="13"/>
        <v>8857400</v>
      </c>
      <c r="W163" s="2">
        <f t="shared" si="13"/>
        <v>9828300</v>
      </c>
      <c r="X163" s="2">
        <f t="shared" si="13"/>
        <v>11433100</v>
      </c>
      <c r="Y163" s="2" cm="1">
        <f t="array" ref="Y163">_xlfn.XLOOKUP(Y$1&amp;$R163,$C$3:$C$1662&amp;$D$3:$D$1662,$E$3:$E$1662,0,0,1)</f>
        <v>19500</v>
      </c>
      <c r="Z163" s="2" cm="1">
        <f t="array" ref="Z163">_xlfn.XLOOKUP(Z$1&amp;$R163,$C$3:$C$1662&amp;$D$3:$D$1662,$E$3:$E$1662,0,0,1)</f>
        <v>12400</v>
      </c>
      <c r="AA163" s="2" cm="1">
        <f t="array" ref="AA163">_xlfn.XLOOKUP(AA$1&amp;$R163,$C$3:$C$1662&amp;$D$3:$D$1662,$E$3:$E$1662,0,0,1)</f>
        <v>32000</v>
      </c>
      <c r="AB163" s="2" cm="1">
        <f t="array" ref="AB163">_xlfn.XLOOKUP(AB$1&amp;$R163,$C$3:$C$1662&amp;$D$3:$D$1662,$E$3:$E$1662,0,0,1)</f>
        <v>38500</v>
      </c>
      <c r="AC163" s="2" cm="1">
        <f t="array" ref="AC163">_xlfn.XLOOKUP(AC$1&amp;$R163,$C$3:$C$1662&amp;$D$3:$D$1662,$E$3:$E$1662,0,0,1)</f>
        <v>20500</v>
      </c>
    </row>
    <row r="164" spans="3:29" x14ac:dyDescent="0.4">
      <c r="C164" t="s">
        <v>758</v>
      </c>
      <c r="D164" t="s">
        <v>674</v>
      </c>
      <c r="E164">
        <v>20500</v>
      </c>
      <c r="R164" t="s">
        <v>63</v>
      </c>
      <c r="S164" s="2">
        <f t="shared" si="11"/>
        <v>9657380</v>
      </c>
      <c r="T164" s="2">
        <f t="shared" ref="T164:X179" si="14">T163+Y164</f>
        <v>8842500</v>
      </c>
      <c r="U164" s="2">
        <f t="shared" si="14"/>
        <v>9217500</v>
      </c>
      <c r="V164" s="2">
        <f t="shared" si="14"/>
        <v>8882200</v>
      </c>
      <c r="W164" s="2">
        <f t="shared" si="14"/>
        <v>9880100</v>
      </c>
      <c r="X164" s="2">
        <f t="shared" si="14"/>
        <v>11464600</v>
      </c>
      <c r="Y164" s="2" cm="1">
        <f t="array" ref="Y164">_xlfn.XLOOKUP(Y$1&amp;$R164,$C$3:$C$1662&amp;$D$3:$D$1662,$E$3:$E$1662,0,0,1)</f>
        <v>50100</v>
      </c>
      <c r="Z164" s="2" cm="1">
        <f t="array" ref="Z164">_xlfn.XLOOKUP(Z$1&amp;$R164,$C$3:$C$1662&amp;$D$3:$D$1662,$E$3:$E$1662,0,0,1)</f>
        <v>19200</v>
      </c>
      <c r="AA164" s="2" cm="1">
        <f t="array" ref="AA164">_xlfn.XLOOKUP(AA$1&amp;$R164,$C$3:$C$1662&amp;$D$3:$D$1662,$E$3:$E$1662,0,0,1)</f>
        <v>24800</v>
      </c>
      <c r="AB164" s="2" cm="1">
        <f t="array" ref="AB164">_xlfn.XLOOKUP(AB$1&amp;$R164,$C$3:$C$1662&amp;$D$3:$D$1662,$E$3:$E$1662,0,0,1)</f>
        <v>51800</v>
      </c>
      <c r="AC164" s="2" cm="1">
        <f t="array" ref="AC164">_xlfn.XLOOKUP(AC$1&amp;$R164,$C$3:$C$1662&amp;$D$3:$D$1662,$E$3:$E$1662,0,0,1)</f>
        <v>31500</v>
      </c>
    </row>
    <row r="165" spans="3:29" x14ac:dyDescent="0.4">
      <c r="C165" t="s">
        <v>758</v>
      </c>
      <c r="D165" t="s">
        <v>675</v>
      </c>
      <c r="E165">
        <v>31500</v>
      </c>
      <c r="R165" t="s">
        <v>107</v>
      </c>
      <c r="S165" s="2">
        <f t="shared" si="11"/>
        <v>9686840</v>
      </c>
      <c r="T165" s="2">
        <f t="shared" si="14"/>
        <v>8855600</v>
      </c>
      <c r="U165" s="2">
        <f t="shared" si="14"/>
        <v>9245300</v>
      </c>
      <c r="V165" s="2">
        <f t="shared" si="14"/>
        <v>8916000</v>
      </c>
      <c r="W165" s="2">
        <f t="shared" si="14"/>
        <v>9922900</v>
      </c>
      <c r="X165" s="2">
        <f t="shared" si="14"/>
        <v>11494400</v>
      </c>
      <c r="Y165" s="2" cm="1">
        <f t="array" ref="Y165">_xlfn.XLOOKUP(Y$1&amp;$R165,$C$3:$C$1662&amp;$D$3:$D$1662,$E$3:$E$1662,0,0,1)</f>
        <v>13100</v>
      </c>
      <c r="Z165" s="2" cm="1">
        <f t="array" ref="Z165">_xlfn.XLOOKUP(Z$1&amp;$R165,$C$3:$C$1662&amp;$D$3:$D$1662,$E$3:$E$1662,0,0,1)</f>
        <v>27800</v>
      </c>
      <c r="AA165" s="2" cm="1">
        <f t="array" ref="AA165">_xlfn.XLOOKUP(AA$1&amp;$R165,$C$3:$C$1662&amp;$D$3:$D$1662,$E$3:$E$1662,0,0,1)</f>
        <v>33800</v>
      </c>
      <c r="AB165" s="2" cm="1">
        <f t="array" ref="AB165">_xlfn.XLOOKUP(AB$1&amp;$R165,$C$3:$C$1662&amp;$D$3:$D$1662,$E$3:$E$1662,0,0,1)</f>
        <v>42800</v>
      </c>
      <c r="AC165" s="2" cm="1">
        <f t="array" ref="AC165">_xlfn.XLOOKUP(AC$1&amp;$R165,$C$3:$C$1662&amp;$D$3:$D$1662,$E$3:$E$1662,0,0,1)</f>
        <v>29800</v>
      </c>
    </row>
    <row r="166" spans="3:29" x14ac:dyDescent="0.4">
      <c r="C166" t="s">
        <v>758</v>
      </c>
      <c r="D166" t="s">
        <v>676</v>
      </c>
      <c r="E166">
        <v>29800</v>
      </c>
      <c r="R166" t="s">
        <v>234</v>
      </c>
      <c r="S166" s="2">
        <f t="shared" si="11"/>
        <v>9722340</v>
      </c>
      <c r="T166" s="2">
        <f t="shared" si="14"/>
        <v>8889300</v>
      </c>
      <c r="U166" s="2">
        <f t="shared" si="14"/>
        <v>9292200</v>
      </c>
      <c r="V166" s="2">
        <f t="shared" si="14"/>
        <v>8947200</v>
      </c>
      <c r="W166" s="2">
        <f t="shared" si="14"/>
        <v>9964400</v>
      </c>
      <c r="X166" s="2">
        <f t="shared" si="14"/>
        <v>11518600</v>
      </c>
      <c r="Y166" s="2" cm="1">
        <f t="array" ref="Y166">_xlfn.XLOOKUP(Y$1&amp;$R166,$C$3:$C$1662&amp;$D$3:$D$1662,$E$3:$E$1662,0,0,1)</f>
        <v>33700</v>
      </c>
      <c r="Z166" s="2" cm="1">
        <f t="array" ref="Z166">_xlfn.XLOOKUP(Z$1&amp;$R166,$C$3:$C$1662&amp;$D$3:$D$1662,$E$3:$E$1662,0,0,1)</f>
        <v>46900</v>
      </c>
      <c r="AA166" s="2" cm="1">
        <f t="array" ref="AA166">_xlfn.XLOOKUP(AA$1&amp;$R166,$C$3:$C$1662&amp;$D$3:$D$1662,$E$3:$E$1662,0,0,1)</f>
        <v>31200</v>
      </c>
      <c r="AB166" s="2" cm="1">
        <f t="array" ref="AB166">_xlfn.XLOOKUP(AB$1&amp;$R166,$C$3:$C$1662&amp;$D$3:$D$1662,$E$3:$E$1662,0,0,1)</f>
        <v>41500</v>
      </c>
      <c r="AC166" s="2" cm="1">
        <f t="array" ref="AC166">_xlfn.XLOOKUP(AC$1&amp;$R166,$C$3:$C$1662&amp;$D$3:$D$1662,$E$3:$E$1662,0,0,1)</f>
        <v>24200</v>
      </c>
    </row>
    <row r="167" spans="3:29" x14ac:dyDescent="0.4">
      <c r="C167" t="s">
        <v>758</v>
      </c>
      <c r="D167" t="s">
        <v>677</v>
      </c>
      <c r="E167">
        <v>24200</v>
      </c>
      <c r="R167" t="s">
        <v>175</v>
      </c>
      <c r="S167" s="2">
        <f t="shared" si="11"/>
        <v>9760780</v>
      </c>
      <c r="T167" s="2">
        <f t="shared" si="14"/>
        <v>8947600</v>
      </c>
      <c r="U167" s="2">
        <f t="shared" si="14"/>
        <v>9303800</v>
      </c>
      <c r="V167" s="2">
        <f t="shared" si="14"/>
        <v>8971900</v>
      </c>
      <c r="W167" s="2">
        <f t="shared" si="14"/>
        <v>10042600</v>
      </c>
      <c r="X167" s="2">
        <f t="shared" si="14"/>
        <v>11538000</v>
      </c>
      <c r="Y167" s="2" cm="1">
        <f t="array" ref="Y167">_xlfn.XLOOKUP(Y$1&amp;$R167,$C$3:$C$1662&amp;$D$3:$D$1662,$E$3:$E$1662,0,0,1)</f>
        <v>58300</v>
      </c>
      <c r="Z167" s="2" cm="1">
        <f t="array" ref="Z167">_xlfn.XLOOKUP(Z$1&amp;$R167,$C$3:$C$1662&amp;$D$3:$D$1662,$E$3:$E$1662,0,0,1)</f>
        <v>11600</v>
      </c>
      <c r="AA167" s="2" cm="1">
        <f t="array" ref="AA167">_xlfn.XLOOKUP(AA$1&amp;$R167,$C$3:$C$1662&amp;$D$3:$D$1662,$E$3:$E$1662,0,0,1)</f>
        <v>24700</v>
      </c>
      <c r="AB167" s="2" cm="1">
        <f t="array" ref="AB167">_xlfn.XLOOKUP(AB$1&amp;$R167,$C$3:$C$1662&amp;$D$3:$D$1662,$E$3:$E$1662,0,0,1)</f>
        <v>78200</v>
      </c>
      <c r="AC167" s="2" cm="1">
        <f t="array" ref="AC167">_xlfn.XLOOKUP(AC$1&amp;$R167,$C$3:$C$1662&amp;$D$3:$D$1662,$E$3:$E$1662,0,0,1)</f>
        <v>19400</v>
      </c>
    </row>
    <row r="168" spans="3:29" x14ac:dyDescent="0.4">
      <c r="C168" t="s">
        <v>758</v>
      </c>
      <c r="D168" t="s">
        <v>678</v>
      </c>
      <c r="E168">
        <v>19400</v>
      </c>
      <c r="R168" t="s">
        <v>89</v>
      </c>
      <c r="S168" s="2">
        <f t="shared" si="11"/>
        <v>9797320</v>
      </c>
      <c r="T168" s="2">
        <f t="shared" si="14"/>
        <v>9015200</v>
      </c>
      <c r="U168" s="2">
        <f t="shared" si="14"/>
        <v>9322700</v>
      </c>
      <c r="V168" s="2">
        <f t="shared" si="14"/>
        <v>8986300</v>
      </c>
      <c r="W168" s="2">
        <f t="shared" si="14"/>
        <v>10097000</v>
      </c>
      <c r="X168" s="2">
        <f t="shared" si="14"/>
        <v>11565400</v>
      </c>
      <c r="Y168" s="2" cm="1">
        <f t="array" ref="Y168">_xlfn.XLOOKUP(Y$1&amp;$R168,$C$3:$C$1662&amp;$D$3:$D$1662,$E$3:$E$1662,0,0,1)</f>
        <v>67600</v>
      </c>
      <c r="Z168" s="2" cm="1">
        <f t="array" ref="Z168">_xlfn.XLOOKUP(Z$1&amp;$R168,$C$3:$C$1662&amp;$D$3:$D$1662,$E$3:$E$1662,0,0,1)</f>
        <v>18900</v>
      </c>
      <c r="AA168" s="2" cm="1">
        <f t="array" ref="AA168">_xlfn.XLOOKUP(AA$1&amp;$R168,$C$3:$C$1662&amp;$D$3:$D$1662,$E$3:$E$1662,0,0,1)</f>
        <v>14400</v>
      </c>
      <c r="AB168" s="2" cm="1">
        <f t="array" ref="AB168">_xlfn.XLOOKUP(AB$1&amp;$R168,$C$3:$C$1662&amp;$D$3:$D$1662,$E$3:$E$1662,0,0,1)</f>
        <v>54400</v>
      </c>
      <c r="AC168" s="2" cm="1">
        <f t="array" ref="AC168">_xlfn.XLOOKUP(AC$1&amp;$R168,$C$3:$C$1662&amp;$D$3:$D$1662,$E$3:$E$1662,0,0,1)</f>
        <v>27400</v>
      </c>
    </row>
    <row r="169" spans="3:29" x14ac:dyDescent="0.4">
      <c r="C169" t="s">
        <v>758</v>
      </c>
      <c r="D169" t="s">
        <v>679</v>
      </c>
      <c r="E169">
        <v>27400</v>
      </c>
      <c r="R169" t="s">
        <v>257</v>
      </c>
      <c r="S169" s="2">
        <f t="shared" si="11"/>
        <v>9846720</v>
      </c>
      <c r="T169" s="2">
        <f t="shared" si="14"/>
        <v>9029300</v>
      </c>
      <c r="U169" s="2">
        <f t="shared" si="14"/>
        <v>9341100</v>
      </c>
      <c r="V169" s="2">
        <f t="shared" si="14"/>
        <v>9111700</v>
      </c>
      <c r="W169" s="2">
        <f t="shared" si="14"/>
        <v>10167000</v>
      </c>
      <c r="X169" s="2">
        <f t="shared" si="14"/>
        <v>11584500</v>
      </c>
      <c r="Y169" s="2" cm="1">
        <f t="array" ref="Y169">_xlfn.XLOOKUP(Y$1&amp;$R169,$C$3:$C$1662&amp;$D$3:$D$1662,$E$3:$E$1662,0,0,1)</f>
        <v>14100</v>
      </c>
      <c r="Z169" s="2" cm="1">
        <f t="array" ref="Z169">_xlfn.XLOOKUP(Z$1&amp;$R169,$C$3:$C$1662&amp;$D$3:$D$1662,$E$3:$E$1662,0,0,1)</f>
        <v>18400</v>
      </c>
      <c r="AA169" s="2" cm="1">
        <f t="array" ref="AA169">_xlfn.XLOOKUP(AA$1&amp;$R169,$C$3:$C$1662&amp;$D$3:$D$1662,$E$3:$E$1662,0,0,1)</f>
        <v>125400</v>
      </c>
      <c r="AB169" s="2" cm="1">
        <f t="array" ref="AB169">_xlfn.XLOOKUP(AB$1&amp;$R169,$C$3:$C$1662&amp;$D$3:$D$1662,$E$3:$E$1662,0,0,1)</f>
        <v>70000</v>
      </c>
      <c r="AC169" s="2" cm="1">
        <f t="array" ref="AC169">_xlfn.XLOOKUP(AC$1&amp;$R169,$C$3:$C$1662&amp;$D$3:$D$1662,$E$3:$E$1662,0,0,1)</f>
        <v>19100</v>
      </c>
    </row>
    <row r="170" spans="3:29" x14ac:dyDescent="0.4">
      <c r="C170" t="s">
        <v>758</v>
      </c>
      <c r="D170" t="s">
        <v>680</v>
      </c>
      <c r="E170">
        <v>19100</v>
      </c>
      <c r="R170" t="s">
        <v>47</v>
      </c>
      <c r="S170" s="2">
        <f t="shared" si="11"/>
        <v>9906120</v>
      </c>
      <c r="T170" s="2">
        <f t="shared" si="14"/>
        <v>9045400</v>
      </c>
      <c r="U170" s="2">
        <f t="shared" si="14"/>
        <v>9363700</v>
      </c>
      <c r="V170" s="2">
        <f t="shared" si="14"/>
        <v>9196900</v>
      </c>
      <c r="W170" s="2">
        <f t="shared" si="14"/>
        <v>10311100</v>
      </c>
      <c r="X170" s="2">
        <f t="shared" si="14"/>
        <v>11613500</v>
      </c>
      <c r="Y170" s="2" cm="1">
        <f t="array" ref="Y170">_xlfn.XLOOKUP(Y$1&amp;$R170,$C$3:$C$1662&amp;$D$3:$D$1662,$E$3:$E$1662,0,0,1)</f>
        <v>16100</v>
      </c>
      <c r="Z170" s="2" cm="1">
        <f t="array" ref="Z170">_xlfn.XLOOKUP(Z$1&amp;$R170,$C$3:$C$1662&amp;$D$3:$D$1662,$E$3:$E$1662,0,0,1)</f>
        <v>22600</v>
      </c>
      <c r="AA170" s="2" cm="1">
        <f t="array" ref="AA170">_xlfn.XLOOKUP(AA$1&amp;$R170,$C$3:$C$1662&amp;$D$3:$D$1662,$E$3:$E$1662,0,0,1)</f>
        <v>85200</v>
      </c>
      <c r="AB170" s="2" cm="1">
        <f t="array" ref="AB170">_xlfn.XLOOKUP(AB$1&amp;$R170,$C$3:$C$1662&amp;$D$3:$D$1662,$E$3:$E$1662,0,0,1)</f>
        <v>144100</v>
      </c>
      <c r="AC170" s="2" cm="1">
        <f t="array" ref="AC170">_xlfn.XLOOKUP(AC$1&amp;$R170,$C$3:$C$1662&amp;$D$3:$D$1662,$E$3:$E$1662,0,0,1)</f>
        <v>29000</v>
      </c>
    </row>
    <row r="171" spans="3:29" x14ac:dyDescent="0.4">
      <c r="C171" t="s">
        <v>758</v>
      </c>
      <c r="D171" t="s">
        <v>681</v>
      </c>
      <c r="E171">
        <v>29000</v>
      </c>
      <c r="R171" t="s">
        <v>136</v>
      </c>
      <c r="S171" s="2">
        <f t="shared" si="11"/>
        <v>9942740</v>
      </c>
      <c r="T171" s="2">
        <f t="shared" si="14"/>
        <v>9107800</v>
      </c>
      <c r="U171" s="2">
        <f t="shared" si="14"/>
        <v>9375400</v>
      </c>
      <c r="V171" s="2">
        <f t="shared" si="14"/>
        <v>9236100</v>
      </c>
      <c r="W171" s="2">
        <f t="shared" si="14"/>
        <v>10355700</v>
      </c>
      <c r="X171" s="2">
        <f t="shared" si="14"/>
        <v>11638700</v>
      </c>
      <c r="Y171" s="2" cm="1">
        <f t="array" ref="Y171">_xlfn.XLOOKUP(Y$1&amp;$R171,$C$3:$C$1662&amp;$D$3:$D$1662,$E$3:$E$1662,0,0,1)</f>
        <v>62400</v>
      </c>
      <c r="Z171" s="2" cm="1">
        <f t="array" ref="Z171">_xlfn.XLOOKUP(Z$1&amp;$R171,$C$3:$C$1662&amp;$D$3:$D$1662,$E$3:$E$1662,0,0,1)</f>
        <v>11700</v>
      </c>
      <c r="AA171" s="2" cm="1">
        <f t="array" ref="AA171">_xlfn.XLOOKUP(AA$1&amp;$R171,$C$3:$C$1662&amp;$D$3:$D$1662,$E$3:$E$1662,0,0,1)</f>
        <v>39200</v>
      </c>
      <c r="AB171" s="2" cm="1">
        <f t="array" ref="AB171">_xlfn.XLOOKUP(AB$1&amp;$R171,$C$3:$C$1662&amp;$D$3:$D$1662,$E$3:$E$1662,0,0,1)</f>
        <v>44600</v>
      </c>
      <c r="AC171" s="2" cm="1">
        <f t="array" ref="AC171">_xlfn.XLOOKUP(AC$1&amp;$R171,$C$3:$C$1662&amp;$D$3:$D$1662,$E$3:$E$1662,0,0,1)</f>
        <v>25200</v>
      </c>
    </row>
    <row r="172" spans="3:29" x14ac:dyDescent="0.4">
      <c r="C172" t="s">
        <v>758</v>
      </c>
      <c r="D172" t="s">
        <v>682</v>
      </c>
      <c r="E172">
        <v>25200</v>
      </c>
      <c r="R172" t="s">
        <v>6</v>
      </c>
      <c r="S172" s="2">
        <f t="shared" si="11"/>
        <v>9996760</v>
      </c>
      <c r="T172" s="2">
        <f t="shared" si="14"/>
        <v>9146600</v>
      </c>
      <c r="U172" s="2">
        <f t="shared" si="14"/>
        <v>9421000</v>
      </c>
      <c r="V172" s="2">
        <f t="shared" si="14"/>
        <v>9372700</v>
      </c>
      <c r="W172" s="2">
        <f t="shared" si="14"/>
        <v>10386500</v>
      </c>
      <c r="X172" s="2">
        <f t="shared" si="14"/>
        <v>11657000</v>
      </c>
      <c r="Y172" s="2" cm="1">
        <f t="array" ref="Y172">_xlfn.XLOOKUP(Y$1&amp;$R172,$C$3:$C$1662&amp;$D$3:$D$1662,$E$3:$E$1662,0,0,1)</f>
        <v>38800</v>
      </c>
      <c r="Z172" s="2" cm="1">
        <f t="array" ref="Z172">_xlfn.XLOOKUP(Z$1&amp;$R172,$C$3:$C$1662&amp;$D$3:$D$1662,$E$3:$E$1662,0,0,1)</f>
        <v>45600</v>
      </c>
      <c r="AA172" s="2" cm="1">
        <f t="array" ref="AA172">_xlfn.XLOOKUP(AA$1&amp;$R172,$C$3:$C$1662&amp;$D$3:$D$1662,$E$3:$E$1662,0,0,1)</f>
        <v>136600</v>
      </c>
      <c r="AB172" s="2" cm="1">
        <f t="array" ref="AB172">_xlfn.XLOOKUP(AB$1&amp;$R172,$C$3:$C$1662&amp;$D$3:$D$1662,$E$3:$E$1662,0,0,1)</f>
        <v>30800</v>
      </c>
      <c r="AC172" s="2" cm="1">
        <f t="array" ref="AC172">_xlfn.XLOOKUP(AC$1&amp;$R172,$C$3:$C$1662&amp;$D$3:$D$1662,$E$3:$E$1662,0,0,1)</f>
        <v>18300</v>
      </c>
    </row>
    <row r="173" spans="3:29" x14ac:dyDescent="0.4">
      <c r="C173" t="s">
        <v>758</v>
      </c>
      <c r="D173" t="s">
        <v>683</v>
      </c>
      <c r="E173">
        <v>18300</v>
      </c>
      <c r="R173" t="s">
        <v>171</v>
      </c>
      <c r="S173" s="2">
        <f t="shared" si="11"/>
        <v>10038800</v>
      </c>
      <c r="T173" s="2">
        <f t="shared" si="14"/>
        <v>9178700</v>
      </c>
      <c r="U173" s="2">
        <f t="shared" si="14"/>
        <v>9449300</v>
      </c>
      <c r="V173" s="2">
        <f t="shared" si="14"/>
        <v>9454900</v>
      </c>
      <c r="W173" s="2">
        <f t="shared" si="14"/>
        <v>10427400</v>
      </c>
      <c r="X173" s="2">
        <f t="shared" si="14"/>
        <v>11683700</v>
      </c>
      <c r="Y173" s="2" cm="1">
        <f t="array" ref="Y173">_xlfn.XLOOKUP(Y$1&amp;$R173,$C$3:$C$1662&amp;$D$3:$D$1662,$E$3:$E$1662,0,0,1)</f>
        <v>32100</v>
      </c>
      <c r="Z173" s="2" cm="1">
        <f t="array" ref="Z173">_xlfn.XLOOKUP(Z$1&amp;$R173,$C$3:$C$1662&amp;$D$3:$D$1662,$E$3:$E$1662,0,0,1)</f>
        <v>28300</v>
      </c>
      <c r="AA173" s="2" cm="1">
        <f t="array" ref="AA173">_xlfn.XLOOKUP(AA$1&amp;$R173,$C$3:$C$1662&amp;$D$3:$D$1662,$E$3:$E$1662,0,0,1)</f>
        <v>82200</v>
      </c>
      <c r="AB173" s="2" cm="1">
        <f t="array" ref="AB173">_xlfn.XLOOKUP(AB$1&amp;$R173,$C$3:$C$1662&amp;$D$3:$D$1662,$E$3:$E$1662,0,0,1)</f>
        <v>40900</v>
      </c>
      <c r="AC173" s="2" cm="1">
        <f t="array" ref="AC173">_xlfn.XLOOKUP(AC$1&amp;$R173,$C$3:$C$1662&amp;$D$3:$D$1662,$E$3:$E$1662,0,0,1)</f>
        <v>26700</v>
      </c>
    </row>
    <row r="174" spans="3:29" x14ac:dyDescent="0.4">
      <c r="C174" t="s">
        <v>758</v>
      </c>
      <c r="D174" t="s">
        <v>684</v>
      </c>
      <c r="E174">
        <v>26700</v>
      </c>
      <c r="R174" t="s">
        <v>48</v>
      </c>
      <c r="S174" s="2">
        <f t="shared" si="11"/>
        <v>10074120</v>
      </c>
      <c r="T174" s="2">
        <f t="shared" si="14"/>
        <v>9251300</v>
      </c>
      <c r="U174" s="2">
        <f t="shared" si="14"/>
        <v>9461200</v>
      </c>
      <c r="V174" s="2">
        <f t="shared" si="14"/>
        <v>9487000</v>
      </c>
      <c r="W174" s="2">
        <f t="shared" si="14"/>
        <v>10464700</v>
      </c>
      <c r="X174" s="2">
        <f t="shared" si="14"/>
        <v>11706400</v>
      </c>
      <c r="Y174" s="2" cm="1">
        <f t="array" ref="Y174">_xlfn.XLOOKUP(Y$1&amp;$R174,$C$3:$C$1662&amp;$D$3:$D$1662,$E$3:$E$1662,0,0,1)</f>
        <v>72600</v>
      </c>
      <c r="Z174" s="2" cm="1">
        <f t="array" ref="Z174">_xlfn.XLOOKUP(Z$1&amp;$R174,$C$3:$C$1662&amp;$D$3:$D$1662,$E$3:$E$1662,0,0,1)</f>
        <v>11900</v>
      </c>
      <c r="AA174" s="2" cm="1">
        <f t="array" ref="AA174">_xlfn.XLOOKUP(AA$1&amp;$R174,$C$3:$C$1662&amp;$D$3:$D$1662,$E$3:$E$1662,0,0,1)</f>
        <v>32100</v>
      </c>
      <c r="AB174" s="2" cm="1">
        <f t="array" ref="AB174">_xlfn.XLOOKUP(AB$1&amp;$R174,$C$3:$C$1662&amp;$D$3:$D$1662,$E$3:$E$1662,0,0,1)</f>
        <v>37300</v>
      </c>
      <c r="AC174" s="2" cm="1">
        <f t="array" ref="AC174">_xlfn.XLOOKUP(AC$1&amp;$R174,$C$3:$C$1662&amp;$D$3:$D$1662,$E$3:$E$1662,0,0,1)</f>
        <v>22700</v>
      </c>
    </row>
    <row r="175" spans="3:29" x14ac:dyDescent="0.4">
      <c r="C175" t="s">
        <v>758</v>
      </c>
      <c r="D175" t="s">
        <v>685</v>
      </c>
      <c r="E175">
        <v>22700</v>
      </c>
      <c r="R175" t="s">
        <v>85</v>
      </c>
      <c r="S175" s="2">
        <f t="shared" si="11"/>
        <v>10106780</v>
      </c>
      <c r="T175" s="2">
        <f t="shared" si="14"/>
        <v>9301500</v>
      </c>
      <c r="U175" s="2">
        <f t="shared" si="14"/>
        <v>9506600</v>
      </c>
      <c r="V175" s="2">
        <f t="shared" si="14"/>
        <v>9514000</v>
      </c>
      <c r="W175" s="2">
        <f t="shared" si="14"/>
        <v>10496300</v>
      </c>
      <c r="X175" s="2">
        <f t="shared" si="14"/>
        <v>11715500</v>
      </c>
      <c r="Y175" s="2" cm="1">
        <f t="array" ref="Y175">_xlfn.XLOOKUP(Y$1&amp;$R175,$C$3:$C$1662&amp;$D$3:$D$1662,$E$3:$E$1662,0,0,1)</f>
        <v>50200</v>
      </c>
      <c r="Z175" s="2" cm="1">
        <f t="array" ref="Z175">_xlfn.XLOOKUP(Z$1&amp;$R175,$C$3:$C$1662&amp;$D$3:$D$1662,$E$3:$E$1662,0,0,1)</f>
        <v>45400</v>
      </c>
      <c r="AA175" s="2" cm="1">
        <f t="array" ref="AA175">_xlfn.XLOOKUP(AA$1&amp;$R175,$C$3:$C$1662&amp;$D$3:$D$1662,$E$3:$E$1662,0,0,1)</f>
        <v>27000</v>
      </c>
      <c r="AB175" s="2" cm="1">
        <f t="array" ref="AB175">_xlfn.XLOOKUP(AB$1&amp;$R175,$C$3:$C$1662&amp;$D$3:$D$1662,$E$3:$E$1662,0,0,1)</f>
        <v>31600</v>
      </c>
      <c r="AC175" s="2" cm="1">
        <f t="array" ref="AC175">_xlfn.XLOOKUP(AC$1&amp;$R175,$C$3:$C$1662&amp;$D$3:$D$1662,$E$3:$E$1662,0,0,1)</f>
        <v>9100</v>
      </c>
    </row>
    <row r="176" spans="3:29" x14ac:dyDescent="0.4">
      <c r="C176" t="s">
        <v>758</v>
      </c>
      <c r="D176" t="s">
        <v>686</v>
      </c>
      <c r="E176">
        <v>9100</v>
      </c>
      <c r="R176" t="s">
        <v>143</v>
      </c>
      <c r="S176" s="2">
        <f t="shared" si="11"/>
        <v>10135040</v>
      </c>
      <c r="T176" s="2">
        <f t="shared" si="14"/>
        <v>9333000</v>
      </c>
      <c r="U176" s="2">
        <f t="shared" si="14"/>
        <v>9516400</v>
      </c>
      <c r="V176" s="2">
        <f t="shared" si="14"/>
        <v>9554900</v>
      </c>
      <c r="W176" s="2">
        <f t="shared" si="14"/>
        <v>10529400</v>
      </c>
      <c r="X176" s="2">
        <f t="shared" si="14"/>
        <v>11741500</v>
      </c>
      <c r="Y176" s="2" cm="1">
        <f t="array" ref="Y176">_xlfn.XLOOKUP(Y$1&amp;$R176,$C$3:$C$1662&amp;$D$3:$D$1662,$E$3:$E$1662,0,0,1)</f>
        <v>31500</v>
      </c>
      <c r="Z176" s="2" cm="1">
        <f t="array" ref="Z176">_xlfn.XLOOKUP(Z$1&amp;$R176,$C$3:$C$1662&amp;$D$3:$D$1662,$E$3:$E$1662,0,0,1)</f>
        <v>9800</v>
      </c>
      <c r="AA176" s="2" cm="1">
        <f t="array" ref="AA176">_xlfn.XLOOKUP(AA$1&amp;$R176,$C$3:$C$1662&amp;$D$3:$D$1662,$E$3:$E$1662,0,0,1)</f>
        <v>40900</v>
      </c>
      <c r="AB176" s="2" cm="1">
        <f t="array" ref="AB176">_xlfn.XLOOKUP(AB$1&amp;$R176,$C$3:$C$1662&amp;$D$3:$D$1662,$E$3:$E$1662,0,0,1)</f>
        <v>33100</v>
      </c>
      <c r="AC176" s="2" cm="1">
        <f t="array" ref="AC176">_xlfn.XLOOKUP(AC$1&amp;$R176,$C$3:$C$1662&amp;$D$3:$D$1662,$E$3:$E$1662,0,0,1)</f>
        <v>26000</v>
      </c>
    </row>
    <row r="177" spans="3:29" x14ac:dyDescent="0.4">
      <c r="C177" t="s">
        <v>758</v>
      </c>
      <c r="D177" t="s">
        <v>687</v>
      </c>
      <c r="E177">
        <v>26000</v>
      </c>
      <c r="R177" t="s">
        <v>192</v>
      </c>
      <c r="S177" s="2">
        <f t="shared" si="11"/>
        <v>10162860</v>
      </c>
      <c r="T177" s="2">
        <f t="shared" si="14"/>
        <v>9357900</v>
      </c>
      <c r="U177" s="2">
        <f t="shared" si="14"/>
        <v>9559100</v>
      </c>
      <c r="V177" s="2">
        <f t="shared" si="14"/>
        <v>9580100</v>
      </c>
      <c r="W177" s="2">
        <f t="shared" si="14"/>
        <v>10563800</v>
      </c>
      <c r="X177" s="2">
        <f t="shared" si="14"/>
        <v>11753400</v>
      </c>
      <c r="Y177" s="2" cm="1">
        <f t="array" ref="Y177">_xlfn.XLOOKUP(Y$1&amp;$R177,$C$3:$C$1662&amp;$D$3:$D$1662,$E$3:$E$1662,0,0,1)</f>
        <v>24900</v>
      </c>
      <c r="Z177" s="2" cm="1">
        <f t="array" ref="Z177">_xlfn.XLOOKUP(Z$1&amp;$R177,$C$3:$C$1662&amp;$D$3:$D$1662,$E$3:$E$1662,0,0,1)</f>
        <v>42700</v>
      </c>
      <c r="AA177" s="2" cm="1">
        <f t="array" ref="AA177">_xlfn.XLOOKUP(AA$1&amp;$R177,$C$3:$C$1662&amp;$D$3:$D$1662,$E$3:$E$1662,0,0,1)</f>
        <v>25200</v>
      </c>
      <c r="AB177" s="2" cm="1">
        <f t="array" ref="AB177">_xlfn.XLOOKUP(AB$1&amp;$R177,$C$3:$C$1662&amp;$D$3:$D$1662,$E$3:$E$1662,0,0,1)</f>
        <v>34400</v>
      </c>
      <c r="AC177" s="2" cm="1">
        <f t="array" ref="AC177">_xlfn.XLOOKUP(AC$1&amp;$R177,$C$3:$C$1662&amp;$D$3:$D$1662,$E$3:$E$1662,0,0,1)</f>
        <v>11900</v>
      </c>
    </row>
    <row r="178" spans="3:29" x14ac:dyDescent="0.4">
      <c r="C178" t="s">
        <v>758</v>
      </c>
      <c r="D178" t="s">
        <v>688</v>
      </c>
      <c r="E178">
        <v>11900</v>
      </c>
      <c r="R178" t="s">
        <v>53</v>
      </c>
      <c r="S178" s="2">
        <f t="shared" si="11"/>
        <v>10205980</v>
      </c>
      <c r="T178" s="2">
        <f t="shared" si="14"/>
        <v>9406200</v>
      </c>
      <c r="U178" s="2">
        <f t="shared" si="14"/>
        <v>9626000</v>
      </c>
      <c r="V178" s="2">
        <f t="shared" si="14"/>
        <v>9621100</v>
      </c>
      <c r="W178" s="2">
        <f t="shared" si="14"/>
        <v>10599500</v>
      </c>
      <c r="X178" s="2">
        <f t="shared" si="14"/>
        <v>11777100</v>
      </c>
      <c r="Y178" s="2" cm="1">
        <f t="array" ref="Y178">_xlfn.XLOOKUP(Y$1&amp;$R178,$C$3:$C$1662&amp;$D$3:$D$1662,$E$3:$E$1662,0,0,1)</f>
        <v>48300</v>
      </c>
      <c r="Z178" s="2" cm="1">
        <f t="array" ref="Z178">_xlfn.XLOOKUP(Z$1&amp;$R178,$C$3:$C$1662&amp;$D$3:$D$1662,$E$3:$E$1662,0,0,1)</f>
        <v>66900</v>
      </c>
      <c r="AA178" s="2" cm="1">
        <f t="array" ref="AA178">_xlfn.XLOOKUP(AA$1&amp;$R178,$C$3:$C$1662&amp;$D$3:$D$1662,$E$3:$E$1662,0,0,1)</f>
        <v>41000</v>
      </c>
      <c r="AB178" s="2" cm="1">
        <f t="array" ref="AB178">_xlfn.XLOOKUP(AB$1&amp;$R178,$C$3:$C$1662&amp;$D$3:$D$1662,$E$3:$E$1662,0,0,1)</f>
        <v>35700</v>
      </c>
      <c r="AC178" s="2" cm="1">
        <f t="array" ref="AC178">_xlfn.XLOOKUP(AC$1&amp;$R178,$C$3:$C$1662&amp;$D$3:$D$1662,$E$3:$E$1662,0,0,1)</f>
        <v>23700</v>
      </c>
    </row>
    <row r="179" spans="3:29" x14ac:dyDescent="0.4">
      <c r="C179" t="s">
        <v>758</v>
      </c>
      <c r="D179" t="s">
        <v>689</v>
      </c>
      <c r="E179">
        <v>23700</v>
      </c>
      <c r="R179" t="s">
        <v>222</v>
      </c>
      <c r="S179" s="2">
        <f t="shared" si="11"/>
        <v>10245080</v>
      </c>
      <c r="T179" s="2">
        <f t="shared" si="14"/>
        <v>9410800</v>
      </c>
      <c r="U179" s="2">
        <f t="shared" si="14"/>
        <v>9675500</v>
      </c>
      <c r="V179" s="2">
        <f t="shared" si="14"/>
        <v>9689700</v>
      </c>
      <c r="W179" s="2">
        <f t="shared" si="14"/>
        <v>10654700</v>
      </c>
      <c r="X179" s="2">
        <f t="shared" si="14"/>
        <v>11794700</v>
      </c>
      <c r="Y179" s="2" cm="1">
        <f t="array" ref="Y179">_xlfn.XLOOKUP(Y$1&amp;$R179,$C$3:$C$1662&amp;$D$3:$D$1662,$E$3:$E$1662,0,0,1)</f>
        <v>4600</v>
      </c>
      <c r="Z179" s="2" cm="1">
        <f t="array" ref="Z179">_xlfn.XLOOKUP(Z$1&amp;$R179,$C$3:$C$1662&amp;$D$3:$D$1662,$E$3:$E$1662,0,0,1)</f>
        <v>49500</v>
      </c>
      <c r="AA179" s="2" cm="1">
        <f t="array" ref="AA179">_xlfn.XLOOKUP(AA$1&amp;$R179,$C$3:$C$1662&amp;$D$3:$D$1662,$E$3:$E$1662,0,0,1)</f>
        <v>68600</v>
      </c>
      <c r="AB179" s="2" cm="1">
        <f t="array" ref="AB179">_xlfn.XLOOKUP(AB$1&amp;$R179,$C$3:$C$1662&amp;$D$3:$D$1662,$E$3:$E$1662,0,0,1)</f>
        <v>55200</v>
      </c>
      <c r="AC179" s="2" cm="1">
        <f t="array" ref="AC179">_xlfn.XLOOKUP(AC$1&amp;$R179,$C$3:$C$1662&amp;$D$3:$D$1662,$E$3:$E$1662,0,0,1)</f>
        <v>17600</v>
      </c>
    </row>
    <row r="180" spans="3:29" x14ac:dyDescent="0.4">
      <c r="C180" t="s">
        <v>758</v>
      </c>
      <c r="D180" t="s">
        <v>690</v>
      </c>
      <c r="E180">
        <v>17600</v>
      </c>
      <c r="R180" t="s">
        <v>211</v>
      </c>
      <c r="S180" s="2">
        <f t="shared" si="11"/>
        <v>10281540</v>
      </c>
      <c r="T180" s="2">
        <f t="shared" ref="T180:X195" si="15">T179+Y180</f>
        <v>9442200</v>
      </c>
      <c r="U180" s="2">
        <f t="shared" si="15"/>
        <v>9734300</v>
      </c>
      <c r="V180" s="2">
        <f t="shared" si="15"/>
        <v>9715000</v>
      </c>
      <c r="W180" s="2">
        <f t="shared" si="15"/>
        <v>10703400</v>
      </c>
      <c r="X180" s="2">
        <f t="shared" si="15"/>
        <v>11812800</v>
      </c>
      <c r="Y180" s="2" cm="1">
        <f t="array" ref="Y180">_xlfn.XLOOKUP(Y$1&amp;$R180,$C$3:$C$1662&amp;$D$3:$D$1662,$E$3:$E$1662,0,0,1)</f>
        <v>31400</v>
      </c>
      <c r="Z180" s="2" cm="1">
        <f t="array" ref="Z180">_xlfn.XLOOKUP(Z$1&amp;$R180,$C$3:$C$1662&amp;$D$3:$D$1662,$E$3:$E$1662,0,0,1)</f>
        <v>58800</v>
      </c>
      <c r="AA180" s="2" cm="1">
        <f t="array" ref="AA180">_xlfn.XLOOKUP(AA$1&amp;$R180,$C$3:$C$1662&amp;$D$3:$D$1662,$E$3:$E$1662,0,0,1)</f>
        <v>25300</v>
      </c>
      <c r="AB180" s="2" cm="1">
        <f t="array" ref="AB180">_xlfn.XLOOKUP(AB$1&amp;$R180,$C$3:$C$1662&amp;$D$3:$D$1662,$E$3:$E$1662,0,0,1)</f>
        <v>48700</v>
      </c>
      <c r="AC180" s="2" cm="1">
        <f t="array" ref="AC180">_xlfn.XLOOKUP(AC$1&amp;$R180,$C$3:$C$1662&amp;$D$3:$D$1662,$E$3:$E$1662,0,0,1)</f>
        <v>18100</v>
      </c>
    </row>
    <row r="181" spans="3:29" x14ac:dyDescent="0.4">
      <c r="C181" t="s">
        <v>758</v>
      </c>
      <c r="D181" t="s">
        <v>691</v>
      </c>
      <c r="E181">
        <v>18100</v>
      </c>
      <c r="R181" t="s">
        <v>299</v>
      </c>
      <c r="S181" s="2">
        <f t="shared" si="11"/>
        <v>10312100</v>
      </c>
      <c r="T181" s="2">
        <f t="shared" si="15"/>
        <v>9498300</v>
      </c>
      <c r="U181" s="2">
        <f t="shared" si="15"/>
        <v>9768000</v>
      </c>
      <c r="V181" s="2">
        <f t="shared" si="15"/>
        <v>9730100</v>
      </c>
      <c r="W181" s="2">
        <f t="shared" si="15"/>
        <v>10743000</v>
      </c>
      <c r="X181" s="2">
        <f t="shared" si="15"/>
        <v>11821100</v>
      </c>
      <c r="Y181" s="2" cm="1">
        <f t="array" ref="Y181">_xlfn.XLOOKUP(Y$1&amp;$R181,$C$3:$C$1662&amp;$D$3:$D$1662,$E$3:$E$1662,0,0,1)</f>
        <v>56100</v>
      </c>
      <c r="Z181" s="2" cm="1">
        <f t="array" ref="Z181">_xlfn.XLOOKUP(Z$1&amp;$R181,$C$3:$C$1662&amp;$D$3:$D$1662,$E$3:$E$1662,0,0,1)</f>
        <v>33700</v>
      </c>
      <c r="AA181" s="2" cm="1">
        <f t="array" ref="AA181">_xlfn.XLOOKUP(AA$1&amp;$R181,$C$3:$C$1662&amp;$D$3:$D$1662,$E$3:$E$1662,0,0,1)</f>
        <v>15100</v>
      </c>
      <c r="AB181" s="2" cm="1">
        <f t="array" ref="AB181">_xlfn.XLOOKUP(AB$1&amp;$R181,$C$3:$C$1662&amp;$D$3:$D$1662,$E$3:$E$1662,0,0,1)</f>
        <v>39600</v>
      </c>
      <c r="AC181" s="2" cm="1">
        <f t="array" ref="AC181">_xlfn.XLOOKUP(AC$1&amp;$R181,$C$3:$C$1662&amp;$D$3:$D$1662,$E$3:$E$1662,0,0,1)</f>
        <v>8300</v>
      </c>
    </row>
    <row r="182" spans="3:29" x14ac:dyDescent="0.4">
      <c r="C182" t="s">
        <v>758</v>
      </c>
      <c r="D182" t="s">
        <v>692</v>
      </c>
      <c r="E182">
        <v>8300</v>
      </c>
      <c r="R182" t="s">
        <v>100</v>
      </c>
      <c r="S182" s="2">
        <f t="shared" si="11"/>
        <v>10339140</v>
      </c>
      <c r="T182" s="2">
        <f t="shared" si="15"/>
        <v>9517200</v>
      </c>
      <c r="U182" s="2">
        <f t="shared" si="15"/>
        <v>9778400</v>
      </c>
      <c r="V182" s="2">
        <f t="shared" si="15"/>
        <v>9805800</v>
      </c>
      <c r="W182" s="2">
        <f t="shared" si="15"/>
        <v>10763400</v>
      </c>
      <c r="X182" s="2">
        <f t="shared" si="15"/>
        <v>11830900</v>
      </c>
      <c r="Y182" s="2" cm="1">
        <f t="array" ref="Y182">_xlfn.XLOOKUP(Y$1&amp;$R182,$C$3:$C$1662&amp;$D$3:$D$1662,$E$3:$E$1662,0,0,1)</f>
        <v>18900</v>
      </c>
      <c r="Z182" s="2" cm="1">
        <f t="array" ref="Z182">_xlfn.XLOOKUP(Z$1&amp;$R182,$C$3:$C$1662&amp;$D$3:$D$1662,$E$3:$E$1662,0,0,1)</f>
        <v>10400</v>
      </c>
      <c r="AA182" s="2" cm="1">
        <f t="array" ref="AA182">_xlfn.XLOOKUP(AA$1&amp;$R182,$C$3:$C$1662&amp;$D$3:$D$1662,$E$3:$E$1662,0,0,1)</f>
        <v>75700</v>
      </c>
      <c r="AB182" s="2" cm="1">
        <f t="array" ref="AB182">_xlfn.XLOOKUP(AB$1&amp;$R182,$C$3:$C$1662&amp;$D$3:$D$1662,$E$3:$E$1662,0,0,1)</f>
        <v>20400</v>
      </c>
      <c r="AC182" s="2" cm="1">
        <f t="array" ref="AC182">_xlfn.XLOOKUP(AC$1&amp;$R182,$C$3:$C$1662&amp;$D$3:$D$1662,$E$3:$E$1662,0,0,1)</f>
        <v>9800</v>
      </c>
    </row>
    <row r="183" spans="3:29" x14ac:dyDescent="0.4">
      <c r="C183" t="s">
        <v>758</v>
      </c>
      <c r="D183" t="s">
        <v>693</v>
      </c>
      <c r="E183">
        <v>9800</v>
      </c>
      <c r="R183" t="s">
        <v>300</v>
      </c>
      <c r="S183" s="2">
        <f t="shared" si="11"/>
        <v>10381200</v>
      </c>
      <c r="T183" s="2">
        <f t="shared" si="15"/>
        <v>9575600</v>
      </c>
      <c r="U183" s="2">
        <f t="shared" si="15"/>
        <v>9824200</v>
      </c>
      <c r="V183" s="2">
        <f t="shared" si="15"/>
        <v>9828600</v>
      </c>
      <c r="W183" s="2">
        <f t="shared" si="15"/>
        <v>10815900</v>
      </c>
      <c r="X183" s="2">
        <f t="shared" si="15"/>
        <v>11861700</v>
      </c>
      <c r="Y183" s="2" cm="1">
        <f t="array" ref="Y183">_xlfn.XLOOKUP(Y$1&amp;$R183,$C$3:$C$1662&amp;$D$3:$D$1662,$E$3:$E$1662,0,0,1)</f>
        <v>58400</v>
      </c>
      <c r="Z183" s="2" cm="1">
        <f t="array" ref="Z183">_xlfn.XLOOKUP(Z$1&amp;$R183,$C$3:$C$1662&amp;$D$3:$D$1662,$E$3:$E$1662,0,0,1)</f>
        <v>45800</v>
      </c>
      <c r="AA183" s="2" cm="1">
        <f t="array" ref="AA183">_xlfn.XLOOKUP(AA$1&amp;$R183,$C$3:$C$1662&amp;$D$3:$D$1662,$E$3:$E$1662,0,0,1)</f>
        <v>22800</v>
      </c>
      <c r="AB183" s="2" cm="1">
        <f t="array" ref="AB183">_xlfn.XLOOKUP(AB$1&amp;$R183,$C$3:$C$1662&amp;$D$3:$D$1662,$E$3:$E$1662,0,0,1)</f>
        <v>52500</v>
      </c>
      <c r="AC183" s="2" cm="1">
        <f t="array" ref="AC183">_xlfn.XLOOKUP(AC$1&amp;$R183,$C$3:$C$1662&amp;$D$3:$D$1662,$E$3:$E$1662,0,0,1)</f>
        <v>30800</v>
      </c>
    </row>
    <row r="184" spans="3:29" x14ac:dyDescent="0.4">
      <c r="C184" t="s">
        <v>758</v>
      </c>
      <c r="D184" t="s">
        <v>694</v>
      </c>
      <c r="E184">
        <v>30800</v>
      </c>
      <c r="R184" t="s">
        <v>204</v>
      </c>
      <c r="S184" s="2">
        <f t="shared" si="11"/>
        <v>10422420</v>
      </c>
      <c r="T184" s="2">
        <f t="shared" si="15"/>
        <v>9600900</v>
      </c>
      <c r="U184" s="2">
        <f t="shared" si="15"/>
        <v>9834800</v>
      </c>
      <c r="V184" s="2">
        <f t="shared" si="15"/>
        <v>9953600</v>
      </c>
      <c r="W184" s="2">
        <f t="shared" si="15"/>
        <v>10828700</v>
      </c>
      <c r="X184" s="2">
        <f t="shared" si="15"/>
        <v>11894100</v>
      </c>
      <c r="Y184" s="2" cm="1">
        <f t="array" ref="Y184">_xlfn.XLOOKUP(Y$1&amp;$R184,$C$3:$C$1662&amp;$D$3:$D$1662,$E$3:$E$1662,0,0,1)</f>
        <v>25300</v>
      </c>
      <c r="Z184" s="2" cm="1">
        <f t="array" ref="Z184">_xlfn.XLOOKUP(Z$1&amp;$R184,$C$3:$C$1662&amp;$D$3:$D$1662,$E$3:$E$1662,0,0,1)</f>
        <v>10600</v>
      </c>
      <c r="AA184" s="2" cm="1">
        <f t="array" ref="AA184">_xlfn.XLOOKUP(AA$1&amp;$R184,$C$3:$C$1662&amp;$D$3:$D$1662,$E$3:$E$1662,0,0,1)</f>
        <v>125000</v>
      </c>
      <c r="AB184" s="2" cm="1">
        <f t="array" ref="AB184">_xlfn.XLOOKUP(AB$1&amp;$R184,$C$3:$C$1662&amp;$D$3:$D$1662,$E$3:$E$1662,0,0,1)</f>
        <v>12800</v>
      </c>
      <c r="AC184" s="2" cm="1">
        <f t="array" ref="AC184">_xlfn.XLOOKUP(AC$1&amp;$R184,$C$3:$C$1662&amp;$D$3:$D$1662,$E$3:$E$1662,0,0,1)</f>
        <v>32400</v>
      </c>
    </row>
    <row r="185" spans="3:29" x14ac:dyDescent="0.4">
      <c r="C185" t="s">
        <v>758</v>
      </c>
      <c r="D185" t="s">
        <v>393</v>
      </c>
      <c r="E185">
        <v>32400</v>
      </c>
      <c r="R185" t="s">
        <v>301</v>
      </c>
      <c r="S185" s="2">
        <f t="shared" si="11"/>
        <v>10453960</v>
      </c>
      <c r="T185" s="2">
        <f t="shared" si="15"/>
        <v>9630700</v>
      </c>
      <c r="U185" s="2">
        <f t="shared" si="15"/>
        <v>9852300</v>
      </c>
      <c r="V185" s="2">
        <f t="shared" si="15"/>
        <v>9993600</v>
      </c>
      <c r="W185" s="2">
        <f t="shared" si="15"/>
        <v>10883500</v>
      </c>
      <c r="X185" s="2">
        <f t="shared" si="15"/>
        <v>11909700</v>
      </c>
      <c r="Y185" s="2" cm="1">
        <f t="array" ref="Y185">_xlfn.XLOOKUP(Y$1&amp;$R185,$C$3:$C$1662&amp;$D$3:$D$1662,$E$3:$E$1662,0,0,1)</f>
        <v>29800</v>
      </c>
      <c r="Z185" s="2" cm="1">
        <f t="array" ref="Z185">_xlfn.XLOOKUP(Z$1&amp;$R185,$C$3:$C$1662&amp;$D$3:$D$1662,$E$3:$E$1662,0,0,1)</f>
        <v>17500</v>
      </c>
      <c r="AA185" s="2" cm="1">
        <f t="array" ref="AA185">_xlfn.XLOOKUP(AA$1&amp;$R185,$C$3:$C$1662&amp;$D$3:$D$1662,$E$3:$E$1662,0,0,1)</f>
        <v>40000</v>
      </c>
      <c r="AB185" s="2" cm="1">
        <f t="array" ref="AB185">_xlfn.XLOOKUP(AB$1&amp;$R185,$C$3:$C$1662&amp;$D$3:$D$1662,$E$3:$E$1662,0,0,1)</f>
        <v>54800</v>
      </c>
      <c r="AC185" s="2" cm="1">
        <f t="array" ref="AC185">_xlfn.XLOOKUP(AC$1&amp;$R185,$C$3:$C$1662&amp;$D$3:$D$1662,$E$3:$E$1662,0,0,1)</f>
        <v>15600</v>
      </c>
    </row>
    <row r="186" spans="3:29" x14ac:dyDescent="0.4">
      <c r="C186" t="s">
        <v>758</v>
      </c>
      <c r="D186" t="s">
        <v>394</v>
      </c>
      <c r="E186">
        <v>15600</v>
      </c>
      <c r="R186" t="s">
        <v>201</v>
      </c>
      <c r="S186" s="2">
        <f t="shared" si="11"/>
        <v>10476400</v>
      </c>
      <c r="T186" s="2">
        <f t="shared" si="15"/>
        <v>9666500</v>
      </c>
      <c r="U186" s="2">
        <f t="shared" si="15"/>
        <v>9860800</v>
      </c>
      <c r="V186" s="2">
        <f t="shared" si="15"/>
        <v>10029100</v>
      </c>
      <c r="W186" s="2">
        <f t="shared" si="15"/>
        <v>10905000</v>
      </c>
      <c r="X186" s="2">
        <f t="shared" si="15"/>
        <v>11920600</v>
      </c>
      <c r="Y186" s="2" cm="1">
        <f t="array" ref="Y186">_xlfn.XLOOKUP(Y$1&amp;$R186,$C$3:$C$1662&amp;$D$3:$D$1662,$E$3:$E$1662,0,0,1)</f>
        <v>35800</v>
      </c>
      <c r="Z186" s="2" cm="1">
        <f t="array" ref="Z186">_xlfn.XLOOKUP(Z$1&amp;$R186,$C$3:$C$1662&amp;$D$3:$D$1662,$E$3:$E$1662,0,0,1)</f>
        <v>8500</v>
      </c>
      <c r="AA186" s="2" cm="1">
        <f t="array" ref="AA186">_xlfn.XLOOKUP(AA$1&amp;$R186,$C$3:$C$1662&amp;$D$3:$D$1662,$E$3:$E$1662,0,0,1)</f>
        <v>35500</v>
      </c>
      <c r="AB186" s="2" cm="1">
        <f t="array" ref="AB186">_xlfn.XLOOKUP(AB$1&amp;$R186,$C$3:$C$1662&amp;$D$3:$D$1662,$E$3:$E$1662,0,0,1)</f>
        <v>21500</v>
      </c>
      <c r="AC186" s="2" cm="1">
        <f t="array" ref="AC186">_xlfn.XLOOKUP(AC$1&amp;$R186,$C$3:$C$1662&amp;$D$3:$D$1662,$E$3:$E$1662,0,0,1)</f>
        <v>10900</v>
      </c>
    </row>
    <row r="187" spans="3:29" x14ac:dyDescent="0.4">
      <c r="C187" t="s">
        <v>758</v>
      </c>
      <c r="D187" t="s">
        <v>395</v>
      </c>
      <c r="E187">
        <v>10900</v>
      </c>
      <c r="R187" t="s">
        <v>21</v>
      </c>
      <c r="S187" s="2">
        <f t="shared" si="11"/>
        <v>10501600</v>
      </c>
      <c r="T187" s="2">
        <f t="shared" si="15"/>
        <v>9675200</v>
      </c>
      <c r="U187" s="2">
        <f t="shared" si="15"/>
        <v>9882200</v>
      </c>
      <c r="V187" s="2">
        <f t="shared" si="15"/>
        <v>10062000</v>
      </c>
      <c r="W187" s="2">
        <f t="shared" si="15"/>
        <v>10956300</v>
      </c>
      <c r="X187" s="2">
        <f t="shared" si="15"/>
        <v>11932300</v>
      </c>
      <c r="Y187" s="2" cm="1">
        <f t="array" ref="Y187">_xlfn.XLOOKUP(Y$1&amp;$R187,$C$3:$C$1662&amp;$D$3:$D$1662,$E$3:$E$1662,0,0,1)</f>
        <v>8700</v>
      </c>
      <c r="Z187" s="2" cm="1">
        <f t="array" ref="Z187">_xlfn.XLOOKUP(Z$1&amp;$R187,$C$3:$C$1662&amp;$D$3:$D$1662,$E$3:$E$1662,0,0,1)</f>
        <v>21400</v>
      </c>
      <c r="AA187" s="2" cm="1">
        <f t="array" ref="AA187">_xlfn.XLOOKUP(AA$1&amp;$R187,$C$3:$C$1662&amp;$D$3:$D$1662,$E$3:$E$1662,0,0,1)</f>
        <v>32900</v>
      </c>
      <c r="AB187" s="2" cm="1">
        <f t="array" ref="AB187">_xlfn.XLOOKUP(AB$1&amp;$R187,$C$3:$C$1662&amp;$D$3:$D$1662,$E$3:$E$1662,0,0,1)</f>
        <v>51300</v>
      </c>
      <c r="AC187" s="2" cm="1">
        <f t="array" ref="AC187">_xlfn.XLOOKUP(AC$1&amp;$R187,$C$3:$C$1662&amp;$D$3:$D$1662,$E$3:$E$1662,0,0,1)</f>
        <v>11700</v>
      </c>
    </row>
    <row r="188" spans="3:29" x14ac:dyDescent="0.4">
      <c r="C188" t="s">
        <v>758</v>
      </c>
      <c r="D188" t="s">
        <v>396</v>
      </c>
      <c r="E188">
        <v>11700</v>
      </c>
      <c r="R188" t="s">
        <v>88</v>
      </c>
      <c r="S188" s="2">
        <f t="shared" si="11"/>
        <v>10528800</v>
      </c>
      <c r="T188" s="2">
        <f t="shared" si="15"/>
        <v>9711600</v>
      </c>
      <c r="U188" s="2">
        <f t="shared" si="15"/>
        <v>9890100</v>
      </c>
      <c r="V188" s="2">
        <f t="shared" si="15"/>
        <v>10112300</v>
      </c>
      <c r="W188" s="2">
        <f t="shared" si="15"/>
        <v>10991300</v>
      </c>
      <c r="X188" s="2">
        <f t="shared" si="15"/>
        <v>11938700</v>
      </c>
      <c r="Y188" s="2" cm="1">
        <f t="array" ref="Y188">_xlfn.XLOOKUP(Y$1&amp;$R188,$C$3:$C$1662&amp;$D$3:$D$1662,$E$3:$E$1662,0,0,1)</f>
        <v>36400</v>
      </c>
      <c r="Z188" s="2" cm="1">
        <f t="array" ref="Z188">_xlfn.XLOOKUP(Z$1&amp;$R188,$C$3:$C$1662&amp;$D$3:$D$1662,$E$3:$E$1662,0,0,1)</f>
        <v>7900</v>
      </c>
      <c r="AA188" s="2" cm="1">
        <f t="array" ref="AA188">_xlfn.XLOOKUP(AA$1&amp;$R188,$C$3:$C$1662&amp;$D$3:$D$1662,$E$3:$E$1662,0,0,1)</f>
        <v>50300</v>
      </c>
      <c r="AB188" s="2" cm="1">
        <f t="array" ref="AB188">_xlfn.XLOOKUP(AB$1&amp;$R188,$C$3:$C$1662&amp;$D$3:$D$1662,$E$3:$E$1662,0,0,1)</f>
        <v>35000</v>
      </c>
      <c r="AC188" s="2" cm="1">
        <f t="array" ref="AC188">_xlfn.XLOOKUP(AC$1&amp;$R188,$C$3:$C$1662&amp;$D$3:$D$1662,$E$3:$E$1662,0,0,1)</f>
        <v>6400</v>
      </c>
    </row>
    <row r="189" spans="3:29" x14ac:dyDescent="0.4">
      <c r="C189" t="s">
        <v>758</v>
      </c>
      <c r="D189" t="s">
        <v>397</v>
      </c>
      <c r="E189">
        <v>6400</v>
      </c>
      <c r="R189" t="s">
        <v>119</v>
      </c>
      <c r="S189" s="2">
        <f t="shared" si="11"/>
        <v>10553200</v>
      </c>
      <c r="T189" s="2">
        <f t="shared" si="15"/>
        <v>9729500</v>
      </c>
      <c r="U189" s="2">
        <f t="shared" si="15"/>
        <v>9916700</v>
      </c>
      <c r="V189" s="2">
        <f t="shared" si="15"/>
        <v>10132200</v>
      </c>
      <c r="W189" s="2">
        <f t="shared" si="15"/>
        <v>11011700</v>
      </c>
      <c r="X189" s="2">
        <f t="shared" si="15"/>
        <v>11975900</v>
      </c>
      <c r="Y189" s="2" cm="1">
        <f t="array" ref="Y189">_xlfn.XLOOKUP(Y$1&amp;$R189,$C$3:$C$1662&amp;$D$3:$D$1662,$E$3:$E$1662,0,0,1)</f>
        <v>17900</v>
      </c>
      <c r="Z189" s="2" cm="1">
        <f t="array" ref="Z189">_xlfn.XLOOKUP(Z$1&amp;$R189,$C$3:$C$1662&amp;$D$3:$D$1662,$E$3:$E$1662,0,0,1)</f>
        <v>26600</v>
      </c>
      <c r="AA189" s="2" cm="1">
        <f t="array" ref="AA189">_xlfn.XLOOKUP(AA$1&amp;$R189,$C$3:$C$1662&amp;$D$3:$D$1662,$E$3:$E$1662,0,0,1)</f>
        <v>19900</v>
      </c>
      <c r="AB189" s="2" cm="1">
        <f t="array" ref="AB189">_xlfn.XLOOKUP(AB$1&amp;$R189,$C$3:$C$1662&amp;$D$3:$D$1662,$E$3:$E$1662,0,0,1)</f>
        <v>20400</v>
      </c>
      <c r="AC189" s="2" cm="1">
        <f t="array" ref="AC189">_xlfn.XLOOKUP(AC$1&amp;$R189,$C$3:$C$1662&amp;$D$3:$D$1662,$E$3:$E$1662,0,0,1)</f>
        <v>37200</v>
      </c>
    </row>
    <row r="190" spans="3:29" x14ac:dyDescent="0.4">
      <c r="C190" t="s">
        <v>758</v>
      </c>
      <c r="D190" t="s">
        <v>398</v>
      </c>
      <c r="E190">
        <v>37200</v>
      </c>
      <c r="R190" t="s">
        <v>274</v>
      </c>
      <c r="S190" s="2">
        <f t="shared" si="11"/>
        <v>10584540</v>
      </c>
      <c r="T190" s="2">
        <f t="shared" si="15"/>
        <v>9745400</v>
      </c>
      <c r="U190" s="2">
        <f t="shared" si="15"/>
        <v>9927100</v>
      </c>
      <c r="V190" s="2">
        <f t="shared" si="15"/>
        <v>10179500</v>
      </c>
      <c r="W190" s="2">
        <f t="shared" si="15"/>
        <v>11083200</v>
      </c>
      <c r="X190" s="2">
        <f t="shared" si="15"/>
        <v>11987500</v>
      </c>
      <c r="Y190" s="2" cm="1">
        <f t="array" ref="Y190">_xlfn.XLOOKUP(Y$1&amp;$R190,$C$3:$C$1662&amp;$D$3:$D$1662,$E$3:$E$1662,0,0,1)</f>
        <v>15900</v>
      </c>
      <c r="Z190" s="2" cm="1">
        <f t="array" ref="Z190">_xlfn.XLOOKUP(Z$1&amp;$R190,$C$3:$C$1662&amp;$D$3:$D$1662,$E$3:$E$1662,0,0,1)</f>
        <v>10400</v>
      </c>
      <c r="AA190" s="2" cm="1">
        <f t="array" ref="AA190">_xlfn.XLOOKUP(AA$1&amp;$R190,$C$3:$C$1662&amp;$D$3:$D$1662,$E$3:$E$1662,0,0,1)</f>
        <v>47300</v>
      </c>
      <c r="AB190" s="2" cm="1">
        <f t="array" ref="AB190">_xlfn.XLOOKUP(AB$1&amp;$R190,$C$3:$C$1662&amp;$D$3:$D$1662,$E$3:$E$1662,0,0,1)</f>
        <v>71500</v>
      </c>
      <c r="AC190" s="2" cm="1">
        <f t="array" ref="AC190">_xlfn.XLOOKUP(AC$1&amp;$R190,$C$3:$C$1662&amp;$D$3:$D$1662,$E$3:$E$1662,0,0,1)</f>
        <v>11600</v>
      </c>
    </row>
    <row r="191" spans="3:29" x14ac:dyDescent="0.4">
      <c r="C191" t="s">
        <v>758</v>
      </c>
      <c r="D191" t="s">
        <v>399</v>
      </c>
      <c r="E191">
        <v>11600</v>
      </c>
      <c r="R191" t="s">
        <v>180</v>
      </c>
      <c r="S191" s="2">
        <f t="shared" si="11"/>
        <v>10606940</v>
      </c>
      <c r="T191" s="2">
        <f t="shared" si="15"/>
        <v>9770800</v>
      </c>
      <c r="U191" s="2">
        <f t="shared" si="15"/>
        <v>9936000</v>
      </c>
      <c r="V191" s="2">
        <f t="shared" si="15"/>
        <v>10206100</v>
      </c>
      <c r="W191" s="2">
        <f t="shared" si="15"/>
        <v>11121100</v>
      </c>
      <c r="X191" s="2">
        <f t="shared" si="15"/>
        <v>12000700</v>
      </c>
      <c r="Y191" s="2" cm="1">
        <f t="array" ref="Y191">_xlfn.XLOOKUP(Y$1&amp;$R191,$C$3:$C$1662&amp;$D$3:$D$1662,$E$3:$E$1662,0,0,1)</f>
        <v>25400</v>
      </c>
      <c r="Z191" s="2" cm="1">
        <f t="array" ref="Z191">_xlfn.XLOOKUP(Z$1&amp;$R191,$C$3:$C$1662&amp;$D$3:$D$1662,$E$3:$E$1662,0,0,1)</f>
        <v>8900</v>
      </c>
      <c r="AA191" s="2" cm="1">
        <f t="array" ref="AA191">_xlfn.XLOOKUP(AA$1&amp;$R191,$C$3:$C$1662&amp;$D$3:$D$1662,$E$3:$E$1662,0,0,1)</f>
        <v>26600</v>
      </c>
      <c r="AB191" s="2" cm="1">
        <f t="array" ref="AB191">_xlfn.XLOOKUP(AB$1&amp;$R191,$C$3:$C$1662&amp;$D$3:$D$1662,$E$3:$E$1662,0,0,1)</f>
        <v>37900</v>
      </c>
      <c r="AC191" s="2" cm="1">
        <f t="array" ref="AC191">_xlfn.XLOOKUP(AC$1&amp;$R191,$C$3:$C$1662&amp;$D$3:$D$1662,$E$3:$E$1662,0,0,1)</f>
        <v>13200</v>
      </c>
    </row>
    <row r="192" spans="3:29" x14ac:dyDescent="0.4">
      <c r="C192" t="s">
        <v>758</v>
      </c>
      <c r="D192" t="s">
        <v>400</v>
      </c>
      <c r="E192">
        <v>13200</v>
      </c>
      <c r="R192" t="s">
        <v>76</v>
      </c>
      <c r="S192" s="2">
        <f t="shared" si="11"/>
        <v>10642520</v>
      </c>
      <c r="T192" s="2">
        <f t="shared" si="15"/>
        <v>9823400</v>
      </c>
      <c r="U192" s="2">
        <f t="shared" si="15"/>
        <v>9968700</v>
      </c>
      <c r="V192" s="2">
        <f t="shared" si="15"/>
        <v>10225300</v>
      </c>
      <c r="W192" s="2">
        <f t="shared" si="15"/>
        <v>11168700</v>
      </c>
      <c r="X192" s="2">
        <f t="shared" si="15"/>
        <v>12026500</v>
      </c>
      <c r="Y192" s="2" cm="1">
        <f t="array" ref="Y192">_xlfn.XLOOKUP(Y$1&amp;$R192,$C$3:$C$1662&amp;$D$3:$D$1662,$E$3:$E$1662,0,0,1)</f>
        <v>52600</v>
      </c>
      <c r="Z192" s="2" cm="1">
        <f t="array" ref="Z192">_xlfn.XLOOKUP(Z$1&amp;$R192,$C$3:$C$1662&amp;$D$3:$D$1662,$E$3:$E$1662,0,0,1)</f>
        <v>32700</v>
      </c>
      <c r="AA192" s="2" cm="1">
        <f t="array" ref="AA192">_xlfn.XLOOKUP(AA$1&amp;$R192,$C$3:$C$1662&amp;$D$3:$D$1662,$E$3:$E$1662,0,0,1)</f>
        <v>19200</v>
      </c>
      <c r="AB192" s="2" cm="1">
        <f t="array" ref="AB192">_xlfn.XLOOKUP(AB$1&amp;$R192,$C$3:$C$1662&amp;$D$3:$D$1662,$E$3:$E$1662,0,0,1)</f>
        <v>47600</v>
      </c>
      <c r="AC192" s="2" cm="1">
        <f t="array" ref="AC192">_xlfn.XLOOKUP(AC$1&amp;$R192,$C$3:$C$1662&amp;$D$3:$D$1662,$E$3:$E$1662,0,0,1)</f>
        <v>25800</v>
      </c>
    </row>
    <row r="193" spans="3:29" x14ac:dyDescent="0.4">
      <c r="C193" t="s">
        <v>758</v>
      </c>
      <c r="D193" t="s">
        <v>401</v>
      </c>
      <c r="E193">
        <v>25800</v>
      </c>
      <c r="R193" t="s">
        <v>138</v>
      </c>
      <c r="S193" s="2">
        <f t="shared" si="11"/>
        <v>10674680</v>
      </c>
      <c r="T193" s="2">
        <f t="shared" si="15"/>
        <v>9863800</v>
      </c>
      <c r="U193" s="2">
        <f t="shared" si="15"/>
        <v>9975300</v>
      </c>
      <c r="V193" s="2">
        <f t="shared" si="15"/>
        <v>10249800</v>
      </c>
      <c r="W193" s="2">
        <f t="shared" si="15"/>
        <v>11237300</v>
      </c>
      <c r="X193" s="2">
        <f t="shared" si="15"/>
        <v>12047200</v>
      </c>
      <c r="Y193" s="2" cm="1">
        <f t="array" ref="Y193">_xlfn.XLOOKUP(Y$1&amp;$R193,$C$3:$C$1662&amp;$D$3:$D$1662,$E$3:$E$1662,0,0,1)</f>
        <v>40400</v>
      </c>
      <c r="Z193" s="2" cm="1">
        <f t="array" ref="Z193">_xlfn.XLOOKUP(Z$1&amp;$R193,$C$3:$C$1662&amp;$D$3:$D$1662,$E$3:$E$1662,0,0,1)</f>
        <v>6600</v>
      </c>
      <c r="AA193" s="2" cm="1">
        <f t="array" ref="AA193">_xlfn.XLOOKUP(AA$1&amp;$R193,$C$3:$C$1662&amp;$D$3:$D$1662,$E$3:$E$1662,0,0,1)</f>
        <v>24500</v>
      </c>
      <c r="AB193" s="2" cm="1">
        <f t="array" ref="AB193">_xlfn.XLOOKUP(AB$1&amp;$R193,$C$3:$C$1662&amp;$D$3:$D$1662,$E$3:$E$1662,0,0,1)</f>
        <v>68600</v>
      </c>
      <c r="AC193" s="2" cm="1">
        <f t="array" ref="AC193">_xlfn.XLOOKUP(AC$1&amp;$R193,$C$3:$C$1662&amp;$D$3:$D$1662,$E$3:$E$1662,0,0,1)</f>
        <v>20700</v>
      </c>
    </row>
    <row r="194" spans="3:29" x14ac:dyDescent="0.4">
      <c r="C194" t="s">
        <v>758</v>
      </c>
      <c r="D194" t="s">
        <v>402</v>
      </c>
      <c r="E194">
        <v>20700</v>
      </c>
      <c r="R194" t="s">
        <v>255</v>
      </c>
      <c r="S194" s="2">
        <f t="shared" si="11"/>
        <v>10752460</v>
      </c>
      <c r="T194" s="2">
        <f t="shared" si="15"/>
        <v>10140700</v>
      </c>
      <c r="U194" s="2">
        <f t="shared" si="15"/>
        <v>10021800</v>
      </c>
      <c r="V194" s="2">
        <f t="shared" si="15"/>
        <v>10273100</v>
      </c>
      <c r="W194" s="2">
        <f t="shared" si="15"/>
        <v>11261900</v>
      </c>
      <c r="X194" s="2">
        <f t="shared" si="15"/>
        <v>12064800</v>
      </c>
      <c r="Y194" s="2" cm="1">
        <f t="array" ref="Y194">_xlfn.XLOOKUP(Y$1&amp;$R194,$C$3:$C$1662&amp;$D$3:$D$1662,$E$3:$E$1662,0,0,1)</f>
        <v>276900</v>
      </c>
      <c r="Z194" s="2" cm="1">
        <f t="array" ref="Z194">_xlfn.XLOOKUP(Z$1&amp;$R194,$C$3:$C$1662&amp;$D$3:$D$1662,$E$3:$E$1662,0,0,1)</f>
        <v>46500</v>
      </c>
      <c r="AA194" s="2" cm="1">
        <f t="array" ref="AA194">_xlfn.XLOOKUP(AA$1&amp;$R194,$C$3:$C$1662&amp;$D$3:$D$1662,$E$3:$E$1662,0,0,1)</f>
        <v>23300</v>
      </c>
      <c r="AB194" s="2" cm="1">
        <f t="array" ref="AB194">_xlfn.XLOOKUP(AB$1&amp;$R194,$C$3:$C$1662&amp;$D$3:$D$1662,$E$3:$E$1662,0,0,1)</f>
        <v>24600</v>
      </c>
      <c r="AC194" s="2" cm="1">
        <f t="array" ref="AC194">_xlfn.XLOOKUP(AC$1&amp;$R194,$C$3:$C$1662&amp;$D$3:$D$1662,$E$3:$E$1662,0,0,1)</f>
        <v>17600</v>
      </c>
    </row>
    <row r="195" spans="3:29" x14ac:dyDescent="0.4">
      <c r="C195" t="s">
        <v>758</v>
      </c>
      <c r="D195" t="s">
        <v>403</v>
      </c>
      <c r="E195">
        <v>17600</v>
      </c>
      <c r="R195" t="s">
        <v>106</v>
      </c>
      <c r="S195" s="2">
        <f t="shared" ref="S195:S258" si="16">IFERROR(AVERAGEIFS(T195:X195,T195:X195,"&gt;0"),0)</f>
        <v>10785080</v>
      </c>
      <c r="T195" s="2">
        <f t="shared" si="15"/>
        <v>10179400</v>
      </c>
      <c r="U195" s="2">
        <f t="shared" si="15"/>
        <v>10031400</v>
      </c>
      <c r="V195" s="2">
        <f t="shared" si="15"/>
        <v>10317400</v>
      </c>
      <c r="W195" s="2">
        <f t="shared" si="15"/>
        <v>11313200</v>
      </c>
      <c r="X195" s="2">
        <f t="shared" si="15"/>
        <v>12084000</v>
      </c>
      <c r="Y195" s="2" cm="1">
        <f t="array" ref="Y195">_xlfn.XLOOKUP(Y$1&amp;$R195,$C$3:$C$1662&amp;$D$3:$D$1662,$E$3:$E$1662,0,0,1)</f>
        <v>38700</v>
      </c>
      <c r="Z195" s="2" cm="1">
        <f t="array" ref="Z195">_xlfn.XLOOKUP(Z$1&amp;$R195,$C$3:$C$1662&amp;$D$3:$D$1662,$E$3:$E$1662,0,0,1)</f>
        <v>9600</v>
      </c>
      <c r="AA195" s="2" cm="1">
        <f t="array" ref="AA195">_xlfn.XLOOKUP(AA$1&amp;$R195,$C$3:$C$1662&amp;$D$3:$D$1662,$E$3:$E$1662,0,0,1)</f>
        <v>44300</v>
      </c>
      <c r="AB195" s="2" cm="1">
        <f t="array" ref="AB195">_xlfn.XLOOKUP(AB$1&amp;$R195,$C$3:$C$1662&amp;$D$3:$D$1662,$E$3:$E$1662,0,0,1)</f>
        <v>51300</v>
      </c>
      <c r="AC195" s="2" cm="1">
        <f t="array" ref="AC195">_xlfn.XLOOKUP(AC$1&amp;$R195,$C$3:$C$1662&amp;$D$3:$D$1662,$E$3:$E$1662,0,0,1)</f>
        <v>19200</v>
      </c>
    </row>
    <row r="196" spans="3:29" x14ac:dyDescent="0.4">
      <c r="C196" t="s">
        <v>758</v>
      </c>
      <c r="D196" t="s">
        <v>404</v>
      </c>
      <c r="E196">
        <v>19200</v>
      </c>
      <c r="R196" t="s">
        <v>172</v>
      </c>
      <c r="S196" s="2">
        <f t="shared" si="16"/>
        <v>10814920</v>
      </c>
      <c r="T196" s="2">
        <f t="shared" ref="T196:X211" si="17">T195+Y196</f>
        <v>10230900</v>
      </c>
      <c r="U196" s="2">
        <f t="shared" si="17"/>
        <v>10056100</v>
      </c>
      <c r="V196" s="2">
        <f t="shared" si="17"/>
        <v>10348500</v>
      </c>
      <c r="W196" s="2">
        <f t="shared" si="17"/>
        <v>11336900</v>
      </c>
      <c r="X196" s="2">
        <f t="shared" si="17"/>
        <v>12102200</v>
      </c>
      <c r="Y196" s="2" cm="1">
        <f t="array" ref="Y196">_xlfn.XLOOKUP(Y$1&amp;$R196,$C$3:$C$1662&amp;$D$3:$D$1662,$E$3:$E$1662,0,0,1)</f>
        <v>51500</v>
      </c>
      <c r="Z196" s="2" cm="1">
        <f t="array" ref="Z196">_xlfn.XLOOKUP(Z$1&amp;$R196,$C$3:$C$1662&amp;$D$3:$D$1662,$E$3:$E$1662,0,0,1)</f>
        <v>24700</v>
      </c>
      <c r="AA196" s="2" cm="1">
        <f t="array" ref="AA196">_xlfn.XLOOKUP(AA$1&amp;$R196,$C$3:$C$1662&amp;$D$3:$D$1662,$E$3:$E$1662,0,0,1)</f>
        <v>31100</v>
      </c>
      <c r="AB196" s="2" cm="1">
        <f t="array" ref="AB196">_xlfn.XLOOKUP(AB$1&amp;$R196,$C$3:$C$1662&amp;$D$3:$D$1662,$E$3:$E$1662,0,0,1)</f>
        <v>23700</v>
      </c>
      <c r="AC196" s="2" cm="1">
        <f t="array" ref="AC196">_xlfn.XLOOKUP(AC$1&amp;$R196,$C$3:$C$1662&amp;$D$3:$D$1662,$E$3:$E$1662,0,0,1)</f>
        <v>18200</v>
      </c>
    </row>
    <row r="197" spans="3:29" x14ac:dyDescent="0.4">
      <c r="C197" t="s">
        <v>758</v>
      </c>
      <c r="D197" t="s">
        <v>405</v>
      </c>
      <c r="E197">
        <v>18200</v>
      </c>
      <c r="R197" t="s">
        <v>302</v>
      </c>
      <c r="S197" s="2">
        <f t="shared" si="16"/>
        <v>10836660</v>
      </c>
      <c r="T197" s="2">
        <f t="shared" si="17"/>
        <v>10266300</v>
      </c>
      <c r="U197" s="2">
        <f t="shared" si="17"/>
        <v>10075700</v>
      </c>
      <c r="V197" s="2">
        <f t="shared" si="17"/>
        <v>10367200</v>
      </c>
      <c r="W197" s="2">
        <f t="shared" si="17"/>
        <v>11353000</v>
      </c>
      <c r="X197" s="2">
        <f t="shared" si="17"/>
        <v>12121100</v>
      </c>
      <c r="Y197" s="2" cm="1">
        <f t="array" ref="Y197">_xlfn.XLOOKUP(Y$1&amp;$R197,$C$3:$C$1662&amp;$D$3:$D$1662,$E$3:$E$1662,0,0,1)</f>
        <v>35400</v>
      </c>
      <c r="Z197" s="2" cm="1">
        <f t="array" ref="Z197">_xlfn.XLOOKUP(Z$1&amp;$R197,$C$3:$C$1662&amp;$D$3:$D$1662,$E$3:$E$1662,0,0,1)</f>
        <v>19600</v>
      </c>
      <c r="AA197" s="2" cm="1">
        <f t="array" ref="AA197">_xlfn.XLOOKUP(AA$1&amp;$R197,$C$3:$C$1662&amp;$D$3:$D$1662,$E$3:$E$1662,0,0,1)</f>
        <v>18700</v>
      </c>
      <c r="AB197" s="2" cm="1">
        <f t="array" ref="AB197">_xlfn.XLOOKUP(AB$1&amp;$R197,$C$3:$C$1662&amp;$D$3:$D$1662,$E$3:$E$1662,0,0,1)</f>
        <v>16100</v>
      </c>
      <c r="AC197" s="2" cm="1">
        <f t="array" ref="AC197">_xlfn.XLOOKUP(AC$1&amp;$R197,$C$3:$C$1662&amp;$D$3:$D$1662,$E$3:$E$1662,0,0,1)</f>
        <v>18900</v>
      </c>
    </row>
    <row r="198" spans="3:29" x14ac:dyDescent="0.4">
      <c r="C198" t="s">
        <v>758</v>
      </c>
      <c r="D198" t="s">
        <v>406</v>
      </c>
      <c r="E198">
        <v>18900</v>
      </c>
      <c r="R198" t="s">
        <v>248</v>
      </c>
      <c r="S198" s="2">
        <f t="shared" si="16"/>
        <v>10866480</v>
      </c>
      <c r="T198" s="2">
        <f t="shared" si="17"/>
        <v>10320400</v>
      </c>
      <c r="U198" s="2">
        <f t="shared" si="17"/>
        <v>10123800</v>
      </c>
      <c r="V198" s="2">
        <f t="shared" si="17"/>
        <v>10381900</v>
      </c>
      <c r="W198" s="2">
        <f t="shared" si="17"/>
        <v>11379500</v>
      </c>
      <c r="X198" s="2">
        <f t="shared" si="17"/>
        <v>12126800</v>
      </c>
      <c r="Y198" s="2" cm="1">
        <f t="array" ref="Y198">_xlfn.XLOOKUP(Y$1&amp;$R198,$C$3:$C$1662&amp;$D$3:$D$1662,$E$3:$E$1662,0,0,1)</f>
        <v>54100</v>
      </c>
      <c r="Z198" s="2" cm="1">
        <f t="array" ref="Z198">_xlfn.XLOOKUP(Z$1&amp;$R198,$C$3:$C$1662&amp;$D$3:$D$1662,$E$3:$E$1662,0,0,1)</f>
        <v>48100</v>
      </c>
      <c r="AA198" s="2" cm="1">
        <f t="array" ref="AA198">_xlfn.XLOOKUP(AA$1&amp;$R198,$C$3:$C$1662&amp;$D$3:$D$1662,$E$3:$E$1662,0,0,1)</f>
        <v>14700</v>
      </c>
      <c r="AB198" s="2" cm="1">
        <f t="array" ref="AB198">_xlfn.XLOOKUP(AB$1&amp;$R198,$C$3:$C$1662&amp;$D$3:$D$1662,$E$3:$E$1662,0,0,1)</f>
        <v>26500</v>
      </c>
      <c r="AC198" s="2" cm="1">
        <f t="array" ref="AC198">_xlfn.XLOOKUP(AC$1&amp;$R198,$C$3:$C$1662&amp;$D$3:$D$1662,$E$3:$E$1662,0,0,1)</f>
        <v>5700</v>
      </c>
    </row>
    <row r="199" spans="3:29" x14ac:dyDescent="0.4">
      <c r="C199" t="s">
        <v>758</v>
      </c>
      <c r="D199" t="s">
        <v>407</v>
      </c>
      <c r="E199">
        <v>5700</v>
      </c>
      <c r="R199" t="s">
        <v>285</v>
      </c>
      <c r="S199" s="2">
        <f t="shared" si="16"/>
        <v>10904260</v>
      </c>
      <c r="T199" s="2">
        <f t="shared" si="17"/>
        <v>10375800</v>
      </c>
      <c r="U199" s="2">
        <f t="shared" si="17"/>
        <v>10151300</v>
      </c>
      <c r="V199" s="2">
        <f t="shared" si="17"/>
        <v>10425000</v>
      </c>
      <c r="W199" s="2">
        <f t="shared" si="17"/>
        <v>11404200</v>
      </c>
      <c r="X199" s="2">
        <f t="shared" si="17"/>
        <v>12165000</v>
      </c>
      <c r="Y199" s="2" cm="1">
        <f t="array" ref="Y199">_xlfn.XLOOKUP(Y$1&amp;$R199,$C$3:$C$1662&amp;$D$3:$D$1662,$E$3:$E$1662,0,0,1)</f>
        <v>55400</v>
      </c>
      <c r="Z199" s="2" cm="1">
        <f t="array" ref="Z199">_xlfn.XLOOKUP(Z$1&amp;$R199,$C$3:$C$1662&amp;$D$3:$D$1662,$E$3:$E$1662,0,0,1)</f>
        <v>27500</v>
      </c>
      <c r="AA199" s="2" cm="1">
        <f t="array" ref="AA199">_xlfn.XLOOKUP(AA$1&amp;$R199,$C$3:$C$1662&amp;$D$3:$D$1662,$E$3:$E$1662,0,0,1)</f>
        <v>43100</v>
      </c>
      <c r="AB199" s="2" cm="1">
        <f t="array" ref="AB199">_xlfn.XLOOKUP(AB$1&amp;$R199,$C$3:$C$1662&amp;$D$3:$D$1662,$E$3:$E$1662,0,0,1)</f>
        <v>24700</v>
      </c>
      <c r="AC199" s="2" cm="1">
        <f t="array" ref="AC199">_xlfn.XLOOKUP(AC$1&amp;$R199,$C$3:$C$1662&amp;$D$3:$D$1662,$E$3:$E$1662,0,0,1)</f>
        <v>38200</v>
      </c>
    </row>
    <row r="200" spans="3:29" x14ac:dyDescent="0.4">
      <c r="C200" t="s">
        <v>758</v>
      </c>
      <c r="D200" t="s">
        <v>408</v>
      </c>
      <c r="E200">
        <v>38200</v>
      </c>
      <c r="R200" t="s">
        <v>121</v>
      </c>
      <c r="S200" s="2">
        <f t="shared" si="16"/>
        <v>10928560</v>
      </c>
      <c r="T200" s="2">
        <f t="shared" si="17"/>
        <v>10396300</v>
      </c>
      <c r="U200" s="2">
        <f t="shared" si="17"/>
        <v>10168600</v>
      </c>
      <c r="V200" s="2">
        <f t="shared" si="17"/>
        <v>10487100</v>
      </c>
      <c r="W200" s="2">
        <f t="shared" si="17"/>
        <v>11416200</v>
      </c>
      <c r="X200" s="2">
        <f t="shared" si="17"/>
        <v>12174600</v>
      </c>
      <c r="Y200" s="2" cm="1">
        <f t="array" ref="Y200">_xlfn.XLOOKUP(Y$1&amp;$R200,$C$3:$C$1662&amp;$D$3:$D$1662,$E$3:$E$1662,0,0,1)</f>
        <v>20500</v>
      </c>
      <c r="Z200" s="2" cm="1">
        <f t="array" ref="Z200">_xlfn.XLOOKUP(Z$1&amp;$R200,$C$3:$C$1662&amp;$D$3:$D$1662,$E$3:$E$1662,0,0,1)</f>
        <v>17300</v>
      </c>
      <c r="AA200" s="2" cm="1">
        <f t="array" ref="AA200">_xlfn.XLOOKUP(AA$1&amp;$R200,$C$3:$C$1662&amp;$D$3:$D$1662,$E$3:$E$1662,0,0,1)</f>
        <v>62100</v>
      </c>
      <c r="AB200" s="2" cm="1">
        <f t="array" ref="AB200">_xlfn.XLOOKUP(AB$1&amp;$R200,$C$3:$C$1662&amp;$D$3:$D$1662,$E$3:$E$1662,0,0,1)</f>
        <v>12000</v>
      </c>
      <c r="AC200" s="2" cm="1">
        <f t="array" ref="AC200">_xlfn.XLOOKUP(AC$1&amp;$R200,$C$3:$C$1662&amp;$D$3:$D$1662,$E$3:$E$1662,0,0,1)</f>
        <v>9600</v>
      </c>
    </row>
    <row r="201" spans="3:29" x14ac:dyDescent="0.4">
      <c r="C201" t="s">
        <v>758</v>
      </c>
      <c r="D201" t="s">
        <v>409</v>
      </c>
      <c r="E201">
        <v>9600</v>
      </c>
      <c r="R201" t="s">
        <v>273</v>
      </c>
      <c r="S201" s="2">
        <f t="shared" si="16"/>
        <v>10955260</v>
      </c>
      <c r="T201" s="2">
        <f t="shared" si="17"/>
        <v>10465100</v>
      </c>
      <c r="U201" s="2">
        <f t="shared" si="17"/>
        <v>10181000</v>
      </c>
      <c r="V201" s="2">
        <f t="shared" si="17"/>
        <v>10496700</v>
      </c>
      <c r="W201" s="2">
        <f t="shared" si="17"/>
        <v>11426200</v>
      </c>
      <c r="X201" s="2">
        <f t="shared" si="17"/>
        <v>12207300</v>
      </c>
      <c r="Y201" s="2" cm="1">
        <f t="array" ref="Y201">_xlfn.XLOOKUP(Y$1&amp;$R201,$C$3:$C$1662&amp;$D$3:$D$1662,$E$3:$E$1662,0,0,1)</f>
        <v>68800</v>
      </c>
      <c r="Z201" s="2" cm="1">
        <f t="array" ref="Z201">_xlfn.XLOOKUP(Z$1&amp;$R201,$C$3:$C$1662&amp;$D$3:$D$1662,$E$3:$E$1662,0,0,1)</f>
        <v>12400</v>
      </c>
      <c r="AA201" s="2" cm="1">
        <f t="array" ref="AA201">_xlfn.XLOOKUP(AA$1&amp;$R201,$C$3:$C$1662&amp;$D$3:$D$1662,$E$3:$E$1662,0,0,1)</f>
        <v>9600</v>
      </c>
      <c r="AB201" s="2" cm="1">
        <f t="array" ref="AB201">_xlfn.XLOOKUP(AB$1&amp;$R201,$C$3:$C$1662&amp;$D$3:$D$1662,$E$3:$E$1662,0,0,1)</f>
        <v>10000</v>
      </c>
      <c r="AC201" s="2" cm="1">
        <f t="array" ref="AC201">_xlfn.XLOOKUP(AC$1&amp;$R201,$C$3:$C$1662&amp;$D$3:$D$1662,$E$3:$E$1662,0,0,1)</f>
        <v>32700</v>
      </c>
    </row>
    <row r="202" spans="3:29" x14ac:dyDescent="0.4">
      <c r="C202" t="s">
        <v>758</v>
      </c>
      <c r="D202" t="s">
        <v>410</v>
      </c>
      <c r="E202">
        <v>32700</v>
      </c>
      <c r="R202" t="s">
        <v>247</v>
      </c>
      <c r="S202" s="2">
        <f t="shared" si="16"/>
        <v>10971180</v>
      </c>
      <c r="T202" s="2">
        <f t="shared" si="17"/>
        <v>10491500</v>
      </c>
      <c r="U202" s="2">
        <f t="shared" si="17"/>
        <v>10190900</v>
      </c>
      <c r="V202" s="2">
        <f t="shared" si="17"/>
        <v>10512100</v>
      </c>
      <c r="W202" s="2">
        <f t="shared" si="17"/>
        <v>11442500</v>
      </c>
      <c r="X202" s="2">
        <f t="shared" si="17"/>
        <v>12218900</v>
      </c>
      <c r="Y202" s="2" cm="1">
        <f t="array" ref="Y202">_xlfn.XLOOKUP(Y$1&amp;$R202,$C$3:$C$1662&amp;$D$3:$D$1662,$E$3:$E$1662,0,0,1)</f>
        <v>26400</v>
      </c>
      <c r="Z202" s="2" cm="1">
        <f t="array" ref="Z202">_xlfn.XLOOKUP(Z$1&amp;$R202,$C$3:$C$1662&amp;$D$3:$D$1662,$E$3:$E$1662,0,0,1)</f>
        <v>9900</v>
      </c>
      <c r="AA202" s="2" cm="1">
        <f t="array" ref="AA202">_xlfn.XLOOKUP(AA$1&amp;$R202,$C$3:$C$1662&amp;$D$3:$D$1662,$E$3:$E$1662,0,0,1)</f>
        <v>15400</v>
      </c>
      <c r="AB202" s="2" cm="1">
        <f t="array" ref="AB202">_xlfn.XLOOKUP(AB$1&amp;$R202,$C$3:$C$1662&amp;$D$3:$D$1662,$E$3:$E$1662,0,0,1)</f>
        <v>16300</v>
      </c>
      <c r="AC202" s="2" cm="1">
        <f t="array" ref="AC202">_xlfn.XLOOKUP(AC$1&amp;$R202,$C$3:$C$1662&amp;$D$3:$D$1662,$E$3:$E$1662,0,0,1)</f>
        <v>11600</v>
      </c>
    </row>
    <row r="203" spans="3:29" x14ac:dyDescent="0.4">
      <c r="C203" t="s">
        <v>758</v>
      </c>
      <c r="D203" t="s">
        <v>411</v>
      </c>
      <c r="E203">
        <v>11600</v>
      </c>
      <c r="R203" t="s">
        <v>269</v>
      </c>
      <c r="S203" s="2">
        <f t="shared" si="16"/>
        <v>10991040</v>
      </c>
      <c r="T203" s="2">
        <f t="shared" si="17"/>
        <v>10503400</v>
      </c>
      <c r="U203" s="2">
        <f t="shared" si="17"/>
        <v>10209900</v>
      </c>
      <c r="V203" s="2">
        <f t="shared" si="17"/>
        <v>10533000</v>
      </c>
      <c r="W203" s="2">
        <f t="shared" si="17"/>
        <v>11468500</v>
      </c>
      <c r="X203" s="2">
        <f t="shared" si="17"/>
        <v>12240400</v>
      </c>
      <c r="Y203" s="2" cm="1">
        <f t="array" ref="Y203">_xlfn.XLOOKUP(Y$1&amp;$R203,$C$3:$C$1662&amp;$D$3:$D$1662,$E$3:$E$1662,0,0,1)</f>
        <v>11900</v>
      </c>
      <c r="Z203" s="2" cm="1">
        <f t="array" ref="Z203">_xlfn.XLOOKUP(Z$1&amp;$R203,$C$3:$C$1662&amp;$D$3:$D$1662,$E$3:$E$1662,0,0,1)</f>
        <v>19000</v>
      </c>
      <c r="AA203" s="2" cm="1">
        <f t="array" ref="AA203">_xlfn.XLOOKUP(AA$1&amp;$R203,$C$3:$C$1662&amp;$D$3:$D$1662,$E$3:$E$1662,0,0,1)</f>
        <v>20900</v>
      </c>
      <c r="AB203" s="2" cm="1">
        <f t="array" ref="AB203">_xlfn.XLOOKUP(AB$1&amp;$R203,$C$3:$C$1662&amp;$D$3:$D$1662,$E$3:$E$1662,0,0,1)</f>
        <v>26000</v>
      </c>
      <c r="AC203" s="2" cm="1">
        <f t="array" ref="AC203">_xlfn.XLOOKUP(AC$1&amp;$R203,$C$3:$C$1662&amp;$D$3:$D$1662,$E$3:$E$1662,0,0,1)</f>
        <v>21500</v>
      </c>
    </row>
    <row r="204" spans="3:29" x14ac:dyDescent="0.4">
      <c r="C204" t="s">
        <v>758</v>
      </c>
      <c r="D204" t="s">
        <v>412</v>
      </c>
      <c r="E204">
        <v>21500</v>
      </c>
      <c r="R204" t="s">
        <v>303</v>
      </c>
      <c r="S204" s="2">
        <f t="shared" si="16"/>
        <v>11033080</v>
      </c>
      <c r="T204" s="2">
        <f t="shared" si="17"/>
        <v>10633900</v>
      </c>
      <c r="U204" s="2">
        <f t="shared" si="17"/>
        <v>10216900</v>
      </c>
      <c r="V204" s="2">
        <f t="shared" si="17"/>
        <v>10548900</v>
      </c>
      <c r="W204" s="2">
        <f t="shared" si="17"/>
        <v>11505400</v>
      </c>
      <c r="X204" s="2">
        <f t="shared" si="17"/>
        <v>12260300</v>
      </c>
      <c r="Y204" s="2" cm="1">
        <f t="array" ref="Y204">_xlfn.XLOOKUP(Y$1&amp;$R204,$C$3:$C$1662&amp;$D$3:$D$1662,$E$3:$E$1662,0,0,1)</f>
        <v>130500</v>
      </c>
      <c r="Z204" s="2" cm="1">
        <f t="array" ref="Z204">_xlfn.XLOOKUP(Z$1&amp;$R204,$C$3:$C$1662&amp;$D$3:$D$1662,$E$3:$E$1662,0,0,1)</f>
        <v>7000</v>
      </c>
      <c r="AA204" s="2" cm="1">
        <f t="array" ref="AA204">_xlfn.XLOOKUP(AA$1&amp;$R204,$C$3:$C$1662&amp;$D$3:$D$1662,$E$3:$E$1662,0,0,1)</f>
        <v>15900</v>
      </c>
      <c r="AB204" s="2" cm="1">
        <f t="array" ref="AB204">_xlfn.XLOOKUP(AB$1&amp;$R204,$C$3:$C$1662&amp;$D$3:$D$1662,$E$3:$E$1662,0,0,1)</f>
        <v>36900</v>
      </c>
      <c r="AC204" s="2" cm="1">
        <f t="array" ref="AC204">_xlfn.XLOOKUP(AC$1&amp;$R204,$C$3:$C$1662&amp;$D$3:$D$1662,$E$3:$E$1662,0,0,1)</f>
        <v>19900</v>
      </c>
    </row>
    <row r="205" spans="3:29" x14ac:dyDescent="0.4">
      <c r="C205" t="s">
        <v>758</v>
      </c>
      <c r="D205" t="s">
        <v>413</v>
      </c>
      <c r="E205">
        <v>19900</v>
      </c>
      <c r="R205" t="s">
        <v>210</v>
      </c>
      <c r="S205" s="2">
        <f t="shared" si="16"/>
        <v>11060560</v>
      </c>
      <c r="T205" s="2">
        <f t="shared" si="17"/>
        <v>10690000</v>
      </c>
      <c r="U205" s="2">
        <f t="shared" si="17"/>
        <v>10225500</v>
      </c>
      <c r="V205" s="2">
        <f t="shared" si="17"/>
        <v>10588500</v>
      </c>
      <c r="W205" s="2">
        <f t="shared" si="17"/>
        <v>11531400</v>
      </c>
      <c r="X205" s="2">
        <f t="shared" si="17"/>
        <v>12267400</v>
      </c>
      <c r="Y205" s="2" cm="1">
        <f t="array" ref="Y205">_xlfn.XLOOKUP(Y$1&amp;$R205,$C$3:$C$1662&amp;$D$3:$D$1662,$E$3:$E$1662,0,0,1)</f>
        <v>56100</v>
      </c>
      <c r="Z205" s="2" cm="1">
        <f t="array" ref="Z205">_xlfn.XLOOKUP(Z$1&amp;$R205,$C$3:$C$1662&amp;$D$3:$D$1662,$E$3:$E$1662,0,0,1)</f>
        <v>8600</v>
      </c>
      <c r="AA205" s="2" cm="1">
        <f t="array" ref="AA205">_xlfn.XLOOKUP(AA$1&amp;$R205,$C$3:$C$1662&amp;$D$3:$D$1662,$E$3:$E$1662,0,0,1)</f>
        <v>39600</v>
      </c>
      <c r="AB205" s="2" cm="1">
        <f t="array" ref="AB205">_xlfn.XLOOKUP(AB$1&amp;$R205,$C$3:$C$1662&amp;$D$3:$D$1662,$E$3:$E$1662,0,0,1)</f>
        <v>26000</v>
      </c>
      <c r="AC205" s="2" cm="1">
        <f t="array" ref="AC205">_xlfn.XLOOKUP(AC$1&amp;$R205,$C$3:$C$1662&amp;$D$3:$D$1662,$E$3:$E$1662,0,0,1)</f>
        <v>7100</v>
      </c>
    </row>
    <row r="206" spans="3:29" x14ac:dyDescent="0.4">
      <c r="C206" t="s">
        <v>758</v>
      </c>
      <c r="D206" t="s">
        <v>414</v>
      </c>
      <c r="E206">
        <v>7100</v>
      </c>
      <c r="R206" t="s">
        <v>158</v>
      </c>
      <c r="S206" s="2">
        <f t="shared" si="16"/>
        <v>11086340</v>
      </c>
      <c r="T206" s="2">
        <f t="shared" si="17"/>
        <v>10731500</v>
      </c>
      <c r="U206" s="2">
        <f t="shared" si="17"/>
        <v>10245200</v>
      </c>
      <c r="V206" s="2">
        <f t="shared" si="17"/>
        <v>10610200</v>
      </c>
      <c r="W206" s="2">
        <f t="shared" si="17"/>
        <v>11548400</v>
      </c>
      <c r="X206" s="2">
        <f t="shared" si="17"/>
        <v>12296400</v>
      </c>
      <c r="Y206" s="2" cm="1">
        <f t="array" ref="Y206">_xlfn.XLOOKUP(Y$1&amp;$R206,$C$3:$C$1662&amp;$D$3:$D$1662,$E$3:$E$1662,0,0,1)</f>
        <v>41500</v>
      </c>
      <c r="Z206" s="2" cm="1">
        <f t="array" ref="Z206">_xlfn.XLOOKUP(Z$1&amp;$R206,$C$3:$C$1662&amp;$D$3:$D$1662,$E$3:$E$1662,0,0,1)</f>
        <v>19700</v>
      </c>
      <c r="AA206" s="2" cm="1">
        <f t="array" ref="AA206">_xlfn.XLOOKUP(AA$1&amp;$R206,$C$3:$C$1662&amp;$D$3:$D$1662,$E$3:$E$1662,0,0,1)</f>
        <v>21700</v>
      </c>
      <c r="AB206" s="2" cm="1">
        <f t="array" ref="AB206">_xlfn.XLOOKUP(AB$1&amp;$R206,$C$3:$C$1662&amp;$D$3:$D$1662,$E$3:$E$1662,0,0,1)</f>
        <v>17000</v>
      </c>
      <c r="AC206" s="2" cm="1">
        <f t="array" ref="AC206">_xlfn.XLOOKUP(AC$1&amp;$R206,$C$3:$C$1662&amp;$D$3:$D$1662,$E$3:$E$1662,0,0,1)</f>
        <v>29000</v>
      </c>
    </row>
    <row r="207" spans="3:29" x14ac:dyDescent="0.4">
      <c r="C207" t="s">
        <v>758</v>
      </c>
      <c r="D207" t="s">
        <v>415</v>
      </c>
      <c r="E207">
        <v>29000</v>
      </c>
      <c r="R207" t="s">
        <v>102</v>
      </c>
      <c r="S207" s="2">
        <f t="shared" si="16"/>
        <v>11103520</v>
      </c>
      <c r="T207" s="2">
        <f t="shared" si="17"/>
        <v>10749900</v>
      </c>
      <c r="U207" s="2">
        <f t="shared" si="17"/>
        <v>10272800</v>
      </c>
      <c r="V207" s="2">
        <f t="shared" si="17"/>
        <v>10623800</v>
      </c>
      <c r="W207" s="2">
        <f t="shared" si="17"/>
        <v>11564500</v>
      </c>
      <c r="X207" s="2">
        <f t="shared" si="17"/>
        <v>12306600</v>
      </c>
      <c r="Y207" s="2" cm="1">
        <f t="array" ref="Y207">_xlfn.XLOOKUP(Y$1&amp;$R207,$C$3:$C$1662&amp;$D$3:$D$1662,$E$3:$E$1662,0,0,1)</f>
        <v>18400</v>
      </c>
      <c r="Z207" s="2" cm="1">
        <f t="array" ref="Z207">_xlfn.XLOOKUP(Z$1&amp;$R207,$C$3:$C$1662&amp;$D$3:$D$1662,$E$3:$E$1662,0,0,1)</f>
        <v>27600</v>
      </c>
      <c r="AA207" s="2" cm="1">
        <f t="array" ref="AA207">_xlfn.XLOOKUP(AA$1&amp;$R207,$C$3:$C$1662&amp;$D$3:$D$1662,$E$3:$E$1662,0,0,1)</f>
        <v>13600</v>
      </c>
      <c r="AB207" s="2" cm="1">
        <f t="array" ref="AB207">_xlfn.XLOOKUP(AB$1&amp;$R207,$C$3:$C$1662&amp;$D$3:$D$1662,$E$3:$E$1662,0,0,1)</f>
        <v>16100</v>
      </c>
      <c r="AC207" s="2" cm="1">
        <f t="array" ref="AC207">_xlfn.XLOOKUP(AC$1&amp;$R207,$C$3:$C$1662&amp;$D$3:$D$1662,$E$3:$E$1662,0,0,1)</f>
        <v>10200</v>
      </c>
    </row>
    <row r="208" spans="3:29" x14ac:dyDescent="0.4">
      <c r="C208" t="s">
        <v>758</v>
      </c>
      <c r="D208" t="s">
        <v>416</v>
      </c>
      <c r="E208">
        <v>10200</v>
      </c>
      <c r="R208" t="s">
        <v>225</v>
      </c>
      <c r="S208" s="2">
        <f t="shared" si="16"/>
        <v>11121380</v>
      </c>
      <c r="T208" s="2">
        <f t="shared" si="17"/>
        <v>10766000</v>
      </c>
      <c r="U208" s="2">
        <f t="shared" si="17"/>
        <v>10300200</v>
      </c>
      <c r="V208" s="2">
        <f t="shared" si="17"/>
        <v>10645100</v>
      </c>
      <c r="W208" s="2">
        <f t="shared" si="17"/>
        <v>11572300</v>
      </c>
      <c r="X208" s="2">
        <f t="shared" si="17"/>
        <v>12323300</v>
      </c>
      <c r="Y208" s="2" cm="1">
        <f t="array" ref="Y208">_xlfn.XLOOKUP(Y$1&amp;$R208,$C$3:$C$1662&amp;$D$3:$D$1662,$E$3:$E$1662,0,0,1)</f>
        <v>16100</v>
      </c>
      <c r="Z208" s="2" cm="1">
        <f t="array" ref="Z208">_xlfn.XLOOKUP(Z$1&amp;$R208,$C$3:$C$1662&amp;$D$3:$D$1662,$E$3:$E$1662,0,0,1)</f>
        <v>27400</v>
      </c>
      <c r="AA208" s="2" cm="1">
        <f t="array" ref="AA208">_xlfn.XLOOKUP(AA$1&amp;$R208,$C$3:$C$1662&amp;$D$3:$D$1662,$E$3:$E$1662,0,0,1)</f>
        <v>21300</v>
      </c>
      <c r="AB208" s="2" cm="1">
        <f t="array" ref="AB208">_xlfn.XLOOKUP(AB$1&amp;$R208,$C$3:$C$1662&amp;$D$3:$D$1662,$E$3:$E$1662,0,0,1)</f>
        <v>7800</v>
      </c>
      <c r="AC208" s="2" cm="1">
        <f t="array" ref="AC208">_xlfn.XLOOKUP(AC$1&amp;$R208,$C$3:$C$1662&amp;$D$3:$D$1662,$E$3:$E$1662,0,0,1)</f>
        <v>16700</v>
      </c>
    </row>
    <row r="209" spans="3:29" x14ac:dyDescent="0.4">
      <c r="C209" t="s">
        <v>758</v>
      </c>
      <c r="D209" t="s">
        <v>417</v>
      </c>
      <c r="E209">
        <v>16700</v>
      </c>
      <c r="R209" t="s">
        <v>97</v>
      </c>
      <c r="S209" s="2">
        <f t="shared" si="16"/>
        <v>11143940</v>
      </c>
      <c r="T209" s="2">
        <f t="shared" si="17"/>
        <v>10820500</v>
      </c>
      <c r="U209" s="2">
        <f t="shared" si="17"/>
        <v>10319000</v>
      </c>
      <c r="V209" s="2">
        <f t="shared" si="17"/>
        <v>10657100</v>
      </c>
      <c r="W209" s="2">
        <f t="shared" si="17"/>
        <v>11584200</v>
      </c>
      <c r="X209" s="2">
        <f t="shared" si="17"/>
        <v>12338900</v>
      </c>
      <c r="Y209" s="2" cm="1">
        <f t="array" ref="Y209">_xlfn.XLOOKUP(Y$1&amp;$R209,$C$3:$C$1662&amp;$D$3:$D$1662,$E$3:$E$1662,0,0,1)</f>
        <v>54500</v>
      </c>
      <c r="Z209" s="2" cm="1">
        <f t="array" ref="Z209">_xlfn.XLOOKUP(Z$1&amp;$R209,$C$3:$C$1662&amp;$D$3:$D$1662,$E$3:$E$1662,0,0,1)</f>
        <v>18800</v>
      </c>
      <c r="AA209" s="2" cm="1">
        <f t="array" ref="AA209">_xlfn.XLOOKUP(AA$1&amp;$R209,$C$3:$C$1662&amp;$D$3:$D$1662,$E$3:$E$1662,0,0,1)</f>
        <v>12000</v>
      </c>
      <c r="AB209" s="2" cm="1">
        <f t="array" ref="AB209">_xlfn.XLOOKUP(AB$1&amp;$R209,$C$3:$C$1662&amp;$D$3:$D$1662,$E$3:$E$1662,0,0,1)</f>
        <v>11900</v>
      </c>
      <c r="AC209" s="2" cm="1">
        <f t="array" ref="AC209">_xlfn.XLOOKUP(AC$1&amp;$R209,$C$3:$C$1662&amp;$D$3:$D$1662,$E$3:$E$1662,0,0,1)</f>
        <v>15600</v>
      </c>
    </row>
    <row r="210" spans="3:29" x14ac:dyDescent="0.4">
      <c r="C210" t="s">
        <v>758</v>
      </c>
      <c r="D210" t="s">
        <v>418</v>
      </c>
      <c r="E210">
        <v>15600</v>
      </c>
      <c r="R210" t="s">
        <v>65</v>
      </c>
      <c r="S210" s="2">
        <f t="shared" si="16"/>
        <v>11167600</v>
      </c>
      <c r="T210" s="2">
        <f t="shared" si="17"/>
        <v>10856400</v>
      </c>
      <c r="U210" s="2">
        <f t="shared" si="17"/>
        <v>10322900</v>
      </c>
      <c r="V210" s="2">
        <f t="shared" si="17"/>
        <v>10686800</v>
      </c>
      <c r="W210" s="2">
        <f t="shared" si="17"/>
        <v>11619800</v>
      </c>
      <c r="X210" s="2">
        <f t="shared" si="17"/>
        <v>12352100</v>
      </c>
      <c r="Y210" s="2" cm="1">
        <f t="array" ref="Y210">_xlfn.XLOOKUP(Y$1&amp;$R210,$C$3:$C$1662&amp;$D$3:$D$1662,$E$3:$E$1662,0,0,1)</f>
        <v>35900</v>
      </c>
      <c r="Z210" s="2" cm="1">
        <f t="array" ref="Z210">_xlfn.XLOOKUP(Z$1&amp;$R210,$C$3:$C$1662&amp;$D$3:$D$1662,$E$3:$E$1662,0,0,1)</f>
        <v>3900</v>
      </c>
      <c r="AA210" s="2" cm="1">
        <f t="array" ref="AA210">_xlfn.XLOOKUP(AA$1&amp;$R210,$C$3:$C$1662&amp;$D$3:$D$1662,$E$3:$E$1662,0,0,1)</f>
        <v>29700</v>
      </c>
      <c r="AB210" s="2" cm="1">
        <f t="array" ref="AB210">_xlfn.XLOOKUP(AB$1&amp;$R210,$C$3:$C$1662&amp;$D$3:$D$1662,$E$3:$E$1662,0,0,1)</f>
        <v>35600</v>
      </c>
      <c r="AC210" s="2" cm="1">
        <f t="array" ref="AC210">_xlfn.XLOOKUP(AC$1&amp;$R210,$C$3:$C$1662&amp;$D$3:$D$1662,$E$3:$E$1662,0,0,1)</f>
        <v>13200</v>
      </c>
    </row>
    <row r="211" spans="3:29" x14ac:dyDescent="0.4">
      <c r="C211" t="s">
        <v>758</v>
      </c>
      <c r="D211" t="s">
        <v>419</v>
      </c>
      <c r="E211">
        <v>13200</v>
      </c>
      <c r="R211" t="s">
        <v>163</v>
      </c>
      <c r="S211" s="2">
        <f t="shared" si="16"/>
        <v>11211420</v>
      </c>
      <c r="T211" s="2">
        <f t="shared" si="17"/>
        <v>10901800</v>
      </c>
      <c r="U211" s="2">
        <f t="shared" si="17"/>
        <v>10454800</v>
      </c>
      <c r="V211" s="2">
        <f t="shared" si="17"/>
        <v>10695700</v>
      </c>
      <c r="W211" s="2">
        <f t="shared" si="17"/>
        <v>11638100</v>
      </c>
      <c r="X211" s="2">
        <f t="shared" si="17"/>
        <v>12366700</v>
      </c>
      <c r="Y211" s="2" cm="1">
        <f t="array" ref="Y211">_xlfn.XLOOKUP(Y$1&amp;$R211,$C$3:$C$1662&amp;$D$3:$D$1662,$E$3:$E$1662,0,0,1)</f>
        <v>45400</v>
      </c>
      <c r="Z211" s="2" cm="1">
        <f t="array" ref="Z211">_xlfn.XLOOKUP(Z$1&amp;$R211,$C$3:$C$1662&amp;$D$3:$D$1662,$E$3:$E$1662,0,0,1)</f>
        <v>131900</v>
      </c>
      <c r="AA211" s="2" cm="1">
        <f t="array" ref="AA211">_xlfn.XLOOKUP(AA$1&amp;$R211,$C$3:$C$1662&amp;$D$3:$D$1662,$E$3:$E$1662,0,0,1)</f>
        <v>8900</v>
      </c>
      <c r="AB211" s="2" cm="1">
        <f t="array" ref="AB211">_xlfn.XLOOKUP(AB$1&amp;$R211,$C$3:$C$1662&amp;$D$3:$D$1662,$E$3:$E$1662,0,0,1)</f>
        <v>18300</v>
      </c>
      <c r="AC211" s="2" cm="1">
        <f t="array" ref="AC211">_xlfn.XLOOKUP(AC$1&amp;$R211,$C$3:$C$1662&amp;$D$3:$D$1662,$E$3:$E$1662,0,0,1)</f>
        <v>14600</v>
      </c>
    </row>
    <row r="212" spans="3:29" x14ac:dyDescent="0.4">
      <c r="C212" t="s">
        <v>758</v>
      </c>
      <c r="D212" t="s">
        <v>420</v>
      </c>
      <c r="E212">
        <v>14600</v>
      </c>
      <c r="R212" t="s">
        <v>221</v>
      </c>
      <c r="S212" s="2">
        <f t="shared" si="16"/>
        <v>11230120</v>
      </c>
      <c r="T212" s="2">
        <f t="shared" ref="T212:X227" si="18">T211+Y212</f>
        <v>10936400</v>
      </c>
      <c r="U212" s="2">
        <f t="shared" si="18"/>
        <v>10480900</v>
      </c>
      <c r="V212" s="2">
        <f t="shared" si="18"/>
        <v>10704200</v>
      </c>
      <c r="W212" s="2">
        <f t="shared" si="18"/>
        <v>11650500</v>
      </c>
      <c r="X212" s="2">
        <f t="shared" si="18"/>
        <v>12378600</v>
      </c>
      <c r="Y212" s="2" cm="1">
        <f t="array" ref="Y212">_xlfn.XLOOKUP(Y$1&amp;$R212,$C$3:$C$1662&amp;$D$3:$D$1662,$E$3:$E$1662,0,0,1)</f>
        <v>34600</v>
      </c>
      <c r="Z212" s="2" cm="1">
        <f t="array" ref="Z212">_xlfn.XLOOKUP(Z$1&amp;$R212,$C$3:$C$1662&amp;$D$3:$D$1662,$E$3:$E$1662,0,0,1)</f>
        <v>26100</v>
      </c>
      <c r="AA212" s="2" cm="1">
        <f t="array" ref="AA212">_xlfn.XLOOKUP(AA$1&amp;$R212,$C$3:$C$1662&amp;$D$3:$D$1662,$E$3:$E$1662,0,0,1)</f>
        <v>8500</v>
      </c>
      <c r="AB212" s="2" cm="1">
        <f t="array" ref="AB212">_xlfn.XLOOKUP(AB$1&amp;$R212,$C$3:$C$1662&amp;$D$3:$D$1662,$E$3:$E$1662,0,0,1)</f>
        <v>12400</v>
      </c>
      <c r="AC212" s="2" cm="1">
        <f t="array" ref="AC212">_xlfn.XLOOKUP(AC$1&amp;$R212,$C$3:$C$1662&amp;$D$3:$D$1662,$E$3:$E$1662,0,0,1)</f>
        <v>11900</v>
      </c>
    </row>
    <row r="213" spans="3:29" x14ac:dyDescent="0.4">
      <c r="C213" t="s">
        <v>758</v>
      </c>
      <c r="D213" t="s">
        <v>421</v>
      </c>
      <c r="E213">
        <v>11900</v>
      </c>
      <c r="R213" t="s">
        <v>236</v>
      </c>
      <c r="S213" s="2">
        <f t="shared" si="16"/>
        <v>11256420</v>
      </c>
      <c r="T213" s="2">
        <f t="shared" si="18"/>
        <v>10973300</v>
      </c>
      <c r="U213" s="2">
        <f t="shared" si="18"/>
        <v>10529700</v>
      </c>
      <c r="V213" s="2">
        <f t="shared" si="18"/>
        <v>10718900</v>
      </c>
      <c r="W213" s="2">
        <f t="shared" si="18"/>
        <v>11671700</v>
      </c>
      <c r="X213" s="2">
        <f t="shared" si="18"/>
        <v>12388500</v>
      </c>
      <c r="Y213" s="2" cm="1">
        <f t="array" ref="Y213">_xlfn.XLOOKUP(Y$1&amp;$R213,$C$3:$C$1662&amp;$D$3:$D$1662,$E$3:$E$1662,0,0,1)</f>
        <v>36900</v>
      </c>
      <c r="Z213" s="2" cm="1">
        <f t="array" ref="Z213">_xlfn.XLOOKUP(Z$1&amp;$R213,$C$3:$C$1662&amp;$D$3:$D$1662,$E$3:$E$1662,0,0,1)</f>
        <v>48800</v>
      </c>
      <c r="AA213" s="2" cm="1">
        <f t="array" ref="AA213">_xlfn.XLOOKUP(AA$1&amp;$R213,$C$3:$C$1662&amp;$D$3:$D$1662,$E$3:$E$1662,0,0,1)</f>
        <v>14700</v>
      </c>
      <c r="AB213" s="2" cm="1">
        <f t="array" ref="AB213">_xlfn.XLOOKUP(AB$1&amp;$R213,$C$3:$C$1662&amp;$D$3:$D$1662,$E$3:$E$1662,0,0,1)</f>
        <v>21200</v>
      </c>
      <c r="AC213" s="2" cm="1">
        <f t="array" ref="AC213">_xlfn.XLOOKUP(AC$1&amp;$R213,$C$3:$C$1662&amp;$D$3:$D$1662,$E$3:$E$1662,0,0,1)</f>
        <v>9900</v>
      </c>
    </row>
    <row r="214" spans="3:29" x14ac:dyDescent="0.4">
      <c r="C214" t="s">
        <v>758</v>
      </c>
      <c r="D214" t="s">
        <v>422</v>
      </c>
      <c r="E214">
        <v>9900</v>
      </c>
      <c r="R214" t="s">
        <v>199</v>
      </c>
      <c r="S214" s="2">
        <f t="shared" si="16"/>
        <v>11273900</v>
      </c>
      <c r="T214" s="2">
        <f t="shared" si="18"/>
        <v>10983000</v>
      </c>
      <c r="U214" s="2">
        <f t="shared" si="18"/>
        <v>10549900</v>
      </c>
      <c r="V214" s="2">
        <f t="shared" si="18"/>
        <v>10733300</v>
      </c>
      <c r="W214" s="2">
        <f t="shared" si="18"/>
        <v>11709200</v>
      </c>
      <c r="X214" s="2">
        <f t="shared" si="18"/>
        <v>12394100</v>
      </c>
      <c r="Y214" s="2" cm="1">
        <f t="array" ref="Y214">_xlfn.XLOOKUP(Y$1&amp;$R214,$C$3:$C$1662&amp;$D$3:$D$1662,$E$3:$E$1662,0,0,1)</f>
        <v>9700</v>
      </c>
      <c r="Z214" s="2" cm="1">
        <f t="array" ref="Z214">_xlfn.XLOOKUP(Z$1&amp;$R214,$C$3:$C$1662&amp;$D$3:$D$1662,$E$3:$E$1662,0,0,1)</f>
        <v>20200</v>
      </c>
      <c r="AA214" s="2" cm="1">
        <f t="array" ref="AA214">_xlfn.XLOOKUP(AA$1&amp;$R214,$C$3:$C$1662&amp;$D$3:$D$1662,$E$3:$E$1662,0,0,1)</f>
        <v>14400</v>
      </c>
      <c r="AB214" s="2" cm="1">
        <f t="array" ref="AB214">_xlfn.XLOOKUP(AB$1&amp;$R214,$C$3:$C$1662&amp;$D$3:$D$1662,$E$3:$E$1662,0,0,1)</f>
        <v>37500</v>
      </c>
      <c r="AC214" s="2" cm="1">
        <f t="array" ref="AC214">_xlfn.XLOOKUP(AC$1&amp;$R214,$C$3:$C$1662&amp;$D$3:$D$1662,$E$3:$E$1662,0,0,1)</f>
        <v>5600</v>
      </c>
    </row>
    <row r="215" spans="3:29" x14ac:dyDescent="0.4">
      <c r="C215" t="s">
        <v>758</v>
      </c>
      <c r="D215" t="s">
        <v>423</v>
      </c>
      <c r="E215">
        <v>5600</v>
      </c>
      <c r="R215" t="s">
        <v>264</v>
      </c>
      <c r="S215" s="2">
        <f t="shared" si="16"/>
        <v>11311920</v>
      </c>
      <c r="T215" s="2">
        <f t="shared" si="18"/>
        <v>11032700</v>
      </c>
      <c r="U215" s="2">
        <f t="shared" si="18"/>
        <v>10582000</v>
      </c>
      <c r="V215" s="2">
        <f t="shared" si="18"/>
        <v>10742700</v>
      </c>
      <c r="W215" s="2">
        <f t="shared" si="18"/>
        <v>11730100</v>
      </c>
      <c r="X215" s="2">
        <f t="shared" si="18"/>
        <v>12472100</v>
      </c>
      <c r="Y215" s="2" cm="1">
        <f t="array" ref="Y215">_xlfn.XLOOKUP(Y$1&amp;$R215,$C$3:$C$1662&amp;$D$3:$D$1662,$E$3:$E$1662,0,0,1)</f>
        <v>49700</v>
      </c>
      <c r="Z215" s="2" cm="1">
        <f t="array" ref="Z215">_xlfn.XLOOKUP(Z$1&amp;$R215,$C$3:$C$1662&amp;$D$3:$D$1662,$E$3:$E$1662,0,0,1)</f>
        <v>32100</v>
      </c>
      <c r="AA215" s="2" cm="1">
        <f t="array" ref="AA215">_xlfn.XLOOKUP(AA$1&amp;$R215,$C$3:$C$1662&amp;$D$3:$D$1662,$E$3:$E$1662,0,0,1)</f>
        <v>9400</v>
      </c>
      <c r="AB215" s="2" cm="1">
        <f t="array" ref="AB215">_xlfn.XLOOKUP(AB$1&amp;$R215,$C$3:$C$1662&amp;$D$3:$D$1662,$E$3:$E$1662,0,0,1)</f>
        <v>20900</v>
      </c>
      <c r="AC215" s="2" cm="1">
        <f t="array" ref="AC215">_xlfn.XLOOKUP(AC$1&amp;$R215,$C$3:$C$1662&amp;$D$3:$D$1662,$E$3:$E$1662,0,0,1)</f>
        <v>78000</v>
      </c>
    </row>
    <row r="216" spans="3:29" x14ac:dyDescent="0.4">
      <c r="C216" t="s">
        <v>758</v>
      </c>
      <c r="D216" t="s">
        <v>424</v>
      </c>
      <c r="E216">
        <v>78000</v>
      </c>
      <c r="R216" t="s">
        <v>90</v>
      </c>
      <c r="S216" s="2">
        <f t="shared" si="16"/>
        <v>11332760</v>
      </c>
      <c r="T216" s="2">
        <f t="shared" si="18"/>
        <v>11060200</v>
      </c>
      <c r="U216" s="2">
        <f t="shared" si="18"/>
        <v>10596000</v>
      </c>
      <c r="V216" s="2">
        <f t="shared" si="18"/>
        <v>10775900</v>
      </c>
      <c r="W216" s="2">
        <f t="shared" si="18"/>
        <v>11741000</v>
      </c>
      <c r="X216" s="2">
        <f t="shared" si="18"/>
        <v>12490700</v>
      </c>
      <c r="Y216" s="2" cm="1">
        <f t="array" ref="Y216">_xlfn.XLOOKUP(Y$1&amp;$R216,$C$3:$C$1662&amp;$D$3:$D$1662,$E$3:$E$1662,0,0,1)</f>
        <v>27500</v>
      </c>
      <c r="Z216" s="2" cm="1">
        <f t="array" ref="Z216">_xlfn.XLOOKUP(Z$1&amp;$R216,$C$3:$C$1662&amp;$D$3:$D$1662,$E$3:$E$1662,0,0,1)</f>
        <v>14000</v>
      </c>
      <c r="AA216" s="2" cm="1">
        <f t="array" ref="AA216">_xlfn.XLOOKUP(AA$1&amp;$R216,$C$3:$C$1662&amp;$D$3:$D$1662,$E$3:$E$1662,0,0,1)</f>
        <v>33200</v>
      </c>
      <c r="AB216" s="2" cm="1">
        <f t="array" ref="AB216">_xlfn.XLOOKUP(AB$1&amp;$R216,$C$3:$C$1662&amp;$D$3:$D$1662,$E$3:$E$1662,0,0,1)</f>
        <v>10900</v>
      </c>
      <c r="AC216" s="2" cm="1">
        <f t="array" ref="AC216">_xlfn.XLOOKUP(AC$1&amp;$R216,$C$3:$C$1662&amp;$D$3:$D$1662,$E$3:$E$1662,0,0,1)</f>
        <v>18600</v>
      </c>
    </row>
    <row r="217" spans="3:29" x14ac:dyDescent="0.4">
      <c r="C217" t="s">
        <v>758</v>
      </c>
      <c r="D217" t="s">
        <v>425</v>
      </c>
      <c r="E217">
        <v>18600</v>
      </c>
      <c r="R217" t="s">
        <v>156</v>
      </c>
      <c r="S217" s="2">
        <f t="shared" si="16"/>
        <v>11356220</v>
      </c>
      <c r="T217" s="2">
        <f t="shared" si="18"/>
        <v>11077100</v>
      </c>
      <c r="U217" s="2">
        <f t="shared" si="18"/>
        <v>10608100</v>
      </c>
      <c r="V217" s="2">
        <f t="shared" si="18"/>
        <v>10801400</v>
      </c>
      <c r="W217" s="2">
        <f t="shared" si="18"/>
        <v>11781500</v>
      </c>
      <c r="X217" s="2">
        <f t="shared" si="18"/>
        <v>12513000</v>
      </c>
      <c r="Y217" s="2" cm="1">
        <f t="array" ref="Y217">_xlfn.XLOOKUP(Y$1&amp;$R217,$C$3:$C$1662&amp;$D$3:$D$1662,$E$3:$E$1662,0,0,1)</f>
        <v>16900</v>
      </c>
      <c r="Z217" s="2" cm="1">
        <f t="array" ref="Z217">_xlfn.XLOOKUP(Z$1&amp;$R217,$C$3:$C$1662&amp;$D$3:$D$1662,$E$3:$E$1662,0,0,1)</f>
        <v>12100</v>
      </c>
      <c r="AA217" s="2" cm="1">
        <f t="array" ref="AA217">_xlfn.XLOOKUP(AA$1&amp;$R217,$C$3:$C$1662&amp;$D$3:$D$1662,$E$3:$E$1662,0,0,1)</f>
        <v>25500</v>
      </c>
      <c r="AB217" s="2" cm="1">
        <f t="array" ref="AB217">_xlfn.XLOOKUP(AB$1&amp;$R217,$C$3:$C$1662&amp;$D$3:$D$1662,$E$3:$E$1662,0,0,1)</f>
        <v>40500</v>
      </c>
      <c r="AC217" s="2" cm="1">
        <f t="array" ref="AC217">_xlfn.XLOOKUP(AC$1&amp;$R217,$C$3:$C$1662&amp;$D$3:$D$1662,$E$3:$E$1662,0,0,1)</f>
        <v>22300</v>
      </c>
    </row>
    <row r="218" spans="3:29" x14ac:dyDescent="0.4">
      <c r="C218" t="s">
        <v>758</v>
      </c>
      <c r="D218" t="s">
        <v>426</v>
      </c>
      <c r="E218">
        <v>22300</v>
      </c>
      <c r="R218" t="s">
        <v>272</v>
      </c>
      <c r="S218" s="2">
        <f t="shared" si="16"/>
        <v>11366960</v>
      </c>
      <c r="T218" s="2">
        <f t="shared" si="18"/>
        <v>11085800</v>
      </c>
      <c r="U218" s="2">
        <f t="shared" si="18"/>
        <v>10611900</v>
      </c>
      <c r="V218" s="2">
        <f t="shared" si="18"/>
        <v>10815200</v>
      </c>
      <c r="W218" s="2">
        <f t="shared" si="18"/>
        <v>11803100</v>
      </c>
      <c r="X218" s="2">
        <f t="shared" si="18"/>
        <v>12518800</v>
      </c>
      <c r="Y218" s="2" cm="1">
        <f t="array" ref="Y218">_xlfn.XLOOKUP(Y$1&amp;$R218,$C$3:$C$1662&amp;$D$3:$D$1662,$E$3:$E$1662,0,0,1)</f>
        <v>8700</v>
      </c>
      <c r="Z218" s="2" cm="1">
        <f t="array" ref="Z218">_xlfn.XLOOKUP(Z$1&amp;$R218,$C$3:$C$1662&amp;$D$3:$D$1662,$E$3:$E$1662,0,0,1)</f>
        <v>3800</v>
      </c>
      <c r="AA218" s="2" cm="1">
        <f t="array" ref="AA218">_xlfn.XLOOKUP(AA$1&amp;$R218,$C$3:$C$1662&amp;$D$3:$D$1662,$E$3:$E$1662,0,0,1)</f>
        <v>13800</v>
      </c>
      <c r="AB218" s="2" cm="1">
        <f t="array" ref="AB218">_xlfn.XLOOKUP(AB$1&amp;$R218,$C$3:$C$1662&amp;$D$3:$D$1662,$E$3:$E$1662,0,0,1)</f>
        <v>21600</v>
      </c>
      <c r="AC218" s="2" cm="1">
        <f t="array" ref="AC218">_xlfn.XLOOKUP(AC$1&amp;$R218,$C$3:$C$1662&amp;$D$3:$D$1662,$E$3:$E$1662,0,0,1)</f>
        <v>5800</v>
      </c>
    </row>
    <row r="219" spans="3:29" x14ac:dyDescent="0.4">
      <c r="C219" t="s">
        <v>758</v>
      </c>
      <c r="D219" t="s">
        <v>427</v>
      </c>
      <c r="E219">
        <v>5800</v>
      </c>
      <c r="R219" t="s">
        <v>253</v>
      </c>
      <c r="S219" s="2">
        <f t="shared" si="16"/>
        <v>11385880</v>
      </c>
      <c r="T219" s="2">
        <f t="shared" si="18"/>
        <v>11099200</v>
      </c>
      <c r="U219" s="2">
        <f t="shared" si="18"/>
        <v>10619800</v>
      </c>
      <c r="V219" s="2">
        <f t="shared" si="18"/>
        <v>10841200</v>
      </c>
      <c r="W219" s="2">
        <f t="shared" si="18"/>
        <v>11827700</v>
      </c>
      <c r="X219" s="2">
        <f t="shared" si="18"/>
        <v>12541500</v>
      </c>
      <c r="Y219" s="2" cm="1">
        <f t="array" ref="Y219">_xlfn.XLOOKUP(Y$1&amp;$R219,$C$3:$C$1662&amp;$D$3:$D$1662,$E$3:$E$1662,0,0,1)</f>
        <v>13400</v>
      </c>
      <c r="Z219" s="2" cm="1">
        <f t="array" ref="Z219">_xlfn.XLOOKUP(Z$1&amp;$R219,$C$3:$C$1662&amp;$D$3:$D$1662,$E$3:$E$1662,0,0,1)</f>
        <v>7900</v>
      </c>
      <c r="AA219" s="2" cm="1">
        <f t="array" ref="AA219">_xlfn.XLOOKUP(AA$1&amp;$R219,$C$3:$C$1662&amp;$D$3:$D$1662,$E$3:$E$1662,0,0,1)</f>
        <v>26000</v>
      </c>
      <c r="AB219" s="2" cm="1">
        <f t="array" ref="AB219">_xlfn.XLOOKUP(AB$1&amp;$R219,$C$3:$C$1662&amp;$D$3:$D$1662,$E$3:$E$1662,0,0,1)</f>
        <v>24600</v>
      </c>
      <c r="AC219" s="2" cm="1">
        <f t="array" ref="AC219">_xlfn.XLOOKUP(AC$1&amp;$R219,$C$3:$C$1662&amp;$D$3:$D$1662,$E$3:$E$1662,0,0,1)</f>
        <v>22700</v>
      </c>
    </row>
    <row r="220" spans="3:29" x14ac:dyDescent="0.4">
      <c r="C220" t="s">
        <v>758</v>
      </c>
      <c r="D220" t="s">
        <v>428</v>
      </c>
      <c r="E220">
        <v>22700</v>
      </c>
      <c r="R220" t="s">
        <v>261</v>
      </c>
      <c r="S220" s="2">
        <f t="shared" si="16"/>
        <v>11404120</v>
      </c>
      <c r="T220" s="2">
        <f t="shared" si="18"/>
        <v>11114800</v>
      </c>
      <c r="U220" s="2">
        <f t="shared" si="18"/>
        <v>10663200</v>
      </c>
      <c r="V220" s="2">
        <f t="shared" si="18"/>
        <v>10852400</v>
      </c>
      <c r="W220" s="2">
        <f t="shared" si="18"/>
        <v>11839200</v>
      </c>
      <c r="X220" s="2">
        <f t="shared" si="18"/>
        <v>12551000</v>
      </c>
      <c r="Y220" s="2" cm="1">
        <f t="array" ref="Y220">_xlfn.XLOOKUP(Y$1&amp;$R220,$C$3:$C$1662&amp;$D$3:$D$1662,$E$3:$E$1662,0,0,1)</f>
        <v>15600</v>
      </c>
      <c r="Z220" s="2" cm="1">
        <f t="array" ref="Z220">_xlfn.XLOOKUP(Z$1&amp;$R220,$C$3:$C$1662&amp;$D$3:$D$1662,$E$3:$E$1662,0,0,1)</f>
        <v>43400</v>
      </c>
      <c r="AA220" s="2" cm="1">
        <f t="array" ref="AA220">_xlfn.XLOOKUP(AA$1&amp;$R220,$C$3:$C$1662&amp;$D$3:$D$1662,$E$3:$E$1662,0,0,1)</f>
        <v>11200</v>
      </c>
      <c r="AB220" s="2" cm="1">
        <f t="array" ref="AB220">_xlfn.XLOOKUP(AB$1&amp;$R220,$C$3:$C$1662&amp;$D$3:$D$1662,$E$3:$E$1662,0,0,1)</f>
        <v>11500</v>
      </c>
      <c r="AC220" s="2" cm="1">
        <f t="array" ref="AC220">_xlfn.XLOOKUP(AC$1&amp;$R220,$C$3:$C$1662&amp;$D$3:$D$1662,$E$3:$E$1662,0,0,1)</f>
        <v>9500</v>
      </c>
    </row>
    <row r="221" spans="3:29" x14ac:dyDescent="0.4">
      <c r="C221" t="s">
        <v>758</v>
      </c>
      <c r="D221" t="s">
        <v>429</v>
      </c>
      <c r="E221">
        <v>9500</v>
      </c>
      <c r="R221" t="s">
        <v>123</v>
      </c>
      <c r="S221" s="2">
        <f t="shared" si="16"/>
        <v>11420400</v>
      </c>
      <c r="T221" s="2">
        <f t="shared" si="18"/>
        <v>11148100</v>
      </c>
      <c r="U221" s="2">
        <f t="shared" si="18"/>
        <v>10672400</v>
      </c>
      <c r="V221" s="2">
        <f t="shared" si="18"/>
        <v>10862700</v>
      </c>
      <c r="W221" s="2">
        <f t="shared" si="18"/>
        <v>11854000</v>
      </c>
      <c r="X221" s="2">
        <f t="shared" si="18"/>
        <v>12564800</v>
      </c>
      <c r="Y221" s="2" cm="1">
        <f t="array" ref="Y221">_xlfn.XLOOKUP(Y$1&amp;$R221,$C$3:$C$1662&amp;$D$3:$D$1662,$E$3:$E$1662,0,0,1)</f>
        <v>33300</v>
      </c>
      <c r="Z221" s="2" cm="1">
        <f t="array" ref="Z221">_xlfn.XLOOKUP(Z$1&amp;$R221,$C$3:$C$1662&amp;$D$3:$D$1662,$E$3:$E$1662,0,0,1)</f>
        <v>9200</v>
      </c>
      <c r="AA221" s="2" cm="1">
        <f t="array" ref="AA221">_xlfn.XLOOKUP(AA$1&amp;$R221,$C$3:$C$1662&amp;$D$3:$D$1662,$E$3:$E$1662,0,0,1)</f>
        <v>10300</v>
      </c>
      <c r="AB221" s="2" cm="1">
        <f t="array" ref="AB221">_xlfn.XLOOKUP(AB$1&amp;$R221,$C$3:$C$1662&amp;$D$3:$D$1662,$E$3:$E$1662,0,0,1)</f>
        <v>14800</v>
      </c>
      <c r="AC221" s="2" cm="1">
        <f t="array" ref="AC221">_xlfn.XLOOKUP(AC$1&amp;$R221,$C$3:$C$1662&amp;$D$3:$D$1662,$E$3:$E$1662,0,0,1)</f>
        <v>13800</v>
      </c>
    </row>
    <row r="222" spans="3:29" x14ac:dyDescent="0.4">
      <c r="C222" t="s">
        <v>758</v>
      </c>
      <c r="D222" t="s">
        <v>430</v>
      </c>
      <c r="E222">
        <v>13800</v>
      </c>
      <c r="R222" t="s">
        <v>249</v>
      </c>
      <c r="S222" s="2">
        <f t="shared" si="16"/>
        <v>11437780</v>
      </c>
      <c r="T222" s="2">
        <f t="shared" si="18"/>
        <v>11169700</v>
      </c>
      <c r="U222" s="2">
        <f t="shared" si="18"/>
        <v>10677400</v>
      </c>
      <c r="V222" s="2">
        <f t="shared" si="18"/>
        <v>10903700</v>
      </c>
      <c r="W222" s="2">
        <f t="shared" si="18"/>
        <v>11864000</v>
      </c>
      <c r="X222" s="2">
        <f t="shared" si="18"/>
        <v>12574100</v>
      </c>
      <c r="Y222" s="2" cm="1">
        <f t="array" ref="Y222">_xlfn.XLOOKUP(Y$1&amp;$R222,$C$3:$C$1662&amp;$D$3:$D$1662,$E$3:$E$1662,0,0,1)</f>
        <v>21600</v>
      </c>
      <c r="Z222" s="2" cm="1">
        <f t="array" ref="Z222">_xlfn.XLOOKUP(Z$1&amp;$R222,$C$3:$C$1662&amp;$D$3:$D$1662,$E$3:$E$1662,0,0,1)</f>
        <v>5000</v>
      </c>
      <c r="AA222" s="2" cm="1">
        <f t="array" ref="AA222">_xlfn.XLOOKUP(AA$1&amp;$R222,$C$3:$C$1662&amp;$D$3:$D$1662,$E$3:$E$1662,0,0,1)</f>
        <v>41000</v>
      </c>
      <c r="AB222" s="2" cm="1">
        <f t="array" ref="AB222">_xlfn.XLOOKUP(AB$1&amp;$R222,$C$3:$C$1662&amp;$D$3:$D$1662,$E$3:$E$1662,0,0,1)</f>
        <v>10000</v>
      </c>
      <c r="AC222" s="2" cm="1">
        <f t="array" ref="AC222">_xlfn.XLOOKUP(AC$1&amp;$R222,$C$3:$C$1662&amp;$D$3:$D$1662,$E$3:$E$1662,0,0,1)</f>
        <v>9300</v>
      </c>
    </row>
    <row r="223" spans="3:29" x14ac:dyDescent="0.4">
      <c r="C223" t="s">
        <v>758</v>
      </c>
      <c r="D223" t="s">
        <v>431</v>
      </c>
      <c r="E223">
        <v>9300</v>
      </c>
      <c r="R223" t="s">
        <v>209</v>
      </c>
      <c r="S223" s="2">
        <f t="shared" si="16"/>
        <v>11476420</v>
      </c>
      <c r="T223" s="2">
        <f t="shared" si="18"/>
        <v>11181000</v>
      </c>
      <c r="U223" s="2">
        <f t="shared" si="18"/>
        <v>10709200</v>
      </c>
      <c r="V223" s="2">
        <f t="shared" si="18"/>
        <v>10988800</v>
      </c>
      <c r="W223" s="2">
        <f t="shared" si="18"/>
        <v>11907600</v>
      </c>
      <c r="X223" s="2">
        <f t="shared" si="18"/>
        <v>12595500</v>
      </c>
      <c r="Y223" s="2" cm="1">
        <f t="array" ref="Y223">_xlfn.XLOOKUP(Y$1&amp;$R223,$C$3:$C$1662&amp;$D$3:$D$1662,$E$3:$E$1662,0,0,1)</f>
        <v>11300</v>
      </c>
      <c r="Z223" s="2" cm="1">
        <f t="array" ref="Z223">_xlfn.XLOOKUP(Z$1&amp;$R223,$C$3:$C$1662&amp;$D$3:$D$1662,$E$3:$E$1662,0,0,1)</f>
        <v>31800</v>
      </c>
      <c r="AA223" s="2" cm="1">
        <f t="array" ref="AA223">_xlfn.XLOOKUP(AA$1&amp;$R223,$C$3:$C$1662&amp;$D$3:$D$1662,$E$3:$E$1662,0,0,1)</f>
        <v>85100</v>
      </c>
      <c r="AB223" s="2" cm="1">
        <f t="array" ref="AB223">_xlfn.XLOOKUP(AB$1&amp;$R223,$C$3:$C$1662&amp;$D$3:$D$1662,$E$3:$E$1662,0,0,1)</f>
        <v>43600</v>
      </c>
      <c r="AC223" s="2" cm="1">
        <f t="array" ref="AC223">_xlfn.XLOOKUP(AC$1&amp;$R223,$C$3:$C$1662&amp;$D$3:$D$1662,$E$3:$E$1662,0,0,1)</f>
        <v>21400</v>
      </c>
    </row>
    <row r="224" spans="3:29" x14ac:dyDescent="0.4">
      <c r="C224" t="s">
        <v>758</v>
      </c>
      <c r="D224" t="s">
        <v>432</v>
      </c>
      <c r="E224">
        <v>21400</v>
      </c>
      <c r="R224" t="s">
        <v>239</v>
      </c>
      <c r="S224" s="2">
        <f t="shared" si="16"/>
        <v>11492540</v>
      </c>
      <c r="T224" s="2">
        <f t="shared" si="18"/>
        <v>11201900</v>
      </c>
      <c r="U224" s="2">
        <f t="shared" si="18"/>
        <v>10712800</v>
      </c>
      <c r="V224" s="2">
        <f t="shared" si="18"/>
        <v>11005600</v>
      </c>
      <c r="W224" s="2">
        <f t="shared" si="18"/>
        <v>11920700</v>
      </c>
      <c r="X224" s="2">
        <f t="shared" si="18"/>
        <v>12621700</v>
      </c>
      <c r="Y224" s="2" cm="1">
        <f t="array" ref="Y224">_xlfn.XLOOKUP(Y$1&amp;$R224,$C$3:$C$1662&amp;$D$3:$D$1662,$E$3:$E$1662,0,0,1)</f>
        <v>20900</v>
      </c>
      <c r="Z224" s="2" cm="1">
        <f t="array" ref="Z224">_xlfn.XLOOKUP(Z$1&amp;$R224,$C$3:$C$1662&amp;$D$3:$D$1662,$E$3:$E$1662,0,0,1)</f>
        <v>3600</v>
      </c>
      <c r="AA224" s="2" cm="1">
        <f t="array" ref="AA224">_xlfn.XLOOKUP(AA$1&amp;$R224,$C$3:$C$1662&amp;$D$3:$D$1662,$E$3:$E$1662,0,0,1)</f>
        <v>16800</v>
      </c>
      <c r="AB224" s="2" cm="1">
        <f t="array" ref="AB224">_xlfn.XLOOKUP(AB$1&amp;$R224,$C$3:$C$1662&amp;$D$3:$D$1662,$E$3:$E$1662,0,0,1)</f>
        <v>13100</v>
      </c>
      <c r="AC224" s="2" cm="1">
        <f t="array" ref="AC224">_xlfn.XLOOKUP(AC$1&amp;$R224,$C$3:$C$1662&amp;$D$3:$D$1662,$E$3:$E$1662,0,0,1)</f>
        <v>26200</v>
      </c>
    </row>
    <row r="225" spans="3:29" x14ac:dyDescent="0.4">
      <c r="C225" t="s">
        <v>758</v>
      </c>
      <c r="D225" t="s">
        <v>433</v>
      </c>
      <c r="E225">
        <v>26200</v>
      </c>
      <c r="R225" t="s">
        <v>304</v>
      </c>
      <c r="S225" s="2">
        <f t="shared" si="16"/>
        <v>11504500</v>
      </c>
      <c r="T225" s="2">
        <f t="shared" si="18"/>
        <v>11222300</v>
      </c>
      <c r="U225" s="2">
        <f t="shared" si="18"/>
        <v>10722700</v>
      </c>
      <c r="V225" s="2">
        <f t="shared" si="18"/>
        <v>11015800</v>
      </c>
      <c r="W225" s="2">
        <f t="shared" si="18"/>
        <v>11928000</v>
      </c>
      <c r="X225" s="2">
        <f t="shared" si="18"/>
        <v>12633700</v>
      </c>
      <c r="Y225" s="2" cm="1">
        <f t="array" ref="Y225">_xlfn.XLOOKUP(Y$1&amp;$R225,$C$3:$C$1662&amp;$D$3:$D$1662,$E$3:$E$1662,0,0,1)</f>
        <v>20400</v>
      </c>
      <c r="Z225" s="2" cm="1">
        <f t="array" ref="Z225">_xlfn.XLOOKUP(Z$1&amp;$R225,$C$3:$C$1662&amp;$D$3:$D$1662,$E$3:$E$1662,0,0,1)</f>
        <v>9900</v>
      </c>
      <c r="AA225" s="2" cm="1">
        <f t="array" ref="AA225">_xlfn.XLOOKUP(AA$1&amp;$R225,$C$3:$C$1662&amp;$D$3:$D$1662,$E$3:$E$1662,0,0,1)</f>
        <v>10200</v>
      </c>
      <c r="AB225" s="2" cm="1">
        <f t="array" ref="AB225">_xlfn.XLOOKUP(AB$1&amp;$R225,$C$3:$C$1662&amp;$D$3:$D$1662,$E$3:$E$1662,0,0,1)</f>
        <v>7300</v>
      </c>
      <c r="AC225" s="2" cm="1">
        <f t="array" ref="AC225">_xlfn.XLOOKUP(AC$1&amp;$R225,$C$3:$C$1662&amp;$D$3:$D$1662,$E$3:$E$1662,0,0,1)</f>
        <v>12000</v>
      </c>
    </row>
    <row r="226" spans="3:29" x14ac:dyDescent="0.4">
      <c r="C226" t="s">
        <v>758</v>
      </c>
      <c r="D226" t="s">
        <v>434</v>
      </c>
      <c r="E226">
        <v>12000</v>
      </c>
      <c r="R226" t="s">
        <v>283</v>
      </c>
      <c r="S226" s="2">
        <f t="shared" si="16"/>
        <v>11516480</v>
      </c>
      <c r="T226" s="2">
        <f t="shared" si="18"/>
        <v>11233000</v>
      </c>
      <c r="U226" s="2">
        <f t="shared" si="18"/>
        <v>10738600</v>
      </c>
      <c r="V226" s="2">
        <f t="shared" si="18"/>
        <v>11036900</v>
      </c>
      <c r="W226" s="2">
        <f t="shared" si="18"/>
        <v>11932100</v>
      </c>
      <c r="X226" s="2">
        <f t="shared" si="18"/>
        <v>12641800</v>
      </c>
      <c r="Y226" s="2" cm="1">
        <f t="array" ref="Y226">_xlfn.XLOOKUP(Y$1&amp;$R226,$C$3:$C$1662&amp;$D$3:$D$1662,$E$3:$E$1662,0,0,1)</f>
        <v>10700</v>
      </c>
      <c r="Z226" s="2" cm="1">
        <f t="array" ref="Z226">_xlfn.XLOOKUP(Z$1&amp;$R226,$C$3:$C$1662&amp;$D$3:$D$1662,$E$3:$E$1662,0,0,1)</f>
        <v>15900</v>
      </c>
      <c r="AA226" s="2" cm="1">
        <f t="array" ref="AA226">_xlfn.XLOOKUP(AA$1&amp;$R226,$C$3:$C$1662&amp;$D$3:$D$1662,$E$3:$E$1662,0,0,1)</f>
        <v>21100</v>
      </c>
      <c r="AB226" s="2" cm="1">
        <f t="array" ref="AB226">_xlfn.XLOOKUP(AB$1&amp;$R226,$C$3:$C$1662&amp;$D$3:$D$1662,$E$3:$E$1662,0,0,1)</f>
        <v>4100</v>
      </c>
      <c r="AC226" s="2" cm="1">
        <f t="array" ref="AC226">_xlfn.XLOOKUP(AC$1&amp;$R226,$C$3:$C$1662&amp;$D$3:$D$1662,$E$3:$E$1662,0,0,1)</f>
        <v>8100</v>
      </c>
    </row>
    <row r="227" spans="3:29" x14ac:dyDescent="0.4">
      <c r="C227" t="s">
        <v>758</v>
      </c>
      <c r="D227" t="s">
        <v>435</v>
      </c>
      <c r="E227">
        <v>8100</v>
      </c>
      <c r="R227" t="s">
        <v>176</v>
      </c>
      <c r="S227" s="2">
        <f t="shared" si="16"/>
        <v>11529460</v>
      </c>
      <c r="T227" s="2">
        <f t="shared" si="18"/>
        <v>11265600</v>
      </c>
      <c r="U227" s="2">
        <f t="shared" si="18"/>
        <v>10743400</v>
      </c>
      <c r="V227" s="2">
        <f t="shared" si="18"/>
        <v>11043800</v>
      </c>
      <c r="W227" s="2">
        <f t="shared" si="18"/>
        <v>11951200</v>
      </c>
      <c r="X227" s="2">
        <f t="shared" si="18"/>
        <v>12643300</v>
      </c>
      <c r="Y227" s="2" cm="1">
        <f t="array" ref="Y227">_xlfn.XLOOKUP(Y$1&amp;$R227,$C$3:$C$1662&amp;$D$3:$D$1662,$E$3:$E$1662,0,0,1)</f>
        <v>32600</v>
      </c>
      <c r="Z227" s="2" cm="1">
        <f t="array" ref="Z227">_xlfn.XLOOKUP(Z$1&amp;$R227,$C$3:$C$1662&amp;$D$3:$D$1662,$E$3:$E$1662,0,0,1)</f>
        <v>4800</v>
      </c>
      <c r="AA227" s="2" cm="1">
        <f t="array" ref="AA227">_xlfn.XLOOKUP(AA$1&amp;$R227,$C$3:$C$1662&amp;$D$3:$D$1662,$E$3:$E$1662,0,0,1)</f>
        <v>6900</v>
      </c>
      <c r="AB227" s="2" cm="1">
        <f t="array" ref="AB227">_xlfn.XLOOKUP(AB$1&amp;$R227,$C$3:$C$1662&amp;$D$3:$D$1662,$E$3:$E$1662,0,0,1)</f>
        <v>19100</v>
      </c>
      <c r="AC227" s="2" cm="1">
        <f t="array" ref="AC227">_xlfn.XLOOKUP(AC$1&amp;$R227,$C$3:$C$1662&amp;$D$3:$D$1662,$E$3:$E$1662,0,0,1)</f>
        <v>1500</v>
      </c>
    </row>
    <row r="228" spans="3:29" x14ac:dyDescent="0.4">
      <c r="C228" t="s">
        <v>758</v>
      </c>
      <c r="D228" t="s">
        <v>436</v>
      </c>
      <c r="E228">
        <v>1500</v>
      </c>
      <c r="R228" t="s">
        <v>117</v>
      </c>
      <c r="S228" s="2">
        <f t="shared" si="16"/>
        <v>11557840</v>
      </c>
      <c r="T228" s="2">
        <f t="shared" ref="T228:X243" si="19">T227+Y228</f>
        <v>11280300</v>
      </c>
      <c r="U228" s="2">
        <f t="shared" si="19"/>
        <v>10751500</v>
      </c>
      <c r="V228" s="2">
        <f t="shared" si="19"/>
        <v>11071900</v>
      </c>
      <c r="W228" s="2">
        <f t="shared" si="19"/>
        <v>12013100</v>
      </c>
      <c r="X228" s="2">
        <f t="shared" si="19"/>
        <v>12672400</v>
      </c>
      <c r="Y228" s="2" cm="1">
        <f t="array" ref="Y228">_xlfn.XLOOKUP(Y$1&amp;$R228,$C$3:$C$1662&amp;$D$3:$D$1662,$E$3:$E$1662,0,0,1)</f>
        <v>14700</v>
      </c>
      <c r="Z228" s="2" cm="1">
        <f t="array" ref="Z228">_xlfn.XLOOKUP(Z$1&amp;$R228,$C$3:$C$1662&amp;$D$3:$D$1662,$E$3:$E$1662,0,0,1)</f>
        <v>8100</v>
      </c>
      <c r="AA228" s="2" cm="1">
        <f t="array" ref="AA228">_xlfn.XLOOKUP(AA$1&amp;$R228,$C$3:$C$1662&amp;$D$3:$D$1662,$E$3:$E$1662,0,0,1)</f>
        <v>28100</v>
      </c>
      <c r="AB228" s="2" cm="1">
        <f t="array" ref="AB228">_xlfn.XLOOKUP(AB$1&amp;$R228,$C$3:$C$1662&amp;$D$3:$D$1662,$E$3:$E$1662,0,0,1)</f>
        <v>61900</v>
      </c>
      <c r="AC228" s="2" cm="1">
        <f t="array" ref="AC228">_xlfn.XLOOKUP(AC$1&amp;$R228,$C$3:$C$1662&amp;$D$3:$D$1662,$E$3:$E$1662,0,0,1)</f>
        <v>29100</v>
      </c>
    </row>
    <row r="229" spans="3:29" x14ac:dyDescent="0.4">
      <c r="C229" t="s">
        <v>758</v>
      </c>
      <c r="D229" t="s">
        <v>437</v>
      </c>
      <c r="E229">
        <v>29100</v>
      </c>
      <c r="R229" t="s">
        <v>54</v>
      </c>
      <c r="S229" s="2">
        <f t="shared" si="16"/>
        <v>11572120</v>
      </c>
      <c r="T229" s="2">
        <f t="shared" si="19"/>
        <v>11296700</v>
      </c>
      <c r="U229" s="2">
        <f t="shared" si="19"/>
        <v>10754000</v>
      </c>
      <c r="V229" s="2">
        <f t="shared" si="19"/>
        <v>11079000</v>
      </c>
      <c r="W229" s="2">
        <f t="shared" si="19"/>
        <v>12039100</v>
      </c>
      <c r="X229" s="2">
        <f t="shared" si="19"/>
        <v>12691800</v>
      </c>
      <c r="Y229" s="2" cm="1">
        <f t="array" ref="Y229">_xlfn.XLOOKUP(Y$1&amp;$R229,$C$3:$C$1662&amp;$D$3:$D$1662,$E$3:$E$1662,0,0,1)</f>
        <v>16400</v>
      </c>
      <c r="Z229" s="2" cm="1">
        <f t="array" ref="Z229">_xlfn.XLOOKUP(Z$1&amp;$R229,$C$3:$C$1662&amp;$D$3:$D$1662,$E$3:$E$1662,0,0,1)</f>
        <v>2500</v>
      </c>
      <c r="AA229" s="2" cm="1">
        <f t="array" ref="AA229">_xlfn.XLOOKUP(AA$1&amp;$R229,$C$3:$C$1662&amp;$D$3:$D$1662,$E$3:$E$1662,0,0,1)</f>
        <v>7100</v>
      </c>
      <c r="AB229" s="2" cm="1">
        <f t="array" ref="AB229">_xlfn.XLOOKUP(AB$1&amp;$R229,$C$3:$C$1662&amp;$D$3:$D$1662,$E$3:$E$1662,0,0,1)</f>
        <v>26000</v>
      </c>
      <c r="AC229" s="2" cm="1">
        <f t="array" ref="AC229">_xlfn.XLOOKUP(AC$1&amp;$R229,$C$3:$C$1662&amp;$D$3:$D$1662,$E$3:$E$1662,0,0,1)</f>
        <v>19400</v>
      </c>
    </row>
    <row r="230" spans="3:29" x14ac:dyDescent="0.4">
      <c r="C230" t="s">
        <v>758</v>
      </c>
      <c r="D230" t="s">
        <v>438</v>
      </c>
      <c r="E230">
        <v>19400</v>
      </c>
      <c r="R230" t="s">
        <v>161</v>
      </c>
      <c r="S230" s="2">
        <f t="shared" si="16"/>
        <v>11586540</v>
      </c>
      <c r="T230" s="2">
        <f t="shared" si="19"/>
        <v>11338100</v>
      </c>
      <c r="U230" s="2">
        <f t="shared" si="19"/>
        <v>10766000</v>
      </c>
      <c r="V230" s="2">
        <f t="shared" si="19"/>
        <v>11086800</v>
      </c>
      <c r="W230" s="2">
        <f t="shared" si="19"/>
        <v>12045800</v>
      </c>
      <c r="X230" s="2">
        <f t="shared" si="19"/>
        <v>12696000</v>
      </c>
      <c r="Y230" s="2" cm="1">
        <f t="array" ref="Y230">_xlfn.XLOOKUP(Y$1&amp;$R230,$C$3:$C$1662&amp;$D$3:$D$1662,$E$3:$E$1662,0,0,1)</f>
        <v>41400</v>
      </c>
      <c r="Z230" s="2" cm="1">
        <f t="array" ref="Z230">_xlfn.XLOOKUP(Z$1&amp;$R230,$C$3:$C$1662&amp;$D$3:$D$1662,$E$3:$E$1662,0,0,1)</f>
        <v>12000</v>
      </c>
      <c r="AA230" s="2" cm="1">
        <f t="array" ref="AA230">_xlfn.XLOOKUP(AA$1&amp;$R230,$C$3:$C$1662&amp;$D$3:$D$1662,$E$3:$E$1662,0,0,1)</f>
        <v>7800</v>
      </c>
      <c r="AB230" s="2" cm="1">
        <f t="array" ref="AB230">_xlfn.XLOOKUP(AB$1&amp;$R230,$C$3:$C$1662&amp;$D$3:$D$1662,$E$3:$E$1662,0,0,1)</f>
        <v>6700</v>
      </c>
      <c r="AC230" s="2" cm="1">
        <f t="array" ref="AC230">_xlfn.XLOOKUP(AC$1&amp;$R230,$C$3:$C$1662&amp;$D$3:$D$1662,$E$3:$E$1662,0,0,1)</f>
        <v>4200</v>
      </c>
    </row>
    <row r="231" spans="3:29" x14ac:dyDescent="0.4">
      <c r="C231" t="s">
        <v>758</v>
      </c>
      <c r="D231" t="s">
        <v>439</v>
      </c>
      <c r="E231">
        <v>4200</v>
      </c>
      <c r="R231" t="s">
        <v>185</v>
      </c>
      <c r="S231" s="2">
        <f t="shared" si="16"/>
        <v>11603840</v>
      </c>
      <c r="T231" s="2">
        <f t="shared" si="19"/>
        <v>11363300</v>
      </c>
      <c r="U231" s="2">
        <f t="shared" si="19"/>
        <v>10782400</v>
      </c>
      <c r="V231" s="2">
        <f t="shared" si="19"/>
        <v>11099000</v>
      </c>
      <c r="W231" s="2">
        <f t="shared" si="19"/>
        <v>12063700</v>
      </c>
      <c r="X231" s="2">
        <f t="shared" si="19"/>
        <v>12710800</v>
      </c>
      <c r="Y231" s="2" cm="1">
        <f t="array" ref="Y231">_xlfn.XLOOKUP(Y$1&amp;$R231,$C$3:$C$1662&amp;$D$3:$D$1662,$E$3:$E$1662,0,0,1)</f>
        <v>25200</v>
      </c>
      <c r="Z231" s="2" cm="1">
        <f t="array" ref="Z231">_xlfn.XLOOKUP(Z$1&amp;$R231,$C$3:$C$1662&amp;$D$3:$D$1662,$E$3:$E$1662,0,0,1)</f>
        <v>16400</v>
      </c>
      <c r="AA231" s="2" cm="1">
        <f t="array" ref="AA231">_xlfn.XLOOKUP(AA$1&amp;$R231,$C$3:$C$1662&amp;$D$3:$D$1662,$E$3:$E$1662,0,0,1)</f>
        <v>12200</v>
      </c>
      <c r="AB231" s="2" cm="1">
        <f t="array" ref="AB231">_xlfn.XLOOKUP(AB$1&amp;$R231,$C$3:$C$1662&amp;$D$3:$D$1662,$E$3:$E$1662,0,0,1)</f>
        <v>17900</v>
      </c>
      <c r="AC231" s="2" cm="1">
        <f t="array" ref="AC231">_xlfn.XLOOKUP(AC$1&amp;$R231,$C$3:$C$1662&amp;$D$3:$D$1662,$E$3:$E$1662,0,0,1)</f>
        <v>14800</v>
      </c>
    </row>
    <row r="232" spans="3:29" x14ac:dyDescent="0.4">
      <c r="C232" t="s">
        <v>758</v>
      </c>
      <c r="D232" t="s">
        <v>440</v>
      </c>
      <c r="E232">
        <v>14800</v>
      </c>
      <c r="R232" t="s">
        <v>207</v>
      </c>
      <c r="S232" s="2">
        <f t="shared" si="16"/>
        <v>11618080</v>
      </c>
      <c r="T232" s="2">
        <f t="shared" si="19"/>
        <v>11381000</v>
      </c>
      <c r="U232" s="2">
        <f t="shared" si="19"/>
        <v>10790100</v>
      </c>
      <c r="V232" s="2">
        <f t="shared" si="19"/>
        <v>11104600</v>
      </c>
      <c r="W232" s="2">
        <f t="shared" si="19"/>
        <v>12088100</v>
      </c>
      <c r="X232" s="2">
        <f t="shared" si="19"/>
        <v>12726600</v>
      </c>
      <c r="Y232" s="2" cm="1">
        <f t="array" ref="Y232">_xlfn.XLOOKUP(Y$1&amp;$R232,$C$3:$C$1662&amp;$D$3:$D$1662,$E$3:$E$1662,0,0,1)</f>
        <v>17700</v>
      </c>
      <c r="Z232" s="2" cm="1">
        <f t="array" ref="Z232">_xlfn.XLOOKUP(Z$1&amp;$R232,$C$3:$C$1662&amp;$D$3:$D$1662,$E$3:$E$1662,0,0,1)</f>
        <v>7700</v>
      </c>
      <c r="AA232" s="2" cm="1">
        <f t="array" ref="AA232">_xlfn.XLOOKUP(AA$1&amp;$R232,$C$3:$C$1662&amp;$D$3:$D$1662,$E$3:$E$1662,0,0,1)</f>
        <v>5600</v>
      </c>
      <c r="AB232" s="2" cm="1">
        <f t="array" ref="AB232">_xlfn.XLOOKUP(AB$1&amp;$R232,$C$3:$C$1662&amp;$D$3:$D$1662,$E$3:$E$1662,0,0,1)</f>
        <v>24400</v>
      </c>
      <c r="AC232" s="2" cm="1">
        <f t="array" ref="AC232">_xlfn.XLOOKUP(AC$1&amp;$R232,$C$3:$C$1662&amp;$D$3:$D$1662,$E$3:$E$1662,0,0,1)</f>
        <v>15800</v>
      </c>
    </row>
    <row r="233" spans="3:29" x14ac:dyDescent="0.4">
      <c r="C233" t="s">
        <v>758</v>
      </c>
      <c r="D233" t="s">
        <v>441</v>
      </c>
      <c r="E233">
        <v>15800</v>
      </c>
      <c r="R233" t="s">
        <v>216</v>
      </c>
      <c r="S233" s="2">
        <f t="shared" si="16"/>
        <v>11633640</v>
      </c>
      <c r="T233" s="2">
        <f t="shared" si="19"/>
        <v>11395600</v>
      </c>
      <c r="U233" s="2">
        <f t="shared" si="19"/>
        <v>10808100</v>
      </c>
      <c r="V233" s="2">
        <f t="shared" si="19"/>
        <v>11119500</v>
      </c>
      <c r="W233" s="2">
        <f t="shared" si="19"/>
        <v>12102900</v>
      </c>
      <c r="X233" s="2">
        <f t="shared" si="19"/>
        <v>12742100</v>
      </c>
      <c r="Y233" s="2" cm="1">
        <f t="array" ref="Y233">_xlfn.XLOOKUP(Y$1&amp;$R233,$C$3:$C$1662&amp;$D$3:$D$1662,$E$3:$E$1662,0,0,1)</f>
        <v>14600</v>
      </c>
      <c r="Z233" s="2" cm="1">
        <f t="array" ref="Z233">_xlfn.XLOOKUP(Z$1&amp;$R233,$C$3:$C$1662&amp;$D$3:$D$1662,$E$3:$E$1662,0,0,1)</f>
        <v>18000</v>
      </c>
      <c r="AA233" s="2" cm="1">
        <f t="array" ref="AA233">_xlfn.XLOOKUP(AA$1&amp;$R233,$C$3:$C$1662&amp;$D$3:$D$1662,$E$3:$E$1662,0,0,1)</f>
        <v>14900</v>
      </c>
      <c r="AB233" s="2" cm="1">
        <f t="array" ref="AB233">_xlfn.XLOOKUP(AB$1&amp;$R233,$C$3:$C$1662&amp;$D$3:$D$1662,$E$3:$E$1662,0,0,1)</f>
        <v>14800</v>
      </c>
      <c r="AC233" s="2" cm="1">
        <f t="array" ref="AC233">_xlfn.XLOOKUP(AC$1&amp;$R233,$C$3:$C$1662&amp;$D$3:$D$1662,$E$3:$E$1662,0,0,1)</f>
        <v>15500</v>
      </c>
    </row>
    <row r="234" spans="3:29" x14ac:dyDescent="0.4">
      <c r="C234" t="s">
        <v>758</v>
      </c>
      <c r="D234" t="s">
        <v>442</v>
      </c>
      <c r="E234">
        <v>15500</v>
      </c>
      <c r="R234" t="s">
        <v>212</v>
      </c>
      <c r="S234" s="2">
        <f t="shared" si="16"/>
        <v>11649300</v>
      </c>
      <c r="T234" s="2">
        <f t="shared" si="19"/>
        <v>11415800</v>
      </c>
      <c r="U234" s="2">
        <f t="shared" si="19"/>
        <v>10816100</v>
      </c>
      <c r="V234" s="2">
        <f t="shared" si="19"/>
        <v>11133700</v>
      </c>
      <c r="W234" s="2">
        <f t="shared" si="19"/>
        <v>12127000</v>
      </c>
      <c r="X234" s="2">
        <f t="shared" si="19"/>
        <v>12753900</v>
      </c>
      <c r="Y234" s="2" cm="1">
        <f t="array" ref="Y234">_xlfn.XLOOKUP(Y$1&amp;$R234,$C$3:$C$1662&amp;$D$3:$D$1662,$E$3:$E$1662,0,0,1)</f>
        <v>20200</v>
      </c>
      <c r="Z234" s="2" cm="1">
        <f t="array" ref="Z234">_xlfn.XLOOKUP(Z$1&amp;$R234,$C$3:$C$1662&amp;$D$3:$D$1662,$E$3:$E$1662,0,0,1)</f>
        <v>8000</v>
      </c>
      <c r="AA234" s="2" cm="1">
        <f t="array" ref="AA234">_xlfn.XLOOKUP(AA$1&amp;$R234,$C$3:$C$1662&amp;$D$3:$D$1662,$E$3:$E$1662,0,0,1)</f>
        <v>14200</v>
      </c>
      <c r="AB234" s="2" cm="1">
        <f t="array" ref="AB234">_xlfn.XLOOKUP(AB$1&amp;$R234,$C$3:$C$1662&amp;$D$3:$D$1662,$E$3:$E$1662,0,0,1)</f>
        <v>24100</v>
      </c>
      <c r="AC234" s="2" cm="1">
        <f t="array" ref="AC234">_xlfn.XLOOKUP(AC$1&amp;$R234,$C$3:$C$1662&amp;$D$3:$D$1662,$E$3:$E$1662,0,0,1)</f>
        <v>11800</v>
      </c>
    </row>
    <row r="235" spans="3:29" x14ac:dyDescent="0.4">
      <c r="C235" t="s">
        <v>758</v>
      </c>
      <c r="D235" t="s">
        <v>443</v>
      </c>
      <c r="E235">
        <v>11800</v>
      </c>
      <c r="R235" t="s">
        <v>146</v>
      </c>
      <c r="S235" s="2">
        <f t="shared" si="16"/>
        <v>11666980</v>
      </c>
      <c r="T235" s="2">
        <f t="shared" si="19"/>
        <v>11440800</v>
      </c>
      <c r="U235" s="2">
        <f t="shared" si="19"/>
        <v>10847400</v>
      </c>
      <c r="V235" s="2">
        <f t="shared" si="19"/>
        <v>11150000</v>
      </c>
      <c r="W235" s="2">
        <f t="shared" si="19"/>
        <v>12136600</v>
      </c>
      <c r="X235" s="2">
        <f t="shared" si="19"/>
        <v>12760100</v>
      </c>
      <c r="Y235" s="2" cm="1">
        <f t="array" ref="Y235">_xlfn.XLOOKUP(Y$1&amp;$R235,$C$3:$C$1662&amp;$D$3:$D$1662,$E$3:$E$1662,0,0,1)</f>
        <v>25000</v>
      </c>
      <c r="Z235" s="2" cm="1">
        <f t="array" ref="Z235">_xlfn.XLOOKUP(Z$1&amp;$R235,$C$3:$C$1662&amp;$D$3:$D$1662,$E$3:$E$1662,0,0,1)</f>
        <v>31300</v>
      </c>
      <c r="AA235" s="2" cm="1">
        <f t="array" ref="AA235">_xlfn.XLOOKUP(AA$1&amp;$R235,$C$3:$C$1662&amp;$D$3:$D$1662,$E$3:$E$1662,0,0,1)</f>
        <v>16300</v>
      </c>
      <c r="AB235" s="2" cm="1">
        <f t="array" ref="AB235">_xlfn.XLOOKUP(AB$1&amp;$R235,$C$3:$C$1662&amp;$D$3:$D$1662,$E$3:$E$1662,0,0,1)</f>
        <v>9600</v>
      </c>
      <c r="AC235" s="2" cm="1">
        <f t="array" ref="AC235">_xlfn.XLOOKUP(AC$1&amp;$R235,$C$3:$C$1662&amp;$D$3:$D$1662,$E$3:$E$1662,0,0,1)</f>
        <v>6200</v>
      </c>
    </row>
    <row r="236" spans="3:29" x14ac:dyDescent="0.4">
      <c r="C236" t="s">
        <v>758</v>
      </c>
      <c r="D236" t="s">
        <v>444</v>
      </c>
      <c r="E236">
        <v>6200</v>
      </c>
      <c r="R236" t="s">
        <v>195</v>
      </c>
      <c r="S236" s="2">
        <f t="shared" si="16"/>
        <v>11681360</v>
      </c>
      <c r="T236" s="2">
        <f t="shared" si="19"/>
        <v>11466300</v>
      </c>
      <c r="U236" s="2">
        <f t="shared" si="19"/>
        <v>10854000</v>
      </c>
      <c r="V236" s="2">
        <f t="shared" si="19"/>
        <v>11160800</v>
      </c>
      <c r="W236" s="2">
        <f t="shared" si="19"/>
        <v>12146300</v>
      </c>
      <c r="X236" s="2">
        <f t="shared" si="19"/>
        <v>12779400</v>
      </c>
      <c r="Y236" s="2" cm="1">
        <f t="array" ref="Y236">_xlfn.XLOOKUP(Y$1&amp;$R236,$C$3:$C$1662&amp;$D$3:$D$1662,$E$3:$E$1662,0,0,1)</f>
        <v>25500</v>
      </c>
      <c r="Z236" s="2" cm="1">
        <f t="array" ref="Z236">_xlfn.XLOOKUP(Z$1&amp;$R236,$C$3:$C$1662&amp;$D$3:$D$1662,$E$3:$E$1662,0,0,1)</f>
        <v>6600</v>
      </c>
      <c r="AA236" s="2" cm="1">
        <f t="array" ref="AA236">_xlfn.XLOOKUP(AA$1&amp;$R236,$C$3:$C$1662&amp;$D$3:$D$1662,$E$3:$E$1662,0,0,1)</f>
        <v>10800</v>
      </c>
      <c r="AB236" s="2" cm="1">
        <f t="array" ref="AB236">_xlfn.XLOOKUP(AB$1&amp;$R236,$C$3:$C$1662&amp;$D$3:$D$1662,$E$3:$E$1662,0,0,1)</f>
        <v>9700</v>
      </c>
      <c r="AC236" s="2" cm="1">
        <f t="array" ref="AC236">_xlfn.XLOOKUP(AC$1&amp;$R236,$C$3:$C$1662&amp;$D$3:$D$1662,$E$3:$E$1662,0,0,1)</f>
        <v>19300</v>
      </c>
    </row>
    <row r="237" spans="3:29" x14ac:dyDescent="0.4">
      <c r="C237" t="s">
        <v>758</v>
      </c>
      <c r="D237" t="s">
        <v>445</v>
      </c>
      <c r="E237">
        <v>19300</v>
      </c>
      <c r="R237" t="s">
        <v>243</v>
      </c>
      <c r="S237" s="2">
        <f t="shared" si="16"/>
        <v>11696980</v>
      </c>
      <c r="T237" s="2">
        <f t="shared" si="19"/>
        <v>11475100</v>
      </c>
      <c r="U237" s="2">
        <f t="shared" si="19"/>
        <v>10884600</v>
      </c>
      <c r="V237" s="2">
        <f t="shared" si="19"/>
        <v>11173200</v>
      </c>
      <c r="W237" s="2">
        <f t="shared" si="19"/>
        <v>12168600</v>
      </c>
      <c r="X237" s="2">
        <f t="shared" si="19"/>
        <v>12783400</v>
      </c>
      <c r="Y237" s="2" cm="1">
        <f t="array" ref="Y237">_xlfn.XLOOKUP(Y$1&amp;$R237,$C$3:$C$1662&amp;$D$3:$D$1662,$E$3:$E$1662,0,0,1)</f>
        <v>8800</v>
      </c>
      <c r="Z237" s="2" cm="1">
        <f t="array" ref="Z237">_xlfn.XLOOKUP(Z$1&amp;$R237,$C$3:$C$1662&amp;$D$3:$D$1662,$E$3:$E$1662,0,0,1)</f>
        <v>30600</v>
      </c>
      <c r="AA237" s="2" cm="1">
        <f t="array" ref="AA237">_xlfn.XLOOKUP(AA$1&amp;$R237,$C$3:$C$1662&amp;$D$3:$D$1662,$E$3:$E$1662,0,0,1)</f>
        <v>12400</v>
      </c>
      <c r="AB237" s="2" cm="1">
        <f t="array" ref="AB237">_xlfn.XLOOKUP(AB$1&amp;$R237,$C$3:$C$1662&amp;$D$3:$D$1662,$E$3:$E$1662,0,0,1)</f>
        <v>22300</v>
      </c>
      <c r="AC237" s="2" cm="1">
        <f t="array" ref="AC237">_xlfn.XLOOKUP(AC$1&amp;$R237,$C$3:$C$1662&amp;$D$3:$D$1662,$E$3:$E$1662,0,0,1)</f>
        <v>4000</v>
      </c>
    </row>
    <row r="238" spans="3:29" x14ac:dyDescent="0.4">
      <c r="C238" t="s">
        <v>758</v>
      </c>
      <c r="D238" t="s">
        <v>446</v>
      </c>
      <c r="E238">
        <v>4000</v>
      </c>
      <c r="R238" t="s">
        <v>305</v>
      </c>
      <c r="S238" s="2">
        <f t="shared" si="16"/>
        <v>11736060</v>
      </c>
      <c r="T238" s="2">
        <f t="shared" si="19"/>
        <v>11530900</v>
      </c>
      <c r="U238" s="2">
        <f t="shared" si="19"/>
        <v>10937200</v>
      </c>
      <c r="V238" s="2">
        <f t="shared" si="19"/>
        <v>11199500</v>
      </c>
      <c r="W238" s="2">
        <f t="shared" si="19"/>
        <v>12196700</v>
      </c>
      <c r="X238" s="2">
        <f t="shared" si="19"/>
        <v>12816000</v>
      </c>
      <c r="Y238" s="2" cm="1">
        <f t="array" ref="Y238">_xlfn.XLOOKUP(Y$1&amp;$R238,$C$3:$C$1662&amp;$D$3:$D$1662,$E$3:$E$1662,0,0,1)</f>
        <v>55800</v>
      </c>
      <c r="Z238" s="2" cm="1">
        <f t="array" ref="Z238">_xlfn.XLOOKUP(Z$1&amp;$R238,$C$3:$C$1662&amp;$D$3:$D$1662,$E$3:$E$1662,0,0,1)</f>
        <v>52600</v>
      </c>
      <c r="AA238" s="2" cm="1">
        <f t="array" ref="AA238">_xlfn.XLOOKUP(AA$1&amp;$R238,$C$3:$C$1662&amp;$D$3:$D$1662,$E$3:$E$1662,0,0,1)</f>
        <v>26300</v>
      </c>
      <c r="AB238" s="2" cm="1">
        <f t="array" ref="AB238">_xlfn.XLOOKUP(AB$1&amp;$R238,$C$3:$C$1662&amp;$D$3:$D$1662,$E$3:$E$1662,0,0,1)</f>
        <v>28100</v>
      </c>
      <c r="AC238" s="2" cm="1">
        <f t="array" ref="AC238">_xlfn.XLOOKUP(AC$1&amp;$R238,$C$3:$C$1662&amp;$D$3:$D$1662,$E$3:$E$1662,0,0,1)</f>
        <v>32600</v>
      </c>
    </row>
    <row r="239" spans="3:29" x14ac:dyDescent="0.4">
      <c r="C239" t="s">
        <v>758</v>
      </c>
      <c r="D239" t="s">
        <v>447</v>
      </c>
      <c r="E239">
        <v>32600</v>
      </c>
      <c r="R239" t="s">
        <v>281</v>
      </c>
      <c r="S239" s="2">
        <f t="shared" si="16"/>
        <v>11760920</v>
      </c>
      <c r="T239" s="2">
        <f t="shared" si="19"/>
        <v>11553700</v>
      </c>
      <c r="U239" s="2">
        <f t="shared" si="19"/>
        <v>10943100</v>
      </c>
      <c r="V239" s="2">
        <f t="shared" si="19"/>
        <v>11224600</v>
      </c>
      <c r="W239" s="2">
        <f t="shared" si="19"/>
        <v>12257900</v>
      </c>
      <c r="X239" s="2">
        <f t="shared" si="19"/>
        <v>12825300</v>
      </c>
      <c r="Y239" s="2" cm="1">
        <f t="array" ref="Y239">_xlfn.XLOOKUP(Y$1&amp;$R239,$C$3:$C$1662&amp;$D$3:$D$1662,$E$3:$E$1662,0,0,1)</f>
        <v>22800</v>
      </c>
      <c r="Z239" s="2" cm="1">
        <f t="array" ref="Z239">_xlfn.XLOOKUP(Z$1&amp;$R239,$C$3:$C$1662&amp;$D$3:$D$1662,$E$3:$E$1662,0,0,1)</f>
        <v>5900</v>
      </c>
      <c r="AA239" s="2" cm="1">
        <f t="array" ref="AA239">_xlfn.XLOOKUP(AA$1&amp;$R239,$C$3:$C$1662&amp;$D$3:$D$1662,$E$3:$E$1662,0,0,1)</f>
        <v>25100</v>
      </c>
      <c r="AB239" s="2" cm="1">
        <f t="array" ref="AB239">_xlfn.XLOOKUP(AB$1&amp;$R239,$C$3:$C$1662&amp;$D$3:$D$1662,$E$3:$E$1662,0,0,1)</f>
        <v>61200</v>
      </c>
      <c r="AC239" s="2" cm="1">
        <f t="array" ref="AC239">_xlfn.XLOOKUP(AC$1&amp;$R239,$C$3:$C$1662&amp;$D$3:$D$1662,$E$3:$E$1662,0,0,1)</f>
        <v>9300</v>
      </c>
    </row>
    <row r="240" spans="3:29" x14ac:dyDescent="0.4">
      <c r="C240" t="s">
        <v>758</v>
      </c>
      <c r="D240" t="s">
        <v>448</v>
      </c>
      <c r="E240">
        <v>9300</v>
      </c>
      <c r="R240" t="s">
        <v>135</v>
      </c>
      <c r="S240" s="2">
        <f t="shared" si="16"/>
        <v>11789060</v>
      </c>
      <c r="T240" s="2">
        <f t="shared" si="19"/>
        <v>11578100</v>
      </c>
      <c r="U240" s="2">
        <f t="shared" si="19"/>
        <v>10983800</v>
      </c>
      <c r="V240" s="2">
        <f t="shared" si="19"/>
        <v>11230600</v>
      </c>
      <c r="W240" s="2">
        <f t="shared" si="19"/>
        <v>12319200</v>
      </c>
      <c r="X240" s="2">
        <f t="shared" si="19"/>
        <v>12833600</v>
      </c>
      <c r="Y240" s="2" cm="1">
        <f t="array" ref="Y240">_xlfn.XLOOKUP(Y$1&amp;$R240,$C$3:$C$1662&amp;$D$3:$D$1662,$E$3:$E$1662,0,0,1)</f>
        <v>24400</v>
      </c>
      <c r="Z240" s="2" cm="1">
        <f t="array" ref="Z240">_xlfn.XLOOKUP(Z$1&amp;$R240,$C$3:$C$1662&amp;$D$3:$D$1662,$E$3:$E$1662,0,0,1)</f>
        <v>40700</v>
      </c>
      <c r="AA240" s="2" cm="1">
        <f t="array" ref="AA240">_xlfn.XLOOKUP(AA$1&amp;$R240,$C$3:$C$1662&amp;$D$3:$D$1662,$E$3:$E$1662,0,0,1)</f>
        <v>6000</v>
      </c>
      <c r="AB240" s="2" cm="1">
        <f t="array" ref="AB240">_xlfn.XLOOKUP(AB$1&amp;$R240,$C$3:$C$1662&amp;$D$3:$D$1662,$E$3:$E$1662,0,0,1)</f>
        <v>61300</v>
      </c>
      <c r="AC240" s="2" cm="1">
        <f t="array" ref="AC240">_xlfn.XLOOKUP(AC$1&amp;$R240,$C$3:$C$1662&amp;$D$3:$D$1662,$E$3:$E$1662,0,0,1)</f>
        <v>8300</v>
      </c>
    </row>
    <row r="241" spans="3:29" x14ac:dyDescent="0.4">
      <c r="C241" t="s">
        <v>758</v>
      </c>
      <c r="D241" t="s">
        <v>449</v>
      </c>
      <c r="E241">
        <v>8300</v>
      </c>
      <c r="R241" t="s">
        <v>306</v>
      </c>
      <c r="S241" s="2">
        <f t="shared" si="16"/>
        <v>11816200</v>
      </c>
      <c r="T241" s="2">
        <f t="shared" si="19"/>
        <v>11625100</v>
      </c>
      <c r="U241" s="2">
        <f t="shared" si="19"/>
        <v>11011100</v>
      </c>
      <c r="V241" s="2">
        <f t="shared" si="19"/>
        <v>11266700</v>
      </c>
      <c r="W241" s="2">
        <f t="shared" si="19"/>
        <v>12333100</v>
      </c>
      <c r="X241" s="2">
        <f t="shared" si="19"/>
        <v>12845000</v>
      </c>
      <c r="Y241" s="2" cm="1">
        <f t="array" ref="Y241">_xlfn.XLOOKUP(Y$1&amp;$R241,$C$3:$C$1662&amp;$D$3:$D$1662,$E$3:$E$1662,0,0,1)</f>
        <v>47000</v>
      </c>
      <c r="Z241" s="2" cm="1">
        <f t="array" ref="Z241">_xlfn.XLOOKUP(Z$1&amp;$R241,$C$3:$C$1662&amp;$D$3:$D$1662,$E$3:$E$1662,0,0,1)</f>
        <v>27300</v>
      </c>
      <c r="AA241" s="2" cm="1">
        <f t="array" ref="AA241">_xlfn.XLOOKUP(AA$1&amp;$R241,$C$3:$C$1662&amp;$D$3:$D$1662,$E$3:$E$1662,0,0,1)</f>
        <v>36100</v>
      </c>
      <c r="AB241" s="2" cm="1">
        <f t="array" ref="AB241">_xlfn.XLOOKUP(AB$1&amp;$R241,$C$3:$C$1662&amp;$D$3:$D$1662,$E$3:$E$1662,0,0,1)</f>
        <v>13900</v>
      </c>
      <c r="AC241" s="2" cm="1">
        <f t="array" ref="AC241">_xlfn.XLOOKUP(AC$1&amp;$R241,$C$3:$C$1662&amp;$D$3:$D$1662,$E$3:$E$1662,0,0,1)</f>
        <v>11400</v>
      </c>
    </row>
    <row r="242" spans="3:29" x14ac:dyDescent="0.4">
      <c r="C242" t="s">
        <v>758</v>
      </c>
      <c r="D242" t="s">
        <v>450</v>
      </c>
      <c r="E242">
        <v>11400</v>
      </c>
      <c r="R242" t="s">
        <v>59</v>
      </c>
      <c r="S242" s="2">
        <f t="shared" si="16"/>
        <v>11841580</v>
      </c>
      <c r="T242" s="2">
        <f t="shared" si="19"/>
        <v>11680800</v>
      </c>
      <c r="U242" s="2">
        <f t="shared" si="19"/>
        <v>11032100</v>
      </c>
      <c r="V242" s="2">
        <f t="shared" si="19"/>
        <v>11278100</v>
      </c>
      <c r="W242" s="2">
        <f t="shared" si="19"/>
        <v>12351200</v>
      </c>
      <c r="X242" s="2">
        <f t="shared" si="19"/>
        <v>12865700</v>
      </c>
      <c r="Y242" s="2" cm="1">
        <f t="array" ref="Y242">_xlfn.XLOOKUP(Y$1&amp;$R242,$C$3:$C$1662&amp;$D$3:$D$1662,$E$3:$E$1662,0,0,1)</f>
        <v>55700</v>
      </c>
      <c r="Z242" s="2" cm="1">
        <f t="array" ref="Z242">_xlfn.XLOOKUP(Z$1&amp;$R242,$C$3:$C$1662&amp;$D$3:$D$1662,$E$3:$E$1662,0,0,1)</f>
        <v>21000</v>
      </c>
      <c r="AA242" s="2" cm="1">
        <f t="array" ref="AA242">_xlfn.XLOOKUP(AA$1&amp;$R242,$C$3:$C$1662&amp;$D$3:$D$1662,$E$3:$E$1662,0,0,1)</f>
        <v>11400</v>
      </c>
      <c r="AB242" s="2" cm="1">
        <f t="array" ref="AB242">_xlfn.XLOOKUP(AB$1&amp;$R242,$C$3:$C$1662&amp;$D$3:$D$1662,$E$3:$E$1662,0,0,1)</f>
        <v>18100</v>
      </c>
      <c r="AC242" s="2" cm="1">
        <f t="array" ref="AC242">_xlfn.XLOOKUP(AC$1&amp;$R242,$C$3:$C$1662&amp;$D$3:$D$1662,$E$3:$E$1662,0,0,1)</f>
        <v>20700</v>
      </c>
    </row>
    <row r="243" spans="3:29" x14ac:dyDescent="0.4">
      <c r="C243" t="s">
        <v>758</v>
      </c>
      <c r="D243" t="s">
        <v>451</v>
      </c>
      <c r="E243">
        <v>20700</v>
      </c>
      <c r="R243" t="s">
        <v>142</v>
      </c>
      <c r="S243" s="2">
        <f t="shared" si="16"/>
        <v>11875440</v>
      </c>
      <c r="T243" s="2">
        <f t="shared" si="19"/>
        <v>11733200</v>
      </c>
      <c r="U243" s="2">
        <f t="shared" si="19"/>
        <v>11071600</v>
      </c>
      <c r="V243" s="2">
        <f t="shared" si="19"/>
        <v>11294900</v>
      </c>
      <c r="W243" s="2">
        <f t="shared" si="19"/>
        <v>12397800</v>
      </c>
      <c r="X243" s="2">
        <f t="shared" si="19"/>
        <v>12879700</v>
      </c>
      <c r="Y243" s="2" cm="1">
        <f t="array" ref="Y243">_xlfn.XLOOKUP(Y$1&amp;$R243,$C$3:$C$1662&amp;$D$3:$D$1662,$E$3:$E$1662,0,0,1)</f>
        <v>52400</v>
      </c>
      <c r="Z243" s="2" cm="1">
        <f t="array" ref="Z243">_xlfn.XLOOKUP(Z$1&amp;$R243,$C$3:$C$1662&amp;$D$3:$D$1662,$E$3:$E$1662,0,0,1)</f>
        <v>39500</v>
      </c>
      <c r="AA243" s="2" cm="1">
        <f t="array" ref="AA243">_xlfn.XLOOKUP(AA$1&amp;$R243,$C$3:$C$1662&amp;$D$3:$D$1662,$E$3:$E$1662,0,0,1)</f>
        <v>16800</v>
      </c>
      <c r="AB243" s="2" cm="1">
        <f t="array" ref="AB243">_xlfn.XLOOKUP(AB$1&amp;$R243,$C$3:$C$1662&amp;$D$3:$D$1662,$E$3:$E$1662,0,0,1)</f>
        <v>46600</v>
      </c>
      <c r="AC243" s="2" cm="1">
        <f t="array" ref="AC243">_xlfn.XLOOKUP(AC$1&amp;$R243,$C$3:$C$1662&amp;$D$3:$D$1662,$E$3:$E$1662,0,0,1)</f>
        <v>14000</v>
      </c>
    </row>
    <row r="244" spans="3:29" x14ac:dyDescent="0.4">
      <c r="C244" t="s">
        <v>758</v>
      </c>
      <c r="D244" t="s">
        <v>452</v>
      </c>
      <c r="E244">
        <v>14000</v>
      </c>
      <c r="R244" t="s">
        <v>282</v>
      </c>
      <c r="S244" s="2">
        <f t="shared" si="16"/>
        <v>11915920</v>
      </c>
      <c r="T244" s="2">
        <f t="shared" ref="T244:X259" si="20">T243+Y244</f>
        <v>11801700</v>
      </c>
      <c r="U244" s="2">
        <f t="shared" si="20"/>
        <v>11089900</v>
      </c>
      <c r="V244" s="2">
        <f t="shared" si="20"/>
        <v>11327700</v>
      </c>
      <c r="W244" s="2">
        <f t="shared" si="20"/>
        <v>12422300</v>
      </c>
      <c r="X244" s="2">
        <f t="shared" si="20"/>
        <v>12938000</v>
      </c>
      <c r="Y244" s="2" cm="1">
        <f t="array" ref="Y244">_xlfn.XLOOKUP(Y$1&amp;$R244,$C$3:$C$1662&amp;$D$3:$D$1662,$E$3:$E$1662,0,0,1)</f>
        <v>68500</v>
      </c>
      <c r="Z244" s="2" cm="1">
        <f t="array" ref="Z244">_xlfn.XLOOKUP(Z$1&amp;$R244,$C$3:$C$1662&amp;$D$3:$D$1662,$E$3:$E$1662,0,0,1)</f>
        <v>18300</v>
      </c>
      <c r="AA244" s="2" cm="1">
        <f t="array" ref="AA244">_xlfn.XLOOKUP(AA$1&amp;$R244,$C$3:$C$1662&amp;$D$3:$D$1662,$E$3:$E$1662,0,0,1)</f>
        <v>32800</v>
      </c>
      <c r="AB244" s="2" cm="1">
        <f t="array" ref="AB244">_xlfn.XLOOKUP(AB$1&amp;$R244,$C$3:$C$1662&amp;$D$3:$D$1662,$E$3:$E$1662,0,0,1)</f>
        <v>24500</v>
      </c>
      <c r="AC244" s="2" cm="1">
        <f t="array" ref="AC244">_xlfn.XLOOKUP(AC$1&amp;$R244,$C$3:$C$1662&amp;$D$3:$D$1662,$E$3:$E$1662,0,0,1)</f>
        <v>58300</v>
      </c>
    </row>
    <row r="245" spans="3:29" x14ac:dyDescent="0.4">
      <c r="C245" t="s">
        <v>758</v>
      </c>
      <c r="D245" t="s">
        <v>453</v>
      </c>
      <c r="E245">
        <v>58300</v>
      </c>
      <c r="R245" t="s">
        <v>228</v>
      </c>
      <c r="S245" s="2">
        <f t="shared" si="16"/>
        <v>11960500</v>
      </c>
      <c r="T245" s="2">
        <f t="shared" si="20"/>
        <v>11846000</v>
      </c>
      <c r="U245" s="2">
        <f t="shared" si="20"/>
        <v>11154600</v>
      </c>
      <c r="V245" s="2">
        <f t="shared" si="20"/>
        <v>11344800</v>
      </c>
      <c r="W245" s="2">
        <f t="shared" si="20"/>
        <v>12445400</v>
      </c>
      <c r="X245" s="2">
        <f t="shared" si="20"/>
        <v>13011700</v>
      </c>
      <c r="Y245" s="2" cm="1">
        <f t="array" ref="Y245">_xlfn.XLOOKUP(Y$1&amp;$R245,$C$3:$C$1662&amp;$D$3:$D$1662,$E$3:$E$1662,0,0,1)</f>
        <v>44300</v>
      </c>
      <c r="Z245" s="2" cm="1">
        <f t="array" ref="Z245">_xlfn.XLOOKUP(Z$1&amp;$R245,$C$3:$C$1662&amp;$D$3:$D$1662,$E$3:$E$1662,0,0,1)</f>
        <v>64700</v>
      </c>
      <c r="AA245" s="2" cm="1">
        <f t="array" ref="AA245">_xlfn.XLOOKUP(AA$1&amp;$R245,$C$3:$C$1662&amp;$D$3:$D$1662,$E$3:$E$1662,0,0,1)</f>
        <v>17100</v>
      </c>
      <c r="AB245" s="2" cm="1">
        <f t="array" ref="AB245">_xlfn.XLOOKUP(AB$1&amp;$R245,$C$3:$C$1662&amp;$D$3:$D$1662,$E$3:$E$1662,0,0,1)</f>
        <v>23100</v>
      </c>
      <c r="AC245" s="2" cm="1">
        <f t="array" ref="AC245">_xlfn.XLOOKUP(AC$1&amp;$R245,$C$3:$C$1662&amp;$D$3:$D$1662,$E$3:$E$1662,0,0,1)</f>
        <v>73700</v>
      </c>
    </row>
    <row r="246" spans="3:29" x14ac:dyDescent="0.4">
      <c r="C246" t="s">
        <v>758</v>
      </c>
      <c r="D246" t="s">
        <v>454</v>
      </c>
      <c r="E246">
        <v>73700</v>
      </c>
      <c r="R246" t="s">
        <v>307</v>
      </c>
      <c r="S246" s="2">
        <f t="shared" si="16"/>
        <v>11985060</v>
      </c>
      <c r="T246" s="2">
        <f t="shared" si="20"/>
        <v>11870100</v>
      </c>
      <c r="U246" s="2">
        <f t="shared" si="20"/>
        <v>11174300</v>
      </c>
      <c r="V246" s="2">
        <f t="shared" si="20"/>
        <v>11357600</v>
      </c>
      <c r="W246" s="2">
        <f t="shared" si="20"/>
        <v>12473400</v>
      </c>
      <c r="X246" s="2">
        <f t="shared" si="20"/>
        <v>13049900</v>
      </c>
      <c r="Y246" s="2" cm="1">
        <f t="array" ref="Y246">_xlfn.XLOOKUP(Y$1&amp;$R246,$C$3:$C$1662&amp;$D$3:$D$1662,$E$3:$E$1662,0,0,1)</f>
        <v>24100</v>
      </c>
      <c r="Z246" s="2" cm="1">
        <f t="array" ref="Z246">_xlfn.XLOOKUP(Z$1&amp;$R246,$C$3:$C$1662&amp;$D$3:$D$1662,$E$3:$E$1662,0,0,1)</f>
        <v>19700</v>
      </c>
      <c r="AA246" s="2" cm="1">
        <f t="array" ref="AA246">_xlfn.XLOOKUP(AA$1&amp;$R246,$C$3:$C$1662&amp;$D$3:$D$1662,$E$3:$E$1662,0,0,1)</f>
        <v>12800</v>
      </c>
      <c r="AB246" s="2" cm="1">
        <f t="array" ref="AB246">_xlfn.XLOOKUP(AB$1&amp;$R246,$C$3:$C$1662&amp;$D$3:$D$1662,$E$3:$E$1662,0,0,1)</f>
        <v>28000</v>
      </c>
      <c r="AC246" s="2" cm="1">
        <f t="array" ref="AC246">_xlfn.XLOOKUP(AC$1&amp;$R246,$C$3:$C$1662&amp;$D$3:$D$1662,$E$3:$E$1662,0,0,1)</f>
        <v>38200</v>
      </c>
    </row>
    <row r="247" spans="3:29" x14ac:dyDescent="0.4">
      <c r="C247" t="s">
        <v>758</v>
      </c>
      <c r="D247" t="s">
        <v>455</v>
      </c>
      <c r="E247">
        <v>38200</v>
      </c>
      <c r="R247" t="s">
        <v>308</v>
      </c>
      <c r="S247" s="2">
        <f t="shared" si="16"/>
        <v>12001700</v>
      </c>
      <c r="T247" s="2">
        <f t="shared" si="20"/>
        <v>11891700</v>
      </c>
      <c r="U247" s="2">
        <f t="shared" si="20"/>
        <v>11183900</v>
      </c>
      <c r="V247" s="2">
        <f t="shared" si="20"/>
        <v>11381500</v>
      </c>
      <c r="W247" s="2">
        <f t="shared" si="20"/>
        <v>12490800</v>
      </c>
      <c r="X247" s="2">
        <f t="shared" si="20"/>
        <v>13060600</v>
      </c>
      <c r="Y247" s="2" cm="1">
        <f t="array" ref="Y247">_xlfn.XLOOKUP(Y$1&amp;$R247,$C$3:$C$1662&amp;$D$3:$D$1662,$E$3:$E$1662,0,0,1)</f>
        <v>21600</v>
      </c>
      <c r="Z247" s="2" cm="1">
        <f t="array" ref="Z247">_xlfn.XLOOKUP(Z$1&amp;$R247,$C$3:$C$1662&amp;$D$3:$D$1662,$E$3:$E$1662,0,0,1)</f>
        <v>9600</v>
      </c>
      <c r="AA247" s="2" cm="1">
        <f t="array" ref="AA247">_xlfn.XLOOKUP(AA$1&amp;$R247,$C$3:$C$1662&amp;$D$3:$D$1662,$E$3:$E$1662,0,0,1)</f>
        <v>23900</v>
      </c>
      <c r="AB247" s="2" cm="1">
        <f t="array" ref="AB247">_xlfn.XLOOKUP(AB$1&amp;$R247,$C$3:$C$1662&amp;$D$3:$D$1662,$E$3:$E$1662,0,0,1)</f>
        <v>17400</v>
      </c>
      <c r="AC247" s="2" cm="1">
        <f t="array" ref="AC247">_xlfn.XLOOKUP(AC$1&amp;$R247,$C$3:$C$1662&amp;$D$3:$D$1662,$E$3:$E$1662,0,0,1)</f>
        <v>10700</v>
      </c>
    </row>
    <row r="248" spans="3:29" x14ac:dyDescent="0.4">
      <c r="C248" t="s">
        <v>758</v>
      </c>
      <c r="D248" t="s">
        <v>456</v>
      </c>
      <c r="E248">
        <v>10700</v>
      </c>
      <c r="R248" t="s">
        <v>258</v>
      </c>
      <c r="S248" s="2">
        <f t="shared" si="16"/>
        <v>12059360</v>
      </c>
      <c r="T248" s="2">
        <f t="shared" si="20"/>
        <v>11918900</v>
      </c>
      <c r="U248" s="2">
        <f t="shared" si="20"/>
        <v>11248900</v>
      </c>
      <c r="V248" s="2">
        <f t="shared" si="20"/>
        <v>11392800</v>
      </c>
      <c r="W248" s="2">
        <f t="shared" si="20"/>
        <v>12670100</v>
      </c>
      <c r="X248" s="2">
        <f t="shared" si="20"/>
        <v>13066100</v>
      </c>
      <c r="Y248" s="2" cm="1">
        <f t="array" ref="Y248">_xlfn.XLOOKUP(Y$1&amp;$R248,$C$3:$C$1662&amp;$D$3:$D$1662,$E$3:$E$1662,0,0,1)</f>
        <v>27200</v>
      </c>
      <c r="Z248" s="2" cm="1">
        <f t="array" ref="Z248">_xlfn.XLOOKUP(Z$1&amp;$R248,$C$3:$C$1662&amp;$D$3:$D$1662,$E$3:$E$1662,0,0,1)</f>
        <v>65000</v>
      </c>
      <c r="AA248" s="2" cm="1">
        <f t="array" ref="AA248">_xlfn.XLOOKUP(AA$1&amp;$R248,$C$3:$C$1662&amp;$D$3:$D$1662,$E$3:$E$1662,0,0,1)</f>
        <v>11300</v>
      </c>
      <c r="AB248" s="2" cm="1">
        <f t="array" ref="AB248">_xlfn.XLOOKUP(AB$1&amp;$R248,$C$3:$C$1662&amp;$D$3:$D$1662,$E$3:$E$1662,0,0,1)</f>
        <v>179300</v>
      </c>
      <c r="AC248" s="2" cm="1">
        <f t="array" ref="AC248">_xlfn.XLOOKUP(AC$1&amp;$R248,$C$3:$C$1662&amp;$D$3:$D$1662,$E$3:$E$1662,0,0,1)</f>
        <v>5500</v>
      </c>
    </row>
    <row r="249" spans="3:29" x14ac:dyDescent="0.4">
      <c r="C249" t="s">
        <v>758</v>
      </c>
      <c r="D249" t="s">
        <v>457</v>
      </c>
      <c r="E249">
        <v>5500</v>
      </c>
      <c r="R249" t="s">
        <v>109</v>
      </c>
      <c r="S249" s="2">
        <f t="shared" si="16"/>
        <v>12088740</v>
      </c>
      <c r="T249" s="2">
        <f t="shared" si="20"/>
        <v>11963900</v>
      </c>
      <c r="U249" s="2">
        <f t="shared" si="20"/>
        <v>11255300</v>
      </c>
      <c r="V249" s="2">
        <f t="shared" si="20"/>
        <v>11424800</v>
      </c>
      <c r="W249" s="2">
        <f t="shared" si="20"/>
        <v>12696700</v>
      </c>
      <c r="X249" s="2">
        <f t="shared" si="20"/>
        <v>13103000</v>
      </c>
      <c r="Y249" s="2" cm="1">
        <f t="array" ref="Y249">_xlfn.XLOOKUP(Y$1&amp;$R249,$C$3:$C$1662&amp;$D$3:$D$1662,$E$3:$E$1662,0,0,1)</f>
        <v>45000</v>
      </c>
      <c r="Z249" s="2" cm="1">
        <f t="array" ref="Z249">_xlfn.XLOOKUP(Z$1&amp;$R249,$C$3:$C$1662&amp;$D$3:$D$1662,$E$3:$E$1662,0,0,1)</f>
        <v>6400</v>
      </c>
      <c r="AA249" s="2" cm="1">
        <f t="array" ref="AA249">_xlfn.XLOOKUP(AA$1&amp;$R249,$C$3:$C$1662&amp;$D$3:$D$1662,$E$3:$E$1662,0,0,1)</f>
        <v>32000</v>
      </c>
      <c r="AB249" s="2" cm="1">
        <f t="array" ref="AB249">_xlfn.XLOOKUP(AB$1&amp;$R249,$C$3:$C$1662&amp;$D$3:$D$1662,$E$3:$E$1662,0,0,1)</f>
        <v>26600</v>
      </c>
      <c r="AC249" s="2" cm="1">
        <f t="array" ref="AC249">_xlfn.XLOOKUP(AC$1&amp;$R249,$C$3:$C$1662&amp;$D$3:$D$1662,$E$3:$E$1662,0,0,1)</f>
        <v>36900</v>
      </c>
    </row>
    <row r="250" spans="3:29" x14ac:dyDescent="0.4">
      <c r="C250" t="s">
        <v>758</v>
      </c>
      <c r="D250" t="s">
        <v>458</v>
      </c>
      <c r="E250">
        <v>36900</v>
      </c>
      <c r="R250" t="s">
        <v>260</v>
      </c>
      <c r="S250" s="2">
        <f t="shared" si="16"/>
        <v>12140460</v>
      </c>
      <c r="T250" s="2">
        <f t="shared" si="20"/>
        <v>11993500</v>
      </c>
      <c r="U250" s="2">
        <f t="shared" si="20"/>
        <v>11299900</v>
      </c>
      <c r="V250" s="2">
        <f t="shared" si="20"/>
        <v>11434900</v>
      </c>
      <c r="W250" s="2">
        <f t="shared" si="20"/>
        <v>12866700</v>
      </c>
      <c r="X250" s="2">
        <f t="shared" si="20"/>
        <v>13107300</v>
      </c>
      <c r="Y250" s="2" cm="1">
        <f t="array" ref="Y250">_xlfn.XLOOKUP(Y$1&amp;$R250,$C$3:$C$1662&amp;$D$3:$D$1662,$E$3:$E$1662,0,0,1)</f>
        <v>29600</v>
      </c>
      <c r="Z250" s="2" cm="1">
        <f t="array" ref="Z250">_xlfn.XLOOKUP(Z$1&amp;$R250,$C$3:$C$1662&amp;$D$3:$D$1662,$E$3:$E$1662,0,0,1)</f>
        <v>44600</v>
      </c>
      <c r="AA250" s="2" cm="1">
        <f t="array" ref="AA250">_xlfn.XLOOKUP(AA$1&amp;$R250,$C$3:$C$1662&amp;$D$3:$D$1662,$E$3:$E$1662,0,0,1)</f>
        <v>10100</v>
      </c>
      <c r="AB250" s="2" cm="1">
        <f t="array" ref="AB250">_xlfn.XLOOKUP(AB$1&amp;$R250,$C$3:$C$1662&amp;$D$3:$D$1662,$E$3:$E$1662,0,0,1)</f>
        <v>170000</v>
      </c>
      <c r="AC250" s="2" cm="1">
        <f t="array" ref="AC250">_xlfn.XLOOKUP(AC$1&amp;$R250,$C$3:$C$1662&amp;$D$3:$D$1662,$E$3:$E$1662,0,0,1)</f>
        <v>4300</v>
      </c>
    </row>
    <row r="251" spans="3:29" x14ac:dyDescent="0.4">
      <c r="C251" t="s">
        <v>758</v>
      </c>
      <c r="D251" t="s">
        <v>459</v>
      </c>
      <c r="E251">
        <v>4300</v>
      </c>
      <c r="R251" t="s">
        <v>265</v>
      </c>
      <c r="S251" s="2">
        <f t="shared" si="16"/>
        <v>12177600</v>
      </c>
      <c r="T251" s="2">
        <f t="shared" si="20"/>
        <v>12029000</v>
      </c>
      <c r="U251" s="2">
        <f t="shared" si="20"/>
        <v>11351600</v>
      </c>
      <c r="V251" s="2">
        <f t="shared" si="20"/>
        <v>11471000</v>
      </c>
      <c r="W251" s="2">
        <f t="shared" si="20"/>
        <v>12914100</v>
      </c>
      <c r="X251" s="2">
        <f t="shared" si="20"/>
        <v>13122300</v>
      </c>
      <c r="Y251" s="2" cm="1">
        <f t="array" ref="Y251">_xlfn.XLOOKUP(Y$1&amp;$R251,$C$3:$C$1662&amp;$D$3:$D$1662,$E$3:$E$1662,0,0,1)</f>
        <v>35500</v>
      </c>
      <c r="Z251" s="2" cm="1">
        <f t="array" ref="Z251">_xlfn.XLOOKUP(Z$1&amp;$R251,$C$3:$C$1662&amp;$D$3:$D$1662,$E$3:$E$1662,0,0,1)</f>
        <v>51700</v>
      </c>
      <c r="AA251" s="2" cm="1">
        <f t="array" ref="AA251">_xlfn.XLOOKUP(AA$1&amp;$R251,$C$3:$C$1662&amp;$D$3:$D$1662,$E$3:$E$1662,0,0,1)</f>
        <v>36100</v>
      </c>
      <c r="AB251" s="2" cm="1">
        <f t="array" ref="AB251">_xlfn.XLOOKUP(AB$1&amp;$R251,$C$3:$C$1662&amp;$D$3:$D$1662,$E$3:$E$1662,0,0,1)</f>
        <v>47400</v>
      </c>
      <c r="AC251" s="2" cm="1">
        <f t="array" ref="AC251">_xlfn.XLOOKUP(AC$1&amp;$R251,$C$3:$C$1662&amp;$D$3:$D$1662,$E$3:$E$1662,0,0,1)</f>
        <v>15000</v>
      </c>
    </row>
    <row r="252" spans="3:29" x14ac:dyDescent="0.4">
      <c r="C252" t="s">
        <v>758</v>
      </c>
      <c r="D252" t="s">
        <v>460</v>
      </c>
      <c r="E252">
        <v>15000</v>
      </c>
      <c r="R252" t="s">
        <v>188</v>
      </c>
      <c r="S252" s="2">
        <f t="shared" si="16"/>
        <v>12201360</v>
      </c>
      <c r="T252" s="2">
        <f t="shared" si="20"/>
        <v>12062900</v>
      </c>
      <c r="U252" s="2">
        <f t="shared" si="20"/>
        <v>11380500</v>
      </c>
      <c r="V252" s="2">
        <f t="shared" si="20"/>
        <v>11489600</v>
      </c>
      <c r="W252" s="2">
        <f t="shared" si="20"/>
        <v>12937600</v>
      </c>
      <c r="X252" s="2">
        <f t="shared" si="20"/>
        <v>13136200</v>
      </c>
      <c r="Y252" s="2" cm="1">
        <f t="array" ref="Y252">_xlfn.XLOOKUP(Y$1&amp;$R252,$C$3:$C$1662&amp;$D$3:$D$1662,$E$3:$E$1662,0,0,1)</f>
        <v>33900</v>
      </c>
      <c r="Z252" s="2" cm="1">
        <f t="array" ref="Z252">_xlfn.XLOOKUP(Z$1&amp;$R252,$C$3:$C$1662&amp;$D$3:$D$1662,$E$3:$E$1662,0,0,1)</f>
        <v>28900</v>
      </c>
      <c r="AA252" s="2" cm="1">
        <f t="array" ref="AA252">_xlfn.XLOOKUP(AA$1&amp;$R252,$C$3:$C$1662&amp;$D$3:$D$1662,$E$3:$E$1662,0,0,1)</f>
        <v>18600</v>
      </c>
      <c r="AB252" s="2" cm="1">
        <f t="array" ref="AB252">_xlfn.XLOOKUP(AB$1&amp;$R252,$C$3:$C$1662&amp;$D$3:$D$1662,$E$3:$E$1662,0,0,1)</f>
        <v>23500</v>
      </c>
      <c r="AC252" s="2" cm="1">
        <f t="array" ref="AC252">_xlfn.XLOOKUP(AC$1&amp;$R252,$C$3:$C$1662&amp;$D$3:$D$1662,$E$3:$E$1662,0,0,1)</f>
        <v>13900</v>
      </c>
    </row>
    <row r="253" spans="3:29" x14ac:dyDescent="0.4">
      <c r="C253" t="s">
        <v>758</v>
      </c>
      <c r="D253" t="s">
        <v>461</v>
      </c>
      <c r="E253">
        <v>13900</v>
      </c>
      <c r="R253" t="s">
        <v>75</v>
      </c>
      <c r="S253" s="2">
        <f t="shared" si="16"/>
        <v>12227100</v>
      </c>
      <c r="T253" s="2">
        <f t="shared" si="20"/>
        <v>12100000</v>
      </c>
      <c r="U253" s="2">
        <f t="shared" si="20"/>
        <v>11411300</v>
      </c>
      <c r="V253" s="2">
        <f t="shared" si="20"/>
        <v>11504900</v>
      </c>
      <c r="W253" s="2">
        <f t="shared" si="20"/>
        <v>12970900</v>
      </c>
      <c r="X253" s="2">
        <f t="shared" si="20"/>
        <v>13148400</v>
      </c>
      <c r="Y253" s="2" cm="1">
        <f t="array" ref="Y253">_xlfn.XLOOKUP(Y$1&amp;$R253,$C$3:$C$1662&amp;$D$3:$D$1662,$E$3:$E$1662,0,0,1)</f>
        <v>37100</v>
      </c>
      <c r="Z253" s="2" cm="1">
        <f t="array" ref="Z253">_xlfn.XLOOKUP(Z$1&amp;$R253,$C$3:$C$1662&amp;$D$3:$D$1662,$E$3:$E$1662,0,0,1)</f>
        <v>30800</v>
      </c>
      <c r="AA253" s="2" cm="1">
        <f t="array" ref="AA253">_xlfn.XLOOKUP(AA$1&amp;$R253,$C$3:$C$1662&amp;$D$3:$D$1662,$E$3:$E$1662,0,0,1)</f>
        <v>15300</v>
      </c>
      <c r="AB253" s="2" cm="1">
        <f t="array" ref="AB253">_xlfn.XLOOKUP(AB$1&amp;$R253,$C$3:$C$1662&amp;$D$3:$D$1662,$E$3:$E$1662,0,0,1)</f>
        <v>33300</v>
      </c>
      <c r="AC253" s="2" cm="1">
        <f t="array" ref="AC253">_xlfn.XLOOKUP(AC$1&amp;$R253,$C$3:$C$1662&amp;$D$3:$D$1662,$E$3:$E$1662,0,0,1)</f>
        <v>12200</v>
      </c>
    </row>
    <row r="254" spans="3:29" x14ac:dyDescent="0.4">
      <c r="C254" t="s">
        <v>758</v>
      </c>
      <c r="D254" t="s">
        <v>462</v>
      </c>
      <c r="E254">
        <v>12200</v>
      </c>
      <c r="R254" t="s">
        <v>191</v>
      </c>
      <c r="S254" s="2">
        <f t="shared" si="16"/>
        <v>12250300</v>
      </c>
      <c r="T254" s="2">
        <f t="shared" si="20"/>
        <v>12121000</v>
      </c>
      <c r="U254" s="2">
        <f t="shared" si="20"/>
        <v>11431300</v>
      </c>
      <c r="V254" s="2">
        <f t="shared" si="20"/>
        <v>11523300</v>
      </c>
      <c r="W254" s="2">
        <f t="shared" si="20"/>
        <v>13014000</v>
      </c>
      <c r="X254" s="2">
        <f t="shared" si="20"/>
        <v>13161900</v>
      </c>
      <c r="Y254" s="2" cm="1">
        <f t="array" ref="Y254">_xlfn.XLOOKUP(Y$1&amp;$R254,$C$3:$C$1662&amp;$D$3:$D$1662,$E$3:$E$1662,0,0,1)</f>
        <v>21000</v>
      </c>
      <c r="Z254" s="2" cm="1">
        <f t="array" ref="Z254">_xlfn.XLOOKUP(Z$1&amp;$R254,$C$3:$C$1662&amp;$D$3:$D$1662,$E$3:$E$1662,0,0,1)</f>
        <v>20000</v>
      </c>
      <c r="AA254" s="2" cm="1">
        <f t="array" ref="AA254">_xlfn.XLOOKUP(AA$1&amp;$R254,$C$3:$C$1662&amp;$D$3:$D$1662,$E$3:$E$1662,0,0,1)</f>
        <v>18400</v>
      </c>
      <c r="AB254" s="2" cm="1">
        <f t="array" ref="AB254">_xlfn.XLOOKUP(AB$1&amp;$R254,$C$3:$C$1662&amp;$D$3:$D$1662,$E$3:$E$1662,0,0,1)</f>
        <v>43100</v>
      </c>
      <c r="AC254" s="2" cm="1">
        <f t="array" ref="AC254">_xlfn.XLOOKUP(AC$1&amp;$R254,$C$3:$C$1662&amp;$D$3:$D$1662,$E$3:$E$1662,0,0,1)</f>
        <v>13500</v>
      </c>
    </row>
    <row r="255" spans="3:29" x14ac:dyDescent="0.4">
      <c r="C255" t="s">
        <v>758</v>
      </c>
      <c r="D255" t="s">
        <v>463</v>
      </c>
      <c r="E255">
        <v>13500</v>
      </c>
      <c r="R255" t="s">
        <v>256</v>
      </c>
      <c r="S255" s="2">
        <f t="shared" si="16"/>
        <v>12272020</v>
      </c>
      <c r="T255" s="2">
        <f t="shared" si="20"/>
        <v>12154700</v>
      </c>
      <c r="U255" s="2">
        <f t="shared" si="20"/>
        <v>11458300</v>
      </c>
      <c r="V255" s="2">
        <f t="shared" si="20"/>
        <v>11541000</v>
      </c>
      <c r="W255" s="2">
        <f t="shared" si="20"/>
        <v>13037000</v>
      </c>
      <c r="X255" s="2">
        <f t="shared" si="20"/>
        <v>13169100</v>
      </c>
      <c r="Y255" s="2" cm="1">
        <f t="array" ref="Y255">_xlfn.XLOOKUP(Y$1&amp;$R255,$C$3:$C$1662&amp;$D$3:$D$1662,$E$3:$E$1662,0,0,1)</f>
        <v>33700</v>
      </c>
      <c r="Z255" s="2" cm="1">
        <f t="array" ref="Z255">_xlfn.XLOOKUP(Z$1&amp;$R255,$C$3:$C$1662&amp;$D$3:$D$1662,$E$3:$E$1662,0,0,1)</f>
        <v>27000</v>
      </c>
      <c r="AA255" s="2" cm="1">
        <f t="array" ref="AA255">_xlfn.XLOOKUP(AA$1&amp;$R255,$C$3:$C$1662&amp;$D$3:$D$1662,$E$3:$E$1662,0,0,1)</f>
        <v>17700</v>
      </c>
      <c r="AB255" s="2" cm="1">
        <f t="array" ref="AB255">_xlfn.XLOOKUP(AB$1&amp;$R255,$C$3:$C$1662&amp;$D$3:$D$1662,$E$3:$E$1662,0,0,1)</f>
        <v>23000</v>
      </c>
      <c r="AC255" s="2" cm="1">
        <f t="array" ref="AC255">_xlfn.XLOOKUP(AC$1&amp;$R255,$C$3:$C$1662&amp;$D$3:$D$1662,$E$3:$E$1662,0,0,1)</f>
        <v>7200</v>
      </c>
    </row>
    <row r="256" spans="3:29" x14ac:dyDescent="0.4">
      <c r="C256" t="s">
        <v>758</v>
      </c>
      <c r="D256" t="s">
        <v>464</v>
      </c>
      <c r="E256">
        <v>7200</v>
      </c>
      <c r="R256" t="s">
        <v>276</v>
      </c>
      <c r="S256" s="2">
        <f t="shared" si="16"/>
        <v>12302400</v>
      </c>
      <c r="T256" s="2">
        <f t="shared" si="20"/>
        <v>12206900</v>
      </c>
      <c r="U256" s="2">
        <f t="shared" si="20"/>
        <v>11490900</v>
      </c>
      <c r="V256" s="2">
        <f t="shared" si="20"/>
        <v>11553500</v>
      </c>
      <c r="W256" s="2">
        <f t="shared" si="20"/>
        <v>13074100</v>
      </c>
      <c r="X256" s="2">
        <f t="shared" si="20"/>
        <v>13186600</v>
      </c>
      <c r="Y256" s="2" cm="1">
        <f t="array" ref="Y256">_xlfn.XLOOKUP(Y$1&amp;$R256,$C$3:$C$1662&amp;$D$3:$D$1662,$E$3:$E$1662,0,0,1)</f>
        <v>52200</v>
      </c>
      <c r="Z256" s="2" cm="1">
        <f t="array" ref="Z256">_xlfn.XLOOKUP(Z$1&amp;$R256,$C$3:$C$1662&amp;$D$3:$D$1662,$E$3:$E$1662,0,0,1)</f>
        <v>32600</v>
      </c>
      <c r="AA256" s="2" cm="1">
        <f t="array" ref="AA256">_xlfn.XLOOKUP(AA$1&amp;$R256,$C$3:$C$1662&amp;$D$3:$D$1662,$E$3:$E$1662,0,0,1)</f>
        <v>12500</v>
      </c>
      <c r="AB256" s="2" cm="1">
        <f t="array" ref="AB256">_xlfn.XLOOKUP(AB$1&amp;$R256,$C$3:$C$1662&amp;$D$3:$D$1662,$E$3:$E$1662,0,0,1)</f>
        <v>37100</v>
      </c>
      <c r="AC256" s="2" cm="1">
        <f t="array" ref="AC256">_xlfn.XLOOKUP(AC$1&amp;$R256,$C$3:$C$1662&amp;$D$3:$D$1662,$E$3:$E$1662,0,0,1)</f>
        <v>17500</v>
      </c>
    </row>
    <row r="257" spans="3:29" x14ac:dyDescent="0.4">
      <c r="C257" t="s">
        <v>758</v>
      </c>
      <c r="D257" t="s">
        <v>465</v>
      </c>
      <c r="E257">
        <v>17500</v>
      </c>
      <c r="R257" t="s">
        <v>275</v>
      </c>
      <c r="S257" s="2">
        <f t="shared" si="16"/>
        <v>12338000</v>
      </c>
      <c r="T257" s="2">
        <f t="shared" si="20"/>
        <v>12219300</v>
      </c>
      <c r="U257" s="2">
        <f t="shared" si="20"/>
        <v>11521400</v>
      </c>
      <c r="V257" s="2">
        <f t="shared" si="20"/>
        <v>11572300</v>
      </c>
      <c r="W257" s="2">
        <f t="shared" si="20"/>
        <v>13184000</v>
      </c>
      <c r="X257" s="2">
        <f t="shared" si="20"/>
        <v>13193000</v>
      </c>
      <c r="Y257" s="2" cm="1">
        <f t="array" ref="Y257">_xlfn.XLOOKUP(Y$1&amp;$R257,$C$3:$C$1662&amp;$D$3:$D$1662,$E$3:$E$1662,0,0,1)</f>
        <v>12400</v>
      </c>
      <c r="Z257" s="2" cm="1">
        <f t="array" ref="Z257">_xlfn.XLOOKUP(Z$1&amp;$R257,$C$3:$C$1662&amp;$D$3:$D$1662,$E$3:$E$1662,0,0,1)</f>
        <v>30500</v>
      </c>
      <c r="AA257" s="2" cm="1">
        <f t="array" ref="AA257">_xlfn.XLOOKUP(AA$1&amp;$R257,$C$3:$C$1662&amp;$D$3:$D$1662,$E$3:$E$1662,0,0,1)</f>
        <v>18800</v>
      </c>
      <c r="AB257" s="2" cm="1">
        <f t="array" ref="AB257">_xlfn.XLOOKUP(AB$1&amp;$R257,$C$3:$C$1662&amp;$D$3:$D$1662,$E$3:$E$1662,0,0,1)</f>
        <v>109900</v>
      </c>
      <c r="AC257" s="2" cm="1">
        <f t="array" ref="AC257">_xlfn.XLOOKUP(AC$1&amp;$R257,$C$3:$C$1662&amp;$D$3:$D$1662,$E$3:$E$1662,0,0,1)</f>
        <v>6400</v>
      </c>
    </row>
    <row r="258" spans="3:29" x14ac:dyDescent="0.4">
      <c r="C258" t="s">
        <v>758</v>
      </c>
      <c r="D258" t="s">
        <v>466</v>
      </c>
      <c r="E258">
        <v>6400</v>
      </c>
      <c r="R258" t="s">
        <v>205</v>
      </c>
      <c r="S258" s="2">
        <f t="shared" si="16"/>
        <v>12369480</v>
      </c>
      <c r="T258" s="2">
        <f t="shared" si="20"/>
        <v>12249900</v>
      </c>
      <c r="U258" s="2">
        <f t="shared" si="20"/>
        <v>11573000</v>
      </c>
      <c r="V258" s="2">
        <f t="shared" si="20"/>
        <v>11587300</v>
      </c>
      <c r="W258" s="2">
        <f t="shared" si="20"/>
        <v>13217900</v>
      </c>
      <c r="X258" s="2">
        <f t="shared" si="20"/>
        <v>13219300</v>
      </c>
      <c r="Y258" s="2" cm="1">
        <f t="array" ref="Y258">_xlfn.XLOOKUP(Y$1&amp;$R258,$C$3:$C$1662&amp;$D$3:$D$1662,$E$3:$E$1662,0,0,1)</f>
        <v>30600</v>
      </c>
      <c r="Z258" s="2" cm="1">
        <f t="array" ref="Z258">_xlfn.XLOOKUP(Z$1&amp;$R258,$C$3:$C$1662&amp;$D$3:$D$1662,$E$3:$E$1662,0,0,1)</f>
        <v>51600</v>
      </c>
      <c r="AA258" s="2" cm="1">
        <f t="array" ref="AA258">_xlfn.XLOOKUP(AA$1&amp;$R258,$C$3:$C$1662&amp;$D$3:$D$1662,$E$3:$E$1662,0,0,1)</f>
        <v>15000</v>
      </c>
      <c r="AB258" s="2" cm="1">
        <f t="array" ref="AB258">_xlfn.XLOOKUP(AB$1&amp;$R258,$C$3:$C$1662&amp;$D$3:$D$1662,$E$3:$E$1662,0,0,1)</f>
        <v>33900</v>
      </c>
      <c r="AC258" s="2" cm="1">
        <f t="array" ref="AC258">_xlfn.XLOOKUP(AC$1&amp;$R258,$C$3:$C$1662&amp;$D$3:$D$1662,$E$3:$E$1662,0,0,1)</f>
        <v>26300</v>
      </c>
    </row>
    <row r="259" spans="3:29" x14ac:dyDescent="0.4">
      <c r="C259" t="s">
        <v>758</v>
      </c>
      <c r="D259" t="s">
        <v>467</v>
      </c>
      <c r="E259">
        <v>26300</v>
      </c>
      <c r="R259" t="s">
        <v>40</v>
      </c>
      <c r="S259" s="2">
        <f t="shared" ref="S259:S322" si="21">IFERROR(AVERAGEIFS(T259:X259,T259:X259,"&gt;0"),0)</f>
        <v>12400700</v>
      </c>
      <c r="T259" s="2">
        <f t="shared" si="20"/>
        <v>12291900</v>
      </c>
      <c r="U259" s="2">
        <f t="shared" si="20"/>
        <v>11611400</v>
      </c>
      <c r="V259" s="2">
        <f t="shared" si="20"/>
        <v>11602700</v>
      </c>
      <c r="W259" s="2">
        <f t="shared" si="20"/>
        <v>13254200</v>
      </c>
      <c r="X259" s="2">
        <f t="shared" si="20"/>
        <v>13243300</v>
      </c>
      <c r="Y259" s="2" cm="1">
        <f t="array" ref="Y259">_xlfn.XLOOKUP(Y$1&amp;$R259,$C$3:$C$1662&amp;$D$3:$D$1662,$E$3:$E$1662,0,0,1)</f>
        <v>42000</v>
      </c>
      <c r="Z259" s="2" cm="1">
        <f t="array" ref="Z259">_xlfn.XLOOKUP(Z$1&amp;$R259,$C$3:$C$1662&amp;$D$3:$D$1662,$E$3:$E$1662,0,0,1)</f>
        <v>38400</v>
      </c>
      <c r="AA259" s="2" cm="1">
        <f t="array" ref="AA259">_xlfn.XLOOKUP(AA$1&amp;$R259,$C$3:$C$1662&amp;$D$3:$D$1662,$E$3:$E$1662,0,0,1)</f>
        <v>15400</v>
      </c>
      <c r="AB259" s="2" cm="1">
        <f t="array" ref="AB259">_xlfn.XLOOKUP(AB$1&amp;$R259,$C$3:$C$1662&amp;$D$3:$D$1662,$E$3:$E$1662,0,0,1)</f>
        <v>36300</v>
      </c>
      <c r="AC259" s="2" cm="1">
        <f t="array" ref="AC259">_xlfn.XLOOKUP(AC$1&amp;$R259,$C$3:$C$1662&amp;$D$3:$D$1662,$E$3:$E$1662,0,0,1)</f>
        <v>24000</v>
      </c>
    </row>
    <row r="260" spans="3:29" x14ac:dyDescent="0.4">
      <c r="C260" t="s">
        <v>758</v>
      </c>
      <c r="D260" t="s">
        <v>468</v>
      </c>
      <c r="E260">
        <v>24000</v>
      </c>
      <c r="R260" t="s">
        <v>231</v>
      </c>
      <c r="S260" s="2">
        <f t="shared" si="21"/>
        <v>12429880</v>
      </c>
      <c r="T260" s="2">
        <f t="shared" ref="T260:X275" si="22">T259+Y260</f>
        <v>12324200</v>
      </c>
      <c r="U260" s="2">
        <f t="shared" si="22"/>
        <v>11650400</v>
      </c>
      <c r="V260" s="2">
        <f t="shared" si="22"/>
        <v>11628100</v>
      </c>
      <c r="W260" s="2">
        <f t="shared" si="22"/>
        <v>13273900</v>
      </c>
      <c r="X260" s="2">
        <f t="shared" si="22"/>
        <v>13272800</v>
      </c>
      <c r="Y260" s="2" cm="1">
        <f t="array" ref="Y260">_xlfn.XLOOKUP(Y$1&amp;$R260,$C$3:$C$1662&amp;$D$3:$D$1662,$E$3:$E$1662,0,0,1)</f>
        <v>32300</v>
      </c>
      <c r="Z260" s="2" cm="1">
        <f t="array" ref="Z260">_xlfn.XLOOKUP(Z$1&amp;$R260,$C$3:$C$1662&amp;$D$3:$D$1662,$E$3:$E$1662,0,0,1)</f>
        <v>39000</v>
      </c>
      <c r="AA260" s="2" cm="1">
        <f t="array" ref="AA260">_xlfn.XLOOKUP(AA$1&amp;$R260,$C$3:$C$1662&amp;$D$3:$D$1662,$E$3:$E$1662,0,0,1)</f>
        <v>25400</v>
      </c>
      <c r="AB260" s="2" cm="1">
        <f t="array" ref="AB260">_xlfn.XLOOKUP(AB$1&amp;$R260,$C$3:$C$1662&amp;$D$3:$D$1662,$E$3:$E$1662,0,0,1)</f>
        <v>19700</v>
      </c>
      <c r="AC260" s="2" cm="1">
        <f t="array" ref="AC260">_xlfn.XLOOKUP(AC$1&amp;$R260,$C$3:$C$1662&amp;$D$3:$D$1662,$E$3:$E$1662,0,0,1)</f>
        <v>29500</v>
      </c>
    </row>
    <row r="261" spans="3:29" x14ac:dyDescent="0.4">
      <c r="C261" t="s">
        <v>758</v>
      </c>
      <c r="D261" t="s">
        <v>469</v>
      </c>
      <c r="E261">
        <v>29500</v>
      </c>
      <c r="R261" t="s">
        <v>244</v>
      </c>
      <c r="S261" s="2">
        <f t="shared" si="21"/>
        <v>12447420</v>
      </c>
      <c r="T261" s="2">
        <f t="shared" si="22"/>
        <v>12347300</v>
      </c>
      <c r="U261" s="2">
        <f t="shared" si="22"/>
        <v>11665700</v>
      </c>
      <c r="V261" s="2">
        <f t="shared" si="22"/>
        <v>11647400</v>
      </c>
      <c r="W261" s="2">
        <f t="shared" si="22"/>
        <v>13298900</v>
      </c>
      <c r="X261" s="2">
        <f t="shared" si="22"/>
        <v>13277800</v>
      </c>
      <c r="Y261" s="2" cm="1">
        <f t="array" ref="Y261">_xlfn.XLOOKUP(Y$1&amp;$R261,$C$3:$C$1662&amp;$D$3:$D$1662,$E$3:$E$1662,0,0,1)</f>
        <v>23100</v>
      </c>
      <c r="Z261" s="2" cm="1">
        <f t="array" ref="Z261">_xlfn.XLOOKUP(Z$1&amp;$R261,$C$3:$C$1662&amp;$D$3:$D$1662,$E$3:$E$1662,0,0,1)</f>
        <v>15300</v>
      </c>
      <c r="AA261" s="2" cm="1">
        <f t="array" ref="AA261">_xlfn.XLOOKUP(AA$1&amp;$R261,$C$3:$C$1662&amp;$D$3:$D$1662,$E$3:$E$1662,0,0,1)</f>
        <v>19300</v>
      </c>
      <c r="AB261" s="2" cm="1">
        <f t="array" ref="AB261">_xlfn.XLOOKUP(AB$1&amp;$R261,$C$3:$C$1662&amp;$D$3:$D$1662,$E$3:$E$1662,0,0,1)</f>
        <v>25000</v>
      </c>
      <c r="AC261" s="2" cm="1">
        <f t="array" ref="AC261">_xlfn.XLOOKUP(AC$1&amp;$R261,$C$3:$C$1662&amp;$D$3:$D$1662,$E$3:$E$1662,0,0,1)</f>
        <v>5000</v>
      </c>
    </row>
    <row r="262" spans="3:29" x14ac:dyDescent="0.4">
      <c r="C262" t="s">
        <v>758</v>
      </c>
      <c r="D262" t="s">
        <v>470</v>
      </c>
      <c r="E262">
        <v>5000</v>
      </c>
      <c r="R262" t="s">
        <v>124</v>
      </c>
      <c r="S262" s="2">
        <f t="shared" si="21"/>
        <v>12470600</v>
      </c>
      <c r="T262" s="2">
        <f t="shared" si="22"/>
        <v>12384600</v>
      </c>
      <c r="U262" s="2">
        <f t="shared" si="22"/>
        <v>11677000</v>
      </c>
      <c r="V262" s="2">
        <f t="shared" si="22"/>
        <v>11663000</v>
      </c>
      <c r="W262" s="2">
        <f t="shared" si="22"/>
        <v>13324100</v>
      </c>
      <c r="X262" s="2">
        <f t="shared" si="22"/>
        <v>13304300</v>
      </c>
      <c r="Y262" s="2" cm="1">
        <f t="array" ref="Y262">_xlfn.XLOOKUP(Y$1&amp;$R262,$C$3:$C$1662&amp;$D$3:$D$1662,$E$3:$E$1662,0,0,1)</f>
        <v>37300</v>
      </c>
      <c r="Z262" s="2" cm="1">
        <f t="array" ref="Z262">_xlfn.XLOOKUP(Z$1&amp;$R262,$C$3:$C$1662&amp;$D$3:$D$1662,$E$3:$E$1662,0,0,1)</f>
        <v>11300</v>
      </c>
      <c r="AA262" s="2" cm="1">
        <f t="array" ref="AA262">_xlfn.XLOOKUP(AA$1&amp;$R262,$C$3:$C$1662&amp;$D$3:$D$1662,$E$3:$E$1662,0,0,1)</f>
        <v>15600</v>
      </c>
      <c r="AB262" s="2" cm="1">
        <f t="array" ref="AB262">_xlfn.XLOOKUP(AB$1&amp;$R262,$C$3:$C$1662&amp;$D$3:$D$1662,$E$3:$E$1662,0,0,1)</f>
        <v>25200</v>
      </c>
      <c r="AC262" s="2" cm="1">
        <f t="array" ref="AC262">_xlfn.XLOOKUP(AC$1&amp;$R262,$C$3:$C$1662&amp;$D$3:$D$1662,$E$3:$E$1662,0,0,1)</f>
        <v>26500</v>
      </c>
    </row>
    <row r="263" spans="3:29" x14ac:dyDescent="0.4">
      <c r="C263" t="s">
        <v>758</v>
      </c>
      <c r="D263" t="s">
        <v>471</v>
      </c>
      <c r="E263">
        <v>26500</v>
      </c>
      <c r="R263" t="s">
        <v>196</v>
      </c>
      <c r="S263" s="2">
        <f t="shared" si="21"/>
        <v>12498500</v>
      </c>
      <c r="T263" s="2">
        <f t="shared" si="22"/>
        <v>12414000</v>
      </c>
      <c r="U263" s="2">
        <f t="shared" si="22"/>
        <v>11702200</v>
      </c>
      <c r="V263" s="2">
        <f t="shared" si="22"/>
        <v>11666900</v>
      </c>
      <c r="W263" s="2">
        <f t="shared" si="22"/>
        <v>13393600</v>
      </c>
      <c r="X263" s="2">
        <f t="shared" si="22"/>
        <v>13315800</v>
      </c>
      <c r="Y263" s="2" cm="1">
        <f t="array" ref="Y263">_xlfn.XLOOKUP(Y$1&amp;$R263,$C$3:$C$1662&amp;$D$3:$D$1662,$E$3:$E$1662,0,0,1)</f>
        <v>29400</v>
      </c>
      <c r="Z263" s="2" cm="1">
        <f t="array" ref="Z263">_xlfn.XLOOKUP(Z$1&amp;$R263,$C$3:$C$1662&amp;$D$3:$D$1662,$E$3:$E$1662,0,0,1)</f>
        <v>25200</v>
      </c>
      <c r="AA263" s="2" cm="1">
        <f t="array" ref="AA263">_xlfn.XLOOKUP(AA$1&amp;$R263,$C$3:$C$1662&amp;$D$3:$D$1662,$E$3:$E$1662,0,0,1)</f>
        <v>3900</v>
      </c>
      <c r="AB263" s="2" cm="1">
        <f t="array" ref="AB263">_xlfn.XLOOKUP(AB$1&amp;$R263,$C$3:$C$1662&amp;$D$3:$D$1662,$E$3:$E$1662,0,0,1)</f>
        <v>69500</v>
      </c>
      <c r="AC263" s="2" cm="1">
        <f t="array" ref="AC263">_xlfn.XLOOKUP(AC$1&amp;$R263,$C$3:$C$1662&amp;$D$3:$D$1662,$E$3:$E$1662,0,0,1)</f>
        <v>11500</v>
      </c>
    </row>
    <row r="264" spans="3:29" x14ac:dyDescent="0.4">
      <c r="C264" t="s">
        <v>758</v>
      </c>
      <c r="D264" t="s">
        <v>472</v>
      </c>
      <c r="E264">
        <v>11500</v>
      </c>
      <c r="R264" t="s">
        <v>254</v>
      </c>
      <c r="S264" s="2">
        <f t="shared" si="21"/>
        <v>12515240</v>
      </c>
      <c r="T264" s="2">
        <f t="shared" si="22"/>
        <v>12440400</v>
      </c>
      <c r="U264" s="2">
        <f t="shared" si="22"/>
        <v>11716100</v>
      </c>
      <c r="V264" s="2">
        <f t="shared" si="22"/>
        <v>11683900</v>
      </c>
      <c r="W264" s="2">
        <f t="shared" si="22"/>
        <v>13416700</v>
      </c>
      <c r="X264" s="2">
        <f t="shared" si="22"/>
        <v>13319100</v>
      </c>
      <c r="Y264" s="2" cm="1">
        <f t="array" ref="Y264">_xlfn.XLOOKUP(Y$1&amp;$R264,$C$3:$C$1662&amp;$D$3:$D$1662,$E$3:$E$1662,0,0,1)</f>
        <v>26400</v>
      </c>
      <c r="Z264" s="2" cm="1">
        <f t="array" ref="Z264">_xlfn.XLOOKUP(Z$1&amp;$R264,$C$3:$C$1662&amp;$D$3:$D$1662,$E$3:$E$1662,0,0,1)</f>
        <v>13900</v>
      </c>
      <c r="AA264" s="2" cm="1">
        <f t="array" ref="AA264">_xlfn.XLOOKUP(AA$1&amp;$R264,$C$3:$C$1662&amp;$D$3:$D$1662,$E$3:$E$1662,0,0,1)</f>
        <v>17000</v>
      </c>
      <c r="AB264" s="2" cm="1">
        <f t="array" ref="AB264">_xlfn.XLOOKUP(AB$1&amp;$R264,$C$3:$C$1662&amp;$D$3:$D$1662,$E$3:$E$1662,0,0,1)</f>
        <v>23100</v>
      </c>
      <c r="AC264" s="2" cm="1">
        <f t="array" ref="AC264">_xlfn.XLOOKUP(AC$1&amp;$R264,$C$3:$C$1662&amp;$D$3:$D$1662,$E$3:$E$1662,0,0,1)</f>
        <v>3300</v>
      </c>
    </row>
    <row r="265" spans="3:29" x14ac:dyDescent="0.4">
      <c r="C265" t="s">
        <v>758</v>
      </c>
      <c r="D265" t="s">
        <v>473</v>
      </c>
      <c r="E265">
        <v>3300</v>
      </c>
      <c r="R265" t="s">
        <v>187</v>
      </c>
      <c r="S265" s="2">
        <f t="shared" si="21"/>
        <v>12546780</v>
      </c>
      <c r="T265" s="2">
        <f t="shared" si="22"/>
        <v>12477700</v>
      </c>
      <c r="U265" s="2">
        <f t="shared" si="22"/>
        <v>11752400</v>
      </c>
      <c r="V265" s="2">
        <f t="shared" si="22"/>
        <v>11717500</v>
      </c>
      <c r="W265" s="2">
        <f t="shared" si="22"/>
        <v>13456500</v>
      </c>
      <c r="X265" s="2">
        <f t="shared" si="22"/>
        <v>13329800</v>
      </c>
      <c r="Y265" s="2" cm="1">
        <f t="array" ref="Y265">_xlfn.XLOOKUP(Y$1&amp;$R265,$C$3:$C$1662&amp;$D$3:$D$1662,$E$3:$E$1662,0,0,1)</f>
        <v>37300</v>
      </c>
      <c r="Z265" s="2" cm="1">
        <f t="array" ref="Z265">_xlfn.XLOOKUP(Z$1&amp;$R265,$C$3:$C$1662&amp;$D$3:$D$1662,$E$3:$E$1662,0,0,1)</f>
        <v>36300</v>
      </c>
      <c r="AA265" s="2" cm="1">
        <f t="array" ref="AA265">_xlfn.XLOOKUP(AA$1&amp;$R265,$C$3:$C$1662&amp;$D$3:$D$1662,$E$3:$E$1662,0,0,1)</f>
        <v>33600</v>
      </c>
      <c r="AB265" s="2" cm="1">
        <f t="array" ref="AB265">_xlfn.XLOOKUP(AB$1&amp;$R265,$C$3:$C$1662&amp;$D$3:$D$1662,$E$3:$E$1662,0,0,1)</f>
        <v>39800</v>
      </c>
      <c r="AC265" s="2" cm="1">
        <f t="array" ref="AC265">_xlfn.XLOOKUP(AC$1&amp;$R265,$C$3:$C$1662&amp;$D$3:$D$1662,$E$3:$E$1662,0,0,1)</f>
        <v>10700</v>
      </c>
    </row>
    <row r="266" spans="3:29" x14ac:dyDescent="0.4">
      <c r="C266" t="s">
        <v>758</v>
      </c>
      <c r="D266" t="s">
        <v>474</v>
      </c>
      <c r="E266">
        <v>10700</v>
      </c>
      <c r="R266" t="s">
        <v>129</v>
      </c>
      <c r="S266" s="2">
        <f t="shared" si="21"/>
        <v>12567820</v>
      </c>
      <c r="T266" s="2">
        <f t="shared" si="22"/>
        <v>12502700</v>
      </c>
      <c r="U266" s="2">
        <f t="shared" si="22"/>
        <v>11767200</v>
      </c>
      <c r="V266" s="2">
        <f t="shared" si="22"/>
        <v>11744200</v>
      </c>
      <c r="W266" s="2">
        <f t="shared" si="22"/>
        <v>13477800</v>
      </c>
      <c r="X266" s="2">
        <f t="shared" si="22"/>
        <v>13347200</v>
      </c>
      <c r="Y266" s="2" cm="1">
        <f t="array" ref="Y266">_xlfn.XLOOKUP(Y$1&amp;$R266,$C$3:$C$1662&amp;$D$3:$D$1662,$E$3:$E$1662,0,0,1)</f>
        <v>25000</v>
      </c>
      <c r="Z266" s="2" cm="1">
        <f t="array" ref="Z266">_xlfn.XLOOKUP(Z$1&amp;$R266,$C$3:$C$1662&amp;$D$3:$D$1662,$E$3:$E$1662,0,0,1)</f>
        <v>14800</v>
      </c>
      <c r="AA266" s="2" cm="1">
        <f t="array" ref="AA266">_xlfn.XLOOKUP(AA$1&amp;$R266,$C$3:$C$1662&amp;$D$3:$D$1662,$E$3:$E$1662,0,0,1)</f>
        <v>26700</v>
      </c>
      <c r="AB266" s="2" cm="1">
        <f t="array" ref="AB266">_xlfn.XLOOKUP(AB$1&amp;$R266,$C$3:$C$1662&amp;$D$3:$D$1662,$E$3:$E$1662,0,0,1)</f>
        <v>21300</v>
      </c>
      <c r="AC266" s="2" cm="1">
        <f t="array" ref="AC266">_xlfn.XLOOKUP(AC$1&amp;$R266,$C$3:$C$1662&amp;$D$3:$D$1662,$E$3:$E$1662,0,0,1)</f>
        <v>17400</v>
      </c>
    </row>
    <row r="267" spans="3:29" x14ac:dyDescent="0.4">
      <c r="C267" t="s">
        <v>758</v>
      </c>
      <c r="D267" t="s">
        <v>475</v>
      </c>
      <c r="E267">
        <v>17400</v>
      </c>
      <c r="R267" t="s">
        <v>45</v>
      </c>
      <c r="S267" s="2">
        <f t="shared" si="21"/>
        <v>12591180</v>
      </c>
      <c r="T267" s="2">
        <f t="shared" si="22"/>
        <v>12520200</v>
      </c>
      <c r="U267" s="2">
        <f t="shared" si="22"/>
        <v>11773400</v>
      </c>
      <c r="V267" s="2">
        <f t="shared" si="22"/>
        <v>11774200</v>
      </c>
      <c r="W267" s="2">
        <f t="shared" si="22"/>
        <v>13502200</v>
      </c>
      <c r="X267" s="2">
        <f t="shared" si="22"/>
        <v>13385900</v>
      </c>
      <c r="Y267" s="2" cm="1">
        <f t="array" ref="Y267">_xlfn.XLOOKUP(Y$1&amp;$R267,$C$3:$C$1662&amp;$D$3:$D$1662,$E$3:$E$1662,0,0,1)</f>
        <v>17500</v>
      </c>
      <c r="Z267" s="2" cm="1">
        <f t="array" ref="Z267">_xlfn.XLOOKUP(Z$1&amp;$R267,$C$3:$C$1662&amp;$D$3:$D$1662,$E$3:$E$1662,0,0,1)</f>
        <v>6200</v>
      </c>
      <c r="AA267" s="2" cm="1">
        <f t="array" ref="AA267">_xlfn.XLOOKUP(AA$1&amp;$R267,$C$3:$C$1662&amp;$D$3:$D$1662,$E$3:$E$1662,0,0,1)</f>
        <v>30000</v>
      </c>
      <c r="AB267" s="2" cm="1">
        <f t="array" ref="AB267">_xlfn.XLOOKUP(AB$1&amp;$R267,$C$3:$C$1662&amp;$D$3:$D$1662,$E$3:$E$1662,0,0,1)</f>
        <v>24400</v>
      </c>
      <c r="AC267" s="2" cm="1">
        <f t="array" ref="AC267">_xlfn.XLOOKUP(AC$1&amp;$R267,$C$3:$C$1662&amp;$D$3:$D$1662,$E$3:$E$1662,0,0,1)</f>
        <v>38700</v>
      </c>
    </row>
    <row r="268" spans="3:29" x14ac:dyDescent="0.4">
      <c r="C268" t="s">
        <v>758</v>
      </c>
      <c r="D268" t="s">
        <v>476</v>
      </c>
      <c r="E268">
        <v>38700</v>
      </c>
      <c r="R268" t="s">
        <v>181</v>
      </c>
      <c r="S268" s="2">
        <f t="shared" si="21"/>
        <v>12667020</v>
      </c>
      <c r="T268" s="2">
        <f t="shared" si="22"/>
        <v>12600600</v>
      </c>
      <c r="U268" s="2">
        <f t="shared" si="22"/>
        <v>11790000</v>
      </c>
      <c r="V268" s="2">
        <f t="shared" si="22"/>
        <v>11948600</v>
      </c>
      <c r="W268" s="2">
        <f t="shared" si="22"/>
        <v>13561200</v>
      </c>
      <c r="X268" s="2">
        <f t="shared" si="22"/>
        <v>13434700</v>
      </c>
      <c r="Y268" s="2" cm="1">
        <f t="array" ref="Y268">_xlfn.XLOOKUP(Y$1&amp;$R268,$C$3:$C$1662&amp;$D$3:$D$1662,$E$3:$E$1662,0,0,1)</f>
        <v>80400</v>
      </c>
      <c r="Z268" s="2" cm="1">
        <f t="array" ref="Z268">_xlfn.XLOOKUP(Z$1&amp;$R268,$C$3:$C$1662&amp;$D$3:$D$1662,$E$3:$E$1662,0,0,1)</f>
        <v>16600</v>
      </c>
      <c r="AA268" s="2" cm="1">
        <f t="array" ref="AA268">_xlfn.XLOOKUP(AA$1&amp;$R268,$C$3:$C$1662&amp;$D$3:$D$1662,$E$3:$E$1662,0,0,1)</f>
        <v>174400</v>
      </c>
      <c r="AB268" s="2" cm="1">
        <f t="array" ref="AB268">_xlfn.XLOOKUP(AB$1&amp;$R268,$C$3:$C$1662&amp;$D$3:$D$1662,$E$3:$E$1662,0,0,1)</f>
        <v>59000</v>
      </c>
      <c r="AC268" s="2" cm="1">
        <f t="array" ref="AC268">_xlfn.XLOOKUP(AC$1&amp;$R268,$C$3:$C$1662&amp;$D$3:$D$1662,$E$3:$E$1662,0,0,1)</f>
        <v>48800</v>
      </c>
    </row>
    <row r="269" spans="3:29" x14ac:dyDescent="0.4">
      <c r="C269" t="s">
        <v>758</v>
      </c>
      <c r="D269" t="s">
        <v>477</v>
      </c>
      <c r="E269">
        <v>48800</v>
      </c>
      <c r="R269" t="s">
        <v>82</v>
      </c>
      <c r="S269" s="2">
        <f t="shared" si="21"/>
        <v>12697640</v>
      </c>
      <c r="T269" s="2">
        <f t="shared" si="22"/>
        <v>12626200</v>
      </c>
      <c r="U269" s="2">
        <f t="shared" si="22"/>
        <v>11803900</v>
      </c>
      <c r="V269" s="2">
        <f t="shared" si="22"/>
        <v>11988400</v>
      </c>
      <c r="W269" s="2">
        <f t="shared" si="22"/>
        <v>13594800</v>
      </c>
      <c r="X269" s="2">
        <f t="shared" si="22"/>
        <v>13474900</v>
      </c>
      <c r="Y269" s="2" cm="1">
        <f t="array" ref="Y269">_xlfn.XLOOKUP(Y$1&amp;$R269,$C$3:$C$1662&amp;$D$3:$D$1662,$E$3:$E$1662,0,0,1)</f>
        <v>25600</v>
      </c>
      <c r="Z269" s="2" cm="1">
        <f t="array" ref="Z269">_xlfn.XLOOKUP(Z$1&amp;$R269,$C$3:$C$1662&amp;$D$3:$D$1662,$E$3:$E$1662,0,0,1)</f>
        <v>13900</v>
      </c>
      <c r="AA269" s="2" cm="1">
        <f t="array" ref="AA269">_xlfn.XLOOKUP(AA$1&amp;$R269,$C$3:$C$1662&amp;$D$3:$D$1662,$E$3:$E$1662,0,0,1)</f>
        <v>39800</v>
      </c>
      <c r="AB269" s="2" cm="1">
        <f t="array" ref="AB269">_xlfn.XLOOKUP(AB$1&amp;$R269,$C$3:$C$1662&amp;$D$3:$D$1662,$E$3:$E$1662,0,0,1)</f>
        <v>33600</v>
      </c>
      <c r="AC269" s="2" cm="1">
        <f t="array" ref="AC269">_xlfn.XLOOKUP(AC$1&amp;$R269,$C$3:$C$1662&amp;$D$3:$D$1662,$E$3:$E$1662,0,0,1)</f>
        <v>40200</v>
      </c>
    </row>
    <row r="270" spans="3:29" x14ac:dyDescent="0.4">
      <c r="C270" t="s">
        <v>758</v>
      </c>
      <c r="D270" t="s">
        <v>478</v>
      </c>
      <c r="E270">
        <v>40200</v>
      </c>
      <c r="R270" t="s">
        <v>213</v>
      </c>
      <c r="S270" s="2">
        <f t="shared" si="21"/>
        <v>12720560</v>
      </c>
      <c r="T270" s="2">
        <f t="shared" si="22"/>
        <v>12640900</v>
      </c>
      <c r="U270" s="2">
        <f t="shared" si="22"/>
        <v>11818900</v>
      </c>
      <c r="V270" s="2">
        <f t="shared" si="22"/>
        <v>12002300</v>
      </c>
      <c r="W270" s="2">
        <f t="shared" si="22"/>
        <v>13625200</v>
      </c>
      <c r="X270" s="2">
        <f t="shared" si="22"/>
        <v>13515500</v>
      </c>
      <c r="Y270" s="2" cm="1">
        <f t="array" ref="Y270">_xlfn.XLOOKUP(Y$1&amp;$R270,$C$3:$C$1662&amp;$D$3:$D$1662,$E$3:$E$1662,0,0,1)</f>
        <v>14700</v>
      </c>
      <c r="Z270" s="2" cm="1">
        <f t="array" ref="Z270">_xlfn.XLOOKUP(Z$1&amp;$R270,$C$3:$C$1662&amp;$D$3:$D$1662,$E$3:$E$1662,0,0,1)</f>
        <v>15000</v>
      </c>
      <c r="AA270" s="2" cm="1">
        <f t="array" ref="AA270">_xlfn.XLOOKUP(AA$1&amp;$R270,$C$3:$C$1662&amp;$D$3:$D$1662,$E$3:$E$1662,0,0,1)</f>
        <v>13900</v>
      </c>
      <c r="AB270" s="2" cm="1">
        <f t="array" ref="AB270">_xlfn.XLOOKUP(AB$1&amp;$R270,$C$3:$C$1662&amp;$D$3:$D$1662,$E$3:$E$1662,0,0,1)</f>
        <v>30400</v>
      </c>
      <c r="AC270" s="2" cm="1">
        <f t="array" ref="AC270">_xlfn.XLOOKUP(AC$1&amp;$R270,$C$3:$C$1662&amp;$D$3:$D$1662,$E$3:$E$1662,0,0,1)</f>
        <v>40600</v>
      </c>
    </row>
    <row r="271" spans="3:29" x14ac:dyDescent="0.4">
      <c r="C271" t="s">
        <v>758</v>
      </c>
      <c r="D271" t="s">
        <v>479</v>
      </c>
      <c r="E271">
        <v>40600</v>
      </c>
      <c r="R271" t="s">
        <v>279</v>
      </c>
      <c r="S271" s="2">
        <f t="shared" si="21"/>
        <v>12745400</v>
      </c>
      <c r="T271" s="2">
        <f t="shared" si="22"/>
        <v>12652700</v>
      </c>
      <c r="U271" s="2">
        <f t="shared" si="22"/>
        <v>11837300</v>
      </c>
      <c r="V271" s="2">
        <f t="shared" si="22"/>
        <v>12018900</v>
      </c>
      <c r="W271" s="2">
        <f t="shared" si="22"/>
        <v>13654700</v>
      </c>
      <c r="X271" s="2">
        <f t="shared" si="22"/>
        <v>13563400</v>
      </c>
      <c r="Y271" s="2" cm="1">
        <f t="array" ref="Y271">_xlfn.XLOOKUP(Y$1&amp;$R271,$C$3:$C$1662&amp;$D$3:$D$1662,$E$3:$E$1662,0,0,1)</f>
        <v>11800</v>
      </c>
      <c r="Z271" s="2" cm="1">
        <f t="array" ref="Z271">_xlfn.XLOOKUP(Z$1&amp;$R271,$C$3:$C$1662&amp;$D$3:$D$1662,$E$3:$E$1662,0,0,1)</f>
        <v>18400</v>
      </c>
      <c r="AA271" s="2" cm="1">
        <f t="array" ref="AA271">_xlfn.XLOOKUP(AA$1&amp;$R271,$C$3:$C$1662&amp;$D$3:$D$1662,$E$3:$E$1662,0,0,1)</f>
        <v>16600</v>
      </c>
      <c r="AB271" s="2" cm="1">
        <f t="array" ref="AB271">_xlfn.XLOOKUP(AB$1&amp;$R271,$C$3:$C$1662&amp;$D$3:$D$1662,$E$3:$E$1662,0,0,1)</f>
        <v>29500</v>
      </c>
      <c r="AC271" s="2" cm="1">
        <f t="array" ref="AC271">_xlfn.XLOOKUP(AC$1&amp;$R271,$C$3:$C$1662&amp;$D$3:$D$1662,$E$3:$E$1662,0,0,1)</f>
        <v>47900</v>
      </c>
    </row>
    <row r="272" spans="3:29" x14ac:dyDescent="0.4">
      <c r="C272" t="s">
        <v>758</v>
      </c>
      <c r="D272" t="s">
        <v>480</v>
      </c>
      <c r="E272">
        <v>47900</v>
      </c>
      <c r="R272" t="s">
        <v>145</v>
      </c>
      <c r="S272" s="2">
        <f t="shared" si="21"/>
        <v>12771620</v>
      </c>
      <c r="T272" s="2">
        <f t="shared" si="22"/>
        <v>12667600</v>
      </c>
      <c r="U272" s="2">
        <f t="shared" si="22"/>
        <v>11893000</v>
      </c>
      <c r="V272" s="2">
        <f t="shared" si="22"/>
        <v>12030000</v>
      </c>
      <c r="W272" s="2">
        <f t="shared" si="22"/>
        <v>13683000</v>
      </c>
      <c r="X272" s="2">
        <f t="shared" si="22"/>
        <v>13584500</v>
      </c>
      <c r="Y272" s="2" cm="1">
        <f t="array" ref="Y272">_xlfn.XLOOKUP(Y$1&amp;$R272,$C$3:$C$1662&amp;$D$3:$D$1662,$E$3:$E$1662,0,0,1)</f>
        <v>14900</v>
      </c>
      <c r="Z272" s="2" cm="1">
        <f t="array" ref="Z272">_xlfn.XLOOKUP(Z$1&amp;$R272,$C$3:$C$1662&amp;$D$3:$D$1662,$E$3:$E$1662,0,0,1)</f>
        <v>55700</v>
      </c>
      <c r="AA272" s="2" cm="1">
        <f t="array" ref="AA272">_xlfn.XLOOKUP(AA$1&amp;$R272,$C$3:$C$1662&amp;$D$3:$D$1662,$E$3:$E$1662,0,0,1)</f>
        <v>11100</v>
      </c>
      <c r="AB272" s="2" cm="1">
        <f t="array" ref="AB272">_xlfn.XLOOKUP(AB$1&amp;$R272,$C$3:$C$1662&amp;$D$3:$D$1662,$E$3:$E$1662,0,0,1)</f>
        <v>28300</v>
      </c>
      <c r="AC272" s="2" cm="1">
        <f t="array" ref="AC272">_xlfn.XLOOKUP(AC$1&amp;$R272,$C$3:$C$1662&amp;$D$3:$D$1662,$E$3:$E$1662,0,0,1)</f>
        <v>21100</v>
      </c>
    </row>
    <row r="273" spans="3:29" x14ac:dyDescent="0.4">
      <c r="C273" t="s">
        <v>758</v>
      </c>
      <c r="D273" t="s">
        <v>481</v>
      </c>
      <c r="E273">
        <v>21100</v>
      </c>
      <c r="R273" t="s">
        <v>61</v>
      </c>
      <c r="S273" s="2">
        <f t="shared" si="21"/>
        <v>12805920</v>
      </c>
      <c r="T273" s="2">
        <f t="shared" si="22"/>
        <v>12690900</v>
      </c>
      <c r="U273" s="2">
        <f t="shared" si="22"/>
        <v>11952300</v>
      </c>
      <c r="V273" s="2">
        <f t="shared" si="22"/>
        <v>12048700</v>
      </c>
      <c r="W273" s="2">
        <f t="shared" si="22"/>
        <v>13719900</v>
      </c>
      <c r="X273" s="2">
        <f t="shared" si="22"/>
        <v>13617800</v>
      </c>
      <c r="Y273" s="2" cm="1">
        <f t="array" ref="Y273">_xlfn.XLOOKUP(Y$1&amp;$R273,$C$3:$C$1662&amp;$D$3:$D$1662,$E$3:$E$1662,0,0,1)</f>
        <v>23300</v>
      </c>
      <c r="Z273" s="2" cm="1">
        <f t="array" ref="Z273">_xlfn.XLOOKUP(Z$1&amp;$R273,$C$3:$C$1662&amp;$D$3:$D$1662,$E$3:$E$1662,0,0,1)</f>
        <v>59300</v>
      </c>
      <c r="AA273" s="2" cm="1">
        <f t="array" ref="AA273">_xlfn.XLOOKUP(AA$1&amp;$R273,$C$3:$C$1662&amp;$D$3:$D$1662,$E$3:$E$1662,0,0,1)</f>
        <v>18700</v>
      </c>
      <c r="AB273" s="2" cm="1">
        <f t="array" ref="AB273">_xlfn.XLOOKUP(AB$1&amp;$R273,$C$3:$C$1662&amp;$D$3:$D$1662,$E$3:$E$1662,0,0,1)</f>
        <v>36900</v>
      </c>
      <c r="AC273" s="2" cm="1">
        <f t="array" ref="AC273">_xlfn.XLOOKUP(AC$1&amp;$R273,$C$3:$C$1662&amp;$D$3:$D$1662,$E$3:$E$1662,0,0,1)</f>
        <v>33300</v>
      </c>
    </row>
    <row r="274" spans="3:29" x14ac:dyDescent="0.4">
      <c r="C274" t="s">
        <v>758</v>
      </c>
      <c r="D274" t="s">
        <v>482</v>
      </c>
      <c r="E274">
        <v>33300</v>
      </c>
      <c r="R274" t="s">
        <v>270</v>
      </c>
      <c r="S274" s="2">
        <f t="shared" si="21"/>
        <v>12834280</v>
      </c>
      <c r="T274" s="2">
        <f t="shared" si="22"/>
        <v>12725300</v>
      </c>
      <c r="U274" s="2">
        <f t="shared" si="22"/>
        <v>11981300</v>
      </c>
      <c r="V274" s="2">
        <f t="shared" si="22"/>
        <v>12076400</v>
      </c>
      <c r="W274" s="2">
        <f t="shared" si="22"/>
        <v>13745300</v>
      </c>
      <c r="X274" s="2">
        <f t="shared" si="22"/>
        <v>13643100</v>
      </c>
      <c r="Y274" s="2" cm="1">
        <f t="array" ref="Y274">_xlfn.XLOOKUP(Y$1&amp;$R274,$C$3:$C$1662&amp;$D$3:$D$1662,$E$3:$E$1662,0,0,1)</f>
        <v>34400</v>
      </c>
      <c r="Z274" s="2" cm="1">
        <f t="array" ref="Z274">_xlfn.XLOOKUP(Z$1&amp;$R274,$C$3:$C$1662&amp;$D$3:$D$1662,$E$3:$E$1662,0,0,1)</f>
        <v>29000</v>
      </c>
      <c r="AA274" s="2" cm="1">
        <f t="array" ref="AA274">_xlfn.XLOOKUP(AA$1&amp;$R274,$C$3:$C$1662&amp;$D$3:$D$1662,$E$3:$E$1662,0,0,1)</f>
        <v>27700</v>
      </c>
      <c r="AB274" s="2" cm="1">
        <f t="array" ref="AB274">_xlfn.XLOOKUP(AB$1&amp;$R274,$C$3:$C$1662&amp;$D$3:$D$1662,$E$3:$E$1662,0,0,1)</f>
        <v>25400</v>
      </c>
      <c r="AC274" s="2" cm="1">
        <f t="array" ref="AC274">_xlfn.XLOOKUP(AC$1&amp;$R274,$C$3:$C$1662&amp;$D$3:$D$1662,$E$3:$E$1662,0,0,1)</f>
        <v>25300</v>
      </c>
    </row>
    <row r="275" spans="3:29" x14ac:dyDescent="0.4">
      <c r="C275" t="s">
        <v>758</v>
      </c>
      <c r="D275" t="s">
        <v>483</v>
      </c>
      <c r="E275">
        <v>25300</v>
      </c>
      <c r="R275" t="s">
        <v>77</v>
      </c>
      <c r="S275" s="2">
        <f t="shared" si="21"/>
        <v>12864480</v>
      </c>
      <c r="T275" s="2">
        <f t="shared" si="22"/>
        <v>12758700</v>
      </c>
      <c r="U275" s="2">
        <f t="shared" si="22"/>
        <v>12015500</v>
      </c>
      <c r="V275" s="2">
        <f t="shared" si="22"/>
        <v>12097400</v>
      </c>
      <c r="W275" s="2">
        <f t="shared" si="22"/>
        <v>13774300</v>
      </c>
      <c r="X275" s="2">
        <f t="shared" si="22"/>
        <v>13676500</v>
      </c>
      <c r="Y275" s="2" cm="1">
        <f t="array" ref="Y275">_xlfn.XLOOKUP(Y$1&amp;$R275,$C$3:$C$1662&amp;$D$3:$D$1662,$E$3:$E$1662,0,0,1)</f>
        <v>33400</v>
      </c>
      <c r="Z275" s="2" cm="1">
        <f t="array" ref="Z275">_xlfn.XLOOKUP(Z$1&amp;$R275,$C$3:$C$1662&amp;$D$3:$D$1662,$E$3:$E$1662,0,0,1)</f>
        <v>34200</v>
      </c>
      <c r="AA275" s="2" cm="1">
        <f t="array" ref="AA275">_xlfn.XLOOKUP(AA$1&amp;$R275,$C$3:$C$1662&amp;$D$3:$D$1662,$E$3:$E$1662,0,0,1)</f>
        <v>21000</v>
      </c>
      <c r="AB275" s="2" cm="1">
        <f t="array" ref="AB275">_xlfn.XLOOKUP(AB$1&amp;$R275,$C$3:$C$1662&amp;$D$3:$D$1662,$E$3:$E$1662,0,0,1)</f>
        <v>29000</v>
      </c>
      <c r="AC275" s="2" cm="1">
        <f t="array" ref="AC275">_xlfn.XLOOKUP(AC$1&amp;$R275,$C$3:$C$1662&amp;$D$3:$D$1662,$E$3:$E$1662,0,0,1)</f>
        <v>33400</v>
      </c>
    </row>
    <row r="276" spans="3:29" x14ac:dyDescent="0.4">
      <c r="C276" t="s">
        <v>758</v>
      </c>
      <c r="D276" t="s">
        <v>484</v>
      </c>
      <c r="E276">
        <v>33400</v>
      </c>
      <c r="R276" t="s">
        <v>28</v>
      </c>
      <c r="S276" s="2">
        <f t="shared" si="21"/>
        <v>12891880</v>
      </c>
      <c r="T276" s="2">
        <f t="shared" ref="T276:X291" si="23">T275+Y276</f>
        <v>12785300</v>
      </c>
      <c r="U276" s="2">
        <f t="shared" si="23"/>
        <v>12029600</v>
      </c>
      <c r="V276" s="2">
        <f t="shared" si="23"/>
        <v>12110200</v>
      </c>
      <c r="W276" s="2">
        <f t="shared" si="23"/>
        <v>13802300</v>
      </c>
      <c r="X276" s="2">
        <f t="shared" si="23"/>
        <v>13732000</v>
      </c>
      <c r="Y276" s="2" cm="1">
        <f t="array" ref="Y276">_xlfn.XLOOKUP(Y$1&amp;$R276,$C$3:$C$1662&amp;$D$3:$D$1662,$E$3:$E$1662,0,0,1)</f>
        <v>26600</v>
      </c>
      <c r="Z276" s="2" cm="1">
        <f t="array" ref="Z276">_xlfn.XLOOKUP(Z$1&amp;$R276,$C$3:$C$1662&amp;$D$3:$D$1662,$E$3:$E$1662,0,0,1)</f>
        <v>14100</v>
      </c>
      <c r="AA276" s="2" cm="1">
        <f t="array" ref="AA276">_xlfn.XLOOKUP(AA$1&amp;$R276,$C$3:$C$1662&amp;$D$3:$D$1662,$E$3:$E$1662,0,0,1)</f>
        <v>12800</v>
      </c>
      <c r="AB276" s="2" cm="1">
        <f t="array" ref="AB276">_xlfn.XLOOKUP(AB$1&amp;$R276,$C$3:$C$1662&amp;$D$3:$D$1662,$E$3:$E$1662,0,0,1)</f>
        <v>28000</v>
      </c>
      <c r="AC276" s="2" cm="1">
        <f t="array" ref="AC276">_xlfn.XLOOKUP(AC$1&amp;$R276,$C$3:$C$1662&amp;$D$3:$D$1662,$E$3:$E$1662,0,0,1)</f>
        <v>55500</v>
      </c>
    </row>
    <row r="277" spans="3:29" x14ac:dyDescent="0.4">
      <c r="C277" t="s">
        <v>758</v>
      </c>
      <c r="D277" t="s">
        <v>485</v>
      </c>
      <c r="E277">
        <v>55500</v>
      </c>
      <c r="R277" t="s">
        <v>37</v>
      </c>
      <c r="S277" s="2">
        <f t="shared" si="21"/>
        <v>12912200</v>
      </c>
      <c r="T277" s="2">
        <f t="shared" si="23"/>
        <v>12800600</v>
      </c>
      <c r="U277" s="2">
        <f t="shared" si="23"/>
        <v>12040300</v>
      </c>
      <c r="V277" s="2">
        <f t="shared" si="23"/>
        <v>12129600</v>
      </c>
      <c r="W277" s="2">
        <f t="shared" si="23"/>
        <v>13836400</v>
      </c>
      <c r="X277" s="2">
        <f t="shared" si="23"/>
        <v>13754100</v>
      </c>
      <c r="Y277" s="2" cm="1">
        <f t="array" ref="Y277">_xlfn.XLOOKUP(Y$1&amp;$R277,$C$3:$C$1662&amp;$D$3:$D$1662,$E$3:$E$1662,0,0,1)</f>
        <v>15300</v>
      </c>
      <c r="Z277" s="2" cm="1">
        <f t="array" ref="Z277">_xlfn.XLOOKUP(Z$1&amp;$R277,$C$3:$C$1662&amp;$D$3:$D$1662,$E$3:$E$1662,0,0,1)</f>
        <v>10700</v>
      </c>
      <c r="AA277" s="2" cm="1">
        <f t="array" ref="AA277">_xlfn.XLOOKUP(AA$1&amp;$R277,$C$3:$C$1662&amp;$D$3:$D$1662,$E$3:$E$1662,0,0,1)</f>
        <v>19400</v>
      </c>
      <c r="AB277" s="2" cm="1">
        <f t="array" ref="AB277">_xlfn.XLOOKUP(AB$1&amp;$R277,$C$3:$C$1662&amp;$D$3:$D$1662,$E$3:$E$1662,0,0,1)</f>
        <v>34100</v>
      </c>
      <c r="AC277" s="2" cm="1">
        <f t="array" ref="AC277">_xlfn.XLOOKUP(AC$1&amp;$R277,$C$3:$C$1662&amp;$D$3:$D$1662,$E$3:$E$1662,0,0,1)</f>
        <v>22100</v>
      </c>
    </row>
    <row r="278" spans="3:29" x14ac:dyDescent="0.4">
      <c r="C278" t="s">
        <v>758</v>
      </c>
      <c r="D278" t="s">
        <v>486</v>
      </c>
      <c r="E278">
        <v>22100</v>
      </c>
      <c r="R278" t="s">
        <v>43</v>
      </c>
      <c r="S278" s="2">
        <f t="shared" si="21"/>
        <v>12959140</v>
      </c>
      <c r="T278" s="2">
        <f t="shared" si="23"/>
        <v>12833900</v>
      </c>
      <c r="U278" s="2">
        <f t="shared" si="23"/>
        <v>12064000</v>
      </c>
      <c r="V278" s="2">
        <f t="shared" si="23"/>
        <v>12159200</v>
      </c>
      <c r="W278" s="2">
        <f t="shared" si="23"/>
        <v>13873100</v>
      </c>
      <c r="X278" s="2">
        <f t="shared" si="23"/>
        <v>13865500</v>
      </c>
      <c r="Y278" s="2" cm="1">
        <f t="array" ref="Y278">_xlfn.XLOOKUP(Y$1&amp;$R278,$C$3:$C$1662&amp;$D$3:$D$1662,$E$3:$E$1662,0,0,1)</f>
        <v>33300</v>
      </c>
      <c r="Z278" s="2" cm="1">
        <f t="array" ref="Z278">_xlfn.XLOOKUP(Z$1&amp;$R278,$C$3:$C$1662&amp;$D$3:$D$1662,$E$3:$E$1662,0,0,1)</f>
        <v>23700</v>
      </c>
      <c r="AA278" s="2" cm="1">
        <f t="array" ref="AA278">_xlfn.XLOOKUP(AA$1&amp;$R278,$C$3:$C$1662&amp;$D$3:$D$1662,$E$3:$E$1662,0,0,1)</f>
        <v>29600</v>
      </c>
      <c r="AB278" s="2" cm="1">
        <f t="array" ref="AB278">_xlfn.XLOOKUP(AB$1&amp;$R278,$C$3:$C$1662&amp;$D$3:$D$1662,$E$3:$E$1662,0,0,1)</f>
        <v>36700</v>
      </c>
      <c r="AC278" s="2" cm="1">
        <f t="array" ref="AC278">_xlfn.XLOOKUP(AC$1&amp;$R278,$C$3:$C$1662&amp;$D$3:$D$1662,$E$3:$E$1662,0,0,1)</f>
        <v>111400</v>
      </c>
    </row>
    <row r="279" spans="3:29" x14ac:dyDescent="0.4">
      <c r="C279" t="s">
        <v>758</v>
      </c>
      <c r="D279" t="s">
        <v>487</v>
      </c>
      <c r="E279">
        <v>111400</v>
      </c>
      <c r="R279" t="s">
        <v>66</v>
      </c>
      <c r="S279" s="2">
        <f t="shared" si="21"/>
        <v>12994360</v>
      </c>
      <c r="T279" s="2">
        <f t="shared" si="23"/>
        <v>12869400</v>
      </c>
      <c r="U279" s="2">
        <f t="shared" si="23"/>
        <v>12105500</v>
      </c>
      <c r="V279" s="2">
        <f t="shared" si="23"/>
        <v>12182500</v>
      </c>
      <c r="W279" s="2">
        <f t="shared" si="23"/>
        <v>13902900</v>
      </c>
      <c r="X279" s="2">
        <f t="shared" si="23"/>
        <v>13911500</v>
      </c>
      <c r="Y279" s="2" cm="1">
        <f t="array" ref="Y279">_xlfn.XLOOKUP(Y$1&amp;$R279,$C$3:$C$1662&amp;$D$3:$D$1662,$E$3:$E$1662,0,0,1)</f>
        <v>35500</v>
      </c>
      <c r="Z279" s="2" cm="1">
        <f t="array" ref="Z279">_xlfn.XLOOKUP(Z$1&amp;$R279,$C$3:$C$1662&amp;$D$3:$D$1662,$E$3:$E$1662,0,0,1)</f>
        <v>41500</v>
      </c>
      <c r="AA279" s="2" cm="1">
        <f t="array" ref="AA279">_xlfn.XLOOKUP(AA$1&amp;$R279,$C$3:$C$1662&amp;$D$3:$D$1662,$E$3:$E$1662,0,0,1)</f>
        <v>23300</v>
      </c>
      <c r="AB279" s="2" cm="1">
        <f t="array" ref="AB279">_xlfn.XLOOKUP(AB$1&amp;$R279,$C$3:$C$1662&amp;$D$3:$D$1662,$E$3:$E$1662,0,0,1)</f>
        <v>29800</v>
      </c>
      <c r="AC279" s="2" cm="1">
        <f t="array" ref="AC279">_xlfn.XLOOKUP(AC$1&amp;$R279,$C$3:$C$1662&amp;$D$3:$D$1662,$E$3:$E$1662,0,0,1)</f>
        <v>46000</v>
      </c>
    </row>
    <row r="280" spans="3:29" x14ac:dyDescent="0.4">
      <c r="C280" t="s">
        <v>758</v>
      </c>
      <c r="D280" t="s">
        <v>488</v>
      </c>
      <c r="E280">
        <v>46000</v>
      </c>
      <c r="R280" t="s">
        <v>67</v>
      </c>
      <c r="S280" s="2">
        <f t="shared" si="21"/>
        <v>13023640</v>
      </c>
      <c r="T280" s="2">
        <f t="shared" si="23"/>
        <v>12885000</v>
      </c>
      <c r="U280" s="2">
        <f t="shared" si="23"/>
        <v>12124400</v>
      </c>
      <c r="V280" s="2">
        <f t="shared" si="23"/>
        <v>12202100</v>
      </c>
      <c r="W280" s="2">
        <f t="shared" si="23"/>
        <v>13945700</v>
      </c>
      <c r="X280" s="2">
        <f t="shared" si="23"/>
        <v>13961000</v>
      </c>
      <c r="Y280" s="2" cm="1">
        <f t="array" ref="Y280">_xlfn.XLOOKUP(Y$1&amp;$R280,$C$3:$C$1662&amp;$D$3:$D$1662,$E$3:$E$1662,0,0,1)</f>
        <v>15600</v>
      </c>
      <c r="Z280" s="2" cm="1">
        <f t="array" ref="Z280">_xlfn.XLOOKUP(Z$1&amp;$R280,$C$3:$C$1662&amp;$D$3:$D$1662,$E$3:$E$1662,0,0,1)</f>
        <v>18900</v>
      </c>
      <c r="AA280" s="2" cm="1">
        <f t="array" ref="AA280">_xlfn.XLOOKUP(AA$1&amp;$R280,$C$3:$C$1662&amp;$D$3:$D$1662,$E$3:$E$1662,0,0,1)</f>
        <v>19600</v>
      </c>
      <c r="AB280" s="2" cm="1">
        <f t="array" ref="AB280">_xlfn.XLOOKUP(AB$1&amp;$R280,$C$3:$C$1662&amp;$D$3:$D$1662,$E$3:$E$1662,0,0,1)</f>
        <v>42800</v>
      </c>
      <c r="AC280" s="2" cm="1">
        <f t="array" ref="AC280">_xlfn.XLOOKUP(AC$1&amp;$R280,$C$3:$C$1662&amp;$D$3:$D$1662,$E$3:$E$1662,0,0,1)</f>
        <v>49500</v>
      </c>
    </row>
    <row r="281" spans="3:29" x14ac:dyDescent="0.4">
      <c r="C281" t="s">
        <v>758</v>
      </c>
      <c r="D281" t="s">
        <v>489</v>
      </c>
      <c r="E281">
        <v>49500</v>
      </c>
      <c r="R281" t="s">
        <v>12</v>
      </c>
      <c r="S281" s="2">
        <f t="shared" si="21"/>
        <v>13057840</v>
      </c>
      <c r="T281" s="2">
        <f t="shared" si="23"/>
        <v>12909500</v>
      </c>
      <c r="U281" s="2">
        <f t="shared" si="23"/>
        <v>12149300</v>
      </c>
      <c r="V281" s="2">
        <f t="shared" si="23"/>
        <v>12248000</v>
      </c>
      <c r="W281" s="2">
        <f t="shared" si="23"/>
        <v>13989000</v>
      </c>
      <c r="X281" s="2">
        <f t="shared" si="23"/>
        <v>13993400</v>
      </c>
      <c r="Y281" s="2" cm="1">
        <f t="array" ref="Y281">_xlfn.XLOOKUP(Y$1&amp;$R281,$C$3:$C$1662&amp;$D$3:$D$1662,$E$3:$E$1662,0,0,1)</f>
        <v>24500</v>
      </c>
      <c r="Z281" s="2" cm="1">
        <f t="array" ref="Z281">_xlfn.XLOOKUP(Z$1&amp;$R281,$C$3:$C$1662&amp;$D$3:$D$1662,$E$3:$E$1662,0,0,1)</f>
        <v>24900</v>
      </c>
      <c r="AA281" s="2" cm="1">
        <f t="array" ref="AA281">_xlfn.XLOOKUP(AA$1&amp;$R281,$C$3:$C$1662&amp;$D$3:$D$1662,$E$3:$E$1662,0,0,1)</f>
        <v>45900</v>
      </c>
      <c r="AB281" s="2" cm="1">
        <f t="array" ref="AB281">_xlfn.XLOOKUP(AB$1&amp;$R281,$C$3:$C$1662&amp;$D$3:$D$1662,$E$3:$E$1662,0,0,1)</f>
        <v>43300</v>
      </c>
      <c r="AC281" s="2" cm="1">
        <f t="array" ref="AC281">_xlfn.XLOOKUP(AC$1&amp;$R281,$C$3:$C$1662&amp;$D$3:$D$1662,$E$3:$E$1662,0,0,1)</f>
        <v>32400</v>
      </c>
    </row>
    <row r="282" spans="3:29" x14ac:dyDescent="0.4">
      <c r="C282" t="s">
        <v>758</v>
      </c>
      <c r="D282" t="s">
        <v>490</v>
      </c>
      <c r="E282">
        <v>32400</v>
      </c>
      <c r="R282" t="s">
        <v>19</v>
      </c>
      <c r="S282" s="2">
        <f t="shared" si="21"/>
        <v>13099040</v>
      </c>
      <c r="T282" s="2">
        <f t="shared" si="23"/>
        <v>12919600</v>
      </c>
      <c r="U282" s="2">
        <f t="shared" si="23"/>
        <v>12194900</v>
      </c>
      <c r="V282" s="2">
        <f t="shared" si="23"/>
        <v>12266700</v>
      </c>
      <c r="W282" s="2">
        <f t="shared" si="23"/>
        <v>14027400</v>
      </c>
      <c r="X282" s="2">
        <f t="shared" si="23"/>
        <v>14086600</v>
      </c>
      <c r="Y282" s="2" cm="1">
        <f t="array" ref="Y282">_xlfn.XLOOKUP(Y$1&amp;$R282,$C$3:$C$1662&amp;$D$3:$D$1662,$E$3:$E$1662,0,0,1)</f>
        <v>10100</v>
      </c>
      <c r="Z282" s="2" cm="1">
        <f t="array" ref="Z282">_xlfn.XLOOKUP(Z$1&amp;$R282,$C$3:$C$1662&amp;$D$3:$D$1662,$E$3:$E$1662,0,0,1)</f>
        <v>45600</v>
      </c>
      <c r="AA282" s="2" cm="1">
        <f t="array" ref="AA282">_xlfn.XLOOKUP(AA$1&amp;$R282,$C$3:$C$1662&amp;$D$3:$D$1662,$E$3:$E$1662,0,0,1)</f>
        <v>18700</v>
      </c>
      <c r="AB282" s="2" cm="1">
        <f t="array" ref="AB282">_xlfn.XLOOKUP(AB$1&amp;$R282,$C$3:$C$1662&amp;$D$3:$D$1662,$E$3:$E$1662,0,0,1)</f>
        <v>38400</v>
      </c>
      <c r="AC282" s="2" cm="1">
        <f t="array" ref="AC282">_xlfn.XLOOKUP(AC$1&amp;$R282,$C$3:$C$1662&amp;$D$3:$D$1662,$E$3:$E$1662,0,0,1)</f>
        <v>93200</v>
      </c>
    </row>
    <row r="283" spans="3:29" x14ac:dyDescent="0.4">
      <c r="C283" t="s">
        <v>758</v>
      </c>
      <c r="D283" t="s">
        <v>491</v>
      </c>
      <c r="E283">
        <v>93200</v>
      </c>
      <c r="R283" t="s">
        <v>31</v>
      </c>
      <c r="S283" s="2">
        <f t="shared" si="21"/>
        <v>13141680</v>
      </c>
      <c r="T283" s="2">
        <f t="shared" si="23"/>
        <v>12960600</v>
      </c>
      <c r="U283" s="2">
        <f t="shared" si="23"/>
        <v>12231500</v>
      </c>
      <c r="V283" s="2">
        <f t="shared" si="23"/>
        <v>12287100</v>
      </c>
      <c r="W283" s="2">
        <f t="shared" si="23"/>
        <v>14069200</v>
      </c>
      <c r="X283" s="2">
        <f t="shared" si="23"/>
        <v>14160000</v>
      </c>
      <c r="Y283" s="2" cm="1">
        <f t="array" ref="Y283">_xlfn.XLOOKUP(Y$1&amp;$R283,$C$3:$C$1662&amp;$D$3:$D$1662,$E$3:$E$1662,0,0,1)</f>
        <v>41000</v>
      </c>
      <c r="Z283" s="2" cm="1">
        <f t="array" ref="Z283">_xlfn.XLOOKUP(Z$1&amp;$R283,$C$3:$C$1662&amp;$D$3:$D$1662,$E$3:$E$1662,0,0,1)</f>
        <v>36600</v>
      </c>
      <c r="AA283" s="2" cm="1">
        <f t="array" ref="AA283">_xlfn.XLOOKUP(AA$1&amp;$R283,$C$3:$C$1662&amp;$D$3:$D$1662,$E$3:$E$1662,0,0,1)</f>
        <v>20400</v>
      </c>
      <c r="AB283" s="2" cm="1">
        <f t="array" ref="AB283">_xlfn.XLOOKUP(AB$1&amp;$R283,$C$3:$C$1662&amp;$D$3:$D$1662,$E$3:$E$1662,0,0,1)</f>
        <v>41800</v>
      </c>
      <c r="AC283" s="2" cm="1">
        <f t="array" ref="AC283">_xlfn.XLOOKUP(AC$1&amp;$R283,$C$3:$C$1662&amp;$D$3:$D$1662,$E$3:$E$1662,0,0,1)</f>
        <v>73400</v>
      </c>
    </row>
    <row r="284" spans="3:29" x14ac:dyDescent="0.4">
      <c r="C284" t="s">
        <v>758</v>
      </c>
      <c r="D284" t="s">
        <v>492</v>
      </c>
      <c r="E284">
        <v>73400</v>
      </c>
      <c r="R284" t="s">
        <v>91</v>
      </c>
      <c r="S284" s="2">
        <f t="shared" si="21"/>
        <v>13181620</v>
      </c>
      <c r="T284" s="2">
        <f t="shared" si="23"/>
        <v>12996100</v>
      </c>
      <c r="U284" s="2">
        <f t="shared" si="23"/>
        <v>12249800</v>
      </c>
      <c r="V284" s="2">
        <f t="shared" si="23"/>
        <v>12299200</v>
      </c>
      <c r="W284" s="2">
        <f t="shared" si="23"/>
        <v>14161900</v>
      </c>
      <c r="X284" s="2">
        <f t="shared" si="23"/>
        <v>14201100</v>
      </c>
      <c r="Y284" s="2" cm="1">
        <f t="array" ref="Y284">_xlfn.XLOOKUP(Y$1&amp;$R284,$C$3:$C$1662&amp;$D$3:$D$1662,$E$3:$E$1662,0,0,1)</f>
        <v>35500</v>
      </c>
      <c r="Z284" s="2" cm="1">
        <f t="array" ref="Z284">_xlfn.XLOOKUP(Z$1&amp;$R284,$C$3:$C$1662&amp;$D$3:$D$1662,$E$3:$E$1662,0,0,1)</f>
        <v>18300</v>
      </c>
      <c r="AA284" s="2" cm="1">
        <f t="array" ref="AA284">_xlfn.XLOOKUP(AA$1&amp;$R284,$C$3:$C$1662&amp;$D$3:$D$1662,$E$3:$E$1662,0,0,1)</f>
        <v>12100</v>
      </c>
      <c r="AB284" s="2" cm="1">
        <f t="array" ref="AB284">_xlfn.XLOOKUP(AB$1&amp;$R284,$C$3:$C$1662&amp;$D$3:$D$1662,$E$3:$E$1662,0,0,1)</f>
        <v>92700</v>
      </c>
      <c r="AC284" s="2" cm="1">
        <f t="array" ref="AC284">_xlfn.XLOOKUP(AC$1&amp;$R284,$C$3:$C$1662&amp;$D$3:$D$1662,$E$3:$E$1662,0,0,1)</f>
        <v>41100</v>
      </c>
    </row>
    <row r="285" spans="3:29" x14ac:dyDescent="0.4">
      <c r="C285" t="s">
        <v>758</v>
      </c>
      <c r="D285" t="s">
        <v>493</v>
      </c>
      <c r="E285">
        <v>41100</v>
      </c>
      <c r="R285" t="s">
        <v>169</v>
      </c>
      <c r="S285" s="2">
        <f t="shared" si="21"/>
        <v>13202140</v>
      </c>
      <c r="T285" s="2">
        <f t="shared" si="23"/>
        <v>13012800</v>
      </c>
      <c r="U285" s="2">
        <f t="shared" si="23"/>
        <v>12262500</v>
      </c>
      <c r="V285" s="2">
        <f t="shared" si="23"/>
        <v>12316100</v>
      </c>
      <c r="W285" s="2">
        <f t="shared" si="23"/>
        <v>14193900</v>
      </c>
      <c r="X285" s="2">
        <f t="shared" si="23"/>
        <v>14225400</v>
      </c>
      <c r="Y285" s="2" cm="1">
        <f t="array" ref="Y285">_xlfn.XLOOKUP(Y$1&amp;$R285,$C$3:$C$1662&amp;$D$3:$D$1662,$E$3:$E$1662,0,0,1)</f>
        <v>16700</v>
      </c>
      <c r="Z285" s="2" cm="1">
        <f t="array" ref="Z285">_xlfn.XLOOKUP(Z$1&amp;$R285,$C$3:$C$1662&amp;$D$3:$D$1662,$E$3:$E$1662,0,0,1)</f>
        <v>12700</v>
      </c>
      <c r="AA285" s="2" cm="1">
        <f t="array" ref="AA285">_xlfn.XLOOKUP(AA$1&amp;$R285,$C$3:$C$1662&amp;$D$3:$D$1662,$E$3:$E$1662,0,0,1)</f>
        <v>16900</v>
      </c>
      <c r="AB285" s="2" cm="1">
        <f t="array" ref="AB285">_xlfn.XLOOKUP(AB$1&amp;$R285,$C$3:$C$1662&amp;$D$3:$D$1662,$E$3:$E$1662,0,0,1)</f>
        <v>32000</v>
      </c>
      <c r="AC285" s="2" cm="1">
        <f t="array" ref="AC285">_xlfn.XLOOKUP(AC$1&amp;$R285,$C$3:$C$1662&amp;$D$3:$D$1662,$E$3:$E$1662,0,0,1)</f>
        <v>24300</v>
      </c>
    </row>
    <row r="286" spans="3:29" x14ac:dyDescent="0.4">
      <c r="C286" t="s">
        <v>758</v>
      </c>
      <c r="D286" t="s">
        <v>494</v>
      </c>
      <c r="E286">
        <v>24300</v>
      </c>
      <c r="R286" t="s">
        <v>52</v>
      </c>
      <c r="S286" s="2">
        <f t="shared" si="21"/>
        <v>13241080</v>
      </c>
      <c r="T286" s="2">
        <f t="shared" si="23"/>
        <v>13027700</v>
      </c>
      <c r="U286" s="2">
        <f t="shared" si="23"/>
        <v>12278300</v>
      </c>
      <c r="V286" s="2">
        <f t="shared" si="23"/>
        <v>12345100</v>
      </c>
      <c r="W286" s="2">
        <f t="shared" si="23"/>
        <v>14288000</v>
      </c>
      <c r="X286" s="2">
        <f t="shared" si="23"/>
        <v>14266300</v>
      </c>
      <c r="Y286" s="2" cm="1">
        <f t="array" ref="Y286">_xlfn.XLOOKUP(Y$1&amp;$R286,$C$3:$C$1662&amp;$D$3:$D$1662,$E$3:$E$1662,0,0,1)</f>
        <v>14900</v>
      </c>
      <c r="Z286" s="2" cm="1">
        <f t="array" ref="Z286">_xlfn.XLOOKUP(Z$1&amp;$R286,$C$3:$C$1662&amp;$D$3:$D$1662,$E$3:$E$1662,0,0,1)</f>
        <v>15800</v>
      </c>
      <c r="AA286" s="2" cm="1">
        <f t="array" ref="AA286">_xlfn.XLOOKUP(AA$1&amp;$R286,$C$3:$C$1662&amp;$D$3:$D$1662,$E$3:$E$1662,0,0,1)</f>
        <v>29000</v>
      </c>
      <c r="AB286" s="2" cm="1">
        <f t="array" ref="AB286">_xlfn.XLOOKUP(AB$1&amp;$R286,$C$3:$C$1662&amp;$D$3:$D$1662,$E$3:$E$1662,0,0,1)</f>
        <v>94100</v>
      </c>
      <c r="AC286" s="2" cm="1">
        <f t="array" ref="AC286">_xlfn.XLOOKUP(AC$1&amp;$R286,$C$3:$C$1662&amp;$D$3:$D$1662,$E$3:$E$1662,0,0,1)</f>
        <v>40900</v>
      </c>
    </row>
    <row r="287" spans="3:29" x14ac:dyDescent="0.4">
      <c r="C287" t="s">
        <v>758</v>
      </c>
      <c r="D287" t="s">
        <v>495</v>
      </c>
      <c r="E287">
        <v>40900</v>
      </c>
      <c r="R287" t="s">
        <v>72</v>
      </c>
      <c r="S287" s="2">
        <f t="shared" si="21"/>
        <v>13278480</v>
      </c>
      <c r="T287" s="2">
        <f t="shared" si="23"/>
        <v>13111200</v>
      </c>
      <c r="U287" s="2">
        <f t="shared" si="23"/>
        <v>12298900</v>
      </c>
      <c r="V287" s="2">
        <f t="shared" si="23"/>
        <v>12357300</v>
      </c>
      <c r="W287" s="2">
        <f t="shared" si="23"/>
        <v>14337700</v>
      </c>
      <c r="X287" s="2">
        <f t="shared" si="23"/>
        <v>14287300</v>
      </c>
      <c r="Y287" s="2" cm="1">
        <f t="array" ref="Y287">_xlfn.XLOOKUP(Y$1&amp;$R287,$C$3:$C$1662&amp;$D$3:$D$1662,$E$3:$E$1662,0,0,1)</f>
        <v>83500</v>
      </c>
      <c r="Z287" s="2" cm="1">
        <f t="array" ref="Z287">_xlfn.XLOOKUP(Z$1&amp;$R287,$C$3:$C$1662&amp;$D$3:$D$1662,$E$3:$E$1662,0,0,1)</f>
        <v>20600</v>
      </c>
      <c r="AA287" s="2" cm="1">
        <f t="array" ref="AA287">_xlfn.XLOOKUP(AA$1&amp;$R287,$C$3:$C$1662&amp;$D$3:$D$1662,$E$3:$E$1662,0,0,1)</f>
        <v>12200</v>
      </c>
      <c r="AB287" s="2" cm="1">
        <f t="array" ref="AB287">_xlfn.XLOOKUP(AB$1&amp;$R287,$C$3:$C$1662&amp;$D$3:$D$1662,$E$3:$E$1662,0,0,1)</f>
        <v>49700</v>
      </c>
      <c r="AC287" s="2" cm="1">
        <f t="array" ref="AC287">_xlfn.XLOOKUP(AC$1&amp;$R287,$C$3:$C$1662&amp;$D$3:$D$1662,$E$3:$E$1662,0,0,1)</f>
        <v>21000</v>
      </c>
    </row>
    <row r="288" spans="3:29" x14ac:dyDescent="0.4">
      <c r="C288" t="s">
        <v>758</v>
      </c>
      <c r="D288" t="s">
        <v>496</v>
      </c>
      <c r="E288">
        <v>21000</v>
      </c>
      <c r="R288" t="s">
        <v>277</v>
      </c>
      <c r="S288" s="2">
        <f t="shared" si="21"/>
        <v>13299740</v>
      </c>
      <c r="T288" s="2">
        <f t="shared" si="23"/>
        <v>13133900</v>
      </c>
      <c r="U288" s="2">
        <f t="shared" si="23"/>
        <v>12301000</v>
      </c>
      <c r="V288" s="2">
        <f t="shared" si="23"/>
        <v>12381500</v>
      </c>
      <c r="W288" s="2">
        <f t="shared" si="23"/>
        <v>14373300</v>
      </c>
      <c r="X288" s="2">
        <f t="shared" si="23"/>
        <v>14309000</v>
      </c>
      <c r="Y288" s="2" cm="1">
        <f t="array" ref="Y288">_xlfn.XLOOKUP(Y$1&amp;$R288,$C$3:$C$1662&amp;$D$3:$D$1662,$E$3:$E$1662,0,0,1)</f>
        <v>22700</v>
      </c>
      <c r="Z288" s="2" cm="1">
        <f t="array" ref="Z288">_xlfn.XLOOKUP(Z$1&amp;$R288,$C$3:$C$1662&amp;$D$3:$D$1662,$E$3:$E$1662,0,0,1)</f>
        <v>2100</v>
      </c>
      <c r="AA288" s="2" cm="1">
        <f t="array" ref="AA288">_xlfn.XLOOKUP(AA$1&amp;$R288,$C$3:$C$1662&amp;$D$3:$D$1662,$E$3:$E$1662,0,0,1)</f>
        <v>24200</v>
      </c>
      <c r="AB288" s="2" cm="1">
        <f t="array" ref="AB288">_xlfn.XLOOKUP(AB$1&amp;$R288,$C$3:$C$1662&amp;$D$3:$D$1662,$E$3:$E$1662,0,0,1)</f>
        <v>35600</v>
      </c>
      <c r="AC288" s="2" cm="1">
        <f t="array" ref="AC288">_xlfn.XLOOKUP(AC$1&amp;$R288,$C$3:$C$1662&amp;$D$3:$D$1662,$E$3:$E$1662,0,0,1)</f>
        <v>21700</v>
      </c>
    </row>
    <row r="289" spans="3:29" x14ac:dyDescent="0.4">
      <c r="C289" t="s">
        <v>758</v>
      </c>
      <c r="D289" t="s">
        <v>497</v>
      </c>
      <c r="E289">
        <v>21700</v>
      </c>
      <c r="R289" t="s">
        <v>56</v>
      </c>
      <c r="S289" s="2">
        <f t="shared" si="21"/>
        <v>13353820</v>
      </c>
      <c r="T289" s="2">
        <f t="shared" si="23"/>
        <v>13221200</v>
      </c>
      <c r="U289" s="2">
        <f t="shared" si="23"/>
        <v>12355100</v>
      </c>
      <c r="V289" s="2">
        <f t="shared" si="23"/>
        <v>12393400</v>
      </c>
      <c r="W289" s="2">
        <f t="shared" si="23"/>
        <v>14391100</v>
      </c>
      <c r="X289" s="2">
        <f t="shared" si="23"/>
        <v>14408300</v>
      </c>
      <c r="Y289" s="2" cm="1">
        <f t="array" ref="Y289">_xlfn.XLOOKUP(Y$1&amp;$R289,$C$3:$C$1662&amp;$D$3:$D$1662,$E$3:$E$1662,0,0,1)</f>
        <v>87300</v>
      </c>
      <c r="Z289" s="2" cm="1">
        <f t="array" ref="Z289">_xlfn.XLOOKUP(Z$1&amp;$R289,$C$3:$C$1662&amp;$D$3:$D$1662,$E$3:$E$1662,0,0,1)</f>
        <v>54100</v>
      </c>
      <c r="AA289" s="2" cm="1">
        <f t="array" ref="AA289">_xlfn.XLOOKUP(AA$1&amp;$R289,$C$3:$C$1662&amp;$D$3:$D$1662,$E$3:$E$1662,0,0,1)</f>
        <v>11900</v>
      </c>
      <c r="AB289" s="2" cm="1">
        <f t="array" ref="AB289">_xlfn.XLOOKUP(AB$1&amp;$R289,$C$3:$C$1662&amp;$D$3:$D$1662,$E$3:$E$1662,0,0,1)</f>
        <v>17800</v>
      </c>
      <c r="AC289" s="2" cm="1">
        <f t="array" ref="AC289">_xlfn.XLOOKUP(AC$1&amp;$R289,$C$3:$C$1662&amp;$D$3:$D$1662,$E$3:$E$1662,0,0,1)</f>
        <v>99300</v>
      </c>
    </row>
    <row r="290" spans="3:29" x14ac:dyDescent="0.4">
      <c r="C290" t="s">
        <v>758</v>
      </c>
      <c r="D290" t="s">
        <v>498</v>
      </c>
      <c r="E290">
        <v>99300</v>
      </c>
      <c r="R290" t="s">
        <v>35</v>
      </c>
      <c r="S290" s="2">
        <f t="shared" si="21"/>
        <v>13383300</v>
      </c>
      <c r="T290" s="2">
        <f t="shared" si="23"/>
        <v>13264600</v>
      </c>
      <c r="U290" s="2">
        <f t="shared" si="23"/>
        <v>12383000</v>
      </c>
      <c r="V290" s="2">
        <f t="shared" si="23"/>
        <v>12421500</v>
      </c>
      <c r="W290" s="2">
        <f t="shared" si="23"/>
        <v>14414700</v>
      </c>
      <c r="X290" s="2">
        <f t="shared" si="23"/>
        <v>14432700</v>
      </c>
      <c r="Y290" s="2" cm="1">
        <f t="array" ref="Y290">_xlfn.XLOOKUP(Y$1&amp;$R290,$C$3:$C$1662&amp;$D$3:$D$1662,$E$3:$E$1662,0,0,1)</f>
        <v>43400</v>
      </c>
      <c r="Z290" s="2" cm="1">
        <f t="array" ref="Z290">_xlfn.XLOOKUP(Z$1&amp;$R290,$C$3:$C$1662&amp;$D$3:$D$1662,$E$3:$E$1662,0,0,1)</f>
        <v>27900</v>
      </c>
      <c r="AA290" s="2" cm="1">
        <f t="array" ref="AA290">_xlfn.XLOOKUP(AA$1&amp;$R290,$C$3:$C$1662&amp;$D$3:$D$1662,$E$3:$E$1662,0,0,1)</f>
        <v>28100</v>
      </c>
      <c r="AB290" s="2" cm="1">
        <f t="array" ref="AB290">_xlfn.XLOOKUP(AB$1&amp;$R290,$C$3:$C$1662&amp;$D$3:$D$1662,$E$3:$E$1662,0,0,1)</f>
        <v>23600</v>
      </c>
      <c r="AC290" s="2" cm="1">
        <f t="array" ref="AC290">_xlfn.XLOOKUP(AC$1&amp;$R290,$C$3:$C$1662&amp;$D$3:$D$1662,$E$3:$E$1662,0,0,1)</f>
        <v>24400</v>
      </c>
    </row>
    <row r="291" spans="3:29" x14ac:dyDescent="0.4">
      <c r="C291" t="s">
        <v>758</v>
      </c>
      <c r="D291" t="s">
        <v>499</v>
      </c>
      <c r="E291">
        <v>24400</v>
      </c>
      <c r="R291" t="s">
        <v>309</v>
      </c>
      <c r="S291" s="2">
        <f t="shared" si="21"/>
        <v>13408940</v>
      </c>
      <c r="T291" s="2">
        <f t="shared" si="23"/>
        <v>13286400</v>
      </c>
      <c r="U291" s="2">
        <f t="shared" si="23"/>
        <v>12388300</v>
      </c>
      <c r="V291" s="2">
        <f t="shared" si="23"/>
        <v>12447700</v>
      </c>
      <c r="W291" s="2">
        <f t="shared" si="23"/>
        <v>14460200</v>
      </c>
      <c r="X291" s="2">
        <f t="shared" si="23"/>
        <v>14462100</v>
      </c>
      <c r="Y291" s="2" cm="1">
        <f t="array" ref="Y291">_xlfn.XLOOKUP(Y$1&amp;$R291,$C$3:$C$1662&amp;$D$3:$D$1662,$E$3:$E$1662,0,0,1)</f>
        <v>21800</v>
      </c>
      <c r="Z291" s="2" cm="1">
        <f t="array" ref="Z291">_xlfn.XLOOKUP(Z$1&amp;$R291,$C$3:$C$1662&amp;$D$3:$D$1662,$E$3:$E$1662,0,0,1)</f>
        <v>5300</v>
      </c>
      <c r="AA291" s="2" cm="1">
        <f t="array" ref="AA291">_xlfn.XLOOKUP(AA$1&amp;$R291,$C$3:$C$1662&amp;$D$3:$D$1662,$E$3:$E$1662,0,0,1)</f>
        <v>26200</v>
      </c>
      <c r="AB291" s="2" cm="1">
        <f t="array" ref="AB291">_xlfn.XLOOKUP(AB$1&amp;$R291,$C$3:$C$1662&amp;$D$3:$D$1662,$E$3:$E$1662,0,0,1)</f>
        <v>45500</v>
      </c>
      <c r="AC291" s="2" cm="1">
        <f t="array" ref="AC291">_xlfn.XLOOKUP(AC$1&amp;$R291,$C$3:$C$1662&amp;$D$3:$D$1662,$E$3:$E$1662,0,0,1)</f>
        <v>29400</v>
      </c>
    </row>
    <row r="292" spans="3:29" x14ac:dyDescent="0.4">
      <c r="C292" t="s">
        <v>758</v>
      </c>
      <c r="D292" t="s">
        <v>500</v>
      </c>
      <c r="E292">
        <v>29400</v>
      </c>
      <c r="R292" t="s">
        <v>278</v>
      </c>
      <c r="S292" s="2">
        <f t="shared" si="21"/>
        <v>13433240</v>
      </c>
      <c r="T292" s="2">
        <f t="shared" ref="T292:X307" si="24">T291+Y292</f>
        <v>13319300</v>
      </c>
      <c r="U292" s="2">
        <f t="shared" si="24"/>
        <v>12413600</v>
      </c>
      <c r="V292" s="2">
        <f t="shared" si="24"/>
        <v>12455900</v>
      </c>
      <c r="W292" s="2">
        <f t="shared" si="24"/>
        <v>14490100</v>
      </c>
      <c r="X292" s="2">
        <f t="shared" si="24"/>
        <v>14487300</v>
      </c>
      <c r="Y292" s="2" cm="1">
        <f t="array" ref="Y292">_xlfn.XLOOKUP(Y$1&amp;$R292,$C$3:$C$1662&amp;$D$3:$D$1662,$E$3:$E$1662,0,0,1)</f>
        <v>32900</v>
      </c>
      <c r="Z292" s="2" cm="1">
        <f t="array" ref="Z292">_xlfn.XLOOKUP(Z$1&amp;$R292,$C$3:$C$1662&amp;$D$3:$D$1662,$E$3:$E$1662,0,0,1)</f>
        <v>25300</v>
      </c>
      <c r="AA292" s="2" cm="1">
        <f t="array" ref="AA292">_xlfn.XLOOKUP(AA$1&amp;$R292,$C$3:$C$1662&amp;$D$3:$D$1662,$E$3:$E$1662,0,0,1)</f>
        <v>8200</v>
      </c>
      <c r="AB292" s="2" cm="1">
        <f t="array" ref="AB292">_xlfn.XLOOKUP(AB$1&amp;$R292,$C$3:$C$1662&amp;$D$3:$D$1662,$E$3:$E$1662,0,0,1)</f>
        <v>29900</v>
      </c>
      <c r="AC292" s="2" cm="1">
        <f t="array" ref="AC292">_xlfn.XLOOKUP(AC$1&amp;$R292,$C$3:$C$1662&amp;$D$3:$D$1662,$E$3:$E$1662,0,0,1)</f>
        <v>25200</v>
      </c>
    </row>
    <row r="293" spans="3:29" x14ac:dyDescent="0.4">
      <c r="C293" t="s">
        <v>758</v>
      </c>
      <c r="D293" t="s">
        <v>501</v>
      </c>
      <c r="E293">
        <v>25200</v>
      </c>
      <c r="R293" t="s">
        <v>262</v>
      </c>
      <c r="S293" s="2">
        <f t="shared" si="21"/>
        <v>13465900</v>
      </c>
      <c r="T293" s="2">
        <f t="shared" si="24"/>
        <v>13368400</v>
      </c>
      <c r="U293" s="2">
        <f t="shared" si="24"/>
        <v>12434500</v>
      </c>
      <c r="V293" s="2">
        <f t="shared" si="24"/>
        <v>12487600</v>
      </c>
      <c r="W293" s="2">
        <f t="shared" si="24"/>
        <v>14510300</v>
      </c>
      <c r="X293" s="2">
        <f t="shared" si="24"/>
        <v>14528700</v>
      </c>
      <c r="Y293" s="2" cm="1">
        <f t="array" ref="Y293">_xlfn.XLOOKUP(Y$1&amp;$R293,$C$3:$C$1662&amp;$D$3:$D$1662,$E$3:$E$1662,0,0,1)</f>
        <v>49100</v>
      </c>
      <c r="Z293" s="2" cm="1">
        <f t="array" ref="Z293">_xlfn.XLOOKUP(Z$1&amp;$R293,$C$3:$C$1662&amp;$D$3:$D$1662,$E$3:$E$1662,0,0,1)</f>
        <v>20900</v>
      </c>
      <c r="AA293" s="2" cm="1">
        <f t="array" ref="AA293">_xlfn.XLOOKUP(AA$1&amp;$R293,$C$3:$C$1662&amp;$D$3:$D$1662,$E$3:$E$1662,0,0,1)</f>
        <v>31700</v>
      </c>
      <c r="AB293" s="2" cm="1">
        <f t="array" ref="AB293">_xlfn.XLOOKUP(AB$1&amp;$R293,$C$3:$C$1662&amp;$D$3:$D$1662,$E$3:$E$1662,0,0,1)</f>
        <v>20200</v>
      </c>
      <c r="AC293" s="2" cm="1">
        <f t="array" ref="AC293">_xlfn.XLOOKUP(AC$1&amp;$R293,$C$3:$C$1662&amp;$D$3:$D$1662,$E$3:$E$1662,0,0,1)</f>
        <v>41400</v>
      </c>
    </row>
    <row r="294" spans="3:29" x14ac:dyDescent="0.4">
      <c r="C294" t="s">
        <v>758</v>
      </c>
      <c r="D294" t="s">
        <v>502</v>
      </c>
      <c r="E294">
        <v>41400</v>
      </c>
      <c r="R294" t="s">
        <v>16</v>
      </c>
      <c r="S294" s="2">
        <f t="shared" si="21"/>
        <v>13491780</v>
      </c>
      <c r="T294" s="2">
        <f t="shared" si="24"/>
        <v>13404900</v>
      </c>
      <c r="U294" s="2">
        <f t="shared" si="24"/>
        <v>12452500</v>
      </c>
      <c r="V294" s="2">
        <f t="shared" si="24"/>
        <v>12495400</v>
      </c>
      <c r="W294" s="2">
        <f t="shared" si="24"/>
        <v>14542400</v>
      </c>
      <c r="X294" s="2">
        <f t="shared" si="24"/>
        <v>14563700</v>
      </c>
      <c r="Y294" s="2" cm="1">
        <f t="array" ref="Y294">_xlfn.XLOOKUP(Y$1&amp;$R294,$C$3:$C$1662&amp;$D$3:$D$1662,$E$3:$E$1662,0,0,1)</f>
        <v>36500</v>
      </c>
      <c r="Z294" s="2" cm="1">
        <f t="array" ref="Z294">_xlfn.XLOOKUP(Z$1&amp;$R294,$C$3:$C$1662&amp;$D$3:$D$1662,$E$3:$E$1662,0,0,1)</f>
        <v>18000</v>
      </c>
      <c r="AA294" s="2" cm="1">
        <f t="array" ref="AA294">_xlfn.XLOOKUP(AA$1&amp;$R294,$C$3:$C$1662&amp;$D$3:$D$1662,$E$3:$E$1662,0,0,1)</f>
        <v>7800</v>
      </c>
      <c r="AB294" s="2" cm="1">
        <f t="array" ref="AB294">_xlfn.XLOOKUP(AB$1&amp;$R294,$C$3:$C$1662&amp;$D$3:$D$1662,$E$3:$E$1662,0,0,1)</f>
        <v>32100</v>
      </c>
      <c r="AC294" s="2" cm="1">
        <f t="array" ref="AC294">_xlfn.XLOOKUP(AC$1&amp;$R294,$C$3:$C$1662&amp;$D$3:$D$1662,$E$3:$E$1662,0,0,1)</f>
        <v>35000</v>
      </c>
    </row>
    <row r="295" spans="3:29" x14ac:dyDescent="0.4">
      <c r="C295" t="s">
        <v>758</v>
      </c>
      <c r="D295" t="s">
        <v>503</v>
      </c>
      <c r="E295">
        <v>35000</v>
      </c>
      <c r="R295" t="s">
        <v>104</v>
      </c>
      <c r="S295" s="2">
        <f t="shared" si="21"/>
        <v>13526860</v>
      </c>
      <c r="T295" s="2">
        <f t="shared" si="24"/>
        <v>13446800</v>
      </c>
      <c r="U295" s="2">
        <f t="shared" si="24"/>
        <v>12475200</v>
      </c>
      <c r="V295" s="2">
        <f t="shared" si="24"/>
        <v>12508300</v>
      </c>
      <c r="W295" s="2">
        <f t="shared" si="24"/>
        <v>14587300</v>
      </c>
      <c r="X295" s="2">
        <f t="shared" si="24"/>
        <v>14616700</v>
      </c>
      <c r="Y295" s="2" cm="1">
        <f t="array" ref="Y295">_xlfn.XLOOKUP(Y$1&amp;$R295,$C$3:$C$1662&amp;$D$3:$D$1662,$E$3:$E$1662,0,0,1)</f>
        <v>41900</v>
      </c>
      <c r="Z295" s="2" cm="1">
        <f t="array" ref="Z295">_xlfn.XLOOKUP(Z$1&amp;$R295,$C$3:$C$1662&amp;$D$3:$D$1662,$E$3:$E$1662,0,0,1)</f>
        <v>22700</v>
      </c>
      <c r="AA295" s="2" cm="1">
        <f t="array" ref="AA295">_xlfn.XLOOKUP(AA$1&amp;$R295,$C$3:$C$1662&amp;$D$3:$D$1662,$E$3:$E$1662,0,0,1)</f>
        <v>12900</v>
      </c>
      <c r="AB295" s="2" cm="1">
        <f t="array" ref="AB295">_xlfn.XLOOKUP(AB$1&amp;$R295,$C$3:$C$1662&amp;$D$3:$D$1662,$E$3:$E$1662,0,0,1)</f>
        <v>44900</v>
      </c>
      <c r="AC295" s="2" cm="1">
        <f t="array" ref="AC295">_xlfn.XLOOKUP(AC$1&amp;$R295,$C$3:$C$1662&amp;$D$3:$D$1662,$E$3:$E$1662,0,0,1)</f>
        <v>53000</v>
      </c>
    </row>
    <row r="296" spans="3:29" x14ac:dyDescent="0.4">
      <c r="C296" t="s">
        <v>758</v>
      </c>
      <c r="D296" t="s">
        <v>504</v>
      </c>
      <c r="E296">
        <v>53000</v>
      </c>
      <c r="R296" t="s">
        <v>130</v>
      </c>
      <c r="S296" s="2">
        <f t="shared" si="21"/>
        <v>13551160</v>
      </c>
      <c r="T296" s="2">
        <f t="shared" si="24"/>
        <v>13489200</v>
      </c>
      <c r="U296" s="2">
        <f t="shared" si="24"/>
        <v>12482200</v>
      </c>
      <c r="V296" s="2">
        <f t="shared" si="24"/>
        <v>12530700</v>
      </c>
      <c r="W296" s="2">
        <f t="shared" si="24"/>
        <v>14611600</v>
      </c>
      <c r="X296" s="2">
        <f t="shared" si="24"/>
        <v>14642100</v>
      </c>
      <c r="Y296" s="2" cm="1">
        <f t="array" ref="Y296">_xlfn.XLOOKUP(Y$1&amp;$R296,$C$3:$C$1662&amp;$D$3:$D$1662,$E$3:$E$1662,0,0,1)</f>
        <v>42400</v>
      </c>
      <c r="Z296" s="2" cm="1">
        <f t="array" ref="Z296">_xlfn.XLOOKUP(Z$1&amp;$R296,$C$3:$C$1662&amp;$D$3:$D$1662,$E$3:$E$1662,0,0,1)</f>
        <v>7000</v>
      </c>
      <c r="AA296" s="2" cm="1">
        <f t="array" ref="AA296">_xlfn.XLOOKUP(AA$1&amp;$R296,$C$3:$C$1662&amp;$D$3:$D$1662,$E$3:$E$1662,0,0,1)</f>
        <v>22400</v>
      </c>
      <c r="AB296" s="2" cm="1">
        <f t="array" ref="AB296">_xlfn.XLOOKUP(AB$1&amp;$R296,$C$3:$C$1662&amp;$D$3:$D$1662,$E$3:$E$1662,0,0,1)</f>
        <v>24300</v>
      </c>
      <c r="AC296" s="2" cm="1">
        <f t="array" ref="AC296">_xlfn.XLOOKUP(AC$1&amp;$R296,$C$3:$C$1662&amp;$D$3:$D$1662,$E$3:$E$1662,0,0,1)</f>
        <v>25400</v>
      </c>
    </row>
    <row r="297" spans="3:29" x14ac:dyDescent="0.4">
      <c r="C297" t="s">
        <v>758</v>
      </c>
      <c r="D297" t="s">
        <v>505</v>
      </c>
      <c r="E297">
        <v>25400</v>
      </c>
      <c r="R297" t="s">
        <v>73</v>
      </c>
      <c r="S297" s="2">
        <f t="shared" si="21"/>
        <v>13579200</v>
      </c>
      <c r="T297" s="2">
        <f t="shared" si="24"/>
        <v>13521200</v>
      </c>
      <c r="U297" s="2">
        <f t="shared" si="24"/>
        <v>12513300</v>
      </c>
      <c r="V297" s="2">
        <f t="shared" si="24"/>
        <v>12541600</v>
      </c>
      <c r="W297" s="2">
        <f t="shared" si="24"/>
        <v>14651500</v>
      </c>
      <c r="X297" s="2">
        <f t="shared" si="24"/>
        <v>14668400</v>
      </c>
      <c r="Y297" s="2" cm="1">
        <f t="array" ref="Y297">_xlfn.XLOOKUP(Y$1&amp;$R297,$C$3:$C$1662&amp;$D$3:$D$1662,$E$3:$E$1662,0,0,1)</f>
        <v>32000</v>
      </c>
      <c r="Z297" s="2" cm="1">
        <f t="array" ref="Z297">_xlfn.XLOOKUP(Z$1&amp;$R297,$C$3:$C$1662&amp;$D$3:$D$1662,$E$3:$E$1662,0,0,1)</f>
        <v>31100</v>
      </c>
      <c r="AA297" s="2" cm="1">
        <f t="array" ref="AA297">_xlfn.XLOOKUP(AA$1&amp;$R297,$C$3:$C$1662&amp;$D$3:$D$1662,$E$3:$E$1662,0,0,1)</f>
        <v>10900</v>
      </c>
      <c r="AB297" s="2" cm="1">
        <f t="array" ref="AB297">_xlfn.XLOOKUP(AB$1&amp;$R297,$C$3:$C$1662&amp;$D$3:$D$1662,$E$3:$E$1662,0,0,1)</f>
        <v>39900</v>
      </c>
      <c r="AC297" s="2" cm="1">
        <f t="array" ref="AC297">_xlfn.XLOOKUP(AC$1&amp;$R297,$C$3:$C$1662&amp;$D$3:$D$1662,$E$3:$E$1662,0,0,1)</f>
        <v>26300</v>
      </c>
    </row>
    <row r="298" spans="3:29" x14ac:dyDescent="0.4">
      <c r="C298" t="s">
        <v>758</v>
      </c>
      <c r="D298" t="s">
        <v>506</v>
      </c>
      <c r="E298">
        <v>26300</v>
      </c>
      <c r="R298" t="s">
        <v>10</v>
      </c>
      <c r="S298" s="2">
        <f t="shared" si="21"/>
        <v>13614300</v>
      </c>
      <c r="T298" s="2">
        <f t="shared" si="24"/>
        <v>13568000</v>
      </c>
      <c r="U298" s="2">
        <f t="shared" si="24"/>
        <v>12568800</v>
      </c>
      <c r="V298" s="2">
        <f t="shared" si="24"/>
        <v>12557300</v>
      </c>
      <c r="W298" s="2">
        <f t="shared" si="24"/>
        <v>14688500</v>
      </c>
      <c r="X298" s="2">
        <f t="shared" si="24"/>
        <v>14688900</v>
      </c>
      <c r="Y298" s="2" cm="1">
        <f t="array" ref="Y298">_xlfn.XLOOKUP(Y$1&amp;$R298,$C$3:$C$1662&amp;$D$3:$D$1662,$E$3:$E$1662,0,0,1)</f>
        <v>46800</v>
      </c>
      <c r="Z298" s="2" cm="1">
        <f t="array" ref="Z298">_xlfn.XLOOKUP(Z$1&amp;$R298,$C$3:$C$1662&amp;$D$3:$D$1662,$E$3:$E$1662,0,0,1)</f>
        <v>55500</v>
      </c>
      <c r="AA298" s="2" cm="1">
        <f t="array" ref="AA298">_xlfn.XLOOKUP(AA$1&amp;$R298,$C$3:$C$1662&amp;$D$3:$D$1662,$E$3:$E$1662,0,0,1)</f>
        <v>15700</v>
      </c>
      <c r="AB298" s="2" cm="1">
        <f t="array" ref="AB298">_xlfn.XLOOKUP(AB$1&amp;$R298,$C$3:$C$1662&amp;$D$3:$D$1662,$E$3:$E$1662,0,0,1)</f>
        <v>37000</v>
      </c>
      <c r="AC298" s="2" cm="1">
        <f t="array" ref="AC298">_xlfn.XLOOKUP(AC$1&amp;$R298,$C$3:$C$1662&amp;$D$3:$D$1662,$E$3:$E$1662,0,0,1)</f>
        <v>20500</v>
      </c>
    </row>
    <row r="299" spans="3:29" x14ac:dyDescent="0.4">
      <c r="C299" t="s">
        <v>758</v>
      </c>
      <c r="D299" t="s">
        <v>507</v>
      </c>
      <c r="E299">
        <v>20500</v>
      </c>
      <c r="R299" t="s">
        <v>215</v>
      </c>
      <c r="S299" s="2">
        <f t="shared" si="21"/>
        <v>13650100</v>
      </c>
      <c r="T299" s="2">
        <f t="shared" si="24"/>
        <v>13593600</v>
      </c>
      <c r="U299" s="2">
        <f t="shared" si="24"/>
        <v>12620400</v>
      </c>
      <c r="V299" s="2">
        <f t="shared" si="24"/>
        <v>12602100</v>
      </c>
      <c r="W299" s="2">
        <f t="shared" si="24"/>
        <v>14716700</v>
      </c>
      <c r="X299" s="2">
        <f t="shared" si="24"/>
        <v>14717700</v>
      </c>
      <c r="Y299" s="2" cm="1">
        <f t="array" ref="Y299">_xlfn.XLOOKUP(Y$1&amp;$R299,$C$3:$C$1662&amp;$D$3:$D$1662,$E$3:$E$1662,0,0,1)</f>
        <v>25600</v>
      </c>
      <c r="Z299" s="2" cm="1">
        <f t="array" ref="Z299">_xlfn.XLOOKUP(Z$1&amp;$R299,$C$3:$C$1662&amp;$D$3:$D$1662,$E$3:$E$1662,0,0,1)</f>
        <v>51600</v>
      </c>
      <c r="AA299" s="2" cm="1">
        <f t="array" ref="AA299">_xlfn.XLOOKUP(AA$1&amp;$R299,$C$3:$C$1662&amp;$D$3:$D$1662,$E$3:$E$1662,0,0,1)</f>
        <v>44800</v>
      </c>
      <c r="AB299" s="2" cm="1">
        <f t="array" ref="AB299">_xlfn.XLOOKUP(AB$1&amp;$R299,$C$3:$C$1662&amp;$D$3:$D$1662,$E$3:$E$1662,0,0,1)</f>
        <v>28200</v>
      </c>
      <c r="AC299" s="2" cm="1">
        <f t="array" ref="AC299">_xlfn.XLOOKUP(AC$1&amp;$R299,$C$3:$C$1662&amp;$D$3:$D$1662,$E$3:$E$1662,0,0,1)</f>
        <v>28800</v>
      </c>
    </row>
    <row r="300" spans="3:29" x14ac:dyDescent="0.4">
      <c r="C300" t="s">
        <v>758</v>
      </c>
      <c r="D300" t="s">
        <v>508</v>
      </c>
      <c r="E300">
        <v>28800</v>
      </c>
      <c r="R300" t="s">
        <v>227</v>
      </c>
      <c r="S300" s="2">
        <f t="shared" si="21"/>
        <v>13669020</v>
      </c>
      <c r="T300" s="2">
        <f t="shared" si="24"/>
        <v>13609900</v>
      </c>
      <c r="U300" s="2">
        <f t="shared" si="24"/>
        <v>12642400</v>
      </c>
      <c r="V300" s="2">
        <f t="shared" si="24"/>
        <v>12615800</v>
      </c>
      <c r="W300" s="2">
        <f t="shared" si="24"/>
        <v>14742000</v>
      </c>
      <c r="X300" s="2">
        <f t="shared" si="24"/>
        <v>14735000</v>
      </c>
      <c r="Y300" s="2" cm="1">
        <f t="array" ref="Y300">_xlfn.XLOOKUP(Y$1&amp;$R300,$C$3:$C$1662&amp;$D$3:$D$1662,$E$3:$E$1662,0,0,1)</f>
        <v>16300</v>
      </c>
      <c r="Z300" s="2" cm="1">
        <f t="array" ref="Z300">_xlfn.XLOOKUP(Z$1&amp;$R300,$C$3:$C$1662&amp;$D$3:$D$1662,$E$3:$E$1662,0,0,1)</f>
        <v>22000</v>
      </c>
      <c r="AA300" s="2" cm="1">
        <f t="array" ref="AA300">_xlfn.XLOOKUP(AA$1&amp;$R300,$C$3:$C$1662&amp;$D$3:$D$1662,$E$3:$E$1662,0,0,1)</f>
        <v>13700</v>
      </c>
      <c r="AB300" s="2" cm="1">
        <f t="array" ref="AB300">_xlfn.XLOOKUP(AB$1&amp;$R300,$C$3:$C$1662&amp;$D$3:$D$1662,$E$3:$E$1662,0,0,1)</f>
        <v>25300</v>
      </c>
      <c r="AC300" s="2" cm="1">
        <f t="array" ref="AC300">_xlfn.XLOOKUP(AC$1&amp;$R300,$C$3:$C$1662&amp;$D$3:$D$1662,$E$3:$E$1662,0,0,1)</f>
        <v>17300</v>
      </c>
    </row>
    <row r="301" spans="3:29" x14ac:dyDescent="0.4">
      <c r="C301" t="s">
        <v>758</v>
      </c>
      <c r="D301" t="s">
        <v>509</v>
      </c>
      <c r="E301">
        <v>17300</v>
      </c>
      <c r="R301" t="s">
        <v>235</v>
      </c>
      <c r="S301" s="2">
        <f t="shared" si="21"/>
        <v>13694720</v>
      </c>
      <c r="T301" s="2">
        <f t="shared" si="24"/>
        <v>13635200</v>
      </c>
      <c r="U301" s="2">
        <f t="shared" si="24"/>
        <v>12665600</v>
      </c>
      <c r="V301" s="2">
        <f t="shared" si="24"/>
        <v>12631300</v>
      </c>
      <c r="W301" s="2">
        <f t="shared" si="24"/>
        <v>14789300</v>
      </c>
      <c r="X301" s="2">
        <f t="shared" si="24"/>
        <v>14752200</v>
      </c>
      <c r="Y301" s="2" cm="1">
        <f t="array" ref="Y301">_xlfn.XLOOKUP(Y$1&amp;$R301,$C$3:$C$1662&amp;$D$3:$D$1662,$E$3:$E$1662,0,0,1)</f>
        <v>25300</v>
      </c>
      <c r="Z301" s="2" cm="1">
        <f t="array" ref="Z301">_xlfn.XLOOKUP(Z$1&amp;$R301,$C$3:$C$1662&amp;$D$3:$D$1662,$E$3:$E$1662,0,0,1)</f>
        <v>23200</v>
      </c>
      <c r="AA301" s="2" cm="1">
        <f t="array" ref="AA301">_xlfn.XLOOKUP(AA$1&amp;$R301,$C$3:$C$1662&amp;$D$3:$D$1662,$E$3:$E$1662,0,0,1)</f>
        <v>15500</v>
      </c>
      <c r="AB301" s="2" cm="1">
        <f t="array" ref="AB301">_xlfn.XLOOKUP(AB$1&amp;$R301,$C$3:$C$1662&amp;$D$3:$D$1662,$E$3:$E$1662,0,0,1)</f>
        <v>47300</v>
      </c>
      <c r="AC301" s="2" cm="1">
        <f t="array" ref="AC301">_xlfn.XLOOKUP(AC$1&amp;$R301,$C$3:$C$1662&amp;$D$3:$D$1662,$E$3:$E$1662,0,0,1)</f>
        <v>17200</v>
      </c>
    </row>
    <row r="302" spans="3:29" x14ac:dyDescent="0.4">
      <c r="C302" t="s">
        <v>758</v>
      </c>
      <c r="D302" t="s">
        <v>510</v>
      </c>
      <c r="E302">
        <v>17200</v>
      </c>
      <c r="R302" t="s">
        <v>14</v>
      </c>
      <c r="S302" s="2">
        <f t="shared" si="21"/>
        <v>13725580</v>
      </c>
      <c r="T302" s="2">
        <f t="shared" si="24"/>
        <v>13705000</v>
      </c>
      <c r="U302" s="2">
        <f t="shared" si="24"/>
        <v>12688900</v>
      </c>
      <c r="V302" s="2">
        <f t="shared" si="24"/>
        <v>12653100</v>
      </c>
      <c r="W302" s="2">
        <f t="shared" si="24"/>
        <v>14805400</v>
      </c>
      <c r="X302" s="2">
        <f t="shared" si="24"/>
        <v>14775500</v>
      </c>
      <c r="Y302" s="2" cm="1">
        <f t="array" ref="Y302">_xlfn.XLOOKUP(Y$1&amp;$R302,$C$3:$C$1662&amp;$D$3:$D$1662,$E$3:$E$1662,0,0,1)</f>
        <v>69800</v>
      </c>
      <c r="Z302" s="2" cm="1">
        <f t="array" ref="Z302">_xlfn.XLOOKUP(Z$1&amp;$R302,$C$3:$C$1662&amp;$D$3:$D$1662,$E$3:$E$1662,0,0,1)</f>
        <v>23300</v>
      </c>
      <c r="AA302" s="2" cm="1">
        <f t="array" ref="AA302">_xlfn.XLOOKUP(AA$1&amp;$R302,$C$3:$C$1662&amp;$D$3:$D$1662,$E$3:$E$1662,0,0,1)</f>
        <v>21800</v>
      </c>
      <c r="AB302" s="2" cm="1">
        <f t="array" ref="AB302">_xlfn.XLOOKUP(AB$1&amp;$R302,$C$3:$C$1662&amp;$D$3:$D$1662,$E$3:$E$1662,0,0,1)</f>
        <v>16100</v>
      </c>
      <c r="AC302" s="2" cm="1">
        <f t="array" ref="AC302">_xlfn.XLOOKUP(AC$1&amp;$R302,$C$3:$C$1662&amp;$D$3:$D$1662,$E$3:$E$1662,0,0,1)</f>
        <v>23300</v>
      </c>
    </row>
    <row r="303" spans="3:29" x14ac:dyDescent="0.4">
      <c r="C303" t="s">
        <v>758</v>
      </c>
      <c r="D303" t="s">
        <v>511</v>
      </c>
      <c r="E303">
        <v>23300</v>
      </c>
      <c r="R303" t="s">
        <v>3</v>
      </c>
      <c r="S303" s="2">
        <f t="shared" si="21"/>
        <v>13829600</v>
      </c>
      <c r="T303" s="2">
        <f t="shared" si="24"/>
        <v>13752600</v>
      </c>
      <c r="U303" s="2">
        <f t="shared" si="24"/>
        <v>12738700</v>
      </c>
      <c r="V303" s="2">
        <f t="shared" si="24"/>
        <v>12950500</v>
      </c>
      <c r="W303" s="2">
        <f t="shared" si="24"/>
        <v>14867000</v>
      </c>
      <c r="X303" s="2">
        <f t="shared" si="24"/>
        <v>14839200</v>
      </c>
      <c r="Y303" s="2" cm="1">
        <f t="array" ref="Y303">_xlfn.XLOOKUP(Y$1&amp;$R303,$C$3:$C$1662&amp;$D$3:$D$1662,$E$3:$E$1662,0,0,1)</f>
        <v>47600</v>
      </c>
      <c r="Z303" s="2" cm="1">
        <f t="array" ref="Z303">_xlfn.XLOOKUP(Z$1&amp;$R303,$C$3:$C$1662&amp;$D$3:$D$1662,$E$3:$E$1662,0,0,1)</f>
        <v>49800</v>
      </c>
      <c r="AA303" s="2" cm="1">
        <f t="array" ref="AA303">_xlfn.XLOOKUP(AA$1&amp;$R303,$C$3:$C$1662&amp;$D$3:$D$1662,$E$3:$E$1662,0,0,1)</f>
        <v>297400</v>
      </c>
      <c r="AB303" s="2" cm="1">
        <f t="array" ref="AB303">_xlfn.XLOOKUP(AB$1&amp;$R303,$C$3:$C$1662&amp;$D$3:$D$1662,$E$3:$E$1662,0,0,1)</f>
        <v>61600</v>
      </c>
      <c r="AC303" s="2" cm="1">
        <f t="array" ref="AC303">_xlfn.XLOOKUP(AC$1&amp;$R303,$C$3:$C$1662&amp;$D$3:$D$1662,$E$3:$E$1662,0,0,1)</f>
        <v>63700</v>
      </c>
    </row>
    <row r="304" spans="3:29" x14ac:dyDescent="0.4">
      <c r="C304" t="s">
        <v>758</v>
      </c>
      <c r="D304" t="s">
        <v>512</v>
      </c>
      <c r="E304">
        <v>63700</v>
      </c>
      <c r="R304" t="s">
        <v>362</v>
      </c>
      <c r="S304" s="2">
        <f t="shared" si="21"/>
        <v>13874500</v>
      </c>
      <c r="T304" s="2">
        <f t="shared" si="24"/>
        <v>13793800</v>
      </c>
      <c r="U304" s="2">
        <f t="shared" si="24"/>
        <v>12763900</v>
      </c>
      <c r="V304" s="2">
        <f t="shared" si="24"/>
        <v>13044800</v>
      </c>
      <c r="W304" s="2">
        <f t="shared" si="24"/>
        <v>14889700</v>
      </c>
      <c r="X304" s="2">
        <f t="shared" si="24"/>
        <v>14880300</v>
      </c>
      <c r="Y304" s="2" cm="1">
        <f t="array" ref="Y304">_xlfn.XLOOKUP(Y$1&amp;$R304,$C$3:$C$1662&amp;$D$3:$D$1662,$E$3:$E$1662,0,0,1)</f>
        <v>41200</v>
      </c>
      <c r="Z304" s="2" cm="1">
        <f t="array" ref="Z304">_xlfn.XLOOKUP(Z$1&amp;$R304,$C$3:$C$1662&amp;$D$3:$D$1662,$E$3:$E$1662,0,0,1)</f>
        <v>25200</v>
      </c>
      <c r="AA304" s="2" cm="1">
        <f t="array" ref="AA304">_xlfn.XLOOKUP(AA$1&amp;$R304,$C$3:$C$1662&amp;$D$3:$D$1662,$E$3:$E$1662,0,0,1)</f>
        <v>94300</v>
      </c>
      <c r="AB304" s="2" cm="1">
        <f t="array" ref="AB304">_xlfn.XLOOKUP(AB$1&amp;$R304,$C$3:$C$1662&amp;$D$3:$D$1662,$E$3:$E$1662,0,0,1)</f>
        <v>22700</v>
      </c>
      <c r="AC304" s="2" cm="1">
        <f t="array" ref="AC304">_xlfn.XLOOKUP(AC$1&amp;$R304,$C$3:$C$1662&amp;$D$3:$D$1662,$E$3:$E$1662,0,0,1)</f>
        <v>41100</v>
      </c>
    </row>
    <row r="305" spans="3:29" x14ac:dyDescent="0.4">
      <c r="C305" t="s">
        <v>758</v>
      </c>
      <c r="D305" t="s">
        <v>695</v>
      </c>
      <c r="E305">
        <v>41100</v>
      </c>
      <c r="R305" t="s">
        <v>363</v>
      </c>
      <c r="S305" s="2">
        <f t="shared" si="21"/>
        <v>13904440</v>
      </c>
      <c r="T305" s="2">
        <f t="shared" si="24"/>
        <v>13856400</v>
      </c>
      <c r="U305" s="2">
        <f t="shared" si="24"/>
        <v>12776100</v>
      </c>
      <c r="V305" s="2">
        <f t="shared" si="24"/>
        <v>13068100</v>
      </c>
      <c r="W305" s="2">
        <f t="shared" si="24"/>
        <v>14926300</v>
      </c>
      <c r="X305" s="2">
        <f t="shared" si="24"/>
        <v>14895300</v>
      </c>
      <c r="Y305" s="2" cm="1">
        <f t="array" ref="Y305">_xlfn.XLOOKUP(Y$1&amp;$R305,$C$3:$C$1662&amp;$D$3:$D$1662,$E$3:$E$1662,0,0,1)</f>
        <v>62600</v>
      </c>
      <c r="Z305" s="2" cm="1">
        <f t="array" ref="Z305">_xlfn.XLOOKUP(Z$1&amp;$R305,$C$3:$C$1662&amp;$D$3:$D$1662,$E$3:$E$1662,0,0,1)</f>
        <v>12200</v>
      </c>
      <c r="AA305" s="2" cm="1">
        <f t="array" ref="AA305">_xlfn.XLOOKUP(AA$1&amp;$R305,$C$3:$C$1662&amp;$D$3:$D$1662,$E$3:$E$1662,0,0,1)</f>
        <v>23300</v>
      </c>
      <c r="AB305" s="2" cm="1">
        <f t="array" ref="AB305">_xlfn.XLOOKUP(AB$1&amp;$R305,$C$3:$C$1662&amp;$D$3:$D$1662,$E$3:$E$1662,0,0,1)</f>
        <v>36600</v>
      </c>
      <c r="AC305" s="2" cm="1">
        <f t="array" ref="AC305">_xlfn.XLOOKUP(AC$1&amp;$R305,$C$3:$C$1662&amp;$D$3:$D$1662,$E$3:$E$1662,0,0,1)</f>
        <v>15000</v>
      </c>
    </row>
    <row r="306" spans="3:29" x14ac:dyDescent="0.4">
      <c r="C306" t="s">
        <v>758</v>
      </c>
      <c r="D306" t="s">
        <v>696</v>
      </c>
      <c r="E306">
        <v>15000</v>
      </c>
      <c r="R306" t="s">
        <v>364</v>
      </c>
      <c r="S306" s="2">
        <f t="shared" si="21"/>
        <v>13946600</v>
      </c>
      <c r="T306" s="2">
        <f t="shared" si="24"/>
        <v>13884900</v>
      </c>
      <c r="U306" s="2">
        <f t="shared" si="24"/>
        <v>12816600</v>
      </c>
      <c r="V306" s="2">
        <f t="shared" si="24"/>
        <v>13103000</v>
      </c>
      <c r="W306" s="2">
        <f t="shared" si="24"/>
        <v>14972000</v>
      </c>
      <c r="X306" s="2">
        <f t="shared" si="24"/>
        <v>14956500</v>
      </c>
      <c r="Y306" s="2" cm="1">
        <f t="array" ref="Y306">_xlfn.XLOOKUP(Y$1&amp;$R306,$C$3:$C$1662&amp;$D$3:$D$1662,$E$3:$E$1662,0,0,1)</f>
        <v>28500</v>
      </c>
      <c r="Z306" s="2" cm="1">
        <f t="array" ref="Z306">_xlfn.XLOOKUP(Z$1&amp;$R306,$C$3:$C$1662&amp;$D$3:$D$1662,$E$3:$E$1662,0,0,1)</f>
        <v>40500</v>
      </c>
      <c r="AA306" s="2" cm="1">
        <f t="array" ref="AA306">_xlfn.XLOOKUP(AA$1&amp;$R306,$C$3:$C$1662&amp;$D$3:$D$1662,$E$3:$E$1662,0,0,1)</f>
        <v>34900</v>
      </c>
      <c r="AB306" s="2" cm="1">
        <f t="array" ref="AB306">_xlfn.XLOOKUP(AB$1&amp;$R306,$C$3:$C$1662&amp;$D$3:$D$1662,$E$3:$E$1662,0,0,1)</f>
        <v>45700</v>
      </c>
      <c r="AC306" s="2" cm="1">
        <f t="array" ref="AC306">_xlfn.XLOOKUP(AC$1&amp;$R306,$C$3:$C$1662&amp;$D$3:$D$1662,$E$3:$E$1662,0,0,1)</f>
        <v>61200</v>
      </c>
    </row>
    <row r="307" spans="3:29" x14ac:dyDescent="0.4">
      <c r="C307" t="s">
        <v>758</v>
      </c>
      <c r="D307" t="s">
        <v>697</v>
      </c>
      <c r="E307">
        <v>61200</v>
      </c>
      <c r="R307" t="s">
        <v>365</v>
      </c>
      <c r="S307" s="2">
        <f t="shared" si="21"/>
        <v>13994200</v>
      </c>
      <c r="T307" s="2">
        <f t="shared" si="24"/>
        <v>13945200</v>
      </c>
      <c r="U307" s="2">
        <f t="shared" si="24"/>
        <v>12857500</v>
      </c>
      <c r="V307" s="2">
        <f t="shared" si="24"/>
        <v>13171200</v>
      </c>
      <c r="W307" s="2">
        <f t="shared" si="24"/>
        <v>15014200</v>
      </c>
      <c r="X307" s="2">
        <f t="shared" si="24"/>
        <v>14982900</v>
      </c>
      <c r="Y307" s="2" cm="1">
        <f t="array" ref="Y307">_xlfn.XLOOKUP(Y$1&amp;$R307,$C$3:$C$1662&amp;$D$3:$D$1662,$E$3:$E$1662,0,0,1)</f>
        <v>60300</v>
      </c>
      <c r="Z307" s="2" cm="1">
        <f t="array" ref="Z307">_xlfn.XLOOKUP(Z$1&amp;$R307,$C$3:$C$1662&amp;$D$3:$D$1662,$E$3:$E$1662,0,0,1)</f>
        <v>40900</v>
      </c>
      <c r="AA307" s="2" cm="1">
        <f t="array" ref="AA307">_xlfn.XLOOKUP(AA$1&amp;$R307,$C$3:$C$1662&amp;$D$3:$D$1662,$E$3:$E$1662,0,0,1)</f>
        <v>68200</v>
      </c>
      <c r="AB307" s="2" cm="1">
        <f t="array" ref="AB307">_xlfn.XLOOKUP(AB$1&amp;$R307,$C$3:$C$1662&amp;$D$3:$D$1662,$E$3:$E$1662,0,0,1)</f>
        <v>42200</v>
      </c>
      <c r="AC307" s="2" cm="1">
        <f t="array" ref="AC307">_xlfn.XLOOKUP(AC$1&amp;$R307,$C$3:$C$1662&amp;$D$3:$D$1662,$E$3:$E$1662,0,0,1)</f>
        <v>26400</v>
      </c>
    </row>
    <row r="308" spans="3:29" x14ac:dyDescent="0.4">
      <c r="C308" t="s">
        <v>758</v>
      </c>
      <c r="D308" t="s">
        <v>698</v>
      </c>
      <c r="E308">
        <v>26400</v>
      </c>
      <c r="R308" t="s">
        <v>366</v>
      </c>
      <c r="S308" s="2">
        <f t="shared" si="21"/>
        <v>14035080</v>
      </c>
      <c r="T308" s="2">
        <f t="shared" ref="T308:X323" si="25">T307+Y308</f>
        <v>14010600</v>
      </c>
      <c r="U308" s="2">
        <f t="shared" si="25"/>
        <v>12883700</v>
      </c>
      <c r="V308" s="2">
        <f t="shared" si="25"/>
        <v>13217300</v>
      </c>
      <c r="W308" s="2">
        <f t="shared" si="25"/>
        <v>15057300</v>
      </c>
      <c r="X308" s="2">
        <f t="shared" si="25"/>
        <v>15006500</v>
      </c>
      <c r="Y308" s="2" cm="1">
        <f t="array" ref="Y308">_xlfn.XLOOKUP(Y$1&amp;$R308,$C$3:$C$1662&amp;$D$3:$D$1662,$E$3:$E$1662,0,0,1)</f>
        <v>65400</v>
      </c>
      <c r="Z308" s="2" cm="1">
        <f t="array" ref="Z308">_xlfn.XLOOKUP(Z$1&amp;$R308,$C$3:$C$1662&amp;$D$3:$D$1662,$E$3:$E$1662,0,0,1)</f>
        <v>26200</v>
      </c>
      <c r="AA308" s="2" cm="1">
        <f t="array" ref="AA308">_xlfn.XLOOKUP(AA$1&amp;$R308,$C$3:$C$1662&amp;$D$3:$D$1662,$E$3:$E$1662,0,0,1)</f>
        <v>46100</v>
      </c>
      <c r="AB308" s="2" cm="1">
        <f t="array" ref="AB308">_xlfn.XLOOKUP(AB$1&amp;$R308,$C$3:$C$1662&amp;$D$3:$D$1662,$E$3:$E$1662,0,0,1)</f>
        <v>43100</v>
      </c>
      <c r="AC308" s="2" cm="1">
        <f t="array" ref="AC308">_xlfn.XLOOKUP(AC$1&amp;$R308,$C$3:$C$1662&amp;$D$3:$D$1662,$E$3:$E$1662,0,0,1)</f>
        <v>23600</v>
      </c>
    </row>
    <row r="309" spans="3:29" x14ac:dyDescent="0.4">
      <c r="C309" t="s">
        <v>758</v>
      </c>
      <c r="D309" t="s">
        <v>699</v>
      </c>
      <c r="E309">
        <v>23600</v>
      </c>
      <c r="R309" t="s">
        <v>367</v>
      </c>
      <c r="S309" s="2">
        <f t="shared" si="21"/>
        <v>14062540</v>
      </c>
      <c r="T309" s="2">
        <f t="shared" si="25"/>
        <v>14056200</v>
      </c>
      <c r="U309" s="2">
        <f t="shared" si="25"/>
        <v>12897000</v>
      </c>
      <c r="V309" s="2">
        <f t="shared" si="25"/>
        <v>13241900</v>
      </c>
      <c r="W309" s="2">
        <f t="shared" si="25"/>
        <v>15083900</v>
      </c>
      <c r="X309" s="2">
        <f t="shared" si="25"/>
        <v>15033700</v>
      </c>
      <c r="Y309" s="2" cm="1">
        <f t="array" ref="Y309">_xlfn.XLOOKUP(Y$1&amp;$R309,$C$3:$C$1662&amp;$D$3:$D$1662,$E$3:$E$1662,0,0,1)</f>
        <v>45600</v>
      </c>
      <c r="Z309" s="2" cm="1">
        <f t="array" ref="Z309">_xlfn.XLOOKUP(Z$1&amp;$R309,$C$3:$C$1662&amp;$D$3:$D$1662,$E$3:$E$1662,0,0,1)</f>
        <v>13300</v>
      </c>
      <c r="AA309" s="2" cm="1">
        <f t="array" ref="AA309">_xlfn.XLOOKUP(AA$1&amp;$R309,$C$3:$C$1662&amp;$D$3:$D$1662,$E$3:$E$1662,0,0,1)</f>
        <v>24600</v>
      </c>
      <c r="AB309" s="2" cm="1">
        <f t="array" ref="AB309">_xlfn.XLOOKUP(AB$1&amp;$R309,$C$3:$C$1662&amp;$D$3:$D$1662,$E$3:$E$1662,0,0,1)</f>
        <v>26600</v>
      </c>
      <c r="AC309" s="2" cm="1">
        <f t="array" ref="AC309">_xlfn.XLOOKUP(AC$1&amp;$R309,$C$3:$C$1662&amp;$D$3:$D$1662,$E$3:$E$1662,0,0,1)</f>
        <v>27200</v>
      </c>
    </row>
    <row r="310" spans="3:29" x14ac:dyDescent="0.4">
      <c r="C310" t="s">
        <v>758</v>
      </c>
      <c r="D310" t="s">
        <v>700</v>
      </c>
      <c r="E310">
        <v>27200</v>
      </c>
      <c r="R310" t="s">
        <v>368</v>
      </c>
      <c r="S310" s="2">
        <f t="shared" si="21"/>
        <v>14096220</v>
      </c>
      <c r="T310" s="2">
        <f t="shared" si="25"/>
        <v>14079700</v>
      </c>
      <c r="U310" s="2">
        <f t="shared" si="25"/>
        <v>12925700</v>
      </c>
      <c r="V310" s="2">
        <f t="shared" si="25"/>
        <v>13265800</v>
      </c>
      <c r="W310" s="2">
        <f t="shared" si="25"/>
        <v>15143800</v>
      </c>
      <c r="X310" s="2">
        <f t="shared" si="25"/>
        <v>15066100</v>
      </c>
      <c r="Y310" s="2" cm="1">
        <f t="array" ref="Y310">_xlfn.XLOOKUP(Y$1&amp;$R310,$C$3:$C$1662&amp;$D$3:$D$1662,$E$3:$E$1662,0,0,1)</f>
        <v>23500</v>
      </c>
      <c r="Z310" s="2" cm="1">
        <f t="array" ref="Z310">_xlfn.XLOOKUP(Z$1&amp;$R310,$C$3:$C$1662&amp;$D$3:$D$1662,$E$3:$E$1662,0,0,1)</f>
        <v>28700</v>
      </c>
      <c r="AA310" s="2" cm="1">
        <f t="array" ref="AA310">_xlfn.XLOOKUP(AA$1&amp;$R310,$C$3:$C$1662&amp;$D$3:$D$1662,$E$3:$E$1662,0,0,1)</f>
        <v>23900</v>
      </c>
      <c r="AB310" s="2" cm="1">
        <f t="array" ref="AB310">_xlfn.XLOOKUP(AB$1&amp;$R310,$C$3:$C$1662&amp;$D$3:$D$1662,$E$3:$E$1662,0,0,1)</f>
        <v>59900</v>
      </c>
      <c r="AC310" s="2" cm="1">
        <f t="array" ref="AC310">_xlfn.XLOOKUP(AC$1&amp;$R310,$C$3:$C$1662&amp;$D$3:$D$1662,$E$3:$E$1662,0,0,1)</f>
        <v>32400</v>
      </c>
    </row>
    <row r="311" spans="3:29" x14ac:dyDescent="0.4">
      <c r="C311" t="s">
        <v>758</v>
      </c>
      <c r="D311" t="s">
        <v>701</v>
      </c>
      <c r="E311">
        <v>32400</v>
      </c>
      <c r="R311" t="s">
        <v>369</v>
      </c>
      <c r="S311" s="2">
        <f t="shared" si="21"/>
        <v>14129460</v>
      </c>
      <c r="T311" s="2">
        <f t="shared" si="25"/>
        <v>14104900</v>
      </c>
      <c r="U311" s="2">
        <f t="shared" si="25"/>
        <v>12970800</v>
      </c>
      <c r="V311" s="2">
        <f t="shared" si="25"/>
        <v>13307800</v>
      </c>
      <c r="W311" s="2">
        <f t="shared" si="25"/>
        <v>15175800</v>
      </c>
      <c r="X311" s="2">
        <f t="shared" si="25"/>
        <v>15088000</v>
      </c>
      <c r="Y311" s="2" cm="1">
        <f t="array" ref="Y311">_xlfn.XLOOKUP(Y$1&amp;$R311,$C$3:$C$1662&amp;$D$3:$D$1662,$E$3:$E$1662,0,0,1)</f>
        <v>25200</v>
      </c>
      <c r="Z311" s="2" cm="1">
        <f t="array" ref="Z311">_xlfn.XLOOKUP(Z$1&amp;$R311,$C$3:$C$1662&amp;$D$3:$D$1662,$E$3:$E$1662,0,0,1)</f>
        <v>45100</v>
      </c>
      <c r="AA311" s="2" cm="1">
        <f t="array" ref="AA311">_xlfn.XLOOKUP(AA$1&amp;$R311,$C$3:$C$1662&amp;$D$3:$D$1662,$E$3:$E$1662,0,0,1)</f>
        <v>42000</v>
      </c>
      <c r="AB311" s="2" cm="1">
        <f t="array" ref="AB311">_xlfn.XLOOKUP(AB$1&amp;$R311,$C$3:$C$1662&amp;$D$3:$D$1662,$E$3:$E$1662,0,0,1)</f>
        <v>32000</v>
      </c>
      <c r="AC311" s="2" cm="1">
        <f t="array" ref="AC311">_xlfn.XLOOKUP(AC$1&amp;$R311,$C$3:$C$1662&amp;$D$3:$D$1662,$E$3:$E$1662,0,0,1)</f>
        <v>21900</v>
      </c>
    </row>
    <row r="312" spans="3:29" x14ac:dyDescent="0.4">
      <c r="C312" t="s">
        <v>758</v>
      </c>
      <c r="D312" t="s">
        <v>702</v>
      </c>
      <c r="E312">
        <v>21900</v>
      </c>
      <c r="R312" t="s">
        <v>370</v>
      </c>
      <c r="S312" s="2">
        <f t="shared" si="21"/>
        <v>14180180</v>
      </c>
      <c r="T312" s="2">
        <f t="shared" si="25"/>
        <v>14163200</v>
      </c>
      <c r="U312" s="2">
        <f t="shared" si="25"/>
        <v>12998800</v>
      </c>
      <c r="V312" s="2">
        <f t="shared" si="25"/>
        <v>13348900</v>
      </c>
      <c r="W312" s="2">
        <f t="shared" si="25"/>
        <v>15201800</v>
      </c>
      <c r="X312" s="2">
        <f t="shared" si="25"/>
        <v>15188200</v>
      </c>
      <c r="Y312" s="2" cm="1">
        <f t="array" ref="Y312">_xlfn.XLOOKUP(Y$1&amp;$R312,$C$3:$C$1662&amp;$D$3:$D$1662,$E$3:$E$1662,0,0,1)</f>
        <v>58300</v>
      </c>
      <c r="Z312" s="2" cm="1">
        <f t="array" ref="Z312">_xlfn.XLOOKUP(Z$1&amp;$R312,$C$3:$C$1662&amp;$D$3:$D$1662,$E$3:$E$1662,0,0,1)</f>
        <v>28000</v>
      </c>
      <c r="AA312" s="2" cm="1">
        <f t="array" ref="AA312">_xlfn.XLOOKUP(AA$1&amp;$R312,$C$3:$C$1662&amp;$D$3:$D$1662,$E$3:$E$1662,0,0,1)</f>
        <v>41100</v>
      </c>
      <c r="AB312" s="2" cm="1">
        <f t="array" ref="AB312">_xlfn.XLOOKUP(AB$1&amp;$R312,$C$3:$C$1662&amp;$D$3:$D$1662,$E$3:$E$1662,0,0,1)</f>
        <v>26000</v>
      </c>
      <c r="AC312" s="2" cm="1">
        <f t="array" ref="AC312">_xlfn.XLOOKUP(AC$1&amp;$R312,$C$3:$C$1662&amp;$D$3:$D$1662,$E$3:$E$1662,0,0,1)</f>
        <v>100200</v>
      </c>
    </row>
    <row r="313" spans="3:29" x14ac:dyDescent="0.4">
      <c r="C313" t="s">
        <v>758</v>
      </c>
      <c r="D313" t="s">
        <v>703</v>
      </c>
      <c r="E313">
        <v>100200</v>
      </c>
      <c r="R313" t="s">
        <v>371</v>
      </c>
      <c r="S313" s="2">
        <f t="shared" si="21"/>
        <v>14231140</v>
      </c>
      <c r="T313" s="2">
        <f t="shared" si="25"/>
        <v>14218600</v>
      </c>
      <c r="U313" s="2">
        <f t="shared" si="25"/>
        <v>13044600</v>
      </c>
      <c r="V313" s="2">
        <f t="shared" si="25"/>
        <v>13402400</v>
      </c>
      <c r="W313" s="2">
        <f t="shared" si="25"/>
        <v>15271300</v>
      </c>
      <c r="X313" s="2">
        <f t="shared" si="25"/>
        <v>15218800</v>
      </c>
      <c r="Y313" s="2" cm="1">
        <f t="array" ref="Y313">_xlfn.XLOOKUP(Y$1&amp;$R313,$C$3:$C$1662&amp;$D$3:$D$1662,$E$3:$E$1662,0,0,1)</f>
        <v>55400</v>
      </c>
      <c r="Z313" s="2" cm="1">
        <f t="array" ref="Z313">_xlfn.XLOOKUP(Z$1&amp;$R313,$C$3:$C$1662&amp;$D$3:$D$1662,$E$3:$E$1662,0,0,1)</f>
        <v>45800</v>
      </c>
      <c r="AA313" s="2" cm="1">
        <f t="array" ref="AA313">_xlfn.XLOOKUP(AA$1&amp;$R313,$C$3:$C$1662&amp;$D$3:$D$1662,$E$3:$E$1662,0,0,1)</f>
        <v>53500</v>
      </c>
      <c r="AB313" s="2" cm="1">
        <f t="array" ref="AB313">_xlfn.XLOOKUP(AB$1&amp;$R313,$C$3:$C$1662&amp;$D$3:$D$1662,$E$3:$E$1662,0,0,1)</f>
        <v>69500</v>
      </c>
      <c r="AC313" s="2" cm="1">
        <f t="array" ref="AC313">_xlfn.XLOOKUP(AC$1&amp;$R313,$C$3:$C$1662&amp;$D$3:$D$1662,$E$3:$E$1662,0,0,1)</f>
        <v>30600</v>
      </c>
    </row>
    <row r="314" spans="3:29" x14ac:dyDescent="0.4">
      <c r="C314" t="s">
        <v>758</v>
      </c>
      <c r="D314" t="s">
        <v>704</v>
      </c>
      <c r="E314">
        <v>30600</v>
      </c>
      <c r="R314" t="s">
        <v>372</v>
      </c>
      <c r="S314" s="2">
        <f t="shared" si="21"/>
        <v>14292220</v>
      </c>
      <c r="T314" s="2">
        <f t="shared" si="25"/>
        <v>14280800</v>
      </c>
      <c r="U314" s="2">
        <f t="shared" si="25"/>
        <v>13115700</v>
      </c>
      <c r="V314" s="2">
        <f t="shared" si="25"/>
        <v>13432500</v>
      </c>
      <c r="W314" s="2">
        <f t="shared" si="25"/>
        <v>15382400</v>
      </c>
      <c r="X314" s="2">
        <f t="shared" si="25"/>
        <v>15249700</v>
      </c>
      <c r="Y314" s="2" cm="1">
        <f t="array" ref="Y314">_xlfn.XLOOKUP(Y$1&amp;$R314,$C$3:$C$1662&amp;$D$3:$D$1662,$E$3:$E$1662,0,0,1)</f>
        <v>62200</v>
      </c>
      <c r="Z314" s="2" cm="1">
        <f t="array" ref="Z314">_xlfn.XLOOKUP(Z$1&amp;$R314,$C$3:$C$1662&amp;$D$3:$D$1662,$E$3:$E$1662,0,0,1)</f>
        <v>71100</v>
      </c>
      <c r="AA314" s="2" cm="1">
        <f t="array" ref="AA314">_xlfn.XLOOKUP(AA$1&amp;$R314,$C$3:$C$1662&amp;$D$3:$D$1662,$E$3:$E$1662,0,0,1)</f>
        <v>30100</v>
      </c>
      <c r="AB314" s="2" cm="1">
        <f t="array" ref="AB314">_xlfn.XLOOKUP(AB$1&amp;$R314,$C$3:$C$1662&amp;$D$3:$D$1662,$E$3:$E$1662,0,0,1)</f>
        <v>111100</v>
      </c>
      <c r="AC314" s="2" cm="1">
        <f t="array" ref="AC314">_xlfn.XLOOKUP(AC$1&amp;$R314,$C$3:$C$1662&amp;$D$3:$D$1662,$E$3:$E$1662,0,0,1)</f>
        <v>30900</v>
      </c>
    </row>
    <row r="315" spans="3:29" x14ac:dyDescent="0.4">
      <c r="C315" t="s">
        <v>758</v>
      </c>
      <c r="D315" t="s">
        <v>705</v>
      </c>
      <c r="E315">
        <v>30900</v>
      </c>
      <c r="R315" t="s">
        <v>373</v>
      </c>
      <c r="S315" s="2">
        <f t="shared" si="21"/>
        <v>14316280</v>
      </c>
      <c r="T315" s="2">
        <f t="shared" si="25"/>
        <v>14301200</v>
      </c>
      <c r="U315" s="2">
        <f t="shared" si="25"/>
        <v>13130700</v>
      </c>
      <c r="V315" s="2">
        <f t="shared" si="25"/>
        <v>13479700</v>
      </c>
      <c r="W315" s="2">
        <f t="shared" si="25"/>
        <v>15407700</v>
      </c>
      <c r="X315" s="2">
        <f t="shared" si="25"/>
        <v>15262100</v>
      </c>
      <c r="Y315" s="2" cm="1">
        <f t="array" ref="Y315">_xlfn.XLOOKUP(Y$1&amp;$R315,$C$3:$C$1662&amp;$D$3:$D$1662,$E$3:$E$1662,0,0,1)</f>
        <v>20400</v>
      </c>
      <c r="Z315" s="2" cm="1">
        <f t="array" ref="Z315">_xlfn.XLOOKUP(Z$1&amp;$R315,$C$3:$C$1662&amp;$D$3:$D$1662,$E$3:$E$1662,0,0,1)</f>
        <v>15000</v>
      </c>
      <c r="AA315" s="2" cm="1">
        <f t="array" ref="AA315">_xlfn.XLOOKUP(AA$1&amp;$R315,$C$3:$C$1662&amp;$D$3:$D$1662,$E$3:$E$1662,0,0,1)</f>
        <v>47200</v>
      </c>
      <c r="AB315" s="2" cm="1">
        <f t="array" ref="AB315">_xlfn.XLOOKUP(AB$1&amp;$R315,$C$3:$C$1662&amp;$D$3:$D$1662,$E$3:$E$1662,0,0,1)</f>
        <v>25300</v>
      </c>
      <c r="AC315" s="2" cm="1">
        <f t="array" ref="AC315">_xlfn.XLOOKUP(AC$1&amp;$R315,$C$3:$C$1662&amp;$D$3:$D$1662,$E$3:$E$1662,0,0,1)</f>
        <v>12400</v>
      </c>
    </row>
    <row r="316" spans="3:29" x14ac:dyDescent="0.4">
      <c r="C316" t="s">
        <v>758</v>
      </c>
      <c r="D316" t="s">
        <v>706</v>
      </c>
      <c r="E316">
        <v>12400</v>
      </c>
      <c r="R316" t="s">
        <v>374</v>
      </c>
      <c r="S316" s="2">
        <f t="shared" si="21"/>
        <v>14378240</v>
      </c>
      <c r="T316" s="2">
        <f t="shared" si="25"/>
        <v>14395900</v>
      </c>
      <c r="U316" s="2">
        <f t="shared" si="25"/>
        <v>13182600</v>
      </c>
      <c r="V316" s="2">
        <f t="shared" si="25"/>
        <v>13514300</v>
      </c>
      <c r="W316" s="2">
        <f t="shared" si="25"/>
        <v>15439100</v>
      </c>
      <c r="X316" s="2">
        <f t="shared" si="25"/>
        <v>15359300</v>
      </c>
      <c r="Y316" s="2" cm="1">
        <f t="array" ref="Y316">_xlfn.XLOOKUP(Y$1&amp;$R316,$C$3:$C$1662&amp;$D$3:$D$1662,$E$3:$E$1662,0,0,1)</f>
        <v>94700</v>
      </c>
      <c r="Z316" s="2" cm="1">
        <f t="array" ref="Z316">_xlfn.XLOOKUP(Z$1&amp;$R316,$C$3:$C$1662&amp;$D$3:$D$1662,$E$3:$E$1662,0,0,1)</f>
        <v>51900</v>
      </c>
      <c r="AA316" s="2" cm="1">
        <f t="array" ref="AA316">_xlfn.XLOOKUP(AA$1&amp;$R316,$C$3:$C$1662&amp;$D$3:$D$1662,$E$3:$E$1662,0,0,1)</f>
        <v>34600</v>
      </c>
      <c r="AB316" s="2" cm="1">
        <f t="array" ref="AB316">_xlfn.XLOOKUP(AB$1&amp;$R316,$C$3:$C$1662&amp;$D$3:$D$1662,$E$3:$E$1662,0,0,1)</f>
        <v>31400</v>
      </c>
      <c r="AC316" s="2" cm="1">
        <f t="array" ref="AC316">_xlfn.XLOOKUP(AC$1&amp;$R316,$C$3:$C$1662&amp;$D$3:$D$1662,$E$3:$E$1662,0,0,1)</f>
        <v>97200</v>
      </c>
    </row>
    <row r="317" spans="3:29" x14ac:dyDescent="0.4">
      <c r="C317" t="s">
        <v>758</v>
      </c>
      <c r="D317" t="s">
        <v>707</v>
      </c>
      <c r="E317">
        <v>97200</v>
      </c>
      <c r="R317" t="s">
        <v>375</v>
      </c>
      <c r="S317" s="2">
        <f t="shared" si="21"/>
        <v>14522140</v>
      </c>
      <c r="T317" s="2">
        <f t="shared" si="25"/>
        <v>14439900</v>
      </c>
      <c r="U317" s="2">
        <f t="shared" si="25"/>
        <v>13775300</v>
      </c>
      <c r="V317" s="2">
        <f t="shared" si="25"/>
        <v>13567300</v>
      </c>
      <c r="W317" s="2">
        <f t="shared" si="25"/>
        <v>15450900</v>
      </c>
      <c r="X317" s="2">
        <f t="shared" si="25"/>
        <v>15377300</v>
      </c>
      <c r="Y317" s="2" cm="1">
        <f t="array" ref="Y317">_xlfn.XLOOKUP(Y$1&amp;$R317,$C$3:$C$1662&amp;$D$3:$D$1662,$E$3:$E$1662,0,0,1)</f>
        <v>44000</v>
      </c>
      <c r="Z317" s="2" cm="1">
        <f t="array" ref="Z317">_xlfn.XLOOKUP(Z$1&amp;$R317,$C$3:$C$1662&amp;$D$3:$D$1662,$E$3:$E$1662,0,0,1)</f>
        <v>592700</v>
      </c>
      <c r="AA317" s="2" cm="1">
        <f t="array" ref="AA317">_xlfn.XLOOKUP(AA$1&amp;$R317,$C$3:$C$1662&amp;$D$3:$D$1662,$E$3:$E$1662,0,0,1)</f>
        <v>53000</v>
      </c>
      <c r="AB317" s="2" cm="1">
        <f t="array" ref="AB317">_xlfn.XLOOKUP(AB$1&amp;$R317,$C$3:$C$1662&amp;$D$3:$D$1662,$E$3:$E$1662,0,0,1)</f>
        <v>11800</v>
      </c>
      <c r="AC317" s="2" cm="1">
        <f t="array" ref="AC317">_xlfn.XLOOKUP(AC$1&amp;$R317,$C$3:$C$1662&amp;$D$3:$D$1662,$E$3:$E$1662,0,0,1)</f>
        <v>18000</v>
      </c>
    </row>
    <row r="318" spans="3:29" x14ac:dyDescent="0.4">
      <c r="C318" t="s">
        <v>758</v>
      </c>
      <c r="D318" t="s">
        <v>708</v>
      </c>
      <c r="E318">
        <v>18000</v>
      </c>
      <c r="R318" t="s">
        <v>376</v>
      </c>
      <c r="S318" s="2">
        <f t="shared" si="21"/>
        <v>14606420</v>
      </c>
      <c r="T318" s="2">
        <f t="shared" si="25"/>
        <v>14689600</v>
      </c>
      <c r="U318" s="2">
        <f t="shared" si="25"/>
        <v>13846300</v>
      </c>
      <c r="V318" s="2">
        <f t="shared" si="25"/>
        <v>13597600</v>
      </c>
      <c r="W318" s="2">
        <f t="shared" si="25"/>
        <v>15483100</v>
      </c>
      <c r="X318" s="2">
        <f t="shared" si="25"/>
        <v>15415500</v>
      </c>
      <c r="Y318" s="2" cm="1">
        <f t="array" ref="Y318">_xlfn.XLOOKUP(Y$1&amp;$R318,$C$3:$C$1662&amp;$D$3:$D$1662,$E$3:$E$1662,0,0,1)</f>
        <v>249700</v>
      </c>
      <c r="Z318" s="2" cm="1">
        <f t="array" ref="Z318">_xlfn.XLOOKUP(Z$1&amp;$R318,$C$3:$C$1662&amp;$D$3:$D$1662,$E$3:$E$1662,0,0,1)</f>
        <v>71000</v>
      </c>
      <c r="AA318" s="2" cm="1">
        <f t="array" ref="AA318">_xlfn.XLOOKUP(AA$1&amp;$R318,$C$3:$C$1662&amp;$D$3:$D$1662,$E$3:$E$1662,0,0,1)</f>
        <v>30300</v>
      </c>
      <c r="AB318" s="2" cm="1">
        <f t="array" ref="AB318">_xlfn.XLOOKUP(AB$1&amp;$R318,$C$3:$C$1662&amp;$D$3:$D$1662,$E$3:$E$1662,0,0,1)</f>
        <v>32200</v>
      </c>
      <c r="AC318" s="2" cm="1">
        <f t="array" ref="AC318">_xlfn.XLOOKUP(AC$1&amp;$R318,$C$3:$C$1662&amp;$D$3:$D$1662,$E$3:$E$1662,0,0,1)</f>
        <v>38200</v>
      </c>
    </row>
    <row r="319" spans="3:29" x14ac:dyDescent="0.4">
      <c r="C319" t="s">
        <v>758</v>
      </c>
      <c r="D319" t="s">
        <v>709</v>
      </c>
      <c r="E319">
        <v>38200</v>
      </c>
      <c r="R319" t="s">
        <v>377</v>
      </c>
      <c r="S319" s="2">
        <f t="shared" si="21"/>
        <v>14661800</v>
      </c>
      <c r="T319" s="2">
        <f t="shared" si="25"/>
        <v>14734000</v>
      </c>
      <c r="U319" s="2">
        <f t="shared" si="25"/>
        <v>13893300</v>
      </c>
      <c r="V319" s="2">
        <f t="shared" si="25"/>
        <v>13711300</v>
      </c>
      <c r="W319" s="2">
        <f t="shared" si="25"/>
        <v>15518300</v>
      </c>
      <c r="X319" s="2">
        <f t="shared" si="25"/>
        <v>15452100</v>
      </c>
      <c r="Y319" s="2" cm="1">
        <f t="array" ref="Y319">_xlfn.XLOOKUP(Y$1&amp;$R319,$C$3:$C$1662&amp;$D$3:$D$1662,$E$3:$E$1662,0,0,1)</f>
        <v>44400</v>
      </c>
      <c r="Z319" s="2" cm="1">
        <f t="array" ref="Z319">_xlfn.XLOOKUP(Z$1&amp;$R319,$C$3:$C$1662&amp;$D$3:$D$1662,$E$3:$E$1662,0,0,1)</f>
        <v>47000</v>
      </c>
      <c r="AA319" s="2" cm="1">
        <f t="array" ref="AA319">_xlfn.XLOOKUP(AA$1&amp;$R319,$C$3:$C$1662&amp;$D$3:$D$1662,$E$3:$E$1662,0,0,1)</f>
        <v>113700</v>
      </c>
      <c r="AB319" s="2" cm="1">
        <f t="array" ref="AB319">_xlfn.XLOOKUP(AB$1&amp;$R319,$C$3:$C$1662&amp;$D$3:$D$1662,$E$3:$E$1662,0,0,1)</f>
        <v>35200</v>
      </c>
      <c r="AC319" s="2" cm="1">
        <f t="array" ref="AC319">_xlfn.XLOOKUP(AC$1&amp;$R319,$C$3:$C$1662&amp;$D$3:$D$1662,$E$3:$E$1662,0,0,1)</f>
        <v>36600</v>
      </c>
    </row>
    <row r="320" spans="3:29" x14ac:dyDescent="0.4">
      <c r="C320" t="s">
        <v>758</v>
      </c>
      <c r="D320" t="s">
        <v>710</v>
      </c>
      <c r="E320">
        <v>36600</v>
      </c>
      <c r="R320" t="s">
        <v>378</v>
      </c>
      <c r="S320" s="2">
        <f t="shared" si="21"/>
        <v>14708380</v>
      </c>
      <c r="T320" s="2">
        <f t="shared" si="25"/>
        <v>14798800</v>
      </c>
      <c r="U320" s="2">
        <f t="shared" si="25"/>
        <v>13930200</v>
      </c>
      <c r="V320" s="2">
        <f t="shared" si="25"/>
        <v>13777800</v>
      </c>
      <c r="W320" s="2">
        <f t="shared" si="25"/>
        <v>15561400</v>
      </c>
      <c r="X320" s="2">
        <f t="shared" si="25"/>
        <v>15473700</v>
      </c>
      <c r="Y320" s="2" cm="1">
        <f t="array" ref="Y320">_xlfn.XLOOKUP(Y$1&amp;$R320,$C$3:$C$1662&amp;$D$3:$D$1662,$E$3:$E$1662,0,0,1)</f>
        <v>64800</v>
      </c>
      <c r="Z320" s="2" cm="1">
        <f t="array" ref="Z320">_xlfn.XLOOKUP(Z$1&amp;$R320,$C$3:$C$1662&amp;$D$3:$D$1662,$E$3:$E$1662,0,0,1)</f>
        <v>36900</v>
      </c>
      <c r="AA320" s="2" cm="1">
        <f t="array" ref="AA320">_xlfn.XLOOKUP(AA$1&amp;$R320,$C$3:$C$1662&amp;$D$3:$D$1662,$E$3:$E$1662,0,0,1)</f>
        <v>66500</v>
      </c>
      <c r="AB320" s="2" cm="1">
        <f t="array" ref="AB320">_xlfn.XLOOKUP(AB$1&amp;$R320,$C$3:$C$1662&amp;$D$3:$D$1662,$E$3:$E$1662,0,0,1)</f>
        <v>43100</v>
      </c>
      <c r="AC320" s="2" cm="1">
        <f t="array" ref="AC320">_xlfn.XLOOKUP(AC$1&amp;$R320,$C$3:$C$1662&amp;$D$3:$D$1662,$E$3:$E$1662,0,0,1)</f>
        <v>21600</v>
      </c>
    </row>
    <row r="321" spans="3:29" x14ac:dyDescent="0.4">
      <c r="C321" t="s">
        <v>758</v>
      </c>
      <c r="D321" t="s">
        <v>711</v>
      </c>
      <c r="E321">
        <v>21600</v>
      </c>
      <c r="R321" t="s">
        <v>379</v>
      </c>
      <c r="S321" s="2">
        <f t="shared" si="21"/>
        <v>14782900</v>
      </c>
      <c r="T321" s="2">
        <f t="shared" si="25"/>
        <v>14882500</v>
      </c>
      <c r="U321" s="2">
        <f t="shared" si="25"/>
        <v>13978300</v>
      </c>
      <c r="V321" s="2">
        <f t="shared" si="25"/>
        <v>13940200</v>
      </c>
      <c r="W321" s="2">
        <f t="shared" si="25"/>
        <v>15597300</v>
      </c>
      <c r="X321" s="2">
        <f t="shared" si="25"/>
        <v>15516200</v>
      </c>
      <c r="Y321" s="2" cm="1">
        <f t="array" ref="Y321">_xlfn.XLOOKUP(Y$1&amp;$R321,$C$3:$C$1662&amp;$D$3:$D$1662,$E$3:$E$1662,0,0,1)</f>
        <v>83700</v>
      </c>
      <c r="Z321" s="2" cm="1">
        <f t="array" ref="Z321">_xlfn.XLOOKUP(Z$1&amp;$R321,$C$3:$C$1662&amp;$D$3:$D$1662,$E$3:$E$1662,0,0,1)</f>
        <v>48100</v>
      </c>
      <c r="AA321" s="2" cm="1">
        <f t="array" ref="AA321">_xlfn.XLOOKUP(AA$1&amp;$R321,$C$3:$C$1662&amp;$D$3:$D$1662,$E$3:$E$1662,0,0,1)</f>
        <v>162400</v>
      </c>
      <c r="AB321" s="2" cm="1">
        <f t="array" ref="AB321">_xlfn.XLOOKUP(AB$1&amp;$R321,$C$3:$C$1662&amp;$D$3:$D$1662,$E$3:$E$1662,0,0,1)</f>
        <v>35900</v>
      </c>
      <c r="AC321" s="2" cm="1">
        <f t="array" ref="AC321">_xlfn.XLOOKUP(AC$1&amp;$R321,$C$3:$C$1662&amp;$D$3:$D$1662,$E$3:$E$1662,0,0,1)</f>
        <v>42500</v>
      </c>
    </row>
    <row r="322" spans="3:29" x14ac:dyDescent="0.4">
      <c r="C322" t="s">
        <v>758</v>
      </c>
      <c r="D322" t="s">
        <v>712</v>
      </c>
      <c r="E322">
        <v>42500</v>
      </c>
      <c r="R322" t="s">
        <v>380</v>
      </c>
      <c r="S322" s="2">
        <f t="shared" si="21"/>
        <v>14829120</v>
      </c>
      <c r="T322" s="2">
        <f t="shared" si="25"/>
        <v>14913300</v>
      </c>
      <c r="U322" s="2">
        <f t="shared" si="25"/>
        <v>14024000</v>
      </c>
      <c r="V322" s="2">
        <f t="shared" si="25"/>
        <v>14008400</v>
      </c>
      <c r="W322" s="2">
        <f t="shared" si="25"/>
        <v>15651900</v>
      </c>
      <c r="X322" s="2">
        <f t="shared" si="25"/>
        <v>15548000</v>
      </c>
      <c r="Y322" s="2" cm="1">
        <f t="array" ref="Y322">_xlfn.XLOOKUP(Y$1&amp;$R322,$C$3:$C$1662&amp;$D$3:$D$1662,$E$3:$E$1662,0,0,1)</f>
        <v>30800</v>
      </c>
      <c r="Z322" s="2" cm="1">
        <f t="array" ref="Z322">_xlfn.XLOOKUP(Z$1&amp;$R322,$C$3:$C$1662&amp;$D$3:$D$1662,$E$3:$E$1662,0,0,1)</f>
        <v>45700</v>
      </c>
      <c r="AA322" s="2" cm="1">
        <f t="array" ref="AA322">_xlfn.XLOOKUP(AA$1&amp;$R322,$C$3:$C$1662&amp;$D$3:$D$1662,$E$3:$E$1662,0,0,1)</f>
        <v>68200</v>
      </c>
      <c r="AB322" s="2" cm="1">
        <f t="array" ref="AB322">_xlfn.XLOOKUP(AB$1&amp;$R322,$C$3:$C$1662&amp;$D$3:$D$1662,$E$3:$E$1662,0,0,1)</f>
        <v>54600</v>
      </c>
      <c r="AC322" s="2" cm="1">
        <f t="array" ref="AC322">_xlfn.XLOOKUP(AC$1&amp;$R322,$C$3:$C$1662&amp;$D$3:$D$1662,$E$3:$E$1662,0,0,1)</f>
        <v>31800</v>
      </c>
    </row>
    <row r="323" spans="3:29" x14ac:dyDescent="0.4">
      <c r="C323" t="s">
        <v>758</v>
      </c>
      <c r="D323" t="s">
        <v>713</v>
      </c>
      <c r="E323">
        <v>31800</v>
      </c>
      <c r="R323" t="s">
        <v>381</v>
      </c>
      <c r="S323" s="2">
        <f t="shared" ref="S323:S333" si="26">IFERROR(AVERAGEIFS(T323:X323,T323:X323,"&gt;0"),0)</f>
        <v>14879160</v>
      </c>
      <c r="T323" s="2">
        <f t="shared" si="25"/>
        <v>14979400</v>
      </c>
      <c r="U323" s="2">
        <f t="shared" si="25"/>
        <v>14076100</v>
      </c>
      <c r="V323" s="2">
        <f t="shared" si="25"/>
        <v>14043600</v>
      </c>
      <c r="W323" s="2">
        <f t="shared" si="25"/>
        <v>15691200</v>
      </c>
      <c r="X323" s="2">
        <f t="shared" si="25"/>
        <v>15605500</v>
      </c>
      <c r="Y323" s="2" cm="1">
        <f t="array" ref="Y323">_xlfn.XLOOKUP(Y$1&amp;$R323,$C$3:$C$1662&amp;$D$3:$D$1662,$E$3:$E$1662,0,0,1)</f>
        <v>66100</v>
      </c>
      <c r="Z323" s="2" cm="1">
        <f t="array" ref="Z323">_xlfn.XLOOKUP(Z$1&amp;$R323,$C$3:$C$1662&amp;$D$3:$D$1662,$E$3:$E$1662,0,0,1)</f>
        <v>52100</v>
      </c>
      <c r="AA323" s="2" cm="1">
        <f t="array" ref="AA323">_xlfn.XLOOKUP(AA$1&amp;$R323,$C$3:$C$1662&amp;$D$3:$D$1662,$E$3:$E$1662,0,0,1)</f>
        <v>35200</v>
      </c>
      <c r="AB323" s="2" cm="1">
        <f t="array" ref="AB323">_xlfn.XLOOKUP(AB$1&amp;$R323,$C$3:$C$1662&amp;$D$3:$D$1662,$E$3:$E$1662,0,0,1)</f>
        <v>39300</v>
      </c>
      <c r="AC323" s="2" cm="1">
        <f t="array" ref="AC323">_xlfn.XLOOKUP(AC$1&amp;$R323,$C$3:$C$1662&amp;$D$3:$D$1662,$E$3:$E$1662,0,0,1)</f>
        <v>57500</v>
      </c>
    </row>
    <row r="324" spans="3:29" x14ac:dyDescent="0.4">
      <c r="C324" t="s">
        <v>758</v>
      </c>
      <c r="D324" t="s">
        <v>714</v>
      </c>
      <c r="E324">
        <v>57500</v>
      </c>
      <c r="R324" t="s">
        <v>382</v>
      </c>
      <c r="S324" s="2">
        <f t="shared" si="26"/>
        <v>14948420</v>
      </c>
      <c r="T324" s="2">
        <f t="shared" ref="T324:X333" si="27">T323+Y324</f>
        <v>15061200</v>
      </c>
      <c r="U324" s="2">
        <f t="shared" si="27"/>
        <v>14108000</v>
      </c>
      <c r="V324" s="2">
        <f t="shared" si="27"/>
        <v>14134200</v>
      </c>
      <c r="W324" s="2">
        <f t="shared" si="27"/>
        <v>15747200</v>
      </c>
      <c r="X324" s="2">
        <f t="shared" si="27"/>
        <v>15691500</v>
      </c>
      <c r="Y324" s="2" cm="1">
        <f t="array" ref="Y324">_xlfn.XLOOKUP(Y$1&amp;$R324,$C$3:$C$1662&amp;$D$3:$D$1662,$E$3:$E$1662,0,0,1)</f>
        <v>81800</v>
      </c>
      <c r="Z324" s="2" cm="1">
        <f t="array" ref="Z324">_xlfn.XLOOKUP(Z$1&amp;$R324,$C$3:$C$1662&amp;$D$3:$D$1662,$E$3:$E$1662,0,0,1)</f>
        <v>31900</v>
      </c>
      <c r="AA324" s="2" cm="1">
        <f t="array" ref="AA324">_xlfn.XLOOKUP(AA$1&amp;$R324,$C$3:$C$1662&amp;$D$3:$D$1662,$E$3:$E$1662,0,0,1)</f>
        <v>90600</v>
      </c>
      <c r="AB324" s="2" cm="1">
        <f t="array" ref="AB324">_xlfn.XLOOKUP(AB$1&amp;$R324,$C$3:$C$1662&amp;$D$3:$D$1662,$E$3:$E$1662,0,0,1)</f>
        <v>56000</v>
      </c>
      <c r="AC324" s="2" cm="1">
        <f t="array" ref="AC324">_xlfn.XLOOKUP(AC$1&amp;$R324,$C$3:$C$1662&amp;$D$3:$D$1662,$E$3:$E$1662,0,0,1)</f>
        <v>86000</v>
      </c>
    </row>
    <row r="325" spans="3:29" x14ac:dyDescent="0.4">
      <c r="C325" t="s">
        <v>758</v>
      </c>
      <c r="D325" t="s">
        <v>715</v>
      </c>
      <c r="E325">
        <v>86000</v>
      </c>
      <c r="R325" t="s">
        <v>383</v>
      </c>
      <c r="S325" s="2">
        <f t="shared" si="26"/>
        <v>15012460</v>
      </c>
      <c r="T325" s="2">
        <f t="shared" si="27"/>
        <v>15142500</v>
      </c>
      <c r="U325" s="2">
        <f t="shared" si="27"/>
        <v>14172800</v>
      </c>
      <c r="V325" s="2">
        <f t="shared" si="27"/>
        <v>14219800</v>
      </c>
      <c r="W325" s="2">
        <f t="shared" si="27"/>
        <v>15793700</v>
      </c>
      <c r="X325" s="2">
        <f t="shared" si="27"/>
        <v>15733500</v>
      </c>
      <c r="Y325" s="2" cm="1">
        <f t="array" ref="Y325">_xlfn.XLOOKUP(Y$1&amp;$R325,$C$3:$C$1662&amp;$D$3:$D$1662,$E$3:$E$1662,0,0,1)</f>
        <v>81300</v>
      </c>
      <c r="Z325" s="2" cm="1">
        <f t="array" ref="Z325">_xlfn.XLOOKUP(Z$1&amp;$R325,$C$3:$C$1662&amp;$D$3:$D$1662,$E$3:$E$1662,0,0,1)</f>
        <v>64800</v>
      </c>
      <c r="AA325" s="2" cm="1">
        <f t="array" ref="AA325">_xlfn.XLOOKUP(AA$1&amp;$R325,$C$3:$C$1662&amp;$D$3:$D$1662,$E$3:$E$1662,0,0,1)</f>
        <v>85600</v>
      </c>
      <c r="AB325" s="2" cm="1">
        <f t="array" ref="AB325">_xlfn.XLOOKUP(AB$1&amp;$R325,$C$3:$C$1662&amp;$D$3:$D$1662,$E$3:$E$1662,0,0,1)</f>
        <v>46500</v>
      </c>
      <c r="AC325" s="2" cm="1">
        <f t="array" ref="AC325">_xlfn.XLOOKUP(AC$1&amp;$R325,$C$3:$C$1662&amp;$D$3:$D$1662,$E$3:$E$1662,0,0,1)</f>
        <v>42000</v>
      </c>
    </row>
    <row r="326" spans="3:29" x14ac:dyDescent="0.4">
      <c r="C326" t="s">
        <v>758</v>
      </c>
      <c r="D326" t="s">
        <v>716</v>
      </c>
      <c r="E326">
        <v>42000</v>
      </c>
      <c r="R326" t="s">
        <v>384</v>
      </c>
      <c r="S326" s="2">
        <f t="shared" si="26"/>
        <v>15103240</v>
      </c>
      <c r="T326" s="2">
        <f t="shared" si="27"/>
        <v>15291000</v>
      </c>
      <c r="U326" s="2">
        <f t="shared" si="27"/>
        <v>14272900</v>
      </c>
      <c r="V326" s="2">
        <f t="shared" si="27"/>
        <v>14341700</v>
      </c>
      <c r="W326" s="2">
        <f t="shared" si="27"/>
        <v>15824200</v>
      </c>
      <c r="X326" s="2">
        <f t="shared" si="27"/>
        <v>15786400</v>
      </c>
      <c r="Y326" s="2" cm="1">
        <f t="array" ref="Y326">_xlfn.XLOOKUP(Y$1&amp;$R326,$C$3:$C$1662&amp;$D$3:$D$1662,$E$3:$E$1662,0,0,1)</f>
        <v>148500</v>
      </c>
      <c r="Z326" s="2" cm="1">
        <f t="array" ref="Z326">_xlfn.XLOOKUP(Z$1&amp;$R326,$C$3:$C$1662&amp;$D$3:$D$1662,$E$3:$E$1662,0,0,1)</f>
        <v>100100</v>
      </c>
      <c r="AA326" s="2" cm="1">
        <f t="array" ref="AA326">_xlfn.XLOOKUP(AA$1&amp;$R326,$C$3:$C$1662&amp;$D$3:$D$1662,$E$3:$E$1662,0,0,1)</f>
        <v>121900</v>
      </c>
      <c r="AB326" s="2" cm="1">
        <f t="array" ref="AB326">_xlfn.XLOOKUP(AB$1&amp;$R326,$C$3:$C$1662&amp;$D$3:$D$1662,$E$3:$E$1662,0,0,1)</f>
        <v>30500</v>
      </c>
      <c r="AC326" s="2" cm="1">
        <f t="array" ref="AC326">_xlfn.XLOOKUP(AC$1&amp;$R326,$C$3:$C$1662&amp;$D$3:$D$1662,$E$3:$E$1662,0,0,1)</f>
        <v>52900</v>
      </c>
    </row>
    <row r="327" spans="3:29" x14ac:dyDescent="0.4">
      <c r="C327" t="s">
        <v>758</v>
      </c>
      <c r="D327" t="s">
        <v>717</v>
      </c>
      <c r="E327">
        <v>52900</v>
      </c>
      <c r="R327" t="s">
        <v>385</v>
      </c>
      <c r="S327" s="2">
        <f t="shared" si="26"/>
        <v>15215780</v>
      </c>
      <c r="T327" s="2">
        <f t="shared" si="27"/>
        <v>15441200</v>
      </c>
      <c r="U327" s="2">
        <f t="shared" si="27"/>
        <v>14340800</v>
      </c>
      <c r="V327" s="2">
        <f t="shared" si="27"/>
        <v>14479600</v>
      </c>
      <c r="W327" s="2">
        <f t="shared" si="27"/>
        <v>15908300</v>
      </c>
      <c r="X327" s="2">
        <f t="shared" si="27"/>
        <v>15909000</v>
      </c>
      <c r="Y327" s="2" cm="1">
        <f t="array" ref="Y327">_xlfn.XLOOKUP(Y$1&amp;$R327,$C$3:$C$1662&amp;$D$3:$D$1662,$E$3:$E$1662,0,0,1)</f>
        <v>150200</v>
      </c>
      <c r="Z327" s="2" cm="1">
        <f t="array" ref="Z327">_xlfn.XLOOKUP(Z$1&amp;$R327,$C$3:$C$1662&amp;$D$3:$D$1662,$E$3:$E$1662,0,0,1)</f>
        <v>67900</v>
      </c>
      <c r="AA327" s="2" cm="1">
        <f t="array" ref="AA327">_xlfn.XLOOKUP(AA$1&amp;$R327,$C$3:$C$1662&amp;$D$3:$D$1662,$E$3:$E$1662,0,0,1)</f>
        <v>137900</v>
      </c>
      <c r="AB327" s="2" cm="1">
        <f t="array" ref="AB327">_xlfn.XLOOKUP(AB$1&amp;$R327,$C$3:$C$1662&amp;$D$3:$D$1662,$E$3:$E$1662,0,0,1)</f>
        <v>84100</v>
      </c>
      <c r="AC327" s="2" cm="1">
        <f t="array" ref="AC327">_xlfn.XLOOKUP(AC$1&amp;$R327,$C$3:$C$1662&amp;$D$3:$D$1662,$E$3:$E$1662,0,0,1)</f>
        <v>122600</v>
      </c>
    </row>
    <row r="328" spans="3:29" x14ac:dyDescent="0.4">
      <c r="C328" t="s">
        <v>758</v>
      </c>
      <c r="D328" t="s">
        <v>718</v>
      </c>
      <c r="E328">
        <v>122600</v>
      </c>
      <c r="R328" t="s">
        <v>386</v>
      </c>
      <c r="S328" s="2">
        <f t="shared" si="26"/>
        <v>15215780</v>
      </c>
      <c r="T328" s="2">
        <f t="shared" si="27"/>
        <v>15441200</v>
      </c>
      <c r="U328" s="2">
        <f t="shared" si="27"/>
        <v>14340800</v>
      </c>
      <c r="V328" s="2">
        <f t="shared" si="27"/>
        <v>14479600</v>
      </c>
      <c r="W328" s="2">
        <f t="shared" si="27"/>
        <v>15908300</v>
      </c>
      <c r="X328" s="2">
        <f t="shared" si="27"/>
        <v>15909000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15215780</v>
      </c>
      <c r="T329" s="2">
        <f t="shared" si="27"/>
        <v>15441200</v>
      </c>
      <c r="U329" s="2">
        <f t="shared" si="27"/>
        <v>14340800</v>
      </c>
      <c r="V329" s="2">
        <f t="shared" si="27"/>
        <v>14479600</v>
      </c>
      <c r="W329" s="2">
        <f t="shared" si="27"/>
        <v>15908300</v>
      </c>
      <c r="X329" s="2">
        <f t="shared" si="27"/>
        <v>15909000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15215780</v>
      </c>
      <c r="T330" s="2">
        <f t="shared" si="27"/>
        <v>15441200</v>
      </c>
      <c r="U330" s="2">
        <f t="shared" si="27"/>
        <v>14340800</v>
      </c>
      <c r="V330" s="2">
        <f t="shared" si="27"/>
        <v>14479600</v>
      </c>
      <c r="W330" s="2">
        <f t="shared" si="27"/>
        <v>15908300</v>
      </c>
      <c r="X330" s="2">
        <f t="shared" si="27"/>
        <v>15909000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15215780</v>
      </c>
      <c r="T331" s="2">
        <f t="shared" si="27"/>
        <v>15441200</v>
      </c>
      <c r="U331" s="2">
        <f t="shared" si="27"/>
        <v>14340800</v>
      </c>
      <c r="V331" s="2">
        <f t="shared" si="27"/>
        <v>14479600</v>
      </c>
      <c r="W331" s="2">
        <f t="shared" si="27"/>
        <v>15908300</v>
      </c>
      <c r="X331" s="2">
        <f t="shared" si="27"/>
        <v>15909000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15215780</v>
      </c>
      <c r="T332" s="2">
        <f t="shared" si="27"/>
        <v>15441200</v>
      </c>
      <c r="U332" s="2">
        <f t="shared" si="27"/>
        <v>14340800</v>
      </c>
      <c r="V332" s="2">
        <f t="shared" si="27"/>
        <v>14479600</v>
      </c>
      <c r="W332" s="2">
        <f t="shared" si="27"/>
        <v>15908300</v>
      </c>
      <c r="X332" s="2">
        <f t="shared" si="27"/>
        <v>15909000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18863380</v>
      </c>
      <c r="T333" s="2">
        <f t="shared" si="27"/>
        <v>20964200</v>
      </c>
      <c r="U333" s="2">
        <f t="shared" si="27"/>
        <v>18783700</v>
      </c>
      <c r="V333" s="2">
        <f t="shared" si="27"/>
        <v>17997800</v>
      </c>
      <c r="W333" s="2">
        <f t="shared" si="27"/>
        <v>18314000</v>
      </c>
      <c r="X333" s="2">
        <f t="shared" si="27"/>
        <v>18257200</v>
      </c>
      <c r="Y333" s="2" cm="1">
        <f t="array" ref="Y333">_xlfn.XLOOKUP(Y$1&amp;$R333,$C$3:$C$1662&amp;$D$3:$D$1662,$E$3:$E$1662,0,0,1)</f>
        <v>5523000</v>
      </c>
      <c r="Z333" s="2" cm="1">
        <f t="array" ref="Z333">_xlfn.XLOOKUP(Z$1&amp;$R333,$C$3:$C$1662&amp;$D$3:$D$1662,$E$3:$E$1662,0,0,1)</f>
        <v>4442900</v>
      </c>
      <c r="AA333" s="2" cm="1">
        <f t="array" ref="AA333">_xlfn.XLOOKUP(AA$1&amp;$R333,$C$3:$C$1662&amp;$D$3:$D$1662,$E$3:$E$1662,0,0,1)</f>
        <v>3518200</v>
      </c>
      <c r="AB333" s="2" cm="1">
        <f t="array" ref="AB333">_xlfn.XLOOKUP(AB$1&amp;$R333,$C$3:$C$1662&amp;$D$3:$D$1662,$E$3:$E$1662,0,0,1)</f>
        <v>2405700</v>
      </c>
      <c r="AC333" s="2" cm="1">
        <f t="array" ref="AC333">_xlfn.XLOOKUP(AC$1&amp;$R333,$C$3:$C$1662&amp;$D$3:$D$1662,$E$3:$E$1662,0,0,1)</f>
        <v>2348200</v>
      </c>
    </row>
    <row r="334" spans="3:29" x14ac:dyDescent="0.4">
      <c r="C334" t="s">
        <v>758</v>
      </c>
      <c r="D334" t="s">
        <v>724</v>
      </c>
      <c r="E334">
        <v>2348200</v>
      </c>
    </row>
    <row r="335" spans="3:29" x14ac:dyDescent="0.4">
      <c r="C335" t="s">
        <v>759</v>
      </c>
      <c r="D335" t="s">
        <v>513</v>
      </c>
      <c r="E335">
        <v>1072300</v>
      </c>
    </row>
    <row r="336" spans="3:29" x14ac:dyDescent="0.4">
      <c r="C336" t="s">
        <v>759</v>
      </c>
      <c r="D336" t="s">
        <v>514</v>
      </c>
      <c r="E336">
        <v>211200</v>
      </c>
    </row>
    <row r="337" spans="3:5" x14ac:dyDescent="0.4">
      <c r="C337" t="s">
        <v>759</v>
      </c>
      <c r="D337" t="s">
        <v>515</v>
      </c>
      <c r="E337">
        <v>138300</v>
      </c>
    </row>
    <row r="338" spans="3:5" x14ac:dyDescent="0.4">
      <c r="C338" t="s">
        <v>759</v>
      </c>
      <c r="D338" t="s">
        <v>516</v>
      </c>
      <c r="E338">
        <v>431900</v>
      </c>
    </row>
    <row r="339" spans="3:5" x14ac:dyDescent="0.4">
      <c r="C339" t="s">
        <v>759</v>
      </c>
      <c r="D339" t="s">
        <v>517</v>
      </c>
      <c r="E339">
        <v>121500</v>
      </c>
    </row>
    <row r="340" spans="3:5" x14ac:dyDescent="0.4">
      <c r="C340" t="s">
        <v>759</v>
      </c>
      <c r="D340" t="s">
        <v>518</v>
      </c>
      <c r="E340">
        <v>190200</v>
      </c>
    </row>
    <row r="341" spans="3:5" x14ac:dyDescent="0.4">
      <c r="C341" t="s">
        <v>759</v>
      </c>
      <c r="D341" t="s">
        <v>519</v>
      </c>
      <c r="E341">
        <v>137700</v>
      </c>
    </row>
    <row r="342" spans="3:5" x14ac:dyDescent="0.4">
      <c r="C342" t="s">
        <v>759</v>
      </c>
      <c r="D342" t="s">
        <v>520</v>
      </c>
      <c r="E342">
        <v>127200</v>
      </c>
    </row>
    <row r="343" spans="3:5" x14ac:dyDescent="0.4">
      <c r="C343" t="s">
        <v>759</v>
      </c>
      <c r="D343" t="s">
        <v>521</v>
      </c>
      <c r="E343">
        <v>96200</v>
      </c>
    </row>
    <row r="344" spans="3:5" x14ac:dyDescent="0.4">
      <c r="C344" t="s">
        <v>759</v>
      </c>
      <c r="D344" t="s">
        <v>522</v>
      </c>
      <c r="E344">
        <v>51500</v>
      </c>
    </row>
    <row r="345" spans="3:5" x14ac:dyDescent="0.4">
      <c r="C345" t="s">
        <v>759</v>
      </c>
      <c r="D345" t="s">
        <v>523</v>
      </c>
      <c r="E345">
        <v>55200</v>
      </c>
    </row>
    <row r="346" spans="3:5" x14ac:dyDescent="0.4">
      <c r="C346" t="s">
        <v>759</v>
      </c>
      <c r="D346" t="s">
        <v>524</v>
      </c>
      <c r="E346">
        <v>75000</v>
      </c>
    </row>
    <row r="347" spans="3:5" x14ac:dyDescent="0.4">
      <c r="C347" t="s">
        <v>759</v>
      </c>
      <c r="D347" t="s">
        <v>525</v>
      </c>
      <c r="E347">
        <v>108800</v>
      </c>
    </row>
    <row r="348" spans="3:5" x14ac:dyDescent="0.4">
      <c r="C348" t="s">
        <v>759</v>
      </c>
      <c r="D348" t="s">
        <v>526</v>
      </c>
      <c r="E348">
        <v>42500</v>
      </c>
    </row>
    <row r="349" spans="3:5" x14ac:dyDescent="0.4">
      <c r="C349" t="s">
        <v>759</v>
      </c>
      <c r="D349" t="s">
        <v>527</v>
      </c>
      <c r="E349">
        <v>49600</v>
      </c>
    </row>
    <row r="350" spans="3:5" x14ac:dyDescent="0.4">
      <c r="C350" t="s">
        <v>759</v>
      </c>
      <c r="D350" t="s">
        <v>528</v>
      </c>
      <c r="E350">
        <v>173800</v>
      </c>
    </row>
    <row r="351" spans="3:5" x14ac:dyDescent="0.4">
      <c r="C351" t="s">
        <v>759</v>
      </c>
      <c r="D351" t="s">
        <v>529</v>
      </c>
      <c r="E351">
        <v>62600</v>
      </c>
    </row>
    <row r="352" spans="3:5" x14ac:dyDescent="0.4">
      <c r="C352" t="s">
        <v>759</v>
      </c>
      <c r="D352" t="s">
        <v>530</v>
      </c>
      <c r="E352">
        <v>57100</v>
      </c>
    </row>
    <row r="353" spans="3:5" x14ac:dyDescent="0.4">
      <c r="C353" t="s">
        <v>759</v>
      </c>
      <c r="D353" t="s">
        <v>531</v>
      </c>
      <c r="E353">
        <v>130300</v>
      </c>
    </row>
    <row r="354" spans="3:5" x14ac:dyDescent="0.4">
      <c r="C354" t="s">
        <v>759</v>
      </c>
      <c r="D354" t="s">
        <v>532</v>
      </c>
      <c r="E354">
        <v>58800</v>
      </c>
    </row>
    <row r="355" spans="3:5" x14ac:dyDescent="0.4">
      <c r="C355" t="s">
        <v>759</v>
      </c>
      <c r="D355" t="s">
        <v>533</v>
      </c>
      <c r="E355">
        <v>55000</v>
      </c>
    </row>
    <row r="356" spans="3:5" x14ac:dyDescent="0.4">
      <c r="C356" t="s">
        <v>759</v>
      </c>
      <c r="D356" t="s">
        <v>534</v>
      </c>
      <c r="E356">
        <v>56200</v>
      </c>
    </row>
    <row r="357" spans="3:5" x14ac:dyDescent="0.4">
      <c r="C357" t="s">
        <v>759</v>
      </c>
      <c r="D357" t="s">
        <v>535</v>
      </c>
      <c r="E357">
        <v>54500</v>
      </c>
    </row>
    <row r="358" spans="3:5" x14ac:dyDescent="0.4">
      <c r="C358" t="s">
        <v>759</v>
      </c>
      <c r="D358" t="s">
        <v>536</v>
      </c>
      <c r="E358">
        <v>74600</v>
      </c>
    </row>
    <row r="359" spans="3:5" x14ac:dyDescent="0.4">
      <c r="C359" t="s">
        <v>759</v>
      </c>
      <c r="D359" t="s">
        <v>537</v>
      </c>
      <c r="E359">
        <v>37600</v>
      </c>
    </row>
    <row r="360" spans="3:5" x14ac:dyDescent="0.4">
      <c r="C360" t="s">
        <v>759</v>
      </c>
      <c r="D360" t="s">
        <v>538</v>
      </c>
      <c r="E360">
        <v>46000</v>
      </c>
    </row>
    <row r="361" spans="3:5" x14ac:dyDescent="0.4">
      <c r="C361" t="s">
        <v>759</v>
      </c>
      <c r="D361" t="s">
        <v>539</v>
      </c>
      <c r="E361">
        <v>50200</v>
      </c>
    </row>
    <row r="362" spans="3:5" x14ac:dyDescent="0.4">
      <c r="C362" t="s">
        <v>759</v>
      </c>
      <c r="D362" t="s">
        <v>540</v>
      </c>
      <c r="E362">
        <v>38100</v>
      </c>
    </row>
    <row r="363" spans="3:5" x14ac:dyDescent="0.4">
      <c r="C363" t="s">
        <v>759</v>
      </c>
      <c r="D363" t="s">
        <v>541</v>
      </c>
      <c r="E363">
        <v>78500</v>
      </c>
    </row>
    <row r="364" spans="3:5" x14ac:dyDescent="0.4">
      <c r="C364" t="s">
        <v>759</v>
      </c>
      <c r="D364" t="s">
        <v>542</v>
      </c>
      <c r="E364">
        <v>105400</v>
      </c>
    </row>
    <row r="365" spans="3:5" x14ac:dyDescent="0.4">
      <c r="C365" t="s">
        <v>759</v>
      </c>
      <c r="D365" t="s">
        <v>543</v>
      </c>
      <c r="E365">
        <v>92000</v>
      </c>
    </row>
    <row r="366" spans="3:5" x14ac:dyDescent="0.4">
      <c r="C366" t="s">
        <v>759</v>
      </c>
      <c r="D366" t="s">
        <v>544</v>
      </c>
      <c r="E366">
        <v>38400</v>
      </c>
    </row>
    <row r="367" spans="3:5" x14ac:dyDescent="0.4">
      <c r="C367" t="s">
        <v>759</v>
      </c>
      <c r="D367" t="s">
        <v>545</v>
      </c>
      <c r="E367">
        <v>45400</v>
      </c>
    </row>
    <row r="368" spans="3:5" x14ac:dyDescent="0.4">
      <c r="C368" t="s">
        <v>759</v>
      </c>
      <c r="D368" t="s">
        <v>546</v>
      </c>
      <c r="E368">
        <v>40200</v>
      </c>
    </row>
    <row r="369" spans="3:5" x14ac:dyDescent="0.4">
      <c r="C369" t="s">
        <v>759</v>
      </c>
      <c r="D369" t="s">
        <v>547</v>
      </c>
      <c r="E369">
        <v>160600</v>
      </c>
    </row>
    <row r="370" spans="3:5" x14ac:dyDescent="0.4">
      <c r="C370" t="s">
        <v>759</v>
      </c>
      <c r="D370" t="s">
        <v>548</v>
      </c>
      <c r="E370">
        <v>65600</v>
      </c>
    </row>
    <row r="371" spans="3:5" x14ac:dyDescent="0.4">
      <c r="C371" t="s">
        <v>759</v>
      </c>
      <c r="D371" t="s">
        <v>549</v>
      </c>
      <c r="E371">
        <v>57900</v>
      </c>
    </row>
    <row r="372" spans="3:5" x14ac:dyDescent="0.4">
      <c r="C372" t="s">
        <v>759</v>
      </c>
      <c r="D372" t="s">
        <v>550</v>
      </c>
      <c r="E372">
        <v>51900</v>
      </c>
    </row>
    <row r="373" spans="3:5" x14ac:dyDescent="0.4">
      <c r="C373" t="s">
        <v>759</v>
      </c>
      <c r="D373" t="s">
        <v>551</v>
      </c>
      <c r="E373">
        <v>23100</v>
      </c>
    </row>
    <row r="374" spans="3:5" x14ac:dyDescent="0.4">
      <c r="C374" t="s">
        <v>759</v>
      </c>
      <c r="D374" t="s">
        <v>552</v>
      </c>
      <c r="E374">
        <v>55100</v>
      </c>
    </row>
    <row r="375" spans="3:5" x14ac:dyDescent="0.4">
      <c r="C375" t="s">
        <v>759</v>
      </c>
      <c r="D375" t="s">
        <v>553</v>
      </c>
      <c r="E375">
        <v>37100</v>
      </c>
    </row>
    <row r="376" spans="3:5" x14ac:dyDescent="0.4">
      <c r="C376" t="s">
        <v>759</v>
      </c>
      <c r="D376" t="s">
        <v>554</v>
      </c>
      <c r="E376">
        <v>16800</v>
      </c>
    </row>
    <row r="377" spans="3:5" x14ac:dyDescent="0.4">
      <c r="C377" t="s">
        <v>759</v>
      </c>
      <c r="D377" t="s">
        <v>555</v>
      </c>
      <c r="E377">
        <v>29200</v>
      </c>
    </row>
    <row r="378" spans="3:5" x14ac:dyDescent="0.4">
      <c r="C378" t="s">
        <v>759</v>
      </c>
      <c r="D378" t="s">
        <v>556</v>
      </c>
      <c r="E378">
        <v>38900</v>
      </c>
    </row>
    <row r="379" spans="3:5" x14ac:dyDescent="0.4">
      <c r="C379" t="s">
        <v>759</v>
      </c>
      <c r="D379" t="s">
        <v>557</v>
      </c>
      <c r="E379">
        <v>39100</v>
      </c>
    </row>
    <row r="380" spans="3:5" x14ac:dyDescent="0.4">
      <c r="C380" t="s">
        <v>759</v>
      </c>
      <c r="D380" t="s">
        <v>558</v>
      </c>
      <c r="E380">
        <v>39700</v>
      </c>
    </row>
    <row r="381" spans="3:5" x14ac:dyDescent="0.4">
      <c r="C381" t="s">
        <v>759</v>
      </c>
      <c r="D381" t="s">
        <v>559</v>
      </c>
      <c r="E381">
        <v>18800</v>
      </c>
    </row>
    <row r="382" spans="3:5" x14ac:dyDescent="0.4">
      <c r="C382" t="s">
        <v>759</v>
      </c>
      <c r="D382" t="s">
        <v>560</v>
      </c>
      <c r="E382">
        <v>20200</v>
      </c>
    </row>
    <row r="383" spans="3:5" x14ac:dyDescent="0.4">
      <c r="C383" t="s">
        <v>759</v>
      </c>
      <c r="D383" t="s">
        <v>561</v>
      </c>
      <c r="E383">
        <v>36800</v>
      </c>
    </row>
    <row r="384" spans="3:5" x14ac:dyDescent="0.4">
      <c r="C384" t="s">
        <v>759</v>
      </c>
      <c r="D384" t="s">
        <v>562</v>
      </c>
      <c r="E384">
        <v>22100</v>
      </c>
    </row>
    <row r="385" spans="3:5" x14ac:dyDescent="0.4">
      <c r="C385" t="s">
        <v>759</v>
      </c>
      <c r="D385" t="s">
        <v>563</v>
      </c>
      <c r="E385">
        <v>20400</v>
      </c>
    </row>
    <row r="386" spans="3:5" x14ac:dyDescent="0.4">
      <c r="C386" t="s">
        <v>759</v>
      </c>
      <c r="D386" t="s">
        <v>564</v>
      </c>
      <c r="E386">
        <v>22900</v>
      </c>
    </row>
    <row r="387" spans="3:5" x14ac:dyDescent="0.4">
      <c r="C387" t="s">
        <v>759</v>
      </c>
      <c r="D387" t="s">
        <v>565</v>
      </c>
      <c r="E387">
        <v>29000</v>
      </c>
    </row>
    <row r="388" spans="3:5" x14ac:dyDescent="0.4">
      <c r="C388" t="s">
        <v>759</v>
      </c>
      <c r="D388" t="s">
        <v>566</v>
      </c>
      <c r="E388">
        <v>46600</v>
      </c>
    </row>
    <row r="389" spans="3:5" x14ac:dyDescent="0.4">
      <c r="C389" t="s">
        <v>759</v>
      </c>
      <c r="D389" t="s">
        <v>567</v>
      </c>
      <c r="E389">
        <v>20400</v>
      </c>
    </row>
    <row r="390" spans="3:5" x14ac:dyDescent="0.4">
      <c r="C390" t="s">
        <v>759</v>
      </c>
      <c r="D390" t="s">
        <v>568</v>
      </c>
      <c r="E390">
        <v>25200</v>
      </c>
    </row>
    <row r="391" spans="3:5" x14ac:dyDescent="0.4">
      <c r="C391" t="s">
        <v>759</v>
      </c>
      <c r="D391" t="s">
        <v>569</v>
      </c>
      <c r="E391">
        <v>52800</v>
      </c>
    </row>
    <row r="392" spans="3:5" x14ac:dyDescent="0.4">
      <c r="C392" t="s">
        <v>759</v>
      </c>
      <c r="D392" t="s">
        <v>570</v>
      </c>
      <c r="E392">
        <v>58800</v>
      </c>
    </row>
    <row r="393" spans="3:5" x14ac:dyDescent="0.4">
      <c r="C393" t="s">
        <v>759</v>
      </c>
      <c r="D393" t="s">
        <v>571</v>
      </c>
      <c r="E393">
        <v>18900</v>
      </c>
    </row>
    <row r="394" spans="3:5" x14ac:dyDescent="0.4">
      <c r="C394" t="s">
        <v>759</v>
      </c>
      <c r="D394" t="s">
        <v>572</v>
      </c>
      <c r="E394">
        <v>63100</v>
      </c>
    </row>
    <row r="395" spans="3:5" x14ac:dyDescent="0.4">
      <c r="C395" t="s">
        <v>759</v>
      </c>
      <c r="D395" t="s">
        <v>573</v>
      </c>
      <c r="E395">
        <v>31900</v>
      </c>
    </row>
    <row r="396" spans="3:5" x14ac:dyDescent="0.4">
      <c r="C396" t="s">
        <v>759</v>
      </c>
      <c r="D396" t="s">
        <v>574</v>
      </c>
      <c r="E396">
        <v>35400</v>
      </c>
    </row>
    <row r="397" spans="3:5" x14ac:dyDescent="0.4">
      <c r="C397" t="s">
        <v>759</v>
      </c>
      <c r="D397" t="s">
        <v>575</v>
      </c>
      <c r="E397">
        <v>107500</v>
      </c>
    </row>
    <row r="398" spans="3:5" x14ac:dyDescent="0.4">
      <c r="C398" t="s">
        <v>759</v>
      </c>
      <c r="D398" t="s">
        <v>576</v>
      </c>
      <c r="E398">
        <v>54100</v>
      </c>
    </row>
    <row r="399" spans="3:5" x14ac:dyDescent="0.4">
      <c r="C399" t="s">
        <v>759</v>
      </c>
      <c r="D399" t="s">
        <v>577</v>
      </c>
      <c r="E399">
        <v>31700</v>
      </c>
    </row>
    <row r="400" spans="3:5" x14ac:dyDescent="0.4">
      <c r="C400" t="s">
        <v>759</v>
      </c>
      <c r="D400" t="s">
        <v>578</v>
      </c>
      <c r="E400">
        <v>155300</v>
      </c>
    </row>
    <row r="401" spans="3:5" x14ac:dyDescent="0.4">
      <c r="C401" t="s">
        <v>759</v>
      </c>
      <c r="D401" t="s">
        <v>579</v>
      </c>
      <c r="E401">
        <v>125500</v>
      </c>
    </row>
    <row r="402" spans="3:5" x14ac:dyDescent="0.4">
      <c r="C402" t="s">
        <v>759</v>
      </c>
      <c r="D402" t="s">
        <v>580</v>
      </c>
      <c r="E402">
        <v>48300</v>
      </c>
    </row>
    <row r="403" spans="3:5" x14ac:dyDescent="0.4">
      <c r="C403" t="s">
        <v>759</v>
      </c>
      <c r="D403" t="s">
        <v>581</v>
      </c>
      <c r="E403">
        <v>59500</v>
      </c>
    </row>
    <row r="404" spans="3:5" x14ac:dyDescent="0.4">
      <c r="C404" t="s">
        <v>759</v>
      </c>
      <c r="D404" t="s">
        <v>582</v>
      </c>
      <c r="E404">
        <v>33000</v>
      </c>
    </row>
    <row r="405" spans="3:5" x14ac:dyDescent="0.4">
      <c r="C405" t="s">
        <v>759</v>
      </c>
      <c r="D405" t="s">
        <v>583</v>
      </c>
      <c r="E405">
        <v>41100</v>
      </c>
    </row>
    <row r="406" spans="3:5" x14ac:dyDescent="0.4">
      <c r="C406" t="s">
        <v>759</v>
      </c>
      <c r="D406" t="s">
        <v>584</v>
      </c>
      <c r="E406">
        <v>103600</v>
      </c>
    </row>
    <row r="407" spans="3:5" x14ac:dyDescent="0.4">
      <c r="C407" t="s">
        <v>759</v>
      </c>
      <c r="D407" t="s">
        <v>585</v>
      </c>
      <c r="E407">
        <v>40800</v>
      </c>
    </row>
    <row r="408" spans="3:5" x14ac:dyDescent="0.4">
      <c r="C408" t="s">
        <v>759</v>
      </c>
      <c r="D408" t="s">
        <v>586</v>
      </c>
      <c r="E408">
        <v>23400</v>
      </c>
    </row>
    <row r="409" spans="3:5" x14ac:dyDescent="0.4">
      <c r="C409" t="s">
        <v>759</v>
      </c>
      <c r="D409" t="s">
        <v>587</v>
      </c>
      <c r="E409">
        <v>20200</v>
      </c>
    </row>
    <row r="410" spans="3:5" x14ac:dyDescent="0.4">
      <c r="C410" t="s">
        <v>759</v>
      </c>
      <c r="D410" t="s">
        <v>588</v>
      </c>
      <c r="E410">
        <v>72300</v>
      </c>
    </row>
    <row r="411" spans="3:5" x14ac:dyDescent="0.4">
      <c r="C411" t="s">
        <v>759</v>
      </c>
      <c r="D411" t="s">
        <v>589</v>
      </c>
      <c r="E411">
        <v>101200</v>
      </c>
    </row>
    <row r="412" spans="3:5" x14ac:dyDescent="0.4">
      <c r="C412" t="s">
        <v>759</v>
      </c>
      <c r="D412" t="s">
        <v>590</v>
      </c>
      <c r="E412">
        <v>46000</v>
      </c>
    </row>
    <row r="413" spans="3:5" x14ac:dyDescent="0.4">
      <c r="C413" t="s">
        <v>759</v>
      </c>
      <c r="D413" t="s">
        <v>591</v>
      </c>
      <c r="E413">
        <v>21800</v>
      </c>
    </row>
    <row r="414" spans="3:5" x14ac:dyDescent="0.4">
      <c r="C414" t="s">
        <v>759</v>
      </c>
      <c r="D414" t="s">
        <v>592</v>
      </c>
      <c r="E414">
        <v>26500</v>
      </c>
    </row>
    <row r="415" spans="3:5" x14ac:dyDescent="0.4">
      <c r="C415" t="s">
        <v>759</v>
      </c>
      <c r="D415" t="s">
        <v>593</v>
      </c>
      <c r="E415">
        <v>46500</v>
      </c>
    </row>
    <row r="416" spans="3:5" x14ac:dyDescent="0.4">
      <c r="C416" t="s">
        <v>759</v>
      </c>
      <c r="D416" t="s">
        <v>594</v>
      </c>
      <c r="E416">
        <v>25400</v>
      </c>
    </row>
    <row r="417" spans="3:5" x14ac:dyDescent="0.4">
      <c r="C417" t="s">
        <v>759</v>
      </c>
      <c r="D417" t="s">
        <v>595</v>
      </c>
      <c r="E417">
        <v>55200</v>
      </c>
    </row>
    <row r="418" spans="3:5" x14ac:dyDescent="0.4">
      <c r="C418" t="s">
        <v>759</v>
      </c>
      <c r="D418" t="s">
        <v>596</v>
      </c>
      <c r="E418">
        <v>47900</v>
      </c>
    </row>
    <row r="419" spans="3:5" x14ac:dyDescent="0.4">
      <c r="C419" t="s">
        <v>759</v>
      </c>
      <c r="D419" t="s">
        <v>597</v>
      </c>
      <c r="E419">
        <v>44900</v>
      </c>
    </row>
    <row r="420" spans="3:5" x14ac:dyDescent="0.4">
      <c r="C420" t="s">
        <v>759</v>
      </c>
      <c r="D420" t="s">
        <v>598</v>
      </c>
      <c r="E420">
        <v>29600</v>
      </c>
    </row>
    <row r="421" spans="3:5" x14ac:dyDescent="0.4">
      <c r="C421" t="s">
        <v>759</v>
      </c>
      <c r="D421" t="s">
        <v>599</v>
      </c>
      <c r="E421">
        <v>87700</v>
      </c>
    </row>
    <row r="422" spans="3:5" x14ac:dyDescent="0.4">
      <c r="C422" t="s">
        <v>759</v>
      </c>
      <c r="D422" t="s">
        <v>600</v>
      </c>
      <c r="E422">
        <v>32300</v>
      </c>
    </row>
    <row r="423" spans="3:5" x14ac:dyDescent="0.4">
      <c r="C423" t="s">
        <v>759</v>
      </c>
      <c r="D423" t="s">
        <v>601</v>
      </c>
      <c r="E423">
        <v>12700</v>
      </c>
    </row>
    <row r="424" spans="3:5" x14ac:dyDescent="0.4">
      <c r="C424" t="s">
        <v>759</v>
      </c>
      <c r="D424" t="s">
        <v>602</v>
      </c>
      <c r="E424">
        <v>50900</v>
      </c>
    </row>
    <row r="425" spans="3:5" x14ac:dyDescent="0.4">
      <c r="C425" t="s">
        <v>759</v>
      </c>
      <c r="D425" t="s">
        <v>603</v>
      </c>
      <c r="E425">
        <v>74500</v>
      </c>
    </row>
    <row r="426" spans="3:5" x14ac:dyDescent="0.4">
      <c r="C426" t="s">
        <v>759</v>
      </c>
      <c r="D426" t="s">
        <v>604</v>
      </c>
      <c r="E426">
        <v>31500</v>
      </c>
    </row>
    <row r="427" spans="3:5" x14ac:dyDescent="0.4">
      <c r="C427" t="s">
        <v>759</v>
      </c>
      <c r="D427" t="s">
        <v>605</v>
      </c>
      <c r="E427">
        <v>44000</v>
      </c>
    </row>
    <row r="428" spans="3:5" x14ac:dyDescent="0.4">
      <c r="C428" t="s">
        <v>759</v>
      </c>
      <c r="D428" t="s">
        <v>606</v>
      </c>
      <c r="E428">
        <v>19600</v>
      </c>
    </row>
    <row r="429" spans="3:5" x14ac:dyDescent="0.4">
      <c r="C429" t="s">
        <v>759</v>
      </c>
      <c r="D429" t="s">
        <v>607</v>
      </c>
      <c r="E429">
        <v>33300</v>
      </c>
    </row>
    <row r="430" spans="3:5" x14ac:dyDescent="0.4">
      <c r="C430" t="s">
        <v>759</v>
      </c>
      <c r="D430" t="s">
        <v>608</v>
      </c>
      <c r="E430">
        <v>19400</v>
      </c>
    </row>
    <row r="431" spans="3:5" x14ac:dyDescent="0.4">
      <c r="C431" t="s">
        <v>759</v>
      </c>
      <c r="D431" t="s">
        <v>609</v>
      </c>
      <c r="E431">
        <v>34400</v>
      </c>
    </row>
    <row r="432" spans="3:5" x14ac:dyDescent="0.4">
      <c r="C432" t="s">
        <v>759</v>
      </c>
      <c r="D432" t="s">
        <v>610</v>
      </c>
      <c r="E432">
        <v>39200</v>
      </c>
    </row>
    <row r="433" spans="3:5" x14ac:dyDescent="0.4">
      <c r="C433" t="s">
        <v>759</v>
      </c>
      <c r="D433" t="s">
        <v>611</v>
      </c>
      <c r="E433">
        <v>21000</v>
      </c>
    </row>
    <row r="434" spans="3:5" x14ac:dyDescent="0.4">
      <c r="C434" t="s">
        <v>759</v>
      </c>
      <c r="D434" t="s">
        <v>612</v>
      </c>
      <c r="E434">
        <v>43500</v>
      </c>
    </row>
    <row r="435" spans="3:5" x14ac:dyDescent="0.4">
      <c r="C435" t="s">
        <v>759</v>
      </c>
      <c r="D435" t="s">
        <v>613</v>
      </c>
      <c r="E435">
        <v>39100</v>
      </c>
    </row>
    <row r="436" spans="3:5" x14ac:dyDescent="0.4">
      <c r="C436" t="s">
        <v>759</v>
      </c>
      <c r="D436" t="s">
        <v>614</v>
      </c>
      <c r="E436">
        <v>19000</v>
      </c>
    </row>
    <row r="437" spans="3:5" x14ac:dyDescent="0.4">
      <c r="C437" t="s">
        <v>759</v>
      </c>
      <c r="D437" t="s">
        <v>615</v>
      </c>
      <c r="E437">
        <v>102700</v>
      </c>
    </row>
    <row r="438" spans="3:5" x14ac:dyDescent="0.4">
      <c r="C438" t="s">
        <v>759</v>
      </c>
      <c r="D438" t="s">
        <v>616</v>
      </c>
      <c r="E438">
        <v>48200</v>
      </c>
    </row>
    <row r="439" spans="3:5" x14ac:dyDescent="0.4">
      <c r="C439" t="s">
        <v>759</v>
      </c>
      <c r="D439" t="s">
        <v>617</v>
      </c>
      <c r="E439">
        <v>37300</v>
      </c>
    </row>
    <row r="440" spans="3:5" x14ac:dyDescent="0.4">
      <c r="C440" t="s">
        <v>759</v>
      </c>
      <c r="D440" t="s">
        <v>618</v>
      </c>
      <c r="E440">
        <v>39200</v>
      </c>
    </row>
    <row r="441" spans="3:5" x14ac:dyDescent="0.4">
      <c r="C441" t="s">
        <v>759</v>
      </c>
      <c r="D441" t="s">
        <v>619</v>
      </c>
      <c r="E441">
        <v>30800</v>
      </c>
    </row>
    <row r="442" spans="3:5" x14ac:dyDescent="0.4">
      <c r="C442" t="s">
        <v>759</v>
      </c>
      <c r="D442" t="s">
        <v>620</v>
      </c>
      <c r="E442">
        <v>54400</v>
      </c>
    </row>
    <row r="443" spans="3:5" x14ac:dyDescent="0.4">
      <c r="C443" t="s">
        <v>759</v>
      </c>
      <c r="D443" t="s">
        <v>621</v>
      </c>
      <c r="E443">
        <v>35200</v>
      </c>
    </row>
    <row r="444" spans="3:5" x14ac:dyDescent="0.4">
      <c r="C444" t="s">
        <v>759</v>
      </c>
      <c r="D444" t="s">
        <v>622</v>
      </c>
      <c r="E444">
        <v>22400</v>
      </c>
    </row>
    <row r="445" spans="3:5" x14ac:dyDescent="0.4">
      <c r="C445" t="s">
        <v>759</v>
      </c>
      <c r="D445" t="s">
        <v>623</v>
      </c>
      <c r="E445">
        <v>21100</v>
      </c>
    </row>
    <row r="446" spans="3:5" x14ac:dyDescent="0.4">
      <c r="C446" t="s">
        <v>759</v>
      </c>
      <c r="D446" t="s">
        <v>624</v>
      </c>
      <c r="E446">
        <v>59200</v>
      </c>
    </row>
    <row r="447" spans="3:5" x14ac:dyDescent="0.4">
      <c r="C447" t="s">
        <v>759</v>
      </c>
      <c r="D447" t="s">
        <v>625</v>
      </c>
      <c r="E447">
        <v>25400</v>
      </c>
    </row>
    <row r="448" spans="3:5" x14ac:dyDescent="0.4">
      <c r="C448" t="s">
        <v>759</v>
      </c>
      <c r="D448" t="s">
        <v>626</v>
      </c>
      <c r="E448">
        <v>21600</v>
      </c>
    </row>
    <row r="449" spans="3:5" x14ac:dyDescent="0.4">
      <c r="C449" t="s">
        <v>759</v>
      </c>
      <c r="D449" t="s">
        <v>627</v>
      </c>
      <c r="E449">
        <v>16600</v>
      </c>
    </row>
    <row r="450" spans="3:5" x14ac:dyDescent="0.4">
      <c r="C450" t="s">
        <v>759</v>
      </c>
      <c r="D450" t="s">
        <v>628</v>
      </c>
      <c r="E450">
        <v>12800</v>
      </c>
    </row>
    <row r="451" spans="3:5" x14ac:dyDescent="0.4">
      <c r="C451" t="s">
        <v>759</v>
      </c>
      <c r="D451" t="s">
        <v>629</v>
      </c>
      <c r="E451">
        <v>50100</v>
      </c>
    </row>
    <row r="452" spans="3:5" x14ac:dyDescent="0.4">
      <c r="C452" t="s">
        <v>759</v>
      </c>
      <c r="D452" t="s">
        <v>630</v>
      </c>
      <c r="E452">
        <v>21200</v>
      </c>
    </row>
    <row r="453" spans="3:5" x14ac:dyDescent="0.4">
      <c r="C453" t="s">
        <v>759</v>
      </c>
      <c r="D453" t="s">
        <v>631</v>
      </c>
      <c r="E453">
        <v>166300</v>
      </c>
    </row>
    <row r="454" spans="3:5" x14ac:dyDescent="0.4">
      <c r="C454" t="s">
        <v>759</v>
      </c>
      <c r="D454" t="s">
        <v>632</v>
      </c>
      <c r="E454">
        <v>55800</v>
      </c>
    </row>
    <row r="455" spans="3:5" x14ac:dyDescent="0.4">
      <c r="C455" t="s">
        <v>759</v>
      </c>
      <c r="D455" t="s">
        <v>633</v>
      </c>
      <c r="E455">
        <v>52000</v>
      </c>
    </row>
    <row r="456" spans="3:5" x14ac:dyDescent="0.4">
      <c r="C456" t="s">
        <v>759</v>
      </c>
      <c r="D456" t="s">
        <v>634</v>
      </c>
      <c r="E456">
        <v>48500</v>
      </c>
    </row>
    <row r="457" spans="3:5" x14ac:dyDescent="0.4">
      <c r="C457" t="s">
        <v>759</v>
      </c>
      <c r="D457" t="s">
        <v>635</v>
      </c>
      <c r="E457">
        <v>26800</v>
      </c>
    </row>
    <row r="458" spans="3:5" x14ac:dyDescent="0.4">
      <c r="C458" t="s">
        <v>759</v>
      </c>
      <c r="D458" t="s">
        <v>636</v>
      </c>
      <c r="E458">
        <v>17400</v>
      </c>
    </row>
    <row r="459" spans="3:5" x14ac:dyDescent="0.4">
      <c r="C459" t="s">
        <v>759</v>
      </c>
      <c r="D459" t="s">
        <v>637</v>
      </c>
      <c r="E459">
        <v>53100</v>
      </c>
    </row>
    <row r="460" spans="3:5" x14ac:dyDescent="0.4">
      <c r="C460" t="s">
        <v>759</v>
      </c>
      <c r="D460" t="s">
        <v>638</v>
      </c>
      <c r="E460">
        <v>23500</v>
      </c>
    </row>
    <row r="461" spans="3:5" x14ac:dyDescent="0.4">
      <c r="C461" t="s">
        <v>759</v>
      </c>
      <c r="D461" t="s">
        <v>639</v>
      </c>
      <c r="E461">
        <v>43500</v>
      </c>
    </row>
    <row r="462" spans="3:5" x14ac:dyDescent="0.4">
      <c r="C462" t="s">
        <v>759</v>
      </c>
      <c r="D462" t="s">
        <v>640</v>
      </c>
      <c r="E462">
        <v>18500</v>
      </c>
    </row>
    <row r="463" spans="3:5" x14ac:dyDescent="0.4">
      <c r="C463" t="s">
        <v>759</v>
      </c>
      <c r="D463" t="s">
        <v>641</v>
      </c>
      <c r="E463">
        <v>19100</v>
      </c>
    </row>
    <row r="464" spans="3:5" x14ac:dyDescent="0.4">
      <c r="C464" t="s">
        <v>759</v>
      </c>
      <c r="D464" t="s">
        <v>642</v>
      </c>
      <c r="E464">
        <v>27800</v>
      </c>
    </row>
    <row r="465" spans="3:5" x14ac:dyDescent="0.4">
      <c r="C465" t="s">
        <v>759</v>
      </c>
      <c r="D465" t="s">
        <v>643</v>
      </c>
      <c r="E465">
        <v>44700</v>
      </c>
    </row>
    <row r="466" spans="3:5" x14ac:dyDescent="0.4">
      <c r="C466" t="s">
        <v>759</v>
      </c>
      <c r="D466" t="s">
        <v>644</v>
      </c>
      <c r="E466">
        <v>14500</v>
      </c>
    </row>
    <row r="467" spans="3:5" x14ac:dyDescent="0.4">
      <c r="C467" t="s">
        <v>759</v>
      </c>
      <c r="D467" t="s">
        <v>645</v>
      </c>
      <c r="E467">
        <v>12200</v>
      </c>
    </row>
    <row r="468" spans="3:5" x14ac:dyDescent="0.4">
      <c r="C468" t="s">
        <v>759</v>
      </c>
      <c r="D468" t="s">
        <v>646</v>
      </c>
      <c r="E468">
        <v>13000</v>
      </c>
    </row>
    <row r="469" spans="3:5" x14ac:dyDescent="0.4">
      <c r="C469" t="s">
        <v>759</v>
      </c>
      <c r="D469" t="s">
        <v>647</v>
      </c>
      <c r="E469">
        <v>15800</v>
      </c>
    </row>
    <row r="470" spans="3:5" x14ac:dyDescent="0.4">
      <c r="C470" t="s">
        <v>759</v>
      </c>
      <c r="D470" t="s">
        <v>648</v>
      </c>
      <c r="E470">
        <v>6600</v>
      </c>
    </row>
    <row r="471" spans="3:5" x14ac:dyDescent="0.4">
      <c r="C471" t="s">
        <v>759</v>
      </c>
      <c r="D471" t="s">
        <v>649</v>
      </c>
      <c r="E471">
        <v>21500</v>
      </c>
    </row>
    <row r="472" spans="3:5" x14ac:dyDescent="0.4">
      <c r="C472" t="s">
        <v>759</v>
      </c>
      <c r="D472" t="s">
        <v>650</v>
      </c>
      <c r="E472">
        <v>51500</v>
      </c>
    </row>
    <row r="473" spans="3:5" x14ac:dyDescent="0.4">
      <c r="C473" t="s">
        <v>759</v>
      </c>
      <c r="D473" t="s">
        <v>651</v>
      </c>
      <c r="E473">
        <v>16500</v>
      </c>
    </row>
    <row r="474" spans="3:5" x14ac:dyDescent="0.4">
      <c r="C474" t="s">
        <v>759</v>
      </c>
      <c r="D474" t="s">
        <v>652</v>
      </c>
      <c r="E474">
        <v>20900</v>
      </c>
    </row>
    <row r="475" spans="3:5" x14ac:dyDescent="0.4">
      <c r="C475" t="s">
        <v>759</v>
      </c>
      <c r="D475" t="s">
        <v>653</v>
      </c>
      <c r="E475">
        <v>58300</v>
      </c>
    </row>
    <row r="476" spans="3:5" x14ac:dyDescent="0.4">
      <c r="C476" t="s">
        <v>759</v>
      </c>
      <c r="D476" t="s">
        <v>654</v>
      </c>
      <c r="E476">
        <v>44500</v>
      </c>
    </row>
    <row r="477" spans="3:5" x14ac:dyDescent="0.4">
      <c r="C477" t="s">
        <v>759</v>
      </c>
      <c r="D477" t="s">
        <v>655</v>
      </c>
      <c r="E477">
        <v>20800</v>
      </c>
    </row>
    <row r="478" spans="3:5" x14ac:dyDescent="0.4">
      <c r="C478" t="s">
        <v>759</v>
      </c>
      <c r="D478" t="s">
        <v>656</v>
      </c>
      <c r="E478">
        <v>39400</v>
      </c>
    </row>
    <row r="479" spans="3:5" x14ac:dyDescent="0.4">
      <c r="C479" t="s">
        <v>759</v>
      </c>
      <c r="D479" t="s">
        <v>657</v>
      </c>
      <c r="E479">
        <v>15100</v>
      </c>
    </row>
    <row r="480" spans="3:5" x14ac:dyDescent="0.4">
      <c r="C480" t="s">
        <v>759</v>
      </c>
      <c r="D480" t="s">
        <v>658</v>
      </c>
      <c r="E480">
        <v>25100</v>
      </c>
    </row>
    <row r="481" spans="3:5" x14ac:dyDescent="0.4">
      <c r="C481" t="s">
        <v>759</v>
      </c>
      <c r="D481" t="s">
        <v>659</v>
      </c>
      <c r="E481">
        <v>8400</v>
      </c>
    </row>
    <row r="482" spans="3:5" x14ac:dyDescent="0.4">
      <c r="C482" t="s">
        <v>759</v>
      </c>
      <c r="D482" t="s">
        <v>660</v>
      </c>
      <c r="E482">
        <v>21400</v>
      </c>
    </row>
    <row r="483" spans="3:5" x14ac:dyDescent="0.4">
      <c r="C483" t="s">
        <v>759</v>
      </c>
      <c r="D483" t="s">
        <v>661</v>
      </c>
      <c r="E483">
        <v>13000</v>
      </c>
    </row>
    <row r="484" spans="3:5" x14ac:dyDescent="0.4">
      <c r="C484" t="s">
        <v>759</v>
      </c>
      <c r="D484" t="s">
        <v>662</v>
      </c>
      <c r="E484">
        <v>12100</v>
      </c>
    </row>
    <row r="485" spans="3:5" x14ac:dyDescent="0.4">
      <c r="C485" t="s">
        <v>759</v>
      </c>
      <c r="D485" t="s">
        <v>663</v>
      </c>
      <c r="E485">
        <v>63600</v>
      </c>
    </row>
    <row r="486" spans="3:5" x14ac:dyDescent="0.4">
      <c r="C486" t="s">
        <v>759</v>
      </c>
      <c r="D486" t="s">
        <v>664</v>
      </c>
      <c r="E486">
        <v>268500</v>
      </c>
    </row>
    <row r="487" spans="3:5" x14ac:dyDescent="0.4">
      <c r="C487" t="s">
        <v>759</v>
      </c>
      <c r="D487" t="s">
        <v>665</v>
      </c>
      <c r="E487">
        <v>77200</v>
      </c>
    </row>
    <row r="488" spans="3:5" x14ac:dyDescent="0.4">
      <c r="C488" t="s">
        <v>759</v>
      </c>
      <c r="D488" t="s">
        <v>666</v>
      </c>
      <c r="E488">
        <v>33600</v>
      </c>
    </row>
    <row r="489" spans="3:5" x14ac:dyDescent="0.4">
      <c r="C489" t="s">
        <v>759</v>
      </c>
      <c r="D489" t="s">
        <v>667</v>
      </c>
      <c r="E489">
        <v>23100</v>
      </c>
    </row>
    <row r="490" spans="3:5" x14ac:dyDescent="0.4">
      <c r="C490" t="s">
        <v>759</v>
      </c>
      <c r="D490" t="s">
        <v>668</v>
      </c>
      <c r="E490">
        <v>37400</v>
      </c>
    </row>
    <row r="491" spans="3:5" x14ac:dyDescent="0.4">
      <c r="C491" t="s">
        <v>759</v>
      </c>
      <c r="D491" t="s">
        <v>669</v>
      </c>
      <c r="E491">
        <v>65800</v>
      </c>
    </row>
    <row r="492" spans="3:5" x14ac:dyDescent="0.4">
      <c r="C492" t="s">
        <v>759</v>
      </c>
      <c r="D492" t="s">
        <v>670</v>
      </c>
      <c r="E492">
        <v>96100</v>
      </c>
    </row>
    <row r="493" spans="3:5" x14ac:dyDescent="0.4">
      <c r="C493" t="s">
        <v>759</v>
      </c>
      <c r="D493" t="s">
        <v>671</v>
      </c>
      <c r="E493">
        <v>41300</v>
      </c>
    </row>
    <row r="494" spans="3:5" x14ac:dyDescent="0.4">
      <c r="C494" t="s">
        <v>759</v>
      </c>
      <c r="D494" t="s">
        <v>672</v>
      </c>
      <c r="E494">
        <v>64700</v>
      </c>
    </row>
    <row r="495" spans="3:5" x14ac:dyDescent="0.4">
      <c r="C495" t="s">
        <v>759</v>
      </c>
      <c r="D495" t="s">
        <v>673</v>
      </c>
      <c r="E495">
        <v>87200</v>
      </c>
    </row>
    <row r="496" spans="3:5" x14ac:dyDescent="0.4">
      <c r="C496" t="s">
        <v>759</v>
      </c>
      <c r="D496" t="s">
        <v>674</v>
      </c>
      <c r="E496">
        <v>38500</v>
      </c>
    </row>
    <row r="497" spans="3:5" x14ac:dyDescent="0.4">
      <c r="C497" t="s">
        <v>759</v>
      </c>
      <c r="D497" t="s">
        <v>675</v>
      </c>
      <c r="E497">
        <v>51800</v>
      </c>
    </row>
    <row r="498" spans="3:5" x14ac:dyDescent="0.4">
      <c r="C498" t="s">
        <v>759</v>
      </c>
      <c r="D498" t="s">
        <v>676</v>
      </c>
      <c r="E498">
        <v>42800</v>
      </c>
    </row>
    <row r="499" spans="3:5" x14ac:dyDescent="0.4">
      <c r="C499" t="s">
        <v>759</v>
      </c>
      <c r="D499" t="s">
        <v>677</v>
      </c>
      <c r="E499">
        <v>41500</v>
      </c>
    </row>
    <row r="500" spans="3:5" x14ac:dyDescent="0.4">
      <c r="C500" t="s">
        <v>759</v>
      </c>
      <c r="D500" t="s">
        <v>678</v>
      </c>
      <c r="E500">
        <v>78200</v>
      </c>
    </row>
    <row r="501" spans="3:5" x14ac:dyDescent="0.4">
      <c r="C501" t="s">
        <v>759</v>
      </c>
      <c r="D501" t="s">
        <v>679</v>
      </c>
      <c r="E501">
        <v>54400</v>
      </c>
    </row>
    <row r="502" spans="3:5" x14ac:dyDescent="0.4">
      <c r="C502" t="s">
        <v>759</v>
      </c>
      <c r="D502" t="s">
        <v>680</v>
      </c>
      <c r="E502">
        <v>70000</v>
      </c>
    </row>
    <row r="503" spans="3:5" x14ac:dyDescent="0.4">
      <c r="C503" t="s">
        <v>759</v>
      </c>
      <c r="D503" t="s">
        <v>681</v>
      </c>
      <c r="E503">
        <v>144100</v>
      </c>
    </row>
    <row r="504" spans="3:5" x14ac:dyDescent="0.4">
      <c r="C504" t="s">
        <v>759</v>
      </c>
      <c r="D504" t="s">
        <v>682</v>
      </c>
      <c r="E504">
        <v>44600</v>
      </c>
    </row>
    <row r="505" spans="3:5" x14ac:dyDescent="0.4">
      <c r="C505" t="s">
        <v>759</v>
      </c>
      <c r="D505" t="s">
        <v>683</v>
      </c>
      <c r="E505">
        <v>30800</v>
      </c>
    </row>
    <row r="506" spans="3:5" x14ac:dyDescent="0.4">
      <c r="C506" t="s">
        <v>759</v>
      </c>
      <c r="D506" t="s">
        <v>684</v>
      </c>
      <c r="E506">
        <v>40900</v>
      </c>
    </row>
    <row r="507" spans="3:5" x14ac:dyDescent="0.4">
      <c r="C507" t="s">
        <v>759</v>
      </c>
      <c r="D507" t="s">
        <v>685</v>
      </c>
      <c r="E507">
        <v>37300</v>
      </c>
    </row>
    <row r="508" spans="3:5" x14ac:dyDescent="0.4">
      <c r="C508" t="s">
        <v>759</v>
      </c>
      <c r="D508" t="s">
        <v>686</v>
      </c>
      <c r="E508">
        <v>31600</v>
      </c>
    </row>
    <row r="509" spans="3:5" x14ac:dyDescent="0.4">
      <c r="C509" t="s">
        <v>759</v>
      </c>
      <c r="D509" t="s">
        <v>687</v>
      </c>
      <c r="E509">
        <v>33100</v>
      </c>
    </row>
    <row r="510" spans="3:5" x14ac:dyDescent="0.4">
      <c r="C510" t="s">
        <v>759</v>
      </c>
      <c r="D510" t="s">
        <v>688</v>
      </c>
      <c r="E510">
        <v>34400</v>
      </c>
    </row>
    <row r="511" spans="3:5" x14ac:dyDescent="0.4">
      <c r="C511" t="s">
        <v>759</v>
      </c>
      <c r="D511" t="s">
        <v>689</v>
      </c>
      <c r="E511">
        <v>35700</v>
      </c>
    </row>
    <row r="512" spans="3:5" x14ac:dyDescent="0.4">
      <c r="C512" t="s">
        <v>759</v>
      </c>
      <c r="D512" t="s">
        <v>690</v>
      </c>
      <c r="E512">
        <v>55200</v>
      </c>
    </row>
    <row r="513" spans="3:5" x14ac:dyDescent="0.4">
      <c r="C513" t="s">
        <v>759</v>
      </c>
      <c r="D513" t="s">
        <v>691</v>
      </c>
      <c r="E513">
        <v>48700</v>
      </c>
    </row>
    <row r="514" spans="3:5" x14ac:dyDescent="0.4">
      <c r="C514" t="s">
        <v>759</v>
      </c>
      <c r="D514" t="s">
        <v>692</v>
      </c>
      <c r="E514">
        <v>39600</v>
      </c>
    </row>
    <row r="515" spans="3:5" x14ac:dyDescent="0.4">
      <c r="C515" t="s">
        <v>759</v>
      </c>
      <c r="D515" t="s">
        <v>693</v>
      </c>
      <c r="E515">
        <v>20400</v>
      </c>
    </row>
    <row r="516" spans="3:5" x14ac:dyDescent="0.4">
      <c r="C516" t="s">
        <v>759</v>
      </c>
      <c r="D516" t="s">
        <v>694</v>
      </c>
      <c r="E516">
        <v>52500</v>
      </c>
    </row>
    <row r="517" spans="3:5" x14ac:dyDescent="0.4">
      <c r="C517" t="s">
        <v>759</v>
      </c>
      <c r="D517" t="s">
        <v>393</v>
      </c>
      <c r="E517">
        <v>12800</v>
      </c>
    </row>
    <row r="518" spans="3:5" x14ac:dyDescent="0.4">
      <c r="C518" t="s">
        <v>759</v>
      </c>
      <c r="D518" t="s">
        <v>394</v>
      </c>
      <c r="E518">
        <v>54800</v>
      </c>
    </row>
    <row r="519" spans="3:5" x14ac:dyDescent="0.4">
      <c r="C519" t="s">
        <v>759</v>
      </c>
      <c r="D519" t="s">
        <v>395</v>
      </c>
      <c r="E519">
        <v>21500</v>
      </c>
    </row>
    <row r="520" spans="3:5" x14ac:dyDescent="0.4">
      <c r="C520" t="s">
        <v>759</v>
      </c>
      <c r="D520" t="s">
        <v>396</v>
      </c>
      <c r="E520">
        <v>51300</v>
      </c>
    </row>
    <row r="521" spans="3:5" x14ac:dyDescent="0.4">
      <c r="C521" t="s">
        <v>759</v>
      </c>
      <c r="D521" t="s">
        <v>397</v>
      </c>
      <c r="E521">
        <v>35000</v>
      </c>
    </row>
    <row r="522" spans="3:5" x14ac:dyDescent="0.4">
      <c r="C522" t="s">
        <v>759</v>
      </c>
      <c r="D522" t="s">
        <v>398</v>
      </c>
      <c r="E522">
        <v>20400</v>
      </c>
    </row>
    <row r="523" spans="3:5" x14ac:dyDescent="0.4">
      <c r="C523" t="s">
        <v>759</v>
      </c>
      <c r="D523" t="s">
        <v>399</v>
      </c>
      <c r="E523">
        <v>71500</v>
      </c>
    </row>
    <row r="524" spans="3:5" x14ac:dyDescent="0.4">
      <c r="C524" t="s">
        <v>759</v>
      </c>
      <c r="D524" t="s">
        <v>400</v>
      </c>
      <c r="E524">
        <v>37900</v>
      </c>
    </row>
    <row r="525" spans="3:5" x14ac:dyDescent="0.4">
      <c r="C525" t="s">
        <v>759</v>
      </c>
      <c r="D525" t="s">
        <v>401</v>
      </c>
      <c r="E525">
        <v>47600</v>
      </c>
    </row>
    <row r="526" spans="3:5" x14ac:dyDescent="0.4">
      <c r="C526" t="s">
        <v>759</v>
      </c>
      <c r="D526" t="s">
        <v>402</v>
      </c>
      <c r="E526">
        <v>68600</v>
      </c>
    </row>
    <row r="527" spans="3:5" x14ac:dyDescent="0.4">
      <c r="C527" t="s">
        <v>759</v>
      </c>
      <c r="D527" t="s">
        <v>403</v>
      </c>
      <c r="E527">
        <v>24600</v>
      </c>
    </row>
    <row r="528" spans="3:5" x14ac:dyDescent="0.4">
      <c r="C528" t="s">
        <v>759</v>
      </c>
      <c r="D528" t="s">
        <v>404</v>
      </c>
      <c r="E528">
        <v>51300</v>
      </c>
    </row>
    <row r="529" spans="3:5" x14ac:dyDescent="0.4">
      <c r="C529" t="s">
        <v>759</v>
      </c>
      <c r="D529" t="s">
        <v>405</v>
      </c>
      <c r="E529">
        <v>23700</v>
      </c>
    </row>
    <row r="530" spans="3:5" x14ac:dyDescent="0.4">
      <c r="C530" t="s">
        <v>759</v>
      </c>
      <c r="D530" t="s">
        <v>406</v>
      </c>
      <c r="E530">
        <v>16100</v>
      </c>
    </row>
    <row r="531" spans="3:5" x14ac:dyDescent="0.4">
      <c r="C531" t="s">
        <v>759</v>
      </c>
      <c r="D531" t="s">
        <v>407</v>
      </c>
      <c r="E531">
        <v>26500</v>
      </c>
    </row>
    <row r="532" spans="3:5" x14ac:dyDescent="0.4">
      <c r="C532" t="s">
        <v>759</v>
      </c>
      <c r="D532" t="s">
        <v>408</v>
      </c>
      <c r="E532">
        <v>24700</v>
      </c>
    </row>
    <row r="533" spans="3:5" x14ac:dyDescent="0.4">
      <c r="C533" t="s">
        <v>759</v>
      </c>
      <c r="D533" t="s">
        <v>409</v>
      </c>
      <c r="E533">
        <v>12000</v>
      </c>
    </row>
    <row r="534" spans="3:5" x14ac:dyDescent="0.4">
      <c r="C534" t="s">
        <v>759</v>
      </c>
      <c r="D534" t="s">
        <v>410</v>
      </c>
      <c r="E534">
        <v>10000</v>
      </c>
    </row>
    <row r="535" spans="3:5" x14ac:dyDescent="0.4">
      <c r="C535" t="s">
        <v>759</v>
      </c>
      <c r="D535" t="s">
        <v>411</v>
      </c>
      <c r="E535">
        <v>16300</v>
      </c>
    </row>
    <row r="536" spans="3:5" x14ac:dyDescent="0.4">
      <c r="C536" t="s">
        <v>759</v>
      </c>
      <c r="D536" t="s">
        <v>412</v>
      </c>
      <c r="E536">
        <v>26000</v>
      </c>
    </row>
    <row r="537" spans="3:5" x14ac:dyDescent="0.4">
      <c r="C537" t="s">
        <v>759</v>
      </c>
      <c r="D537" t="s">
        <v>413</v>
      </c>
      <c r="E537">
        <v>36900</v>
      </c>
    </row>
    <row r="538" spans="3:5" x14ac:dyDescent="0.4">
      <c r="C538" t="s">
        <v>759</v>
      </c>
      <c r="D538" t="s">
        <v>414</v>
      </c>
      <c r="E538">
        <v>26000</v>
      </c>
    </row>
    <row r="539" spans="3:5" x14ac:dyDescent="0.4">
      <c r="C539" t="s">
        <v>759</v>
      </c>
      <c r="D539" t="s">
        <v>415</v>
      </c>
      <c r="E539">
        <v>17000</v>
      </c>
    </row>
    <row r="540" spans="3:5" x14ac:dyDescent="0.4">
      <c r="C540" t="s">
        <v>759</v>
      </c>
      <c r="D540" t="s">
        <v>416</v>
      </c>
      <c r="E540">
        <v>16100</v>
      </c>
    </row>
    <row r="541" spans="3:5" x14ac:dyDescent="0.4">
      <c r="C541" t="s">
        <v>759</v>
      </c>
      <c r="D541" t="s">
        <v>417</v>
      </c>
      <c r="E541">
        <v>7800</v>
      </c>
    </row>
    <row r="542" spans="3:5" x14ac:dyDescent="0.4">
      <c r="C542" t="s">
        <v>759</v>
      </c>
      <c r="D542" t="s">
        <v>418</v>
      </c>
      <c r="E542">
        <v>11900</v>
      </c>
    </row>
    <row r="543" spans="3:5" x14ac:dyDescent="0.4">
      <c r="C543" t="s">
        <v>759</v>
      </c>
      <c r="D543" t="s">
        <v>419</v>
      </c>
      <c r="E543">
        <v>35600</v>
      </c>
    </row>
    <row r="544" spans="3:5" x14ac:dyDescent="0.4">
      <c r="C544" t="s">
        <v>759</v>
      </c>
      <c r="D544" t="s">
        <v>420</v>
      </c>
      <c r="E544">
        <v>18300</v>
      </c>
    </row>
    <row r="545" spans="3:5" x14ac:dyDescent="0.4">
      <c r="C545" t="s">
        <v>759</v>
      </c>
      <c r="D545" t="s">
        <v>421</v>
      </c>
      <c r="E545">
        <v>12400</v>
      </c>
    </row>
    <row r="546" spans="3:5" x14ac:dyDescent="0.4">
      <c r="C546" t="s">
        <v>759</v>
      </c>
      <c r="D546" t="s">
        <v>422</v>
      </c>
      <c r="E546">
        <v>21200</v>
      </c>
    </row>
    <row r="547" spans="3:5" x14ac:dyDescent="0.4">
      <c r="C547" t="s">
        <v>759</v>
      </c>
      <c r="D547" t="s">
        <v>423</v>
      </c>
      <c r="E547">
        <v>37500</v>
      </c>
    </row>
    <row r="548" spans="3:5" x14ac:dyDescent="0.4">
      <c r="C548" t="s">
        <v>759</v>
      </c>
      <c r="D548" t="s">
        <v>424</v>
      </c>
      <c r="E548">
        <v>20900</v>
      </c>
    </row>
    <row r="549" spans="3:5" x14ac:dyDescent="0.4">
      <c r="C549" t="s">
        <v>759</v>
      </c>
      <c r="D549" t="s">
        <v>425</v>
      </c>
      <c r="E549">
        <v>10900</v>
      </c>
    </row>
    <row r="550" spans="3:5" x14ac:dyDescent="0.4">
      <c r="C550" t="s">
        <v>759</v>
      </c>
      <c r="D550" t="s">
        <v>426</v>
      </c>
      <c r="E550">
        <v>40500</v>
      </c>
    </row>
    <row r="551" spans="3:5" x14ac:dyDescent="0.4">
      <c r="C551" t="s">
        <v>759</v>
      </c>
      <c r="D551" t="s">
        <v>427</v>
      </c>
      <c r="E551">
        <v>21600</v>
      </c>
    </row>
    <row r="552" spans="3:5" x14ac:dyDescent="0.4">
      <c r="C552" t="s">
        <v>759</v>
      </c>
      <c r="D552" t="s">
        <v>428</v>
      </c>
      <c r="E552">
        <v>24600</v>
      </c>
    </row>
    <row r="553" spans="3:5" x14ac:dyDescent="0.4">
      <c r="C553" t="s">
        <v>759</v>
      </c>
      <c r="D553" t="s">
        <v>429</v>
      </c>
      <c r="E553">
        <v>11500</v>
      </c>
    </row>
    <row r="554" spans="3:5" x14ac:dyDescent="0.4">
      <c r="C554" t="s">
        <v>759</v>
      </c>
      <c r="D554" t="s">
        <v>430</v>
      </c>
      <c r="E554">
        <v>14800</v>
      </c>
    </row>
    <row r="555" spans="3:5" x14ac:dyDescent="0.4">
      <c r="C555" t="s">
        <v>759</v>
      </c>
      <c r="D555" t="s">
        <v>431</v>
      </c>
      <c r="E555">
        <v>10000</v>
      </c>
    </row>
    <row r="556" spans="3:5" x14ac:dyDescent="0.4">
      <c r="C556" t="s">
        <v>759</v>
      </c>
      <c r="D556" t="s">
        <v>432</v>
      </c>
      <c r="E556">
        <v>43600</v>
      </c>
    </row>
    <row r="557" spans="3:5" x14ac:dyDescent="0.4">
      <c r="C557" t="s">
        <v>759</v>
      </c>
      <c r="D557" t="s">
        <v>433</v>
      </c>
      <c r="E557">
        <v>13100</v>
      </c>
    </row>
    <row r="558" spans="3:5" x14ac:dyDescent="0.4">
      <c r="C558" t="s">
        <v>759</v>
      </c>
      <c r="D558" t="s">
        <v>434</v>
      </c>
      <c r="E558">
        <v>7300</v>
      </c>
    </row>
    <row r="559" spans="3:5" x14ac:dyDescent="0.4">
      <c r="C559" t="s">
        <v>759</v>
      </c>
      <c r="D559" t="s">
        <v>435</v>
      </c>
      <c r="E559">
        <v>4100</v>
      </c>
    </row>
    <row r="560" spans="3:5" x14ac:dyDescent="0.4">
      <c r="C560" t="s">
        <v>759</v>
      </c>
      <c r="D560" t="s">
        <v>436</v>
      </c>
      <c r="E560">
        <v>19100</v>
      </c>
    </row>
    <row r="561" spans="3:5" x14ac:dyDescent="0.4">
      <c r="C561" t="s">
        <v>759</v>
      </c>
      <c r="D561" t="s">
        <v>437</v>
      </c>
      <c r="E561">
        <v>61900</v>
      </c>
    </row>
    <row r="562" spans="3:5" x14ac:dyDescent="0.4">
      <c r="C562" t="s">
        <v>759</v>
      </c>
      <c r="D562" t="s">
        <v>438</v>
      </c>
      <c r="E562">
        <v>26000</v>
      </c>
    </row>
    <row r="563" spans="3:5" x14ac:dyDescent="0.4">
      <c r="C563" t="s">
        <v>759</v>
      </c>
      <c r="D563" t="s">
        <v>439</v>
      </c>
      <c r="E563">
        <v>6700</v>
      </c>
    </row>
    <row r="564" spans="3:5" x14ac:dyDescent="0.4">
      <c r="C564" t="s">
        <v>759</v>
      </c>
      <c r="D564" t="s">
        <v>440</v>
      </c>
      <c r="E564">
        <v>17900</v>
      </c>
    </row>
    <row r="565" spans="3:5" x14ac:dyDescent="0.4">
      <c r="C565" t="s">
        <v>759</v>
      </c>
      <c r="D565" t="s">
        <v>441</v>
      </c>
      <c r="E565">
        <v>24400</v>
      </c>
    </row>
    <row r="566" spans="3:5" x14ac:dyDescent="0.4">
      <c r="C566" t="s">
        <v>759</v>
      </c>
      <c r="D566" t="s">
        <v>442</v>
      </c>
      <c r="E566">
        <v>14800</v>
      </c>
    </row>
    <row r="567" spans="3:5" x14ac:dyDescent="0.4">
      <c r="C567" t="s">
        <v>759</v>
      </c>
      <c r="D567" t="s">
        <v>443</v>
      </c>
      <c r="E567">
        <v>24100</v>
      </c>
    </row>
    <row r="568" spans="3:5" x14ac:dyDescent="0.4">
      <c r="C568" t="s">
        <v>759</v>
      </c>
      <c r="D568" t="s">
        <v>444</v>
      </c>
      <c r="E568">
        <v>9600</v>
      </c>
    </row>
    <row r="569" spans="3:5" x14ac:dyDescent="0.4">
      <c r="C569" t="s">
        <v>759</v>
      </c>
      <c r="D569" t="s">
        <v>445</v>
      </c>
      <c r="E569">
        <v>9700</v>
      </c>
    </row>
    <row r="570" spans="3:5" x14ac:dyDescent="0.4">
      <c r="C570" t="s">
        <v>759</v>
      </c>
      <c r="D570" t="s">
        <v>446</v>
      </c>
      <c r="E570">
        <v>22300</v>
      </c>
    </row>
    <row r="571" spans="3:5" x14ac:dyDescent="0.4">
      <c r="C571" t="s">
        <v>759</v>
      </c>
      <c r="D571" t="s">
        <v>447</v>
      </c>
      <c r="E571">
        <v>28100</v>
      </c>
    </row>
    <row r="572" spans="3:5" x14ac:dyDescent="0.4">
      <c r="C572" t="s">
        <v>759</v>
      </c>
      <c r="D572" t="s">
        <v>448</v>
      </c>
      <c r="E572">
        <v>61200</v>
      </c>
    </row>
    <row r="573" spans="3:5" x14ac:dyDescent="0.4">
      <c r="C573" t="s">
        <v>759</v>
      </c>
      <c r="D573" t="s">
        <v>449</v>
      </c>
      <c r="E573">
        <v>61300</v>
      </c>
    </row>
    <row r="574" spans="3:5" x14ac:dyDescent="0.4">
      <c r="C574" t="s">
        <v>759</v>
      </c>
      <c r="D574" t="s">
        <v>450</v>
      </c>
      <c r="E574">
        <v>13900</v>
      </c>
    </row>
    <row r="575" spans="3:5" x14ac:dyDescent="0.4">
      <c r="C575" t="s">
        <v>759</v>
      </c>
      <c r="D575" t="s">
        <v>451</v>
      </c>
      <c r="E575">
        <v>18100</v>
      </c>
    </row>
    <row r="576" spans="3:5" x14ac:dyDescent="0.4">
      <c r="C576" t="s">
        <v>759</v>
      </c>
      <c r="D576" t="s">
        <v>452</v>
      </c>
      <c r="E576">
        <v>46600</v>
      </c>
    </row>
    <row r="577" spans="3:5" x14ac:dyDescent="0.4">
      <c r="C577" t="s">
        <v>759</v>
      </c>
      <c r="D577" t="s">
        <v>453</v>
      </c>
      <c r="E577">
        <v>24500</v>
      </c>
    </row>
    <row r="578" spans="3:5" x14ac:dyDescent="0.4">
      <c r="C578" t="s">
        <v>759</v>
      </c>
      <c r="D578" t="s">
        <v>454</v>
      </c>
      <c r="E578">
        <v>23100</v>
      </c>
    </row>
    <row r="579" spans="3:5" x14ac:dyDescent="0.4">
      <c r="C579" t="s">
        <v>759</v>
      </c>
      <c r="D579" t="s">
        <v>455</v>
      </c>
      <c r="E579">
        <v>28000</v>
      </c>
    </row>
    <row r="580" spans="3:5" x14ac:dyDescent="0.4">
      <c r="C580" t="s">
        <v>759</v>
      </c>
      <c r="D580" t="s">
        <v>456</v>
      </c>
      <c r="E580">
        <v>17400</v>
      </c>
    </row>
    <row r="581" spans="3:5" x14ac:dyDescent="0.4">
      <c r="C581" t="s">
        <v>759</v>
      </c>
      <c r="D581" t="s">
        <v>457</v>
      </c>
      <c r="E581">
        <v>179300</v>
      </c>
    </row>
    <row r="582" spans="3:5" x14ac:dyDescent="0.4">
      <c r="C582" t="s">
        <v>759</v>
      </c>
      <c r="D582" t="s">
        <v>458</v>
      </c>
      <c r="E582">
        <v>26600</v>
      </c>
    </row>
    <row r="583" spans="3:5" x14ac:dyDescent="0.4">
      <c r="C583" t="s">
        <v>759</v>
      </c>
      <c r="D583" t="s">
        <v>459</v>
      </c>
      <c r="E583">
        <v>170000</v>
      </c>
    </row>
    <row r="584" spans="3:5" x14ac:dyDescent="0.4">
      <c r="C584" t="s">
        <v>759</v>
      </c>
      <c r="D584" t="s">
        <v>460</v>
      </c>
      <c r="E584">
        <v>47400</v>
      </c>
    </row>
    <row r="585" spans="3:5" x14ac:dyDescent="0.4">
      <c r="C585" t="s">
        <v>759</v>
      </c>
      <c r="D585" t="s">
        <v>461</v>
      </c>
      <c r="E585">
        <v>23500</v>
      </c>
    </row>
    <row r="586" spans="3:5" x14ac:dyDescent="0.4">
      <c r="C586" t="s">
        <v>759</v>
      </c>
      <c r="D586" t="s">
        <v>462</v>
      </c>
      <c r="E586">
        <v>33300</v>
      </c>
    </row>
    <row r="587" spans="3:5" x14ac:dyDescent="0.4">
      <c r="C587" t="s">
        <v>759</v>
      </c>
      <c r="D587" t="s">
        <v>463</v>
      </c>
      <c r="E587">
        <v>43100</v>
      </c>
    </row>
    <row r="588" spans="3:5" x14ac:dyDescent="0.4">
      <c r="C588" t="s">
        <v>759</v>
      </c>
      <c r="D588" t="s">
        <v>464</v>
      </c>
      <c r="E588">
        <v>23000</v>
      </c>
    </row>
    <row r="589" spans="3:5" x14ac:dyDescent="0.4">
      <c r="C589" t="s">
        <v>759</v>
      </c>
      <c r="D589" t="s">
        <v>465</v>
      </c>
      <c r="E589">
        <v>37100</v>
      </c>
    </row>
    <row r="590" spans="3:5" x14ac:dyDescent="0.4">
      <c r="C590" t="s">
        <v>759</v>
      </c>
      <c r="D590" t="s">
        <v>466</v>
      </c>
      <c r="E590">
        <v>109900</v>
      </c>
    </row>
    <row r="591" spans="3:5" x14ac:dyDescent="0.4">
      <c r="C591" t="s">
        <v>759</v>
      </c>
      <c r="D591" t="s">
        <v>467</v>
      </c>
      <c r="E591">
        <v>33900</v>
      </c>
    </row>
    <row r="592" spans="3:5" x14ac:dyDescent="0.4">
      <c r="C592" t="s">
        <v>759</v>
      </c>
      <c r="D592" t="s">
        <v>468</v>
      </c>
      <c r="E592">
        <v>36300</v>
      </c>
    </row>
    <row r="593" spans="3:5" x14ac:dyDescent="0.4">
      <c r="C593" t="s">
        <v>759</v>
      </c>
      <c r="D593" t="s">
        <v>469</v>
      </c>
      <c r="E593">
        <v>19700</v>
      </c>
    </row>
    <row r="594" spans="3:5" x14ac:dyDescent="0.4">
      <c r="C594" t="s">
        <v>759</v>
      </c>
      <c r="D594" t="s">
        <v>470</v>
      </c>
      <c r="E594">
        <v>25000</v>
      </c>
    </row>
    <row r="595" spans="3:5" x14ac:dyDescent="0.4">
      <c r="C595" t="s">
        <v>759</v>
      </c>
      <c r="D595" t="s">
        <v>471</v>
      </c>
      <c r="E595">
        <v>25200</v>
      </c>
    </row>
    <row r="596" spans="3:5" x14ac:dyDescent="0.4">
      <c r="C596" t="s">
        <v>759</v>
      </c>
      <c r="D596" t="s">
        <v>472</v>
      </c>
      <c r="E596">
        <v>69500</v>
      </c>
    </row>
    <row r="597" spans="3:5" x14ac:dyDescent="0.4">
      <c r="C597" t="s">
        <v>759</v>
      </c>
      <c r="D597" t="s">
        <v>473</v>
      </c>
      <c r="E597">
        <v>23100</v>
      </c>
    </row>
    <row r="598" spans="3:5" x14ac:dyDescent="0.4">
      <c r="C598" t="s">
        <v>759</v>
      </c>
      <c r="D598" t="s">
        <v>474</v>
      </c>
      <c r="E598">
        <v>39800</v>
      </c>
    </row>
    <row r="599" spans="3:5" x14ac:dyDescent="0.4">
      <c r="C599" t="s">
        <v>759</v>
      </c>
      <c r="D599" t="s">
        <v>475</v>
      </c>
      <c r="E599">
        <v>21300</v>
      </c>
    </row>
    <row r="600" spans="3:5" x14ac:dyDescent="0.4">
      <c r="C600" t="s">
        <v>759</v>
      </c>
      <c r="D600" t="s">
        <v>476</v>
      </c>
      <c r="E600">
        <v>24400</v>
      </c>
    </row>
    <row r="601" spans="3:5" x14ac:dyDescent="0.4">
      <c r="C601" t="s">
        <v>759</v>
      </c>
      <c r="D601" t="s">
        <v>477</v>
      </c>
      <c r="E601">
        <v>59000</v>
      </c>
    </row>
    <row r="602" spans="3:5" x14ac:dyDescent="0.4">
      <c r="C602" t="s">
        <v>759</v>
      </c>
      <c r="D602" t="s">
        <v>478</v>
      </c>
      <c r="E602">
        <v>33600</v>
      </c>
    </row>
    <row r="603" spans="3:5" x14ac:dyDescent="0.4">
      <c r="C603" t="s">
        <v>759</v>
      </c>
      <c r="D603" t="s">
        <v>479</v>
      </c>
      <c r="E603">
        <v>30400</v>
      </c>
    </row>
    <row r="604" spans="3:5" x14ac:dyDescent="0.4">
      <c r="C604" t="s">
        <v>759</v>
      </c>
      <c r="D604" t="s">
        <v>480</v>
      </c>
      <c r="E604">
        <v>29500</v>
      </c>
    </row>
    <row r="605" spans="3:5" x14ac:dyDescent="0.4">
      <c r="C605" t="s">
        <v>759</v>
      </c>
      <c r="D605" t="s">
        <v>481</v>
      </c>
      <c r="E605">
        <v>28300</v>
      </c>
    </row>
    <row r="606" spans="3:5" x14ac:dyDescent="0.4">
      <c r="C606" t="s">
        <v>759</v>
      </c>
      <c r="D606" t="s">
        <v>482</v>
      </c>
      <c r="E606">
        <v>36900</v>
      </c>
    </row>
    <row r="607" spans="3:5" x14ac:dyDescent="0.4">
      <c r="C607" t="s">
        <v>759</v>
      </c>
      <c r="D607" t="s">
        <v>483</v>
      </c>
      <c r="E607">
        <v>25400</v>
      </c>
    </row>
    <row r="608" spans="3:5" x14ac:dyDescent="0.4">
      <c r="C608" t="s">
        <v>759</v>
      </c>
      <c r="D608" t="s">
        <v>484</v>
      </c>
      <c r="E608">
        <v>29000</v>
      </c>
    </row>
    <row r="609" spans="3:5" x14ac:dyDescent="0.4">
      <c r="C609" t="s">
        <v>759</v>
      </c>
      <c r="D609" t="s">
        <v>485</v>
      </c>
      <c r="E609">
        <v>28000</v>
      </c>
    </row>
    <row r="610" spans="3:5" x14ac:dyDescent="0.4">
      <c r="C610" t="s">
        <v>759</v>
      </c>
      <c r="D610" t="s">
        <v>486</v>
      </c>
      <c r="E610">
        <v>34100</v>
      </c>
    </row>
    <row r="611" spans="3:5" x14ac:dyDescent="0.4">
      <c r="C611" t="s">
        <v>759</v>
      </c>
      <c r="D611" t="s">
        <v>487</v>
      </c>
      <c r="E611">
        <v>36700</v>
      </c>
    </row>
    <row r="612" spans="3:5" x14ac:dyDescent="0.4">
      <c r="C612" t="s">
        <v>759</v>
      </c>
      <c r="D612" t="s">
        <v>488</v>
      </c>
      <c r="E612">
        <v>29800</v>
      </c>
    </row>
    <row r="613" spans="3:5" x14ac:dyDescent="0.4">
      <c r="C613" t="s">
        <v>759</v>
      </c>
      <c r="D613" t="s">
        <v>489</v>
      </c>
      <c r="E613">
        <v>42800</v>
      </c>
    </row>
    <row r="614" spans="3:5" x14ac:dyDescent="0.4">
      <c r="C614" t="s">
        <v>759</v>
      </c>
      <c r="D614" t="s">
        <v>490</v>
      </c>
      <c r="E614">
        <v>43300</v>
      </c>
    </row>
    <row r="615" spans="3:5" x14ac:dyDescent="0.4">
      <c r="C615" t="s">
        <v>759</v>
      </c>
      <c r="D615" t="s">
        <v>491</v>
      </c>
      <c r="E615">
        <v>38400</v>
      </c>
    </row>
    <row r="616" spans="3:5" x14ac:dyDescent="0.4">
      <c r="C616" t="s">
        <v>759</v>
      </c>
      <c r="D616" t="s">
        <v>492</v>
      </c>
      <c r="E616">
        <v>41800</v>
      </c>
    </row>
    <row r="617" spans="3:5" x14ac:dyDescent="0.4">
      <c r="C617" t="s">
        <v>759</v>
      </c>
      <c r="D617" t="s">
        <v>493</v>
      </c>
      <c r="E617">
        <v>92700</v>
      </c>
    </row>
    <row r="618" spans="3:5" x14ac:dyDescent="0.4">
      <c r="C618" t="s">
        <v>759</v>
      </c>
      <c r="D618" t="s">
        <v>494</v>
      </c>
      <c r="E618">
        <v>32000</v>
      </c>
    </row>
    <row r="619" spans="3:5" x14ac:dyDescent="0.4">
      <c r="C619" t="s">
        <v>759</v>
      </c>
      <c r="D619" t="s">
        <v>495</v>
      </c>
      <c r="E619">
        <v>94100</v>
      </c>
    </row>
    <row r="620" spans="3:5" x14ac:dyDescent="0.4">
      <c r="C620" t="s">
        <v>759</v>
      </c>
      <c r="D620" t="s">
        <v>496</v>
      </c>
      <c r="E620">
        <v>49700</v>
      </c>
    </row>
    <row r="621" spans="3:5" x14ac:dyDescent="0.4">
      <c r="C621" t="s">
        <v>759</v>
      </c>
      <c r="D621" t="s">
        <v>497</v>
      </c>
      <c r="E621">
        <v>35600</v>
      </c>
    </row>
    <row r="622" spans="3:5" x14ac:dyDescent="0.4">
      <c r="C622" t="s">
        <v>759</v>
      </c>
      <c r="D622" t="s">
        <v>498</v>
      </c>
      <c r="E622">
        <v>17800</v>
      </c>
    </row>
    <row r="623" spans="3:5" x14ac:dyDescent="0.4">
      <c r="C623" t="s">
        <v>759</v>
      </c>
      <c r="D623" t="s">
        <v>499</v>
      </c>
      <c r="E623">
        <v>23600</v>
      </c>
    </row>
    <row r="624" spans="3:5" x14ac:dyDescent="0.4">
      <c r="C624" t="s">
        <v>759</v>
      </c>
      <c r="D624" t="s">
        <v>500</v>
      </c>
      <c r="E624">
        <v>45500</v>
      </c>
    </row>
    <row r="625" spans="3:5" x14ac:dyDescent="0.4">
      <c r="C625" t="s">
        <v>759</v>
      </c>
      <c r="D625" t="s">
        <v>501</v>
      </c>
      <c r="E625">
        <v>29900</v>
      </c>
    </row>
    <row r="626" spans="3:5" x14ac:dyDescent="0.4">
      <c r="C626" t="s">
        <v>759</v>
      </c>
      <c r="D626" t="s">
        <v>502</v>
      </c>
      <c r="E626">
        <v>20200</v>
      </c>
    </row>
    <row r="627" spans="3:5" x14ac:dyDescent="0.4">
      <c r="C627" t="s">
        <v>759</v>
      </c>
      <c r="D627" t="s">
        <v>503</v>
      </c>
      <c r="E627">
        <v>32100</v>
      </c>
    </row>
    <row r="628" spans="3:5" x14ac:dyDescent="0.4">
      <c r="C628" t="s">
        <v>759</v>
      </c>
      <c r="D628" t="s">
        <v>504</v>
      </c>
      <c r="E628">
        <v>44900</v>
      </c>
    </row>
    <row r="629" spans="3:5" x14ac:dyDescent="0.4">
      <c r="C629" t="s">
        <v>759</v>
      </c>
      <c r="D629" t="s">
        <v>505</v>
      </c>
      <c r="E629">
        <v>24300</v>
      </c>
    </row>
    <row r="630" spans="3:5" x14ac:dyDescent="0.4">
      <c r="C630" t="s">
        <v>759</v>
      </c>
      <c r="D630" t="s">
        <v>506</v>
      </c>
      <c r="E630">
        <v>39900</v>
      </c>
    </row>
    <row r="631" spans="3:5" x14ac:dyDescent="0.4">
      <c r="C631" t="s">
        <v>759</v>
      </c>
      <c r="D631" t="s">
        <v>507</v>
      </c>
      <c r="E631">
        <v>37000</v>
      </c>
    </row>
    <row r="632" spans="3:5" x14ac:dyDescent="0.4">
      <c r="C632" t="s">
        <v>759</v>
      </c>
      <c r="D632" t="s">
        <v>508</v>
      </c>
      <c r="E632">
        <v>28200</v>
      </c>
    </row>
    <row r="633" spans="3:5" x14ac:dyDescent="0.4">
      <c r="C633" t="s">
        <v>759</v>
      </c>
      <c r="D633" t="s">
        <v>509</v>
      </c>
      <c r="E633">
        <v>25300</v>
      </c>
    </row>
    <row r="634" spans="3:5" x14ac:dyDescent="0.4">
      <c r="C634" t="s">
        <v>759</v>
      </c>
      <c r="D634" t="s">
        <v>510</v>
      </c>
      <c r="E634">
        <v>47300</v>
      </c>
    </row>
    <row r="635" spans="3:5" x14ac:dyDescent="0.4">
      <c r="C635" t="s">
        <v>759</v>
      </c>
      <c r="D635" t="s">
        <v>511</v>
      </c>
      <c r="E635">
        <v>16100</v>
      </c>
    </row>
    <row r="636" spans="3:5" x14ac:dyDescent="0.4">
      <c r="C636" t="s">
        <v>759</v>
      </c>
      <c r="D636" t="s">
        <v>512</v>
      </c>
      <c r="E636">
        <v>61600</v>
      </c>
    </row>
    <row r="637" spans="3:5" x14ac:dyDescent="0.4">
      <c r="C637" t="s">
        <v>759</v>
      </c>
      <c r="D637" t="s">
        <v>695</v>
      </c>
      <c r="E637">
        <v>22700</v>
      </c>
    </row>
    <row r="638" spans="3:5" x14ac:dyDescent="0.4">
      <c r="C638" t="s">
        <v>759</v>
      </c>
      <c r="D638" t="s">
        <v>696</v>
      </c>
      <c r="E638">
        <v>36600</v>
      </c>
    </row>
    <row r="639" spans="3:5" x14ac:dyDescent="0.4">
      <c r="C639" t="s">
        <v>759</v>
      </c>
      <c r="D639" t="s">
        <v>697</v>
      </c>
      <c r="E639">
        <v>45700</v>
      </c>
    </row>
    <row r="640" spans="3:5" x14ac:dyDescent="0.4">
      <c r="C640" t="s">
        <v>759</v>
      </c>
      <c r="D640" t="s">
        <v>698</v>
      </c>
      <c r="E640">
        <v>42200</v>
      </c>
    </row>
    <row r="641" spans="3:5" x14ac:dyDescent="0.4">
      <c r="C641" t="s">
        <v>759</v>
      </c>
      <c r="D641" t="s">
        <v>699</v>
      </c>
      <c r="E641">
        <v>43100</v>
      </c>
    </row>
    <row r="642" spans="3:5" x14ac:dyDescent="0.4">
      <c r="C642" t="s">
        <v>759</v>
      </c>
      <c r="D642" t="s">
        <v>700</v>
      </c>
      <c r="E642">
        <v>26600</v>
      </c>
    </row>
    <row r="643" spans="3:5" x14ac:dyDescent="0.4">
      <c r="C643" t="s">
        <v>759</v>
      </c>
      <c r="D643" t="s">
        <v>701</v>
      </c>
      <c r="E643">
        <v>59900</v>
      </c>
    </row>
    <row r="644" spans="3:5" x14ac:dyDescent="0.4">
      <c r="C644" t="s">
        <v>759</v>
      </c>
      <c r="D644" t="s">
        <v>702</v>
      </c>
      <c r="E644">
        <v>32000</v>
      </c>
    </row>
    <row r="645" spans="3:5" x14ac:dyDescent="0.4">
      <c r="C645" t="s">
        <v>759</v>
      </c>
      <c r="D645" t="s">
        <v>703</v>
      </c>
      <c r="E645">
        <v>26000</v>
      </c>
    </row>
    <row r="646" spans="3:5" x14ac:dyDescent="0.4">
      <c r="C646" t="s">
        <v>759</v>
      </c>
      <c r="D646" t="s">
        <v>704</v>
      </c>
      <c r="E646">
        <v>69500</v>
      </c>
    </row>
    <row r="647" spans="3:5" x14ac:dyDescent="0.4">
      <c r="C647" t="s">
        <v>759</v>
      </c>
      <c r="D647" t="s">
        <v>705</v>
      </c>
      <c r="E647">
        <v>111100</v>
      </c>
    </row>
    <row r="648" spans="3:5" x14ac:dyDescent="0.4">
      <c r="C648" t="s">
        <v>759</v>
      </c>
      <c r="D648" t="s">
        <v>706</v>
      </c>
      <c r="E648">
        <v>25300</v>
      </c>
    </row>
    <row r="649" spans="3:5" x14ac:dyDescent="0.4">
      <c r="C649" t="s">
        <v>759</v>
      </c>
      <c r="D649" t="s">
        <v>707</v>
      </c>
      <c r="E649">
        <v>31400</v>
      </c>
    </row>
    <row r="650" spans="3:5" x14ac:dyDescent="0.4">
      <c r="C650" t="s">
        <v>759</v>
      </c>
      <c r="D650" t="s">
        <v>708</v>
      </c>
      <c r="E650">
        <v>11800</v>
      </c>
    </row>
    <row r="651" spans="3:5" x14ac:dyDescent="0.4">
      <c r="C651" t="s">
        <v>759</v>
      </c>
      <c r="D651" t="s">
        <v>709</v>
      </c>
      <c r="E651">
        <v>32200</v>
      </c>
    </row>
    <row r="652" spans="3:5" x14ac:dyDescent="0.4">
      <c r="C652" t="s">
        <v>759</v>
      </c>
      <c r="D652" t="s">
        <v>710</v>
      </c>
      <c r="E652">
        <v>35200</v>
      </c>
    </row>
    <row r="653" spans="3:5" x14ac:dyDescent="0.4">
      <c r="C653" t="s">
        <v>759</v>
      </c>
      <c r="D653" t="s">
        <v>711</v>
      </c>
      <c r="E653">
        <v>43100</v>
      </c>
    </row>
    <row r="654" spans="3:5" x14ac:dyDescent="0.4">
      <c r="C654" t="s">
        <v>759</v>
      </c>
      <c r="D654" t="s">
        <v>712</v>
      </c>
      <c r="E654">
        <v>35900</v>
      </c>
    </row>
    <row r="655" spans="3:5" x14ac:dyDescent="0.4">
      <c r="C655" t="s">
        <v>759</v>
      </c>
      <c r="D655" t="s">
        <v>713</v>
      </c>
      <c r="E655">
        <v>54600</v>
      </c>
    </row>
    <row r="656" spans="3:5" x14ac:dyDescent="0.4">
      <c r="C656" t="s">
        <v>759</v>
      </c>
      <c r="D656" t="s">
        <v>714</v>
      </c>
      <c r="E656">
        <v>39300</v>
      </c>
    </row>
    <row r="657" spans="3:5" x14ac:dyDescent="0.4">
      <c r="C657" t="s">
        <v>759</v>
      </c>
      <c r="D657" t="s">
        <v>715</v>
      </c>
      <c r="E657">
        <v>56000</v>
      </c>
    </row>
    <row r="658" spans="3:5" x14ac:dyDescent="0.4">
      <c r="C658" t="s">
        <v>759</v>
      </c>
      <c r="D658" t="s">
        <v>716</v>
      </c>
      <c r="E658">
        <v>46500</v>
      </c>
    </row>
    <row r="659" spans="3:5" x14ac:dyDescent="0.4">
      <c r="C659" t="s">
        <v>759</v>
      </c>
      <c r="D659" t="s">
        <v>717</v>
      </c>
      <c r="E659">
        <v>30500</v>
      </c>
    </row>
    <row r="660" spans="3:5" x14ac:dyDescent="0.4">
      <c r="C660" t="s">
        <v>759</v>
      </c>
      <c r="D660" t="s">
        <v>718</v>
      </c>
      <c r="E660">
        <v>84100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2405700</v>
      </c>
    </row>
    <row r="667" spans="3:5" x14ac:dyDescent="0.4">
      <c r="C667" t="s">
        <v>760</v>
      </c>
      <c r="D667" t="s">
        <v>513</v>
      </c>
      <c r="E667">
        <v>1191600</v>
      </c>
    </row>
    <row r="668" spans="3:5" x14ac:dyDescent="0.4">
      <c r="C668" t="s">
        <v>760</v>
      </c>
      <c r="D668" t="s">
        <v>514</v>
      </c>
      <c r="E668">
        <v>170500</v>
      </c>
    </row>
    <row r="669" spans="3:5" x14ac:dyDescent="0.4">
      <c r="C669" t="s">
        <v>760</v>
      </c>
      <c r="D669" t="s">
        <v>515</v>
      </c>
      <c r="E669">
        <v>100600</v>
      </c>
    </row>
    <row r="670" spans="3:5" x14ac:dyDescent="0.4">
      <c r="C670" t="s">
        <v>760</v>
      </c>
      <c r="D670" t="s">
        <v>516</v>
      </c>
      <c r="E670">
        <v>90800</v>
      </c>
    </row>
    <row r="671" spans="3:5" x14ac:dyDescent="0.4">
      <c r="C671" t="s">
        <v>760</v>
      </c>
      <c r="D671" t="s">
        <v>517</v>
      </c>
      <c r="E671">
        <v>171100</v>
      </c>
    </row>
    <row r="672" spans="3:5" x14ac:dyDescent="0.4">
      <c r="C672" t="s">
        <v>760</v>
      </c>
      <c r="D672" t="s">
        <v>518</v>
      </c>
      <c r="E672">
        <v>65800</v>
      </c>
    </row>
    <row r="673" spans="3:5" x14ac:dyDescent="0.4">
      <c r="C673" t="s">
        <v>760</v>
      </c>
      <c r="D673" t="s">
        <v>519</v>
      </c>
      <c r="E673">
        <v>106600</v>
      </c>
    </row>
    <row r="674" spans="3:5" x14ac:dyDescent="0.4">
      <c r="C674" t="s">
        <v>760</v>
      </c>
      <c r="D674" t="s">
        <v>520</v>
      </c>
      <c r="E674">
        <v>67800</v>
      </c>
    </row>
    <row r="675" spans="3:5" x14ac:dyDescent="0.4">
      <c r="C675" t="s">
        <v>760</v>
      </c>
      <c r="D675" t="s">
        <v>521</v>
      </c>
      <c r="E675">
        <v>50800</v>
      </c>
    </row>
    <row r="676" spans="3:5" x14ac:dyDescent="0.4">
      <c r="C676" t="s">
        <v>760</v>
      </c>
      <c r="D676" t="s">
        <v>522</v>
      </c>
      <c r="E676">
        <v>106800</v>
      </c>
    </row>
    <row r="677" spans="3:5" x14ac:dyDescent="0.4">
      <c r="C677" t="s">
        <v>760</v>
      </c>
      <c r="D677" t="s">
        <v>523</v>
      </c>
      <c r="E677">
        <v>47700</v>
      </c>
    </row>
    <row r="678" spans="3:5" x14ac:dyDescent="0.4">
      <c r="C678" t="s">
        <v>760</v>
      </c>
      <c r="D678" t="s">
        <v>524</v>
      </c>
      <c r="E678">
        <v>126700</v>
      </c>
    </row>
    <row r="679" spans="3:5" x14ac:dyDescent="0.4">
      <c r="C679" t="s">
        <v>760</v>
      </c>
      <c r="D679" t="s">
        <v>525</v>
      </c>
      <c r="E679">
        <v>75100</v>
      </c>
    </row>
    <row r="680" spans="3:5" x14ac:dyDescent="0.4">
      <c r="C680" t="s">
        <v>760</v>
      </c>
      <c r="D680" t="s">
        <v>526</v>
      </c>
      <c r="E680">
        <v>113700</v>
      </c>
    </row>
    <row r="681" spans="3:5" x14ac:dyDescent="0.4">
      <c r="C681" t="s">
        <v>760</v>
      </c>
      <c r="D681" t="s">
        <v>527</v>
      </c>
      <c r="E681">
        <v>71400</v>
      </c>
    </row>
    <row r="682" spans="3:5" x14ac:dyDescent="0.4">
      <c r="C682" t="s">
        <v>760</v>
      </c>
      <c r="D682" t="s">
        <v>528</v>
      </c>
      <c r="E682">
        <v>54700</v>
      </c>
    </row>
    <row r="683" spans="3:5" x14ac:dyDescent="0.4">
      <c r="C683" t="s">
        <v>760</v>
      </c>
      <c r="D683" t="s">
        <v>529</v>
      </c>
      <c r="E683">
        <v>123900</v>
      </c>
    </row>
    <row r="684" spans="3:5" x14ac:dyDescent="0.4">
      <c r="C684" t="s">
        <v>760</v>
      </c>
      <c r="D684" t="s">
        <v>530</v>
      </c>
      <c r="E684">
        <v>30200</v>
      </c>
    </row>
    <row r="685" spans="3:5" x14ac:dyDescent="0.4">
      <c r="C685" t="s">
        <v>760</v>
      </c>
      <c r="D685" t="s">
        <v>531</v>
      </c>
      <c r="E685">
        <v>38200</v>
      </c>
    </row>
    <row r="686" spans="3:5" x14ac:dyDescent="0.4">
      <c r="C686" t="s">
        <v>760</v>
      </c>
      <c r="D686" t="s">
        <v>532</v>
      </c>
      <c r="E686">
        <v>58200</v>
      </c>
    </row>
    <row r="687" spans="3:5" x14ac:dyDescent="0.4">
      <c r="C687" t="s">
        <v>760</v>
      </c>
      <c r="D687" t="s">
        <v>533</v>
      </c>
      <c r="E687">
        <v>64000</v>
      </c>
    </row>
    <row r="688" spans="3:5" x14ac:dyDescent="0.4">
      <c r="C688" t="s">
        <v>760</v>
      </c>
      <c r="D688" t="s">
        <v>534</v>
      </c>
      <c r="E688">
        <v>20900</v>
      </c>
    </row>
    <row r="689" spans="3:5" x14ac:dyDescent="0.4">
      <c r="C689" t="s">
        <v>760</v>
      </c>
      <c r="D689" t="s">
        <v>535</v>
      </c>
      <c r="E689">
        <v>42900</v>
      </c>
    </row>
    <row r="690" spans="3:5" x14ac:dyDescent="0.4">
      <c r="C690" t="s">
        <v>760</v>
      </c>
      <c r="D690" t="s">
        <v>536</v>
      </c>
      <c r="E690">
        <v>124400</v>
      </c>
    </row>
    <row r="691" spans="3:5" x14ac:dyDescent="0.4">
      <c r="C691" t="s">
        <v>760</v>
      </c>
      <c r="D691" t="s">
        <v>537</v>
      </c>
      <c r="E691">
        <v>55500</v>
      </c>
    </row>
    <row r="692" spans="3:5" x14ac:dyDescent="0.4">
      <c r="C692" t="s">
        <v>760</v>
      </c>
      <c r="D692" t="s">
        <v>538</v>
      </c>
      <c r="E692">
        <v>22100</v>
      </c>
    </row>
    <row r="693" spans="3:5" x14ac:dyDescent="0.4">
      <c r="C693" t="s">
        <v>760</v>
      </c>
      <c r="D693" t="s">
        <v>539</v>
      </c>
      <c r="E693">
        <v>41600</v>
      </c>
    </row>
    <row r="694" spans="3:5" x14ac:dyDescent="0.4">
      <c r="C694" t="s">
        <v>760</v>
      </c>
      <c r="D694" t="s">
        <v>540</v>
      </c>
      <c r="E694">
        <v>109500</v>
      </c>
    </row>
    <row r="695" spans="3:5" x14ac:dyDescent="0.4">
      <c r="C695" t="s">
        <v>760</v>
      </c>
      <c r="D695" t="s">
        <v>541</v>
      </c>
      <c r="E695">
        <v>96800</v>
      </c>
    </row>
    <row r="696" spans="3:5" x14ac:dyDescent="0.4">
      <c r="C696" t="s">
        <v>760</v>
      </c>
      <c r="D696" t="s">
        <v>542</v>
      </c>
      <c r="E696">
        <v>61400</v>
      </c>
    </row>
    <row r="697" spans="3:5" x14ac:dyDescent="0.4">
      <c r="C697" t="s">
        <v>760</v>
      </c>
      <c r="D697" t="s">
        <v>543</v>
      </c>
      <c r="E697">
        <v>204200</v>
      </c>
    </row>
    <row r="698" spans="3:5" x14ac:dyDescent="0.4">
      <c r="C698" t="s">
        <v>760</v>
      </c>
      <c r="D698" t="s">
        <v>544</v>
      </c>
      <c r="E698">
        <v>222200</v>
      </c>
    </row>
    <row r="699" spans="3:5" x14ac:dyDescent="0.4">
      <c r="C699" t="s">
        <v>760</v>
      </c>
      <c r="D699" t="s">
        <v>545</v>
      </c>
      <c r="E699">
        <v>85000</v>
      </c>
    </row>
    <row r="700" spans="3:5" x14ac:dyDescent="0.4">
      <c r="C700" t="s">
        <v>760</v>
      </c>
      <c r="D700" t="s">
        <v>546</v>
      </c>
      <c r="E700">
        <v>53800</v>
      </c>
    </row>
    <row r="701" spans="3:5" x14ac:dyDescent="0.4">
      <c r="C701" t="s">
        <v>760</v>
      </c>
      <c r="D701" t="s">
        <v>547</v>
      </c>
      <c r="E701">
        <v>138800</v>
      </c>
    </row>
    <row r="702" spans="3:5" x14ac:dyDescent="0.4">
      <c r="C702" t="s">
        <v>760</v>
      </c>
      <c r="D702" t="s">
        <v>548</v>
      </c>
      <c r="E702">
        <v>101000</v>
      </c>
    </row>
    <row r="703" spans="3:5" x14ac:dyDescent="0.4">
      <c r="C703" t="s">
        <v>760</v>
      </c>
      <c r="D703" t="s">
        <v>549</v>
      </c>
      <c r="E703">
        <v>44500</v>
      </c>
    </row>
    <row r="704" spans="3:5" x14ac:dyDescent="0.4">
      <c r="C704" t="s">
        <v>760</v>
      </c>
      <c r="D704" t="s">
        <v>550</v>
      </c>
      <c r="E704">
        <v>44600</v>
      </c>
    </row>
    <row r="705" spans="3:5" x14ac:dyDescent="0.4">
      <c r="C705" t="s">
        <v>760</v>
      </c>
      <c r="D705" t="s">
        <v>551</v>
      </c>
      <c r="E705">
        <v>79300</v>
      </c>
    </row>
    <row r="706" spans="3:5" x14ac:dyDescent="0.4">
      <c r="C706" t="s">
        <v>760</v>
      </c>
      <c r="D706" t="s">
        <v>552</v>
      </c>
      <c r="E706">
        <v>75500</v>
      </c>
    </row>
    <row r="707" spans="3:5" x14ac:dyDescent="0.4">
      <c r="C707" t="s">
        <v>760</v>
      </c>
      <c r="D707" t="s">
        <v>553</v>
      </c>
      <c r="E707">
        <v>50900</v>
      </c>
    </row>
    <row r="708" spans="3:5" x14ac:dyDescent="0.4">
      <c r="C708" t="s">
        <v>760</v>
      </c>
      <c r="D708" t="s">
        <v>554</v>
      </c>
      <c r="E708">
        <v>19100</v>
      </c>
    </row>
    <row r="709" spans="3:5" x14ac:dyDescent="0.4">
      <c r="C709" t="s">
        <v>760</v>
      </c>
      <c r="D709" t="s">
        <v>555</v>
      </c>
      <c r="E709">
        <v>117200</v>
      </c>
    </row>
    <row r="710" spans="3:5" x14ac:dyDescent="0.4">
      <c r="C710" t="s">
        <v>760</v>
      </c>
      <c r="D710" t="s">
        <v>556</v>
      </c>
      <c r="E710">
        <v>51200</v>
      </c>
    </row>
    <row r="711" spans="3:5" x14ac:dyDescent="0.4">
      <c r="C711" t="s">
        <v>760</v>
      </c>
      <c r="D711" t="s">
        <v>557</v>
      </c>
      <c r="E711">
        <v>58900</v>
      </c>
    </row>
    <row r="712" spans="3:5" x14ac:dyDescent="0.4">
      <c r="C712" t="s">
        <v>760</v>
      </c>
      <c r="D712" t="s">
        <v>558</v>
      </c>
      <c r="E712">
        <v>70200</v>
      </c>
    </row>
    <row r="713" spans="3:5" x14ac:dyDescent="0.4">
      <c r="C713" t="s">
        <v>760</v>
      </c>
      <c r="D713" t="s">
        <v>559</v>
      </c>
      <c r="E713">
        <v>47600</v>
      </c>
    </row>
    <row r="714" spans="3:5" x14ac:dyDescent="0.4">
      <c r="C714" t="s">
        <v>760</v>
      </c>
      <c r="D714" t="s">
        <v>560</v>
      </c>
      <c r="E714">
        <v>25100</v>
      </c>
    </row>
    <row r="715" spans="3:5" x14ac:dyDescent="0.4">
      <c r="C715" t="s">
        <v>760</v>
      </c>
      <c r="D715" t="s">
        <v>561</v>
      </c>
      <c r="E715">
        <v>57100</v>
      </c>
    </row>
    <row r="716" spans="3:5" x14ac:dyDescent="0.4">
      <c r="C716" t="s">
        <v>760</v>
      </c>
      <c r="D716" t="s">
        <v>562</v>
      </c>
      <c r="E716">
        <v>55700</v>
      </c>
    </row>
    <row r="717" spans="3:5" x14ac:dyDescent="0.4">
      <c r="C717" t="s">
        <v>760</v>
      </c>
      <c r="D717" t="s">
        <v>563</v>
      </c>
      <c r="E717">
        <v>90900</v>
      </c>
    </row>
    <row r="718" spans="3:5" x14ac:dyDescent="0.4">
      <c r="C718" t="s">
        <v>760</v>
      </c>
      <c r="D718" t="s">
        <v>564</v>
      </c>
      <c r="E718">
        <v>44900</v>
      </c>
    </row>
    <row r="719" spans="3:5" x14ac:dyDescent="0.4">
      <c r="C719" t="s">
        <v>760</v>
      </c>
      <c r="D719" t="s">
        <v>565</v>
      </c>
      <c r="E719">
        <v>36700</v>
      </c>
    </row>
    <row r="720" spans="3:5" x14ac:dyDescent="0.4">
      <c r="C720" t="s">
        <v>760</v>
      </c>
      <c r="D720" t="s">
        <v>566</v>
      </c>
      <c r="E720">
        <v>41500</v>
      </c>
    </row>
    <row r="721" spans="3:5" x14ac:dyDescent="0.4">
      <c r="C721" t="s">
        <v>760</v>
      </c>
      <c r="D721" t="s">
        <v>567</v>
      </c>
      <c r="E721">
        <v>59800</v>
      </c>
    </row>
    <row r="722" spans="3:5" x14ac:dyDescent="0.4">
      <c r="C722" t="s">
        <v>760</v>
      </c>
      <c r="D722" t="s">
        <v>568</v>
      </c>
      <c r="E722">
        <v>24200</v>
      </c>
    </row>
    <row r="723" spans="3:5" x14ac:dyDescent="0.4">
      <c r="C723" t="s">
        <v>760</v>
      </c>
      <c r="D723" t="s">
        <v>569</v>
      </c>
      <c r="E723">
        <v>73600</v>
      </c>
    </row>
    <row r="724" spans="3:5" x14ac:dyDescent="0.4">
      <c r="C724" t="s">
        <v>760</v>
      </c>
      <c r="D724" t="s">
        <v>570</v>
      </c>
      <c r="E724">
        <v>93100</v>
      </c>
    </row>
    <row r="725" spans="3:5" x14ac:dyDescent="0.4">
      <c r="C725" t="s">
        <v>760</v>
      </c>
      <c r="D725" t="s">
        <v>571</v>
      </c>
      <c r="E725">
        <v>46800</v>
      </c>
    </row>
    <row r="726" spans="3:5" x14ac:dyDescent="0.4">
      <c r="C726" t="s">
        <v>760</v>
      </c>
      <c r="D726" t="s">
        <v>572</v>
      </c>
      <c r="E726">
        <v>38700</v>
      </c>
    </row>
    <row r="727" spans="3:5" x14ac:dyDescent="0.4">
      <c r="C727" t="s">
        <v>760</v>
      </c>
      <c r="D727" t="s">
        <v>573</v>
      </c>
      <c r="E727">
        <v>95300</v>
      </c>
    </row>
    <row r="728" spans="3:5" x14ac:dyDescent="0.4">
      <c r="C728" t="s">
        <v>760</v>
      </c>
      <c r="D728" t="s">
        <v>574</v>
      </c>
      <c r="E728">
        <v>27300</v>
      </c>
    </row>
    <row r="729" spans="3:5" x14ac:dyDescent="0.4">
      <c r="C729" t="s">
        <v>760</v>
      </c>
      <c r="D729" t="s">
        <v>575</v>
      </c>
      <c r="E729">
        <v>46200</v>
      </c>
    </row>
    <row r="730" spans="3:5" x14ac:dyDescent="0.4">
      <c r="C730" t="s">
        <v>760</v>
      </c>
      <c r="D730" t="s">
        <v>576</v>
      </c>
      <c r="E730">
        <v>26700</v>
      </c>
    </row>
    <row r="731" spans="3:5" x14ac:dyDescent="0.4">
      <c r="C731" t="s">
        <v>760</v>
      </c>
      <c r="D731" t="s">
        <v>577</v>
      </c>
      <c r="E731">
        <v>26500</v>
      </c>
    </row>
    <row r="732" spans="3:5" x14ac:dyDescent="0.4">
      <c r="C732" t="s">
        <v>760</v>
      </c>
      <c r="D732" t="s">
        <v>578</v>
      </c>
      <c r="E732">
        <v>28800</v>
      </c>
    </row>
    <row r="733" spans="3:5" x14ac:dyDescent="0.4">
      <c r="C733" t="s">
        <v>760</v>
      </c>
      <c r="D733" t="s">
        <v>579</v>
      </c>
      <c r="E733">
        <v>32600</v>
      </c>
    </row>
    <row r="734" spans="3:5" x14ac:dyDescent="0.4">
      <c r="C734" t="s">
        <v>760</v>
      </c>
      <c r="D734" t="s">
        <v>580</v>
      </c>
      <c r="E734">
        <v>37600</v>
      </c>
    </row>
    <row r="735" spans="3:5" x14ac:dyDescent="0.4">
      <c r="C735" t="s">
        <v>760</v>
      </c>
      <c r="D735" t="s">
        <v>581</v>
      </c>
      <c r="E735">
        <v>30800</v>
      </c>
    </row>
    <row r="736" spans="3:5" x14ac:dyDescent="0.4">
      <c r="C736" t="s">
        <v>760</v>
      </c>
      <c r="D736" t="s">
        <v>582</v>
      </c>
      <c r="E736">
        <v>15200</v>
      </c>
    </row>
    <row r="737" spans="3:5" x14ac:dyDescent="0.4">
      <c r="C737" t="s">
        <v>760</v>
      </c>
      <c r="D737" t="s">
        <v>583</v>
      </c>
      <c r="E737">
        <v>21600</v>
      </c>
    </row>
    <row r="738" spans="3:5" x14ac:dyDescent="0.4">
      <c r="C738" t="s">
        <v>760</v>
      </c>
      <c r="D738" t="s">
        <v>584</v>
      </c>
      <c r="E738">
        <v>30800</v>
      </c>
    </row>
    <row r="739" spans="3:5" x14ac:dyDescent="0.4">
      <c r="C739" t="s">
        <v>760</v>
      </c>
      <c r="D739" t="s">
        <v>585</v>
      </c>
      <c r="E739">
        <v>64500</v>
      </c>
    </row>
    <row r="740" spans="3:5" x14ac:dyDescent="0.4">
      <c r="C740" t="s">
        <v>760</v>
      </c>
      <c r="D740" t="s">
        <v>586</v>
      </c>
      <c r="E740">
        <v>23800</v>
      </c>
    </row>
    <row r="741" spans="3:5" x14ac:dyDescent="0.4">
      <c r="C741" t="s">
        <v>760</v>
      </c>
      <c r="D741" t="s">
        <v>587</v>
      </c>
      <c r="E741">
        <v>32800</v>
      </c>
    </row>
    <row r="742" spans="3:5" x14ac:dyDescent="0.4">
      <c r="C742" t="s">
        <v>760</v>
      </c>
      <c r="D742" t="s">
        <v>588</v>
      </c>
      <c r="E742">
        <v>8100</v>
      </c>
    </row>
    <row r="743" spans="3:5" x14ac:dyDescent="0.4">
      <c r="C743" t="s">
        <v>760</v>
      </c>
      <c r="D743" t="s">
        <v>589</v>
      </c>
      <c r="E743">
        <v>29400</v>
      </c>
    </row>
    <row r="744" spans="3:5" x14ac:dyDescent="0.4">
      <c r="C744" t="s">
        <v>760</v>
      </c>
      <c r="D744" t="s">
        <v>590</v>
      </c>
      <c r="E744">
        <v>15100</v>
      </c>
    </row>
    <row r="745" spans="3:5" x14ac:dyDescent="0.4">
      <c r="C745" t="s">
        <v>760</v>
      </c>
      <c r="D745" t="s">
        <v>591</v>
      </c>
      <c r="E745">
        <v>52900</v>
      </c>
    </row>
    <row r="746" spans="3:5" x14ac:dyDescent="0.4">
      <c r="C746" t="s">
        <v>760</v>
      </c>
      <c r="D746" t="s">
        <v>592</v>
      </c>
      <c r="E746">
        <v>18200</v>
      </c>
    </row>
    <row r="747" spans="3:5" x14ac:dyDescent="0.4">
      <c r="C747" t="s">
        <v>760</v>
      </c>
      <c r="D747" t="s">
        <v>593</v>
      </c>
      <c r="E747">
        <v>31800</v>
      </c>
    </row>
    <row r="748" spans="3:5" x14ac:dyDescent="0.4">
      <c r="C748" t="s">
        <v>760</v>
      </c>
      <c r="D748" t="s">
        <v>594</v>
      </c>
      <c r="E748">
        <v>47500</v>
      </c>
    </row>
    <row r="749" spans="3:5" x14ac:dyDescent="0.4">
      <c r="C749" t="s">
        <v>760</v>
      </c>
      <c r="D749" t="s">
        <v>595</v>
      </c>
      <c r="E749">
        <v>40000</v>
      </c>
    </row>
    <row r="750" spans="3:5" x14ac:dyDescent="0.4">
      <c r="C750" t="s">
        <v>760</v>
      </c>
      <c r="D750" t="s">
        <v>596</v>
      </c>
      <c r="E750">
        <v>14700</v>
      </c>
    </row>
    <row r="751" spans="3:5" x14ac:dyDescent="0.4">
      <c r="C751" t="s">
        <v>760</v>
      </c>
      <c r="D751" t="s">
        <v>597</v>
      </c>
      <c r="E751">
        <v>33400</v>
      </c>
    </row>
    <row r="752" spans="3:5" x14ac:dyDescent="0.4">
      <c r="C752" t="s">
        <v>760</v>
      </c>
      <c r="D752" t="s">
        <v>598</v>
      </c>
      <c r="E752">
        <v>35000</v>
      </c>
    </row>
    <row r="753" spans="3:5" x14ac:dyDescent="0.4">
      <c r="C753" t="s">
        <v>760</v>
      </c>
      <c r="D753" t="s">
        <v>599</v>
      </c>
      <c r="E753">
        <v>19800</v>
      </c>
    </row>
    <row r="754" spans="3:5" x14ac:dyDescent="0.4">
      <c r="C754" t="s">
        <v>760</v>
      </c>
      <c r="D754" t="s">
        <v>600</v>
      </c>
      <c r="E754">
        <v>24600</v>
      </c>
    </row>
    <row r="755" spans="3:5" x14ac:dyDescent="0.4">
      <c r="C755" t="s">
        <v>760</v>
      </c>
      <c r="D755" t="s">
        <v>601</v>
      </c>
      <c r="E755">
        <v>6200</v>
      </c>
    </row>
    <row r="756" spans="3:5" x14ac:dyDescent="0.4">
      <c r="C756" t="s">
        <v>760</v>
      </c>
      <c r="D756" t="s">
        <v>602</v>
      </c>
      <c r="E756">
        <v>23600</v>
      </c>
    </row>
    <row r="757" spans="3:5" x14ac:dyDescent="0.4">
      <c r="C757" t="s">
        <v>760</v>
      </c>
      <c r="D757" t="s">
        <v>603</v>
      </c>
      <c r="E757">
        <v>15000</v>
      </c>
    </row>
    <row r="758" spans="3:5" x14ac:dyDescent="0.4">
      <c r="C758" t="s">
        <v>760</v>
      </c>
      <c r="D758" t="s">
        <v>604</v>
      </c>
      <c r="E758">
        <v>37900</v>
      </c>
    </row>
    <row r="759" spans="3:5" x14ac:dyDescent="0.4">
      <c r="C759" t="s">
        <v>760</v>
      </c>
      <c r="D759" t="s">
        <v>605</v>
      </c>
      <c r="E759">
        <v>42700</v>
      </c>
    </row>
    <row r="760" spans="3:5" x14ac:dyDescent="0.4">
      <c r="C760" t="s">
        <v>760</v>
      </c>
      <c r="D760" t="s">
        <v>606</v>
      </c>
      <c r="E760">
        <v>13300</v>
      </c>
    </row>
    <row r="761" spans="3:5" x14ac:dyDescent="0.4">
      <c r="C761" t="s">
        <v>760</v>
      </c>
      <c r="D761" t="s">
        <v>607</v>
      </c>
      <c r="E761">
        <v>11400</v>
      </c>
    </row>
    <row r="762" spans="3:5" x14ac:dyDescent="0.4">
      <c r="C762" t="s">
        <v>760</v>
      </c>
      <c r="D762" t="s">
        <v>608</v>
      </c>
      <c r="E762">
        <v>9800</v>
      </c>
    </row>
    <row r="763" spans="3:5" x14ac:dyDescent="0.4">
      <c r="C763" t="s">
        <v>760</v>
      </c>
      <c r="D763" t="s">
        <v>609</v>
      </c>
      <c r="E763">
        <v>22600</v>
      </c>
    </row>
    <row r="764" spans="3:5" x14ac:dyDescent="0.4">
      <c r="C764" t="s">
        <v>760</v>
      </c>
      <c r="D764" t="s">
        <v>610</v>
      </c>
      <c r="E764">
        <v>19600</v>
      </c>
    </row>
    <row r="765" spans="3:5" x14ac:dyDescent="0.4">
      <c r="C765" t="s">
        <v>760</v>
      </c>
      <c r="D765" t="s">
        <v>611</v>
      </c>
      <c r="E765">
        <v>17400</v>
      </c>
    </row>
    <row r="766" spans="3:5" x14ac:dyDescent="0.4">
      <c r="C766" t="s">
        <v>760</v>
      </c>
      <c r="D766" t="s">
        <v>612</v>
      </c>
      <c r="E766">
        <v>30400</v>
      </c>
    </row>
    <row r="767" spans="3:5" x14ac:dyDescent="0.4">
      <c r="C767" t="s">
        <v>760</v>
      </c>
      <c r="D767" t="s">
        <v>613</v>
      </c>
      <c r="E767">
        <v>18700</v>
      </c>
    </row>
    <row r="768" spans="3:5" x14ac:dyDescent="0.4">
      <c r="C768" t="s">
        <v>760</v>
      </c>
      <c r="D768" t="s">
        <v>614</v>
      </c>
      <c r="E768">
        <v>60300</v>
      </c>
    </row>
    <row r="769" spans="3:5" x14ac:dyDescent="0.4">
      <c r="C769" t="s">
        <v>760</v>
      </c>
      <c r="D769" t="s">
        <v>615</v>
      </c>
      <c r="E769">
        <v>76100</v>
      </c>
    </row>
    <row r="770" spans="3:5" x14ac:dyDescent="0.4">
      <c r="C770" t="s">
        <v>760</v>
      </c>
      <c r="D770" t="s">
        <v>616</v>
      </c>
      <c r="E770">
        <v>12800</v>
      </c>
    </row>
    <row r="771" spans="3:5" x14ac:dyDescent="0.4">
      <c r="C771" t="s">
        <v>760</v>
      </c>
      <c r="D771" t="s">
        <v>617</v>
      </c>
      <c r="E771">
        <v>31600</v>
      </c>
    </row>
    <row r="772" spans="3:5" x14ac:dyDescent="0.4">
      <c r="C772" t="s">
        <v>760</v>
      </c>
      <c r="D772" t="s">
        <v>618</v>
      </c>
      <c r="E772">
        <v>18700</v>
      </c>
    </row>
    <row r="773" spans="3:5" x14ac:dyDescent="0.4">
      <c r="C773" t="s">
        <v>760</v>
      </c>
      <c r="D773" t="s">
        <v>619</v>
      </c>
      <c r="E773">
        <v>7500</v>
      </c>
    </row>
    <row r="774" spans="3:5" x14ac:dyDescent="0.4">
      <c r="C774" t="s">
        <v>760</v>
      </c>
      <c r="D774" t="s">
        <v>620</v>
      </c>
      <c r="E774">
        <v>10000</v>
      </c>
    </row>
    <row r="775" spans="3:5" x14ac:dyDescent="0.4">
      <c r="C775" t="s">
        <v>760</v>
      </c>
      <c r="D775" t="s">
        <v>621</v>
      </c>
      <c r="E775">
        <v>27800</v>
      </c>
    </row>
    <row r="776" spans="3:5" x14ac:dyDescent="0.4">
      <c r="C776" t="s">
        <v>760</v>
      </c>
      <c r="D776" t="s">
        <v>622</v>
      </c>
      <c r="E776">
        <v>4800</v>
      </c>
    </row>
    <row r="777" spans="3:5" x14ac:dyDescent="0.4">
      <c r="C777" t="s">
        <v>760</v>
      </c>
      <c r="D777" t="s">
        <v>623</v>
      </c>
      <c r="E777">
        <v>10000</v>
      </c>
    </row>
    <row r="778" spans="3:5" x14ac:dyDescent="0.4">
      <c r="C778" t="s">
        <v>760</v>
      </c>
      <c r="D778" t="s">
        <v>624</v>
      </c>
      <c r="E778">
        <v>23800</v>
      </c>
    </row>
    <row r="779" spans="3:5" x14ac:dyDescent="0.4">
      <c r="C779" t="s">
        <v>760</v>
      </c>
      <c r="D779" t="s">
        <v>625</v>
      </c>
      <c r="E779">
        <v>20400</v>
      </c>
    </row>
    <row r="780" spans="3:5" x14ac:dyDescent="0.4">
      <c r="C780" t="s">
        <v>760</v>
      </c>
      <c r="D780" t="s">
        <v>626</v>
      </c>
      <c r="E780">
        <v>21900</v>
      </c>
    </row>
    <row r="781" spans="3:5" x14ac:dyDescent="0.4">
      <c r="C781" t="s">
        <v>760</v>
      </c>
      <c r="D781" t="s">
        <v>627</v>
      </c>
      <c r="E781">
        <v>5200</v>
      </c>
    </row>
    <row r="782" spans="3:5" x14ac:dyDescent="0.4">
      <c r="C782" t="s">
        <v>760</v>
      </c>
      <c r="D782" t="s">
        <v>628</v>
      </c>
      <c r="E782">
        <v>45400</v>
      </c>
    </row>
    <row r="783" spans="3:5" x14ac:dyDescent="0.4">
      <c r="C783" t="s">
        <v>760</v>
      </c>
      <c r="D783" t="s">
        <v>629</v>
      </c>
      <c r="E783">
        <v>3500</v>
      </c>
    </row>
    <row r="784" spans="3:5" x14ac:dyDescent="0.4">
      <c r="C784" t="s">
        <v>760</v>
      </c>
      <c r="D784" t="s">
        <v>630</v>
      </c>
      <c r="E784">
        <v>15600</v>
      </c>
    </row>
    <row r="785" spans="3:5" x14ac:dyDescent="0.4">
      <c r="C785" t="s">
        <v>760</v>
      </c>
      <c r="D785" t="s">
        <v>631</v>
      </c>
      <c r="E785">
        <v>12300</v>
      </c>
    </row>
    <row r="786" spans="3:5" x14ac:dyDescent="0.4">
      <c r="C786" t="s">
        <v>760</v>
      </c>
      <c r="D786" t="s">
        <v>632</v>
      </c>
      <c r="E786">
        <v>15500</v>
      </c>
    </row>
    <row r="787" spans="3:5" x14ac:dyDescent="0.4">
      <c r="C787" t="s">
        <v>760</v>
      </c>
      <c r="D787" t="s">
        <v>633</v>
      </c>
      <c r="E787">
        <v>24700</v>
      </c>
    </row>
    <row r="788" spans="3:5" x14ac:dyDescent="0.4">
      <c r="C788" t="s">
        <v>760</v>
      </c>
      <c r="D788" t="s">
        <v>634</v>
      </c>
      <c r="E788">
        <v>19400</v>
      </c>
    </row>
    <row r="789" spans="3:5" x14ac:dyDescent="0.4">
      <c r="C789" t="s">
        <v>760</v>
      </c>
      <c r="D789" t="s">
        <v>635</v>
      </c>
      <c r="E789">
        <v>69700</v>
      </c>
    </row>
    <row r="790" spans="3:5" x14ac:dyDescent="0.4">
      <c r="C790" t="s">
        <v>760</v>
      </c>
      <c r="D790" t="s">
        <v>636</v>
      </c>
      <c r="E790">
        <v>22700</v>
      </c>
    </row>
    <row r="791" spans="3:5" x14ac:dyDescent="0.4">
      <c r="C791" t="s">
        <v>760</v>
      </c>
      <c r="D791" t="s">
        <v>637</v>
      </c>
      <c r="E791">
        <v>19300</v>
      </c>
    </row>
    <row r="792" spans="3:5" x14ac:dyDescent="0.4">
      <c r="C792" t="s">
        <v>760</v>
      </c>
      <c r="D792" t="s">
        <v>638</v>
      </c>
      <c r="E792">
        <v>15300</v>
      </c>
    </row>
    <row r="793" spans="3:5" x14ac:dyDescent="0.4">
      <c r="C793" t="s">
        <v>760</v>
      </c>
      <c r="D793" t="s">
        <v>639</v>
      </c>
      <c r="E793">
        <v>121100</v>
      </c>
    </row>
    <row r="794" spans="3:5" x14ac:dyDescent="0.4">
      <c r="C794" t="s">
        <v>760</v>
      </c>
      <c r="D794" t="s">
        <v>640</v>
      </c>
      <c r="E794">
        <v>13100</v>
      </c>
    </row>
    <row r="795" spans="3:5" x14ac:dyDescent="0.4">
      <c r="C795" t="s">
        <v>760</v>
      </c>
      <c r="D795" t="s">
        <v>641</v>
      </c>
      <c r="E795">
        <v>28900</v>
      </c>
    </row>
    <row r="796" spans="3:5" x14ac:dyDescent="0.4">
      <c r="C796" t="s">
        <v>760</v>
      </c>
      <c r="D796" t="s">
        <v>642</v>
      </c>
      <c r="E796">
        <v>18900</v>
      </c>
    </row>
    <row r="797" spans="3:5" x14ac:dyDescent="0.4">
      <c r="C797" t="s">
        <v>760</v>
      </c>
      <c r="D797" t="s">
        <v>643</v>
      </c>
      <c r="E797">
        <v>19600</v>
      </c>
    </row>
    <row r="798" spans="3:5" x14ac:dyDescent="0.4">
      <c r="C798" t="s">
        <v>760</v>
      </c>
      <c r="D798" t="s">
        <v>644</v>
      </c>
      <c r="E798">
        <v>18500</v>
      </c>
    </row>
    <row r="799" spans="3:5" x14ac:dyDescent="0.4">
      <c r="C799" t="s">
        <v>760</v>
      </c>
      <c r="D799" t="s">
        <v>645</v>
      </c>
      <c r="E799">
        <v>7400</v>
      </c>
    </row>
    <row r="800" spans="3:5" x14ac:dyDescent="0.4">
      <c r="C800" t="s">
        <v>760</v>
      </c>
      <c r="D800" t="s">
        <v>646</v>
      </c>
      <c r="E800">
        <v>12700</v>
      </c>
    </row>
    <row r="801" spans="3:5" x14ac:dyDescent="0.4">
      <c r="C801" t="s">
        <v>760</v>
      </c>
      <c r="D801" t="s">
        <v>647</v>
      </c>
      <c r="E801">
        <v>8900</v>
      </c>
    </row>
    <row r="802" spans="3:5" x14ac:dyDescent="0.4">
      <c r="C802" t="s">
        <v>760</v>
      </c>
      <c r="D802" t="s">
        <v>648</v>
      </c>
      <c r="E802">
        <v>31600</v>
      </c>
    </row>
    <row r="803" spans="3:5" x14ac:dyDescent="0.4">
      <c r="C803" t="s">
        <v>760</v>
      </c>
      <c r="D803" t="s">
        <v>649</v>
      </c>
      <c r="E803">
        <v>19400</v>
      </c>
    </row>
    <row r="804" spans="3:5" x14ac:dyDescent="0.4">
      <c r="C804" t="s">
        <v>760</v>
      </c>
      <c r="D804" t="s">
        <v>650</v>
      </c>
      <c r="E804">
        <v>17900</v>
      </c>
    </row>
    <row r="805" spans="3:5" x14ac:dyDescent="0.4">
      <c r="C805" t="s">
        <v>760</v>
      </c>
      <c r="D805" t="s">
        <v>651</v>
      </c>
      <c r="E805">
        <v>3500</v>
      </c>
    </row>
    <row r="806" spans="3:5" x14ac:dyDescent="0.4">
      <c r="C806" t="s">
        <v>760</v>
      </c>
      <c r="D806" t="s">
        <v>652</v>
      </c>
      <c r="E806">
        <v>25600</v>
      </c>
    </row>
    <row r="807" spans="3:5" x14ac:dyDescent="0.4">
      <c r="C807" t="s">
        <v>760</v>
      </c>
      <c r="D807" t="s">
        <v>653</v>
      </c>
      <c r="E807">
        <v>7800</v>
      </c>
    </row>
    <row r="808" spans="3:5" x14ac:dyDescent="0.4">
      <c r="C808" t="s">
        <v>760</v>
      </c>
      <c r="D808" t="s">
        <v>654</v>
      </c>
      <c r="E808">
        <v>2300</v>
      </c>
    </row>
    <row r="809" spans="3:5" x14ac:dyDescent="0.4">
      <c r="C809" t="s">
        <v>760</v>
      </c>
      <c r="D809" t="s">
        <v>655</v>
      </c>
      <c r="E809">
        <v>14600</v>
      </c>
    </row>
    <row r="810" spans="3:5" x14ac:dyDescent="0.4">
      <c r="C810" t="s">
        <v>760</v>
      </c>
      <c r="D810" t="s">
        <v>656</v>
      </c>
      <c r="E810">
        <v>9000</v>
      </c>
    </row>
    <row r="811" spans="3:5" x14ac:dyDescent="0.4">
      <c r="C811" t="s">
        <v>760</v>
      </c>
      <c r="D811" t="s">
        <v>657</v>
      </c>
      <c r="E811">
        <v>12700</v>
      </c>
    </row>
    <row r="812" spans="3:5" x14ac:dyDescent="0.4">
      <c r="C812" t="s">
        <v>760</v>
      </c>
      <c r="D812" t="s">
        <v>658</v>
      </c>
      <c r="E812">
        <v>8300</v>
      </c>
    </row>
    <row r="813" spans="3:5" x14ac:dyDescent="0.4">
      <c r="C813" t="s">
        <v>760</v>
      </c>
      <c r="D813" t="s">
        <v>659</v>
      </c>
      <c r="E813">
        <v>16300</v>
      </c>
    </row>
    <row r="814" spans="3:5" x14ac:dyDescent="0.4">
      <c r="C814" t="s">
        <v>760</v>
      </c>
      <c r="D814" t="s">
        <v>660</v>
      </c>
      <c r="E814">
        <v>7900</v>
      </c>
    </row>
    <row r="815" spans="3:5" x14ac:dyDescent="0.4">
      <c r="C815" t="s">
        <v>760</v>
      </c>
      <c r="D815" t="s">
        <v>661</v>
      </c>
      <c r="E815">
        <v>13900</v>
      </c>
    </row>
    <row r="816" spans="3:5" x14ac:dyDescent="0.4">
      <c r="C816" t="s">
        <v>760</v>
      </c>
      <c r="D816" t="s">
        <v>662</v>
      </c>
      <c r="E816">
        <v>15600</v>
      </c>
    </row>
    <row r="817" spans="3:5" x14ac:dyDescent="0.4">
      <c r="C817" t="s">
        <v>760</v>
      </c>
      <c r="D817" t="s">
        <v>663</v>
      </c>
      <c r="E817">
        <v>87500</v>
      </c>
    </row>
    <row r="818" spans="3:5" x14ac:dyDescent="0.4">
      <c r="C818" t="s">
        <v>760</v>
      </c>
      <c r="D818" t="s">
        <v>664</v>
      </c>
      <c r="E818">
        <v>282900</v>
      </c>
    </row>
    <row r="819" spans="3:5" x14ac:dyDescent="0.4">
      <c r="C819" t="s">
        <v>760</v>
      </c>
      <c r="D819" t="s">
        <v>665</v>
      </c>
      <c r="E819">
        <v>40700</v>
      </c>
    </row>
    <row r="820" spans="3:5" x14ac:dyDescent="0.4">
      <c r="C820" t="s">
        <v>760</v>
      </c>
      <c r="D820" t="s">
        <v>666</v>
      </c>
      <c r="E820">
        <v>48100</v>
      </c>
    </row>
    <row r="821" spans="3:5" x14ac:dyDescent="0.4">
      <c r="C821" t="s">
        <v>760</v>
      </c>
      <c r="D821" t="s">
        <v>667</v>
      </c>
      <c r="E821">
        <v>63500</v>
      </c>
    </row>
    <row r="822" spans="3:5" x14ac:dyDescent="0.4">
      <c r="C822" t="s">
        <v>760</v>
      </c>
      <c r="D822" t="s">
        <v>668</v>
      </c>
      <c r="E822">
        <v>97400</v>
      </c>
    </row>
    <row r="823" spans="3:5" x14ac:dyDescent="0.4">
      <c r="C823" t="s">
        <v>760</v>
      </c>
      <c r="D823" t="s">
        <v>669</v>
      </c>
      <c r="E823">
        <v>186200</v>
      </c>
    </row>
    <row r="824" spans="3:5" x14ac:dyDescent="0.4">
      <c r="C824" t="s">
        <v>760</v>
      </c>
      <c r="D824" t="s">
        <v>670</v>
      </c>
      <c r="E824">
        <v>67700</v>
      </c>
    </row>
    <row r="825" spans="3:5" x14ac:dyDescent="0.4">
      <c r="C825" t="s">
        <v>760</v>
      </c>
      <c r="D825" t="s">
        <v>671</v>
      </c>
      <c r="E825">
        <v>9800</v>
      </c>
    </row>
    <row r="826" spans="3:5" x14ac:dyDescent="0.4">
      <c r="C826" t="s">
        <v>760</v>
      </c>
      <c r="D826" t="s">
        <v>672</v>
      </c>
      <c r="E826">
        <v>12600</v>
      </c>
    </row>
    <row r="827" spans="3:5" x14ac:dyDescent="0.4">
      <c r="C827" t="s">
        <v>760</v>
      </c>
      <c r="D827" t="s">
        <v>673</v>
      </c>
      <c r="E827">
        <v>46200</v>
      </c>
    </row>
    <row r="828" spans="3:5" x14ac:dyDescent="0.4">
      <c r="C828" t="s">
        <v>760</v>
      </c>
      <c r="D828" t="s">
        <v>674</v>
      </c>
      <c r="E828">
        <v>32000</v>
      </c>
    </row>
    <row r="829" spans="3:5" x14ac:dyDescent="0.4">
      <c r="C829" t="s">
        <v>760</v>
      </c>
      <c r="D829" t="s">
        <v>675</v>
      </c>
      <c r="E829">
        <v>24800</v>
      </c>
    </row>
    <row r="830" spans="3:5" x14ac:dyDescent="0.4">
      <c r="C830" t="s">
        <v>760</v>
      </c>
      <c r="D830" t="s">
        <v>676</v>
      </c>
      <c r="E830">
        <v>33800</v>
      </c>
    </row>
    <row r="831" spans="3:5" x14ac:dyDescent="0.4">
      <c r="C831" t="s">
        <v>760</v>
      </c>
      <c r="D831" t="s">
        <v>677</v>
      </c>
      <c r="E831">
        <v>31200</v>
      </c>
    </row>
    <row r="832" spans="3:5" x14ac:dyDescent="0.4">
      <c r="C832" t="s">
        <v>760</v>
      </c>
      <c r="D832" t="s">
        <v>678</v>
      </c>
      <c r="E832">
        <v>24700</v>
      </c>
    </row>
    <row r="833" spans="3:5" x14ac:dyDescent="0.4">
      <c r="C833" t="s">
        <v>760</v>
      </c>
      <c r="D833" t="s">
        <v>679</v>
      </c>
      <c r="E833">
        <v>14400</v>
      </c>
    </row>
    <row r="834" spans="3:5" x14ac:dyDescent="0.4">
      <c r="C834" t="s">
        <v>760</v>
      </c>
      <c r="D834" t="s">
        <v>680</v>
      </c>
      <c r="E834">
        <v>125400</v>
      </c>
    </row>
    <row r="835" spans="3:5" x14ac:dyDescent="0.4">
      <c r="C835" t="s">
        <v>760</v>
      </c>
      <c r="D835" t="s">
        <v>681</v>
      </c>
      <c r="E835">
        <v>85200</v>
      </c>
    </row>
    <row r="836" spans="3:5" x14ac:dyDescent="0.4">
      <c r="C836" t="s">
        <v>760</v>
      </c>
      <c r="D836" t="s">
        <v>682</v>
      </c>
      <c r="E836">
        <v>39200</v>
      </c>
    </row>
    <row r="837" spans="3:5" x14ac:dyDescent="0.4">
      <c r="C837" t="s">
        <v>760</v>
      </c>
      <c r="D837" t="s">
        <v>683</v>
      </c>
      <c r="E837">
        <v>136600</v>
      </c>
    </row>
    <row r="838" spans="3:5" x14ac:dyDescent="0.4">
      <c r="C838" t="s">
        <v>760</v>
      </c>
      <c r="D838" t="s">
        <v>684</v>
      </c>
      <c r="E838">
        <v>82200</v>
      </c>
    </row>
    <row r="839" spans="3:5" x14ac:dyDescent="0.4">
      <c r="C839" t="s">
        <v>760</v>
      </c>
      <c r="D839" t="s">
        <v>685</v>
      </c>
      <c r="E839">
        <v>32100</v>
      </c>
    </row>
    <row r="840" spans="3:5" x14ac:dyDescent="0.4">
      <c r="C840" t="s">
        <v>760</v>
      </c>
      <c r="D840" t="s">
        <v>686</v>
      </c>
      <c r="E840">
        <v>27000</v>
      </c>
    </row>
    <row r="841" spans="3:5" x14ac:dyDescent="0.4">
      <c r="C841" t="s">
        <v>760</v>
      </c>
      <c r="D841" t="s">
        <v>687</v>
      </c>
      <c r="E841">
        <v>40900</v>
      </c>
    </row>
    <row r="842" spans="3:5" x14ac:dyDescent="0.4">
      <c r="C842" t="s">
        <v>760</v>
      </c>
      <c r="D842" t="s">
        <v>688</v>
      </c>
      <c r="E842">
        <v>25200</v>
      </c>
    </row>
    <row r="843" spans="3:5" x14ac:dyDescent="0.4">
      <c r="C843" t="s">
        <v>760</v>
      </c>
      <c r="D843" t="s">
        <v>689</v>
      </c>
      <c r="E843">
        <v>41000</v>
      </c>
    </row>
    <row r="844" spans="3:5" x14ac:dyDescent="0.4">
      <c r="C844" t="s">
        <v>760</v>
      </c>
      <c r="D844" t="s">
        <v>690</v>
      </c>
      <c r="E844">
        <v>68600</v>
      </c>
    </row>
    <row r="845" spans="3:5" x14ac:dyDescent="0.4">
      <c r="C845" t="s">
        <v>760</v>
      </c>
      <c r="D845" t="s">
        <v>691</v>
      </c>
      <c r="E845">
        <v>25300</v>
      </c>
    </row>
    <row r="846" spans="3:5" x14ac:dyDescent="0.4">
      <c r="C846" t="s">
        <v>760</v>
      </c>
      <c r="D846" t="s">
        <v>692</v>
      </c>
      <c r="E846">
        <v>15100</v>
      </c>
    </row>
    <row r="847" spans="3:5" x14ac:dyDescent="0.4">
      <c r="C847" t="s">
        <v>760</v>
      </c>
      <c r="D847" t="s">
        <v>693</v>
      </c>
      <c r="E847">
        <v>75700</v>
      </c>
    </row>
    <row r="848" spans="3:5" x14ac:dyDescent="0.4">
      <c r="C848" t="s">
        <v>760</v>
      </c>
      <c r="D848" t="s">
        <v>694</v>
      </c>
      <c r="E848">
        <v>22800</v>
      </c>
    </row>
    <row r="849" spans="3:5" x14ac:dyDescent="0.4">
      <c r="C849" t="s">
        <v>760</v>
      </c>
      <c r="D849" t="s">
        <v>393</v>
      </c>
      <c r="E849">
        <v>125000</v>
      </c>
    </row>
    <row r="850" spans="3:5" x14ac:dyDescent="0.4">
      <c r="C850" t="s">
        <v>760</v>
      </c>
      <c r="D850" t="s">
        <v>394</v>
      </c>
      <c r="E850">
        <v>40000</v>
      </c>
    </row>
    <row r="851" spans="3:5" x14ac:dyDescent="0.4">
      <c r="C851" t="s">
        <v>760</v>
      </c>
      <c r="D851" t="s">
        <v>395</v>
      </c>
      <c r="E851">
        <v>35500</v>
      </c>
    </row>
    <row r="852" spans="3:5" x14ac:dyDescent="0.4">
      <c r="C852" t="s">
        <v>760</v>
      </c>
      <c r="D852" t="s">
        <v>396</v>
      </c>
      <c r="E852">
        <v>32900</v>
      </c>
    </row>
    <row r="853" spans="3:5" x14ac:dyDescent="0.4">
      <c r="C853" t="s">
        <v>760</v>
      </c>
      <c r="D853" t="s">
        <v>397</v>
      </c>
      <c r="E853">
        <v>50300</v>
      </c>
    </row>
    <row r="854" spans="3:5" x14ac:dyDescent="0.4">
      <c r="C854" t="s">
        <v>760</v>
      </c>
      <c r="D854" t="s">
        <v>398</v>
      </c>
      <c r="E854">
        <v>19900</v>
      </c>
    </row>
    <row r="855" spans="3:5" x14ac:dyDescent="0.4">
      <c r="C855" t="s">
        <v>760</v>
      </c>
      <c r="D855" t="s">
        <v>399</v>
      </c>
      <c r="E855">
        <v>47300</v>
      </c>
    </row>
    <row r="856" spans="3:5" x14ac:dyDescent="0.4">
      <c r="C856" t="s">
        <v>760</v>
      </c>
      <c r="D856" t="s">
        <v>400</v>
      </c>
      <c r="E856">
        <v>26600</v>
      </c>
    </row>
    <row r="857" spans="3:5" x14ac:dyDescent="0.4">
      <c r="C857" t="s">
        <v>760</v>
      </c>
      <c r="D857" t="s">
        <v>401</v>
      </c>
      <c r="E857">
        <v>19200</v>
      </c>
    </row>
    <row r="858" spans="3:5" x14ac:dyDescent="0.4">
      <c r="C858" t="s">
        <v>760</v>
      </c>
      <c r="D858" t="s">
        <v>402</v>
      </c>
      <c r="E858">
        <v>24500</v>
      </c>
    </row>
    <row r="859" spans="3:5" x14ac:dyDescent="0.4">
      <c r="C859" t="s">
        <v>760</v>
      </c>
      <c r="D859" t="s">
        <v>403</v>
      </c>
      <c r="E859">
        <v>23300</v>
      </c>
    </row>
    <row r="860" spans="3:5" x14ac:dyDescent="0.4">
      <c r="C860" t="s">
        <v>760</v>
      </c>
      <c r="D860" t="s">
        <v>404</v>
      </c>
      <c r="E860">
        <v>44300</v>
      </c>
    </row>
    <row r="861" spans="3:5" x14ac:dyDescent="0.4">
      <c r="C861" t="s">
        <v>760</v>
      </c>
      <c r="D861" t="s">
        <v>405</v>
      </c>
      <c r="E861">
        <v>31100</v>
      </c>
    </row>
    <row r="862" spans="3:5" x14ac:dyDescent="0.4">
      <c r="C862" t="s">
        <v>760</v>
      </c>
      <c r="D862" t="s">
        <v>406</v>
      </c>
      <c r="E862">
        <v>18700</v>
      </c>
    </row>
    <row r="863" spans="3:5" x14ac:dyDescent="0.4">
      <c r="C863" t="s">
        <v>760</v>
      </c>
      <c r="D863" t="s">
        <v>407</v>
      </c>
      <c r="E863">
        <v>14700</v>
      </c>
    </row>
    <row r="864" spans="3:5" x14ac:dyDescent="0.4">
      <c r="C864" t="s">
        <v>760</v>
      </c>
      <c r="D864" t="s">
        <v>408</v>
      </c>
      <c r="E864">
        <v>43100</v>
      </c>
    </row>
    <row r="865" spans="3:5" x14ac:dyDescent="0.4">
      <c r="C865" t="s">
        <v>760</v>
      </c>
      <c r="D865" t="s">
        <v>409</v>
      </c>
      <c r="E865">
        <v>62100</v>
      </c>
    </row>
    <row r="866" spans="3:5" x14ac:dyDescent="0.4">
      <c r="C866" t="s">
        <v>760</v>
      </c>
      <c r="D866" t="s">
        <v>410</v>
      </c>
      <c r="E866">
        <v>9600</v>
      </c>
    </row>
    <row r="867" spans="3:5" x14ac:dyDescent="0.4">
      <c r="C867" t="s">
        <v>760</v>
      </c>
      <c r="D867" t="s">
        <v>411</v>
      </c>
      <c r="E867">
        <v>15400</v>
      </c>
    </row>
    <row r="868" spans="3:5" x14ac:dyDescent="0.4">
      <c r="C868" t="s">
        <v>760</v>
      </c>
      <c r="D868" t="s">
        <v>412</v>
      </c>
      <c r="E868">
        <v>20900</v>
      </c>
    </row>
    <row r="869" spans="3:5" x14ac:dyDescent="0.4">
      <c r="C869" t="s">
        <v>760</v>
      </c>
      <c r="D869" t="s">
        <v>413</v>
      </c>
      <c r="E869">
        <v>15900</v>
      </c>
    </row>
    <row r="870" spans="3:5" x14ac:dyDescent="0.4">
      <c r="C870" t="s">
        <v>760</v>
      </c>
      <c r="D870" t="s">
        <v>414</v>
      </c>
      <c r="E870">
        <v>39600</v>
      </c>
    </row>
    <row r="871" spans="3:5" x14ac:dyDescent="0.4">
      <c r="C871" t="s">
        <v>760</v>
      </c>
      <c r="D871" t="s">
        <v>415</v>
      </c>
      <c r="E871">
        <v>21700</v>
      </c>
    </row>
    <row r="872" spans="3:5" x14ac:dyDescent="0.4">
      <c r="C872" t="s">
        <v>760</v>
      </c>
      <c r="D872" t="s">
        <v>416</v>
      </c>
      <c r="E872">
        <v>13600</v>
      </c>
    </row>
    <row r="873" spans="3:5" x14ac:dyDescent="0.4">
      <c r="C873" t="s">
        <v>760</v>
      </c>
      <c r="D873" t="s">
        <v>417</v>
      </c>
      <c r="E873">
        <v>21300</v>
      </c>
    </row>
    <row r="874" spans="3:5" x14ac:dyDescent="0.4">
      <c r="C874" t="s">
        <v>760</v>
      </c>
      <c r="D874" t="s">
        <v>418</v>
      </c>
      <c r="E874">
        <v>12000</v>
      </c>
    </row>
    <row r="875" spans="3:5" x14ac:dyDescent="0.4">
      <c r="C875" t="s">
        <v>760</v>
      </c>
      <c r="D875" t="s">
        <v>419</v>
      </c>
      <c r="E875">
        <v>29700</v>
      </c>
    </row>
    <row r="876" spans="3:5" x14ac:dyDescent="0.4">
      <c r="C876" t="s">
        <v>760</v>
      </c>
      <c r="D876" t="s">
        <v>420</v>
      </c>
      <c r="E876">
        <v>8900</v>
      </c>
    </row>
    <row r="877" spans="3:5" x14ac:dyDescent="0.4">
      <c r="C877" t="s">
        <v>760</v>
      </c>
      <c r="D877" t="s">
        <v>421</v>
      </c>
      <c r="E877">
        <v>8500</v>
      </c>
    </row>
    <row r="878" spans="3:5" x14ac:dyDescent="0.4">
      <c r="C878" t="s">
        <v>760</v>
      </c>
      <c r="D878" t="s">
        <v>422</v>
      </c>
      <c r="E878">
        <v>14700</v>
      </c>
    </row>
    <row r="879" spans="3:5" x14ac:dyDescent="0.4">
      <c r="C879" t="s">
        <v>760</v>
      </c>
      <c r="D879" t="s">
        <v>423</v>
      </c>
      <c r="E879">
        <v>14400</v>
      </c>
    </row>
    <row r="880" spans="3:5" x14ac:dyDescent="0.4">
      <c r="C880" t="s">
        <v>760</v>
      </c>
      <c r="D880" t="s">
        <v>424</v>
      </c>
      <c r="E880">
        <v>9400</v>
      </c>
    </row>
    <row r="881" spans="3:5" x14ac:dyDescent="0.4">
      <c r="C881" t="s">
        <v>760</v>
      </c>
      <c r="D881" t="s">
        <v>425</v>
      </c>
      <c r="E881">
        <v>33200</v>
      </c>
    </row>
    <row r="882" spans="3:5" x14ac:dyDescent="0.4">
      <c r="C882" t="s">
        <v>760</v>
      </c>
      <c r="D882" t="s">
        <v>426</v>
      </c>
      <c r="E882">
        <v>25500</v>
      </c>
    </row>
    <row r="883" spans="3:5" x14ac:dyDescent="0.4">
      <c r="C883" t="s">
        <v>760</v>
      </c>
      <c r="D883" t="s">
        <v>427</v>
      </c>
      <c r="E883">
        <v>13800</v>
      </c>
    </row>
    <row r="884" spans="3:5" x14ac:dyDescent="0.4">
      <c r="C884" t="s">
        <v>760</v>
      </c>
      <c r="D884" t="s">
        <v>428</v>
      </c>
      <c r="E884">
        <v>26000</v>
      </c>
    </row>
    <row r="885" spans="3:5" x14ac:dyDescent="0.4">
      <c r="C885" t="s">
        <v>760</v>
      </c>
      <c r="D885" t="s">
        <v>429</v>
      </c>
      <c r="E885">
        <v>11200</v>
      </c>
    </row>
    <row r="886" spans="3:5" x14ac:dyDescent="0.4">
      <c r="C886" t="s">
        <v>760</v>
      </c>
      <c r="D886" t="s">
        <v>430</v>
      </c>
      <c r="E886">
        <v>10300</v>
      </c>
    </row>
    <row r="887" spans="3:5" x14ac:dyDescent="0.4">
      <c r="C887" t="s">
        <v>760</v>
      </c>
      <c r="D887" t="s">
        <v>431</v>
      </c>
      <c r="E887">
        <v>41000</v>
      </c>
    </row>
    <row r="888" spans="3:5" x14ac:dyDescent="0.4">
      <c r="C888" t="s">
        <v>760</v>
      </c>
      <c r="D888" t="s">
        <v>432</v>
      </c>
      <c r="E888">
        <v>85100</v>
      </c>
    </row>
    <row r="889" spans="3:5" x14ac:dyDescent="0.4">
      <c r="C889" t="s">
        <v>760</v>
      </c>
      <c r="D889" t="s">
        <v>433</v>
      </c>
      <c r="E889">
        <v>16800</v>
      </c>
    </row>
    <row r="890" spans="3:5" x14ac:dyDescent="0.4">
      <c r="C890" t="s">
        <v>760</v>
      </c>
      <c r="D890" t="s">
        <v>434</v>
      </c>
      <c r="E890">
        <v>10200</v>
      </c>
    </row>
    <row r="891" spans="3:5" x14ac:dyDescent="0.4">
      <c r="C891" t="s">
        <v>760</v>
      </c>
      <c r="D891" t="s">
        <v>435</v>
      </c>
      <c r="E891">
        <v>21100</v>
      </c>
    </row>
    <row r="892" spans="3:5" x14ac:dyDescent="0.4">
      <c r="C892" t="s">
        <v>760</v>
      </c>
      <c r="D892" t="s">
        <v>436</v>
      </c>
      <c r="E892">
        <v>6900</v>
      </c>
    </row>
    <row r="893" spans="3:5" x14ac:dyDescent="0.4">
      <c r="C893" t="s">
        <v>760</v>
      </c>
      <c r="D893" t="s">
        <v>437</v>
      </c>
      <c r="E893">
        <v>28100</v>
      </c>
    </row>
    <row r="894" spans="3:5" x14ac:dyDescent="0.4">
      <c r="C894" t="s">
        <v>760</v>
      </c>
      <c r="D894" t="s">
        <v>438</v>
      </c>
      <c r="E894">
        <v>7100</v>
      </c>
    </row>
    <row r="895" spans="3:5" x14ac:dyDescent="0.4">
      <c r="C895" t="s">
        <v>760</v>
      </c>
      <c r="D895" t="s">
        <v>439</v>
      </c>
      <c r="E895">
        <v>7800</v>
      </c>
    </row>
    <row r="896" spans="3:5" x14ac:dyDescent="0.4">
      <c r="C896" t="s">
        <v>760</v>
      </c>
      <c r="D896" t="s">
        <v>440</v>
      </c>
      <c r="E896">
        <v>12200</v>
      </c>
    </row>
    <row r="897" spans="3:5" x14ac:dyDescent="0.4">
      <c r="C897" t="s">
        <v>760</v>
      </c>
      <c r="D897" t="s">
        <v>441</v>
      </c>
      <c r="E897">
        <v>5600</v>
      </c>
    </row>
    <row r="898" spans="3:5" x14ac:dyDescent="0.4">
      <c r="C898" t="s">
        <v>760</v>
      </c>
      <c r="D898" t="s">
        <v>442</v>
      </c>
      <c r="E898">
        <v>14900</v>
      </c>
    </row>
    <row r="899" spans="3:5" x14ac:dyDescent="0.4">
      <c r="C899" t="s">
        <v>760</v>
      </c>
      <c r="D899" t="s">
        <v>443</v>
      </c>
      <c r="E899">
        <v>14200</v>
      </c>
    </row>
    <row r="900" spans="3:5" x14ac:dyDescent="0.4">
      <c r="C900" t="s">
        <v>760</v>
      </c>
      <c r="D900" t="s">
        <v>444</v>
      </c>
      <c r="E900">
        <v>16300</v>
      </c>
    </row>
    <row r="901" spans="3:5" x14ac:dyDescent="0.4">
      <c r="C901" t="s">
        <v>760</v>
      </c>
      <c r="D901" t="s">
        <v>445</v>
      </c>
      <c r="E901">
        <v>10800</v>
      </c>
    </row>
    <row r="902" spans="3:5" x14ac:dyDescent="0.4">
      <c r="C902" t="s">
        <v>760</v>
      </c>
      <c r="D902" t="s">
        <v>446</v>
      </c>
      <c r="E902">
        <v>12400</v>
      </c>
    </row>
    <row r="903" spans="3:5" x14ac:dyDescent="0.4">
      <c r="C903" t="s">
        <v>760</v>
      </c>
      <c r="D903" t="s">
        <v>447</v>
      </c>
      <c r="E903">
        <v>26300</v>
      </c>
    </row>
    <row r="904" spans="3:5" x14ac:dyDescent="0.4">
      <c r="C904" t="s">
        <v>760</v>
      </c>
      <c r="D904" t="s">
        <v>448</v>
      </c>
      <c r="E904">
        <v>25100</v>
      </c>
    </row>
    <row r="905" spans="3:5" x14ac:dyDescent="0.4">
      <c r="C905" t="s">
        <v>760</v>
      </c>
      <c r="D905" t="s">
        <v>449</v>
      </c>
      <c r="E905">
        <v>6000</v>
      </c>
    </row>
    <row r="906" spans="3:5" x14ac:dyDescent="0.4">
      <c r="C906" t="s">
        <v>760</v>
      </c>
      <c r="D906" t="s">
        <v>450</v>
      </c>
      <c r="E906">
        <v>36100</v>
      </c>
    </row>
    <row r="907" spans="3:5" x14ac:dyDescent="0.4">
      <c r="C907" t="s">
        <v>760</v>
      </c>
      <c r="D907" t="s">
        <v>451</v>
      </c>
      <c r="E907">
        <v>11400</v>
      </c>
    </row>
    <row r="908" spans="3:5" x14ac:dyDescent="0.4">
      <c r="C908" t="s">
        <v>760</v>
      </c>
      <c r="D908" t="s">
        <v>452</v>
      </c>
      <c r="E908">
        <v>16800</v>
      </c>
    </row>
    <row r="909" spans="3:5" x14ac:dyDescent="0.4">
      <c r="C909" t="s">
        <v>760</v>
      </c>
      <c r="D909" t="s">
        <v>453</v>
      </c>
      <c r="E909">
        <v>32800</v>
      </c>
    </row>
    <row r="910" spans="3:5" x14ac:dyDescent="0.4">
      <c r="C910" t="s">
        <v>760</v>
      </c>
      <c r="D910" t="s">
        <v>454</v>
      </c>
      <c r="E910">
        <v>17100</v>
      </c>
    </row>
    <row r="911" spans="3:5" x14ac:dyDescent="0.4">
      <c r="C911" t="s">
        <v>760</v>
      </c>
      <c r="D911" t="s">
        <v>455</v>
      </c>
      <c r="E911">
        <v>12800</v>
      </c>
    </row>
    <row r="912" spans="3:5" x14ac:dyDescent="0.4">
      <c r="C912" t="s">
        <v>760</v>
      </c>
      <c r="D912" t="s">
        <v>456</v>
      </c>
      <c r="E912">
        <v>23900</v>
      </c>
    </row>
    <row r="913" spans="3:5" x14ac:dyDescent="0.4">
      <c r="C913" t="s">
        <v>760</v>
      </c>
      <c r="D913" t="s">
        <v>457</v>
      </c>
      <c r="E913">
        <v>11300</v>
      </c>
    </row>
    <row r="914" spans="3:5" x14ac:dyDescent="0.4">
      <c r="C914" t="s">
        <v>760</v>
      </c>
      <c r="D914" t="s">
        <v>458</v>
      </c>
      <c r="E914">
        <v>32000</v>
      </c>
    </row>
    <row r="915" spans="3:5" x14ac:dyDescent="0.4">
      <c r="C915" t="s">
        <v>760</v>
      </c>
      <c r="D915" t="s">
        <v>459</v>
      </c>
      <c r="E915">
        <v>10100</v>
      </c>
    </row>
    <row r="916" spans="3:5" x14ac:dyDescent="0.4">
      <c r="C916" t="s">
        <v>760</v>
      </c>
      <c r="D916" t="s">
        <v>460</v>
      </c>
      <c r="E916">
        <v>36100</v>
      </c>
    </row>
    <row r="917" spans="3:5" x14ac:dyDescent="0.4">
      <c r="C917" t="s">
        <v>760</v>
      </c>
      <c r="D917" t="s">
        <v>461</v>
      </c>
      <c r="E917">
        <v>18600</v>
      </c>
    </row>
    <row r="918" spans="3:5" x14ac:dyDescent="0.4">
      <c r="C918" t="s">
        <v>760</v>
      </c>
      <c r="D918" t="s">
        <v>462</v>
      </c>
      <c r="E918">
        <v>15300</v>
      </c>
    </row>
    <row r="919" spans="3:5" x14ac:dyDescent="0.4">
      <c r="C919" t="s">
        <v>760</v>
      </c>
      <c r="D919" t="s">
        <v>463</v>
      </c>
      <c r="E919">
        <v>18400</v>
      </c>
    </row>
    <row r="920" spans="3:5" x14ac:dyDescent="0.4">
      <c r="C920" t="s">
        <v>760</v>
      </c>
      <c r="D920" t="s">
        <v>464</v>
      </c>
      <c r="E920">
        <v>17700</v>
      </c>
    </row>
    <row r="921" spans="3:5" x14ac:dyDescent="0.4">
      <c r="C921" t="s">
        <v>760</v>
      </c>
      <c r="D921" t="s">
        <v>465</v>
      </c>
      <c r="E921">
        <v>12500</v>
      </c>
    </row>
    <row r="922" spans="3:5" x14ac:dyDescent="0.4">
      <c r="C922" t="s">
        <v>760</v>
      </c>
      <c r="D922" t="s">
        <v>466</v>
      </c>
      <c r="E922">
        <v>18800</v>
      </c>
    </row>
    <row r="923" spans="3:5" x14ac:dyDescent="0.4">
      <c r="C923" t="s">
        <v>760</v>
      </c>
      <c r="D923" t="s">
        <v>467</v>
      </c>
      <c r="E923">
        <v>15000</v>
      </c>
    </row>
    <row r="924" spans="3:5" x14ac:dyDescent="0.4">
      <c r="C924" t="s">
        <v>760</v>
      </c>
      <c r="D924" t="s">
        <v>468</v>
      </c>
      <c r="E924">
        <v>15400</v>
      </c>
    </row>
    <row r="925" spans="3:5" x14ac:dyDescent="0.4">
      <c r="C925" t="s">
        <v>760</v>
      </c>
      <c r="D925" t="s">
        <v>469</v>
      </c>
      <c r="E925">
        <v>25400</v>
      </c>
    </row>
    <row r="926" spans="3:5" x14ac:dyDescent="0.4">
      <c r="C926" t="s">
        <v>760</v>
      </c>
      <c r="D926" t="s">
        <v>470</v>
      </c>
      <c r="E926">
        <v>19300</v>
      </c>
    </row>
    <row r="927" spans="3:5" x14ac:dyDescent="0.4">
      <c r="C927" t="s">
        <v>760</v>
      </c>
      <c r="D927" t="s">
        <v>471</v>
      </c>
      <c r="E927">
        <v>15600</v>
      </c>
    </row>
    <row r="928" spans="3:5" x14ac:dyDescent="0.4">
      <c r="C928" t="s">
        <v>760</v>
      </c>
      <c r="D928" t="s">
        <v>472</v>
      </c>
      <c r="E928">
        <v>3900</v>
      </c>
    </row>
    <row r="929" spans="3:5" x14ac:dyDescent="0.4">
      <c r="C929" t="s">
        <v>760</v>
      </c>
      <c r="D929" t="s">
        <v>473</v>
      </c>
      <c r="E929">
        <v>17000</v>
      </c>
    </row>
    <row r="930" spans="3:5" x14ac:dyDescent="0.4">
      <c r="C930" t="s">
        <v>760</v>
      </c>
      <c r="D930" t="s">
        <v>474</v>
      </c>
      <c r="E930">
        <v>33600</v>
      </c>
    </row>
    <row r="931" spans="3:5" x14ac:dyDescent="0.4">
      <c r="C931" t="s">
        <v>760</v>
      </c>
      <c r="D931" t="s">
        <v>475</v>
      </c>
      <c r="E931">
        <v>26700</v>
      </c>
    </row>
    <row r="932" spans="3:5" x14ac:dyDescent="0.4">
      <c r="C932" t="s">
        <v>760</v>
      </c>
      <c r="D932" t="s">
        <v>476</v>
      </c>
      <c r="E932">
        <v>30000</v>
      </c>
    </row>
    <row r="933" spans="3:5" x14ac:dyDescent="0.4">
      <c r="C933" t="s">
        <v>760</v>
      </c>
      <c r="D933" t="s">
        <v>477</v>
      </c>
      <c r="E933">
        <v>174400</v>
      </c>
    </row>
    <row r="934" spans="3:5" x14ac:dyDescent="0.4">
      <c r="C934" t="s">
        <v>760</v>
      </c>
      <c r="D934" t="s">
        <v>478</v>
      </c>
      <c r="E934">
        <v>39800</v>
      </c>
    </row>
    <row r="935" spans="3:5" x14ac:dyDescent="0.4">
      <c r="C935" t="s">
        <v>760</v>
      </c>
      <c r="D935" t="s">
        <v>479</v>
      </c>
      <c r="E935">
        <v>13900</v>
      </c>
    </row>
    <row r="936" spans="3:5" x14ac:dyDescent="0.4">
      <c r="C936" t="s">
        <v>760</v>
      </c>
      <c r="D936" t="s">
        <v>480</v>
      </c>
      <c r="E936">
        <v>16600</v>
      </c>
    </row>
    <row r="937" spans="3:5" x14ac:dyDescent="0.4">
      <c r="C937" t="s">
        <v>760</v>
      </c>
      <c r="D937" t="s">
        <v>481</v>
      </c>
      <c r="E937">
        <v>11100</v>
      </c>
    </row>
    <row r="938" spans="3:5" x14ac:dyDescent="0.4">
      <c r="C938" t="s">
        <v>760</v>
      </c>
      <c r="D938" t="s">
        <v>482</v>
      </c>
      <c r="E938">
        <v>18700</v>
      </c>
    </row>
    <row r="939" spans="3:5" x14ac:dyDescent="0.4">
      <c r="C939" t="s">
        <v>760</v>
      </c>
      <c r="D939" t="s">
        <v>483</v>
      </c>
      <c r="E939">
        <v>27700</v>
      </c>
    </row>
    <row r="940" spans="3:5" x14ac:dyDescent="0.4">
      <c r="C940" t="s">
        <v>760</v>
      </c>
      <c r="D940" t="s">
        <v>484</v>
      </c>
      <c r="E940">
        <v>21000</v>
      </c>
    </row>
    <row r="941" spans="3:5" x14ac:dyDescent="0.4">
      <c r="C941" t="s">
        <v>760</v>
      </c>
      <c r="D941" t="s">
        <v>485</v>
      </c>
      <c r="E941">
        <v>12800</v>
      </c>
    </row>
    <row r="942" spans="3:5" x14ac:dyDescent="0.4">
      <c r="C942" t="s">
        <v>760</v>
      </c>
      <c r="D942" t="s">
        <v>486</v>
      </c>
      <c r="E942">
        <v>19400</v>
      </c>
    </row>
    <row r="943" spans="3:5" x14ac:dyDescent="0.4">
      <c r="C943" t="s">
        <v>760</v>
      </c>
      <c r="D943" t="s">
        <v>487</v>
      </c>
      <c r="E943">
        <v>29600</v>
      </c>
    </row>
    <row r="944" spans="3:5" x14ac:dyDescent="0.4">
      <c r="C944" t="s">
        <v>760</v>
      </c>
      <c r="D944" t="s">
        <v>488</v>
      </c>
      <c r="E944">
        <v>23300</v>
      </c>
    </row>
    <row r="945" spans="3:5" x14ac:dyDescent="0.4">
      <c r="C945" t="s">
        <v>760</v>
      </c>
      <c r="D945" t="s">
        <v>489</v>
      </c>
      <c r="E945">
        <v>19600</v>
      </c>
    </row>
    <row r="946" spans="3:5" x14ac:dyDescent="0.4">
      <c r="C946" t="s">
        <v>760</v>
      </c>
      <c r="D946" t="s">
        <v>490</v>
      </c>
      <c r="E946">
        <v>45900</v>
      </c>
    </row>
    <row r="947" spans="3:5" x14ac:dyDescent="0.4">
      <c r="C947" t="s">
        <v>760</v>
      </c>
      <c r="D947" t="s">
        <v>491</v>
      </c>
      <c r="E947">
        <v>18700</v>
      </c>
    </row>
    <row r="948" spans="3:5" x14ac:dyDescent="0.4">
      <c r="C948" t="s">
        <v>760</v>
      </c>
      <c r="D948" t="s">
        <v>492</v>
      </c>
      <c r="E948">
        <v>20400</v>
      </c>
    </row>
    <row r="949" spans="3:5" x14ac:dyDescent="0.4">
      <c r="C949" t="s">
        <v>760</v>
      </c>
      <c r="D949" t="s">
        <v>493</v>
      </c>
      <c r="E949">
        <v>12100</v>
      </c>
    </row>
    <row r="950" spans="3:5" x14ac:dyDescent="0.4">
      <c r="C950" t="s">
        <v>760</v>
      </c>
      <c r="D950" t="s">
        <v>494</v>
      </c>
      <c r="E950">
        <v>16900</v>
      </c>
    </row>
    <row r="951" spans="3:5" x14ac:dyDescent="0.4">
      <c r="C951" t="s">
        <v>760</v>
      </c>
      <c r="D951" t="s">
        <v>495</v>
      </c>
      <c r="E951">
        <v>29000</v>
      </c>
    </row>
    <row r="952" spans="3:5" x14ac:dyDescent="0.4">
      <c r="C952" t="s">
        <v>760</v>
      </c>
      <c r="D952" t="s">
        <v>496</v>
      </c>
      <c r="E952">
        <v>12200</v>
      </c>
    </row>
    <row r="953" spans="3:5" x14ac:dyDescent="0.4">
      <c r="C953" t="s">
        <v>760</v>
      </c>
      <c r="D953" t="s">
        <v>497</v>
      </c>
      <c r="E953">
        <v>24200</v>
      </c>
    </row>
    <row r="954" spans="3:5" x14ac:dyDescent="0.4">
      <c r="C954" t="s">
        <v>760</v>
      </c>
      <c r="D954" t="s">
        <v>498</v>
      </c>
      <c r="E954">
        <v>11900</v>
      </c>
    </row>
    <row r="955" spans="3:5" x14ac:dyDescent="0.4">
      <c r="C955" t="s">
        <v>760</v>
      </c>
      <c r="D955" t="s">
        <v>499</v>
      </c>
      <c r="E955">
        <v>28100</v>
      </c>
    </row>
    <row r="956" spans="3:5" x14ac:dyDescent="0.4">
      <c r="C956" t="s">
        <v>760</v>
      </c>
      <c r="D956" t="s">
        <v>500</v>
      </c>
      <c r="E956">
        <v>26200</v>
      </c>
    </row>
    <row r="957" spans="3:5" x14ac:dyDescent="0.4">
      <c r="C957" t="s">
        <v>760</v>
      </c>
      <c r="D957" t="s">
        <v>501</v>
      </c>
      <c r="E957">
        <v>8200</v>
      </c>
    </row>
    <row r="958" spans="3:5" x14ac:dyDescent="0.4">
      <c r="C958" t="s">
        <v>760</v>
      </c>
      <c r="D958" t="s">
        <v>502</v>
      </c>
      <c r="E958">
        <v>31700</v>
      </c>
    </row>
    <row r="959" spans="3:5" x14ac:dyDescent="0.4">
      <c r="C959" t="s">
        <v>760</v>
      </c>
      <c r="D959" t="s">
        <v>503</v>
      </c>
      <c r="E959">
        <v>7800</v>
      </c>
    </row>
    <row r="960" spans="3:5" x14ac:dyDescent="0.4">
      <c r="C960" t="s">
        <v>760</v>
      </c>
      <c r="D960" t="s">
        <v>504</v>
      </c>
      <c r="E960">
        <v>12900</v>
      </c>
    </row>
    <row r="961" spans="3:5" x14ac:dyDescent="0.4">
      <c r="C961" t="s">
        <v>760</v>
      </c>
      <c r="D961" t="s">
        <v>505</v>
      </c>
      <c r="E961">
        <v>22400</v>
      </c>
    </row>
    <row r="962" spans="3:5" x14ac:dyDescent="0.4">
      <c r="C962" t="s">
        <v>760</v>
      </c>
      <c r="D962" t="s">
        <v>506</v>
      </c>
      <c r="E962">
        <v>10900</v>
      </c>
    </row>
    <row r="963" spans="3:5" x14ac:dyDescent="0.4">
      <c r="C963" t="s">
        <v>760</v>
      </c>
      <c r="D963" t="s">
        <v>507</v>
      </c>
      <c r="E963">
        <v>15700</v>
      </c>
    </row>
    <row r="964" spans="3:5" x14ac:dyDescent="0.4">
      <c r="C964" t="s">
        <v>760</v>
      </c>
      <c r="D964" t="s">
        <v>508</v>
      </c>
      <c r="E964">
        <v>44800</v>
      </c>
    </row>
    <row r="965" spans="3:5" x14ac:dyDescent="0.4">
      <c r="C965" t="s">
        <v>760</v>
      </c>
      <c r="D965" t="s">
        <v>509</v>
      </c>
      <c r="E965">
        <v>13700</v>
      </c>
    </row>
    <row r="966" spans="3:5" x14ac:dyDescent="0.4">
      <c r="C966" t="s">
        <v>760</v>
      </c>
      <c r="D966" t="s">
        <v>510</v>
      </c>
      <c r="E966">
        <v>15500</v>
      </c>
    </row>
    <row r="967" spans="3:5" x14ac:dyDescent="0.4">
      <c r="C967" t="s">
        <v>760</v>
      </c>
      <c r="D967" t="s">
        <v>511</v>
      </c>
      <c r="E967">
        <v>21800</v>
      </c>
    </row>
    <row r="968" spans="3:5" x14ac:dyDescent="0.4">
      <c r="C968" t="s">
        <v>760</v>
      </c>
      <c r="D968" t="s">
        <v>512</v>
      </c>
      <c r="E968">
        <v>297400</v>
      </c>
    </row>
    <row r="969" spans="3:5" x14ac:dyDescent="0.4">
      <c r="C969" t="s">
        <v>760</v>
      </c>
      <c r="D969" t="s">
        <v>695</v>
      </c>
      <c r="E969">
        <v>94300</v>
      </c>
    </row>
    <row r="970" spans="3:5" x14ac:dyDescent="0.4">
      <c r="C970" t="s">
        <v>760</v>
      </c>
      <c r="D970" t="s">
        <v>696</v>
      </c>
      <c r="E970">
        <v>23300</v>
      </c>
    </row>
    <row r="971" spans="3:5" x14ac:dyDescent="0.4">
      <c r="C971" t="s">
        <v>760</v>
      </c>
      <c r="D971" t="s">
        <v>697</v>
      </c>
      <c r="E971">
        <v>34900</v>
      </c>
    </row>
    <row r="972" spans="3:5" x14ac:dyDescent="0.4">
      <c r="C972" t="s">
        <v>760</v>
      </c>
      <c r="D972" t="s">
        <v>698</v>
      </c>
      <c r="E972">
        <v>68200</v>
      </c>
    </row>
    <row r="973" spans="3:5" x14ac:dyDescent="0.4">
      <c r="C973" t="s">
        <v>760</v>
      </c>
      <c r="D973" t="s">
        <v>699</v>
      </c>
      <c r="E973">
        <v>46100</v>
      </c>
    </row>
    <row r="974" spans="3:5" x14ac:dyDescent="0.4">
      <c r="C974" t="s">
        <v>760</v>
      </c>
      <c r="D974" t="s">
        <v>700</v>
      </c>
      <c r="E974">
        <v>24600</v>
      </c>
    </row>
    <row r="975" spans="3:5" x14ac:dyDescent="0.4">
      <c r="C975" t="s">
        <v>760</v>
      </c>
      <c r="D975" t="s">
        <v>701</v>
      </c>
      <c r="E975">
        <v>23900</v>
      </c>
    </row>
    <row r="976" spans="3:5" x14ac:dyDescent="0.4">
      <c r="C976" t="s">
        <v>760</v>
      </c>
      <c r="D976" t="s">
        <v>702</v>
      </c>
      <c r="E976">
        <v>42000</v>
      </c>
    </row>
    <row r="977" spans="3:5" x14ac:dyDescent="0.4">
      <c r="C977" t="s">
        <v>760</v>
      </c>
      <c r="D977" t="s">
        <v>703</v>
      </c>
      <c r="E977">
        <v>41100</v>
      </c>
    </row>
    <row r="978" spans="3:5" x14ac:dyDescent="0.4">
      <c r="C978" t="s">
        <v>760</v>
      </c>
      <c r="D978" t="s">
        <v>704</v>
      </c>
      <c r="E978">
        <v>53500</v>
      </c>
    </row>
    <row r="979" spans="3:5" x14ac:dyDescent="0.4">
      <c r="C979" t="s">
        <v>760</v>
      </c>
      <c r="D979" t="s">
        <v>705</v>
      </c>
      <c r="E979">
        <v>30100</v>
      </c>
    </row>
    <row r="980" spans="3:5" x14ac:dyDescent="0.4">
      <c r="C980" t="s">
        <v>760</v>
      </c>
      <c r="D980" t="s">
        <v>706</v>
      </c>
      <c r="E980">
        <v>47200</v>
      </c>
    </row>
    <row r="981" spans="3:5" x14ac:dyDescent="0.4">
      <c r="C981" t="s">
        <v>760</v>
      </c>
      <c r="D981" t="s">
        <v>707</v>
      </c>
      <c r="E981">
        <v>34600</v>
      </c>
    </row>
    <row r="982" spans="3:5" x14ac:dyDescent="0.4">
      <c r="C982" t="s">
        <v>760</v>
      </c>
      <c r="D982" t="s">
        <v>708</v>
      </c>
      <c r="E982">
        <v>53000</v>
      </c>
    </row>
    <row r="983" spans="3:5" x14ac:dyDescent="0.4">
      <c r="C983" t="s">
        <v>760</v>
      </c>
      <c r="D983" t="s">
        <v>709</v>
      </c>
      <c r="E983">
        <v>30300</v>
      </c>
    </row>
    <row r="984" spans="3:5" x14ac:dyDescent="0.4">
      <c r="C984" t="s">
        <v>760</v>
      </c>
      <c r="D984" t="s">
        <v>710</v>
      </c>
      <c r="E984">
        <v>113700</v>
      </c>
    </row>
    <row r="985" spans="3:5" x14ac:dyDescent="0.4">
      <c r="C985" t="s">
        <v>760</v>
      </c>
      <c r="D985" t="s">
        <v>711</v>
      </c>
      <c r="E985">
        <v>66500</v>
      </c>
    </row>
    <row r="986" spans="3:5" x14ac:dyDescent="0.4">
      <c r="C986" t="s">
        <v>760</v>
      </c>
      <c r="D986" t="s">
        <v>712</v>
      </c>
      <c r="E986">
        <v>162400</v>
      </c>
    </row>
    <row r="987" spans="3:5" x14ac:dyDescent="0.4">
      <c r="C987" t="s">
        <v>760</v>
      </c>
      <c r="D987" t="s">
        <v>713</v>
      </c>
      <c r="E987">
        <v>68200</v>
      </c>
    </row>
    <row r="988" spans="3:5" x14ac:dyDescent="0.4">
      <c r="C988" t="s">
        <v>760</v>
      </c>
      <c r="D988" t="s">
        <v>714</v>
      </c>
      <c r="E988">
        <v>35200</v>
      </c>
    </row>
    <row r="989" spans="3:5" x14ac:dyDescent="0.4">
      <c r="C989" t="s">
        <v>760</v>
      </c>
      <c r="D989" t="s">
        <v>715</v>
      </c>
      <c r="E989">
        <v>90600</v>
      </c>
    </row>
    <row r="990" spans="3:5" x14ac:dyDescent="0.4">
      <c r="C990" t="s">
        <v>760</v>
      </c>
      <c r="D990" t="s">
        <v>716</v>
      </c>
      <c r="E990">
        <v>85600</v>
      </c>
    </row>
    <row r="991" spans="3:5" x14ac:dyDescent="0.4">
      <c r="C991" t="s">
        <v>760</v>
      </c>
      <c r="D991" t="s">
        <v>717</v>
      </c>
      <c r="E991">
        <v>121900</v>
      </c>
    </row>
    <row r="992" spans="3:5" x14ac:dyDescent="0.4">
      <c r="C992" t="s">
        <v>760</v>
      </c>
      <c r="D992" t="s">
        <v>718</v>
      </c>
      <c r="E992">
        <v>137900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3518200</v>
      </c>
    </row>
    <row r="999" spans="3:5" x14ac:dyDescent="0.4">
      <c r="C999" t="s">
        <v>761</v>
      </c>
      <c r="D999" t="s">
        <v>513</v>
      </c>
      <c r="E999">
        <v>727700</v>
      </c>
    </row>
    <row r="1000" spans="3:5" x14ac:dyDescent="0.4">
      <c r="C1000" t="s">
        <v>761</v>
      </c>
      <c r="D1000" t="s">
        <v>514</v>
      </c>
      <c r="E1000">
        <v>327800</v>
      </c>
    </row>
    <row r="1001" spans="3:5" x14ac:dyDescent="0.4">
      <c r="C1001" t="s">
        <v>761</v>
      </c>
      <c r="D1001" t="s">
        <v>515</v>
      </c>
      <c r="E1001">
        <v>504400</v>
      </c>
    </row>
    <row r="1002" spans="3:5" x14ac:dyDescent="0.4">
      <c r="C1002" t="s">
        <v>761</v>
      </c>
      <c r="D1002" t="s">
        <v>516</v>
      </c>
      <c r="E1002">
        <v>245600</v>
      </c>
    </row>
    <row r="1003" spans="3:5" x14ac:dyDescent="0.4">
      <c r="C1003" t="s">
        <v>761</v>
      </c>
      <c r="D1003" t="s">
        <v>517</v>
      </c>
      <c r="E1003">
        <v>81500</v>
      </c>
    </row>
    <row r="1004" spans="3:5" x14ac:dyDescent="0.4">
      <c r="C1004" t="s">
        <v>761</v>
      </c>
      <c r="D1004" t="s">
        <v>518</v>
      </c>
      <c r="E1004">
        <v>82400</v>
      </c>
    </row>
    <row r="1005" spans="3:5" x14ac:dyDescent="0.4">
      <c r="C1005" t="s">
        <v>761</v>
      </c>
      <c r="D1005" t="s">
        <v>519</v>
      </c>
      <c r="E1005">
        <v>204500</v>
      </c>
    </row>
    <row r="1006" spans="3:5" x14ac:dyDescent="0.4">
      <c r="C1006" t="s">
        <v>761</v>
      </c>
      <c r="D1006" t="s">
        <v>520</v>
      </c>
      <c r="E1006">
        <v>70200</v>
      </c>
    </row>
    <row r="1007" spans="3:5" x14ac:dyDescent="0.4">
      <c r="C1007" t="s">
        <v>761</v>
      </c>
      <c r="D1007" t="s">
        <v>521</v>
      </c>
      <c r="E1007">
        <v>89700</v>
      </c>
    </row>
    <row r="1008" spans="3:5" x14ac:dyDescent="0.4">
      <c r="C1008" t="s">
        <v>761</v>
      </c>
      <c r="D1008" t="s">
        <v>522</v>
      </c>
      <c r="E1008">
        <v>123900</v>
      </c>
    </row>
    <row r="1009" spans="3:5" x14ac:dyDescent="0.4">
      <c r="C1009" t="s">
        <v>761</v>
      </c>
      <c r="D1009" t="s">
        <v>523</v>
      </c>
      <c r="E1009">
        <v>37800</v>
      </c>
    </row>
    <row r="1010" spans="3:5" x14ac:dyDescent="0.4">
      <c r="C1010" t="s">
        <v>761</v>
      </c>
      <c r="D1010" t="s">
        <v>524</v>
      </c>
      <c r="E1010">
        <v>68600</v>
      </c>
    </row>
    <row r="1011" spans="3:5" x14ac:dyDescent="0.4">
      <c r="C1011" t="s">
        <v>761</v>
      </c>
      <c r="D1011" t="s">
        <v>525</v>
      </c>
      <c r="E1011">
        <v>107500</v>
      </c>
    </row>
    <row r="1012" spans="3:5" x14ac:dyDescent="0.4">
      <c r="C1012" t="s">
        <v>761</v>
      </c>
      <c r="D1012" t="s">
        <v>526</v>
      </c>
      <c r="E1012">
        <v>44400</v>
      </c>
    </row>
    <row r="1013" spans="3:5" x14ac:dyDescent="0.4">
      <c r="C1013" t="s">
        <v>761</v>
      </c>
      <c r="D1013" t="s">
        <v>527</v>
      </c>
      <c r="E1013">
        <v>28800</v>
      </c>
    </row>
    <row r="1014" spans="3:5" x14ac:dyDescent="0.4">
      <c r="C1014" t="s">
        <v>761</v>
      </c>
      <c r="D1014" t="s">
        <v>528</v>
      </c>
      <c r="E1014">
        <v>116100</v>
      </c>
    </row>
    <row r="1015" spans="3:5" x14ac:dyDescent="0.4">
      <c r="C1015" t="s">
        <v>761</v>
      </c>
      <c r="D1015" t="s">
        <v>529</v>
      </c>
      <c r="E1015">
        <v>139800</v>
      </c>
    </row>
    <row r="1016" spans="3:5" x14ac:dyDescent="0.4">
      <c r="C1016" t="s">
        <v>761</v>
      </c>
      <c r="D1016" t="s">
        <v>530</v>
      </c>
      <c r="E1016">
        <v>42900</v>
      </c>
    </row>
    <row r="1017" spans="3:5" x14ac:dyDescent="0.4">
      <c r="C1017" t="s">
        <v>761</v>
      </c>
      <c r="D1017" t="s">
        <v>531</v>
      </c>
      <c r="E1017">
        <v>52100</v>
      </c>
    </row>
    <row r="1018" spans="3:5" x14ac:dyDescent="0.4">
      <c r="C1018" t="s">
        <v>761</v>
      </c>
      <c r="D1018" t="s">
        <v>532</v>
      </c>
      <c r="E1018">
        <v>45000</v>
      </c>
    </row>
    <row r="1019" spans="3:5" x14ac:dyDescent="0.4">
      <c r="C1019" t="s">
        <v>761</v>
      </c>
      <c r="D1019" t="s">
        <v>533</v>
      </c>
      <c r="E1019">
        <v>23800</v>
      </c>
    </row>
    <row r="1020" spans="3:5" x14ac:dyDescent="0.4">
      <c r="C1020" t="s">
        <v>761</v>
      </c>
      <c r="D1020" t="s">
        <v>534</v>
      </c>
      <c r="E1020">
        <v>42600</v>
      </c>
    </row>
    <row r="1021" spans="3:5" x14ac:dyDescent="0.4">
      <c r="C1021" t="s">
        <v>761</v>
      </c>
      <c r="D1021" t="s">
        <v>535</v>
      </c>
      <c r="E1021">
        <v>98300</v>
      </c>
    </row>
    <row r="1022" spans="3:5" x14ac:dyDescent="0.4">
      <c r="C1022" t="s">
        <v>761</v>
      </c>
      <c r="D1022" t="s">
        <v>536</v>
      </c>
      <c r="E1022">
        <v>94900</v>
      </c>
    </row>
    <row r="1023" spans="3:5" x14ac:dyDescent="0.4">
      <c r="C1023" t="s">
        <v>761</v>
      </c>
      <c r="D1023" t="s">
        <v>537</v>
      </c>
      <c r="E1023">
        <v>84100</v>
      </c>
    </row>
    <row r="1024" spans="3:5" x14ac:dyDescent="0.4">
      <c r="C1024" t="s">
        <v>761</v>
      </c>
      <c r="D1024" t="s">
        <v>538</v>
      </c>
      <c r="E1024">
        <v>38800</v>
      </c>
    </row>
    <row r="1025" spans="3:5" x14ac:dyDescent="0.4">
      <c r="C1025" t="s">
        <v>761</v>
      </c>
      <c r="D1025" t="s">
        <v>539</v>
      </c>
      <c r="E1025">
        <v>36000</v>
      </c>
    </row>
    <row r="1026" spans="3:5" x14ac:dyDescent="0.4">
      <c r="C1026" t="s">
        <v>761</v>
      </c>
      <c r="D1026" t="s">
        <v>540</v>
      </c>
      <c r="E1026">
        <v>68400</v>
      </c>
    </row>
    <row r="1027" spans="3:5" x14ac:dyDescent="0.4">
      <c r="C1027" t="s">
        <v>761</v>
      </c>
      <c r="D1027" t="s">
        <v>541</v>
      </c>
      <c r="E1027">
        <v>66700</v>
      </c>
    </row>
    <row r="1028" spans="3:5" x14ac:dyDescent="0.4">
      <c r="C1028" t="s">
        <v>761</v>
      </c>
      <c r="D1028" t="s">
        <v>542</v>
      </c>
      <c r="E1028">
        <v>24100</v>
      </c>
    </row>
    <row r="1029" spans="3:5" x14ac:dyDescent="0.4">
      <c r="C1029" t="s">
        <v>761</v>
      </c>
      <c r="D1029" t="s">
        <v>543</v>
      </c>
      <c r="E1029">
        <v>62200</v>
      </c>
    </row>
    <row r="1030" spans="3:5" x14ac:dyDescent="0.4">
      <c r="C1030" t="s">
        <v>761</v>
      </c>
      <c r="D1030" t="s">
        <v>544</v>
      </c>
      <c r="E1030">
        <v>30000</v>
      </c>
    </row>
    <row r="1031" spans="3:5" x14ac:dyDescent="0.4">
      <c r="C1031" t="s">
        <v>761</v>
      </c>
      <c r="D1031" t="s">
        <v>545</v>
      </c>
      <c r="E1031">
        <v>15500</v>
      </c>
    </row>
    <row r="1032" spans="3:5" x14ac:dyDescent="0.4">
      <c r="C1032" t="s">
        <v>761</v>
      </c>
      <c r="D1032" t="s">
        <v>546</v>
      </c>
      <c r="E1032">
        <v>102500</v>
      </c>
    </row>
    <row r="1033" spans="3:5" x14ac:dyDescent="0.4">
      <c r="C1033" t="s">
        <v>761</v>
      </c>
      <c r="D1033" t="s">
        <v>547</v>
      </c>
      <c r="E1033">
        <v>75900</v>
      </c>
    </row>
    <row r="1034" spans="3:5" x14ac:dyDescent="0.4">
      <c r="C1034" t="s">
        <v>761</v>
      </c>
      <c r="D1034" t="s">
        <v>548</v>
      </c>
      <c r="E1034">
        <v>68800</v>
      </c>
    </row>
    <row r="1035" spans="3:5" x14ac:dyDescent="0.4">
      <c r="C1035" t="s">
        <v>761</v>
      </c>
      <c r="D1035" t="s">
        <v>549</v>
      </c>
      <c r="E1035">
        <v>25500</v>
      </c>
    </row>
    <row r="1036" spans="3:5" x14ac:dyDescent="0.4">
      <c r="C1036" t="s">
        <v>761</v>
      </c>
      <c r="D1036" t="s">
        <v>550</v>
      </c>
      <c r="E1036">
        <v>74300</v>
      </c>
    </row>
    <row r="1037" spans="3:5" x14ac:dyDescent="0.4">
      <c r="C1037" t="s">
        <v>761</v>
      </c>
      <c r="D1037" t="s">
        <v>551</v>
      </c>
      <c r="E1037">
        <v>35100</v>
      </c>
    </row>
    <row r="1038" spans="3:5" x14ac:dyDescent="0.4">
      <c r="C1038" t="s">
        <v>761</v>
      </c>
      <c r="D1038" t="s">
        <v>552</v>
      </c>
      <c r="E1038">
        <v>23700</v>
      </c>
    </row>
    <row r="1039" spans="3:5" x14ac:dyDescent="0.4">
      <c r="C1039" t="s">
        <v>761</v>
      </c>
      <c r="D1039" t="s">
        <v>553</v>
      </c>
      <c r="E1039">
        <v>105000</v>
      </c>
    </row>
    <row r="1040" spans="3:5" x14ac:dyDescent="0.4">
      <c r="C1040" t="s">
        <v>761</v>
      </c>
      <c r="D1040" t="s">
        <v>554</v>
      </c>
      <c r="E1040">
        <v>117800</v>
      </c>
    </row>
    <row r="1041" spans="3:5" x14ac:dyDescent="0.4">
      <c r="C1041" t="s">
        <v>761</v>
      </c>
      <c r="D1041" t="s">
        <v>555</v>
      </c>
      <c r="E1041">
        <v>57500</v>
      </c>
    </row>
    <row r="1042" spans="3:5" x14ac:dyDescent="0.4">
      <c r="C1042" t="s">
        <v>761</v>
      </c>
      <c r="D1042" t="s">
        <v>556</v>
      </c>
      <c r="E1042">
        <v>59900</v>
      </c>
    </row>
    <row r="1043" spans="3:5" x14ac:dyDescent="0.4">
      <c r="C1043" t="s">
        <v>761</v>
      </c>
      <c r="D1043" t="s">
        <v>557</v>
      </c>
      <c r="E1043">
        <v>101600</v>
      </c>
    </row>
    <row r="1044" spans="3:5" x14ac:dyDescent="0.4">
      <c r="C1044" t="s">
        <v>761</v>
      </c>
      <c r="D1044" t="s">
        <v>558</v>
      </c>
      <c r="E1044">
        <v>96700</v>
      </c>
    </row>
    <row r="1045" spans="3:5" x14ac:dyDescent="0.4">
      <c r="C1045" t="s">
        <v>761</v>
      </c>
      <c r="D1045" t="s">
        <v>559</v>
      </c>
      <c r="E1045">
        <v>51100</v>
      </c>
    </row>
    <row r="1046" spans="3:5" x14ac:dyDescent="0.4">
      <c r="C1046" t="s">
        <v>761</v>
      </c>
      <c r="D1046" t="s">
        <v>560</v>
      </c>
      <c r="E1046">
        <v>27100</v>
      </c>
    </row>
    <row r="1047" spans="3:5" x14ac:dyDescent="0.4">
      <c r="C1047" t="s">
        <v>761</v>
      </c>
      <c r="D1047" t="s">
        <v>561</v>
      </c>
      <c r="E1047">
        <v>41900</v>
      </c>
    </row>
    <row r="1048" spans="3:5" x14ac:dyDescent="0.4">
      <c r="C1048" t="s">
        <v>761</v>
      </c>
      <c r="D1048" t="s">
        <v>562</v>
      </c>
      <c r="E1048">
        <v>50100</v>
      </c>
    </row>
    <row r="1049" spans="3:5" x14ac:dyDescent="0.4">
      <c r="C1049" t="s">
        <v>761</v>
      </c>
      <c r="D1049" t="s">
        <v>563</v>
      </c>
      <c r="E1049">
        <v>23900</v>
      </c>
    </row>
    <row r="1050" spans="3:5" x14ac:dyDescent="0.4">
      <c r="C1050" t="s">
        <v>761</v>
      </c>
      <c r="D1050" t="s">
        <v>564</v>
      </c>
      <c r="E1050">
        <v>43600</v>
      </c>
    </row>
    <row r="1051" spans="3:5" x14ac:dyDescent="0.4">
      <c r="C1051" t="s">
        <v>761</v>
      </c>
      <c r="D1051" t="s">
        <v>565</v>
      </c>
      <c r="E1051">
        <v>79900</v>
      </c>
    </row>
    <row r="1052" spans="3:5" x14ac:dyDescent="0.4">
      <c r="C1052" t="s">
        <v>761</v>
      </c>
      <c r="D1052" t="s">
        <v>566</v>
      </c>
      <c r="E1052">
        <v>25300</v>
      </c>
    </row>
    <row r="1053" spans="3:5" x14ac:dyDescent="0.4">
      <c r="C1053" t="s">
        <v>761</v>
      </c>
      <c r="D1053" t="s">
        <v>567</v>
      </c>
      <c r="E1053">
        <v>40500</v>
      </c>
    </row>
    <row r="1054" spans="3:5" x14ac:dyDescent="0.4">
      <c r="C1054" t="s">
        <v>761</v>
      </c>
      <c r="D1054" t="s">
        <v>568</v>
      </c>
      <c r="E1054">
        <v>126400</v>
      </c>
    </row>
    <row r="1055" spans="3:5" x14ac:dyDescent="0.4">
      <c r="C1055" t="s">
        <v>761</v>
      </c>
      <c r="D1055" t="s">
        <v>569</v>
      </c>
      <c r="E1055">
        <v>161200</v>
      </c>
    </row>
    <row r="1056" spans="3:5" x14ac:dyDescent="0.4">
      <c r="C1056" t="s">
        <v>761</v>
      </c>
      <c r="D1056" t="s">
        <v>570</v>
      </c>
      <c r="E1056">
        <v>73600</v>
      </c>
    </row>
    <row r="1057" spans="3:5" x14ac:dyDescent="0.4">
      <c r="C1057" t="s">
        <v>761</v>
      </c>
      <c r="D1057" t="s">
        <v>571</v>
      </c>
      <c r="E1057">
        <v>123100</v>
      </c>
    </row>
    <row r="1058" spans="3:5" x14ac:dyDescent="0.4">
      <c r="C1058" t="s">
        <v>761</v>
      </c>
      <c r="D1058" t="s">
        <v>572</v>
      </c>
      <c r="E1058">
        <v>40200</v>
      </c>
    </row>
    <row r="1059" spans="3:5" x14ac:dyDescent="0.4">
      <c r="C1059" t="s">
        <v>761</v>
      </c>
      <c r="D1059" t="s">
        <v>573</v>
      </c>
      <c r="E1059">
        <v>26300</v>
      </c>
    </row>
    <row r="1060" spans="3:5" x14ac:dyDescent="0.4">
      <c r="C1060" t="s">
        <v>761</v>
      </c>
      <c r="D1060" t="s">
        <v>574</v>
      </c>
      <c r="E1060">
        <v>14900</v>
      </c>
    </row>
    <row r="1061" spans="3:5" x14ac:dyDescent="0.4">
      <c r="C1061" t="s">
        <v>761</v>
      </c>
      <c r="D1061" t="s">
        <v>575</v>
      </c>
      <c r="E1061">
        <v>29800</v>
      </c>
    </row>
    <row r="1062" spans="3:5" x14ac:dyDescent="0.4">
      <c r="C1062" t="s">
        <v>761</v>
      </c>
      <c r="D1062" t="s">
        <v>576</v>
      </c>
      <c r="E1062">
        <v>41700</v>
      </c>
    </row>
    <row r="1063" spans="3:5" x14ac:dyDescent="0.4">
      <c r="C1063" t="s">
        <v>761</v>
      </c>
      <c r="D1063" t="s">
        <v>577</v>
      </c>
      <c r="E1063">
        <v>27300</v>
      </c>
    </row>
    <row r="1064" spans="3:5" x14ac:dyDescent="0.4">
      <c r="C1064" t="s">
        <v>761</v>
      </c>
      <c r="D1064" t="s">
        <v>578</v>
      </c>
      <c r="E1064">
        <v>18400</v>
      </c>
    </row>
    <row r="1065" spans="3:5" x14ac:dyDescent="0.4">
      <c r="C1065" t="s">
        <v>761</v>
      </c>
      <c r="D1065" t="s">
        <v>579</v>
      </c>
      <c r="E1065">
        <v>30100</v>
      </c>
    </row>
    <row r="1066" spans="3:5" x14ac:dyDescent="0.4">
      <c r="C1066" t="s">
        <v>761</v>
      </c>
      <c r="D1066" t="s">
        <v>580</v>
      </c>
      <c r="E1066">
        <v>26800</v>
      </c>
    </row>
    <row r="1067" spans="3:5" x14ac:dyDescent="0.4">
      <c r="C1067" t="s">
        <v>761</v>
      </c>
      <c r="D1067" t="s">
        <v>581</v>
      </c>
      <c r="E1067">
        <v>33300</v>
      </c>
    </row>
    <row r="1068" spans="3:5" x14ac:dyDescent="0.4">
      <c r="C1068" t="s">
        <v>761</v>
      </c>
      <c r="D1068" t="s">
        <v>582</v>
      </c>
      <c r="E1068">
        <v>47500</v>
      </c>
    </row>
    <row r="1069" spans="3:5" x14ac:dyDescent="0.4">
      <c r="C1069" t="s">
        <v>761</v>
      </c>
      <c r="D1069" t="s">
        <v>583</v>
      </c>
      <c r="E1069">
        <v>109500</v>
      </c>
    </row>
    <row r="1070" spans="3:5" x14ac:dyDescent="0.4">
      <c r="C1070" t="s">
        <v>761</v>
      </c>
      <c r="D1070" t="s">
        <v>584</v>
      </c>
      <c r="E1070">
        <v>42500</v>
      </c>
    </row>
    <row r="1071" spans="3:5" x14ac:dyDescent="0.4">
      <c r="C1071" t="s">
        <v>761</v>
      </c>
      <c r="D1071" t="s">
        <v>585</v>
      </c>
      <c r="E1071">
        <v>63500</v>
      </c>
    </row>
    <row r="1072" spans="3:5" x14ac:dyDescent="0.4">
      <c r="C1072" t="s">
        <v>761</v>
      </c>
      <c r="D1072" t="s">
        <v>586</v>
      </c>
      <c r="E1072">
        <v>20600</v>
      </c>
    </row>
    <row r="1073" spans="3:5" x14ac:dyDescent="0.4">
      <c r="C1073" t="s">
        <v>761</v>
      </c>
      <c r="D1073" t="s">
        <v>587</v>
      </c>
      <c r="E1073">
        <v>22200</v>
      </c>
    </row>
    <row r="1074" spans="3:5" x14ac:dyDescent="0.4">
      <c r="C1074" t="s">
        <v>761</v>
      </c>
      <c r="D1074" t="s">
        <v>588</v>
      </c>
      <c r="E1074">
        <v>145600</v>
      </c>
    </row>
    <row r="1075" spans="3:5" x14ac:dyDescent="0.4">
      <c r="C1075" t="s">
        <v>761</v>
      </c>
      <c r="D1075" t="s">
        <v>589</v>
      </c>
      <c r="E1075">
        <v>55200</v>
      </c>
    </row>
    <row r="1076" spans="3:5" x14ac:dyDescent="0.4">
      <c r="C1076" t="s">
        <v>761</v>
      </c>
      <c r="D1076" t="s">
        <v>590</v>
      </c>
      <c r="E1076">
        <v>46300</v>
      </c>
    </row>
    <row r="1077" spans="3:5" x14ac:dyDescent="0.4">
      <c r="C1077" t="s">
        <v>761</v>
      </c>
      <c r="D1077" t="s">
        <v>591</v>
      </c>
      <c r="E1077">
        <v>16500</v>
      </c>
    </row>
    <row r="1078" spans="3:5" x14ac:dyDescent="0.4">
      <c r="C1078" t="s">
        <v>761</v>
      </c>
      <c r="D1078" t="s">
        <v>592</v>
      </c>
      <c r="E1078">
        <v>34200</v>
      </c>
    </row>
    <row r="1079" spans="3:5" x14ac:dyDescent="0.4">
      <c r="C1079" t="s">
        <v>761</v>
      </c>
      <c r="D1079" t="s">
        <v>593</v>
      </c>
      <c r="E1079">
        <v>18800</v>
      </c>
    </row>
    <row r="1080" spans="3:5" x14ac:dyDescent="0.4">
      <c r="C1080" t="s">
        <v>761</v>
      </c>
      <c r="D1080" t="s">
        <v>594</v>
      </c>
      <c r="E1080">
        <v>30700</v>
      </c>
    </row>
    <row r="1081" spans="3:5" x14ac:dyDescent="0.4">
      <c r="C1081" t="s">
        <v>761</v>
      </c>
      <c r="D1081" t="s">
        <v>595</v>
      </c>
      <c r="E1081">
        <v>34600</v>
      </c>
    </row>
    <row r="1082" spans="3:5" x14ac:dyDescent="0.4">
      <c r="C1082" t="s">
        <v>761</v>
      </c>
      <c r="D1082" t="s">
        <v>596</v>
      </c>
      <c r="E1082">
        <v>20900</v>
      </c>
    </row>
    <row r="1083" spans="3:5" x14ac:dyDescent="0.4">
      <c r="C1083" t="s">
        <v>761</v>
      </c>
      <c r="D1083" t="s">
        <v>597</v>
      </c>
      <c r="E1083">
        <v>39000</v>
      </c>
    </row>
    <row r="1084" spans="3:5" x14ac:dyDescent="0.4">
      <c r="C1084" t="s">
        <v>761</v>
      </c>
      <c r="D1084" t="s">
        <v>598</v>
      </c>
      <c r="E1084">
        <v>53000</v>
      </c>
    </row>
    <row r="1085" spans="3:5" x14ac:dyDescent="0.4">
      <c r="C1085" t="s">
        <v>761</v>
      </c>
      <c r="D1085" t="s">
        <v>599</v>
      </c>
      <c r="E1085">
        <v>51500</v>
      </c>
    </row>
    <row r="1086" spans="3:5" x14ac:dyDescent="0.4">
      <c r="C1086" t="s">
        <v>761</v>
      </c>
      <c r="D1086" t="s">
        <v>600</v>
      </c>
      <c r="E1086">
        <v>17700</v>
      </c>
    </row>
    <row r="1087" spans="3:5" x14ac:dyDescent="0.4">
      <c r="C1087" t="s">
        <v>761</v>
      </c>
      <c r="D1087" t="s">
        <v>601</v>
      </c>
      <c r="E1087">
        <v>35100</v>
      </c>
    </row>
    <row r="1088" spans="3:5" x14ac:dyDescent="0.4">
      <c r="C1088" t="s">
        <v>761</v>
      </c>
      <c r="D1088" t="s">
        <v>602</v>
      </c>
      <c r="E1088">
        <v>23400</v>
      </c>
    </row>
    <row r="1089" spans="3:5" x14ac:dyDescent="0.4">
      <c r="C1089" t="s">
        <v>761</v>
      </c>
      <c r="D1089" t="s">
        <v>603</v>
      </c>
      <c r="E1089">
        <v>21300</v>
      </c>
    </row>
    <row r="1090" spans="3:5" x14ac:dyDescent="0.4">
      <c r="C1090" t="s">
        <v>761</v>
      </c>
      <c r="D1090" t="s">
        <v>604</v>
      </c>
      <c r="E1090">
        <v>26000</v>
      </c>
    </row>
    <row r="1091" spans="3:5" x14ac:dyDescent="0.4">
      <c r="C1091" t="s">
        <v>761</v>
      </c>
      <c r="D1091" t="s">
        <v>605</v>
      </c>
      <c r="E1091">
        <v>49600</v>
      </c>
    </row>
    <row r="1092" spans="3:5" x14ac:dyDescent="0.4">
      <c r="C1092" t="s">
        <v>761</v>
      </c>
      <c r="D1092" t="s">
        <v>606</v>
      </c>
      <c r="E1092">
        <v>22800</v>
      </c>
    </row>
    <row r="1093" spans="3:5" x14ac:dyDescent="0.4">
      <c r="C1093" t="s">
        <v>761</v>
      </c>
      <c r="D1093" t="s">
        <v>607</v>
      </c>
      <c r="E1093">
        <v>35000</v>
      </c>
    </row>
    <row r="1094" spans="3:5" x14ac:dyDescent="0.4">
      <c r="C1094" t="s">
        <v>761</v>
      </c>
      <c r="D1094" t="s">
        <v>608</v>
      </c>
      <c r="E1094">
        <v>43200</v>
      </c>
    </row>
    <row r="1095" spans="3:5" x14ac:dyDescent="0.4">
      <c r="C1095" t="s">
        <v>761</v>
      </c>
      <c r="D1095" t="s">
        <v>609</v>
      </c>
      <c r="E1095">
        <v>10100</v>
      </c>
    </row>
    <row r="1096" spans="3:5" x14ac:dyDescent="0.4">
      <c r="C1096" t="s">
        <v>761</v>
      </c>
      <c r="D1096" t="s">
        <v>610</v>
      </c>
      <c r="E1096">
        <v>23900</v>
      </c>
    </row>
    <row r="1097" spans="3:5" x14ac:dyDescent="0.4">
      <c r="C1097" t="s">
        <v>761</v>
      </c>
      <c r="D1097" t="s">
        <v>611</v>
      </c>
      <c r="E1097">
        <v>40500</v>
      </c>
    </row>
    <row r="1098" spans="3:5" x14ac:dyDescent="0.4">
      <c r="C1098" t="s">
        <v>761</v>
      </c>
      <c r="D1098" t="s">
        <v>612</v>
      </c>
      <c r="E1098">
        <v>30500</v>
      </c>
    </row>
    <row r="1099" spans="3:5" x14ac:dyDescent="0.4">
      <c r="C1099" t="s">
        <v>761</v>
      </c>
      <c r="D1099" t="s">
        <v>613</v>
      </c>
      <c r="E1099">
        <v>30800</v>
      </c>
    </row>
    <row r="1100" spans="3:5" x14ac:dyDescent="0.4">
      <c r="C1100" t="s">
        <v>761</v>
      </c>
      <c r="D1100" t="s">
        <v>614</v>
      </c>
      <c r="E1100">
        <v>20000</v>
      </c>
    </row>
    <row r="1101" spans="3:5" x14ac:dyDescent="0.4">
      <c r="C1101" t="s">
        <v>761</v>
      </c>
      <c r="D1101" t="s">
        <v>615</v>
      </c>
      <c r="E1101">
        <v>13100</v>
      </c>
    </row>
    <row r="1102" spans="3:5" x14ac:dyDescent="0.4">
      <c r="C1102" t="s">
        <v>761</v>
      </c>
      <c r="D1102" t="s">
        <v>616</v>
      </c>
      <c r="E1102">
        <v>15200</v>
      </c>
    </row>
    <row r="1103" spans="3:5" x14ac:dyDescent="0.4">
      <c r="C1103" t="s">
        <v>761</v>
      </c>
      <c r="D1103" t="s">
        <v>617</v>
      </c>
      <c r="E1103">
        <v>33300</v>
      </c>
    </row>
    <row r="1104" spans="3:5" x14ac:dyDescent="0.4">
      <c r="C1104" t="s">
        <v>761</v>
      </c>
      <c r="D1104" t="s">
        <v>618</v>
      </c>
      <c r="E1104">
        <v>42800</v>
      </c>
    </row>
    <row r="1105" spans="3:5" x14ac:dyDescent="0.4">
      <c r="C1105" t="s">
        <v>761</v>
      </c>
      <c r="D1105" t="s">
        <v>619</v>
      </c>
      <c r="E1105">
        <v>38300</v>
      </c>
    </row>
    <row r="1106" spans="3:5" x14ac:dyDescent="0.4">
      <c r="C1106" t="s">
        <v>761</v>
      </c>
      <c r="D1106" t="s">
        <v>620</v>
      </c>
      <c r="E1106">
        <v>16300</v>
      </c>
    </row>
    <row r="1107" spans="3:5" x14ac:dyDescent="0.4">
      <c r="C1107" t="s">
        <v>761</v>
      </c>
      <c r="D1107" t="s">
        <v>621</v>
      </c>
      <c r="E1107">
        <v>18400</v>
      </c>
    </row>
    <row r="1108" spans="3:5" x14ac:dyDescent="0.4">
      <c r="C1108" t="s">
        <v>761</v>
      </c>
      <c r="D1108" t="s">
        <v>622</v>
      </c>
      <c r="E1108">
        <v>24000</v>
      </c>
    </row>
    <row r="1109" spans="3:5" x14ac:dyDescent="0.4">
      <c r="C1109" t="s">
        <v>761</v>
      </c>
      <c r="D1109" t="s">
        <v>623</v>
      </c>
      <c r="E1109">
        <v>37400</v>
      </c>
    </row>
    <row r="1110" spans="3:5" x14ac:dyDescent="0.4">
      <c r="C1110" t="s">
        <v>761</v>
      </c>
      <c r="D1110" t="s">
        <v>624</v>
      </c>
      <c r="E1110">
        <v>17700</v>
      </c>
    </row>
    <row r="1111" spans="3:5" x14ac:dyDescent="0.4">
      <c r="C1111" t="s">
        <v>761</v>
      </c>
      <c r="D1111" t="s">
        <v>625</v>
      </c>
      <c r="E1111">
        <v>82200</v>
      </c>
    </row>
    <row r="1112" spans="3:5" x14ac:dyDescent="0.4">
      <c r="C1112" t="s">
        <v>761</v>
      </c>
      <c r="D1112" t="s">
        <v>626</v>
      </c>
      <c r="E1112">
        <v>23800</v>
      </c>
    </row>
    <row r="1113" spans="3:5" x14ac:dyDescent="0.4">
      <c r="C1113" t="s">
        <v>761</v>
      </c>
      <c r="D1113" t="s">
        <v>627</v>
      </c>
      <c r="E1113">
        <v>23300</v>
      </c>
    </row>
    <row r="1114" spans="3:5" x14ac:dyDescent="0.4">
      <c r="C1114" t="s">
        <v>761</v>
      </c>
      <c r="D1114" t="s">
        <v>628</v>
      </c>
      <c r="E1114">
        <v>11100</v>
      </c>
    </row>
    <row r="1115" spans="3:5" x14ac:dyDescent="0.4">
      <c r="C1115" t="s">
        <v>761</v>
      </c>
      <c r="D1115" t="s">
        <v>629</v>
      </c>
      <c r="E1115">
        <v>9100</v>
      </c>
    </row>
    <row r="1116" spans="3:5" x14ac:dyDescent="0.4">
      <c r="C1116" t="s">
        <v>761</v>
      </c>
      <c r="D1116" t="s">
        <v>630</v>
      </c>
      <c r="E1116">
        <v>31900</v>
      </c>
    </row>
    <row r="1117" spans="3:5" x14ac:dyDescent="0.4">
      <c r="C1117" t="s">
        <v>761</v>
      </c>
      <c r="D1117" t="s">
        <v>631</v>
      </c>
      <c r="E1117">
        <v>8600</v>
      </c>
    </row>
    <row r="1118" spans="3:5" x14ac:dyDescent="0.4">
      <c r="C1118" t="s">
        <v>761</v>
      </c>
      <c r="D1118" t="s">
        <v>632</v>
      </c>
      <c r="E1118">
        <v>26600</v>
      </c>
    </row>
    <row r="1119" spans="3:5" x14ac:dyDescent="0.4">
      <c r="C1119" t="s">
        <v>761</v>
      </c>
      <c r="D1119" t="s">
        <v>633</v>
      </c>
      <c r="E1119">
        <v>43900</v>
      </c>
    </row>
    <row r="1120" spans="3:5" x14ac:dyDescent="0.4">
      <c r="C1120" t="s">
        <v>761</v>
      </c>
      <c r="D1120" t="s">
        <v>634</v>
      </c>
      <c r="E1120">
        <v>38000</v>
      </c>
    </row>
    <row r="1121" spans="3:5" x14ac:dyDescent="0.4">
      <c r="C1121" t="s">
        <v>761</v>
      </c>
      <c r="D1121" t="s">
        <v>635</v>
      </c>
      <c r="E1121">
        <v>13000</v>
      </c>
    </row>
    <row r="1122" spans="3:5" x14ac:dyDescent="0.4">
      <c r="C1122" t="s">
        <v>761</v>
      </c>
      <c r="D1122" t="s">
        <v>636</v>
      </c>
      <c r="E1122">
        <v>10100</v>
      </c>
    </row>
    <row r="1123" spans="3:5" x14ac:dyDescent="0.4">
      <c r="C1123" t="s">
        <v>761</v>
      </c>
      <c r="D1123" t="s">
        <v>637</v>
      </c>
      <c r="E1123">
        <v>34200</v>
      </c>
    </row>
    <row r="1124" spans="3:5" x14ac:dyDescent="0.4">
      <c r="C1124" t="s">
        <v>761</v>
      </c>
      <c r="D1124" t="s">
        <v>638</v>
      </c>
      <c r="E1124">
        <v>14000</v>
      </c>
    </row>
    <row r="1125" spans="3:5" x14ac:dyDescent="0.4">
      <c r="C1125" t="s">
        <v>761</v>
      </c>
      <c r="D1125" t="s">
        <v>639</v>
      </c>
      <c r="E1125">
        <v>44900</v>
      </c>
    </row>
    <row r="1126" spans="3:5" x14ac:dyDescent="0.4">
      <c r="C1126" t="s">
        <v>761</v>
      </c>
      <c r="D1126" t="s">
        <v>640</v>
      </c>
      <c r="E1126">
        <v>33400</v>
      </c>
    </row>
    <row r="1127" spans="3:5" x14ac:dyDescent="0.4">
      <c r="C1127" t="s">
        <v>761</v>
      </c>
      <c r="D1127" t="s">
        <v>641</v>
      </c>
      <c r="E1127">
        <v>16300</v>
      </c>
    </row>
    <row r="1128" spans="3:5" x14ac:dyDescent="0.4">
      <c r="C1128" t="s">
        <v>761</v>
      </c>
      <c r="D1128" t="s">
        <v>642</v>
      </c>
      <c r="E1128">
        <v>79100</v>
      </c>
    </row>
    <row r="1129" spans="3:5" x14ac:dyDescent="0.4">
      <c r="C1129" t="s">
        <v>761</v>
      </c>
      <c r="D1129" t="s">
        <v>643</v>
      </c>
      <c r="E1129">
        <v>6900</v>
      </c>
    </row>
    <row r="1130" spans="3:5" x14ac:dyDescent="0.4">
      <c r="C1130" t="s">
        <v>761</v>
      </c>
      <c r="D1130" t="s">
        <v>644</v>
      </c>
      <c r="E1130">
        <v>16900</v>
      </c>
    </row>
    <row r="1131" spans="3:5" x14ac:dyDescent="0.4">
      <c r="C1131" t="s">
        <v>761</v>
      </c>
      <c r="D1131" t="s">
        <v>645</v>
      </c>
      <c r="E1131">
        <v>14100</v>
      </c>
    </row>
    <row r="1132" spans="3:5" x14ac:dyDescent="0.4">
      <c r="C1132" t="s">
        <v>761</v>
      </c>
      <c r="D1132" t="s">
        <v>646</v>
      </c>
      <c r="E1132">
        <v>12100</v>
      </c>
    </row>
    <row r="1133" spans="3:5" x14ac:dyDescent="0.4">
      <c r="C1133" t="s">
        <v>761</v>
      </c>
      <c r="D1133" t="s">
        <v>647</v>
      </c>
      <c r="E1133">
        <v>26700</v>
      </c>
    </row>
    <row r="1134" spans="3:5" x14ac:dyDescent="0.4">
      <c r="C1134" t="s">
        <v>761</v>
      </c>
      <c r="D1134" t="s">
        <v>648</v>
      </c>
      <c r="E1134">
        <v>26000</v>
      </c>
    </row>
    <row r="1135" spans="3:5" x14ac:dyDescent="0.4">
      <c r="C1135" t="s">
        <v>761</v>
      </c>
      <c r="D1135" t="s">
        <v>649</v>
      </c>
      <c r="E1135">
        <v>21600</v>
      </c>
    </row>
    <row r="1136" spans="3:5" x14ac:dyDescent="0.4">
      <c r="C1136" t="s">
        <v>761</v>
      </c>
      <c r="D1136" t="s">
        <v>650</v>
      </c>
      <c r="E1136">
        <v>21300</v>
      </c>
    </row>
    <row r="1137" spans="3:5" x14ac:dyDescent="0.4">
      <c r="C1137" t="s">
        <v>761</v>
      </c>
      <c r="D1137" t="s">
        <v>651</v>
      </c>
      <c r="E1137">
        <v>34300</v>
      </c>
    </row>
    <row r="1138" spans="3:5" x14ac:dyDescent="0.4">
      <c r="C1138" t="s">
        <v>761</v>
      </c>
      <c r="D1138" t="s">
        <v>652</v>
      </c>
      <c r="E1138">
        <v>15600</v>
      </c>
    </row>
    <row r="1139" spans="3:5" x14ac:dyDescent="0.4">
      <c r="C1139" t="s">
        <v>761</v>
      </c>
      <c r="D1139" t="s">
        <v>653</v>
      </c>
      <c r="E1139">
        <v>18600</v>
      </c>
    </row>
    <row r="1140" spans="3:5" x14ac:dyDescent="0.4">
      <c r="C1140" t="s">
        <v>761</v>
      </c>
      <c r="D1140" t="s">
        <v>654</v>
      </c>
      <c r="E1140">
        <v>6400</v>
      </c>
    </row>
    <row r="1141" spans="3:5" x14ac:dyDescent="0.4">
      <c r="C1141" t="s">
        <v>761</v>
      </c>
      <c r="D1141" t="s">
        <v>655</v>
      </c>
      <c r="E1141">
        <v>20500</v>
      </c>
    </row>
    <row r="1142" spans="3:5" x14ac:dyDescent="0.4">
      <c r="C1142" t="s">
        <v>761</v>
      </c>
      <c r="D1142" t="s">
        <v>656</v>
      </c>
      <c r="E1142">
        <v>33600</v>
      </c>
    </row>
    <row r="1143" spans="3:5" x14ac:dyDescent="0.4">
      <c r="C1143" t="s">
        <v>761</v>
      </c>
      <c r="D1143" t="s">
        <v>657</v>
      </c>
      <c r="E1143">
        <v>8200</v>
      </c>
    </row>
    <row r="1144" spans="3:5" x14ac:dyDescent="0.4">
      <c r="C1144" t="s">
        <v>761</v>
      </c>
      <c r="D1144" t="s">
        <v>658</v>
      </c>
      <c r="E1144">
        <v>26800</v>
      </c>
    </row>
    <row r="1145" spans="3:5" x14ac:dyDescent="0.4">
      <c r="C1145" t="s">
        <v>761</v>
      </c>
      <c r="D1145" t="s">
        <v>659</v>
      </c>
      <c r="E1145">
        <v>4200</v>
      </c>
    </row>
    <row r="1146" spans="3:5" x14ac:dyDescent="0.4">
      <c r="C1146" t="s">
        <v>761</v>
      </c>
      <c r="D1146" t="s">
        <v>660</v>
      </c>
      <c r="E1146">
        <v>7900</v>
      </c>
    </row>
    <row r="1147" spans="3:5" x14ac:dyDescent="0.4">
      <c r="C1147" t="s">
        <v>761</v>
      </c>
      <c r="D1147" t="s">
        <v>661</v>
      </c>
      <c r="E1147">
        <v>9800</v>
      </c>
    </row>
    <row r="1148" spans="3:5" x14ac:dyDescent="0.4">
      <c r="C1148" t="s">
        <v>761</v>
      </c>
      <c r="D1148" t="s">
        <v>662</v>
      </c>
      <c r="E1148">
        <v>19800</v>
      </c>
    </row>
    <row r="1149" spans="3:5" x14ac:dyDescent="0.4">
      <c r="C1149" t="s">
        <v>761</v>
      </c>
      <c r="D1149" t="s">
        <v>663</v>
      </c>
      <c r="E1149">
        <v>64100</v>
      </c>
    </row>
    <row r="1150" spans="3:5" x14ac:dyDescent="0.4">
      <c r="C1150" t="s">
        <v>761</v>
      </c>
      <c r="D1150" t="s">
        <v>664</v>
      </c>
      <c r="E1150">
        <v>362500</v>
      </c>
    </row>
    <row r="1151" spans="3:5" x14ac:dyDescent="0.4">
      <c r="C1151" t="s">
        <v>761</v>
      </c>
      <c r="D1151" t="s">
        <v>665</v>
      </c>
      <c r="E1151">
        <v>70400</v>
      </c>
    </row>
    <row r="1152" spans="3:5" x14ac:dyDescent="0.4">
      <c r="C1152" t="s">
        <v>761</v>
      </c>
      <c r="D1152" t="s">
        <v>666</v>
      </c>
      <c r="E1152">
        <v>47200</v>
      </c>
    </row>
    <row r="1153" spans="3:5" x14ac:dyDescent="0.4">
      <c r="C1153" t="s">
        <v>761</v>
      </c>
      <c r="D1153" t="s">
        <v>667</v>
      </c>
      <c r="E1153">
        <v>66700</v>
      </c>
    </row>
    <row r="1154" spans="3:5" x14ac:dyDescent="0.4">
      <c r="C1154" t="s">
        <v>761</v>
      </c>
      <c r="D1154" t="s">
        <v>668</v>
      </c>
      <c r="E1154">
        <v>27400</v>
      </c>
    </row>
    <row r="1155" spans="3:5" x14ac:dyDescent="0.4">
      <c r="C1155" t="s">
        <v>761</v>
      </c>
      <c r="D1155" t="s">
        <v>669</v>
      </c>
      <c r="E1155">
        <v>56500</v>
      </c>
    </row>
    <row r="1156" spans="3:5" x14ac:dyDescent="0.4">
      <c r="C1156" t="s">
        <v>761</v>
      </c>
      <c r="D1156" t="s">
        <v>670</v>
      </c>
      <c r="E1156">
        <v>50400</v>
      </c>
    </row>
    <row r="1157" spans="3:5" x14ac:dyDescent="0.4">
      <c r="C1157" t="s">
        <v>761</v>
      </c>
      <c r="D1157" t="s">
        <v>671</v>
      </c>
      <c r="E1157">
        <v>43700</v>
      </c>
    </row>
    <row r="1158" spans="3:5" x14ac:dyDescent="0.4">
      <c r="C1158" t="s">
        <v>761</v>
      </c>
      <c r="D1158" t="s">
        <v>672</v>
      </c>
      <c r="E1158">
        <v>24400</v>
      </c>
    </row>
    <row r="1159" spans="3:5" x14ac:dyDescent="0.4">
      <c r="C1159" t="s">
        <v>761</v>
      </c>
      <c r="D1159" t="s">
        <v>673</v>
      </c>
      <c r="E1159">
        <v>12400</v>
      </c>
    </row>
    <row r="1160" spans="3:5" x14ac:dyDescent="0.4">
      <c r="C1160" t="s">
        <v>761</v>
      </c>
      <c r="D1160" t="s">
        <v>674</v>
      </c>
      <c r="E1160">
        <v>12400</v>
      </c>
    </row>
    <row r="1161" spans="3:5" x14ac:dyDescent="0.4">
      <c r="C1161" t="s">
        <v>761</v>
      </c>
      <c r="D1161" t="s">
        <v>675</v>
      </c>
      <c r="E1161">
        <v>19200</v>
      </c>
    </row>
    <row r="1162" spans="3:5" x14ac:dyDescent="0.4">
      <c r="C1162" t="s">
        <v>761</v>
      </c>
      <c r="D1162" t="s">
        <v>676</v>
      </c>
      <c r="E1162">
        <v>27800</v>
      </c>
    </row>
    <row r="1163" spans="3:5" x14ac:dyDescent="0.4">
      <c r="C1163" t="s">
        <v>761</v>
      </c>
      <c r="D1163" t="s">
        <v>677</v>
      </c>
      <c r="E1163">
        <v>46900</v>
      </c>
    </row>
    <row r="1164" spans="3:5" x14ac:dyDescent="0.4">
      <c r="C1164" t="s">
        <v>761</v>
      </c>
      <c r="D1164" t="s">
        <v>678</v>
      </c>
      <c r="E1164">
        <v>11600</v>
      </c>
    </row>
    <row r="1165" spans="3:5" x14ac:dyDescent="0.4">
      <c r="C1165" t="s">
        <v>761</v>
      </c>
      <c r="D1165" t="s">
        <v>679</v>
      </c>
      <c r="E1165">
        <v>18900</v>
      </c>
    </row>
    <row r="1166" spans="3:5" x14ac:dyDescent="0.4">
      <c r="C1166" t="s">
        <v>761</v>
      </c>
      <c r="D1166" t="s">
        <v>680</v>
      </c>
      <c r="E1166">
        <v>18400</v>
      </c>
    </row>
    <row r="1167" spans="3:5" x14ac:dyDescent="0.4">
      <c r="C1167" t="s">
        <v>761</v>
      </c>
      <c r="D1167" t="s">
        <v>681</v>
      </c>
      <c r="E1167">
        <v>22600</v>
      </c>
    </row>
    <row r="1168" spans="3:5" x14ac:dyDescent="0.4">
      <c r="C1168" t="s">
        <v>761</v>
      </c>
      <c r="D1168" t="s">
        <v>682</v>
      </c>
      <c r="E1168">
        <v>11700</v>
      </c>
    </row>
    <row r="1169" spans="3:5" x14ac:dyDescent="0.4">
      <c r="C1169" t="s">
        <v>761</v>
      </c>
      <c r="D1169" t="s">
        <v>683</v>
      </c>
      <c r="E1169">
        <v>45600</v>
      </c>
    </row>
    <row r="1170" spans="3:5" x14ac:dyDescent="0.4">
      <c r="C1170" t="s">
        <v>761</v>
      </c>
      <c r="D1170" t="s">
        <v>684</v>
      </c>
      <c r="E1170">
        <v>28300</v>
      </c>
    </row>
    <row r="1171" spans="3:5" x14ac:dyDescent="0.4">
      <c r="C1171" t="s">
        <v>761</v>
      </c>
      <c r="D1171" t="s">
        <v>685</v>
      </c>
      <c r="E1171">
        <v>11900</v>
      </c>
    </row>
    <row r="1172" spans="3:5" x14ac:dyDescent="0.4">
      <c r="C1172" t="s">
        <v>761</v>
      </c>
      <c r="D1172" t="s">
        <v>686</v>
      </c>
      <c r="E1172">
        <v>45400</v>
      </c>
    </row>
    <row r="1173" spans="3:5" x14ac:dyDescent="0.4">
      <c r="C1173" t="s">
        <v>761</v>
      </c>
      <c r="D1173" t="s">
        <v>687</v>
      </c>
      <c r="E1173">
        <v>9800</v>
      </c>
    </row>
    <row r="1174" spans="3:5" x14ac:dyDescent="0.4">
      <c r="C1174" t="s">
        <v>761</v>
      </c>
      <c r="D1174" t="s">
        <v>688</v>
      </c>
      <c r="E1174">
        <v>42700</v>
      </c>
    </row>
    <row r="1175" spans="3:5" x14ac:dyDescent="0.4">
      <c r="C1175" t="s">
        <v>761</v>
      </c>
      <c r="D1175" t="s">
        <v>689</v>
      </c>
      <c r="E1175">
        <v>66900</v>
      </c>
    </row>
    <row r="1176" spans="3:5" x14ac:dyDescent="0.4">
      <c r="C1176" t="s">
        <v>761</v>
      </c>
      <c r="D1176" t="s">
        <v>690</v>
      </c>
      <c r="E1176">
        <v>49500</v>
      </c>
    </row>
    <row r="1177" spans="3:5" x14ac:dyDescent="0.4">
      <c r="C1177" t="s">
        <v>761</v>
      </c>
      <c r="D1177" t="s">
        <v>691</v>
      </c>
      <c r="E1177">
        <v>58800</v>
      </c>
    </row>
    <row r="1178" spans="3:5" x14ac:dyDescent="0.4">
      <c r="C1178" t="s">
        <v>761</v>
      </c>
      <c r="D1178" t="s">
        <v>692</v>
      </c>
      <c r="E1178">
        <v>33700</v>
      </c>
    </row>
    <row r="1179" spans="3:5" x14ac:dyDescent="0.4">
      <c r="C1179" t="s">
        <v>761</v>
      </c>
      <c r="D1179" t="s">
        <v>693</v>
      </c>
      <c r="E1179">
        <v>10400</v>
      </c>
    </row>
    <row r="1180" spans="3:5" x14ac:dyDescent="0.4">
      <c r="C1180" t="s">
        <v>761</v>
      </c>
      <c r="D1180" t="s">
        <v>694</v>
      </c>
      <c r="E1180">
        <v>45800</v>
      </c>
    </row>
    <row r="1181" spans="3:5" x14ac:dyDescent="0.4">
      <c r="C1181" t="s">
        <v>761</v>
      </c>
      <c r="D1181" t="s">
        <v>393</v>
      </c>
      <c r="E1181">
        <v>10600</v>
      </c>
    </row>
    <row r="1182" spans="3:5" x14ac:dyDescent="0.4">
      <c r="C1182" t="s">
        <v>761</v>
      </c>
      <c r="D1182" t="s">
        <v>394</v>
      </c>
      <c r="E1182">
        <v>17500</v>
      </c>
    </row>
    <row r="1183" spans="3:5" x14ac:dyDescent="0.4">
      <c r="C1183" t="s">
        <v>761</v>
      </c>
      <c r="D1183" t="s">
        <v>395</v>
      </c>
      <c r="E1183">
        <v>8500</v>
      </c>
    </row>
    <row r="1184" spans="3:5" x14ac:dyDescent="0.4">
      <c r="C1184" t="s">
        <v>761</v>
      </c>
      <c r="D1184" t="s">
        <v>396</v>
      </c>
      <c r="E1184">
        <v>21400</v>
      </c>
    </row>
    <row r="1185" spans="3:5" x14ac:dyDescent="0.4">
      <c r="C1185" t="s">
        <v>761</v>
      </c>
      <c r="D1185" t="s">
        <v>397</v>
      </c>
      <c r="E1185">
        <v>7900</v>
      </c>
    </row>
    <row r="1186" spans="3:5" x14ac:dyDescent="0.4">
      <c r="C1186" t="s">
        <v>761</v>
      </c>
      <c r="D1186" t="s">
        <v>398</v>
      </c>
      <c r="E1186">
        <v>26600</v>
      </c>
    </row>
    <row r="1187" spans="3:5" x14ac:dyDescent="0.4">
      <c r="C1187" t="s">
        <v>761</v>
      </c>
      <c r="D1187" t="s">
        <v>399</v>
      </c>
      <c r="E1187">
        <v>10400</v>
      </c>
    </row>
    <row r="1188" spans="3:5" x14ac:dyDescent="0.4">
      <c r="C1188" t="s">
        <v>761</v>
      </c>
      <c r="D1188" t="s">
        <v>400</v>
      </c>
      <c r="E1188">
        <v>8900</v>
      </c>
    </row>
    <row r="1189" spans="3:5" x14ac:dyDescent="0.4">
      <c r="C1189" t="s">
        <v>761</v>
      </c>
      <c r="D1189" t="s">
        <v>401</v>
      </c>
      <c r="E1189">
        <v>32700</v>
      </c>
    </row>
    <row r="1190" spans="3:5" x14ac:dyDescent="0.4">
      <c r="C1190" t="s">
        <v>761</v>
      </c>
      <c r="D1190" t="s">
        <v>402</v>
      </c>
      <c r="E1190">
        <v>6600</v>
      </c>
    </row>
    <row r="1191" spans="3:5" x14ac:dyDescent="0.4">
      <c r="C1191" t="s">
        <v>761</v>
      </c>
      <c r="D1191" t="s">
        <v>403</v>
      </c>
      <c r="E1191">
        <v>46500</v>
      </c>
    </row>
    <row r="1192" spans="3:5" x14ac:dyDescent="0.4">
      <c r="C1192" t="s">
        <v>761</v>
      </c>
      <c r="D1192" t="s">
        <v>404</v>
      </c>
      <c r="E1192">
        <v>9600</v>
      </c>
    </row>
    <row r="1193" spans="3:5" x14ac:dyDescent="0.4">
      <c r="C1193" t="s">
        <v>761</v>
      </c>
      <c r="D1193" t="s">
        <v>405</v>
      </c>
      <c r="E1193">
        <v>24700</v>
      </c>
    </row>
    <row r="1194" spans="3:5" x14ac:dyDescent="0.4">
      <c r="C1194" t="s">
        <v>761</v>
      </c>
      <c r="D1194" t="s">
        <v>406</v>
      </c>
      <c r="E1194">
        <v>19600</v>
      </c>
    </row>
    <row r="1195" spans="3:5" x14ac:dyDescent="0.4">
      <c r="C1195" t="s">
        <v>761</v>
      </c>
      <c r="D1195" t="s">
        <v>407</v>
      </c>
      <c r="E1195">
        <v>48100</v>
      </c>
    </row>
    <row r="1196" spans="3:5" x14ac:dyDescent="0.4">
      <c r="C1196" t="s">
        <v>761</v>
      </c>
      <c r="D1196" t="s">
        <v>408</v>
      </c>
      <c r="E1196">
        <v>27500</v>
      </c>
    </row>
    <row r="1197" spans="3:5" x14ac:dyDescent="0.4">
      <c r="C1197" t="s">
        <v>761</v>
      </c>
      <c r="D1197" t="s">
        <v>409</v>
      </c>
      <c r="E1197">
        <v>17300</v>
      </c>
    </row>
    <row r="1198" spans="3:5" x14ac:dyDescent="0.4">
      <c r="C1198" t="s">
        <v>761</v>
      </c>
      <c r="D1198" t="s">
        <v>410</v>
      </c>
      <c r="E1198">
        <v>12400</v>
      </c>
    </row>
    <row r="1199" spans="3:5" x14ac:dyDescent="0.4">
      <c r="C1199" t="s">
        <v>761</v>
      </c>
      <c r="D1199" t="s">
        <v>411</v>
      </c>
      <c r="E1199">
        <v>9900</v>
      </c>
    </row>
    <row r="1200" spans="3:5" x14ac:dyDescent="0.4">
      <c r="C1200" t="s">
        <v>761</v>
      </c>
      <c r="D1200" t="s">
        <v>412</v>
      </c>
      <c r="E1200">
        <v>19000</v>
      </c>
    </row>
    <row r="1201" spans="3:5" x14ac:dyDescent="0.4">
      <c r="C1201" t="s">
        <v>761</v>
      </c>
      <c r="D1201" t="s">
        <v>413</v>
      </c>
      <c r="E1201">
        <v>7000</v>
      </c>
    </row>
    <row r="1202" spans="3:5" x14ac:dyDescent="0.4">
      <c r="C1202" t="s">
        <v>761</v>
      </c>
      <c r="D1202" t="s">
        <v>414</v>
      </c>
      <c r="E1202">
        <v>8600</v>
      </c>
    </row>
    <row r="1203" spans="3:5" x14ac:dyDescent="0.4">
      <c r="C1203" t="s">
        <v>761</v>
      </c>
      <c r="D1203" t="s">
        <v>415</v>
      </c>
      <c r="E1203">
        <v>19700</v>
      </c>
    </row>
    <row r="1204" spans="3:5" x14ac:dyDescent="0.4">
      <c r="C1204" t="s">
        <v>761</v>
      </c>
      <c r="D1204" t="s">
        <v>416</v>
      </c>
      <c r="E1204">
        <v>27600</v>
      </c>
    </row>
    <row r="1205" spans="3:5" x14ac:dyDescent="0.4">
      <c r="C1205" t="s">
        <v>761</v>
      </c>
      <c r="D1205" t="s">
        <v>417</v>
      </c>
      <c r="E1205">
        <v>27400</v>
      </c>
    </row>
    <row r="1206" spans="3:5" x14ac:dyDescent="0.4">
      <c r="C1206" t="s">
        <v>761</v>
      </c>
      <c r="D1206" t="s">
        <v>418</v>
      </c>
      <c r="E1206">
        <v>18800</v>
      </c>
    </row>
    <row r="1207" spans="3:5" x14ac:dyDescent="0.4">
      <c r="C1207" t="s">
        <v>761</v>
      </c>
      <c r="D1207" t="s">
        <v>419</v>
      </c>
      <c r="E1207">
        <v>3900</v>
      </c>
    </row>
    <row r="1208" spans="3:5" x14ac:dyDescent="0.4">
      <c r="C1208" t="s">
        <v>761</v>
      </c>
      <c r="D1208" t="s">
        <v>420</v>
      </c>
      <c r="E1208">
        <v>131900</v>
      </c>
    </row>
    <row r="1209" spans="3:5" x14ac:dyDescent="0.4">
      <c r="C1209" t="s">
        <v>761</v>
      </c>
      <c r="D1209" t="s">
        <v>421</v>
      </c>
      <c r="E1209">
        <v>26100</v>
      </c>
    </row>
    <row r="1210" spans="3:5" x14ac:dyDescent="0.4">
      <c r="C1210" t="s">
        <v>761</v>
      </c>
      <c r="D1210" t="s">
        <v>422</v>
      </c>
      <c r="E1210">
        <v>48800</v>
      </c>
    </row>
    <row r="1211" spans="3:5" x14ac:dyDescent="0.4">
      <c r="C1211" t="s">
        <v>761</v>
      </c>
      <c r="D1211" t="s">
        <v>423</v>
      </c>
      <c r="E1211">
        <v>20200</v>
      </c>
    </row>
    <row r="1212" spans="3:5" x14ac:dyDescent="0.4">
      <c r="C1212" t="s">
        <v>761</v>
      </c>
      <c r="D1212" t="s">
        <v>424</v>
      </c>
      <c r="E1212">
        <v>32100</v>
      </c>
    </row>
    <row r="1213" spans="3:5" x14ac:dyDescent="0.4">
      <c r="C1213" t="s">
        <v>761</v>
      </c>
      <c r="D1213" t="s">
        <v>425</v>
      </c>
      <c r="E1213">
        <v>14000</v>
      </c>
    </row>
    <row r="1214" spans="3:5" x14ac:dyDescent="0.4">
      <c r="C1214" t="s">
        <v>761</v>
      </c>
      <c r="D1214" t="s">
        <v>426</v>
      </c>
      <c r="E1214">
        <v>12100</v>
      </c>
    </row>
    <row r="1215" spans="3:5" x14ac:dyDescent="0.4">
      <c r="C1215" t="s">
        <v>761</v>
      </c>
      <c r="D1215" t="s">
        <v>427</v>
      </c>
      <c r="E1215">
        <v>3800</v>
      </c>
    </row>
    <row r="1216" spans="3:5" x14ac:dyDescent="0.4">
      <c r="C1216" t="s">
        <v>761</v>
      </c>
      <c r="D1216" t="s">
        <v>428</v>
      </c>
      <c r="E1216">
        <v>7900</v>
      </c>
    </row>
    <row r="1217" spans="3:5" x14ac:dyDescent="0.4">
      <c r="C1217" t="s">
        <v>761</v>
      </c>
      <c r="D1217" t="s">
        <v>429</v>
      </c>
      <c r="E1217">
        <v>43400</v>
      </c>
    </row>
    <row r="1218" spans="3:5" x14ac:dyDescent="0.4">
      <c r="C1218" t="s">
        <v>761</v>
      </c>
      <c r="D1218" t="s">
        <v>430</v>
      </c>
      <c r="E1218">
        <v>9200</v>
      </c>
    </row>
    <row r="1219" spans="3:5" x14ac:dyDescent="0.4">
      <c r="C1219" t="s">
        <v>761</v>
      </c>
      <c r="D1219" t="s">
        <v>431</v>
      </c>
      <c r="E1219">
        <v>5000</v>
      </c>
    </row>
    <row r="1220" spans="3:5" x14ac:dyDescent="0.4">
      <c r="C1220" t="s">
        <v>761</v>
      </c>
      <c r="D1220" t="s">
        <v>432</v>
      </c>
      <c r="E1220">
        <v>31800</v>
      </c>
    </row>
    <row r="1221" spans="3:5" x14ac:dyDescent="0.4">
      <c r="C1221" t="s">
        <v>761</v>
      </c>
      <c r="D1221" t="s">
        <v>433</v>
      </c>
      <c r="E1221">
        <v>3600</v>
      </c>
    </row>
    <row r="1222" spans="3:5" x14ac:dyDescent="0.4">
      <c r="C1222" t="s">
        <v>761</v>
      </c>
      <c r="D1222" t="s">
        <v>434</v>
      </c>
      <c r="E1222">
        <v>9900</v>
      </c>
    </row>
    <row r="1223" spans="3:5" x14ac:dyDescent="0.4">
      <c r="C1223" t="s">
        <v>761</v>
      </c>
      <c r="D1223" t="s">
        <v>435</v>
      </c>
      <c r="E1223">
        <v>15900</v>
      </c>
    </row>
    <row r="1224" spans="3:5" x14ac:dyDescent="0.4">
      <c r="C1224" t="s">
        <v>761</v>
      </c>
      <c r="D1224" t="s">
        <v>436</v>
      </c>
      <c r="E1224">
        <v>4800</v>
      </c>
    </row>
    <row r="1225" spans="3:5" x14ac:dyDescent="0.4">
      <c r="C1225" t="s">
        <v>761</v>
      </c>
      <c r="D1225" t="s">
        <v>437</v>
      </c>
      <c r="E1225">
        <v>8100</v>
      </c>
    </row>
    <row r="1226" spans="3:5" x14ac:dyDescent="0.4">
      <c r="C1226" t="s">
        <v>761</v>
      </c>
      <c r="D1226" t="s">
        <v>438</v>
      </c>
      <c r="E1226">
        <v>2500</v>
      </c>
    </row>
    <row r="1227" spans="3:5" x14ac:dyDescent="0.4">
      <c r="C1227" t="s">
        <v>761</v>
      </c>
      <c r="D1227" t="s">
        <v>439</v>
      </c>
      <c r="E1227">
        <v>12000</v>
      </c>
    </row>
    <row r="1228" spans="3:5" x14ac:dyDescent="0.4">
      <c r="C1228" t="s">
        <v>761</v>
      </c>
      <c r="D1228" t="s">
        <v>440</v>
      </c>
      <c r="E1228">
        <v>16400</v>
      </c>
    </row>
    <row r="1229" spans="3:5" x14ac:dyDescent="0.4">
      <c r="C1229" t="s">
        <v>761</v>
      </c>
      <c r="D1229" t="s">
        <v>441</v>
      </c>
      <c r="E1229">
        <v>7700</v>
      </c>
    </row>
    <row r="1230" spans="3:5" x14ac:dyDescent="0.4">
      <c r="C1230" t="s">
        <v>761</v>
      </c>
      <c r="D1230" t="s">
        <v>442</v>
      </c>
      <c r="E1230">
        <v>18000</v>
      </c>
    </row>
    <row r="1231" spans="3:5" x14ac:dyDescent="0.4">
      <c r="C1231" t="s">
        <v>761</v>
      </c>
      <c r="D1231" t="s">
        <v>443</v>
      </c>
      <c r="E1231">
        <v>8000</v>
      </c>
    </row>
    <row r="1232" spans="3:5" x14ac:dyDescent="0.4">
      <c r="C1232" t="s">
        <v>761</v>
      </c>
      <c r="D1232" t="s">
        <v>444</v>
      </c>
      <c r="E1232">
        <v>31300</v>
      </c>
    </row>
    <row r="1233" spans="3:5" x14ac:dyDescent="0.4">
      <c r="C1233" t="s">
        <v>761</v>
      </c>
      <c r="D1233" t="s">
        <v>445</v>
      </c>
      <c r="E1233">
        <v>6600</v>
      </c>
    </row>
    <row r="1234" spans="3:5" x14ac:dyDescent="0.4">
      <c r="C1234" t="s">
        <v>761</v>
      </c>
      <c r="D1234" t="s">
        <v>446</v>
      </c>
      <c r="E1234">
        <v>30600</v>
      </c>
    </row>
    <row r="1235" spans="3:5" x14ac:dyDescent="0.4">
      <c r="C1235" t="s">
        <v>761</v>
      </c>
      <c r="D1235" t="s">
        <v>447</v>
      </c>
      <c r="E1235">
        <v>52600</v>
      </c>
    </row>
    <row r="1236" spans="3:5" x14ac:dyDescent="0.4">
      <c r="C1236" t="s">
        <v>761</v>
      </c>
      <c r="D1236" t="s">
        <v>448</v>
      </c>
      <c r="E1236">
        <v>5900</v>
      </c>
    </row>
    <row r="1237" spans="3:5" x14ac:dyDescent="0.4">
      <c r="C1237" t="s">
        <v>761</v>
      </c>
      <c r="D1237" t="s">
        <v>449</v>
      </c>
      <c r="E1237">
        <v>40700</v>
      </c>
    </row>
    <row r="1238" spans="3:5" x14ac:dyDescent="0.4">
      <c r="C1238" t="s">
        <v>761</v>
      </c>
      <c r="D1238" t="s">
        <v>450</v>
      </c>
      <c r="E1238">
        <v>27300</v>
      </c>
    </row>
    <row r="1239" spans="3:5" x14ac:dyDescent="0.4">
      <c r="C1239" t="s">
        <v>761</v>
      </c>
      <c r="D1239" t="s">
        <v>451</v>
      </c>
      <c r="E1239">
        <v>21000</v>
      </c>
    </row>
    <row r="1240" spans="3:5" x14ac:dyDescent="0.4">
      <c r="C1240" t="s">
        <v>761</v>
      </c>
      <c r="D1240" t="s">
        <v>452</v>
      </c>
      <c r="E1240">
        <v>39500</v>
      </c>
    </row>
    <row r="1241" spans="3:5" x14ac:dyDescent="0.4">
      <c r="C1241" t="s">
        <v>761</v>
      </c>
      <c r="D1241" t="s">
        <v>453</v>
      </c>
      <c r="E1241">
        <v>18300</v>
      </c>
    </row>
    <row r="1242" spans="3:5" x14ac:dyDescent="0.4">
      <c r="C1242" t="s">
        <v>761</v>
      </c>
      <c r="D1242" t="s">
        <v>454</v>
      </c>
      <c r="E1242">
        <v>64700</v>
      </c>
    </row>
    <row r="1243" spans="3:5" x14ac:dyDescent="0.4">
      <c r="C1243" t="s">
        <v>761</v>
      </c>
      <c r="D1243" t="s">
        <v>455</v>
      </c>
      <c r="E1243">
        <v>19700</v>
      </c>
    </row>
    <row r="1244" spans="3:5" x14ac:dyDescent="0.4">
      <c r="C1244" t="s">
        <v>761</v>
      </c>
      <c r="D1244" t="s">
        <v>456</v>
      </c>
      <c r="E1244">
        <v>9600</v>
      </c>
    </row>
    <row r="1245" spans="3:5" x14ac:dyDescent="0.4">
      <c r="C1245" t="s">
        <v>761</v>
      </c>
      <c r="D1245" t="s">
        <v>457</v>
      </c>
      <c r="E1245">
        <v>65000</v>
      </c>
    </row>
    <row r="1246" spans="3:5" x14ac:dyDescent="0.4">
      <c r="C1246" t="s">
        <v>761</v>
      </c>
      <c r="D1246" t="s">
        <v>458</v>
      </c>
      <c r="E1246">
        <v>6400</v>
      </c>
    </row>
    <row r="1247" spans="3:5" x14ac:dyDescent="0.4">
      <c r="C1247" t="s">
        <v>761</v>
      </c>
      <c r="D1247" t="s">
        <v>459</v>
      </c>
      <c r="E1247">
        <v>44600</v>
      </c>
    </row>
    <row r="1248" spans="3:5" x14ac:dyDescent="0.4">
      <c r="C1248" t="s">
        <v>761</v>
      </c>
      <c r="D1248" t="s">
        <v>460</v>
      </c>
      <c r="E1248">
        <v>51700</v>
      </c>
    </row>
    <row r="1249" spans="3:5" x14ac:dyDescent="0.4">
      <c r="C1249" t="s">
        <v>761</v>
      </c>
      <c r="D1249" t="s">
        <v>461</v>
      </c>
      <c r="E1249">
        <v>28900</v>
      </c>
    </row>
    <row r="1250" spans="3:5" x14ac:dyDescent="0.4">
      <c r="C1250" t="s">
        <v>761</v>
      </c>
      <c r="D1250" t="s">
        <v>462</v>
      </c>
      <c r="E1250">
        <v>30800</v>
      </c>
    </row>
    <row r="1251" spans="3:5" x14ac:dyDescent="0.4">
      <c r="C1251" t="s">
        <v>761</v>
      </c>
      <c r="D1251" t="s">
        <v>463</v>
      </c>
      <c r="E1251">
        <v>20000</v>
      </c>
    </row>
    <row r="1252" spans="3:5" x14ac:dyDescent="0.4">
      <c r="C1252" t="s">
        <v>761</v>
      </c>
      <c r="D1252" t="s">
        <v>464</v>
      </c>
      <c r="E1252">
        <v>27000</v>
      </c>
    </row>
    <row r="1253" spans="3:5" x14ac:dyDescent="0.4">
      <c r="C1253" t="s">
        <v>761</v>
      </c>
      <c r="D1253" t="s">
        <v>465</v>
      </c>
      <c r="E1253">
        <v>32600</v>
      </c>
    </row>
    <row r="1254" spans="3:5" x14ac:dyDescent="0.4">
      <c r="C1254" t="s">
        <v>761</v>
      </c>
      <c r="D1254" t="s">
        <v>466</v>
      </c>
      <c r="E1254">
        <v>30500</v>
      </c>
    </row>
    <row r="1255" spans="3:5" x14ac:dyDescent="0.4">
      <c r="C1255" t="s">
        <v>761</v>
      </c>
      <c r="D1255" t="s">
        <v>467</v>
      </c>
      <c r="E1255">
        <v>51600</v>
      </c>
    </row>
    <row r="1256" spans="3:5" x14ac:dyDescent="0.4">
      <c r="C1256" t="s">
        <v>761</v>
      </c>
      <c r="D1256" t="s">
        <v>468</v>
      </c>
      <c r="E1256">
        <v>38400</v>
      </c>
    </row>
    <row r="1257" spans="3:5" x14ac:dyDescent="0.4">
      <c r="C1257" t="s">
        <v>761</v>
      </c>
      <c r="D1257" t="s">
        <v>469</v>
      </c>
      <c r="E1257">
        <v>39000</v>
      </c>
    </row>
    <row r="1258" spans="3:5" x14ac:dyDescent="0.4">
      <c r="C1258" t="s">
        <v>761</v>
      </c>
      <c r="D1258" t="s">
        <v>470</v>
      </c>
      <c r="E1258">
        <v>15300</v>
      </c>
    </row>
    <row r="1259" spans="3:5" x14ac:dyDescent="0.4">
      <c r="C1259" t="s">
        <v>761</v>
      </c>
      <c r="D1259" t="s">
        <v>471</v>
      </c>
      <c r="E1259">
        <v>11300</v>
      </c>
    </row>
    <row r="1260" spans="3:5" x14ac:dyDescent="0.4">
      <c r="C1260" t="s">
        <v>761</v>
      </c>
      <c r="D1260" t="s">
        <v>472</v>
      </c>
      <c r="E1260">
        <v>25200</v>
      </c>
    </row>
    <row r="1261" spans="3:5" x14ac:dyDescent="0.4">
      <c r="C1261" t="s">
        <v>761</v>
      </c>
      <c r="D1261" t="s">
        <v>473</v>
      </c>
      <c r="E1261">
        <v>13900</v>
      </c>
    </row>
    <row r="1262" spans="3:5" x14ac:dyDescent="0.4">
      <c r="C1262" t="s">
        <v>761</v>
      </c>
      <c r="D1262" t="s">
        <v>474</v>
      </c>
      <c r="E1262">
        <v>36300</v>
      </c>
    </row>
    <row r="1263" spans="3:5" x14ac:dyDescent="0.4">
      <c r="C1263" t="s">
        <v>761</v>
      </c>
      <c r="D1263" t="s">
        <v>475</v>
      </c>
      <c r="E1263">
        <v>14800</v>
      </c>
    </row>
    <row r="1264" spans="3:5" x14ac:dyDescent="0.4">
      <c r="C1264" t="s">
        <v>761</v>
      </c>
      <c r="D1264" t="s">
        <v>476</v>
      </c>
      <c r="E1264">
        <v>6200</v>
      </c>
    </row>
    <row r="1265" spans="3:5" x14ac:dyDescent="0.4">
      <c r="C1265" t="s">
        <v>761</v>
      </c>
      <c r="D1265" t="s">
        <v>477</v>
      </c>
      <c r="E1265">
        <v>16600</v>
      </c>
    </row>
    <row r="1266" spans="3:5" x14ac:dyDescent="0.4">
      <c r="C1266" t="s">
        <v>761</v>
      </c>
      <c r="D1266" t="s">
        <v>478</v>
      </c>
      <c r="E1266">
        <v>13900</v>
      </c>
    </row>
    <row r="1267" spans="3:5" x14ac:dyDescent="0.4">
      <c r="C1267" t="s">
        <v>761</v>
      </c>
      <c r="D1267" t="s">
        <v>479</v>
      </c>
      <c r="E1267">
        <v>15000</v>
      </c>
    </row>
    <row r="1268" spans="3:5" x14ac:dyDescent="0.4">
      <c r="C1268" t="s">
        <v>761</v>
      </c>
      <c r="D1268" t="s">
        <v>480</v>
      </c>
      <c r="E1268">
        <v>18400</v>
      </c>
    </row>
    <row r="1269" spans="3:5" x14ac:dyDescent="0.4">
      <c r="C1269" t="s">
        <v>761</v>
      </c>
      <c r="D1269" t="s">
        <v>481</v>
      </c>
      <c r="E1269">
        <v>55700</v>
      </c>
    </row>
    <row r="1270" spans="3:5" x14ac:dyDescent="0.4">
      <c r="C1270" t="s">
        <v>761</v>
      </c>
      <c r="D1270" t="s">
        <v>482</v>
      </c>
      <c r="E1270">
        <v>59300</v>
      </c>
    </row>
    <row r="1271" spans="3:5" x14ac:dyDescent="0.4">
      <c r="C1271" t="s">
        <v>761</v>
      </c>
      <c r="D1271" t="s">
        <v>483</v>
      </c>
      <c r="E1271">
        <v>29000</v>
      </c>
    </row>
    <row r="1272" spans="3:5" x14ac:dyDescent="0.4">
      <c r="C1272" t="s">
        <v>761</v>
      </c>
      <c r="D1272" t="s">
        <v>484</v>
      </c>
      <c r="E1272">
        <v>34200</v>
      </c>
    </row>
    <row r="1273" spans="3:5" x14ac:dyDescent="0.4">
      <c r="C1273" t="s">
        <v>761</v>
      </c>
      <c r="D1273" t="s">
        <v>485</v>
      </c>
      <c r="E1273">
        <v>14100</v>
      </c>
    </row>
    <row r="1274" spans="3:5" x14ac:dyDescent="0.4">
      <c r="C1274" t="s">
        <v>761</v>
      </c>
      <c r="D1274" t="s">
        <v>486</v>
      </c>
      <c r="E1274">
        <v>10700</v>
      </c>
    </row>
    <row r="1275" spans="3:5" x14ac:dyDescent="0.4">
      <c r="C1275" t="s">
        <v>761</v>
      </c>
      <c r="D1275" t="s">
        <v>487</v>
      </c>
      <c r="E1275">
        <v>23700</v>
      </c>
    </row>
    <row r="1276" spans="3:5" x14ac:dyDescent="0.4">
      <c r="C1276" t="s">
        <v>761</v>
      </c>
      <c r="D1276" t="s">
        <v>488</v>
      </c>
      <c r="E1276">
        <v>41500</v>
      </c>
    </row>
    <row r="1277" spans="3:5" x14ac:dyDescent="0.4">
      <c r="C1277" t="s">
        <v>761</v>
      </c>
      <c r="D1277" t="s">
        <v>489</v>
      </c>
      <c r="E1277">
        <v>18900</v>
      </c>
    </row>
    <row r="1278" spans="3:5" x14ac:dyDescent="0.4">
      <c r="C1278" t="s">
        <v>761</v>
      </c>
      <c r="D1278" t="s">
        <v>490</v>
      </c>
      <c r="E1278">
        <v>24900</v>
      </c>
    </row>
    <row r="1279" spans="3:5" x14ac:dyDescent="0.4">
      <c r="C1279" t="s">
        <v>761</v>
      </c>
      <c r="D1279" t="s">
        <v>491</v>
      </c>
      <c r="E1279">
        <v>45600</v>
      </c>
    </row>
    <row r="1280" spans="3:5" x14ac:dyDescent="0.4">
      <c r="C1280" t="s">
        <v>761</v>
      </c>
      <c r="D1280" t="s">
        <v>492</v>
      </c>
      <c r="E1280">
        <v>36600</v>
      </c>
    </row>
    <row r="1281" spans="3:5" x14ac:dyDescent="0.4">
      <c r="C1281" t="s">
        <v>761</v>
      </c>
      <c r="D1281" t="s">
        <v>493</v>
      </c>
      <c r="E1281">
        <v>18300</v>
      </c>
    </row>
    <row r="1282" spans="3:5" x14ac:dyDescent="0.4">
      <c r="C1282" t="s">
        <v>761</v>
      </c>
      <c r="D1282" t="s">
        <v>494</v>
      </c>
      <c r="E1282">
        <v>12700</v>
      </c>
    </row>
    <row r="1283" spans="3:5" x14ac:dyDescent="0.4">
      <c r="C1283" t="s">
        <v>761</v>
      </c>
      <c r="D1283" t="s">
        <v>495</v>
      </c>
      <c r="E1283">
        <v>15800</v>
      </c>
    </row>
    <row r="1284" spans="3:5" x14ac:dyDescent="0.4">
      <c r="C1284" t="s">
        <v>761</v>
      </c>
      <c r="D1284" t="s">
        <v>496</v>
      </c>
      <c r="E1284">
        <v>20600</v>
      </c>
    </row>
    <row r="1285" spans="3:5" x14ac:dyDescent="0.4">
      <c r="C1285" t="s">
        <v>761</v>
      </c>
      <c r="D1285" t="s">
        <v>497</v>
      </c>
      <c r="E1285">
        <v>2100</v>
      </c>
    </row>
    <row r="1286" spans="3:5" x14ac:dyDescent="0.4">
      <c r="C1286" t="s">
        <v>761</v>
      </c>
      <c r="D1286" t="s">
        <v>498</v>
      </c>
      <c r="E1286">
        <v>54100</v>
      </c>
    </row>
    <row r="1287" spans="3:5" x14ac:dyDescent="0.4">
      <c r="C1287" t="s">
        <v>761</v>
      </c>
      <c r="D1287" t="s">
        <v>499</v>
      </c>
      <c r="E1287">
        <v>27900</v>
      </c>
    </row>
    <row r="1288" spans="3:5" x14ac:dyDescent="0.4">
      <c r="C1288" t="s">
        <v>761</v>
      </c>
      <c r="D1288" t="s">
        <v>500</v>
      </c>
      <c r="E1288">
        <v>5300</v>
      </c>
    </row>
    <row r="1289" spans="3:5" x14ac:dyDescent="0.4">
      <c r="C1289" t="s">
        <v>761</v>
      </c>
      <c r="D1289" t="s">
        <v>501</v>
      </c>
      <c r="E1289">
        <v>25300</v>
      </c>
    </row>
    <row r="1290" spans="3:5" x14ac:dyDescent="0.4">
      <c r="C1290" t="s">
        <v>761</v>
      </c>
      <c r="D1290" t="s">
        <v>502</v>
      </c>
      <c r="E1290">
        <v>20900</v>
      </c>
    </row>
    <row r="1291" spans="3:5" x14ac:dyDescent="0.4">
      <c r="C1291" t="s">
        <v>761</v>
      </c>
      <c r="D1291" t="s">
        <v>503</v>
      </c>
      <c r="E1291">
        <v>18000</v>
      </c>
    </row>
    <row r="1292" spans="3:5" x14ac:dyDescent="0.4">
      <c r="C1292" t="s">
        <v>761</v>
      </c>
      <c r="D1292" t="s">
        <v>504</v>
      </c>
      <c r="E1292">
        <v>22700</v>
      </c>
    </row>
    <row r="1293" spans="3:5" x14ac:dyDescent="0.4">
      <c r="C1293" t="s">
        <v>761</v>
      </c>
      <c r="D1293" t="s">
        <v>505</v>
      </c>
      <c r="E1293">
        <v>7000</v>
      </c>
    </row>
    <row r="1294" spans="3:5" x14ac:dyDescent="0.4">
      <c r="C1294" t="s">
        <v>761</v>
      </c>
      <c r="D1294" t="s">
        <v>506</v>
      </c>
      <c r="E1294">
        <v>31100</v>
      </c>
    </row>
    <row r="1295" spans="3:5" x14ac:dyDescent="0.4">
      <c r="C1295" t="s">
        <v>761</v>
      </c>
      <c r="D1295" t="s">
        <v>507</v>
      </c>
      <c r="E1295">
        <v>55500</v>
      </c>
    </row>
    <row r="1296" spans="3:5" x14ac:dyDescent="0.4">
      <c r="C1296" t="s">
        <v>761</v>
      </c>
      <c r="D1296" t="s">
        <v>508</v>
      </c>
      <c r="E1296">
        <v>51600</v>
      </c>
    </row>
    <row r="1297" spans="3:5" x14ac:dyDescent="0.4">
      <c r="C1297" t="s">
        <v>761</v>
      </c>
      <c r="D1297" t="s">
        <v>509</v>
      </c>
      <c r="E1297">
        <v>22000</v>
      </c>
    </row>
    <row r="1298" spans="3:5" x14ac:dyDescent="0.4">
      <c r="C1298" t="s">
        <v>761</v>
      </c>
      <c r="D1298" t="s">
        <v>510</v>
      </c>
      <c r="E1298">
        <v>23200</v>
      </c>
    </row>
    <row r="1299" spans="3:5" x14ac:dyDescent="0.4">
      <c r="C1299" t="s">
        <v>761</v>
      </c>
      <c r="D1299" t="s">
        <v>511</v>
      </c>
      <c r="E1299">
        <v>23300</v>
      </c>
    </row>
    <row r="1300" spans="3:5" x14ac:dyDescent="0.4">
      <c r="C1300" t="s">
        <v>761</v>
      </c>
      <c r="D1300" t="s">
        <v>512</v>
      </c>
      <c r="E1300">
        <v>49800</v>
      </c>
    </row>
    <row r="1301" spans="3:5" x14ac:dyDescent="0.4">
      <c r="C1301" t="s">
        <v>761</v>
      </c>
      <c r="D1301" t="s">
        <v>695</v>
      </c>
      <c r="E1301">
        <v>25200</v>
      </c>
    </row>
    <row r="1302" spans="3:5" x14ac:dyDescent="0.4">
      <c r="C1302" t="s">
        <v>761</v>
      </c>
      <c r="D1302" t="s">
        <v>696</v>
      </c>
      <c r="E1302">
        <v>12200</v>
      </c>
    </row>
    <row r="1303" spans="3:5" x14ac:dyDescent="0.4">
      <c r="C1303" t="s">
        <v>761</v>
      </c>
      <c r="D1303" t="s">
        <v>697</v>
      </c>
      <c r="E1303">
        <v>40500</v>
      </c>
    </row>
    <row r="1304" spans="3:5" x14ac:dyDescent="0.4">
      <c r="C1304" t="s">
        <v>761</v>
      </c>
      <c r="D1304" t="s">
        <v>698</v>
      </c>
      <c r="E1304">
        <v>40900</v>
      </c>
    </row>
    <row r="1305" spans="3:5" x14ac:dyDescent="0.4">
      <c r="C1305" t="s">
        <v>761</v>
      </c>
      <c r="D1305" t="s">
        <v>699</v>
      </c>
      <c r="E1305">
        <v>26200</v>
      </c>
    </row>
    <row r="1306" spans="3:5" x14ac:dyDescent="0.4">
      <c r="C1306" t="s">
        <v>761</v>
      </c>
      <c r="D1306" t="s">
        <v>700</v>
      </c>
      <c r="E1306">
        <v>13300</v>
      </c>
    </row>
    <row r="1307" spans="3:5" x14ac:dyDescent="0.4">
      <c r="C1307" t="s">
        <v>761</v>
      </c>
      <c r="D1307" t="s">
        <v>701</v>
      </c>
      <c r="E1307">
        <v>28700</v>
      </c>
    </row>
    <row r="1308" spans="3:5" x14ac:dyDescent="0.4">
      <c r="C1308" t="s">
        <v>761</v>
      </c>
      <c r="D1308" t="s">
        <v>702</v>
      </c>
      <c r="E1308">
        <v>45100</v>
      </c>
    </row>
    <row r="1309" spans="3:5" x14ac:dyDescent="0.4">
      <c r="C1309" t="s">
        <v>761</v>
      </c>
      <c r="D1309" t="s">
        <v>703</v>
      </c>
      <c r="E1309">
        <v>28000</v>
      </c>
    </row>
    <row r="1310" spans="3:5" x14ac:dyDescent="0.4">
      <c r="C1310" t="s">
        <v>761</v>
      </c>
      <c r="D1310" t="s">
        <v>704</v>
      </c>
      <c r="E1310">
        <v>45800</v>
      </c>
    </row>
    <row r="1311" spans="3:5" x14ac:dyDescent="0.4">
      <c r="C1311" t="s">
        <v>761</v>
      </c>
      <c r="D1311" t="s">
        <v>705</v>
      </c>
      <c r="E1311">
        <v>71100</v>
      </c>
    </row>
    <row r="1312" spans="3:5" x14ac:dyDescent="0.4">
      <c r="C1312" t="s">
        <v>761</v>
      </c>
      <c r="D1312" t="s">
        <v>706</v>
      </c>
      <c r="E1312">
        <v>15000</v>
      </c>
    </row>
    <row r="1313" spans="3:5" x14ac:dyDescent="0.4">
      <c r="C1313" t="s">
        <v>761</v>
      </c>
      <c r="D1313" t="s">
        <v>707</v>
      </c>
      <c r="E1313">
        <v>51900</v>
      </c>
    </row>
    <row r="1314" spans="3:5" x14ac:dyDescent="0.4">
      <c r="C1314" t="s">
        <v>761</v>
      </c>
      <c r="D1314" t="s">
        <v>708</v>
      </c>
      <c r="E1314">
        <v>592700</v>
      </c>
    </row>
    <row r="1315" spans="3:5" x14ac:dyDescent="0.4">
      <c r="C1315" t="s">
        <v>761</v>
      </c>
      <c r="D1315" t="s">
        <v>709</v>
      </c>
      <c r="E1315">
        <v>71000</v>
      </c>
    </row>
    <row r="1316" spans="3:5" x14ac:dyDescent="0.4">
      <c r="C1316" t="s">
        <v>761</v>
      </c>
      <c r="D1316" t="s">
        <v>710</v>
      </c>
      <c r="E1316">
        <v>47000</v>
      </c>
    </row>
    <row r="1317" spans="3:5" x14ac:dyDescent="0.4">
      <c r="C1317" t="s">
        <v>761</v>
      </c>
      <c r="D1317" t="s">
        <v>711</v>
      </c>
      <c r="E1317">
        <v>36900</v>
      </c>
    </row>
    <row r="1318" spans="3:5" x14ac:dyDescent="0.4">
      <c r="C1318" t="s">
        <v>761</v>
      </c>
      <c r="D1318" t="s">
        <v>712</v>
      </c>
      <c r="E1318">
        <v>48100</v>
      </c>
    </row>
    <row r="1319" spans="3:5" x14ac:dyDescent="0.4">
      <c r="C1319" t="s">
        <v>761</v>
      </c>
      <c r="D1319" t="s">
        <v>713</v>
      </c>
      <c r="E1319">
        <v>45700</v>
      </c>
    </row>
    <row r="1320" spans="3:5" x14ac:dyDescent="0.4">
      <c r="C1320" t="s">
        <v>761</v>
      </c>
      <c r="D1320" t="s">
        <v>714</v>
      </c>
      <c r="E1320">
        <v>52100</v>
      </c>
    </row>
    <row r="1321" spans="3:5" x14ac:dyDescent="0.4">
      <c r="C1321" t="s">
        <v>761</v>
      </c>
      <c r="D1321" t="s">
        <v>715</v>
      </c>
      <c r="E1321">
        <v>31900</v>
      </c>
    </row>
    <row r="1322" spans="3:5" x14ac:dyDescent="0.4">
      <c r="C1322" t="s">
        <v>761</v>
      </c>
      <c r="D1322" t="s">
        <v>716</v>
      </c>
      <c r="E1322">
        <v>64800</v>
      </c>
    </row>
    <row r="1323" spans="3:5" x14ac:dyDescent="0.4">
      <c r="C1323" t="s">
        <v>761</v>
      </c>
      <c r="D1323" t="s">
        <v>717</v>
      </c>
      <c r="E1323">
        <v>100100</v>
      </c>
    </row>
    <row r="1324" spans="3:5" x14ac:dyDescent="0.4">
      <c r="C1324" t="s">
        <v>761</v>
      </c>
      <c r="D1324" t="s">
        <v>718</v>
      </c>
      <c r="E1324">
        <v>67900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4442900</v>
      </c>
    </row>
    <row r="1331" spans="3:5" x14ac:dyDescent="0.4">
      <c r="C1331" t="s">
        <v>763</v>
      </c>
      <c r="D1331" t="s">
        <v>513</v>
      </c>
      <c r="E1331">
        <v>1112400</v>
      </c>
    </row>
    <row r="1332" spans="3:5" x14ac:dyDescent="0.4">
      <c r="C1332" t="s">
        <v>763</v>
      </c>
      <c r="D1332" t="s">
        <v>514</v>
      </c>
      <c r="E1332">
        <v>206800</v>
      </c>
    </row>
    <row r="1333" spans="3:5" x14ac:dyDescent="0.4">
      <c r="C1333" t="s">
        <v>763</v>
      </c>
      <c r="D1333" t="s">
        <v>515</v>
      </c>
      <c r="E1333">
        <v>94300</v>
      </c>
    </row>
    <row r="1334" spans="3:5" x14ac:dyDescent="0.4">
      <c r="C1334" t="s">
        <v>763</v>
      </c>
      <c r="D1334" t="s">
        <v>516</v>
      </c>
      <c r="E1334">
        <v>121900</v>
      </c>
    </row>
    <row r="1335" spans="3:5" x14ac:dyDescent="0.4">
      <c r="C1335" t="s">
        <v>763</v>
      </c>
      <c r="D1335" t="s">
        <v>517</v>
      </c>
      <c r="E1335">
        <v>81800</v>
      </c>
    </row>
    <row r="1336" spans="3:5" x14ac:dyDescent="0.4">
      <c r="C1336" t="s">
        <v>763</v>
      </c>
      <c r="D1336" t="s">
        <v>518</v>
      </c>
      <c r="E1336">
        <v>138300</v>
      </c>
    </row>
    <row r="1337" spans="3:5" x14ac:dyDescent="0.4">
      <c r="C1337" t="s">
        <v>763</v>
      </c>
      <c r="D1337" t="s">
        <v>519</v>
      </c>
      <c r="E1337">
        <v>85600</v>
      </c>
    </row>
    <row r="1338" spans="3:5" x14ac:dyDescent="0.4">
      <c r="C1338" t="s">
        <v>763</v>
      </c>
      <c r="D1338" t="s">
        <v>520</v>
      </c>
      <c r="E1338">
        <v>88900</v>
      </c>
    </row>
    <row r="1339" spans="3:5" x14ac:dyDescent="0.4">
      <c r="C1339" t="s">
        <v>763</v>
      </c>
      <c r="D1339" t="s">
        <v>521</v>
      </c>
      <c r="E1339">
        <v>22900</v>
      </c>
    </row>
    <row r="1340" spans="3:5" x14ac:dyDescent="0.4">
      <c r="C1340" t="s">
        <v>763</v>
      </c>
      <c r="D1340" t="s">
        <v>522</v>
      </c>
      <c r="E1340">
        <v>129900</v>
      </c>
    </row>
    <row r="1341" spans="3:5" x14ac:dyDescent="0.4">
      <c r="C1341" t="s">
        <v>763</v>
      </c>
      <c r="D1341" t="s">
        <v>523</v>
      </c>
      <c r="E1341">
        <v>81000</v>
      </c>
    </row>
    <row r="1342" spans="3:5" x14ac:dyDescent="0.4">
      <c r="C1342" t="s">
        <v>763</v>
      </c>
      <c r="D1342" t="s">
        <v>524</v>
      </c>
      <c r="E1342">
        <v>40400</v>
      </c>
    </row>
    <row r="1343" spans="3:5" x14ac:dyDescent="0.4">
      <c r="C1343" t="s">
        <v>763</v>
      </c>
      <c r="D1343" t="s">
        <v>525</v>
      </c>
      <c r="E1343">
        <v>22100</v>
      </c>
    </row>
    <row r="1344" spans="3:5" x14ac:dyDescent="0.4">
      <c r="C1344" t="s">
        <v>763</v>
      </c>
      <c r="D1344" t="s">
        <v>526</v>
      </c>
      <c r="E1344">
        <v>42900</v>
      </c>
    </row>
    <row r="1345" spans="3:5" x14ac:dyDescent="0.4">
      <c r="C1345" t="s">
        <v>763</v>
      </c>
      <c r="D1345" t="s">
        <v>527</v>
      </c>
      <c r="E1345">
        <v>92200</v>
      </c>
    </row>
    <row r="1346" spans="3:5" x14ac:dyDescent="0.4">
      <c r="C1346" t="s">
        <v>763</v>
      </c>
      <c r="D1346" t="s">
        <v>528</v>
      </c>
      <c r="E1346">
        <v>37700</v>
      </c>
    </row>
    <row r="1347" spans="3:5" x14ac:dyDescent="0.4">
      <c r="C1347" t="s">
        <v>763</v>
      </c>
      <c r="D1347" t="s">
        <v>529</v>
      </c>
      <c r="E1347">
        <v>17600</v>
      </c>
    </row>
    <row r="1348" spans="3:5" x14ac:dyDescent="0.4">
      <c r="C1348" t="s">
        <v>763</v>
      </c>
      <c r="D1348" t="s">
        <v>530</v>
      </c>
      <c r="E1348">
        <v>55200</v>
      </c>
    </row>
    <row r="1349" spans="3:5" x14ac:dyDescent="0.4">
      <c r="C1349" t="s">
        <v>763</v>
      </c>
      <c r="D1349" t="s">
        <v>531</v>
      </c>
      <c r="E1349">
        <v>73600</v>
      </c>
    </row>
    <row r="1350" spans="3:5" x14ac:dyDescent="0.4">
      <c r="C1350" t="s">
        <v>763</v>
      </c>
      <c r="D1350" t="s">
        <v>532</v>
      </c>
      <c r="E1350">
        <v>88400</v>
      </c>
    </row>
    <row r="1351" spans="3:5" x14ac:dyDescent="0.4">
      <c r="C1351" t="s">
        <v>763</v>
      </c>
      <c r="D1351" t="s">
        <v>533</v>
      </c>
      <c r="E1351">
        <v>62000</v>
      </c>
    </row>
    <row r="1352" spans="3:5" x14ac:dyDescent="0.4">
      <c r="C1352" t="s">
        <v>763</v>
      </c>
      <c r="D1352" t="s">
        <v>534</v>
      </c>
      <c r="E1352">
        <v>31900</v>
      </c>
    </row>
    <row r="1353" spans="3:5" x14ac:dyDescent="0.4">
      <c r="C1353" t="s">
        <v>763</v>
      </c>
      <c r="D1353" t="s">
        <v>535</v>
      </c>
      <c r="E1353">
        <v>42200</v>
      </c>
    </row>
    <row r="1354" spans="3:5" x14ac:dyDescent="0.4">
      <c r="C1354" t="s">
        <v>763</v>
      </c>
      <c r="D1354" t="s">
        <v>536</v>
      </c>
      <c r="E1354">
        <v>23300</v>
      </c>
    </row>
    <row r="1355" spans="3:5" x14ac:dyDescent="0.4">
      <c r="C1355" t="s">
        <v>763</v>
      </c>
      <c r="D1355" t="s">
        <v>537</v>
      </c>
      <c r="E1355">
        <v>52100</v>
      </c>
    </row>
    <row r="1356" spans="3:5" x14ac:dyDescent="0.4">
      <c r="C1356" t="s">
        <v>763</v>
      </c>
      <c r="D1356" t="s">
        <v>538</v>
      </c>
      <c r="E1356">
        <v>35800</v>
      </c>
    </row>
    <row r="1357" spans="3:5" x14ac:dyDescent="0.4">
      <c r="C1357" t="s">
        <v>763</v>
      </c>
      <c r="D1357" t="s">
        <v>539</v>
      </c>
      <c r="E1357">
        <v>63300</v>
      </c>
    </row>
    <row r="1358" spans="3:5" x14ac:dyDescent="0.4">
      <c r="C1358" t="s">
        <v>763</v>
      </c>
      <c r="D1358" t="s">
        <v>540</v>
      </c>
      <c r="E1358">
        <v>28800</v>
      </c>
    </row>
    <row r="1359" spans="3:5" x14ac:dyDescent="0.4">
      <c r="C1359" t="s">
        <v>763</v>
      </c>
      <c r="D1359" t="s">
        <v>541</v>
      </c>
      <c r="E1359">
        <v>20300</v>
      </c>
    </row>
    <row r="1360" spans="3:5" x14ac:dyDescent="0.4">
      <c r="C1360" t="s">
        <v>763</v>
      </c>
      <c r="D1360" t="s">
        <v>542</v>
      </c>
      <c r="E1360">
        <v>36100</v>
      </c>
    </row>
    <row r="1361" spans="3:5" x14ac:dyDescent="0.4">
      <c r="C1361" t="s">
        <v>763</v>
      </c>
      <c r="D1361" t="s">
        <v>543</v>
      </c>
      <c r="E1361">
        <v>40500</v>
      </c>
    </row>
    <row r="1362" spans="3:5" x14ac:dyDescent="0.4">
      <c r="C1362" t="s">
        <v>763</v>
      </c>
      <c r="D1362" t="s">
        <v>544</v>
      </c>
      <c r="E1362">
        <v>48600</v>
      </c>
    </row>
    <row r="1363" spans="3:5" x14ac:dyDescent="0.4">
      <c r="C1363" t="s">
        <v>763</v>
      </c>
      <c r="D1363" t="s">
        <v>545</v>
      </c>
      <c r="E1363">
        <v>29600</v>
      </c>
    </row>
    <row r="1364" spans="3:5" x14ac:dyDescent="0.4">
      <c r="C1364" t="s">
        <v>763</v>
      </c>
      <c r="D1364" t="s">
        <v>546</v>
      </c>
      <c r="E1364">
        <v>130300</v>
      </c>
    </row>
    <row r="1365" spans="3:5" x14ac:dyDescent="0.4">
      <c r="C1365" t="s">
        <v>763</v>
      </c>
      <c r="D1365" t="s">
        <v>547</v>
      </c>
      <c r="E1365">
        <v>56900</v>
      </c>
    </row>
    <row r="1366" spans="3:5" x14ac:dyDescent="0.4">
      <c r="C1366" t="s">
        <v>763</v>
      </c>
      <c r="D1366" t="s">
        <v>548</v>
      </c>
      <c r="E1366">
        <v>31200</v>
      </c>
    </row>
    <row r="1367" spans="3:5" x14ac:dyDescent="0.4">
      <c r="C1367" t="s">
        <v>763</v>
      </c>
      <c r="D1367" t="s">
        <v>549</v>
      </c>
      <c r="E1367">
        <v>28200</v>
      </c>
    </row>
    <row r="1368" spans="3:5" x14ac:dyDescent="0.4">
      <c r="C1368" t="s">
        <v>763</v>
      </c>
      <c r="D1368" t="s">
        <v>550</v>
      </c>
      <c r="E1368">
        <v>17100</v>
      </c>
    </row>
    <row r="1369" spans="3:5" x14ac:dyDescent="0.4">
      <c r="C1369" t="s">
        <v>763</v>
      </c>
      <c r="D1369" t="s">
        <v>551</v>
      </c>
      <c r="E1369">
        <v>58000</v>
      </c>
    </row>
    <row r="1370" spans="3:5" x14ac:dyDescent="0.4">
      <c r="C1370" t="s">
        <v>763</v>
      </c>
      <c r="D1370" t="s">
        <v>552</v>
      </c>
      <c r="E1370">
        <v>89300</v>
      </c>
    </row>
    <row r="1371" spans="3:5" x14ac:dyDescent="0.4">
      <c r="C1371" t="s">
        <v>763</v>
      </c>
      <c r="D1371" t="s">
        <v>553</v>
      </c>
      <c r="E1371">
        <v>42000</v>
      </c>
    </row>
    <row r="1372" spans="3:5" x14ac:dyDescent="0.4">
      <c r="C1372" t="s">
        <v>763</v>
      </c>
      <c r="D1372" t="s">
        <v>554</v>
      </c>
      <c r="E1372">
        <v>128900</v>
      </c>
    </row>
    <row r="1373" spans="3:5" x14ac:dyDescent="0.4">
      <c r="C1373" t="s">
        <v>763</v>
      </c>
      <c r="D1373" t="s">
        <v>555</v>
      </c>
      <c r="E1373">
        <v>44100</v>
      </c>
    </row>
    <row r="1374" spans="3:5" x14ac:dyDescent="0.4">
      <c r="C1374" t="s">
        <v>763</v>
      </c>
      <c r="D1374" t="s">
        <v>556</v>
      </c>
      <c r="E1374">
        <v>57400</v>
      </c>
    </row>
    <row r="1375" spans="3:5" x14ac:dyDescent="0.4">
      <c r="C1375" t="s">
        <v>763</v>
      </c>
      <c r="D1375" t="s">
        <v>557</v>
      </c>
      <c r="E1375">
        <v>52000</v>
      </c>
    </row>
    <row r="1376" spans="3:5" x14ac:dyDescent="0.4">
      <c r="C1376" t="s">
        <v>763</v>
      </c>
      <c r="D1376" t="s">
        <v>558</v>
      </c>
      <c r="E1376">
        <v>41800</v>
      </c>
    </row>
    <row r="1377" spans="3:5" x14ac:dyDescent="0.4">
      <c r="C1377" t="s">
        <v>763</v>
      </c>
      <c r="D1377" t="s">
        <v>559</v>
      </c>
      <c r="E1377">
        <v>121700</v>
      </c>
    </row>
    <row r="1378" spans="3:5" x14ac:dyDescent="0.4">
      <c r="C1378" t="s">
        <v>763</v>
      </c>
      <c r="D1378" t="s">
        <v>560</v>
      </c>
      <c r="E1378">
        <v>67300</v>
      </c>
    </row>
    <row r="1379" spans="3:5" x14ac:dyDescent="0.4">
      <c r="C1379" t="s">
        <v>763</v>
      </c>
      <c r="D1379" t="s">
        <v>561</v>
      </c>
      <c r="E1379">
        <v>39900</v>
      </c>
    </row>
    <row r="1380" spans="3:5" x14ac:dyDescent="0.4">
      <c r="C1380" t="s">
        <v>763</v>
      </c>
      <c r="D1380" t="s">
        <v>562</v>
      </c>
      <c r="E1380">
        <v>23500</v>
      </c>
    </row>
    <row r="1381" spans="3:5" x14ac:dyDescent="0.4">
      <c r="C1381" t="s">
        <v>763</v>
      </c>
      <c r="D1381" t="s">
        <v>563</v>
      </c>
      <c r="E1381">
        <v>39000</v>
      </c>
    </row>
    <row r="1382" spans="3:5" x14ac:dyDescent="0.4">
      <c r="C1382" t="s">
        <v>763</v>
      </c>
      <c r="D1382" t="s">
        <v>564</v>
      </c>
      <c r="E1382">
        <v>57300</v>
      </c>
    </row>
    <row r="1383" spans="3:5" x14ac:dyDescent="0.4">
      <c r="C1383" t="s">
        <v>763</v>
      </c>
      <c r="D1383" t="s">
        <v>565</v>
      </c>
      <c r="E1383">
        <v>26900</v>
      </c>
    </row>
    <row r="1384" spans="3:5" x14ac:dyDescent="0.4">
      <c r="C1384" t="s">
        <v>763</v>
      </c>
      <c r="D1384" t="s">
        <v>566</v>
      </c>
      <c r="E1384">
        <v>14200</v>
      </c>
    </row>
    <row r="1385" spans="3:5" x14ac:dyDescent="0.4">
      <c r="C1385" t="s">
        <v>763</v>
      </c>
      <c r="D1385" t="s">
        <v>567</v>
      </c>
      <c r="E1385">
        <v>29900</v>
      </c>
    </row>
    <row r="1386" spans="3:5" x14ac:dyDescent="0.4">
      <c r="C1386" t="s">
        <v>763</v>
      </c>
      <c r="D1386" t="s">
        <v>568</v>
      </c>
      <c r="E1386">
        <v>40700</v>
      </c>
    </row>
    <row r="1387" spans="3:5" x14ac:dyDescent="0.4">
      <c r="C1387" t="s">
        <v>763</v>
      </c>
      <c r="D1387" t="s">
        <v>569</v>
      </c>
      <c r="E1387">
        <v>52200</v>
      </c>
    </row>
    <row r="1388" spans="3:5" x14ac:dyDescent="0.4">
      <c r="C1388" t="s">
        <v>763</v>
      </c>
      <c r="D1388" t="s">
        <v>570</v>
      </c>
      <c r="E1388">
        <v>33000</v>
      </c>
    </row>
    <row r="1389" spans="3:5" x14ac:dyDescent="0.4">
      <c r="C1389" t="s">
        <v>763</v>
      </c>
      <c r="D1389" t="s">
        <v>571</v>
      </c>
      <c r="E1389">
        <v>100700</v>
      </c>
    </row>
    <row r="1390" spans="3:5" x14ac:dyDescent="0.4">
      <c r="C1390" t="s">
        <v>763</v>
      </c>
      <c r="D1390" t="s">
        <v>572</v>
      </c>
      <c r="E1390">
        <v>39500</v>
      </c>
    </row>
    <row r="1391" spans="3:5" x14ac:dyDescent="0.4">
      <c r="C1391" t="s">
        <v>763</v>
      </c>
      <c r="D1391" t="s">
        <v>573</v>
      </c>
      <c r="E1391">
        <v>54200</v>
      </c>
    </row>
    <row r="1392" spans="3:5" x14ac:dyDescent="0.4">
      <c r="C1392" t="s">
        <v>763</v>
      </c>
      <c r="D1392" t="s">
        <v>574</v>
      </c>
      <c r="E1392">
        <v>18600</v>
      </c>
    </row>
    <row r="1393" spans="3:5" x14ac:dyDescent="0.4">
      <c r="C1393" t="s">
        <v>763</v>
      </c>
      <c r="D1393" t="s">
        <v>575</v>
      </c>
      <c r="E1393">
        <v>19700</v>
      </c>
    </row>
    <row r="1394" spans="3:5" x14ac:dyDescent="0.4">
      <c r="C1394" t="s">
        <v>763</v>
      </c>
      <c r="D1394" t="s">
        <v>576</v>
      </c>
      <c r="E1394">
        <v>19600</v>
      </c>
    </row>
    <row r="1395" spans="3:5" x14ac:dyDescent="0.4">
      <c r="C1395" t="s">
        <v>763</v>
      </c>
      <c r="D1395" t="s">
        <v>577</v>
      </c>
      <c r="E1395">
        <v>40900</v>
      </c>
    </row>
    <row r="1396" spans="3:5" x14ac:dyDescent="0.4">
      <c r="C1396" t="s">
        <v>763</v>
      </c>
      <c r="D1396" t="s">
        <v>578</v>
      </c>
      <c r="E1396">
        <v>30800</v>
      </c>
    </row>
    <row r="1397" spans="3:5" x14ac:dyDescent="0.4">
      <c r="C1397" t="s">
        <v>763</v>
      </c>
      <c r="D1397" t="s">
        <v>579</v>
      </c>
      <c r="E1397">
        <v>34300</v>
      </c>
    </row>
    <row r="1398" spans="3:5" x14ac:dyDescent="0.4">
      <c r="C1398" t="s">
        <v>763</v>
      </c>
      <c r="D1398" t="s">
        <v>580</v>
      </c>
      <c r="E1398">
        <v>33400</v>
      </c>
    </row>
    <row r="1399" spans="3:5" x14ac:dyDescent="0.4">
      <c r="C1399" t="s">
        <v>763</v>
      </c>
      <c r="D1399" t="s">
        <v>581</v>
      </c>
      <c r="E1399">
        <v>14500</v>
      </c>
    </row>
    <row r="1400" spans="3:5" x14ac:dyDescent="0.4">
      <c r="C1400" t="s">
        <v>763</v>
      </c>
      <c r="D1400" t="s">
        <v>582</v>
      </c>
      <c r="E1400">
        <v>29100</v>
      </c>
    </row>
    <row r="1401" spans="3:5" x14ac:dyDescent="0.4">
      <c r="C1401" t="s">
        <v>763</v>
      </c>
      <c r="D1401" t="s">
        <v>583</v>
      </c>
      <c r="E1401">
        <v>46000</v>
      </c>
    </row>
    <row r="1402" spans="3:5" x14ac:dyDescent="0.4">
      <c r="C1402" t="s">
        <v>763</v>
      </c>
      <c r="D1402" t="s">
        <v>584</v>
      </c>
      <c r="E1402">
        <v>214400</v>
      </c>
    </row>
    <row r="1403" spans="3:5" x14ac:dyDescent="0.4">
      <c r="C1403" t="s">
        <v>763</v>
      </c>
      <c r="D1403" t="s">
        <v>585</v>
      </c>
      <c r="E1403">
        <v>40700</v>
      </c>
    </row>
    <row r="1404" spans="3:5" x14ac:dyDescent="0.4">
      <c r="C1404" t="s">
        <v>763</v>
      </c>
      <c r="D1404" t="s">
        <v>586</v>
      </c>
      <c r="E1404">
        <v>45500</v>
      </c>
    </row>
    <row r="1405" spans="3:5" x14ac:dyDescent="0.4">
      <c r="C1405" t="s">
        <v>763</v>
      </c>
      <c r="D1405" t="s">
        <v>587</v>
      </c>
      <c r="E1405">
        <v>48800</v>
      </c>
    </row>
    <row r="1406" spans="3:5" x14ac:dyDescent="0.4">
      <c r="C1406" t="s">
        <v>763</v>
      </c>
      <c r="D1406" t="s">
        <v>588</v>
      </c>
      <c r="E1406">
        <v>29600</v>
      </c>
    </row>
    <row r="1407" spans="3:5" x14ac:dyDescent="0.4">
      <c r="C1407" t="s">
        <v>763</v>
      </c>
      <c r="D1407" t="s">
        <v>589</v>
      </c>
      <c r="E1407">
        <v>48600</v>
      </c>
    </row>
    <row r="1408" spans="3:5" x14ac:dyDescent="0.4">
      <c r="C1408" t="s">
        <v>763</v>
      </c>
      <c r="D1408" t="s">
        <v>590</v>
      </c>
      <c r="E1408">
        <v>22100</v>
      </c>
    </row>
    <row r="1409" spans="3:5" x14ac:dyDescent="0.4">
      <c r="C1409" t="s">
        <v>763</v>
      </c>
      <c r="D1409" t="s">
        <v>591</v>
      </c>
      <c r="E1409">
        <v>43600</v>
      </c>
    </row>
    <row r="1410" spans="3:5" x14ac:dyDescent="0.4">
      <c r="C1410" t="s">
        <v>763</v>
      </c>
      <c r="D1410" t="s">
        <v>592</v>
      </c>
      <c r="E1410">
        <v>24500</v>
      </c>
    </row>
    <row r="1411" spans="3:5" x14ac:dyDescent="0.4">
      <c r="C1411" t="s">
        <v>763</v>
      </c>
      <c r="D1411" t="s">
        <v>593</v>
      </c>
      <c r="E1411">
        <v>13400</v>
      </c>
    </row>
    <row r="1412" spans="3:5" x14ac:dyDescent="0.4">
      <c r="C1412" t="s">
        <v>763</v>
      </c>
      <c r="D1412" t="s">
        <v>594</v>
      </c>
      <c r="E1412">
        <v>41400</v>
      </c>
    </row>
    <row r="1413" spans="3:5" x14ac:dyDescent="0.4">
      <c r="C1413" t="s">
        <v>763</v>
      </c>
      <c r="D1413" t="s">
        <v>595</v>
      </c>
      <c r="E1413">
        <v>26600</v>
      </c>
    </row>
    <row r="1414" spans="3:5" x14ac:dyDescent="0.4">
      <c r="C1414" t="s">
        <v>763</v>
      </c>
      <c r="D1414" t="s">
        <v>596</v>
      </c>
      <c r="E1414">
        <v>25200</v>
      </c>
    </row>
    <row r="1415" spans="3:5" x14ac:dyDescent="0.4">
      <c r="C1415" t="s">
        <v>763</v>
      </c>
      <c r="D1415" t="s">
        <v>597</v>
      </c>
      <c r="E1415">
        <v>23400</v>
      </c>
    </row>
    <row r="1416" spans="3:5" x14ac:dyDescent="0.4">
      <c r="C1416" t="s">
        <v>763</v>
      </c>
      <c r="D1416" t="s">
        <v>598</v>
      </c>
      <c r="E1416">
        <v>29500</v>
      </c>
    </row>
    <row r="1417" spans="3:5" x14ac:dyDescent="0.4">
      <c r="C1417" t="s">
        <v>763</v>
      </c>
      <c r="D1417" t="s">
        <v>599</v>
      </c>
      <c r="E1417">
        <v>23400</v>
      </c>
    </row>
    <row r="1418" spans="3:5" x14ac:dyDescent="0.4">
      <c r="C1418" t="s">
        <v>763</v>
      </c>
      <c r="D1418" t="s">
        <v>600</v>
      </c>
      <c r="E1418">
        <v>145600</v>
      </c>
    </row>
    <row r="1419" spans="3:5" x14ac:dyDescent="0.4">
      <c r="C1419" t="s">
        <v>763</v>
      </c>
      <c r="D1419" t="s">
        <v>601</v>
      </c>
      <c r="E1419">
        <v>115700</v>
      </c>
    </row>
    <row r="1420" spans="3:5" x14ac:dyDescent="0.4">
      <c r="C1420" t="s">
        <v>763</v>
      </c>
      <c r="D1420" t="s">
        <v>602</v>
      </c>
      <c r="E1420">
        <v>42100</v>
      </c>
    </row>
    <row r="1421" spans="3:5" x14ac:dyDescent="0.4">
      <c r="C1421" t="s">
        <v>763</v>
      </c>
      <c r="D1421" t="s">
        <v>603</v>
      </c>
      <c r="E1421">
        <v>22500</v>
      </c>
    </row>
    <row r="1422" spans="3:5" x14ac:dyDescent="0.4">
      <c r="C1422" t="s">
        <v>763</v>
      </c>
      <c r="D1422" t="s">
        <v>604</v>
      </c>
      <c r="E1422">
        <v>52100</v>
      </c>
    </row>
    <row r="1423" spans="3:5" x14ac:dyDescent="0.4">
      <c r="C1423" t="s">
        <v>763</v>
      </c>
      <c r="D1423" t="s">
        <v>605</v>
      </c>
      <c r="E1423">
        <v>28300</v>
      </c>
    </row>
    <row r="1424" spans="3:5" x14ac:dyDescent="0.4">
      <c r="C1424" t="s">
        <v>763</v>
      </c>
      <c r="D1424" t="s">
        <v>606</v>
      </c>
      <c r="E1424">
        <v>25700</v>
      </c>
    </row>
    <row r="1425" spans="3:5" x14ac:dyDescent="0.4">
      <c r="C1425" t="s">
        <v>763</v>
      </c>
      <c r="D1425" t="s">
        <v>607</v>
      </c>
      <c r="E1425">
        <v>7200</v>
      </c>
    </row>
    <row r="1426" spans="3:5" x14ac:dyDescent="0.4">
      <c r="C1426" t="s">
        <v>763</v>
      </c>
      <c r="D1426" t="s">
        <v>608</v>
      </c>
      <c r="E1426">
        <v>44300</v>
      </c>
    </row>
    <row r="1427" spans="3:5" x14ac:dyDescent="0.4">
      <c r="C1427" t="s">
        <v>763</v>
      </c>
      <c r="D1427" t="s">
        <v>609</v>
      </c>
      <c r="E1427">
        <v>42900</v>
      </c>
    </row>
    <row r="1428" spans="3:5" x14ac:dyDescent="0.4">
      <c r="C1428" t="s">
        <v>763</v>
      </c>
      <c r="D1428" t="s">
        <v>610</v>
      </c>
      <c r="E1428">
        <v>47700</v>
      </c>
    </row>
    <row r="1429" spans="3:5" x14ac:dyDescent="0.4">
      <c r="C1429" t="s">
        <v>763</v>
      </c>
      <c r="D1429" t="s">
        <v>611</v>
      </c>
      <c r="E1429">
        <v>32000</v>
      </c>
    </row>
    <row r="1430" spans="3:5" x14ac:dyDescent="0.4">
      <c r="C1430" t="s">
        <v>763</v>
      </c>
      <c r="D1430" t="s">
        <v>612</v>
      </c>
      <c r="E1430">
        <v>23400</v>
      </c>
    </row>
    <row r="1431" spans="3:5" x14ac:dyDescent="0.4">
      <c r="C1431" t="s">
        <v>763</v>
      </c>
      <c r="D1431" t="s">
        <v>613</v>
      </c>
      <c r="E1431">
        <v>23700</v>
      </c>
    </row>
    <row r="1432" spans="3:5" x14ac:dyDescent="0.4">
      <c r="C1432" t="s">
        <v>763</v>
      </c>
      <c r="D1432" t="s">
        <v>614</v>
      </c>
      <c r="E1432">
        <v>20700</v>
      </c>
    </row>
    <row r="1433" spans="3:5" x14ac:dyDescent="0.4">
      <c r="C1433" t="s">
        <v>763</v>
      </c>
      <c r="D1433" t="s">
        <v>615</v>
      </c>
      <c r="E1433">
        <v>28000</v>
      </c>
    </row>
    <row r="1434" spans="3:5" x14ac:dyDescent="0.4">
      <c r="C1434" t="s">
        <v>763</v>
      </c>
      <c r="D1434" t="s">
        <v>616</v>
      </c>
      <c r="E1434">
        <v>18400</v>
      </c>
    </row>
    <row r="1435" spans="3:5" x14ac:dyDescent="0.4">
      <c r="C1435" t="s">
        <v>763</v>
      </c>
      <c r="D1435" t="s">
        <v>617</v>
      </c>
      <c r="E1435">
        <v>11700</v>
      </c>
    </row>
    <row r="1436" spans="3:5" x14ac:dyDescent="0.4">
      <c r="C1436" t="s">
        <v>763</v>
      </c>
      <c r="D1436" t="s">
        <v>618</v>
      </c>
      <c r="E1436">
        <v>19400</v>
      </c>
    </row>
    <row r="1437" spans="3:5" x14ac:dyDescent="0.4">
      <c r="C1437" t="s">
        <v>763</v>
      </c>
      <c r="D1437" t="s">
        <v>619</v>
      </c>
      <c r="E1437">
        <v>21900</v>
      </c>
    </row>
    <row r="1438" spans="3:5" x14ac:dyDescent="0.4">
      <c r="C1438" t="s">
        <v>763</v>
      </c>
      <c r="D1438" t="s">
        <v>620</v>
      </c>
      <c r="E1438">
        <v>13400</v>
      </c>
    </row>
    <row r="1439" spans="3:5" x14ac:dyDescent="0.4">
      <c r="C1439" t="s">
        <v>763</v>
      </c>
      <c r="D1439" t="s">
        <v>621</v>
      </c>
      <c r="E1439">
        <v>26300</v>
      </c>
    </row>
    <row r="1440" spans="3:5" x14ac:dyDescent="0.4">
      <c r="C1440" t="s">
        <v>763</v>
      </c>
      <c r="D1440" t="s">
        <v>622</v>
      </c>
      <c r="E1440">
        <v>18600</v>
      </c>
    </row>
    <row r="1441" spans="3:5" x14ac:dyDescent="0.4">
      <c r="C1441" t="s">
        <v>763</v>
      </c>
      <c r="D1441" t="s">
        <v>623</v>
      </c>
      <c r="E1441">
        <v>16300</v>
      </c>
    </row>
    <row r="1442" spans="3:5" x14ac:dyDescent="0.4">
      <c r="C1442" t="s">
        <v>763</v>
      </c>
      <c r="D1442" t="s">
        <v>624</v>
      </c>
      <c r="E1442">
        <v>21400</v>
      </c>
    </row>
    <row r="1443" spans="3:5" x14ac:dyDescent="0.4">
      <c r="C1443" t="s">
        <v>763</v>
      </c>
      <c r="D1443" t="s">
        <v>625</v>
      </c>
      <c r="E1443">
        <v>15900</v>
      </c>
    </row>
    <row r="1444" spans="3:5" x14ac:dyDescent="0.4">
      <c r="C1444" t="s">
        <v>763</v>
      </c>
      <c r="D1444" t="s">
        <v>626</v>
      </c>
      <c r="E1444">
        <v>38000</v>
      </c>
    </row>
    <row r="1445" spans="3:5" x14ac:dyDescent="0.4">
      <c r="C1445" t="s">
        <v>763</v>
      </c>
      <c r="D1445" t="s">
        <v>627</v>
      </c>
      <c r="E1445">
        <v>18700</v>
      </c>
    </row>
    <row r="1446" spans="3:5" x14ac:dyDescent="0.4">
      <c r="C1446" t="s">
        <v>763</v>
      </c>
      <c r="D1446" t="s">
        <v>628</v>
      </c>
      <c r="E1446">
        <v>29100</v>
      </c>
    </row>
    <row r="1447" spans="3:5" x14ac:dyDescent="0.4">
      <c r="C1447" t="s">
        <v>763</v>
      </c>
      <c r="D1447" t="s">
        <v>629</v>
      </c>
      <c r="E1447">
        <v>30800</v>
      </c>
    </row>
    <row r="1448" spans="3:5" x14ac:dyDescent="0.4">
      <c r="C1448" t="s">
        <v>763</v>
      </c>
      <c r="D1448" t="s">
        <v>630</v>
      </c>
      <c r="E1448">
        <v>18900</v>
      </c>
    </row>
    <row r="1449" spans="3:5" x14ac:dyDescent="0.4">
      <c r="C1449" t="s">
        <v>763</v>
      </c>
      <c r="D1449" t="s">
        <v>631</v>
      </c>
      <c r="E1449">
        <v>19000</v>
      </c>
    </row>
    <row r="1450" spans="3:5" x14ac:dyDescent="0.4">
      <c r="C1450" t="s">
        <v>763</v>
      </c>
      <c r="D1450" t="s">
        <v>632</v>
      </c>
      <c r="E1450">
        <v>14300</v>
      </c>
    </row>
    <row r="1451" spans="3:5" x14ac:dyDescent="0.4">
      <c r="C1451" t="s">
        <v>763</v>
      </c>
      <c r="D1451" t="s">
        <v>633</v>
      </c>
      <c r="E1451">
        <v>33500</v>
      </c>
    </row>
    <row r="1452" spans="3:5" x14ac:dyDescent="0.4">
      <c r="C1452" t="s">
        <v>763</v>
      </c>
      <c r="D1452" t="s">
        <v>634</v>
      </c>
      <c r="E1452">
        <v>8500</v>
      </c>
    </row>
    <row r="1453" spans="3:5" x14ac:dyDescent="0.4">
      <c r="C1453" t="s">
        <v>763</v>
      </c>
      <c r="D1453" t="s">
        <v>635</v>
      </c>
      <c r="E1453">
        <v>19600</v>
      </c>
    </row>
    <row r="1454" spans="3:5" x14ac:dyDescent="0.4">
      <c r="C1454" t="s">
        <v>763</v>
      </c>
      <c r="D1454" t="s">
        <v>636</v>
      </c>
      <c r="E1454">
        <v>27500</v>
      </c>
    </row>
    <row r="1455" spans="3:5" x14ac:dyDescent="0.4">
      <c r="C1455" t="s">
        <v>763</v>
      </c>
      <c r="D1455" t="s">
        <v>637</v>
      </c>
      <c r="E1455">
        <v>9600</v>
      </c>
    </row>
    <row r="1456" spans="3:5" x14ac:dyDescent="0.4">
      <c r="C1456" t="s">
        <v>763</v>
      </c>
      <c r="D1456" t="s">
        <v>638</v>
      </c>
      <c r="E1456">
        <v>16000</v>
      </c>
    </row>
    <row r="1457" spans="3:5" x14ac:dyDescent="0.4">
      <c r="C1457" t="s">
        <v>763</v>
      </c>
      <c r="D1457" t="s">
        <v>639</v>
      </c>
      <c r="E1457">
        <v>13500</v>
      </c>
    </row>
    <row r="1458" spans="3:5" x14ac:dyDescent="0.4">
      <c r="C1458" t="s">
        <v>763</v>
      </c>
      <c r="D1458" t="s">
        <v>640</v>
      </c>
      <c r="E1458">
        <v>59000</v>
      </c>
    </row>
    <row r="1459" spans="3:5" x14ac:dyDescent="0.4">
      <c r="C1459" t="s">
        <v>763</v>
      </c>
      <c r="D1459" t="s">
        <v>641</v>
      </c>
      <c r="E1459">
        <v>20900</v>
      </c>
    </row>
    <row r="1460" spans="3:5" x14ac:dyDescent="0.4">
      <c r="C1460" t="s">
        <v>763</v>
      </c>
      <c r="D1460" t="s">
        <v>642</v>
      </c>
      <c r="E1460">
        <v>36000</v>
      </c>
    </row>
    <row r="1461" spans="3:5" x14ac:dyDescent="0.4">
      <c r="C1461" t="s">
        <v>763</v>
      </c>
      <c r="D1461" t="s">
        <v>643</v>
      </c>
      <c r="E1461">
        <v>23200</v>
      </c>
    </row>
    <row r="1462" spans="3:5" x14ac:dyDescent="0.4">
      <c r="C1462" t="s">
        <v>763</v>
      </c>
      <c r="D1462" t="s">
        <v>644</v>
      </c>
      <c r="E1462">
        <v>27900</v>
      </c>
    </row>
    <row r="1463" spans="3:5" x14ac:dyDescent="0.4">
      <c r="C1463" t="s">
        <v>763</v>
      </c>
      <c r="D1463" t="s">
        <v>645</v>
      </c>
      <c r="E1463">
        <v>13700</v>
      </c>
    </row>
    <row r="1464" spans="3:5" x14ac:dyDescent="0.4">
      <c r="C1464" t="s">
        <v>763</v>
      </c>
      <c r="D1464" t="s">
        <v>646</v>
      </c>
      <c r="E1464">
        <v>12500</v>
      </c>
    </row>
    <row r="1465" spans="3:5" x14ac:dyDescent="0.4">
      <c r="C1465" t="s">
        <v>763</v>
      </c>
      <c r="D1465" t="s">
        <v>647</v>
      </c>
      <c r="E1465">
        <v>22100</v>
      </c>
    </row>
    <row r="1466" spans="3:5" x14ac:dyDescent="0.4">
      <c r="C1466" t="s">
        <v>763</v>
      </c>
      <c r="D1466" t="s">
        <v>648</v>
      </c>
      <c r="E1466">
        <v>67600</v>
      </c>
    </row>
    <row r="1467" spans="3:5" x14ac:dyDescent="0.4">
      <c r="C1467" t="s">
        <v>763</v>
      </c>
      <c r="D1467" t="s">
        <v>649</v>
      </c>
      <c r="E1467">
        <v>16000</v>
      </c>
    </row>
    <row r="1468" spans="3:5" x14ac:dyDescent="0.4">
      <c r="C1468" t="s">
        <v>763</v>
      </c>
      <c r="D1468" t="s">
        <v>650</v>
      </c>
      <c r="E1468">
        <v>19100</v>
      </c>
    </row>
    <row r="1469" spans="3:5" x14ac:dyDescent="0.4">
      <c r="C1469" t="s">
        <v>763</v>
      </c>
      <c r="D1469" t="s">
        <v>651</v>
      </c>
      <c r="E1469">
        <v>27800</v>
      </c>
    </row>
    <row r="1470" spans="3:5" x14ac:dyDescent="0.4">
      <c r="C1470" t="s">
        <v>763</v>
      </c>
      <c r="D1470" t="s">
        <v>652</v>
      </c>
      <c r="E1470">
        <v>25800</v>
      </c>
    </row>
    <row r="1471" spans="3:5" x14ac:dyDescent="0.4">
      <c r="C1471" t="s">
        <v>763</v>
      </c>
      <c r="D1471" t="s">
        <v>653</v>
      </c>
      <c r="E1471">
        <v>95900</v>
      </c>
    </row>
    <row r="1472" spans="3:5" x14ac:dyDescent="0.4">
      <c r="C1472" t="s">
        <v>763</v>
      </c>
      <c r="D1472" t="s">
        <v>654</v>
      </c>
      <c r="E1472">
        <v>63000</v>
      </c>
    </row>
    <row r="1473" spans="3:5" x14ac:dyDescent="0.4">
      <c r="C1473" t="s">
        <v>763</v>
      </c>
      <c r="D1473" t="s">
        <v>655</v>
      </c>
      <c r="E1473">
        <v>145900</v>
      </c>
    </row>
    <row r="1474" spans="3:5" x14ac:dyDescent="0.4">
      <c r="C1474" t="s">
        <v>763</v>
      </c>
      <c r="D1474" t="s">
        <v>656</v>
      </c>
      <c r="E1474">
        <v>34100</v>
      </c>
    </row>
    <row r="1475" spans="3:5" x14ac:dyDescent="0.4">
      <c r="C1475" t="s">
        <v>763</v>
      </c>
      <c r="D1475" t="s">
        <v>657</v>
      </c>
      <c r="E1475">
        <v>34500</v>
      </c>
    </row>
    <row r="1476" spans="3:5" x14ac:dyDescent="0.4">
      <c r="C1476" t="s">
        <v>763</v>
      </c>
      <c r="D1476" t="s">
        <v>658</v>
      </c>
      <c r="E1476">
        <v>32500</v>
      </c>
    </row>
    <row r="1477" spans="3:5" x14ac:dyDescent="0.4">
      <c r="C1477" t="s">
        <v>763</v>
      </c>
      <c r="D1477" t="s">
        <v>659</v>
      </c>
      <c r="E1477">
        <v>91500</v>
      </c>
    </row>
    <row r="1478" spans="3:5" x14ac:dyDescent="0.4">
      <c r="C1478" t="s">
        <v>763</v>
      </c>
      <c r="D1478" t="s">
        <v>660</v>
      </c>
      <c r="E1478">
        <v>58500</v>
      </c>
    </row>
    <row r="1479" spans="3:5" x14ac:dyDescent="0.4">
      <c r="C1479" t="s">
        <v>763</v>
      </c>
      <c r="D1479" t="s">
        <v>661</v>
      </c>
      <c r="E1479">
        <v>47500</v>
      </c>
    </row>
    <row r="1480" spans="3:5" x14ac:dyDescent="0.4">
      <c r="C1480" t="s">
        <v>763</v>
      </c>
      <c r="D1480" t="s">
        <v>662</v>
      </c>
      <c r="E1480">
        <v>55200</v>
      </c>
    </row>
    <row r="1481" spans="3:5" x14ac:dyDescent="0.4">
      <c r="C1481" t="s">
        <v>763</v>
      </c>
      <c r="D1481" t="s">
        <v>663</v>
      </c>
      <c r="E1481">
        <v>68800</v>
      </c>
    </row>
    <row r="1482" spans="3:5" x14ac:dyDescent="0.4">
      <c r="C1482" t="s">
        <v>763</v>
      </c>
      <c r="D1482" t="s">
        <v>664</v>
      </c>
      <c r="E1482">
        <v>514000</v>
      </c>
    </row>
    <row r="1483" spans="3:5" x14ac:dyDescent="0.4">
      <c r="C1483" t="s">
        <v>763</v>
      </c>
      <c r="D1483" t="s">
        <v>665</v>
      </c>
      <c r="E1483">
        <v>48000</v>
      </c>
    </row>
    <row r="1484" spans="3:5" x14ac:dyDescent="0.4">
      <c r="C1484" t="s">
        <v>763</v>
      </c>
      <c r="D1484" t="s">
        <v>666</v>
      </c>
      <c r="E1484">
        <v>34700</v>
      </c>
    </row>
    <row r="1485" spans="3:5" x14ac:dyDescent="0.4">
      <c r="C1485" t="s">
        <v>763</v>
      </c>
      <c r="D1485" t="s">
        <v>667</v>
      </c>
      <c r="E1485">
        <v>10400</v>
      </c>
    </row>
    <row r="1486" spans="3:5" x14ac:dyDescent="0.4">
      <c r="C1486" t="s">
        <v>763</v>
      </c>
      <c r="D1486" t="s">
        <v>668</v>
      </c>
      <c r="E1486">
        <v>36800</v>
      </c>
    </row>
    <row r="1487" spans="3:5" x14ac:dyDescent="0.4">
      <c r="C1487" t="s">
        <v>763</v>
      </c>
      <c r="D1487" t="s">
        <v>669</v>
      </c>
      <c r="E1487">
        <v>41500</v>
      </c>
    </row>
    <row r="1488" spans="3:5" x14ac:dyDescent="0.4">
      <c r="C1488" t="s">
        <v>763</v>
      </c>
      <c r="D1488" t="s">
        <v>670</v>
      </c>
      <c r="E1488">
        <v>69400</v>
      </c>
    </row>
    <row r="1489" spans="3:5" x14ac:dyDescent="0.4">
      <c r="C1489" t="s">
        <v>763</v>
      </c>
      <c r="D1489" t="s">
        <v>671</v>
      </c>
      <c r="E1489">
        <v>17400</v>
      </c>
    </row>
    <row r="1490" spans="3:5" x14ac:dyDescent="0.4">
      <c r="C1490" t="s">
        <v>763</v>
      </c>
      <c r="D1490" t="s">
        <v>672</v>
      </c>
      <c r="E1490">
        <v>32800</v>
      </c>
    </row>
    <row r="1491" spans="3:5" x14ac:dyDescent="0.4">
      <c r="C1491" t="s">
        <v>763</v>
      </c>
      <c r="D1491" t="s">
        <v>673</v>
      </c>
      <c r="E1491">
        <v>33500</v>
      </c>
    </row>
    <row r="1492" spans="3:5" x14ac:dyDescent="0.4">
      <c r="C1492" t="s">
        <v>763</v>
      </c>
      <c r="D1492" t="s">
        <v>674</v>
      </c>
      <c r="E1492">
        <v>19500</v>
      </c>
    </row>
    <row r="1493" spans="3:5" x14ac:dyDescent="0.4">
      <c r="C1493" t="s">
        <v>763</v>
      </c>
      <c r="D1493" t="s">
        <v>675</v>
      </c>
      <c r="E1493">
        <v>50100</v>
      </c>
    </row>
    <row r="1494" spans="3:5" x14ac:dyDescent="0.4">
      <c r="C1494" t="s">
        <v>763</v>
      </c>
      <c r="D1494" t="s">
        <v>676</v>
      </c>
      <c r="E1494">
        <v>13100</v>
      </c>
    </row>
    <row r="1495" spans="3:5" x14ac:dyDescent="0.4">
      <c r="C1495" t="s">
        <v>763</v>
      </c>
      <c r="D1495" t="s">
        <v>677</v>
      </c>
      <c r="E1495">
        <v>33700</v>
      </c>
    </row>
    <row r="1496" spans="3:5" x14ac:dyDescent="0.4">
      <c r="C1496" t="s">
        <v>763</v>
      </c>
      <c r="D1496" t="s">
        <v>678</v>
      </c>
      <c r="E1496">
        <v>58300</v>
      </c>
    </row>
    <row r="1497" spans="3:5" x14ac:dyDescent="0.4">
      <c r="C1497" t="s">
        <v>763</v>
      </c>
      <c r="D1497" t="s">
        <v>679</v>
      </c>
      <c r="E1497">
        <v>67600</v>
      </c>
    </row>
    <row r="1498" spans="3:5" x14ac:dyDescent="0.4">
      <c r="C1498" t="s">
        <v>763</v>
      </c>
      <c r="D1498" t="s">
        <v>680</v>
      </c>
      <c r="E1498">
        <v>14100</v>
      </c>
    </row>
    <row r="1499" spans="3:5" x14ac:dyDescent="0.4">
      <c r="C1499" t="s">
        <v>763</v>
      </c>
      <c r="D1499" t="s">
        <v>681</v>
      </c>
      <c r="E1499">
        <v>16100</v>
      </c>
    </row>
    <row r="1500" spans="3:5" x14ac:dyDescent="0.4">
      <c r="C1500" t="s">
        <v>763</v>
      </c>
      <c r="D1500" t="s">
        <v>682</v>
      </c>
      <c r="E1500">
        <v>62400</v>
      </c>
    </row>
    <row r="1501" spans="3:5" x14ac:dyDescent="0.4">
      <c r="C1501" t="s">
        <v>763</v>
      </c>
      <c r="D1501" t="s">
        <v>683</v>
      </c>
      <c r="E1501">
        <v>38800</v>
      </c>
    </row>
    <row r="1502" spans="3:5" x14ac:dyDescent="0.4">
      <c r="C1502" t="s">
        <v>763</v>
      </c>
      <c r="D1502" t="s">
        <v>684</v>
      </c>
      <c r="E1502">
        <v>32100</v>
      </c>
    </row>
    <row r="1503" spans="3:5" x14ac:dyDescent="0.4">
      <c r="C1503" t="s">
        <v>763</v>
      </c>
      <c r="D1503" t="s">
        <v>685</v>
      </c>
      <c r="E1503">
        <v>72600</v>
      </c>
    </row>
    <row r="1504" spans="3:5" x14ac:dyDescent="0.4">
      <c r="C1504" t="s">
        <v>763</v>
      </c>
      <c r="D1504" t="s">
        <v>686</v>
      </c>
      <c r="E1504">
        <v>50200</v>
      </c>
    </row>
    <row r="1505" spans="1:5" x14ac:dyDescent="0.4">
      <c r="C1505" t="s">
        <v>763</v>
      </c>
      <c r="D1505" t="s">
        <v>687</v>
      </c>
      <c r="E1505">
        <v>31500</v>
      </c>
    </row>
    <row r="1506" spans="1:5" x14ac:dyDescent="0.4">
      <c r="C1506" t="s">
        <v>763</v>
      </c>
      <c r="D1506" t="s">
        <v>688</v>
      </c>
      <c r="E1506">
        <v>24900</v>
      </c>
    </row>
    <row r="1507" spans="1:5" x14ac:dyDescent="0.4">
      <c r="C1507" t="s">
        <v>763</v>
      </c>
      <c r="D1507" t="s">
        <v>689</v>
      </c>
      <c r="E1507">
        <v>48300</v>
      </c>
    </row>
    <row r="1508" spans="1:5" x14ac:dyDescent="0.4">
      <c r="C1508" t="s">
        <v>763</v>
      </c>
      <c r="D1508" t="s">
        <v>690</v>
      </c>
      <c r="E1508">
        <v>4600</v>
      </c>
    </row>
    <row r="1509" spans="1:5" x14ac:dyDescent="0.4">
      <c r="C1509" t="s">
        <v>763</v>
      </c>
      <c r="D1509" t="s">
        <v>691</v>
      </c>
      <c r="E1509">
        <v>31400</v>
      </c>
    </row>
    <row r="1510" spans="1:5" x14ac:dyDescent="0.4">
      <c r="C1510" t="s">
        <v>763</v>
      </c>
      <c r="D1510" t="s">
        <v>692</v>
      </c>
      <c r="E1510">
        <v>56100</v>
      </c>
    </row>
    <row r="1511" spans="1:5" x14ac:dyDescent="0.4">
      <c r="C1511" t="s">
        <v>763</v>
      </c>
      <c r="D1511" t="s">
        <v>693</v>
      </c>
      <c r="E1511">
        <v>18900</v>
      </c>
    </row>
    <row r="1512" spans="1:5" x14ac:dyDescent="0.4">
      <c r="C1512" t="s">
        <v>763</v>
      </c>
      <c r="D1512" t="s">
        <v>694</v>
      </c>
      <c r="E1512">
        <v>58400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25300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29800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35800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8700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36400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17900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15900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25400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52600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40400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276900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38700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51500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35400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54100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55400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20500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68800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26400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11900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130500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56100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41500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18400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16100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54500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35900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45400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34600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36900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9700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49700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27500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16900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8700</v>
      </c>
    </row>
    <row r="1548" spans="1:5" x14ac:dyDescent="0.4">
      <c r="C1548" t="s">
        <v>763</v>
      </c>
      <c r="D1548" t="s">
        <v>428</v>
      </c>
      <c r="E1548">
        <v>13400</v>
      </c>
    </row>
    <row r="1549" spans="1:5" x14ac:dyDescent="0.4">
      <c r="C1549" t="s">
        <v>763</v>
      </c>
      <c r="D1549" t="s">
        <v>429</v>
      </c>
      <c r="E1549">
        <v>15600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33300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21600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11300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20900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20400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10700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32600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14700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16400</v>
      </c>
    </row>
    <row r="1559" spans="1:5" x14ac:dyDescent="0.4">
      <c r="C1559" t="s">
        <v>763</v>
      </c>
      <c r="D1559" t="s">
        <v>439</v>
      </c>
      <c r="E1559">
        <v>41400</v>
      </c>
    </row>
    <row r="1560" spans="1:5" x14ac:dyDescent="0.4">
      <c r="C1560" t="s">
        <v>763</v>
      </c>
      <c r="D1560" t="s">
        <v>440</v>
      </c>
      <c r="E1560">
        <v>25200</v>
      </c>
    </row>
    <row r="1561" spans="1:5" x14ac:dyDescent="0.4">
      <c r="C1561" t="s">
        <v>763</v>
      </c>
      <c r="D1561" t="s">
        <v>441</v>
      </c>
      <c r="E1561">
        <v>17700</v>
      </c>
    </row>
    <row r="1562" spans="1:5" x14ac:dyDescent="0.4">
      <c r="C1562" t="s">
        <v>763</v>
      </c>
      <c r="D1562" t="s">
        <v>442</v>
      </c>
      <c r="E1562">
        <v>14600</v>
      </c>
    </row>
    <row r="1563" spans="1:5" x14ac:dyDescent="0.4">
      <c r="C1563" t="s">
        <v>763</v>
      </c>
      <c r="D1563" t="s">
        <v>443</v>
      </c>
      <c r="E1563">
        <v>20200</v>
      </c>
    </row>
    <row r="1564" spans="1:5" x14ac:dyDescent="0.4">
      <c r="C1564" t="s">
        <v>763</v>
      </c>
      <c r="D1564" t="s">
        <v>444</v>
      </c>
      <c r="E1564">
        <v>25000</v>
      </c>
    </row>
    <row r="1565" spans="1:5" x14ac:dyDescent="0.4">
      <c r="C1565" t="s">
        <v>763</v>
      </c>
      <c r="D1565" t="s">
        <v>445</v>
      </c>
      <c r="E1565">
        <v>25500</v>
      </c>
    </row>
    <row r="1566" spans="1:5" x14ac:dyDescent="0.4">
      <c r="C1566" t="s">
        <v>763</v>
      </c>
      <c r="D1566" t="s">
        <v>446</v>
      </c>
      <c r="E1566">
        <v>8800</v>
      </c>
    </row>
    <row r="1567" spans="1:5" x14ac:dyDescent="0.4">
      <c r="C1567" t="s">
        <v>763</v>
      </c>
      <c r="D1567" t="s">
        <v>447</v>
      </c>
      <c r="E1567">
        <v>55800</v>
      </c>
    </row>
    <row r="1568" spans="1:5" x14ac:dyDescent="0.4">
      <c r="C1568" t="s">
        <v>763</v>
      </c>
      <c r="D1568" t="s">
        <v>448</v>
      </c>
      <c r="E1568">
        <v>22800</v>
      </c>
    </row>
    <row r="1569" spans="3:5" x14ac:dyDescent="0.4">
      <c r="C1569" t="s">
        <v>763</v>
      </c>
      <c r="D1569" t="s">
        <v>449</v>
      </c>
      <c r="E1569">
        <v>24400</v>
      </c>
    </row>
    <row r="1570" spans="3:5" x14ac:dyDescent="0.4">
      <c r="C1570" t="s">
        <v>763</v>
      </c>
      <c r="D1570" t="s">
        <v>450</v>
      </c>
      <c r="E1570">
        <v>47000</v>
      </c>
    </row>
    <row r="1571" spans="3:5" x14ac:dyDescent="0.4">
      <c r="C1571" t="s">
        <v>763</v>
      </c>
      <c r="D1571" t="s">
        <v>451</v>
      </c>
      <c r="E1571">
        <v>55700</v>
      </c>
    </row>
    <row r="1572" spans="3:5" x14ac:dyDescent="0.4">
      <c r="C1572" t="s">
        <v>763</v>
      </c>
      <c r="D1572" t="s">
        <v>452</v>
      </c>
      <c r="E1572">
        <v>52400</v>
      </c>
    </row>
    <row r="1573" spans="3:5" x14ac:dyDescent="0.4">
      <c r="C1573" t="s">
        <v>763</v>
      </c>
      <c r="D1573" t="s">
        <v>453</v>
      </c>
      <c r="E1573">
        <v>68500</v>
      </c>
    </row>
    <row r="1574" spans="3:5" x14ac:dyDescent="0.4">
      <c r="C1574" t="s">
        <v>763</v>
      </c>
      <c r="D1574" t="s">
        <v>454</v>
      </c>
      <c r="E1574">
        <v>44300</v>
      </c>
    </row>
    <row r="1575" spans="3:5" x14ac:dyDescent="0.4">
      <c r="C1575" t="s">
        <v>763</v>
      </c>
      <c r="D1575" t="s">
        <v>455</v>
      </c>
      <c r="E1575">
        <v>24100</v>
      </c>
    </row>
    <row r="1576" spans="3:5" x14ac:dyDescent="0.4">
      <c r="C1576" t="s">
        <v>763</v>
      </c>
      <c r="D1576" t="s">
        <v>456</v>
      </c>
      <c r="E1576">
        <v>21600</v>
      </c>
    </row>
    <row r="1577" spans="3:5" x14ac:dyDescent="0.4">
      <c r="C1577" t="s">
        <v>763</v>
      </c>
      <c r="D1577" t="s">
        <v>457</v>
      </c>
      <c r="E1577">
        <v>27200</v>
      </c>
    </row>
    <row r="1578" spans="3:5" x14ac:dyDescent="0.4">
      <c r="C1578" t="s">
        <v>763</v>
      </c>
      <c r="D1578" t="s">
        <v>458</v>
      </c>
      <c r="E1578">
        <v>45000</v>
      </c>
    </row>
    <row r="1579" spans="3:5" x14ac:dyDescent="0.4">
      <c r="C1579" t="s">
        <v>763</v>
      </c>
      <c r="D1579" t="s">
        <v>459</v>
      </c>
      <c r="E1579">
        <v>29600</v>
      </c>
    </row>
    <row r="1580" spans="3:5" x14ac:dyDescent="0.4">
      <c r="C1580" t="s">
        <v>763</v>
      </c>
      <c r="D1580" t="s">
        <v>460</v>
      </c>
      <c r="E1580">
        <v>35500</v>
      </c>
    </row>
    <row r="1581" spans="3:5" x14ac:dyDescent="0.4">
      <c r="C1581" t="s">
        <v>763</v>
      </c>
      <c r="D1581" t="s">
        <v>461</v>
      </c>
      <c r="E1581">
        <v>33900</v>
      </c>
    </row>
    <row r="1582" spans="3:5" x14ac:dyDescent="0.4">
      <c r="C1582" t="s">
        <v>763</v>
      </c>
      <c r="D1582" t="s">
        <v>462</v>
      </c>
      <c r="E1582">
        <v>37100</v>
      </c>
    </row>
    <row r="1583" spans="3:5" x14ac:dyDescent="0.4">
      <c r="C1583" t="s">
        <v>763</v>
      </c>
      <c r="D1583" t="s">
        <v>463</v>
      </c>
      <c r="E1583">
        <v>21000</v>
      </c>
    </row>
    <row r="1584" spans="3:5" x14ac:dyDescent="0.4">
      <c r="C1584" t="s">
        <v>763</v>
      </c>
      <c r="D1584" t="s">
        <v>464</v>
      </c>
      <c r="E1584">
        <v>33700</v>
      </c>
    </row>
    <row r="1585" spans="3:5" x14ac:dyDescent="0.4">
      <c r="C1585" t="s">
        <v>763</v>
      </c>
      <c r="D1585" t="s">
        <v>465</v>
      </c>
      <c r="E1585">
        <v>52200</v>
      </c>
    </row>
    <row r="1586" spans="3:5" x14ac:dyDescent="0.4">
      <c r="C1586" t="s">
        <v>763</v>
      </c>
      <c r="D1586" t="s">
        <v>466</v>
      </c>
      <c r="E1586">
        <v>12400</v>
      </c>
    </row>
    <row r="1587" spans="3:5" x14ac:dyDescent="0.4">
      <c r="C1587" t="s">
        <v>763</v>
      </c>
      <c r="D1587" t="s">
        <v>467</v>
      </c>
      <c r="E1587">
        <v>30600</v>
      </c>
    </row>
    <row r="1588" spans="3:5" x14ac:dyDescent="0.4">
      <c r="C1588" t="s">
        <v>763</v>
      </c>
      <c r="D1588" t="s">
        <v>468</v>
      </c>
      <c r="E1588">
        <v>42000</v>
      </c>
    </row>
    <row r="1589" spans="3:5" x14ac:dyDescent="0.4">
      <c r="C1589" t="s">
        <v>763</v>
      </c>
      <c r="D1589" t="s">
        <v>469</v>
      </c>
      <c r="E1589">
        <v>32300</v>
      </c>
    </row>
    <row r="1590" spans="3:5" x14ac:dyDescent="0.4">
      <c r="C1590" t="s">
        <v>763</v>
      </c>
      <c r="D1590" t="s">
        <v>470</v>
      </c>
      <c r="E1590">
        <v>23100</v>
      </c>
    </row>
    <row r="1591" spans="3:5" x14ac:dyDescent="0.4">
      <c r="C1591" t="s">
        <v>763</v>
      </c>
      <c r="D1591" t="s">
        <v>471</v>
      </c>
      <c r="E1591">
        <v>37300</v>
      </c>
    </row>
    <row r="1592" spans="3:5" x14ac:dyDescent="0.4">
      <c r="C1592" t="s">
        <v>763</v>
      </c>
      <c r="D1592" t="s">
        <v>472</v>
      </c>
      <c r="E1592">
        <v>29400</v>
      </c>
    </row>
    <row r="1593" spans="3:5" x14ac:dyDescent="0.4">
      <c r="C1593" t="s">
        <v>763</v>
      </c>
      <c r="D1593" t="s">
        <v>473</v>
      </c>
      <c r="E1593">
        <v>26400</v>
      </c>
    </row>
    <row r="1594" spans="3:5" x14ac:dyDescent="0.4">
      <c r="C1594" t="s">
        <v>763</v>
      </c>
      <c r="D1594" t="s">
        <v>474</v>
      </c>
      <c r="E1594">
        <v>37300</v>
      </c>
    </row>
    <row r="1595" spans="3:5" x14ac:dyDescent="0.4">
      <c r="C1595" t="s">
        <v>763</v>
      </c>
      <c r="D1595" t="s">
        <v>475</v>
      </c>
      <c r="E1595">
        <v>25000</v>
      </c>
    </row>
    <row r="1596" spans="3:5" x14ac:dyDescent="0.4">
      <c r="C1596" t="s">
        <v>763</v>
      </c>
      <c r="D1596" t="s">
        <v>476</v>
      </c>
      <c r="E1596">
        <v>17500</v>
      </c>
    </row>
    <row r="1597" spans="3:5" x14ac:dyDescent="0.4">
      <c r="C1597" t="s">
        <v>763</v>
      </c>
      <c r="D1597" t="s">
        <v>477</v>
      </c>
      <c r="E1597">
        <v>80400</v>
      </c>
    </row>
    <row r="1598" spans="3:5" x14ac:dyDescent="0.4">
      <c r="C1598" t="s">
        <v>763</v>
      </c>
      <c r="D1598" t="s">
        <v>478</v>
      </c>
      <c r="E1598">
        <v>25600</v>
      </c>
    </row>
    <row r="1599" spans="3:5" x14ac:dyDescent="0.4">
      <c r="C1599" t="s">
        <v>763</v>
      </c>
      <c r="D1599" t="s">
        <v>479</v>
      </c>
      <c r="E1599">
        <v>14700</v>
      </c>
    </row>
    <row r="1600" spans="3:5" x14ac:dyDescent="0.4">
      <c r="C1600" t="s">
        <v>763</v>
      </c>
      <c r="D1600" t="s">
        <v>480</v>
      </c>
      <c r="E1600">
        <v>11800</v>
      </c>
    </row>
    <row r="1601" spans="3:5" x14ac:dyDescent="0.4">
      <c r="C1601" t="s">
        <v>763</v>
      </c>
      <c r="D1601" t="s">
        <v>481</v>
      </c>
      <c r="E1601">
        <v>14900</v>
      </c>
    </row>
    <row r="1602" spans="3:5" x14ac:dyDescent="0.4">
      <c r="C1602" t="s">
        <v>763</v>
      </c>
      <c r="D1602" t="s">
        <v>482</v>
      </c>
      <c r="E1602">
        <v>23300</v>
      </c>
    </row>
    <row r="1603" spans="3:5" x14ac:dyDescent="0.4">
      <c r="C1603" t="s">
        <v>763</v>
      </c>
      <c r="D1603" t="s">
        <v>483</v>
      </c>
      <c r="E1603">
        <v>34400</v>
      </c>
    </row>
    <row r="1604" spans="3:5" x14ac:dyDescent="0.4">
      <c r="C1604" t="s">
        <v>763</v>
      </c>
      <c r="D1604" t="s">
        <v>484</v>
      </c>
      <c r="E1604">
        <v>33400</v>
      </c>
    </row>
    <row r="1605" spans="3:5" x14ac:dyDescent="0.4">
      <c r="C1605" t="s">
        <v>763</v>
      </c>
      <c r="D1605" t="s">
        <v>485</v>
      </c>
      <c r="E1605">
        <v>26600</v>
      </c>
    </row>
    <row r="1606" spans="3:5" x14ac:dyDescent="0.4">
      <c r="C1606" t="s">
        <v>763</v>
      </c>
      <c r="D1606" t="s">
        <v>486</v>
      </c>
      <c r="E1606">
        <v>15300</v>
      </c>
    </row>
    <row r="1607" spans="3:5" x14ac:dyDescent="0.4">
      <c r="C1607" t="s">
        <v>763</v>
      </c>
      <c r="D1607" t="s">
        <v>487</v>
      </c>
      <c r="E1607">
        <v>33300</v>
      </c>
    </row>
    <row r="1608" spans="3:5" x14ac:dyDescent="0.4">
      <c r="C1608" t="s">
        <v>763</v>
      </c>
      <c r="D1608" t="s">
        <v>488</v>
      </c>
      <c r="E1608">
        <v>35500</v>
      </c>
    </row>
    <row r="1609" spans="3:5" x14ac:dyDescent="0.4">
      <c r="C1609" t="s">
        <v>763</v>
      </c>
      <c r="D1609" t="s">
        <v>489</v>
      </c>
      <c r="E1609">
        <v>15600</v>
      </c>
    </row>
    <row r="1610" spans="3:5" x14ac:dyDescent="0.4">
      <c r="C1610" t="s">
        <v>763</v>
      </c>
      <c r="D1610" t="s">
        <v>490</v>
      </c>
      <c r="E1610">
        <v>24500</v>
      </c>
    </row>
    <row r="1611" spans="3:5" x14ac:dyDescent="0.4">
      <c r="C1611" t="s">
        <v>763</v>
      </c>
      <c r="D1611" t="s">
        <v>491</v>
      </c>
      <c r="E1611">
        <v>10100</v>
      </c>
    </row>
    <row r="1612" spans="3:5" x14ac:dyDescent="0.4">
      <c r="C1612" t="s">
        <v>763</v>
      </c>
      <c r="D1612" t="s">
        <v>492</v>
      </c>
      <c r="E1612">
        <v>41000</v>
      </c>
    </row>
    <row r="1613" spans="3:5" x14ac:dyDescent="0.4">
      <c r="C1613" t="s">
        <v>763</v>
      </c>
      <c r="D1613" t="s">
        <v>493</v>
      </c>
      <c r="E1613">
        <v>35500</v>
      </c>
    </row>
    <row r="1614" spans="3:5" x14ac:dyDescent="0.4">
      <c r="C1614" t="s">
        <v>763</v>
      </c>
      <c r="D1614" t="s">
        <v>494</v>
      </c>
      <c r="E1614">
        <v>16700</v>
      </c>
    </row>
    <row r="1615" spans="3:5" x14ac:dyDescent="0.4">
      <c r="C1615" t="s">
        <v>763</v>
      </c>
      <c r="D1615" t="s">
        <v>495</v>
      </c>
      <c r="E1615">
        <v>14900</v>
      </c>
    </row>
    <row r="1616" spans="3:5" x14ac:dyDescent="0.4">
      <c r="C1616" t="s">
        <v>763</v>
      </c>
      <c r="D1616" t="s">
        <v>496</v>
      </c>
      <c r="E1616">
        <v>83500</v>
      </c>
    </row>
    <row r="1617" spans="3:5" x14ac:dyDescent="0.4">
      <c r="C1617" t="s">
        <v>763</v>
      </c>
      <c r="D1617" t="s">
        <v>497</v>
      </c>
      <c r="E1617">
        <v>22700</v>
      </c>
    </row>
    <row r="1618" spans="3:5" x14ac:dyDescent="0.4">
      <c r="C1618" t="s">
        <v>763</v>
      </c>
      <c r="D1618" t="s">
        <v>498</v>
      </c>
      <c r="E1618">
        <v>87300</v>
      </c>
    </row>
    <row r="1619" spans="3:5" x14ac:dyDescent="0.4">
      <c r="C1619" t="s">
        <v>763</v>
      </c>
      <c r="D1619" t="s">
        <v>499</v>
      </c>
      <c r="E1619">
        <v>43400</v>
      </c>
    </row>
    <row r="1620" spans="3:5" x14ac:dyDescent="0.4">
      <c r="C1620" t="s">
        <v>763</v>
      </c>
      <c r="D1620" t="s">
        <v>500</v>
      </c>
      <c r="E1620">
        <v>21800</v>
      </c>
    </row>
    <row r="1621" spans="3:5" x14ac:dyDescent="0.4">
      <c r="C1621" t="s">
        <v>763</v>
      </c>
      <c r="D1621" t="s">
        <v>501</v>
      </c>
      <c r="E1621">
        <v>32900</v>
      </c>
    </row>
    <row r="1622" spans="3:5" x14ac:dyDescent="0.4">
      <c r="C1622" t="s">
        <v>763</v>
      </c>
      <c r="D1622" t="s">
        <v>502</v>
      </c>
      <c r="E1622">
        <v>49100</v>
      </c>
    </row>
    <row r="1623" spans="3:5" x14ac:dyDescent="0.4">
      <c r="C1623" t="s">
        <v>763</v>
      </c>
      <c r="D1623" t="s">
        <v>503</v>
      </c>
      <c r="E1623">
        <v>36500</v>
      </c>
    </row>
    <row r="1624" spans="3:5" x14ac:dyDescent="0.4">
      <c r="C1624" t="s">
        <v>763</v>
      </c>
      <c r="D1624" t="s">
        <v>504</v>
      </c>
      <c r="E1624">
        <v>41900</v>
      </c>
    </row>
    <row r="1625" spans="3:5" x14ac:dyDescent="0.4">
      <c r="C1625" t="s">
        <v>763</v>
      </c>
      <c r="D1625" t="s">
        <v>505</v>
      </c>
      <c r="E1625">
        <v>42400</v>
      </c>
    </row>
    <row r="1626" spans="3:5" x14ac:dyDescent="0.4">
      <c r="C1626" t="s">
        <v>763</v>
      </c>
      <c r="D1626" t="s">
        <v>506</v>
      </c>
      <c r="E1626">
        <v>32000</v>
      </c>
    </row>
    <row r="1627" spans="3:5" x14ac:dyDescent="0.4">
      <c r="C1627" t="s">
        <v>763</v>
      </c>
      <c r="D1627" t="s">
        <v>507</v>
      </c>
      <c r="E1627">
        <v>46800</v>
      </c>
    </row>
    <row r="1628" spans="3:5" x14ac:dyDescent="0.4">
      <c r="C1628" t="s">
        <v>763</v>
      </c>
      <c r="D1628" t="s">
        <v>508</v>
      </c>
      <c r="E1628">
        <v>25600</v>
      </c>
    </row>
    <row r="1629" spans="3:5" x14ac:dyDescent="0.4">
      <c r="C1629" t="s">
        <v>763</v>
      </c>
      <c r="D1629" t="s">
        <v>509</v>
      </c>
      <c r="E1629">
        <v>16300</v>
      </c>
    </row>
    <row r="1630" spans="3:5" x14ac:dyDescent="0.4">
      <c r="C1630" t="s">
        <v>763</v>
      </c>
      <c r="D1630" t="s">
        <v>510</v>
      </c>
      <c r="E1630">
        <v>25300</v>
      </c>
    </row>
    <row r="1631" spans="3:5" x14ac:dyDescent="0.4">
      <c r="C1631" t="s">
        <v>763</v>
      </c>
      <c r="D1631" t="s">
        <v>511</v>
      </c>
      <c r="E1631">
        <v>69800</v>
      </c>
    </row>
    <row r="1632" spans="3:5" x14ac:dyDescent="0.4">
      <c r="C1632" t="s">
        <v>763</v>
      </c>
      <c r="D1632" t="s">
        <v>512</v>
      </c>
      <c r="E1632">
        <v>47600</v>
      </c>
    </row>
    <row r="1633" spans="3:5" x14ac:dyDescent="0.4">
      <c r="C1633" t="s">
        <v>763</v>
      </c>
      <c r="D1633" t="s">
        <v>695</v>
      </c>
      <c r="E1633">
        <v>41200</v>
      </c>
    </row>
    <row r="1634" spans="3:5" x14ac:dyDescent="0.4">
      <c r="C1634" t="s">
        <v>763</v>
      </c>
      <c r="D1634" t="s">
        <v>696</v>
      </c>
      <c r="E1634">
        <v>62600</v>
      </c>
    </row>
    <row r="1635" spans="3:5" x14ac:dyDescent="0.4">
      <c r="C1635" t="s">
        <v>763</v>
      </c>
      <c r="D1635" t="s">
        <v>697</v>
      </c>
      <c r="E1635">
        <v>28500</v>
      </c>
    </row>
    <row r="1636" spans="3:5" x14ac:dyDescent="0.4">
      <c r="C1636" t="s">
        <v>763</v>
      </c>
      <c r="D1636" t="s">
        <v>698</v>
      </c>
      <c r="E1636">
        <v>60300</v>
      </c>
    </row>
    <row r="1637" spans="3:5" x14ac:dyDescent="0.4">
      <c r="C1637" t="s">
        <v>763</v>
      </c>
      <c r="D1637" t="s">
        <v>699</v>
      </c>
      <c r="E1637">
        <v>65400</v>
      </c>
    </row>
    <row r="1638" spans="3:5" x14ac:dyDescent="0.4">
      <c r="C1638" t="s">
        <v>763</v>
      </c>
      <c r="D1638" t="s">
        <v>700</v>
      </c>
      <c r="E1638">
        <v>45600</v>
      </c>
    </row>
    <row r="1639" spans="3:5" x14ac:dyDescent="0.4">
      <c r="C1639" t="s">
        <v>763</v>
      </c>
      <c r="D1639" t="s">
        <v>701</v>
      </c>
      <c r="E1639">
        <v>23500</v>
      </c>
    </row>
    <row r="1640" spans="3:5" x14ac:dyDescent="0.4">
      <c r="C1640" t="s">
        <v>763</v>
      </c>
      <c r="D1640" t="s">
        <v>702</v>
      </c>
      <c r="E1640">
        <v>25200</v>
      </c>
    </row>
    <row r="1641" spans="3:5" x14ac:dyDescent="0.4">
      <c r="C1641" t="s">
        <v>763</v>
      </c>
      <c r="D1641" t="s">
        <v>703</v>
      </c>
      <c r="E1641">
        <v>58300</v>
      </c>
    </row>
    <row r="1642" spans="3:5" x14ac:dyDescent="0.4">
      <c r="C1642" t="s">
        <v>763</v>
      </c>
      <c r="D1642" t="s">
        <v>704</v>
      </c>
      <c r="E1642">
        <v>55400</v>
      </c>
    </row>
    <row r="1643" spans="3:5" x14ac:dyDescent="0.4">
      <c r="C1643" t="s">
        <v>763</v>
      </c>
      <c r="D1643" t="s">
        <v>705</v>
      </c>
      <c r="E1643">
        <v>62200</v>
      </c>
    </row>
    <row r="1644" spans="3:5" x14ac:dyDescent="0.4">
      <c r="C1644" t="s">
        <v>763</v>
      </c>
      <c r="D1644" t="s">
        <v>706</v>
      </c>
      <c r="E1644">
        <v>20400</v>
      </c>
    </row>
    <row r="1645" spans="3:5" x14ac:dyDescent="0.4">
      <c r="C1645" t="s">
        <v>763</v>
      </c>
      <c r="D1645" t="s">
        <v>707</v>
      </c>
      <c r="E1645">
        <v>94700</v>
      </c>
    </row>
    <row r="1646" spans="3:5" x14ac:dyDescent="0.4">
      <c r="C1646" t="s">
        <v>763</v>
      </c>
      <c r="D1646" t="s">
        <v>708</v>
      </c>
      <c r="E1646">
        <v>44000</v>
      </c>
    </row>
    <row r="1647" spans="3:5" x14ac:dyDescent="0.4">
      <c r="C1647" t="s">
        <v>763</v>
      </c>
      <c r="D1647" t="s">
        <v>709</v>
      </c>
      <c r="E1647">
        <v>249700</v>
      </c>
    </row>
    <row r="1648" spans="3:5" x14ac:dyDescent="0.4">
      <c r="C1648" t="s">
        <v>763</v>
      </c>
      <c r="D1648" t="s">
        <v>710</v>
      </c>
      <c r="E1648">
        <v>44400</v>
      </c>
    </row>
    <row r="1649" spans="1:5" x14ac:dyDescent="0.4">
      <c r="C1649" t="s">
        <v>763</v>
      </c>
      <c r="D1649" t="s">
        <v>711</v>
      </c>
      <c r="E1649">
        <v>64800</v>
      </c>
    </row>
    <row r="1650" spans="1:5" x14ac:dyDescent="0.4">
      <c r="C1650" t="s">
        <v>763</v>
      </c>
      <c r="D1650" t="s">
        <v>712</v>
      </c>
      <c r="E1650">
        <v>83700</v>
      </c>
    </row>
    <row r="1651" spans="1:5" x14ac:dyDescent="0.4">
      <c r="C1651" t="s">
        <v>763</v>
      </c>
      <c r="D1651" t="s">
        <v>713</v>
      </c>
      <c r="E1651">
        <v>30800</v>
      </c>
    </row>
    <row r="1652" spans="1:5" x14ac:dyDescent="0.4">
      <c r="C1652" t="s">
        <v>763</v>
      </c>
      <c r="D1652" t="s">
        <v>714</v>
      </c>
      <c r="E1652">
        <v>66100</v>
      </c>
    </row>
    <row r="1653" spans="1:5" x14ac:dyDescent="0.4">
      <c r="C1653" t="s">
        <v>763</v>
      </c>
      <c r="D1653" t="s">
        <v>715</v>
      </c>
      <c r="E1653">
        <v>81800</v>
      </c>
    </row>
    <row r="1654" spans="1:5" x14ac:dyDescent="0.4">
      <c r="C1654" t="s">
        <v>763</v>
      </c>
      <c r="D1654" t="s">
        <v>716</v>
      </c>
      <c r="E1654">
        <v>81300</v>
      </c>
    </row>
    <row r="1655" spans="1:5" x14ac:dyDescent="0.4">
      <c r="C1655" t="s">
        <v>763</v>
      </c>
      <c r="D1655" t="s">
        <v>717</v>
      </c>
      <c r="E1655">
        <v>148500</v>
      </c>
    </row>
    <row r="1656" spans="1:5" x14ac:dyDescent="0.4">
      <c r="C1656" t="s">
        <v>763</v>
      </c>
      <c r="D1656" t="s">
        <v>718</v>
      </c>
      <c r="E1656">
        <v>150200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5523000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6082-CAD7-4720-842A-7346FEB9F559}">
  <sheetPr codeName="Sheet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_xll.RssChart($A$2:$E$2,場中監視!A6, "1M", ((60*2.5)+1+(60*3)+1)*5)</f>
        <v>=RssChart($A$2:$E$2,場中監視!A6, "1M", ((60*2.5)+1+(60*3)+1)*5) =&gt; 配信中</v>
      </c>
      <c r="G1" t="str" cm="1">
        <f t="array" ref="G1">_xll.RssChart($G$2:$M$2, 場中監視!A6, "D", 15)</f>
        <v>=RssChart($G$2:$M$2, 場中監視!A6,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888040</v>
      </c>
      <c r="T2" s="2">
        <f t="shared" si="0"/>
        <v>1042500</v>
      </c>
      <c r="U2" s="2">
        <f t="shared" si="0"/>
        <v>608700</v>
      </c>
      <c r="V2" s="2">
        <f t="shared" si="0"/>
        <v>987700</v>
      </c>
      <c r="W2" s="2">
        <f t="shared" si="0"/>
        <v>948000</v>
      </c>
      <c r="X2" s="2">
        <f t="shared" si="0"/>
        <v>853300</v>
      </c>
      <c r="Y2" s="2" cm="1">
        <f t="array" ref="Y2">_xlfn.XLOOKUP(Y$1&amp;$R2,$C$3:$C$1662&amp;$D$3:$D$1662,$E$3:$E$1662,0,0,1)</f>
        <v>1042500</v>
      </c>
      <c r="Z2" s="2" cm="1">
        <f t="array" ref="Z2">_xlfn.XLOOKUP(Z$1&amp;$R2,$C$3:$C$1662&amp;$D$3:$D$1662,$E$3:$E$1662,0,0,1)</f>
        <v>608700</v>
      </c>
      <c r="AA2" s="2" cm="1">
        <f t="array" ref="AA2">_xlfn.XLOOKUP(AA$1&amp;$R2,$C$3:$C$1662&amp;$D$3:$D$1662,$E$3:$E$1662,0,0,1)</f>
        <v>987700</v>
      </c>
      <c r="AB2" s="2" cm="1">
        <f t="array" ref="AB2">_xlfn.XLOOKUP(AB$1&amp;$R2,$C$3:$C$1662&amp;$D$3:$D$1662,$E$3:$E$1662,0,0,1)</f>
        <v>948000</v>
      </c>
      <c r="AC2" s="2" cm="1">
        <f t="array" ref="AC2">_xlfn.XLOOKUP(AC$1&amp;$R2,$C$3:$C$1662&amp;$D$3:$D$1662,$E$3:$E$1662,0,0,1)</f>
        <v>853300</v>
      </c>
    </row>
    <row r="3" spans="1:29" x14ac:dyDescent="0.4">
      <c r="A3" t="s">
        <v>925</v>
      </c>
      <c r="B3" t="s">
        <v>392</v>
      </c>
      <c r="C3" t="s">
        <v>758</v>
      </c>
      <c r="D3" t="s">
        <v>513</v>
      </c>
      <c r="E3">
        <v>853300</v>
      </c>
      <c r="G3" s="1" t="s">
        <v>925</v>
      </c>
      <c r="H3" s="1" t="s">
        <v>738</v>
      </c>
      <c r="I3" s="1" t="s">
        <v>740</v>
      </c>
      <c r="J3" s="1">
        <v>1552</v>
      </c>
      <c r="K3" s="1">
        <v>1566</v>
      </c>
      <c r="L3" s="1">
        <v>1528.5</v>
      </c>
      <c r="M3">
        <v>1528.5</v>
      </c>
      <c r="R3" t="s">
        <v>5</v>
      </c>
      <c r="S3" s="2">
        <f t="shared" ref="S3:S66" si="1">IFERROR(AVERAGEIFS(T3:X3,T3:X3,"&gt;0"),0)</f>
        <v>1161300</v>
      </c>
      <c r="T3" s="2">
        <f>T2+Y3</f>
        <v>1415200</v>
      </c>
      <c r="U3" s="2">
        <f>U2+Z3</f>
        <v>746000</v>
      </c>
      <c r="V3" s="2">
        <f>V2+AA3</f>
        <v>1293800</v>
      </c>
      <c r="W3" s="2">
        <f>W2+AB3</f>
        <v>1215000</v>
      </c>
      <c r="X3" s="2">
        <f>X2+AC3</f>
        <v>1136500</v>
      </c>
      <c r="Y3" s="2" cm="1">
        <f t="array" ref="Y3">_xlfn.XLOOKUP(Y$1&amp;$R3,$C$3:$C$1662&amp;$D$3:$D$1662,$E$3:$E$1662,0,0,1)</f>
        <v>372700</v>
      </c>
      <c r="Z3" s="2" cm="1">
        <f t="array" ref="Z3">_xlfn.XLOOKUP(Z$1&amp;$R3,$C$3:$C$1662&amp;$D$3:$D$1662,$E$3:$E$1662,0,0,1)</f>
        <v>137300</v>
      </c>
      <c r="AA3" s="2" cm="1">
        <f t="array" ref="AA3">_xlfn.XLOOKUP(AA$1&amp;$R3,$C$3:$C$1662&amp;$D$3:$D$1662,$E$3:$E$1662,0,0,1)</f>
        <v>306100</v>
      </c>
      <c r="AB3" s="2" cm="1">
        <f t="array" ref="AB3">_xlfn.XLOOKUP(AB$1&amp;$R3,$C$3:$C$1662&amp;$D$3:$D$1662,$E$3:$E$1662,0,0,1)</f>
        <v>267000</v>
      </c>
      <c r="AC3" s="2" cm="1">
        <f t="array" ref="AC3">_xlfn.XLOOKUP(AC$1&amp;$R3,$C$3:$C$1662&amp;$D$3:$D$1662,$E$3:$E$1662,0,0,1)</f>
        <v>283200</v>
      </c>
    </row>
    <row r="4" spans="1:29" x14ac:dyDescent="0.4">
      <c r="C4" t="s">
        <v>758</v>
      </c>
      <c r="D4" t="s">
        <v>514</v>
      </c>
      <c r="E4">
        <v>283200</v>
      </c>
      <c r="I4" t="s">
        <v>741</v>
      </c>
      <c r="J4">
        <v>1517</v>
      </c>
      <c r="K4">
        <v>1524.5</v>
      </c>
      <c r="L4">
        <v>1478</v>
      </c>
      <c r="M4">
        <v>1479</v>
      </c>
      <c r="R4" t="s">
        <v>92</v>
      </c>
      <c r="S4" s="2">
        <f t="shared" si="1"/>
        <v>1425180</v>
      </c>
      <c r="T4" s="2">
        <f t="shared" ref="T4:X19" si="2">T3+Y4</f>
        <v>1591800</v>
      </c>
      <c r="U4" s="2">
        <f t="shared" si="2"/>
        <v>960800</v>
      </c>
      <c r="V4" s="2">
        <f t="shared" si="2"/>
        <v>1452200</v>
      </c>
      <c r="W4" s="2">
        <f t="shared" si="2"/>
        <v>1277500</v>
      </c>
      <c r="X4" s="2">
        <f t="shared" si="2"/>
        <v>1843600</v>
      </c>
      <c r="Y4" s="2" cm="1">
        <f t="array" ref="Y4">_xlfn.XLOOKUP(Y$1&amp;$R4,$C$3:$C$1662&amp;$D$3:$D$1662,$E$3:$E$1662,0,0,1)</f>
        <v>176600</v>
      </c>
      <c r="Z4" s="2" cm="1">
        <f t="array" ref="Z4">_xlfn.XLOOKUP(Z$1&amp;$R4,$C$3:$C$1662&amp;$D$3:$D$1662,$E$3:$E$1662,0,0,1)</f>
        <v>214800</v>
      </c>
      <c r="AA4" s="2" cm="1">
        <f t="array" ref="AA4">_xlfn.XLOOKUP(AA$1&amp;$R4,$C$3:$C$1662&amp;$D$3:$D$1662,$E$3:$E$1662,0,0,1)</f>
        <v>158400</v>
      </c>
      <c r="AB4" s="2" cm="1">
        <f t="array" ref="AB4">_xlfn.XLOOKUP(AB$1&amp;$R4,$C$3:$C$1662&amp;$D$3:$D$1662,$E$3:$E$1662,0,0,1)</f>
        <v>62500</v>
      </c>
      <c r="AC4" s="2" cm="1">
        <f t="array" ref="AC4">_xlfn.XLOOKUP(AC$1&amp;$R4,$C$3:$C$1662&amp;$D$3:$D$1662,$E$3:$E$1662,0,0,1)</f>
        <v>707100</v>
      </c>
    </row>
    <row r="5" spans="1:29" x14ac:dyDescent="0.4">
      <c r="C5" t="s">
        <v>758</v>
      </c>
      <c r="D5" t="s">
        <v>515</v>
      </c>
      <c r="E5">
        <v>707100</v>
      </c>
      <c r="I5" t="s">
        <v>742</v>
      </c>
      <c r="J5">
        <v>1507</v>
      </c>
      <c r="K5">
        <v>1521.5</v>
      </c>
      <c r="L5">
        <v>1464.5</v>
      </c>
      <c r="M5">
        <v>1472.5</v>
      </c>
      <c r="R5" t="s">
        <v>41</v>
      </c>
      <c r="S5" s="2">
        <f t="shared" si="1"/>
        <v>1565800</v>
      </c>
      <c r="T5" s="2">
        <f t="shared" si="2"/>
        <v>1728600</v>
      </c>
      <c r="U5" s="2">
        <f t="shared" si="2"/>
        <v>1056900</v>
      </c>
      <c r="V5" s="2">
        <f t="shared" si="2"/>
        <v>1674700</v>
      </c>
      <c r="W5" s="2">
        <f t="shared" si="2"/>
        <v>1341700</v>
      </c>
      <c r="X5" s="2">
        <f t="shared" si="2"/>
        <v>2027100</v>
      </c>
      <c r="Y5" s="2" cm="1">
        <f t="array" ref="Y5">_xlfn.XLOOKUP(Y$1&amp;$R5,$C$3:$C$1662&amp;$D$3:$D$1662,$E$3:$E$1662,0,0,1)</f>
        <v>136800</v>
      </c>
      <c r="Z5" s="2" cm="1">
        <f t="array" ref="Z5">_xlfn.XLOOKUP(Z$1&amp;$R5,$C$3:$C$1662&amp;$D$3:$D$1662,$E$3:$E$1662,0,0,1)</f>
        <v>96100</v>
      </c>
      <c r="AA5" s="2" cm="1">
        <f t="array" ref="AA5">_xlfn.XLOOKUP(AA$1&amp;$R5,$C$3:$C$1662&amp;$D$3:$D$1662,$E$3:$E$1662,0,0,1)</f>
        <v>222500</v>
      </c>
      <c r="AB5" s="2" cm="1">
        <f t="array" ref="AB5">_xlfn.XLOOKUP(AB$1&amp;$R5,$C$3:$C$1662&amp;$D$3:$D$1662,$E$3:$E$1662,0,0,1)</f>
        <v>64200</v>
      </c>
      <c r="AC5" s="2" cm="1">
        <f t="array" ref="AC5">_xlfn.XLOOKUP(AC$1&amp;$R5,$C$3:$C$1662&amp;$D$3:$D$1662,$E$3:$E$1662,0,0,1)</f>
        <v>183500</v>
      </c>
    </row>
    <row r="6" spans="1:29" x14ac:dyDescent="0.4">
      <c r="C6" t="s">
        <v>758</v>
      </c>
      <c r="D6" t="s">
        <v>516</v>
      </c>
      <c r="E6">
        <v>183500</v>
      </c>
      <c r="I6" t="s">
        <v>743</v>
      </c>
      <c r="J6">
        <v>1472</v>
      </c>
      <c r="K6">
        <v>1472.5</v>
      </c>
      <c r="L6">
        <v>1443</v>
      </c>
      <c r="M6">
        <v>1456</v>
      </c>
      <c r="R6" t="s">
        <v>36</v>
      </c>
      <c r="S6" s="2">
        <f t="shared" si="1"/>
        <v>1721500</v>
      </c>
      <c r="T6" s="2">
        <f t="shared" si="2"/>
        <v>1895500</v>
      </c>
      <c r="U6" s="2">
        <f t="shared" si="2"/>
        <v>1195400</v>
      </c>
      <c r="V6" s="2">
        <f t="shared" si="2"/>
        <v>1857100</v>
      </c>
      <c r="W6" s="2">
        <f t="shared" si="2"/>
        <v>1488400</v>
      </c>
      <c r="X6" s="2">
        <f t="shared" si="2"/>
        <v>2171100</v>
      </c>
      <c r="Y6" s="2" cm="1">
        <f t="array" ref="Y6">_xlfn.XLOOKUP(Y$1&amp;$R6,$C$3:$C$1662&amp;$D$3:$D$1662,$E$3:$E$1662,0,0,1)</f>
        <v>166900</v>
      </c>
      <c r="Z6" s="2" cm="1">
        <f t="array" ref="Z6">_xlfn.XLOOKUP(Z$1&amp;$R6,$C$3:$C$1662&amp;$D$3:$D$1662,$E$3:$E$1662,0,0,1)</f>
        <v>138500</v>
      </c>
      <c r="AA6" s="2" cm="1">
        <f t="array" ref="AA6">_xlfn.XLOOKUP(AA$1&amp;$R6,$C$3:$C$1662&amp;$D$3:$D$1662,$E$3:$E$1662,0,0,1)</f>
        <v>182400</v>
      </c>
      <c r="AB6" s="2" cm="1">
        <f t="array" ref="AB6">_xlfn.XLOOKUP(AB$1&amp;$R6,$C$3:$C$1662&amp;$D$3:$D$1662,$E$3:$E$1662,0,0,1)</f>
        <v>146700</v>
      </c>
      <c r="AC6" s="2" cm="1">
        <f t="array" ref="AC6">_xlfn.XLOOKUP(AC$1&amp;$R6,$C$3:$C$1662&amp;$D$3:$D$1662,$E$3:$E$1662,0,0,1)</f>
        <v>144000</v>
      </c>
    </row>
    <row r="7" spans="1:29" x14ac:dyDescent="0.4">
      <c r="C7" t="s">
        <v>758</v>
      </c>
      <c r="D7" t="s">
        <v>517</v>
      </c>
      <c r="E7">
        <v>144000</v>
      </c>
      <c r="I7" t="s">
        <v>744</v>
      </c>
      <c r="J7">
        <v>1448.5</v>
      </c>
      <c r="K7">
        <v>1468.5</v>
      </c>
      <c r="L7">
        <v>1436</v>
      </c>
      <c r="M7">
        <v>1460</v>
      </c>
      <c r="R7" t="s">
        <v>84</v>
      </c>
      <c r="S7" s="2">
        <f t="shared" si="1"/>
        <v>1829800</v>
      </c>
      <c r="T7" s="2">
        <f t="shared" si="2"/>
        <v>1928400</v>
      </c>
      <c r="U7" s="2">
        <f t="shared" si="2"/>
        <v>1240200</v>
      </c>
      <c r="V7" s="2">
        <f t="shared" si="2"/>
        <v>2100500</v>
      </c>
      <c r="W7" s="2">
        <f t="shared" si="2"/>
        <v>1645700</v>
      </c>
      <c r="X7" s="2">
        <f t="shared" si="2"/>
        <v>2234200</v>
      </c>
      <c r="Y7" s="2" cm="1">
        <f t="array" ref="Y7">_xlfn.XLOOKUP(Y$1&amp;$R7,$C$3:$C$1662&amp;$D$3:$D$1662,$E$3:$E$1662,0,0,1)</f>
        <v>32900</v>
      </c>
      <c r="Z7" s="2" cm="1">
        <f t="array" ref="Z7">_xlfn.XLOOKUP(Z$1&amp;$R7,$C$3:$C$1662&amp;$D$3:$D$1662,$E$3:$E$1662,0,0,1)</f>
        <v>44800</v>
      </c>
      <c r="AA7" s="2" cm="1">
        <f t="array" ref="AA7">_xlfn.XLOOKUP(AA$1&amp;$R7,$C$3:$C$1662&amp;$D$3:$D$1662,$E$3:$E$1662,0,0,1)</f>
        <v>243400</v>
      </c>
      <c r="AB7" s="2" cm="1">
        <f t="array" ref="AB7">_xlfn.XLOOKUP(AB$1&amp;$R7,$C$3:$C$1662&amp;$D$3:$D$1662,$E$3:$E$1662,0,0,1)</f>
        <v>157300</v>
      </c>
      <c r="AC7" s="2" cm="1">
        <f t="array" ref="AC7">_xlfn.XLOOKUP(AC$1&amp;$R7,$C$3:$C$1662&amp;$D$3:$D$1662,$E$3:$E$1662,0,0,1)</f>
        <v>63100</v>
      </c>
    </row>
    <row r="8" spans="1:29" x14ac:dyDescent="0.4">
      <c r="C8" t="s">
        <v>758</v>
      </c>
      <c r="D8" t="s">
        <v>518</v>
      </c>
      <c r="E8">
        <v>63100</v>
      </c>
      <c r="G8" s="1"/>
      <c r="H8" s="1"/>
      <c r="I8" s="1" t="s">
        <v>764</v>
      </c>
      <c r="J8" s="1">
        <v>1464</v>
      </c>
      <c r="K8" s="1">
        <v>1491.5</v>
      </c>
      <c r="L8" s="1">
        <v>1458.5</v>
      </c>
      <c r="M8" s="1">
        <v>1482</v>
      </c>
      <c r="R8" t="s">
        <v>79</v>
      </c>
      <c r="S8" s="2">
        <f t="shared" si="1"/>
        <v>2026420</v>
      </c>
      <c r="T8" s="2">
        <f t="shared" si="2"/>
        <v>2315200</v>
      </c>
      <c r="U8" s="2">
        <f t="shared" si="2"/>
        <v>1295900</v>
      </c>
      <c r="V8" s="2">
        <f t="shared" si="2"/>
        <v>2200500</v>
      </c>
      <c r="W8" s="2">
        <f t="shared" si="2"/>
        <v>1747600</v>
      </c>
      <c r="X8" s="2">
        <f t="shared" si="2"/>
        <v>2572900</v>
      </c>
      <c r="Y8" s="2" cm="1">
        <f t="array" ref="Y8">_xlfn.XLOOKUP(Y$1&amp;$R8,$C$3:$C$1662&amp;$D$3:$D$1662,$E$3:$E$1662,0,0,1)</f>
        <v>386800</v>
      </c>
      <c r="Z8" s="2" cm="1">
        <f t="array" ref="Z8">_xlfn.XLOOKUP(Z$1&amp;$R8,$C$3:$C$1662&amp;$D$3:$D$1662,$E$3:$E$1662,0,0,1)</f>
        <v>55700</v>
      </c>
      <c r="AA8" s="2" cm="1">
        <f t="array" ref="AA8">_xlfn.XLOOKUP(AA$1&amp;$R8,$C$3:$C$1662&amp;$D$3:$D$1662,$E$3:$E$1662,0,0,1)</f>
        <v>100000</v>
      </c>
      <c r="AB8" s="2" cm="1">
        <f t="array" ref="AB8">_xlfn.XLOOKUP(AB$1&amp;$R8,$C$3:$C$1662&amp;$D$3:$D$1662,$E$3:$E$1662,0,0,1)</f>
        <v>101900</v>
      </c>
      <c r="AC8" s="2" cm="1">
        <f t="array" ref="AC8">_xlfn.XLOOKUP(AC$1&amp;$R8,$C$3:$C$1662&amp;$D$3:$D$1662,$E$3:$E$1662,0,0,1)</f>
        <v>338700</v>
      </c>
    </row>
    <row r="9" spans="1:29" x14ac:dyDescent="0.4">
      <c r="C9" t="s">
        <v>758</v>
      </c>
      <c r="D9" t="s">
        <v>519</v>
      </c>
      <c r="E9">
        <v>338700</v>
      </c>
      <c r="G9" s="1"/>
      <c r="H9" s="1"/>
      <c r="I9" s="1" t="s">
        <v>765</v>
      </c>
      <c r="J9" s="1">
        <v>1505</v>
      </c>
      <c r="K9" s="1">
        <v>1526</v>
      </c>
      <c r="L9" s="1">
        <v>1472.5</v>
      </c>
      <c r="M9">
        <v>1478</v>
      </c>
      <c r="R9" t="s">
        <v>18</v>
      </c>
      <c r="S9" s="2">
        <f t="shared" si="1"/>
        <v>2109940</v>
      </c>
      <c r="T9" s="2">
        <f t="shared" si="2"/>
        <v>2372100</v>
      </c>
      <c r="U9" s="2">
        <f t="shared" si="2"/>
        <v>1366600</v>
      </c>
      <c r="V9" s="2">
        <f t="shared" si="2"/>
        <v>2293400</v>
      </c>
      <c r="W9" s="2">
        <f t="shared" si="2"/>
        <v>1872500</v>
      </c>
      <c r="X9" s="2">
        <f t="shared" si="2"/>
        <v>2645100</v>
      </c>
      <c r="Y9" s="2" cm="1">
        <f t="array" ref="Y9">_xlfn.XLOOKUP(Y$1&amp;$R9,$C$3:$C$1662&amp;$D$3:$D$1662,$E$3:$E$1662,0,0,1)</f>
        <v>56900</v>
      </c>
      <c r="Z9" s="2" cm="1">
        <f t="array" ref="Z9">_xlfn.XLOOKUP(Z$1&amp;$R9,$C$3:$C$1662&amp;$D$3:$D$1662,$E$3:$E$1662,0,0,1)</f>
        <v>70700</v>
      </c>
      <c r="AA9" s="2" cm="1">
        <f t="array" ref="AA9">_xlfn.XLOOKUP(AA$1&amp;$R9,$C$3:$C$1662&amp;$D$3:$D$1662,$E$3:$E$1662,0,0,1)</f>
        <v>92900</v>
      </c>
      <c r="AB9" s="2" cm="1">
        <f t="array" ref="AB9">_xlfn.XLOOKUP(AB$1&amp;$R9,$C$3:$C$1662&amp;$D$3:$D$1662,$E$3:$E$1662,0,0,1)</f>
        <v>124900</v>
      </c>
      <c r="AC9" s="2" cm="1">
        <f t="array" ref="AC9">_xlfn.XLOOKUP(AC$1&amp;$R9,$C$3:$C$1662&amp;$D$3:$D$1662,$E$3:$E$1662,0,0,1)</f>
        <v>72200</v>
      </c>
    </row>
    <row r="10" spans="1:29" x14ac:dyDescent="0.4">
      <c r="C10" t="s">
        <v>758</v>
      </c>
      <c r="D10" t="s">
        <v>520</v>
      </c>
      <c r="E10">
        <v>72200</v>
      </c>
      <c r="I10" t="s">
        <v>766</v>
      </c>
      <c r="J10">
        <v>1495</v>
      </c>
      <c r="K10">
        <v>1505</v>
      </c>
      <c r="L10">
        <v>1475</v>
      </c>
      <c r="M10">
        <v>1487.5</v>
      </c>
      <c r="R10" t="s">
        <v>27</v>
      </c>
      <c r="S10" s="2">
        <f t="shared" si="1"/>
        <v>2203040</v>
      </c>
      <c r="T10" s="2">
        <f t="shared" si="2"/>
        <v>2425800</v>
      </c>
      <c r="U10" s="2">
        <f t="shared" si="2"/>
        <v>1422700</v>
      </c>
      <c r="V10" s="2">
        <f t="shared" si="2"/>
        <v>2403500</v>
      </c>
      <c r="W10" s="2">
        <f t="shared" si="2"/>
        <v>1907200</v>
      </c>
      <c r="X10" s="2">
        <f t="shared" si="2"/>
        <v>2856000</v>
      </c>
      <c r="Y10" s="2" cm="1">
        <f t="array" ref="Y10">_xlfn.XLOOKUP(Y$1&amp;$R10,$C$3:$C$1662&amp;$D$3:$D$1662,$E$3:$E$1662,0,0,1)</f>
        <v>53700</v>
      </c>
      <c r="Z10" s="2" cm="1">
        <f t="array" ref="Z10">_xlfn.XLOOKUP(Z$1&amp;$R10,$C$3:$C$1662&amp;$D$3:$D$1662,$E$3:$E$1662,0,0,1)</f>
        <v>56100</v>
      </c>
      <c r="AA10" s="2" cm="1">
        <f t="array" ref="AA10">_xlfn.XLOOKUP(AA$1&amp;$R10,$C$3:$C$1662&amp;$D$3:$D$1662,$E$3:$E$1662,0,0,1)</f>
        <v>110100</v>
      </c>
      <c r="AB10" s="2" cm="1">
        <f t="array" ref="AB10">_xlfn.XLOOKUP(AB$1&amp;$R10,$C$3:$C$1662&amp;$D$3:$D$1662,$E$3:$E$1662,0,0,1)</f>
        <v>34700</v>
      </c>
      <c r="AC10" s="2" cm="1">
        <f t="array" ref="AC10">_xlfn.XLOOKUP(AC$1&amp;$R10,$C$3:$C$1662&amp;$D$3:$D$1662,$E$3:$E$1662,0,0,1)</f>
        <v>210900</v>
      </c>
    </row>
    <row r="11" spans="1:29" x14ac:dyDescent="0.4">
      <c r="C11" t="s">
        <v>758</v>
      </c>
      <c r="D11" t="s">
        <v>521</v>
      </c>
      <c r="E11">
        <v>210900</v>
      </c>
      <c r="G11" s="1"/>
      <c r="H11" s="1"/>
      <c r="I11" s="1" t="s">
        <v>767</v>
      </c>
      <c r="J11" s="1">
        <v>1485</v>
      </c>
      <c r="K11" s="1">
        <v>1491.5</v>
      </c>
      <c r="L11" s="1">
        <v>1474</v>
      </c>
      <c r="M11">
        <v>1491.5</v>
      </c>
      <c r="R11" t="s">
        <v>39</v>
      </c>
      <c r="S11" s="2">
        <f t="shared" si="1"/>
        <v>2276800</v>
      </c>
      <c r="T11" s="2">
        <f t="shared" si="2"/>
        <v>2477500</v>
      </c>
      <c r="U11" s="2">
        <f t="shared" si="2"/>
        <v>1525000</v>
      </c>
      <c r="V11" s="2">
        <f t="shared" si="2"/>
        <v>2493100</v>
      </c>
      <c r="W11" s="2">
        <f t="shared" si="2"/>
        <v>1954300</v>
      </c>
      <c r="X11" s="2">
        <f t="shared" si="2"/>
        <v>2934100</v>
      </c>
      <c r="Y11" s="2" cm="1">
        <f t="array" ref="Y11">_xlfn.XLOOKUP(Y$1&amp;$R11,$C$3:$C$1662&amp;$D$3:$D$1662,$E$3:$E$1662,0,0,1)</f>
        <v>51700</v>
      </c>
      <c r="Z11" s="2" cm="1">
        <f t="array" ref="Z11">_xlfn.XLOOKUP(Z$1&amp;$R11,$C$3:$C$1662&amp;$D$3:$D$1662,$E$3:$E$1662,0,0,1)</f>
        <v>102300</v>
      </c>
      <c r="AA11" s="2" cm="1">
        <f t="array" ref="AA11">_xlfn.XLOOKUP(AA$1&amp;$R11,$C$3:$C$1662&amp;$D$3:$D$1662,$E$3:$E$1662,0,0,1)</f>
        <v>89600</v>
      </c>
      <c r="AB11" s="2" cm="1">
        <f t="array" ref="AB11">_xlfn.XLOOKUP(AB$1&amp;$R11,$C$3:$C$1662&amp;$D$3:$D$1662,$E$3:$E$1662,0,0,1)</f>
        <v>47100</v>
      </c>
      <c r="AC11" s="2" cm="1">
        <f t="array" ref="AC11">_xlfn.XLOOKUP(AC$1&amp;$R11,$C$3:$C$1662&amp;$D$3:$D$1662,$E$3:$E$1662,0,0,1)</f>
        <v>78100</v>
      </c>
    </row>
    <row r="12" spans="1:29" x14ac:dyDescent="0.4">
      <c r="C12" t="s">
        <v>758</v>
      </c>
      <c r="D12" t="s">
        <v>522</v>
      </c>
      <c r="E12">
        <v>78100</v>
      </c>
      <c r="I12" t="s">
        <v>768</v>
      </c>
      <c r="J12">
        <v>1487</v>
      </c>
      <c r="K12">
        <v>1494.5</v>
      </c>
      <c r="L12">
        <v>1461.5</v>
      </c>
      <c r="M12">
        <v>1479</v>
      </c>
      <c r="R12" t="s">
        <v>62</v>
      </c>
      <c r="S12" s="2">
        <f t="shared" si="1"/>
        <v>2368240</v>
      </c>
      <c r="T12" s="2">
        <f t="shared" si="2"/>
        <v>2619200</v>
      </c>
      <c r="U12" s="2">
        <f t="shared" si="2"/>
        <v>1560000</v>
      </c>
      <c r="V12" s="2">
        <f t="shared" si="2"/>
        <v>2556000</v>
      </c>
      <c r="W12" s="2">
        <f t="shared" si="2"/>
        <v>2055000</v>
      </c>
      <c r="X12" s="2">
        <f t="shared" si="2"/>
        <v>3051000</v>
      </c>
      <c r="Y12" s="2" cm="1">
        <f t="array" ref="Y12">_xlfn.XLOOKUP(Y$1&amp;$R12,$C$3:$C$1662&amp;$D$3:$D$1662,$E$3:$E$1662,0,0,1)</f>
        <v>141700</v>
      </c>
      <c r="Z12" s="2" cm="1">
        <f t="array" ref="Z12">_xlfn.XLOOKUP(Z$1&amp;$R12,$C$3:$C$1662&amp;$D$3:$D$1662,$E$3:$E$1662,0,0,1)</f>
        <v>35000</v>
      </c>
      <c r="AA12" s="2" cm="1">
        <f t="array" ref="AA12">_xlfn.XLOOKUP(AA$1&amp;$R12,$C$3:$C$1662&amp;$D$3:$D$1662,$E$3:$E$1662,0,0,1)</f>
        <v>62900</v>
      </c>
      <c r="AB12" s="2" cm="1">
        <f t="array" ref="AB12">_xlfn.XLOOKUP(AB$1&amp;$R12,$C$3:$C$1662&amp;$D$3:$D$1662,$E$3:$E$1662,0,0,1)</f>
        <v>100700</v>
      </c>
      <c r="AC12" s="2" cm="1">
        <f t="array" ref="AC12">_xlfn.XLOOKUP(AC$1&amp;$R12,$C$3:$C$1662&amp;$D$3:$D$1662,$E$3:$E$1662,0,0,1)</f>
        <v>116900</v>
      </c>
    </row>
    <row r="13" spans="1:29" x14ac:dyDescent="0.4">
      <c r="C13" t="s">
        <v>758</v>
      </c>
      <c r="D13" t="s">
        <v>523</v>
      </c>
      <c r="E13">
        <v>116900</v>
      </c>
      <c r="G13" s="1"/>
      <c r="H13" s="1"/>
      <c r="I13" s="1" t="s">
        <v>758</v>
      </c>
      <c r="J13" s="1">
        <v>1490</v>
      </c>
      <c r="K13" s="1">
        <v>1507</v>
      </c>
      <c r="L13" s="1">
        <v>1487</v>
      </c>
      <c r="M13">
        <v>1494.5</v>
      </c>
      <c r="R13" t="s">
        <v>24</v>
      </c>
      <c r="S13" s="2">
        <f t="shared" si="1"/>
        <v>2468680</v>
      </c>
      <c r="T13" s="2">
        <f t="shared" si="2"/>
        <v>2690100</v>
      </c>
      <c r="U13" s="2">
        <f t="shared" si="2"/>
        <v>1570100</v>
      </c>
      <c r="V13" s="2">
        <f t="shared" si="2"/>
        <v>2788900</v>
      </c>
      <c r="W13" s="2">
        <f t="shared" si="2"/>
        <v>2113200</v>
      </c>
      <c r="X13" s="2">
        <f t="shared" si="2"/>
        <v>3181100</v>
      </c>
      <c r="Y13" s="2" cm="1">
        <f t="array" ref="Y13">_xlfn.XLOOKUP(Y$1&amp;$R13,$C$3:$C$1662&amp;$D$3:$D$1662,$E$3:$E$1662,0,0,1)</f>
        <v>70900</v>
      </c>
      <c r="Z13" s="2" cm="1">
        <f t="array" ref="Z13">_xlfn.XLOOKUP(Z$1&amp;$R13,$C$3:$C$1662&amp;$D$3:$D$1662,$E$3:$E$1662,0,0,1)</f>
        <v>10100</v>
      </c>
      <c r="AA13" s="2" cm="1">
        <f t="array" ref="AA13">_xlfn.XLOOKUP(AA$1&amp;$R13,$C$3:$C$1662&amp;$D$3:$D$1662,$E$3:$E$1662,0,0,1)</f>
        <v>232900</v>
      </c>
      <c r="AB13" s="2" cm="1">
        <f t="array" ref="AB13">_xlfn.XLOOKUP(AB$1&amp;$R13,$C$3:$C$1662&amp;$D$3:$D$1662,$E$3:$E$1662,0,0,1)</f>
        <v>58200</v>
      </c>
      <c r="AC13" s="2" cm="1">
        <f t="array" ref="AC13">_xlfn.XLOOKUP(AC$1&amp;$R13,$C$3:$C$1662&amp;$D$3:$D$1662,$E$3:$E$1662,0,0,1)</f>
        <v>130100</v>
      </c>
    </row>
    <row r="14" spans="1:29" x14ac:dyDescent="0.4">
      <c r="C14" t="s">
        <v>758</v>
      </c>
      <c r="D14" t="s">
        <v>524</v>
      </c>
      <c r="E14">
        <v>130100</v>
      </c>
      <c r="I14" t="s">
        <v>759</v>
      </c>
      <c r="J14">
        <v>1488</v>
      </c>
      <c r="K14">
        <v>1501</v>
      </c>
      <c r="L14">
        <v>1477.5</v>
      </c>
      <c r="M14">
        <v>1489.5</v>
      </c>
      <c r="R14" t="s">
        <v>149</v>
      </c>
      <c r="S14" s="2">
        <f t="shared" si="1"/>
        <v>2543940</v>
      </c>
      <c r="T14" s="2">
        <f t="shared" si="2"/>
        <v>2754700</v>
      </c>
      <c r="U14" s="2">
        <f t="shared" si="2"/>
        <v>1655500</v>
      </c>
      <c r="V14" s="2">
        <f t="shared" si="2"/>
        <v>2826700</v>
      </c>
      <c r="W14" s="2">
        <f t="shared" si="2"/>
        <v>2201300</v>
      </c>
      <c r="X14" s="2">
        <f t="shared" si="2"/>
        <v>3281500</v>
      </c>
      <c r="Y14" s="2" cm="1">
        <f t="array" ref="Y14">_xlfn.XLOOKUP(Y$1&amp;$R14,$C$3:$C$1662&amp;$D$3:$D$1662,$E$3:$E$1662,0,0,1)</f>
        <v>64600</v>
      </c>
      <c r="Z14" s="2" cm="1">
        <f t="array" ref="Z14">_xlfn.XLOOKUP(Z$1&amp;$R14,$C$3:$C$1662&amp;$D$3:$D$1662,$E$3:$E$1662,0,0,1)</f>
        <v>85400</v>
      </c>
      <c r="AA14" s="2" cm="1">
        <f t="array" ref="AA14">_xlfn.XLOOKUP(AA$1&amp;$R14,$C$3:$C$1662&amp;$D$3:$D$1662,$E$3:$E$1662,0,0,1)</f>
        <v>37800</v>
      </c>
      <c r="AB14" s="2" cm="1">
        <f t="array" ref="AB14">_xlfn.XLOOKUP(AB$1&amp;$R14,$C$3:$C$1662&amp;$D$3:$D$1662,$E$3:$E$1662,0,0,1)</f>
        <v>88100</v>
      </c>
      <c r="AC14" s="2" cm="1">
        <f t="array" ref="AC14">_xlfn.XLOOKUP(AC$1&amp;$R14,$C$3:$C$1662&amp;$D$3:$D$1662,$E$3:$E$1662,0,0,1)</f>
        <v>100400</v>
      </c>
    </row>
    <row r="15" spans="1:29" x14ac:dyDescent="0.4">
      <c r="C15" t="s">
        <v>758</v>
      </c>
      <c r="D15" t="s">
        <v>525</v>
      </c>
      <c r="E15">
        <v>100400</v>
      </c>
      <c r="I15" t="s">
        <v>760</v>
      </c>
      <c r="J15">
        <v>1499.5</v>
      </c>
      <c r="K15">
        <v>1499.5</v>
      </c>
      <c r="L15">
        <v>1477.5</v>
      </c>
      <c r="M15">
        <v>1482</v>
      </c>
      <c r="R15" t="s">
        <v>120</v>
      </c>
      <c r="S15" s="2">
        <f t="shared" si="1"/>
        <v>2611180</v>
      </c>
      <c r="T15" s="2">
        <f t="shared" si="2"/>
        <v>2822800</v>
      </c>
      <c r="U15" s="2">
        <f t="shared" si="2"/>
        <v>1715800</v>
      </c>
      <c r="V15" s="2">
        <f t="shared" si="2"/>
        <v>2917300</v>
      </c>
      <c r="W15" s="2">
        <f t="shared" si="2"/>
        <v>2271000</v>
      </c>
      <c r="X15" s="2">
        <f t="shared" si="2"/>
        <v>3329000</v>
      </c>
      <c r="Y15" s="2" cm="1">
        <f t="array" ref="Y15">_xlfn.XLOOKUP(Y$1&amp;$R15,$C$3:$C$1662&amp;$D$3:$D$1662,$E$3:$E$1662,0,0,1)</f>
        <v>68100</v>
      </c>
      <c r="Z15" s="2" cm="1">
        <f t="array" ref="Z15">_xlfn.XLOOKUP(Z$1&amp;$R15,$C$3:$C$1662&amp;$D$3:$D$1662,$E$3:$E$1662,0,0,1)</f>
        <v>60300</v>
      </c>
      <c r="AA15" s="2" cm="1">
        <f t="array" ref="AA15">_xlfn.XLOOKUP(AA$1&amp;$R15,$C$3:$C$1662&amp;$D$3:$D$1662,$E$3:$E$1662,0,0,1)</f>
        <v>90600</v>
      </c>
      <c r="AB15" s="2" cm="1">
        <f t="array" ref="AB15">_xlfn.XLOOKUP(AB$1&amp;$R15,$C$3:$C$1662&amp;$D$3:$D$1662,$E$3:$E$1662,0,0,1)</f>
        <v>69700</v>
      </c>
      <c r="AC15" s="2" cm="1">
        <f t="array" ref="AC15">_xlfn.XLOOKUP(AC$1&amp;$R15,$C$3:$C$1662&amp;$D$3:$D$1662,$E$3:$E$1662,0,0,1)</f>
        <v>47500</v>
      </c>
    </row>
    <row r="16" spans="1:29" x14ac:dyDescent="0.4">
      <c r="C16" t="s">
        <v>758</v>
      </c>
      <c r="D16" t="s">
        <v>526</v>
      </c>
      <c r="E16">
        <v>47500</v>
      </c>
      <c r="G16" s="1"/>
      <c r="H16" s="1"/>
      <c r="I16" s="1" t="s">
        <v>761</v>
      </c>
      <c r="J16" s="1">
        <v>1483</v>
      </c>
      <c r="K16" s="1">
        <v>1490.5</v>
      </c>
      <c r="L16" s="1">
        <v>1469.5</v>
      </c>
      <c r="M16" s="1">
        <v>1477</v>
      </c>
      <c r="R16" t="s">
        <v>96</v>
      </c>
      <c r="S16" s="2">
        <f t="shared" si="1"/>
        <v>2671040</v>
      </c>
      <c r="T16" s="2">
        <f t="shared" si="2"/>
        <v>2949400</v>
      </c>
      <c r="U16" s="2">
        <f t="shared" si="2"/>
        <v>1728500</v>
      </c>
      <c r="V16" s="2">
        <f t="shared" si="2"/>
        <v>2987400</v>
      </c>
      <c r="W16" s="2">
        <f t="shared" si="2"/>
        <v>2306200</v>
      </c>
      <c r="X16" s="2">
        <f t="shared" si="2"/>
        <v>3383700</v>
      </c>
      <c r="Y16" s="2" cm="1">
        <f t="array" ref="Y16">_xlfn.XLOOKUP(Y$1&amp;$R16,$C$3:$C$1662&amp;$D$3:$D$1662,$E$3:$E$1662,0,0,1)</f>
        <v>126600</v>
      </c>
      <c r="Z16" s="2" cm="1">
        <f t="array" ref="Z16">_xlfn.XLOOKUP(Z$1&amp;$R16,$C$3:$C$1662&amp;$D$3:$D$1662,$E$3:$E$1662,0,0,1)</f>
        <v>12700</v>
      </c>
      <c r="AA16" s="2" cm="1">
        <f t="array" ref="AA16">_xlfn.XLOOKUP(AA$1&amp;$R16,$C$3:$C$1662&amp;$D$3:$D$1662,$E$3:$E$1662,0,0,1)</f>
        <v>70100</v>
      </c>
      <c r="AB16" s="2" cm="1">
        <f t="array" ref="AB16">_xlfn.XLOOKUP(AB$1&amp;$R16,$C$3:$C$1662&amp;$D$3:$D$1662,$E$3:$E$1662,0,0,1)</f>
        <v>35200</v>
      </c>
      <c r="AC16" s="2" cm="1">
        <f t="array" ref="AC16">_xlfn.XLOOKUP(AC$1&amp;$R16,$C$3:$C$1662&amp;$D$3:$D$1662,$E$3:$E$1662,0,0,1)</f>
        <v>54700</v>
      </c>
    </row>
    <row r="17" spans="3:29" x14ac:dyDescent="0.4">
      <c r="C17" t="s">
        <v>758</v>
      </c>
      <c r="D17" t="s">
        <v>527</v>
      </c>
      <c r="E17">
        <v>54700</v>
      </c>
      <c r="G17" s="1"/>
      <c r="H17" s="1"/>
      <c r="I17" s="1" t="s">
        <v>763</v>
      </c>
      <c r="J17" s="1">
        <v>1471.5</v>
      </c>
      <c r="K17" s="1">
        <v>1481.5</v>
      </c>
      <c r="L17" s="1">
        <v>1458</v>
      </c>
      <c r="M17" s="1">
        <v>1478.5</v>
      </c>
      <c r="R17" t="s">
        <v>144</v>
      </c>
      <c r="S17" s="2">
        <f t="shared" si="1"/>
        <v>2760140</v>
      </c>
      <c r="T17" s="2">
        <f t="shared" si="2"/>
        <v>3025700</v>
      </c>
      <c r="U17" s="2">
        <f t="shared" si="2"/>
        <v>1816400</v>
      </c>
      <c r="V17" s="2">
        <f t="shared" si="2"/>
        <v>3043800</v>
      </c>
      <c r="W17" s="2">
        <f t="shared" si="2"/>
        <v>2456300</v>
      </c>
      <c r="X17" s="2">
        <f t="shared" si="2"/>
        <v>3458500</v>
      </c>
      <c r="Y17" s="2" cm="1">
        <f t="array" ref="Y17">_xlfn.XLOOKUP(Y$1&amp;$R17,$C$3:$C$1662&amp;$D$3:$D$1662,$E$3:$E$1662,0,0,1)</f>
        <v>76300</v>
      </c>
      <c r="Z17" s="2" cm="1">
        <f t="array" ref="Z17">_xlfn.XLOOKUP(Z$1&amp;$R17,$C$3:$C$1662&amp;$D$3:$D$1662,$E$3:$E$1662,0,0,1)</f>
        <v>87900</v>
      </c>
      <c r="AA17" s="2" cm="1">
        <f t="array" ref="AA17">_xlfn.XLOOKUP(AA$1&amp;$R17,$C$3:$C$1662&amp;$D$3:$D$1662,$E$3:$E$1662,0,0,1)</f>
        <v>56400</v>
      </c>
      <c r="AB17" s="2" cm="1">
        <f t="array" ref="AB17">_xlfn.XLOOKUP(AB$1&amp;$R17,$C$3:$C$1662&amp;$D$3:$D$1662,$E$3:$E$1662,0,0,1)</f>
        <v>150100</v>
      </c>
      <c r="AC17" s="2" cm="1">
        <f t="array" ref="AC17">_xlfn.XLOOKUP(AC$1&amp;$R17,$C$3:$C$1662&amp;$D$3:$D$1662,$E$3:$E$1662,0,0,1)</f>
        <v>74800</v>
      </c>
    </row>
    <row r="18" spans="3:29" x14ac:dyDescent="0.4">
      <c r="C18" t="s">
        <v>758</v>
      </c>
      <c r="D18" t="s">
        <v>528</v>
      </c>
      <c r="E18">
        <v>74800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2811940</v>
      </c>
      <c r="T18" s="2">
        <f t="shared" si="2"/>
        <v>3054000</v>
      </c>
      <c r="U18" s="2">
        <f t="shared" si="2"/>
        <v>1881900</v>
      </c>
      <c r="V18" s="2">
        <f t="shared" si="2"/>
        <v>3102100</v>
      </c>
      <c r="W18" s="2">
        <f t="shared" si="2"/>
        <v>2506200</v>
      </c>
      <c r="X18" s="2">
        <f t="shared" si="2"/>
        <v>3515500</v>
      </c>
      <c r="Y18" s="2" cm="1">
        <f t="array" ref="Y18">_xlfn.XLOOKUP(Y$1&amp;$R18,$C$3:$C$1662&amp;$D$3:$D$1662,$E$3:$E$1662,0,0,1)</f>
        <v>28300</v>
      </c>
      <c r="Z18" s="2" cm="1">
        <f t="array" ref="Z18">_xlfn.XLOOKUP(Z$1&amp;$R18,$C$3:$C$1662&amp;$D$3:$D$1662,$E$3:$E$1662,0,0,1)</f>
        <v>65500</v>
      </c>
      <c r="AA18" s="2" cm="1">
        <f t="array" ref="AA18">_xlfn.XLOOKUP(AA$1&amp;$R18,$C$3:$C$1662&amp;$D$3:$D$1662,$E$3:$E$1662,0,0,1)</f>
        <v>58300</v>
      </c>
      <c r="AB18" s="2" cm="1">
        <f t="array" ref="AB18">_xlfn.XLOOKUP(AB$1&amp;$R18,$C$3:$C$1662&amp;$D$3:$D$1662,$E$3:$E$1662,0,0,1)</f>
        <v>49900</v>
      </c>
      <c r="AC18" s="2" cm="1">
        <f t="array" ref="AC18">_xlfn.XLOOKUP(AC$1&amp;$R18,$C$3:$C$1662&amp;$D$3:$D$1662,$E$3:$E$1662,0,0,1)</f>
        <v>57000</v>
      </c>
    </row>
    <row r="19" spans="3:29" x14ac:dyDescent="0.4">
      <c r="C19" t="s">
        <v>758</v>
      </c>
      <c r="D19" t="s">
        <v>529</v>
      </c>
      <c r="E19">
        <v>57000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2886320</v>
      </c>
      <c r="T19" s="2">
        <f t="shared" si="2"/>
        <v>3207300</v>
      </c>
      <c r="U19" s="2">
        <f t="shared" si="2"/>
        <v>1916800</v>
      </c>
      <c r="V19" s="2">
        <f t="shared" si="2"/>
        <v>3144500</v>
      </c>
      <c r="W19" s="2">
        <f t="shared" si="2"/>
        <v>2528500</v>
      </c>
      <c r="X19" s="2">
        <f t="shared" si="2"/>
        <v>3634500</v>
      </c>
      <c r="Y19" s="2" cm="1">
        <f t="array" ref="Y19">_xlfn.XLOOKUP(Y$1&amp;$R19,$C$3:$C$1662&amp;$D$3:$D$1662,$E$3:$E$1662,0,0,1)</f>
        <v>153300</v>
      </c>
      <c r="Z19" s="2" cm="1">
        <f t="array" ref="Z19">_xlfn.XLOOKUP(Z$1&amp;$R19,$C$3:$C$1662&amp;$D$3:$D$1662,$E$3:$E$1662,0,0,1)</f>
        <v>34900</v>
      </c>
      <c r="AA19" s="2" cm="1">
        <f t="array" ref="AA19">_xlfn.XLOOKUP(AA$1&amp;$R19,$C$3:$C$1662&amp;$D$3:$D$1662,$E$3:$E$1662,0,0,1)</f>
        <v>42400</v>
      </c>
      <c r="AB19" s="2" cm="1">
        <f t="array" ref="AB19">_xlfn.XLOOKUP(AB$1&amp;$R19,$C$3:$C$1662&amp;$D$3:$D$1662,$E$3:$E$1662,0,0,1)</f>
        <v>22300</v>
      </c>
      <c r="AC19" s="2" cm="1">
        <f t="array" ref="AC19">_xlfn.XLOOKUP(AC$1&amp;$R19,$C$3:$C$1662&amp;$D$3:$D$1662,$E$3:$E$1662,0,0,1)</f>
        <v>119000</v>
      </c>
    </row>
    <row r="20" spans="3:29" x14ac:dyDescent="0.4">
      <c r="C20" t="s">
        <v>758</v>
      </c>
      <c r="D20" t="s">
        <v>530</v>
      </c>
      <c r="E20">
        <v>119000</v>
      </c>
      <c r="R20" t="s">
        <v>147</v>
      </c>
      <c r="S20" s="2">
        <f t="shared" si="1"/>
        <v>2942120</v>
      </c>
      <c r="T20" s="2">
        <f t="shared" ref="T20:X35" si="3">T19+Y20</f>
        <v>3312300</v>
      </c>
      <c r="U20" s="2">
        <f t="shared" si="3"/>
        <v>1949700</v>
      </c>
      <c r="V20" s="2">
        <f t="shared" si="3"/>
        <v>3176200</v>
      </c>
      <c r="W20" s="2">
        <f t="shared" si="3"/>
        <v>2574200</v>
      </c>
      <c r="X20" s="2">
        <f t="shared" si="3"/>
        <v>3698200</v>
      </c>
      <c r="Y20" s="2" cm="1">
        <f t="array" ref="Y20">_xlfn.XLOOKUP(Y$1&amp;$R20,$C$3:$C$1662&amp;$D$3:$D$1662,$E$3:$E$1662,0,0,1)</f>
        <v>105000</v>
      </c>
      <c r="Z20" s="2" cm="1">
        <f t="array" ref="Z20">_xlfn.XLOOKUP(Z$1&amp;$R20,$C$3:$C$1662&amp;$D$3:$D$1662,$E$3:$E$1662,0,0,1)</f>
        <v>32900</v>
      </c>
      <c r="AA20" s="2" cm="1">
        <f t="array" ref="AA20">_xlfn.XLOOKUP(AA$1&amp;$R20,$C$3:$C$1662&amp;$D$3:$D$1662,$E$3:$E$1662,0,0,1)</f>
        <v>31700</v>
      </c>
      <c r="AB20" s="2" cm="1">
        <f t="array" ref="AB20">_xlfn.XLOOKUP(AB$1&amp;$R20,$C$3:$C$1662&amp;$D$3:$D$1662,$E$3:$E$1662,0,0,1)</f>
        <v>45700</v>
      </c>
      <c r="AC20" s="2" cm="1">
        <f t="array" ref="AC20">_xlfn.XLOOKUP(AC$1&amp;$R20,$C$3:$C$1662&amp;$D$3:$D$1662,$E$3:$E$1662,0,0,1)</f>
        <v>63700</v>
      </c>
    </row>
    <row r="21" spans="3:29" x14ac:dyDescent="0.4">
      <c r="C21" t="s">
        <v>758</v>
      </c>
      <c r="D21" t="s">
        <v>531</v>
      </c>
      <c r="E21">
        <v>63700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3020400</v>
      </c>
      <c r="T21" s="2">
        <f t="shared" si="3"/>
        <v>3408600</v>
      </c>
      <c r="U21" s="2">
        <f t="shared" si="3"/>
        <v>2002300</v>
      </c>
      <c r="V21" s="2">
        <f t="shared" si="3"/>
        <v>3228800</v>
      </c>
      <c r="W21" s="2">
        <f t="shared" si="3"/>
        <v>2651200</v>
      </c>
      <c r="X21" s="2">
        <f t="shared" si="3"/>
        <v>3811100</v>
      </c>
      <c r="Y21" s="2" cm="1">
        <f t="array" ref="Y21">_xlfn.XLOOKUP(Y$1&amp;$R21,$C$3:$C$1662&amp;$D$3:$D$1662,$E$3:$E$1662,0,0,1)</f>
        <v>96300</v>
      </c>
      <c r="Z21" s="2" cm="1">
        <f t="array" ref="Z21">_xlfn.XLOOKUP(Z$1&amp;$R21,$C$3:$C$1662&amp;$D$3:$D$1662,$E$3:$E$1662,0,0,1)</f>
        <v>52600</v>
      </c>
      <c r="AA21" s="2" cm="1">
        <f t="array" ref="AA21">_xlfn.XLOOKUP(AA$1&amp;$R21,$C$3:$C$1662&amp;$D$3:$D$1662,$E$3:$E$1662,0,0,1)</f>
        <v>52600</v>
      </c>
      <c r="AB21" s="2" cm="1">
        <f t="array" ref="AB21">_xlfn.XLOOKUP(AB$1&amp;$R21,$C$3:$C$1662&amp;$D$3:$D$1662,$E$3:$E$1662,0,0,1)</f>
        <v>77000</v>
      </c>
      <c r="AC21" s="2" cm="1">
        <f t="array" ref="AC21">_xlfn.XLOOKUP(AC$1&amp;$R21,$C$3:$C$1662&amp;$D$3:$D$1662,$E$3:$E$1662,0,0,1)</f>
        <v>112900</v>
      </c>
    </row>
    <row r="22" spans="3:29" x14ac:dyDescent="0.4">
      <c r="C22" t="s">
        <v>758</v>
      </c>
      <c r="D22" t="s">
        <v>532</v>
      </c>
      <c r="E22">
        <v>112900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3085560</v>
      </c>
      <c r="T22" s="2">
        <f t="shared" si="3"/>
        <v>3446800</v>
      </c>
      <c r="U22" s="2">
        <f t="shared" si="3"/>
        <v>2025900</v>
      </c>
      <c r="V22" s="2">
        <f t="shared" si="3"/>
        <v>3334500</v>
      </c>
      <c r="W22" s="2">
        <f t="shared" si="3"/>
        <v>2751400</v>
      </c>
      <c r="X22" s="2">
        <f t="shared" si="3"/>
        <v>3869200</v>
      </c>
      <c r="Y22" s="2" cm="1">
        <f t="array" ref="Y22">_xlfn.XLOOKUP(Y$1&amp;$R22,$C$3:$C$1662&amp;$D$3:$D$1662,$E$3:$E$1662,0,0,1)</f>
        <v>38200</v>
      </c>
      <c r="Z22" s="2" cm="1">
        <f t="array" ref="Z22">_xlfn.XLOOKUP(Z$1&amp;$R22,$C$3:$C$1662&amp;$D$3:$D$1662,$E$3:$E$1662,0,0,1)</f>
        <v>23600</v>
      </c>
      <c r="AA22" s="2" cm="1">
        <f t="array" ref="AA22">_xlfn.XLOOKUP(AA$1&amp;$R22,$C$3:$C$1662&amp;$D$3:$D$1662,$E$3:$E$1662,0,0,1)</f>
        <v>105700</v>
      </c>
      <c r="AB22" s="2" cm="1">
        <f t="array" ref="AB22">_xlfn.XLOOKUP(AB$1&amp;$R22,$C$3:$C$1662&amp;$D$3:$D$1662,$E$3:$E$1662,0,0,1)</f>
        <v>100200</v>
      </c>
      <c r="AC22" s="2" cm="1">
        <f t="array" ref="AC22">_xlfn.XLOOKUP(AC$1&amp;$R22,$C$3:$C$1662&amp;$D$3:$D$1662,$E$3:$E$1662,0,0,1)</f>
        <v>58100</v>
      </c>
    </row>
    <row r="23" spans="3:29" x14ac:dyDescent="0.4">
      <c r="C23" t="s">
        <v>758</v>
      </c>
      <c r="D23" t="s">
        <v>533</v>
      </c>
      <c r="E23">
        <v>58100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3129180</v>
      </c>
      <c r="T23" s="2">
        <f t="shared" si="3"/>
        <v>3506700</v>
      </c>
      <c r="U23" s="2">
        <f t="shared" si="3"/>
        <v>2064600</v>
      </c>
      <c r="V23" s="2">
        <f t="shared" si="3"/>
        <v>3378400</v>
      </c>
      <c r="W23" s="2">
        <f t="shared" si="3"/>
        <v>2813000</v>
      </c>
      <c r="X23" s="2">
        <f t="shared" si="3"/>
        <v>3883200</v>
      </c>
      <c r="Y23" s="2" cm="1">
        <f t="array" ref="Y23">_xlfn.XLOOKUP(Y$1&amp;$R23,$C$3:$C$1662&amp;$D$3:$D$1662,$E$3:$E$1662,0,0,1)</f>
        <v>59900</v>
      </c>
      <c r="Z23" s="2" cm="1">
        <f t="array" ref="Z23">_xlfn.XLOOKUP(Z$1&amp;$R23,$C$3:$C$1662&amp;$D$3:$D$1662,$E$3:$E$1662,0,0,1)</f>
        <v>38700</v>
      </c>
      <c r="AA23" s="2" cm="1">
        <f t="array" ref="AA23">_xlfn.XLOOKUP(AA$1&amp;$R23,$C$3:$C$1662&amp;$D$3:$D$1662,$E$3:$E$1662,0,0,1)</f>
        <v>43900</v>
      </c>
      <c r="AB23" s="2" cm="1">
        <f t="array" ref="AB23">_xlfn.XLOOKUP(AB$1&amp;$R23,$C$3:$C$1662&amp;$D$3:$D$1662,$E$3:$E$1662,0,0,1)</f>
        <v>61600</v>
      </c>
      <c r="AC23" s="2" cm="1">
        <f t="array" ref="AC23">_xlfn.XLOOKUP(AC$1&amp;$R23,$C$3:$C$1662&amp;$D$3:$D$1662,$E$3:$E$1662,0,0,1)</f>
        <v>14000</v>
      </c>
    </row>
    <row r="24" spans="3:29" x14ac:dyDescent="0.4">
      <c r="C24" t="s">
        <v>758</v>
      </c>
      <c r="D24" t="s">
        <v>534</v>
      </c>
      <c r="E24">
        <v>14000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3184540</v>
      </c>
      <c r="T24" s="2">
        <f t="shared" si="3"/>
        <v>3537300</v>
      </c>
      <c r="U24" s="2">
        <f t="shared" si="3"/>
        <v>2131900</v>
      </c>
      <c r="V24" s="2">
        <f t="shared" si="3"/>
        <v>3429300</v>
      </c>
      <c r="W24" s="2">
        <f t="shared" si="3"/>
        <v>2878800</v>
      </c>
      <c r="X24" s="2">
        <f t="shared" si="3"/>
        <v>3945400</v>
      </c>
      <c r="Y24" s="2" cm="1">
        <f t="array" ref="Y24">_xlfn.XLOOKUP(Y$1&amp;$R24,$C$3:$C$1662&amp;$D$3:$D$1662,$E$3:$E$1662,0,0,1)</f>
        <v>30600</v>
      </c>
      <c r="Z24" s="2" cm="1">
        <f t="array" ref="Z24">_xlfn.XLOOKUP(Z$1&amp;$R24,$C$3:$C$1662&amp;$D$3:$D$1662,$E$3:$E$1662,0,0,1)</f>
        <v>67300</v>
      </c>
      <c r="AA24" s="2" cm="1">
        <f t="array" ref="AA24">_xlfn.XLOOKUP(AA$1&amp;$R24,$C$3:$C$1662&amp;$D$3:$D$1662,$E$3:$E$1662,0,0,1)</f>
        <v>50900</v>
      </c>
      <c r="AB24" s="2" cm="1">
        <f t="array" ref="AB24">_xlfn.XLOOKUP(AB$1&amp;$R24,$C$3:$C$1662&amp;$D$3:$D$1662,$E$3:$E$1662,0,0,1)</f>
        <v>65800</v>
      </c>
      <c r="AC24" s="2" cm="1">
        <f t="array" ref="AC24">_xlfn.XLOOKUP(AC$1&amp;$R24,$C$3:$C$1662&amp;$D$3:$D$1662,$E$3:$E$1662,0,0,1)</f>
        <v>62200</v>
      </c>
    </row>
    <row r="25" spans="3:29" x14ac:dyDescent="0.4">
      <c r="C25" t="s">
        <v>758</v>
      </c>
      <c r="D25" t="s">
        <v>535</v>
      </c>
      <c r="E25">
        <v>62200</v>
      </c>
      <c r="R25" t="s">
        <v>22</v>
      </c>
      <c r="S25" s="2">
        <f t="shared" si="1"/>
        <v>3243100</v>
      </c>
      <c r="T25" s="2">
        <f t="shared" si="3"/>
        <v>3587300</v>
      </c>
      <c r="U25" s="2">
        <f t="shared" si="3"/>
        <v>2147600</v>
      </c>
      <c r="V25" s="2">
        <f t="shared" si="3"/>
        <v>3582500</v>
      </c>
      <c r="W25" s="2">
        <f t="shared" si="3"/>
        <v>2907900</v>
      </c>
      <c r="X25" s="2">
        <f t="shared" si="3"/>
        <v>3990200</v>
      </c>
      <c r="Y25" s="2" cm="1">
        <f t="array" ref="Y25">_xlfn.XLOOKUP(Y$1&amp;$R25,$C$3:$C$1662&amp;$D$3:$D$1662,$E$3:$E$1662,0,0,1)</f>
        <v>50000</v>
      </c>
      <c r="Z25" s="2" cm="1">
        <f t="array" ref="Z25">_xlfn.XLOOKUP(Z$1&amp;$R25,$C$3:$C$1662&amp;$D$3:$D$1662,$E$3:$E$1662,0,0,1)</f>
        <v>15700</v>
      </c>
      <c r="AA25" s="2" cm="1">
        <f t="array" ref="AA25">_xlfn.XLOOKUP(AA$1&amp;$R25,$C$3:$C$1662&amp;$D$3:$D$1662,$E$3:$E$1662,0,0,1)</f>
        <v>153200</v>
      </c>
      <c r="AB25" s="2" cm="1">
        <f t="array" ref="AB25">_xlfn.XLOOKUP(AB$1&amp;$R25,$C$3:$C$1662&amp;$D$3:$D$1662,$E$3:$E$1662,0,0,1)</f>
        <v>29100</v>
      </c>
      <c r="AC25" s="2" cm="1">
        <f t="array" ref="AC25">_xlfn.XLOOKUP(AC$1&amp;$R25,$C$3:$C$1662&amp;$D$3:$D$1662,$E$3:$E$1662,0,0,1)</f>
        <v>44800</v>
      </c>
    </row>
    <row r="26" spans="3:29" x14ac:dyDescent="0.4">
      <c r="C26" t="s">
        <v>758</v>
      </c>
      <c r="D26" t="s">
        <v>536</v>
      </c>
      <c r="E26">
        <v>44800</v>
      </c>
      <c r="R26" t="s">
        <v>69</v>
      </c>
      <c r="S26" s="2">
        <f t="shared" si="1"/>
        <v>3281840</v>
      </c>
      <c r="T26" s="2">
        <f t="shared" si="3"/>
        <v>3610500</v>
      </c>
      <c r="U26" s="2">
        <f t="shared" si="3"/>
        <v>2213100</v>
      </c>
      <c r="V26" s="2">
        <f t="shared" si="3"/>
        <v>3637700</v>
      </c>
      <c r="W26" s="2">
        <f t="shared" si="3"/>
        <v>2926100</v>
      </c>
      <c r="X26" s="2">
        <f t="shared" si="3"/>
        <v>4021800</v>
      </c>
      <c r="Y26" s="2" cm="1">
        <f t="array" ref="Y26">_xlfn.XLOOKUP(Y$1&amp;$R26,$C$3:$C$1662&amp;$D$3:$D$1662,$E$3:$E$1662,0,0,1)</f>
        <v>23200</v>
      </c>
      <c r="Z26" s="2" cm="1">
        <f t="array" ref="Z26">_xlfn.XLOOKUP(Z$1&amp;$R26,$C$3:$C$1662&amp;$D$3:$D$1662,$E$3:$E$1662,0,0,1)</f>
        <v>65500</v>
      </c>
      <c r="AA26" s="2" cm="1">
        <f t="array" ref="AA26">_xlfn.XLOOKUP(AA$1&amp;$R26,$C$3:$C$1662&amp;$D$3:$D$1662,$E$3:$E$1662,0,0,1)</f>
        <v>55200</v>
      </c>
      <c r="AB26" s="2" cm="1">
        <f t="array" ref="AB26">_xlfn.XLOOKUP(AB$1&amp;$R26,$C$3:$C$1662&amp;$D$3:$D$1662,$E$3:$E$1662,0,0,1)</f>
        <v>18200</v>
      </c>
      <c r="AC26" s="2" cm="1">
        <f t="array" ref="AC26">_xlfn.XLOOKUP(AC$1&amp;$R26,$C$3:$C$1662&amp;$D$3:$D$1662,$E$3:$E$1662,0,0,1)</f>
        <v>31600</v>
      </c>
    </row>
    <row r="27" spans="3:29" x14ac:dyDescent="0.4">
      <c r="C27" t="s">
        <v>758</v>
      </c>
      <c r="D27" t="s">
        <v>537</v>
      </c>
      <c r="E27">
        <v>31600</v>
      </c>
      <c r="R27" t="s">
        <v>98</v>
      </c>
      <c r="S27" s="2">
        <f t="shared" si="1"/>
        <v>3321060</v>
      </c>
      <c r="T27" s="2">
        <f t="shared" si="3"/>
        <v>3641600</v>
      </c>
      <c r="U27" s="2">
        <f t="shared" si="3"/>
        <v>2258800</v>
      </c>
      <c r="V27" s="2">
        <f t="shared" si="3"/>
        <v>3671500</v>
      </c>
      <c r="W27" s="2">
        <f t="shared" si="3"/>
        <v>2958400</v>
      </c>
      <c r="X27" s="2">
        <f t="shared" si="3"/>
        <v>4075000</v>
      </c>
      <c r="Y27" s="2" cm="1">
        <f t="array" ref="Y27">_xlfn.XLOOKUP(Y$1&amp;$R27,$C$3:$C$1662&amp;$D$3:$D$1662,$E$3:$E$1662,0,0,1)</f>
        <v>31100</v>
      </c>
      <c r="Z27" s="2" cm="1">
        <f t="array" ref="Z27">_xlfn.XLOOKUP(Z$1&amp;$R27,$C$3:$C$1662&amp;$D$3:$D$1662,$E$3:$E$1662,0,0,1)</f>
        <v>45700</v>
      </c>
      <c r="AA27" s="2" cm="1">
        <f t="array" ref="AA27">_xlfn.XLOOKUP(AA$1&amp;$R27,$C$3:$C$1662&amp;$D$3:$D$1662,$E$3:$E$1662,0,0,1)</f>
        <v>33800</v>
      </c>
      <c r="AB27" s="2" cm="1">
        <f t="array" ref="AB27">_xlfn.XLOOKUP(AB$1&amp;$R27,$C$3:$C$1662&amp;$D$3:$D$1662,$E$3:$E$1662,0,0,1)</f>
        <v>32300</v>
      </c>
      <c r="AC27" s="2" cm="1">
        <f t="array" ref="AC27">_xlfn.XLOOKUP(AC$1&amp;$R27,$C$3:$C$1662&amp;$D$3:$D$1662,$E$3:$E$1662,0,0,1)</f>
        <v>53200</v>
      </c>
    </row>
    <row r="28" spans="3:29" x14ac:dyDescent="0.4">
      <c r="C28" t="s">
        <v>758</v>
      </c>
      <c r="D28" t="s">
        <v>538</v>
      </c>
      <c r="E28">
        <v>53200</v>
      </c>
      <c r="R28" t="s">
        <v>38</v>
      </c>
      <c r="S28" s="2">
        <f t="shared" si="1"/>
        <v>3390220</v>
      </c>
      <c r="T28" s="2">
        <f t="shared" si="3"/>
        <v>3687600</v>
      </c>
      <c r="U28" s="2">
        <f t="shared" si="3"/>
        <v>2292700</v>
      </c>
      <c r="V28" s="2">
        <f t="shared" si="3"/>
        <v>3887000</v>
      </c>
      <c r="W28" s="2">
        <f t="shared" si="3"/>
        <v>2991800</v>
      </c>
      <c r="X28" s="2">
        <f t="shared" si="3"/>
        <v>4092000</v>
      </c>
      <c r="Y28" s="2" cm="1">
        <f t="array" ref="Y28">_xlfn.XLOOKUP(Y$1&amp;$R28,$C$3:$C$1662&amp;$D$3:$D$1662,$E$3:$E$1662,0,0,1)</f>
        <v>46000</v>
      </c>
      <c r="Z28" s="2" cm="1">
        <f t="array" ref="Z28">_xlfn.XLOOKUP(Z$1&amp;$R28,$C$3:$C$1662&amp;$D$3:$D$1662,$E$3:$E$1662,0,0,1)</f>
        <v>33900</v>
      </c>
      <c r="AA28" s="2" cm="1">
        <f t="array" ref="AA28">_xlfn.XLOOKUP(AA$1&amp;$R28,$C$3:$C$1662&amp;$D$3:$D$1662,$E$3:$E$1662,0,0,1)</f>
        <v>215500</v>
      </c>
      <c r="AB28" s="2" cm="1">
        <f t="array" ref="AB28">_xlfn.XLOOKUP(AB$1&amp;$R28,$C$3:$C$1662&amp;$D$3:$D$1662,$E$3:$E$1662,0,0,1)</f>
        <v>33400</v>
      </c>
      <c r="AC28" s="2" cm="1">
        <f t="array" ref="AC28">_xlfn.XLOOKUP(AC$1&amp;$R28,$C$3:$C$1662&amp;$D$3:$D$1662,$E$3:$E$1662,0,0,1)</f>
        <v>17000</v>
      </c>
    </row>
    <row r="29" spans="3:29" x14ac:dyDescent="0.4">
      <c r="C29" t="s">
        <v>758</v>
      </c>
      <c r="D29" t="s">
        <v>539</v>
      </c>
      <c r="E29">
        <v>17000</v>
      </c>
      <c r="R29" t="s">
        <v>241</v>
      </c>
      <c r="S29" s="2">
        <f t="shared" si="1"/>
        <v>3425920</v>
      </c>
      <c r="T29" s="2">
        <f t="shared" si="3"/>
        <v>3697900</v>
      </c>
      <c r="U29" s="2">
        <f t="shared" si="3"/>
        <v>2319400</v>
      </c>
      <c r="V29" s="2">
        <f t="shared" si="3"/>
        <v>3946600</v>
      </c>
      <c r="W29" s="2">
        <f t="shared" si="3"/>
        <v>3035500</v>
      </c>
      <c r="X29" s="2">
        <f t="shared" si="3"/>
        <v>4130200</v>
      </c>
      <c r="Y29" s="2" cm="1">
        <f t="array" ref="Y29">_xlfn.XLOOKUP(Y$1&amp;$R29,$C$3:$C$1662&amp;$D$3:$D$1662,$E$3:$E$1662,0,0,1)</f>
        <v>10300</v>
      </c>
      <c r="Z29" s="2" cm="1">
        <f t="array" ref="Z29">_xlfn.XLOOKUP(Z$1&amp;$R29,$C$3:$C$1662&amp;$D$3:$D$1662,$E$3:$E$1662,0,0,1)</f>
        <v>26700</v>
      </c>
      <c r="AA29" s="2" cm="1">
        <f t="array" ref="AA29">_xlfn.XLOOKUP(AA$1&amp;$R29,$C$3:$C$1662&amp;$D$3:$D$1662,$E$3:$E$1662,0,0,1)</f>
        <v>59600</v>
      </c>
      <c r="AB29" s="2" cm="1">
        <f t="array" ref="AB29">_xlfn.XLOOKUP(AB$1&amp;$R29,$C$3:$C$1662&amp;$D$3:$D$1662,$E$3:$E$1662,0,0,1)</f>
        <v>43700</v>
      </c>
      <c r="AC29" s="2" cm="1">
        <f t="array" ref="AC29">_xlfn.XLOOKUP(AC$1&amp;$R29,$C$3:$C$1662&amp;$D$3:$D$1662,$E$3:$E$1662,0,0,1)</f>
        <v>38200</v>
      </c>
    </row>
    <row r="30" spans="3:29" x14ac:dyDescent="0.4">
      <c r="C30" t="s">
        <v>758</v>
      </c>
      <c r="D30" t="s">
        <v>540</v>
      </c>
      <c r="E30">
        <v>38200</v>
      </c>
      <c r="R30" t="s">
        <v>286</v>
      </c>
      <c r="S30" s="2">
        <f t="shared" si="1"/>
        <v>3459960</v>
      </c>
      <c r="T30" s="2">
        <f t="shared" si="3"/>
        <v>3714400</v>
      </c>
      <c r="U30" s="2">
        <f t="shared" si="3"/>
        <v>2336800</v>
      </c>
      <c r="V30" s="2">
        <f t="shared" si="3"/>
        <v>4005800</v>
      </c>
      <c r="W30" s="2">
        <f t="shared" si="3"/>
        <v>3048100</v>
      </c>
      <c r="X30" s="2">
        <f t="shared" si="3"/>
        <v>4194700</v>
      </c>
      <c r="Y30" s="2" cm="1">
        <f t="array" ref="Y30">_xlfn.XLOOKUP(Y$1&amp;$R30,$C$3:$C$1662&amp;$D$3:$D$1662,$E$3:$E$1662,0,0,1)</f>
        <v>16500</v>
      </c>
      <c r="Z30" s="2" cm="1">
        <f t="array" ref="Z30">_xlfn.XLOOKUP(Z$1&amp;$R30,$C$3:$C$1662&amp;$D$3:$D$1662,$E$3:$E$1662,0,0,1)</f>
        <v>17400</v>
      </c>
      <c r="AA30" s="2" cm="1">
        <f t="array" ref="AA30">_xlfn.XLOOKUP(AA$1&amp;$R30,$C$3:$C$1662&amp;$D$3:$D$1662,$E$3:$E$1662,0,0,1)</f>
        <v>59200</v>
      </c>
      <c r="AB30" s="2" cm="1">
        <f t="array" ref="AB30">_xlfn.XLOOKUP(AB$1&amp;$R30,$C$3:$C$1662&amp;$D$3:$D$1662,$E$3:$E$1662,0,0,1)</f>
        <v>12600</v>
      </c>
      <c r="AC30" s="2" cm="1">
        <f t="array" ref="AC30">_xlfn.XLOOKUP(AC$1&amp;$R30,$C$3:$C$1662&amp;$D$3:$D$1662,$E$3:$E$1662,0,0,1)</f>
        <v>64500</v>
      </c>
    </row>
    <row r="31" spans="3:29" x14ac:dyDescent="0.4">
      <c r="C31" t="s">
        <v>758</v>
      </c>
      <c r="D31" t="s">
        <v>541</v>
      </c>
      <c r="E31">
        <v>64500</v>
      </c>
      <c r="R31" t="s">
        <v>203</v>
      </c>
      <c r="S31" s="2">
        <f t="shared" si="1"/>
        <v>3518140</v>
      </c>
      <c r="T31" s="2">
        <f t="shared" si="3"/>
        <v>3755100</v>
      </c>
      <c r="U31" s="2">
        <f t="shared" si="3"/>
        <v>2410000</v>
      </c>
      <c r="V31" s="2">
        <f t="shared" si="3"/>
        <v>4066200</v>
      </c>
      <c r="W31" s="2">
        <f t="shared" si="3"/>
        <v>3098800</v>
      </c>
      <c r="X31" s="2">
        <f t="shared" si="3"/>
        <v>4260600</v>
      </c>
      <c r="Y31" s="2" cm="1">
        <f t="array" ref="Y31">_xlfn.XLOOKUP(Y$1&amp;$R31,$C$3:$C$1662&amp;$D$3:$D$1662,$E$3:$E$1662,0,0,1)</f>
        <v>40700</v>
      </c>
      <c r="Z31" s="2" cm="1">
        <f t="array" ref="Z31">_xlfn.XLOOKUP(Z$1&amp;$R31,$C$3:$C$1662&amp;$D$3:$D$1662,$E$3:$E$1662,0,0,1)</f>
        <v>73200</v>
      </c>
      <c r="AA31" s="2" cm="1">
        <f t="array" ref="AA31">_xlfn.XLOOKUP(AA$1&amp;$R31,$C$3:$C$1662&amp;$D$3:$D$1662,$E$3:$E$1662,0,0,1)</f>
        <v>60400</v>
      </c>
      <c r="AB31" s="2" cm="1">
        <f t="array" ref="AB31">_xlfn.XLOOKUP(AB$1&amp;$R31,$C$3:$C$1662&amp;$D$3:$D$1662,$E$3:$E$1662,0,0,1)</f>
        <v>50700</v>
      </c>
      <c r="AC31" s="2" cm="1">
        <f t="array" ref="AC31">_xlfn.XLOOKUP(AC$1&amp;$R31,$C$3:$C$1662&amp;$D$3:$D$1662,$E$3:$E$1662,0,0,1)</f>
        <v>65900</v>
      </c>
    </row>
    <row r="32" spans="3:29" x14ac:dyDescent="0.4">
      <c r="C32" t="s">
        <v>758</v>
      </c>
      <c r="D32" t="s">
        <v>542</v>
      </c>
      <c r="E32">
        <v>65900</v>
      </c>
      <c r="R32" t="s">
        <v>153</v>
      </c>
      <c r="S32" s="2">
        <f t="shared" si="1"/>
        <v>3588200</v>
      </c>
      <c r="T32" s="2">
        <f t="shared" si="3"/>
        <v>3868000</v>
      </c>
      <c r="U32" s="2">
        <f t="shared" si="3"/>
        <v>2458600</v>
      </c>
      <c r="V32" s="2">
        <f t="shared" si="3"/>
        <v>4141100</v>
      </c>
      <c r="W32" s="2">
        <f t="shared" si="3"/>
        <v>3164300</v>
      </c>
      <c r="X32" s="2">
        <f t="shared" si="3"/>
        <v>4309000</v>
      </c>
      <c r="Y32" s="2" cm="1">
        <f t="array" ref="Y32">_xlfn.XLOOKUP(Y$1&amp;$R32,$C$3:$C$1662&amp;$D$3:$D$1662,$E$3:$E$1662,0,0,1)</f>
        <v>112900</v>
      </c>
      <c r="Z32" s="2" cm="1">
        <f t="array" ref="Z32">_xlfn.XLOOKUP(Z$1&amp;$R32,$C$3:$C$1662&amp;$D$3:$D$1662,$E$3:$E$1662,0,0,1)</f>
        <v>48600</v>
      </c>
      <c r="AA32" s="2" cm="1">
        <f t="array" ref="AA32">_xlfn.XLOOKUP(AA$1&amp;$R32,$C$3:$C$1662&amp;$D$3:$D$1662,$E$3:$E$1662,0,0,1)</f>
        <v>74900</v>
      </c>
      <c r="AB32" s="2" cm="1">
        <f t="array" ref="AB32">_xlfn.XLOOKUP(AB$1&amp;$R32,$C$3:$C$1662&amp;$D$3:$D$1662,$E$3:$E$1662,0,0,1)</f>
        <v>65500</v>
      </c>
      <c r="AC32" s="2" cm="1">
        <f t="array" ref="AC32">_xlfn.XLOOKUP(AC$1&amp;$R32,$C$3:$C$1662&amp;$D$3:$D$1662,$E$3:$E$1662,0,0,1)</f>
        <v>48400</v>
      </c>
    </row>
    <row r="33" spans="3:29" x14ac:dyDescent="0.4">
      <c r="C33" t="s">
        <v>758</v>
      </c>
      <c r="D33" t="s">
        <v>543</v>
      </c>
      <c r="E33">
        <v>48400</v>
      </c>
      <c r="R33" t="s">
        <v>200</v>
      </c>
      <c r="S33" s="2">
        <f t="shared" si="1"/>
        <v>3652180</v>
      </c>
      <c r="T33" s="2">
        <f t="shared" si="3"/>
        <v>3924800</v>
      </c>
      <c r="U33" s="2">
        <f t="shared" si="3"/>
        <v>2536500</v>
      </c>
      <c r="V33" s="2">
        <f t="shared" si="3"/>
        <v>4198300</v>
      </c>
      <c r="W33" s="2">
        <f t="shared" si="3"/>
        <v>3199600</v>
      </c>
      <c r="X33" s="2">
        <f t="shared" si="3"/>
        <v>4401700</v>
      </c>
      <c r="Y33" s="2" cm="1">
        <f t="array" ref="Y33">_xlfn.XLOOKUP(Y$1&amp;$R33,$C$3:$C$1662&amp;$D$3:$D$1662,$E$3:$E$1662,0,0,1)</f>
        <v>56800</v>
      </c>
      <c r="Z33" s="2" cm="1">
        <f t="array" ref="Z33">_xlfn.XLOOKUP(Z$1&amp;$R33,$C$3:$C$1662&amp;$D$3:$D$1662,$E$3:$E$1662,0,0,1)</f>
        <v>77900</v>
      </c>
      <c r="AA33" s="2" cm="1">
        <f t="array" ref="AA33">_xlfn.XLOOKUP(AA$1&amp;$R33,$C$3:$C$1662&amp;$D$3:$D$1662,$E$3:$E$1662,0,0,1)</f>
        <v>57200</v>
      </c>
      <c r="AB33" s="2" cm="1">
        <f t="array" ref="AB33">_xlfn.XLOOKUP(AB$1&amp;$R33,$C$3:$C$1662&amp;$D$3:$D$1662,$E$3:$E$1662,0,0,1)</f>
        <v>35300</v>
      </c>
      <c r="AC33" s="2" cm="1">
        <f t="array" ref="AC33">_xlfn.XLOOKUP(AC$1&amp;$R33,$C$3:$C$1662&amp;$D$3:$D$1662,$E$3:$E$1662,0,0,1)</f>
        <v>92700</v>
      </c>
    </row>
    <row r="34" spans="3:29" x14ac:dyDescent="0.4">
      <c r="C34" t="s">
        <v>758</v>
      </c>
      <c r="D34" t="s">
        <v>544</v>
      </c>
      <c r="E34">
        <v>92700</v>
      </c>
      <c r="R34" t="s">
        <v>26</v>
      </c>
      <c r="S34" s="2">
        <f t="shared" si="1"/>
        <v>3699500</v>
      </c>
      <c r="T34" s="2">
        <f t="shared" si="3"/>
        <v>3930500</v>
      </c>
      <c r="U34" s="2">
        <f t="shared" si="3"/>
        <v>2555800</v>
      </c>
      <c r="V34" s="2">
        <f t="shared" si="3"/>
        <v>4251700</v>
      </c>
      <c r="W34" s="2">
        <f t="shared" si="3"/>
        <v>3246500</v>
      </c>
      <c r="X34" s="2">
        <f t="shared" si="3"/>
        <v>4513000</v>
      </c>
      <c r="Y34" s="2" cm="1">
        <f t="array" ref="Y34">_xlfn.XLOOKUP(Y$1&amp;$R34,$C$3:$C$1662&amp;$D$3:$D$1662,$E$3:$E$1662,0,0,1)</f>
        <v>5700</v>
      </c>
      <c r="Z34" s="2" cm="1">
        <f t="array" ref="Z34">_xlfn.XLOOKUP(Z$1&amp;$R34,$C$3:$C$1662&amp;$D$3:$D$1662,$E$3:$E$1662,0,0,1)</f>
        <v>19300</v>
      </c>
      <c r="AA34" s="2" cm="1">
        <f t="array" ref="AA34">_xlfn.XLOOKUP(AA$1&amp;$R34,$C$3:$C$1662&amp;$D$3:$D$1662,$E$3:$E$1662,0,0,1)</f>
        <v>53400</v>
      </c>
      <c r="AB34" s="2" cm="1">
        <f t="array" ref="AB34">_xlfn.XLOOKUP(AB$1&amp;$R34,$C$3:$C$1662&amp;$D$3:$D$1662,$E$3:$E$1662,0,0,1)</f>
        <v>46900</v>
      </c>
      <c r="AC34" s="2" cm="1">
        <f t="array" ref="AC34">_xlfn.XLOOKUP(AC$1&amp;$R34,$C$3:$C$1662&amp;$D$3:$D$1662,$E$3:$E$1662,0,0,1)</f>
        <v>111300</v>
      </c>
    </row>
    <row r="35" spans="3:29" x14ac:dyDescent="0.4">
      <c r="C35" t="s">
        <v>758</v>
      </c>
      <c r="D35" t="s">
        <v>545</v>
      </c>
      <c r="E35">
        <v>111300</v>
      </c>
      <c r="R35" t="s">
        <v>99</v>
      </c>
      <c r="S35" s="2">
        <f t="shared" si="1"/>
        <v>3756140</v>
      </c>
      <c r="T35" s="2">
        <f t="shared" si="3"/>
        <v>4045800</v>
      </c>
      <c r="U35" s="2">
        <f t="shared" si="3"/>
        <v>2578100</v>
      </c>
      <c r="V35" s="2">
        <f t="shared" si="3"/>
        <v>4303700</v>
      </c>
      <c r="W35" s="2">
        <f t="shared" si="3"/>
        <v>3289400</v>
      </c>
      <c r="X35" s="2">
        <f t="shared" si="3"/>
        <v>4563700</v>
      </c>
      <c r="Y35" s="2" cm="1">
        <f t="array" ref="Y35">_xlfn.XLOOKUP(Y$1&amp;$R35,$C$3:$C$1662&amp;$D$3:$D$1662,$E$3:$E$1662,0,0,1)</f>
        <v>115300</v>
      </c>
      <c r="Z35" s="2" cm="1">
        <f t="array" ref="Z35">_xlfn.XLOOKUP(Z$1&amp;$R35,$C$3:$C$1662&amp;$D$3:$D$1662,$E$3:$E$1662,0,0,1)</f>
        <v>22300</v>
      </c>
      <c r="AA35" s="2" cm="1">
        <f t="array" ref="AA35">_xlfn.XLOOKUP(AA$1&amp;$R35,$C$3:$C$1662&amp;$D$3:$D$1662,$E$3:$E$1662,0,0,1)</f>
        <v>52000</v>
      </c>
      <c r="AB35" s="2" cm="1">
        <f t="array" ref="AB35">_xlfn.XLOOKUP(AB$1&amp;$R35,$C$3:$C$1662&amp;$D$3:$D$1662,$E$3:$E$1662,0,0,1)</f>
        <v>42900</v>
      </c>
      <c r="AC35" s="2" cm="1">
        <f t="array" ref="AC35">_xlfn.XLOOKUP(AC$1&amp;$R35,$C$3:$C$1662&amp;$D$3:$D$1662,$E$3:$E$1662,0,0,1)</f>
        <v>50700</v>
      </c>
    </row>
    <row r="36" spans="3:29" x14ac:dyDescent="0.4">
      <c r="C36" t="s">
        <v>758</v>
      </c>
      <c r="D36" t="s">
        <v>546</v>
      </c>
      <c r="E36">
        <v>50700</v>
      </c>
      <c r="R36" t="s">
        <v>83</v>
      </c>
      <c r="S36" s="2">
        <f t="shared" si="1"/>
        <v>3801220</v>
      </c>
      <c r="T36" s="2">
        <f t="shared" ref="T36:X51" si="4">T35+Y36</f>
        <v>4090000</v>
      </c>
      <c r="U36" s="2">
        <f t="shared" si="4"/>
        <v>2594800</v>
      </c>
      <c r="V36" s="2">
        <f t="shared" si="4"/>
        <v>4387100</v>
      </c>
      <c r="W36" s="2">
        <f t="shared" si="4"/>
        <v>3308800</v>
      </c>
      <c r="X36" s="2">
        <f t="shared" si="4"/>
        <v>4625400</v>
      </c>
      <c r="Y36" s="2" cm="1">
        <f t="array" ref="Y36">_xlfn.XLOOKUP(Y$1&amp;$R36,$C$3:$C$1662&amp;$D$3:$D$1662,$E$3:$E$1662,0,0,1)</f>
        <v>44200</v>
      </c>
      <c r="Z36" s="2" cm="1">
        <f t="array" ref="Z36">_xlfn.XLOOKUP(Z$1&amp;$R36,$C$3:$C$1662&amp;$D$3:$D$1662,$E$3:$E$1662,0,0,1)</f>
        <v>16700</v>
      </c>
      <c r="AA36" s="2" cm="1">
        <f t="array" ref="AA36">_xlfn.XLOOKUP(AA$1&amp;$R36,$C$3:$C$1662&amp;$D$3:$D$1662,$E$3:$E$1662,0,0,1)</f>
        <v>83400</v>
      </c>
      <c r="AB36" s="2" cm="1">
        <f t="array" ref="AB36">_xlfn.XLOOKUP(AB$1&amp;$R36,$C$3:$C$1662&amp;$D$3:$D$1662,$E$3:$E$1662,0,0,1)</f>
        <v>19400</v>
      </c>
      <c r="AC36" s="2" cm="1">
        <f t="array" ref="AC36">_xlfn.XLOOKUP(AC$1&amp;$R36,$C$3:$C$1662&amp;$D$3:$D$1662,$E$3:$E$1662,0,0,1)</f>
        <v>61700</v>
      </c>
    </row>
    <row r="37" spans="3:29" x14ac:dyDescent="0.4">
      <c r="C37" t="s">
        <v>758</v>
      </c>
      <c r="D37" t="s">
        <v>547</v>
      </c>
      <c r="E37">
        <v>61700</v>
      </c>
      <c r="R37" t="s">
        <v>152</v>
      </c>
      <c r="S37" s="2">
        <f t="shared" si="1"/>
        <v>3856360</v>
      </c>
      <c r="T37" s="2">
        <f t="shared" si="4"/>
        <v>4128800</v>
      </c>
      <c r="U37" s="2">
        <f t="shared" si="4"/>
        <v>2631900</v>
      </c>
      <c r="V37" s="2">
        <f t="shared" si="4"/>
        <v>4442400</v>
      </c>
      <c r="W37" s="2">
        <f t="shared" si="4"/>
        <v>3346900</v>
      </c>
      <c r="X37" s="2">
        <f t="shared" si="4"/>
        <v>4731800</v>
      </c>
      <c r="Y37" s="2" cm="1">
        <f t="array" ref="Y37">_xlfn.XLOOKUP(Y$1&amp;$R37,$C$3:$C$1662&amp;$D$3:$D$1662,$E$3:$E$1662,0,0,1)</f>
        <v>38800</v>
      </c>
      <c r="Z37" s="2" cm="1">
        <f t="array" ref="Z37">_xlfn.XLOOKUP(Z$1&amp;$R37,$C$3:$C$1662&amp;$D$3:$D$1662,$E$3:$E$1662,0,0,1)</f>
        <v>37100</v>
      </c>
      <c r="AA37" s="2" cm="1">
        <f t="array" ref="AA37">_xlfn.XLOOKUP(AA$1&amp;$R37,$C$3:$C$1662&amp;$D$3:$D$1662,$E$3:$E$1662,0,0,1)</f>
        <v>55300</v>
      </c>
      <c r="AB37" s="2" cm="1">
        <f t="array" ref="AB37">_xlfn.XLOOKUP(AB$1&amp;$R37,$C$3:$C$1662&amp;$D$3:$D$1662,$E$3:$E$1662,0,0,1)</f>
        <v>38100</v>
      </c>
      <c r="AC37" s="2" cm="1">
        <f t="array" ref="AC37">_xlfn.XLOOKUP(AC$1&amp;$R37,$C$3:$C$1662&amp;$D$3:$D$1662,$E$3:$E$1662,0,0,1)</f>
        <v>106400</v>
      </c>
    </row>
    <row r="38" spans="3:29" x14ac:dyDescent="0.4">
      <c r="C38" t="s">
        <v>758</v>
      </c>
      <c r="D38" t="s">
        <v>548</v>
      </c>
      <c r="E38">
        <v>106400</v>
      </c>
      <c r="R38" t="s">
        <v>33</v>
      </c>
      <c r="S38" s="2">
        <f t="shared" si="1"/>
        <v>3901080</v>
      </c>
      <c r="T38" s="2">
        <f t="shared" si="4"/>
        <v>4193900</v>
      </c>
      <c r="U38" s="2">
        <f t="shared" si="4"/>
        <v>2640800</v>
      </c>
      <c r="V38" s="2">
        <f t="shared" si="4"/>
        <v>4509600</v>
      </c>
      <c r="W38" s="2">
        <f t="shared" si="4"/>
        <v>3412700</v>
      </c>
      <c r="X38" s="2">
        <f t="shared" si="4"/>
        <v>4748400</v>
      </c>
      <c r="Y38" s="2" cm="1">
        <f t="array" ref="Y38">_xlfn.XLOOKUP(Y$1&amp;$R38,$C$3:$C$1662&amp;$D$3:$D$1662,$E$3:$E$1662,0,0,1)</f>
        <v>65100</v>
      </c>
      <c r="Z38" s="2" cm="1">
        <f t="array" ref="Z38">_xlfn.XLOOKUP(Z$1&amp;$R38,$C$3:$C$1662&amp;$D$3:$D$1662,$E$3:$E$1662,0,0,1)</f>
        <v>8900</v>
      </c>
      <c r="AA38" s="2" cm="1">
        <f t="array" ref="AA38">_xlfn.XLOOKUP(AA$1&amp;$R38,$C$3:$C$1662&amp;$D$3:$D$1662,$E$3:$E$1662,0,0,1)</f>
        <v>67200</v>
      </c>
      <c r="AB38" s="2" cm="1">
        <f t="array" ref="AB38">_xlfn.XLOOKUP(AB$1&amp;$R38,$C$3:$C$1662&amp;$D$3:$D$1662,$E$3:$E$1662,0,0,1)</f>
        <v>65800</v>
      </c>
      <c r="AC38" s="2" cm="1">
        <f t="array" ref="AC38">_xlfn.XLOOKUP(AC$1&amp;$R38,$C$3:$C$1662&amp;$D$3:$D$1662,$E$3:$E$1662,0,0,1)</f>
        <v>16600</v>
      </c>
    </row>
    <row r="39" spans="3:29" x14ac:dyDescent="0.4">
      <c r="C39" t="s">
        <v>758</v>
      </c>
      <c r="D39" t="s">
        <v>549</v>
      </c>
      <c r="E39">
        <v>16600</v>
      </c>
      <c r="R39" t="s">
        <v>51</v>
      </c>
      <c r="S39" s="2">
        <f t="shared" si="1"/>
        <v>3927660</v>
      </c>
      <c r="T39" s="2">
        <f t="shared" si="4"/>
        <v>4207700</v>
      </c>
      <c r="U39" s="2">
        <f t="shared" si="4"/>
        <v>2651000</v>
      </c>
      <c r="V39" s="2">
        <f t="shared" si="4"/>
        <v>4555300</v>
      </c>
      <c r="W39" s="2">
        <f t="shared" si="4"/>
        <v>3458000</v>
      </c>
      <c r="X39" s="2">
        <f t="shared" si="4"/>
        <v>4766300</v>
      </c>
      <c r="Y39" s="2" cm="1">
        <f t="array" ref="Y39">_xlfn.XLOOKUP(Y$1&amp;$R39,$C$3:$C$1662&amp;$D$3:$D$1662,$E$3:$E$1662,0,0,1)</f>
        <v>13800</v>
      </c>
      <c r="Z39" s="2" cm="1">
        <f t="array" ref="Z39">_xlfn.XLOOKUP(Z$1&amp;$R39,$C$3:$C$1662&amp;$D$3:$D$1662,$E$3:$E$1662,0,0,1)</f>
        <v>10200</v>
      </c>
      <c r="AA39" s="2" cm="1">
        <f t="array" ref="AA39">_xlfn.XLOOKUP(AA$1&amp;$R39,$C$3:$C$1662&amp;$D$3:$D$1662,$E$3:$E$1662,0,0,1)</f>
        <v>45700</v>
      </c>
      <c r="AB39" s="2" cm="1">
        <f t="array" ref="AB39">_xlfn.XLOOKUP(AB$1&amp;$R39,$C$3:$C$1662&amp;$D$3:$D$1662,$E$3:$E$1662,0,0,1)</f>
        <v>45300</v>
      </c>
      <c r="AC39" s="2" cm="1">
        <f t="array" ref="AC39">_xlfn.XLOOKUP(AC$1&amp;$R39,$C$3:$C$1662&amp;$D$3:$D$1662,$E$3:$E$1662,0,0,1)</f>
        <v>17900</v>
      </c>
    </row>
    <row r="40" spans="3:29" x14ac:dyDescent="0.4">
      <c r="C40" t="s">
        <v>758</v>
      </c>
      <c r="D40" t="s">
        <v>550</v>
      </c>
      <c r="E40">
        <v>17900</v>
      </c>
      <c r="R40" t="s">
        <v>280</v>
      </c>
      <c r="S40" s="2">
        <f t="shared" si="1"/>
        <v>3966560</v>
      </c>
      <c r="T40" s="2">
        <f t="shared" si="4"/>
        <v>4231600</v>
      </c>
      <c r="U40" s="2">
        <f t="shared" si="4"/>
        <v>2705000</v>
      </c>
      <c r="V40" s="2">
        <f t="shared" si="4"/>
        <v>4595400</v>
      </c>
      <c r="W40" s="2">
        <f t="shared" si="4"/>
        <v>3481400</v>
      </c>
      <c r="X40" s="2">
        <f t="shared" si="4"/>
        <v>4819400</v>
      </c>
      <c r="Y40" s="2" cm="1">
        <f t="array" ref="Y40">_xlfn.XLOOKUP(Y$1&amp;$R40,$C$3:$C$1662&amp;$D$3:$D$1662,$E$3:$E$1662,0,0,1)</f>
        <v>23900</v>
      </c>
      <c r="Z40" s="2" cm="1">
        <f t="array" ref="Z40">_xlfn.XLOOKUP(Z$1&amp;$R40,$C$3:$C$1662&amp;$D$3:$D$1662,$E$3:$E$1662,0,0,1)</f>
        <v>54000</v>
      </c>
      <c r="AA40" s="2" cm="1">
        <f t="array" ref="AA40">_xlfn.XLOOKUP(AA$1&amp;$R40,$C$3:$C$1662&amp;$D$3:$D$1662,$E$3:$E$1662,0,0,1)</f>
        <v>40100</v>
      </c>
      <c r="AB40" s="2" cm="1">
        <f t="array" ref="AB40">_xlfn.XLOOKUP(AB$1&amp;$R40,$C$3:$C$1662&amp;$D$3:$D$1662,$E$3:$E$1662,0,0,1)</f>
        <v>23400</v>
      </c>
      <c r="AC40" s="2" cm="1">
        <f t="array" ref="AC40">_xlfn.XLOOKUP(AC$1&amp;$R40,$C$3:$C$1662&amp;$D$3:$D$1662,$E$3:$E$1662,0,0,1)</f>
        <v>53100</v>
      </c>
    </row>
    <row r="41" spans="3:29" x14ac:dyDescent="0.4">
      <c r="C41" t="s">
        <v>758</v>
      </c>
      <c r="D41" t="s">
        <v>551</v>
      </c>
      <c r="E41">
        <v>53100</v>
      </c>
      <c r="R41" t="s">
        <v>154</v>
      </c>
      <c r="S41" s="2">
        <f t="shared" si="1"/>
        <v>4012560</v>
      </c>
      <c r="T41" s="2">
        <f t="shared" si="4"/>
        <v>4266200</v>
      </c>
      <c r="U41" s="2">
        <f t="shared" si="4"/>
        <v>2722300</v>
      </c>
      <c r="V41" s="2">
        <f t="shared" si="4"/>
        <v>4690100</v>
      </c>
      <c r="W41" s="2">
        <f t="shared" si="4"/>
        <v>3493300</v>
      </c>
      <c r="X41" s="2">
        <f t="shared" si="4"/>
        <v>4890900</v>
      </c>
      <c r="Y41" s="2" cm="1">
        <f t="array" ref="Y41">_xlfn.XLOOKUP(Y$1&amp;$R41,$C$3:$C$1662&amp;$D$3:$D$1662,$E$3:$E$1662,0,0,1)</f>
        <v>34600</v>
      </c>
      <c r="Z41" s="2" cm="1">
        <f t="array" ref="Z41">_xlfn.XLOOKUP(Z$1&amp;$R41,$C$3:$C$1662&amp;$D$3:$D$1662,$E$3:$E$1662,0,0,1)</f>
        <v>17300</v>
      </c>
      <c r="AA41" s="2" cm="1">
        <f t="array" ref="AA41">_xlfn.XLOOKUP(AA$1&amp;$R41,$C$3:$C$1662&amp;$D$3:$D$1662,$E$3:$E$1662,0,0,1)</f>
        <v>94700</v>
      </c>
      <c r="AB41" s="2" cm="1">
        <f t="array" ref="AB41">_xlfn.XLOOKUP(AB$1&amp;$R41,$C$3:$C$1662&amp;$D$3:$D$1662,$E$3:$E$1662,0,0,1)</f>
        <v>11900</v>
      </c>
      <c r="AC41" s="2" cm="1">
        <f t="array" ref="AC41">_xlfn.XLOOKUP(AC$1&amp;$R41,$C$3:$C$1662&amp;$D$3:$D$1662,$E$3:$E$1662,0,0,1)</f>
        <v>71500</v>
      </c>
    </row>
    <row r="42" spans="3:29" x14ac:dyDescent="0.4">
      <c r="C42" t="s">
        <v>758</v>
      </c>
      <c r="D42" t="s">
        <v>552</v>
      </c>
      <c r="E42">
        <v>71500</v>
      </c>
      <c r="R42" t="s">
        <v>133</v>
      </c>
      <c r="S42" s="2">
        <f t="shared" si="1"/>
        <v>4091000</v>
      </c>
      <c r="T42" s="2">
        <f t="shared" si="4"/>
        <v>4285800</v>
      </c>
      <c r="U42" s="2">
        <f t="shared" si="4"/>
        <v>2895900</v>
      </c>
      <c r="V42" s="2">
        <f t="shared" si="4"/>
        <v>4824000</v>
      </c>
      <c r="W42" s="2">
        <f t="shared" si="4"/>
        <v>3531800</v>
      </c>
      <c r="X42" s="2">
        <f t="shared" si="4"/>
        <v>4917500</v>
      </c>
      <c r="Y42" s="2" cm="1">
        <f t="array" ref="Y42">_xlfn.XLOOKUP(Y$1&amp;$R42,$C$3:$C$1662&amp;$D$3:$D$1662,$E$3:$E$1662,0,0,1)</f>
        <v>19600</v>
      </c>
      <c r="Z42" s="2" cm="1">
        <f t="array" ref="Z42">_xlfn.XLOOKUP(Z$1&amp;$R42,$C$3:$C$1662&amp;$D$3:$D$1662,$E$3:$E$1662,0,0,1)</f>
        <v>173600</v>
      </c>
      <c r="AA42" s="2" cm="1">
        <f t="array" ref="AA42">_xlfn.XLOOKUP(AA$1&amp;$R42,$C$3:$C$1662&amp;$D$3:$D$1662,$E$3:$E$1662,0,0,1)</f>
        <v>133900</v>
      </c>
      <c r="AB42" s="2" cm="1">
        <f t="array" ref="AB42">_xlfn.XLOOKUP(AB$1&amp;$R42,$C$3:$C$1662&amp;$D$3:$D$1662,$E$3:$E$1662,0,0,1)</f>
        <v>38500</v>
      </c>
      <c r="AC42" s="2" cm="1">
        <f t="array" ref="AC42">_xlfn.XLOOKUP(AC$1&amp;$R42,$C$3:$C$1662&amp;$D$3:$D$1662,$E$3:$E$1662,0,0,1)</f>
        <v>26600</v>
      </c>
    </row>
    <row r="43" spans="3:29" x14ac:dyDescent="0.4">
      <c r="C43" t="s">
        <v>758</v>
      </c>
      <c r="D43" t="s">
        <v>553</v>
      </c>
      <c r="E43">
        <v>26600</v>
      </c>
      <c r="R43" t="s">
        <v>113</v>
      </c>
      <c r="S43" s="2">
        <f t="shared" si="1"/>
        <v>4127300</v>
      </c>
      <c r="T43" s="2">
        <f t="shared" si="4"/>
        <v>4307700</v>
      </c>
      <c r="U43" s="2">
        <f t="shared" si="4"/>
        <v>2937400</v>
      </c>
      <c r="V43" s="2">
        <f t="shared" si="4"/>
        <v>4890400</v>
      </c>
      <c r="W43" s="2">
        <f t="shared" si="4"/>
        <v>3544900</v>
      </c>
      <c r="X43" s="2">
        <f t="shared" si="4"/>
        <v>4956100</v>
      </c>
      <c r="Y43" s="2" cm="1">
        <f t="array" ref="Y43">_xlfn.XLOOKUP(Y$1&amp;$R43,$C$3:$C$1662&amp;$D$3:$D$1662,$E$3:$E$1662,0,0,1)</f>
        <v>21900</v>
      </c>
      <c r="Z43" s="2" cm="1">
        <f t="array" ref="Z43">_xlfn.XLOOKUP(Z$1&amp;$R43,$C$3:$C$1662&amp;$D$3:$D$1662,$E$3:$E$1662,0,0,1)</f>
        <v>41500</v>
      </c>
      <c r="AA43" s="2" cm="1">
        <f t="array" ref="AA43">_xlfn.XLOOKUP(AA$1&amp;$R43,$C$3:$C$1662&amp;$D$3:$D$1662,$E$3:$E$1662,0,0,1)</f>
        <v>66400</v>
      </c>
      <c r="AB43" s="2" cm="1">
        <f t="array" ref="AB43">_xlfn.XLOOKUP(AB$1&amp;$R43,$C$3:$C$1662&amp;$D$3:$D$1662,$E$3:$E$1662,0,0,1)</f>
        <v>13100</v>
      </c>
      <c r="AC43" s="2" cm="1">
        <f t="array" ref="AC43">_xlfn.XLOOKUP(AC$1&amp;$R43,$C$3:$C$1662&amp;$D$3:$D$1662,$E$3:$E$1662,0,0,1)</f>
        <v>38600</v>
      </c>
    </row>
    <row r="44" spans="3:29" x14ac:dyDescent="0.4">
      <c r="C44" t="s">
        <v>758</v>
      </c>
      <c r="D44" t="s">
        <v>554</v>
      </c>
      <c r="E44">
        <v>38600</v>
      </c>
      <c r="R44" t="s">
        <v>49</v>
      </c>
      <c r="S44" s="2">
        <f t="shared" si="1"/>
        <v>4168180</v>
      </c>
      <c r="T44" s="2">
        <f t="shared" si="4"/>
        <v>4387800</v>
      </c>
      <c r="U44" s="2">
        <f t="shared" si="4"/>
        <v>2961300</v>
      </c>
      <c r="V44" s="2">
        <f t="shared" si="4"/>
        <v>4925500</v>
      </c>
      <c r="W44" s="2">
        <f t="shared" si="4"/>
        <v>3583500</v>
      </c>
      <c r="X44" s="2">
        <f t="shared" si="4"/>
        <v>4982800</v>
      </c>
      <c r="Y44" s="2" cm="1">
        <f t="array" ref="Y44">_xlfn.XLOOKUP(Y$1&amp;$R44,$C$3:$C$1662&amp;$D$3:$D$1662,$E$3:$E$1662,0,0,1)</f>
        <v>80100</v>
      </c>
      <c r="Z44" s="2" cm="1">
        <f t="array" ref="Z44">_xlfn.XLOOKUP(Z$1&amp;$R44,$C$3:$C$1662&amp;$D$3:$D$1662,$E$3:$E$1662,0,0,1)</f>
        <v>23900</v>
      </c>
      <c r="AA44" s="2" cm="1">
        <f t="array" ref="AA44">_xlfn.XLOOKUP(AA$1&amp;$R44,$C$3:$C$1662&amp;$D$3:$D$1662,$E$3:$E$1662,0,0,1)</f>
        <v>35100</v>
      </c>
      <c r="AB44" s="2" cm="1">
        <f t="array" ref="AB44">_xlfn.XLOOKUP(AB$1&amp;$R44,$C$3:$C$1662&amp;$D$3:$D$1662,$E$3:$E$1662,0,0,1)</f>
        <v>38600</v>
      </c>
      <c r="AC44" s="2" cm="1">
        <f t="array" ref="AC44">_xlfn.XLOOKUP(AC$1&amp;$R44,$C$3:$C$1662&amp;$D$3:$D$1662,$E$3:$E$1662,0,0,1)</f>
        <v>26700</v>
      </c>
    </row>
    <row r="45" spans="3:29" x14ac:dyDescent="0.4">
      <c r="C45" t="s">
        <v>758</v>
      </c>
      <c r="D45" t="s">
        <v>555</v>
      </c>
      <c r="E45">
        <v>26700</v>
      </c>
      <c r="R45" t="s">
        <v>242</v>
      </c>
      <c r="S45" s="2">
        <f t="shared" si="1"/>
        <v>4213780</v>
      </c>
      <c r="T45" s="2">
        <f t="shared" si="4"/>
        <v>4424800</v>
      </c>
      <c r="U45" s="2">
        <f t="shared" si="4"/>
        <v>3031500</v>
      </c>
      <c r="V45" s="2">
        <f t="shared" si="4"/>
        <v>4963000</v>
      </c>
      <c r="W45" s="2">
        <f t="shared" si="4"/>
        <v>3620300</v>
      </c>
      <c r="X45" s="2">
        <f t="shared" si="4"/>
        <v>5029300</v>
      </c>
      <c r="Y45" s="2" cm="1">
        <f t="array" ref="Y45">_xlfn.XLOOKUP(Y$1&amp;$R45,$C$3:$C$1662&amp;$D$3:$D$1662,$E$3:$E$1662,0,0,1)</f>
        <v>37000</v>
      </c>
      <c r="Z45" s="2" cm="1">
        <f t="array" ref="Z45">_xlfn.XLOOKUP(Z$1&amp;$R45,$C$3:$C$1662&amp;$D$3:$D$1662,$E$3:$E$1662,0,0,1)</f>
        <v>70200</v>
      </c>
      <c r="AA45" s="2" cm="1">
        <f t="array" ref="AA45">_xlfn.XLOOKUP(AA$1&amp;$R45,$C$3:$C$1662&amp;$D$3:$D$1662,$E$3:$E$1662,0,0,1)</f>
        <v>37500</v>
      </c>
      <c r="AB45" s="2" cm="1">
        <f t="array" ref="AB45">_xlfn.XLOOKUP(AB$1&amp;$R45,$C$3:$C$1662&amp;$D$3:$D$1662,$E$3:$E$1662,0,0,1)</f>
        <v>36800</v>
      </c>
      <c r="AC45" s="2" cm="1">
        <f t="array" ref="AC45">_xlfn.XLOOKUP(AC$1&amp;$R45,$C$3:$C$1662&amp;$D$3:$D$1662,$E$3:$E$1662,0,0,1)</f>
        <v>46500</v>
      </c>
    </row>
    <row r="46" spans="3:29" x14ac:dyDescent="0.4">
      <c r="C46" t="s">
        <v>758</v>
      </c>
      <c r="D46" t="s">
        <v>556</v>
      </c>
      <c r="E46">
        <v>46500</v>
      </c>
      <c r="R46" t="s">
        <v>126</v>
      </c>
      <c r="S46" s="2">
        <f t="shared" si="1"/>
        <v>4254300</v>
      </c>
      <c r="T46" s="2">
        <f t="shared" si="4"/>
        <v>4472200</v>
      </c>
      <c r="U46" s="2">
        <f t="shared" si="4"/>
        <v>3061000</v>
      </c>
      <c r="V46" s="2">
        <f t="shared" si="4"/>
        <v>5012300</v>
      </c>
      <c r="W46" s="2">
        <f t="shared" si="4"/>
        <v>3639700</v>
      </c>
      <c r="X46" s="2">
        <f t="shared" si="4"/>
        <v>5086300</v>
      </c>
      <c r="Y46" s="2" cm="1">
        <f t="array" ref="Y46">_xlfn.XLOOKUP(Y$1&amp;$R46,$C$3:$C$1662&amp;$D$3:$D$1662,$E$3:$E$1662,0,0,1)</f>
        <v>47400</v>
      </c>
      <c r="Z46" s="2" cm="1">
        <f t="array" ref="Z46">_xlfn.XLOOKUP(Z$1&amp;$R46,$C$3:$C$1662&amp;$D$3:$D$1662,$E$3:$E$1662,0,0,1)</f>
        <v>29500</v>
      </c>
      <c r="AA46" s="2" cm="1">
        <f t="array" ref="AA46">_xlfn.XLOOKUP(AA$1&amp;$R46,$C$3:$C$1662&amp;$D$3:$D$1662,$E$3:$E$1662,0,0,1)</f>
        <v>49300</v>
      </c>
      <c r="AB46" s="2" cm="1">
        <f t="array" ref="AB46">_xlfn.XLOOKUP(AB$1&amp;$R46,$C$3:$C$1662&amp;$D$3:$D$1662,$E$3:$E$1662,0,0,1)</f>
        <v>19400</v>
      </c>
      <c r="AC46" s="2" cm="1">
        <f t="array" ref="AC46">_xlfn.XLOOKUP(AC$1&amp;$R46,$C$3:$C$1662&amp;$D$3:$D$1662,$E$3:$E$1662,0,0,1)</f>
        <v>57000</v>
      </c>
    </row>
    <row r="47" spans="3:29" x14ac:dyDescent="0.4">
      <c r="C47" t="s">
        <v>758</v>
      </c>
      <c r="D47" t="s">
        <v>557</v>
      </c>
      <c r="E47">
        <v>57000</v>
      </c>
      <c r="R47" t="s">
        <v>170</v>
      </c>
      <c r="S47" s="2">
        <f t="shared" si="1"/>
        <v>4316280</v>
      </c>
      <c r="T47" s="2">
        <f t="shared" si="4"/>
        <v>4490200</v>
      </c>
      <c r="U47" s="2">
        <f t="shared" si="4"/>
        <v>3234600</v>
      </c>
      <c r="V47" s="2">
        <f t="shared" si="4"/>
        <v>5088900</v>
      </c>
      <c r="W47" s="2">
        <f t="shared" si="4"/>
        <v>3656400</v>
      </c>
      <c r="X47" s="2">
        <f t="shared" si="4"/>
        <v>5111300</v>
      </c>
      <c r="Y47" s="2" cm="1">
        <f t="array" ref="Y47">_xlfn.XLOOKUP(Y$1&amp;$R47,$C$3:$C$1662&amp;$D$3:$D$1662,$E$3:$E$1662,0,0,1)</f>
        <v>18000</v>
      </c>
      <c r="Z47" s="2" cm="1">
        <f t="array" ref="Z47">_xlfn.XLOOKUP(Z$1&amp;$R47,$C$3:$C$1662&amp;$D$3:$D$1662,$E$3:$E$1662,0,0,1)</f>
        <v>173600</v>
      </c>
      <c r="AA47" s="2" cm="1">
        <f t="array" ref="AA47">_xlfn.XLOOKUP(AA$1&amp;$R47,$C$3:$C$1662&amp;$D$3:$D$1662,$E$3:$E$1662,0,0,1)</f>
        <v>76600</v>
      </c>
      <c r="AB47" s="2" cm="1">
        <f t="array" ref="AB47">_xlfn.XLOOKUP(AB$1&amp;$R47,$C$3:$C$1662&amp;$D$3:$D$1662,$E$3:$E$1662,0,0,1)</f>
        <v>16700</v>
      </c>
      <c r="AC47" s="2" cm="1">
        <f t="array" ref="AC47">_xlfn.XLOOKUP(AC$1&amp;$R47,$C$3:$C$1662&amp;$D$3:$D$1662,$E$3:$E$1662,0,0,1)</f>
        <v>25000</v>
      </c>
    </row>
    <row r="48" spans="3:29" x14ac:dyDescent="0.4">
      <c r="C48" t="s">
        <v>758</v>
      </c>
      <c r="D48" t="s">
        <v>558</v>
      </c>
      <c r="E48">
        <v>25000</v>
      </c>
      <c r="R48" t="s">
        <v>174</v>
      </c>
      <c r="S48" s="2">
        <f t="shared" si="1"/>
        <v>4374200</v>
      </c>
      <c r="T48" s="2">
        <f t="shared" si="4"/>
        <v>4562400</v>
      </c>
      <c r="U48" s="2">
        <f t="shared" si="4"/>
        <v>3277500</v>
      </c>
      <c r="V48" s="2">
        <f t="shared" si="4"/>
        <v>5158000</v>
      </c>
      <c r="W48" s="2">
        <f t="shared" si="4"/>
        <v>3688300</v>
      </c>
      <c r="X48" s="2">
        <f t="shared" si="4"/>
        <v>5184800</v>
      </c>
      <c r="Y48" s="2" cm="1">
        <f t="array" ref="Y48">_xlfn.XLOOKUP(Y$1&amp;$R48,$C$3:$C$1662&amp;$D$3:$D$1662,$E$3:$E$1662,0,0,1)</f>
        <v>72200</v>
      </c>
      <c r="Z48" s="2" cm="1">
        <f t="array" ref="Z48">_xlfn.XLOOKUP(Z$1&amp;$R48,$C$3:$C$1662&amp;$D$3:$D$1662,$E$3:$E$1662,0,0,1)</f>
        <v>42900</v>
      </c>
      <c r="AA48" s="2" cm="1">
        <f t="array" ref="AA48">_xlfn.XLOOKUP(AA$1&amp;$R48,$C$3:$C$1662&amp;$D$3:$D$1662,$E$3:$E$1662,0,0,1)</f>
        <v>69100</v>
      </c>
      <c r="AB48" s="2" cm="1">
        <f t="array" ref="AB48">_xlfn.XLOOKUP(AB$1&amp;$R48,$C$3:$C$1662&amp;$D$3:$D$1662,$E$3:$E$1662,0,0,1)</f>
        <v>31900</v>
      </c>
      <c r="AC48" s="2" cm="1">
        <f t="array" ref="AC48">_xlfn.XLOOKUP(AC$1&amp;$R48,$C$3:$C$1662&amp;$D$3:$D$1662,$E$3:$E$1662,0,0,1)</f>
        <v>73500</v>
      </c>
    </row>
    <row r="49" spans="3:29" x14ac:dyDescent="0.4">
      <c r="C49" t="s">
        <v>758</v>
      </c>
      <c r="D49" t="s">
        <v>559</v>
      </c>
      <c r="E49">
        <v>73500</v>
      </c>
      <c r="R49" t="s">
        <v>179</v>
      </c>
      <c r="S49" s="2">
        <f t="shared" si="1"/>
        <v>4401740</v>
      </c>
      <c r="T49" s="2">
        <f t="shared" si="4"/>
        <v>4580400</v>
      </c>
      <c r="U49" s="2">
        <f t="shared" si="4"/>
        <v>3318900</v>
      </c>
      <c r="V49" s="2">
        <f t="shared" si="4"/>
        <v>5165500</v>
      </c>
      <c r="W49" s="2">
        <f t="shared" si="4"/>
        <v>3720100</v>
      </c>
      <c r="X49" s="2">
        <f t="shared" si="4"/>
        <v>5223800</v>
      </c>
      <c r="Y49" s="2" cm="1">
        <f t="array" ref="Y49">_xlfn.XLOOKUP(Y$1&amp;$R49,$C$3:$C$1662&amp;$D$3:$D$1662,$E$3:$E$1662,0,0,1)</f>
        <v>18000</v>
      </c>
      <c r="Z49" s="2" cm="1">
        <f t="array" ref="Z49">_xlfn.XLOOKUP(Z$1&amp;$R49,$C$3:$C$1662&amp;$D$3:$D$1662,$E$3:$E$1662,0,0,1)</f>
        <v>41400</v>
      </c>
      <c r="AA49" s="2" cm="1">
        <f t="array" ref="AA49">_xlfn.XLOOKUP(AA$1&amp;$R49,$C$3:$C$1662&amp;$D$3:$D$1662,$E$3:$E$1662,0,0,1)</f>
        <v>7500</v>
      </c>
      <c r="AB49" s="2" cm="1">
        <f t="array" ref="AB49">_xlfn.XLOOKUP(AB$1&amp;$R49,$C$3:$C$1662&amp;$D$3:$D$1662,$E$3:$E$1662,0,0,1)</f>
        <v>31800</v>
      </c>
      <c r="AC49" s="2" cm="1">
        <f t="array" ref="AC49">_xlfn.XLOOKUP(AC$1&amp;$R49,$C$3:$C$1662&amp;$D$3:$D$1662,$E$3:$E$1662,0,0,1)</f>
        <v>39000</v>
      </c>
    </row>
    <row r="50" spans="3:29" x14ac:dyDescent="0.4">
      <c r="C50" t="s">
        <v>758</v>
      </c>
      <c r="D50" t="s">
        <v>560</v>
      </c>
      <c r="E50">
        <v>39000</v>
      </c>
      <c r="R50" t="s">
        <v>223</v>
      </c>
      <c r="S50" s="2">
        <f t="shared" si="1"/>
        <v>4440720</v>
      </c>
      <c r="T50" s="2">
        <f t="shared" si="4"/>
        <v>4619000</v>
      </c>
      <c r="U50" s="2">
        <f t="shared" si="4"/>
        <v>3335200</v>
      </c>
      <c r="V50" s="2">
        <f t="shared" si="4"/>
        <v>5206300</v>
      </c>
      <c r="W50" s="2">
        <f t="shared" si="4"/>
        <v>3747700</v>
      </c>
      <c r="X50" s="2">
        <f t="shared" si="4"/>
        <v>5295400</v>
      </c>
      <c r="Y50" s="2" cm="1">
        <f t="array" ref="Y50">_xlfn.XLOOKUP(Y$1&amp;$R50,$C$3:$C$1662&amp;$D$3:$D$1662,$E$3:$E$1662,0,0,1)</f>
        <v>38600</v>
      </c>
      <c r="Z50" s="2" cm="1">
        <f t="array" ref="Z50">_xlfn.XLOOKUP(Z$1&amp;$R50,$C$3:$C$1662&amp;$D$3:$D$1662,$E$3:$E$1662,0,0,1)</f>
        <v>16300</v>
      </c>
      <c r="AA50" s="2" cm="1">
        <f t="array" ref="AA50">_xlfn.XLOOKUP(AA$1&amp;$R50,$C$3:$C$1662&amp;$D$3:$D$1662,$E$3:$E$1662,0,0,1)</f>
        <v>40800</v>
      </c>
      <c r="AB50" s="2" cm="1">
        <f t="array" ref="AB50">_xlfn.XLOOKUP(AB$1&amp;$R50,$C$3:$C$1662&amp;$D$3:$D$1662,$E$3:$E$1662,0,0,1)</f>
        <v>27600</v>
      </c>
      <c r="AC50" s="2" cm="1">
        <f t="array" ref="AC50">_xlfn.XLOOKUP(AC$1&amp;$R50,$C$3:$C$1662&amp;$D$3:$D$1662,$E$3:$E$1662,0,0,1)</f>
        <v>71600</v>
      </c>
    </row>
    <row r="51" spans="3:29" x14ac:dyDescent="0.4">
      <c r="C51" t="s">
        <v>758</v>
      </c>
      <c r="D51" t="s">
        <v>561</v>
      </c>
      <c r="E51">
        <v>71600</v>
      </c>
      <c r="R51" t="s">
        <v>208</v>
      </c>
      <c r="S51" s="2">
        <f t="shared" si="1"/>
        <v>4481940</v>
      </c>
      <c r="T51" s="2">
        <f t="shared" si="4"/>
        <v>4648500</v>
      </c>
      <c r="U51" s="2">
        <f t="shared" si="4"/>
        <v>3350500</v>
      </c>
      <c r="V51" s="2">
        <f t="shared" si="4"/>
        <v>5269700</v>
      </c>
      <c r="W51" s="2">
        <f t="shared" si="4"/>
        <v>3775600</v>
      </c>
      <c r="X51" s="2">
        <f t="shared" si="4"/>
        <v>5365400</v>
      </c>
      <c r="Y51" s="2" cm="1">
        <f t="array" ref="Y51">_xlfn.XLOOKUP(Y$1&amp;$R51,$C$3:$C$1662&amp;$D$3:$D$1662,$E$3:$E$1662,0,0,1)</f>
        <v>29500</v>
      </c>
      <c r="Z51" s="2" cm="1">
        <f t="array" ref="Z51">_xlfn.XLOOKUP(Z$1&amp;$R51,$C$3:$C$1662&amp;$D$3:$D$1662,$E$3:$E$1662,0,0,1)</f>
        <v>15300</v>
      </c>
      <c r="AA51" s="2" cm="1">
        <f t="array" ref="AA51">_xlfn.XLOOKUP(AA$1&amp;$R51,$C$3:$C$1662&amp;$D$3:$D$1662,$E$3:$E$1662,0,0,1)</f>
        <v>63400</v>
      </c>
      <c r="AB51" s="2" cm="1">
        <f t="array" ref="AB51">_xlfn.XLOOKUP(AB$1&amp;$R51,$C$3:$C$1662&amp;$D$3:$D$1662,$E$3:$E$1662,0,0,1)</f>
        <v>27900</v>
      </c>
      <c r="AC51" s="2" cm="1">
        <f t="array" ref="AC51">_xlfn.XLOOKUP(AC$1&amp;$R51,$C$3:$C$1662&amp;$D$3:$D$1662,$E$3:$E$1662,0,0,1)</f>
        <v>70000</v>
      </c>
    </row>
    <row r="52" spans="3:29" x14ac:dyDescent="0.4">
      <c r="C52" t="s">
        <v>758</v>
      </c>
      <c r="D52" t="s">
        <v>562</v>
      </c>
      <c r="E52">
        <v>70000</v>
      </c>
      <c r="R52" t="s">
        <v>160</v>
      </c>
      <c r="S52" s="2">
        <f t="shared" si="1"/>
        <v>4508780</v>
      </c>
      <c r="T52" s="2">
        <f t="shared" ref="T52:X67" si="5">T51+Y52</f>
        <v>4672500</v>
      </c>
      <c r="U52" s="2">
        <f t="shared" si="5"/>
        <v>3396600</v>
      </c>
      <c r="V52" s="2">
        <f t="shared" si="5"/>
        <v>5302400</v>
      </c>
      <c r="W52" s="2">
        <f t="shared" si="5"/>
        <v>3788300</v>
      </c>
      <c r="X52" s="2">
        <f t="shared" si="5"/>
        <v>5384100</v>
      </c>
      <c r="Y52" s="2" cm="1">
        <f t="array" ref="Y52">_xlfn.XLOOKUP(Y$1&amp;$R52,$C$3:$C$1662&amp;$D$3:$D$1662,$E$3:$E$1662,0,0,1)</f>
        <v>24000</v>
      </c>
      <c r="Z52" s="2" cm="1">
        <f t="array" ref="Z52">_xlfn.XLOOKUP(Z$1&amp;$R52,$C$3:$C$1662&amp;$D$3:$D$1662,$E$3:$E$1662,0,0,1)</f>
        <v>46100</v>
      </c>
      <c r="AA52" s="2" cm="1">
        <f t="array" ref="AA52">_xlfn.XLOOKUP(AA$1&amp;$R52,$C$3:$C$1662&amp;$D$3:$D$1662,$E$3:$E$1662,0,0,1)</f>
        <v>32700</v>
      </c>
      <c r="AB52" s="2" cm="1">
        <f t="array" ref="AB52">_xlfn.XLOOKUP(AB$1&amp;$R52,$C$3:$C$1662&amp;$D$3:$D$1662,$E$3:$E$1662,0,0,1)</f>
        <v>12700</v>
      </c>
      <c r="AC52" s="2" cm="1">
        <f t="array" ref="AC52">_xlfn.XLOOKUP(AC$1&amp;$R52,$C$3:$C$1662&amp;$D$3:$D$1662,$E$3:$E$1662,0,0,1)</f>
        <v>18700</v>
      </c>
    </row>
    <row r="53" spans="3:29" x14ac:dyDescent="0.4">
      <c r="C53" t="s">
        <v>758</v>
      </c>
      <c r="D53" t="s">
        <v>563</v>
      </c>
      <c r="E53">
        <v>18700</v>
      </c>
      <c r="R53" t="s">
        <v>168</v>
      </c>
      <c r="S53" s="2">
        <f t="shared" si="1"/>
        <v>4546620</v>
      </c>
      <c r="T53" s="2">
        <f t="shared" si="5"/>
        <v>4684200</v>
      </c>
      <c r="U53" s="2">
        <f t="shared" si="5"/>
        <v>3420000</v>
      </c>
      <c r="V53" s="2">
        <f t="shared" si="5"/>
        <v>5404500</v>
      </c>
      <c r="W53" s="2">
        <f t="shared" si="5"/>
        <v>3803400</v>
      </c>
      <c r="X53" s="2">
        <f t="shared" si="5"/>
        <v>5421000</v>
      </c>
      <c r="Y53" s="2" cm="1">
        <f t="array" ref="Y53">_xlfn.XLOOKUP(Y$1&amp;$R53,$C$3:$C$1662&amp;$D$3:$D$1662,$E$3:$E$1662,0,0,1)</f>
        <v>11700</v>
      </c>
      <c r="Z53" s="2" cm="1">
        <f t="array" ref="Z53">_xlfn.XLOOKUP(Z$1&amp;$R53,$C$3:$C$1662&amp;$D$3:$D$1662,$E$3:$E$1662,0,0,1)</f>
        <v>23400</v>
      </c>
      <c r="AA53" s="2" cm="1">
        <f t="array" ref="AA53">_xlfn.XLOOKUP(AA$1&amp;$R53,$C$3:$C$1662&amp;$D$3:$D$1662,$E$3:$E$1662,0,0,1)</f>
        <v>102100</v>
      </c>
      <c r="AB53" s="2" cm="1">
        <f t="array" ref="AB53">_xlfn.XLOOKUP(AB$1&amp;$R53,$C$3:$C$1662&amp;$D$3:$D$1662,$E$3:$E$1662,0,0,1)</f>
        <v>15100</v>
      </c>
      <c r="AC53" s="2" cm="1">
        <f t="array" ref="AC53">_xlfn.XLOOKUP(AC$1&amp;$R53,$C$3:$C$1662&amp;$D$3:$D$1662,$E$3:$E$1662,0,0,1)</f>
        <v>36900</v>
      </c>
    </row>
    <row r="54" spans="3:29" x14ac:dyDescent="0.4">
      <c r="C54" t="s">
        <v>758</v>
      </c>
      <c r="D54" t="s">
        <v>564</v>
      </c>
      <c r="E54">
        <v>36900</v>
      </c>
      <c r="R54" t="s">
        <v>167</v>
      </c>
      <c r="S54" s="2">
        <f t="shared" si="1"/>
        <v>4593640</v>
      </c>
      <c r="T54" s="2">
        <f t="shared" si="5"/>
        <v>4695100</v>
      </c>
      <c r="U54" s="2">
        <f t="shared" si="5"/>
        <v>3481200</v>
      </c>
      <c r="V54" s="2">
        <f t="shared" si="5"/>
        <v>5485900</v>
      </c>
      <c r="W54" s="2">
        <f t="shared" si="5"/>
        <v>3828000</v>
      </c>
      <c r="X54" s="2">
        <f t="shared" si="5"/>
        <v>5478000</v>
      </c>
      <c r="Y54" s="2" cm="1">
        <f t="array" ref="Y54">_xlfn.XLOOKUP(Y$1&amp;$R54,$C$3:$C$1662&amp;$D$3:$D$1662,$E$3:$E$1662,0,0,1)</f>
        <v>10900</v>
      </c>
      <c r="Z54" s="2" cm="1">
        <f t="array" ref="Z54">_xlfn.XLOOKUP(Z$1&amp;$R54,$C$3:$C$1662&amp;$D$3:$D$1662,$E$3:$E$1662,0,0,1)</f>
        <v>61200</v>
      </c>
      <c r="AA54" s="2" cm="1">
        <f t="array" ref="AA54">_xlfn.XLOOKUP(AA$1&amp;$R54,$C$3:$C$1662&amp;$D$3:$D$1662,$E$3:$E$1662,0,0,1)</f>
        <v>81400</v>
      </c>
      <c r="AB54" s="2" cm="1">
        <f t="array" ref="AB54">_xlfn.XLOOKUP(AB$1&amp;$R54,$C$3:$C$1662&amp;$D$3:$D$1662,$E$3:$E$1662,0,0,1)</f>
        <v>24600</v>
      </c>
      <c r="AC54" s="2" cm="1">
        <f t="array" ref="AC54">_xlfn.XLOOKUP(AC$1&amp;$R54,$C$3:$C$1662&amp;$D$3:$D$1662,$E$3:$E$1662,0,0,1)</f>
        <v>57000</v>
      </c>
    </row>
    <row r="55" spans="3:29" x14ac:dyDescent="0.4">
      <c r="C55" t="s">
        <v>758</v>
      </c>
      <c r="D55" t="s">
        <v>565</v>
      </c>
      <c r="E55">
        <v>57000</v>
      </c>
      <c r="R55" t="s">
        <v>218</v>
      </c>
      <c r="S55" s="2">
        <f t="shared" si="1"/>
        <v>4638920</v>
      </c>
      <c r="T55" s="2">
        <f t="shared" si="5"/>
        <v>4736600</v>
      </c>
      <c r="U55" s="2">
        <f t="shared" si="5"/>
        <v>3537200</v>
      </c>
      <c r="V55" s="2">
        <f t="shared" si="5"/>
        <v>5518600</v>
      </c>
      <c r="W55" s="2">
        <f t="shared" si="5"/>
        <v>3853800</v>
      </c>
      <c r="X55" s="2">
        <f t="shared" si="5"/>
        <v>5548400</v>
      </c>
      <c r="Y55" s="2" cm="1">
        <f t="array" ref="Y55">_xlfn.XLOOKUP(Y$1&amp;$R55,$C$3:$C$1662&amp;$D$3:$D$1662,$E$3:$E$1662,0,0,1)</f>
        <v>41500</v>
      </c>
      <c r="Z55" s="2" cm="1">
        <f t="array" ref="Z55">_xlfn.XLOOKUP(Z$1&amp;$R55,$C$3:$C$1662&amp;$D$3:$D$1662,$E$3:$E$1662,0,0,1)</f>
        <v>56000</v>
      </c>
      <c r="AA55" s="2" cm="1">
        <f t="array" ref="AA55">_xlfn.XLOOKUP(AA$1&amp;$R55,$C$3:$C$1662&amp;$D$3:$D$1662,$E$3:$E$1662,0,0,1)</f>
        <v>32700</v>
      </c>
      <c r="AB55" s="2" cm="1">
        <f t="array" ref="AB55">_xlfn.XLOOKUP(AB$1&amp;$R55,$C$3:$C$1662&amp;$D$3:$D$1662,$E$3:$E$1662,0,0,1)</f>
        <v>25800</v>
      </c>
      <c r="AC55" s="2" cm="1">
        <f t="array" ref="AC55">_xlfn.XLOOKUP(AC$1&amp;$R55,$C$3:$C$1662&amp;$D$3:$D$1662,$E$3:$E$1662,0,0,1)</f>
        <v>70400</v>
      </c>
    </row>
    <row r="56" spans="3:29" x14ac:dyDescent="0.4">
      <c r="C56" t="s">
        <v>758</v>
      </c>
      <c r="D56" t="s">
        <v>566</v>
      </c>
      <c r="E56">
        <v>70400</v>
      </c>
      <c r="R56" t="s">
        <v>238</v>
      </c>
      <c r="S56" s="2">
        <f t="shared" si="1"/>
        <v>4673740</v>
      </c>
      <c r="T56" s="2">
        <f t="shared" si="5"/>
        <v>4767800</v>
      </c>
      <c r="U56" s="2">
        <f t="shared" si="5"/>
        <v>3556500</v>
      </c>
      <c r="V56" s="2">
        <f t="shared" si="5"/>
        <v>5599200</v>
      </c>
      <c r="W56" s="2">
        <f t="shared" si="5"/>
        <v>3871700</v>
      </c>
      <c r="X56" s="2">
        <f t="shared" si="5"/>
        <v>5573500</v>
      </c>
      <c r="Y56" s="2" cm="1">
        <f t="array" ref="Y56">_xlfn.XLOOKUP(Y$1&amp;$R56,$C$3:$C$1662&amp;$D$3:$D$1662,$E$3:$E$1662,0,0,1)</f>
        <v>31200</v>
      </c>
      <c r="Z56" s="2" cm="1">
        <f t="array" ref="Z56">_xlfn.XLOOKUP(Z$1&amp;$R56,$C$3:$C$1662&amp;$D$3:$D$1662,$E$3:$E$1662,0,0,1)</f>
        <v>19300</v>
      </c>
      <c r="AA56" s="2" cm="1">
        <f t="array" ref="AA56">_xlfn.XLOOKUP(AA$1&amp;$R56,$C$3:$C$1662&amp;$D$3:$D$1662,$E$3:$E$1662,0,0,1)</f>
        <v>80600</v>
      </c>
      <c r="AB56" s="2" cm="1">
        <f t="array" ref="AB56">_xlfn.XLOOKUP(AB$1&amp;$R56,$C$3:$C$1662&amp;$D$3:$D$1662,$E$3:$E$1662,0,0,1)</f>
        <v>17900</v>
      </c>
      <c r="AC56" s="2" cm="1">
        <f t="array" ref="AC56">_xlfn.XLOOKUP(AC$1&amp;$R56,$C$3:$C$1662&amp;$D$3:$D$1662,$E$3:$E$1662,0,0,1)</f>
        <v>25100</v>
      </c>
    </row>
    <row r="57" spans="3:29" x14ac:dyDescent="0.4">
      <c r="C57" t="s">
        <v>758</v>
      </c>
      <c r="D57" t="s">
        <v>567</v>
      </c>
      <c r="E57">
        <v>25100</v>
      </c>
      <c r="R57" t="s">
        <v>240</v>
      </c>
      <c r="S57" s="2">
        <f t="shared" si="1"/>
        <v>4705240</v>
      </c>
      <c r="T57" s="2">
        <f t="shared" si="5"/>
        <v>4794600</v>
      </c>
      <c r="U57" s="2">
        <f t="shared" si="5"/>
        <v>3585300</v>
      </c>
      <c r="V57" s="2">
        <f t="shared" si="5"/>
        <v>5645600</v>
      </c>
      <c r="W57" s="2">
        <f t="shared" si="5"/>
        <v>3896700</v>
      </c>
      <c r="X57" s="2">
        <f t="shared" si="5"/>
        <v>5604000</v>
      </c>
      <c r="Y57" s="2" cm="1">
        <f t="array" ref="Y57">_xlfn.XLOOKUP(Y$1&amp;$R57,$C$3:$C$1662&amp;$D$3:$D$1662,$E$3:$E$1662,0,0,1)</f>
        <v>26800</v>
      </c>
      <c r="Z57" s="2" cm="1">
        <f t="array" ref="Z57">_xlfn.XLOOKUP(Z$1&amp;$R57,$C$3:$C$1662&amp;$D$3:$D$1662,$E$3:$E$1662,0,0,1)</f>
        <v>28800</v>
      </c>
      <c r="AA57" s="2" cm="1">
        <f t="array" ref="AA57">_xlfn.XLOOKUP(AA$1&amp;$R57,$C$3:$C$1662&amp;$D$3:$D$1662,$E$3:$E$1662,0,0,1)</f>
        <v>46400</v>
      </c>
      <c r="AB57" s="2" cm="1">
        <f t="array" ref="AB57">_xlfn.XLOOKUP(AB$1&amp;$R57,$C$3:$C$1662&amp;$D$3:$D$1662,$E$3:$E$1662,0,0,1)</f>
        <v>25000</v>
      </c>
      <c r="AC57" s="2" cm="1">
        <f t="array" ref="AC57">_xlfn.XLOOKUP(AC$1&amp;$R57,$C$3:$C$1662&amp;$D$3:$D$1662,$E$3:$E$1662,0,0,1)</f>
        <v>30500</v>
      </c>
    </row>
    <row r="58" spans="3:29" x14ac:dyDescent="0.4">
      <c r="C58" t="s">
        <v>758</v>
      </c>
      <c r="D58" t="s">
        <v>568</v>
      </c>
      <c r="E58">
        <v>30500</v>
      </c>
      <c r="R58" t="s">
        <v>198</v>
      </c>
      <c r="S58" s="2">
        <f t="shared" si="1"/>
        <v>4738060</v>
      </c>
      <c r="T58" s="2">
        <f t="shared" si="5"/>
        <v>4808000</v>
      </c>
      <c r="U58" s="2">
        <f t="shared" si="5"/>
        <v>3605500</v>
      </c>
      <c r="V58" s="2">
        <f t="shared" si="5"/>
        <v>5740100</v>
      </c>
      <c r="W58" s="2">
        <f t="shared" si="5"/>
        <v>3906800</v>
      </c>
      <c r="X58" s="2">
        <f t="shared" si="5"/>
        <v>5629900</v>
      </c>
      <c r="Y58" s="2" cm="1">
        <f t="array" ref="Y58">_xlfn.XLOOKUP(Y$1&amp;$R58,$C$3:$C$1662&amp;$D$3:$D$1662,$E$3:$E$1662,0,0,1)</f>
        <v>13400</v>
      </c>
      <c r="Z58" s="2" cm="1">
        <f t="array" ref="Z58">_xlfn.XLOOKUP(Z$1&amp;$R58,$C$3:$C$1662&amp;$D$3:$D$1662,$E$3:$E$1662,0,0,1)</f>
        <v>20200</v>
      </c>
      <c r="AA58" s="2" cm="1">
        <f t="array" ref="AA58">_xlfn.XLOOKUP(AA$1&amp;$R58,$C$3:$C$1662&amp;$D$3:$D$1662,$E$3:$E$1662,0,0,1)</f>
        <v>94500</v>
      </c>
      <c r="AB58" s="2" cm="1">
        <f t="array" ref="AB58">_xlfn.XLOOKUP(AB$1&amp;$R58,$C$3:$C$1662&amp;$D$3:$D$1662,$E$3:$E$1662,0,0,1)</f>
        <v>10100</v>
      </c>
      <c r="AC58" s="2" cm="1">
        <f t="array" ref="AC58">_xlfn.XLOOKUP(AC$1&amp;$R58,$C$3:$C$1662&amp;$D$3:$D$1662,$E$3:$E$1662,0,0,1)</f>
        <v>25900</v>
      </c>
    </row>
    <row r="59" spans="3:29" x14ac:dyDescent="0.4">
      <c r="C59" t="s">
        <v>758</v>
      </c>
      <c r="D59" t="s">
        <v>569</v>
      </c>
      <c r="E59">
        <v>25900</v>
      </c>
      <c r="R59" t="s">
        <v>251</v>
      </c>
      <c r="S59" s="2">
        <f t="shared" si="1"/>
        <v>4771740</v>
      </c>
      <c r="T59" s="2">
        <f t="shared" si="5"/>
        <v>4821900</v>
      </c>
      <c r="U59" s="2">
        <f t="shared" si="5"/>
        <v>3640700</v>
      </c>
      <c r="V59" s="2">
        <f t="shared" si="5"/>
        <v>5826600</v>
      </c>
      <c r="W59" s="2">
        <f t="shared" si="5"/>
        <v>3921300</v>
      </c>
      <c r="X59" s="2">
        <f t="shared" si="5"/>
        <v>5648200</v>
      </c>
      <c r="Y59" s="2" cm="1">
        <f t="array" ref="Y59">_xlfn.XLOOKUP(Y$1&amp;$R59,$C$3:$C$1662&amp;$D$3:$D$1662,$E$3:$E$1662,0,0,1)</f>
        <v>13900</v>
      </c>
      <c r="Z59" s="2" cm="1">
        <f t="array" ref="Z59">_xlfn.XLOOKUP(Z$1&amp;$R59,$C$3:$C$1662&amp;$D$3:$D$1662,$E$3:$E$1662,0,0,1)</f>
        <v>35200</v>
      </c>
      <c r="AA59" s="2" cm="1">
        <f t="array" ref="AA59">_xlfn.XLOOKUP(AA$1&amp;$R59,$C$3:$C$1662&amp;$D$3:$D$1662,$E$3:$E$1662,0,0,1)</f>
        <v>86500</v>
      </c>
      <c r="AB59" s="2" cm="1">
        <f t="array" ref="AB59">_xlfn.XLOOKUP(AB$1&amp;$R59,$C$3:$C$1662&amp;$D$3:$D$1662,$E$3:$E$1662,0,0,1)</f>
        <v>14500</v>
      </c>
      <c r="AC59" s="2" cm="1">
        <f t="array" ref="AC59">_xlfn.XLOOKUP(AC$1&amp;$R59,$C$3:$C$1662&amp;$D$3:$D$1662,$E$3:$E$1662,0,0,1)</f>
        <v>18300</v>
      </c>
    </row>
    <row r="60" spans="3:29" x14ac:dyDescent="0.4">
      <c r="C60" t="s">
        <v>758</v>
      </c>
      <c r="D60" t="s">
        <v>570</v>
      </c>
      <c r="E60">
        <v>18300</v>
      </c>
      <c r="R60" t="s">
        <v>259</v>
      </c>
      <c r="S60" s="2">
        <f t="shared" si="1"/>
        <v>4828380</v>
      </c>
      <c r="T60" s="2">
        <f t="shared" si="5"/>
        <v>4902500</v>
      </c>
      <c r="U60" s="2">
        <f t="shared" si="5"/>
        <v>3679100</v>
      </c>
      <c r="V60" s="2">
        <f t="shared" si="5"/>
        <v>5877000</v>
      </c>
      <c r="W60" s="2">
        <f t="shared" si="5"/>
        <v>3951400</v>
      </c>
      <c r="X60" s="2">
        <f t="shared" si="5"/>
        <v>5731900</v>
      </c>
      <c r="Y60" s="2" cm="1">
        <f t="array" ref="Y60">_xlfn.XLOOKUP(Y$1&amp;$R60,$C$3:$C$1662&amp;$D$3:$D$1662,$E$3:$E$1662,0,0,1)</f>
        <v>80600</v>
      </c>
      <c r="Z60" s="2" cm="1">
        <f t="array" ref="Z60">_xlfn.XLOOKUP(Z$1&amp;$R60,$C$3:$C$1662&amp;$D$3:$D$1662,$E$3:$E$1662,0,0,1)</f>
        <v>38400</v>
      </c>
      <c r="AA60" s="2" cm="1">
        <f t="array" ref="AA60">_xlfn.XLOOKUP(AA$1&amp;$R60,$C$3:$C$1662&amp;$D$3:$D$1662,$E$3:$E$1662,0,0,1)</f>
        <v>50400</v>
      </c>
      <c r="AB60" s="2" cm="1">
        <f t="array" ref="AB60">_xlfn.XLOOKUP(AB$1&amp;$R60,$C$3:$C$1662&amp;$D$3:$D$1662,$E$3:$E$1662,0,0,1)</f>
        <v>30100</v>
      </c>
      <c r="AC60" s="2" cm="1">
        <f t="array" ref="AC60">_xlfn.XLOOKUP(AC$1&amp;$R60,$C$3:$C$1662&amp;$D$3:$D$1662,$E$3:$E$1662,0,0,1)</f>
        <v>83700</v>
      </c>
    </row>
    <row r="61" spans="3:29" x14ac:dyDescent="0.4">
      <c r="C61" t="s">
        <v>758</v>
      </c>
      <c r="D61" t="s">
        <v>571</v>
      </c>
      <c r="E61">
        <v>83700</v>
      </c>
      <c r="R61" t="s">
        <v>80</v>
      </c>
      <c r="S61" s="2">
        <f t="shared" si="1"/>
        <v>4868700</v>
      </c>
      <c r="T61" s="2">
        <f t="shared" si="5"/>
        <v>4952000</v>
      </c>
      <c r="U61" s="2">
        <f t="shared" si="5"/>
        <v>3722000</v>
      </c>
      <c r="V61" s="2">
        <f t="shared" si="5"/>
        <v>5910200</v>
      </c>
      <c r="W61" s="2">
        <f t="shared" si="5"/>
        <v>4004900</v>
      </c>
      <c r="X61" s="2">
        <f t="shared" si="5"/>
        <v>5754400</v>
      </c>
      <c r="Y61" s="2" cm="1">
        <f t="array" ref="Y61">_xlfn.XLOOKUP(Y$1&amp;$R61,$C$3:$C$1662&amp;$D$3:$D$1662,$E$3:$E$1662,0,0,1)</f>
        <v>49500</v>
      </c>
      <c r="Z61" s="2" cm="1">
        <f t="array" ref="Z61">_xlfn.XLOOKUP(Z$1&amp;$R61,$C$3:$C$1662&amp;$D$3:$D$1662,$E$3:$E$1662,0,0,1)</f>
        <v>42900</v>
      </c>
      <c r="AA61" s="2" cm="1">
        <f t="array" ref="AA61">_xlfn.XLOOKUP(AA$1&amp;$R61,$C$3:$C$1662&amp;$D$3:$D$1662,$E$3:$E$1662,0,0,1)</f>
        <v>33200</v>
      </c>
      <c r="AB61" s="2" cm="1">
        <f t="array" ref="AB61">_xlfn.XLOOKUP(AB$1&amp;$R61,$C$3:$C$1662&amp;$D$3:$D$1662,$E$3:$E$1662,0,0,1)</f>
        <v>53500</v>
      </c>
      <c r="AC61" s="2" cm="1">
        <f t="array" ref="AC61">_xlfn.XLOOKUP(AC$1&amp;$R61,$C$3:$C$1662&amp;$D$3:$D$1662,$E$3:$E$1662,0,0,1)</f>
        <v>22500</v>
      </c>
    </row>
    <row r="62" spans="3:29" x14ac:dyDescent="0.4">
      <c r="C62" t="s">
        <v>758</v>
      </c>
      <c r="D62" t="s">
        <v>572</v>
      </c>
      <c r="E62">
        <v>22500</v>
      </c>
      <c r="R62" t="s">
        <v>206</v>
      </c>
      <c r="S62" s="2">
        <f t="shared" si="1"/>
        <v>4912640</v>
      </c>
      <c r="T62" s="2">
        <f t="shared" si="5"/>
        <v>5014000</v>
      </c>
      <c r="U62" s="2">
        <f t="shared" si="5"/>
        <v>3744600</v>
      </c>
      <c r="V62" s="2">
        <f t="shared" si="5"/>
        <v>5934300</v>
      </c>
      <c r="W62" s="2">
        <f t="shared" si="5"/>
        <v>4059100</v>
      </c>
      <c r="X62" s="2">
        <f t="shared" si="5"/>
        <v>5811200</v>
      </c>
      <c r="Y62" s="2" cm="1">
        <f t="array" ref="Y62">_xlfn.XLOOKUP(Y$1&amp;$R62,$C$3:$C$1662&amp;$D$3:$D$1662,$E$3:$E$1662,0,0,1)</f>
        <v>62000</v>
      </c>
      <c r="Z62" s="2" cm="1">
        <f t="array" ref="Z62">_xlfn.XLOOKUP(Z$1&amp;$R62,$C$3:$C$1662&amp;$D$3:$D$1662,$E$3:$E$1662,0,0,1)</f>
        <v>22600</v>
      </c>
      <c r="AA62" s="2" cm="1">
        <f t="array" ref="AA62">_xlfn.XLOOKUP(AA$1&amp;$R62,$C$3:$C$1662&amp;$D$3:$D$1662,$E$3:$E$1662,0,0,1)</f>
        <v>24100</v>
      </c>
      <c r="AB62" s="2" cm="1">
        <f t="array" ref="AB62">_xlfn.XLOOKUP(AB$1&amp;$R62,$C$3:$C$1662&amp;$D$3:$D$1662,$E$3:$E$1662,0,0,1)</f>
        <v>54200</v>
      </c>
      <c r="AC62" s="2" cm="1">
        <f t="array" ref="AC62">_xlfn.XLOOKUP(AC$1&amp;$R62,$C$3:$C$1662&amp;$D$3:$D$1662,$E$3:$E$1662,0,0,1)</f>
        <v>56800</v>
      </c>
    </row>
    <row r="63" spans="3:29" x14ac:dyDescent="0.4">
      <c r="C63" t="s">
        <v>758</v>
      </c>
      <c r="D63" t="s">
        <v>573</v>
      </c>
      <c r="E63">
        <v>56800</v>
      </c>
      <c r="R63" t="s">
        <v>178</v>
      </c>
      <c r="S63" s="2">
        <f t="shared" si="1"/>
        <v>4934460</v>
      </c>
      <c r="T63" s="2">
        <f t="shared" si="5"/>
        <v>5022500</v>
      </c>
      <c r="U63" s="2">
        <f t="shared" si="5"/>
        <v>3765200</v>
      </c>
      <c r="V63" s="2">
        <f t="shared" si="5"/>
        <v>5984100</v>
      </c>
      <c r="W63" s="2">
        <f t="shared" si="5"/>
        <v>4075200</v>
      </c>
      <c r="X63" s="2">
        <f t="shared" si="5"/>
        <v>5825300</v>
      </c>
      <c r="Y63" s="2" cm="1">
        <f t="array" ref="Y63">_xlfn.XLOOKUP(Y$1&amp;$R63,$C$3:$C$1662&amp;$D$3:$D$1662,$E$3:$E$1662,0,0,1)</f>
        <v>8500</v>
      </c>
      <c r="Z63" s="2" cm="1">
        <f t="array" ref="Z63">_xlfn.XLOOKUP(Z$1&amp;$R63,$C$3:$C$1662&amp;$D$3:$D$1662,$E$3:$E$1662,0,0,1)</f>
        <v>20600</v>
      </c>
      <c r="AA63" s="2" cm="1">
        <f t="array" ref="AA63">_xlfn.XLOOKUP(AA$1&amp;$R63,$C$3:$C$1662&amp;$D$3:$D$1662,$E$3:$E$1662,0,0,1)</f>
        <v>49800</v>
      </c>
      <c r="AB63" s="2" cm="1">
        <f t="array" ref="AB63">_xlfn.XLOOKUP(AB$1&amp;$R63,$C$3:$C$1662&amp;$D$3:$D$1662,$E$3:$E$1662,0,0,1)</f>
        <v>16100</v>
      </c>
      <c r="AC63" s="2" cm="1">
        <f t="array" ref="AC63">_xlfn.XLOOKUP(AC$1&amp;$R63,$C$3:$C$1662&amp;$D$3:$D$1662,$E$3:$E$1662,0,0,1)</f>
        <v>14100</v>
      </c>
    </row>
    <row r="64" spans="3:29" x14ac:dyDescent="0.4">
      <c r="C64" t="s">
        <v>758</v>
      </c>
      <c r="D64" t="s">
        <v>574</v>
      </c>
      <c r="E64">
        <v>14100</v>
      </c>
      <c r="R64" t="s">
        <v>183</v>
      </c>
      <c r="S64" s="2">
        <f t="shared" si="1"/>
        <v>4964860</v>
      </c>
      <c r="T64" s="2">
        <f t="shared" si="5"/>
        <v>5062900</v>
      </c>
      <c r="U64" s="2">
        <f t="shared" si="5"/>
        <v>3787700</v>
      </c>
      <c r="V64" s="2">
        <f t="shared" si="5"/>
        <v>5992100</v>
      </c>
      <c r="W64" s="2">
        <f t="shared" si="5"/>
        <v>4111100</v>
      </c>
      <c r="X64" s="2">
        <f t="shared" si="5"/>
        <v>5870500</v>
      </c>
      <c r="Y64" s="2" cm="1">
        <f t="array" ref="Y64">_xlfn.XLOOKUP(Y$1&amp;$R64,$C$3:$C$1662&amp;$D$3:$D$1662,$E$3:$E$1662,0,0,1)</f>
        <v>40400</v>
      </c>
      <c r="Z64" s="2" cm="1">
        <f t="array" ref="Z64">_xlfn.XLOOKUP(Z$1&amp;$R64,$C$3:$C$1662&amp;$D$3:$D$1662,$E$3:$E$1662,0,0,1)</f>
        <v>22500</v>
      </c>
      <c r="AA64" s="2" cm="1">
        <f t="array" ref="AA64">_xlfn.XLOOKUP(AA$1&amp;$R64,$C$3:$C$1662&amp;$D$3:$D$1662,$E$3:$E$1662,0,0,1)</f>
        <v>8000</v>
      </c>
      <c r="AB64" s="2" cm="1">
        <f t="array" ref="AB64">_xlfn.XLOOKUP(AB$1&amp;$R64,$C$3:$C$1662&amp;$D$3:$D$1662,$E$3:$E$1662,0,0,1)</f>
        <v>35900</v>
      </c>
      <c r="AC64" s="2" cm="1">
        <f t="array" ref="AC64">_xlfn.XLOOKUP(AC$1&amp;$R64,$C$3:$C$1662&amp;$D$3:$D$1662,$E$3:$E$1662,0,0,1)</f>
        <v>45200</v>
      </c>
    </row>
    <row r="65" spans="3:29" x14ac:dyDescent="0.4">
      <c r="C65" t="s">
        <v>758</v>
      </c>
      <c r="D65" t="s">
        <v>575</v>
      </c>
      <c r="E65">
        <v>45200</v>
      </c>
      <c r="R65" t="s">
        <v>64</v>
      </c>
      <c r="S65" s="2">
        <f t="shared" si="1"/>
        <v>5013480</v>
      </c>
      <c r="T65" s="2">
        <f t="shared" si="5"/>
        <v>5084500</v>
      </c>
      <c r="U65" s="2">
        <f t="shared" si="5"/>
        <v>3890200</v>
      </c>
      <c r="V65" s="2">
        <f t="shared" si="5"/>
        <v>6037100</v>
      </c>
      <c r="W65" s="2">
        <f t="shared" si="5"/>
        <v>4139200</v>
      </c>
      <c r="X65" s="2">
        <f t="shared" si="5"/>
        <v>5916400</v>
      </c>
      <c r="Y65" s="2" cm="1">
        <f t="array" ref="Y65">_xlfn.XLOOKUP(Y$1&amp;$R65,$C$3:$C$1662&amp;$D$3:$D$1662,$E$3:$E$1662,0,0,1)</f>
        <v>21600</v>
      </c>
      <c r="Z65" s="2" cm="1">
        <f t="array" ref="Z65">_xlfn.XLOOKUP(Z$1&amp;$R65,$C$3:$C$1662&amp;$D$3:$D$1662,$E$3:$E$1662,0,0,1)</f>
        <v>102500</v>
      </c>
      <c r="AA65" s="2" cm="1">
        <f t="array" ref="AA65">_xlfn.XLOOKUP(AA$1&amp;$R65,$C$3:$C$1662&amp;$D$3:$D$1662,$E$3:$E$1662,0,0,1)</f>
        <v>45000</v>
      </c>
      <c r="AB65" s="2" cm="1">
        <f t="array" ref="AB65">_xlfn.XLOOKUP(AB$1&amp;$R65,$C$3:$C$1662&amp;$D$3:$D$1662,$E$3:$E$1662,0,0,1)</f>
        <v>28100</v>
      </c>
      <c r="AC65" s="2" cm="1">
        <f t="array" ref="AC65">_xlfn.XLOOKUP(AC$1&amp;$R65,$C$3:$C$1662&amp;$D$3:$D$1662,$E$3:$E$1662,0,0,1)</f>
        <v>45900</v>
      </c>
    </row>
    <row r="66" spans="3:29" x14ac:dyDescent="0.4">
      <c r="C66" t="s">
        <v>758</v>
      </c>
      <c r="D66" t="s">
        <v>576</v>
      </c>
      <c r="E66">
        <v>45900</v>
      </c>
      <c r="R66" t="s">
        <v>294</v>
      </c>
      <c r="S66" s="2">
        <f t="shared" si="1"/>
        <v>5034140</v>
      </c>
      <c r="T66" s="2">
        <f t="shared" si="5"/>
        <v>5095300</v>
      </c>
      <c r="U66" s="2">
        <f t="shared" si="5"/>
        <v>3907000</v>
      </c>
      <c r="V66" s="2">
        <f t="shared" si="5"/>
        <v>6078500</v>
      </c>
      <c r="W66" s="2">
        <f t="shared" si="5"/>
        <v>4164200</v>
      </c>
      <c r="X66" s="2">
        <f t="shared" si="5"/>
        <v>5925700</v>
      </c>
      <c r="Y66" s="2" cm="1">
        <f t="array" ref="Y66">_xlfn.XLOOKUP(Y$1&amp;$R66,$C$3:$C$1662&amp;$D$3:$D$1662,$E$3:$E$1662,0,0,1)</f>
        <v>10800</v>
      </c>
      <c r="Z66" s="2" cm="1">
        <f t="array" ref="Z66">_xlfn.XLOOKUP(Z$1&amp;$R66,$C$3:$C$1662&amp;$D$3:$D$1662,$E$3:$E$1662,0,0,1)</f>
        <v>16800</v>
      </c>
      <c r="AA66" s="2" cm="1">
        <f t="array" ref="AA66">_xlfn.XLOOKUP(AA$1&amp;$R66,$C$3:$C$1662&amp;$D$3:$D$1662,$E$3:$E$1662,0,0,1)</f>
        <v>41400</v>
      </c>
      <c r="AB66" s="2" cm="1">
        <f t="array" ref="AB66">_xlfn.XLOOKUP(AB$1&amp;$R66,$C$3:$C$1662&amp;$D$3:$D$1662,$E$3:$E$1662,0,0,1)</f>
        <v>25000</v>
      </c>
      <c r="AC66" s="2" cm="1">
        <f t="array" ref="AC66">_xlfn.XLOOKUP(AC$1&amp;$R66,$C$3:$C$1662&amp;$D$3:$D$1662,$E$3:$E$1662,0,0,1)</f>
        <v>9300</v>
      </c>
    </row>
    <row r="67" spans="3:29" x14ac:dyDescent="0.4">
      <c r="C67" t="s">
        <v>758</v>
      </c>
      <c r="D67" t="s">
        <v>577</v>
      </c>
      <c r="E67">
        <v>9300</v>
      </c>
      <c r="R67" t="s">
        <v>29</v>
      </c>
      <c r="S67" s="2">
        <f t="shared" ref="S67:S130" si="6">IFERROR(AVERAGEIFS(T67:X67,T67:X67,"&gt;0"),0)</f>
        <v>5065960</v>
      </c>
      <c r="T67" s="2">
        <f t="shared" si="5"/>
        <v>5131700</v>
      </c>
      <c r="U67" s="2">
        <f t="shared" si="5"/>
        <v>3921300</v>
      </c>
      <c r="V67" s="2">
        <f t="shared" si="5"/>
        <v>6137500</v>
      </c>
      <c r="W67" s="2">
        <f t="shared" si="5"/>
        <v>4201200</v>
      </c>
      <c r="X67" s="2">
        <f t="shared" si="5"/>
        <v>5938100</v>
      </c>
      <c r="Y67" s="2" cm="1">
        <f t="array" ref="Y67">_xlfn.XLOOKUP(Y$1&amp;$R67,$C$3:$C$1662&amp;$D$3:$D$1662,$E$3:$E$1662,0,0,1)</f>
        <v>36400</v>
      </c>
      <c r="Z67" s="2" cm="1">
        <f t="array" ref="Z67">_xlfn.XLOOKUP(Z$1&amp;$R67,$C$3:$C$1662&amp;$D$3:$D$1662,$E$3:$E$1662,0,0,1)</f>
        <v>14300</v>
      </c>
      <c r="AA67" s="2" cm="1">
        <f t="array" ref="AA67">_xlfn.XLOOKUP(AA$1&amp;$R67,$C$3:$C$1662&amp;$D$3:$D$1662,$E$3:$E$1662,0,0,1)</f>
        <v>59000</v>
      </c>
      <c r="AB67" s="2" cm="1">
        <f t="array" ref="AB67">_xlfn.XLOOKUP(AB$1&amp;$R67,$C$3:$C$1662&amp;$D$3:$D$1662,$E$3:$E$1662,0,0,1)</f>
        <v>37000</v>
      </c>
      <c r="AC67" s="2" cm="1">
        <f t="array" ref="AC67">_xlfn.XLOOKUP(AC$1&amp;$R67,$C$3:$C$1662&amp;$D$3:$D$1662,$E$3:$E$1662,0,0,1)</f>
        <v>12400</v>
      </c>
    </row>
    <row r="68" spans="3:29" x14ac:dyDescent="0.4">
      <c r="C68" t="s">
        <v>758</v>
      </c>
      <c r="D68" t="s">
        <v>578</v>
      </c>
      <c r="E68">
        <v>12400</v>
      </c>
      <c r="R68" t="s">
        <v>17</v>
      </c>
      <c r="S68" s="2">
        <f t="shared" si="6"/>
        <v>5101780</v>
      </c>
      <c r="T68" s="2">
        <f t="shared" ref="T68:X83" si="7">T67+Y68</f>
        <v>5165600</v>
      </c>
      <c r="U68" s="2">
        <f t="shared" si="7"/>
        <v>3936300</v>
      </c>
      <c r="V68" s="2">
        <f t="shared" si="7"/>
        <v>6241100</v>
      </c>
      <c r="W68" s="2">
        <f t="shared" si="7"/>
        <v>4211200</v>
      </c>
      <c r="X68" s="2">
        <f t="shared" si="7"/>
        <v>5954700</v>
      </c>
      <c r="Y68" s="2" cm="1">
        <f t="array" ref="Y68">_xlfn.XLOOKUP(Y$1&amp;$R68,$C$3:$C$1662&amp;$D$3:$D$1662,$E$3:$E$1662,0,0,1)</f>
        <v>33900</v>
      </c>
      <c r="Z68" s="2" cm="1">
        <f t="array" ref="Z68">_xlfn.XLOOKUP(Z$1&amp;$R68,$C$3:$C$1662&amp;$D$3:$D$1662,$E$3:$E$1662,0,0,1)</f>
        <v>15000</v>
      </c>
      <c r="AA68" s="2" cm="1">
        <f t="array" ref="AA68">_xlfn.XLOOKUP(AA$1&amp;$R68,$C$3:$C$1662&amp;$D$3:$D$1662,$E$3:$E$1662,0,0,1)</f>
        <v>103600</v>
      </c>
      <c r="AB68" s="2" cm="1">
        <f t="array" ref="AB68">_xlfn.XLOOKUP(AB$1&amp;$R68,$C$3:$C$1662&amp;$D$3:$D$1662,$E$3:$E$1662,0,0,1)</f>
        <v>10000</v>
      </c>
      <c r="AC68" s="2" cm="1">
        <f t="array" ref="AC68">_xlfn.XLOOKUP(AC$1&amp;$R68,$C$3:$C$1662&amp;$D$3:$D$1662,$E$3:$E$1662,0,0,1)</f>
        <v>16600</v>
      </c>
    </row>
    <row r="69" spans="3:29" x14ac:dyDescent="0.4">
      <c r="C69" t="s">
        <v>758</v>
      </c>
      <c r="D69" t="s">
        <v>579</v>
      </c>
      <c r="E69">
        <v>16600</v>
      </c>
      <c r="R69" t="s">
        <v>58</v>
      </c>
      <c r="S69" s="2">
        <f t="shared" si="6"/>
        <v>5136040</v>
      </c>
      <c r="T69" s="2">
        <f t="shared" si="7"/>
        <v>5199800</v>
      </c>
      <c r="U69" s="2">
        <f t="shared" si="7"/>
        <v>3965400</v>
      </c>
      <c r="V69" s="2">
        <f t="shared" si="7"/>
        <v>6297800</v>
      </c>
      <c r="W69" s="2">
        <f t="shared" si="7"/>
        <v>4225000</v>
      </c>
      <c r="X69" s="2">
        <f t="shared" si="7"/>
        <v>5992200</v>
      </c>
      <c r="Y69" s="2" cm="1">
        <f t="array" ref="Y69">_xlfn.XLOOKUP(Y$1&amp;$R69,$C$3:$C$1662&amp;$D$3:$D$1662,$E$3:$E$1662,0,0,1)</f>
        <v>34200</v>
      </c>
      <c r="Z69" s="2" cm="1">
        <f t="array" ref="Z69">_xlfn.XLOOKUP(Z$1&amp;$R69,$C$3:$C$1662&amp;$D$3:$D$1662,$E$3:$E$1662,0,0,1)</f>
        <v>29100</v>
      </c>
      <c r="AA69" s="2" cm="1">
        <f t="array" ref="AA69">_xlfn.XLOOKUP(AA$1&amp;$R69,$C$3:$C$1662&amp;$D$3:$D$1662,$E$3:$E$1662,0,0,1)</f>
        <v>56700</v>
      </c>
      <c r="AB69" s="2" cm="1">
        <f t="array" ref="AB69">_xlfn.XLOOKUP(AB$1&amp;$R69,$C$3:$C$1662&amp;$D$3:$D$1662,$E$3:$E$1662,0,0,1)</f>
        <v>13800</v>
      </c>
      <c r="AC69" s="2" cm="1">
        <f t="array" ref="AC69">_xlfn.XLOOKUP(AC$1&amp;$R69,$C$3:$C$1662&amp;$D$3:$D$1662,$E$3:$E$1662,0,0,1)</f>
        <v>37500</v>
      </c>
    </row>
    <row r="70" spans="3:29" x14ac:dyDescent="0.4">
      <c r="C70" t="s">
        <v>758</v>
      </c>
      <c r="D70" t="s">
        <v>580</v>
      </c>
      <c r="E70">
        <v>37500</v>
      </c>
      <c r="R70" t="s">
        <v>125</v>
      </c>
      <c r="S70" s="2">
        <f t="shared" si="6"/>
        <v>5172140</v>
      </c>
      <c r="T70" s="2">
        <f t="shared" si="7"/>
        <v>5231300</v>
      </c>
      <c r="U70" s="2">
        <f t="shared" si="7"/>
        <v>3977500</v>
      </c>
      <c r="V70" s="2">
        <f t="shared" si="7"/>
        <v>6322600</v>
      </c>
      <c r="W70" s="2">
        <f t="shared" si="7"/>
        <v>4261300</v>
      </c>
      <c r="X70" s="2">
        <f t="shared" si="7"/>
        <v>6068000</v>
      </c>
      <c r="Y70" s="2" cm="1">
        <f t="array" ref="Y70">_xlfn.XLOOKUP(Y$1&amp;$R70,$C$3:$C$1662&amp;$D$3:$D$1662,$E$3:$E$1662,0,0,1)</f>
        <v>31500</v>
      </c>
      <c r="Z70" s="2" cm="1">
        <f t="array" ref="Z70">_xlfn.XLOOKUP(Z$1&amp;$R70,$C$3:$C$1662&amp;$D$3:$D$1662,$E$3:$E$1662,0,0,1)</f>
        <v>12100</v>
      </c>
      <c r="AA70" s="2" cm="1">
        <f t="array" ref="AA70">_xlfn.XLOOKUP(AA$1&amp;$R70,$C$3:$C$1662&amp;$D$3:$D$1662,$E$3:$E$1662,0,0,1)</f>
        <v>24800</v>
      </c>
      <c r="AB70" s="2" cm="1">
        <f t="array" ref="AB70">_xlfn.XLOOKUP(AB$1&amp;$R70,$C$3:$C$1662&amp;$D$3:$D$1662,$E$3:$E$1662,0,0,1)</f>
        <v>36300</v>
      </c>
      <c r="AC70" s="2" cm="1">
        <f t="array" ref="AC70">_xlfn.XLOOKUP(AC$1&amp;$R70,$C$3:$C$1662&amp;$D$3:$D$1662,$E$3:$E$1662,0,0,1)</f>
        <v>75800</v>
      </c>
    </row>
    <row r="71" spans="3:29" x14ac:dyDescent="0.4">
      <c r="C71" t="s">
        <v>758</v>
      </c>
      <c r="D71" t="s">
        <v>581</v>
      </c>
      <c r="E71">
        <v>75800</v>
      </c>
      <c r="R71" t="s">
        <v>13</v>
      </c>
      <c r="S71" s="2">
        <f t="shared" si="6"/>
        <v>5193440</v>
      </c>
      <c r="T71" s="2">
        <f t="shared" si="7"/>
        <v>5260700</v>
      </c>
      <c r="U71" s="2">
        <f t="shared" si="7"/>
        <v>4011000</v>
      </c>
      <c r="V71" s="2">
        <f t="shared" si="7"/>
        <v>6335600</v>
      </c>
      <c r="W71" s="2">
        <f t="shared" si="7"/>
        <v>4284600</v>
      </c>
      <c r="X71" s="2">
        <f t="shared" si="7"/>
        <v>6075300</v>
      </c>
      <c r="Y71" s="2" cm="1">
        <f t="array" ref="Y71">_xlfn.XLOOKUP(Y$1&amp;$R71,$C$3:$C$1662&amp;$D$3:$D$1662,$E$3:$E$1662,0,0,1)</f>
        <v>29400</v>
      </c>
      <c r="Z71" s="2" cm="1">
        <f t="array" ref="Z71">_xlfn.XLOOKUP(Z$1&amp;$R71,$C$3:$C$1662&amp;$D$3:$D$1662,$E$3:$E$1662,0,0,1)</f>
        <v>33500</v>
      </c>
      <c r="AA71" s="2" cm="1">
        <f t="array" ref="AA71">_xlfn.XLOOKUP(AA$1&amp;$R71,$C$3:$C$1662&amp;$D$3:$D$1662,$E$3:$E$1662,0,0,1)</f>
        <v>13000</v>
      </c>
      <c r="AB71" s="2" cm="1">
        <f t="array" ref="AB71">_xlfn.XLOOKUP(AB$1&amp;$R71,$C$3:$C$1662&amp;$D$3:$D$1662,$E$3:$E$1662,0,0,1)</f>
        <v>23300</v>
      </c>
      <c r="AC71" s="2" cm="1">
        <f t="array" ref="AC71">_xlfn.XLOOKUP(AC$1&amp;$R71,$C$3:$C$1662&amp;$D$3:$D$1662,$E$3:$E$1662,0,0,1)</f>
        <v>7300</v>
      </c>
    </row>
    <row r="72" spans="3:29" x14ac:dyDescent="0.4">
      <c r="C72" t="s">
        <v>758</v>
      </c>
      <c r="D72" t="s">
        <v>582</v>
      </c>
      <c r="E72">
        <v>7300</v>
      </c>
      <c r="R72" t="s">
        <v>87</v>
      </c>
      <c r="S72" s="2">
        <f t="shared" si="6"/>
        <v>5252520</v>
      </c>
      <c r="T72" s="2">
        <f t="shared" si="7"/>
        <v>5282200</v>
      </c>
      <c r="U72" s="2">
        <f t="shared" si="7"/>
        <v>4117600</v>
      </c>
      <c r="V72" s="2">
        <f t="shared" si="7"/>
        <v>6379700</v>
      </c>
      <c r="W72" s="2">
        <f t="shared" si="7"/>
        <v>4366900</v>
      </c>
      <c r="X72" s="2">
        <f t="shared" si="7"/>
        <v>6116200</v>
      </c>
      <c r="Y72" s="2" cm="1">
        <f t="array" ref="Y72">_xlfn.XLOOKUP(Y$1&amp;$R72,$C$3:$C$1662&amp;$D$3:$D$1662,$E$3:$E$1662,0,0,1)</f>
        <v>21500</v>
      </c>
      <c r="Z72" s="2" cm="1">
        <f t="array" ref="Z72">_xlfn.XLOOKUP(Z$1&amp;$R72,$C$3:$C$1662&amp;$D$3:$D$1662,$E$3:$E$1662,0,0,1)</f>
        <v>106600</v>
      </c>
      <c r="AA72" s="2" cm="1">
        <f t="array" ref="AA72">_xlfn.XLOOKUP(AA$1&amp;$R72,$C$3:$C$1662&amp;$D$3:$D$1662,$E$3:$E$1662,0,0,1)</f>
        <v>44100</v>
      </c>
      <c r="AB72" s="2" cm="1">
        <f t="array" ref="AB72">_xlfn.XLOOKUP(AB$1&amp;$R72,$C$3:$C$1662&amp;$D$3:$D$1662,$E$3:$E$1662,0,0,1)</f>
        <v>82300</v>
      </c>
      <c r="AC72" s="2" cm="1">
        <f t="array" ref="AC72">_xlfn.XLOOKUP(AC$1&amp;$R72,$C$3:$C$1662&amp;$D$3:$D$1662,$E$3:$E$1662,0,0,1)</f>
        <v>40900</v>
      </c>
    </row>
    <row r="73" spans="3:29" x14ac:dyDescent="0.4">
      <c r="C73" t="s">
        <v>758</v>
      </c>
      <c r="D73" t="s">
        <v>583</v>
      </c>
      <c r="E73">
        <v>40900</v>
      </c>
      <c r="R73" t="s">
        <v>202</v>
      </c>
      <c r="S73" s="2">
        <f t="shared" si="6"/>
        <v>5290520</v>
      </c>
      <c r="T73" s="2">
        <f t="shared" si="7"/>
        <v>5340900</v>
      </c>
      <c r="U73" s="2">
        <f t="shared" si="7"/>
        <v>4176200</v>
      </c>
      <c r="V73" s="2">
        <f t="shared" si="7"/>
        <v>6401300</v>
      </c>
      <c r="W73" s="2">
        <f t="shared" si="7"/>
        <v>4399700</v>
      </c>
      <c r="X73" s="2">
        <f t="shared" si="7"/>
        <v>6134500</v>
      </c>
      <c r="Y73" s="2" cm="1">
        <f t="array" ref="Y73">_xlfn.XLOOKUP(Y$1&amp;$R73,$C$3:$C$1662&amp;$D$3:$D$1662,$E$3:$E$1662,0,0,1)</f>
        <v>58700</v>
      </c>
      <c r="Z73" s="2" cm="1">
        <f t="array" ref="Z73">_xlfn.XLOOKUP(Z$1&amp;$R73,$C$3:$C$1662&amp;$D$3:$D$1662,$E$3:$E$1662,0,0,1)</f>
        <v>58600</v>
      </c>
      <c r="AA73" s="2" cm="1">
        <f t="array" ref="AA73">_xlfn.XLOOKUP(AA$1&amp;$R73,$C$3:$C$1662&amp;$D$3:$D$1662,$E$3:$E$1662,0,0,1)</f>
        <v>21600</v>
      </c>
      <c r="AB73" s="2" cm="1">
        <f t="array" ref="AB73">_xlfn.XLOOKUP(AB$1&amp;$R73,$C$3:$C$1662&amp;$D$3:$D$1662,$E$3:$E$1662,0,0,1)</f>
        <v>32800</v>
      </c>
      <c r="AC73" s="2" cm="1">
        <f t="array" ref="AC73">_xlfn.XLOOKUP(AC$1&amp;$R73,$C$3:$C$1662&amp;$D$3:$D$1662,$E$3:$E$1662,0,0,1)</f>
        <v>18300</v>
      </c>
    </row>
    <row r="74" spans="3:29" x14ac:dyDescent="0.4">
      <c r="C74" t="s">
        <v>758</v>
      </c>
      <c r="D74" t="s">
        <v>584</v>
      </c>
      <c r="E74">
        <v>18300</v>
      </c>
      <c r="R74" t="s">
        <v>86</v>
      </c>
      <c r="S74" s="2">
        <f t="shared" si="6"/>
        <v>5399620</v>
      </c>
      <c r="T74" s="2">
        <f t="shared" si="7"/>
        <v>5489800</v>
      </c>
      <c r="U74" s="2">
        <f t="shared" si="7"/>
        <v>4377000</v>
      </c>
      <c r="V74" s="2">
        <f t="shared" si="7"/>
        <v>6458300</v>
      </c>
      <c r="W74" s="2">
        <f t="shared" si="7"/>
        <v>4454900</v>
      </c>
      <c r="X74" s="2">
        <f t="shared" si="7"/>
        <v>6218100</v>
      </c>
      <c r="Y74" s="2" cm="1">
        <f t="array" ref="Y74">_xlfn.XLOOKUP(Y$1&amp;$R74,$C$3:$C$1662&amp;$D$3:$D$1662,$E$3:$E$1662,0,0,1)</f>
        <v>148900</v>
      </c>
      <c r="Z74" s="2" cm="1">
        <f t="array" ref="Z74">_xlfn.XLOOKUP(Z$1&amp;$R74,$C$3:$C$1662&amp;$D$3:$D$1662,$E$3:$E$1662,0,0,1)</f>
        <v>200800</v>
      </c>
      <c r="AA74" s="2" cm="1">
        <f t="array" ref="AA74">_xlfn.XLOOKUP(AA$1&amp;$R74,$C$3:$C$1662&amp;$D$3:$D$1662,$E$3:$E$1662,0,0,1)</f>
        <v>57000</v>
      </c>
      <c r="AB74" s="2" cm="1">
        <f t="array" ref="AB74">_xlfn.XLOOKUP(AB$1&amp;$R74,$C$3:$C$1662&amp;$D$3:$D$1662,$E$3:$E$1662,0,0,1)</f>
        <v>55200</v>
      </c>
      <c r="AC74" s="2" cm="1">
        <f t="array" ref="AC74">_xlfn.XLOOKUP(AC$1&amp;$R74,$C$3:$C$1662&amp;$D$3:$D$1662,$E$3:$E$1662,0,0,1)</f>
        <v>83600</v>
      </c>
    </row>
    <row r="75" spans="3:29" x14ac:dyDescent="0.4">
      <c r="C75" t="s">
        <v>758</v>
      </c>
      <c r="D75" t="s">
        <v>585</v>
      </c>
      <c r="E75">
        <v>83600</v>
      </c>
      <c r="R75" t="s">
        <v>289</v>
      </c>
      <c r="S75" s="2">
        <f t="shared" si="6"/>
        <v>5441320</v>
      </c>
      <c r="T75" s="2">
        <f t="shared" si="7"/>
        <v>5536100</v>
      </c>
      <c r="U75" s="2">
        <f t="shared" si="7"/>
        <v>4441400</v>
      </c>
      <c r="V75" s="2">
        <f t="shared" si="7"/>
        <v>6494700</v>
      </c>
      <c r="W75" s="2">
        <f t="shared" si="7"/>
        <v>4475500</v>
      </c>
      <c r="X75" s="2">
        <f t="shared" si="7"/>
        <v>6258900</v>
      </c>
      <c r="Y75" s="2" cm="1">
        <f t="array" ref="Y75">_xlfn.XLOOKUP(Y$1&amp;$R75,$C$3:$C$1662&amp;$D$3:$D$1662,$E$3:$E$1662,0,0,1)</f>
        <v>46300</v>
      </c>
      <c r="Z75" s="2" cm="1">
        <f t="array" ref="Z75">_xlfn.XLOOKUP(Z$1&amp;$R75,$C$3:$C$1662&amp;$D$3:$D$1662,$E$3:$E$1662,0,0,1)</f>
        <v>64400</v>
      </c>
      <c r="AA75" s="2" cm="1">
        <f t="array" ref="AA75">_xlfn.XLOOKUP(AA$1&amp;$R75,$C$3:$C$1662&amp;$D$3:$D$1662,$E$3:$E$1662,0,0,1)</f>
        <v>36400</v>
      </c>
      <c r="AB75" s="2" cm="1">
        <f t="array" ref="AB75">_xlfn.XLOOKUP(AB$1&amp;$R75,$C$3:$C$1662&amp;$D$3:$D$1662,$E$3:$E$1662,0,0,1)</f>
        <v>20600</v>
      </c>
      <c r="AC75" s="2" cm="1">
        <f t="array" ref="AC75">_xlfn.XLOOKUP(AC$1&amp;$R75,$C$3:$C$1662&amp;$D$3:$D$1662,$E$3:$E$1662,0,0,1)</f>
        <v>40800</v>
      </c>
    </row>
    <row r="76" spans="3:29" x14ac:dyDescent="0.4">
      <c r="C76" t="s">
        <v>758</v>
      </c>
      <c r="D76" t="s">
        <v>586</v>
      </c>
      <c r="E76">
        <v>40800</v>
      </c>
      <c r="R76" t="s">
        <v>295</v>
      </c>
      <c r="S76" s="2">
        <f t="shared" si="6"/>
        <v>5466040</v>
      </c>
      <c r="T76" s="2">
        <f t="shared" si="7"/>
        <v>5583800</v>
      </c>
      <c r="U76" s="2">
        <f t="shared" si="7"/>
        <v>4456200</v>
      </c>
      <c r="V76" s="2">
        <f t="shared" si="7"/>
        <v>6513100</v>
      </c>
      <c r="W76" s="2">
        <f t="shared" si="7"/>
        <v>4492200</v>
      </c>
      <c r="X76" s="2">
        <f t="shared" si="7"/>
        <v>6284900</v>
      </c>
      <c r="Y76" s="2" cm="1">
        <f t="array" ref="Y76">_xlfn.XLOOKUP(Y$1&amp;$R76,$C$3:$C$1662&amp;$D$3:$D$1662,$E$3:$E$1662,0,0,1)</f>
        <v>47700</v>
      </c>
      <c r="Z76" s="2" cm="1">
        <f t="array" ref="Z76">_xlfn.XLOOKUP(Z$1&amp;$R76,$C$3:$C$1662&amp;$D$3:$D$1662,$E$3:$E$1662,0,0,1)</f>
        <v>14800</v>
      </c>
      <c r="AA76" s="2" cm="1">
        <f t="array" ref="AA76">_xlfn.XLOOKUP(AA$1&amp;$R76,$C$3:$C$1662&amp;$D$3:$D$1662,$E$3:$E$1662,0,0,1)</f>
        <v>18400</v>
      </c>
      <c r="AB76" s="2" cm="1">
        <f t="array" ref="AB76">_xlfn.XLOOKUP(AB$1&amp;$R76,$C$3:$C$1662&amp;$D$3:$D$1662,$E$3:$E$1662,0,0,1)</f>
        <v>16700</v>
      </c>
      <c r="AC76" s="2" cm="1">
        <f t="array" ref="AC76">_xlfn.XLOOKUP(AC$1&amp;$R76,$C$3:$C$1662&amp;$D$3:$D$1662,$E$3:$E$1662,0,0,1)</f>
        <v>26000</v>
      </c>
    </row>
    <row r="77" spans="3:29" x14ac:dyDescent="0.4">
      <c r="C77" t="s">
        <v>758</v>
      </c>
      <c r="D77" t="s">
        <v>587</v>
      </c>
      <c r="E77">
        <v>26000</v>
      </c>
      <c r="R77" t="s">
        <v>103</v>
      </c>
      <c r="S77" s="2">
        <f t="shared" si="6"/>
        <v>5494460</v>
      </c>
      <c r="T77" s="2">
        <f t="shared" si="7"/>
        <v>5608900</v>
      </c>
      <c r="U77" s="2">
        <f t="shared" si="7"/>
        <v>4504300</v>
      </c>
      <c r="V77" s="2">
        <f t="shared" si="7"/>
        <v>6538800</v>
      </c>
      <c r="W77" s="2">
        <f t="shared" si="7"/>
        <v>4513800</v>
      </c>
      <c r="X77" s="2">
        <f t="shared" si="7"/>
        <v>6306500</v>
      </c>
      <c r="Y77" s="2" cm="1">
        <f t="array" ref="Y77">_xlfn.XLOOKUP(Y$1&amp;$R77,$C$3:$C$1662&amp;$D$3:$D$1662,$E$3:$E$1662,0,0,1)</f>
        <v>25100</v>
      </c>
      <c r="Z77" s="2" cm="1">
        <f t="array" ref="Z77">_xlfn.XLOOKUP(Z$1&amp;$R77,$C$3:$C$1662&amp;$D$3:$D$1662,$E$3:$E$1662,0,0,1)</f>
        <v>48100</v>
      </c>
      <c r="AA77" s="2" cm="1">
        <f t="array" ref="AA77">_xlfn.XLOOKUP(AA$1&amp;$R77,$C$3:$C$1662&amp;$D$3:$D$1662,$E$3:$E$1662,0,0,1)</f>
        <v>25700</v>
      </c>
      <c r="AB77" s="2" cm="1">
        <f t="array" ref="AB77">_xlfn.XLOOKUP(AB$1&amp;$R77,$C$3:$C$1662&amp;$D$3:$D$1662,$E$3:$E$1662,0,0,1)</f>
        <v>21600</v>
      </c>
      <c r="AC77" s="2" cm="1">
        <f t="array" ref="AC77">_xlfn.XLOOKUP(AC$1&amp;$R77,$C$3:$C$1662&amp;$D$3:$D$1662,$E$3:$E$1662,0,0,1)</f>
        <v>21600</v>
      </c>
    </row>
    <row r="78" spans="3:29" x14ac:dyDescent="0.4">
      <c r="C78" t="s">
        <v>758</v>
      </c>
      <c r="D78" t="s">
        <v>588</v>
      </c>
      <c r="E78">
        <v>21600</v>
      </c>
      <c r="R78" t="s">
        <v>140</v>
      </c>
      <c r="S78" s="2">
        <f t="shared" si="6"/>
        <v>5544440</v>
      </c>
      <c r="T78" s="2">
        <f t="shared" si="7"/>
        <v>5620500</v>
      </c>
      <c r="U78" s="2">
        <f t="shared" si="7"/>
        <v>4536500</v>
      </c>
      <c r="V78" s="2">
        <f t="shared" si="7"/>
        <v>6583400</v>
      </c>
      <c r="W78" s="2">
        <f t="shared" si="7"/>
        <v>4587600</v>
      </c>
      <c r="X78" s="2">
        <f t="shared" si="7"/>
        <v>6394200</v>
      </c>
      <c r="Y78" s="2" cm="1">
        <f t="array" ref="Y78">_xlfn.XLOOKUP(Y$1&amp;$R78,$C$3:$C$1662&amp;$D$3:$D$1662,$E$3:$E$1662,0,0,1)</f>
        <v>11600</v>
      </c>
      <c r="Z78" s="2" cm="1">
        <f t="array" ref="Z78">_xlfn.XLOOKUP(Z$1&amp;$R78,$C$3:$C$1662&amp;$D$3:$D$1662,$E$3:$E$1662,0,0,1)</f>
        <v>32200</v>
      </c>
      <c r="AA78" s="2" cm="1">
        <f t="array" ref="AA78">_xlfn.XLOOKUP(AA$1&amp;$R78,$C$3:$C$1662&amp;$D$3:$D$1662,$E$3:$E$1662,0,0,1)</f>
        <v>44600</v>
      </c>
      <c r="AB78" s="2" cm="1">
        <f t="array" ref="AB78">_xlfn.XLOOKUP(AB$1&amp;$R78,$C$3:$C$1662&amp;$D$3:$D$1662,$E$3:$E$1662,0,0,1)</f>
        <v>73800</v>
      </c>
      <c r="AC78" s="2" cm="1">
        <f t="array" ref="AC78">_xlfn.XLOOKUP(AC$1&amp;$R78,$C$3:$C$1662&amp;$D$3:$D$1662,$E$3:$E$1662,0,0,1)</f>
        <v>87700</v>
      </c>
    </row>
    <row r="79" spans="3:29" x14ac:dyDescent="0.4">
      <c r="C79" t="s">
        <v>758</v>
      </c>
      <c r="D79" t="s">
        <v>589</v>
      </c>
      <c r="E79">
        <v>87700</v>
      </c>
      <c r="R79" t="s">
        <v>134</v>
      </c>
      <c r="S79" s="2">
        <f t="shared" si="6"/>
        <v>5577980</v>
      </c>
      <c r="T79" s="2">
        <f t="shared" si="7"/>
        <v>5645400</v>
      </c>
      <c r="U79" s="2">
        <f t="shared" si="7"/>
        <v>4555100</v>
      </c>
      <c r="V79" s="2">
        <f t="shared" si="7"/>
        <v>6587400</v>
      </c>
      <c r="W79" s="2">
        <f t="shared" si="7"/>
        <v>4601400</v>
      </c>
      <c r="X79" s="2">
        <f t="shared" si="7"/>
        <v>6500600</v>
      </c>
      <c r="Y79" s="2" cm="1">
        <f t="array" ref="Y79">_xlfn.XLOOKUP(Y$1&amp;$R79,$C$3:$C$1662&amp;$D$3:$D$1662,$E$3:$E$1662,0,0,1)</f>
        <v>24900</v>
      </c>
      <c r="Z79" s="2" cm="1">
        <f t="array" ref="Z79">_xlfn.XLOOKUP(Z$1&amp;$R79,$C$3:$C$1662&amp;$D$3:$D$1662,$E$3:$E$1662,0,0,1)</f>
        <v>18600</v>
      </c>
      <c r="AA79" s="2" cm="1">
        <f t="array" ref="AA79">_xlfn.XLOOKUP(AA$1&amp;$R79,$C$3:$C$1662&amp;$D$3:$D$1662,$E$3:$E$1662,0,0,1)</f>
        <v>4000</v>
      </c>
      <c r="AB79" s="2" cm="1">
        <f t="array" ref="AB79">_xlfn.XLOOKUP(AB$1&amp;$R79,$C$3:$C$1662&amp;$D$3:$D$1662,$E$3:$E$1662,0,0,1)</f>
        <v>13800</v>
      </c>
      <c r="AC79" s="2" cm="1">
        <f t="array" ref="AC79">_xlfn.XLOOKUP(AC$1&amp;$R79,$C$3:$C$1662&amp;$D$3:$D$1662,$E$3:$E$1662,0,0,1)</f>
        <v>106400</v>
      </c>
    </row>
    <row r="80" spans="3:29" x14ac:dyDescent="0.4">
      <c r="C80" t="s">
        <v>758</v>
      </c>
      <c r="D80" t="s">
        <v>590</v>
      </c>
      <c r="E80">
        <v>106400</v>
      </c>
      <c r="R80" t="s">
        <v>116</v>
      </c>
      <c r="S80" s="2">
        <f t="shared" si="6"/>
        <v>5613400</v>
      </c>
      <c r="T80" s="2">
        <f t="shared" si="7"/>
        <v>5682500</v>
      </c>
      <c r="U80" s="2">
        <f t="shared" si="7"/>
        <v>4590100</v>
      </c>
      <c r="V80" s="2">
        <f t="shared" si="7"/>
        <v>6644800</v>
      </c>
      <c r="W80" s="2">
        <f t="shared" si="7"/>
        <v>4610500</v>
      </c>
      <c r="X80" s="2">
        <f t="shared" si="7"/>
        <v>6539100</v>
      </c>
      <c r="Y80" s="2" cm="1">
        <f t="array" ref="Y80">_xlfn.XLOOKUP(Y$1&amp;$R80,$C$3:$C$1662&amp;$D$3:$D$1662,$E$3:$E$1662,0,0,1)</f>
        <v>37100</v>
      </c>
      <c r="Z80" s="2" cm="1">
        <f t="array" ref="Z80">_xlfn.XLOOKUP(Z$1&amp;$R80,$C$3:$C$1662&amp;$D$3:$D$1662,$E$3:$E$1662,0,0,1)</f>
        <v>35000</v>
      </c>
      <c r="AA80" s="2" cm="1">
        <f t="array" ref="AA80">_xlfn.XLOOKUP(AA$1&amp;$R80,$C$3:$C$1662&amp;$D$3:$D$1662,$E$3:$E$1662,0,0,1)</f>
        <v>57400</v>
      </c>
      <c r="AB80" s="2" cm="1">
        <f t="array" ref="AB80">_xlfn.XLOOKUP(AB$1&amp;$R80,$C$3:$C$1662&amp;$D$3:$D$1662,$E$3:$E$1662,0,0,1)</f>
        <v>9100</v>
      </c>
      <c r="AC80" s="2" cm="1">
        <f t="array" ref="AC80">_xlfn.XLOOKUP(AC$1&amp;$R80,$C$3:$C$1662&amp;$D$3:$D$1662,$E$3:$E$1662,0,0,1)</f>
        <v>38500</v>
      </c>
    </row>
    <row r="81" spans="3:29" x14ac:dyDescent="0.4">
      <c r="C81" t="s">
        <v>758</v>
      </c>
      <c r="D81" t="s">
        <v>591</v>
      </c>
      <c r="E81">
        <v>38500</v>
      </c>
      <c r="R81" t="s">
        <v>132</v>
      </c>
      <c r="S81" s="2">
        <f t="shared" si="6"/>
        <v>5639600</v>
      </c>
      <c r="T81" s="2">
        <f t="shared" si="7"/>
        <v>5685200</v>
      </c>
      <c r="U81" s="2">
        <f t="shared" si="7"/>
        <v>4620600</v>
      </c>
      <c r="V81" s="2">
        <f t="shared" si="7"/>
        <v>6669700</v>
      </c>
      <c r="W81" s="2">
        <f t="shared" si="7"/>
        <v>4630700</v>
      </c>
      <c r="X81" s="2">
        <f t="shared" si="7"/>
        <v>6591800</v>
      </c>
      <c r="Y81" s="2" cm="1">
        <f t="array" ref="Y81">_xlfn.XLOOKUP(Y$1&amp;$R81,$C$3:$C$1662&amp;$D$3:$D$1662,$E$3:$E$1662,0,0,1)</f>
        <v>2700</v>
      </c>
      <c r="Z81" s="2" cm="1">
        <f t="array" ref="Z81">_xlfn.XLOOKUP(Z$1&amp;$R81,$C$3:$C$1662&amp;$D$3:$D$1662,$E$3:$E$1662,0,0,1)</f>
        <v>30500</v>
      </c>
      <c r="AA81" s="2" cm="1">
        <f t="array" ref="AA81">_xlfn.XLOOKUP(AA$1&amp;$R81,$C$3:$C$1662&amp;$D$3:$D$1662,$E$3:$E$1662,0,0,1)</f>
        <v>24900</v>
      </c>
      <c r="AB81" s="2" cm="1">
        <f t="array" ref="AB81">_xlfn.XLOOKUP(AB$1&amp;$R81,$C$3:$C$1662&amp;$D$3:$D$1662,$E$3:$E$1662,0,0,1)</f>
        <v>20200</v>
      </c>
      <c r="AC81" s="2" cm="1">
        <f t="array" ref="AC81">_xlfn.XLOOKUP(AC$1&amp;$R81,$C$3:$C$1662&amp;$D$3:$D$1662,$E$3:$E$1662,0,0,1)</f>
        <v>52700</v>
      </c>
    </row>
    <row r="82" spans="3:29" x14ac:dyDescent="0.4">
      <c r="C82" t="s">
        <v>758</v>
      </c>
      <c r="D82" t="s">
        <v>592</v>
      </c>
      <c r="E82">
        <v>52700</v>
      </c>
      <c r="R82" t="s">
        <v>296</v>
      </c>
      <c r="S82" s="2">
        <f t="shared" si="6"/>
        <v>5659140</v>
      </c>
      <c r="T82" s="2">
        <f t="shared" si="7"/>
        <v>5695600</v>
      </c>
      <c r="U82" s="2">
        <f t="shared" si="7"/>
        <v>4626500</v>
      </c>
      <c r="V82" s="2">
        <f t="shared" si="7"/>
        <v>6696100</v>
      </c>
      <c r="W82" s="2">
        <f t="shared" si="7"/>
        <v>4662700</v>
      </c>
      <c r="X82" s="2">
        <f t="shared" si="7"/>
        <v>6614800</v>
      </c>
      <c r="Y82" s="2" cm="1">
        <f t="array" ref="Y82">_xlfn.XLOOKUP(Y$1&amp;$R82,$C$3:$C$1662&amp;$D$3:$D$1662,$E$3:$E$1662,0,0,1)</f>
        <v>10400</v>
      </c>
      <c r="Z82" s="2" cm="1">
        <f t="array" ref="Z82">_xlfn.XLOOKUP(Z$1&amp;$R82,$C$3:$C$1662&amp;$D$3:$D$1662,$E$3:$E$1662,0,0,1)</f>
        <v>5900</v>
      </c>
      <c r="AA82" s="2" cm="1">
        <f t="array" ref="AA82">_xlfn.XLOOKUP(AA$1&amp;$R82,$C$3:$C$1662&amp;$D$3:$D$1662,$E$3:$E$1662,0,0,1)</f>
        <v>26400</v>
      </c>
      <c r="AB82" s="2" cm="1">
        <f t="array" ref="AB82">_xlfn.XLOOKUP(AB$1&amp;$R82,$C$3:$C$1662&amp;$D$3:$D$1662,$E$3:$E$1662,0,0,1)</f>
        <v>32000</v>
      </c>
      <c r="AC82" s="2" cm="1">
        <f t="array" ref="AC82">_xlfn.XLOOKUP(AC$1&amp;$R82,$C$3:$C$1662&amp;$D$3:$D$1662,$E$3:$E$1662,0,0,1)</f>
        <v>23000</v>
      </c>
    </row>
    <row r="83" spans="3:29" x14ac:dyDescent="0.4">
      <c r="C83" t="s">
        <v>758</v>
      </c>
      <c r="D83" t="s">
        <v>593</v>
      </c>
      <c r="E83">
        <v>23000</v>
      </c>
      <c r="R83" t="s">
        <v>94</v>
      </c>
      <c r="S83" s="2">
        <f t="shared" si="6"/>
        <v>5684620</v>
      </c>
      <c r="T83" s="2">
        <f t="shared" si="7"/>
        <v>5716900</v>
      </c>
      <c r="U83" s="2">
        <f t="shared" si="7"/>
        <v>4650200</v>
      </c>
      <c r="V83" s="2">
        <f t="shared" si="7"/>
        <v>6736500</v>
      </c>
      <c r="W83" s="2">
        <f t="shared" si="7"/>
        <v>4684100</v>
      </c>
      <c r="X83" s="2">
        <f t="shared" si="7"/>
        <v>6635400</v>
      </c>
      <c r="Y83" s="2" cm="1">
        <f t="array" ref="Y83">_xlfn.XLOOKUP(Y$1&amp;$R83,$C$3:$C$1662&amp;$D$3:$D$1662,$E$3:$E$1662,0,0,1)</f>
        <v>21300</v>
      </c>
      <c r="Z83" s="2" cm="1">
        <f t="array" ref="Z83">_xlfn.XLOOKUP(Z$1&amp;$R83,$C$3:$C$1662&amp;$D$3:$D$1662,$E$3:$E$1662,0,0,1)</f>
        <v>23700</v>
      </c>
      <c r="AA83" s="2" cm="1">
        <f t="array" ref="AA83">_xlfn.XLOOKUP(AA$1&amp;$R83,$C$3:$C$1662&amp;$D$3:$D$1662,$E$3:$E$1662,0,0,1)</f>
        <v>40400</v>
      </c>
      <c r="AB83" s="2" cm="1">
        <f t="array" ref="AB83">_xlfn.XLOOKUP(AB$1&amp;$R83,$C$3:$C$1662&amp;$D$3:$D$1662,$E$3:$E$1662,0,0,1)</f>
        <v>21400</v>
      </c>
      <c r="AC83" s="2" cm="1">
        <f t="array" ref="AC83">_xlfn.XLOOKUP(AC$1&amp;$R83,$C$3:$C$1662&amp;$D$3:$D$1662,$E$3:$E$1662,0,0,1)</f>
        <v>20600</v>
      </c>
    </row>
    <row r="84" spans="3:29" x14ac:dyDescent="0.4">
      <c r="C84" t="s">
        <v>758</v>
      </c>
      <c r="D84" t="s">
        <v>594</v>
      </c>
      <c r="E84">
        <v>20600</v>
      </c>
      <c r="R84" t="s">
        <v>93</v>
      </c>
      <c r="S84" s="2">
        <f t="shared" si="6"/>
        <v>5717160</v>
      </c>
      <c r="T84" s="2">
        <f t="shared" ref="T84:X99" si="8">T83+Y84</f>
        <v>5761600</v>
      </c>
      <c r="U84" s="2">
        <f t="shared" si="8"/>
        <v>4708100</v>
      </c>
      <c r="V84" s="2">
        <f t="shared" si="8"/>
        <v>6746700</v>
      </c>
      <c r="W84" s="2">
        <f t="shared" si="8"/>
        <v>4689800</v>
      </c>
      <c r="X84" s="2">
        <f t="shared" si="8"/>
        <v>6679600</v>
      </c>
      <c r="Y84" s="2" cm="1">
        <f t="array" ref="Y84">_xlfn.XLOOKUP(Y$1&amp;$R84,$C$3:$C$1662&amp;$D$3:$D$1662,$E$3:$E$1662,0,0,1)</f>
        <v>44700</v>
      </c>
      <c r="Z84" s="2" cm="1">
        <f t="array" ref="Z84">_xlfn.XLOOKUP(Z$1&amp;$R84,$C$3:$C$1662&amp;$D$3:$D$1662,$E$3:$E$1662,0,0,1)</f>
        <v>57900</v>
      </c>
      <c r="AA84" s="2" cm="1">
        <f t="array" ref="AA84">_xlfn.XLOOKUP(AA$1&amp;$R84,$C$3:$C$1662&amp;$D$3:$D$1662,$E$3:$E$1662,0,0,1)</f>
        <v>10200</v>
      </c>
      <c r="AB84" s="2" cm="1">
        <f t="array" ref="AB84">_xlfn.XLOOKUP(AB$1&amp;$R84,$C$3:$C$1662&amp;$D$3:$D$1662,$E$3:$E$1662,0,0,1)</f>
        <v>5700</v>
      </c>
      <c r="AC84" s="2" cm="1">
        <f t="array" ref="AC84">_xlfn.XLOOKUP(AC$1&amp;$R84,$C$3:$C$1662&amp;$D$3:$D$1662,$E$3:$E$1662,0,0,1)</f>
        <v>44200</v>
      </c>
    </row>
    <row r="85" spans="3:29" x14ac:dyDescent="0.4">
      <c r="C85" t="s">
        <v>758</v>
      </c>
      <c r="D85" t="s">
        <v>595</v>
      </c>
      <c r="E85">
        <v>44200</v>
      </c>
      <c r="R85" t="s">
        <v>229</v>
      </c>
      <c r="S85" s="2">
        <f t="shared" si="6"/>
        <v>5792620</v>
      </c>
      <c r="T85" s="2">
        <f t="shared" si="8"/>
        <v>5772900</v>
      </c>
      <c r="U85" s="2">
        <f t="shared" si="8"/>
        <v>4710300</v>
      </c>
      <c r="V85" s="2">
        <f t="shared" si="8"/>
        <v>7072200</v>
      </c>
      <c r="W85" s="2">
        <f t="shared" si="8"/>
        <v>4711400</v>
      </c>
      <c r="X85" s="2">
        <f t="shared" si="8"/>
        <v>6696300</v>
      </c>
      <c r="Y85" s="2" cm="1">
        <f t="array" ref="Y85">_xlfn.XLOOKUP(Y$1&amp;$R85,$C$3:$C$1662&amp;$D$3:$D$1662,$E$3:$E$1662,0,0,1)</f>
        <v>11300</v>
      </c>
      <c r="Z85" s="2" cm="1">
        <f t="array" ref="Z85">_xlfn.XLOOKUP(Z$1&amp;$R85,$C$3:$C$1662&amp;$D$3:$D$1662,$E$3:$E$1662,0,0,1)</f>
        <v>2200</v>
      </c>
      <c r="AA85" s="2" cm="1">
        <f t="array" ref="AA85">_xlfn.XLOOKUP(AA$1&amp;$R85,$C$3:$C$1662&amp;$D$3:$D$1662,$E$3:$E$1662,0,0,1)</f>
        <v>325500</v>
      </c>
      <c r="AB85" s="2" cm="1">
        <f t="array" ref="AB85">_xlfn.XLOOKUP(AB$1&amp;$R85,$C$3:$C$1662&amp;$D$3:$D$1662,$E$3:$E$1662,0,0,1)</f>
        <v>21600</v>
      </c>
      <c r="AC85" s="2" cm="1">
        <f t="array" ref="AC85">_xlfn.XLOOKUP(AC$1&amp;$R85,$C$3:$C$1662&amp;$D$3:$D$1662,$E$3:$E$1662,0,0,1)</f>
        <v>16700</v>
      </c>
    </row>
    <row r="86" spans="3:29" x14ac:dyDescent="0.4">
      <c r="C86" t="s">
        <v>758</v>
      </c>
      <c r="D86" t="s">
        <v>596</v>
      </c>
      <c r="E86">
        <v>16700</v>
      </c>
      <c r="R86" t="s">
        <v>250</v>
      </c>
      <c r="S86" s="2">
        <f t="shared" si="6"/>
        <v>5831780</v>
      </c>
      <c r="T86" s="2">
        <f t="shared" si="8"/>
        <v>5780600</v>
      </c>
      <c r="U86" s="2">
        <f t="shared" si="8"/>
        <v>4739100</v>
      </c>
      <c r="V86" s="2">
        <f t="shared" si="8"/>
        <v>7119400</v>
      </c>
      <c r="W86" s="2">
        <f t="shared" si="8"/>
        <v>4736500</v>
      </c>
      <c r="X86" s="2">
        <f t="shared" si="8"/>
        <v>6783300</v>
      </c>
      <c r="Y86" s="2" cm="1">
        <f t="array" ref="Y86">_xlfn.XLOOKUP(Y$1&amp;$R86,$C$3:$C$1662&amp;$D$3:$D$1662,$E$3:$E$1662,0,0,1)</f>
        <v>7700</v>
      </c>
      <c r="Z86" s="2" cm="1">
        <f t="array" ref="Z86">_xlfn.XLOOKUP(Z$1&amp;$R86,$C$3:$C$1662&amp;$D$3:$D$1662,$E$3:$E$1662,0,0,1)</f>
        <v>28800</v>
      </c>
      <c r="AA86" s="2" cm="1">
        <f t="array" ref="AA86">_xlfn.XLOOKUP(AA$1&amp;$R86,$C$3:$C$1662&amp;$D$3:$D$1662,$E$3:$E$1662,0,0,1)</f>
        <v>47200</v>
      </c>
      <c r="AB86" s="2" cm="1">
        <f t="array" ref="AB86">_xlfn.XLOOKUP(AB$1&amp;$R86,$C$3:$C$1662&amp;$D$3:$D$1662,$E$3:$E$1662,0,0,1)</f>
        <v>25100</v>
      </c>
      <c r="AC86" s="2" cm="1">
        <f t="array" ref="AC86">_xlfn.XLOOKUP(AC$1&amp;$R86,$C$3:$C$1662&amp;$D$3:$D$1662,$E$3:$E$1662,0,0,1)</f>
        <v>87000</v>
      </c>
    </row>
    <row r="87" spans="3:29" x14ac:dyDescent="0.4">
      <c r="C87" t="s">
        <v>758</v>
      </c>
      <c r="D87" t="s">
        <v>597</v>
      </c>
      <c r="E87">
        <v>87000</v>
      </c>
      <c r="R87" t="s">
        <v>127</v>
      </c>
      <c r="S87" s="2">
        <f t="shared" si="6"/>
        <v>5864720</v>
      </c>
      <c r="T87" s="2">
        <f t="shared" si="8"/>
        <v>5795900</v>
      </c>
      <c r="U87" s="2">
        <f t="shared" si="8"/>
        <v>4756200</v>
      </c>
      <c r="V87" s="2">
        <f t="shared" si="8"/>
        <v>7154100</v>
      </c>
      <c r="W87" s="2">
        <f t="shared" si="8"/>
        <v>4780500</v>
      </c>
      <c r="X87" s="2">
        <f t="shared" si="8"/>
        <v>6836900</v>
      </c>
      <c r="Y87" s="2" cm="1">
        <f t="array" ref="Y87">_xlfn.XLOOKUP(Y$1&amp;$R87,$C$3:$C$1662&amp;$D$3:$D$1662,$E$3:$E$1662,0,0,1)</f>
        <v>15300</v>
      </c>
      <c r="Z87" s="2" cm="1">
        <f t="array" ref="Z87">_xlfn.XLOOKUP(Z$1&amp;$R87,$C$3:$C$1662&amp;$D$3:$D$1662,$E$3:$E$1662,0,0,1)</f>
        <v>17100</v>
      </c>
      <c r="AA87" s="2" cm="1">
        <f t="array" ref="AA87">_xlfn.XLOOKUP(AA$1&amp;$R87,$C$3:$C$1662&amp;$D$3:$D$1662,$E$3:$E$1662,0,0,1)</f>
        <v>34700</v>
      </c>
      <c r="AB87" s="2" cm="1">
        <f t="array" ref="AB87">_xlfn.XLOOKUP(AB$1&amp;$R87,$C$3:$C$1662&amp;$D$3:$D$1662,$E$3:$E$1662,0,0,1)</f>
        <v>44000</v>
      </c>
      <c r="AC87" s="2" cm="1">
        <f t="array" ref="AC87">_xlfn.XLOOKUP(AC$1&amp;$R87,$C$3:$C$1662&amp;$D$3:$D$1662,$E$3:$E$1662,0,0,1)</f>
        <v>53600</v>
      </c>
    </row>
    <row r="88" spans="3:29" x14ac:dyDescent="0.4">
      <c r="C88" t="s">
        <v>758</v>
      </c>
      <c r="D88" t="s">
        <v>598</v>
      </c>
      <c r="E88">
        <v>53600</v>
      </c>
      <c r="R88" t="s">
        <v>151</v>
      </c>
      <c r="S88" s="2">
        <f t="shared" si="6"/>
        <v>5897800</v>
      </c>
      <c r="T88" s="2">
        <f t="shared" si="8"/>
        <v>5809300</v>
      </c>
      <c r="U88" s="2">
        <f t="shared" si="8"/>
        <v>4770400</v>
      </c>
      <c r="V88" s="2">
        <f t="shared" si="8"/>
        <v>7199800</v>
      </c>
      <c r="W88" s="2">
        <f t="shared" si="8"/>
        <v>4850000</v>
      </c>
      <c r="X88" s="2">
        <f t="shared" si="8"/>
        <v>6859500</v>
      </c>
      <c r="Y88" s="2" cm="1">
        <f t="array" ref="Y88">_xlfn.XLOOKUP(Y$1&amp;$R88,$C$3:$C$1662&amp;$D$3:$D$1662,$E$3:$E$1662,0,0,1)</f>
        <v>13400</v>
      </c>
      <c r="Z88" s="2" cm="1">
        <f t="array" ref="Z88">_xlfn.XLOOKUP(Z$1&amp;$R88,$C$3:$C$1662&amp;$D$3:$D$1662,$E$3:$E$1662,0,0,1)</f>
        <v>14200</v>
      </c>
      <c r="AA88" s="2" cm="1">
        <f t="array" ref="AA88">_xlfn.XLOOKUP(AA$1&amp;$R88,$C$3:$C$1662&amp;$D$3:$D$1662,$E$3:$E$1662,0,0,1)</f>
        <v>45700</v>
      </c>
      <c r="AB88" s="2" cm="1">
        <f t="array" ref="AB88">_xlfn.XLOOKUP(AB$1&amp;$R88,$C$3:$C$1662&amp;$D$3:$D$1662,$E$3:$E$1662,0,0,1)</f>
        <v>69500</v>
      </c>
      <c r="AC88" s="2" cm="1">
        <f t="array" ref="AC88">_xlfn.XLOOKUP(AC$1&amp;$R88,$C$3:$C$1662&amp;$D$3:$D$1662,$E$3:$E$1662,0,0,1)</f>
        <v>22600</v>
      </c>
    </row>
    <row r="89" spans="3:29" x14ac:dyDescent="0.4">
      <c r="C89" t="s">
        <v>758</v>
      </c>
      <c r="D89" t="s">
        <v>599</v>
      </c>
      <c r="E89">
        <v>22600</v>
      </c>
      <c r="R89" t="s">
        <v>95</v>
      </c>
      <c r="S89" s="2">
        <f t="shared" si="6"/>
        <v>5964900</v>
      </c>
      <c r="T89" s="2">
        <f t="shared" si="8"/>
        <v>5914400</v>
      </c>
      <c r="U89" s="2">
        <f t="shared" si="8"/>
        <v>4775700</v>
      </c>
      <c r="V89" s="2">
        <f t="shared" si="8"/>
        <v>7246500</v>
      </c>
      <c r="W89" s="2">
        <f t="shared" si="8"/>
        <v>5009100</v>
      </c>
      <c r="X89" s="2">
        <f t="shared" si="8"/>
        <v>6878800</v>
      </c>
      <c r="Y89" s="2" cm="1">
        <f t="array" ref="Y89">_xlfn.XLOOKUP(Y$1&amp;$R89,$C$3:$C$1662&amp;$D$3:$D$1662,$E$3:$E$1662,0,0,1)</f>
        <v>105100</v>
      </c>
      <c r="Z89" s="2" cm="1">
        <f t="array" ref="Z89">_xlfn.XLOOKUP(Z$1&amp;$R89,$C$3:$C$1662&amp;$D$3:$D$1662,$E$3:$E$1662,0,0,1)</f>
        <v>5300</v>
      </c>
      <c r="AA89" s="2" cm="1">
        <f t="array" ref="AA89">_xlfn.XLOOKUP(AA$1&amp;$R89,$C$3:$C$1662&amp;$D$3:$D$1662,$E$3:$E$1662,0,0,1)</f>
        <v>46700</v>
      </c>
      <c r="AB89" s="2" cm="1">
        <f t="array" ref="AB89">_xlfn.XLOOKUP(AB$1&amp;$R89,$C$3:$C$1662&amp;$D$3:$D$1662,$E$3:$E$1662,0,0,1)</f>
        <v>159100</v>
      </c>
      <c r="AC89" s="2" cm="1">
        <f t="array" ref="AC89">_xlfn.XLOOKUP(AC$1&amp;$R89,$C$3:$C$1662&amp;$D$3:$D$1662,$E$3:$E$1662,0,0,1)</f>
        <v>19300</v>
      </c>
    </row>
    <row r="90" spans="3:29" x14ac:dyDescent="0.4">
      <c r="C90" t="s">
        <v>758</v>
      </c>
      <c r="D90" t="s">
        <v>600</v>
      </c>
      <c r="E90">
        <v>19300</v>
      </c>
      <c r="R90" t="s">
        <v>165</v>
      </c>
      <c r="S90" s="2">
        <f t="shared" si="6"/>
        <v>6003520</v>
      </c>
      <c r="T90" s="2">
        <f t="shared" si="8"/>
        <v>5980900</v>
      </c>
      <c r="U90" s="2">
        <f t="shared" si="8"/>
        <v>4842800</v>
      </c>
      <c r="V90" s="2">
        <f t="shared" si="8"/>
        <v>7253000</v>
      </c>
      <c r="W90" s="2">
        <f t="shared" si="8"/>
        <v>5024700</v>
      </c>
      <c r="X90" s="2">
        <f t="shared" si="8"/>
        <v>6916200</v>
      </c>
      <c r="Y90" s="2" cm="1">
        <f t="array" ref="Y90">_xlfn.XLOOKUP(Y$1&amp;$R90,$C$3:$C$1662&amp;$D$3:$D$1662,$E$3:$E$1662,0,0,1)</f>
        <v>66500</v>
      </c>
      <c r="Z90" s="2" cm="1">
        <f t="array" ref="Z90">_xlfn.XLOOKUP(Z$1&amp;$R90,$C$3:$C$1662&amp;$D$3:$D$1662,$E$3:$E$1662,0,0,1)</f>
        <v>67100</v>
      </c>
      <c r="AA90" s="2" cm="1">
        <f t="array" ref="AA90">_xlfn.XLOOKUP(AA$1&amp;$R90,$C$3:$C$1662&amp;$D$3:$D$1662,$E$3:$E$1662,0,0,1)</f>
        <v>6500</v>
      </c>
      <c r="AB90" s="2" cm="1">
        <f t="array" ref="AB90">_xlfn.XLOOKUP(AB$1&amp;$R90,$C$3:$C$1662&amp;$D$3:$D$1662,$E$3:$E$1662,0,0,1)</f>
        <v>15600</v>
      </c>
      <c r="AC90" s="2" cm="1">
        <f t="array" ref="AC90">_xlfn.XLOOKUP(AC$1&amp;$R90,$C$3:$C$1662&amp;$D$3:$D$1662,$E$3:$E$1662,0,0,1)</f>
        <v>37400</v>
      </c>
    </row>
    <row r="91" spans="3:29" x14ac:dyDescent="0.4">
      <c r="C91" t="s">
        <v>758</v>
      </c>
      <c r="D91" t="s">
        <v>601</v>
      </c>
      <c r="E91">
        <v>37400</v>
      </c>
      <c r="R91" t="s">
        <v>150</v>
      </c>
      <c r="S91" s="2">
        <f t="shared" si="6"/>
        <v>6047320</v>
      </c>
      <c r="T91" s="2">
        <f t="shared" si="8"/>
        <v>6009000</v>
      </c>
      <c r="U91" s="2">
        <f t="shared" si="8"/>
        <v>4868300</v>
      </c>
      <c r="V91" s="2">
        <f t="shared" si="8"/>
        <v>7320500</v>
      </c>
      <c r="W91" s="2">
        <f t="shared" si="8"/>
        <v>5108100</v>
      </c>
      <c r="X91" s="2">
        <f t="shared" si="8"/>
        <v>6930700</v>
      </c>
      <c r="Y91" s="2" cm="1">
        <f t="array" ref="Y91">_xlfn.XLOOKUP(Y$1&amp;$R91,$C$3:$C$1662&amp;$D$3:$D$1662,$E$3:$E$1662,0,0,1)</f>
        <v>28100</v>
      </c>
      <c r="Z91" s="2" cm="1">
        <f t="array" ref="Z91">_xlfn.XLOOKUP(Z$1&amp;$R91,$C$3:$C$1662&amp;$D$3:$D$1662,$E$3:$E$1662,0,0,1)</f>
        <v>25500</v>
      </c>
      <c r="AA91" s="2" cm="1">
        <f t="array" ref="AA91">_xlfn.XLOOKUP(AA$1&amp;$R91,$C$3:$C$1662&amp;$D$3:$D$1662,$E$3:$E$1662,0,0,1)</f>
        <v>67500</v>
      </c>
      <c r="AB91" s="2" cm="1">
        <f t="array" ref="AB91">_xlfn.XLOOKUP(AB$1&amp;$R91,$C$3:$C$1662&amp;$D$3:$D$1662,$E$3:$E$1662,0,0,1)</f>
        <v>83400</v>
      </c>
      <c r="AC91" s="2" cm="1">
        <f t="array" ref="AC91">_xlfn.XLOOKUP(AC$1&amp;$R91,$C$3:$C$1662&amp;$D$3:$D$1662,$E$3:$E$1662,0,0,1)</f>
        <v>14500</v>
      </c>
    </row>
    <row r="92" spans="3:29" x14ac:dyDescent="0.4">
      <c r="C92" t="s">
        <v>758</v>
      </c>
      <c r="D92" t="s">
        <v>602</v>
      </c>
      <c r="E92">
        <v>14500</v>
      </c>
      <c r="R92" t="s">
        <v>164</v>
      </c>
      <c r="S92" s="2">
        <f t="shared" si="6"/>
        <v>6075060</v>
      </c>
      <c r="T92" s="2">
        <f t="shared" si="8"/>
        <v>6016900</v>
      </c>
      <c r="U92" s="2">
        <f t="shared" si="8"/>
        <v>4887300</v>
      </c>
      <c r="V92" s="2">
        <f t="shared" si="8"/>
        <v>7335300</v>
      </c>
      <c r="W92" s="2">
        <f t="shared" si="8"/>
        <v>5139000</v>
      </c>
      <c r="X92" s="2">
        <f t="shared" si="8"/>
        <v>6996800</v>
      </c>
      <c r="Y92" s="2" cm="1">
        <f t="array" ref="Y92">_xlfn.XLOOKUP(Y$1&amp;$R92,$C$3:$C$1662&amp;$D$3:$D$1662,$E$3:$E$1662,0,0,1)</f>
        <v>7900</v>
      </c>
      <c r="Z92" s="2" cm="1">
        <f t="array" ref="Z92">_xlfn.XLOOKUP(Z$1&amp;$R92,$C$3:$C$1662&amp;$D$3:$D$1662,$E$3:$E$1662,0,0,1)</f>
        <v>19000</v>
      </c>
      <c r="AA92" s="2" cm="1">
        <f t="array" ref="AA92">_xlfn.XLOOKUP(AA$1&amp;$R92,$C$3:$C$1662&amp;$D$3:$D$1662,$E$3:$E$1662,0,0,1)</f>
        <v>14800</v>
      </c>
      <c r="AB92" s="2" cm="1">
        <f t="array" ref="AB92">_xlfn.XLOOKUP(AB$1&amp;$R92,$C$3:$C$1662&amp;$D$3:$D$1662,$E$3:$E$1662,0,0,1)</f>
        <v>30900</v>
      </c>
      <c r="AC92" s="2" cm="1">
        <f t="array" ref="AC92">_xlfn.XLOOKUP(AC$1&amp;$R92,$C$3:$C$1662&amp;$D$3:$D$1662,$E$3:$E$1662,0,0,1)</f>
        <v>66100</v>
      </c>
    </row>
    <row r="93" spans="3:29" x14ac:dyDescent="0.4">
      <c r="C93" t="s">
        <v>758</v>
      </c>
      <c r="D93" t="s">
        <v>603</v>
      </c>
      <c r="E93">
        <v>66100</v>
      </c>
      <c r="R93" t="s">
        <v>20</v>
      </c>
      <c r="S93" s="2">
        <f t="shared" si="6"/>
        <v>6099280</v>
      </c>
      <c r="T93" s="2">
        <f t="shared" si="8"/>
        <v>6031600</v>
      </c>
      <c r="U93" s="2">
        <f t="shared" si="8"/>
        <v>4916100</v>
      </c>
      <c r="V93" s="2">
        <f t="shared" si="8"/>
        <v>7383900</v>
      </c>
      <c r="W93" s="2">
        <f t="shared" si="8"/>
        <v>5149400</v>
      </c>
      <c r="X93" s="2">
        <f t="shared" si="8"/>
        <v>7015400</v>
      </c>
      <c r="Y93" s="2" cm="1">
        <f t="array" ref="Y93">_xlfn.XLOOKUP(Y$1&amp;$R93,$C$3:$C$1662&amp;$D$3:$D$1662,$E$3:$E$1662,0,0,1)</f>
        <v>14700</v>
      </c>
      <c r="Z93" s="2" cm="1">
        <f t="array" ref="Z93">_xlfn.XLOOKUP(Z$1&amp;$R93,$C$3:$C$1662&amp;$D$3:$D$1662,$E$3:$E$1662,0,0,1)</f>
        <v>28800</v>
      </c>
      <c r="AA93" s="2" cm="1">
        <f t="array" ref="AA93">_xlfn.XLOOKUP(AA$1&amp;$R93,$C$3:$C$1662&amp;$D$3:$D$1662,$E$3:$E$1662,0,0,1)</f>
        <v>48600</v>
      </c>
      <c r="AB93" s="2" cm="1">
        <f t="array" ref="AB93">_xlfn.XLOOKUP(AB$1&amp;$R93,$C$3:$C$1662&amp;$D$3:$D$1662,$E$3:$E$1662,0,0,1)</f>
        <v>10400</v>
      </c>
      <c r="AC93" s="2" cm="1">
        <f t="array" ref="AC93">_xlfn.XLOOKUP(AC$1&amp;$R93,$C$3:$C$1662&amp;$D$3:$D$1662,$E$3:$E$1662,0,0,1)</f>
        <v>18600</v>
      </c>
    </row>
    <row r="94" spans="3:29" x14ac:dyDescent="0.4">
      <c r="C94" t="s">
        <v>758</v>
      </c>
      <c r="D94" t="s">
        <v>604</v>
      </c>
      <c r="E94">
        <v>18600</v>
      </c>
      <c r="R94" t="s">
        <v>297</v>
      </c>
      <c r="S94" s="2">
        <f t="shared" si="6"/>
        <v>6137720</v>
      </c>
      <c r="T94" s="2">
        <f t="shared" si="8"/>
        <v>6064300</v>
      </c>
      <c r="U94" s="2">
        <f t="shared" si="8"/>
        <v>4941200</v>
      </c>
      <c r="V94" s="2">
        <f t="shared" si="8"/>
        <v>7464300</v>
      </c>
      <c r="W94" s="2">
        <f t="shared" si="8"/>
        <v>5191100</v>
      </c>
      <c r="X94" s="2">
        <f t="shared" si="8"/>
        <v>7027700</v>
      </c>
      <c r="Y94" s="2" cm="1">
        <f t="array" ref="Y94">_xlfn.XLOOKUP(Y$1&amp;$R94,$C$3:$C$1662&amp;$D$3:$D$1662,$E$3:$E$1662,0,0,1)</f>
        <v>32700</v>
      </c>
      <c r="Z94" s="2" cm="1">
        <f t="array" ref="Z94">_xlfn.XLOOKUP(Z$1&amp;$R94,$C$3:$C$1662&amp;$D$3:$D$1662,$E$3:$E$1662,0,0,1)</f>
        <v>25100</v>
      </c>
      <c r="AA94" s="2" cm="1">
        <f t="array" ref="AA94">_xlfn.XLOOKUP(AA$1&amp;$R94,$C$3:$C$1662&amp;$D$3:$D$1662,$E$3:$E$1662,0,0,1)</f>
        <v>80400</v>
      </c>
      <c r="AB94" s="2" cm="1">
        <f t="array" ref="AB94">_xlfn.XLOOKUP(AB$1&amp;$R94,$C$3:$C$1662&amp;$D$3:$D$1662,$E$3:$E$1662,0,0,1)</f>
        <v>41700</v>
      </c>
      <c r="AC94" s="2" cm="1">
        <f t="array" ref="AC94">_xlfn.XLOOKUP(AC$1&amp;$R94,$C$3:$C$1662&amp;$D$3:$D$1662,$E$3:$E$1662,0,0,1)</f>
        <v>12300</v>
      </c>
    </row>
    <row r="95" spans="3:29" x14ac:dyDescent="0.4">
      <c r="C95" t="s">
        <v>758</v>
      </c>
      <c r="D95" t="s">
        <v>605</v>
      </c>
      <c r="E95">
        <v>12300</v>
      </c>
      <c r="R95" t="s">
        <v>15</v>
      </c>
      <c r="S95" s="2">
        <f t="shared" si="6"/>
        <v>6164800</v>
      </c>
      <c r="T95" s="2">
        <f t="shared" si="8"/>
        <v>6084600</v>
      </c>
      <c r="U95" s="2">
        <f t="shared" si="8"/>
        <v>4997900</v>
      </c>
      <c r="V95" s="2">
        <f t="shared" si="8"/>
        <v>7491900</v>
      </c>
      <c r="W95" s="2">
        <f t="shared" si="8"/>
        <v>5202700</v>
      </c>
      <c r="X95" s="2">
        <f t="shared" si="8"/>
        <v>7046900</v>
      </c>
      <c r="Y95" s="2" cm="1">
        <f t="array" ref="Y95">_xlfn.XLOOKUP(Y$1&amp;$R95,$C$3:$C$1662&amp;$D$3:$D$1662,$E$3:$E$1662,0,0,1)</f>
        <v>20300</v>
      </c>
      <c r="Z95" s="2" cm="1">
        <f t="array" ref="Z95">_xlfn.XLOOKUP(Z$1&amp;$R95,$C$3:$C$1662&amp;$D$3:$D$1662,$E$3:$E$1662,0,0,1)</f>
        <v>56700</v>
      </c>
      <c r="AA95" s="2" cm="1">
        <f t="array" ref="AA95">_xlfn.XLOOKUP(AA$1&amp;$R95,$C$3:$C$1662&amp;$D$3:$D$1662,$E$3:$E$1662,0,0,1)</f>
        <v>27600</v>
      </c>
      <c r="AB95" s="2" cm="1">
        <f t="array" ref="AB95">_xlfn.XLOOKUP(AB$1&amp;$R95,$C$3:$C$1662&amp;$D$3:$D$1662,$E$3:$E$1662,0,0,1)</f>
        <v>11600</v>
      </c>
      <c r="AC95" s="2" cm="1">
        <f t="array" ref="AC95">_xlfn.XLOOKUP(AC$1&amp;$R95,$C$3:$C$1662&amp;$D$3:$D$1662,$E$3:$E$1662,0,0,1)</f>
        <v>19200</v>
      </c>
    </row>
    <row r="96" spans="3:29" x14ac:dyDescent="0.4">
      <c r="C96" t="s">
        <v>758</v>
      </c>
      <c r="D96" t="s">
        <v>606</v>
      </c>
      <c r="E96">
        <v>19200</v>
      </c>
      <c r="R96" t="s">
        <v>298</v>
      </c>
      <c r="S96" s="2">
        <f t="shared" si="6"/>
        <v>6196360</v>
      </c>
      <c r="T96" s="2">
        <f t="shared" si="8"/>
        <v>6092000</v>
      </c>
      <c r="U96" s="2">
        <f t="shared" si="8"/>
        <v>5045000</v>
      </c>
      <c r="V96" s="2">
        <f t="shared" si="8"/>
        <v>7498600</v>
      </c>
      <c r="W96" s="2">
        <f t="shared" si="8"/>
        <v>5243600</v>
      </c>
      <c r="X96" s="2">
        <f t="shared" si="8"/>
        <v>7102600</v>
      </c>
      <c r="Y96" s="2" cm="1">
        <f t="array" ref="Y96">_xlfn.XLOOKUP(Y$1&amp;$R96,$C$3:$C$1662&amp;$D$3:$D$1662,$E$3:$E$1662,0,0,1)</f>
        <v>7400</v>
      </c>
      <c r="Z96" s="2" cm="1">
        <f t="array" ref="Z96">_xlfn.XLOOKUP(Z$1&amp;$R96,$C$3:$C$1662&amp;$D$3:$D$1662,$E$3:$E$1662,0,0,1)</f>
        <v>47100</v>
      </c>
      <c r="AA96" s="2" cm="1">
        <f t="array" ref="AA96">_xlfn.XLOOKUP(AA$1&amp;$R96,$C$3:$C$1662&amp;$D$3:$D$1662,$E$3:$E$1662,0,0,1)</f>
        <v>6700</v>
      </c>
      <c r="AB96" s="2" cm="1">
        <f t="array" ref="AB96">_xlfn.XLOOKUP(AB$1&amp;$R96,$C$3:$C$1662&amp;$D$3:$D$1662,$E$3:$E$1662,0,0,1)</f>
        <v>40900</v>
      </c>
      <c r="AC96" s="2" cm="1">
        <f t="array" ref="AC96">_xlfn.XLOOKUP(AC$1&amp;$R96,$C$3:$C$1662&amp;$D$3:$D$1662,$E$3:$E$1662,0,0,1)</f>
        <v>55700</v>
      </c>
    </row>
    <row r="97" spans="3:29" x14ac:dyDescent="0.4">
      <c r="C97" t="s">
        <v>758</v>
      </c>
      <c r="D97" t="s">
        <v>607</v>
      </c>
      <c r="E97">
        <v>55700</v>
      </c>
      <c r="R97" t="s">
        <v>139</v>
      </c>
      <c r="S97" s="2">
        <f t="shared" si="6"/>
        <v>6217360</v>
      </c>
      <c r="T97" s="2">
        <f t="shared" si="8"/>
        <v>6110600</v>
      </c>
      <c r="U97" s="2">
        <f t="shared" si="8"/>
        <v>5113200</v>
      </c>
      <c r="V97" s="2">
        <f t="shared" si="8"/>
        <v>7501500</v>
      </c>
      <c r="W97" s="2">
        <f t="shared" si="8"/>
        <v>5250700</v>
      </c>
      <c r="X97" s="2">
        <f t="shared" si="8"/>
        <v>7110800</v>
      </c>
      <c r="Y97" s="2" cm="1">
        <f t="array" ref="Y97">_xlfn.XLOOKUP(Y$1&amp;$R97,$C$3:$C$1662&amp;$D$3:$D$1662,$E$3:$E$1662,0,0,1)</f>
        <v>18600</v>
      </c>
      <c r="Z97" s="2" cm="1">
        <f t="array" ref="Z97">_xlfn.XLOOKUP(Z$1&amp;$R97,$C$3:$C$1662&amp;$D$3:$D$1662,$E$3:$E$1662,0,0,1)</f>
        <v>68200</v>
      </c>
      <c r="AA97" s="2" cm="1">
        <f t="array" ref="AA97">_xlfn.XLOOKUP(AA$1&amp;$R97,$C$3:$C$1662&amp;$D$3:$D$1662,$E$3:$E$1662,0,0,1)</f>
        <v>2900</v>
      </c>
      <c r="AB97" s="2" cm="1">
        <f t="array" ref="AB97">_xlfn.XLOOKUP(AB$1&amp;$R97,$C$3:$C$1662&amp;$D$3:$D$1662,$E$3:$E$1662,0,0,1)</f>
        <v>7100</v>
      </c>
      <c r="AC97" s="2" cm="1">
        <f t="array" ref="AC97">_xlfn.XLOOKUP(AC$1&amp;$R97,$C$3:$C$1662&amp;$D$3:$D$1662,$E$3:$E$1662,0,0,1)</f>
        <v>8200</v>
      </c>
    </row>
    <row r="98" spans="3:29" x14ac:dyDescent="0.4">
      <c r="C98" t="s">
        <v>758</v>
      </c>
      <c r="D98" t="s">
        <v>608</v>
      </c>
      <c r="E98">
        <v>8200</v>
      </c>
      <c r="R98" t="s">
        <v>137</v>
      </c>
      <c r="S98" s="2">
        <f t="shared" si="6"/>
        <v>6247360</v>
      </c>
      <c r="T98" s="2">
        <f t="shared" si="8"/>
        <v>6122500</v>
      </c>
      <c r="U98" s="2">
        <f t="shared" si="8"/>
        <v>5128800</v>
      </c>
      <c r="V98" s="2">
        <f t="shared" si="8"/>
        <v>7538700</v>
      </c>
      <c r="W98" s="2">
        <f t="shared" si="8"/>
        <v>5292700</v>
      </c>
      <c r="X98" s="2">
        <f t="shared" si="8"/>
        <v>7154100</v>
      </c>
      <c r="Y98" s="2" cm="1">
        <f t="array" ref="Y98">_xlfn.XLOOKUP(Y$1&amp;$R98,$C$3:$C$1662&amp;$D$3:$D$1662,$E$3:$E$1662,0,0,1)</f>
        <v>11900</v>
      </c>
      <c r="Z98" s="2" cm="1">
        <f t="array" ref="Z98">_xlfn.XLOOKUP(Z$1&amp;$R98,$C$3:$C$1662&amp;$D$3:$D$1662,$E$3:$E$1662,0,0,1)</f>
        <v>15600</v>
      </c>
      <c r="AA98" s="2" cm="1">
        <f t="array" ref="AA98">_xlfn.XLOOKUP(AA$1&amp;$R98,$C$3:$C$1662&amp;$D$3:$D$1662,$E$3:$E$1662,0,0,1)</f>
        <v>37200</v>
      </c>
      <c r="AB98" s="2" cm="1">
        <f t="array" ref="AB98">_xlfn.XLOOKUP(AB$1&amp;$R98,$C$3:$C$1662&amp;$D$3:$D$1662,$E$3:$E$1662,0,0,1)</f>
        <v>42000</v>
      </c>
      <c r="AC98" s="2" cm="1">
        <f t="array" ref="AC98">_xlfn.XLOOKUP(AC$1&amp;$R98,$C$3:$C$1662&amp;$D$3:$D$1662,$E$3:$E$1662,0,0,1)</f>
        <v>43300</v>
      </c>
    </row>
    <row r="99" spans="3:29" x14ac:dyDescent="0.4">
      <c r="C99" t="s">
        <v>758</v>
      </c>
      <c r="D99" t="s">
        <v>609</v>
      </c>
      <c r="E99">
        <v>43300</v>
      </c>
      <c r="R99" t="s">
        <v>268</v>
      </c>
      <c r="S99" s="2">
        <f t="shared" si="6"/>
        <v>6271240</v>
      </c>
      <c r="T99" s="2">
        <f t="shared" si="8"/>
        <v>6126400</v>
      </c>
      <c r="U99" s="2">
        <f t="shared" si="8"/>
        <v>5168700</v>
      </c>
      <c r="V99" s="2">
        <f t="shared" si="8"/>
        <v>7591600</v>
      </c>
      <c r="W99" s="2">
        <f t="shared" si="8"/>
        <v>5303600</v>
      </c>
      <c r="X99" s="2">
        <f t="shared" si="8"/>
        <v>7165900</v>
      </c>
      <c r="Y99" s="2" cm="1">
        <f t="array" ref="Y99">_xlfn.XLOOKUP(Y$1&amp;$R99,$C$3:$C$1662&amp;$D$3:$D$1662,$E$3:$E$1662,0,0,1)</f>
        <v>3900</v>
      </c>
      <c r="Z99" s="2" cm="1">
        <f t="array" ref="Z99">_xlfn.XLOOKUP(Z$1&amp;$R99,$C$3:$C$1662&amp;$D$3:$D$1662,$E$3:$E$1662,0,0,1)</f>
        <v>39900</v>
      </c>
      <c r="AA99" s="2" cm="1">
        <f t="array" ref="AA99">_xlfn.XLOOKUP(AA$1&amp;$R99,$C$3:$C$1662&amp;$D$3:$D$1662,$E$3:$E$1662,0,0,1)</f>
        <v>52900</v>
      </c>
      <c r="AB99" s="2" cm="1">
        <f t="array" ref="AB99">_xlfn.XLOOKUP(AB$1&amp;$R99,$C$3:$C$1662&amp;$D$3:$D$1662,$E$3:$E$1662,0,0,1)</f>
        <v>10900</v>
      </c>
      <c r="AC99" s="2" cm="1">
        <f t="array" ref="AC99">_xlfn.XLOOKUP(AC$1&amp;$R99,$C$3:$C$1662&amp;$D$3:$D$1662,$E$3:$E$1662,0,0,1)</f>
        <v>11800</v>
      </c>
    </row>
    <row r="100" spans="3:29" x14ac:dyDescent="0.4">
      <c r="C100" t="s">
        <v>758</v>
      </c>
      <c r="D100" t="s">
        <v>610</v>
      </c>
      <c r="E100">
        <v>11800</v>
      </c>
      <c r="R100" t="s">
        <v>101</v>
      </c>
      <c r="S100" s="2">
        <f t="shared" si="6"/>
        <v>6298460</v>
      </c>
      <c r="T100" s="2">
        <f t="shared" ref="T100:X115" si="9">T99+Y100</f>
        <v>6166400</v>
      </c>
      <c r="U100" s="2">
        <f t="shared" si="9"/>
        <v>5195400</v>
      </c>
      <c r="V100" s="2">
        <f t="shared" si="9"/>
        <v>7622100</v>
      </c>
      <c r="W100" s="2">
        <f t="shared" si="9"/>
        <v>5325500</v>
      </c>
      <c r="X100" s="2">
        <f t="shared" si="9"/>
        <v>7182900</v>
      </c>
      <c r="Y100" s="2" cm="1">
        <f t="array" ref="Y100">_xlfn.XLOOKUP(Y$1&amp;$R100,$C$3:$C$1662&amp;$D$3:$D$1662,$E$3:$E$1662,0,0,1)</f>
        <v>40000</v>
      </c>
      <c r="Z100" s="2" cm="1">
        <f t="array" ref="Z100">_xlfn.XLOOKUP(Z$1&amp;$R100,$C$3:$C$1662&amp;$D$3:$D$1662,$E$3:$E$1662,0,0,1)</f>
        <v>26700</v>
      </c>
      <c r="AA100" s="2" cm="1">
        <f t="array" ref="AA100">_xlfn.XLOOKUP(AA$1&amp;$R100,$C$3:$C$1662&amp;$D$3:$D$1662,$E$3:$E$1662,0,0,1)</f>
        <v>30500</v>
      </c>
      <c r="AB100" s="2" cm="1">
        <f t="array" ref="AB100">_xlfn.XLOOKUP(AB$1&amp;$R100,$C$3:$C$1662&amp;$D$3:$D$1662,$E$3:$E$1662,0,0,1)</f>
        <v>21900</v>
      </c>
      <c r="AC100" s="2" cm="1">
        <f t="array" ref="AC100">_xlfn.XLOOKUP(AC$1&amp;$R100,$C$3:$C$1662&amp;$D$3:$D$1662,$E$3:$E$1662,0,0,1)</f>
        <v>17000</v>
      </c>
    </row>
    <row r="101" spans="3:29" x14ac:dyDescent="0.4">
      <c r="C101" t="s">
        <v>758</v>
      </c>
      <c r="D101" t="s">
        <v>611</v>
      </c>
      <c r="E101">
        <v>17000</v>
      </c>
      <c r="R101" t="s">
        <v>220</v>
      </c>
      <c r="S101" s="2">
        <f t="shared" si="6"/>
        <v>6326940</v>
      </c>
      <c r="T101" s="2">
        <f t="shared" si="9"/>
        <v>6171600</v>
      </c>
      <c r="U101" s="2">
        <f t="shared" si="9"/>
        <v>5222600</v>
      </c>
      <c r="V101" s="2">
        <f t="shared" si="9"/>
        <v>7680700</v>
      </c>
      <c r="W101" s="2">
        <f t="shared" si="9"/>
        <v>5358000</v>
      </c>
      <c r="X101" s="2">
        <f t="shared" si="9"/>
        <v>7201800</v>
      </c>
      <c r="Y101" s="2" cm="1">
        <f t="array" ref="Y101">_xlfn.XLOOKUP(Y$1&amp;$R101,$C$3:$C$1662&amp;$D$3:$D$1662,$E$3:$E$1662,0,0,1)</f>
        <v>5200</v>
      </c>
      <c r="Z101" s="2" cm="1">
        <f t="array" ref="Z101">_xlfn.XLOOKUP(Z$1&amp;$R101,$C$3:$C$1662&amp;$D$3:$D$1662,$E$3:$E$1662,0,0,1)</f>
        <v>27200</v>
      </c>
      <c r="AA101" s="2" cm="1">
        <f t="array" ref="AA101">_xlfn.XLOOKUP(AA$1&amp;$R101,$C$3:$C$1662&amp;$D$3:$D$1662,$E$3:$E$1662,0,0,1)</f>
        <v>58600</v>
      </c>
      <c r="AB101" s="2" cm="1">
        <f t="array" ref="AB101">_xlfn.XLOOKUP(AB$1&amp;$R101,$C$3:$C$1662&amp;$D$3:$D$1662,$E$3:$E$1662,0,0,1)</f>
        <v>32500</v>
      </c>
      <c r="AC101" s="2" cm="1">
        <f t="array" ref="AC101">_xlfn.XLOOKUP(AC$1&amp;$R101,$C$3:$C$1662&amp;$D$3:$D$1662,$E$3:$E$1662,0,0,1)</f>
        <v>18900</v>
      </c>
    </row>
    <row r="102" spans="3:29" x14ac:dyDescent="0.4">
      <c r="C102" t="s">
        <v>758</v>
      </c>
      <c r="D102" t="s">
        <v>612</v>
      </c>
      <c r="E102">
        <v>18900</v>
      </c>
      <c r="R102" t="s">
        <v>114</v>
      </c>
      <c r="S102" s="2">
        <f t="shared" si="6"/>
        <v>6365720</v>
      </c>
      <c r="T102" s="2">
        <f t="shared" si="9"/>
        <v>6183900</v>
      </c>
      <c r="U102" s="2">
        <f t="shared" si="9"/>
        <v>5259500</v>
      </c>
      <c r="V102" s="2">
        <f t="shared" si="9"/>
        <v>7808400</v>
      </c>
      <c r="W102" s="2">
        <f t="shared" si="9"/>
        <v>5369000</v>
      </c>
      <c r="X102" s="2">
        <f t="shared" si="9"/>
        <v>7207800</v>
      </c>
      <c r="Y102" s="2" cm="1">
        <f t="array" ref="Y102">_xlfn.XLOOKUP(Y$1&amp;$R102,$C$3:$C$1662&amp;$D$3:$D$1662,$E$3:$E$1662,0,0,1)</f>
        <v>12300</v>
      </c>
      <c r="Z102" s="2" cm="1">
        <f t="array" ref="Z102">_xlfn.XLOOKUP(Z$1&amp;$R102,$C$3:$C$1662&amp;$D$3:$D$1662,$E$3:$E$1662,0,0,1)</f>
        <v>36900</v>
      </c>
      <c r="AA102" s="2" cm="1">
        <f t="array" ref="AA102">_xlfn.XLOOKUP(AA$1&amp;$R102,$C$3:$C$1662&amp;$D$3:$D$1662,$E$3:$E$1662,0,0,1)</f>
        <v>127700</v>
      </c>
      <c r="AB102" s="2" cm="1">
        <f t="array" ref="AB102">_xlfn.XLOOKUP(AB$1&amp;$R102,$C$3:$C$1662&amp;$D$3:$D$1662,$E$3:$E$1662,0,0,1)</f>
        <v>11000</v>
      </c>
      <c r="AC102" s="2" cm="1">
        <f t="array" ref="AC102">_xlfn.XLOOKUP(AC$1&amp;$R102,$C$3:$C$1662&amp;$D$3:$D$1662,$E$3:$E$1662,0,0,1)</f>
        <v>6000</v>
      </c>
    </row>
    <row r="103" spans="3:29" x14ac:dyDescent="0.4">
      <c r="C103" t="s">
        <v>758</v>
      </c>
      <c r="D103" t="s">
        <v>613</v>
      </c>
      <c r="E103">
        <v>6000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6388140</v>
      </c>
      <c r="T103" s="2">
        <f t="shared" si="9"/>
        <v>6213200</v>
      </c>
      <c r="U103" s="2">
        <f t="shared" si="9"/>
        <v>5261400</v>
      </c>
      <c r="V103" s="2">
        <f t="shared" si="9"/>
        <v>7876500</v>
      </c>
      <c r="W103" s="2">
        <f t="shared" si="9"/>
        <v>5379800</v>
      </c>
      <c r="X103" s="2">
        <f t="shared" si="9"/>
        <v>7209800</v>
      </c>
      <c r="Y103" s="2" cm="1">
        <f t="array" ref="Y103">_xlfn.XLOOKUP(Y$1&amp;$R103,$C$3:$C$1662&amp;$D$3:$D$1662,$E$3:$E$1662,0,0,1)</f>
        <v>29300</v>
      </c>
      <c r="Z103" s="2" cm="1">
        <f t="array" ref="Z103">_xlfn.XLOOKUP(Z$1&amp;$R103,$C$3:$C$1662&amp;$D$3:$D$1662,$E$3:$E$1662,0,0,1)</f>
        <v>1900</v>
      </c>
      <c r="AA103" s="2" cm="1">
        <f t="array" ref="AA103">_xlfn.XLOOKUP(AA$1&amp;$R103,$C$3:$C$1662&amp;$D$3:$D$1662,$E$3:$E$1662,0,0,1)</f>
        <v>68100</v>
      </c>
      <c r="AB103" s="2" cm="1">
        <f t="array" ref="AB103">_xlfn.XLOOKUP(AB$1&amp;$R103,$C$3:$C$1662&amp;$D$3:$D$1662,$E$3:$E$1662,0,0,1)</f>
        <v>10800</v>
      </c>
      <c r="AC103" s="2" cm="1">
        <f t="array" ref="AC103">_xlfn.XLOOKUP(AC$1&amp;$R103,$C$3:$C$1662&amp;$D$3:$D$1662,$E$3:$E$1662,0,0,1)</f>
        <v>2000</v>
      </c>
    </row>
    <row r="104" spans="3:29" x14ac:dyDescent="0.4">
      <c r="C104" t="s">
        <v>758</v>
      </c>
      <c r="D104" t="s">
        <v>614</v>
      </c>
      <c r="E104">
        <v>2000</v>
      </c>
      <c r="R104" t="s">
        <v>23</v>
      </c>
      <c r="S104" s="2">
        <f t="shared" si="6"/>
        <v>6404740</v>
      </c>
      <c r="T104" s="2">
        <f t="shared" si="9"/>
        <v>6213800</v>
      </c>
      <c r="U104" s="2">
        <f t="shared" si="9"/>
        <v>5277900</v>
      </c>
      <c r="V104" s="2">
        <f t="shared" si="9"/>
        <v>7900300</v>
      </c>
      <c r="W104" s="2">
        <f t="shared" si="9"/>
        <v>5391600</v>
      </c>
      <c r="X104" s="2">
        <f t="shared" si="9"/>
        <v>7240100</v>
      </c>
      <c r="Y104" s="2" cm="1">
        <f t="array" ref="Y104">_xlfn.XLOOKUP(Y$1&amp;$R104,$C$3:$C$1662&amp;$D$3:$D$1662,$E$3:$E$1662,0,0,1)</f>
        <v>600</v>
      </c>
      <c r="Z104" s="2" cm="1">
        <f t="array" ref="Z104">_xlfn.XLOOKUP(Z$1&amp;$R104,$C$3:$C$1662&amp;$D$3:$D$1662,$E$3:$E$1662,0,0,1)</f>
        <v>16500</v>
      </c>
      <c r="AA104" s="2" cm="1">
        <f t="array" ref="AA104">_xlfn.XLOOKUP(AA$1&amp;$R104,$C$3:$C$1662&amp;$D$3:$D$1662,$E$3:$E$1662,0,0,1)</f>
        <v>23800</v>
      </c>
      <c r="AB104" s="2" cm="1">
        <f t="array" ref="AB104">_xlfn.XLOOKUP(AB$1&amp;$R104,$C$3:$C$1662&amp;$D$3:$D$1662,$E$3:$E$1662,0,0,1)</f>
        <v>11800</v>
      </c>
      <c r="AC104" s="2" cm="1">
        <f t="array" ref="AC104">_xlfn.XLOOKUP(AC$1&amp;$R104,$C$3:$C$1662&amp;$D$3:$D$1662,$E$3:$E$1662,0,0,1)</f>
        <v>30300</v>
      </c>
    </row>
    <row r="105" spans="3:29" x14ac:dyDescent="0.4">
      <c r="C105" t="s">
        <v>758</v>
      </c>
      <c r="D105" t="s">
        <v>615</v>
      </c>
      <c r="E105">
        <v>30300</v>
      </c>
      <c r="R105" t="s">
        <v>159</v>
      </c>
      <c r="S105" s="2">
        <f t="shared" si="6"/>
        <v>6415340</v>
      </c>
      <c r="T105" s="2">
        <f t="shared" si="9"/>
        <v>6224800</v>
      </c>
      <c r="U105" s="2">
        <f t="shared" si="9"/>
        <v>5290800</v>
      </c>
      <c r="V105" s="2">
        <f t="shared" si="9"/>
        <v>7920600</v>
      </c>
      <c r="W105" s="2">
        <f t="shared" si="9"/>
        <v>5392500</v>
      </c>
      <c r="X105" s="2">
        <f t="shared" si="9"/>
        <v>7248000</v>
      </c>
      <c r="Y105" s="2" cm="1">
        <f t="array" ref="Y105">_xlfn.XLOOKUP(Y$1&amp;$R105,$C$3:$C$1662&amp;$D$3:$D$1662,$E$3:$E$1662,0,0,1)</f>
        <v>11000</v>
      </c>
      <c r="Z105" s="2" cm="1">
        <f t="array" ref="Z105">_xlfn.XLOOKUP(Z$1&amp;$R105,$C$3:$C$1662&amp;$D$3:$D$1662,$E$3:$E$1662,0,0,1)</f>
        <v>12900</v>
      </c>
      <c r="AA105" s="2" cm="1">
        <f t="array" ref="AA105">_xlfn.XLOOKUP(AA$1&amp;$R105,$C$3:$C$1662&amp;$D$3:$D$1662,$E$3:$E$1662,0,0,1)</f>
        <v>20300</v>
      </c>
      <c r="AB105" s="2" cm="1">
        <f t="array" ref="AB105">_xlfn.XLOOKUP(AB$1&amp;$R105,$C$3:$C$1662&amp;$D$3:$D$1662,$E$3:$E$1662,0,0,1)</f>
        <v>900</v>
      </c>
      <c r="AC105" s="2" cm="1">
        <f t="array" ref="AC105">_xlfn.XLOOKUP(AC$1&amp;$R105,$C$3:$C$1662&amp;$D$3:$D$1662,$E$3:$E$1662,0,0,1)</f>
        <v>7900</v>
      </c>
    </row>
    <row r="106" spans="3:29" x14ac:dyDescent="0.4">
      <c r="C106" t="s">
        <v>758</v>
      </c>
      <c r="D106" t="s">
        <v>616</v>
      </c>
      <c r="E106">
        <v>7900</v>
      </c>
      <c r="R106" t="s">
        <v>173</v>
      </c>
      <c r="S106" s="2">
        <f t="shared" si="6"/>
        <v>6437880</v>
      </c>
      <c r="T106" s="2">
        <f t="shared" si="9"/>
        <v>6228500</v>
      </c>
      <c r="U106" s="2">
        <f t="shared" si="9"/>
        <v>5325300</v>
      </c>
      <c r="V106" s="2">
        <f t="shared" si="9"/>
        <v>7973900</v>
      </c>
      <c r="W106" s="2">
        <f t="shared" si="9"/>
        <v>5407600</v>
      </c>
      <c r="X106" s="2">
        <f t="shared" si="9"/>
        <v>7254100</v>
      </c>
      <c r="Y106" s="2" cm="1">
        <f t="array" ref="Y106">_xlfn.XLOOKUP(Y$1&amp;$R106,$C$3:$C$1662&amp;$D$3:$D$1662,$E$3:$E$1662,0,0,1)</f>
        <v>3700</v>
      </c>
      <c r="Z106" s="2" cm="1">
        <f t="array" ref="Z106">_xlfn.XLOOKUP(Z$1&amp;$R106,$C$3:$C$1662&amp;$D$3:$D$1662,$E$3:$E$1662,0,0,1)</f>
        <v>34500</v>
      </c>
      <c r="AA106" s="2" cm="1">
        <f t="array" ref="AA106">_xlfn.XLOOKUP(AA$1&amp;$R106,$C$3:$C$1662&amp;$D$3:$D$1662,$E$3:$E$1662,0,0,1)</f>
        <v>53300</v>
      </c>
      <c r="AB106" s="2" cm="1">
        <f t="array" ref="AB106">_xlfn.XLOOKUP(AB$1&amp;$R106,$C$3:$C$1662&amp;$D$3:$D$1662,$E$3:$E$1662,0,0,1)</f>
        <v>15100</v>
      </c>
      <c r="AC106" s="2" cm="1">
        <f t="array" ref="AC106">_xlfn.XLOOKUP(AC$1&amp;$R106,$C$3:$C$1662&amp;$D$3:$D$1662,$E$3:$E$1662,0,0,1)</f>
        <v>6100</v>
      </c>
    </row>
    <row r="107" spans="3:29" x14ac:dyDescent="0.4">
      <c r="C107" t="s">
        <v>758</v>
      </c>
      <c r="D107" t="s">
        <v>617</v>
      </c>
      <c r="E107">
        <v>6100</v>
      </c>
      <c r="R107" t="s">
        <v>112</v>
      </c>
      <c r="S107" s="2">
        <f t="shared" si="6"/>
        <v>6514160</v>
      </c>
      <c r="T107" s="2">
        <f t="shared" si="9"/>
        <v>6234100</v>
      </c>
      <c r="U107" s="2">
        <f t="shared" si="9"/>
        <v>5375800</v>
      </c>
      <c r="V107" s="2">
        <f t="shared" si="9"/>
        <v>8146600</v>
      </c>
      <c r="W107" s="2">
        <f t="shared" si="9"/>
        <v>5422500</v>
      </c>
      <c r="X107" s="2">
        <f t="shared" si="9"/>
        <v>7391800</v>
      </c>
      <c r="Y107" s="2" cm="1">
        <f t="array" ref="Y107">_xlfn.XLOOKUP(Y$1&amp;$R107,$C$3:$C$1662&amp;$D$3:$D$1662,$E$3:$E$1662,0,0,1)</f>
        <v>5600</v>
      </c>
      <c r="Z107" s="2" cm="1">
        <f t="array" ref="Z107">_xlfn.XLOOKUP(Z$1&amp;$R107,$C$3:$C$1662&amp;$D$3:$D$1662,$E$3:$E$1662,0,0,1)</f>
        <v>50500</v>
      </c>
      <c r="AA107" s="2" cm="1">
        <f t="array" ref="AA107">_xlfn.XLOOKUP(AA$1&amp;$R107,$C$3:$C$1662&amp;$D$3:$D$1662,$E$3:$E$1662,0,0,1)</f>
        <v>172700</v>
      </c>
      <c r="AB107" s="2" cm="1">
        <f t="array" ref="AB107">_xlfn.XLOOKUP(AB$1&amp;$R107,$C$3:$C$1662&amp;$D$3:$D$1662,$E$3:$E$1662,0,0,1)</f>
        <v>14900</v>
      </c>
      <c r="AC107" s="2" cm="1">
        <f t="array" ref="AC107">_xlfn.XLOOKUP(AC$1&amp;$R107,$C$3:$C$1662&amp;$D$3:$D$1662,$E$3:$E$1662,0,0,1)</f>
        <v>137700</v>
      </c>
    </row>
    <row r="108" spans="3:29" x14ac:dyDescent="0.4">
      <c r="C108" t="s">
        <v>758</v>
      </c>
      <c r="D108" t="s">
        <v>618</v>
      </c>
      <c r="E108">
        <v>137700</v>
      </c>
      <c r="R108" t="s">
        <v>271</v>
      </c>
      <c r="S108" s="2">
        <f t="shared" si="6"/>
        <v>6537820</v>
      </c>
      <c r="T108" s="2">
        <f t="shared" si="9"/>
        <v>6274300</v>
      </c>
      <c r="U108" s="2">
        <f t="shared" si="9"/>
        <v>5400600</v>
      </c>
      <c r="V108" s="2">
        <f t="shared" si="9"/>
        <v>8173600</v>
      </c>
      <c r="W108" s="2">
        <f t="shared" si="9"/>
        <v>5433400</v>
      </c>
      <c r="X108" s="2">
        <f t="shared" si="9"/>
        <v>7407200</v>
      </c>
      <c r="Y108" s="2" cm="1">
        <f t="array" ref="Y108">_xlfn.XLOOKUP(Y$1&amp;$R108,$C$3:$C$1662&amp;$D$3:$D$1662,$E$3:$E$1662,0,0,1)</f>
        <v>40200</v>
      </c>
      <c r="Z108" s="2" cm="1">
        <f t="array" ref="Z108">_xlfn.XLOOKUP(Z$1&amp;$R108,$C$3:$C$1662&amp;$D$3:$D$1662,$E$3:$E$1662,0,0,1)</f>
        <v>24800</v>
      </c>
      <c r="AA108" s="2" cm="1">
        <f t="array" ref="AA108">_xlfn.XLOOKUP(AA$1&amp;$R108,$C$3:$C$1662&amp;$D$3:$D$1662,$E$3:$E$1662,0,0,1)</f>
        <v>27000</v>
      </c>
      <c r="AB108" s="2" cm="1">
        <f t="array" ref="AB108">_xlfn.XLOOKUP(AB$1&amp;$R108,$C$3:$C$1662&amp;$D$3:$D$1662,$E$3:$E$1662,0,0,1)</f>
        <v>10900</v>
      </c>
      <c r="AC108" s="2" cm="1">
        <f t="array" ref="AC108">_xlfn.XLOOKUP(AC$1&amp;$R108,$C$3:$C$1662&amp;$D$3:$D$1662,$E$3:$E$1662,0,0,1)</f>
        <v>15400</v>
      </c>
    </row>
    <row r="109" spans="3:29" x14ac:dyDescent="0.4">
      <c r="C109" t="s">
        <v>758</v>
      </c>
      <c r="D109" t="s">
        <v>619</v>
      </c>
      <c r="E109">
        <v>15400</v>
      </c>
      <c r="R109" t="s">
        <v>34</v>
      </c>
      <c r="S109" s="2">
        <f t="shared" si="6"/>
        <v>6564640</v>
      </c>
      <c r="T109" s="2">
        <f t="shared" si="9"/>
        <v>6303000</v>
      </c>
      <c r="U109" s="2">
        <f t="shared" si="9"/>
        <v>5428200</v>
      </c>
      <c r="V109" s="2">
        <f t="shared" si="9"/>
        <v>8201800</v>
      </c>
      <c r="W109" s="2">
        <f t="shared" si="9"/>
        <v>5471700</v>
      </c>
      <c r="X109" s="2">
        <f t="shared" si="9"/>
        <v>7418500</v>
      </c>
      <c r="Y109" s="2" cm="1">
        <f t="array" ref="Y109">_xlfn.XLOOKUP(Y$1&amp;$R109,$C$3:$C$1662&amp;$D$3:$D$1662,$E$3:$E$1662,0,0,1)</f>
        <v>28700</v>
      </c>
      <c r="Z109" s="2" cm="1">
        <f t="array" ref="Z109">_xlfn.XLOOKUP(Z$1&amp;$R109,$C$3:$C$1662&amp;$D$3:$D$1662,$E$3:$E$1662,0,0,1)</f>
        <v>27600</v>
      </c>
      <c r="AA109" s="2" cm="1">
        <f t="array" ref="AA109">_xlfn.XLOOKUP(AA$1&amp;$R109,$C$3:$C$1662&amp;$D$3:$D$1662,$E$3:$E$1662,0,0,1)</f>
        <v>28200</v>
      </c>
      <c r="AB109" s="2" cm="1">
        <f t="array" ref="AB109">_xlfn.XLOOKUP(AB$1&amp;$R109,$C$3:$C$1662&amp;$D$3:$D$1662,$E$3:$E$1662,0,0,1)</f>
        <v>38300</v>
      </c>
      <c r="AC109" s="2" cm="1">
        <f t="array" ref="AC109">_xlfn.XLOOKUP(AC$1&amp;$R109,$C$3:$C$1662&amp;$D$3:$D$1662,$E$3:$E$1662,0,0,1)</f>
        <v>11300</v>
      </c>
    </row>
    <row r="110" spans="3:29" x14ac:dyDescent="0.4">
      <c r="C110" t="s">
        <v>758</v>
      </c>
      <c r="D110" t="s">
        <v>620</v>
      </c>
      <c r="E110">
        <v>11300</v>
      </c>
      <c r="R110" t="s">
        <v>217</v>
      </c>
      <c r="S110" s="2">
        <f t="shared" si="6"/>
        <v>6589040</v>
      </c>
      <c r="T110" s="2">
        <f t="shared" si="9"/>
        <v>6328100</v>
      </c>
      <c r="U110" s="2">
        <f t="shared" si="9"/>
        <v>5437200</v>
      </c>
      <c r="V110" s="2">
        <f t="shared" si="9"/>
        <v>8227300</v>
      </c>
      <c r="W110" s="2">
        <f t="shared" si="9"/>
        <v>5483600</v>
      </c>
      <c r="X110" s="2">
        <f t="shared" si="9"/>
        <v>7469000</v>
      </c>
      <c r="Y110" s="2" cm="1">
        <f t="array" ref="Y110">_xlfn.XLOOKUP(Y$1&amp;$R110,$C$3:$C$1662&amp;$D$3:$D$1662,$E$3:$E$1662,0,0,1)</f>
        <v>25100</v>
      </c>
      <c r="Z110" s="2" cm="1">
        <f t="array" ref="Z110">_xlfn.XLOOKUP(Z$1&amp;$R110,$C$3:$C$1662&amp;$D$3:$D$1662,$E$3:$E$1662,0,0,1)</f>
        <v>9000</v>
      </c>
      <c r="AA110" s="2" cm="1">
        <f t="array" ref="AA110">_xlfn.XLOOKUP(AA$1&amp;$R110,$C$3:$C$1662&amp;$D$3:$D$1662,$E$3:$E$1662,0,0,1)</f>
        <v>25500</v>
      </c>
      <c r="AB110" s="2" cm="1">
        <f t="array" ref="AB110">_xlfn.XLOOKUP(AB$1&amp;$R110,$C$3:$C$1662&amp;$D$3:$D$1662,$E$3:$E$1662,0,0,1)</f>
        <v>11900</v>
      </c>
      <c r="AC110" s="2" cm="1">
        <f t="array" ref="AC110">_xlfn.XLOOKUP(AC$1&amp;$R110,$C$3:$C$1662&amp;$D$3:$D$1662,$E$3:$E$1662,0,0,1)</f>
        <v>50500</v>
      </c>
    </row>
    <row r="111" spans="3:29" x14ac:dyDescent="0.4">
      <c r="C111" t="s">
        <v>758</v>
      </c>
      <c r="D111" t="s">
        <v>621</v>
      </c>
      <c r="E111">
        <v>50500</v>
      </c>
      <c r="R111" t="s">
        <v>219</v>
      </c>
      <c r="S111" s="2">
        <f t="shared" si="6"/>
        <v>6602780</v>
      </c>
      <c r="T111" s="2">
        <f t="shared" si="9"/>
        <v>6329800</v>
      </c>
      <c r="U111" s="2">
        <f t="shared" si="9"/>
        <v>5472500</v>
      </c>
      <c r="V111" s="2">
        <f t="shared" si="9"/>
        <v>8235600</v>
      </c>
      <c r="W111" s="2">
        <f t="shared" si="9"/>
        <v>5494100</v>
      </c>
      <c r="X111" s="2">
        <f t="shared" si="9"/>
        <v>7481900</v>
      </c>
      <c r="Y111" s="2" cm="1">
        <f t="array" ref="Y111">_xlfn.XLOOKUP(Y$1&amp;$R111,$C$3:$C$1662&amp;$D$3:$D$1662,$E$3:$E$1662,0,0,1)</f>
        <v>1700</v>
      </c>
      <c r="Z111" s="2" cm="1">
        <f t="array" ref="Z111">_xlfn.XLOOKUP(Z$1&amp;$R111,$C$3:$C$1662&amp;$D$3:$D$1662,$E$3:$E$1662,0,0,1)</f>
        <v>35300</v>
      </c>
      <c r="AA111" s="2" cm="1">
        <f t="array" ref="AA111">_xlfn.XLOOKUP(AA$1&amp;$R111,$C$3:$C$1662&amp;$D$3:$D$1662,$E$3:$E$1662,0,0,1)</f>
        <v>8300</v>
      </c>
      <c r="AB111" s="2" cm="1">
        <f t="array" ref="AB111">_xlfn.XLOOKUP(AB$1&amp;$R111,$C$3:$C$1662&amp;$D$3:$D$1662,$E$3:$E$1662,0,0,1)</f>
        <v>10500</v>
      </c>
      <c r="AC111" s="2" cm="1">
        <f t="array" ref="AC111">_xlfn.XLOOKUP(AC$1&amp;$R111,$C$3:$C$1662&amp;$D$3:$D$1662,$E$3:$E$1662,0,0,1)</f>
        <v>12900</v>
      </c>
    </row>
    <row r="112" spans="3:29" x14ac:dyDescent="0.4">
      <c r="C112" t="s">
        <v>758</v>
      </c>
      <c r="D112" t="s">
        <v>622</v>
      </c>
      <c r="E112">
        <v>12900</v>
      </c>
      <c r="R112" t="s">
        <v>162</v>
      </c>
      <c r="S112" s="2">
        <f t="shared" si="6"/>
        <v>6628380</v>
      </c>
      <c r="T112" s="2">
        <f t="shared" si="9"/>
        <v>6344800</v>
      </c>
      <c r="U112" s="2">
        <f t="shared" si="9"/>
        <v>5475700</v>
      </c>
      <c r="V112" s="2">
        <f t="shared" si="9"/>
        <v>8281800</v>
      </c>
      <c r="W112" s="2">
        <f t="shared" si="9"/>
        <v>5524700</v>
      </c>
      <c r="X112" s="2">
        <f t="shared" si="9"/>
        <v>7514900</v>
      </c>
      <c r="Y112" s="2" cm="1">
        <f t="array" ref="Y112">_xlfn.XLOOKUP(Y$1&amp;$R112,$C$3:$C$1662&amp;$D$3:$D$1662,$E$3:$E$1662,0,0,1)</f>
        <v>15000</v>
      </c>
      <c r="Z112" s="2" cm="1">
        <f t="array" ref="Z112">_xlfn.XLOOKUP(Z$1&amp;$R112,$C$3:$C$1662&amp;$D$3:$D$1662,$E$3:$E$1662,0,0,1)</f>
        <v>3200</v>
      </c>
      <c r="AA112" s="2" cm="1">
        <f t="array" ref="AA112">_xlfn.XLOOKUP(AA$1&amp;$R112,$C$3:$C$1662&amp;$D$3:$D$1662,$E$3:$E$1662,0,0,1)</f>
        <v>46200</v>
      </c>
      <c r="AB112" s="2" cm="1">
        <f t="array" ref="AB112">_xlfn.XLOOKUP(AB$1&amp;$R112,$C$3:$C$1662&amp;$D$3:$D$1662,$E$3:$E$1662,0,0,1)</f>
        <v>30600</v>
      </c>
      <c r="AC112" s="2" cm="1">
        <f t="array" ref="AC112">_xlfn.XLOOKUP(AC$1&amp;$R112,$C$3:$C$1662&amp;$D$3:$D$1662,$E$3:$E$1662,0,0,1)</f>
        <v>33000</v>
      </c>
    </row>
    <row r="113" spans="3:29" x14ac:dyDescent="0.4">
      <c r="C113" t="s">
        <v>758</v>
      </c>
      <c r="D113" t="s">
        <v>623</v>
      </c>
      <c r="E113">
        <v>33000</v>
      </c>
      <c r="R113" t="s">
        <v>193</v>
      </c>
      <c r="S113" s="2">
        <f t="shared" si="6"/>
        <v>6677240</v>
      </c>
      <c r="T113" s="2">
        <f t="shared" si="9"/>
        <v>6355300</v>
      </c>
      <c r="U113" s="2">
        <f t="shared" si="9"/>
        <v>5565600</v>
      </c>
      <c r="V113" s="2">
        <f t="shared" si="9"/>
        <v>8310800</v>
      </c>
      <c r="W113" s="2">
        <f t="shared" si="9"/>
        <v>5545800</v>
      </c>
      <c r="X113" s="2">
        <f t="shared" si="9"/>
        <v>7608700</v>
      </c>
      <c r="Y113" s="2" cm="1">
        <f t="array" ref="Y113">_xlfn.XLOOKUP(Y$1&amp;$R113,$C$3:$C$1662&amp;$D$3:$D$1662,$E$3:$E$1662,0,0,1)</f>
        <v>10500</v>
      </c>
      <c r="Z113" s="2" cm="1">
        <f t="array" ref="Z113">_xlfn.XLOOKUP(Z$1&amp;$R113,$C$3:$C$1662&amp;$D$3:$D$1662,$E$3:$E$1662,0,0,1)</f>
        <v>89900</v>
      </c>
      <c r="AA113" s="2" cm="1">
        <f t="array" ref="AA113">_xlfn.XLOOKUP(AA$1&amp;$R113,$C$3:$C$1662&amp;$D$3:$D$1662,$E$3:$E$1662,0,0,1)</f>
        <v>29000</v>
      </c>
      <c r="AB113" s="2" cm="1">
        <f t="array" ref="AB113">_xlfn.XLOOKUP(AB$1&amp;$R113,$C$3:$C$1662&amp;$D$3:$D$1662,$E$3:$E$1662,0,0,1)</f>
        <v>21100</v>
      </c>
      <c r="AC113" s="2" cm="1">
        <f t="array" ref="AC113">_xlfn.XLOOKUP(AC$1&amp;$R113,$C$3:$C$1662&amp;$D$3:$D$1662,$E$3:$E$1662,0,0,1)</f>
        <v>93800</v>
      </c>
    </row>
    <row r="114" spans="3:29" x14ac:dyDescent="0.4">
      <c r="C114" t="s">
        <v>758</v>
      </c>
      <c r="D114" t="s">
        <v>624</v>
      </c>
      <c r="E114">
        <v>93800</v>
      </c>
      <c r="R114" t="s">
        <v>190</v>
      </c>
      <c r="S114" s="2">
        <f t="shared" si="6"/>
        <v>6711020</v>
      </c>
      <c r="T114" s="2">
        <f t="shared" si="9"/>
        <v>6379300</v>
      </c>
      <c r="U114" s="2">
        <f t="shared" si="9"/>
        <v>5577100</v>
      </c>
      <c r="V114" s="2">
        <f t="shared" si="9"/>
        <v>8358700</v>
      </c>
      <c r="W114" s="2">
        <f t="shared" si="9"/>
        <v>5568600</v>
      </c>
      <c r="X114" s="2">
        <f t="shared" si="9"/>
        <v>7671400</v>
      </c>
      <c r="Y114" s="2" cm="1">
        <f t="array" ref="Y114">_xlfn.XLOOKUP(Y$1&amp;$R114,$C$3:$C$1662&amp;$D$3:$D$1662,$E$3:$E$1662,0,0,1)</f>
        <v>24000</v>
      </c>
      <c r="Z114" s="2" cm="1">
        <f t="array" ref="Z114">_xlfn.XLOOKUP(Z$1&amp;$R114,$C$3:$C$1662&amp;$D$3:$D$1662,$E$3:$E$1662,0,0,1)</f>
        <v>11500</v>
      </c>
      <c r="AA114" s="2" cm="1">
        <f t="array" ref="AA114">_xlfn.XLOOKUP(AA$1&amp;$R114,$C$3:$C$1662&amp;$D$3:$D$1662,$E$3:$E$1662,0,0,1)</f>
        <v>47900</v>
      </c>
      <c r="AB114" s="2" cm="1">
        <f t="array" ref="AB114">_xlfn.XLOOKUP(AB$1&amp;$R114,$C$3:$C$1662&amp;$D$3:$D$1662,$E$3:$E$1662,0,0,1)</f>
        <v>22800</v>
      </c>
      <c r="AC114" s="2" cm="1">
        <f t="array" ref="AC114">_xlfn.XLOOKUP(AC$1&amp;$R114,$C$3:$C$1662&amp;$D$3:$D$1662,$E$3:$E$1662,0,0,1)</f>
        <v>62700</v>
      </c>
    </row>
    <row r="115" spans="3:29" x14ac:dyDescent="0.4">
      <c r="C115" t="s">
        <v>758</v>
      </c>
      <c r="D115" t="s">
        <v>625</v>
      </c>
      <c r="E115">
        <v>62700</v>
      </c>
      <c r="R115" t="s">
        <v>182</v>
      </c>
      <c r="S115" s="2">
        <f t="shared" si="6"/>
        <v>6757760</v>
      </c>
      <c r="T115" s="2">
        <f t="shared" si="9"/>
        <v>6424400</v>
      </c>
      <c r="U115" s="2">
        <f t="shared" si="9"/>
        <v>5605300</v>
      </c>
      <c r="V115" s="2">
        <f t="shared" si="9"/>
        <v>8383400</v>
      </c>
      <c r="W115" s="2">
        <f t="shared" si="9"/>
        <v>5688700</v>
      </c>
      <c r="X115" s="2">
        <f t="shared" si="9"/>
        <v>7687000</v>
      </c>
      <c r="Y115" s="2" cm="1">
        <f t="array" ref="Y115">_xlfn.XLOOKUP(Y$1&amp;$R115,$C$3:$C$1662&amp;$D$3:$D$1662,$E$3:$E$1662,0,0,1)</f>
        <v>45100</v>
      </c>
      <c r="Z115" s="2" cm="1">
        <f t="array" ref="Z115">_xlfn.XLOOKUP(Z$1&amp;$R115,$C$3:$C$1662&amp;$D$3:$D$1662,$E$3:$E$1662,0,0,1)</f>
        <v>28200</v>
      </c>
      <c r="AA115" s="2" cm="1">
        <f t="array" ref="AA115">_xlfn.XLOOKUP(AA$1&amp;$R115,$C$3:$C$1662&amp;$D$3:$D$1662,$E$3:$E$1662,0,0,1)</f>
        <v>24700</v>
      </c>
      <c r="AB115" s="2" cm="1">
        <f t="array" ref="AB115">_xlfn.XLOOKUP(AB$1&amp;$R115,$C$3:$C$1662&amp;$D$3:$D$1662,$E$3:$E$1662,0,0,1)</f>
        <v>120100</v>
      </c>
      <c r="AC115" s="2" cm="1">
        <f t="array" ref="AC115">_xlfn.XLOOKUP(AC$1&amp;$R115,$C$3:$C$1662&amp;$D$3:$D$1662,$E$3:$E$1662,0,0,1)</f>
        <v>15600</v>
      </c>
    </row>
    <row r="116" spans="3:29" x14ac:dyDescent="0.4">
      <c r="C116" t="s">
        <v>758</v>
      </c>
      <c r="D116" t="s">
        <v>626</v>
      </c>
      <c r="E116">
        <v>15600</v>
      </c>
      <c r="R116" t="s">
        <v>232</v>
      </c>
      <c r="S116" s="2">
        <f t="shared" si="6"/>
        <v>6781440</v>
      </c>
      <c r="T116" s="2">
        <f t="shared" ref="T116:X131" si="10">T115+Y116</f>
        <v>6449400</v>
      </c>
      <c r="U116" s="2">
        <f t="shared" si="10"/>
        <v>5623300</v>
      </c>
      <c r="V116" s="2">
        <f t="shared" si="10"/>
        <v>8399200</v>
      </c>
      <c r="W116" s="2">
        <f t="shared" si="10"/>
        <v>5691700</v>
      </c>
      <c r="X116" s="2">
        <f t="shared" si="10"/>
        <v>7743600</v>
      </c>
      <c r="Y116" s="2" cm="1">
        <f t="array" ref="Y116">_xlfn.XLOOKUP(Y$1&amp;$R116,$C$3:$C$1662&amp;$D$3:$D$1662,$E$3:$E$1662,0,0,1)</f>
        <v>25000</v>
      </c>
      <c r="Z116" s="2" cm="1">
        <f t="array" ref="Z116">_xlfn.XLOOKUP(Z$1&amp;$R116,$C$3:$C$1662&amp;$D$3:$D$1662,$E$3:$E$1662,0,0,1)</f>
        <v>18000</v>
      </c>
      <c r="AA116" s="2" cm="1">
        <f t="array" ref="AA116">_xlfn.XLOOKUP(AA$1&amp;$R116,$C$3:$C$1662&amp;$D$3:$D$1662,$E$3:$E$1662,0,0,1)</f>
        <v>15800</v>
      </c>
      <c r="AB116" s="2" cm="1">
        <f t="array" ref="AB116">_xlfn.XLOOKUP(AB$1&amp;$R116,$C$3:$C$1662&amp;$D$3:$D$1662,$E$3:$E$1662,0,0,1)</f>
        <v>3000</v>
      </c>
      <c r="AC116" s="2" cm="1">
        <f t="array" ref="AC116">_xlfn.XLOOKUP(AC$1&amp;$R116,$C$3:$C$1662&amp;$D$3:$D$1662,$E$3:$E$1662,0,0,1)</f>
        <v>56600</v>
      </c>
    </row>
    <row r="117" spans="3:29" x14ac:dyDescent="0.4">
      <c r="C117" t="s">
        <v>758</v>
      </c>
      <c r="D117" t="s">
        <v>627</v>
      </c>
      <c r="E117">
        <v>56600</v>
      </c>
      <c r="R117" t="s">
        <v>246</v>
      </c>
      <c r="S117" s="2">
        <f t="shared" si="6"/>
        <v>6799020</v>
      </c>
      <c r="T117" s="2">
        <f t="shared" si="10"/>
        <v>6466900</v>
      </c>
      <c r="U117" s="2">
        <f t="shared" si="10"/>
        <v>5628400</v>
      </c>
      <c r="V117" s="2">
        <f t="shared" si="10"/>
        <v>8421700</v>
      </c>
      <c r="W117" s="2">
        <f t="shared" si="10"/>
        <v>5712700</v>
      </c>
      <c r="X117" s="2">
        <f t="shared" si="10"/>
        <v>7765400</v>
      </c>
      <c r="Y117" s="2" cm="1">
        <f t="array" ref="Y117">_xlfn.XLOOKUP(Y$1&amp;$R117,$C$3:$C$1662&amp;$D$3:$D$1662,$E$3:$E$1662,0,0,1)</f>
        <v>17500</v>
      </c>
      <c r="Z117" s="2" cm="1">
        <f t="array" ref="Z117">_xlfn.XLOOKUP(Z$1&amp;$R117,$C$3:$C$1662&amp;$D$3:$D$1662,$E$3:$E$1662,0,0,1)</f>
        <v>5100</v>
      </c>
      <c r="AA117" s="2" cm="1">
        <f t="array" ref="AA117">_xlfn.XLOOKUP(AA$1&amp;$R117,$C$3:$C$1662&amp;$D$3:$D$1662,$E$3:$E$1662,0,0,1)</f>
        <v>22500</v>
      </c>
      <c r="AB117" s="2" cm="1">
        <f t="array" ref="AB117">_xlfn.XLOOKUP(AB$1&amp;$R117,$C$3:$C$1662&amp;$D$3:$D$1662,$E$3:$E$1662,0,0,1)</f>
        <v>21000</v>
      </c>
      <c r="AC117" s="2" cm="1">
        <f t="array" ref="AC117">_xlfn.XLOOKUP(AC$1&amp;$R117,$C$3:$C$1662&amp;$D$3:$D$1662,$E$3:$E$1662,0,0,1)</f>
        <v>21800</v>
      </c>
    </row>
    <row r="118" spans="3:29" x14ac:dyDescent="0.4">
      <c r="C118" t="s">
        <v>758</v>
      </c>
      <c r="D118" t="s">
        <v>628</v>
      </c>
      <c r="E118">
        <v>21800</v>
      </c>
      <c r="R118" t="s">
        <v>108</v>
      </c>
      <c r="S118" s="2">
        <f t="shared" si="6"/>
        <v>6812140</v>
      </c>
      <c r="T118" s="2">
        <f t="shared" si="10"/>
        <v>6502500</v>
      </c>
      <c r="U118" s="2">
        <f t="shared" si="10"/>
        <v>5632800</v>
      </c>
      <c r="V118" s="2">
        <f t="shared" si="10"/>
        <v>8429000</v>
      </c>
      <c r="W118" s="2">
        <f t="shared" si="10"/>
        <v>5724600</v>
      </c>
      <c r="X118" s="2">
        <f t="shared" si="10"/>
        <v>7771800</v>
      </c>
      <c r="Y118" s="2" cm="1">
        <f t="array" ref="Y118">_xlfn.XLOOKUP(Y$1&amp;$R118,$C$3:$C$1662&amp;$D$3:$D$1662,$E$3:$E$1662,0,0,1)</f>
        <v>35600</v>
      </c>
      <c r="Z118" s="2" cm="1">
        <f t="array" ref="Z118">_xlfn.XLOOKUP(Z$1&amp;$R118,$C$3:$C$1662&amp;$D$3:$D$1662,$E$3:$E$1662,0,0,1)</f>
        <v>4400</v>
      </c>
      <c r="AA118" s="2" cm="1">
        <f t="array" ref="AA118">_xlfn.XLOOKUP(AA$1&amp;$R118,$C$3:$C$1662&amp;$D$3:$D$1662,$E$3:$E$1662,0,0,1)</f>
        <v>7300</v>
      </c>
      <c r="AB118" s="2" cm="1">
        <f t="array" ref="AB118">_xlfn.XLOOKUP(AB$1&amp;$R118,$C$3:$C$1662&amp;$D$3:$D$1662,$E$3:$E$1662,0,0,1)</f>
        <v>11900</v>
      </c>
      <c r="AC118" s="2" cm="1">
        <f t="array" ref="AC118">_xlfn.XLOOKUP(AC$1&amp;$R118,$C$3:$C$1662&amp;$D$3:$D$1662,$E$3:$E$1662,0,0,1)</f>
        <v>6400</v>
      </c>
    </row>
    <row r="119" spans="3:29" x14ac:dyDescent="0.4">
      <c r="C119" t="s">
        <v>758</v>
      </c>
      <c r="D119" t="s">
        <v>629</v>
      </c>
      <c r="E119">
        <v>6400</v>
      </c>
      <c r="R119" t="s">
        <v>267</v>
      </c>
      <c r="S119" s="2">
        <f t="shared" si="6"/>
        <v>6854020</v>
      </c>
      <c r="T119" s="2">
        <f t="shared" si="10"/>
        <v>6583900</v>
      </c>
      <c r="U119" s="2">
        <f t="shared" si="10"/>
        <v>5664400</v>
      </c>
      <c r="V119" s="2">
        <f t="shared" si="10"/>
        <v>8475100</v>
      </c>
      <c r="W119" s="2">
        <f t="shared" si="10"/>
        <v>5749500</v>
      </c>
      <c r="X119" s="2">
        <f t="shared" si="10"/>
        <v>7797200</v>
      </c>
      <c r="Y119" s="2" cm="1">
        <f t="array" ref="Y119">_xlfn.XLOOKUP(Y$1&amp;$R119,$C$3:$C$1662&amp;$D$3:$D$1662,$E$3:$E$1662,0,0,1)</f>
        <v>81400</v>
      </c>
      <c r="Z119" s="2" cm="1">
        <f t="array" ref="Z119">_xlfn.XLOOKUP(Z$1&amp;$R119,$C$3:$C$1662&amp;$D$3:$D$1662,$E$3:$E$1662,0,0,1)</f>
        <v>31600</v>
      </c>
      <c r="AA119" s="2" cm="1">
        <f t="array" ref="AA119">_xlfn.XLOOKUP(AA$1&amp;$R119,$C$3:$C$1662&amp;$D$3:$D$1662,$E$3:$E$1662,0,0,1)</f>
        <v>46100</v>
      </c>
      <c r="AB119" s="2" cm="1">
        <f t="array" ref="AB119">_xlfn.XLOOKUP(AB$1&amp;$R119,$C$3:$C$1662&amp;$D$3:$D$1662,$E$3:$E$1662,0,0,1)</f>
        <v>24900</v>
      </c>
      <c r="AC119" s="2" cm="1">
        <f t="array" ref="AC119">_xlfn.XLOOKUP(AC$1&amp;$R119,$C$3:$C$1662&amp;$D$3:$D$1662,$E$3:$E$1662,0,0,1)</f>
        <v>25400</v>
      </c>
    </row>
    <row r="120" spans="3:29" x14ac:dyDescent="0.4">
      <c r="C120" t="s">
        <v>758</v>
      </c>
      <c r="D120" t="s">
        <v>630</v>
      </c>
      <c r="E120">
        <v>25400</v>
      </c>
      <c r="R120" t="s">
        <v>252</v>
      </c>
      <c r="S120" s="2">
        <f t="shared" si="6"/>
        <v>6893880</v>
      </c>
      <c r="T120" s="2">
        <f t="shared" si="10"/>
        <v>6594900</v>
      </c>
      <c r="U120" s="2">
        <f t="shared" si="10"/>
        <v>5698300</v>
      </c>
      <c r="V120" s="2">
        <f t="shared" si="10"/>
        <v>8486200</v>
      </c>
      <c r="W120" s="2">
        <f t="shared" si="10"/>
        <v>5854600</v>
      </c>
      <c r="X120" s="2">
        <f t="shared" si="10"/>
        <v>7835400</v>
      </c>
      <c r="Y120" s="2" cm="1">
        <f t="array" ref="Y120">_xlfn.XLOOKUP(Y$1&amp;$R120,$C$3:$C$1662&amp;$D$3:$D$1662,$E$3:$E$1662,0,0,1)</f>
        <v>11000</v>
      </c>
      <c r="Z120" s="2" cm="1">
        <f t="array" ref="Z120">_xlfn.XLOOKUP(Z$1&amp;$R120,$C$3:$C$1662&amp;$D$3:$D$1662,$E$3:$E$1662,0,0,1)</f>
        <v>33900</v>
      </c>
      <c r="AA120" s="2" cm="1">
        <f t="array" ref="AA120">_xlfn.XLOOKUP(AA$1&amp;$R120,$C$3:$C$1662&amp;$D$3:$D$1662,$E$3:$E$1662,0,0,1)</f>
        <v>11100</v>
      </c>
      <c r="AB120" s="2" cm="1">
        <f t="array" ref="AB120">_xlfn.XLOOKUP(AB$1&amp;$R120,$C$3:$C$1662&amp;$D$3:$D$1662,$E$3:$E$1662,0,0,1)</f>
        <v>105100</v>
      </c>
      <c r="AC120" s="2" cm="1">
        <f t="array" ref="AC120">_xlfn.XLOOKUP(AC$1&amp;$R120,$C$3:$C$1662&amp;$D$3:$D$1662,$E$3:$E$1662,0,0,1)</f>
        <v>38200</v>
      </c>
    </row>
    <row r="121" spans="3:29" x14ac:dyDescent="0.4">
      <c r="C121" t="s">
        <v>758</v>
      </c>
      <c r="D121" t="s">
        <v>631</v>
      </c>
      <c r="E121">
        <v>38200</v>
      </c>
      <c r="R121" t="s">
        <v>128</v>
      </c>
      <c r="S121" s="2">
        <f t="shared" si="6"/>
        <v>6928080</v>
      </c>
      <c r="T121" s="2">
        <f t="shared" si="10"/>
        <v>6610400</v>
      </c>
      <c r="U121" s="2">
        <f t="shared" si="10"/>
        <v>5752900</v>
      </c>
      <c r="V121" s="2">
        <f t="shared" si="10"/>
        <v>8506300</v>
      </c>
      <c r="W121" s="2">
        <f t="shared" si="10"/>
        <v>5915300</v>
      </c>
      <c r="X121" s="2">
        <f t="shared" si="10"/>
        <v>7855500</v>
      </c>
      <c r="Y121" s="2" cm="1">
        <f t="array" ref="Y121">_xlfn.XLOOKUP(Y$1&amp;$R121,$C$3:$C$1662&amp;$D$3:$D$1662,$E$3:$E$1662,0,0,1)</f>
        <v>15500</v>
      </c>
      <c r="Z121" s="2" cm="1">
        <f t="array" ref="Z121">_xlfn.XLOOKUP(Z$1&amp;$R121,$C$3:$C$1662&amp;$D$3:$D$1662,$E$3:$E$1662,0,0,1)</f>
        <v>54600</v>
      </c>
      <c r="AA121" s="2" cm="1">
        <f t="array" ref="AA121">_xlfn.XLOOKUP(AA$1&amp;$R121,$C$3:$C$1662&amp;$D$3:$D$1662,$E$3:$E$1662,0,0,1)</f>
        <v>20100</v>
      </c>
      <c r="AB121" s="2" cm="1">
        <f t="array" ref="AB121">_xlfn.XLOOKUP(AB$1&amp;$R121,$C$3:$C$1662&amp;$D$3:$D$1662,$E$3:$E$1662,0,0,1)</f>
        <v>60700</v>
      </c>
      <c r="AC121" s="2" cm="1">
        <f t="array" ref="AC121">_xlfn.XLOOKUP(AC$1&amp;$R121,$C$3:$C$1662&amp;$D$3:$D$1662,$E$3:$E$1662,0,0,1)</f>
        <v>20100</v>
      </c>
    </row>
    <row r="122" spans="3:29" x14ac:dyDescent="0.4">
      <c r="C122" t="s">
        <v>758</v>
      </c>
      <c r="D122" t="s">
        <v>632</v>
      </c>
      <c r="E122">
        <v>20100</v>
      </c>
      <c r="R122" t="s">
        <v>287</v>
      </c>
      <c r="S122" s="2">
        <f t="shared" si="6"/>
        <v>6969720</v>
      </c>
      <c r="T122" s="2">
        <f t="shared" si="10"/>
        <v>6673200</v>
      </c>
      <c r="U122" s="2">
        <f t="shared" si="10"/>
        <v>5785200</v>
      </c>
      <c r="V122" s="2">
        <f t="shared" si="10"/>
        <v>8521700</v>
      </c>
      <c r="W122" s="2">
        <f t="shared" si="10"/>
        <v>5970100</v>
      </c>
      <c r="X122" s="2">
        <f t="shared" si="10"/>
        <v>7898400</v>
      </c>
      <c r="Y122" s="2" cm="1">
        <f t="array" ref="Y122">_xlfn.XLOOKUP(Y$1&amp;$R122,$C$3:$C$1662&amp;$D$3:$D$1662,$E$3:$E$1662,0,0,1)</f>
        <v>62800</v>
      </c>
      <c r="Z122" s="2" cm="1">
        <f t="array" ref="Z122">_xlfn.XLOOKUP(Z$1&amp;$R122,$C$3:$C$1662&amp;$D$3:$D$1662,$E$3:$E$1662,0,0,1)</f>
        <v>32300</v>
      </c>
      <c r="AA122" s="2" cm="1">
        <f t="array" ref="AA122">_xlfn.XLOOKUP(AA$1&amp;$R122,$C$3:$C$1662&amp;$D$3:$D$1662,$E$3:$E$1662,0,0,1)</f>
        <v>15400</v>
      </c>
      <c r="AB122" s="2" cm="1">
        <f t="array" ref="AB122">_xlfn.XLOOKUP(AB$1&amp;$R122,$C$3:$C$1662&amp;$D$3:$D$1662,$E$3:$E$1662,0,0,1)</f>
        <v>54800</v>
      </c>
      <c r="AC122" s="2" cm="1">
        <f t="array" ref="AC122">_xlfn.XLOOKUP(AC$1&amp;$R122,$C$3:$C$1662&amp;$D$3:$D$1662,$E$3:$E$1662,0,0,1)</f>
        <v>42900</v>
      </c>
    </row>
    <row r="123" spans="3:29" x14ac:dyDescent="0.4">
      <c r="C123" t="s">
        <v>758</v>
      </c>
      <c r="D123" t="s">
        <v>633</v>
      </c>
      <c r="E123">
        <v>42900</v>
      </c>
      <c r="R123" t="s">
        <v>194</v>
      </c>
      <c r="S123" s="2">
        <f t="shared" si="6"/>
        <v>6983660</v>
      </c>
      <c r="T123" s="2">
        <f t="shared" si="10"/>
        <v>6675200</v>
      </c>
      <c r="U123" s="2">
        <f t="shared" si="10"/>
        <v>5797000</v>
      </c>
      <c r="V123" s="2">
        <f t="shared" si="10"/>
        <v>8541500</v>
      </c>
      <c r="W123" s="2">
        <f t="shared" si="10"/>
        <v>5994600</v>
      </c>
      <c r="X123" s="2">
        <f t="shared" si="10"/>
        <v>7910000</v>
      </c>
      <c r="Y123" s="2" cm="1">
        <f t="array" ref="Y123">_xlfn.XLOOKUP(Y$1&amp;$R123,$C$3:$C$1662&amp;$D$3:$D$1662,$E$3:$E$1662,0,0,1)</f>
        <v>2000</v>
      </c>
      <c r="Z123" s="2" cm="1">
        <f t="array" ref="Z123">_xlfn.XLOOKUP(Z$1&amp;$R123,$C$3:$C$1662&amp;$D$3:$D$1662,$E$3:$E$1662,0,0,1)</f>
        <v>11800</v>
      </c>
      <c r="AA123" s="2" cm="1">
        <f t="array" ref="AA123">_xlfn.XLOOKUP(AA$1&amp;$R123,$C$3:$C$1662&amp;$D$3:$D$1662,$E$3:$E$1662,0,0,1)</f>
        <v>19800</v>
      </c>
      <c r="AB123" s="2" cm="1">
        <f t="array" ref="AB123">_xlfn.XLOOKUP(AB$1&amp;$R123,$C$3:$C$1662&amp;$D$3:$D$1662,$E$3:$E$1662,0,0,1)</f>
        <v>24500</v>
      </c>
      <c r="AC123" s="2" cm="1">
        <f t="array" ref="AC123">_xlfn.XLOOKUP(AC$1&amp;$R123,$C$3:$C$1662&amp;$D$3:$D$1662,$E$3:$E$1662,0,0,1)</f>
        <v>11600</v>
      </c>
    </row>
    <row r="124" spans="3:29" x14ac:dyDescent="0.4">
      <c r="C124" t="s">
        <v>758</v>
      </c>
      <c r="D124" t="s">
        <v>634</v>
      </c>
      <c r="E124">
        <v>11600</v>
      </c>
      <c r="R124" t="s">
        <v>184</v>
      </c>
      <c r="S124" s="2">
        <f t="shared" si="6"/>
        <v>7004260</v>
      </c>
      <c r="T124" s="2">
        <f t="shared" si="10"/>
        <v>6690800</v>
      </c>
      <c r="U124" s="2">
        <f t="shared" si="10"/>
        <v>5824600</v>
      </c>
      <c r="V124" s="2">
        <f t="shared" si="10"/>
        <v>8562500</v>
      </c>
      <c r="W124" s="2">
        <f t="shared" si="10"/>
        <v>6003200</v>
      </c>
      <c r="X124" s="2">
        <f t="shared" si="10"/>
        <v>7940200</v>
      </c>
      <c r="Y124" s="2" cm="1">
        <f t="array" ref="Y124">_xlfn.XLOOKUP(Y$1&amp;$R124,$C$3:$C$1662&amp;$D$3:$D$1662,$E$3:$E$1662,0,0,1)</f>
        <v>15600</v>
      </c>
      <c r="Z124" s="2" cm="1">
        <f t="array" ref="Z124">_xlfn.XLOOKUP(Z$1&amp;$R124,$C$3:$C$1662&amp;$D$3:$D$1662,$E$3:$E$1662,0,0,1)</f>
        <v>27600</v>
      </c>
      <c r="AA124" s="2" cm="1">
        <f t="array" ref="AA124">_xlfn.XLOOKUP(AA$1&amp;$R124,$C$3:$C$1662&amp;$D$3:$D$1662,$E$3:$E$1662,0,0,1)</f>
        <v>21000</v>
      </c>
      <c r="AB124" s="2" cm="1">
        <f t="array" ref="AB124">_xlfn.XLOOKUP(AB$1&amp;$R124,$C$3:$C$1662&amp;$D$3:$D$1662,$E$3:$E$1662,0,0,1)</f>
        <v>8600</v>
      </c>
      <c r="AC124" s="2" cm="1">
        <f t="array" ref="AC124">_xlfn.XLOOKUP(AC$1&amp;$R124,$C$3:$C$1662&amp;$D$3:$D$1662,$E$3:$E$1662,0,0,1)</f>
        <v>30200</v>
      </c>
    </row>
    <row r="125" spans="3:29" x14ac:dyDescent="0.4">
      <c r="C125" t="s">
        <v>758</v>
      </c>
      <c r="D125" t="s">
        <v>635</v>
      </c>
      <c r="E125">
        <v>30200</v>
      </c>
      <c r="R125" t="s">
        <v>177</v>
      </c>
      <c r="S125" s="2">
        <f t="shared" si="6"/>
        <v>7033300</v>
      </c>
      <c r="T125" s="2">
        <f t="shared" si="10"/>
        <v>6700300</v>
      </c>
      <c r="U125" s="2">
        <f t="shared" si="10"/>
        <v>5828700</v>
      </c>
      <c r="V125" s="2">
        <f t="shared" si="10"/>
        <v>8601500</v>
      </c>
      <c r="W125" s="2">
        <f t="shared" si="10"/>
        <v>6042300</v>
      </c>
      <c r="X125" s="2">
        <f t="shared" si="10"/>
        <v>7993700</v>
      </c>
      <c r="Y125" s="2" cm="1">
        <f t="array" ref="Y125">_xlfn.XLOOKUP(Y$1&amp;$R125,$C$3:$C$1662&amp;$D$3:$D$1662,$E$3:$E$1662,0,0,1)</f>
        <v>9500</v>
      </c>
      <c r="Z125" s="2" cm="1">
        <f t="array" ref="Z125">_xlfn.XLOOKUP(Z$1&amp;$R125,$C$3:$C$1662&amp;$D$3:$D$1662,$E$3:$E$1662,0,0,1)</f>
        <v>4100</v>
      </c>
      <c r="AA125" s="2" cm="1">
        <f t="array" ref="AA125">_xlfn.XLOOKUP(AA$1&amp;$R125,$C$3:$C$1662&amp;$D$3:$D$1662,$E$3:$E$1662,0,0,1)</f>
        <v>39000</v>
      </c>
      <c r="AB125" s="2" cm="1">
        <f t="array" ref="AB125">_xlfn.XLOOKUP(AB$1&amp;$R125,$C$3:$C$1662&amp;$D$3:$D$1662,$E$3:$E$1662,0,0,1)</f>
        <v>39100</v>
      </c>
      <c r="AC125" s="2" cm="1">
        <f t="array" ref="AC125">_xlfn.XLOOKUP(AC$1&amp;$R125,$C$3:$C$1662&amp;$D$3:$D$1662,$E$3:$E$1662,0,0,1)</f>
        <v>53500</v>
      </c>
    </row>
    <row r="126" spans="3:29" x14ac:dyDescent="0.4">
      <c r="C126" t="s">
        <v>758</v>
      </c>
      <c r="D126" t="s">
        <v>636</v>
      </c>
      <c r="E126">
        <v>53500</v>
      </c>
      <c r="R126" t="s">
        <v>55</v>
      </c>
      <c r="S126" s="2">
        <f t="shared" si="6"/>
        <v>7060960</v>
      </c>
      <c r="T126" s="2">
        <f t="shared" si="10"/>
        <v>6712800</v>
      </c>
      <c r="U126" s="2">
        <f t="shared" si="10"/>
        <v>5831800</v>
      </c>
      <c r="V126" s="2">
        <f t="shared" si="10"/>
        <v>8659700</v>
      </c>
      <c r="W126" s="2">
        <f t="shared" si="10"/>
        <v>6089500</v>
      </c>
      <c r="X126" s="2">
        <f t="shared" si="10"/>
        <v>8011000</v>
      </c>
      <c r="Y126" s="2" cm="1">
        <f t="array" ref="Y126">_xlfn.XLOOKUP(Y$1&amp;$R126,$C$3:$C$1662&amp;$D$3:$D$1662,$E$3:$E$1662,0,0,1)</f>
        <v>12500</v>
      </c>
      <c r="Z126" s="2" cm="1">
        <f t="array" ref="Z126">_xlfn.XLOOKUP(Z$1&amp;$R126,$C$3:$C$1662&amp;$D$3:$D$1662,$E$3:$E$1662,0,0,1)</f>
        <v>3100</v>
      </c>
      <c r="AA126" s="2" cm="1">
        <f t="array" ref="AA126">_xlfn.XLOOKUP(AA$1&amp;$R126,$C$3:$C$1662&amp;$D$3:$D$1662,$E$3:$E$1662,0,0,1)</f>
        <v>58200</v>
      </c>
      <c r="AB126" s="2" cm="1">
        <f t="array" ref="AB126">_xlfn.XLOOKUP(AB$1&amp;$R126,$C$3:$C$1662&amp;$D$3:$D$1662,$E$3:$E$1662,0,0,1)</f>
        <v>47200</v>
      </c>
      <c r="AC126" s="2" cm="1">
        <f t="array" ref="AC126">_xlfn.XLOOKUP(AC$1&amp;$R126,$C$3:$C$1662&amp;$D$3:$D$1662,$E$3:$E$1662,0,0,1)</f>
        <v>17300</v>
      </c>
    </row>
    <row r="127" spans="3:29" x14ac:dyDescent="0.4">
      <c r="C127" t="s">
        <v>758</v>
      </c>
      <c r="D127" t="s">
        <v>637</v>
      </c>
      <c r="E127">
        <v>17300</v>
      </c>
      <c r="R127" t="s">
        <v>32</v>
      </c>
      <c r="S127" s="2">
        <f t="shared" si="6"/>
        <v>7085520</v>
      </c>
      <c r="T127" s="2">
        <f t="shared" si="10"/>
        <v>6722400</v>
      </c>
      <c r="U127" s="2">
        <f t="shared" si="10"/>
        <v>5838400</v>
      </c>
      <c r="V127" s="2">
        <f t="shared" si="10"/>
        <v>8726700</v>
      </c>
      <c r="W127" s="2">
        <f t="shared" si="10"/>
        <v>6118100</v>
      </c>
      <c r="X127" s="2">
        <f t="shared" si="10"/>
        <v>8022000</v>
      </c>
      <c r="Y127" s="2" cm="1">
        <f t="array" ref="Y127">_xlfn.XLOOKUP(Y$1&amp;$R127,$C$3:$C$1662&amp;$D$3:$D$1662,$E$3:$E$1662,0,0,1)</f>
        <v>9600</v>
      </c>
      <c r="Z127" s="2" cm="1">
        <f t="array" ref="Z127">_xlfn.XLOOKUP(Z$1&amp;$R127,$C$3:$C$1662&amp;$D$3:$D$1662,$E$3:$E$1662,0,0,1)</f>
        <v>6600</v>
      </c>
      <c r="AA127" s="2" cm="1">
        <f t="array" ref="AA127">_xlfn.XLOOKUP(AA$1&amp;$R127,$C$3:$C$1662&amp;$D$3:$D$1662,$E$3:$E$1662,0,0,1)</f>
        <v>67000</v>
      </c>
      <c r="AB127" s="2" cm="1">
        <f t="array" ref="AB127">_xlfn.XLOOKUP(AB$1&amp;$R127,$C$3:$C$1662&amp;$D$3:$D$1662,$E$3:$E$1662,0,0,1)</f>
        <v>28600</v>
      </c>
      <c r="AC127" s="2" cm="1">
        <f t="array" ref="AC127">_xlfn.XLOOKUP(AC$1&amp;$R127,$C$3:$C$1662&amp;$D$3:$D$1662,$E$3:$E$1662,0,0,1)</f>
        <v>11000</v>
      </c>
    </row>
    <row r="128" spans="3:29" x14ac:dyDescent="0.4">
      <c r="C128" t="s">
        <v>758</v>
      </c>
      <c r="D128" t="s">
        <v>638</v>
      </c>
      <c r="E128">
        <v>11000</v>
      </c>
      <c r="R128" t="s">
        <v>166</v>
      </c>
      <c r="S128" s="2">
        <f t="shared" si="6"/>
        <v>7125240</v>
      </c>
      <c r="T128" s="2">
        <f t="shared" si="10"/>
        <v>6742600</v>
      </c>
      <c r="U128" s="2">
        <f t="shared" si="10"/>
        <v>5843100</v>
      </c>
      <c r="V128" s="2">
        <f t="shared" si="10"/>
        <v>8839700</v>
      </c>
      <c r="W128" s="2">
        <f t="shared" si="10"/>
        <v>6133700</v>
      </c>
      <c r="X128" s="2">
        <f t="shared" si="10"/>
        <v>8067100</v>
      </c>
      <c r="Y128" s="2" cm="1">
        <f t="array" ref="Y128">_xlfn.XLOOKUP(Y$1&amp;$R128,$C$3:$C$1662&amp;$D$3:$D$1662,$E$3:$E$1662,0,0,1)</f>
        <v>20200</v>
      </c>
      <c r="Z128" s="2" cm="1">
        <f t="array" ref="Z128">_xlfn.XLOOKUP(Z$1&amp;$R128,$C$3:$C$1662&amp;$D$3:$D$1662,$E$3:$E$1662,0,0,1)</f>
        <v>4700</v>
      </c>
      <c r="AA128" s="2" cm="1">
        <f t="array" ref="AA128">_xlfn.XLOOKUP(AA$1&amp;$R128,$C$3:$C$1662&amp;$D$3:$D$1662,$E$3:$E$1662,0,0,1)</f>
        <v>113000</v>
      </c>
      <c r="AB128" s="2" cm="1">
        <f t="array" ref="AB128">_xlfn.XLOOKUP(AB$1&amp;$R128,$C$3:$C$1662&amp;$D$3:$D$1662,$E$3:$E$1662,0,0,1)</f>
        <v>15600</v>
      </c>
      <c r="AC128" s="2" cm="1">
        <f t="array" ref="AC128">_xlfn.XLOOKUP(AC$1&amp;$R128,$C$3:$C$1662&amp;$D$3:$D$1662,$E$3:$E$1662,0,0,1)</f>
        <v>45100</v>
      </c>
    </row>
    <row r="129" spans="3:29" x14ac:dyDescent="0.4">
      <c r="C129" t="s">
        <v>758</v>
      </c>
      <c r="D129" t="s">
        <v>639</v>
      </c>
      <c r="E129">
        <v>45100</v>
      </c>
      <c r="R129" t="s">
        <v>60</v>
      </c>
      <c r="S129" s="2">
        <f t="shared" si="6"/>
        <v>7163680</v>
      </c>
      <c r="T129" s="2">
        <f t="shared" si="10"/>
        <v>6758000</v>
      </c>
      <c r="U129" s="2">
        <f t="shared" si="10"/>
        <v>5896100</v>
      </c>
      <c r="V129" s="2">
        <f t="shared" si="10"/>
        <v>8909600</v>
      </c>
      <c r="W129" s="2">
        <f t="shared" si="10"/>
        <v>6142700</v>
      </c>
      <c r="X129" s="2">
        <f t="shared" si="10"/>
        <v>8112000</v>
      </c>
      <c r="Y129" s="2" cm="1">
        <f t="array" ref="Y129">_xlfn.XLOOKUP(Y$1&amp;$R129,$C$3:$C$1662&amp;$D$3:$D$1662,$E$3:$E$1662,0,0,1)</f>
        <v>15400</v>
      </c>
      <c r="Z129" s="2" cm="1">
        <f t="array" ref="Z129">_xlfn.XLOOKUP(Z$1&amp;$R129,$C$3:$C$1662&amp;$D$3:$D$1662,$E$3:$E$1662,0,0,1)</f>
        <v>53000</v>
      </c>
      <c r="AA129" s="2" cm="1">
        <f t="array" ref="AA129">_xlfn.XLOOKUP(AA$1&amp;$R129,$C$3:$C$1662&amp;$D$3:$D$1662,$E$3:$E$1662,0,0,1)</f>
        <v>69900</v>
      </c>
      <c r="AB129" s="2" cm="1">
        <f t="array" ref="AB129">_xlfn.XLOOKUP(AB$1&amp;$R129,$C$3:$C$1662&amp;$D$3:$D$1662,$E$3:$E$1662,0,0,1)</f>
        <v>9000</v>
      </c>
      <c r="AC129" s="2" cm="1">
        <f t="array" ref="AC129">_xlfn.XLOOKUP(AC$1&amp;$R129,$C$3:$C$1662&amp;$D$3:$D$1662,$E$3:$E$1662,0,0,1)</f>
        <v>44900</v>
      </c>
    </row>
    <row r="130" spans="3:29" x14ac:dyDescent="0.4">
      <c r="C130" t="s">
        <v>758</v>
      </c>
      <c r="D130" t="s">
        <v>640</v>
      </c>
      <c r="E130">
        <v>44900</v>
      </c>
      <c r="R130" t="s">
        <v>266</v>
      </c>
      <c r="S130" s="2">
        <f t="shared" si="6"/>
        <v>7175680</v>
      </c>
      <c r="T130" s="2">
        <f t="shared" si="10"/>
        <v>6759800</v>
      </c>
      <c r="U130" s="2">
        <f t="shared" si="10"/>
        <v>5900000</v>
      </c>
      <c r="V130" s="2">
        <f t="shared" si="10"/>
        <v>8938700</v>
      </c>
      <c r="W130" s="2">
        <f t="shared" si="10"/>
        <v>6160300</v>
      </c>
      <c r="X130" s="2">
        <f t="shared" si="10"/>
        <v>8119600</v>
      </c>
      <c r="Y130" s="2" cm="1">
        <f t="array" ref="Y130">_xlfn.XLOOKUP(Y$1&amp;$R130,$C$3:$C$1662&amp;$D$3:$D$1662,$E$3:$E$1662,0,0,1)</f>
        <v>1800</v>
      </c>
      <c r="Z130" s="2" cm="1">
        <f t="array" ref="Z130">_xlfn.XLOOKUP(Z$1&amp;$R130,$C$3:$C$1662&amp;$D$3:$D$1662,$E$3:$E$1662,0,0,1)</f>
        <v>3900</v>
      </c>
      <c r="AA130" s="2" cm="1">
        <f t="array" ref="AA130">_xlfn.XLOOKUP(AA$1&amp;$R130,$C$3:$C$1662&amp;$D$3:$D$1662,$E$3:$E$1662,0,0,1)</f>
        <v>29100</v>
      </c>
      <c r="AB130" s="2" cm="1">
        <f t="array" ref="AB130">_xlfn.XLOOKUP(AB$1&amp;$R130,$C$3:$C$1662&amp;$D$3:$D$1662,$E$3:$E$1662,0,0,1)</f>
        <v>17600</v>
      </c>
      <c r="AC130" s="2" cm="1">
        <f t="array" ref="AC130">_xlfn.XLOOKUP(AC$1&amp;$R130,$C$3:$C$1662&amp;$D$3:$D$1662,$E$3:$E$1662,0,0,1)</f>
        <v>7600</v>
      </c>
    </row>
    <row r="131" spans="3:29" x14ac:dyDescent="0.4">
      <c r="C131" t="s">
        <v>758</v>
      </c>
      <c r="D131" t="s">
        <v>641</v>
      </c>
      <c r="E131">
        <v>7600</v>
      </c>
      <c r="R131" t="s">
        <v>44</v>
      </c>
      <c r="S131" s="2">
        <f t="shared" ref="S131:S194" si="11">IFERROR(AVERAGEIFS(T131:X131,T131:X131,"&gt;0"),0)</f>
        <v>7194440</v>
      </c>
      <c r="T131" s="2">
        <f t="shared" si="10"/>
        <v>6778900</v>
      </c>
      <c r="U131" s="2">
        <f t="shared" si="10"/>
        <v>5946100</v>
      </c>
      <c r="V131" s="2">
        <f t="shared" si="10"/>
        <v>8948400</v>
      </c>
      <c r="W131" s="2">
        <f t="shared" si="10"/>
        <v>6167200</v>
      </c>
      <c r="X131" s="2">
        <f t="shared" si="10"/>
        <v>8131600</v>
      </c>
      <c r="Y131" s="2" cm="1">
        <f t="array" ref="Y131">_xlfn.XLOOKUP(Y$1&amp;$R131,$C$3:$C$1662&amp;$D$3:$D$1662,$E$3:$E$1662,0,0,1)</f>
        <v>19100</v>
      </c>
      <c r="Z131" s="2" cm="1">
        <f t="array" ref="Z131">_xlfn.XLOOKUP(Z$1&amp;$R131,$C$3:$C$1662&amp;$D$3:$D$1662,$E$3:$E$1662,0,0,1)</f>
        <v>46100</v>
      </c>
      <c r="AA131" s="2" cm="1">
        <f t="array" ref="AA131">_xlfn.XLOOKUP(AA$1&amp;$R131,$C$3:$C$1662&amp;$D$3:$D$1662,$E$3:$E$1662,0,0,1)</f>
        <v>9700</v>
      </c>
      <c r="AB131" s="2" cm="1">
        <f t="array" ref="AB131">_xlfn.XLOOKUP(AB$1&amp;$R131,$C$3:$C$1662&amp;$D$3:$D$1662,$E$3:$E$1662,0,0,1)</f>
        <v>6900</v>
      </c>
      <c r="AC131" s="2" cm="1">
        <f t="array" ref="AC131">_xlfn.XLOOKUP(AC$1&amp;$R131,$C$3:$C$1662&amp;$D$3:$D$1662,$E$3:$E$1662,0,0,1)</f>
        <v>12000</v>
      </c>
    </row>
    <row r="132" spans="3:29" x14ac:dyDescent="0.4">
      <c r="C132" t="s">
        <v>758</v>
      </c>
      <c r="D132" t="s">
        <v>642</v>
      </c>
      <c r="E132">
        <v>12000</v>
      </c>
      <c r="R132" t="s">
        <v>230</v>
      </c>
      <c r="S132" s="2">
        <f t="shared" si="11"/>
        <v>7212240</v>
      </c>
      <c r="T132" s="2">
        <f t="shared" ref="T132:X147" si="12">T131+Y132</f>
        <v>6784000</v>
      </c>
      <c r="U132" s="2">
        <f t="shared" si="12"/>
        <v>5949600</v>
      </c>
      <c r="V132" s="2">
        <f t="shared" si="12"/>
        <v>8989000</v>
      </c>
      <c r="W132" s="2">
        <f t="shared" si="12"/>
        <v>6178200</v>
      </c>
      <c r="X132" s="2">
        <f t="shared" si="12"/>
        <v>8160400</v>
      </c>
      <c r="Y132" s="2" cm="1">
        <f t="array" ref="Y132">_xlfn.XLOOKUP(Y$1&amp;$R132,$C$3:$C$1662&amp;$D$3:$D$1662,$E$3:$E$1662,0,0,1)</f>
        <v>5100</v>
      </c>
      <c r="Z132" s="2" cm="1">
        <f t="array" ref="Z132">_xlfn.XLOOKUP(Z$1&amp;$R132,$C$3:$C$1662&amp;$D$3:$D$1662,$E$3:$E$1662,0,0,1)</f>
        <v>3500</v>
      </c>
      <c r="AA132" s="2" cm="1">
        <f t="array" ref="AA132">_xlfn.XLOOKUP(AA$1&amp;$R132,$C$3:$C$1662&amp;$D$3:$D$1662,$E$3:$E$1662,0,0,1)</f>
        <v>40600</v>
      </c>
      <c r="AB132" s="2" cm="1">
        <f t="array" ref="AB132">_xlfn.XLOOKUP(AB$1&amp;$R132,$C$3:$C$1662&amp;$D$3:$D$1662,$E$3:$E$1662,0,0,1)</f>
        <v>11000</v>
      </c>
      <c r="AC132" s="2" cm="1">
        <f t="array" ref="AC132">_xlfn.XLOOKUP(AC$1&amp;$R132,$C$3:$C$1662&amp;$D$3:$D$1662,$E$3:$E$1662,0,0,1)</f>
        <v>28800</v>
      </c>
    </row>
    <row r="133" spans="3:29" x14ac:dyDescent="0.4">
      <c r="C133" t="s">
        <v>758</v>
      </c>
      <c r="D133" t="s">
        <v>643</v>
      </c>
      <c r="E133">
        <v>28800</v>
      </c>
      <c r="R133" t="s">
        <v>214</v>
      </c>
      <c r="S133" s="2">
        <f t="shared" si="11"/>
        <v>7226140</v>
      </c>
      <c r="T133" s="2">
        <f t="shared" si="12"/>
        <v>6785900</v>
      </c>
      <c r="U133" s="2">
        <f t="shared" si="12"/>
        <v>5961000</v>
      </c>
      <c r="V133" s="2">
        <f t="shared" si="12"/>
        <v>9019900</v>
      </c>
      <c r="W133" s="2">
        <f t="shared" si="12"/>
        <v>6196100</v>
      </c>
      <c r="X133" s="2">
        <f t="shared" si="12"/>
        <v>8167800</v>
      </c>
      <c r="Y133" s="2" cm="1">
        <f t="array" ref="Y133">_xlfn.XLOOKUP(Y$1&amp;$R133,$C$3:$C$1662&amp;$D$3:$D$1662,$E$3:$E$1662,0,0,1)</f>
        <v>1900</v>
      </c>
      <c r="Z133" s="2" cm="1">
        <f t="array" ref="Z133">_xlfn.XLOOKUP(Z$1&amp;$R133,$C$3:$C$1662&amp;$D$3:$D$1662,$E$3:$E$1662,0,0,1)</f>
        <v>11400</v>
      </c>
      <c r="AA133" s="2" cm="1">
        <f t="array" ref="AA133">_xlfn.XLOOKUP(AA$1&amp;$R133,$C$3:$C$1662&amp;$D$3:$D$1662,$E$3:$E$1662,0,0,1)</f>
        <v>30900</v>
      </c>
      <c r="AB133" s="2" cm="1">
        <f t="array" ref="AB133">_xlfn.XLOOKUP(AB$1&amp;$R133,$C$3:$C$1662&amp;$D$3:$D$1662,$E$3:$E$1662,0,0,1)</f>
        <v>17900</v>
      </c>
      <c r="AC133" s="2" cm="1">
        <f t="array" ref="AC133">_xlfn.XLOOKUP(AC$1&amp;$R133,$C$3:$C$1662&amp;$D$3:$D$1662,$E$3:$E$1662,0,0,1)</f>
        <v>7400</v>
      </c>
    </row>
    <row r="134" spans="3:29" x14ac:dyDescent="0.4">
      <c r="C134" t="s">
        <v>758</v>
      </c>
      <c r="D134" t="s">
        <v>644</v>
      </c>
      <c r="E134">
        <v>7400</v>
      </c>
      <c r="R134" t="s">
        <v>233</v>
      </c>
      <c r="S134" s="2">
        <f t="shared" si="11"/>
        <v>7254860</v>
      </c>
      <c r="T134" s="2">
        <f t="shared" si="12"/>
        <v>6798200</v>
      </c>
      <c r="U134" s="2">
        <f t="shared" si="12"/>
        <v>5967000</v>
      </c>
      <c r="V134" s="2">
        <f t="shared" si="12"/>
        <v>9046900</v>
      </c>
      <c r="W134" s="2">
        <f t="shared" si="12"/>
        <v>6212900</v>
      </c>
      <c r="X134" s="2">
        <f t="shared" si="12"/>
        <v>8249300</v>
      </c>
      <c r="Y134" s="2" cm="1">
        <f t="array" ref="Y134">_xlfn.XLOOKUP(Y$1&amp;$R134,$C$3:$C$1662&amp;$D$3:$D$1662,$E$3:$E$1662,0,0,1)</f>
        <v>12300</v>
      </c>
      <c r="Z134" s="2" cm="1">
        <f t="array" ref="Z134">_xlfn.XLOOKUP(Z$1&amp;$R134,$C$3:$C$1662&amp;$D$3:$D$1662,$E$3:$E$1662,0,0,1)</f>
        <v>6000</v>
      </c>
      <c r="AA134" s="2" cm="1">
        <f t="array" ref="AA134">_xlfn.XLOOKUP(AA$1&amp;$R134,$C$3:$C$1662&amp;$D$3:$D$1662,$E$3:$E$1662,0,0,1)</f>
        <v>27000</v>
      </c>
      <c r="AB134" s="2" cm="1">
        <f t="array" ref="AB134">_xlfn.XLOOKUP(AB$1&amp;$R134,$C$3:$C$1662&amp;$D$3:$D$1662,$E$3:$E$1662,0,0,1)</f>
        <v>16800</v>
      </c>
      <c r="AC134" s="2" cm="1">
        <f t="array" ref="AC134">_xlfn.XLOOKUP(AC$1&amp;$R134,$C$3:$C$1662&amp;$D$3:$D$1662,$E$3:$E$1662,0,0,1)</f>
        <v>81500</v>
      </c>
    </row>
    <row r="135" spans="3:29" x14ac:dyDescent="0.4">
      <c r="C135" t="s">
        <v>758</v>
      </c>
      <c r="D135" t="s">
        <v>645</v>
      </c>
      <c r="E135">
        <v>81500</v>
      </c>
      <c r="R135" t="s">
        <v>224</v>
      </c>
      <c r="S135" s="2">
        <f t="shared" si="11"/>
        <v>7266800</v>
      </c>
      <c r="T135" s="2">
        <f t="shared" si="12"/>
        <v>6803100</v>
      </c>
      <c r="U135" s="2">
        <f t="shared" si="12"/>
        <v>5971900</v>
      </c>
      <c r="V135" s="2">
        <f t="shared" si="12"/>
        <v>9051400</v>
      </c>
      <c r="W135" s="2">
        <f t="shared" si="12"/>
        <v>6225500</v>
      </c>
      <c r="X135" s="2">
        <f t="shared" si="12"/>
        <v>8282100</v>
      </c>
      <c r="Y135" s="2" cm="1">
        <f t="array" ref="Y135">_xlfn.XLOOKUP(Y$1&amp;$R135,$C$3:$C$1662&amp;$D$3:$D$1662,$E$3:$E$1662,0,0,1)</f>
        <v>4900</v>
      </c>
      <c r="Z135" s="2" cm="1">
        <f t="array" ref="Z135">_xlfn.XLOOKUP(Z$1&amp;$R135,$C$3:$C$1662&amp;$D$3:$D$1662,$E$3:$E$1662,0,0,1)</f>
        <v>4900</v>
      </c>
      <c r="AA135" s="2" cm="1">
        <f t="array" ref="AA135">_xlfn.XLOOKUP(AA$1&amp;$R135,$C$3:$C$1662&amp;$D$3:$D$1662,$E$3:$E$1662,0,0,1)</f>
        <v>4500</v>
      </c>
      <c r="AB135" s="2" cm="1">
        <f t="array" ref="AB135">_xlfn.XLOOKUP(AB$1&amp;$R135,$C$3:$C$1662&amp;$D$3:$D$1662,$E$3:$E$1662,0,0,1)</f>
        <v>12600</v>
      </c>
      <c r="AC135" s="2" cm="1">
        <f t="array" ref="AC135">_xlfn.XLOOKUP(AC$1&amp;$R135,$C$3:$C$1662&amp;$D$3:$D$1662,$E$3:$E$1662,0,0,1)</f>
        <v>32800</v>
      </c>
    </row>
    <row r="136" spans="3:29" x14ac:dyDescent="0.4">
      <c r="C136" t="s">
        <v>758</v>
      </c>
      <c r="D136" t="s">
        <v>646</v>
      </c>
      <c r="E136">
        <v>32800</v>
      </c>
      <c r="R136" t="s">
        <v>189</v>
      </c>
      <c r="S136" s="2">
        <f t="shared" si="11"/>
        <v>7281080</v>
      </c>
      <c r="T136" s="2">
        <f t="shared" si="12"/>
        <v>6808300</v>
      </c>
      <c r="U136" s="2">
        <f t="shared" si="12"/>
        <v>5984400</v>
      </c>
      <c r="V136" s="2">
        <f t="shared" si="12"/>
        <v>9076500</v>
      </c>
      <c r="W136" s="2">
        <f t="shared" si="12"/>
        <v>6248800</v>
      </c>
      <c r="X136" s="2">
        <f t="shared" si="12"/>
        <v>8287400</v>
      </c>
      <c r="Y136" s="2" cm="1">
        <f t="array" ref="Y136">_xlfn.XLOOKUP(Y$1&amp;$R136,$C$3:$C$1662&amp;$D$3:$D$1662,$E$3:$E$1662,0,0,1)</f>
        <v>5200</v>
      </c>
      <c r="Z136" s="2" cm="1">
        <f t="array" ref="Z136">_xlfn.XLOOKUP(Z$1&amp;$R136,$C$3:$C$1662&amp;$D$3:$D$1662,$E$3:$E$1662,0,0,1)</f>
        <v>12500</v>
      </c>
      <c r="AA136" s="2" cm="1">
        <f t="array" ref="AA136">_xlfn.XLOOKUP(AA$1&amp;$R136,$C$3:$C$1662&amp;$D$3:$D$1662,$E$3:$E$1662,0,0,1)</f>
        <v>25100</v>
      </c>
      <c r="AB136" s="2" cm="1">
        <f t="array" ref="AB136">_xlfn.XLOOKUP(AB$1&amp;$R136,$C$3:$C$1662&amp;$D$3:$D$1662,$E$3:$E$1662,0,0,1)</f>
        <v>23300</v>
      </c>
      <c r="AC136" s="2" cm="1">
        <f t="array" ref="AC136">_xlfn.XLOOKUP(AC$1&amp;$R136,$C$3:$C$1662&amp;$D$3:$D$1662,$E$3:$E$1662,0,0,1)</f>
        <v>5300</v>
      </c>
    </row>
    <row r="137" spans="3:29" x14ac:dyDescent="0.4">
      <c r="C137" t="s">
        <v>758</v>
      </c>
      <c r="D137" t="s">
        <v>647</v>
      </c>
      <c r="E137">
        <v>5300</v>
      </c>
      <c r="R137" t="s">
        <v>245</v>
      </c>
      <c r="S137" s="2">
        <f t="shared" si="11"/>
        <v>7306100</v>
      </c>
      <c r="T137" s="2">
        <f t="shared" si="12"/>
        <v>6839800</v>
      </c>
      <c r="U137" s="2">
        <f t="shared" si="12"/>
        <v>5988400</v>
      </c>
      <c r="V137" s="2">
        <f t="shared" si="12"/>
        <v>9088800</v>
      </c>
      <c r="W137" s="2">
        <f t="shared" si="12"/>
        <v>6255000</v>
      </c>
      <c r="X137" s="2">
        <f t="shared" si="12"/>
        <v>8358500</v>
      </c>
      <c r="Y137" s="2" cm="1">
        <f t="array" ref="Y137">_xlfn.XLOOKUP(Y$1&amp;$R137,$C$3:$C$1662&amp;$D$3:$D$1662,$E$3:$E$1662,0,0,1)</f>
        <v>31500</v>
      </c>
      <c r="Z137" s="2" cm="1">
        <f t="array" ref="Z137">_xlfn.XLOOKUP(Z$1&amp;$R137,$C$3:$C$1662&amp;$D$3:$D$1662,$E$3:$E$1662,0,0,1)</f>
        <v>4000</v>
      </c>
      <c r="AA137" s="2" cm="1">
        <f t="array" ref="AA137">_xlfn.XLOOKUP(AA$1&amp;$R137,$C$3:$C$1662&amp;$D$3:$D$1662,$E$3:$E$1662,0,0,1)</f>
        <v>12300</v>
      </c>
      <c r="AB137" s="2" cm="1">
        <f t="array" ref="AB137">_xlfn.XLOOKUP(AB$1&amp;$R137,$C$3:$C$1662&amp;$D$3:$D$1662,$E$3:$E$1662,0,0,1)</f>
        <v>6200</v>
      </c>
      <c r="AC137" s="2" cm="1">
        <f t="array" ref="AC137">_xlfn.XLOOKUP(AC$1&amp;$R137,$C$3:$C$1662&amp;$D$3:$D$1662,$E$3:$E$1662,0,0,1)</f>
        <v>71100</v>
      </c>
    </row>
    <row r="138" spans="3:29" x14ac:dyDescent="0.4">
      <c r="C138" t="s">
        <v>758</v>
      </c>
      <c r="D138" t="s">
        <v>648</v>
      </c>
      <c r="E138">
        <v>71100</v>
      </c>
      <c r="R138" t="s">
        <v>70</v>
      </c>
      <c r="S138" s="2">
        <f t="shared" si="11"/>
        <v>7327700</v>
      </c>
      <c r="T138" s="2">
        <f t="shared" si="12"/>
        <v>6841200</v>
      </c>
      <c r="U138" s="2">
        <f t="shared" si="12"/>
        <v>5999400</v>
      </c>
      <c r="V138" s="2">
        <f t="shared" si="12"/>
        <v>9146100</v>
      </c>
      <c r="W138" s="2">
        <f t="shared" si="12"/>
        <v>6268500</v>
      </c>
      <c r="X138" s="2">
        <f t="shared" si="12"/>
        <v>8383300</v>
      </c>
      <c r="Y138" s="2" cm="1">
        <f t="array" ref="Y138">_xlfn.XLOOKUP(Y$1&amp;$R138,$C$3:$C$1662&amp;$D$3:$D$1662,$E$3:$E$1662,0,0,1)</f>
        <v>1400</v>
      </c>
      <c r="Z138" s="2" cm="1">
        <f t="array" ref="Z138">_xlfn.XLOOKUP(Z$1&amp;$R138,$C$3:$C$1662&amp;$D$3:$D$1662,$E$3:$E$1662,0,0,1)</f>
        <v>11000</v>
      </c>
      <c r="AA138" s="2" cm="1">
        <f t="array" ref="AA138">_xlfn.XLOOKUP(AA$1&amp;$R138,$C$3:$C$1662&amp;$D$3:$D$1662,$E$3:$E$1662,0,0,1)</f>
        <v>57300</v>
      </c>
      <c r="AB138" s="2" cm="1">
        <f t="array" ref="AB138">_xlfn.XLOOKUP(AB$1&amp;$R138,$C$3:$C$1662&amp;$D$3:$D$1662,$E$3:$E$1662,0,0,1)</f>
        <v>13500</v>
      </c>
      <c r="AC138" s="2" cm="1">
        <f t="array" ref="AC138">_xlfn.XLOOKUP(AC$1&amp;$R138,$C$3:$C$1662&amp;$D$3:$D$1662,$E$3:$E$1662,0,0,1)</f>
        <v>24800</v>
      </c>
    </row>
    <row r="139" spans="3:29" x14ac:dyDescent="0.4">
      <c r="C139" t="s">
        <v>758</v>
      </c>
      <c r="D139" t="s">
        <v>649</v>
      </c>
      <c r="E139">
        <v>24800</v>
      </c>
      <c r="R139" t="s">
        <v>288</v>
      </c>
      <c r="S139" s="2">
        <f t="shared" si="11"/>
        <v>7351860</v>
      </c>
      <c r="T139" s="2">
        <f t="shared" si="12"/>
        <v>6843100</v>
      </c>
      <c r="U139" s="2">
        <f t="shared" si="12"/>
        <v>6030400</v>
      </c>
      <c r="V139" s="2">
        <f t="shared" si="12"/>
        <v>9165600</v>
      </c>
      <c r="W139" s="2">
        <f t="shared" si="12"/>
        <v>6326100</v>
      </c>
      <c r="X139" s="2">
        <f t="shared" si="12"/>
        <v>8394100</v>
      </c>
      <c r="Y139" s="2" cm="1">
        <f t="array" ref="Y139">_xlfn.XLOOKUP(Y$1&amp;$R139,$C$3:$C$1662&amp;$D$3:$D$1662,$E$3:$E$1662,0,0,1)</f>
        <v>1900</v>
      </c>
      <c r="Z139" s="2" cm="1">
        <f t="array" ref="Z139">_xlfn.XLOOKUP(Z$1&amp;$R139,$C$3:$C$1662&amp;$D$3:$D$1662,$E$3:$E$1662,0,0,1)</f>
        <v>31000</v>
      </c>
      <c r="AA139" s="2" cm="1">
        <f t="array" ref="AA139">_xlfn.XLOOKUP(AA$1&amp;$R139,$C$3:$C$1662&amp;$D$3:$D$1662,$E$3:$E$1662,0,0,1)</f>
        <v>19500</v>
      </c>
      <c r="AB139" s="2" cm="1">
        <f t="array" ref="AB139">_xlfn.XLOOKUP(AB$1&amp;$R139,$C$3:$C$1662&amp;$D$3:$D$1662,$E$3:$E$1662,0,0,1)</f>
        <v>57600</v>
      </c>
      <c r="AC139" s="2" cm="1">
        <f t="array" ref="AC139">_xlfn.XLOOKUP(AC$1&amp;$R139,$C$3:$C$1662&amp;$D$3:$D$1662,$E$3:$E$1662,0,0,1)</f>
        <v>10800</v>
      </c>
    </row>
    <row r="140" spans="3:29" x14ac:dyDescent="0.4">
      <c r="C140" t="s">
        <v>758</v>
      </c>
      <c r="D140" t="s">
        <v>650</v>
      </c>
      <c r="E140">
        <v>10800</v>
      </c>
      <c r="R140" t="s">
        <v>284</v>
      </c>
      <c r="S140" s="2">
        <f t="shared" si="11"/>
        <v>7379240</v>
      </c>
      <c r="T140" s="2">
        <f t="shared" si="12"/>
        <v>6877800</v>
      </c>
      <c r="U140" s="2">
        <f t="shared" si="12"/>
        <v>6090800</v>
      </c>
      <c r="V140" s="2">
        <f t="shared" si="12"/>
        <v>9170400</v>
      </c>
      <c r="W140" s="2">
        <f t="shared" si="12"/>
        <v>6338300</v>
      </c>
      <c r="X140" s="2">
        <f t="shared" si="12"/>
        <v>8418900</v>
      </c>
      <c r="Y140" s="2" cm="1">
        <f t="array" ref="Y140">_xlfn.XLOOKUP(Y$1&amp;$R140,$C$3:$C$1662&amp;$D$3:$D$1662,$E$3:$E$1662,0,0,1)</f>
        <v>34700</v>
      </c>
      <c r="Z140" s="2" cm="1">
        <f t="array" ref="Z140">_xlfn.XLOOKUP(Z$1&amp;$R140,$C$3:$C$1662&amp;$D$3:$D$1662,$E$3:$E$1662,0,0,1)</f>
        <v>60400</v>
      </c>
      <c r="AA140" s="2" cm="1">
        <f t="array" ref="AA140">_xlfn.XLOOKUP(AA$1&amp;$R140,$C$3:$C$1662&amp;$D$3:$D$1662,$E$3:$E$1662,0,0,1)</f>
        <v>4800</v>
      </c>
      <c r="AB140" s="2" cm="1">
        <f t="array" ref="AB140">_xlfn.XLOOKUP(AB$1&amp;$R140,$C$3:$C$1662&amp;$D$3:$D$1662,$E$3:$E$1662,0,0,1)</f>
        <v>12200</v>
      </c>
      <c r="AC140" s="2" cm="1">
        <f t="array" ref="AC140">_xlfn.XLOOKUP(AC$1&amp;$R140,$C$3:$C$1662&amp;$D$3:$D$1662,$E$3:$E$1662,0,0,1)</f>
        <v>24800</v>
      </c>
    </row>
    <row r="141" spans="3:29" x14ac:dyDescent="0.4">
      <c r="C141" t="s">
        <v>758</v>
      </c>
      <c r="D141" t="s">
        <v>651</v>
      </c>
      <c r="E141">
        <v>24800</v>
      </c>
      <c r="R141" t="s">
        <v>105</v>
      </c>
      <c r="S141" s="2">
        <f t="shared" si="11"/>
        <v>7404000</v>
      </c>
      <c r="T141" s="2">
        <f t="shared" si="12"/>
        <v>6928700</v>
      </c>
      <c r="U141" s="2">
        <f t="shared" si="12"/>
        <v>6093500</v>
      </c>
      <c r="V141" s="2">
        <f t="shared" si="12"/>
        <v>9203100</v>
      </c>
      <c r="W141" s="2">
        <f t="shared" si="12"/>
        <v>6363400</v>
      </c>
      <c r="X141" s="2">
        <f t="shared" si="12"/>
        <v>8431300</v>
      </c>
      <c r="Y141" s="2" cm="1">
        <f t="array" ref="Y141">_xlfn.XLOOKUP(Y$1&amp;$R141,$C$3:$C$1662&amp;$D$3:$D$1662,$E$3:$E$1662,0,0,1)</f>
        <v>50900</v>
      </c>
      <c r="Z141" s="2" cm="1">
        <f t="array" ref="Z141">_xlfn.XLOOKUP(Z$1&amp;$R141,$C$3:$C$1662&amp;$D$3:$D$1662,$E$3:$E$1662,0,0,1)</f>
        <v>2700</v>
      </c>
      <c r="AA141" s="2" cm="1">
        <f t="array" ref="AA141">_xlfn.XLOOKUP(AA$1&amp;$R141,$C$3:$C$1662&amp;$D$3:$D$1662,$E$3:$E$1662,0,0,1)</f>
        <v>32700</v>
      </c>
      <c r="AB141" s="2" cm="1">
        <f t="array" ref="AB141">_xlfn.XLOOKUP(AB$1&amp;$R141,$C$3:$C$1662&amp;$D$3:$D$1662,$E$3:$E$1662,0,0,1)</f>
        <v>25100</v>
      </c>
      <c r="AC141" s="2" cm="1">
        <f t="array" ref="AC141">_xlfn.XLOOKUP(AC$1&amp;$R141,$C$3:$C$1662&amp;$D$3:$D$1662,$E$3:$E$1662,0,0,1)</f>
        <v>12400</v>
      </c>
    </row>
    <row r="142" spans="3:29" x14ac:dyDescent="0.4">
      <c r="C142" t="s">
        <v>758</v>
      </c>
      <c r="D142" t="s">
        <v>652</v>
      </c>
      <c r="E142">
        <v>12400</v>
      </c>
      <c r="R142" t="s">
        <v>42</v>
      </c>
      <c r="S142" s="2">
        <f t="shared" si="11"/>
        <v>7463500</v>
      </c>
      <c r="T142" s="2">
        <f t="shared" si="12"/>
        <v>7078200</v>
      </c>
      <c r="U142" s="2">
        <f t="shared" si="12"/>
        <v>6109300</v>
      </c>
      <c r="V142" s="2">
        <f t="shared" si="12"/>
        <v>9270700</v>
      </c>
      <c r="W142" s="2">
        <f t="shared" si="12"/>
        <v>6422800</v>
      </c>
      <c r="X142" s="2">
        <f t="shared" si="12"/>
        <v>8436500</v>
      </c>
      <c r="Y142" s="2" cm="1">
        <f t="array" ref="Y142">_xlfn.XLOOKUP(Y$1&amp;$R142,$C$3:$C$1662&amp;$D$3:$D$1662,$E$3:$E$1662,0,0,1)</f>
        <v>149500</v>
      </c>
      <c r="Z142" s="2" cm="1">
        <f t="array" ref="Z142">_xlfn.XLOOKUP(Z$1&amp;$R142,$C$3:$C$1662&amp;$D$3:$D$1662,$E$3:$E$1662,0,0,1)</f>
        <v>15800</v>
      </c>
      <c r="AA142" s="2" cm="1">
        <f t="array" ref="AA142">_xlfn.XLOOKUP(AA$1&amp;$R142,$C$3:$C$1662&amp;$D$3:$D$1662,$E$3:$E$1662,0,0,1)</f>
        <v>67600</v>
      </c>
      <c r="AB142" s="2" cm="1">
        <f t="array" ref="AB142">_xlfn.XLOOKUP(AB$1&amp;$R142,$C$3:$C$1662&amp;$D$3:$D$1662,$E$3:$E$1662,0,0,1)</f>
        <v>59400</v>
      </c>
      <c r="AC142" s="2" cm="1">
        <f t="array" ref="AC142">_xlfn.XLOOKUP(AC$1&amp;$R142,$C$3:$C$1662&amp;$D$3:$D$1662,$E$3:$E$1662,0,0,1)</f>
        <v>5200</v>
      </c>
    </row>
    <row r="143" spans="3:29" x14ac:dyDescent="0.4">
      <c r="C143" t="s">
        <v>758</v>
      </c>
      <c r="D143" t="s">
        <v>653</v>
      </c>
      <c r="E143">
        <v>5200</v>
      </c>
      <c r="R143" t="s">
        <v>111</v>
      </c>
      <c r="S143" s="2">
        <f t="shared" si="11"/>
        <v>7498560</v>
      </c>
      <c r="T143" s="2">
        <f t="shared" si="12"/>
        <v>7117600</v>
      </c>
      <c r="U143" s="2">
        <f t="shared" si="12"/>
        <v>6111600</v>
      </c>
      <c r="V143" s="2">
        <f t="shared" si="12"/>
        <v>9330900</v>
      </c>
      <c r="W143" s="2">
        <f t="shared" si="12"/>
        <v>6479800</v>
      </c>
      <c r="X143" s="2">
        <f t="shared" si="12"/>
        <v>8452900</v>
      </c>
      <c r="Y143" s="2" cm="1">
        <f t="array" ref="Y143">_xlfn.XLOOKUP(Y$1&amp;$R143,$C$3:$C$1662&amp;$D$3:$D$1662,$E$3:$E$1662,0,0,1)</f>
        <v>39400</v>
      </c>
      <c r="Z143" s="2" cm="1">
        <f t="array" ref="Z143">_xlfn.XLOOKUP(Z$1&amp;$R143,$C$3:$C$1662&amp;$D$3:$D$1662,$E$3:$E$1662,0,0,1)</f>
        <v>2300</v>
      </c>
      <c r="AA143" s="2" cm="1">
        <f t="array" ref="AA143">_xlfn.XLOOKUP(AA$1&amp;$R143,$C$3:$C$1662&amp;$D$3:$D$1662,$E$3:$E$1662,0,0,1)</f>
        <v>60200</v>
      </c>
      <c r="AB143" s="2" cm="1">
        <f t="array" ref="AB143">_xlfn.XLOOKUP(AB$1&amp;$R143,$C$3:$C$1662&amp;$D$3:$D$1662,$E$3:$E$1662,0,0,1)</f>
        <v>57000</v>
      </c>
      <c r="AC143" s="2" cm="1">
        <f t="array" ref="AC143">_xlfn.XLOOKUP(AC$1&amp;$R143,$C$3:$C$1662&amp;$D$3:$D$1662,$E$3:$E$1662,0,0,1)</f>
        <v>16400</v>
      </c>
    </row>
    <row r="144" spans="3:29" x14ac:dyDescent="0.4">
      <c r="C144" t="s">
        <v>758</v>
      </c>
      <c r="D144" t="s">
        <v>654</v>
      </c>
      <c r="E144">
        <v>16400</v>
      </c>
      <c r="R144" t="s">
        <v>186</v>
      </c>
      <c r="S144" s="2">
        <f t="shared" si="11"/>
        <v>7536740</v>
      </c>
      <c r="T144" s="2">
        <f t="shared" si="12"/>
        <v>7228600</v>
      </c>
      <c r="U144" s="2">
        <f t="shared" si="12"/>
        <v>6118800</v>
      </c>
      <c r="V144" s="2">
        <f t="shared" si="12"/>
        <v>9341700</v>
      </c>
      <c r="W144" s="2">
        <f t="shared" si="12"/>
        <v>6495900</v>
      </c>
      <c r="X144" s="2">
        <f t="shared" si="12"/>
        <v>8498700</v>
      </c>
      <c r="Y144" s="2" cm="1">
        <f t="array" ref="Y144">_xlfn.XLOOKUP(Y$1&amp;$R144,$C$3:$C$1662&amp;$D$3:$D$1662,$E$3:$E$1662,0,0,1)</f>
        <v>111000</v>
      </c>
      <c r="Z144" s="2" cm="1">
        <f t="array" ref="Z144">_xlfn.XLOOKUP(Z$1&amp;$R144,$C$3:$C$1662&amp;$D$3:$D$1662,$E$3:$E$1662,0,0,1)</f>
        <v>7200</v>
      </c>
      <c r="AA144" s="2" cm="1">
        <f t="array" ref="AA144">_xlfn.XLOOKUP(AA$1&amp;$R144,$C$3:$C$1662&amp;$D$3:$D$1662,$E$3:$E$1662,0,0,1)</f>
        <v>10800</v>
      </c>
      <c r="AB144" s="2" cm="1">
        <f t="array" ref="AB144">_xlfn.XLOOKUP(AB$1&amp;$R144,$C$3:$C$1662&amp;$D$3:$D$1662,$E$3:$E$1662,0,0,1)</f>
        <v>16100</v>
      </c>
      <c r="AC144" s="2" cm="1">
        <f t="array" ref="AC144">_xlfn.XLOOKUP(AC$1&amp;$R144,$C$3:$C$1662&amp;$D$3:$D$1662,$E$3:$E$1662,0,0,1)</f>
        <v>45800</v>
      </c>
    </row>
    <row r="145" spans="3:29" x14ac:dyDescent="0.4">
      <c r="C145" t="s">
        <v>758</v>
      </c>
      <c r="D145" t="s">
        <v>655</v>
      </c>
      <c r="E145">
        <v>45800</v>
      </c>
      <c r="R145" t="s">
        <v>68</v>
      </c>
      <c r="S145" s="2">
        <f t="shared" si="11"/>
        <v>7558680</v>
      </c>
      <c r="T145" s="2">
        <f t="shared" si="12"/>
        <v>7272600</v>
      </c>
      <c r="U145" s="2">
        <f t="shared" si="12"/>
        <v>6120700</v>
      </c>
      <c r="V145" s="2">
        <f t="shared" si="12"/>
        <v>9367600</v>
      </c>
      <c r="W145" s="2">
        <f t="shared" si="12"/>
        <v>6519700</v>
      </c>
      <c r="X145" s="2">
        <f t="shared" si="12"/>
        <v>8512800</v>
      </c>
      <c r="Y145" s="2" cm="1">
        <f t="array" ref="Y145">_xlfn.XLOOKUP(Y$1&amp;$R145,$C$3:$C$1662&amp;$D$3:$D$1662,$E$3:$E$1662,0,0,1)</f>
        <v>44000</v>
      </c>
      <c r="Z145" s="2" cm="1">
        <f t="array" ref="Z145">_xlfn.XLOOKUP(Z$1&amp;$R145,$C$3:$C$1662&amp;$D$3:$D$1662,$E$3:$E$1662,0,0,1)</f>
        <v>1900</v>
      </c>
      <c r="AA145" s="2" cm="1">
        <f t="array" ref="AA145">_xlfn.XLOOKUP(AA$1&amp;$R145,$C$3:$C$1662&amp;$D$3:$D$1662,$E$3:$E$1662,0,0,1)</f>
        <v>25900</v>
      </c>
      <c r="AB145" s="2" cm="1">
        <f t="array" ref="AB145">_xlfn.XLOOKUP(AB$1&amp;$R145,$C$3:$C$1662&amp;$D$3:$D$1662,$E$3:$E$1662,0,0,1)</f>
        <v>23800</v>
      </c>
      <c r="AC145" s="2" cm="1">
        <f t="array" ref="AC145">_xlfn.XLOOKUP(AC$1&amp;$R145,$C$3:$C$1662&amp;$D$3:$D$1662,$E$3:$E$1662,0,0,1)</f>
        <v>14100</v>
      </c>
    </row>
    <row r="146" spans="3:29" x14ac:dyDescent="0.4">
      <c r="C146" t="s">
        <v>758</v>
      </c>
      <c r="D146" t="s">
        <v>656</v>
      </c>
      <c r="E146">
        <v>14100</v>
      </c>
      <c r="R146" t="s">
        <v>237</v>
      </c>
      <c r="S146" s="2">
        <f t="shared" si="11"/>
        <v>7582420</v>
      </c>
      <c r="T146" s="2">
        <f t="shared" si="12"/>
        <v>7287900</v>
      </c>
      <c r="U146" s="2">
        <f t="shared" si="12"/>
        <v>6158600</v>
      </c>
      <c r="V146" s="2">
        <f t="shared" si="12"/>
        <v>9414800</v>
      </c>
      <c r="W146" s="2">
        <f t="shared" si="12"/>
        <v>6532400</v>
      </c>
      <c r="X146" s="2">
        <f t="shared" si="12"/>
        <v>8518400</v>
      </c>
      <c r="Y146" s="2" cm="1">
        <f t="array" ref="Y146">_xlfn.XLOOKUP(Y$1&amp;$R146,$C$3:$C$1662&amp;$D$3:$D$1662,$E$3:$E$1662,0,0,1)</f>
        <v>15300</v>
      </c>
      <c r="Z146" s="2" cm="1">
        <f t="array" ref="Z146">_xlfn.XLOOKUP(Z$1&amp;$R146,$C$3:$C$1662&amp;$D$3:$D$1662,$E$3:$E$1662,0,0,1)</f>
        <v>37900</v>
      </c>
      <c r="AA146" s="2" cm="1">
        <f t="array" ref="AA146">_xlfn.XLOOKUP(AA$1&amp;$R146,$C$3:$C$1662&amp;$D$3:$D$1662,$E$3:$E$1662,0,0,1)</f>
        <v>47200</v>
      </c>
      <c r="AB146" s="2" cm="1">
        <f t="array" ref="AB146">_xlfn.XLOOKUP(AB$1&amp;$R146,$C$3:$C$1662&amp;$D$3:$D$1662,$E$3:$E$1662,0,0,1)</f>
        <v>12700</v>
      </c>
      <c r="AC146" s="2" cm="1">
        <f t="array" ref="AC146">_xlfn.XLOOKUP(AC$1&amp;$R146,$C$3:$C$1662&amp;$D$3:$D$1662,$E$3:$E$1662,0,0,1)</f>
        <v>5600</v>
      </c>
    </row>
    <row r="147" spans="3:29" x14ac:dyDescent="0.4">
      <c r="C147" t="s">
        <v>758</v>
      </c>
      <c r="D147" t="s">
        <v>657</v>
      </c>
      <c r="E147">
        <v>5600</v>
      </c>
      <c r="R147" t="s">
        <v>197</v>
      </c>
      <c r="S147" s="2">
        <f t="shared" si="11"/>
        <v>7599580</v>
      </c>
      <c r="T147" s="2">
        <f t="shared" si="12"/>
        <v>7300900</v>
      </c>
      <c r="U147" s="2">
        <f t="shared" si="12"/>
        <v>6175800</v>
      </c>
      <c r="V147" s="2">
        <f t="shared" si="12"/>
        <v>9434600</v>
      </c>
      <c r="W147" s="2">
        <f t="shared" si="12"/>
        <v>6534600</v>
      </c>
      <c r="X147" s="2">
        <f t="shared" si="12"/>
        <v>8552000</v>
      </c>
      <c r="Y147" s="2" cm="1">
        <f t="array" ref="Y147">_xlfn.XLOOKUP(Y$1&amp;$R147,$C$3:$C$1662&amp;$D$3:$D$1662,$E$3:$E$1662,0,0,1)</f>
        <v>13000</v>
      </c>
      <c r="Z147" s="2" cm="1">
        <f t="array" ref="Z147">_xlfn.XLOOKUP(Z$1&amp;$R147,$C$3:$C$1662&amp;$D$3:$D$1662,$E$3:$E$1662,0,0,1)</f>
        <v>17200</v>
      </c>
      <c r="AA147" s="2" cm="1">
        <f t="array" ref="AA147">_xlfn.XLOOKUP(AA$1&amp;$R147,$C$3:$C$1662&amp;$D$3:$D$1662,$E$3:$E$1662,0,0,1)</f>
        <v>19800</v>
      </c>
      <c r="AB147" s="2" cm="1">
        <f t="array" ref="AB147">_xlfn.XLOOKUP(AB$1&amp;$R147,$C$3:$C$1662&amp;$D$3:$D$1662,$E$3:$E$1662,0,0,1)</f>
        <v>2200</v>
      </c>
      <c r="AC147" s="2" cm="1">
        <f t="array" ref="AC147">_xlfn.XLOOKUP(AC$1&amp;$R147,$C$3:$C$1662&amp;$D$3:$D$1662,$E$3:$E$1662,0,0,1)</f>
        <v>33600</v>
      </c>
    </row>
    <row r="148" spans="3:29" x14ac:dyDescent="0.4">
      <c r="C148" t="s">
        <v>758</v>
      </c>
      <c r="D148" t="s">
        <v>658</v>
      </c>
      <c r="E148">
        <v>33600</v>
      </c>
      <c r="R148" t="s">
        <v>50</v>
      </c>
      <c r="S148" s="2">
        <f t="shared" si="11"/>
        <v>7629500</v>
      </c>
      <c r="T148" s="2">
        <f t="shared" ref="T148:X163" si="13">T147+Y148</f>
        <v>7312400</v>
      </c>
      <c r="U148" s="2">
        <f t="shared" si="13"/>
        <v>6198400</v>
      </c>
      <c r="V148" s="2">
        <f t="shared" si="13"/>
        <v>9486900</v>
      </c>
      <c r="W148" s="2">
        <f t="shared" si="13"/>
        <v>6557100</v>
      </c>
      <c r="X148" s="2">
        <f t="shared" si="13"/>
        <v>8592700</v>
      </c>
      <c r="Y148" s="2" cm="1">
        <f t="array" ref="Y148">_xlfn.XLOOKUP(Y$1&amp;$R148,$C$3:$C$1662&amp;$D$3:$D$1662,$E$3:$E$1662,0,0,1)</f>
        <v>11500</v>
      </c>
      <c r="Z148" s="2" cm="1">
        <f t="array" ref="Z148">_xlfn.XLOOKUP(Z$1&amp;$R148,$C$3:$C$1662&amp;$D$3:$D$1662,$E$3:$E$1662,0,0,1)</f>
        <v>22600</v>
      </c>
      <c r="AA148" s="2" cm="1">
        <f t="array" ref="AA148">_xlfn.XLOOKUP(AA$1&amp;$R148,$C$3:$C$1662&amp;$D$3:$D$1662,$E$3:$E$1662,0,0,1)</f>
        <v>52300</v>
      </c>
      <c r="AB148" s="2" cm="1">
        <f t="array" ref="AB148">_xlfn.XLOOKUP(AB$1&amp;$R148,$C$3:$C$1662&amp;$D$3:$D$1662,$E$3:$E$1662,0,0,1)</f>
        <v>22500</v>
      </c>
      <c r="AC148" s="2" cm="1">
        <f t="array" ref="AC148">_xlfn.XLOOKUP(AC$1&amp;$R148,$C$3:$C$1662&amp;$D$3:$D$1662,$E$3:$E$1662,0,0,1)</f>
        <v>40700</v>
      </c>
    </row>
    <row r="149" spans="3:29" x14ac:dyDescent="0.4">
      <c r="C149" t="s">
        <v>758</v>
      </c>
      <c r="D149" t="s">
        <v>659</v>
      </c>
      <c r="E149">
        <v>40700</v>
      </c>
      <c r="R149" t="s">
        <v>7</v>
      </c>
      <c r="S149" s="2">
        <f t="shared" si="11"/>
        <v>7641780</v>
      </c>
      <c r="T149" s="2">
        <f t="shared" si="13"/>
        <v>7332100</v>
      </c>
      <c r="U149" s="2">
        <f t="shared" si="13"/>
        <v>6205200</v>
      </c>
      <c r="V149" s="2">
        <f t="shared" si="13"/>
        <v>9495900</v>
      </c>
      <c r="W149" s="2">
        <f t="shared" si="13"/>
        <v>6570400</v>
      </c>
      <c r="X149" s="2">
        <f t="shared" si="13"/>
        <v>8605300</v>
      </c>
      <c r="Y149" s="2" cm="1">
        <f t="array" ref="Y149">_xlfn.XLOOKUP(Y$1&amp;$R149,$C$3:$C$1662&amp;$D$3:$D$1662,$E$3:$E$1662,0,0,1)</f>
        <v>19700</v>
      </c>
      <c r="Z149" s="2" cm="1">
        <f t="array" ref="Z149">_xlfn.XLOOKUP(Z$1&amp;$R149,$C$3:$C$1662&amp;$D$3:$D$1662,$E$3:$E$1662,0,0,1)</f>
        <v>6800</v>
      </c>
      <c r="AA149" s="2" cm="1">
        <f t="array" ref="AA149">_xlfn.XLOOKUP(AA$1&amp;$R149,$C$3:$C$1662&amp;$D$3:$D$1662,$E$3:$E$1662,0,0,1)</f>
        <v>9000</v>
      </c>
      <c r="AB149" s="2" cm="1">
        <f t="array" ref="AB149">_xlfn.XLOOKUP(AB$1&amp;$R149,$C$3:$C$1662&amp;$D$3:$D$1662,$E$3:$E$1662,0,0,1)</f>
        <v>13300</v>
      </c>
      <c r="AC149" s="2" cm="1">
        <f t="array" ref="AC149">_xlfn.XLOOKUP(AC$1&amp;$R149,$C$3:$C$1662&amp;$D$3:$D$1662,$E$3:$E$1662,0,0,1)</f>
        <v>12600</v>
      </c>
    </row>
    <row r="150" spans="3:29" x14ac:dyDescent="0.4">
      <c r="C150" t="s">
        <v>758</v>
      </c>
      <c r="D150" t="s">
        <v>660</v>
      </c>
      <c r="E150">
        <v>12600</v>
      </c>
      <c r="R150" t="s">
        <v>46</v>
      </c>
      <c r="S150" s="2">
        <f t="shared" si="11"/>
        <v>7656960</v>
      </c>
      <c r="T150" s="2">
        <f t="shared" si="13"/>
        <v>7350700</v>
      </c>
      <c r="U150" s="2">
        <f t="shared" si="13"/>
        <v>6210200</v>
      </c>
      <c r="V150" s="2">
        <f t="shared" si="13"/>
        <v>9516400</v>
      </c>
      <c r="W150" s="2">
        <f t="shared" si="13"/>
        <v>6581400</v>
      </c>
      <c r="X150" s="2">
        <f t="shared" si="13"/>
        <v>8626100</v>
      </c>
      <c r="Y150" s="2" cm="1">
        <f t="array" ref="Y150">_xlfn.XLOOKUP(Y$1&amp;$R150,$C$3:$C$1662&amp;$D$3:$D$1662,$E$3:$E$1662,0,0,1)</f>
        <v>18600</v>
      </c>
      <c r="Z150" s="2" cm="1">
        <f t="array" ref="Z150">_xlfn.XLOOKUP(Z$1&amp;$R150,$C$3:$C$1662&amp;$D$3:$D$1662,$E$3:$E$1662,0,0,1)</f>
        <v>5000</v>
      </c>
      <c r="AA150" s="2" cm="1">
        <f t="array" ref="AA150">_xlfn.XLOOKUP(AA$1&amp;$R150,$C$3:$C$1662&amp;$D$3:$D$1662,$E$3:$E$1662,0,0,1)</f>
        <v>20500</v>
      </c>
      <c r="AB150" s="2" cm="1">
        <f t="array" ref="AB150">_xlfn.XLOOKUP(AB$1&amp;$R150,$C$3:$C$1662&amp;$D$3:$D$1662,$E$3:$E$1662,0,0,1)</f>
        <v>11000</v>
      </c>
      <c r="AC150" s="2" cm="1">
        <f t="array" ref="AC150">_xlfn.XLOOKUP(AC$1&amp;$R150,$C$3:$C$1662&amp;$D$3:$D$1662,$E$3:$E$1662,0,0,1)</f>
        <v>20800</v>
      </c>
    </row>
    <row r="151" spans="3:29" x14ac:dyDescent="0.4">
      <c r="C151" t="s">
        <v>758</v>
      </c>
      <c r="D151" t="s">
        <v>661</v>
      </c>
      <c r="E151">
        <v>20800</v>
      </c>
      <c r="R151" t="s">
        <v>74</v>
      </c>
      <c r="S151" s="2">
        <f t="shared" si="11"/>
        <v>7681420</v>
      </c>
      <c r="T151" s="2">
        <f t="shared" si="13"/>
        <v>7363300</v>
      </c>
      <c r="U151" s="2">
        <f t="shared" si="13"/>
        <v>6251800</v>
      </c>
      <c r="V151" s="2">
        <f t="shared" si="13"/>
        <v>9567000</v>
      </c>
      <c r="W151" s="2">
        <f t="shared" si="13"/>
        <v>6587700</v>
      </c>
      <c r="X151" s="2">
        <f t="shared" si="13"/>
        <v>8637300</v>
      </c>
      <c r="Y151" s="2" cm="1">
        <f t="array" ref="Y151">_xlfn.XLOOKUP(Y$1&amp;$R151,$C$3:$C$1662&amp;$D$3:$D$1662,$E$3:$E$1662,0,0,1)</f>
        <v>12600</v>
      </c>
      <c r="Z151" s="2" cm="1">
        <f t="array" ref="Z151">_xlfn.XLOOKUP(Z$1&amp;$R151,$C$3:$C$1662&amp;$D$3:$D$1662,$E$3:$E$1662,0,0,1)</f>
        <v>41600</v>
      </c>
      <c r="AA151" s="2" cm="1">
        <f t="array" ref="AA151">_xlfn.XLOOKUP(AA$1&amp;$R151,$C$3:$C$1662&amp;$D$3:$D$1662,$E$3:$E$1662,0,0,1)</f>
        <v>50600</v>
      </c>
      <c r="AB151" s="2" cm="1">
        <f t="array" ref="AB151">_xlfn.XLOOKUP(AB$1&amp;$R151,$C$3:$C$1662&amp;$D$3:$D$1662,$E$3:$E$1662,0,0,1)</f>
        <v>6300</v>
      </c>
      <c r="AC151" s="2" cm="1">
        <f t="array" ref="AC151">_xlfn.XLOOKUP(AC$1&amp;$R151,$C$3:$C$1662&amp;$D$3:$D$1662,$E$3:$E$1662,0,0,1)</f>
        <v>11200</v>
      </c>
    </row>
    <row r="152" spans="3:29" x14ac:dyDescent="0.4">
      <c r="C152" t="s">
        <v>758</v>
      </c>
      <c r="D152" t="s">
        <v>662</v>
      </c>
      <c r="E152">
        <v>11200</v>
      </c>
      <c r="R152" t="s">
        <v>8</v>
      </c>
      <c r="S152" s="2">
        <f t="shared" si="11"/>
        <v>7694480</v>
      </c>
      <c r="T152" s="2">
        <f t="shared" si="13"/>
        <v>7387100</v>
      </c>
      <c r="U152" s="2">
        <f t="shared" si="13"/>
        <v>6263400</v>
      </c>
      <c r="V152" s="2">
        <f t="shared" si="13"/>
        <v>9573300</v>
      </c>
      <c r="W152" s="2">
        <f t="shared" si="13"/>
        <v>6604300</v>
      </c>
      <c r="X152" s="2">
        <f t="shared" si="13"/>
        <v>8644300</v>
      </c>
      <c r="Y152" s="2" cm="1">
        <f t="array" ref="Y152">_xlfn.XLOOKUP(Y$1&amp;$R152,$C$3:$C$1662&amp;$D$3:$D$1662,$E$3:$E$1662,0,0,1)</f>
        <v>23800</v>
      </c>
      <c r="Z152" s="2" cm="1">
        <f t="array" ref="Z152">_xlfn.XLOOKUP(Z$1&amp;$R152,$C$3:$C$1662&amp;$D$3:$D$1662,$E$3:$E$1662,0,0,1)</f>
        <v>11600</v>
      </c>
      <c r="AA152" s="2" cm="1">
        <f t="array" ref="AA152">_xlfn.XLOOKUP(AA$1&amp;$R152,$C$3:$C$1662&amp;$D$3:$D$1662,$E$3:$E$1662,0,0,1)</f>
        <v>6300</v>
      </c>
      <c r="AB152" s="2" cm="1">
        <f t="array" ref="AB152">_xlfn.XLOOKUP(AB$1&amp;$R152,$C$3:$C$1662&amp;$D$3:$D$1662,$E$3:$E$1662,0,0,1)</f>
        <v>16600</v>
      </c>
      <c r="AC152" s="2" cm="1">
        <f t="array" ref="AC152">_xlfn.XLOOKUP(AC$1&amp;$R152,$C$3:$C$1662&amp;$D$3:$D$1662,$E$3:$E$1662,0,0,1)</f>
        <v>7000</v>
      </c>
    </row>
    <row r="153" spans="3:29" x14ac:dyDescent="0.4">
      <c r="C153" t="s">
        <v>758</v>
      </c>
      <c r="D153" t="s">
        <v>663</v>
      </c>
      <c r="E153">
        <v>7000</v>
      </c>
      <c r="R153" t="s">
        <v>9</v>
      </c>
      <c r="S153" s="2">
        <f t="shared" si="11"/>
        <v>7916060</v>
      </c>
      <c r="T153" s="2">
        <f t="shared" si="13"/>
        <v>7638200</v>
      </c>
      <c r="U153" s="2">
        <f t="shared" si="13"/>
        <v>6521000</v>
      </c>
      <c r="V153" s="2">
        <f t="shared" si="13"/>
        <v>9813400</v>
      </c>
      <c r="W153" s="2">
        <f t="shared" si="13"/>
        <v>6745000</v>
      </c>
      <c r="X153" s="2">
        <f t="shared" si="13"/>
        <v>8862700</v>
      </c>
      <c r="Y153" s="2" cm="1">
        <f t="array" ref="Y153">_xlfn.XLOOKUP(Y$1&amp;$R153,$C$3:$C$1662&amp;$D$3:$D$1662,$E$3:$E$1662,0,0,1)</f>
        <v>251100</v>
      </c>
      <c r="Z153" s="2" cm="1">
        <f t="array" ref="Z153">_xlfn.XLOOKUP(Z$1&amp;$R153,$C$3:$C$1662&amp;$D$3:$D$1662,$E$3:$E$1662,0,0,1)</f>
        <v>257600</v>
      </c>
      <c r="AA153" s="2" cm="1">
        <f t="array" ref="AA153">_xlfn.XLOOKUP(AA$1&amp;$R153,$C$3:$C$1662&amp;$D$3:$D$1662,$E$3:$E$1662,0,0,1)</f>
        <v>240100</v>
      </c>
      <c r="AB153" s="2" cm="1">
        <f t="array" ref="AB153">_xlfn.XLOOKUP(AB$1&amp;$R153,$C$3:$C$1662&amp;$D$3:$D$1662,$E$3:$E$1662,0,0,1)</f>
        <v>140700</v>
      </c>
      <c r="AC153" s="2" cm="1">
        <f t="array" ref="AC153">_xlfn.XLOOKUP(AC$1&amp;$R153,$C$3:$C$1662&amp;$D$3:$D$1662,$E$3:$E$1662,0,0,1)</f>
        <v>218400</v>
      </c>
    </row>
    <row r="154" spans="3:29" x14ac:dyDescent="0.4">
      <c r="C154" t="s">
        <v>758</v>
      </c>
      <c r="D154" t="s">
        <v>664</v>
      </c>
      <c r="E154">
        <v>218400</v>
      </c>
      <c r="R154" t="s">
        <v>81</v>
      </c>
      <c r="S154" s="2">
        <f t="shared" si="11"/>
        <v>7951260</v>
      </c>
      <c r="T154" s="2">
        <f t="shared" si="13"/>
        <v>7665000</v>
      </c>
      <c r="U154" s="2">
        <f t="shared" si="13"/>
        <v>6581200</v>
      </c>
      <c r="V154" s="2">
        <f t="shared" si="13"/>
        <v>9874100</v>
      </c>
      <c r="W154" s="2">
        <f t="shared" si="13"/>
        <v>6765800</v>
      </c>
      <c r="X154" s="2">
        <f t="shared" si="13"/>
        <v>8870200</v>
      </c>
      <c r="Y154" s="2" cm="1">
        <f t="array" ref="Y154">_xlfn.XLOOKUP(Y$1&amp;$R154,$C$3:$C$1662&amp;$D$3:$D$1662,$E$3:$E$1662,0,0,1)</f>
        <v>26800</v>
      </c>
      <c r="Z154" s="2" cm="1">
        <f t="array" ref="Z154">_xlfn.XLOOKUP(Z$1&amp;$R154,$C$3:$C$1662&amp;$D$3:$D$1662,$E$3:$E$1662,0,0,1)</f>
        <v>60200</v>
      </c>
      <c r="AA154" s="2" cm="1">
        <f t="array" ref="AA154">_xlfn.XLOOKUP(AA$1&amp;$R154,$C$3:$C$1662&amp;$D$3:$D$1662,$E$3:$E$1662,0,0,1)</f>
        <v>60700</v>
      </c>
      <c r="AB154" s="2" cm="1">
        <f t="array" ref="AB154">_xlfn.XLOOKUP(AB$1&amp;$R154,$C$3:$C$1662&amp;$D$3:$D$1662,$E$3:$E$1662,0,0,1)</f>
        <v>20800</v>
      </c>
      <c r="AC154" s="2" cm="1">
        <f t="array" ref="AC154">_xlfn.XLOOKUP(AC$1&amp;$R154,$C$3:$C$1662&amp;$D$3:$D$1662,$E$3:$E$1662,0,0,1)</f>
        <v>7500</v>
      </c>
    </row>
    <row r="155" spans="3:29" x14ac:dyDescent="0.4">
      <c r="C155" t="s">
        <v>758</v>
      </c>
      <c r="D155" t="s">
        <v>665</v>
      </c>
      <c r="E155">
        <v>7500</v>
      </c>
      <c r="R155" t="s">
        <v>30</v>
      </c>
      <c r="S155" s="2">
        <f t="shared" si="11"/>
        <v>7974900</v>
      </c>
      <c r="T155" s="2">
        <f t="shared" si="13"/>
        <v>7709400</v>
      </c>
      <c r="U155" s="2">
        <f t="shared" si="13"/>
        <v>6600400</v>
      </c>
      <c r="V155" s="2">
        <f t="shared" si="13"/>
        <v>9892700</v>
      </c>
      <c r="W155" s="2">
        <f t="shared" si="13"/>
        <v>6785800</v>
      </c>
      <c r="X155" s="2">
        <f t="shared" si="13"/>
        <v>8886200</v>
      </c>
      <c r="Y155" s="2" cm="1">
        <f t="array" ref="Y155">_xlfn.XLOOKUP(Y$1&amp;$R155,$C$3:$C$1662&amp;$D$3:$D$1662,$E$3:$E$1662,0,0,1)</f>
        <v>44400</v>
      </c>
      <c r="Z155" s="2" cm="1">
        <f t="array" ref="Z155">_xlfn.XLOOKUP(Z$1&amp;$R155,$C$3:$C$1662&amp;$D$3:$D$1662,$E$3:$E$1662,0,0,1)</f>
        <v>19200</v>
      </c>
      <c r="AA155" s="2" cm="1">
        <f t="array" ref="AA155">_xlfn.XLOOKUP(AA$1&amp;$R155,$C$3:$C$1662&amp;$D$3:$D$1662,$E$3:$E$1662,0,0,1)</f>
        <v>18600</v>
      </c>
      <c r="AB155" s="2" cm="1">
        <f t="array" ref="AB155">_xlfn.XLOOKUP(AB$1&amp;$R155,$C$3:$C$1662&amp;$D$3:$D$1662,$E$3:$E$1662,0,0,1)</f>
        <v>20000</v>
      </c>
      <c r="AC155" s="2" cm="1">
        <f t="array" ref="AC155">_xlfn.XLOOKUP(AC$1&amp;$R155,$C$3:$C$1662&amp;$D$3:$D$1662,$E$3:$E$1662,0,0,1)</f>
        <v>16000</v>
      </c>
    </row>
    <row r="156" spans="3:29" x14ac:dyDescent="0.4">
      <c r="C156" t="s">
        <v>758</v>
      </c>
      <c r="D156" t="s">
        <v>666</v>
      </c>
      <c r="E156">
        <v>16000</v>
      </c>
      <c r="R156" t="s">
        <v>157</v>
      </c>
      <c r="S156" s="2">
        <f t="shared" si="11"/>
        <v>8006440</v>
      </c>
      <c r="T156" s="2">
        <f t="shared" si="13"/>
        <v>7710000</v>
      </c>
      <c r="U156" s="2">
        <f t="shared" si="13"/>
        <v>6611800</v>
      </c>
      <c r="V156" s="2">
        <f t="shared" si="13"/>
        <v>9975600</v>
      </c>
      <c r="W156" s="2">
        <f t="shared" si="13"/>
        <v>6809500</v>
      </c>
      <c r="X156" s="2">
        <f t="shared" si="13"/>
        <v>8925300</v>
      </c>
      <c r="Y156" s="2" cm="1">
        <f t="array" ref="Y156">_xlfn.XLOOKUP(Y$1&amp;$R156,$C$3:$C$1662&amp;$D$3:$D$1662,$E$3:$E$1662,0,0,1)</f>
        <v>600</v>
      </c>
      <c r="Z156" s="2" cm="1">
        <f t="array" ref="Z156">_xlfn.XLOOKUP(Z$1&amp;$R156,$C$3:$C$1662&amp;$D$3:$D$1662,$E$3:$E$1662,0,0,1)</f>
        <v>11400</v>
      </c>
      <c r="AA156" s="2" cm="1">
        <f t="array" ref="AA156">_xlfn.XLOOKUP(AA$1&amp;$R156,$C$3:$C$1662&amp;$D$3:$D$1662,$E$3:$E$1662,0,0,1)</f>
        <v>82900</v>
      </c>
      <c r="AB156" s="2" cm="1">
        <f t="array" ref="AB156">_xlfn.XLOOKUP(AB$1&amp;$R156,$C$3:$C$1662&amp;$D$3:$D$1662,$E$3:$E$1662,0,0,1)</f>
        <v>23700</v>
      </c>
      <c r="AC156" s="2" cm="1">
        <f t="array" ref="AC156">_xlfn.XLOOKUP(AC$1&amp;$R156,$C$3:$C$1662&amp;$D$3:$D$1662,$E$3:$E$1662,0,0,1)</f>
        <v>39100</v>
      </c>
    </row>
    <row r="157" spans="3:29" x14ac:dyDescent="0.4">
      <c r="C157" t="s">
        <v>758</v>
      </c>
      <c r="D157" t="s">
        <v>667</v>
      </c>
      <c r="E157">
        <v>39100</v>
      </c>
      <c r="R157" t="s">
        <v>57</v>
      </c>
      <c r="S157" s="2">
        <f t="shared" si="11"/>
        <v>8059940</v>
      </c>
      <c r="T157" s="2">
        <f t="shared" si="13"/>
        <v>7776200</v>
      </c>
      <c r="U157" s="2">
        <f t="shared" si="13"/>
        <v>6679000</v>
      </c>
      <c r="V157" s="2">
        <f t="shared" si="13"/>
        <v>10098800</v>
      </c>
      <c r="W157" s="2">
        <f t="shared" si="13"/>
        <v>6813500</v>
      </c>
      <c r="X157" s="2">
        <f t="shared" si="13"/>
        <v>8932200</v>
      </c>
      <c r="Y157" s="2" cm="1">
        <f t="array" ref="Y157">_xlfn.XLOOKUP(Y$1&amp;$R157,$C$3:$C$1662&amp;$D$3:$D$1662,$E$3:$E$1662,0,0,1)</f>
        <v>66200</v>
      </c>
      <c r="Z157" s="2" cm="1">
        <f t="array" ref="Z157">_xlfn.XLOOKUP(Z$1&amp;$R157,$C$3:$C$1662&amp;$D$3:$D$1662,$E$3:$E$1662,0,0,1)</f>
        <v>67200</v>
      </c>
      <c r="AA157" s="2" cm="1">
        <f t="array" ref="AA157">_xlfn.XLOOKUP(AA$1&amp;$R157,$C$3:$C$1662&amp;$D$3:$D$1662,$E$3:$E$1662,0,0,1)</f>
        <v>123200</v>
      </c>
      <c r="AB157" s="2" cm="1">
        <f t="array" ref="AB157">_xlfn.XLOOKUP(AB$1&amp;$R157,$C$3:$C$1662&amp;$D$3:$D$1662,$E$3:$E$1662,0,0,1)</f>
        <v>4000</v>
      </c>
      <c r="AC157" s="2" cm="1">
        <f t="array" ref="AC157">_xlfn.XLOOKUP(AC$1&amp;$R157,$C$3:$C$1662&amp;$D$3:$D$1662,$E$3:$E$1662,0,0,1)</f>
        <v>6900</v>
      </c>
    </row>
    <row r="158" spans="3:29" x14ac:dyDescent="0.4">
      <c r="C158" t="s">
        <v>758</v>
      </c>
      <c r="D158" t="s">
        <v>668</v>
      </c>
      <c r="E158">
        <v>6900</v>
      </c>
      <c r="R158" t="s">
        <v>148</v>
      </c>
      <c r="S158" s="2">
        <f t="shared" si="11"/>
        <v>8104280</v>
      </c>
      <c r="T158" s="2">
        <f t="shared" si="13"/>
        <v>7845700</v>
      </c>
      <c r="U158" s="2">
        <f t="shared" si="13"/>
        <v>6686800</v>
      </c>
      <c r="V158" s="2">
        <f t="shared" si="13"/>
        <v>10114100</v>
      </c>
      <c r="W158" s="2">
        <f t="shared" si="13"/>
        <v>6864000</v>
      </c>
      <c r="X158" s="2">
        <f t="shared" si="13"/>
        <v>9010800</v>
      </c>
      <c r="Y158" s="2" cm="1">
        <f t="array" ref="Y158">_xlfn.XLOOKUP(Y$1&amp;$R158,$C$3:$C$1662&amp;$D$3:$D$1662,$E$3:$E$1662,0,0,1)</f>
        <v>69500</v>
      </c>
      <c r="Z158" s="2" cm="1">
        <f t="array" ref="Z158">_xlfn.XLOOKUP(Z$1&amp;$R158,$C$3:$C$1662&amp;$D$3:$D$1662,$E$3:$E$1662,0,0,1)</f>
        <v>7800</v>
      </c>
      <c r="AA158" s="2" cm="1">
        <f t="array" ref="AA158">_xlfn.XLOOKUP(AA$1&amp;$R158,$C$3:$C$1662&amp;$D$3:$D$1662,$E$3:$E$1662,0,0,1)</f>
        <v>15300</v>
      </c>
      <c r="AB158" s="2" cm="1">
        <f t="array" ref="AB158">_xlfn.XLOOKUP(AB$1&amp;$R158,$C$3:$C$1662&amp;$D$3:$D$1662,$E$3:$E$1662,0,0,1)</f>
        <v>50500</v>
      </c>
      <c r="AC158" s="2" cm="1">
        <f t="array" ref="AC158">_xlfn.XLOOKUP(AC$1&amp;$R158,$C$3:$C$1662&amp;$D$3:$D$1662,$E$3:$E$1662,0,0,1)</f>
        <v>78600</v>
      </c>
    </row>
    <row r="159" spans="3:29" x14ac:dyDescent="0.4">
      <c r="C159" t="s">
        <v>758</v>
      </c>
      <c r="D159" t="s">
        <v>669</v>
      </c>
      <c r="E159">
        <v>78600</v>
      </c>
      <c r="R159" t="s">
        <v>118</v>
      </c>
      <c r="S159" s="2">
        <f t="shared" si="11"/>
        <v>8130340</v>
      </c>
      <c r="T159" s="2">
        <f t="shared" si="13"/>
        <v>7877800</v>
      </c>
      <c r="U159" s="2">
        <f t="shared" si="13"/>
        <v>6706800</v>
      </c>
      <c r="V159" s="2">
        <f t="shared" si="13"/>
        <v>10124200</v>
      </c>
      <c r="W159" s="2">
        <f t="shared" si="13"/>
        <v>6884100</v>
      </c>
      <c r="X159" s="2">
        <f t="shared" si="13"/>
        <v>9058800</v>
      </c>
      <c r="Y159" s="2" cm="1">
        <f t="array" ref="Y159">_xlfn.XLOOKUP(Y$1&amp;$R159,$C$3:$C$1662&amp;$D$3:$D$1662,$E$3:$E$1662,0,0,1)</f>
        <v>32100</v>
      </c>
      <c r="Z159" s="2" cm="1">
        <f t="array" ref="Z159">_xlfn.XLOOKUP(Z$1&amp;$R159,$C$3:$C$1662&amp;$D$3:$D$1662,$E$3:$E$1662,0,0,1)</f>
        <v>20000</v>
      </c>
      <c r="AA159" s="2" cm="1">
        <f t="array" ref="AA159">_xlfn.XLOOKUP(AA$1&amp;$R159,$C$3:$C$1662&amp;$D$3:$D$1662,$E$3:$E$1662,0,0,1)</f>
        <v>10100</v>
      </c>
      <c r="AB159" s="2" cm="1">
        <f t="array" ref="AB159">_xlfn.XLOOKUP(AB$1&amp;$R159,$C$3:$C$1662&amp;$D$3:$D$1662,$E$3:$E$1662,0,0,1)</f>
        <v>20100</v>
      </c>
      <c r="AC159" s="2" cm="1">
        <f t="array" ref="AC159">_xlfn.XLOOKUP(AC$1&amp;$R159,$C$3:$C$1662&amp;$D$3:$D$1662,$E$3:$E$1662,0,0,1)</f>
        <v>48000</v>
      </c>
    </row>
    <row r="160" spans="3:29" x14ac:dyDescent="0.4">
      <c r="C160" t="s">
        <v>758</v>
      </c>
      <c r="D160" t="s">
        <v>670</v>
      </c>
      <c r="E160">
        <v>48000</v>
      </c>
      <c r="R160" t="s">
        <v>131</v>
      </c>
      <c r="S160" s="2">
        <f t="shared" si="11"/>
        <v>8151180</v>
      </c>
      <c r="T160" s="2">
        <f t="shared" si="13"/>
        <v>7903600</v>
      </c>
      <c r="U160" s="2">
        <f t="shared" si="13"/>
        <v>6732700</v>
      </c>
      <c r="V160" s="2">
        <f t="shared" si="13"/>
        <v>10145100</v>
      </c>
      <c r="W160" s="2">
        <f t="shared" si="13"/>
        <v>6909200</v>
      </c>
      <c r="X160" s="2">
        <f t="shared" si="13"/>
        <v>9065300</v>
      </c>
      <c r="Y160" s="2" cm="1">
        <f t="array" ref="Y160">_xlfn.XLOOKUP(Y$1&amp;$R160,$C$3:$C$1662&amp;$D$3:$D$1662,$E$3:$E$1662,0,0,1)</f>
        <v>25800</v>
      </c>
      <c r="Z160" s="2" cm="1">
        <f t="array" ref="Z160">_xlfn.XLOOKUP(Z$1&amp;$R160,$C$3:$C$1662&amp;$D$3:$D$1662,$E$3:$E$1662,0,0,1)</f>
        <v>25900</v>
      </c>
      <c r="AA160" s="2" cm="1">
        <f t="array" ref="AA160">_xlfn.XLOOKUP(AA$1&amp;$R160,$C$3:$C$1662&amp;$D$3:$D$1662,$E$3:$E$1662,0,0,1)</f>
        <v>20900</v>
      </c>
      <c r="AB160" s="2" cm="1">
        <f t="array" ref="AB160">_xlfn.XLOOKUP(AB$1&amp;$R160,$C$3:$C$1662&amp;$D$3:$D$1662,$E$3:$E$1662,0,0,1)</f>
        <v>25100</v>
      </c>
      <c r="AC160" s="2" cm="1">
        <f t="array" ref="AC160">_xlfn.XLOOKUP(AC$1&amp;$R160,$C$3:$C$1662&amp;$D$3:$D$1662,$E$3:$E$1662,0,0,1)</f>
        <v>6500</v>
      </c>
    </row>
    <row r="161" spans="3:29" x14ac:dyDescent="0.4">
      <c r="C161" t="s">
        <v>758</v>
      </c>
      <c r="D161" t="s">
        <v>671</v>
      </c>
      <c r="E161">
        <v>6500</v>
      </c>
      <c r="R161" t="s">
        <v>141</v>
      </c>
      <c r="S161" s="2">
        <f t="shared" si="11"/>
        <v>8179120</v>
      </c>
      <c r="T161" s="2">
        <f t="shared" si="13"/>
        <v>7950700</v>
      </c>
      <c r="U161" s="2">
        <f t="shared" si="13"/>
        <v>6742800</v>
      </c>
      <c r="V161" s="2">
        <f t="shared" si="13"/>
        <v>10168100</v>
      </c>
      <c r="W161" s="2">
        <f t="shared" si="13"/>
        <v>6922400</v>
      </c>
      <c r="X161" s="2">
        <f t="shared" si="13"/>
        <v>9111600</v>
      </c>
      <c r="Y161" s="2" cm="1">
        <f t="array" ref="Y161">_xlfn.XLOOKUP(Y$1&amp;$R161,$C$3:$C$1662&amp;$D$3:$D$1662,$E$3:$E$1662,0,0,1)</f>
        <v>47100</v>
      </c>
      <c r="Z161" s="2" cm="1">
        <f t="array" ref="Z161">_xlfn.XLOOKUP(Z$1&amp;$R161,$C$3:$C$1662&amp;$D$3:$D$1662,$E$3:$E$1662,0,0,1)</f>
        <v>10100</v>
      </c>
      <c r="AA161" s="2" cm="1">
        <f t="array" ref="AA161">_xlfn.XLOOKUP(AA$1&amp;$R161,$C$3:$C$1662&amp;$D$3:$D$1662,$E$3:$E$1662,0,0,1)</f>
        <v>23000</v>
      </c>
      <c r="AB161" s="2" cm="1">
        <f t="array" ref="AB161">_xlfn.XLOOKUP(AB$1&amp;$R161,$C$3:$C$1662&amp;$D$3:$D$1662,$E$3:$E$1662,0,0,1)</f>
        <v>13200</v>
      </c>
      <c r="AC161" s="2" cm="1">
        <f t="array" ref="AC161">_xlfn.XLOOKUP(AC$1&amp;$R161,$C$3:$C$1662&amp;$D$3:$D$1662,$E$3:$E$1662,0,0,1)</f>
        <v>46300</v>
      </c>
    </row>
    <row r="162" spans="3:29" x14ac:dyDescent="0.4">
      <c r="C162" t="s">
        <v>758</v>
      </c>
      <c r="D162" t="s">
        <v>672</v>
      </c>
      <c r="E162">
        <v>46300</v>
      </c>
      <c r="R162" t="s">
        <v>122</v>
      </c>
      <c r="S162" s="2">
        <f t="shared" si="11"/>
        <v>8200600</v>
      </c>
      <c r="T162" s="2">
        <f t="shared" si="13"/>
        <v>7954200</v>
      </c>
      <c r="U162" s="2">
        <f t="shared" si="13"/>
        <v>6762600</v>
      </c>
      <c r="V162" s="2">
        <f t="shared" si="13"/>
        <v>10176400</v>
      </c>
      <c r="W162" s="2">
        <f t="shared" si="13"/>
        <v>6964100</v>
      </c>
      <c r="X162" s="2">
        <f t="shared" si="13"/>
        <v>9145700</v>
      </c>
      <c r="Y162" s="2" cm="1">
        <f t="array" ref="Y162">_xlfn.XLOOKUP(Y$1&amp;$R162,$C$3:$C$1662&amp;$D$3:$D$1662,$E$3:$E$1662,0,0,1)</f>
        <v>3500</v>
      </c>
      <c r="Z162" s="2" cm="1">
        <f t="array" ref="Z162">_xlfn.XLOOKUP(Z$1&amp;$R162,$C$3:$C$1662&amp;$D$3:$D$1662,$E$3:$E$1662,0,0,1)</f>
        <v>19800</v>
      </c>
      <c r="AA162" s="2" cm="1">
        <f t="array" ref="AA162">_xlfn.XLOOKUP(AA$1&amp;$R162,$C$3:$C$1662&amp;$D$3:$D$1662,$E$3:$E$1662,0,0,1)</f>
        <v>8300</v>
      </c>
      <c r="AB162" s="2" cm="1">
        <f t="array" ref="AB162">_xlfn.XLOOKUP(AB$1&amp;$R162,$C$3:$C$1662&amp;$D$3:$D$1662,$E$3:$E$1662,0,0,1)</f>
        <v>41700</v>
      </c>
      <c r="AC162" s="2" cm="1">
        <f t="array" ref="AC162">_xlfn.XLOOKUP(AC$1&amp;$R162,$C$3:$C$1662&amp;$D$3:$D$1662,$E$3:$E$1662,0,0,1)</f>
        <v>34100</v>
      </c>
    </row>
    <row r="163" spans="3:29" x14ac:dyDescent="0.4">
      <c r="C163" t="s">
        <v>758</v>
      </c>
      <c r="D163" t="s">
        <v>673</v>
      </c>
      <c r="E163">
        <v>34100</v>
      </c>
      <c r="R163" t="s">
        <v>25</v>
      </c>
      <c r="S163" s="2">
        <f t="shared" si="11"/>
        <v>8251900</v>
      </c>
      <c r="T163" s="2">
        <f t="shared" si="13"/>
        <v>8003100</v>
      </c>
      <c r="U163" s="2">
        <f t="shared" si="13"/>
        <v>6783800</v>
      </c>
      <c r="V163" s="2">
        <f t="shared" si="13"/>
        <v>10260600</v>
      </c>
      <c r="W163" s="2">
        <f t="shared" si="13"/>
        <v>7014000</v>
      </c>
      <c r="X163" s="2">
        <f t="shared" si="13"/>
        <v>9198000</v>
      </c>
      <c r="Y163" s="2" cm="1">
        <f t="array" ref="Y163">_xlfn.XLOOKUP(Y$1&amp;$R163,$C$3:$C$1662&amp;$D$3:$D$1662,$E$3:$E$1662,0,0,1)</f>
        <v>48900</v>
      </c>
      <c r="Z163" s="2" cm="1">
        <f t="array" ref="Z163">_xlfn.XLOOKUP(Z$1&amp;$R163,$C$3:$C$1662&amp;$D$3:$D$1662,$E$3:$E$1662,0,0,1)</f>
        <v>21200</v>
      </c>
      <c r="AA163" s="2" cm="1">
        <f t="array" ref="AA163">_xlfn.XLOOKUP(AA$1&amp;$R163,$C$3:$C$1662&amp;$D$3:$D$1662,$E$3:$E$1662,0,0,1)</f>
        <v>84200</v>
      </c>
      <c r="AB163" s="2" cm="1">
        <f t="array" ref="AB163">_xlfn.XLOOKUP(AB$1&amp;$R163,$C$3:$C$1662&amp;$D$3:$D$1662,$E$3:$E$1662,0,0,1)</f>
        <v>49900</v>
      </c>
      <c r="AC163" s="2" cm="1">
        <f t="array" ref="AC163">_xlfn.XLOOKUP(AC$1&amp;$R163,$C$3:$C$1662&amp;$D$3:$D$1662,$E$3:$E$1662,0,0,1)</f>
        <v>52300</v>
      </c>
    </row>
    <row r="164" spans="3:29" x14ac:dyDescent="0.4">
      <c r="C164" t="s">
        <v>758</v>
      </c>
      <c r="D164" t="s">
        <v>674</v>
      </c>
      <c r="E164">
        <v>52300</v>
      </c>
      <c r="R164" t="s">
        <v>63</v>
      </c>
      <c r="S164" s="2">
        <f t="shared" si="11"/>
        <v>8300200</v>
      </c>
      <c r="T164" s="2">
        <f t="shared" ref="T164:X179" si="14">T163+Y164</f>
        <v>8136800</v>
      </c>
      <c r="U164" s="2">
        <f t="shared" si="14"/>
        <v>6794900</v>
      </c>
      <c r="V164" s="2">
        <f t="shared" si="14"/>
        <v>10307100</v>
      </c>
      <c r="W164" s="2">
        <f t="shared" si="14"/>
        <v>7038100</v>
      </c>
      <c r="X164" s="2">
        <f t="shared" si="14"/>
        <v>9224100</v>
      </c>
      <c r="Y164" s="2" cm="1">
        <f t="array" ref="Y164">_xlfn.XLOOKUP(Y$1&amp;$R164,$C$3:$C$1662&amp;$D$3:$D$1662,$E$3:$E$1662,0,0,1)</f>
        <v>133700</v>
      </c>
      <c r="Z164" s="2" cm="1">
        <f t="array" ref="Z164">_xlfn.XLOOKUP(Z$1&amp;$R164,$C$3:$C$1662&amp;$D$3:$D$1662,$E$3:$E$1662,0,0,1)</f>
        <v>11100</v>
      </c>
      <c r="AA164" s="2" cm="1">
        <f t="array" ref="AA164">_xlfn.XLOOKUP(AA$1&amp;$R164,$C$3:$C$1662&amp;$D$3:$D$1662,$E$3:$E$1662,0,0,1)</f>
        <v>46500</v>
      </c>
      <c r="AB164" s="2" cm="1">
        <f t="array" ref="AB164">_xlfn.XLOOKUP(AB$1&amp;$R164,$C$3:$C$1662&amp;$D$3:$D$1662,$E$3:$E$1662,0,0,1)</f>
        <v>24100</v>
      </c>
      <c r="AC164" s="2" cm="1">
        <f t="array" ref="AC164">_xlfn.XLOOKUP(AC$1&amp;$R164,$C$3:$C$1662&amp;$D$3:$D$1662,$E$3:$E$1662,0,0,1)</f>
        <v>26100</v>
      </c>
    </row>
    <row r="165" spans="3:29" x14ac:dyDescent="0.4">
      <c r="C165" t="s">
        <v>758</v>
      </c>
      <c r="D165" t="s">
        <v>675</v>
      </c>
      <c r="E165">
        <v>26100</v>
      </c>
      <c r="R165" t="s">
        <v>107</v>
      </c>
      <c r="S165" s="2">
        <f t="shared" si="11"/>
        <v>8313020</v>
      </c>
      <c r="T165" s="2">
        <f t="shared" si="14"/>
        <v>8147800</v>
      </c>
      <c r="U165" s="2">
        <f t="shared" si="14"/>
        <v>6824900</v>
      </c>
      <c r="V165" s="2">
        <f t="shared" si="14"/>
        <v>10313700</v>
      </c>
      <c r="W165" s="2">
        <f t="shared" si="14"/>
        <v>7044500</v>
      </c>
      <c r="X165" s="2">
        <f t="shared" si="14"/>
        <v>9234200</v>
      </c>
      <c r="Y165" s="2" cm="1">
        <f t="array" ref="Y165">_xlfn.XLOOKUP(Y$1&amp;$R165,$C$3:$C$1662&amp;$D$3:$D$1662,$E$3:$E$1662,0,0,1)</f>
        <v>11000</v>
      </c>
      <c r="Z165" s="2" cm="1">
        <f t="array" ref="Z165">_xlfn.XLOOKUP(Z$1&amp;$R165,$C$3:$C$1662&amp;$D$3:$D$1662,$E$3:$E$1662,0,0,1)</f>
        <v>30000</v>
      </c>
      <c r="AA165" s="2" cm="1">
        <f t="array" ref="AA165">_xlfn.XLOOKUP(AA$1&amp;$R165,$C$3:$C$1662&amp;$D$3:$D$1662,$E$3:$E$1662,0,0,1)</f>
        <v>6600</v>
      </c>
      <c r="AB165" s="2" cm="1">
        <f t="array" ref="AB165">_xlfn.XLOOKUP(AB$1&amp;$R165,$C$3:$C$1662&amp;$D$3:$D$1662,$E$3:$E$1662,0,0,1)</f>
        <v>6400</v>
      </c>
      <c r="AC165" s="2" cm="1">
        <f t="array" ref="AC165">_xlfn.XLOOKUP(AC$1&amp;$R165,$C$3:$C$1662&amp;$D$3:$D$1662,$E$3:$E$1662,0,0,1)</f>
        <v>10100</v>
      </c>
    </row>
    <row r="166" spans="3:29" x14ac:dyDescent="0.4">
      <c r="C166" t="s">
        <v>758</v>
      </c>
      <c r="D166" t="s">
        <v>676</v>
      </c>
      <c r="E166">
        <v>10100</v>
      </c>
      <c r="R166" t="s">
        <v>234</v>
      </c>
      <c r="S166" s="2">
        <f t="shared" si="11"/>
        <v>8357080</v>
      </c>
      <c r="T166" s="2">
        <f t="shared" si="14"/>
        <v>8209800</v>
      </c>
      <c r="U166" s="2">
        <f t="shared" si="14"/>
        <v>6842000</v>
      </c>
      <c r="V166" s="2">
        <f t="shared" si="14"/>
        <v>10386200</v>
      </c>
      <c r="W166" s="2">
        <f t="shared" si="14"/>
        <v>7072900</v>
      </c>
      <c r="X166" s="2">
        <f t="shared" si="14"/>
        <v>9274500</v>
      </c>
      <c r="Y166" s="2" cm="1">
        <f t="array" ref="Y166">_xlfn.XLOOKUP(Y$1&amp;$R166,$C$3:$C$1662&amp;$D$3:$D$1662,$E$3:$E$1662,0,0,1)</f>
        <v>62000</v>
      </c>
      <c r="Z166" s="2" cm="1">
        <f t="array" ref="Z166">_xlfn.XLOOKUP(Z$1&amp;$R166,$C$3:$C$1662&amp;$D$3:$D$1662,$E$3:$E$1662,0,0,1)</f>
        <v>17100</v>
      </c>
      <c r="AA166" s="2" cm="1">
        <f t="array" ref="AA166">_xlfn.XLOOKUP(AA$1&amp;$R166,$C$3:$C$1662&amp;$D$3:$D$1662,$E$3:$E$1662,0,0,1)</f>
        <v>72500</v>
      </c>
      <c r="AB166" s="2" cm="1">
        <f t="array" ref="AB166">_xlfn.XLOOKUP(AB$1&amp;$R166,$C$3:$C$1662&amp;$D$3:$D$1662,$E$3:$E$1662,0,0,1)</f>
        <v>28400</v>
      </c>
      <c r="AC166" s="2" cm="1">
        <f t="array" ref="AC166">_xlfn.XLOOKUP(AC$1&amp;$R166,$C$3:$C$1662&amp;$D$3:$D$1662,$E$3:$E$1662,0,0,1)</f>
        <v>40300</v>
      </c>
    </row>
    <row r="167" spans="3:29" x14ac:dyDescent="0.4">
      <c r="C167" t="s">
        <v>758</v>
      </c>
      <c r="D167" t="s">
        <v>677</v>
      </c>
      <c r="E167">
        <v>40300</v>
      </c>
      <c r="R167" t="s">
        <v>175</v>
      </c>
      <c r="S167" s="2">
        <f t="shared" si="11"/>
        <v>8388420</v>
      </c>
      <c r="T167" s="2">
        <f t="shared" si="14"/>
        <v>8270000</v>
      </c>
      <c r="U167" s="2">
        <f t="shared" si="14"/>
        <v>6859600</v>
      </c>
      <c r="V167" s="2">
        <f t="shared" si="14"/>
        <v>10409000</v>
      </c>
      <c r="W167" s="2">
        <f t="shared" si="14"/>
        <v>7091800</v>
      </c>
      <c r="X167" s="2">
        <f t="shared" si="14"/>
        <v>9311700</v>
      </c>
      <c r="Y167" s="2" cm="1">
        <f t="array" ref="Y167">_xlfn.XLOOKUP(Y$1&amp;$R167,$C$3:$C$1662&amp;$D$3:$D$1662,$E$3:$E$1662,0,0,1)</f>
        <v>60200</v>
      </c>
      <c r="Z167" s="2" cm="1">
        <f t="array" ref="Z167">_xlfn.XLOOKUP(Z$1&amp;$R167,$C$3:$C$1662&amp;$D$3:$D$1662,$E$3:$E$1662,0,0,1)</f>
        <v>17600</v>
      </c>
      <c r="AA167" s="2" cm="1">
        <f t="array" ref="AA167">_xlfn.XLOOKUP(AA$1&amp;$R167,$C$3:$C$1662&amp;$D$3:$D$1662,$E$3:$E$1662,0,0,1)</f>
        <v>22800</v>
      </c>
      <c r="AB167" s="2" cm="1">
        <f t="array" ref="AB167">_xlfn.XLOOKUP(AB$1&amp;$R167,$C$3:$C$1662&amp;$D$3:$D$1662,$E$3:$E$1662,0,0,1)</f>
        <v>18900</v>
      </c>
      <c r="AC167" s="2" cm="1">
        <f t="array" ref="AC167">_xlfn.XLOOKUP(AC$1&amp;$R167,$C$3:$C$1662&amp;$D$3:$D$1662,$E$3:$E$1662,0,0,1)</f>
        <v>37200</v>
      </c>
    </row>
    <row r="168" spans="3:29" x14ac:dyDescent="0.4">
      <c r="C168" t="s">
        <v>758</v>
      </c>
      <c r="D168" t="s">
        <v>678</v>
      </c>
      <c r="E168">
        <v>37200</v>
      </c>
      <c r="R168" t="s">
        <v>89</v>
      </c>
      <c r="S168" s="2">
        <f t="shared" si="11"/>
        <v>8415440</v>
      </c>
      <c r="T168" s="2">
        <f t="shared" si="14"/>
        <v>8326900</v>
      </c>
      <c r="U168" s="2">
        <f t="shared" si="14"/>
        <v>6874900</v>
      </c>
      <c r="V168" s="2">
        <f t="shared" si="14"/>
        <v>10434200</v>
      </c>
      <c r="W168" s="2">
        <f t="shared" si="14"/>
        <v>7124500</v>
      </c>
      <c r="X168" s="2">
        <f t="shared" si="14"/>
        <v>9316700</v>
      </c>
      <c r="Y168" s="2" cm="1">
        <f t="array" ref="Y168">_xlfn.XLOOKUP(Y$1&amp;$R168,$C$3:$C$1662&amp;$D$3:$D$1662,$E$3:$E$1662,0,0,1)</f>
        <v>56900</v>
      </c>
      <c r="Z168" s="2" cm="1">
        <f t="array" ref="Z168">_xlfn.XLOOKUP(Z$1&amp;$R168,$C$3:$C$1662&amp;$D$3:$D$1662,$E$3:$E$1662,0,0,1)</f>
        <v>15300</v>
      </c>
      <c r="AA168" s="2" cm="1">
        <f t="array" ref="AA168">_xlfn.XLOOKUP(AA$1&amp;$R168,$C$3:$C$1662&amp;$D$3:$D$1662,$E$3:$E$1662,0,0,1)</f>
        <v>25200</v>
      </c>
      <c r="AB168" s="2" cm="1">
        <f t="array" ref="AB168">_xlfn.XLOOKUP(AB$1&amp;$R168,$C$3:$C$1662&amp;$D$3:$D$1662,$E$3:$E$1662,0,0,1)</f>
        <v>32700</v>
      </c>
      <c r="AC168" s="2" cm="1">
        <f t="array" ref="AC168">_xlfn.XLOOKUP(AC$1&amp;$R168,$C$3:$C$1662&amp;$D$3:$D$1662,$E$3:$E$1662,0,0,1)</f>
        <v>5000</v>
      </c>
    </row>
    <row r="169" spans="3:29" x14ac:dyDescent="0.4">
      <c r="C169" t="s">
        <v>758</v>
      </c>
      <c r="D169" t="s">
        <v>679</v>
      </c>
      <c r="E169">
        <v>5000</v>
      </c>
      <c r="R169" t="s">
        <v>257</v>
      </c>
      <c r="S169" s="2">
        <f t="shared" si="11"/>
        <v>8451860</v>
      </c>
      <c r="T169" s="2">
        <f t="shared" si="14"/>
        <v>8375000</v>
      </c>
      <c r="U169" s="2">
        <f t="shared" si="14"/>
        <v>6887200</v>
      </c>
      <c r="V169" s="2">
        <f t="shared" si="14"/>
        <v>10507500</v>
      </c>
      <c r="W169" s="2">
        <f t="shared" si="14"/>
        <v>7154700</v>
      </c>
      <c r="X169" s="2">
        <f t="shared" si="14"/>
        <v>9334900</v>
      </c>
      <c r="Y169" s="2" cm="1">
        <f t="array" ref="Y169">_xlfn.XLOOKUP(Y$1&amp;$R169,$C$3:$C$1662&amp;$D$3:$D$1662,$E$3:$E$1662,0,0,1)</f>
        <v>48100</v>
      </c>
      <c r="Z169" s="2" cm="1">
        <f t="array" ref="Z169">_xlfn.XLOOKUP(Z$1&amp;$R169,$C$3:$C$1662&amp;$D$3:$D$1662,$E$3:$E$1662,0,0,1)</f>
        <v>12300</v>
      </c>
      <c r="AA169" s="2" cm="1">
        <f t="array" ref="AA169">_xlfn.XLOOKUP(AA$1&amp;$R169,$C$3:$C$1662&amp;$D$3:$D$1662,$E$3:$E$1662,0,0,1)</f>
        <v>73300</v>
      </c>
      <c r="AB169" s="2" cm="1">
        <f t="array" ref="AB169">_xlfn.XLOOKUP(AB$1&amp;$R169,$C$3:$C$1662&amp;$D$3:$D$1662,$E$3:$E$1662,0,0,1)</f>
        <v>30200</v>
      </c>
      <c r="AC169" s="2" cm="1">
        <f t="array" ref="AC169">_xlfn.XLOOKUP(AC$1&amp;$R169,$C$3:$C$1662&amp;$D$3:$D$1662,$E$3:$E$1662,0,0,1)</f>
        <v>18200</v>
      </c>
    </row>
    <row r="170" spans="3:29" x14ac:dyDescent="0.4">
      <c r="C170" t="s">
        <v>758</v>
      </c>
      <c r="D170" t="s">
        <v>680</v>
      </c>
      <c r="E170">
        <v>18200</v>
      </c>
      <c r="R170" t="s">
        <v>47</v>
      </c>
      <c r="S170" s="2">
        <f t="shared" si="11"/>
        <v>8487280</v>
      </c>
      <c r="T170" s="2">
        <f t="shared" si="14"/>
        <v>8412900</v>
      </c>
      <c r="U170" s="2">
        <f t="shared" si="14"/>
        <v>6914300</v>
      </c>
      <c r="V170" s="2">
        <f t="shared" si="14"/>
        <v>10568100</v>
      </c>
      <c r="W170" s="2">
        <f t="shared" si="14"/>
        <v>7203700</v>
      </c>
      <c r="X170" s="2">
        <f t="shared" si="14"/>
        <v>9337400</v>
      </c>
      <c r="Y170" s="2" cm="1">
        <f t="array" ref="Y170">_xlfn.XLOOKUP(Y$1&amp;$R170,$C$3:$C$1662&amp;$D$3:$D$1662,$E$3:$E$1662,0,0,1)</f>
        <v>37900</v>
      </c>
      <c r="Z170" s="2" cm="1">
        <f t="array" ref="Z170">_xlfn.XLOOKUP(Z$1&amp;$R170,$C$3:$C$1662&amp;$D$3:$D$1662,$E$3:$E$1662,0,0,1)</f>
        <v>27100</v>
      </c>
      <c r="AA170" s="2" cm="1">
        <f t="array" ref="AA170">_xlfn.XLOOKUP(AA$1&amp;$R170,$C$3:$C$1662&amp;$D$3:$D$1662,$E$3:$E$1662,0,0,1)</f>
        <v>60600</v>
      </c>
      <c r="AB170" s="2" cm="1">
        <f t="array" ref="AB170">_xlfn.XLOOKUP(AB$1&amp;$R170,$C$3:$C$1662&amp;$D$3:$D$1662,$E$3:$E$1662,0,0,1)</f>
        <v>49000</v>
      </c>
      <c r="AC170" s="2" cm="1">
        <f t="array" ref="AC170">_xlfn.XLOOKUP(AC$1&amp;$R170,$C$3:$C$1662&amp;$D$3:$D$1662,$E$3:$E$1662,0,0,1)</f>
        <v>2500</v>
      </c>
    </row>
    <row r="171" spans="3:29" x14ac:dyDescent="0.4">
      <c r="C171" t="s">
        <v>758</v>
      </c>
      <c r="D171" t="s">
        <v>681</v>
      </c>
      <c r="E171">
        <v>2500</v>
      </c>
      <c r="R171" t="s">
        <v>136</v>
      </c>
      <c r="S171" s="2">
        <f t="shared" si="11"/>
        <v>8529380</v>
      </c>
      <c r="T171" s="2">
        <f t="shared" si="14"/>
        <v>8461700</v>
      </c>
      <c r="U171" s="2">
        <f t="shared" si="14"/>
        <v>6920300</v>
      </c>
      <c r="V171" s="2">
        <f t="shared" si="14"/>
        <v>10607100</v>
      </c>
      <c r="W171" s="2">
        <f t="shared" si="14"/>
        <v>7224600</v>
      </c>
      <c r="X171" s="2">
        <f t="shared" si="14"/>
        <v>9433200</v>
      </c>
      <c r="Y171" s="2" cm="1">
        <f t="array" ref="Y171">_xlfn.XLOOKUP(Y$1&amp;$R171,$C$3:$C$1662&amp;$D$3:$D$1662,$E$3:$E$1662,0,0,1)</f>
        <v>48800</v>
      </c>
      <c r="Z171" s="2" cm="1">
        <f t="array" ref="Z171">_xlfn.XLOOKUP(Z$1&amp;$R171,$C$3:$C$1662&amp;$D$3:$D$1662,$E$3:$E$1662,0,0,1)</f>
        <v>6000</v>
      </c>
      <c r="AA171" s="2" cm="1">
        <f t="array" ref="AA171">_xlfn.XLOOKUP(AA$1&amp;$R171,$C$3:$C$1662&amp;$D$3:$D$1662,$E$3:$E$1662,0,0,1)</f>
        <v>39000</v>
      </c>
      <c r="AB171" s="2" cm="1">
        <f t="array" ref="AB171">_xlfn.XLOOKUP(AB$1&amp;$R171,$C$3:$C$1662&amp;$D$3:$D$1662,$E$3:$E$1662,0,0,1)</f>
        <v>20900</v>
      </c>
      <c r="AC171" s="2" cm="1">
        <f t="array" ref="AC171">_xlfn.XLOOKUP(AC$1&amp;$R171,$C$3:$C$1662&amp;$D$3:$D$1662,$E$3:$E$1662,0,0,1)</f>
        <v>95800</v>
      </c>
    </row>
    <row r="172" spans="3:29" x14ac:dyDescent="0.4">
      <c r="C172" t="s">
        <v>758</v>
      </c>
      <c r="D172" t="s">
        <v>682</v>
      </c>
      <c r="E172">
        <v>95800</v>
      </c>
      <c r="R172" t="s">
        <v>6</v>
      </c>
      <c r="S172" s="2">
        <f t="shared" si="11"/>
        <v>8561460</v>
      </c>
      <c r="T172" s="2">
        <f t="shared" si="14"/>
        <v>8465700</v>
      </c>
      <c r="U172" s="2">
        <f t="shared" si="14"/>
        <v>6932300</v>
      </c>
      <c r="V172" s="2">
        <f t="shared" si="14"/>
        <v>10732200</v>
      </c>
      <c r="W172" s="2">
        <f t="shared" si="14"/>
        <v>7240100</v>
      </c>
      <c r="X172" s="2">
        <f t="shared" si="14"/>
        <v>9437000</v>
      </c>
      <c r="Y172" s="2" cm="1">
        <f t="array" ref="Y172">_xlfn.XLOOKUP(Y$1&amp;$R172,$C$3:$C$1662&amp;$D$3:$D$1662,$E$3:$E$1662,0,0,1)</f>
        <v>4000</v>
      </c>
      <c r="Z172" s="2" cm="1">
        <f t="array" ref="Z172">_xlfn.XLOOKUP(Z$1&amp;$R172,$C$3:$C$1662&amp;$D$3:$D$1662,$E$3:$E$1662,0,0,1)</f>
        <v>12000</v>
      </c>
      <c r="AA172" s="2" cm="1">
        <f t="array" ref="AA172">_xlfn.XLOOKUP(AA$1&amp;$R172,$C$3:$C$1662&amp;$D$3:$D$1662,$E$3:$E$1662,0,0,1)</f>
        <v>125100</v>
      </c>
      <c r="AB172" s="2" cm="1">
        <f t="array" ref="AB172">_xlfn.XLOOKUP(AB$1&amp;$R172,$C$3:$C$1662&amp;$D$3:$D$1662,$E$3:$E$1662,0,0,1)</f>
        <v>15500</v>
      </c>
      <c r="AC172" s="2" cm="1">
        <f t="array" ref="AC172">_xlfn.XLOOKUP(AC$1&amp;$R172,$C$3:$C$1662&amp;$D$3:$D$1662,$E$3:$E$1662,0,0,1)</f>
        <v>3800</v>
      </c>
    </row>
    <row r="173" spans="3:29" x14ac:dyDescent="0.4">
      <c r="C173" t="s">
        <v>758</v>
      </c>
      <c r="D173" t="s">
        <v>683</v>
      </c>
      <c r="E173">
        <v>3800</v>
      </c>
      <c r="R173" t="s">
        <v>171</v>
      </c>
      <c r="S173" s="2">
        <f t="shared" si="11"/>
        <v>8576360</v>
      </c>
      <c r="T173" s="2">
        <f t="shared" si="14"/>
        <v>8487900</v>
      </c>
      <c r="U173" s="2">
        <f t="shared" si="14"/>
        <v>6951100</v>
      </c>
      <c r="V173" s="2">
        <f t="shared" si="14"/>
        <v>10746400</v>
      </c>
      <c r="W173" s="2">
        <f t="shared" si="14"/>
        <v>7255800</v>
      </c>
      <c r="X173" s="2">
        <f t="shared" si="14"/>
        <v>9440600</v>
      </c>
      <c r="Y173" s="2" cm="1">
        <f t="array" ref="Y173">_xlfn.XLOOKUP(Y$1&amp;$R173,$C$3:$C$1662&amp;$D$3:$D$1662,$E$3:$E$1662,0,0,1)</f>
        <v>22200</v>
      </c>
      <c r="Z173" s="2" cm="1">
        <f t="array" ref="Z173">_xlfn.XLOOKUP(Z$1&amp;$R173,$C$3:$C$1662&amp;$D$3:$D$1662,$E$3:$E$1662,0,0,1)</f>
        <v>18800</v>
      </c>
      <c r="AA173" s="2" cm="1">
        <f t="array" ref="AA173">_xlfn.XLOOKUP(AA$1&amp;$R173,$C$3:$C$1662&amp;$D$3:$D$1662,$E$3:$E$1662,0,0,1)</f>
        <v>14200</v>
      </c>
      <c r="AB173" s="2" cm="1">
        <f t="array" ref="AB173">_xlfn.XLOOKUP(AB$1&amp;$R173,$C$3:$C$1662&amp;$D$3:$D$1662,$E$3:$E$1662,0,0,1)</f>
        <v>15700</v>
      </c>
      <c r="AC173" s="2" cm="1">
        <f t="array" ref="AC173">_xlfn.XLOOKUP(AC$1&amp;$R173,$C$3:$C$1662&amp;$D$3:$D$1662,$E$3:$E$1662,0,0,1)</f>
        <v>3600</v>
      </c>
    </row>
    <row r="174" spans="3:29" x14ac:dyDescent="0.4">
      <c r="C174" t="s">
        <v>758</v>
      </c>
      <c r="D174" t="s">
        <v>684</v>
      </c>
      <c r="E174">
        <v>3600</v>
      </c>
      <c r="R174" t="s">
        <v>48</v>
      </c>
      <c r="S174" s="2">
        <f t="shared" si="11"/>
        <v>8590740</v>
      </c>
      <c r="T174" s="2">
        <f t="shared" si="14"/>
        <v>8492800</v>
      </c>
      <c r="U174" s="2">
        <f t="shared" si="14"/>
        <v>6987100</v>
      </c>
      <c r="V174" s="2">
        <f t="shared" si="14"/>
        <v>10760600</v>
      </c>
      <c r="W174" s="2">
        <f t="shared" si="14"/>
        <v>7269800</v>
      </c>
      <c r="X174" s="2">
        <f t="shared" si="14"/>
        <v>9443400</v>
      </c>
      <c r="Y174" s="2" cm="1">
        <f t="array" ref="Y174">_xlfn.XLOOKUP(Y$1&amp;$R174,$C$3:$C$1662&amp;$D$3:$D$1662,$E$3:$E$1662,0,0,1)</f>
        <v>4900</v>
      </c>
      <c r="Z174" s="2" cm="1">
        <f t="array" ref="Z174">_xlfn.XLOOKUP(Z$1&amp;$R174,$C$3:$C$1662&amp;$D$3:$D$1662,$E$3:$E$1662,0,0,1)</f>
        <v>36000</v>
      </c>
      <c r="AA174" s="2" cm="1">
        <f t="array" ref="AA174">_xlfn.XLOOKUP(AA$1&amp;$R174,$C$3:$C$1662&amp;$D$3:$D$1662,$E$3:$E$1662,0,0,1)</f>
        <v>14200</v>
      </c>
      <c r="AB174" s="2" cm="1">
        <f t="array" ref="AB174">_xlfn.XLOOKUP(AB$1&amp;$R174,$C$3:$C$1662&amp;$D$3:$D$1662,$E$3:$E$1662,0,0,1)</f>
        <v>14000</v>
      </c>
      <c r="AC174" s="2" cm="1">
        <f t="array" ref="AC174">_xlfn.XLOOKUP(AC$1&amp;$R174,$C$3:$C$1662&amp;$D$3:$D$1662,$E$3:$E$1662,0,0,1)</f>
        <v>2800</v>
      </c>
    </row>
    <row r="175" spans="3:29" x14ac:dyDescent="0.4">
      <c r="C175" t="s">
        <v>758</v>
      </c>
      <c r="D175" t="s">
        <v>685</v>
      </c>
      <c r="E175">
        <v>2800</v>
      </c>
      <c r="R175" t="s">
        <v>85</v>
      </c>
      <c r="S175" s="2">
        <f t="shared" si="11"/>
        <v>8618340</v>
      </c>
      <c r="T175" s="2">
        <f t="shared" si="14"/>
        <v>8505500</v>
      </c>
      <c r="U175" s="2">
        <f t="shared" si="14"/>
        <v>6995300</v>
      </c>
      <c r="V175" s="2">
        <f t="shared" si="14"/>
        <v>10809300</v>
      </c>
      <c r="W175" s="2">
        <f t="shared" si="14"/>
        <v>7286700</v>
      </c>
      <c r="X175" s="2">
        <f t="shared" si="14"/>
        <v>9494900</v>
      </c>
      <c r="Y175" s="2" cm="1">
        <f t="array" ref="Y175">_xlfn.XLOOKUP(Y$1&amp;$R175,$C$3:$C$1662&amp;$D$3:$D$1662,$E$3:$E$1662,0,0,1)</f>
        <v>12700</v>
      </c>
      <c r="Z175" s="2" cm="1">
        <f t="array" ref="Z175">_xlfn.XLOOKUP(Z$1&amp;$R175,$C$3:$C$1662&amp;$D$3:$D$1662,$E$3:$E$1662,0,0,1)</f>
        <v>8200</v>
      </c>
      <c r="AA175" s="2" cm="1">
        <f t="array" ref="AA175">_xlfn.XLOOKUP(AA$1&amp;$R175,$C$3:$C$1662&amp;$D$3:$D$1662,$E$3:$E$1662,0,0,1)</f>
        <v>48700</v>
      </c>
      <c r="AB175" s="2" cm="1">
        <f t="array" ref="AB175">_xlfn.XLOOKUP(AB$1&amp;$R175,$C$3:$C$1662&amp;$D$3:$D$1662,$E$3:$E$1662,0,0,1)</f>
        <v>16900</v>
      </c>
      <c r="AC175" s="2" cm="1">
        <f t="array" ref="AC175">_xlfn.XLOOKUP(AC$1&amp;$R175,$C$3:$C$1662&amp;$D$3:$D$1662,$E$3:$E$1662,0,0,1)</f>
        <v>51500</v>
      </c>
    </row>
    <row r="176" spans="3:29" x14ac:dyDescent="0.4">
      <c r="C176" t="s">
        <v>758</v>
      </c>
      <c r="D176" t="s">
        <v>686</v>
      </c>
      <c r="E176">
        <v>51500</v>
      </c>
      <c r="R176" t="s">
        <v>143</v>
      </c>
      <c r="S176" s="2">
        <f t="shared" si="11"/>
        <v>8641080</v>
      </c>
      <c r="T176" s="2">
        <f t="shared" si="14"/>
        <v>8574400</v>
      </c>
      <c r="U176" s="2">
        <f t="shared" si="14"/>
        <v>7000500</v>
      </c>
      <c r="V176" s="2">
        <f t="shared" si="14"/>
        <v>10835800</v>
      </c>
      <c r="W176" s="2">
        <f t="shared" si="14"/>
        <v>7293200</v>
      </c>
      <c r="X176" s="2">
        <f t="shared" si="14"/>
        <v>9501500</v>
      </c>
      <c r="Y176" s="2" cm="1">
        <f t="array" ref="Y176">_xlfn.XLOOKUP(Y$1&amp;$R176,$C$3:$C$1662&amp;$D$3:$D$1662,$E$3:$E$1662,0,0,1)</f>
        <v>68900</v>
      </c>
      <c r="Z176" s="2" cm="1">
        <f t="array" ref="Z176">_xlfn.XLOOKUP(Z$1&amp;$R176,$C$3:$C$1662&amp;$D$3:$D$1662,$E$3:$E$1662,0,0,1)</f>
        <v>5200</v>
      </c>
      <c r="AA176" s="2" cm="1">
        <f t="array" ref="AA176">_xlfn.XLOOKUP(AA$1&amp;$R176,$C$3:$C$1662&amp;$D$3:$D$1662,$E$3:$E$1662,0,0,1)</f>
        <v>26500</v>
      </c>
      <c r="AB176" s="2" cm="1">
        <f t="array" ref="AB176">_xlfn.XLOOKUP(AB$1&amp;$R176,$C$3:$C$1662&amp;$D$3:$D$1662,$E$3:$E$1662,0,0,1)</f>
        <v>6500</v>
      </c>
      <c r="AC176" s="2" cm="1">
        <f t="array" ref="AC176">_xlfn.XLOOKUP(AC$1&amp;$R176,$C$3:$C$1662&amp;$D$3:$D$1662,$E$3:$E$1662,0,0,1)</f>
        <v>6600</v>
      </c>
    </row>
    <row r="177" spans="3:29" x14ac:dyDescent="0.4">
      <c r="C177" t="s">
        <v>758</v>
      </c>
      <c r="D177" t="s">
        <v>687</v>
      </c>
      <c r="E177">
        <v>6600</v>
      </c>
      <c r="R177" t="s">
        <v>192</v>
      </c>
      <c r="S177" s="2">
        <f t="shared" si="11"/>
        <v>8655760</v>
      </c>
      <c r="T177" s="2">
        <f t="shared" si="14"/>
        <v>8577900</v>
      </c>
      <c r="U177" s="2">
        <f t="shared" si="14"/>
        <v>7025800</v>
      </c>
      <c r="V177" s="2">
        <f t="shared" si="14"/>
        <v>10850000</v>
      </c>
      <c r="W177" s="2">
        <f t="shared" si="14"/>
        <v>7318600</v>
      </c>
      <c r="X177" s="2">
        <f t="shared" si="14"/>
        <v>9506500</v>
      </c>
      <c r="Y177" s="2" cm="1">
        <f t="array" ref="Y177">_xlfn.XLOOKUP(Y$1&amp;$R177,$C$3:$C$1662&amp;$D$3:$D$1662,$E$3:$E$1662,0,0,1)</f>
        <v>3500</v>
      </c>
      <c r="Z177" s="2" cm="1">
        <f t="array" ref="Z177">_xlfn.XLOOKUP(Z$1&amp;$R177,$C$3:$C$1662&amp;$D$3:$D$1662,$E$3:$E$1662,0,0,1)</f>
        <v>25300</v>
      </c>
      <c r="AA177" s="2" cm="1">
        <f t="array" ref="AA177">_xlfn.XLOOKUP(AA$1&amp;$R177,$C$3:$C$1662&amp;$D$3:$D$1662,$E$3:$E$1662,0,0,1)</f>
        <v>14200</v>
      </c>
      <c r="AB177" s="2" cm="1">
        <f t="array" ref="AB177">_xlfn.XLOOKUP(AB$1&amp;$R177,$C$3:$C$1662&amp;$D$3:$D$1662,$E$3:$E$1662,0,0,1)</f>
        <v>25400</v>
      </c>
      <c r="AC177" s="2" cm="1">
        <f t="array" ref="AC177">_xlfn.XLOOKUP(AC$1&amp;$R177,$C$3:$C$1662&amp;$D$3:$D$1662,$E$3:$E$1662,0,0,1)</f>
        <v>5000</v>
      </c>
    </row>
    <row r="178" spans="3:29" x14ac:dyDescent="0.4">
      <c r="C178" t="s">
        <v>758</v>
      </c>
      <c r="D178" t="s">
        <v>688</v>
      </c>
      <c r="E178">
        <v>5000</v>
      </c>
      <c r="R178" t="s">
        <v>53</v>
      </c>
      <c r="S178" s="2">
        <f t="shared" si="11"/>
        <v>8683880</v>
      </c>
      <c r="T178" s="2">
        <f t="shared" si="14"/>
        <v>8585800</v>
      </c>
      <c r="U178" s="2">
        <f t="shared" si="14"/>
        <v>7050300</v>
      </c>
      <c r="V178" s="2">
        <f t="shared" si="14"/>
        <v>10898200</v>
      </c>
      <c r="W178" s="2">
        <f t="shared" si="14"/>
        <v>7353400</v>
      </c>
      <c r="X178" s="2">
        <f t="shared" si="14"/>
        <v>9531700</v>
      </c>
      <c r="Y178" s="2" cm="1">
        <f t="array" ref="Y178">_xlfn.XLOOKUP(Y$1&amp;$R178,$C$3:$C$1662&amp;$D$3:$D$1662,$E$3:$E$1662,0,0,1)</f>
        <v>7900</v>
      </c>
      <c r="Z178" s="2" cm="1">
        <f t="array" ref="Z178">_xlfn.XLOOKUP(Z$1&amp;$R178,$C$3:$C$1662&amp;$D$3:$D$1662,$E$3:$E$1662,0,0,1)</f>
        <v>24500</v>
      </c>
      <c r="AA178" s="2" cm="1">
        <f t="array" ref="AA178">_xlfn.XLOOKUP(AA$1&amp;$R178,$C$3:$C$1662&amp;$D$3:$D$1662,$E$3:$E$1662,0,0,1)</f>
        <v>48200</v>
      </c>
      <c r="AB178" s="2" cm="1">
        <f t="array" ref="AB178">_xlfn.XLOOKUP(AB$1&amp;$R178,$C$3:$C$1662&amp;$D$3:$D$1662,$E$3:$E$1662,0,0,1)</f>
        <v>34800</v>
      </c>
      <c r="AC178" s="2" cm="1">
        <f t="array" ref="AC178">_xlfn.XLOOKUP(AC$1&amp;$R178,$C$3:$C$1662&amp;$D$3:$D$1662,$E$3:$E$1662,0,0,1)</f>
        <v>25200</v>
      </c>
    </row>
    <row r="179" spans="3:29" x14ac:dyDescent="0.4">
      <c r="C179" t="s">
        <v>758</v>
      </c>
      <c r="D179" t="s">
        <v>689</v>
      </c>
      <c r="E179">
        <v>25200</v>
      </c>
      <c r="R179" t="s">
        <v>222</v>
      </c>
      <c r="S179" s="2">
        <f t="shared" si="11"/>
        <v>8697320</v>
      </c>
      <c r="T179" s="2">
        <f t="shared" si="14"/>
        <v>8595100</v>
      </c>
      <c r="U179" s="2">
        <f t="shared" si="14"/>
        <v>7053500</v>
      </c>
      <c r="V179" s="2">
        <f t="shared" si="14"/>
        <v>10939000</v>
      </c>
      <c r="W179" s="2">
        <f t="shared" si="14"/>
        <v>7363600</v>
      </c>
      <c r="X179" s="2">
        <f t="shared" si="14"/>
        <v>9535400</v>
      </c>
      <c r="Y179" s="2" cm="1">
        <f t="array" ref="Y179">_xlfn.XLOOKUP(Y$1&amp;$R179,$C$3:$C$1662&amp;$D$3:$D$1662,$E$3:$E$1662,0,0,1)</f>
        <v>9300</v>
      </c>
      <c r="Z179" s="2" cm="1">
        <f t="array" ref="Z179">_xlfn.XLOOKUP(Z$1&amp;$R179,$C$3:$C$1662&amp;$D$3:$D$1662,$E$3:$E$1662,0,0,1)</f>
        <v>3200</v>
      </c>
      <c r="AA179" s="2" cm="1">
        <f t="array" ref="AA179">_xlfn.XLOOKUP(AA$1&amp;$R179,$C$3:$C$1662&amp;$D$3:$D$1662,$E$3:$E$1662,0,0,1)</f>
        <v>40800</v>
      </c>
      <c r="AB179" s="2" cm="1">
        <f t="array" ref="AB179">_xlfn.XLOOKUP(AB$1&amp;$R179,$C$3:$C$1662&amp;$D$3:$D$1662,$E$3:$E$1662,0,0,1)</f>
        <v>10200</v>
      </c>
      <c r="AC179" s="2" cm="1">
        <f t="array" ref="AC179">_xlfn.XLOOKUP(AC$1&amp;$R179,$C$3:$C$1662&amp;$D$3:$D$1662,$E$3:$E$1662,0,0,1)</f>
        <v>3700</v>
      </c>
    </row>
    <row r="180" spans="3:29" x14ac:dyDescent="0.4">
      <c r="C180" t="s">
        <v>758</v>
      </c>
      <c r="D180" t="s">
        <v>690</v>
      </c>
      <c r="E180">
        <v>3700</v>
      </c>
      <c r="R180" t="s">
        <v>211</v>
      </c>
      <c r="S180" s="2">
        <f t="shared" si="11"/>
        <v>8760140</v>
      </c>
      <c r="T180" s="2">
        <f t="shared" ref="T180:X195" si="15">T179+Y180</f>
        <v>8612500</v>
      </c>
      <c r="U180" s="2">
        <f t="shared" si="15"/>
        <v>7073200</v>
      </c>
      <c r="V180" s="2">
        <f t="shared" si="15"/>
        <v>11062400</v>
      </c>
      <c r="W180" s="2">
        <f t="shared" si="15"/>
        <v>7450100</v>
      </c>
      <c r="X180" s="2">
        <f t="shared" si="15"/>
        <v>9602500</v>
      </c>
      <c r="Y180" s="2" cm="1">
        <f t="array" ref="Y180">_xlfn.XLOOKUP(Y$1&amp;$R180,$C$3:$C$1662&amp;$D$3:$D$1662,$E$3:$E$1662,0,0,1)</f>
        <v>17400</v>
      </c>
      <c r="Z180" s="2" cm="1">
        <f t="array" ref="Z180">_xlfn.XLOOKUP(Z$1&amp;$R180,$C$3:$C$1662&amp;$D$3:$D$1662,$E$3:$E$1662,0,0,1)</f>
        <v>19700</v>
      </c>
      <c r="AA180" s="2" cm="1">
        <f t="array" ref="AA180">_xlfn.XLOOKUP(AA$1&amp;$R180,$C$3:$C$1662&amp;$D$3:$D$1662,$E$3:$E$1662,0,0,1)</f>
        <v>123400</v>
      </c>
      <c r="AB180" s="2" cm="1">
        <f t="array" ref="AB180">_xlfn.XLOOKUP(AB$1&amp;$R180,$C$3:$C$1662&amp;$D$3:$D$1662,$E$3:$E$1662,0,0,1)</f>
        <v>86500</v>
      </c>
      <c r="AC180" s="2" cm="1">
        <f t="array" ref="AC180">_xlfn.XLOOKUP(AC$1&amp;$R180,$C$3:$C$1662&amp;$D$3:$D$1662,$E$3:$E$1662,0,0,1)</f>
        <v>67100</v>
      </c>
    </row>
    <row r="181" spans="3:29" x14ac:dyDescent="0.4">
      <c r="C181" t="s">
        <v>758</v>
      </c>
      <c r="D181" t="s">
        <v>691</v>
      </c>
      <c r="E181">
        <v>67100</v>
      </c>
      <c r="R181" t="s">
        <v>299</v>
      </c>
      <c r="S181" s="2">
        <f t="shared" si="11"/>
        <v>8770740</v>
      </c>
      <c r="T181" s="2">
        <f t="shared" si="15"/>
        <v>8616700</v>
      </c>
      <c r="U181" s="2">
        <f t="shared" si="15"/>
        <v>7084700</v>
      </c>
      <c r="V181" s="2">
        <f t="shared" si="15"/>
        <v>11069200</v>
      </c>
      <c r="W181" s="2">
        <f t="shared" si="15"/>
        <v>7467900</v>
      </c>
      <c r="X181" s="2">
        <f t="shared" si="15"/>
        <v>9615200</v>
      </c>
      <c r="Y181" s="2" cm="1">
        <f t="array" ref="Y181">_xlfn.XLOOKUP(Y$1&amp;$R181,$C$3:$C$1662&amp;$D$3:$D$1662,$E$3:$E$1662,0,0,1)</f>
        <v>4200</v>
      </c>
      <c r="Z181" s="2" cm="1">
        <f t="array" ref="Z181">_xlfn.XLOOKUP(Z$1&amp;$R181,$C$3:$C$1662&amp;$D$3:$D$1662,$E$3:$E$1662,0,0,1)</f>
        <v>11500</v>
      </c>
      <c r="AA181" s="2" cm="1">
        <f t="array" ref="AA181">_xlfn.XLOOKUP(AA$1&amp;$R181,$C$3:$C$1662&amp;$D$3:$D$1662,$E$3:$E$1662,0,0,1)</f>
        <v>6800</v>
      </c>
      <c r="AB181" s="2" cm="1">
        <f t="array" ref="AB181">_xlfn.XLOOKUP(AB$1&amp;$R181,$C$3:$C$1662&amp;$D$3:$D$1662,$E$3:$E$1662,0,0,1)</f>
        <v>17800</v>
      </c>
      <c r="AC181" s="2" cm="1">
        <f t="array" ref="AC181">_xlfn.XLOOKUP(AC$1&amp;$R181,$C$3:$C$1662&amp;$D$3:$D$1662,$E$3:$E$1662,0,0,1)</f>
        <v>12700</v>
      </c>
    </row>
    <row r="182" spans="3:29" x14ac:dyDescent="0.4">
      <c r="C182" t="s">
        <v>758</v>
      </c>
      <c r="D182" t="s">
        <v>692</v>
      </c>
      <c r="E182">
        <v>12700</v>
      </c>
      <c r="R182" t="s">
        <v>100</v>
      </c>
      <c r="S182" s="2">
        <f t="shared" si="11"/>
        <v>8791420</v>
      </c>
      <c r="T182" s="2">
        <f t="shared" si="15"/>
        <v>8654100</v>
      </c>
      <c r="U182" s="2">
        <f t="shared" si="15"/>
        <v>7100700</v>
      </c>
      <c r="V182" s="2">
        <f t="shared" si="15"/>
        <v>11102300</v>
      </c>
      <c r="W182" s="2">
        <f t="shared" si="15"/>
        <v>7475300</v>
      </c>
      <c r="X182" s="2">
        <f t="shared" si="15"/>
        <v>9624700</v>
      </c>
      <c r="Y182" s="2" cm="1">
        <f t="array" ref="Y182">_xlfn.XLOOKUP(Y$1&amp;$R182,$C$3:$C$1662&amp;$D$3:$D$1662,$E$3:$E$1662,0,0,1)</f>
        <v>37400</v>
      </c>
      <c r="Z182" s="2" cm="1">
        <f t="array" ref="Z182">_xlfn.XLOOKUP(Z$1&amp;$R182,$C$3:$C$1662&amp;$D$3:$D$1662,$E$3:$E$1662,0,0,1)</f>
        <v>16000</v>
      </c>
      <c r="AA182" s="2" cm="1">
        <f t="array" ref="AA182">_xlfn.XLOOKUP(AA$1&amp;$R182,$C$3:$C$1662&amp;$D$3:$D$1662,$E$3:$E$1662,0,0,1)</f>
        <v>33100</v>
      </c>
      <c r="AB182" s="2" cm="1">
        <f t="array" ref="AB182">_xlfn.XLOOKUP(AB$1&amp;$R182,$C$3:$C$1662&amp;$D$3:$D$1662,$E$3:$E$1662,0,0,1)</f>
        <v>7400</v>
      </c>
      <c r="AC182" s="2" cm="1">
        <f t="array" ref="AC182">_xlfn.XLOOKUP(AC$1&amp;$R182,$C$3:$C$1662&amp;$D$3:$D$1662,$E$3:$E$1662,0,0,1)</f>
        <v>9500</v>
      </c>
    </row>
    <row r="183" spans="3:29" x14ac:dyDescent="0.4">
      <c r="C183" t="s">
        <v>758</v>
      </c>
      <c r="D183" t="s">
        <v>693</v>
      </c>
      <c r="E183">
        <v>9500</v>
      </c>
      <c r="R183" t="s">
        <v>300</v>
      </c>
      <c r="S183" s="2">
        <f t="shared" si="11"/>
        <v>8838400</v>
      </c>
      <c r="T183" s="2">
        <f t="shared" si="15"/>
        <v>8722200</v>
      </c>
      <c r="U183" s="2">
        <f t="shared" si="15"/>
        <v>7119800</v>
      </c>
      <c r="V183" s="2">
        <f t="shared" si="15"/>
        <v>11189000</v>
      </c>
      <c r="W183" s="2">
        <f t="shared" si="15"/>
        <v>7520100</v>
      </c>
      <c r="X183" s="2">
        <f t="shared" si="15"/>
        <v>9640900</v>
      </c>
      <c r="Y183" s="2" cm="1">
        <f t="array" ref="Y183">_xlfn.XLOOKUP(Y$1&amp;$R183,$C$3:$C$1662&amp;$D$3:$D$1662,$E$3:$E$1662,0,0,1)</f>
        <v>68100</v>
      </c>
      <c r="Z183" s="2" cm="1">
        <f t="array" ref="Z183">_xlfn.XLOOKUP(Z$1&amp;$R183,$C$3:$C$1662&amp;$D$3:$D$1662,$E$3:$E$1662,0,0,1)</f>
        <v>19100</v>
      </c>
      <c r="AA183" s="2" cm="1">
        <f t="array" ref="AA183">_xlfn.XLOOKUP(AA$1&amp;$R183,$C$3:$C$1662&amp;$D$3:$D$1662,$E$3:$E$1662,0,0,1)</f>
        <v>86700</v>
      </c>
      <c r="AB183" s="2" cm="1">
        <f t="array" ref="AB183">_xlfn.XLOOKUP(AB$1&amp;$R183,$C$3:$C$1662&amp;$D$3:$D$1662,$E$3:$E$1662,0,0,1)</f>
        <v>44800</v>
      </c>
      <c r="AC183" s="2" cm="1">
        <f t="array" ref="AC183">_xlfn.XLOOKUP(AC$1&amp;$R183,$C$3:$C$1662&amp;$D$3:$D$1662,$E$3:$E$1662,0,0,1)</f>
        <v>16200</v>
      </c>
    </row>
    <row r="184" spans="3:29" x14ac:dyDescent="0.4">
      <c r="C184" t="s">
        <v>758</v>
      </c>
      <c r="D184" t="s">
        <v>694</v>
      </c>
      <c r="E184">
        <v>16200</v>
      </c>
      <c r="R184" t="s">
        <v>204</v>
      </c>
      <c r="S184" s="2">
        <f t="shared" si="11"/>
        <v>8853540</v>
      </c>
      <c r="T184" s="2">
        <f t="shared" si="15"/>
        <v>8740100</v>
      </c>
      <c r="U184" s="2">
        <f t="shared" si="15"/>
        <v>7128400</v>
      </c>
      <c r="V184" s="2">
        <f t="shared" si="15"/>
        <v>11231600</v>
      </c>
      <c r="W184" s="2">
        <f t="shared" si="15"/>
        <v>7524700</v>
      </c>
      <c r="X184" s="2">
        <f t="shared" si="15"/>
        <v>9642900</v>
      </c>
      <c r="Y184" s="2" cm="1">
        <f t="array" ref="Y184">_xlfn.XLOOKUP(Y$1&amp;$R184,$C$3:$C$1662&amp;$D$3:$D$1662,$E$3:$E$1662,0,0,1)</f>
        <v>17900</v>
      </c>
      <c r="Z184" s="2" cm="1">
        <f t="array" ref="Z184">_xlfn.XLOOKUP(Z$1&amp;$R184,$C$3:$C$1662&amp;$D$3:$D$1662,$E$3:$E$1662,0,0,1)</f>
        <v>8600</v>
      </c>
      <c r="AA184" s="2" cm="1">
        <f t="array" ref="AA184">_xlfn.XLOOKUP(AA$1&amp;$R184,$C$3:$C$1662&amp;$D$3:$D$1662,$E$3:$E$1662,0,0,1)</f>
        <v>42600</v>
      </c>
      <c r="AB184" s="2" cm="1">
        <f t="array" ref="AB184">_xlfn.XLOOKUP(AB$1&amp;$R184,$C$3:$C$1662&amp;$D$3:$D$1662,$E$3:$E$1662,0,0,1)</f>
        <v>4600</v>
      </c>
      <c r="AC184" s="2" cm="1">
        <f t="array" ref="AC184">_xlfn.XLOOKUP(AC$1&amp;$R184,$C$3:$C$1662&amp;$D$3:$D$1662,$E$3:$E$1662,0,0,1)</f>
        <v>2000</v>
      </c>
    </row>
    <row r="185" spans="3:29" x14ac:dyDescent="0.4">
      <c r="C185" t="s">
        <v>758</v>
      </c>
      <c r="D185" t="s">
        <v>393</v>
      </c>
      <c r="E185">
        <v>2000</v>
      </c>
      <c r="R185" t="s">
        <v>301</v>
      </c>
      <c r="S185" s="2">
        <f t="shared" si="11"/>
        <v>8890620</v>
      </c>
      <c r="T185" s="2">
        <f t="shared" si="15"/>
        <v>8758900</v>
      </c>
      <c r="U185" s="2">
        <f t="shared" si="15"/>
        <v>7153500</v>
      </c>
      <c r="V185" s="2">
        <f t="shared" si="15"/>
        <v>11311800</v>
      </c>
      <c r="W185" s="2">
        <f t="shared" si="15"/>
        <v>7533300</v>
      </c>
      <c r="X185" s="2">
        <f t="shared" si="15"/>
        <v>9695600</v>
      </c>
      <c r="Y185" s="2" cm="1">
        <f t="array" ref="Y185">_xlfn.XLOOKUP(Y$1&amp;$R185,$C$3:$C$1662&amp;$D$3:$D$1662,$E$3:$E$1662,0,0,1)</f>
        <v>18800</v>
      </c>
      <c r="Z185" s="2" cm="1">
        <f t="array" ref="Z185">_xlfn.XLOOKUP(Z$1&amp;$R185,$C$3:$C$1662&amp;$D$3:$D$1662,$E$3:$E$1662,0,0,1)</f>
        <v>25100</v>
      </c>
      <c r="AA185" s="2" cm="1">
        <f t="array" ref="AA185">_xlfn.XLOOKUP(AA$1&amp;$R185,$C$3:$C$1662&amp;$D$3:$D$1662,$E$3:$E$1662,0,0,1)</f>
        <v>80200</v>
      </c>
      <c r="AB185" s="2" cm="1">
        <f t="array" ref="AB185">_xlfn.XLOOKUP(AB$1&amp;$R185,$C$3:$C$1662&amp;$D$3:$D$1662,$E$3:$E$1662,0,0,1)</f>
        <v>8600</v>
      </c>
      <c r="AC185" s="2" cm="1">
        <f t="array" ref="AC185">_xlfn.XLOOKUP(AC$1&amp;$R185,$C$3:$C$1662&amp;$D$3:$D$1662,$E$3:$E$1662,0,0,1)</f>
        <v>52700</v>
      </c>
    </row>
    <row r="186" spans="3:29" x14ac:dyDescent="0.4">
      <c r="C186" t="s">
        <v>758</v>
      </c>
      <c r="D186" t="s">
        <v>394</v>
      </c>
      <c r="E186">
        <v>52700</v>
      </c>
      <c r="R186" t="s">
        <v>201</v>
      </c>
      <c r="S186" s="2">
        <f t="shared" si="11"/>
        <v>8904100</v>
      </c>
      <c r="T186" s="2">
        <f t="shared" si="15"/>
        <v>8780500</v>
      </c>
      <c r="U186" s="2">
        <f t="shared" si="15"/>
        <v>7155900</v>
      </c>
      <c r="V186" s="2">
        <f t="shared" si="15"/>
        <v>11326400</v>
      </c>
      <c r="W186" s="2">
        <f t="shared" si="15"/>
        <v>7554400</v>
      </c>
      <c r="X186" s="2">
        <f t="shared" si="15"/>
        <v>9703300</v>
      </c>
      <c r="Y186" s="2" cm="1">
        <f t="array" ref="Y186">_xlfn.XLOOKUP(Y$1&amp;$R186,$C$3:$C$1662&amp;$D$3:$D$1662,$E$3:$E$1662,0,0,1)</f>
        <v>21600</v>
      </c>
      <c r="Z186" s="2" cm="1">
        <f t="array" ref="Z186">_xlfn.XLOOKUP(Z$1&amp;$R186,$C$3:$C$1662&amp;$D$3:$D$1662,$E$3:$E$1662,0,0,1)</f>
        <v>2400</v>
      </c>
      <c r="AA186" s="2" cm="1">
        <f t="array" ref="AA186">_xlfn.XLOOKUP(AA$1&amp;$R186,$C$3:$C$1662&amp;$D$3:$D$1662,$E$3:$E$1662,0,0,1)</f>
        <v>14600</v>
      </c>
      <c r="AB186" s="2" cm="1">
        <f t="array" ref="AB186">_xlfn.XLOOKUP(AB$1&amp;$R186,$C$3:$C$1662&amp;$D$3:$D$1662,$E$3:$E$1662,0,0,1)</f>
        <v>21100</v>
      </c>
      <c r="AC186" s="2" cm="1">
        <f t="array" ref="AC186">_xlfn.XLOOKUP(AC$1&amp;$R186,$C$3:$C$1662&amp;$D$3:$D$1662,$E$3:$E$1662,0,0,1)</f>
        <v>7700</v>
      </c>
    </row>
    <row r="187" spans="3:29" x14ac:dyDescent="0.4">
      <c r="C187" t="s">
        <v>758</v>
      </c>
      <c r="D187" t="s">
        <v>395</v>
      </c>
      <c r="E187">
        <v>7700</v>
      </c>
      <c r="R187" t="s">
        <v>21</v>
      </c>
      <c r="S187" s="2">
        <f t="shared" si="11"/>
        <v>8918760</v>
      </c>
      <c r="T187" s="2">
        <f t="shared" si="15"/>
        <v>8782200</v>
      </c>
      <c r="U187" s="2">
        <f t="shared" si="15"/>
        <v>7200900</v>
      </c>
      <c r="V187" s="2">
        <f t="shared" si="15"/>
        <v>11341400</v>
      </c>
      <c r="W187" s="2">
        <f t="shared" si="15"/>
        <v>7561300</v>
      </c>
      <c r="X187" s="2">
        <f t="shared" si="15"/>
        <v>9708000</v>
      </c>
      <c r="Y187" s="2" cm="1">
        <f t="array" ref="Y187">_xlfn.XLOOKUP(Y$1&amp;$R187,$C$3:$C$1662&amp;$D$3:$D$1662,$E$3:$E$1662,0,0,1)</f>
        <v>1700</v>
      </c>
      <c r="Z187" s="2" cm="1">
        <f t="array" ref="Z187">_xlfn.XLOOKUP(Z$1&amp;$R187,$C$3:$C$1662&amp;$D$3:$D$1662,$E$3:$E$1662,0,0,1)</f>
        <v>45000</v>
      </c>
      <c r="AA187" s="2" cm="1">
        <f t="array" ref="AA187">_xlfn.XLOOKUP(AA$1&amp;$R187,$C$3:$C$1662&amp;$D$3:$D$1662,$E$3:$E$1662,0,0,1)</f>
        <v>15000</v>
      </c>
      <c r="AB187" s="2" cm="1">
        <f t="array" ref="AB187">_xlfn.XLOOKUP(AB$1&amp;$R187,$C$3:$C$1662&amp;$D$3:$D$1662,$E$3:$E$1662,0,0,1)</f>
        <v>6900</v>
      </c>
      <c r="AC187" s="2" cm="1">
        <f t="array" ref="AC187">_xlfn.XLOOKUP(AC$1&amp;$R187,$C$3:$C$1662&amp;$D$3:$D$1662,$E$3:$E$1662,0,0,1)</f>
        <v>4700</v>
      </c>
    </row>
    <row r="188" spans="3:29" x14ac:dyDescent="0.4">
      <c r="C188" t="s">
        <v>758</v>
      </c>
      <c r="D188" t="s">
        <v>396</v>
      </c>
      <c r="E188">
        <v>4700</v>
      </c>
      <c r="R188" t="s">
        <v>88</v>
      </c>
      <c r="S188" s="2">
        <f t="shared" si="11"/>
        <v>8957520</v>
      </c>
      <c r="T188" s="2">
        <f t="shared" si="15"/>
        <v>8821400</v>
      </c>
      <c r="U188" s="2">
        <f t="shared" si="15"/>
        <v>7201700</v>
      </c>
      <c r="V188" s="2">
        <f t="shared" si="15"/>
        <v>11408500</v>
      </c>
      <c r="W188" s="2">
        <f t="shared" si="15"/>
        <v>7579500</v>
      </c>
      <c r="X188" s="2">
        <f t="shared" si="15"/>
        <v>9776500</v>
      </c>
      <c r="Y188" s="2" cm="1">
        <f t="array" ref="Y188">_xlfn.XLOOKUP(Y$1&amp;$R188,$C$3:$C$1662&amp;$D$3:$D$1662,$E$3:$E$1662,0,0,1)</f>
        <v>39200</v>
      </c>
      <c r="Z188" s="2" cm="1">
        <f t="array" ref="Z188">_xlfn.XLOOKUP(Z$1&amp;$R188,$C$3:$C$1662&amp;$D$3:$D$1662,$E$3:$E$1662,0,0,1)</f>
        <v>800</v>
      </c>
      <c r="AA188" s="2" cm="1">
        <f t="array" ref="AA188">_xlfn.XLOOKUP(AA$1&amp;$R188,$C$3:$C$1662&amp;$D$3:$D$1662,$E$3:$E$1662,0,0,1)</f>
        <v>67100</v>
      </c>
      <c r="AB188" s="2" cm="1">
        <f t="array" ref="AB188">_xlfn.XLOOKUP(AB$1&amp;$R188,$C$3:$C$1662&amp;$D$3:$D$1662,$E$3:$E$1662,0,0,1)</f>
        <v>18200</v>
      </c>
      <c r="AC188" s="2" cm="1">
        <f t="array" ref="AC188">_xlfn.XLOOKUP(AC$1&amp;$R188,$C$3:$C$1662&amp;$D$3:$D$1662,$E$3:$E$1662,0,0,1)</f>
        <v>68500</v>
      </c>
    </row>
    <row r="189" spans="3:29" x14ac:dyDescent="0.4">
      <c r="C189" t="s">
        <v>758</v>
      </c>
      <c r="D189" t="s">
        <v>397</v>
      </c>
      <c r="E189">
        <v>68500</v>
      </c>
      <c r="R189" t="s">
        <v>119</v>
      </c>
      <c r="S189" s="2">
        <f t="shared" si="11"/>
        <v>8982760</v>
      </c>
      <c r="T189" s="2">
        <f t="shared" si="15"/>
        <v>8838000</v>
      </c>
      <c r="U189" s="2">
        <f t="shared" si="15"/>
        <v>7251600</v>
      </c>
      <c r="V189" s="2">
        <f t="shared" si="15"/>
        <v>11429700</v>
      </c>
      <c r="W189" s="2">
        <f t="shared" si="15"/>
        <v>7599100</v>
      </c>
      <c r="X189" s="2">
        <f t="shared" si="15"/>
        <v>9795400</v>
      </c>
      <c r="Y189" s="2" cm="1">
        <f t="array" ref="Y189">_xlfn.XLOOKUP(Y$1&amp;$R189,$C$3:$C$1662&amp;$D$3:$D$1662,$E$3:$E$1662,0,0,1)</f>
        <v>16600</v>
      </c>
      <c r="Z189" s="2" cm="1">
        <f t="array" ref="Z189">_xlfn.XLOOKUP(Z$1&amp;$R189,$C$3:$C$1662&amp;$D$3:$D$1662,$E$3:$E$1662,0,0,1)</f>
        <v>49900</v>
      </c>
      <c r="AA189" s="2" cm="1">
        <f t="array" ref="AA189">_xlfn.XLOOKUP(AA$1&amp;$R189,$C$3:$C$1662&amp;$D$3:$D$1662,$E$3:$E$1662,0,0,1)</f>
        <v>21200</v>
      </c>
      <c r="AB189" s="2" cm="1">
        <f t="array" ref="AB189">_xlfn.XLOOKUP(AB$1&amp;$R189,$C$3:$C$1662&amp;$D$3:$D$1662,$E$3:$E$1662,0,0,1)</f>
        <v>19600</v>
      </c>
      <c r="AC189" s="2" cm="1">
        <f t="array" ref="AC189">_xlfn.XLOOKUP(AC$1&amp;$R189,$C$3:$C$1662&amp;$D$3:$D$1662,$E$3:$E$1662,0,0,1)</f>
        <v>18900</v>
      </c>
    </row>
    <row r="190" spans="3:29" x14ac:dyDescent="0.4">
      <c r="C190" t="s">
        <v>758</v>
      </c>
      <c r="D190" t="s">
        <v>398</v>
      </c>
      <c r="E190">
        <v>18900</v>
      </c>
      <c r="R190" t="s">
        <v>274</v>
      </c>
      <c r="S190" s="2">
        <f t="shared" si="11"/>
        <v>8997340</v>
      </c>
      <c r="T190" s="2">
        <f t="shared" si="15"/>
        <v>8851200</v>
      </c>
      <c r="U190" s="2">
        <f t="shared" si="15"/>
        <v>7258100</v>
      </c>
      <c r="V190" s="2">
        <f t="shared" si="15"/>
        <v>11431700</v>
      </c>
      <c r="W190" s="2">
        <f t="shared" si="15"/>
        <v>7635800</v>
      </c>
      <c r="X190" s="2">
        <f t="shared" si="15"/>
        <v>9809900</v>
      </c>
      <c r="Y190" s="2" cm="1">
        <f t="array" ref="Y190">_xlfn.XLOOKUP(Y$1&amp;$R190,$C$3:$C$1662&amp;$D$3:$D$1662,$E$3:$E$1662,0,0,1)</f>
        <v>13200</v>
      </c>
      <c r="Z190" s="2" cm="1">
        <f t="array" ref="Z190">_xlfn.XLOOKUP(Z$1&amp;$R190,$C$3:$C$1662&amp;$D$3:$D$1662,$E$3:$E$1662,0,0,1)</f>
        <v>6500</v>
      </c>
      <c r="AA190" s="2" cm="1">
        <f t="array" ref="AA190">_xlfn.XLOOKUP(AA$1&amp;$R190,$C$3:$C$1662&amp;$D$3:$D$1662,$E$3:$E$1662,0,0,1)</f>
        <v>2000</v>
      </c>
      <c r="AB190" s="2" cm="1">
        <f t="array" ref="AB190">_xlfn.XLOOKUP(AB$1&amp;$R190,$C$3:$C$1662&amp;$D$3:$D$1662,$E$3:$E$1662,0,0,1)</f>
        <v>36700</v>
      </c>
      <c r="AC190" s="2" cm="1">
        <f t="array" ref="AC190">_xlfn.XLOOKUP(AC$1&amp;$R190,$C$3:$C$1662&amp;$D$3:$D$1662,$E$3:$E$1662,0,0,1)</f>
        <v>14500</v>
      </c>
    </row>
    <row r="191" spans="3:29" x14ac:dyDescent="0.4">
      <c r="C191" t="s">
        <v>758</v>
      </c>
      <c r="D191" t="s">
        <v>399</v>
      </c>
      <c r="E191">
        <v>14500</v>
      </c>
      <c r="R191" t="s">
        <v>180</v>
      </c>
      <c r="S191" s="2">
        <f t="shared" si="11"/>
        <v>9018920</v>
      </c>
      <c r="T191" s="2">
        <f t="shared" si="15"/>
        <v>8859800</v>
      </c>
      <c r="U191" s="2">
        <f t="shared" si="15"/>
        <v>7270200</v>
      </c>
      <c r="V191" s="2">
        <f t="shared" si="15"/>
        <v>11494300</v>
      </c>
      <c r="W191" s="2">
        <f t="shared" si="15"/>
        <v>7650000</v>
      </c>
      <c r="X191" s="2">
        <f t="shared" si="15"/>
        <v>9820300</v>
      </c>
      <c r="Y191" s="2" cm="1">
        <f t="array" ref="Y191">_xlfn.XLOOKUP(Y$1&amp;$R191,$C$3:$C$1662&amp;$D$3:$D$1662,$E$3:$E$1662,0,0,1)</f>
        <v>8600</v>
      </c>
      <c r="Z191" s="2" cm="1">
        <f t="array" ref="Z191">_xlfn.XLOOKUP(Z$1&amp;$R191,$C$3:$C$1662&amp;$D$3:$D$1662,$E$3:$E$1662,0,0,1)</f>
        <v>12100</v>
      </c>
      <c r="AA191" s="2" cm="1">
        <f t="array" ref="AA191">_xlfn.XLOOKUP(AA$1&amp;$R191,$C$3:$C$1662&amp;$D$3:$D$1662,$E$3:$E$1662,0,0,1)</f>
        <v>62600</v>
      </c>
      <c r="AB191" s="2" cm="1">
        <f t="array" ref="AB191">_xlfn.XLOOKUP(AB$1&amp;$R191,$C$3:$C$1662&amp;$D$3:$D$1662,$E$3:$E$1662,0,0,1)</f>
        <v>14200</v>
      </c>
      <c r="AC191" s="2" cm="1">
        <f t="array" ref="AC191">_xlfn.XLOOKUP(AC$1&amp;$R191,$C$3:$C$1662&amp;$D$3:$D$1662,$E$3:$E$1662,0,0,1)</f>
        <v>10400</v>
      </c>
    </row>
    <row r="192" spans="3:29" x14ac:dyDescent="0.4">
      <c r="C192" t="s">
        <v>758</v>
      </c>
      <c r="D192" t="s">
        <v>400</v>
      </c>
      <c r="E192">
        <v>10400</v>
      </c>
      <c r="R192" t="s">
        <v>76</v>
      </c>
      <c r="S192" s="2">
        <f t="shared" si="11"/>
        <v>9035240</v>
      </c>
      <c r="T192" s="2">
        <f t="shared" si="15"/>
        <v>8873200</v>
      </c>
      <c r="U192" s="2">
        <f t="shared" si="15"/>
        <v>7279700</v>
      </c>
      <c r="V192" s="2">
        <f t="shared" si="15"/>
        <v>11502900</v>
      </c>
      <c r="W192" s="2">
        <f t="shared" si="15"/>
        <v>7661800</v>
      </c>
      <c r="X192" s="2">
        <f t="shared" si="15"/>
        <v>9858600</v>
      </c>
      <c r="Y192" s="2" cm="1">
        <f t="array" ref="Y192">_xlfn.XLOOKUP(Y$1&amp;$R192,$C$3:$C$1662&amp;$D$3:$D$1662,$E$3:$E$1662,0,0,1)</f>
        <v>13400</v>
      </c>
      <c r="Z192" s="2" cm="1">
        <f t="array" ref="Z192">_xlfn.XLOOKUP(Z$1&amp;$R192,$C$3:$C$1662&amp;$D$3:$D$1662,$E$3:$E$1662,0,0,1)</f>
        <v>9500</v>
      </c>
      <c r="AA192" s="2" cm="1">
        <f t="array" ref="AA192">_xlfn.XLOOKUP(AA$1&amp;$R192,$C$3:$C$1662&amp;$D$3:$D$1662,$E$3:$E$1662,0,0,1)</f>
        <v>8600</v>
      </c>
      <c r="AB192" s="2" cm="1">
        <f t="array" ref="AB192">_xlfn.XLOOKUP(AB$1&amp;$R192,$C$3:$C$1662&amp;$D$3:$D$1662,$E$3:$E$1662,0,0,1)</f>
        <v>11800</v>
      </c>
      <c r="AC192" s="2" cm="1">
        <f t="array" ref="AC192">_xlfn.XLOOKUP(AC$1&amp;$R192,$C$3:$C$1662&amp;$D$3:$D$1662,$E$3:$E$1662,0,0,1)</f>
        <v>38300</v>
      </c>
    </row>
    <row r="193" spans="3:29" x14ac:dyDescent="0.4">
      <c r="C193" t="s">
        <v>758</v>
      </c>
      <c r="D193" t="s">
        <v>401</v>
      </c>
      <c r="E193">
        <v>38300</v>
      </c>
      <c r="R193" t="s">
        <v>138</v>
      </c>
      <c r="S193" s="2">
        <f t="shared" si="11"/>
        <v>9060040</v>
      </c>
      <c r="T193" s="2">
        <f t="shared" si="15"/>
        <v>8884800</v>
      </c>
      <c r="U193" s="2">
        <f t="shared" si="15"/>
        <v>7286500</v>
      </c>
      <c r="V193" s="2">
        <f t="shared" si="15"/>
        <v>11568400</v>
      </c>
      <c r="W193" s="2">
        <f t="shared" si="15"/>
        <v>7678400</v>
      </c>
      <c r="X193" s="2">
        <f t="shared" si="15"/>
        <v>9882100</v>
      </c>
      <c r="Y193" s="2" cm="1">
        <f t="array" ref="Y193">_xlfn.XLOOKUP(Y$1&amp;$R193,$C$3:$C$1662&amp;$D$3:$D$1662,$E$3:$E$1662,0,0,1)</f>
        <v>11600</v>
      </c>
      <c r="Z193" s="2" cm="1">
        <f t="array" ref="Z193">_xlfn.XLOOKUP(Z$1&amp;$R193,$C$3:$C$1662&amp;$D$3:$D$1662,$E$3:$E$1662,0,0,1)</f>
        <v>6800</v>
      </c>
      <c r="AA193" s="2" cm="1">
        <f t="array" ref="AA193">_xlfn.XLOOKUP(AA$1&amp;$R193,$C$3:$C$1662&amp;$D$3:$D$1662,$E$3:$E$1662,0,0,1)</f>
        <v>65500</v>
      </c>
      <c r="AB193" s="2" cm="1">
        <f t="array" ref="AB193">_xlfn.XLOOKUP(AB$1&amp;$R193,$C$3:$C$1662&amp;$D$3:$D$1662,$E$3:$E$1662,0,0,1)</f>
        <v>16600</v>
      </c>
      <c r="AC193" s="2" cm="1">
        <f t="array" ref="AC193">_xlfn.XLOOKUP(AC$1&amp;$R193,$C$3:$C$1662&amp;$D$3:$D$1662,$E$3:$E$1662,0,0,1)</f>
        <v>23500</v>
      </c>
    </row>
    <row r="194" spans="3:29" x14ac:dyDescent="0.4">
      <c r="C194" t="s">
        <v>758</v>
      </c>
      <c r="D194" t="s">
        <v>402</v>
      </c>
      <c r="E194">
        <v>23500</v>
      </c>
      <c r="R194" t="s">
        <v>255</v>
      </c>
      <c r="S194" s="2">
        <f t="shared" si="11"/>
        <v>9082600</v>
      </c>
      <c r="T194" s="2">
        <f t="shared" si="15"/>
        <v>8933500</v>
      </c>
      <c r="U194" s="2">
        <f t="shared" si="15"/>
        <v>7328700</v>
      </c>
      <c r="V194" s="2">
        <f t="shared" si="15"/>
        <v>11585900</v>
      </c>
      <c r="W194" s="2">
        <f t="shared" si="15"/>
        <v>7679700</v>
      </c>
      <c r="X194" s="2">
        <f t="shared" si="15"/>
        <v>9885200</v>
      </c>
      <c r="Y194" s="2" cm="1">
        <f t="array" ref="Y194">_xlfn.XLOOKUP(Y$1&amp;$R194,$C$3:$C$1662&amp;$D$3:$D$1662,$E$3:$E$1662,0,0,1)</f>
        <v>48700</v>
      </c>
      <c r="Z194" s="2" cm="1">
        <f t="array" ref="Z194">_xlfn.XLOOKUP(Z$1&amp;$R194,$C$3:$C$1662&amp;$D$3:$D$1662,$E$3:$E$1662,0,0,1)</f>
        <v>42200</v>
      </c>
      <c r="AA194" s="2" cm="1">
        <f t="array" ref="AA194">_xlfn.XLOOKUP(AA$1&amp;$R194,$C$3:$C$1662&amp;$D$3:$D$1662,$E$3:$E$1662,0,0,1)</f>
        <v>17500</v>
      </c>
      <c r="AB194" s="2" cm="1">
        <f t="array" ref="AB194">_xlfn.XLOOKUP(AB$1&amp;$R194,$C$3:$C$1662&amp;$D$3:$D$1662,$E$3:$E$1662,0,0,1)</f>
        <v>1300</v>
      </c>
      <c r="AC194" s="2" cm="1">
        <f t="array" ref="AC194">_xlfn.XLOOKUP(AC$1&amp;$R194,$C$3:$C$1662&amp;$D$3:$D$1662,$E$3:$E$1662,0,0,1)</f>
        <v>3100</v>
      </c>
    </row>
    <row r="195" spans="3:29" x14ac:dyDescent="0.4">
      <c r="C195" t="s">
        <v>758</v>
      </c>
      <c r="D195" t="s">
        <v>403</v>
      </c>
      <c r="E195">
        <v>3100</v>
      </c>
      <c r="R195" t="s">
        <v>106</v>
      </c>
      <c r="S195" s="2">
        <f t="shared" ref="S195:S258" si="16">IFERROR(AVERAGEIFS(T195:X195,T195:X195,"&gt;0"),0)</f>
        <v>9096240</v>
      </c>
      <c r="T195" s="2">
        <f t="shared" si="15"/>
        <v>8942500</v>
      </c>
      <c r="U195" s="2">
        <f t="shared" si="15"/>
        <v>7333300</v>
      </c>
      <c r="V195" s="2">
        <f t="shared" si="15"/>
        <v>11608800</v>
      </c>
      <c r="W195" s="2">
        <f t="shared" si="15"/>
        <v>7689800</v>
      </c>
      <c r="X195" s="2">
        <f t="shared" si="15"/>
        <v>9906800</v>
      </c>
      <c r="Y195" s="2" cm="1">
        <f t="array" ref="Y195">_xlfn.XLOOKUP(Y$1&amp;$R195,$C$3:$C$1662&amp;$D$3:$D$1662,$E$3:$E$1662,0,0,1)</f>
        <v>9000</v>
      </c>
      <c r="Z195" s="2" cm="1">
        <f t="array" ref="Z195">_xlfn.XLOOKUP(Z$1&amp;$R195,$C$3:$C$1662&amp;$D$3:$D$1662,$E$3:$E$1662,0,0,1)</f>
        <v>4600</v>
      </c>
      <c r="AA195" s="2" cm="1">
        <f t="array" ref="AA195">_xlfn.XLOOKUP(AA$1&amp;$R195,$C$3:$C$1662&amp;$D$3:$D$1662,$E$3:$E$1662,0,0,1)</f>
        <v>22900</v>
      </c>
      <c r="AB195" s="2" cm="1">
        <f t="array" ref="AB195">_xlfn.XLOOKUP(AB$1&amp;$R195,$C$3:$C$1662&amp;$D$3:$D$1662,$E$3:$E$1662,0,0,1)</f>
        <v>10100</v>
      </c>
      <c r="AC195" s="2" cm="1">
        <f t="array" ref="AC195">_xlfn.XLOOKUP(AC$1&amp;$R195,$C$3:$C$1662&amp;$D$3:$D$1662,$E$3:$E$1662,0,0,1)</f>
        <v>21600</v>
      </c>
    </row>
    <row r="196" spans="3:29" x14ac:dyDescent="0.4">
      <c r="C196" t="s">
        <v>758</v>
      </c>
      <c r="D196" t="s">
        <v>404</v>
      </c>
      <c r="E196">
        <v>21600</v>
      </c>
      <c r="R196" t="s">
        <v>172</v>
      </c>
      <c r="S196" s="2">
        <f t="shared" si="16"/>
        <v>9133420</v>
      </c>
      <c r="T196" s="2">
        <f t="shared" ref="T196:X211" si="17">T195+Y196</f>
        <v>8960200</v>
      </c>
      <c r="U196" s="2">
        <f t="shared" si="17"/>
        <v>7354800</v>
      </c>
      <c r="V196" s="2">
        <f t="shared" si="17"/>
        <v>11684700</v>
      </c>
      <c r="W196" s="2">
        <f t="shared" si="17"/>
        <v>7726200</v>
      </c>
      <c r="X196" s="2">
        <f t="shared" si="17"/>
        <v>9941200</v>
      </c>
      <c r="Y196" s="2" cm="1">
        <f t="array" ref="Y196">_xlfn.XLOOKUP(Y$1&amp;$R196,$C$3:$C$1662&amp;$D$3:$D$1662,$E$3:$E$1662,0,0,1)</f>
        <v>17700</v>
      </c>
      <c r="Z196" s="2" cm="1">
        <f t="array" ref="Z196">_xlfn.XLOOKUP(Z$1&amp;$R196,$C$3:$C$1662&amp;$D$3:$D$1662,$E$3:$E$1662,0,0,1)</f>
        <v>21500</v>
      </c>
      <c r="AA196" s="2" cm="1">
        <f t="array" ref="AA196">_xlfn.XLOOKUP(AA$1&amp;$R196,$C$3:$C$1662&amp;$D$3:$D$1662,$E$3:$E$1662,0,0,1)</f>
        <v>75900</v>
      </c>
      <c r="AB196" s="2" cm="1">
        <f t="array" ref="AB196">_xlfn.XLOOKUP(AB$1&amp;$R196,$C$3:$C$1662&amp;$D$3:$D$1662,$E$3:$E$1662,0,0,1)</f>
        <v>36400</v>
      </c>
      <c r="AC196" s="2" cm="1">
        <f t="array" ref="AC196">_xlfn.XLOOKUP(AC$1&amp;$R196,$C$3:$C$1662&amp;$D$3:$D$1662,$E$3:$E$1662,0,0,1)</f>
        <v>34400</v>
      </c>
    </row>
    <row r="197" spans="3:29" x14ac:dyDescent="0.4">
      <c r="C197" t="s">
        <v>758</v>
      </c>
      <c r="D197" t="s">
        <v>405</v>
      </c>
      <c r="E197">
        <v>34400</v>
      </c>
      <c r="R197" t="s">
        <v>302</v>
      </c>
      <c r="S197" s="2">
        <f t="shared" si="16"/>
        <v>9152160</v>
      </c>
      <c r="T197" s="2">
        <f t="shared" si="17"/>
        <v>9000500</v>
      </c>
      <c r="U197" s="2">
        <f t="shared" si="17"/>
        <v>7363000</v>
      </c>
      <c r="V197" s="2">
        <f t="shared" si="17"/>
        <v>11689900</v>
      </c>
      <c r="W197" s="2">
        <f t="shared" si="17"/>
        <v>7737700</v>
      </c>
      <c r="X197" s="2">
        <f t="shared" si="17"/>
        <v>9969700</v>
      </c>
      <c r="Y197" s="2" cm="1">
        <f t="array" ref="Y197">_xlfn.XLOOKUP(Y$1&amp;$R197,$C$3:$C$1662&amp;$D$3:$D$1662,$E$3:$E$1662,0,0,1)</f>
        <v>40300</v>
      </c>
      <c r="Z197" s="2" cm="1">
        <f t="array" ref="Z197">_xlfn.XLOOKUP(Z$1&amp;$R197,$C$3:$C$1662&amp;$D$3:$D$1662,$E$3:$E$1662,0,0,1)</f>
        <v>8200</v>
      </c>
      <c r="AA197" s="2" cm="1">
        <f t="array" ref="AA197">_xlfn.XLOOKUP(AA$1&amp;$R197,$C$3:$C$1662&amp;$D$3:$D$1662,$E$3:$E$1662,0,0,1)</f>
        <v>5200</v>
      </c>
      <c r="AB197" s="2" cm="1">
        <f t="array" ref="AB197">_xlfn.XLOOKUP(AB$1&amp;$R197,$C$3:$C$1662&amp;$D$3:$D$1662,$E$3:$E$1662,0,0,1)</f>
        <v>11500</v>
      </c>
      <c r="AC197" s="2" cm="1">
        <f t="array" ref="AC197">_xlfn.XLOOKUP(AC$1&amp;$R197,$C$3:$C$1662&amp;$D$3:$D$1662,$E$3:$E$1662,0,0,1)</f>
        <v>28500</v>
      </c>
    </row>
    <row r="198" spans="3:29" x14ac:dyDescent="0.4">
      <c r="C198" t="s">
        <v>758</v>
      </c>
      <c r="D198" t="s">
        <v>406</v>
      </c>
      <c r="E198">
        <v>28500</v>
      </c>
      <c r="R198" t="s">
        <v>248</v>
      </c>
      <c r="S198" s="2">
        <f t="shared" si="16"/>
        <v>9180620</v>
      </c>
      <c r="T198" s="2">
        <f t="shared" si="17"/>
        <v>9044100</v>
      </c>
      <c r="U198" s="2">
        <f t="shared" si="17"/>
        <v>7430500</v>
      </c>
      <c r="V198" s="2">
        <f t="shared" si="17"/>
        <v>11709400</v>
      </c>
      <c r="W198" s="2">
        <f t="shared" si="17"/>
        <v>7745400</v>
      </c>
      <c r="X198" s="2">
        <f t="shared" si="17"/>
        <v>9973700</v>
      </c>
      <c r="Y198" s="2" cm="1">
        <f t="array" ref="Y198">_xlfn.XLOOKUP(Y$1&amp;$R198,$C$3:$C$1662&amp;$D$3:$D$1662,$E$3:$E$1662,0,0,1)</f>
        <v>43600</v>
      </c>
      <c r="Z198" s="2" cm="1">
        <f t="array" ref="Z198">_xlfn.XLOOKUP(Z$1&amp;$R198,$C$3:$C$1662&amp;$D$3:$D$1662,$E$3:$E$1662,0,0,1)</f>
        <v>67500</v>
      </c>
      <c r="AA198" s="2" cm="1">
        <f t="array" ref="AA198">_xlfn.XLOOKUP(AA$1&amp;$R198,$C$3:$C$1662&amp;$D$3:$D$1662,$E$3:$E$1662,0,0,1)</f>
        <v>19500</v>
      </c>
      <c r="AB198" s="2" cm="1">
        <f t="array" ref="AB198">_xlfn.XLOOKUP(AB$1&amp;$R198,$C$3:$C$1662&amp;$D$3:$D$1662,$E$3:$E$1662,0,0,1)</f>
        <v>7700</v>
      </c>
      <c r="AC198" s="2" cm="1">
        <f t="array" ref="AC198">_xlfn.XLOOKUP(AC$1&amp;$R198,$C$3:$C$1662&amp;$D$3:$D$1662,$E$3:$E$1662,0,0,1)</f>
        <v>4000</v>
      </c>
    </row>
    <row r="199" spans="3:29" x14ac:dyDescent="0.4">
      <c r="C199" t="s">
        <v>758</v>
      </c>
      <c r="D199" t="s">
        <v>407</v>
      </c>
      <c r="E199">
        <v>4000</v>
      </c>
      <c r="R199" t="s">
        <v>285</v>
      </c>
      <c r="S199" s="2">
        <f t="shared" si="16"/>
        <v>9218820</v>
      </c>
      <c r="T199" s="2">
        <f t="shared" si="17"/>
        <v>9046500</v>
      </c>
      <c r="U199" s="2">
        <f t="shared" si="17"/>
        <v>7477200</v>
      </c>
      <c r="V199" s="2">
        <f t="shared" si="17"/>
        <v>11764400</v>
      </c>
      <c r="W199" s="2">
        <f t="shared" si="17"/>
        <v>7754400</v>
      </c>
      <c r="X199" s="2">
        <f t="shared" si="17"/>
        <v>10051600</v>
      </c>
      <c r="Y199" s="2" cm="1">
        <f t="array" ref="Y199">_xlfn.XLOOKUP(Y$1&amp;$R199,$C$3:$C$1662&amp;$D$3:$D$1662,$E$3:$E$1662,0,0,1)</f>
        <v>2400</v>
      </c>
      <c r="Z199" s="2" cm="1">
        <f t="array" ref="Z199">_xlfn.XLOOKUP(Z$1&amp;$R199,$C$3:$C$1662&amp;$D$3:$D$1662,$E$3:$E$1662,0,0,1)</f>
        <v>46700</v>
      </c>
      <c r="AA199" s="2" cm="1">
        <f t="array" ref="AA199">_xlfn.XLOOKUP(AA$1&amp;$R199,$C$3:$C$1662&amp;$D$3:$D$1662,$E$3:$E$1662,0,0,1)</f>
        <v>55000</v>
      </c>
      <c r="AB199" s="2" cm="1">
        <f t="array" ref="AB199">_xlfn.XLOOKUP(AB$1&amp;$R199,$C$3:$C$1662&amp;$D$3:$D$1662,$E$3:$E$1662,0,0,1)</f>
        <v>9000</v>
      </c>
      <c r="AC199" s="2" cm="1">
        <f t="array" ref="AC199">_xlfn.XLOOKUP(AC$1&amp;$R199,$C$3:$C$1662&amp;$D$3:$D$1662,$E$3:$E$1662,0,0,1)</f>
        <v>77900</v>
      </c>
    </row>
    <row r="200" spans="3:29" x14ac:dyDescent="0.4">
      <c r="C200" t="s">
        <v>758</v>
      </c>
      <c r="D200" t="s">
        <v>408</v>
      </c>
      <c r="E200">
        <v>77900</v>
      </c>
      <c r="R200" t="s">
        <v>121</v>
      </c>
      <c r="S200" s="2">
        <f t="shared" si="16"/>
        <v>9230460</v>
      </c>
      <c r="T200" s="2">
        <f t="shared" si="17"/>
        <v>9065200</v>
      </c>
      <c r="U200" s="2">
        <f t="shared" si="17"/>
        <v>7479800</v>
      </c>
      <c r="V200" s="2">
        <f t="shared" si="17"/>
        <v>11779000</v>
      </c>
      <c r="W200" s="2">
        <f t="shared" si="17"/>
        <v>7767500</v>
      </c>
      <c r="X200" s="2">
        <f t="shared" si="17"/>
        <v>10060800</v>
      </c>
      <c r="Y200" s="2" cm="1">
        <f t="array" ref="Y200">_xlfn.XLOOKUP(Y$1&amp;$R200,$C$3:$C$1662&amp;$D$3:$D$1662,$E$3:$E$1662,0,0,1)</f>
        <v>18700</v>
      </c>
      <c r="Z200" s="2" cm="1">
        <f t="array" ref="Z200">_xlfn.XLOOKUP(Z$1&amp;$R200,$C$3:$C$1662&amp;$D$3:$D$1662,$E$3:$E$1662,0,0,1)</f>
        <v>2600</v>
      </c>
      <c r="AA200" s="2" cm="1">
        <f t="array" ref="AA200">_xlfn.XLOOKUP(AA$1&amp;$R200,$C$3:$C$1662&amp;$D$3:$D$1662,$E$3:$E$1662,0,0,1)</f>
        <v>14600</v>
      </c>
      <c r="AB200" s="2" cm="1">
        <f t="array" ref="AB200">_xlfn.XLOOKUP(AB$1&amp;$R200,$C$3:$C$1662&amp;$D$3:$D$1662,$E$3:$E$1662,0,0,1)</f>
        <v>13100</v>
      </c>
      <c r="AC200" s="2" cm="1">
        <f t="array" ref="AC200">_xlfn.XLOOKUP(AC$1&amp;$R200,$C$3:$C$1662&amp;$D$3:$D$1662,$E$3:$E$1662,0,0,1)</f>
        <v>9200</v>
      </c>
    </row>
    <row r="201" spans="3:29" x14ac:dyDescent="0.4">
      <c r="C201" t="s">
        <v>758</v>
      </c>
      <c r="D201" t="s">
        <v>409</v>
      </c>
      <c r="E201">
        <v>9200</v>
      </c>
      <c r="R201" t="s">
        <v>273</v>
      </c>
      <c r="S201" s="2">
        <f t="shared" si="16"/>
        <v>9265440</v>
      </c>
      <c r="T201" s="2">
        <f t="shared" si="17"/>
        <v>9097600</v>
      </c>
      <c r="U201" s="2">
        <f t="shared" si="17"/>
        <v>7490600</v>
      </c>
      <c r="V201" s="2">
        <f t="shared" si="17"/>
        <v>11828800</v>
      </c>
      <c r="W201" s="2">
        <f t="shared" si="17"/>
        <v>7820000</v>
      </c>
      <c r="X201" s="2">
        <f t="shared" si="17"/>
        <v>10090200</v>
      </c>
      <c r="Y201" s="2" cm="1">
        <f t="array" ref="Y201">_xlfn.XLOOKUP(Y$1&amp;$R201,$C$3:$C$1662&amp;$D$3:$D$1662,$E$3:$E$1662,0,0,1)</f>
        <v>32400</v>
      </c>
      <c r="Z201" s="2" cm="1">
        <f t="array" ref="Z201">_xlfn.XLOOKUP(Z$1&amp;$R201,$C$3:$C$1662&amp;$D$3:$D$1662,$E$3:$E$1662,0,0,1)</f>
        <v>10800</v>
      </c>
      <c r="AA201" s="2" cm="1">
        <f t="array" ref="AA201">_xlfn.XLOOKUP(AA$1&amp;$R201,$C$3:$C$1662&amp;$D$3:$D$1662,$E$3:$E$1662,0,0,1)</f>
        <v>49800</v>
      </c>
      <c r="AB201" s="2" cm="1">
        <f t="array" ref="AB201">_xlfn.XLOOKUP(AB$1&amp;$R201,$C$3:$C$1662&amp;$D$3:$D$1662,$E$3:$E$1662,0,0,1)</f>
        <v>52500</v>
      </c>
      <c r="AC201" s="2" cm="1">
        <f t="array" ref="AC201">_xlfn.XLOOKUP(AC$1&amp;$R201,$C$3:$C$1662&amp;$D$3:$D$1662,$E$3:$E$1662,0,0,1)</f>
        <v>29400</v>
      </c>
    </row>
    <row r="202" spans="3:29" x14ac:dyDescent="0.4">
      <c r="C202" t="s">
        <v>758</v>
      </c>
      <c r="D202" t="s">
        <v>410</v>
      </c>
      <c r="E202">
        <v>29400</v>
      </c>
      <c r="R202" t="s">
        <v>247</v>
      </c>
      <c r="S202" s="2">
        <f t="shared" si="16"/>
        <v>9278060</v>
      </c>
      <c r="T202" s="2">
        <f t="shared" si="17"/>
        <v>9138700</v>
      </c>
      <c r="U202" s="2">
        <f t="shared" si="17"/>
        <v>7495600</v>
      </c>
      <c r="V202" s="2">
        <f t="shared" si="17"/>
        <v>11831000</v>
      </c>
      <c r="W202" s="2">
        <f t="shared" si="17"/>
        <v>7824800</v>
      </c>
      <c r="X202" s="2">
        <f t="shared" si="17"/>
        <v>10100200</v>
      </c>
      <c r="Y202" s="2" cm="1">
        <f t="array" ref="Y202">_xlfn.XLOOKUP(Y$1&amp;$R202,$C$3:$C$1662&amp;$D$3:$D$1662,$E$3:$E$1662,0,0,1)</f>
        <v>41100</v>
      </c>
      <c r="Z202" s="2" cm="1">
        <f t="array" ref="Z202">_xlfn.XLOOKUP(Z$1&amp;$R202,$C$3:$C$1662&amp;$D$3:$D$1662,$E$3:$E$1662,0,0,1)</f>
        <v>5000</v>
      </c>
      <c r="AA202" s="2" cm="1">
        <f t="array" ref="AA202">_xlfn.XLOOKUP(AA$1&amp;$R202,$C$3:$C$1662&amp;$D$3:$D$1662,$E$3:$E$1662,0,0,1)</f>
        <v>2200</v>
      </c>
      <c r="AB202" s="2" cm="1">
        <f t="array" ref="AB202">_xlfn.XLOOKUP(AB$1&amp;$R202,$C$3:$C$1662&amp;$D$3:$D$1662,$E$3:$E$1662,0,0,1)</f>
        <v>4800</v>
      </c>
      <c r="AC202" s="2" cm="1">
        <f t="array" ref="AC202">_xlfn.XLOOKUP(AC$1&amp;$R202,$C$3:$C$1662&amp;$D$3:$D$1662,$E$3:$E$1662,0,0,1)</f>
        <v>10000</v>
      </c>
    </row>
    <row r="203" spans="3:29" x14ac:dyDescent="0.4">
      <c r="C203" t="s">
        <v>758</v>
      </c>
      <c r="D203" t="s">
        <v>411</v>
      </c>
      <c r="E203">
        <v>10000</v>
      </c>
      <c r="R203" t="s">
        <v>269</v>
      </c>
      <c r="S203" s="2">
        <f t="shared" si="16"/>
        <v>9297700</v>
      </c>
      <c r="T203" s="2">
        <f t="shared" si="17"/>
        <v>9144300</v>
      </c>
      <c r="U203" s="2">
        <f t="shared" si="17"/>
        <v>7502800</v>
      </c>
      <c r="V203" s="2">
        <f t="shared" si="17"/>
        <v>11857400</v>
      </c>
      <c r="W203" s="2">
        <f t="shared" si="17"/>
        <v>7865800</v>
      </c>
      <c r="X203" s="2">
        <f t="shared" si="17"/>
        <v>10118200</v>
      </c>
      <c r="Y203" s="2" cm="1">
        <f t="array" ref="Y203">_xlfn.XLOOKUP(Y$1&amp;$R203,$C$3:$C$1662&amp;$D$3:$D$1662,$E$3:$E$1662,0,0,1)</f>
        <v>5600</v>
      </c>
      <c r="Z203" s="2" cm="1">
        <f t="array" ref="Z203">_xlfn.XLOOKUP(Z$1&amp;$R203,$C$3:$C$1662&amp;$D$3:$D$1662,$E$3:$E$1662,0,0,1)</f>
        <v>7200</v>
      </c>
      <c r="AA203" s="2" cm="1">
        <f t="array" ref="AA203">_xlfn.XLOOKUP(AA$1&amp;$R203,$C$3:$C$1662&amp;$D$3:$D$1662,$E$3:$E$1662,0,0,1)</f>
        <v>26400</v>
      </c>
      <c r="AB203" s="2" cm="1">
        <f t="array" ref="AB203">_xlfn.XLOOKUP(AB$1&amp;$R203,$C$3:$C$1662&amp;$D$3:$D$1662,$E$3:$E$1662,0,0,1)</f>
        <v>41000</v>
      </c>
      <c r="AC203" s="2" cm="1">
        <f t="array" ref="AC203">_xlfn.XLOOKUP(AC$1&amp;$R203,$C$3:$C$1662&amp;$D$3:$D$1662,$E$3:$E$1662,0,0,1)</f>
        <v>18000</v>
      </c>
    </row>
    <row r="204" spans="3:29" x14ac:dyDescent="0.4">
      <c r="C204" t="s">
        <v>758</v>
      </c>
      <c r="D204" t="s">
        <v>412</v>
      </c>
      <c r="E204">
        <v>18000</v>
      </c>
      <c r="R204" t="s">
        <v>303</v>
      </c>
      <c r="S204" s="2">
        <f t="shared" si="16"/>
        <v>9317980</v>
      </c>
      <c r="T204" s="2">
        <f t="shared" si="17"/>
        <v>9167700</v>
      </c>
      <c r="U204" s="2">
        <f t="shared" si="17"/>
        <v>7504400</v>
      </c>
      <c r="V204" s="2">
        <f t="shared" si="17"/>
        <v>11917800</v>
      </c>
      <c r="W204" s="2">
        <f t="shared" si="17"/>
        <v>7876200</v>
      </c>
      <c r="X204" s="2">
        <f t="shared" si="17"/>
        <v>10123800</v>
      </c>
      <c r="Y204" s="2" cm="1">
        <f t="array" ref="Y204">_xlfn.XLOOKUP(Y$1&amp;$R204,$C$3:$C$1662&amp;$D$3:$D$1662,$E$3:$E$1662,0,0,1)</f>
        <v>23400</v>
      </c>
      <c r="Z204" s="2" cm="1">
        <f t="array" ref="Z204">_xlfn.XLOOKUP(Z$1&amp;$R204,$C$3:$C$1662&amp;$D$3:$D$1662,$E$3:$E$1662,0,0,1)</f>
        <v>1600</v>
      </c>
      <c r="AA204" s="2" cm="1">
        <f t="array" ref="AA204">_xlfn.XLOOKUP(AA$1&amp;$R204,$C$3:$C$1662&amp;$D$3:$D$1662,$E$3:$E$1662,0,0,1)</f>
        <v>60400</v>
      </c>
      <c r="AB204" s="2" cm="1">
        <f t="array" ref="AB204">_xlfn.XLOOKUP(AB$1&amp;$R204,$C$3:$C$1662&amp;$D$3:$D$1662,$E$3:$E$1662,0,0,1)</f>
        <v>10400</v>
      </c>
      <c r="AC204" s="2" cm="1">
        <f t="array" ref="AC204">_xlfn.XLOOKUP(AC$1&amp;$R204,$C$3:$C$1662&amp;$D$3:$D$1662,$E$3:$E$1662,0,0,1)</f>
        <v>5600</v>
      </c>
    </row>
    <row r="205" spans="3:29" x14ac:dyDescent="0.4">
      <c r="C205" t="s">
        <v>758</v>
      </c>
      <c r="D205" t="s">
        <v>413</v>
      </c>
      <c r="E205">
        <v>5600</v>
      </c>
      <c r="R205" t="s">
        <v>210</v>
      </c>
      <c r="S205" s="2">
        <f t="shared" si="16"/>
        <v>9339140</v>
      </c>
      <c r="T205" s="2">
        <f t="shared" si="17"/>
        <v>9192300</v>
      </c>
      <c r="U205" s="2">
        <f t="shared" si="17"/>
        <v>7505100</v>
      </c>
      <c r="V205" s="2">
        <f t="shared" si="17"/>
        <v>11977000</v>
      </c>
      <c r="W205" s="2">
        <f t="shared" si="17"/>
        <v>7884500</v>
      </c>
      <c r="X205" s="2">
        <f t="shared" si="17"/>
        <v>10136800</v>
      </c>
      <c r="Y205" s="2" cm="1">
        <f t="array" ref="Y205">_xlfn.XLOOKUP(Y$1&amp;$R205,$C$3:$C$1662&amp;$D$3:$D$1662,$E$3:$E$1662,0,0,1)</f>
        <v>24600</v>
      </c>
      <c r="Z205" s="2" cm="1">
        <f t="array" ref="Z205">_xlfn.XLOOKUP(Z$1&amp;$R205,$C$3:$C$1662&amp;$D$3:$D$1662,$E$3:$E$1662,0,0,1)</f>
        <v>700</v>
      </c>
      <c r="AA205" s="2" cm="1">
        <f t="array" ref="AA205">_xlfn.XLOOKUP(AA$1&amp;$R205,$C$3:$C$1662&amp;$D$3:$D$1662,$E$3:$E$1662,0,0,1)</f>
        <v>59200</v>
      </c>
      <c r="AB205" s="2" cm="1">
        <f t="array" ref="AB205">_xlfn.XLOOKUP(AB$1&amp;$R205,$C$3:$C$1662&amp;$D$3:$D$1662,$E$3:$E$1662,0,0,1)</f>
        <v>8300</v>
      </c>
      <c r="AC205" s="2" cm="1">
        <f t="array" ref="AC205">_xlfn.XLOOKUP(AC$1&amp;$R205,$C$3:$C$1662&amp;$D$3:$D$1662,$E$3:$E$1662,0,0,1)</f>
        <v>13000</v>
      </c>
    </row>
    <row r="206" spans="3:29" x14ac:dyDescent="0.4">
      <c r="C206" t="s">
        <v>758</v>
      </c>
      <c r="D206" t="s">
        <v>414</v>
      </c>
      <c r="E206">
        <v>13000</v>
      </c>
      <c r="R206" t="s">
        <v>158</v>
      </c>
      <c r="S206" s="2">
        <f t="shared" si="16"/>
        <v>9370440</v>
      </c>
      <c r="T206" s="2">
        <f t="shared" si="17"/>
        <v>9215200</v>
      </c>
      <c r="U206" s="2">
        <f t="shared" si="17"/>
        <v>7506300</v>
      </c>
      <c r="V206" s="2">
        <f t="shared" si="17"/>
        <v>12089600</v>
      </c>
      <c r="W206" s="2">
        <f t="shared" si="17"/>
        <v>7896700</v>
      </c>
      <c r="X206" s="2">
        <f t="shared" si="17"/>
        <v>10144400</v>
      </c>
      <c r="Y206" s="2" cm="1">
        <f t="array" ref="Y206">_xlfn.XLOOKUP(Y$1&amp;$R206,$C$3:$C$1662&amp;$D$3:$D$1662,$E$3:$E$1662,0,0,1)</f>
        <v>22900</v>
      </c>
      <c r="Z206" s="2" cm="1">
        <f t="array" ref="Z206">_xlfn.XLOOKUP(Z$1&amp;$R206,$C$3:$C$1662&amp;$D$3:$D$1662,$E$3:$E$1662,0,0,1)</f>
        <v>1200</v>
      </c>
      <c r="AA206" s="2" cm="1">
        <f t="array" ref="AA206">_xlfn.XLOOKUP(AA$1&amp;$R206,$C$3:$C$1662&amp;$D$3:$D$1662,$E$3:$E$1662,0,0,1)</f>
        <v>112600</v>
      </c>
      <c r="AB206" s="2" cm="1">
        <f t="array" ref="AB206">_xlfn.XLOOKUP(AB$1&amp;$R206,$C$3:$C$1662&amp;$D$3:$D$1662,$E$3:$E$1662,0,0,1)</f>
        <v>12200</v>
      </c>
      <c r="AC206" s="2" cm="1">
        <f t="array" ref="AC206">_xlfn.XLOOKUP(AC$1&amp;$R206,$C$3:$C$1662&amp;$D$3:$D$1662,$E$3:$E$1662,0,0,1)</f>
        <v>7600</v>
      </c>
    </row>
    <row r="207" spans="3:29" x14ac:dyDescent="0.4">
      <c r="C207" t="s">
        <v>758</v>
      </c>
      <c r="D207" t="s">
        <v>415</v>
      </c>
      <c r="E207">
        <v>7600</v>
      </c>
      <c r="R207" t="s">
        <v>102</v>
      </c>
      <c r="S207" s="2">
        <f t="shared" si="16"/>
        <v>9392000</v>
      </c>
      <c r="T207" s="2">
        <f t="shared" si="17"/>
        <v>9217300</v>
      </c>
      <c r="U207" s="2">
        <f t="shared" si="17"/>
        <v>7534400</v>
      </c>
      <c r="V207" s="2">
        <f t="shared" si="17"/>
        <v>12111700</v>
      </c>
      <c r="W207" s="2">
        <f t="shared" si="17"/>
        <v>7904800</v>
      </c>
      <c r="X207" s="2">
        <f t="shared" si="17"/>
        <v>10191800</v>
      </c>
      <c r="Y207" s="2" cm="1">
        <f t="array" ref="Y207">_xlfn.XLOOKUP(Y$1&amp;$R207,$C$3:$C$1662&amp;$D$3:$D$1662,$E$3:$E$1662,0,0,1)</f>
        <v>2100</v>
      </c>
      <c r="Z207" s="2" cm="1">
        <f t="array" ref="Z207">_xlfn.XLOOKUP(Z$1&amp;$R207,$C$3:$C$1662&amp;$D$3:$D$1662,$E$3:$E$1662,0,0,1)</f>
        <v>28100</v>
      </c>
      <c r="AA207" s="2" cm="1">
        <f t="array" ref="AA207">_xlfn.XLOOKUP(AA$1&amp;$R207,$C$3:$C$1662&amp;$D$3:$D$1662,$E$3:$E$1662,0,0,1)</f>
        <v>22100</v>
      </c>
      <c r="AB207" s="2" cm="1">
        <f t="array" ref="AB207">_xlfn.XLOOKUP(AB$1&amp;$R207,$C$3:$C$1662&amp;$D$3:$D$1662,$E$3:$E$1662,0,0,1)</f>
        <v>8100</v>
      </c>
      <c r="AC207" s="2" cm="1">
        <f t="array" ref="AC207">_xlfn.XLOOKUP(AC$1&amp;$R207,$C$3:$C$1662&amp;$D$3:$D$1662,$E$3:$E$1662,0,0,1)</f>
        <v>47400</v>
      </c>
    </row>
    <row r="208" spans="3:29" x14ac:dyDescent="0.4">
      <c r="C208" t="s">
        <v>758</v>
      </c>
      <c r="D208" t="s">
        <v>416</v>
      </c>
      <c r="E208">
        <v>47400</v>
      </c>
      <c r="R208" t="s">
        <v>225</v>
      </c>
      <c r="S208" s="2">
        <f t="shared" si="16"/>
        <v>9409800</v>
      </c>
      <c r="T208" s="2">
        <f t="shared" si="17"/>
        <v>9245200</v>
      </c>
      <c r="U208" s="2">
        <f t="shared" si="17"/>
        <v>7535700</v>
      </c>
      <c r="V208" s="2">
        <f t="shared" si="17"/>
        <v>12164900</v>
      </c>
      <c r="W208" s="2">
        <f t="shared" si="17"/>
        <v>7906600</v>
      </c>
      <c r="X208" s="2">
        <f t="shared" si="17"/>
        <v>10196600</v>
      </c>
      <c r="Y208" s="2" cm="1">
        <f t="array" ref="Y208">_xlfn.XLOOKUP(Y$1&amp;$R208,$C$3:$C$1662&amp;$D$3:$D$1662,$E$3:$E$1662,0,0,1)</f>
        <v>27900</v>
      </c>
      <c r="Z208" s="2" cm="1">
        <f t="array" ref="Z208">_xlfn.XLOOKUP(Z$1&amp;$R208,$C$3:$C$1662&amp;$D$3:$D$1662,$E$3:$E$1662,0,0,1)</f>
        <v>1300</v>
      </c>
      <c r="AA208" s="2" cm="1">
        <f t="array" ref="AA208">_xlfn.XLOOKUP(AA$1&amp;$R208,$C$3:$C$1662&amp;$D$3:$D$1662,$E$3:$E$1662,0,0,1)</f>
        <v>53200</v>
      </c>
      <c r="AB208" s="2" cm="1">
        <f t="array" ref="AB208">_xlfn.XLOOKUP(AB$1&amp;$R208,$C$3:$C$1662&amp;$D$3:$D$1662,$E$3:$E$1662,0,0,1)</f>
        <v>1800</v>
      </c>
      <c r="AC208" s="2" cm="1">
        <f t="array" ref="AC208">_xlfn.XLOOKUP(AC$1&amp;$R208,$C$3:$C$1662&amp;$D$3:$D$1662,$E$3:$E$1662,0,0,1)</f>
        <v>4800</v>
      </c>
    </row>
    <row r="209" spans="3:29" x14ac:dyDescent="0.4">
      <c r="C209" t="s">
        <v>758</v>
      </c>
      <c r="D209" t="s">
        <v>417</v>
      </c>
      <c r="E209">
        <v>4800</v>
      </c>
      <c r="R209" t="s">
        <v>97</v>
      </c>
      <c r="S209" s="2">
        <f t="shared" si="16"/>
        <v>9428020</v>
      </c>
      <c r="T209" s="2">
        <f t="shared" si="17"/>
        <v>9264300</v>
      </c>
      <c r="U209" s="2">
        <f t="shared" si="17"/>
        <v>7577200</v>
      </c>
      <c r="V209" s="2">
        <f t="shared" si="17"/>
        <v>12178600</v>
      </c>
      <c r="W209" s="2">
        <f t="shared" si="17"/>
        <v>7921900</v>
      </c>
      <c r="X209" s="2">
        <f t="shared" si="17"/>
        <v>10198100</v>
      </c>
      <c r="Y209" s="2" cm="1">
        <f t="array" ref="Y209">_xlfn.XLOOKUP(Y$1&amp;$R209,$C$3:$C$1662&amp;$D$3:$D$1662,$E$3:$E$1662,0,0,1)</f>
        <v>19100</v>
      </c>
      <c r="Z209" s="2" cm="1">
        <f t="array" ref="Z209">_xlfn.XLOOKUP(Z$1&amp;$R209,$C$3:$C$1662&amp;$D$3:$D$1662,$E$3:$E$1662,0,0,1)</f>
        <v>41500</v>
      </c>
      <c r="AA209" s="2" cm="1">
        <f t="array" ref="AA209">_xlfn.XLOOKUP(AA$1&amp;$R209,$C$3:$C$1662&amp;$D$3:$D$1662,$E$3:$E$1662,0,0,1)</f>
        <v>13700</v>
      </c>
      <c r="AB209" s="2" cm="1">
        <f t="array" ref="AB209">_xlfn.XLOOKUP(AB$1&amp;$R209,$C$3:$C$1662&amp;$D$3:$D$1662,$E$3:$E$1662,0,0,1)</f>
        <v>15300</v>
      </c>
      <c r="AC209" s="2" cm="1">
        <f t="array" ref="AC209">_xlfn.XLOOKUP(AC$1&amp;$R209,$C$3:$C$1662&amp;$D$3:$D$1662,$E$3:$E$1662,0,0,1)</f>
        <v>1500</v>
      </c>
    </row>
    <row r="210" spans="3:29" x14ac:dyDescent="0.4">
      <c r="C210" t="s">
        <v>758</v>
      </c>
      <c r="D210" t="s">
        <v>418</v>
      </c>
      <c r="E210">
        <v>1500</v>
      </c>
      <c r="R210" t="s">
        <v>65</v>
      </c>
      <c r="S210" s="2">
        <f t="shared" si="16"/>
        <v>9444980</v>
      </c>
      <c r="T210" s="2">
        <f t="shared" si="17"/>
        <v>9287500</v>
      </c>
      <c r="U210" s="2">
        <f t="shared" si="17"/>
        <v>7599000</v>
      </c>
      <c r="V210" s="2">
        <f t="shared" si="17"/>
        <v>12198000</v>
      </c>
      <c r="W210" s="2">
        <f t="shared" si="17"/>
        <v>7927100</v>
      </c>
      <c r="X210" s="2">
        <f t="shared" si="17"/>
        <v>10213300</v>
      </c>
      <c r="Y210" s="2" cm="1">
        <f t="array" ref="Y210">_xlfn.XLOOKUP(Y$1&amp;$R210,$C$3:$C$1662&amp;$D$3:$D$1662,$E$3:$E$1662,0,0,1)</f>
        <v>23200</v>
      </c>
      <c r="Z210" s="2" cm="1">
        <f t="array" ref="Z210">_xlfn.XLOOKUP(Z$1&amp;$R210,$C$3:$C$1662&amp;$D$3:$D$1662,$E$3:$E$1662,0,0,1)</f>
        <v>21800</v>
      </c>
      <c r="AA210" s="2" cm="1">
        <f t="array" ref="AA210">_xlfn.XLOOKUP(AA$1&amp;$R210,$C$3:$C$1662&amp;$D$3:$D$1662,$E$3:$E$1662,0,0,1)</f>
        <v>19400</v>
      </c>
      <c r="AB210" s="2" cm="1">
        <f t="array" ref="AB210">_xlfn.XLOOKUP(AB$1&amp;$R210,$C$3:$C$1662&amp;$D$3:$D$1662,$E$3:$E$1662,0,0,1)</f>
        <v>5200</v>
      </c>
      <c r="AC210" s="2" cm="1">
        <f t="array" ref="AC210">_xlfn.XLOOKUP(AC$1&amp;$R210,$C$3:$C$1662&amp;$D$3:$D$1662,$E$3:$E$1662,0,0,1)</f>
        <v>15200</v>
      </c>
    </row>
    <row r="211" spans="3:29" x14ac:dyDescent="0.4">
      <c r="C211" t="s">
        <v>758</v>
      </c>
      <c r="D211" t="s">
        <v>419</v>
      </c>
      <c r="E211">
        <v>15200</v>
      </c>
      <c r="R211" t="s">
        <v>163</v>
      </c>
      <c r="S211" s="2">
        <f t="shared" si="16"/>
        <v>9464400</v>
      </c>
      <c r="T211" s="2">
        <f t="shared" si="17"/>
        <v>9295700</v>
      </c>
      <c r="U211" s="2">
        <f t="shared" si="17"/>
        <v>7604100</v>
      </c>
      <c r="V211" s="2">
        <f t="shared" si="17"/>
        <v>12202200</v>
      </c>
      <c r="W211" s="2">
        <f t="shared" si="17"/>
        <v>7946300</v>
      </c>
      <c r="X211" s="2">
        <f t="shared" si="17"/>
        <v>10273700</v>
      </c>
      <c r="Y211" s="2" cm="1">
        <f t="array" ref="Y211">_xlfn.XLOOKUP(Y$1&amp;$R211,$C$3:$C$1662&amp;$D$3:$D$1662,$E$3:$E$1662,0,0,1)</f>
        <v>8200</v>
      </c>
      <c r="Z211" s="2" cm="1">
        <f t="array" ref="Z211">_xlfn.XLOOKUP(Z$1&amp;$R211,$C$3:$C$1662&amp;$D$3:$D$1662,$E$3:$E$1662,0,0,1)</f>
        <v>5100</v>
      </c>
      <c r="AA211" s="2" cm="1">
        <f t="array" ref="AA211">_xlfn.XLOOKUP(AA$1&amp;$R211,$C$3:$C$1662&amp;$D$3:$D$1662,$E$3:$E$1662,0,0,1)</f>
        <v>4200</v>
      </c>
      <c r="AB211" s="2" cm="1">
        <f t="array" ref="AB211">_xlfn.XLOOKUP(AB$1&amp;$R211,$C$3:$C$1662&amp;$D$3:$D$1662,$E$3:$E$1662,0,0,1)</f>
        <v>19200</v>
      </c>
      <c r="AC211" s="2" cm="1">
        <f t="array" ref="AC211">_xlfn.XLOOKUP(AC$1&amp;$R211,$C$3:$C$1662&amp;$D$3:$D$1662,$E$3:$E$1662,0,0,1)</f>
        <v>60400</v>
      </c>
    </row>
    <row r="212" spans="3:29" x14ac:dyDescent="0.4">
      <c r="C212" t="s">
        <v>758</v>
      </c>
      <c r="D212" t="s">
        <v>420</v>
      </c>
      <c r="E212">
        <v>60400</v>
      </c>
      <c r="R212" t="s">
        <v>221</v>
      </c>
      <c r="S212" s="2">
        <f t="shared" si="16"/>
        <v>9478820</v>
      </c>
      <c r="T212" s="2">
        <f t="shared" ref="T212:X227" si="18">T211+Y212</f>
        <v>9318100</v>
      </c>
      <c r="U212" s="2">
        <f t="shared" si="18"/>
        <v>7612300</v>
      </c>
      <c r="V212" s="2">
        <f t="shared" si="18"/>
        <v>12227000</v>
      </c>
      <c r="W212" s="2">
        <f t="shared" si="18"/>
        <v>7954100</v>
      </c>
      <c r="X212" s="2">
        <f t="shared" si="18"/>
        <v>10282600</v>
      </c>
      <c r="Y212" s="2" cm="1">
        <f t="array" ref="Y212">_xlfn.XLOOKUP(Y$1&amp;$R212,$C$3:$C$1662&amp;$D$3:$D$1662,$E$3:$E$1662,0,0,1)</f>
        <v>22400</v>
      </c>
      <c r="Z212" s="2" cm="1">
        <f t="array" ref="Z212">_xlfn.XLOOKUP(Z$1&amp;$R212,$C$3:$C$1662&amp;$D$3:$D$1662,$E$3:$E$1662,0,0,1)</f>
        <v>8200</v>
      </c>
      <c r="AA212" s="2" cm="1">
        <f t="array" ref="AA212">_xlfn.XLOOKUP(AA$1&amp;$R212,$C$3:$C$1662&amp;$D$3:$D$1662,$E$3:$E$1662,0,0,1)</f>
        <v>24800</v>
      </c>
      <c r="AB212" s="2" cm="1">
        <f t="array" ref="AB212">_xlfn.XLOOKUP(AB$1&amp;$R212,$C$3:$C$1662&amp;$D$3:$D$1662,$E$3:$E$1662,0,0,1)</f>
        <v>7800</v>
      </c>
      <c r="AC212" s="2" cm="1">
        <f t="array" ref="AC212">_xlfn.XLOOKUP(AC$1&amp;$R212,$C$3:$C$1662&amp;$D$3:$D$1662,$E$3:$E$1662,0,0,1)</f>
        <v>8900</v>
      </c>
    </row>
    <row r="213" spans="3:29" x14ac:dyDescent="0.4">
      <c r="C213" t="s">
        <v>758</v>
      </c>
      <c r="D213" t="s">
        <v>421</v>
      </c>
      <c r="E213">
        <v>8900</v>
      </c>
      <c r="R213" t="s">
        <v>236</v>
      </c>
      <c r="S213" s="2">
        <f t="shared" si="16"/>
        <v>9510900</v>
      </c>
      <c r="T213" s="2">
        <f t="shared" si="18"/>
        <v>9384100</v>
      </c>
      <c r="U213" s="2">
        <f t="shared" si="18"/>
        <v>7628100</v>
      </c>
      <c r="V213" s="2">
        <f t="shared" si="18"/>
        <v>12228100</v>
      </c>
      <c r="W213" s="2">
        <f t="shared" si="18"/>
        <v>8008400</v>
      </c>
      <c r="X213" s="2">
        <f t="shared" si="18"/>
        <v>10305800</v>
      </c>
      <c r="Y213" s="2" cm="1">
        <f t="array" ref="Y213">_xlfn.XLOOKUP(Y$1&amp;$R213,$C$3:$C$1662&amp;$D$3:$D$1662,$E$3:$E$1662,0,0,1)</f>
        <v>66000</v>
      </c>
      <c r="Z213" s="2" cm="1">
        <f t="array" ref="Z213">_xlfn.XLOOKUP(Z$1&amp;$R213,$C$3:$C$1662&amp;$D$3:$D$1662,$E$3:$E$1662,0,0,1)</f>
        <v>15800</v>
      </c>
      <c r="AA213" s="2" cm="1">
        <f t="array" ref="AA213">_xlfn.XLOOKUP(AA$1&amp;$R213,$C$3:$C$1662&amp;$D$3:$D$1662,$E$3:$E$1662,0,0,1)</f>
        <v>1100</v>
      </c>
      <c r="AB213" s="2" cm="1">
        <f t="array" ref="AB213">_xlfn.XLOOKUP(AB$1&amp;$R213,$C$3:$C$1662&amp;$D$3:$D$1662,$E$3:$E$1662,0,0,1)</f>
        <v>54300</v>
      </c>
      <c r="AC213" s="2" cm="1">
        <f t="array" ref="AC213">_xlfn.XLOOKUP(AC$1&amp;$R213,$C$3:$C$1662&amp;$D$3:$D$1662,$E$3:$E$1662,0,0,1)</f>
        <v>23200</v>
      </c>
    </row>
    <row r="214" spans="3:29" x14ac:dyDescent="0.4">
      <c r="C214" t="s">
        <v>758</v>
      </c>
      <c r="D214" t="s">
        <v>422</v>
      </c>
      <c r="E214">
        <v>23200</v>
      </c>
      <c r="R214" t="s">
        <v>199</v>
      </c>
      <c r="S214" s="2">
        <f t="shared" si="16"/>
        <v>9519080</v>
      </c>
      <c r="T214" s="2">
        <f t="shared" si="18"/>
        <v>9387500</v>
      </c>
      <c r="U214" s="2">
        <f t="shared" si="18"/>
        <v>7635200</v>
      </c>
      <c r="V214" s="2">
        <f t="shared" si="18"/>
        <v>12235700</v>
      </c>
      <c r="W214" s="2">
        <f t="shared" si="18"/>
        <v>8023400</v>
      </c>
      <c r="X214" s="2">
        <f t="shared" si="18"/>
        <v>10313600</v>
      </c>
      <c r="Y214" s="2" cm="1">
        <f t="array" ref="Y214">_xlfn.XLOOKUP(Y$1&amp;$R214,$C$3:$C$1662&amp;$D$3:$D$1662,$E$3:$E$1662,0,0,1)</f>
        <v>3400</v>
      </c>
      <c r="Z214" s="2" cm="1">
        <f t="array" ref="Z214">_xlfn.XLOOKUP(Z$1&amp;$R214,$C$3:$C$1662&amp;$D$3:$D$1662,$E$3:$E$1662,0,0,1)</f>
        <v>7100</v>
      </c>
      <c r="AA214" s="2" cm="1">
        <f t="array" ref="AA214">_xlfn.XLOOKUP(AA$1&amp;$R214,$C$3:$C$1662&amp;$D$3:$D$1662,$E$3:$E$1662,0,0,1)</f>
        <v>7600</v>
      </c>
      <c r="AB214" s="2" cm="1">
        <f t="array" ref="AB214">_xlfn.XLOOKUP(AB$1&amp;$R214,$C$3:$C$1662&amp;$D$3:$D$1662,$E$3:$E$1662,0,0,1)</f>
        <v>15000</v>
      </c>
      <c r="AC214" s="2" cm="1">
        <f t="array" ref="AC214">_xlfn.XLOOKUP(AC$1&amp;$R214,$C$3:$C$1662&amp;$D$3:$D$1662,$E$3:$E$1662,0,0,1)</f>
        <v>7800</v>
      </c>
    </row>
    <row r="215" spans="3:29" x14ac:dyDescent="0.4">
      <c r="C215" t="s">
        <v>758</v>
      </c>
      <c r="D215" t="s">
        <v>423</v>
      </c>
      <c r="E215">
        <v>7800</v>
      </c>
      <c r="R215" t="s">
        <v>264</v>
      </c>
      <c r="S215" s="2">
        <f t="shared" si="16"/>
        <v>9535660</v>
      </c>
      <c r="T215" s="2">
        <f t="shared" si="18"/>
        <v>9414600</v>
      </c>
      <c r="U215" s="2">
        <f t="shared" si="18"/>
        <v>7668300</v>
      </c>
      <c r="V215" s="2">
        <f t="shared" si="18"/>
        <v>12237100</v>
      </c>
      <c r="W215" s="2">
        <f t="shared" si="18"/>
        <v>8043700</v>
      </c>
      <c r="X215" s="2">
        <f t="shared" si="18"/>
        <v>10314600</v>
      </c>
      <c r="Y215" s="2" cm="1">
        <f t="array" ref="Y215">_xlfn.XLOOKUP(Y$1&amp;$R215,$C$3:$C$1662&amp;$D$3:$D$1662,$E$3:$E$1662,0,0,1)</f>
        <v>27100</v>
      </c>
      <c r="Z215" s="2" cm="1">
        <f t="array" ref="Z215">_xlfn.XLOOKUP(Z$1&amp;$R215,$C$3:$C$1662&amp;$D$3:$D$1662,$E$3:$E$1662,0,0,1)</f>
        <v>33100</v>
      </c>
      <c r="AA215" s="2" cm="1">
        <f t="array" ref="AA215">_xlfn.XLOOKUP(AA$1&amp;$R215,$C$3:$C$1662&amp;$D$3:$D$1662,$E$3:$E$1662,0,0,1)</f>
        <v>1400</v>
      </c>
      <c r="AB215" s="2" cm="1">
        <f t="array" ref="AB215">_xlfn.XLOOKUP(AB$1&amp;$R215,$C$3:$C$1662&amp;$D$3:$D$1662,$E$3:$E$1662,0,0,1)</f>
        <v>20300</v>
      </c>
      <c r="AC215" s="2" cm="1">
        <f t="array" ref="AC215">_xlfn.XLOOKUP(AC$1&amp;$R215,$C$3:$C$1662&amp;$D$3:$D$1662,$E$3:$E$1662,0,0,1)</f>
        <v>1000</v>
      </c>
    </row>
    <row r="216" spans="3:29" x14ac:dyDescent="0.4">
      <c r="C216" t="s">
        <v>758</v>
      </c>
      <c r="D216" t="s">
        <v>424</v>
      </c>
      <c r="E216">
        <v>1000</v>
      </c>
      <c r="R216" t="s">
        <v>90</v>
      </c>
      <c r="S216" s="2">
        <f t="shared" si="16"/>
        <v>9556420</v>
      </c>
      <c r="T216" s="2">
        <f t="shared" si="18"/>
        <v>9473700</v>
      </c>
      <c r="U216" s="2">
        <f t="shared" si="18"/>
        <v>7675900</v>
      </c>
      <c r="V216" s="2">
        <f t="shared" si="18"/>
        <v>12259200</v>
      </c>
      <c r="W216" s="2">
        <f t="shared" si="18"/>
        <v>8047800</v>
      </c>
      <c r="X216" s="2">
        <f t="shared" si="18"/>
        <v>10325500</v>
      </c>
      <c r="Y216" s="2" cm="1">
        <f t="array" ref="Y216">_xlfn.XLOOKUP(Y$1&amp;$R216,$C$3:$C$1662&amp;$D$3:$D$1662,$E$3:$E$1662,0,0,1)</f>
        <v>59100</v>
      </c>
      <c r="Z216" s="2" cm="1">
        <f t="array" ref="Z216">_xlfn.XLOOKUP(Z$1&amp;$R216,$C$3:$C$1662&amp;$D$3:$D$1662,$E$3:$E$1662,0,0,1)</f>
        <v>7600</v>
      </c>
      <c r="AA216" s="2" cm="1">
        <f t="array" ref="AA216">_xlfn.XLOOKUP(AA$1&amp;$R216,$C$3:$C$1662&amp;$D$3:$D$1662,$E$3:$E$1662,0,0,1)</f>
        <v>22100</v>
      </c>
      <c r="AB216" s="2" cm="1">
        <f t="array" ref="AB216">_xlfn.XLOOKUP(AB$1&amp;$R216,$C$3:$C$1662&amp;$D$3:$D$1662,$E$3:$E$1662,0,0,1)</f>
        <v>4100</v>
      </c>
      <c r="AC216" s="2" cm="1">
        <f t="array" ref="AC216">_xlfn.XLOOKUP(AC$1&amp;$R216,$C$3:$C$1662&amp;$D$3:$D$1662,$E$3:$E$1662,0,0,1)</f>
        <v>10900</v>
      </c>
    </row>
    <row r="217" spans="3:29" x14ac:dyDescent="0.4">
      <c r="C217" t="s">
        <v>758</v>
      </c>
      <c r="D217" t="s">
        <v>425</v>
      </c>
      <c r="E217">
        <v>10900</v>
      </c>
      <c r="R217" t="s">
        <v>156</v>
      </c>
      <c r="S217" s="2">
        <f t="shared" si="16"/>
        <v>9576260</v>
      </c>
      <c r="T217" s="2">
        <f t="shared" si="18"/>
        <v>9494600</v>
      </c>
      <c r="U217" s="2">
        <f t="shared" si="18"/>
        <v>7685700</v>
      </c>
      <c r="V217" s="2">
        <f t="shared" si="18"/>
        <v>12269500</v>
      </c>
      <c r="W217" s="2">
        <f t="shared" si="18"/>
        <v>8076900</v>
      </c>
      <c r="X217" s="2">
        <f t="shared" si="18"/>
        <v>10354600</v>
      </c>
      <c r="Y217" s="2" cm="1">
        <f t="array" ref="Y217">_xlfn.XLOOKUP(Y$1&amp;$R217,$C$3:$C$1662&amp;$D$3:$D$1662,$E$3:$E$1662,0,0,1)</f>
        <v>20900</v>
      </c>
      <c r="Z217" s="2" cm="1">
        <f t="array" ref="Z217">_xlfn.XLOOKUP(Z$1&amp;$R217,$C$3:$C$1662&amp;$D$3:$D$1662,$E$3:$E$1662,0,0,1)</f>
        <v>9800</v>
      </c>
      <c r="AA217" s="2" cm="1">
        <f t="array" ref="AA217">_xlfn.XLOOKUP(AA$1&amp;$R217,$C$3:$C$1662&amp;$D$3:$D$1662,$E$3:$E$1662,0,0,1)</f>
        <v>10300</v>
      </c>
      <c r="AB217" s="2" cm="1">
        <f t="array" ref="AB217">_xlfn.XLOOKUP(AB$1&amp;$R217,$C$3:$C$1662&amp;$D$3:$D$1662,$E$3:$E$1662,0,0,1)</f>
        <v>29100</v>
      </c>
      <c r="AC217" s="2" cm="1">
        <f t="array" ref="AC217">_xlfn.XLOOKUP(AC$1&amp;$R217,$C$3:$C$1662&amp;$D$3:$D$1662,$E$3:$E$1662,0,0,1)</f>
        <v>29100</v>
      </c>
    </row>
    <row r="218" spans="3:29" x14ac:dyDescent="0.4">
      <c r="C218" t="s">
        <v>758</v>
      </c>
      <c r="D218" t="s">
        <v>426</v>
      </c>
      <c r="E218">
        <v>29100</v>
      </c>
      <c r="R218" t="s">
        <v>272</v>
      </c>
      <c r="S218" s="2">
        <f t="shared" si="16"/>
        <v>9596220</v>
      </c>
      <c r="T218" s="2">
        <f t="shared" si="18"/>
        <v>9507500</v>
      </c>
      <c r="U218" s="2">
        <f t="shared" si="18"/>
        <v>7690200</v>
      </c>
      <c r="V218" s="2">
        <f t="shared" si="18"/>
        <v>12333900</v>
      </c>
      <c r="W218" s="2">
        <f t="shared" si="18"/>
        <v>8093400</v>
      </c>
      <c r="X218" s="2">
        <f t="shared" si="18"/>
        <v>10356100</v>
      </c>
      <c r="Y218" s="2" cm="1">
        <f t="array" ref="Y218">_xlfn.XLOOKUP(Y$1&amp;$R218,$C$3:$C$1662&amp;$D$3:$D$1662,$E$3:$E$1662,0,0,1)</f>
        <v>12900</v>
      </c>
      <c r="Z218" s="2" cm="1">
        <f t="array" ref="Z218">_xlfn.XLOOKUP(Z$1&amp;$R218,$C$3:$C$1662&amp;$D$3:$D$1662,$E$3:$E$1662,0,0,1)</f>
        <v>4500</v>
      </c>
      <c r="AA218" s="2" cm="1">
        <f t="array" ref="AA218">_xlfn.XLOOKUP(AA$1&amp;$R218,$C$3:$C$1662&amp;$D$3:$D$1662,$E$3:$E$1662,0,0,1)</f>
        <v>64400</v>
      </c>
      <c r="AB218" s="2" cm="1">
        <f t="array" ref="AB218">_xlfn.XLOOKUP(AB$1&amp;$R218,$C$3:$C$1662&amp;$D$3:$D$1662,$E$3:$E$1662,0,0,1)</f>
        <v>16500</v>
      </c>
      <c r="AC218" s="2" cm="1">
        <f t="array" ref="AC218">_xlfn.XLOOKUP(AC$1&amp;$R218,$C$3:$C$1662&amp;$D$3:$D$1662,$E$3:$E$1662,0,0,1)</f>
        <v>1500</v>
      </c>
    </row>
    <row r="219" spans="3:29" x14ac:dyDescent="0.4">
      <c r="C219" t="s">
        <v>758</v>
      </c>
      <c r="D219" t="s">
        <v>427</v>
      </c>
      <c r="E219">
        <v>1500</v>
      </c>
      <c r="R219" t="s">
        <v>253</v>
      </c>
      <c r="S219" s="2">
        <f t="shared" si="16"/>
        <v>9610540</v>
      </c>
      <c r="T219" s="2">
        <f t="shared" si="18"/>
        <v>9514700</v>
      </c>
      <c r="U219" s="2">
        <f t="shared" si="18"/>
        <v>7719500</v>
      </c>
      <c r="V219" s="2">
        <f t="shared" si="18"/>
        <v>12344600</v>
      </c>
      <c r="W219" s="2">
        <f t="shared" si="18"/>
        <v>8098600</v>
      </c>
      <c r="X219" s="2">
        <f t="shared" si="18"/>
        <v>10375300</v>
      </c>
      <c r="Y219" s="2" cm="1">
        <f t="array" ref="Y219">_xlfn.XLOOKUP(Y$1&amp;$R219,$C$3:$C$1662&amp;$D$3:$D$1662,$E$3:$E$1662,0,0,1)</f>
        <v>7200</v>
      </c>
      <c r="Z219" s="2" cm="1">
        <f t="array" ref="Z219">_xlfn.XLOOKUP(Z$1&amp;$R219,$C$3:$C$1662&amp;$D$3:$D$1662,$E$3:$E$1662,0,0,1)</f>
        <v>29300</v>
      </c>
      <c r="AA219" s="2" cm="1">
        <f t="array" ref="AA219">_xlfn.XLOOKUP(AA$1&amp;$R219,$C$3:$C$1662&amp;$D$3:$D$1662,$E$3:$E$1662,0,0,1)</f>
        <v>10700</v>
      </c>
      <c r="AB219" s="2" cm="1">
        <f t="array" ref="AB219">_xlfn.XLOOKUP(AB$1&amp;$R219,$C$3:$C$1662&amp;$D$3:$D$1662,$E$3:$E$1662,0,0,1)</f>
        <v>5200</v>
      </c>
      <c r="AC219" s="2" cm="1">
        <f t="array" ref="AC219">_xlfn.XLOOKUP(AC$1&amp;$R219,$C$3:$C$1662&amp;$D$3:$D$1662,$E$3:$E$1662,0,0,1)</f>
        <v>19200</v>
      </c>
    </row>
    <row r="220" spans="3:29" x14ac:dyDescent="0.4">
      <c r="C220" t="s">
        <v>758</v>
      </c>
      <c r="D220" t="s">
        <v>428</v>
      </c>
      <c r="E220">
        <v>19200</v>
      </c>
      <c r="R220" t="s">
        <v>261</v>
      </c>
      <c r="S220" s="2">
        <f t="shared" si="16"/>
        <v>9628060</v>
      </c>
      <c r="T220" s="2">
        <f t="shared" si="18"/>
        <v>9525700</v>
      </c>
      <c r="U220" s="2">
        <f t="shared" si="18"/>
        <v>7726700</v>
      </c>
      <c r="V220" s="2">
        <f t="shared" si="18"/>
        <v>12374100</v>
      </c>
      <c r="W220" s="2">
        <f t="shared" si="18"/>
        <v>8105600</v>
      </c>
      <c r="X220" s="2">
        <f t="shared" si="18"/>
        <v>10408200</v>
      </c>
      <c r="Y220" s="2" cm="1">
        <f t="array" ref="Y220">_xlfn.XLOOKUP(Y$1&amp;$R220,$C$3:$C$1662&amp;$D$3:$D$1662,$E$3:$E$1662,0,0,1)</f>
        <v>11000</v>
      </c>
      <c r="Z220" s="2" cm="1">
        <f t="array" ref="Z220">_xlfn.XLOOKUP(Z$1&amp;$R220,$C$3:$C$1662&amp;$D$3:$D$1662,$E$3:$E$1662,0,0,1)</f>
        <v>7200</v>
      </c>
      <c r="AA220" s="2" cm="1">
        <f t="array" ref="AA220">_xlfn.XLOOKUP(AA$1&amp;$R220,$C$3:$C$1662&amp;$D$3:$D$1662,$E$3:$E$1662,0,0,1)</f>
        <v>29500</v>
      </c>
      <c r="AB220" s="2" cm="1">
        <f t="array" ref="AB220">_xlfn.XLOOKUP(AB$1&amp;$R220,$C$3:$C$1662&amp;$D$3:$D$1662,$E$3:$E$1662,0,0,1)</f>
        <v>7000</v>
      </c>
      <c r="AC220" s="2" cm="1">
        <f t="array" ref="AC220">_xlfn.XLOOKUP(AC$1&amp;$R220,$C$3:$C$1662&amp;$D$3:$D$1662,$E$3:$E$1662,0,0,1)</f>
        <v>32900</v>
      </c>
    </row>
    <row r="221" spans="3:29" x14ac:dyDescent="0.4">
      <c r="C221" t="s">
        <v>758</v>
      </c>
      <c r="D221" t="s">
        <v>429</v>
      </c>
      <c r="E221">
        <v>32900</v>
      </c>
      <c r="R221" t="s">
        <v>123</v>
      </c>
      <c r="S221" s="2">
        <f t="shared" si="16"/>
        <v>9645800</v>
      </c>
      <c r="T221" s="2">
        <f t="shared" si="18"/>
        <v>9544000</v>
      </c>
      <c r="U221" s="2">
        <f t="shared" si="18"/>
        <v>7756800</v>
      </c>
      <c r="V221" s="2">
        <f t="shared" si="18"/>
        <v>12389500</v>
      </c>
      <c r="W221" s="2">
        <f t="shared" si="18"/>
        <v>8106300</v>
      </c>
      <c r="X221" s="2">
        <f t="shared" si="18"/>
        <v>10432400</v>
      </c>
      <c r="Y221" s="2" cm="1">
        <f t="array" ref="Y221">_xlfn.XLOOKUP(Y$1&amp;$R221,$C$3:$C$1662&amp;$D$3:$D$1662,$E$3:$E$1662,0,0,1)</f>
        <v>18300</v>
      </c>
      <c r="Z221" s="2" cm="1">
        <f t="array" ref="Z221">_xlfn.XLOOKUP(Z$1&amp;$R221,$C$3:$C$1662&amp;$D$3:$D$1662,$E$3:$E$1662,0,0,1)</f>
        <v>30100</v>
      </c>
      <c r="AA221" s="2" cm="1">
        <f t="array" ref="AA221">_xlfn.XLOOKUP(AA$1&amp;$R221,$C$3:$C$1662&amp;$D$3:$D$1662,$E$3:$E$1662,0,0,1)</f>
        <v>15400</v>
      </c>
      <c r="AB221" s="2" cm="1">
        <f t="array" ref="AB221">_xlfn.XLOOKUP(AB$1&amp;$R221,$C$3:$C$1662&amp;$D$3:$D$1662,$E$3:$E$1662,0,0,1)</f>
        <v>700</v>
      </c>
      <c r="AC221" s="2" cm="1">
        <f t="array" ref="AC221">_xlfn.XLOOKUP(AC$1&amp;$R221,$C$3:$C$1662&amp;$D$3:$D$1662,$E$3:$E$1662,0,0,1)</f>
        <v>24200</v>
      </c>
    </row>
    <row r="222" spans="3:29" x14ac:dyDescent="0.4">
      <c r="C222" t="s">
        <v>758</v>
      </c>
      <c r="D222" t="s">
        <v>430</v>
      </c>
      <c r="E222">
        <v>24200</v>
      </c>
      <c r="R222" t="s">
        <v>249</v>
      </c>
      <c r="S222" s="2">
        <f t="shared" si="16"/>
        <v>9662160</v>
      </c>
      <c r="T222" s="2">
        <f t="shared" si="18"/>
        <v>9594300</v>
      </c>
      <c r="U222" s="2">
        <f t="shared" si="18"/>
        <v>7760800</v>
      </c>
      <c r="V222" s="2">
        <f t="shared" si="18"/>
        <v>12397800</v>
      </c>
      <c r="W222" s="2">
        <f t="shared" si="18"/>
        <v>8112000</v>
      </c>
      <c r="X222" s="2">
        <f t="shared" si="18"/>
        <v>10445900</v>
      </c>
      <c r="Y222" s="2" cm="1">
        <f t="array" ref="Y222">_xlfn.XLOOKUP(Y$1&amp;$R222,$C$3:$C$1662&amp;$D$3:$D$1662,$E$3:$E$1662,0,0,1)</f>
        <v>50300</v>
      </c>
      <c r="Z222" s="2" cm="1">
        <f t="array" ref="Z222">_xlfn.XLOOKUP(Z$1&amp;$R222,$C$3:$C$1662&amp;$D$3:$D$1662,$E$3:$E$1662,0,0,1)</f>
        <v>4000</v>
      </c>
      <c r="AA222" s="2" cm="1">
        <f t="array" ref="AA222">_xlfn.XLOOKUP(AA$1&amp;$R222,$C$3:$C$1662&amp;$D$3:$D$1662,$E$3:$E$1662,0,0,1)</f>
        <v>8300</v>
      </c>
      <c r="AB222" s="2" cm="1">
        <f t="array" ref="AB222">_xlfn.XLOOKUP(AB$1&amp;$R222,$C$3:$C$1662&amp;$D$3:$D$1662,$E$3:$E$1662,0,0,1)</f>
        <v>5700</v>
      </c>
      <c r="AC222" s="2" cm="1">
        <f t="array" ref="AC222">_xlfn.XLOOKUP(AC$1&amp;$R222,$C$3:$C$1662&amp;$D$3:$D$1662,$E$3:$E$1662,0,0,1)</f>
        <v>13500</v>
      </c>
    </row>
    <row r="223" spans="3:29" x14ac:dyDescent="0.4">
      <c r="C223" t="s">
        <v>758</v>
      </c>
      <c r="D223" t="s">
        <v>431</v>
      </c>
      <c r="E223">
        <v>13500</v>
      </c>
      <c r="R223" t="s">
        <v>209</v>
      </c>
      <c r="S223" s="2">
        <f t="shared" si="16"/>
        <v>9679320</v>
      </c>
      <c r="T223" s="2">
        <f t="shared" si="18"/>
        <v>9597300</v>
      </c>
      <c r="U223" s="2">
        <f t="shared" si="18"/>
        <v>7766700</v>
      </c>
      <c r="V223" s="2">
        <f t="shared" si="18"/>
        <v>12456900</v>
      </c>
      <c r="W223" s="2">
        <f t="shared" si="18"/>
        <v>8122500</v>
      </c>
      <c r="X223" s="2">
        <f t="shared" si="18"/>
        <v>10453200</v>
      </c>
      <c r="Y223" s="2" cm="1">
        <f t="array" ref="Y223">_xlfn.XLOOKUP(Y$1&amp;$R223,$C$3:$C$1662&amp;$D$3:$D$1662,$E$3:$E$1662,0,0,1)</f>
        <v>3000</v>
      </c>
      <c r="Z223" s="2" cm="1">
        <f t="array" ref="Z223">_xlfn.XLOOKUP(Z$1&amp;$R223,$C$3:$C$1662&amp;$D$3:$D$1662,$E$3:$E$1662,0,0,1)</f>
        <v>5900</v>
      </c>
      <c r="AA223" s="2" cm="1">
        <f t="array" ref="AA223">_xlfn.XLOOKUP(AA$1&amp;$R223,$C$3:$C$1662&amp;$D$3:$D$1662,$E$3:$E$1662,0,0,1)</f>
        <v>59100</v>
      </c>
      <c r="AB223" s="2" cm="1">
        <f t="array" ref="AB223">_xlfn.XLOOKUP(AB$1&amp;$R223,$C$3:$C$1662&amp;$D$3:$D$1662,$E$3:$E$1662,0,0,1)</f>
        <v>10500</v>
      </c>
      <c r="AC223" s="2" cm="1">
        <f t="array" ref="AC223">_xlfn.XLOOKUP(AC$1&amp;$R223,$C$3:$C$1662&amp;$D$3:$D$1662,$E$3:$E$1662,0,0,1)</f>
        <v>7300</v>
      </c>
    </row>
    <row r="224" spans="3:29" x14ac:dyDescent="0.4">
      <c r="C224" t="s">
        <v>758</v>
      </c>
      <c r="D224" t="s">
        <v>432</v>
      </c>
      <c r="E224">
        <v>7300</v>
      </c>
      <c r="R224" t="s">
        <v>239</v>
      </c>
      <c r="S224" s="2">
        <f t="shared" si="16"/>
        <v>9706980</v>
      </c>
      <c r="T224" s="2">
        <f t="shared" si="18"/>
        <v>9622300</v>
      </c>
      <c r="U224" s="2">
        <f t="shared" si="18"/>
        <v>7774600</v>
      </c>
      <c r="V224" s="2">
        <f t="shared" si="18"/>
        <v>12498800</v>
      </c>
      <c r="W224" s="2">
        <f t="shared" si="18"/>
        <v>8142800</v>
      </c>
      <c r="X224" s="2">
        <f t="shared" si="18"/>
        <v>10496400</v>
      </c>
      <c r="Y224" s="2" cm="1">
        <f t="array" ref="Y224">_xlfn.XLOOKUP(Y$1&amp;$R224,$C$3:$C$1662&amp;$D$3:$D$1662,$E$3:$E$1662,0,0,1)</f>
        <v>25000</v>
      </c>
      <c r="Z224" s="2" cm="1">
        <f t="array" ref="Z224">_xlfn.XLOOKUP(Z$1&amp;$R224,$C$3:$C$1662&amp;$D$3:$D$1662,$E$3:$E$1662,0,0,1)</f>
        <v>7900</v>
      </c>
      <c r="AA224" s="2" cm="1">
        <f t="array" ref="AA224">_xlfn.XLOOKUP(AA$1&amp;$R224,$C$3:$C$1662&amp;$D$3:$D$1662,$E$3:$E$1662,0,0,1)</f>
        <v>41900</v>
      </c>
      <c r="AB224" s="2" cm="1">
        <f t="array" ref="AB224">_xlfn.XLOOKUP(AB$1&amp;$R224,$C$3:$C$1662&amp;$D$3:$D$1662,$E$3:$E$1662,0,0,1)</f>
        <v>20300</v>
      </c>
      <c r="AC224" s="2" cm="1">
        <f t="array" ref="AC224">_xlfn.XLOOKUP(AC$1&amp;$R224,$C$3:$C$1662&amp;$D$3:$D$1662,$E$3:$E$1662,0,0,1)</f>
        <v>43200</v>
      </c>
    </row>
    <row r="225" spans="3:29" x14ac:dyDescent="0.4">
      <c r="C225" t="s">
        <v>758</v>
      </c>
      <c r="D225" t="s">
        <v>433</v>
      </c>
      <c r="E225">
        <v>43200</v>
      </c>
      <c r="R225" t="s">
        <v>304</v>
      </c>
      <c r="S225" s="2">
        <f t="shared" si="16"/>
        <v>9728040</v>
      </c>
      <c r="T225" s="2">
        <f t="shared" si="18"/>
        <v>9644300</v>
      </c>
      <c r="U225" s="2">
        <f t="shared" si="18"/>
        <v>7807000</v>
      </c>
      <c r="V225" s="2">
        <f t="shared" si="18"/>
        <v>12511500</v>
      </c>
      <c r="W225" s="2">
        <f t="shared" si="18"/>
        <v>8143700</v>
      </c>
      <c r="X225" s="2">
        <f t="shared" si="18"/>
        <v>10533700</v>
      </c>
      <c r="Y225" s="2" cm="1">
        <f t="array" ref="Y225">_xlfn.XLOOKUP(Y$1&amp;$R225,$C$3:$C$1662&amp;$D$3:$D$1662,$E$3:$E$1662,0,0,1)</f>
        <v>22000</v>
      </c>
      <c r="Z225" s="2" cm="1">
        <f t="array" ref="Z225">_xlfn.XLOOKUP(Z$1&amp;$R225,$C$3:$C$1662&amp;$D$3:$D$1662,$E$3:$E$1662,0,0,1)</f>
        <v>32400</v>
      </c>
      <c r="AA225" s="2" cm="1">
        <f t="array" ref="AA225">_xlfn.XLOOKUP(AA$1&amp;$R225,$C$3:$C$1662&amp;$D$3:$D$1662,$E$3:$E$1662,0,0,1)</f>
        <v>12700</v>
      </c>
      <c r="AB225" s="2" cm="1">
        <f t="array" ref="AB225">_xlfn.XLOOKUP(AB$1&amp;$R225,$C$3:$C$1662&amp;$D$3:$D$1662,$E$3:$E$1662,0,0,1)</f>
        <v>900</v>
      </c>
      <c r="AC225" s="2" cm="1">
        <f t="array" ref="AC225">_xlfn.XLOOKUP(AC$1&amp;$R225,$C$3:$C$1662&amp;$D$3:$D$1662,$E$3:$E$1662,0,0,1)</f>
        <v>37300</v>
      </c>
    </row>
    <row r="226" spans="3:29" x14ac:dyDescent="0.4">
      <c r="C226" t="s">
        <v>758</v>
      </c>
      <c r="D226" t="s">
        <v>434</v>
      </c>
      <c r="E226">
        <v>37300</v>
      </c>
      <c r="R226" t="s">
        <v>283</v>
      </c>
      <c r="S226" s="2">
        <f t="shared" si="16"/>
        <v>9763680</v>
      </c>
      <c r="T226" s="2">
        <f t="shared" si="18"/>
        <v>9781200</v>
      </c>
      <c r="U226" s="2">
        <f t="shared" si="18"/>
        <v>7813600</v>
      </c>
      <c r="V226" s="2">
        <f t="shared" si="18"/>
        <v>12538500</v>
      </c>
      <c r="W226" s="2">
        <f t="shared" si="18"/>
        <v>8145100</v>
      </c>
      <c r="X226" s="2">
        <f t="shared" si="18"/>
        <v>10540000</v>
      </c>
      <c r="Y226" s="2" cm="1">
        <f t="array" ref="Y226">_xlfn.XLOOKUP(Y$1&amp;$R226,$C$3:$C$1662&amp;$D$3:$D$1662,$E$3:$E$1662,0,0,1)</f>
        <v>136900</v>
      </c>
      <c r="Z226" s="2" cm="1">
        <f t="array" ref="Z226">_xlfn.XLOOKUP(Z$1&amp;$R226,$C$3:$C$1662&amp;$D$3:$D$1662,$E$3:$E$1662,0,0,1)</f>
        <v>6600</v>
      </c>
      <c r="AA226" s="2" cm="1">
        <f t="array" ref="AA226">_xlfn.XLOOKUP(AA$1&amp;$R226,$C$3:$C$1662&amp;$D$3:$D$1662,$E$3:$E$1662,0,0,1)</f>
        <v>27000</v>
      </c>
      <c r="AB226" s="2" cm="1">
        <f t="array" ref="AB226">_xlfn.XLOOKUP(AB$1&amp;$R226,$C$3:$C$1662&amp;$D$3:$D$1662,$E$3:$E$1662,0,0,1)</f>
        <v>1400</v>
      </c>
      <c r="AC226" s="2" cm="1">
        <f t="array" ref="AC226">_xlfn.XLOOKUP(AC$1&amp;$R226,$C$3:$C$1662&amp;$D$3:$D$1662,$E$3:$E$1662,0,0,1)</f>
        <v>6300</v>
      </c>
    </row>
    <row r="227" spans="3:29" x14ac:dyDescent="0.4">
      <c r="C227" t="s">
        <v>758</v>
      </c>
      <c r="D227" t="s">
        <v>435</v>
      </c>
      <c r="E227">
        <v>6300</v>
      </c>
      <c r="R227" t="s">
        <v>176</v>
      </c>
      <c r="S227" s="2">
        <f t="shared" si="16"/>
        <v>9779580</v>
      </c>
      <c r="T227" s="2">
        <f t="shared" si="18"/>
        <v>9813900</v>
      </c>
      <c r="U227" s="2">
        <f t="shared" si="18"/>
        <v>7822600</v>
      </c>
      <c r="V227" s="2">
        <f t="shared" si="18"/>
        <v>12541900</v>
      </c>
      <c r="W227" s="2">
        <f t="shared" si="18"/>
        <v>8154500</v>
      </c>
      <c r="X227" s="2">
        <f t="shared" si="18"/>
        <v>10565000</v>
      </c>
      <c r="Y227" s="2" cm="1">
        <f t="array" ref="Y227">_xlfn.XLOOKUP(Y$1&amp;$R227,$C$3:$C$1662&amp;$D$3:$D$1662,$E$3:$E$1662,0,0,1)</f>
        <v>32700</v>
      </c>
      <c r="Z227" s="2" cm="1">
        <f t="array" ref="Z227">_xlfn.XLOOKUP(Z$1&amp;$R227,$C$3:$C$1662&amp;$D$3:$D$1662,$E$3:$E$1662,0,0,1)</f>
        <v>9000</v>
      </c>
      <c r="AA227" s="2" cm="1">
        <f t="array" ref="AA227">_xlfn.XLOOKUP(AA$1&amp;$R227,$C$3:$C$1662&amp;$D$3:$D$1662,$E$3:$E$1662,0,0,1)</f>
        <v>3400</v>
      </c>
      <c r="AB227" s="2" cm="1">
        <f t="array" ref="AB227">_xlfn.XLOOKUP(AB$1&amp;$R227,$C$3:$C$1662&amp;$D$3:$D$1662,$E$3:$E$1662,0,0,1)</f>
        <v>9400</v>
      </c>
      <c r="AC227" s="2" cm="1">
        <f t="array" ref="AC227">_xlfn.XLOOKUP(AC$1&amp;$R227,$C$3:$C$1662&amp;$D$3:$D$1662,$E$3:$E$1662,0,0,1)</f>
        <v>25000</v>
      </c>
    </row>
    <row r="228" spans="3:29" x14ac:dyDescent="0.4">
      <c r="C228" t="s">
        <v>758</v>
      </c>
      <c r="D228" t="s">
        <v>436</v>
      </c>
      <c r="E228">
        <v>25000</v>
      </c>
      <c r="R228" t="s">
        <v>117</v>
      </c>
      <c r="S228" s="2">
        <f t="shared" si="16"/>
        <v>9788960</v>
      </c>
      <c r="T228" s="2">
        <f t="shared" ref="T228:X243" si="19">T227+Y228</f>
        <v>9815500</v>
      </c>
      <c r="U228" s="2">
        <f t="shared" si="19"/>
        <v>7838800</v>
      </c>
      <c r="V228" s="2">
        <f t="shared" si="19"/>
        <v>12561700</v>
      </c>
      <c r="W228" s="2">
        <f t="shared" si="19"/>
        <v>8161200</v>
      </c>
      <c r="X228" s="2">
        <f t="shared" si="19"/>
        <v>10567600</v>
      </c>
      <c r="Y228" s="2" cm="1">
        <f t="array" ref="Y228">_xlfn.XLOOKUP(Y$1&amp;$R228,$C$3:$C$1662&amp;$D$3:$D$1662,$E$3:$E$1662,0,0,1)</f>
        <v>1600</v>
      </c>
      <c r="Z228" s="2" cm="1">
        <f t="array" ref="Z228">_xlfn.XLOOKUP(Z$1&amp;$R228,$C$3:$C$1662&amp;$D$3:$D$1662,$E$3:$E$1662,0,0,1)</f>
        <v>16200</v>
      </c>
      <c r="AA228" s="2" cm="1">
        <f t="array" ref="AA228">_xlfn.XLOOKUP(AA$1&amp;$R228,$C$3:$C$1662&amp;$D$3:$D$1662,$E$3:$E$1662,0,0,1)</f>
        <v>19800</v>
      </c>
      <c r="AB228" s="2" cm="1">
        <f t="array" ref="AB228">_xlfn.XLOOKUP(AB$1&amp;$R228,$C$3:$C$1662&amp;$D$3:$D$1662,$E$3:$E$1662,0,0,1)</f>
        <v>6700</v>
      </c>
      <c r="AC228" s="2" cm="1">
        <f t="array" ref="AC228">_xlfn.XLOOKUP(AC$1&amp;$R228,$C$3:$C$1662&amp;$D$3:$D$1662,$E$3:$E$1662,0,0,1)</f>
        <v>2600</v>
      </c>
    </row>
    <row r="229" spans="3:29" x14ac:dyDescent="0.4">
      <c r="C229" t="s">
        <v>758</v>
      </c>
      <c r="D229" t="s">
        <v>437</v>
      </c>
      <c r="E229">
        <v>2600</v>
      </c>
      <c r="R229" t="s">
        <v>54</v>
      </c>
      <c r="S229" s="2">
        <f t="shared" si="16"/>
        <v>9819380</v>
      </c>
      <c r="T229" s="2">
        <f t="shared" si="19"/>
        <v>9856600</v>
      </c>
      <c r="U229" s="2">
        <f t="shared" si="19"/>
        <v>7858900</v>
      </c>
      <c r="V229" s="2">
        <f t="shared" si="19"/>
        <v>12567000</v>
      </c>
      <c r="W229" s="2">
        <f t="shared" si="19"/>
        <v>8237800</v>
      </c>
      <c r="X229" s="2">
        <f t="shared" si="19"/>
        <v>10576600</v>
      </c>
      <c r="Y229" s="2" cm="1">
        <f t="array" ref="Y229">_xlfn.XLOOKUP(Y$1&amp;$R229,$C$3:$C$1662&amp;$D$3:$D$1662,$E$3:$E$1662,0,0,1)</f>
        <v>41100</v>
      </c>
      <c r="Z229" s="2" cm="1">
        <f t="array" ref="Z229">_xlfn.XLOOKUP(Z$1&amp;$R229,$C$3:$C$1662&amp;$D$3:$D$1662,$E$3:$E$1662,0,0,1)</f>
        <v>20100</v>
      </c>
      <c r="AA229" s="2" cm="1">
        <f t="array" ref="AA229">_xlfn.XLOOKUP(AA$1&amp;$R229,$C$3:$C$1662&amp;$D$3:$D$1662,$E$3:$E$1662,0,0,1)</f>
        <v>5300</v>
      </c>
      <c r="AB229" s="2" cm="1">
        <f t="array" ref="AB229">_xlfn.XLOOKUP(AB$1&amp;$R229,$C$3:$C$1662&amp;$D$3:$D$1662,$E$3:$E$1662,0,0,1)</f>
        <v>76600</v>
      </c>
      <c r="AC229" s="2" cm="1">
        <f t="array" ref="AC229">_xlfn.XLOOKUP(AC$1&amp;$R229,$C$3:$C$1662&amp;$D$3:$D$1662,$E$3:$E$1662,0,0,1)</f>
        <v>9000</v>
      </c>
    </row>
    <row r="230" spans="3:29" x14ac:dyDescent="0.4">
      <c r="C230" t="s">
        <v>758</v>
      </c>
      <c r="D230" t="s">
        <v>438</v>
      </c>
      <c r="E230">
        <v>9000</v>
      </c>
      <c r="R230" t="s">
        <v>161</v>
      </c>
      <c r="S230" s="2">
        <f t="shared" si="16"/>
        <v>9847020</v>
      </c>
      <c r="T230" s="2">
        <f t="shared" si="19"/>
        <v>9869500</v>
      </c>
      <c r="U230" s="2">
        <f t="shared" si="19"/>
        <v>7869900</v>
      </c>
      <c r="V230" s="2">
        <f t="shared" si="19"/>
        <v>12576000</v>
      </c>
      <c r="W230" s="2">
        <f t="shared" si="19"/>
        <v>8246400</v>
      </c>
      <c r="X230" s="2">
        <f t="shared" si="19"/>
        <v>10673300</v>
      </c>
      <c r="Y230" s="2" cm="1">
        <f t="array" ref="Y230">_xlfn.XLOOKUP(Y$1&amp;$R230,$C$3:$C$1662&amp;$D$3:$D$1662,$E$3:$E$1662,0,0,1)</f>
        <v>12900</v>
      </c>
      <c r="Z230" s="2" cm="1">
        <f t="array" ref="Z230">_xlfn.XLOOKUP(Z$1&amp;$R230,$C$3:$C$1662&amp;$D$3:$D$1662,$E$3:$E$1662,0,0,1)</f>
        <v>11000</v>
      </c>
      <c r="AA230" s="2" cm="1">
        <f t="array" ref="AA230">_xlfn.XLOOKUP(AA$1&amp;$R230,$C$3:$C$1662&amp;$D$3:$D$1662,$E$3:$E$1662,0,0,1)</f>
        <v>9000</v>
      </c>
      <c r="AB230" s="2" cm="1">
        <f t="array" ref="AB230">_xlfn.XLOOKUP(AB$1&amp;$R230,$C$3:$C$1662&amp;$D$3:$D$1662,$E$3:$E$1662,0,0,1)</f>
        <v>8600</v>
      </c>
      <c r="AC230" s="2" cm="1">
        <f t="array" ref="AC230">_xlfn.XLOOKUP(AC$1&amp;$R230,$C$3:$C$1662&amp;$D$3:$D$1662,$E$3:$E$1662,0,0,1)</f>
        <v>96700</v>
      </c>
    </row>
    <row r="231" spans="3:29" x14ac:dyDescent="0.4">
      <c r="C231" t="s">
        <v>758</v>
      </c>
      <c r="D231" t="s">
        <v>439</v>
      </c>
      <c r="E231">
        <v>96700</v>
      </c>
      <c r="R231" t="s">
        <v>185</v>
      </c>
      <c r="S231" s="2">
        <f t="shared" si="16"/>
        <v>9865600</v>
      </c>
      <c r="T231" s="2">
        <f t="shared" si="19"/>
        <v>9877300</v>
      </c>
      <c r="U231" s="2">
        <f t="shared" si="19"/>
        <v>7938300</v>
      </c>
      <c r="V231" s="2">
        <f t="shared" si="19"/>
        <v>12582600</v>
      </c>
      <c r="W231" s="2">
        <f t="shared" si="19"/>
        <v>8253900</v>
      </c>
      <c r="X231" s="2">
        <f t="shared" si="19"/>
        <v>10675900</v>
      </c>
      <c r="Y231" s="2" cm="1">
        <f t="array" ref="Y231">_xlfn.XLOOKUP(Y$1&amp;$R231,$C$3:$C$1662&amp;$D$3:$D$1662,$E$3:$E$1662,0,0,1)</f>
        <v>7800</v>
      </c>
      <c r="Z231" s="2" cm="1">
        <f t="array" ref="Z231">_xlfn.XLOOKUP(Z$1&amp;$R231,$C$3:$C$1662&amp;$D$3:$D$1662,$E$3:$E$1662,0,0,1)</f>
        <v>68400</v>
      </c>
      <c r="AA231" s="2" cm="1">
        <f t="array" ref="AA231">_xlfn.XLOOKUP(AA$1&amp;$R231,$C$3:$C$1662&amp;$D$3:$D$1662,$E$3:$E$1662,0,0,1)</f>
        <v>6600</v>
      </c>
      <c r="AB231" s="2" cm="1">
        <f t="array" ref="AB231">_xlfn.XLOOKUP(AB$1&amp;$R231,$C$3:$C$1662&amp;$D$3:$D$1662,$E$3:$E$1662,0,0,1)</f>
        <v>7500</v>
      </c>
      <c r="AC231" s="2" cm="1">
        <f t="array" ref="AC231">_xlfn.XLOOKUP(AC$1&amp;$R231,$C$3:$C$1662&amp;$D$3:$D$1662,$E$3:$E$1662,0,0,1)</f>
        <v>2600</v>
      </c>
    </row>
    <row r="232" spans="3:29" x14ac:dyDescent="0.4">
      <c r="C232" t="s">
        <v>758</v>
      </c>
      <c r="D232" t="s">
        <v>440</v>
      </c>
      <c r="E232">
        <v>2600</v>
      </c>
      <c r="R232" t="s">
        <v>207</v>
      </c>
      <c r="S232" s="2">
        <f t="shared" si="16"/>
        <v>9915700</v>
      </c>
      <c r="T232" s="2">
        <f t="shared" si="19"/>
        <v>9989200</v>
      </c>
      <c r="U232" s="2">
        <f t="shared" si="19"/>
        <v>8015000</v>
      </c>
      <c r="V232" s="2">
        <f t="shared" si="19"/>
        <v>12626300</v>
      </c>
      <c r="W232" s="2">
        <f t="shared" si="19"/>
        <v>8263800</v>
      </c>
      <c r="X232" s="2">
        <f t="shared" si="19"/>
        <v>10684200</v>
      </c>
      <c r="Y232" s="2" cm="1">
        <f t="array" ref="Y232">_xlfn.XLOOKUP(Y$1&amp;$R232,$C$3:$C$1662&amp;$D$3:$D$1662,$E$3:$E$1662,0,0,1)</f>
        <v>111900</v>
      </c>
      <c r="Z232" s="2" cm="1">
        <f t="array" ref="Z232">_xlfn.XLOOKUP(Z$1&amp;$R232,$C$3:$C$1662&amp;$D$3:$D$1662,$E$3:$E$1662,0,0,1)</f>
        <v>76700</v>
      </c>
      <c r="AA232" s="2" cm="1">
        <f t="array" ref="AA232">_xlfn.XLOOKUP(AA$1&amp;$R232,$C$3:$C$1662&amp;$D$3:$D$1662,$E$3:$E$1662,0,0,1)</f>
        <v>43700</v>
      </c>
      <c r="AB232" s="2" cm="1">
        <f t="array" ref="AB232">_xlfn.XLOOKUP(AB$1&amp;$R232,$C$3:$C$1662&amp;$D$3:$D$1662,$E$3:$E$1662,0,0,1)</f>
        <v>9900</v>
      </c>
      <c r="AC232" s="2" cm="1">
        <f t="array" ref="AC232">_xlfn.XLOOKUP(AC$1&amp;$R232,$C$3:$C$1662&amp;$D$3:$D$1662,$E$3:$E$1662,0,0,1)</f>
        <v>8300</v>
      </c>
    </row>
    <row r="233" spans="3:29" x14ac:dyDescent="0.4">
      <c r="C233" t="s">
        <v>758</v>
      </c>
      <c r="D233" t="s">
        <v>441</v>
      </c>
      <c r="E233">
        <v>8300</v>
      </c>
      <c r="R233" t="s">
        <v>216</v>
      </c>
      <c r="S233" s="2">
        <f t="shared" si="16"/>
        <v>9947540</v>
      </c>
      <c r="T233" s="2">
        <f t="shared" si="19"/>
        <v>10069800</v>
      </c>
      <c r="U233" s="2">
        <f t="shared" si="19"/>
        <v>8017600</v>
      </c>
      <c r="V233" s="2">
        <f t="shared" si="19"/>
        <v>12658300</v>
      </c>
      <c r="W233" s="2">
        <f t="shared" si="19"/>
        <v>8279700</v>
      </c>
      <c r="X233" s="2">
        <f t="shared" si="19"/>
        <v>10712300</v>
      </c>
      <c r="Y233" s="2" cm="1">
        <f t="array" ref="Y233">_xlfn.XLOOKUP(Y$1&amp;$R233,$C$3:$C$1662&amp;$D$3:$D$1662,$E$3:$E$1662,0,0,1)</f>
        <v>80600</v>
      </c>
      <c r="Z233" s="2" cm="1">
        <f t="array" ref="Z233">_xlfn.XLOOKUP(Z$1&amp;$R233,$C$3:$C$1662&amp;$D$3:$D$1662,$E$3:$E$1662,0,0,1)</f>
        <v>2600</v>
      </c>
      <c r="AA233" s="2" cm="1">
        <f t="array" ref="AA233">_xlfn.XLOOKUP(AA$1&amp;$R233,$C$3:$C$1662&amp;$D$3:$D$1662,$E$3:$E$1662,0,0,1)</f>
        <v>32000</v>
      </c>
      <c r="AB233" s="2" cm="1">
        <f t="array" ref="AB233">_xlfn.XLOOKUP(AB$1&amp;$R233,$C$3:$C$1662&amp;$D$3:$D$1662,$E$3:$E$1662,0,0,1)</f>
        <v>15900</v>
      </c>
      <c r="AC233" s="2" cm="1">
        <f t="array" ref="AC233">_xlfn.XLOOKUP(AC$1&amp;$R233,$C$3:$C$1662&amp;$D$3:$D$1662,$E$3:$E$1662,0,0,1)</f>
        <v>28100</v>
      </c>
    </row>
    <row r="234" spans="3:29" x14ac:dyDescent="0.4">
      <c r="C234" t="s">
        <v>758</v>
      </c>
      <c r="D234" t="s">
        <v>442</v>
      </c>
      <c r="E234">
        <v>28100</v>
      </c>
      <c r="R234" t="s">
        <v>212</v>
      </c>
      <c r="S234" s="2">
        <f t="shared" si="16"/>
        <v>9954720</v>
      </c>
      <c r="T234" s="2">
        <f t="shared" si="19"/>
        <v>10075600</v>
      </c>
      <c r="U234" s="2">
        <f t="shared" si="19"/>
        <v>8029200</v>
      </c>
      <c r="V234" s="2">
        <f t="shared" si="19"/>
        <v>12660700</v>
      </c>
      <c r="W234" s="2">
        <f t="shared" si="19"/>
        <v>8290700</v>
      </c>
      <c r="X234" s="2">
        <f t="shared" si="19"/>
        <v>10717400</v>
      </c>
      <c r="Y234" s="2" cm="1">
        <f t="array" ref="Y234">_xlfn.XLOOKUP(Y$1&amp;$R234,$C$3:$C$1662&amp;$D$3:$D$1662,$E$3:$E$1662,0,0,1)</f>
        <v>5800</v>
      </c>
      <c r="Z234" s="2" cm="1">
        <f t="array" ref="Z234">_xlfn.XLOOKUP(Z$1&amp;$R234,$C$3:$C$1662&amp;$D$3:$D$1662,$E$3:$E$1662,0,0,1)</f>
        <v>11600</v>
      </c>
      <c r="AA234" s="2" cm="1">
        <f t="array" ref="AA234">_xlfn.XLOOKUP(AA$1&amp;$R234,$C$3:$C$1662&amp;$D$3:$D$1662,$E$3:$E$1662,0,0,1)</f>
        <v>2400</v>
      </c>
      <c r="AB234" s="2" cm="1">
        <f t="array" ref="AB234">_xlfn.XLOOKUP(AB$1&amp;$R234,$C$3:$C$1662&amp;$D$3:$D$1662,$E$3:$E$1662,0,0,1)</f>
        <v>11000</v>
      </c>
      <c r="AC234" s="2" cm="1">
        <f t="array" ref="AC234">_xlfn.XLOOKUP(AC$1&amp;$R234,$C$3:$C$1662&amp;$D$3:$D$1662,$E$3:$E$1662,0,0,1)</f>
        <v>5100</v>
      </c>
    </row>
    <row r="235" spans="3:29" x14ac:dyDescent="0.4">
      <c r="C235" t="s">
        <v>758</v>
      </c>
      <c r="D235" t="s">
        <v>443</v>
      </c>
      <c r="E235">
        <v>5100</v>
      </c>
      <c r="R235" t="s">
        <v>146</v>
      </c>
      <c r="S235" s="2">
        <f t="shared" si="16"/>
        <v>9969900</v>
      </c>
      <c r="T235" s="2">
        <f t="shared" si="19"/>
        <v>10082200</v>
      </c>
      <c r="U235" s="2">
        <f t="shared" si="19"/>
        <v>8061200</v>
      </c>
      <c r="V235" s="2">
        <f t="shared" si="19"/>
        <v>12686200</v>
      </c>
      <c r="W235" s="2">
        <f t="shared" si="19"/>
        <v>8299700</v>
      </c>
      <c r="X235" s="2">
        <f t="shared" si="19"/>
        <v>10720200</v>
      </c>
      <c r="Y235" s="2" cm="1">
        <f t="array" ref="Y235">_xlfn.XLOOKUP(Y$1&amp;$R235,$C$3:$C$1662&amp;$D$3:$D$1662,$E$3:$E$1662,0,0,1)</f>
        <v>6600</v>
      </c>
      <c r="Z235" s="2" cm="1">
        <f t="array" ref="Z235">_xlfn.XLOOKUP(Z$1&amp;$R235,$C$3:$C$1662&amp;$D$3:$D$1662,$E$3:$E$1662,0,0,1)</f>
        <v>32000</v>
      </c>
      <c r="AA235" s="2" cm="1">
        <f t="array" ref="AA235">_xlfn.XLOOKUP(AA$1&amp;$R235,$C$3:$C$1662&amp;$D$3:$D$1662,$E$3:$E$1662,0,0,1)</f>
        <v>25500</v>
      </c>
      <c r="AB235" s="2" cm="1">
        <f t="array" ref="AB235">_xlfn.XLOOKUP(AB$1&amp;$R235,$C$3:$C$1662&amp;$D$3:$D$1662,$E$3:$E$1662,0,0,1)</f>
        <v>9000</v>
      </c>
      <c r="AC235" s="2" cm="1">
        <f t="array" ref="AC235">_xlfn.XLOOKUP(AC$1&amp;$R235,$C$3:$C$1662&amp;$D$3:$D$1662,$E$3:$E$1662,0,0,1)</f>
        <v>2800</v>
      </c>
    </row>
    <row r="236" spans="3:29" x14ac:dyDescent="0.4">
      <c r="C236" t="s">
        <v>758</v>
      </c>
      <c r="D236" t="s">
        <v>444</v>
      </c>
      <c r="E236">
        <v>2800</v>
      </c>
      <c r="R236" t="s">
        <v>195</v>
      </c>
      <c r="S236" s="2">
        <f t="shared" si="16"/>
        <v>10008980</v>
      </c>
      <c r="T236" s="2">
        <f t="shared" si="19"/>
        <v>10166400</v>
      </c>
      <c r="U236" s="2">
        <f t="shared" si="19"/>
        <v>8102700</v>
      </c>
      <c r="V236" s="2">
        <f t="shared" si="19"/>
        <v>12703300</v>
      </c>
      <c r="W236" s="2">
        <f t="shared" si="19"/>
        <v>8305700</v>
      </c>
      <c r="X236" s="2">
        <f t="shared" si="19"/>
        <v>10766800</v>
      </c>
      <c r="Y236" s="2" cm="1">
        <f t="array" ref="Y236">_xlfn.XLOOKUP(Y$1&amp;$R236,$C$3:$C$1662&amp;$D$3:$D$1662,$E$3:$E$1662,0,0,1)</f>
        <v>84200</v>
      </c>
      <c r="Z236" s="2" cm="1">
        <f t="array" ref="Z236">_xlfn.XLOOKUP(Z$1&amp;$R236,$C$3:$C$1662&amp;$D$3:$D$1662,$E$3:$E$1662,0,0,1)</f>
        <v>41500</v>
      </c>
      <c r="AA236" s="2" cm="1">
        <f t="array" ref="AA236">_xlfn.XLOOKUP(AA$1&amp;$R236,$C$3:$C$1662&amp;$D$3:$D$1662,$E$3:$E$1662,0,0,1)</f>
        <v>17100</v>
      </c>
      <c r="AB236" s="2" cm="1">
        <f t="array" ref="AB236">_xlfn.XLOOKUP(AB$1&amp;$R236,$C$3:$C$1662&amp;$D$3:$D$1662,$E$3:$E$1662,0,0,1)</f>
        <v>6000</v>
      </c>
      <c r="AC236" s="2" cm="1">
        <f t="array" ref="AC236">_xlfn.XLOOKUP(AC$1&amp;$R236,$C$3:$C$1662&amp;$D$3:$D$1662,$E$3:$E$1662,0,0,1)</f>
        <v>46600</v>
      </c>
    </row>
    <row r="237" spans="3:29" x14ac:dyDescent="0.4">
      <c r="C237" t="s">
        <v>758</v>
      </c>
      <c r="D237" t="s">
        <v>445</v>
      </c>
      <c r="E237">
        <v>46600</v>
      </c>
      <c r="R237" t="s">
        <v>243</v>
      </c>
      <c r="S237" s="2">
        <f t="shared" si="16"/>
        <v>10047640</v>
      </c>
      <c r="T237" s="2">
        <f t="shared" si="19"/>
        <v>10274700</v>
      </c>
      <c r="U237" s="2">
        <f t="shared" si="19"/>
        <v>8129900</v>
      </c>
      <c r="V237" s="2">
        <f t="shared" si="19"/>
        <v>12737900</v>
      </c>
      <c r="W237" s="2">
        <f t="shared" si="19"/>
        <v>8325000</v>
      </c>
      <c r="X237" s="2">
        <f t="shared" si="19"/>
        <v>10770700</v>
      </c>
      <c r="Y237" s="2" cm="1">
        <f t="array" ref="Y237">_xlfn.XLOOKUP(Y$1&amp;$R237,$C$3:$C$1662&amp;$D$3:$D$1662,$E$3:$E$1662,0,0,1)</f>
        <v>108300</v>
      </c>
      <c r="Z237" s="2" cm="1">
        <f t="array" ref="Z237">_xlfn.XLOOKUP(Z$1&amp;$R237,$C$3:$C$1662&amp;$D$3:$D$1662,$E$3:$E$1662,0,0,1)</f>
        <v>27200</v>
      </c>
      <c r="AA237" s="2" cm="1">
        <f t="array" ref="AA237">_xlfn.XLOOKUP(AA$1&amp;$R237,$C$3:$C$1662&amp;$D$3:$D$1662,$E$3:$E$1662,0,0,1)</f>
        <v>34600</v>
      </c>
      <c r="AB237" s="2" cm="1">
        <f t="array" ref="AB237">_xlfn.XLOOKUP(AB$1&amp;$R237,$C$3:$C$1662&amp;$D$3:$D$1662,$E$3:$E$1662,0,0,1)</f>
        <v>19300</v>
      </c>
      <c r="AC237" s="2" cm="1">
        <f t="array" ref="AC237">_xlfn.XLOOKUP(AC$1&amp;$R237,$C$3:$C$1662&amp;$D$3:$D$1662,$E$3:$E$1662,0,0,1)</f>
        <v>3900</v>
      </c>
    </row>
    <row r="238" spans="3:29" x14ac:dyDescent="0.4">
      <c r="C238" t="s">
        <v>758</v>
      </c>
      <c r="D238" t="s">
        <v>446</v>
      </c>
      <c r="E238">
        <v>3900</v>
      </c>
      <c r="R238" t="s">
        <v>305</v>
      </c>
      <c r="S238" s="2">
        <f t="shared" si="16"/>
        <v>10065880</v>
      </c>
      <c r="T238" s="2">
        <f t="shared" si="19"/>
        <v>10291000</v>
      </c>
      <c r="U238" s="2">
        <f t="shared" si="19"/>
        <v>8168200</v>
      </c>
      <c r="V238" s="2">
        <f t="shared" si="19"/>
        <v>12739600</v>
      </c>
      <c r="W238" s="2">
        <f t="shared" si="19"/>
        <v>8354300</v>
      </c>
      <c r="X238" s="2">
        <f t="shared" si="19"/>
        <v>10776300</v>
      </c>
      <c r="Y238" s="2" cm="1">
        <f t="array" ref="Y238">_xlfn.XLOOKUP(Y$1&amp;$R238,$C$3:$C$1662&amp;$D$3:$D$1662,$E$3:$E$1662,0,0,1)</f>
        <v>16300</v>
      </c>
      <c r="Z238" s="2" cm="1">
        <f t="array" ref="Z238">_xlfn.XLOOKUP(Z$1&amp;$R238,$C$3:$C$1662&amp;$D$3:$D$1662,$E$3:$E$1662,0,0,1)</f>
        <v>38300</v>
      </c>
      <c r="AA238" s="2" cm="1">
        <f t="array" ref="AA238">_xlfn.XLOOKUP(AA$1&amp;$R238,$C$3:$C$1662&amp;$D$3:$D$1662,$E$3:$E$1662,0,0,1)</f>
        <v>1700</v>
      </c>
      <c r="AB238" s="2" cm="1">
        <f t="array" ref="AB238">_xlfn.XLOOKUP(AB$1&amp;$R238,$C$3:$C$1662&amp;$D$3:$D$1662,$E$3:$E$1662,0,0,1)</f>
        <v>29300</v>
      </c>
      <c r="AC238" s="2" cm="1">
        <f t="array" ref="AC238">_xlfn.XLOOKUP(AC$1&amp;$R238,$C$3:$C$1662&amp;$D$3:$D$1662,$E$3:$E$1662,0,0,1)</f>
        <v>5600</v>
      </c>
    </row>
    <row r="239" spans="3:29" x14ac:dyDescent="0.4">
      <c r="C239" t="s">
        <v>758</v>
      </c>
      <c r="D239" t="s">
        <v>447</v>
      </c>
      <c r="E239">
        <v>5600</v>
      </c>
      <c r="R239" t="s">
        <v>281</v>
      </c>
      <c r="S239" s="2">
        <f t="shared" si="16"/>
        <v>10084040</v>
      </c>
      <c r="T239" s="2">
        <f t="shared" si="19"/>
        <v>10302900</v>
      </c>
      <c r="U239" s="2">
        <f t="shared" si="19"/>
        <v>8193600</v>
      </c>
      <c r="V239" s="2">
        <f t="shared" si="19"/>
        <v>12748300</v>
      </c>
      <c r="W239" s="2">
        <f t="shared" si="19"/>
        <v>8365600</v>
      </c>
      <c r="X239" s="2">
        <f t="shared" si="19"/>
        <v>10809800</v>
      </c>
      <c r="Y239" s="2" cm="1">
        <f t="array" ref="Y239">_xlfn.XLOOKUP(Y$1&amp;$R239,$C$3:$C$1662&amp;$D$3:$D$1662,$E$3:$E$1662,0,0,1)</f>
        <v>11900</v>
      </c>
      <c r="Z239" s="2" cm="1">
        <f t="array" ref="Z239">_xlfn.XLOOKUP(Z$1&amp;$R239,$C$3:$C$1662&amp;$D$3:$D$1662,$E$3:$E$1662,0,0,1)</f>
        <v>25400</v>
      </c>
      <c r="AA239" s="2" cm="1">
        <f t="array" ref="AA239">_xlfn.XLOOKUP(AA$1&amp;$R239,$C$3:$C$1662&amp;$D$3:$D$1662,$E$3:$E$1662,0,0,1)</f>
        <v>8700</v>
      </c>
      <c r="AB239" s="2" cm="1">
        <f t="array" ref="AB239">_xlfn.XLOOKUP(AB$1&amp;$R239,$C$3:$C$1662&amp;$D$3:$D$1662,$E$3:$E$1662,0,0,1)</f>
        <v>11300</v>
      </c>
      <c r="AC239" s="2" cm="1">
        <f t="array" ref="AC239">_xlfn.XLOOKUP(AC$1&amp;$R239,$C$3:$C$1662&amp;$D$3:$D$1662,$E$3:$E$1662,0,0,1)</f>
        <v>33500</v>
      </c>
    </row>
    <row r="240" spans="3:29" x14ac:dyDescent="0.4">
      <c r="C240" t="s">
        <v>758</v>
      </c>
      <c r="D240" t="s">
        <v>448</v>
      </c>
      <c r="E240">
        <v>33500</v>
      </c>
      <c r="R240" t="s">
        <v>135</v>
      </c>
      <c r="S240" s="2">
        <f t="shared" si="16"/>
        <v>10097100</v>
      </c>
      <c r="T240" s="2">
        <f t="shared" si="19"/>
        <v>10315700</v>
      </c>
      <c r="U240" s="2">
        <f t="shared" si="19"/>
        <v>8230900</v>
      </c>
      <c r="V240" s="2">
        <f t="shared" si="19"/>
        <v>12752300</v>
      </c>
      <c r="W240" s="2">
        <f t="shared" si="19"/>
        <v>8372500</v>
      </c>
      <c r="X240" s="2">
        <f t="shared" si="19"/>
        <v>10814100</v>
      </c>
      <c r="Y240" s="2" cm="1">
        <f t="array" ref="Y240">_xlfn.XLOOKUP(Y$1&amp;$R240,$C$3:$C$1662&amp;$D$3:$D$1662,$E$3:$E$1662,0,0,1)</f>
        <v>12800</v>
      </c>
      <c r="Z240" s="2" cm="1">
        <f t="array" ref="Z240">_xlfn.XLOOKUP(Z$1&amp;$R240,$C$3:$C$1662&amp;$D$3:$D$1662,$E$3:$E$1662,0,0,1)</f>
        <v>37300</v>
      </c>
      <c r="AA240" s="2" cm="1">
        <f t="array" ref="AA240">_xlfn.XLOOKUP(AA$1&amp;$R240,$C$3:$C$1662&amp;$D$3:$D$1662,$E$3:$E$1662,0,0,1)</f>
        <v>4000</v>
      </c>
      <c r="AB240" s="2" cm="1">
        <f t="array" ref="AB240">_xlfn.XLOOKUP(AB$1&amp;$R240,$C$3:$C$1662&amp;$D$3:$D$1662,$E$3:$E$1662,0,0,1)</f>
        <v>6900</v>
      </c>
      <c r="AC240" s="2" cm="1">
        <f t="array" ref="AC240">_xlfn.XLOOKUP(AC$1&amp;$R240,$C$3:$C$1662&amp;$D$3:$D$1662,$E$3:$E$1662,0,0,1)</f>
        <v>4300</v>
      </c>
    </row>
    <row r="241" spans="3:29" x14ac:dyDescent="0.4">
      <c r="C241" t="s">
        <v>758</v>
      </c>
      <c r="D241" t="s">
        <v>449</v>
      </c>
      <c r="E241">
        <v>4300</v>
      </c>
      <c r="R241" t="s">
        <v>306</v>
      </c>
      <c r="S241" s="2">
        <f t="shared" si="16"/>
        <v>10135300</v>
      </c>
      <c r="T241" s="2">
        <f t="shared" si="19"/>
        <v>10435400</v>
      </c>
      <c r="U241" s="2">
        <f t="shared" si="19"/>
        <v>8247000</v>
      </c>
      <c r="V241" s="2">
        <f t="shared" si="19"/>
        <v>12793100</v>
      </c>
      <c r="W241" s="2">
        <f t="shared" si="19"/>
        <v>8384300</v>
      </c>
      <c r="X241" s="2">
        <f t="shared" si="19"/>
        <v>10816700</v>
      </c>
      <c r="Y241" s="2" cm="1">
        <f t="array" ref="Y241">_xlfn.XLOOKUP(Y$1&amp;$R241,$C$3:$C$1662&amp;$D$3:$D$1662,$E$3:$E$1662,0,0,1)</f>
        <v>119700</v>
      </c>
      <c r="Z241" s="2" cm="1">
        <f t="array" ref="Z241">_xlfn.XLOOKUP(Z$1&amp;$R241,$C$3:$C$1662&amp;$D$3:$D$1662,$E$3:$E$1662,0,0,1)</f>
        <v>16100</v>
      </c>
      <c r="AA241" s="2" cm="1">
        <f t="array" ref="AA241">_xlfn.XLOOKUP(AA$1&amp;$R241,$C$3:$C$1662&amp;$D$3:$D$1662,$E$3:$E$1662,0,0,1)</f>
        <v>40800</v>
      </c>
      <c r="AB241" s="2" cm="1">
        <f t="array" ref="AB241">_xlfn.XLOOKUP(AB$1&amp;$R241,$C$3:$C$1662&amp;$D$3:$D$1662,$E$3:$E$1662,0,0,1)</f>
        <v>11800</v>
      </c>
      <c r="AC241" s="2" cm="1">
        <f t="array" ref="AC241">_xlfn.XLOOKUP(AC$1&amp;$R241,$C$3:$C$1662&amp;$D$3:$D$1662,$E$3:$E$1662,0,0,1)</f>
        <v>2600</v>
      </c>
    </row>
    <row r="242" spans="3:29" x14ac:dyDescent="0.4">
      <c r="C242" t="s">
        <v>758</v>
      </c>
      <c r="D242" t="s">
        <v>450</v>
      </c>
      <c r="E242">
        <v>2600</v>
      </c>
      <c r="R242" t="s">
        <v>59</v>
      </c>
      <c r="S242" s="2">
        <f t="shared" si="16"/>
        <v>10169080</v>
      </c>
      <c r="T242" s="2">
        <f t="shared" si="19"/>
        <v>10446700</v>
      </c>
      <c r="U242" s="2">
        <f t="shared" si="19"/>
        <v>8332000</v>
      </c>
      <c r="V242" s="2">
        <f t="shared" si="19"/>
        <v>12800100</v>
      </c>
      <c r="W242" s="2">
        <f t="shared" si="19"/>
        <v>8412600</v>
      </c>
      <c r="X242" s="2">
        <f t="shared" si="19"/>
        <v>10854000</v>
      </c>
      <c r="Y242" s="2" cm="1">
        <f t="array" ref="Y242">_xlfn.XLOOKUP(Y$1&amp;$R242,$C$3:$C$1662&amp;$D$3:$D$1662,$E$3:$E$1662,0,0,1)</f>
        <v>11300</v>
      </c>
      <c r="Z242" s="2" cm="1">
        <f t="array" ref="Z242">_xlfn.XLOOKUP(Z$1&amp;$R242,$C$3:$C$1662&amp;$D$3:$D$1662,$E$3:$E$1662,0,0,1)</f>
        <v>85000</v>
      </c>
      <c r="AA242" s="2" cm="1">
        <f t="array" ref="AA242">_xlfn.XLOOKUP(AA$1&amp;$R242,$C$3:$C$1662&amp;$D$3:$D$1662,$E$3:$E$1662,0,0,1)</f>
        <v>7000</v>
      </c>
      <c r="AB242" s="2" cm="1">
        <f t="array" ref="AB242">_xlfn.XLOOKUP(AB$1&amp;$R242,$C$3:$C$1662&amp;$D$3:$D$1662,$E$3:$E$1662,0,0,1)</f>
        <v>28300</v>
      </c>
      <c r="AC242" s="2" cm="1">
        <f t="array" ref="AC242">_xlfn.XLOOKUP(AC$1&amp;$R242,$C$3:$C$1662&amp;$D$3:$D$1662,$E$3:$E$1662,0,0,1)</f>
        <v>37300</v>
      </c>
    </row>
    <row r="243" spans="3:29" x14ac:dyDescent="0.4">
      <c r="C243" t="s">
        <v>758</v>
      </c>
      <c r="D243" t="s">
        <v>451</v>
      </c>
      <c r="E243">
        <v>37300</v>
      </c>
      <c r="R243" t="s">
        <v>142</v>
      </c>
      <c r="S243" s="2">
        <f t="shared" si="16"/>
        <v>10211480</v>
      </c>
      <c r="T243" s="2">
        <f t="shared" si="19"/>
        <v>10499000</v>
      </c>
      <c r="U243" s="2">
        <f t="shared" si="19"/>
        <v>8347800</v>
      </c>
      <c r="V243" s="2">
        <f t="shared" si="19"/>
        <v>12900100</v>
      </c>
      <c r="W243" s="2">
        <f t="shared" si="19"/>
        <v>8444100</v>
      </c>
      <c r="X243" s="2">
        <f t="shared" si="19"/>
        <v>10866400</v>
      </c>
      <c r="Y243" s="2" cm="1">
        <f t="array" ref="Y243">_xlfn.XLOOKUP(Y$1&amp;$R243,$C$3:$C$1662&amp;$D$3:$D$1662,$E$3:$E$1662,0,0,1)</f>
        <v>52300</v>
      </c>
      <c r="Z243" s="2" cm="1">
        <f t="array" ref="Z243">_xlfn.XLOOKUP(Z$1&amp;$R243,$C$3:$C$1662&amp;$D$3:$D$1662,$E$3:$E$1662,0,0,1)</f>
        <v>15800</v>
      </c>
      <c r="AA243" s="2" cm="1">
        <f t="array" ref="AA243">_xlfn.XLOOKUP(AA$1&amp;$R243,$C$3:$C$1662&amp;$D$3:$D$1662,$E$3:$E$1662,0,0,1)</f>
        <v>100000</v>
      </c>
      <c r="AB243" s="2" cm="1">
        <f t="array" ref="AB243">_xlfn.XLOOKUP(AB$1&amp;$R243,$C$3:$C$1662&amp;$D$3:$D$1662,$E$3:$E$1662,0,0,1)</f>
        <v>31500</v>
      </c>
      <c r="AC243" s="2" cm="1">
        <f t="array" ref="AC243">_xlfn.XLOOKUP(AC$1&amp;$R243,$C$3:$C$1662&amp;$D$3:$D$1662,$E$3:$E$1662,0,0,1)</f>
        <v>12400</v>
      </c>
    </row>
    <row r="244" spans="3:29" x14ac:dyDescent="0.4">
      <c r="C244" t="s">
        <v>758</v>
      </c>
      <c r="D244" t="s">
        <v>452</v>
      </c>
      <c r="E244">
        <v>12400</v>
      </c>
      <c r="R244" t="s">
        <v>282</v>
      </c>
      <c r="S244" s="2">
        <f t="shared" si="16"/>
        <v>10231100</v>
      </c>
      <c r="T244" s="2">
        <f t="shared" ref="T244:X259" si="20">T243+Y244</f>
        <v>10516100</v>
      </c>
      <c r="U244" s="2">
        <f t="shared" si="20"/>
        <v>8386000</v>
      </c>
      <c r="V244" s="2">
        <f t="shared" si="20"/>
        <v>12913400</v>
      </c>
      <c r="W244" s="2">
        <f t="shared" si="20"/>
        <v>8464700</v>
      </c>
      <c r="X244" s="2">
        <f t="shared" si="20"/>
        <v>10875300</v>
      </c>
      <c r="Y244" s="2" cm="1">
        <f t="array" ref="Y244">_xlfn.XLOOKUP(Y$1&amp;$R244,$C$3:$C$1662&amp;$D$3:$D$1662,$E$3:$E$1662,0,0,1)</f>
        <v>17100</v>
      </c>
      <c r="Z244" s="2" cm="1">
        <f t="array" ref="Z244">_xlfn.XLOOKUP(Z$1&amp;$R244,$C$3:$C$1662&amp;$D$3:$D$1662,$E$3:$E$1662,0,0,1)</f>
        <v>38200</v>
      </c>
      <c r="AA244" s="2" cm="1">
        <f t="array" ref="AA244">_xlfn.XLOOKUP(AA$1&amp;$R244,$C$3:$C$1662&amp;$D$3:$D$1662,$E$3:$E$1662,0,0,1)</f>
        <v>13300</v>
      </c>
      <c r="AB244" s="2" cm="1">
        <f t="array" ref="AB244">_xlfn.XLOOKUP(AB$1&amp;$R244,$C$3:$C$1662&amp;$D$3:$D$1662,$E$3:$E$1662,0,0,1)</f>
        <v>20600</v>
      </c>
      <c r="AC244" s="2" cm="1">
        <f t="array" ref="AC244">_xlfn.XLOOKUP(AC$1&amp;$R244,$C$3:$C$1662&amp;$D$3:$D$1662,$E$3:$E$1662,0,0,1)</f>
        <v>8900</v>
      </c>
    </row>
    <row r="245" spans="3:29" x14ac:dyDescent="0.4">
      <c r="C245" t="s">
        <v>758</v>
      </c>
      <c r="D245" t="s">
        <v>453</v>
      </c>
      <c r="E245">
        <v>8900</v>
      </c>
      <c r="R245" t="s">
        <v>228</v>
      </c>
      <c r="S245" s="2">
        <f t="shared" si="16"/>
        <v>10249580</v>
      </c>
      <c r="T245" s="2">
        <f t="shared" si="20"/>
        <v>10540700</v>
      </c>
      <c r="U245" s="2">
        <f t="shared" si="20"/>
        <v>8410300</v>
      </c>
      <c r="V245" s="2">
        <f t="shared" si="20"/>
        <v>12937300</v>
      </c>
      <c r="W245" s="2">
        <f t="shared" si="20"/>
        <v>8478400</v>
      </c>
      <c r="X245" s="2">
        <f t="shared" si="20"/>
        <v>10881200</v>
      </c>
      <c r="Y245" s="2" cm="1">
        <f t="array" ref="Y245">_xlfn.XLOOKUP(Y$1&amp;$R245,$C$3:$C$1662&amp;$D$3:$D$1662,$E$3:$E$1662,0,0,1)</f>
        <v>24600</v>
      </c>
      <c r="Z245" s="2" cm="1">
        <f t="array" ref="Z245">_xlfn.XLOOKUP(Z$1&amp;$R245,$C$3:$C$1662&amp;$D$3:$D$1662,$E$3:$E$1662,0,0,1)</f>
        <v>24300</v>
      </c>
      <c r="AA245" s="2" cm="1">
        <f t="array" ref="AA245">_xlfn.XLOOKUP(AA$1&amp;$R245,$C$3:$C$1662&amp;$D$3:$D$1662,$E$3:$E$1662,0,0,1)</f>
        <v>23900</v>
      </c>
      <c r="AB245" s="2" cm="1">
        <f t="array" ref="AB245">_xlfn.XLOOKUP(AB$1&amp;$R245,$C$3:$C$1662&amp;$D$3:$D$1662,$E$3:$E$1662,0,0,1)</f>
        <v>13700</v>
      </c>
      <c r="AC245" s="2" cm="1">
        <f t="array" ref="AC245">_xlfn.XLOOKUP(AC$1&amp;$R245,$C$3:$C$1662&amp;$D$3:$D$1662,$E$3:$E$1662,0,0,1)</f>
        <v>5900</v>
      </c>
    </row>
    <row r="246" spans="3:29" x14ac:dyDescent="0.4">
      <c r="C246" t="s">
        <v>758</v>
      </c>
      <c r="D246" t="s">
        <v>454</v>
      </c>
      <c r="E246">
        <v>5900</v>
      </c>
      <c r="R246" t="s">
        <v>307</v>
      </c>
      <c r="S246" s="2">
        <f t="shared" si="16"/>
        <v>10268420</v>
      </c>
      <c r="T246" s="2">
        <f t="shared" si="20"/>
        <v>10559900</v>
      </c>
      <c r="U246" s="2">
        <f t="shared" si="20"/>
        <v>8416300</v>
      </c>
      <c r="V246" s="2">
        <f t="shared" si="20"/>
        <v>12940200</v>
      </c>
      <c r="W246" s="2">
        <f t="shared" si="20"/>
        <v>8486200</v>
      </c>
      <c r="X246" s="2">
        <f t="shared" si="20"/>
        <v>10939500</v>
      </c>
      <c r="Y246" s="2" cm="1">
        <f t="array" ref="Y246">_xlfn.XLOOKUP(Y$1&amp;$R246,$C$3:$C$1662&amp;$D$3:$D$1662,$E$3:$E$1662,0,0,1)</f>
        <v>19200</v>
      </c>
      <c r="Z246" s="2" cm="1">
        <f t="array" ref="Z246">_xlfn.XLOOKUP(Z$1&amp;$R246,$C$3:$C$1662&amp;$D$3:$D$1662,$E$3:$E$1662,0,0,1)</f>
        <v>6000</v>
      </c>
      <c r="AA246" s="2" cm="1">
        <f t="array" ref="AA246">_xlfn.XLOOKUP(AA$1&amp;$R246,$C$3:$C$1662&amp;$D$3:$D$1662,$E$3:$E$1662,0,0,1)</f>
        <v>2900</v>
      </c>
      <c r="AB246" s="2" cm="1">
        <f t="array" ref="AB246">_xlfn.XLOOKUP(AB$1&amp;$R246,$C$3:$C$1662&amp;$D$3:$D$1662,$E$3:$E$1662,0,0,1)</f>
        <v>7800</v>
      </c>
      <c r="AC246" s="2" cm="1">
        <f t="array" ref="AC246">_xlfn.XLOOKUP(AC$1&amp;$R246,$C$3:$C$1662&amp;$D$3:$D$1662,$E$3:$E$1662,0,0,1)</f>
        <v>58300</v>
      </c>
    </row>
    <row r="247" spans="3:29" x14ac:dyDescent="0.4">
      <c r="C247" t="s">
        <v>758</v>
      </c>
      <c r="D247" t="s">
        <v>455</v>
      </c>
      <c r="E247">
        <v>58300</v>
      </c>
      <c r="R247" t="s">
        <v>308</v>
      </c>
      <c r="S247" s="2">
        <f t="shared" si="16"/>
        <v>10291280</v>
      </c>
      <c r="T247" s="2">
        <f t="shared" si="20"/>
        <v>10565000</v>
      </c>
      <c r="U247" s="2">
        <f t="shared" si="20"/>
        <v>8423400</v>
      </c>
      <c r="V247" s="2">
        <f t="shared" si="20"/>
        <v>12949600</v>
      </c>
      <c r="W247" s="2">
        <f t="shared" si="20"/>
        <v>8547000</v>
      </c>
      <c r="X247" s="2">
        <f t="shared" si="20"/>
        <v>10971400</v>
      </c>
      <c r="Y247" s="2" cm="1">
        <f t="array" ref="Y247">_xlfn.XLOOKUP(Y$1&amp;$R247,$C$3:$C$1662&amp;$D$3:$D$1662,$E$3:$E$1662,0,0,1)</f>
        <v>5100</v>
      </c>
      <c r="Z247" s="2" cm="1">
        <f t="array" ref="Z247">_xlfn.XLOOKUP(Z$1&amp;$R247,$C$3:$C$1662&amp;$D$3:$D$1662,$E$3:$E$1662,0,0,1)</f>
        <v>7100</v>
      </c>
      <c r="AA247" s="2" cm="1">
        <f t="array" ref="AA247">_xlfn.XLOOKUP(AA$1&amp;$R247,$C$3:$C$1662&amp;$D$3:$D$1662,$E$3:$E$1662,0,0,1)</f>
        <v>9400</v>
      </c>
      <c r="AB247" s="2" cm="1">
        <f t="array" ref="AB247">_xlfn.XLOOKUP(AB$1&amp;$R247,$C$3:$C$1662&amp;$D$3:$D$1662,$E$3:$E$1662,0,0,1)</f>
        <v>60800</v>
      </c>
      <c r="AC247" s="2" cm="1">
        <f t="array" ref="AC247">_xlfn.XLOOKUP(AC$1&amp;$R247,$C$3:$C$1662&amp;$D$3:$D$1662,$E$3:$E$1662,0,0,1)</f>
        <v>31900</v>
      </c>
    </row>
    <row r="248" spans="3:29" x14ac:dyDescent="0.4">
      <c r="C248" t="s">
        <v>758</v>
      </c>
      <c r="D248" t="s">
        <v>456</v>
      </c>
      <c r="E248">
        <v>31900</v>
      </c>
      <c r="R248" t="s">
        <v>258</v>
      </c>
      <c r="S248" s="2">
        <f t="shared" si="16"/>
        <v>10300380</v>
      </c>
      <c r="T248" s="2">
        <f t="shared" si="20"/>
        <v>10572600</v>
      </c>
      <c r="U248" s="2">
        <f t="shared" si="20"/>
        <v>8429100</v>
      </c>
      <c r="V248" s="2">
        <f t="shared" si="20"/>
        <v>12956400</v>
      </c>
      <c r="W248" s="2">
        <f t="shared" si="20"/>
        <v>8567000</v>
      </c>
      <c r="X248" s="2">
        <f t="shared" si="20"/>
        <v>10976800</v>
      </c>
      <c r="Y248" s="2" cm="1">
        <f t="array" ref="Y248">_xlfn.XLOOKUP(Y$1&amp;$R248,$C$3:$C$1662&amp;$D$3:$D$1662,$E$3:$E$1662,0,0,1)</f>
        <v>7600</v>
      </c>
      <c r="Z248" s="2" cm="1">
        <f t="array" ref="Z248">_xlfn.XLOOKUP(Z$1&amp;$R248,$C$3:$C$1662&amp;$D$3:$D$1662,$E$3:$E$1662,0,0,1)</f>
        <v>5700</v>
      </c>
      <c r="AA248" s="2" cm="1">
        <f t="array" ref="AA248">_xlfn.XLOOKUP(AA$1&amp;$R248,$C$3:$C$1662&amp;$D$3:$D$1662,$E$3:$E$1662,0,0,1)</f>
        <v>6800</v>
      </c>
      <c r="AB248" s="2" cm="1">
        <f t="array" ref="AB248">_xlfn.XLOOKUP(AB$1&amp;$R248,$C$3:$C$1662&amp;$D$3:$D$1662,$E$3:$E$1662,0,0,1)</f>
        <v>20000</v>
      </c>
      <c r="AC248" s="2" cm="1">
        <f t="array" ref="AC248">_xlfn.XLOOKUP(AC$1&amp;$R248,$C$3:$C$1662&amp;$D$3:$D$1662,$E$3:$E$1662,0,0,1)</f>
        <v>5400</v>
      </c>
    </row>
    <row r="249" spans="3:29" x14ac:dyDescent="0.4">
      <c r="C249" t="s">
        <v>758</v>
      </c>
      <c r="D249" t="s">
        <v>457</v>
      </c>
      <c r="E249">
        <v>5400</v>
      </c>
      <c r="R249" t="s">
        <v>109</v>
      </c>
      <c r="S249" s="2">
        <f t="shared" si="16"/>
        <v>10330720</v>
      </c>
      <c r="T249" s="2">
        <f t="shared" si="20"/>
        <v>10613500</v>
      </c>
      <c r="U249" s="2">
        <f t="shared" si="20"/>
        <v>8439100</v>
      </c>
      <c r="V249" s="2">
        <f t="shared" si="20"/>
        <v>13028300</v>
      </c>
      <c r="W249" s="2">
        <f t="shared" si="20"/>
        <v>8585000</v>
      </c>
      <c r="X249" s="2">
        <f t="shared" si="20"/>
        <v>10987700</v>
      </c>
      <c r="Y249" s="2" cm="1">
        <f t="array" ref="Y249">_xlfn.XLOOKUP(Y$1&amp;$R249,$C$3:$C$1662&amp;$D$3:$D$1662,$E$3:$E$1662,0,0,1)</f>
        <v>40900</v>
      </c>
      <c r="Z249" s="2" cm="1">
        <f t="array" ref="Z249">_xlfn.XLOOKUP(Z$1&amp;$R249,$C$3:$C$1662&amp;$D$3:$D$1662,$E$3:$E$1662,0,0,1)</f>
        <v>10000</v>
      </c>
      <c r="AA249" s="2" cm="1">
        <f t="array" ref="AA249">_xlfn.XLOOKUP(AA$1&amp;$R249,$C$3:$C$1662&amp;$D$3:$D$1662,$E$3:$E$1662,0,0,1)</f>
        <v>71900</v>
      </c>
      <c r="AB249" s="2" cm="1">
        <f t="array" ref="AB249">_xlfn.XLOOKUP(AB$1&amp;$R249,$C$3:$C$1662&amp;$D$3:$D$1662,$E$3:$E$1662,0,0,1)</f>
        <v>18000</v>
      </c>
      <c r="AC249" s="2" cm="1">
        <f t="array" ref="AC249">_xlfn.XLOOKUP(AC$1&amp;$R249,$C$3:$C$1662&amp;$D$3:$D$1662,$E$3:$E$1662,0,0,1)</f>
        <v>10900</v>
      </c>
    </row>
    <row r="250" spans="3:29" x14ac:dyDescent="0.4">
      <c r="C250" t="s">
        <v>758</v>
      </c>
      <c r="D250" t="s">
        <v>458</v>
      </c>
      <c r="E250">
        <v>10900</v>
      </c>
      <c r="R250" t="s">
        <v>260</v>
      </c>
      <c r="S250" s="2">
        <f t="shared" si="16"/>
        <v>10352920</v>
      </c>
      <c r="T250" s="2">
        <f t="shared" si="20"/>
        <v>10638900</v>
      </c>
      <c r="U250" s="2">
        <f t="shared" si="20"/>
        <v>8478300</v>
      </c>
      <c r="V250" s="2">
        <f t="shared" si="20"/>
        <v>13036000</v>
      </c>
      <c r="W250" s="2">
        <f t="shared" si="20"/>
        <v>8599400</v>
      </c>
      <c r="X250" s="2">
        <f t="shared" si="20"/>
        <v>11012000</v>
      </c>
      <c r="Y250" s="2" cm="1">
        <f t="array" ref="Y250">_xlfn.XLOOKUP(Y$1&amp;$R250,$C$3:$C$1662&amp;$D$3:$D$1662,$E$3:$E$1662,0,0,1)</f>
        <v>25400</v>
      </c>
      <c r="Z250" s="2" cm="1">
        <f t="array" ref="Z250">_xlfn.XLOOKUP(Z$1&amp;$R250,$C$3:$C$1662&amp;$D$3:$D$1662,$E$3:$E$1662,0,0,1)</f>
        <v>39200</v>
      </c>
      <c r="AA250" s="2" cm="1">
        <f t="array" ref="AA250">_xlfn.XLOOKUP(AA$1&amp;$R250,$C$3:$C$1662&amp;$D$3:$D$1662,$E$3:$E$1662,0,0,1)</f>
        <v>7700</v>
      </c>
      <c r="AB250" s="2" cm="1">
        <f t="array" ref="AB250">_xlfn.XLOOKUP(AB$1&amp;$R250,$C$3:$C$1662&amp;$D$3:$D$1662,$E$3:$E$1662,0,0,1)</f>
        <v>14400</v>
      </c>
      <c r="AC250" s="2" cm="1">
        <f t="array" ref="AC250">_xlfn.XLOOKUP(AC$1&amp;$R250,$C$3:$C$1662&amp;$D$3:$D$1662,$E$3:$E$1662,0,0,1)</f>
        <v>24300</v>
      </c>
    </row>
    <row r="251" spans="3:29" x14ac:dyDescent="0.4">
      <c r="C251" t="s">
        <v>758</v>
      </c>
      <c r="D251" t="s">
        <v>459</v>
      </c>
      <c r="E251">
        <v>24300</v>
      </c>
      <c r="R251" t="s">
        <v>265</v>
      </c>
      <c r="S251" s="2">
        <f t="shared" si="16"/>
        <v>10402560</v>
      </c>
      <c r="T251" s="2">
        <f t="shared" si="20"/>
        <v>10683900</v>
      </c>
      <c r="U251" s="2">
        <f t="shared" si="20"/>
        <v>8583000</v>
      </c>
      <c r="V251" s="2">
        <f t="shared" si="20"/>
        <v>13105600</v>
      </c>
      <c r="W251" s="2">
        <f t="shared" si="20"/>
        <v>8619800</v>
      </c>
      <c r="X251" s="2">
        <f t="shared" si="20"/>
        <v>11020500</v>
      </c>
      <c r="Y251" s="2" cm="1">
        <f t="array" ref="Y251">_xlfn.XLOOKUP(Y$1&amp;$R251,$C$3:$C$1662&amp;$D$3:$D$1662,$E$3:$E$1662,0,0,1)</f>
        <v>45000</v>
      </c>
      <c r="Z251" s="2" cm="1">
        <f t="array" ref="Z251">_xlfn.XLOOKUP(Z$1&amp;$R251,$C$3:$C$1662&amp;$D$3:$D$1662,$E$3:$E$1662,0,0,1)</f>
        <v>104700</v>
      </c>
      <c r="AA251" s="2" cm="1">
        <f t="array" ref="AA251">_xlfn.XLOOKUP(AA$1&amp;$R251,$C$3:$C$1662&amp;$D$3:$D$1662,$E$3:$E$1662,0,0,1)</f>
        <v>69600</v>
      </c>
      <c r="AB251" s="2" cm="1">
        <f t="array" ref="AB251">_xlfn.XLOOKUP(AB$1&amp;$R251,$C$3:$C$1662&amp;$D$3:$D$1662,$E$3:$E$1662,0,0,1)</f>
        <v>20400</v>
      </c>
      <c r="AC251" s="2" cm="1">
        <f t="array" ref="AC251">_xlfn.XLOOKUP(AC$1&amp;$R251,$C$3:$C$1662&amp;$D$3:$D$1662,$E$3:$E$1662,0,0,1)</f>
        <v>8500</v>
      </c>
    </row>
    <row r="252" spans="3:29" x14ac:dyDescent="0.4">
      <c r="C252" t="s">
        <v>758</v>
      </c>
      <c r="D252" t="s">
        <v>460</v>
      </c>
      <c r="E252">
        <v>8500</v>
      </c>
      <c r="R252" t="s">
        <v>188</v>
      </c>
      <c r="S252" s="2">
        <f t="shared" si="16"/>
        <v>10469080</v>
      </c>
      <c r="T252" s="2">
        <f t="shared" si="20"/>
        <v>10918400</v>
      </c>
      <c r="U252" s="2">
        <f t="shared" si="20"/>
        <v>8600700</v>
      </c>
      <c r="V252" s="2">
        <f t="shared" si="20"/>
        <v>13116300</v>
      </c>
      <c r="W252" s="2">
        <f t="shared" si="20"/>
        <v>8637700</v>
      </c>
      <c r="X252" s="2">
        <f t="shared" si="20"/>
        <v>11072300</v>
      </c>
      <c r="Y252" s="2" cm="1">
        <f t="array" ref="Y252">_xlfn.XLOOKUP(Y$1&amp;$R252,$C$3:$C$1662&amp;$D$3:$D$1662,$E$3:$E$1662,0,0,1)</f>
        <v>234500</v>
      </c>
      <c r="Z252" s="2" cm="1">
        <f t="array" ref="Z252">_xlfn.XLOOKUP(Z$1&amp;$R252,$C$3:$C$1662&amp;$D$3:$D$1662,$E$3:$E$1662,0,0,1)</f>
        <v>17700</v>
      </c>
      <c r="AA252" s="2" cm="1">
        <f t="array" ref="AA252">_xlfn.XLOOKUP(AA$1&amp;$R252,$C$3:$C$1662&amp;$D$3:$D$1662,$E$3:$E$1662,0,0,1)</f>
        <v>10700</v>
      </c>
      <c r="AB252" s="2" cm="1">
        <f t="array" ref="AB252">_xlfn.XLOOKUP(AB$1&amp;$R252,$C$3:$C$1662&amp;$D$3:$D$1662,$E$3:$E$1662,0,0,1)</f>
        <v>17900</v>
      </c>
      <c r="AC252" s="2" cm="1">
        <f t="array" ref="AC252">_xlfn.XLOOKUP(AC$1&amp;$R252,$C$3:$C$1662&amp;$D$3:$D$1662,$E$3:$E$1662,0,0,1)</f>
        <v>51800</v>
      </c>
    </row>
    <row r="253" spans="3:29" x14ac:dyDescent="0.4">
      <c r="C253" t="s">
        <v>758</v>
      </c>
      <c r="D253" t="s">
        <v>461</v>
      </c>
      <c r="E253">
        <v>51800</v>
      </c>
      <c r="R253" t="s">
        <v>75</v>
      </c>
      <c r="S253" s="2">
        <f t="shared" si="16"/>
        <v>10521640</v>
      </c>
      <c r="T253" s="2">
        <f t="shared" si="20"/>
        <v>11149200</v>
      </c>
      <c r="U253" s="2">
        <f t="shared" si="20"/>
        <v>8606600</v>
      </c>
      <c r="V253" s="2">
        <f t="shared" si="20"/>
        <v>13119400</v>
      </c>
      <c r="W253" s="2">
        <f t="shared" si="20"/>
        <v>8657000</v>
      </c>
      <c r="X253" s="2">
        <f t="shared" si="20"/>
        <v>11076000</v>
      </c>
      <c r="Y253" s="2" cm="1">
        <f t="array" ref="Y253">_xlfn.XLOOKUP(Y$1&amp;$R253,$C$3:$C$1662&amp;$D$3:$D$1662,$E$3:$E$1662,0,0,1)</f>
        <v>230800</v>
      </c>
      <c r="Z253" s="2" cm="1">
        <f t="array" ref="Z253">_xlfn.XLOOKUP(Z$1&amp;$R253,$C$3:$C$1662&amp;$D$3:$D$1662,$E$3:$E$1662,0,0,1)</f>
        <v>5900</v>
      </c>
      <c r="AA253" s="2" cm="1">
        <f t="array" ref="AA253">_xlfn.XLOOKUP(AA$1&amp;$R253,$C$3:$C$1662&amp;$D$3:$D$1662,$E$3:$E$1662,0,0,1)</f>
        <v>3100</v>
      </c>
      <c r="AB253" s="2" cm="1">
        <f t="array" ref="AB253">_xlfn.XLOOKUP(AB$1&amp;$R253,$C$3:$C$1662&amp;$D$3:$D$1662,$E$3:$E$1662,0,0,1)</f>
        <v>19300</v>
      </c>
      <c r="AC253" s="2" cm="1">
        <f t="array" ref="AC253">_xlfn.XLOOKUP(AC$1&amp;$R253,$C$3:$C$1662&amp;$D$3:$D$1662,$E$3:$E$1662,0,0,1)</f>
        <v>3700</v>
      </c>
    </row>
    <row r="254" spans="3:29" x14ac:dyDescent="0.4">
      <c r="C254" t="s">
        <v>758</v>
      </c>
      <c r="D254" t="s">
        <v>462</v>
      </c>
      <c r="E254">
        <v>3700</v>
      </c>
      <c r="R254" t="s">
        <v>191</v>
      </c>
      <c r="S254" s="2">
        <f t="shared" si="16"/>
        <v>10593880</v>
      </c>
      <c r="T254" s="2">
        <f t="shared" si="20"/>
        <v>11418800</v>
      </c>
      <c r="U254" s="2">
        <f t="shared" si="20"/>
        <v>8619800</v>
      </c>
      <c r="V254" s="2">
        <f t="shared" si="20"/>
        <v>13169600</v>
      </c>
      <c r="W254" s="2">
        <f t="shared" si="20"/>
        <v>8667200</v>
      </c>
      <c r="X254" s="2">
        <f t="shared" si="20"/>
        <v>11094000</v>
      </c>
      <c r="Y254" s="2" cm="1">
        <f t="array" ref="Y254">_xlfn.XLOOKUP(Y$1&amp;$R254,$C$3:$C$1662&amp;$D$3:$D$1662,$E$3:$E$1662,0,0,1)</f>
        <v>269600</v>
      </c>
      <c r="Z254" s="2" cm="1">
        <f t="array" ref="Z254">_xlfn.XLOOKUP(Z$1&amp;$R254,$C$3:$C$1662&amp;$D$3:$D$1662,$E$3:$E$1662,0,0,1)</f>
        <v>13200</v>
      </c>
      <c r="AA254" s="2" cm="1">
        <f t="array" ref="AA254">_xlfn.XLOOKUP(AA$1&amp;$R254,$C$3:$C$1662&amp;$D$3:$D$1662,$E$3:$E$1662,0,0,1)</f>
        <v>50200</v>
      </c>
      <c r="AB254" s="2" cm="1">
        <f t="array" ref="AB254">_xlfn.XLOOKUP(AB$1&amp;$R254,$C$3:$C$1662&amp;$D$3:$D$1662,$E$3:$E$1662,0,0,1)</f>
        <v>10200</v>
      </c>
      <c r="AC254" s="2" cm="1">
        <f t="array" ref="AC254">_xlfn.XLOOKUP(AC$1&amp;$R254,$C$3:$C$1662&amp;$D$3:$D$1662,$E$3:$E$1662,0,0,1)</f>
        <v>18000</v>
      </c>
    </row>
    <row r="255" spans="3:29" x14ac:dyDescent="0.4">
      <c r="C255" t="s">
        <v>758</v>
      </c>
      <c r="D255" t="s">
        <v>463</v>
      </c>
      <c r="E255">
        <v>18000</v>
      </c>
      <c r="R255" t="s">
        <v>256</v>
      </c>
      <c r="S255" s="2">
        <f t="shared" si="16"/>
        <v>10628600</v>
      </c>
      <c r="T255" s="2">
        <f t="shared" si="20"/>
        <v>11438800</v>
      </c>
      <c r="U255" s="2">
        <f t="shared" si="20"/>
        <v>8665300</v>
      </c>
      <c r="V255" s="2">
        <f t="shared" si="20"/>
        <v>13255500</v>
      </c>
      <c r="W255" s="2">
        <f t="shared" si="20"/>
        <v>8680600</v>
      </c>
      <c r="X255" s="2">
        <f t="shared" si="20"/>
        <v>11102800</v>
      </c>
      <c r="Y255" s="2" cm="1">
        <f t="array" ref="Y255">_xlfn.XLOOKUP(Y$1&amp;$R255,$C$3:$C$1662&amp;$D$3:$D$1662,$E$3:$E$1662,0,0,1)</f>
        <v>20000</v>
      </c>
      <c r="Z255" s="2" cm="1">
        <f t="array" ref="Z255">_xlfn.XLOOKUP(Z$1&amp;$R255,$C$3:$C$1662&amp;$D$3:$D$1662,$E$3:$E$1662,0,0,1)</f>
        <v>45500</v>
      </c>
      <c r="AA255" s="2" cm="1">
        <f t="array" ref="AA255">_xlfn.XLOOKUP(AA$1&amp;$R255,$C$3:$C$1662&amp;$D$3:$D$1662,$E$3:$E$1662,0,0,1)</f>
        <v>85900</v>
      </c>
      <c r="AB255" s="2" cm="1">
        <f t="array" ref="AB255">_xlfn.XLOOKUP(AB$1&amp;$R255,$C$3:$C$1662&amp;$D$3:$D$1662,$E$3:$E$1662,0,0,1)</f>
        <v>13400</v>
      </c>
      <c r="AC255" s="2" cm="1">
        <f t="array" ref="AC255">_xlfn.XLOOKUP(AC$1&amp;$R255,$C$3:$C$1662&amp;$D$3:$D$1662,$E$3:$E$1662,0,0,1)</f>
        <v>8800</v>
      </c>
    </row>
    <row r="256" spans="3:29" x14ac:dyDescent="0.4">
      <c r="C256" t="s">
        <v>758</v>
      </c>
      <c r="D256" t="s">
        <v>464</v>
      </c>
      <c r="E256">
        <v>8800</v>
      </c>
      <c r="R256" t="s">
        <v>276</v>
      </c>
      <c r="S256" s="2">
        <f t="shared" si="16"/>
        <v>10665840</v>
      </c>
      <c r="T256" s="2">
        <f t="shared" si="20"/>
        <v>11483000</v>
      </c>
      <c r="U256" s="2">
        <f t="shared" si="20"/>
        <v>8712400</v>
      </c>
      <c r="V256" s="2">
        <f t="shared" si="20"/>
        <v>13303400</v>
      </c>
      <c r="W256" s="2">
        <f t="shared" si="20"/>
        <v>8718900</v>
      </c>
      <c r="X256" s="2">
        <f t="shared" si="20"/>
        <v>11111500</v>
      </c>
      <c r="Y256" s="2" cm="1">
        <f t="array" ref="Y256">_xlfn.XLOOKUP(Y$1&amp;$R256,$C$3:$C$1662&amp;$D$3:$D$1662,$E$3:$E$1662,0,0,1)</f>
        <v>44200</v>
      </c>
      <c r="Z256" s="2" cm="1">
        <f t="array" ref="Z256">_xlfn.XLOOKUP(Z$1&amp;$R256,$C$3:$C$1662&amp;$D$3:$D$1662,$E$3:$E$1662,0,0,1)</f>
        <v>47100</v>
      </c>
      <c r="AA256" s="2" cm="1">
        <f t="array" ref="AA256">_xlfn.XLOOKUP(AA$1&amp;$R256,$C$3:$C$1662&amp;$D$3:$D$1662,$E$3:$E$1662,0,0,1)</f>
        <v>47900</v>
      </c>
      <c r="AB256" s="2" cm="1">
        <f t="array" ref="AB256">_xlfn.XLOOKUP(AB$1&amp;$R256,$C$3:$C$1662&amp;$D$3:$D$1662,$E$3:$E$1662,0,0,1)</f>
        <v>38300</v>
      </c>
      <c r="AC256" s="2" cm="1">
        <f t="array" ref="AC256">_xlfn.XLOOKUP(AC$1&amp;$R256,$C$3:$C$1662&amp;$D$3:$D$1662,$E$3:$E$1662,0,0,1)</f>
        <v>8700</v>
      </c>
    </row>
    <row r="257" spans="3:29" x14ac:dyDescent="0.4">
      <c r="C257" t="s">
        <v>758</v>
      </c>
      <c r="D257" t="s">
        <v>465</v>
      </c>
      <c r="E257">
        <v>8700</v>
      </c>
      <c r="R257" t="s">
        <v>275</v>
      </c>
      <c r="S257" s="2">
        <f t="shared" si="16"/>
        <v>10703620</v>
      </c>
      <c r="T257" s="2">
        <f t="shared" si="20"/>
        <v>11488600</v>
      </c>
      <c r="U257" s="2">
        <f t="shared" si="20"/>
        <v>8742900</v>
      </c>
      <c r="V257" s="2">
        <f t="shared" si="20"/>
        <v>13334200</v>
      </c>
      <c r="W257" s="2">
        <f t="shared" si="20"/>
        <v>8833500</v>
      </c>
      <c r="X257" s="2">
        <f t="shared" si="20"/>
        <v>11118900</v>
      </c>
      <c r="Y257" s="2" cm="1">
        <f t="array" ref="Y257">_xlfn.XLOOKUP(Y$1&amp;$R257,$C$3:$C$1662&amp;$D$3:$D$1662,$E$3:$E$1662,0,0,1)</f>
        <v>5600</v>
      </c>
      <c r="Z257" s="2" cm="1">
        <f t="array" ref="Z257">_xlfn.XLOOKUP(Z$1&amp;$R257,$C$3:$C$1662&amp;$D$3:$D$1662,$E$3:$E$1662,0,0,1)</f>
        <v>30500</v>
      </c>
      <c r="AA257" s="2" cm="1">
        <f t="array" ref="AA257">_xlfn.XLOOKUP(AA$1&amp;$R257,$C$3:$C$1662&amp;$D$3:$D$1662,$E$3:$E$1662,0,0,1)</f>
        <v>30800</v>
      </c>
      <c r="AB257" s="2" cm="1">
        <f t="array" ref="AB257">_xlfn.XLOOKUP(AB$1&amp;$R257,$C$3:$C$1662&amp;$D$3:$D$1662,$E$3:$E$1662,0,0,1)</f>
        <v>114600</v>
      </c>
      <c r="AC257" s="2" cm="1">
        <f t="array" ref="AC257">_xlfn.XLOOKUP(AC$1&amp;$R257,$C$3:$C$1662&amp;$D$3:$D$1662,$E$3:$E$1662,0,0,1)</f>
        <v>7400</v>
      </c>
    </row>
    <row r="258" spans="3:29" x14ac:dyDescent="0.4">
      <c r="C258" t="s">
        <v>758</v>
      </c>
      <c r="D258" t="s">
        <v>466</v>
      </c>
      <c r="E258">
        <v>7400</v>
      </c>
      <c r="R258" t="s">
        <v>205</v>
      </c>
      <c r="S258" s="2">
        <f t="shared" si="16"/>
        <v>10750160</v>
      </c>
      <c r="T258" s="2">
        <f t="shared" si="20"/>
        <v>11594600</v>
      </c>
      <c r="U258" s="2">
        <f t="shared" si="20"/>
        <v>8795300</v>
      </c>
      <c r="V258" s="2">
        <f t="shared" si="20"/>
        <v>13367700</v>
      </c>
      <c r="W258" s="2">
        <f t="shared" si="20"/>
        <v>8858600</v>
      </c>
      <c r="X258" s="2">
        <f t="shared" si="20"/>
        <v>11134600</v>
      </c>
      <c r="Y258" s="2" cm="1">
        <f t="array" ref="Y258">_xlfn.XLOOKUP(Y$1&amp;$R258,$C$3:$C$1662&amp;$D$3:$D$1662,$E$3:$E$1662,0,0,1)</f>
        <v>106000</v>
      </c>
      <c r="Z258" s="2" cm="1">
        <f t="array" ref="Z258">_xlfn.XLOOKUP(Z$1&amp;$R258,$C$3:$C$1662&amp;$D$3:$D$1662,$E$3:$E$1662,0,0,1)</f>
        <v>52400</v>
      </c>
      <c r="AA258" s="2" cm="1">
        <f t="array" ref="AA258">_xlfn.XLOOKUP(AA$1&amp;$R258,$C$3:$C$1662&amp;$D$3:$D$1662,$E$3:$E$1662,0,0,1)</f>
        <v>33500</v>
      </c>
      <c r="AB258" s="2" cm="1">
        <f t="array" ref="AB258">_xlfn.XLOOKUP(AB$1&amp;$R258,$C$3:$C$1662&amp;$D$3:$D$1662,$E$3:$E$1662,0,0,1)</f>
        <v>25100</v>
      </c>
      <c r="AC258" s="2" cm="1">
        <f t="array" ref="AC258">_xlfn.XLOOKUP(AC$1&amp;$R258,$C$3:$C$1662&amp;$D$3:$D$1662,$E$3:$E$1662,0,0,1)</f>
        <v>15700</v>
      </c>
    </row>
    <row r="259" spans="3:29" x14ac:dyDescent="0.4">
      <c r="C259" t="s">
        <v>758</v>
      </c>
      <c r="D259" t="s">
        <v>467</v>
      </c>
      <c r="E259">
        <v>15700</v>
      </c>
      <c r="R259" t="s">
        <v>40</v>
      </c>
      <c r="S259" s="2">
        <f t="shared" ref="S259:S322" si="21">IFERROR(AVERAGEIFS(T259:X259,T259:X259,"&gt;0"),0)</f>
        <v>10766020</v>
      </c>
      <c r="T259" s="2">
        <f t="shared" si="20"/>
        <v>11614400</v>
      </c>
      <c r="U259" s="2">
        <f t="shared" si="20"/>
        <v>8810000</v>
      </c>
      <c r="V259" s="2">
        <f t="shared" si="20"/>
        <v>13381400</v>
      </c>
      <c r="W259" s="2">
        <f t="shared" si="20"/>
        <v>8882200</v>
      </c>
      <c r="X259" s="2">
        <f t="shared" si="20"/>
        <v>11142100</v>
      </c>
      <c r="Y259" s="2" cm="1">
        <f t="array" ref="Y259">_xlfn.XLOOKUP(Y$1&amp;$R259,$C$3:$C$1662&amp;$D$3:$D$1662,$E$3:$E$1662,0,0,1)</f>
        <v>19800</v>
      </c>
      <c r="Z259" s="2" cm="1">
        <f t="array" ref="Z259">_xlfn.XLOOKUP(Z$1&amp;$R259,$C$3:$C$1662&amp;$D$3:$D$1662,$E$3:$E$1662,0,0,1)</f>
        <v>14700</v>
      </c>
      <c r="AA259" s="2" cm="1">
        <f t="array" ref="AA259">_xlfn.XLOOKUP(AA$1&amp;$R259,$C$3:$C$1662&amp;$D$3:$D$1662,$E$3:$E$1662,0,0,1)</f>
        <v>13700</v>
      </c>
      <c r="AB259" s="2" cm="1">
        <f t="array" ref="AB259">_xlfn.XLOOKUP(AB$1&amp;$R259,$C$3:$C$1662&amp;$D$3:$D$1662,$E$3:$E$1662,0,0,1)</f>
        <v>23600</v>
      </c>
      <c r="AC259" s="2" cm="1">
        <f t="array" ref="AC259">_xlfn.XLOOKUP(AC$1&amp;$R259,$C$3:$C$1662&amp;$D$3:$D$1662,$E$3:$E$1662,0,0,1)</f>
        <v>7500</v>
      </c>
    </row>
    <row r="260" spans="3:29" x14ac:dyDescent="0.4">
      <c r="C260" t="s">
        <v>758</v>
      </c>
      <c r="D260" t="s">
        <v>468</v>
      </c>
      <c r="E260">
        <v>7500</v>
      </c>
      <c r="R260" t="s">
        <v>231</v>
      </c>
      <c r="S260" s="2">
        <f t="shared" si="21"/>
        <v>10775420</v>
      </c>
      <c r="T260" s="2">
        <f t="shared" ref="T260:X275" si="22">T259+Y260</f>
        <v>11633400</v>
      </c>
      <c r="U260" s="2">
        <f t="shared" si="22"/>
        <v>8813100</v>
      </c>
      <c r="V260" s="2">
        <f t="shared" si="22"/>
        <v>13394900</v>
      </c>
      <c r="W260" s="2">
        <f t="shared" si="22"/>
        <v>8886400</v>
      </c>
      <c r="X260" s="2">
        <f t="shared" si="22"/>
        <v>11149300</v>
      </c>
      <c r="Y260" s="2" cm="1">
        <f t="array" ref="Y260">_xlfn.XLOOKUP(Y$1&amp;$R260,$C$3:$C$1662&amp;$D$3:$D$1662,$E$3:$E$1662,0,0,1)</f>
        <v>19000</v>
      </c>
      <c r="Z260" s="2" cm="1">
        <f t="array" ref="Z260">_xlfn.XLOOKUP(Z$1&amp;$R260,$C$3:$C$1662&amp;$D$3:$D$1662,$E$3:$E$1662,0,0,1)</f>
        <v>3100</v>
      </c>
      <c r="AA260" s="2" cm="1">
        <f t="array" ref="AA260">_xlfn.XLOOKUP(AA$1&amp;$R260,$C$3:$C$1662&amp;$D$3:$D$1662,$E$3:$E$1662,0,0,1)</f>
        <v>13500</v>
      </c>
      <c r="AB260" s="2" cm="1">
        <f t="array" ref="AB260">_xlfn.XLOOKUP(AB$1&amp;$R260,$C$3:$C$1662&amp;$D$3:$D$1662,$E$3:$E$1662,0,0,1)</f>
        <v>4200</v>
      </c>
      <c r="AC260" s="2" cm="1">
        <f t="array" ref="AC260">_xlfn.XLOOKUP(AC$1&amp;$R260,$C$3:$C$1662&amp;$D$3:$D$1662,$E$3:$E$1662,0,0,1)</f>
        <v>7200</v>
      </c>
    </row>
    <row r="261" spans="3:29" x14ac:dyDescent="0.4">
      <c r="C261" t="s">
        <v>758</v>
      </c>
      <c r="D261" t="s">
        <v>469</v>
      </c>
      <c r="E261">
        <v>7200</v>
      </c>
      <c r="R261" t="s">
        <v>244</v>
      </c>
      <c r="S261" s="2">
        <f t="shared" si="21"/>
        <v>10805360</v>
      </c>
      <c r="T261" s="2">
        <f t="shared" si="22"/>
        <v>11675200</v>
      </c>
      <c r="U261" s="2">
        <f t="shared" si="22"/>
        <v>8881500</v>
      </c>
      <c r="V261" s="2">
        <f t="shared" si="22"/>
        <v>13417600</v>
      </c>
      <c r="W261" s="2">
        <f t="shared" si="22"/>
        <v>8897400</v>
      </c>
      <c r="X261" s="2">
        <f t="shared" si="22"/>
        <v>11155100</v>
      </c>
      <c r="Y261" s="2" cm="1">
        <f t="array" ref="Y261">_xlfn.XLOOKUP(Y$1&amp;$R261,$C$3:$C$1662&amp;$D$3:$D$1662,$E$3:$E$1662,0,0,1)</f>
        <v>41800</v>
      </c>
      <c r="Z261" s="2" cm="1">
        <f t="array" ref="Z261">_xlfn.XLOOKUP(Z$1&amp;$R261,$C$3:$C$1662&amp;$D$3:$D$1662,$E$3:$E$1662,0,0,1)</f>
        <v>68400</v>
      </c>
      <c r="AA261" s="2" cm="1">
        <f t="array" ref="AA261">_xlfn.XLOOKUP(AA$1&amp;$R261,$C$3:$C$1662&amp;$D$3:$D$1662,$E$3:$E$1662,0,0,1)</f>
        <v>22700</v>
      </c>
      <c r="AB261" s="2" cm="1">
        <f t="array" ref="AB261">_xlfn.XLOOKUP(AB$1&amp;$R261,$C$3:$C$1662&amp;$D$3:$D$1662,$E$3:$E$1662,0,0,1)</f>
        <v>11000</v>
      </c>
      <c r="AC261" s="2" cm="1">
        <f t="array" ref="AC261">_xlfn.XLOOKUP(AC$1&amp;$R261,$C$3:$C$1662&amp;$D$3:$D$1662,$E$3:$E$1662,0,0,1)</f>
        <v>5800</v>
      </c>
    </row>
    <row r="262" spans="3:29" x14ac:dyDescent="0.4">
      <c r="C262" t="s">
        <v>758</v>
      </c>
      <c r="D262" t="s">
        <v>470</v>
      </c>
      <c r="E262">
        <v>5800</v>
      </c>
      <c r="R262" t="s">
        <v>124</v>
      </c>
      <c r="S262" s="2">
        <f t="shared" si="21"/>
        <v>10822380</v>
      </c>
      <c r="T262" s="2">
        <f t="shared" si="22"/>
        <v>11712600</v>
      </c>
      <c r="U262" s="2">
        <f t="shared" si="22"/>
        <v>8918400</v>
      </c>
      <c r="V262" s="2">
        <f t="shared" si="22"/>
        <v>13420600</v>
      </c>
      <c r="W262" s="2">
        <f t="shared" si="22"/>
        <v>8903200</v>
      </c>
      <c r="X262" s="2">
        <f t="shared" si="22"/>
        <v>11157100</v>
      </c>
      <c r="Y262" s="2" cm="1">
        <f t="array" ref="Y262">_xlfn.XLOOKUP(Y$1&amp;$R262,$C$3:$C$1662&amp;$D$3:$D$1662,$E$3:$E$1662,0,0,1)</f>
        <v>37400</v>
      </c>
      <c r="Z262" s="2" cm="1">
        <f t="array" ref="Z262">_xlfn.XLOOKUP(Z$1&amp;$R262,$C$3:$C$1662&amp;$D$3:$D$1662,$E$3:$E$1662,0,0,1)</f>
        <v>36900</v>
      </c>
      <c r="AA262" s="2" cm="1">
        <f t="array" ref="AA262">_xlfn.XLOOKUP(AA$1&amp;$R262,$C$3:$C$1662&amp;$D$3:$D$1662,$E$3:$E$1662,0,0,1)</f>
        <v>3000</v>
      </c>
      <c r="AB262" s="2" cm="1">
        <f t="array" ref="AB262">_xlfn.XLOOKUP(AB$1&amp;$R262,$C$3:$C$1662&amp;$D$3:$D$1662,$E$3:$E$1662,0,0,1)</f>
        <v>5800</v>
      </c>
      <c r="AC262" s="2" cm="1">
        <f t="array" ref="AC262">_xlfn.XLOOKUP(AC$1&amp;$R262,$C$3:$C$1662&amp;$D$3:$D$1662,$E$3:$E$1662,0,0,1)</f>
        <v>2000</v>
      </c>
    </row>
    <row r="263" spans="3:29" x14ac:dyDescent="0.4">
      <c r="C263" t="s">
        <v>758</v>
      </c>
      <c r="D263" t="s">
        <v>471</v>
      </c>
      <c r="E263">
        <v>2000</v>
      </c>
      <c r="R263" t="s">
        <v>196</v>
      </c>
      <c r="S263" s="2">
        <f t="shared" si="21"/>
        <v>10887560</v>
      </c>
      <c r="T263" s="2">
        <f t="shared" si="22"/>
        <v>11796700</v>
      </c>
      <c r="U263" s="2">
        <f t="shared" si="22"/>
        <v>8968800</v>
      </c>
      <c r="V263" s="2">
        <f t="shared" si="22"/>
        <v>13573200</v>
      </c>
      <c r="W263" s="2">
        <f t="shared" si="22"/>
        <v>8913300</v>
      </c>
      <c r="X263" s="2">
        <f t="shared" si="22"/>
        <v>11185800</v>
      </c>
      <c r="Y263" s="2" cm="1">
        <f t="array" ref="Y263">_xlfn.XLOOKUP(Y$1&amp;$R263,$C$3:$C$1662&amp;$D$3:$D$1662,$E$3:$E$1662,0,0,1)</f>
        <v>84100</v>
      </c>
      <c r="Z263" s="2" cm="1">
        <f t="array" ref="Z263">_xlfn.XLOOKUP(Z$1&amp;$R263,$C$3:$C$1662&amp;$D$3:$D$1662,$E$3:$E$1662,0,0,1)</f>
        <v>50400</v>
      </c>
      <c r="AA263" s="2" cm="1">
        <f t="array" ref="AA263">_xlfn.XLOOKUP(AA$1&amp;$R263,$C$3:$C$1662&amp;$D$3:$D$1662,$E$3:$E$1662,0,0,1)</f>
        <v>152600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28700</v>
      </c>
    </row>
    <row r="264" spans="3:29" x14ac:dyDescent="0.4">
      <c r="C264" t="s">
        <v>758</v>
      </c>
      <c r="D264" t="s">
        <v>472</v>
      </c>
      <c r="E264">
        <v>28700</v>
      </c>
      <c r="R264" t="s">
        <v>254</v>
      </c>
      <c r="S264" s="2">
        <f t="shared" si="21"/>
        <v>10902380</v>
      </c>
      <c r="T264" s="2">
        <f t="shared" si="22"/>
        <v>11829800</v>
      </c>
      <c r="U264" s="2">
        <f t="shared" si="22"/>
        <v>8984600</v>
      </c>
      <c r="V264" s="2">
        <f t="shared" si="22"/>
        <v>13578500</v>
      </c>
      <c r="W264" s="2">
        <f t="shared" si="22"/>
        <v>8926900</v>
      </c>
      <c r="X264" s="2">
        <f t="shared" si="22"/>
        <v>11192100</v>
      </c>
      <c r="Y264" s="2" cm="1">
        <f t="array" ref="Y264">_xlfn.XLOOKUP(Y$1&amp;$R264,$C$3:$C$1662&amp;$D$3:$D$1662,$E$3:$E$1662,0,0,1)</f>
        <v>33100</v>
      </c>
      <c r="Z264" s="2" cm="1">
        <f t="array" ref="Z264">_xlfn.XLOOKUP(Z$1&amp;$R264,$C$3:$C$1662&amp;$D$3:$D$1662,$E$3:$E$1662,0,0,1)</f>
        <v>15800</v>
      </c>
      <c r="AA264" s="2" cm="1">
        <f t="array" ref="AA264">_xlfn.XLOOKUP(AA$1&amp;$R264,$C$3:$C$1662&amp;$D$3:$D$1662,$E$3:$E$1662,0,0,1)</f>
        <v>5300</v>
      </c>
      <c r="AB264" s="2" cm="1">
        <f t="array" ref="AB264">_xlfn.XLOOKUP(AB$1&amp;$R264,$C$3:$C$1662&amp;$D$3:$D$1662,$E$3:$E$1662,0,0,1)</f>
        <v>13600</v>
      </c>
      <c r="AC264" s="2" cm="1">
        <f t="array" ref="AC264">_xlfn.XLOOKUP(AC$1&amp;$R264,$C$3:$C$1662&amp;$D$3:$D$1662,$E$3:$E$1662,0,0,1)</f>
        <v>6300</v>
      </c>
    </row>
    <row r="265" spans="3:29" x14ac:dyDescent="0.4">
      <c r="C265" t="s">
        <v>758</v>
      </c>
      <c r="D265" t="s">
        <v>473</v>
      </c>
      <c r="E265">
        <v>6300</v>
      </c>
      <c r="R265" t="s">
        <v>187</v>
      </c>
      <c r="S265" s="2">
        <f t="shared" si="21"/>
        <v>10921760</v>
      </c>
      <c r="T265" s="2">
        <f t="shared" si="22"/>
        <v>11843500</v>
      </c>
      <c r="U265" s="2">
        <f t="shared" si="22"/>
        <v>9000100</v>
      </c>
      <c r="V265" s="2">
        <f t="shared" si="22"/>
        <v>13635900</v>
      </c>
      <c r="W265" s="2">
        <f t="shared" si="22"/>
        <v>8934600</v>
      </c>
      <c r="X265" s="2">
        <f t="shared" si="22"/>
        <v>11194700</v>
      </c>
      <c r="Y265" s="2" cm="1">
        <f t="array" ref="Y265">_xlfn.XLOOKUP(Y$1&amp;$R265,$C$3:$C$1662&amp;$D$3:$D$1662,$E$3:$E$1662,0,0,1)</f>
        <v>13700</v>
      </c>
      <c r="Z265" s="2" cm="1">
        <f t="array" ref="Z265">_xlfn.XLOOKUP(Z$1&amp;$R265,$C$3:$C$1662&amp;$D$3:$D$1662,$E$3:$E$1662,0,0,1)</f>
        <v>15500</v>
      </c>
      <c r="AA265" s="2" cm="1">
        <f t="array" ref="AA265">_xlfn.XLOOKUP(AA$1&amp;$R265,$C$3:$C$1662&amp;$D$3:$D$1662,$E$3:$E$1662,0,0,1)</f>
        <v>57400</v>
      </c>
      <c r="AB265" s="2" cm="1">
        <f t="array" ref="AB265">_xlfn.XLOOKUP(AB$1&amp;$R265,$C$3:$C$1662&amp;$D$3:$D$1662,$E$3:$E$1662,0,0,1)</f>
        <v>7700</v>
      </c>
      <c r="AC265" s="2" cm="1">
        <f t="array" ref="AC265">_xlfn.XLOOKUP(AC$1&amp;$R265,$C$3:$C$1662&amp;$D$3:$D$1662,$E$3:$E$1662,0,0,1)</f>
        <v>2600</v>
      </c>
    </row>
    <row r="266" spans="3:29" x14ac:dyDescent="0.4">
      <c r="C266" t="s">
        <v>758</v>
      </c>
      <c r="D266" t="s">
        <v>474</v>
      </c>
      <c r="E266">
        <v>2600</v>
      </c>
      <c r="R266" t="s">
        <v>129</v>
      </c>
      <c r="S266" s="2">
        <f t="shared" si="21"/>
        <v>10940580</v>
      </c>
      <c r="T266" s="2">
        <f t="shared" si="22"/>
        <v>11850300</v>
      </c>
      <c r="U266" s="2">
        <f t="shared" si="22"/>
        <v>9061100</v>
      </c>
      <c r="V266" s="2">
        <f t="shared" si="22"/>
        <v>13639200</v>
      </c>
      <c r="W266" s="2">
        <f t="shared" si="22"/>
        <v>8954600</v>
      </c>
      <c r="X266" s="2">
        <f t="shared" si="22"/>
        <v>11197700</v>
      </c>
      <c r="Y266" s="2" cm="1">
        <f t="array" ref="Y266">_xlfn.XLOOKUP(Y$1&amp;$R266,$C$3:$C$1662&amp;$D$3:$D$1662,$E$3:$E$1662,0,0,1)</f>
        <v>6800</v>
      </c>
      <c r="Z266" s="2" cm="1">
        <f t="array" ref="Z266">_xlfn.XLOOKUP(Z$1&amp;$R266,$C$3:$C$1662&amp;$D$3:$D$1662,$E$3:$E$1662,0,0,1)</f>
        <v>61000</v>
      </c>
      <c r="AA266" s="2" cm="1">
        <f t="array" ref="AA266">_xlfn.XLOOKUP(AA$1&amp;$R266,$C$3:$C$1662&amp;$D$3:$D$1662,$E$3:$E$1662,0,0,1)</f>
        <v>3300</v>
      </c>
      <c r="AB266" s="2" cm="1">
        <f t="array" ref="AB266">_xlfn.XLOOKUP(AB$1&amp;$R266,$C$3:$C$1662&amp;$D$3:$D$1662,$E$3:$E$1662,0,0,1)</f>
        <v>20000</v>
      </c>
      <c r="AC266" s="2" cm="1">
        <f t="array" ref="AC266">_xlfn.XLOOKUP(AC$1&amp;$R266,$C$3:$C$1662&amp;$D$3:$D$1662,$E$3:$E$1662,0,0,1)</f>
        <v>3000</v>
      </c>
    </row>
    <row r="267" spans="3:29" x14ac:dyDescent="0.4">
      <c r="C267" t="s">
        <v>758</v>
      </c>
      <c r="D267" t="s">
        <v>475</v>
      </c>
      <c r="E267">
        <v>3000</v>
      </c>
      <c r="R267" t="s">
        <v>45</v>
      </c>
      <c r="S267" s="2">
        <f t="shared" si="21"/>
        <v>10969640</v>
      </c>
      <c r="T267" s="2">
        <f t="shared" si="22"/>
        <v>11863700</v>
      </c>
      <c r="U267" s="2">
        <f t="shared" si="22"/>
        <v>9085300</v>
      </c>
      <c r="V267" s="2">
        <f t="shared" si="22"/>
        <v>13663900</v>
      </c>
      <c r="W267" s="2">
        <f t="shared" si="22"/>
        <v>8963700</v>
      </c>
      <c r="X267" s="2">
        <f t="shared" si="22"/>
        <v>11271600</v>
      </c>
      <c r="Y267" s="2" cm="1">
        <f t="array" ref="Y267">_xlfn.XLOOKUP(Y$1&amp;$R267,$C$3:$C$1662&amp;$D$3:$D$1662,$E$3:$E$1662,0,0,1)</f>
        <v>13400</v>
      </c>
      <c r="Z267" s="2" cm="1">
        <f t="array" ref="Z267">_xlfn.XLOOKUP(Z$1&amp;$R267,$C$3:$C$1662&amp;$D$3:$D$1662,$E$3:$E$1662,0,0,1)</f>
        <v>24200</v>
      </c>
      <c r="AA267" s="2" cm="1">
        <f t="array" ref="AA267">_xlfn.XLOOKUP(AA$1&amp;$R267,$C$3:$C$1662&amp;$D$3:$D$1662,$E$3:$E$1662,0,0,1)</f>
        <v>24700</v>
      </c>
      <c r="AB267" s="2" cm="1">
        <f t="array" ref="AB267">_xlfn.XLOOKUP(AB$1&amp;$R267,$C$3:$C$1662&amp;$D$3:$D$1662,$E$3:$E$1662,0,0,1)</f>
        <v>9100</v>
      </c>
      <c r="AC267" s="2" cm="1">
        <f t="array" ref="AC267">_xlfn.XLOOKUP(AC$1&amp;$R267,$C$3:$C$1662&amp;$D$3:$D$1662,$E$3:$E$1662,0,0,1)</f>
        <v>73900</v>
      </c>
    </row>
    <row r="268" spans="3:29" x14ac:dyDescent="0.4">
      <c r="C268" t="s">
        <v>758</v>
      </c>
      <c r="D268" t="s">
        <v>476</v>
      </c>
      <c r="E268">
        <v>73900</v>
      </c>
      <c r="R268" t="s">
        <v>181</v>
      </c>
      <c r="S268" s="2">
        <f t="shared" si="21"/>
        <v>10999860</v>
      </c>
      <c r="T268" s="2">
        <f t="shared" si="22"/>
        <v>11895700</v>
      </c>
      <c r="U268" s="2">
        <f t="shared" si="22"/>
        <v>9104000</v>
      </c>
      <c r="V268" s="2">
        <f t="shared" si="22"/>
        <v>13717500</v>
      </c>
      <c r="W268" s="2">
        <f t="shared" si="22"/>
        <v>8980400</v>
      </c>
      <c r="X268" s="2">
        <f t="shared" si="22"/>
        <v>11301700</v>
      </c>
      <c r="Y268" s="2" cm="1">
        <f t="array" ref="Y268">_xlfn.XLOOKUP(Y$1&amp;$R268,$C$3:$C$1662&amp;$D$3:$D$1662,$E$3:$E$1662,0,0,1)</f>
        <v>32000</v>
      </c>
      <c r="Z268" s="2" cm="1">
        <f t="array" ref="Z268">_xlfn.XLOOKUP(Z$1&amp;$R268,$C$3:$C$1662&amp;$D$3:$D$1662,$E$3:$E$1662,0,0,1)</f>
        <v>18700</v>
      </c>
      <c r="AA268" s="2" cm="1">
        <f t="array" ref="AA268">_xlfn.XLOOKUP(AA$1&amp;$R268,$C$3:$C$1662&amp;$D$3:$D$1662,$E$3:$E$1662,0,0,1)</f>
        <v>53600</v>
      </c>
      <c r="AB268" s="2" cm="1">
        <f t="array" ref="AB268">_xlfn.XLOOKUP(AB$1&amp;$R268,$C$3:$C$1662&amp;$D$3:$D$1662,$E$3:$E$1662,0,0,1)</f>
        <v>16700</v>
      </c>
      <c r="AC268" s="2" cm="1">
        <f t="array" ref="AC268">_xlfn.XLOOKUP(AC$1&amp;$R268,$C$3:$C$1662&amp;$D$3:$D$1662,$E$3:$E$1662,0,0,1)</f>
        <v>30100</v>
      </c>
    </row>
    <row r="269" spans="3:29" x14ac:dyDescent="0.4">
      <c r="C269" t="s">
        <v>758</v>
      </c>
      <c r="D269" t="s">
        <v>477</v>
      </c>
      <c r="E269">
        <v>30100</v>
      </c>
      <c r="R269" t="s">
        <v>82</v>
      </c>
      <c r="S269" s="2">
        <f t="shared" si="21"/>
        <v>11029260</v>
      </c>
      <c r="T269" s="2">
        <f t="shared" si="22"/>
        <v>11901000</v>
      </c>
      <c r="U269" s="2">
        <f t="shared" si="22"/>
        <v>9128500</v>
      </c>
      <c r="V269" s="2">
        <f t="shared" si="22"/>
        <v>13756000</v>
      </c>
      <c r="W269" s="2">
        <f t="shared" si="22"/>
        <v>8997400</v>
      </c>
      <c r="X269" s="2">
        <f t="shared" si="22"/>
        <v>11363400</v>
      </c>
      <c r="Y269" s="2" cm="1">
        <f t="array" ref="Y269">_xlfn.XLOOKUP(Y$1&amp;$R269,$C$3:$C$1662&amp;$D$3:$D$1662,$E$3:$E$1662,0,0,1)</f>
        <v>5300</v>
      </c>
      <c r="Z269" s="2" cm="1">
        <f t="array" ref="Z269">_xlfn.XLOOKUP(Z$1&amp;$R269,$C$3:$C$1662&amp;$D$3:$D$1662,$E$3:$E$1662,0,0,1)</f>
        <v>24500</v>
      </c>
      <c r="AA269" s="2" cm="1">
        <f t="array" ref="AA269">_xlfn.XLOOKUP(AA$1&amp;$R269,$C$3:$C$1662&amp;$D$3:$D$1662,$E$3:$E$1662,0,0,1)</f>
        <v>38500</v>
      </c>
      <c r="AB269" s="2" cm="1">
        <f t="array" ref="AB269">_xlfn.XLOOKUP(AB$1&amp;$R269,$C$3:$C$1662&amp;$D$3:$D$1662,$E$3:$E$1662,0,0,1)</f>
        <v>17000</v>
      </c>
      <c r="AC269" s="2" cm="1">
        <f t="array" ref="AC269">_xlfn.XLOOKUP(AC$1&amp;$R269,$C$3:$C$1662&amp;$D$3:$D$1662,$E$3:$E$1662,0,0,1)</f>
        <v>61700</v>
      </c>
    </row>
    <row r="270" spans="3:29" x14ac:dyDescent="0.4">
      <c r="C270" t="s">
        <v>758</v>
      </c>
      <c r="D270" t="s">
        <v>478</v>
      </c>
      <c r="E270">
        <v>61700</v>
      </c>
      <c r="R270" t="s">
        <v>213</v>
      </c>
      <c r="S270" s="2">
        <f t="shared" si="21"/>
        <v>11049860</v>
      </c>
      <c r="T270" s="2">
        <f t="shared" si="22"/>
        <v>11908900</v>
      </c>
      <c r="U270" s="2">
        <f t="shared" si="22"/>
        <v>9136400</v>
      </c>
      <c r="V270" s="2">
        <f t="shared" si="22"/>
        <v>13773800</v>
      </c>
      <c r="W270" s="2">
        <f t="shared" si="22"/>
        <v>9038900</v>
      </c>
      <c r="X270" s="2">
        <f t="shared" si="22"/>
        <v>11391300</v>
      </c>
      <c r="Y270" s="2" cm="1">
        <f t="array" ref="Y270">_xlfn.XLOOKUP(Y$1&amp;$R270,$C$3:$C$1662&amp;$D$3:$D$1662,$E$3:$E$1662,0,0,1)</f>
        <v>7900</v>
      </c>
      <c r="Z270" s="2" cm="1">
        <f t="array" ref="Z270">_xlfn.XLOOKUP(Z$1&amp;$R270,$C$3:$C$1662&amp;$D$3:$D$1662,$E$3:$E$1662,0,0,1)</f>
        <v>7900</v>
      </c>
      <c r="AA270" s="2" cm="1">
        <f t="array" ref="AA270">_xlfn.XLOOKUP(AA$1&amp;$R270,$C$3:$C$1662&amp;$D$3:$D$1662,$E$3:$E$1662,0,0,1)</f>
        <v>17800</v>
      </c>
      <c r="AB270" s="2" cm="1">
        <f t="array" ref="AB270">_xlfn.XLOOKUP(AB$1&amp;$R270,$C$3:$C$1662&amp;$D$3:$D$1662,$E$3:$E$1662,0,0,1)</f>
        <v>41500</v>
      </c>
      <c r="AC270" s="2" cm="1">
        <f t="array" ref="AC270">_xlfn.XLOOKUP(AC$1&amp;$R270,$C$3:$C$1662&amp;$D$3:$D$1662,$E$3:$E$1662,0,0,1)</f>
        <v>27900</v>
      </c>
    </row>
    <row r="271" spans="3:29" x14ac:dyDescent="0.4">
      <c r="C271" t="s">
        <v>758</v>
      </c>
      <c r="D271" t="s">
        <v>479</v>
      </c>
      <c r="E271">
        <v>27900</v>
      </c>
      <c r="R271" t="s">
        <v>279</v>
      </c>
      <c r="S271" s="2">
        <f t="shared" si="21"/>
        <v>11067960</v>
      </c>
      <c r="T271" s="2">
        <f t="shared" si="22"/>
        <v>11934000</v>
      </c>
      <c r="U271" s="2">
        <f t="shared" si="22"/>
        <v>9146100</v>
      </c>
      <c r="V271" s="2">
        <f t="shared" si="22"/>
        <v>13787000</v>
      </c>
      <c r="W271" s="2">
        <f t="shared" si="22"/>
        <v>9062000</v>
      </c>
      <c r="X271" s="2">
        <f t="shared" si="22"/>
        <v>11410700</v>
      </c>
      <c r="Y271" s="2" cm="1">
        <f t="array" ref="Y271">_xlfn.XLOOKUP(Y$1&amp;$R271,$C$3:$C$1662&amp;$D$3:$D$1662,$E$3:$E$1662,0,0,1)</f>
        <v>25100</v>
      </c>
      <c r="Z271" s="2" cm="1">
        <f t="array" ref="Z271">_xlfn.XLOOKUP(Z$1&amp;$R271,$C$3:$C$1662&amp;$D$3:$D$1662,$E$3:$E$1662,0,0,1)</f>
        <v>9700</v>
      </c>
      <c r="AA271" s="2" cm="1">
        <f t="array" ref="AA271">_xlfn.XLOOKUP(AA$1&amp;$R271,$C$3:$C$1662&amp;$D$3:$D$1662,$E$3:$E$1662,0,0,1)</f>
        <v>13200</v>
      </c>
      <c r="AB271" s="2" cm="1">
        <f t="array" ref="AB271">_xlfn.XLOOKUP(AB$1&amp;$R271,$C$3:$C$1662&amp;$D$3:$D$1662,$E$3:$E$1662,0,0,1)</f>
        <v>23100</v>
      </c>
      <c r="AC271" s="2" cm="1">
        <f t="array" ref="AC271">_xlfn.XLOOKUP(AC$1&amp;$R271,$C$3:$C$1662&amp;$D$3:$D$1662,$E$3:$E$1662,0,0,1)</f>
        <v>19400</v>
      </c>
    </row>
    <row r="272" spans="3:29" x14ac:dyDescent="0.4">
      <c r="C272" t="s">
        <v>758</v>
      </c>
      <c r="D272" t="s">
        <v>480</v>
      </c>
      <c r="E272">
        <v>19400</v>
      </c>
      <c r="R272" t="s">
        <v>145</v>
      </c>
      <c r="S272" s="2">
        <f t="shared" si="21"/>
        <v>11084860</v>
      </c>
      <c r="T272" s="2">
        <f t="shared" si="22"/>
        <v>11957000</v>
      </c>
      <c r="U272" s="2">
        <f t="shared" si="22"/>
        <v>9192300</v>
      </c>
      <c r="V272" s="2">
        <f t="shared" si="22"/>
        <v>13791400</v>
      </c>
      <c r="W272" s="2">
        <f t="shared" si="22"/>
        <v>9069600</v>
      </c>
      <c r="X272" s="2">
        <f t="shared" si="22"/>
        <v>11414000</v>
      </c>
      <c r="Y272" s="2" cm="1">
        <f t="array" ref="Y272">_xlfn.XLOOKUP(Y$1&amp;$R272,$C$3:$C$1662&amp;$D$3:$D$1662,$E$3:$E$1662,0,0,1)</f>
        <v>23000</v>
      </c>
      <c r="Z272" s="2" cm="1">
        <f t="array" ref="Z272">_xlfn.XLOOKUP(Z$1&amp;$R272,$C$3:$C$1662&amp;$D$3:$D$1662,$E$3:$E$1662,0,0,1)</f>
        <v>46200</v>
      </c>
      <c r="AA272" s="2" cm="1">
        <f t="array" ref="AA272">_xlfn.XLOOKUP(AA$1&amp;$R272,$C$3:$C$1662&amp;$D$3:$D$1662,$E$3:$E$1662,0,0,1)</f>
        <v>4400</v>
      </c>
      <c r="AB272" s="2" cm="1">
        <f t="array" ref="AB272">_xlfn.XLOOKUP(AB$1&amp;$R272,$C$3:$C$1662&amp;$D$3:$D$1662,$E$3:$E$1662,0,0,1)</f>
        <v>7600</v>
      </c>
      <c r="AC272" s="2" cm="1">
        <f t="array" ref="AC272">_xlfn.XLOOKUP(AC$1&amp;$R272,$C$3:$C$1662&amp;$D$3:$D$1662,$E$3:$E$1662,0,0,1)</f>
        <v>3300</v>
      </c>
    </row>
    <row r="273" spans="3:29" x14ac:dyDescent="0.4">
      <c r="C273" t="s">
        <v>758</v>
      </c>
      <c r="D273" t="s">
        <v>481</v>
      </c>
      <c r="E273">
        <v>3300</v>
      </c>
      <c r="R273" t="s">
        <v>61</v>
      </c>
      <c r="S273" s="2">
        <f t="shared" si="21"/>
        <v>11105820</v>
      </c>
      <c r="T273" s="2">
        <f t="shared" si="22"/>
        <v>11967400</v>
      </c>
      <c r="U273" s="2">
        <f t="shared" si="22"/>
        <v>9214700</v>
      </c>
      <c r="V273" s="2">
        <f t="shared" si="22"/>
        <v>13818200</v>
      </c>
      <c r="W273" s="2">
        <f t="shared" si="22"/>
        <v>9081600</v>
      </c>
      <c r="X273" s="2">
        <f t="shared" si="22"/>
        <v>11447200</v>
      </c>
      <c r="Y273" s="2" cm="1">
        <f t="array" ref="Y273">_xlfn.XLOOKUP(Y$1&amp;$R273,$C$3:$C$1662&amp;$D$3:$D$1662,$E$3:$E$1662,0,0,1)</f>
        <v>10400</v>
      </c>
      <c r="Z273" s="2" cm="1">
        <f t="array" ref="Z273">_xlfn.XLOOKUP(Z$1&amp;$R273,$C$3:$C$1662&amp;$D$3:$D$1662,$E$3:$E$1662,0,0,1)</f>
        <v>22400</v>
      </c>
      <c r="AA273" s="2" cm="1">
        <f t="array" ref="AA273">_xlfn.XLOOKUP(AA$1&amp;$R273,$C$3:$C$1662&amp;$D$3:$D$1662,$E$3:$E$1662,0,0,1)</f>
        <v>26800</v>
      </c>
      <c r="AB273" s="2" cm="1">
        <f t="array" ref="AB273">_xlfn.XLOOKUP(AB$1&amp;$R273,$C$3:$C$1662&amp;$D$3:$D$1662,$E$3:$E$1662,0,0,1)</f>
        <v>12000</v>
      </c>
      <c r="AC273" s="2" cm="1">
        <f t="array" ref="AC273">_xlfn.XLOOKUP(AC$1&amp;$R273,$C$3:$C$1662&amp;$D$3:$D$1662,$E$3:$E$1662,0,0,1)</f>
        <v>33200</v>
      </c>
    </row>
    <row r="274" spans="3:29" x14ac:dyDescent="0.4">
      <c r="C274" t="s">
        <v>758</v>
      </c>
      <c r="D274" t="s">
        <v>482</v>
      </c>
      <c r="E274">
        <v>33200</v>
      </c>
      <c r="R274" t="s">
        <v>270</v>
      </c>
      <c r="S274" s="2">
        <f t="shared" si="21"/>
        <v>11130700</v>
      </c>
      <c r="T274" s="2">
        <f t="shared" si="22"/>
        <v>11992300</v>
      </c>
      <c r="U274" s="2">
        <f t="shared" si="22"/>
        <v>9268900</v>
      </c>
      <c r="V274" s="2">
        <f t="shared" si="22"/>
        <v>13829700</v>
      </c>
      <c r="W274" s="2">
        <f t="shared" si="22"/>
        <v>9091200</v>
      </c>
      <c r="X274" s="2">
        <f t="shared" si="22"/>
        <v>11471400</v>
      </c>
      <c r="Y274" s="2" cm="1">
        <f t="array" ref="Y274">_xlfn.XLOOKUP(Y$1&amp;$R274,$C$3:$C$1662&amp;$D$3:$D$1662,$E$3:$E$1662,0,0,1)</f>
        <v>24900</v>
      </c>
      <c r="Z274" s="2" cm="1">
        <f t="array" ref="Z274">_xlfn.XLOOKUP(Z$1&amp;$R274,$C$3:$C$1662&amp;$D$3:$D$1662,$E$3:$E$1662,0,0,1)</f>
        <v>54200</v>
      </c>
      <c r="AA274" s="2" cm="1">
        <f t="array" ref="AA274">_xlfn.XLOOKUP(AA$1&amp;$R274,$C$3:$C$1662&amp;$D$3:$D$1662,$E$3:$E$1662,0,0,1)</f>
        <v>11500</v>
      </c>
      <c r="AB274" s="2" cm="1">
        <f t="array" ref="AB274">_xlfn.XLOOKUP(AB$1&amp;$R274,$C$3:$C$1662&amp;$D$3:$D$1662,$E$3:$E$1662,0,0,1)</f>
        <v>9600</v>
      </c>
      <c r="AC274" s="2" cm="1">
        <f t="array" ref="AC274">_xlfn.XLOOKUP(AC$1&amp;$R274,$C$3:$C$1662&amp;$D$3:$D$1662,$E$3:$E$1662,0,0,1)</f>
        <v>24200</v>
      </c>
    </row>
    <row r="275" spans="3:29" x14ac:dyDescent="0.4">
      <c r="C275" t="s">
        <v>758</v>
      </c>
      <c r="D275" t="s">
        <v>483</v>
      </c>
      <c r="E275">
        <v>24200</v>
      </c>
      <c r="R275" t="s">
        <v>77</v>
      </c>
      <c r="S275" s="2">
        <f t="shared" si="21"/>
        <v>11184200</v>
      </c>
      <c r="T275" s="2">
        <f t="shared" si="22"/>
        <v>12007100</v>
      </c>
      <c r="U275" s="2">
        <f t="shared" si="22"/>
        <v>9307000</v>
      </c>
      <c r="V275" s="2">
        <f t="shared" si="22"/>
        <v>13990600</v>
      </c>
      <c r="W275" s="2">
        <f t="shared" si="22"/>
        <v>9108400</v>
      </c>
      <c r="X275" s="2">
        <f t="shared" si="22"/>
        <v>11507900</v>
      </c>
      <c r="Y275" s="2" cm="1">
        <f t="array" ref="Y275">_xlfn.XLOOKUP(Y$1&amp;$R275,$C$3:$C$1662&amp;$D$3:$D$1662,$E$3:$E$1662,0,0,1)</f>
        <v>14800</v>
      </c>
      <c r="Z275" s="2" cm="1">
        <f t="array" ref="Z275">_xlfn.XLOOKUP(Z$1&amp;$R275,$C$3:$C$1662&amp;$D$3:$D$1662,$E$3:$E$1662,0,0,1)</f>
        <v>38100</v>
      </c>
      <c r="AA275" s="2" cm="1">
        <f t="array" ref="AA275">_xlfn.XLOOKUP(AA$1&amp;$R275,$C$3:$C$1662&amp;$D$3:$D$1662,$E$3:$E$1662,0,0,1)</f>
        <v>160900</v>
      </c>
      <c r="AB275" s="2" cm="1">
        <f t="array" ref="AB275">_xlfn.XLOOKUP(AB$1&amp;$R275,$C$3:$C$1662&amp;$D$3:$D$1662,$E$3:$E$1662,0,0,1)</f>
        <v>17200</v>
      </c>
      <c r="AC275" s="2" cm="1">
        <f t="array" ref="AC275">_xlfn.XLOOKUP(AC$1&amp;$R275,$C$3:$C$1662&amp;$D$3:$D$1662,$E$3:$E$1662,0,0,1)</f>
        <v>36500</v>
      </c>
    </row>
    <row r="276" spans="3:29" x14ac:dyDescent="0.4">
      <c r="C276" t="s">
        <v>758</v>
      </c>
      <c r="D276" t="s">
        <v>484</v>
      </c>
      <c r="E276">
        <v>36500</v>
      </c>
      <c r="R276" t="s">
        <v>28</v>
      </c>
      <c r="S276" s="2">
        <f t="shared" si="21"/>
        <v>11264700</v>
      </c>
      <c r="T276" s="2">
        <f t="shared" ref="T276:X291" si="23">T275+Y276</f>
        <v>12048100</v>
      </c>
      <c r="U276" s="2">
        <f t="shared" si="23"/>
        <v>9333500</v>
      </c>
      <c r="V276" s="2">
        <f t="shared" si="23"/>
        <v>14007100</v>
      </c>
      <c r="W276" s="2">
        <f t="shared" si="23"/>
        <v>9122100</v>
      </c>
      <c r="X276" s="2">
        <f t="shared" si="23"/>
        <v>11812700</v>
      </c>
      <c r="Y276" s="2" cm="1">
        <f t="array" ref="Y276">_xlfn.XLOOKUP(Y$1&amp;$R276,$C$3:$C$1662&amp;$D$3:$D$1662,$E$3:$E$1662,0,0,1)</f>
        <v>41000</v>
      </c>
      <c r="Z276" s="2" cm="1">
        <f t="array" ref="Z276">_xlfn.XLOOKUP(Z$1&amp;$R276,$C$3:$C$1662&amp;$D$3:$D$1662,$E$3:$E$1662,0,0,1)</f>
        <v>26500</v>
      </c>
      <c r="AA276" s="2" cm="1">
        <f t="array" ref="AA276">_xlfn.XLOOKUP(AA$1&amp;$R276,$C$3:$C$1662&amp;$D$3:$D$1662,$E$3:$E$1662,0,0,1)</f>
        <v>16500</v>
      </c>
      <c r="AB276" s="2" cm="1">
        <f t="array" ref="AB276">_xlfn.XLOOKUP(AB$1&amp;$R276,$C$3:$C$1662&amp;$D$3:$D$1662,$E$3:$E$1662,0,0,1)</f>
        <v>13700</v>
      </c>
      <c r="AC276" s="2" cm="1">
        <f t="array" ref="AC276">_xlfn.XLOOKUP(AC$1&amp;$R276,$C$3:$C$1662&amp;$D$3:$D$1662,$E$3:$E$1662,0,0,1)</f>
        <v>304800</v>
      </c>
    </row>
    <row r="277" spans="3:29" x14ac:dyDescent="0.4">
      <c r="C277" t="s">
        <v>758</v>
      </c>
      <c r="D277" t="s">
        <v>485</v>
      </c>
      <c r="E277">
        <v>304800</v>
      </c>
      <c r="R277" t="s">
        <v>37</v>
      </c>
      <c r="S277" s="2">
        <f t="shared" si="21"/>
        <v>11272420</v>
      </c>
      <c r="T277" s="2">
        <f t="shared" si="23"/>
        <v>12049700</v>
      </c>
      <c r="U277" s="2">
        <f t="shared" si="23"/>
        <v>9334200</v>
      </c>
      <c r="V277" s="2">
        <f t="shared" si="23"/>
        <v>14018700</v>
      </c>
      <c r="W277" s="2">
        <f t="shared" si="23"/>
        <v>9133400</v>
      </c>
      <c r="X277" s="2">
        <f t="shared" si="23"/>
        <v>11826100</v>
      </c>
      <c r="Y277" s="2" cm="1">
        <f t="array" ref="Y277">_xlfn.XLOOKUP(Y$1&amp;$R277,$C$3:$C$1662&amp;$D$3:$D$1662,$E$3:$E$1662,0,0,1)</f>
        <v>1600</v>
      </c>
      <c r="Z277" s="2" cm="1">
        <f t="array" ref="Z277">_xlfn.XLOOKUP(Z$1&amp;$R277,$C$3:$C$1662&amp;$D$3:$D$1662,$E$3:$E$1662,0,0,1)</f>
        <v>700</v>
      </c>
      <c r="AA277" s="2" cm="1">
        <f t="array" ref="AA277">_xlfn.XLOOKUP(AA$1&amp;$R277,$C$3:$C$1662&amp;$D$3:$D$1662,$E$3:$E$1662,0,0,1)</f>
        <v>11600</v>
      </c>
      <c r="AB277" s="2" cm="1">
        <f t="array" ref="AB277">_xlfn.XLOOKUP(AB$1&amp;$R277,$C$3:$C$1662&amp;$D$3:$D$1662,$E$3:$E$1662,0,0,1)</f>
        <v>11300</v>
      </c>
      <c r="AC277" s="2" cm="1">
        <f t="array" ref="AC277">_xlfn.XLOOKUP(AC$1&amp;$R277,$C$3:$C$1662&amp;$D$3:$D$1662,$E$3:$E$1662,0,0,1)</f>
        <v>13400</v>
      </c>
    </row>
    <row r="278" spans="3:29" x14ac:dyDescent="0.4">
      <c r="C278" t="s">
        <v>758</v>
      </c>
      <c r="D278" t="s">
        <v>486</v>
      </c>
      <c r="E278">
        <v>13400</v>
      </c>
      <c r="R278" t="s">
        <v>43</v>
      </c>
      <c r="S278" s="2">
        <f t="shared" si="21"/>
        <v>11318920</v>
      </c>
      <c r="T278" s="2">
        <f t="shared" si="23"/>
        <v>12129800</v>
      </c>
      <c r="U278" s="2">
        <f t="shared" si="23"/>
        <v>9352100</v>
      </c>
      <c r="V278" s="2">
        <f t="shared" si="23"/>
        <v>14061800</v>
      </c>
      <c r="W278" s="2">
        <f t="shared" si="23"/>
        <v>9146700</v>
      </c>
      <c r="X278" s="2">
        <f t="shared" si="23"/>
        <v>11904200</v>
      </c>
      <c r="Y278" s="2" cm="1">
        <f t="array" ref="Y278">_xlfn.XLOOKUP(Y$1&amp;$R278,$C$3:$C$1662&amp;$D$3:$D$1662,$E$3:$E$1662,0,0,1)</f>
        <v>80100</v>
      </c>
      <c r="Z278" s="2" cm="1">
        <f t="array" ref="Z278">_xlfn.XLOOKUP(Z$1&amp;$R278,$C$3:$C$1662&amp;$D$3:$D$1662,$E$3:$E$1662,0,0,1)</f>
        <v>17900</v>
      </c>
      <c r="AA278" s="2" cm="1">
        <f t="array" ref="AA278">_xlfn.XLOOKUP(AA$1&amp;$R278,$C$3:$C$1662&amp;$D$3:$D$1662,$E$3:$E$1662,0,0,1)</f>
        <v>43100</v>
      </c>
      <c r="AB278" s="2" cm="1">
        <f t="array" ref="AB278">_xlfn.XLOOKUP(AB$1&amp;$R278,$C$3:$C$1662&amp;$D$3:$D$1662,$E$3:$E$1662,0,0,1)</f>
        <v>13300</v>
      </c>
      <c r="AC278" s="2" cm="1">
        <f t="array" ref="AC278">_xlfn.XLOOKUP(AC$1&amp;$R278,$C$3:$C$1662&amp;$D$3:$D$1662,$E$3:$E$1662,0,0,1)</f>
        <v>78100</v>
      </c>
    </row>
    <row r="279" spans="3:29" x14ac:dyDescent="0.4">
      <c r="C279" t="s">
        <v>758</v>
      </c>
      <c r="D279" t="s">
        <v>487</v>
      </c>
      <c r="E279">
        <v>78100</v>
      </c>
      <c r="R279" t="s">
        <v>66</v>
      </c>
      <c r="S279" s="2">
        <f t="shared" si="21"/>
        <v>11331760</v>
      </c>
      <c r="T279" s="2">
        <f t="shared" si="23"/>
        <v>12130200</v>
      </c>
      <c r="U279" s="2">
        <f t="shared" si="23"/>
        <v>9359300</v>
      </c>
      <c r="V279" s="2">
        <f t="shared" si="23"/>
        <v>14069400</v>
      </c>
      <c r="W279" s="2">
        <f t="shared" si="23"/>
        <v>9155700</v>
      </c>
      <c r="X279" s="2">
        <f t="shared" si="23"/>
        <v>11944200</v>
      </c>
      <c r="Y279" s="2" cm="1">
        <f t="array" ref="Y279">_xlfn.XLOOKUP(Y$1&amp;$R279,$C$3:$C$1662&amp;$D$3:$D$1662,$E$3:$E$1662,0,0,1)</f>
        <v>400</v>
      </c>
      <c r="Z279" s="2" cm="1">
        <f t="array" ref="Z279">_xlfn.XLOOKUP(Z$1&amp;$R279,$C$3:$C$1662&amp;$D$3:$D$1662,$E$3:$E$1662,0,0,1)</f>
        <v>7200</v>
      </c>
      <c r="AA279" s="2" cm="1">
        <f t="array" ref="AA279">_xlfn.XLOOKUP(AA$1&amp;$R279,$C$3:$C$1662&amp;$D$3:$D$1662,$E$3:$E$1662,0,0,1)</f>
        <v>7600</v>
      </c>
      <c r="AB279" s="2" cm="1">
        <f t="array" ref="AB279">_xlfn.XLOOKUP(AB$1&amp;$R279,$C$3:$C$1662&amp;$D$3:$D$1662,$E$3:$E$1662,0,0,1)</f>
        <v>9000</v>
      </c>
      <c r="AC279" s="2" cm="1">
        <f t="array" ref="AC279">_xlfn.XLOOKUP(AC$1&amp;$R279,$C$3:$C$1662&amp;$D$3:$D$1662,$E$3:$E$1662,0,0,1)</f>
        <v>40000</v>
      </c>
    </row>
    <row r="280" spans="3:29" x14ac:dyDescent="0.4">
      <c r="C280" t="s">
        <v>758</v>
      </c>
      <c r="D280" t="s">
        <v>488</v>
      </c>
      <c r="E280">
        <v>40000</v>
      </c>
      <c r="R280" t="s">
        <v>67</v>
      </c>
      <c r="S280" s="2">
        <f t="shared" si="21"/>
        <v>11355600</v>
      </c>
      <c r="T280" s="2">
        <f t="shared" si="23"/>
        <v>12192900</v>
      </c>
      <c r="U280" s="2">
        <f t="shared" si="23"/>
        <v>9369400</v>
      </c>
      <c r="V280" s="2">
        <f t="shared" si="23"/>
        <v>14079500</v>
      </c>
      <c r="W280" s="2">
        <f t="shared" si="23"/>
        <v>9174000</v>
      </c>
      <c r="X280" s="2">
        <f t="shared" si="23"/>
        <v>11962200</v>
      </c>
      <c r="Y280" s="2" cm="1">
        <f t="array" ref="Y280">_xlfn.XLOOKUP(Y$1&amp;$R280,$C$3:$C$1662&amp;$D$3:$D$1662,$E$3:$E$1662,0,0,1)</f>
        <v>62700</v>
      </c>
      <c r="Z280" s="2" cm="1">
        <f t="array" ref="Z280">_xlfn.XLOOKUP(Z$1&amp;$R280,$C$3:$C$1662&amp;$D$3:$D$1662,$E$3:$E$1662,0,0,1)</f>
        <v>10100</v>
      </c>
      <c r="AA280" s="2" cm="1">
        <f t="array" ref="AA280">_xlfn.XLOOKUP(AA$1&amp;$R280,$C$3:$C$1662&amp;$D$3:$D$1662,$E$3:$E$1662,0,0,1)</f>
        <v>10100</v>
      </c>
      <c r="AB280" s="2" cm="1">
        <f t="array" ref="AB280">_xlfn.XLOOKUP(AB$1&amp;$R280,$C$3:$C$1662&amp;$D$3:$D$1662,$E$3:$E$1662,0,0,1)</f>
        <v>18300</v>
      </c>
      <c r="AC280" s="2" cm="1">
        <f t="array" ref="AC280">_xlfn.XLOOKUP(AC$1&amp;$R280,$C$3:$C$1662&amp;$D$3:$D$1662,$E$3:$E$1662,0,0,1)</f>
        <v>18000</v>
      </c>
    </row>
    <row r="281" spans="3:29" x14ac:dyDescent="0.4">
      <c r="C281" t="s">
        <v>758</v>
      </c>
      <c r="D281" t="s">
        <v>489</v>
      </c>
      <c r="E281">
        <v>18000</v>
      </c>
      <c r="R281" t="s">
        <v>12</v>
      </c>
      <c r="S281" s="2">
        <f t="shared" si="21"/>
        <v>11369180</v>
      </c>
      <c r="T281" s="2">
        <f t="shared" si="23"/>
        <v>12208900</v>
      </c>
      <c r="U281" s="2">
        <f t="shared" si="23"/>
        <v>9370400</v>
      </c>
      <c r="V281" s="2">
        <f t="shared" si="23"/>
        <v>14107600</v>
      </c>
      <c r="W281" s="2">
        <f t="shared" si="23"/>
        <v>9187200</v>
      </c>
      <c r="X281" s="2">
        <f t="shared" si="23"/>
        <v>11971800</v>
      </c>
      <c r="Y281" s="2" cm="1">
        <f t="array" ref="Y281">_xlfn.XLOOKUP(Y$1&amp;$R281,$C$3:$C$1662&amp;$D$3:$D$1662,$E$3:$E$1662,0,0,1)</f>
        <v>16000</v>
      </c>
      <c r="Z281" s="2" cm="1">
        <f t="array" ref="Z281">_xlfn.XLOOKUP(Z$1&amp;$R281,$C$3:$C$1662&amp;$D$3:$D$1662,$E$3:$E$1662,0,0,1)</f>
        <v>1000</v>
      </c>
      <c r="AA281" s="2" cm="1">
        <f t="array" ref="AA281">_xlfn.XLOOKUP(AA$1&amp;$R281,$C$3:$C$1662&amp;$D$3:$D$1662,$E$3:$E$1662,0,0,1)</f>
        <v>28100</v>
      </c>
      <c r="AB281" s="2" cm="1">
        <f t="array" ref="AB281">_xlfn.XLOOKUP(AB$1&amp;$R281,$C$3:$C$1662&amp;$D$3:$D$1662,$E$3:$E$1662,0,0,1)</f>
        <v>13200</v>
      </c>
      <c r="AC281" s="2" cm="1">
        <f t="array" ref="AC281">_xlfn.XLOOKUP(AC$1&amp;$R281,$C$3:$C$1662&amp;$D$3:$D$1662,$E$3:$E$1662,0,0,1)</f>
        <v>9600</v>
      </c>
    </row>
    <row r="282" spans="3:29" x14ac:dyDescent="0.4">
      <c r="C282" t="s">
        <v>758</v>
      </c>
      <c r="D282" t="s">
        <v>490</v>
      </c>
      <c r="E282">
        <v>9600</v>
      </c>
      <c r="R282" t="s">
        <v>19</v>
      </c>
      <c r="S282" s="2">
        <f t="shared" si="21"/>
        <v>11395120</v>
      </c>
      <c r="T282" s="2">
        <f t="shared" si="23"/>
        <v>12216800</v>
      </c>
      <c r="U282" s="2">
        <f t="shared" si="23"/>
        <v>9439300</v>
      </c>
      <c r="V282" s="2">
        <f t="shared" si="23"/>
        <v>14111400</v>
      </c>
      <c r="W282" s="2">
        <f t="shared" si="23"/>
        <v>9204500</v>
      </c>
      <c r="X282" s="2">
        <f t="shared" si="23"/>
        <v>12003600</v>
      </c>
      <c r="Y282" s="2" cm="1">
        <f t="array" ref="Y282">_xlfn.XLOOKUP(Y$1&amp;$R282,$C$3:$C$1662&amp;$D$3:$D$1662,$E$3:$E$1662,0,0,1)</f>
        <v>7900</v>
      </c>
      <c r="Z282" s="2" cm="1">
        <f t="array" ref="Z282">_xlfn.XLOOKUP(Z$1&amp;$R282,$C$3:$C$1662&amp;$D$3:$D$1662,$E$3:$E$1662,0,0,1)</f>
        <v>68900</v>
      </c>
      <c r="AA282" s="2" cm="1">
        <f t="array" ref="AA282">_xlfn.XLOOKUP(AA$1&amp;$R282,$C$3:$C$1662&amp;$D$3:$D$1662,$E$3:$E$1662,0,0,1)</f>
        <v>3800</v>
      </c>
      <c r="AB282" s="2" cm="1">
        <f t="array" ref="AB282">_xlfn.XLOOKUP(AB$1&amp;$R282,$C$3:$C$1662&amp;$D$3:$D$1662,$E$3:$E$1662,0,0,1)</f>
        <v>17300</v>
      </c>
      <c r="AC282" s="2" cm="1">
        <f t="array" ref="AC282">_xlfn.XLOOKUP(AC$1&amp;$R282,$C$3:$C$1662&amp;$D$3:$D$1662,$E$3:$E$1662,0,0,1)</f>
        <v>31800</v>
      </c>
    </row>
    <row r="283" spans="3:29" x14ac:dyDescent="0.4">
      <c r="C283" t="s">
        <v>758</v>
      </c>
      <c r="D283" t="s">
        <v>491</v>
      </c>
      <c r="E283">
        <v>31800</v>
      </c>
      <c r="R283" t="s">
        <v>31</v>
      </c>
      <c r="S283" s="2">
        <f t="shared" si="21"/>
        <v>11441520</v>
      </c>
      <c r="T283" s="2">
        <f t="shared" si="23"/>
        <v>12283900</v>
      </c>
      <c r="U283" s="2">
        <f t="shared" si="23"/>
        <v>9470400</v>
      </c>
      <c r="V283" s="2">
        <f t="shared" si="23"/>
        <v>14137300</v>
      </c>
      <c r="W283" s="2">
        <f t="shared" si="23"/>
        <v>9226500</v>
      </c>
      <c r="X283" s="2">
        <f t="shared" si="23"/>
        <v>12089500</v>
      </c>
      <c r="Y283" s="2" cm="1">
        <f t="array" ref="Y283">_xlfn.XLOOKUP(Y$1&amp;$R283,$C$3:$C$1662&amp;$D$3:$D$1662,$E$3:$E$1662,0,0,1)</f>
        <v>67100</v>
      </c>
      <c r="Z283" s="2" cm="1">
        <f t="array" ref="Z283">_xlfn.XLOOKUP(Z$1&amp;$R283,$C$3:$C$1662&amp;$D$3:$D$1662,$E$3:$E$1662,0,0,1)</f>
        <v>31100</v>
      </c>
      <c r="AA283" s="2" cm="1">
        <f t="array" ref="AA283">_xlfn.XLOOKUP(AA$1&amp;$R283,$C$3:$C$1662&amp;$D$3:$D$1662,$E$3:$E$1662,0,0,1)</f>
        <v>25900</v>
      </c>
      <c r="AB283" s="2" cm="1">
        <f t="array" ref="AB283">_xlfn.XLOOKUP(AB$1&amp;$R283,$C$3:$C$1662&amp;$D$3:$D$1662,$E$3:$E$1662,0,0,1)</f>
        <v>22000</v>
      </c>
      <c r="AC283" s="2" cm="1">
        <f t="array" ref="AC283">_xlfn.XLOOKUP(AC$1&amp;$R283,$C$3:$C$1662&amp;$D$3:$D$1662,$E$3:$E$1662,0,0,1)</f>
        <v>85900</v>
      </c>
    </row>
    <row r="284" spans="3:29" x14ac:dyDescent="0.4">
      <c r="C284" t="s">
        <v>758</v>
      </c>
      <c r="D284" t="s">
        <v>492</v>
      </c>
      <c r="E284">
        <v>85900</v>
      </c>
      <c r="R284" t="s">
        <v>91</v>
      </c>
      <c r="S284" s="2">
        <f t="shared" si="21"/>
        <v>11467120</v>
      </c>
      <c r="T284" s="2">
        <f t="shared" si="23"/>
        <v>12303000</v>
      </c>
      <c r="U284" s="2">
        <f t="shared" si="23"/>
        <v>9473800</v>
      </c>
      <c r="V284" s="2">
        <f t="shared" si="23"/>
        <v>14190800</v>
      </c>
      <c r="W284" s="2">
        <f t="shared" si="23"/>
        <v>9241100</v>
      </c>
      <c r="X284" s="2">
        <f t="shared" si="23"/>
        <v>12126900</v>
      </c>
      <c r="Y284" s="2" cm="1">
        <f t="array" ref="Y284">_xlfn.XLOOKUP(Y$1&amp;$R284,$C$3:$C$1662&amp;$D$3:$D$1662,$E$3:$E$1662,0,0,1)</f>
        <v>19100</v>
      </c>
      <c r="Z284" s="2" cm="1">
        <f t="array" ref="Z284">_xlfn.XLOOKUP(Z$1&amp;$R284,$C$3:$C$1662&amp;$D$3:$D$1662,$E$3:$E$1662,0,0,1)</f>
        <v>3400</v>
      </c>
      <c r="AA284" s="2" cm="1">
        <f t="array" ref="AA284">_xlfn.XLOOKUP(AA$1&amp;$R284,$C$3:$C$1662&amp;$D$3:$D$1662,$E$3:$E$1662,0,0,1)</f>
        <v>53500</v>
      </c>
      <c r="AB284" s="2" cm="1">
        <f t="array" ref="AB284">_xlfn.XLOOKUP(AB$1&amp;$R284,$C$3:$C$1662&amp;$D$3:$D$1662,$E$3:$E$1662,0,0,1)</f>
        <v>14600</v>
      </c>
      <c r="AC284" s="2" cm="1">
        <f t="array" ref="AC284">_xlfn.XLOOKUP(AC$1&amp;$R284,$C$3:$C$1662&amp;$D$3:$D$1662,$E$3:$E$1662,0,0,1)</f>
        <v>37400</v>
      </c>
    </row>
    <row r="285" spans="3:29" x14ac:dyDescent="0.4">
      <c r="C285" t="s">
        <v>758</v>
      </c>
      <c r="D285" t="s">
        <v>493</v>
      </c>
      <c r="E285">
        <v>37400</v>
      </c>
      <c r="R285" t="s">
        <v>169</v>
      </c>
      <c r="S285" s="2">
        <f t="shared" si="21"/>
        <v>11489120</v>
      </c>
      <c r="T285" s="2">
        <f t="shared" si="23"/>
        <v>12339600</v>
      </c>
      <c r="U285" s="2">
        <f t="shared" si="23"/>
        <v>9480300</v>
      </c>
      <c r="V285" s="2">
        <f t="shared" si="23"/>
        <v>14192400</v>
      </c>
      <c r="W285" s="2">
        <f t="shared" si="23"/>
        <v>9297100</v>
      </c>
      <c r="X285" s="2">
        <f t="shared" si="23"/>
        <v>12136200</v>
      </c>
      <c r="Y285" s="2" cm="1">
        <f t="array" ref="Y285">_xlfn.XLOOKUP(Y$1&amp;$R285,$C$3:$C$1662&amp;$D$3:$D$1662,$E$3:$E$1662,0,0,1)</f>
        <v>36600</v>
      </c>
      <c r="Z285" s="2" cm="1">
        <f t="array" ref="Z285">_xlfn.XLOOKUP(Z$1&amp;$R285,$C$3:$C$1662&amp;$D$3:$D$1662,$E$3:$E$1662,0,0,1)</f>
        <v>6500</v>
      </c>
      <c r="AA285" s="2" cm="1">
        <f t="array" ref="AA285">_xlfn.XLOOKUP(AA$1&amp;$R285,$C$3:$C$1662&amp;$D$3:$D$1662,$E$3:$E$1662,0,0,1)</f>
        <v>1600</v>
      </c>
      <c r="AB285" s="2" cm="1">
        <f t="array" ref="AB285">_xlfn.XLOOKUP(AB$1&amp;$R285,$C$3:$C$1662&amp;$D$3:$D$1662,$E$3:$E$1662,0,0,1)</f>
        <v>56000</v>
      </c>
      <c r="AC285" s="2" cm="1">
        <f t="array" ref="AC285">_xlfn.XLOOKUP(AC$1&amp;$R285,$C$3:$C$1662&amp;$D$3:$D$1662,$E$3:$E$1662,0,0,1)</f>
        <v>9300</v>
      </c>
    </row>
    <row r="286" spans="3:29" x14ac:dyDescent="0.4">
      <c r="C286" t="s">
        <v>758</v>
      </c>
      <c r="D286" t="s">
        <v>494</v>
      </c>
      <c r="E286">
        <v>9300</v>
      </c>
      <c r="R286" t="s">
        <v>52</v>
      </c>
      <c r="S286" s="2">
        <f t="shared" si="21"/>
        <v>11529220</v>
      </c>
      <c r="T286" s="2">
        <f t="shared" si="23"/>
        <v>12343600</v>
      </c>
      <c r="U286" s="2">
        <f t="shared" si="23"/>
        <v>9489300</v>
      </c>
      <c r="V286" s="2">
        <f t="shared" si="23"/>
        <v>14279300</v>
      </c>
      <c r="W286" s="2">
        <f t="shared" si="23"/>
        <v>9371700</v>
      </c>
      <c r="X286" s="2">
        <f t="shared" si="23"/>
        <v>12162200</v>
      </c>
      <c r="Y286" s="2" cm="1">
        <f t="array" ref="Y286">_xlfn.XLOOKUP(Y$1&amp;$R286,$C$3:$C$1662&amp;$D$3:$D$1662,$E$3:$E$1662,0,0,1)</f>
        <v>4000</v>
      </c>
      <c r="Z286" s="2" cm="1">
        <f t="array" ref="Z286">_xlfn.XLOOKUP(Z$1&amp;$R286,$C$3:$C$1662&amp;$D$3:$D$1662,$E$3:$E$1662,0,0,1)</f>
        <v>9000</v>
      </c>
      <c r="AA286" s="2" cm="1">
        <f t="array" ref="AA286">_xlfn.XLOOKUP(AA$1&amp;$R286,$C$3:$C$1662&amp;$D$3:$D$1662,$E$3:$E$1662,0,0,1)</f>
        <v>86900</v>
      </c>
      <c r="AB286" s="2" cm="1">
        <f t="array" ref="AB286">_xlfn.XLOOKUP(AB$1&amp;$R286,$C$3:$C$1662&amp;$D$3:$D$1662,$E$3:$E$1662,0,0,1)</f>
        <v>74600</v>
      </c>
      <c r="AC286" s="2" cm="1">
        <f t="array" ref="AC286">_xlfn.XLOOKUP(AC$1&amp;$R286,$C$3:$C$1662&amp;$D$3:$D$1662,$E$3:$E$1662,0,0,1)</f>
        <v>26000</v>
      </c>
    </row>
    <row r="287" spans="3:29" x14ac:dyDescent="0.4">
      <c r="C287" t="s">
        <v>758</v>
      </c>
      <c r="D287" t="s">
        <v>495</v>
      </c>
      <c r="E287">
        <v>26000</v>
      </c>
      <c r="R287" t="s">
        <v>72</v>
      </c>
      <c r="S287" s="2">
        <f t="shared" si="21"/>
        <v>11552060</v>
      </c>
      <c r="T287" s="2">
        <f t="shared" si="23"/>
        <v>12360900</v>
      </c>
      <c r="U287" s="2">
        <f t="shared" si="23"/>
        <v>9515600</v>
      </c>
      <c r="V287" s="2">
        <f t="shared" si="23"/>
        <v>14308300</v>
      </c>
      <c r="W287" s="2">
        <f t="shared" si="23"/>
        <v>9392900</v>
      </c>
      <c r="X287" s="2">
        <f t="shared" si="23"/>
        <v>12182600</v>
      </c>
      <c r="Y287" s="2" cm="1">
        <f t="array" ref="Y287">_xlfn.XLOOKUP(Y$1&amp;$R287,$C$3:$C$1662&amp;$D$3:$D$1662,$E$3:$E$1662,0,0,1)</f>
        <v>17300</v>
      </c>
      <c r="Z287" s="2" cm="1">
        <f t="array" ref="Z287">_xlfn.XLOOKUP(Z$1&amp;$R287,$C$3:$C$1662&amp;$D$3:$D$1662,$E$3:$E$1662,0,0,1)</f>
        <v>26300</v>
      </c>
      <c r="AA287" s="2" cm="1">
        <f t="array" ref="AA287">_xlfn.XLOOKUP(AA$1&amp;$R287,$C$3:$C$1662&amp;$D$3:$D$1662,$E$3:$E$1662,0,0,1)</f>
        <v>29000</v>
      </c>
      <c r="AB287" s="2" cm="1">
        <f t="array" ref="AB287">_xlfn.XLOOKUP(AB$1&amp;$R287,$C$3:$C$1662&amp;$D$3:$D$1662,$E$3:$E$1662,0,0,1)</f>
        <v>21200</v>
      </c>
      <c r="AC287" s="2" cm="1">
        <f t="array" ref="AC287">_xlfn.XLOOKUP(AC$1&amp;$R287,$C$3:$C$1662&amp;$D$3:$D$1662,$E$3:$E$1662,0,0,1)</f>
        <v>20400</v>
      </c>
    </row>
    <row r="288" spans="3:29" x14ac:dyDescent="0.4">
      <c r="C288" t="s">
        <v>758</v>
      </c>
      <c r="D288" t="s">
        <v>496</v>
      </c>
      <c r="E288">
        <v>20400</v>
      </c>
      <c r="R288" t="s">
        <v>277</v>
      </c>
      <c r="S288" s="2">
        <f t="shared" si="21"/>
        <v>11584460</v>
      </c>
      <c r="T288" s="2">
        <f t="shared" si="23"/>
        <v>12436600</v>
      </c>
      <c r="U288" s="2">
        <f t="shared" si="23"/>
        <v>9528200</v>
      </c>
      <c r="V288" s="2">
        <f t="shared" si="23"/>
        <v>14310900</v>
      </c>
      <c r="W288" s="2">
        <f t="shared" si="23"/>
        <v>9424600</v>
      </c>
      <c r="X288" s="2">
        <f t="shared" si="23"/>
        <v>12222000</v>
      </c>
      <c r="Y288" s="2" cm="1">
        <f t="array" ref="Y288">_xlfn.XLOOKUP(Y$1&amp;$R288,$C$3:$C$1662&amp;$D$3:$D$1662,$E$3:$E$1662,0,0,1)</f>
        <v>75700</v>
      </c>
      <c r="Z288" s="2" cm="1">
        <f t="array" ref="Z288">_xlfn.XLOOKUP(Z$1&amp;$R288,$C$3:$C$1662&amp;$D$3:$D$1662,$E$3:$E$1662,0,0,1)</f>
        <v>12600</v>
      </c>
      <c r="AA288" s="2" cm="1">
        <f t="array" ref="AA288">_xlfn.XLOOKUP(AA$1&amp;$R288,$C$3:$C$1662&amp;$D$3:$D$1662,$E$3:$E$1662,0,0,1)</f>
        <v>2600</v>
      </c>
      <c r="AB288" s="2" cm="1">
        <f t="array" ref="AB288">_xlfn.XLOOKUP(AB$1&amp;$R288,$C$3:$C$1662&amp;$D$3:$D$1662,$E$3:$E$1662,0,0,1)</f>
        <v>31700</v>
      </c>
      <c r="AC288" s="2" cm="1">
        <f t="array" ref="AC288">_xlfn.XLOOKUP(AC$1&amp;$R288,$C$3:$C$1662&amp;$D$3:$D$1662,$E$3:$E$1662,0,0,1)</f>
        <v>39400</v>
      </c>
    </row>
    <row r="289" spans="3:29" x14ac:dyDescent="0.4">
      <c r="C289" t="s">
        <v>758</v>
      </c>
      <c r="D289" t="s">
        <v>497</v>
      </c>
      <c r="E289">
        <v>39400</v>
      </c>
      <c r="R289" t="s">
        <v>56</v>
      </c>
      <c r="S289" s="2">
        <f t="shared" si="21"/>
        <v>11604080</v>
      </c>
      <c r="T289" s="2">
        <f t="shared" si="23"/>
        <v>12484200</v>
      </c>
      <c r="U289" s="2">
        <f t="shared" si="23"/>
        <v>9533700</v>
      </c>
      <c r="V289" s="2">
        <f t="shared" si="23"/>
        <v>14321500</v>
      </c>
      <c r="W289" s="2">
        <f t="shared" si="23"/>
        <v>9434900</v>
      </c>
      <c r="X289" s="2">
        <f t="shared" si="23"/>
        <v>12246100</v>
      </c>
      <c r="Y289" s="2" cm="1">
        <f t="array" ref="Y289">_xlfn.XLOOKUP(Y$1&amp;$R289,$C$3:$C$1662&amp;$D$3:$D$1662,$E$3:$E$1662,0,0,1)</f>
        <v>47600</v>
      </c>
      <c r="Z289" s="2" cm="1">
        <f t="array" ref="Z289">_xlfn.XLOOKUP(Z$1&amp;$R289,$C$3:$C$1662&amp;$D$3:$D$1662,$E$3:$E$1662,0,0,1)</f>
        <v>5500</v>
      </c>
      <c r="AA289" s="2" cm="1">
        <f t="array" ref="AA289">_xlfn.XLOOKUP(AA$1&amp;$R289,$C$3:$C$1662&amp;$D$3:$D$1662,$E$3:$E$1662,0,0,1)</f>
        <v>10600</v>
      </c>
      <c r="AB289" s="2" cm="1">
        <f t="array" ref="AB289">_xlfn.XLOOKUP(AB$1&amp;$R289,$C$3:$C$1662&amp;$D$3:$D$1662,$E$3:$E$1662,0,0,1)</f>
        <v>10300</v>
      </c>
      <c r="AC289" s="2" cm="1">
        <f t="array" ref="AC289">_xlfn.XLOOKUP(AC$1&amp;$R289,$C$3:$C$1662&amp;$D$3:$D$1662,$E$3:$E$1662,0,0,1)</f>
        <v>24100</v>
      </c>
    </row>
    <row r="290" spans="3:29" x14ac:dyDescent="0.4">
      <c r="C290" t="s">
        <v>758</v>
      </c>
      <c r="D290" t="s">
        <v>498</v>
      </c>
      <c r="E290">
        <v>24100</v>
      </c>
      <c r="R290" t="s">
        <v>35</v>
      </c>
      <c r="S290" s="2">
        <f t="shared" si="21"/>
        <v>11637060</v>
      </c>
      <c r="T290" s="2">
        <f t="shared" si="23"/>
        <v>12516700</v>
      </c>
      <c r="U290" s="2">
        <f t="shared" si="23"/>
        <v>9560600</v>
      </c>
      <c r="V290" s="2">
        <f t="shared" si="23"/>
        <v>14366100</v>
      </c>
      <c r="W290" s="2">
        <f t="shared" si="23"/>
        <v>9441500</v>
      </c>
      <c r="X290" s="2">
        <f t="shared" si="23"/>
        <v>12300400</v>
      </c>
      <c r="Y290" s="2" cm="1">
        <f t="array" ref="Y290">_xlfn.XLOOKUP(Y$1&amp;$R290,$C$3:$C$1662&amp;$D$3:$D$1662,$E$3:$E$1662,0,0,1)</f>
        <v>32500</v>
      </c>
      <c r="Z290" s="2" cm="1">
        <f t="array" ref="Z290">_xlfn.XLOOKUP(Z$1&amp;$R290,$C$3:$C$1662&amp;$D$3:$D$1662,$E$3:$E$1662,0,0,1)</f>
        <v>26900</v>
      </c>
      <c r="AA290" s="2" cm="1">
        <f t="array" ref="AA290">_xlfn.XLOOKUP(AA$1&amp;$R290,$C$3:$C$1662&amp;$D$3:$D$1662,$E$3:$E$1662,0,0,1)</f>
        <v>44600</v>
      </c>
      <c r="AB290" s="2" cm="1">
        <f t="array" ref="AB290">_xlfn.XLOOKUP(AB$1&amp;$R290,$C$3:$C$1662&amp;$D$3:$D$1662,$E$3:$E$1662,0,0,1)</f>
        <v>6600</v>
      </c>
      <c r="AC290" s="2" cm="1">
        <f t="array" ref="AC290">_xlfn.XLOOKUP(AC$1&amp;$R290,$C$3:$C$1662&amp;$D$3:$D$1662,$E$3:$E$1662,0,0,1)</f>
        <v>54300</v>
      </c>
    </row>
    <row r="291" spans="3:29" x14ac:dyDescent="0.4">
      <c r="C291" t="s">
        <v>758</v>
      </c>
      <c r="D291" t="s">
        <v>499</v>
      </c>
      <c r="E291">
        <v>54300</v>
      </c>
      <c r="R291" t="s">
        <v>309</v>
      </c>
      <c r="S291" s="2">
        <f t="shared" si="21"/>
        <v>11667620</v>
      </c>
      <c r="T291" s="2">
        <f t="shared" si="23"/>
        <v>12555700</v>
      </c>
      <c r="U291" s="2">
        <f t="shared" si="23"/>
        <v>9562500</v>
      </c>
      <c r="V291" s="2">
        <f t="shared" si="23"/>
        <v>14441800</v>
      </c>
      <c r="W291" s="2">
        <f t="shared" si="23"/>
        <v>9457000</v>
      </c>
      <c r="X291" s="2">
        <f t="shared" si="23"/>
        <v>12321100</v>
      </c>
      <c r="Y291" s="2" cm="1">
        <f t="array" ref="Y291">_xlfn.XLOOKUP(Y$1&amp;$R291,$C$3:$C$1662&amp;$D$3:$D$1662,$E$3:$E$1662,0,0,1)</f>
        <v>39000</v>
      </c>
      <c r="Z291" s="2" cm="1">
        <f t="array" ref="Z291">_xlfn.XLOOKUP(Z$1&amp;$R291,$C$3:$C$1662&amp;$D$3:$D$1662,$E$3:$E$1662,0,0,1)</f>
        <v>1900</v>
      </c>
      <c r="AA291" s="2" cm="1">
        <f t="array" ref="AA291">_xlfn.XLOOKUP(AA$1&amp;$R291,$C$3:$C$1662&amp;$D$3:$D$1662,$E$3:$E$1662,0,0,1)</f>
        <v>75700</v>
      </c>
      <c r="AB291" s="2" cm="1">
        <f t="array" ref="AB291">_xlfn.XLOOKUP(AB$1&amp;$R291,$C$3:$C$1662&amp;$D$3:$D$1662,$E$3:$E$1662,0,0,1)</f>
        <v>15500</v>
      </c>
      <c r="AC291" s="2" cm="1">
        <f t="array" ref="AC291">_xlfn.XLOOKUP(AC$1&amp;$R291,$C$3:$C$1662&amp;$D$3:$D$1662,$E$3:$E$1662,0,0,1)</f>
        <v>20700</v>
      </c>
    </row>
    <row r="292" spans="3:29" x14ac:dyDescent="0.4">
      <c r="C292" t="s">
        <v>758</v>
      </c>
      <c r="D292" t="s">
        <v>500</v>
      </c>
      <c r="E292">
        <v>20700</v>
      </c>
      <c r="R292" t="s">
        <v>278</v>
      </c>
      <c r="S292" s="2">
        <f t="shared" si="21"/>
        <v>11692400</v>
      </c>
      <c r="T292" s="2">
        <f t="shared" ref="T292:X307" si="24">T291+Y292</f>
        <v>12658300</v>
      </c>
      <c r="U292" s="2">
        <f t="shared" si="24"/>
        <v>9563100</v>
      </c>
      <c r="V292" s="2">
        <f t="shared" si="24"/>
        <v>14443200</v>
      </c>
      <c r="W292" s="2">
        <f t="shared" si="24"/>
        <v>9462900</v>
      </c>
      <c r="X292" s="2">
        <f t="shared" si="24"/>
        <v>12334500</v>
      </c>
      <c r="Y292" s="2" cm="1">
        <f t="array" ref="Y292">_xlfn.XLOOKUP(Y$1&amp;$R292,$C$3:$C$1662&amp;$D$3:$D$1662,$E$3:$E$1662,0,0,1)</f>
        <v>102600</v>
      </c>
      <c r="Z292" s="2" cm="1">
        <f t="array" ref="Z292">_xlfn.XLOOKUP(Z$1&amp;$R292,$C$3:$C$1662&amp;$D$3:$D$1662,$E$3:$E$1662,0,0,1)</f>
        <v>600</v>
      </c>
      <c r="AA292" s="2" cm="1">
        <f t="array" ref="AA292">_xlfn.XLOOKUP(AA$1&amp;$R292,$C$3:$C$1662&amp;$D$3:$D$1662,$E$3:$E$1662,0,0,1)</f>
        <v>1400</v>
      </c>
      <c r="AB292" s="2" cm="1">
        <f t="array" ref="AB292">_xlfn.XLOOKUP(AB$1&amp;$R292,$C$3:$C$1662&amp;$D$3:$D$1662,$E$3:$E$1662,0,0,1)</f>
        <v>5900</v>
      </c>
      <c r="AC292" s="2" cm="1">
        <f t="array" ref="AC292">_xlfn.XLOOKUP(AC$1&amp;$R292,$C$3:$C$1662&amp;$D$3:$D$1662,$E$3:$E$1662,0,0,1)</f>
        <v>13400</v>
      </c>
    </row>
    <row r="293" spans="3:29" x14ac:dyDescent="0.4">
      <c r="C293" t="s">
        <v>758</v>
      </c>
      <c r="D293" t="s">
        <v>501</v>
      </c>
      <c r="E293">
        <v>13400</v>
      </c>
      <c r="R293" t="s">
        <v>262</v>
      </c>
      <c r="S293" s="2">
        <f t="shared" si="21"/>
        <v>11717980</v>
      </c>
      <c r="T293" s="2">
        <f t="shared" si="24"/>
        <v>12684400</v>
      </c>
      <c r="U293" s="2">
        <f t="shared" si="24"/>
        <v>9600200</v>
      </c>
      <c r="V293" s="2">
        <f t="shared" si="24"/>
        <v>14474900</v>
      </c>
      <c r="W293" s="2">
        <f t="shared" si="24"/>
        <v>9478400</v>
      </c>
      <c r="X293" s="2">
        <f t="shared" si="24"/>
        <v>12352000</v>
      </c>
      <c r="Y293" s="2" cm="1">
        <f t="array" ref="Y293">_xlfn.XLOOKUP(Y$1&amp;$R293,$C$3:$C$1662&amp;$D$3:$D$1662,$E$3:$E$1662,0,0,1)</f>
        <v>26100</v>
      </c>
      <c r="Z293" s="2" cm="1">
        <f t="array" ref="Z293">_xlfn.XLOOKUP(Z$1&amp;$R293,$C$3:$C$1662&amp;$D$3:$D$1662,$E$3:$E$1662,0,0,1)</f>
        <v>37100</v>
      </c>
      <c r="AA293" s="2" cm="1">
        <f t="array" ref="AA293">_xlfn.XLOOKUP(AA$1&amp;$R293,$C$3:$C$1662&amp;$D$3:$D$1662,$E$3:$E$1662,0,0,1)</f>
        <v>31700</v>
      </c>
      <c r="AB293" s="2" cm="1">
        <f t="array" ref="AB293">_xlfn.XLOOKUP(AB$1&amp;$R293,$C$3:$C$1662&amp;$D$3:$D$1662,$E$3:$E$1662,0,0,1)</f>
        <v>15500</v>
      </c>
      <c r="AC293" s="2" cm="1">
        <f t="array" ref="AC293">_xlfn.XLOOKUP(AC$1&amp;$R293,$C$3:$C$1662&amp;$D$3:$D$1662,$E$3:$E$1662,0,0,1)</f>
        <v>17500</v>
      </c>
    </row>
    <row r="294" spans="3:29" x14ac:dyDescent="0.4">
      <c r="C294" t="s">
        <v>758</v>
      </c>
      <c r="D294" t="s">
        <v>502</v>
      </c>
      <c r="E294">
        <v>17500</v>
      </c>
      <c r="R294" t="s">
        <v>16</v>
      </c>
      <c r="S294" s="2">
        <f t="shared" si="21"/>
        <v>11748880</v>
      </c>
      <c r="T294" s="2">
        <f t="shared" si="24"/>
        <v>12795300</v>
      </c>
      <c r="U294" s="2">
        <f t="shared" si="24"/>
        <v>9605300</v>
      </c>
      <c r="V294" s="2">
        <f t="shared" si="24"/>
        <v>14481900</v>
      </c>
      <c r="W294" s="2">
        <f t="shared" si="24"/>
        <v>9502400</v>
      </c>
      <c r="X294" s="2">
        <f t="shared" si="24"/>
        <v>12359500</v>
      </c>
      <c r="Y294" s="2" cm="1">
        <f t="array" ref="Y294">_xlfn.XLOOKUP(Y$1&amp;$R294,$C$3:$C$1662&amp;$D$3:$D$1662,$E$3:$E$1662,0,0,1)</f>
        <v>110900</v>
      </c>
      <c r="Z294" s="2" cm="1">
        <f t="array" ref="Z294">_xlfn.XLOOKUP(Z$1&amp;$R294,$C$3:$C$1662&amp;$D$3:$D$1662,$E$3:$E$1662,0,0,1)</f>
        <v>5100</v>
      </c>
      <c r="AA294" s="2" cm="1">
        <f t="array" ref="AA294">_xlfn.XLOOKUP(AA$1&amp;$R294,$C$3:$C$1662&amp;$D$3:$D$1662,$E$3:$E$1662,0,0,1)</f>
        <v>7000</v>
      </c>
      <c r="AB294" s="2" cm="1">
        <f t="array" ref="AB294">_xlfn.XLOOKUP(AB$1&amp;$R294,$C$3:$C$1662&amp;$D$3:$D$1662,$E$3:$E$1662,0,0,1)</f>
        <v>24000</v>
      </c>
      <c r="AC294" s="2" cm="1">
        <f t="array" ref="AC294">_xlfn.XLOOKUP(AC$1&amp;$R294,$C$3:$C$1662&amp;$D$3:$D$1662,$E$3:$E$1662,0,0,1)</f>
        <v>7500</v>
      </c>
    </row>
    <row r="295" spans="3:29" x14ac:dyDescent="0.4">
      <c r="C295" t="s">
        <v>758</v>
      </c>
      <c r="D295" t="s">
        <v>503</v>
      </c>
      <c r="E295">
        <v>7500</v>
      </c>
      <c r="R295" t="s">
        <v>104</v>
      </c>
      <c r="S295" s="2">
        <f t="shared" si="21"/>
        <v>11787140</v>
      </c>
      <c r="T295" s="2">
        <f t="shared" si="24"/>
        <v>12819000</v>
      </c>
      <c r="U295" s="2">
        <f t="shared" si="24"/>
        <v>9610100</v>
      </c>
      <c r="V295" s="2">
        <f t="shared" si="24"/>
        <v>14558300</v>
      </c>
      <c r="W295" s="2">
        <f t="shared" si="24"/>
        <v>9537100</v>
      </c>
      <c r="X295" s="2">
        <f t="shared" si="24"/>
        <v>12411200</v>
      </c>
      <c r="Y295" s="2" cm="1">
        <f t="array" ref="Y295">_xlfn.XLOOKUP(Y$1&amp;$R295,$C$3:$C$1662&amp;$D$3:$D$1662,$E$3:$E$1662,0,0,1)</f>
        <v>23700</v>
      </c>
      <c r="Z295" s="2" cm="1">
        <f t="array" ref="Z295">_xlfn.XLOOKUP(Z$1&amp;$R295,$C$3:$C$1662&amp;$D$3:$D$1662,$E$3:$E$1662,0,0,1)</f>
        <v>4800</v>
      </c>
      <c r="AA295" s="2" cm="1">
        <f t="array" ref="AA295">_xlfn.XLOOKUP(AA$1&amp;$R295,$C$3:$C$1662&amp;$D$3:$D$1662,$E$3:$E$1662,0,0,1)</f>
        <v>76400</v>
      </c>
      <c r="AB295" s="2" cm="1">
        <f t="array" ref="AB295">_xlfn.XLOOKUP(AB$1&amp;$R295,$C$3:$C$1662&amp;$D$3:$D$1662,$E$3:$E$1662,0,0,1)</f>
        <v>34700</v>
      </c>
      <c r="AC295" s="2" cm="1">
        <f t="array" ref="AC295">_xlfn.XLOOKUP(AC$1&amp;$R295,$C$3:$C$1662&amp;$D$3:$D$1662,$E$3:$E$1662,0,0,1)</f>
        <v>51700</v>
      </c>
    </row>
    <row r="296" spans="3:29" x14ac:dyDescent="0.4">
      <c r="C296" t="s">
        <v>758</v>
      </c>
      <c r="D296" t="s">
        <v>504</v>
      </c>
      <c r="E296">
        <v>51700</v>
      </c>
      <c r="R296" t="s">
        <v>130</v>
      </c>
      <c r="S296" s="2">
        <f t="shared" si="21"/>
        <v>11817940</v>
      </c>
      <c r="T296" s="2">
        <f t="shared" si="24"/>
        <v>12854700</v>
      </c>
      <c r="U296" s="2">
        <f t="shared" si="24"/>
        <v>9617600</v>
      </c>
      <c r="V296" s="2">
        <f t="shared" si="24"/>
        <v>14604300</v>
      </c>
      <c r="W296" s="2">
        <f t="shared" si="24"/>
        <v>9546600</v>
      </c>
      <c r="X296" s="2">
        <f t="shared" si="24"/>
        <v>12466500</v>
      </c>
      <c r="Y296" s="2" cm="1">
        <f t="array" ref="Y296">_xlfn.XLOOKUP(Y$1&amp;$R296,$C$3:$C$1662&amp;$D$3:$D$1662,$E$3:$E$1662,0,0,1)</f>
        <v>35700</v>
      </c>
      <c r="Z296" s="2" cm="1">
        <f t="array" ref="Z296">_xlfn.XLOOKUP(Z$1&amp;$R296,$C$3:$C$1662&amp;$D$3:$D$1662,$E$3:$E$1662,0,0,1)</f>
        <v>7500</v>
      </c>
      <c r="AA296" s="2" cm="1">
        <f t="array" ref="AA296">_xlfn.XLOOKUP(AA$1&amp;$R296,$C$3:$C$1662&amp;$D$3:$D$1662,$E$3:$E$1662,0,0,1)</f>
        <v>46000</v>
      </c>
      <c r="AB296" s="2" cm="1">
        <f t="array" ref="AB296">_xlfn.XLOOKUP(AB$1&amp;$R296,$C$3:$C$1662&amp;$D$3:$D$1662,$E$3:$E$1662,0,0,1)</f>
        <v>9500</v>
      </c>
      <c r="AC296" s="2" cm="1">
        <f t="array" ref="AC296">_xlfn.XLOOKUP(AC$1&amp;$R296,$C$3:$C$1662&amp;$D$3:$D$1662,$E$3:$E$1662,0,0,1)</f>
        <v>55300</v>
      </c>
    </row>
    <row r="297" spans="3:29" x14ac:dyDescent="0.4">
      <c r="C297" t="s">
        <v>758</v>
      </c>
      <c r="D297" t="s">
        <v>505</v>
      </c>
      <c r="E297">
        <v>55300</v>
      </c>
      <c r="R297" t="s">
        <v>73</v>
      </c>
      <c r="S297" s="2">
        <f t="shared" si="21"/>
        <v>11854200</v>
      </c>
      <c r="T297" s="2">
        <f t="shared" si="24"/>
        <v>12885800</v>
      </c>
      <c r="U297" s="2">
        <f t="shared" si="24"/>
        <v>9665300</v>
      </c>
      <c r="V297" s="2">
        <f t="shared" si="24"/>
        <v>14646400</v>
      </c>
      <c r="W297" s="2">
        <f t="shared" si="24"/>
        <v>9595700</v>
      </c>
      <c r="X297" s="2">
        <f t="shared" si="24"/>
        <v>12477800</v>
      </c>
      <c r="Y297" s="2" cm="1">
        <f t="array" ref="Y297">_xlfn.XLOOKUP(Y$1&amp;$R297,$C$3:$C$1662&amp;$D$3:$D$1662,$E$3:$E$1662,0,0,1)</f>
        <v>31100</v>
      </c>
      <c r="Z297" s="2" cm="1">
        <f t="array" ref="Z297">_xlfn.XLOOKUP(Z$1&amp;$R297,$C$3:$C$1662&amp;$D$3:$D$1662,$E$3:$E$1662,0,0,1)</f>
        <v>47700</v>
      </c>
      <c r="AA297" s="2" cm="1">
        <f t="array" ref="AA297">_xlfn.XLOOKUP(AA$1&amp;$R297,$C$3:$C$1662&amp;$D$3:$D$1662,$E$3:$E$1662,0,0,1)</f>
        <v>42100</v>
      </c>
      <c r="AB297" s="2" cm="1">
        <f t="array" ref="AB297">_xlfn.XLOOKUP(AB$1&amp;$R297,$C$3:$C$1662&amp;$D$3:$D$1662,$E$3:$E$1662,0,0,1)</f>
        <v>49100</v>
      </c>
      <c r="AC297" s="2" cm="1">
        <f t="array" ref="AC297">_xlfn.XLOOKUP(AC$1&amp;$R297,$C$3:$C$1662&amp;$D$3:$D$1662,$E$3:$E$1662,0,0,1)</f>
        <v>11300</v>
      </c>
    </row>
    <row r="298" spans="3:29" x14ac:dyDescent="0.4">
      <c r="C298" t="s">
        <v>758</v>
      </c>
      <c r="D298" t="s">
        <v>506</v>
      </c>
      <c r="E298">
        <v>11300</v>
      </c>
      <c r="R298" t="s">
        <v>10</v>
      </c>
      <c r="S298" s="2">
        <f t="shared" si="21"/>
        <v>11887060</v>
      </c>
      <c r="T298" s="2">
        <f t="shared" si="24"/>
        <v>12932900</v>
      </c>
      <c r="U298" s="2">
        <f t="shared" si="24"/>
        <v>9702900</v>
      </c>
      <c r="V298" s="2">
        <f t="shared" si="24"/>
        <v>14683000</v>
      </c>
      <c r="W298" s="2">
        <f t="shared" si="24"/>
        <v>9625000</v>
      </c>
      <c r="X298" s="2">
        <f t="shared" si="24"/>
        <v>12491500</v>
      </c>
      <c r="Y298" s="2" cm="1">
        <f t="array" ref="Y298">_xlfn.XLOOKUP(Y$1&amp;$R298,$C$3:$C$1662&amp;$D$3:$D$1662,$E$3:$E$1662,0,0,1)</f>
        <v>47100</v>
      </c>
      <c r="Z298" s="2" cm="1">
        <f t="array" ref="Z298">_xlfn.XLOOKUP(Z$1&amp;$R298,$C$3:$C$1662&amp;$D$3:$D$1662,$E$3:$E$1662,0,0,1)</f>
        <v>37600</v>
      </c>
      <c r="AA298" s="2" cm="1">
        <f t="array" ref="AA298">_xlfn.XLOOKUP(AA$1&amp;$R298,$C$3:$C$1662&amp;$D$3:$D$1662,$E$3:$E$1662,0,0,1)</f>
        <v>36600</v>
      </c>
      <c r="AB298" s="2" cm="1">
        <f t="array" ref="AB298">_xlfn.XLOOKUP(AB$1&amp;$R298,$C$3:$C$1662&amp;$D$3:$D$1662,$E$3:$E$1662,0,0,1)</f>
        <v>29300</v>
      </c>
      <c r="AC298" s="2" cm="1">
        <f t="array" ref="AC298">_xlfn.XLOOKUP(AC$1&amp;$R298,$C$3:$C$1662&amp;$D$3:$D$1662,$E$3:$E$1662,0,0,1)</f>
        <v>13700</v>
      </c>
    </row>
    <row r="299" spans="3:29" x14ac:dyDescent="0.4">
      <c r="C299" t="s">
        <v>758</v>
      </c>
      <c r="D299" t="s">
        <v>507</v>
      </c>
      <c r="E299">
        <v>13700</v>
      </c>
      <c r="R299" t="s">
        <v>215</v>
      </c>
      <c r="S299" s="2">
        <f t="shared" si="21"/>
        <v>11929300</v>
      </c>
      <c r="T299" s="2">
        <f t="shared" si="24"/>
        <v>12968900</v>
      </c>
      <c r="U299" s="2">
        <f t="shared" si="24"/>
        <v>9743300</v>
      </c>
      <c r="V299" s="2">
        <f t="shared" si="24"/>
        <v>14772500</v>
      </c>
      <c r="W299" s="2">
        <f t="shared" si="24"/>
        <v>9650200</v>
      </c>
      <c r="X299" s="2">
        <f t="shared" si="24"/>
        <v>12511600</v>
      </c>
      <c r="Y299" s="2" cm="1">
        <f t="array" ref="Y299">_xlfn.XLOOKUP(Y$1&amp;$R299,$C$3:$C$1662&amp;$D$3:$D$1662,$E$3:$E$1662,0,0,1)</f>
        <v>36000</v>
      </c>
      <c r="Z299" s="2" cm="1">
        <f t="array" ref="Z299">_xlfn.XLOOKUP(Z$1&amp;$R299,$C$3:$C$1662&amp;$D$3:$D$1662,$E$3:$E$1662,0,0,1)</f>
        <v>40400</v>
      </c>
      <c r="AA299" s="2" cm="1">
        <f t="array" ref="AA299">_xlfn.XLOOKUP(AA$1&amp;$R299,$C$3:$C$1662&amp;$D$3:$D$1662,$E$3:$E$1662,0,0,1)</f>
        <v>89500</v>
      </c>
      <c r="AB299" s="2" cm="1">
        <f t="array" ref="AB299">_xlfn.XLOOKUP(AB$1&amp;$R299,$C$3:$C$1662&amp;$D$3:$D$1662,$E$3:$E$1662,0,0,1)</f>
        <v>25200</v>
      </c>
      <c r="AC299" s="2" cm="1">
        <f t="array" ref="AC299">_xlfn.XLOOKUP(AC$1&amp;$R299,$C$3:$C$1662&amp;$D$3:$D$1662,$E$3:$E$1662,0,0,1)</f>
        <v>20100</v>
      </c>
    </row>
    <row r="300" spans="3:29" x14ac:dyDescent="0.4">
      <c r="C300" t="s">
        <v>758</v>
      </c>
      <c r="D300" t="s">
        <v>508</v>
      </c>
      <c r="E300">
        <v>20100</v>
      </c>
      <c r="R300" t="s">
        <v>227</v>
      </c>
      <c r="S300" s="2">
        <f t="shared" si="21"/>
        <v>11959000</v>
      </c>
      <c r="T300" s="2">
        <f t="shared" si="24"/>
        <v>13012000</v>
      </c>
      <c r="U300" s="2">
        <f t="shared" si="24"/>
        <v>9787200</v>
      </c>
      <c r="V300" s="2">
        <f t="shared" si="24"/>
        <v>14803700</v>
      </c>
      <c r="W300" s="2">
        <f t="shared" si="24"/>
        <v>9673000</v>
      </c>
      <c r="X300" s="2">
        <f t="shared" si="24"/>
        <v>12519100</v>
      </c>
      <c r="Y300" s="2" cm="1">
        <f t="array" ref="Y300">_xlfn.XLOOKUP(Y$1&amp;$R300,$C$3:$C$1662&amp;$D$3:$D$1662,$E$3:$E$1662,0,0,1)</f>
        <v>43100</v>
      </c>
      <c r="Z300" s="2" cm="1">
        <f t="array" ref="Z300">_xlfn.XLOOKUP(Z$1&amp;$R300,$C$3:$C$1662&amp;$D$3:$D$1662,$E$3:$E$1662,0,0,1)</f>
        <v>43900</v>
      </c>
      <c r="AA300" s="2" cm="1">
        <f t="array" ref="AA300">_xlfn.XLOOKUP(AA$1&amp;$R300,$C$3:$C$1662&amp;$D$3:$D$1662,$E$3:$E$1662,0,0,1)</f>
        <v>31200</v>
      </c>
      <c r="AB300" s="2" cm="1">
        <f t="array" ref="AB300">_xlfn.XLOOKUP(AB$1&amp;$R300,$C$3:$C$1662&amp;$D$3:$D$1662,$E$3:$E$1662,0,0,1)</f>
        <v>22800</v>
      </c>
      <c r="AC300" s="2" cm="1">
        <f t="array" ref="AC300">_xlfn.XLOOKUP(AC$1&amp;$R300,$C$3:$C$1662&amp;$D$3:$D$1662,$E$3:$E$1662,0,0,1)</f>
        <v>7500</v>
      </c>
    </row>
    <row r="301" spans="3:29" x14ac:dyDescent="0.4">
      <c r="C301" t="s">
        <v>758</v>
      </c>
      <c r="D301" t="s">
        <v>509</v>
      </c>
      <c r="E301">
        <v>7500</v>
      </c>
      <c r="R301" t="s">
        <v>235</v>
      </c>
      <c r="S301" s="2">
        <f t="shared" si="21"/>
        <v>12003440</v>
      </c>
      <c r="T301" s="2">
        <f t="shared" si="24"/>
        <v>13030100</v>
      </c>
      <c r="U301" s="2">
        <f t="shared" si="24"/>
        <v>9835700</v>
      </c>
      <c r="V301" s="2">
        <f t="shared" si="24"/>
        <v>14930700</v>
      </c>
      <c r="W301" s="2">
        <f t="shared" si="24"/>
        <v>9690200</v>
      </c>
      <c r="X301" s="2">
        <f t="shared" si="24"/>
        <v>12530500</v>
      </c>
      <c r="Y301" s="2" cm="1">
        <f t="array" ref="Y301">_xlfn.XLOOKUP(Y$1&amp;$R301,$C$3:$C$1662&amp;$D$3:$D$1662,$E$3:$E$1662,0,0,1)</f>
        <v>18100</v>
      </c>
      <c r="Z301" s="2" cm="1">
        <f t="array" ref="Z301">_xlfn.XLOOKUP(Z$1&amp;$R301,$C$3:$C$1662&amp;$D$3:$D$1662,$E$3:$E$1662,0,0,1)</f>
        <v>48500</v>
      </c>
      <c r="AA301" s="2" cm="1">
        <f t="array" ref="AA301">_xlfn.XLOOKUP(AA$1&amp;$R301,$C$3:$C$1662&amp;$D$3:$D$1662,$E$3:$E$1662,0,0,1)</f>
        <v>127000</v>
      </c>
      <c r="AB301" s="2" cm="1">
        <f t="array" ref="AB301">_xlfn.XLOOKUP(AB$1&amp;$R301,$C$3:$C$1662&amp;$D$3:$D$1662,$E$3:$E$1662,0,0,1)</f>
        <v>17200</v>
      </c>
      <c r="AC301" s="2" cm="1">
        <f t="array" ref="AC301">_xlfn.XLOOKUP(AC$1&amp;$R301,$C$3:$C$1662&amp;$D$3:$D$1662,$E$3:$E$1662,0,0,1)</f>
        <v>11400</v>
      </c>
    </row>
    <row r="302" spans="3:29" x14ac:dyDescent="0.4">
      <c r="C302" t="s">
        <v>758</v>
      </c>
      <c r="D302" t="s">
        <v>510</v>
      </c>
      <c r="E302">
        <v>11400</v>
      </c>
      <c r="R302" t="s">
        <v>14</v>
      </c>
      <c r="S302" s="2">
        <f t="shared" si="21"/>
        <v>12022820</v>
      </c>
      <c r="T302" s="2">
        <f t="shared" si="24"/>
        <v>13060700</v>
      </c>
      <c r="U302" s="2">
        <f t="shared" si="24"/>
        <v>9845100</v>
      </c>
      <c r="V302" s="2">
        <f t="shared" si="24"/>
        <v>14956100</v>
      </c>
      <c r="W302" s="2">
        <f t="shared" si="24"/>
        <v>9706500</v>
      </c>
      <c r="X302" s="2">
        <f t="shared" si="24"/>
        <v>12545700</v>
      </c>
      <c r="Y302" s="2" cm="1">
        <f t="array" ref="Y302">_xlfn.XLOOKUP(Y$1&amp;$R302,$C$3:$C$1662&amp;$D$3:$D$1662,$E$3:$E$1662,0,0,1)</f>
        <v>30600</v>
      </c>
      <c r="Z302" s="2" cm="1">
        <f t="array" ref="Z302">_xlfn.XLOOKUP(Z$1&amp;$R302,$C$3:$C$1662&amp;$D$3:$D$1662,$E$3:$E$1662,0,0,1)</f>
        <v>9400</v>
      </c>
      <c r="AA302" s="2" cm="1">
        <f t="array" ref="AA302">_xlfn.XLOOKUP(AA$1&amp;$R302,$C$3:$C$1662&amp;$D$3:$D$1662,$E$3:$E$1662,0,0,1)</f>
        <v>25400</v>
      </c>
      <c r="AB302" s="2" cm="1">
        <f t="array" ref="AB302">_xlfn.XLOOKUP(AB$1&amp;$R302,$C$3:$C$1662&amp;$D$3:$D$1662,$E$3:$E$1662,0,0,1)</f>
        <v>16300</v>
      </c>
      <c r="AC302" s="2" cm="1">
        <f t="array" ref="AC302">_xlfn.XLOOKUP(AC$1&amp;$R302,$C$3:$C$1662&amp;$D$3:$D$1662,$E$3:$E$1662,0,0,1)</f>
        <v>15200</v>
      </c>
    </row>
    <row r="303" spans="3:29" x14ac:dyDescent="0.4">
      <c r="C303" t="s">
        <v>758</v>
      </c>
      <c r="D303" t="s">
        <v>511</v>
      </c>
      <c r="E303">
        <v>15200</v>
      </c>
      <c r="R303" t="s">
        <v>3</v>
      </c>
      <c r="S303" s="2">
        <f t="shared" si="21"/>
        <v>12122900</v>
      </c>
      <c r="T303" s="2">
        <f t="shared" si="24"/>
        <v>13141200</v>
      </c>
      <c r="U303" s="2">
        <f t="shared" si="24"/>
        <v>9876000</v>
      </c>
      <c r="V303" s="2">
        <f t="shared" si="24"/>
        <v>15254400</v>
      </c>
      <c r="W303" s="2">
        <f t="shared" si="24"/>
        <v>9756600</v>
      </c>
      <c r="X303" s="2">
        <f t="shared" si="24"/>
        <v>12586300</v>
      </c>
      <c r="Y303" s="2" cm="1">
        <f t="array" ref="Y303">_xlfn.XLOOKUP(Y$1&amp;$R303,$C$3:$C$1662&amp;$D$3:$D$1662,$E$3:$E$1662,0,0,1)</f>
        <v>80500</v>
      </c>
      <c r="Z303" s="2" cm="1">
        <f t="array" ref="Z303">_xlfn.XLOOKUP(Z$1&amp;$R303,$C$3:$C$1662&amp;$D$3:$D$1662,$E$3:$E$1662,0,0,1)</f>
        <v>30900</v>
      </c>
      <c r="AA303" s="2" cm="1">
        <f t="array" ref="AA303">_xlfn.XLOOKUP(AA$1&amp;$R303,$C$3:$C$1662&amp;$D$3:$D$1662,$E$3:$E$1662,0,0,1)</f>
        <v>298300</v>
      </c>
      <c r="AB303" s="2" cm="1">
        <f t="array" ref="AB303">_xlfn.XLOOKUP(AB$1&amp;$R303,$C$3:$C$1662&amp;$D$3:$D$1662,$E$3:$E$1662,0,0,1)</f>
        <v>50100</v>
      </c>
      <c r="AC303" s="2" cm="1">
        <f t="array" ref="AC303">_xlfn.XLOOKUP(AC$1&amp;$R303,$C$3:$C$1662&amp;$D$3:$D$1662,$E$3:$E$1662,0,0,1)</f>
        <v>40600</v>
      </c>
    </row>
    <row r="304" spans="3:29" x14ac:dyDescent="0.4">
      <c r="C304" t="s">
        <v>758</v>
      </c>
      <c r="D304" t="s">
        <v>512</v>
      </c>
      <c r="E304">
        <v>40600</v>
      </c>
      <c r="R304" t="s">
        <v>362</v>
      </c>
      <c r="S304" s="2">
        <f t="shared" si="21"/>
        <v>12159120</v>
      </c>
      <c r="T304" s="2">
        <f t="shared" si="24"/>
        <v>13185800</v>
      </c>
      <c r="U304" s="2">
        <f t="shared" si="24"/>
        <v>9923800</v>
      </c>
      <c r="V304" s="2">
        <f t="shared" si="24"/>
        <v>15320200</v>
      </c>
      <c r="W304" s="2">
        <f t="shared" si="24"/>
        <v>9762500</v>
      </c>
      <c r="X304" s="2">
        <f t="shared" si="24"/>
        <v>12603300</v>
      </c>
      <c r="Y304" s="2" cm="1">
        <f t="array" ref="Y304">_xlfn.XLOOKUP(Y$1&amp;$R304,$C$3:$C$1662&amp;$D$3:$D$1662,$E$3:$E$1662,0,0,1)</f>
        <v>44600</v>
      </c>
      <c r="Z304" s="2" cm="1">
        <f t="array" ref="Z304">_xlfn.XLOOKUP(Z$1&amp;$R304,$C$3:$C$1662&amp;$D$3:$D$1662,$E$3:$E$1662,0,0,1)</f>
        <v>47800</v>
      </c>
      <c r="AA304" s="2" cm="1">
        <f t="array" ref="AA304">_xlfn.XLOOKUP(AA$1&amp;$R304,$C$3:$C$1662&amp;$D$3:$D$1662,$E$3:$E$1662,0,0,1)</f>
        <v>65800</v>
      </c>
      <c r="AB304" s="2" cm="1">
        <f t="array" ref="AB304">_xlfn.XLOOKUP(AB$1&amp;$R304,$C$3:$C$1662&amp;$D$3:$D$1662,$E$3:$E$1662,0,0,1)</f>
        <v>5900</v>
      </c>
      <c r="AC304" s="2" cm="1">
        <f t="array" ref="AC304">_xlfn.XLOOKUP(AC$1&amp;$R304,$C$3:$C$1662&amp;$D$3:$D$1662,$E$3:$E$1662,0,0,1)</f>
        <v>17000</v>
      </c>
    </row>
    <row r="305" spans="3:29" x14ac:dyDescent="0.4">
      <c r="C305" t="s">
        <v>758</v>
      </c>
      <c r="D305" t="s">
        <v>695</v>
      </c>
      <c r="E305">
        <v>17000</v>
      </c>
      <c r="R305" t="s">
        <v>363</v>
      </c>
      <c r="S305" s="2">
        <f t="shared" si="21"/>
        <v>12179340</v>
      </c>
      <c r="T305" s="2">
        <f t="shared" si="24"/>
        <v>13226800</v>
      </c>
      <c r="U305" s="2">
        <f t="shared" si="24"/>
        <v>9943300</v>
      </c>
      <c r="V305" s="2">
        <f t="shared" si="24"/>
        <v>15330900</v>
      </c>
      <c r="W305" s="2">
        <f t="shared" si="24"/>
        <v>9781000</v>
      </c>
      <c r="X305" s="2">
        <f t="shared" si="24"/>
        <v>12614700</v>
      </c>
      <c r="Y305" s="2" cm="1">
        <f t="array" ref="Y305">_xlfn.XLOOKUP(Y$1&amp;$R305,$C$3:$C$1662&amp;$D$3:$D$1662,$E$3:$E$1662,0,0,1)</f>
        <v>41000</v>
      </c>
      <c r="Z305" s="2" cm="1">
        <f t="array" ref="Z305">_xlfn.XLOOKUP(Z$1&amp;$R305,$C$3:$C$1662&amp;$D$3:$D$1662,$E$3:$E$1662,0,0,1)</f>
        <v>19500</v>
      </c>
      <c r="AA305" s="2" cm="1">
        <f t="array" ref="AA305">_xlfn.XLOOKUP(AA$1&amp;$R305,$C$3:$C$1662&amp;$D$3:$D$1662,$E$3:$E$1662,0,0,1)</f>
        <v>10700</v>
      </c>
      <c r="AB305" s="2" cm="1">
        <f t="array" ref="AB305">_xlfn.XLOOKUP(AB$1&amp;$R305,$C$3:$C$1662&amp;$D$3:$D$1662,$E$3:$E$1662,0,0,1)</f>
        <v>18500</v>
      </c>
      <c r="AC305" s="2" cm="1">
        <f t="array" ref="AC305">_xlfn.XLOOKUP(AC$1&amp;$R305,$C$3:$C$1662&amp;$D$3:$D$1662,$E$3:$E$1662,0,0,1)</f>
        <v>11400</v>
      </c>
    </row>
    <row r="306" spans="3:29" x14ac:dyDescent="0.4">
      <c r="C306" t="s">
        <v>758</v>
      </c>
      <c r="D306" t="s">
        <v>696</v>
      </c>
      <c r="E306">
        <v>11400</v>
      </c>
      <c r="R306" t="s">
        <v>364</v>
      </c>
      <c r="S306" s="2">
        <f t="shared" si="21"/>
        <v>12198900</v>
      </c>
      <c r="T306" s="2">
        <f t="shared" si="24"/>
        <v>13245500</v>
      </c>
      <c r="U306" s="2">
        <f t="shared" si="24"/>
        <v>9980100</v>
      </c>
      <c r="V306" s="2">
        <f t="shared" si="24"/>
        <v>15347000</v>
      </c>
      <c r="W306" s="2">
        <f t="shared" si="24"/>
        <v>9800200</v>
      </c>
      <c r="X306" s="2">
        <f t="shared" si="24"/>
        <v>12621700</v>
      </c>
      <c r="Y306" s="2" cm="1">
        <f t="array" ref="Y306">_xlfn.XLOOKUP(Y$1&amp;$R306,$C$3:$C$1662&amp;$D$3:$D$1662,$E$3:$E$1662,0,0,1)</f>
        <v>18700</v>
      </c>
      <c r="Z306" s="2" cm="1">
        <f t="array" ref="Z306">_xlfn.XLOOKUP(Z$1&amp;$R306,$C$3:$C$1662&amp;$D$3:$D$1662,$E$3:$E$1662,0,0,1)</f>
        <v>36800</v>
      </c>
      <c r="AA306" s="2" cm="1">
        <f t="array" ref="AA306">_xlfn.XLOOKUP(AA$1&amp;$R306,$C$3:$C$1662&amp;$D$3:$D$1662,$E$3:$E$1662,0,0,1)</f>
        <v>16100</v>
      </c>
      <c r="AB306" s="2" cm="1">
        <f t="array" ref="AB306">_xlfn.XLOOKUP(AB$1&amp;$R306,$C$3:$C$1662&amp;$D$3:$D$1662,$E$3:$E$1662,0,0,1)</f>
        <v>19200</v>
      </c>
      <c r="AC306" s="2" cm="1">
        <f t="array" ref="AC306">_xlfn.XLOOKUP(AC$1&amp;$R306,$C$3:$C$1662&amp;$D$3:$D$1662,$E$3:$E$1662,0,0,1)</f>
        <v>7000</v>
      </c>
    </row>
    <row r="307" spans="3:29" x14ac:dyDescent="0.4">
      <c r="C307" t="s">
        <v>758</v>
      </c>
      <c r="D307" t="s">
        <v>697</v>
      </c>
      <c r="E307">
        <v>7000</v>
      </c>
      <c r="R307" t="s">
        <v>365</v>
      </c>
      <c r="S307" s="2">
        <f t="shared" si="21"/>
        <v>12219420</v>
      </c>
      <c r="T307" s="2">
        <f t="shared" si="24"/>
        <v>13280400</v>
      </c>
      <c r="U307" s="2">
        <f t="shared" si="24"/>
        <v>9981700</v>
      </c>
      <c r="V307" s="2">
        <f t="shared" si="24"/>
        <v>15385800</v>
      </c>
      <c r="W307" s="2">
        <f t="shared" si="24"/>
        <v>9813500</v>
      </c>
      <c r="X307" s="2">
        <f t="shared" si="24"/>
        <v>12635700</v>
      </c>
      <c r="Y307" s="2" cm="1">
        <f t="array" ref="Y307">_xlfn.XLOOKUP(Y$1&amp;$R307,$C$3:$C$1662&amp;$D$3:$D$1662,$E$3:$E$1662,0,0,1)</f>
        <v>34900</v>
      </c>
      <c r="Z307" s="2" cm="1">
        <f t="array" ref="Z307">_xlfn.XLOOKUP(Z$1&amp;$R307,$C$3:$C$1662&amp;$D$3:$D$1662,$E$3:$E$1662,0,0,1)</f>
        <v>1600</v>
      </c>
      <c r="AA307" s="2" cm="1">
        <f t="array" ref="AA307">_xlfn.XLOOKUP(AA$1&amp;$R307,$C$3:$C$1662&amp;$D$3:$D$1662,$E$3:$E$1662,0,0,1)</f>
        <v>38800</v>
      </c>
      <c r="AB307" s="2" cm="1">
        <f t="array" ref="AB307">_xlfn.XLOOKUP(AB$1&amp;$R307,$C$3:$C$1662&amp;$D$3:$D$1662,$E$3:$E$1662,0,0,1)</f>
        <v>13300</v>
      </c>
      <c r="AC307" s="2" cm="1">
        <f t="array" ref="AC307">_xlfn.XLOOKUP(AC$1&amp;$R307,$C$3:$C$1662&amp;$D$3:$D$1662,$E$3:$E$1662,0,0,1)</f>
        <v>14000</v>
      </c>
    </row>
    <row r="308" spans="3:29" x14ac:dyDescent="0.4">
      <c r="C308" t="s">
        <v>758</v>
      </c>
      <c r="D308" t="s">
        <v>698</v>
      </c>
      <c r="E308">
        <v>14000</v>
      </c>
      <c r="R308" t="s">
        <v>366</v>
      </c>
      <c r="S308" s="2">
        <f t="shared" si="21"/>
        <v>12246880</v>
      </c>
      <c r="T308" s="2">
        <f t="shared" ref="T308:X323" si="25">T307+Y308</f>
        <v>13289700</v>
      </c>
      <c r="U308" s="2">
        <f t="shared" si="25"/>
        <v>10023200</v>
      </c>
      <c r="V308" s="2">
        <f t="shared" si="25"/>
        <v>15417500</v>
      </c>
      <c r="W308" s="2">
        <f t="shared" si="25"/>
        <v>9853300</v>
      </c>
      <c r="X308" s="2">
        <f t="shared" si="25"/>
        <v>12650700</v>
      </c>
      <c r="Y308" s="2" cm="1">
        <f t="array" ref="Y308">_xlfn.XLOOKUP(Y$1&amp;$R308,$C$3:$C$1662&amp;$D$3:$D$1662,$E$3:$E$1662,0,0,1)</f>
        <v>9300</v>
      </c>
      <c r="Z308" s="2" cm="1">
        <f t="array" ref="Z308">_xlfn.XLOOKUP(Z$1&amp;$R308,$C$3:$C$1662&amp;$D$3:$D$1662,$E$3:$E$1662,0,0,1)</f>
        <v>41500</v>
      </c>
      <c r="AA308" s="2" cm="1">
        <f t="array" ref="AA308">_xlfn.XLOOKUP(AA$1&amp;$R308,$C$3:$C$1662&amp;$D$3:$D$1662,$E$3:$E$1662,0,0,1)</f>
        <v>31700</v>
      </c>
      <c r="AB308" s="2" cm="1">
        <f t="array" ref="AB308">_xlfn.XLOOKUP(AB$1&amp;$R308,$C$3:$C$1662&amp;$D$3:$D$1662,$E$3:$E$1662,0,0,1)</f>
        <v>39800</v>
      </c>
      <c r="AC308" s="2" cm="1">
        <f t="array" ref="AC308">_xlfn.XLOOKUP(AC$1&amp;$R308,$C$3:$C$1662&amp;$D$3:$D$1662,$E$3:$E$1662,0,0,1)</f>
        <v>15000</v>
      </c>
    </row>
    <row r="309" spans="3:29" x14ac:dyDescent="0.4">
      <c r="C309" t="s">
        <v>758</v>
      </c>
      <c r="D309" t="s">
        <v>699</v>
      </c>
      <c r="E309">
        <v>15000</v>
      </c>
      <c r="R309" t="s">
        <v>367</v>
      </c>
      <c r="S309" s="2">
        <f t="shared" si="21"/>
        <v>12285700</v>
      </c>
      <c r="T309" s="2">
        <f t="shared" si="25"/>
        <v>13378400</v>
      </c>
      <c r="U309" s="2">
        <f t="shared" si="25"/>
        <v>10033400</v>
      </c>
      <c r="V309" s="2">
        <f t="shared" si="25"/>
        <v>15445300</v>
      </c>
      <c r="W309" s="2">
        <f t="shared" si="25"/>
        <v>9870500</v>
      </c>
      <c r="X309" s="2">
        <f t="shared" si="25"/>
        <v>12700900</v>
      </c>
      <c r="Y309" s="2" cm="1">
        <f t="array" ref="Y309">_xlfn.XLOOKUP(Y$1&amp;$R309,$C$3:$C$1662&amp;$D$3:$D$1662,$E$3:$E$1662,0,0,1)</f>
        <v>88700</v>
      </c>
      <c r="Z309" s="2" cm="1">
        <f t="array" ref="Z309">_xlfn.XLOOKUP(Z$1&amp;$R309,$C$3:$C$1662&amp;$D$3:$D$1662,$E$3:$E$1662,0,0,1)</f>
        <v>10200</v>
      </c>
      <c r="AA309" s="2" cm="1">
        <f t="array" ref="AA309">_xlfn.XLOOKUP(AA$1&amp;$R309,$C$3:$C$1662&amp;$D$3:$D$1662,$E$3:$E$1662,0,0,1)</f>
        <v>27800</v>
      </c>
      <c r="AB309" s="2" cm="1">
        <f t="array" ref="AB309">_xlfn.XLOOKUP(AB$1&amp;$R309,$C$3:$C$1662&amp;$D$3:$D$1662,$E$3:$E$1662,0,0,1)</f>
        <v>17200</v>
      </c>
      <c r="AC309" s="2" cm="1">
        <f t="array" ref="AC309">_xlfn.XLOOKUP(AC$1&amp;$R309,$C$3:$C$1662&amp;$D$3:$D$1662,$E$3:$E$1662,0,0,1)</f>
        <v>50200</v>
      </c>
    </row>
    <row r="310" spans="3:29" x14ac:dyDescent="0.4">
      <c r="C310" t="s">
        <v>758</v>
      </c>
      <c r="D310" t="s">
        <v>700</v>
      </c>
      <c r="E310">
        <v>50200</v>
      </c>
      <c r="R310" t="s">
        <v>368</v>
      </c>
      <c r="S310" s="2">
        <f t="shared" si="21"/>
        <v>12331380</v>
      </c>
      <c r="T310" s="2">
        <f t="shared" si="25"/>
        <v>13430300</v>
      </c>
      <c r="U310" s="2">
        <f t="shared" si="25"/>
        <v>10039400</v>
      </c>
      <c r="V310" s="2">
        <f t="shared" si="25"/>
        <v>15466400</v>
      </c>
      <c r="W310" s="2">
        <f t="shared" si="25"/>
        <v>9907700</v>
      </c>
      <c r="X310" s="2">
        <f t="shared" si="25"/>
        <v>12813100</v>
      </c>
      <c r="Y310" s="2" cm="1">
        <f t="array" ref="Y310">_xlfn.XLOOKUP(Y$1&amp;$R310,$C$3:$C$1662&amp;$D$3:$D$1662,$E$3:$E$1662,0,0,1)</f>
        <v>51900</v>
      </c>
      <c r="Z310" s="2" cm="1">
        <f t="array" ref="Z310">_xlfn.XLOOKUP(Z$1&amp;$R310,$C$3:$C$1662&amp;$D$3:$D$1662,$E$3:$E$1662,0,0,1)</f>
        <v>6000</v>
      </c>
      <c r="AA310" s="2" cm="1">
        <f t="array" ref="AA310">_xlfn.XLOOKUP(AA$1&amp;$R310,$C$3:$C$1662&amp;$D$3:$D$1662,$E$3:$E$1662,0,0,1)</f>
        <v>21100</v>
      </c>
      <c r="AB310" s="2" cm="1">
        <f t="array" ref="AB310">_xlfn.XLOOKUP(AB$1&amp;$R310,$C$3:$C$1662&amp;$D$3:$D$1662,$E$3:$E$1662,0,0,1)</f>
        <v>37200</v>
      </c>
      <c r="AC310" s="2" cm="1">
        <f t="array" ref="AC310">_xlfn.XLOOKUP(AC$1&amp;$R310,$C$3:$C$1662&amp;$D$3:$D$1662,$E$3:$E$1662,0,0,1)</f>
        <v>112200</v>
      </c>
    </row>
    <row r="311" spans="3:29" x14ac:dyDescent="0.4">
      <c r="C311" t="s">
        <v>758</v>
      </c>
      <c r="D311" t="s">
        <v>701</v>
      </c>
      <c r="E311">
        <v>112200</v>
      </c>
      <c r="R311" t="s">
        <v>369</v>
      </c>
      <c r="S311" s="2">
        <f t="shared" si="21"/>
        <v>12355460</v>
      </c>
      <c r="T311" s="2">
        <f t="shared" si="25"/>
        <v>13443100</v>
      </c>
      <c r="U311" s="2">
        <f t="shared" si="25"/>
        <v>10060400</v>
      </c>
      <c r="V311" s="2">
        <f t="shared" si="25"/>
        <v>15508000</v>
      </c>
      <c r="W311" s="2">
        <f t="shared" si="25"/>
        <v>9934700</v>
      </c>
      <c r="X311" s="2">
        <f t="shared" si="25"/>
        <v>12831100</v>
      </c>
      <c r="Y311" s="2" cm="1">
        <f t="array" ref="Y311">_xlfn.XLOOKUP(Y$1&amp;$R311,$C$3:$C$1662&amp;$D$3:$D$1662,$E$3:$E$1662,0,0,1)</f>
        <v>12800</v>
      </c>
      <c r="Z311" s="2" cm="1">
        <f t="array" ref="Z311">_xlfn.XLOOKUP(Z$1&amp;$R311,$C$3:$C$1662&amp;$D$3:$D$1662,$E$3:$E$1662,0,0,1)</f>
        <v>21000</v>
      </c>
      <c r="AA311" s="2" cm="1">
        <f t="array" ref="AA311">_xlfn.XLOOKUP(AA$1&amp;$R311,$C$3:$C$1662&amp;$D$3:$D$1662,$E$3:$E$1662,0,0,1)</f>
        <v>41600</v>
      </c>
      <c r="AB311" s="2" cm="1">
        <f t="array" ref="AB311">_xlfn.XLOOKUP(AB$1&amp;$R311,$C$3:$C$1662&amp;$D$3:$D$1662,$E$3:$E$1662,0,0,1)</f>
        <v>27000</v>
      </c>
      <c r="AC311" s="2" cm="1">
        <f t="array" ref="AC311">_xlfn.XLOOKUP(AC$1&amp;$R311,$C$3:$C$1662&amp;$D$3:$D$1662,$E$3:$E$1662,0,0,1)</f>
        <v>18000</v>
      </c>
    </row>
    <row r="312" spans="3:29" x14ac:dyDescent="0.4">
      <c r="C312" t="s">
        <v>758</v>
      </c>
      <c r="D312" t="s">
        <v>702</v>
      </c>
      <c r="E312">
        <v>18000</v>
      </c>
      <c r="R312" t="s">
        <v>370</v>
      </c>
      <c r="S312" s="2">
        <f t="shared" si="21"/>
        <v>12401940</v>
      </c>
      <c r="T312" s="2">
        <f t="shared" si="25"/>
        <v>13531400</v>
      </c>
      <c r="U312" s="2">
        <f t="shared" si="25"/>
        <v>10068400</v>
      </c>
      <c r="V312" s="2">
        <f t="shared" si="25"/>
        <v>15603000</v>
      </c>
      <c r="W312" s="2">
        <f t="shared" si="25"/>
        <v>9963100</v>
      </c>
      <c r="X312" s="2">
        <f t="shared" si="25"/>
        <v>12843800</v>
      </c>
      <c r="Y312" s="2" cm="1">
        <f t="array" ref="Y312">_xlfn.XLOOKUP(Y$1&amp;$R312,$C$3:$C$1662&amp;$D$3:$D$1662,$E$3:$E$1662,0,0,1)</f>
        <v>88300</v>
      </c>
      <c r="Z312" s="2" cm="1">
        <f t="array" ref="Z312">_xlfn.XLOOKUP(Z$1&amp;$R312,$C$3:$C$1662&amp;$D$3:$D$1662,$E$3:$E$1662,0,0,1)</f>
        <v>8000</v>
      </c>
      <c r="AA312" s="2" cm="1">
        <f t="array" ref="AA312">_xlfn.XLOOKUP(AA$1&amp;$R312,$C$3:$C$1662&amp;$D$3:$D$1662,$E$3:$E$1662,0,0,1)</f>
        <v>95000</v>
      </c>
      <c r="AB312" s="2" cm="1">
        <f t="array" ref="AB312">_xlfn.XLOOKUP(AB$1&amp;$R312,$C$3:$C$1662&amp;$D$3:$D$1662,$E$3:$E$1662,0,0,1)</f>
        <v>28400</v>
      </c>
      <c r="AC312" s="2" cm="1">
        <f t="array" ref="AC312">_xlfn.XLOOKUP(AC$1&amp;$R312,$C$3:$C$1662&amp;$D$3:$D$1662,$E$3:$E$1662,0,0,1)</f>
        <v>12700</v>
      </c>
    </row>
    <row r="313" spans="3:29" x14ac:dyDescent="0.4">
      <c r="C313" t="s">
        <v>758</v>
      </c>
      <c r="D313" t="s">
        <v>703</v>
      </c>
      <c r="E313">
        <v>12700</v>
      </c>
      <c r="R313" t="s">
        <v>371</v>
      </c>
      <c r="S313" s="2">
        <f t="shared" si="21"/>
        <v>12435680</v>
      </c>
      <c r="T313" s="2">
        <f t="shared" si="25"/>
        <v>13605000</v>
      </c>
      <c r="U313" s="2">
        <f t="shared" si="25"/>
        <v>10095500</v>
      </c>
      <c r="V313" s="2">
        <f t="shared" si="25"/>
        <v>15617100</v>
      </c>
      <c r="W313" s="2">
        <f t="shared" si="25"/>
        <v>9999900</v>
      </c>
      <c r="X313" s="2">
        <f t="shared" si="25"/>
        <v>12860900</v>
      </c>
      <c r="Y313" s="2" cm="1">
        <f t="array" ref="Y313">_xlfn.XLOOKUP(Y$1&amp;$R313,$C$3:$C$1662&amp;$D$3:$D$1662,$E$3:$E$1662,0,0,1)</f>
        <v>73600</v>
      </c>
      <c r="Z313" s="2" cm="1">
        <f t="array" ref="Z313">_xlfn.XLOOKUP(Z$1&amp;$R313,$C$3:$C$1662&amp;$D$3:$D$1662,$E$3:$E$1662,0,0,1)</f>
        <v>27100</v>
      </c>
      <c r="AA313" s="2" cm="1">
        <f t="array" ref="AA313">_xlfn.XLOOKUP(AA$1&amp;$R313,$C$3:$C$1662&amp;$D$3:$D$1662,$E$3:$E$1662,0,0,1)</f>
        <v>14100</v>
      </c>
      <c r="AB313" s="2" cm="1">
        <f t="array" ref="AB313">_xlfn.XLOOKUP(AB$1&amp;$R313,$C$3:$C$1662&amp;$D$3:$D$1662,$E$3:$E$1662,0,0,1)</f>
        <v>36800</v>
      </c>
      <c r="AC313" s="2" cm="1">
        <f t="array" ref="AC313">_xlfn.XLOOKUP(AC$1&amp;$R313,$C$3:$C$1662&amp;$D$3:$D$1662,$E$3:$E$1662,0,0,1)</f>
        <v>17100</v>
      </c>
    </row>
    <row r="314" spans="3:29" x14ac:dyDescent="0.4">
      <c r="C314" t="s">
        <v>758</v>
      </c>
      <c r="D314" t="s">
        <v>704</v>
      </c>
      <c r="E314">
        <v>17100</v>
      </c>
      <c r="R314" t="s">
        <v>372</v>
      </c>
      <c r="S314" s="2">
        <f t="shared" si="21"/>
        <v>12488700</v>
      </c>
      <c r="T314" s="2">
        <f t="shared" si="25"/>
        <v>13637000</v>
      </c>
      <c r="U314" s="2">
        <f t="shared" si="25"/>
        <v>10174000</v>
      </c>
      <c r="V314" s="2">
        <f t="shared" si="25"/>
        <v>15643000</v>
      </c>
      <c r="W314" s="2">
        <f t="shared" si="25"/>
        <v>10085000</v>
      </c>
      <c r="X314" s="2">
        <f t="shared" si="25"/>
        <v>12904500</v>
      </c>
      <c r="Y314" s="2" cm="1">
        <f t="array" ref="Y314">_xlfn.XLOOKUP(Y$1&amp;$R314,$C$3:$C$1662&amp;$D$3:$D$1662,$E$3:$E$1662,0,0,1)</f>
        <v>32000</v>
      </c>
      <c r="Z314" s="2" cm="1">
        <f t="array" ref="Z314">_xlfn.XLOOKUP(Z$1&amp;$R314,$C$3:$C$1662&amp;$D$3:$D$1662,$E$3:$E$1662,0,0,1)</f>
        <v>78500</v>
      </c>
      <c r="AA314" s="2" cm="1">
        <f t="array" ref="AA314">_xlfn.XLOOKUP(AA$1&amp;$R314,$C$3:$C$1662&amp;$D$3:$D$1662,$E$3:$E$1662,0,0,1)</f>
        <v>25900</v>
      </c>
      <c r="AB314" s="2" cm="1">
        <f t="array" ref="AB314">_xlfn.XLOOKUP(AB$1&amp;$R314,$C$3:$C$1662&amp;$D$3:$D$1662,$E$3:$E$1662,0,0,1)</f>
        <v>85100</v>
      </c>
      <c r="AC314" s="2" cm="1">
        <f t="array" ref="AC314">_xlfn.XLOOKUP(AC$1&amp;$R314,$C$3:$C$1662&amp;$D$3:$D$1662,$E$3:$E$1662,0,0,1)</f>
        <v>43600</v>
      </c>
    </row>
    <row r="315" spans="3:29" x14ac:dyDescent="0.4">
      <c r="C315" t="s">
        <v>758</v>
      </c>
      <c r="D315" t="s">
        <v>705</v>
      </c>
      <c r="E315">
        <v>43600</v>
      </c>
      <c r="R315" t="s">
        <v>373</v>
      </c>
      <c r="S315" s="2">
        <f t="shared" si="21"/>
        <v>12517000</v>
      </c>
      <c r="T315" s="2">
        <f t="shared" si="25"/>
        <v>13661400</v>
      </c>
      <c r="U315" s="2">
        <f t="shared" si="25"/>
        <v>10209800</v>
      </c>
      <c r="V315" s="2">
        <f t="shared" si="25"/>
        <v>15670100</v>
      </c>
      <c r="W315" s="2">
        <f t="shared" si="25"/>
        <v>10134200</v>
      </c>
      <c r="X315" s="2">
        <f t="shared" si="25"/>
        <v>12909500</v>
      </c>
      <c r="Y315" s="2" cm="1">
        <f t="array" ref="Y315">_xlfn.XLOOKUP(Y$1&amp;$R315,$C$3:$C$1662&amp;$D$3:$D$1662,$E$3:$E$1662,0,0,1)</f>
        <v>24400</v>
      </c>
      <c r="Z315" s="2" cm="1">
        <f t="array" ref="Z315">_xlfn.XLOOKUP(Z$1&amp;$R315,$C$3:$C$1662&amp;$D$3:$D$1662,$E$3:$E$1662,0,0,1)</f>
        <v>35800</v>
      </c>
      <c r="AA315" s="2" cm="1">
        <f t="array" ref="AA315">_xlfn.XLOOKUP(AA$1&amp;$R315,$C$3:$C$1662&amp;$D$3:$D$1662,$E$3:$E$1662,0,0,1)</f>
        <v>27100</v>
      </c>
      <c r="AB315" s="2" cm="1">
        <f t="array" ref="AB315">_xlfn.XLOOKUP(AB$1&amp;$R315,$C$3:$C$1662&amp;$D$3:$D$1662,$E$3:$E$1662,0,0,1)</f>
        <v>49200</v>
      </c>
      <c r="AC315" s="2" cm="1">
        <f t="array" ref="AC315">_xlfn.XLOOKUP(AC$1&amp;$R315,$C$3:$C$1662&amp;$D$3:$D$1662,$E$3:$E$1662,0,0,1)</f>
        <v>5000</v>
      </c>
    </row>
    <row r="316" spans="3:29" x14ac:dyDescent="0.4">
      <c r="C316" t="s">
        <v>758</v>
      </c>
      <c r="D316" t="s">
        <v>706</v>
      </c>
      <c r="E316">
        <v>5000</v>
      </c>
      <c r="R316" t="s">
        <v>374</v>
      </c>
      <c r="S316" s="2">
        <f t="shared" si="21"/>
        <v>12544600</v>
      </c>
      <c r="T316" s="2">
        <f t="shared" si="25"/>
        <v>13727100</v>
      </c>
      <c r="U316" s="2">
        <f t="shared" si="25"/>
        <v>10235800</v>
      </c>
      <c r="V316" s="2">
        <f t="shared" si="25"/>
        <v>15686400</v>
      </c>
      <c r="W316" s="2">
        <f t="shared" si="25"/>
        <v>10157400</v>
      </c>
      <c r="X316" s="2">
        <f t="shared" si="25"/>
        <v>12916300</v>
      </c>
      <c r="Y316" s="2" cm="1">
        <f t="array" ref="Y316">_xlfn.XLOOKUP(Y$1&amp;$R316,$C$3:$C$1662&amp;$D$3:$D$1662,$E$3:$E$1662,0,0,1)</f>
        <v>65700</v>
      </c>
      <c r="Z316" s="2" cm="1">
        <f t="array" ref="Z316">_xlfn.XLOOKUP(Z$1&amp;$R316,$C$3:$C$1662&amp;$D$3:$D$1662,$E$3:$E$1662,0,0,1)</f>
        <v>26000</v>
      </c>
      <c r="AA316" s="2" cm="1">
        <f t="array" ref="AA316">_xlfn.XLOOKUP(AA$1&amp;$R316,$C$3:$C$1662&amp;$D$3:$D$1662,$E$3:$E$1662,0,0,1)</f>
        <v>16300</v>
      </c>
      <c r="AB316" s="2" cm="1">
        <f t="array" ref="AB316">_xlfn.XLOOKUP(AB$1&amp;$R316,$C$3:$C$1662&amp;$D$3:$D$1662,$E$3:$E$1662,0,0,1)</f>
        <v>23200</v>
      </c>
      <c r="AC316" s="2" cm="1">
        <f t="array" ref="AC316">_xlfn.XLOOKUP(AC$1&amp;$R316,$C$3:$C$1662&amp;$D$3:$D$1662,$E$3:$E$1662,0,0,1)</f>
        <v>6800</v>
      </c>
    </row>
    <row r="317" spans="3:29" x14ac:dyDescent="0.4">
      <c r="C317" t="s">
        <v>758</v>
      </c>
      <c r="D317" t="s">
        <v>707</v>
      </c>
      <c r="E317">
        <v>6800</v>
      </c>
      <c r="R317" t="s">
        <v>375</v>
      </c>
      <c r="S317" s="2">
        <f t="shared" si="21"/>
        <v>12571740</v>
      </c>
      <c r="T317" s="2">
        <f t="shared" si="25"/>
        <v>13750700</v>
      </c>
      <c r="U317" s="2">
        <f t="shared" si="25"/>
        <v>10256900</v>
      </c>
      <c r="V317" s="2">
        <f t="shared" si="25"/>
        <v>15752100</v>
      </c>
      <c r="W317" s="2">
        <f t="shared" si="25"/>
        <v>10159800</v>
      </c>
      <c r="X317" s="2">
        <f t="shared" si="25"/>
        <v>12939200</v>
      </c>
      <c r="Y317" s="2" cm="1">
        <f t="array" ref="Y317">_xlfn.XLOOKUP(Y$1&amp;$R317,$C$3:$C$1662&amp;$D$3:$D$1662,$E$3:$E$1662,0,0,1)</f>
        <v>23600</v>
      </c>
      <c r="Z317" s="2" cm="1">
        <f t="array" ref="Z317">_xlfn.XLOOKUP(Z$1&amp;$R317,$C$3:$C$1662&amp;$D$3:$D$1662,$E$3:$E$1662,0,0,1)</f>
        <v>21100</v>
      </c>
      <c r="AA317" s="2" cm="1">
        <f t="array" ref="AA317">_xlfn.XLOOKUP(AA$1&amp;$R317,$C$3:$C$1662&amp;$D$3:$D$1662,$E$3:$E$1662,0,0,1)</f>
        <v>65700</v>
      </c>
      <c r="AB317" s="2" cm="1">
        <f t="array" ref="AB317">_xlfn.XLOOKUP(AB$1&amp;$R317,$C$3:$C$1662&amp;$D$3:$D$1662,$E$3:$E$1662,0,0,1)</f>
        <v>2400</v>
      </c>
      <c r="AC317" s="2" cm="1">
        <f t="array" ref="AC317">_xlfn.XLOOKUP(AC$1&amp;$R317,$C$3:$C$1662&amp;$D$3:$D$1662,$E$3:$E$1662,0,0,1)</f>
        <v>22900</v>
      </c>
    </row>
    <row r="318" spans="3:29" x14ac:dyDescent="0.4">
      <c r="C318" t="s">
        <v>758</v>
      </c>
      <c r="D318" t="s">
        <v>708</v>
      </c>
      <c r="E318">
        <v>22900</v>
      </c>
      <c r="R318" t="s">
        <v>376</v>
      </c>
      <c r="S318" s="2">
        <f t="shared" si="21"/>
        <v>12611020</v>
      </c>
      <c r="T318" s="2">
        <f t="shared" si="25"/>
        <v>13778500</v>
      </c>
      <c r="U318" s="2">
        <f t="shared" si="25"/>
        <v>10298100</v>
      </c>
      <c r="V318" s="2">
        <f t="shared" si="25"/>
        <v>15785300</v>
      </c>
      <c r="W318" s="2">
        <f t="shared" si="25"/>
        <v>10194400</v>
      </c>
      <c r="X318" s="2">
        <f t="shared" si="25"/>
        <v>12998800</v>
      </c>
      <c r="Y318" s="2" cm="1">
        <f t="array" ref="Y318">_xlfn.XLOOKUP(Y$1&amp;$R318,$C$3:$C$1662&amp;$D$3:$D$1662,$E$3:$E$1662,0,0,1)</f>
        <v>27800</v>
      </c>
      <c r="Z318" s="2" cm="1">
        <f t="array" ref="Z318">_xlfn.XLOOKUP(Z$1&amp;$R318,$C$3:$C$1662&amp;$D$3:$D$1662,$E$3:$E$1662,0,0,1)</f>
        <v>41200</v>
      </c>
      <c r="AA318" s="2" cm="1">
        <f t="array" ref="AA318">_xlfn.XLOOKUP(AA$1&amp;$R318,$C$3:$C$1662&amp;$D$3:$D$1662,$E$3:$E$1662,0,0,1)</f>
        <v>33200</v>
      </c>
      <c r="AB318" s="2" cm="1">
        <f t="array" ref="AB318">_xlfn.XLOOKUP(AB$1&amp;$R318,$C$3:$C$1662&amp;$D$3:$D$1662,$E$3:$E$1662,0,0,1)</f>
        <v>34600</v>
      </c>
      <c r="AC318" s="2" cm="1">
        <f t="array" ref="AC318">_xlfn.XLOOKUP(AC$1&amp;$R318,$C$3:$C$1662&amp;$D$3:$D$1662,$E$3:$E$1662,0,0,1)</f>
        <v>59600</v>
      </c>
    </row>
    <row r="319" spans="3:29" x14ac:dyDescent="0.4">
      <c r="C319" t="s">
        <v>758</v>
      </c>
      <c r="D319" t="s">
        <v>709</v>
      </c>
      <c r="E319">
        <v>59600</v>
      </c>
      <c r="R319" t="s">
        <v>377</v>
      </c>
      <c r="S319" s="2">
        <f t="shared" si="21"/>
        <v>12656660</v>
      </c>
      <c r="T319" s="2">
        <f t="shared" si="25"/>
        <v>13822200</v>
      </c>
      <c r="U319" s="2">
        <f t="shared" si="25"/>
        <v>10346100</v>
      </c>
      <c r="V319" s="2">
        <f t="shared" si="25"/>
        <v>15848600</v>
      </c>
      <c r="W319" s="2">
        <f t="shared" si="25"/>
        <v>10231200</v>
      </c>
      <c r="X319" s="2">
        <f t="shared" si="25"/>
        <v>13035200</v>
      </c>
      <c r="Y319" s="2" cm="1">
        <f t="array" ref="Y319">_xlfn.XLOOKUP(Y$1&amp;$R319,$C$3:$C$1662&amp;$D$3:$D$1662,$E$3:$E$1662,0,0,1)</f>
        <v>43700</v>
      </c>
      <c r="Z319" s="2" cm="1">
        <f t="array" ref="Z319">_xlfn.XLOOKUP(Z$1&amp;$R319,$C$3:$C$1662&amp;$D$3:$D$1662,$E$3:$E$1662,0,0,1)</f>
        <v>48000</v>
      </c>
      <c r="AA319" s="2" cm="1">
        <f t="array" ref="AA319">_xlfn.XLOOKUP(AA$1&amp;$R319,$C$3:$C$1662&amp;$D$3:$D$1662,$E$3:$E$1662,0,0,1)</f>
        <v>63300</v>
      </c>
      <c r="AB319" s="2" cm="1">
        <f t="array" ref="AB319">_xlfn.XLOOKUP(AB$1&amp;$R319,$C$3:$C$1662&amp;$D$3:$D$1662,$E$3:$E$1662,0,0,1)</f>
        <v>36800</v>
      </c>
      <c r="AC319" s="2" cm="1">
        <f t="array" ref="AC319">_xlfn.XLOOKUP(AC$1&amp;$R319,$C$3:$C$1662&amp;$D$3:$D$1662,$E$3:$E$1662,0,0,1)</f>
        <v>36400</v>
      </c>
    </row>
    <row r="320" spans="3:29" x14ac:dyDescent="0.4">
      <c r="C320" t="s">
        <v>758</v>
      </c>
      <c r="D320" t="s">
        <v>710</v>
      </c>
      <c r="E320">
        <v>36400</v>
      </c>
      <c r="R320" t="s">
        <v>378</v>
      </c>
      <c r="S320" s="2">
        <f t="shared" si="21"/>
        <v>12727620</v>
      </c>
      <c r="T320" s="2">
        <f t="shared" si="25"/>
        <v>13922600</v>
      </c>
      <c r="U320" s="2">
        <f t="shared" si="25"/>
        <v>10479500</v>
      </c>
      <c r="V320" s="2">
        <f t="shared" si="25"/>
        <v>15928800</v>
      </c>
      <c r="W320" s="2">
        <f t="shared" si="25"/>
        <v>10248900</v>
      </c>
      <c r="X320" s="2">
        <f t="shared" si="25"/>
        <v>13058300</v>
      </c>
      <c r="Y320" s="2" cm="1">
        <f t="array" ref="Y320">_xlfn.XLOOKUP(Y$1&amp;$R320,$C$3:$C$1662&amp;$D$3:$D$1662,$E$3:$E$1662,0,0,1)</f>
        <v>100400</v>
      </c>
      <c r="Z320" s="2" cm="1">
        <f t="array" ref="Z320">_xlfn.XLOOKUP(Z$1&amp;$R320,$C$3:$C$1662&amp;$D$3:$D$1662,$E$3:$E$1662,0,0,1)</f>
        <v>133400</v>
      </c>
      <c r="AA320" s="2" cm="1">
        <f t="array" ref="AA320">_xlfn.XLOOKUP(AA$1&amp;$R320,$C$3:$C$1662&amp;$D$3:$D$1662,$E$3:$E$1662,0,0,1)</f>
        <v>80200</v>
      </c>
      <c r="AB320" s="2" cm="1">
        <f t="array" ref="AB320">_xlfn.XLOOKUP(AB$1&amp;$R320,$C$3:$C$1662&amp;$D$3:$D$1662,$E$3:$E$1662,0,0,1)</f>
        <v>17700</v>
      </c>
      <c r="AC320" s="2" cm="1">
        <f t="array" ref="AC320">_xlfn.XLOOKUP(AC$1&amp;$R320,$C$3:$C$1662&amp;$D$3:$D$1662,$E$3:$E$1662,0,0,1)</f>
        <v>23100</v>
      </c>
    </row>
    <row r="321" spans="3:29" x14ac:dyDescent="0.4">
      <c r="C321" t="s">
        <v>758</v>
      </c>
      <c r="D321" t="s">
        <v>711</v>
      </c>
      <c r="E321">
        <v>23100</v>
      </c>
      <c r="R321" t="s">
        <v>379</v>
      </c>
      <c r="S321" s="2">
        <f t="shared" si="21"/>
        <v>12780020</v>
      </c>
      <c r="T321" s="2">
        <f t="shared" si="25"/>
        <v>13971800</v>
      </c>
      <c r="U321" s="2">
        <f t="shared" si="25"/>
        <v>10594100</v>
      </c>
      <c r="V321" s="2">
        <f t="shared" si="25"/>
        <v>15974700</v>
      </c>
      <c r="W321" s="2">
        <f t="shared" si="25"/>
        <v>10297600</v>
      </c>
      <c r="X321" s="2">
        <f t="shared" si="25"/>
        <v>13061900</v>
      </c>
      <c r="Y321" s="2" cm="1">
        <f t="array" ref="Y321">_xlfn.XLOOKUP(Y$1&amp;$R321,$C$3:$C$1662&amp;$D$3:$D$1662,$E$3:$E$1662,0,0,1)</f>
        <v>49200</v>
      </c>
      <c r="Z321" s="2" cm="1">
        <f t="array" ref="Z321">_xlfn.XLOOKUP(Z$1&amp;$R321,$C$3:$C$1662&amp;$D$3:$D$1662,$E$3:$E$1662,0,0,1)</f>
        <v>114600</v>
      </c>
      <c r="AA321" s="2" cm="1">
        <f t="array" ref="AA321">_xlfn.XLOOKUP(AA$1&amp;$R321,$C$3:$C$1662&amp;$D$3:$D$1662,$E$3:$E$1662,0,0,1)</f>
        <v>45900</v>
      </c>
      <c r="AB321" s="2" cm="1">
        <f t="array" ref="AB321">_xlfn.XLOOKUP(AB$1&amp;$R321,$C$3:$C$1662&amp;$D$3:$D$1662,$E$3:$E$1662,0,0,1)</f>
        <v>48700</v>
      </c>
      <c r="AC321" s="2" cm="1">
        <f t="array" ref="AC321">_xlfn.XLOOKUP(AC$1&amp;$R321,$C$3:$C$1662&amp;$D$3:$D$1662,$E$3:$E$1662,0,0,1)</f>
        <v>3600</v>
      </c>
    </row>
    <row r="322" spans="3:29" x14ac:dyDescent="0.4">
      <c r="C322" t="s">
        <v>758</v>
      </c>
      <c r="D322" t="s">
        <v>712</v>
      </c>
      <c r="E322">
        <v>3600</v>
      </c>
      <c r="R322" t="s">
        <v>380</v>
      </c>
      <c r="S322" s="2">
        <f t="shared" si="21"/>
        <v>12826140</v>
      </c>
      <c r="T322" s="2">
        <f t="shared" si="25"/>
        <v>14003900</v>
      </c>
      <c r="U322" s="2">
        <f t="shared" si="25"/>
        <v>10612000</v>
      </c>
      <c r="V322" s="2">
        <f t="shared" si="25"/>
        <v>16100200</v>
      </c>
      <c r="W322" s="2">
        <f t="shared" si="25"/>
        <v>10331400</v>
      </c>
      <c r="X322" s="2">
        <f t="shared" si="25"/>
        <v>13083200</v>
      </c>
      <c r="Y322" s="2" cm="1">
        <f t="array" ref="Y322">_xlfn.XLOOKUP(Y$1&amp;$R322,$C$3:$C$1662&amp;$D$3:$D$1662,$E$3:$E$1662,0,0,1)</f>
        <v>32100</v>
      </c>
      <c r="Z322" s="2" cm="1">
        <f t="array" ref="Z322">_xlfn.XLOOKUP(Z$1&amp;$R322,$C$3:$C$1662&amp;$D$3:$D$1662,$E$3:$E$1662,0,0,1)</f>
        <v>17900</v>
      </c>
      <c r="AA322" s="2" cm="1">
        <f t="array" ref="AA322">_xlfn.XLOOKUP(AA$1&amp;$R322,$C$3:$C$1662&amp;$D$3:$D$1662,$E$3:$E$1662,0,0,1)</f>
        <v>125500</v>
      </c>
      <c r="AB322" s="2" cm="1">
        <f t="array" ref="AB322">_xlfn.XLOOKUP(AB$1&amp;$R322,$C$3:$C$1662&amp;$D$3:$D$1662,$E$3:$E$1662,0,0,1)</f>
        <v>33800</v>
      </c>
      <c r="AC322" s="2" cm="1">
        <f t="array" ref="AC322">_xlfn.XLOOKUP(AC$1&amp;$R322,$C$3:$C$1662&amp;$D$3:$D$1662,$E$3:$E$1662,0,0,1)</f>
        <v>21300</v>
      </c>
    </row>
    <row r="323" spans="3:29" x14ac:dyDescent="0.4">
      <c r="C323" t="s">
        <v>758</v>
      </c>
      <c r="D323" t="s">
        <v>713</v>
      </c>
      <c r="E323">
        <v>21300</v>
      </c>
      <c r="R323" t="s">
        <v>381</v>
      </c>
      <c r="S323" s="2">
        <f t="shared" ref="S323:S333" si="26">IFERROR(AVERAGEIFS(T323:X323,T323:X323,"&gt;0"),0)</f>
        <v>12865560</v>
      </c>
      <c r="T323" s="2">
        <f t="shared" si="25"/>
        <v>14012100</v>
      </c>
      <c r="U323" s="2">
        <f t="shared" si="25"/>
        <v>10747000</v>
      </c>
      <c r="V323" s="2">
        <f t="shared" si="25"/>
        <v>16124000</v>
      </c>
      <c r="W323" s="2">
        <f t="shared" si="25"/>
        <v>10344800</v>
      </c>
      <c r="X323" s="2">
        <f t="shared" si="25"/>
        <v>13099900</v>
      </c>
      <c r="Y323" s="2" cm="1">
        <f t="array" ref="Y323">_xlfn.XLOOKUP(Y$1&amp;$R323,$C$3:$C$1662&amp;$D$3:$D$1662,$E$3:$E$1662,0,0,1)</f>
        <v>8200</v>
      </c>
      <c r="Z323" s="2" cm="1">
        <f t="array" ref="Z323">_xlfn.XLOOKUP(Z$1&amp;$R323,$C$3:$C$1662&amp;$D$3:$D$1662,$E$3:$E$1662,0,0,1)</f>
        <v>135000</v>
      </c>
      <c r="AA323" s="2" cm="1">
        <f t="array" ref="AA323">_xlfn.XLOOKUP(AA$1&amp;$R323,$C$3:$C$1662&amp;$D$3:$D$1662,$E$3:$E$1662,0,0,1)</f>
        <v>23800</v>
      </c>
      <c r="AB323" s="2" cm="1">
        <f t="array" ref="AB323">_xlfn.XLOOKUP(AB$1&amp;$R323,$C$3:$C$1662&amp;$D$3:$D$1662,$E$3:$E$1662,0,0,1)</f>
        <v>13400</v>
      </c>
      <c r="AC323" s="2" cm="1">
        <f t="array" ref="AC323">_xlfn.XLOOKUP(AC$1&amp;$R323,$C$3:$C$1662&amp;$D$3:$D$1662,$E$3:$E$1662,0,0,1)</f>
        <v>16700</v>
      </c>
    </row>
    <row r="324" spans="3:29" x14ac:dyDescent="0.4">
      <c r="C324" t="s">
        <v>758</v>
      </c>
      <c r="D324" t="s">
        <v>714</v>
      </c>
      <c r="E324">
        <v>16700</v>
      </c>
      <c r="R324" t="s">
        <v>382</v>
      </c>
      <c r="S324" s="2">
        <f t="shared" si="26"/>
        <v>12907120</v>
      </c>
      <c r="T324" s="2">
        <f t="shared" ref="T324:X333" si="27">T323+Y324</f>
        <v>14024500</v>
      </c>
      <c r="U324" s="2">
        <f t="shared" si="27"/>
        <v>10783600</v>
      </c>
      <c r="V324" s="2">
        <f t="shared" si="27"/>
        <v>16164100</v>
      </c>
      <c r="W324" s="2">
        <f t="shared" si="27"/>
        <v>10363700</v>
      </c>
      <c r="X324" s="2">
        <f t="shared" si="27"/>
        <v>13199700</v>
      </c>
      <c r="Y324" s="2" cm="1">
        <f t="array" ref="Y324">_xlfn.XLOOKUP(Y$1&amp;$R324,$C$3:$C$1662&amp;$D$3:$D$1662,$E$3:$E$1662,0,0,1)</f>
        <v>12400</v>
      </c>
      <c r="Z324" s="2" cm="1">
        <f t="array" ref="Z324">_xlfn.XLOOKUP(Z$1&amp;$R324,$C$3:$C$1662&amp;$D$3:$D$1662,$E$3:$E$1662,0,0,1)</f>
        <v>36600</v>
      </c>
      <c r="AA324" s="2" cm="1">
        <f t="array" ref="AA324">_xlfn.XLOOKUP(AA$1&amp;$R324,$C$3:$C$1662&amp;$D$3:$D$1662,$E$3:$E$1662,0,0,1)</f>
        <v>40100</v>
      </c>
      <c r="AB324" s="2" cm="1">
        <f t="array" ref="AB324">_xlfn.XLOOKUP(AB$1&amp;$R324,$C$3:$C$1662&amp;$D$3:$D$1662,$E$3:$E$1662,0,0,1)</f>
        <v>18900</v>
      </c>
      <c r="AC324" s="2" cm="1">
        <f t="array" ref="AC324">_xlfn.XLOOKUP(AC$1&amp;$R324,$C$3:$C$1662&amp;$D$3:$D$1662,$E$3:$E$1662,0,0,1)</f>
        <v>99800</v>
      </c>
    </row>
    <row r="325" spans="3:29" x14ac:dyDescent="0.4">
      <c r="C325" t="s">
        <v>758</v>
      </c>
      <c r="D325" t="s">
        <v>715</v>
      </c>
      <c r="E325">
        <v>99800</v>
      </c>
      <c r="R325" t="s">
        <v>383</v>
      </c>
      <c r="S325" s="2">
        <f t="shared" si="26"/>
        <v>12961680</v>
      </c>
      <c r="T325" s="2">
        <f t="shared" si="27"/>
        <v>14066300</v>
      </c>
      <c r="U325" s="2">
        <f t="shared" si="27"/>
        <v>10837300</v>
      </c>
      <c r="V325" s="2">
        <f t="shared" si="27"/>
        <v>16205500</v>
      </c>
      <c r="W325" s="2">
        <f t="shared" si="27"/>
        <v>10424100</v>
      </c>
      <c r="X325" s="2">
        <f t="shared" si="27"/>
        <v>13275200</v>
      </c>
      <c r="Y325" s="2" cm="1">
        <f t="array" ref="Y325">_xlfn.XLOOKUP(Y$1&amp;$R325,$C$3:$C$1662&amp;$D$3:$D$1662,$E$3:$E$1662,0,0,1)</f>
        <v>41800</v>
      </c>
      <c r="Z325" s="2" cm="1">
        <f t="array" ref="Z325">_xlfn.XLOOKUP(Z$1&amp;$R325,$C$3:$C$1662&amp;$D$3:$D$1662,$E$3:$E$1662,0,0,1)</f>
        <v>53700</v>
      </c>
      <c r="AA325" s="2" cm="1">
        <f t="array" ref="AA325">_xlfn.XLOOKUP(AA$1&amp;$R325,$C$3:$C$1662&amp;$D$3:$D$1662,$E$3:$E$1662,0,0,1)</f>
        <v>41400</v>
      </c>
      <c r="AB325" s="2" cm="1">
        <f t="array" ref="AB325">_xlfn.XLOOKUP(AB$1&amp;$R325,$C$3:$C$1662&amp;$D$3:$D$1662,$E$3:$E$1662,0,0,1)</f>
        <v>60400</v>
      </c>
      <c r="AC325" s="2" cm="1">
        <f t="array" ref="AC325">_xlfn.XLOOKUP(AC$1&amp;$R325,$C$3:$C$1662&amp;$D$3:$D$1662,$E$3:$E$1662,0,0,1)</f>
        <v>75500</v>
      </c>
    </row>
    <row r="326" spans="3:29" x14ac:dyDescent="0.4">
      <c r="C326" t="s">
        <v>758</v>
      </c>
      <c r="D326" t="s">
        <v>716</v>
      </c>
      <c r="E326">
        <v>75500</v>
      </c>
      <c r="R326" t="s">
        <v>384</v>
      </c>
      <c r="S326" s="2">
        <f t="shared" si="26"/>
        <v>13037160</v>
      </c>
      <c r="T326" s="2">
        <f t="shared" si="27"/>
        <v>14179500</v>
      </c>
      <c r="U326" s="2">
        <f t="shared" si="27"/>
        <v>11020600</v>
      </c>
      <c r="V326" s="2">
        <f t="shared" si="27"/>
        <v>16250100</v>
      </c>
      <c r="W326" s="2">
        <f t="shared" si="27"/>
        <v>10441800</v>
      </c>
      <c r="X326" s="2">
        <f t="shared" si="27"/>
        <v>13293800</v>
      </c>
      <c r="Y326" s="2" cm="1">
        <f t="array" ref="Y326">_xlfn.XLOOKUP(Y$1&amp;$R326,$C$3:$C$1662&amp;$D$3:$D$1662,$E$3:$E$1662,0,0,1)</f>
        <v>113200</v>
      </c>
      <c r="Z326" s="2" cm="1">
        <f t="array" ref="Z326">_xlfn.XLOOKUP(Z$1&amp;$R326,$C$3:$C$1662&amp;$D$3:$D$1662,$E$3:$E$1662,0,0,1)</f>
        <v>183300</v>
      </c>
      <c r="AA326" s="2" cm="1">
        <f t="array" ref="AA326">_xlfn.XLOOKUP(AA$1&amp;$R326,$C$3:$C$1662&amp;$D$3:$D$1662,$E$3:$E$1662,0,0,1)</f>
        <v>44600</v>
      </c>
      <c r="AB326" s="2" cm="1">
        <f t="array" ref="AB326">_xlfn.XLOOKUP(AB$1&amp;$R326,$C$3:$C$1662&amp;$D$3:$D$1662,$E$3:$E$1662,0,0,1)</f>
        <v>17700</v>
      </c>
      <c r="AC326" s="2" cm="1">
        <f t="array" ref="AC326">_xlfn.XLOOKUP(AC$1&amp;$R326,$C$3:$C$1662&amp;$D$3:$D$1662,$E$3:$E$1662,0,0,1)</f>
        <v>18600</v>
      </c>
    </row>
    <row r="327" spans="3:29" x14ac:dyDescent="0.4">
      <c r="C327" t="s">
        <v>758</v>
      </c>
      <c r="D327" t="s">
        <v>717</v>
      </c>
      <c r="E327">
        <v>18600</v>
      </c>
      <c r="R327" t="s">
        <v>385</v>
      </c>
      <c r="S327" s="2">
        <f t="shared" si="26"/>
        <v>13160340</v>
      </c>
      <c r="T327" s="2">
        <f t="shared" si="27"/>
        <v>14343800</v>
      </c>
      <c r="U327" s="2">
        <f t="shared" si="27"/>
        <v>11166900</v>
      </c>
      <c r="V327" s="2">
        <f t="shared" si="27"/>
        <v>16410900</v>
      </c>
      <c r="W327" s="2">
        <f t="shared" si="27"/>
        <v>10518000</v>
      </c>
      <c r="X327" s="2">
        <f t="shared" si="27"/>
        <v>13362100</v>
      </c>
      <c r="Y327" s="2" cm="1">
        <f t="array" ref="Y327">_xlfn.XLOOKUP(Y$1&amp;$R327,$C$3:$C$1662&amp;$D$3:$D$1662,$E$3:$E$1662,0,0,1)</f>
        <v>164300</v>
      </c>
      <c r="Z327" s="2" cm="1">
        <f t="array" ref="Z327">_xlfn.XLOOKUP(Z$1&amp;$R327,$C$3:$C$1662&amp;$D$3:$D$1662,$E$3:$E$1662,0,0,1)</f>
        <v>146300</v>
      </c>
      <c r="AA327" s="2" cm="1">
        <f t="array" ref="AA327">_xlfn.XLOOKUP(AA$1&amp;$R327,$C$3:$C$1662&amp;$D$3:$D$1662,$E$3:$E$1662,0,0,1)</f>
        <v>160800</v>
      </c>
      <c r="AB327" s="2" cm="1">
        <f t="array" ref="AB327">_xlfn.XLOOKUP(AB$1&amp;$R327,$C$3:$C$1662&amp;$D$3:$D$1662,$E$3:$E$1662,0,0,1)</f>
        <v>76200</v>
      </c>
      <c r="AC327" s="2" cm="1">
        <f t="array" ref="AC327">_xlfn.XLOOKUP(AC$1&amp;$R327,$C$3:$C$1662&amp;$D$3:$D$1662,$E$3:$E$1662,0,0,1)</f>
        <v>68300</v>
      </c>
    </row>
    <row r="328" spans="3:29" x14ac:dyDescent="0.4">
      <c r="C328" t="s">
        <v>758</v>
      </c>
      <c r="D328" t="s">
        <v>718</v>
      </c>
      <c r="E328">
        <v>68300</v>
      </c>
      <c r="R328" t="s">
        <v>386</v>
      </c>
      <c r="S328" s="2">
        <f t="shared" si="26"/>
        <v>13160340</v>
      </c>
      <c r="T328" s="2">
        <f t="shared" si="27"/>
        <v>14343800</v>
      </c>
      <c r="U328" s="2">
        <f t="shared" si="27"/>
        <v>11166900</v>
      </c>
      <c r="V328" s="2">
        <f t="shared" si="27"/>
        <v>16410900</v>
      </c>
      <c r="W328" s="2">
        <f t="shared" si="27"/>
        <v>10518000</v>
      </c>
      <c r="X328" s="2">
        <f t="shared" si="27"/>
        <v>13362100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13160340</v>
      </c>
      <c r="T329" s="2">
        <f t="shared" si="27"/>
        <v>14343800</v>
      </c>
      <c r="U329" s="2">
        <f t="shared" si="27"/>
        <v>11166900</v>
      </c>
      <c r="V329" s="2">
        <f t="shared" si="27"/>
        <v>16410900</v>
      </c>
      <c r="W329" s="2">
        <f t="shared" si="27"/>
        <v>10518000</v>
      </c>
      <c r="X329" s="2">
        <f t="shared" si="27"/>
        <v>13362100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13160340</v>
      </c>
      <c r="T330" s="2">
        <f t="shared" si="27"/>
        <v>14343800</v>
      </c>
      <c r="U330" s="2">
        <f t="shared" si="27"/>
        <v>11166900</v>
      </c>
      <c r="V330" s="2">
        <f t="shared" si="27"/>
        <v>16410900</v>
      </c>
      <c r="W330" s="2">
        <f t="shared" si="27"/>
        <v>10518000</v>
      </c>
      <c r="X330" s="2">
        <f t="shared" si="27"/>
        <v>13362100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13160340</v>
      </c>
      <c r="T331" s="2">
        <f t="shared" si="27"/>
        <v>14343800</v>
      </c>
      <c r="U331" s="2">
        <f t="shared" si="27"/>
        <v>11166900</v>
      </c>
      <c r="V331" s="2">
        <f t="shared" si="27"/>
        <v>16410900</v>
      </c>
      <c r="W331" s="2">
        <f t="shared" si="27"/>
        <v>10518000</v>
      </c>
      <c r="X331" s="2">
        <f t="shared" si="27"/>
        <v>13362100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13160340</v>
      </c>
      <c r="T332" s="2">
        <f t="shared" si="27"/>
        <v>14343800</v>
      </c>
      <c r="U332" s="2">
        <f t="shared" si="27"/>
        <v>11166900</v>
      </c>
      <c r="V332" s="2">
        <f t="shared" si="27"/>
        <v>16410900</v>
      </c>
      <c r="W332" s="2">
        <f t="shared" si="27"/>
        <v>10518000</v>
      </c>
      <c r="X332" s="2">
        <f t="shared" si="27"/>
        <v>13362100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16463020</v>
      </c>
      <c r="T333" s="2">
        <f t="shared" si="27"/>
        <v>21052000</v>
      </c>
      <c r="U333" s="2">
        <f t="shared" si="27"/>
        <v>14481000</v>
      </c>
      <c r="V333" s="2">
        <f t="shared" si="27"/>
        <v>19058200</v>
      </c>
      <c r="W333" s="2">
        <f t="shared" si="27"/>
        <v>12381100</v>
      </c>
      <c r="X333" s="2">
        <f t="shared" si="27"/>
        <v>15342800</v>
      </c>
      <c r="Y333" s="2" cm="1">
        <f t="array" ref="Y333">_xlfn.XLOOKUP(Y$1&amp;$R333,$C$3:$C$1662&amp;$D$3:$D$1662,$E$3:$E$1662,0,0,1)</f>
        <v>6708200</v>
      </c>
      <c r="Z333" s="2" cm="1">
        <f t="array" ref="Z333">_xlfn.XLOOKUP(Z$1&amp;$R333,$C$3:$C$1662&amp;$D$3:$D$1662,$E$3:$E$1662,0,0,1)</f>
        <v>3314100</v>
      </c>
      <c r="AA333" s="2" cm="1">
        <f t="array" ref="AA333">_xlfn.XLOOKUP(AA$1&amp;$R333,$C$3:$C$1662&amp;$D$3:$D$1662,$E$3:$E$1662,0,0,1)</f>
        <v>2647300</v>
      </c>
      <c r="AB333" s="2" cm="1">
        <f t="array" ref="AB333">_xlfn.XLOOKUP(AB$1&amp;$R333,$C$3:$C$1662&amp;$D$3:$D$1662,$E$3:$E$1662,0,0,1)</f>
        <v>1863100</v>
      </c>
      <c r="AC333" s="2" cm="1">
        <f t="array" ref="AC333">_xlfn.XLOOKUP(AC$1&amp;$R333,$C$3:$C$1662&amp;$D$3:$D$1662,$E$3:$E$1662,0,0,1)</f>
        <v>1980700</v>
      </c>
    </row>
    <row r="334" spans="3:29" x14ac:dyDescent="0.4">
      <c r="C334" t="s">
        <v>758</v>
      </c>
      <c r="D334" t="s">
        <v>724</v>
      </c>
      <c r="E334">
        <v>1980700</v>
      </c>
    </row>
    <row r="335" spans="3:29" x14ac:dyDescent="0.4">
      <c r="C335" t="s">
        <v>759</v>
      </c>
      <c r="D335" t="s">
        <v>513</v>
      </c>
      <c r="E335">
        <v>948000</v>
      </c>
    </row>
    <row r="336" spans="3:29" x14ac:dyDescent="0.4">
      <c r="C336" t="s">
        <v>759</v>
      </c>
      <c r="D336" t="s">
        <v>514</v>
      </c>
      <c r="E336">
        <v>267000</v>
      </c>
    </row>
    <row r="337" spans="3:5" x14ac:dyDescent="0.4">
      <c r="C337" t="s">
        <v>759</v>
      </c>
      <c r="D337" t="s">
        <v>515</v>
      </c>
      <c r="E337">
        <v>62500</v>
      </c>
    </row>
    <row r="338" spans="3:5" x14ac:dyDescent="0.4">
      <c r="C338" t="s">
        <v>759</v>
      </c>
      <c r="D338" t="s">
        <v>516</v>
      </c>
      <c r="E338">
        <v>64200</v>
      </c>
    </row>
    <row r="339" spans="3:5" x14ac:dyDescent="0.4">
      <c r="C339" t="s">
        <v>759</v>
      </c>
      <c r="D339" t="s">
        <v>517</v>
      </c>
      <c r="E339">
        <v>146700</v>
      </c>
    </row>
    <row r="340" spans="3:5" x14ac:dyDescent="0.4">
      <c r="C340" t="s">
        <v>759</v>
      </c>
      <c r="D340" t="s">
        <v>518</v>
      </c>
      <c r="E340">
        <v>157300</v>
      </c>
    </row>
    <row r="341" spans="3:5" x14ac:dyDescent="0.4">
      <c r="C341" t="s">
        <v>759</v>
      </c>
      <c r="D341" t="s">
        <v>519</v>
      </c>
      <c r="E341">
        <v>101900</v>
      </c>
    </row>
    <row r="342" spans="3:5" x14ac:dyDescent="0.4">
      <c r="C342" t="s">
        <v>759</v>
      </c>
      <c r="D342" t="s">
        <v>520</v>
      </c>
      <c r="E342">
        <v>124900</v>
      </c>
    </row>
    <row r="343" spans="3:5" x14ac:dyDescent="0.4">
      <c r="C343" t="s">
        <v>759</v>
      </c>
      <c r="D343" t="s">
        <v>521</v>
      </c>
      <c r="E343">
        <v>34700</v>
      </c>
    </row>
    <row r="344" spans="3:5" x14ac:dyDescent="0.4">
      <c r="C344" t="s">
        <v>759</v>
      </c>
      <c r="D344" t="s">
        <v>522</v>
      </c>
      <c r="E344">
        <v>47100</v>
      </c>
    </row>
    <row r="345" spans="3:5" x14ac:dyDescent="0.4">
      <c r="C345" t="s">
        <v>759</v>
      </c>
      <c r="D345" t="s">
        <v>523</v>
      </c>
      <c r="E345">
        <v>100700</v>
      </c>
    </row>
    <row r="346" spans="3:5" x14ac:dyDescent="0.4">
      <c r="C346" t="s">
        <v>759</v>
      </c>
      <c r="D346" t="s">
        <v>524</v>
      </c>
      <c r="E346">
        <v>58200</v>
      </c>
    </row>
    <row r="347" spans="3:5" x14ac:dyDescent="0.4">
      <c r="C347" t="s">
        <v>759</v>
      </c>
      <c r="D347" t="s">
        <v>525</v>
      </c>
      <c r="E347">
        <v>88100</v>
      </c>
    </row>
    <row r="348" spans="3:5" x14ac:dyDescent="0.4">
      <c r="C348" t="s">
        <v>759</v>
      </c>
      <c r="D348" t="s">
        <v>526</v>
      </c>
      <c r="E348">
        <v>69700</v>
      </c>
    </row>
    <row r="349" spans="3:5" x14ac:dyDescent="0.4">
      <c r="C349" t="s">
        <v>759</v>
      </c>
      <c r="D349" t="s">
        <v>527</v>
      </c>
      <c r="E349">
        <v>35200</v>
      </c>
    </row>
    <row r="350" spans="3:5" x14ac:dyDescent="0.4">
      <c r="C350" t="s">
        <v>759</v>
      </c>
      <c r="D350" t="s">
        <v>528</v>
      </c>
      <c r="E350">
        <v>150100</v>
      </c>
    </row>
    <row r="351" spans="3:5" x14ac:dyDescent="0.4">
      <c r="C351" t="s">
        <v>759</v>
      </c>
      <c r="D351" t="s">
        <v>529</v>
      </c>
      <c r="E351">
        <v>49900</v>
      </c>
    </row>
    <row r="352" spans="3:5" x14ac:dyDescent="0.4">
      <c r="C352" t="s">
        <v>759</v>
      </c>
      <c r="D352" t="s">
        <v>530</v>
      </c>
      <c r="E352">
        <v>22300</v>
      </c>
    </row>
    <row r="353" spans="3:5" x14ac:dyDescent="0.4">
      <c r="C353" t="s">
        <v>759</v>
      </c>
      <c r="D353" t="s">
        <v>531</v>
      </c>
      <c r="E353">
        <v>45700</v>
      </c>
    </row>
    <row r="354" spans="3:5" x14ac:dyDescent="0.4">
      <c r="C354" t="s">
        <v>759</v>
      </c>
      <c r="D354" t="s">
        <v>532</v>
      </c>
      <c r="E354">
        <v>77000</v>
      </c>
    </row>
    <row r="355" spans="3:5" x14ac:dyDescent="0.4">
      <c r="C355" t="s">
        <v>759</v>
      </c>
      <c r="D355" t="s">
        <v>533</v>
      </c>
      <c r="E355">
        <v>100200</v>
      </c>
    </row>
    <row r="356" spans="3:5" x14ac:dyDescent="0.4">
      <c r="C356" t="s">
        <v>759</v>
      </c>
      <c r="D356" t="s">
        <v>534</v>
      </c>
      <c r="E356">
        <v>61600</v>
      </c>
    </row>
    <row r="357" spans="3:5" x14ac:dyDescent="0.4">
      <c r="C357" t="s">
        <v>759</v>
      </c>
      <c r="D357" t="s">
        <v>535</v>
      </c>
      <c r="E357">
        <v>65800</v>
      </c>
    </row>
    <row r="358" spans="3:5" x14ac:dyDescent="0.4">
      <c r="C358" t="s">
        <v>759</v>
      </c>
      <c r="D358" t="s">
        <v>536</v>
      </c>
      <c r="E358">
        <v>29100</v>
      </c>
    </row>
    <row r="359" spans="3:5" x14ac:dyDescent="0.4">
      <c r="C359" t="s">
        <v>759</v>
      </c>
      <c r="D359" t="s">
        <v>537</v>
      </c>
      <c r="E359">
        <v>18200</v>
      </c>
    </row>
    <row r="360" spans="3:5" x14ac:dyDescent="0.4">
      <c r="C360" t="s">
        <v>759</v>
      </c>
      <c r="D360" t="s">
        <v>538</v>
      </c>
      <c r="E360">
        <v>32300</v>
      </c>
    </row>
    <row r="361" spans="3:5" x14ac:dyDescent="0.4">
      <c r="C361" t="s">
        <v>759</v>
      </c>
      <c r="D361" t="s">
        <v>539</v>
      </c>
      <c r="E361">
        <v>33400</v>
      </c>
    </row>
    <row r="362" spans="3:5" x14ac:dyDescent="0.4">
      <c r="C362" t="s">
        <v>759</v>
      </c>
      <c r="D362" t="s">
        <v>540</v>
      </c>
      <c r="E362">
        <v>43700</v>
      </c>
    </row>
    <row r="363" spans="3:5" x14ac:dyDescent="0.4">
      <c r="C363" t="s">
        <v>759</v>
      </c>
      <c r="D363" t="s">
        <v>541</v>
      </c>
      <c r="E363">
        <v>12600</v>
      </c>
    </row>
    <row r="364" spans="3:5" x14ac:dyDescent="0.4">
      <c r="C364" t="s">
        <v>759</v>
      </c>
      <c r="D364" t="s">
        <v>542</v>
      </c>
      <c r="E364">
        <v>50700</v>
      </c>
    </row>
    <row r="365" spans="3:5" x14ac:dyDescent="0.4">
      <c r="C365" t="s">
        <v>759</v>
      </c>
      <c r="D365" t="s">
        <v>543</v>
      </c>
      <c r="E365">
        <v>65500</v>
      </c>
    </row>
    <row r="366" spans="3:5" x14ac:dyDescent="0.4">
      <c r="C366" t="s">
        <v>759</v>
      </c>
      <c r="D366" t="s">
        <v>544</v>
      </c>
      <c r="E366">
        <v>35300</v>
      </c>
    </row>
    <row r="367" spans="3:5" x14ac:dyDescent="0.4">
      <c r="C367" t="s">
        <v>759</v>
      </c>
      <c r="D367" t="s">
        <v>545</v>
      </c>
      <c r="E367">
        <v>46900</v>
      </c>
    </row>
    <row r="368" spans="3:5" x14ac:dyDescent="0.4">
      <c r="C368" t="s">
        <v>759</v>
      </c>
      <c r="D368" t="s">
        <v>546</v>
      </c>
      <c r="E368">
        <v>42900</v>
      </c>
    </row>
    <row r="369" spans="3:5" x14ac:dyDescent="0.4">
      <c r="C369" t="s">
        <v>759</v>
      </c>
      <c r="D369" t="s">
        <v>547</v>
      </c>
      <c r="E369">
        <v>19400</v>
      </c>
    </row>
    <row r="370" spans="3:5" x14ac:dyDescent="0.4">
      <c r="C370" t="s">
        <v>759</v>
      </c>
      <c r="D370" t="s">
        <v>548</v>
      </c>
      <c r="E370">
        <v>38100</v>
      </c>
    </row>
    <row r="371" spans="3:5" x14ac:dyDescent="0.4">
      <c r="C371" t="s">
        <v>759</v>
      </c>
      <c r="D371" t="s">
        <v>549</v>
      </c>
      <c r="E371">
        <v>65800</v>
      </c>
    </row>
    <row r="372" spans="3:5" x14ac:dyDescent="0.4">
      <c r="C372" t="s">
        <v>759</v>
      </c>
      <c r="D372" t="s">
        <v>550</v>
      </c>
      <c r="E372">
        <v>45300</v>
      </c>
    </row>
    <row r="373" spans="3:5" x14ac:dyDescent="0.4">
      <c r="C373" t="s">
        <v>759</v>
      </c>
      <c r="D373" t="s">
        <v>551</v>
      </c>
      <c r="E373">
        <v>23400</v>
      </c>
    </row>
    <row r="374" spans="3:5" x14ac:dyDescent="0.4">
      <c r="C374" t="s">
        <v>759</v>
      </c>
      <c r="D374" t="s">
        <v>552</v>
      </c>
      <c r="E374">
        <v>11900</v>
      </c>
    </row>
    <row r="375" spans="3:5" x14ac:dyDescent="0.4">
      <c r="C375" t="s">
        <v>759</v>
      </c>
      <c r="D375" t="s">
        <v>553</v>
      </c>
      <c r="E375">
        <v>38500</v>
      </c>
    </row>
    <row r="376" spans="3:5" x14ac:dyDescent="0.4">
      <c r="C376" t="s">
        <v>759</v>
      </c>
      <c r="D376" t="s">
        <v>554</v>
      </c>
      <c r="E376">
        <v>13100</v>
      </c>
    </row>
    <row r="377" spans="3:5" x14ac:dyDescent="0.4">
      <c r="C377" t="s">
        <v>759</v>
      </c>
      <c r="D377" t="s">
        <v>555</v>
      </c>
      <c r="E377">
        <v>38600</v>
      </c>
    </row>
    <row r="378" spans="3:5" x14ac:dyDescent="0.4">
      <c r="C378" t="s">
        <v>759</v>
      </c>
      <c r="D378" t="s">
        <v>556</v>
      </c>
      <c r="E378">
        <v>36800</v>
      </c>
    </row>
    <row r="379" spans="3:5" x14ac:dyDescent="0.4">
      <c r="C379" t="s">
        <v>759</v>
      </c>
      <c r="D379" t="s">
        <v>557</v>
      </c>
      <c r="E379">
        <v>19400</v>
      </c>
    </row>
    <row r="380" spans="3:5" x14ac:dyDescent="0.4">
      <c r="C380" t="s">
        <v>759</v>
      </c>
      <c r="D380" t="s">
        <v>558</v>
      </c>
      <c r="E380">
        <v>16700</v>
      </c>
    </row>
    <row r="381" spans="3:5" x14ac:dyDescent="0.4">
      <c r="C381" t="s">
        <v>759</v>
      </c>
      <c r="D381" t="s">
        <v>559</v>
      </c>
      <c r="E381">
        <v>31900</v>
      </c>
    </row>
    <row r="382" spans="3:5" x14ac:dyDescent="0.4">
      <c r="C382" t="s">
        <v>759</v>
      </c>
      <c r="D382" t="s">
        <v>560</v>
      </c>
      <c r="E382">
        <v>31800</v>
      </c>
    </row>
    <row r="383" spans="3:5" x14ac:dyDescent="0.4">
      <c r="C383" t="s">
        <v>759</v>
      </c>
      <c r="D383" t="s">
        <v>561</v>
      </c>
      <c r="E383">
        <v>27600</v>
      </c>
    </row>
    <row r="384" spans="3:5" x14ac:dyDescent="0.4">
      <c r="C384" t="s">
        <v>759</v>
      </c>
      <c r="D384" t="s">
        <v>562</v>
      </c>
      <c r="E384">
        <v>27900</v>
      </c>
    </row>
    <row r="385" spans="3:5" x14ac:dyDescent="0.4">
      <c r="C385" t="s">
        <v>759</v>
      </c>
      <c r="D385" t="s">
        <v>563</v>
      </c>
      <c r="E385">
        <v>12700</v>
      </c>
    </row>
    <row r="386" spans="3:5" x14ac:dyDescent="0.4">
      <c r="C386" t="s">
        <v>759</v>
      </c>
      <c r="D386" t="s">
        <v>564</v>
      </c>
      <c r="E386">
        <v>15100</v>
      </c>
    </row>
    <row r="387" spans="3:5" x14ac:dyDescent="0.4">
      <c r="C387" t="s">
        <v>759</v>
      </c>
      <c r="D387" t="s">
        <v>565</v>
      </c>
      <c r="E387">
        <v>24600</v>
      </c>
    </row>
    <row r="388" spans="3:5" x14ac:dyDescent="0.4">
      <c r="C388" t="s">
        <v>759</v>
      </c>
      <c r="D388" t="s">
        <v>566</v>
      </c>
      <c r="E388">
        <v>25800</v>
      </c>
    </row>
    <row r="389" spans="3:5" x14ac:dyDescent="0.4">
      <c r="C389" t="s">
        <v>759</v>
      </c>
      <c r="D389" t="s">
        <v>567</v>
      </c>
      <c r="E389">
        <v>17900</v>
      </c>
    </row>
    <row r="390" spans="3:5" x14ac:dyDescent="0.4">
      <c r="C390" t="s">
        <v>759</v>
      </c>
      <c r="D390" t="s">
        <v>568</v>
      </c>
      <c r="E390">
        <v>25000</v>
      </c>
    </row>
    <row r="391" spans="3:5" x14ac:dyDescent="0.4">
      <c r="C391" t="s">
        <v>759</v>
      </c>
      <c r="D391" t="s">
        <v>569</v>
      </c>
      <c r="E391">
        <v>10100</v>
      </c>
    </row>
    <row r="392" spans="3:5" x14ac:dyDescent="0.4">
      <c r="C392" t="s">
        <v>759</v>
      </c>
      <c r="D392" t="s">
        <v>570</v>
      </c>
      <c r="E392">
        <v>14500</v>
      </c>
    </row>
    <row r="393" spans="3:5" x14ac:dyDescent="0.4">
      <c r="C393" t="s">
        <v>759</v>
      </c>
      <c r="D393" t="s">
        <v>571</v>
      </c>
      <c r="E393">
        <v>30100</v>
      </c>
    </row>
    <row r="394" spans="3:5" x14ac:dyDescent="0.4">
      <c r="C394" t="s">
        <v>759</v>
      </c>
      <c r="D394" t="s">
        <v>572</v>
      </c>
      <c r="E394">
        <v>53500</v>
      </c>
    </row>
    <row r="395" spans="3:5" x14ac:dyDescent="0.4">
      <c r="C395" t="s">
        <v>759</v>
      </c>
      <c r="D395" t="s">
        <v>573</v>
      </c>
      <c r="E395">
        <v>54200</v>
      </c>
    </row>
    <row r="396" spans="3:5" x14ac:dyDescent="0.4">
      <c r="C396" t="s">
        <v>759</v>
      </c>
      <c r="D396" t="s">
        <v>574</v>
      </c>
      <c r="E396">
        <v>16100</v>
      </c>
    </row>
    <row r="397" spans="3:5" x14ac:dyDescent="0.4">
      <c r="C397" t="s">
        <v>759</v>
      </c>
      <c r="D397" t="s">
        <v>575</v>
      </c>
      <c r="E397">
        <v>35900</v>
      </c>
    </row>
    <row r="398" spans="3:5" x14ac:dyDescent="0.4">
      <c r="C398" t="s">
        <v>759</v>
      </c>
      <c r="D398" t="s">
        <v>576</v>
      </c>
      <c r="E398">
        <v>28100</v>
      </c>
    </row>
    <row r="399" spans="3:5" x14ac:dyDescent="0.4">
      <c r="C399" t="s">
        <v>759</v>
      </c>
      <c r="D399" t="s">
        <v>577</v>
      </c>
      <c r="E399">
        <v>25000</v>
      </c>
    </row>
    <row r="400" spans="3:5" x14ac:dyDescent="0.4">
      <c r="C400" t="s">
        <v>759</v>
      </c>
      <c r="D400" t="s">
        <v>578</v>
      </c>
      <c r="E400">
        <v>37000</v>
      </c>
    </row>
    <row r="401" spans="3:5" x14ac:dyDescent="0.4">
      <c r="C401" t="s">
        <v>759</v>
      </c>
      <c r="D401" t="s">
        <v>579</v>
      </c>
      <c r="E401">
        <v>10000</v>
      </c>
    </row>
    <row r="402" spans="3:5" x14ac:dyDescent="0.4">
      <c r="C402" t="s">
        <v>759</v>
      </c>
      <c r="D402" t="s">
        <v>580</v>
      </c>
      <c r="E402">
        <v>13800</v>
      </c>
    </row>
    <row r="403" spans="3:5" x14ac:dyDescent="0.4">
      <c r="C403" t="s">
        <v>759</v>
      </c>
      <c r="D403" t="s">
        <v>581</v>
      </c>
      <c r="E403">
        <v>36300</v>
      </c>
    </row>
    <row r="404" spans="3:5" x14ac:dyDescent="0.4">
      <c r="C404" t="s">
        <v>759</v>
      </c>
      <c r="D404" t="s">
        <v>582</v>
      </c>
      <c r="E404">
        <v>23300</v>
      </c>
    </row>
    <row r="405" spans="3:5" x14ac:dyDescent="0.4">
      <c r="C405" t="s">
        <v>759</v>
      </c>
      <c r="D405" t="s">
        <v>583</v>
      </c>
      <c r="E405">
        <v>82300</v>
      </c>
    </row>
    <row r="406" spans="3:5" x14ac:dyDescent="0.4">
      <c r="C406" t="s">
        <v>759</v>
      </c>
      <c r="D406" t="s">
        <v>584</v>
      </c>
      <c r="E406">
        <v>32800</v>
      </c>
    </row>
    <row r="407" spans="3:5" x14ac:dyDescent="0.4">
      <c r="C407" t="s">
        <v>759</v>
      </c>
      <c r="D407" t="s">
        <v>585</v>
      </c>
      <c r="E407">
        <v>55200</v>
      </c>
    </row>
    <row r="408" spans="3:5" x14ac:dyDescent="0.4">
      <c r="C408" t="s">
        <v>759</v>
      </c>
      <c r="D408" t="s">
        <v>586</v>
      </c>
      <c r="E408">
        <v>20600</v>
      </c>
    </row>
    <row r="409" spans="3:5" x14ac:dyDescent="0.4">
      <c r="C409" t="s">
        <v>759</v>
      </c>
      <c r="D409" t="s">
        <v>587</v>
      </c>
      <c r="E409">
        <v>16700</v>
      </c>
    </row>
    <row r="410" spans="3:5" x14ac:dyDescent="0.4">
      <c r="C410" t="s">
        <v>759</v>
      </c>
      <c r="D410" t="s">
        <v>588</v>
      </c>
      <c r="E410">
        <v>21600</v>
      </c>
    </row>
    <row r="411" spans="3:5" x14ac:dyDescent="0.4">
      <c r="C411" t="s">
        <v>759</v>
      </c>
      <c r="D411" t="s">
        <v>589</v>
      </c>
      <c r="E411">
        <v>73800</v>
      </c>
    </row>
    <row r="412" spans="3:5" x14ac:dyDescent="0.4">
      <c r="C412" t="s">
        <v>759</v>
      </c>
      <c r="D412" t="s">
        <v>590</v>
      </c>
      <c r="E412">
        <v>13800</v>
      </c>
    </row>
    <row r="413" spans="3:5" x14ac:dyDescent="0.4">
      <c r="C413" t="s">
        <v>759</v>
      </c>
      <c r="D413" t="s">
        <v>591</v>
      </c>
      <c r="E413">
        <v>9100</v>
      </c>
    </row>
    <row r="414" spans="3:5" x14ac:dyDescent="0.4">
      <c r="C414" t="s">
        <v>759</v>
      </c>
      <c r="D414" t="s">
        <v>592</v>
      </c>
      <c r="E414">
        <v>20200</v>
      </c>
    </row>
    <row r="415" spans="3:5" x14ac:dyDescent="0.4">
      <c r="C415" t="s">
        <v>759</v>
      </c>
      <c r="D415" t="s">
        <v>593</v>
      </c>
      <c r="E415">
        <v>32000</v>
      </c>
    </row>
    <row r="416" spans="3:5" x14ac:dyDescent="0.4">
      <c r="C416" t="s">
        <v>759</v>
      </c>
      <c r="D416" t="s">
        <v>594</v>
      </c>
      <c r="E416">
        <v>21400</v>
      </c>
    </row>
    <row r="417" spans="3:5" x14ac:dyDescent="0.4">
      <c r="C417" t="s">
        <v>759</v>
      </c>
      <c r="D417" t="s">
        <v>595</v>
      </c>
      <c r="E417">
        <v>5700</v>
      </c>
    </row>
    <row r="418" spans="3:5" x14ac:dyDescent="0.4">
      <c r="C418" t="s">
        <v>759</v>
      </c>
      <c r="D418" t="s">
        <v>596</v>
      </c>
      <c r="E418">
        <v>21600</v>
      </c>
    </row>
    <row r="419" spans="3:5" x14ac:dyDescent="0.4">
      <c r="C419" t="s">
        <v>759</v>
      </c>
      <c r="D419" t="s">
        <v>597</v>
      </c>
      <c r="E419">
        <v>25100</v>
      </c>
    </row>
    <row r="420" spans="3:5" x14ac:dyDescent="0.4">
      <c r="C420" t="s">
        <v>759</v>
      </c>
      <c r="D420" t="s">
        <v>598</v>
      </c>
      <c r="E420">
        <v>44000</v>
      </c>
    </row>
    <row r="421" spans="3:5" x14ac:dyDescent="0.4">
      <c r="C421" t="s">
        <v>759</v>
      </c>
      <c r="D421" t="s">
        <v>599</v>
      </c>
      <c r="E421">
        <v>69500</v>
      </c>
    </row>
    <row r="422" spans="3:5" x14ac:dyDescent="0.4">
      <c r="C422" t="s">
        <v>759</v>
      </c>
      <c r="D422" t="s">
        <v>600</v>
      </c>
      <c r="E422">
        <v>159100</v>
      </c>
    </row>
    <row r="423" spans="3:5" x14ac:dyDescent="0.4">
      <c r="C423" t="s">
        <v>759</v>
      </c>
      <c r="D423" t="s">
        <v>601</v>
      </c>
      <c r="E423">
        <v>15600</v>
      </c>
    </row>
    <row r="424" spans="3:5" x14ac:dyDescent="0.4">
      <c r="C424" t="s">
        <v>759</v>
      </c>
      <c r="D424" t="s">
        <v>602</v>
      </c>
      <c r="E424">
        <v>83400</v>
      </c>
    </row>
    <row r="425" spans="3:5" x14ac:dyDescent="0.4">
      <c r="C425" t="s">
        <v>759</v>
      </c>
      <c r="D425" t="s">
        <v>603</v>
      </c>
      <c r="E425">
        <v>30900</v>
      </c>
    </row>
    <row r="426" spans="3:5" x14ac:dyDescent="0.4">
      <c r="C426" t="s">
        <v>759</v>
      </c>
      <c r="D426" t="s">
        <v>604</v>
      </c>
      <c r="E426">
        <v>10400</v>
      </c>
    </row>
    <row r="427" spans="3:5" x14ac:dyDescent="0.4">
      <c r="C427" t="s">
        <v>759</v>
      </c>
      <c r="D427" t="s">
        <v>605</v>
      </c>
      <c r="E427">
        <v>41700</v>
      </c>
    </row>
    <row r="428" spans="3:5" x14ac:dyDescent="0.4">
      <c r="C428" t="s">
        <v>759</v>
      </c>
      <c r="D428" t="s">
        <v>606</v>
      </c>
      <c r="E428">
        <v>11600</v>
      </c>
    </row>
    <row r="429" spans="3:5" x14ac:dyDescent="0.4">
      <c r="C429" t="s">
        <v>759</v>
      </c>
      <c r="D429" t="s">
        <v>607</v>
      </c>
      <c r="E429">
        <v>40900</v>
      </c>
    </row>
    <row r="430" spans="3:5" x14ac:dyDescent="0.4">
      <c r="C430" t="s">
        <v>759</v>
      </c>
      <c r="D430" t="s">
        <v>608</v>
      </c>
      <c r="E430">
        <v>7100</v>
      </c>
    </row>
    <row r="431" spans="3:5" x14ac:dyDescent="0.4">
      <c r="C431" t="s">
        <v>759</v>
      </c>
      <c r="D431" t="s">
        <v>609</v>
      </c>
      <c r="E431">
        <v>42000</v>
      </c>
    </row>
    <row r="432" spans="3:5" x14ac:dyDescent="0.4">
      <c r="C432" t="s">
        <v>759</v>
      </c>
      <c r="D432" t="s">
        <v>610</v>
      </c>
      <c r="E432">
        <v>10900</v>
      </c>
    </row>
    <row r="433" spans="3:5" x14ac:dyDescent="0.4">
      <c r="C433" t="s">
        <v>759</v>
      </c>
      <c r="D433" t="s">
        <v>611</v>
      </c>
      <c r="E433">
        <v>21900</v>
      </c>
    </row>
    <row r="434" spans="3:5" x14ac:dyDescent="0.4">
      <c r="C434" t="s">
        <v>759</v>
      </c>
      <c r="D434" t="s">
        <v>612</v>
      </c>
      <c r="E434">
        <v>32500</v>
      </c>
    </row>
    <row r="435" spans="3:5" x14ac:dyDescent="0.4">
      <c r="C435" t="s">
        <v>759</v>
      </c>
      <c r="D435" t="s">
        <v>613</v>
      </c>
      <c r="E435">
        <v>11000</v>
      </c>
    </row>
    <row r="436" spans="3:5" x14ac:dyDescent="0.4">
      <c r="C436" t="s">
        <v>759</v>
      </c>
      <c r="D436" t="s">
        <v>614</v>
      </c>
      <c r="E436">
        <v>10800</v>
      </c>
    </row>
    <row r="437" spans="3:5" x14ac:dyDescent="0.4">
      <c r="C437" t="s">
        <v>759</v>
      </c>
      <c r="D437" t="s">
        <v>615</v>
      </c>
      <c r="E437">
        <v>11800</v>
      </c>
    </row>
    <row r="438" spans="3:5" x14ac:dyDescent="0.4">
      <c r="C438" t="s">
        <v>759</v>
      </c>
      <c r="D438" t="s">
        <v>616</v>
      </c>
      <c r="E438">
        <v>900</v>
      </c>
    </row>
    <row r="439" spans="3:5" x14ac:dyDescent="0.4">
      <c r="C439" t="s">
        <v>759</v>
      </c>
      <c r="D439" t="s">
        <v>617</v>
      </c>
      <c r="E439">
        <v>15100</v>
      </c>
    </row>
    <row r="440" spans="3:5" x14ac:dyDescent="0.4">
      <c r="C440" t="s">
        <v>759</v>
      </c>
      <c r="D440" t="s">
        <v>618</v>
      </c>
      <c r="E440">
        <v>14900</v>
      </c>
    </row>
    <row r="441" spans="3:5" x14ac:dyDescent="0.4">
      <c r="C441" t="s">
        <v>759</v>
      </c>
      <c r="D441" t="s">
        <v>619</v>
      </c>
      <c r="E441">
        <v>10900</v>
      </c>
    </row>
    <row r="442" spans="3:5" x14ac:dyDescent="0.4">
      <c r="C442" t="s">
        <v>759</v>
      </c>
      <c r="D442" t="s">
        <v>620</v>
      </c>
      <c r="E442">
        <v>38300</v>
      </c>
    </row>
    <row r="443" spans="3:5" x14ac:dyDescent="0.4">
      <c r="C443" t="s">
        <v>759</v>
      </c>
      <c r="D443" t="s">
        <v>621</v>
      </c>
      <c r="E443">
        <v>11900</v>
      </c>
    </row>
    <row r="444" spans="3:5" x14ac:dyDescent="0.4">
      <c r="C444" t="s">
        <v>759</v>
      </c>
      <c r="D444" t="s">
        <v>622</v>
      </c>
      <c r="E444">
        <v>10500</v>
      </c>
    </row>
    <row r="445" spans="3:5" x14ac:dyDescent="0.4">
      <c r="C445" t="s">
        <v>759</v>
      </c>
      <c r="D445" t="s">
        <v>623</v>
      </c>
      <c r="E445">
        <v>30600</v>
      </c>
    </row>
    <row r="446" spans="3:5" x14ac:dyDescent="0.4">
      <c r="C446" t="s">
        <v>759</v>
      </c>
      <c r="D446" t="s">
        <v>624</v>
      </c>
      <c r="E446">
        <v>21100</v>
      </c>
    </row>
    <row r="447" spans="3:5" x14ac:dyDescent="0.4">
      <c r="C447" t="s">
        <v>759</v>
      </c>
      <c r="D447" t="s">
        <v>625</v>
      </c>
      <c r="E447">
        <v>22800</v>
      </c>
    </row>
    <row r="448" spans="3:5" x14ac:dyDescent="0.4">
      <c r="C448" t="s">
        <v>759</v>
      </c>
      <c r="D448" t="s">
        <v>626</v>
      </c>
      <c r="E448">
        <v>120100</v>
      </c>
    </row>
    <row r="449" spans="3:5" x14ac:dyDescent="0.4">
      <c r="C449" t="s">
        <v>759</v>
      </c>
      <c r="D449" t="s">
        <v>627</v>
      </c>
      <c r="E449">
        <v>3000</v>
      </c>
    </row>
    <row r="450" spans="3:5" x14ac:dyDescent="0.4">
      <c r="C450" t="s">
        <v>759</v>
      </c>
      <c r="D450" t="s">
        <v>628</v>
      </c>
      <c r="E450">
        <v>21000</v>
      </c>
    </row>
    <row r="451" spans="3:5" x14ac:dyDescent="0.4">
      <c r="C451" t="s">
        <v>759</v>
      </c>
      <c r="D451" t="s">
        <v>629</v>
      </c>
      <c r="E451">
        <v>11900</v>
      </c>
    </row>
    <row r="452" spans="3:5" x14ac:dyDescent="0.4">
      <c r="C452" t="s">
        <v>759</v>
      </c>
      <c r="D452" t="s">
        <v>630</v>
      </c>
      <c r="E452">
        <v>24900</v>
      </c>
    </row>
    <row r="453" spans="3:5" x14ac:dyDescent="0.4">
      <c r="C453" t="s">
        <v>759</v>
      </c>
      <c r="D453" t="s">
        <v>631</v>
      </c>
      <c r="E453">
        <v>105100</v>
      </c>
    </row>
    <row r="454" spans="3:5" x14ac:dyDescent="0.4">
      <c r="C454" t="s">
        <v>759</v>
      </c>
      <c r="D454" t="s">
        <v>632</v>
      </c>
      <c r="E454">
        <v>60700</v>
      </c>
    </row>
    <row r="455" spans="3:5" x14ac:dyDescent="0.4">
      <c r="C455" t="s">
        <v>759</v>
      </c>
      <c r="D455" t="s">
        <v>633</v>
      </c>
      <c r="E455">
        <v>54800</v>
      </c>
    </row>
    <row r="456" spans="3:5" x14ac:dyDescent="0.4">
      <c r="C456" t="s">
        <v>759</v>
      </c>
      <c r="D456" t="s">
        <v>634</v>
      </c>
      <c r="E456">
        <v>24500</v>
      </c>
    </row>
    <row r="457" spans="3:5" x14ac:dyDescent="0.4">
      <c r="C457" t="s">
        <v>759</v>
      </c>
      <c r="D457" t="s">
        <v>635</v>
      </c>
      <c r="E457">
        <v>8600</v>
      </c>
    </row>
    <row r="458" spans="3:5" x14ac:dyDescent="0.4">
      <c r="C458" t="s">
        <v>759</v>
      </c>
      <c r="D458" t="s">
        <v>636</v>
      </c>
      <c r="E458">
        <v>39100</v>
      </c>
    </row>
    <row r="459" spans="3:5" x14ac:dyDescent="0.4">
      <c r="C459" t="s">
        <v>759</v>
      </c>
      <c r="D459" t="s">
        <v>637</v>
      </c>
      <c r="E459">
        <v>47200</v>
      </c>
    </row>
    <row r="460" spans="3:5" x14ac:dyDescent="0.4">
      <c r="C460" t="s">
        <v>759</v>
      </c>
      <c r="D460" t="s">
        <v>638</v>
      </c>
      <c r="E460">
        <v>28600</v>
      </c>
    </row>
    <row r="461" spans="3:5" x14ac:dyDescent="0.4">
      <c r="C461" t="s">
        <v>759</v>
      </c>
      <c r="D461" t="s">
        <v>639</v>
      </c>
      <c r="E461">
        <v>15600</v>
      </c>
    </row>
    <row r="462" spans="3:5" x14ac:dyDescent="0.4">
      <c r="C462" t="s">
        <v>759</v>
      </c>
      <c r="D462" t="s">
        <v>640</v>
      </c>
      <c r="E462">
        <v>9000</v>
      </c>
    </row>
    <row r="463" spans="3:5" x14ac:dyDescent="0.4">
      <c r="C463" t="s">
        <v>759</v>
      </c>
      <c r="D463" t="s">
        <v>641</v>
      </c>
      <c r="E463">
        <v>17600</v>
      </c>
    </row>
    <row r="464" spans="3:5" x14ac:dyDescent="0.4">
      <c r="C464" t="s">
        <v>759</v>
      </c>
      <c r="D464" t="s">
        <v>642</v>
      </c>
      <c r="E464">
        <v>6900</v>
      </c>
    </row>
    <row r="465" spans="3:5" x14ac:dyDescent="0.4">
      <c r="C465" t="s">
        <v>759</v>
      </c>
      <c r="D465" t="s">
        <v>643</v>
      </c>
      <c r="E465">
        <v>11000</v>
      </c>
    </row>
    <row r="466" spans="3:5" x14ac:dyDescent="0.4">
      <c r="C466" t="s">
        <v>759</v>
      </c>
      <c r="D466" t="s">
        <v>644</v>
      </c>
      <c r="E466">
        <v>17900</v>
      </c>
    </row>
    <row r="467" spans="3:5" x14ac:dyDescent="0.4">
      <c r="C467" t="s">
        <v>759</v>
      </c>
      <c r="D467" t="s">
        <v>645</v>
      </c>
      <c r="E467">
        <v>16800</v>
      </c>
    </row>
    <row r="468" spans="3:5" x14ac:dyDescent="0.4">
      <c r="C468" t="s">
        <v>759</v>
      </c>
      <c r="D468" t="s">
        <v>646</v>
      </c>
      <c r="E468">
        <v>12600</v>
      </c>
    </row>
    <row r="469" spans="3:5" x14ac:dyDescent="0.4">
      <c r="C469" t="s">
        <v>759</v>
      </c>
      <c r="D469" t="s">
        <v>647</v>
      </c>
      <c r="E469">
        <v>23300</v>
      </c>
    </row>
    <row r="470" spans="3:5" x14ac:dyDescent="0.4">
      <c r="C470" t="s">
        <v>759</v>
      </c>
      <c r="D470" t="s">
        <v>648</v>
      </c>
      <c r="E470">
        <v>6200</v>
      </c>
    </row>
    <row r="471" spans="3:5" x14ac:dyDescent="0.4">
      <c r="C471" t="s">
        <v>759</v>
      </c>
      <c r="D471" t="s">
        <v>649</v>
      </c>
      <c r="E471">
        <v>13500</v>
      </c>
    </row>
    <row r="472" spans="3:5" x14ac:dyDescent="0.4">
      <c r="C472" t="s">
        <v>759</v>
      </c>
      <c r="D472" t="s">
        <v>650</v>
      </c>
      <c r="E472">
        <v>57600</v>
      </c>
    </row>
    <row r="473" spans="3:5" x14ac:dyDescent="0.4">
      <c r="C473" t="s">
        <v>759</v>
      </c>
      <c r="D473" t="s">
        <v>651</v>
      </c>
      <c r="E473">
        <v>12200</v>
      </c>
    </row>
    <row r="474" spans="3:5" x14ac:dyDescent="0.4">
      <c r="C474" t="s">
        <v>759</v>
      </c>
      <c r="D474" t="s">
        <v>652</v>
      </c>
      <c r="E474">
        <v>25100</v>
      </c>
    </row>
    <row r="475" spans="3:5" x14ac:dyDescent="0.4">
      <c r="C475" t="s">
        <v>759</v>
      </c>
      <c r="D475" t="s">
        <v>653</v>
      </c>
      <c r="E475">
        <v>59400</v>
      </c>
    </row>
    <row r="476" spans="3:5" x14ac:dyDescent="0.4">
      <c r="C476" t="s">
        <v>759</v>
      </c>
      <c r="D476" t="s">
        <v>654</v>
      </c>
      <c r="E476">
        <v>57000</v>
      </c>
    </row>
    <row r="477" spans="3:5" x14ac:dyDescent="0.4">
      <c r="C477" t="s">
        <v>759</v>
      </c>
      <c r="D477" t="s">
        <v>655</v>
      </c>
      <c r="E477">
        <v>16100</v>
      </c>
    </row>
    <row r="478" spans="3:5" x14ac:dyDescent="0.4">
      <c r="C478" t="s">
        <v>759</v>
      </c>
      <c r="D478" t="s">
        <v>656</v>
      </c>
      <c r="E478">
        <v>23800</v>
      </c>
    </row>
    <row r="479" spans="3:5" x14ac:dyDescent="0.4">
      <c r="C479" t="s">
        <v>759</v>
      </c>
      <c r="D479" t="s">
        <v>657</v>
      </c>
      <c r="E479">
        <v>12700</v>
      </c>
    </row>
    <row r="480" spans="3:5" x14ac:dyDescent="0.4">
      <c r="C480" t="s">
        <v>759</v>
      </c>
      <c r="D480" t="s">
        <v>658</v>
      </c>
      <c r="E480">
        <v>2200</v>
      </c>
    </row>
    <row r="481" spans="3:5" x14ac:dyDescent="0.4">
      <c r="C481" t="s">
        <v>759</v>
      </c>
      <c r="D481" t="s">
        <v>659</v>
      </c>
      <c r="E481">
        <v>22500</v>
      </c>
    </row>
    <row r="482" spans="3:5" x14ac:dyDescent="0.4">
      <c r="C482" t="s">
        <v>759</v>
      </c>
      <c r="D482" t="s">
        <v>660</v>
      </c>
      <c r="E482">
        <v>13300</v>
      </c>
    </row>
    <row r="483" spans="3:5" x14ac:dyDescent="0.4">
      <c r="C483" t="s">
        <v>759</v>
      </c>
      <c r="D483" t="s">
        <v>661</v>
      </c>
      <c r="E483">
        <v>11000</v>
      </c>
    </row>
    <row r="484" spans="3:5" x14ac:dyDescent="0.4">
      <c r="C484" t="s">
        <v>759</v>
      </c>
      <c r="D484" t="s">
        <v>662</v>
      </c>
      <c r="E484">
        <v>6300</v>
      </c>
    </row>
    <row r="485" spans="3:5" x14ac:dyDescent="0.4">
      <c r="C485" t="s">
        <v>759</v>
      </c>
      <c r="D485" t="s">
        <v>663</v>
      </c>
      <c r="E485">
        <v>16600</v>
      </c>
    </row>
    <row r="486" spans="3:5" x14ac:dyDescent="0.4">
      <c r="C486" t="s">
        <v>759</v>
      </c>
      <c r="D486" t="s">
        <v>664</v>
      </c>
      <c r="E486">
        <v>140700</v>
      </c>
    </row>
    <row r="487" spans="3:5" x14ac:dyDescent="0.4">
      <c r="C487" t="s">
        <v>759</v>
      </c>
      <c r="D487" t="s">
        <v>665</v>
      </c>
      <c r="E487">
        <v>20800</v>
      </c>
    </row>
    <row r="488" spans="3:5" x14ac:dyDescent="0.4">
      <c r="C488" t="s">
        <v>759</v>
      </c>
      <c r="D488" t="s">
        <v>666</v>
      </c>
      <c r="E488">
        <v>20000</v>
      </c>
    </row>
    <row r="489" spans="3:5" x14ac:dyDescent="0.4">
      <c r="C489" t="s">
        <v>759</v>
      </c>
      <c r="D489" t="s">
        <v>667</v>
      </c>
      <c r="E489">
        <v>23700</v>
      </c>
    </row>
    <row r="490" spans="3:5" x14ac:dyDescent="0.4">
      <c r="C490" t="s">
        <v>759</v>
      </c>
      <c r="D490" t="s">
        <v>668</v>
      </c>
      <c r="E490">
        <v>4000</v>
      </c>
    </row>
    <row r="491" spans="3:5" x14ac:dyDescent="0.4">
      <c r="C491" t="s">
        <v>759</v>
      </c>
      <c r="D491" t="s">
        <v>669</v>
      </c>
      <c r="E491">
        <v>50500</v>
      </c>
    </row>
    <row r="492" spans="3:5" x14ac:dyDescent="0.4">
      <c r="C492" t="s">
        <v>759</v>
      </c>
      <c r="D492" t="s">
        <v>670</v>
      </c>
      <c r="E492">
        <v>20100</v>
      </c>
    </row>
    <row r="493" spans="3:5" x14ac:dyDescent="0.4">
      <c r="C493" t="s">
        <v>759</v>
      </c>
      <c r="D493" t="s">
        <v>671</v>
      </c>
      <c r="E493">
        <v>25100</v>
      </c>
    </row>
    <row r="494" spans="3:5" x14ac:dyDescent="0.4">
      <c r="C494" t="s">
        <v>759</v>
      </c>
      <c r="D494" t="s">
        <v>672</v>
      </c>
      <c r="E494">
        <v>13200</v>
      </c>
    </row>
    <row r="495" spans="3:5" x14ac:dyDescent="0.4">
      <c r="C495" t="s">
        <v>759</v>
      </c>
      <c r="D495" t="s">
        <v>673</v>
      </c>
      <c r="E495">
        <v>41700</v>
      </c>
    </row>
    <row r="496" spans="3:5" x14ac:dyDescent="0.4">
      <c r="C496" t="s">
        <v>759</v>
      </c>
      <c r="D496" t="s">
        <v>674</v>
      </c>
      <c r="E496">
        <v>49900</v>
      </c>
    </row>
    <row r="497" spans="3:5" x14ac:dyDescent="0.4">
      <c r="C497" t="s">
        <v>759</v>
      </c>
      <c r="D497" t="s">
        <v>675</v>
      </c>
      <c r="E497">
        <v>24100</v>
      </c>
    </row>
    <row r="498" spans="3:5" x14ac:dyDescent="0.4">
      <c r="C498" t="s">
        <v>759</v>
      </c>
      <c r="D498" t="s">
        <v>676</v>
      </c>
      <c r="E498">
        <v>6400</v>
      </c>
    </row>
    <row r="499" spans="3:5" x14ac:dyDescent="0.4">
      <c r="C499" t="s">
        <v>759</v>
      </c>
      <c r="D499" t="s">
        <v>677</v>
      </c>
      <c r="E499">
        <v>28400</v>
      </c>
    </row>
    <row r="500" spans="3:5" x14ac:dyDescent="0.4">
      <c r="C500" t="s">
        <v>759</v>
      </c>
      <c r="D500" t="s">
        <v>678</v>
      </c>
      <c r="E500">
        <v>18900</v>
      </c>
    </row>
    <row r="501" spans="3:5" x14ac:dyDescent="0.4">
      <c r="C501" t="s">
        <v>759</v>
      </c>
      <c r="D501" t="s">
        <v>679</v>
      </c>
      <c r="E501">
        <v>32700</v>
      </c>
    </row>
    <row r="502" spans="3:5" x14ac:dyDescent="0.4">
      <c r="C502" t="s">
        <v>759</v>
      </c>
      <c r="D502" t="s">
        <v>680</v>
      </c>
      <c r="E502">
        <v>30200</v>
      </c>
    </row>
    <row r="503" spans="3:5" x14ac:dyDescent="0.4">
      <c r="C503" t="s">
        <v>759</v>
      </c>
      <c r="D503" t="s">
        <v>681</v>
      </c>
      <c r="E503">
        <v>49000</v>
      </c>
    </row>
    <row r="504" spans="3:5" x14ac:dyDescent="0.4">
      <c r="C504" t="s">
        <v>759</v>
      </c>
      <c r="D504" t="s">
        <v>682</v>
      </c>
      <c r="E504">
        <v>20900</v>
      </c>
    </row>
    <row r="505" spans="3:5" x14ac:dyDescent="0.4">
      <c r="C505" t="s">
        <v>759</v>
      </c>
      <c r="D505" t="s">
        <v>683</v>
      </c>
      <c r="E505">
        <v>15500</v>
      </c>
    </row>
    <row r="506" spans="3:5" x14ac:dyDescent="0.4">
      <c r="C506" t="s">
        <v>759</v>
      </c>
      <c r="D506" t="s">
        <v>684</v>
      </c>
      <c r="E506">
        <v>15700</v>
      </c>
    </row>
    <row r="507" spans="3:5" x14ac:dyDescent="0.4">
      <c r="C507" t="s">
        <v>759</v>
      </c>
      <c r="D507" t="s">
        <v>685</v>
      </c>
      <c r="E507">
        <v>14000</v>
      </c>
    </row>
    <row r="508" spans="3:5" x14ac:dyDescent="0.4">
      <c r="C508" t="s">
        <v>759</v>
      </c>
      <c r="D508" t="s">
        <v>686</v>
      </c>
      <c r="E508">
        <v>16900</v>
      </c>
    </row>
    <row r="509" spans="3:5" x14ac:dyDescent="0.4">
      <c r="C509" t="s">
        <v>759</v>
      </c>
      <c r="D509" t="s">
        <v>687</v>
      </c>
      <c r="E509">
        <v>6500</v>
      </c>
    </row>
    <row r="510" spans="3:5" x14ac:dyDescent="0.4">
      <c r="C510" t="s">
        <v>759</v>
      </c>
      <c r="D510" t="s">
        <v>688</v>
      </c>
      <c r="E510">
        <v>25400</v>
      </c>
    </row>
    <row r="511" spans="3:5" x14ac:dyDescent="0.4">
      <c r="C511" t="s">
        <v>759</v>
      </c>
      <c r="D511" t="s">
        <v>689</v>
      </c>
      <c r="E511">
        <v>34800</v>
      </c>
    </row>
    <row r="512" spans="3:5" x14ac:dyDescent="0.4">
      <c r="C512" t="s">
        <v>759</v>
      </c>
      <c r="D512" t="s">
        <v>690</v>
      </c>
      <c r="E512">
        <v>10200</v>
      </c>
    </row>
    <row r="513" spans="3:5" x14ac:dyDescent="0.4">
      <c r="C513" t="s">
        <v>759</v>
      </c>
      <c r="D513" t="s">
        <v>691</v>
      </c>
      <c r="E513">
        <v>86500</v>
      </c>
    </row>
    <row r="514" spans="3:5" x14ac:dyDescent="0.4">
      <c r="C514" t="s">
        <v>759</v>
      </c>
      <c r="D514" t="s">
        <v>692</v>
      </c>
      <c r="E514">
        <v>17800</v>
      </c>
    </row>
    <row r="515" spans="3:5" x14ac:dyDescent="0.4">
      <c r="C515" t="s">
        <v>759</v>
      </c>
      <c r="D515" t="s">
        <v>693</v>
      </c>
      <c r="E515">
        <v>7400</v>
      </c>
    </row>
    <row r="516" spans="3:5" x14ac:dyDescent="0.4">
      <c r="C516" t="s">
        <v>759</v>
      </c>
      <c r="D516" t="s">
        <v>694</v>
      </c>
      <c r="E516">
        <v>44800</v>
      </c>
    </row>
    <row r="517" spans="3:5" x14ac:dyDescent="0.4">
      <c r="C517" t="s">
        <v>759</v>
      </c>
      <c r="D517" t="s">
        <v>393</v>
      </c>
      <c r="E517">
        <v>4600</v>
      </c>
    </row>
    <row r="518" spans="3:5" x14ac:dyDescent="0.4">
      <c r="C518" t="s">
        <v>759</v>
      </c>
      <c r="D518" t="s">
        <v>394</v>
      </c>
      <c r="E518">
        <v>8600</v>
      </c>
    </row>
    <row r="519" spans="3:5" x14ac:dyDescent="0.4">
      <c r="C519" t="s">
        <v>759</v>
      </c>
      <c r="D519" t="s">
        <v>395</v>
      </c>
      <c r="E519">
        <v>21100</v>
      </c>
    </row>
    <row r="520" spans="3:5" x14ac:dyDescent="0.4">
      <c r="C520" t="s">
        <v>759</v>
      </c>
      <c r="D520" t="s">
        <v>396</v>
      </c>
      <c r="E520">
        <v>6900</v>
      </c>
    </row>
    <row r="521" spans="3:5" x14ac:dyDescent="0.4">
      <c r="C521" t="s">
        <v>759</v>
      </c>
      <c r="D521" t="s">
        <v>397</v>
      </c>
      <c r="E521">
        <v>18200</v>
      </c>
    </row>
    <row r="522" spans="3:5" x14ac:dyDescent="0.4">
      <c r="C522" t="s">
        <v>759</v>
      </c>
      <c r="D522" t="s">
        <v>398</v>
      </c>
      <c r="E522">
        <v>19600</v>
      </c>
    </row>
    <row r="523" spans="3:5" x14ac:dyDescent="0.4">
      <c r="C523" t="s">
        <v>759</v>
      </c>
      <c r="D523" t="s">
        <v>399</v>
      </c>
      <c r="E523">
        <v>36700</v>
      </c>
    </row>
    <row r="524" spans="3:5" x14ac:dyDescent="0.4">
      <c r="C524" t="s">
        <v>759</v>
      </c>
      <c r="D524" t="s">
        <v>400</v>
      </c>
      <c r="E524">
        <v>14200</v>
      </c>
    </row>
    <row r="525" spans="3:5" x14ac:dyDescent="0.4">
      <c r="C525" t="s">
        <v>759</v>
      </c>
      <c r="D525" t="s">
        <v>401</v>
      </c>
      <c r="E525">
        <v>11800</v>
      </c>
    </row>
    <row r="526" spans="3:5" x14ac:dyDescent="0.4">
      <c r="C526" t="s">
        <v>759</v>
      </c>
      <c r="D526" t="s">
        <v>402</v>
      </c>
      <c r="E526">
        <v>16600</v>
      </c>
    </row>
    <row r="527" spans="3:5" x14ac:dyDescent="0.4">
      <c r="C527" t="s">
        <v>759</v>
      </c>
      <c r="D527" t="s">
        <v>403</v>
      </c>
      <c r="E527">
        <v>1300</v>
      </c>
    </row>
    <row r="528" spans="3:5" x14ac:dyDescent="0.4">
      <c r="C528" t="s">
        <v>759</v>
      </c>
      <c r="D528" t="s">
        <v>404</v>
      </c>
      <c r="E528">
        <v>10100</v>
      </c>
    </row>
    <row r="529" spans="3:5" x14ac:dyDescent="0.4">
      <c r="C529" t="s">
        <v>759</v>
      </c>
      <c r="D529" t="s">
        <v>405</v>
      </c>
      <c r="E529">
        <v>36400</v>
      </c>
    </row>
    <row r="530" spans="3:5" x14ac:dyDescent="0.4">
      <c r="C530" t="s">
        <v>759</v>
      </c>
      <c r="D530" t="s">
        <v>406</v>
      </c>
      <c r="E530">
        <v>11500</v>
      </c>
    </row>
    <row r="531" spans="3:5" x14ac:dyDescent="0.4">
      <c r="C531" t="s">
        <v>759</v>
      </c>
      <c r="D531" t="s">
        <v>407</v>
      </c>
      <c r="E531">
        <v>7700</v>
      </c>
    </row>
    <row r="532" spans="3:5" x14ac:dyDescent="0.4">
      <c r="C532" t="s">
        <v>759</v>
      </c>
      <c r="D532" t="s">
        <v>408</v>
      </c>
      <c r="E532">
        <v>9000</v>
      </c>
    </row>
    <row r="533" spans="3:5" x14ac:dyDescent="0.4">
      <c r="C533" t="s">
        <v>759</v>
      </c>
      <c r="D533" t="s">
        <v>409</v>
      </c>
      <c r="E533">
        <v>13100</v>
      </c>
    </row>
    <row r="534" spans="3:5" x14ac:dyDescent="0.4">
      <c r="C534" t="s">
        <v>759</v>
      </c>
      <c r="D534" t="s">
        <v>410</v>
      </c>
      <c r="E534">
        <v>52500</v>
      </c>
    </row>
    <row r="535" spans="3:5" x14ac:dyDescent="0.4">
      <c r="C535" t="s">
        <v>759</v>
      </c>
      <c r="D535" t="s">
        <v>411</v>
      </c>
      <c r="E535">
        <v>4800</v>
      </c>
    </row>
    <row r="536" spans="3:5" x14ac:dyDescent="0.4">
      <c r="C536" t="s">
        <v>759</v>
      </c>
      <c r="D536" t="s">
        <v>412</v>
      </c>
      <c r="E536">
        <v>41000</v>
      </c>
    </row>
    <row r="537" spans="3:5" x14ac:dyDescent="0.4">
      <c r="C537" t="s">
        <v>759</v>
      </c>
      <c r="D537" t="s">
        <v>413</v>
      </c>
      <c r="E537">
        <v>10400</v>
      </c>
    </row>
    <row r="538" spans="3:5" x14ac:dyDescent="0.4">
      <c r="C538" t="s">
        <v>759</v>
      </c>
      <c r="D538" t="s">
        <v>414</v>
      </c>
      <c r="E538">
        <v>8300</v>
      </c>
    </row>
    <row r="539" spans="3:5" x14ac:dyDescent="0.4">
      <c r="C539" t="s">
        <v>759</v>
      </c>
      <c r="D539" t="s">
        <v>415</v>
      </c>
      <c r="E539">
        <v>12200</v>
      </c>
    </row>
    <row r="540" spans="3:5" x14ac:dyDescent="0.4">
      <c r="C540" t="s">
        <v>759</v>
      </c>
      <c r="D540" t="s">
        <v>416</v>
      </c>
      <c r="E540">
        <v>8100</v>
      </c>
    </row>
    <row r="541" spans="3:5" x14ac:dyDescent="0.4">
      <c r="C541" t="s">
        <v>759</v>
      </c>
      <c r="D541" t="s">
        <v>417</v>
      </c>
      <c r="E541">
        <v>1800</v>
      </c>
    </row>
    <row r="542" spans="3:5" x14ac:dyDescent="0.4">
      <c r="C542" t="s">
        <v>759</v>
      </c>
      <c r="D542" t="s">
        <v>418</v>
      </c>
      <c r="E542">
        <v>15300</v>
      </c>
    </row>
    <row r="543" spans="3:5" x14ac:dyDescent="0.4">
      <c r="C543" t="s">
        <v>759</v>
      </c>
      <c r="D543" t="s">
        <v>419</v>
      </c>
      <c r="E543">
        <v>5200</v>
      </c>
    </row>
    <row r="544" spans="3:5" x14ac:dyDescent="0.4">
      <c r="C544" t="s">
        <v>759</v>
      </c>
      <c r="D544" t="s">
        <v>420</v>
      </c>
      <c r="E544">
        <v>19200</v>
      </c>
    </row>
    <row r="545" spans="3:5" x14ac:dyDescent="0.4">
      <c r="C545" t="s">
        <v>759</v>
      </c>
      <c r="D545" t="s">
        <v>421</v>
      </c>
      <c r="E545">
        <v>7800</v>
      </c>
    </row>
    <row r="546" spans="3:5" x14ac:dyDescent="0.4">
      <c r="C546" t="s">
        <v>759</v>
      </c>
      <c r="D546" t="s">
        <v>422</v>
      </c>
      <c r="E546">
        <v>54300</v>
      </c>
    </row>
    <row r="547" spans="3:5" x14ac:dyDescent="0.4">
      <c r="C547" t="s">
        <v>759</v>
      </c>
      <c r="D547" t="s">
        <v>423</v>
      </c>
      <c r="E547">
        <v>15000</v>
      </c>
    </row>
    <row r="548" spans="3:5" x14ac:dyDescent="0.4">
      <c r="C548" t="s">
        <v>759</v>
      </c>
      <c r="D548" t="s">
        <v>424</v>
      </c>
      <c r="E548">
        <v>20300</v>
      </c>
    </row>
    <row r="549" spans="3:5" x14ac:dyDescent="0.4">
      <c r="C549" t="s">
        <v>759</v>
      </c>
      <c r="D549" t="s">
        <v>425</v>
      </c>
      <c r="E549">
        <v>4100</v>
      </c>
    </row>
    <row r="550" spans="3:5" x14ac:dyDescent="0.4">
      <c r="C550" t="s">
        <v>759</v>
      </c>
      <c r="D550" t="s">
        <v>426</v>
      </c>
      <c r="E550">
        <v>29100</v>
      </c>
    </row>
    <row r="551" spans="3:5" x14ac:dyDescent="0.4">
      <c r="C551" t="s">
        <v>759</v>
      </c>
      <c r="D551" t="s">
        <v>427</v>
      </c>
      <c r="E551">
        <v>16500</v>
      </c>
    </row>
    <row r="552" spans="3:5" x14ac:dyDescent="0.4">
      <c r="C552" t="s">
        <v>759</v>
      </c>
      <c r="D552" t="s">
        <v>428</v>
      </c>
      <c r="E552">
        <v>5200</v>
      </c>
    </row>
    <row r="553" spans="3:5" x14ac:dyDescent="0.4">
      <c r="C553" t="s">
        <v>759</v>
      </c>
      <c r="D553" t="s">
        <v>429</v>
      </c>
      <c r="E553">
        <v>7000</v>
      </c>
    </row>
    <row r="554" spans="3:5" x14ac:dyDescent="0.4">
      <c r="C554" t="s">
        <v>759</v>
      </c>
      <c r="D554" t="s">
        <v>430</v>
      </c>
      <c r="E554">
        <v>700</v>
      </c>
    </row>
    <row r="555" spans="3:5" x14ac:dyDescent="0.4">
      <c r="C555" t="s">
        <v>759</v>
      </c>
      <c r="D555" t="s">
        <v>431</v>
      </c>
      <c r="E555">
        <v>5700</v>
      </c>
    </row>
    <row r="556" spans="3:5" x14ac:dyDescent="0.4">
      <c r="C556" t="s">
        <v>759</v>
      </c>
      <c r="D556" t="s">
        <v>432</v>
      </c>
      <c r="E556">
        <v>10500</v>
      </c>
    </row>
    <row r="557" spans="3:5" x14ac:dyDescent="0.4">
      <c r="C557" t="s">
        <v>759</v>
      </c>
      <c r="D557" t="s">
        <v>433</v>
      </c>
      <c r="E557">
        <v>20300</v>
      </c>
    </row>
    <row r="558" spans="3:5" x14ac:dyDescent="0.4">
      <c r="C558" t="s">
        <v>759</v>
      </c>
      <c r="D558" t="s">
        <v>434</v>
      </c>
      <c r="E558">
        <v>900</v>
      </c>
    </row>
    <row r="559" spans="3:5" x14ac:dyDescent="0.4">
      <c r="C559" t="s">
        <v>759</v>
      </c>
      <c r="D559" t="s">
        <v>435</v>
      </c>
      <c r="E559">
        <v>1400</v>
      </c>
    </row>
    <row r="560" spans="3:5" x14ac:dyDescent="0.4">
      <c r="C560" t="s">
        <v>759</v>
      </c>
      <c r="D560" t="s">
        <v>436</v>
      </c>
      <c r="E560">
        <v>9400</v>
      </c>
    </row>
    <row r="561" spans="3:5" x14ac:dyDescent="0.4">
      <c r="C561" t="s">
        <v>759</v>
      </c>
      <c r="D561" t="s">
        <v>437</v>
      </c>
      <c r="E561">
        <v>6700</v>
      </c>
    </row>
    <row r="562" spans="3:5" x14ac:dyDescent="0.4">
      <c r="C562" t="s">
        <v>759</v>
      </c>
      <c r="D562" t="s">
        <v>438</v>
      </c>
      <c r="E562">
        <v>76600</v>
      </c>
    </row>
    <row r="563" spans="3:5" x14ac:dyDescent="0.4">
      <c r="C563" t="s">
        <v>759</v>
      </c>
      <c r="D563" t="s">
        <v>439</v>
      </c>
      <c r="E563">
        <v>8600</v>
      </c>
    </row>
    <row r="564" spans="3:5" x14ac:dyDescent="0.4">
      <c r="C564" t="s">
        <v>759</v>
      </c>
      <c r="D564" t="s">
        <v>440</v>
      </c>
      <c r="E564">
        <v>7500</v>
      </c>
    </row>
    <row r="565" spans="3:5" x14ac:dyDescent="0.4">
      <c r="C565" t="s">
        <v>759</v>
      </c>
      <c r="D565" t="s">
        <v>441</v>
      </c>
      <c r="E565">
        <v>9900</v>
      </c>
    </row>
    <row r="566" spans="3:5" x14ac:dyDescent="0.4">
      <c r="C566" t="s">
        <v>759</v>
      </c>
      <c r="D566" t="s">
        <v>442</v>
      </c>
      <c r="E566">
        <v>15900</v>
      </c>
    </row>
    <row r="567" spans="3:5" x14ac:dyDescent="0.4">
      <c r="C567" t="s">
        <v>759</v>
      </c>
      <c r="D567" t="s">
        <v>443</v>
      </c>
      <c r="E567">
        <v>11000</v>
      </c>
    </row>
    <row r="568" spans="3:5" x14ac:dyDescent="0.4">
      <c r="C568" t="s">
        <v>759</v>
      </c>
      <c r="D568" t="s">
        <v>444</v>
      </c>
      <c r="E568">
        <v>9000</v>
      </c>
    </row>
    <row r="569" spans="3:5" x14ac:dyDescent="0.4">
      <c r="C569" t="s">
        <v>759</v>
      </c>
      <c r="D569" t="s">
        <v>445</v>
      </c>
      <c r="E569">
        <v>6000</v>
      </c>
    </row>
    <row r="570" spans="3:5" x14ac:dyDescent="0.4">
      <c r="C570" t="s">
        <v>759</v>
      </c>
      <c r="D570" t="s">
        <v>446</v>
      </c>
      <c r="E570">
        <v>19300</v>
      </c>
    </row>
    <row r="571" spans="3:5" x14ac:dyDescent="0.4">
      <c r="C571" t="s">
        <v>759</v>
      </c>
      <c r="D571" t="s">
        <v>447</v>
      </c>
      <c r="E571">
        <v>29300</v>
      </c>
    </row>
    <row r="572" spans="3:5" x14ac:dyDescent="0.4">
      <c r="C572" t="s">
        <v>759</v>
      </c>
      <c r="D572" t="s">
        <v>448</v>
      </c>
      <c r="E572">
        <v>11300</v>
      </c>
    </row>
    <row r="573" spans="3:5" x14ac:dyDescent="0.4">
      <c r="C573" t="s">
        <v>759</v>
      </c>
      <c r="D573" t="s">
        <v>449</v>
      </c>
      <c r="E573">
        <v>6900</v>
      </c>
    </row>
    <row r="574" spans="3:5" x14ac:dyDescent="0.4">
      <c r="C574" t="s">
        <v>759</v>
      </c>
      <c r="D574" t="s">
        <v>450</v>
      </c>
      <c r="E574">
        <v>11800</v>
      </c>
    </row>
    <row r="575" spans="3:5" x14ac:dyDescent="0.4">
      <c r="C575" t="s">
        <v>759</v>
      </c>
      <c r="D575" t="s">
        <v>451</v>
      </c>
      <c r="E575">
        <v>28300</v>
      </c>
    </row>
    <row r="576" spans="3:5" x14ac:dyDescent="0.4">
      <c r="C576" t="s">
        <v>759</v>
      </c>
      <c r="D576" t="s">
        <v>452</v>
      </c>
      <c r="E576">
        <v>31500</v>
      </c>
    </row>
    <row r="577" spans="3:5" x14ac:dyDescent="0.4">
      <c r="C577" t="s">
        <v>759</v>
      </c>
      <c r="D577" t="s">
        <v>453</v>
      </c>
      <c r="E577">
        <v>20600</v>
      </c>
    </row>
    <row r="578" spans="3:5" x14ac:dyDescent="0.4">
      <c r="C578" t="s">
        <v>759</v>
      </c>
      <c r="D578" t="s">
        <v>454</v>
      </c>
      <c r="E578">
        <v>13700</v>
      </c>
    </row>
    <row r="579" spans="3:5" x14ac:dyDescent="0.4">
      <c r="C579" t="s">
        <v>759</v>
      </c>
      <c r="D579" t="s">
        <v>455</v>
      </c>
      <c r="E579">
        <v>7800</v>
      </c>
    </row>
    <row r="580" spans="3:5" x14ac:dyDescent="0.4">
      <c r="C580" t="s">
        <v>759</v>
      </c>
      <c r="D580" t="s">
        <v>456</v>
      </c>
      <c r="E580">
        <v>60800</v>
      </c>
    </row>
    <row r="581" spans="3:5" x14ac:dyDescent="0.4">
      <c r="C581" t="s">
        <v>759</v>
      </c>
      <c r="D581" t="s">
        <v>457</v>
      </c>
      <c r="E581">
        <v>20000</v>
      </c>
    </row>
    <row r="582" spans="3:5" x14ac:dyDescent="0.4">
      <c r="C582" t="s">
        <v>759</v>
      </c>
      <c r="D582" t="s">
        <v>458</v>
      </c>
      <c r="E582">
        <v>18000</v>
      </c>
    </row>
    <row r="583" spans="3:5" x14ac:dyDescent="0.4">
      <c r="C583" t="s">
        <v>759</v>
      </c>
      <c r="D583" t="s">
        <v>459</v>
      </c>
      <c r="E583">
        <v>14400</v>
      </c>
    </row>
    <row r="584" spans="3:5" x14ac:dyDescent="0.4">
      <c r="C584" t="s">
        <v>759</v>
      </c>
      <c r="D584" t="s">
        <v>460</v>
      </c>
      <c r="E584">
        <v>20400</v>
      </c>
    </row>
    <row r="585" spans="3:5" x14ac:dyDescent="0.4">
      <c r="C585" t="s">
        <v>759</v>
      </c>
      <c r="D585" t="s">
        <v>461</v>
      </c>
      <c r="E585">
        <v>17900</v>
      </c>
    </row>
    <row r="586" spans="3:5" x14ac:dyDescent="0.4">
      <c r="C586" t="s">
        <v>759</v>
      </c>
      <c r="D586" t="s">
        <v>462</v>
      </c>
      <c r="E586">
        <v>19300</v>
      </c>
    </row>
    <row r="587" spans="3:5" x14ac:dyDescent="0.4">
      <c r="C587" t="s">
        <v>759</v>
      </c>
      <c r="D587" t="s">
        <v>463</v>
      </c>
      <c r="E587">
        <v>10200</v>
      </c>
    </row>
    <row r="588" spans="3:5" x14ac:dyDescent="0.4">
      <c r="C588" t="s">
        <v>759</v>
      </c>
      <c r="D588" t="s">
        <v>464</v>
      </c>
      <c r="E588">
        <v>13400</v>
      </c>
    </row>
    <row r="589" spans="3:5" x14ac:dyDescent="0.4">
      <c r="C589" t="s">
        <v>759</v>
      </c>
      <c r="D589" t="s">
        <v>465</v>
      </c>
      <c r="E589">
        <v>38300</v>
      </c>
    </row>
    <row r="590" spans="3:5" x14ac:dyDescent="0.4">
      <c r="C590" t="s">
        <v>759</v>
      </c>
      <c r="D590" t="s">
        <v>466</v>
      </c>
      <c r="E590">
        <v>114600</v>
      </c>
    </row>
    <row r="591" spans="3:5" x14ac:dyDescent="0.4">
      <c r="C591" t="s">
        <v>759</v>
      </c>
      <c r="D591" t="s">
        <v>467</v>
      </c>
      <c r="E591">
        <v>25100</v>
      </c>
    </row>
    <row r="592" spans="3:5" x14ac:dyDescent="0.4">
      <c r="C592" t="s">
        <v>759</v>
      </c>
      <c r="D592" t="s">
        <v>468</v>
      </c>
      <c r="E592">
        <v>23600</v>
      </c>
    </row>
    <row r="593" spans="3:5" x14ac:dyDescent="0.4">
      <c r="C593" t="s">
        <v>759</v>
      </c>
      <c r="D593" t="s">
        <v>469</v>
      </c>
      <c r="E593">
        <v>4200</v>
      </c>
    </row>
    <row r="594" spans="3:5" x14ac:dyDescent="0.4">
      <c r="C594" t="s">
        <v>759</v>
      </c>
      <c r="D594" t="s">
        <v>470</v>
      </c>
      <c r="E594">
        <v>11000</v>
      </c>
    </row>
    <row r="595" spans="3:5" x14ac:dyDescent="0.4">
      <c r="C595" t="s">
        <v>759</v>
      </c>
      <c r="D595" t="s">
        <v>471</v>
      </c>
      <c r="E595">
        <v>5800</v>
      </c>
    </row>
    <row r="596" spans="3:5" x14ac:dyDescent="0.4">
      <c r="C596" t="s">
        <v>759</v>
      </c>
      <c r="D596" t="s">
        <v>472</v>
      </c>
      <c r="E596">
        <v>10100</v>
      </c>
    </row>
    <row r="597" spans="3:5" x14ac:dyDescent="0.4">
      <c r="C597" t="s">
        <v>759</v>
      </c>
      <c r="D597" t="s">
        <v>473</v>
      </c>
      <c r="E597">
        <v>13600</v>
      </c>
    </row>
    <row r="598" spans="3:5" x14ac:dyDescent="0.4">
      <c r="C598" t="s">
        <v>759</v>
      </c>
      <c r="D598" t="s">
        <v>474</v>
      </c>
      <c r="E598">
        <v>7700</v>
      </c>
    </row>
    <row r="599" spans="3:5" x14ac:dyDescent="0.4">
      <c r="C599" t="s">
        <v>759</v>
      </c>
      <c r="D599" t="s">
        <v>475</v>
      </c>
      <c r="E599">
        <v>20000</v>
      </c>
    </row>
    <row r="600" spans="3:5" x14ac:dyDescent="0.4">
      <c r="C600" t="s">
        <v>759</v>
      </c>
      <c r="D600" t="s">
        <v>476</v>
      </c>
      <c r="E600">
        <v>9100</v>
      </c>
    </row>
    <row r="601" spans="3:5" x14ac:dyDescent="0.4">
      <c r="C601" t="s">
        <v>759</v>
      </c>
      <c r="D601" t="s">
        <v>477</v>
      </c>
      <c r="E601">
        <v>16700</v>
      </c>
    </row>
    <row r="602" spans="3:5" x14ac:dyDescent="0.4">
      <c r="C602" t="s">
        <v>759</v>
      </c>
      <c r="D602" t="s">
        <v>478</v>
      </c>
      <c r="E602">
        <v>17000</v>
      </c>
    </row>
    <row r="603" spans="3:5" x14ac:dyDescent="0.4">
      <c r="C603" t="s">
        <v>759</v>
      </c>
      <c r="D603" t="s">
        <v>479</v>
      </c>
      <c r="E603">
        <v>41500</v>
      </c>
    </row>
    <row r="604" spans="3:5" x14ac:dyDescent="0.4">
      <c r="C604" t="s">
        <v>759</v>
      </c>
      <c r="D604" t="s">
        <v>480</v>
      </c>
      <c r="E604">
        <v>23100</v>
      </c>
    </row>
    <row r="605" spans="3:5" x14ac:dyDescent="0.4">
      <c r="C605" t="s">
        <v>759</v>
      </c>
      <c r="D605" t="s">
        <v>481</v>
      </c>
      <c r="E605">
        <v>7600</v>
      </c>
    </row>
    <row r="606" spans="3:5" x14ac:dyDescent="0.4">
      <c r="C606" t="s">
        <v>759</v>
      </c>
      <c r="D606" t="s">
        <v>482</v>
      </c>
      <c r="E606">
        <v>12000</v>
      </c>
    </row>
    <row r="607" spans="3:5" x14ac:dyDescent="0.4">
      <c r="C607" t="s">
        <v>759</v>
      </c>
      <c r="D607" t="s">
        <v>483</v>
      </c>
      <c r="E607">
        <v>9600</v>
      </c>
    </row>
    <row r="608" spans="3:5" x14ac:dyDescent="0.4">
      <c r="C608" t="s">
        <v>759</v>
      </c>
      <c r="D608" t="s">
        <v>484</v>
      </c>
      <c r="E608">
        <v>17200</v>
      </c>
    </row>
    <row r="609" spans="3:5" x14ac:dyDescent="0.4">
      <c r="C609" t="s">
        <v>759</v>
      </c>
      <c r="D609" t="s">
        <v>485</v>
      </c>
      <c r="E609">
        <v>13700</v>
      </c>
    </row>
    <row r="610" spans="3:5" x14ac:dyDescent="0.4">
      <c r="C610" t="s">
        <v>759</v>
      </c>
      <c r="D610" t="s">
        <v>486</v>
      </c>
      <c r="E610">
        <v>11300</v>
      </c>
    </row>
    <row r="611" spans="3:5" x14ac:dyDescent="0.4">
      <c r="C611" t="s">
        <v>759</v>
      </c>
      <c r="D611" t="s">
        <v>487</v>
      </c>
      <c r="E611">
        <v>13300</v>
      </c>
    </row>
    <row r="612" spans="3:5" x14ac:dyDescent="0.4">
      <c r="C612" t="s">
        <v>759</v>
      </c>
      <c r="D612" t="s">
        <v>488</v>
      </c>
      <c r="E612">
        <v>9000</v>
      </c>
    </row>
    <row r="613" spans="3:5" x14ac:dyDescent="0.4">
      <c r="C613" t="s">
        <v>759</v>
      </c>
      <c r="D613" t="s">
        <v>489</v>
      </c>
      <c r="E613">
        <v>18300</v>
      </c>
    </row>
    <row r="614" spans="3:5" x14ac:dyDescent="0.4">
      <c r="C614" t="s">
        <v>759</v>
      </c>
      <c r="D614" t="s">
        <v>490</v>
      </c>
      <c r="E614">
        <v>13200</v>
      </c>
    </row>
    <row r="615" spans="3:5" x14ac:dyDescent="0.4">
      <c r="C615" t="s">
        <v>759</v>
      </c>
      <c r="D615" t="s">
        <v>491</v>
      </c>
      <c r="E615">
        <v>17300</v>
      </c>
    </row>
    <row r="616" spans="3:5" x14ac:dyDescent="0.4">
      <c r="C616" t="s">
        <v>759</v>
      </c>
      <c r="D616" t="s">
        <v>492</v>
      </c>
      <c r="E616">
        <v>22000</v>
      </c>
    </row>
    <row r="617" spans="3:5" x14ac:dyDescent="0.4">
      <c r="C617" t="s">
        <v>759</v>
      </c>
      <c r="D617" t="s">
        <v>493</v>
      </c>
      <c r="E617">
        <v>14600</v>
      </c>
    </row>
    <row r="618" spans="3:5" x14ac:dyDescent="0.4">
      <c r="C618" t="s">
        <v>759</v>
      </c>
      <c r="D618" t="s">
        <v>494</v>
      </c>
      <c r="E618">
        <v>56000</v>
      </c>
    </row>
    <row r="619" spans="3:5" x14ac:dyDescent="0.4">
      <c r="C619" t="s">
        <v>759</v>
      </c>
      <c r="D619" t="s">
        <v>495</v>
      </c>
      <c r="E619">
        <v>74600</v>
      </c>
    </row>
    <row r="620" spans="3:5" x14ac:dyDescent="0.4">
      <c r="C620" t="s">
        <v>759</v>
      </c>
      <c r="D620" t="s">
        <v>496</v>
      </c>
      <c r="E620">
        <v>21200</v>
      </c>
    </row>
    <row r="621" spans="3:5" x14ac:dyDescent="0.4">
      <c r="C621" t="s">
        <v>759</v>
      </c>
      <c r="D621" t="s">
        <v>497</v>
      </c>
      <c r="E621">
        <v>31700</v>
      </c>
    </row>
    <row r="622" spans="3:5" x14ac:dyDescent="0.4">
      <c r="C622" t="s">
        <v>759</v>
      </c>
      <c r="D622" t="s">
        <v>498</v>
      </c>
      <c r="E622">
        <v>10300</v>
      </c>
    </row>
    <row r="623" spans="3:5" x14ac:dyDescent="0.4">
      <c r="C623" t="s">
        <v>759</v>
      </c>
      <c r="D623" t="s">
        <v>499</v>
      </c>
      <c r="E623">
        <v>6600</v>
      </c>
    </row>
    <row r="624" spans="3:5" x14ac:dyDescent="0.4">
      <c r="C624" t="s">
        <v>759</v>
      </c>
      <c r="D624" t="s">
        <v>500</v>
      </c>
      <c r="E624">
        <v>15500</v>
      </c>
    </row>
    <row r="625" spans="3:5" x14ac:dyDescent="0.4">
      <c r="C625" t="s">
        <v>759</v>
      </c>
      <c r="D625" t="s">
        <v>501</v>
      </c>
      <c r="E625">
        <v>5900</v>
      </c>
    </row>
    <row r="626" spans="3:5" x14ac:dyDescent="0.4">
      <c r="C626" t="s">
        <v>759</v>
      </c>
      <c r="D626" t="s">
        <v>502</v>
      </c>
      <c r="E626">
        <v>15500</v>
      </c>
    </row>
    <row r="627" spans="3:5" x14ac:dyDescent="0.4">
      <c r="C627" t="s">
        <v>759</v>
      </c>
      <c r="D627" t="s">
        <v>503</v>
      </c>
      <c r="E627">
        <v>24000</v>
      </c>
    </row>
    <row r="628" spans="3:5" x14ac:dyDescent="0.4">
      <c r="C628" t="s">
        <v>759</v>
      </c>
      <c r="D628" t="s">
        <v>504</v>
      </c>
      <c r="E628">
        <v>34700</v>
      </c>
    </row>
    <row r="629" spans="3:5" x14ac:dyDescent="0.4">
      <c r="C629" t="s">
        <v>759</v>
      </c>
      <c r="D629" t="s">
        <v>505</v>
      </c>
      <c r="E629">
        <v>9500</v>
      </c>
    </row>
    <row r="630" spans="3:5" x14ac:dyDescent="0.4">
      <c r="C630" t="s">
        <v>759</v>
      </c>
      <c r="D630" t="s">
        <v>506</v>
      </c>
      <c r="E630">
        <v>49100</v>
      </c>
    </row>
    <row r="631" spans="3:5" x14ac:dyDescent="0.4">
      <c r="C631" t="s">
        <v>759</v>
      </c>
      <c r="D631" t="s">
        <v>507</v>
      </c>
      <c r="E631">
        <v>29300</v>
      </c>
    </row>
    <row r="632" spans="3:5" x14ac:dyDescent="0.4">
      <c r="C632" t="s">
        <v>759</v>
      </c>
      <c r="D632" t="s">
        <v>508</v>
      </c>
      <c r="E632">
        <v>25200</v>
      </c>
    </row>
    <row r="633" spans="3:5" x14ac:dyDescent="0.4">
      <c r="C633" t="s">
        <v>759</v>
      </c>
      <c r="D633" t="s">
        <v>509</v>
      </c>
      <c r="E633">
        <v>22800</v>
      </c>
    </row>
    <row r="634" spans="3:5" x14ac:dyDescent="0.4">
      <c r="C634" t="s">
        <v>759</v>
      </c>
      <c r="D634" t="s">
        <v>510</v>
      </c>
      <c r="E634">
        <v>17200</v>
      </c>
    </row>
    <row r="635" spans="3:5" x14ac:dyDescent="0.4">
      <c r="C635" t="s">
        <v>759</v>
      </c>
      <c r="D635" t="s">
        <v>511</v>
      </c>
      <c r="E635">
        <v>16300</v>
      </c>
    </row>
    <row r="636" spans="3:5" x14ac:dyDescent="0.4">
      <c r="C636" t="s">
        <v>759</v>
      </c>
      <c r="D636" t="s">
        <v>512</v>
      </c>
      <c r="E636">
        <v>50100</v>
      </c>
    </row>
    <row r="637" spans="3:5" x14ac:dyDescent="0.4">
      <c r="C637" t="s">
        <v>759</v>
      </c>
      <c r="D637" t="s">
        <v>695</v>
      </c>
      <c r="E637">
        <v>5900</v>
      </c>
    </row>
    <row r="638" spans="3:5" x14ac:dyDescent="0.4">
      <c r="C638" t="s">
        <v>759</v>
      </c>
      <c r="D638" t="s">
        <v>696</v>
      </c>
      <c r="E638">
        <v>18500</v>
      </c>
    </row>
    <row r="639" spans="3:5" x14ac:dyDescent="0.4">
      <c r="C639" t="s">
        <v>759</v>
      </c>
      <c r="D639" t="s">
        <v>697</v>
      </c>
      <c r="E639">
        <v>19200</v>
      </c>
    </row>
    <row r="640" spans="3:5" x14ac:dyDescent="0.4">
      <c r="C640" t="s">
        <v>759</v>
      </c>
      <c r="D640" t="s">
        <v>698</v>
      </c>
      <c r="E640">
        <v>13300</v>
      </c>
    </row>
    <row r="641" spans="3:5" x14ac:dyDescent="0.4">
      <c r="C641" t="s">
        <v>759</v>
      </c>
      <c r="D641" t="s">
        <v>699</v>
      </c>
      <c r="E641">
        <v>39800</v>
      </c>
    </row>
    <row r="642" spans="3:5" x14ac:dyDescent="0.4">
      <c r="C642" t="s">
        <v>759</v>
      </c>
      <c r="D642" t="s">
        <v>700</v>
      </c>
      <c r="E642">
        <v>17200</v>
      </c>
    </row>
    <row r="643" spans="3:5" x14ac:dyDescent="0.4">
      <c r="C643" t="s">
        <v>759</v>
      </c>
      <c r="D643" t="s">
        <v>701</v>
      </c>
      <c r="E643">
        <v>37200</v>
      </c>
    </row>
    <row r="644" spans="3:5" x14ac:dyDescent="0.4">
      <c r="C644" t="s">
        <v>759</v>
      </c>
      <c r="D644" t="s">
        <v>702</v>
      </c>
      <c r="E644">
        <v>27000</v>
      </c>
    </row>
    <row r="645" spans="3:5" x14ac:dyDescent="0.4">
      <c r="C645" t="s">
        <v>759</v>
      </c>
      <c r="D645" t="s">
        <v>703</v>
      </c>
      <c r="E645">
        <v>28400</v>
      </c>
    </row>
    <row r="646" spans="3:5" x14ac:dyDescent="0.4">
      <c r="C646" t="s">
        <v>759</v>
      </c>
      <c r="D646" t="s">
        <v>704</v>
      </c>
      <c r="E646">
        <v>36800</v>
      </c>
    </row>
    <row r="647" spans="3:5" x14ac:dyDescent="0.4">
      <c r="C647" t="s">
        <v>759</v>
      </c>
      <c r="D647" t="s">
        <v>705</v>
      </c>
      <c r="E647">
        <v>85100</v>
      </c>
    </row>
    <row r="648" spans="3:5" x14ac:dyDescent="0.4">
      <c r="C648" t="s">
        <v>759</v>
      </c>
      <c r="D648" t="s">
        <v>706</v>
      </c>
      <c r="E648">
        <v>49200</v>
      </c>
    </row>
    <row r="649" spans="3:5" x14ac:dyDescent="0.4">
      <c r="C649" t="s">
        <v>759</v>
      </c>
      <c r="D649" t="s">
        <v>707</v>
      </c>
      <c r="E649">
        <v>23200</v>
      </c>
    </row>
    <row r="650" spans="3:5" x14ac:dyDescent="0.4">
      <c r="C650" t="s">
        <v>759</v>
      </c>
      <c r="D650" t="s">
        <v>708</v>
      </c>
      <c r="E650">
        <v>2400</v>
      </c>
    </row>
    <row r="651" spans="3:5" x14ac:dyDescent="0.4">
      <c r="C651" t="s">
        <v>759</v>
      </c>
      <c r="D651" t="s">
        <v>709</v>
      </c>
      <c r="E651">
        <v>34600</v>
      </c>
    </row>
    <row r="652" spans="3:5" x14ac:dyDescent="0.4">
      <c r="C652" t="s">
        <v>759</v>
      </c>
      <c r="D652" t="s">
        <v>710</v>
      </c>
      <c r="E652">
        <v>36800</v>
      </c>
    </row>
    <row r="653" spans="3:5" x14ac:dyDescent="0.4">
      <c r="C653" t="s">
        <v>759</v>
      </c>
      <c r="D653" t="s">
        <v>711</v>
      </c>
      <c r="E653">
        <v>17700</v>
      </c>
    </row>
    <row r="654" spans="3:5" x14ac:dyDescent="0.4">
      <c r="C654" t="s">
        <v>759</v>
      </c>
      <c r="D654" t="s">
        <v>712</v>
      </c>
      <c r="E654">
        <v>48700</v>
      </c>
    </row>
    <row r="655" spans="3:5" x14ac:dyDescent="0.4">
      <c r="C655" t="s">
        <v>759</v>
      </c>
      <c r="D655" t="s">
        <v>713</v>
      </c>
      <c r="E655">
        <v>33800</v>
      </c>
    </row>
    <row r="656" spans="3:5" x14ac:dyDescent="0.4">
      <c r="C656" t="s">
        <v>759</v>
      </c>
      <c r="D656" t="s">
        <v>714</v>
      </c>
      <c r="E656">
        <v>13400</v>
      </c>
    </row>
    <row r="657" spans="3:5" x14ac:dyDescent="0.4">
      <c r="C657" t="s">
        <v>759</v>
      </c>
      <c r="D657" t="s">
        <v>715</v>
      </c>
      <c r="E657">
        <v>18900</v>
      </c>
    </row>
    <row r="658" spans="3:5" x14ac:dyDescent="0.4">
      <c r="C658" t="s">
        <v>759</v>
      </c>
      <c r="D658" t="s">
        <v>716</v>
      </c>
      <c r="E658">
        <v>60400</v>
      </c>
    </row>
    <row r="659" spans="3:5" x14ac:dyDescent="0.4">
      <c r="C659" t="s">
        <v>759</v>
      </c>
      <c r="D659" t="s">
        <v>717</v>
      </c>
      <c r="E659">
        <v>17700</v>
      </c>
    </row>
    <row r="660" spans="3:5" x14ac:dyDescent="0.4">
      <c r="C660" t="s">
        <v>759</v>
      </c>
      <c r="D660" t="s">
        <v>718</v>
      </c>
      <c r="E660">
        <v>76200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1863100</v>
      </c>
    </row>
    <row r="667" spans="3:5" x14ac:dyDescent="0.4">
      <c r="C667" t="s">
        <v>760</v>
      </c>
      <c r="D667" t="s">
        <v>513</v>
      </c>
      <c r="E667">
        <v>987700</v>
      </c>
    </row>
    <row r="668" spans="3:5" x14ac:dyDescent="0.4">
      <c r="C668" t="s">
        <v>760</v>
      </c>
      <c r="D668" t="s">
        <v>514</v>
      </c>
      <c r="E668">
        <v>306100</v>
      </c>
    </row>
    <row r="669" spans="3:5" x14ac:dyDescent="0.4">
      <c r="C669" t="s">
        <v>760</v>
      </c>
      <c r="D669" t="s">
        <v>515</v>
      </c>
      <c r="E669">
        <v>158400</v>
      </c>
    </row>
    <row r="670" spans="3:5" x14ac:dyDescent="0.4">
      <c r="C670" t="s">
        <v>760</v>
      </c>
      <c r="D670" t="s">
        <v>516</v>
      </c>
      <c r="E670">
        <v>222500</v>
      </c>
    </row>
    <row r="671" spans="3:5" x14ac:dyDescent="0.4">
      <c r="C671" t="s">
        <v>760</v>
      </c>
      <c r="D671" t="s">
        <v>517</v>
      </c>
      <c r="E671">
        <v>182400</v>
      </c>
    </row>
    <row r="672" spans="3:5" x14ac:dyDescent="0.4">
      <c r="C672" t="s">
        <v>760</v>
      </c>
      <c r="D672" t="s">
        <v>518</v>
      </c>
      <c r="E672">
        <v>243400</v>
      </c>
    </row>
    <row r="673" spans="3:5" x14ac:dyDescent="0.4">
      <c r="C673" t="s">
        <v>760</v>
      </c>
      <c r="D673" t="s">
        <v>519</v>
      </c>
      <c r="E673">
        <v>100000</v>
      </c>
    </row>
    <row r="674" spans="3:5" x14ac:dyDescent="0.4">
      <c r="C674" t="s">
        <v>760</v>
      </c>
      <c r="D674" t="s">
        <v>520</v>
      </c>
      <c r="E674">
        <v>92900</v>
      </c>
    </row>
    <row r="675" spans="3:5" x14ac:dyDescent="0.4">
      <c r="C675" t="s">
        <v>760</v>
      </c>
      <c r="D675" t="s">
        <v>521</v>
      </c>
      <c r="E675">
        <v>110100</v>
      </c>
    </row>
    <row r="676" spans="3:5" x14ac:dyDescent="0.4">
      <c r="C676" t="s">
        <v>760</v>
      </c>
      <c r="D676" t="s">
        <v>522</v>
      </c>
      <c r="E676">
        <v>89600</v>
      </c>
    </row>
    <row r="677" spans="3:5" x14ac:dyDescent="0.4">
      <c r="C677" t="s">
        <v>760</v>
      </c>
      <c r="D677" t="s">
        <v>523</v>
      </c>
      <c r="E677">
        <v>62900</v>
      </c>
    </row>
    <row r="678" spans="3:5" x14ac:dyDescent="0.4">
      <c r="C678" t="s">
        <v>760</v>
      </c>
      <c r="D678" t="s">
        <v>524</v>
      </c>
      <c r="E678">
        <v>232900</v>
      </c>
    </row>
    <row r="679" spans="3:5" x14ac:dyDescent="0.4">
      <c r="C679" t="s">
        <v>760</v>
      </c>
      <c r="D679" t="s">
        <v>525</v>
      </c>
      <c r="E679">
        <v>37800</v>
      </c>
    </row>
    <row r="680" spans="3:5" x14ac:dyDescent="0.4">
      <c r="C680" t="s">
        <v>760</v>
      </c>
      <c r="D680" t="s">
        <v>526</v>
      </c>
      <c r="E680">
        <v>90600</v>
      </c>
    </row>
    <row r="681" spans="3:5" x14ac:dyDescent="0.4">
      <c r="C681" t="s">
        <v>760</v>
      </c>
      <c r="D681" t="s">
        <v>527</v>
      </c>
      <c r="E681">
        <v>70100</v>
      </c>
    </row>
    <row r="682" spans="3:5" x14ac:dyDescent="0.4">
      <c r="C682" t="s">
        <v>760</v>
      </c>
      <c r="D682" t="s">
        <v>528</v>
      </c>
      <c r="E682">
        <v>56400</v>
      </c>
    </row>
    <row r="683" spans="3:5" x14ac:dyDescent="0.4">
      <c r="C683" t="s">
        <v>760</v>
      </c>
      <c r="D683" t="s">
        <v>529</v>
      </c>
      <c r="E683">
        <v>58300</v>
      </c>
    </row>
    <row r="684" spans="3:5" x14ac:dyDescent="0.4">
      <c r="C684" t="s">
        <v>760</v>
      </c>
      <c r="D684" t="s">
        <v>530</v>
      </c>
      <c r="E684">
        <v>42400</v>
      </c>
    </row>
    <row r="685" spans="3:5" x14ac:dyDescent="0.4">
      <c r="C685" t="s">
        <v>760</v>
      </c>
      <c r="D685" t="s">
        <v>531</v>
      </c>
      <c r="E685">
        <v>31700</v>
      </c>
    </row>
    <row r="686" spans="3:5" x14ac:dyDescent="0.4">
      <c r="C686" t="s">
        <v>760</v>
      </c>
      <c r="D686" t="s">
        <v>532</v>
      </c>
      <c r="E686">
        <v>52600</v>
      </c>
    </row>
    <row r="687" spans="3:5" x14ac:dyDescent="0.4">
      <c r="C687" t="s">
        <v>760</v>
      </c>
      <c r="D687" t="s">
        <v>533</v>
      </c>
      <c r="E687">
        <v>105700</v>
      </c>
    </row>
    <row r="688" spans="3:5" x14ac:dyDescent="0.4">
      <c r="C688" t="s">
        <v>760</v>
      </c>
      <c r="D688" t="s">
        <v>534</v>
      </c>
      <c r="E688">
        <v>43900</v>
      </c>
    </row>
    <row r="689" spans="3:5" x14ac:dyDescent="0.4">
      <c r="C689" t="s">
        <v>760</v>
      </c>
      <c r="D689" t="s">
        <v>535</v>
      </c>
      <c r="E689">
        <v>50900</v>
      </c>
    </row>
    <row r="690" spans="3:5" x14ac:dyDescent="0.4">
      <c r="C690" t="s">
        <v>760</v>
      </c>
      <c r="D690" t="s">
        <v>536</v>
      </c>
      <c r="E690">
        <v>153200</v>
      </c>
    </row>
    <row r="691" spans="3:5" x14ac:dyDescent="0.4">
      <c r="C691" t="s">
        <v>760</v>
      </c>
      <c r="D691" t="s">
        <v>537</v>
      </c>
      <c r="E691">
        <v>55200</v>
      </c>
    </row>
    <row r="692" spans="3:5" x14ac:dyDescent="0.4">
      <c r="C692" t="s">
        <v>760</v>
      </c>
      <c r="D692" t="s">
        <v>538</v>
      </c>
      <c r="E692">
        <v>33800</v>
      </c>
    </row>
    <row r="693" spans="3:5" x14ac:dyDescent="0.4">
      <c r="C693" t="s">
        <v>760</v>
      </c>
      <c r="D693" t="s">
        <v>539</v>
      </c>
      <c r="E693">
        <v>215500</v>
      </c>
    </row>
    <row r="694" spans="3:5" x14ac:dyDescent="0.4">
      <c r="C694" t="s">
        <v>760</v>
      </c>
      <c r="D694" t="s">
        <v>540</v>
      </c>
      <c r="E694">
        <v>59600</v>
      </c>
    </row>
    <row r="695" spans="3:5" x14ac:dyDescent="0.4">
      <c r="C695" t="s">
        <v>760</v>
      </c>
      <c r="D695" t="s">
        <v>541</v>
      </c>
      <c r="E695">
        <v>59200</v>
      </c>
    </row>
    <row r="696" spans="3:5" x14ac:dyDescent="0.4">
      <c r="C696" t="s">
        <v>760</v>
      </c>
      <c r="D696" t="s">
        <v>542</v>
      </c>
      <c r="E696">
        <v>60400</v>
      </c>
    </row>
    <row r="697" spans="3:5" x14ac:dyDescent="0.4">
      <c r="C697" t="s">
        <v>760</v>
      </c>
      <c r="D697" t="s">
        <v>543</v>
      </c>
      <c r="E697">
        <v>74900</v>
      </c>
    </row>
    <row r="698" spans="3:5" x14ac:dyDescent="0.4">
      <c r="C698" t="s">
        <v>760</v>
      </c>
      <c r="D698" t="s">
        <v>544</v>
      </c>
      <c r="E698">
        <v>57200</v>
      </c>
    </row>
    <row r="699" spans="3:5" x14ac:dyDescent="0.4">
      <c r="C699" t="s">
        <v>760</v>
      </c>
      <c r="D699" t="s">
        <v>545</v>
      </c>
      <c r="E699">
        <v>53400</v>
      </c>
    </row>
    <row r="700" spans="3:5" x14ac:dyDescent="0.4">
      <c r="C700" t="s">
        <v>760</v>
      </c>
      <c r="D700" t="s">
        <v>546</v>
      </c>
      <c r="E700">
        <v>52000</v>
      </c>
    </row>
    <row r="701" spans="3:5" x14ac:dyDescent="0.4">
      <c r="C701" t="s">
        <v>760</v>
      </c>
      <c r="D701" t="s">
        <v>547</v>
      </c>
      <c r="E701">
        <v>83400</v>
      </c>
    </row>
    <row r="702" spans="3:5" x14ac:dyDescent="0.4">
      <c r="C702" t="s">
        <v>760</v>
      </c>
      <c r="D702" t="s">
        <v>548</v>
      </c>
      <c r="E702">
        <v>55300</v>
      </c>
    </row>
    <row r="703" spans="3:5" x14ac:dyDescent="0.4">
      <c r="C703" t="s">
        <v>760</v>
      </c>
      <c r="D703" t="s">
        <v>549</v>
      </c>
      <c r="E703">
        <v>67200</v>
      </c>
    </row>
    <row r="704" spans="3:5" x14ac:dyDescent="0.4">
      <c r="C704" t="s">
        <v>760</v>
      </c>
      <c r="D704" t="s">
        <v>550</v>
      </c>
      <c r="E704">
        <v>45700</v>
      </c>
    </row>
    <row r="705" spans="3:5" x14ac:dyDescent="0.4">
      <c r="C705" t="s">
        <v>760</v>
      </c>
      <c r="D705" t="s">
        <v>551</v>
      </c>
      <c r="E705">
        <v>40100</v>
      </c>
    </row>
    <row r="706" spans="3:5" x14ac:dyDescent="0.4">
      <c r="C706" t="s">
        <v>760</v>
      </c>
      <c r="D706" t="s">
        <v>552</v>
      </c>
      <c r="E706">
        <v>94700</v>
      </c>
    </row>
    <row r="707" spans="3:5" x14ac:dyDescent="0.4">
      <c r="C707" t="s">
        <v>760</v>
      </c>
      <c r="D707" t="s">
        <v>553</v>
      </c>
      <c r="E707">
        <v>133900</v>
      </c>
    </row>
    <row r="708" spans="3:5" x14ac:dyDescent="0.4">
      <c r="C708" t="s">
        <v>760</v>
      </c>
      <c r="D708" t="s">
        <v>554</v>
      </c>
      <c r="E708">
        <v>66400</v>
      </c>
    </row>
    <row r="709" spans="3:5" x14ac:dyDescent="0.4">
      <c r="C709" t="s">
        <v>760</v>
      </c>
      <c r="D709" t="s">
        <v>555</v>
      </c>
      <c r="E709">
        <v>35100</v>
      </c>
    </row>
    <row r="710" spans="3:5" x14ac:dyDescent="0.4">
      <c r="C710" t="s">
        <v>760</v>
      </c>
      <c r="D710" t="s">
        <v>556</v>
      </c>
      <c r="E710">
        <v>37500</v>
      </c>
    </row>
    <row r="711" spans="3:5" x14ac:dyDescent="0.4">
      <c r="C711" t="s">
        <v>760</v>
      </c>
      <c r="D711" t="s">
        <v>557</v>
      </c>
      <c r="E711">
        <v>49300</v>
      </c>
    </row>
    <row r="712" spans="3:5" x14ac:dyDescent="0.4">
      <c r="C712" t="s">
        <v>760</v>
      </c>
      <c r="D712" t="s">
        <v>558</v>
      </c>
      <c r="E712">
        <v>76600</v>
      </c>
    </row>
    <row r="713" spans="3:5" x14ac:dyDescent="0.4">
      <c r="C713" t="s">
        <v>760</v>
      </c>
      <c r="D713" t="s">
        <v>559</v>
      </c>
      <c r="E713">
        <v>69100</v>
      </c>
    </row>
    <row r="714" spans="3:5" x14ac:dyDescent="0.4">
      <c r="C714" t="s">
        <v>760</v>
      </c>
      <c r="D714" t="s">
        <v>560</v>
      </c>
      <c r="E714">
        <v>7500</v>
      </c>
    </row>
    <row r="715" spans="3:5" x14ac:dyDescent="0.4">
      <c r="C715" t="s">
        <v>760</v>
      </c>
      <c r="D715" t="s">
        <v>561</v>
      </c>
      <c r="E715">
        <v>40800</v>
      </c>
    </row>
    <row r="716" spans="3:5" x14ac:dyDescent="0.4">
      <c r="C716" t="s">
        <v>760</v>
      </c>
      <c r="D716" t="s">
        <v>562</v>
      </c>
      <c r="E716">
        <v>63400</v>
      </c>
    </row>
    <row r="717" spans="3:5" x14ac:dyDescent="0.4">
      <c r="C717" t="s">
        <v>760</v>
      </c>
      <c r="D717" t="s">
        <v>563</v>
      </c>
      <c r="E717">
        <v>32700</v>
      </c>
    </row>
    <row r="718" spans="3:5" x14ac:dyDescent="0.4">
      <c r="C718" t="s">
        <v>760</v>
      </c>
      <c r="D718" t="s">
        <v>564</v>
      </c>
      <c r="E718">
        <v>102100</v>
      </c>
    </row>
    <row r="719" spans="3:5" x14ac:dyDescent="0.4">
      <c r="C719" t="s">
        <v>760</v>
      </c>
      <c r="D719" t="s">
        <v>565</v>
      </c>
      <c r="E719">
        <v>81400</v>
      </c>
    </row>
    <row r="720" spans="3:5" x14ac:dyDescent="0.4">
      <c r="C720" t="s">
        <v>760</v>
      </c>
      <c r="D720" t="s">
        <v>566</v>
      </c>
      <c r="E720">
        <v>32700</v>
      </c>
    </row>
    <row r="721" spans="3:5" x14ac:dyDescent="0.4">
      <c r="C721" t="s">
        <v>760</v>
      </c>
      <c r="D721" t="s">
        <v>567</v>
      </c>
      <c r="E721">
        <v>80600</v>
      </c>
    </row>
    <row r="722" spans="3:5" x14ac:dyDescent="0.4">
      <c r="C722" t="s">
        <v>760</v>
      </c>
      <c r="D722" t="s">
        <v>568</v>
      </c>
      <c r="E722">
        <v>46400</v>
      </c>
    </row>
    <row r="723" spans="3:5" x14ac:dyDescent="0.4">
      <c r="C723" t="s">
        <v>760</v>
      </c>
      <c r="D723" t="s">
        <v>569</v>
      </c>
      <c r="E723">
        <v>94500</v>
      </c>
    </row>
    <row r="724" spans="3:5" x14ac:dyDescent="0.4">
      <c r="C724" t="s">
        <v>760</v>
      </c>
      <c r="D724" t="s">
        <v>570</v>
      </c>
      <c r="E724">
        <v>86500</v>
      </c>
    </row>
    <row r="725" spans="3:5" x14ac:dyDescent="0.4">
      <c r="C725" t="s">
        <v>760</v>
      </c>
      <c r="D725" t="s">
        <v>571</v>
      </c>
      <c r="E725">
        <v>50400</v>
      </c>
    </row>
    <row r="726" spans="3:5" x14ac:dyDescent="0.4">
      <c r="C726" t="s">
        <v>760</v>
      </c>
      <c r="D726" t="s">
        <v>572</v>
      </c>
      <c r="E726">
        <v>33200</v>
      </c>
    </row>
    <row r="727" spans="3:5" x14ac:dyDescent="0.4">
      <c r="C727" t="s">
        <v>760</v>
      </c>
      <c r="D727" t="s">
        <v>573</v>
      </c>
      <c r="E727">
        <v>24100</v>
      </c>
    </row>
    <row r="728" spans="3:5" x14ac:dyDescent="0.4">
      <c r="C728" t="s">
        <v>760</v>
      </c>
      <c r="D728" t="s">
        <v>574</v>
      </c>
      <c r="E728">
        <v>49800</v>
      </c>
    </row>
    <row r="729" spans="3:5" x14ac:dyDescent="0.4">
      <c r="C729" t="s">
        <v>760</v>
      </c>
      <c r="D729" t="s">
        <v>575</v>
      </c>
      <c r="E729">
        <v>8000</v>
      </c>
    </row>
    <row r="730" spans="3:5" x14ac:dyDescent="0.4">
      <c r="C730" t="s">
        <v>760</v>
      </c>
      <c r="D730" t="s">
        <v>576</v>
      </c>
      <c r="E730">
        <v>45000</v>
      </c>
    </row>
    <row r="731" spans="3:5" x14ac:dyDescent="0.4">
      <c r="C731" t="s">
        <v>760</v>
      </c>
      <c r="D731" t="s">
        <v>577</v>
      </c>
      <c r="E731">
        <v>41400</v>
      </c>
    </row>
    <row r="732" spans="3:5" x14ac:dyDescent="0.4">
      <c r="C732" t="s">
        <v>760</v>
      </c>
      <c r="D732" t="s">
        <v>578</v>
      </c>
      <c r="E732">
        <v>59000</v>
      </c>
    </row>
    <row r="733" spans="3:5" x14ac:dyDescent="0.4">
      <c r="C733" t="s">
        <v>760</v>
      </c>
      <c r="D733" t="s">
        <v>579</v>
      </c>
      <c r="E733">
        <v>103600</v>
      </c>
    </row>
    <row r="734" spans="3:5" x14ac:dyDescent="0.4">
      <c r="C734" t="s">
        <v>760</v>
      </c>
      <c r="D734" t="s">
        <v>580</v>
      </c>
      <c r="E734">
        <v>56700</v>
      </c>
    </row>
    <row r="735" spans="3:5" x14ac:dyDescent="0.4">
      <c r="C735" t="s">
        <v>760</v>
      </c>
      <c r="D735" t="s">
        <v>581</v>
      </c>
      <c r="E735">
        <v>24800</v>
      </c>
    </row>
    <row r="736" spans="3:5" x14ac:dyDescent="0.4">
      <c r="C736" t="s">
        <v>760</v>
      </c>
      <c r="D736" t="s">
        <v>582</v>
      </c>
      <c r="E736">
        <v>13000</v>
      </c>
    </row>
    <row r="737" spans="3:5" x14ac:dyDescent="0.4">
      <c r="C737" t="s">
        <v>760</v>
      </c>
      <c r="D737" t="s">
        <v>583</v>
      </c>
      <c r="E737">
        <v>44100</v>
      </c>
    </row>
    <row r="738" spans="3:5" x14ac:dyDescent="0.4">
      <c r="C738" t="s">
        <v>760</v>
      </c>
      <c r="D738" t="s">
        <v>584</v>
      </c>
      <c r="E738">
        <v>21600</v>
      </c>
    </row>
    <row r="739" spans="3:5" x14ac:dyDescent="0.4">
      <c r="C739" t="s">
        <v>760</v>
      </c>
      <c r="D739" t="s">
        <v>585</v>
      </c>
      <c r="E739">
        <v>57000</v>
      </c>
    </row>
    <row r="740" spans="3:5" x14ac:dyDescent="0.4">
      <c r="C740" t="s">
        <v>760</v>
      </c>
      <c r="D740" t="s">
        <v>586</v>
      </c>
      <c r="E740">
        <v>36400</v>
      </c>
    </row>
    <row r="741" spans="3:5" x14ac:dyDescent="0.4">
      <c r="C741" t="s">
        <v>760</v>
      </c>
      <c r="D741" t="s">
        <v>587</v>
      </c>
      <c r="E741">
        <v>18400</v>
      </c>
    </row>
    <row r="742" spans="3:5" x14ac:dyDescent="0.4">
      <c r="C742" t="s">
        <v>760</v>
      </c>
      <c r="D742" t="s">
        <v>588</v>
      </c>
      <c r="E742">
        <v>25700</v>
      </c>
    </row>
    <row r="743" spans="3:5" x14ac:dyDescent="0.4">
      <c r="C743" t="s">
        <v>760</v>
      </c>
      <c r="D743" t="s">
        <v>589</v>
      </c>
      <c r="E743">
        <v>44600</v>
      </c>
    </row>
    <row r="744" spans="3:5" x14ac:dyDescent="0.4">
      <c r="C744" t="s">
        <v>760</v>
      </c>
      <c r="D744" t="s">
        <v>590</v>
      </c>
      <c r="E744">
        <v>4000</v>
      </c>
    </row>
    <row r="745" spans="3:5" x14ac:dyDescent="0.4">
      <c r="C745" t="s">
        <v>760</v>
      </c>
      <c r="D745" t="s">
        <v>591</v>
      </c>
      <c r="E745">
        <v>57400</v>
      </c>
    </row>
    <row r="746" spans="3:5" x14ac:dyDescent="0.4">
      <c r="C746" t="s">
        <v>760</v>
      </c>
      <c r="D746" t="s">
        <v>592</v>
      </c>
      <c r="E746">
        <v>24900</v>
      </c>
    </row>
    <row r="747" spans="3:5" x14ac:dyDescent="0.4">
      <c r="C747" t="s">
        <v>760</v>
      </c>
      <c r="D747" t="s">
        <v>593</v>
      </c>
      <c r="E747">
        <v>26400</v>
      </c>
    </row>
    <row r="748" spans="3:5" x14ac:dyDescent="0.4">
      <c r="C748" t="s">
        <v>760</v>
      </c>
      <c r="D748" t="s">
        <v>594</v>
      </c>
      <c r="E748">
        <v>40400</v>
      </c>
    </row>
    <row r="749" spans="3:5" x14ac:dyDescent="0.4">
      <c r="C749" t="s">
        <v>760</v>
      </c>
      <c r="D749" t="s">
        <v>595</v>
      </c>
      <c r="E749">
        <v>10200</v>
      </c>
    </row>
    <row r="750" spans="3:5" x14ac:dyDescent="0.4">
      <c r="C750" t="s">
        <v>760</v>
      </c>
      <c r="D750" t="s">
        <v>596</v>
      </c>
      <c r="E750">
        <v>325500</v>
      </c>
    </row>
    <row r="751" spans="3:5" x14ac:dyDescent="0.4">
      <c r="C751" t="s">
        <v>760</v>
      </c>
      <c r="D751" t="s">
        <v>597</v>
      </c>
      <c r="E751">
        <v>47200</v>
      </c>
    </row>
    <row r="752" spans="3:5" x14ac:dyDescent="0.4">
      <c r="C752" t="s">
        <v>760</v>
      </c>
      <c r="D752" t="s">
        <v>598</v>
      </c>
      <c r="E752">
        <v>34700</v>
      </c>
    </row>
    <row r="753" spans="3:5" x14ac:dyDescent="0.4">
      <c r="C753" t="s">
        <v>760</v>
      </c>
      <c r="D753" t="s">
        <v>599</v>
      </c>
      <c r="E753">
        <v>45700</v>
      </c>
    </row>
    <row r="754" spans="3:5" x14ac:dyDescent="0.4">
      <c r="C754" t="s">
        <v>760</v>
      </c>
      <c r="D754" t="s">
        <v>600</v>
      </c>
      <c r="E754">
        <v>46700</v>
      </c>
    </row>
    <row r="755" spans="3:5" x14ac:dyDescent="0.4">
      <c r="C755" t="s">
        <v>760</v>
      </c>
      <c r="D755" t="s">
        <v>601</v>
      </c>
      <c r="E755">
        <v>6500</v>
      </c>
    </row>
    <row r="756" spans="3:5" x14ac:dyDescent="0.4">
      <c r="C756" t="s">
        <v>760</v>
      </c>
      <c r="D756" t="s">
        <v>602</v>
      </c>
      <c r="E756">
        <v>67500</v>
      </c>
    </row>
    <row r="757" spans="3:5" x14ac:dyDescent="0.4">
      <c r="C757" t="s">
        <v>760</v>
      </c>
      <c r="D757" t="s">
        <v>603</v>
      </c>
      <c r="E757">
        <v>14800</v>
      </c>
    </row>
    <row r="758" spans="3:5" x14ac:dyDescent="0.4">
      <c r="C758" t="s">
        <v>760</v>
      </c>
      <c r="D758" t="s">
        <v>604</v>
      </c>
      <c r="E758">
        <v>48600</v>
      </c>
    </row>
    <row r="759" spans="3:5" x14ac:dyDescent="0.4">
      <c r="C759" t="s">
        <v>760</v>
      </c>
      <c r="D759" t="s">
        <v>605</v>
      </c>
      <c r="E759">
        <v>80400</v>
      </c>
    </row>
    <row r="760" spans="3:5" x14ac:dyDescent="0.4">
      <c r="C760" t="s">
        <v>760</v>
      </c>
      <c r="D760" t="s">
        <v>606</v>
      </c>
      <c r="E760">
        <v>27600</v>
      </c>
    </row>
    <row r="761" spans="3:5" x14ac:dyDescent="0.4">
      <c r="C761" t="s">
        <v>760</v>
      </c>
      <c r="D761" t="s">
        <v>607</v>
      </c>
      <c r="E761">
        <v>6700</v>
      </c>
    </row>
    <row r="762" spans="3:5" x14ac:dyDescent="0.4">
      <c r="C762" t="s">
        <v>760</v>
      </c>
      <c r="D762" t="s">
        <v>608</v>
      </c>
      <c r="E762">
        <v>2900</v>
      </c>
    </row>
    <row r="763" spans="3:5" x14ac:dyDescent="0.4">
      <c r="C763" t="s">
        <v>760</v>
      </c>
      <c r="D763" t="s">
        <v>609</v>
      </c>
      <c r="E763">
        <v>37200</v>
      </c>
    </row>
    <row r="764" spans="3:5" x14ac:dyDescent="0.4">
      <c r="C764" t="s">
        <v>760</v>
      </c>
      <c r="D764" t="s">
        <v>610</v>
      </c>
      <c r="E764">
        <v>52900</v>
      </c>
    </row>
    <row r="765" spans="3:5" x14ac:dyDescent="0.4">
      <c r="C765" t="s">
        <v>760</v>
      </c>
      <c r="D765" t="s">
        <v>611</v>
      </c>
      <c r="E765">
        <v>30500</v>
      </c>
    </row>
    <row r="766" spans="3:5" x14ac:dyDescent="0.4">
      <c r="C766" t="s">
        <v>760</v>
      </c>
      <c r="D766" t="s">
        <v>612</v>
      </c>
      <c r="E766">
        <v>58600</v>
      </c>
    </row>
    <row r="767" spans="3:5" x14ac:dyDescent="0.4">
      <c r="C767" t="s">
        <v>760</v>
      </c>
      <c r="D767" t="s">
        <v>613</v>
      </c>
      <c r="E767">
        <v>127700</v>
      </c>
    </row>
    <row r="768" spans="3:5" x14ac:dyDescent="0.4">
      <c r="C768" t="s">
        <v>760</v>
      </c>
      <c r="D768" t="s">
        <v>614</v>
      </c>
      <c r="E768">
        <v>68100</v>
      </c>
    </row>
    <row r="769" spans="3:5" x14ac:dyDescent="0.4">
      <c r="C769" t="s">
        <v>760</v>
      </c>
      <c r="D769" t="s">
        <v>615</v>
      </c>
      <c r="E769">
        <v>23800</v>
      </c>
    </row>
    <row r="770" spans="3:5" x14ac:dyDescent="0.4">
      <c r="C770" t="s">
        <v>760</v>
      </c>
      <c r="D770" t="s">
        <v>616</v>
      </c>
      <c r="E770">
        <v>20300</v>
      </c>
    </row>
    <row r="771" spans="3:5" x14ac:dyDescent="0.4">
      <c r="C771" t="s">
        <v>760</v>
      </c>
      <c r="D771" t="s">
        <v>617</v>
      </c>
      <c r="E771">
        <v>53300</v>
      </c>
    </row>
    <row r="772" spans="3:5" x14ac:dyDescent="0.4">
      <c r="C772" t="s">
        <v>760</v>
      </c>
      <c r="D772" t="s">
        <v>618</v>
      </c>
      <c r="E772">
        <v>172700</v>
      </c>
    </row>
    <row r="773" spans="3:5" x14ac:dyDescent="0.4">
      <c r="C773" t="s">
        <v>760</v>
      </c>
      <c r="D773" t="s">
        <v>619</v>
      </c>
      <c r="E773">
        <v>27000</v>
      </c>
    </row>
    <row r="774" spans="3:5" x14ac:dyDescent="0.4">
      <c r="C774" t="s">
        <v>760</v>
      </c>
      <c r="D774" t="s">
        <v>620</v>
      </c>
      <c r="E774">
        <v>28200</v>
      </c>
    </row>
    <row r="775" spans="3:5" x14ac:dyDescent="0.4">
      <c r="C775" t="s">
        <v>760</v>
      </c>
      <c r="D775" t="s">
        <v>621</v>
      </c>
      <c r="E775">
        <v>25500</v>
      </c>
    </row>
    <row r="776" spans="3:5" x14ac:dyDescent="0.4">
      <c r="C776" t="s">
        <v>760</v>
      </c>
      <c r="D776" t="s">
        <v>622</v>
      </c>
      <c r="E776">
        <v>8300</v>
      </c>
    </row>
    <row r="777" spans="3:5" x14ac:dyDescent="0.4">
      <c r="C777" t="s">
        <v>760</v>
      </c>
      <c r="D777" t="s">
        <v>623</v>
      </c>
      <c r="E777">
        <v>46200</v>
      </c>
    </row>
    <row r="778" spans="3:5" x14ac:dyDescent="0.4">
      <c r="C778" t="s">
        <v>760</v>
      </c>
      <c r="D778" t="s">
        <v>624</v>
      </c>
      <c r="E778">
        <v>29000</v>
      </c>
    </row>
    <row r="779" spans="3:5" x14ac:dyDescent="0.4">
      <c r="C779" t="s">
        <v>760</v>
      </c>
      <c r="D779" t="s">
        <v>625</v>
      </c>
      <c r="E779">
        <v>47900</v>
      </c>
    </row>
    <row r="780" spans="3:5" x14ac:dyDescent="0.4">
      <c r="C780" t="s">
        <v>760</v>
      </c>
      <c r="D780" t="s">
        <v>626</v>
      </c>
      <c r="E780">
        <v>24700</v>
      </c>
    </row>
    <row r="781" spans="3:5" x14ac:dyDescent="0.4">
      <c r="C781" t="s">
        <v>760</v>
      </c>
      <c r="D781" t="s">
        <v>627</v>
      </c>
      <c r="E781">
        <v>15800</v>
      </c>
    </row>
    <row r="782" spans="3:5" x14ac:dyDescent="0.4">
      <c r="C782" t="s">
        <v>760</v>
      </c>
      <c r="D782" t="s">
        <v>628</v>
      </c>
      <c r="E782">
        <v>22500</v>
      </c>
    </row>
    <row r="783" spans="3:5" x14ac:dyDescent="0.4">
      <c r="C783" t="s">
        <v>760</v>
      </c>
      <c r="D783" t="s">
        <v>629</v>
      </c>
      <c r="E783">
        <v>7300</v>
      </c>
    </row>
    <row r="784" spans="3:5" x14ac:dyDescent="0.4">
      <c r="C784" t="s">
        <v>760</v>
      </c>
      <c r="D784" t="s">
        <v>630</v>
      </c>
      <c r="E784">
        <v>46100</v>
      </c>
    </row>
    <row r="785" spans="3:5" x14ac:dyDescent="0.4">
      <c r="C785" t="s">
        <v>760</v>
      </c>
      <c r="D785" t="s">
        <v>631</v>
      </c>
      <c r="E785">
        <v>11100</v>
      </c>
    </row>
    <row r="786" spans="3:5" x14ac:dyDescent="0.4">
      <c r="C786" t="s">
        <v>760</v>
      </c>
      <c r="D786" t="s">
        <v>632</v>
      </c>
      <c r="E786">
        <v>20100</v>
      </c>
    </row>
    <row r="787" spans="3:5" x14ac:dyDescent="0.4">
      <c r="C787" t="s">
        <v>760</v>
      </c>
      <c r="D787" t="s">
        <v>633</v>
      </c>
      <c r="E787">
        <v>15400</v>
      </c>
    </row>
    <row r="788" spans="3:5" x14ac:dyDescent="0.4">
      <c r="C788" t="s">
        <v>760</v>
      </c>
      <c r="D788" t="s">
        <v>634</v>
      </c>
      <c r="E788">
        <v>19800</v>
      </c>
    </row>
    <row r="789" spans="3:5" x14ac:dyDescent="0.4">
      <c r="C789" t="s">
        <v>760</v>
      </c>
      <c r="D789" t="s">
        <v>635</v>
      </c>
      <c r="E789">
        <v>21000</v>
      </c>
    </row>
    <row r="790" spans="3:5" x14ac:dyDescent="0.4">
      <c r="C790" t="s">
        <v>760</v>
      </c>
      <c r="D790" t="s">
        <v>636</v>
      </c>
      <c r="E790">
        <v>39000</v>
      </c>
    </row>
    <row r="791" spans="3:5" x14ac:dyDescent="0.4">
      <c r="C791" t="s">
        <v>760</v>
      </c>
      <c r="D791" t="s">
        <v>637</v>
      </c>
      <c r="E791">
        <v>58200</v>
      </c>
    </row>
    <row r="792" spans="3:5" x14ac:dyDescent="0.4">
      <c r="C792" t="s">
        <v>760</v>
      </c>
      <c r="D792" t="s">
        <v>638</v>
      </c>
      <c r="E792">
        <v>67000</v>
      </c>
    </row>
    <row r="793" spans="3:5" x14ac:dyDescent="0.4">
      <c r="C793" t="s">
        <v>760</v>
      </c>
      <c r="D793" t="s">
        <v>639</v>
      </c>
      <c r="E793">
        <v>113000</v>
      </c>
    </row>
    <row r="794" spans="3:5" x14ac:dyDescent="0.4">
      <c r="C794" t="s">
        <v>760</v>
      </c>
      <c r="D794" t="s">
        <v>640</v>
      </c>
      <c r="E794">
        <v>69900</v>
      </c>
    </row>
    <row r="795" spans="3:5" x14ac:dyDescent="0.4">
      <c r="C795" t="s">
        <v>760</v>
      </c>
      <c r="D795" t="s">
        <v>641</v>
      </c>
      <c r="E795">
        <v>29100</v>
      </c>
    </row>
    <row r="796" spans="3:5" x14ac:dyDescent="0.4">
      <c r="C796" t="s">
        <v>760</v>
      </c>
      <c r="D796" t="s">
        <v>642</v>
      </c>
      <c r="E796">
        <v>9700</v>
      </c>
    </row>
    <row r="797" spans="3:5" x14ac:dyDescent="0.4">
      <c r="C797" t="s">
        <v>760</v>
      </c>
      <c r="D797" t="s">
        <v>643</v>
      </c>
      <c r="E797">
        <v>40600</v>
      </c>
    </row>
    <row r="798" spans="3:5" x14ac:dyDescent="0.4">
      <c r="C798" t="s">
        <v>760</v>
      </c>
      <c r="D798" t="s">
        <v>644</v>
      </c>
      <c r="E798">
        <v>30900</v>
      </c>
    </row>
    <row r="799" spans="3:5" x14ac:dyDescent="0.4">
      <c r="C799" t="s">
        <v>760</v>
      </c>
      <c r="D799" t="s">
        <v>645</v>
      </c>
      <c r="E799">
        <v>27000</v>
      </c>
    </row>
    <row r="800" spans="3:5" x14ac:dyDescent="0.4">
      <c r="C800" t="s">
        <v>760</v>
      </c>
      <c r="D800" t="s">
        <v>646</v>
      </c>
      <c r="E800">
        <v>4500</v>
      </c>
    </row>
    <row r="801" spans="3:5" x14ac:dyDescent="0.4">
      <c r="C801" t="s">
        <v>760</v>
      </c>
      <c r="D801" t="s">
        <v>647</v>
      </c>
      <c r="E801">
        <v>25100</v>
      </c>
    </row>
    <row r="802" spans="3:5" x14ac:dyDescent="0.4">
      <c r="C802" t="s">
        <v>760</v>
      </c>
      <c r="D802" t="s">
        <v>648</v>
      </c>
      <c r="E802">
        <v>12300</v>
      </c>
    </row>
    <row r="803" spans="3:5" x14ac:dyDescent="0.4">
      <c r="C803" t="s">
        <v>760</v>
      </c>
      <c r="D803" t="s">
        <v>649</v>
      </c>
      <c r="E803">
        <v>57300</v>
      </c>
    </row>
    <row r="804" spans="3:5" x14ac:dyDescent="0.4">
      <c r="C804" t="s">
        <v>760</v>
      </c>
      <c r="D804" t="s">
        <v>650</v>
      </c>
      <c r="E804">
        <v>19500</v>
      </c>
    </row>
    <row r="805" spans="3:5" x14ac:dyDescent="0.4">
      <c r="C805" t="s">
        <v>760</v>
      </c>
      <c r="D805" t="s">
        <v>651</v>
      </c>
      <c r="E805">
        <v>4800</v>
      </c>
    </row>
    <row r="806" spans="3:5" x14ac:dyDescent="0.4">
      <c r="C806" t="s">
        <v>760</v>
      </c>
      <c r="D806" t="s">
        <v>652</v>
      </c>
      <c r="E806">
        <v>32700</v>
      </c>
    </row>
    <row r="807" spans="3:5" x14ac:dyDescent="0.4">
      <c r="C807" t="s">
        <v>760</v>
      </c>
      <c r="D807" t="s">
        <v>653</v>
      </c>
      <c r="E807">
        <v>67600</v>
      </c>
    </row>
    <row r="808" spans="3:5" x14ac:dyDescent="0.4">
      <c r="C808" t="s">
        <v>760</v>
      </c>
      <c r="D808" t="s">
        <v>654</v>
      </c>
      <c r="E808">
        <v>60200</v>
      </c>
    </row>
    <row r="809" spans="3:5" x14ac:dyDescent="0.4">
      <c r="C809" t="s">
        <v>760</v>
      </c>
      <c r="D809" t="s">
        <v>655</v>
      </c>
      <c r="E809">
        <v>10800</v>
      </c>
    </row>
    <row r="810" spans="3:5" x14ac:dyDescent="0.4">
      <c r="C810" t="s">
        <v>760</v>
      </c>
      <c r="D810" t="s">
        <v>656</v>
      </c>
      <c r="E810">
        <v>25900</v>
      </c>
    </row>
    <row r="811" spans="3:5" x14ac:dyDescent="0.4">
      <c r="C811" t="s">
        <v>760</v>
      </c>
      <c r="D811" t="s">
        <v>657</v>
      </c>
      <c r="E811">
        <v>47200</v>
      </c>
    </row>
    <row r="812" spans="3:5" x14ac:dyDescent="0.4">
      <c r="C812" t="s">
        <v>760</v>
      </c>
      <c r="D812" t="s">
        <v>658</v>
      </c>
      <c r="E812">
        <v>19800</v>
      </c>
    </row>
    <row r="813" spans="3:5" x14ac:dyDescent="0.4">
      <c r="C813" t="s">
        <v>760</v>
      </c>
      <c r="D813" t="s">
        <v>659</v>
      </c>
      <c r="E813">
        <v>52300</v>
      </c>
    </row>
    <row r="814" spans="3:5" x14ac:dyDescent="0.4">
      <c r="C814" t="s">
        <v>760</v>
      </c>
      <c r="D814" t="s">
        <v>660</v>
      </c>
      <c r="E814">
        <v>9000</v>
      </c>
    </row>
    <row r="815" spans="3:5" x14ac:dyDescent="0.4">
      <c r="C815" t="s">
        <v>760</v>
      </c>
      <c r="D815" t="s">
        <v>661</v>
      </c>
      <c r="E815">
        <v>20500</v>
      </c>
    </row>
    <row r="816" spans="3:5" x14ac:dyDescent="0.4">
      <c r="C816" t="s">
        <v>760</v>
      </c>
      <c r="D816" t="s">
        <v>662</v>
      </c>
      <c r="E816">
        <v>50600</v>
      </c>
    </row>
    <row r="817" spans="3:5" x14ac:dyDescent="0.4">
      <c r="C817" t="s">
        <v>760</v>
      </c>
      <c r="D817" t="s">
        <v>663</v>
      </c>
      <c r="E817">
        <v>6300</v>
      </c>
    </row>
    <row r="818" spans="3:5" x14ac:dyDescent="0.4">
      <c r="C818" t="s">
        <v>760</v>
      </c>
      <c r="D818" t="s">
        <v>664</v>
      </c>
      <c r="E818">
        <v>240100</v>
      </c>
    </row>
    <row r="819" spans="3:5" x14ac:dyDescent="0.4">
      <c r="C819" t="s">
        <v>760</v>
      </c>
      <c r="D819" t="s">
        <v>665</v>
      </c>
      <c r="E819">
        <v>60700</v>
      </c>
    </row>
    <row r="820" spans="3:5" x14ac:dyDescent="0.4">
      <c r="C820" t="s">
        <v>760</v>
      </c>
      <c r="D820" t="s">
        <v>666</v>
      </c>
      <c r="E820">
        <v>18600</v>
      </c>
    </row>
    <row r="821" spans="3:5" x14ac:dyDescent="0.4">
      <c r="C821" t="s">
        <v>760</v>
      </c>
      <c r="D821" t="s">
        <v>667</v>
      </c>
      <c r="E821">
        <v>82900</v>
      </c>
    </row>
    <row r="822" spans="3:5" x14ac:dyDescent="0.4">
      <c r="C822" t="s">
        <v>760</v>
      </c>
      <c r="D822" t="s">
        <v>668</v>
      </c>
      <c r="E822">
        <v>123200</v>
      </c>
    </row>
    <row r="823" spans="3:5" x14ac:dyDescent="0.4">
      <c r="C823" t="s">
        <v>760</v>
      </c>
      <c r="D823" t="s">
        <v>669</v>
      </c>
      <c r="E823">
        <v>15300</v>
      </c>
    </row>
    <row r="824" spans="3:5" x14ac:dyDescent="0.4">
      <c r="C824" t="s">
        <v>760</v>
      </c>
      <c r="D824" t="s">
        <v>670</v>
      </c>
      <c r="E824">
        <v>10100</v>
      </c>
    </row>
    <row r="825" spans="3:5" x14ac:dyDescent="0.4">
      <c r="C825" t="s">
        <v>760</v>
      </c>
      <c r="D825" t="s">
        <v>671</v>
      </c>
      <c r="E825">
        <v>20900</v>
      </c>
    </row>
    <row r="826" spans="3:5" x14ac:dyDescent="0.4">
      <c r="C826" t="s">
        <v>760</v>
      </c>
      <c r="D826" t="s">
        <v>672</v>
      </c>
      <c r="E826">
        <v>23000</v>
      </c>
    </row>
    <row r="827" spans="3:5" x14ac:dyDescent="0.4">
      <c r="C827" t="s">
        <v>760</v>
      </c>
      <c r="D827" t="s">
        <v>673</v>
      </c>
      <c r="E827">
        <v>8300</v>
      </c>
    </row>
    <row r="828" spans="3:5" x14ac:dyDescent="0.4">
      <c r="C828" t="s">
        <v>760</v>
      </c>
      <c r="D828" t="s">
        <v>674</v>
      </c>
      <c r="E828">
        <v>84200</v>
      </c>
    </row>
    <row r="829" spans="3:5" x14ac:dyDescent="0.4">
      <c r="C829" t="s">
        <v>760</v>
      </c>
      <c r="D829" t="s">
        <v>675</v>
      </c>
      <c r="E829">
        <v>46500</v>
      </c>
    </row>
    <row r="830" spans="3:5" x14ac:dyDescent="0.4">
      <c r="C830" t="s">
        <v>760</v>
      </c>
      <c r="D830" t="s">
        <v>676</v>
      </c>
      <c r="E830">
        <v>6600</v>
      </c>
    </row>
    <row r="831" spans="3:5" x14ac:dyDescent="0.4">
      <c r="C831" t="s">
        <v>760</v>
      </c>
      <c r="D831" t="s">
        <v>677</v>
      </c>
      <c r="E831">
        <v>72500</v>
      </c>
    </row>
    <row r="832" spans="3:5" x14ac:dyDescent="0.4">
      <c r="C832" t="s">
        <v>760</v>
      </c>
      <c r="D832" t="s">
        <v>678</v>
      </c>
      <c r="E832">
        <v>22800</v>
      </c>
    </row>
    <row r="833" spans="3:5" x14ac:dyDescent="0.4">
      <c r="C833" t="s">
        <v>760</v>
      </c>
      <c r="D833" t="s">
        <v>679</v>
      </c>
      <c r="E833">
        <v>25200</v>
      </c>
    </row>
    <row r="834" spans="3:5" x14ac:dyDescent="0.4">
      <c r="C834" t="s">
        <v>760</v>
      </c>
      <c r="D834" t="s">
        <v>680</v>
      </c>
      <c r="E834">
        <v>73300</v>
      </c>
    </row>
    <row r="835" spans="3:5" x14ac:dyDescent="0.4">
      <c r="C835" t="s">
        <v>760</v>
      </c>
      <c r="D835" t="s">
        <v>681</v>
      </c>
      <c r="E835">
        <v>60600</v>
      </c>
    </row>
    <row r="836" spans="3:5" x14ac:dyDescent="0.4">
      <c r="C836" t="s">
        <v>760</v>
      </c>
      <c r="D836" t="s">
        <v>682</v>
      </c>
      <c r="E836">
        <v>39000</v>
      </c>
    </row>
    <row r="837" spans="3:5" x14ac:dyDescent="0.4">
      <c r="C837" t="s">
        <v>760</v>
      </c>
      <c r="D837" t="s">
        <v>683</v>
      </c>
      <c r="E837">
        <v>125100</v>
      </c>
    </row>
    <row r="838" spans="3:5" x14ac:dyDescent="0.4">
      <c r="C838" t="s">
        <v>760</v>
      </c>
      <c r="D838" t="s">
        <v>684</v>
      </c>
      <c r="E838">
        <v>14200</v>
      </c>
    </row>
    <row r="839" spans="3:5" x14ac:dyDescent="0.4">
      <c r="C839" t="s">
        <v>760</v>
      </c>
      <c r="D839" t="s">
        <v>685</v>
      </c>
      <c r="E839">
        <v>14200</v>
      </c>
    </row>
    <row r="840" spans="3:5" x14ac:dyDescent="0.4">
      <c r="C840" t="s">
        <v>760</v>
      </c>
      <c r="D840" t="s">
        <v>686</v>
      </c>
      <c r="E840">
        <v>48700</v>
      </c>
    </row>
    <row r="841" spans="3:5" x14ac:dyDescent="0.4">
      <c r="C841" t="s">
        <v>760</v>
      </c>
      <c r="D841" t="s">
        <v>687</v>
      </c>
      <c r="E841">
        <v>26500</v>
      </c>
    </row>
    <row r="842" spans="3:5" x14ac:dyDescent="0.4">
      <c r="C842" t="s">
        <v>760</v>
      </c>
      <c r="D842" t="s">
        <v>688</v>
      </c>
      <c r="E842">
        <v>14200</v>
      </c>
    </row>
    <row r="843" spans="3:5" x14ac:dyDescent="0.4">
      <c r="C843" t="s">
        <v>760</v>
      </c>
      <c r="D843" t="s">
        <v>689</v>
      </c>
      <c r="E843">
        <v>48200</v>
      </c>
    </row>
    <row r="844" spans="3:5" x14ac:dyDescent="0.4">
      <c r="C844" t="s">
        <v>760</v>
      </c>
      <c r="D844" t="s">
        <v>690</v>
      </c>
      <c r="E844">
        <v>40800</v>
      </c>
    </row>
    <row r="845" spans="3:5" x14ac:dyDescent="0.4">
      <c r="C845" t="s">
        <v>760</v>
      </c>
      <c r="D845" t="s">
        <v>691</v>
      </c>
      <c r="E845">
        <v>123400</v>
      </c>
    </row>
    <row r="846" spans="3:5" x14ac:dyDescent="0.4">
      <c r="C846" t="s">
        <v>760</v>
      </c>
      <c r="D846" t="s">
        <v>692</v>
      </c>
      <c r="E846">
        <v>6800</v>
      </c>
    </row>
    <row r="847" spans="3:5" x14ac:dyDescent="0.4">
      <c r="C847" t="s">
        <v>760</v>
      </c>
      <c r="D847" t="s">
        <v>693</v>
      </c>
      <c r="E847">
        <v>33100</v>
      </c>
    </row>
    <row r="848" spans="3:5" x14ac:dyDescent="0.4">
      <c r="C848" t="s">
        <v>760</v>
      </c>
      <c r="D848" t="s">
        <v>694</v>
      </c>
      <c r="E848">
        <v>86700</v>
      </c>
    </row>
    <row r="849" spans="3:5" x14ac:dyDescent="0.4">
      <c r="C849" t="s">
        <v>760</v>
      </c>
      <c r="D849" t="s">
        <v>393</v>
      </c>
      <c r="E849">
        <v>42600</v>
      </c>
    </row>
    <row r="850" spans="3:5" x14ac:dyDescent="0.4">
      <c r="C850" t="s">
        <v>760</v>
      </c>
      <c r="D850" t="s">
        <v>394</v>
      </c>
      <c r="E850">
        <v>80200</v>
      </c>
    </row>
    <row r="851" spans="3:5" x14ac:dyDescent="0.4">
      <c r="C851" t="s">
        <v>760</v>
      </c>
      <c r="D851" t="s">
        <v>395</v>
      </c>
      <c r="E851">
        <v>14600</v>
      </c>
    </row>
    <row r="852" spans="3:5" x14ac:dyDescent="0.4">
      <c r="C852" t="s">
        <v>760</v>
      </c>
      <c r="D852" t="s">
        <v>396</v>
      </c>
      <c r="E852">
        <v>15000</v>
      </c>
    </row>
    <row r="853" spans="3:5" x14ac:dyDescent="0.4">
      <c r="C853" t="s">
        <v>760</v>
      </c>
      <c r="D853" t="s">
        <v>397</v>
      </c>
      <c r="E853">
        <v>67100</v>
      </c>
    </row>
    <row r="854" spans="3:5" x14ac:dyDescent="0.4">
      <c r="C854" t="s">
        <v>760</v>
      </c>
      <c r="D854" t="s">
        <v>398</v>
      </c>
      <c r="E854">
        <v>21200</v>
      </c>
    </row>
    <row r="855" spans="3:5" x14ac:dyDescent="0.4">
      <c r="C855" t="s">
        <v>760</v>
      </c>
      <c r="D855" t="s">
        <v>399</v>
      </c>
      <c r="E855">
        <v>2000</v>
      </c>
    </row>
    <row r="856" spans="3:5" x14ac:dyDescent="0.4">
      <c r="C856" t="s">
        <v>760</v>
      </c>
      <c r="D856" t="s">
        <v>400</v>
      </c>
      <c r="E856">
        <v>62600</v>
      </c>
    </row>
    <row r="857" spans="3:5" x14ac:dyDescent="0.4">
      <c r="C857" t="s">
        <v>760</v>
      </c>
      <c r="D857" t="s">
        <v>401</v>
      </c>
      <c r="E857">
        <v>8600</v>
      </c>
    </row>
    <row r="858" spans="3:5" x14ac:dyDescent="0.4">
      <c r="C858" t="s">
        <v>760</v>
      </c>
      <c r="D858" t="s">
        <v>402</v>
      </c>
      <c r="E858">
        <v>65500</v>
      </c>
    </row>
    <row r="859" spans="3:5" x14ac:dyDescent="0.4">
      <c r="C859" t="s">
        <v>760</v>
      </c>
      <c r="D859" t="s">
        <v>403</v>
      </c>
      <c r="E859">
        <v>17500</v>
      </c>
    </row>
    <row r="860" spans="3:5" x14ac:dyDescent="0.4">
      <c r="C860" t="s">
        <v>760</v>
      </c>
      <c r="D860" t="s">
        <v>404</v>
      </c>
      <c r="E860">
        <v>22900</v>
      </c>
    </row>
    <row r="861" spans="3:5" x14ac:dyDescent="0.4">
      <c r="C861" t="s">
        <v>760</v>
      </c>
      <c r="D861" t="s">
        <v>405</v>
      </c>
      <c r="E861">
        <v>75900</v>
      </c>
    </row>
    <row r="862" spans="3:5" x14ac:dyDescent="0.4">
      <c r="C862" t="s">
        <v>760</v>
      </c>
      <c r="D862" t="s">
        <v>406</v>
      </c>
      <c r="E862">
        <v>5200</v>
      </c>
    </row>
    <row r="863" spans="3:5" x14ac:dyDescent="0.4">
      <c r="C863" t="s">
        <v>760</v>
      </c>
      <c r="D863" t="s">
        <v>407</v>
      </c>
      <c r="E863">
        <v>19500</v>
      </c>
    </row>
    <row r="864" spans="3:5" x14ac:dyDescent="0.4">
      <c r="C864" t="s">
        <v>760</v>
      </c>
      <c r="D864" t="s">
        <v>408</v>
      </c>
      <c r="E864">
        <v>55000</v>
      </c>
    </row>
    <row r="865" spans="3:5" x14ac:dyDescent="0.4">
      <c r="C865" t="s">
        <v>760</v>
      </c>
      <c r="D865" t="s">
        <v>409</v>
      </c>
      <c r="E865">
        <v>14600</v>
      </c>
    </row>
    <row r="866" spans="3:5" x14ac:dyDescent="0.4">
      <c r="C866" t="s">
        <v>760</v>
      </c>
      <c r="D866" t="s">
        <v>410</v>
      </c>
      <c r="E866">
        <v>49800</v>
      </c>
    </row>
    <row r="867" spans="3:5" x14ac:dyDescent="0.4">
      <c r="C867" t="s">
        <v>760</v>
      </c>
      <c r="D867" t="s">
        <v>411</v>
      </c>
      <c r="E867">
        <v>2200</v>
      </c>
    </row>
    <row r="868" spans="3:5" x14ac:dyDescent="0.4">
      <c r="C868" t="s">
        <v>760</v>
      </c>
      <c r="D868" t="s">
        <v>412</v>
      </c>
      <c r="E868">
        <v>26400</v>
      </c>
    </row>
    <row r="869" spans="3:5" x14ac:dyDescent="0.4">
      <c r="C869" t="s">
        <v>760</v>
      </c>
      <c r="D869" t="s">
        <v>413</v>
      </c>
      <c r="E869">
        <v>60400</v>
      </c>
    </row>
    <row r="870" spans="3:5" x14ac:dyDescent="0.4">
      <c r="C870" t="s">
        <v>760</v>
      </c>
      <c r="D870" t="s">
        <v>414</v>
      </c>
      <c r="E870">
        <v>59200</v>
      </c>
    </row>
    <row r="871" spans="3:5" x14ac:dyDescent="0.4">
      <c r="C871" t="s">
        <v>760</v>
      </c>
      <c r="D871" t="s">
        <v>415</v>
      </c>
      <c r="E871">
        <v>112600</v>
      </c>
    </row>
    <row r="872" spans="3:5" x14ac:dyDescent="0.4">
      <c r="C872" t="s">
        <v>760</v>
      </c>
      <c r="D872" t="s">
        <v>416</v>
      </c>
      <c r="E872">
        <v>22100</v>
      </c>
    </row>
    <row r="873" spans="3:5" x14ac:dyDescent="0.4">
      <c r="C873" t="s">
        <v>760</v>
      </c>
      <c r="D873" t="s">
        <v>417</v>
      </c>
      <c r="E873">
        <v>53200</v>
      </c>
    </row>
    <row r="874" spans="3:5" x14ac:dyDescent="0.4">
      <c r="C874" t="s">
        <v>760</v>
      </c>
      <c r="D874" t="s">
        <v>418</v>
      </c>
      <c r="E874">
        <v>13700</v>
      </c>
    </row>
    <row r="875" spans="3:5" x14ac:dyDescent="0.4">
      <c r="C875" t="s">
        <v>760</v>
      </c>
      <c r="D875" t="s">
        <v>419</v>
      </c>
      <c r="E875">
        <v>19400</v>
      </c>
    </row>
    <row r="876" spans="3:5" x14ac:dyDescent="0.4">
      <c r="C876" t="s">
        <v>760</v>
      </c>
      <c r="D876" t="s">
        <v>420</v>
      </c>
      <c r="E876">
        <v>4200</v>
      </c>
    </row>
    <row r="877" spans="3:5" x14ac:dyDescent="0.4">
      <c r="C877" t="s">
        <v>760</v>
      </c>
      <c r="D877" t="s">
        <v>421</v>
      </c>
      <c r="E877">
        <v>24800</v>
      </c>
    </row>
    <row r="878" spans="3:5" x14ac:dyDescent="0.4">
      <c r="C878" t="s">
        <v>760</v>
      </c>
      <c r="D878" t="s">
        <v>422</v>
      </c>
      <c r="E878">
        <v>1100</v>
      </c>
    </row>
    <row r="879" spans="3:5" x14ac:dyDescent="0.4">
      <c r="C879" t="s">
        <v>760</v>
      </c>
      <c r="D879" t="s">
        <v>423</v>
      </c>
      <c r="E879">
        <v>7600</v>
      </c>
    </row>
    <row r="880" spans="3:5" x14ac:dyDescent="0.4">
      <c r="C880" t="s">
        <v>760</v>
      </c>
      <c r="D880" t="s">
        <v>424</v>
      </c>
      <c r="E880">
        <v>1400</v>
      </c>
    </row>
    <row r="881" spans="3:5" x14ac:dyDescent="0.4">
      <c r="C881" t="s">
        <v>760</v>
      </c>
      <c r="D881" t="s">
        <v>425</v>
      </c>
      <c r="E881">
        <v>22100</v>
      </c>
    </row>
    <row r="882" spans="3:5" x14ac:dyDescent="0.4">
      <c r="C882" t="s">
        <v>760</v>
      </c>
      <c r="D882" t="s">
        <v>426</v>
      </c>
      <c r="E882">
        <v>10300</v>
      </c>
    </row>
    <row r="883" spans="3:5" x14ac:dyDescent="0.4">
      <c r="C883" t="s">
        <v>760</v>
      </c>
      <c r="D883" t="s">
        <v>427</v>
      </c>
      <c r="E883">
        <v>64400</v>
      </c>
    </row>
    <row r="884" spans="3:5" x14ac:dyDescent="0.4">
      <c r="C884" t="s">
        <v>760</v>
      </c>
      <c r="D884" t="s">
        <v>428</v>
      </c>
      <c r="E884">
        <v>10700</v>
      </c>
    </row>
    <row r="885" spans="3:5" x14ac:dyDescent="0.4">
      <c r="C885" t="s">
        <v>760</v>
      </c>
      <c r="D885" t="s">
        <v>429</v>
      </c>
      <c r="E885">
        <v>29500</v>
      </c>
    </row>
    <row r="886" spans="3:5" x14ac:dyDescent="0.4">
      <c r="C886" t="s">
        <v>760</v>
      </c>
      <c r="D886" t="s">
        <v>430</v>
      </c>
      <c r="E886">
        <v>15400</v>
      </c>
    </row>
    <row r="887" spans="3:5" x14ac:dyDescent="0.4">
      <c r="C887" t="s">
        <v>760</v>
      </c>
      <c r="D887" t="s">
        <v>431</v>
      </c>
      <c r="E887">
        <v>8300</v>
      </c>
    </row>
    <row r="888" spans="3:5" x14ac:dyDescent="0.4">
      <c r="C888" t="s">
        <v>760</v>
      </c>
      <c r="D888" t="s">
        <v>432</v>
      </c>
      <c r="E888">
        <v>59100</v>
      </c>
    </row>
    <row r="889" spans="3:5" x14ac:dyDescent="0.4">
      <c r="C889" t="s">
        <v>760</v>
      </c>
      <c r="D889" t="s">
        <v>433</v>
      </c>
      <c r="E889">
        <v>41900</v>
      </c>
    </row>
    <row r="890" spans="3:5" x14ac:dyDescent="0.4">
      <c r="C890" t="s">
        <v>760</v>
      </c>
      <c r="D890" t="s">
        <v>434</v>
      </c>
      <c r="E890">
        <v>12700</v>
      </c>
    </row>
    <row r="891" spans="3:5" x14ac:dyDescent="0.4">
      <c r="C891" t="s">
        <v>760</v>
      </c>
      <c r="D891" t="s">
        <v>435</v>
      </c>
      <c r="E891">
        <v>27000</v>
      </c>
    </row>
    <row r="892" spans="3:5" x14ac:dyDescent="0.4">
      <c r="C892" t="s">
        <v>760</v>
      </c>
      <c r="D892" t="s">
        <v>436</v>
      </c>
      <c r="E892">
        <v>3400</v>
      </c>
    </row>
    <row r="893" spans="3:5" x14ac:dyDescent="0.4">
      <c r="C893" t="s">
        <v>760</v>
      </c>
      <c r="D893" t="s">
        <v>437</v>
      </c>
      <c r="E893">
        <v>19800</v>
      </c>
    </row>
    <row r="894" spans="3:5" x14ac:dyDescent="0.4">
      <c r="C894" t="s">
        <v>760</v>
      </c>
      <c r="D894" t="s">
        <v>438</v>
      </c>
      <c r="E894">
        <v>5300</v>
      </c>
    </row>
    <row r="895" spans="3:5" x14ac:dyDescent="0.4">
      <c r="C895" t="s">
        <v>760</v>
      </c>
      <c r="D895" t="s">
        <v>439</v>
      </c>
      <c r="E895">
        <v>9000</v>
      </c>
    </row>
    <row r="896" spans="3:5" x14ac:dyDescent="0.4">
      <c r="C896" t="s">
        <v>760</v>
      </c>
      <c r="D896" t="s">
        <v>440</v>
      </c>
      <c r="E896">
        <v>6600</v>
      </c>
    </row>
    <row r="897" spans="3:5" x14ac:dyDescent="0.4">
      <c r="C897" t="s">
        <v>760</v>
      </c>
      <c r="D897" t="s">
        <v>441</v>
      </c>
      <c r="E897">
        <v>43700</v>
      </c>
    </row>
    <row r="898" spans="3:5" x14ac:dyDescent="0.4">
      <c r="C898" t="s">
        <v>760</v>
      </c>
      <c r="D898" t="s">
        <v>442</v>
      </c>
      <c r="E898">
        <v>32000</v>
      </c>
    </row>
    <row r="899" spans="3:5" x14ac:dyDescent="0.4">
      <c r="C899" t="s">
        <v>760</v>
      </c>
      <c r="D899" t="s">
        <v>443</v>
      </c>
      <c r="E899">
        <v>2400</v>
      </c>
    </row>
    <row r="900" spans="3:5" x14ac:dyDescent="0.4">
      <c r="C900" t="s">
        <v>760</v>
      </c>
      <c r="D900" t="s">
        <v>444</v>
      </c>
      <c r="E900">
        <v>25500</v>
      </c>
    </row>
    <row r="901" spans="3:5" x14ac:dyDescent="0.4">
      <c r="C901" t="s">
        <v>760</v>
      </c>
      <c r="D901" t="s">
        <v>445</v>
      </c>
      <c r="E901">
        <v>17100</v>
      </c>
    </row>
    <row r="902" spans="3:5" x14ac:dyDescent="0.4">
      <c r="C902" t="s">
        <v>760</v>
      </c>
      <c r="D902" t="s">
        <v>446</v>
      </c>
      <c r="E902">
        <v>34600</v>
      </c>
    </row>
    <row r="903" spans="3:5" x14ac:dyDescent="0.4">
      <c r="C903" t="s">
        <v>760</v>
      </c>
      <c r="D903" t="s">
        <v>447</v>
      </c>
      <c r="E903">
        <v>1700</v>
      </c>
    </row>
    <row r="904" spans="3:5" x14ac:dyDescent="0.4">
      <c r="C904" t="s">
        <v>760</v>
      </c>
      <c r="D904" t="s">
        <v>448</v>
      </c>
      <c r="E904">
        <v>8700</v>
      </c>
    </row>
    <row r="905" spans="3:5" x14ac:dyDescent="0.4">
      <c r="C905" t="s">
        <v>760</v>
      </c>
      <c r="D905" t="s">
        <v>449</v>
      </c>
      <c r="E905">
        <v>4000</v>
      </c>
    </row>
    <row r="906" spans="3:5" x14ac:dyDescent="0.4">
      <c r="C906" t="s">
        <v>760</v>
      </c>
      <c r="D906" t="s">
        <v>450</v>
      </c>
      <c r="E906">
        <v>40800</v>
      </c>
    </row>
    <row r="907" spans="3:5" x14ac:dyDescent="0.4">
      <c r="C907" t="s">
        <v>760</v>
      </c>
      <c r="D907" t="s">
        <v>451</v>
      </c>
      <c r="E907">
        <v>7000</v>
      </c>
    </row>
    <row r="908" spans="3:5" x14ac:dyDescent="0.4">
      <c r="C908" t="s">
        <v>760</v>
      </c>
      <c r="D908" t="s">
        <v>452</v>
      </c>
      <c r="E908">
        <v>100000</v>
      </c>
    </row>
    <row r="909" spans="3:5" x14ac:dyDescent="0.4">
      <c r="C909" t="s">
        <v>760</v>
      </c>
      <c r="D909" t="s">
        <v>453</v>
      </c>
      <c r="E909">
        <v>13300</v>
      </c>
    </row>
    <row r="910" spans="3:5" x14ac:dyDescent="0.4">
      <c r="C910" t="s">
        <v>760</v>
      </c>
      <c r="D910" t="s">
        <v>454</v>
      </c>
      <c r="E910">
        <v>23900</v>
      </c>
    </row>
    <row r="911" spans="3:5" x14ac:dyDescent="0.4">
      <c r="C911" t="s">
        <v>760</v>
      </c>
      <c r="D911" t="s">
        <v>455</v>
      </c>
      <c r="E911">
        <v>2900</v>
      </c>
    </row>
    <row r="912" spans="3:5" x14ac:dyDescent="0.4">
      <c r="C912" t="s">
        <v>760</v>
      </c>
      <c r="D912" t="s">
        <v>456</v>
      </c>
      <c r="E912">
        <v>9400</v>
      </c>
    </row>
    <row r="913" spans="3:5" x14ac:dyDescent="0.4">
      <c r="C913" t="s">
        <v>760</v>
      </c>
      <c r="D913" t="s">
        <v>457</v>
      </c>
      <c r="E913">
        <v>6800</v>
      </c>
    </row>
    <row r="914" spans="3:5" x14ac:dyDescent="0.4">
      <c r="C914" t="s">
        <v>760</v>
      </c>
      <c r="D914" t="s">
        <v>458</v>
      </c>
      <c r="E914">
        <v>71900</v>
      </c>
    </row>
    <row r="915" spans="3:5" x14ac:dyDescent="0.4">
      <c r="C915" t="s">
        <v>760</v>
      </c>
      <c r="D915" t="s">
        <v>459</v>
      </c>
      <c r="E915">
        <v>7700</v>
      </c>
    </row>
    <row r="916" spans="3:5" x14ac:dyDescent="0.4">
      <c r="C916" t="s">
        <v>760</v>
      </c>
      <c r="D916" t="s">
        <v>460</v>
      </c>
      <c r="E916">
        <v>69600</v>
      </c>
    </row>
    <row r="917" spans="3:5" x14ac:dyDescent="0.4">
      <c r="C917" t="s">
        <v>760</v>
      </c>
      <c r="D917" t="s">
        <v>461</v>
      </c>
      <c r="E917">
        <v>10700</v>
      </c>
    </row>
    <row r="918" spans="3:5" x14ac:dyDescent="0.4">
      <c r="C918" t="s">
        <v>760</v>
      </c>
      <c r="D918" t="s">
        <v>462</v>
      </c>
      <c r="E918">
        <v>3100</v>
      </c>
    </row>
    <row r="919" spans="3:5" x14ac:dyDescent="0.4">
      <c r="C919" t="s">
        <v>760</v>
      </c>
      <c r="D919" t="s">
        <v>463</v>
      </c>
      <c r="E919">
        <v>50200</v>
      </c>
    </row>
    <row r="920" spans="3:5" x14ac:dyDescent="0.4">
      <c r="C920" t="s">
        <v>760</v>
      </c>
      <c r="D920" t="s">
        <v>464</v>
      </c>
      <c r="E920">
        <v>85900</v>
      </c>
    </row>
    <row r="921" spans="3:5" x14ac:dyDescent="0.4">
      <c r="C921" t="s">
        <v>760</v>
      </c>
      <c r="D921" t="s">
        <v>465</v>
      </c>
      <c r="E921">
        <v>47900</v>
      </c>
    </row>
    <row r="922" spans="3:5" x14ac:dyDescent="0.4">
      <c r="C922" t="s">
        <v>760</v>
      </c>
      <c r="D922" t="s">
        <v>466</v>
      </c>
      <c r="E922">
        <v>30800</v>
      </c>
    </row>
    <row r="923" spans="3:5" x14ac:dyDescent="0.4">
      <c r="C923" t="s">
        <v>760</v>
      </c>
      <c r="D923" t="s">
        <v>467</v>
      </c>
      <c r="E923">
        <v>33500</v>
      </c>
    </row>
    <row r="924" spans="3:5" x14ac:dyDescent="0.4">
      <c r="C924" t="s">
        <v>760</v>
      </c>
      <c r="D924" t="s">
        <v>468</v>
      </c>
      <c r="E924">
        <v>13700</v>
      </c>
    </row>
    <row r="925" spans="3:5" x14ac:dyDescent="0.4">
      <c r="C925" t="s">
        <v>760</v>
      </c>
      <c r="D925" t="s">
        <v>469</v>
      </c>
      <c r="E925">
        <v>13500</v>
      </c>
    </row>
    <row r="926" spans="3:5" x14ac:dyDescent="0.4">
      <c r="C926" t="s">
        <v>760</v>
      </c>
      <c r="D926" t="s">
        <v>470</v>
      </c>
      <c r="E926">
        <v>22700</v>
      </c>
    </row>
    <row r="927" spans="3:5" x14ac:dyDescent="0.4">
      <c r="C927" t="s">
        <v>760</v>
      </c>
      <c r="D927" t="s">
        <v>471</v>
      </c>
      <c r="E927">
        <v>3000</v>
      </c>
    </row>
    <row r="928" spans="3:5" x14ac:dyDescent="0.4">
      <c r="C928" t="s">
        <v>760</v>
      </c>
      <c r="D928" t="s">
        <v>472</v>
      </c>
      <c r="E928">
        <v>152600</v>
      </c>
    </row>
    <row r="929" spans="3:5" x14ac:dyDescent="0.4">
      <c r="C929" t="s">
        <v>760</v>
      </c>
      <c r="D929" t="s">
        <v>473</v>
      </c>
      <c r="E929">
        <v>5300</v>
      </c>
    </row>
    <row r="930" spans="3:5" x14ac:dyDescent="0.4">
      <c r="C930" t="s">
        <v>760</v>
      </c>
      <c r="D930" t="s">
        <v>474</v>
      </c>
      <c r="E930">
        <v>57400</v>
      </c>
    </row>
    <row r="931" spans="3:5" x14ac:dyDescent="0.4">
      <c r="C931" t="s">
        <v>760</v>
      </c>
      <c r="D931" t="s">
        <v>475</v>
      </c>
      <c r="E931">
        <v>3300</v>
      </c>
    </row>
    <row r="932" spans="3:5" x14ac:dyDescent="0.4">
      <c r="C932" t="s">
        <v>760</v>
      </c>
      <c r="D932" t="s">
        <v>476</v>
      </c>
      <c r="E932">
        <v>24700</v>
      </c>
    </row>
    <row r="933" spans="3:5" x14ac:dyDescent="0.4">
      <c r="C933" t="s">
        <v>760</v>
      </c>
      <c r="D933" t="s">
        <v>477</v>
      </c>
      <c r="E933">
        <v>53600</v>
      </c>
    </row>
    <row r="934" spans="3:5" x14ac:dyDescent="0.4">
      <c r="C934" t="s">
        <v>760</v>
      </c>
      <c r="D934" t="s">
        <v>478</v>
      </c>
      <c r="E934">
        <v>38500</v>
      </c>
    </row>
    <row r="935" spans="3:5" x14ac:dyDescent="0.4">
      <c r="C935" t="s">
        <v>760</v>
      </c>
      <c r="D935" t="s">
        <v>479</v>
      </c>
      <c r="E935">
        <v>17800</v>
      </c>
    </row>
    <row r="936" spans="3:5" x14ac:dyDescent="0.4">
      <c r="C936" t="s">
        <v>760</v>
      </c>
      <c r="D936" t="s">
        <v>480</v>
      </c>
      <c r="E936">
        <v>13200</v>
      </c>
    </row>
    <row r="937" spans="3:5" x14ac:dyDescent="0.4">
      <c r="C937" t="s">
        <v>760</v>
      </c>
      <c r="D937" t="s">
        <v>481</v>
      </c>
      <c r="E937">
        <v>4400</v>
      </c>
    </row>
    <row r="938" spans="3:5" x14ac:dyDescent="0.4">
      <c r="C938" t="s">
        <v>760</v>
      </c>
      <c r="D938" t="s">
        <v>482</v>
      </c>
      <c r="E938">
        <v>26800</v>
      </c>
    </row>
    <row r="939" spans="3:5" x14ac:dyDescent="0.4">
      <c r="C939" t="s">
        <v>760</v>
      </c>
      <c r="D939" t="s">
        <v>483</v>
      </c>
      <c r="E939">
        <v>11500</v>
      </c>
    </row>
    <row r="940" spans="3:5" x14ac:dyDescent="0.4">
      <c r="C940" t="s">
        <v>760</v>
      </c>
      <c r="D940" t="s">
        <v>484</v>
      </c>
      <c r="E940">
        <v>160900</v>
      </c>
    </row>
    <row r="941" spans="3:5" x14ac:dyDescent="0.4">
      <c r="C941" t="s">
        <v>760</v>
      </c>
      <c r="D941" t="s">
        <v>485</v>
      </c>
      <c r="E941">
        <v>16500</v>
      </c>
    </row>
    <row r="942" spans="3:5" x14ac:dyDescent="0.4">
      <c r="C942" t="s">
        <v>760</v>
      </c>
      <c r="D942" t="s">
        <v>486</v>
      </c>
      <c r="E942">
        <v>11600</v>
      </c>
    </row>
    <row r="943" spans="3:5" x14ac:dyDescent="0.4">
      <c r="C943" t="s">
        <v>760</v>
      </c>
      <c r="D943" t="s">
        <v>487</v>
      </c>
      <c r="E943">
        <v>43100</v>
      </c>
    </row>
    <row r="944" spans="3:5" x14ac:dyDescent="0.4">
      <c r="C944" t="s">
        <v>760</v>
      </c>
      <c r="D944" t="s">
        <v>488</v>
      </c>
      <c r="E944">
        <v>7600</v>
      </c>
    </row>
    <row r="945" spans="3:5" x14ac:dyDescent="0.4">
      <c r="C945" t="s">
        <v>760</v>
      </c>
      <c r="D945" t="s">
        <v>489</v>
      </c>
      <c r="E945">
        <v>10100</v>
      </c>
    </row>
    <row r="946" spans="3:5" x14ac:dyDescent="0.4">
      <c r="C946" t="s">
        <v>760</v>
      </c>
      <c r="D946" t="s">
        <v>490</v>
      </c>
      <c r="E946">
        <v>28100</v>
      </c>
    </row>
    <row r="947" spans="3:5" x14ac:dyDescent="0.4">
      <c r="C947" t="s">
        <v>760</v>
      </c>
      <c r="D947" t="s">
        <v>491</v>
      </c>
      <c r="E947">
        <v>3800</v>
      </c>
    </row>
    <row r="948" spans="3:5" x14ac:dyDescent="0.4">
      <c r="C948" t="s">
        <v>760</v>
      </c>
      <c r="D948" t="s">
        <v>492</v>
      </c>
      <c r="E948">
        <v>25900</v>
      </c>
    </row>
    <row r="949" spans="3:5" x14ac:dyDescent="0.4">
      <c r="C949" t="s">
        <v>760</v>
      </c>
      <c r="D949" t="s">
        <v>493</v>
      </c>
      <c r="E949">
        <v>53500</v>
      </c>
    </row>
    <row r="950" spans="3:5" x14ac:dyDescent="0.4">
      <c r="C950" t="s">
        <v>760</v>
      </c>
      <c r="D950" t="s">
        <v>494</v>
      </c>
      <c r="E950">
        <v>1600</v>
      </c>
    </row>
    <row r="951" spans="3:5" x14ac:dyDescent="0.4">
      <c r="C951" t="s">
        <v>760</v>
      </c>
      <c r="D951" t="s">
        <v>495</v>
      </c>
      <c r="E951">
        <v>86900</v>
      </c>
    </row>
    <row r="952" spans="3:5" x14ac:dyDescent="0.4">
      <c r="C952" t="s">
        <v>760</v>
      </c>
      <c r="D952" t="s">
        <v>496</v>
      </c>
      <c r="E952">
        <v>29000</v>
      </c>
    </row>
    <row r="953" spans="3:5" x14ac:dyDescent="0.4">
      <c r="C953" t="s">
        <v>760</v>
      </c>
      <c r="D953" t="s">
        <v>497</v>
      </c>
      <c r="E953">
        <v>2600</v>
      </c>
    </row>
    <row r="954" spans="3:5" x14ac:dyDescent="0.4">
      <c r="C954" t="s">
        <v>760</v>
      </c>
      <c r="D954" t="s">
        <v>498</v>
      </c>
      <c r="E954">
        <v>10600</v>
      </c>
    </row>
    <row r="955" spans="3:5" x14ac:dyDescent="0.4">
      <c r="C955" t="s">
        <v>760</v>
      </c>
      <c r="D955" t="s">
        <v>499</v>
      </c>
      <c r="E955">
        <v>44600</v>
      </c>
    </row>
    <row r="956" spans="3:5" x14ac:dyDescent="0.4">
      <c r="C956" t="s">
        <v>760</v>
      </c>
      <c r="D956" t="s">
        <v>500</v>
      </c>
      <c r="E956">
        <v>75700</v>
      </c>
    </row>
    <row r="957" spans="3:5" x14ac:dyDescent="0.4">
      <c r="C957" t="s">
        <v>760</v>
      </c>
      <c r="D957" t="s">
        <v>501</v>
      </c>
      <c r="E957">
        <v>1400</v>
      </c>
    </row>
    <row r="958" spans="3:5" x14ac:dyDescent="0.4">
      <c r="C958" t="s">
        <v>760</v>
      </c>
      <c r="D958" t="s">
        <v>502</v>
      </c>
      <c r="E958">
        <v>31700</v>
      </c>
    </row>
    <row r="959" spans="3:5" x14ac:dyDescent="0.4">
      <c r="C959" t="s">
        <v>760</v>
      </c>
      <c r="D959" t="s">
        <v>503</v>
      </c>
      <c r="E959">
        <v>7000</v>
      </c>
    </row>
    <row r="960" spans="3:5" x14ac:dyDescent="0.4">
      <c r="C960" t="s">
        <v>760</v>
      </c>
      <c r="D960" t="s">
        <v>504</v>
      </c>
      <c r="E960">
        <v>76400</v>
      </c>
    </row>
    <row r="961" spans="3:5" x14ac:dyDescent="0.4">
      <c r="C961" t="s">
        <v>760</v>
      </c>
      <c r="D961" t="s">
        <v>505</v>
      </c>
      <c r="E961">
        <v>46000</v>
      </c>
    </row>
    <row r="962" spans="3:5" x14ac:dyDescent="0.4">
      <c r="C962" t="s">
        <v>760</v>
      </c>
      <c r="D962" t="s">
        <v>506</v>
      </c>
      <c r="E962">
        <v>42100</v>
      </c>
    </row>
    <row r="963" spans="3:5" x14ac:dyDescent="0.4">
      <c r="C963" t="s">
        <v>760</v>
      </c>
      <c r="D963" t="s">
        <v>507</v>
      </c>
      <c r="E963">
        <v>36600</v>
      </c>
    </row>
    <row r="964" spans="3:5" x14ac:dyDescent="0.4">
      <c r="C964" t="s">
        <v>760</v>
      </c>
      <c r="D964" t="s">
        <v>508</v>
      </c>
      <c r="E964">
        <v>89500</v>
      </c>
    </row>
    <row r="965" spans="3:5" x14ac:dyDescent="0.4">
      <c r="C965" t="s">
        <v>760</v>
      </c>
      <c r="D965" t="s">
        <v>509</v>
      </c>
      <c r="E965">
        <v>31200</v>
      </c>
    </row>
    <row r="966" spans="3:5" x14ac:dyDescent="0.4">
      <c r="C966" t="s">
        <v>760</v>
      </c>
      <c r="D966" t="s">
        <v>510</v>
      </c>
      <c r="E966">
        <v>127000</v>
      </c>
    </row>
    <row r="967" spans="3:5" x14ac:dyDescent="0.4">
      <c r="C967" t="s">
        <v>760</v>
      </c>
      <c r="D967" t="s">
        <v>511</v>
      </c>
      <c r="E967">
        <v>25400</v>
      </c>
    </row>
    <row r="968" spans="3:5" x14ac:dyDescent="0.4">
      <c r="C968" t="s">
        <v>760</v>
      </c>
      <c r="D968" t="s">
        <v>512</v>
      </c>
      <c r="E968">
        <v>298300</v>
      </c>
    </row>
    <row r="969" spans="3:5" x14ac:dyDescent="0.4">
      <c r="C969" t="s">
        <v>760</v>
      </c>
      <c r="D969" t="s">
        <v>695</v>
      </c>
      <c r="E969">
        <v>65800</v>
      </c>
    </row>
    <row r="970" spans="3:5" x14ac:dyDescent="0.4">
      <c r="C970" t="s">
        <v>760</v>
      </c>
      <c r="D970" t="s">
        <v>696</v>
      </c>
      <c r="E970">
        <v>10700</v>
      </c>
    </row>
    <row r="971" spans="3:5" x14ac:dyDescent="0.4">
      <c r="C971" t="s">
        <v>760</v>
      </c>
      <c r="D971" t="s">
        <v>697</v>
      </c>
      <c r="E971">
        <v>16100</v>
      </c>
    </row>
    <row r="972" spans="3:5" x14ac:dyDescent="0.4">
      <c r="C972" t="s">
        <v>760</v>
      </c>
      <c r="D972" t="s">
        <v>698</v>
      </c>
      <c r="E972">
        <v>38800</v>
      </c>
    </row>
    <row r="973" spans="3:5" x14ac:dyDescent="0.4">
      <c r="C973" t="s">
        <v>760</v>
      </c>
      <c r="D973" t="s">
        <v>699</v>
      </c>
      <c r="E973">
        <v>31700</v>
      </c>
    </row>
    <row r="974" spans="3:5" x14ac:dyDescent="0.4">
      <c r="C974" t="s">
        <v>760</v>
      </c>
      <c r="D974" t="s">
        <v>700</v>
      </c>
      <c r="E974">
        <v>27800</v>
      </c>
    </row>
    <row r="975" spans="3:5" x14ac:dyDescent="0.4">
      <c r="C975" t="s">
        <v>760</v>
      </c>
      <c r="D975" t="s">
        <v>701</v>
      </c>
      <c r="E975">
        <v>21100</v>
      </c>
    </row>
    <row r="976" spans="3:5" x14ac:dyDescent="0.4">
      <c r="C976" t="s">
        <v>760</v>
      </c>
      <c r="D976" t="s">
        <v>702</v>
      </c>
      <c r="E976">
        <v>41600</v>
      </c>
    </row>
    <row r="977" spans="3:5" x14ac:dyDescent="0.4">
      <c r="C977" t="s">
        <v>760</v>
      </c>
      <c r="D977" t="s">
        <v>703</v>
      </c>
      <c r="E977">
        <v>95000</v>
      </c>
    </row>
    <row r="978" spans="3:5" x14ac:dyDescent="0.4">
      <c r="C978" t="s">
        <v>760</v>
      </c>
      <c r="D978" t="s">
        <v>704</v>
      </c>
      <c r="E978">
        <v>14100</v>
      </c>
    </row>
    <row r="979" spans="3:5" x14ac:dyDescent="0.4">
      <c r="C979" t="s">
        <v>760</v>
      </c>
      <c r="D979" t="s">
        <v>705</v>
      </c>
      <c r="E979">
        <v>25900</v>
      </c>
    </row>
    <row r="980" spans="3:5" x14ac:dyDescent="0.4">
      <c r="C980" t="s">
        <v>760</v>
      </c>
      <c r="D980" t="s">
        <v>706</v>
      </c>
      <c r="E980">
        <v>27100</v>
      </c>
    </row>
    <row r="981" spans="3:5" x14ac:dyDescent="0.4">
      <c r="C981" t="s">
        <v>760</v>
      </c>
      <c r="D981" t="s">
        <v>707</v>
      </c>
      <c r="E981">
        <v>16300</v>
      </c>
    </row>
    <row r="982" spans="3:5" x14ac:dyDescent="0.4">
      <c r="C982" t="s">
        <v>760</v>
      </c>
      <c r="D982" t="s">
        <v>708</v>
      </c>
      <c r="E982">
        <v>65700</v>
      </c>
    </row>
    <row r="983" spans="3:5" x14ac:dyDescent="0.4">
      <c r="C983" t="s">
        <v>760</v>
      </c>
      <c r="D983" t="s">
        <v>709</v>
      </c>
      <c r="E983">
        <v>33200</v>
      </c>
    </row>
    <row r="984" spans="3:5" x14ac:dyDescent="0.4">
      <c r="C984" t="s">
        <v>760</v>
      </c>
      <c r="D984" t="s">
        <v>710</v>
      </c>
      <c r="E984">
        <v>63300</v>
      </c>
    </row>
    <row r="985" spans="3:5" x14ac:dyDescent="0.4">
      <c r="C985" t="s">
        <v>760</v>
      </c>
      <c r="D985" t="s">
        <v>711</v>
      </c>
      <c r="E985">
        <v>80200</v>
      </c>
    </row>
    <row r="986" spans="3:5" x14ac:dyDescent="0.4">
      <c r="C986" t="s">
        <v>760</v>
      </c>
      <c r="D986" t="s">
        <v>712</v>
      </c>
      <c r="E986">
        <v>45900</v>
      </c>
    </row>
    <row r="987" spans="3:5" x14ac:dyDescent="0.4">
      <c r="C987" t="s">
        <v>760</v>
      </c>
      <c r="D987" t="s">
        <v>713</v>
      </c>
      <c r="E987">
        <v>125500</v>
      </c>
    </row>
    <row r="988" spans="3:5" x14ac:dyDescent="0.4">
      <c r="C988" t="s">
        <v>760</v>
      </c>
      <c r="D988" t="s">
        <v>714</v>
      </c>
      <c r="E988">
        <v>23800</v>
      </c>
    </row>
    <row r="989" spans="3:5" x14ac:dyDescent="0.4">
      <c r="C989" t="s">
        <v>760</v>
      </c>
      <c r="D989" t="s">
        <v>715</v>
      </c>
      <c r="E989">
        <v>40100</v>
      </c>
    </row>
    <row r="990" spans="3:5" x14ac:dyDescent="0.4">
      <c r="C990" t="s">
        <v>760</v>
      </c>
      <c r="D990" t="s">
        <v>716</v>
      </c>
      <c r="E990">
        <v>41400</v>
      </c>
    </row>
    <row r="991" spans="3:5" x14ac:dyDescent="0.4">
      <c r="C991" t="s">
        <v>760</v>
      </c>
      <c r="D991" t="s">
        <v>717</v>
      </c>
      <c r="E991">
        <v>44600</v>
      </c>
    </row>
    <row r="992" spans="3:5" x14ac:dyDescent="0.4">
      <c r="C992" t="s">
        <v>760</v>
      </c>
      <c r="D992" t="s">
        <v>718</v>
      </c>
      <c r="E992">
        <v>160800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2647300</v>
      </c>
    </row>
    <row r="999" spans="3:5" x14ac:dyDescent="0.4">
      <c r="C999" t="s">
        <v>761</v>
      </c>
      <c r="D999" t="s">
        <v>513</v>
      </c>
      <c r="E999">
        <v>608700</v>
      </c>
    </row>
    <row r="1000" spans="3:5" x14ac:dyDescent="0.4">
      <c r="C1000" t="s">
        <v>761</v>
      </c>
      <c r="D1000" t="s">
        <v>514</v>
      </c>
      <c r="E1000">
        <v>137300</v>
      </c>
    </row>
    <row r="1001" spans="3:5" x14ac:dyDescent="0.4">
      <c r="C1001" t="s">
        <v>761</v>
      </c>
      <c r="D1001" t="s">
        <v>515</v>
      </c>
      <c r="E1001">
        <v>214800</v>
      </c>
    </row>
    <row r="1002" spans="3:5" x14ac:dyDescent="0.4">
      <c r="C1002" t="s">
        <v>761</v>
      </c>
      <c r="D1002" t="s">
        <v>516</v>
      </c>
      <c r="E1002">
        <v>96100</v>
      </c>
    </row>
    <row r="1003" spans="3:5" x14ac:dyDescent="0.4">
      <c r="C1003" t="s">
        <v>761</v>
      </c>
      <c r="D1003" t="s">
        <v>517</v>
      </c>
      <c r="E1003">
        <v>138500</v>
      </c>
    </row>
    <row r="1004" spans="3:5" x14ac:dyDescent="0.4">
      <c r="C1004" t="s">
        <v>761</v>
      </c>
      <c r="D1004" t="s">
        <v>518</v>
      </c>
      <c r="E1004">
        <v>44800</v>
      </c>
    </row>
    <row r="1005" spans="3:5" x14ac:dyDescent="0.4">
      <c r="C1005" t="s">
        <v>761</v>
      </c>
      <c r="D1005" t="s">
        <v>519</v>
      </c>
      <c r="E1005">
        <v>55700</v>
      </c>
    </row>
    <row r="1006" spans="3:5" x14ac:dyDescent="0.4">
      <c r="C1006" t="s">
        <v>761</v>
      </c>
      <c r="D1006" t="s">
        <v>520</v>
      </c>
      <c r="E1006">
        <v>70700</v>
      </c>
    </row>
    <row r="1007" spans="3:5" x14ac:dyDescent="0.4">
      <c r="C1007" t="s">
        <v>761</v>
      </c>
      <c r="D1007" t="s">
        <v>521</v>
      </c>
      <c r="E1007">
        <v>56100</v>
      </c>
    </row>
    <row r="1008" spans="3:5" x14ac:dyDescent="0.4">
      <c r="C1008" t="s">
        <v>761</v>
      </c>
      <c r="D1008" t="s">
        <v>522</v>
      </c>
      <c r="E1008">
        <v>102300</v>
      </c>
    </row>
    <row r="1009" spans="3:5" x14ac:dyDescent="0.4">
      <c r="C1009" t="s">
        <v>761</v>
      </c>
      <c r="D1009" t="s">
        <v>523</v>
      </c>
      <c r="E1009">
        <v>35000</v>
      </c>
    </row>
    <row r="1010" spans="3:5" x14ac:dyDescent="0.4">
      <c r="C1010" t="s">
        <v>761</v>
      </c>
      <c r="D1010" t="s">
        <v>524</v>
      </c>
      <c r="E1010">
        <v>10100</v>
      </c>
    </row>
    <row r="1011" spans="3:5" x14ac:dyDescent="0.4">
      <c r="C1011" t="s">
        <v>761</v>
      </c>
      <c r="D1011" t="s">
        <v>525</v>
      </c>
      <c r="E1011">
        <v>85400</v>
      </c>
    </row>
    <row r="1012" spans="3:5" x14ac:dyDescent="0.4">
      <c r="C1012" t="s">
        <v>761</v>
      </c>
      <c r="D1012" t="s">
        <v>526</v>
      </c>
      <c r="E1012">
        <v>60300</v>
      </c>
    </row>
    <row r="1013" spans="3:5" x14ac:dyDescent="0.4">
      <c r="C1013" t="s">
        <v>761</v>
      </c>
      <c r="D1013" t="s">
        <v>527</v>
      </c>
      <c r="E1013">
        <v>12700</v>
      </c>
    </row>
    <row r="1014" spans="3:5" x14ac:dyDescent="0.4">
      <c r="C1014" t="s">
        <v>761</v>
      </c>
      <c r="D1014" t="s">
        <v>528</v>
      </c>
      <c r="E1014">
        <v>87900</v>
      </c>
    </row>
    <row r="1015" spans="3:5" x14ac:dyDescent="0.4">
      <c r="C1015" t="s">
        <v>761</v>
      </c>
      <c r="D1015" t="s">
        <v>529</v>
      </c>
      <c r="E1015">
        <v>65500</v>
      </c>
    </row>
    <row r="1016" spans="3:5" x14ac:dyDescent="0.4">
      <c r="C1016" t="s">
        <v>761</v>
      </c>
      <c r="D1016" t="s">
        <v>530</v>
      </c>
      <c r="E1016">
        <v>34900</v>
      </c>
    </row>
    <row r="1017" spans="3:5" x14ac:dyDescent="0.4">
      <c r="C1017" t="s">
        <v>761</v>
      </c>
      <c r="D1017" t="s">
        <v>531</v>
      </c>
      <c r="E1017">
        <v>32900</v>
      </c>
    </row>
    <row r="1018" spans="3:5" x14ac:dyDescent="0.4">
      <c r="C1018" t="s">
        <v>761</v>
      </c>
      <c r="D1018" t="s">
        <v>532</v>
      </c>
      <c r="E1018">
        <v>52600</v>
      </c>
    </row>
    <row r="1019" spans="3:5" x14ac:dyDescent="0.4">
      <c r="C1019" t="s">
        <v>761</v>
      </c>
      <c r="D1019" t="s">
        <v>533</v>
      </c>
      <c r="E1019">
        <v>23600</v>
      </c>
    </row>
    <row r="1020" spans="3:5" x14ac:dyDescent="0.4">
      <c r="C1020" t="s">
        <v>761</v>
      </c>
      <c r="D1020" t="s">
        <v>534</v>
      </c>
      <c r="E1020">
        <v>38700</v>
      </c>
    </row>
    <row r="1021" spans="3:5" x14ac:dyDescent="0.4">
      <c r="C1021" t="s">
        <v>761</v>
      </c>
      <c r="D1021" t="s">
        <v>535</v>
      </c>
      <c r="E1021">
        <v>67300</v>
      </c>
    </row>
    <row r="1022" spans="3:5" x14ac:dyDescent="0.4">
      <c r="C1022" t="s">
        <v>761</v>
      </c>
      <c r="D1022" t="s">
        <v>536</v>
      </c>
      <c r="E1022">
        <v>15700</v>
      </c>
    </row>
    <row r="1023" spans="3:5" x14ac:dyDescent="0.4">
      <c r="C1023" t="s">
        <v>761</v>
      </c>
      <c r="D1023" t="s">
        <v>537</v>
      </c>
      <c r="E1023">
        <v>65500</v>
      </c>
    </row>
    <row r="1024" spans="3:5" x14ac:dyDescent="0.4">
      <c r="C1024" t="s">
        <v>761</v>
      </c>
      <c r="D1024" t="s">
        <v>538</v>
      </c>
      <c r="E1024">
        <v>45700</v>
      </c>
    </row>
    <row r="1025" spans="3:5" x14ac:dyDescent="0.4">
      <c r="C1025" t="s">
        <v>761</v>
      </c>
      <c r="D1025" t="s">
        <v>539</v>
      </c>
      <c r="E1025">
        <v>33900</v>
      </c>
    </row>
    <row r="1026" spans="3:5" x14ac:dyDescent="0.4">
      <c r="C1026" t="s">
        <v>761</v>
      </c>
      <c r="D1026" t="s">
        <v>540</v>
      </c>
      <c r="E1026">
        <v>26700</v>
      </c>
    </row>
    <row r="1027" spans="3:5" x14ac:dyDescent="0.4">
      <c r="C1027" t="s">
        <v>761</v>
      </c>
      <c r="D1027" t="s">
        <v>541</v>
      </c>
      <c r="E1027">
        <v>17400</v>
      </c>
    </row>
    <row r="1028" spans="3:5" x14ac:dyDescent="0.4">
      <c r="C1028" t="s">
        <v>761</v>
      </c>
      <c r="D1028" t="s">
        <v>542</v>
      </c>
      <c r="E1028">
        <v>73200</v>
      </c>
    </row>
    <row r="1029" spans="3:5" x14ac:dyDescent="0.4">
      <c r="C1029" t="s">
        <v>761</v>
      </c>
      <c r="D1029" t="s">
        <v>543</v>
      </c>
      <c r="E1029">
        <v>48600</v>
      </c>
    </row>
    <row r="1030" spans="3:5" x14ac:dyDescent="0.4">
      <c r="C1030" t="s">
        <v>761</v>
      </c>
      <c r="D1030" t="s">
        <v>544</v>
      </c>
      <c r="E1030">
        <v>77900</v>
      </c>
    </row>
    <row r="1031" spans="3:5" x14ac:dyDescent="0.4">
      <c r="C1031" t="s">
        <v>761</v>
      </c>
      <c r="D1031" t="s">
        <v>545</v>
      </c>
      <c r="E1031">
        <v>19300</v>
      </c>
    </row>
    <row r="1032" spans="3:5" x14ac:dyDescent="0.4">
      <c r="C1032" t="s">
        <v>761</v>
      </c>
      <c r="D1032" t="s">
        <v>546</v>
      </c>
      <c r="E1032">
        <v>22300</v>
      </c>
    </row>
    <row r="1033" spans="3:5" x14ac:dyDescent="0.4">
      <c r="C1033" t="s">
        <v>761</v>
      </c>
      <c r="D1033" t="s">
        <v>547</v>
      </c>
      <c r="E1033">
        <v>16700</v>
      </c>
    </row>
    <row r="1034" spans="3:5" x14ac:dyDescent="0.4">
      <c r="C1034" t="s">
        <v>761</v>
      </c>
      <c r="D1034" t="s">
        <v>548</v>
      </c>
      <c r="E1034">
        <v>37100</v>
      </c>
    </row>
    <row r="1035" spans="3:5" x14ac:dyDescent="0.4">
      <c r="C1035" t="s">
        <v>761</v>
      </c>
      <c r="D1035" t="s">
        <v>549</v>
      </c>
      <c r="E1035">
        <v>8900</v>
      </c>
    </row>
    <row r="1036" spans="3:5" x14ac:dyDescent="0.4">
      <c r="C1036" t="s">
        <v>761</v>
      </c>
      <c r="D1036" t="s">
        <v>550</v>
      </c>
      <c r="E1036">
        <v>10200</v>
      </c>
    </row>
    <row r="1037" spans="3:5" x14ac:dyDescent="0.4">
      <c r="C1037" t="s">
        <v>761</v>
      </c>
      <c r="D1037" t="s">
        <v>551</v>
      </c>
      <c r="E1037">
        <v>54000</v>
      </c>
    </row>
    <row r="1038" spans="3:5" x14ac:dyDescent="0.4">
      <c r="C1038" t="s">
        <v>761</v>
      </c>
      <c r="D1038" t="s">
        <v>552</v>
      </c>
      <c r="E1038">
        <v>17300</v>
      </c>
    </row>
    <row r="1039" spans="3:5" x14ac:dyDescent="0.4">
      <c r="C1039" t="s">
        <v>761</v>
      </c>
      <c r="D1039" t="s">
        <v>553</v>
      </c>
      <c r="E1039">
        <v>173600</v>
      </c>
    </row>
    <row r="1040" spans="3:5" x14ac:dyDescent="0.4">
      <c r="C1040" t="s">
        <v>761</v>
      </c>
      <c r="D1040" t="s">
        <v>554</v>
      </c>
      <c r="E1040">
        <v>41500</v>
      </c>
    </row>
    <row r="1041" spans="3:5" x14ac:dyDescent="0.4">
      <c r="C1041" t="s">
        <v>761</v>
      </c>
      <c r="D1041" t="s">
        <v>555</v>
      </c>
      <c r="E1041">
        <v>23900</v>
      </c>
    </row>
    <row r="1042" spans="3:5" x14ac:dyDescent="0.4">
      <c r="C1042" t="s">
        <v>761</v>
      </c>
      <c r="D1042" t="s">
        <v>556</v>
      </c>
      <c r="E1042">
        <v>70200</v>
      </c>
    </row>
    <row r="1043" spans="3:5" x14ac:dyDescent="0.4">
      <c r="C1043" t="s">
        <v>761</v>
      </c>
      <c r="D1043" t="s">
        <v>557</v>
      </c>
      <c r="E1043">
        <v>29500</v>
      </c>
    </row>
    <row r="1044" spans="3:5" x14ac:dyDescent="0.4">
      <c r="C1044" t="s">
        <v>761</v>
      </c>
      <c r="D1044" t="s">
        <v>558</v>
      </c>
      <c r="E1044">
        <v>173600</v>
      </c>
    </row>
    <row r="1045" spans="3:5" x14ac:dyDescent="0.4">
      <c r="C1045" t="s">
        <v>761</v>
      </c>
      <c r="D1045" t="s">
        <v>559</v>
      </c>
      <c r="E1045">
        <v>42900</v>
      </c>
    </row>
    <row r="1046" spans="3:5" x14ac:dyDescent="0.4">
      <c r="C1046" t="s">
        <v>761</v>
      </c>
      <c r="D1046" t="s">
        <v>560</v>
      </c>
      <c r="E1046">
        <v>41400</v>
      </c>
    </row>
    <row r="1047" spans="3:5" x14ac:dyDescent="0.4">
      <c r="C1047" t="s">
        <v>761</v>
      </c>
      <c r="D1047" t="s">
        <v>561</v>
      </c>
      <c r="E1047">
        <v>16300</v>
      </c>
    </row>
    <row r="1048" spans="3:5" x14ac:dyDescent="0.4">
      <c r="C1048" t="s">
        <v>761</v>
      </c>
      <c r="D1048" t="s">
        <v>562</v>
      </c>
      <c r="E1048">
        <v>15300</v>
      </c>
    </row>
    <row r="1049" spans="3:5" x14ac:dyDescent="0.4">
      <c r="C1049" t="s">
        <v>761</v>
      </c>
      <c r="D1049" t="s">
        <v>563</v>
      </c>
      <c r="E1049">
        <v>46100</v>
      </c>
    </row>
    <row r="1050" spans="3:5" x14ac:dyDescent="0.4">
      <c r="C1050" t="s">
        <v>761</v>
      </c>
      <c r="D1050" t="s">
        <v>564</v>
      </c>
      <c r="E1050">
        <v>23400</v>
      </c>
    </row>
    <row r="1051" spans="3:5" x14ac:dyDescent="0.4">
      <c r="C1051" t="s">
        <v>761</v>
      </c>
      <c r="D1051" t="s">
        <v>565</v>
      </c>
      <c r="E1051">
        <v>61200</v>
      </c>
    </row>
    <row r="1052" spans="3:5" x14ac:dyDescent="0.4">
      <c r="C1052" t="s">
        <v>761</v>
      </c>
      <c r="D1052" t="s">
        <v>566</v>
      </c>
      <c r="E1052">
        <v>56000</v>
      </c>
    </row>
    <row r="1053" spans="3:5" x14ac:dyDescent="0.4">
      <c r="C1053" t="s">
        <v>761</v>
      </c>
      <c r="D1053" t="s">
        <v>567</v>
      </c>
      <c r="E1053">
        <v>19300</v>
      </c>
    </row>
    <row r="1054" spans="3:5" x14ac:dyDescent="0.4">
      <c r="C1054" t="s">
        <v>761</v>
      </c>
      <c r="D1054" t="s">
        <v>568</v>
      </c>
      <c r="E1054">
        <v>28800</v>
      </c>
    </row>
    <row r="1055" spans="3:5" x14ac:dyDescent="0.4">
      <c r="C1055" t="s">
        <v>761</v>
      </c>
      <c r="D1055" t="s">
        <v>569</v>
      </c>
      <c r="E1055">
        <v>20200</v>
      </c>
    </row>
    <row r="1056" spans="3:5" x14ac:dyDescent="0.4">
      <c r="C1056" t="s">
        <v>761</v>
      </c>
      <c r="D1056" t="s">
        <v>570</v>
      </c>
      <c r="E1056">
        <v>35200</v>
      </c>
    </row>
    <row r="1057" spans="3:5" x14ac:dyDescent="0.4">
      <c r="C1057" t="s">
        <v>761</v>
      </c>
      <c r="D1057" t="s">
        <v>571</v>
      </c>
      <c r="E1057">
        <v>38400</v>
      </c>
    </row>
    <row r="1058" spans="3:5" x14ac:dyDescent="0.4">
      <c r="C1058" t="s">
        <v>761</v>
      </c>
      <c r="D1058" t="s">
        <v>572</v>
      </c>
      <c r="E1058">
        <v>42900</v>
      </c>
    </row>
    <row r="1059" spans="3:5" x14ac:dyDescent="0.4">
      <c r="C1059" t="s">
        <v>761</v>
      </c>
      <c r="D1059" t="s">
        <v>573</v>
      </c>
      <c r="E1059">
        <v>22600</v>
      </c>
    </row>
    <row r="1060" spans="3:5" x14ac:dyDescent="0.4">
      <c r="C1060" t="s">
        <v>761</v>
      </c>
      <c r="D1060" t="s">
        <v>574</v>
      </c>
      <c r="E1060">
        <v>20600</v>
      </c>
    </row>
    <row r="1061" spans="3:5" x14ac:dyDescent="0.4">
      <c r="C1061" t="s">
        <v>761</v>
      </c>
      <c r="D1061" t="s">
        <v>575</v>
      </c>
      <c r="E1061">
        <v>22500</v>
      </c>
    </row>
    <row r="1062" spans="3:5" x14ac:dyDescent="0.4">
      <c r="C1062" t="s">
        <v>761</v>
      </c>
      <c r="D1062" t="s">
        <v>576</v>
      </c>
      <c r="E1062">
        <v>102500</v>
      </c>
    </row>
    <row r="1063" spans="3:5" x14ac:dyDescent="0.4">
      <c r="C1063" t="s">
        <v>761</v>
      </c>
      <c r="D1063" t="s">
        <v>577</v>
      </c>
      <c r="E1063">
        <v>16800</v>
      </c>
    </row>
    <row r="1064" spans="3:5" x14ac:dyDescent="0.4">
      <c r="C1064" t="s">
        <v>761</v>
      </c>
      <c r="D1064" t="s">
        <v>578</v>
      </c>
      <c r="E1064">
        <v>14300</v>
      </c>
    </row>
    <row r="1065" spans="3:5" x14ac:dyDescent="0.4">
      <c r="C1065" t="s">
        <v>761</v>
      </c>
      <c r="D1065" t="s">
        <v>579</v>
      </c>
      <c r="E1065">
        <v>15000</v>
      </c>
    </row>
    <row r="1066" spans="3:5" x14ac:dyDescent="0.4">
      <c r="C1066" t="s">
        <v>761</v>
      </c>
      <c r="D1066" t="s">
        <v>580</v>
      </c>
      <c r="E1066">
        <v>29100</v>
      </c>
    </row>
    <row r="1067" spans="3:5" x14ac:dyDescent="0.4">
      <c r="C1067" t="s">
        <v>761</v>
      </c>
      <c r="D1067" t="s">
        <v>581</v>
      </c>
      <c r="E1067">
        <v>12100</v>
      </c>
    </row>
    <row r="1068" spans="3:5" x14ac:dyDescent="0.4">
      <c r="C1068" t="s">
        <v>761</v>
      </c>
      <c r="D1068" t="s">
        <v>582</v>
      </c>
      <c r="E1068">
        <v>33500</v>
      </c>
    </row>
    <row r="1069" spans="3:5" x14ac:dyDescent="0.4">
      <c r="C1069" t="s">
        <v>761</v>
      </c>
      <c r="D1069" t="s">
        <v>583</v>
      </c>
      <c r="E1069">
        <v>106600</v>
      </c>
    </row>
    <row r="1070" spans="3:5" x14ac:dyDescent="0.4">
      <c r="C1070" t="s">
        <v>761</v>
      </c>
      <c r="D1070" t="s">
        <v>584</v>
      </c>
      <c r="E1070">
        <v>58600</v>
      </c>
    </row>
    <row r="1071" spans="3:5" x14ac:dyDescent="0.4">
      <c r="C1071" t="s">
        <v>761</v>
      </c>
      <c r="D1071" t="s">
        <v>585</v>
      </c>
      <c r="E1071">
        <v>200800</v>
      </c>
    </row>
    <row r="1072" spans="3:5" x14ac:dyDescent="0.4">
      <c r="C1072" t="s">
        <v>761</v>
      </c>
      <c r="D1072" t="s">
        <v>586</v>
      </c>
      <c r="E1072">
        <v>64400</v>
      </c>
    </row>
    <row r="1073" spans="3:5" x14ac:dyDescent="0.4">
      <c r="C1073" t="s">
        <v>761</v>
      </c>
      <c r="D1073" t="s">
        <v>587</v>
      </c>
      <c r="E1073">
        <v>14800</v>
      </c>
    </row>
    <row r="1074" spans="3:5" x14ac:dyDescent="0.4">
      <c r="C1074" t="s">
        <v>761</v>
      </c>
      <c r="D1074" t="s">
        <v>588</v>
      </c>
      <c r="E1074">
        <v>48100</v>
      </c>
    </row>
    <row r="1075" spans="3:5" x14ac:dyDescent="0.4">
      <c r="C1075" t="s">
        <v>761</v>
      </c>
      <c r="D1075" t="s">
        <v>589</v>
      </c>
      <c r="E1075">
        <v>32200</v>
      </c>
    </row>
    <row r="1076" spans="3:5" x14ac:dyDescent="0.4">
      <c r="C1076" t="s">
        <v>761</v>
      </c>
      <c r="D1076" t="s">
        <v>590</v>
      </c>
      <c r="E1076">
        <v>18600</v>
      </c>
    </row>
    <row r="1077" spans="3:5" x14ac:dyDescent="0.4">
      <c r="C1077" t="s">
        <v>761</v>
      </c>
      <c r="D1077" t="s">
        <v>591</v>
      </c>
      <c r="E1077">
        <v>35000</v>
      </c>
    </row>
    <row r="1078" spans="3:5" x14ac:dyDescent="0.4">
      <c r="C1078" t="s">
        <v>761</v>
      </c>
      <c r="D1078" t="s">
        <v>592</v>
      </c>
      <c r="E1078">
        <v>30500</v>
      </c>
    </row>
    <row r="1079" spans="3:5" x14ac:dyDescent="0.4">
      <c r="C1079" t="s">
        <v>761</v>
      </c>
      <c r="D1079" t="s">
        <v>593</v>
      </c>
      <c r="E1079">
        <v>5900</v>
      </c>
    </row>
    <row r="1080" spans="3:5" x14ac:dyDescent="0.4">
      <c r="C1080" t="s">
        <v>761</v>
      </c>
      <c r="D1080" t="s">
        <v>594</v>
      </c>
      <c r="E1080">
        <v>23700</v>
      </c>
    </row>
    <row r="1081" spans="3:5" x14ac:dyDescent="0.4">
      <c r="C1081" t="s">
        <v>761</v>
      </c>
      <c r="D1081" t="s">
        <v>595</v>
      </c>
      <c r="E1081">
        <v>57900</v>
      </c>
    </row>
    <row r="1082" spans="3:5" x14ac:dyDescent="0.4">
      <c r="C1082" t="s">
        <v>761</v>
      </c>
      <c r="D1082" t="s">
        <v>596</v>
      </c>
      <c r="E1082">
        <v>2200</v>
      </c>
    </row>
    <row r="1083" spans="3:5" x14ac:dyDescent="0.4">
      <c r="C1083" t="s">
        <v>761</v>
      </c>
      <c r="D1083" t="s">
        <v>597</v>
      </c>
      <c r="E1083">
        <v>28800</v>
      </c>
    </row>
    <row r="1084" spans="3:5" x14ac:dyDescent="0.4">
      <c r="C1084" t="s">
        <v>761</v>
      </c>
      <c r="D1084" t="s">
        <v>598</v>
      </c>
      <c r="E1084">
        <v>17100</v>
      </c>
    </row>
    <row r="1085" spans="3:5" x14ac:dyDescent="0.4">
      <c r="C1085" t="s">
        <v>761</v>
      </c>
      <c r="D1085" t="s">
        <v>599</v>
      </c>
      <c r="E1085">
        <v>14200</v>
      </c>
    </row>
    <row r="1086" spans="3:5" x14ac:dyDescent="0.4">
      <c r="C1086" t="s">
        <v>761</v>
      </c>
      <c r="D1086" t="s">
        <v>600</v>
      </c>
      <c r="E1086">
        <v>5300</v>
      </c>
    </row>
    <row r="1087" spans="3:5" x14ac:dyDescent="0.4">
      <c r="C1087" t="s">
        <v>761</v>
      </c>
      <c r="D1087" t="s">
        <v>601</v>
      </c>
      <c r="E1087">
        <v>67100</v>
      </c>
    </row>
    <row r="1088" spans="3:5" x14ac:dyDescent="0.4">
      <c r="C1088" t="s">
        <v>761</v>
      </c>
      <c r="D1088" t="s">
        <v>602</v>
      </c>
      <c r="E1088">
        <v>25500</v>
      </c>
    </row>
    <row r="1089" spans="3:5" x14ac:dyDescent="0.4">
      <c r="C1089" t="s">
        <v>761</v>
      </c>
      <c r="D1089" t="s">
        <v>603</v>
      </c>
      <c r="E1089">
        <v>19000</v>
      </c>
    </row>
    <row r="1090" spans="3:5" x14ac:dyDescent="0.4">
      <c r="C1090" t="s">
        <v>761</v>
      </c>
      <c r="D1090" t="s">
        <v>604</v>
      </c>
      <c r="E1090">
        <v>28800</v>
      </c>
    </row>
    <row r="1091" spans="3:5" x14ac:dyDescent="0.4">
      <c r="C1091" t="s">
        <v>761</v>
      </c>
      <c r="D1091" t="s">
        <v>605</v>
      </c>
      <c r="E1091">
        <v>25100</v>
      </c>
    </row>
    <row r="1092" spans="3:5" x14ac:dyDescent="0.4">
      <c r="C1092" t="s">
        <v>761</v>
      </c>
      <c r="D1092" t="s">
        <v>606</v>
      </c>
      <c r="E1092">
        <v>56700</v>
      </c>
    </row>
    <row r="1093" spans="3:5" x14ac:dyDescent="0.4">
      <c r="C1093" t="s">
        <v>761</v>
      </c>
      <c r="D1093" t="s">
        <v>607</v>
      </c>
      <c r="E1093">
        <v>47100</v>
      </c>
    </row>
    <row r="1094" spans="3:5" x14ac:dyDescent="0.4">
      <c r="C1094" t="s">
        <v>761</v>
      </c>
      <c r="D1094" t="s">
        <v>608</v>
      </c>
      <c r="E1094">
        <v>68200</v>
      </c>
    </row>
    <row r="1095" spans="3:5" x14ac:dyDescent="0.4">
      <c r="C1095" t="s">
        <v>761</v>
      </c>
      <c r="D1095" t="s">
        <v>609</v>
      </c>
      <c r="E1095">
        <v>15600</v>
      </c>
    </row>
    <row r="1096" spans="3:5" x14ac:dyDescent="0.4">
      <c r="C1096" t="s">
        <v>761</v>
      </c>
      <c r="D1096" t="s">
        <v>610</v>
      </c>
      <c r="E1096">
        <v>39900</v>
      </c>
    </row>
    <row r="1097" spans="3:5" x14ac:dyDescent="0.4">
      <c r="C1097" t="s">
        <v>761</v>
      </c>
      <c r="D1097" t="s">
        <v>611</v>
      </c>
      <c r="E1097">
        <v>26700</v>
      </c>
    </row>
    <row r="1098" spans="3:5" x14ac:dyDescent="0.4">
      <c r="C1098" t="s">
        <v>761</v>
      </c>
      <c r="D1098" t="s">
        <v>612</v>
      </c>
      <c r="E1098">
        <v>27200</v>
      </c>
    </row>
    <row r="1099" spans="3:5" x14ac:dyDescent="0.4">
      <c r="C1099" t="s">
        <v>761</v>
      </c>
      <c r="D1099" t="s">
        <v>613</v>
      </c>
      <c r="E1099">
        <v>36900</v>
      </c>
    </row>
    <row r="1100" spans="3:5" x14ac:dyDescent="0.4">
      <c r="C1100" t="s">
        <v>761</v>
      </c>
      <c r="D1100" t="s">
        <v>614</v>
      </c>
      <c r="E1100">
        <v>1900</v>
      </c>
    </row>
    <row r="1101" spans="3:5" x14ac:dyDescent="0.4">
      <c r="C1101" t="s">
        <v>761</v>
      </c>
      <c r="D1101" t="s">
        <v>615</v>
      </c>
      <c r="E1101">
        <v>16500</v>
      </c>
    </row>
    <row r="1102" spans="3:5" x14ac:dyDescent="0.4">
      <c r="C1102" t="s">
        <v>761</v>
      </c>
      <c r="D1102" t="s">
        <v>616</v>
      </c>
      <c r="E1102">
        <v>12900</v>
      </c>
    </row>
    <row r="1103" spans="3:5" x14ac:dyDescent="0.4">
      <c r="C1103" t="s">
        <v>761</v>
      </c>
      <c r="D1103" t="s">
        <v>617</v>
      </c>
      <c r="E1103">
        <v>34500</v>
      </c>
    </row>
    <row r="1104" spans="3:5" x14ac:dyDescent="0.4">
      <c r="C1104" t="s">
        <v>761</v>
      </c>
      <c r="D1104" t="s">
        <v>618</v>
      </c>
      <c r="E1104">
        <v>50500</v>
      </c>
    </row>
    <row r="1105" spans="3:5" x14ac:dyDescent="0.4">
      <c r="C1105" t="s">
        <v>761</v>
      </c>
      <c r="D1105" t="s">
        <v>619</v>
      </c>
      <c r="E1105">
        <v>24800</v>
      </c>
    </row>
    <row r="1106" spans="3:5" x14ac:dyDescent="0.4">
      <c r="C1106" t="s">
        <v>761</v>
      </c>
      <c r="D1106" t="s">
        <v>620</v>
      </c>
      <c r="E1106">
        <v>27600</v>
      </c>
    </row>
    <row r="1107" spans="3:5" x14ac:dyDescent="0.4">
      <c r="C1107" t="s">
        <v>761</v>
      </c>
      <c r="D1107" t="s">
        <v>621</v>
      </c>
      <c r="E1107">
        <v>9000</v>
      </c>
    </row>
    <row r="1108" spans="3:5" x14ac:dyDescent="0.4">
      <c r="C1108" t="s">
        <v>761</v>
      </c>
      <c r="D1108" t="s">
        <v>622</v>
      </c>
      <c r="E1108">
        <v>35300</v>
      </c>
    </row>
    <row r="1109" spans="3:5" x14ac:dyDescent="0.4">
      <c r="C1109" t="s">
        <v>761</v>
      </c>
      <c r="D1109" t="s">
        <v>623</v>
      </c>
      <c r="E1109">
        <v>3200</v>
      </c>
    </row>
    <row r="1110" spans="3:5" x14ac:dyDescent="0.4">
      <c r="C1110" t="s">
        <v>761</v>
      </c>
      <c r="D1110" t="s">
        <v>624</v>
      </c>
      <c r="E1110">
        <v>89900</v>
      </c>
    </row>
    <row r="1111" spans="3:5" x14ac:dyDescent="0.4">
      <c r="C1111" t="s">
        <v>761</v>
      </c>
      <c r="D1111" t="s">
        <v>625</v>
      </c>
      <c r="E1111">
        <v>11500</v>
      </c>
    </row>
    <row r="1112" spans="3:5" x14ac:dyDescent="0.4">
      <c r="C1112" t="s">
        <v>761</v>
      </c>
      <c r="D1112" t="s">
        <v>626</v>
      </c>
      <c r="E1112">
        <v>28200</v>
      </c>
    </row>
    <row r="1113" spans="3:5" x14ac:dyDescent="0.4">
      <c r="C1113" t="s">
        <v>761</v>
      </c>
      <c r="D1113" t="s">
        <v>627</v>
      </c>
      <c r="E1113">
        <v>18000</v>
      </c>
    </row>
    <row r="1114" spans="3:5" x14ac:dyDescent="0.4">
      <c r="C1114" t="s">
        <v>761</v>
      </c>
      <c r="D1114" t="s">
        <v>628</v>
      </c>
      <c r="E1114">
        <v>5100</v>
      </c>
    </row>
    <row r="1115" spans="3:5" x14ac:dyDescent="0.4">
      <c r="C1115" t="s">
        <v>761</v>
      </c>
      <c r="D1115" t="s">
        <v>629</v>
      </c>
      <c r="E1115">
        <v>4400</v>
      </c>
    </row>
    <row r="1116" spans="3:5" x14ac:dyDescent="0.4">
      <c r="C1116" t="s">
        <v>761</v>
      </c>
      <c r="D1116" t="s">
        <v>630</v>
      </c>
      <c r="E1116">
        <v>31600</v>
      </c>
    </row>
    <row r="1117" spans="3:5" x14ac:dyDescent="0.4">
      <c r="C1117" t="s">
        <v>761</v>
      </c>
      <c r="D1117" t="s">
        <v>631</v>
      </c>
      <c r="E1117">
        <v>33900</v>
      </c>
    </row>
    <row r="1118" spans="3:5" x14ac:dyDescent="0.4">
      <c r="C1118" t="s">
        <v>761</v>
      </c>
      <c r="D1118" t="s">
        <v>632</v>
      </c>
      <c r="E1118">
        <v>54600</v>
      </c>
    </row>
    <row r="1119" spans="3:5" x14ac:dyDescent="0.4">
      <c r="C1119" t="s">
        <v>761</v>
      </c>
      <c r="D1119" t="s">
        <v>633</v>
      </c>
      <c r="E1119">
        <v>32300</v>
      </c>
    </row>
    <row r="1120" spans="3:5" x14ac:dyDescent="0.4">
      <c r="C1120" t="s">
        <v>761</v>
      </c>
      <c r="D1120" t="s">
        <v>634</v>
      </c>
      <c r="E1120">
        <v>11800</v>
      </c>
    </row>
    <row r="1121" spans="3:5" x14ac:dyDescent="0.4">
      <c r="C1121" t="s">
        <v>761</v>
      </c>
      <c r="D1121" t="s">
        <v>635</v>
      </c>
      <c r="E1121">
        <v>27600</v>
      </c>
    </row>
    <row r="1122" spans="3:5" x14ac:dyDescent="0.4">
      <c r="C1122" t="s">
        <v>761</v>
      </c>
      <c r="D1122" t="s">
        <v>636</v>
      </c>
      <c r="E1122">
        <v>4100</v>
      </c>
    </row>
    <row r="1123" spans="3:5" x14ac:dyDescent="0.4">
      <c r="C1123" t="s">
        <v>761</v>
      </c>
      <c r="D1123" t="s">
        <v>637</v>
      </c>
      <c r="E1123">
        <v>3100</v>
      </c>
    </row>
    <row r="1124" spans="3:5" x14ac:dyDescent="0.4">
      <c r="C1124" t="s">
        <v>761</v>
      </c>
      <c r="D1124" t="s">
        <v>638</v>
      </c>
      <c r="E1124">
        <v>6600</v>
      </c>
    </row>
    <row r="1125" spans="3:5" x14ac:dyDescent="0.4">
      <c r="C1125" t="s">
        <v>761</v>
      </c>
      <c r="D1125" t="s">
        <v>639</v>
      </c>
      <c r="E1125">
        <v>4700</v>
      </c>
    </row>
    <row r="1126" spans="3:5" x14ac:dyDescent="0.4">
      <c r="C1126" t="s">
        <v>761</v>
      </c>
      <c r="D1126" t="s">
        <v>640</v>
      </c>
      <c r="E1126">
        <v>53000</v>
      </c>
    </row>
    <row r="1127" spans="3:5" x14ac:dyDescent="0.4">
      <c r="C1127" t="s">
        <v>761</v>
      </c>
      <c r="D1127" t="s">
        <v>641</v>
      </c>
      <c r="E1127">
        <v>3900</v>
      </c>
    </row>
    <row r="1128" spans="3:5" x14ac:dyDescent="0.4">
      <c r="C1128" t="s">
        <v>761</v>
      </c>
      <c r="D1128" t="s">
        <v>642</v>
      </c>
      <c r="E1128">
        <v>46100</v>
      </c>
    </row>
    <row r="1129" spans="3:5" x14ac:dyDescent="0.4">
      <c r="C1129" t="s">
        <v>761</v>
      </c>
      <c r="D1129" t="s">
        <v>643</v>
      </c>
      <c r="E1129">
        <v>3500</v>
      </c>
    </row>
    <row r="1130" spans="3:5" x14ac:dyDescent="0.4">
      <c r="C1130" t="s">
        <v>761</v>
      </c>
      <c r="D1130" t="s">
        <v>644</v>
      </c>
      <c r="E1130">
        <v>11400</v>
      </c>
    </row>
    <row r="1131" spans="3:5" x14ac:dyDescent="0.4">
      <c r="C1131" t="s">
        <v>761</v>
      </c>
      <c r="D1131" t="s">
        <v>645</v>
      </c>
      <c r="E1131">
        <v>6000</v>
      </c>
    </row>
    <row r="1132" spans="3:5" x14ac:dyDescent="0.4">
      <c r="C1132" t="s">
        <v>761</v>
      </c>
      <c r="D1132" t="s">
        <v>646</v>
      </c>
      <c r="E1132">
        <v>4900</v>
      </c>
    </row>
    <row r="1133" spans="3:5" x14ac:dyDescent="0.4">
      <c r="C1133" t="s">
        <v>761</v>
      </c>
      <c r="D1133" t="s">
        <v>647</v>
      </c>
      <c r="E1133">
        <v>12500</v>
      </c>
    </row>
    <row r="1134" spans="3:5" x14ac:dyDescent="0.4">
      <c r="C1134" t="s">
        <v>761</v>
      </c>
      <c r="D1134" t="s">
        <v>648</v>
      </c>
      <c r="E1134">
        <v>4000</v>
      </c>
    </row>
    <row r="1135" spans="3:5" x14ac:dyDescent="0.4">
      <c r="C1135" t="s">
        <v>761</v>
      </c>
      <c r="D1135" t="s">
        <v>649</v>
      </c>
      <c r="E1135">
        <v>11000</v>
      </c>
    </row>
    <row r="1136" spans="3:5" x14ac:dyDescent="0.4">
      <c r="C1136" t="s">
        <v>761</v>
      </c>
      <c r="D1136" t="s">
        <v>650</v>
      </c>
      <c r="E1136">
        <v>31000</v>
      </c>
    </row>
    <row r="1137" spans="3:5" x14ac:dyDescent="0.4">
      <c r="C1137" t="s">
        <v>761</v>
      </c>
      <c r="D1137" t="s">
        <v>651</v>
      </c>
      <c r="E1137">
        <v>60400</v>
      </c>
    </row>
    <row r="1138" spans="3:5" x14ac:dyDescent="0.4">
      <c r="C1138" t="s">
        <v>761</v>
      </c>
      <c r="D1138" t="s">
        <v>652</v>
      </c>
      <c r="E1138">
        <v>2700</v>
      </c>
    </row>
    <row r="1139" spans="3:5" x14ac:dyDescent="0.4">
      <c r="C1139" t="s">
        <v>761</v>
      </c>
      <c r="D1139" t="s">
        <v>653</v>
      </c>
      <c r="E1139">
        <v>15800</v>
      </c>
    </row>
    <row r="1140" spans="3:5" x14ac:dyDescent="0.4">
      <c r="C1140" t="s">
        <v>761</v>
      </c>
      <c r="D1140" t="s">
        <v>654</v>
      </c>
      <c r="E1140">
        <v>2300</v>
      </c>
    </row>
    <row r="1141" spans="3:5" x14ac:dyDescent="0.4">
      <c r="C1141" t="s">
        <v>761</v>
      </c>
      <c r="D1141" t="s">
        <v>655</v>
      </c>
      <c r="E1141">
        <v>7200</v>
      </c>
    </row>
    <row r="1142" spans="3:5" x14ac:dyDescent="0.4">
      <c r="C1142" t="s">
        <v>761</v>
      </c>
      <c r="D1142" t="s">
        <v>656</v>
      </c>
      <c r="E1142">
        <v>1900</v>
      </c>
    </row>
    <row r="1143" spans="3:5" x14ac:dyDescent="0.4">
      <c r="C1143" t="s">
        <v>761</v>
      </c>
      <c r="D1143" t="s">
        <v>657</v>
      </c>
      <c r="E1143">
        <v>37900</v>
      </c>
    </row>
    <row r="1144" spans="3:5" x14ac:dyDescent="0.4">
      <c r="C1144" t="s">
        <v>761</v>
      </c>
      <c r="D1144" t="s">
        <v>658</v>
      </c>
      <c r="E1144">
        <v>17200</v>
      </c>
    </row>
    <row r="1145" spans="3:5" x14ac:dyDescent="0.4">
      <c r="C1145" t="s">
        <v>761</v>
      </c>
      <c r="D1145" t="s">
        <v>659</v>
      </c>
      <c r="E1145">
        <v>22600</v>
      </c>
    </row>
    <row r="1146" spans="3:5" x14ac:dyDescent="0.4">
      <c r="C1146" t="s">
        <v>761</v>
      </c>
      <c r="D1146" t="s">
        <v>660</v>
      </c>
      <c r="E1146">
        <v>6800</v>
      </c>
    </row>
    <row r="1147" spans="3:5" x14ac:dyDescent="0.4">
      <c r="C1147" t="s">
        <v>761</v>
      </c>
      <c r="D1147" t="s">
        <v>661</v>
      </c>
      <c r="E1147">
        <v>5000</v>
      </c>
    </row>
    <row r="1148" spans="3:5" x14ac:dyDescent="0.4">
      <c r="C1148" t="s">
        <v>761</v>
      </c>
      <c r="D1148" t="s">
        <v>662</v>
      </c>
      <c r="E1148">
        <v>41600</v>
      </c>
    </row>
    <row r="1149" spans="3:5" x14ac:dyDescent="0.4">
      <c r="C1149" t="s">
        <v>761</v>
      </c>
      <c r="D1149" t="s">
        <v>663</v>
      </c>
      <c r="E1149">
        <v>11600</v>
      </c>
    </row>
    <row r="1150" spans="3:5" x14ac:dyDescent="0.4">
      <c r="C1150" t="s">
        <v>761</v>
      </c>
      <c r="D1150" t="s">
        <v>664</v>
      </c>
      <c r="E1150">
        <v>257600</v>
      </c>
    </row>
    <row r="1151" spans="3:5" x14ac:dyDescent="0.4">
      <c r="C1151" t="s">
        <v>761</v>
      </c>
      <c r="D1151" t="s">
        <v>665</v>
      </c>
      <c r="E1151">
        <v>60200</v>
      </c>
    </row>
    <row r="1152" spans="3:5" x14ac:dyDescent="0.4">
      <c r="C1152" t="s">
        <v>761</v>
      </c>
      <c r="D1152" t="s">
        <v>666</v>
      </c>
      <c r="E1152">
        <v>19200</v>
      </c>
    </row>
    <row r="1153" spans="3:5" x14ac:dyDescent="0.4">
      <c r="C1153" t="s">
        <v>761</v>
      </c>
      <c r="D1153" t="s">
        <v>667</v>
      </c>
      <c r="E1153">
        <v>11400</v>
      </c>
    </row>
    <row r="1154" spans="3:5" x14ac:dyDescent="0.4">
      <c r="C1154" t="s">
        <v>761</v>
      </c>
      <c r="D1154" t="s">
        <v>668</v>
      </c>
      <c r="E1154">
        <v>67200</v>
      </c>
    </row>
    <row r="1155" spans="3:5" x14ac:dyDescent="0.4">
      <c r="C1155" t="s">
        <v>761</v>
      </c>
      <c r="D1155" t="s">
        <v>669</v>
      </c>
      <c r="E1155">
        <v>7800</v>
      </c>
    </row>
    <row r="1156" spans="3:5" x14ac:dyDescent="0.4">
      <c r="C1156" t="s">
        <v>761</v>
      </c>
      <c r="D1156" t="s">
        <v>670</v>
      </c>
      <c r="E1156">
        <v>20000</v>
      </c>
    </row>
    <row r="1157" spans="3:5" x14ac:dyDescent="0.4">
      <c r="C1157" t="s">
        <v>761</v>
      </c>
      <c r="D1157" t="s">
        <v>671</v>
      </c>
      <c r="E1157">
        <v>25900</v>
      </c>
    </row>
    <row r="1158" spans="3:5" x14ac:dyDescent="0.4">
      <c r="C1158" t="s">
        <v>761</v>
      </c>
      <c r="D1158" t="s">
        <v>672</v>
      </c>
      <c r="E1158">
        <v>10100</v>
      </c>
    </row>
    <row r="1159" spans="3:5" x14ac:dyDescent="0.4">
      <c r="C1159" t="s">
        <v>761</v>
      </c>
      <c r="D1159" t="s">
        <v>673</v>
      </c>
      <c r="E1159">
        <v>19800</v>
      </c>
    </row>
    <row r="1160" spans="3:5" x14ac:dyDescent="0.4">
      <c r="C1160" t="s">
        <v>761</v>
      </c>
      <c r="D1160" t="s">
        <v>674</v>
      </c>
      <c r="E1160">
        <v>21200</v>
      </c>
    </row>
    <row r="1161" spans="3:5" x14ac:dyDescent="0.4">
      <c r="C1161" t="s">
        <v>761</v>
      </c>
      <c r="D1161" t="s">
        <v>675</v>
      </c>
      <c r="E1161">
        <v>11100</v>
      </c>
    </row>
    <row r="1162" spans="3:5" x14ac:dyDescent="0.4">
      <c r="C1162" t="s">
        <v>761</v>
      </c>
      <c r="D1162" t="s">
        <v>676</v>
      </c>
      <c r="E1162">
        <v>30000</v>
      </c>
    </row>
    <row r="1163" spans="3:5" x14ac:dyDescent="0.4">
      <c r="C1163" t="s">
        <v>761</v>
      </c>
      <c r="D1163" t="s">
        <v>677</v>
      </c>
      <c r="E1163">
        <v>17100</v>
      </c>
    </row>
    <row r="1164" spans="3:5" x14ac:dyDescent="0.4">
      <c r="C1164" t="s">
        <v>761</v>
      </c>
      <c r="D1164" t="s">
        <v>678</v>
      </c>
      <c r="E1164">
        <v>17600</v>
      </c>
    </row>
    <row r="1165" spans="3:5" x14ac:dyDescent="0.4">
      <c r="C1165" t="s">
        <v>761</v>
      </c>
      <c r="D1165" t="s">
        <v>679</v>
      </c>
      <c r="E1165">
        <v>15300</v>
      </c>
    </row>
    <row r="1166" spans="3:5" x14ac:dyDescent="0.4">
      <c r="C1166" t="s">
        <v>761</v>
      </c>
      <c r="D1166" t="s">
        <v>680</v>
      </c>
      <c r="E1166">
        <v>12300</v>
      </c>
    </row>
    <row r="1167" spans="3:5" x14ac:dyDescent="0.4">
      <c r="C1167" t="s">
        <v>761</v>
      </c>
      <c r="D1167" t="s">
        <v>681</v>
      </c>
      <c r="E1167">
        <v>27100</v>
      </c>
    </row>
    <row r="1168" spans="3:5" x14ac:dyDescent="0.4">
      <c r="C1168" t="s">
        <v>761</v>
      </c>
      <c r="D1168" t="s">
        <v>682</v>
      </c>
      <c r="E1168">
        <v>6000</v>
      </c>
    </row>
    <row r="1169" spans="3:5" x14ac:dyDescent="0.4">
      <c r="C1169" t="s">
        <v>761</v>
      </c>
      <c r="D1169" t="s">
        <v>683</v>
      </c>
      <c r="E1169">
        <v>12000</v>
      </c>
    </row>
    <row r="1170" spans="3:5" x14ac:dyDescent="0.4">
      <c r="C1170" t="s">
        <v>761</v>
      </c>
      <c r="D1170" t="s">
        <v>684</v>
      </c>
      <c r="E1170">
        <v>18800</v>
      </c>
    </row>
    <row r="1171" spans="3:5" x14ac:dyDescent="0.4">
      <c r="C1171" t="s">
        <v>761</v>
      </c>
      <c r="D1171" t="s">
        <v>685</v>
      </c>
      <c r="E1171">
        <v>36000</v>
      </c>
    </row>
    <row r="1172" spans="3:5" x14ac:dyDescent="0.4">
      <c r="C1172" t="s">
        <v>761</v>
      </c>
      <c r="D1172" t="s">
        <v>686</v>
      </c>
      <c r="E1172">
        <v>8200</v>
      </c>
    </row>
    <row r="1173" spans="3:5" x14ac:dyDescent="0.4">
      <c r="C1173" t="s">
        <v>761</v>
      </c>
      <c r="D1173" t="s">
        <v>687</v>
      </c>
      <c r="E1173">
        <v>5200</v>
      </c>
    </row>
    <row r="1174" spans="3:5" x14ac:dyDescent="0.4">
      <c r="C1174" t="s">
        <v>761</v>
      </c>
      <c r="D1174" t="s">
        <v>688</v>
      </c>
      <c r="E1174">
        <v>25300</v>
      </c>
    </row>
    <row r="1175" spans="3:5" x14ac:dyDescent="0.4">
      <c r="C1175" t="s">
        <v>761</v>
      </c>
      <c r="D1175" t="s">
        <v>689</v>
      </c>
      <c r="E1175">
        <v>24500</v>
      </c>
    </row>
    <row r="1176" spans="3:5" x14ac:dyDescent="0.4">
      <c r="C1176" t="s">
        <v>761</v>
      </c>
      <c r="D1176" t="s">
        <v>690</v>
      </c>
      <c r="E1176">
        <v>3200</v>
      </c>
    </row>
    <row r="1177" spans="3:5" x14ac:dyDescent="0.4">
      <c r="C1177" t="s">
        <v>761</v>
      </c>
      <c r="D1177" t="s">
        <v>691</v>
      </c>
      <c r="E1177">
        <v>19700</v>
      </c>
    </row>
    <row r="1178" spans="3:5" x14ac:dyDescent="0.4">
      <c r="C1178" t="s">
        <v>761</v>
      </c>
      <c r="D1178" t="s">
        <v>692</v>
      </c>
      <c r="E1178">
        <v>11500</v>
      </c>
    </row>
    <row r="1179" spans="3:5" x14ac:dyDescent="0.4">
      <c r="C1179" t="s">
        <v>761</v>
      </c>
      <c r="D1179" t="s">
        <v>693</v>
      </c>
      <c r="E1179">
        <v>16000</v>
      </c>
    </row>
    <row r="1180" spans="3:5" x14ac:dyDescent="0.4">
      <c r="C1180" t="s">
        <v>761</v>
      </c>
      <c r="D1180" t="s">
        <v>694</v>
      </c>
      <c r="E1180">
        <v>19100</v>
      </c>
    </row>
    <row r="1181" spans="3:5" x14ac:dyDescent="0.4">
      <c r="C1181" t="s">
        <v>761</v>
      </c>
      <c r="D1181" t="s">
        <v>393</v>
      </c>
      <c r="E1181">
        <v>8600</v>
      </c>
    </row>
    <row r="1182" spans="3:5" x14ac:dyDescent="0.4">
      <c r="C1182" t="s">
        <v>761</v>
      </c>
      <c r="D1182" t="s">
        <v>394</v>
      </c>
      <c r="E1182">
        <v>25100</v>
      </c>
    </row>
    <row r="1183" spans="3:5" x14ac:dyDescent="0.4">
      <c r="C1183" t="s">
        <v>761</v>
      </c>
      <c r="D1183" t="s">
        <v>395</v>
      </c>
      <c r="E1183">
        <v>2400</v>
      </c>
    </row>
    <row r="1184" spans="3:5" x14ac:dyDescent="0.4">
      <c r="C1184" t="s">
        <v>761</v>
      </c>
      <c r="D1184" t="s">
        <v>396</v>
      </c>
      <c r="E1184">
        <v>45000</v>
      </c>
    </row>
    <row r="1185" spans="3:5" x14ac:dyDescent="0.4">
      <c r="C1185" t="s">
        <v>761</v>
      </c>
      <c r="D1185" t="s">
        <v>397</v>
      </c>
      <c r="E1185">
        <v>800</v>
      </c>
    </row>
    <row r="1186" spans="3:5" x14ac:dyDescent="0.4">
      <c r="C1186" t="s">
        <v>761</v>
      </c>
      <c r="D1186" t="s">
        <v>398</v>
      </c>
      <c r="E1186">
        <v>49900</v>
      </c>
    </row>
    <row r="1187" spans="3:5" x14ac:dyDescent="0.4">
      <c r="C1187" t="s">
        <v>761</v>
      </c>
      <c r="D1187" t="s">
        <v>399</v>
      </c>
      <c r="E1187">
        <v>6500</v>
      </c>
    </row>
    <row r="1188" spans="3:5" x14ac:dyDescent="0.4">
      <c r="C1188" t="s">
        <v>761</v>
      </c>
      <c r="D1188" t="s">
        <v>400</v>
      </c>
      <c r="E1188">
        <v>12100</v>
      </c>
    </row>
    <row r="1189" spans="3:5" x14ac:dyDescent="0.4">
      <c r="C1189" t="s">
        <v>761</v>
      </c>
      <c r="D1189" t="s">
        <v>401</v>
      </c>
      <c r="E1189">
        <v>9500</v>
      </c>
    </row>
    <row r="1190" spans="3:5" x14ac:dyDescent="0.4">
      <c r="C1190" t="s">
        <v>761</v>
      </c>
      <c r="D1190" t="s">
        <v>402</v>
      </c>
      <c r="E1190">
        <v>6800</v>
      </c>
    </row>
    <row r="1191" spans="3:5" x14ac:dyDescent="0.4">
      <c r="C1191" t="s">
        <v>761</v>
      </c>
      <c r="D1191" t="s">
        <v>403</v>
      </c>
      <c r="E1191">
        <v>42200</v>
      </c>
    </row>
    <row r="1192" spans="3:5" x14ac:dyDescent="0.4">
      <c r="C1192" t="s">
        <v>761</v>
      </c>
      <c r="D1192" t="s">
        <v>404</v>
      </c>
      <c r="E1192">
        <v>4600</v>
      </c>
    </row>
    <row r="1193" spans="3:5" x14ac:dyDescent="0.4">
      <c r="C1193" t="s">
        <v>761</v>
      </c>
      <c r="D1193" t="s">
        <v>405</v>
      </c>
      <c r="E1193">
        <v>21500</v>
      </c>
    </row>
    <row r="1194" spans="3:5" x14ac:dyDescent="0.4">
      <c r="C1194" t="s">
        <v>761</v>
      </c>
      <c r="D1194" t="s">
        <v>406</v>
      </c>
      <c r="E1194">
        <v>8200</v>
      </c>
    </row>
    <row r="1195" spans="3:5" x14ac:dyDescent="0.4">
      <c r="C1195" t="s">
        <v>761</v>
      </c>
      <c r="D1195" t="s">
        <v>407</v>
      </c>
      <c r="E1195">
        <v>67500</v>
      </c>
    </row>
    <row r="1196" spans="3:5" x14ac:dyDescent="0.4">
      <c r="C1196" t="s">
        <v>761</v>
      </c>
      <c r="D1196" t="s">
        <v>408</v>
      </c>
      <c r="E1196">
        <v>46700</v>
      </c>
    </row>
    <row r="1197" spans="3:5" x14ac:dyDescent="0.4">
      <c r="C1197" t="s">
        <v>761</v>
      </c>
      <c r="D1197" t="s">
        <v>409</v>
      </c>
      <c r="E1197">
        <v>2600</v>
      </c>
    </row>
    <row r="1198" spans="3:5" x14ac:dyDescent="0.4">
      <c r="C1198" t="s">
        <v>761</v>
      </c>
      <c r="D1198" t="s">
        <v>410</v>
      </c>
      <c r="E1198">
        <v>10800</v>
      </c>
    </row>
    <row r="1199" spans="3:5" x14ac:dyDescent="0.4">
      <c r="C1199" t="s">
        <v>761</v>
      </c>
      <c r="D1199" t="s">
        <v>411</v>
      </c>
      <c r="E1199">
        <v>5000</v>
      </c>
    </row>
    <row r="1200" spans="3:5" x14ac:dyDescent="0.4">
      <c r="C1200" t="s">
        <v>761</v>
      </c>
      <c r="D1200" t="s">
        <v>412</v>
      </c>
      <c r="E1200">
        <v>7200</v>
      </c>
    </row>
    <row r="1201" spans="3:5" x14ac:dyDescent="0.4">
      <c r="C1201" t="s">
        <v>761</v>
      </c>
      <c r="D1201" t="s">
        <v>413</v>
      </c>
      <c r="E1201">
        <v>1600</v>
      </c>
    </row>
    <row r="1202" spans="3:5" x14ac:dyDescent="0.4">
      <c r="C1202" t="s">
        <v>761</v>
      </c>
      <c r="D1202" t="s">
        <v>414</v>
      </c>
      <c r="E1202">
        <v>700</v>
      </c>
    </row>
    <row r="1203" spans="3:5" x14ac:dyDescent="0.4">
      <c r="C1203" t="s">
        <v>761</v>
      </c>
      <c r="D1203" t="s">
        <v>415</v>
      </c>
      <c r="E1203">
        <v>1200</v>
      </c>
    </row>
    <row r="1204" spans="3:5" x14ac:dyDescent="0.4">
      <c r="C1204" t="s">
        <v>761</v>
      </c>
      <c r="D1204" t="s">
        <v>416</v>
      </c>
      <c r="E1204">
        <v>28100</v>
      </c>
    </row>
    <row r="1205" spans="3:5" x14ac:dyDescent="0.4">
      <c r="C1205" t="s">
        <v>761</v>
      </c>
      <c r="D1205" t="s">
        <v>417</v>
      </c>
      <c r="E1205">
        <v>1300</v>
      </c>
    </row>
    <row r="1206" spans="3:5" x14ac:dyDescent="0.4">
      <c r="C1206" t="s">
        <v>761</v>
      </c>
      <c r="D1206" t="s">
        <v>418</v>
      </c>
      <c r="E1206">
        <v>41500</v>
      </c>
    </row>
    <row r="1207" spans="3:5" x14ac:dyDescent="0.4">
      <c r="C1207" t="s">
        <v>761</v>
      </c>
      <c r="D1207" t="s">
        <v>419</v>
      </c>
      <c r="E1207">
        <v>21800</v>
      </c>
    </row>
    <row r="1208" spans="3:5" x14ac:dyDescent="0.4">
      <c r="C1208" t="s">
        <v>761</v>
      </c>
      <c r="D1208" t="s">
        <v>420</v>
      </c>
      <c r="E1208">
        <v>5100</v>
      </c>
    </row>
    <row r="1209" spans="3:5" x14ac:dyDescent="0.4">
      <c r="C1209" t="s">
        <v>761</v>
      </c>
      <c r="D1209" t="s">
        <v>421</v>
      </c>
      <c r="E1209">
        <v>8200</v>
      </c>
    </row>
    <row r="1210" spans="3:5" x14ac:dyDescent="0.4">
      <c r="C1210" t="s">
        <v>761</v>
      </c>
      <c r="D1210" t="s">
        <v>422</v>
      </c>
      <c r="E1210">
        <v>15800</v>
      </c>
    </row>
    <row r="1211" spans="3:5" x14ac:dyDescent="0.4">
      <c r="C1211" t="s">
        <v>761</v>
      </c>
      <c r="D1211" t="s">
        <v>423</v>
      </c>
      <c r="E1211">
        <v>7100</v>
      </c>
    </row>
    <row r="1212" spans="3:5" x14ac:dyDescent="0.4">
      <c r="C1212" t="s">
        <v>761</v>
      </c>
      <c r="D1212" t="s">
        <v>424</v>
      </c>
      <c r="E1212">
        <v>33100</v>
      </c>
    </row>
    <row r="1213" spans="3:5" x14ac:dyDescent="0.4">
      <c r="C1213" t="s">
        <v>761</v>
      </c>
      <c r="D1213" t="s">
        <v>425</v>
      </c>
      <c r="E1213">
        <v>7600</v>
      </c>
    </row>
    <row r="1214" spans="3:5" x14ac:dyDescent="0.4">
      <c r="C1214" t="s">
        <v>761</v>
      </c>
      <c r="D1214" t="s">
        <v>426</v>
      </c>
      <c r="E1214">
        <v>9800</v>
      </c>
    </row>
    <row r="1215" spans="3:5" x14ac:dyDescent="0.4">
      <c r="C1215" t="s">
        <v>761</v>
      </c>
      <c r="D1215" t="s">
        <v>427</v>
      </c>
      <c r="E1215">
        <v>4500</v>
      </c>
    </row>
    <row r="1216" spans="3:5" x14ac:dyDescent="0.4">
      <c r="C1216" t="s">
        <v>761</v>
      </c>
      <c r="D1216" t="s">
        <v>428</v>
      </c>
      <c r="E1216">
        <v>29300</v>
      </c>
    </row>
    <row r="1217" spans="3:5" x14ac:dyDescent="0.4">
      <c r="C1217" t="s">
        <v>761</v>
      </c>
      <c r="D1217" t="s">
        <v>429</v>
      </c>
      <c r="E1217">
        <v>7200</v>
      </c>
    </row>
    <row r="1218" spans="3:5" x14ac:dyDescent="0.4">
      <c r="C1218" t="s">
        <v>761</v>
      </c>
      <c r="D1218" t="s">
        <v>430</v>
      </c>
      <c r="E1218">
        <v>30100</v>
      </c>
    </row>
    <row r="1219" spans="3:5" x14ac:dyDescent="0.4">
      <c r="C1219" t="s">
        <v>761</v>
      </c>
      <c r="D1219" t="s">
        <v>431</v>
      </c>
      <c r="E1219">
        <v>4000</v>
      </c>
    </row>
    <row r="1220" spans="3:5" x14ac:dyDescent="0.4">
      <c r="C1220" t="s">
        <v>761</v>
      </c>
      <c r="D1220" t="s">
        <v>432</v>
      </c>
      <c r="E1220">
        <v>5900</v>
      </c>
    </row>
    <row r="1221" spans="3:5" x14ac:dyDescent="0.4">
      <c r="C1221" t="s">
        <v>761</v>
      </c>
      <c r="D1221" t="s">
        <v>433</v>
      </c>
      <c r="E1221">
        <v>7900</v>
      </c>
    </row>
    <row r="1222" spans="3:5" x14ac:dyDescent="0.4">
      <c r="C1222" t="s">
        <v>761</v>
      </c>
      <c r="D1222" t="s">
        <v>434</v>
      </c>
      <c r="E1222">
        <v>32400</v>
      </c>
    </row>
    <row r="1223" spans="3:5" x14ac:dyDescent="0.4">
      <c r="C1223" t="s">
        <v>761</v>
      </c>
      <c r="D1223" t="s">
        <v>435</v>
      </c>
      <c r="E1223">
        <v>6600</v>
      </c>
    </row>
    <row r="1224" spans="3:5" x14ac:dyDescent="0.4">
      <c r="C1224" t="s">
        <v>761</v>
      </c>
      <c r="D1224" t="s">
        <v>436</v>
      </c>
      <c r="E1224">
        <v>9000</v>
      </c>
    </row>
    <row r="1225" spans="3:5" x14ac:dyDescent="0.4">
      <c r="C1225" t="s">
        <v>761</v>
      </c>
      <c r="D1225" t="s">
        <v>437</v>
      </c>
      <c r="E1225">
        <v>16200</v>
      </c>
    </row>
    <row r="1226" spans="3:5" x14ac:dyDescent="0.4">
      <c r="C1226" t="s">
        <v>761</v>
      </c>
      <c r="D1226" t="s">
        <v>438</v>
      </c>
      <c r="E1226">
        <v>20100</v>
      </c>
    </row>
    <row r="1227" spans="3:5" x14ac:dyDescent="0.4">
      <c r="C1227" t="s">
        <v>761</v>
      </c>
      <c r="D1227" t="s">
        <v>439</v>
      </c>
      <c r="E1227">
        <v>11000</v>
      </c>
    </row>
    <row r="1228" spans="3:5" x14ac:dyDescent="0.4">
      <c r="C1228" t="s">
        <v>761</v>
      </c>
      <c r="D1228" t="s">
        <v>440</v>
      </c>
      <c r="E1228">
        <v>68400</v>
      </c>
    </row>
    <row r="1229" spans="3:5" x14ac:dyDescent="0.4">
      <c r="C1229" t="s">
        <v>761</v>
      </c>
      <c r="D1229" t="s">
        <v>441</v>
      </c>
      <c r="E1229">
        <v>76700</v>
      </c>
    </row>
    <row r="1230" spans="3:5" x14ac:dyDescent="0.4">
      <c r="C1230" t="s">
        <v>761</v>
      </c>
      <c r="D1230" t="s">
        <v>442</v>
      </c>
      <c r="E1230">
        <v>2600</v>
      </c>
    </row>
    <row r="1231" spans="3:5" x14ac:dyDescent="0.4">
      <c r="C1231" t="s">
        <v>761</v>
      </c>
      <c r="D1231" t="s">
        <v>443</v>
      </c>
      <c r="E1231">
        <v>11600</v>
      </c>
    </row>
    <row r="1232" spans="3:5" x14ac:dyDescent="0.4">
      <c r="C1232" t="s">
        <v>761</v>
      </c>
      <c r="D1232" t="s">
        <v>444</v>
      </c>
      <c r="E1232">
        <v>32000</v>
      </c>
    </row>
    <row r="1233" spans="3:5" x14ac:dyDescent="0.4">
      <c r="C1233" t="s">
        <v>761</v>
      </c>
      <c r="D1233" t="s">
        <v>445</v>
      </c>
      <c r="E1233">
        <v>41500</v>
      </c>
    </row>
    <row r="1234" spans="3:5" x14ac:dyDescent="0.4">
      <c r="C1234" t="s">
        <v>761</v>
      </c>
      <c r="D1234" t="s">
        <v>446</v>
      </c>
      <c r="E1234">
        <v>27200</v>
      </c>
    </row>
    <row r="1235" spans="3:5" x14ac:dyDescent="0.4">
      <c r="C1235" t="s">
        <v>761</v>
      </c>
      <c r="D1235" t="s">
        <v>447</v>
      </c>
      <c r="E1235">
        <v>38300</v>
      </c>
    </row>
    <row r="1236" spans="3:5" x14ac:dyDescent="0.4">
      <c r="C1236" t="s">
        <v>761</v>
      </c>
      <c r="D1236" t="s">
        <v>448</v>
      </c>
      <c r="E1236">
        <v>25400</v>
      </c>
    </row>
    <row r="1237" spans="3:5" x14ac:dyDescent="0.4">
      <c r="C1237" t="s">
        <v>761</v>
      </c>
      <c r="D1237" t="s">
        <v>449</v>
      </c>
      <c r="E1237">
        <v>37300</v>
      </c>
    </row>
    <row r="1238" spans="3:5" x14ac:dyDescent="0.4">
      <c r="C1238" t="s">
        <v>761</v>
      </c>
      <c r="D1238" t="s">
        <v>450</v>
      </c>
      <c r="E1238">
        <v>16100</v>
      </c>
    </row>
    <row r="1239" spans="3:5" x14ac:dyDescent="0.4">
      <c r="C1239" t="s">
        <v>761</v>
      </c>
      <c r="D1239" t="s">
        <v>451</v>
      </c>
      <c r="E1239">
        <v>85000</v>
      </c>
    </row>
    <row r="1240" spans="3:5" x14ac:dyDescent="0.4">
      <c r="C1240" t="s">
        <v>761</v>
      </c>
      <c r="D1240" t="s">
        <v>452</v>
      </c>
      <c r="E1240">
        <v>15800</v>
      </c>
    </row>
    <row r="1241" spans="3:5" x14ac:dyDescent="0.4">
      <c r="C1241" t="s">
        <v>761</v>
      </c>
      <c r="D1241" t="s">
        <v>453</v>
      </c>
      <c r="E1241">
        <v>38200</v>
      </c>
    </row>
    <row r="1242" spans="3:5" x14ac:dyDescent="0.4">
      <c r="C1242" t="s">
        <v>761</v>
      </c>
      <c r="D1242" t="s">
        <v>454</v>
      </c>
      <c r="E1242">
        <v>24300</v>
      </c>
    </row>
    <row r="1243" spans="3:5" x14ac:dyDescent="0.4">
      <c r="C1243" t="s">
        <v>761</v>
      </c>
      <c r="D1243" t="s">
        <v>455</v>
      </c>
      <c r="E1243">
        <v>6000</v>
      </c>
    </row>
    <row r="1244" spans="3:5" x14ac:dyDescent="0.4">
      <c r="C1244" t="s">
        <v>761</v>
      </c>
      <c r="D1244" t="s">
        <v>456</v>
      </c>
      <c r="E1244">
        <v>7100</v>
      </c>
    </row>
    <row r="1245" spans="3:5" x14ac:dyDescent="0.4">
      <c r="C1245" t="s">
        <v>761</v>
      </c>
      <c r="D1245" t="s">
        <v>457</v>
      </c>
      <c r="E1245">
        <v>5700</v>
      </c>
    </row>
    <row r="1246" spans="3:5" x14ac:dyDescent="0.4">
      <c r="C1246" t="s">
        <v>761</v>
      </c>
      <c r="D1246" t="s">
        <v>458</v>
      </c>
      <c r="E1246">
        <v>10000</v>
      </c>
    </row>
    <row r="1247" spans="3:5" x14ac:dyDescent="0.4">
      <c r="C1247" t="s">
        <v>761</v>
      </c>
      <c r="D1247" t="s">
        <v>459</v>
      </c>
      <c r="E1247">
        <v>39200</v>
      </c>
    </row>
    <row r="1248" spans="3:5" x14ac:dyDescent="0.4">
      <c r="C1248" t="s">
        <v>761</v>
      </c>
      <c r="D1248" t="s">
        <v>460</v>
      </c>
      <c r="E1248">
        <v>104700</v>
      </c>
    </row>
    <row r="1249" spans="3:5" x14ac:dyDescent="0.4">
      <c r="C1249" t="s">
        <v>761</v>
      </c>
      <c r="D1249" t="s">
        <v>461</v>
      </c>
      <c r="E1249">
        <v>17700</v>
      </c>
    </row>
    <row r="1250" spans="3:5" x14ac:dyDescent="0.4">
      <c r="C1250" t="s">
        <v>761</v>
      </c>
      <c r="D1250" t="s">
        <v>462</v>
      </c>
      <c r="E1250">
        <v>5900</v>
      </c>
    </row>
    <row r="1251" spans="3:5" x14ac:dyDescent="0.4">
      <c r="C1251" t="s">
        <v>761</v>
      </c>
      <c r="D1251" t="s">
        <v>463</v>
      </c>
      <c r="E1251">
        <v>13200</v>
      </c>
    </row>
    <row r="1252" spans="3:5" x14ac:dyDescent="0.4">
      <c r="C1252" t="s">
        <v>761</v>
      </c>
      <c r="D1252" t="s">
        <v>464</v>
      </c>
      <c r="E1252">
        <v>45500</v>
      </c>
    </row>
    <row r="1253" spans="3:5" x14ac:dyDescent="0.4">
      <c r="C1253" t="s">
        <v>761</v>
      </c>
      <c r="D1253" t="s">
        <v>465</v>
      </c>
      <c r="E1253">
        <v>47100</v>
      </c>
    </row>
    <row r="1254" spans="3:5" x14ac:dyDescent="0.4">
      <c r="C1254" t="s">
        <v>761</v>
      </c>
      <c r="D1254" t="s">
        <v>466</v>
      </c>
      <c r="E1254">
        <v>30500</v>
      </c>
    </row>
    <row r="1255" spans="3:5" x14ac:dyDescent="0.4">
      <c r="C1255" t="s">
        <v>761</v>
      </c>
      <c r="D1255" t="s">
        <v>467</v>
      </c>
      <c r="E1255">
        <v>52400</v>
      </c>
    </row>
    <row r="1256" spans="3:5" x14ac:dyDescent="0.4">
      <c r="C1256" t="s">
        <v>761</v>
      </c>
      <c r="D1256" t="s">
        <v>468</v>
      </c>
      <c r="E1256">
        <v>14700</v>
      </c>
    </row>
    <row r="1257" spans="3:5" x14ac:dyDescent="0.4">
      <c r="C1257" t="s">
        <v>761</v>
      </c>
      <c r="D1257" t="s">
        <v>469</v>
      </c>
      <c r="E1257">
        <v>3100</v>
      </c>
    </row>
    <row r="1258" spans="3:5" x14ac:dyDescent="0.4">
      <c r="C1258" t="s">
        <v>761</v>
      </c>
      <c r="D1258" t="s">
        <v>470</v>
      </c>
      <c r="E1258">
        <v>68400</v>
      </c>
    </row>
    <row r="1259" spans="3:5" x14ac:dyDescent="0.4">
      <c r="C1259" t="s">
        <v>761</v>
      </c>
      <c r="D1259" t="s">
        <v>471</v>
      </c>
      <c r="E1259">
        <v>36900</v>
      </c>
    </row>
    <row r="1260" spans="3:5" x14ac:dyDescent="0.4">
      <c r="C1260" t="s">
        <v>761</v>
      </c>
      <c r="D1260" t="s">
        <v>472</v>
      </c>
      <c r="E1260">
        <v>50400</v>
      </c>
    </row>
    <row r="1261" spans="3:5" x14ac:dyDescent="0.4">
      <c r="C1261" t="s">
        <v>761</v>
      </c>
      <c r="D1261" t="s">
        <v>473</v>
      </c>
      <c r="E1261">
        <v>15800</v>
      </c>
    </row>
    <row r="1262" spans="3:5" x14ac:dyDescent="0.4">
      <c r="C1262" t="s">
        <v>761</v>
      </c>
      <c r="D1262" t="s">
        <v>474</v>
      </c>
      <c r="E1262">
        <v>15500</v>
      </c>
    </row>
    <row r="1263" spans="3:5" x14ac:dyDescent="0.4">
      <c r="C1263" t="s">
        <v>761</v>
      </c>
      <c r="D1263" t="s">
        <v>475</v>
      </c>
      <c r="E1263">
        <v>61000</v>
      </c>
    </row>
    <row r="1264" spans="3:5" x14ac:dyDescent="0.4">
      <c r="C1264" t="s">
        <v>761</v>
      </c>
      <c r="D1264" t="s">
        <v>476</v>
      </c>
      <c r="E1264">
        <v>24200</v>
      </c>
    </row>
    <row r="1265" spans="3:5" x14ac:dyDescent="0.4">
      <c r="C1265" t="s">
        <v>761</v>
      </c>
      <c r="D1265" t="s">
        <v>477</v>
      </c>
      <c r="E1265">
        <v>18700</v>
      </c>
    </row>
    <row r="1266" spans="3:5" x14ac:dyDescent="0.4">
      <c r="C1266" t="s">
        <v>761</v>
      </c>
      <c r="D1266" t="s">
        <v>478</v>
      </c>
      <c r="E1266">
        <v>24500</v>
      </c>
    </row>
    <row r="1267" spans="3:5" x14ac:dyDescent="0.4">
      <c r="C1267" t="s">
        <v>761</v>
      </c>
      <c r="D1267" t="s">
        <v>479</v>
      </c>
      <c r="E1267">
        <v>7900</v>
      </c>
    </row>
    <row r="1268" spans="3:5" x14ac:dyDescent="0.4">
      <c r="C1268" t="s">
        <v>761</v>
      </c>
      <c r="D1268" t="s">
        <v>480</v>
      </c>
      <c r="E1268">
        <v>9700</v>
      </c>
    </row>
    <row r="1269" spans="3:5" x14ac:dyDescent="0.4">
      <c r="C1269" t="s">
        <v>761</v>
      </c>
      <c r="D1269" t="s">
        <v>481</v>
      </c>
      <c r="E1269">
        <v>46200</v>
      </c>
    </row>
    <row r="1270" spans="3:5" x14ac:dyDescent="0.4">
      <c r="C1270" t="s">
        <v>761</v>
      </c>
      <c r="D1270" t="s">
        <v>482</v>
      </c>
      <c r="E1270">
        <v>22400</v>
      </c>
    </row>
    <row r="1271" spans="3:5" x14ac:dyDescent="0.4">
      <c r="C1271" t="s">
        <v>761</v>
      </c>
      <c r="D1271" t="s">
        <v>483</v>
      </c>
      <c r="E1271">
        <v>54200</v>
      </c>
    </row>
    <row r="1272" spans="3:5" x14ac:dyDescent="0.4">
      <c r="C1272" t="s">
        <v>761</v>
      </c>
      <c r="D1272" t="s">
        <v>484</v>
      </c>
      <c r="E1272">
        <v>38100</v>
      </c>
    </row>
    <row r="1273" spans="3:5" x14ac:dyDescent="0.4">
      <c r="C1273" t="s">
        <v>761</v>
      </c>
      <c r="D1273" t="s">
        <v>485</v>
      </c>
      <c r="E1273">
        <v>26500</v>
      </c>
    </row>
    <row r="1274" spans="3:5" x14ac:dyDescent="0.4">
      <c r="C1274" t="s">
        <v>761</v>
      </c>
      <c r="D1274" t="s">
        <v>486</v>
      </c>
      <c r="E1274">
        <v>700</v>
      </c>
    </row>
    <row r="1275" spans="3:5" x14ac:dyDescent="0.4">
      <c r="C1275" t="s">
        <v>761</v>
      </c>
      <c r="D1275" t="s">
        <v>487</v>
      </c>
      <c r="E1275">
        <v>17900</v>
      </c>
    </row>
    <row r="1276" spans="3:5" x14ac:dyDescent="0.4">
      <c r="C1276" t="s">
        <v>761</v>
      </c>
      <c r="D1276" t="s">
        <v>488</v>
      </c>
      <c r="E1276">
        <v>7200</v>
      </c>
    </row>
    <row r="1277" spans="3:5" x14ac:dyDescent="0.4">
      <c r="C1277" t="s">
        <v>761</v>
      </c>
      <c r="D1277" t="s">
        <v>489</v>
      </c>
      <c r="E1277">
        <v>10100</v>
      </c>
    </row>
    <row r="1278" spans="3:5" x14ac:dyDescent="0.4">
      <c r="C1278" t="s">
        <v>761</v>
      </c>
      <c r="D1278" t="s">
        <v>490</v>
      </c>
      <c r="E1278">
        <v>1000</v>
      </c>
    </row>
    <row r="1279" spans="3:5" x14ac:dyDescent="0.4">
      <c r="C1279" t="s">
        <v>761</v>
      </c>
      <c r="D1279" t="s">
        <v>491</v>
      </c>
      <c r="E1279">
        <v>68900</v>
      </c>
    </row>
    <row r="1280" spans="3:5" x14ac:dyDescent="0.4">
      <c r="C1280" t="s">
        <v>761</v>
      </c>
      <c r="D1280" t="s">
        <v>492</v>
      </c>
      <c r="E1280">
        <v>31100</v>
      </c>
    </row>
    <row r="1281" spans="3:5" x14ac:dyDescent="0.4">
      <c r="C1281" t="s">
        <v>761</v>
      </c>
      <c r="D1281" t="s">
        <v>493</v>
      </c>
      <c r="E1281">
        <v>3400</v>
      </c>
    </row>
    <row r="1282" spans="3:5" x14ac:dyDescent="0.4">
      <c r="C1282" t="s">
        <v>761</v>
      </c>
      <c r="D1282" t="s">
        <v>494</v>
      </c>
      <c r="E1282">
        <v>6500</v>
      </c>
    </row>
    <row r="1283" spans="3:5" x14ac:dyDescent="0.4">
      <c r="C1283" t="s">
        <v>761</v>
      </c>
      <c r="D1283" t="s">
        <v>495</v>
      </c>
      <c r="E1283">
        <v>9000</v>
      </c>
    </row>
    <row r="1284" spans="3:5" x14ac:dyDescent="0.4">
      <c r="C1284" t="s">
        <v>761</v>
      </c>
      <c r="D1284" t="s">
        <v>496</v>
      </c>
      <c r="E1284">
        <v>26300</v>
      </c>
    </row>
    <row r="1285" spans="3:5" x14ac:dyDescent="0.4">
      <c r="C1285" t="s">
        <v>761</v>
      </c>
      <c r="D1285" t="s">
        <v>497</v>
      </c>
      <c r="E1285">
        <v>12600</v>
      </c>
    </row>
    <row r="1286" spans="3:5" x14ac:dyDescent="0.4">
      <c r="C1286" t="s">
        <v>761</v>
      </c>
      <c r="D1286" t="s">
        <v>498</v>
      </c>
      <c r="E1286">
        <v>5500</v>
      </c>
    </row>
    <row r="1287" spans="3:5" x14ac:dyDescent="0.4">
      <c r="C1287" t="s">
        <v>761</v>
      </c>
      <c r="D1287" t="s">
        <v>499</v>
      </c>
      <c r="E1287">
        <v>26900</v>
      </c>
    </row>
    <row r="1288" spans="3:5" x14ac:dyDescent="0.4">
      <c r="C1288" t="s">
        <v>761</v>
      </c>
      <c r="D1288" t="s">
        <v>500</v>
      </c>
      <c r="E1288">
        <v>1900</v>
      </c>
    </row>
    <row r="1289" spans="3:5" x14ac:dyDescent="0.4">
      <c r="C1289" t="s">
        <v>761</v>
      </c>
      <c r="D1289" t="s">
        <v>501</v>
      </c>
      <c r="E1289">
        <v>600</v>
      </c>
    </row>
    <row r="1290" spans="3:5" x14ac:dyDescent="0.4">
      <c r="C1290" t="s">
        <v>761</v>
      </c>
      <c r="D1290" t="s">
        <v>502</v>
      </c>
      <c r="E1290">
        <v>37100</v>
      </c>
    </row>
    <row r="1291" spans="3:5" x14ac:dyDescent="0.4">
      <c r="C1291" t="s">
        <v>761</v>
      </c>
      <c r="D1291" t="s">
        <v>503</v>
      </c>
      <c r="E1291">
        <v>5100</v>
      </c>
    </row>
    <row r="1292" spans="3:5" x14ac:dyDescent="0.4">
      <c r="C1292" t="s">
        <v>761</v>
      </c>
      <c r="D1292" t="s">
        <v>504</v>
      </c>
      <c r="E1292">
        <v>4800</v>
      </c>
    </row>
    <row r="1293" spans="3:5" x14ac:dyDescent="0.4">
      <c r="C1293" t="s">
        <v>761</v>
      </c>
      <c r="D1293" t="s">
        <v>505</v>
      </c>
      <c r="E1293">
        <v>7500</v>
      </c>
    </row>
    <row r="1294" spans="3:5" x14ac:dyDescent="0.4">
      <c r="C1294" t="s">
        <v>761</v>
      </c>
      <c r="D1294" t="s">
        <v>506</v>
      </c>
      <c r="E1294">
        <v>47700</v>
      </c>
    </row>
    <row r="1295" spans="3:5" x14ac:dyDescent="0.4">
      <c r="C1295" t="s">
        <v>761</v>
      </c>
      <c r="D1295" t="s">
        <v>507</v>
      </c>
      <c r="E1295">
        <v>37600</v>
      </c>
    </row>
    <row r="1296" spans="3:5" x14ac:dyDescent="0.4">
      <c r="C1296" t="s">
        <v>761</v>
      </c>
      <c r="D1296" t="s">
        <v>508</v>
      </c>
      <c r="E1296">
        <v>40400</v>
      </c>
    </row>
    <row r="1297" spans="3:5" x14ac:dyDescent="0.4">
      <c r="C1297" t="s">
        <v>761</v>
      </c>
      <c r="D1297" t="s">
        <v>509</v>
      </c>
      <c r="E1297">
        <v>43900</v>
      </c>
    </row>
    <row r="1298" spans="3:5" x14ac:dyDescent="0.4">
      <c r="C1298" t="s">
        <v>761</v>
      </c>
      <c r="D1298" t="s">
        <v>510</v>
      </c>
      <c r="E1298">
        <v>48500</v>
      </c>
    </row>
    <row r="1299" spans="3:5" x14ac:dyDescent="0.4">
      <c r="C1299" t="s">
        <v>761</v>
      </c>
      <c r="D1299" t="s">
        <v>511</v>
      </c>
      <c r="E1299">
        <v>9400</v>
      </c>
    </row>
    <row r="1300" spans="3:5" x14ac:dyDescent="0.4">
      <c r="C1300" t="s">
        <v>761</v>
      </c>
      <c r="D1300" t="s">
        <v>512</v>
      </c>
      <c r="E1300">
        <v>30900</v>
      </c>
    </row>
    <row r="1301" spans="3:5" x14ac:dyDescent="0.4">
      <c r="C1301" t="s">
        <v>761</v>
      </c>
      <c r="D1301" t="s">
        <v>695</v>
      </c>
      <c r="E1301">
        <v>47800</v>
      </c>
    </row>
    <row r="1302" spans="3:5" x14ac:dyDescent="0.4">
      <c r="C1302" t="s">
        <v>761</v>
      </c>
      <c r="D1302" t="s">
        <v>696</v>
      </c>
      <c r="E1302">
        <v>19500</v>
      </c>
    </row>
    <row r="1303" spans="3:5" x14ac:dyDescent="0.4">
      <c r="C1303" t="s">
        <v>761</v>
      </c>
      <c r="D1303" t="s">
        <v>697</v>
      </c>
      <c r="E1303">
        <v>36800</v>
      </c>
    </row>
    <row r="1304" spans="3:5" x14ac:dyDescent="0.4">
      <c r="C1304" t="s">
        <v>761</v>
      </c>
      <c r="D1304" t="s">
        <v>698</v>
      </c>
      <c r="E1304">
        <v>1600</v>
      </c>
    </row>
    <row r="1305" spans="3:5" x14ac:dyDescent="0.4">
      <c r="C1305" t="s">
        <v>761</v>
      </c>
      <c r="D1305" t="s">
        <v>699</v>
      </c>
      <c r="E1305">
        <v>41500</v>
      </c>
    </row>
    <row r="1306" spans="3:5" x14ac:dyDescent="0.4">
      <c r="C1306" t="s">
        <v>761</v>
      </c>
      <c r="D1306" t="s">
        <v>700</v>
      </c>
      <c r="E1306">
        <v>10200</v>
      </c>
    </row>
    <row r="1307" spans="3:5" x14ac:dyDescent="0.4">
      <c r="C1307" t="s">
        <v>761</v>
      </c>
      <c r="D1307" t="s">
        <v>701</v>
      </c>
      <c r="E1307">
        <v>6000</v>
      </c>
    </row>
    <row r="1308" spans="3:5" x14ac:dyDescent="0.4">
      <c r="C1308" t="s">
        <v>761</v>
      </c>
      <c r="D1308" t="s">
        <v>702</v>
      </c>
      <c r="E1308">
        <v>21000</v>
      </c>
    </row>
    <row r="1309" spans="3:5" x14ac:dyDescent="0.4">
      <c r="C1309" t="s">
        <v>761</v>
      </c>
      <c r="D1309" t="s">
        <v>703</v>
      </c>
      <c r="E1309">
        <v>8000</v>
      </c>
    </row>
    <row r="1310" spans="3:5" x14ac:dyDescent="0.4">
      <c r="C1310" t="s">
        <v>761</v>
      </c>
      <c r="D1310" t="s">
        <v>704</v>
      </c>
      <c r="E1310">
        <v>27100</v>
      </c>
    </row>
    <row r="1311" spans="3:5" x14ac:dyDescent="0.4">
      <c r="C1311" t="s">
        <v>761</v>
      </c>
      <c r="D1311" t="s">
        <v>705</v>
      </c>
      <c r="E1311">
        <v>78500</v>
      </c>
    </row>
    <row r="1312" spans="3:5" x14ac:dyDescent="0.4">
      <c r="C1312" t="s">
        <v>761</v>
      </c>
      <c r="D1312" t="s">
        <v>706</v>
      </c>
      <c r="E1312">
        <v>35800</v>
      </c>
    </row>
    <row r="1313" spans="3:5" x14ac:dyDescent="0.4">
      <c r="C1313" t="s">
        <v>761</v>
      </c>
      <c r="D1313" t="s">
        <v>707</v>
      </c>
      <c r="E1313">
        <v>26000</v>
      </c>
    </row>
    <row r="1314" spans="3:5" x14ac:dyDescent="0.4">
      <c r="C1314" t="s">
        <v>761</v>
      </c>
      <c r="D1314" t="s">
        <v>708</v>
      </c>
      <c r="E1314">
        <v>21100</v>
      </c>
    </row>
    <row r="1315" spans="3:5" x14ac:dyDescent="0.4">
      <c r="C1315" t="s">
        <v>761</v>
      </c>
      <c r="D1315" t="s">
        <v>709</v>
      </c>
      <c r="E1315">
        <v>41200</v>
      </c>
    </row>
    <row r="1316" spans="3:5" x14ac:dyDescent="0.4">
      <c r="C1316" t="s">
        <v>761</v>
      </c>
      <c r="D1316" t="s">
        <v>710</v>
      </c>
      <c r="E1316">
        <v>48000</v>
      </c>
    </row>
    <row r="1317" spans="3:5" x14ac:dyDescent="0.4">
      <c r="C1317" t="s">
        <v>761</v>
      </c>
      <c r="D1317" t="s">
        <v>711</v>
      </c>
      <c r="E1317">
        <v>133400</v>
      </c>
    </row>
    <row r="1318" spans="3:5" x14ac:dyDescent="0.4">
      <c r="C1318" t="s">
        <v>761</v>
      </c>
      <c r="D1318" t="s">
        <v>712</v>
      </c>
      <c r="E1318">
        <v>114600</v>
      </c>
    </row>
    <row r="1319" spans="3:5" x14ac:dyDescent="0.4">
      <c r="C1319" t="s">
        <v>761</v>
      </c>
      <c r="D1319" t="s">
        <v>713</v>
      </c>
      <c r="E1319">
        <v>17900</v>
      </c>
    </row>
    <row r="1320" spans="3:5" x14ac:dyDescent="0.4">
      <c r="C1320" t="s">
        <v>761</v>
      </c>
      <c r="D1320" t="s">
        <v>714</v>
      </c>
      <c r="E1320">
        <v>135000</v>
      </c>
    </row>
    <row r="1321" spans="3:5" x14ac:dyDescent="0.4">
      <c r="C1321" t="s">
        <v>761</v>
      </c>
      <c r="D1321" t="s">
        <v>715</v>
      </c>
      <c r="E1321">
        <v>36600</v>
      </c>
    </row>
    <row r="1322" spans="3:5" x14ac:dyDescent="0.4">
      <c r="C1322" t="s">
        <v>761</v>
      </c>
      <c r="D1322" t="s">
        <v>716</v>
      </c>
      <c r="E1322">
        <v>53700</v>
      </c>
    </row>
    <row r="1323" spans="3:5" x14ac:dyDescent="0.4">
      <c r="C1323" t="s">
        <v>761</v>
      </c>
      <c r="D1323" t="s">
        <v>717</v>
      </c>
      <c r="E1323">
        <v>183300</v>
      </c>
    </row>
    <row r="1324" spans="3:5" x14ac:dyDescent="0.4">
      <c r="C1324" t="s">
        <v>761</v>
      </c>
      <c r="D1324" t="s">
        <v>718</v>
      </c>
      <c r="E1324">
        <v>146300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3314100</v>
      </c>
    </row>
    <row r="1331" spans="3:5" x14ac:dyDescent="0.4">
      <c r="C1331" t="s">
        <v>763</v>
      </c>
      <c r="D1331" t="s">
        <v>513</v>
      </c>
      <c r="E1331">
        <v>1042500</v>
      </c>
    </row>
    <row r="1332" spans="3:5" x14ac:dyDescent="0.4">
      <c r="C1332" t="s">
        <v>763</v>
      </c>
      <c r="D1332" t="s">
        <v>514</v>
      </c>
      <c r="E1332">
        <v>372700</v>
      </c>
    </row>
    <row r="1333" spans="3:5" x14ac:dyDescent="0.4">
      <c r="C1333" t="s">
        <v>763</v>
      </c>
      <c r="D1333" t="s">
        <v>515</v>
      </c>
      <c r="E1333">
        <v>176600</v>
      </c>
    </row>
    <row r="1334" spans="3:5" x14ac:dyDescent="0.4">
      <c r="C1334" t="s">
        <v>763</v>
      </c>
      <c r="D1334" t="s">
        <v>516</v>
      </c>
      <c r="E1334">
        <v>136800</v>
      </c>
    </row>
    <row r="1335" spans="3:5" x14ac:dyDescent="0.4">
      <c r="C1335" t="s">
        <v>763</v>
      </c>
      <c r="D1335" t="s">
        <v>517</v>
      </c>
      <c r="E1335">
        <v>166900</v>
      </c>
    </row>
    <row r="1336" spans="3:5" x14ac:dyDescent="0.4">
      <c r="C1336" t="s">
        <v>763</v>
      </c>
      <c r="D1336" t="s">
        <v>518</v>
      </c>
      <c r="E1336">
        <v>32900</v>
      </c>
    </row>
    <row r="1337" spans="3:5" x14ac:dyDescent="0.4">
      <c r="C1337" t="s">
        <v>763</v>
      </c>
      <c r="D1337" t="s">
        <v>519</v>
      </c>
      <c r="E1337">
        <v>386800</v>
      </c>
    </row>
    <row r="1338" spans="3:5" x14ac:dyDescent="0.4">
      <c r="C1338" t="s">
        <v>763</v>
      </c>
      <c r="D1338" t="s">
        <v>520</v>
      </c>
      <c r="E1338">
        <v>56900</v>
      </c>
    </row>
    <row r="1339" spans="3:5" x14ac:dyDescent="0.4">
      <c r="C1339" t="s">
        <v>763</v>
      </c>
      <c r="D1339" t="s">
        <v>521</v>
      </c>
      <c r="E1339">
        <v>53700</v>
      </c>
    </row>
    <row r="1340" spans="3:5" x14ac:dyDescent="0.4">
      <c r="C1340" t="s">
        <v>763</v>
      </c>
      <c r="D1340" t="s">
        <v>522</v>
      </c>
      <c r="E1340">
        <v>51700</v>
      </c>
    </row>
    <row r="1341" spans="3:5" x14ac:dyDescent="0.4">
      <c r="C1341" t="s">
        <v>763</v>
      </c>
      <c r="D1341" t="s">
        <v>523</v>
      </c>
      <c r="E1341">
        <v>141700</v>
      </c>
    </row>
    <row r="1342" spans="3:5" x14ac:dyDescent="0.4">
      <c r="C1342" t="s">
        <v>763</v>
      </c>
      <c r="D1342" t="s">
        <v>524</v>
      </c>
      <c r="E1342">
        <v>70900</v>
      </c>
    </row>
    <row r="1343" spans="3:5" x14ac:dyDescent="0.4">
      <c r="C1343" t="s">
        <v>763</v>
      </c>
      <c r="D1343" t="s">
        <v>525</v>
      </c>
      <c r="E1343">
        <v>64600</v>
      </c>
    </row>
    <row r="1344" spans="3:5" x14ac:dyDescent="0.4">
      <c r="C1344" t="s">
        <v>763</v>
      </c>
      <c r="D1344" t="s">
        <v>526</v>
      </c>
      <c r="E1344">
        <v>68100</v>
      </c>
    </row>
    <row r="1345" spans="3:5" x14ac:dyDescent="0.4">
      <c r="C1345" t="s">
        <v>763</v>
      </c>
      <c r="D1345" t="s">
        <v>527</v>
      </c>
      <c r="E1345">
        <v>126600</v>
      </c>
    </row>
    <row r="1346" spans="3:5" x14ac:dyDescent="0.4">
      <c r="C1346" t="s">
        <v>763</v>
      </c>
      <c r="D1346" t="s">
        <v>528</v>
      </c>
      <c r="E1346">
        <v>76300</v>
      </c>
    </row>
    <row r="1347" spans="3:5" x14ac:dyDescent="0.4">
      <c r="C1347" t="s">
        <v>763</v>
      </c>
      <c r="D1347" t="s">
        <v>529</v>
      </c>
      <c r="E1347">
        <v>28300</v>
      </c>
    </row>
    <row r="1348" spans="3:5" x14ac:dyDescent="0.4">
      <c r="C1348" t="s">
        <v>763</v>
      </c>
      <c r="D1348" t="s">
        <v>530</v>
      </c>
      <c r="E1348">
        <v>153300</v>
      </c>
    </row>
    <row r="1349" spans="3:5" x14ac:dyDescent="0.4">
      <c r="C1349" t="s">
        <v>763</v>
      </c>
      <c r="D1349" t="s">
        <v>531</v>
      </c>
      <c r="E1349">
        <v>105000</v>
      </c>
    </row>
    <row r="1350" spans="3:5" x14ac:dyDescent="0.4">
      <c r="C1350" t="s">
        <v>763</v>
      </c>
      <c r="D1350" t="s">
        <v>532</v>
      </c>
      <c r="E1350">
        <v>96300</v>
      </c>
    </row>
    <row r="1351" spans="3:5" x14ac:dyDescent="0.4">
      <c r="C1351" t="s">
        <v>763</v>
      </c>
      <c r="D1351" t="s">
        <v>533</v>
      </c>
      <c r="E1351">
        <v>38200</v>
      </c>
    </row>
    <row r="1352" spans="3:5" x14ac:dyDescent="0.4">
      <c r="C1352" t="s">
        <v>763</v>
      </c>
      <c r="D1352" t="s">
        <v>534</v>
      </c>
      <c r="E1352">
        <v>59900</v>
      </c>
    </row>
    <row r="1353" spans="3:5" x14ac:dyDescent="0.4">
      <c r="C1353" t="s">
        <v>763</v>
      </c>
      <c r="D1353" t="s">
        <v>535</v>
      </c>
      <c r="E1353">
        <v>30600</v>
      </c>
    </row>
    <row r="1354" spans="3:5" x14ac:dyDescent="0.4">
      <c r="C1354" t="s">
        <v>763</v>
      </c>
      <c r="D1354" t="s">
        <v>536</v>
      </c>
      <c r="E1354">
        <v>50000</v>
      </c>
    </row>
    <row r="1355" spans="3:5" x14ac:dyDescent="0.4">
      <c r="C1355" t="s">
        <v>763</v>
      </c>
      <c r="D1355" t="s">
        <v>537</v>
      </c>
      <c r="E1355">
        <v>23200</v>
      </c>
    </row>
    <row r="1356" spans="3:5" x14ac:dyDescent="0.4">
      <c r="C1356" t="s">
        <v>763</v>
      </c>
      <c r="D1356" t="s">
        <v>538</v>
      </c>
      <c r="E1356">
        <v>31100</v>
      </c>
    </row>
    <row r="1357" spans="3:5" x14ac:dyDescent="0.4">
      <c r="C1357" t="s">
        <v>763</v>
      </c>
      <c r="D1357" t="s">
        <v>539</v>
      </c>
      <c r="E1357">
        <v>46000</v>
      </c>
    </row>
    <row r="1358" spans="3:5" x14ac:dyDescent="0.4">
      <c r="C1358" t="s">
        <v>763</v>
      </c>
      <c r="D1358" t="s">
        <v>540</v>
      </c>
      <c r="E1358">
        <v>10300</v>
      </c>
    </row>
    <row r="1359" spans="3:5" x14ac:dyDescent="0.4">
      <c r="C1359" t="s">
        <v>763</v>
      </c>
      <c r="D1359" t="s">
        <v>541</v>
      </c>
      <c r="E1359">
        <v>16500</v>
      </c>
    </row>
    <row r="1360" spans="3:5" x14ac:dyDescent="0.4">
      <c r="C1360" t="s">
        <v>763</v>
      </c>
      <c r="D1360" t="s">
        <v>542</v>
      </c>
      <c r="E1360">
        <v>40700</v>
      </c>
    </row>
    <row r="1361" spans="3:5" x14ac:dyDescent="0.4">
      <c r="C1361" t="s">
        <v>763</v>
      </c>
      <c r="D1361" t="s">
        <v>543</v>
      </c>
      <c r="E1361">
        <v>112900</v>
      </c>
    </row>
    <row r="1362" spans="3:5" x14ac:dyDescent="0.4">
      <c r="C1362" t="s">
        <v>763</v>
      </c>
      <c r="D1362" t="s">
        <v>544</v>
      </c>
      <c r="E1362">
        <v>56800</v>
      </c>
    </row>
    <row r="1363" spans="3:5" x14ac:dyDescent="0.4">
      <c r="C1363" t="s">
        <v>763</v>
      </c>
      <c r="D1363" t="s">
        <v>545</v>
      </c>
      <c r="E1363">
        <v>5700</v>
      </c>
    </row>
    <row r="1364" spans="3:5" x14ac:dyDescent="0.4">
      <c r="C1364" t="s">
        <v>763</v>
      </c>
      <c r="D1364" t="s">
        <v>546</v>
      </c>
      <c r="E1364">
        <v>115300</v>
      </c>
    </row>
    <row r="1365" spans="3:5" x14ac:dyDescent="0.4">
      <c r="C1365" t="s">
        <v>763</v>
      </c>
      <c r="D1365" t="s">
        <v>547</v>
      </c>
      <c r="E1365">
        <v>44200</v>
      </c>
    </row>
    <row r="1366" spans="3:5" x14ac:dyDescent="0.4">
      <c r="C1366" t="s">
        <v>763</v>
      </c>
      <c r="D1366" t="s">
        <v>548</v>
      </c>
      <c r="E1366">
        <v>38800</v>
      </c>
    </row>
    <row r="1367" spans="3:5" x14ac:dyDescent="0.4">
      <c r="C1367" t="s">
        <v>763</v>
      </c>
      <c r="D1367" t="s">
        <v>549</v>
      </c>
      <c r="E1367">
        <v>65100</v>
      </c>
    </row>
    <row r="1368" spans="3:5" x14ac:dyDescent="0.4">
      <c r="C1368" t="s">
        <v>763</v>
      </c>
      <c r="D1368" t="s">
        <v>550</v>
      </c>
      <c r="E1368">
        <v>13800</v>
      </c>
    </row>
    <row r="1369" spans="3:5" x14ac:dyDescent="0.4">
      <c r="C1369" t="s">
        <v>763</v>
      </c>
      <c r="D1369" t="s">
        <v>551</v>
      </c>
      <c r="E1369">
        <v>23900</v>
      </c>
    </row>
    <row r="1370" spans="3:5" x14ac:dyDescent="0.4">
      <c r="C1370" t="s">
        <v>763</v>
      </c>
      <c r="D1370" t="s">
        <v>552</v>
      </c>
      <c r="E1370">
        <v>34600</v>
      </c>
    </row>
    <row r="1371" spans="3:5" x14ac:dyDescent="0.4">
      <c r="C1371" t="s">
        <v>763</v>
      </c>
      <c r="D1371" t="s">
        <v>553</v>
      </c>
      <c r="E1371">
        <v>19600</v>
      </c>
    </row>
    <row r="1372" spans="3:5" x14ac:dyDescent="0.4">
      <c r="C1372" t="s">
        <v>763</v>
      </c>
      <c r="D1372" t="s">
        <v>554</v>
      </c>
      <c r="E1372">
        <v>21900</v>
      </c>
    </row>
    <row r="1373" spans="3:5" x14ac:dyDescent="0.4">
      <c r="C1373" t="s">
        <v>763</v>
      </c>
      <c r="D1373" t="s">
        <v>555</v>
      </c>
      <c r="E1373">
        <v>80100</v>
      </c>
    </row>
    <row r="1374" spans="3:5" x14ac:dyDescent="0.4">
      <c r="C1374" t="s">
        <v>763</v>
      </c>
      <c r="D1374" t="s">
        <v>556</v>
      </c>
      <c r="E1374">
        <v>37000</v>
      </c>
    </row>
    <row r="1375" spans="3:5" x14ac:dyDescent="0.4">
      <c r="C1375" t="s">
        <v>763</v>
      </c>
      <c r="D1375" t="s">
        <v>557</v>
      </c>
      <c r="E1375">
        <v>47400</v>
      </c>
    </row>
    <row r="1376" spans="3:5" x14ac:dyDescent="0.4">
      <c r="C1376" t="s">
        <v>763</v>
      </c>
      <c r="D1376" t="s">
        <v>558</v>
      </c>
      <c r="E1376">
        <v>18000</v>
      </c>
    </row>
    <row r="1377" spans="3:5" x14ac:dyDescent="0.4">
      <c r="C1377" t="s">
        <v>763</v>
      </c>
      <c r="D1377" t="s">
        <v>559</v>
      </c>
      <c r="E1377">
        <v>72200</v>
      </c>
    </row>
    <row r="1378" spans="3:5" x14ac:dyDescent="0.4">
      <c r="C1378" t="s">
        <v>763</v>
      </c>
      <c r="D1378" t="s">
        <v>560</v>
      </c>
      <c r="E1378">
        <v>18000</v>
      </c>
    </row>
    <row r="1379" spans="3:5" x14ac:dyDescent="0.4">
      <c r="C1379" t="s">
        <v>763</v>
      </c>
      <c r="D1379" t="s">
        <v>561</v>
      </c>
      <c r="E1379">
        <v>38600</v>
      </c>
    </row>
    <row r="1380" spans="3:5" x14ac:dyDescent="0.4">
      <c r="C1380" t="s">
        <v>763</v>
      </c>
      <c r="D1380" t="s">
        <v>562</v>
      </c>
      <c r="E1380">
        <v>29500</v>
      </c>
    </row>
    <row r="1381" spans="3:5" x14ac:dyDescent="0.4">
      <c r="C1381" t="s">
        <v>763</v>
      </c>
      <c r="D1381" t="s">
        <v>563</v>
      </c>
      <c r="E1381">
        <v>24000</v>
      </c>
    </row>
    <row r="1382" spans="3:5" x14ac:dyDescent="0.4">
      <c r="C1382" t="s">
        <v>763</v>
      </c>
      <c r="D1382" t="s">
        <v>564</v>
      </c>
      <c r="E1382">
        <v>11700</v>
      </c>
    </row>
    <row r="1383" spans="3:5" x14ac:dyDescent="0.4">
      <c r="C1383" t="s">
        <v>763</v>
      </c>
      <c r="D1383" t="s">
        <v>565</v>
      </c>
      <c r="E1383">
        <v>10900</v>
      </c>
    </row>
    <row r="1384" spans="3:5" x14ac:dyDescent="0.4">
      <c r="C1384" t="s">
        <v>763</v>
      </c>
      <c r="D1384" t="s">
        <v>566</v>
      </c>
      <c r="E1384">
        <v>41500</v>
      </c>
    </row>
    <row r="1385" spans="3:5" x14ac:dyDescent="0.4">
      <c r="C1385" t="s">
        <v>763</v>
      </c>
      <c r="D1385" t="s">
        <v>567</v>
      </c>
      <c r="E1385">
        <v>31200</v>
      </c>
    </row>
    <row r="1386" spans="3:5" x14ac:dyDescent="0.4">
      <c r="C1386" t="s">
        <v>763</v>
      </c>
      <c r="D1386" t="s">
        <v>568</v>
      </c>
      <c r="E1386">
        <v>26800</v>
      </c>
    </row>
    <row r="1387" spans="3:5" x14ac:dyDescent="0.4">
      <c r="C1387" t="s">
        <v>763</v>
      </c>
      <c r="D1387" t="s">
        <v>569</v>
      </c>
      <c r="E1387">
        <v>13400</v>
      </c>
    </row>
    <row r="1388" spans="3:5" x14ac:dyDescent="0.4">
      <c r="C1388" t="s">
        <v>763</v>
      </c>
      <c r="D1388" t="s">
        <v>570</v>
      </c>
      <c r="E1388">
        <v>13900</v>
      </c>
    </row>
    <row r="1389" spans="3:5" x14ac:dyDescent="0.4">
      <c r="C1389" t="s">
        <v>763</v>
      </c>
      <c r="D1389" t="s">
        <v>571</v>
      </c>
      <c r="E1389">
        <v>80600</v>
      </c>
    </row>
    <row r="1390" spans="3:5" x14ac:dyDescent="0.4">
      <c r="C1390" t="s">
        <v>763</v>
      </c>
      <c r="D1390" t="s">
        <v>572</v>
      </c>
      <c r="E1390">
        <v>49500</v>
      </c>
    </row>
    <row r="1391" spans="3:5" x14ac:dyDescent="0.4">
      <c r="C1391" t="s">
        <v>763</v>
      </c>
      <c r="D1391" t="s">
        <v>573</v>
      </c>
      <c r="E1391">
        <v>62000</v>
      </c>
    </row>
    <row r="1392" spans="3:5" x14ac:dyDescent="0.4">
      <c r="C1392" t="s">
        <v>763</v>
      </c>
      <c r="D1392" t="s">
        <v>574</v>
      </c>
      <c r="E1392">
        <v>8500</v>
      </c>
    </row>
    <row r="1393" spans="3:5" x14ac:dyDescent="0.4">
      <c r="C1393" t="s">
        <v>763</v>
      </c>
      <c r="D1393" t="s">
        <v>575</v>
      </c>
      <c r="E1393">
        <v>40400</v>
      </c>
    </row>
    <row r="1394" spans="3:5" x14ac:dyDescent="0.4">
      <c r="C1394" t="s">
        <v>763</v>
      </c>
      <c r="D1394" t="s">
        <v>576</v>
      </c>
      <c r="E1394">
        <v>21600</v>
      </c>
    </row>
    <row r="1395" spans="3:5" x14ac:dyDescent="0.4">
      <c r="C1395" t="s">
        <v>763</v>
      </c>
      <c r="D1395" t="s">
        <v>577</v>
      </c>
      <c r="E1395">
        <v>10800</v>
      </c>
    </row>
    <row r="1396" spans="3:5" x14ac:dyDescent="0.4">
      <c r="C1396" t="s">
        <v>763</v>
      </c>
      <c r="D1396" t="s">
        <v>578</v>
      </c>
      <c r="E1396">
        <v>36400</v>
      </c>
    </row>
    <row r="1397" spans="3:5" x14ac:dyDescent="0.4">
      <c r="C1397" t="s">
        <v>763</v>
      </c>
      <c r="D1397" t="s">
        <v>579</v>
      </c>
      <c r="E1397">
        <v>33900</v>
      </c>
    </row>
    <row r="1398" spans="3:5" x14ac:dyDescent="0.4">
      <c r="C1398" t="s">
        <v>763</v>
      </c>
      <c r="D1398" t="s">
        <v>580</v>
      </c>
      <c r="E1398">
        <v>34200</v>
      </c>
    </row>
    <row r="1399" spans="3:5" x14ac:dyDescent="0.4">
      <c r="C1399" t="s">
        <v>763</v>
      </c>
      <c r="D1399" t="s">
        <v>581</v>
      </c>
      <c r="E1399">
        <v>31500</v>
      </c>
    </row>
    <row r="1400" spans="3:5" x14ac:dyDescent="0.4">
      <c r="C1400" t="s">
        <v>763</v>
      </c>
      <c r="D1400" t="s">
        <v>582</v>
      </c>
      <c r="E1400">
        <v>29400</v>
      </c>
    </row>
    <row r="1401" spans="3:5" x14ac:dyDescent="0.4">
      <c r="C1401" t="s">
        <v>763</v>
      </c>
      <c r="D1401" t="s">
        <v>583</v>
      </c>
      <c r="E1401">
        <v>21500</v>
      </c>
    </row>
    <row r="1402" spans="3:5" x14ac:dyDescent="0.4">
      <c r="C1402" t="s">
        <v>763</v>
      </c>
      <c r="D1402" t="s">
        <v>584</v>
      </c>
      <c r="E1402">
        <v>58700</v>
      </c>
    </row>
    <row r="1403" spans="3:5" x14ac:dyDescent="0.4">
      <c r="C1403" t="s">
        <v>763</v>
      </c>
      <c r="D1403" t="s">
        <v>585</v>
      </c>
      <c r="E1403">
        <v>148900</v>
      </c>
    </row>
    <row r="1404" spans="3:5" x14ac:dyDescent="0.4">
      <c r="C1404" t="s">
        <v>763</v>
      </c>
      <c r="D1404" t="s">
        <v>586</v>
      </c>
      <c r="E1404">
        <v>46300</v>
      </c>
    </row>
    <row r="1405" spans="3:5" x14ac:dyDescent="0.4">
      <c r="C1405" t="s">
        <v>763</v>
      </c>
      <c r="D1405" t="s">
        <v>587</v>
      </c>
      <c r="E1405">
        <v>47700</v>
      </c>
    </row>
    <row r="1406" spans="3:5" x14ac:dyDescent="0.4">
      <c r="C1406" t="s">
        <v>763</v>
      </c>
      <c r="D1406" t="s">
        <v>588</v>
      </c>
      <c r="E1406">
        <v>25100</v>
      </c>
    </row>
    <row r="1407" spans="3:5" x14ac:dyDescent="0.4">
      <c r="C1407" t="s">
        <v>763</v>
      </c>
      <c r="D1407" t="s">
        <v>589</v>
      </c>
      <c r="E1407">
        <v>11600</v>
      </c>
    </row>
    <row r="1408" spans="3:5" x14ac:dyDescent="0.4">
      <c r="C1408" t="s">
        <v>763</v>
      </c>
      <c r="D1408" t="s">
        <v>590</v>
      </c>
      <c r="E1408">
        <v>24900</v>
      </c>
    </row>
    <row r="1409" spans="3:5" x14ac:dyDescent="0.4">
      <c r="C1409" t="s">
        <v>763</v>
      </c>
      <c r="D1409" t="s">
        <v>591</v>
      </c>
      <c r="E1409">
        <v>37100</v>
      </c>
    </row>
    <row r="1410" spans="3:5" x14ac:dyDescent="0.4">
      <c r="C1410" t="s">
        <v>763</v>
      </c>
      <c r="D1410" t="s">
        <v>592</v>
      </c>
      <c r="E1410">
        <v>2700</v>
      </c>
    </row>
    <row r="1411" spans="3:5" x14ac:dyDescent="0.4">
      <c r="C1411" t="s">
        <v>763</v>
      </c>
      <c r="D1411" t="s">
        <v>593</v>
      </c>
      <c r="E1411">
        <v>10400</v>
      </c>
    </row>
    <row r="1412" spans="3:5" x14ac:dyDescent="0.4">
      <c r="C1412" t="s">
        <v>763</v>
      </c>
      <c r="D1412" t="s">
        <v>594</v>
      </c>
      <c r="E1412">
        <v>21300</v>
      </c>
    </row>
    <row r="1413" spans="3:5" x14ac:dyDescent="0.4">
      <c r="C1413" t="s">
        <v>763</v>
      </c>
      <c r="D1413" t="s">
        <v>595</v>
      </c>
      <c r="E1413">
        <v>44700</v>
      </c>
    </row>
    <row r="1414" spans="3:5" x14ac:dyDescent="0.4">
      <c r="C1414" t="s">
        <v>763</v>
      </c>
      <c r="D1414" t="s">
        <v>596</v>
      </c>
      <c r="E1414">
        <v>11300</v>
      </c>
    </row>
    <row r="1415" spans="3:5" x14ac:dyDescent="0.4">
      <c r="C1415" t="s">
        <v>763</v>
      </c>
      <c r="D1415" t="s">
        <v>597</v>
      </c>
      <c r="E1415">
        <v>7700</v>
      </c>
    </row>
    <row r="1416" spans="3:5" x14ac:dyDescent="0.4">
      <c r="C1416" t="s">
        <v>763</v>
      </c>
      <c r="D1416" t="s">
        <v>598</v>
      </c>
      <c r="E1416">
        <v>15300</v>
      </c>
    </row>
    <row r="1417" spans="3:5" x14ac:dyDescent="0.4">
      <c r="C1417" t="s">
        <v>763</v>
      </c>
      <c r="D1417" t="s">
        <v>599</v>
      </c>
      <c r="E1417">
        <v>13400</v>
      </c>
    </row>
    <row r="1418" spans="3:5" x14ac:dyDescent="0.4">
      <c r="C1418" t="s">
        <v>763</v>
      </c>
      <c r="D1418" t="s">
        <v>600</v>
      </c>
      <c r="E1418">
        <v>105100</v>
      </c>
    </row>
    <row r="1419" spans="3:5" x14ac:dyDescent="0.4">
      <c r="C1419" t="s">
        <v>763</v>
      </c>
      <c r="D1419" t="s">
        <v>601</v>
      </c>
      <c r="E1419">
        <v>66500</v>
      </c>
    </row>
    <row r="1420" spans="3:5" x14ac:dyDescent="0.4">
      <c r="C1420" t="s">
        <v>763</v>
      </c>
      <c r="D1420" t="s">
        <v>602</v>
      </c>
      <c r="E1420">
        <v>28100</v>
      </c>
    </row>
    <row r="1421" spans="3:5" x14ac:dyDescent="0.4">
      <c r="C1421" t="s">
        <v>763</v>
      </c>
      <c r="D1421" t="s">
        <v>603</v>
      </c>
      <c r="E1421">
        <v>7900</v>
      </c>
    </row>
    <row r="1422" spans="3:5" x14ac:dyDescent="0.4">
      <c r="C1422" t="s">
        <v>763</v>
      </c>
      <c r="D1422" t="s">
        <v>604</v>
      </c>
      <c r="E1422">
        <v>14700</v>
      </c>
    </row>
    <row r="1423" spans="3:5" x14ac:dyDescent="0.4">
      <c r="C1423" t="s">
        <v>763</v>
      </c>
      <c r="D1423" t="s">
        <v>605</v>
      </c>
      <c r="E1423">
        <v>32700</v>
      </c>
    </row>
    <row r="1424" spans="3:5" x14ac:dyDescent="0.4">
      <c r="C1424" t="s">
        <v>763</v>
      </c>
      <c r="D1424" t="s">
        <v>606</v>
      </c>
      <c r="E1424">
        <v>20300</v>
      </c>
    </row>
    <row r="1425" spans="3:5" x14ac:dyDescent="0.4">
      <c r="C1425" t="s">
        <v>763</v>
      </c>
      <c r="D1425" t="s">
        <v>607</v>
      </c>
      <c r="E1425">
        <v>7400</v>
      </c>
    </row>
    <row r="1426" spans="3:5" x14ac:dyDescent="0.4">
      <c r="C1426" t="s">
        <v>763</v>
      </c>
      <c r="D1426" t="s">
        <v>608</v>
      </c>
      <c r="E1426">
        <v>18600</v>
      </c>
    </row>
    <row r="1427" spans="3:5" x14ac:dyDescent="0.4">
      <c r="C1427" t="s">
        <v>763</v>
      </c>
      <c r="D1427" t="s">
        <v>609</v>
      </c>
      <c r="E1427">
        <v>11900</v>
      </c>
    </row>
    <row r="1428" spans="3:5" x14ac:dyDescent="0.4">
      <c r="C1428" t="s">
        <v>763</v>
      </c>
      <c r="D1428" t="s">
        <v>610</v>
      </c>
      <c r="E1428">
        <v>3900</v>
      </c>
    </row>
    <row r="1429" spans="3:5" x14ac:dyDescent="0.4">
      <c r="C1429" t="s">
        <v>763</v>
      </c>
      <c r="D1429" t="s">
        <v>611</v>
      </c>
      <c r="E1429">
        <v>40000</v>
      </c>
    </row>
    <row r="1430" spans="3:5" x14ac:dyDescent="0.4">
      <c r="C1430" t="s">
        <v>763</v>
      </c>
      <c r="D1430" t="s">
        <v>612</v>
      </c>
      <c r="E1430">
        <v>5200</v>
      </c>
    </row>
    <row r="1431" spans="3:5" x14ac:dyDescent="0.4">
      <c r="C1431" t="s">
        <v>763</v>
      </c>
      <c r="D1431" t="s">
        <v>613</v>
      </c>
      <c r="E1431">
        <v>12300</v>
      </c>
    </row>
    <row r="1432" spans="3:5" x14ac:dyDescent="0.4">
      <c r="C1432" t="s">
        <v>763</v>
      </c>
      <c r="D1432" t="s">
        <v>614</v>
      </c>
      <c r="E1432">
        <v>29300</v>
      </c>
    </row>
    <row r="1433" spans="3:5" x14ac:dyDescent="0.4">
      <c r="C1433" t="s">
        <v>763</v>
      </c>
      <c r="D1433" t="s">
        <v>615</v>
      </c>
      <c r="E1433">
        <v>600</v>
      </c>
    </row>
    <row r="1434" spans="3:5" x14ac:dyDescent="0.4">
      <c r="C1434" t="s">
        <v>763</v>
      </c>
      <c r="D1434" t="s">
        <v>616</v>
      </c>
      <c r="E1434">
        <v>11000</v>
      </c>
    </row>
    <row r="1435" spans="3:5" x14ac:dyDescent="0.4">
      <c r="C1435" t="s">
        <v>763</v>
      </c>
      <c r="D1435" t="s">
        <v>617</v>
      </c>
      <c r="E1435">
        <v>3700</v>
      </c>
    </row>
    <row r="1436" spans="3:5" x14ac:dyDescent="0.4">
      <c r="C1436" t="s">
        <v>763</v>
      </c>
      <c r="D1436" t="s">
        <v>618</v>
      </c>
      <c r="E1436">
        <v>5600</v>
      </c>
    </row>
    <row r="1437" spans="3:5" x14ac:dyDescent="0.4">
      <c r="C1437" t="s">
        <v>763</v>
      </c>
      <c r="D1437" t="s">
        <v>619</v>
      </c>
      <c r="E1437">
        <v>40200</v>
      </c>
    </row>
    <row r="1438" spans="3:5" x14ac:dyDescent="0.4">
      <c r="C1438" t="s">
        <v>763</v>
      </c>
      <c r="D1438" t="s">
        <v>620</v>
      </c>
      <c r="E1438">
        <v>28700</v>
      </c>
    </row>
    <row r="1439" spans="3:5" x14ac:dyDescent="0.4">
      <c r="C1439" t="s">
        <v>763</v>
      </c>
      <c r="D1439" t="s">
        <v>621</v>
      </c>
      <c r="E1439">
        <v>25100</v>
      </c>
    </row>
    <row r="1440" spans="3:5" x14ac:dyDescent="0.4">
      <c r="C1440" t="s">
        <v>763</v>
      </c>
      <c r="D1440" t="s">
        <v>622</v>
      </c>
      <c r="E1440">
        <v>1700</v>
      </c>
    </row>
    <row r="1441" spans="3:5" x14ac:dyDescent="0.4">
      <c r="C1441" t="s">
        <v>763</v>
      </c>
      <c r="D1441" t="s">
        <v>623</v>
      </c>
      <c r="E1441">
        <v>15000</v>
      </c>
    </row>
    <row r="1442" spans="3:5" x14ac:dyDescent="0.4">
      <c r="C1442" t="s">
        <v>763</v>
      </c>
      <c r="D1442" t="s">
        <v>624</v>
      </c>
      <c r="E1442">
        <v>10500</v>
      </c>
    </row>
    <row r="1443" spans="3:5" x14ac:dyDescent="0.4">
      <c r="C1443" t="s">
        <v>763</v>
      </c>
      <c r="D1443" t="s">
        <v>625</v>
      </c>
      <c r="E1443">
        <v>24000</v>
      </c>
    </row>
    <row r="1444" spans="3:5" x14ac:dyDescent="0.4">
      <c r="C1444" t="s">
        <v>763</v>
      </c>
      <c r="D1444" t="s">
        <v>626</v>
      </c>
      <c r="E1444">
        <v>45100</v>
      </c>
    </row>
    <row r="1445" spans="3:5" x14ac:dyDescent="0.4">
      <c r="C1445" t="s">
        <v>763</v>
      </c>
      <c r="D1445" t="s">
        <v>627</v>
      </c>
      <c r="E1445">
        <v>25000</v>
      </c>
    </row>
    <row r="1446" spans="3:5" x14ac:dyDescent="0.4">
      <c r="C1446" t="s">
        <v>763</v>
      </c>
      <c r="D1446" t="s">
        <v>628</v>
      </c>
      <c r="E1446">
        <v>17500</v>
      </c>
    </row>
    <row r="1447" spans="3:5" x14ac:dyDescent="0.4">
      <c r="C1447" t="s">
        <v>763</v>
      </c>
      <c r="D1447" t="s">
        <v>629</v>
      </c>
      <c r="E1447">
        <v>35600</v>
      </c>
    </row>
    <row r="1448" spans="3:5" x14ac:dyDescent="0.4">
      <c r="C1448" t="s">
        <v>763</v>
      </c>
      <c r="D1448" t="s">
        <v>630</v>
      </c>
      <c r="E1448">
        <v>81400</v>
      </c>
    </row>
    <row r="1449" spans="3:5" x14ac:dyDescent="0.4">
      <c r="C1449" t="s">
        <v>763</v>
      </c>
      <c r="D1449" t="s">
        <v>631</v>
      </c>
      <c r="E1449">
        <v>11000</v>
      </c>
    </row>
    <row r="1450" spans="3:5" x14ac:dyDescent="0.4">
      <c r="C1450" t="s">
        <v>763</v>
      </c>
      <c r="D1450" t="s">
        <v>632</v>
      </c>
      <c r="E1450">
        <v>15500</v>
      </c>
    </row>
    <row r="1451" spans="3:5" x14ac:dyDescent="0.4">
      <c r="C1451" t="s">
        <v>763</v>
      </c>
      <c r="D1451" t="s">
        <v>633</v>
      </c>
      <c r="E1451">
        <v>62800</v>
      </c>
    </row>
    <row r="1452" spans="3:5" x14ac:dyDescent="0.4">
      <c r="C1452" t="s">
        <v>763</v>
      </c>
      <c r="D1452" t="s">
        <v>634</v>
      </c>
      <c r="E1452">
        <v>2000</v>
      </c>
    </row>
    <row r="1453" spans="3:5" x14ac:dyDescent="0.4">
      <c r="C1453" t="s">
        <v>763</v>
      </c>
      <c r="D1453" t="s">
        <v>635</v>
      </c>
      <c r="E1453">
        <v>15600</v>
      </c>
    </row>
    <row r="1454" spans="3:5" x14ac:dyDescent="0.4">
      <c r="C1454" t="s">
        <v>763</v>
      </c>
      <c r="D1454" t="s">
        <v>636</v>
      </c>
      <c r="E1454">
        <v>9500</v>
      </c>
    </row>
    <row r="1455" spans="3:5" x14ac:dyDescent="0.4">
      <c r="C1455" t="s">
        <v>763</v>
      </c>
      <c r="D1455" t="s">
        <v>637</v>
      </c>
      <c r="E1455">
        <v>12500</v>
      </c>
    </row>
    <row r="1456" spans="3:5" x14ac:dyDescent="0.4">
      <c r="C1456" t="s">
        <v>763</v>
      </c>
      <c r="D1456" t="s">
        <v>638</v>
      </c>
      <c r="E1456">
        <v>9600</v>
      </c>
    </row>
    <row r="1457" spans="3:5" x14ac:dyDescent="0.4">
      <c r="C1457" t="s">
        <v>763</v>
      </c>
      <c r="D1457" t="s">
        <v>639</v>
      </c>
      <c r="E1457">
        <v>20200</v>
      </c>
    </row>
    <row r="1458" spans="3:5" x14ac:dyDescent="0.4">
      <c r="C1458" t="s">
        <v>763</v>
      </c>
      <c r="D1458" t="s">
        <v>640</v>
      </c>
      <c r="E1458">
        <v>15400</v>
      </c>
    </row>
    <row r="1459" spans="3:5" x14ac:dyDescent="0.4">
      <c r="C1459" t="s">
        <v>763</v>
      </c>
      <c r="D1459" t="s">
        <v>641</v>
      </c>
      <c r="E1459">
        <v>1800</v>
      </c>
    </row>
    <row r="1460" spans="3:5" x14ac:dyDescent="0.4">
      <c r="C1460" t="s">
        <v>763</v>
      </c>
      <c r="D1460" t="s">
        <v>642</v>
      </c>
      <c r="E1460">
        <v>19100</v>
      </c>
    </row>
    <row r="1461" spans="3:5" x14ac:dyDescent="0.4">
      <c r="C1461" t="s">
        <v>763</v>
      </c>
      <c r="D1461" t="s">
        <v>643</v>
      </c>
      <c r="E1461">
        <v>5100</v>
      </c>
    </row>
    <row r="1462" spans="3:5" x14ac:dyDescent="0.4">
      <c r="C1462" t="s">
        <v>763</v>
      </c>
      <c r="D1462" t="s">
        <v>644</v>
      </c>
      <c r="E1462">
        <v>1900</v>
      </c>
    </row>
    <row r="1463" spans="3:5" x14ac:dyDescent="0.4">
      <c r="C1463" t="s">
        <v>763</v>
      </c>
      <c r="D1463" t="s">
        <v>645</v>
      </c>
      <c r="E1463">
        <v>12300</v>
      </c>
    </row>
    <row r="1464" spans="3:5" x14ac:dyDescent="0.4">
      <c r="C1464" t="s">
        <v>763</v>
      </c>
      <c r="D1464" t="s">
        <v>646</v>
      </c>
      <c r="E1464">
        <v>4900</v>
      </c>
    </row>
    <row r="1465" spans="3:5" x14ac:dyDescent="0.4">
      <c r="C1465" t="s">
        <v>763</v>
      </c>
      <c r="D1465" t="s">
        <v>647</v>
      </c>
      <c r="E1465">
        <v>5200</v>
      </c>
    </row>
    <row r="1466" spans="3:5" x14ac:dyDescent="0.4">
      <c r="C1466" t="s">
        <v>763</v>
      </c>
      <c r="D1466" t="s">
        <v>648</v>
      </c>
      <c r="E1466">
        <v>31500</v>
      </c>
    </row>
    <row r="1467" spans="3:5" x14ac:dyDescent="0.4">
      <c r="C1467" t="s">
        <v>763</v>
      </c>
      <c r="D1467" t="s">
        <v>649</v>
      </c>
      <c r="E1467">
        <v>1400</v>
      </c>
    </row>
    <row r="1468" spans="3:5" x14ac:dyDescent="0.4">
      <c r="C1468" t="s">
        <v>763</v>
      </c>
      <c r="D1468" t="s">
        <v>650</v>
      </c>
      <c r="E1468">
        <v>1900</v>
      </c>
    </row>
    <row r="1469" spans="3:5" x14ac:dyDescent="0.4">
      <c r="C1469" t="s">
        <v>763</v>
      </c>
      <c r="D1469" t="s">
        <v>651</v>
      </c>
      <c r="E1469">
        <v>34700</v>
      </c>
    </row>
    <row r="1470" spans="3:5" x14ac:dyDescent="0.4">
      <c r="C1470" t="s">
        <v>763</v>
      </c>
      <c r="D1470" t="s">
        <v>652</v>
      </c>
      <c r="E1470">
        <v>50900</v>
      </c>
    </row>
    <row r="1471" spans="3:5" x14ac:dyDescent="0.4">
      <c r="C1471" t="s">
        <v>763</v>
      </c>
      <c r="D1471" t="s">
        <v>653</v>
      </c>
      <c r="E1471">
        <v>149500</v>
      </c>
    </row>
    <row r="1472" spans="3:5" x14ac:dyDescent="0.4">
      <c r="C1472" t="s">
        <v>763</v>
      </c>
      <c r="D1472" t="s">
        <v>654</v>
      </c>
      <c r="E1472">
        <v>39400</v>
      </c>
    </row>
    <row r="1473" spans="3:5" x14ac:dyDescent="0.4">
      <c r="C1473" t="s">
        <v>763</v>
      </c>
      <c r="D1473" t="s">
        <v>655</v>
      </c>
      <c r="E1473">
        <v>111000</v>
      </c>
    </row>
    <row r="1474" spans="3:5" x14ac:dyDescent="0.4">
      <c r="C1474" t="s">
        <v>763</v>
      </c>
      <c r="D1474" t="s">
        <v>656</v>
      </c>
      <c r="E1474">
        <v>44000</v>
      </c>
    </row>
    <row r="1475" spans="3:5" x14ac:dyDescent="0.4">
      <c r="C1475" t="s">
        <v>763</v>
      </c>
      <c r="D1475" t="s">
        <v>657</v>
      </c>
      <c r="E1475">
        <v>15300</v>
      </c>
    </row>
    <row r="1476" spans="3:5" x14ac:dyDescent="0.4">
      <c r="C1476" t="s">
        <v>763</v>
      </c>
      <c r="D1476" t="s">
        <v>658</v>
      </c>
      <c r="E1476">
        <v>13000</v>
      </c>
    </row>
    <row r="1477" spans="3:5" x14ac:dyDescent="0.4">
      <c r="C1477" t="s">
        <v>763</v>
      </c>
      <c r="D1477" t="s">
        <v>659</v>
      </c>
      <c r="E1477">
        <v>11500</v>
      </c>
    </row>
    <row r="1478" spans="3:5" x14ac:dyDescent="0.4">
      <c r="C1478" t="s">
        <v>763</v>
      </c>
      <c r="D1478" t="s">
        <v>660</v>
      </c>
      <c r="E1478">
        <v>19700</v>
      </c>
    </row>
    <row r="1479" spans="3:5" x14ac:dyDescent="0.4">
      <c r="C1479" t="s">
        <v>763</v>
      </c>
      <c r="D1479" t="s">
        <v>661</v>
      </c>
      <c r="E1479">
        <v>18600</v>
      </c>
    </row>
    <row r="1480" spans="3:5" x14ac:dyDescent="0.4">
      <c r="C1480" t="s">
        <v>763</v>
      </c>
      <c r="D1480" t="s">
        <v>662</v>
      </c>
      <c r="E1480">
        <v>12600</v>
      </c>
    </row>
    <row r="1481" spans="3:5" x14ac:dyDescent="0.4">
      <c r="C1481" t="s">
        <v>763</v>
      </c>
      <c r="D1481" t="s">
        <v>663</v>
      </c>
      <c r="E1481">
        <v>23800</v>
      </c>
    </row>
    <row r="1482" spans="3:5" x14ac:dyDescent="0.4">
      <c r="C1482" t="s">
        <v>763</v>
      </c>
      <c r="D1482" t="s">
        <v>664</v>
      </c>
      <c r="E1482">
        <v>251100</v>
      </c>
    </row>
    <row r="1483" spans="3:5" x14ac:dyDescent="0.4">
      <c r="C1483" t="s">
        <v>763</v>
      </c>
      <c r="D1483" t="s">
        <v>665</v>
      </c>
      <c r="E1483">
        <v>26800</v>
      </c>
    </row>
    <row r="1484" spans="3:5" x14ac:dyDescent="0.4">
      <c r="C1484" t="s">
        <v>763</v>
      </c>
      <c r="D1484" t="s">
        <v>666</v>
      </c>
      <c r="E1484">
        <v>44400</v>
      </c>
    </row>
    <row r="1485" spans="3:5" x14ac:dyDescent="0.4">
      <c r="C1485" t="s">
        <v>763</v>
      </c>
      <c r="D1485" t="s">
        <v>667</v>
      </c>
      <c r="E1485">
        <v>600</v>
      </c>
    </row>
    <row r="1486" spans="3:5" x14ac:dyDescent="0.4">
      <c r="C1486" t="s">
        <v>763</v>
      </c>
      <c r="D1486" t="s">
        <v>668</v>
      </c>
      <c r="E1486">
        <v>66200</v>
      </c>
    </row>
    <row r="1487" spans="3:5" x14ac:dyDescent="0.4">
      <c r="C1487" t="s">
        <v>763</v>
      </c>
      <c r="D1487" t="s">
        <v>669</v>
      </c>
      <c r="E1487">
        <v>69500</v>
      </c>
    </row>
    <row r="1488" spans="3:5" x14ac:dyDescent="0.4">
      <c r="C1488" t="s">
        <v>763</v>
      </c>
      <c r="D1488" t="s">
        <v>670</v>
      </c>
      <c r="E1488">
        <v>32100</v>
      </c>
    </row>
    <row r="1489" spans="3:5" x14ac:dyDescent="0.4">
      <c r="C1489" t="s">
        <v>763</v>
      </c>
      <c r="D1489" t="s">
        <v>671</v>
      </c>
      <c r="E1489">
        <v>25800</v>
      </c>
    </row>
    <row r="1490" spans="3:5" x14ac:dyDescent="0.4">
      <c r="C1490" t="s">
        <v>763</v>
      </c>
      <c r="D1490" t="s">
        <v>672</v>
      </c>
      <c r="E1490">
        <v>47100</v>
      </c>
    </row>
    <row r="1491" spans="3:5" x14ac:dyDescent="0.4">
      <c r="C1491" t="s">
        <v>763</v>
      </c>
      <c r="D1491" t="s">
        <v>673</v>
      </c>
      <c r="E1491">
        <v>3500</v>
      </c>
    </row>
    <row r="1492" spans="3:5" x14ac:dyDescent="0.4">
      <c r="C1492" t="s">
        <v>763</v>
      </c>
      <c r="D1492" t="s">
        <v>674</v>
      </c>
      <c r="E1492">
        <v>48900</v>
      </c>
    </row>
    <row r="1493" spans="3:5" x14ac:dyDescent="0.4">
      <c r="C1493" t="s">
        <v>763</v>
      </c>
      <c r="D1493" t="s">
        <v>675</v>
      </c>
      <c r="E1493">
        <v>133700</v>
      </c>
    </row>
    <row r="1494" spans="3:5" x14ac:dyDescent="0.4">
      <c r="C1494" t="s">
        <v>763</v>
      </c>
      <c r="D1494" t="s">
        <v>676</v>
      </c>
      <c r="E1494">
        <v>11000</v>
      </c>
    </row>
    <row r="1495" spans="3:5" x14ac:dyDescent="0.4">
      <c r="C1495" t="s">
        <v>763</v>
      </c>
      <c r="D1495" t="s">
        <v>677</v>
      </c>
      <c r="E1495">
        <v>62000</v>
      </c>
    </row>
    <row r="1496" spans="3:5" x14ac:dyDescent="0.4">
      <c r="C1496" t="s">
        <v>763</v>
      </c>
      <c r="D1496" t="s">
        <v>678</v>
      </c>
      <c r="E1496">
        <v>60200</v>
      </c>
    </row>
    <row r="1497" spans="3:5" x14ac:dyDescent="0.4">
      <c r="C1497" t="s">
        <v>763</v>
      </c>
      <c r="D1497" t="s">
        <v>679</v>
      </c>
      <c r="E1497">
        <v>56900</v>
      </c>
    </row>
    <row r="1498" spans="3:5" x14ac:dyDescent="0.4">
      <c r="C1498" t="s">
        <v>763</v>
      </c>
      <c r="D1498" t="s">
        <v>680</v>
      </c>
      <c r="E1498">
        <v>48100</v>
      </c>
    </row>
    <row r="1499" spans="3:5" x14ac:dyDescent="0.4">
      <c r="C1499" t="s">
        <v>763</v>
      </c>
      <c r="D1499" t="s">
        <v>681</v>
      </c>
      <c r="E1499">
        <v>37900</v>
      </c>
    </row>
    <row r="1500" spans="3:5" x14ac:dyDescent="0.4">
      <c r="C1500" t="s">
        <v>763</v>
      </c>
      <c r="D1500" t="s">
        <v>682</v>
      </c>
      <c r="E1500">
        <v>48800</v>
      </c>
    </row>
    <row r="1501" spans="3:5" x14ac:dyDescent="0.4">
      <c r="C1501" t="s">
        <v>763</v>
      </c>
      <c r="D1501" t="s">
        <v>683</v>
      </c>
      <c r="E1501">
        <v>4000</v>
      </c>
    </row>
    <row r="1502" spans="3:5" x14ac:dyDescent="0.4">
      <c r="C1502" t="s">
        <v>763</v>
      </c>
      <c r="D1502" t="s">
        <v>684</v>
      </c>
      <c r="E1502">
        <v>22200</v>
      </c>
    </row>
    <row r="1503" spans="3:5" x14ac:dyDescent="0.4">
      <c r="C1503" t="s">
        <v>763</v>
      </c>
      <c r="D1503" t="s">
        <v>685</v>
      </c>
      <c r="E1503">
        <v>4900</v>
      </c>
    </row>
    <row r="1504" spans="3:5" x14ac:dyDescent="0.4">
      <c r="C1504" t="s">
        <v>763</v>
      </c>
      <c r="D1504" t="s">
        <v>686</v>
      </c>
      <c r="E1504">
        <v>12700</v>
      </c>
    </row>
    <row r="1505" spans="1:5" x14ac:dyDescent="0.4">
      <c r="C1505" t="s">
        <v>763</v>
      </c>
      <c r="D1505" t="s">
        <v>687</v>
      </c>
      <c r="E1505">
        <v>68900</v>
      </c>
    </row>
    <row r="1506" spans="1:5" x14ac:dyDescent="0.4">
      <c r="C1506" t="s">
        <v>763</v>
      </c>
      <c r="D1506" t="s">
        <v>688</v>
      </c>
      <c r="E1506">
        <v>3500</v>
      </c>
    </row>
    <row r="1507" spans="1:5" x14ac:dyDescent="0.4">
      <c r="C1507" t="s">
        <v>763</v>
      </c>
      <c r="D1507" t="s">
        <v>689</v>
      </c>
      <c r="E1507">
        <v>7900</v>
      </c>
    </row>
    <row r="1508" spans="1:5" x14ac:dyDescent="0.4">
      <c r="C1508" t="s">
        <v>763</v>
      </c>
      <c r="D1508" t="s">
        <v>690</v>
      </c>
      <c r="E1508">
        <v>9300</v>
      </c>
    </row>
    <row r="1509" spans="1:5" x14ac:dyDescent="0.4">
      <c r="C1509" t="s">
        <v>763</v>
      </c>
      <c r="D1509" t="s">
        <v>691</v>
      </c>
      <c r="E1509">
        <v>17400</v>
      </c>
    </row>
    <row r="1510" spans="1:5" x14ac:dyDescent="0.4">
      <c r="C1510" t="s">
        <v>763</v>
      </c>
      <c r="D1510" t="s">
        <v>692</v>
      </c>
      <c r="E1510">
        <v>4200</v>
      </c>
    </row>
    <row r="1511" spans="1:5" x14ac:dyDescent="0.4">
      <c r="C1511" t="s">
        <v>763</v>
      </c>
      <c r="D1511" t="s">
        <v>693</v>
      </c>
      <c r="E1511">
        <v>37400</v>
      </c>
    </row>
    <row r="1512" spans="1:5" x14ac:dyDescent="0.4">
      <c r="C1512" t="s">
        <v>763</v>
      </c>
      <c r="D1512" t="s">
        <v>694</v>
      </c>
      <c r="E1512">
        <v>68100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17900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18800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21600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1700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39200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16600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13200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8600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13400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11600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48700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9000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17700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40300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43600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2400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18700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32400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41100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5600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23400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24600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22900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2100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27900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19100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23200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8200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22400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66000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3400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27100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59100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20900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12900</v>
      </c>
    </row>
    <row r="1548" spans="1:5" x14ac:dyDescent="0.4">
      <c r="C1548" t="s">
        <v>763</v>
      </c>
      <c r="D1548" t="s">
        <v>428</v>
      </c>
      <c r="E1548">
        <v>7200</v>
      </c>
    </row>
    <row r="1549" spans="1:5" x14ac:dyDescent="0.4">
      <c r="C1549" t="s">
        <v>763</v>
      </c>
      <c r="D1549" t="s">
        <v>429</v>
      </c>
      <c r="E1549">
        <v>11000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18300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50300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3000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25000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22000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136900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32700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1600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41100</v>
      </c>
    </row>
    <row r="1559" spans="1:5" x14ac:dyDescent="0.4">
      <c r="C1559" t="s">
        <v>763</v>
      </c>
      <c r="D1559" t="s">
        <v>439</v>
      </c>
      <c r="E1559">
        <v>12900</v>
      </c>
    </row>
    <row r="1560" spans="1:5" x14ac:dyDescent="0.4">
      <c r="C1560" t="s">
        <v>763</v>
      </c>
      <c r="D1560" t="s">
        <v>440</v>
      </c>
      <c r="E1560">
        <v>7800</v>
      </c>
    </row>
    <row r="1561" spans="1:5" x14ac:dyDescent="0.4">
      <c r="C1561" t="s">
        <v>763</v>
      </c>
      <c r="D1561" t="s">
        <v>441</v>
      </c>
      <c r="E1561">
        <v>111900</v>
      </c>
    </row>
    <row r="1562" spans="1:5" x14ac:dyDescent="0.4">
      <c r="C1562" t="s">
        <v>763</v>
      </c>
      <c r="D1562" t="s">
        <v>442</v>
      </c>
      <c r="E1562">
        <v>80600</v>
      </c>
    </row>
    <row r="1563" spans="1:5" x14ac:dyDescent="0.4">
      <c r="C1563" t="s">
        <v>763</v>
      </c>
      <c r="D1563" t="s">
        <v>443</v>
      </c>
      <c r="E1563">
        <v>5800</v>
      </c>
    </row>
    <row r="1564" spans="1:5" x14ac:dyDescent="0.4">
      <c r="C1564" t="s">
        <v>763</v>
      </c>
      <c r="D1564" t="s">
        <v>444</v>
      </c>
      <c r="E1564">
        <v>6600</v>
      </c>
    </row>
    <row r="1565" spans="1:5" x14ac:dyDescent="0.4">
      <c r="C1565" t="s">
        <v>763</v>
      </c>
      <c r="D1565" t="s">
        <v>445</v>
      </c>
      <c r="E1565">
        <v>84200</v>
      </c>
    </row>
    <row r="1566" spans="1:5" x14ac:dyDescent="0.4">
      <c r="C1566" t="s">
        <v>763</v>
      </c>
      <c r="D1566" t="s">
        <v>446</v>
      </c>
      <c r="E1566">
        <v>108300</v>
      </c>
    </row>
    <row r="1567" spans="1:5" x14ac:dyDescent="0.4">
      <c r="C1567" t="s">
        <v>763</v>
      </c>
      <c r="D1567" t="s">
        <v>447</v>
      </c>
      <c r="E1567">
        <v>16300</v>
      </c>
    </row>
    <row r="1568" spans="1:5" x14ac:dyDescent="0.4">
      <c r="C1568" t="s">
        <v>763</v>
      </c>
      <c r="D1568" t="s">
        <v>448</v>
      </c>
      <c r="E1568">
        <v>11900</v>
      </c>
    </row>
    <row r="1569" spans="3:5" x14ac:dyDescent="0.4">
      <c r="C1569" t="s">
        <v>763</v>
      </c>
      <c r="D1569" t="s">
        <v>449</v>
      </c>
      <c r="E1569">
        <v>12800</v>
      </c>
    </row>
    <row r="1570" spans="3:5" x14ac:dyDescent="0.4">
      <c r="C1570" t="s">
        <v>763</v>
      </c>
      <c r="D1570" t="s">
        <v>450</v>
      </c>
      <c r="E1570">
        <v>119700</v>
      </c>
    </row>
    <row r="1571" spans="3:5" x14ac:dyDescent="0.4">
      <c r="C1571" t="s">
        <v>763</v>
      </c>
      <c r="D1571" t="s">
        <v>451</v>
      </c>
      <c r="E1571">
        <v>11300</v>
      </c>
    </row>
    <row r="1572" spans="3:5" x14ac:dyDescent="0.4">
      <c r="C1572" t="s">
        <v>763</v>
      </c>
      <c r="D1572" t="s">
        <v>452</v>
      </c>
      <c r="E1572">
        <v>52300</v>
      </c>
    </row>
    <row r="1573" spans="3:5" x14ac:dyDescent="0.4">
      <c r="C1573" t="s">
        <v>763</v>
      </c>
      <c r="D1573" t="s">
        <v>453</v>
      </c>
      <c r="E1573">
        <v>17100</v>
      </c>
    </row>
    <row r="1574" spans="3:5" x14ac:dyDescent="0.4">
      <c r="C1574" t="s">
        <v>763</v>
      </c>
      <c r="D1574" t="s">
        <v>454</v>
      </c>
      <c r="E1574">
        <v>24600</v>
      </c>
    </row>
    <row r="1575" spans="3:5" x14ac:dyDescent="0.4">
      <c r="C1575" t="s">
        <v>763</v>
      </c>
      <c r="D1575" t="s">
        <v>455</v>
      </c>
      <c r="E1575">
        <v>19200</v>
      </c>
    </row>
    <row r="1576" spans="3:5" x14ac:dyDescent="0.4">
      <c r="C1576" t="s">
        <v>763</v>
      </c>
      <c r="D1576" t="s">
        <v>456</v>
      </c>
      <c r="E1576">
        <v>5100</v>
      </c>
    </row>
    <row r="1577" spans="3:5" x14ac:dyDescent="0.4">
      <c r="C1577" t="s">
        <v>763</v>
      </c>
      <c r="D1577" t="s">
        <v>457</v>
      </c>
      <c r="E1577">
        <v>7600</v>
      </c>
    </row>
    <row r="1578" spans="3:5" x14ac:dyDescent="0.4">
      <c r="C1578" t="s">
        <v>763</v>
      </c>
      <c r="D1578" t="s">
        <v>458</v>
      </c>
      <c r="E1578">
        <v>40900</v>
      </c>
    </row>
    <row r="1579" spans="3:5" x14ac:dyDescent="0.4">
      <c r="C1579" t="s">
        <v>763</v>
      </c>
      <c r="D1579" t="s">
        <v>459</v>
      </c>
      <c r="E1579">
        <v>25400</v>
      </c>
    </row>
    <row r="1580" spans="3:5" x14ac:dyDescent="0.4">
      <c r="C1580" t="s">
        <v>763</v>
      </c>
      <c r="D1580" t="s">
        <v>460</v>
      </c>
      <c r="E1580">
        <v>45000</v>
      </c>
    </row>
    <row r="1581" spans="3:5" x14ac:dyDescent="0.4">
      <c r="C1581" t="s">
        <v>763</v>
      </c>
      <c r="D1581" t="s">
        <v>461</v>
      </c>
      <c r="E1581">
        <v>234500</v>
      </c>
    </row>
    <row r="1582" spans="3:5" x14ac:dyDescent="0.4">
      <c r="C1582" t="s">
        <v>763</v>
      </c>
      <c r="D1582" t="s">
        <v>462</v>
      </c>
      <c r="E1582">
        <v>230800</v>
      </c>
    </row>
    <row r="1583" spans="3:5" x14ac:dyDescent="0.4">
      <c r="C1583" t="s">
        <v>763</v>
      </c>
      <c r="D1583" t="s">
        <v>463</v>
      </c>
      <c r="E1583">
        <v>269600</v>
      </c>
    </row>
    <row r="1584" spans="3:5" x14ac:dyDescent="0.4">
      <c r="C1584" t="s">
        <v>763</v>
      </c>
      <c r="D1584" t="s">
        <v>464</v>
      </c>
      <c r="E1584">
        <v>20000</v>
      </c>
    </row>
    <row r="1585" spans="3:5" x14ac:dyDescent="0.4">
      <c r="C1585" t="s">
        <v>763</v>
      </c>
      <c r="D1585" t="s">
        <v>465</v>
      </c>
      <c r="E1585">
        <v>44200</v>
      </c>
    </row>
    <row r="1586" spans="3:5" x14ac:dyDescent="0.4">
      <c r="C1586" t="s">
        <v>763</v>
      </c>
      <c r="D1586" t="s">
        <v>466</v>
      </c>
      <c r="E1586">
        <v>5600</v>
      </c>
    </row>
    <row r="1587" spans="3:5" x14ac:dyDescent="0.4">
      <c r="C1587" t="s">
        <v>763</v>
      </c>
      <c r="D1587" t="s">
        <v>467</v>
      </c>
      <c r="E1587">
        <v>106000</v>
      </c>
    </row>
    <row r="1588" spans="3:5" x14ac:dyDescent="0.4">
      <c r="C1588" t="s">
        <v>763</v>
      </c>
      <c r="D1588" t="s">
        <v>468</v>
      </c>
      <c r="E1588">
        <v>19800</v>
      </c>
    </row>
    <row r="1589" spans="3:5" x14ac:dyDescent="0.4">
      <c r="C1589" t="s">
        <v>763</v>
      </c>
      <c r="D1589" t="s">
        <v>469</v>
      </c>
      <c r="E1589">
        <v>19000</v>
      </c>
    </row>
    <row r="1590" spans="3:5" x14ac:dyDescent="0.4">
      <c r="C1590" t="s">
        <v>763</v>
      </c>
      <c r="D1590" t="s">
        <v>470</v>
      </c>
      <c r="E1590">
        <v>41800</v>
      </c>
    </row>
    <row r="1591" spans="3:5" x14ac:dyDescent="0.4">
      <c r="C1591" t="s">
        <v>763</v>
      </c>
      <c r="D1591" t="s">
        <v>471</v>
      </c>
      <c r="E1591">
        <v>37400</v>
      </c>
    </row>
    <row r="1592" spans="3:5" x14ac:dyDescent="0.4">
      <c r="C1592" t="s">
        <v>763</v>
      </c>
      <c r="D1592" t="s">
        <v>472</v>
      </c>
      <c r="E1592">
        <v>84100</v>
      </c>
    </row>
    <row r="1593" spans="3:5" x14ac:dyDescent="0.4">
      <c r="C1593" t="s">
        <v>763</v>
      </c>
      <c r="D1593" t="s">
        <v>473</v>
      </c>
      <c r="E1593">
        <v>33100</v>
      </c>
    </row>
    <row r="1594" spans="3:5" x14ac:dyDescent="0.4">
      <c r="C1594" t="s">
        <v>763</v>
      </c>
      <c r="D1594" t="s">
        <v>474</v>
      </c>
      <c r="E1594">
        <v>13700</v>
      </c>
    </row>
    <row r="1595" spans="3:5" x14ac:dyDescent="0.4">
      <c r="C1595" t="s">
        <v>763</v>
      </c>
      <c r="D1595" t="s">
        <v>475</v>
      </c>
      <c r="E1595">
        <v>6800</v>
      </c>
    </row>
    <row r="1596" spans="3:5" x14ac:dyDescent="0.4">
      <c r="C1596" t="s">
        <v>763</v>
      </c>
      <c r="D1596" t="s">
        <v>476</v>
      </c>
      <c r="E1596">
        <v>13400</v>
      </c>
    </row>
    <row r="1597" spans="3:5" x14ac:dyDescent="0.4">
      <c r="C1597" t="s">
        <v>763</v>
      </c>
      <c r="D1597" t="s">
        <v>477</v>
      </c>
      <c r="E1597">
        <v>32000</v>
      </c>
    </row>
    <row r="1598" spans="3:5" x14ac:dyDescent="0.4">
      <c r="C1598" t="s">
        <v>763</v>
      </c>
      <c r="D1598" t="s">
        <v>478</v>
      </c>
      <c r="E1598">
        <v>5300</v>
      </c>
    </row>
    <row r="1599" spans="3:5" x14ac:dyDescent="0.4">
      <c r="C1599" t="s">
        <v>763</v>
      </c>
      <c r="D1599" t="s">
        <v>479</v>
      </c>
      <c r="E1599">
        <v>7900</v>
      </c>
    </row>
    <row r="1600" spans="3:5" x14ac:dyDescent="0.4">
      <c r="C1600" t="s">
        <v>763</v>
      </c>
      <c r="D1600" t="s">
        <v>480</v>
      </c>
      <c r="E1600">
        <v>25100</v>
      </c>
    </row>
    <row r="1601" spans="3:5" x14ac:dyDescent="0.4">
      <c r="C1601" t="s">
        <v>763</v>
      </c>
      <c r="D1601" t="s">
        <v>481</v>
      </c>
      <c r="E1601">
        <v>23000</v>
      </c>
    </row>
    <row r="1602" spans="3:5" x14ac:dyDescent="0.4">
      <c r="C1602" t="s">
        <v>763</v>
      </c>
      <c r="D1602" t="s">
        <v>482</v>
      </c>
      <c r="E1602">
        <v>10400</v>
      </c>
    </row>
    <row r="1603" spans="3:5" x14ac:dyDescent="0.4">
      <c r="C1603" t="s">
        <v>763</v>
      </c>
      <c r="D1603" t="s">
        <v>483</v>
      </c>
      <c r="E1603">
        <v>24900</v>
      </c>
    </row>
    <row r="1604" spans="3:5" x14ac:dyDescent="0.4">
      <c r="C1604" t="s">
        <v>763</v>
      </c>
      <c r="D1604" t="s">
        <v>484</v>
      </c>
      <c r="E1604">
        <v>14800</v>
      </c>
    </row>
    <row r="1605" spans="3:5" x14ac:dyDescent="0.4">
      <c r="C1605" t="s">
        <v>763</v>
      </c>
      <c r="D1605" t="s">
        <v>485</v>
      </c>
      <c r="E1605">
        <v>41000</v>
      </c>
    </row>
    <row r="1606" spans="3:5" x14ac:dyDescent="0.4">
      <c r="C1606" t="s">
        <v>763</v>
      </c>
      <c r="D1606" t="s">
        <v>486</v>
      </c>
      <c r="E1606">
        <v>1600</v>
      </c>
    </row>
    <row r="1607" spans="3:5" x14ac:dyDescent="0.4">
      <c r="C1607" t="s">
        <v>763</v>
      </c>
      <c r="D1607" t="s">
        <v>487</v>
      </c>
      <c r="E1607">
        <v>80100</v>
      </c>
    </row>
    <row r="1608" spans="3:5" x14ac:dyDescent="0.4">
      <c r="C1608" t="s">
        <v>763</v>
      </c>
      <c r="D1608" t="s">
        <v>488</v>
      </c>
      <c r="E1608">
        <v>400</v>
      </c>
    </row>
    <row r="1609" spans="3:5" x14ac:dyDescent="0.4">
      <c r="C1609" t="s">
        <v>763</v>
      </c>
      <c r="D1609" t="s">
        <v>489</v>
      </c>
      <c r="E1609">
        <v>62700</v>
      </c>
    </row>
    <row r="1610" spans="3:5" x14ac:dyDescent="0.4">
      <c r="C1610" t="s">
        <v>763</v>
      </c>
      <c r="D1610" t="s">
        <v>490</v>
      </c>
      <c r="E1610">
        <v>16000</v>
      </c>
    </row>
    <row r="1611" spans="3:5" x14ac:dyDescent="0.4">
      <c r="C1611" t="s">
        <v>763</v>
      </c>
      <c r="D1611" t="s">
        <v>491</v>
      </c>
      <c r="E1611">
        <v>7900</v>
      </c>
    </row>
    <row r="1612" spans="3:5" x14ac:dyDescent="0.4">
      <c r="C1612" t="s">
        <v>763</v>
      </c>
      <c r="D1612" t="s">
        <v>492</v>
      </c>
      <c r="E1612">
        <v>67100</v>
      </c>
    </row>
    <row r="1613" spans="3:5" x14ac:dyDescent="0.4">
      <c r="C1613" t="s">
        <v>763</v>
      </c>
      <c r="D1613" t="s">
        <v>493</v>
      </c>
      <c r="E1613">
        <v>19100</v>
      </c>
    </row>
    <row r="1614" spans="3:5" x14ac:dyDescent="0.4">
      <c r="C1614" t="s">
        <v>763</v>
      </c>
      <c r="D1614" t="s">
        <v>494</v>
      </c>
      <c r="E1614">
        <v>36600</v>
      </c>
    </row>
    <row r="1615" spans="3:5" x14ac:dyDescent="0.4">
      <c r="C1615" t="s">
        <v>763</v>
      </c>
      <c r="D1615" t="s">
        <v>495</v>
      </c>
      <c r="E1615">
        <v>4000</v>
      </c>
    </row>
    <row r="1616" spans="3:5" x14ac:dyDescent="0.4">
      <c r="C1616" t="s">
        <v>763</v>
      </c>
      <c r="D1616" t="s">
        <v>496</v>
      </c>
      <c r="E1616">
        <v>17300</v>
      </c>
    </row>
    <row r="1617" spans="3:5" x14ac:dyDescent="0.4">
      <c r="C1617" t="s">
        <v>763</v>
      </c>
      <c r="D1617" t="s">
        <v>497</v>
      </c>
      <c r="E1617">
        <v>75700</v>
      </c>
    </row>
    <row r="1618" spans="3:5" x14ac:dyDescent="0.4">
      <c r="C1618" t="s">
        <v>763</v>
      </c>
      <c r="D1618" t="s">
        <v>498</v>
      </c>
      <c r="E1618">
        <v>47600</v>
      </c>
    </row>
    <row r="1619" spans="3:5" x14ac:dyDescent="0.4">
      <c r="C1619" t="s">
        <v>763</v>
      </c>
      <c r="D1619" t="s">
        <v>499</v>
      </c>
      <c r="E1619">
        <v>32500</v>
      </c>
    </row>
    <row r="1620" spans="3:5" x14ac:dyDescent="0.4">
      <c r="C1620" t="s">
        <v>763</v>
      </c>
      <c r="D1620" t="s">
        <v>500</v>
      </c>
      <c r="E1620">
        <v>39000</v>
      </c>
    </row>
    <row r="1621" spans="3:5" x14ac:dyDescent="0.4">
      <c r="C1621" t="s">
        <v>763</v>
      </c>
      <c r="D1621" t="s">
        <v>501</v>
      </c>
      <c r="E1621">
        <v>102600</v>
      </c>
    </row>
    <row r="1622" spans="3:5" x14ac:dyDescent="0.4">
      <c r="C1622" t="s">
        <v>763</v>
      </c>
      <c r="D1622" t="s">
        <v>502</v>
      </c>
      <c r="E1622">
        <v>26100</v>
      </c>
    </row>
    <row r="1623" spans="3:5" x14ac:dyDescent="0.4">
      <c r="C1623" t="s">
        <v>763</v>
      </c>
      <c r="D1623" t="s">
        <v>503</v>
      </c>
      <c r="E1623">
        <v>110900</v>
      </c>
    </row>
    <row r="1624" spans="3:5" x14ac:dyDescent="0.4">
      <c r="C1624" t="s">
        <v>763</v>
      </c>
      <c r="D1624" t="s">
        <v>504</v>
      </c>
      <c r="E1624">
        <v>23700</v>
      </c>
    </row>
    <row r="1625" spans="3:5" x14ac:dyDescent="0.4">
      <c r="C1625" t="s">
        <v>763</v>
      </c>
      <c r="D1625" t="s">
        <v>505</v>
      </c>
      <c r="E1625">
        <v>35700</v>
      </c>
    </row>
    <row r="1626" spans="3:5" x14ac:dyDescent="0.4">
      <c r="C1626" t="s">
        <v>763</v>
      </c>
      <c r="D1626" t="s">
        <v>506</v>
      </c>
      <c r="E1626">
        <v>31100</v>
      </c>
    </row>
    <row r="1627" spans="3:5" x14ac:dyDescent="0.4">
      <c r="C1627" t="s">
        <v>763</v>
      </c>
      <c r="D1627" t="s">
        <v>507</v>
      </c>
      <c r="E1627">
        <v>47100</v>
      </c>
    </row>
    <row r="1628" spans="3:5" x14ac:dyDescent="0.4">
      <c r="C1628" t="s">
        <v>763</v>
      </c>
      <c r="D1628" t="s">
        <v>508</v>
      </c>
      <c r="E1628">
        <v>36000</v>
      </c>
    </row>
    <row r="1629" spans="3:5" x14ac:dyDescent="0.4">
      <c r="C1629" t="s">
        <v>763</v>
      </c>
      <c r="D1629" t="s">
        <v>509</v>
      </c>
      <c r="E1629">
        <v>43100</v>
      </c>
    </row>
    <row r="1630" spans="3:5" x14ac:dyDescent="0.4">
      <c r="C1630" t="s">
        <v>763</v>
      </c>
      <c r="D1630" t="s">
        <v>510</v>
      </c>
      <c r="E1630">
        <v>18100</v>
      </c>
    </row>
    <row r="1631" spans="3:5" x14ac:dyDescent="0.4">
      <c r="C1631" t="s">
        <v>763</v>
      </c>
      <c r="D1631" t="s">
        <v>511</v>
      </c>
      <c r="E1631">
        <v>30600</v>
      </c>
    </row>
    <row r="1632" spans="3:5" x14ac:dyDescent="0.4">
      <c r="C1632" t="s">
        <v>763</v>
      </c>
      <c r="D1632" t="s">
        <v>512</v>
      </c>
      <c r="E1632">
        <v>80500</v>
      </c>
    </row>
    <row r="1633" spans="3:5" x14ac:dyDescent="0.4">
      <c r="C1633" t="s">
        <v>763</v>
      </c>
      <c r="D1633" t="s">
        <v>695</v>
      </c>
      <c r="E1633">
        <v>44600</v>
      </c>
    </row>
    <row r="1634" spans="3:5" x14ac:dyDescent="0.4">
      <c r="C1634" t="s">
        <v>763</v>
      </c>
      <c r="D1634" t="s">
        <v>696</v>
      </c>
      <c r="E1634">
        <v>41000</v>
      </c>
    </row>
    <row r="1635" spans="3:5" x14ac:dyDescent="0.4">
      <c r="C1635" t="s">
        <v>763</v>
      </c>
      <c r="D1635" t="s">
        <v>697</v>
      </c>
      <c r="E1635">
        <v>18700</v>
      </c>
    </row>
    <row r="1636" spans="3:5" x14ac:dyDescent="0.4">
      <c r="C1636" t="s">
        <v>763</v>
      </c>
      <c r="D1636" t="s">
        <v>698</v>
      </c>
      <c r="E1636">
        <v>34900</v>
      </c>
    </row>
    <row r="1637" spans="3:5" x14ac:dyDescent="0.4">
      <c r="C1637" t="s">
        <v>763</v>
      </c>
      <c r="D1637" t="s">
        <v>699</v>
      </c>
      <c r="E1637">
        <v>9300</v>
      </c>
    </row>
    <row r="1638" spans="3:5" x14ac:dyDescent="0.4">
      <c r="C1638" t="s">
        <v>763</v>
      </c>
      <c r="D1638" t="s">
        <v>700</v>
      </c>
      <c r="E1638">
        <v>88700</v>
      </c>
    </row>
    <row r="1639" spans="3:5" x14ac:dyDescent="0.4">
      <c r="C1639" t="s">
        <v>763</v>
      </c>
      <c r="D1639" t="s">
        <v>701</v>
      </c>
      <c r="E1639">
        <v>51900</v>
      </c>
    </row>
    <row r="1640" spans="3:5" x14ac:dyDescent="0.4">
      <c r="C1640" t="s">
        <v>763</v>
      </c>
      <c r="D1640" t="s">
        <v>702</v>
      </c>
      <c r="E1640">
        <v>12800</v>
      </c>
    </row>
    <row r="1641" spans="3:5" x14ac:dyDescent="0.4">
      <c r="C1641" t="s">
        <v>763</v>
      </c>
      <c r="D1641" t="s">
        <v>703</v>
      </c>
      <c r="E1641">
        <v>88300</v>
      </c>
    </row>
    <row r="1642" spans="3:5" x14ac:dyDescent="0.4">
      <c r="C1642" t="s">
        <v>763</v>
      </c>
      <c r="D1642" t="s">
        <v>704</v>
      </c>
      <c r="E1642">
        <v>73600</v>
      </c>
    </row>
    <row r="1643" spans="3:5" x14ac:dyDescent="0.4">
      <c r="C1643" t="s">
        <v>763</v>
      </c>
      <c r="D1643" t="s">
        <v>705</v>
      </c>
      <c r="E1643">
        <v>32000</v>
      </c>
    </row>
    <row r="1644" spans="3:5" x14ac:dyDescent="0.4">
      <c r="C1644" t="s">
        <v>763</v>
      </c>
      <c r="D1644" t="s">
        <v>706</v>
      </c>
      <c r="E1644">
        <v>24400</v>
      </c>
    </row>
    <row r="1645" spans="3:5" x14ac:dyDescent="0.4">
      <c r="C1645" t="s">
        <v>763</v>
      </c>
      <c r="D1645" t="s">
        <v>707</v>
      </c>
      <c r="E1645">
        <v>65700</v>
      </c>
    </row>
    <row r="1646" spans="3:5" x14ac:dyDescent="0.4">
      <c r="C1646" t="s">
        <v>763</v>
      </c>
      <c r="D1646" t="s">
        <v>708</v>
      </c>
      <c r="E1646">
        <v>23600</v>
      </c>
    </row>
    <row r="1647" spans="3:5" x14ac:dyDescent="0.4">
      <c r="C1647" t="s">
        <v>763</v>
      </c>
      <c r="D1647" t="s">
        <v>709</v>
      </c>
      <c r="E1647">
        <v>27800</v>
      </c>
    </row>
    <row r="1648" spans="3:5" x14ac:dyDescent="0.4">
      <c r="C1648" t="s">
        <v>763</v>
      </c>
      <c r="D1648" t="s">
        <v>710</v>
      </c>
      <c r="E1648">
        <v>43700</v>
      </c>
    </row>
    <row r="1649" spans="1:5" x14ac:dyDescent="0.4">
      <c r="C1649" t="s">
        <v>763</v>
      </c>
      <c r="D1649" t="s">
        <v>711</v>
      </c>
      <c r="E1649">
        <v>100400</v>
      </c>
    </row>
    <row r="1650" spans="1:5" x14ac:dyDescent="0.4">
      <c r="C1650" t="s">
        <v>763</v>
      </c>
      <c r="D1650" t="s">
        <v>712</v>
      </c>
      <c r="E1650">
        <v>49200</v>
      </c>
    </row>
    <row r="1651" spans="1:5" x14ac:dyDescent="0.4">
      <c r="C1651" t="s">
        <v>763</v>
      </c>
      <c r="D1651" t="s">
        <v>713</v>
      </c>
      <c r="E1651">
        <v>32100</v>
      </c>
    </row>
    <row r="1652" spans="1:5" x14ac:dyDescent="0.4">
      <c r="C1652" t="s">
        <v>763</v>
      </c>
      <c r="D1652" t="s">
        <v>714</v>
      </c>
      <c r="E1652">
        <v>8200</v>
      </c>
    </row>
    <row r="1653" spans="1:5" x14ac:dyDescent="0.4">
      <c r="C1653" t="s">
        <v>763</v>
      </c>
      <c r="D1653" t="s">
        <v>715</v>
      </c>
      <c r="E1653">
        <v>12400</v>
      </c>
    </row>
    <row r="1654" spans="1:5" x14ac:dyDescent="0.4">
      <c r="C1654" t="s">
        <v>763</v>
      </c>
      <c r="D1654" t="s">
        <v>716</v>
      </c>
      <c r="E1654">
        <v>41800</v>
      </c>
    </row>
    <row r="1655" spans="1:5" x14ac:dyDescent="0.4">
      <c r="C1655" t="s">
        <v>763</v>
      </c>
      <c r="D1655" t="s">
        <v>717</v>
      </c>
      <c r="E1655">
        <v>113200</v>
      </c>
    </row>
    <row r="1656" spans="1:5" x14ac:dyDescent="0.4">
      <c r="C1656" t="s">
        <v>763</v>
      </c>
      <c r="D1656" t="s">
        <v>718</v>
      </c>
      <c r="E1656">
        <v>164300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6708200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A92BA-DA9D-447E-91F0-486F7157CA27}">
  <sheetPr codeName="Sheet9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_xll.RssChart($A$2:$E$2,場中監視!A7, "1M", ((60*2.5)+1+(60*3)+1)*5)</f>
        <v>=RssChart($A$2:$E$2,場中監視!A7, "1M", ((60*2.5)+1+(60*3)+1)*5) =&gt; 配信中</v>
      </c>
      <c r="G1" t="str" cm="1">
        <f t="array" ref="G1">_xll.RssChart($G$2:$M$2, 場中監視!A7, "D", 15)</f>
        <v>=RssChart($G$2:$M$2, 場中監視!A7,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1084675</v>
      </c>
      <c r="T2" s="2">
        <f t="shared" si="0"/>
        <v>756000</v>
      </c>
      <c r="U2" s="2">
        <f t="shared" si="0"/>
        <v>0</v>
      </c>
      <c r="V2" s="2">
        <f t="shared" si="0"/>
        <v>942000</v>
      </c>
      <c r="W2" s="2">
        <f t="shared" si="0"/>
        <v>740300</v>
      </c>
      <c r="X2" s="2">
        <f t="shared" si="0"/>
        <v>1900400</v>
      </c>
      <c r="Y2" s="2" cm="1">
        <f t="array" ref="Y2">_xlfn.XLOOKUP(Y$1&amp;$R2,$C$3:$C$1662&amp;$D$3:$D$1662,$E$3:$E$1662,0,0,1)</f>
        <v>756000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942000</v>
      </c>
      <c r="AB2" s="2" cm="1">
        <f t="array" ref="AB2">_xlfn.XLOOKUP(AB$1&amp;$R2,$C$3:$C$1662&amp;$D$3:$D$1662,$E$3:$E$1662,0,0,1)</f>
        <v>740300</v>
      </c>
      <c r="AC2" s="2" cm="1">
        <f t="array" ref="AC2">_xlfn.XLOOKUP(AC$1&amp;$R2,$C$3:$C$1662&amp;$D$3:$D$1662,$E$3:$E$1662,0,0,1)</f>
        <v>1900400</v>
      </c>
    </row>
    <row r="3" spans="1:29" x14ac:dyDescent="0.4">
      <c r="A3" t="s">
        <v>919</v>
      </c>
      <c r="B3" t="s">
        <v>392</v>
      </c>
      <c r="C3" t="s">
        <v>758</v>
      </c>
      <c r="D3" t="s">
        <v>513</v>
      </c>
      <c r="E3">
        <v>1900400</v>
      </c>
      <c r="G3" s="1" t="s">
        <v>919</v>
      </c>
      <c r="H3" s="1" t="s">
        <v>738</v>
      </c>
      <c r="I3" s="1" t="s">
        <v>740</v>
      </c>
      <c r="J3" s="1">
        <v>445</v>
      </c>
      <c r="K3" s="1">
        <v>456.7</v>
      </c>
      <c r="L3" s="1">
        <v>443.2</v>
      </c>
      <c r="M3">
        <v>453.4</v>
      </c>
      <c r="R3" t="s">
        <v>5</v>
      </c>
      <c r="S3" s="2">
        <f t="shared" ref="S3:S66" si="1">IFERROR(AVERAGEIFS(T3:X3,T3:X3,"&gt;0"),0)</f>
        <v>1323225</v>
      </c>
      <c r="T3" s="2">
        <f>T2+Y3</f>
        <v>1010900</v>
      </c>
      <c r="U3" s="2">
        <f>U2+Z3</f>
        <v>0</v>
      </c>
      <c r="V3" s="2">
        <f>V2+AA3</f>
        <v>1112200</v>
      </c>
      <c r="W3" s="2">
        <f>W2+AB3</f>
        <v>950800</v>
      </c>
      <c r="X3" s="2">
        <f>X2+AC3</f>
        <v>2219000</v>
      </c>
      <c r="Y3" s="2" cm="1">
        <f t="array" ref="Y3">_xlfn.XLOOKUP(Y$1&amp;$R3,$C$3:$C$1662&amp;$D$3:$D$1662,$E$3:$E$1662,0,0,1)</f>
        <v>254900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170200</v>
      </c>
      <c r="AB3" s="2" cm="1">
        <f t="array" ref="AB3">_xlfn.XLOOKUP(AB$1&amp;$R3,$C$3:$C$1662&amp;$D$3:$D$1662,$E$3:$E$1662,0,0,1)</f>
        <v>210500</v>
      </c>
      <c r="AC3" s="2" cm="1">
        <f t="array" ref="AC3">_xlfn.XLOOKUP(AC$1&amp;$R3,$C$3:$C$1662&amp;$D$3:$D$1662,$E$3:$E$1662,0,0,1)</f>
        <v>318600</v>
      </c>
    </row>
    <row r="4" spans="1:29" x14ac:dyDescent="0.4">
      <c r="C4" t="s">
        <v>758</v>
      </c>
      <c r="D4" t="s">
        <v>514</v>
      </c>
      <c r="E4">
        <v>318600</v>
      </c>
      <c r="I4" t="s">
        <v>741</v>
      </c>
      <c r="J4">
        <v>448.9</v>
      </c>
      <c r="K4">
        <v>451</v>
      </c>
      <c r="L4">
        <v>435.3</v>
      </c>
      <c r="M4">
        <v>439.9</v>
      </c>
      <c r="R4" t="s">
        <v>92</v>
      </c>
      <c r="S4" s="2">
        <f t="shared" si="1"/>
        <v>1460700</v>
      </c>
      <c r="T4" s="2">
        <f t="shared" ref="T4:X19" si="2">T3+Y4</f>
        <v>1117300</v>
      </c>
      <c r="U4" s="2">
        <f t="shared" si="2"/>
        <v>0</v>
      </c>
      <c r="V4" s="2">
        <f t="shared" si="2"/>
        <v>1174800</v>
      </c>
      <c r="W4" s="2">
        <f t="shared" si="2"/>
        <v>1097100</v>
      </c>
      <c r="X4" s="2">
        <f t="shared" si="2"/>
        <v>2453600</v>
      </c>
      <c r="Y4" s="2" cm="1">
        <f t="array" ref="Y4">_xlfn.XLOOKUP(Y$1&amp;$R4,$C$3:$C$1662&amp;$D$3:$D$1662,$E$3:$E$1662,0,0,1)</f>
        <v>106400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62600</v>
      </c>
      <c r="AB4" s="2" cm="1">
        <f t="array" ref="AB4">_xlfn.XLOOKUP(AB$1&amp;$R4,$C$3:$C$1662&amp;$D$3:$D$1662,$E$3:$E$1662,0,0,1)</f>
        <v>146300</v>
      </c>
      <c r="AC4" s="2" cm="1">
        <f t="array" ref="AC4">_xlfn.XLOOKUP(AC$1&amp;$R4,$C$3:$C$1662&amp;$D$3:$D$1662,$E$3:$E$1662,0,0,1)</f>
        <v>234600</v>
      </c>
    </row>
    <row r="5" spans="1:29" x14ac:dyDescent="0.4">
      <c r="C5" t="s">
        <v>758</v>
      </c>
      <c r="D5" t="s">
        <v>515</v>
      </c>
      <c r="E5">
        <v>234600</v>
      </c>
      <c r="I5" t="s">
        <v>742</v>
      </c>
      <c r="J5">
        <v>439</v>
      </c>
      <c r="K5">
        <v>442.4</v>
      </c>
      <c r="L5">
        <v>430.2</v>
      </c>
      <c r="M5">
        <v>439.4</v>
      </c>
      <c r="R5" t="s">
        <v>41</v>
      </c>
      <c r="S5" s="2">
        <f t="shared" si="1"/>
        <v>2506120</v>
      </c>
      <c r="T5" s="2">
        <f t="shared" si="2"/>
        <v>1241700</v>
      </c>
      <c r="U5" s="2">
        <f t="shared" si="2"/>
        <v>6150600</v>
      </c>
      <c r="V5" s="2">
        <f t="shared" si="2"/>
        <v>1275200</v>
      </c>
      <c r="W5" s="2">
        <f t="shared" si="2"/>
        <v>1194700</v>
      </c>
      <c r="X5" s="2">
        <f t="shared" si="2"/>
        <v>2668400</v>
      </c>
      <c r="Y5" s="2" cm="1">
        <f t="array" ref="Y5">_xlfn.XLOOKUP(Y$1&amp;$R5,$C$3:$C$1662&amp;$D$3:$D$1662,$E$3:$E$1662,0,0,1)</f>
        <v>124400</v>
      </c>
      <c r="Z5" s="2" cm="1">
        <f t="array" ref="Z5">_xlfn.XLOOKUP(Z$1&amp;$R5,$C$3:$C$1662&amp;$D$3:$D$1662,$E$3:$E$1662,0,0,1)</f>
        <v>6150600</v>
      </c>
      <c r="AA5" s="2" cm="1">
        <f t="array" ref="AA5">_xlfn.XLOOKUP(AA$1&amp;$R5,$C$3:$C$1662&amp;$D$3:$D$1662,$E$3:$E$1662,0,0,1)</f>
        <v>100400</v>
      </c>
      <c r="AB5" s="2" cm="1">
        <f t="array" ref="AB5">_xlfn.XLOOKUP(AB$1&amp;$R5,$C$3:$C$1662&amp;$D$3:$D$1662,$E$3:$E$1662,0,0,1)</f>
        <v>97600</v>
      </c>
      <c r="AC5" s="2" cm="1">
        <f t="array" ref="AC5">_xlfn.XLOOKUP(AC$1&amp;$R5,$C$3:$C$1662&amp;$D$3:$D$1662,$E$3:$E$1662,0,0,1)</f>
        <v>214800</v>
      </c>
    </row>
    <row r="6" spans="1:29" x14ac:dyDescent="0.4">
      <c r="C6" t="s">
        <v>758</v>
      </c>
      <c r="D6" t="s">
        <v>516</v>
      </c>
      <c r="E6">
        <v>214800</v>
      </c>
      <c r="I6" t="s">
        <v>743</v>
      </c>
      <c r="J6">
        <v>433.6</v>
      </c>
      <c r="K6">
        <v>435.1</v>
      </c>
      <c r="L6">
        <v>417.5</v>
      </c>
      <c r="M6">
        <v>420</v>
      </c>
      <c r="R6" t="s">
        <v>36</v>
      </c>
      <c r="S6" s="2">
        <f t="shared" si="1"/>
        <v>2798740</v>
      </c>
      <c r="T6" s="2">
        <f t="shared" si="2"/>
        <v>1386200</v>
      </c>
      <c r="U6" s="2">
        <f t="shared" si="2"/>
        <v>7004600</v>
      </c>
      <c r="V6" s="2">
        <f t="shared" si="2"/>
        <v>1304100</v>
      </c>
      <c r="W6" s="2">
        <f t="shared" si="2"/>
        <v>1445300</v>
      </c>
      <c r="X6" s="2">
        <f t="shared" si="2"/>
        <v>2853500</v>
      </c>
      <c r="Y6" s="2" cm="1">
        <f t="array" ref="Y6">_xlfn.XLOOKUP(Y$1&amp;$R6,$C$3:$C$1662&amp;$D$3:$D$1662,$E$3:$E$1662,0,0,1)</f>
        <v>144500</v>
      </c>
      <c r="Z6" s="2" cm="1">
        <f t="array" ref="Z6">_xlfn.XLOOKUP(Z$1&amp;$R6,$C$3:$C$1662&amp;$D$3:$D$1662,$E$3:$E$1662,0,0,1)</f>
        <v>854000</v>
      </c>
      <c r="AA6" s="2" cm="1">
        <f t="array" ref="AA6">_xlfn.XLOOKUP(AA$1&amp;$R6,$C$3:$C$1662&amp;$D$3:$D$1662,$E$3:$E$1662,0,0,1)</f>
        <v>28900</v>
      </c>
      <c r="AB6" s="2" cm="1">
        <f t="array" ref="AB6">_xlfn.XLOOKUP(AB$1&amp;$R6,$C$3:$C$1662&amp;$D$3:$D$1662,$E$3:$E$1662,0,0,1)</f>
        <v>250600</v>
      </c>
      <c r="AC6" s="2" cm="1">
        <f t="array" ref="AC6">_xlfn.XLOOKUP(AC$1&amp;$R6,$C$3:$C$1662&amp;$D$3:$D$1662,$E$3:$E$1662,0,0,1)</f>
        <v>185100</v>
      </c>
    </row>
    <row r="7" spans="1:29" x14ac:dyDescent="0.4">
      <c r="C7" t="s">
        <v>758</v>
      </c>
      <c r="D7" t="s">
        <v>517</v>
      </c>
      <c r="E7">
        <v>185100</v>
      </c>
      <c r="I7" t="s">
        <v>744</v>
      </c>
      <c r="J7">
        <v>414.7</v>
      </c>
      <c r="K7">
        <v>434.6</v>
      </c>
      <c r="L7">
        <v>414</v>
      </c>
      <c r="M7">
        <v>424.8</v>
      </c>
      <c r="R7" t="s">
        <v>84</v>
      </c>
      <c r="S7" s="2">
        <f t="shared" si="1"/>
        <v>3060680</v>
      </c>
      <c r="T7" s="2">
        <f t="shared" si="2"/>
        <v>1445400</v>
      </c>
      <c r="U7" s="2">
        <f t="shared" si="2"/>
        <v>7675200</v>
      </c>
      <c r="V7" s="2">
        <f t="shared" si="2"/>
        <v>1344100</v>
      </c>
      <c r="W7" s="2">
        <f t="shared" si="2"/>
        <v>1641900</v>
      </c>
      <c r="X7" s="2">
        <f t="shared" si="2"/>
        <v>3196800</v>
      </c>
      <c r="Y7" s="2" cm="1">
        <f t="array" ref="Y7">_xlfn.XLOOKUP(Y$1&amp;$R7,$C$3:$C$1662&amp;$D$3:$D$1662,$E$3:$E$1662,0,0,1)</f>
        <v>59200</v>
      </c>
      <c r="Z7" s="2" cm="1">
        <f t="array" ref="Z7">_xlfn.XLOOKUP(Z$1&amp;$R7,$C$3:$C$1662&amp;$D$3:$D$1662,$E$3:$E$1662,0,0,1)</f>
        <v>670600</v>
      </c>
      <c r="AA7" s="2" cm="1">
        <f t="array" ref="AA7">_xlfn.XLOOKUP(AA$1&amp;$R7,$C$3:$C$1662&amp;$D$3:$D$1662,$E$3:$E$1662,0,0,1)</f>
        <v>40000</v>
      </c>
      <c r="AB7" s="2" cm="1">
        <f t="array" ref="AB7">_xlfn.XLOOKUP(AB$1&amp;$R7,$C$3:$C$1662&amp;$D$3:$D$1662,$E$3:$E$1662,0,0,1)</f>
        <v>196600</v>
      </c>
      <c r="AC7" s="2" cm="1">
        <f t="array" ref="AC7">_xlfn.XLOOKUP(AC$1&amp;$R7,$C$3:$C$1662&amp;$D$3:$D$1662,$E$3:$E$1662,0,0,1)</f>
        <v>343300</v>
      </c>
    </row>
    <row r="8" spans="1:29" x14ac:dyDescent="0.4">
      <c r="C8" t="s">
        <v>758</v>
      </c>
      <c r="D8" t="s">
        <v>518</v>
      </c>
      <c r="E8">
        <v>343300</v>
      </c>
      <c r="G8" s="1"/>
      <c r="H8" s="1"/>
      <c r="I8" s="1" t="s">
        <v>764</v>
      </c>
      <c r="J8" s="1">
        <v>427</v>
      </c>
      <c r="K8" s="1">
        <v>437.4</v>
      </c>
      <c r="L8" s="1">
        <v>421.3</v>
      </c>
      <c r="M8" s="1">
        <v>422.7</v>
      </c>
      <c r="R8" t="s">
        <v>79</v>
      </c>
      <c r="S8" s="2">
        <f t="shared" si="1"/>
        <v>3403960</v>
      </c>
      <c r="T8" s="2">
        <f t="shared" si="2"/>
        <v>2084400</v>
      </c>
      <c r="U8" s="2">
        <f t="shared" si="2"/>
        <v>8074400</v>
      </c>
      <c r="V8" s="2">
        <f t="shared" si="2"/>
        <v>1522200</v>
      </c>
      <c r="W8" s="2">
        <f t="shared" si="2"/>
        <v>1764900</v>
      </c>
      <c r="X8" s="2">
        <f t="shared" si="2"/>
        <v>3573900</v>
      </c>
      <c r="Y8" s="2" cm="1">
        <f t="array" ref="Y8">_xlfn.XLOOKUP(Y$1&amp;$R8,$C$3:$C$1662&amp;$D$3:$D$1662,$E$3:$E$1662,0,0,1)</f>
        <v>639000</v>
      </c>
      <c r="Z8" s="2" cm="1">
        <f t="array" ref="Z8">_xlfn.XLOOKUP(Z$1&amp;$R8,$C$3:$C$1662&amp;$D$3:$D$1662,$E$3:$E$1662,0,0,1)</f>
        <v>399200</v>
      </c>
      <c r="AA8" s="2" cm="1">
        <f t="array" ref="AA8">_xlfn.XLOOKUP(AA$1&amp;$R8,$C$3:$C$1662&amp;$D$3:$D$1662,$E$3:$E$1662,0,0,1)</f>
        <v>178100</v>
      </c>
      <c r="AB8" s="2" cm="1">
        <f t="array" ref="AB8">_xlfn.XLOOKUP(AB$1&amp;$R8,$C$3:$C$1662&amp;$D$3:$D$1662,$E$3:$E$1662,0,0,1)</f>
        <v>123000</v>
      </c>
      <c r="AC8" s="2" cm="1">
        <f t="array" ref="AC8">_xlfn.XLOOKUP(AC$1&amp;$R8,$C$3:$C$1662&amp;$D$3:$D$1662,$E$3:$E$1662,0,0,1)</f>
        <v>377100</v>
      </c>
    </row>
    <row r="9" spans="1:29" x14ac:dyDescent="0.4">
      <c r="C9" t="s">
        <v>758</v>
      </c>
      <c r="D9" t="s">
        <v>519</v>
      </c>
      <c r="E9">
        <v>377100</v>
      </c>
      <c r="G9" s="1"/>
      <c r="H9" s="1"/>
      <c r="I9" s="1" t="s">
        <v>765</v>
      </c>
      <c r="J9" s="1">
        <v>428.6</v>
      </c>
      <c r="K9" s="1">
        <v>437.8</v>
      </c>
      <c r="L9" s="1">
        <v>417.7</v>
      </c>
      <c r="M9">
        <v>427.9</v>
      </c>
      <c r="R9" t="s">
        <v>18</v>
      </c>
      <c r="S9" s="2">
        <f t="shared" si="1"/>
        <v>3567740</v>
      </c>
      <c r="T9" s="2">
        <f t="shared" si="2"/>
        <v>2156900</v>
      </c>
      <c r="U9" s="2">
        <f t="shared" si="2"/>
        <v>8287900</v>
      </c>
      <c r="V9" s="2">
        <f t="shared" si="2"/>
        <v>1615400</v>
      </c>
      <c r="W9" s="2">
        <f t="shared" si="2"/>
        <v>2082300</v>
      </c>
      <c r="X9" s="2">
        <f t="shared" si="2"/>
        <v>3696200</v>
      </c>
      <c r="Y9" s="2" cm="1">
        <f t="array" ref="Y9">_xlfn.XLOOKUP(Y$1&amp;$R9,$C$3:$C$1662&amp;$D$3:$D$1662,$E$3:$E$1662,0,0,1)</f>
        <v>72500</v>
      </c>
      <c r="Z9" s="2" cm="1">
        <f t="array" ref="Z9">_xlfn.XLOOKUP(Z$1&amp;$R9,$C$3:$C$1662&amp;$D$3:$D$1662,$E$3:$E$1662,0,0,1)</f>
        <v>213500</v>
      </c>
      <c r="AA9" s="2" cm="1">
        <f t="array" ref="AA9">_xlfn.XLOOKUP(AA$1&amp;$R9,$C$3:$C$1662&amp;$D$3:$D$1662,$E$3:$E$1662,0,0,1)</f>
        <v>93200</v>
      </c>
      <c r="AB9" s="2" cm="1">
        <f t="array" ref="AB9">_xlfn.XLOOKUP(AB$1&amp;$R9,$C$3:$C$1662&amp;$D$3:$D$1662,$E$3:$E$1662,0,0,1)</f>
        <v>317400</v>
      </c>
      <c r="AC9" s="2" cm="1">
        <f t="array" ref="AC9">_xlfn.XLOOKUP(AC$1&amp;$R9,$C$3:$C$1662&amp;$D$3:$D$1662,$E$3:$E$1662,0,0,1)</f>
        <v>122300</v>
      </c>
    </row>
    <row r="10" spans="1:29" x14ac:dyDescent="0.4">
      <c r="C10" t="s">
        <v>758</v>
      </c>
      <c r="D10" t="s">
        <v>520</v>
      </c>
      <c r="E10">
        <v>122300</v>
      </c>
      <c r="I10" t="s">
        <v>766</v>
      </c>
      <c r="J10">
        <v>429.7</v>
      </c>
      <c r="K10">
        <v>437.8</v>
      </c>
      <c r="L10">
        <v>426.5</v>
      </c>
      <c r="M10">
        <v>428.1</v>
      </c>
      <c r="R10" t="s">
        <v>27</v>
      </c>
      <c r="S10" s="2">
        <f t="shared" si="1"/>
        <v>3697520</v>
      </c>
      <c r="T10" s="2">
        <f t="shared" si="2"/>
        <v>2231900</v>
      </c>
      <c r="U10" s="2">
        <f t="shared" si="2"/>
        <v>8516400</v>
      </c>
      <c r="V10" s="2">
        <f t="shared" si="2"/>
        <v>1650200</v>
      </c>
      <c r="W10" s="2">
        <f t="shared" si="2"/>
        <v>2174800</v>
      </c>
      <c r="X10" s="2">
        <f t="shared" si="2"/>
        <v>3914300</v>
      </c>
      <c r="Y10" s="2" cm="1">
        <f t="array" ref="Y10">_xlfn.XLOOKUP(Y$1&amp;$R10,$C$3:$C$1662&amp;$D$3:$D$1662,$E$3:$E$1662,0,0,1)</f>
        <v>75000</v>
      </c>
      <c r="Z10" s="2" cm="1">
        <f t="array" ref="Z10">_xlfn.XLOOKUP(Z$1&amp;$R10,$C$3:$C$1662&amp;$D$3:$D$1662,$E$3:$E$1662,0,0,1)</f>
        <v>228500</v>
      </c>
      <c r="AA10" s="2" cm="1">
        <f t="array" ref="AA10">_xlfn.XLOOKUP(AA$1&amp;$R10,$C$3:$C$1662&amp;$D$3:$D$1662,$E$3:$E$1662,0,0,1)</f>
        <v>34800</v>
      </c>
      <c r="AB10" s="2" cm="1">
        <f t="array" ref="AB10">_xlfn.XLOOKUP(AB$1&amp;$R10,$C$3:$C$1662&amp;$D$3:$D$1662,$E$3:$E$1662,0,0,1)</f>
        <v>92500</v>
      </c>
      <c r="AC10" s="2" cm="1">
        <f t="array" ref="AC10">_xlfn.XLOOKUP(AC$1&amp;$R10,$C$3:$C$1662&amp;$D$3:$D$1662,$E$3:$E$1662,0,0,1)</f>
        <v>218100</v>
      </c>
    </row>
    <row r="11" spans="1:29" x14ac:dyDescent="0.4">
      <c r="C11" t="s">
        <v>758</v>
      </c>
      <c r="D11" t="s">
        <v>521</v>
      </c>
      <c r="E11">
        <v>218100</v>
      </c>
      <c r="G11" s="1"/>
      <c r="H11" s="1"/>
      <c r="I11" s="1" t="s">
        <v>767</v>
      </c>
      <c r="J11" s="1">
        <v>425</v>
      </c>
      <c r="K11" s="1">
        <v>433.2</v>
      </c>
      <c r="L11" s="1">
        <v>421.8</v>
      </c>
      <c r="M11">
        <v>432.1</v>
      </c>
      <c r="R11" t="s">
        <v>39</v>
      </c>
      <c r="S11" s="2">
        <f t="shared" si="1"/>
        <v>3872320</v>
      </c>
      <c r="T11" s="2">
        <f t="shared" si="2"/>
        <v>2305700</v>
      </c>
      <c r="U11" s="2">
        <f t="shared" si="2"/>
        <v>8872900</v>
      </c>
      <c r="V11" s="2">
        <f t="shared" si="2"/>
        <v>1898900</v>
      </c>
      <c r="W11" s="2">
        <f t="shared" si="2"/>
        <v>2219500</v>
      </c>
      <c r="X11" s="2">
        <f t="shared" si="2"/>
        <v>4064600</v>
      </c>
      <c r="Y11" s="2" cm="1">
        <f t="array" ref="Y11">_xlfn.XLOOKUP(Y$1&amp;$R11,$C$3:$C$1662&amp;$D$3:$D$1662,$E$3:$E$1662,0,0,1)</f>
        <v>73800</v>
      </c>
      <c r="Z11" s="2" cm="1">
        <f t="array" ref="Z11">_xlfn.XLOOKUP(Z$1&amp;$R11,$C$3:$C$1662&amp;$D$3:$D$1662,$E$3:$E$1662,0,0,1)</f>
        <v>356500</v>
      </c>
      <c r="AA11" s="2" cm="1">
        <f t="array" ref="AA11">_xlfn.XLOOKUP(AA$1&amp;$R11,$C$3:$C$1662&amp;$D$3:$D$1662,$E$3:$E$1662,0,0,1)</f>
        <v>248700</v>
      </c>
      <c r="AB11" s="2" cm="1">
        <f t="array" ref="AB11">_xlfn.XLOOKUP(AB$1&amp;$R11,$C$3:$C$1662&amp;$D$3:$D$1662,$E$3:$E$1662,0,0,1)</f>
        <v>44700</v>
      </c>
      <c r="AC11" s="2" cm="1">
        <f t="array" ref="AC11">_xlfn.XLOOKUP(AC$1&amp;$R11,$C$3:$C$1662&amp;$D$3:$D$1662,$E$3:$E$1662,0,0,1)</f>
        <v>150300</v>
      </c>
    </row>
    <row r="12" spans="1:29" x14ac:dyDescent="0.4">
      <c r="C12" t="s">
        <v>758</v>
      </c>
      <c r="D12" t="s">
        <v>522</v>
      </c>
      <c r="E12">
        <v>150300</v>
      </c>
      <c r="I12" t="s">
        <v>768</v>
      </c>
      <c r="J12">
        <v>429</v>
      </c>
      <c r="K12">
        <v>430.4</v>
      </c>
      <c r="L12">
        <v>414</v>
      </c>
      <c r="M12">
        <v>421.5</v>
      </c>
      <c r="R12" t="s">
        <v>62</v>
      </c>
      <c r="S12" s="2">
        <f t="shared" si="1"/>
        <v>4094680</v>
      </c>
      <c r="T12" s="2">
        <f t="shared" si="2"/>
        <v>2441800</v>
      </c>
      <c r="U12" s="2">
        <f t="shared" si="2"/>
        <v>9004500</v>
      </c>
      <c r="V12" s="2">
        <f t="shared" si="2"/>
        <v>2001700</v>
      </c>
      <c r="W12" s="2">
        <f t="shared" si="2"/>
        <v>2629100</v>
      </c>
      <c r="X12" s="2">
        <f t="shared" si="2"/>
        <v>4396300</v>
      </c>
      <c r="Y12" s="2" cm="1">
        <f t="array" ref="Y12">_xlfn.XLOOKUP(Y$1&amp;$R12,$C$3:$C$1662&amp;$D$3:$D$1662,$E$3:$E$1662,0,0,1)</f>
        <v>136100</v>
      </c>
      <c r="Z12" s="2" cm="1">
        <f t="array" ref="Z12">_xlfn.XLOOKUP(Z$1&amp;$R12,$C$3:$C$1662&amp;$D$3:$D$1662,$E$3:$E$1662,0,0,1)</f>
        <v>131600</v>
      </c>
      <c r="AA12" s="2" cm="1">
        <f t="array" ref="AA12">_xlfn.XLOOKUP(AA$1&amp;$R12,$C$3:$C$1662&amp;$D$3:$D$1662,$E$3:$E$1662,0,0,1)</f>
        <v>102800</v>
      </c>
      <c r="AB12" s="2" cm="1">
        <f t="array" ref="AB12">_xlfn.XLOOKUP(AB$1&amp;$R12,$C$3:$C$1662&amp;$D$3:$D$1662,$E$3:$E$1662,0,0,1)</f>
        <v>409600</v>
      </c>
      <c r="AC12" s="2" cm="1">
        <f t="array" ref="AC12">_xlfn.XLOOKUP(AC$1&amp;$R12,$C$3:$C$1662&amp;$D$3:$D$1662,$E$3:$E$1662,0,0,1)</f>
        <v>331700</v>
      </c>
    </row>
    <row r="13" spans="1:29" x14ac:dyDescent="0.4">
      <c r="C13" t="s">
        <v>758</v>
      </c>
      <c r="D13" t="s">
        <v>523</v>
      </c>
      <c r="E13">
        <v>331700</v>
      </c>
      <c r="G13" s="1"/>
      <c r="H13" s="1"/>
      <c r="I13" s="1" t="s">
        <v>758</v>
      </c>
      <c r="J13" s="1">
        <v>426</v>
      </c>
      <c r="K13" s="1">
        <v>430.2</v>
      </c>
      <c r="L13" s="1">
        <v>421</v>
      </c>
      <c r="M13">
        <v>422.6</v>
      </c>
      <c r="R13" t="s">
        <v>24</v>
      </c>
      <c r="S13" s="2">
        <f t="shared" si="1"/>
        <v>4214360</v>
      </c>
      <c r="T13" s="2">
        <f t="shared" si="2"/>
        <v>2493400</v>
      </c>
      <c r="U13" s="2">
        <f t="shared" si="2"/>
        <v>9190500</v>
      </c>
      <c r="V13" s="2">
        <f t="shared" si="2"/>
        <v>2053500</v>
      </c>
      <c r="W13" s="2">
        <f t="shared" si="2"/>
        <v>2879000</v>
      </c>
      <c r="X13" s="2">
        <f t="shared" si="2"/>
        <v>4455400</v>
      </c>
      <c r="Y13" s="2" cm="1">
        <f t="array" ref="Y13">_xlfn.XLOOKUP(Y$1&amp;$R13,$C$3:$C$1662&amp;$D$3:$D$1662,$E$3:$E$1662,0,0,1)</f>
        <v>51600</v>
      </c>
      <c r="Z13" s="2" cm="1">
        <f t="array" ref="Z13">_xlfn.XLOOKUP(Z$1&amp;$R13,$C$3:$C$1662&amp;$D$3:$D$1662,$E$3:$E$1662,0,0,1)</f>
        <v>186000</v>
      </c>
      <c r="AA13" s="2" cm="1">
        <f t="array" ref="AA13">_xlfn.XLOOKUP(AA$1&amp;$R13,$C$3:$C$1662&amp;$D$3:$D$1662,$E$3:$E$1662,0,0,1)</f>
        <v>51800</v>
      </c>
      <c r="AB13" s="2" cm="1">
        <f t="array" ref="AB13">_xlfn.XLOOKUP(AB$1&amp;$R13,$C$3:$C$1662&amp;$D$3:$D$1662,$E$3:$E$1662,0,0,1)</f>
        <v>249900</v>
      </c>
      <c r="AC13" s="2" cm="1">
        <f t="array" ref="AC13">_xlfn.XLOOKUP(AC$1&amp;$R13,$C$3:$C$1662&amp;$D$3:$D$1662,$E$3:$E$1662,0,0,1)</f>
        <v>59100</v>
      </c>
    </row>
    <row r="14" spans="1:29" x14ac:dyDescent="0.4">
      <c r="C14" t="s">
        <v>758</v>
      </c>
      <c r="D14" t="s">
        <v>524</v>
      </c>
      <c r="E14">
        <v>59100</v>
      </c>
      <c r="I14" t="s">
        <v>759</v>
      </c>
      <c r="J14">
        <v>420</v>
      </c>
      <c r="K14">
        <v>421.2</v>
      </c>
      <c r="L14">
        <v>413.3</v>
      </c>
      <c r="M14">
        <v>416</v>
      </c>
      <c r="R14" t="s">
        <v>149</v>
      </c>
      <c r="S14" s="2">
        <f t="shared" si="1"/>
        <v>4356400</v>
      </c>
      <c r="T14" s="2">
        <f t="shared" si="2"/>
        <v>2513300</v>
      </c>
      <c r="U14" s="2">
        <f t="shared" si="2"/>
        <v>9562900</v>
      </c>
      <c r="V14" s="2">
        <f t="shared" si="2"/>
        <v>2079000</v>
      </c>
      <c r="W14" s="2">
        <f t="shared" si="2"/>
        <v>2941800</v>
      </c>
      <c r="X14" s="2">
        <f t="shared" si="2"/>
        <v>4685000</v>
      </c>
      <c r="Y14" s="2" cm="1">
        <f t="array" ref="Y14">_xlfn.XLOOKUP(Y$1&amp;$R14,$C$3:$C$1662&amp;$D$3:$D$1662,$E$3:$E$1662,0,0,1)</f>
        <v>19900</v>
      </c>
      <c r="Z14" s="2" cm="1">
        <f t="array" ref="Z14">_xlfn.XLOOKUP(Z$1&amp;$R14,$C$3:$C$1662&amp;$D$3:$D$1662,$E$3:$E$1662,0,0,1)</f>
        <v>372400</v>
      </c>
      <c r="AA14" s="2" cm="1">
        <f t="array" ref="AA14">_xlfn.XLOOKUP(AA$1&amp;$R14,$C$3:$C$1662&amp;$D$3:$D$1662,$E$3:$E$1662,0,0,1)</f>
        <v>25500</v>
      </c>
      <c r="AB14" s="2" cm="1">
        <f t="array" ref="AB14">_xlfn.XLOOKUP(AB$1&amp;$R14,$C$3:$C$1662&amp;$D$3:$D$1662,$E$3:$E$1662,0,0,1)</f>
        <v>62800</v>
      </c>
      <c r="AC14" s="2" cm="1">
        <f t="array" ref="AC14">_xlfn.XLOOKUP(AC$1&amp;$R14,$C$3:$C$1662&amp;$D$3:$D$1662,$E$3:$E$1662,0,0,1)</f>
        <v>229600</v>
      </c>
    </row>
    <row r="15" spans="1:29" x14ac:dyDescent="0.4">
      <c r="C15" t="s">
        <v>758</v>
      </c>
      <c r="D15" t="s">
        <v>525</v>
      </c>
      <c r="E15">
        <v>229600</v>
      </c>
      <c r="I15" t="s">
        <v>760</v>
      </c>
      <c r="J15">
        <v>416</v>
      </c>
      <c r="K15">
        <v>418.4</v>
      </c>
      <c r="L15">
        <v>412.6</v>
      </c>
      <c r="M15">
        <v>415.9</v>
      </c>
      <c r="R15" t="s">
        <v>120</v>
      </c>
      <c r="S15" s="2">
        <f t="shared" si="1"/>
        <v>4480840</v>
      </c>
      <c r="T15" s="2">
        <f t="shared" si="2"/>
        <v>2567800</v>
      </c>
      <c r="U15" s="2">
        <f t="shared" si="2"/>
        <v>9715700</v>
      </c>
      <c r="V15" s="2">
        <f t="shared" si="2"/>
        <v>2313700</v>
      </c>
      <c r="W15" s="2">
        <f t="shared" si="2"/>
        <v>3020200</v>
      </c>
      <c r="X15" s="2">
        <f t="shared" si="2"/>
        <v>4786800</v>
      </c>
      <c r="Y15" s="2" cm="1">
        <f t="array" ref="Y15">_xlfn.XLOOKUP(Y$1&amp;$R15,$C$3:$C$1662&amp;$D$3:$D$1662,$E$3:$E$1662,0,0,1)</f>
        <v>54500</v>
      </c>
      <c r="Z15" s="2" cm="1">
        <f t="array" ref="Z15">_xlfn.XLOOKUP(Z$1&amp;$R15,$C$3:$C$1662&amp;$D$3:$D$1662,$E$3:$E$1662,0,0,1)</f>
        <v>152800</v>
      </c>
      <c r="AA15" s="2" cm="1">
        <f t="array" ref="AA15">_xlfn.XLOOKUP(AA$1&amp;$R15,$C$3:$C$1662&amp;$D$3:$D$1662,$E$3:$E$1662,0,0,1)</f>
        <v>234700</v>
      </c>
      <c r="AB15" s="2" cm="1">
        <f t="array" ref="AB15">_xlfn.XLOOKUP(AB$1&amp;$R15,$C$3:$C$1662&amp;$D$3:$D$1662,$E$3:$E$1662,0,0,1)</f>
        <v>78400</v>
      </c>
      <c r="AC15" s="2" cm="1">
        <f t="array" ref="AC15">_xlfn.XLOOKUP(AC$1&amp;$R15,$C$3:$C$1662&amp;$D$3:$D$1662,$E$3:$E$1662,0,0,1)</f>
        <v>101800</v>
      </c>
    </row>
    <row r="16" spans="1:29" x14ac:dyDescent="0.4">
      <c r="C16" t="s">
        <v>758</v>
      </c>
      <c r="D16" t="s">
        <v>526</v>
      </c>
      <c r="E16">
        <v>101800</v>
      </c>
      <c r="G16" s="1"/>
      <c r="H16" s="1"/>
      <c r="I16" s="1" t="s">
        <v>761</v>
      </c>
      <c r="J16" s="1">
        <v>427</v>
      </c>
      <c r="K16" s="1">
        <v>433.6</v>
      </c>
      <c r="L16" s="1">
        <v>420.4</v>
      </c>
      <c r="M16" s="1">
        <v>421.8</v>
      </c>
      <c r="R16" t="s">
        <v>96</v>
      </c>
      <c r="S16" s="2">
        <f t="shared" si="1"/>
        <v>4593120</v>
      </c>
      <c r="T16" s="2">
        <f t="shared" si="2"/>
        <v>2658300</v>
      </c>
      <c r="U16" s="2">
        <f t="shared" si="2"/>
        <v>9820000</v>
      </c>
      <c r="V16" s="2">
        <f t="shared" si="2"/>
        <v>2367100</v>
      </c>
      <c r="W16" s="2">
        <f t="shared" si="2"/>
        <v>3238700</v>
      </c>
      <c r="X16" s="2">
        <f t="shared" si="2"/>
        <v>4881500</v>
      </c>
      <c r="Y16" s="2" cm="1">
        <f t="array" ref="Y16">_xlfn.XLOOKUP(Y$1&amp;$R16,$C$3:$C$1662&amp;$D$3:$D$1662,$E$3:$E$1662,0,0,1)</f>
        <v>90500</v>
      </c>
      <c r="Z16" s="2" cm="1">
        <f t="array" ref="Z16">_xlfn.XLOOKUP(Z$1&amp;$R16,$C$3:$C$1662&amp;$D$3:$D$1662,$E$3:$E$1662,0,0,1)</f>
        <v>104300</v>
      </c>
      <c r="AA16" s="2" cm="1">
        <f t="array" ref="AA16">_xlfn.XLOOKUP(AA$1&amp;$R16,$C$3:$C$1662&amp;$D$3:$D$1662,$E$3:$E$1662,0,0,1)</f>
        <v>53400</v>
      </c>
      <c r="AB16" s="2" cm="1">
        <f t="array" ref="AB16">_xlfn.XLOOKUP(AB$1&amp;$R16,$C$3:$C$1662&amp;$D$3:$D$1662,$E$3:$E$1662,0,0,1)</f>
        <v>218500</v>
      </c>
      <c r="AC16" s="2" cm="1">
        <f t="array" ref="AC16">_xlfn.XLOOKUP(AC$1&amp;$R16,$C$3:$C$1662&amp;$D$3:$D$1662,$E$3:$E$1662,0,0,1)</f>
        <v>94700</v>
      </c>
    </row>
    <row r="17" spans="3:29" x14ac:dyDescent="0.4">
      <c r="C17" t="s">
        <v>758</v>
      </c>
      <c r="D17" t="s">
        <v>527</v>
      </c>
      <c r="E17">
        <v>94700</v>
      </c>
      <c r="G17" s="1"/>
      <c r="H17" s="1"/>
      <c r="I17" s="1" t="s">
        <v>763</v>
      </c>
      <c r="J17" s="1">
        <v>420</v>
      </c>
      <c r="K17" s="1">
        <v>428.4</v>
      </c>
      <c r="L17" s="1">
        <v>416.8</v>
      </c>
      <c r="M17" s="1">
        <v>427.8</v>
      </c>
      <c r="R17" t="s">
        <v>144</v>
      </c>
      <c r="S17" s="2">
        <f t="shared" si="1"/>
        <v>4711620</v>
      </c>
      <c r="T17" s="2">
        <f t="shared" si="2"/>
        <v>2724400</v>
      </c>
      <c r="U17" s="2">
        <f t="shared" si="2"/>
        <v>9921200</v>
      </c>
      <c r="V17" s="2">
        <f t="shared" si="2"/>
        <v>2421500</v>
      </c>
      <c r="W17" s="2">
        <f t="shared" si="2"/>
        <v>3562200</v>
      </c>
      <c r="X17" s="2">
        <f t="shared" si="2"/>
        <v>4928800</v>
      </c>
      <c r="Y17" s="2" cm="1">
        <f t="array" ref="Y17">_xlfn.XLOOKUP(Y$1&amp;$R17,$C$3:$C$1662&amp;$D$3:$D$1662,$E$3:$E$1662,0,0,1)</f>
        <v>66100</v>
      </c>
      <c r="Z17" s="2" cm="1">
        <f t="array" ref="Z17">_xlfn.XLOOKUP(Z$1&amp;$R17,$C$3:$C$1662&amp;$D$3:$D$1662,$E$3:$E$1662,0,0,1)</f>
        <v>101200</v>
      </c>
      <c r="AA17" s="2" cm="1">
        <f t="array" ref="AA17">_xlfn.XLOOKUP(AA$1&amp;$R17,$C$3:$C$1662&amp;$D$3:$D$1662,$E$3:$E$1662,0,0,1)</f>
        <v>54400</v>
      </c>
      <c r="AB17" s="2" cm="1">
        <f t="array" ref="AB17">_xlfn.XLOOKUP(AB$1&amp;$R17,$C$3:$C$1662&amp;$D$3:$D$1662,$E$3:$E$1662,0,0,1)</f>
        <v>323500</v>
      </c>
      <c r="AC17" s="2" cm="1">
        <f t="array" ref="AC17">_xlfn.XLOOKUP(AC$1&amp;$R17,$C$3:$C$1662&amp;$D$3:$D$1662,$E$3:$E$1662,0,0,1)</f>
        <v>47300</v>
      </c>
    </row>
    <row r="18" spans="3:29" x14ac:dyDescent="0.4">
      <c r="C18" t="s">
        <v>758</v>
      </c>
      <c r="D18" t="s">
        <v>528</v>
      </c>
      <c r="E18">
        <v>47300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4871560</v>
      </c>
      <c r="T18" s="2">
        <f t="shared" si="2"/>
        <v>2792900</v>
      </c>
      <c r="U18" s="2">
        <f t="shared" si="2"/>
        <v>10295400</v>
      </c>
      <c r="V18" s="2">
        <f t="shared" si="2"/>
        <v>2524600</v>
      </c>
      <c r="W18" s="2">
        <f t="shared" si="2"/>
        <v>3704800</v>
      </c>
      <c r="X18" s="2">
        <f t="shared" si="2"/>
        <v>5040100</v>
      </c>
      <c r="Y18" s="2" cm="1">
        <f t="array" ref="Y18">_xlfn.XLOOKUP(Y$1&amp;$R18,$C$3:$C$1662&amp;$D$3:$D$1662,$E$3:$E$1662,0,0,1)</f>
        <v>68500</v>
      </c>
      <c r="Z18" s="2" cm="1">
        <f t="array" ref="Z18">_xlfn.XLOOKUP(Z$1&amp;$R18,$C$3:$C$1662&amp;$D$3:$D$1662,$E$3:$E$1662,0,0,1)</f>
        <v>374200</v>
      </c>
      <c r="AA18" s="2" cm="1">
        <f t="array" ref="AA18">_xlfn.XLOOKUP(AA$1&amp;$R18,$C$3:$C$1662&amp;$D$3:$D$1662,$E$3:$E$1662,0,0,1)</f>
        <v>103100</v>
      </c>
      <c r="AB18" s="2" cm="1">
        <f t="array" ref="AB18">_xlfn.XLOOKUP(AB$1&amp;$R18,$C$3:$C$1662&amp;$D$3:$D$1662,$E$3:$E$1662,0,0,1)</f>
        <v>142600</v>
      </c>
      <c r="AC18" s="2" cm="1">
        <f t="array" ref="AC18">_xlfn.XLOOKUP(AC$1&amp;$R18,$C$3:$C$1662&amp;$D$3:$D$1662,$E$3:$E$1662,0,0,1)</f>
        <v>111300</v>
      </c>
    </row>
    <row r="19" spans="3:29" x14ac:dyDescent="0.4">
      <c r="C19" t="s">
        <v>758</v>
      </c>
      <c r="D19" t="s">
        <v>529</v>
      </c>
      <c r="E19">
        <v>111300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4954940</v>
      </c>
      <c r="T19" s="2">
        <f t="shared" si="2"/>
        <v>2952900</v>
      </c>
      <c r="U19" s="2">
        <f t="shared" si="2"/>
        <v>10351100</v>
      </c>
      <c r="V19" s="2">
        <f t="shared" si="2"/>
        <v>2570500</v>
      </c>
      <c r="W19" s="2">
        <f t="shared" si="2"/>
        <v>3766200</v>
      </c>
      <c r="X19" s="2">
        <f t="shared" si="2"/>
        <v>5134000</v>
      </c>
      <c r="Y19" s="2" cm="1">
        <f t="array" ref="Y19">_xlfn.XLOOKUP(Y$1&amp;$R19,$C$3:$C$1662&amp;$D$3:$D$1662,$E$3:$E$1662,0,0,1)</f>
        <v>160000</v>
      </c>
      <c r="Z19" s="2" cm="1">
        <f t="array" ref="Z19">_xlfn.XLOOKUP(Z$1&amp;$R19,$C$3:$C$1662&amp;$D$3:$D$1662,$E$3:$E$1662,0,0,1)</f>
        <v>55700</v>
      </c>
      <c r="AA19" s="2" cm="1">
        <f t="array" ref="AA19">_xlfn.XLOOKUP(AA$1&amp;$R19,$C$3:$C$1662&amp;$D$3:$D$1662,$E$3:$E$1662,0,0,1)</f>
        <v>45900</v>
      </c>
      <c r="AB19" s="2" cm="1">
        <f t="array" ref="AB19">_xlfn.XLOOKUP(AB$1&amp;$R19,$C$3:$C$1662&amp;$D$3:$D$1662,$E$3:$E$1662,0,0,1)</f>
        <v>61400</v>
      </c>
      <c r="AC19" s="2" cm="1">
        <f t="array" ref="AC19">_xlfn.XLOOKUP(AC$1&amp;$R19,$C$3:$C$1662&amp;$D$3:$D$1662,$E$3:$E$1662,0,0,1)</f>
        <v>93900</v>
      </c>
    </row>
    <row r="20" spans="3:29" x14ac:dyDescent="0.4">
      <c r="C20" t="s">
        <v>758</v>
      </c>
      <c r="D20" t="s">
        <v>530</v>
      </c>
      <c r="E20">
        <v>93900</v>
      </c>
      <c r="R20" t="s">
        <v>147</v>
      </c>
      <c r="S20" s="2">
        <f t="shared" si="1"/>
        <v>5071820</v>
      </c>
      <c r="T20" s="2">
        <f t="shared" ref="T20:X35" si="3">T19+Y20</f>
        <v>3050300</v>
      </c>
      <c r="U20" s="2">
        <f t="shared" si="3"/>
        <v>10518400</v>
      </c>
      <c r="V20" s="2">
        <f t="shared" si="3"/>
        <v>2595300</v>
      </c>
      <c r="W20" s="2">
        <f t="shared" si="3"/>
        <v>4016900</v>
      </c>
      <c r="X20" s="2">
        <f t="shared" si="3"/>
        <v>5178200</v>
      </c>
      <c r="Y20" s="2" cm="1">
        <f t="array" ref="Y20">_xlfn.XLOOKUP(Y$1&amp;$R20,$C$3:$C$1662&amp;$D$3:$D$1662,$E$3:$E$1662,0,0,1)</f>
        <v>97400</v>
      </c>
      <c r="Z20" s="2" cm="1">
        <f t="array" ref="Z20">_xlfn.XLOOKUP(Z$1&amp;$R20,$C$3:$C$1662&amp;$D$3:$D$1662,$E$3:$E$1662,0,0,1)</f>
        <v>167300</v>
      </c>
      <c r="AA20" s="2" cm="1">
        <f t="array" ref="AA20">_xlfn.XLOOKUP(AA$1&amp;$R20,$C$3:$C$1662&amp;$D$3:$D$1662,$E$3:$E$1662,0,0,1)</f>
        <v>24800</v>
      </c>
      <c r="AB20" s="2" cm="1">
        <f t="array" ref="AB20">_xlfn.XLOOKUP(AB$1&amp;$R20,$C$3:$C$1662&amp;$D$3:$D$1662,$E$3:$E$1662,0,0,1)</f>
        <v>250700</v>
      </c>
      <c r="AC20" s="2" cm="1">
        <f t="array" ref="AC20">_xlfn.XLOOKUP(AC$1&amp;$R20,$C$3:$C$1662&amp;$D$3:$D$1662,$E$3:$E$1662,0,0,1)</f>
        <v>44200</v>
      </c>
    </row>
    <row r="21" spans="3:29" x14ac:dyDescent="0.4">
      <c r="C21" t="s">
        <v>758</v>
      </c>
      <c r="D21" t="s">
        <v>531</v>
      </c>
      <c r="E21">
        <v>44200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5159820</v>
      </c>
      <c r="T21" s="2">
        <f t="shared" si="3"/>
        <v>3088700</v>
      </c>
      <c r="U21" s="2">
        <f t="shared" si="3"/>
        <v>10611000</v>
      </c>
      <c r="V21" s="2">
        <f t="shared" si="3"/>
        <v>2610700</v>
      </c>
      <c r="W21" s="2">
        <f t="shared" si="3"/>
        <v>4248400</v>
      </c>
      <c r="X21" s="2">
        <f t="shared" si="3"/>
        <v>5240300</v>
      </c>
      <c r="Y21" s="2" cm="1">
        <f t="array" ref="Y21">_xlfn.XLOOKUP(Y$1&amp;$R21,$C$3:$C$1662&amp;$D$3:$D$1662,$E$3:$E$1662,0,0,1)</f>
        <v>38400</v>
      </c>
      <c r="Z21" s="2" cm="1">
        <f t="array" ref="Z21">_xlfn.XLOOKUP(Z$1&amp;$R21,$C$3:$C$1662&amp;$D$3:$D$1662,$E$3:$E$1662,0,0,1)</f>
        <v>92600</v>
      </c>
      <c r="AA21" s="2" cm="1">
        <f t="array" ref="AA21">_xlfn.XLOOKUP(AA$1&amp;$R21,$C$3:$C$1662&amp;$D$3:$D$1662,$E$3:$E$1662,0,0,1)</f>
        <v>15400</v>
      </c>
      <c r="AB21" s="2" cm="1">
        <f t="array" ref="AB21">_xlfn.XLOOKUP(AB$1&amp;$R21,$C$3:$C$1662&amp;$D$3:$D$1662,$E$3:$E$1662,0,0,1)</f>
        <v>231500</v>
      </c>
      <c r="AC21" s="2" cm="1">
        <f t="array" ref="AC21">_xlfn.XLOOKUP(AC$1&amp;$R21,$C$3:$C$1662&amp;$D$3:$D$1662,$E$3:$E$1662,0,0,1)</f>
        <v>62100</v>
      </c>
    </row>
    <row r="22" spans="3:29" x14ac:dyDescent="0.4">
      <c r="C22" t="s">
        <v>758</v>
      </c>
      <c r="D22" t="s">
        <v>532</v>
      </c>
      <c r="E22">
        <v>62100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5358380</v>
      </c>
      <c r="T22" s="2">
        <f t="shared" si="3"/>
        <v>3158400</v>
      </c>
      <c r="U22" s="2">
        <f t="shared" si="3"/>
        <v>10894900</v>
      </c>
      <c r="V22" s="2">
        <f t="shared" si="3"/>
        <v>2881600</v>
      </c>
      <c r="W22" s="2">
        <f t="shared" si="3"/>
        <v>4569200</v>
      </c>
      <c r="X22" s="2">
        <f t="shared" si="3"/>
        <v>5287800</v>
      </c>
      <c r="Y22" s="2" cm="1">
        <f t="array" ref="Y22">_xlfn.XLOOKUP(Y$1&amp;$R22,$C$3:$C$1662&amp;$D$3:$D$1662,$E$3:$E$1662,0,0,1)</f>
        <v>69700</v>
      </c>
      <c r="Z22" s="2" cm="1">
        <f t="array" ref="Z22">_xlfn.XLOOKUP(Z$1&amp;$R22,$C$3:$C$1662&amp;$D$3:$D$1662,$E$3:$E$1662,0,0,1)</f>
        <v>283900</v>
      </c>
      <c r="AA22" s="2" cm="1">
        <f t="array" ref="AA22">_xlfn.XLOOKUP(AA$1&amp;$R22,$C$3:$C$1662&amp;$D$3:$D$1662,$E$3:$E$1662,0,0,1)</f>
        <v>270900</v>
      </c>
      <c r="AB22" s="2" cm="1">
        <f t="array" ref="AB22">_xlfn.XLOOKUP(AB$1&amp;$R22,$C$3:$C$1662&amp;$D$3:$D$1662,$E$3:$E$1662,0,0,1)</f>
        <v>320800</v>
      </c>
      <c r="AC22" s="2" cm="1">
        <f t="array" ref="AC22">_xlfn.XLOOKUP(AC$1&amp;$R22,$C$3:$C$1662&amp;$D$3:$D$1662,$E$3:$E$1662,0,0,1)</f>
        <v>47500</v>
      </c>
    </row>
    <row r="23" spans="3:29" x14ac:dyDescent="0.4">
      <c r="C23" t="s">
        <v>758</v>
      </c>
      <c r="D23" t="s">
        <v>533</v>
      </c>
      <c r="E23">
        <v>47500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5479640</v>
      </c>
      <c r="T23" s="2">
        <f t="shared" si="3"/>
        <v>3186000</v>
      </c>
      <c r="U23" s="2">
        <f t="shared" si="3"/>
        <v>11209600</v>
      </c>
      <c r="V23" s="2">
        <f t="shared" si="3"/>
        <v>2938300</v>
      </c>
      <c r="W23" s="2">
        <f t="shared" si="3"/>
        <v>4736400</v>
      </c>
      <c r="X23" s="2">
        <f t="shared" si="3"/>
        <v>5327900</v>
      </c>
      <c r="Y23" s="2" cm="1">
        <f t="array" ref="Y23">_xlfn.XLOOKUP(Y$1&amp;$R23,$C$3:$C$1662&amp;$D$3:$D$1662,$E$3:$E$1662,0,0,1)</f>
        <v>27600</v>
      </c>
      <c r="Z23" s="2" cm="1">
        <f t="array" ref="Z23">_xlfn.XLOOKUP(Z$1&amp;$R23,$C$3:$C$1662&amp;$D$3:$D$1662,$E$3:$E$1662,0,0,1)</f>
        <v>314700</v>
      </c>
      <c r="AA23" s="2" cm="1">
        <f t="array" ref="AA23">_xlfn.XLOOKUP(AA$1&amp;$R23,$C$3:$C$1662&amp;$D$3:$D$1662,$E$3:$E$1662,0,0,1)</f>
        <v>56700</v>
      </c>
      <c r="AB23" s="2" cm="1">
        <f t="array" ref="AB23">_xlfn.XLOOKUP(AB$1&amp;$R23,$C$3:$C$1662&amp;$D$3:$D$1662,$E$3:$E$1662,0,0,1)</f>
        <v>167200</v>
      </c>
      <c r="AC23" s="2" cm="1">
        <f t="array" ref="AC23">_xlfn.XLOOKUP(AC$1&amp;$R23,$C$3:$C$1662&amp;$D$3:$D$1662,$E$3:$E$1662,0,0,1)</f>
        <v>40100</v>
      </c>
    </row>
    <row r="24" spans="3:29" x14ac:dyDescent="0.4">
      <c r="C24" t="s">
        <v>758</v>
      </c>
      <c r="D24" t="s">
        <v>534</v>
      </c>
      <c r="E24">
        <v>40100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5563060</v>
      </c>
      <c r="T24" s="2">
        <f t="shared" si="3"/>
        <v>3229800</v>
      </c>
      <c r="U24" s="2">
        <f t="shared" si="3"/>
        <v>11361500</v>
      </c>
      <c r="V24" s="2">
        <f t="shared" si="3"/>
        <v>2990800</v>
      </c>
      <c r="W24" s="2">
        <f t="shared" si="3"/>
        <v>4792000</v>
      </c>
      <c r="X24" s="2">
        <f t="shared" si="3"/>
        <v>5441200</v>
      </c>
      <c r="Y24" s="2" cm="1">
        <f t="array" ref="Y24">_xlfn.XLOOKUP(Y$1&amp;$R24,$C$3:$C$1662&amp;$D$3:$D$1662,$E$3:$E$1662,0,0,1)</f>
        <v>43800</v>
      </c>
      <c r="Z24" s="2" cm="1">
        <f t="array" ref="Z24">_xlfn.XLOOKUP(Z$1&amp;$R24,$C$3:$C$1662&amp;$D$3:$D$1662,$E$3:$E$1662,0,0,1)</f>
        <v>151900</v>
      </c>
      <c r="AA24" s="2" cm="1">
        <f t="array" ref="AA24">_xlfn.XLOOKUP(AA$1&amp;$R24,$C$3:$C$1662&amp;$D$3:$D$1662,$E$3:$E$1662,0,0,1)</f>
        <v>52500</v>
      </c>
      <c r="AB24" s="2" cm="1">
        <f t="array" ref="AB24">_xlfn.XLOOKUP(AB$1&amp;$R24,$C$3:$C$1662&amp;$D$3:$D$1662,$E$3:$E$1662,0,0,1)</f>
        <v>55600</v>
      </c>
      <c r="AC24" s="2" cm="1">
        <f t="array" ref="AC24">_xlfn.XLOOKUP(AC$1&amp;$R24,$C$3:$C$1662&amp;$D$3:$D$1662,$E$3:$E$1662,0,0,1)</f>
        <v>113300</v>
      </c>
    </row>
    <row r="25" spans="3:29" x14ac:dyDescent="0.4">
      <c r="C25" t="s">
        <v>758</v>
      </c>
      <c r="D25" t="s">
        <v>535</v>
      </c>
      <c r="E25">
        <v>113300</v>
      </c>
      <c r="R25" t="s">
        <v>22</v>
      </c>
      <c r="S25" s="2">
        <f t="shared" si="1"/>
        <v>5709600</v>
      </c>
      <c r="T25" s="2">
        <f t="shared" si="3"/>
        <v>3274900</v>
      </c>
      <c r="U25" s="2">
        <f t="shared" si="3"/>
        <v>11764300</v>
      </c>
      <c r="V25" s="2">
        <f t="shared" si="3"/>
        <v>3085100</v>
      </c>
      <c r="W25" s="2">
        <f t="shared" si="3"/>
        <v>4922700</v>
      </c>
      <c r="X25" s="2">
        <f t="shared" si="3"/>
        <v>5501000</v>
      </c>
      <c r="Y25" s="2" cm="1">
        <f t="array" ref="Y25">_xlfn.XLOOKUP(Y$1&amp;$R25,$C$3:$C$1662&amp;$D$3:$D$1662,$E$3:$E$1662,0,0,1)</f>
        <v>45100</v>
      </c>
      <c r="Z25" s="2" cm="1">
        <f t="array" ref="Z25">_xlfn.XLOOKUP(Z$1&amp;$R25,$C$3:$C$1662&amp;$D$3:$D$1662,$E$3:$E$1662,0,0,1)</f>
        <v>402800</v>
      </c>
      <c r="AA25" s="2" cm="1">
        <f t="array" ref="AA25">_xlfn.XLOOKUP(AA$1&amp;$R25,$C$3:$C$1662&amp;$D$3:$D$1662,$E$3:$E$1662,0,0,1)</f>
        <v>94300</v>
      </c>
      <c r="AB25" s="2" cm="1">
        <f t="array" ref="AB25">_xlfn.XLOOKUP(AB$1&amp;$R25,$C$3:$C$1662&amp;$D$3:$D$1662,$E$3:$E$1662,0,0,1)</f>
        <v>130700</v>
      </c>
      <c r="AC25" s="2" cm="1">
        <f t="array" ref="AC25">_xlfn.XLOOKUP(AC$1&amp;$R25,$C$3:$C$1662&amp;$D$3:$D$1662,$E$3:$E$1662,0,0,1)</f>
        <v>59800</v>
      </c>
    </row>
    <row r="26" spans="3:29" x14ac:dyDescent="0.4">
      <c r="C26" t="s">
        <v>758</v>
      </c>
      <c r="D26" t="s">
        <v>536</v>
      </c>
      <c r="E26">
        <v>59800</v>
      </c>
      <c r="R26" t="s">
        <v>69</v>
      </c>
      <c r="S26" s="2">
        <f t="shared" si="1"/>
        <v>5793780</v>
      </c>
      <c r="T26" s="2">
        <f t="shared" si="3"/>
        <v>3329800</v>
      </c>
      <c r="U26" s="2">
        <f t="shared" si="3"/>
        <v>11916500</v>
      </c>
      <c r="V26" s="2">
        <f t="shared" si="3"/>
        <v>3142300</v>
      </c>
      <c r="W26" s="2">
        <f t="shared" si="3"/>
        <v>5046000</v>
      </c>
      <c r="X26" s="2">
        <f t="shared" si="3"/>
        <v>5534300</v>
      </c>
      <c r="Y26" s="2" cm="1">
        <f t="array" ref="Y26">_xlfn.XLOOKUP(Y$1&amp;$R26,$C$3:$C$1662&amp;$D$3:$D$1662,$E$3:$E$1662,0,0,1)</f>
        <v>54900</v>
      </c>
      <c r="Z26" s="2" cm="1">
        <f t="array" ref="Z26">_xlfn.XLOOKUP(Z$1&amp;$R26,$C$3:$C$1662&amp;$D$3:$D$1662,$E$3:$E$1662,0,0,1)</f>
        <v>152200</v>
      </c>
      <c r="AA26" s="2" cm="1">
        <f t="array" ref="AA26">_xlfn.XLOOKUP(AA$1&amp;$R26,$C$3:$C$1662&amp;$D$3:$D$1662,$E$3:$E$1662,0,0,1)</f>
        <v>57200</v>
      </c>
      <c r="AB26" s="2" cm="1">
        <f t="array" ref="AB26">_xlfn.XLOOKUP(AB$1&amp;$R26,$C$3:$C$1662&amp;$D$3:$D$1662,$E$3:$E$1662,0,0,1)</f>
        <v>123300</v>
      </c>
      <c r="AC26" s="2" cm="1">
        <f t="array" ref="AC26">_xlfn.XLOOKUP(AC$1&amp;$R26,$C$3:$C$1662&amp;$D$3:$D$1662,$E$3:$E$1662,0,0,1)</f>
        <v>33300</v>
      </c>
    </row>
    <row r="27" spans="3:29" x14ac:dyDescent="0.4">
      <c r="C27" t="s">
        <v>758</v>
      </c>
      <c r="D27" t="s">
        <v>537</v>
      </c>
      <c r="E27">
        <v>33300</v>
      </c>
      <c r="R27" t="s">
        <v>98</v>
      </c>
      <c r="S27" s="2">
        <f t="shared" si="1"/>
        <v>5889680</v>
      </c>
      <c r="T27" s="2">
        <f t="shared" si="3"/>
        <v>3337800</v>
      </c>
      <c r="U27" s="2">
        <f t="shared" si="3"/>
        <v>12174200</v>
      </c>
      <c r="V27" s="2">
        <f t="shared" si="3"/>
        <v>3195000</v>
      </c>
      <c r="W27" s="2">
        <f t="shared" si="3"/>
        <v>5136600</v>
      </c>
      <c r="X27" s="2">
        <f t="shared" si="3"/>
        <v>5604800</v>
      </c>
      <c r="Y27" s="2" cm="1">
        <f t="array" ref="Y27">_xlfn.XLOOKUP(Y$1&amp;$R27,$C$3:$C$1662&amp;$D$3:$D$1662,$E$3:$E$1662,0,0,1)</f>
        <v>8000</v>
      </c>
      <c r="Z27" s="2" cm="1">
        <f t="array" ref="Z27">_xlfn.XLOOKUP(Z$1&amp;$R27,$C$3:$C$1662&amp;$D$3:$D$1662,$E$3:$E$1662,0,0,1)</f>
        <v>257700</v>
      </c>
      <c r="AA27" s="2" cm="1">
        <f t="array" ref="AA27">_xlfn.XLOOKUP(AA$1&amp;$R27,$C$3:$C$1662&amp;$D$3:$D$1662,$E$3:$E$1662,0,0,1)</f>
        <v>52700</v>
      </c>
      <c r="AB27" s="2" cm="1">
        <f t="array" ref="AB27">_xlfn.XLOOKUP(AB$1&amp;$R27,$C$3:$C$1662&amp;$D$3:$D$1662,$E$3:$E$1662,0,0,1)</f>
        <v>90600</v>
      </c>
      <c r="AC27" s="2" cm="1">
        <f t="array" ref="AC27">_xlfn.XLOOKUP(AC$1&amp;$R27,$C$3:$C$1662&amp;$D$3:$D$1662,$E$3:$E$1662,0,0,1)</f>
        <v>70500</v>
      </c>
    </row>
    <row r="28" spans="3:29" x14ac:dyDescent="0.4">
      <c r="C28" t="s">
        <v>758</v>
      </c>
      <c r="D28" t="s">
        <v>538</v>
      </c>
      <c r="E28">
        <v>70500</v>
      </c>
      <c r="R28" t="s">
        <v>38</v>
      </c>
      <c r="S28" s="2">
        <f t="shared" si="1"/>
        <v>5961420</v>
      </c>
      <c r="T28" s="2">
        <f t="shared" si="3"/>
        <v>3367600</v>
      </c>
      <c r="U28" s="2">
        <f t="shared" si="3"/>
        <v>12254100</v>
      </c>
      <c r="V28" s="2">
        <f t="shared" si="3"/>
        <v>3235000</v>
      </c>
      <c r="W28" s="2">
        <f t="shared" si="3"/>
        <v>5242500</v>
      </c>
      <c r="X28" s="2">
        <f t="shared" si="3"/>
        <v>5707900</v>
      </c>
      <c r="Y28" s="2" cm="1">
        <f t="array" ref="Y28">_xlfn.XLOOKUP(Y$1&amp;$R28,$C$3:$C$1662&amp;$D$3:$D$1662,$E$3:$E$1662,0,0,1)</f>
        <v>29800</v>
      </c>
      <c r="Z28" s="2" cm="1">
        <f t="array" ref="Z28">_xlfn.XLOOKUP(Z$1&amp;$R28,$C$3:$C$1662&amp;$D$3:$D$1662,$E$3:$E$1662,0,0,1)</f>
        <v>79900</v>
      </c>
      <c r="AA28" s="2" cm="1">
        <f t="array" ref="AA28">_xlfn.XLOOKUP(AA$1&amp;$R28,$C$3:$C$1662&amp;$D$3:$D$1662,$E$3:$E$1662,0,0,1)</f>
        <v>40000</v>
      </c>
      <c r="AB28" s="2" cm="1">
        <f t="array" ref="AB28">_xlfn.XLOOKUP(AB$1&amp;$R28,$C$3:$C$1662&amp;$D$3:$D$1662,$E$3:$E$1662,0,0,1)</f>
        <v>105900</v>
      </c>
      <c r="AC28" s="2" cm="1">
        <f t="array" ref="AC28">_xlfn.XLOOKUP(AC$1&amp;$R28,$C$3:$C$1662&amp;$D$3:$D$1662,$E$3:$E$1662,0,0,1)</f>
        <v>103100</v>
      </c>
    </row>
    <row r="29" spans="3:29" x14ac:dyDescent="0.4">
      <c r="C29" t="s">
        <v>758</v>
      </c>
      <c r="D29" t="s">
        <v>539</v>
      </c>
      <c r="E29">
        <v>103100</v>
      </c>
      <c r="R29" t="s">
        <v>241</v>
      </c>
      <c r="S29" s="2">
        <f t="shared" si="1"/>
        <v>6090960</v>
      </c>
      <c r="T29" s="2">
        <f t="shared" si="3"/>
        <v>3403300</v>
      </c>
      <c r="U29" s="2">
        <f t="shared" si="3"/>
        <v>12529800</v>
      </c>
      <c r="V29" s="2">
        <f t="shared" si="3"/>
        <v>3260400</v>
      </c>
      <c r="W29" s="2">
        <f t="shared" si="3"/>
        <v>5479900</v>
      </c>
      <c r="X29" s="2">
        <f t="shared" si="3"/>
        <v>5781400</v>
      </c>
      <c r="Y29" s="2" cm="1">
        <f t="array" ref="Y29">_xlfn.XLOOKUP(Y$1&amp;$R29,$C$3:$C$1662&amp;$D$3:$D$1662,$E$3:$E$1662,0,0,1)</f>
        <v>35700</v>
      </c>
      <c r="Z29" s="2" cm="1">
        <f t="array" ref="Z29">_xlfn.XLOOKUP(Z$1&amp;$R29,$C$3:$C$1662&amp;$D$3:$D$1662,$E$3:$E$1662,0,0,1)</f>
        <v>275700</v>
      </c>
      <c r="AA29" s="2" cm="1">
        <f t="array" ref="AA29">_xlfn.XLOOKUP(AA$1&amp;$R29,$C$3:$C$1662&amp;$D$3:$D$1662,$E$3:$E$1662,0,0,1)</f>
        <v>25400</v>
      </c>
      <c r="AB29" s="2" cm="1">
        <f t="array" ref="AB29">_xlfn.XLOOKUP(AB$1&amp;$R29,$C$3:$C$1662&amp;$D$3:$D$1662,$E$3:$E$1662,0,0,1)</f>
        <v>237400</v>
      </c>
      <c r="AC29" s="2" cm="1">
        <f t="array" ref="AC29">_xlfn.XLOOKUP(AC$1&amp;$R29,$C$3:$C$1662&amp;$D$3:$D$1662,$E$3:$E$1662,0,0,1)</f>
        <v>73500</v>
      </c>
    </row>
    <row r="30" spans="3:29" x14ac:dyDescent="0.4">
      <c r="C30" t="s">
        <v>758</v>
      </c>
      <c r="D30" t="s">
        <v>540</v>
      </c>
      <c r="E30">
        <v>73500</v>
      </c>
      <c r="R30" t="s">
        <v>286</v>
      </c>
      <c r="S30" s="2">
        <f t="shared" si="1"/>
        <v>6153040</v>
      </c>
      <c r="T30" s="2">
        <f t="shared" si="3"/>
        <v>3422300</v>
      </c>
      <c r="U30" s="2">
        <f t="shared" si="3"/>
        <v>12591400</v>
      </c>
      <c r="V30" s="2">
        <f t="shared" si="3"/>
        <v>3307400</v>
      </c>
      <c r="W30" s="2">
        <f t="shared" si="3"/>
        <v>5614600</v>
      </c>
      <c r="X30" s="2">
        <f t="shared" si="3"/>
        <v>5829500</v>
      </c>
      <c r="Y30" s="2" cm="1">
        <f t="array" ref="Y30">_xlfn.XLOOKUP(Y$1&amp;$R30,$C$3:$C$1662&amp;$D$3:$D$1662,$E$3:$E$1662,0,0,1)</f>
        <v>19000</v>
      </c>
      <c r="Z30" s="2" cm="1">
        <f t="array" ref="Z30">_xlfn.XLOOKUP(Z$1&amp;$R30,$C$3:$C$1662&amp;$D$3:$D$1662,$E$3:$E$1662,0,0,1)</f>
        <v>61600</v>
      </c>
      <c r="AA30" s="2" cm="1">
        <f t="array" ref="AA30">_xlfn.XLOOKUP(AA$1&amp;$R30,$C$3:$C$1662&amp;$D$3:$D$1662,$E$3:$E$1662,0,0,1)</f>
        <v>47000</v>
      </c>
      <c r="AB30" s="2" cm="1">
        <f t="array" ref="AB30">_xlfn.XLOOKUP(AB$1&amp;$R30,$C$3:$C$1662&amp;$D$3:$D$1662,$E$3:$E$1662,0,0,1)</f>
        <v>134700</v>
      </c>
      <c r="AC30" s="2" cm="1">
        <f t="array" ref="AC30">_xlfn.XLOOKUP(AC$1&amp;$R30,$C$3:$C$1662&amp;$D$3:$D$1662,$E$3:$E$1662,0,0,1)</f>
        <v>48100</v>
      </c>
    </row>
    <row r="31" spans="3:29" x14ac:dyDescent="0.4">
      <c r="C31" t="s">
        <v>758</v>
      </c>
      <c r="D31" t="s">
        <v>541</v>
      </c>
      <c r="E31">
        <v>48100</v>
      </c>
      <c r="R31" t="s">
        <v>203</v>
      </c>
      <c r="S31" s="2">
        <f t="shared" si="1"/>
        <v>6253700</v>
      </c>
      <c r="T31" s="2">
        <f t="shared" si="3"/>
        <v>3476000</v>
      </c>
      <c r="U31" s="2">
        <f t="shared" si="3"/>
        <v>12639500</v>
      </c>
      <c r="V31" s="2">
        <f t="shared" si="3"/>
        <v>3433800</v>
      </c>
      <c r="W31" s="2">
        <f t="shared" si="3"/>
        <v>5851400</v>
      </c>
      <c r="X31" s="2">
        <f t="shared" si="3"/>
        <v>5867800</v>
      </c>
      <c r="Y31" s="2" cm="1">
        <f t="array" ref="Y31">_xlfn.XLOOKUP(Y$1&amp;$R31,$C$3:$C$1662&amp;$D$3:$D$1662,$E$3:$E$1662,0,0,1)</f>
        <v>53700</v>
      </c>
      <c r="Z31" s="2" cm="1">
        <f t="array" ref="Z31">_xlfn.XLOOKUP(Z$1&amp;$R31,$C$3:$C$1662&amp;$D$3:$D$1662,$E$3:$E$1662,0,0,1)</f>
        <v>48100</v>
      </c>
      <c r="AA31" s="2" cm="1">
        <f t="array" ref="AA31">_xlfn.XLOOKUP(AA$1&amp;$R31,$C$3:$C$1662&amp;$D$3:$D$1662,$E$3:$E$1662,0,0,1)</f>
        <v>126400</v>
      </c>
      <c r="AB31" s="2" cm="1">
        <f t="array" ref="AB31">_xlfn.XLOOKUP(AB$1&amp;$R31,$C$3:$C$1662&amp;$D$3:$D$1662,$E$3:$E$1662,0,0,1)</f>
        <v>236800</v>
      </c>
      <c r="AC31" s="2" cm="1">
        <f t="array" ref="AC31">_xlfn.XLOOKUP(AC$1&amp;$R31,$C$3:$C$1662&amp;$D$3:$D$1662,$E$3:$E$1662,0,0,1)</f>
        <v>38300</v>
      </c>
    </row>
    <row r="32" spans="3:29" x14ac:dyDescent="0.4">
      <c r="C32" t="s">
        <v>758</v>
      </c>
      <c r="D32" t="s">
        <v>542</v>
      </c>
      <c r="E32">
        <v>38300</v>
      </c>
      <c r="R32" t="s">
        <v>153</v>
      </c>
      <c r="S32" s="2">
        <f t="shared" si="1"/>
        <v>6369200</v>
      </c>
      <c r="T32" s="2">
        <f t="shared" si="3"/>
        <v>3495300</v>
      </c>
      <c r="U32" s="2">
        <f t="shared" si="3"/>
        <v>12806400</v>
      </c>
      <c r="V32" s="2">
        <f t="shared" si="3"/>
        <v>3567800</v>
      </c>
      <c r="W32" s="2">
        <f t="shared" si="3"/>
        <v>5951700</v>
      </c>
      <c r="X32" s="2">
        <f t="shared" si="3"/>
        <v>6024800</v>
      </c>
      <c r="Y32" s="2" cm="1">
        <f t="array" ref="Y32">_xlfn.XLOOKUP(Y$1&amp;$R32,$C$3:$C$1662&amp;$D$3:$D$1662,$E$3:$E$1662,0,0,1)</f>
        <v>19300</v>
      </c>
      <c r="Z32" s="2" cm="1">
        <f t="array" ref="Z32">_xlfn.XLOOKUP(Z$1&amp;$R32,$C$3:$C$1662&amp;$D$3:$D$1662,$E$3:$E$1662,0,0,1)</f>
        <v>166900</v>
      </c>
      <c r="AA32" s="2" cm="1">
        <f t="array" ref="AA32">_xlfn.XLOOKUP(AA$1&amp;$R32,$C$3:$C$1662&amp;$D$3:$D$1662,$E$3:$E$1662,0,0,1)</f>
        <v>134000</v>
      </c>
      <c r="AB32" s="2" cm="1">
        <f t="array" ref="AB32">_xlfn.XLOOKUP(AB$1&amp;$R32,$C$3:$C$1662&amp;$D$3:$D$1662,$E$3:$E$1662,0,0,1)</f>
        <v>100300</v>
      </c>
      <c r="AC32" s="2" cm="1">
        <f t="array" ref="AC32">_xlfn.XLOOKUP(AC$1&amp;$R32,$C$3:$C$1662&amp;$D$3:$D$1662,$E$3:$E$1662,0,0,1)</f>
        <v>157000</v>
      </c>
    </row>
    <row r="33" spans="3:29" x14ac:dyDescent="0.4">
      <c r="C33" t="s">
        <v>758</v>
      </c>
      <c r="D33" t="s">
        <v>543</v>
      </c>
      <c r="E33">
        <v>157000</v>
      </c>
      <c r="R33" t="s">
        <v>200</v>
      </c>
      <c r="S33" s="2">
        <f t="shared" si="1"/>
        <v>6419720</v>
      </c>
      <c r="T33" s="2">
        <f t="shared" si="3"/>
        <v>3531000</v>
      </c>
      <c r="U33" s="2">
        <f t="shared" si="3"/>
        <v>12837900</v>
      </c>
      <c r="V33" s="2">
        <f t="shared" si="3"/>
        <v>3662900</v>
      </c>
      <c r="W33" s="2">
        <f t="shared" si="3"/>
        <v>5967800</v>
      </c>
      <c r="X33" s="2">
        <f t="shared" si="3"/>
        <v>6099000</v>
      </c>
      <c r="Y33" s="2" cm="1">
        <f t="array" ref="Y33">_xlfn.XLOOKUP(Y$1&amp;$R33,$C$3:$C$1662&amp;$D$3:$D$1662,$E$3:$E$1662,0,0,1)</f>
        <v>35700</v>
      </c>
      <c r="Z33" s="2" cm="1">
        <f t="array" ref="Z33">_xlfn.XLOOKUP(Z$1&amp;$R33,$C$3:$C$1662&amp;$D$3:$D$1662,$E$3:$E$1662,0,0,1)</f>
        <v>31500</v>
      </c>
      <c r="AA33" s="2" cm="1">
        <f t="array" ref="AA33">_xlfn.XLOOKUP(AA$1&amp;$R33,$C$3:$C$1662&amp;$D$3:$D$1662,$E$3:$E$1662,0,0,1)</f>
        <v>95100</v>
      </c>
      <c r="AB33" s="2" cm="1">
        <f t="array" ref="AB33">_xlfn.XLOOKUP(AB$1&amp;$R33,$C$3:$C$1662&amp;$D$3:$D$1662,$E$3:$E$1662,0,0,1)</f>
        <v>16100</v>
      </c>
      <c r="AC33" s="2" cm="1">
        <f t="array" ref="AC33">_xlfn.XLOOKUP(AC$1&amp;$R33,$C$3:$C$1662&amp;$D$3:$D$1662,$E$3:$E$1662,0,0,1)</f>
        <v>74200</v>
      </c>
    </row>
    <row r="34" spans="3:29" x14ac:dyDescent="0.4">
      <c r="C34" t="s">
        <v>758</v>
      </c>
      <c r="D34" t="s">
        <v>544</v>
      </c>
      <c r="E34">
        <v>74200</v>
      </c>
      <c r="R34" t="s">
        <v>26</v>
      </c>
      <c r="S34" s="2">
        <f t="shared" si="1"/>
        <v>6493640</v>
      </c>
      <c r="T34" s="2">
        <f t="shared" si="3"/>
        <v>3595900</v>
      </c>
      <c r="U34" s="2">
        <f t="shared" si="3"/>
        <v>12915900</v>
      </c>
      <c r="V34" s="2">
        <f t="shared" si="3"/>
        <v>3732600</v>
      </c>
      <c r="W34" s="2">
        <f t="shared" si="3"/>
        <v>6029500</v>
      </c>
      <c r="X34" s="2">
        <f t="shared" si="3"/>
        <v>6194300</v>
      </c>
      <c r="Y34" s="2" cm="1">
        <f t="array" ref="Y34">_xlfn.XLOOKUP(Y$1&amp;$R34,$C$3:$C$1662&amp;$D$3:$D$1662,$E$3:$E$1662,0,0,1)</f>
        <v>64900</v>
      </c>
      <c r="Z34" s="2" cm="1">
        <f t="array" ref="Z34">_xlfn.XLOOKUP(Z$1&amp;$R34,$C$3:$C$1662&amp;$D$3:$D$1662,$E$3:$E$1662,0,0,1)</f>
        <v>78000</v>
      </c>
      <c r="AA34" s="2" cm="1">
        <f t="array" ref="AA34">_xlfn.XLOOKUP(AA$1&amp;$R34,$C$3:$C$1662&amp;$D$3:$D$1662,$E$3:$E$1662,0,0,1)</f>
        <v>69700</v>
      </c>
      <c r="AB34" s="2" cm="1">
        <f t="array" ref="AB34">_xlfn.XLOOKUP(AB$1&amp;$R34,$C$3:$C$1662&amp;$D$3:$D$1662,$E$3:$E$1662,0,0,1)</f>
        <v>61700</v>
      </c>
      <c r="AC34" s="2" cm="1">
        <f t="array" ref="AC34">_xlfn.XLOOKUP(AC$1&amp;$R34,$C$3:$C$1662&amp;$D$3:$D$1662,$E$3:$E$1662,0,0,1)</f>
        <v>95300</v>
      </c>
    </row>
    <row r="35" spans="3:29" x14ac:dyDescent="0.4">
      <c r="C35" t="s">
        <v>758</v>
      </c>
      <c r="D35" t="s">
        <v>545</v>
      </c>
      <c r="E35">
        <v>95300</v>
      </c>
      <c r="R35" t="s">
        <v>99</v>
      </c>
      <c r="S35" s="2">
        <f t="shared" si="1"/>
        <v>6603920</v>
      </c>
      <c r="T35" s="2">
        <f t="shared" si="3"/>
        <v>3898700</v>
      </c>
      <c r="U35" s="2">
        <f t="shared" si="3"/>
        <v>12991600</v>
      </c>
      <c r="V35" s="2">
        <f t="shared" si="3"/>
        <v>3754100</v>
      </c>
      <c r="W35" s="2">
        <f t="shared" si="3"/>
        <v>6060100</v>
      </c>
      <c r="X35" s="2">
        <f t="shared" si="3"/>
        <v>6315100</v>
      </c>
      <c r="Y35" s="2" cm="1">
        <f t="array" ref="Y35">_xlfn.XLOOKUP(Y$1&amp;$R35,$C$3:$C$1662&amp;$D$3:$D$1662,$E$3:$E$1662,0,0,1)</f>
        <v>302800</v>
      </c>
      <c r="Z35" s="2" cm="1">
        <f t="array" ref="Z35">_xlfn.XLOOKUP(Z$1&amp;$R35,$C$3:$C$1662&amp;$D$3:$D$1662,$E$3:$E$1662,0,0,1)</f>
        <v>75700</v>
      </c>
      <c r="AA35" s="2" cm="1">
        <f t="array" ref="AA35">_xlfn.XLOOKUP(AA$1&amp;$R35,$C$3:$C$1662&amp;$D$3:$D$1662,$E$3:$E$1662,0,0,1)</f>
        <v>21500</v>
      </c>
      <c r="AB35" s="2" cm="1">
        <f t="array" ref="AB35">_xlfn.XLOOKUP(AB$1&amp;$R35,$C$3:$C$1662&amp;$D$3:$D$1662,$E$3:$E$1662,0,0,1)</f>
        <v>30600</v>
      </c>
      <c r="AC35" s="2" cm="1">
        <f t="array" ref="AC35">_xlfn.XLOOKUP(AC$1&amp;$R35,$C$3:$C$1662&amp;$D$3:$D$1662,$E$3:$E$1662,0,0,1)</f>
        <v>120800</v>
      </c>
    </row>
    <row r="36" spans="3:29" x14ac:dyDescent="0.4">
      <c r="C36" t="s">
        <v>758</v>
      </c>
      <c r="D36" t="s">
        <v>546</v>
      </c>
      <c r="E36">
        <v>120800</v>
      </c>
      <c r="R36" t="s">
        <v>83</v>
      </c>
      <c r="S36" s="2">
        <f t="shared" si="1"/>
        <v>6687320</v>
      </c>
      <c r="T36" s="2">
        <f t="shared" ref="T36:X51" si="4">T35+Y36</f>
        <v>3970200</v>
      </c>
      <c r="U36" s="2">
        <f t="shared" si="4"/>
        <v>13114300</v>
      </c>
      <c r="V36" s="2">
        <f t="shared" si="4"/>
        <v>3799200</v>
      </c>
      <c r="W36" s="2">
        <f t="shared" si="4"/>
        <v>6091400</v>
      </c>
      <c r="X36" s="2">
        <f t="shared" si="4"/>
        <v>6461500</v>
      </c>
      <c r="Y36" s="2" cm="1">
        <f t="array" ref="Y36">_xlfn.XLOOKUP(Y$1&amp;$R36,$C$3:$C$1662&amp;$D$3:$D$1662,$E$3:$E$1662,0,0,1)</f>
        <v>71500</v>
      </c>
      <c r="Z36" s="2" cm="1">
        <f t="array" ref="Z36">_xlfn.XLOOKUP(Z$1&amp;$R36,$C$3:$C$1662&amp;$D$3:$D$1662,$E$3:$E$1662,0,0,1)</f>
        <v>122700</v>
      </c>
      <c r="AA36" s="2" cm="1">
        <f t="array" ref="AA36">_xlfn.XLOOKUP(AA$1&amp;$R36,$C$3:$C$1662&amp;$D$3:$D$1662,$E$3:$E$1662,0,0,1)</f>
        <v>45100</v>
      </c>
      <c r="AB36" s="2" cm="1">
        <f t="array" ref="AB36">_xlfn.XLOOKUP(AB$1&amp;$R36,$C$3:$C$1662&amp;$D$3:$D$1662,$E$3:$E$1662,0,0,1)</f>
        <v>31300</v>
      </c>
      <c r="AC36" s="2" cm="1">
        <f t="array" ref="AC36">_xlfn.XLOOKUP(AC$1&amp;$R36,$C$3:$C$1662&amp;$D$3:$D$1662,$E$3:$E$1662,0,0,1)</f>
        <v>146400</v>
      </c>
    </row>
    <row r="37" spans="3:29" x14ac:dyDescent="0.4">
      <c r="C37" t="s">
        <v>758</v>
      </c>
      <c r="D37" t="s">
        <v>547</v>
      </c>
      <c r="E37">
        <v>146400</v>
      </c>
      <c r="R37" t="s">
        <v>152</v>
      </c>
      <c r="S37" s="2">
        <f t="shared" si="1"/>
        <v>6756140</v>
      </c>
      <c r="T37" s="2">
        <f t="shared" si="4"/>
        <v>4035100</v>
      </c>
      <c r="U37" s="2">
        <f t="shared" si="4"/>
        <v>13148800</v>
      </c>
      <c r="V37" s="2">
        <f t="shared" si="4"/>
        <v>3826400</v>
      </c>
      <c r="W37" s="2">
        <f t="shared" si="4"/>
        <v>6226400</v>
      </c>
      <c r="X37" s="2">
        <f t="shared" si="4"/>
        <v>6544000</v>
      </c>
      <c r="Y37" s="2" cm="1">
        <f t="array" ref="Y37">_xlfn.XLOOKUP(Y$1&amp;$R37,$C$3:$C$1662&amp;$D$3:$D$1662,$E$3:$E$1662,0,0,1)</f>
        <v>64900</v>
      </c>
      <c r="Z37" s="2" cm="1">
        <f t="array" ref="Z37">_xlfn.XLOOKUP(Z$1&amp;$R37,$C$3:$C$1662&amp;$D$3:$D$1662,$E$3:$E$1662,0,0,1)</f>
        <v>34500</v>
      </c>
      <c r="AA37" s="2" cm="1">
        <f t="array" ref="AA37">_xlfn.XLOOKUP(AA$1&amp;$R37,$C$3:$C$1662&amp;$D$3:$D$1662,$E$3:$E$1662,0,0,1)</f>
        <v>27200</v>
      </c>
      <c r="AB37" s="2" cm="1">
        <f t="array" ref="AB37">_xlfn.XLOOKUP(AB$1&amp;$R37,$C$3:$C$1662&amp;$D$3:$D$1662,$E$3:$E$1662,0,0,1)</f>
        <v>135000</v>
      </c>
      <c r="AC37" s="2" cm="1">
        <f t="array" ref="AC37">_xlfn.XLOOKUP(AC$1&amp;$R37,$C$3:$C$1662&amp;$D$3:$D$1662,$E$3:$E$1662,0,0,1)</f>
        <v>82500</v>
      </c>
    </row>
    <row r="38" spans="3:29" x14ac:dyDescent="0.4">
      <c r="C38" t="s">
        <v>758</v>
      </c>
      <c r="D38" t="s">
        <v>548</v>
      </c>
      <c r="E38">
        <v>82500</v>
      </c>
      <c r="R38" t="s">
        <v>33</v>
      </c>
      <c r="S38" s="2">
        <f t="shared" si="1"/>
        <v>6828800</v>
      </c>
      <c r="T38" s="2">
        <f t="shared" si="4"/>
        <v>4107500</v>
      </c>
      <c r="U38" s="2">
        <f t="shared" si="4"/>
        <v>13292300</v>
      </c>
      <c r="V38" s="2">
        <f t="shared" si="4"/>
        <v>3887900</v>
      </c>
      <c r="W38" s="2">
        <f t="shared" si="4"/>
        <v>6269100</v>
      </c>
      <c r="X38" s="2">
        <f t="shared" si="4"/>
        <v>6587200</v>
      </c>
      <c r="Y38" s="2" cm="1">
        <f t="array" ref="Y38">_xlfn.XLOOKUP(Y$1&amp;$R38,$C$3:$C$1662&amp;$D$3:$D$1662,$E$3:$E$1662,0,0,1)</f>
        <v>72400</v>
      </c>
      <c r="Z38" s="2" cm="1">
        <f t="array" ref="Z38">_xlfn.XLOOKUP(Z$1&amp;$R38,$C$3:$C$1662&amp;$D$3:$D$1662,$E$3:$E$1662,0,0,1)</f>
        <v>143500</v>
      </c>
      <c r="AA38" s="2" cm="1">
        <f t="array" ref="AA38">_xlfn.XLOOKUP(AA$1&amp;$R38,$C$3:$C$1662&amp;$D$3:$D$1662,$E$3:$E$1662,0,0,1)</f>
        <v>61500</v>
      </c>
      <c r="AB38" s="2" cm="1">
        <f t="array" ref="AB38">_xlfn.XLOOKUP(AB$1&amp;$R38,$C$3:$C$1662&amp;$D$3:$D$1662,$E$3:$E$1662,0,0,1)</f>
        <v>42700</v>
      </c>
      <c r="AC38" s="2" cm="1">
        <f t="array" ref="AC38">_xlfn.XLOOKUP(AC$1&amp;$R38,$C$3:$C$1662&amp;$D$3:$D$1662,$E$3:$E$1662,0,0,1)</f>
        <v>43200</v>
      </c>
    </row>
    <row r="39" spans="3:29" x14ac:dyDescent="0.4">
      <c r="C39" t="s">
        <v>758</v>
      </c>
      <c r="D39" t="s">
        <v>549</v>
      </c>
      <c r="E39">
        <v>43200</v>
      </c>
      <c r="R39" t="s">
        <v>51</v>
      </c>
      <c r="S39" s="2">
        <f t="shared" si="1"/>
        <v>6933840</v>
      </c>
      <c r="T39" s="2">
        <f t="shared" si="4"/>
        <v>4149800</v>
      </c>
      <c r="U39" s="2">
        <f t="shared" si="4"/>
        <v>13369800</v>
      </c>
      <c r="V39" s="2">
        <f t="shared" si="4"/>
        <v>3967900</v>
      </c>
      <c r="W39" s="2">
        <f t="shared" si="4"/>
        <v>6499800</v>
      </c>
      <c r="X39" s="2">
        <f t="shared" si="4"/>
        <v>6681900</v>
      </c>
      <c r="Y39" s="2" cm="1">
        <f t="array" ref="Y39">_xlfn.XLOOKUP(Y$1&amp;$R39,$C$3:$C$1662&amp;$D$3:$D$1662,$E$3:$E$1662,0,0,1)</f>
        <v>42300</v>
      </c>
      <c r="Z39" s="2" cm="1">
        <f t="array" ref="Z39">_xlfn.XLOOKUP(Z$1&amp;$R39,$C$3:$C$1662&amp;$D$3:$D$1662,$E$3:$E$1662,0,0,1)</f>
        <v>77500</v>
      </c>
      <c r="AA39" s="2" cm="1">
        <f t="array" ref="AA39">_xlfn.XLOOKUP(AA$1&amp;$R39,$C$3:$C$1662&amp;$D$3:$D$1662,$E$3:$E$1662,0,0,1)</f>
        <v>80000</v>
      </c>
      <c r="AB39" s="2" cm="1">
        <f t="array" ref="AB39">_xlfn.XLOOKUP(AB$1&amp;$R39,$C$3:$C$1662&amp;$D$3:$D$1662,$E$3:$E$1662,0,0,1)</f>
        <v>230700</v>
      </c>
      <c r="AC39" s="2" cm="1">
        <f t="array" ref="AC39">_xlfn.XLOOKUP(AC$1&amp;$R39,$C$3:$C$1662&amp;$D$3:$D$1662,$E$3:$E$1662,0,0,1)</f>
        <v>94700</v>
      </c>
    </row>
    <row r="40" spans="3:29" x14ac:dyDescent="0.4">
      <c r="C40" t="s">
        <v>758</v>
      </c>
      <c r="D40" t="s">
        <v>550</v>
      </c>
      <c r="E40">
        <v>94700</v>
      </c>
      <c r="R40" t="s">
        <v>280</v>
      </c>
      <c r="S40" s="2">
        <f t="shared" si="1"/>
        <v>7067880</v>
      </c>
      <c r="T40" s="2">
        <f t="shared" si="4"/>
        <v>4299700</v>
      </c>
      <c r="U40" s="2">
        <f t="shared" si="4"/>
        <v>13459900</v>
      </c>
      <c r="V40" s="2">
        <f t="shared" si="4"/>
        <v>4135300</v>
      </c>
      <c r="W40" s="2">
        <f t="shared" si="4"/>
        <v>6571800</v>
      </c>
      <c r="X40" s="2">
        <f t="shared" si="4"/>
        <v>6872700</v>
      </c>
      <c r="Y40" s="2" cm="1">
        <f t="array" ref="Y40">_xlfn.XLOOKUP(Y$1&amp;$R40,$C$3:$C$1662&amp;$D$3:$D$1662,$E$3:$E$1662,0,0,1)</f>
        <v>149900</v>
      </c>
      <c r="Z40" s="2" cm="1">
        <f t="array" ref="Z40">_xlfn.XLOOKUP(Z$1&amp;$R40,$C$3:$C$1662&amp;$D$3:$D$1662,$E$3:$E$1662,0,0,1)</f>
        <v>90100</v>
      </c>
      <c r="AA40" s="2" cm="1">
        <f t="array" ref="AA40">_xlfn.XLOOKUP(AA$1&amp;$R40,$C$3:$C$1662&amp;$D$3:$D$1662,$E$3:$E$1662,0,0,1)</f>
        <v>167400</v>
      </c>
      <c r="AB40" s="2" cm="1">
        <f t="array" ref="AB40">_xlfn.XLOOKUP(AB$1&amp;$R40,$C$3:$C$1662&amp;$D$3:$D$1662,$E$3:$E$1662,0,0,1)</f>
        <v>72000</v>
      </c>
      <c r="AC40" s="2" cm="1">
        <f t="array" ref="AC40">_xlfn.XLOOKUP(AC$1&amp;$R40,$C$3:$C$1662&amp;$D$3:$D$1662,$E$3:$E$1662,0,0,1)</f>
        <v>190800</v>
      </c>
    </row>
    <row r="41" spans="3:29" x14ac:dyDescent="0.4">
      <c r="C41" t="s">
        <v>758</v>
      </c>
      <c r="D41" t="s">
        <v>551</v>
      </c>
      <c r="E41">
        <v>190800</v>
      </c>
      <c r="R41" t="s">
        <v>154</v>
      </c>
      <c r="S41" s="2">
        <f t="shared" si="1"/>
        <v>7202120</v>
      </c>
      <c r="T41" s="2">
        <f t="shared" si="4"/>
        <v>4558100</v>
      </c>
      <c r="U41" s="2">
        <f t="shared" si="4"/>
        <v>13559900</v>
      </c>
      <c r="V41" s="2">
        <f t="shared" si="4"/>
        <v>4201900</v>
      </c>
      <c r="W41" s="2">
        <f t="shared" si="4"/>
        <v>6671300</v>
      </c>
      <c r="X41" s="2">
        <f t="shared" si="4"/>
        <v>7019400</v>
      </c>
      <c r="Y41" s="2" cm="1">
        <f t="array" ref="Y41">_xlfn.XLOOKUP(Y$1&amp;$R41,$C$3:$C$1662&amp;$D$3:$D$1662,$E$3:$E$1662,0,0,1)</f>
        <v>258400</v>
      </c>
      <c r="Z41" s="2" cm="1">
        <f t="array" ref="Z41">_xlfn.XLOOKUP(Z$1&amp;$R41,$C$3:$C$1662&amp;$D$3:$D$1662,$E$3:$E$1662,0,0,1)</f>
        <v>100000</v>
      </c>
      <c r="AA41" s="2" cm="1">
        <f t="array" ref="AA41">_xlfn.XLOOKUP(AA$1&amp;$R41,$C$3:$C$1662&amp;$D$3:$D$1662,$E$3:$E$1662,0,0,1)</f>
        <v>66600</v>
      </c>
      <c r="AB41" s="2" cm="1">
        <f t="array" ref="AB41">_xlfn.XLOOKUP(AB$1&amp;$R41,$C$3:$C$1662&amp;$D$3:$D$1662,$E$3:$E$1662,0,0,1)</f>
        <v>99500</v>
      </c>
      <c r="AC41" s="2" cm="1">
        <f t="array" ref="AC41">_xlfn.XLOOKUP(AC$1&amp;$R41,$C$3:$C$1662&amp;$D$3:$D$1662,$E$3:$E$1662,0,0,1)</f>
        <v>146700</v>
      </c>
    </row>
    <row r="42" spans="3:29" x14ac:dyDescent="0.4">
      <c r="C42" t="s">
        <v>758</v>
      </c>
      <c r="D42" t="s">
        <v>552</v>
      </c>
      <c r="E42">
        <v>146700</v>
      </c>
      <c r="R42" t="s">
        <v>133</v>
      </c>
      <c r="S42" s="2">
        <f t="shared" si="1"/>
        <v>7308200</v>
      </c>
      <c r="T42" s="2">
        <f t="shared" si="4"/>
        <v>4707600</v>
      </c>
      <c r="U42" s="2">
        <f t="shared" si="4"/>
        <v>13704200</v>
      </c>
      <c r="V42" s="2">
        <f t="shared" si="4"/>
        <v>4272800</v>
      </c>
      <c r="W42" s="2">
        <f t="shared" si="4"/>
        <v>6771200</v>
      </c>
      <c r="X42" s="2">
        <f t="shared" si="4"/>
        <v>7085200</v>
      </c>
      <c r="Y42" s="2" cm="1">
        <f t="array" ref="Y42">_xlfn.XLOOKUP(Y$1&amp;$R42,$C$3:$C$1662&amp;$D$3:$D$1662,$E$3:$E$1662,0,0,1)</f>
        <v>149500</v>
      </c>
      <c r="Z42" s="2" cm="1">
        <f t="array" ref="Z42">_xlfn.XLOOKUP(Z$1&amp;$R42,$C$3:$C$1662&amp;$D$3:$D$1662,$E$3:$E$1662,0,0,1)</f>
        <v>144300</v>
      </c>
      <c r="AA42" s="2" cm="1">
        <f t="array" ref="AA42">_xlfn.XLOOKUP(AA$1&amp;$R42,$C$3:$C$1662&amp;$D$3:$D$1662,$E$3:$E$1662,0,0,1)</f>
        <v>70900</v>
      </c>
      <c r="AB42" s="2" cm="1">
        <f t="array" ref="AB42">_xlfn.XLOOKUP(AB$1&amp;$R42,$C$3:$C$1662&amp;$D$3:$D$1662,$E$3:$E$1662,0,0,1)</f>
        <v>99900</v>
      </c>
      <c r="AC42" s="2" cm="1">
        <f t="array" ref="AC42">_xlfn.XLOOKUP(AC$1&amp;$R42,$C$3:$C$1662&amp;$D$3:$D$1662,$E$3:$E$1662,0,0,1)</f>
        <v>65800</v>
      </c>
    </row>
    <row r="43" spans="3:29" x14ac:dyDescent="0.4">
      <c r="C43" t="s">
        <v>758</v>
      </c>
      <c r="D43" t="s">
        <v>553</v>
      </c>
      <c r="E43">
        <v>65800</v>
      </c>
      <c r="R43" t="s">
        <v>113</v>
      </c>
      <c r="S43" s="2">
        <f t="shared" si="1"/>
        <v>7383900</v>
      </c>
      <c r="T43" s="2">
        <f t="shared" si="4"/>
        <v>4891000</v>
      </c>
      <c r="U43" s="2">
        <f t="shared" si="4"/>
        <v>13753900</v>
      </c>
      <c r="V43" s="2">
        <f t="shared" si="4"/>
        <v>4285900</v>
      </c>
      <c r="W43" s="2">
        <f t="shared" si="4"/>
        <v>6854400</v>
      </c>
      <c r="X43" s="2">
        <f t="shared" si="4"/>
        <v>7134300</v>
      </c>
      <c r="Y43" s="2" cm="1">
        <f t="array" ref="Y43">_xlfn.XLOOKUP(Y$1&amp;$R43,$C$3:$C$1662&amp;$D$3:$D$1662,$E$3:$E$1662,0,0,1)</f>
        <v>183400</v>
      </c>
      <c r="Z43" s="2" cm="1">
        <f t="array" ref="Z43">_xlfn.XLOOKUP(Z$1&amp;$R43,$C$3:$C$1662&amp;$D$3:$D$1662,$E$3:$E$1662,0,0,1)</f>
        <v>49700</v>
      </c>
      <c r="AA43" s="2" cm="1">
        <f t="array" ref="AA43">_xlfn.XLOOKUP(AA$1&amp;$R43,$C$3:$C$1662&amp;$D$3:$D$1662,$E$3:$E$1662,0,0,1)</f>
        <v>13100</v>
      </c>
      <c r="AB43" s="2" cm="1">
        <f t="array" ref="AB43">_xlfn.XLOOKUP(AB$1&amp;$R43,$C$3:$C$1662&amp;$D$3:$D$1662,$E$3:$E$1662,0,0,1)</f>
        <v>83200</v>
      </c>
      <c r="AC43" s="2" cm="1">
        <f t="array" ref="AC43">_xlfn.XLOOKUP(AC$1&amp;$R43,$C$3:$C$1662&amp;$D$3:$D$1662,$E$3:$E$1662,0,0,1)</f>
        <v>49100</v>
      </c>
    </row>
    <row r="44" spans="3:29" x14ac:dyDescent="0.4">
      <c r="C44" t="s">
        <v>758</v>
      </c>
      <c r="D44" t="s">
        <v>554</v>
      </c>
      <c r="E44">
        <v>49100</v>
      </c>
      <c r="R44" t="s">
        <v>49</v>
      </c>
      <c r="S44" s="2">
        <f t="shared" si="1"/>
        <v>7498360</v>
      </c>
      <c r="T44" s="2">
        <f t="shared" si="4"/>
        <v>5014200</v>
      </c>
      <c r="U44" s="2">
        <f t="shared" si="4"/>
        <v>13811000</v>
      </c>
      <c r="V44" s="2">
        <f t="shared" si="4"/>
        <v>4311000</v>
      </c>
      <c r="W44" s="2">
        <f t="shared" si="4"/>
        <v>7012300</v>
      </c>
      <c r="X44" s="2">
        <f t="shared" si="4"/>
        <v>7343300</v>
      </c>
      <c r="Y44" s="2" cm="1">
        <f t="array" ref="Y44">_xlfn.XLOOKUP(Y$1&amp;$R44,$C$3:$C$1662&amp;$D$3:$D$1662,$E$3:$E$1662,0,0,1)</f>
        <v>123200</v>
      </c>
      <c r="Z44" s="2" cm="1">
        <f t="array" ref="Z44">_xlfn.XLOOKUP(Z$1&amp;$R44,$C$3:$C$1662&amp;$D$3:$D$1662,$E$3:$E$1662,0,0,1)</f>
        <v>57100</v>
      </c>
      <c r="AA44" s="2" cm="1">
        <f t="array" ref="AA44">_xlfn.XLOOKUP(AA$1&amp;$R44,$C$3:$C$1662&amp;$D$3:$D$1662,$E$3:$E$1662,0,0,1)</f>
        <v>25100</v>
      </c>
      <c r="AB44" s="2" cm="1">
        <f t="array" ref="AB44">_xlfn.XLOOKUP(AB$1&amp;$R44,$C$3:$C$1662&amp;$D$3:$D$1662,$E$3:$E$1662,0,0,1)</f>
        <v>157900</v>
      </c>
      <c r="AC44" s="2" cm="1">
        <f t="array" ref="AC44">_xlfn.XLOOKUP(AC$1&amp;$R44,$C$3:$C$1662&amp;$D$3:$D$1662,$E$3:$E$1662,0,0,1)</f>
        <v>209000</v>
      </c>
    </row>
    <row r="45" spans="3:29" x14ac:dyDescent="0.4">
      <c r="C45" t="s">
        <v>758</v>
      </c>
      <c r="D45" t="s">
        <v>555</v>
      </c>
      <c r="E45">
        <v>209000</v>
      </c>
      <c r="R45" t="s">
        <v>242</v>
      </c>
      <c r="S45" s="2">
        <f t="shared" si="1"/>
        <v>7558100</v>
      </c>
      <c r="T45" s="2">
        <f t="shared" si="4"/>
        <v>5078900</v>
      </c>
      <c r="U45" s="2">
        <f t="shared" si="4"/>
        <v>13853100</v>
      </c>
      <c r="V45" s="2">
        <f t="shared" si="4"/>
        <v>4323400</v>
      </c>
      <c r="W45" s="2">
        <f t="shared" si="4"/>
        <v>7143600</v>
      </c>
      <c r="X45" s="2">
        <f t="shared" si="4"/>
        <v>7391500</v>
      </c>
      <c r="Y45" s="2" cm="1">
        <f t="array" ref="Y45">_xlfn.XLOOKUP(Y$1&amp;$R45,$C$3:$C$1662&amp;$D$3:$D$1662,$E$3:$E$1662,0,0,1)</f>
        <v>64700</v>
      </c>
      <c r="Z45" s="2" cm="1">
        <f t="array" ref="Z45">_xlfn.XLOOKUP(Z$1&amp;$R45,$C$3:$C$1662&amp;$D$3:$D$1662,$E$3:$E$1662,0,0,1)</f>
        <v>42100</v>
      </c>
      <c r="AA45" s="2" cm="1">
        <f t="array" ref="AA45">_xlfn.XLOOKUP(AA$1&amp;$R45,$C$3:$C$1662&amp;$D$3:$D$1662,$E$3:$E$1662,0,0,1)</f>
        <v>12400</v>
      </c>
      <c r="AB45" s="2" cm="1">
        <f t="array" ref="AB45">_xlfn.XLOOKUP(AB$1&amp;$R45,$C$3:$C$1662&amp;$D$3:$D$1662,$E$3:$E$1662,0,0,1)</f>
        <v>131300</v>
      </c>
      <c r="AC45" s="2" cm="1">
        <f t="array" ref="AC45">_xlfn.XLOOKUP(AC$1&amp;$R45,$C$3:$C$1662&amp;$D$3:$D$1662,$E$3:$E$1662,0,0,1)</f>
        <v>48200</v>
      </c>
    </row>
    <row r="46" spans="3:29" x14ac:dyDescent="0.4">
      <c r="C46" t="s">
        <v>758</v>
      </c>
      <c r="D46" t="s">
        <v>556</v>
      </c>
      <c r="E46">
        <v>48200</v>
      </c>
      <c r="R46" t="s">
        <v>126</v>
      </c>
      <c r="S46" s="2">
        <f t="shared" si="1"/>
        <v>7624980</v>
      </c>
      <c r="T46" s="2">
        <f t="shared" si="4"/>
        <v>5216500</v>
      </c>
      <c r="U46" s="2">
        <f t="shared" si="4"/>
        <v>13893800</v>
      </c>
      <c r="V46" s="2">
        <f t="shared" si="4"/>
        <v>4400200</v>
      </c>
      <c r="W46" s="2">
        <f t="shared" si="4"/>
        <v>7196400</v>
      </c>
      <c r="X46" s="2">
        <f t="shared" si="4"/>
        <v>7418000</v>
      </c>
      <c r="Y46" s="2" cm="1">
        <f t="array" ref="Y46">_xlfn.XLOOKUP(Y$1&amp;$R46,$C$3:$C$1662&amp;$D$3:$D$1662,$E$3:$E$1662,0,0,1)</f>
        <v>137600</v>
      </c>
      <c r="Z46" s="2" cm="1">
        <f t="array" ref="Z46">_xlfn.XLOOKUP(Z$1&amp;$R46,$C$3:$C$1662&amp;$D$3:$D$1662,$E$3:$E$1662,0,0,1)</f>
        <v>40700</v>
      </c>
      <c r="AA46" s="2" cm="1">
        <f t="array" ref="AA46">_xlfn.XLOOKUP(AA$1&amp;$R46,$C$3:$C$1662&amp;$D$3:$D$1662,$E$3:$E$1662,0,0,1)</f>
        <v>76800</v>
      </c>
      <c r="AB46" s="2" cm="1">
        <f t="array" ref="AB46">_xlfn.XLOOKUP(AB$1&amp;$R46,$C$3:$C$1662&amp;$D$3:$D$1662,$E$3:$E$1662,0,0,1)</f>
        <v>52800</v>
      </c>
      <c r="AC46" s="2" cm="1">
        <f t="array" ref="AC46">_xlfn.XLOOKUP(AC$1&amp;$R46,$C$3:$C$1662&amp;$D$3:$D$1662,$E$3:$E$1662,0,0,1)</f>
        <v>26500</v>
      </c>
    </row>
    <row r="47" spans="3:29" x14ac:dyDescent="0.4">
      <c r="C47" t="s">
        <v>758</v>
      </c>
      <c r="D47" t="s">
        <v>557</v>
      </c>
      <c r="E47">
        <v>26500</v>
      </c>
      <c r="R47" t="s">
        <v>170</v>
      </c>
      <c r="S47" s="2">
        <f t="shared" si="1"/>
        <v>7767160</v>
      </c>
      <c r="T47" s="2">
        <f t="shared" si="4"/>
        <v>5373800</v>
      </c>
      <c r="U47" s="2">
        <f t="shared" si="4"/>
        <v>14040100</v>
      </c>
      <c r="V47" s="2">
        <f t="shared" si="4"/>
        <v>4445400</v>
      </c>
      <c r="W47" s="2">
        <f t="shared" si="4"/>
        <v>7435500</v>
      </c>
      <c r="X47" s="2">
        <f t="shared" si="4"/>
        <v>7541000</v>
      </c>
      <c r="Y47" s="2" cm="1">
        <f t="array" ref="Y47">_xlfn.XLOOKUP(Y$1&amp;$R47,$C$3:$C$1662&amp;$D$3:$D$1662,$E$3:$E$1662,0,0,1)</f>
        <v>157300</v>
      </c>
      <c r="Z47" s="2" cm="1">
        <f t="array" ref="Z47">_xlfn.XLOOKUP(Z$1&amp;$R47,$C$3:$C$1662&amp;$D$3:$D$1662,$E$3:$E$1662,0,0,1)</f>
        <v>146300</v>
      </c>
      <c r="AA47" s="2" cm="1">
        <f t="array" ref="AA47">_xlfn.XLOOKUP(AA$1&amp;$R47,$C$3:$C$1662&amp;$D$3:$D$1662,$E$3:$E$1662,0,0,1)</f>
        <v>45200</v>
      </c>
      <c r="AB47" s="2" cm="1">
        <f t="array" ref="AB47">_xlfn.XLOOKUP(AB$1&amp;$R47,$C$3:$C$1662&amp;$D$3:$D$1662,$E$3:$E$1662,0,0,1)</f>
        <v>239100</v>
      </c>
      <c r="AC47" s="2" cm="1">
        <f t="array" ref="AC47">_xlfn.XLOOKUP(AC$1&amp;$R47,$C$3:$C$1662&amp;$D$3:$D$1662,$E$3:$E$1662,0,0,1)</f>
        <v>123000</v>
      </c>
    </row>
    <row r="48" spans="3:29" x14ac:dyDescent="0.4">
      <c r="C48" t="s">
        <v>758</v>
      </c>
      <c r="D48" t="s">
        <v>558</v>
      </c>
      <c r="E48">
        <v>123000</v>
      </c>
      <c r="R48" t="s">
        <v>174</v>
      </c>
      <c r="S48" s="2">
        <f t="shared" si="1"/>
        <v>7870320</v>
      </c>
      <c r="T48" s="2">
        <f t="shared" si="4"/>
        <v>5739800</v>
      </c>
      <c r="U48" s="2">
        <f t="shared" si="4"/>
        <v>14057800</v>
      </c>
      <c r="V48" s="2">
        <f t="shared" si="4"/>
        <v>4452700</v>
      </c>
      <c r="W48" s="2">
        <f t="shared" si="4"/>
        <v>7509100</v>
      </c>
      <c r="X48" s="2">
        <f t="shared" si="4"/>
        <v>7592200</v>
      </c>
      <c r="Y48" s="2" cm="1">
        <f t="array" ref="Y48">_xlfn.XLOOKUP(Y$1&amp;$R48,$C$3:$C$1662&amp;$D$3:$D$1662,$E$3:$E$1662,0,0,1)</f>
        <v>366000</v>
      </c>
      <c r="Z48" s="2" cm="1">
        <f t="array" ref="Z48">_xlfn.XLOOKUP(Z$1&amp;$R48,$C$3:$C$1662&amp;$D$3:$D$1662,$E$3:$E$1662,0,0,1)</f>
        <v>17700</v>
      </c>
      <c r="AA48" s="2" cm="1">
        <f t="array" ref="AA48">_xlfn.XLOOKUP(AA$1&amp;$R48,$C$3:$C$1662&amp;$D$3:$D$1662,$E$3:$E$1662,0,0,1)</f>
        <v>7300</v>
      </c>
      <c r="AB48" s="2" cm="1">
        <f t="array" ref="AB48">_xlfn.XLOOKUP(AB$1&amp;$R48,$C$3:$C$1662&amp;$D$3:$D$1662,$E$3:$E$1662,0,0,1)</f>
        <v>73600</v>
      </c>
      <c r="AC48" s="2" cm="1">
        <f t="array" ref="AC48">_xlfn.XLOOKUP(AC$1&amp;$R48,$C$3:$C$1662&amp;$D$3:$D$1662,$E$3:$E$1662,0,0,1)</f>
        <v>51200</v>
      </c>
    </row>
    <row r="49" spans="3:29" x14ac:dyDescent="0.4">
      <c r="C49" t="s">
        <v>758</v>
      </c>
      <c r="D49" t="s">
        <v>559</v>
      </c>
      <c r="E49">
        <v>51200</v>
      </c>
      <c r="R49" t="s">
        <v>179</v>
      </c>
      <c r="S49" s="2">
        <f t="shared" si="1"/>
        <v>7967500</v>
      </c>
      <c r="T49" s="2">
        <f t="shared" si="4"/>
        <v>5774500</v>
      </c>
      <c r="U49" s="2">
        <f t="shared" si="4"/>
        <v>14134800</v>
      </c>
      <c r="V49" s="2">
        <f t="shared" si="4"/>
        <v>4476000</v>
      </c>
      <c r="W49" s="2">
        <f t="shared" si="4"/>
        <v>7635000</v>
      </c>
      <c r="X49" s="2">
        <f t="shared" si="4"/>
        <v>7817200</v>
      </c>
      <c r="Y49" s="2" cm="1">
        <f t="array" ref="Y49">_xlfn.XLOOKUP(Y$1&amp;$R49,$C$3:$C$1662&amp;$D$3:$D$1662,$E$3:$E$1662,0,0,1)</f>
        <v>34700</v>
      </c>
      <c r="Z49" s="2" cm="1">
        <f t="array" ref="Z49">_xlfn.XLOOKUP(Z$1&amp;$R49,$C$3:$C$1662&amp;$D$3:$D$1662,$E$3:$E$1662,0,0,1)</f>
        <v>77000</v>
      </c>
      <c r="AA49" s="2" cm="1">
        <f t="array" ref="AA49">_xlfn.XLOOKUP(AA$1&amp;$R49,$C$3:$C$1662&amp;$D$3:$D$1662,$E$3:$E$1662,0,0,1)</f>
        <v>23300</v>
      </c>
      <c r="AB49" s="2" cm="1">
        <f t="array" ref="AB49">_xlfn.XLOOKUP(AB$1&amp;$R49,$C$3:$C$1662&amp;$D$3:$D$1662,$E$3:$E$1662,0,0,1)</f>
        <v>125900</v>
      </c>
      <c r="AC49" s="2" cm="1">
        <f t="array" ref="AC49">_xlfn.XLOOKUP(AC$1&amp;$R49,$C$3:$C$1662&amp;$D$3:$D$1662,$E$3:$E$1662,0,0,1)</f>
        <v>225000</v>
      </c>
    </row>
    <row r="50" spans="3:29" x14ac:dyDescent="0.4">
      <c r="C50" t="s">
        <v>758</v>
      </c>
      <c r="D50" t="s">
        <v>560</v>
      </c>
      <c r="E50">
        <v>225000</v>
      </c>
      <c r="R50" t="s">
        <v>223</v>
      </c>
      <c r="S50" s="2">
        <f t="shared" si="1"/>
        <v>8040800</v>
      </c>
      <c r="T50" s="2">
        <f t="shared" si="4"/>
        <v>5932200</v>
      </c>
      <c r="U50" s="2">
        <f t="shared" si="4"/>
        <v>14162600</v>
      </c>
      <c r="V50" s="2">
        <f t="shared" si="4"/>
        <v>4521900</v>
      </c>
      <c r="W50" s="2">
        <f t="shared" si="4"/>
        <v>7651800</v>
      </c>
      <c r="X50" s="2">
        <f t="shared" si="4"/>
        <v>7935500</v>
      </c>
      <c r="Y50" s="2" cm="1">
        <f t="array" ref="Y50">_xlfn.XLOOKUP(Y$1&amp;$R50,$C$3:$C$1662&amp;$D$3:$D$1662,$E$3:$E$1662,0,0,1)</f>
        <v>157700</v>
      </c>
      <c r="Z50" s="2" cm="1">
        <f t="array" ref="Z50">_xlfn.XLOOKUP(Z$1&amp;$R50,$C$3:$C$1662&amp;$D$3:$D$1662,$E$3:$E$1662,0,0,1)</f>
        <v>27800</v>
      </c>
      <c r="AA50" s="2" cm="1">
        <f t="array" ref="AA50">_xlfn.XLOOKUP(AA$1&amp;$R50,$C$3:$C$1662&amp;$D$3:$D$1662,$E$3:$E$1662,0,0,1)</f>
        <v>45900</v>
      </c>
      <c r="AB50" s="2" cm="1">
        <f t="array" ref="AB50">_xlfn.XLOOKUP(AB$1&amp;$R50,$C$3:$C$1662&amp;$D$3:$D$1662,$E$3:$E$1662,0,0,1)</f>
        <v>16800</v>
      </c>
      <c r="AC50" s="2" cm="1">
        <f t="array" ref="AC50">_xlfn.XLOOKUP(AC$1&amp;$R50,$C$3:$C$1662&amp;$D$3:$D$1662,$E$3:$E$1662,0,0,1)</f>
        <v>118300</v>
      </c>
    </row>
    <row r="51" spans="3:29" x14ac:dyDescent="0.4">
      <c r="C51" t="s">
        <v>758</v>
      </c>
      <c r="D51" t="s">
        <v>561</v>
      </c>
      <c r="E51">
        <v>118300</v>
      </c>
      <c r="R51" t="s">
        <v>208</v>
      </c>
      <c r="S51" s="2">
        <f t="shared" si="1"/>
        <v>8141080</v>
      </c>
      <c r="T51" s="2">
        <f t="shared" si="4"/>
        <v>6011900</v>
      </c>
      <c r="U51" s="2">
        <f t="shared" si="4"/>
        <v>14266700</v>
      </c>
      <c r="V51" s="2">
        <f t="shared" si="4"/>
        <v>4565700</v>
      </c>
      <c r="W51" s="2">
        <f t="shared" si="4"/>
        <v>7881100</v>
      </c>
      <c r="X51" s="2">
        <f t="shared" si="4"/>
        <v>7980000</v>
      </c>
      <c r="Y51" s="2" cm="1">
        <f t="array" ref="Y51">_xlfn.XLOOKUP(Y$1&amp;$R51,$C$3:$C$1662&amp;$D$3:$D$1662,$E$3:$E$1662,0,0,1)</f>
        <v>79700</v>
      </c>
      <c r="Z51" s="2" cm="1">
        <f t="array" ref="Z51">_xlfn.XLOOKUP(Z$1&amp;$R51,$C$3:$C$1662&amp;$D$3:$D$1662,$E$3:$E$1662,0,0,1)</f>
        <v>104100</v>
      </c>
      <c r="AA51" s="2" cm="1">
        <f t="array" ref="AA51">_xlfn.XLOOKUP(AA$1&amp;$R51,$C$3:$C$1662&amp;$D$3:$D$1662,$E$3:$E$1662,0,0,1)</f>
        <v>43800</v>
      </c>
      <c r="AB51" s="2" cm="1">
        <f t="array" ref="AB51">_xlfn.XLOOKUP(AB$1&amp;$R51,$C$3:$C$1662&amp;$D$3:$D$1662,$E$3:$E$1662,0,0,1)</f>
        <v>229300</v>
      </c>
      <c r="AC51" s="2" cm="1">
        <f t="array" ref="AC51">_xlfn.XLOOKUP(AC$1&amp;$R51,$C$3:$C$1662&amp;$D$3:$D$1662,$E$3:$E$1662,0,0,1)</f>
        <v>44500</v>
      </c>
    </row>
    <row r="52" spans="3:29" x14ac:dyDescent="0.4">
      <c r="C52" t="s">
        <v>758</v>
      </c>
      <c r="D52" t="s">
        <v>562</v>
      </c>
      <c r="E52">
        <v>44500</v>
      </c>
      <c r="R52" t="s">
        <v>160</v>
      </c>
      <c r="S52" s="2">
        <f t="shared" si="1"/>
        <v>8221960</v>
      </c>
      <c r="T52" s="2">
        <f t="shared" ref="T52:X67" si="5">T51+Y52</f>
        <v>6062600</v>
      </c>
      <c r="U52" s="2">
        <f t="shared" si="5"/>
        <v>14307200</v>
      </c>
      <c r="V52" s="2">
        <f t="shared" si="5"/>
        <v>4743200</v>
      </c>
      <c r="W52" s="2">
        <f t="shared" si="5"/>
        <v>7931100</v>
      </c>
      <c r="X52" s="2">
        <f t="shared" si="5"/>
        <v>8065700</v>
      </c>
      <c r="Y52" s="2" cm="1">
        <f t="array" ref="Y52">_xlfn.XLOOKUP(Y$1&amp;$R52,$C$3:$C$1662&amp;$D$3:$D$1662,$E$3:$E$1662,0,0,1)</f>
        <v>50700</v>
      </c>
      <c r="Z52" s="2" cm="1">
        <f t="array" ref="Z52">_xlfn.XLOOKUP(Z$1&amp;$R52,$C$3:$C$1662&amp;$D$3:$D$1662,$E$3:$E$1662,0,0,1)</f>
        <v>40500</v>
      </c>
      <c r="AA52" s="2" cm="1">
        <f t="array" ref="AA52">_xlfn.XLOOKUP(AA$1&amp;$R52,$C$3:$C$1662&amp;$D$3:$D$1662,$E$3:$E$1662,0,0,1)</f>
        <v>177500</v>
      </c>
      <c r="AB52" s="2" cm="1">
        <f t="array" ref="AB52">_xlfn.XLOOKUP(AB$1&amp;$R52,$C$3:$C$1662&amp;$D$3:$D$1662,$E$3:$E$1662,0,0,1)</f>
        <v>50000</v>
      </c>
      <c r="AC52" s="2" cm="1">
        <f t="array" ref="AC52">_xlfn.XLOOKUP(AC$1&amp;$R52,$C$3:$C$1662&amp;$D$3:$D$1662,$E$3:$E$1662,0,0,1)</f>
        <v>85700</v>
      </c>
    </row>
    <row r="53" spans="3:29" x14ac:dyDescent="0.4">
      <c r="C53" t="s">
        <v>758</v>
      </c>
      <c r="D53" t="s">
        <v>563</v>
      </c>
      <c r="E53">
        <v>85700</v>
      </c>
      <c r="R53" t="s">
        <v>168</v>
      </c>
      <c r="S53" s="2">
        <f t="shared" si="1"/>
        <v>8271960</v>
      </c>
      <c r="T53" s="2">
        <f t="shared" si="5"/>
        <v>6163300</v>
      </c>
      <c r="U53" s="2">
        <f t="shared" si="5"/>
        <v>14334800</v>
      </c>
      <c r="V53" s="2">
        <f t="shared" si="5"/>
        <v>4790100</v>
      </c>
      <c r="W53" s="2">
        <f t="shared" si="5"/>
        <v>7968200</v>
      </c>
      <c r="X53" s="2">
        <f t="shared" si="5"/>
        <v>8103400</v>
      </c>
      <c r="Y53" s="2" cm="1">
        <f t="array" ref="Y53">_xlfn.XLOOKUP(Y$1&amp;$R53,$C$3:$C$1662&amp;$D$3:$D$1662,$E$3:$E$1662,0,0,1)</f>
        <v>100700</v>
      </c>
      <c r="Z53" s="2" cm="1">
        <f t="array" ref="Z53">_xlfn.XLOOKUP(Z$1&amp;$R53,$C$3:$C$1662&amp;$D$3:$D$1662,$E$3:$E$1662,0,0,1)</f>
        <v>27600</v>
      </c>
      <c r="AA53" s="2" cm="1">
        <f t="array" ref="AA53">_xlfn.XLOOKUP(AA$1&amp;$R53,$C$3:$C$1662&amp;$D$3:$D$1662,$E$3:$E$1662,0,0,1)</f>
        <v>46900</v>
      </c>
      <c r="AB53" s="2" cm="1">
        <f t="array" ref="AB53">_xlfn.XLOOKUP(AB$1&amp;$R53,$C$3:$C$1662&amp;$D$3:$D$1662,$E$3:$E$1662,0,0,1)</f>
        <v>37100</v>
      </c>
      <c r="AC53" s="2" cm="1">
        <f t="array" ref="AC53">_xlfn.XLOOKUP(AC$1&amp;$R53,$C$3:$C$1662&amp;$D$3:$D$1662,$E$3:$E$1662,0,0,1)</f>
        <v>37700</v>
      </c>
    </row>
    <row r="54" spans="3:29" x14ac:dyDescent="0.4">
      <c r="C54" t="s">
        <v>758</v>
      </c>
      <c r="D54" t="s">
        <v>564</v>
      </c>
      <c r="E54">
        <v>37700</v>
      </c>
      <c r="R54" t="s">
        <v>167</v>
      </c>
      <c r="S54" s="2">
        <f t="shared" si="1"/>
        <v>8348940</v>
      </c>
      <c r="T54" s="2">
        <f t="shared" si="5"/>
        <v>6255100</v>
      </c>
      <c r="U54" s="2">
        <f t="shared" si="5"/>
        <v>14383800</v>
      </c>
      <c r="V54" s="2">
        <f t="shared" si="5"/>
        <v>4842500</v>
      </c>
      <c r="W54" s="2">
        <f t="shared" si="5"/>
        <v>8088900</v>
      </c>
      <c r="X54" s="2">
        <f t="shared" si="5"/>
        <v>8174400</v>
      </c>
      <c r="Y54" s="2" cm="1">
        <f t="array" ref="Y54">_xlfn.XLOOKUP(Y$1&amp;$R54,$C$3:$C$1662&amp;$D$3:$D$1662,$E$3:$E$1662,0,0,1)</f>
        <v>91800</v>
      </c>
      <c r="Z54" s="2" cm="1">
        <f t="array" ref="Z54">_xlfn.XLOOKUP(Z$1&amp;$R54,$C$3:$C$1662&amp;$D$3:$D$1662,$E$3:$E$1662,0,0,1)</f>
        <v>49000</v>
      </c>
      <c r="AA54" s="2" cm="1">
        <f t="array" ref="AA54">_xlfn.XLOOKUP(AA$1&amp;$R54,$C$3:$C$1662&amp;$D$3:$D$1662,$E$3:$E$1662,0,0,1)</f>
        <v>52400</v>
      </c>
      <c r="AB54" s="2" cm="1">
        <f t="array" ref="AB54">_xlfn.XLOOKUP(AB$1&amp;$R54,$C$3:$C$1662&amp;$D$3:$D$1662,$E$3:$E$1662,0,0,1)</f>
        <v>120700</v>
      </c>
      <c r="AC54" s="2" cm="1">
        <f t="array" ref="AC54">_xlfn.XLOOKUP(AC$1&amp;$R54,$C$3:$C$1662&amp;$D$3:$D$1662,$E$3:$E$1662,0,0,1)</f>
        <v>71000</v>
      </c>
    </row>
    <row r="55" spans="3:29" x14ac:dyDescent="0.4">
      <c r="C55" t="s">
        <v>758</v>
      </c>
      <c r="D55" t="s">
        <v>565</v>
      </c>
      <c r="E55">
        <v>71000</v>
      </c>
      <c r="R55" t="s">
        <v>218</v>
      </c>
      <c r="S55" s="2">
        <f t="shared" si="1"/>
        <v>8424780</v>
      </c>
      <c r="T55" s="2">
        <f t="shared" si="5"/>
        <v>6336900</v>
      </c>
      <c r="U55" s="2">
        <f t="shared" si="5"/>
        <v>14449100</v>
      </c>
      <c r="V55" s="2">
        <f t="shared" si="5"/>
        <v>4864800</v>
      </c>
      <c r="W55" s="2">
        <f t="shared" si="5"/>
        <v>8121300</v>
      </c>
      <c r="X55" s="2">
        <f t="shared" si="5"/>
        <v>8351800</v>
      </c>
      <c r="Y55" s="2" cm="1">
        <f t="array" ref="Y55">_xlfn.XLOOKUP(Y$1&amp;$R55,$C$3:$C$1662&amp;$D$3:$D$1662,$E$3:$E$1662,0,0,1)</f>
        <v>81800</v>
      </c>
      <c r="Z55" s="2" cm="1">
        <f t="array" ref="Z55">_xlfn.XLOOKUP(Z$1&amp;$R55,$C$3:$C$1662&amp;$D$3:$D$1662,$E$3:$E$1662,0,0,1)</f>
        <v>65300</v>
      </c>
      <c r="AA55" s="2" cm="1">
        <f t="array" ref="AA55">_xlfn.XLOOKUP(AA$1&amp;$R55,$C$3:$C$1662&amp;$D$3:$D$1662,$E$3:$E$1662,0,0,1)</f>
        <v>22300</v>
      </c>
      <c r="AB55" s="2" cm="1">
        <f t="array" ref="AB55">_xlfn.XLOOKUP(AB$1&amp;$R55,$C$3:$C$1662&amp;$D$3:$D$1662,$E$3:$E$1662,0,0,1)</f>
        <v>32400</v>
      </c>
      <c r="AC55" s="2" cm="1">
        <f t="array" ref="AC55">_xlfn.XLOOKUP(AC$1&amp;$R55,$C$3:$C$1662&amp;$D$3:$D$1662,$E$3:$E$1662,0,0,1)</f>
        <v>177400</v>
      </c>
    </row>
    <row r="56" spans="3:29" x14ac:dyDescent="0.4">
      <c r="C56" t="s">
        <v>758</v>
      </c>
      <c r="D56" t="s">
        <v>566</v>
      </c>
      <c r="E56">
        <v>177400</v>
      </c>
      <c r="R56" t="s">
        <v>238</v>
      </c>
      <c r="S56" s="2">
        <f t="shared" si="1"/>
        <v>8472100</v>
      </c>
      <c r="T56" s="2">
        <f t="shared" si="5"/>
        <v>6404300</v>
      </c>
      <c r="U56" s="2">
        <f t="shared" si="5"/>
        <v>14478000</v>
      </c>
      <c r="V56" s="2">
        <f t="shared" si="5"/>
        <v>4890700</v>
      </c>
      <c r="W56" s="2">
        <f t="shared" si="5"/>
        <v>8161000</v>
      </c>
      <c r="X56" s="2">
        <f t="shared" si="5"/>
        <v>8426500</v>
      </c>
      <c r="Y56" s="2" cm="1">
        <f t="array" ref="Y56">_xlfn.XLOOKUP(Y$1&amp;$R56,$C$3:$C$1662&amp;$D$3:$D$1662,$E$3:$E$1662,0,0,1)</f>
        <v>67400</v>
      </c>
      <c r="Z56" s="2" cm="1">
        <f t="array" ref="Z56">_xlfn.XLOOKUP(Z$1&amp;$R56,$C$3:$C$1662&amp;$D$3:$D$1662,$E$3:$E$1662,0,0,1)</f>
        <v>28900</v>
      </c>
      <c r="AA56" s="2" cm="1">
        <f t="array" ref="AA56">_xlfn.XLOOKUP(AA$1&amp;$R56,$C$3:$C$1662&amp;$D$3:$D$1662,$E$3:$E$1662,0,0,1)</f>
        <v>25900</v>
      </c>
      <c r="AB56" s="2" cm="1">
        <f t="array" ref="AB56">_xlfn.XLOOKUP(AB$1&amp;$R56,$C$3:$C$1662&amp;$D$3:$D$1662,$E$3:$E$1662,0,0,1)</f>
        <v>39700</v>
      </c>
      <c r="AC56" s="2" cm="1">
        <f t="array" ref="AC56">_xlfn.XLOOKUP(AC$1&amp;$R56,$C$3:$C$1662&amp;$D$3:$D$1662,$E$3:$E$1662,0,0,1)</f>
        <v>74700</v>
      </c>
    </row>
    <row r="57" spans="3:29" x14ac:dyDescent="0.4">
      <c r="C57" t="s">
        <v>758</v>
      </c>
      <c r="D57" t="s">
        <v>567</v>
      </c>
      <c r="E57">
        <v>74700</v>
      </c>
      <c r="R57" t="s">
        <v>240</v>
      </c>
      <c r="S57" s="2">
        <f t="shared" si="1"/>
        <v>8547540</v>
      </c>
      <c r="T57" s="2">
        <f t="shared" si="5"/>
        <v>6427400</v>
      </c>
      <c r="U57" s="2">
        <f t="shared" si="5"/>
        <v>14543800</v>
      </c>
      <c r="V57" s="2">
        <f t="shared" si="5"/>
        <v>5016000</v>
      </c>
      <c r="W57" s="2">
        <f t="shared" si="5"/>
        <v>8231200</v>
      </c>
      <c r="X57" s="2">
        <f t="shared" si="5"/>
        <v>8519300</v>
      </c>
      <c r="Y57" s="2" cm="1">
        <f t="array" ref="Y57">_xlfn.XLOOKUP(Y$1&amp;$R57,$C$3:$C$1662&amp;$D$3:$D$1662,$E$3:$E$1662,0,0,1)</f>
        <v>23100</v>
      </c>
      <c r="Z57" s="2" cm="1">
        <f t="array" ref="Z57">_xlfn.XLOOKUP(Z$1&amp;$R57,$C$3:$C$1662&amp;$D$3:$D$1662,$E$3:$E$1662,0,0,1)</f>
        <v>65800</v>
      </c>
      <c r="AA57" s="2" cm="1">
        <f t="array" ref="AA57">_xlfn.XLOOKUP(AA$1&amp;$R57,$C$3:$C$1662&amp;$D$3:$D$1662,$E$3:$E$1662,0,0,1)</f>
        <v>125300</v>
      </c>
      <c r="AB57" s="2" cm="1">
        <f t="array" ref="AB57">_xlfn.XLOOKUP(AB$1&amp;$R57,$C$3:$C$1662&amp;$D$3:$D$1662,$E$3:$E$1662,0,0,1)</f>
        <v>70200</v>
      </c>
      <c r="AC57" s="2" cm="1">
        <f t="array" ref="AC57">_xlfn.XLOOKUP(AC$1&amp;$R57,$C$3:$C$1662&amp;$D$3:$D$1662,$E$3:$E$1662,0,0,1)</f>
        <v>92800</v>
      </c>
    </row>
    <row r="58" spans="3:29" x14ac:dyDescent="0.4">
      <c r="C58" t="s">
        <v>758</v>
      </c>
      <c r="D58" t="s">
        <v>568</v>
      </c>
      <c r="E58">
        <v>92800</v>
      </c>
      <c r="R58" t="s">
        <v>198</v>
      </c>
      <c r="S58" s="2">
        <f t="shared" si="1"/>
        <v>8597520</v>
      </c>
      <c r="T58" s="2">
        <f t="shared" si="5"/>
        <v>6498600</v>
      </c>
      <c r="U58" s="2">
        <f t="shared" si="5"/>
        <v>14573600</v>
      </c>
      <c r="V58" s="2">
        <f t="shared" si="5"/>
        <v>5088100</v>
      </c>
      <c r="W58" s="2">
        <f t="shared" si="5"/>
        <v>8288100</v>
      </c>
      <c r="X58" s="2">
        <f t="shared" si="5"/>
        <v>8539200</v>
      </c>
      <c r="Y58" s="2" cm="1">
        <f t="array" ref="Y58">_xlfn.XLOOKUP(Y$1&amp;$R58,$C$3:$C$1662&amp;$D$3:$D$1662,$E$3:$E$1662,0,0,1)</f>
        <v>71200</v>
      </c>
      <c r="Z58" s="2" cm="1">
        <f t="array" ref="Z58">_xlfn.XLOOKUP(Z$1&amp;$R58,$C$3:$C$1662&amp;$D$3:$D$1662,$E$3:$E$1662,0,0,1)</f>
        <v>29800</v>
      </c>
      <c r="AA58" s="2" cm="1">
        <f t="array" ref="AA58">_xlfn.XLOOKUP(AA$1&amp;$R58,$C$3:$C$1662&amp;$D$3:$D$1662,$E$3:$E$1662,0,0,1)</f>
        <v>72100</v>
      </c>
      <c r="AB58" s="2" cm="1">
        <f t="array" ref="AB58">_xlfn.XLOOKUP(AB$1&amp;$R58,$C$3:$C$1662&amp;$D$3:$D$1662,$E$3:$E$1662,0,0,1)</f>
        <v>56900</v>
      </c>
      <c r="AC58" s="2" cm="1">
        <f t="array" ref="AC58">_xlfn.XLOOKUP(AC$1&amp;$R58,$C$3:$C$1662&amp;$D$3:$D$1662,$E$3:$E$1662,0,0,1)</f>
        <v>19900</v>
      </c>
    </row>
    <row r="59" spans="3:29" x14ac:dyDescent="0.4">
      <c r="C59" t="s">
        <v>758</v>
      </c>
      <c r="D59" t="s">
        <v>569</v>
      </c>
      <c r="E59">
        <v>19900</v>
      </c>
      <c r="R59" t="s">
        <v>251</v>
      </c>
      <c r="S59" s="2">
        <f t="shared" si="1"/>
        <v>8625660</v>
      </c>
      <c r="T59" s="2">
        <f t="shared" si="5"/>
        <v>6536900</v>
      </c>
      <c r="U59" s="2">
        <f t="shared" si="5"/>
        <v>14591900</v>
      </c>
      <c r="V59" s="2">
        <f t="shared" si="5"/>
        <v>5126300</v>
      </c>
      <c r="W59" s="2">
        <f t="shared" si="5"/>
        <v>8313100</v>
      </c>
      <c r="X59" s="2">
        <f t="shared" si="5"/>
        <v>8560100</v>
      </c>
      <c r="Y59" s="2" cm="1">
        <f t="array" ref="Y59">_xlfn.XLOOKUP(Y$1&amp;$R59,$C$3:$C$1662&amp;$D$3:$D$1662,$E$3:$E$1662,0,0,1)</f>
        <v>38300</v>
      </c>
      <c r="Z59" s="2" cm="1">
        <f t="array" ref="Z59">_xlfn.XLOOKUP(Z$1&amp;$R59,$C$3:$C$1662&amp;$D$3:$D$1662,$E$3:$E$1662,0,0,1)</f>
        <v>18300</v>
      </c>
      <c r="AA59" s="2" cm="1">
        <f t="array" ref="AA59">_xlfn.XLOOKUP(AA$1&amp;$R59,$C$3:$C$1662&amp;$D$3:$D$1662,$E$3:$E$1662,0,0,1)</f>
        <v>38200</v>
      </c>
      <c r="AB59" s="2" cm="1">
        <f t="array" ref="AB59">_xlfn.XLOOKUP(AB$1&amp;$R59,$C$3:$C$1662&amp;$D$3:$D$1662,$E$3:$E$1662,0,0,1)</f>
        <v>25000</v>
      </c>
      <c r="AC59" s="2" cm="1">
        <f t="array" ref="AC59">_xlfn.XLOOKUP(AC$1&amp;$R59,$C$3:$C$1662&amp;$D$3:$D$1662,$E$3:$E$1662,0,0,1)</f>
        <v>20900</v>
      </c>
    </row>
    <row r="60" spans="3:29" x14ac:dyDescent="0.4">
      <c r="C60" t="s">
        <v>758</v>
      </c>
      <c r="D60" t="s">
        <v>570</v>
      </c>
      <c r="E60">
        <v>20900</v>
      </c>
      <c r="R60" t="s">
        <v>259</v>
      </c>
      <c r="S60" s="2">
        <f t="shared" si="1"/>
        <v>8682560</v>
      </c>
      <c r="T60" s="2">
        <f t="shared" si="5"/>
        <v>6635800</v>
      </c>
      <c r="U60" s="2">
        <f t="shared" si="5"/>
        <v>14635100</v>
      </c>
      <c r="V60" s="2">
        <f t="shared" si="5"/>
        <v>5146300</v>
      </c>
      <c r="W60" s="2">
        <f t="shared" si="5"/>
        <v>8324000</v>
      </c>
      <c r="X60" s="2">
        <f t="shared" si="5"/>
        <v>8671600</v>
      </c>
      <c r="Y60" s="2" cm="1">
        <f t="array" ref="Y60">_xlfn.XLOOKUP(Y$1&amp;$R60,$C$3:$C$1662&amp;$D$3:$D$1662,$E$3:$E$1662,0,0,1)</f>
        <v>98900</v>
      </c>
      <c r="Z60" s="2" cm="1">
        <f t="array" ref="Z60">_xlfn.XLOOKUP(Z$1&amp;$R60,$C$3:$C$1662&amp;$D$3:$D$1662,$E$3:$E$1662,0,0,1)</f>
        <v>43200</v>
      </c>
      <c r="AA60" s="2" cm="1">
        <f t="array" ref="AA60">_xlfn.XLOOKUP(AA$1&amp;$R60,$C$3:$C$1662&amp;$D$3:$D$1662,$E$3:$E$1662,0,0,1)</f>
        <v>20000</v>
      </c>
      <c r="AB60" s="2" cm="1">
        <f t="array" ref="AB60">_xlfn.XLOOKUP(AB$1&amp;$R60,$C$3:$C$1662&amp;$D$3:$D$1662,$E$3:$E$1662,0,0,1)</f>
        <v>10900</v>
      </c>
      <c r="AC60" s="2" cm="1">
        <f t="array" ref="AC60">_xlfn.XLOOKUP(AC$1&amp;$R60,$C$3:$C$1662&amp;$D$3:$D$1662,$E$3:$E$1662,0,0,1)</f>
        <v>111500</v>
      </c>
    </row>
    <row r="61" spans="3:29" x14ac:dyDescent="0.4">
      <c r="C61" t="s">
        <v>758</v>
      </c>
      <c r="D61" t="s">
        <v>571</v>
      </c>
      <c r="E61">
        <v>111500</v>
      </c>
      <c r="R61" t="s">
        <v>80</v>
      </c>
      <c r="S61" s="2">
        <f t="shared" si="1"/>
        <v>8821960</v>
      </c>
      <c r="T61" s="2">
        <f t="shared" si="5"/>
        <v>6822600</v>
      </c>
      <c r="U61" s="2">
        <f t="shared" si="5"/>
        <v>14735500</v>
      </c>
      <c r="V61" s="2">
        <f t="shared" si="5"/>
        <v>5159600</v>
      </c>
      <c r="W61" s="2">
        <f t="shared" si="5"/>
        <v>8365300</v>
      </c>
      <c r="X61" s="2">
        <f t="shared" si="5"/>
        <v>9026800</v>
      </c>
      <c r="Y61" s="2" cm="1">
        <f t="array" ref="Y61">_xlfn.XLOOKUP(Y$1&amp;$R61,$C$3:$C$1662&amp;$D$3:$D$1662,$E$3:$E$1662,0,0,1)</f>
        <v>186800</v>
      </c>
      <c r="Z61" s="2" cm="1">
        <f t="array" ref="Z61">_xlfn.XLOOKUP(Z$1&amp;$R61,$C$3:$C$1662&amp;$D$3:$D$1662,$E$3:$E$1662,0,0,1)</f>
        <v>100400</v>
      </c>
      <c r="AA61" s="2" cm="1">
        <f t="array" ref="AA61">_xlfn.XLOOKUP(AA$1&amp;$R61,$C$3:$C$1662&amp;$D$3:$D$1662,$E$3:$E$1662,0,0,1)</f>
        <v>13300</v>
      </c>
      <c r="AB61" s="2" cm="1">
        <f t="array" ref="AB61">_xlfn.XLOOKUP(AB$1&amp;$R61,$C$3:$C$1662&amp;$D$3:$D$1662,$E$3:$E$1662,0,0,1)</f>
        <v>41300</v>
      </c>
      <c r="AC61" s="2" cm="1">
        <f t="array" ref="AC61">_xlfn.XLOOKUP(AC$1&amp;$R61,$C$3:$C$1662&amp;$D$3:$D$1662,$E$3:$E$1662,0,0,1)</f>
        <v>355200</v>
      </c>
    </row>
    <row r="62" spans="3:29" x14ac:dyDescent="0.4">
      <c r="C62" t="s">
        <v>758</v>
      </c>
      <c r="D62" t="s">
        <v>572</v>
      </c>
      <c r="E62">
        <v>355200</v>
      </c>
      <c r="R62" t="s">
        <v>206</v>
      </c>
      <c r="S62" s="2">
        <f t="shared" si="1"/>
        <v>8885880</v>
      </c>
      <c r="T62" s="2">
        <f t="shared" si="5"/>
        <v>6995400</v>
      </c>
      <c r="U62" s="2">
        <f t="shared" si="5"/>
        <v>14757300</v>
      </c>
      <c r="V62" s="2">
        <f t="shared" si="5"/>
        <v>5184800</v>
      </c>
      <c r="W62" s="2">
        <f t="shared" si="5"/>
        <v>8412900</v>
      </c>
      <c r="X62" s="2">
        <f t="shared" si="5"/>
        <v>9079000</v>
      </c>
      <c r="Y62" s="2" cm="1">
        <f t="array" ref="Y62">_xlfn.XLOOKUP(Y$1&amp;$R62,$C$3:$C$1662&amp;$D$3:$D$1662,$E$3:$E$1662,0,0,1)</f>
        <v>172800</v>
      </c>
      <c r="Z62" s="2" cm="1">
        <f t="array" ref="Z62">_xlfn.XLOOKUP(Z$1&amp;$R62,$C$3:$C$1662&amp;$D$3:$D$1662,$E$3:$E$1662,0,0,1)</f>
        <v>21800</v>
      </c>
      <c r="AA62" s="2" cm="1">
        <f t="array" ref="AA62">_xlfn.XLOOKUP(AA$1&amp;$R62,$C$3:$C$1662&amp;$D$3:$D$1662,$E$3:$E$1662,0,0,1)</f>
        <v>25200</v>
      </c>
      <c r="AB62" s="2" cm="1">
        <f t="array" ref="AB62">_xlfn.XLOOKUP(AB$1&amp;$R62,$C$3:$C$1662&amp;$D$3:$D$1662,$E$3:$E$1662,0,0,1)</f>
        <v>47600</v>
      </c>
      <c r="AC62" s="2" cm="1">
        <f t="array" ref="AC62">_xlfn.XLOOKUP(AC$1&amp;$R62,$C$3:$C$1662&amp;$D$3:$D$1662,$E$3:$E$1662,0,0,1)</f>
        <v>52200</v>
      </c>
    </row>
    <row r="63" spans="3:29" x14ac:dyDescent="0.4">
      <c r="C63" t="s">
        <v>758</v>
      </c>
      <c r="D63" t="s">
        <v>573</v>
      </c>
      <c r="E63">
        <v>52200</v>
      </c>
      <c r="R63" t="s">
        <v>178</v>
      </c>
      <c r="S63" s="2">
        <f t="shared" si="1"/>
        <v>8965020</v>
      </c>
      <c r="T63" s="2">
        <f t="shared" si="5"/>
        <v>7050400</v>
      </c>
      <c r="U63" s="2">
        <f t="shared" si="5"/>
        <v>14794700</v>
      </c>
      <c r="V63" s="2">
        <f t="shared" si="5"/>
        <v>5244500</v>
      </c>
      <c r="W63" s="2">
        <f t="shared" si="5"/>
        <v>8632300</v>
      </c>
      <c r="X63" s="2">
        <f t="shared" si="5"/>
        <v>9103200</v>
      </c>
      <c r="Y63" s="2" cm="1">
        <f t="array" ref="Y63">_xlfn.XLOOKUP(Y$1&amp;$R63,$C$3:$C$1662&amp;$D$3:$D$1662,$E$3:$E$1662,0,0,1)</f>
        <v>55000</v>
      </c>
      <c r="Z63" s="2" cm="1">
        <f t="array" ref="Z63">_xlfn.XLOOKUP(Z$1&amp;$R63,$C$3:$C$1662&amp;$D$3:$D$1662,$E$3:$E$1662,0,0,1)</f>
        <v>37400</v>
      </c>
      <c r="AA63" s="2" cm="1">
        <f t="array" ref="AA63">_xlfn.XLOOKUP(AA$1&amp;$R63,$C$3:$C$1662&amp;$D$3:$D$1662,$E$3:$E$1662,0,0,1)</f>
        <v>59700</v>
      </c>
      <c r="AB63" s="2" cm="1">
        <f t="array" ref="AB63">_xlfn.XLOOKUP(AB$1&amp;$R63,$C$3:$C$1662&amp;$D$3:$D$1662,$E$3:$E$1662,0,0,1)</f>
        <v>219400</v>
      </c>
      <c r="AC63" s="2" cm="1">
        <f t="array" ref="AC63">_xlfn.XLOOKUP(AC$1&amp;$R63,$C$3:$C$1662&amp;$D$3:$D$1662,$E$3:$E$1662,0,0,1)</f>
        <v>24200</v>
      </c>
    </row>
    <row r="64" spans="3:29" x14ac:dyDescent="0.4">
      <c r="C64" t="s">
        <v>758</v>
      </c>
      <c r="D64" t="s">
        <v>574</v>
      </c>
      <c r="E64">
        <v>24200</v>
      </c>
      <c r="R64" t="s">
        <v>183</v>
      </c>
      <c r="S64" s="2">
        <f t="shared" si="1"/>
        <v>9076120</v>
      </c>
      <c r="T64" s="2">
        <f t="shared" si="5"/>
        <v>7096800</v>
      </c>
      <c r="U64" s="2">
        <f t="shared" si="5"/>
        <v>14854600</v>
      </c>
      <c r="V64" s="2">
        <f t="shared" si="5"/>
        <v>5562100</v>
      </c>
      <c r="W64" s="2">
        <f t="shared" si="5"/>
        <v>8702100</v>
      </c>
      <c r="X64" s="2">
        <f t="shared" si="5"/>
        <v>9165000</v>
      </c>
      <c r="Y64" s="2" cm="1">
        <f t="array" ref="Y64">_xlfn.XLOOKUP(Y$1&amp;$R64,$C$3:$C$1662&amp;$D$3:$D$1662,$E$3:$E$1662,0,0,1)</f>
        <v>46400</v>
      </c>
      <c r="Z64" s="2" cm="1">
        <f t="array" ref="Z64">_xlfn.XLOOKUP(Z$1&amp;$R64,$C$3:$C$1662&amp;$D$3:$D$1662,$E$3:$E$1662,0,0,1)</f>
        <v>59900</v>
      </c>
      <c r="AA64" s="2" cm="1">
        <f t="array" ref="AA64">_xlfn.XLOOKUP(AA$1&amp;$R64,$C$3:$C$1662&amp;$D$3:$D$1662,$E$3:$E$1662,0,0,1)</f>
        <v>317600</v>
      </c>
      <c r="AB64" s="2" cm="1">
        <f t="array" ref="AB64">_xlfn.XLOOKUP(AB$1&amp;$R64,$C$3:$C$1662&amp;$D$3:$D$1662,$E$3:$E$1662,0,0,1)</f>
        <v>69800</v>
      </c>
      <c r="AC64" s="2" cm="1">
        <f t="array" ref="AC64">_xlfn.XLOOKUP(AC$1&amp;$R64,$C$3:$C$1662&amp;$D$3:$D$1662,$E$3:$E$1662,0,0,1)</f>
        <v>61800</v>
      </c>
    </row>
    <row r="65" spans="3:29" x14ac:dyDescent="0.4">
      <c r="C65" t="s">
        <v>758</v>
      </c>
      <c r="D65" t="s">
        <v>575</v>
      </c>
      <c r="E65">
        <v>61800</v>
      </c>
      <c r="R65" t="s">
        <v>64</v>
      </c>
      <c r="S65" s="2">
        <f t="shared" si="1"/>
        <v>9177820</v>
      </c>
      <c r="T65" s="2">
        <f t="shared" si="5"/>
        <v>7120100</v>
      </c>
      <c r="U65" s="2">
        <f t="shared" si="5"/>
        <v>14911900</v>
      </c>
      <c r="V65" s="2">
        <f t="shared" si="5"/>
        <v>5709800</v>
      </c>
      <c r="W65" s="2">
        <f t="shared" si="5"/>
        <v>8901600</v>
      </c>
      <c r="X65" s="2">
        <f t="shared" si="5"/>
        <v>9245700</v>
      </c>
      <c r="Y65" s="2" cm="1">
        <f t="array" ref="Y65">_xlfn.XLOOKUP(Y$1&amp;$R65,$C$3:$C$1662&amp;$D$3:$D$1662,$E$3:$E$1662,0,0,1)</f>
        <v>23300</v>
      </c>
      <c r="Z65" s="2" cm="1">
        <f t="array" ref="Z65">_xlfn.XLOOKUP(Z$1&amp;$R65,$C$3:$C$1662&amp;$D$3:$D$1662,$E$3:$E$1662,0,0,1)</f>
        <v>57300</v>
      </c>
      <c r="AA65" s="2" cm="1">
        <f t="array" ref="AA65">_xlfn.XLOOKUP(AA$1&amp;$R65,$C$3:$C$1662&amp;$D$3:$D$1662,$E$3:$E$1662,0,0,1)</f>
        <v>147700</v>
      </c>
      <c r="AB65" s="2" cm="1">
        <f t="array" ref="AB65">_xlfn.XLOOKUP(AB$1&amp;$R65,$C$3:$C$1662&amp;$D$3:$D$1662,$E$3:$E$1662,0,0,1)</f>
        <v>199500</v>
      </c>
      <c r="AC65" s="2" cm="1">
        <f t="array" ref="AC65">_xlfn.XLOOKUP(AC$1&amp;$R65,$C$3:$C$1662&amp;$D$3:$D$1662,$E$3:$E$1662,0,0,1)</f>
        <v>80700</v>
      </c>
    </row>
    <row r="66" spans="3:29" x14ac:dyDescent="0.4">
      <c r="C66" t="s">
        <v>758</v>
      </c>
      <c r="D66" t="s">
        <v>576</v>
      </c>
      <c r="E66">
        <v>80700</v>
      </c>
      <c r="R66" t="s">
        <v>294</v>
      </c>
      <c r="S66" s="2">
        <f t="shared" si="1"/>
        <v>9276600</v>
      </c>
      <c r="T66" s="2">
        <f t="shared" si="5"/>
        <v>7217600</v>
      </c>
      <c r="U66" s="2">
        <f t="shared" si="5"/>
        <v>15061500</v>
      </c>
      <c r="V66" s="2">
        <f t="shared" si="5"/>
        <v>5869100</v>
      </c>
      <c r="W66" s="2">
        <f t="shared" si="5"/>
        <v>8935600</v>
      </c>
      <c r="X66" s="2">
        <f t="shared" si="5"/>
        <v>9299200</v>
      </c>
      <c r="Y66" s="2" cm="1">
        <f t="array" ref="Y66">_xlfn.XLOOKUP(Y$1&amp;$R66,$C$3:$C$1662&amp;$D$3:$D$1662,$E$3:$E$1662,0,0,1)</f>
        <v>97500</v>
      </c>
      <c r="Z66" s="2" cm="1">
        <f t="array" ref="Z66">_xlfn.XLOOKUP(Z$1&amp;$R66,$C$3:$C$1662&amp;$D$3:$D$1662,$E$3:$E$1662,0,0,1)</f>
        <v>149600</v>
      </c>
      <c r="AA66" s="2" cm="1">
        <f t="array" ref="AA66">_xlfn.XLOOKUP(AA$1&amp;$R66,$C$3:$C$1662&amp;$D$3:$D$1662,$E$3:$E$1662,0,0,1)</f>
        <v>159300</v>
      </c>
      <c r="AB66" s="2" cm="1">
        <f t="array" ref="AB66">_xlfn.XLOOKUP(AB$1&amp;$R66,$C$3:$C$1662&amp;$D$3:$D$1662,$E$3:$E$1662,0,0,1)</f>
        <v>34000</v>
      </c>
      <c r="AC66" s="2" cm="1">
        <f t="array" ref="AC66">_xlfn.XLOOKUP(AC$1&amp;$R66,$C$3:$C$1662&amp;$D$3:$D$1662,$E$3:$E$1662,0,0,1)</f>
        <v>53500</v>
      </c>
    </row>
    <row r="67" spans="3:29" x14ac:dyDescent="0.4">
      <c r="C67" t="s">
        <v>758</v>
      </c>
      <c r="D67" t="s">
        <v>577</v>
      </c>
      <c r="E67">
        <v>53500</v>
      </c>
      <c r="R67" t="s">
        <v>29</v>
      </c>
      <c r="S67" s="2">
        <f t="shared" ref="S67:S130" si="6">IFERROR(AVERAGEIFS(T67:X67,T67:X67,"&gt;0"),0)</f>
        <v>9386820</v>
      </c>
      <c r="T67" s="2">
        <f t="shared" si="5"/>
        <v>7366700</v>
      </c>
      <c r="U67" s="2">
        <f t="shared" si="5"/>
        <v>15205200</v>
      </c>
      <c r="V67" s="2">
        <f t="shared" si="5"/>
        <v>5931000</v>
      </c>
      <c r="W67" s="2">
        <f t="shared" si="5"/>
        <v>8981000</v>
      </c>
      <c r="X67" s="2">
        <f t="shared" si="5"/>
        <v>9450200</v>
      </c>
      <c r="Y67" s="2" cm="1">
        <f t="array" ref="Y67">_xlfn.XLOOKUP(Y$1&amp;$R67,$C$3:$C$1662&amp;$D$3:$D$1662,$E$3:$E$1662,0,0,1)</f>
        <v>149100</v>
      </c>
      <c r="Z67" s="2" cm="1">
        <f t="array" ref="Z67">_xlfn.XLOOKUP(Z$1&amp;$R67,$C$3:$C$1662&amp;$D$3:$D$1662,$E$3:$E$1662,0,0,1)</f>
        <v>143700</v>
      </c>
      <c r="AA67" s="2" cm="1">
        <f t="array" ref="AA67">_xlfn.XLOOKUP(AA$1&amp;$R67,$C$3:$C$1662&amp;$D$3:$D$1662,$E$3:$E$1662,0,0,1)</f>
        <v>61900</v>
      </c>
      <c r="AB67" s="2" cm="1">
        <f t="array" ref="AB67">_xlfn.XLOOKUP(AB$1&amp;$R67,$C$3:$C$1662&amp;$D$3:$D$1662,$E$3:$E$1662,0,0,1)</f>
        <v>45400</v>
      </c>
      <c r="AC67" s="2" cm="1">
        <f t="array" ref="AC67">_xlfn.XLOOKUP(AC$1&amp;$R67,$C$3:$C$1662&amp;$D$3:$D$1662,$E$3:$E$1662,0,0,1)</f>
        <v>151000</v>
      </c>
    </row>
    <row r="68" spans="3:29" x14ac:dyDescent="0.4">
      <c r="C68" t="s">
        <v>758</v>
      </c>
      <c r="D68" t="s">
        <v>578</v>
      </c>
      <c r="E68">
        <v>151000</v>
      </c>
      <c r="R68" t="s">
        <v>17</v>
      </c>
      <c r="S68" s="2">
        <f t="shared" si="6"/>
        <v>9435520</v>
      </c>
      <c r="T68" s="2">
        <f t="shared" ref="T68:X83" si="7">T67+Y68</f>
        <v>7404500</v>
      </c>
      <c r="U68" s="2">
        <f t="shared" si="7"/>
        <v>15235400</v>
      </c>
      <c r="V68" s="2">
        <f t="shared" si="7"/>
        <v>5944300</v>
      </c>
      <c r="W68" s="2">
        <f t="shared" si="7"/>
        <v>9085000</v>
      </c>
      <c r="X68" s="2">
        <f t="shared" si="7"/>
        <v>9508400</v>
      </c>
      <c r="Y68" s="2" cm="1">
        <f t="array" ref="Y68">_xlfn.XLOOKUP(Y$1&amp;$R68,$C$3:$C$1662&amp;$D$3:$D$1662,$E$3:$E$1662,0,0,1)</f>
        <v>37800</v>
      </c>
      <c r="Z68" s="2" cm="1">
        <f t="array" ref="Z68">_xlfn.XLOOKUP(Z$1&amp;$R68,$C$3:$C$1662&amp;$D$3:$D$1662,$E$3:$E$1662,0,0,1)</f>
        <v>30200</v>
      </c>
      <c r="AA68" s="2" cm="1">
        <f t="array" ref="AA68">_xlfn.XLOOKUP(AA$1&amp;$R68,$C$3:$C$1662&amp;$D$3:$D$1662,$E$3:$E$1662,0,0,1)</f>
        <v>13300</v>
      </c>
      <c r="AB68" s="2" cm="1">
        <f t="array" ref="AB68">_xlfn.XLOOKUP(AB$1&amp;$R68,$C$3:$C$1662&amp;$D$3:$D$1662,$E$3:$E$1662,0,0,1)</f>
        <v>104000</v>
      </c>
      <c r="AC68" s="2" cm="1">
        <f t="array" ref="AC68">_xlfn.XLOOKUP(AC$1&amp;$R68,$C$3:$C$1662&amp;$D$3:$D$1662,$E$3:$E$1662,0,0,1)</f>
        <v>58200</v>
      </c>
    </row>
    <row r="69" spans="3:29" x14ac:dyDescent="0.4">
      <c r="C69" t="s">
        <v>758</v>
      </c>
      <c r="D69" t="s">
        <v>579</v>
      </c>
      <c r="E69">
        <v>58200</v>
      </c>
      <c r="R69" t="s">
        <v>58</v>
      </c>
      <c r="S69" s="2">
        <f t="shared" si="6"/>
        <v>9484820</v>
      </c>
      <c r="T69" s="2">
        <f t="shared" si="7"/>
        <v>7435000</v>
      </c>
      <c r="U69" s="2">
        <f t="shared" si="7"/>
        <v>15255700</v>
      </c>
      <c r="V69" s="2">
        <f t="shared" si="7"/>
        <v>5962100</v>
      </c>
      <c r="W69" s="2">
        <f t="shared" si="7"/>
        <v>9230900</v>
      </c>
      <c r="X69" s="2">
        <f t="shared" si="7"/>
        <v>9540400</v>
      </c>
      <c r="Y69" s="2" cm="1">
        <f t="array" ref="Y69">_xlfn.XLOOKUP(Y$1&amp;$R69,$C$3:$C$1662&amp;$D$3:$D$1662,$E$3:$E$1662,0,0,1)</f>
        <v>30500</v>
      </c>
      <c r="Z69" s="2" cm="1">
        <f t="array" ref="Z69">_xlfn.XLOOKUP(Z$1&amp;$R69,$C$3:$C$1662&amp;$D$3:$D$1662,$E$3:$E$1662,0,0,1)</f>
        <v>20300</v>
      </c>
      <c r="AA69" s="2" cm="1">
        <f t="array" ref="AA69">_xlfn.XLOOKUP(AA$1&amp;$R69,$C$3:$C$1662&amp;$D$3:$D$1662,$E$3:$E$1662,0,0,1)</f>
        <v>17800</v>
      </c>
      <c r="AB69" s="2" cm="1">
        <f t="array" ref="AB69">_xlfn.XLOOKUP(AB$1&amp;$R69,$C$3:$C$1662&amp;$D$3:$D$1662,$E$3:$E$1662,0,0,1)</f>
        <v>145900</v>
      </c>
      <c r="AC69" s="2" cm="1">
        <f t="array" ref="AC69">_xlfn.XLOOKUP(AC$1&amp;$R69,$C$3:$C$1662&amp;$D$3:$D$1662,$E$3:$E$1662,0,0,1)</f>
        <v>32000</v>
      </c>
    </row>
    <row r="70" spans="3:29" x14ac:dyDescent="0.4">
      <c r="C70" t="s">
        <v>758</v>
      </c>
      <c r="D70" t="s">
        <v>580</v>
      </c>
      <c r="E70">
        <v>32000</v>
      </c>
      <c r="R70" t="s">
        <v>125</v>
      </c>
      <c r="S70" s="2">
        <f t="shared" si="6"/>
        <v>9524840</v>
      </c>
      <c r="T70" s="2">
        <f t="shared" si="7"/>
        <v>7464200</v>
      </c>
      <c r="U70" s="2">
        <f t="shared" si="7"/>
        <v>15326700</v>
      </c>
      <c r="V70" s="2">
        <f t="shared" si="7"/>
        <v>5990400</v>
      </c>
      <c r="W70" s="2">
        <f t="shared" si="7"/>
        <v>9275200</v>
      </c>
      <c r="X70" s="2">
        <f t="shared" si="7"/>
        <v>9567700</v>
      </c>
      <c r="Y70" s="2" cm="1">
        <f t="array" ref="Y70">_xlfn.XLOOKUP(Y$1&amp;$R70,$C$3:$C$1662&amp;$D$3:$D$1662,$E$3:$E$1662,0,0,1)</f>
        <v>29200</v>
      </c>
      <c r="Z70" s="2" cm="1">
        <f t="array" ref="Z70">_xlfn.XLOOKUP(Z$1&amp;$R70,$C$3:$C$1662&amp;$D$3:$D$1662,$E$3:$E$1662,0,0,1)</f>
        <v>71000</v>
      </c>
      <c r="AA70" s="2" cm="1">
        <f t="array" ref="AA70">_xlfn.XLOOKUP(AA$1&amp;$R70,$C$3:$C$1662&amp;$D$3:$D$1662,$E$3:$E$1662,0,0,1)</f>
        <v>28300</v>
      </c>
      <c r="AB70" s="2" cm="1">
        <f t="array" ref="AB70">_xlfn.XLOOKUP(AB$1&amp;$R70,$C$3:$C$1662&amp;$D$3:$D$1662,$E$3:$E$1662,0,0,1)</f>
        <v>44300</v>
      </c>
      <c r="AC70" s="2" cm="1">
        <f t="array" ref="AC70">_xlfn.XLOOKUP(AC$1&amp;$R70,$C$3:$C$1662&amp;$D$3:$D$1662,$E$3:$E$1662,0,0,1)</f>
        <v>27300</v>
      </c>
    </row>
    <row r="71" spans="3:29" x14ac:dyDescent="0.4">
      <c r="C71" t="s">
        <v>758</v>
      </c>
      <c r="D71" t="s">
        <v>581</v>
      </c>
      <c r="E71">
        <v>27300</v>
      </c>
      <c r="R71" t="s">
        <v>13</v>
      </c>
      <c r="S71" s="2">
        <f t="shared" si="6"/>
        <v>9594260</v>
      </c>
      <c r="T71" s="2">
        <f t="shared" si="7"/>
        <v>7624400</v>
      </c>
      <c r="U71" s="2">
        <f t="shared" si="7"/>
        <v>15411400</v>
      </c>
      <c r="V71" s="2">
        <f t="shared" si="7"/>
        <v>6010000</v>
      </c>
      <c r="W71" s="2">
        <f t="shared" si="7"/>
        <v>9320800</v>
      </c>
      <c r="X71" s="2">
        <f t="shared" si="7"/>
        <v>9604700</v>
      </c>
      <c r="Y71" s="2" cm="1">
        <f t="array" ref="Y71">_xlfn.XLOOKUP(Y$1&amp;$R71,$C$3:$C$1662&amp;$D$3:$D$1662,$E$3:$E$1662,0,0,1)</f>
        <v>160200</v>
      </c>
      <c r="Z71" s="2" cm="1">
        <f t="array" ref="Z71">_xlfn.XLOOKUP(Z$1&amp;$R71,$C$3:$C$1662&amp;$D$3:$D$1662,$E$3:$E$1662,0,0,1)</f>
        <v>84700</v>
      </c>
      <c r="AA71" s="2" cm="1">
        <f t="array" ref="AA71">_xlfn.XLOOKUP(AA$1&amp;$R71,$C$3:$C$1662&amp;$D$3:$D$1662,$E$3:$E$1662,0,0,1)</f>
        <v>19600</v>
      </c>
      <c r="AB71" s="2" cm="1">
        <f t="array" ref="AB71">_xlfn.XLOOKUP(AB$1&amp;$R71,$C$3:$C$1662&amp;$D$3:$D$1662,$E$3:$E$1662,0,0,1)</f>
        <v>45600</v>
      </c>
      <c r="AC71" s="2" cm="1">
        <f t="array" ref="AC71">_xlfn.XLOOKUP(AC$1&amp;$R71,$C$3:$C$1662&amp;$D$3:$D$1662,$E$3:$E$1662,0,0,1)</f>
        <v>37000</v>
      </c>
    </row>
    <row r="72" spans="3:29" x14ac:dyDescent="0.4">
      <c r="C72" t="s">
        <v>758</v>
      </c>
      <c r="D72" t="s">
        <v>582</v>
      </c>
      <c r="E72">
        <v>37000</v>
      </c>
      <c r="R72" t="s">
        <v>87</v>
      </c>
      <c r="S72" s="2">
        <f t="shared" si="6"/>
        <v>9911600</v>
      </c>
      <c r="T72" s="2">
        <f t="shared" si="7"/>
        <v>7789500</v>
      </c>
      <c r="U72" s="2">
        <f t="shared" si="7"/>
        <v>16698700</v>
      </c>
      <c r="V72" s="2">
        <f t="shared" si="7"/>
        <v>6042800</v>
      </c>
      <c r="W72" s="2">
        <f t="shared" si="7"/>
        <v>9388100</v>
      </c>
      <c r="X72" s="2">
        <f t="shared" si="7"/>
        <v>9638900</v>
      </c>
      <c r="Y72" s="2" cm="1">
        <f t="array" ref="Y72">_xlfn.XLOOKUP(Y$1&amp;$R72,$C$3:$C$1662&amp;$D$3:$D$1662,$E$3:$E$1662,0,0,1)</f>
        <v>165100</v>
      </c>
      <c r="Z72" s="2" cm="1">
        <f t="array" ref="Z72">_xlfn.XLOOKUP(Z$1&amp;$R72,$C$3:$C$1662&amp;$D$3:$D$1662,$E$3:$E$1662,0,0,1)</f>
        <v>1287300</v>
      </c>
      <c r="AA72" s="2" cm="1">
        <f t="array" ref="AA72">_xlfn.XLOOKUP(AA$1&amp;$R72,$C$3:$C$1662&amp;$D$3:$D$1662,$E$3:$E$1662,0,0,1)</f>
        <v>32800</v>
      </c>
      <c r="AB72" s="2" cm="1">
        <f t="array" ref="AB72">_xlfn.XLOOKUP(AB$1&amp;$R72,$C$3:$C$1662&amp;$D$3:$D$1662,$E$3:$E$1662,0,0,1)</f>
        <v>67300</v>
      </c>
      <c r="AC72" s="2" cm="1">
        <f t="array" ref="AC72">_xlfn.XLOOKUP(AC$1&amp;$R72,$C$3:$C$1662&amp;$D$3:$D$1662,$E$3:$E$1662,0,0,1)</f>
        <v>34200</v>
      </c>
    </row>
    <row r="73" spans="3:29" x14ac:dyDescent="0.4">
      <c r="C73" t="s">
        <v>758</v>
      </c>
      <c r="D73" t="s">
        <v>583</v>
      </c>
      <c r="E73">
        <v>34200</v>
      </c>
      <c r="R73" t="s">
        <v>202</v>
      </c>
      <c r="S73" s="2">
        <f t="shared" si="6"/>
        <v>10066980</v>
      </c>
      <c r="T73" s="2">
        <f t="shared" si="7"/>
        <v>8253100</v>
      </c>
      <c r="U73" s="2">
        <f t="shared" si="7"/>
        <v>16886800</v>
      </c>
      <c r="V73" s="2">
        <f t="shared" si="7"/>
        <v>6063600</v>
      </c>
      <c r="W73" s="2">
        <f t="shared" si="7"/>
        <v>9425800</v>
      </c>
      <c r="X73" s="2">
        <f t="shared" si="7"/>
        <v>9705600</v>
      </c>
      <c r="Y73" s="2" cm="1">
        <f t="array" ref="Y73">_xlfn.XLOOKUP(Y$1&amp;$R73,$C$3:$C$1662&amp;$D$3:$D$1662,$E$3:$E$1662,0,0,1)</f>
        <v>463600</v>
      </c>
      <c r="Z73" s="2" cm="1">
        <f t="array" ref="Z73">_xlfn.XLOOKUP(Z$1&amp;$R73,$C$3:$C$1662&amp;$D$3:$D$1662,$E$3:$E$1662,0,0,1)</f>
        <v>188100</v>
      </c>
      <c r="AA73" s="2" cm="1">
        <f t="array" ref="AA73">_xlfn.XLOOKUP(AA$1&amp;$R73,$C$3:$C$1662&amp;$D$3:$D$1662,$E$3:$E$1662,0,0,1)</f>
        <v>20800</v>
      </c>
      <c r="AB73" s="2" cm="1">
        <f t="array" ref="AB73">_xlfn.XLOOKUP(AB$1&amp;$R73,$C$3:$C$1662&amp;$D$3:$D$1662,$E$3:$E$1662,0,0,1)</f>
        <v>37700</v>
      </c>
      <c r="AC73" s="2" cm="1">
        <f t="array" ref="AC73">_xlfn.XLOOKUP(AC$1&amp;$R73,$C$3:$C$1662&amp;$D$3:$D$1662,$E$3:$E$1662,0,0,1)</f>
        <v>66700</v>
      </c>
    </row>
    <row r="74" spans="3:29" x14ac:dyDescent="0.4">
      <c r="C74" t="s">
        <v>758</v>
      </c>
      <c r="D74" t="s">
        <v>584</v>
      </c>
      <c r="E74">
        <v>66700</v>
      </c>
      <c r="R74" t="s">
        <v>86</v>
      </c>
      <c r="S74" s="2">
        <f t="shared" si="6"/>
        <v>10158540</v>
      </c>
      <c r="T74" s="2">
        <f t="shared" si="7"/>
        <v>8387200</v>
      </c>
      <c r="U74" s="2">
        <f t="shared" si="7"/>
        <v>17000300</v>
      </c>
      <c r="V74" s="2">
        <f t="shared" si="7"/>
        <v>6095500</v>
      </c>
      <c r="W74" s="2">
        <f t="shared" si="7"/>
        <v>9543900</v>
      </c>
      <c r="X74" s="2">
        <f t="shared" si="7"/>
        <v>9765800</v>
      </c>
      <c r="Y74" s="2" cm="1">
        <f t="array" ref="Y74">_xlfn.XLOOKUP(Y$1&amp;$R74,$C$3:$C$1662&amp;$D$3:$D$1662,$E$3:$E$1662,0,0,1)</f>
        <v>134100</v>
      </c>
      <c r="Z74" s="2" cm="1">
        <f t="array" ref="Z74">_xlfn.XLOOKUP(Z$1&amp;$R74,$C$3:$C$1662&amp;$D$3:$D$1662,$E$3:$E$1662,0,0,1)</f>
        <v>113500</v>
      </c>
      <c r="AA74" s="2" cm="1">
        <f t="array" ref="AA74">_xlfn.XLOOKUP(AA$1&amp;$R74,$C$3:$C$1662&amp;$D$3:$D$1662,$E$3:$E$1662,0,0,1)</f>
        <v>31900</v>
      </c>
      <c r="AB74" s="2" cm="1">
        <f t="array" ref="AB74">_xlfn.XLOOKUP(AB$1&amp;$R74,$C$3:$C$1662&amp;$D$3:$D$1662,$E$3:$E$1662,0,0,1)</f>
        <v>118100</v>
      </c>
      <c r="AC74" s="2" cm="1">
        <f t="array" ref="AC74">_xlfn.XLOOKUP(AC$1&amp;$R74,$C$3:$C$1662&amp;$D$3:$D$1662,$E$3:$E$1662,0,0,1)</f>
        <v>60200</v>
      </c>
    </row>
    <row r="75" spans="3:29" x14ac:dyDescent="0.4">
      <c r="C75" t="s">
        <v>758</v>
      </c>
      <c r="D75" t="s">
        <v>585</v>
      </c>
      <c r="E75">
        <v>60200</v>
      </c>
      <c r="R75" t="s">
        <v>289</v>
      </c>
      <c r="S75" s="2">
        <f t="shared" si="6"/>
        <v>10231400</v>
      </c>
      <c r="T75" s="2">
        <f t="shared" si="7"/>
        <v>8437900</v>
      </c>
      <c r="U75" s="2">
        <f t="shared" si="7"/>
        <v>17022400</v>
      </c>
      <c r="V75" s="2">
        <f t="shared" si="7"/>
        <v>6117100</v>
      </c>
      <c r="W75" s="2">
        <f t="shared" si="7"/>
        <v>9677600</v>
      </c>
      <c r="X75" s="2">
        <f t="shared" si="7"/>
        <v>9902000</v>
      </c>
      <c r="Y75" s="2" cm="1">
        <f t="array" ref="Y75">_xlfn.XLOOKUP(Y$1&amp;$R75,$C$3:$C$1662&amp;$D$3:$D$1662,$E$3:$E$1662,0,0,1)</f>
        <v>50700</v>
      </c>
      <c r="Z75" s="2" cm="1">
        <f t="array" ref="Z75">_xlfn.XLOOKUP(Z$1&amp;$R75,$C$3:$C$1662&amp;$D$3:$D$1662,$E$3:$E$1662,0,0,1)</f>
        <v>22100</v>
      </c>
      <c r="AA75" s="2" cm="1">
        <f t="array" ref="AA75">_xlfn.XLOOKUP(AA$1&amp;$R75,$C$3:$C$1662&amp;$D$3:$D$1662,$E$3:$E$1662,0,0,1)</f>
        <v>21600</v>
      </c>
      <c r="AB75" s="2" cm="1">
        <f t="array" ref="AB75">_xlfn.XLOOKUP(AB$1&amp;$R75,$C$3:$C$1662&amp;$D$3:$D$1662,$E$3:$E$1662,0,0,1)</f>
        <v>133700</v>
      </c>
      <c r="AC75" s="2" cm="1">
        <f t="array" ref="AC75">_xlfn.XLOOKUP(AC$1&amp;$R75,$C$3:$C$1662&amp;$D$3:$D$1662,$E$3:$E$1662,0,0,1)</f>
        <v>136200</v>
      </c>
    </row>
    <row r="76" spans="3:29" x14ac:dyDescent="0.4">
      <c r="C76" t="s">
        <v>758</v>
      </c>
      <c r="D76" t="s">
        <v>586</v>
      </c>
      <c r="E76">
        <v>136200</v>
      </c>
      <c r="R76" t="s">
        <v>295</v>
      </c>
      <c r="S76" s="2">
        <f t="shared" si="6"/>
        <v>10292440</v>
      </c>
      <c r="T76" s="2">
        <f t="shared" si="7"/>
        <v>8540800</v>
      </c>
      <c r="U76" s="2">
        <f t="shared" si="7"/>
        <v>17075100</v>
      </c>
      <c r="V76" s="2">
        <f t="shared" si="7"/>
        <v>6151500</v>
      </c>
      <c r="W76" s="2">
        <f t="shared" si="7"/>
        <v>9738500</v>
      </c>
      <c r="X76" s="2">
        <f t="shared" si="7"/>
        <v>9956300</v>
      </c>
      <c r="Y76" s="2" cm="1">
        <f t="array" ref="Y76">_xlfn.XLOOKUP(Y$1&amp;$R76,$C$3:$C$1662&amp;$D$3:$D$1662,$E$3:$E$1662,0,0,1)</f>
        <v>102900</v>
      </c>
      <c r="Z76" s="2" cm="1">
        <f t="array" ref="Z76">_xlfn.XLOOKUP(Z$1&amp;$R76,$C$3:$C$1662&amp;$D$3:$D$1662,$E$3:$E$1662,0,0,1)</f>
        <v>52700</v>
      </c>
      <c r="AA76" s="2" cm="1">
        <f t="array" ref="AA76">_xlfn.XLOOKUP(AA$1&amp;$R76,$C$3:$C$1662&amp;$D$3:$D$1662,$E$3:$E$1662,0,0,1)</f>
        <v>34400</v>
      </c>
      <c r="AB76" s="2" cm="1">
        <f t="array" ref="AB76">_xlfn.XLOOKUP(AB$1&amp;$R76,$C$3:$C$1662&amp;$D$3:$D$1662,$E$3:$E$1662,0,0,1)</f>
        <v>60900</v>
      </c>
      <c r="AC76" s="2" cm="1">
        <f t="array" ref="AC76">_xlfn.XLOOKUP(AC$1&amp;$R76,$C$3:$C$1662&amp;$D$3:$D$1662,$E$3:$E$1662,0,0,1)</f>
        <v>54300</v>
      </c>
    </row>
    <row r="77" spans="3:29" x14ac:dyDescent="0.4">
      <c r="C77" t="s">
        <v>758</v>
      </c>
      <c r="D77" t="s">
        <v>587</v>
      </c>
      <c r="E77">
        <v>54300</v>
      </c>
      <c r="R77" t="s">
        <v>103</v>
      </c>
      <c r="S77" s="2">
        <f t="shared" si="6"/>
        <v>10391420</v>
      </c>
      <c r="T77" s="2">
        <f t="shared" si="7"/>
        <v>8853000</v>
      </c>
      <c r="U77" s="2">
        <f t="shared" si="7"/>
        <v>17101100</v>
      </c>
      <c r="V77" s="2">
        <f t="shared" si="7"/>
        <v>6211800</v>
      </c>
      <c r="W77" s="2">
        <f t="shared" si="7"/>
        <v>9786900</v>
      </c>
      <c r="X77" s="2">
        <f t="shared" si="7"/>
        <v>10004300</v>
      </c>
      <c r="Y77" s="2" cm="1">
        <f t="array" ref="Y77">_xlfn.XLOOKUP(Y$1&amp;$R77,$C$3:$C$1662&amp;$D$3:$D$1662,$E$3:$E$1662,0,0,1)</f>
        <v>312200</v>
      </c>
      <c r="Z77" s="2" cm="1">
        <f t="array" ref="Z77">_xlfn.XLOOKUP(Z$1&amp;$R77,$C$3:$C$1662&amp;$D$3:$D$1662,$E$3:$E$1662,0,0,1)</f>
        <v>26000</v>
      </c>
      <c r="AA77" s="2" cm="1">
        <f t="array" ref="AA77">_xlfn.XLOOKUP(AA$1&amp;$R77,$C$3:$C$1662&amp;$D$3:$D$1662,$E$3:$E$1662,0,0,1)</f>
        <v>60300</v>
      </c>
      <c r="AB77" s="2" cm="1">
        <f t="array" ref="AB77">_xlfn.XLOOKUP(AB$1&amp;$R77,$C$3:$C$1662&amp;$D$3:$D$1662,$E$3:$E$1662,0,0,1)</f>
        <v>48400</v>
      </c>
      <c r="AC77" s="2" cm="1">
        <f t="array" ref="AC77">_xlfn.XLOOKUP(AC$1&amp;$R77,$C$3:$C$1662&amp;$D$3:$D$1662,$E$3:$E$1662,0,0,1)</f>
        <v>48000</v>
      </c>
    </row>
    <row r="78" spans="3:29" x14ac:dyDescent="0.4">
      <c r="C78" t="s">
        <v>758</v>
      </c>
      <c r="D78" t="s">
        <v>588</v>
      </c>
      <c r="E78">
        <v>48000</v>
      </c>
      <c r="R78" t="s">
        <v>140</v>
      </c>
      <c r="S78" s="2">
        <f t="shared" si="6"/>
        <v>10446640</v>
      </c>
      <c r="T78" s="2">
        <f t="shared" si="7"/>
        <v>8877900</v>
      </c>
      <c r="U78" s="2">
        <f t="shared" si="7"/>
        <v>17144400</v>
      </c>
      <c r="V78" s="2">
        <f t="shared" si="7"/>
        <v>6292100</v>
      </c>
      <c r="W78" s="2">
        <f t="shared" si="7"/>
        <v>9870800</v>
      </c>
      <c r="X78" s="2">
        <f t="shared" si="7"/>
        <v>10048000</v>
      </c>
      <c r="Y78" s="2" cm="1">
        <f t="array" ref="Y78">_xlfn.XLOOKUP(Y$1&amp;$R78,$C$3:$C$1662&amp;$D$3:$D$1662,$E$3:$E$1662,0,0,1)</f>
        <v>24900</v>
      </c>
      <c r="Z78" s="2" cm="1">
        <f t="array" ref="Z78">_xlfn.XLOOKUP(Z$1&amp;$R78,$C$3:$C$1662&amp;$D$3:$D$1662,$E$3:$E$1662,0,0,1)</f>
        <v>43300</v>
      </c>
      <c r="AA78" s="2" cm="1">
        <f t="array" ref="AA78">_xlfn.XLOOKUP(AA$1&amp;$R78,$C$3:$C$1662&amp;$D$3:$D$1662,$E$3:$E$1662,0,0,1)</f>
        <v>80300</v>
      </c>
      <c r="AB78" s="2" cm="1">
        <f t="array" ref="AB78">_xlfn.XLOOKUP(AB$1&amp;$R78,$C$3:$C$1662&amp;$D$3:$D$1662,$E$3:$E$1662,0,0,1)</f>
        <v>83900</v>
      </c>
      <c r="AC78" s="2" cm="1">
        <f t="array" ref="AC78">_xlfn.XLOOKUP(AC$1&amp;$R78,$C$3:$C$1662&amp;$D$3:$D$1662,$E$3:$E$1662,0,0,1)</f>
        <v>43700</v>
      </c>
    </row>
    <row r="79" spans="3:29" x14ac:dyDescent="0.4">
      <c r="C79" t="s">
        <v>758</v>
      </c>
      <c r="D79" t="s">
        <v>589</v>
      </c>
      <c r="E79">
        <v>43700</v>
      </c>
      <c r="R79" t="s">
        <v>134</v>
      </c>
      <c r="S79" s="2">
        <f t="shared" si="6"/>
        <v>10499740</v>
      </c>
      <c r="T79" s="2">
        <f t="shared" si="7"/>
        <v>8981000</v>
      </c>
      <c r="U79" s="2">
        <f t="shared" si="7"/>
        <v>17249600</v>
      </c>
      <c r="V79" s="2">
        <f t="shared" si="7"/>
        <v>6298200</v>
      </c>
      <c r="W79" s="2">
        <f t="shared" si="7"/>
        <v>9902600</v>
      </c>
      <c r="X79" s="2">
        <f t="shared" si="7"/>
        <v>10067300</v>
      </c>
      <c r="Y79" s="2" cm="1">
        <f t="array" ref="Y79">_xlfn.XLOOKUP(Y$1&amp;$R79,$C$3:$C$1662&amp;$D$3:$D$1662,$E$3:$E$1662,0,0,1)</f>
        <v>103100</v>
      </c>
      <c r="Z79" s="2" cm="1">
        <f t="array" ref="Z79">_xlfn.XLOOKUP(Z$1&amp;$R79,$C$3:$C$1662&amp;$D$3:$D$1662,$E$3:$E$1662,0,0,1)</f>
        <v>105200</v>
      </c>
      <c r="AA79" s="2" cm="1">
        <f t="array" ref="AA79">_xlfn.XLOOKUP(AA$1&amp;$R79,$C$3:$C$1662&amp;$D$3:$D$1662,$E$3:$E$1662,0,0,1)</f>
        <v>6100</v>
      </c>
      <c r="AB79" s="2" cm="1">
        <f t="array" ref="AB79">_xlfn.XLOOKUP(AB$1&amp;$R79,$C$3:$C$1662&amp;$D$3:$D$1662,$E$3:$E$1662,0,0,1)</f>
        <v>31800</v>
      </c>
      <c r="AC79" s="2" cm="1">
        <f t="array" ref="AC79">_xlfn.XLOOKUP(AC$1&amp;$R79,$C$3:$C$1662&amp;$D$3:$D$1662,$E$3:$E$1662,0,0,1)</f>
        <v>19300</v>
      </c>
    </row>
    <row r="80" spans="3:29" x14ac:dyDescent="0.4">
      <c r="C80" t="s">
        <v>758</v>
      </c>
      <c r="D80" t="s">
        <v>590</v>
      </c>
      <c r="E80">
        <v>19300</v>
      </c>
      <c r="R80" t="s">
        <v>116</v>
      </c>
      <c r="S80" s="2">
        <f t="shared" si="6"/>
        <v>10604800</v>
      </c>
      <c r="T80" s="2">
        <f t="shared" si="7"/>
        <v>9035000</v>
      </c>
      <c r="U80" s="2">
        <f t="shared" si="7"/>
        <v>17268200</v>
      </c>
      <c r="V80" s="2">
        <f t="shared" si="7"/>
        <v>6596900</v>
      </c>
      <c r="W80" s="2">
        <f t="shared" si="7"/>
        <v>9984200</v>
      </c>
      <c r="X80" s="2">
        <f t="shared" si="7"/>
        <v>10139700</v>
      </c>
      <c r="Y80" s="2" cm="1">
        <f t="array" ref="Y80">_xlfn.XLOOKUP(Y$1&amp;$R80,$C$3:$C$1662&amp;$D$3:$D$1662,$E$3:$E$1662,0,0,1)</f>
        <v>54000</v>
      </c>
      <c r="Z80" s="2" cm="1">
        <f t="array" ref="Z80">_xlfn.XLOOKUP(Z$1&amp;$R80,$C$3:$C$1662&amp;$D$3:$D$1662,$E$3:$E$1662,0,0,1)</f>
        <v>18600</v>
      </c>
      <c r="AA80" s="2" cm="1">
        <f t="array" ref="AA80">_xlfn.XLOOKUP(AA$1&amp;$R80,$C$3:$C$1662&amp;$D$3:$D$1662,$E$3:$E$1662,0,0,1)</f>
        <v>298700</v>
      </c>
      <c r="AB80" s="2" cm="1">
        <f t="array" ref="AB80">_xlfn.XLOOKUP(AB$1&amp;$R80,$C$3:$C$1662&amp;$D$3:$D$1662,$E$3:$E$1662,0,0,1)</f>
        <v>81600</v>
      </c>
      <c r="AC80" s="2" cm="1">
        <f t="array" ref="AC80">_xlfn.XLOOKUP(AC$1&amp;$R80,$C$3:$C$1662&amp;$D$3:$D$1662,$E$3:$E$1662,0,0,1)</f>
        <v>72400</v>
      </c>
    </row>
    <row r="81" spans="3:29" x14ac:dyDescent="0.4">
      <c r="C81" t="s">
        <v>758</v>
      </c>
      <c r="D81" t="s">
        <v>591</v>
      </c>
      <c r="E81">
        <v>72400</v>
      </c>
      <c r="R81" t="s">
        <v>132</v>
      </c>
      <c r="S81" s="2">
        <f t="shared" si="6"/>
        <v>10647080</v>
      </c>
      <c r="T81" s="2">
        <f t="shared" si="7"/>
        <v>9062400</v>
      </c>
      <c r="U81" s="2">
        <f t="shared" si="7"/>
        <v>17352100</v>
      </c>
      <c r="V81" s="2">
        <f t="shared" si="7"/>
        <v>6643600</v>
      </c>
      <c r="W81" s="2">
        <f t="shared" si="7"/>
        <v>10019600</v>
      </c>
      <c r="X81" s="2">
        <f t="shared" si="7"/>
        <v>10157700</v>
      </c>
      <c r="Y81" s="2" cm="1">
        <f t="array" ref="Y81">_xlfn.XLOOKUP(Y$1&amp;$R81,$C$3:$C$1662&amp;$D$3:$D$1662,$E$3:$E$1662,0,0,1)</f>
        <v>27400</v>
      </c>
      <c r="Z81" s="2" cm="1">
        <f t="array" ref="Z81">_xlfn.XLOOKUP(Z$1&amp;$R81,$C$3:$C$1662&amp;$D$3:$D$1662,$E$3:$E$1662,0,0,1)</f>
        <v>83900</v>
      </c>
      <c r="AA81" s="2" cm="1">
        <f t="array" ref="AA81">_xlfn.XLOOKUP(AA$1&amp;$R81,$C$3:$C$1662&amp;$D$3:$D$1662,$E$3:$E$1662,0,0,1)</f>
        <v>46700</v>
      </c>
      <c r="AB81" s="2" cm="1">
        <f t="array" ref="AB81">_xlfn.XLOOKUP(AB$1&amp;$R81,$C$3:$C$1662&amp;$D$3:$D$1662,$E$3:$E$1662,0,0,1)</f>
        <v>35400</v>
      </c>
      <c r="AC81" s="2" cm="1">
        <f t="array" ref="AC81">_xlfn.XLOOKUP(AC$1&amp;$R81,$C$3:$C$1662&amp;$D$3:$D$1662,$E$3:$E$1662,0,0,1)</f>
        <v>18000</v>
      </c>
    </row>
    <row r="82" spans="3:29" x14ac:dyDescent="0.4">
      <c r="C82" t="s">
        <v>758</v>
      </c>
      <c r="D82" t="s">
        <v>592</v>
      </c>
      <c r="E82">
        <v>18000</v>
      </c>
      <c r="R82" t="s">
        <v>296</v>
      </c>
      <c r="S82" s="2">
        <f t="shared" si="6"/>
        <v>10719300</v>
      </c>
      <c r="T82" s="2">
        <f t="shared" si="7"/>
        <v>9094900</v>
      </c>
      <c r="U82" s="2">
        <f t="shared" si="7"/>
        <v>17443700</v>
      </c>
      <c r="V82" s="2">
        <f t="shared" si="7"/>
        <v>6675600</v>
      </c>
      <c r="W82" s="2">
        <f t="shared" si="7"/>
        <v>10159300</v>
      </c>
      <c r="X82" s="2">
        <f t="shared" si="7"/>
        <v>10223000</v>
      </c>
      <c r="Y82" s="2" cm="1">
        <f t="array" ref="Y82">_xlfn.XLOOKUP(Y$1&amp;$R82,$C$3:$C$1662&amp;$D$3:$D$1662,$E$3:$E$1662,0,0,1)</f>
        <v>32500</v>
      </c>
      <c r="Z82" s="2" cm="1">
        <f t="array" ref="Z82">_xlfn.XLOOKUP(Z$1&amp;$R82,$C$3:$C$1662&amp;$D$3:$D$1662,$E$3:$E$1662,0,0,1)</f>
        <v>91600</v>
      </c>
      <c r="AA82" s="2" cm="1">
        <f t="array" ref="AA82">_xlfn.XLOOKUP(AA$1&amp;$R82,$C$3:$C$1662&amp;$D$3:$D$1662,$E$3:$E$1662,0,0,1)</f>
        <v>32000</v>
      </c>
      <c r="AB82" s="2" cm="1">
        <f t="array" ref="AB82">_xlfn.XLOOKUP(AB$1&amp;$R82,$C$3:$C$1662&amp;$D$3:$D$1662,$E$3:$E$1662,0,0,1)</f>
        <v>139700</v>
      </c>
      <c r="AC82" s="2" cm="1">
        <f t="array" ref="AC82">_xlfn.XLOOKUP(AC$1&amp;$R82,$C$3:$C$1662&amp;$D$3:$D$1662,$E$3:$E$1662,0,0,1)</f>
        <v>65300</v>
      </c>
    </row>
    <row r="83" spans="3:29" x14ac:dyDescent="0.4">
      <c r="C83" t="s">
        <v>758</v>
      </c>
      <c r="D83" t="s">
        <v>593</v>
      </c>
      <c r="E83">
        <v>65300</v>
      </c>
      <c r="R83" t="s">
        <v>94</v>
      </c>
      <c r="S83" s="2">
        <f t="shared" si="6"/>
        <v>10764780</v>
      </c>
      <c r="T83" s="2">
        <f t="shared" si="7"/>
        <v>9150800</v>
      </c>
      <c r="U83" s="2">
        <f t="shared" si="7"/>
        <v>17487300</v>
      </c>
      <c r="V83" s="2">
        <f t="shared" si="7"/>
        <v>6713900</v>
      </c>
      <c r="W83" s="2">
        <f t="shared" si="7"/>
        <v>10207100</v>
      </c>
      <c r="X83" s="2">
        <f t="shared" si="7"/>
        <v>10264800</v>
      </c>
      <c r="Y83" s="2" cm="1">
        <f t="array" ref="Y83">_xlfn.XLOOKUP(Y$1&amp;$R83,$C$3:$C$1662&amp;$D$3:$D$1662,$E$3:$E$1662,0,0,1)</f>
        <v>55900</v>
      </c>
      <c r="Z83" s="2" cm="1">
        <f t="array" ref="Z83">_xlfn.XLOOKUP(Z$1&amp;$R83,$C$3:$C$1662&amp;$D$3:$D$1662,$E$3:$E$1662,0,0,1)</f>
        <v>43600</v>
      </c>
      <c r="AA83" s="2" cm="1">
        <f t="array" ref="AA83">_xlfn.XLOOKUP(AA$1&amp;$R83,$C$3:$C$1662&amp;$D$3:$D$1662,$E$3:$E$1662,0,0,1)</f>
        <v>38300</v>
      </c>
      <c r="AB83" s="2" cm="1">
        <f t="array" ref="AB83">_xlfn.XLOOKUP(AB$1&amp;$R83,$C$3:$C$1662&amp;$D$3:$D$1662,$E$3:$E$1662,0,0,1)</f>
        <v>47800</v>
      </c>
      <c r="AC83" s="2" cm="1">
        <f t="array" ref="AC83">_xlfn.XLOOKUP(AC$1&amp;$R83,$C$3:$C$1662&amp;$D$3:$D$1662,$E$3:$E$1662,0,0,1)</f>
        <v>41800</v>
      </c>
    </row>
    <row r="84" spans="3:29" x14ac:dyDescent="0.4">
      <c r="C84" t="s">
        <v>758</v>
      </c>
      <c r="D84" t="s">
        <v>594</v>
      </c>
      <c r="E84">
        <v>41800</v>
      </c>
      <c r="R84" t="s">
        <v>93</v>
      </c>
      <c r="S84" s="2">
        <f t="shared" si="6"/>
        <v>10819700</v>
      </c>
      <c r="T84" s="2">
        <f t="shared" ref="T84:X99" si="8">T83+Y84</f>
        <v>9177100</v>
      </c>
      <c r="U84" s="2">
        <f t="shared" si="8"/>
        <v>17521900</v>
      </c>
      <c r="V84" s="2">
        <f t="shared" si="8"/>
        <v>6789700</v>
      </c>
      <c r="W84" s="2">
        <f t="shared" si="8"/>
        <v>10315600</v>
      </c>
      <c r="X84" s="2">
        <f t="shared" si="8"/>
        <v>10294200</v>
      </c>
      <c r="Y84" s="2" cm="1">
        <f t="array" ref="Y84">_xlfn.XLOOKUP(Y$1&amp;$R84,$C$3:$C$1662&amp;$D$3:$D$1662,$E$3:$E$1662,0,0,1)</f>
        <v>26300</v>
      </c>
      <c r="Z84" s="2" cm="1">
        <f t="array" ref="Z84">_xlfn.XLOOKUP(Z$1&amp;$R84,$C$3:$C$1662&amp;$D$3:$D$1662,$E$3:$E$1662,0,0,1)</f>
        <v>34600</v>
      </c>
      <c r="AA84" s="2" cm="1">
        <f t="array" ref="AA84">_xlfn.XLOOKUP(AA$1&amp;$R84,$C$3:$C$1662&amp;$D$3:$D$1662,$E$3:$E$1662,0,0,1)</f>
        <v>75800</v>
      </c>
      <c r="AB84" s="2" cm="1">
        <f t="array" ref="AB84">_xlfn.XLOOKUP(AB$1&amp;$R84,$C$3:$C$1662&amp;$D$3:$D$1662,$E$3:$E$1662,0,0,1)</f>
        <v>108500</v>
      </c>
      <c r="AC84" s="2" cm="1">
        <f t="array" ref="AC84">_xlfn.XLOOKUP(AC$1&amp;$R84,$C$3:$C$1662&amp;$D$3:$D$1662,$E$3:$E$1662,0,0,1)</f>
        <v>29400</v>
      </c>
    </row>
    <row r="85" spans="3:29" x14ac:dyDescent="0.4">
      <c r="C85" t="s">
        <v>758</v>
      </c>
      <c r="D85" t="s">
        <v>595</v>
      </c>
      <c r="E85">
        <v>29400</v>
      </c>
      <c r="R85" t="s">
        <v>229</v>
      </c>
      <c r="S85" s="2">
        <f t="shared" si="6"/>
        <v>10862880</v>
      </c>
      <c r="T85" s="2">
        <f t="shared" si="8"/>
        <v>9200200</v>
      </c>
      <c r="U85" s="2">
        <f t="shared" si="8"/>
        <v>17554300</v>
      </c>
      <c r="V85" s="2">
        <f t="shared" si="8"/>
        <v>6817700</v>
      </c>
      <c r="W85" s="2">
        <f t="shared" si="8"/>
        <v>10351100</v>
      </c>
      <c r="X85" s="2">
        <f t="shared" si="8"/>
        <v>10391100</v>
      </c>
      <c r="Y85" s="2" cm="1">
        <f t="array" ref="Y85">_xlfn.XLOOKUP(Y$1&amp;$R85,$C$3:$C$1662&amp;$D$3:$D$1662,$E$3:$E$1662,0,0,1)</f>
        <v>23100</v>
      </c>
      <c r="Z85" s="2" cm="1">
        <f t="array" ref="Z85">_xlfn.XLOOKUP(Z$1&amp;$R85,$C$3:$C$1662&amp;$D$3:$D$1662,$E$3:$E$1662,0,0,1)</f>
        <v>32400</v>
      </c>
      <c r="AA85" s="2" cm="1">
        <f t="array" ref="AA85">_xlfn.XLOOKUP(AA$1&amp;$R85,$C$3:$C$1662&amp;$D$3:$D$1662,$E$3:$E$1662,0,0,1)</f>
        <v>28000</v>
      </c>
      <c r="AB85" s="2" cm="1">
        <f t="array" ref="AB85">_xlfn.XLOOKUP(AB$1&amp;$R85,$C$3:$C$1662&amp;$D$3:$D$1662,$E$3:$E$1662,0,0,1)</f>
        <v>35500</v>
      </c>
      <c r="AC85" s="2" cm="1">
        <f t="array" ref="AC85">_xlfn.XLOOKUP(AC$1&amp;$R85,$C$3:$C$1662&amp;$D$3:$D$1662,$E$3:$E$1662,0,0,1)</f>
        <v>96900</v>
      </c>
    </row>
    <row r="86" spans="3:29" x14ac:dyDescent="0.4">
      <c r="C86" t="s">
        <v>758</v>
      </c>
      <c r="D86" t="s">
        <v>596</v>
      </c>
      <c r="E86">
        <v>96900</v>
      </c>
      <c r="R86" t="s">
        <v>250</v>
      </c>
      <c r="S86" s="2">
        <f t="shared" si="6"/>
        <v>10926960</v>
      </c>
      <c r="T86" s="2">
        <f t="shared" si="8"/>
        <v>9232900</v>
      </c>
      <c r="U86" s="2">
        <f t="shared" si="8"/>
        <v>17604100</v>
      </c>
      <c r="V86" s="2">
        <f t="shared" si="8"/>
        <v>6835300</v>
      </c>
      <c r="W86" s="2">
        <f t="shared" si="8"/>
        <v>10534000</v>
      </c>
      <c r="X86" s="2">
        <f t="shared" si="8"/>
        <v>10428500</v>
      </c>
      <c r="Y86" s="2" cm="1">
        <f t="array" ref="Y86">_xlfn.XLOOKUP(Y$1&amp;$R86,$C$3:$C$1662&amp;$D$3:$D$1662,$E$3:$E$1662,0,0,1)</f>
        <v>32700</v>
      </c>
      <c r="Z86" s="2" cm="1">
        <f t="array" ref="Z86">_xlfn.XLOOKUP(Z$1&amp;$R86,$C$3:$C$1662&amp;$D$3:$D$1662,$E$3:$E$1662,0,0,1)</f>
        <v>49800</v>
      </c>
      <c r="AA86" s="2" cm="1">
        <f t="array" ref="AA86">_xlfn.XLOOKUP(AA$1&amp;$R86,$C$3:$C$1662&amp;$D$3:$D$1662,$E$3:$E$1662,0,0,1)</f>
        <v>17600</v>
      </c>
      <c r="AB86" s="2" cm="1">
        <f t="array" ref="AB86">_xlfn.XLOOKUP(AB$1&amp;$R86,$C$3:$C$1662&amp;$D$3:$D$1662,$E$3:$E$1662,0,0,1)</f>
        <v>182900</v>
      </c>
      <c r="AC86" s="2" cm="1">
        <f t="array" ref="AC86">_xlfn.XLOOKUP(AC$1&amp;$R86,$C$3:$C$1662&amp;$D$3:$D$1662,$E$3:$E$1662,0,0,1)</f>
        <v>37400</v>
      </c>
    </row>
    <row r="87" spans="3:29" x14ac:dyDescent="0.4">
      <c r="C87" t="s">
        <v>758</v>
      </c>
      <c r="D87" t="s">
        <v>597</v>
      </c>
      <c r="E87">
        <v>37400</v>
      </c>
      <c r="R87" t="s">
        <v>127</v>
      </c>
      <c r="S87" s="2">
        <f t="shared" si="6"/>
        <v>10972220</v>
      </c>
      <c r="T87" s="2">
        <f t="shared" si="8"/>
        <v>9273100</v>
      </c>
      <c r="U87" s="2">
        <f t="shared" si="8"/>
        <v>17649700</v>
      </c>
      <c r="V87" s="2">
        <f t="shared" si="8"/>
        <v>6872100</v>
      </c>
      <c r="W87" s="2">
        <f t="shared" si="8"/>
        <v>10601000</v>
      </c>
      <c r="X87" s="2">
        <f t="shared" si="8"/>
        <v>10465200</v>
      </c>
      <c r="Y87" s="2" cm="1">
        <f t="array" ref="Y87">_xlfn.XLOOKUP(Y$1&amp;$R87,$C$3:$C$1662&amp;$D$3:$D$1662,$E$3:$E$1662,0,0,1)</f>
        <v>40200</v>
      </c>
      <c r="Z87" s="2" cm="1">
        <f t="array" ref="Z87">_xlfn.XLOOKUP(Z$1&amp;$R87,$C$3:$C$1662&amp;$D$3:$D$1662,$E$3:$E$1662,0,0,1)</f>
        <v>45600</v>
      </c>
      <c r="AA87" s="2" cm="1">
        <f t="array" ref="AA87">_xlfn.XLOOKUP(AA$1&amp;$R87,$C$3:$C$1662&amp;$D$3:$D$1662,$E$3:$E$1662,0,0,1)</f>
        <v>36800</v>
      </c>
      <c r="AB87" s="2" cm="1">
        <f t="array" ref="AB87">_xlfn.XLOOKUP(AB$1&amp;$R87,$C$3:$C$1662&amp;$D$3:$D$1662,$E$3:$E$1662,0,0,1)</f>
        <v>67000</v>
      </c>
      <c r="AC87" s="2" cm="1">
        <f t="array" ref="AC87">_xlfn.XLOOKUP(AC$1&amp;$R87,$C$3:$C$1662&amp;$D$3:$D$1662,$E$3:$E$1662,0,0,1)</f>
        <v>36700</v>
      </c>
    </row>
    <row r="88" spans="3:29" x14ac:dyDescent="0.4">
      <c r="C88" t="s">
        <v>758</v>
      </c>
      <c r="D88" t="s">
        <v>598</v>
      </c>
      <c r="E88">
        <v>36700</v>
      </c>
      <c r="R88" t="s">
        <v>151</v>
      </c>
      <c r="S88" s="2">
        <f t="shared" si="6"/>
        <v>11010780</v>
      </c>
      <c r="T88" s="2">
        <f t="shared" si="8"/>
        <v>9287500</v>
      </c>
      <c r="U88" s="2">
        <f t="shared" si="8"/>
        <v>17714100</v>
      </c>
      <c r="V88" s="2">
        <f t="shared" si="8"/>
        <v>6901000</v>
      </c>
      <c r="W88" s="2">
        <f t="shared" si="8"/>
        <v>10671200</v>
      </c>
      <c r="X88" s="2">
        <f t="shared" si="8"/>
        <v>10480100</v>
      </c>
      <c r="Y88" s="2" cm="1">
        <f t="array" ref="Y88">_xlfn.XLOOKUP(Y$1&amp;$R88,$C$3:$C$1662&amp;$D$3:$D$1662,$E$3:$E$1662,0,0,1)</f>
        <v>14400</v>
      </c>
      <c r="Z88" s="2" cm="1">
        <f t="array" ref="Z88">_xlfn.XLOOKUP(Z$1&amp;$R88,$C$3:$C$1662&amp;$D$3:$D$1662,$E$3:$E$1662,0,0,1)</f>
        <v>64400</v>
      </c>
      <c r="AA88" s="2" cm="1">
        <f t="array" ref="AA88">_xlfn.XLOOKUP(AA$1&amp;$R88,$C$3:$C$1662&amp;$D$3:$D$1662,$E$3:$E$1662,0,0,1)</f>
        <v>28900</v>
      </c>
      <c r="AB88" s="2" cm="1">
        <f t="array" ref="AB88">_xlfn.XLOOKUP(AB$1&amp;$R88,$C$3:$C$1662&amp;$D$3:$D$1662,$E$3:$E$1662,0,0,1)</f>
        <v>70200</v>
      </c>
      <c r="AC88" s="2" cm="1">
        <f t="array" ref="AC88">_xlfn.XLOOKUP(AC$1&amp;$R88,$C$3:$C$1662&amp;$D$3:$D$1662,$E$3:$E$1662,0,0,1)</f>
        <v>14900</v>
      </c>
    </row>
    <row r="89" spans="3:29" x14ac:dyDescent="0.4">
      <c r="C89" t="s">
        <v>758</v>
      </c>
      <c r="D89" t="s">
        <v>599</v>
      </c>
      <c r="E89">
        <v>14900</v>
      </c>
      <c r="R89" t="s">
        <v>95</v>
      </c>
      <c r="S89" s="2">
        <f t="shared" si="6"/>
        <v>11062440</v>
      </c>
      <c r="T89" s="2">
        <f t="shared" si="8"/>
        <v>9430600</v>
      </c>
      <c r="U89" s="2">
        <f t="shared" si="8"/>
        <v>17747000</v>
      </c>
      <c r="V89" s="2">
        <f t="shared" si="8"/>
        <v>6951200</v>
      </c>
      <c r="W89" s="2">
        <f t="shared" si="8"/>
        <v>10684100</v>
      </c>
      <c r="X89" s="2">
        <f t="shared" si="8"/>
        <v>10499300</v>
      </c>
      <c r="Y89" s="2" cm="1">
        <f t="array" ref="Y89">_xlfn.XLOOKUP(Y$1&amp;$R89,$C$3:$C$1662&amp;$D$3:$D$1662,$E$3:$E$1662,0,0,1)</f>
        <v>143100</v>
      </c>
      <c r="Z89" s="2" cm="1">
        <f t="array" ref="Z89">_xlfn.XLOOKUP(Z$1&amp;$R89,$C$3:$C$1662&amp;$D$3:$D$1662,$E$3:$E$1662,0,0,1)</f>
        <v>32900</v>
      </c>
      <c r="AA89" s="2" cm="1">
        <f t="array" ref="AA89">_xlfn.XLOOKUP(AA$1&amp;$R89,$C$3:$C$1662&amp;$D$3:$D$1662,$E$3:$E$1662,0,0,1)</f>
        <v>50200</v>
      </c>
      <c r="AB89" s="2" cm="1">
        <f t="array" ref="AB89">_xlfn.XLOOKUP(AB$1&amp;$R89,$C$3:$C$1662&amp;$D$3:$D$1662,$E$3:$E$1662,0,0,1)</f>
        <v>12900</v>
      </c>
      <c r="AC89" s="2" cm="1">
        <f t="array" ref="AC89">_xlfn.XLOOKUP(AC$1&amp;$R89,$C$3:$C$1662&amp;$D$3:$D$1662,$E$3:$E$1662,0,0,1)</f>
        <v>19200</v>
      </c>
    </row>
    <row r="90" spans="3:29" x14ac:dyDescent="0.4">
      <c r="C90" t="s">
        <v>758</v>
      </c>
      <c r="D90" t="s">
        <v>600</v>
      </c>
      <c r="E90">
        <v>19200</v>
      </c>
      <c r="R90" t="s">
        <v>165</v>
      </c>
      <c r="S90" s="2">
        <f t="shared" si="6"/>
        <v>11105500</v>
      </c>
      <c r="T90" s="2">
        <f t="shared" si="8"/>
        <v>9500600</v>
      </c>
      <c r="U90" s="2">
        <f t="shared" si="8"/>
        <v>17789300</v>
      </c>
      <c r="V90" s="2">
        <f t="shared" si="8"/>
        <v>6961800</v>
      </c>
      <c r="W90" s="2">
        <f t="shared" si="8"/>
        <v>10752500</v>
      </c>
      <c r="X90" s="2">
        <f t="shared" si="8"/>
        <v>10523300</v>
      </c>
      <c r="Y90" s="2" cm="1">
        <f t="array" ref="Y90">_xlfn.XLOOKUP(Y$1&amp;$R90,$C$3:$C$1662&amp;$D$3:$D$1662,$E$3:$E$1662,0,0,1)</f>
        <v>70000</v>
      </c>
      <c r="Z90" s="2" cm="1">
        <f t="array" ref="Z90">_xlfn.XLOOKUP(Z$1&amp;$R90,$C$3:$C$1662&amp;$D$3:$D$1662,$E$3:$E$1662,0,0,1)</f>
        <v>42300</v>
      </c>
      <c r="AA90" s="2" cm="1">
        <f t="array" ref="AA90">_xlfn.XLOOKUP(AA$1&amp;$R90,$C$3:$C$1662&amp;$D$3:$D$1662,$E$3:$E$1662,0,0,1)</f>
        <v>10600</v>
      </c>
      <c r="AB90" s="2" cm="1">
        <f t="array" ref="AB90">_xlfn.XLOOKUP(AB$1&amp;$R90,$C$3:$C$1662&amp;$D$3:$D$1662,$E$3:$E$1662,0,0,1)</f>
        <v>68400</v>
      </c>
      <c r="AC90" s="2" cm="1">
        <f t="array" ref="AC90">_xlfn.XLOOKUP(AC$1&amp;$R90,$C$3:$C$1662&amp;$D$3:$D$1662,$E$3:$E$1662,0,0,1)</f>
        <v>24000</v>
      </c>
    </row>
    <row r="91" spans="3:29" x14ac:dyDescent="0.4">
      <c r="C91" t="s">
        <v>758</v>
      </c>
      <c r="D91" t="s">
        <v>601</v>
      </c>
      <c r="E91">
        <v>24000</v>
      </c>
      <c r="R91" t="s">
        <v>150</v>
      </c>
      <c r="S91" s="2">
        <f t="shared" si="6"/>
        <v>11144040</v>
      </c>
      <c r="T91" s="2">
        <f t="shared" si="8"/>
        <v>9522500</v>
      </c>
      <c r="U91" s="2">
        <f t="shared" si="8"/>
        <v>17830800</v>
      </c>
      <c r="V91" s="2">
        <f t="shared" si="8"/>
        <v>6995500</v>
      </c>
      <c r="W91" s="2">
        <f t="shared" si="8"/>
        <v>10823700</v>
      </c>
      <c r="X91" s="2">
        <f t="shared" si="8"/>
        <v>10547700</v>
      </c>
      <c r="Y91" s="2" cm="1">
        <f t="array" ref="Y91">_xlfn.XLOOKUP(Y$1&amp;$R91,$C$3:$C$1662&amp;$D$3:$D$1662,$E$3:$E$1662,0,0,1)</f>
        <v>21900</v>
      </c>
      <c r="Z91" s="2" cm="1">
        <f t="array" ref="Z91">_xlfn.XLOOKUP(Z$1&amp;$R91,$C$3:$C$1662&amp;$D$3:$D$1662,$E$3:$E$1662,0,0,1)</f>
        <v>41500</v>
      </c>
      <c r="AA91" s="2" cm="1">
        <f t="array" ref="AA91">_xlfn.XLOOKUP(AA$1&amp;$R91,$C$3:$C$1662&amp;$D$3:$D$1662,$E$3:$E$1662,0,0,1)</f>
        <v>33700</v>
      </c>
      <c r="AB91" s="2" cm="1">
        <f t="array" ref="AB91">_xlfn.XLOOKUP(AB$1&amp;$R91,$C$3:$C$1662&amp;$D$3:$D$1662,$E$3:$E$1662,0,0,1)</f>
        <v>71200</v>
      </c>
      <c r="AC91" s="2" cm="1">
        <f t="array" ref="AC91">_xlfn.XLOOKUP(AC$1&amp;$R91,$C$3:$C$1662&amp;$D$3:$D$1662,$E$3:$E$1662,0,0,1)</f>
        <v>24400</v>
      </c>
    </row>
    <row r="92" spans="3:29" x14ac:dyDescent="0.4">
      <c r="C92" t="s">
        <v>758</v>
      </c>
      <c r="D92" t="s">
        <v>602</v>
      </c>
      <c r="E92">
        <v>24400</v>
      </c>
      <c r="R92" t="s">
        <v>164</v>
      </c>
      <c r="S92" s="2">
        <f t="shared" si="6"/>
        <v>11175500</v>
      </c>
      <c r="T92" s="2">
        <f t="shared" si="8"/>
        <v>9553500</v>
      </c>
      <c r="U92" s="2">
        <f t="shared" si="8"/>
        <v>17854700</v>
      </c>
      <c r="V92" s="2">
        <f t="shared" si="8"/>
        <v>7009100</v>
      </c>
      <c r="W92" s="2">
        <f t="shared" si="8"/>
        <v>10862100</v>
      </c>
      <c r="X92" s="2">
        <f t="shared" si="8"/>
        <v>10598100</v>
      </c>
      <c r="Y92" s="2" cm="1">
        <f t="array" ref="Y92">_xlfn.XLOOKUP(Y$1&amp;$R92,$C$3:$C$1662&amp;$D$3:$D$1662,$E$3:$E$1662,0,0,1)</f>
        <v>31000</v>
      </c>
      <c r="Z92" s="2" cm="1">
        <f t="array" ref="Z92">_xlfn.XLOOKUP(Z$1&amp;$R92,$C$3:$C$1662&amp;$D$3:$D$1662,$E$3:$E$1662,0,0,1)</f>
        <v>23900</v>
      </c>
      <c r="AA92" s="2" cm="1">
        <f t="array" ref="AA92">_xlfn.XLOOKUP(AA$1&amp;$R92,$C$3:$C$1662&amp;$D$3:$D$1662,$E$3:$E$1662,0,0,1)</f>
        <v>13600</v>
      </c>
      <c r="AB92" s="2" cm="1">
        <f t="array" ref="AB92">_xlfn.XLOOKUP(AB$1&amp;$R92,$C$3:$C$1662&amp;$D$3:$D$1662,$E$3:$E$1662,0,0,1)</f>
        <v>38400</v>
      </c>
      <c r="AC92" s="2" cm="1">
        <f t="array" ref="AC92">_xlfn.XLOOKUP(AC$1&amp;$R92,$C$3:$C$1662&amp;$D$3:$D$1662,$E$3:$E$1662,0,0,1)</f>
        <v>50400</v>
      </c>
    </row>
    <row r="93" spans="3:29" x14ac:dyDescent="0.4">
      <c r="C93" t="s">
        <v>758</v>
      </c>
      <c r="D93" t="s">
        <v>603</v>
      </c>
      <c r="E93">
        <v>50400</v>
      </c>
      <c r="R93" t="s">
        <v>20</v>
      </c>
      <c r="S93" s="2">
        <f t="shared" si="6"/>
        <v>11265580</v>
      </c>
      <c r="T93" s="2">
        <f t="shared" si="8"/>
        <v>9635400</v>
      </c>
      <c r="U93" s="2">
        <f t="shared" si="8"/>
        <v>18127000</v>
      </c>
      <c r="V93" s="2">
        <f t="shared" si="8"/>
        <v>7021000</v>
      </c>
      <c r="W93" s="2">
        <f t="shared" si="8"/>
        <v>10901300</v>
      </c>
      <c r="X93" s="2">
        <f t="shared" si="8"/>
        <v>10643200</v>
      </c>
      <c r="Y93" s="2" cm="1">
        <f t="array" ref="Y93">_xlfn.XLOOKUP(Y$1&amp;$R93,$C$3:$C$1662&amp;$D$3:$D$1662,$E$3:$E$1662,0,0,1)</f>
        <v>81900</v>
      </c>
      <c r="Z93" s="2" cm="1">
        <f t="array" ref="Z93">_xlfn.XLOOKUP(Z$1&amp;$R93,$C$3:$C$1662&amp;$D$3:$D$1662,$E$3:$E$1662,0,0,1)</f>
        <v>272300</v>
      </c>
      <c r="AA93" s="2" cm="1">
        <f t="array" ref="AA93">_xlfn.XLOOKUP(AA$1&amp;$R93,$C$3:$C$1662&amp;$D$3:$D$1662,$E$3:$E$1662,0,0,1)</f>
        <v>11900</v>
      </c>
      <c r="AB93" s="2" cm="1">
        <f t="array" ref="AB93">_xlfn.XLOOKUP(AB$1&amp;$R93,$C$3:$C$1662&amp;$D$3:$D$1662,$E$3:$E$1662,0,0,1)</f>
        <v>39200</v>
      </c>
      <c r="AC93" s="2" cm="1">
        <f t="array" ref="AC93">_xlfn.XLOOKUP(AC$1&amp;$R93,$C$3:$C$1662&amp;$D$3:$D$1662,$E$3:$E$1662,0,0,1)</f>
        <v>45100</v>
      </c>
    </row>
    <row r="94" spans="3:29" x14ac:dyDescent="0.4">
      <c r="C94" t="s">
        <v>758</v>
      </c>
      <c r="D94" t="s">
        <v>604</v>
      </c>
      <c r="E94">
        <v>45100</v>
      </c>
      <c r="R94" t="s">
        <v>297</v>
      </c>
      <c r="S94" s="2">
        <f t="shared" si="6"/>
        <v>11320660</v>
      </c>
      <c r="T94" s="2">
        <f t="shared" si="8"/>
        <v>9651300</v>
      </c>
      <c r="U94" s="2">
        <f t="shared" si="8"/>
        <v>18209100</v>
      </c>
      <c r="V94" s="2">
        <f t="shared" si="8"/>
        <v>7057900</v>
      </c>
      <c r="W94" s="2">
        <f t="shared" si="8"/>
        <v>11001300</v>
      </c>
      <c r="X94" s="2">
        <f t="shared" si="8"/>
        <v>10683700</v>
      </c>
      <c r="Y94" s="2" cm="1">
        <f t="array" ref="Y94">_xlfn.XLOOKUP(Y$1&amp;$R94,$C$3:$C$1662&amp;$D$3:$D$1662,$E$3:$E$1662,0,0,1)</f>
        <v>15900</v>
      </c>
      <c r="Z94" s="2" cm="1">
        <f t="array" ref="Z94">_xlfn.XLOOKUP(Z$1&amp;$R94,$C$3:$C$1662&amp;$D$3:$D$1662,$E$3:$E$1662,0,0,1)</f>
        <v>82100</v>
      </c>
      <c r="AA94" s="2" cm="1">
        <f t="array" ref="AA94">_xlfn.XLOOKUP(AA$1&amp;$R94,$C$3:$C$1662&amp;$D$3:$D$1662,$E$3:$E$1662,0,0,1)</f>
        <v>36900</v>
      </c>
      <c r="AB94" s="2" cm="1">
        <f t="array" ref="AB94">_xlfn.XLOOKUP(AB$1&amp;$R94,$C$3:$C$1662&amp;$D$3:$D$1662,$E$3:$E$1662,0,0,1)</f>
        <v>100000</v>
      </c>
      <c r="AC94" s="2" cm="1">
        <f t="array" ref="AC94">_xlfn.XLOOKUP(AC$1&amp;$R94,$C$3:$C$1662&amp;$D$3:$D$1662,$E$3:$E$1662,0,0,1)</f>
        <v>40500</v>
      </c>
    </row>
    <row r="95" spans="3:29" x14ac:dyDescent="0.4">
      <c r="C95" t="s">
        <v>758</v>
      </c>
      <c r="D95" t="s">
        <v>605</v>
      </c>
      <c r="E95">
        <v>40500</v>
      </c>
      <c r="R95" t="s">
        <v>15</v>
      </c>
      <c r="S95" s="2">
        <f t="shared" si="6"/>
        <v>11345800</v>
      </c>
      <c r="T95" s="2">
        <f t="shared" si="8"/>
        <v>9689800</v>
      </c>
      <c r="U95" s="2">
        <f t="shared" si="8"/>
        <v>18234900</v>
      </c>
      <c r="V95" s="2">
        <f t="shared" si="8"/>
        <v>7077000</v>
      </c>
      <c r="W95" s="2">
        <f t="shared" si="8"/>
        <v>11018600</v>
      </c>
      <c r="X95" s="2">
        <f t="shared" si="8"/>
        <v>10708700</v>
      </c>
      <c r="Y95" s="2" cm="1">
        <f t="array" ref="Y95">_xlfn.XLOOKUP(Y$1&amp;$R95,$C$3:$C$1662&amp;$D$3:$D$1662,$E$3:$E$1662,0,0,1)</f>
        <v>38500</v>
      </c>
      <c r="Z95" s="2" cm="1">
        <f t="array" ref="Z95">_xlfn.XLOOKUP(Z$1&amp;$R95,$C$3:$C$1662&amp;$D$3:$D$1662,$E$3:$E$1662,0,0,1)</f>
        <v>25800</v>
      </c>
      <c r="AA95" s="2" cm="1">
        <f t="array" ref="AA95">_xlfn.XLOOKUP(AA$1&amp;$R95,$C$3:$C$1662&amp;$D$3:$D$1662,$E$3:$E$1662,0,0,1)</f>
        <v>19100</v>
      </c>
      <c r="AB95" s="2" cm="1">
        <f t="array" ref="AB95">_xlfn.XLOOKUP(AB$1&amp;$R95,$C$3:$C$1662&amp;$D$3:$D$1662,$E$3:$E$1662,0,0,1)</f>
        <v>17300</v>
      </c>
      <c r="AC95" s="2" cm="1">
        <f t="array" ref="AC95">_xlfn.XLOOKUP(AC$1&amp;$R95,$C$3:$C$1662&amp;$D$3:$D$1662,$E$3:$E$1662,0,0,1)</f>
        <v>25000</v>
      </c>
    </row>
    <row r="96" spans="3:29" x14ac:dyDescent="0.4">
      <c r="C96" t="s">
        <v>758</v>
      </c>
      <c r="D96" t="s">
        <v>606</v>
      </c>
      <c r="E96">
        <v>25000</v>
      </c>
      <c r="R96" t="s">
        <v>298</v>
      </c>
      <c r="S96" s="2">
        <f t="shared" si="6"/>
        <v>11417820</v>
      </c>
      <c r="T96" s="2">
        <f t="shared" si="8"/>
        <v>9749700</v>
      </c>
      <c r="U96" s="2">
        <f t="shared" si="8"/>
        <v>18286900</v>
      </c>
      <c r="V96" s="2">
        <f t="shared" si="8"/>
        <v>7110500</v>
      </c>
      <c r="W96" s="2">
        <f t="shared" si="8"/>
        <v>11063400</v>
      </c>
      <c r="X96" s="2">
        <f t="shared" si="8"/>
        <v>10878600</v>
      </c>
      <c r="Y96" s="2" cm="1">
        <f t="array" ref="Y96">_xlfn.XLOOKUP(Y$1&amp;$R96,$C$3:$C$1662&amp;$D$3:$D$1662,$E$3:$E$1662,0,0,1)</f>
        <v>59900</v>
      </c>
      <c r="Z96" s="2" cm="1">
        <f t="array" ref="Z96">_xlfn.XLOOKUP(Z$1&amp;$R96,$C$3:$C$1662&amp;$D$3:$D$1662,$E$3:$E$1662,0,0,1)</f>
        <v>52000</v>
      </c>
      <c r="AA96" s="2" cm="1">
        <f t="array" ref="AA96">_xlfn.XLOOKUP(AA$1&amp;$R96,$C$3:$C$1662&amp;$D$3:$D$1662,$E$3:$E$1662,0,0,1)</f>
        <v>33500</v>
      </c>
      <c r="AB96" s="2" cm="1">
        <f t="array" ref="AB96">_xlfn.XLOOKUP(AB$1&amp;$R96,$C$3:$C$1662&amp;$D$3:$D$1662,$E$3:$E$1662,0,0,1)</f>
        <v>44800</v>
      </c>
      <c r="AC96" s="2" cm="1">
        <f t="array" ref="AC96">_xlfn.XLOOKUP(AC$1&amp;$R96,$C$3:$C$1662&amp;$D$3:$D$1662,$E$3:$E$1662,0,0,1)</f>
        <v>169900</v>
      </c>
    </row>
    <row r="97" spans="3:29" x14ac:dyDescent="0.4">
      <c r="C97" t="s">
        <v>758</v>
      </c>
      <c r="D97" t="s">
        <v>607</v>
      </c>
      <c r="E97">
        <v>169900</v>
      </c>
      <c r="R97" t="s">
        <v>139</v>
      </c>
      <c r="S97" s="2">
        <f t="shared" si="6"/>
        <v>11453480</v>
      </c>
      <c r="T97" s="2">
        <f t="shared" si="8"/>
        <v>9804100</v>
      </c>
      <c r="U97" s="2">
        <f t="shared" si="8"/>
        <v>18363900</v>
      </c>
      <c r="V97" s="2">
        <f t="shared" si="8"/>
        <v>7127000</v>
      </c>
      <c r="W97" s="2">
        <f t="shared" si="8"/>
        <v>11073600</v>
      </c>
      <c r="X97" s="2">
        <f t="shared" si="8"/>
        <v>10898800</v>
      </c>
      <c r="Y97" s="2" cm="1">
        <f t="array" ref="Y97">_xlfn.XLOOKUP(Y$1&amp;$R97,$C$3:$C$1662&amp;$D$3:$D$1662,$E$3:$E$1662,0,0,1)</f>
        <v>54400</v>
      </c>
      <c r="Z97" s="2" cm="1">
        <f t="array" ref="Z97">_xlfn.XLOOKUP(Z$1&amp;$R97,$C$3:$C$1662&amp;$D$3:$D$1662,$E$3:$E$1662,0,0,1)</f>
        <v>77000</v>
      </c>
      <c r="AA97" s="2" cm="1">
        <f t="array" ref="AA97">_xlfn.XLOOKUP(AA$1&amp;$R97,$C$3:$C$1662&amp;$D$3:$D$1662,$E$3:$E$1662,0,0,1)</f>
        <v>16500</v>
      </c>
      <c r="AB97" s="2" cm="1">
        <f t="array" ref="AB97">_xlfn.XLOOKUP(AB$1&amp;$R97,$C$3:$C$1662&amp;$D$3:$D$1662,$E$3:$E$1662,0,0,1)</f>
        <v>10200</v>
      </c>
      <c r="AC97" s="2" cm="1">
        <f t="array" ref="AC97">_xlfn.XLOOKUP(AC$1&amp;$R97,$C$3:$C$1662&amp;$D$3:$D$1662,$E$3:$E$1662,0,0,1)</f>
        <v>20200</v>
      </c>
    </row>
    <row r="98" spans="3:29" x14ac:dyDescent="0.4">
      <c r="C98" t="s">
        <v>758</v>
      </c>
      <c r="D98" t="s">
        <v>608</v>
      </c>
      <c r="E98">
        <v>20200</v>
      </c>
      <c r="R98" t="s">
        <v>137</v>
      </c>
      <c r="S98" s="2">
        <f t="shared" si="6"/>
        <v>11508300</v>
      </c>
      <c r="T98" s="2">
        <f t="shared" si="8"/>
        <v>9859300</v>
      </c>
      <c r="U98" s="2">
        <f t="shared" si="8"/>
        <v>18394900</v>
      </c>
      <c r="V98" s="2">
        <f t="shared" si="8"/>
        <v>7172100</v>
      </c>
      <c r="W98" s="2">
        <f t="shared" si="8"/>
        <v>11184700</v>
      </c>
      <c r="X98" s="2">
        <f t="shared" si="8"/>
        <v>10930500</v>
      </c>
      <c r="Y98" s="2" cm="1">
        <f t="array" ref="Y98">_xlfn.XLOOKUP(Y$1&amp;$R98,$C$3:$C$1662&amp;$D$3:$D$1662,$E$3:$E$1662,0,0,1)</f>
        <v>55200</v>
      </c>
      <c r="Z98" s="2" cm="1">
        <f t="array" ref="Z98">_xlfn.XLOOKUP(Z$1&amp;$R98,$C$3:$C$1662&amp;$D$3:$D$1662,$E$3:$E$1662,0,0,1)</f>
        <v>31000</v>
      </c>
      <c r="AA98" s="2" cm="1">
        <f t="array" ref="AA98">_xlfn.XLOOKUP(AA$1&amp;$R98,$C$3:$C$1662&amp;$D$3:$D$1662,$E$3:$E$1662,0,0,1)</f>
        <v>45100</v>
      </c>
      <c r="AB98" s="2" cm="1">
        <f t="array" ref="AB98">_xlfn.XLOOKUP(AB$1&amp;$R98,$C$3:$C$1662&amp;$D$3:$D$1662,$E$3:$E$1662,0,0,1)</f>
        <v>111100</v>
      </c>
      <c r="AC98" s="2" cm="1">
        <f t="array" ref="AC98">_xlfn.XLOOKUP(AC$1&amp;$R98,$C$3:$C$1662&amp;$D$3:$D$1662,$E$3:$E$1662,0,0,1)</f>
        <v>31700</v>
      </c>
    </row>
    <row r="99" spans="3:29" x14ac:dyDescent="0.4">
      <c r="C99" t="s">
        <v>758</v>
      </c>
      <c r="D99" t="s">
        <v>609</v>
      </c>
      <c r="E99">
        <v>31700</v>
      </c>
      <c r="R99" t="s">
        <v>268</v>
      </c>
      <c r="S99" s="2">
        <f t="shared" si="6"/>
        <v>11545500</v>
      </c>
      <c r="T99" s="2">
        <f t="shared" si="8"/>
        <v>9878700</v>
      </c>
      <c r="U99" s="2">
        <f t="shared" si="8"/>
        <v>18454600</v>
      </c>
      <c r="V99" s="2">
        <f t="shared" si="8"/>
        <v>7214900</v>
      </c>
      <c r="W99" s="2">
        <f t="shared" si="8"/>
        <v>11194900</v>
      </c>
      <c r="X99" s="2">
        <f t="shared" si="8"/>
        <v>10984400</v>
      </c>
      <c r="Y99" s="2" cm="1">
        <f t="array" ref="Y99">_xlfn.XLOOKUP(Y$1&amp;$R99,$C$3:$C$1662&amp;$D$3:$D$1662,$E$3:$E$1662,0,0,1)</f>
        <v>19400</v>
      </c>
      <c r="Z99" s="2" cm="1">
        <f t="array" ref="Z99">_xlfn.XLOOKUP(Z$1&amp;$R99,$C$3:$C$1662&amp;$D$3:$D$1662,$E$3:$E$1662,0,0,1)</f>
        <v>59700</v>
      </c>
      <c r="AA99" s="2" cm="1">
        <f t="array" ref="AA99">_xlfn.XLOOKUP(AA$1&amp;$R99,$C$3:$C$1662&amp;$D$3:$D$1662,$E$3:$E$1662,0,0,1)</f>
        <v>42800</v>
      </c>
      <c r="AB99" s="2" cm="1">
        <f t="array" ref="AB99">_xlfn.XLOOKUP(AB$1&amp;$R99,$C$3:$C$1662&amp;$D$3:$D$1662,$E$3:$E$1662,0,0,1)</f>
        <v>10200</v>
      </c>
      <c r="AC99" s="2" cm="1">
        <f t="array" ref="AC99">_xlfn.XLOOKUP(AC$1&amp;$R99,$C$3:$C$1662&amp;$D$3:$D$1662,$E$3:$E$1662,0,0,1)</f>
        <v>53900</v>
      </c>
    </row>
    <row r="100" spans="3:29" x14ac:dyDescent="0.4">
      <c r="C100" t="s">
        <v>758</v>
      </c>
      <c r="D100" t="s">
        <v>610</v>
      </c>
      <c r="E100">
        <v>53900</v>
      </c>
      <c r="R100" t="s">
        <v>101</v>
      </c>
      <c r="S100" s="2">
        <f t="shared" si="6"/>
        <v>11570020</v>
      </c>
      <c r="T100" s="2">
        <f t="shared" ref="T100:X115" si="9">T99+Y100</f>
        <v>9886100</v>
      </c>
      <c r="U100" s="2">
        <f t="shared" si="9"/>
        <v>18477300</v>
      </c>
      <c r="V100" s="2">
        <f t="shared" si="9"/>
        <v>7235000</v>
      </c>
      <c r="W100" s="2">
        <f t="shared" si="9"/>
        <v>11205500</v>
      </c>
      <c r="X100" s="2">
        <f t="shared" si="9"/>
        <v>11046200</v>
      </c>
      <c r="Y100" s="2" cm="1">
        <f t="array" ref="Y100">_xlfn.XLOOKUP(Y$1&amp;$R100,$C$3:$C$1662&amp;$D$3:$D$1662,$E$3:$E$1662,0,0,1)</f>
        <v>7400</v>
      </c>
      <c r="Z100" s="2" cm="1">
        <f t="array" ref="Z100">_xlfn.XLOOKUP(Z$1&amp;$R100,$C$3:$C$1662&amp;$D$3:$D$1662,$E$3:$E$1662,0,0,1)</f>
        <v>22700</v>
      </c>
      <c r="AA100" s="2" cm="1">
        <f t="array" ref="AA100">_xlfn.XLOOKUP(AA$1&amp;$R100,$C$3:$C$1662&amp;$D$3:$D$1662,$E$3:$E$1662,0,0,1)</f>
        <v>20100</v>
      </c>
      <c r="AB100" s="2" cm="1">
        <f t="array" ref="AB100">_xlfn.XLOOKUP(AB$1&amp;$R100,$C$3:$C$1662&amp;$D$3:$D$1662,$E$3:$E$1662,0,0,1)</f>
        <v>10600</v>
      </c>
      <c r="AC100" s="2" cm="1">
        <f t="array" ref="AC100">_xlfn.XLOOKUP(AC$1&amp;$R100,$C$3:$C$1662&amp;$D$3:$D$1662,$E$3:$E$1662,0,0,1)</f>
        <v>61800</v>
      </c>
    </row>
    <row r="101" spans="3:29" x14ac:dyDescent="0.4">
      <c r="C101" t="s">
        <v>758</v>
      </c>
      <c r="D101" t="s">
        <v>611</v>
      </c>
      <c r="E101">
        <v>61800</v>
      </c>
      <c r="R101" t="s">
        <v>220</v>
      </c>
      <c r="S101" s="2">
        <f t="shared" si="6"/>
        <v>11600400</v>
      </c>
      <c r="T101" s="2">
        <f t="shared" si="9"/>
        <v>9899600</v>
      </c>
      <c r="U101" s="2">
        <f t="shared" si="9"/>
        <v>18503700</v>
      </c>
      <c r="V101" s="2">
        <f t="shared" si="9"/>
        <v>7252900</v>
      </c>
      <c r="W101" s="2">
        <f t="shared" si="9"/>
        <v>11273900</v>
      </c>
      <c r="X101" s="2">
        <f t="shared" si="9"/>
        <v>11071900</v>
      </c>
      <c r="Y101" s="2" cm="1">
        <f t="array" ref="Y101">_xlfn.XLOOKUP(Y$1&amp;$R101,$C$3:$C$1662&amp;$D$3:$D$1662,$E$3:$E$1662,0,0,1)</f>
        <v>13500</v>
      </c>
      <c r="Z101" s="2" cm="1">
        <f t="array" ref="Z101">_xlfn.XLOOKUP(Z$1&amp;$R101,$C$3:$C$1662&amp;$D$3:$D$1662,$E$3:$E$1662,0,0,1)</f>
        <v>26400</v>
      </c>
      <c r="AA101" s="2" cm="1">
        <f t="array" ref="AA101">_xlfn.XLOOKUP(AA$1&amp;$R101,$C$3:$C$1662&amp;$D$3:$D$1662,$E$3:$E$1662,0,0,1)</f>
        <v>17900</v>
      </c>
      <c r="AB101" s="2" cm="1">
        <f t="array" ref="AB101">_xlfn.XLOOKUP(AB$1&amp;$R101,$C$3:$C$1662&amp;$D$3:$D$1662,$E$3:$E$1662,0,0,1)</f>
        <v>68400</v>
      </c>
      <c r="AC101" s="2" cm="1">
        <f t="array" ref="AC101">_xlfn.XLOOKUP(AC$1&amp;$R101,$C$3:$C$1662&amp;$D$3:$D$1662,$E$3:$E$1662,0,0,1)</f>
        <v>25700</v>
      </c>
    </row>
    <row r="102" spans="3:29" x14ac:dyDescent="0.4">
      <c r="C102" t="s">
        <v>758</v>
      </c>
      <c r="D102" t="s">
        <v>612</v>
      </c>
      <c r="E102">
        <v>25700</v>
      </c>
      <c r="R102" t="s">
        <v>114</v>
      </c>
      <c r="S102" s="2">
        <f t="shared" si="6"/>
        <v>11652560</v>
      </c>
      <c r="T102" s="2">
        <f t="shared" si="9"/>
        <v>9986000</v>
      </c>
      <c r="U102" s="2">
        <f t="shared" si="9"/>
        <v>18554800</v>
      </c>
      <c r="V102" s="2">
        <f t="shared" si="9"/>
        <v>7290800</v>
      </c>
      <c r="W102" s="2">
        <f t="shared" si="9"/>
        <v>11340800</v>
      </c>
      <c r="X102" s="2">
        <f t="shared" si="9"/>
        <v>11090400</v>
      </c>
      <c r="Y102" s="2" cm="1">
        <f t="array" ref="Y102">_xlfn.XLOOKUP(Y$1&amp;$R102,$C$3:$C$1662&amp;$D$3:$D$1662,$E$3:$E$1662,0,0,1)</f>
        <v>86400</v>
      </c>
      <c r="Z102" s="2" cm="1">
        <f t="array" ref="Z102">_xlfn.XLOOKUP(Z$1&amp;$R102,$C$3:$C$1662&amp;$D$3:$D$1662,$E$3:$E$1662,0,0,1)</f>
        <v>51100</v>
      </c>
      <c r="AA102" s="2" cm="1">
        <f t="array" ref="AA102">_xlfn.XLOOKUP(AA$1&amp;$R102,$C$3:$C$1662&amp;$D$3:$D$1662,$E$3:$E$1662,0,0,1)</f>
        <v>37900</v>
      </c>
      <c r="AB102" s="2" cm="1">
        <f t="array" ref="AB102">_xlfn.XLOOKUP(AB$1&amp;$R102,$C$3:$C$1662&amp;$D$3:$D$1662,$E$3:$E$1662,0,0,1)</f>
        <v>66900</v>
      </c>
      <c r="AC102" s="2" cm="1">
        <f t="array" ref="AC102">_xlfn.XLOOKUP(AC$1&amp;$R102,$C$3:$C$1662&amp;$D$3:$D$1662,$E$3:$E$1662,0,0,1)</f>
        <v>18500</v>
      </c>
    </row>
    <row r="103" spans="3:29" x14ac:dyDescent="0.4">
      <c r="C103" t="s">
        <v>758</v>
      </c>
      <c r="D103" t="s">
        <v>613</v>
      </c>
      <c r="E103">
        <v>18500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11685520</v>
      </c>
      <c r="T103" s="2">
        <f t="shared" si="9"/>
        <v>10041800</v>
      </c>
      <c r="U103" s="2">
        <f t="shared" si="9"/>
        <v>18579200</v>
      </c>
      <c r="V103" s="2">
        <f t="shared" si="9"/>
        <v>7337100</v>
      </c>
      <c r="W103" s="2">
        <f t="shared" si="9"/>
        <v>11367700</v>
      </c>
      <c r="X103" s="2">
        <f t="shared" si="9"/>
        <v>11101800</v>
      </c>
      <c r="Y103" s="2" cm="1">
        <f t="array" ref="Y103">_xlfn.XLOOKUP(Y$1&amp;$R103,$C$3:$C$1662&amp;$D$3:$D$1662,$E$3:$E$1662,0,0,1)</f>
        <v>55800</v>
      </c>
      <c r="Z103" s="2" cm="1">
        <f t="array" ref="Z103">_xlfn.XLOOKUP(Z$1&amp;$R103,$C$3:$C$1662&amp;$D$3:$D$1662,$E$3:$E$1662,0,0,1)</f>
        <v>24400</v>
      </c>
      <c r="AA103" s="2" cm="1">
        <f t="array" ref="AA103">_xlfn.XLOOKUP(AA$1&amp;$R103,$C$3:$C$1662&amp;$D$3:$D$1662,$E$3:$E$1662,0,0,1)</f>
        <v>46300</v>
      </c>
      <c r="AB103" s="2" cm="1">
        <f t="array" ref="AB103">_xlfn.XLOOKUP(AB$1&amp;$R103,$C$3:$C$1662&amp;$D$3:$D$1662,$E$3:$E$1662,0,0,1)</f>
        <v>26900</v>
      </c>
      <c r="AC103" s="2" cm="1">
        <f t="array" ref="AC103">_xlfn.XLOOKUP(AC$1&amp;$R103,$C$3:$C$1662&amp;$D$3:$D$1662,$E$3:$E$1662,0,0,1)</f>
        <v>11400</v>
      </c>
    </row>
    <row r="104" spans="3:29" x14ac:dyDescent="0.4">
      <c r="C104" t="s">
        <v>758</v>
      </c>
      <c r="D104" t="s">
        <v>614</v>
      </c>
      <c r="E104">
        <v>11400</v>
      </c>
      <c r="R104" t="s">
        <v>23</v>
      </c>
      <c r="S104" s="2">
        <f t="shared" si="6"/>
        <v>11744180</v>
      </c>
      <c r="T104" s="2">
        <f t="shared" si="9"/>
        <v>10145000</v>
      </c>
      <c r="U104" s="2">
        <f t="shared" si="9"/>
        <v>18660400</v>
      </c>
      <c r="V104" s="2">
        <f t="shared" si="9"/>
        <v>7353000</v>
      </c>
      <c r="W104" s="2">
        <f t="shared" si="9"/>
        <v>11431900</v>
      </c>
      <c r="X104" s="2">
        <f t="shared" si="9"/>
        <v>11130600</v>
      </c>
      <c r="Y104" s="2" cm="1">
        <f t="array" ref="Y104">_xlfn.XLOOKUP(Y$1&amp;$R104,$C$3:$C$1662&amp;$D$3:$D$1662,$E$3:$E$1662,0,0,1)</f>
        <v>103200</v>
      </c>
      <c r="Z104" s="2" cm="1">
        <f t="array" ref="Z104">_xlfn.XLOOKUP(Z$1&amp;$R104,$C$3:$C$1662&amp;$D$3:$D$1662,$E$3:$E$1662,0,0,1)</f>
        <v>81200</v>
      </c>
      <c r="AA104" s="2" cm="1">
        <f t="array" ref="AA104">_xlfn.XLOOKUP(AA$1&amp;$R104,$C$3:$C$1662&amp;$D$3:$D$1662,$E$3:$E$1662,0,0,1)</f>
        <v>15900</v>
      </c>
      <c r="AB104" s="2" cm="1">
        <f t="array" ref="AB104">_xlfn.XLOOKUP(AB$1&amp;$R104,$C$3:$C$1662&amp;$D$3:$D$1662,$E$3:$E$1662,0,0,1)</f>
        <v>64200</v>
      </c>
      <c r="AC104" s="2" cm="1">
        <f t="array" ref="AC104">_xlfn.XLOOKUP(AC$1&amp;$R104,$C$3:$C$1662&amp;$D$3:$D$1662,$E$3:$E$1662,0,0,1)</f>
        <v>28800</v>
      </c>
    </row>
    <row r="105" spans="3:29" x14ac:dyDescent="0.4">
      <c r="C105" t="s">
        <v>758</v>
      </c>
      <c r="D105" t="s">
        <v>615</v>
      </c>
      <c r="E105">
        <v>28800</v>
      </c>
      <c r="R105" t="s">
        <v>159</v>
      </c>
      <c r="S105" s="2">
        <f t="shared" si="6"/>
        <v>11785860</v>
      </c>
      <c r="T105" s="2">
        <f t="shared" si="9"/>
        <v>10173700</v>
      </c>
      <c r="U105" s="2">
        <f t="shared" si="9"/>
        <v>18746700</v>
      </c>
      <c r="V105" s="2">
        <f t="shared" si="9"/>
        <v>7375100</v>
      </c>
      <c r="W105" s="2">
        <f t="shared" si="9"/>
        <v>11455000</v>
      </c>
      <c r="X105" s="2">
        <f t="shared" si="9"/>
        <v>11178800</v>
      </c>
      <c r="Y105" s="2" cm="1">
        <f t="array" ref="Y105">_xlfn.XLOOKUP(Y$1&amp;$R105,$C$3:$C$1662&amp;$D$3:$D$1662,$E$3:$E$1662,0,0,1)</f>
        <v>28700</v>
      </c>
      <c r="Z105" s="2" cm="1">
        <f t="array" ref="Z105">_xlfn.XLOOKUP(Z$1&amp;$R105,$C$3:$C$1662&amp;$D$3:$D$1662,$E$3:$E$1662,0,0,1)</f>
        <v>86300</v>
      </c>
      <c r="AA105" s="2" cm="1">
        <f t="array" ref="AA105">_xlfn.XLOOKUP(AA$1&amp;$R105,$C$3:$C$1662&amp;$D$3:$D$1662,$E$3:$E$1662,0,0,1)</f>
        <v>22100</v>
      </c>
      <c r="AB105" s="2" cm="1">
        <f t="array" ref="AB105">_xlfn.XLOOKUP(AB$1&amp;$R105,$C$3:$C$1662&amp;$D$3:$D$1662,$E$3:$E$1662,0,0,1)</f>
        <v>23100</v>
      </c>
      <c r="AC105" s="2" cm="1">
        <f t="array" ref="AC105">_xlfn.XLOOKUP(AC$1&amp;$R105,$C$3:$C$1662&amp;$D$3:$D$1662,$E$3:$E$1662,0,0,1)</f>
        <v>48200</v>
      </c>
    </row>
    <row r="106" spans="3:29" x14ac:dyDescent="0.4">
      <c r="C106" t="s">
        <v>758</v>
      </c>
      <c r="D106" t="s">
        <v>616</v>
      </c>
      <c r="E106">
        <v>48200</v>
      </c>
      <c r="R106" t="s">
        <v>173</v>
      </c>
      <c r="S106" s="2">
        <f t="shared" si="6"/>
        <v>11836440</v>
      </c>
      <c r="T106" s="2">
        <f t="shared" si="9"/>
        <v>10187300</v>
      </c>
      <c r="U106" s="2">
        <f t="shared" si="9"/>
        <v>18795100</v>
      </c>
      <c r="V106" s="2">
        <f t="shared" si="9"/>
        <v>7478900</v>
      </c>
      <c r="W106" s="2">
        <f t="shared" si="9"/>
        <v>11491500</v>
      </c>
      <c r="X106" s="2">
        <f t="shared" si="9"/>
        <v>11229400</v>
      </c>
      <c r="Y106" s="2" cm="1">
        <f t="array" ref="Y106">_xlfn.XLOOKUP(Y$1&amp;$R106,$C$3:$C$1662&amp;$D$3:$D$1662,$E$3:$E$1662,0,0,1)</f>
        <v>13600</v>
      </c>
      <c r="Z106" s="2" cm="1">
        <f t="array" ref="Z106">_xlfn.XLOOKUP(Z$1&amp;$R106,$C$3:$C$1662&amp;$D$3:$D$1662,$E$3:$E$1662,0,0,1)</f>
        <v>48400</v>
      </c>
      <c r="AA106" s="2" cm="1">
        <f t="array" ref="AA106">_xlfn.XLOOKUP(AA$1&amp;$R106,$C$3:$C$1662&amp;$D$3:$D$1662,$E$3:$E$1662,0,0,1)</f>
        <v>103800</v>
      </c>
      <c r="AB106" s="2" cm="1">
        <f t="array" ref="AB106">_xlfn.XLOOKUP(AB$1&amp;$R106,$C$3:$C$1662&amp;$D$3:$D$1662,$E$3:$E$1662,0,0,1)</f>
        <v>36500</v>
      </c>
      <c r="AC106" s="2" cm="1">
        <f t="array" ref="AC106">_xlfn.XLOOKUP(AC$1&amp;$R106,$C$3:$C$1662&amp;$D$3:$D$1662,$E$3:$E$1662,0,0,1)</f>
        <v>50600</v>
      </c>
    </row>
    <row r="107" spans="3:29" x14ac:dyDescent="0.4">
      <c r="C107" t="s">
        <v>758</v>
      </c>
      <c r="D107" t="s">
        <v>617</v>
      </c>
      <c r="E107">
        <v>50600</v>
      </c>
      <c r="R107" t="s">
        <v>112</v>
      </c>
      <c r="S107" s="2">
        <f t="shared" si="6"/>
        <v>11869540</v>
      </c>
      <c r="T107" s="2">
        <f t="shared" si="9"/>
        <v>10201600</v>
      </c>
      <c r="U107" s="2">
        <f t="shared" si="9"/>
        <v>18830300</v>
      </c>
      <c r="V107" s="2">
        <f t="shared" si="9"/>
        <v>7486000</v>
      </c>
      <c r="W107" s="2">
        <f t="shared" si="9"/>
        <v>11516700</v>
      </c>
      <c r="X107" s="2">
        <f t="shared" si="9"/>
        <v>11313100</v>
      </c>
      <c r="Y107" s="2" cm="1">
        <f t="array" ref="Y107">_xlfn.XLOOKUP(Y$1&amp;$R107,$C$3:$C$1662&amp;$D$3:$D$1662,$E$3:$E$1662,0,0,1)</f>
        <v>14300</v>
      </c>
      <c r="Z107" s="2" cm="1">
        <f t="array" ref="Z107">_xlfn.XLOOKUP(Z$1&amp;$R107,$C$3:$C$1662&amp;$D$3:$D$1662,$E$3:$E$1662,0,0,1)</f>
        <v>35200</v>
      </c>
      <c r="AA107" s="2" cm="1">
        <f t="array" ref="AA107">_xlfn.XLOOKUP(AA$1&amp;$R107,$C$3:$C$1662&amp;$D$3:$D$1662,$E$3:$E$1662,0,0,1)</f>
        <v>7100</v>
      </c>
      <c r="AB107" s="2" cm="1">
        <f t="array" ref="AB107">_xlfn.XLOOKUP(AB$1&amp;$R107,$C$3:$C$1662&amp;$D$3:$D$1662,$E$3:$E$1662,0,0,1)</f>
        <v>25200</v>
      </c>
      <c r="AC107" s="2" cm="1">
        <f t="array" ref="AC107">_xlfn.XLOOKUP(AC$1&amp;$R107,$C$3:$C$1662&amp;$D$3:$D$1662,$E$3:$E$1662,0,0,1)</f>
        <v>83700</v>
      </c>
    </row>
    <row r="108" spans="3:29" x14ac:dyDescent="0.4">
      <c r="C108" t="s">
        <v>758</v>
      </c>
      <c r="D108" t="s">
        <v>618</v>
      </c>
      <c r="E108">
        <v>83700</v>
      </c>
      <c r="R108" t="s">
        <v>271</v>
      </c>
      <c r="S108" s="2">
        <f t="shared" si="6"/>
        <v>11908580</v>
      </c>
      <c r="T108" s="2">
        <f t="shared" si="9"/>
        <v>10228400</v>
      </c>
      <c r="U108" s="2">
        <f t="shared" si="9"/>
        <v>18862300</v>
      </c>
      <c r="V108" s="2">
        <f t="shared" si="9"/>
        <v>7524400</v>
      </c>
      <c r="W108" s="2">
        <f t="shared" si="9"/>
        <v>11535200</v>
      </c>
      <c r="X108" s="2">
        <f t="shared" si="9"/>
        <v>11392600</v>
      </c>
      <c r="Y108" s="2" cm="1">
        <f t="array" ref="Y108">_xlfn.XLOOKUP(Y$1&amp;$R108,$C$3:$C$1662&amp;$D$3:$D$1662,$E$3:$E$1662,0,0,1)</f>
        <v>26800</v>
      </c>
      <c r="Z108" s="2" cm="1">
        <f t="array" ref="Z108">_xlfn.XLOOKUP(Z$1&amp;$R108,$C$3:$C$1662&amp;$D$3:$D$1662,$E$3:$E$1662,0,0,1)</f>
        <v>32000</v>
      </c>
      <c r="AA108" s="2" cm="1">
        <f t="array" ref="AA108">_xlfn.XLOOKUP(AA$1&amp;$R108,$C$3:$C$1662&amp;$D$3:$D$1662,$E$3:$E$1662,0,0,1)</f>
        <v>38400</v>
      </c>
      <c r="AB108" s="2" cm="1">
        <f t="array" ref="AB108">_xlfn.XLOOKUP(AB$1&amp;$R108,$C$3:$C$1662&amp;$D$3:$D$1662,$E$3:$E$1662,0,0,1)</f>
        <v>18500</v>
      </c>
      <c r="AC108" s="2" cm="1">
        <f t="array" ref="AC108">_xlfn.XLOOKUP(AC$1&amp;$R108,$C$3:$C$1662&amp;$D$3:$D$1662,$E$3:$E$1662,0,0,1)</f>
        <v>79500</v>
      </c>
    </row>
    <row r="109" spans="3:29" x14ac:dyDescent="0.4">
      <c r="C109" t="s">
        <v>758</v>
      </c>
      <c r="D109" t="s">
        <v>619</v>
      </c>
      <c r="E109">
        <v>79500</v>
      </c>
      <c r="R109" t="s">
        <v>34</v>
      </c>
      <c r="S109" s="2">
        <f t="shared" si="6"/>
        <v>11960520</v>
      </c>
      <c r="T109" s="2">
        <f t="shared" si="9"/>
        <v>10246000</v>
      </c>
      <c r="U109" s="2">
        <f t="shared" si="9"/>
        <v>18901600</v>
      </c>
      <c r="V109" s="2">
        <f t="shared" si="9"/>
        <v>7541300</v>
      </c>
      <c r="W109" s="2">
        <f t="shared" si="9"/>
        <v>11690400</v>
      </c>
      <c r="X109" s="2">
        <f t="shared" si="9"/>
        <v>11423300</v>
      </c>
      <c r="Y109" s="2" cm="1">
        <f t="array" ref="Y109">_xlfn.XLOOKUP(Y$1&amp;$R109,$C$3:$C$1662&amp;$D$3:$D$1662,$E$3:$E$1662,0,0,1)</f>
        <v>17600</v>
      </c>
      <c r="Z109" s="2" cm="1">
        <f t="array" ref="Z109">_xlfn.XLOOKUP(Z$1&amp;$R109,$C$3:$C$1662&amp;$D$3:$D$1662,$E$3:$E$1662,0,0,1)</f>
        <v>39300</v>
      </c>
      <c r="AA109" s="2" cm="1">
        <f t="array" ref="AA109">_xlfn.XLOOKUP(AA$1&amp;$R109,$C$3:$C$1662&amp;$D$3:$D$1662,$E$3:$E$1662,0,0,1)</f>
        <v>16900</v>
      </c>
      <c r="AB109" s="2" cm="1">
        <f t="array" ref="AB109">_xlfn.XLOOKUP(AB$1&amp;$R109,$C$3:$C$1662&amp;$D$3:$D$1662,$E$3:$E$1662,0,0,1)</f>
        <v>155200</v>
      </c>
      <c r="AC109" s="2" cm="1">
        <f t="array" ref="AC109">_xlfn.XLOOKUP(AC$1&amp;$R109,$C$3:$C$1662&amp;$D$3:$D$1662,$E$3:$E$1662,0,0,1)</f>
        <v>30700</v>
      </c>
    </row>
    <row r="110" spans="3:29" x14ac:dyDescent="0.4">
      <c r="C110" t="s">
        <v>758</v>
      </c>
      <c r="D110" t="s">
        <v>620</v>
      </c>
      <c r="E110">
        <v>30700</v>
      </c>
      <c r="R110" t="s">
        <v>217</v>
      </c>
      <c r="S110" s="2">
        <f t="shared" si="6"/>
        <v>11988880</v>
      </c>
      <c r="T110" s="2">
        <f t="shared" si="9"/>
        <v>10293400</v>
      </c>
      <c r="U110" s="2">
        <f t="shared" si="9"/>
        <v>18919900</v>
      </c>
      <c r="V110" s="2">
        <f t="shared" si="9"/>
        <v>7555800</v>
      </c>
      <c r="W110" s="2">
        <f t="shared" si="9"/>
        <v>11726000</v>
      </c>
      <c r="X110" s="2">
        <f t="shared" si="9"/>
        <v>11449300</v>
      </c>
      <c r="Y110" s="2" cm="1">
        <f t="array" ref="Y110">_xlfn.XLOOKUP(Y$1&amp;$R110,$C$3:$C$1662&amp;$D$3:$D$1662,$E$3:$E$1662,0,0,1)</f>
        <v>47400</v>
      </c>
      <c r="Z110" s="2" cm="1">
        <f t="array" ref="Z110">_xlfn.XLOOKUP(Z$1&amp;$R110,$C$3:$C$1662&amp;$D$3:$D$1662,$E$3:$E$1662,0,0,1)</f>
        <v>18300</v>
      </c>
      <c r="AA110" s="2" cm="1">
        <f t="array" ref="AA110">_xlfn.XLOOKUP(AA$1&amp;$R110,$C$3:$C$1662&amp;$D$3:$D$1662,$E$3:$E$1662,0,0,1)</f>
        <v>14500</v>
      </c>
      <c r="AB110" s="2" cm="1">
        <f t="array" ref="AB110">_xlfn.XLOOKUP(AB$1&amp;$R110,$C$3:$C$1662&amp;$D$3:$D$1662,$E$3:$E$1662,0,0,1)</f>
        <v>35600</v>
      </c>
      <c r="AC110" s="2" cm="1">
        <f t="array" ref="AC110">_xlfn.XLOOKUP(AC$1&amp;$R110,$C$3:$C$1662&amp;$D$3:$D$1662,$E$3:$E$1662,0,0,1)</f>
        <v>26000</v>
      </c>
    </row>
    <row r="111" spans="3:29" x14ac:dyDescent="0.4">
      <c r="C111" t="s">
        <v>758</v>
      </c>
      <c r="D111" t="s">
        <v>621</v>
      </c>
      <c r="E111">
        <v>26000</v>
      </c>
      <c r="R111" t="s">
        <v>219</v>
      </c>
      <c r="S111" s="2">
        <f t="shared" si="6"/>
        <v>12012900</v>
      </c>
      <c r="T111" s="2">
        <f t="shared" si="9"/>
        <v>10338900</v>
      </c>
      <c r="U111" s="2">
        <f t="shared" si="9"/>
        <v>18928100</v>
      </c>
      <c r="V111" s="2">
        <f t="shared" si="9"/>
        <v>7561500</v>
      </c>
      <c r="W111" s="2">
        <f t="shared" si="9"/>
        <v>11765200</v>
      </c>
      <c r="X111" s="2">
        <f t="shared" si="9"/>
        <v>11470800</v>
      </c>
      <c r="Y111" s="2" cm="1">
        <f t="array" ref="Y111">_xlfn.XLOOKUP(Y$1&amp;$R111,$C$3:$C$1662&amp;$D$3:$D$1662,$E$3:$E$1662,0,0,1)</f>
        <v>45500</v>
      </c>
      <c r="Z111" s="2" cm="1">
        <f t="array" ref="Z111">_xlfn.XLOOKUP(Z$1&amp;$R111,$C$3:$C$1662&amp;$D$3:$D$1662,$E$3:$E$1662,0,0,1)</f>
        <v>8200</v>
      </c>
      <c r="AA111" s="2" cm="1">
        <f t="array" ref="AA111">_xlfn.XLOOKUP(AA$1&amp;$R111,$C$3:$C$1662&amp;$D$3:$D$1662,$E$3:$E$1662,0,0,1)</f>
        <v>5700</v>
      </c>
      <c r="AB111" s="2" cm="1">
        <f t="array" ref="AB111">_xlfn.XLOOKUP(AB$1&amp;$R111,$C$3:$C$1662&amp;$D$3:$D$1662,$E$3:$E$1662,0,0,1)</f>
        <v>39200</v>
      </c>
      <c r="AC111" s="2" cm="1">
        <f t="array" ref="AC111">_xlfn.XLOOKUP(AC$1&amp;$R111,$C$3:$C$1662&amp;$D$3:$D$1662,$E$3:$E$1662,0,0,1)</f>
        <v>21500</v>
      </c>
    </row>
    <row r="112" spans="3:29" x14ac:dyDescent="0.4">
      <c r="C112" t="s">
        <v>758</v>
      </c>
      <c r="D112" t="s">
        <v>622</v>
      </c>
      <c r="E112">
        <v>21500</v>
      </c>
      <c r="R112" t="s">
        <v>162</v>
      </c>
      <c r="S112" s="2">
        <f t="shared" si="6"/>
        <v>12032960</v>
      </c>
      <c r="T112" s="2">
        <f t="shared" si="9"/>
        <v>10366200</v>
      </c>
      <c r="U112" s="2">
        <f t="shared" si="9"/>
        <v>18947200</v>
      </c>
      <c r="V112" s="2">
        <f t="shared" si="9"/>
        <v>7585800</v>
      </c>
      <c r="W112" s="2">
        <f t="shared" si="9"/>
        <v>11779200</v>
      </c>
      <c r="X112" s="2">
        <f t="shared" si="9"/>
        <v>11486400</v>
      </c>
      <c r="Y112" s="2" cm="1">
        <f t="array" ref="Y112">_xlfn.XLOOKUP(Y$1&amp;$R112,$C$3:$C$1662&amp;$D$3:$D$1662,$E$3:$E$1662,0,0,1)</f>
        <v>27300</v>
      </c>
      <c r="Z112" s="2" cm="1">
        <f t="array" ref="Z112">_xlfn.XLOOKUP(Z$1&amp;$R112,$C$3:$C$1662&amp;$D$3:$D$1662,$E$3:$E$1662,0,0,1)</f>
        <v>19100</v>
      </c>
      <c r="AA112" s="2" cm="1">
        <f t="array" ref="AA112">_xlfn.XLOOKUP(AA$1&amp;$R112,$C$3:$C$1662&amp;$D$3:$D$1662,$E$3:$E$1662,0,0,1)</f>
        <v>24300</v>
      </c>
      <c r="AB112" s="2" cm="1">
        <f t="array" ref="AB112">_xlfn.XLOOKUP(AB$1&amp;$R112,$C$3:$C$1662&amp;$D$3:$D$1662,$E$3:$E$1662,0,0,1)</f>
        <v>14000</v>
      </c>
      <c r="AC112" s="2" cm="1">
        <f t="array" ref="AC112">_xlfn.XLOOKUP(AC$1&amp;$R112,$C$3:$C$1662&amp;$D$3:$D$1662,$E$3:$E$1662,0,0,1)</f>
        <v>15600</v>
      </c>
    </row>
    <row r="113" spans="3:29" x14ac:dyDescent="0.4">
      <c r="C113" t="s">
        <v>758</v>
      </c>
      <c r="D113" t="s">
        <v>623</v>
      </c>
      <c r="E113">
        <v>15600</v>
      </c>
      <c r="R113" t="s">
        <v>193</v>
      </c>
      <c r="S113" s="2">
        <f t="shared" si="6"/>
        <v>12063540</v>
      </c>
      <c r="T113" s="2">
        <f t="shared" si="9"/>
        <v>10389500</v>
      </c>
      <c r="U113" s="2">
        <f t="shared" si="9"/>
        <v>19020400</v>
      </c>
      <c r="V113" s="2">
        <f t="shared" si="9"/>
        <v>7604100</v>
      </c>
      <c r="W113" s="2">
        <f t="shared" si="9"/>
        <v>11786200</v>
      </c>
      <c r="X113" s="2">
        <f t="shared" si="9"/>
        <v>11517500</v>
      </c>
      <c r="Y113" s="2" cm="1">
        <f t="array" ref="Y113">_xlfn.XLOOKUP(Y$1&amp;$R113,$C$3:$C$1662&amp;$D$3:$D$1662,$E$3:$E$1662,0,0,1)</f>
        <v>23300</v>
      </c>
      <c r="Z113" s="2" cm="1">
        <f t="array" ref="Z113">_xlfn.XLOOKUP(Z$1&amp;$R113,$C$3:$C$1662&amp;$D$3:$D$1662,$E$3:$E$1662,0,0,1)</f>
        <v>73200</v>
      </c>
      <c r="AA113" s="2" cm="1">
        <f t="array" ref="AA113">_xlfn.XLOOKUP(AA$1&amp;$R113,$C$3:$C$1662&amp;$D$3:$D$1662,$E$3:$E$1662,0,0,1)</f>
        <v>18300</v>
      </c>
      <c r="AB113" s="2" cm="1">
        <f t="array" ref="AB113">_xlfn.XLOOKUP(AB$1&amp;$R113,$C$3:$C$1662&amp;$D$3:$D$1662,$E$3:$E$1662,0,0,1)</f>
        <v>7000</v>
      </c>
      <c r="AC113" s="2" cm="1">
        <f t="array" ref="AC113">_xlfn.XLOOKUP(AC$1&amp;$R113,$C$3:$C$1662&amp;$D$3:$D$1662,$E$3:$E$1662,0,0,1)</f>
        <v>31100</v>
      </c>
    </row>
    <row r="114" spans="3:29" x14ac:dyDescent="0.4">
      <c r="C114" t="s">
        <v>758</v>
      </c>
      <c r="D114" t="s">
        <v>624</v>
      </c>
      <c r="E114">
        <v>31100</v>
      </c>
      <c r="R114" t="s">
        <v>190</v>
      </c>
      <c r="S114" s="2">
        <f t="shared" si="6"/>
        <v>12082020</v>
      </c>
      <c r="T114" s="2">
        <f t="shared" si="9"/>
        <v>10396000</v>
      </c>
      <c r="U114" s="2">
        <f t="shared" si="9"/>
        <v>19027100</v>
      </c>
      <c r="V114" s="2">
        <f t="shared" si="9"/>
        <v>7624300</v>
      </c>
      <c r="W114" s="2">
        <f t="shared" si="9"/>
        <v>11799700</v>
      </c>
      <c r="X114" s="2">
        <f t="shared" si="9"/>
        <v>11563000</v>
      </c>
      <c r="Y114" s="2" cm="1">
        <f t="array" ref="Y114">_xlfn.XLOOKUP(Y$1&amp;$R114,$C$3:$C$1662&amp;$D$3:$D$1662,$E$3:$E$1662,0,0,1)</f>
        <v>6500</v>
      </c>
      <c r="Z114" s="2" cm="1">
        <f t="array" ref="Z114">_xlfn.XLOOKUP(Z$1&amp;$R114,$C$3:$C$1662&amp;$D$3:$D$1662,$E$3:$E$1662,0,0,1)</f>
        <v>6700</v>
      </c>
      <c r="AA114" s="2" cm="1">
        <f t="array" ref="AA114">_xlfn.XLOOKUP(AA$1&amp;$R114,$C$3:$C$1662&amp;$D$3:$D$1662,$E$3:$E$1662,0,0,1)</f>
        <v>20200</v>
      </c>
      <c r="AB114" s="2" cm="1">
        <f t="array" ref="AB114">_xlfn.XLOOKUP(AB$1&amp;$R114,$C$3:$C$1662&amp;$D$3:$D$1662,$E$3:$E$1662,0,0,1)</f>
        <v>13500</v>
      </c>
      <c r="AC114" s="2" cm="1">
        <f t="array" ref="AC114">_xlfn.XLOOKUP(AC$1&amp;$R114,$C$3:$C$1662&amp;$D$3:$D$1662,$E$3:$E$1662,0,0,1)</f>
        <v>45500</v>
      </c>
    </row>
    <row r="115" spans="3:29" x14ac:dyDescent="0.4">
      <c r="C115" t="s">
        <v>758</v>
      </c>
      <c r="D115" t="s">
        <v>625</v>
      </c>
      <c r="E115">
        <v>45500</v>
      </c>
      <c r="R115" t="s">
        <v>182</v>
      </c>
      <c r="S115" s="2">
        <f t="shared" si="6"/>
        <v>12109120</v>
      </c>
      <c r="T115" s="2">
        <f t="shared" si="9"/>
        <v>10405200</v>
      </c>
      <c r="U115" s="2">
        <f t="shared" si="9"/>
        <v>19089700</v>
      </c>
      <c r="V115" s="2">
        <f t="shared" si="9"/>
        <v>7656800</v>
      </c>
      <c r="W115" s="2">
        <f t="shared" si="9"/>
        <v>11813300</v>
      </c>
      <c r="X115" s="2">
        <f t="shared" si="9"/>
        <v>11580600</v>
      </c>
      <c r="Y115" s="2" cm="1">
        <f t="array" ref="Y115">_xlfn.XLOOKUP(Y$1&amp;$R115,$C$3:$C$1662&amp;$D$3:$D$1662,$E$3:$E$1662,0,0,1)</f>
        <v>9200</v>
      </c>
      <c r="Z115" s="2" cm="1">
        <f t="array" ref="Z115">_xlfn.XLOOKUP(Z$1&amp;$R115,$C$3:$C$1662&amp;$D$3:$D$1662,$E$3:$E$1662,0,0,1)</f>
        <v>62600</v>
      </c>
      <c r="AA115" s="2" cm="1">
        <f t="array" ref="AA115">_xlfn.XLOOKUP(AA$1&amp;$R115,$C$3:$C$1662&amp;$D$3:$D$1662,$E$3:$E$1662,0,0,1)</f>
        <v>32500</v>
      </c>
      <c r="AB115" s="2" cm="1">
        <f t="array" ref="AB115">_xlfn.XLOOKUP(AB$1&amp;$R115,$C$3:$C$1662&amp;$D$3:$D$1662,$E$3:$E$1662,0,0,1)</f>
        <v>13600</v>
      </c>
      <c r="AC115" s="2" cm="1">
        <f t="array" ref="AC115">_xlfn.XLOOKUP(AC$1&amp;$R115,$C$3:$C$1662&amp;$D$3:$D$1662,$E$3:$E$1662,0,0,1)</f>
        <v>17600</v>
      </c>
    </row>
    <row r="116" spans="3:29" x14ac:dyDescent="0.4">
      <c r="C116" t="s">
        <v>758</v>
      </c>
      <c r="D116" t="s">
        <v>626</v>
      </c>
      <c r="E116">
        <v>17600</v>
      </c>
      <c r="R116" t="s">
        <v>232</v>
      </c>
      <c r="S116" s="2">
        <f t="shared" si="6"/>
        <v>12137280</v>
      </c>
      <c r="T116" s="2">
        <f t="shared" ref="T116:X131" si="10">T115+Y116</f>
        <v>10471600</v>
      </c>
      <c r="U116" s="2">
        <f t="shared" si="10"/>
        <v>19115200</v>
      </c>
      <c r="V116" s="2">
        <f t="shared" si="10"/>
        <v>7662900</v>
      </c>
      <c r="W116" s="2">
        <f t="shared" si="10"/>
        <v>11821700</v>
      </c>
      <c r="X116" s="2">
        <f t="shared" si="10"/>
        <v>11615000</v>
      </c>
      <c r="Y116" s="2" cm="1">
        <f t="array" ref="Y116">_xlfn.XLOOKUP(Y$1&amp;$R116,$C$3:$C$1662&amp;$D$3:$D$1662,$E$3:$E$1662,0,0,1)</f>
        <v>66400</v>
      </c>
      <c r="Z116" s="2" cm="1">
        <f t="array" ref="Z116">_xlfn.XLOOKUP(Z$1&amp;$R116,$C$3:$C$1662&amp;$D$3:$D$1662,$E$3:$E$1662,0,0,1)</f>
        <v>25500</v>
      </c>
      <c r="AA116" s="2" cm="1">
        <f t="array" ref="AA116">_xlfn.XLOOKUP(AA$1&amp;$R116,$C$3:$C$1662&amp;$D$3:$D$1662,$E$3:$E$1662,0,0,1)</f>
        <v>6100</v>
      </c>
      <c r="AB116" s="2" cm="1">
        <f t="array" ref="AB116">_xlfn.XLOOKUP(AB$1&amp;$R116,$C$3:$C$1662&amp;$D$3:$D$1662,$E$3:$E$1662,0,0,1)</f>
        <v>8400</v>
      </c>
      <c r="AC116" s="2" cm="1">
        <f t="array" ref="AC116">_xlfn.XLOOKUP(AC$1&amp;$R116,$C$3:$C$1662&amp;$D$3:$D$1662,$E$3:$E$1662,0,0,1)</f>
        <v>34400</v>
      </c>
    </row>
    <row r="117" spans="3:29" x14ac:dyDescent="0.4">
      <c r="C117" t="s">
        <v>758</v>
      </c>
      <c r="D117" t="s">
        <v>627</v>
      </c>
      <c r="E117">
        <v>34400</v>
      </c>
      <c r="R117" t="s">
        <v>246</v>
      </c>
      <c r="S117" s="2">
        <f t="shared" si="6"/>
        <v>12198400</v>
      </c>
      <c r="T117" s="2">
        <f t="shared" si="10"/>
        <v>10492600</v>
      </c>
      <c r="U117" s="2">
        <f t="shared" si="10"/>
        <v>19134100</v>
      </c>
      <c r="V117" s="2">
        <f t="shared" si="10"/>
        <v>7850000</v>
      </c>
      <c r="W117" s="2">
        <f t="shared" si="10"/>
        <v>11865800</v>
      </c>
      <c r="X117" s="2">
        <f t="shared" si="10"/>
        <v>11649500</v>
      </c>
      <c r="Y117" s="2" cm="1">
        <f t="array" ref="Y117">_xlfn.XLOOKUP(Y$1&amp;$R117,$C$3:$C$1662&amp;$D$3:$D$1662,$E$3:$E$1662,0,0,1)</f>
        <v>21000</v>
      </c>
      <c r="Z117" s="2" cm="1">
        <f t="array" ref="Z117">_xlfn.XLOOKUP(Z$1&amp;$R117,$C$3:$C$1662&amp;$D$3:$D$1662,$E$3:$E$1662,0,0,1)</f>
        <v>18900</v>
      </c>
      <c r="AA117" s="2" cm="1">
        <f t="array" ref="AA117">_xlfn.XLOOKUP(AA$1&amp;$R117,$C$3:$C$1662&amp;$D$3:$D$1662,$E$3:$E$1662,0,0,1)</f>
        <v>187100</v>
      </c>
      <c r="AB117" s="2" cm="1">
        <f t="array" ref="AB117">_xlfn.XLOOKUP(AB$1&amp;$R117,$C$3:$C$1662&amp;$D$3:$D$1662,$E$3:$E$1662,0,0,1)</f>
        <v>44100</v>
      </c>
      <c r="AC117" s="2" cm="1">
        <f t="array" ref="AC117">_xlfn.XLOOKUP(AC$1&amp;$R117,$C$3:$C$1662&amp;$D$3:$D$1662,$E$3:$E$1662,0,0,1)</f>
        <v>34500</v>
      </c>
    </row>
    <row r="118" spans="3:29" x14ac:dyDescent="0.4">
      <c r="C118" t="s">
        <v>758</v>
      </c>
      <c r="D118" t="s">
        <v>628</v>
      </c>
      <c r="E118">
        <v>34500</v>
      </c>
      <c r="R118" t="s">
        <v>108</v>
      </c>
      <c r="S118" s="2">
        <f t="shared" si="6"/>
        <v>12225660</v>
      </c>
      <c r="T118" s="2">
        <f t="shared" si="10"/>
        <v>10506700</v>
      </c>
      <c r="U118" s="2">
        <f t="shared" si="10"/>
        <v>19145400</v>
      </c>
      <c r="V118" s="2">
        <f t="shared" si="10"/>
        <v>7864500</v>
      </c>
      <c r="W118" s="2">
        <f t="shared" si="10"/>
        <v>11926300</v>
      </c>
      <c r="X118" s="2">
        <f t="shared" si="10"/>
        <v>11685400</v>
      </c>
      <c r="Y118" s="2" cm="1">
        <f t="array" ref="Y118">_xlfn.XLOOKUP(Y$1&amp;$R118,$C$3:$C$1662&amp;$D$3:$D$1662,$E$3:$E$1662,0,0,1)</f>
        <v>14100</v>
      </c>
      <c r="Z118" s="2" cm="1">
        <f t="array" ref="Z118">_xlfn.XLOOKUP(Z$1&amp;$R118,$C$3:$C$1662&amp;$D$3:$D$1662,$E$3:$E$1662,0,0,1)</f>
        <v>11300</v>
      </c>
      <c r="AA118" s="2" cm="1">
        <f t="array" ref="AA118">_xlfn.XLOOKUP(AA$1&amp;$R118,$C$3:$C$1662&amp;$D$3:$D$1662,$E$3:$E$1662,0,0,1)</f>
        <v>14500</v>
      </c>
      <c r="AB118" s="2" cm="1">
        <f t="array" ref="AB118">_xlfn.XLOOKUP(AB$1&amp;$R118,$C$3:$C$1662&amp;$D$3:$D$1662,$E$3:$E$1662,0,0,1)</f>
        <v>60500</v>
      </c>
      <c r="AC118" s="2" cm="1">
        <f t="array" ref="AC118">_xlfn.XLOOKUP(AC$1&amp;$R118,$C$3:$C$1662&amp;$D$3:$D$1662,$E$3:$E$1662,0,0,1)</f>
        <v>35900</v>
      </c>
    </row>
    <row r="119" spans="3:29" x14ac:dyDescent="0.4">
      <c r="C119" t="s">
        <v>758</v>
      </c>
      <c r="D119" t="s">
        <v>629</v>
      </c>
      <c r="E119">
        <v>35900</v>
      </c>
      <c r="R119" t="s">
        <v>267</v>
      </c>
      <c r="S119" s="2">
        <f t="shared" si="6"/>
        <v>12287120</v>
      </c>
      <c r="T119" s="2">
        <f t="shared" si="10"/>
        <v>10539500</v>
      </c>
      <c r="U119" s="2">
        <f t="shared" si="10"/>
        <v>19212100</v>
      </c>
      <c r="V119" s="2">
        <f t="shared" si="10"/>
        <v>8004400</v>
      </c>
      <c r="W119" s="2">
        <f t="shared" si="10"/>
        <v>11959200</v>
      </c>
      <c r="X119" s="2">
        <f t="shared" si="10"/>
        <v>11720400</v>
      </c>
      <c r="Y119" s="2" cm="1">
        <f t="array" ref="Y119">_xlfn.XLOOKUP(Y$1&amp;$R119,$C$3:$C$1662&amp;$D$3:$D$1662,$E$3:$E$1662,0,0,1)</f>
        <v>32800</v>
      </c>
      <c r="Z119" s="2" cm="1">
        <f t="array" ref="Z119">_xlfn.XLOOKUP(Z$1&amp;$R119,$C$3:$C$1662&amp;$D$3:$D$1662,$E$3:$E$1662,0,0,1)</f>
        <v>66700</v>
      </c>
      <c r="AA119" s="2" cm="1">
        <f t="array" ref="AA119">_xlfn.XLOOKUP(AA$1&amp;$R119,$C$3:$C$1662&amp;$D$3:$D$1662,$E$3:$E$1662,0,0,1)</f>
        <v>139900</v>
      </c>
      <c r="AB119" s="2" cm="1">
        <f t="array" ref="AB119">_xlfn.XLOOKUP(AB$1&amp;$R119,$C$3:$C$1662&amp;$D$3:$D$1662,$E$3:$E$1662,0,0,1)</f>
        <v>32900</v>
      </c>
      <c r="AC119" s="2" cm="1">
        <f t="array" ref="AC119">_xlfn.XLOOKUP(AC$1&amp;$R119,$C$3:$C$1662&amp;$D$3:$D$1662,$E$3:$E$1662,0,0,1)</f>
        <v>35000</v>
      </c>
    </row>
    <row r="120" spans="3:29" x14ac:dyDescent="0.4">
      <c r="C120" t="s">
        <v>758</v>
      </c>
      <c r="D120" t="s">
        <v>630</v>
      </c>
      <c r="E120">
        <v>35000</v>
      </c>
      <c r="R120" t="s">
        <v>252</v>
      </c>
      <c r="S120" s="2">
        <f t="shared" si="6"/>
        <v>12343600</v>
      </c>
      <c r="T120" s="2">
        <f t="shared" si="10"/>
        <v>10544800</v>
      </c>
      <c r="U120" s="2">
        <f t="shared" si="10"/>
        <v>19223300</v>
      </c>
      <c r="V120" s="2">
        <f t="shared" si="10"/>
        <v>8016800</v>
      </c>
      <c r="W120" s="2">
        <f t="shared" si="10"/>
        <v>12185800</v>
      </c>
      <c r="X120" s="2">
        <f t="shared" si="10"/>
        <v>11747300</v>
      </c>
      <c r="Y120" s="2" cm="1">
        <f t="array" ref="Y120">_xlfn.XLOOKUP(Y$1&amp;$R120,$C$3:$C$1662&amp;$D$3:$D$1662,$E$3:$E$1662,0,0,1)</f>
        <v>5300</v>
      </c>
      <c r="Z120" s="2" cm="1">
        <f t="array" ref="Z120">_xlfn.XLOOKUP(Z$1&amp;$R120,$C$3:$C$1662&amp;$D$3:$D$1662,$E$3:$E$1662,0,0,1)</f>
        <v>11200</v>
      </c>
      <c r="AA120" s="2" cm="1">
        <f t="array" ref="AA120">_xlfn.XLOOKUP(AA$1&amp;$R120,$C$3:$C$1662&amp;$D$3:$D$1662,$E$3:$E$1662,0,0,1)</f>
        <v>12400</v>
      </c>
      <c r="AB120" s="2" cm="1">
        <f t="array" ref="AB120">_xlfn.XLOOKUP(AB$1&amp;$R120,$C$3:$C$1662&amp;$D$3:$D$1662,$E$3:$E$1662,0,0,1)</f>
        <v>226600</v>
      </c>
      <c r="AC120" s="2" cm="1">
        <f t="array" ref="AC120">_xlfn.XLOOKUP(AC$1&amp;$R120,$C$3:$C$1662&amp;$D$3:$D$1662,$E$3:$E$1662,0,0,1)</f>
        <v>26900</v>
      </c>
    </row>
    <row r="121" spans="3:29" x14ac:dyDescent="0.4">
      <c r="C121" t="s">
        <v>758</v>
      </c>
      <c r="D121" t="s">
        <v>631</v>
      </c>
      <c r="E121">
        <v>26900</v>
      </c>
      <c r="R121" t="s">
        <v>128</v>
      </c>
      <c r="S121" s="2">
        <f t="shared" si="6"/>
        <v>12407500</v>
      </c>
      <c r="T121" s="2">
        <f t="shared" si="10"/>
        <v>10768600</v>
      </c>
      <c r="U121" s="2">
        <f t="shared" si="10"/>
        <v>19258600</v>
      </c>
      <c r="V121" s="2">
        <f t="shared" si="10"/>
        <v>8024800</v>
      </c>
      <c r="W121" s="2">
        <f t="shared" si="10"/>
        <v>12214100</v>
      </c>
      <c r="X121" s="2">
        <f t="shared" si="10"/>
        <v>11771400</v>
      </c>
      <c r="Y121" s="2" cm="1">
        <f t="array" ref="Y121">_xlfn.XLOOKUP(Y$1&amp;$R121,$C$3:$C$1662&amp;$D$3:$D$1662,$E$3:$E$1662,0,0,1)</f>
        <v>223800</v>
      </c>
      <c r="Z121" s="2" cm="1">
        <f t="array" ref="Z121">_xlfn.XLOOKUP(Z$1&amp;$R121,$C$3:$C$1662&amp;$D$3:$D$1662,$E$3:$E$1662,0,0,1)</f>
        <v>35300</v>
      </c>
      <c r="AA121" s="2" cm="1">
        <f t="array" ref="AA121">_xlfn.XLOOKUP(AA$1&amp;$R121,$C$3:$C$1662&amp;$D$3:$D$1662,$E$3:$E$1662,0,0,1)</f>
        <v>8000</v>
      </c>
      <c r="AB121" s="2" cm="1">
        <f t="array" ref="AB121">_xlfn.XLOOKUP(AB$1&amp;$R121,$C$3:$C$1662&amp;$D$3:$D$1662,$E$3:$E$1662,0,0,1)</f>
        <v>28300</v>
      </c>
      <c r="AC121" s="2" cm="1">
        <f t="array" ref="AC121">_xlfn.XLOOKUP(AC$1&amp;$R121,$C$3:$C$1662&amp;$D$3:$D$1662,$E$3:$E$1662,0,0,1)</f>
        <v>24100</v>
      </c>
    </row>
    <row r="122" spans="3:29" x14ac:dyDescent="0.4">
      <c r="C122" t="s">
        <v>758</v>
      </c>
      <c r="D122" t="s">
        <v>632</v>
      </c>
      <c r="E122">
        <v>24100</v>
      </c>
      <c r="R122" t="s">
        <v>287</v>
      </c>
      <c r="S122" s="2">
        <f t="shared" si="6"/>
        <v>12459880</v>
      </c>
      <c r="T122" s="2">
        <f t="shared" si="10"/>
        <v>10831500</v>
      </c>
      <c r="U122" s="2">
        <f t="shared" si="10"/>
        <v>19314400</v>
      </c>
      <c r="V122" s="2">
        <f t="shared" si="10"/>
        <v>8090400</v>
      </c>
      <c r="W122" s="2">
        <f t="shared" si="10"/>
        <v>12249100</v>
      </c>
      <c r="X122" s="2">
        <f t="shared" si="10"/>
        <v>11814000</v>
      </c>
      <c r="Y122" s="2" cm="1">
        <f t="array" ref="Y122">_xlfn.XLOOKUP(Y$1&amp;$R122,$C$3:$C$1662&amp;$D$3:$D$1662,$E$3:$E$1662,0,0,1)</f>
        <v>62900</v>
      </c>
      <c r="Z122" s="2" cm="1">
        <f t="array" ref="Z122">_xlfn.XLOOKUP(Z$1&amp;$R122,$C$3:$C$1662&amp;$D$3:$D$1662,$E$3:$E$1662,0,0,1)</f>
        <v>55800</v>
      </c>
      <c r="AA122" s="2" cm="1">
        <f t="array" ref="AA122">_xlfn.XLOOKUP(AA$1&amp;$R122,$C$3:$C$1662&amp;$D$3:$D$1662,$E$3:$E$1662,0,0,1)</f>
        <v>65600</v>
      </c>
      <c r="AB122" s="2" cm="1">
        <f t="array" ref="AB122">_xlfn.XLOOKUP(AB$1&amp;$R122,$C$3:$C$1662&amp;$D$3:$D$1662,$E$3:$E$1662,0,0,1)</f>
        <v>35000</v>
      </c>
      <c r="AC122" s="2" cm="1">
        <f t="array" ref="AC122">_xlfn.XLOOKUP(AC$1&amp;$R122,$C$3:$C$1662&amp;$D$3:$D$1662,$E$3:$E$1662,0,0,1)</f>
        <v>42600</v>
      </c>
    </row>
    <row r="123" spans="3:29" x14ac:dyDescent="0.4">
      <c r="C123" t="s">
        <v>758</v>
      </c>
      <c r="D123" t="s">
        <v>633</v>
      </c>
      <c r="E123">
        <v>42600</v>
      </c>
      <c r="R123" t="s">
        <v>194</v>
      </c>
      <c r="S123" s="2">
        <f t="shared" si="6"/>
        <v>12484000</v>
      </c>
      <c r="T123" s="2">
        <f t="shared" si="10"/>
        <v>10858000</v>
      </c>
      <c r="U123" s="2">
        <f t="shared" si="10"/>
        <v>19331700</v>
      </c>
      <c r="V123" s="2">
        <f t="shared" si="10"/>
        <v>8115700</v>
      </c>
      <c r="W123" s="2">
        <f t="shared" si="10"/>
        <v>12289900</v>
      </c>
      <c r="X123" s="2">
        <f t="shared" si="10"/>
        <v>11824700</v>
      </c>
      <c r="Y123" s="2" cm="1">
        <f t="array" ref="Y123">_xlfn.XLOOKUP(Y$1&amp;$R123,$C$3:$C$1662&amp;$D$3:$D$1662,$E$3:$E$1662,0,0,1)</f>
        <v>26500</v>
      </c>
      <c r="Z123" s="2" cm="1">
        <f t="array" ref="Z123">_xlfn.XLOOKUP(Z$1&amp;$R123,$C$3:$C$1662&amp;$D$3:$D$1662,$E$3:$E$1662,0,0,1)</f>
        <v>17300</v>
      </c>
      <c r="AA123" s="2" cm="1">
        <f t="array" ref="AA123">_xlfn.XLOOKUP(AA$1&amp;$R123,$C$3:$C$1662&amp;$D$3:$D$1662,$E$3:$E$1662,0,0,1)</f>
        <v>25300</v>
      </c>
      <c r="AB123" s="2" cm="1">
        <f t="array" ref="AB123">_xlfn.XLOOKUP(AB$1&amp;$R123,$C$3:$C$1662&amp;$D$3:$D$1662,$E$3:$E$1662,0,0,1)</f>
        <v>40800</v>
      </c>
      <c r="AC123" s="2" cm="1">
        <f t="array" ref="AC123">_xlfn.XLOOKUP(AC$1&amp;$R123,$C$3:$C$1662&amp;$D$3:$D$1662,$E$3:$E$1662,0,0,1)</f>
        <v>10700</v>
      </c>
    </row>
    <row r="124" spans="3:29" x14ac:dyDescent="0.4">
      <c r="C124" t="s">
        <v>758</v>
      </c>
      <c r="D124" t="s">
        <v>634</v>
      </c>
      <c r="E124">
        <v>10700</v>
      </c>
      <c r="R124" t="s">
        <v>184</v>
      </c>
      <c r="S124" s="2">
        <f t="shared" si="6"/>
        <v>12504500</v>
      </c>
      <c r="T124" s="2">
        <f t="shared" si="10"/>
        <v>10872900</v>
      </c>
      <c r="U124" s="2">
        <f t="shared" si="10"/>
        <v>19347800</v>
      </c>
      <c r="V124" s="2">
        <f t="shared" si="10"/>
        <v>8131100</v>
      </c>
      <c r="W124" s="2">
        <f t="shared" si="10"/>
        <v>12324700</v>
      </c>
      <c r="X124" s="2">
        <f t="shared" si="10"/>
        <v>11846000</v>
      </c>
      <c r="Y124" s="2" cm="1">
        <f t="array" ref="Y124">_xlfn.XLOOKUP(Y$1&amp;$R124,$C$3:$C$1662&amp;$D$3:$D$1662,$E$3:$E$1662,0,0,1)</f>
        <v>14900</v>
      </c>
      <c r="Z124" s="2" cm="1">
        <f t="array" ref="Z124">_xlfn.XLOOKUP(Z$1&amp;$R124,$C$3:$C$1662&amp;$D$3:$D$1662,$E$3:$E$1662,0,0,1)</f>
        <v>16100</v>
      </c>
      <c r="AA124" s="2" cm="1">
        <f t="array" ref="AA124">_xlfn.XLOOKUP(AA$1&amp;$R124,$C$3:$C$1662&amp;$D$3:$D$1662,$E$3:$E$1662,0,0,1)</f>
        <v>15400</v>
      </c>
      <c r="AB124" s="2" cm="1">
        <f t="array" ref="AB124">_xlfn.XLOOKUP(AB$1&amp;$R124,$C$3:$C$1662&amp;$D$3:$D$1662,$E$3:$E$1662,0,0,1)</f>
        <v>34800</v>
      </c>
      <c r="AC124" s="2" cm="1">
        <f t="array" ref="AC124">_xlfn.XLOOKUP(AC$1&amp;$R124,$C$3:$C$1662&amp;$D$3:$D$1662,$E$3:$E$1662,0,0,1)</f>
        <v>21300</v>
      </c>
    </row>
    <row r="125" spans="3:29" x14ac:dyDescent="0.4">
      <c r="C125" t="s">
        <v>758</v>
      </c>
      <c r="D125" t="s">
        <v>635</v>
      </c>
      <c r="E125">
        <v>21300</v>
      </c>
      <c r="R125" t="s">
        <v>177</v>
      </c>
      <c r="S125" s="2">
        <f t="shared" si="6"/>
        <v>12531020</v>
      </c>
      <c r="T125" s="2">
        <f t="shared" si="10"/>
        <v>10913400</v>
      </c>
      <c r="U125" s="2">
        <f t="shared" si="10"/>
        <v>19376800</v>
      </c>
      <c r="V125" s="2">
        <f t="shared" si="10"/>
        <v>8153200</v>
      </c>
      <c r="W125" s="2">
        <f t="shared" si="10"/>
        <v>12333000</v>
      </c>
      <c r="X125" s="2">
        <f t="shared" si="10"/>
        <v>11878700</v>
      </c>
      <c r="Y125" s="2" cm="1">
        <f t="array" ref="Y125">_xlfn.XLOOKUP(Y$1&amp;$R125,$C$3:$C$1662&amp;$D$3:$D$1662,$E$3:$E$1662,0,0,1)</f>
        <v>40500</v>
      </c>
      <c r="Z125" s="2" cm="1">
        <f t="array" ref="Z125">_xlfn.XLOOKUP(Z$1&amp;$R125,$C$3:$C$1662&amp;$D$3:$D$1662,$E$3:$E$1662,0,0,1)</f>
        <v>29000</v>
      </c>
      <c r="AA125" s="2" cm="1">
        <f t="array" ref="AA125">_xlfn.XLOOKUP(AA$1&amp;$R125,$C$3:$C$1662&amp;$D$3:$D$1662,$E$3:$E$1662,0,0,1)</f>
        <v>22100</v>
      </c>
      <c r="AB125" s="2" cm="1">
        <f t="array" ref="AB125">_xlfn.XLOOKUP(AB$1&amp;$R125,$C$3:$C$1662&amp;$D$3:$D$1662,$E$3:$E$1662,0,0,1)</f>
        <v>8300</v>
      </c>
      <c r="AC125" s="2" cm="1">
        <f t="array" ref="AC125">_xlfn.XLOOKUP(AC$1&amp;$R125,$C$3:$C$1662&amp;$D$3:$D$1662,$E$3:$E$1662,0,0,1)</f>
        <v>32700</v>
      </c>
    </row>
    <row r="126" spans="3:29" x14ac:dyDescent="0.4">
      <c r="C126" t="s">
        <v>758</v>
      </c>
      <c r="D126" t="s">
        <v>636</v>
      </c>
      <c r="E126">
        <v>32700</v>
      </c>
      <c r="R126" t="s">
        <v>55</v>
      </c>
      <c r="S126" s="2">
        <f t="shared" si="6"/>
        <v>12554920</v>
      </c>
      <c r="T126" s="2">
        <f t="shared" si="10"/>
        <v>10921200</v>
      </c>
      <c r="U126" s="2">
        <f t="shared" si="10"/>
        <v>19428500</v>
      </c>
      <c r="V126" s="2">
        <f t="shared" si="10"/>
        <v>8162700</v>
      </c>
      <c r="W126" s="2">
        <f t="shared" si="10"/>
        <v>12376300</v>
      </c>
      <c r="X126" s="2">
        <f t="shared" si="10"/>
        <v>11885900</v>
      </c>
      <c r="Y126" s="2" cm="1">
        <f t="array" ref="Y126">_xlfn.XLOOKUP(Y$1&amp;$R126,$C$3:$C$1662&amp;$D$3:$D$1662,$E$3:$E$1662,0,0,1)</f>
        <v>7800</v>
      </c>
      <c r="Z126" s="2" cm="1">
        <f t="array" ref="Z126">_xlfn.XLOOKUP(Z$1&amp;$R126,$C$3:$C$1662&amp;$D$3:$D$1662,$E$3:$E$1662,0,0,1)</f>
        <v>51700</v>
      </c>
      <c r="AA126" s="2" cm="1">
        <f t="array" ref="AA126">_xlfn.XLOOKUP(AA$1&amp;$R126,$C$3:$C$1662&amp;$D$3:$D$1662,$E$3:$E$1662,0,0,1)</f>
        <v>9500</v>
      </c>
      <c r="AB126" s="2" cm="1">
        <f t="array" ref="AB126">_xlfn.XLOOKUP(AB$1&amp;$R126,$C$3:$C$1662&amp;$D$3:$D$1662,$E$3:$E$1662,0,0,1)</f>
        <v>43300</v>
      </c>
      <c r="AC126" s="2" cm="1">
        <f t="array" ref="AC126">_xlfn.XLOOKUP(AC$1&amp;$R126,$C$3:$C$1662&amp;$D$3:$D$1662,$E$3:$E$1662,0,0,1)</f>
        <v>7200</v>
      </c>
    </row>
    <row r="127" spans="3:29" x14ac:dyDescent="0.4">
      <c r="C127" t="s">
        <v>758</v>
      </c>
      <c r="D127" t="s">
        <v>637</v>
      </c>
      <c r="E127">
        <v>7200</v>
      </c>
      <c r="R127" t="s">
        <v>32</v>
      </c>
      <c r="S127" s="2">
        <f t="shared" si="6"/>
        <v>12573580</v>
      </c>
      <c r="T127" s="2">
        <f t="shared" si="10"/>
        <v>10951800</v>
      </c>
      <c r="U127" s="2">
        <f t="shared" si="10"/>
        <v>19436200</v>
      </c>
      <c r="V127" s="2">
        <f t="shared" si="10"/>
        <v>8176600</v>
      </c>
      <c r="W127" s="2">
        <f t="shared" si="10"/>
        <v>12390100</v>
      </c>
      <c r="X127" s="2">
        <f t="shared" si="10"/>
        <v>11913200</v>
      </c>
      <c r="Y127" s="2" cm="1">
        <f t="array" ref="Y127">_xlfn.XLOOKUP(Y$1&amp;$R127,$C$3:$C$1662&amp;$D$3:$D$1662,$E$3:$E$1662,0,0,1)</f>
        <v>30600</v>
      </c>
      <c r="Z127" s="2" cm="1">
        <f t="array" ref="Z127">_xlfn.XLOOKUP(Z$1&amp;$R127,$C$3:$C$1662&amp;$D$3:$D$1662,$E$3:$E$1662,0,0,1)</f>
        <v>7700</v>
      </c>
      <c r="AA127" s="2" cm="1">
        <f t="array" ref="AA127">_xlfn.XLOOKUP(AA$1&amp;$R127,$C$3:$C$1662&amp;$D$3:$D$1662,$E$3:$E$1662,0,0,1)</f>
        <v>13900</v>
      </c>
      <c r="AB127" s="2" cm="1">
        <f t="array" ref="AB127">_xlfn.XLOOKUP(AB$1&amp;$R127,$C$3:$C$1662&amp;$D$3:$D$1662,$E$3:$E$1662,0,0,1)</f>
        <v>13800</v>
      </c>
      <c r="AC127" s="2" cm="1">
        <f t="array" ref="AC127">_xlfn.XLOOKUP(AC$1&amp;$R127,$C$3:$C$1662&amp;$D$3:$D$1662,$E$3:$E$1662,0,0,1)</f>
        <v>27300</v>
      </c>
    </row>
    <row r="128" spans="3:29" x14ac:dyDescent="0.4">
      <c r="C128" t="s">
        <v>758</v>
      </c>
      <c r="D128" t="s">
        <v>638</v>
      </c>
      <c r="E128">
        <v>27300</v>
      </c>
      <c r="R128" t="s">
        <v>166</v>
      </c>
      <c r="S128" s="2">
        <f t="shared" si="6"/>
        <v>12604940</v>
      </c>
      <c r="T128" s="2">
        <f t="shared" si="10"/>
        <v>10983800</v>
      </c>
      <c r="U128" s="2">
        <f t="shared" si="10"/>
        <v>19485800</v>
      </c>
      <c r="V128" s="2">
        <f t="shared" si="10"/>
        <v>8196500</v>
      </c>
      <c r="W128" s="2">
        <f t="shared" si="10"/>
        <v>12405700</v>
      </c>
      <c r="X128" s="2">
        <f t="shared" si="10"/>
        <v>11952900</v>
      </c>
      <c r="Y128" s="2" cm="1">
        <f t="array" ref="Y128">_xlfn.XLOOKUP(Y$1&amp;$R128,$C$3:$C$1662&amp;$D$3:$D$1662,$E$3:$E$1662,0,0,1)</f>
        <v>32000</v>
      </c>
      <c r="Z128" s="2" cm="1">
        <f t="array" ref="Z128">_xlfn.XLOOKUP(Z$1&amp;$R128,$C$3:$C$1662&amp;$D$3:$D$1662,$E$3:$E$1662,0,0,1)</f>
        <v>49600</v>
      </c>
      <c r="AA128" s="2" cm="1">
        <f t="array" ref="AA128">_xlfn.XLOOKUP(AA$1&amp;$R128,$C$3:$C$1662&amp;$D$3:$D$1662,$E$3:$E$1662,0,0,1)</f>
        <v>19900</v>
      </c>
      <c r="AB128" s="2" cm="1">
        <f t="array" ref="AB128">_xlfn.XLOOKUP(AB$1&amp;$R128,$C$3:$C$1662&amp;$D$3:$D$1662,$E$3:$E$1662,0,0,1)</f>
        <v>15600</v>
      </c>
      <c r="AC128" s="2" cm="1">
        <f t="array" ref="AC128">_xlfn.XLOOKUP(AC$1&amp;$R128,$C$3:$C$1662&amp;$D$3:$D$1662,$E$3:$E$1662,0,0,1)</f>
        <v>39700</v>
      </c>
    </row>
    <row r="129" spans="3:29" x14ac:dyDescent="0.4">
      <c r="C129" t="s">
        <v>758</v>
      </c>
      <c r="D129" t="s">
        <v>639</v>
      </c>
      <c r="E129">
        <v>39700</v>
      </c>
      <c r="R129" t="s">
        <v>60</v>
      </c>
      <c r="S129" s="2">
        <f t="shared" si="6"/>
        <v>12679700</v>
      </c>
      <c r="T129" s="2">
        <f t="shared" si="10"/>
        <v>11046200</v>
      </c>
      <c r="U129" s="2">
        <f t="shared" si="10"/>
        <v>19770800</v>
      </c>
      <c r="V129" s="2">
        <f t="shared" si="10"/>
        <v>8205200</v>
      </c>
      <c r="W129" s="2">
        <f t="shared" si="10"/>
        <v>12412900</v>
      </c>
      <c r="X129" s="2">
        <f t="shared" si="10"/>
        <v>11963400</v>
      </c>
      <c r="Y129" s="2" cm="1">
        <f t="array" ref="Y129">_xlfn.XLOOKUP(Y$1&amp;$R129,$C$3:$C$1662&amp;$D$3:$D$1662,$E$3:$E$1662,0,0,1)</f>
        <v>62400</v>
      </c>
      <c r="Z129" s="2" cm="1">
        <f t="array" ref="Z129">_xlfn.XLOOKUP(Z$1&amp;$R129,$C$3:$C$1662&amp;$D$3:$D$1662,$E$3:$E$1662,0,0,1)</f>
        <v>285000</v>
      </c>
      <c r="AA129" s="2" cm="1">
        <f t="array" ref="AA129">_xlfn.XLOOKUP(AA$1&amp;$R129,$C$3:$C$1662&amp;$D$3:$D$1662,$E$3:$E$1662,0,0,1)</f>
        <v>8700</v>
      </c>
      <c r="AB129" s="2" cm="1">
        <f t="array" ref="AB129">_xlfn.XLOOKUP(AB$1&amp;$R129,$C$3:$C$1662&amp;$D$3:$D$1662,$E$3:$E$1662,0,0,1)</f>
        <v>7200</v>
      </c>
      <c r="AC129" s="2" cm="1">
        <f t="array" ref="AC129">_xlfn.XLOOKUP(AC$1&amp;$R129,$C$3:$C$1662&amp;$D$3:$D$1662,$E$3:$E$1662,0,0,1)</f>
        <v>10500</v>
      </c>
    </row>
    <row r="130" spans="3:29" x14ac:dyDescent="0.4">
      <c r="C130" t="s">
        <v>758</v>
      </c>
      <c r="D130" t="s">
        <v>640</v>
      </c>
      <c r="E130">
        <v>10500</v>
      </c>
      <c r="R130" t="s">
        <v>266</v>
      </c>
      <c r="S130" s="2">
        <f t="shared" si="6"/>
        <v>12736180</v>
      </c>
      <c r="T130" s="2">
        <f t="shared" si="10"/>
        <v>11056700</v>
      </c>
      <c r="U130" s="2">
        <f t="shared" si="10"/>
        <v>19912600</v>
      </c>
      <c r="V130" s="2">
        <f t="shared" si="10"/>
        <v>8214400</v>
      </c>
      <c r="W130" s="2">
        <f t="shared" si="10"/>
        <v>12517900</v>
      </c>
      <c r="X130" s="2">
        <f t="shared" si="10"/>
        <v>11979300</v>
      </c>
      <c r="Y130" s="2" cm="1">
        <f t="array" ref="Y130">_xlfn.XLOOKUP(Y$1&amp;$R130,$C$3:$C$1662&amp;$D$3:$D$1662,$E$3:$E$1662,0,0,1)</f>
        <v>10500</v>
      </c>
      <c r="Z130" s="2" cm="1">
        <f t="array" ref="Z130">_xlfn.XLOOKUP(Z$1&amp;$R130,$C$3:$C$1662&amp;$D$3:$D$1662,$E$3:$E$1662,0,0,1)</f>
        <v>141800</v>
      </c>
      <c r="AA130" s="2" cm="1">
        <f t="array" ref="AA130">_xlfn.XLOOKUP(AA$1&amp;$R130,$C$3:$C$1662&amp;$D$3:$D$1662,$E$3:$E$1662,0,0,1)</f>
        <v>9200</v>
      </c>
      <c r="AB130" s="2" cm="1">
        <f t="array" ref="AB130">_xlfn.XLOOKUP(AB$1&amp;$R130,$C$3:$C$1662&amp;$D$3:$D$1662,$E$3:$E$1662,0,0,1)</f>
        <v>105000</v>
      </c>
      <c r="AC130" s="2" cm="1">
        <f t="array" ref="AC130">_xlfn.XLOOKUP(AC$1&amp;$R130,$C$3:$C$1662&amp;$D$3:$D$1662,$E$3:$E$1662,0,0,1)</f>
        <v>15900</v>
      </c>
    </row>
    <row r="131" spans="3:29" x14ac:dyDescent="0.4">
      <c r="C131" t="s">
        <v>758</v>
      </c>
      <c r="D131" t="s">
        <v>641</v>
      </c>
      <c r="E131">
        <v>15900</v>
      </c>
      <c r="R131" t="s">
        <v>44</v>
      </c>
      <c r="S131" s="2">
        <f t="shared" ref="S131:S194" si="11">IFERROR(AVERAGEIFS(T131:X131,T131:X131,"&gt;0"),0)</f>
        <v>12779820</v>
      </c>
      <c r="T131" s="2">
        <f t="shared" si="10"/>
        <v>11101500</v>
      </c>
      <c r="U131" s="2">
        <f t="shared" si="10"/>
        <v>19949400</v>
      </c>
      <c r="V131" s="2">
        <f t="shared" si="10"/>
        <v>8217500</v>
      </c>
      <c r="W131" s="2">
        <f t="shared" si="10"/>
        <v>12632300</v>
      </c>
      <c r="X131" s="2">
        <f t="shared" si="10"/>
        <v>11998400</v>
      </c>
      <c r="Y131" s="2" cm="1">
        <f t="array" ref="Y131">_xlfn.XLOOKUP(Y$1&amp;$R131,$C$3:$C$1662&amp;$D$3:$D$1662,$E$3:$E$1662,0,0,1)</f>
        <v>44800</v>
      </c>
      <c r="Z131" s="2" cm="1">
        <f t="array" ref="Z131">_xlfn.XLOOKUP(Z$1&amp;$R131,$C$3:$C$1662&amp;$D$3:$D$1662,$E$3:$E$1662,0,0,1)</f>
        <v>36800</v>
      </c>
      <c r="AA131" s="2" cm="1">
        <f t="array" ref="AA131">_xlfn.XLOOKUP(AA$1&amp;$R131,$C$3:$C$1662&amp;$D$3:$D$1662,$E$3:$E$1662,0,0,1)</f>
        <v>3100</v>
      </c>
      <c r="AB131" s="2" cm="1">
        <f t="array" ref="AB131">_xlfn.XLOOKUP(AB$1&amp;$R131,$C$3:$C$1662&amp;$D$3:$D$1662,$E$3:$E$1662,0,0,1)</f>
        <v>114400</v>
      </c>
      <c r="AC131" s="2" cm="1">
        <f t="array" ref="AC131">_xlfn.XLOOKUP(AC$1&amp;$R131,$C$3:$C$1662&amp;$D$3:$D$1662,$E$3:$E$1662,0,0,1)</f>
        <v>19100</v>
      </c>
    </row>
    <row r="132" spans="3:29" x14ac:dyDescent="0.4">
      <c r="C132" t="s">
        <v>758</v>
      </c>
      <c r="D132" t="s">
        <v>642</v>
      </c>
      <c r="E132">
        <v>19100</v>
      </c>
      <c r="R132" t="s">
        <v>230</v>
      </c>
      <c r="S132" s="2">
        <f t="shared" si="11"/>
        <v>12809500</v>
      </c>
      <c r="T132" s="2">
        <f t="shared" ref="T132:X147" si="12">T131+Y132</f>
        <v>11142300</v>
      </c>
      <c r="U132" s="2">
        <f t="shared" si="12"/>
        <v>19975600</v>
      </c>
      <c r="V132" s="2">
        <f t="shared" si="12"/>
        <v>8240800</v>
      </c>
      <c r="W132" s="2">
        <f t="shared" si="12"/>
        <v>12668600</v>
      </c>
      <c r="X132" s="2">
        <f t="shared" si="12"/>
        <v>12020200</v>
      </c>
      <c r="Y132" s="2" cm="1">
        <f t="array" ref="Y132">_xlfn.XLOOKUP(Y$1&amp;$R132,$C$3:$C$1662&amp;$D$3:$D$1662,$E$3:$E$1662,0,0,1)</f>
        <v>40800</v>
      </c>
      <c r="Z132" s="2" cm="1">
        <f t="array" ref="Z132">_xlfn.XLOOKUP(Z$1&amp;$R132,$C$3:$C$1662&amp;$D$3:$D$1662,$E$3:$E$1662,0,0,1)</f>
        <v>26200</v>
      </c>
      <c r="AA132" s="2" cm="1">
        <f t="array" ref="AA132">_xlfn.XLOOKUP(AA$1&amp;$R132,$C$3:$C$1662&amp;$D$3:$D$1662,$E$3:$E$1662,0,0,1)</f>
        <v>23300</v>
      </c>
      <c r="AB132" s="2" cm="1">
        <f t="array" ref="AB132">_xlfn.XLOOKUP(AB$1&amp;$R132,$C$3:$C$1662&amp;$D$3:$D$1662,$E$3:$E$1662,0,0,1)</f>
        <v>36300</v>
      </c>
      <c r="AC132" s="2" cm="1">
        <f t="array" ref="AC132">_xlfn.XLOOKUP(AC$1&amp;$R132,$C$3:$C$1662&amp;$D$3:$D$1662,$E$3:$E$1662,0,0,1)</f>
        <v>21800</v>
      </c>
    </row>
    <row r="133" spans="3:29" x14ac:dyDescent="0.4">
      <c r="C133" t="s">
        <v>758</v>
      </c>
      <c r="D133" t="s">
        <v>643</v>
      </c>
      <c r="E133">
        <v>21800</v>
      </c>
      <c r="R133" t="s">
        <v>214</v>
      </c>
      <c r="S133" s="2">
        <f t="shared" si="11"/>
        <v>12831560</v>
      </c>
      <c r="T133" s="2">
        <f t="shared" si="12"/>
        <v>11188400</v>
      </c>
      <c r="U133" s="2">
        <f t="shared" si="12"/>
        <v>19999200</v>
      </c>
      <c r="V133" s="2">
        <f t="shared" si="12"/>
        <v>8263200</v>
      </c>
      <c r="W133" s="2">
        <f t="shared" si="12"/>
        <v>12677400</v>
      </c>
      <c r="X133" s="2">
        <f t="shared" si="12"/>
        <v>12029600</v>
      </c>
      <c r="Y133" s="2" cm="1">
        <f t="array" ref="Y133">_xlfn.XLOOKUP(Y$1&amp;$R133,$C$3:$C$1662&amp;$D$3:$D$1662,$E$3:$E$1662,0,0,1)</f>
        <v>46100</v>
      </c>
      <c r="Z133" s="2" cm="1">
        <f t="array" ref="Z133">_xlfn.XLOOKUP(Z$1&amp;$R133,$C$3:$C$1662&amp;$D$3:$D$1662,$E$3:$E$1662,0,0,1)</f>
        <v>23600</v>
      </c>
      <c r="AA133" s="2" cm="1">
        <f t="array" ref="AA133">_xlfn.XLOOKUP(AA$1&amp;$R133,$C$3:$C$1662&amp;$D$3:$D$1662,$E$3:$E$1662,0,0,1)</f>
        <v>22400</v>
      </c>
      <c r="AB133" s="2" cm="1">
        <f t="array" ref="AB133">_xlfn.XLOOKUP(AB$1&amp;$R133,$C$3:$C$1662&amp;$D$3:$D$1662,$E$3:$E$1662,0,0,1)</f>
        <v>8800</v>
      </c>
      <c r="AC133" s="2" cm="1">
        <f t="array" ref="AC133">_xlfn.XLOOKUP(AC$1&amp;$R133,$C$3:$C$1662&amp;$D$3:$D$1662,$E$3:$E$1662,0,0,1)</f>
        <v>9400</v>
      </c>
    </row>
    <row r="134" spans="3:29" x14ac:dyDescent="0.4">
      <c r="C134" t="s">
        <v>758</v>
      </c>
      <c r="D134" t="s">
        <v>644</v>
      </c>
      <c r="E134">
        <v>9400</v>
      </c>
      <c r="R134" t="s">
        <v>233</v>
      </c>
      <c r="S134" s="2">
        <f t="shared" si="11"/>
        <v>12865900</v>
      </c>
      <c r="T134" s="2">
        <f t="shared" si="12"/>
        <v>11220800</v>
      </c>
      <c r="U134" s="2">
        <f t="shared" si="12"/>
        <v>20034400</v>
      </c>
      <c r="V134" s="2">
        <f t="shared" si="12"/>
        <v>8298300</v>
      </c>
      <c r="W134" s="2">
        <f t="shared" si="12"/>
        <v>12705700</v>
      </c>
      <c r="X134" s="2">
        <f t="shared" si="12"/>
        <v>12070300</v>
      </c>
      <c r="Y134" s="2" cm="1">
        <f t="array" ref="Y134">_xlfn.XLOOKUP(Y$1&amp;$R134,$C$3:$C$1662&amp;$D$3:$D$1662,$E$3:$E$1662,0,0,1)</f>
        <v>32400</v>
      </c>
      <c r="Z134" s="2" cm="1">
        <f t="array" ref="Z134">_xlfn.XLOOKUP(Z$1&amp;$R134,$C$3:$C$1662&amp;$D$3:$D$1662,$E$3:$E$1662,0,0,1)</f>
        <v>35200</v>
      </c>
      <c r="AA134" s="2" cm="1">
        <f t="array" ref="AA134">_xlfn.XLOOKUP(AA$1&amp;$R134,$C$3:$C$1662&amp;$D$3:$D$1662,$E$3:$E$1662,0,0,1)</f>
        <v>35100</v>
      </c>
      <c r="AB134" s="2" cm="1">
        <f t="array" ref="AB134">_xlfn.XLOOKUP(AB$1&amp;$R134,$C$3:$C$1662&amp;$D$3:$D$1662,$E$3:$E$1662,0,0,1)</f>
        <v>28300</v>
      </c>
      <c r="AC134" s="2" cm="1">
        <f t="array" ref="AC134">_xlfn.XLOOKUP(AC$1&amp;$R134,$C$3:$C$1662&amp;$D$3:$D$1662,$E$3:$E$1662,0,0,1)</f>
        <v>40700</v>
      </c>
    </row>
    <row r="135" spans="3:29" x14ac:dyDescent="0.4">
      <c r="C135" t="s">
        <v>758</v>
      </c>
      <c r="D135" t="s">
        <v>645</v>
      </c>
      <c r="E135">
        <v>40700</v>
      </c>
      <c r="R135" t="s">
        <v>224</v>
      </c>
      <c r="S135" s="2">
        <f t="shared" si="11"/>
        <v>12888880</v>
      </c>
      <c r="T135" s="2">
        <f t="shared" si="12"/>
        <v>11244500</v>
      </c>
      <c r="U135" s="2">
        <f t="shared" si="12"/>
        <v>20063300</v>
      </c>
      <c r="V135" s="2">
        <f t="shared" si="12"/>
        <v>8325000</v>
      </c>
      <c r="W135" s="2">
        <f t="shared" si="12"/>
        <v>12729200</v>
      </c>
      <c r="X135" s="2">
        <f t="shared" si="12"/>
        <v>12082400</v>
      </c>
      <c r="Y135" s="2" cm="1">
        <f t="array" ref="Y135">_xlfn.XLOOKUP(Y$1&amp;$R135,$C$3:$C$1662&amp;$D$3:$D$1662,$E$3:$E$1662,0,0,1)</f>
        <v>23700</v>
      </c>
      <c r="Z135" s="2" cm="1">
        <f t="array" ref="Z135">_xlfn.XLOOKUP(Z$1&amp;$R135,$C$3:$C$1662&amp;$D$3:$D$1662,$E$3:$E$1662,0,0,1)</f>
        <v>28900</v>
      </c>
      <c r="AA135" s="2" cm="1">
        <f t="array" ref="AA135">_xlfn.XLOOKUP(AA$1&amp;$R135,$C$3:$C$1662&amp;$D$3:$D$1662,$E$3:$E$1662,0,0,1)</f>
        <v>26700</v>
      </c>
      <c r="AB135" s="2" cm="1">
        <f t="array" ref="AB135">_xlfn.XLOOKUP(AB$1&amp;$R135,$C$3:$C$1662&amp;$D$3:$D$1662,$E$3:$E$1662,0,0,1)</f>
        <v>23500</v>
      </c>
      <c r="AC135" s="2" cm="1">
        <f t="array" ref="AC135">_xlfn.XLOOKUP(AC$1&amp;$R135,$C$3:$C$1662&amp;$D$3:$D$1662,$E$3:$E$1662,0,0,1)</f>
        <v>12100</v>
      </c>
    </row>
    <row r="136" spans="3:29" x14ac:dyDescent="0.4">
      <c r="C136" t="s">
        <v>758</v>
      </c>
      <c r="D136" t="s">
        <v>646</v>
      </c>
      <c r="E136">
        <v>12100</v>
      </c>
      <c r="R136" t="s">
        <v>189</v>
      </c>
      <c r="S136" s="2">
        <f t="shared" si="11"/>
        <v>12920260</v>
      </c>
      <c r="T136" s="2">
        <f t="shared" si="12"/>
        <v>11277100</v>
      </c>
      <c r="U136" s="2">
        <f t="shared" si="12"/>
        <v>20085600</v>
      </c>
      <c r="V136" s="2">
        <f t="shared" si="12"/>
        <v>8351500</v>
      </c>
      <c r="W136" s="2">
        <f t="shared" si="12"/>
        <v>12786900</v>
      </c>
      <c r="X136" s="2">
        <f t="shared" si="12"/>
        <v>12100200</v>
      </c>
      <c r="Y136" s="2" cm="1">
        <f t="array" ref="Y136">_xlfn.XLOOKUP(Y$1&amp;$R136,$C$3:$C$1662&amp;$D$3:$D$1662,$E$3:$E$1662,0,0,1)</f>
        <v>32600</v>
      </c>
      <c r="Z136" s="2" cm="1">
        <f t="array" ref="Z136">_xlfn.XLOOKUP(Z$1&amp;$R136,$C$3:$C$1662&amp;$D$3:$D$1662,$E$3:$E$1662,0,0,1)</f>
        <v>22300</v>
      </c>
      <c r="AA136" s="2" cm="1">
        <f t="array" ref="AA136">_xlfn.XLOOKUP(AA$1&amp;$R136,$C$3:$C$1662&amp;$D$3:$D$1662,$E$3:$E$1662,0,0,1)</f>
        <v>26500</v>
      </c>
      <c r="AB136" s="2" cm="1">
        <f t="array" ref="AB136">_xlfn.XLOOKUP(AB$1&amp;$R136,$C$3:$C$1662&amp;$D$3:$D$1662,$E$3:$E$1662,0,0,1)</f>
        <v>57700</v>
      </c>
      <c r="AC136" s="2" cm="1">
        <f t="array" ref="AC136">_xlfn.XLOOKUP(AC$1&amp;$R136,$C$3:$C$1662&amp;$D$3:$D$1662,$E$3:$E$1662,0,0,1)</f>
        <v>17800</v>
      </c>
    </row>
    <row r="137" spans="3:29" x14ac:dyDescent="0.4">
      <c r="C137" t="s">
        <v>758</v>
      </c>
      <c r="D137" t="s">
        <v>647</v>
      </c>
      <c r="E137">
        <v>17800</v>
      </c>
      <c r="R137" t="s">
        <v>245</v>
      </c>
      <c r="S137" s="2">
        <f t="shared" si="11"/>
        <v>12956440</v>
      </c>
      <c r="T137" s="2">
        <f t="shared" si="12"/>
        <v>11293200</v>
      </c>
      <c r="U137" s="2">
        <f t="shared" si="12"/>
        <v>20158200</v>
      </c>
      <c r="V137" s="2">
        <f t="shared" si="12"/>
        <v>8361100</v>
      </c>
      <c r="W137" s="2">
        <f t="shared" si="12"/>
        <v>12830000</v>
      </c>
      <c r="X137" s="2">
        <f t="shared" si="12"/>
        <v>12139700</v>
      </c>
      <c r="Y137" s="2" cm="1">
        <f t="array" ref="Y137">_xlfn.XLOOKUP(Y$1&amp;$R137,$C$3:$C$1662&amp;$D$3:$D$1662,$E$3:$E$1662,0,0,1)</f>
        <v>16100</v>
      </c>
      <c r="Z137" s="2" cm="1">
        <f t="array" ref="Z137">_xlfn.XLOOKUP(Z$1&amp;$R137,$C$3:$C$1662&amp;$D$3:$D$1662,$E$3:$E$1662,0,0,1)</f>
        <v>72600</v>
      </c>
      <c r="AA137" s="2" cm="1">
        <f t="array" ref="AA137">_xlfn.XLOOKUP(AA$1&amp;$R137,$C$3:$C$1662&amp;$D$3:$D$1662,$E$3:$E$1662,0,0,1)</f>
        <v>9600</v>
      </c>
      <c r="AB137" s="2" cm="1">
        <f t="array" ref="AB137">_xlfn.XLOOKUP(AB$1&amp;$R137,$C$3:$C$1662&amp;$D$3:$D$1662,$E$3:$E$1662,0,0,1)</f>
        <v>43100</v>
      </c>
      <c r="AC137" s="2" cm="1">
        <f t="array" ref="AC137">_xlfn.XLOOKUP(AC$1&amp;$R137,$C$3:$C$1662&amp;$D$3:$D$1662,$E$3:$E$1662,0,0,1)</f>
        <v>39500</v>
      </c>
    </row>
    <row r="138" spans="3:29" x14ac:dyDescent="0.4">
      <c r="C138" t="s">
        <v>758</v>
      </c>
      <c r="D138" t="s">
        <v>648</v>
      </c>
      <c r="E138">
        <v>39500</v>
      </c>
      <c r="R138" t="s">
        <v>70</v>
      </c>
      <c r="S138" s="2">
        <f t="shared" si="11"/>
        <v>12991540</v>
      </c>
      <c r="T138" s="2">
        <f t="shared" si="12"/>
        <v>11314500</v>
      </c>
      <c r="U138" s="2">
        <f t="shared" si="12"/>
        <v>20212900</v>
      </c>
      <c r="V138" s="2">
        <f t="shared" si="12"/>
        <v>8403700</v>
      </c>
      <c r="W138" s="2">
        <f t="shared" si="12"/>
        <v>12879600</v>
      </c>
      <c r="X138" s="2">
        <f t="shared" si="12"/>
        <v>12147000</v>
      </c>
      <c r="Y138" s="2" cm="1">
        <f t="array" ref="Y138">_xlfn.XLOOKUP(Y$1&amp;$R138,$C$3:$C$1662&amp;$D$3:$D$1662,$E$3:$E$1662,0,0,1)</f>
        <v>21300</v>
      </c>
      <c r="Z138" s="2" cm="1">
        <f t="array" ref="Z138">_xlfn.XLOOKUP(Z$1&amp;$R138,$C$3:$C$1662&amp;$D$3:$D$1662,$E$3:$E$1662,0,0,1)</f>
        <v>54700</v>
      </c>
      <c r="AA138" s="2" cm="1">
        <f t="array" ref="AA138">_xlfn.XLOOKUP(AA$1&amp;$R138,$C$3:$C$1662&amp;$D$3:$D$1662,$E$3:$E$1662,0,0,1)</f>
        <v>42600</v>
      </c>
      <c r="AB138" s="2" cm="1">
        <f t="array" ref="AB138">_xlfn.XLOOKUP(AB$1&amp;$R138,$C$3:$C$1662&amp;$D$3:$D$1662,$E$3:$E$1662,0,0,1)</f>
        <v>49600</v>
      </c>
      <c r="AC138" s="2" cm="1">
        <f t="array" ref="AC138">_xlfn.XLOOKUP(AC$1&amp;$R138,$C$3:$C$1662&amp;$D$3:$D$1662,$E$3:$E$1662,0,0,1)</f>
        <v>7300</v>
      </c>
    </row>
    <row r="139" spans="3:29" x14ac:dyDescent="0.4">
      <c r="C139" t="s">
        <v>758</v>
      </c>
      <c r="D139" t="s">
        <v>649</v>
      </c>
      <c r="E139">
        <v>7300</v>
      </c>
      <c r="R139" t="s">
        <v>288</v>
      </c>
      <c r="S139" s="2">
        <f t="shared" si="11"/>
        <v>13015880</v>
      </c>
      <c r="T139" s="2">
        <f t="shared" si="12"/>
        <v>11326700</v>
      </c>
      <c r="U139" s="2">
        <f t="shared" si="12"/>
        <v>20245200</v>
      </c>
      <c r="V139" s="2">
        <f t="shared" si="12"/>
        <v>8412300</v>
      </c>
      <c r="W139" s="2">
        <f t="shared" si="12"/>
        <v>12922700</v>
      </c>
      <c r="X139" s="2">
        <f t="shared" si="12"/>
        <v>12172500</v>
      </c>
      <c r="Y139" s="2" cm="1">
        <f t="array" ref="Y139">_xlfn.XLOOKUP(Y$1&amp;$R139,$C$3:$C$1662&amp;$D$3:$D$1662,$E$3:$E$1662,0,0,1)</f>
        <v>12200</v>
      </c>
      <c r="Z139" s="2" cm="1">
        <f t="array" ref="Z139">_xlfn.XLOOKUP(Z$1&amp;$R139,$C$3:$C$1662&amp;$D$3:$D$1662,$E$3:$E$1662,0,0,1)</f>
        <v>32300</v>
      </c>
      <c r="AA139" s="2" cm="1">
        <f t="array" ref="AA139">_xlfn.XLOOKUP(AA$1&amp;$R139,$C$3:$C$1662&amp;$D$3:$D$1662,$E$3:$E$1662,0,0,1)</f>
        <v>8600</v>
      </c>
      <c r="AB139" s="2" cm="1">
        <f t="array" ref="AB139">_xlfn.XLOOKUP(AB$1&amp;$R139,$C$3:$C$1662&amp;$D$3:$D$1662,$E$3:$E$1662,0,0,1)</f>
        <v>43100</v>
      </c>
      <c r="AC139" s="2" cm="1">
        <f t="array" ref="AC139">_xlfn.XLOOKUP(AC$1&amp;$R139,$C$3:$C$1662&amp;$D$3:$D$1662,$E$3:$E$1662,0,0,1)</f>
        <v>25500</v>
      </c>
    </row>
    <row r="140" spans="3:29" x14ac:dyDescent="0.4">
      <c r="C140" t="s">
        <v>758</v>
      </c>
      <c r="D140" t="s">
        <v>650</v>
      </c>
      <c r="E140">
        <v>25500</v>
      </c>
      <c r="R140" t="s">
        <v>284</v>
      </c>
      <c r="S140" s="2">
        <f t="shared" si="11"/>
        <v>13132540</v>
      </c>
      <c r="T140" s="2">
        <f t="shared" si="12"/>
        <v>11377700</v>
      </c>
      <c r="U140" s="2">
        <f t="shared" si="12"/>
        <v>20548700</v>
      </c>
      <c r="V140" s="2">
        <f t="shared" si="12"/>
        <v>8440300</v>
      </c>
      <c r="W140" s="2">
        <f t="shared" si="12"/>
        <v>12941300</v>
      </c>
      <c r="X140" s="2">
        <f t="shared" si="12"/>
        <v>12354700</v>
      </c>
      <c r="Y140" s="2" cm="1">
        <f t="array" ref="Y140">_xlfn.XLOOKUP(Y$1&amp;$R140,$C$3:$C$1662&amp;$D$3:$D$1662,$E$3:$E$1662,0,0,1)</f>
        <v>51000</v>
      </c>
      <c r="Z140" s="2" cm="1">
        <f t="array" ref="Z140">_xlfn.XLOOKUP(Z$1&amp;$R140,$C$3:$C$1662&amp;$D$3:$D$1662,$E$3:$E$1662,0,0,1)</f>
        <v>303500</v>
      </c>
      <c r="AA140" s="2" cm="1">
        <f t="array" ref="AA140">_xlfn.XLOOKUP(AA$1&amp;$R140,$C$3:$C$1662&amp;$D$3:$D$1662,$E$3:$E$1662,0,0,1)</f>
        <v>28000</v>
      </c>
      <c r="AB140" s="2" cm="1">
        <f t="array" ref="AB140">_xlfn.XLOOKUP(AB$1&amp;$R140,$C$3:$C$1662&amp;$D$3:$D$1662,$E$3:$E$1662,0,0,1)</f>
        <v>18600</v>
      </c>
      <c r="AC140" s="2" cm="1">
        <f t="array" ref="AC140">_xlfn.XLOOKUP(AC$1&amp;$R140,$C$3:$C$1662&amp;$D$3:$D$1662,$E$3:$E$1662,0,0,1)</f>
        <v>182200</v>
      </c>
    </row>
    <row r="141" spans="3:29" x14ac:dyDescent="0.4">
      <c r="C141" t="s">
        <v>758</v>
      </c>
      <c r="D141" t="s">
        <v>651</v>
      </c>
      <c r="E141">
        <v>182200</v>
      </c>
      <c r="R141" t="s">
        <v>105</v>
      </c>
      <c r="S141" s="2">
        <f t="shared" si="11"/>
        <v>13182980</v>
      </c>
      <c r="T141" s="2">
        <f t="shared" si="12"/>
        <v>11544900</v>
      </c>
      <c r="U141" s="2">
        <f t="shared" si="12"/>
        <v>20574400</v>
      </c>
      <c r="V141" s="2">
        <f t="shared" si="12"/>
        <v>8455400</v>
      </c>
      <c r="W141" s="2">
        <f t="shared" si="12"/>
        <v>12973900</v>
      </c>
      <c r="X141" s="2">
        <f t="shared" si="12"/>
        <v>12366300</v>
      </c>
      <c r="Y141" s="2" cm="1">
        <f t="array" ref="Y141">_xlfn.XLOOKUP(Y$1&amp;$R141,$C$3:$C$1662&amp;$D$3:$D$1662,$E$3:$E$1662,0,0,1)</f>
        <v>167200</v>
      </c>
      <c r="Z141" s="2" cm="1">
        <f t="array" ref="Z141">_xlfn.XLOOKUP(Z$1&amp;$R141,$C$3:$C$1662&amp;$D$3:$D$1662,$E$3:$E$1662,0,0,1)</f>
        <v>25700</v>
      </c>
      <c r="AA141" s="2" cm="1">
        <f t="array" ref="AA141">_xlfn.XLOOKUP(AA$1&amp;$R141,$C$3:$C$1662&amp;$D$3:$D$1662,$E$3:$E$1662,0,0,1)</f>
        <v>15100</v>
      </c>
      <c r="AB141" s="2" cm="1">
        <f t="array" ref="AB141">_xlfn.XLOOKUP(AB$1&amp;$R141,$C$3:$C$1662&amp;$D$3:$D$1662,$E$3:$E$1662,0,0,1)</f>
        <v>32600</v>
      </c>
      <c r="AC141" s="2" cm="1">
        <f t="array" ref="AC141">_xlfn.XLOOKUP(AC$1&amp;$R141,$C$3:$C$1662&amp;$D$3:$D$1662,$E$3:$E$1662,0,0,1)</f>
        <v>11600</v>
      </c>
    </row>
    <row r="142" spans="3:29" x14ac:dyDescent="0.4">
      <c r="C142" t="s">
        <v>758</v>
      </c>
      <c r="D142" t="s">
        <v>652</v>
      </c>
      <c r="E142">
        <v>11600</v>
      </c>
      <c r="R142" t="s">
        <v>42</v>
      </c>
      <c r="S142" s="2">
        <f t="shared" si="11"/>
        <v>13262820</v>
      </c>
      <c r="T142" s="2">
        <f t="shared" si="12"/>
        <v>11860800</v>
      </c>
      <c r="U142" s="2">
        <f t="shared" si="12"/>
        <v>20598300</v>
      </c>
      <c r="V142" s="2">
        <f t="shared" si="12"/>
        <v>8469800</v>
      </c>
      <c r="W142" s="2">
        <f t="shared" si="12"/>
        <v>13002600</v>
      </c>
      <c r="X142" s="2">
        <f t="shared" si="12"/>
        <v>12382600</v>
      </c>
      <c r="Y142" s="2" cm="1">
        <f t="array" ref="Y142">_xlfn.XLOOKUP(Y$1&amp;$R142,$C$3:$C$1662&amp;$D$3:$D$1662,$E$3:$E$1662,0,0,1)</f>
        <v>315900</v>
      </c>
      <c r="Z142" s="2" cm="1">
        <f t="array" ref="Z142">_xlfn.XLOOKUP(Z$1&amp;$R142,$C$3:$C$1662&amp;$D$3:$D$1662,$E$3:$E$1662,0,0,1)</f>
        <v>23900</v>
      </c>
      <c r="AA142" s="2" cm="1">
        <f t="array" ref="AA142">_xlfn.XLOOKUP(AA$1&amp;$R142,$C$3:$C$1662&amp;$D$3:$D$1662,$E$3:$E$1662,0,0,1)</f>
        <v>14400</v>
      </c>
      <c r="AB142" s="2" cm="1">
        <f t="array" ref="AB142">_xlfn.XLOOKUP(AB$1&amp;$R142,$C$3:$C$1662&amp;$D$3:$D$1662,$E$3:$E$1662,0,0,1)</f>
        <v>28700</v>
      </c>
      <c r="AC142" s="2" cm="1">
        <f t="array" ref="AC142">_xlfn.XLOOKUP(AC$1&amp;$R142,$C$3:$C$1662&amp;$D$3:$D$1662,$E$3:$E$1662,0,0,1)</f>
        <v>16300</v>
      </c>
    </row>
    <row r="143" spans="3:29" x14ac:dyDescent="0.4">
      <c r="C143" t="s">
        <v>758</v>
      </c>
      <c r="D143" t="s">
        <v>653</v>
      </c>
      <c r="E143">
        <v>16300</v>
      </c>
      <c r="R143" t="s">
        <v>111</v>
      </c>
      <c r="S143" s="2">
        <f t="shared" si="11"/>
        <v>13329520</v>
      </c>
      <c r="T143" s="2">
        <f t="shared" si="12"/>
        <v>12072800</v>
      </c>
      <c r="U143" s="2">
        <f t="shared" si="12"/>
        <v>20663600</v>
      </c>
      <c r="V143" s="2">
        <f t="shared" si="12"/>
        <v>8472800</v>
      </c>
      <c r="W143" s="2">
        <f t="shared" si="12"/>
        <v>13018200</v>
      </c>
      <c r="X143" s="2">
        <f t="shared" si="12"/>
        <v>12420200</v>
      </c>
      <c r="Y143" s="2" cm="1">
        <f t="array" ref="Y143">_xlfn.XLOOKUP(Y$1&amp;$R143,$C$3:$C$1662&amp;$D$3:$D$1662,$E$3:$E$1662,0,0,1)</f>
        <v>212000</v>
      </c>
      <c r="Z143" s="2" cm="1">
        <f t="array" ref="Z143">_xlfn.XLOOKUP(Z$1&amp;$R143,$C$3:$C$1662&amp;$D$3:$D$1662,$E$3:$E$1662,0,0,1)</f>
        <v>65300</v>
      </c>
      <c r="AA143" s="2" cm="1">
        <f t="array" ref="AA143">_xlfn.XLOOKUP(AA$1&amp;$R143,$C$3:$C$1662&amp;$D$3:$D$1662,$E$3:$E$1662,0,0,1)</f>
        <v>3000</v>
      </c>
      <c r="AB143" s="2" cm="1">
        <f t="array" ref="AB143">_xlfn.XLOOKUP(AB$1&amp;$R143,$C$3:$C$1662&amp;$D$3:$D$1662,$E$3:$E$1662,0,0,1)</f>
        <v>15600</v>
      </c>
      <c r="AC143" s="2" cm="1">
        <f t="array" ref="AC143">_xlfn.XLOOKUP(AC$1&amp;$R143,$C$3:$C$1662&amp;$D$3:$D$1662,$E$3:$E$1662,0,0,1)</f>
        <v>37600</v>
      </c>
    </row>
    <row r="144" spans="3:29" x14ac:dyDescent="0.4">
      <c r="C144" t="s">
        <v>758</v>
      </c>
      <c r="D144" t="s">
        <v>654</v>
      </c>
      <c r="E144">
        <v>37600</v>
      </c>
      <c r="R144" t="s">
        <v>186</v>
      </c>
      <c r="S144" s="2">
        <f t="shared" si="11"/>
        <v>13379880</v>
      </c>
      <c r="T144" s="2">
        <f t="shared" si="12"/>
        <v>12131300</v>
      </c>
      <c r="U144" s="2">
        <f t="shared" si="12"/>
        <v>20755900</v>
      </c>
      <c r="V144" s="2">
        <f t="shared" si="12"/>
        <v>8493500</v>
      </c>
      <c r="W144" s="2">
        <f t="shared" si="12"/>
        <v>13076000</v>
      </c>
      <c r="X144" s="2">
        <f t="shared" si="12"/>
        <v>12442700</v>
      </c>
      <c r="Y144" s="2" cm="1">
        <f t="array" ref="Y144">_xlfn.XLOOKUP(Y$1&amp;$R144,$C$3:$C$1662&amp;$D$3:$D$1662,$E$3:$E$1662,0,0,1)</f>
        <v>58500</v>
      </c>
      <c r="Z144" s="2" cm="1">
        <f t="array" ref="Z144">_xlfn.XLOOKUP(Z$1&amp;$R144,$C$3:$C$1662&amp;$D$3:$D$1662,$E$3:$E$1662,0,0,1)</f>
        <v>92300</v>
      </c>
      <c r="AA144" s="2" cm="1">
        <f t="array" ref="AA144">_xlfn.XLOOKUP(AA$1&amp;$R144,$C$3:$C$1662&amp;$D$3:$D$1662,$E$3:$E$1662,0,0,1)</f>
        <v>20700</v>
      </c>
      <c r="AB144" s="2" cm="1">
        <f t="array" ref="AB144">_xlfn.XLOOKUP(AB$1&amp;$R144,$C$3:$C$1662&amp;$D$3:$D$1662,$E$3:$E$1662,0,0,1)</f>
        <v>57800</v>
      </c>
      <c r="AC144" s="2" cm="1">
        <f t="array" ref="AC144">_xlfn.XLOOKUP(AC$1&amp;$R144,$C$3:$C$1662&amp;$D$3:$D$1662,$E$3:$E$1662,0,0,1)</f>
        <v>22500</v>
      </c>
    </row>
    <row r="145" spans="3:29" x14ac:dyDescent="0.4">
      <c r="C145" t="s">
        <v>758</v>
      </c>
      <c r="D145" t="s">
        <v>655</v>
      </c>
      <c r="E145">
        <v>22500</v>
      </c>
      <c r="R145" t="s">
        <v>68</v>
      </c>
      <c r="S145" s="2">
        <f t="shared" si="11"/>
        <v>13418040</v>
      </c>
      <c r="T145" s="2">
        <f t="shared" si="12"/>
        <v>12206000</v>
      </c>
      <c r="U145" s="2">
        <f t="shared" si="12"/>
        <v>20812100</v>
      </c>
      <c r="V145" s="2">
        <f t="shared" si="12"/>
        <v>8510900</v>
      </c>
      <c r="W145" s="2">
        <f t="shared" si="12"/>
        <v>13092100</v>
      </c>
      <c r="X145" s="2">
        <f t="shared" si="12"/>
        <v>12469100</v>
      </c>
      <c r="Y145" s="2" cm="1">
        <f t="array" ref="Y145">_xlfn.XLOOKUP(Y$1&amp;$R145,$C$3:$C$1662&amp;$D$3:$D$1662,$E$3:$E$1662,0,0,1)</f>
        <v>74700</v>
      </c>
      <c r="Z145" s="2" cm="1">
        <f t="array" ref="Z145">_xlfn.XLOOKUP(Z$1&amp;$R145,$C$3:$C$1662&amp;$D$3:$D$1662,$E$3:$E$1662,0,0,1)</f>
        <v>56200</v>
      </c>
      <c r="AA145" s="2" cm="1">
        <f t="array" ref="AA145">_xlfn.XLOOKUP(AA$1&amp;$R145,$C$3:$C$1662&amp;$D$3:$D$1662,$E$3:$E$1662,0,0,1)</f>
        <v>17400</v>
      </c>
      <c r="AB145" s="2" cm="1">
        <f t="array" ref="AB145">_xlfn.XLOOKUP(AB$1&amp;$R145,$C$3:$C$1662&amp;$D$3:$D$1662,$E$3:$E$1662,0,0,1)</f>
        <v>16100</v>
      </c>
      <c r="AC145" s="2" cm="1">
        <f t="array" ref="AC145">_xlfn.XLOOKUP(AC$1&amp;$R145,$C$3:$C$1662&amp;$D$3:$D$1662,$E$3:$E$1662,0,0,1)</f>
        <v>26400</v>
      </c>
    </row>
    <row r="146" spans="3:29" x14ac:dyDescent="0.4">
      <c r="C146" t="s">
        <v>758</v>
      </c>
      <c r="D146" t="s">
        <v>656</v>
      </c>
      <c r="E146">
        <v>26400</v>
      </c>
      <c r="R146" t="s">
        <v>237</v>
      </c>
      <c r="S146" s="2">
        <f t="shared" si="11"/>
        <v>13551860</v>
      </c>
      <c r="T146" s="2">
        <f t="shared" si="12"/>
        <v>12771900</v>
      </c>
      <c r="U146" s="2">
        <f t="shared" si="12"/>
        <v>20864300</v>
      </c>
      <c r="V146" s="2">
        <f t="shared" si="12"/>
        <v>8532300</v>
      </c>
      <c r="W146" s="2">
        <f t="shared" si="12"/>
        <v>13104100</v>
      </c>
      <c r="X146" s="2">
        <f t="shared" si="12"/>
        <v>12486700</v>
      </c>
      <c r="Y146" s="2" cm="1">
        <f t="array" ref="Y146">_xlfn.XLOOKUP(Y$1&amp;$R146,$C$3:$C$1662&amp;$D$3:$D$1662,$E$3:$E$1662,0,0,1)</f>
        <v>565900</v>
      </c>
      <c r="Z146" s="2" cm="1">
        <f t="array" ref="Z146">_xlfn.XLOOKUP(Z$1&amp;$R146,$C$3:$C$1662&amp;$D$3:$D$1662,$E$3:$E$1662,0,0,1)</f>
        <v>52200</v>
      </c>
      <c r="AA146" s="2" cm="1">
        <f t="array" ref="AA146">_xlfn.XLOOKUP(AA$1&amp;$R146,$C$3:$C$1662&amp;$D$3:$D$1662,$E$3:$E$1662,0,0,1)</f>
        <v>21400</v>
      </c>
      <c r="AB146" s="2" cm="1">
        <f t="array" ref="AB146">_xlfn.XLOOKUP(AB$1&amp;$R146,$C$3:$C$1662&amp;$D$3:$D$1662,$E$3:$E$1662,0,0,1)</f>
        <v>12000</v>
      </c>
      <c r="AC146" s="2" cm="1">
        <f t="array" ref="AC146">_xlfn.XLOOKUP(AC$1&amp;$R146,$C$3:$C$1662&amp;$D$3:$D$1662,$E$3:$E$1662,0,0,1)</f>
        <v>17600</v>
      </c>
    </row>
    <row r="147" spans="3:29" x14ac:dyDescent="0.4">
      <c r="C147" t="s">
        <v>758</v>
      </c>
      <c r="D147" t="s">
        <v>657</v>
      </c>
      <c r="E147">
        <v>17600</v>
      </c>
      <c r="R147" t="s">
        <v>197</v>
      </c>
      <c r="S147" s="2">
        <f t="shared" si="11"/>
        <v>13612680</v>
      </c>
      <c r="T147" s="2">
        <f t="shared" si="12"/>
        <v>12924700</v>
      </c>
      <c r="U147" s="2">
        <f t="shared" si="12"/>
        <v>20891500</v>
      </c>
      <c r="V147" s="2">
        <f t="shared" si="12"/>
        <v>8623100</v>
      </c>
      <c r="W147" s="2">
        <f t="shared" si="12"/>
        <v>13123000</v>
      </c>
      <c r="X147" s="2">
        <f t="shared" si="12"/>
        <v>12501100</v>
      </c>
      <c r="Y147" s="2" cm="1">
        <f t="array" ref="Y147">_xlfn.XLOOKUP(Y$1&amp;$R147,$C$3:$C$1662&amp;$D$3:$D$1662,$E$3:$E$1662,0,0,1)</f>
        <v>152800</v>
      </c>
      <c r="Z147" s="2" cm="1">
        <f t="array" ref="Z147">_xlfn.XLOOKUP(Z$1&amp;$R147,$C$3:$C$1662&amp;$D$3:$D$1662,$E$3:$E$1662,0,0,1)</f>
        <v>27200</v>
      </c>
      <c r="AA147" s="2" cm="1">
        <f t="array" ref="AA147">_xlfn.XLOOKUP(AA$1&amp;$R147,$C$3:$C$1662&amp;$D$3:$D$1662,$E$3:$E$1662,0,0,1)</f>
        <v>90800</v>
      </c>
      <c r="AB147" s="2" cm="1">
        <f t="array" ref="AB147">_xlfn.XLOOKUP(AB$1&amp;$R147,$C$3:$C$1662&amp;$D$3:$D$1662,$E$3:$E$1662,0,0,1)</f>
        <v>18900</v>
      </c>
      <c r="AC147" s="2" cm="1">
        <f t="array" ref="AC147">_xlfn.XLOOKUP(AC$1&amp;$R147,$C$3:$C$1662&amp;$D$3:$D$1662,$E$3:$E$1662,0,0,1)</f>
        <v>14400</v>
      </c>
    </row>
    <row r="148" spans="3:29" x14ac:dyDescent="0.4">
      <c r="C148" t="s">
        <v>758</v>
      </c>
      <c r="D148" t="s">
        <v>658</v>
      </c>
      <c r="E148">
        <v>14400</v>
      </c>
      <c r="R148" t="s">
        <v>50</v>
      </c>
      <c r="S148" s="2">
        <f t="shared" si="11"/>
        <v>13698420</v>
      </c>
      <c r="T148" s="2">
        <f t="shared" ref="T148:X163" si="13">T147+Y148</f>
        <v>13327100</v>
      </c>
      <c r="U148" s="2">
        <f t="shared" si="13"/>
        <v>20896500</v>
      </c>
      <c r="V148" s="2">
        <f t="shared" si="13"/>
        <v>8627600</v>
      </c>
      <c r="W148" s="2">
        <f t="shared" si="13"/>
        <v>13130900</v>
      </c>
      <c r="X148" s="2">
        <f t="shared" si="13"/>
        <v>12510000</v>
      </c>
      <c r="Y148" s="2" cm="1">
        <f t="array" ref="Y148">_xlfn.XLOOKUP(Y$1&amp;$R148,$C$3:$C$1662&amp;$D$3:$D$1662,$E$3:$E$1662,0,0,1)</f>
        <v>402400</v>
      </c>
      <c r="Z148" s="2" cm="1">
        <f t="array" ref="Z148">_xlfn.XLOOKUP(Z$1&amp;$R148,$C$3:$C$1662&amp;$D$3:$D$1662,$E$3:$E$1662,0,0,1)</f>
        <v>5000</v>
      </c>
      <c r="AA148" s="2" cm="1">
        <f t="array" ref="AA148">_xlfn.XLOOKUP(AA$1&amp;$R148,$C$3:$C$1662&amp;$D$3:$D$1662,$E$3:$E$1662,0,0,1)</f>
        <v>4500</v>
      </c>
      <c r="AB148" s="2" cm="1">
        <f t="array" ref="AB148">_xlfn.XLOOKUP(AB$1&amp;$R148,$C$3:$C$1662&amp;$D$3:$D$1662,$E$3:$E$1662,0,0,1)</f>
        <v>7900</v>
      </c>
      <c r="AC148" s="2" cm="1">
        <f t="array" ref="AC148">_xlfn.XLOOKUP(AC$1&amp;$R148,$C$3:$C$1662&amp;$D$3:$D$1662,$E$3:$E$1662,0,0,1)</f>
        <v>8900</v>
      </c>
    </row>
    <row r="149" spans="3:29" x14ac:dyDescent="0.4">
      <c r="C149" t="s">
        <v>758</v>
      </c>
      <c r="D149" t="s">
        <v>659</v>
      </c>
      <c r="E149">
        <v>8900</v>
      </c>
      <c r="R149" t="s">
        <v>7</v>
      </c>
      <c r="S149" s="2">
        <f t="shared" si="11"/>
        <v>13756580</v>
      </c>
      <c r="T149" s="2">
        <f t="shared" si="13"/>
        <v>13489800</v>
      </c>
      <c r="U149" s="2">
        <f t="shared" si="13"/>
        <v>20938900</v>
      </c>
      <c r="V149" s="2">
        <f t="shared" si="13"/>
        <v>8650200</v>
      </c>
      <c r="W149" s="2">
        <f t="shared" si="13"/>
        <v>13162900</v>
      </c>
      <c r="X149" s="2">
        <f t="shared" si="13"/>
        <v>12541100</v>
      </c>
      <c r="Y149" s="2" cm="1">
        <f t="array" ref="Y149">_xlfn.XLOOKUP(Y$1&amp;$R149,$C$3:$C$1662&amp;$D$3:$D$1662,$E$3:$E$1662,0,0,1)</f>
        <v>162700</v>
      </c>
      <c r="Z149" s="2" cm="1">
        <f t="array" ref="Z149">_xlfn.XLOOKUP(Z$1&amp;$R149,$C$3:$C$1662&amp;$D$3:$D$1662,$E$3:$E$1662,0,0,1)</f>
        <v>42400</v>
      </c>
      <c r="AA149" s="2" cm="1">
        <f t="array" ref="AA149">_xlfn.XLOOKUP(AA$1&amp;$R149,$C$3:$C$1662&amp;$D$3:$D$1662,$E$3:$E$1662,0,0,1)</f>
        <v>22600</v>
      </c>
      <c r="AB149" s="2" cm="1">
        <f t="array" ref="AB149">_xlfn.XLOOKUP(AB$1&amp;$R149,$C$3:$C$1662&amp;$D$3:$D$1662,$E$3:$E$1662,0,0,1)</f>
        <v>32000</v>
      </c>
      <c r="AC149" s="2" cm="1">
        <f t="array" ref="AC149">_xlfn.XLOOKUP(AC$1&amp;$R149,$C$3:$C$1662&amp;$D$3:$D$1662,$E$3:$E$1662,0,0,1)</f>
        <v>31100</v>
      </c>
    </row>
    <row r="150" spans="3:29" x14ac:dyDescent="0.4">
      <c r="C150" t="s">
        <v>758</v>
      </c>
      <c r="D150" t="s">
        <v>660</v>
      </c>
      <c r="E150">
        <v>31100</v>
      </c>
      <c r="R150" t="s">
        <v>46</v>
      </c>
      <c r="S150" s="2">
        <f t="shared" si="11"/>
        <v>13783640</v>
      </c>
      <c r="T150" s="2">
        <f t="shared" si="13"/>
        <v>13535200</v>
      </c>
      <c r="U150" s="2">
        <f t="shared" si="13"/>
        <v>20953300</v>
      </c>
      <c r="V150" s="2">
        <f t="shared" si="13"/>
        <v>8670900</v>
      </c>
      <c r="W150" s="2">
        <f t="shared" si="13"/>
        <v>13205300</v>
      </c>
      <c r="X150" s="2">
        <f t="shared" si="13"/>
        <v>12553500</v>
      </c>
      <c r="Y150" s="2" cm="1">
        <f t="array" ref="Y150">_xlfn.XLOOKUP(Y$1&amp;$R150,$C$3:$C$1662&amp;$D$3:$D$1662,$E$3:$E$1662,0,0,1)</f>
        <v>45400</v>
      </c>
      <c r="Z150" s="2" cm="1">
        <f t="array" ref="Z150">_xlfn.XLOOKUP(Z$1&amp;$R150,$C$3:$C$1662&amp;$D$3:$D$1662,$E$3:$E$1662,0,0,1)</f>
        <v>14400</v>
      </c>
      <c r="AA150" s="2" cm="1">
        <f t="array" ref="AA150">_xlfn.XLOOKUP(AA$1&amp;$R150,$C$3:$C$1662&amp;$D$3:$D$1662,$E$3:$E$1662,0,0,1)</f>
        <v>20700</v>
      </c>
      <c r="AB150" s="2" cm="1">
        <f t="array" ref="AB150">_xlfn.XLOOKUP(AB$1&amp;$R150,$C$3:$C$1662&amp;$D$3:$D$1662,$E$3:$E$1662,0,0,1)</f>
        <v>42400</v>
      </c>
      <c r="AC150" s="2" cm="1">
        <f t="array" ref="AC150">_xlfn.XLOOKUP(AC$1&amp;$R150,$C$3:$C$1662&amp;$D$3:$D$1662,$E$3:$E$1662,0,0,1)</f>
        <v>12400</v>
      </c>
    </row>
    <row r="151" spans="3:29" x14ac:dyDescent="0.4">
      <c r="C151" t="s">
        <v>758</v>
      </c>
      <c r="D151" t="s">
        <v>661</v>
      </c>
      <c r="E151">
        <v>12400</v>
      </c>
      <c r="R151" t="s">
        <v>74</v>
      </c>
      <c r="S151" s="2">
        <f t="shared" si="11"/>
        <v>13857020</v>
      </c>
      <c r="T151" s="2">
        <f t="shared" si="13"/>
        <v>13671300</v>
      </c>
      <c r="U151" s="2">
        <f t="shared" si="13"/>
        <v>21003000</v>
      </c>
      <c r="V151" s="2">
        <f t="shared" si="13"/>
        <v>8683100</v>
      </c>
      <c r="W151" s="2">
        <f t="shared" si="13"/>
        <v>13219100</v>
      </c>
      <c r="X151" s="2">
        <f t="shared" si="13"/>
        <v>12708600</v>
      </c>
      <c r="Y151" s="2" cm="1">
        <f t="array" ref="Y151">_xlfn.XLOOKUP(Y$1&amp;$R151,$C$3:$C$1662&amp;$D$3:$D$1662,$E$3:$E$1662,0,0,1)</f>
        <v>136100</v>
      </c>
      <c r="Z151" s="2" cm="1">
        <f t="array" ref="Z151">_xlfn.XLOOKUP(Z$1&amp;$R151,$C$3:$C$1662&amp;$D$3:$D$1662,$E$3:$E$1662,0,0,1)</f>
        <v>49700</v>
      </c>
      <c r="AA151" s="2" cm="1">
        <f t="array" ref="AA151">_xlfn.XLOOKUP(AA$1&amp;$R151,$C$3:$C$1662&amp;$D$3:$D$1662,$E$3:$E$1662,0,0,1)</f>
        <v>12200</v>
      </c>
      <c r="AB151" s="2" cm="1">
        <f t="array" ref="AB151">_xlfn.XLOOKUP(AB$1&amp;$R151,$C$3:$C$1662&amp;$D$3:$D$1662,$E$3:$E$1662,0,0,1)</f>
        <v>13800</v>
      </c>
      <c r="AC151" s="2" cm="1">
        <f t="array" ref="AC151">_xlfn.XLOOKUP(AC$1&amp;$R151,$C$3:$C$1662&amp;$D$3:$D$1662,$E$3:$E$1662,0,0,1)</f>
        <v>155100</v>
      </c>
    </row>
    <row r="152" spans="3:29" x14ac:dyDescent="0.4">
      <c r="C152" t="s">
        <v>758</v>
      </c>
      <c r="D152" t="s">
        <v>662</v>
      </c>
      <c r="E152">
        <v>155100</v>
      </c>
      <c r="R152" t="s">
        <v>8</v>
      </c>
      <c r="S152" s="2">
        <f t="shared" si="11"/>
        <v>13894380</v>
      </c>
      <c r="T152" s="2">
        <f t="shared" si="13"/>
        <v>13730700</v>
      </c>
      <c r="U152" s="2">
        <f t="shared" si="13"/>
        <v>21033300</v>
      </c>
      <c r="V152" s="2">
        <f t="shared" si="13"/>
        <v>8705300</v>
      </c>
      <c r="W152" s="2">
        <f t="shared" si="13"/>
        <v>13243400</v>
      </c>
      <c r="X152" s="2">
        <f t="shared" si="13"/>
        <v>12759200</v>
      </c>
      <c r="Y152" s="2" cm="1">
        <f t="array" ref="Y152">_xlfn.XLOOKUP(Y$1&amp;$R152,$C$3:$C$1662&amp;$D$3:$D$1662,$E$3:$E$1662,0,0,1)</f>
        <v>59400</v>
      </c>
      <c r="Z152" s="2" cm="1">
        <f t="array" ref="Z152">_xlfn.XLOOKUP(Z$1&amp;$R152,$C$3:$C$1662&amp;$D$3:$D$1662,$E$3:$E$1662,0,0,1)</f>
        <v>30300</v>
      </c>
      <c r="AA152" s="2" cm="1">
        <f t="array" ref="AA152">_xlfn.XLOOKUP(AA$1&amp;$R152,$C$3:$C$1662&amp;$D$3:$D$1662,$E$3:$E$1662,0,0,1)</f>
        <v>22200</v>
      </c>
      <c r="AB152" s="2" cm="1">
        <f t="array" ref="AB152">_xlfn.XLOOKUP(AB$1&amp;$R152,$C$3:$C$1662&amp;$D$3:$D$1662,$E$3:$E$1662,0,0,1)</f>
        <v>24300</v>
      </c>
      <c r="AC152" s="2" cm="1">
        <f t="array" ref="AC152">_xlfn.XLOOKUP(AC$1&amp;$R152,$C$3:$C$1662&amp;$D$3:$D$1662,$E$3:$E$1662,0,0,1)</f>
        <v>50600</v>
      </c>
    </row>
    <row r="153" spans="3:29" x14ac:dyDescent="0.4">
      <c r="C153" t="s">
        <v>758</v>
      </c>
      <c r="D153" t="s">
        <v>663</v>
      </c>
      <c r="E153">
        <v>50600</v>
      </c>
      <c r="R153" t="s">
        <v>9</v>
      </c>
      <c r="S153" s="2">
        <f t="shared" si="11"/>
        <v>14290880</v>
      </c>
      <c r="T153" s="2">
        <f t="shared" si="13"/>
        <v>14121000</v>
      </c>
      <c r="U153" s="2">
        <f t="shared" si="13"/>
        <v>21711700</v>
      </c>
      <c r="V153" s="2">
        <f t="shared" si="13"/>
        <v>9060000</v>
      </c>
      <c r="W153" s="2">
        <f t="shared" si="13"/>
        <v>13472400</v>
      </c>
      <c r="X153" s="2">
        <f t="shared" si="13"/>
        <v>13089300</v>
      </c>
      <c r="Y153" s="2" cm="1">
        <f t="array" ref="Y153">_xlfn.XLOOKUP(Y$1&amp;$R153,$C$3:$C$1662&amp;$D$3:$D$1662,$E$3:$E$1662,0,0,1)</f>
        <v>390300</v>
      </c>
      <c r="Z153" s="2" cm="1">
        <f t="array" ref="Z153">_xlfn.XLOOKUP(Z$1&amp;$R153,$C$3:$C$1662&amp;$D$3:$D$1662,$E$3:$E$1662,0,0,1)</f>
        <v>678400</v>
      </c>
      <c r="AA153" s="2" cm="1">
        <f t="array" ref="AA153">_xlfn.XLOOKUP(AA$1&amp;$R153,$C$3:$C$1662&amp;$D$3:$D$1662,$E$3:$E$1662,0,0,1)</f>
        <v>354700</v>
      </c>
      <c r="AB153" s="2" cm="1">
        <f t="array" ref="AB153">_xlfn.XLOOKUP(AB$1&amp;$R153,$C$3:$C$1662&amp;$D$3:$D$1662,$E$3:$E$1662,0,0,1)</f>
        <v>229000</v>
      </c>
      <c r="AC153" s="2" cm="1">
        <f t="array" ref="AC153">_xlfn.XLOOKUP(AC$1&amp;$R153,$C$3:$C$1662&amp;$D$3:$D$1662,$E$3:$E$1662,0,0,1)</f>
        <v>330100</v>
      </c>
    </row>
    <row r="154" spans="3:29" x14ac:dyDescent="0.4">
      <c r="C154" t="s">
        <v>758</v>
      </c>
      <c r="D154" t="s">
        <v>664</v>
      </c>
      <c r="E154">
        <v>330100</v>
      </c>
      <c r="R154" t="s">
        <v>81</v>
      </c>
      <c r="S154" s="2">
        <f t="shared" si="11"/>
        <v>14364680</v>
      </c>
      <c r="T154" s="2">
        <f t="shared" si="13"/>
        <v>14175100</v>
      </c>
      <c r="U154" s="2">
        <f t="shared" si="13"/>
        <v>21804300</v>
      </c>
      <c r="V154" s="2">
        <f t="shared" si="13"/>
        <v>9186300</v>
      </c>
      <c r="W154" s="2">
        <f t="shared" si="13"/>
        <v>13509600</v>
      </c>
      <c r="X154" s="2">
        <f t="shared" si="13"/>
        <v>13148100</v>
      </c>
      <c r="Y154" s="2" cm="1">
        <f t="array" ref="Y154">_xlfn.XLOOKUP(Y$1&amp;$R154,$C$3:$C$1662&amp;$D$3:$D$1662,$E$3:$E$1662,0,0,1)</f>
        <v>54100</v>
      </c>
      <c r="Z154" s="2" cm="1">
        <f t="array" ref="Z154">_xlfn.XLOOKUP(Z$1&amp;$R154,$C$3:$C$1662&amp;$D$3:$D$1662,$E$3:$E$1662,0,0,1)</f>
        <v>92600</v>
      </c>
      <c r="AA154" s="2" cm="1">
        <f t="array" ref="AA154">_xlfn.XLOOKUP(AA$1&amp;$R154,$C$3:$C$1662&amp;$D$3:$D$1662,$E$3:$E$1662,0,0,1)</f>
        <v>126300</v>
      </c>
      <c r="AB154" s="2" cm="1">
        <f t="array" ref="AB154">_xlfn.XLOOKUP(AB$1&amp;$R154,$C$3:$C$1662&amp;$D$3:$D$1662,$E$3:$E$1662,0,0,1)</f>
        <v>37200</v>
      </c>
      <c r="AC154" s="2" cm="1">
        <f t="array" ref="AC154">_xlfn.XLOOKUP(AC$1&amp;$R154,$C$3:$C$1662&amp;$D$3:$D$1662,$E$3:$E$1662,0,0,1)</f>
        <v>58800</v>
      </c>
    </row>
    <row r="155" spans="3:29" x14ac:dyDescent="0.4">
      <c r="C155" t="s">
        <v>758</v>
      </c>
      <c r="D155" t="s">
        <v>665</v>
      </c>
      <c r="E155">
        <v>58800</v>
      </c>
      <c r="R155" t="s">
        <v>30</v>
      </c>
      <c r="S155" s="2">
        <f t="shared" si="11"/>
        <v>14423100</v>
      </c>
      <c r="T155" s="2">
        <f t="shared" si="13"/>
        <v>14259200</v>
      </c>
      <c r="U155" s="2">
        <f t="shared" si="13"/>
        <v>21939500</v>
      </c>
      <c r="V155" s="2">
        <f t="shared" si="13"/>
        <v>9218000</v>
      </c>
      <c r="W155" s="2">
        <f t="shared" si="13"/>
        <v>13527700</v>
      </c>
      <c r="X155" s="2">
        <f t="shared" si="13"/>
        <v>13171100</v>
      </c>
      <c r="Y155" s="2" cm="1">
        <f t="array" ref="Y155">_xlfn.XLOOKUP(Y$1&amp;$R155,$C$3:$C$1662&amp;$D$3:$D$1662,$E$3:$E$1662,0,0,1)</f>
        <v>84100</v>
      </c>
      <c r="Z155" s="2" cm="1">
        <f t="array" ref="Z155">_xlfn.XLOOKUP(Z$1&amp;$R155,$C$3:$C$1662&amp;$D$3:$D$1662,$E$3:$E$1662,0,0,1)</f>
        <v>135200</v>
      </c>
      <c r="AA155" s="2" cm="1">
        <f t="array" ref="AA155">_xlfn.XLOOKUP(AA$1&amp;$R155,$C$3:$C$1662&amp;$D$3:$D$1662,$E$3:$E$1662,0,0,1)</f>
        <v>31700</v>
      </c>
      <c r="AB155" s="2" cm="1">
        <f t="array" ref="AB155">_xlfn.XLOOKUP(AB$1&amp;$R155,$C$3:$C$1662&amp;$D$3:$D$1662,$E$3:$E$1662,0,0,1)</f>
        <v>18100</v>
      </c>
      <c r="AC155" s="2" cm="1">
        <f t="array" ref="AC155">_xlfn.XLOOKUP(AC$1&amp;$R155,$C$3:$C$1662&amp;$D$3:$D$1662,$E$3:$E$1662,0,0,1)</f>
        <v>23000</v>
      </c>
    </row>
    <row r="156" spans="3:29" x14ac:dyDescent="0.4">
      <c r="C156" t="s">
        <v>758</v>
      </c>
      <c r="D156" t="s">
        <v>666</v>
      </c>
      <c r="E156">
        <v>23000</v>
      </c>
      <c r="R156" t="s">
        <v>157</v>
      </c>
      <c r="S156" s="2">
        <f t="shared" si="11"/>
        <v>14471740</v>
      </c>
      <c r="T156" s="2">
        <f t="shared" si="13"/>
        <v>14275900</v>
      </c>
      <c r="U156" s="2">
        <f t="shared" si="13"/>
        <v>21986100</v>
      </c>
      <c r="V156" s="2">
        <f t="shared" si="13"/>
        <v>9335900</v>
      </c>
      <c r="W156" s="2">
        <f t="shared" si="13"/>
        <v>13544800</v>
      </c>
      <c r="X156" s="2">
        <f t="shared" si="13"/>
        <v>13216000</v>
      </c>
      <c r="Y156" s="2" cm="1">
        <f t="array" ref="Y156">_xlfn.XLOOKUP(Y$1&amp;$R156,$C$3:$C$1662&amp;$D$3:$D$1662,$E$3:$E$1662,0,0,1)</f>
        <v>16700</v>
      </c>
      <c r="Z156" s="2" cm="1">
        <f t="array" ref="Z156">_xlfn.XLOOKUP(Z$1&amp;$R156,$C$3:$C$1662&amp;$D$3:$D$1662,$E$3:$E$1662,0,0,1)</f>
        <v>46600</v>
      </c>
      <c r="AA156" s="2" cm="1">
        <f t="array" ref="AA156">_xlfn.XLOOKUP(AA$1&amp;$R156,$C$3:$C$1662&amp;$D$3:$D$1662,$E$3:$E$1662,0,0,1)</f>
        <v>117900</v>
      </c>
      <c r="AB156" s="2" cm="1">
        <f t="array" ref="AB156">_xlfn.XLOOKUP(AB$1&amp;$R156,$C$3:$C$1662&amp;$D$3:$D$1662,$E$3:$E$1662,0,0,1)</f>
        <v>17100</v>
      </c>
      <c r="AC156" s="2" cm="1">
        <f t="array" ref="AC156">_xlfn.XLOOKUP(AC$1&amp;$R156,$C$3:$C$1662&amp;$D$3:$D$1662,$E$3:$E$1662,0,0,1)</f>
        <v>44900</v>
      </c>
    </row>
    <row r="157" spans="3:29" x14ac:dyDescent="0.4">
      <c r="C157" t="s">
        <v>758</v>
      </c>
      <c r="D157" t="s">
        <v>667</v>
      </c>
      <c r="E157">
        <v>44900</v>
      </c>
      <c r="R157" t="s">
        <v>57</v>
      </c>
      <c r="S157" s="2">
        <f t="shared" si="11"/>
        <v>14625220</v>
      </c>
      <c r="T157" s="2">
        <f t="shared" si="13"/>
        <v>14538900</v>
      </c>
      <c r="U157" s="2">
        <f t="shared" si="13"/>
        <v>22052100</v>
      </c>
      <c r="V157" s="2">
        <f t="shared" si="13"/>
        <v>9659400</v>
      </c>
      <c r="W157" s="2">
        <f t="shared" si="13"/>
        <v>13618200</v>
      </c>
      <c r="X157" s="2">
        <f t="shared" si="13"/>
        <v>13257500</v>
      </c>
      <c r="Y157" s="2" cm="1">
        <f t="array" ref="Y157">_xlfn.XLOOKUP(Y$1&amp;$R157,$C$3:$C$1662&amp;$D$3:$D$1662,$E$3:$E$1662,0,0,1)</f>
        <v>263000</v>
      </c>
      <c r="Z157" s="2" cm="1">
        <f t="array" ref="Z157">_xlfn.XLOOKUP(Z$1&amp;$R157,$C$3:$C$1662&amp;$D$3:$D$1662,$E$3:$E$1662,0,0,1)</f>
        <v>66000</v>
      </c>
      <c r="AA157" s="2" cm="1">
        <f t="array" ref="AA157">_xlfn.XLOOKUP(AA$1&amp;$R157,$C$3:$C$1662&amp;$D$3:$D$1662,$E$3:$E$1662,0,0,1)</f>
        <v>323500</v>
      </c>
      <c r="AB157" s="2" cm="1">
        <f t="array" ref="AB157">_xlfn.XLOOKUP(AB$1&amp;$R157,$C$3:$C$1662&amp;$D$3:$D$1662,$E$3:$E$1662,0,0,1)</f>
        <v>73400</v>
      </c>
      <c r="AC157" s="2" cm="1">
        <f t="array" ref="AC157">_xlfn.XLOOKUP(AC$1&amp;$R157,$C$3:$C$1662&amp;$D$3:$D$1662,$E$3:$E$1662,0,0,1)</f>
        <v>41500</v>
      </c>
    </row>
    <row r="158" spans="3:29" x14ac:dyDescent="0.4">
      <c r="C158" t="s">
        <v>758</v>
      </c>
      <c r="D158" t="s">
        <v>668</v>
      </c>
      <c r="E158">
        <v>41500</v>
      </c>
      <c r="R158" t="s">
        <v>148</v>
      </c>
      <c r="S158" s="2">
        <f t="shared" si="11"/>
        <v>14683000</v>
      </c>
      <c r="T158" s="2">
        <f t="shared" si="13"/>
        <v>14578800</v>
      </c>
      <c r="U158" s="2">
        <f t="shared" si="13"/>
        <v>22136000</v>
      </c>
      <c r="V158" s="2">
        <f t="shared" si="13"/>
        <v>9699800</v>
      </c>
      <c r="W158" s="2">
        <f t="shared" si="13"/>
        <v>13709200</v>
      </c>
      <c r="X158" s="2">
        <f t="shared" si="13"/>
        <v>13291200</v>
      </c>
      <c r="Y158" s="2" cm="1">
        <f t="array" ref="Y158">_xlfn.XLOOKUP(Y$1&amp;$R158,$C$3:$C$1662&amp;$D$3:$D$1662,$E$3:$E$1662,0,0,1)</f>
        <v>39900</v>
      </c>
      <c r="Z158" s="2" cm="1">
        <f t="array" ref="Z158">_xlfn.XLOOKUP(Z$1&amp;$R158,$C$3:$C$1662&amp;$D$3:$D$1662,$E$3:$E$1662,0,0,1)</f>
        <v>83900</v>
      </c>
      <c r="AA158" s="2" cm="1">
        <f t="array" ref="AA158">_xlfn.XLOOKUP(AA$1&amp;$R158,$C$3:$C$1662&amp;$D$3:$D$1662,$E$3:$E$1662,0,0,1)</f>
        <v>40400</v>
      </c>
      <c r="AB158" s="2" cm="1">
        <f t="array" ref="AB158">_xlfn.XLOOKUP(AB$1&amp;$R158,$C$3:$C$1662&amp;$D$3:$D$1662,$E$3:$E$1662,0,0,1)</f>
        <v>91000</v>
      </c>
      <c r="AC158" s="2" cm="1">
        <f t="array" ref="AC158">_xlfn.XLOOKUP(AC$1&amp;$R158,$C$3:$C$1662&amp;$D$3:$D$1662,$E$3:$E$1662,0,0,1)</f>
        <v>33700</v>
      </c>
    </row>
    <row r="159" spans="3:29" x14ac:dyDescent="0.4">
      <c r="C159" t="s">
        <v>758</v>
      </c>
      <c r="D159" t="s">
        <v>669</v>
      </c>
      <c r="E159">
        <v>33700</v>
      </c>
      <c r="R159" t="s">
        <v>118</v>
      </c>
      <c r="S159" s="2">
        <f t="shared" si="11"/>
        <v>14732120</v>
      </c>
      <c r="T159" s="2">
        <f t="shared" si="13"/>
        <v>14597400</v>
      </c>
      <c r="U159" s="2">
        <f t="shared" si="13"/>
        <v>22204100</v>
      </c>
      <c r="V159" s="2">
        <f t="shared" si="13"/>
        <v>9719200</v>
      </c>
      <c r="W159" s="2">
        <f t="shared" si="13"/>
        <v>13764900</v>
      </c>
      <c r="X159" s="2">
        <f t="shared" si="13"/>
        <v>13375000</v>
      </c>
      <c r="Y159" s="2" cm="1">
        <f t="array" ref="Y159">_xlfn.XLOOKUP(Y$1&amp;$R159,$C$3:$C$1662&amp;$D$3:$D$1662,$E$3:$E$1662,0,0,1)</f>
        <v>18600</v>
      </c>
      <c r="Z159" s="2" cm="1">
        <f t="array" ref="Z159">_xlfn.XLOOKUP(Z$1&amp;$R159,$C$3:$C$1662&amp;$D$3:$D$1662,$E$3:$E$1662,0,0,1)</f>
        <v>68100</v>
      </c>
      <c r="AA159" s="2" cm="1">
        <f t="array" ref="AA159">_xlfn.XLOOKUP(AA$1&amp;$R159,$C$3:$C$1662&amp;$D$3:$D$1662,$E$3:$E$1662,0,0,1)</f>
        <v>19400</v>
      </c>
      <c r="AB159" s="2" cm="1">
        <f t="array" ref="AB159">_xlfn.XLOOKUP(AB$1&amp;$R159,$C$3:$C$1662&amp;$D$3:$D$1662,$E$3:$E$1662,0,0,1)</f>
        <v>55700</v>
      </c>
      <c r="AC159" s="2" cm="1">
        <f t="array" ref="AC159">_xlfn.XLOOKUP(AC$1&amp;$R159,$C$3:$C$1662&amp;$D$3:$D$1662,$E$3:$E$1662,0,0,1)</f>
        <v>83800</v>
      </c>
    </row>
    <row r="160" spans="3:29" x14ac:dyDescent="0.4">
      <c r="C160" t="s">
        <v>758</v>
      </c>
      <c r="D160" t="s">
        <v>670</v>
      </c>
      <c r="E160">
        <v>83800</v>
      </c>
      <c r="R160" t="s">
        <v>131</v>
      </c>
      <c r="S160" s="2">
        <f t="shared" si="11"/>
        <v>14814260</v>
      </c>
      <c r="T160" s="2">
        <f t="shared" si="13"/>
        <v>14777500</v>
      </c>
      <c r="U160" s="2">
        <f t="shared" si="13"/>
        <v>22294200</v>
      </c>
      <c r="V160" s="2">
        <f t="shared" si="13"/>
        <v>9774500</v>
      </c>
      <c r="W160" s="2">
        <f t="shared" si="13"/>
        <v>13794400</v>
      </c>
      <c r="X160" s="2">
        <f t="shared" si="13"/>
        <v>13430700</v>
      </c>
      <c r="Y160" s="2" cm="1">
        <f t="array" ref="Y160">_xlfn.XLOOKUP(Y$1&amp;$R160,$C$3:$C$1662&amp;$D$3:$D$1662,$E$3:$E$1662,0,0,1)</f>
        <v>180100</v>
      </c>
      <c r="Z160" s="2" cm="1">
        <f t="array" ref="Z160">_xlfn.XLOOKUP(Z$1&amp;$R160,$C$3:$C$1662&amp;$D$3:$D$1662,$E$3:$E$1662,0,0,1)</f>
        <v>90100</v>
      </c>
      <c r="AA160" s="2" cm="1">
        <f t="array" ref="AA160">_xlfn.XLOOKUP(AA$1&amp;$R160,$C$3:$C$1662&amp;$D$3:$D$1662,$E$3:$E$1662,0,0,1)</f>
        <v>55300</v>
      </c>
      <c r="AB160" s="2" cm="1">
        <f t="array" ref="AB160">_xlfn.XLOOKUP(AB$1&amp;$R160,$C$3:$C$1662&amp;$D$3:$D$1662,$E$3:$E$1662,0,0,1)</f>
        <v>29500</v>
      </c>
      <c r="AC160" s="2" cm="1">
        <f t="array" ref="AC160">_xlfn.XLOOKUP(AC$1&amp;$R160,$C$3:$C$1662&amp;$D$3:$D$1662,$E$3:$E$1662,0,0,1)</f>
        <v>55700</v>
      </c>
    </row>
    <row r="161" spans="3:29" x14ac:dyDescent="0.4">
      <c r="C161" t="s">
        <v>758</v>
      </c>
      <c r="D161" t="s">
        <v>671</v>
      </c>
      <c r="E161">
        <v>55700</v>
      </c>
      <c r="R161" t="s">
        <v>141</v>
      </c>
      <c r="S161" s="2">
        <f t="shared" si="11"/>
        <v>14963560</v>
      </c>
      <c r="T161" s="2">
        <f t="shared" si="13"/>
        <v>15322500</v>
      </c>
      <c r="U161" s="2">
        <f t="shared" si="13"/>
        <v>22310000</v>
      </c>
      <c r="V161" s="2">
        <f t="shared" si="13"/>
        <v>9917100</v>
      </c>
      <c r="W161" s="2">
        <f t="shared" si="13"/>
        <v>13817000</v>
      </c>
      <c r="X161" s="2">
        <f t="shared" si="13"/>
        <v>13451200</v>
      </c>
      <c r="Y161" s="2" cm="1">
        <f t="array" ref="Y161">_xlfn.XLOOKUP(Y$1&amp;$R161,$C$3:$C$1662&amp;$D$3:$D$1662,$E$3:$E$1662,0,0,1)</f>
        <v>545000</v>
      </c>
      <c r="Z161" s="2" cm="1">
        <f t="array" ref="Z161">_xlfn.XLOOKUP(Z$1&amp;$R161,$C$3:$C$1662&amp;$D$3:$D$1662,$E$3:$E$1662,0,0,1)</f>
        <v>15800</v>
      </c>
      <c r="AA161" s="2" cm="1">
        <f t="array" ref="AA161">_xlfn.XLOOKUP(AA$1&amp;$R161,$C$3:$C$1662&amp;$D$3:$D$1662,$E$3:$E$1662,0,0,1)</f>
        <v>142600</v>
      </c>
      <c r="AB161" s="2" cm="1">
        <f t="array" ref="AB161">_xlfn.XLOOKUP(AB$1&amp;$R161,$C$3:$C$1662&amp;$D$3:$D$1662,$E$3:$E$1662,0,0,1)</f>
        <v>22600</v>
      </c>
      <c r="AC161" s="2" cm="1">
        <f t="array" ref="AC161">_xlfn.XLOOKUP(AC$1&amp;$R161,$C$3:$C$1662&amp;$D$3:$D$1662,$E$3:$E$1662,0,0,1)</f>
        <v>20500</v>
      </c>
    </row>
    <row r="162" spans="3:29" x14ac:dyDescent="0.4">
      <c r="C162" t="s">
        <v>758</v>
      </c>
      <c r="D162" t="s">
        <v>672</v>
      </c>
      <c r="E162">
        <v>20500</v>
      </c>
      <c r="R162" t="s">
        <v>122</v>
      </c>
      <c r="S162" s="2">
        <f t="shared" si="11"/>
        <v>15036920</v>
      </c>
      <c r="T162" s="2">
        <f t="shared" si="13"/>
        <v>15471300</v>
      </c>
      <c r="U162" s="2">
        <f t="shared" si="13"/>
        <v>22343600</v>
      </c>
      <c r="V162" s="2">
        <f t="shared" si="13"/>
        <v>9945500</v>
      </c>
      <c r="W162" s="2">
        <f t="shared" si="13"/>
        <v>13889300</v>
      </c>
      <c r="X162" s="2">
        <f t="shared" si="13"/>
        <v>13534900</v>
      </c>
      <c r="Y162" s="2" cm="1">
        <f t="array" ref="Y162">_xlfn.XLOOKUP(Y$1&amp;$R162,$C$3:$C$1662&amp;$D$3:$D$1662,$E$3:$E$1662,0,0,1)</f>
        <v>148800</v>
      </c>
      <c r="Z162" s="2" cm="1">
        <f t="array" ref="Z162">_xlfn.XLOOKUP(Z$1&amp;$R162,$C$3:$C$1662&amp;$D$3:$D$1662,$E$3:$E$1662,0,0,1)</f>
        <v>33600</v>
      </c>
      <c r="AA162" s="2" cm="1">
        <f t="array" ref="AA162">_xlfn.XLOOKUP(AA$1&amp;$R162,$C$3:$C$1662&amp;$D$3:$D$1662,$E$3:$E$1662,0,0,1)</f>
        <v>28400</v>
      </c>
      <c r="AB162" s="2" cm="1">
        <f t="array" ref="AB162">_xlfn.XLOOKUP(AB$1&amp;$R162,$C$3:$C$1662&amp;$D$3:$D$1662,$E$3:$E$1662,0,0,1)</f>
        <v>72300</v>
      </c>
      <c r="AC162" s="2" cm="1">
        <f t="array" ref="AC162">_xlfn.XLOOKUP(AC$1&amp;$R162,$C$3:$C$1662&amp;$D$3:$D$1662,$E$3:$E$1662,0,0,1)</f>
        <v>83700</v>
      </c>
    </row>
    <row r="163" spans="3:29" x14ac:dyDescent="0.4">
      <c r="C163" t="s">
        <v>758</v>
      </c>
      <c r="D163" t="s">
        <v>673</v>
      </c>
      <c r="E163">
        <v>83700</v>
      </c>
      <c r="R163" t="s">
        <v>25</v>
      </c>
      <c r="S163" s="2">
        <f t="shared" si="11"/>
        <v>15080760</v>
      </c>
      <c r="T163" s="2">
        <f t="shared" si="13"/>
        <v>15556900</v>
      </c>
      <c r="U163" s="2">
        <f t="shared" si="13"/>
        <v>22369300</v>
      </c>
      <c r="V163" s="2">
        <f t="shared" si="13"/>
        <v>9967200</v>
      </c>
      <c r="W163" s="2">
        <f t="shared" si="13"/>
        <v>13942400</v>
      </c>
      <c r="X163" s="2">
        <f t="shared" si="13"/>
        <v>13568000</v>
      </c>
      <c r="Y163" s="2" cm="1">
        <f t="array" ref="Y163">_xlfn.XLOOKUP(Y$1&amp;$R163,$C$3:$C$1662&amp;$D$3:$D$1662,$E$3:$E$1662,0,0,1)</f>
        <v>85600</v>
      </c>
      <c r="Z163" s="2" cm="1">
        <f t="array" ref="Z163">_xlfn.XLOOKUP(Z$1&amp;$R163,$C$3:$C$1662&amp;$D$3:$D$1662,$E$3:$E$1662,0,0,1)</f>
        <v>25700</v>
      </c>
      <c r="AA163" s="2" cm="1">
        <f t="array" ref="AA163">_xlfn.XLOOKUP(AA$1&amp;$R163,$C$3:$C$1662&amp;$D$3:$D$1662,$E$3:$E$1662,0,0,1)</f>
        <v>21700</v>
      </c>
      <c r="AB163" s="2" cm="1">
        <f t="array" ref="AB163">_xlfn.XLOOKUP(AB$1&amp;$R163,$C$3:$C$1662&amp;$D$3:$D$1662,$E$3:$E$1662,0,0,1)</f>
        <v>53100</v>
      </c>
      <c r="AC163" s="2" cm="1">
        <f t="array" ref="AC163">_xlfn.XLOOKUP(AC$1&amp;$R163,$C$3:$C$1662&amp;$D$3:$D$1662,$E$3:$E$1662,0,0,1)</f>
        <v>33100</v>
      </c>
    </row>
    <row r="164" spans="3:29" x14ac:dyDescent="0.4">
      <c r="C164" t="s">
        <v>758</v>
      </c>
      <c r="D164" t="s">
        <v>674</v>
      </c>
      <c r="E164">
        <v>33100</v>
      </c>
      <c r="R164" t="s">
        <v>63</v>
      </c>
      <c r="S164" s="2">
        <f t="shared" si="11"/>
        <v>15173600</v>
      </c>
      <c r="T164" s="2">
        <f t="shared" ref="T164:X179" si="14">T163+Y164</f>
        <v>15582400</v>
      </c>
      <c r="U164" s="2">
        <f t="shared" si="14"/>
        <v>22402300</v>
      </c>
      <c r="V164" s="2">
        <f t="shared" si="14"/>
        <v>10121200</v>
      </c>
      <c r="W164" s="2">
        <f t="shared" si="14"/>
        <v>14176500</v>
      </c>
      <c r="X164" s="2">
        <f t="shared" si="14"/>
        <v>13585600</v>
      </c>
      <c r="Y164" s="2" cm="1">
        <f t="array" ref="Y164">_xlfn.XLOOKUP(Y$1&amp;$R164,$C$3:$C$1662&amp;$D$3:$D$1662,$E$3:$E$1662,0,0,1)</f>
        <v>25500</v>
      </c>
      <c r="Z164" s="2" cm="1">
        <f t="array" ref="Z164">_xlfn.XLOOKUP(Z$1&amp;$R164,$C$3:$C$1662&amp;$D$3:$D$1662,$E$3:$E$1662,0,0,1)</f>
        <v>33000</v>
      </c>
      <c r="AA164" s="2" cm="1">
        <f t="array" ref="AA164">_xlfn.XLOOKUP(AA$1&amp;$R164,$C$3:$C$1662&amp;$D$3:$D$1662,$E$3:$E$1662,0,0,1)</f>
        <v>154000</v>
      </c>
      <c r="AB164" s="2" cm="1">
        <f t="array" ref="AB164">_xlfn.XLOOKUP(AB$1&amp;$R164,$C$3:$C$1662&amp;$D$3:$D$1662,$E$3:$E$1662,0,0,1)</f>
        <v>234100</v>
      </c>
      <c r="AC164" s="2" cm="1">
        <f t="array" ref="AC164">_xlfn.XLOOKUP(AC$1&amp;$R164,$C$3:$C$1662&amp;$D$3:$D$1662,$E$3:$E$1662,0,0,1)</f>
        <v>17600</v>
      </c>
    </row>
    <row r="165" spans="3:29" x14ac:dyDescent="0.4">
      <c r="C165" t="s">
        <v>758</v>
      </c>
      <c r="D165" t="s">
        <v>675</v>
      </c>
      <c r="E165">
        <v>17600</v>
      </c>
      <c r="R165" t="s">
        <v>107</v>
      </c>
      <c r="S165" s="2">
        <f t="shared" si="11"/>
        <v>15208220</v>
      </c>
      <c r="T165" s="2">
        <f t="shared" si="14"/>
        <v>15629900</v>
      </c>
      <c r="U165" s="2">
        <f t="shared" si="14"/>
        <v>22432100</v>
      </c>
      <c r="V165" s="2">
        <f t="shared" si="14"/>
        <v>10148600</v>
      </c>
      <c r="W165" s="2">
        <f t="shared" si="14"/>
        <v>14201300</v>
      </c>
      <c r="X165" s="2">
        <f t="shared" si="14"/>
        <v>13629200</v>
      </c>
      <c r="Y165" s="2" cm="1">
        <f t="array" ref="Y165">_xlfn.XLOOKUP(Y$1&amp;$R165,$C$3:$C$1662&amp;$D$3:$D$1662,$E$3:$E$1662,0,0,1)</f>
        <v>47500</v>
      </c>
      <c r="Z165" s="2" cm="1">
        <f t="array" ref="Z165">_xlfn.XLOOKUP(Z$1&amp;$R165,$C$3:$C$1662&amp;$D$3:$D$1662,$E$3:$E$1662,0,0,1)</f>
        <v>29800</v>
      </c>
      <c r="AA165" s="2" cm="1">
        <f t="array" ref="AA165">_xlfn.XLOOKUP(AA$1&amp;$R165,$C$3:$C$1662&amp;$D$3:$D$1662,$E$3:$E$1662,0,0,1)</f>
        <v>27400</v>
      </c>
      <c r="AB165" s="2" cm="1">
        <f t="array" ref="AB165">_xlfn.XLOOKUP(AB$1&amp;$R165,$C$3:$C$1662&amp;$D$3:$D$1662,$E$3:$E$1662,0,0,1)</f>
        <v>24800</v>
      </c>
      <c r="AC165" s="2" cm="1">
        <f t="array" ref="AC165">_xlfn.XLOOKUP(AC$1&amp;$R165,$C$3:$C$1662&amp;$D$3:$D$1662,$E$3:$E$1662,0,0,1)</f>
        <v>43600</v>
      </c>
    </row>
    <row r="166" spans="3:29" x14ac:dyDescent="0.4">
      <c r="C166" t="s">
        <v>758</v>
      </c>
      <c r="D166" t="s">
        <v>676</v>
      </c>
      <c r="E166">
        <v>43600</v>
      </c>
      <c r="R166" t="s">
        <v>234</v>
      </c>
      <c r="S166" s="2">
        <f t="shared" si="11"/>
        <v>15289280</v>
      </c>
      <c r="T166" s="2">
        <f t="shared" si="14"/>
        <v>15670700</v>
      </c>
      <c r="U166" s="2">
        <f t="shared" si="14"/>
        <v>22507000</v>
      </c>
      <c r="V166" s="2">
        <f t="shared" si="14"/>
        <v>10315200</v>
      </c>
      <c r="W166" s="2">
        <f t="shared" si="14"/>
        <v>14227900</v>
      </c>
      <c r="X166" s="2">
        <f t="shared" si="14"/>
        <v>13725600</v>
      </c>
      <c r="Y166" s="2" cm="1">
        <f t="array" ref="Y166">_xlfn.XLOOKUP(Y$1&amp;$R166,$C$3:$C$1662&amp;$D$3:$D$1662,$E$3:$E$1662,0,0,1)</f>
        <v>40800</v>
      </c>
      <c r="Z166" s="2" cm="1">
        <f t="array" ref="Z166">_xlfn.XLOOKUP(Z$1&amp;$R166,$C$3:$C$1662&amp;$D$3:$D$1662,$E$3:$E$1662,0,0,1)</f>
        <v>74900</v>
      </c>
      <c r="AA166" s="2" cm="1">
        <f t="array" ref="AA166">_xlfn.XLOOKUP(AA$1&amp;$R166,$C$3:$C$1662&amp;$D$3:$D$1662,$E$3:$E$1662,0,0,1)</f>
        <v>166600</v>
      </c>
      <c r="AB166" s="2" cm="1">
        <f t="array" ref="AB166">_xlfn.XLOOKUP(AB$1&amp;$R166,$C$3:$C$1662&amp;$D$3:$D$1662,$E$3:$E$1662,0,0,1)</f>
        <v>26600</v>
      </c>
      <c r="AC166" s="2" cm="1">
        <f t="array" ref="AC166">_xlfn.XLOOKUP(AC$1&amp;$R166,$C$3:$C$1662&amp;$D$3:$D$1662,$E$3:$E$1662,0,0,1)</f>
        <v>96400</v>
      </c>
    </row>
    <row r="167" spans="3:29" x14ac:dyDescent="0.4">
      <c r="C167" t="s">
        <v>758</v>
      </c>
      <c r="D167" t="s">
        <v>677</v>
      </c>
      <c r="E167">
        <v>96400</v>
      </c>
      <c r="R167" t="s">
        <v>175</v>
      </c>
      <c r="S167" s="2">
        <f t="shared" si="11"/>
        <v>15342160</v>
      </c>
      <c r="T167" s="2">
        <f t="shared" si="14"/>
        <v>15736500</v>
      </c>
      <c r="U167" s="2">
        <f t="shared" si="14"/>
        <v>22590900</v>
      </c>
      <c r="V167" s="2">
        <f t="shared" si="14"/>
        <v>10358900</v>
      </c>
      <c r="W167" s="2">
        <f t="shared" si="14"/>
        <v>14276100</v>
      </c>
      <c r="X167" s="2">
        <f t="shared" si="14"/>
        <v>13748400</v>
      </c>
      <c r="Y167" s="2" cm="1">
        <f t="array" ref="Y167">_xlfn.XLOOKUP(Y$1&amp;$R167,$C$3:$C$1662&amp;$D$3:$D$1662,$E$3:$E$1662,0,0,1)</f>
        <v>65800</v>
      </c>
      <c r="Z167" s="2" cm="1">
        <f t="array" ref="Z167">_xlfn.XLOOKUP(Z$1&amp;$R167,$C$3:$C$1662&amp;$D$3:$D$1662,$E$3:$E$1662,0,0,1)</f>
        <v>83900</v>
      </c>
      <c r="AA167" s="2" cm="1">
        <f t="array" ref="AA167">_xlfn.XLOOKUP(AA$1&amp;$R167,$C$3:$C$1662&amp;$D$3:$D$1662,$E$3:$E$1662,0,0,1)</f>
        <v>43700</v>
      </c>
      <c r="AB167" s="2" cm="1">
        <f t="array" ref="AB167">_xlfn.XLOOKUP(AB$1&amp;$R167,$C$3:$C$1662&amp;$D$3:$D$1662,$E$3:$E$1662,0,0,1)</f>
        <v>48200</v>
      </c>
      <c r="AC167" s="2" cm="1">
        <f t="array" ref="AC167">_xlfn.XLOOKUP(AC$1&amp;$R167,$C$3:$C$1662&amp;$D$3:$D$1662,$E$3:$E$1662,0,0,1)</f>
        <v>22800</v>
      </c>
    </row>
    <row r="168" spans="3:29" x14ac:dyDescent="0.4">
      <c r="C168" t="s">
        <v>758</v>
      </c>
      <c r="D168" t="s">
        <v>678</v>
      </c>
      <c r="E168">
        <v>22800</v>
      </c>
      <c r="R168" t="s">
        <v>89</v>
      </c>
      <c r="S168" s="2">
        <f t="shared" si="11"/>
        <v>15417320</v>
      </c>
      <c r="T168" s="2">
        <f t="shared" si="14"/>
        <v>15805000</v>
      </c>
      <c r="U168" s="2">
        <f t="shared" si="14"/>
        <v>22614700</v>
      </c>
      <c r="V168" s="2">
        <f t="shared" si="14"/>
        <v>10503000</v>
      </c>
      <c r="W168" s="2">
        <f t="shared" si="14"/>
        <v>14387900</v>
      </c>
      <c r="X168" s="2">
        <f t="shared" si="14"/>
        <v>13776000</v>
      </c>
      <c r="Y168" s="2" cm="1">
        <f t="array" ref="Y168">_xlfn.XLOOKUP(Y$1&amp;$R168,$C$3:$C$1662&amp;$D$3:$D$1662,$E$3:$E$1662,0,0,1)</f>
        <v>68500</v>
      </c>
      <c r="Z168" s="2" cm="1">
        <f t="array" ref="Z168">_xlfn.XLOOKUP(Z$1&amp;$R168,$C$3:$C$1662&amp;$D$3:$D$1662,$E$3:$E$1662,0,0,1)</f>
        <v>23800</v>
      </c>
      <c r="AA168" s="2" cm="1">
        <f t="array" ref="AA168">_xlfn.XLOOKUP(AA$1&amp;$R168,$C$3:$C$1662&amp;$D$3:$D$1662,$E$3:$E$1662,0,0,1)</f>
        <v>144100</v>
      </c>
      <c r="AB168" s="2" cm="1">
        <f t="array" ref="AB168">_xlfn.XLOOKUP(AB$1&amp;$R168,$C$3:$C$1662&amp;$D$3:$D$1662,$E$3:$E$1662,0,0,1)</f>
        <v>111800</v>
      </c>
      <c r="AC168" s="2" cm="1">
        <f t="array" ref="AC168">_xlfn.XLOOKUP(AC$1&amp;$R168,$C$3:$C$1662&amp;$D$3:$D$1662,$E$3:$E$1662,0,0,1)</f>
        <v>27600</v>
      </c>
    </row>
    <row r="169" spans="3:29" x14ac:dyDescent="0.4">
      <c r="C169" t="s">
        <v>758</v>
      </c>
      <c r="D169" t="s">
        <v>679</v>
      </c>
      <c r="E169">
        <v>27600</v>
      </c>
      <c r="R169" t="s">
        <v>257</v>
      </c>
      <c r="S169" s="2">
        <f t="shared" si="11"/>
        <v>15448560</v>
      </c>
      <c r="T169" s="2">
        <f t="shared" si="14"/>
        <v>15834600</v>
      </c>
      <c r="U169" s="2">
        <f t="shared" si="14"/>
        <v>22633600</v>
      </c>
      <c r="V169" s="2">
        <f t="shared" si="14"/>
        <v>10540500</v>
      </c>
      <c r="W169" s="2">
        <f t="shared" si="14"/>
        <v>14425400</v>
      </c>
      <c r="X169" s="2">
        <f t="shared" si="14"/>
        <v>13808700</v>
      </c>
      <c r="Y169" s="2" cm="1">
        <f t="array" ref="Y169">_xlfn.XLOOKUP(Y$1&amp;$R169,$C$3:$C$1662&amp;$D$3:$D$1662,$E$3:$E$1662,0,0,1)</f>
        <v>29600</v>
      </c>
      <c r="Z169" s="2" cm="1">
        <f t="array" ref="Z169">_xlfn.XLOOKUP(Z$1&amp;$R169,$C$3:$C$1662&amp;$D$3:$D$1662,$E$3:$E$1662,0,0,1)</f>
        <v>18900</v>
      </c>
      <c r="AA169" s="2" cm="1">
        <f t="array" ref="AA169">_xlfn.XLOOKUP(AA$1&amp;$R169,$C$3:$C$1662&amp;$D$3:$D$1662,$E$3:$E$1662,0,0,1)</f>
        <v>37500</v>
      </c>
      <c r="AB169" s="2" cm="1">
        <f t="array" ref="AB169">_xlfn.XLOOKUP(AB$1&amp;$R169,$C$3:$C$1662&amp;$D$3:$D$1662,$E$3:$E$1662,0,0,1)</f>
        <v>37500</v>
      </c>
      <c r="AC169" s="2" cm="1">
        <f t="array" ref="AC169">_xlfn.XLOOKUP(AC$1&amp;$R169,$C$3:$C$1662&amp;$D$3:$D$1662,$E$3:$E$1662,0,0,1)</f>
        <v>32700</v>
      </c>
    </row>
    <row r="170" spans="3:29" x14ac:dyDescent="0.4">
      <c r="C170" t="s">
        <v>758</v>
      </c>
      <c r="D170" t="s">
        <v>680</v>
      </c>
      <c r="E170">
        <v>32700</v>
      </c>
      <c r="R170" t="s">
        <v>47</v>
      </c>
      <c r="S170" s="2">
        <f t="shared" si="11"/>
        <v>15485760</v>
      </c>
      <c r="T170" s="2">
        <f t="shared" si="14"/>
        <v>15890300</v>
      </c>
      <c r="U170" s="2">
        <f t="shared" si="14"/>
        <v>22665400</v>
      </c>
      <c r="V170" s="2">
        <f t="shared" si="14"/>
        <v>10601400</v>
      </c>
      <c r="W170" s="2">
        <f t="shared" si="14"/>
        <v>14446100</v>
      </c>
      <c r="X170" s="2">
        <f t="shared" si="14"/>
        <v>13825600</v>
      </c>
      <c r="Y170" s="2" cm="1">
        <f t="array" ref="Y170">_xlfn.XLOOKUP(Y$1&amp;$R170,$C$3:$C$1662&amp;$D$3:$D$1662,$E$3:$E$1662,0,0,1)</f>
        <v>55700</v>
      </c>
      <c r="Z170" s="2" cm="1">
        <f t="array" ref="Z170">_xlfn.XLOOKUP(Z$1&amp;$R170,$C$3:$C$1662&amp;$D$3:$D$1662,$E$3:$E$1662,0,0,1)</f>
        <v>31800</v>
      </c>
      <c r="AA170" s="2" cm="1">
        <f t="array" ref="AA170">_xlfn.XLOOKUP(AA$1&amp;$R170,$C$3:$C$1662&amp;$D$3:$D$1662,$E$3:$E$1662,0,0,1)</f>
        <v>60900</v>
      </c>
      <c r="AB170" s="2" cm="1">
        <f t="array" ref="AB170">_xlfn.XLOOKUP(AB$1&amp;$R170,$C$3:$C$1662&amp;$D$3:$D$1662,$E$3:$E$1662,0,0,1)</f>
        <v>20700</v>
      </c>
      <c r="AC170" s="2" cm="1">
        <f t="array" ref="AC170">_xlfn.XLOOKUP(AC$1&amp;$R170,$C$3:$C$1662&amp;$D$3:$D$1662,$E$3:$E$1662,0,0,1)</f>
        <v>16900</v>
      </c>
    </row>
    <row r="171" spans="3:29" x14ac:dyDescent="0.4">
      <c r="C171" t="s">
        <v>758</v>
      </c>
      <c r="D171" t="s">
        <v>681</v>
      </c>
      <c r="E171">
        <v>16900</v>
      </c>
      <c r="R171" t="s">
        <v>136</v>
      </c>
      <c r="S171" s="2">
        <f t="shared" si="11"/>
        <v>15534000</v>
      </c>
      <c r="T171" s="2">
        <f t="shared" si="14"/>
        <v>15957100</v>
      </c>
      <c r="U171" s="2">
        <f t="shared" si="14"/>
        <v>22709200</v>
      </c>
      <c r="V171" s="2">
        <f t="shared" si="14"/>
        <v>10694500</v>
      </c>
      <c r="W171" s="2">
        <f t="shared" si="14"/>
        <v>14473200</v>
      </c>
      <c r="X171" s="2">
        <f t="shared" si="14"/>
        <v>13836000</v>
      </c>
      <c r="Y171" s="2" cm="1">
        <f t="array" ref="Y171">_xlfn.XLOOKUP(Y$1&amp;$R171,$C$3:$C$1662&amp;$D$3:$D$1662,$E$3:$E$1662,0,0,1)</f>
        <v>66800</v>
      </c>
      <c r="Z171" s="2" cm="1">
        <f t="array" ref="Z171">_xlfn.XLOOKUP(Z$1&amp;$R171,$C$3:$C$1662&amp;$D$3:$D$1662,$E$3:$E$1662,0,0,1)</f>
        <v>43800</v>
      </c>
      <c r="AA171" s="2" cm="1">
        <f t="array" ref="AA171">_xlfn.XLOOKUP(AA$1&amp;$R171,$C$3:$C$1662&amp;$D$3:$D$1662,$E$3:$E$1662,0,0,1)</f>
        <v>93100</v>
      </c>
      <c r="AB171" s="2" cm="1">
        <f t="array" ref="AB171">_xlfn.XLOOKUP(AB$1&amp;$R171,$C$3:$C$1662&amp;$D$3:$D$1662,$E$3:$E$1662,0,0,1)</f>
        <v>27100</v>
      </c>
      <c r="AC171" s="2" cm="1">
        <f t="array" ref="AC171">_xlfn.XLOOKUP(AC$1&amp;$R171,$C$3:$C$1662&amp;$D$3:$D$1662,$E$3:$E$1662,0,0,1)</f>
        <v>10400</v>
      </c>
    </row>
    <row r="172" spans="3:29" x14ac:dyDescent="0.4">
      <c r="C172" t="s">
        <v>758</v>
      </c>
      <c r="D172" t="s">
        <v>682</v>
      </c>
      <c r="E172">
        <v>10400</v>
      </c>
      <c r="R172" t="s">
        <v>6</v>
      </c>
      <c r="S172" s="2">
        <f t="shared" si="11"/>
        <v>15602140</v>
      </c>
      <c r="T172" s="2">
        <f t="shared" si="14"/>
        <v>15977100</v>
      </c>
      <c r="U172" s="2">
        <f t="shared" si="14"/>
        <v>22756600</v>
      </c>
      <c r="V172" s="2">
        <f t="shared" si="14"/>
        <v>10902300</v>
      </c>
      <c r="W172" s="2">
        <f t="shared" si="14"/>
        <v>14532600</v>
      </c>
      <c r="X172" s="2">
        <f t="shared" si="14"/>
        <v>13842100</v>
      </c>
      <c r="Y172" s="2" cm="1">
        <f t="array" ref="Y172">_xlfn.XLOOKUP(Y$1&amp;$R172,$C$3:$C$1662&amp;$D$3:$D$1662,$E$3:$E$1662,0,0,1)</f>
        <v>20000</v>
      </c>
      <c r="Z172" s="2" cm="1">
        <f t="array" ref="Z172">_xlfn.XLOOKUP(Z$1&amp;$R172,$C$3:$C$1662&amp;$D$3:$D$1662,$E$3:$E$1662,0,0,1)</f>
        <v>47400</v>
      </c>
      <c r="AA172" s="2" cm="1">
        <f t="array" ref="AA172">_xlfn.XLOOKUP(AA$1&amp;$R172,$C$3:$C$1662&amp;$D$3:$D$1662,$E$3:$E$1662,0,0,1)</f>
        <v>207800</v>
      </c>
      <c r="AB172" s="2" cm="1">
        <f t="array" ref="AB172">_xlfn.XLOOKUP(AB$1&amp;$R172,$C$3:$C$1662&amp;$D$3:$D$1662,$E$3:$E$1662,0,0,1)</f>
        <v>59400</v>
      </c>
      <c r="AC172" s="2" cm="1">
        <f t="array" ref="AC172">_xlfn.XLOOKUP(AC$1&amp;$R172,$C$3:$C$1662&amp;$D$3:$D$1662,$E$3:$E$1662,0,0,1)</f>
        <v>6100</v>
      </c>
    </row>
    <row r="173" spans="3:29" x14ac:dyDescent="0.4">
      <c r="C173" t="s">
        <v>758</v>
      </c>
      <c r="D173" t="s">
        <v>683</v>
      </c>
      <c r="E173">
        <v>6100</v>
      </c>
      <c r="R173" t="s">
        <v>171</v>
      </c>
      <c r="S173" s="2">
        <f t="shared" si="11"/>
        <v>15676100</v>
      </c>
      <c r="T173" s="2">
        <f t="shared" si="14"/>
        <v>16168200</v>
      </c>
      <c r="U173" s="2">
        <f t="shared" si="14"/>
        <v>22768800</v>
      </c>
      <c r="V173" s="2">
        <f t="shared" si="14"/>
        <v>11006700</v>
      </c>
      <c r="W173" s="2">
        <f t="shared" si="14"/>
        <v>14551400</v>
      </c>
      <c r="X173" s="2">
        <f t="shared" si="14"/>
        <v>13885400</v>
      </c>
      <c r="Y173" s="2" cm="1">
        <f t="array" ref="Y173">_xlfn.XLOOKUP(Y$1&amp;$R173,$C$3:$C$1662&amp;$D$3:$D$1662,$E$3:$E$1662,0,0,1)</f>
        <v>191100</v>
      </c>
      <c r="Z173" s="2" cm="1">
        <f t="array" ref="Z173">_xlfn.XLOOKUP(Z$1&amp;$R173,$C$3:$C$1662&amp;$D$3:$D$1662,$E$3:$E$1662,0,0,1)</f>
        <v>12200</v>
      </c>
      <c r="AA173" s="2" cm="1">
        <f t="array" ref="AA173">_xlfn.XLOOKUP(AA$1&amp;$R173,$C$3:$C$1662&amp;$D$3:$D$1662,$E$3:$E$1662,0,0,1)</f>
        <v>104400</v>
      </c>
      <c r="AB173" s="2" cm="1">
        <f t="array" ref="AB173">_xlfn.XLOOKUP(AB$1&amp;$R173,$C$3:$C$1662&amp;$D$3:$D$1662,$E$3:$E$1662,0,0,1)</f>
        <v>18800</v>
      </c>
      <c r="AC173" s="2" cm="1">
        <f t="array" ref="AC173">_xlfn.XLOOKUP(AC$1&amp;$R173,$C$3:$C$1662&amp;$D$3:$D$1662,$E$3:$E$1662,0,0,1)</f>
        <v>43300</v>
      </c>
    </row>
    <row r="174" spans="3:29" x14ac:dyDescent="0.4">
      <c r="C174" t="s">
        <v>758</v>
      </c>
      <c r="D174" t="s">
        <v>684</v>
      </c>
      <c r="E174">
        <v>43300</v>
      </c>
      <c r="R174" t="s">
        <v>48</v>
      </c>
      <c r="S174" s="2">
        <f t="shared" si="11"/>
        <v>15729600</v>
      </c>
      <c r="T174" s="2">
        <f t="shared" si="14"/>
        <v>16186000</v>
      </c>
      <c r="U174" s="2">
        <f t="shared" si="14"/>
        <v>22821200</v>
      </c>
      <c r="V174" s="2">
        <f t="shared" si="14"/>
        <v>11095000</v>
      </c>
      <c r="W174" s="2">
        <f t="shared" si="14"/>
        <v>14627900</v>
      </c>
      <c r="X174" s="2">
        <f t="shared" si="14"/>
        <v>13917900</v>
      </c>
      <c r="Y174" s="2" cm="1">
        <f t="array" ref="Y174">_xlfn.XLOOKUP(Y$1&amp;$R174,$C$3:$C$1662&amp;$D$3:$D$1662,$E$3:$E$1662,0,0,1)</f>
        <v>17800</v>
      </c>
      <c r="Z174" s="2" cm="1">
        <f t="array" ref="Z174">_xlfn.XLOOKUP(Z$1&amp;$R174,$C$3:$C$1662&amp;$D$3:$D$1662,$E$3:$E$1662,0,0,1)</f>
        <v>52400</v>
      </c>
      <c r="AA174" s="2" cm="1">
        <f t="array" ref="AA174">_xlfn.XLOOKUP(AA$1&amp;$R174,$C$3:$C$1662&amp;$D$3:$D$1662,$E$3:$E$1662,0,0,1)</f>
        <v>88300</v>
      </c>
      <c r="AB174" s="2" cm="1">
        <f t="array" ref="AB174">_xlfn.XLOOKUP(AB$1&amp;$R174,$C$3:$C$1662&amp;$D$3:$D$1662,$E$3:$E$1662,0,0,1)</f>
        <v>76500</v>
      </c>
      <c r="AC174" s="2" cm="1">
        <f t="array" ref="AC174">_xlfn.XLOOKUP(AC$1&amp;$R174,$C$3:$C$1662&amp;$D$3:$D$1662,$E$3:$E$1662,0,0,1)</f>
        <v>32500</v>
      </c>
    </row>
    <row r="175" spans="3:29" x14ac:dyDescent="0.4">
      <c r="C175" t="s">
        <v>758</v>
      </c>
      <c r="D175" t="s">
        <v>685</v>
      </c>
      <c r="E175">
        <v>32500</v>
      </c>
      <c r="R175" t="s">
        <v>85</v>
      </c>
      <c r="S175" s="2">
        <f t="shared" si="11"/>
        <v>15771000</v>
      </c>
      <c r="T175" s="2">
        <f t="shared" si="14"/>
        <v>16197600</v>
      </c>
      <c r="U175" s="2">
        <f t="shared" si="14"/>
        <v>22827700</v>
      </c>
      <c r="V175" s="2">
        <f t="shared" si="14"/>
        <v>11182700</v>
      </c>
      <c r="W175" s="2">
        <f t="shared" si="14"/>
        <v>14693300</v>
      </c>
      <c r="X175" s="2">
        <f t="shared" si="14"/>
        <v>13953700</v>
      </c>
      <c r="Y175" s="2" cm="1">
        <f t="array" ref="Y175">_xlfn.XLOOKUP(Y$1&amp;$R175,$C$3:$C$1662&amp;$D$3:$D$1662,$E$3:$E$1662,0,0,1)</f>
        <v>11600</v>
      </c>
      <c r="Z175" s="2" cm="1">
        <f t="array" ref="Z175">_xlfn.XLOOKUP(Z$1&amp;$R175,$C$3:$C$1662&amp;$D$3:$D$1662,$E$3:$E$1662,0,0,1)</f>
        <v>6500</v>
      </c>
      <c r="AA175" s="2" cm="1">
        <f t="array" ref="AA175">_xlfn.XLOOKUP(AA$1&amp;$R175,$C$3:$C$1662&amp;$D$3:$D$1662,$E$3:$E$1662,0,0,1)</f>
        <v>87700</v>
      </c>
      <c r="AB175" s="2" cm="1">
        <f t="array" ref="AB175">_xlfn.XLOOKUP(AB$1&amp;$R175,$C$3:$C$1662&amp;$D$3:$D$1662,$E$3:$E$1662,0,0,1)</f>
        <v>65400</v>
      </c>
      <c r="AC175" s="2" cm="1">
        <f t="array" ref="AC175">_xlfn.XLOOKUP(AC$1&amp;$R175,$C$3:$C$1662&amp;$D$3:$D$1662,$E$3:$E$1662,0,0,1)</f>
        <v>35800</v>
      </c>
    </row>
    <row r="176" spans="3:29" x14ac:dyDescent="0.4">
      <c r="C176" t="s">
        <v>758</v>
      </c>
      <c r="D176" t="s">
        <v>686</v>
      </c>
      <c r="E176">
        <v>35800</v>
      </c>
      <c r="R176" t="s">
        <v>143</v>
      </c>
      <c r="S176" s="2">
        <f t="shared" si="11"/>
        <v>15820960</v>
      </c>
      <c r="T176" s="2">
        <f t="shared" si="14"/>
        <v>16255000</v>
      </c>
      <c r="U176" s="2">
        <f t="shared" si="14"/>
        <v>22865700</v>
      </c>
      <c r="V176" s="2">
        <f t="shared" si="14"/>
        <v>11233400</v>
      </c>
      <c r="W176" s="2">
        <f t="shared" si="14"/>
        <v>14779000</v>
      </c>
      <c r="X176" s="2">
        <f t="shared" si="14"/>
        <v>13971700</v>
      </c>
      <c r="Y176" s="2" cm="1">
        <f t="array" ref="Y176">_xlfn.XLOOKUP(Y$1&amp;$R176,$C$3:$C$1662&amp;$D$3:$D$1662,$E$3:$E$1662,0,0,1)</f>
        <v>57400</v>
      </c>
      <c r="Z176" s="2" cm="1">
        <f t="array" ref="Z176">_xlfn.XLOOKUP(Z$1&amp;$R176,$C$3:$C$1662&amp;$D$3:$D$1662,$E$3:$E$1662,0,0,1)</f>
        <v>38000</v>
      </c>
      <c r="AA176" s="2" cm="1">
        <f t="array" ref="AA176">_xlfn.XLOOKUP(AA$1&amp;$R176,$C$3:$C$1662&amp;$D$3:$D$1662,$E$3:$E$1662,0,0,1)</f>
        <v>50700</v>
      </c>
      <c r="AB176" s="2" cm="1">
        <f t="array" ref="AB176">_xlfn.XLOOKUP(AB$1&amp;$R176,$C$3:$C$1662&amp;$D$3:$D$1662,$E$3:$E$1662,0,0,1)</f>
        <v>85700</v>
      </c>
      <c r="AC176" s="2" cm="1">
        <f t="array" ref="AC176">_xlfn.XLOOKUP(AC$1&amp;$R176,$C$3:$C$1662&amp;$D$3:$D$1662,$E$3:$E$1662,0,0,1)</f>
        <v>18000</v>
      </c>
    </row>
    <row r="177" spans="3:29" x14ac:dyDescent="0.4">
      <c r="C177" t="s">
        <v>758</v>
      </c>
      <c r="D177" t="s">
        <v>687</v>
      </c>
      <c r="E177">
        <v>18000</v>
      </c>
      <c r="R177" t="s">
        <v>192</v>
      </c>
      <c r="S177" s="2">
        <f t="shared" si="11"/>
        <v>15859940</v>
      </c>
      <c r="T177" s="2">
        <f t="shared" si="14"/>
        <v>16300300</v>
      </c>
      <c r="U177" s="2">
        <f t="shared" si="14"/>
        <v>22888500</v>
      </c>
      <c r="V177" s="2">
        <f t="shared" si="14"/>
        <v>11329100</v>
      </c>
      <c r="W177" s="2">
        <f t="shared" si="14"/>
        <v>14807000</v>
      </c>
      <c r="X177" s="2">
        <f t="shared" si="14"/>
        <v>13974800</v>
      </c>
      <c r="Y177" s="2" cm="1">
        <f t="array" ref="Y177">_xlfn.XLOOKUP(Y$1&amp;$R177,$C$3:$C$1662&amp;$D$3:$D$1662,$E$3:$E$1662,0,0,1)</f>
        <v>45300</v>
      </c>
      <c r="Z177" s="2" cm="1">
        <f t="array" ref="Z177">_xlfn.XLOOKUP(Z$1&amp;$R177,$C$3:$C$1662&amp;$D$3:$D$1662,$E$3:$E$1662,0,0,1)</f>
        <v>22800</v>
      </c>
      <c r="AA177" s="2" cm="1">
        <f t="array" ref="AA177">_xlfn.XLOOKUP(AA$1&amp;$R177,$C$3:$C$1662&amp;$D$3:$D$1662,$E$3:$E$1662,0,0,1)</f>
        <v>95700</v>
      </c>
      <c r="AB177" s="2" cm="1">
        <f t="array" ref="AB177">_xlfn.XLOOKUP(AB$1&amp;$R177,$C$3:$C$1662&amp;$D$3:$D$1662,$E$3:$E$1662,0,0,1)</f>
        <v>28000</v>
      </c>
      <c r="AC177" s="2" cm="1">
        <f t="array" ref="AC177">_xlfn.XLOOKUP(AC$1&amp;$R177,$C$3:$C$1662&amp;$D$3:$D$1662,$E$3:$E$1662,0,0,1)</f>
        <v>3100</v>
      </c>
    </row>
    <row r="178" spans="3:29" x14ac:dyDescent="0.4">
      <c r="C178" t="s">
        <v>758</v>
      </c>
      <c r="D178" t="s">
        <v>688</v>
      </c>
      <c r="E178">
        <v>3100</v>
      </c>
      <c r="R178" t="s">
        <v>53</v>
      </c>
      <c r="S178" s="2">
        <f t="shared" si="11"/>
        <v>15922040</v>
      </c>
      <c r="T178" s="2">
        <f t="shared" si="14"/>
        <v>16323400</v>
      </c>
      <c r="U178" s="2">
        <f t="shared" si="14"/>
        <v>22904600</v>
      </c>
      <c r="V178" s="2">
        <f t="shared" si="14"/>
        <v>11472800</v>
      </c>
      <c r="W178" s="2">
        <f t="shared" si="14"/>
        <v>14883800</v>
      </c>
      <c r="X178" s="2">
        <f t="shared" si="14"/>
        <v>14025600</v>
      </c>
      <c r="Y178" s="2" cm="1">
        <f t="array" ref="Y178">_xlfn.XLOOKUP(Y$1&amp;$R178,$C$3:$C$1662&amp;$D$3:$D$1662,$E$3:$E$1662,0,0,1)</f>
        <v>23100</v>
      </c>
      <c r="Z178" s="2" cm="1">
        <f t="array" ref="Z178">_xlfn.XLOOKUP(Z$1&amp;$R178,$C$3:$C$1662&amp;$D$3:$D$1662,$E$3:$E$1662,0,0,1)</f>
        <v>16100</v>
      </c>
      <c r="AA178" s="2" cm="1">
        <f t="array" ref="AA178">_xlfn.XLOOKUP(AA$1&amp;$R178,$C$3:$C$1662&amp;$D$3:$D$1662,$E$3:$E$1662,0,0,1)</f>
        <v>143700</v>
      </c>
      <c r="AB178" s="2" cm="1">
        <f t="array" ref="AB178">_xlfn.XLOOKUP(AB$1&amp;$R178,$C$3:$C$1662&amp;$D$3:$D$1662,$E$3:$E$1662,0,0,1)</f>
        <v>76800</v>
      </c>
      <c r="AC178" s="2" cm="1">
        <f t="array" ref="AC178">_xlfn.XLOOKUP(AC$1&amp;$R178,$C$3:$C$1662&amp;$D$3:$D$1662,$E$3:$E$1662,0,0,1)</f>
        <v>50800</v>
      </c>
    </row>
    <row r="179" spans="3:29" x14ac:dyDescent="0.4">
      <c r="C179" t="s">
        <v>758</v>
      </c>
      <c r="D179" t="s">
        <v>689</v>
      </c>
      <c r="E179">
        <v>50800</v>
      </c>
      <c r="R179" t="s">
        <v>222</v>
      </c>
      <c r="S179" s="2">
        <f t="shared" si="11"/>
        <v>15967120</v>
      </c>
      <c r="T179" s="2">
        <f t="shared" si="14"/>
        <v>16363800</v>
      </c>
      <c r="U179" s="2">
        <f t="shared" si="14"/>
        <v>22912000</v>
      </c>
      <c r="V179" s="2">
        <f t="shared" si="14"/>
        <v>11569900</v>
      </c>
      <c r="W179" s="2">
        <f t="shared" si="14"/>
        <v>14929900</v>
      </c>
      <c r="X179" s="2">
        <f t="shared" si="14"/>
        <v>14060000</v>
      </c>
      <c r="Y179" s="2" cm="1">
        <f t="array" ref="Y179">_xlfn.XLOOKUP(Y$1&amp;$R179,$C$3:$C$1662&amp;$D$3:$D$1662,$E$3:$E$1662,0,0,1)</f>
        <v>40400</v>
      </c>
      <c r="Z179" s="2" cm="1">
        <f t="array" ref="Z179">_xlfn.XLOOKUP(Z$1&amp;$R179,$C$3:$C$1662&amp;$D$3:$D$1662,$E$3:$E$1662,0,0,1)</f>
        <v>7400</v>
      </c>
      <c r="AA179" s="2" cm="1">
        <f t="array" ref="AA179">_xlfn.XLOOKUP(AA$1&amp;$R179,$C$3:$C$1662&amp;$D$3:$D$1662,$E$3:$E$1662,0,0,1)</f>
        <v>97100</v>
      </c>
      <c r="AB179" s="2" cm="1">
        <f t="array" ref="AB179">_xlfn.XLOOKUP(AB$1&amp;$R179,$C$3:$C$1662&amp;$D$3:$D$1662,$E$3:$E$1662,0,0,1)</f>
        <v>46100</v>
      </c>
      <c r="AC179" s="2" cm="1">
        <f t="array" ref="AC179">_xlfn.XLOOKUP(AC$1&amp;$R179,$C$3:$C$1662&amp;$D$3:$D$1662,$E$3:$E$1662,0,0,1)</f>
        <v>34400</v>
      </c>
    </row>
    <row r="180" spans="3:29" x14ac:dyDescent="0.4">
      <c r="C180" t="s">
        <v>758</v>
      </c>
      <c r="D180" t="s">
        <v>690</v>
      </c>
      <c r="E180">
        <v>34400</v>
      </c>
      <c r="R180" t="s">
        <v>211</v>
      </c>
      <c r="S180" s="2">
        <f t="shared" si="11"/>
        <v>16004480</v>
      </c>
      <c r="T180" s="2">
        <f t="shared" ref="T180:X195" si="15">T179+Y180</f>
        <v>16415000</v>
      </c>
      <c r="U180" s="2">
        <f t="shared" si="15"/>
        <v>22987600</v>
      </c>
      <c r="V180" s="2">
        <f t="shared" si="15"/>
        <v>11597800</v>
      </c>
      <c r="W180" s="2">
        <f t="shared" si="15"/>
        <v>14948500</v>
      </c>
      <c r="X180" s="2">
        <f t="shared" si="15"/>
        <v>14073500</v>
      </c>
      <c r="Y180" s="2" cm="1">
        <f t="array" ref="Y180">_xlfn.XLOOKUP(Y$1&amp;$R180,$C$3:$C$1662&amp;$D$3:$D$1662,$E$3:$E$1662,0,0,1)</f>
        <v>51200</v>
      </c>
      <c r="Z180" s="2" cm="1">
        <f t="array" ref="Z180">_xlfn.XLOOKUP(Z$1&amp;$R180,$C$3:$C$1662&amp;$D$3:$D$1662,$E$3:$E$1662,0,0,1)</f>
        <v>75600</v>
      </c>
      <c r="AA180" s="2" cm="1">
        <f t="array" ref="AA180">_xlfn.XLOOKUP(AA$1&amp;$R180,$C$3:$C$1662&amp;$D$3:$D$1662,$E$3:$E$1662,0,0,1)</f>
        <v>27900</v>
      </c>
      <c r="AB180" s="2" cm="1">
        <f t="array" ref="AB180">_xlfn.XLOOKUP(AB$1&amp;$R180,$C$3:$C$1662&amp;$D$3:$D$1662,$E$3:$E$1662,0,0,1)</f>
        <v>18600</v>
      </c>
      <c r="AC180" s="2" cm="1">
        <f t="array" ref="AC180">_xlfn.XLOOKUP(AC$1&amp;$R180,$C$3:$C$1662&amp;$D$3:$D$1662,$E$3:$E$1662,0,0,1)</f>
        <v>13500</v>
      </c>
    </row>
    <row r="181" spans="3:29" x14ac:dyDescent="0.4">
      <c r="C181" t="s">
        <v>758</v>
      </c>
      <c r="D181" t="s">
        <v>691</v>
      </c>
      <c r="E181">
        <v>13500</v>
      </c>
      <c r="R181" t="s">
        <v>299</v>
      </c>
      <c r="S181" s="2">
        <f t="shared" si="11"/>
        <v>16047260</v>
      </c>
      <c r="T181" s="2">
        <f t="shared" si="15"/>
        <v>16435300</v>
      </c>
      <c r="U181" s="2">
        <f t="shared" si="15"/>
        <v>23090100</v>
      </c>
      <c r="V181" s="2">
        <f t="shared" si="15"/>
        <v>11622200</v>
      </c>
      <c r="W181" s="2">
        <f t="shared" si="15"/>
        <v>14997100</v>
      </c>
      <c r="X181" s="2">
        <f t="shared" si="15"/>
        <v>14091600</v>
      </c>
      <c r="Y181" s="2" cm="1">
        <f t="array" ref="Y181">_xlfn.XLOOKUP(Y$1&amp;$R181,$C$3:$C$1662&amp;$D$3:$D$1662,$E$3:$E$1662,0,0,1)</f>
        <v>20300</v>
      </c>
      <c r="Z181" s="2" cm="1">
        <f t="array" ref="Z181">_xlfn.XLOOKUP(Z$1&amp;$R181,$C$3:$C$1662&amp;$D$3:$D$1662,$E$3:$E$1662,0,0,1)</f>
        <v>102500</v>
      </c>
      <c r="AA181" s="2" cm="1">
        <f t="array" ref="AA181">_xlfn.XLOOKUP(AA$1&amp;$R181,$C$3:$C$1662&amp;$D$3:$D$1662,$E$3:$E$1662,0,0,1)</f>
        <v>24400</v>
      </c>
      <c r="AB181" s="2" cm="1">
        <f t="array" ref="AB181">_xlfn.XLOOKUP(AB$1&amp;$R181,$C$3:$C$1662&amp;$D$3:$D$1662,$E$3:$E$1662,0,0,1)</f>
        <v>48600</v>
      </c>
      <c r="AC181" s="2" cm="1">
        <f t="array" ref="AC181">_xlfn.XLOOKUP(AC$1&amp;$R181,$C$3:$C$1662&amp;$D$3:$D$1662,$E$3:$E$1662,0,0,1)</f>
        <v>18100</v>
      </c>
    </row>
    <row r="182" spans="3:29" x14ac:dyDescent="0.4">
      <c r="C182" t="s">
        <v>758</v>
      </c>
      <c r="D182" t="s">
        <v>692</v>
      </c>
      <c r="E182">
        <v>18100</v>
      </c>
      <c r="R182" t="s">
        <v>100</v>
      </c>
      <c r="S182" s="2">
        <f t="shared" si="11"/>
        <v>16084280</v>
      </c>
      <c r="T182" s="2">
        <f t="shared" si="15"/>
        <v>16455500</v>
      </c>
      <c r="U182" s="2">
        <f t="shared" si="15"/>
        <v>23120600</v>
      </c>
      <c r="V182" s="2">
        <f t="shared" si="15"/>
        <v>11639600</v>
      </c>
      <c r="W182" s="2">
        <f t="shared" si="15"/>
        <v>15016600</v>
      </c>
      <c r="X182" s="2">
        <f t="shared" si="15"/>
        <v>14189100</v>
      </c>
      <c r="Y182" s="2" cm="1">
        <f t="array" ref="Y182">_xlfn.XLOOKUP(Y$1&amp;$R182,$C$3:$C$1662&amp;$D$3:$D$1662,$E$3:$E$1662,0,0,1)</f>
        <v>20200</v>
      </c>
      <c r="Z182" s="2" cm="1">
        <f t="array" ref="Z182">_xlfn.XLOOKUP(Z$1&amp;$R182,$C$3:$C$1662&amp;$D$3:$D$1662,$E$3:$E$1662,0,0,1)</f>
        <v>30500</v>
      </c>
      <c r="AA182" s="2" cm="1">
        <f t="array" ref="AA182">_xlfn.XLOOKUP(AA$1&amp;$R182,$C$3:$C$1662&amp;$D$3:$D$1662,$E$3:$E$1662,0,0,1)</f>
        <v>17400</v>
      </c>
      <c r="AB182" s="2" cm="1">
        <f t="array" ref="AB182">_xlfn.XLOOKUP(AB$1&amp;$R182,$C$3:$C$1662&amp;$D$3:$D$1662,$E$3:$E$1662,0,0,1)</f>
        <v>19500</v>
      </c>
      <c r="AC182" s="2" cm="1">
        <f t="array" ref="AC182">_xlfn.XLOOKUP(AC$1&amp;$R182,$C$3:$C$1662&amp;$D$3:$D$1662,$E$3:$E$1662,0,0,1)</f>
        <v>97500</v>
      </c>
    </row>
    <row r="183" spans="3:29" x14ac:dyDescent="0.4">
      <c r="C183" t="s">
        <v>758</v>
      </c>
      <c r="D183" t="s">
        <v>693</v>
      </c>
      <c r="E183">
        <v>97500</v>
      </c>
      <c r="R183" t="s">
        <v>300</v>
      </c>
      <c r="S183" s="2">
        <f t="shared" si="11"/>
        <v>16137940</v>
      </c>
      <c r="T183" s="2">
        <f t="shared" si="15"/>
        <v>16551700</v>
      </c>
      <c r="U183" s="2">
        <f t="shared" si="15"/>
        <v>23162100</v>
      </c>
      <c r="V183" s="2">
        <f t="shared" si="15"/>
        <v>11693800</v>
      </c>
      <c r="W183" s="2">
        <f t="shared" si="15"/>
        <v>15030600</v>
      </c>
      <c r="X183" s="2">
        <f t="shared" si="15"/>
        <v>14251500</v>
      </c>
      <c r="Y183" s="2" cm="1">
        <f t="array" ref="Y183">_xlfn.XLOOKUP(Y$1&amp;$R183,$C$3:$C$1662&amp;$D$3:$D$1662,$E$3:$E$1662,0,0,1)</f>
        <v>96200</v>
      </c>
      <c r="Z183" s="2" cm="1">
        <f t="array" ref="Z183">_xlfn.XLOOKUP(Z$1&amp;$R183,$C$3:$C$1662&amp;$D$3:$D$1662,$E$3:$E$1662,0,0,1)</f>
        <v>41500</v>
      </c>
      <c r="AA183" s="2" cm="1">
        <f t="array" ref="AA183">_xlfn.XLOOKUP(AA$1&amp;$R183,$C$3:$C$1662&amp;$D$3:$D$1662,$E$3:$E$1662,0,0,1)</f>
        <v>54200</v>
      </c>
      <c r="AB183" s="2" cm="1">
        <f t="array" ref="AB183">_xlfn.XLOOKUP(AB$1&amp;$R183,$C$3:$C$1662&amp;$D$3:$D$1662,$E$3:$E$1662,0,0,1)</f>
        <v>14000</v>
      </c>
      <c r="AC183" s="2" cm="1">
        <f t="array" ref="AC183">_xlfn.XLOOKUP(AC$1&amp;$R183,$C$3:$C$1662&amp;$D$3:$D$1662,$E$3:$E$1662,0,0,1)</f>
        <v>62400</v>
      </c>
    </row>
    <row r="184" spans="3:29" x14ac:dyDescent="0.4">
      <c r="C184" t="s">
        <v>758</v>
      </c>
      <c r="D184" t="s">
        <v>694</v>
      </c>
      <c r="E184">
        <v>62400</v>
      </c>
      <c r="R184" t="s">
        <v>204</v>
      </c>
      <c r="S184" s="2">
        <f t="shared" si="11"/>
        <v>16177700</v>
      </c>
      <c r="T184" s="2">
        <f t="shared" si="15"/>
        <v>16570300</v>
      </c>
      <c r="U184" s="2">
        <f t="shared" si="15"/>
        <v>23190800</v>
      </c>
      <c r="V184" s="2">
        <f t="shared" si="15"/>
        <v>11810900</v>
      </c>
      <c r="W184" s="2">
        <f t="shared" si="15"/>
        <v>15048300</v>
      </c>
      <c r="X184" s="2">
        <f t="shared" si="15"/>
        <v>14268200</v>
      </c>
      <c r="Y184" s="2" cm="1">
        <f t="array" ref="Y184">_xlfn.XLOOKUP(Y$1&amp;$R184,$C$3:$C$1662&amp;$D$3:$D$1662,$E$3:$E$1662,0,0,1)</f>
        <v>18600</v>
      </c>
      <c r="Z184" s="2" cm="1">
        <f t="array" ref="Z184">_xlfn.XLOOKUP(Z$1&amp;$R184,$C$3:$C$1662&amp;$D$3:$D$1662,$E$3:$E$1662,0,0,1)</f>
        <v>28700</v>
      </c>
      <c r="AA184" s="2" cm="1">
        <f t="array" ref="AA184">_xlfn.XLOOKUP(AA$1&amp;$R184,$C$3:$C$1662&amp;$D$3:$D$1662,$E$3:$E$1662,0,0,1)</f>
        <v>117100</v>
      </c>
      <c r="AB184" s="2" cm="1">
        <f t="array" ref="AB184">_xlfn.XLOOKUP(AB$1&amp;$R184,$C$3:$C$1662&amp;$D$3:$D$1662,$E$3:$E$1662,0,0,1)</f>
        <v>17700</v>
      </c>
      <c r="AC184" s="2" cm="1">
        <f t="array" ref="AC184">_xlfn.XLOOKUP(AC$1&amp;$R184,$C$3:$C$1662&amp;$D$3:$D$1662,$E$3:$E$1662,0,0,1)</f>
        <v>16700</v>
      </c>
    </row>
    <row r="185" spans="3:29" x14ac:dyDescent="0.4">
      <c r="C185" t="s">
        <v>758</v>
      </c>
      <c r="D185" t="s">
        <v>393</v>
      </c>
      <c r="E185">
        <v>16700</v>
      </c>
      <c r="R185" t="s">
        <v>301</v>
      </c>
      <c r="S185" s="2">
        <f t="shared" si="11"/>
        <v>16199620</v>
      </c>
      <c r="T185" s="2">
        <f t="shared" si="15"/>
        <v>16591600</v>
      </c>
      <c r="U185" s="2">
        <f t="shared" si="15"/>
        <v>23222900</v>
      </c>
      <c r="V185" s="2">
        <f t="shared" si="15"/>
        <v>11829800</v>
      </c>
      <c r="W185" s="2">
        <f t="shared" si="15"/>
        <v>15072200</v>
      </c>
      <c r="X185" s="2">
        <f t="shared" si="15"/>
        <v>14281600</v>
      </c>
      <c r="Y185" s="2" cm="1">
        <f t="array" ref="Y185">_xlfn.XLOOKUP(Y$1&amp;$R185,$C$3:$C$1662&amp;$D$3:$D$1662,$E$3:$E$1662,0,0,1)</f>
        <v>21300</v>
      </c>
      <c r="Z185" s="2" cm="1">
        <f t="array" ref="Z185">_xlfn.XLOOKUP(Z$1&amp;$R185,$C$3:$C$1662&amp;$D$3:$D$1662,$E$3:$E$1662,0,0,1)</f>
        <v>32100</v>
      </c>
      <c r="AA185" s="2" cm="1">
        <f t="array" ref="AA185">_xlfn.XLOOKUP(AA$1&amp;$R185,$C$3:$C$1662&amp;$D$3:$D$1662,$E$3:$E$1662,0,0,1)</f>
        <v>18900</v>
      </c>
      <c r="AB185" s="2" cm="1">
        <f t="array" ref="AB185">_xlfn.XLOOKUP(AB$1&amp;$R185,$C$3:$C$1662&amp;$D$3:$D$1662,$E$3:$E$1662,0,0,1)</f>
        <v>23900</v>
      </c>
      <c r="AC185" s="2" cm="1">
        <f t="array" ref="AC185">_xlfn.XLOOKUP(AC$1&amp;$R185,$C$3:$C$1662&amp;$D$3:$D$1662,$E$3:$E$1662,0,0,1)</f>
        <v>13400</v>
      </c>
    </row>
    <row r="186" spans="3:29" x14ac:dyDescent="0.4">
      <c r="C186" t="s">
        <v>758</v>
      </c>
      <c r="D186" t="s">
        <v>394</v>
      </c>
      <c r="E186">
        <v>13400</v>
      </c>
      <c r="R186" t="s">
        <v>201</v>
      </c>
      <c r="S186" s="2">
        <f t="shared" si="11"/>
        <v>16239020</v>
      </c>
      <c r="T186" s="2">
        <f t="shared" si="15"/>
        <v>16608600</v>
      </c>
      <c r="U186" s="2">
        <f t="shared" si="15"/>
        <v>23275500</v>
      </c>
      <c r="V186" s="2">
        <f t="shared" si="15"/>
        <v>11867800</v>
      </c>
      <c r="W186" s="2">
        <f t="shared" si="15"/>
        <v>15119200</v>
      </c>
      <c r="X186" s="2">
        <f t="shared" si="15"/>
        <v>14324000</v>
      </c>
      <c r="Y186" s="2" cm="1">
        <f t="array" ref="Y186">_xlfn.XLOOKUP(Y$1&amp;$R186,$C$3:$C$1662&amp;$D$3:$D$1662,$E$3:$E$1662,0,0,1)</f>
        <v>17000</v>
      </c>
      <c r="Z186" s="2" cm="1">
        <f t="array" ref="Z186">_xlfn.XLOOKUP(Z$1&amp;$R186,$C$3:$C$1662&amp;$D$3:$D$1662,$E$3:$E$1662,0,0,1)</f>
        <v>52600</v>
      </c>
      <c r="AA186" s="2" cm="1">
        <f t="array" ref="AA186">_xlfn.XLOOKUP(AA$1&amp;$R186,$C$3:$C$1662&amp;$D$3:$D$1662,$E$3:$E$1662,0,0,1)</f>
        <v>38000</v>
      </c>
      <c r="AB186" s="2" cm="1">
        <f t="array" ref="AB186">_xlfn.XLOOKUP(AB$1&amp;$R186,$C$3:$C$1662&amp;$D$3:$D$1662,$E$3:$E$1662,0,0,1)</f>
        <v>47000</v>
      </c>
      <c r="AC186" s="2" cm="1">
        <f t="array" ref="AC186">_xlfn.XLOOKUP(AC$1&amp;$R186,$C$3:$C$1662&amp;$D$3:$D$1662,$E$3:$E$1662,0,0,1)</f>
        <v>42400</v>
      </c>
    </row>
    <row r="187" spans="3:29" x14ac:dyDescent="0.4">
      <c r="C187" t="s">
        <v>758</v>
      </c>
      <c r="D187" t="s">
        <v>395</v>
      </c>
      <c r="E187">
        <v>42400</v>
      </c>
      <c r="R187" t="s">
        <v>21</v>
      </c>
      <c r="S187" s="2">
        <f t="shared" si="11"/>
        <v>16269260</v>
      </c>
      <c r="T187" s="2">
        <f t="shared" si="15"/>
        <v>16632400</v>
      </c>
      <c r="U187" s="2">
        <f t="shared" si="15"/>
        <v>23324000</v>
      </c>
      <c r="V187" s="2">
        <f t="shared" si="15"/>
        <v>11894200</v>
      </c>
      <c r="W187" s="2">
        <f t="shared" si="15"/>
        <v>15143100</v>
      </c>
      <c r="X187" s="2">
        <f t="shared" si="15"/>
        <v>14352600</v>
      </c>
      <c r="Y187" s="2" cm="1">
        <f t="array" ref="Y187">_xlfn.XLOOKUP(Y$1&amp;$R187,$C$3:$C$1662&amp;$D$3:$D$1662,$E$3:$E$1662,0,0,1)</f>
        <v>23800</v>
      </c>
      <c r="Z187" s="2" cm="1">
        <f t="array" ref="Z187">_xlfn.XLOOKUP(Z$1&amp;$R187,$C$3:$C$1662&amp;$D$3:$D$1662,$E$3:$E$1662,0,0,1)</f>
        <v>48500</v>
      </c>
      <c r="AA187" s="2" cm="1">
        <f t="array" ref="AA187">_xlfn.XLOOKUP(AA$1&amp;$R187,$C$3:$C$1662&amp;$D$3:$D$1662,$E$3:$E$1662,0,0,1)</f>
        <v>26400</v>
      </c>
      <c r="AB187" s="2" cm="1">
        <f t="array" ref="AB187">_xlfn.XLOOKUP(AB$1&amp;$R187,$C$3:$C$1662&amp;$D$3:$D$1662,$E$3:$E$1662,0,0,1)</f>
        <v>23900</v>
      </c>
      <c r="AC187" s="2" cm="1">
        <f t="array" ref="AC187">_xlfn.XLOOKUP(AC$1&amp;$R187,$C$3:$C$1662&amp;$D$3:$D$1662,$E$3:$E$1662,0,0,1)</f>
        <v>28600</v>
      </c>
    </row>
    <row r="188" spans="3:29" x14ac:dyDescent="0.4">
      <c r="C188" t="s">
        <v>758</v>
      </c>
      <c r="D188" t="s">
        <v>396</v>
      </c>
      <c r="E188">
        <v>28600</v>
      </c>
      <c r="R188" t="s">
        <v>88</v>
      </c>
      <c r="S188" s="2">
        <f t="shared" si="11"/>
        <v>16308860</v>
      </c>
      <c r="T188" s="2">
        <f t="shared" si="15"/>
        <v>16664800</v>
      </c>
      <c r="U188" s="2">
        <f t="shared" si="15"/>
        <v>23342600</v>
      </c>
      <c r="V188" s="2">
        <f t="shared" si="15"/>
        <v>11955100</v>
      </c>
      <c r="W188" s="2">
        <f t="shared" si="15"/>
        <v>15214800</v>
      </c>
      <c r="X188" s="2">
        <f t="shared" si="15"/>
        <v>14367000</v>
      </c>
      <c r="Y188" s="2" cm="1">
        <f t="array" ref="Y188">_xlfn.XLOOKUP(Y$1&amp;$R188,$C$3:$C$1662&amp;$D$3:$D$1662,$E$3:$E$1662,0,0,1)</f>
        <v>32400</v>
      </c>
      <c r="Z188" s="2" cm="1">
        <f t="array" ref="Z188">_xlfn.XLOOKUP(Z$1&amp;$R188,$C$3:$C$1662&amp;$D$3:$D$1662,$E$3:$E$1662,0,0,1)</f>
        <v>18600</v>
      </c>
      <c r="AA188" s="2" cm="1">
        <f t="array" ref="AA188">_xlfn.XLOOKUP(AA$1&amp;$R188,$C$3:$C$1662&amp;$D$3:$D$1662,$E$3:$E$1662,0,0,1)</f>
        <v>60900</v>
      </c>
      <c r="AB188" s="2" cm="1">
        <f t="array" ref="AB188">_xlfn.XLOOKUP(AB$1&amp;$R188,$C$3:$C$1662&amp;$D$3:$D$1662,$E$3:$E$1662,0,0,1)</f>
        <v>71700</v>
      </c>
      <c r="AC188" s="2" cm="1">
        <f t="array" ref="AC188">_xlfn.XLOOKUP(AC$1&amp;$R188,$C$3:$C$1662&amp;$D$3:$D$1662,$E$3:$E$1662,0,0,1)</f>
        <v>14400</v>
      </c>
    </row>
    <row r="189" spans="3:29" x14ac:dyDescent="0.4">
      <c r="C189" t="s">
        <v>758</v>
      </c>
      <c r="D189" t="s">
        <v>397</v>
      </c>
      <c r="E189">
        <v>14400</v>
      </c>
      <c r="R189" t="s">
        <v>119</v>
      </c>
      <c r="S189" s="2">
        <f t="shared" si="11"/>
        <v>16348340</v>
      </c>
      <c r="T189" s="2">
        <f t="shared" si="15"/>
        <v>16706100</v>
      </c>
      <c r="U189" s="2">
        <f t="shared" si="15"/>
        <v>23423400</v>
      </c>
      <c r="V189" s="2">
        <f t="shared" si="15"/>
        <v>11990900</v>
      </c>
      <c r="W189" s="2">
        <f t="shared" si="15"/>
        <v>15236800</v>
      </c>
      <c r="X189" s="2">
        <f t="shared" si="15"/>
        <v>14384500</v>
      </c>
      <c r="Y189" s="2" cm="1">
        <f t="array" ref="Y189">_xlfn.XLOOKUP(Y$1&amp;$R189,$C$3:$C$1662&amp;$D$3:$D$1662,$E$3:$E$1662,0,0,1)</f>
        <v>41300</v>
      </c>
      <c r="Z189" s="2" cm="1">
        <f t="array" ref="Z189">_xlfn.XLOOKUP(Z$1&amp;$R189,$C$3:$C$1662&amp;$D$3:$D$1662,$E$3:$E$1662,0,0,1)</f>
        <v>80800</v>
      </c>
      <c r="AA189" s="2" cm="1">
        <f t="array" ref="AA189">_xlfn.XLOOKUP(AA$1&amp;$R189,$C$3:$C$1662&amp;$D$3:$D$1662,$E$3:$E$1662,0,0,1)</f>
        <v>35800</v>
      </c>
      <c r="AB189" s="2" cm="1">
        <f t="array" ref="AB189">_xlfn.XLOOKUP(AB$1&amp;$R189,$C$3:$C$1662&amp;$D$3:$D$1662,$E$3:$E$1662,0,0,1)</f>
        <v>22000</v>
      </c>
      <c r="AC189" s="2" cm="1">
        <f t="array" ref="AC189">_xlfn.XLOOKUP(AC$1&amp;$R189,$C$3:$C$1662&amp;$D$3:$D$1662,$E$3:$E$1662,0,0,1)</f>
        <v>17500</v>
      </c>
    </row>
    <row r="190" spans="3:29" x14ac:dyDescent="0.4">
      <c r="C190" t="s">
        <v>758</v>
      </c>
      <c r="D190" t="s">
        <v>398</v>
      </c>
      <c r="E190">
        <v>17500</v>
      </c>
      <c r="R190" t="s">
        <v>274</v>
      </c>
      <c r="S190" s="2">
        <f t="shared" si="11"/>
        <v>16372360</v>
      </c>
      <c r="T190" s="2">
        <f t="shared" si="15"/>
        <v>16744300</v>
      </c>
      <c r="U190" s="2">
        <f t="shared" si="15"/>
        <v>23436900</v>
      </c>
      <c r="V190" s="2">
        <f t="shared" si="15"/>
        <v>12006000</v>
      </c>
      <c r="W190" s="2">
        <f t="shared" si="15"/>
        <v>15253800</v>
      </c>
      <c r="X190" s="2">
        <f t="shared" si="15"/>
        <v>14420800</v>
      </c>
      <c r="Y190" s="2" cm="1">
        <f t="array" ref="Y190">_xlfn.XLOOKUP(Y$1&amp;$R190,$C$3:$C$1662&amp;$D$3:$D$1662,$E$3:$E$1662,0,0,1)</f>
        <v>38200</v>
      </c>
      <c r="Z190" s="2" cm="1">
        <f t="array" ref="Z190">_xlfn.XLOOKUP(Z$1&amp;$R190,$C$3:$C$1662&amp;$D$3:$D$1662,$E$3:$E$1662,0,0,1)</f>
        <v>13500</v>
      </c>
      <c r="AA190" s="2" cm="1">
        <f t="array" ref="AA190">_xlfn.XLOOKUP(AA$1&amp;$R190,$C$3:$C$1662&amp;$D$3:$D$1662,$E$3:$E$1662,0,0,1)</f>
        <v>15100</v>
      </c>
      <c r="AB190" s="2" cm="1">
        <f t="array" ref="AB190">_xlfn.XLOOKUP(AB$1&amp;$R190,$C$3:$C$1662&amp;$D$3:$D$1662,$E$3:$E$1662,0,0,1)</f>
        <v>17000</v>
      </c>
      <c r="AC190" s="2" cm="1">
        <f t="array" ref="AC190">_xlfn.XLOOKUP(AC$1&amp;$R190,$C$3:$C$1662&amp;$D$3:$D$1662,$E$3:$E$1662,0,0,1)</f>
        <v>36300</v>
      </c>
    </row>
    <row r="191" spans="3:29" x14ac:dyDescent="0.4">
      <c r="C191" t="s">
        <v>758</v>
      </c>
      <c r="D191" t="s">
        <v>399</v>
      </c>
      <c r="E191">
        <v>36300</v>
      </c>
      <c r="R191" t="s">
        <v>180</v>
      </c>
      <c r="S191" s="2">
        <f t="shared" si="11"/>
        <v>16417100</v>
      </c>
      <c r="T191" s="2">
        <f t="shared" si="15"/>
        <v>16757600</v>
      </c>
      <c r="U191" s="2">
        <f t="shared" si="15"/>
        <v>23545300</v>
      </c>
      <c r="V191" s="2">
        <f t="shared" si="15"/>
        <v>12021700</v>
      </c>
      <c r="W191" s="2">
        <f t="shared" si="15"/>
        <v>15317100</v>
      </c>
      <c r="X191" s="2">
        <f t="shared" si="15"/>
        <v>14443800</v>
      </c>
      <c r="Y191" s="2" cm="1">
        <f t="array" ref="Y191">_xlfn.XLOOKUP(Y$1&amp;$R191,$C$3:$C$1662&amp;$D$3:$D$1662,$E$3:$E$1662,0,0,1)</f>
        <v>13300</v>
      </c>
      <c r="Z191" s="2" cm="1">
        <f t="array" ref="Z191">_xlfn.XLOOKUP(Z$1&amp;$R191,$C$3:$C$1662&amp;$D$3:$D$1662,$E$3:$E$1662,0,0,1)</f>
        <v>108400</v>
      </c>
      <c r="AA191" s="2" cm="1">
        <f t="array" ref="AA191">_xlfn.XLOOKUP(AA$1&amp;$R191,$C$3:$C$1662&amp;$D$3:$D$1662,$E$3:$E$1662,0,0,1)</f>
        <v>15700</v>
      </c>
      <c r="AB191" s="2" cm="1">
        <f t="array" ref="AB191">_xlfn.XLOOKUP(AB$1&amp;$R191,$C$3:$C$1662&amp;$D$3:$D$1662,$E$3:$E$1662,0,0,1)</f>
        <v>63300</v>
      </c>
      <c r="AC191" s="2" cm="1">
        <f t="array" ref="AC191">_xlfn.XLOOKUP(AC$1&amp;$R191,$C$3:$C$1662&amp;$D$3:$D$1662,$E$3:$E$1662,0,0,1)</f>
        <v>23000</v>
      </c>
    </row>
    <row r="192" spans="3:29" x14ac:dyDescent="0.4">
      <c r="C192" t="s">
        <v>758</v>
      </c>
      <c r="D192" t="s">
        <v>400</v>
      </c>
      <c r="E192">
        <v>23000</v>
      </c>
      <c r="R192" t="s">
        <v>76</v>
      </c>
      <c r="S192" s="2">
        <f t="shared" si="11"/>
        <v>16478400</v>
      </c>
      <c r="T192" s="2">
        <f t="shared" si="15"/>
        <v>16797500</v>
      </c>
      <c r="U192" s="2">
        <f t="shared" si="15"/>
        <v>23580100</v>
      </c>
      <c r="V192" s="2">
        <f t="shared" si="15"/>
        <v>12102700</v>
      </c>
      <c r="W192" s="2">
        <f t="shared" si="15"/>
        <v>15342600</v>
      </c>
      <c r="X192" s="2">
        <f t="shared" si="15"/>
        <v>14569100</v>
      </c>
      <c r="Y192" s="2" cm="1">
        <f t="array" ref="Y192">_xlfn.XLOOKUP(Y$1&amp;$R192,$C$3:$C$1662&amp;$D$3:$D$1662,$E$3:$E$1662,0,0,1)</f>
        <v>39900</v>
      </c>
      <c r="Z192" s="2" cm="1">
        <f t="array" ref="Z192">_xlfn.XLOOKUP(Z$1&amp;$R192,$C$3:$C$1662&amp;$D$3:$D$1662,$E$3:$E$1662,0,0,1)</f>
        <v>34800</v>
      </c>
      <c r="AA192" s="2" cm="1">
        <f t="array" ref="AA192">_xlfn.XLOOKUP(AA$1&amp;$R192,$C$3:$C$1662&amp;$D$3:$D$1662,$E$3:$E$1662,0,0,1)</f>
        <v>81000</v>
      </c>
      <c r="AB192" s="2" cm="1">
        <f t="array" ref="AB192">_xlfn.XLOOKUP(AB$1&amp;$R192,$C$3:$C$1662&amp;$D$3:$D$1662,$E$3:$E$1662,0,0,1)</f>
        <v>25500</v>
      </c>
      <c r="AC192" s="2" cm="1">
        <f t="array" ref="AC192">_xlfn.XLOOKUP(AC$1&amp;$R192,$C$3:$C$1662&amp;$D$3:$D$1662,$E$3:$E$1662,0,0,1)</f>
        <v>125300</v>
      </c>
    </row>
    <row r="193" spans="3:29" x14ac:dyDescent="0.4">
      <c r="C193" t="s">
        <v>758</v>
      </c>
      <c r="D193" t="s">
        <v>401</v>
      </c>
      <c r="E193">
        <v>125300</v>
      </c>
      <c r="R193" t="s">
        <v>138</v>
      </c>
      <c r="S193" s="2">
        <f t="shared" si="11"/>
        <v>16522240</v>
      </c>
      <c r="T193" s="2">
        <f t="shared" si="15"/>
        <v>16930400</v>
      </c>
      <c r="U193" s="2">
        <f t="shared" si="15"/>
        <v>23586200</v>
      </c>
      <c r="V193" s="2">
        <f t="shared" si="15"/>
        <v>12134500</v>
      </c>
      <c r="W193" s="2">
        <f t="shared" si="15"/>
        <v>15356400</v>
      </c>
      <c r="X193" s="2">
        <f t="shared" si="15"/>
        <v>14603700</v>
      </c>
      <c r="Y193" s="2" cm="1">
        <f t="array" ref="Y193">_xlfn.XLOOKUP(Y$1&amp;$R193,$C$3:$C$1662&amp;$D$3:$D$1662,$E$3:$E$1662,0,0,1)</f>
        <v>132900</v>
      </c>
      <c r="Z193" s="2" cm="1">
        <f t="array" ref="Z193">_xlfn.XLOOKUP(Z$1&amp;$R193,$C$3:$C$1662&amp;$D$3:$D$1662,$E$3:$E$1662,0,0,1)</f>
        <v>6100</v>
      </c>
      <c r="AA193" s="2" cm="1">
        <f t="array" ref="AA193">_xlfn.XLOOKUP(AA$1&amp;$R193,$C$3:$C$1662&amp;$D$3:$D$1662,$E$3:$E$1662,0,0,1)</f>
        <v>31800</v>
      </c>
      <c r="AB193" s="2" cm="1">
        <f t="array" ref="AB193">_xlfn.XLOOKUP(AB$1&amp;$R193,$C$3:$C$1662&amp;$D$3:$D$1662,$E$3:$E$1662,0,0,1)</f>
        <v>13800</v>
      </c>
      <c r="AC193" s="2" cm="1">
        <f t="array" ref="AC193">_xlfn.XLOOKUP(AC$1&amp;$R193,$C$3:$C$1662&amp;$D$3:$D$1662,$E$3:$E$1662,0,0,1)</f>
        <v>34600</v>
      </c>
    </row>
    <row r="194" spans="3:29" x14ac:dyDescent="0.4">
      <c r="C194" t="s">
        <v>758</v>
      </c>
      <c r="D194" t="s">
        <v>402</v>
      </c>
      <c r="E194">
        <v>34600</v>
      </c>
      <c r="R194" t="s">
        <v>255</v>
      </c>
      <c r="S194" s="2">
        <f t="shared" si="11"/>
        <v>16551980</v>
      </c>
      <c r="T194" s="2">
        <f t="shared" si="15"/>
        <v>16976100</v>
      </c>
      <c r="U194" s="2">
        <f t="shared" si="15"/>
        <v>23648000</v>
      </c>
      <c r="V194" s="2">
        <f t="shared" si="15"/>
        <v>12155400</v>
      </c>
      <c r="W194" s="2">
        <f t="shared" si="15"/>
        <v>15362800</v>
      </c>
      <c r="X194" s="2">
        <f t="shared" si="15"/>
        <v>14617600</v>
      </c>
      <c r="Y194" s="2" cm="1">
        <f t="array" ref="Y194">_xlfn.XLOOKUP(Y$1&amp;$R194,$C$3:$C$1662&amp;$D$3:$D$1662,$E$3:$E$1662,0,0,1)</f>
        <v>45700</v>
      </c>
      <c r="Z194" s="2" cm="1">
        <f t="array" ref="Z194">_xlfn.XLOOKUP(Z$1&amp;$R194,$C$3:$C$1662&amp;$D$3:$D$1662,$E$3:$E$1662,0,0,1)</f>
        <v>61800</v>
      </c>
      <c r="AA194" s="2" cm="1">
        <f t="array" ref="AA194">_xlfn.XLOOKUP(AA$1&amp;$R194,$C$3:$C$1662&amp;$D$3:$D$1662,$E$3:$E$1662,0,0,1)</f>
        <v>20900</v>
      </c>
      <c r="AB194" s="2" cm="1">
        <f t="array" ref="AB194">_xlfn.XLOOKUP(AB$1&amp;$R194,$C$3:$C$1662&amp;$D$3:$D$1662,$E$3:$E$1662,0,0,1)</f>
        <v>6400</v>
      </c>
      <c r="AC194" s="2" cm="1">
        <f t="array" ref="AC194">_xlfn.XLOOKUP(AC$1&amp;$R194,$C$3:$C$1662&amp;$D$3:$D$1662,$E$3:$E$1662,0,0,1)</f>
        <v>13900</v>
      </c>
    </row>
    <row r="195" spans="3:29" x14ac:dyDescent="0.4">
      <c r="C195" t="s">
        <v>758</v>
      </c>
      <c r="D195" t="s">
        <v>403</v>
      </c>
      <c r="E195">
        <v>13900</v>
      </c>
      <c r="R195" t="s">
        <v>106</v>
      </c>
      <c r="S195" s="2">
        <f t="shared" ref="S195:S258" si="16">IFERROR(AVERAGEIFS(T195:X195,T195:X195,"&gt;0"),0)</f>
        <v>16573180</v>
      </c>
      <c r="T195" s="2">
        <f t="shared" si="15"/>
        <v>16986700</v>
      </c>
      <c r="U195" s="2">
        <f t="shared" si="15"/>
        <v>23656200</v>
      </c>
      <c r="V195" s="2">
        <f t="shared" si="15"/>
        <v>12166900</v>
      </c>
      <c r="W195" s="2">
        <f t="shared" si="15"/>
        <v>15412700</v>
      </c>
      <c r="X195" s="2">
        <f t="shared" si="15"/>
        <v>14643400</v>
      </c>
      <c r="Y195" s="2" cm="1">
        <f t="array" ref="Y195">_xlfn.XLOOKUP(Y$1&amp;$R195,$C$3:$C$1662&amp;$D$3:$D$1662,$E$3:$E$1662,0,0,1)</f>
        <v>10600</v>
      </c>
      <c r="Z195" s="2" cm="1">
        <f t="array" ref="Z195">_xlfn.XLOOKUP(Z$1&amp;$R195,$C$3:$C$1662&amp;$D$3:$D$1662,$E$3:$E$1662,0,0,1)</f>
        <v>8200</v>
      </c>
      <c r="AA195" s="2" cm="1">
        <f t="array" ref="AA195">_xlfn.XLOOKUP(AA$1&amp;$R195,$C$3:$C$1662&amp;$D$3:$D$1662,$E$3:$E$1662,0,0,1)</f>
        <v>11500</v>
      </c>
      <c r="AB195" s="2" cm="1">
        <f t="array" ref="AB195">_xlfn.XLOOKUP(AB$1&amp;$R195,$C$3:$C$1662&amp;$D$3:$D$1662,$E$3:$E$1662,0,0,1)</f>
        <v>49900</v>
      </c>
      <c r="AC195" s="2" cm="1">
        <f t="array" ref="AC195">_xlfn.XLOOKUP(AC$1&amp;$R195,$C$3:$C$1662&amp;$D$3:$D$1662,$E$3:$E$1662,0,0,1)</f>
        <v>25800</v>
      </c>
    </row>
    <row r="196" spans="3:29" x14ac:dyDescent="0.4">
      <c r="C196" t="s">
        <v>758</v>
      </c>
      <c r="D196" t="s">
        <v>404</v>
      </c>
      <c r="E196">
        <v>25800</v>
      </c>
      <c r="R196" t="s">
        <v>172</v>
      </c>
      <c r="S196" s="2">
        <f t="shared" si="16"/>
        <v>16607060</v>
      </c>
      <c r="T196" s="2">
        <f t="shared" ref="T196:X211" si="17">T195+Y196</f>
        <v>17025600</v>
      </c>
      <c r="U196" s="2">
        <f t="shared" si="17"/>
        <v>23711300</v>
      </c>
      <c r="V196" s="2">
        <f t="shared" si="17"/>
        <v>12186800</v>
      </c>
      <c r="W196" s="2">
        <f t="shared" si="17"/>
        <v>15453100</v>
      </c>
      <c r="X196" s="2">
        <f t="shared" si="17"/>
        <v>14658500</v>
      </c>
      <c r="Y196" s="2" cm="1">
        <f t="array" ref="Y196">_xlfn.XLOOKUP(Y$1&amp;$R196,$C$3:$C$1662&amp;$D$3:$D$1662,$E$3:$E$1662,0,0,1)</f>
        <v>38900</v>
      </c>
      <c r="Z196" s="2" cm="1">
        <f t="array" ref="Z196">_xlfn.XLOOKUP(Z$1&amp;$R196,$C$3:$C$1662&amp;$D$3:$D$1662,$E$3:$E$1662,0,0,1)</f>
        <v>55100</v>
      </c>
      <c r="AA196" s="2" cm="1">
        <f t="array" ref="AA196">_xlfn.XLOOKUP(AA$1&amp;$R196,$C$3:$C$1662&amp;$D$3:$D$1662,$E$3:$E$1662,0,0,1)</f>
        <v>19900</v>
      </c>
      <c r="AB196" s="2" cm="1">
        <f t="array" ref="AB196">_xlfn.XLOOKUP(AB$1&amp;$R196,$C$3:$C$1662&amp;$D$3:$D$1662,$E$3:$E$1662,0,0,1)</f>
        <v>40400</v>
      </c>
      <c r="AC196" s="2" cm="1">
        <f t="array" ref="AC196">_xlfn.XLOOKUP(AC$1&amp;$R196,$C$3:$C$1662&amp;$D$3:$D$1662,$E$3:$E$1662,0,0,1)</f>
        <v>15100</v>
      </c>
    </row>
    <row r="197" spans="3:29" x14ac:dyDescent="0.4">
      <c r="C197" t="s">
        <v>758</v>
      </c>
      <c r="D197" t="s">
        <v>405</v>
      </c>
      <c r="E197">
        <v>15100</v>
      </c>
      <c r="R197" t="s">
        <v>302</v>
      </c>
      <c r="S197" s="2">
        <f t="shared" si="16"/>
        <v>16626280</v>
      </c>
      <c r="T197" s="2">
        <f t="shared" si="17"/>
        <v>17046700</v>
      </c>
      <c r="U197" s="2">
        <f t="shared" si="17"/>
        <v>23718200</v>
      </c>
      <c r="V197" s="2">
        <f t="shared" si="17"/>
        <v>12213500</v>
      </c>
      <c r="W197" s="2">
        <f t="shared" si="17"/>
        <v>15464400</v>
      </c>
      <c r="X197" s="2">
        <f t="shared" si="17"/>
        <v>14688600</v>
      </c>
      <c r="Y197" s="2" cm="1">
        <f t="array" ref="Y197">_xlfn.XLOOKUP(Y$1&amp;$R197,$C$3:$C$1662&amp;$D$3:$D$1662,$E$3:$E$1662,0,0,1)</f>
        <v>21100</v>
      </c>
      <c r="Z197" s="2" cm="1">
        <f t="array" ref="Z197">_xlfn.XLOOKUP(Z$1&amp;$R197,$C$3:$C$1662&amp;$D$3:$D$1662,$E$3:$E$1662,0,0,1)</f>
        <v>6900</v>
      </c>
      <c r="AA197" s="2" cm="1">
        <f t="array" ref="AA197">_xlfn.XLOOKUP(AA$1&amp;$R197,$C$3:$C$1662&amp;$D$3:$D$1662,$E$3:$E$1662,0,0,1)</f>
        <v>26700</v>
      </c>
      <c r="AB197" s="2" cm="1">
        <f t="array" ref="AB197">_xlfn.XLOOKUP(AB$1&amp;$R197,$C$3:$C$1662&amp;$D$3:$D$1662,$E$3:$E$1662,0,0,1)</f>
        <v>11300</v>
      </c>
      <c r="AC197" s="2" cm="1">
        <f t="array" ref="AC197">_xlfn.XLOOKUP(AC$1&amp;$R197,$C$3:$C$1662&amp;$D$3:$D$1662,$E$3:$E$1662,0,0,1)</f>
        <v>30100</v>
      </c>
    </row>
    <row r="198" spans="3:29" x14ac:dyDescent="0.4">
      <c r="C198" t="s">
        <v>758</v>
      </c>
      <c r="D198" t="s">
        <v>406</v>
      </c>
      <c r="E198">
        <v>30100</v>
      </c>
      <c r="R198" t="s">
        <v>248</v>
      </c>
      <c r="S198" s="2">
        <f t="shared" si="16"/>
        <v>16660280</v>
      </c>
      <c r="T198" s="2">
        <f t="shared" si="17"/>
        <v>17100300</v>
      </c>
      <c r="U198" s="2">
        <f t="shared" si="17"/>
        <v>23733300</v>
      </c>
      <c r="V198" s="2">
        <f t="shared" si="17"/>
        <v>12222700</v>
      </c>
      <c r="W198" s="2">
        <f t="shared" si="17"/>
        <v>15498800</v>
      </c>
      <c r="X198" s="2">
        <f t="shared" si="17"/>
        <v>14746300</v>
      </c>
      <c r="Y198" s="2" cm="1">
        <f t="array" ref="Y198">_xlfn.XLOOKUP(Y$1&amp;$R198,$C$3:$C$1662&amp;$D$3:$D$1662,$E$3:$E$1662,0,0,1)</f>
        <v>53600</v>
      </c>
      <c r="Z198" s="2" cm="1">
        <f t="array" ref="Z198">_xlfn.XLOOKUP(Z$1&amp;$R198,$C$3:$C$1662&amp;$D$3:$D$1662,$E$3:$E$1662,0,0,1)</f>
        <v>15100</v>
      </c>
      <c r="AA198" s="2" cm="1">
        <f t="array" ref="AA198">_xlfn.XLOOKUP(AA$1&amp;$R198,$C$3:$C$1662&amp;$D$3:$D$1662,$E$3:$E$1662,0,0,1)</f>
        <v>9200</v>
      </c>
      <c r="AB198" s="2" cm="1">
        <f t="array" ref="AB198">_xlfn.XLOOKUP(AB$1&amp;$R198,$C$3:$C$1662&amp;$D$3:$D$1662,$E$3:$E$1662,0,0,1)</f>
        <v>34400</v>
      </c>
      <c r="AC198" s="2" cm="1">
        <f t="array" ref="AC198">_xlfn.XLOOKUP(AC$1&amp;$R198,$C$3:$C$1662&amp;$D$3:$D$1662,$E$3:$E$1662,0,0,1)</f>
        <v>57700</v>
      </c>
    </row>
    <row r="199" spans="3:29" x14ac:dyDescent="0.4">
      <c r="C199" t="s">
        <v>758</v>
      </c>
      <c r="D199" t="s">
        <v>407</v>
      </c>
      <c r="E199">
        <v>57700</v>
      </c>
      <c r="R199" t="s">
        <v>285</v>
      </c>
      <c r="S199" s="2">
        <f t="shared" si="16"/>
        <v>16720420</v>
      </c>
      <c r="T199" s="2">
        <f t="shared" si="17"/>
        <v>17139900</v>
      </c>
      <c r="U199" s="2">
        <f t="shared" si="17"/>
        <v>23818500</v>
      </c>
      <c r="V199" s="2">
        <f t="shared" si="17"/>
        <v>12331600</v>
      </c>
      <c r="W199" s="2">
        <f t="shared" si="17"/>
        <v>15519000</v>
      </c>
      <c r="X199" s="2">
        <f t="shared" si="17"/>
        <v>14793100</v>
      </c>
      <c r="Y199" s="2" cm="1">
        <f t="array" ref="Y199">_xlfn.XLOOKUP(Y$1&amp;$R199,$C$3:$C$1662&amp;$D$3:$D$1662,$E$3:$E$1662,0,0,1)</f>
        <v>39600</v>
      </c>
      <c r="Z199" s="2" cm="1">
        <f t="array" ref="Z199">_xlfn.XLOOKUP(Z$1&amp;$R199,$C$3:$C$1662&amp;$D$3:$D$1662,$E$3:$E$1662,0,0,1)</f>
        <v>85200</v>
      </c>
      <c r="AA199" s="2" cm="1">
        <f t="array" ref="AA199">_xlfn.XLOOKUP(AA$1&amp;$R199,$C$3:$C$1662&amp;$D$3:$D$1662,$E$3:$E$1662,0,0,1)</f>
        <v>108900</v>
      </c>
      <c r="AB199" s="2" cm="1">
        <f t="array" ref="AB199">_xlfn.XLOOKUP(AB$1&amp;$R199,$C$3:$C$1662&amp;$D$3:$D$1662,$E$3:$E$1662,0,0,1)</f>
        <v>20200</v>
      </c>
      <c r="AC199" s="2" cm="1">
        <f t="array" ref="AC199">_xlfn.XLOOKUP(AC$1&amp;$R199,$C$3:$C$1662&amp;$D$3:$D$1662,$E$3:$E$1662,0,0,1)</f>
        <v>46800</v>
      </c>
    </row>
    <row r="200" spans="3:29" x14ac:dyDescent="0.4">
      <c r="C200" t="s">
        <v>758</v>
      </c>
      <c r="D200" t="s">
        <v>408</v>
      </c>
      <c r="E200">
        <v>46800</v>
      </c>
      <c r="R200" t="s">
        <v>121</v>
      </c>
      <c r="S200" s="2">
        <f t="shared" si="16"/>
        <v>16793620</v>
      </c>
      <c r="T200" s="2">
        <f t="shared" si="17"/>
        <v>17170300</v>
      </c>
      <c r="U200" s="2">
        <f t="shared" si="17"/>
        <v>23840200</v>
      </c>
      <c r="V200" s="2">
        <f t="shared" si="17"/>
        <v>12409100</v>
      </c>
      <c r="W200" s="2">
        <f t="shared" si="17"/>
        <v>15531800</v>
      </c>
      <c r="X200" s="2">
        <f t="shared" si="17"/>
        <v>15016700</v>
      </c>
      <c r="Y200" s="2" cm="1">
        <f t="array" ref="Y200">_xlfn.XLOOKUP(Y$1&amp;$R200,$C$3:$C$1662&amp;$D$3:$D$1662,$E$3:$E$1662,0,0,1)</f>
        <v>30400</v>
      </c>
      <c r="Z200" s="2" cm="1">
        <f t="array" ref="Z200">_xlfn.XLOOKUP(Z$1&amp;$R200,$C$3:$C$1662&amp;$D$3:$D$1662,$E$3:$E$1662,0,0,1)</f>
        <v>21700</v>
      </c>
      <c r="AA200" s="2" cm="1">
        <f t="array" ref="AA200">_xlfn.XLOOKUP(AA$1&amp;$R200,$C$3:$C$1662&amp;$D$3:$D$1662,$E$3:$E$1662,0,0,1)</f>
        <v>77500</v>
      </c>
      <c r="AB200" s="2" cm="1">
        <f t="array" ref="AB200">_xlfn.XLOOKUP(AB$1&amp;$R200,$C$3:$C$1662&amp;$D$3:$D$1662,$E$3:$E$1662,0,0,1)</f>
        <v>12800</v>
      </c>
      <c r="AC200" s="2" cm="1">
        <f t="array" ref="AC200">_xlfn.XLOOKUP(AC$1&amp;$R200,$C$3:$C$1662&amp;$D$3:$D$1662,$E$3:$E$1662,0,0,1)</f>
        <v>223600</v>
      </c>
    </row>
    <row r="201" spans="3:29" x14ac:dyDescent="0.4">
      <c r="C201" t="s">
        <v>758</v>
      </c>
      <c r="D201" t="s">
        <v>409</v>
      </c>
      <c r="E201">
        <v>223600</v>
      </c>
      <c r="R201" t="s">
        <v>273</v>
      </c>
      <c r="S201" s="2">
        <f t="shared" si="16"/>
        <v>16830280</v>
      </c>
      <c r="T201" s="2">
        <f t="shared" si="17"/>
        <v>17204800</v>
      </c>
      <c r="U201" s="2">
        <f t="shared" si="17"/>
        <v>23863900</v>
      </c>
      <c r="V201" s="2">
        <f t="shared" si="17"/>
        <v>12416400</v>
      </c>
      <c r="W201" s="2">
        <f t="shared" si="17"/>
        <v>15601400</v>
      </c>
      <c r="X201" s="2">
        <f t="shared" si="17"/>
        <v>15064900</v>
      </c>
      <c r="Y201" s="2" cm="1">
        <f t="array" ref="Y201">_xlfn.XLOOKUP(Y$1&amp;$R201,$C$3:$C$1662&amp;$D$3:$D$1662,$E$3:$E$1662,0,0,1)</f>
        <v>34500</v>
      </c>
      <c r="Z201" s="2" cm="1">
        <f t="array" ref="Z201">_xlfn.XLOOKUP(Z$1&amp;$R201,$C$3:$C$1662&amp;$D$3:$D$1662,$E$3:$E$1662,0,0,1)</f>
        <v>23700</v>
      </c>
      <c r="AA201" s="2" cm="1">
        <f t="array" ref="AA201">_xlfn.XLOOKUP(AA$1&amp;$R201,$C$3:$C$1662&amp;$D$3:$D$1662,$E$3:$E$1662,0,0,1)</f>
        <v>7300</v>
      </c>
      <c r="AB201" s="2" cm="1">
        <f t="array" ref="AB201">_xlfn.XLOOKUP(AB$1&amp;$R201,$C$3:$C$1662&amp;$D$3:$D$1662,$E$3:$E$1662,0,0,1)</f>
        <v>69600</v>
      </c>
      <c r="AC201" s="2" cm="1">
        <f t="array" ref="AC201">_xlfn.XLOOKUP(AC$1&amp;$R201,$C$3:$C$1662&amp;$D$3:$D$1662,$E$3:$E$1662,0,0,1)</f>
        <v>48200</v>
      </c>
    </row>
    <row r="202" spans="3:29" x14ac:dyDescent="0.4">
      <c r="C202" t="s">
        <v>758</v>
      </c>
      <c r="D202" t="s">
        <v>410</v>
      </c>
      <c r="E202">
        <v>48200</v>
      </c>
      <c r="R202" t="s">
        <v>247</v>
      </c>
      <c r="S202" s="2">
        <f t="shared" si="16"/>
        <v>16852520</v>
      </c>
      <c r="T202" s="2">
        <f t="shared" si="17"/>
        <v>17235200</v>
      </c>
      <c r="U202" s="2">
        <f t="shared" si="17"/>
        <v>23878700</v>
      </c>
      <c r="V202" s="2">
        <f t="shared" si="17"/>
        <v>12424700</v>
      </c>
      <c r="W202" s="2">
        <f t="shared" si="17"/>
        <v>15632200</v>
      </c>
      <c r="X202" s="2">
        <f t="shared" si="17"/>
        <v>15091800</v>
      </c>
      <c r="Y202" s="2" cm="1">
        <f t="array" ref="Y202">_xlfn.XLOOKUP(Y$1&amp;$R202,$C$3:$C$1662&amp;$D$3:$D$1662,$E$3:$E$1662,0,0,1)</f>
        <v>30400</v>
      </c>
      <c r="Z202" s="2" cm="1">
        <f t="array" ref="Z202">_xlfn.XLOOKUP(Z$1&amp;$R202,$C$3:$C$1662&amp;$D$3:$D$1662,$E$3:$E$1662,0,0,1)</f>
        <v>14800</v>
      </c>
      <c r="AA202" s="2" cm="1">
        <f t="array" ref="AA202">_xlfn.XLOOKUP(AA$1&amp;$R202,$C$3:$C$1662&amp;$D$3:$D$1662,$E$3:$E$1662,0,0,1)</f>
        <v>8300</v>
      </c>
      <c r="AB202" s="2" cm="1">
        <f t="array" ref="AB202">_xlfn.XLOOKUP(AB$1&amp;$R202,$C$3:$C$1662&amp;$D$3:$D$1662,$E$3:$E$1662,0,0,1)</f>
        <v>30800</v>
      </c>
      <c r="AC202" s="2" cm="1">
        <f t="array" ref="AC202">_xlfn.XLOOKUP(AC$1&amp;$R202,$C$3:$C$1662&amp;$D$3:$D$1662,$E$3:$E$1662,0,0,1)</f>
        <v>26900</v>
      </c>
    </row>
    <row r="203" spans="3:29" x14ac:dyDescent="0.4">
      <c r="C203" t="s">
        <v>758</v>
      </c>
      <c r="D203" t="s">
        <v>411</v>
      </c>
      <c r="E203">
        <v>26900</v>
      </c>
      <c r="R203" t="s">
        <v>269</v>
      </c>
      <c r="S203" s="2">
        <f t="shared" si="16"/>
        <v>16926060</v>
      </c>
      <c r="T203" s="2">
        <f t="shared" si="17"/>
        <v>17327100</v>
      </c>
      <c r="U203" s="2">
        <f t="shared" si="17"/>
        <v>23919400</v>
      </c>
      <c r="V203" s="2">
        <f t="shared" si="17"/>
        <v>12451800</v>
      </c>
      <c r="W203" s="2">
        <f t="shared" si="17"/>
        <v>15731700</v>
      </c>
      <c r="X203" s="2">
        <f t="shared" si="17"/>
        <v>15200300</v>
      </c>
      <c r="Y203" s="2" cm="1">
        <f t="array" ref="Y203">_xlfn.XLOOKUP(Y$1&amp;$R203,$C$3:$C$1662&amp;$D$3:$D$1662,$E$3:$E$1662,0,0,1)</f>
        <v>91900</v>
      </c>
      <c r="Z203" s="2" cm="1">
        <f t="array" ref="Z203">_xlfn.XLOOKUP(Z$1&amp;$R203,$C$3:$C$1662&amp;$D$3:$D$1662,$E$3:$E$1662,0,0,1)</f>
        <v>40700</v>
      </c>
      <c r="AA203" s="2" cm="1">
        <f t="array" ref="AA203">_xlfn.XLOOKUP(AA$1&amp;$R203,$C$3:$C$1662&amp;$D$3:$D$1662,$E$3:$E$1662,0,0,1)</f>
        <v>27100</v>
      </c>
      <c r="AB203" s="2" cm="1">
        <f t="array" ref="AB203">_xlfn.XLOOKUP(AB$1&amp;$R203,$C$3:$C$1662&amp;$D$3:$D$1662,$E$3:$E$1662,0,0,1)</f>
        <v>99500</v>
      </c>
      <c r="AC203" s="2" cm="1">
        <f t="array" ref="AC203">_xlfn.XLOOKUP(AC$1&amp;$R203,$C$3:$C$1662&amp;$D$3:$D$1662,$E$3:$E$1662,0,0,1)</f>
        <v>108500</v>
      </c>
    </row>
    <row r="204" spans="3:29" x14ac:dyDescent="0.4">
      <c r="C204" t="s">
        <v>758</v>
      </c>
      <c r="D204" t="s">
        <v>412</v>
      </c>
      <c r="E204">
        <v>108500</v>
      </c>
      <c r="R204" t="s">
        <v>303</v>
      </c>
      <c r="S204" s="2">
        <f t="shared" si="16"/>
        <v>16984700</v>
      </c>
      <c r="T204" s="2">
        <f t="shared" si="17"/>
        <v>17343100</v>
      </c>
      <c r="U204" s="2">
        <f t="shared" si="17"/>
        <v>23924100</v>
      </c>
      <c r="V204" s="2">
        <f t="shared" si="17"/>
        <v>12477100</v>
      </c>
      <c r="W204" s="2">
        <f t="shared" si="17"/>
        <v>15758400</v>
      </c>
      <c r="X204" s="2">
        <f t="shared" si="17"/>
        <v>15420800</v>
      </c>
      <c r="Y204" s="2" cm="1">
        <f t="array" ref="Y204">_xlfn.XLOOKUP(Y$1&amp;$R204,$C$3:$C$1662&amp;$D$3:$D$1662,$E$3:$E$1662,0,0,1)</f>
        <v>16000</v>
      </c>
      <c r="Z204" s="2" cm="1">
        <f t="array" ref="Z204">_xlfn.XLOOKUP(Z$1&amp;$R204,$C$3:$C$1662&amp;$D$3:$D$1662,$E$3:$E$1662,0,0,1)</f>
        <v>4700</v>
      </c>
      <c r="AA204" s="2" cm="1">
        <f t="array" ref="AA204">_xlfn.XLOOKUP(AA$1&amp;$R204,$C$3:$C$1662&amp;$D$3:$D$1662,$E$3:$E$1662,0,0,1)</f>
        <v>25300</v>
      </c>
      <c r="AB204" s="2" cm="1">
        <f t="array" ref="AB204">_xlfn.XLOOKUP(AB$1&amp;$R204,$C$3:$C$1662&amp;$D$3:$D$1662,$E$3:$E$1662,0,0,1)</f>
        <v>26700</v>
      </c>
      <c r="AC204" s="2" cm="1">
        <f t="array" ref="AC204">_xlfn.XLOOKUP(AC$1&amp;$R204,$C$3:$C$1662&amp;$D$3:$D$1662,$E$3:$E$1662,0,0,1)</f>
        <v>220500</v>
      </c>
    </row>
    <row r="205" spans="3:29" x14ac:dyDescent="0.4">
      <c r="C205" t="s">
        <v>758</v>
      </c>
      <c r="D205" t="s">
        <v>413</v>
      </c>
      <c r="E205">
        <v>220500</v>
      </c>
      <c r="R205" t="s">
        <v>210</v>
      </c>
      <c r="S205" s="2">
        <f t="shared" si="16"/>
        <v>17029180</v>
      </c>
      <c r="T205" s="2">
        <f t="shared" si="17"/>
        <v>17402800</v>
      </c>
      <c r="U205" s="2">
        <f t="shared" si="17"/>
        <v>23978800</v>
      </c>
      <c r="V205" s="2">
        <f t="shared" si="17"/>
        <v>12520800</v>
      </c>
      <c r="W205" s="2">
        <f t="shared" si="17"/>
        <v>15798900</v>
      </c>
      <c r="X205" s="2">
        <f t="shared" si="17"/>
        <v>15444600</v>
      </c>
      <c r="Y205" s="2" cm="1">
        <f t="array" ref="Y205">_xlfn.XLOOKUP(Y$1&amp;$R205,$C$3:$C$1662&amp;$D$3:$D$1662,$E$3:$E$1662,0,0,1)</f>
        <v>59700</v>
      </c>
      <c r="Z205" s="2" cm="1">
        <f t="array" ref="Z205">_xlfn.XLOOKUP(Z$1&amp;$R205,$C$3:$C$1662&amp;$D$3:$D$1662,$E$3:$E$1662,0,0,1)</f>
        <v>54700</v>
      </c>
      <c r="AA205" s="2" cm="1">
        <f t="array" ref="AA205">_xlfn.XLOOKUP(AA$1&amp;$R205,$C$3:$C$1662&amp;$D$3:$D$1662,$E$3:$E$1662,0,0,1)</f>
        <v>43700</v>
      </c>
      <c r="AB205" s="2" cm="1">
        <f t="array" ref="AB205">_xlfn.XLOOKUP(AB$1&amp;$R205,$C$3:$C$1662&amp;$D$3:$D$1662,$E$3:$E$1662,0,0,1)</f>
        <v>40500</v>
      </c>
      <c r="AC205" s="2" cm="1">
        <f t="array" ref="AC205">_xlfn.XLOOKUP(AC$1&amp;$R205,$C$3:$C$1662&amp;$D$3:$D$1662,$E$3:$E$1662,0,0,1)</f>
        <v>23800</v>
      </c>
    </row>
    <row r="206" spans="3:29" x14ac:dyDescent="0.4">
      <c r="C206" t="s">
        <v>758</v>
      </c>
      <c r="D206" t="s">
        <v>414</v>
      </c>
      <c r="E206">
        <v>23800</v>
      </c>
      <c r="R206" t="s">
        <v>158</v>
      </c>
      <c r="S206" s="2">
        <f t="shared" si="16"/>
        <v>17091900</v>
      </c>
      <c r="T206" s="2">
        <f t="shared" si="17"/>
        <v>17479100</v>
      </c>
      <c r="U206" s="2">
        <f t="shared" si="17"/>
        <v>24002700</v>
      </c>
      <c r="V206" s="2">
        <f t="shared" si="17"/>
        <v>12625900</v>
      </c>
      <c r="W206" s="2">
        <f t="shared" si="17"/>
        <v>15806400</v>
      </c>
      <c r="X206" s="2">
        <f t="shared" si="17"/>
        <v>15545400</v>
      </c>
      <c r="Y206" s="2" cm="1">
        <f t="array" ref="Y206">_xlfn.XLOOKUP(Y$1&amp;$R206,$C$3:$C$1662&amp;$D$3:$D$1662,$E$3:$E$1662,0,0,1)</f>
        <v>76300</v>
      </c>
      <c r="Z206" s="2" cm="1">
        <f t="array" ref="Z206">_xlfn.XLOOKUP(Z$1&amp;$R206,$C$3:$C$1662&amp;$D$3:$D$1662,$E$3:$E$1662,0,0,1)</f>
        <v>23900</v>
      </c>
      <c r="AA206" s="2" cm="1">
        <f t="array" ref="AA206">_xlfn.XLOOKUP(AA$1&amp;$R206,$C$3:$C$1662&amp;$D$3:$D$1662,$E$3:$E$1662,0,0,1)</f>
        <v>105100</v>
      </c>
      <c r="AB206" s="2" cm="1">
        <f t="array" ref="AB206">_xlfn.XLOOKUP(AB$1&amp;$R206,$C$3:$C$1662&amp;$D$3:$D$1662,$E$3:$E$1662,0,0,1)</f>
        <v>7500</v>
      </c>
      <c r="AC206" s="2" cm="1">
        <f t="array" ref="AC206">_xlfn.XLOOKUP(AC$1&amp;$R206,$C$3:$C$1662&amp;$D$3:$D$1662,$E$3:$E$1662,0,0,1)</f>
        <v>100800</v>
      </c>
    </row>
    <row r="207" spans="3:29" x14ac:dyDescent="0.4">
      <c r="C207" t="s">
        <v>758</v>
      </c>
      <c r="D207" t="s">
        <v>415</v>
      </c>
      <c r="E207">
        <v>100800</v>
      </c>
      <c r="R207" t="s">
        <v>102</v>
      </c>
      <c r="S207" s="2">
        <f t="shared" si="16"/>
        <v>17112180</v>
      </c>
      <c r="T207" s="2">
        <f t="shared" si="17"/>
        <v>17488600</v>
      </c>
      <c r="U207" s="2">
        <f t="shared" si="17"/>
        <v>24031800</v>
      </c>
      <c r="V207" s="2">
        <f t="shared" si="17"/>
        <v>12643500</v>
      </c>
      <c r="W207" s="2">
        <f t="shared" si="17"/>
        <v>15827600</v>
      </c>
      <c r="X207" s="2">
        <f t="shared" si="17"/>
        <v>15569400</v>
      </c>
      <c r="Y207" s="2" cm="1">
        <f t="array" ref="Y207">_xlfn.XLOOKUP(Y$1&amp;$R207,$C$3:$C$1662&amp;$D$3:$D$1662,$E$3:$E$1662,0,0,1)</f>
        <v>9500</v>
      </c>
      <c r="Z207" s="2" cm="1">
        <f t="array" ref="Z207">_xlfn.XLOOKUP(Z$1&amp;$R207,$C$3:$C$1662&amp;$D$3:$D$1662,$E$3:$E$1662,0,0,1)</f>
        <v>29100</v>
      </c>
      <c r="AA207" s="2" cm="1">
        <f t="array" ref="AA207">_xlfn.XLOOKUP(AA$1&amp;$R207,$C$3:$C$1662&amp;$D$3:$D$1662,$E$3:$E$1662,0,0,1)</f>
        <v>17600</v>
      </c>
      <c r="AB207" s="2" cm="1">
        <f t="array" ref="AB207">_xlfn.XLOOKUP(AB$1&amp;$R207,$C$3:$C$1662&amp;$D$3:$D$1662,$E$3:$E$1662,0,0,1)</f>
        <v>21200</v>
      </c>
      <c r="AC207" s="2" cm="1">
        <f t="array" ref="AC207">_xlfn.XLOOKUP(AC$1&amp;$R207,$C$3:$C$1662&amp;$D$3:$D$1662,$E$3:$E$1662,0,0,1)</f>
        <v>24000</v>
      </c>
    </row>
    <row r="208" spans="3:29" x14ac:dyDescent="0.4">
      <c r="C208" t="s">
        <v>758</v>
      </c>
      <c r="D208" t="s">
        <v>416</v>
      </c>
      <c r="E208">
        <v>24000</v>
      </c>
      <c r="R208" t="s">
        <v>225</v>
      </c>
      <c r="S208" s="2">
        <f t="shared" si="16"/>
        <v>17154200</v>
      </c>
      <c r="T208" s="2">
        <f t="shared" si="17"/>
        <v>17549000</v>
      </c>
      <c r="U208" s="2">
        <f t="shared" si="17"/>
        <v>24107500</v>
      </c>
      <c r="V208" s="2">
        <f t="shared" si="17"/>
        <v>12680200</v>
      </c>
      <c r="W208" s="2">
        <f t="shared" si="17"/>
        <v>15836400</v>
      </c>
      <c r="X208" s="2">
        <f t="shared" si="17"/>
        <v>15597900</v>
      </c>
      <c r="Y208" s="2" cm="1">
        <f t="array" ref="Y208">_xlfn.XLOOKUP(Y$1&amp;$R208,$C$3:$C$1662&amp;$D$3:$D$1662,$E$3:$E$1662,0,0,1)</f>
        <v>60400</v>
      </c>
      <c r="Z208" s="2" cm="1">
        <f t="array" ref="Z208">_xlfn.XLOOKUP(Z$1&amp;$R208,$C$3:$C$1662&amp;$D$3:$D$1662,$E$3:$E$1662,0,0,1)</f>
        <v>75700</v>
      </c>
      <c r="AA208" s="2" cm="1">
        <f t="array" ref="AA208">_xlfn.XLOOKUP(AA$1&amp;$R208,$C$3:$C$1662&amp;$D$3:$D$1662,$E$3:$E$1662,0,0,1)</f>
        <v>36700</v>
      </c>
      <c r="AB208" s="2" cm="1">
        <f t="array" ref="AB208">_xlfn.XLOOKUP(AB$1&amp;$R208,$C$3:$C$1662&amp;$D$3:$D$1662,$E$3:$E$1662,0,0,1)</f>
        <v>8800</v>
      </c>
      <c r="AC208" s="2" cm="1">
        <f t="array" ref="AC208">_xlfn.XLOOKUP(AC$1&amp;$R208,$C$3:$C$1662&amp;$D$3:$D$1662,$E$3:$E$1662,0,0,1)</f>
        <v>28500</v>
      </c>
    </row>
    <row r="209" spans="3:29" x14ac:dyDescent="0.4">
      <c r="C209" t="s">
        <v>758</v>
      </c>
      <c r="D209" t="s">
        <v>417</v>
      </c>
      <c r="E209">
        <v>28500</v>
      </c>
      <c r="R209" t="s">
        <v>97</v>
      </c>
      <c r="S209" s="2">
        <f t="shared" si="16"/>
        <v>17169500</v>
      </c>
      <c r="T209" s="2">
        <f t="shared" si="17"/>
        <v>17583100</v>
      </c>
      <c r="U209" s="2">
        <f t="shared" si="17"/>
        <v>24117500</v>
      </c>
      <c r="V209" s="2">
        <f t="shared" si="17"/>
        <v>12689100</v>
      </c>
      <c r="W209" s="2">
        <f t="shared" si="17"/>
        <v>15849200</v>
      </c>
      <c r="X209" s="2">
        <f t="shared" si="17"/>
        <v>15608600</v>
      </c>
      <c r="Y209" s="2" cm="1">
        <f t="array" ref="Y209">_xlfn.XLOOKUP(Y$1&amp;$R209,$C$3:$C$1662&amp;$D$3:$D$1662,$E$3:$E$1662,0,0,1)</f>
        <v>34100</v>
      </c>
      <c r="Z209" s="2" cm="1">
        <f t="array" ref="Z209">_xlfn.XLOOKUP(Z$1&amp;$R209,$C$3:$C$1662&amp;$D$3:$D$1662,$E$3:$E$1662,0,0,1)</f>
        <v>10000</v>
      </c>
      <c r="AA209" s="2" cm="1">
        <f t="array" ref="AA209">_xlfn.XLOOKUP(AA$1&amp;$R209,$C$3:$C$1662&amp;$D$3:$D$1662,$E$3:$E$1662,0,0,1)</f>
        <v>8900</v>
      </c>
      <c r="AB209" s="2" cm="1">
        <f t="array" ref="AB209">_xlfn.XLOOKUP(AB$1&amp;$R209,$C$3:$C$1662&amp;$D$3:$D$1662,$E$3:$E$1662,0,0,1)</f>
        <v>12800</v>
      </c>
      <c r="AC209" s="2" cm="1">
        <f t="array" ref="AC209">_xlfn.XLOOKUP(AC$1&amp;$R209,$C$3:$C$1662&amp;$D$3:$D$1662,$E$3:$E$1662,0,0,1)</f>
        <v>10700</v>
      </c>
    </row>
    <row r="210" spans="3:29" x14ac:dyDescent="0.4">
      <c r="C210" t="s">
        <v>758</v>
      </c>
      <c r="D210" t="s">
        <v>418</v>
      </c>
      <c r="E210">
        <v>10700</v>
      </c>
      <c r="R210" t="s">
        <v>65</v>
      </c>
      <c r="S210" s="2">
        <f t="shared" si="16"/>
        <v>17199860</v>
      </c>
      <c r="T210" s="2">
        <f t="shared" si="17"/>
        <v>17617800</v>
      </c>
      <c r="U210" s="2">
        <f t="shared" si="17"/>
        <v>24153300</v>
      </c>
      <c r="V210" s="2">
        <f t="shared" si="17"/>
        <v>12702600</v>
      </c>
      <c r="W210" s="2">
        <f t="shared" si="17"/>
        <v>15889000</v>
      </c>
      <c r="X210" s="2">
        <f t="shared" si="17"/>
        <v>15636600</v>
      </c>
      <c r="Y210" s="2" cm="1">
        <f t="array" ref="Y210">_xlfn.XLOOKUP(Y$1&amp;$R210,$C$3:$C$1662&amp;$D$3:$D$1662,$E$3:$E$1662,0,0,1)</f>
        <v>34700</v>
      </c>
      <c r="Z210" s="2" cm="1">
        <f t="array" ref="Z210">_xlfn.XLOOKUP(Z$1&amp;$R210,$C$3:$C$1662&amp;$D$3:$D$1662,$E$3:$E$1662,0,0,1)</f>
        <v>35800</v>
      </c>
      <c r="AA210" s="2" cm="1">
        <f t="array" ref="AA210">_xlfn.XLOOKUP(AA$1&amp;$R210,$C$3:$C$1662&amp;$D$3:$D$1662,$E$3:$E$1662,0,0,1)</f>
        <v>13500</v>
      </c>
      <c r="AB210" s="2" cm="1">
        <f t="array" ref="AB210">_xlfn.XLOOKUP(AB$1&amp;$R210,$C$3:$C$1662&amp;$D$3:$D$1662,$E$3:$E$1662,0,0,1)</f>
        <v>39800</v>
      </c>
      <c r="AC210" s="2" cm="1">
        <f t="array" ref="AC210">_xlfn.XLOOKUP(AC$1&amp;$R210,$C$3:$C$1662&amp;$D$3:$D$1662,$E$3:$E$1662,0,0,1)</f>
        <v>28000</v>
      </c>
    </row>
    <row r="211" spans="3:29" x14ac:dyDescent="0.4">
      <c r="C211" t="s">
        <v>758</v>
      </c>
      <c r="D211" t="s">
        <v>419</v>
      </c>
      <c r="E211">
        <v>28000</v>
      </c>
      <c r="R211" t="s">
        <v>163</v>
      </c>
      <c r="S211" s="2">
        <f t="shared" si="16"/>
        <v>17231060</v>
      </c>
      <c r="T211" s="2">
        <f t="shared" si="17"/>
        <v>17644500</v>
      </c>
      <c r="U211" s="2">
        <f t="shared" si="17"/>
        <v>24197100</v>
      </c>
      <c r="V211" s="2">
        <f t="shared" si="17"/>
        <v>12738100</v>
      </c>
      <c r="W211" s="2">
        <f t="shared" si="17"/>
        <v>15927000</v>
      </c>
      <c r="X211" s="2">
        <f t="shared" si="17"/>
        <v>15648600</v>
      </c>
      <c r="Y211" s="2" cm="1">
        <f t="array" ref="Y211">_xlfn.XLOOKUP(Y$1&amp;$R211,$C$3:$C$1662&amp;$D$3:$D$1662,$E$3:$E$1662,0,0,1)</f>
        <v>26700</v>
      </c>
      <c r="Z211" s="2" cm="1">
        <f t="array" ref="Z211">_xlfn.XLOOKUP(Z$1&amp;$R211,$C$3:$C$1662&amp;$D$3:$D$1662,$E$3:$E$1662,0,0,1)</f>
        <v>43800</v>
      </c>
      <c r="AA211" s="2" cm="1">
        <f t="array" ref="AA211">_xlfn.XLOOKUP(AA$1&amp;$R211,$C$3:$C$1662&amp;$D$3:$D$1662,$E$3:$E$1662,0,0,1)</f>
        <v>35500</v>
      </c>
      <c r="AB211" s="2" cm="1">
        <f t="array" ref="AB211">_xlfn.XLOOKUP(AB$1&amp;$R211,$C$3:$C$1662&amp;$D$3:$D$1662,$E$3:$E$1662,0,0,1)</f>
        <v>38000</v>
      </c>
      <c r="AC211" s="2" cm="1">
        <f t="array" ref="AC211">_xlfn.XLOOKUP(AC$1&amp;$R211,$C$3:$C$1662&amp;$D$3:$D$1662,$E$3:$E$1662,0,0,1)</f>
        <v>12000</v>
      </c>
    </row>
    <row r="212" spans="3:29" x14ac:dyDescent="0.4">
      <c r="C212" t="s">
        <v>758</v>
      </c>
      <c r="D212" t="s">
        <v>420</v>
      </c>
      <c r="E212">
        <v>12000</v>
      </c>
      <c r="R212" t="s">
        <v>221</v>
      </c>
      <c r="S212" s="2">
        <f t="shared" si="16"/>
        <v>17261880</v>
      </c>
      <c r="T212" s="2">
        <f t="shared" ref="T212:X227" si="18">T211+Y212</f>
        <v>17674600</v>
      </c>
      <c r="U212" s="2">
        <f t="shared" si="18"/>
        <v>24226600</v>
      </c>
      <c r="V212" s="2">
        <f t="shared" si="18"/>
        <v>12790200</v>
      </c>
      <c r="W212" s="2">
        <f t="shared" si="18"/>
        <v>15958000</v>
      </c>
      <c r="X212" s="2">
        <f t="shared" si="18"/>
        <v>15660000</v>
      </c>
      <c r="Y212" s="2" cm="1">
        <f t="array" ref="Y212">_xlfn.XLOOKUP(Y$1&amp;$R212,$C$3:$C$1662&amp;$D$3:$D$1662,$E$3:$E$1662,0,0,1)</f>
        <v>30100</v>
      </c>
      <c r="Z212" s="2" cm="1">
        <f t="array" ref="Z212">_xlfn.XLOOKUP(Z$1&amp;$R212,$C$3:$C$1662&amp;$D$3:$D$1662,$E$3:$E$1662,0,0,1)</f>
        <v>29500</v>
      </c>
      <c r="AA212" s="2" cm="1">
        <f t="array" ref="AA212">_xlfn.XLOOKUP(AA$1&amp;$R212,$C$3:$C$1662&amp;$D$3:$D$1662,$E$3:$E$1662,0,0,1)</f>
        <v>52100</v>
      </c>
      <c r="AB212" s="2" cm="1">
        <f t="array" ref="AB212">_xlfn.XLOOKUP(AB$1&amp;$R212,$C$3:$C$1662&amp;$D$3:$D$1662,$E$3:$E$1662,0,0,1)</f>
        <v>31000</v>
      </c>
      <c r="AC212" s="2" cm="1">
        <f t="array" ref="AC212">_xlfn.XLOOKUP(AC$1&amp;$R212,$C$3:$C$1662&amp;$D$3:$D$1662,$E$3:$E$1662,0,0,1)</f>
        <v>11400</v>
      </c>
    </row>
    <row r="213" spans="3:29" x14ac:dyDescent="0.4">
      <c r="C213" t="s">
        <v>758</v>
      </c>
      <c r="D213" t="s">
        <v>421</v>
      </c>
      <c r="E213">
        <v>11400</v>
      </c>
      <c r="R213" t="s">
        <v>236</v>
      </c>
      <c r="S213" s="2">
        <f t="shared" si="16"/>
        <v>17290940</v>
      </c>
      <c r="T213" s="2">
        <f t="shared" si="18"/>
        <v>17746900</v>
      </c>
      <c r="U213" s="2">
        <f t="shared" si="18"/>
        <v>24248100</v>
      </c>
      <c r="V213" s="2">
        <f t="shared" si="18"/>
        <v>12798900</v>
      </c>
      <c r="W213" s="2">
        <f t="shared" si="18"/>
        <v>15978300</v>
      </c>
      <c r="X213" s="2">
        <f t="shared" si="18"/>
        <v>15682500</v>
      </c>
      <c r="Y213" s="2" cm="1">
        <f t="array" ref="Y213">_xlfn.XLOOKUP(Y$1&amp;$R213,$C$3:$C$1662&amp;$D$3:$D$1662,$E$3:$E$1662,0,0,1)</f>
        <v>72300</v>
      </c>
      <c r="Z213" s="2" cm="1">
        <f t="array" ref="Z213">_xlfn.XLOOKUP(Z$1&amp;$R213,$C$3:$C$1662&amp;$D$3:$D$1662,$E$3:$E$1662,0,0,1)</f>
        <v>21500</v>
      </c>
      <c r="AA213" s="2" cm="1">
        <f t="array" ref="AA213">_xlfn.XLOOKUP(AA$1&amp;$R213,$C$3:$C$1662&amp;$D$3:$D$1662,$E$3:$E$1662,0,0,1)</f>
        <v>8700</v>
      </c>
      <c r="AB213" s="2" cm="1">
        <f t="array" ref="AB213">_xlfn.XLOOKUP(AB$1&amp;$R213,$C$3:$C$1662&amp;$D$3:$D$1662,$E$3:$E$1662,0,0,1)</f>
        <v>20300</v>
      </c>
      <c r="AC213" s="2" cm="1">
        <f t="array" ref="AC213">_xlfn.XLOOKUP(AC$1&amp;$R213,$C$3:$C$1662&amp;$D$3:$D$1662,$E$3:$E$1662,0,0,1)</f>
        <v>22500</v>
      </c>
    </row>
    <row r="214" spans="3:29" x14ac:dyDescent="0.4">
      <c r="C214" t="s">
        <v>758</v>
      </c>
      <c r="D214" t="s">
        <v>422</v>
      </c>
      <c r="E214">
        <v>22500</v>
      </c>
      <c r="R214" t="s">
        <v>199</v>
      </c>
      <c r="S214" s="2">
        <f t="shared" si="16"/>
        <v>17309300</v>
      </c>
      <c r="T214" s="2">
        <f t="shared" si="18"/>
        <v>17756800</v>
      </c>
      <c r="U214" s="2">
        <f t="shared" si="18"/>
        <v>24254100</v>
      </c>
      <c r="V214" s="2">
        <f t="shared" si="18"/>
        <v>12848300</v>
      </c>
      <c r="W214" s="2">
        <f t="shared" si="18"/>
        <v>15992600</v>
      </c>
      <c r="X214" s="2">
        <f t="shared" si="18"/>
        <v>15694700</v>
      </c>
      <c r="Y214" s="2" cm="1">
        <f t="array" ref="Y214">_xlfn.XLOOKUP(Y$1&amp;$R214,$C$3:$C$1662&amp;$D$3:$D$1662,$E$3:$E$1662,0,0,1)</f>
        <v>9900</v>
      </c>
      <c r="Z214" s="2" cm="1">
        <f t="array" ref="Z214">_xlfn.XLOOKUP(Z$1&amp;$R214,$C$3:$C$1662&amp;$D$3:$D$1662,$E$3:$E$1662,0,0,1)</f>
        <v>6000</v>
      </c>
      <c r="AA214" s="2" cm="1">
        <f t="array" ref="AA214">_xlfn.XLOOKUP(AA$1&amp;$R214,$C$3:$C$1662&amp;$D$3:$D$1662,$E$3:$E$1662,0,0,1)</f>
        <v>49400</v>
      </c>
      <c r="AB214" s="2" cm="1">
        <f t="array" ref="AB214">_xlfn.XLOOKUP(AB$1&amp;$R214,$C$3:$C$1662&amp;$D$3:$D$1662,$E$3:$E$1662,0,0,1)</f>
        <v>14300</v>
      </c>
      <c r="AC214" s="2" cm="1">
        <f t="array" ref="AC214">_xlfn.XLOOKUP(AC$1&amp;$R214,$C$3:$C$1662&amp;$D$3:$D$1662,$E$3:$E$1662,0,0,1)</f>
        <v>12200</v>
      </c>
    </row>
    <row r="215" spans="3:29" x14ac:dyDescent="0.4">
      <c r="C215" t="s">
        <v>758</v>
      </c>
      <c r="D215" t="s">
        <v>423</v>
      </c>
      <c r="E215">
        <v>12200</v>
      </c>
      <c r="R215" t="s">
        <v>264</v>
      </c>
      <c r="S215" s="2">
        <f t="shared" si="16"/>
        <v>17336040</v>
      </c>
      <c r="T215" s="2">
        <f t="shared" si="18"/>
        <v>17771500</v>
      </c>
      <c r="U215" s="2">
        <f t="shared" si="18"/>
        <v>24299100</v>
      </c>
      <c r="V215" s="2">
        <f t="shared" si="18"/>
        <v>12857200</v>
      </c>
      <c r="W215" s="2">
        <f t="shared" si="18"/>
        <v>16041400</v>
      </c>
      <c r="X215" s="2">
        <f t="shared" si="18"/>
        <v>15711000</v>
      </c>
      <c r="Y215" s="2" cm="1">
        <f t="array" ref="Y215">_xlfn.XLOOKUP(Y$1&amp;$R215,$C$3:$C$1662&amp;$D$3:$D$1662,$E$3:$E$1662,0,0,1)</f>
        <v>14700</v>
      </c>
      <c r="Z215" s="2" cm="1">
        <f t="array" ref="Z215">_xlfn.XLOOKUP(Z$1&amp;$R215,$C$3:$C$1662&amp;$D$3:$D$1662,$E$3:$E$1662,0,0,1)</f>
        <v>45000</v>
      </c>
      <c r="AA215" s="2" cm="1">
        <f t="array" ref="AA215">_xlfn.XLOOKUP(AA$1&amp;$R215,$C$3:$C$1662&amp;$D$3:$D$1662,$E$3:$E$1662,0,0,1)</f>
        <v>8900</v>
      </c>
      <c r="AB215" s="2" cm="1">
        <f t="array" ref="AB215">_xlfn.XLOOKUP(AB$1&amp;$R215,$C$3:$C$1662&amp;$D$3:$D$1662,$E$3:$E$1662,0,0,1)</f>
        <v>48800</v>
      </c>
      <c r="AC215" s="2" cm="1">
        <f t="array" ref="AC215">_xlfn.XLOOKUP(AC$1&amp;$R215,$C$3:$C$1662&amp;$D$3:$D$1662,$E$3:$E$1662,0,0,1)</f>
        <v>16300</v>
      </c>
    </row>
    <row r="216" spans="3:29" x14ac:dyDescent="0.4">
      <c r="C216" t="s">
        <v>758</v>
      </c>
      <c r="D216" t="s">
        <v>424</v>
      </c>
      <c r="E216">
        <v>16300</v>
      </c>
      <c r="R216" t="s">
        <v>90</v>
      </c>
      <c r="S216" s="2">
        <f t="shared" si="16"/>
        <v>17355720</v>
      </c>
      <c r="T216" s="2">
        <f t="shared" si="18"/>
        <v>17826200</v>
      </c>
      <c r="U216" s="2">
        <f t="shared" si="18"/>
        <v>24314800</v>
      </c>
      <c r="V216" s="2">
        <f t="shared" si="18"/>
        <v>12872200</v>
      </c>
      <c r="W216" s="2">
        <f t="shared" si="18"/>
        <v>16045600</v>
      </c>
      <c r="X216" s="2">
        <f t="shared" si="18"/>
        <v>15719800</v>
      </c>
      <c r="Y216" s="2" cm="1">
        <f t="array" ref="Y216">_xlfn.XLOOKUP(Y$1&amp;$R216,$C$3:$C$1662&amp;$D$3:$D$1662,$E$3:$E$1662,0,0,1)</f>
        <v>54700</v>
      </c>
      <c r="Z216" s="2" cm="1">
        <f t="array" ref="Z216">_xlfn.XLOOKUP(Z$1&amp;$R216,$C$3:$C$1662&amp;$D$3:$D$1662,$E$3:$E$1662,0,0,1)</f>
        <v>15700</v>
      </c>
      <c r="AA216" s="2" cm="1">
        <f t="array" ref="AA216">_xlfn.XLOOKUP(AA$1&amp;$R216,$C$3:$C$1662&amp;$D$3:$D$1662,$E$3:$E$1662,0,0,1)</f>
        <v>15000</v>
      </c>
      <c r="AB216" s="2" cm="1">
        <f t="array" ref="AB216">_xlfn.XLOOKUP(AB$1&amp;$R216,$C$3:$C$1662&amp;$D$3:$D$1662,$E$3:$E$1662,0,0,1)</f>
        <v>4200</v>
      </c>
      <c r="AC216" s="2" cm="1">
        <f t="array" ref="AC216">_xlfn.XLOOKUP(AC$1&amp;$R216,$C$3:$C$1662&amp;$D$3:$D$1662,$E$3:$E$1662,0,0,1)</f>
        <v>8800</v>
      </c>
    </row>
    <row r="217" spans="3:29" x14ac:dyDescent="0.4">
      <c r="C217" t="s">
        <v>758</v>
      </c>
      <c r="D217" t="s">
        <v>425</v>
      </c>
      <c r="E217">
        <v>8800</v>
      </c>
      <c r="R217" t="s">
        <v>156</v>
      </c>
      <c r="S217" s="2">
        <f t="shared" si="16"/>
        <v>17366560</v>
      </c>
      <c r="T217" s="2">
        <f t="shared" si="18"/>
        <v>17845000</v>
      </c>
      <c r="U217" s="2">
        <f t="shared" si="18"/>
        <v>24323400</v>
      </c>
      <c r="V217" s="2">
        <f t="shared" si="18"/>
        <v>12879500</v>
      </c>
      <c r="W217" s="2">
        <f t="shared" si="18"/>
        <v>16050900</v>
      </c>
      <c r="X217" s="2">
        <f t="shared" si="18"/>
        <v>15734000</v>
      </c>
      <c r="Y217" s="2" cm="1">
        <f t="array" ref="Y217">_xlfn.XLOOKUP(Y$1&amp;$R217,$C$3:$C$1662&amp;$D$3:$D$1662,$E$3:$E$1662,0,0,1)</f>
        <v>18800</v>
      </c>
      <c r="Z217" s="2" cm="1">
        <f t="array" ref="Z217">_xlfn.XLOOKUP(Z$1&amp;$R217,$C$3:$C$1662&amp;$D$3:$D$1662,$E$3:$E$1662,0,0,1)</f>
        <v>8600</v>
      </c>
      <c r="AA217" s="2" cm="1">
        <f t="array" ref="AA217">_xlfn.XLOOKUP(AA$1&amp;$R217,$C$3:$C$1662&amp;$D$3:$D$1662,$E$3:$E$1662,0,0,1)</f>
        <v>7300</v>
      </c>
      <c r="AB217" s="2" cm="1">
        <f t="array" ref="AB217">_xlfn.XLOOKUP(AB$1&amp;$R217,$C$3:$C$1662&amp;$D$3:$D$1662,$E$3:$E$1662,0,0,1)</f>
        <v>5300</v>
      </c>
      <c r="AC217" s="2" cm="1">
        <f t="array" ref="AC217">_xlfn.XLOOKUP(AC$1&amp;$R217,$C$3:$C$1662&amp;$D$3:$D$1662,$E$3:$E$1662,0,0,1)</f>
        <v>14200</v>
      </c>
    </row>
    <row r="218" spans="3:29" x14ac:dyDescent="0.4">
      <c r="C218" t="s">
        <v>758</v>
      </c>
      <c r="D218" t="s">
        <v>426</v>
      </c>
      <c r="E218">
        <v>14200</v>
      </c>
      <c r="R218" t="s">
        <v>272</v>
      </c>
      <c r="S218" s="2">
        <f t="shared" si="16"/>
        <v>17390440</v>
      </c>
      <c r="T218" s="2">
        <f t="shared" si="18"/>
        <v>17848300</v>
      </c>
      <c r="U218" s="2">
        <f t="shared" si="18"/>
        <v>24368900</v>
      </c>
      <c r="V218" s="2">
        <f t="shared" si="18"/>
        <v>12905300</v>
      </c>
      <c r="W218" s="2">
        <f t="shared" si="18"/>
        <v>16057900</v>
      </c>
      <c r="X218" s="2">
        <f t="shared" si="18"/>
        <v>15771800</v>
      </c>
      <c r="Y218" s="2" cm="1">
        <f t="array" ref="Y218">_xlfn.XLOOKUP(Y$1&amp;$R218,$C$3:$C$1662&amp;$D$3:$D$1662,$E$3:$E$1662,0,0,1)</f>
        <v>3300</v>
      </c>
      <c r="Z218" s="2" cm="1">
        <f t="array" ref="Z218">_xlfn.XLOOKUP(Z$1&amp;$R218,$C$3:$C$1662&amp;$D$3:$D$1662,$E$3:$E$1662,0,0,1)</f>
        <v>45500</v>
      </c>
      <c r="AA218" s="2" cm="1">
        <f t="array" ref="AA218">_xlfn.XLOOKUP(AA$1&amp;$R218,$C$3:$C$1662&amp;$D$3:$D$1662,$E$3:$E$1662,0,0,1)</f>
        <v>25800</v>
      </c>
      <c r="AB218" s="2" cm="1">
        <f t="array" ref="AB218">_xlfn.XLOOKUP(AB$1&amp;$R218,$C$3:$C$1662&amp;$D$3:$D$1662,$E$3:$E$1662,0,0,1)</f>
        <v>7000</v>
      </c>
      <c r="AC218" s="2" cm="1">
        <f t="array" ref="AC218">_xlfn.XLOOKUP(AC$1&amp;$R218,$C$3:$C$1662&amp;$D$3:$D$1662,$E$3:$E$1662,0,0,1)</f>
        <v>37800</v>
      </c>
    </row>
    <row r="219" spans="3:29" x14ac:dyDescent="0.4">
      <c r="C219" t="s">
        <v>758</v>
      </c>
      <c r="D219" t="s">
        <v>427</v>
      </c>
      <c r="E219">
        <v>37800</v>
      </c>
      <c r="R219" t="s">
        <v>253</v>
      </c>
      <c r="S219" s="2">
        <f t="shared" si="16"/>
        <v>17410600</v>
      </c>
      <c r="T219" s="2">
        <f t="shared" si="18"/>
        <v>17861600</v>
      </c>
      <c r="U219" s="2">
        <f t="shared" si="18"/>
        <v>24394600</v>
      </c>
      <c r="V219" s="2">
        <f t="shared" si="18"/>
        <v>12911600</v>
      </c>
      <c r="W219" s="2">
        <f t="shared" si="18"/>
        <v>16063500</v>
      </c>
      <c r="X219" s="2">
        <f t="shared" si="18"/>
        <v>15821700</v>
      </c>
      <c r="Y219" s="2" cm="1">
        <f t="array" ref="Y219">_xlfn.XLOOKUP(Y$1&amp;$R219,$C$3:$C$1662&amp;$D$3:$D$1662,$E$3:$E$1662,0,0,1)</f>
        <v>13300</v>
      </c>
      <c r="Z219" s="2" cm="1">
        <f t="array" ref="Z219">_xlfn.XLOOKUP(Z$1&amp;$R219,$C$3:$C$1662&amp;$D$3:$D$1662,$E$3:$E$1662,0,0,1)</f>
        <v>25700</v>
      </c>
      <c r="AA219" s="2" cm="1">
        <f t="array" ref="AA219">_xlfn.XLOOKUP(AA$1&amp;$R219,$C$3:$C$1662&amp;$D$3:$D$1662,$E$3:$E$1662,0,0,1)</f>
        <v>6300</v>
      </c>
      <c r="AB219" s="2" cm="1">
        <f t="array" ref="AB219">_xlfn.XLOOKUP(AB$1&amp;$R219,$C$3:$C$1662&amp;$D$3:$D$1662,$E$3:$E$1662,0,0,1)</f>
        <v>5600</v>
      </c>
      <c r="AC219" s="2" cm="1">
        <f t="array" ref="AC219">_xlfn.XLOOKUP(AC$1&amp;$R219,$C$3:$C$1662&amp;$D$3:$D$1662,$E$3:$E$1662,0,0,1)</f>
        <v>49900</v>
      </c>
    </row>
    <row r="220" spans="3:29" x14ac:dyDescent="0.4">
      <c r="C220" t="s">
        <v>758</v>
      </c>
      <c r="D220" t="s">
        <v>428</v>
      </c>
      <c r="E220">
        <v>49900</v>
      </c>
      <c r="R220" t="s">
        <v>261</v>
      </c>
      <c r="S220" s="2">
        <f t="shared" si="16"/>
        <v>17432440</v>
      </c>
      <c r="T220" s="2">
        <f t="shared" si="18"/>
        <v>17870400</v>
      </c>
      <c r="U220" s="2">
        <f t="shared" si="18"/>
        <v>24430000</v>
      </c>
      <c r="V220" s="2">
        <f t="shared" si="18"/>
        <v>12917000</v>
      </c>
      <c r="W220" s="2">
        <f t="shared" si="18"/>
        <v>16086300</v>
      </c>
      <c r="X220" s="2">
        <f t="shared" si="18"/>
        <v>15858500</v>
      </c>
      <c r="Y220" s="2" cm="1">
        <f t="array" ref="Y220">_xlfn.XLOOKUP(Y$1&amp;$R220,$C$3:$C$1662&amp;$D$3:$D$1662,$E$3:$E$1662,0,0,1)</f>
        <v>8800</v>
      </c>
      <c r="Z220" s="2" cm="1">
        <f t="array" ref="Z220">_xlfn.XLOOKUP(Z$1&amp;$R220,$C$3:$C$1662&amp;$D$3:$D$1662,$E$3:$E$1662,0,0,1)</f>
        <v>35400</v>
      </c>
      <c r="AA220" s="2" cm="1">
        <f t="array" ref="AA220">_xlfn.XLOOKUP(AA$1&amp;$R220,$C$3:$C$1662&amp;$D$3:$D$1662,$E$3:$E$1662,0,0,1)</f>
        <v>5400</v>
      </c>
      <c r="AB220" s="2" cm="1">
        <f t="array" ref="AB220">_xlfn.XLOOKUP(AB$1&amp;$R220,$C$3:$C$1662&amp;$D$3:$D$1662,$E$3:$E$1662,0,0,1)</f>
        <v>22800</v>
      </c>
      <c r="AC220" s="2" cm="1">
        <f t="array" ref="AC220">_xlfn.XLOOKUP(AC$1&amp;$R220,$C$3:$C$1662&amp;$D$3:$D$1662,$E$3:$E$1662,0,0,1)</f>
        <v>36800</v>
      </c>
    </row>
    <row r="221" spans="3:29" x14ac:dyDescent="0.4">
      <c r="C221" t="s">
        <v>758</v>
      </c>
      <c r="D221" t="s">
        <v>429</v>
      </c>
      <c r="E221">
        <v>36800</v>
      </c>
      <c r="R221" t="s">
        <v>123</v>
      </c>
      <c r="S221" s="2">
        <f t="shared" si="16"/>
        <v>17470200</v>
      </c>
      <c r="T221" s="2">
        <f t="shared" si="18"/>
        <v>17895100</v>
      </c>
      <c r="U221" s="2">
        <f t="shared" si="18"/>
        <v>24440800</v>
      </c>
      <c r="V221" s="2">
        <f t="shared" si="18"/>
        <v>13009600</v>
      </c>
      <c r="W221" s="2">
        <f t="shared" si="18"/>
        <v>16093100</v>
      </c>
      <c r="X221" s="2">
        <f t="shared" si="18"/>
        <v>15912400</v>
      </c>
      <c r="Y221" s="2" cm="1">
        <f t="array" ref="Y221">_xlfn.XLOOKUP(Y$1&amp;$R221,$C$3:$C$1662&amp;$D$3:$D$1662,$E$3:$E$1662,0,0,1)</f>
        <v>24700</v>
      </c>
      <c r="Z221" s="2" cm="1">
        <f t="array" ref="Z221">_xlfn.XLOOKUP(Z$1&amp;$R221,$C$3:$C$1662&amp;$D$3:$D$1662,$E$3:$E$1662,0,0,1)</f>
        <v>10800</v>
      </c>
      <c r="AA221" s="2" cm="1">
        <f t="array" ref="AA221">_xlfn.XLOOKUP(AA$1&amp;$R221,$C$3:$C$1662&amp;$D$3:$D$1662,$E$3:$E$1662,0,0,1)</f>
        <v>92600</v>
      </c>
      <c r="AB221" s="2" cm="1">
        <f t="array" ref="AB221">_xlfn.XLOOKUP(AB$1&amp;$R221,$C$3:$C$1662&amp;$D$3:$D$1662,$E$3:$E$1662,0,0,1)</f>
        <v>6800</v>
      </c>
      <c r="AC221" s="2" cm="1">
        <f t="array" ref="AC221">_xlfn.XLOOKUP(AC$1&amp;$R221,$C$3:$C$1662&amp;$D$3:$D$1662,$E$3:$E$1662,0,0,1)</f>
        <v>53900</v>
      </c>
    </row>
    <row r="222" spans="3:29" x14ac:dyDescent="0.4">
      <c r="C222" t="s">
        <v>758</v>
      </c>
      <c r="D222" t="s">
        <v>430</v>
      </c>
      <c r="E222">
        <v>53900</v>
      </c>
      <c r="R222" t="s">
        <v>249</v>
      </c>
      <c r="S222" s="2">
        <f t="shared" si="16"/>
        <v>17530460</v>
      </c>
      <c r="T222" s="2">
        <f t="shared" si="18"/>
        <v>17998200</v>
      </c>
      <c r="U222" s="2">
        <f t="shared" si="18"/>
        <v>24447000</v>
      </c>
      <c r="V222" s="2">
        <f t="shared" si="18"/>
        <v>13045000</v>
      </c>
      <c r="W222" s="2">
        <f t="shared" si="18"/>
        <v>16137800</v>
      </c>
      <c r="X222" s="2">
        <f t="shared" si="18"/>
        <v>16024300</v>
      </c>
      <c r="Y222" s="2" cm="1">
        <f t="array" ref="Y222">_xlfn.XLOOKUP(Y$1&amp;$R222,$C$3:$C$1662&amp;$D$3:$D$1662,$E$3:$E$1662,0,0,1)</f>
        <v>103100</v>
      </c>
      <c r="Z222" s="2" cm="1">
        <f t="array" ref="Z222">_xlfn.XLOOKUP(Z$1&amp;$R222,$C$3:$C$1662&amp;$D$3:$D$1662,$E$3:$E$1662,0,0,1)</f>
        <v>6200</v>
      </c>
      <c r="AA222" s="2" cm="1">
        <f t="array" ref="AA222">_xlfn.XLOOKUP(AA$1&amp;$R222,$C$3:$C$1662&amp;$D$3:$D$1662,$E$3:$E$1662,0,0,1)</f>
        <v>35400</v>
      </c>
      <c r="AB222" s="2" cm="1">
        <f t="array" ref="AB222">_xlfn.XLOOKUP(AB$1&amp;$R222,$C$3:$C$1662&amp;$D$3:$D$1662,$E$3:$E$1662,0,0,1)</f>
        <v>44700</v>
      </c>
      <c r="AC222" s="2" cm="1">
        <f t="array" ref="AC222">_xlfn.XLOOKUP(AC$1&amp;$R222,$C$3:$C$1662&amp;$D$3:$D$1662,$E$3:$E$1662,0,0,1)</f>
        <v>111900</v>
      </c>
    </row>
    <row r="223" spans="3:29" x14ac:dyDescent="0.4">
      <c r="C223" t="s">
        <v>758</v>
      </c>
      <c r="D223" t="s">
        <v>431</v>
      </c>
      <c r="E223">
        <v>111900</v>
      </c>
      <c r="R223" t="s">
        <v>209</v>
      </c>
      <c r="S223" s="2">
        <f t="shared" si="16"/>
        <v>17547840</v>
      </c>
      <c r="T223" s="2">
        <f t="shared" si="18"/>
        <v>18006300</v>
      </c>
      <c r="U223" s="2">
        <f t="shared" si="18"/>
        <v>24463500</v>
      </c>
      <c r="V223" s="2">
        <f t="shared" si="18"/>
        <v>13060400</v>
      </c>
      <c r="W223" s="2">
        <f t="shared" si="18"/>
        <v>16156100</v>
      </c>
      <c r="X223" s="2">
        <f t="shared" si="18"/>
        <v>16052900</v>
      </c>
      <c r="Y223" s="2" cm="1">
        <f t="array" ref="Y223">_xlfn.XLOOKUP(Y$1&amp;$R223,$C$3:$C$1662&amp;$D$3:$D$1662,$E$3:$E$1662,0,0,1)</f>
        <v>8100</v>
      </c>
      <c r="Z223" s="2" cm="1">
        <f t="array" ref="Z223">_xlfn.XLOOKUP(Z$1&amp;$R223,$C$3:$C$1662&amp;$D$3:$D$1662,$E$3:$E$1662,0,0,1)</f>
        <v>16500</v>
      </c>
      <c r="AA223" s="2" cm="1">
        <f t="array" ref="AA223">_xlfn.XLOOKUP(AA$1&amp;$R223,$C$3:$C$1662&amp;$D$3:$D$1662,$E$3:$E$1662,0,0,1)</f>
        <v>15400</v>
      </c>
      <c r="AB223" s="2" cm="1">
        <f t="array" ref="AB223">_xlfn.XLOOKUP(AB$1&amp;$R223,$C$3:$C$1662&amp;$D$3:$D$1662,$E$3:$E$1662,0,0,1)</f>
        <v>18300</v>
      </c>
      <c r="AC223" s="2" cm="1">
        <f t="array" ref="AC223">_xlfn.XLOOKUP(AC$1&amp;$R223,$C$3:$C$1662&amp;$D$3:$D$1662,$E$3:$E$1662,0,0,1)</f>
        <v>28600</v>
      </c>
    </row>
    <row r="224" spans="3:29" x14ac:dyDescent="0.4">
      <c r="C224" t="s">
        <v>758</v>
      </c>
      <c r="D224" t="s">
        <v>432</v>
      </c>
      <c r="E224">
        <v>28600</v>
      </c>
      <c r="R224" t="s">
        <v>239</v>
      </c>
      <c r="S224" s="2">
        <f t="shared" si="16"/>
        <v>17575620</v>
      </c>
      <c r="T224" s="2">
        <f t="shared" si="18"/>
        <v>18017100</v>
      </c>
      <c r="U224" s="2">
        <f t="shared" si="18"/>
        <v>24541100</v>
      </c>
      <c r="V224" s="2">
        <f t="shared" si="18"/>
        <v>13086900</v>
      </c>
      <c r="W224" s="2">
        <f t="shared" si="18"/>
        <v>16169300</v>
      </c>
      <c r="X224" s="2">
        <f t="shared" si="18"/>
        <v>16063700</v>
      </c>
      <c r="Y224" s="2" cm="1">
        <f t="array" ref="Y224">_xlfn.XLOOKUP(Y$1&amp;$R224,$C$3:$C$1662&amp;$D$3:$D$1662,$E$3:$E$1662,0,0,1)</f>
        <v>10800</v>
      </c>
      <c r="Z224" s="2" cm="1">
        <f t="array" ref="Z224">_xlfn.XLOOKUP(Z$1&amp;$R224,$C$3:$C$1662&amp;$D$3:$D$1662,$E$3:$E$1662,0,0,1)</f>
        <v>77600</v>
      </c>
      <c r="AA224" s="2" cm="1">
        <f t="array" ref="AA224">_xlfn.XLOOKUP(AA$1&amp;$R224,$C$3:$C$1662&amp;$D$3:$D$1662,$E$3:$E$1662,0,0,1)</f>
        <v>26500</v>
      </c>
      <c r="AB224" s="2" cm="1">
        <f t="array" ref="AB224">_xlfn.XLOOKUP(AB$1&amp;$R224,$C$3:$C$1662&amp;$D$3:$D$1662,$E$3:$E$1662,0,0,1)</f>
        <v>13200</v>
      </c>
      <c r="AC224" s="2" cm="1">
        <f t="array" ref="AC224">_xlfn.XLOOKUP(AC$1&amp;$R224,$C$3:$C$1662&amp;$D$3:$D$1662,$E$3:$E$1662,0,0,1)</f>
        <v>10800</v>
      </c>
    </row>
    <row r="225" spans="3:29" x14ac:dyDescent="0.4">
      <c r="C225" t="s">
        <v>758</v>
      </c>
      <c r="D225" t="s">
        <v>433</v>
      </c>
      <c r="E225">
        <v>10800</v>
      </c>
      <c r="R225" t="s">
        <v>304</v>
      </c>
      <c r="S225" s="2">
        <f t="shared" si="16"/>
        <v>17620400</v>
      </c>
      <c r="T225" s="2">
        <f t="shared" si="18"/>
        <v>18021600</v>
      </c>
      <c r="U225" s="2">
        <f t="shared" si="18"/>
        <v>24555100</v>
      </c>
      <c r="V225" s="2">
        <f t="shared" si="18"/>
        <v>13155900</v>
      </c>
      <c r="W225" s="2">
        <f t="shared" si="18"/>
        <v>16176300</v>
      </c>
      <c r="X225" s="2">
        <f t="shared" si="18"/>
        <v>16193100</v>
      </c>
      <c r="Y225" s="2" cm="1">
        <f t="array" ref="Y225">_xlfn.XLOOKUP(Y$1&amp;$R225,$C$3:$C$1662&amp;$D$3:$D$1662,$E$3:$E$1662,0,0,1)</f>
        <v>4500</v>
      </c>
      <c r="Z225" s="2" cm="1">
        <f t="array" ref="Z225">_xlfn.XLOOKUP(Z$1&amp;$R225,$C$3:$C$1662&amp;$D$3:$D$1662,$E$3:$E$1662,0,0,1)</f>
        <v>14000</v>
      </c>
      <c r="AA225" s="2" cm="1">
        <f t="array" ref="AA225">_xlfn.XLOOKUP(AA$1&amp;$R225,$C$3:$C$1662&amp;$D$3:$D$1662,$E$3:$E$1662,0,0,1)</f>
        <v>69000</v>
      </c>
      <c r="AB225" s="2" cm="1">
        <f t="array" ref="AB225">_xlfn.XLOOKUP(AB$1&amp;$R225,$C$3:$C$1662&amp;$D$3:$D$1662,$E$3:$E$1662,0,0,1)</f>
        <v>7000</v>
      </c>
      <c r="AC225" s="2" cm="1">
        <f t="array" ref="AC225">_xlfn.XLOOKUP(AC$1&amp;$R225,$C$3:$C$1662&amp;$D$3:$D$1662,$E$3:$E$1662,0,0,1)</f>
        <v>129400</v>
      </c>
    </row>
    <row r="226" spans="3:29" x14ac:dyDescent="0.4">
      <c r="C226" t="s">
        <v>758</v>
      </c>
      <c r="D226" t="s">
        <v>434</v>
      </c>
      <c r="E226">
        <v>129400</v>
      </c>
      <c r="R226" t="s">
        <v>283</v>
      </c>
      <c r="S226" s="2">
        <f t="shared" si="16"/>
        <v>17696480</v>
      </c>
      <c r="T226" s="2">
        <f t="shared" si="18"/>
        <v>18347600</v>
      </c>
      <c r="U226" s="2">
        <f t="shared" si="18"/>
        <v>24557100</v>
      </c>
      <c r="V226" s="2">
        <f t="shared" si="18"/>
        <v>13171300</v>
      </c>
      <c r="W226" s="2">
        <f t="shared" si="18"/>
        <v>16191000</v>
      </c>
      <c r="X226" s="2">
        <f t="shared" si="18"/>
        <v>16215400</v>
      </c>
      <c r="Y226" s="2" cm="1">
        <f t="array" ref="Y226">_xlfn.XLOOKUP(Y$1&amp;$R226,$C$3:$C$1662&amp;$D$3:$D$1662,$E$3:$E$1662,0,0,1)</f>
        <v>326000</v>
      </c>
      <c r="Z226" s="2" cm="1">
        <f t="array" ref="Z226">_xlfn.XLOOKUP(Z$1&amp;$R226,$C$3:$C$1662&amp;$D$3:$D$1662,$E$3:$E$1662,0,0,1)</f>
        <v>2000</v>
      </c>
      <c r="AA226" s="2" cm="1">
        <f t="array" ref="AA226">_xlfn.XLOOKUP(AA$1&amp;$R226,$C$3:$C$1662&amp;$D$3:$D$1662,$E$3:$E$1662,0,0,1)</f>
        <v>15400</v>
      </c>
      <c r="AB226" s="2" cm="1">
        <f t="array" ref="AB226">_xlfn.XLOOKUP(AB$1&amp;$R226,$C$3:$C$1662&amp;$D$3:$D$1662,$E$3:$E$1662,0,0,1)</f>
        <v>14700</v>
      </c>
      <c r="AC226" s="2" cm="1">
        <f t="array" ref="AC226">_xlfn.XLOOKUP(AC$1&amp;$R226,$C$3:$C$1662&amp;$D$3:$D$1662,$E$3:$E$1662,0,0,1)</f>
        <v>22300</v>
      </c>
    </row>
    <row r="227" spans="3:29" x14ac:dyDescent="0.4">
      <c r="C227" t="s">
        <v>758</v>
      </c>
      <c r="D227" t="s">
        <v>435</v>
      </c>
      <c r="E227">
        <v>22300</v>
      </c>
      <c r="R227" t="s">
        <v>176</v>
      </c>
      <c r="S227" s="2">
        <f t="shared" si="16"/>
        <v>17733480</v>
      </c>
      <c r="T227" s="2">
        <f t="shared" si="18"/>
        <v>18365500</v>
      </c>
      <c r="U227" s="2">
        <f t="shared" si="18"/>
        <v>24598700</v>
      </c>
      <c r="V227" s="2">
        <f t="shared" si="18"/>
        <v>13181700</v>
      </c>
      <c r="W227" s="2">
        <f t="shared" si="18"/>
        <v>16281900</v>
      </c>
      <c r="X227" s="2">
        <f t="shared" si="18"/>
        <v>16239600</v>
      </c>
      <c r="Y227" s="2" cm="1">
        <f t="array" ref="Y227">_xlfn.XLOOKUP(Y$1&amp;$R227,$C$3:$C$1662&amp;$D$3:$D$1662,$E$3:$E$1662,0,0,1)</f>
        <v>17900</v>
      </c>
      <c r="Z227" s="2" cm="1">
        <f t="array" ref="Z227">_xlfn.XLOOKUP(Z$1&amp;$R227,$C$3:$C$1662&amp;$D$3:$D$1662,$E$3:$E$1662,0,0,1)</f>
        <v>41600</v>
      </c>
      <c r="AA227" s="2" cm="1">
        <f t="array" ref="AA227">_xlfn.XLOOKUP(AA$1&amp;$R227,$C$3:$C$1662&amp;$D$3:$D$1662,$E$3:$E$1662,0,0,1)</f>
        <v>10400</v>
      </c>
      <c r="AB227" s="2" cm="1">
        <f t="array" ref="AB227">_xlfn.XLOOKUP(AB$1&amp;$R227,$C$3:$C$1662&amp;$D$3:$D$1662,$E$3:$E$1662,0,0,1)</f>
        <v>90900</v>
      </c>
      <c r="AC227" s="2" cm="1">
        <f t="array" ref="AC227">_xlfn.XLOOKUP(AC$1&amp;$R227,$C$3:$C$1662&amp;$D$3:$D$1662,$E$3:$E$1662,0,0,1)</f>
        <v>24200</v>
      </c>
    </row>
    <row r="228" spans="3:29" x14ac:dyDescent="0.4">
      <c r="C228" t="s">
        <v>758</v>
      </c>
      <c r="D228" t="s">
        <v>436</v>
      </c>
      <c r="E228">
        <v>24200</v>
      </c>
      <c r="R228" t="s">
        <v>117</v>
      </c>
      <c r="S228" s="2">
        <f t="shared" si="16"/>
        <v>17767260</v>
      </c>
      <c r="T228" s="2">
        <f t="shared" ref="T228:X243" si="19">T227+Y228</f>
        <v>18397500</v>
      </c>
      <c r="U228" s="2">
        <f t="shared" si="19"/>
        <v>24682200</v>
      </c>
      <c r="V228" s="2">
        <f t="shared" si="19"/>
        <v>13194800</v>
      </c>
      <c r="W228" s="2">
        <f t="shared" si="19"/>
        <v>16299700</v>
      </c>
      <c r="X228" s="2">
        <f t="shared" si="19"/>
        <v>16262100</v>
      </c>
      <c r="Y228" s="2" cm="1">
        <f t="array" ref="Y228">_xlfn.XLOOKUP(Y$1&amp;$R228,$C$3:$C$1662&amp;$D$3:$D$1662,$E$3:$E$1662,0,0,1)</f>
        <v>32000</v>
      </c>
      <c r="Z228" s="2" cm="1">
        <f t="array" ref="Z228">_xlfn.XLOOKUP(Z$1&amp;$R228,$C$3:$C$1662&amp;$D$3:$D$1662,$E$3:$E$1662,0,0,1)</f>
        <v>83500</v>
      </c>
      <c r="AA228" s="2" cm="1">
        <f t="array" ref="AA228">_xlfn.XLOOKUP(AA$1&amp;$R228,$C$3:$C$1662&amp;$D$3:$D$1662,$E$3:$E$1662,0,0,1)</f>
        <v>13100</v>
      </c>
      <c r="AB228" s="2" cm="1">
        <f t="array" ref="AB228">_xlfn.XLOOKUP(AB$1&amp;$R228,$C$3:$C$1662&amp;$D$3:$D$1662,$E$3:$E$1662,0,0,1)</f>
        <v>17800</v>
      </c>
      <c r="AC228" s="2" cm="1">
        <f t="array" ref="AC228">_xlfn.XLOOKUP(AC$1&amp;$R228,$C$3:$C$1662&amp;$D$3:$D$1662,$E$3:$E$1662,0,0,1)</f>
        <v>22500</v>
      </c>
    </row>
    <row r="229" spans="3:29" x14ac:dyDescent="0.4">
      <c r="C229" t="s">
        <v>758</v>
      </c>
      <c r="D229" t="s">
        <v>437</v>
      </c>
      <c r="E229">
        <v>22500</v>
      </c>
      <c r="R229" t="s">
        <v>54</v>
      </c>
      <c r="S229" s="2">
        <f t="shared" si="16"/>
        <v>17784980</v>
      </c>
      <c r="T229" s="2">
        <f t="shared" si="19"/>
        <v>18411000</v>
      </c>
      <c r="U229" s="2">
        <f t="shared" si="19"/>
        <v>24688500</v>
      </c>
      <c r="V229" s="2">
        <f t="shared" si="19"/>
        <v>13214800</v>
      </c>
      <c r="W229" s="2">
        <f t="shared" si="19"/>
        <v>16321100</v>
      </c>
      <c r="X229" s="2">
        <f t="shared" si="19"/>
        <v>16289500</v>
      </c>
      <c r="Y229" s="2" cm="1">
        <f t="array" ref="Y229">_xlfn.XLOOKUP(Y$1&amp;$R229,$C$3:$C$1662&amp;$D$3:$D$1662,$E$3:$E$1662,0,0,1)</f>
        <v>13500</v>
      </c>
      <c r="Z229" s="2" cm="1">
        <f t="array" ref="Z229">_xlfn.XLOOKUP(Z$1&amp;$R229,$C$3:$C$1662&amp;$D$3:$D$1662,$E$3:$E$1662,0,0,1)</f>
        <v>6300</v>
      </c>
      <c r="AA229" s="2" cm="1">
        <f t="array" ref="AA229">_xlfn.XLOOKUP(AA$1&amp;$R229,$C$3:$C$1662&amp;$D$3:$D$1662,$E$3:$E$1662,0,0,1)</f>
        <v>20000</v>
      </c>
      <c r="AB229" s="2" cm="1">
        <f t="array" ref="AB229">_xlfn.XLOOKUP(AB$1&amp;$R229,$C$3:$C$1662&amp;$D$3:$D$1662,$E$3:$E$1662,0,0,1)</f>
        <v>21400</v>
      </c>
      <c r="AC229" s="2" cm="1">
        <f t="array" ref="AC229">_xlfn.XLOOKUP(AC$1&amp;$R229,$C$3:$C$1662&amp;$D$3:$D$1662,$E$3:$E$1662,0,0,1)</f>
        <v>27400</v>
      </c>
    </row>
    <row r="230" spans="3:29" x14ac:dyDescent="0.4">
      <c r="C230" t="s">
        <v>758</v>
      </c>
      <c r="D230" t="s">
        <v>438</v>
      </c>
      <c r="E230">
        <v>27400</v>
      </c>
      <c r="R230" t="s">
        <v>161</v>
      </c>
      <c r="S230" s="2">
        <f t="shared" si="16"/>
        <v>17824360</v>
      </c>
      <c r="T230" s="2">
        <f t="shared" si="19"/>
        <v>18425600</v>
      </c>
      <c r="U230" s="2">
        <f t="shared" si="19"/>
        <v>24693700</v>
      </c>
      <c r="V230" s="2">
        <f t="shared" si="19"/>
        <v>13252000</v>
      </c>
      <c r="W230" s="2">
        <f t="shared" si="19"/>
        <v>16352200</v>
      </c>
      <c r="X230" s="2">
        <f t="shared" si="19"/>
        <v>16398300</v>
      </c>
      <c r="Y230" s="2" cm="1">
        <f t="array" ref="Y230">_xlfn.XLOOKUP(Y$1&amp;$R230,$C$3:$C$1662&amp;$D$3:$D$1662,$E$3:$E$1662,0,0,1)</f>
        <v>14600</v>
      </c>
      <c r="Z230" s="2" cm="1">
        <f t="array" ref="Z230">_xlfn.XLOOKUP(Z$1&amp;$R230,$C$3:$C$1662&amp;$D$3:$D$1662,$E$3:$E$1662,0,0,1)</f>
        <v>5200</v>
      </c>
      <c r="AA230" s="2" cm="1">
        <f t="array" ref="AA230">_xlfn.XLOOKUP(AA$1&amp;$R230,$C$3:$C$1662&amp;$D$3:$D$1662,$E$3:$E$1662,0,0,1)</f>
        <v>37200</v>
      </c>
      <c r="AB230" s="2" cm="1">
        <f t="array" ref="AB230">_xlfn.XLOOKUP(AB$1&amp;$R230,$C$3:$C$1662&amp;$D$3:$D$1662,$E$3:$E$1662,0,0,1)</f>
        <v>31100</v>
      </c>
      <c r="AC230" s="2" cm="1">
        <f t="array" ref="AC230">_xlfn.XLOOKUP(AC$1&amp;$R230,$C$3:$C$1662&amp;$D$3:$D$1662,$E$3:$E$1662,0,0,1)</f>
        <v>108800</v>
      </c>
    </row>
    <row r="231" spans="3:29" x14ac:dyDescent="0.4">
      <c r="C231" t="s">
        <v>758</v>
      </c>
      <c r="D231" t="s">
        <v>439</v>
      </c>
      <c r="E231">
        <v>108800</v>
      </c>
      <c r="R231" t="s">
        <v>185</v>
      </c>
      <c r="S231" s="2">
        <f t="shared" si="16"/>
        <v>17873360</v>
      </c>
      <c r="T231" s="2">
        <f t="shared" si="19"/>
        <v>18486700</v>
      </c>
      <c r="U231" s="2">
        <f t="shared" si="19"/>
        <v>24739200</v>
      </c>
      <c r="V231" s="2">
        <f t="shared" si="19"/>
        <v>13273900</v>
      </c>
      <c r="W231" s="2">
        <f t="shared" si="19"/>
        <v>16444500</v>
      </c>
      <c r="X231" s="2">
        <f t="shared" si="19"/>
        <v>16422500</v>
      </c>
      <c r="Y231" s="2" cm="1">
        <f t="array" ref="Y231">_xlfn.XLOOKUP(Y$1&amp;$R231,$C$3:$C$1662&amp;$D$3:$D$1662,$E$3:$E$1662,0,0,1)</f>
        <v>61100</v>
      </c>
      <c r="Z231" s="2" cm="1">
        <f t="array" ref="Z231">_xlfn.XLOOKUP(Z$1&amp;$R231,$C$3:$C$1662&amp;$D$3:$D$1662,$E$3:$E$1662,0,0,1)</f>
        <v>45500</v>
      </c>
      <c r="AA231" s="2" cm="1">
        <f t="array" ref="AA231">_xlfn.XLOOKUP(AA$1&amp;$R231,$C$3:$C$1662&amp;$D$3:$D$1662,$E$3:$E$1662,0,0,1)</f>
        <v>21900</v>
      </c>
      <c r="AB231" s="2" cm="1">
        <f t="array" ref="AB231">_xlfn.XLOOKUP(AB$1&amp;$R231,$C$3:$C$1662&amp;$D$3:$D$1662,$E$3:$E$1662,0,0,1)</f>
        <v>92300</v>
      </c>
      <c r="AC231" s="2" cm="1">
        <f t="array" ref="AC231">_xlfn.XLOOKUP(AC$1&amp;$R231,$C$3:$C$1662&amp;$D$3:$D$1662,$E$3:$E$1662,0,0,1)</f>
        <v>24200</v>
      </c>
    </row>
    <row r="232" spans="3:29" x14ac:dyDescent="0.4">
      <c r="C232" t="s">
        <v>758</v>
      </c>
      <c r="D232" t="s">
        <v>440</v>
      </c>
      <c r="E232">
        <v>24200</v>
      </c>
      <c r="R232" t="s">
        <v>207</v>
      </c>
      <c r="S232" s="2">
        <f t="shared" si="16"/>
        <v>17902880</v>
      </c>
      <c r="T232" s="2">
        <f t="shared" si="19"/>
        <v>18549200</v>
      </c>
      <c r="U232" s="2">
        <f t="shared" si="19"/>
        <v>24748700</v>
      </c>
      <c r="V232" s="2">
        <f t="shared" si="19"/>
        <v>13295600</v>
      </c>
      <c r="W232" s="2">
        <f t="shared" si="19"/>
        <v>16490500</v>
      </c>
      <c r="X232" s="2">
        <f t="shared" si="19"/>
        <v>16430400</v>
      </c>
      <c r="Y232" s="2" cm="1">
        <f t="array" ref="Y232">_xlfn.XLOOKUP(Y$1&amp;$R232,$C$3:$C$1662&amp;$D$3:$D$1662,$E$3:$E$1662,0,0,1)</f>
        <v>62500</v>
      </c>
      <c r="Z232" s="2" cm="1">
        <f t="array" ref="Z232">_xlfn.XLOOKUP(Z$1&amp;$R232,$C$3:$C$1662&amp;$D$3:$D$1662,$E$3:$E$1662,0,0,1)</f>
        <v>9500</v>
      </c>
      <c r="AA232" s="2" cm="1">
        <f t="array" ref="AA232">_xlfn.XLOOKUP(AA$1&amp;$R232,$C$3:$C$1662&amp;$D$3:$D$1662,$E$3:$E$1662,0,0,1)</f>
        <v>21700</v>
      </c>
      <c r="AB232" s="2" cm="1">
        <f t="array" ref="AB232">_xlfn.XLOOKUP(AB$1&amp;$R232,$C$3:$C$1662&amp;$D$3:$D$1662,$E$3:$E$1662,0,0,1)</f>
        <v>46000</v>
      </c>
      <c r="AC232" s="2" cm="1">
        <f t="array" ref="AC232">_xlfn.XLOOKUP(AC$1&amp;$R232,$C$3:$C$1662&amp;$D$3:$D$1662,$E$3:$E$1662,0,0,1)</f>
        <v>7900</v>
      </c>
    </row>
    <row r="233" spans="3:29" x14ac:dyDescent="0.4">
      <c r="C233" t="s">
        <v>758</v>
      </c>
      <c r="D233" t="s">
        <v>441</v>
      </c>
      <c r="E233">
        <v>7900</v>
      </c>
      <c r="R233" t="s">
        <v>216</v>
      </c>
      <c r="S233" s="2">
        <f t="shared" si="16"/>
        <v>17921340</v>
      </c>
      <c r="T233" s="2">
        <f t="shared" si="19"/>
        <v>18578000</v>
      </c>
      <c r="U233" s="2">
        <f t="shared" si="19"/>
        <v>24768000</v>
      </c>
      <c r="V233" s="2">
        <f t="shared" si="19"/>
        <v>13301400</v>
      </c>
      <c r="W233" s="2">
        <f t="shared" si="19"/>
        <v>16515200</v>
      </c>
      <c r="X233" s="2">
        <f t="shared" si="19"/>
        <v>16444100</v>
      </c>
      <c r="Y233" s="2" cm="1">
        <f t="array" ref="Y233">_xlfn.XLOOKUP(Y$1&amp;$R233,$C$3:$C$1662&amp;$D$3:$D$1662,$E$3:$E$1662,0,0,1)</f>
        <v>28800</v>
      </c>
      <c r="Z233" s="2" cm="1">
        <f t="array" ref="Z233">_xlfn.XLOOKUP(Z$1&amp;$R233,$C$3:$C$1662&amp;$D$3:$D$1662,$E$3:$E$1662,0,0,1)</f>
        <v>19300</v>
      </c>
      <c r="AA233" s="2" cm="1">
        <f t="array" ref="AA233">_xlfn.XLOOKUP(AA$1&amp;$R233,$C$3:$C$1662&amp;$D$3:$D$1662,$E$3:$E$1662,0,0,1)</f>
        <v>5800</v>
      </c>
      <c r="AB233" s="2" cm="1">
        <f t="array" ref="AB233">_xlfn.XLOOKUP(AB$1&amp;$R233,$C$3:$C$1662&amp;$D$3:$D$1662,$E$3:$E$1662,0,0,1)</f>
        <v>24700</v>
      </c>
      <c r="AC233" s="2" cm="1">
        <f t="array" ref="AC233">_xlfn.XLOOKUP(AC$1&amp;$R233,$C$3:$C$1662&amp;$D$3:$D$1662,$E$3:$E$1662,0,0,1)</f>
        <v>13700</v>
      </c>
    </row>
    <row r="234" spans="3:29" x14ac:dyDescent="0.4">
      <c r="C234" t="s">
        <v>758</v>
      </c>
      <c r="D234" t="s">
        <v>442</v>
      </c>
      <c r="E234">
        <v>13700</v>
      </c>
      <c r="R234" t="s">
        <v>212</v>
      </c>
      <c r="S234" s="2">
        <f t="shared" si="16"/>
        <v>17949220</v>
      </c>
      <c r="T234" s="2">
        <f t="shared" si="19"/>
        <v>18615200</v>
      </c>
      <c r="U234" s="2">
        <f t="shared" si="19"/>
        <v>24815600</v>
      </c>
      <c r="V234" s="2">
        <f t="shared" si="19"/>
        <v>13310800</v>
      </c>
      <c r="W234" s="2">
        <f t="shared" si="19"/>
        <v>16531600</v>
      </c>
      <c r="X234" s="2">
        <f t="shared" si="19"/>
        <v>16472900</v>
      </c>
      <c r="Y234" s="2" cm="1">
        <f t="array" ref="Y234">_xlfn.XLOOKUP(Y$1&amp;$R234,$C$3:$C$1662&amp;$D$3:$D$1662,$E$3:$E$1662,0,0,1)</f>
        <v>37200</v>
      </c>
      <c r="Z234" s="2" cm="1">
        <f t="array" ref="Z234">_xlfn.XLOOKUP(Z$1&amp;$R234,$C$3:$C$1662&amp;$D$3:$D$1662,$E$3:$E$1662,0,0,1)</f>
        <v>47600</v>
      </c>
      <c r="AA234" s="2" cm="1">
        <f t="array" ref="AA234">_xlfn.XLOOKUP(AA$1&amp;$R234,$C$3:$C$1662&amp;$D$3:$D$1662,$E$3:$E$1662,0,0,1)</f>
        <v>9400</v>
      </c>
      <c r="AB234" s="2" cm="1">
        <f t="array" ref="AB234">_xlfn.XLOOKUP(AB$1&amp;$R234,$C$3:$C$1662&amp;$D$3:$D$1662,$E$3:$E$1662,0,0,1)</f>
        <v>16400</v>
      </c>
      <c r="AC234" s="2" cm="1">
        <f t="array" ref="AC234">_xlfn.XLOOKUP(AC$1&amp;$R234,$C$3:$C$1662&amp;$D$3:$D$1662,$E$3:$E$1662,0,0,1)</f>
        <v>28800</v>
      </c>
    </row>
    <row r="235" spans="3:29" x14ac:dyDescent="0.4">
      <c r="C235" t="s">
        <v>758</v>
      </c>
      <c r="D235" t="s">
        <v>443</v>
      </c>
      <c r="E235">
        <v>28800</v>
      </c>
      <c r="R235" t="s">
        <v>146</v>
      </c>
      <c r="S235" s="2">
        <f t="shared" si="16"/>
        <v>17974200</v>
      </c>
      <c r="T235" s="2">
        <f t="shared" si="19"/>
        <v>18629800</v>
      </c>
      <c r="U235" s="2">
        <f t="shared" si="19"/>
        <v>24843500</v>
      </c>
      <c r="V235" s="2">
        <f t="shared" si="19"/>
        <v>13331200</v>
      </c>
      <c r="W235" s="2">
        <f t="shared" si="19"/>
        <v>16532600</v>
      </c>
      <c r="X235" s="2">
        <f t="shared" si="19"/>
        <v>16533900</v>
      </c>
      <c r="Y235" s="2" cm="1">
        <f t="array" ref="Y235">_xlfn.XLOOKUP(Y$1&amp;$R235,$C$3:$C$1662&amp;$D$3:$D$1662,$E$3:$E$1662,0,0,1)</f>
        <v>14600</v>
      </c>
      <c r="Z235" s="2" cm="1">
        <f t="array" ref="Z235">_xlfn.XLOOKUP(Z$1&amp;$R235,$C$3:$C$1662&amp;$D$3:$D$1662,$E$3:$E$1662,0,0,1)</f>
        <v>27900</v>
      </c>
      <c r="AA235" s="2" cm="1">
        <f t="array" ref="AA235">_xlfn.XLOOKUP(AA$1&amp;$R235,$C$3:$C$1662&amp;$D$3:$D$1662,$E$3:$E$1662,0,0,1)</f>
        <v>20400</v>
      </c>
      <c r="AB235" s="2" cm="1">
        <f t="array" ref="AB235">_xlfn.XLOOKUP(AB$1&amp;$R235,$C$3:$C$1662&amp;$D$3:$D$1662,$E$3:$E$1662,0,0,1)</f>
        <v>1000</v>
      </c>
      <c r="AC235" s="2" cm="1">
        <f t="array" ref="AC235">_xlfn.XLOOKUP(AC$1&amp;$R235,$C$3:$C$1662&amp;$D$3:$D$1662,$E$3:$E$1662,0,0,1)</f>
        <v>61000</v>
      </c>
    </row>
    <row r="236" spans="3:29" x14ac:dyDescent="0.4">
      <c r="C236" t="s">
        <v>758</v>
      </c>
      <c r="D236" t="s">
        <v>444</v>
      </c>
      <c r="E236">
        <v>61000</v>
      </c>
      <c r="R236" t="s">
        <v>195</v>
      </c>
      <c r="S236" s="2">
        <f t="shared" si="16"/>
        <v>18013660</v>
      </c>
      <c r="T236" s="2">
        <f t="shared" si="19"/>
        <v>18705100</v>
      </c>
      <c r="U236" s="2">
        <f t="shared" si="19"/>
        <v>24876900</v>
      </c>
      <c r="V236" s="2">
        <f t="shared" si="19"/>
        <v>13340500</v>
      </c>
      <c r="W236" s="2">
        <f t="shared" si="19"/>
        <v>16552500</v>
      </c>
      <c r="X236" s="2">
        <f t="shared" si="19"/>
        <v>16593300</v>
      </c>
      <c r="Y236" s="2" cm="1">
        <f t="array" ref="Y236">_xlfn.XLOOKUP(Y$1&amp;$R236,$C$3:$C$1662&amp;$D$3:$D$1662,$E$3:$E$1662,0,0,1)</f>
        <v>75300</v>
      </c>
      <c r="Z236" s="2" cm="1">
        <f t="array" ref="Z236">_xlfn.XLOOKUP(Z$1&amp;$R236,$C$3:$C$1662&amp;$D$3:$D$1662,$E$3:$E$1662,0,0,1)</f>
        <v>33400</v>
      </c>
      <c r="AA236" s="2" cm="1">
        <f t="array" ref="AA236">_xlfn.XLOOKUP(AA$1&amp;$R236,$C$3:$C$1662&amp;$D$3:$D$1662,$E$3:$E$1662,0,0,1)</f>
        <v>9300</v>
      </c>
      <c r="AB236" s="2" cm="1">
        <f t="array" ref="AB236">_xlfn.XLOOKUP(AB$1&amp;$R236,$C$3:$C$1662&amp;$D$3:$D$1662,$E$3:$E$1662,0,0,1)</f>
        <v>19900</v>
      </c>
      <c r="AC236" s="2" cm="1">
        <f t="array" ref="AC236">_xlfn.XLOOKUP(AC$1&amp;$R236,$C$3:$C$1662&amp;$D$3:$D$1662,$E$3:$E$1662,0,0,1)</f>
        <v>59400</v>
      </c>
    </row>
    <row r="237" spans="3:29" x14ac:dyDescent="0.4">
      <c r="C237" t="s">
        <v>758</v>
      </c>
      <c r="D237" t="s">
        <v>445</v>
      </c>
      <c r="E237">
        <v>59400</v>
      </c>
      <c r="R237" t="s">
        <v>243</v>
      </c>
      <c r="S237" s="2">
        <f t="shared" si="16"/>
        <v>18052340</v>
      </c>
      <c r="T237" s="2">
        <f t="shared" si="19"/>
        <v>18824000</v>
      </c>
      <c r="U237" s="2">
        <f t="shared" si="19"/>
        <v>24920100</v>
      </c>
      <c r="V237" s="2">
        <f t="shared" si="19"/>
        <v>13350900</v>
      </c>
      <c r="W237" s="2">
        <f t="shared" si="19"/>
        <v>16558400</v>
      </c>
      <c r="X237" s="2">
        <f t="shared" si="19"/>
        <v>16608300</v>
      </c>
      <c r="Y237" s="2" cm="1">
        <f t="array" ref="Y237">_xlfn.XLOOKUP(Y$1&amp;$R237,$C$3:$C$1662&amp;$D$3:$D$1662,$E$3:$E$1662,0,0,1)</f>
        <v>118900</v>
      </c>
      <c r="Z237" s="2" cm="1">
        <f t="array" ref="Z237">_xlfn.XLOOKUP(Z$1&amp;$R237,$C$3:$C$1662&amp;$D$3:$D$1662,$E$3:$E$1662,0,0,1)</f>
        <v>43200</v>
      </c>
      <c r="AA237" s="2" cm="1">
        <f t="array" ref="AA237">_xlfn.XLOOKUP(AA$1&amp;$R237,$C$3:$C$1662&amp;$D$3:$D$1662,$E$3:$E$1662,0,0,1)</f>
        <v>10400</v>
      </c>
      <c r="AB237" s="2" cm="1">
        <f t="array" ref="AB237">_xlfn.XLOOKUP(AB$1&amp;$R237,$C$3:$C$1662&amp;$D$3:$D$1662,$E$3:$E$1662,0,0,1)</f>
        <v>5900</v>
      </c>
      <c r="AC237" s="2" cm="1">
        <f t="array" ref="AC237">_xlfn.XLOOKUP(AC$1&amp;$R237,$C$3:$C$1662&amp;$D$3:$D$1662,$E$3:$E$1662,0,0,1)</f>
        <v>15000</v>
      </c>
    </row>
    <row r="238" spans="3:29" x14ac:dyDescent="0.4">
      <c r="C238" t="s">
        <v>758</v>
      </c>
      <c r="D238" t="s">
        <v>446</v>
      </c>
      <c r="E238">
        <v>15000</v>
      </c>
      <c r="R238" t="s">
        <v>305</v>
      </c>
      <c r="S238" s="2">
        <f t="shared" si="16"/>
        <v>18119980</v>
      </c>
      <c r="T238" s="2">
        <f t="shared" si="19"/>
        <v>18846100</v>
      </c>
      <c r="U238" s="2">
        <f t="shared" si="19"/>
        <v>24940900</v>
      </c>
      <c r="V238" s="2">
        <f t="shared" si="19"/>
        <v>13360600</v>
      </c>
      <c r="W238" s="2">
        <f t="shared" si="19"/>
        <v>16796400</v>
      </c>
      <c r="X238" s="2">
        <f t="shared" si="19"/>
        <v>16655900</v>
      </c>
      <c r="Y238" s="2" cm="1">
        <f t="array" ref="Y238">_xlfn.XLOOKUP(Y$1&amp;$R238,$C$3:$C$1662&amp;$D$3:$D$1662,$E$3:$E$1662,0,0,1)</f>
        <v>22100</v>
      </c>
      <c r="Z238" s="2" cm="1">
        <f t="array" ref="Z238">_xlfn.XLOOKUP(Z$1&amp;$R238,$C$3:$C$1662&amp;$D$3:$D$1662,$E$3:$E$1662,0,0,1)</f>
        <v>20800</v>
      </c>
      <c r="AA238" s="2" cm="1">
        <f t="array" ref="AA238">_xlfn.XLOOKUP(AA$1&amp;$R238,$C$3:$C$1662&amp;$D$3:$D$1662,$E$3:$E$1662,0,0,1)</f>
        <v>9700</v>
      </c>
      <c r="AB238" s="2" cm="1">
        <f t="array" ref="AB238">_xlfn.XLOOKUP(AB$1&amp;$R238,$C$3:$C$1662&amp;$D$3:$D$1662,$E$3:$E$1662,0,0,1)</f>
        <v>238000</v>
      </c>
      <c r="AC238" s="2" cm="1">
        <f t="array" ref="AC238">_xlfn.XLOOKUP(AC$1&amp;$R238,$C$3:$C$1662&amp;$D$3:$D$1662,$E$3:$E$1662,0,0,1)</f>
        <v>47600</v>
      </c>
    </row>
    <row r="239" spans="3:29" x14ac:dyDescent="0.4">
      <c r="C239" t="s">
        <v>758</v>
      </c>
      <c r="D239" t="s">
        <v>447</v>
      </c>
      <c r="E239">
        <v>47600</v>
      </c>
      <c r="R239" t="s">
        <v>281</v>
      </c>
      <c r="S239" s="2">
        <f t="shared" si="16"/>
        <v>18145920</v>
      </c>
      <c r="T239" s="2">
        <f t="shared" si="19"/>
        <v>18890000</v>
      </c>
      <c r="U239" s="2">
        <f t="shared" si="19"/>
        <v>24948500</v>
      </c>
      <c r="V239" s="2">
        <f t="shared" si="19"/>
        <v>13367600</v>
      </c>
      <c r="W239" s="2">
        <f t="shared" si="19"/>
        <v>16848800</v>
      </c>
      <c r="X239" s="2">
        <f t="shared" si="19"/>
        <v>16674700</v>
      </c>
      <c r="Y239" s="2" cm="1">
        <f t="array" ref="Y239">_xlfn.XLOOKUP(Y$1&amp;$R239,$C$3:$C$1662&amp;$D$3:$D$1662,$E$3:$E$1662,0,0,1)</f>
        <v>43900</v>
      </c>
      <c r="Z239" s="2" cm="1">
        <f t="array" ref="Z239">_xlfn.XLOOKUP(Z$1&amp;$R239,$C$3:$C$1662&amp;$D$3:$D$1662,$E$3:$E$1662,0,0,1)</f>
        <v>7600</v>
      </c>
      <c r="AA239" s="2" cm="1">
        <f t="array" ref="AA239">_xlfn.XLOOKUP(AA$1&amp;$R239,$C$3:$C$1662&amp;$D$3:$D$1662,$E$3:$E$1662,0,0,1)</f>
        <v>7000</v>
      </c>
      <c r="AB239" s="2" cm="1">
        <f t="array" ref="AB239">_xlfn.XLOOKUP(AB$1&amp;$R239,$C$3:$C$1662&amp;$D$3:$D$1662,$E$3:$E$1662,0,0,1)</f>
        <v>52400</v>
      </c>
      <c r="AC239" s="2" cm="1">
        <f t="array" ref="AC239">_xlfn.XLOOKUP(AC$1&amp;$R239,$C$3:$C$1662&amp;$D$3:$D$1662,$E$3:$E$1662,0,0,1)</f>
        <v>18800</v>
      </c>
    </row>
    <row r="240" spans="3:29" x14ac:dyDescent="0.4">
      <c r="C240" t="s">
        <v>758</v>
      </c>
      <c r="D240" t="s">
        <v>448</v>
      </c>
      <c r="E240">
        <v>18800</v>
      </c>
      <c r="R240" t="s">
        <v>135</v>
      </c>
      <c r="S240" s="2">
        <f t="shared" si="16"/>
        <v>18168600</v>
      </c>
      <c r="T240" s="2">
        <f t="shared" si="19"/>
        <v>18894200</v>
      </c>
      <c r="U240" s="2">
        <f t="shared" si="19"/>
        <v>24965200</v>
      </c>
      <c r="V240" s="2">
        <f t="shared" si="19"/>
        <v>13377000</v>
      </c>
      <c r="W240" s="2">
        <f t="shared" si="19"/>
        <v>16918200</v>
      </c>
      <c r="X240" s="2">
        <f t="shared" si="19"/>
        <v>16688400</v>
      </c>
      <c r="Y240" s="2" cm="1">
        <f t="array" ref="Y240">_xlfn.XLOOKUP(Y$1&amp;$R240,$C$3:$C$1662&amp;$D$3:$D$1662,$E$3:$E$1662,0,0,1)</f>
        <v>4200</v>
      </c>
      <c r="Z240" s="2" cm="1">
        <f t="array" ref="Z240">_xlfn.XLOOKUP(Z$1&amp;$R240,$C$3:$C$1662&amp;$D$3:$D$1662,$E$3:$E$1662,0,0,1)</f>
        <v>16700</v>
      </c>
      <c r="AA240" s="2" cm="1">
        <f t="array" ref="AA240">_xlfn.XLOOKUP(AA$1&amp;$R240,$C$3:$C$1662&amp;$D$3:$D$1662,$E$3:$E$1662,0,0,1)</f>
        <v>9400</v>
      </c>
      <c r="AB240" s="2" cm="1">
        <f t="array" ref="AB240">_xlfn.XLOOKUP(AB$1&amp;$R240,$C$3:$C$1662&amp;$D$3:$D$1662,$E$3:$E$1662,0,0,1)</f>
        <v>69400</v>
      </c>
      <c r="AC240" s="2" cm="1">
        <f t="array" ref="AC240">_xlfn.XLOOKUP(AC$1&amp;$R240,$C$3:$C$1662&amp;$D$3:$D$1662,$E$3:$E$1662,0,0,1)</f>
        <v>13700</v>
      </c>
    </row>
    <row r="241" spans="3:29" x14ac:dyDescent="0.4">
      <c r="C241" t="s">
        <v>758</v>
      </c>
      <c r="D241" t="s">
        <v>449</v>
      </c>
      <c r="E241">
        <v>13700</v>
      </c>
      <c r="R241" t="s">
        <v>306</v>
      </c>
      <c r="S241" s="2">
        <f t="shared" si="16"/>
        <v>18233980</v>
      </c>
      <c r="T241" s="2">
        <f t="shared" si="19"/>
        <v>19008500</v>
      </c>
      <c r="U241" s="2">
        <f t="shared" si="19"/>
        <v>24989400</v>
      </c>
      <c r="V241" s="2">
        <f t="shared" si="19"/>
        <v>13527300</v>
      </c>
      <c r="W241" s="2">
        <f t="shared" si="19"/>
        <v>16931200</v>
      </c>
      <c r="X241" s="2">
        <f t="shared" si="19"/>
        <v>16713500</v>
      </c>
      <c r="Y241" s="2" cm="1">
        <f t="array" ref="Y241">_xlfn.XLOOKUP(Y$1&amp;$R241,$C$3:$C$1662&amp;$D$3:$D$1662,$E$3:$E$1662,0,0,1)</f>
        <v>114300</v>
      </c>
      <c r="Z241" s="2" cm="1">
        <f t="array" ref="Z241">_xlfn.XLOOKUP(Z$1&amp;$R241,$C$3:$C$1662&amp;$D$3:$D$1662,$E$3:$E$1662,0,0,1)</f>
        <v>24200</v>
      </c>
      <c r="AA241" s="2" cm="1">
        <f t="array" ref="AA241">_xlfn.XLOOKUP(AA$1&amp;$R241,$C$3:$C$1662&amp;$D$3:$D$1662,$E$3:$E$1662,0,0,1)</f>
        <v>150300</v>
      </c>
      <c r="AB241" s="2" cm="1">
        <f t="array" ref="AB241">_xlfn.XLOOKUP(AB$1&amp;$R241,$C$3:$C$1662&amp;$D$3:$D$1662,$E$3:$E$1662,0,0,1)</f>
        <v>13000</v>
      </c>
      <c r="AC241" s="2" cm="1">
        <f t="array" ref="AC241">_xlfn.XLOOKUP(AC$1&amp;$R241,$C$3:$C$1662&amp;$D$3:$D$1662,$E$3:$E$1662,0,0,1)</f>
        <v>25100</v>
      </c>
    </row>
    <row r="242" spans="3:29" x14ac:dyDescent="0.4">
      <c r="C242" t="s">
        <v>758</v>
      </c>
      <c r="D242" t="s">
        <v>450</v>
      </c>
      <c r="E242">
        <v>25100</v>
      </c>
      <c r="R242" t="s">
        <v>59</v>
      </c>
      <c r="S242" s="2">
        <f t="shared" si="16"/>
        <v>18269020</v>
      </c>
      <c r="T242" s="2">
        <f t="shared" si="19"/>
        <v>19041200</v>
      </c>
      <c r="U242" s="2">
        <f t="shared" si="19"/>
        <v>25045300</v>
      </c>
      <c r="V242" s="2">
        <f t="shared" si="19"/>
        <v>13555500</v>
      </c>
      <c r="W242" s="2">
        <f t="shared" si="19"/>
        <v>16953400</v>
      </c>
      <c r="X242" s="2">
        <f t="shared" si="19"/>
        <v>16749700</v>
      </c>
      <c r="Y242" s="2" cm="1">
        <f t="array" ref="Y242">_xlfn.XLOOKUP(Y$1&amp;$R242,$C$3:$C$1662&amp;$D$3:$D$1662,$E$3:$E$1662,0,0,1)</f>
        <v>32700</v>
      </c>
      <c r="Z242" s="2" cm="1">
        <f t="array" ref="Z242">_xlfn.XLOOKUP(Z$1&amp;$R242,$C$3:$C$1662&amp;$D$3:$D$1662,$E$3:$E$1662,0,0,1)</f>
        <v>55900</v>
      </c>
      <c r="AA242" s="2" cm="1">
        <f t="array" ref="AA242">_xlfn.XLOOKUP(AA$1&amp;$R242,$C$3:$C$1662&amp;$D$3:$D$1662,$E$3:$E$1662,0,0,1)</f>
        <v>28200</v>
      </c>
      <c r="AB242" s="2" cm="1">
        <f t="array" ref="AB242">_xlfn.XLOOKUP(AB$1&amp;$R242,$C$3:$C$1662&amp;$D$3:$D$1662,$E$3:$E$1662,0,0,1)</f>
        <v>22200</v>
      </c>
      <c r="AC242" s="2" cm="1">
        <f t="array" ref="AC242">_xlfn.XLOOKUP(AC$1&amp;$R242,$C$3:$C$1662&amp;$D$3:$D$1662,$E$3:$E$1662,0,0,1)</f>
        <v>36200</v>
      </c>
    </row>
    <row r="243" spans="3:29" x14ac:dyDescent="0.4">
      <c r="C243" t="s">
        <v>758</v>
      </c>
      <c r="D243" t="s">
        <v>451</v>
      </c>
      <c r="E243">
        <v>36200</v>
      </c>
      <c r="R243" t="s">
        <v>142</v>
      </c>
      <c r="S243" s="2">
        <f t="shared" si="16"/>
        <v>18299640</v>
      </c>
      <c r="T243" s="2">
        <f t="shared" si="19"/>
        <v>19057400</v>
      </c>
      <c r="U243" s="2">
        <f t="shared" si="19"/>
        <v>25068600</v>
      </c>
      <c r="V243" s="2">
        <f t="shared" si="19"/>
        <v>13586500</v>
      </c>
      <c r="W243" s="2">
        <f t="shared" si="19"/>
        <v>16989500</v>
      </c>
      <c r="X243" s="2">
        <f t="shared" si="19"/>
        <v>16796200</v>
      </c>
      <c r="Y243" s="2" cm="1">
        <f t="array" ref="Y243">_xlfn.XLOOKUP(Y$1&amp;$R243,$C$3:$C$1662&amp;$D$3:$D$1662,$E$3:$E$1662,0,0,1)</f>
        <v>16200</v>
      </c>
      <c r="Z243" s="2" cm="1">
        <f t="array" ref="Z243">_xlfn.XLOOKUP(Z$1&amp;$R243,$C$3:$C$1662&amp;$D$3:$D$1662,$E$3:$E$1662,0,0,1)</f>
        <v>23300</v>
      </c>
      <c r="AA243" s="2" cm="1">
        <f t="array" ref="AA243">_xlfn.XLOOKUP(AA$1&amp;$R243,$C$3:$C$1662&amp;$D$3:$D$1662,$E$3:$E$1662,0,0,1)</f>
        <v>31000</v>
      </c>
      <c r="AB243" s="2" cm="1">
        <f t="array" ref="AB243">_xlfn.XLOOKUP(AB$1&amp;$R243,$C$3:$C$1662&amp;$D$3:$D$1662,$E$3:$E$1662,0,0,1)</f>
        <v>36100</v>
      </c>
      <c r="AC243" s="2" cm="1">
        <f t="array" ref="AC243">_xlfn.XLOOKUP(AC$1&amp;$R243,$C$3:$C$1662&amp;$D$3:$D$1662,$E$3:$E$1662,0,0,1)</f>
        <v>46500</v>
      </c>
    </row>
    <row r="244" spans="3:29" x14ac:dyDescent="0.4">
      <c r="C244" t="s">
        <v>758</v>
      </c>
      <c r="D244" t="s">
        <v>452</v>
      </c>
      <c r="E244">
        <v>46500</v>
      </c>
      <c r="R244" t="s">
        <v>282</v>
      </c>
      <c r="S244" s="2">
        <f t="shared" si="16"/>
        <v>18344100</v>
      </c>
      <c r="T244" s="2">
        <f t="shared" ref="T244:X259" si="20">T243+Y244</f>
        <v>19092000</v>
      </c>
      <c r="U244" s="2">
        <f t="shared" si="20"/>
        <v>25086300</v>
      </c>
      <c r="V244" s="2">
        <f t="shared" si="20"/>
        <v>13670500</v>
      </c>
      <c r="W244" s="2">
        <f t="shared" si="20"/>
        <v>17015200</v>
      </c>
      <c r="X244" s="2">
        <f t="shared" si="20"/>
        <v>16856500</v>
      </c>
      <c r="Y244" s="2" cm="1">
        <f t="array" ref="Y244">_xlfn.XLOOKUP(Y$1&amp;$R244,$C$3:$C$1662&amp;$D$3:$D$1662,$E$3:$E$1662,0,0,1)</f>
        <v>34600</v>
      </c>
      <c r="Z244" s="2" cm="1">
        <f t="array" ref="Z244">_xlfn.XLOOKUP(Z$1&amp;$R244,$C$3:$C$1662&amp;$D$3:$D$1662,$E$3:$E$1662,0,0,1)</f>
        <v>17700</v>
      </c>
      <c r="AA244" s="2" cm="1">
        <f t="array" ref="AA244">_xlfn.XLOOKUP(AA$1&amp;$R244,$C$3:$C$1662&amp;$D$3:$D$1662,$E$3:$E$1662,0,0,1)</f>
        <v>84000</v>
      </c>
      <c r="AB244" s="2" cm="1">
        <f t="array" ref="AB244">_xlfn.XLOOKUP(AB$1&amp;$R244,$C$3:$C$1662&amp;$D$3:$D$1662,$E$3:$E$1662,0,0,1)</f>
        <v>25700</v>
      </c>
      <c r="AC244" s="2" cm="1">
        <f t="array" ref="AC244">_xlfn.XLOOKUP(AC$1&amp;$R244,$C$3:$C$1662&amp;$D$3:$D$1662,$E$3:$E$1662,0,0,1)</f>
        <v>60300</v>
      </c>
    </row>
    <row r="245" spans="3:29" x14ac:dyDescent="0.4">
      <c r="C245" t="s">
        <v>758</v>
      </c>
      <c r="D245" t="s">
        <v>453</v>
      </c>
      <c r="E245">
        <v>60300</v>
      </c>
      <c r="R245" t="s">
        <v>228</v>
      </c>
      <c r="S245" s="2">
        <f t="shared" si="16"/>
        <v>18401100</v>
      </c>
      <c r="T245" s="2">
        <f t="shared" si="20"/>
        <v>19176300</v>
      </c>
      <c r="U245" s="2">
        <f t="shared" si="20"/>
        <v>25200200</v>
      </c>
      <c r="V245" s="2">
        <f t="shared" si="20"/>
        <v>13681600</v>
      </c>
      <c r="W245" s="2">
        <f t="shared" si="20"/>
        <v>17076700</v>
      </c>
      <c r="X245" s="2">
        <f t="shared" si="20"/>
        <v>16870700</v>
      </c>
      <c r="Y245" s="2" cm="1">
        <f t="array" ref="Y245">_xlfn.XLOOKUP(Y$1&amp;$R245,$C$3:$C$1662&amp;$D$3:$D$1662,$E$3:$E$1662,0,0,1)</f>
        <v>84300</v>
      </c>
      <c r="Z245" s="2" cm="1">
        <f t="array" ref="Z245">_xlfn.XLOOKUP(Z$1&amp;$R245,$C$3:$C$1662&amp;$D$3:$D$1662,$E$3:$E$1662,0,0,1)</f>
        <v>113900</v>
      </c>
      <c r="AA245" s="2" cm="1">
        <f t="array" ref="AA245">_xlfn.XLOOKUP(AA$1&amp;$R245,$C$3:$C$1662&amp;$D$3:$D$1662,$E$3:$E$1662,0,0,1)</f>
        <v>11100</v>
      </c>
      <c r="AB245" s="2" cm="1">
        <f t="array" ref="AB245">_xlfn.XLOOKUP(AB$1&amp;$R245,$C$3:$C$1662&amp;$D$3:$D$1662,$E$3:$E$1662,0,0,1)</f>
        <v>61500</v>
      </c>
      <c r="AC245" s="2" cm="1">
        <f t="array" ref="AC245">_xlfn.XLOOKUP(AC$1&amp;$R245,$C$3:$C$1662&amp;$D$3:$D$1662,$E$3:$E$1662,0,0,1)</f>
        <v>14200</v>
      </c>
    </row>
    <row r="246" spans="3:29" x14ac:dyDescent="0.4">
      <c r="C246" t="s">
        <v>758</v>
      </c>
      <c r="D246" t="s">
        <v>454</v>
      </c>
      <c r="E246">
        <v>14200</v>
      </c>
      <c r="R246" t="s">
        <v>307</v>
      </c>
      <c r="S246" s="2">
        <f t="shared" si="16"/>
        <v>18445080</v>
      </c>
      <c r="T246" s="2">
        <f t="shared" si="20"/>
        <v>19276000</v>
      </c>
      <c r="U246" s="2">
        <f t="shared" si="20"/>
        <v>25214100</v>
      </c>
      <c r="V246" s="2">
        <f t="shared" si="20"/>
        <v>13698200</v>
      </c>
      <c r="W246" s="2">
        <f t="shared" si="20"/>
        <v>17149400</v>
      </c>
      <c r="X246" s="2">
        <f t="shared" si="20"/>
        <v>16887700</v>
      </c>
      <c r="Y246" s="2" cm="1">
        <f t="array" ref="Y246">_xlfn.XLOOKUP(Y$1&amp;$R246,$C$3:$C$1662&amp;$D$3:$D$1662,$E$3:$E$1662,0,0,1)</f>
        <v>99700</v>
      </c>
      <c r="Z246" s="2" cm="1">
        <f t="array" ref="Z246">_xlfn.XLOOKUP(Z$1&amp;$R246,$C$3:$C$1662&amp;$D$3:$D$1662,$E$3:$E$1662,0,0,1)</f>
        <v>13900</v>
      </c>
      <c r="AA246" s="2" cm="1">
        <f t="array" ref="AA246">_xlfn.XLOOKUP(AA$1&amp;$R246,$C$3:$C$1662&amp;$D$3:$D$1662,$E$3:$E$1662,0,0,1)</f>
        <v>16600</v>
      </c>
      <c r="AB246" s="2" cm="1">
        <f t="array" ref="AB246">_xlfn.XLOOKUP(AB$1&amp;$R246,$C$3:$C$1662&amp;$D$3:$D$1662,$E$3:$E$1662,0,0,1)</f>
        <v>72700</v>
      </c>
      <c r="AC246" s="2" cm="1">
        <f t="array" ref="AC246">_xlfn.XLOOKUP(AC$1&amp;$R246,$C$3:$C$1662&amp;$D$3:$D$1662,$E$3:$E$1662,0,0,1)</f>
        <v>17000</v>
      </c>
    </row>
    <row r="247" spans="3:29" x14ac:dyDescent="0.4">
      <c r="C247" t="s">
        <v>758</v>
      </c>
      <c r="D247" t="s">
        <v>455</v>
      </c>
      <c r="E247">
        <v>17000</v>
      </c>
      <c r="R247" t="s">
        <v>308</v>
      </c>
      <c r="S247" s="2">
        <f t="shared" si="16"/>
        <v>18463860</v>
      </c>
      <c r="T247" s="2">
        <f t="shared" si="20"/>
        <v>19292400</v>
      </c>
      <c r="U247" s="2">
        <f t="shared" si="20"/>
        <v>25237800</v>
      </c>
      <c r="V247" s="2">
        <f t="shared" si="20"/>
        <v>13710900</v>
      </c>
      <c r="W247" s="2">
        <f t="shared" si="20"/>
        <v>17180300</v>
      </c>
      <c r="X247" s="2">
        <f t="shared" si="20"/>
        <v>16897900</v>
      </c>
      <c r="Y247" s="2" cm="1">
        <f t="array" ref="Y247">_xlfn.XLOOKUP(Y$1&amp;$R247,$C$3:$C$1662&amp;$D$3:$D$1662,$E$3:$E$1662,0,0,1)</f>
        <v>16400</v>
      </c>
      <c r="Z247" s="2" cm="1">
        <f t="array" ref="Z247">_xlfn.XLOOKUP(Z$1&amp;$R247,$C$3:$C$1662&amp;$D$3:$D$1662,$E$3:$E$1662,0,0,1)</f>
        <v>23700</v>
      </c>
      <c r="AA247" s="2" cm="1">
        <f t="array" ref="AA247">_xlfn.XLOOKUP(AA$1&amp;$R247,$C$3:$C$1662&amp;$D$3:$D$1662,$E$3:$E$1662,0,0,1)</f>
        <v>12700</v>
      </c>
      <c r="AB247" s="2" cm="1">
        <f t="array" ref="AB247">_xlfn.XLOOKUP(AB$1&amp;$R247,$C$3:$C$1662&amp;$D$3:$D$1662,$E$3:$E$1662,0,0,1)</f>
        <v>30900</v>
      </c>
      <c r="AC247" s="2" cm="1">
        <f t="array" ref="AC247">_xlfn.XLOOKUP(AC$1&amp;$R247,$C$3:$C$1662&amp;$D$3:$D$1662,$E$3:$E$1662,0,0,1)</f>
        <v>10200</v>
      </c>
    </row>
    <row r="248" spans="3:29" x14ac:dyDescent="0.4">
      <c r="C248" t="s">
        <v>758</v>
      </c>
      <c r="D248" t="s">
        <v>456</v>
      </c>
      <c r="E248">
        <v>10200</v>
      </c>
      <c r="R248" t="s">
        <v>258</v>
      </c>
      <c r="S248" s="2">
        <f t="shared" si="16"/>
        <v>18501420</v>
      </c>
      <c r="T248" s="2">
        <f t="shared" si="20"/>
        <v>19304000</v>
      </c>
      <c r="U248" s="2">
        <f t="shared" si="20"/>
        <v>25261000</v>
      </c>
      <c r="V248" s="2">
        <f t="shared" si="20"/>
        <v>13722500</v>
      </c>
      <c r="W248" s="2">
        <f t="shared" si="20"/>
        <v>17300100</v>
      </c>
      <c r="X248" s="2">
        <f t="shared" si="20"/>
        <v>16919500</v>
      </c>
      <c r="Y248" s="2" cm="1">
        <f t="array" ref="Y248">_xlfn.XLOOKUP(Y$1&amp;$R248,$C$3:$C$1662&amp;$D$3:$D$1662,$E$3:$E$1662,0,0,1)</f>
        <v>11600</v>
      </c>
      <c r="Z248" s="2" cm="1">
        <f t="array" ref="Z248">_xlfn.XLOOKUP(Z$1&amp;$R248,$C$3:$C$1662&amp;$D$3:$D$1662,$E$3:$E$1662,0,0,1)</f>
        <v>23200</v>
      </c>
      <c r="AA248" s="2" cm="1">
        <f t="array" ref="AA248">_xlfn.XLOOKUP(AA$1&amp;$R248,$C$3:$C$1662&amp;$D$3:$D$1662,$E$3:$E$1662,0,0,1)</f>
        <v>11600</v>
      </c>
      <c r="AB248" s="2" cm="1">
        <f t="array" ref="AB248">_xlfn.XLOOKUP(AB$1&amp;$R248,$C$3:$C$1662&amp;$D$3:$D$1662,$E$3:$E$1662,0,0,1)</f>
        <v>119800</v>
      </c>
      <c r="AC248" s="2" cm="1">
        <f t="array" ref="AC248">_xlfn.XLOOKUP(AC$1&amp;$R248,$C$3:$C$1662&amp;$D$3:$D$1662,$E$3:$E$1662,0,0,1)</f>
        <v>21600</v>
      </c>
    </row>
    <row r="249" spans="3:29" x14ac:dyDescent="0.4">
      <c r="C249" t="s">
        <v>758</v>
      </c>
      <c r="D249" t="s">
        <v>457</v>
      </c>
      <c r="E249">
        <v>21600</v>
      </c>
      <c r="R249" t="s">
        <v>109</v>
      </c>
      <c r="S249" s="2">
        <f t="shared" si="16"/>
        <v>18530220</v>
      </c>
      <c r="T249" s="2">
        <f t="shared" si="20"/>
        <v>19357900</v>
      </c>
      <c r="U249" s="2">
        <f t="shared" si="20"/>
        <v>25272800</v>
      </c>
      <c r="V249" s="2">
        <f t="shared" si="20"/>
        <v>13738600</v>
      </c>
      <c r="W249" s="2">
        <f t="shared" si="20"/>
        <v>17336300</v>
      </c>
      <c r="X249" s="2">
        <f t="shared" si="20"/>
        <v>16945500</v>
      </c>
      <c r="Y249" s="2" cm="1">
        <f t="array" ref="Y249">_xlfn.XLOOKUP(Y$1&amp;$R249,$C$3:$C$1662&amp;$D$3:$D$1662,$E$3:$E$1662,0,0,1)</f>
        <v>53900</v>
      </c>
      <c r="Z249" s="2" cm="1">
        <f t="array" ref="Z249">_xlfn.XLOOKUP(Z$1&amp;$R249,$C$3:$C$1662&amp;$D$3:$D$1662,$E$3:$E$1662,0,0,1)</f>
        <v>11800</v>
      </c>
      <c r="AA249" s="2" cm="1">
        <f t="array" ref="AA249">_xlfn.XLOOKUP(AA$1&amp;$R249,$C$3:$C$1662&amp;$D$3:$D$1662,$E$3:$E$1662,0,0,1)</f>
        <v>16100</v>
      </c>
      <c r="AB249" s="2" cm="1">
        <f t="array" ref="AB249">_xlfn.XLOOKUP(AB$1&amp;$R249,$C$3:$C$1662&amp;$D$3:$D$1662,$E$3:$E$1662,0,0,1)</f>
        <v>36200</v>
      </c>
      <c r="AC249" s="2" cm="1">
        <f t="array" ref="AC249">_xlfn.XLOOKUP(AC$1&amp;$R249,$C$3:$C$1662&amp;$D$3:$D$1662,$E$3:$E$1662,0,0,1)</f>
        <v>26000</v>
      </c>
    </row>
    <row r="250" spans="3:29" x14ac:dyDescent="0.4">
      <c r="C250" t="s">
        <v>758</v>
      </c>
      <c r="D250" t="s">
        <v>458</v>
      </c>
      <c r="E250">
        <v>26000</v>
      </c>
      <c r="R250" t="s">
        <v>260</v>
      </c>
      <c r="S250" s="2">
        <f t="shared" si="16"/>
        <v>18555000</v>
      </c>
      <c r="T250" s="2">
        <f t="shared" si="20"/>
        <v>19368400</v>
      </c>
      <c r="U250" s="2">
        <f t="shared" si="20"/>
        <v>25317300</v>
      </c>
      <c r="V250" s="2">
        <f t="shared" si="20"/>
        <v>13753200</v>
      </c>
      <c r="W250" s="2">
        <f t="shared" si="20"/>
        <v>17373500</v>
      </c>
      <c r="X250" s="2">
        <f t="shared" si="20"/>
        <v>16962600</v>
      </c>
      <c r="Y250" s="2" cm="1">
        <f t="array" ref="Y250">_xlfn.XLOOKUP(Y$1&amp;$R250,$C$3:$C$1662&amp;$D$3:$D$1662,$E$3:$E$1662,0,0,1)</f>
        <v>10500</v>
      </c>
      <c r="Z250" s="2" cm="1">
        <f t="array" ref="Z250">_xlfn.XLOOKUP(Z$1&amp;$R250,$C$3:$C$1662&amp;$D$3:$D$1662,$E$3:$E$1662,0,0,1)</f>
        <v>44500</v>
      </c>
      <c r="AA250" s="2" cm="1">
        <f t="array" ref="AA250">_xlfn.XLOOKUP(AA$1&amp;$R250,$C$3:$C$1662&amp;$D$3:$D$1662,$E$3:$E$1662,0,0,1)</f>
        <v>14600</v>
      </c>
      <c r="AB250" s="2" cm="1">
        <f t="array" ref="AB250">_xlfn.XLOOKUP(AB$1&amp;$R250,$C$3:$C$1662&amp;$D$3:$D$1662,$E$3:$E$1662,0,0,1)</f>
        <v>37200</v>
      </c>
      <c r="AC250" s="2" cm="1">
        <f t="array" ref="AC250">_xlfn.XLOOKUP(AC$1&amp;$R250,$C$3:$C$1662&amp;$D$3:$D$1662,$E$3:$E$1662,0,0,1)</f>
        <v>17100</v>
      </c>
    </row>
    <row r="251" spans="3:29" x14ac:dyDescent="0.4">
      <c r="C251" t="s">
        <v>758</v>
      </c>
      <c r="D251" t="s">
        <v>459</v>
      </c>
      <c r="E251">
        <v>17100</v>
      </c>
      <c r="R251" t="s">
        <v>265</v>
      </c>
      <c r="S251" s="2">
        <f t="shared" si="16"/>
        <v>18607040</v>
      </c>
      <c r="T251" s="2">
        <f t="shared" si="20"/>
        <v>19395700</v>
      </c>
      <c r="U251" s="2">
        <f t="shared" si="20"/>
        <v>25379900</v>
      </c>
      <c r="V251" s="2">
        <f t="shared" si="20"/>
        <v>13780600</v>
      </c>
      <c r="W251" s="2">
        <f t="shared" si="20"/>
        <v>17395700</v>
      </c>
      <c r="X251" s="2">
        <f t="shared" si="20"/>
        <v>17083300</v>
      </c>
      <c r="Y251" s="2" cm="1">
        <f t="array" ref="Y251">_xlfn.XLOOKUP(Y$1&amp;$R251,$C$3:$C$1662&amp;$D$3:$D$1662,$E$3:$E$1662,0,0,1)</f>
        <v>27300</v>
      </c>
      <c r="Z251" s="2" cm="1">
        <f t="array" ref="Z251">_xlfn.XLOOKUP(Z$1&amp;$R251,$C$3:$C$1662&amp;$D$3:$D$1662,$E$3:$E$1662,0,0,1)</f>
        <v>62600</v>
      </c>
      <c r="AA251" s="2" cm="1">
        <f t="array" ref="AA251">_xlfn.XLOOKUP(AA$1&amp;$R251,$C$3:$C$1662&amp;$D$3:$D$1662,$E$3:$E$1662,0,0,1)</f>
        <v>27400</v>
      </c>
      <c r="AB251" s="2" cm="1">
        <f t="array" ref="AB251">_xlfn.XLOOKUP(AB$1&amp;$R251,$C$3:$C$1662&amp;$D$3:$D$1662,$E$3:$E$1662,0,0,1)</f>
        <v>22200</v>
      </c>
      <c r="AC251" s="2" cm="1">
        <f t="array" ref="AC251">_xlfn.XLOOKUP(AC$1&amp;$R251,$C$3:$C$1662&amp;$D$3:$D$1662,$E$3:$E$1662,0,0,1)</f>
        <v>120700</v>
      </c>
    </row>
    <row r="252" spans="3:29" x14ac:dyDescent="0.4">
      <c r="C252" t="s">
        <v>758</v>
      </c>
      <c r="D252" t="s">
        <v>460</v>
      </c>
      <c r="E252">
        <v>120700</v>
      </c>
      <c r="R252" t="s">
        <v>188</v>
      </c>
      <c r="S252" s="2">
        <f t="shared" si="16"/>
        <v>18667280</v>
      </c>
      <c r="T252" s="2">
        <f t="shared" si="20"/>
        <v>19481200</v>
      </c>
      <c r="U252" s="2">
        <f t="shared" si="20"/>
        <v>25528100</v>
      </c>
      <c r="V252" s="2">
        <f t="shared" si="20"/>
        <v>13792500</v>
      </c>
      <c r="W252" s="2">
        <f t="shared" si="20"/>
        <v>17438500</v>
      </c>
      <c r="X252" s="2">
        <f t="shared" si="20"/>
        <v>17096100</v>
      </c>
      <c r="Y252" s="2" cm="1">
        <f t="array" ref="Y252">_xlfn.XLOOKUP(Y$1&amp;$R252,$C$3:$C$1662&amp;$D$3:$D$1662,$E$3:$E$1662,0,0,1)</f>
        <v>85500</v>
      </c>
      <c r="Z252" s="2" cm="1">
        <f t="array" ref="Z252">_xlfn.XLOOKUP(Z$1&amp;$R252,$C$3:$C$1662&amp;$D$3:$D$1662,$E$3:$E$1662,0,0,1)</f>
        <v>148200</v>
      </c>
      <c r="AA252" s="2" cm="1">
        <f t="array" ref="AA252">_xlfn.XLOOKUP(AA$1&amp;$R252,$C$3:$C$1662&amp;$D$3:$D$1662,$E$3:$E$1662,0,0,1)</f>
        <v>11900</v>
      </c>
      <c r="AB252" s="2" cm="1">
        <f t="array" ref="AB252">_xlfn.XLOOKUP(AB$1&amp;$R252,$C$3:$C$1662&amp;$D$3:$D$1662,$E$3:$E$1662,0,0,1)</f>
        <v>42800</v>
      </c>
      <c r="AC252" s="2" cm="1">
        <f t="array" ref="AC252">_xlfn.XLOOKUP(AC$1&amp;$R252,$C$3:$C$1662&amp;$D$3:$D$1662,$E$3:$E$1662,0,0,1)</f>
        <v>12800</v>
      </c>
    </row>
    <row r="253" spans="3:29" x14ac:dyDescent="0.4">
      <c r="C253" t="s">
        <v>758</v>
      </c>
      <c r="D253" t="s">
        <v>461</v>
      </c>
      <c r="E253">
        <v>12800</v>
      </c>
      <c r="R253" t="s">
        <v>75</v>
      </c>
      <c r="S253" s="2">
        <f t="shared" si="16"/>
        <v>18690540</v>
      </c>
      <c r="T253" s="2">
        <f t="shared" si="20"/>
        <v>19493700</v>
      </c>
      <c r="U253" s="2">
        <f t="shared" si="20"/>
        <v>25555000</v>
      </c>
      <c r="V253" s="2">
        <f t="shared" si="20"/>
        <v>13821900</v>
      </c>
      <c r="W253" s="2">
        <f t="shared" si="20"/>
        <v>17455600</v>
      </c>
      <c r="X253" s="2">
        <f t="shared" si="20"/>
        <v>17126500</v>
      </c>
      <c r="Y253" s="2" cm="1">
        <f t="array" ref="Y253">_xlfn.XLOOKUP(Y$1&amp;$R253,$C$3:$C$1662&amp;$D$3:$D$1662,$E$3:$E$1662,0,0,1)</f>
        <v>12500</v>
      </c>
      <c r="Z253" s="2" cm="1">
        <f t="array" ref="Z253">_xlfn.XLOOKUP(Z$1&amp;$R253,$C$3:$C$1662&amp;$D$3:$D$1662,$E$3:$E$1662,0,0,1)</f>
        <v>26900</v>
      </c>
      <c r="AA253" s="2" cm="1">
        <f t="array" ref="AA253">_xlfn.XLOOKUP(AA$1&amp;$R253,$C$3:$C$1662&amp;$D$3:$D$1662,$E$3:$E$1662,0,0,1)</f>
        <v>29400</v>
      </c>
      <c r="AB253" s="2" cm="1">
        <f t="array" ref="AB253">_xlfn.XLOOKUP(AB$1&amp;$R253,$C$3:$C$1662&amp;$D$3:$D$1662,$E$3:$E$1662,0,0,1)</f>
        <v>17100</v>
      </c>
      <c r="AC253" s="2" cm="1">
        <f t="array" ref="AC253">_xlfn.XLOOKUP(AC$1&amp;$R253,$C$3:$C$1662&amp;$D$3:$D$1662,$E$3:$E$1662,0,0,1)</f>
        <v>30400</v>
      </c>
    </row>
    <row r="254" spans="3:29" x14ac:dyDescent="0.4">
      <c r="C254" t="s">
        <v>758</v>
      </c>
      <c r="D254" t="s">
        <v>462</v>
      </c>
      <c r="E254">
        <v>30400</v>
      </c>
      <c r="R254" t="s">
        <v>191</v>
      </c>
      <c r="S254" s="2">
        <f t="shared" si="16"/>
        <v>18769580</v>
      </c>
      <c r="T254" s="2">
        <f t="shared" si="20"/>
        <v>19610600</v>
      </c>
      <c r="U254" s="2">
        <f t="shared" si="20"/>
        <v>25736300</v>
      </c>
      <c r="V254" s="2">
        <f t="shared" si="20"/>
        <v>13836800</v>
      </c>
      <c r="W254" s="2">
        <f t="shared" si="20"/>
        <v>17532500</v>
      </c>
      <c r="X254" s="2">
        <f t="shared" si="20"/>
        <v>17131700</v>
      </c>
      <c r="Y254" s="2" cm="1">
        <f t="array" ref="Y254">_xlfn.XLOOKUP(Y$1&amp;$R254,$C$3:$C$1662&amp;$D$3:$D$1662,$E$3:$E$1662,0,0,1)</f>
        <v>116900</v>
      </c>
      <c r="Z254" s="2" cm="1">
        <f t="array" ref="Z254">_xlfn.XLOOKUP(Z$1&amp;$R254,$C$3:$C$1662&amp;$D$3:$D$1662,$E$3:$E$1662,0,0,1)</f>
        <v>181300</v>
      </c>
      <c r="AA254" s="2" cm="1">
        <f t="array" ref="AA254">_xlfn.XLOOKUP(AA$1&amp;$R254,$C$3:$C$1662&amp;$D$3:$D$1662,$E$3:$E$1662,0,0,1)</f>
        <v>14900</v>
      </c>
      <c r="AB254" s="2" cm="1">
        <f t="array" ref="AB254">_xlfn.XLOOKUP(AB$1&amp;$R254,$C$3:$C$1662&amp;$D$3:$D$1662,$E$3:$E$1662,0,0,1)</f>
        <v>76900</v>
      </c>
      <c r="AC254" s="2" cm="1">
        <f t="array" ref="AC254">_xlfn.XLOOKUP(AC$1&amp;$R254,$C$3:$C$1662&amp;$D$3:$D$1662,$E$3:$E$1662,0,0,1)</f>
        <v>5200</v>
      </c>
    </row>
    <row r="255" spans="3:29" x14ac:dyDescent="0.4">
      <c r="C255" t="s">
        <v>758</v>
      </c>
      <c r="D255" t="s">
        <v>463</v>
      </c>
      <c r="E255">
        <v>5200</v>
      </c>
      <c r="R255" t="s">
        <v>256</v>
      </c>
      <c r="S255" s="2">
        <f t="shared" si="16"/>
        <v>18837960</v>
      </c>
      <c r="T255" s="2">
        <f t="shared" si="20"/>
        <v>19716100</v>
      </c>
      <c r="U255" s="2">
        <f t="shared" si="20"/>
        <v>25901600</v>
      </c>
      <c r="V255" s="2">
        <f t="shared" si="20"/>
        <v>13857600</v>
      </c>
      <c r="W255" s="2">
        <f t="shared" si="20"/>
        <v>17564000</v>
      </c>
      <c r="X255" s="2">
        <f t="shared" si="20"/>
        <v>17150500</v>
      </c>
      <c r="Y255" s="2" cm="1">
        <f t="array" ref="Y255">_xlfn.XLOOKUP(Y$1&amp;$R255,$C$3:$C$1662&amp;$D$3:$D$1662,$E$3:$E$1662,0,0,1)</f>
        <v>105500</v>
      </c>
      <c r="Z255" s="2" cm="1">
        <f t="array" ref="Z255">_xlfn.XLOOKUP(Z$1&amp;$R255,$C$3:$C$1662&amp;$D$3:$D$1662,$E$3:$E$1662,0,0,1)</f>
        <v>165300</v>
      </c>
      <c r="AA255" s="2" cm="1">
        <f t="array" ref="AA255">_xlfn.XLOOKUP(AA$1&amp;$R255,$C$3:$C$1662&amp;$D$3:$D$1662,$E$3:$E$1662,0,0,1)</f>
        <v>20800</v>
      </c>
      <c r="AB255" s="2" cm="1">
        <f t="array" ref="AB255">_xlfn.XLOOKUP(AB$1&amp;$R255,$C$3:$C$1662&amp;$D$3:$D$1662,$E$3:$E$1662,0,0,1)</f>
        <v>31500</v>
      </c>
      <c r="AC255" s="2" cm="1">
        <f t="array" ref="AC255">_xlfn.XLOOKUP(AC$1&amp;$R255,$C$3:$C$1662&amp;$D$3:$D$1662,$E$3:$E$1662,0,0,1)</f>
        <v>18800</v>
      </c>
    </row>
    <row r="256" spans="3:29" x14ac:dyDescent="0.4">
      <c r="C256" t="s">
        <v>758</v>
      </c>
      <c r="D256" t="s">
        <v>464</v>
      </c>
      <c r="E256">
        <v>18800</v>
      </c>
      <c r="R256" t="s">
        <v>276</v>
      </c>
      <c r="S256" s="2">
        <f t="shared" si="16"/>
        <v>18869200</v>
      </c>
      <c r="T256" s="2">
        <f t="shared" si="20"/>
        <v>19729700</v>
      </c>
      <c r="U256" s="2">
        <f t="shared" si="20"/>
        <v>25925100</v>
      </c>
      <c r="V256" s="2">
        <f t="shared" si="20"/>
        <v>13873600</v>
      </c>
      <c r="W256" s="2">
        <f t="shared" si="20"/>
        <v>17660400</v>
      </c>
      <c r="X256" s="2">
        <f t="shared" si="20"/>
        <v>17157200</v>
      </c>
      <c r="Y256" s="2" cm="1">
        <f t="array" ref="Y256">_xlfn.XLOOKUP(Y$1&amp;$R256,$C$3:$C$1662&amp;$D$3:$D$1662,$E$3:$E$1662,0,0,1)</f>
        <v>13600</v>
      </c>
      <c r="Z256" s="2" cm="1">
        <f t="array" ref="Z256">_xlfn.XLOOKUP(Z$1&amp;$R256,$C$3:$C$1662&amp;$D$3:$D$1662,$E$3:$E$1662,0,0,1)</f>
        <v>23500</v>
      </c>
      <c r="AA256" s="2" cm="1">
        <f t="array" ref="AA256">_xlfn.XLOOKUP(AA$1&amp;$R256,$C$3:$C$1662&amp;$D$3:$D$1662,$E$3:$E$1662,0,0,1)</f>
        <v>16000</v>
      </c>
      <c r="AB256" s="2" cm="1">
        <f t="array" ref="AB256">_xlfn.XLOOKUP(AB$1&amp;$R256,$C$3:$C$1662&amp;$D$3:$D$1662,$E$3:$E$1662,0,0,1)</f>
        <v>96400</v>
      </c>
      <c r="AC256" s="2" cm="1">
        <f t="array" ref="AC256">_xlfn.XLOOKUP(AC$1&amp;$R256,$C$3:$C$1662&amp;$D$3:$D$1662,$E$3:$E$1662,0,0,1)</f>
        <v>6700</v>
      </c>
    </row>
    <row r="257" spans="3:29" x14ac:dyDescent="0.4">
      <c r="C257" t="s">
        <v>758</v>
      </c>
      <c r="D257" t="s">
        <v>465</v>
      </c>
      <c r="E257">
        <v>6700</v>
      </c>
      <c r="R257" t="s">
        <v>275</v>
      </c>
      <c r="S257" s="2">
        <f t="shared" si="16"/>
        <v>18939140</v>
      </c>
      <c r="T257" s="2">
        <f t="shared" si="20"/>
        <v>19738700</v>
      </c>
      <c r="U257" s="2">
        <f t="shared" si="20"/>
        <v>25944400</v>
      </c>
      <c r="V257" s="2">
        <f t="shared" si="20"/>
        <v>13932700</v>
      </c>
      <c r="W257" s="2">
        <f t="shared" si="20"/>
        <v>17907100</v>
      </c>
      <c r="X257" s="2">
        <f t="shared" si="20"/>
        <v>17172800</v>
      </c>
      <c r="Y257" s="2" cm="1">
        <f t="array" ref="Y257">_xlfn.XLOOKUP(Y$1&amp;$R257,$C$3:$C$1662&amp;$D$3:$D$1662,$E$3:$E$1662,0,0,1)</f>
        <v>9000</v>
      </c>
      <c r="Z257" s="2" cm="1">
        <f t="array" ref="Z257">_xlfn.XLOOKUP(Z$1&amp;$R257,$C$3:$C$1662&amp;$D$3:$D$1662,$E$3:$E$1662,0,0,1)</f>
        <v>19300</v>
      </c>
      <c r="AA257" s="2" cm="1">
        <f t="array" ref="AA257">_xlfn.XLOOKUP(AA$1&amp;$R257,$C$3:$C$1662&amp;$D$3:$D$1662,$E$3:$E$1662,0,0,1)</f>
        <v>59100</v>
      </c>
      <c r="AB257" s="2" cm="1">
        <f t="array" ref="AB257">_xlfn.XLOOKUP(AB$1&amp;$R257,$C$3:$C$1662&amp;$D$3:$D$1662,$E$3:$E$1662,0,0,1)</f>
        <v>246700</v>
      </c>
      <c r="AC257" s="2" cm="1">
        <f t="array" ref="AC257">_xlfn.XLOOKUP(AC$1&amp;$R257,$C$3:$C$1662&amp;$D$3:$D$1662,$E$3:$E$1662,0,0,1)</f>
        <v>15600</v>
      </c>
    </row>
    <row r="258" spans="3:29" x14ac:dyDescent="0.4">
      <c r="C258" t="s">
        <v>758</v>
      </c>
      <c r="D258" t="s">
        <v>466</v>
      </c>
      <c r="E258">
        <v>15600</v>
      </c>
      <c r="R258" t="s">
        <v>205</v>
      </c>
      <c r="S258" s="2">
        <f t="shared" si="16"/>
        <v>18993580</v>
      </c>
      <c r="T258" s="2">
        <f t="shared" si="20"/>
        <v>19757400</v>
      </c>
      <c r="U258" s="2">
        <f t="shared" si="20"/>
        <v>26020900</v>
      </c>
      <c r="V258" s="2">
        <f t="shared" si="20"/>
        <v>13943100</v>
      </c>
      <c r="W258" s="2">
        <f t="shared" si="20"/>
        <v>17967700</v>
      </c>
      <c r="X258" s="2">
        <f t="shared" si="20"/>
        <v>17278800</v>
      </c>
      <c r="Y258" s="2" cm="1">
        <f t="array" ref="Y258">_xlfn.XLOOKUP(Y$1&amp;$R258,$C$3:$C$1662&amp;$D$3:$D$1662,$E$3:$E$1662,0,0,1)</f>
        <v>18700</v>
      </c>
      <c r="Z258" s="2" cm="1">
        <f t="array" ref="Z258">_xlfn.XLOOKUP(Z$1&amp;$R258,$C$3:$C$1662&amp;$D$3:$D$1662,$E$3:$E$1662,0,0,1)</f>
        <v>76500</v>
      </c>
      <c r="AA258" s="2" cm="1">
        <f t="array" ref="AA258">_xlfn.XLOOKUP(AA$1&amp;$R258,$C$3:$C$1662&amp;$D$3:$D$1662,$E$3:$E$1662,0,0,1)</f>
        <v>10400</v>
      </c>
      <c r="AB258" s="2" cm="1">
        <f t="array" ref="AB258">_xlfn.XLOOKUP(AB$1&amp;$R258,$C$3:$C$1662&amp;$D$3:$D$1662,$E$3:$E$1662,0,0,1)</f>
        <v>60600</v>
      </c>
      <c r="AC258" s="2" cm="1">
        <f t="array" ref="AC258">_xlfn.XLOOKUP(AC$1&amp;$R258,$C$3:$C$1662&amp;$D$3:$D$1662,$E$3:$E$1662,0,0,1)</f>
        <v>106000</v>
      </c>
    </row>
    <row r="259" spans="3:29" x14ac:dyDescent="0.4">
      <c r="C259" t="s">
        <v>758</v>
      </c>
      <c r="D259" t="s">
        <v>467</v>
      </c>
      <c r="E259">
        <v>106000</v>
      </c>
      <c r="R259" t="s">
        <v>40</v>
      </c>
      <c r="S259" s="2">
        <f t="shared" ref="S259:S322" si="21">IFERROR(AVERAGEIFS(T259:X259,T259:X259,"&gt;0"),0)</f>
        <v>19066240</v>
      </c>
      <c r="T259" s="2">
        <f t="shared" si="20"/>
        <v>20036800</v>
      </c>
      <c r="U259" s="2">
        <f t="shared" si="20"/>
        <v>26042700</v>
      </c>
      <c r="V259" s="2">
        <f t="shared" si="20"/>
        <v>13953700</v>
      </c>
      <c r="W259" s="2">
        <f t="shared" si="20"/>
        <v>17996800</v>
      </c>
      <c r="X259" s="2">
        <f t="shared" si="20"/>
        <v>17301200</v>
      </c>
      <c r="Y259" s="2" cm="1">
        <f t="array" ref="Y259">_xlfn.XLOOKUP(Y$1&amp;$R259,$C$3:$C$1662&amp;$D$3:$D$1662,$E$3:$E$1662,0,0,1)</f>
        <v>279400</v>
      </c>
      <c r="Z259" s="2" cm="1">
        <f t="array" ref="Z259">_xlfn.XLOOKUP(Z$1&amp;$R259,$C$3:$C$1662&amp;$D$3:$D$1662,$E$3:$E$1662,0,0,1)</f>
        <v>21800</v>
      </c>
      <c r="AA259" s="2" cm="1">
        <f t="array" ref="AA259">_xlfn.XLOOKUP(AA$1&amp;$R259,$C$3:$C$1662&amp;$D$3:$D$1662,$E$3:$E$1662,0,0,1)</f>
        <v>10600</v>
      </c>
      <c r="AB259" s="2" cm="1">
        <f t="array" ref="AB259">_xlfn.XLOOKUP(AB$1&amp;$R259,$C$3:$C$1662&amp;$D$3:$D$1662,$E$3:$E$1662,0,0,1)</f>
        <v>29100</v>
      </c>
      <c r="AC259" s="2" cm="1">
        <f t="array" ref="AC259">_xlfn.XLOOKUP(AC$1&amp;$R259,$C$3:$C$1662&amp;$D$3:$D$1662,$E$3:$E$1662,0,0,1)</f>
        <v>22400</v>
      </c>
    </row>
    <row r="260" spans="3:29" x14ac:dyDescent="0.4">
      <c r="C260" t="s">
        <v>758</v>
      </c>
      <c r="D260" t="s">
        <v>468</v>
      </c>
      <c r="E260">
        <v>22400</v>
      </c>
      <c r="R260" t="s">
        <v>231</v>
      </c>
      <c r="S260" s="2">
        <f t="shared" si="21"/>
        <v>19110060</v>
      </c>
      <c r="T260" s="2">
        <f t="shared" ref="T260:X275" si="22">T259+Y260</f>
        <v>20139500</v>
      </c>
      <c r="U260" s="2">
        <f t="shared" si="22"/>
        <v>26050900</v>
      </c>
      <c r="V260" s="2">
        <f t="shared" si="22"/>
        <v>14007400</v>
      </c>
      <c r="W260" s="2">
        <f t="shared" si="22"/>
        <v>18026600</v>
      </c>
      <c r="X260" s="2">
        <f t="shared" si="22"/>
        <v>17325900</v>
      </c>
      <c r="Y260" s="2" cm="1">
        <f t="array" ref="Y260">_xlfn.XLOOKUP(Y$1&amp;$R260,$C$3:$C$1662&amp;$D$3:$D$1662,$E$3:$E$1662,0,0,1)</f>
        <v>102700</v>
      </c>
      <c r="Z260" s="2" cm="1">
        <f t="array" ref="Z260">_xlfn.XLOOKUP(Z$1&amp;$R260,$C$3:$C$1662&amp;$D$3:$D$1662,$E$3:$E$1662,0,0,1)</f>
        <v>8200</v>
      </c>
      <c r="AA260" s="2" cm="1">
        <f t="array" ref="AA260">_xlfn.XLOOKUP(AA$1&amp;$R260,$C$3:$C$1662&amp;$D$3:$D$1662,$E$3:$E$1662,0,0,1)</f>
        <v>53700</v>
      </c>
      <c r="AB260" s="2" cm="1">
        <f t="array" ref="AB260">_xlfn.XLOOKUP(AB$1&amp;$R260,$C$3:$C$1662&amp;$D$3:$D$1662,$E$3:$E$1662,0,0,1)</f>
        <v>29800</v>
      </c>
      <c r="AC260" s="2" cm="1">
        <f t="array" ref="AC260">_xlfn.XLOOKUP(AC$1&amp;$R260,$C$3:$C$1662&amp;$D$3:$D$1662,$E$3:$E$1662,0,0,1)</f>
        <v>24700</v>
      </c>
    </row>
    <row r="261" spans="3:29" x14ac:dyDescent="0.4">
      <c r="C261" t="s">
        <v>758</v>
      </c>
      <c r="D261" t="s">
        <v>469</v>
      </c>
      <c r="E261">
        <v>24700</v>
      </c>
      <c r="R261" t="s">
        <v>244</v>
      </c>
      <c r="S261" s="2">
        <f t="shared" si="21"/>
        <v>19169040</v>
      </c>
      <c r="T261" s="2">
        <f t="shared" si="22"/>
        <v>20251200</v>
      </c>
      <c r="U261" s="2">
        <f t="shared" si="22"/>
        <v>26171500</v>
      </c>
      <c r="V261" s="2">
        <f t="shared" si="22"/>
        <v>14036900</v>
      </c>
      <c r="W261" s="2">
        <f t="shared" si="22"/>
        <v>18053100</v>
      </c>
      <c r="X261" s="2">
        <f t="shared" si="22"/>
        <v>17332500</v>
      </c>
      <c r="Y261" s="2" cm="1">
        <f t="array" ref="Y261">_xlfn.XLOOKUP(Y$1&amp;$R261,$C$3:$C$1662&amp;$D$3:$D$1662,$E$3:$E$1662,0,0,1)</f>
        <v>111700</v>
      </c>
      <c r="Z261" s="2" cm="1">
        <f t="array" ref="Z261">_xlfn.XLOOKUP(Z$1&amp;$R261,$C$3:$C$1662&amp;$D$3:$D$1662,$E$3:$E$1662,0,0,1)</f>
        <v>120600</v>
      </c>
      <c r="AA261" s="2" cm="1">
        <f t="array" ref="AA261">_xlfn.XLOOKUP(AA$1&amp;$R261,$C$3:$C$1662&amp;$D$3:$D$1662,$E$3:$E$1662,0,0,1)</f>
        <v>29500</v>
      </c>
      <c r="AB261" s="2" cm="1">
        <f t="array" ref="AB261">_xlfn.XLOOKUP(AB$1&amp;$R261,$C$3:$C$1662&amp;$D$3:$D$1662,$E$3:$E$1662,0,0,1)</f>
        <v>26500</v>
      </c>
      <c r="AC261" s="2" cm="1">
        <f t="array" ref="AC261">_xlfn.XLOOKUP(AC$1&amp;$R261,$C$3:$C$1662&amp;$D$3:$D$1662,$E$3:$E$1662,0,0,1)</f>
        <v>6600</v>
      </c>
    </row>
    <row r="262" spans="3:29" x14ac:dyDescent="0.4">
      <c r="C262" t="s">
        <v>758</v>
      </c>
      <c r="D262" t="s">
        <v>470</v>
      </c>
      <c r="E262">
        <v>6600</v>
      </c>
      <c r="R262" t="s">
        <v>124</v>
      </c>
      <c r="S262" s="2">
        <f t="shared" si="21"/>
        <v>19246640</v>
      </c>
      <c r="T262" s="2">
        <f t="shared" si="22"/>
        <v>20438100</v>
      </c>
      <c r="U262" s="2">
        <f t="shared" si="22"/>
        <v>26196000</v>
      </c>
      <c r="V262" s="2">
        <f t="shared" si="22"/>
        <v>14092600</v>
      </c>
      <c r="W262" s="2">
        <f t="shared" si="22"/>
        <v>18105000</v>
      </c>
      <c r="X262" s="2">
        <f t="shared" si="22"/>
        <v>17401500</v>
      </c>
      <c r="Y262" s="2" cm="1">
        <f t="array" ref="Y262">_xlfn.XLOOKUP(Y$1&amp;$R262,$C$3:$C$1662&amp;$D$3:$D$1662,$E$3:$E$1662,0,0,1)</f>
        <v>186900</v>
      </c>
      <c r="Z262" s="2" cm="1">
        <f t="array" ref="Z262">_xlfn.XLOOKUP(Z$1&amp;$R262,$C$3:$C$1662&amp;$D$3:$D$1662,$E$3:$E$1662,0,0,1)</f>
        <v>24500</v>
      </c>
      <c r="AA262" s="2" cm="1">
        <f t="array" ref="AA262">_xlfn.XLOOKUP(AA$1&amp;$R262,$C$3:$C$1662&amp;$D$3:$D$1662,$E$3:$E$1662,0,0,1)</f>
        <v>55700</v>
      </c>
      <c r="AB262" s="2" cm="1">
        <f t="array" ref="AB262">_xlfn.XLOOKUP(AB$1&amp;$R262,$C$3:$C$1662&amp;$D$3:$D$1662,$E$3:$E$1662,0,0,1)</f>
        <v>51900</v>
      </c>
      <c r="AC262" s="2" cm="1">
        <f t="array" ref="AC262">_xlfn.XLOOKUP(AC$1&amp;$R262,$C$3:$C$1662&amp;$D$3:$D$1662,$E$3:$E$1662,0,0,1)</f>
        <v>69000</v>
      </c>
    </row>
    <row r="263" spans="3:29" x14ac:dyDescent="0.4">
      <c r="C263" t="s">
        <v>758</v>
      </c>
      <c r="D263" t="s">
        <v>471</v>
      </c>
      <c r="E263">
        <v>69000</v>
      </c>
      <c r="R263" t="s">
        <v>196</v>
      </c>
      <c r="S263" s="2">
        <f t="shared" si="21"/>
        <v>19322960</v>
      </c>
      <c r="T263" s="2">
        <f t="shared" si="22"/>
        <v>20468400</v>
      </c>
      <c r="U263" s="2">
        <f t="shared" si="22"/>
        <v>26228500</v>
      </c>
      <c r="V263" s="2">
        <f t="shared" si="22"/>
        <v>14102300</v>
      </c>
      <c r="W263" s="2">
        <f t="shared" si="22"/>
        <v>18135100</v>
      </c>
      <c r="X263" s="2">
        <f t="shared" si="22"/>
        <v>17680500</v>
      </c>
      <c r="Y263" s="2" cm="1">
        <f t="array" ref="Y263">_xlfn.XLOOKUP(Y$1&amp;$R263,$C$3:$C$1662&amp;$D$3:$D$1662,$E$3:$E$1662,0,0,1)</f>
        <v>30300</v>
      </c>
      <c r="Z263" s="2" cm="1">
        <f t="array" ref="Z263">_xlfn.XLOOKUP(Z$1&amp;$R263,$C$3:$C$1662&amp;$D$3:$D$1662,$E$3:$E$1662,0,0,1)</f>
        <v>32500</v>
      </c>
      <c r="AA263" s="2" cm="1">
        <f t="array" ref="AA263">_xlfn.XLOOKUP(AA$1&amp;$R263,$C$3:$C$1662&amp;$D$3:$D$1662,$E$3:$E$1662,0,0,1)</f>
        <v>9700</v>
      </c>
      <c r="AB263" s="2" cm="1">
        <f t="array" ref="AB263">_xlfn.XLOOKUP(AB$1&amp;$R263,$C$3:$C$1662&amp;$D$3:$D$1662,$E$3:$E$1662,0,0,1)</f>
        <v>30100</v>
      </c>
      <c r="AC263" s="2" cm="1">
        <f t="array" ref="AC263">_xlfn.XLOOKUP(AC$1&amp;$R263,$C$3:$C$1662&amp;$D$3:$D$1662,$E$3:$E$1662,0,0,1)</f>
        <v>279000</v>
      </c>
    </row>
    <row r="264" spans="3:29" x14ac:dyDescent="0.4">
      <c r="C264" t="s">
        <v>758</v>
      </c>
      <c r="D264" t="s">
        <v>472</v>
      </c>
      <c r="E264">
        <v>279000</v>
      </c>
      <c r="R264" t="s">
        <v>254</v>
      </c>
      <c r="S264" s="2">
        <f t="shared" si="21"/>
        <v>19359500</v>
      </c>
      <c r="T264" s="2">
        <f t="shared" si="22"/>
        <v>20530200</v>
      </c>
      <c r="U264" s="2">
        <f t="shared" si="22"/>
        <v>26293800</v>
      </c>
      <c r="V264" s="2">
        <f t="shared" si="22"/>
        <v>14115100</v>
      </c>
      <c r="W264" s="2">
        <f t="shared" si="22"/>
        <v>18158400</v>
      </c>
      <c r="X264" s="2">
        <f t="shared" si="22"/>
        <v>17700000</v>
      </c>
      <c r="Y264" s="2" cm="1">
        <f t="array" ref="Y264">_xlfn.XLOOKUP(Y$1&amp;$R264,$C$3:$C$1662&amp;$D$3:$D$1662,$E$3:$E$1662,0,0,1)</f>
        <v>61800</v>
      </c>
      <c r="Z264" s="2" cm="1">
        <f t="array" ref="Z264">_xlfn.XLOOKUP(Z$1&amp;$R264,$C$3:$C$1662&amp;$D$3:$D$1662,$E$3:$E$1662,0,0,1)</f>
        <v>65300</v>
      </c>
      <c r="AA264" s="2" cm="1">
        <f t="array" ref="AA264">_xlfn.XLOOKUP(AA$1&amp;$R264,$C$3:$C$1662&amp;$D$3:$D$1662,$E$3:$E$1662,0,0,1)</f>
        <v>12800</v>
      </c>
      <c r="AB264" s="2" cm="1">
        <f t="array" ref="AB264">_xlfn.XLOOKUP(AB$1&amp;$R264,$C$3:$C$1662&amp;$D$3:$D$1662,$E$3:$E$1662,0,0,1)</f>
        <v>23300</v>
      </c>
      <c r="AC264" s="2" cm="1">
        <f t="array" ref="AC264">_xlfn.XLOOKUP(AC$1&amp;$R264,$C$3:$C$1662&amp;$D$3:$D$1662,$E$3:$E$1662,0,0,1)</f>
        <v>19500</v>
      </c>
    </row>
    <row r="265" spans="3:29" x14ac:dyDescent="0.4">
      <c r="C265" t="s">
        <v>758</v>
      </c>
      <c r="D265" t="s">
        <v>473</v>
      </c>
      <c r="E265">
        <v>19500</v>
      </c>
      <c r="R265" t="s">
        <v>187</v>
      </c>
      <c r="S265" s="2">
        <f t="shared" si="21"/>
        <v>19403000</v>
      </c>
      <c r="T265" s="2">
        <f t="shared" si="22"/>
        <v>20634800</v>
      </c>
      <c r="U265" s="2">
        <f t="shared" si="22"/>
        <v>26315500</v>
      </c>
      <c r="V265" s="2">
        <f t="shared" si="22"/>
        <v>14127200</v>
      </c>
      <c r="W265" s="2">
        <f t="shared" si="22"/>
        <v>18218200</v>
      </c>
      <c r="X265" s="2">
        <f t="shared" si="22"/>
        <v>17719300</v>
      </c>
      <c r="Y265" s="2" cm="1">
        <f t="array" ref="Y265">_xlfn.XLOOKUP(Y$1&amp;$R265,$C$3:$C$1662&amp;$D$3:$D$1662,$E$3:$E$1662,0,0,1)</f>
        <v>104600</v>
      </c>
      <c r="Z265" s="2" cm="1">
        <f t="array" ref="Z265">_xlfn.XLOOKUP(Z$1&amp;$R265,$C$3:$C$1662&amp;$D$3:$D$1662,$E$3:$E$1662,0,0,1)</f>
        <v>21700</v>
      </c>
      <c r="AA265" s="2" cm="1">
        <f t="array" ref="AA265">_xlfn.XLOOKUP(AA$1&amp;$R265,$C$3:$C$1662&amp;$D$3:$D$1662,$E$3:$E$1662,0,0,1)</f>
        <v>12100</v>
      </c>
      <c r="AB265" s="2" cm="1">
        <f t="array" ref="AB265">_xlfn.XLOOKUP(AB$1&amp;$R265,$C$3:$C$1662&amp;$D$3:$D$1662,$E$3:$E$1662,0,0,1)</f>
        <v>59800</v>
      </c>
      <c r="AC265" s="2" cm="1">
        <f t="array" ref="AC265">_xlfn.XLOOKUP(AC$1&amp;$R265,$C$3:$C$1662&amp;$D$3:$D$1662,$E$3:$E$1662,0,0,1)</f>
        <v>19300</v>
      </c>
    </row>
    <row r="266" spans="3:29" x14ac:dyDescent="0.4">
      <c r="C266" t="s">
        <v>758</v>
      </c>
      <c r="D266" t="s">
        <v>474</v>
      </c>
      <c r="E266">
        <v>19300</v>
      </c>
      <c r="R266" t="s">
        <v>129</v>
      </c>
      <c r="S266" s="2">
        <f t="shared" si="21"/>
        <v>19441440</v>
      </c>
      <c r="T266" s="2">
        <f t="shared" si="22"/>
        <v>20656700</v>
      </c>
      <c r="U266" s="2">
        <f t="shared" si="22"/>
        <v>26403400</v>
      </c>
      <c r="V266" s="2">
        <f t="shared" si="22"/>
        <v>14148000</v>
      </c>
      <c r="W266" s="2">
        <f t="shared" si="22"/>
        <v>18242200</v>
      </c>
      <c r="X266" s="2">
        <f t="shared" si="22"/>
        <v>17756900</v>
      </c>
      <c r="Y266" s="2" cm="1">
        <f t="array" ref="Y266">_xlfn.XLOOKUP(Y$1&amp;$R266,$C$3:$C$1662&amp;$D$3:$D$1662,$E$3:$E$1662,0,0,1)</f>
        <v>21900</v>
      </c>
      <c r="Z266" s="2" cm="1">
        <f t="array" ref="Z266">_xlfn.XLOOKUP(Z$1&amp;$R266,$C$3:$C$1662&amp;$D$3:$D$1662,$E$3:$E$1662,0,0,1)</f>
        <v>87900</v>
      </c>
      <c r="AA266" s="2" cm="1">
        <f t="array" ref="AA266">_xlfn.XLOOKUP(AA$1&amp;$R266,$C$3:$C$1662&amp;$D$3:$D$1662,$E$3:$E$1662,0,0,1)</f>
        <v>20800</v>
      </c>
      <c r="AB266" s="2" cm="1">
        <f t="array" ref="AB266">_xlfn.XLOOKUP(AB$1&amp;$R266,$C$3:$C$1662&amp;$D$3:$D$1662,$E$3:$E$1662,0,0,1)</f>
        <v>24000</v>
      </c>
      <c r="AC266" s="2" cm="1">
        <f t="array" ref="AC266">_xlfn.XLOOKUP(AC$1&amp;$R266,$C$3:$C$1662&amp;$D$3:$D$1662,$E$3:$E$1662,0,0,1)</f>
        <v>37600</v>
      </c>
    </row>
    <row r="267" spans="3:29" x14ac:dyDescent="0.4">
      <c r="C267" t="s">
        <v>758</v>
      </c>
      <c r="D267" t="s">
        <v>475</v>
      </c>
      <c r="E267">
        <v>37600</v>
      </c>
      <c r="R267" t="s">
        <v>45</v>
      </c>
      <c r="S267" s="2">
        <f t="shared" si="21"/>
        <v>19480940</v>
      </c>
      <c r="T267" s="2">
        <f t="shared" si="22"/>
        <v>20703700</v>
      </c>
      <c r="U267" s="2">
        <f t="shared" si="22"/>
        <v>26418800</v>
      </c>
      <c r="V267" s="2">
        <f t="shared" si="22"/>
        <v>14180900</v>
      </c>
      <c r="W267" s="2">
        <f t="shared" si="22"/>
        <v>18266500</v>
      </c>
      <c r="X267" s="2">
        <f t="shared" si="22"/>
        <v>17834800</v>
      </c>
      <c r="Y267" s="2" cm="1">
        <f t="array" ref="Y267">_xlfn.XLOOKUP(Y$1&amp;$R267,$C$3:$C$1662&amp;$D$3:$D$1662,$E$3:$E$1662,0,0,1)</f>
        <v>47000</v>
      </c>
      <c r="Z267" s="2" cm="1">
        <f t="array" ref="Z267">_xlfn.XLOOKUP(Z$1&amp;$R267,$C$3:$C$1662&amp;$D$3:$D$1662,$E$3:$E$1662,0,0,1)</f>
        <v>15400</v>
      </c>
      <c r="AA267" s="2" cm="1">
        <f t="array" ref="AA267">_xlfn.XLOOKUP(AA$1&amp;$R267,$C$3:$C$1662&amp;$D$3:$D$1662,$E$3:$E$1662,0,0,1)</f>
        <v>32900</v>
      </c>
      <c r="AB267" s="2" cm="1">
        <f t="array" ref="AB267">_xlfn.XLOOKUP(AB$1&amp;$R267,$C$3:$C$1662&amp;$D$3:$D$1662,$E$3:$E$1662,0,0,1)</f>
        <v>24300</v>
      </c>
      <c r="AC267" s="2" cm="1">
        <f t="array" ref="AC267">_xlfn.XLOOKUP(AC$1&amp;$R267,$C$3:$C$1662&amp;$D$3:$D$1662,$E$3:$E$1662,0,0,1)</f>
        <v>77900</v>
      </c>
    </row>
    <row r="268" spans="3:29" x14ac:dyDescent="0.4">
      <c r="C268" t="s">
        <v>758</v>
      </c>
      <c r="D268" t="s">
        <v>476</v>
      </c>
      <c r="E268">
        <v>77900</v>
      </c>
      <c r="R268" t="s">
        <v>181</v>
      </c>
      <c r="S268" s="2">
        <f t="shared" si="21"/>
        <v>19567360</v>
      </c>
      <c r="T268" s="2">
        <f t="shared" si="22"/>
        <v>20799700</v>
      </c>
      <c r="U268" s="2">
        <f t="shared" si="22"/>
        <v>26519100</v>
      </c>
      <c r="V268" s="2">
        <f t="shared" si="22"/>
        <v>14211600</v>
      </c>
      <c r="W268" s="2">
        <f t="shared" si="22"/>
        <v>18402600</v>
      </c>
      <c r="X268" s="2">
        <f t="shared" si="22"/>
        <v>17903800</v>
      </c>
      <c r="Y268" s="2" cm="1">
        <f t="array" ref="Y268">_xlfn.XLOOKUP(Y$1&amp;$R268,$C$3:$C$1662&amp;$D$3:$D$1662,$E$3:$E$1662,0,0,1)</f>
        <v>96000</v>
      </c>
      <c r="Z268" s="2" cm="1">
        <f t="array" ref="Z268">_xlfn.XLOOKUP(Z$1&amp;$R268,$C$3:$C$1662&amp;$D$3:$D$1662,$E$3:$E$1662,0,0,1)</f>
        <v>100300</v>
      </c>
      <c r="AA268" s="2" cm="1">
        <f t="array" ref="AA268">_xlfn.XLOOKUP(AA$1&amp;$R268,$C$3:$C$1662&amp;$D$3:$D$1662,$E$3:$E$1662,0,0,1)</f>
        <v>30700</v>
      </c>
      <c r="AB268" s="2" cm="1">
        <f t="array" ref="AB268">_xlfn.XLOOKUP(AB$1&amp;$R268,$C$3:$C$1662&amp;$D$3:$D$1662,$E$3:$E$1662,0,0,1)</f>
        <v>136100</v>
      </c>
      <c r="AC268" s="2" cm="1">
        <f t="array" ref="AC268">_xlfn.XLOOKUP(AC$1&amp;$R268,$C$3:$C$1662&amp;$D$3:$D$1662,$E$3:$E$1662,0,0,1)</f>
        <v>69000</v>
      </c>
    </row>
    <row r="269" spans="3:29" x14ac:dyDescent="0.4">
      <c r="C269" t="s">
        <v>758</v>
      </c>
      <c r="D269" t="s">
        <v>477</v>
      </c>
      <c r="E269">
        <v>69000</v>
      </c>
      <c r="R269" t="s">
        <v>82</v>
      </c>
      <c r="S269" s="2">
        <f t="shared" si="21"/>
        <v>19607180</v>
      </c>
      <c r="T269" s="2">
        <f t="shared" si="22"/>
        <v>20849600</v>
      </c>
      <c r="U269" s="2">
        <f t="shared" si="22"/>
        <v>26531400</v>
      </c>
      <c r="V269" s="2">
        <f t="shared" si="22"/>
        <v>14240300</v>
      </c>
      <c r="W269" s="2">
        <f t="shared" si="22"/>
        <v>18442000</v>
      </c>
      <c r="X269" s="2">
        <f t="shared" si="22"/>
        <v>17972600</v>
      </c>
      <c r="Y269" s="2" cm="1">
        <f t="array" ref="Y269">_xlfn.XLOOKUP(Y$1&amp;$R269,$C$3:$C$1662&amp;$D$3:$D$1662,$E$3:$E$1662,0,0,1)</f>
        <v>49900</v>
      </c>
      <c r="Z269" s="2" cm="1">
        <f t="array" ref="Z269">_xlfn.XLOOKUP(Z$1&amp;$R269,$C$3:$C$1662&amp;$D$3:$D$1662,$E$3:$E$1662,0,0,1)</f>
        <v>12300</v>
      </c>
      <c r="AA269" s="2" cm="1">
        <f t="array" ref="AA269">_xlfn.XLOOKUP(AA$1&amp;$R269,$C$3:$C$1662&amp;$D$3:$D$1662,$E$3:$E$1662,0,0,1)</f>
        <v>28700</v>
      </c>
      <c r="AB269" s="2" cm="1">
        <f t="array" ref="AB269">_xlfn.XLOOKUP(AB$1&amp;$R269,$C$3:$C$1662&amp;$D$3:$D$1662,$E$3:$E$1662,0,0,1)</f>
        <v>39400</v>
      </c>
      <c r="AC269" s="2" cm="1">
        <f t="array" ref="AC269">_xlfn.XLOOKUP(AC$1&amp;$R269,$C$3:$C$1662&amp;$D$3:$D$1662,$E$3:$E$1662,0,0,1)</f>
        <v>68800</v>
      </c>
    </row>
    <row r="270" spans="3:29" x14ac:dyDescent="0.4">
      <c r="C270" t="s">
        <v>758</v>
      </c>
      <c r="D270" t="s">
        <v>478</v>
      </c>
      <c r="E270">
        <v>68800</v>
      </c>
      <c r="R270" t="s">
        <v>213</v>
      </c>
      <c r="S270" s="2">
        <f t="shared" si="21"/>
        <v>19665280</v>
      </c>
      <c r="T270" s="2">
        <f t="shared" si="22"/>
        <v>20901700</v>
      </c>
      <c r="U270" s="2">
        <f t="shared" si="22"/>
        <v>26560700</v>
      </c>
      <c r="V270" s="2">
        <f t="shared" si="22"/>
        <v>14250700</v>
      </c>
      <c r="W270" s="2">
        <f t="shared" si="22"/>
        <v>18597700</v>
      </c>
      <c r="X270" s="2">
        <f t="shared" si="22"/>
        <v>18015600</v>
      </c>
      <c r="Y270" s="2" cm="1">
        <f t="array" ref="Y270">_xlfn.XLOOKUP(Y$1&amp;$R270,$C$3:$C$1662&amp;$D$3:$D$1662,$E$3:$E$1662,0,0,1)</f>
        <v>52100</v>
      </c>
      <c r="Z270" s="2" cm="1">
        <f t="array" ref="Z270">_xlfn.XLOOKUP(Z$1&amp;$R270,$C$3:$C$1662&amp;$D$3:$D$1662,$E$3:$E$1662,0,0,1)</f>
        <v>29300</v>
      </c>
      <c r="AA270" s="2" cm="1">
        <f t="array" ref="AA270">_xlfn.XLOOKUP(AA$1&amp;$R270,$C$3:$C$1662&amp;$D$3:$D$1662,$E$3:$E$1662,0,0,1)</f>
        <v>10400</v>
      </c>
      <c r="AB270" s="2" cm="1">
        <f t="array" ref="AB270">_xlfn.XLOOKUP(AB$1&amp;$R270,$C$3:$C$1662&amp;$D$3:$D$1662,$E$3:$E$1662,0,0,1)</f>
        <v>155700</v>
      </c>
      <c r="AC270" s="2" cm="1">
        <f t="array" ref="AC270">_xlfn.XLOOKUP(AC$1&amp;$R270,$C$3:$C$1662&amp;$D$3:$D$1662,$E$3:$E$1662,0,0,1)</f>
        <v>43000</v>
      </c>
    </row>
    <row r="271" spans="3:29" x14ac:dyDescent="0.4">
      <c r="C271" t="s">
        <v>758</v>
      </c>
      <c r="D271" t="s">
        <v>479</v>
      </c>
      <c r="E271">
        <v>43000</v>
      </c>
      <c r="R271" t="s">
        <v>279</v>
      </c>
      <c r="S271" s="2">
        <f t="shared" si="21"/>
        <v>19802060</v>
      </c>
      <c r="T271" s="2">
        <f t="shared" si="22"/>
        <v>20956000</v>
      </c>
      <c r="U271" s="2">
        <f t="shared" si="22"/>
        <v>26707800</v>
      </c>
      <c r="V271" s="2">
        <f t="shared" si="22"/>
        <v>14282100</v>
      </c>
      <c r="W271" s="2">
        <f t="shared" si="22"/>
        <v>18854600</v>
      </c>
      <c r="X271" s="2">
        <f t="shared" si="22"/>
        <v>18209800</v>
      </c>
      <c r="Y271" s="2" cm="1">
        <f t="array" ref="Y271">_xlfn.XLOOKUP(Y$1&amp;$R271,$C$3:$C$1662&amp;$D$3:$D$1662,$E$3:$E$1662,0,0,1)</f>
        <v>54300</v>
      </c>
      <c r="Z271" s="2" cm="1">
        <f t="array" ref="Z271">_xlfn.XLOOKUP(Z$1&amp;$R271,$C$3:$C$1662&amp;$D$3:$D$1662,$E$3:$E$1662,0,0,1)</f>
        <v>147100</v>
      </c>
      <c r="AA271" s="2" cm="1">
        <f t="array" ref="AA271">_xlfn.XLOOKUP(AA$1&amp;$R271,$C$3:$C$1662&amp;$D$3:$D$1662,$E$3:$E$1662,0,0,1)</f>
        <v>31400</v>
      </c>
      <c r="AB271" s="2" cm="1">
        <f t="array" ref="AB271">_xlfn.XLOOKUP(AB$1&amp;$R271,$C$3:$C$1662&amp;$D$3:$D$1662,$E$3:$E$1662,0,0,1)</f>
        <v>256900</v>
      </c>
      <c r="AC271" s="2" cm="1">
        <f t="array" ref="AC271">_xlfn.XLOOKUP(AC$1&amp;$R271,$C$3:$C$1662&amp;$D$3:$D$1662,$E$3:$E$1662,0,0,1)</f>
        <v>194200</v>
      </c>
    </row>
    <row r="272" spans="3:29" x14ac:dyDescent="0.4">
      <c r="C272" t="s">
        <v>758</v>
      </c>
      <c r="D272" t="s">
        <v>480</v>
      </c>
      <c r="E272">
        <v>194200</v>
      </c>
      <c r="R272" t="s">
        <v>145</v>
      </c>
      <c r="S272" s="2">
        <f t="shared" si="21"/>
        <v>19829340</v>
      </c>
      <c r="T272" s="2">
        <f t="shared" si="22"/>
        <v>20978400</v>
      </c>
      <c r="U272" s="2">
        <f t="shared" si="22"/>
        <v>26725000</v>
      </c>
      <c r="V272" s="2">
        <f t="shared" si="22"/>
        <v>14296800</v>
      </c>
      <c r="W272" s="2">
        <f t="shared" si="22"/>
        <v>18901200</v>
      </c>
      <c r="X272" s="2">
        <f t="shared" si="22"/>
        <v>18245300</v>
      </c>
      <c r="Y272" s="2" cm="1">
        <f t="array" ref="Y272">_xlfn.XLOOKUP(Y$1&amp;$R272,$C$3:$C$1662&amp;$D$3:$D$1662,$E$3:$E$1662,0,0,1)</f>
        <v>22400</v>
      </c>
      <c r="Z272" s="2" cm="1">
        <f t="array" ref="Z272">_xlfn.XLOOKUP(Z$1&amp;$R272,$C$3:$C$1662&amp;$D$3:$D$1662,$E$3:$E$1662,0,0,1)</f>
        <v>17200</v>
      </c>
      <c r="AA272" s="2" cm="1">
        <f t="array" ref="AA272">_xlfn.XLOOKUP(AA$1&amp;$R272,$C$3:$C$1662&amp;$D$3:$D$1662,$E$3:$E$1662,0,0,1)</f>
        <v>14700</v>
      </c>
      <c r="AB272" s="2" cm="1">
        <f t="array" ref="AB272">_xlfn.XLOOKUP(AB$1&amp;$R272,$C$3:$C$1662&amp;$D$3:$D$1662,$E$3:$E$1662,0,0,1)</f>
        <v>46600</v>
      </c>
      <c r="AC272" s="2" cm="1">
        <f t="array" ref="AC272">_xlfn.XLOOKUP(AC$1&amp;$R272,$C$3:$C$1662&amp;$D$3:$D$1662,$E$3:$E$1662,0,0,1)</f>
        <v>35500</v>
      </c>
    </row>
    <row r="273" spans="3:29" x14ac:dyDescent="0.4">
      <c r="C273" t="s">
        <v>758</v>
      </c>
      <c r="D273" t="s">
        <v>481</v>
      </c>
      <c r="E273">
        <v>35500</v>
      </c>
      <c r="R273" t="s">
        <v>61</v>
      </c>
      <c r="S273" s="2">
        <f t="shared" si="21"/>
        <v>19869460</v>
      </c>
      <c r="T273" s="2">
        <f t="shared" si="22"/>
        <v>21027700</v>
      </c>
      <c r="U273" s="2">
        <f t="shared" si="22"/>
        <v>26746000</v>
      </c>
      <c r="V273" s="2">
        <f t="shared" si="22"/>
        <v>14312100</v>
      </c>
      <c r="W273" s="2">
        <f t="shared" si="22"/>
        <v>18922100</v>
      </c>
      <c r="X273" s="2">
        <f t="shared" si="22"/>
        <v>18339400</v>
      </c>
      <c r="Y273" s="2" cm="1">
        <f t="array" ref="Y273">_xlfn.XLOOKUP(Y$1&amp;$R273,$C$3:$C$1662&amp;$D$3:$D$1662,$E$3:$E$1662,0,0,1)</f>
        <v>49300</v>
      </c>
      <c r="Z273" s="2" cm="1">
        <f t="array" ref="Z273">_xlfn.XLOOKUP(Z$1&amp;$R273,$C$3:$C$1662&amp;$D$3:$D$1662,$E$3:$E$1662,0,0,1)</f>
        <v>21000</v>
      </c>
      <c r="AA273" s="2" cm="1">
        <f t="array" ref="AA273">_xlfn.XLOOKUP(AA$1&amp;$R273,$C$3:$C$1662&amp;$D$3:$D$1662,$E$3:$E$1662,0,0,1)</f>
        <v>15300</v>
      </c>
      <c r="AB273" s="2" cm="1">
        <f t="array" ref="AB273">_xlfn.XLOOKUP(AB$1&amp;$R273,$C$3:$C$1662&amp;$D$3:$D$1662,$E$3:$E$1662,0,0,1)</f>
        <v>20900</v>
      </c>
      <c r="AC273" s="2" cm="1">
        <f t="array" ref="AC273">_xlfn.XLOOKUP(AC$1&amp;$R273,$C$3:$C$1662&amp;$D$3:$D$1662,$E$3:$E$1662,0,0,1)</f>
        <v>94100</v>
      </c>
    </row>
    <row r="274" spans="3:29" x14ac:dyDescent="0.4">
      <c r="C274" t="s">
        <v>758</v>
      </c>
      <c r="D274" t="s">
        <v>482</v>
      </c>
      <c r="E274">
        <v>94100</v>
      </c>
      <c r="R274" t="s">
        <v>270</v>
      </c>
      <c r="S274" s="2">
        <f t="shared" si="21"/>
        <v>19927340</v>
      </c>
      <c r="T274" s="2">
        <f t="shared" si="22"/>
        <v>21113600</v>
      </c>
      <c r="U274" s="2">
        <f t="shared" si="22"/>
        <v>26769700</v>
      </c>
      <c r="V274" s="2">
        <f t="shared" si="22"/>
        <v>14383800</v>
      </c>
      <c r="W274" s="2">
        <f t="shared" si="22"/>
        <v>18974400</v>
      </c>
      <c r="X274" s="2">
        <f t="shared" si="22"/>
        <v>18395200</v>
      </c>
      <c r="Y274" s="2" cm="1">
        <f t="array" ref="Y274">_xlfn.XLOOKUP(Y$1&amp;$R274,$C$3:$C$1662&amp;$D$3:$D$1662,$E$3:$E$1662,0,0,1)</f>
        <v>85900</v>
      </c>
      <c r="Z274" s="2" cm="1">
        <f t="array" ref="Z274">_xlfn.XLOOKUP(Z$1&amp;$R274,$C$3:$C$1662&amp;$D$3:$D$1662,$E$3:$E$1662,0,0,1)</f>
        <v>23700</v>
      </c>
      <c r="AA274" s="2" cm="1">
        <f t="array" ref="AA274">_xlfn.XLOOKUP(AA$1&amp;$R274,$C$3:$C$1662&amp;$D$3:$D$1662,$E$3:$E$1662,0,0,1)</f>
        <v>71700</v>
      </c>
      <c r="AB274" s="2" cm="1">
        <f t="array" ref="AB274">_xlfn.XLOOKUP(AB$1&amp;$R274,$C$3:$C$1662&amp;$D$3:$D$1662,$E$3:$E$1662,0,0,1)</f>
        <v>52300</v>
      </c>
      <c r="AC274" s="2" cm="1">
        <f t="array" ref="AC274">_xlfn.XLOOKUP(AC$1&amp;$R274,$C$3:$C$1662&amp;$D$3:$D$1662,$E$3:$E$1662,0,0,1)</f>
        <v>55800</v>
      </c>
    </row>
    <row r="275" spans="3:29" x14ac:dyDescent="0.4">
      <c r="C275" t="s">
        <v>758</v>
      </c>
      <c r="D275" t="s">
        <v>483</v>
      </c>
      <c r="E275">
        <v>55800</v>
      </c>
      <c r="R275" t="s">
        <v>77</v>
      </c>
      <c r="S275" s="2">
        <f t="shared" si="21"/>
        <v>20005660</v>
      </c>
      <c r="T275" s="2">
        <f t="shared" si="22"/>
        <v>21148400</v>
      </c>
      <c r="U275" s="2">
        <f t="shared" si="22"/>
        <v>27013400</v>
      </c>
      <c r="V275" s="2">
        <f t="shared" si="22"/>
        <v>14423100</v>
      </c>
      <c r="W275" s="2">
        <f t="shared" si="22"/>
        <v>19000800</v>
      </c>
      <c r="X275" s="2">
        <f t="shared" si="22"/>
        <v>18442600</v>
      </c>
      <c r="Y275" s="2" cm="1">
        <f t="array" ref="Y275">_xlfn.XLOOKUP(Y$1&amp;$R275,$C$3:$C$1662&amp;$D$3:$D$1662,$E$3:$E$1662,0,0,1)</f>
        <v>34800</v>
      </c>
      <c r="Z275" s="2" cm="1">
        <f t="array" ref="Z275">_xlfn.XLOOKUP(Z$1&amp;$R275,$C$3:$C$1662&amp;$D$3:$D$1662,$E$3:$E$1662,0,0,1)</f>
        <v>243700</v>
      </c>
      <c r="AA275" s="2" cm="1">
        <f t="array" ref="AA275">_xlfn.XLOOKUP(AA$1&amp;$R275,$C$3:$C$1662&amp;$D$3:$D$1662,$E$3:$E$1662,0,0,1)</f>
        <v>39300</v>
      </c>
      <c r="AB275" s="2" cm="1">
        <f t="array" ref="AB275">_xlfn.XLOOKUP(AB$1&amp;$R275,$C$3:$C$1662&amp;$D$3:$D$1662,$E$3:$E$1662,0,0,1)</f>
        <v>26400</v>
      </c>
      <c r="AC275" s="2" cm="1">
        <f t="array" ref="AC275">_xlfn.XLOOKUP(AC$1&amp;$R275,$C$3:$C$1662&amp;$D$3:$D$1662,$E$3:$E$1662,0,0,1)</f>
        <v>47400</v>
      </c>
    </row>
    <row r="276" spans="3:29" x14ac:dyDescent="0.4">
      <c r="C276" t="s">
        <v>758</v>
      </c>
      <c r="D276" t="s">
        <v>484</v>
      </c>
      <c r="E276">
        <v>47400</v>
      </c>
      <c r="R276" t="s">
        <v>28</v>
      </c>
      <c r="S276" s="2">
        <f t="shared" si="21"/>
        <v>20044200</v>
      </c>
      <c r="T276" s="2">
        <f t="shared" ref="T276:X291" si="23">T275+Y276</f>
        <v>21160300</v>
      </c>
      <c r="U276" s="2">
        <f t="shared" si="23"/>
        <v>27035300</v>
      </c>
      <c r="V276" s="2">
        <f t="shared" si="23"/>
        <v>14483200</v>
      </c>
      <c r="W276" s="2">
        <f t="shared" si="23"/>
        <v>19076600</v>
      </c>
      <c r="X276" s="2">
        <f t="shared" si="23"/>
        <v>18465600</v>
      </c>
      <c r="Y276" s="2" cm="1">
        <f t="array" ref="Y276">_xlfn.XLOOKUP(Y$1&amp;$R276,$C$3:$C$1662&amp;$D$3:$D$1662,$E$3:$E$1662,0,0,1)</f>
        <v>11900</v>
      </c>
      <c r="Z276" s="2" cm="1">
        <f t="array" ref="Z276">_xlfn.XLOOKUP(Z$1&amp;$R276,$C$3:$C$1662&amp;$D$3:$D$1662,$E$3:$E$1662,0,0,1)</f>
        <v>21900</v>
      </c>
      <c r="AA276" s="2" cm="1">
        <f t="array" ref="AA276">_xlfn.XLOOKUP(AA$1&amp;$R276,$C$3:$C$1662&amp;$D$3:$D$1662,$E$3:$E$1662,0,0,1)</f>
        <v>60100</v>
      </c>
      <c r="AB276" s="2" cm="1">
        <f t="array" ref="AB276">_xlfn.XLOOKUP(AB$1&amp;$R276,$C$3:$C$1662&amp;$D$3:$D$1662,$E$3:$E$1662,0,0,1)</f>
        <v>75800</v>
      </c>
      <c r="AC276" s="2" cm="1">
        <f t="array" ref="AC276">_xlfn.XLOOKUP(AC$1&amp;$R276,$C$3:$C$1662&amp;$D$3:$D$1662,$E$3:$E$1662,0,0,1)</f>
        <v>23000</v>
      </c>
    </row>
    <row r="277" spans="3:29" x14ac:dyDescent="0.4">
      <c r="C277" t="s">
        <v>758</v>
      </c>
      <c r="D277" t="s">
        <v>485</v>
      </c>
      <c r="E277">
        <v>23000</v>
      </c>
      <c r="R277" t="s">
        <v>37</v>
      </c>
      <c r="S277" s="2">
        <f t="shared" si="21"/>
        <v>20070980</v>
      </c>
      <c r="T277" s="2">
        <f t="shared" si="23"/>
        <v>21190700</v>
      </c>
      <c r="U277" s="2">
        <f t="shared" si="23"/>
        <v>27066600</v>
      </c>
      <c r="V277" s="2">
        <f t="shared" si="23"/>
        <v>14500800</v>
      </c>
      <c r="W277" s="2">
        <f t="shared" si="23"/>
        <v>19088700</v>
      </c>
      <c r="X277" s="2">
        <f t="shared" si="23"/>
        <v>18508100</v>
      </c>
      <c r="Y277" s="2" cm="1">
        <f t="array" ref="Y277">_xlfn.XLOOKUP(Y$1&amp;$R277,$C$3:$C$1662&amp;$D$3:$D$1662,$E$3:$E$1662,0,0,1)</f>
        <v>30400</v>
      </c>
      <c r="Z277" s="2" cm="1">
        <f t="array" ref="Z277">_xlfn.XLOOKUP(Z$1&amp;$R277,$C$3:$C$1662&amp;$D$3:$D$1662,$E$3:$E$1662,0,0,1)</f>
        <v>31300</v>
      </c>
      <c r="AA277" s="2" cm="1">
        <f t="array" ref="AA277">_xlfn.XLOOKUP(AA$1&amp;$R277,$C$3:$C$1662&amp;$D$3:$D$1662,$E$3:$E$1662,0,0,1)</f>
        <v>17600</v>
      </c>
      <c r="AB277" s="2" cm="1">
        <f t="array" ref="AB277">_xlfn.XLOOKUP(AB$1&amp;$R277,$C$3:$C$1662&amp;$D$3:$D$1662,$E$3:$E$1662,0,0,1)</f>
        <v>12100</v>
      </c>
      <c r="AC277" s="2" cm="1">
        <f t="array" ref="AC277">_xlfn.XLOOKUP(AC$1&amp;$R277,$C$3:$C$1662&amp;$D$3:$D$1662,$E$3:$E$1662,0,0,1)</f>
        <v>42500</v>
      </c>
    </row>
    <row r="278" spans="3:29" x14ac:dyDescent="0.4">
      <c r="C278" t="s">
        <v>758</v>
      </c>
      <c r="D278" t="s">
        <v>486</v>
      </c>
      <c r="E278">
        <v>42500</v>
      </c>
      <c r="R278" t="s">
        <v>43</v>
      </c>
      <c r="S278" s="2">
        <f t="shared" si="21"/>
        <v>20133520</v>
      </c>
      <c r="T278" s="2">
        <f t="shared" si="23"/>
        <v>21208600</v>
      </c>
      <c r="U278" s="2">
        <f t="shared" si="23"/>
        <v>27117300</v>
      </c>
      <c r="V278" s="2">
        <f t="shared" si="23"/>
        <v>14532300</v>
      </c>
      <c r="W278" s="2">
        <f t="shared" si="23"/>
        <v>19099200</v>
      </c>
      <c r="X278" s="2">
        <f t="shared" si="23"/>
        <v>18710200</v>
      </c>
      <c r="Y278" s="2" cm="1">
        <f t="array" ref="Y278">_xlfn.XLOOKUP(Y$1&amp;$R278,$C$3:$C$1662&amp;$D$3:$D$1662,$E$3:$E$1662,0,0,1)</f>
        <v>17900</v>
      </c>
      <c r="Z278" s="2" cm="1">
        <f t="array" ref="Z278">_xlfn.XLOOKUP(Z$1&amp;$R278,$C$3:$C$1662&amp;$D$3:$D$1662,$E$3:$E$1662,0,0,1)</f>
        <v>50700</v>
      </c>
      <c r="AA278" s="2" cm="1">
        <f t="array" ref="AA278">_xlfn.XLOOKUP(AA$1&amp;$R278,$C$3:$C$1662&amp;$D$3:$D$1662,$E$3:$E$1662,0,0,1)</f>
        <v>31500</v>
      </c>
      <c r="AB278" s="2" cm="1">
        <f t="array" ref="AB278">_xlfn.XLOOKUP(AB$1&amp;$R278,$C$3:$C$1662&amp;$D$3:$D$1662,$E$3:$E$1662,0,0,1)</f>
        <v>10500</v>
      </c>
      <c r="AC278" s="2" cm="1">
        <f t="array" ref="AC278">_xlfn.XLOOKUP(AC$1&amp;$R278,$C$3:$C$1662&amp;$D$3:$D$1662,$E$3:$E$1662,0,0,1)</f>
        <v>202100</v>
      </c>
    </row>
    <row r="279" spans="3:29" x14ac:dyDescent="0.4">
      <c r="C279" t="s">
        <v>758</v>
      </c>
      <c r="D279" t="s">
        <v>487</v>
      </c>
      <c r="E279">
        <v>202100</v>
      </c>
      <c r="R279" t="s">
        <v>66</v>
      </c>
      <c r="S279" s="2">
        <f t="shared" si="21"/>
        <v>20167760</v>
      </c>
      <c r="T279" s="2">
        <f t="shared" si="23"/>
        <v>21247400</v>
      </c>
      <c r="U279" s="2">
        <f t="shared" si="23"/>
        <v>27136400</v>
      </c>
      <c r="V279" s="2">
        <f t="shared" si="23"/>
        <v>14544300</v>
      </c>
      <c r="W279" s="2">
        <f t="shared" si="23"/>
        <v>19119600</v>
      </c>
      <c r="X279" s="2">
        <f t="shared" si="23"/>
        <v>18791100</v>
      </c>
      <c r="Y279" s="2" cm="1">
        <f t="array" ref="Y279">_xlfn.XLOOKUP(Y$1&amp;$R279,$C$3:$C$1662&amp;$D$3:$D$1662,$E$3:$E$1662,0,0,1)</f>
        <v>38800</v>
      </c>
      <c r="Z279" s="2" cm="1">
        <f t="array" ref="Z279">_xlfn.XLOOKUP(Z$1&amp;$R279,$C$3:$C$1662&amp;$D$3:$D$1662,$E$3:$E$1662,0,0,1)</f>
        <v>19100</v>
      </c>
      <c r="AA279" s="2" cm="1">
        <f t="array" ref="AA279">_xlfn.XLOOKUP(AA$1&amp;$R279,$C$3:$C$1662&amp;$D$3:$D$1662,$E$3:$E$1662,0,0,1)</f>
        <v>12000</v>
      </c>
      <c r="AB279" s="2" cm="1">
        <f t="array" ref="AB279">_xlfn.XLOOKUP(AB$1&amp;$R279,$C$3:$C$1662&amp;$D$3:$D$1662,$E$3:$E$1662,0,0,1)</f>
        <v>20400</v>
      </c>
      <c r="AC279" s="2" cm="1">
        <f t="array" ref="AC279">_xlfn.XLOOKUP(AC$1&amp;$R279,$C$3:$C$1662&amp;$D$3:$D$1662,$E$3:$E$1662,0,0,1)</f>
        <v>80900</v>
      </c>
    </row>
    <row r="280" spans="3:29" x14ac:dyDescent="0.4">
      <c r="C280" t="s">
        <v>758</v>
      </c>
      <c r="D280" t="s">
        <v>488</v>
      </c>
      <c r="E280">
        <v>80900</v>
      </c>
      <c r="R280" t="s">
        <v>67</v>
      </c>
      <c r="S280" s="2">
        <f t="shared" si="21"/>
        <v>20195640</v>
      </c>
      <c r="T280" s="2">
        <f t="shared" si="23"/>
        <v>21261600</v>
      </c>
      <c r="U280" s="2">
        <f t="shared" si="23"/>
        <v>27180100</v>
      </c>
      <c r="V280" s="2">
        <f t="shared" si="23"/>
        <v>14557500</v>
      </c>
      <c r="W280" s="2">
        <f t="shared" si="23"/>
        <v>19163300</v>
      </c>
      <c r="X280" s="2">
        <f t="shared" si="23"/>
        <v>18815700</v>
      </c>
      <c r="Y280" s="2" cm="1">
        <f t="array" ref="Y280">_xlfn.XLOOKUP(Y$1&amp;$R280,$C$3:$C$1662&amp;$D$3:$D$1662,$E$3:$E$1662,0,0,1)</f>
        <v>14200</v>
      </c>
      <c r="Z280" s="2" cm="1">
        <f t="array" ref="Z280">_xlfn.XLOOKUP(Z$1&amp;$R280,$C$3:$C$1662&amp;$D$3:$D$1662,$E$3:$E$1662,0,0,1)</f>
        <v>43700</v>
      </c>
      <c r="AA280" s="2" cm="1">
        <f t="array" ref="AA280">_xlfn.XLOOKUP(AA$1&amp;$R280,$C$3:$C$1662&amp;$D$3:$D$1662,$E$3:$E$1662,0,0,1)</f>
        <v>13200</v>
      </c>
      <c r="AB280" s="2" cm="1">
        <f t="array" ref="AB280">_xlfn.XLOOKUP(AB$1&amp;$R280,$C$3:$C$1662&amp;$D$3:$D$1662,$E$3:$E$1662,0,0,1)</f>
        <v>43700</v>
      </c>
      <c r="AC280" s="2" cm="1">
        <f t="array" ref="AC280">_xlfn.XLOOKUP(AC$1&amp;$R280,$C$3:$C$1662&amp;$D$3:$D$1662,$E$3:$E$1662,0,0,1)</f>
        <v>24600</v>
      </c>
    </row>
    <row r="281" spans="3:29" x14ac:dyDescent="0.4">
      <c r="C281" t="s">
        <v>758</v>
      </c>
      <c r="D281" t="s">
        <v>489</v>
      </c>
      <c r="E281">
        <v>24600</v>
      </c>
      <c r="R281" t="s">
        <v>12</v>
      </c>
      <c r="S281" s="2">
        <f t="shared" si="21"/>
        <v>20210220</v>
      </c>
      <c r="T281" s="2">
        <f t="shared" si="23"/>
        <v>21285300</v>
      </c>
      <c r="U281" s="2">
        <f t="shared" si="23"/>
        <v>27184300</v>
      </c>
      <c r="V281" s="2">
        <f t="shared" si="23"/>
        <v>14565900</v>
      </c>
      <c r="W281" s="2">
        <f t="shared" si="23"/>
        <v>19183700</v>
      </c>
      <c r="X281" s="2">
        <f t="shared" si="23"/>
        <v>18831900</v>
      </c>
      <c r="Y281" s="2" cm="1">
        <f t="array" ref="Y281">_xlfn.XLOOKUP(Y$1&amp;$R281,$C$3:$C$1662&amp;$D$3:$D$1662,$E$3:$E$1662,0,0,1)</f>
        <v>23700</v>
      </c>
      <c r="Z281" s="2" cm="1">
        <f t="array" ref="Z281">_xlfn.XLOOKUP(Z$1&amp;$R281,$C$3:$C$1662&amp;$D$3:$D$1662,$E$3:$E$1662,0,0,1)</f>
        <v>4200</v>
      </c>
      <c r="AA281" s="2" cm="1">
        <f t="array" ref="AA281">_xlfn.XLOOKUP(AA$1&amp;$R281,$C$3:$C$1662&amp;$D$3:$D$1662,$E$3:$E$1662,0,0,1)</f>
        <v>8400</v>
      </c>
      <c r="AB281" s="2" cm="1">
        <f t="array" ref="AB281">_xlfn.XLOOKUP(AB$1&amp;$R281,$C$3:$C$1662&amp;$D$3:$D$1662,$E$3:$E$1662,0,0,1)</f>
        <v>20400</v>
      </c>
      <c r="AC281" s="2" cm="1">
        <f t="array" ref="AC281">_xlfn.XLOOKUP(AC$1&amp;$R281,$C$3:$C$1662&amp;$D$3:$D$1662,$E$3:$E$1662,0,0,1)</f>
        <v>16200</v>
      </c>
    </row>
    <row r="282" spans="3:29" x14ac:dyDescent="0.4">
      <c r="C282" t="s">
        <v>758</v>
      </c>
      <c r="D282" t="s">
        <v>490</v>
      </c>
      <c r="E282">
        <v>16200</v>
      </c>
      <c r="R282" t="s">
        <v>19</v>
      </c>
      <c r="S282" s="2">
        <f t="shared" si="21"/>
        <v>20236460</v>
      </c>
      <c r="T282" s="2">
        <f t="shared" si="23"/>
        <v>21297000</v>
      </c>
      <c r="U282" s="2">
        <f t="shared" si="23"/>
        <v>27227400</v>
      </c>
      <c r="V282" s="2">
        <f t="shared" si="23"/>
        <v>14577100</v>
      </c>
      <c r="W282" s="2">
        <f t="shared" si="23"/>
        <v>19212700</v>
      </c>
      <c r="X282" s="2">
        <f t="shared" si="23"/>
        <v>18868100</v>
      </c>
      <c r="Y282" s="2" cm="1">
        <f t="array" ref="Y282">_xlfn.XLOOKUP(Y$1&amp;$R282,$C$3:$C$1662&amp;$D$3:$D$1662,$E$3:$E$1662,0,0,1)</f>
        <v>11700</v>
      </c>
      <c r="Z282" s="2" cm="1">
        <f t="array" ref="Z282">_xlfn.XLOOKUP(Z$1&amp;$R282,$C$3:$C$1662&amp;$D$3:$D$1662,$E$3:$E$1662,0,0,1)</f>
        <v>43100</v>
      </c>
      <c r="AA282" s="2" cm="1">
        <f t="array" ref="AA282">_xlfn.XLOOKUP(AA$1&amp;$R282,$C$3:$C$1662&amp;$D$3:$D$1662,$E$3:$E$1662,0,0,1)</f>
        <v>11200</v>
      </c>
      <c r="AB282" s="2" cm="1">
        <f t="array" ref="AB282">_xlfn.XLOOKUP(AB$1&amp;$R282,$C$3:$C$1662&amp;$D$3:$D$1662,$E$3:$E$1662,0,0,1)</f>
        <v>29000</v>
      </c>
      <c r="AC282" s="2" cm="1">
        <f t="array" ref="AC282">_xlfn.XLOOKUP(AC$1&amp;$R282,$C$3:$C$1662&amp;$D$3:$D$1662,$E$3:$E$1662,0,0,1)</f>
        <v>36200</v>
      </c>
    </row>
    <row r="283" spans="3:29" x14ac:dyDescent="0.4">
      <c r="C283" t="s">
        <v>758</v>
      </c>
      <c r="D283" t="s">
        <v>491</v>
      </c>
      <c r="E283">
        <v>36200</v>
      </c>
      <c r="R283" t="s">
        <v>31</v>
      </c>
      <c r="S283" s="2">
        <f t="shared" si="21"/>
        <v>20325320</v>
      </c>
      <c r="T283" s="2">
        <f t="shared" si="23"/>
        <v>21400400</v>
      </c>
      <c r="U283" s="2">
        <f t="shared" si="23"/>
        <v>27276400</v>
      </c>
      <c r="V283" s="2">
        <f t="shared" si="23"/>
        <v>14662100</v>
      </c>
      <c r="W283" s="2">
        <f t="shared" si="23"/>
        <v>19252300</v>
      </c>
      <c r="X283" s="2">
        <f t="shared" si="23"/>
        <v>19035400</v>
      </c>
      <c r="Y283" s="2" cm="1">
        <f t="array" ref="Y283">_xlfn.XLOOKUP(Y$1&amp;$R283,$C$3:$C$1662&amp;$D$3:$D$1662,$E$3:$E$1662,0,0,1)</f>
        <v>103400</v>
      </c>
      <c r="Z283" s="2" cm="1">
        <f t="array" ref="Z283">_xlfn.XLOOKUP(Z$1&amp;$R283,$C$3:$C$1662&amp;$D$3:$D$1662,$E$3:$E$1662,0,0,1)</f>
        <v>49000</v>
      </c>
      <c r="AA283" s="2" cm="1">
        <f t="array" ref="AA283">_xlfn.XLOOKUP(AA$1&amp;$R283,$C$3:$C$1662&amp;$D$3:$D$1662,$E$3:$E$1662,0,0,1)</f>
        <v>85000</v>
      </c>
      <c r="AB283" s="2" cm="1">
        <f t="array" ref="AB283">_xlfn.XLOOKUP(AB$1&amp;$R283,$C$3:$C$1662&amp;$D$3:$D$1662,$E$3:$E$1662,0,0,1)</f>
        <v>39600</v>
      </c>
      <c r="AC283" s="2" cm="1">
        <f t="array" ref="AC283">_xlfn.XLOOKUP(AC$1&amp;$R283,$C$3:$C$1662&amp;$D$3:$D$1662,$E$3:$E$1662,0,0,1)</f>
        <v>167300</v>
      </c>
    </row>
    <row r="284" spans="3:29" x14ac:dyDescent="0.4">
      <c r="C284" t="s">
        <v>758</v>
      </c>
      <c r="D284" t="s">
        <v>492</v>
      </c>
      <c r="E284">
        <v>167300</v>
      </c>
      <c r="R284" t="s">
        <v>91</v>
      </c>
      <c r="S284" s="2">
        <f t="shared" si="21"/>
        <v>20357140</v>
      </c>
      <c r="T284" s="2">
        <f t="shared" si="23"/>
        <v>21422400</v>
      </c>
      <c r="U284" s="2">
        <f t="shared" si="23"/>
        <v>27283900</v>
      </c>
      <c r="V284" s="2">
        <f t="shared" si="23"/>
        <v>14692700</v>
      </c>
      <c r="W284" s="2">
        <f t="shared" si="23"/>
        <v>19287700</v>
      </c>
      <c r="X284" s="2">
        <f t="shared" si="23"/>
        <v>19099000</v>
      </c>
      <c r="Y284" s="2" cm="1">
        <f t="array" ref="Y284">_xlfn.XLOOKUP(Y$1&amp;$R284,$C$3:$C$1662&amp;$D$3:$D$1662,$E$3:$E$1662,0,0,1)</f>
        <v>22000</v>
      </c>
      <c r="Z284" s="2" cm="1">
        <f t="array" ref="Z284">_xlfn.XLOOKUP(Z$1&amp;$R284,$C$3:$C$1662&amp;$D$3:$D$1662,$E$3:$E$1662,0,0,1)</f>
        <v>7500</v>
      </c>
      <c r="AA284" s="2" cm="1">
        <f t="array" ref="AA284">_xlfn.XLOOKUP(AA$1&amp;$R284,$C$3:$C$1662&amp;$D$3:$D$1662,$E$3:$E$1662,0,0,1)</f>
        <v>30600</v>
      </c>
      <c r="AB284" s="2" cm="1">
        <f t="array" ref="AB284">_xlfn.XLOOKUP(AB$1&amp;$R284,$C$3:$C$1662&amp;$D$3:$D$1662,$E$3:$E$1662,0,0,1)</f>
        <v>35400</v>
      </c>
      <c r="AC284" s="2" cm="1">
        <f t="array" ref="AC284">_xlfn.XLOOKUP(AC$1&amp;$R284,$C$3:$C$1662&amp;$D$3:$D$1662,$E$3:$E$1662,0,0,1)</f>
        <v>63600</v>
      </c>
    </row>
    <row r="285" spans="3:29" x14ac:dyDescent="0.4">
      <c r="C285" t="s">
        <v>758</v>
      </c>
      <c r="D285" t="s">
        <v>493</v>
      </c>
      <c r="E285">
        <v>63600</v>
      </c>
      <c r="R285" t="s">
        <v>169</v>
      </c>
      <c r="S285" s="2">
        <f t="shared" si="21"/>
        <v>20386440</v>
      </c>
      <c r="T285" s="2">
        <f t="shared" si="23"/>
        <v>21450200</v>
      </c>
      <c r="U285" s="2">
        <f t="shared" si="23"/>
        <v>27302500</v>
      </c>
      <c r="V285" s="2">
        <f t="shared" si="23"/>
        <v>14709300</v>
      </c>
      <c r="W285" s="2">
        <f t="shared" si="23"/>
        <v>19298500</v>
      </c>
      <c r="X285" s="2">
        <f t="shared" si="23"/>
        <v>19171700</v>
      </c>
      <c r="Y285" s="2" cm="1">
        <f t="array" ref="Y285">_xlfn.XLOOKUP(Y$1&amp;$R285,$C$3:$C$1662&amp;$D$3:$D$1662,$E$3:$E$1662,0,0,1)</f>
        <v>27800</v>
      </c>
      <c r="Z285" s="2" cm="1">
        <f t="array" ref="Z285">_xlfn.XLOOKUP(Z$1&amp;$R285,$C$3:$C$1662&amp;$D$3:$D$1662,$E$3:$E$1662,0,0,1)</f>
        <v>18600</v>
      </c>
      <c r="AA285" s="2" cm="1">
        <f t="array" ref="AA285">_xlfn.XLOOKUP(AA$1&amp;$R285,$C$3:$C$1662&amp;$D$3:$D$1662,$E$3:$E$1662,0,0,1)</f>
        <v>16600</v>
      </c>
      <c r="AB285" s="2" cm="1">
        <f t="array" ref="AB285">_xlfn.XLOOKUP(AB$1&amp;$R285,$C$3:$C$1662&amp;$D$3:$D$1662,$E$3:$E$1662,0,0,1)</f>
        <v>10800</v>
      </c>
      <c r="AC285" s="2" cm="1">
        <f t="array" ref="AC285">_xlfn.XLOOKUP(AC$1&amp;$R285,$C$3:$C$1662&amp;$D$3:$D$1662,$E$3:$E$1662,0,0,1)</f>
        <v>72700</v>
      </c>
    </row>
    <row r="286" spans="3:29" x14ac:dyDescent="0.4">
      <c r="C286" t="s">
        <v>758</v>
      </c>
      <c r="D286" t="s">
        <v>494</v>
      </c>
      <c r="E286">
        <v>72700</v>
      </c>
      <c r="R286" t="s">
        <v>52</v>
      </c>
      <c r="S286" s="2">
        <f t="shared" si="21"/>
        <v>20427160</v>
      </c>
      <c r="T286" s="2">
        <f t="shared" si="23"/>
        <v>21526600</v>
      </c>
      <c r="U286" s="2">
        <f t="shared" si="23"/>
        <v>27328600</v>
      </c>
      <c r="V286" s="2">
        <f t="shared" si="23"/>
        <v>14727900</v>
      </c>
      <c r="W286" s="2">
        <f t="shared" si="23"/>
        <v>19355300</v>
      </c>
      <c r="X286" s="2">
        <f t="shared" si="23"/>
        <v>19197400</v>
      </c>
      <c r="Y286" s="2" cm="1">
        <f t="array" ref="Y286">_xlfn.XLOOKUP(Y$1&amp;$R286,$C$3:$C$1662&amp;$D$3:$D$1662,$E$3:$E$1662,0,0,1)</f>
        <v>76400</v>
      </c>
      <c r="Z286" s="2" cm="1">
        <f t="array" ref="Z286">_xlfn.XLOOKUP(Z$1&amp;$R286,$C$3:$C$1662&amp;$D$3:$D$1662,$E$3:$E$1662,0,0,1)</f>
        <v>26100</v>
      </c>
      <c r="AA286" s="2" cm="1">
        <f t="array" ref="AA286">_xlfn.XLOOKUP(AA$1&amp;$R286,$C$3:$C$1662&amp;$D$3:$D$1662,$E$3:$E$1662,0,0,1)</f>
        <v>18600</v>
      </c>
      <c r="AB286" s="2" cm="1">
        <f t="array" ref="AB286">_xlfn.XLOOKUP(AB$1&amp;$R286,$C$3:$C$1662&amp;$D$3:$D$1662,$E$3:$E$1662,0,0,1)</f>
        <v>56800</v>
      </c>
      <c r="AC286" s="2" cm="1">
        <f t="array" ref="AC286">_xlfn.XLOOKUP(AC$1&amp;$R286,$C$3:$C$1662&amp;$D$3:$D$1662,$E$3:$E$1662,0,0,1)</f>
        <v>25700</v>
      </c>
    </row>
    <row r="287" spans="3:29" x14ac:dyDescent="0.4">
      <c r="C287" t="s">
        <v>758</v>
      </c>
      <c r="D287" t="s">
        <v>495</v>
      </c>
      <c r="E287">
        <v>25700</v>
      </c>
      <c r="R287" t="s">
        <v>72</v>
      </c>
      <c r="S287" s="2">
        <f t="shared" si="21"/>
        <v>20455660</v>
      </c>
      <c r="T287" s="2">
        <f t="shared" si="23"/>
        <v>21538700</v>
      </c>
      <c r="U287" s="2">
        <f t="shared" si="23"/>
        <v>27371500</v>
      </c>
      <c r="V287" s="2">
        <f t="shared" si="23"/>
        <v>14757700</v>
      </c>
      <c r="W287" s="2">
        <f t="shared" si="23"/>
        <v>19370700</v>
      </c>
      <c r="X287" s="2">
        <f t="shared" si="23"/>
        <v>19239700</v>
      </c>
      <c r="Y287" s="2" cm="1">
        <f t="array" ref="Y287">_xlfn.XLOOKUP(Y$1&amp;$R287,$C$3:$C$1662&amp;$D$3:$D$1662,$E$3:$E$1662,0,0,1)</f>
        <v>12100</v>
      </c>
      <c r="Z287" s="2" cm="1">
        <f t="array" ref="Z287">_xlfn.XLOOKUP(Z$1&amp;$R287,$C$3:$C$1662&amp;$D$3:$D$1662,$E$3:$E$1662,0,0,1)</f>
        <v>42900</v>
      </c>
      <c r="AA287" s="2" cm="1">
        <f t="array" ref="AA287">_xlfn.XLOOKUP(AA$1&amp;$R287,$C$3:$C$1662&amp;$D$3:$D$1662,$E$3:$E$1662,0,0,1)</f>
        <v>29800</v>
      </c>
      <c r="AB287" s="2" cm="1">
        <f t="array" ref="AB287">_xlfn.XLOOKUP(AB$1&amp;$R287,$C$3:$C$1662&amp;$D$3:$D$1662,$E$3:$E$1662,0,0,1)</f>
        <v>15400</v>
      </c>
      <c r="AC287" s="2" cm="1">
        <f t="array" ref="AC287">_xlfn.XLOOKUP(AC$1&amp;$R287,$C$3:$C$1662&amp;$D$3:$D$1662,$E$3:$E$1662,0,0,1)</f>
        <v>42300</v>
      </c>
    </row>
    <row r="288" spans="3:29" x14ac:dyDescent="0.4">
      <c r="C288" t="s">
        <v>758</v>
      </c>
      <c r="D288" t="s">
        <v>496</v>
      </c>
      <c r="E288">
        <v>42300</v>
      </c>
      <c r="R288" t="s">
        <v>277</v>
      </c>
      <c r="S288" s="2">
        <f t="shared" si="21"/>
        <v>20487780</v>
      </c>
      <c r="T288" s="2">
        <f t="shared" si="23"/>
        <v>21619100</v>
      </c>
      <c r="U288" s="2">
        <f t="shared" si="23"/>
        <v>27389100</v>
      </c>
      <c r="V288" s="2">
        <f t="shared" si="23"/>
        <v>14766300</v>
      </c>
      <c r="W288" s="2">
        <f t="shared" si="23"/>
        <v>19409500</v>
      </c>
      <c r="X288" s="2">
        <f t="shared" si="23"/>
        <v>19254900</v>
      </c>
      <c r="Y288" s="2" cm="1">
        <f t="array" ref="Y288">_xlfn.XLOOKUP(Y$1&amp;$R288,$C$3:$C$1662&amp;$D$3:$D$1662,$E$3:$E$1662,0,0,1)</f>
        <v>80400</v>
      </c>
      <c r="Z288" s="2" cm="1">
        <f t="array" ref="Z288">_xlfn.XLOOKUP(Z$1&amp;$R288,$C$3:$C$1662&amp;$D$3:$D$1662,$E$3:$E$1662,0,0,1)</f>
        <v>17600</v>
      </c>
      <c r="AA288" s="2" cm="1">
        <f t="array" ref="AA288">_xlfn.XLOOKUP(AA$1&amp;$R288,$C$3:$C$1662&amp;$D$3:$D$1662,$E$3:$E$1662,0,0,1)</f>
        <v>8600</v>
      </c>
      <c r="AB288" s="2" cm="1">
        <f t="array" ref="AB288">_xlfn.XLOOKUP(AB$1&amp;$R288,$C$3:$C$1662&amp;$D$3:$D$1662,$E$3:$E$1662,0,0,1)</f>
        <v>38800</v>
      </c>
      <c r="AC288" s="2" cm="1">
        <f t="array" ref="AC288">_xlfn.XLOOKUP(AC$1&amp;$R288,$C$3:$C$1662&amp;$D$3:$D$1662,$E$3:$E$1662,0,0,1)</f>
        <v>15200</v>
      </c>
    </row>
    <row r="289" spans="3:29" x14ac:dyDescent="0.4">
      <c r="C289" t="s">
        <v>758</v>
      </c>
      <c r="D289" t="s">
        <v>497</v>
      </c>
      <c r="E289">
        <v>15200</v>
      </c>
      <c r="R289" t="s">
        <v>56</v>
      </c>
      <c r="S289" s="2">
        <f t="shared" si="21"/>
        <v>20544400</v>
      </c>
      <c r="T289" s="2">
        <f t="shared" si="23"/>
        <v>21690700</v>
      </c>
      <c r="U289" s="2">
        <f t="shared" si="23"/>
        <v>27408600</v>
      </c>
      <c r="V289" s="2">
        <f t="shared" si="23"/>
        <v>14793200</v>
      </c>
      <c r="W289" s="2">
        <f t="shared" si="23"/>
        <v>19431400</v>
      </c>
      <c r="X289" s="2">
        <f t="shared" si="23"/>
        <v>19398100</v>
      </c>
      <c r="Y289" s="2" cm="1">
        <f t="array" ref="Y289">_xlfn.XLOOKUP(Y$1&amp;$R289,$C$3:$C$1662&amp;$D$3:$D$1662,$E$3:$E$1662,0,0,1)</f>
        <v>71600</v>
      </c>
      <c r="Z289" s="2" cm="1">
        <f t="array" ref="Z289">_xlfn.XLOOKUP(Z$1&amp;$R289,$C$3:$C$1662&amp;$D$3:$D$1662,$E$3:$E$1662,0,0,1)</f>
        <v>19500</v>
      </c>
      <c r="AA289" s="2" cm="1">
        <f t="array" ref="AA289">_xlfn.XLOOKUP(AA$1&amp;$R289,$C$3:$C$1662&amp;$D$3:$D$1662,$E$3:$E$1662,0,0,1)</f>
        <v>26900</v>
      </c>
      <c r="AB289" s="2" cm="1">
        <f t="array" ref="AB289">_xlfn.XLOOKUP(AB$1&amp;$R289,$C$3:$C$1662&amp;$D$3:$D$1662,$E$3:$E$1662,0,0,1)</f>
        <v>21900</v>
      </c>
      <c r="AC289" s="2" cm="1">
        <f t="array" ref="AC289">_xlfn.XLOOKUP(AC$1&amp;$R289,$C$3:$C$1662&amp;$D$3:$D$1662,$E$3:$E$1662,0,0,1)</f>
        <v>143200</v>
      </c>
    </row>
    <row r="290" spans="3:29" x14ac:dyDescent="0.4">
      <c r="C290" t="s">
        <v>758</v>
      </c>
      <c r="D290" t="s">
        <v>498</v>
      </c>
      <c r="E290">
        <v>143200</v>
      </c>
      <c r="R290" t="s">
        <v>35</v>
      </c>
      <c r="S290" s="2">
        <f t="shared" si="21"/>
        <v>20594160</v>
      </c>
      <c r="T290" s="2">
        <f t="shared" si="23"/>
        <v>21758300</v>
      </c>
      <c r="U290" s="2">
        <f t="shared" si="23"/>
        <v>27446100</v>
      </c>
      <c r="V290" s="2">
        <f t="shared" si="23"/>
        <v>14832300</v>
      </c>
      <c r="W290" s="2">
        <f t="shared" si="23"/>
        <v>19459900</v>
      </c>
      <c r="X290" s="2">
        <f t="shared" si="23"/>
        <v>19474200</v>
      </c>
      <c r="Y290" s="2" cm="1">
        <f t="array" ref="Y290">_xlfn.XLOOKUP(Y$1&amp;$R290,$C$3:$C$1662&amp;$D$3:$D$1662,$E$3:$E$1662,0,0,1)</f>
        <v>67600</v>
      </c>
      <c r="Z290" s="2" cm="1">
        <f t="array" ref="Z290">_xlfn.XLOOKUP(Z$1&amp;$R290,$C$3:$C$1662&amp;$D$3:$D$1662,$E$3:$E$1662,0,0,1)</f>
        <v>37500</v>
      </c>
      <c r="AA290" s="2" cm="1">
        <f t="array" ref="AA290">_xlfn.XLOOKUP(AA$1&amp;$R290,$C$3:$C$1662&amp;$D$3:$D$1662,$E$3:$E$1662,0,0,1)</f>
        <v>39100</v>
      </c>
      <c r="AB290" s="2" cm="1">
        <f t="array" ref="AB290">_xlfn.XLOOKUP(AB$1&amp;$R290,$C$3:$C$1662&amp;$D$3:$D$1662,$E$3:$E$1662,0,0,1)</f>
        <v>28500</v>
      </c>
      <c r="AC290" s="2" cm="1">
        <f t="array" ref="AC290">_xlfn.XLOOKUP(AC$1&amp;$R290,$C$3:$C$1662&amp;$D$3:$D$1662,$E$3:$E$1662,0,0,1)</f>
        <v>76100</v>
      </c>
    </row>
    <row r="291" spans="3:29" x14ac:dyDescent="0.4">
      <c r="C291" t="s">
        <v>758</v>
      </c>
      <c r="D291" t="s">
        <v>499</v>
      </c>
      <c r="E291">
        <v>76100</v>
      </c>
      <c r="R291" t="s">
        <v>309</v>
      </c>
      <c r="S291" s="2">
        <f t="shared" si="21"/>
        <v>20662240</v>
      </c>
      <c r="T291" s="2">
        <f t="shared" si="23"/>
        <v>21782900</v>
      </c>
      <c r="U291" s="2">
        <f t="shared" si="23"/>
        <v>27725000</v>
      </c>
      <c r="V291" s="2">
        <f t="shared" si="23"/>
        <v>14840100</v>
      </c>
      <c r="W291" s="2">
        <f t="shared" si="23"/>
        <v>19467000</v>
      </c>
      <c r="X291" s="2">
        <f t="shared" si="23"/>
        <v>19496200</v>
      </c>
      <c r="Y291" s="2" cm="1">
        <f t="array" ref="Y291">_xlfn.XLOOKUP(Y$1&amp;$R291,$C$3:$C$1662&amp;$D$3:$D$1662,$E$3:$E$1662,0,0,1)</f>
        <v>24600</v>
      </c>
      <c r="Z291" s="2" cm="1">
        <f t="array" ref="Z291">_xlfn.XLOOKUP(Z$1&amp;$R291,$C$3:$C$1662&amp;$D$3:$D$1662,$E$3:$E$1662,0,0,1)</f>
        <v>278900</v>
      </c>
      <c r="AA291" s="2" cm="1">
        <f t="array" ref="AA291">_xlfn.XLOOKUP(AA$1&amp;$R291,$C$3:$C$1662&amp;$D$3:$D$1662,$E$3:$E$1662,0,0,1)</f>
        <v>7800</v>
      </c>
      <c r="AB291" s="2" cm="1">
        <f t="array" ref="AB291">_xlfn.XLOOKUP(AB$1&amp;$R291,$C$3:$C$1662&amp;$D$3:$D$1662,$E$3:$E$1662,0,0,1)</f>
        <v>7100</v>
      </c>
      <c r="AC291" s="2" cm="1">
        <f t="array" ref="AC291">_xlfn.XLOOKUP(AC$1&amp;$R291,$C$3:$C$1662&amp;$D$3:$D$1662,$E$3:$E$1662,0,0,1)</f>
        <v>22000</v>
      </c>
    </row>
    <row r="292" spans="3:29" x14ac:dyDescent="0.4">
      <c r="C292" t="s">
        <v>758</v>
      </c>
      <c r="D292" t="s">
        <v>500</v>
      </c>
      <c r="E292">
        <v>22000</v>
      </c>
      <c r="R292" t="s">
        <v>278</v>
      </c>
      <c r="S292" s="2">
        <f t="shared" si="21"/>
        <v>20681720</v>
      </c>
      <c r="T292" s="2">
        <f t="shared" ref="T292:X307" si="24">T291+Y292</f>
        <v>21807400</v>
      </c>
      <c r="U292" s="2">
        <f t="shared" si="24"/>
        <v>27733900</v>
      </c>
      <c r="V292" s="2">
        <f t="shared" si="24"/>
        <v>14860100</v>
      </c>
      <c r="W292" s="2">
        <f t="shared" si="24"/>
        <v>19481900</v>
      </c>
      <c r="X292" s="2">
        <f t="shared" si="24"/>
        <v>19525300</v>
      </c>
      <c r="Y292" s="2" cm="1">
        <f t="array" ref="Y292">_xlfn.XLOOKUP(Y$1&amp;$R292,$C$3:$C$1662&amp;$D$3:$D$1662,$E$3:$E$1662,0,0,1)</f>
        <v>24500</v>
      </c>
      <c r="Z292" s="2" cm="1">
        <f t="array" ref="Z292">_xlfn.XLOOKUP(Z$1&amp;$R292,$C$3:$C$1662&amp;$D$3:$D$1662,$E$3:$E$1662,0,0,1)</f>
        <v>8900</v>
      </c>
      <c r="AA292" s="2" cm="1">
        <f t="array" ref="AA292">_xlfn.XLOOKUP(AA$1&amp;$R292,$C$3:$C$1662&amp;$D$3:$D$1662,$E$3:$E$1662,0,0,1)</f>
        <v>20000</v>
      </c>
      <c r="AB292" s="2" cm="1">
        <f t="array" ref="AB292">_xlfn.XLOOKUP(AB$1&amp;$R292,$C$3:$C$1662&amp;$D$3:$D$1662,$E$3:$E$1662,0,0,1)</f>
        <v>14900</v>
      </c>
      <c r="AC292" s="2" cm="1">
        <f t="array" ref="AC292">_xlfn.XLOOKUP(AC$1&amp;$R292,$C$3:$C$1662&amp;$D$3:$D$1662,$E$3:$E$1662,0,0,1)</f>
        <v>29100</v>
      </c>
    </row>
    <row r="293" spans="3:29" x14ac:dyDescent="0.4">
      <c r="C293" t="s">
        <v>758</v>
      </c>
      <c r="D293" t="s">
        <v>501</v>
      </c>
      <c r="E293">
        <v>29100</v>
      </c>
      <c r="R293" t="s">
        <v>262</v>
      </c>
      <c r="S293" s="2">
        <f t="shared" si="21"/>
        <v>20720260</v>
      </c>
      <c r="T293" s="2">
        <f t="shared" si="24"/>
        <v>21860300</v>
      </c>
      <c r="U293" s="2">
        <f t="shared" si="24"/>
        <v>27770700</v>
      </c>
      <c r="V293" s="2">
        <f t="shared" si="24"/>
        <v>14926000</v>
      </c>
      <c r="W293" s="2">
        <f t="shared" si="24"/>
        <v>19498400</v>
      </c>
      <c r="X293" s="2">
        <f t="shared" si="24"/>
        <v>19545900</v>
      </c>
      <c r="Y293" s="2" cm="1">
        <f t="array" ref="Y293">_xlfn.XLOOKUP(Y$1&amp;$R293,$C$3:$C$1662&amp;$D$3:$D$1662,$E$3:$E$1662,0,0,1)</f>
        <v>52900</v>
      </c>
      <c r="Z293" s="2" cm="1">
        <f t="array" ref="Z293">_xlfn.XLOOKUP(Z$1&amp;$R293,$C$3:$C$1662&amp;$D$3:$D$1662,$E$3:$E$1662,0,0,1)</f>
        <v>36800</v>
      </c>
      <c r="AA293" s="2" cm="1">
        <f t="array" ref="AA293">_xlfn.XLOOKUP(AA$1&amp;$R293,$C$3:$C$1662&amp;$D$3:$D$1662,$E$3:$E$1662,0,0,1)</f>
        <v>65900</v>
      </c>
      <c r="AB293" s="2" cm="1">
        <f t="array" ref="AB293">_xlfn.XLOOKUP(AB$1&amp;$R293,$C$3:$C$1662&amp;$D$3:$D$1662,$E$3:$E$1662,0,0,1)</f>
        <v>16500</v>
      </c>
      <c r="AC293" s="2" cm="1">
        <f t="array" ref="AC293">_xlfn.XLOOKUP(AC$1&amp;$R293,$C$3:$C$1662&amp;$D$3:$D$1662,$E$3:$E$1662,0,0,1)</f>
        <v>20600</v>
      </c>
    </row>
    <row r="294" spans="3:29" x14ac:dyDescent="0.4">
      <c r="C294" t="s">
        <v>758</v>
      </c>
      <c r="D294" t="s">
        <v>502</v>
      </c>
      <c r="E294">
        <v>20600</v>
      </c>
      <c r="R294" t="s">
        <v>16</v>
      </c>
      <c r="S294" s="2">
        <f t="shared" si="21"/>
        <v>20754300</v>
      </c>
      <c r="T294" s="2">
        <f t="shared" si="24"/>
        <v>21904000</v>
      </c>
      <c r="U294" s="2">
        <f t="shared" si="24"/>
        <v>27803200</v>
      </c>
      <c r="V294" s="2">
        <f t="shared" si="24"/>
        <v>14934200</v>
      </c>
      <c r="W294" s="2">
        <f t="shared" si="24"/>
        <v>19565600</v>
      </c>
      <c r="X294" s="2">
        <f t="shared" si="24"/>
        <v>19564500</v>
      </c>
      <c r="Y294" s="2" cm="1">
        <f t="array" ref="Y294">_xlfn.XLOOKUP(Y$1&amp;$R294,$C$3:$C$1662&amp;$D$3:$D$1662,$E$3:$E$1662,0,0,1)</f>
        <v>43700</v>
      </c>
      <c r="Z294" s="2" cm="1">
        <f t="array" ref="Z294">_xlfn.XLOOKUP(Z$1&amp;$R294,$C$3:$C$1662&amp;$D$3:$D$1662,$E$3:$E$1662,0,0,1)</f>
        <v>32500</v>
      </c>
      <c r="AA294" s="2" cm="1">
        <f t="array" ref="AA294">_xlfn.XLOOKUP(AA$1&amp;$R294,$C$3:$C$1662&amp;$D$3:$D$1662,$E$3:$E$1662,0,0,1)</f>
        <v>8200</v>
      </c>
      <c r="AB294" s="2" cm="1">
        <f t="array" ref="AB294">_xlfn.XLOOKUP(AB$1&amp;$R294,$C$3:$C$1662&amp;$D$3:$D$1662,$E$3:$E$1662,0,0,1)</f>
        <v>67200</v>
      </c>
      <c r="AC294" s="2" cm="1">
        <f t="array" ref="AC294">_xlfn.XLOOKUP(AC$1&amp;$R294,$C$3:$C$1662&amp;$D$3:$D$1662,$E$3:$E$1662,0,0,1)</f>
        <v>18600</v>
      </c>
    </row>
    <row r="295" spans="3:29" x14ac:dyDescent="0.4">
      <c r="C295" t="s">
        <v>758</v>
      </c>
      <c r="D295" t="s">
        <v>503</v>
      </c>
      <c r="E295">
        <v>18600</v>
      </c>
      <c r="R295" t="s">
        <v>104</v>
      </c>
      <c r="S295" s="2">
        <f t="shared" si="21"/>
        <v>20776680</v>
      </c>
      <c r="T295" s="2">
        <f t="shared" si="24"/>
        <v>21935400</v>
      </c>
      <c r="U295" s="2">
        <f t="shared" si="24"/>
        <v>27814500</v>
      </c>
      <c r="V295" s="2">
        <f t="shared" si="24"/>
        <v>14962100</v>
      </c>
      <c r="W295" s="2">
        <f t="shared" si="24"/>
        <v>19589900</v>
      </c>
      <c r="X295" s="2">
        <f t="shared" si="24"/>
        <v>19581500</v>
      </c>
      <c r="Y295" s="2" cm="1">
        <f t="array" ref="Y295">_xlfn.XLOOKUP(Y$1&amp;$R295,$C$3:$C$1662&amp;$D$3:$D$1662,$E$3:$E$1662,0,0,1)</f>
        <v>31400</v>
      </c>
      <c r="Z295" s="2" cm="1">
        <f t="array" ref="Z295">_xlfn.XLOOKUP(Z$1&amp;$R295,$C$3:$C$1662&amp;$D$3:$D$1662,$E$3:$E$1662,0,0,1)</f>
        <v>11300</v>
      </c>
      <c r="AA295" s="2" cm="1">
        <f t="array" ref="AA295">_xlfn.XLOOKUP(AA$1&amp;$R295,$C$3:$C$1662&amp;$D$3:$D$1662,$E$3:$E$1662,0,0,1)</f>
        <v>27900</v>
      </c>
      <c r="AB295" s="2" cm="1">
        <f t="array" ref="AB295">_xlfn.XLOOKUP(AB$1&amp;$R295,$C$3:$C$1662&amp;$D$3:$D$1662,$E$3:$E$1662,0,0,1)</f>
        <v>24300</v>
      </c>
      <c r="AC295" s="2" cm="1">
        <f t="array" ref="AC295">_xlfn.XLOOKUP(AC$1&amp;$R295,$C$3:$C$1662&amp;$D$3:$D$1662,$E$3:$E$1662,0,0,1)</f>
        <v>17000</v>
      </c>
    </row>
    <row r="296" spans="3:29" x14ac:dyDescent="0.4">
      <c r="C296" t="s">
        <v>758</v>
      </c>
      <c r="D296" t="s">
        <v>504</v>
      </c>
      <c r="E296">
        <v>17000</v>
      </c>
      <c r="R296" t="s">
        <v>130</v>
      </c>
      <c r="S296" s="2">
        <f t="shared" si="21"/>
        <v>20802980</v>
      </c>
      <c r="T296" s="2">
        <f t="shared" si="24"/>
        <v>22010100</v>
      </c>
      <c r="U296" s="2">
        <f t="shared" si="24"/>
        <v>27820400</v>
      </c>
      <c r="V296" s="2">
        <f t="shared" si="24"/>
        <v>14969000</v>
      </c>
      <c r="W296" s="2">
        <f t="shared" si="24"/>
        <v>19616700</v>
      </c>
      <c r="X296" s="2">
        <f t="shared" si="24"/>
        <v>19598700</v>
      </c>
      <c r="Y296" s="2" cm="1">
        <f t="array" ref="Y296">_xlfn.XLOOKUP(Y$1&amp;$R296,$C$3:$C$1662&amp;$D$3:$D$1662,$E$3:$E$1662,0,0,1)</f>
        <v>74700</v>
      </c>
      <c r="Z296" s="2" cm="1">
        <f t="array" ref="Z296">_xlfn.XLOOKUP(Z$1&amp;$R296,$C$3:$C$1662&amp;$D$3:$D$1662,$E$3:$E$1662,0,0,1)</f>
        <v>5900</v>
      </c>
      <c r="AA296" s="2" cm="1">
        <f t="array" ref="AA296">_xlfn.XLOOKUP(AA$1&amp;$R296,$C$3:$C$1662&amp;$D$3:$D$1662,$E$3:$E$1662,0,0,1)</f>
        <v>6900</v>
      </c>
      <c r="AB296" s="2" cm="1">
        <f t="array" ref="AB296">_xlfn.XLOOKUP(AB$1&amp;$R296,$C$3:$C$1662&amp;$D$3:$D$1662,$E$3:$E$1662,0,0,1)</f>
        <v>26800</v>
      </c>
      <c r="AC296" s="2" cm="1">
        <f t="array" ref="AC296">_xlfn.XLOOKUP(AC$1&amp;$R296,$C$3:$C$1662&amp;$D$3:$D$1662,$E$3:$E$1662,0,0,1)</f>
        <v>17200</v>
      </c>
    </row>
    <row r="297" spans="3:29" x14ac:dyDescent="0.4">
      <c r="C297" t="s">
        <v>758</v>
      </c>
      <c r="D297" t="s">
        <v>505</v>
      </c>
      <c r="E297">
        <v>17200</v>
      </c>
      <c r="R297" t="s">
        <v>73</v>
      </c>
      <c r="S297" s="2">
        <f t="shared" si="21"/>
        <v>20825480</v>
      </c>
      <c r="T297" s="2">
        <f t="shared" si="24"/>
        <v>22031300</v>
      </c>
      <c r="U297" s="2">
        <f t="shared" si="24"/>
        <v>27835400</v>
      </c>
      <c r="V297" s="2">
        <f t="shared" si="24"/>
        <v>14985800</v>
      </c>
      <c r="W297" s="2">
        <f t="shared" si="24"/>
        <v>19653400</v>
      </c>
      <c r="X297" s="2">
        <f t="shared" si="24"/>
        <v>19621500</v>
      </c>
      <c r="Y297" s="2" cm="1">
        <f t="array" ref="Y297">_xlfn.XLOOKUP(Y$1&amp;$R297,$C$3:$C$1662&amp;$D$3:$D$1662,$E$3:$E$1662,0,0,1)</f>
        <v>21200</v>
      </c>
      <c r="Z297" s="2" cm="1">
        <f t="array" ref="Z297">_xlfn.XLOOKUP(Z$1&amp;$R297,$C$3:$C$1662&amp;$D$3:$D$1662,$E$3:$E$1662,0,0,1)</f>
        <v>15000</v>
      </c>
      <c r="AA297" s="2" cm="1">
        <f t="array" ref="AA297">_xlfn.XLOOKUP(AA$1&amp;$R297,$C$3:$C$1662&amp;$D$3:$D$1662,$E$3:$E$1662,0,0,1)</f>
        <v>16800</v>
      </c>
      <c r="AB297" s="2" cm="1">
        <f t="array" ref="AB297">_xlfn.XLOOKUP(AB$1&amp;$R297,$C$3:$C$1662&amp;$D$3:$D$1662,$E$3:$E$1662,0,0,1)</f>
        <v>36700</v>
      </c>
      <c r="AC297" s="2" cm="1">
        <f t="array" ref="AC297">_xlfn.XLOOKUP(AC$1&amp;$R297,$C$3:$C$1662&amp;$D$3:$D$1662,$E$3:$E$1662,0,0,1)</f>
        <v>22800</v>
      </c>
    </row>
    <row r="298" spans="3:29" x14ac:dyDescent="0.4">
      <c r="C298" t="s">
        <v>758</v>
      </c>
      <c r="D298" t="s">
        <v>506</v>
      </c>
      <c r="E298">
        <v>22800</v>
      </c>
      <c r="R298" t="s">
        <v>10</v>
      </c>
      <c r="S298" s="2">
        <f t="shared" si="21"/>
        <v>20885460</v>
      </c>
      <c r="T298" s="2">
        <f t="shared" si="24"/>
        <v>22171000</v>
      </c>
      <c r="U298" s="2">
        <f t="shared" si="24"/>
        <v>27910800</v>
      </c>
      <c r="V298" s="2">
        <f t="shared" si="24"/>
        <v>15010700</v>
      </c>
      <c r="W298" s="2">
        <f t="shared" si="24"/>
        <v>19676000</v>
      </c>
      <c r="X298" s="2">
        <f t="shared" si="24"/>
        <v>19658800</v>
      </c>
      <c r="Y298" s="2" cm="1">
        <f t="array" ref="Y298">_xlfn.XLOOKUP(Y$1&amp;$R298,$C$3:$C$1662&amp;$D$3:$D$1662,$E$3:$E$1662,0,0,1)</f>
        <v>139700</v>
      </c>
      <c r="Z298" s="2" cm="1">
        <f t="array" ref="Z298">_xlfn.XLOOKUP(Z$1&amp;$R298,$C$3:$C$1662&amp;$D$3:$D$1662,$E$3:$E$1662,0,0,1)</f>
        <v>75400</v>
      </c>
      <c r="AA298" s="2" cm="1">
        <f t="array" ref="AA298">_xlfn.XLOOKUP(AA$1&amp;$R298,$C$3:$C$1662&amp;$D$3:$D$1662,$E$3:$E$1662,0,0,1)</f>
        <v>24900</v>
      </c>
      <c r="AB298" s="2" cm="1">
        <f t="array" ref="AB298">_xlfn.XLOOKUP(AB$1&amp;$R298,$C$3:$C$1662&amp;$D$3:$D$1662,$E$3:$E$1662,0,0,1)</f>
        <v>22600</v>
      </c>
      <c r="AC298" s="2" cm="1">
        <f t="array" ref="AC298">_xlfn.XLOOKUP(AC$1&amp;$R298,$C$3:$C$1662&amp;$D$3:$D$1662,$E$3:$E$1662,0,0,1)</f>
        <v>37300</v>
      </c>
    </row>
    <row r="299" spans="3:29" x14ac:dyDescent="0.4">
      <c r="C299" t="s">
        <v>758</v>
      </c>
      <c r="D299" t="s">
        <v>507</v>
      </c>
      <c r="E299">
        <v>37300</v>
      </c>
      <c r="R299" t="s">
        <v>215</v>
      </c>
      <c r="S299" s="2">
        <f t="shared" si="21"/>
        <v>20923000</v>
      </c>
      <c r="T299" s="2">
        <f t="shared" si="24"/>
        <v>22194000</v>
      </c>
      <c r="U299" s="2">
        <f t="shared" si="24"/>
        <v>27957400</v>
      </c>
      <c r="V299" s="2">
        <f t="shared" si="24"/>
        <v>15091100</v>
      </c>
      <c r="W299" s="2">
        <f t="shared" si="24"/>
        <v>19695700</v>
      </c>
      <c r="X299" s="2">
        <f t="shared" si="24"/>
        <v>19676800</v>
      </c>
      <c r="Y299" s="2" cm="1">
        <f t="array" ref="Y299">_xlfn.XLOOKUP(Y$1&amp;$R299,$C$3:$C$1662&amp;$D$3:$D$1662,$E$3:$E$1662,0,0,1)</f>
        <v>23000</v>
      </c>
      <c r="Z299" s="2" cm="1">
        <f t="array" ref="Z299">_xlfn.XLOOKUP(Z$1&amp;$R299,$C$3:$C$1662&amp;$D$3:$D$1662,$E$3:$E$1662,0,0,1)</f>
        <v>46600</v>
      </c>
      <c r="AA299" s="2" cm="1">
        <f t="array" ref="AA299">_xlfn.XLOOKUP(AA$1&amp;$R299,$C$3:$C$1662&amp;$D$3:$D$1662,$E$3:$E$1662,0,0,1)</f>
        <v>80400</v>
      </c>
      <c r="AB299" s="2" cm="1">
        <f t="array" ref="AB299">_xlfn.XLOOKUP(AB$1&amp;$R299,$C$3:$C$1662&amp;$D$3:$D$1662,$E$3:$E$1662,0,0,1)</f>
        <v>19700</v>
      </c>
      <c r="AC299" s="2" cm="1">
        <f t="array" ref="AC299">_xlfn.XLOOKUP(AC$1&amp;$R299,$C$3:$C$1662&amp;$D$3:$D$1662,$E$3:$E$1662,0,0,1)</f>
        <v>18000</v>
      </c>
    </row>
    <row r="300" spans="3:29" x14ac:dyDescent="0.4">
      <c r="C300" t="s">
        <v>758</v>
      </c>
      <c r="D300" t="s">
        <v>508</v>
      </c>
      <c r="E300">
        <v>18000</v>
      </c>
      <c r="R300" t="s">
        <v>227</v>
      </c>
      <c r="S300" s="2">
        <f t="shared" si="21"/>
        <v>20950640</v>
      </c>
      <c r="T300" s="2">
        <f t="shared" si="24"/>
        <v>22200600</v>
      </c>
      <c r="U300" s="2">
        <f t="shared" si="24"/>
        <v>27992100</v>
      </c>
      <c r="V300" s="2">
        <f t="shared" si="24"/>
        <v>15129400</v>
      </c>
      <c r="W300" s="2">
        <f t="shared" si="24"/>
        <v>19735400</v>
      </c>
      <c r="X300" s="2">
        <f t="shared" si="24"/>
        <v>19695700</v>
      </c>
      <c r="Y300" s="2" cm="1">
        <f t="array" ref="Y300">_xlfn.XLOOKUP(Y$1&amp;$R300,$C$3:$C$1662&amp;$D$3:$D$1662,$E$3:$E$1662,0,0,1)</f>
        <v>6600</v>
      </c>
      <c r="Z300" s="2" cm="1">
        <f t="array" ref="Z300">_xlfn.XLOOKUP(Z$1&amp;$R300,$C$3:$C$1662&amp;$D$3:$D$1662,$E$3:$E$1662,0,0,1)</f>
        <v>34700</v>
      </c>
      <c r="AA300" s="2" cm="1">
        <f t="array" ref="AA300">_xlfn.XLOOKUP(AA$1&amp;$R300,$C$3:$C$1662&amp;$D$3:$D$1662,$E$3:$E$1662,0,0,1)</f>
        <v>38300</v>
      </c>
      <c r="AB300" s="2" cm="1">
        <f t="array" ref="AB300">_xlfn.XLOOKUP(AB$1&amp;$R300,$C$3:$C$1662&amp;$D$3:$D$1662,$E$3:$E$1662,0,0,1)</f>
        <v>39700</v>
      </c>
      <c r="AC300" s="2" cm="1">
        <f t="array" ref="AC300">_xlfn.XLOOKUP(AC$1&amp;$R300,$C$3:$C$1662&amp;$D$3:$D$1662,$E$3:$E$1662,0,0,1)</f>
        <v>18900</v>
      </c>
    </row>
    <row r="301" spans="3:29" x14ac:dyDescent="0.4">
      <c r="C301" t="s">
        <v>758</v>
      </c>
      <c r="D301" t="s">
        <v>509</v>
      </c>
      <c r="E301">
        <v>18900</v>
      </c>
      <c r="R301" t="s">
        <v>235</v>
      </c>
      <c r="S301" s="2">
        <f t="shared" si="21"/>
        <v>20994200</v>
      </c>
      <c r="T301" s="2">
        <f t="shared" si="24"/>
        <v>22252400</v>
      </c>
      <c r="U301" s="2">
        <f t="shared" si="24"/>
        <v>28065100</v>
      </c>
      <c r="V301" s="2">
        <f t="shared" si="24"/>
        <v>15155200</v>
      </c>
      <c r="W301" s="2">
        <f t="shared" si="24"/>
        <v>19752800</v>
      </c>
      <c r="X301" s="2">
        <f t="shared" si="24"/>
        <v>19745500</v>
      </c>
      <c r="Y301" s="2" cm="1">
        <f t="array" ref="Y301">_xlfn.XLOOKUP(Y$1&amp;$R301,$C$3:$C$1662&amp;$D$3:$D$1662,$E$3:$E$1662,0,0,1)</f>
        <v>51800</v>
      </c>
      <c r="Z301" s="2" cm="1">
        <f t="array" ref="Z301">_xlfn.XLOOKUP(Z$1&amp;$R301,$C$3:$C$1662&amp;$D$3:$D$1662,$E$3:$E$1662,0,0,1)</f>
        <v>73000</v>
      </c>
      <c r="AA301" s="2" cm="1">
        <f t="array" ref="AA301">_xlfn.XLOOKUP(AA$1&amp;$R301,$C$3:$C$1662&amp;$D$3:$D$1662,$E$3:$E$1662,0,0,1)</f>
        <v>25800</v>
      </c>
      <c r="AB301" s="2" cm="1">
        <f t="array" ref="AB301">_xlfn.XLOOKUP(AB$1&amp;$R301,$C$3:$C$1662&amp;$D$3:$D$1662,$E$3:$E$1662,0,0,1)</f>
        <v>17400</v>
      </c>
      <c r="AC301" s="2" cm="1">
        <f t="array" ref="AC301">_xlfn.XLOOKUP(AC$1&amp;$R301,$C$3:$C$1662&amp;$D$3:$D$1662,$E$3:$E$1662,0,0,1)</f>
        <v>49800</v>
      </c>
    </row>
    <row r="302" spans="3:29" x14ac:dyDescent="0.4">
      <c r="C302" t="s">
        <v>758</v>
      </c>
      <c r="D302" t="s">
        <v>510</v>
      </c>
      <c r="E302">
        <v>49800</v>
      </c>
      <c r="R302" t="s">
        <v>14</v>
      </c>
      <c r="S302" s="2">
        <f t="shared" si="21"/>
        <v>21041860</v>
      </c>
      <c r="T302" s="2">
        <f t="shared" si="24"/>
        <v>22378500</v>
      </c>
      <c r="U302" s="2">
        <f t="shared" si="24"/>
        <v>28086100</v>
      </c>
      <c r="V302" s="2">
        <f t="shared" si="24"/>
        <v>15211700</v>
      </c>
      <c r="W302" s="2">
        <f t="shared" si="24"/>
        <v>19776800</v>
      </c>
      <c r="X302" s="2">
        <f t="shared" si="24"/>
        <v>19756200</v>
      </c>
      <c r="Y302" s="2" cm="1">
        <f t="array" ref="Y302">_xlfn.XLOOKUP(Y$1&amp;$R302,$C$3:$C$1662&amp;$D$3:$D$1662,$E$3:$E$1662,0,0,1)</f>
        <v>126100</v>
      </c>
      <c r="Z302" s="2" cm="1">
        <f t="array" ref="Z302">_xlfn.XLOOKUP(Z$1&amp;$R302,$C$3:$C$1662&amp;$D$3:$D$1662,$E$3:$E$1662,0,0,1)</f>
        <v>21000</v>
      </c>
      <c r="AA302" s="2" cm="1">
        <f t="array" ref="AA302">_xlfn.XLOOKUP(AA$1&amp;$R302,$C$3:$C$1662&amp;$D$3:$D$1662,$E$3:$E$1662,0,0,1)</f>
        <v>56500</v>
      </c>
      <c r="AB302" s="2" cm="1">
        <f t="array" ref="AB302">_xlfn.XLOOKUP(AB$1&amp;$R302,$C$3:$C$1662&amp;$D$3:$D$1662,$E$3:$E$1662,0,0,1)</f>
        <v>24000</v>
      </c>
      <c r="AC302" s="2" cm="1">
        <f t="array" ref="AC302">_xlfn.XLOOKUP(AC$1&amp;$R302,$C$3:$C$1662&amp;$D$3:$D$1662,$E$3:$E$1662,0,0,1)</f>
        <v>10700</v>
      </c>
    </row>
    <row r="303" spans="3:29" x14ac:dyDescent="0.4">
      <c r="C303" t="s">
        <v>758</v>
      </c>
      <c r="D303" t="s">
        <v>511</v>
      </c>
      <c r="E303">
        <v>10700</v>
      </c>
      <c r="R303" t="s">
        <v>3</v>
      </c>
      <c r="S303" s="2">
        <f t="shared" si="21"/>
        <v>21153440</v>
      </c>
      <c r="T303" s="2">
        <f t="shared" si="24"/>
        <v>22629100</v>
      </c>
      <c r="U303" s="2">
        <f t="shared" si="24"/>
        <v>28134600</v>
      </c>
      <c r="V303" s="2">
        <f t="shared" si="24"/>
        <v>15361400</v>
      </c>
      <c r="W303" s="2">
        <f t="shared" si="24"/>
        <v>19857200</v>
      </c>
      <c r="X303" s="2">
        <f t="shared" si="24"/>
        <v>19784900</v>
      </c>
      <c r="Y303" s="2" cm="1">
        <f t="array" ref="Y303">_xlfn.XLOOKUP(Y$1&amp;$R303,$C$3:$C$1662&amp;$D$3:$D$1662,$E$3:$E$1662,0,0,1)</f>
        <v>250600</v>
      </c>
      <c r="Z303" s="2" cm="1">
        <f t="array" ref="Z303">_xlfn.XLOOKUP(Z$1&amp;$R303,$C$3:$C$1662&amp;$D$3:$D$1662,$E$3:$E$1662,0,0,1)</f>
        <v>48500</v>
      </c>
      <c r="AA303" s="2" cm="1">
        <f t="array" ref="AA303">_xlfn.XLOOKUP(AA$1&amp;$R303,$C$3:$C$1662&amp;$D$3:$D$1662,$E$3:$E$1662,0,0,1)</f>
        <v>149700</v>
      </c>
      <c r="AB303" s="2" cm="1">
        <f t="array" ref="AB303">_xlfn.XLOOKUP(AB$1&amp;$R303,$C$3:$C$1662&amp;$D$3:$D$1662,$E$3:$E$1662,0,0,1)</f>
        <v>80400</v>
      </c>
      <c r="AC303" s="2" cm="1">
        <f t="array" ref="AC303">_xlfn.XLOOKUP(AC$1&amp;$R303,$C$3:$C$1662&amp;$D$3:$D$1662,$E$3:$E$1662,0,0,1)</f>
        <v>28700</v>
      </c>
    </row>
    <row r="304" spans="3:29" x14ac:dyDescent="0.4">
      <c r="C304" t="s">
        <v>758</v>
      </c>
      <c r="D304" t="s">
        <v>512</v>
      </c>
      <c r="E304">
        <v>28700</v>
      </c>
      <c r="R304" t="s">
        <v>362</v>
      </c>
      <c r="S304" s="2">
        <f t="shared" si="21"/>
        <v>21194760</v>
      </c>
      <c r="T304" s="2">
        <f t="shared" si="24"/>
        <v>22710500</v>
      </c>
      <c r="U304" s="2">
        <f t="shared" si="24"/>
        <v>28162500</v>
      </c>
      <c r="V304" s="2">
        <f t="shared" si="24"/>
        <v>15416700</v>
      </c>
      <c r="W304" s="2">
        <f t="shared" si="24"/>
        <v>19868000</v>
      </c>
      <c r="X304" s="2">
        <f t="shared" si="24"/>
        <v>19816100</v>
      </c>
      <c r="Y304" s="2" cm="1">
        <f t="array" ref="Y304">_xlfn.XLOOKUP(Y$1&amp;$R304,$C$3:$C$1662&amp;$D$3:$D$1662,$E$3:$E$1662,0,0,1)</f>
        <v>81400</v>
      </c>
      <c r="Z304" s="2" cm="1">
        <f t="array" ref="Z304">_xlfn.XLOOKUP(Z$1&amp;$R304,$C$3:$C$1662&amp;$D$3:$D$1662,$E$3:$E$1662,0,0,1)</f>
        <v>27900</v>
      </c>
      <c r="AA304" s="2" cm="1">
        <f t="array" ref="AA304">_xlfn.XLOOKUP(AA$1&amp;$R304,$C$3:$C$1662&amp;$D$3:$D$1662,$E$3:$E$1662,0,0,1)</f>
        <v>55300</v>
      </c>
      <c r="AB304" s="2" cm="1">
        <f t="array" ref="AB304">_xlfn.XLOOKUP(AB$1&amp;$R304,$C$3:$C$1662&amp;$D$3:$D$1662,$E$3:$E$1662,0,0,1)</f>
        <v>10800</v>
      </c>
      <c r="AC304" s="2" cm="1">
        <f t="array" ref="AC304">_xlfn.XLOOKUP(AC$1&amp;$R304,$C$3:$C$1662&amp;$D$3:$D$1662,$E$3:$E$1662,0,0,1)</f>
        <v>31200</v>
      </c>
    </row>
    <row r="305" spans="3:29" x14ac:dyDescent="0.4">
      <c r="C305" t="s">
        <v>758</v>
      </c>
      <c r="D305" t="s">
        <v>695</v>
      </c>
      <c r="E305">
        <v>31200</v>
      </c>
      <c r="R305" t="s">
        <v>363</v>
      </c>
      <c r="S305" s="2">
        <f t="shared" si="21"/>
        <v>21246880</v>
      </c>
      <c r="T305" s="2">
        <f t="shared" si="24"/>
        <v>22749600</v>
      </c>
      <c r="U305" s="2">
        <f t="shared" si="24"/>
        <v>28171300</v>
      </c>
      <c r="V305" s="2">
        <f t="shared" si="24"/>
        <v>15432700</v>
      </c>
      <c r="W305" s="2">
        <f t="shared" si="24"/>
        <v>19887600</v>
      </c>
      <c r="X305" s="2">
        <f t="shared" si="24"/>
        <v>19993200</v>
      </c>
      <c r="Y305" s="2" cm="1">
        <f t="array" ref="Y305">_xlfn.XLOOKUP(Y$1&amp;$R305,$C$3:$C$1662&amp;$D$3:$D$1662,$E$3:$E$1662,0,0,1)</f>
        <v>39100</v>
      </c>
      <c r="Z305" s="2" cm="1">
        <f t="array" ref="Z305">_xlfn.XLOOKUP(Z$1&amp;$R305,$C$3:$C$1662&amp;$D$3:$D$1662,$E$3:$E$1662,0,0,1)</f>
        <v>8800</v>
      </c>
      <c r="AA305" s="2" cm="1">
        <f t="array" ref="AA305">_xlfn.XLOOKUP(AA$1&amp;$R305,$C$3:$C$1662&amp;$D$3:$D$1662,$E$3:$E$1662,0,0,1)</f>
        <v>16000</v>
      </c>
      <c r="AB305" s="2" cm="1">
        <f t="array" ref="AB305">_xlfn.XLOOKUP(AB$1&amp;$R305,$C$3:$C$1662&amp;$D$3:$D$1662,$E$3:$E$1662,0,0,1)</f>
        <v>19600</v>
      </c>
      <c r="AC305" s="2" cm="1">
        <f t="array" ref="AC305">_xlfn.XLOOKUP(AC$1&amp;$R305,$C$3:$C$1662&amp;$D$3:$D$1662,$E$3:$E$1662,0,0,1)</f>
        <v>177100</v>
      </c>
    </row>
    <row r="306" spans="3:29" x14ac:dyDescent="0.4">
      <c r="C306" t="s">
        <v>758</v>
      </c>
      <c r="D306" t="s">
        <v>696</v>
      </c>
      <c r="E306">
        <v>177100</v>
      </c>
      <c r="R306" t="s">
        <v>364</v>
      </c>
      <c r="S306" s="2">
        <f t="shared" si="21"/>
        <v>21280480</v>
      </c>
      <c r="T306" s="2">
        <f t="shared" si="24"/>
        <v>22779600</v>
      </c>
      <c r="U306" s="2">
        <f t="shared" si="24"/>
        <v>28242700</v>
      </c>
      <c r="V306" s="2">
        <f t="shared" si="24"/>
        <v>15456100</v>
      </c>
      <c r="W306" s="2">
        <f t="shared" si="24"/>
        <v>19901100</v>
      </c>
      <c r="X306" s="2">
        <f t="shared" si="24"/>
        <v>20022900</v>
      </c>
      <c r="Y306" s="2" cm="1">
        <f t="array" ref="Y306">_xlfn.XLOOKUP(Y$1&amp;$R306,$C$3:$C$1662&amp;$D$3:$D$1662,$E$3:$E$1662,0,0,1)</f>
        <v>30000</v>
      </c>
      <c r="Z306" s="2" cm="1">
        <f t="array" ref="Z306">_xlfn.XLOOKUP(Z$1&amp;$R306,$C$3:$C$1662&amp;$D$3:$D$1662,$E$3:$E$1662,0,0,1)</f>
        <v>71400</v>
      </c>
      <c r="AA306" s="2" cm="1">
        <f t="array" ref="AA306">_xlfn.XLOOKUP(AA$1&amp;$R306,$C$3:$C$1662&amp;$D$3:$D$1662,$E$3:$E$1662,0,0,1)</f>
        <v>23400</v>
      </c>
      <c r="AB306" s="2" cm="1">
        <f t="array" ref="AB306">_xlfn.XLOOKUP(AB$1&amp;$R306,$C$3:$C$1662&amp;$D$3:$D$1662,$E$3:$E$1662,0,0,1)</f>
        <v>13500</v>
      </c>
      <c r="AC306" s="2" cm="1">
        <f t="array" ref="AC306">_xlfn.XLOOKUP(AC$1&amp;$R306,$C$3:$C$1662&amp;$D$3:$D$1662,$E$3:$E$1662,0,0,1)</f>
        <v>29700</v>
      </c>
    </row>
    <row r="307" spans="3:29" x14ac:dyDescent="0.4">
      <c r="C307" t="s">
        <v>758</v>
      </c>
      <c r="D307" t="s">
        <v>697</v>
      </c>
      <c r="E307">
        <v>29700</v>
      </c>
      <c r="R307" t="s">
        <v>365</v>
      </c>
      <c r="S307" s="2">
        <f t="shared" si="21"/>
        <v>21399880</v>
      </c>
      <c r="T307" s="2">
        <f t="shared" si="24"/>
        <v>23208600</v>
      </c>
      <c r="U307" s="2">
        <f t="shared" si="24"/>
        <v>28267100</v>
      </c>
      <c r="V307" s="2">
        <f t="shared" si="24"/>
        <v>15486300</v>
      </c>
      <c r="W307" s="2">
        <f t="shared" si="24"/>
        <v>19932700</v>
      </c>
      <c r="X307" s="2">
        <f t="shared" si="24"/>
        <v>20104700</v>
      </c>
      <c r="Y307" s="2" cm="1">
        <f t="array" ref="Y307">_xlfn.XLOOKUP(Y$1&amp;$R307,$C$3:$C$1662&amp;$D$3:$D$1662,$E$3:$E$1662,0,0,1)</f>
        <v>429000</v>
      </c>
      <c r="Z307" s="2" cm="1">
        <f t="array" ref="Z307">_xlfn.XLOOKUP(Z$1&amp;$R307,$C$3:$C$1662&amp;$D$3:$D$1662,$E$3:$E$1662,0,0,1)</f>
        <v>24400</v>
      </c>
      <c r="AA307" s="2" cm="1">
        <f t="array" ref="AA307">_xlfn.XLOOKUP(AA$1&amp;$R307,$C$3:$C$1662&amp;$D$3:$D$1662,$E$3:$E$1662,0,0,1)</f>
        <v>30200</v>
      </c>
      <c r="AB307" s="2" cm="1">
        <f t="array" ref="AB307">_xlfn.XLOOKUP(AB$1&amp;$R307,$C$3:$C$1662&amp;$D$3:$D$1662,$E$3:$E$1662,0,0,1)</f>
        <v>31600</v>
      </c>
      <c r="AC307" s="2" cm="1">
        <f t="array" ref="AC307">_xlfn.XLOOKUP(AC$1&amp;$R307,$C$3:$C$1662&amp;$D$3:$D$1662,$E$3:$E$1662,0,0,1)</f>
        <v>81800</v>
      </c>
    </row>
    <row r="308" spans="3:29" x14ac:dyDescent="0.4">
      <c r="C308" t="s">
        <v>758</v>
      </c>
      <c r="D308" t="s">
        <v>698</v>
      </c>
      <c r="E308">
        <v>81800</v>
      </c>
      <c r="R308" t="s">
        <v>366</v>
      </c>
      <c r="S308" s="2">
        <f t="shared" si="21"/>
        <v>21475680</v>
      </c>
      <c r="T308" s="2">
        <f t="shared" ref="T308:X323" si="25">T307+Y308</f>
        <v>23232100</v>
      </c>
      <c r="U308" s="2">
        <f t="shared" si="25"/>
        <v>28386400</v>
      </c>
      <c r="V308" s="2">
        <f t="shared" si="25"/>
        <v>15552800</v>
      </c>
      <c r="W308" s="2">
        <f t="shared" si="25"/>
        <v>20067400</v>
      </c>
      <c r="X308" s="2">
        <f t="shared" si="25"/>
        <v>20139700</v>
      </c>
      <c r="Y308" s="2" cm="1">
        <f t="array" ref="Y308">_xlfn.XLOOKUP(Y$1&amp;$R308,$C$3:$C$1662&amp;$D$3:$D$1662,$E$3:$E$1662,0,0,1)</f>
        <v>23500</v>
      </c>
      <c r="Z308" s="2" cm="1">
        <f t="array" ref="Z308">_xlfn.XLOOKUP(Z$1&amp;$R308,$C$3:$C$1662&amp;$D$3:$D$1662,$E$3:$E$1662,0,0,1)</f>
        <v>119300</v>
      </c>
      <c r="AA308" s="2" cm="1">
        <f t="array" ref="AA308">_xlfn.XLOOKUP(AA$1&amp;$R308,$C$3:$C$1662&amp;$D$3:$D$1662,$E$3:$E$1662,0,0,1)</f>
        <v>66500</v>
      </c>
      <c r="AB308" s="2" cm="1">
        <f t="array" ref="AB308">_xlfn.XLOOKUP(AB$1&amp;$R308,$C$3:$C$1662&amp;$D$3:$D$1662,$E$3:$E$1662,0,0,1)</f>
        <v>134700</v>
      </c>
      <c r="AC308" s="2" cm="1">
        <f t="array" ref="AC308">_xlfn.XLOOKUP(AC$1&amp;$R308,$C$3:$C$1662&amp;$D$3:$D$1662,$E$3:$E$1662,0,0,1)</f>
        <v>35000</v>
      </c>
    </row>
    <row r="309" spans="3:29" x14ac:dyDescent="0.4">
      <c r="C309" t="s">
        <v>758</v>
      </c>
      <c r="D309" t="s">
        <v>699</v>
      </c>
      <c r="E309">
        <v>35000</v>
      </c>
      <c r="R309" t="s">
        <v>367</v>
      </c>
      <c r="S309" s="2">
        <f t="shared" si="21"/>
        <v>21533040</v>
      </c>
      <c r="T309" s="2">
        <f t="shared" si="25"/>
        <v>23298400</v>
      </c>
      <c r="U309" s="2">
        <f t="shared" si="25"/>
        <v>28396500</v>
      </c>
      <c r="V309" s="2">
        <f t="shared" si="25"/>
        <v>15579400</v>
      </c>
      <c r="W309" s="2">
        <f t="shared" si="25"/>
        <v>20161500</v>
      </c>
      <c r="X309" s="2">
        <f t="shared" si="25"/>
        <v>20229400</v>
      </c>
      <c r="Y309" s="2" cm="1">
        <f t="array" ref="Y309">_xlfn.XLOOKUP(Y$1&amp;$R309,$C$3:$C$1662&amp;$D$3:$D$1662,$E$3:$E$1662,0,0,1)</f>
        <v>66300</v>
      </c>
      <c r="Z309" s="2" cm="1">
        <f t="array" ref="Z309">_xlfn.XLOOKUP(Z$1&amp;$R309,$C$3:$C$1662&amp;$D$3:$D$1662,$E$3:$E$1662,0,0,1)</f>
        <v>10100</v>
      </c>
      <c r="AA309" s="2" cm="1">
        <f t="array" ref="AA309">_xlfn.XLOOKUP(AA$1&amp;$R309,$C$3:$C$1662&amp;$D$3:$D$1662,$E$3:$E$1662,0,0,1)</f>
        <v>26600</v>
      </c>
      <c r="AB309" s="2" cm="1">
        <f t="array" ref="AB309">_xlfn.XLOOKUP(AB$1&amp;$R309,$C$3:$C$1662&amp;$D$3:$D$1662,$E$3:$E$1662,0,0,1)</f>
        <v>94100</v>
      </c>
      <c r="AC309" s="2" cm="1">
        <f t="array" ref="AC309">_xlfn.XLOOKUP(AC$1&amp;$R309,$C$3:$C$1662&amp;$D$3:$D$1662,$E$3:$E$1662,0,0,1)</f>
        <v>89700</v>
      </c>
    </row>
    <row r="310" spans="3:29" x14ac:dyDescent="0.4">
      <c r="C310" t="s">
        <v>758</v>
      </c>
      <c r="D310" t="s">
        <v>700</v>
      </c>
      <c r="E310">
        <v>89700</v>
      </c>
      <c r="R310" t="s">
        <v>368</v>
      </c>
      <c r="S310" s="2">
        <f t="shared" si="21"/>
        <v>21619640</v>
      </c>
      <c r="T310" s="2">
        <f t="shared" si="25"/>
        <v>23385000</v>
      </c>
      <c r="U310" s="2">
        <f t="shared" si="25"/>
        <v>28524200</v>
      </c>
      <c r="V310" s="2">
        <f t="shared" si="25"/>
        <v>15601700</v>
      </c>
      <c r="W310" s="2">
        <f t="shared" si="25"/>
        <v>20208600</v>
      </c>
      <c r="X310" s="2">
        <f t="shared" si="25"/>
        <v>20378700</v>
      </c>
      <c r="Y310" s="2" cm="1">
        <f t="array" ref="Y310">_xlfn.XLOOKUP(Y$1&amp;$R310,$C$3:$C$1662&amp;$D$3:$D$1662,$E$3:$E$1662,0,0,1)</f>
        <v>86600</v>
      </c>
      <c r="Z310" s="2" cm="1">
        <f t="array" ref="Z310">_xlfn.XLOOKUP(Z$1&amp;$R310,$C$3:$C$1662&amp;$D$3:$D$1662,$E$3:$E$1662,0,0,1)</f>
        <v>127700</v>
      </c>
      <c r="AA310" s="2" cm="1">
        <f t="array" ref="AA310">_xlfn.XLOOKUP(AA$1&amp;$R310,$C$3:$C$1662&amp;$D$3:$D$1662,$E$3:$E$1662,0,0,1)</f>
        <v>22300</v>
      </c>
      <c r="AB310" s="2" cm="1">
        <f t="array" ref="AB310">_xlfn.XLOOKUP(AB$1&amp;$R310,$C$3:$C$1662&amp;$D$3:$D$1662,$E$3:$E$1662,0,0,1)</f>
        <v>47100</v>
      </c>
      <c r="AC310" s="2" cm="1">
        <f t="array" ref="AC310">_xlfn.XLOOKUP(AC$1&amp;$R310,$C$3:$C$1662&amp;$D$3:$D$1662,$E$3:$E$1662,0,0,1)</f>
        <v>149300</v>
      </c>
    </row>
    <row r="311" spans="3:29" x14ac:dyDescent="0.4">
      <c r="C311" t="s">
        <v>758</v>
      </c>
      <c r="D311" t="s">
        <v>701</v>
      </c>
      <c r="E311">
        <v>149300</v>
      </c>
      <c r="R311" t="s">
        <v>369</v>
      </c>
      <c r="S311" s="2">
        <f t="shared" si="21"/>
        <v>21678200</v>
      </c>
      <c r="T311" s="2">
        <f t="shared" si="25"/>
        <v>23433400</v>
      </c>
      <c r="U311" s="2">
        <f t="shared" si="25"/>
        <v>28602100</v>
      </c>
      <c r="V311" s="2">
        <f t="shared" si="25"/>
        <v>15703700</v>
      </c>
      <c r="W311" s="2">
        <f t="shared" si="25"/>
        <v>20253900</v>
      </c>
      <c r="X311" s="2">
        <f t="shared" si="25"/>
        <v>20397900</v>
      </c>
      <c r="Y311" s="2" cm="1">
        <f t="array" ref="Y311">_xlfn.XLOOKUP(Y$1&amp;$R311,$C$3:$C$1662&amp;$D$3:$D$1662,$E$3:$E$1662,0,0,1)</f>
        <v>48400</v>
      </c>
      <c r="Z311" s="2" cm="1">
        <f t="array" ref="Z311">_xlfn.XLOOKUP(Z$1&amp;$R311,$C$3:$C$1662&amp;$D$3:$D$1662,$E$3:$E$1662,0,0,1)</f>
        <v>77900</v>
      </c>
      <c r="AA311" s="2" cm="1">
        <f t="array" ref="AA311">_xlfn.XLOOKUP(AA$1&amp;$R311,$C$3:$C$1662&amp;$D$3:$D$1662,$E$3:$E$1662,0,0,1)</f>
        <v>102000</v>
      </c>
      <c r="AB311" s="2" cm="1">
        <f t="array" ref="AB311">_xlfn.XLOOKUP(AB$1&amp;$R311,$C$3:$C$1662&amp;$D$3:$D$1662,$E$3:$E$1662,0,0,1)</f>
        <v>45300</v>
      </c>
      <c r="AC311" s="2" cm="1">
        <f t="array" ref="AC311">_xlfn.XLOOKUP(AC$1&amp;$R311,$C$3:$C$1662&amp;$D$3:$D$1662,$E$3:$E$1662,0,0,1)</f>
        <v>19200</v>
      </c>
    </row>
    <row r="312" spans="3:29" x14ac:dyDescent="0.4">
      <c r="C312" t="s">
        <v>758</v>
      </c>
      <c r="D312" t="s">
        <v>702</v>
      </c>
      <c r="E312">
        <v>19200</v>
      </c>
      <c r="R312" t="s">
        <v>370</v>
      </c>
      <c r="S312" s="2">
        <f t="shared" si="21"/>
        <v>21739160</v>
      </c>
      <c r="T312" s="2">
        <f t="shared" si="25"/>
        <v>23477500</v>
      </c>
      <c r="U312" s="2">
        <f t="shared" si="25"/>
        <v>28710600</v>
      </c>
      <c r="V312" s="2">
        <f t="shared" si="25"/>
        <v>15755200</v>
      </c>
      <c r="W312" s="2">
        <f t="shared" si="25"/>
        <v>20298300</v>
      </c>
      <c r="X312" s="2">
        <f t="shared" si="25"/>
        <v>20454200</v>
      </c>
      <c r="Y312" s="2" cm="1">
        <f t="array" ref="Y312">_xlfn.XLOOKUP(Y$1&amp;$R312,$C$3:$C$1662&amp;$D$3:$D$1662,$E$3:$E$1662,0,0,1)</f>
        <v>44100</v>
      </c>
      <c r="Z312" s="2" cm="1">
        <f t="array" ref="Z312">_xlfn.XLOOKUP(Z$1&amp;$R312,$C$3:$C$1662&amp;$D$3:$D$1662,$E$3:$E$1662,0,0,1)</f>
        <v>108500</v>
      </c>
      <c r="AA312" s="2" cm="1">
        <f t="array" ref="AA312">_xlfn.XLOOKUP(AA$1&amp;$R312,$C$3:$C$1662&amp;$D$3:$D$1662,$E$3:$E$1662,0,0,1)</f>
        <v>51500</v>
      </c>
      <c r="AB312" s="2" cm="1">
        <f t="array" ref="AB312">_xlfn.XLOOKUP(AB$1&amp;$R312,$C$3:$C$1662&amp;$D$3:$D$1662,$E$3:$E$1662,0,0,1)</f>
        <v>44400</v>
      </c>
      <c r="AC312" s="2" cm="1">
        <f t="array" ref="AC312">_xlfn.XLOOKUP(AC$1&amp;$R312,$C$3:$C$1662&amp;$D$3:$D$1662,$E$3:$E$1662,0,0,1)</f>
        <v>56300</v>
      </c>
    </row>
    <row r="313" spans="3:29" x14ac:dyDescent="0.4">
      <c r="C313" t="s">
        <v>758</v>
      </c>
      <c r="D313" t="s">
        <v>703</v>
      </c>
      <c r="E313">
        <v>56300</v>
      </c>
      <c r="R313" t="s">
        <v>371</v>
      </c>
      <c r="S313" s="2">
        <f t="shared" si="21"/>
        <v>21818380</v>
      </c>
      <c r="T313" s="2">
        <f t="shared" si="25"/>
        <v>23598400</v>
      </c>
      <c r="U313" s="2">
        <f t="shared" si="25"/>
        <v>28788400</v>
      </c>
      <c r="V313" s="2">
        <f t="shared" si="25"/>
        <v>15790800</v>
      </c>
      <c r="W313" s="2">
        <f t="shared" si="25"/>
        <v>20443500</v>
      </c>
      <c r="X313" s="2">
        <f t="shared" si="25"/>
        <v>20470800</v>
      </c>
      <c r="Y313" s="2" cm="1">
        <f t="array" ref="Y313">_xlfn.XLOOKUP(Y$1&amp;$R313,$C$3:$C$1662&amp;$D$3:$D$1662,$E$3:$E$1662,0,0,1)</f>
        <v>120900</v>
      </c>
      <c r="Z313" s="2" cm="1">
        <f t="array" ref="Z313">_xlfn.XLOOKUP(Z$1&amp;$R313,$C$3:$C$1662&amp;$D$3:$D$1662,$E$3:$E$1662,0,0,1)</f>
        <v>77800</v>
      </c>
      <c r="AA313" s="2" cm="1">
        <f t="array" ref="AA313">_xlfn.XLOOKUP(AA$1&amp;$R313,$C$3:$C$1662&amp;$D$3:$D$1662,$E$3:$E$1662,0,0,1)</f>
        <v>35600</v>
      </c>
      <c r="AB313" s="2" cm="1">
        <f t="array" ref="AB313">_xlfn.XLOOKUP(AB$1&amp;$R313,$C$3:$C$1662&amp;$D$3:$D$1662,$E$3:$E$1662,0,0,1)</f>
        <v>145200</v>
      </c>
      <c r="AC313" s="2" cm="1">
        <f t="array" ref="AC313">_xlfn.XLOOKUP(AC$1&amp;$R313,$C$3:$C$1662&amp;$D$3:$D$1662,$E$3:$E$1662,0,0,1)</f>
        <v>16600</v>
      </c>
    </row>
    <row r="314" spans="3:29" x14ac:dyDescent="0.4">
      <c r="C314" t="s">
        <v>758</v>
      </c>
      <c r="D314" t="s">
        <v>704</v>
      </c>
      <c r="E314">
        <v>16600</v>
      </c>
      <c r="R314" t="s">
        <v>372</v>
      </c>
      <c r="S314" s="2">
        <f t="shared" si="21"/>
        <v>21865080</v>
      </c>
      <c r="T314" s="2">
        <f t="shared" si="25"/>
        <v>23682200</v>
      </c>
      <c r="U314" s="2">
        <f t="shared" si="25"/>
        <v>28843900</v>
      </c>
      <c r="V314" s="2">
        <f t="shared" si="25"/>
        <v>15812600</v>
      </c>
      <c r="W314" s="2">
        <f t="shared" si="25"/>
        <v>20485400</v>
      </c>
      <c r="X314" s="2">
        <f t="shared" si="25"/>
        <v>20501300</v>
      </c>
      <c r="Y314" s="2" cm="1">
        <f t="array" ref="Y314">_xlfn.XLOOKUP(Y$1&amp;$R314,$C$3:$C$1662&amp;$D$3:$D$1662,$E$3:$E$1662,0,0,1)</f>
        <v>83800</v>
      </c>
      <c r="Z314" s="2" cm="1">
        <f t="array" ref="Z314">_xlfn.XLOOKUP(Z$1&amp;$R314,$C$3:$C$1662&amp;$D$3:$D$1662,$E$3:$E$1662,0,0,1)</f>
        <v>55500</v>
      </c>
      <c r="AA314" s="2" cm="1">
        <f t="array" ref="AA314">_xlfn.XLOOKUP(AA$1&amp;$R314,$C$3:$C$1662&amp;$D$3:$D$1662,$E$3:$E$1662,0,0,1)</f>
        <v>21800</v>
      </c>
      <c r="AB314" s="2" cm="1">
        <f t="array" ref="AB314">_xlfn.XLOOKUP(AB$1&amp;$R314,$C$3:$C$1662&amp;$D$3:$D$1662,$E$3:$E$1662,0,0,1)</f>
        <v>41900</v>
      </c>
      <c r="AC314" s="2" cm="1">
        <f t="array" ref="AC314">_xlfn.XLOOKUP(AC$1&amp;$R314,$C$3:$C$1662&amp;$D$3:$D$1662,$E$3:$E$1662,0,0,1)</f>
        <v>30500</v>
      </c>
    </row>
    <row r="315" spans="3:29" x14ac:dyDescent="0.4">
      <c r="C315" t="s">
        <v>758</v>
      </c>
      <c r="D315" t="s">
        <v>705</v>
      </c>
      <c r="E315">
        <v>30500</v>
      </c>
      <c r="R315" t="s">
        <v>373</v>
      </c>
      <c r="S315" s="2">
        <f t="shared" si="21"/>
        <v>21894060</v>
      </c>
      <c r="T315" s="2">
        <f t="shared" si="25"/>
        <v>23704000</v>
      </c>
      <c r="U315" s="2">
        <f t="shared" si="25"/>
        <v>28856700</v>
      </c>
      <c r="V315" s="2">
        <f t="shared" si="25"/>
        <v>15871000</v>
      </c>
      <c r="W315" s="2">
        <f t="shared" si="25"/>
        <v>20508300</v>
      </c>
      <c r="X315" s="2">
        <f t="shared" si="25"/>
        <v>20530300</v>
      </c>
      <c r="Y315" s="2" cm="1">
        <f t="array" ref="Y315">_xlfn.XLOOKUP(Y$1&amp;$R315,$C$3:$C$1662&amp;$D$3:$D$1662,$E$3:$E$1662,0,0,1)</f>
        <v>21800</v>
      </c>
      <c r="Z315" s="2" cm="1">
        <f t="array" ref="Z315">_xlfn.XLOOKUP(Z$1&amp;$R315,$C$3:$C$1662&amp;$D$3:$D$1662,$E$3:$E$1662,0,0,1)</f>
        <v>12800</v>
      </c>
      <c r="AA315" s="2" cm="1">
        <f t="array" ref="AA315">_xlfn.XLOOKUP(AA$1&amp;$R315,$C$3:$C$1662&amp;$D$3:$D$1662,$E$3:$E$1662,0,0,1)</f>
        <v>58400</v>
      </c>
      <c r="AB315" s="2" cm="1">
        <f t="array" ref="AB315">_xlfn.XLOOKUP(AB$1&amp;$R315,$C$3:$C$1662&amp;$D$3:$D$1662,$E$3:$E$1662,0,0,1)</f>
        <v>22900</v>
      </c>
      <c r="AC315" s="2" cm="1">
        <f t="array" ref="AC315">_xlfn.XLOOKUP(AC$1&amp;$R315,$C$3:$C$1662&amp;$D$3:$D$1662,$E$3:$E$1662,0,0,1)</f>
        <v>29000</v>
      </c>
    </row>
    <row r="316" spans="3:29" x14ac:dyDescent="0.4">
      <c r="C316" t="s">
        <v>758</v>
      </c>
      <c r="D316" t="s">
        <v>706</v>
      </c>
      <c r="E316">
        <v>29000</v>
      </c>
      <c r="R316" t="s">
        <v>374</v>
      </c>
      <c r="S316" s="2">
        <f t="shared" si="21"/>
        <v>21953600</v>
      </c>
      <c r="T316" s="2">
        <f t="shared" si="25"/>
        <v>23813000</v>
      </c>
      <c r="U316" s="2">
        <f t="shared" si="25"/>
        <v>28958500</v>
      </c>
      <c r="V316" s="2">
        <f t="shared" si="25"/>
        <v>15913900</v>
      </c>
      <c r="W316" s="2">
        <f t="shared" si="25"/>
        <v>20526700</v>
      </c>
      <c r="X316" s="2">
        <f t="shared" si="25"/>
        <v>20555900</v>
      </c>
      <c r="Y316" s="2" cm="1">
        <f t="array" ref="Y316">_xlfn.XLOOKUP(Y$1&amp;$R316,$C$3:$C$1662&amp;$D$3:$D$1662,$E$3:$E$1662,0,0,1)</f>
        <v>109000</v>
      </c>
      <c r="Z316" s="2" cm="1">
        <f t="array" ref="Z316">_xlfn.XLOOKUP(Z$1&amp;$R316,$C$3:$C$1662&amp;$D$3:$D$1662,$E$3:$E$1662,0,0,1)</f>
        <v>101800</v>
      </c>
      <c r="AA316" s="2" cm="1">
        <f t="array" ref="AA316">_xlfn.XLOOKUP(AA$1&amp;$R316,$C$3:$C$1662&amp;$D$3:$D$1662,$E$3:$E$1662,0,0,1)</f>
        <v>42900</v>
      </c>
      <c r="AB316" s="2" cm="1">
        <f t="array" ref="AB316">_xlfn.XLOOKUP(AB$1&amp;$R316,$C$3:$C$1662&amp;$D$3:$D$1662,$E$3:$E$1662,0,0,1)</f>
        <v>18400</v>
      </c>
      <c r="AC316" s="2" cm="1">
        <f t="array" ref="AC316">_xlfn.XLOOKUP(AC$1&amp;$R316,$C$3:$C$1662&amp;$D$3:$D$1662,$E$3:$E$1662,0,0,1)</f>
        <v>25600</v>
      </c>
    </row>
    <row r="317" spans="3:29" x14ac:dyDescent="0.4">
      <c r="C317" t="s">
        <v>758</v>
      </c>
      <c r="D317" t="s">
        <v>707</v>
      </c>
      <c r="E317">
        <v>25600</v>
      </c>
      <c r="R317" t="s">
        <v>375</v>
      </c>
      <c r="S317" s="2">
        <f t="shared" si="21"/>
        <v>22007500</v>
      </c>
      <c r="T317" s="2">
        <f t="shared" si="25"/>
        <v>23854800</v>
      </c>
      <c r="U317" s="2">
        <f t="shared" si="25"/>
        <v>29086200</v>
      </c>
      <c r="V317" s="2">
        <f t="shared" si="25"/>
        <v>15948500</v>
      </c>
      <c r="W317" s="2">
        <f t="shared" si="25"/>
        <v>20550800</v>
      </c>
      <c r="X317" s="2">
        <f t="shared" si="25"/>
        <v>20597200</v>
      </c>
      <c r="Y317" s="2" cm="1">
        <f t="array" ref="Y317">_xlfn.XLOOKUP(Y$1&amp;$R317,$C$3:$C$1662&amp;$D$3:$D$1662,$E$3:$E$1662,0,0,1)</f>
        <v>41800</v>
      </c>
      <c r="Z317" s="2" cm="1">
        <f t="array" ref="Z317">_xlfn.XLOOKUP(Z$1&amp;$R317,$C$3:$C$1662&amp;$D$3:$D$1662,$E$3:$E$1662,0,0,1)</f>
        <v>127700</v>
      </c>
      <c r="AA317" s="2" cm="1">
        <f t="array" ref="AA317">_xlfn.XLOOKUP(AA$1&amp;$R317,$C$3:$C$1662&amp;$D$3:$D$1662,$E$3:$E$1662,0,0,1)</f>
        <v>34600</v>
      </c>
      <c r="AB317" s="2" cm="1">
        <f t="array" ref="AB317">_xlfn.XLOOKUP(AB$1&amp;$R317,$C$3:$C$1662&amp;$D$3:$D$1662,$E$3:$E$1662,0,0,1)</f>
        <v>24100</v>
      </c>
      <c r="AC317" s="2" cm="1">
        <f t="array" ref="AC317">_xlfn.XLOOKUP(AC$1&amp;$R317,$C$3:$C$1662&amp;$D$3:$D$1662,$E$3:$E$1662,0,0,1)</f>
        <v>41300</v>
      </c>
    </row>
    <row r="318" spans="3:29" x14ac:dyDescent="0.4">
      <c r="C318" t="s">
        <v>758</v>
      </c>
      <c r="D318" t="s">
        <v>708</v>
      </c>
      <c r="E318">
        <v>41300</v>
      </c>
      <c r="R318" t="s">
        <v>376</v>
      </c>
      <c r="S318" s="2">
        <f t="shared" si="21"/>
        <v>22147960</v>
      </c>
      <c r="T318" s="2">
        <f t="shared" si="25"/>
        <v>24373400</v>
      </c>
      <c r="U318" s="2">
        <f t="shared" si="25"/>
        <v>29137700</v>
      </c>
      <c r="V318" s="2">
        <f t="shared" si="25"/>
        <v>15983200</v>
      </c>
      <c r="W318" s="2">
        <f t="shared" si="25"/>
        <v>20625600</v>
      </c>
      <c r="X318" s="2">
        <f t="shared" si="25"/>
        <v>20619900</v>
      </c>
      <c r="Y318" s="2" cm="1">
        <f t="array" ref="Y318">_xlfn.XLOOKUP(Y$1&amp;$R318,$C$3:$C$1662&amp;$D$3:$D$1662,$E$3:$E$1662,0,0,1)</f>
        <v>518600</v>
      </c>
      <c r="Z318" s="2" cm="1">
        <f t="array" ref="Z318">_xlfn.XLOOKUP(Z$1&amp;$R318,$C$3:$C$1662&amp;$D$3:$D$1662,$E$3:$E$1662,0,0,1)</f>
        <v>51500</v>
      </c>
      <c r="AA318" s="2" cm="1">
        <f t="array" ref="AA318">_xlfn.XLOOKUP(AA$1&amp;$R318,$C$3:$C$1662&amp;$D$3:$D$1662,$E$3:$E$1662,0,0,1)</f>
        <v>34700</v>
      </c>
      <c r="AB318" s="2" cm="1">
        <f t="array" ref="AB318">_xlfn.XLOOKUP(AB$1&amp;$R318,$C$3:$C$1662&amp;$D$3:$D$1662,$E$3:$E$1662,0,0,1)</f>
        <v>74800</v>
      </c>
      <c r="AC318" s="2" cm="1">
        <f t="array" ref="AC318">_xlfn.XLOOKUP(AC$1&amp;$R318,$C$3:$C$1662&amp;$D$3:$D$1662,$E$3:$E$1662,0,0,1)</f>
        <v>22700</v>
      </c>
    </row>
    <row r="319" spans="3:29" x14ac:dyDescent="0.4">
      <c r="C319" t="s">
        <v>758</v>
      </c>
      <c r="D319" t="s">
        <v>709</v>
      </c>
      <c r="E319">
        <v>22700</v>
      </c>
      <c r="R319" t="s">
        <v>377</v>
      </c>
      <c r="S319" s="2">
        <f t="shared" si="21"/>
        <v>22225420</v>
      </c>
      <c r="T319" s="2">
        <f t="shared" si="25"/>
        <v>24554100</v>
      </c>
      <c r="U319" s="2">
        <f t="shared" si="25"/>
        <v>29190400</v>
      </c>
      <c r="V319" s="2">
        <f t="shared" si="25"/>
        <v>16071500</v>
      </c>
      <c r="W319" s="2">
        <f t="shared" si="25"/>
        <v>20665500</v>
      </c>
      <c r="X319" s="2">
        <f t="shared" si="25"/>
        <v>20645600</v>
      </c>
      <c r="Y319" s="2" cm="1">
        <f t="array" ref="Y319">_xlfn.XLOOKUP(Y$1&amp;$R319,$C$3:$C$1662&amp;$D$3:$D$1662,$E$3:$E$1662,0,0,1)</f>
        <v>180700</v>
      </c>
      <c r="Z319" s="2" cm="1">
        <f t="array" ref="Z319">_xlfn.XLOOKUP(Z$1&amp;$R319,$C$3:$C$1662&amp;$D$3:$D$1662,$E$3:$E$1662,0,0,1)</f>
        <v>52700</v>
      </c>
      <c r="AA319" s="2" cm="1">
        <f t="array" ref="AA319">_xlfn.XLOOKUP(AA$1&amp;$R319,$C$3:$C$1662&amp;$D$3:$D$1662,$E$3:$E$1662,0,0,1)</f>
        <v>88300</v>
      </c>
      <c r="AB319" s="2" cm="1">
        <f t="array" ref="AB319">_xlfn.XLOOKUP(AB$1&amp;$R319,$C$3:$C$1662&amp;$D$3:$D$1662,$E$3:$E$1662,0,0,1)</f>
        <v>39900</v>
      </c>
      <c r="AC319" s="2" cm="1">
        <f t="array" ref="AC319">_xlfn.XLOOKUP(AC$1&amp;$R319,$C$3:$C$1662&amp;$D$3:$D$1662,$E$3:$E$1662,0,0,1)</f>
        <v>25700</v>
      </c>
    </row>
    <row r="320" spans="3:29" x14ac:dyDescent="0.4">
      <c r="C320" t="s">
        <v>758</v>
      </c>
      <c r="D320" t="s">
        <v>710</v>
      </c>
      <c r="E320">
        <v>25700</v>
      </c>
      <c r="R320" t="s">
        <v>378</v>
      </c>
      <c r="S320" s="2">
        <f t="shared" si="21"/>
        <v>22268240</v>
      </c>
      <c r="T320" s="2">
        <f t="shared" si="25"/>
        <v>24594900</v>
      </c>
      <c r="U320" s="2">
        <f t="shared" si="25"/>
        <v>29214900</v>
      </c>
      <c r="V320" s="2">
        <f t="shared" si="25"/>
        <v>16104800</v>
      </c>
      <c r="W320" s="2">
        <f t="shared" si="25"/>
        <v>20748500</v>
      </c>
      <c r="X320" s="2">
        <f t="shared" si="25"/>
        <v>20678100</v>
      </c>
      <c r="Y320" s="2" cm="1">
        <f t="array" ref="Y320">_xlfn.XLOOKUP(Y$1&amp;$R320,$C$3:$C$1662&amp;$D$3:$D$1662,$E$3:$E$1662,0,0,1)</f>
        <v>40800</v>
      </c>
      <c r="Z320" s="2" cm="1">
        <f t="array" ref="Z320">_xlfn.XLOOKUP(Z$1&amp;$R320,$C$3:$C$1662&amp;$D$3:$D$1662,$E$3:$E$1662,0,0,1)</f>
        <v>24500</v>
      </c>
      <c r="AA320" s="2" cm="1">
        <f t="array" ref="AA320">_xlfn.XLOOKUP(AA$1&amp;$R320,$C$3:$C$1662&amp;$D$3:$D$1662,$E$3:$E$1662,0,0,1)</f>
        <v>33300</v>
      </c>
      <c r="AB320" s="2" cm="1">
        <f t="array" ref="AB320">_xlfn.XLOOKUP(AB$1&amp;$R320,$C$3:$C$1662&amp;$D$3:$D$1662,$E$3:$E$1662,0,0,1)</f>
        <v>83000</v>
      </c>
      <c r="AC320" s="2" cm="1">
        <f t="array" ref="AC320">_xlfn.XLOOKUP(AC$1&amp;$R320,$C$3:$C$1662&amp;$D$3:$D$1662,$E$3:$E$1662,0,0,1)</f>
        <v>32500</v>
      </c>
    </row>
    <row r="321" spans="3:29" x14ac:dyDescent="0.4">
      <c r="C321" t="s">
        <v>758</v>
      </c>
      <c r="D321" t="s">
        <v>711</v>
      </c>
      <c r="E321">
        <v>32500</v>
      </c>
      <c r="R321" t="s">
        <v>379</v>
      </c>
      <c r="S321" s="2">
        <f t="shared" si="21"/>
        <v>22328680</v>
      </c>
      <c r="T321" s="2">
        <f t="shared" si="25"/>
        <v>24666500</v>
      </c>
      <c r="U321" s="2">
        <f t="shared" si="25"/>
        <v>29303700</v>
      </c>
      <c r="V321" s="2">
        <f t="shared" si="25"/>
        <v>16142300</v>
      </c>
      <c r="W321" s="2">
        <f t="shared" si="25"/>
        <v>20834800</v>
      </c>
      <c r="X321" s="2">
        <f t="shared" si="25"/>
        <v>20696100</v>
      </c>
      <c r="Y321" s="2" cm="1">
        <f t="array" ref="Y321">_xlfn.XLOOKUP(Y$1&amp;$R321,$C$3:$C$1662&amp;$D$3:$D$1662,$E$3:$E$1662,0,0,1)</f>
        <v>71600</v>
      </c>
      <c r="Z321" s="2" cm="1">
        <f t="array" ref="Z321">_xlfn.XLOOKUP(Z$1&amp;$R321,$C$3:$C$1662&amp;$D$3:$D$1662,$E$3:$E$1662,0,0,1)</f>
        <v>88800</v>
      </c>
      <c r="AA321" s="2" cm="1">
        <f t="array" ref="AA321">_xlfn.XLOOKUP(AA$1&amp;$R321,$C$3:$C$1662&amp;$D$3:$D$1662,$E$3:$E$1662,0,0,1)</f>
        <v>37500</v>
      </c>
      <c r="AB321" s="2" cm="1">
        <f t="array" ref="AB321">_xlfn.XLOOKUP(AB$1&amp;$R321,$C$3:$C$1662&amp;$D$3:$D$1662,$E$3:$E$1662,0,0,1)</f>
        <v>86300</v>
      </c>
      <c r="AC321" s="2" cm="1">
        <f t="array" ref="AC321">_xlfn.XLOOKUP(AC$1&amp;$R321,$C$3:$C$1662&amp;$D$3:$D$1662,$E$3:$E$1662,0,0,1)</f>
        <v>18000</v>
      </c>
    </row>
    <row r="322" spans="3:29" x14ac:dyDescent="0.4">
      <c r="C322" t="s">
        <v>758</v>
      </c>
      <c r="D322" t="s">
        <v>712</v>
      </c>
      <c r="E322">
        <v>18000</v>
      </c>
      <c r="R322" t="s">
        <v>380</v>
      </c>
      <c r="S322" s="2">
        <f t="shared" si="21"/>
        <v>22384880</v>
      </c>
      <c r="T322" s="2">
        <f t="shared" si="25"/>
        <v>24728000</v>
      </c>
      <c r="U322" s="2">
        <f t="shared" si="25"/>
        <v>29348900</v>
      </c>
      <c r="V322" s="2">
        <f t="shared" si="25"/>
        <v>16169100</v>
      </c>
      <c r="W322" s="2">
        <f t="shared" si="25"/>
        <v>20920800</v>
      </c>
      <c r="X322" s="2">
        <f t="shared" si="25"/>
        <v>20757600</v>
      </c>
      <c r="Y322" s="2" cm="1">
        <f t="array" ref="Y322">_xlfn.XLOOKUP(Y$1&amp;$R322,$C$3:$C$1662&amp;$D$3:$D$1662,$E$3:$E$1662,0,0,1)</f>
        <v>61500</v>
      </c>
      <c r="Z322" s="2" cm="1">
        <f t="array" ref="Z322">_xlfn.XLOOKUP(Z$1&amp;$R322,$C$3:$C$1662&amp;$D$3:$D$1662,$E$3:$E$1662,0,0,1)</f>
        <v>45200</v>
      </c>
      <c r="AA322" s="2" cm="1">
        <f t="array" ref="AA322">_xlfn.XLOOKUP(AA$1&amp;$R322,$C$3:$C$1662&amp;$D$3:$D$1662,$E$3:$E$1662,0,0,1)</f>
        <v>26800</v>
      </c>
      <c r="AB322" s="2" cm="1">
        <f t="array" ref="AB322">_xlfn.XLOOKUP(AB$1&amp;$R322,$C$3:$C$1662&amp;$D$3:$D$1662,$E$3:$E$1662,0,0,1)</f>
        <v>86000</v>
      </c>
      <c r="AC322" s="2" cm="1">
        <f t="array" ref="AC322">_xlfn.XLOOKUP(AC$1&amp;$R322,$C$3:$C$1662&amp;$D$3:$D$1662,$E$3:$E$1662,0,0,1)</f>
        <v>61500</v>
      </c>
    </row>
    <row r="323" spans="3:29" x14ac:dyDescent="0.4">
      <c r="C323" t="s">
        <v>758</v>
      </c>
      <c r="D323" t="s">
        <v>713</v>
      </c>
      <c r="E323">
        <v>61500</v>
      </c>
      <c r="R323" t="s">
        <v>381</v>
      </c>
      <c r="S323" s="2">
        <f t="shared" ref="S323:S333" si="26">IFERROR(AVERAGEIFS(T323:X323,T323:X323,"&gt;0"),0)</f>
        <v>22433580</v>
      </c>
      <c r="T323" s="2">
        <f t="shared" si="25"/>
        <v>24831500</v>
      </c>
      <c r="U323" s="2">
        <f t="shared" si="25"/>
        <v>29384400</v>
      </c>
      <c r="V323" s="2">
        <f t="shared" si="25"/>
        <v>16202800</v>
      </c>
      <c r="W323" s="2">
        <f t="shared" si="25"/>
        <v>20968000</v>
      </c>
      <c r="X323" s="2">
        <f t="shared" si="25"/>
        <v>20781200</v>
      </c>
      <c r="Y323" s="2" cm="1">
        <f t="array" ref="Y323">_xlfn.XLOOKUP(Y$1&amp;$R323,$C$3:$C$1662&amp;$D$3:$D$1662,$E$3:$E$1662,0,0,1)</f>
        <v>103500</v>
      </c>
      <c r="Z323" s="2" cm="1">
        <f t="array" ref="Z323">_xlfn.XLOOKUP(Z$1&amp;$R323,$C$3:$C$1662&amp;$D$3:$D$1662,$E$3:$E$1662,0,0,1)</f>
        <v>35500</v>
      </c>
      <c r="AA323" s="2" cm="1">
        <f t="array" ref="AA323">_xlfn.XLOOKUP(AA$1&amp;$R323,$C$3:$C$1662&amp;$D$3:$D$1662,$E$3:$E$1662,0,0,1)</f>
        <v>33700</v>
      </c>
      <c r="AB323" s="2" cm="1">
        <f t="array" ref="AB323">_xlfn.XLOOKUP(AB$1&amp;$R323,$C$3:$C$1662&amp;$D$3:$D$1662,$E$3:$E$1662,0,0,1)</f>
        <v>47200</v>
      </c>
      <c r="AC323" s="2" cm="1">
        <f t="array" ref="AC323">_xlfn.XLOOKUP(AC$1&amp;$R323,$C$3:$C$1662&amp;$D$3:$D$1662,$E$3:$E$1662,0,0,1)</f>
        <v>23600</v>
      </c>
    </row>
    <row r="324" spans="3:29" x14ac:dyDescent="0.4">
      <c r="C324" t="s">
        <v>758</v>
      </c>
      <c r="D324" t="s">
        <v>714</v>
      </c>
      <c r="E324">
        <v>23600</v>
      </c>
      <c r="R324" t="s">
        <v>382</v>
      </c>
      <c r="S324" s="2">
        <f t="shared" si="26"/>
        <v>22559440</v>
      </c>
      <c r="T324" s="2">
        <f t="shared" ref="T324:X333" si="27">T323+Y324</f>
        <v>25206300</v>
      </c>
      <c r="U324" s="2">
        <f t="shared" si="27"/>
        <v>29417100</v>
      </c>
      <c r="V324" s="2">
        <f t="shared" si="27"/>
        <v>16270100</v>
      </c>
      <c r="W324" s="2">
        <f t="shared" si="27"/>
        <v>21036100</v>
      </c>
      <c r="X324" s="2">
        <f t="shared" si="27"/>
        <v>20867600</v>
      </c>
      <c r="Y324" s="2" cm="1">
        <f t="array" ref="Y324">_xlfn.XLOOKUP(Y$1&amp;$R324,$C$3:$C$1662&amp;$D$3:$D$1662,$E$3:$E$1662,0,0,1)</f>
        <v>374800</v>
      </c>
      <c r="Z324" s="2" cm="1">
        <f t="array" ref="Z324">_xlfn.XLOOKUP(Z$1&amp;$R324,$C$3:$C$1662&amp;$D$3:$D$1662,$E$3:$E$1662,0,0,1)</f>
        <v>32700</v>
      </c>
      <c r="AA324" s="2" cm="1">
        <f t="array" ref="AA324">_xlfn.XLOOKUP(AA$1&amp;$R324,$C$3:$C$1662&amp;$D$3:$D$1662,$E$3:$E$1662,0,0,1)</f>
        <v>67300</v>
      </c>
      <c r="AB324" s="2" cm="1">
        <f t="array" ref="AB324">_xlfn.XLOOKUP(AB$1&amp;$R324,$C$3:$C$1662&amp;$D$3:$D$1662,$E$3:$E$1662,0,0,1)</f>
        <v>68100</v>
      </c>
      <c r="AC324" s="2" cm="1">
        <f t="array" ref="AC324">_xlfn.XLOOKUP(AC$1&amp;$R324,$C$3:$C$1662&amp;$D$3:$D$1662,$E$3:$E$1662,0,0,1)</f>
        <v>86400</v>
      </c>
    </row>
    <row r="325" spans="3:29" x14ac:dyDescent="0.4">
      <c r="C325" t="s">
        <v>758</v>
      </c>
      <c r="D325" t="s">
        <v>715</v>
      </c>
      <c r="E325">
        <v>86400</v>
      </c>
      <c r="R325" t="s">
        <v>383</v>
      </c>
      <c r="S325" s="2">
        <f t="shared" si="26"/>
        <v>22652720</v>
      </c>
      <c r="T325" s="2">
        <f t="shared" si="27"/>
        <v>25343500</v>
      </c>
      <c r="U325" s="2">
        <f t="shared" si="27"/>
        <v>29570200</v>
      </c>
      <c r="V325" s="2">
        <f t="shared" si="27"/>
        <v>16356500</v>
      </c>
      <c r="W325" s="2">
        <f t="shared" si="27"/>
        <v>21086200</v>
      </c>
      <c r="X325" s="2">
        <f t="shared" si="27"/>
        <v>20907200</v>
      </c>
      <c r="Y325" s="2" cm="1">
        <f t="array" ref="Y325">_xlfn.XLOOKUP(Y$1&amp;$R325,$C$3:$C$1662&amp;$D$3:$D$1662,$E$3:$E$1662,0,0,1)</f>
        <v>137200</v>
      </c>
      <c r="Z325" s="2" cm="1">
        <f t="array" ref="Z325">_xlfn.XLOOKUP(Z$1&amp;$R325,$C$3:$C$1662&amp;$D$3:$D$1662,$E$3:$E$1662,0,0,1)</f>
        <v>153100</v>
      </c>
      <c r="AA325" s="2" cm="1">
        <f t="array" ref="AA325">_xlfn.XLOOKUP(AA$1&amp;$R325,$C$3:$C$1662&amp;$D$3:$D$1662,$E$3:$E$1662,0,0,1)</f>
        <v>86400</v>
      </c>
      <c r="AB325" s="2" cm="1">
        <f t="array" ref="AB325">_xlfn.XLOOKUP(AB$1&amp;$R325,$C$3:$C$1662&amp;$D$3:$D$1662,$E$3:$E$1662,0,0,1)</f>
        <v>50100</v>
      </c>
      <c r="AC325" s="2" cm="1">
        <f t="array" ref="AC325">_xlfn.XLOOKUP(AC$1&amp;$R325,$C$3:$C$1662&amp;$D$3:$D$1662,$E$3:$E$1662,0,0,1)</f>
        <v>39600</v>
      </c>
    </row>
    <row r="326" spans="3:29" x14ac:dyDescent="0.4">
      <c r="C326" t="s">
        <v>758</v>
      </c>
      <c r="D326" t="s">
        <v>716</v>
      </c>
      <c r="E326">
        <v>39600</v>
      </c>
      <c r="R326" t="s">
        <v>384</v>
      </c>
      <c r="S326" s="2">
        <f t="shared" si="26"/>
        <v>22711140</v>
      </c>
      <c r="T326" s="2">
        <f t="shared" si="27"/>
        <v>25414700</v>
      </c>
      <c r="U326" s="2">
        <f t="shared" si="27"/>
        <v>29637700</v>
      </c>
      <c r="V326" s="2">
        <f t="shared" si="27"/>
        <v>16393700</v>
      </c>
      <c r="W326" s="2">
        <f t="shared" si="27"/>
        <v>21132600</v>
      </c>
      <c r="X326" s="2">
        <f t="shared" si="27"/>
        <v>20977000</v>
      </c>
      <c r="Y326" s="2" cm="1">
        <f t="array" ref="Y326">_xlfn.XLOOKUP(Y$1&amp;$R326,$C$3:$C$1662&amp;$D$3:$D$1662,$E$3:$E$1662,0,0,1)</f>
        <v>71200</v>
      </c>
      <c r="Z326" s="2" cm="1">
        <f t="array" ref="Z326">_xlfn.XLOOKUP(Z$1&amp;$R326,$C$3:$C$1662&amp;$D$3:$D$1662,$E$3:$E$1662,0,0,1)</f>
        <v>67500</v>
      </c>
      <c r="AA326" s="2" cm="1">
        <f t="array" ref="AA326">_xlfn.XLOOKUP(AA$1&amp;$R326,$C$3:$C$1662&amp;$D$3:$D$1662,$E$3:$E$1662,0,0,1)</f>
        <v>37200</v>
      </c>
      <c r="AB326" s="2" cm="1">
        <f t="array" ref="AB326">_xlfn.XLOOKUP(AB$1&amp;$R326,$C$3:$C$1662&amp;$D$3:$D$1662,$E$3:$E$1662,0,0,1)</f>
        <v>46400</v>
      </c>
      <c r="AC326" s="2" cm="1">
        <f t="array" ref="AC326">_xlfn.XLOOKUP(AC$1&amp;$R326,$C$3:$C$1662&amp;$D$3:$D$1662,$E$3:$E$1662,0,0,1)</f>
        <v>69800</v>
      </c>
    </row>
    <row r="327" spans="3:29" x14ac:dyDescent="0.4">
      <c r="C327" t="s">
        <v>758</v>
      </c>
      <c r="D327" t="s">
        <v>717</v>
      </c>
      <c r="E327">
        <v>69800</v>
      </c>
      <c r="R327" t="s">
        <v>385</v>
      </c>
      <c r="S327" s="2">
        <f t="shared" si="26"/>
        <v>22818140</v>
      </c>
      <c r="T327" s="2">
        <f t="shared" si="27"/>
        <v>25501300</v>
      </c>
      <c r="U327" s="2">
        <f t="shared" si="27"/>
        <v>29744500</v>
      </c>
      <c r="V327" s="2">
        <f t="shared" si="27"/>
        <v>16490000</v>
      </c>
      <c r="W327" s="2">
        <f t="shared" si="27"/>
        <v>21304800</v>
      </c>
      <c r="X327" s="2">
        <f t="shared" si="27"/>
        <v>21050100</v>
      </c>
      <c r="Y327" s="2" cm="1">
        <f t="array" ref="Y327">_xlfn.XLOOKUP(Y$1&amp;$R327,$C$3:$C$1662&amp;$D$3:$D$1662,$E$3:$E$1662,0,0,1)</f>
        <v>86600</v>
      </c>
      <c r="Z327" s="2" cm="1">
        <f t="array" ref="Z327">_xlfn.XLOOKUP(Z$1&amp;$R327,$C$3:$C$1662&amp;$D$3:$D$1662,$E$3:$E$1662,0,0,1)</f>
        <v>106800</v>
      </c>
      <c r="AA327" s="2" cm="1">
        <f t="array" ref="AA327">_xlfn.XLOOKUP(AA$1&amp;$R327,$C$3:$C$1662&amp;$D$3:$D$1662,$E$3:$E$1662,0,0,1)</f>
        <v>96300</v>
      </c>
      <c r="AB327" s="2" cm="1">
        <f t="array" ref="AB327">_xlfn.XLOOKUP(AB$1&amp;$R327,$C$3:$C$1662&amp;$D$3:$D$1662,$E$3:$E$1662,0,0,1)</f>
        <v>172200</v>
      </c>
      <c r="AC327" s="2" cm="1">
        <f t="array" ref="AC327">_xlfn.XLOOKUP(AC$1&amp;$R327,$C$3:$C$1662&amp;$D$3:$D$1662,$E$3:$E$1662,0,0,1)</f>
        <v>73100</v>
      </c>
    </row>
    <row r="328" spans="3:29" x14ac:dyDescent="0.4">
      <c r="C328" t="s">
        <v>758</v>
      </c>
      <c r="D328" t="s">
        <v>718</v>
      </c>
      <c r="E328">
        <v>73100</v>
      </c>
      <c r="R328" t="s">
        <v>386</v>
      </c>
      <c r="S328" s="2">
        <f t="shared" si="26"/>
        <v>22818140</v>
      </c>
      <c r="T328" s="2">
        <f t="shared" si="27"/>
        <v>25501300</v>
      </c>
      <c r="U328" s="2">
        <f t="shared" si="27"/>
        <v>29744500</v>
      </c>
      <c r="V328" s="2">
        <f t="shared" si="27"/>
        <v>16490000</v>
      </c>
      <c r="W328" s="2">
        <f t="shared" si="27"/>
        <v>21304800</v>
      </c>
      <c r="X328" s="2">
        <f t="shared" si="27"/>
        <v>21050100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22818140</v>
      </c>
      <c r="T329" s="2">
        <f t="shared" si="27"/>
        <v>25501300</v>
      </c>
      <c r="U329" s="2">
        <f t="shared" si="27"/>
        <v>29744500</v>
      </c>
      <c r="V329" s="2">
        <f t="shared" si="27"/>
        <v>16490000</v>
      </c>
      <c r="W329" s="2">
        <f t="shared" si="27"/>
        <v>21304800</v>
      </c>
      <c r="X329" s="2">
        <f t="shared" si="27"/>
        <v>21050100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22818140</v>
      </c>
      <c r="T330" s="2">
        <f t="shared" si="27"/>
        <v>25501300</v>
      </c>
      <c r="U330" s="2">
        <f t="shared" si="27"/>
        <v>29744500</v>
      </c>
      <c r="V330" s="2">
        <f t="shared" si="27"/>
        <v>16490000</v>
      </c>
      <c r="W330" s="2">
        <f t="shared" si="27"/>
        <v>21304800</v>
      </c>
      <c r="X330" s="2">
        <f t="shared" si="27"/>
        <v>21050100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22818140</v>
      </c>
      <c r="T331" s="2">
        <f t="shared" si="27"/>
        <v>25501300</v>
      </c>
      <c r="U331" s="2">
        <f t="shared" si="27"/>
        <v>29744500</v>
      </c>
      <c r="V331" s="2">
        <f t="shared" si="27"/>
        <v>16490000</v>
      </c>
      <c r="W331" s="2">
        <f t="shared" si="27"/>
        <v>21304800</v>
      </c>
      <c r="X331" s="2">
        <f t="shared" si="27"/>
        <v>21050100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22818140</v>
      </c>
      <c r="T332" s="2">
        <f t="shared" si="27"/>
        <v>25501300</v>
      </c>
      <c r="U332" s="2">
        <f t="shared" si="27"/>
        <v>29744500</v>
      </c>
      <c r="V332" s="2">
        <f t="shared" si="27"/>
        <v>16490000</v>
      </c>
      <c r="W332" s="2">
        <f t="shared" si="27"/>
        <v>21304800</v>
      </c>
      <c r="X332" s="2">
        <f t="shared" si="27"/>
        <v>21050100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25206900</v>
      </c>
      <c r="T333" s="2">
        <f t="shared" si="27"/>
        <v>30460300</v>
      </c>
      <c r="U333" s="2">
        <f t="shared" si="27"/>
        <v>32288200</v>
      </c>
      <c r="V333" s="2">
        <f t="shared" si="27"/>
        <v>17802300</v>
      </c>
      <c r="W333" s="2">
        <f t="shared" si="27"/>
        <v>23196300</v>
      </c>
      <c r="X333" s="2">
        <f t="shared" si="27"/>
        <v>22287400</v>
      </c>
      <c r="Y333" s="2" cm="1">
        <f t="array" ref="Y333">_xlfn.XLOOKUP(Y$1&amp;$R333,$C$3:$C$1662&amp;$D$3:$D$1662,$E$3:$E$1662,0,0,1)</f>
        <v>4959000</v>
      </c>
      <c r="Z333" s="2" cm="1">
        <f t="array" ref="Z333">_xlfn.XLOOKUP(Z$1&amp;$R333,$C$3:$C$1662&amp;$D$3:$D$1662,$E$3:$E$1662,0,0,1)</f>
        <v>2543700</v>
      </c>
      <c r="AA333" s="2" cm="1">
        <f t="array" ref="AA333">_xlfn.XLOOKUP(AA$1&amp;$R333,$C$3:$C$1662&amp;$D$3:$D$1662,$E$3:$E$1662,0,0,1)</f>
        <v>1312300</v>
      </c>
      <c r="AB333" s="2" cm="1">
        <f t="array" ref="AB333">_xlfn.XLOOKUP(AB$1&amp;$R333,$C$3:$C$1662&amp;$D$3:$D$1662,$E$3:$E$1662,0,0,1)</f>
        <v>1891500</v>
      </c>
      <c r="AC333" s="2" cm="1">
        <f t="array" ref="AC333">_xlfn.XLOOKUP(AC$1&amp;$R333,$C$3:$C$1662&amp;$D$3:$D$1662,$E$3:$E$1662,0,0,1)</f>
        <v>1237300</v>
      </c>
    </row>
    <row r="334" spans="3:29" x14ac:dyDescent="0.4">
      <c r="C334" t="s">
        <v>758</v>
      </c>
      <c r="D334" t="s">
        <v>724</v>
      </c>
      <c r="E334">
        <v>1237300</v>
      </c>
    </row>
    <row r="335" spans="3:29" x14ac:dyDescent="0.4">
      <c r="C335" t="s">
        <v>759</v>
      </c>
      <c r="D335" t="s">
        <v>513</v>
      </c>
      <c r="E335">
        <v>740300</v>
      </c>
    </row>
    <row r="336" spans="3:29" x14ac:dyDescent="0.4">
      <c r="C336" t="s">
        <v>759</v>
      </c>
      <c r="D336" t="s">
        <v>514</v>
      </c>
      <c r="E336">
        <v>210500</v>
      </c>
    </row>
    <row r="337" spans="3:5" x14ac:dyDescent="0.4">
      <c r="C337" t="s">
        <v>759</v>
      </c>
      <c r="D337" t="s">
        <v>515</v>
      </c>
      <c r="E337">
        <v>146300</v>
      </c>
    </row>
    <row r="338" spans="3:5" x14ac:dyDescent="0.4">
      <c r="C338" t="s">
        <v>759</v>
      </c>
      <c r="D338" t="s">
        <v>516</v>
      </c>
      <c r="E338">
        <v>97600</v>
      </c>
    </row>
    <row r="339" spans="3:5" x14ac:dyDescent="0.4">
      <c r="C339" t="s">
        <v>759</v>
      </c>
      <c r="D339" t="s">
        <v>517</v>
      </c>
      <c r="E339">
        <v>250600</v>
      </c>
    </row>
    <row r="340" spans="3:5" x14ac:dyDescent="0.4">
      <c r="C340" t="s">
        <v>759</v>
      </c>
      <c r="D340" t="s">
        <v>518</v>
      </c>
      <c r="E340">
        <v>196600</v>
      </c>
    </row>
    <row r="341" spans="3:5" x14ac:dyDescent="0.4">
      <c r="C341" t="s">
        <v>759</v>
      </c>
      <c r="D341" t="s">
        <v>519</v>
      </c>
      <c r="E341">
        <v>123000</v>
      </c>
    </row>
    <row r="342" spans="3:5" x14ac:dyDescent="0.4">
      <c r="C342" t="s">
        <v>759</v>
      </c>
      <c r="D342" t="s">
        <v>520</v>
      </c>
      <c r="E342">
        <v>317400</v>
      </c>
    </row>
    <row r="343" spans="3:5" x14ac:dyDescent="0.4">
      <c r="C343" t="s">
        <v>759</v>
      </c>
      <c r="D343" t="s">
        <v>521</v>
      </c>
      <c r="E343">
        <v>92500</v>
      </c>
    </row>
    <row r="344" spans="3:5" x14ac:dyDescent="0.4">
      <c r="C344" t="s">
        <v>759</v>
      </c>
      <c r="D344" t="s">
        <v>522</v>
      </c>
      <c r="E344">
        <v>44700</v>
      </c>
    </row>
    <row r="345" spans="3:5" x14ac:dyDescent="0.4">
      <c r="C345" t="s">
        <v>759</v>
      </c>
      <c r="D345" t="s">
        <v>523</v>
      </c>
      <c r="E345">
        <v>409600</v>
      </c>
    </row>
    <row r="346" spans="3:5" x14ac:dyDescent="0.4">
      <c r="C346" t="s">
        <v>759</v>
      </c>
      <c r="D346" t="s">
        <v>524</v>
      </c>
      <c r="E346">
        <v>249900</v>
      </c>
    </row>
    <row r="347" spans="3:5" x14ac:dyDescent="0.4">
      <c r="C347" t="s">
        <v>759</v>
      </c>
      <c r="D347" t="s">
        <v>525</v>
      </c>
      <c r="E347">
        <v>62800</v>
      </c>
    </row>
    <row r="348" spans="3:5" x14ac:dyDescent="0.4">
      <c r="C348" t="s">
        <v>759</v>
      </c>
      <c r="D348" t="s">
        <v>526</v>
      </c>
      <c r="E348">
        <v>78400</v>
      </c>
    </row>
    <row r="349" spans="3:5" x14ac:dyDescent="0.4">
      <c r="C349" t="s">
        <v>759</v>
      </c>
      <c r="D349" t="s">
        <v>527</v>
      </c>
      <c r="E349">
        <v>218500</v>
      </c>
    </row>
    <row r="350" spans="3:5" x14ac:dyDescent="0.4">
      <c r="C350" t="s">
        <v>759</v>
      </c>
      <c r="D350" t="s">
        <v>528</v>
      </c>
      <c r="E350">
        <v>323500</v>
      </c>
    </row>
    <row r="351" spans="3:5" x14ac:dyDescent="0.4">
      <c r="C351" t="s">
        <v>759</v>
      </c>
      <c r="D351" t="s">
        <v>529</v>
      </c>
      <c r="E351">
        <v>142600</v>
      </c>
    </row>
    <row r="352" spans="3:5" x14ac:dyDescent="0.4">
      <c r="C352" t="s">
        <v>759</v>
      </c>
      <c r="D352" t="s">
        <v>530</v>
      </c>
      <c r="E352">
        <v>61400</v>
      </c>
    </row>
    <row r="353" spans="3:5" x14ac:dyDescent="0.4">
      <c r="C353" t="s">
        <v>759</v>
      </c>
      <c r="D353" t="s">
        <v>531</v>
      </c>
      <c r="E353">
        <v>250700</v>
      </c>
    </row>
    <row r="354" spans="3:5" x14ac:dyDescent="0.4">
      <c r="C354" t="s">
        <v>759</v>
      </c>
      <c r="D354" t="s">
        <v>532</v>
      </c>
      <c r="E354">
        <v>231500</v>
      </c>
    </row>
    <row r="355" spans="3:5" x14ac:dyDescent="0.4">
      <c r="C355" t="s">
        <v>759</v>
      </c>
      <c r="D355" t="s">
        <v>533</v>
      </c>
      <c r="E355">
        <v>320800</v>
      </c>
    </row>
    <row r="356" spans="3:5" x14ac:dyDescent="0.4">
      <c r="C356" t="s">
        <v>759</v>
      </c>
      <c r="D356" t="s">
        <v>534</v>
      </c>
      <c r="E356">
        <v>167200</v>
      </c>
    </row>
    <row r="357" spans="3:5" x14ac:dyDescent="0.4">
      <c r="C357" t="s">
        <v>759</v>
      </c>
      <c r="D357" t="s">
        <v>535</v>
      </c>
      <c r="E357">
        <v>55600</v>
      </c>
    </row>
    <row r="358" spans="3:5" x14ac:dyDescent="0.4">
      <c r="C358" t="s">
        <v>759</v>
      </c>
      <c r="D358" t="s">
        <v>536</v>
      </c>
      <c r="E358">
        <v>130700</v>
      </c>
    </row>
    <row r="359" spans="3:5" x14ac:dyDescent="0.4">
      <c r="C359" t="s">
        <v>759</v>
      </c>
      <c r="D359" t="s">
        <v>537</v>
      </c>
      <c r="E359">
        <v>123300</v>
      </c>
    </row>
    <row r="360" spans="3:5" x14ac:dyDescent="0.4">
      <c r="C360" t="s">
        <v>759</v>
      </c>
      <c r="D360" t="s">
        <v>538</v>
      </c>
      <c r="E360">
        <v>90600</v>
      </c>
    </row>
    <row r="361" spans="3:5" x14ac:dyDescent="0.4">
      <c r="C361" t="s">
        <v>759</v>
      </c>
      <c r="D361" t="s">
        <v>539</v>
      </c>
      <c r="E361">
        <v>105900</v>
      </c>
    </row>
    <row r="362" spans="3:5" x14ac:dyDescent="0.4">
      <c r="C362" t="s">
        <v>759</v>
      </c>
      <c r="D362" t="s">
        <v>540</v>
      </c>
      <c r="E362">
        <v>237400</v>
      </c>
    </row>
    <row r="363" spans="3:5" x14ac:dyDescent="0.4">
      <c r="C363" t="s">
        <v>759</v>
      </c>
      <c r="D363" t="s">
        <v>541</v>
      </c>
      <c r="E363">
        <v>134700</v>
      </c>
    </row>
    <row r="364" spans="3:5" x14ac:dyDescent="0.4">
      <c r="C364" t="s">
        <v>759</v>
      </c>
      <c r="D364" t="s">
        <v>542</v>
      </c>
      <c r="E364">
        <v>236800</v>
      </c>
    </row>
    <row r="365" spans="3:5" x14ac:dyDescent="0.4">
      <c r="C365" t="s">
        <v>759</v>
      </c>
      <c r="D365" t="s">
        <v>543</v>
      </c>
      <c r="E365">
        <v>100300</v>
      </c>
    </row>
    <row r="366" spans="3:5" x14ac:dyDescent="0.4">
      <c r="C366" t="s">
        <v>759</v>
      </c>
      <c r="D366" t="s">
        <v>544</v>
      </c>
      <c r="E366">
        <v>16100</v>
      </c>
    </row>
    <row r="367" spans="3:5" x14ac:dyDescent="0.4">
      <c r="C367" t="s">
        <v>759</v>
      </c>
      <c r="D367" t="s">
        <v>545</v>
      </c>
      <c r="E367">
        <v>61700</v>
      </c>
    </row>
    <row r="368" spans="3:5" x14ac:dyDescent="0.4">
      <c r="C368" t="s">
        <v>759</v>
      </c>
      <c r="D368" t="s">
        <v>546</v>
      </c>
      <c r="E368">
        <v>30600</v>
      </c>
    </row>
    <row r="369" spans="3:5" x14ac:dyDescent="0.4">
      <c r="C369" t="s">
        <v>759</v>
      </c>
      <c r="D369" t="s">
        <v>547</v>
      </c>
      <c r="E369">
        <v>31300</v>
      </c>
    </row>
    <row r="370" spans="3:5" x14ac:dyDescent="0.4">
      <c r="C370" t="s">
        <v>759</v>
      </c>
      <c r="D370" t="s">
        <v>548</v>
      </c>
      <c r="E370">
        <v>135000</v>
      </c>
    </row>
    <row r="371" spans="3:5" x14ac:dyDescent="0.4">
      <c r="C371" t="s">
        <v>759</v>
      </c>
      <c r="D371" t="s">
        <v>549</v>
      </c>
      <c r="E371">
        <v>42700</v>
      </c>
    </row>
    <row r="372" spans="3:5" x14ac:dyDescent="0.4">
      <c r="C372" t="s">
        <v>759</v>
      </c>
      <c r="D372" t="s">
        <v>550</v>
      </c>
      <c r="E372">
        <v>230700</v>
      </c>
    </row>
    <row r="373" spans="3:5" x14ac:dyDescent="0.4">
      <c r="C373" t="s">
        <v>759</v>
      </c>
      <c r="D373" t="s">
        <v>551</v>
      </c>
      <c r="E373">
        <v>72000</v>
      </c>
    </row>
    <row r="374" spans="3:5" x14ac:dyDescent="0.4">
      <c r="C374" t="s">
        <v>759</v>
      </c>
      <c r="D374" t="s">
        <v>552</v>
      </c>
      <c r="E374">
        <v>99500</v>
      </c>
    </row>
    <row r="375" spans="3:5" x14ac:dyDescent="0.4">
      <c r="C375" t="s">
        <v>759</v>
      </c>
      <c r="D375" t="s">
        <v>553</v>
      </c>
      <c r="E375">
        <v>99900</v>
      </c>
    </row>
    <row r="376" spans="3:5" x14ac:dyDescent="0.4">
      <c r="C376" t="s">
        <v>759</v>
      </c>
      <c r="D376" t="s">
        <v>554</v>
      </c>
      <c r="E376">
        <v>83200</v>
      </c>
    </row>
    <row r="377" spans="3:5" x14ac:dyDescent="0.4">
      <c r="C377" t="s">
        <v>759</v>
      </c>
      <c r="D377" t="s">
        <v>555</v>
      </c>
      <c r="E377">
        <v>157900</v>
      </c>
    </row>
    <row r="378" spans="3:5" x14ac:dyDescent="0.4">
      <c r="C378" t="s">
        <v>759</v>
      </c>
      <c r="D378" t="s">
        <v>556</v>
      </c>
      <c r="E378">
        <v>131300</v>
      </c>
    </row>
    <row r="379" spans="3:5" x14ac:dyDescent="0.4">
      <c r="C379" t="s">
        <v>759</v>
      </c>
      <c r="D379" t="s">
        <v>557</v>
      </c>
      <c r="E379">
        <v>52800</v>
      </c>
    </row>
    <row r="380" spans="3:5" x14ac:dyDescent="0.4">
      <c r="C380" t="s">
        <v>759</v>
      </c>
      <c r="D380" t="s">
        <v>558</v>
      </c>
      <c r="E380">
        <v>239100</v>
      </c>
    </row>
    <row r="381" spans="3:5" x14ac:dyDescent="0.4">
      <c r="C381" t="s">
        <v>759</v>
      </c>
      <c r="D381" t="s">
        <v>559</v>
      </c>
      <c r="E381">
        <v>73600</v>
      </c>
    </row>
    <row r="382" spans="3:5" x14ac:dyDescent="0.4">
      <c r="C382" t="s">
        <v>759</v>
      </c>
      <c r="D382" t="s">
        <v>560</v>
      </c>
      <c r="E382">
        <v>125900</v>
      </c>
    </row>
    <row r="383" spans="3:5" x14ac:dyDescent="0.4">
      <c r="C383" t="s">
        <v>759</v>
      </c>
      <c r="D383" t="s">
        <v>561</v>
      </c>
      <c r="E383">
        <v>16800</v>
      </c>
    </row>
    <row r="384" spans="3:5" x14ac:dyDescent="0.4">
      <c r="C384" t="s">
        <v>759</v>
      </c>
      <c r="D384" t="s">
        <v>562</v>
      </c>
      <c r="E384">
        <v>229300</v>
      </c>
    </row>
    <row r="385" spans="3:5" x14ac:dyDescent="0.4">
      <c r="C385" t="s">
        <v>759</v>
      </c>
      <c r="D385" t="s">
        <v>563</v>
      </c>
      <c r="E385">
        <v>50000</v>
      </c>
    </row>
    <row r="386" spans="3:5" x14ac:dyDescent="0.4">
      <c r="C386" t="s">
        <v>759</v>
      </c>
      <c r="D386" t="s">
        <v>564</v>
      </c>
      <c r="E386">
        <v>37100</v>
      </c>
    </row>
    <row r="387" spans="3:5" x14ac:dyDescent="0.4">
      <c r="C387" t="s">
        <v>759</v>
      </c>
      <c r="D387" t="s">
        <v>565</v>
      </c>
      <c r="E387">
        <v>120700</v>
      </c>
    </row>
    <row r="388" spans="3:5" x14ac:dyDescent="0.4">
      <c r="C388" t="s">
        <v>759</v>
      </c>
      <c r="D388" t="s">
        <v>566</v>
      </c>
      <c r="E388">
        <v>32400</v>
      </c>
    </row>
    <row r="389" spans="3:5" x14ac:dyDescent="0.4">
      <c r="C389" t="s">
        <v>759</v>
      </c>
      <c r="D389" t="s">
        <v>567</v>
      </c>
      <c r="E389">
        <v>39700</v>
      </c>
    </row>
    <row r="390" spans="3:5" x14ac:dyDescent="0.4">
      <c r="C390" t="s">
        <v>759</v>
      </c>
      <c r="D390" t="s">
        <v>568</v>
      </c>
      <c r="E390">
        <v>70200</v>
      </c>
    </row>
    <row r="391" spans="3:5" x14ac:dyDescent="0.4">
      <c r="C391" t="s">
        <v>759</v>
      </c>
      <c r="D391" t="s">
        <v>569</v>
      </c>
      <c r="E391">
        <v>56900</v>
      </c>
    </row>
    <row r="392" spans="3:5" x14ac:dyDescent="0.4">
      <c r="C392" t="s">
        <v>759</v>
      </c>
      <c r="D392" t="s">
        <v>570</v>
      </c>
      <c r="E392">
        <v>25000</v>
      </c>
    </row>
    <row r="393" spans="3:5" x14ac:dyDescent="0.4">
      <c r="C393" t="s">
        <v>759</v>
      </c>
      <c r="D393" t="s">
        <v>571</v>
      </c>
      <c r="E393">
        <v>10900</v>
      </c>
    </row>
    <row r="394" spans="3:5" x14ac:dyDescent="0.4">
      <c r="C394" t="s">
        <v>759</v>
      </c>
      <c r="D394" t="s">
        <v>572</v>
      </c>
      <c r="E394">
        <v>41300</v>
      </c>
    </row>
    <row r="395" spans="3:5" x14ac:dyDescent="0.4">
      <c r="C395" t="s">
        <v>759</v>
      </c>
      <c r="D395" t="s">
        <v>573</v>
      </c>
      <c r="E395">
        <v>47600</v>
      </c>
    </row>
    <row r="396" spans="3:5" x14ac:dyDescent="0.4">
      <c r="C396" t="s">
        <v>759</v>
      </c>
      <c r="D396" t="s">
        <v>574</v>
      </c>
      <c r="E396">
        <v>219400</v>
      </c>
    </row>
    <row r="397" spans="3:5" x14ac:dyDescent="0.4">
      <c r="C397" t="s">
        <v>759</v>
      </c>
      <c r="D397" t="s">
        <v>575</v>
      </c>
      <c r="E397">
        <v>69800</v>
      </c>
    </row>
    <row r="398" spans="3:5" x14ac:dyDescent="0.4">
      <c r="C398" t="s">
        <v>759</v>
      </c>
      <c r="D398" t="s">
        <v>576</v>
      </c>
      <c r="E398">
        <v>199500</v>
      </c>
    </row>
    <row r="399" spans="3:5" x14ac:dyDescent="0.4">
      <c r="C399" t="s">
        <v>759</v>
      </c>
      <c r="D399" t="s">
        <v>577</v>
      </c>
      <c r="E399">
        <v>34000</v>
      </c>
    </row>
    <row r="400" spans="3:5" x14ac:dyDescent="0.4">
      <c r="C400" t="s">
        <v>759</v>
      </c>
      <c r="D400" t="s">
        <v>578</v>
      </c>
      <c r="E400">
        <v>45400</v>
      </c>
    </row>
    <row r="401" spans="3:5" x14ac:dyDescent="0.4">
      <c r="C401" t="s">
        <v>759</v>
      </c>
      <c r="D401" t="s">
        <v>579</v>
      </c>
      <c r="E401">
        <v>104000</v>
      </c>
    </row>
    <row r="402" spans="3:5" x14ac:dyDescent="0.4">
      <c r="C402" t="s">
        <v>759</v>
      </c>
      <c r="D402" t="s">
        <v>580</v>
      </c>
      <c r="E402">
        <v>145900</v>
      </c>
    </row>
    <row r="403" spans="3:5" x14ac:dyDescent="0.4">
      <c r="C403" t="s">
        <v>759</v>
      </c>
      <c r="D403" t="s">
        <v>581</v>
      </c>
      <c r="E403">
        <v>44300</v>
      </c>
    </row>
    <row r="404" spans="3:5" x14ac:dyDescent="0.4">
      <c r="C404" t="s">
        <v>759</v>
      </c>
      <c r="D404" t="s">
        <v>582</v>
      </c>
      <c r="E404">
        <v>45600</v>
      </c>
    </row>
    <row r="405" spans="3:5" x14ac:dyDescent="0.4">
      <c r="C405" t="s">
        <v>759</v>
      </c>
      <c r="D405" t="s">
        <v>583</v>
      </c>
      <c r="E405">
        <v>67300</v>
      </c>
    </row>
    <row r="406" spans="3:5" x14ac:dyDescent="0.4">
      <c r="C406" t="s">
        <v>759</v>
      </c>
      <c r="D406" t="s">
        <v>584</v>
      </c>
      <c r="E406">
        <v>37700</v>
      </c>
    </row>
    <row r="407" spans="3:5" x14ac:dyDescent="0.4">
      <c r="C407" t="s">
        <v>759</v>
      </c>
      <c r="D407" t="s">
        <v>585</v>
      </c>
      <c r="E407">
        <v>118100</v>
      </c>
    </row>
    <row r="408" spans="3:5" x14ac:dyDescent="0.4">
      <c r="C408" t="s">
        <v>759</v>
      </c>
      <c r="D408" t="s">
        <v>586</v>
      </c>
      <c r="E408">
        <v>133700</v>
      </c>
    </row>
    <row r="409" spans="3:5" x14ac:dyDescent="0.4">
      <c r="C409" t="s">
        <v>759</v>
      </c>
      <c r="D409" t="s">
        <v>587</v>
      </c>
      <c r="E409">
        <v>60900</v>
      </c>
    </row>
    <row r="410" spans="3:5" x14ac:dyDescent="0.4">
      <c r="C410" t="s">
        <v>759</v>
      </c>
      <c r="D410" t="s">
        <v>588</v>
      </c>
      <c r="E410">
        <v>48400</v>
      </c>
    </row>
    <row r="411" spans="3:5" x14ac:dyDescent="0.4">
      <c r="C411" t="s">
        <v>759</v>
      </c>
      <c r="D411" t="s">
        <v>589</v>
      </c>
      <c r="E411">
        <v>83900</v>
      </c>
    </row>
    <row r="412" spans="3:5" x14ac:dyDescent="0.4">
      <c r="C412" t="s">
        <v>759</v>
      </c>
      <c r="D412" t="s">
        <v>590</v>
      </c>
      <c r="E412">
        <v>31800</v>
      </c>
    </row>
    <row r="413" spans="3:5" x14ac:dyDescent="0.4">
      <c r="C413" t="s">
        <v>759</v>
      </c>
      <c r="D413" t="s">
        <v>591</v>
      </c>
      <c r="E413">
        <v>81600</v>
      </c>
    </row>
    <row r="414" spans="3:5" x14ac:dyDescent="0.4">
      <c r="C414" t="s">
        <v>759</v>
      </c>
      <c r="D414" t="s">
        <v>592</v>
      </c>
      <c r="E414">
        <v>35400</v>
      </c>
    </row>
    <row r="415" spans="3:5" x14ac:dyDescent="0.4">
      <c r="C415" t="s">
        <v>759</v>
      </c>
      <c r="D415" t="s">
        <v>593</v>
      </c>
      <c r="E415">
        <v>139700</v>
      </c>
    </row>
    <row r="416" spans="3:5" x14ac:dyDescent="0.4">
      <c r="C416" t="s">
        <v>759</v>
      </c>
      <c r="D416" t="s">
        <v>594</v>
      </c>
      <c r="E416">
        <v>47800</v>
      </c>
    </row>
    <row r="417" spans="3:5" x14ac:dyDescent="0.4">
      <c r="C417" t="s">
        <v>759</v>
      </c>
      <c r="D417" t="s">
        <v>595</v>
      </c>
      <c r="E417">
        <v>108500</v>
      </c>
    </row>
    <row r="418" spans="3:5" x14ac:dyDescent="0.4">
      <c r="C418" t="s">
        <v>759</v>
      </c>
      <c r="D418" t="s">
        <v>596</v>
      </c>
      <c r="E418">
        <v>35500</v>
      </c>
    </row>
    <row r="419" spans="3:5" x14ac:dyDescent="0.4">
      <c r="C419" t="s">
        <v>759</v>
      </c>
      <c r="D419" t="s">
        <v>597</v>
      </c>
      <c r="E419">
        <v>182900</v>
      </c>
    </row>
    <row r="420" spans="3:5" x14ac:dyDescent="0.4">
      <c r="C420" t="s">
        <v>759</v>
      </c>
      <c r="D420" t="s">
        <v>598</v>
      </c>
      <c r="E420">
        <v>67000</v>
      </c>
    </row>
    <row r="421" spans="3:5" x14ac:dyDescent="0.4">
      <c r="C421" t="s">
        <v>759</v>
      </c>
      <c r="D421" t="s">
        <v>599</v>
      </c>
      <c r="E421">
        <v>70200</v>
      </c>
    </row>
    <row r="422" spans="3:5" x14ac:dyDescent="0.4">
      <c r="C422" t="s">
        <v>759</v>
      </c>
      <c r="D422" t="s">
        <v>600</v>
      </c>
      <c r="E422">
        <v>12900</v>
      </c>
    </row>
    <row r="423" spans="3:5" x14ac:dyDescent="0.4">
      <c r="C423" t="s">
        <v>759</v>
      </c>
      <c r="D423" t="s">
        <v>601</v>
      </c>
      <c r="E423">
        <v>68400</v>
      </c>
    </row>
    <row r="424" spans="3:5" x14ac:dyDescent="0.4">
      <c r="C424" t="s">
        <v>759</v>
      </c>
      <c r="D424" t="s">
        <v>602</v>
      </c>
      <c r="E424">
        <v>71200</v>
      </c>
    </row>
    <row r="425" spans="3:5" x14ac:dyDescent="0.4">
      <c r="C425" t="s">
        <v>759</v>
      </c>
      <c r="D425" t="s">
        <v>603</v>
      </c>
      <c r="E425">
        <v>38400</v>
      </c>
    </row>
    <row r="426" spans="3:5" x14ac:dyDescent="0.4">
      <c r="C426" t="s">
        <v>759</v>
      </c>
      <c r="D426" t="s">
        <v>604</v>
      </c>
      <c r="E426">
        <v>39200</v>
      </c>
    </row>
    <row r="427" spans="3:5" x14ac:dyDescent="0.4">
      <c r="C427" t="s">
        <v>759</v>
      </c>
      <c r="D427" t="s">
        <v>605</v>
      </c>
      <c r="E427">
        <v>100000</v>
      </c>
    </row>
    <row r="428" spans="3:5" x14ac:dyDescent="0.4">
      <c r="C428" t="s">
        <v>759</v>
      </c>
      <c r="D428" t="s">
        <v>606</v>
      </c>
      <c r="E428">
        <v>17300</v>
      </c>
    </row>
    <row r="429" spans="3:5" x14ac:dyDescent="0.4">
      <c r="C429" t="s">
        <v>759</v>
      </c>
      <c r="D429" t="s">
        <v>607</v>
      </c>
      <c r="E429">
        <v>44800</v>
      </c>
    </row>
    <row r="430" spans="3:5" x14ac:dyDescent="0.4">
      <c r="C430" t="s">
        <v>759</v>
      </c>
      <c r="D430" t="s">
        <v>608</v>
      </c>
      <c r="E430">
        <v>10200</v>
      </c>
    </row>
    <row r="431" spans="3:5" x14ac:dyDescent="0.4">
      <c r="C431" t="s">
        <v>759</v>
      </c>
      <c r="D431" t="s">
        <v>609</v>
      </c>
      <c r="E431">
        <v>111100</v>
      </c>
    </row>
    <row r="432" spans="3:5" x14ac:dyDescent="0.4">
      <c r="C432" t="s">
        <v>759</v>
      </c>
      <c r="D432" t="s">
        <v>610</v>
      </c>
      <c r="E432">
        <v>10200</v>
      </c>
    </row>
    <row r="433" spans="3:5" x14ac:dyDescent="0.4">
      <c r="C433" t="s">
        <v>759</v>
      </c>
      <c r="D433" t="s">
        <v>611</v>
      </c>
      <c r="E433">
        <v>10600</v>
      </c>
    </row>
    <row r="434" spans="3:5" x14ac:dyDescent="0.4">
      <c r="C434" t="s">
        <v>759</v>
      </c>
      <c r="D434" t="s">
        <v>612</v>
      </c>
      <c r="E434">
        <v>68400</v>
      </c>
    </row>
    <row r="435" spans="3:5" x14ac:dyDescent="0.4">
      <c r="C435" t="s">
        <v>759</v>
      </c>
      <c r="D435" t="s">
        <v>613</v>
      </c>
      <c r="E435">
        <v>66900</v>
      </c>
    </row>
    <row r="436" spans="3:5" x14ac:dyDescent="0.4">
      <c r="C436" t="s">
        <v>759</v>
      </c>
      <c r="D436" t="s">
        <v>614</v>
      </c>
      <c r="E436">
        <v>26900</v>
      </c>
    </row>
    <row r="437" spans="3:5" x14ac:dyDescent="0.4">
      <c r="C437" t="s">
        <v>759</v>
      </c>
      <c r="D437" t="s">
        <v>615</v>
      </c>
      <c r="E437">
        <v>64200</v>
      </c>
    </row>
    <row r="438" spans="3:5" x14ac:dyDescent="0.4">
      <c r="C438" t="s">
        <v>759</v>
      </c>
      <c r="D438" t="s">
        <v>616</v>
      </c>
      <c r="E438">
        <v>23100</v>
      </c>
    </row>
    <row r="439" spans="3:5" x14ac:dyDescent="0.4">
      <c r="C439" t="s">
        <v>759</v>
      </c>
      <c r="D439" t="s">
        <v>617</v>
      </c>
      <c r="E439">
        <v>36500</v>
      </c>
    </row>
    <row r="440" spans="3:5" x14ac:dyDescent="0.4">
      <c r="C440" t="s">
        <v>759</v>
      </c>
      <c r="D440" t="s">
        <v>618</v>
      </c>
      <c r="E440">
        <v>25200</v>
      </c>
    </row>
    <row r="441" spans="3:5" x14ac:dyDescent="0.4">
      <c r="C441" t="s">
        <v>759</v>
      </c>
      <c r="D441" t="s">
        <v>619</v>
      </c>
      <c r="E441">
        <v>18500</v>
      </c>
    </row>
    <row r="442" spans="3:5" x14ac:dyDescent="0.4">
      <c r="C442" t="s">
        <v>759</v>
      </c>
      <c r="D442" t="s">
        <v>620</v>
      </c>
      <c r="E442">
        <v>155200</v>
      </c>
    </row>
    <row r="443" spans="3:5" x14ac:dyDescent="0.4">
      <c r="C443" t="s">
        <v>759</v>
      </c>
      <c r="D443" t="s">
        <v>621</v>
      </c>
      <c r="E443">
        <v>35600</v>
      </c>
    </row>
    <row r="444" spans="3:5" x14ac:dyDescent="0.4">
      <c r="C444" t="s">
        <v>759</v>
      </c>
      <c r="D444" t="s">
        <v>622</v>
      </c>
      <c r="E444">
        <v>39200</v>
      </c>
    </row>
    <row r="445" spans="3:5" x14ac:dyDescent="0.4">
      <c r="C445" t="s">
        <v>759</v>
      </c>
      <c r="D445" t="s">
        <v>623</v>
      </c>
      <c r="E445">
        <v>14000</v>
      </c>
    </row>
    <row r="446" spans="3:5" x14ac:dyDescent="0.4">
      <c r="C446" t="s">
        <v>759</v>
      </c>
      <c r="D446" t="s">
        <v>624</v>
      </c>
      <c r="E446">
        <v>7000</v>
      </c>
    </row>
    <row r="447" spans="3:5" x14ac:dyDescent="0.4">
      <c r="C447" t="s">
        <v>759</v>
      </c>
      <c r="D447" t="s">
        <v>625</v>
      </c>
      <c r="E447">
        <v>13500</v>
      </c>
    </row>
    <row r="448" spans="3:5" x14ac:dyDescent="0.4">
      <c r="C448" t="s">
        <v>759</v>
      </c>
      <c r="D448" t="s">
        <v>626</v>
      </c>
      <c r="E448">
        <v>13600</v>
      </c>
    </row>
    <row r="449" spans="3:5" x14ac:dyDescent="0.4">
      <c r="C449" t="s">
        <v>759</v>
      </c>
      <c r="D449" t="s">
        <v>627</v>
      </c>
      <c r="E449">
        <v>8400</v>
      </c>
    </row>
    <row r="450" spans="3:5" x14ac:dyDescent="0.4">
      <c r="C450" t="s">
        <v>759</v>
      </c>
      <c r="D450" t="s">
        <v>628</v>
      </c>
      <c r="E450">
        <v>44100</v>
      </c>
    </row>
    <row r="451" spans="3:5" x14ac:dyDescent="0.4">
      <c r="C451" t="s">
        <v>759</v>
      </c>
      <c r="D451" t="s">
        <v>629</v>
      </c>
      <c r="E451">
        <v>60500</v>
      </c>
    </row>
    <row r="452" spans="3:5" x14ac:dyDescent="0.4">
      <c r="C452" t="s">
        <v>759</v>
      </c>
      <c r="D452" t="s">
        <v>630</v>
      </c>
      <c r="E452">
        <v>32900</v>
      </c>
    </row>
    <row r="453" spans="3:5" x14ac:dyDescent="0.4">
      <c r="C453" t="s">
        <v>759</v>
      </c>
      <c r="D453" t="s">
        <v>631</v>
      </c>
      <c r="E453">
        <v>226600</v>
      </c>
    </row>
    <row r="454" spans="3:5" x14ac:dyDescent="0.4">
      <c r="C454" t="s">
        <v>759</v>
      </c>
      <c r="D454" t="s">
        <v>632</v>
      </c>
      <c r="E454">
        <v>28300</v>
      </c>
    </row>
    <row r="455" spans="3:5" x14ac:dyDescent="0.4">
      <c r="C455" t="s">
        <v>759</v>
      </c>
      <c r="D455" t="s">
        <v>633</v>
      </c>
      <c r="E455">
        <v>35000</v>
      </c>
    </row>
    <row r="456" spans="3:5" x14ac:dyDescent="0.4">
      <c r="C456" t="s">
        <v>759</v>
      </c>
      <c r="D456" t="s">
        <v>634</v>
      </c>
      <c r="E456">
        <v>40800</v>
      </c>
    </row>
    <row r="457" spans="3:5" x14ac:dyDescent="0.4">
      <c r="C457" t="s">
        <v>759</v>
      </c>
      <c r="D457" t="s">
        <v>635</v>
      </c>
      <c r="E457">
        <v>34800</v>
      </c>
    </row>
    <row r="458" spans="3:5" x14ac:dyDescent="0.4">
      <c r="C458" t="s">
        <v>759</v>
      </c>
      <c r="D458" t="s">
        <v>636</v>
      </c>
      <c r="E458">
        <v>8300</v>
      </c>
    </row>
    <row r="459" spans="3:5" x14ac:dyDescent="0.4">
      <c r="C459" t="s">
        <v>759</v>
      </c>
      <c r="D459" t="s">
        <v>637</v>
      </c>
      <c r="E459">
        <v>43300</v>
      </c>
    </row>
    <row r="460" spans="3:5" x14ac:dyDescent="0.4">
      <c r="C460" t="s">
        <v>759</v>
      </c>
      <c r="D460" t="s">
        <v>638</v>
      </c>
      <c r="E460">
        <v>13800</v>
      </c>
    </row>
    <row r="461" spans="3:5" x14ac:dyDescent="0.4">
      <c r="C461" t="s">
        <v>759</v>
      </c>
      <c r="D461" t="s">
        <v>639</v>
      </c>
      <c r="E461">
        <v>15600</v>
      </c>
    </row>
    <row r="462" spans="3:5" x14ac:dyDescent="0.4">
      <c r="C462" t="s">
        <v>759</v>
      </c>
      <c r="D462" t="s">
        <v>640</v>
      </c>
      <c r="E462">
        <v>7200</v>
      </c>
    </row>
    <row r="463" spans="3:5" x14ac:dyDescent="0.4">
      <c r="C463" t="s">
        <v>759</v>
      </c>
      <c r="D463" t="s">
        <v>641</v>
      </c>
      <c r="E463">
        <v>105000</v>
      </c>
    </row>
    <row r="464" spans="3:5" x14ac:dyDescent="0.4">
      <c r="C464" t="s">
        <v>759</v>
      </c>
      <c r="D464" t="s">
        <v>642</v>
      </c>
      <c r="E464">
        <v>114400</v>
      </c>
    </row>
    <row r="465" spans="3:5" x14ac:dyDescent="0.4">
      <c r="C465" t="s">
        <v>759</v>
      </c>
      <c r="D465" t="s">
        <v>643</v>
      </c>
      <c r="E465">
        <v>36300</v>
      </c>
    </row>
    <row r="466" spans="3:5" x14ac:dyDescent="0.4">
      <c r="C466" t="s">
        <v>759</v>
      </c>
      <c r="D466" t="s">
        <v>644</v>
      </c>
      <c r="E466">
        <v>8800</v>
      </c>
    </row>
    <row r="467" spans="3:5" x14ac:dyDescent="0.4">
      <c r="C467" t="s">
        <v>759</v>
      </c>
      <c r="D467" t="s">
        <v>645</v>
      </c>
      <c r="E467">
        <v>28300</v>
      </c>
    </row>
    <row r="468" spans="3:5" x14ac:dyDescent="0.4">
      <c r="C468" t="s">
        <v>759</v>
      </c>
      <c r="D468" t="s">
        <v>646</v>
      </c>
      <c r="E468">
        <v>23500</v>
      </c>
    </row>
    <row r="469" spans="3:5" x14ac:dyDescent="0.4">
      <c r="C469" t="s">
        <v>759</v>
      </c>
      <c r="D469" t="s">
        <v>647</v>
      </c>
      <c r="E469">
        <v>57700</v>
      </c>
    </row>
    <row r="470" spans="3:5" x14ac:dyDescent="0.4">
      <c r="C470" t="s">
        <v>759</v>
      </c>
      <c r="D470" t="s">
        <v>648</v>
      </c>
      <c r="E470">
        <v>43100</v>
      </c>
    </row>
    <row r="471" spans="3:5" x14ac:dyDescent="0.4">
      <c r="C471" t="s">
        <v>759</v>
      </c>
      <c r="D471" t="s">
        <v>649</v>
      </c>
      <c r="E471">
        <v>49600</v>
      </c>
    </row>
    <row r="472" spans="3:5" x14ac:dyDescent="0.4">
      <c r="C472" t="s">
        <v>759</v>
      </c>
      <c r="D472" t="s">
        <v>650</v>
      </c>
      <c r="E472">
        <v>43100</v>
      </c>
    </row>
    <row r="473" spans="3:5" x14ac:dyDescent="0.4">
      <c r="C473" t="s">
        <v>759</v>
      </c>
      <c r="D473" t="s">
        <v>651</v>
      </c>
      <c r="E473">
        <v>18600</v>
      </c>
    </row>
    <row r="474" spans="3:5" x14ac:dyDescent="0.4">
      <c r="C474" t="s">
        <v>759</v>
      </c>
      <c r="D474" t="s">
        <v>652</v>
      </c>
      <c r="E474">
        <v>32600</v>
      </c>
    </row>
    <row r="475" spans="3:5" x14ac:dyDescent="0.4">
      <c r="C475" t="s">
        <v>759</v>
      </c>
      <c r="D475" t="s">
        <v>653</v>
      </c>
      <c r="E475">
        <v>28700</v>
      </c>
    </row>
    <row r="476" spans="3:5" x14ac:dyDescent="0.4">
      <c r="C476" t="s">
        <v>759</v>
      </c>
      <c r="D476" t="s">
        <v>654</v>
      </c>
      <c r="E476">
        <v>15600</v>
      </c>
    </row>
    <row r="477" spans="3:5" x14ac:dyDescent="0.4">
      <c r="C477" t="s">
        <v>759</v>
      </c>
      <c r="D477" t="s">
        <v>655</v>
      </c>
      <c r="E477">
        <v>57800</v>
      </c>
    </row>
    <row r="478" spans="3:5" x14ac:dyDescent="0.4">
      <c r="C478" t="s">
        <v>759</v>
      </c>
      <c r="D478" t="s">
        <v>656</v>
      </c>
      <c r="E478">
        <v>16100</v>
      </c>
    </row>
    <row r="479" spans="3:5" x14ac:dyDescent="0.4">
      <c r="C479" t="s">
        <v>759</v>
      </c>
      <c r="D479" t="s">
        <v>657</v>
      </c>
      <c r="E479">
        <v>12000</v>
      </c>
    </row>
    <row r="480" spans="3:5" x14ac:dyDescent="0.4">
      <c r="C480" t="s">
        <v>759</v>
      </c>
      <c r="D480" t="s">
        <v>658</v>
      </c>
      <c r="E480">
        <v>18900</v>
      </c>
    </row>
    <row r="481" spans="3:5" x14ac:dyDescent="0.4">
      <c r="C481" t="s">
        <v>759</v>
      </c>
      <c r="D481" t="s">
        <v>659</v>
      </c>
      <c r="E481">
        <v>7900</v>
      </c>
    </row>
    <row r="482" spans="3:5" x14ac:dyDescent="0.4">
      <c r="C482" t="s">
        <v>759</v>
      </c>
      <c r="D482" t="s">
        <v>660</v>
      </c>
      <c r="E482">
        <v>32000</v>
      </c>
    </row>
    <row r="483" spans="3:5" x14ac:dyDescent="0.4">
      <c r="C483" t="s">
        <v>759</v>
      </c>
      <c r="D483" t="s">
        <v>661</v>
      </c>
      <c r="E483">
        <v>42400</v>
      </c>
    </row>
    <row r="484" spans="3:5" x14ac:dyDescent="0.4">
      <c r="C484" t="s">
        <v>759</v>
      </c>
      <c r="D484" t="s">
        <v>662</v>
      </c>
      <c r="E484">
        <v>13800</v>
      </c>
    </row>
    <row r="485" spans="3:5" x14ac:dyDescent="0.4">
      <c r="C485" t="s">
        <v>759</v>
      </c>
      <c r="D485" t="s">
        <v>663</v>
      </c>
      <c r="E485">
        <v>24300</v>
      </c>
    </row>
    <row r="486" spans="3:5" x14ac:dyDescent="0.4">
      <c r="C486" t="s">
        <v>759</v>
      </c>
      <c r="D486" t="s">
        <v>664</v>
      </c>
      <c r="E486">
        <v>229000</v>
      </c>
    </row>
    <row r="487" spans="3:5" x14ac:dyDescent="0.4">
      <c r="C487" t="s">
        <v>759</v>
      </c>
      <c r="D487" t="s">
        <v>665</v>
      </c>
      <c r="E487">
        <v>37200</v>
      </c>
    </row>
    <row r="488" spans="3:5" x14ac:dyDescent="0.4">
      <c r="C488" t="s">
        <v>759</v>
      </c>
      <c r="D488" t="s">
        <v>666</v>
      </c>
      <c r="E488">
        <v>18100</v>
      </c>
    </row>
    <row r="489" spans="3:5" x14ac:dyDescent="0.4">
      <c r="C489" t="s">
        <v>759</v>
      </c>
      <c r="D489" t="s">
        <v>667</v>
      </c>
      <c r="E489">
        <v>17100</v>
      </c>
    </row>
    <row r="490" spans="3:5" x14ac:dyDescent="0.4">
      <c r="C490" t="s">
        <v>759</v>
      </c>
      <c r="D490" t="s">
        <v>668</v>
      </c>
      <c r="E490">
        <v>73400</v>
      </c>
    </row>
    <row r="491" spans="3:5" x14ac:dyDescent="0.4">
      <c r="C491" t="s">
        <v>759</v>
      </c>
      <c r="D491" t="s">
        <v>669</v>
      </c>
      <c r="E491">
        <v>91000</v>
      </c>
    </row>
    <row r="492" spans="3:5" x14ac:dyDescent="0.4">
      <c r="C492" t="s">
        <v>759</v>
      </c>
      <c r="D492" t="s">
        <v>670</v>
      </c>
      <c r="E492">
        <v>55700</v>
      </c>
    </row>
    <row r="493" spans="3:5" x14ac:dyDescent="0.4">
      <c r="C493" t="s">
        <v>759</v>
      </c>
      <c r="D493" t="s">
        <v>671</v>
      </c>
      <c r="E493">
        <v>29500</v>
      </c>
    </row>
    <row r="494" spans="3:5" x14ac:dyDescent="0.4">
      <c r="C494" t="s">
        <v>759</v>
      </c>
      <c r="D494" t="s">
        <v>672</v>
      </c>
      <c r="E494">
        <v>22600</v>
      </c>
    </row>
    <row r="495" spans="3:5" x14ac:dyDescent="0.4">
      <c r="C495" t="s">
        <v>759</v>
      </c>
      <c r="D495" t="s">
        <v>673</v>
      </c>
      <c r="E495">
        <v>72300</v>
      </c>
    </row>
    <row r="496" spans="3:5" x14ac:dyDescent="0.4">
      <c r="C496" t="s">
        <v>759</v>
      </c>
      <c r="D496" t="s">
        <v>674</v>
      </c>
      <c r="E496">
        <v>53100</v>
      </c>
    </row>
    <row r="497" spans="3:5" x14ac:dyDescent="0.4">
      <c r="C497" t="s">
        <v>759</v>
      </c>
      <c r="D497" t="s">
        <v>675</v>
      </c>
      <c r="E497">
        <v>234100</v>
      </c>
    </row>
    <row r="498" spans="3:5" x14ac:dyDescent="0.4">
      <c r="C498" t="s">
        <v>759</v>
      </c>
      <c r="D498" t="s">
        <v>676</v>
      </c>
      <c r="E498">
        <v>24800</v>
      </c>
    </row>
    <row r="499" spans="3:5" x14ac:dyDescent="0.4">
      <c r="C499" t="s">
        <v>759</v>
      </c>
      <c r="D499" t="s">
        <v>677</v>
      </c>
      <c r="E499">
        <v>26600</v>
      </c>
    </row>
    <row r="500" spans="3:5" x14ac:dyDescent="0.4">
      <c r="C500" t="s">
        <v>759</v>
      </c>
      <c r="D500" t="s">
        <v>678</v>
      </c>
      <c r="E500">
        <v>48200</v>
      </c>
    </row>
    <row r="501" spans="3:5" x14ac:dyDescent="0.4">
      <c r="C501" t="s">
        <v>759</v>
      </c>
      <c r="D501" t="s">
        <v>679</v>
      </c>
      <c r="E501">
        <v>111800</v>
      </c>
    </row>
    <row r="502" spans="3:5" x14ac:dyDescent="0.4">
      <c r="C502" t="s">
        <v>759</v>
      </c>
      <c r="D502" t="s">
        <v>680</v>
      </c>
      <c r="E502">
        <v>37500</v>
      </c>
    </row>
    <row r="503" spans="3:5" x14ac:dyDescent="0.4">
      <c r="C503" t="s">
        <v>759</v>
      </c>
      <c r="D503" t="s">
        <v>681</v>
      </c>
      <c r="E503">
        <v>20700</v>
      </c>
    </row>
    <row r="504" spans="3:5" x14ac:dyDescent="0.4">
      <c r="C504" t="s">
        <v>759</v>
      </c>
      <c r="D504" t="s">
        <v>682</v>
      </c>
      <c r="E504">
        <v>27100</v>
      </c>
    </row>
    <row r="505" spans="3:5" x14ac:dyDescent="0.4">
      <c r="C505" t="s">
        <v>759</v>
      </c>
      <c r="D505" t="s">
        <v>683</v>
      </c>
      <c r="E505">
        <v>59400</v>
      </c>
    </row>
    <row r="506" spans="3:5" x14ac:dyDescent="0.4">
      <c r="C506" t="s">
        <v>759</v>
      </c>
      <c r="D506" t="s">
        <v>684</v>
      </c>
      <c r="E506">
        <v>18800</v>
      </c>
    </row>
    <row r="507" spans="3:5" x14ac:dyDescent="0.4">
      <c r="C507" t="s">
        <v>759</v>
      </c>
      <c r="D507" t="s">
        <v>685</v>
      </c>
      <c r="E507">
        <v>76500</v>
      </c>
    </row>
    <row r="508" spans="3:5" x14ac:dyDescent="0.4">
      <c r="C508" t="s">
        <v>759</v>
      </c>
      <c r="D508" t="s">
        <v>686</v>
      </c>
      <c r="E508">
        <v>65400</v>
      </c>
    </row>
    <row r="509" spans="3:5" x14ac:dyDescent="0.4">
      <c r="C509" t="s">
        <v>759</v>
      </c>
      <c r="D509" t="s">
        <v>687</v>
      </c>
      <c r="E509">
        <v>85700</v>
      </c>
    </row>
    <row r="510" spans="3:5" x14ac:dyDescent="0.4">
      <c r="C510" t="s">
        <v>759</v>
      </c>
      <c r="D510" t="s">
        <v>688</v>
      </c>
      <c r="E510">
        <v>28000</v>
      </c>
    </row>
    <row r="511" spans="3:5" x14ac:dyDescent="0.4">
      <c r="C511" t="s">
        <v>759</v>
      </c>
      <c r="D511" t="s">
        <v>689</v>
      </c>
      <c r="E511">
        <v>76800</v>
      </c>
    </row>
    <row r="512" spans="3:5" x14ac:dyDescent="0.4">
      <c r="C512" t="s">
        <v>759</v>
      </c>
      <c r="D512" t="s">
        <v>690</v>
      </c>
      <c r="E512">
        <v>46100</v>
      </c>
    </row>
    <row r="513" spans="3:5" x14ac:dyDescent="0.4">
      <c r="C513" t="s">
        <v>759</v>
      </c>
      <c r="D513" t="s">
        <v>691</v>
      </c>
      <c r="E513">
        <v>18600</v>
      </c>
    </row>
    <row r="514" spans="3:5" x14ac:dyDescent="0.4">
      <c r="C514" t="s">
        <v>759</v>
      </c>
      <c r="D514" t="s">
        <v>692</v>
      </c>
      <c r="E514">
        <v>48600</v>
      </c>
    </row>
    <row r="515" spans="3:5" x14ac:dyDescent="0.4">
      <c r="C515" t="s">
        <v>759</v>
      </c>
      <c r="D515" t="s">
        <v>693</v>
      </c>
      <c r="E515">
        <v>19500</v>
      </c>
    </row>
    <row r="516" spans="3:5" x14ac:dyDescent="0.4">
      <c r="C516" t="s">
        <v>759</v>
      </c>
      <c r="D516" t="s">
        <v>694</v>
      </c>
      <c r="E516">
        <v>14000</v>
      </c>
    </row>
    <row r="517" spans="3:5" x14ac:dyDescent="0.4">
      <c r="C517" t="s">
        <v>759</v>
      </c>
      <c r="D517" t="s">
        <v>393</v>
      </c>
      <c r="E517">
        <v>17700</v>
      </c>
    </row>
    <row r="518" spans="3:5" x14ac:dyDescent="0.4">
      <c r="C518" t="s">
        <v>759</v>
      </c>
      <c r="D518" t="s">
        <v>394</v>
      </c>
      <c r="E518">
        <v>23900</v>
      </c>
    </row>
    <row r="519" spans="3:5" x14ac:dyDescent="0.4">
      <c r="C519" t="s">
        <v>759</v>
      </c>
      <c r="D519" t="s">
        <v>395</v>
      </c>
      <c r="E519">
        <v>47000</v>
      </c>
    </row>
    <row r="520" spans="3:5" x14ac:dyDescent="0.4">
      <c r="C520" t="s">
        <v>759</v>
      </c>
      <c r="D520" t="s">
        <v>396</v>
      </c>
      <c r="E520">
        <v>23900</v>
      </c>
    </row>
    <row r="521" spans="3:5" x14ac:dyDescent="0.4">
      <c r="C521" t="s">
        <v>759</v>
      </c>
      <c r="D521" t="s">
        <v>397</v>
      </c>
      <c r="E521">
        <v>71700</v>
      </c>
    </row>
    <row r="522" spans="3:5" x14ac:dyDescent="0.4">
      <c r="C522" t="s">
        <v>759</v>
      </c>
      <c r="D522" t="s">
        <v>398</v>
      </c>
      <c r="E522">
        <v>22000</v>
      </c>
    </row>
    <row r="523" spans="3:5" x14ac:dyDescent="0.4">
      <c r="C523" t="s">
        <v>759</v>
      </c>
      <c r="D523" t="s">
        <v>399</v>
      </c>
      <c r="E523">
        <v>17000</v>
      </c>
    </row>
    <row r="524" spans="3:5" x14ac:dyDescent="0.4">
      <c r="C524" t="s">
        <v>759</v>
      </c>
      <c r="D524" t="s">
        <v>400</v>
      </c>
      <c r="E524">
        <v>63300</v>
      </c>
    </row>
    <row r="525" spans="3:5" x14ac:dyDescent="0.4">
      <c r="C525" t="s">
        <v>759</v>
      </c>
      <c r="D525" t="s">
        <v>401</v>
      </c>
      <c r="E525">
        <v>25500</v>
      </c>
    </row>
    <row r="526" spans="3:5" x14ac:dyDescent="0.4">
      <c r="C526" t="s">
        <v>759</v>
      </c>
      <c r="D526" t="s">
        <v>402</v>
      </c>
      <c r="E526">
        <v>13800</v>
      </c>
    </row>
    <row r="527" spans="3:5" x14ac:dyDescent="0.4">
      <c r="C527" t="s">
        <v>759</v>
      </c>
      <c r="D527" t="s">
        <v>403</v>
      </c>
      <c r="E527">
        <v>6400</v>
      </c>
    </row>
    <row r="528" spans="3:5" x14ac:dyDescent="0.4">
      <c r="C528" t="s">
        <v>759</v>
      </c>
      <c r="D528" t="s">
        <v>404</v>
      </c>
      <c r="E528">
        <v>49900</v>
      </c>
    </row>
    <row r="529" spans="3:5" x14ac:dyDescent="0.4">
      <c r="C529" t="s">
        <v>759</v>
      </c>
      <c r="D529" t="s">
        <v>405</v>
      </c>
      <c r="E529">
        <v>40400</v>
      </c>
    </row>
    <row r="530" spans="3:5" x14ac:dyDescent="0.4">
      <c r="C530" t="s">
        <v>759</v>
      </c>
      <c r="D530" t="s">
        <v>406</v>
      </c>
      <c r="E530">
        <v>11300</v>
      </c>
    </row>
    <row r="531" spans="3:5" x14ac:dyDescent="0.4">
      <c r="C531" t="s">
        <v>759</v>
      </c>
      <c r="D531" t="s">
        <v>407</v>
      </c>
      <c r="E531">
        <v>34400</v>
      </c>
    </row>
    <row r="532" spans="3:5" x14ac:dyDescent="0.4">
      <c r="C532" t="s">
        <v>759</v>
      </c>
      <c r="D532" t="s">
        <v>408</v>
      </c>
      <c r="E532">
        <v>20200</v>
      </c>
    </row>
    <row r="533" spans="3:5" x14ac:dyDescent="0.4">
      <c r="C533" t="s">
        <v>759</v>
      </c>
      <c r="D533" t="s">
        <v>409</v>
      </c>
      <c r="E533">
        <v>12800</v>
      </c>
    </row>
    <row r="534" spans="3:5" x14ac:dyDescent="0.4">
      <c r="C534" t="s">
        <v>759</v>
      </c>
      <c r="D534" t="s">
        <v>410</v>
      </c>
      <c r="E534">
        <v>69600</v>
      </c>
    </row>
    <row r="535" spans="3:5" x14ac:dyDescent="0.4">
      <c r="C535" t="s">
        <v>759</v>
      </c>
      <c r="D535" t="s">
        <v>411</v>
      </c>
      <c r="E535">
        <v>30800</v>
      </c>
    </row>
    <row r="536" spans="3:5" x14ac:dyDescent="0.4">
      <c r="C536" t="s">
        <v>759</v>
      </c>
      <c r="D536" t="s">
        <v>412</v>
      </c>
      <c r="E536">
        <v>99500</v>
      </c>
    </row>
    <row r="537" spans="3:5" x14ac:dyDescent="0.4">
      <c r="C537" t="s">
        <v>759</v>
      </c>
      <c r="D537" t="s">
        <v>413</v>
      </c>
      <c r="E537">
        <v>26700</v>
      </c>
    </row>
    <row r="538" spans="3:5" x14ac:dyDescent="0.4">
      <c r="C538" t="s">
        <v>759</v>
      </c>
      <c r="D538" t="s">
        <v>414</v>
      </c>
      <c r="E538">
        <v>40500</v>
      </c>
    </row>
    <row r="539" spans="3:5" x14ac:dyDescent="0.4">
      <c r="C539" t="s">
        <v>759</v>
      </c>
      <c r="D539" t="s">
        <v>415</v>
      </c>
      <c r="E539">
        <v>7500</v>
      </c>
    </row>
    <row r="540" spans="3:5" x14ac:dyDescent="0.4">
      <c r="C540" t="s">
        <v>759</v>
      </c>
      <c r="D540" t="s">
        <v>416</v>
      </c>
      <c r="E540">
        <v>21200</v>
      </c>
    </row>
    <row r="541" spans="3:5" x14ac:dyDescent="0.4">
      <c r="C541" t="s">
        <v>759</v>
      </c>
      <c r="D541" t="s">
        <v>417</v>
      </c>
      <c r="E541">
        <v>8800</v>
      </c>
    </row>
    <row r="542" spans="3:5" x14ac:dyDescent="0.4">
      <c r="C542" t="s">
        <v>759</v>
      </c>
      <c r="D542" t="s">
        <v>418</v>
      </c>
      <c r="E542">
        <v>12800</v>
      </c>
    </row>
    <row r="543" spans="3:5" x14ac:dyDescent="0.4">
      <c r="C543" t="s">
        <v>759</v>
      </c>
      <c r="D543" t="s">
        <v>419</v>
      </c>
      <c r="E543">
        <v>39800</v>
      </c>
    </row>
    <row r="544" spans="3:5" x14ac:dyDescent="0.4">
      <c r="C544" t="s">
        <v>759</v>
      </c>
      <c r="D544" t="s">
        <v>420</v>
      </c>
      <c r="E544">
        <v>38000</v>
      </c>
    </row>
    <row r="545" spans="3:5" x14ac:dyDescent="0.4">
      <c r="C545" t="s">
        <v>759</v>
      </c>
      <c r="D545" t="s">
        <v>421</v>
      </c>
      <c r="E545">
        <v>31000</v>
      </c>
    </row>
    <row r="546" spans="3:5" x14ac:dyDescent="0.4">
      <c r="C546" t="s">
        <v>759</v>
      </c>
      <c r="D546" t="s">
        <v>422</v>
      </c>
      <c r="E546">
        <v>20300</v>
      </c>
    </row>
    <row r="547" spans="3:5" x14ac:dyDescent="0.4">
      <c r="C547" t="s">
        <v>759</v>
      </c>
      <c r="D547" t="s">
        <v>423</v>
      </c>
      <c r="E547">
        <v>14300</v>
      </c>
    </row>
    <row r="548" spans="3:5" x14ac:dyDescent="0.4">
      <c r="C548" t="s">
        <v>759</v>
      </c>
      <c r="D548" t="s">
        <v>424</v>
      </c>
      <c r="E548">
        <v>48800</v>
      </c>
    </row>
    <row r="549" spans="3:5" x14ac:dyDescent="0.4">
      <c r="C549" t="s">
        <v>759</v>
      </c>
      <c r="D549" t="s">
        <v>425</v>
      </c>
      <c r="E549">
        <v>4200</v>
      </c>
    </row>
    <row r="550" spans="3:5" x14ac:dyDescent="0.4">
      <c r="C550" t="s">
        <v>759</v>
      </c>
      <c r="D550" t="s">
        <v>426</v>
      </c>
      <c r="E550">
        <v>5300</v>
      </c>
    </row>
    <row r="551" spans="3:5" x14ac:dyDescent="0.4">
      <c r="C551" t="s">
        <v>759</v>
      </c>
      <c r="D551" t="s">
        <v>427</v>
      </c>
      <c r="E551">
        <v>7000</v>
      </c>
    </row>
    <row r="552" spans="3:5" x14ac:dyDescent="0.4">
      <c r="C552" t="s">
        <v>759</v>
      </c>
      <c r="D552" t="s">
        <v>428</v>
      </c>
      <c r="E552">
        <v>5600</v>
      </c>
    </row>
    <row r="553" spans="3:5" x14ac:dyDescent="0.4">
      <c r="C553" t="s">
        <v>759</v>
      </c>
      <c r="D553" t="s">
        <v>429</v>
      </c>
      <c r="E553">
        <v>22800</v>
      </c>
    </row>
    <row r="554" spans="3:5" x14ac:dyDescent="0.4">
      <c r="C554" t="s">
        <v>759</v>
      </c>
      <c r="D554" t="s">
        <v>430</v>
      </c>
      <c r="E554">
        <v>6800</v>
      </c>
    </row>
    <row r="555" spans="3:5" x14ac:dyDescent="0.4">
      <c r="C555" t="s">
        <v>759</v>
      </c>
      <c r="D555" t="s">
        <v>431</v>
      </c>
      <c r="E555">
        <v>44700</v>
      </c>
    </row>
    <row r="556" spans="3:5" x14ac:dyDescent="0.4">
      <c r="C556" t="s">
        <v>759</v>
      </c>
      <c r="D556" t="s">
        <v>432</v>
      </c>
      <c r="E556">
        <v>18300</v>
      </c>
    </row>
    <row r="557" spans="3:5" x14ac:dyDescent="0.4">
      <c r="C557" t="s">
        <v>759</v>
      </c>
      <c r="D557" t="s">
        <v>433</v>
      </c>
      <c r="E557">
        <v>13200</v>
      </c>
    </row>
    <row r="558" spans="3:5" x14ac:dyDescent="0.4">
      <c r="C558" t="s">
        <v>759</v>
      </c>
      <c r="D558" t="s">
        <v>434</v>
      </c>
      <c r="E558">
        <v>7000</v>
      </c>
    </row>
    <row r="559" spans="3:5" x14ac:dyDescent="0.4">
      <c r="C559" t="s">
        <v>759</v>
      </c>
      <c r="D559" t="s">
        <v>435</v>
      </c>
      <c r="E559">
        <v>14700</v>
      </c>
    </row>
    <row r="560" spans="3:5" x14ac:dyDescent="0.4">
      <c r="C560" t="s">
        <v>759</v>
      </c>
      <c r="D560" t="s">
        <v>436</v>
      </c>
      <c r="E560">
        <v>90900</v>
      </c>
    </row>
    <row r="561" spans="3:5" x14ac:dyDescent="0.4">
      <c r="C561" t="s">
        <v>759</v>
      </c>
      <c r="D561" t="s">
        <v>437</v>
      </c>
      <c r="E561">
        <v>17800</v>
      </c>
    </row>
    <row r="562" spans="3:5" x14ac:dyDescent="0.4">
      <c r="C562" t="s">
        <v>759</v>
      </c>
      <c r="D562" t="s">
        <v>438</v>
      </c>
      <c r="E562">
        <v>21400</v>
      </c>
    </row>
    <row r="563" spans="3:5" x14ac:dyDescent="0.4">
      <c r="C563" t="s">
        <v>759</v>
      </c>
      <c r="D563" t="s">
        <v>439</v>
      </c>
      <c r="E563">
        <v>31100</v>
      </c>
    </row>
    <row r="564" spans="3:5" x14ac:dyDescent="0.4">
      <c r="C564" t="s">
        <v>759</v>
      </c>
      <c r="D564" t="s">
        <v>440</v>
      </c>
      <c r="E564">
        <v>92300</v>
      </c>
    </row>
    <row r="565" spans="3:5" x14ac:dyDescent="0.4">
      <c r="C565" t="s">
        <v>759</v>
      </c>
      <c r="D565" t="s">
        <v>441</v>
      </c>
      <c r="E565">
        <v>46000</v>
      </c>
    </row>
    <row r="566" spans="3:5" x14ac:dyDescent="0.4">
      <c r="C566" t="s">
        <v>759</v>
      </c>
      <c r="D566" t="s">
        <v>442</v>
      </c>
      <c r="E566">
        <v>24700</v>
      </c>
    </row>
    <row r="567" spans="3:5" x14ac:dyDescent="0.4">
      <c r="C567" t="s">
        <v>759</v>
      </c>
      <c r="D567" t="s">
        <v>443</v>
      </c>
      <c r="E567">
        <v>16400</v>
      </c>
    </row>
    <row r="568" spans="3:5" x14ac:dyDescent="0.4">
      <c r="C568" t="s">
        <v>759</v>
      </c>
      <c r="D568" t="s">
        <v>444</v>
      </c>
      <c r="E568">
        <v>1000</v>
      </c>
    </row>
    <row r="569" spans="3:5" x14ac:dyDescent="0.4">
      <c r="C569" t="s">
        <v>759</v>
      </c>
      <c r="D569" t="s">
        <v>445</v>
      </c>
      <c r="E569">
        <v>19900</v>
      </c>
    </row>
    <row r="570" spans="3:5" x14ac:dyDescent="0.4">
      <c r="C570" t="s">
        <v>759</v>
      </c>
      <c r="D570" t="s">
        <v>446</v>
      </c>
      <c r="E570">
        <v>5900</v>
      </c>
    </row>
    <row r="571" spans="3:5" x14ac:dyDescent="0.4">
      <c r="C571" t="s">
        <v>759</v>
      </c>
      <c r="D571" t="s">
        <v>447</v>
      </c>
      <c r="E571">
        <v>238000</v>
      </c>
    </row>
    <row r="572" spans="3:5" x14ac:dyDescent="0.4">
      <c r="C572" t="s">
        <v>759</v>
      </c>
      <c r="D572" t="s">
        <v>448</v>
      </c>
      <c r="E572">
        <v>52400</v>
      </c>
    </row>
    <row r="573" spans="3:5" x14ac:dyDescent="0.4">
      <c r="C573" t="s">
        <v>759</v>
      </c>
      <c r="D573" t="s">
        <v>449</v>
      </c>
      <c r="E573">
        <v>69400</v>
      </c>
    </row>
    <row r="574" spans="3:5" x14ac:dyDescent="0.4">
      <c r="C574" t="s">
        <v>759</v>
      </c>
      <c r="D574" t="s">
        <v>450</v>
      </c>
      <c r="E574">
        <v>13000</v>
      </c>
    </row>
    <row r="575" spans="3:5" x14ac:dyDescent="0.4">
      <c r="C575" t="s">
        <v>759</v>
      </c>
      <c r="D575" t="s">
        <v>451</v>
      </c>
      <c r="E575">
        <v>22200</v>
      </c>
    </row>
    <row r="576" spans="3:5" x14ac:dyDescent="0.4">
      <c r="C576" t="s">
        <v>759</v>
      </c>
      <c r="D576" t="s">
        <v>452</v>
      </c>
      <c r="E576">
        <v>36100</v>
      </c>
    </row>
    <row r="577" spans="3:5" x14ac:dyDescent="0.4">
      <c r="C577" t="s">
        <v>759</v>
      </c>
      <c r="D577" t="s">
        <v>453</v>
      </c>
      <c r="E577">
        <v>25700</v>
      </c>
    </row>
    <row r="578" spans="3:5" x14ac:dyDescent="0.4">
      <c r="C578" t="s">
        <v>759</v>
      </c>
      <c r="D578" t="s">
        <v>454</v>
      </c>
      <c r="E578">
        <v>61500</v>
      </c>
    </row>
    <row r="579" spans="3:5" x14ac:dyDescent="0.4">
      <c r="C579" t="s">
        <v>759</v>
      </c>
      <c r="D579" t="s">
        <v>455</v>
      </c>
      <c r="E579">
        <v>72700</v>
      </c>
    </row>
    <row r="580" spans="3:5" x14ac:dyDescent="0.4">
      <c r="C580" t="s">
        <v>759</v>
      </c>
      <c r="D580" t="s">
        <v>456</v>
      </c>
      <c r="E580">
        <v>30900</v>
      </c>
    </row>
    <row r="581" spans="3:5" x14ac:dyDescent="0.4">
      <c r="C581" t="s">
        <v>759</v>
      </c>
      <c r="D581" t="s">
        <v>457</v>
      </c>
      <c r="E581">
        <v>119800</v>
      </c>
    </row>
    <row r="582" spans="3:5" x14ac:dyDescent="0.4">
      <c r="C582" t="s">
        <v>759</v>
      </c>
      <c r="D582" t="s">
        <v>458</v>
      </c>
      <c r="E582">
        <v>36200</v>
      </c>
    </row>
    <row r="583" spans="3:5" x14ac:dyDescent="0.4">
      <c r="C583" t="s">
        <v>759</v>
      </c>
      <c r="D583" t="s">
        <v>459</v>
      </c>
      <c r="E583">
        <v>37200</v>
      </c>
    </row>
    <row r="584" spans="3:5" x14ac:dyDescent="0.4">
      <c r="C584" t="s">
        <v>759</v>
      </c>
      <c r="D584" t="s">
        <v>460</v>
      </c>
      <c r="E584">
        <v>22200</v>
      </c>
    </row>
    <row r="585" spans="3:5" x14ac:dyDescent="0.4">
      <c r="C585" t="s">
        <v>759</v>
      </c>
      <c r="D585" t="s">
        <v>461</v>
      </c>
      <c r="E585">
        <v>42800</v>
      </c>
    </row>
    <row r="586" spans="3:5" x14ac:dyDescent="0.4">
      <c r="C586" t="s">
        <v>759</v>
      </c>
      <c r="D586" t="s">
        <v>462</v>
      </c>
      <c r="E586">
        <v>17100</v>
      </c>
    </row>
    <row r="587" spans="3:5" x14ac:dyDescent="0.4">
      <c r="C587" t="s">
        <v>759</v>
      </c>
      <c r="D587" t="s">
        <v>463</v>
      </c>
      <c r="E587">
        <v>76900</v>
      </c>
    </row>
    <row r="588" spans="3:5" x14ac:dyDescent="0.4">
      <c r="C588" t="s">
        <v>759</v>
      </c>
      <c r="D588" t="s">
        <v>464</v>
      </c>
      <c r="E588">
        <v>31500</v>
      </c>
    </row>
    <row r="589" spans="3:5" x14ac:dyDescent="0.4">
      <c r="C589" t="s">
        <v>759</v>
      </c>
      <c r="D589" t="s">
        <v>465</v>
      </c>
      <c r="E589">
        <v>96400</v>
      </c>
    </row>
    <row r="590" spans="3:5" x14ac:dyDescent="0.4">
      <c r="C590" t="s">
        <v>759</v>
      </c>
      <c r="D590" t="s">
        <v>466</v>
      </c>
      <c r="E590">
        <v>246700</v>
      </c>
    </row>
    <row r="591" spans="3:5" x14ac:dyDescent="0.4">
      <c r="C591" t="s">
        <v>759</v>
      </c>
      <c r="D591" t="s">
        <v>467</v>
      </c>
      <c r="E591">
        <v>60600</v>
      </c>
    </row>
    <row r="592" spans="3:5" x14ac:dyDescent="0.4">
      <c r="C592" t="s">
        <v>759</v>
      </c>
      <c r="D592" t="s">
        <v>468</v>
      </c>
      <c r="E592">
        <v>29100</v>
      </c>
    </row>
    <row r="593" spans="3:5" x14ac:dyDescent="0.4">
      <c r="C593" t="s">
        <v>759</v>
      </c>
      <c r="D593" t="s">
        <v>469</v>
      </c>
      <c r="E593">
        <v>29800</v>
      </c>
    </row>
    <row r="594" spans="3:5" x14ac:dyDescent="0.4">
      <c r="C594" t="s">
        <v>759</v>
      </c>
      <c r="D594" t="s">
        <v>470</v>
      </c>
      <c r="E594">
        <v>26500</v>
      </c>
    </row>
    <row r="595" spans="3:5" x14ac:dyDescent="0.4">
      <c r="C595" t="s">
        <v>759</v>
      </c>
      <c r="D595" t="s">
        <v>471</v>
      </c>
      <c r="E595">
        <v>51900</v>
      </c>
    </row>
    <row r="596" spans="3:5" x14ac:dyDescent="0.4">
      <c r="C596" t="s">
        <v>759</v>
      </c>
      <c r="D596" t="s">
        <v>472</v>
      </c>
      <c r="E596">
        <v>30100</v>
      </c>
    </row>
    <row r="597" spans="3:5" x14ac:dyDescent="0.4">
      <c r="C597" t="s">
        <v>759</v>
      </c>
      <c r="D597" t="s">
        <v>473</v>
      </c>
      <c r="E597">
        <v>23300</v>
      </c>
    </row>
    <row r="598" spans="3:5" x14ac:dyDescent="0.4">
      <c r="C598" t="s">
        <v>759</v>
      </c>
      <c r="D598" t="s">
        <v>474</v>
      </c>
      <c r="E598">
        <v>59800</v>
      </c>
    </row>
    <row r="599" spans="3:5" x14ac:dyDescent="0.4">
      <c r="C599" t="s">
        <v>759</v>
      </c>
      <c r="D599" t="s">
        <v>475</v>
      </c>
      <c r="E599">
        <v>24000</v>
      </c>
    </row>
    <row r="600" spans="3:5" x14ac:dyDescent="0.4">
      <c r="C600" t="s">
        <v>759</v>
      </c>
      <c r="D600" t="s">
        <v>476</v>
      </c>
      <c r="E600">
        <v>24300</v>
      </c>
    </row>
    <row r="601" spans="3:5" x14ac:dyDescent="0.4">
      <c r="C601" t="s">
        <v>759</v>
      </c>
      <c r="D601" t="s">
        <v>477</v>
      </c>
      <c r="E601">
        <v>136100</v>
      </c>
    </row>
    <row r="602" spans="3:5" x14ac:dyDescent="0.4">
      <c r="C602" t="s">
        <v>759</v>
      </c>
      <c r="D602" t="s">
        <v>478</v>
      </c>
      <c r="E602">
        <v>39400</v>
      </c>
    </row>
    <row r="603" spans="3:5" x14ac:dyDescent="0.4">
      <c r="C603" t="s">
        <v>759</v>
      </c>
      <c r="D603" t="s">
        <v>479</v>
      </c>
      <c r="E603">
        <v>155700</v>
      </c>
    </row>
    <row r="604" spans="3:5" x14ac:dyDescent="0.4">
      <c r="C604" t="s">
        <v>759</v>
      </c>
      <c r="D604" t="s">
        <v>480</v>
      </c>
      <c r="E604">
        <v>256900</v>
      </c>
    </row>
    <row r="605" spans="3:5" x14ac:dyDescent="0.4">
      <c r="C605" t="s">
        <v>759</v>
      </c>
      <c r="D605" t="s">
        <v>481</v>
      </c>
      <c r="E605">
        <v>46600</v>
      </c>
    </row>
    <row r="606" spans="3:5" x14ac:dyDescent="0.4">
      <c r="C606" t="s">
        <v>759</v>
      </c>
      <c r="D606" t="s">
        <v>482</v>
      </c>
      <c r="E606">
        <v>20900</v>
      </c>
    </row>
    <row r="607" spans="3:5" x14ac:dyDescent="0.4">
      <c r="C607" t="s">
        <v>759</v>
      </c>
      <c r="D607" t="s">
        <v>483</v>
      </c>
      <c r="E607">
        <v>52300</v>
      </c>
    </row>
    <row r="608" spans="3:5" x14ac:dyDescent="0.4">
      <c r="C608" t="s">
        <v>759</v>
      </c>
      <c r="D608" t="s">
        <v>484</v>
      </c>
      <c r="E608">
        <v>26400</v>
      </c>
    </row>
    <row r="609" spans="3:5" x14ac:dyDescent="0.4">
      <c r="C609" t="s">
        <v>759</v>
      </c>
      <c r="D609" t="s">
        <v>485</v>
      </c>
      <c r="E609">
        <v>75800</v>
      </c>
    </row>
    <row r="610" spans="3:5" x14ac:dyDescent="0.4">
      <c r="C610" t="s">
        <v>759</v>
      </c>
      <c r="D610" t="s">
        <v>486</v>
      </c>
      <c r="E610">
        <v>12100</v>
      </c>
    </row>
    <row r="611" spans="3:5" x14ac:dyDescent="0.4">
      <c r="C611" t="s">
        <v>759</v>
      </c>
      <c r="D611" t="s">
        <v>487</v>
      </c>
      <c r="E611">
        <v>10500</v>
      </c>
    </row>
    <row r="612" spans="3:5" x14ac:dyDescent="0.4">
      <c r="C612" t="s">
        <v>759</v>
      </c>
      <c r="D612" t="s">
        <v>488</v>
      </c>
      <c r="E612">
        <v>20400</v>
      </c>
    </row>
    <row r="613" spans="3:5" x14ac:dyDescent="0.4">
      <c r="C613" t="s">
        <v>759</v>
      </c>
      <c r="D613" t="s">
        <v>489</v>
      </c>
      <c r="E613">
        <v>43700</v>
      </c>
    </row>
    <row r="614" spans="3:5" x14ac:dyDescent="0.4">
      <c r="C614" t="s">
        <v>759</v>
      </c>
      <c r="D614" t="s">
        <v>490</v>
      </c>
      <c r="E614">
        <v>20400</v>
      </c>
    </row>
    <row r="615" spans="3:5" x14ac:dyDescent="0.4">
      <c r="C615" t="s">
        <v>759</v>
      </c>
      <c r="D615" t="s">
        <v>491</v>
      </c>
      <c r="E615">
        <v>29000</v>
      </c>
    </row>
    <row r="616" spans="3:5" x14ac:dyDescent="0.4">
      <c r="C616" t="s">
        <v>759</v>
      </c>
      <c r="D616" t="s">
        <v>492</v>
      </c>
      <c r="E616">
        <v>39600</v>
      </c>
    </row>
    <row r="617" spans="3:5" x14ac:dyDescent="0.4">
      <c r="C617" t="s">
        <v>759</v>
      </c>
      <c r="D617" t="s">
        <v>493</v>
      </c>
      <c r="E617">
        <v>35400</v>
      </c>
    </row>
    <row r="618" spans="3:5" x14ac:dyDescent="0.4">
      <c r="C618" t="s">
        <v>759</v>
      </c>
      <c r="D618" t="s">
        <v>494</v>
      </c>
      <c r="E618">
        <v>10800</v>
      </c>
    </row>
    <row r="619" spans="3:5" x14ac:dyDescent="0.4">
      <c r="C619" t="s">
        <v>759</v>
      </c>
      <c r="D619" t="s">
        <v>495</v>
      </c>
      <c r="E619">
        <v>56800</v>
      </c>
    </row>
    <row r="620" spans="3:5" x14ac:dyDescent="0.4">
      <c r="C620" t="s">
        <v>759</v>
      </c>
      <c r="D620" t="s">
        <v>496</v>
      </c>
      <c r="E620">
        <v>15400</v>
      </c>
    </row>
    <row r="621" spans="3:5" x14ac:dyDescent="0.4">
      <c r="C621" t="s">
        <v>759</v>
      </c>
      <c r="D621" t="s">
        <v>497</v>
      </c>
      <c r="E621">
        <v>38800</v>
      </c>
    </row>
    <row r="622" spans="3:5" x14ac:dyDescent="0.4">
      <c r="C622" t="s">
        <v>759</v>
      </c>
      <c r="D622" t="s">
        <v>498</v>
      </c>
      <c r="E622">
        <v>21900</v>
      </c>
    </row>
    <row r="623" spans="3:5" x14ac:dyDescent="0.4">
      <c r="C623" t="s">
        <v>759</v>
      </c>
      <c r="D623" t="s">
        <v>499</v>
      </c>
      <c r="E623">
        <v>28500</v>
      </c>
    </row>
    <row r="624" spans="3:5" x14ac:dyDescent="0.4">
      <c r="C624" t="s">
        <v>759</v>
      </c>
      <c r="D624" t="s">
        <v>500</v>
      </c>
      <c r="E624">
        <v>7100</v>
      </c>
    </row>
    <row r="625" spans="3:5" x14ac:dyDescent="0.4">
      <c r="C625" t="s">
        <v>759</v>
      </c>
      <c r="D625" t="s">
        <v>501</v>
      </c>
      <c r="E625">
        <v>14900</v>
      </c>
    </row>
    <row r="626" spans="3:5" x14ac:dyDescent="0.4">
      <c r="C626" t="s">
        <v>759</v>
      </c>
      <c r="D626" t="s">
        <v>502</v>
      </c>
      <c r="E626">
        <v>16500</v>
      </c>
    </row>
    <row r="627" spans="3:5" x14ac:dyDescent="0.4">
      <c r="C627" t="s">
        <v>759</v>
      </c>
      <c r="D627" t="s">
        <v>503</v>
      </c>
      <c r="E627">
        <v>67200</v>
      </c>
    </row>
    <row r="628" spans="3:5" x14ac:dyDescent="0.4">
      <c r="C628" t="s">
        <v>759</v>
      </c>
      <c r="D628" t="s">
        <v>504</v>
      </c>
      <c r="E628">
        <v>24300</v>
      </c>
    </row>
    <row r="629" spans="3:5" x14ac:dyDescent="0.4">
      <c r="C629" t="s">
        <v>759</v>
      </c>
      <c r="D629" t="s">
        <v>505</v>
      </c>
      <c r="E629">
        <v>26800</v>
      </c>
    </row>
    <row r="630" spans="3:5" x14ac:dyDescent="0.4">
      <c r="C630" t="s">
        <v>759</v>
      </c>
      <c r="D630" t="s">
        <v>506</v>
      </c>
      <c r="E630">
        <v>36700</v>
      </c>
    </row>
    <row r="631" spans="3:5" x14ac:dyDescent="0.4">
      <c r="C631" t="s">
        <v>759</v>
      </c>
      <c r="D631" t="s">
        <v>507</v>
      </c>
      <c r="E631">
        <v>22600</v>
      </c>
    </row>
    <row r="632" spans="3:5" x14ac:dyDescent="0.4">
      <c r="C632" t="s">
        <v>759</v>
      </c>
      <c r="D632" t="s">
        <v>508</v>
      </c>
      <c r="E632">
        <v>19700</v>
      </c>
    </row>
    <row r="633" spans="3:5" x14ac:dyDescent="0.4">
      <c r="C633" t="s">
        <v>759</v>
      </c>
      <c r="D633" t="s">
        <v>509</v>
      </c>
      <c r="E633">
        <v>39700</v>
      </c>
    </row>
    <row r="634" spans="3:5" x14ac:dyDescent="0.4">
      <c r="C634" t="s">
        <v>759</v>
      </c>
      <c r="D634" t="s">
        <v>510</v>
      </c>
      <c r="E634">
        <v>17400</v>
      </c>
    </row>
    <row r="635" spans="3:5" x14ac:dyDescent="0.4">
      <c r="C635" t="s">
        <v>759</v>
      </c>
      <c r="D635" t="s">
        <v>511</v>
      </c>
      <c r="E635">
        <v>24000</v>
      </c>
    </row>
    <row r="636" spans="3:5" x14ac:dyDescent="0.4">
      <c r="C636" t="s">
        <v>759</v>
      </c>
      <c r="D636" t="s">
        <v>512</v>
      </c>
      <c r="E636">
        <v>80400</v>
      </c>
    </row>
    <row r="637" spans="3:5" x14ac:dyDescent="0.4">
      <c r="C637" t="s">
        <v>759</v>
      </c>
      <c r="D637" t="s">
        <v>695</v>
      </c>
      <c r="E637">
        <v>10800</v>
      </c>
    </row>
    <row r="638" spans="3:5" x14ac:dyDescent="0.4">
      <c r="C638" t="s">
        <v>759</v>
      </c>
      <c r="D638" t="s">
        <v>696</v>
      </c>
      <c r="E638">
        <v>19600</v>
      </c>
    </row>
    <row r="639" spans="3:5" x14ac:dyDescent="0.4">
      <c r="C639" t="s">
        <v>759</v>
      </c>
      <c r="D639" t="s">
        <v>697</v>
      </c>
      <c r="E639">
        <v>13500</v>
      </c>
    </row>
    <row r="640" spans="3:5" x14ac:dyDescent="0.4">
      <c r="C640" t="s">
        <v>759</v>
      </c>
      <c r="D640" t="s">
        <v>698</v>
      </c>
      <c r="E640">
        <v>31600</v>
      </c>
    </row>
    <row r="641" spans="3:5" x14ac:dyDescent="0.4">
      <c r="C641" t="s">
        <v>759</v>
      </c>
      <c r="D641" t="s">
        <v>699</v>
      </c>
      <c r="E641">
        <v>134700</v>
      </c>
    </row>
    <row r="642" spans="3:5" x14ac:dyDescent="0.4">
      <c r="C642" t="s">
        <v>759</v>
      </c>
      <c r="D642" t="s">
        <v>700</v>
      </c>
      <c r="E642">
        <v>94100</v>
      </c>
    </row>
    <row r="643" spans="3:5" x14ac:dyDescent="0.4">
      <c r="C643" t="s">
        <v>759</v>
      </c>
      <c r="D643" t="s">
        <v>701</v>
      </c>
      <c r="E643">
        <v>47100</v>
      </c>
    </row>
    <row r="644" spans="3:5" x14ac:dyDescent="0.4">
      <c r="C644" t="s">
        <v>759</v>
      </c>
      <c r="D644" t="s">
        <v>702</v>
      </c>
      <c r="E644">
        <v>45300</v>
      </c>
    </row>
    <row r="645" spans="3:5" x14ac:dyDescent="0.4">
      <c r="C645" t="s">
        <v>759</v>
      </c>
      <c r="D645" t="s">
        <v>703</v>
      </c>
      <c r="E645">
        <v>44400</v>
      </c>
    </row>
    <row r="646" spans="3:5" x14ac:dyDescent="0.4">
      <c r="C646" t="s">
        <v>759</v>
      </c>
      <c r="D646" t="s">
        <v>704</v>
      </c>
      <c r="E646">
        <v>145200</v>
      </c>
    </row>
    <row r="647" spans="3:5" x14ac:dyDescent="0.4">
      <c r="C647" t="s">
        <v>759</v>
      </c>
      <c r="D647" t="s">
        <v>705</v>
      </c>
      <c r="E647">
        <v>41900</v>
      </c>
    </row>
    <row r="648" spans="3:5" x14ac:dyDescent="0.4">
      <c r="C648" t="s">
        <v>759</v>
      </c>
      <c r="D648" t="s">
        <v>706</v>
      </c>
      <c r="E648">
        <v>22900</v>
      </c>
    </row>
    <row r="649" spans="3:5" x14ac:dyDescent="0.4">
      <c r="C649" t="s">
        <v>759</v>
      </c>
      <c r="D649" t="s">
        <v>707</v>
      </c>
      <c r="E649">
        <v>18400</v>
      </c>
    </row>
    <row r="650" spans="3:5" x14ac:dyDescent="0.4">
      <c r="C650" t="s">
        <v>759</v>
      </c>
      <c r="D650" t="s">
        <v>708</v>
      </c>
      <c r="E650">
        <v>24100</v>
      </c>
    </row>
    <row r="651" spans="3:5" x14ac:dyDescent="0.4">
      <c r="C651" t="s">
        <v>759</v>
      </c>
      <c r="D651" t="s">
        <v>709</v>
      </c>
      <c r="E651">
        <v>74800</v>
      </c>
    </row>
    <row r="652" spans="3:5" x14ac:dyDescent="0.4">
      <c r="C652" t="s">
        <v>759</v>
      </c>
      <c r="D652" t="s">
        <v>710</v>
      </c>
      <c r="E652">
        <v>39900</v>
      </c>
    </row>
    <row r="653" spans="3:5" x14ac:dyDescent="0.4">
      <c r="C653" t="s">
        <v>759</v>
      </c>
      <c r="D653" t="s">
        <v>711</v>
      </c>
      <c r="E653">
        <v>83000</v>
      </c>
    </row>
    <row r="654" spans="3:5" x14ac:dyDescent="0.4">
      <c r="C654" t="s">
        <v>759</v>
      </c>
      <c r="D654" t="s">
        <v>712</v>
      </c>
      <c r="E654">
        <v>86300</v>
      </c>
    </row>
    <row r="655" spans="3:5" x14ac:dyDescent="0.4">
      <c r="C655" t="s">
        <v>759</v>
      </c>
      <c r="D655" t="s">
        <v>713</v>
      </c>
      <c r="E655">
        <v>86000</v>
      </c>
    </row>
    <row r="656" spans="3:5" x14ac:dyDescent="0.4">
      <c r="C656" t="s">
        <v>759</v>
      </c>
      <c r="D656" t="s">
        <v>714</v>
      </c>
      <c r="E656">
        <v>47200</v>
      </c>
    </row>
    <row r="657" spans="3:5" x14ac:dyDescent="0.4">
      <c r="C657" t="s">
        <v>759</v>
      </c>
      <c r="D657" t="s">
        <v>715</v>
      </c>
      <c r="E657">
        <v>68100</v>
      </c>
    </row>
    <row r="658" spans="3:5" x14ac:dyDescent="0.4">
      <c r="C658" t="s">
        <v>759</v>
      </c>
      <c r="D658" t="s">
        <v>716</v>
      </c>
      <c r="E658">
        <v>50100</v>
      </c>
    </row>
    <row r="659" spans="3:5" x14ac:dyDescent="0.4">
      <c r="C659" t="s">
        <v>759</v>
      </c>
      <c r="D659" t="s">
        <v>717</v>
      </c>
      <c r="E659">
        <v>46400</v>
      </c>
    </row>
    <row r="660" spans="3:5" x14ac:dyDescent="0.4">
      <c r="C660" t="s">
        <v>759</v>
      </c>
      <c r="D660" t="s">
        <v>718</v>
      </c>
      <c r="E660">
        <v>172200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1891500</v>
      </c>
    </row>
    <row r="667" spans="3:5" x14ac:dyDescent="0.4">
      <c r="C667" t="s">
        <v>760</v>
      </c>
      <c r="D667" t="s">
        <v>513</v>
      </c>
      <c r="E667">
        <v>942000</v>
      </c>
    </row>
    <row r="668" spans="3:5" x14ac:dyDescent="0.4">
      <c r="C668" t="s">
        <v>760</v>
      </c>
      <c r="D668" t="s">
        <v>514</v>
      </c>
      <c r="E668">
        <v>170200</v>
      </c>
    </row>
    <row r="669" spans="3:5" x14ac:dyDescent="0.4">
      <c r="C669" t="s">
        <v>760</v>
      </c>
      <c r="D669" t="s">
        <v>515</v>
      </c>
      <c r="E669">
        <v>62600</v>
      </c>
    </row>
    <row r="670" spans="3:5" x14ac:dyDescent="0.4">
      <c r="C670" t="s">
        <v>760</v>
      </c>
      <c r="D670" t="s">
        <v>516</v>
      </c>
      <c r="E670">
        <v>100400</v>
      </c>
    </row>
    <row r="671" spans="3:5" x14ac:dyDescent="0.4">
      <c r="C671" t="s">
        <v>760</v>
      </c>
      <c r="D671" t="s">
        <v>517</v>
      </c>
      <c r="E671">
        <v>28900</v>
      </c>
    </row>
    <row r="672" spans="3:5" x14ac:dyDescent="0.4">
      <c r="C672" t="s">
        <v>760</v>
      </c>
      <c r="D672" t="s">
        <v>518</v>
      </c>
      <c r="E672">
        <v>40000</v>
      </c>
    </row>
    <row r="673" spans="3:5" x14ac:dyDescent="0.4">
      <c r="C673" t="s">
        <v>760</v>
      </c>
      <c r="D673" t="s">
        <v>519</v>
      </c>
      <c r="E673">
        <v>178100</v>
      </c>
    </row>
    <row r="674" spans="3:5" x14ac:dyDescent="0.4">
      <c r="C674" t="s">
        <v>760</v>
      </c>
      <c r="D674" t="s">
        <v>520</v>
      </c>
      <c r="E674">
        <v>93200</v>
      </c>
    </row>
    <row r="675" spans="3:5" x14ac:dyDescent="0.4">
      <c r="C675" t="s">
        <v>760</v>
      </c>
      <c r="D675" t="s">
        <v>521</v>
      </c>
      <c r="E675">
        <v>34800</v>
      </c>
    </row>
    <row r="676" spans="3:5" x14ac:dyDescent="0.4">
      <c r="C676" t="s">
        <v>760</v>
      </c>
      <c r="D676" t="s">
        <v>522</v>
      </c>
      <c r="E676">
        <v>248700</v>
      </c>
    </row>
    <row r="677" spans="3:5" x14ac:dyDescent="0.4">
      <c r="C677" t="s">
        <v>760</v>
      </c>
      <c r="D677" t="s">
        <v>523</v>
      </c>
      <c r="E677">
        <v>102800</v>
      </c>
    </row>
    <row r="678" spans="3:5" x14ac:dyDescent="0.4">
      <c r="C678" t="s">
        <v>760</v>
      </c>
      <c r="D678" t="s">
        <v>524</v>
      </c>
      <c r="E678">
        <v>51800</v>
      </c>
    </row>
    <row r="679" spans="3:5" x14ac:dyDescent="0.4">
      <c r="C679" t="s">
        <v>760</v>
      </c>
      <c r="D679" t="s">
        <v>525</v>
      </c>
      <c r="E679">
        <v>25500</v>
      </c>
    </row>
    <row r="680" spans="3:5" x14ac:dyDescent="0.4">
      <c r="C680" t="s">
        <v>760</v>
      </c>
      <c r="D680" t="s">
        <v>526</v>
      </c>
      <c r="E680">
        <v>234700</v>
      </c>
    </row>
    <row r="681" spans="3:5" x14ac:dyDescent="0.4">
      <c r="C681" t="s">
        <v>760</v>
      </c>
      <c r="D681" t="s">
        <v>527</v>
      </c>
      <c r="E681">
        <v>53400</v>
      </c>
    </row>
    <row r="682" spans="3:5" x14ac:dyDescent="0.4">
      <c r="C682" t="s">
        <v>760</v>
      </c>
      <c r="D682" t="s">
        <v>528</v>
      </c>
      <c r="E682">
        <v>54400</v>
      </c>
    </row>
    <row r="683" spans="3:5" x14ac:dyDescent="0.4">
      <c r="C683" t="s">
        <v>760</v>
      </c>
      <c r="D683" t="s">
        <v>529</v>
      </c>
      <c r="E683">
        <v>103100</v>
      </c>
    </row>
    <row r="684" spans="3:5" x14ac:dyDescent="0.4">
      <c r="C684" t="s">
        <v>760</v>
      </c>
      <c r="D684" t="s">
        <v>530</v>
      </c>
      <c r="E684">
        <v>45900</v>
      </c>
    </row>
    <row r="685" spans="3:5" x14ac:dyDescent="0.4">
      <c r="C685" t="s">
        <v>760</v>
      </c>
      <c r="D685" t="s">
        <v>531</v>
      </c>
      <c r="E685">
        <v>24800</v>
      </c>
    </row>
    <row r="686" spans="3:5" x14ac:dyDescent="0.4">
      <c r="C686" t="s">
        <v>760</v>
      </c>
      <c r="D686" t="s">
        <v>532</v>
      </c>
      <c r="E686">
        <v>15400</v>
      </c>
    </row>
    <row r="687" spans="3:5" x14ac:dyDescent="0.4">
      <c r="C687" t="s">
        <v>760</v>
      </c>
      <c r="D687" t="s">
        <v>533</v>
      </c>
      <c r="E687">
        <v>270900</v>
      </c>
    </row>
    <row r="688" spans="3:5" x14ac:dyDescent="0.4">
      <c r="C688" t="s">
        <v>760</v>
      </c>
      <c r="D688" t="s">
        <v>534</v>
      </c>
      <c r="E688">
        <v>56700</v>
      </c>
    </row>
    <row r="689" spans="3:5" x14ac:dyDescent="0.4">
      <c r="C689" t="s">
        <v>760</v>
      </c>
      <c r="D689" t="s">
        <v>535</v>
      </c>
      <c r="E689">
        <v>52500</v>
      </c>
    </row>
    <row r="690" spans="3:5" x14ac:dyDescent="0.4">
      <c r="C690" t="s">
        <v>760</v>
      </c>
      <c r="D690" t="s">
        <v>536</v>
      </c>
      <c r="E690">
        <v>94300</v>
      </c>
    </row>
    <row r="691" spans="3:5" x14ac:dyDescent="0.4">
      <c r="C691" t="s">
        <v>760</v>
      </c>
      <c r="D691" t="s">
        <v>537</v>
      </c>
      <c r="E691">
        <v>57200</v>
      </c>
    </row>
    <row r="692" spans="3:5" x14ac:dyDescent="0.4">
      <c r="C692" t="s">
        <v>760</v>
      </c>
      <c r="D692" t="s">
        <v>538</v>
      </c>
      <c r="E692">
        <v>52700</v>
      </c>
    </row>
    <row r="693" spans="3:5" x14ac:dyDescent="0.4">
      <c r="C693" t="s">
        <v>760</v>
      </c>
      <c r="D693" t="s">
        <v>539</v>
      </c>
      <c r="E693">
        <v>40000</v>
      </c>
    </row>
    <row r="694" spans="3:5" x14ac:dyDescent="0.4">
      <c r="C694" t="s">
        <v>760</v>
      </c>
      <c r="D694" t="s">
        <v>540</v>
      </c>
      <c r="E694">
        <v>25400</v>
      </c>
    </row>
    <row r="695" spans="3:5" x14ac:dyDescent="0.4">
      <c r="C695" t="s">
        <v>760</v>
      </c>
      <c r="D695" t="s">
        <v>541</v>
      </c>
      <c r="E695">
        <v>47000</v>
      </c>
    </row>
    <row r="696" spans="3:5" x14ac:dyDescent="0.4">
      <c r="C696" t="s">
        <v>760</v>
      </c>
      <c r="D696" t="s">
        <v>542</v>
      </c>
      <c r="E696">
        <v>126400</v>
      </c>
    </row>
    <row r="697" spans="3:5" x14ac:dyDescent="0.4">
      <c r="C697" t="s">
        <v>760</v>
      </c>
      <c r="D697" t="s">
        <v>543</v>
      </c>
      <c r="E697">
        <v>134000</v>
      </c>
    </row>
    <row r="698" spans="3:5" x14ac:dyDescent="0.4">
      <c r="C698" t="s">
        <v>760</v>
      </c>
      <c r="D698" t="s">
        <v>544</v>
      </c>
      <c r="E698">
        <v>95100</v>
      </c>
    </row>
    <row r="699" spans="3:5" x14ac:dyDescent="0.4">
      <c r="C699" t="s">
        <v>760</v>
      </c>
      <c r="D699" t="s">
        <v>545</v>
      </c>
      <c r="E699">
        <v>69700</v>
      </c>
    </row>
    <row r="700" spans="3:5" x14ac:dyDescent="0.4">
      <c r="C700" t="s">
        <v>760</v>
      </c>
      <c r="D700" t="s">
        <v>546</v>
      </c>
      <c r="E700">
        <v>21500</v>
      </c>
    </row>
    <row r="701" spans="3:5" x14ac:dyDescent="0.4">
      <c r="C701" t="s">
        <v>760</v>
      </c>
      <c r="D701" t="s">
        <v>547</v>
      </c>
      <c r="E701">
        <v>45100</v>
      </c>
    </row>
    <row r="702" spans="3:5" x14ac:dyDescent="0.4">
      <c r="C702" t="s">
        <v>760</v>
      </c>
      <c r="D702" t="s">
        <v>548</v>
      </c>
      <c r="E702">
        <v>27200</v>
      </c>
    </row>
    <row r="703" spans="3:5" x14ac:dyDescent="0.4">
      <c r="C703" t="s">
        <v>760</v>
      </c>
      <c r="D703" t="s">
        <v>549</v>
      </c>
      <c r="E703">
        <v>61500</v>
      </c>
    </row>
    <row r="704" spans="3:5" x14ac:dyDescent="0.4">
      <c r="C704" t="s">
        <v>760</v>
      </c>
      <c r="D704" t="s">
        <v>550</v>
      </c>
      <c r="E704">
        <v>80000</v>
      </c>
    </row>
    <row r="705" spans="3:5" x14ac:dyDescent="0.4">
      <c r="C705" t="s">
        <v>760</v>
      </c>
      <c r="D705" t="s">
        <v>551</v>
      </c>
      <c r="E705">
        <v>167400</v>
      </c>
    </row>
    <row r="706" spans="3:5" x14ac:dyDescent="0.4">
      <c r="C706" t="s">
        <v>760</v>
      </c>
      <c r="D706" t="s">
        <v>552</v>
      </c>
      <c r="E706">
        <v>66600</v>
      </c>
    </row>
    <row r="707" spans="3:5" x14ac:dyDescent="0.4">
      <c r="C707" t="s">
        <v>760</v>
      </c>
      <c r="D707" t="s">
        <v>553</v>
      </c>
      <c r="E707">
        <v>70900</v>
      </c>
    </row>
    <row r="708" spans="3:5" x14ac:dyDescent="0.4">
      <c r="C708" t="s">
        <v>760</v>
      </c>
      <c r="D708" t="s">
        <v>554</v>
      </c>
      <c r="E708">
        <v>13100</v>
      </c>
    </row>
    <row r="709" spans="3:5" x14ac:dyDescent="0.4">
      <c r="C709" t="s">
        <v>760</v>
      </c>
      <c r="D709" t="s">
        <v>555</v>
      </c>
      <c r="E709">
        <v>25100</v>
      </c>
    </row>
    <row r="710" spans="3:5" x14ac:dyDescent="0.4">
      <c r="C710" t="s">
        <v>760</v>
      </c>
      <c r="D710" t="s">
        <v>556</v>
      </c>
      <c r="E710">
        <v>12400</v>
      </c>
    </row>
    <row r="711" spans="3:5" x14ac:dyDescent="0.4">
      <c r="C711" t="s">
        <v>760</v>
      </c>
      <c r="D711" t="s">
        <v>557</v>
      </c>
      <c r="E711">
        <v>76800</v>
      </c>
    </row>
    <row r="712" spans="3:5" x14ac:dyDescent="0.4">
      <c r="C712" t="s">
        <v>760</v>
      </c>
      <c r="D712" t="s">
        <v>558</v>
      </c>
      <c r="E712">
        <v>45200</v>
      </c>
    </row>
    <row r="713" spans="3:5" x14ac:dyDescent="0.4">
      <c r="C713" t="s">
        <v>760</v>
      </c>
      <c r="D713" t="s">
        <v>559</v>
      </c>
      <c r="E713">
        <v>7300</v>
      </c>
    </row>
    <row r="714" spans="3:5" x14ac:dyDescent="0.4">
      <c r="C714" t="s">
        <v>760</v>
      </c>
      <c r="D714" t="s">
        <v>560</v>
      </c>
      <c r="E714">
        <v>23300</v>
      </c>
    </row>
    <row r="715" spans="3:5" x14ac:dyDescent="0.4">
      <c r="C715" t="s">
        <v>760</v>
      </c>
      <c r="D715" t="s">
        <v>561</v>
      </c>
      <c r="E715">
        <v>45900</v>
      </c>
    </row>
    <row r="716" spans="3:5" x14ac:dyDescent="0.4">
      <c r="C716" t="s">
        <v>760</v>
      </c>
      <c r="D716" t="s">
        <v>562</v>
      </c>
      <c r="E716">
        <v>43800</v>
      </c>
    </row>
    <row r="717" spans="3:5" x14ac:dyDescent="0.4">
      <c r="C717" t="s">
        <v>760</v>
      </c>
      <c r="D717" t="s">
        <v>563</v>
      </c>
      <c r="E717">
        <v>177500</v>
      </c>
    </row>
    <row r="718" spans="3:5" x14ac:dyDescent="0.4">
      <c r="C718" t="s">
        <v>760</v>
      </c>
      <c r="D718" t="s">
        <v>564</v>
      </c>
      <c r="E718">
        <v>46900</v>
      </c>
    </row>
    <row r="719" spans="3:5" x14ac:dyDescent="0.4">
      <c r="C719" t="s">
        <v>760</v>
      </c>
      <c r="D719" t="s">
        <v>565</v>
      </c>
      <c r="E719">
        <v>52400</v>
      </c>
    </row>
    <row r="720" spans="3:5" x14ac:dyDescent="0.4">
      <c r="C720" t="s">
        <v>760</v>
      </c>
      <c r="D720" t="s">
        <v>566</v>
      </c>
      <c r="E720">
        <v>22300</v>
      </c>
    </row>
    <row r="721" spans="3:5" x14ac:dyDescent="0.4">
      <c r="C721" t="s">
        <v>760</v>
      </c>
      <c r="D721" t="s">
        <v>567</v>
      </c>
      <c r="E721">
        <v>25900</v>
      </c>
    </row>
    <row r="722" spans="3:5" x14ac:dyDescent="0.4">
      <c r="C722" t="s">
        <v>760</v>
      </c>
      <c r="D722" t="s">
        <v>568</v>
      </c>
      <c r="E722">
        <v>125300</v>
      </c>
    </row>
    <row r="723" spans="3:5" x14ac:dyDescent="0.4">
      <c r="C723" t="s">
        <v>760</v>
      </c>
      <c r="D723" t="s">
        <v>569</v>
      </c>
      <c r="E723">
        <v>72100</v>
      </c>
    </row>
    <row r="724" spans="3:5" x14ac:dyDescent="0.4">
      <c r="C724" t="s">
        <v>760</v>
      </c>
      <c r="D724" t="s">
        <v>570</v>
      </c>
      <c r="E724">
        <v>38200</v>
      </c>
    </row>
    <row r="725" spans="3:5" x14ac:dyDescent="0.4">
      <c r="C725" t="s">
        <v>760</v>
      </c>
      <c r="D725" t="s">
        <v>571</v>
      </c>
      <c r="E725">
        <v>20000</v>
      </c>
    </row>
    <row r="726" spans="3:5" x14ac:dyDescent="0.4">
      <c r="C726" t="s">
        <v>760</v>
      </c>
      <c r="D726" t="s">
        <v>572</v>
      </c>
      <c r="E726">
        <v>13300</v>
      </c>
    </row>
    <row r="727" spans="3:5" x14ac:dyDescent="0.4">
      <c r="C727" t="s">
        <v>760</v>
      </c>
      <c r="D727" t="s">
        <v>573</v>
      </c>
      <c r="E727">
        <v>25200</v>
      </c>
    </row>
    <row r="728" spans="3:5" x14ac:dyDescent="0.4">
      <c r="C728" t="s">
        <v>760</v>
      </c>
      <c r="D728" t="s">
        <v>574</v>
      </c>
      <c r="E728">
        <v>59700</v>
      </c>
    </row>
    <row r="729" spans="3:5" x14ac:dyDescent="0.4">
      <c r="C729" t="s">
        <v>760</v>
      </c>
      <c r="D729" t="s">
        <v>575</v>
      </c>
      <c r="E729">
        <v>317600</v>
      </c>
    </row>
    <row r="730" spans="3:5" x14ac:dyDescent="0.4">
      <c r="C730" t="s">
        <v>760</v>
      </c>
      <c r="D730" t="s">
        <v>576</v>
      </c>
      <c r="E730">
        <v>147700</v>
      </c>
    </row>
    <row r="731" spans="3:5" x14ac:dyDescent="0.4">
      <c r="C731" t="s">
        <v>760</v>
      </c>
      <c r="D731" t="s">
        <v>577</v>
      </c>
      <c r="E731">
        <v>159300</v>
      </c>
    </row>
    <row r="732" spans="3:5" x14ac:dyDescent="0.4">
      <c r="C732" t="s">
        <v>760</v>
      </c>
      <c r="D732" t="s">
        <v>578</v>
      </c>
      <c r="E732">
        <v>61900</v>
      </c>
    </row>
    <row r="733" spans="3:5" x14ac:dyDescent="0.4">
      <c r="C733" t="s">
        <v>760</v>
      </c>
      <c r="D733" t="s">
        <v>579</v>
      </c>
      <c r="E733">
        <v>13300</v>
      </c>
    </row>
    <row r="734" spans="3:5" x14ac:dyDescent="0.4">
      <c r="C734" t="s">
        <v>760</v>
      </c>
      <c r="D734" t="s">
        <v>580</v>
      </c>
      <c r="E734">
        <v>17800</v>
      </c>
    </row>
    <row r="735" spans="3:5" x14ac:dyDescent="0.4">
      <c r="C735" t="s">
        <v>760</v>
      </c>
      <c r="D735" t="s">
        <v>581</v>
      </c>
      <c r="E735">
        <v>28300</v>
      </c>
    </row>
    <row r="736" spans="3:5" x14ac:dyDescent="0.4">
      <c r="C736" t="s">
        <v>760</v>
      </c>
      <c r="D736" t="s">
        <v>582</v>
      </c>
      <c r="E736">
        <v>19600</v>
      </c>
    </row>
    <row r="737" spans="3:5" x14ac:dyDescent="0.4">
      <c r="C737" t="s">
        <v>760</v>
      </c>
      <c r="D737" t="s">
        <v>583</v>
      </c>
      <c r="E737">
        <v>32800</v>
      </c>
    </row>
    <row r="738" spans="3:5" x14ac:dyDescent="0.4">
      <c r="C738" t="s">
        <v>760</v>
      </c>
      <c r="D738" t="s">
        <v>584</v>
      </c>
      <c r="E738">
        <v>20800</v>
      </c>
    </row>
    <row r="739" spans="3:5" x14ac:dyDescent="0.4">
      <c r="C739" t="s">
        <v>760</v>
      </c>
      <c r="D739" t="s">
        <v>585</v>
      </c>
      <c r="E739">
        <v>31900</v>
      </c>
    </row>
    <row r="740" spans="3:5" x14ac:dyDescent="0.4">
      <c r="C740" t="s">
        <v>760</v>
      </c>
      <c r="D740" t="s">
        <v>586</v>
      </c>
      <c r="E740">
        <v>21600</v>
      </c>
    </row>
    <row r="741" spans="3:5" x14ac:dyDescent="0.4">
      <c r="C741" t="s">
        <v>760</v>
      </c>
      <c r="D741" t="s">
        <v>587</v>
      </c>
      <c r="E741">
        <v>34400</v>
      </c>
    </row>
    <row r="742" spans="3:5" x14ac:dyDescent="0.4">
      <c r="C742" t="s">
        <v>760</v>
      </c>
      <c r="D742" t="s">
        <v>588</v>
      </c>
      <c r="E742">
        <v>60300</v>
      </c>
    </row>
    <row r="743" spans="3:5" x14ac:dyDescent="0.4">
      <c r="C743" t="s">
        <v>760</v>
      </c>
      <c r="D743" t="s">
        <v>589</v>
      </c>
      <c r="E743">
        <v>80300</v>
      </c>
    </row>
    <row r="744" spans="3:5" x14ac:dyDescent="0.4">
      <c r="C744" t="s">
        <v>760</v>
      </c>
      <c r="D744" t="s">
        <v>590</v>
      </c>
      <c r="E744">
        <v>6100</v>
      </c>
    </row>
    <row r="745" spans="3:5" x14ac:dyDescent="0.4">
      <c r="C745" t="s">
        <v>760</v>
      </c>
      <c r="D745" t="s">
        <v>591</v>
      </c>
      <c r="E745">
        <v>298700</v>
      </c>
    </row>
    <row r="746" spans="3:5" x14ac:dyDescent="0.4">
      <c r="C746" t="s">
        <v>760</v>
      </c>
      <c r="D746" t="s">
        <v>592</v>
      </c>
      <c r="E746">
        <v>46700</v>
      </c>
    </row>
    <row r="747" spans="3:5" x14ac:dyDescent="0.4">
      <c r="C747" t="s">
        <v>760</v>
      </c>
      <c r="D747" t="s">
        <v>593</v>
      </c>
      <c r="E747">
        <v>32000</v>
      </c>
    </row>
    <row r="748" spans="3:5" x14ac:dyDescent="0.4">
      <c r="C748" t="s">
        <v>760</v>
      </c>
      <c r="D748" t="s">
        <v>594</v>
      </c>
      <c r="E748">
        <v>38300</v>
      </c>
    </row>
    <row r="749" spans="3:5" x14ac:dyDescent="0.4">
      <c r="C749" t="s">
        <v>760</v>
      </c>
      <c r="D749" t="s">
        <v>595</v>
      </c>
      <c r="E749">
        <v>75800</v>
      </c>
    </row>
    <row r="750" spans="3:5" x14ac:dyDescent="0.4">
      <c r="C750" t="s">
        <v>760</v>
      </c>
      <c r="D750" t="s">
        <v>596</v>
      </c>
      <c r="E750">
        <v>28000</v>
      </c>
    </row>
    <row r="751" spans="3:5" x14ac:dyDescent="0.4">
      <c r="C751" t="s">
        <v>760</v>
      </c>
      <c r="D751" t="s">
        <v>597</v>
      </c>
      <c r="E751">
        <v>17600</v>
      </c>
    </row>
    <row r="752" spans="3:5" x14ac:dyDescent="0.4">
      <c r="C752" t="s">
        <v>760</v>
      </c>
      <c r="D752" t="s">
        <v>598</v>
      </c>
      <c r="E752">
        <v>36800</v>
      </c>
    </row>
    <row r="753" spans="3:5" x14ac:dyDescent="0.4">
      <c r="C753" t="s">
        <v>760</v>
      </c>
      <c r="D753" t="s">
        <v>599</v>
      </c>
      <c r="E753">
        <v>28900</v>
      </c>
    </row>
    <row r="754" spans="3:5" x14ac:dyDescent="0.4">
      <c r="C754" t="s">
        <v>760</v>
      </c>
      <c r="D754" t="s">
        <v>600</v>
      </c>
      <c r="E754">
        <v>50200</v>
      </c>
    </row>
    <row r="755" spans="3:5" x14ac:dyDescent="0.4">
      <c r="C755" t="s">
        <v>760</v>
      </c>
      <c r="D755" t="s">
        <v>601</v>
      </c>
      <c r="E755">
        <v>10600</v>
      </c>
    </row>
    <row r="756" spans="3:5" x14ac:dyDescent="0.4">
      <c r="C756" t="s">
        <v>760</v>
      </c>
      <c r="D756" t="s">
        <v>602</v>
      </c>
      <c r="E756">
        <v>33700</v>
      </c>
    </row>
    <row r="757" spans="3:5" x14ac:dyDescent="0.4">
      <c r="C757" t="s">
        <v>760</v>
      </c>
      <c r="D757" t="s">
        <v>603</v>
      </c>
      <c r="E757">
        <v>13600</v>
      </c>
    </row>
    <row r="758" spans="3:5" x14ac:dyDescent="0.4">
      <c r="C758" t="s">
        <v>760</v>
      </c>
      <c r="D758" t="s">
        <v>604</v>
      </c>
      <c r="E758">
        <v>11900</v>
      </c>
    </row>
    <row r="759" spans="3:5" x14ac:dyDescent="0.4">
      <c r="C759" t="s">
        <v>760</v>
      </c>
      <c r="D759" t="s">
        <v>605</v>
      </c>
      <c r="E759">
        <v>36900</v>
      </c>
    </row>
    <row r="760" spans="3:5" x14ac:dyDescent="0.4">
      <c r="C760" t="s">
        <v>760</v>
      </c>
      <c r="D760" t="s">
        <v>606</v>
      </c>
      <c r="E760">
        <v>19100</v>
      </c>
    </row>
    <row r="761" spans="3:5" x14ac:dyDescent="0.4">
      <c r="C761" t="s">
        <v>760</v>
      </c>
      <c r="D761" t="s">
        <v>607</v>
      </c>
      <c r="E761">
        <v>33500</v>
      </c>
    </row>
    <row r="762" spans="3:5" x14ac:dyDescent="0.4">
      <c r="C762" t="s">
        <v>760</v>
      </c>
      <c r="D762" t="s">
        <v>608</v>
      </c>
      <c r="E762">
        <v>16500</v>
      </c>
    </row>
    <row r="763" spans="3:5" x14ac:dyDescent="0.4">
      <c r="C763" t="s">
        <v>760</v>
      </c>
      <c r="D763" t="s">
        <v>609</v>
      </c>
      <c r="E763">
        <v>45100</v>
      </c>
    </row>
    <row r="764" spans="3:5" x14ac:dyDescent="0.4">
      <c r="C764" t="s">
        <v>760</v>
      </c>
      <c r="D764" t="s">
        <v>610</v>
      </c>
      <c r="E764">
        <v>42800</v>
      </c>
    </row>
    <row r="765" spans="3:5" x14ac:dyDescent="0.4">
      <c r="C765" t="s">
        <v>760</v>
      </c>
      <c r="D765" t="s">
        <v>611</v>
      </c>
      <c r="E765">
        <v>20100</v>
      </c>
    </row>
    <row r="766" spans="3:5" x14ac:dyDescent="0.4">
      <c r="C766" t="s">
        <v>760</v>
      </c>
      <c r="D766" t="s">
        <v>612</v>
      </c>
      <c r="E766">
        <v>17900</v>
      </c>
    </row>
    <row r="767" spans="3:5" x14ac:dyDescent="0.4">
      <c r="C767" t="s">
        <v>760</v>
      </c>
      <c r="D767" t="s">
        <v>613</v>
      </c>
      <c r="E767">
        <v>37900</v>
      </c>
    </row>
    <row r="768" spans="3:5" x14ac:dyDescent="0.4">
      <c r="C768" t="s">
        <v>760</v>
      </c>
      <c r="D768" t="s">
        <v>614</v>
      </c>
      <c r="E768">
        <v>46300</v>
      </c>
    </row>
    <row r="769" spans="3:5" x14ac:dyDescent="0.4">
      <c r="C769" t="s">
        <v>760</v>
      </c>
      <c r="D769" t="s">
        <v>615</v>
      </c>
      <c r="E769">
        <v>15900</v>
      </c>
    </row>
    <row r="770" spans="3:5" x14ac:dyDescent="0.4">
      <c r="C770" t="s">
        <v>760</v>
      </c>
      <c r="D770" t="s">
        <v>616</v>
      </c>
      <c r="E770">
        <v>22100</v>
      </c>
    </row>
    <row r="771" spans="3:5" x14ac:dyDescent="0.4">
      <c r="C771" t="s">
        <v>760</v>
      </c>
      <c r="D771" t="s">
        <v>617</v>
      </c>
      <c r="E771">
        <v>103800</v>
      </c>
    </row>
    <row r="772" spans="3:5" x14ac:dyDescent="0.4">
      <c r="C772" t="s">
        <v>760</v>
      </c>
      <c r="D772" t="s">
        <v>618</v>
      </c>
      <c r="E772">
        <v>7100</v>
      </c>
    </row>
    <row r="773" spans="3:5" x14ac:dyDescent="0.4">
      <c r="C773" t="s">
        <v>760</v>
      </c>
      <c r="D773" t="s">
        <v>619</v>
      </c>
      <c r="E773">
        <v>38400</v>
      </c>
    </row>
    <row r="774" spans="3:5" x14ac:dyDescent="0.4">
      <c r="C774" t="s">
        <v>760</v>
      </c>
      <c r="D774" t="s">
        <v>620</v>
      </c>
      <c r="E774">
        <v>16900</v>
      </c>
    </row>
    <row r="775" spans="3:5" x14ac:dyDescent="0.4">
      <c r="C775" t="s">
        <v>760</v>
      </c>
      <c r="D775" t="s">
        <v>621</v>
      </c>
      <c r="E775">
        <v>14500</v>
      </c>
    </row>
    <row r="776" spans="3:5" x14ac:dyDescent="0.4">
      <c r="C776" t="s">
        <v>760</v>
      </c>
      <c r="D776" t="s">
        <v>622</v>
      </c>
      <c r="E776">
        <v>5700</v>
      </c>
    </row>
    <row r="777" spans="3:5" x14ac:dyDescent="0.4">
      <c r="C777" t="s">
        <v>760</v>
      </c>
      <c r="D777" t="s">
        <v>623</v>
      </c>
      <c r="E777">
        <v>24300</v>
      </c>
    </row>
    <row r="778" spans="3:5" x14ac:dyDescent="0.4">
      <c r="C778" t="s">
        <v>760</v>
      </c>
      <c r="D778" t="s">
        <v>624</v>
      </c>
      <c r="E778">
        <v>18300</v>
      </c>
    </row>
    <row r="779" spans="3:5" x14ac:dyDescent="0.4">
      <c r="C779" t="s">
        <v>760</v>
      </c>
      <c r="D779" t="s">
        <v>625</v>
      </c>
      <c r="E779">
        <v>20200</v>
      </c>
    </row>
    <row r="780" spans="3:5" x14ac:dyDescent="0.4">
      <c r="C780" t="s">
        <v>760</v>
      </c>
      <c r="D780" t="s">
        <v>626</v>
      </c>
      <c r="E780">
        <v>32500</v>
      </c>
    </row>
    <row r="781" spans="3:5" x14ac:dyDescent="0.4">
      <c r="C781" t="s">
        <v>760</v>
      </c>
      <c r="D781" t="s">
        <v>627</v>
      </c>
      <c r="E781">
        <v>6100</v>
      </c>
    </row>
    <row r="782" spans="3:5" x14ac:dyDescent="0.4">
      <c r="C782" t="s">
        <v>760</v>
      </c>
      <c r="D782" t="s">
        <v>628</v>
      </c>
      <c r="E782">
        <v>187100</v>
      </c>
    </row>
    <row r="783" spans="3:5" x14ac:dyDescent="0.4">
      <c r="C783" t="s">
        <v>760</v>
      </c>
      <c r="D783" t="s">
        <v>629</v>
      </c>
      <c r="E783">
        <v>14500</v>
      </c>
    </row>
    <row r="784" spans="3:5" x14ac:dyDescent="0.4">
      <c r="C784" t="s">
        <v>760</v>
      </c>
      <c r="D784" t="s">
        <v>630</v>
      </c>
      <c r="E784">
        <v>139900</v>
      </c>
    </row>
    <row r="785" spans="3:5" x14ac:dyDescent="0.4">
      <c r="C785" t="s">
        <v>760</v>
      </c>
      <c r="D785" t="s">
        <v>631</v>
      </c>
      <c r="E785">
        <v>12400</v>
      </c>
    </row>
    <row r="786" spans="3:5" x14ac:dyDescent="0.4">
      <c r="C786" t="s">
        <v>760</v>
      </c>
      <c r="D786" t="s">
        <v>632</v>
      </c>
      <c r="E786">
        <v>8000</v>
      </c>
    </row>
    <row r="787" spans="3:5" x14ac:dyDescent="0.4">
      <c r="C787" t="s">
        <v>760</v>
      </c>
      <c r="D787" t="s">
        <v>633</v>
      </c>
      <c r="E787">
        <v>65600</v>
      </c>
    </row>
    <row r="788" spans="3:5" x14ac:dyDescent="0.4">
      <c r="C788" t="s">
        <v>760</v>
      </c>
      <c r="D788" t="s">
        <v>634</v>
      </c>
      <c r="E788">
        <v>25300</v>
      </c>
    </row>
    <row r="789" spans="3:5" x14ac:dyDescent="0.4">
      <c r="C789" t="s">
        <v>760</v>
      </c>
      <c r="D789" t="s">
        <v>635</v>
      </c>
      <c r="E789">
        <v>15400</v>
      </c>
    </row>
    <row r="790" spans="3:5" x14ac:dyDescent="0.4">
      <c r="C790" t="s">
        <v>760</v>
      </c>
      <c r="D790" t="s">
        <v>636</v>
      </c>
      <c r="E790">
        <v>22100</v>
      </c>
    </row>
    <row r="791" spans="3:5" x14ac:dyDescent="0.4">
      <c r="C791" t="s">
        <v>760</v>
      </c>
      <c r="D791" t="s">
        <v>637</v>
      </c>
      <c r="E791">
        <v>9500</v>
      </c>
    </row>
    <row r="792" spans="3:5" x14ac:dyDescent="0.4">
      <c r="C792" t="s">
        <v>760</v>
      </c>
      <c r="D792" t="s">
        <v>638</v>
      </c>
      <c r="E792">
        <v>13900</v>
      </c>
    </row>
    <row r="793" spans="3:5" x14ac:dyDescent="0.4">
      <c r="C793" t="s">
        <v>760</v>
      </c>
      <c r="D793" t="s">
        <v>639</v>
      </c>
      <c r="E793">
        <v>19900</v>
      </c>
    </row>
    <row r="794" spans="3:5" x14ac:dyDescent="0.4">
      <c r="C794" t="s">
        <v>760</v>
      </c>
      <c r="D794" t="s">
        <v>640</v>
      </c>
      <c r="E794">
        <v>8700</v>
      </c>
    </row>
    <row r="795" spans="3:5" x14ac:dyDescent="0.4">
      <c r="C795" t="s">
        <v>760</v>
      </c>
      <c r="D795" t="s">
        <v>641</v>
      </c>
      <c r="E795">
        <v>9200</v>
      </c>
    </row>
    <row r="796" spans="3:5" x14ac:dyDescent="0.4">
      <c r="C796" t="s">
        <v>760</v>
      </c>
      <c r="D796" t="s">
        <v>642</v>
      </c>
      <c r="E796">
        <v>3100</v>
      </c>
    </row>
    <row r="797" spans="3:5" x14ac:dyDescent="0.4">
      <c r="C797" t="s">
        <v>760</v>
      </c>
      <c r="D797" t="s">
        <v>643</v>
      </c>
      <c r="E797">
        <v>23300</v>
      </c>
    </row>
    <row r="798" spans="3:5" x14ac:dyDescent="0.4">
      <c r="C798" t="s">
        <v>760</v>
      </c>
      <c r="D798" t="s">
        <v>644</v>
      </c>
      <c r="E798">
        <v>22400</v>
      </c>
    </row>
    <row r="799" spans="3:5" x14ac:dyDescent="0.4">
      <c r="C799" t="s">
        <v>760</v>
      </c>
      <c r="D799" t="s">
        <v>645</v>
      </c>
      <c r="E799">
        <v>35100</v>
      </c>
    </row>
    <row r="800" spans="3:5" x14ac:dyDescent="0.4">
      <c r="C800" t="s">
        <v>760</v>
      </c>
      <c r="D800" t="s">
        <v>646</v>
      </c>
      <c r="E800">
        <v>26700</v>
      </c>
    </row>
    <row r="801" spans="3:5" x14ac:dyDescent="0.4">
      <c r="C801" t="s">
        <v>760</v>
      </c>
      <c r="D801" t="s">
        <v>647</v>
      </c>
      <c r="E801">
        <v>26500</v>
      </c>
    </row>
    <row r="802" spans="3:5" x14ac:dyDescent="0.4">
      <c r="C802" t="s">
        <v>760</v>
      </c>
      <c r="D802" t="s">
        <v>648</v>
      </c>
      <c r="E802">
        <v>9600</v>
      </c>
    </row>
    <row r="803" spans="3:5" x14ac:dyDescent="0.4">
      <c r="C803" t="s">
        <v>760</v>
      </c>
      <c r="D803" t="s">
        <v>649</v>
      </c>
      <c r="E803">
        <v>42600</v>
      </c>
    </row>
    <row r="804" spans="3:5" x14ac:dyDescent="0.4">
      <c r="C804" t="s">
        <v>760</v>
      </c>
      <c r="D804" t="s">
        <v>650</v>
      </c>
      <c r="E804">
        <v>8600</v>
      </c>
    </row>
    <row r="805" spans="3:5" x14ac:dyDescent="0.4">
      <c r="C805" t="s">
        <v>760</v>
      </c>
      <c r="D805" t="s">
        <v>651</v>
      </c>
      <c r="E805">
        <v>28000</v>
      </c>
    </row>
    <row r="806" spans="3:5" x14ac:dyDescent="0.4">
      <c r="C806" t="s">
        <v>760</v>
      </c>
      <c r="D806" t="s">
        <v>652</v>
      </c>
      <c r="E806">
        <v>15100</v>
      </c>
    </row>
    <row r="807" spans="3:5" x14ac:dyDescent="0.4">
      <c r="C807" t="s">
        <v>760</v>
      </c>
      <c r="D807" t="s">
        <v>653</v>
      </c>
      <c r="E807">
        <v>14400</v>
      </c>
    </row>
    <row r="808" spans="3:5" x14ac:dyDescent="0.4">
      <c r="C808" t="s">
        <v>760</v>
      </c>
      <c r="D808" t="s">
        <v>654</v>
      </c>
      <c r="E808">
        <v>3000</v>
      </c>
    </row>
    <row r="809" spans="3:5" x14ac:dyDescent="0.4">
      <c r="C809" t="s">
        <v>760</v>
      </c>
      <c r="D809" t="s">
        <v>655</v>
      </c>
      <c r="E809">
        <v>20700</v>
      </c>
    </row>
    <row r="810" spans="3:5" x14ac:dyDescent="0.4">
      <c r="C810" t="s">
        <v>760</v>
      </c>
      <c r="D810" t="s">
        <v>656</v>
      </c>
      <c r="E810">
        <v>17400</v>
      </c>
    </row>
    <row r="811" spans="3:5" x14ac:dyDescent="0.4">
      <c r="C811" t="s">
        <v>760</v>
      </c>
      <c r="D811" t="s">
        <v>657</v>
      </c>
      <c r="E811">
        <v>21400</v>
      </c>
    </row>
    <row r="812" spans="3:5" x14ac:dyDescent="0.4">
      <c r="C812" t="s">
        <v>760</v>
      </c>
      <c r="D812" t="s">
        <v>658</v>
      </c>
      <c r="E812">
        <v>90800</v>
      </c>
    </row>
    <row r="813" spans="3:5" x14ac:dyDescent="0.4">
      <c r="C813" t="s">
        <v>760</v>
      </c>
      <c r="D813" t="s">
        <v>659</v>
      </c>
      <c r="E813">
        <v>4500</v>
      </c>
    </row>
    <row r="814" spans="3:5" x14ac:dyDescent="0.4">
      <c r="C814" t="s">
        <v>760</v>
      </c>
      <c r="D814" t="s">
        <v>660</v>
      </c>
      <c r="E814">
        <v>22600</v>
      </c>
    </row>
    <row r="815" spans="3:5" x14ac:dyDescent="0.4">
      <c r="C815" t="s">
        <v>760</v>
      </c>
      <c r="D815" t="s">
        <v>661</v>
      </c>
      <c r="E815">
        <v>20700</v>
      </c>
    </row>
    <row r="816" spans="3:5" x14ac:dyDescent="0.4">
      <c r="C816" t="s">
        <v>760</v>
      </c>
      <c r="D816" t="s">
        <v>662</v>
      </c>
      <c r="E816">
        <v>12200</v>
      </c>
    </row>
    <row r="817" spans="3:5" x14ac:dyDescent="0.4">
      <c r="C817" t="s">
        <v>760</v>
      </c>
      <c r="D817" t="s">
        <v>663</v>
      </c>
      <c r="E817">
        <v>22200</v>
      </c>
    </row>
    <row r="818" spans="3:5" x14ac:dyDescent="0.4">
      <c r="C818" t="s">
        <v>760</v>
      </c>
      <c r="D818" t="s">
        <v>664</v>
      </c>
      <c r="E818">
        <v>354700</v>
      </c>
    </row>
    <row r="819" spans="3:5" x14ac:dyDescent="0.4">
      <c r="C819" t="s">
        <v>760</v>
      </c>
      <c r="D819" t="s">
        <v>665</v>
      </c>
      <c r="E819">
        <v>126300</v>
      </c>
    </row>
    <row r="820" spans="3:5" x14ac:dyDescent="0.4">
      <c r="C820" t="s">
        <v>760</v>
      </c>
      <c r="D820" t="s">
        <v>666</v>
      </c>
      <c r="E820">
        <v>31700</v>
      </c>
    </row>
    <row r="821" spans="3:5" x14ac:dyDescent="0.4">
      <c r="C821" t="s">
        <v>760</v>
      </c>
      <c r="D821" t="s">
        <v>667</v>
      </c>
      <c r="E821">
        <v>117900</v>
      </c>
    </row>
    <row r="822" spans="3:5" x14ac:dyDescent="0.4">
      <c r="C822" t="s">
        <v>760</v>
      </c>
      <c r="D822" t="s">
        <v>668</v>
      </c>
      <c r="E822">
        <v>323500</v>
      </c>
    </row>
    <row r="823" spans="3:5" x14ac:dyDescent="0.4">
      <c r="C823" t="s">
        <v>760</v>
      </c>
      <c r="D823" t="s">
        <v>669</v>
      </c>
      <c r="E823">
        <v>40400</v>
      </c>
    </row>
    <row r="824" spans="3:5" x14ac:dyDescent="0.4">
      <c r="C824" t="s">
        <v>760</v>
      </c>
      <c r="D824" t="s">
        <v>670</v>
      </c>
      <c r="E824">
        <v>19400</v>
      </c>
    </row>
    <row r="825" spans="3:5" x14ac:dyDescent="0.4">
      <c r="C825" t="s">
        <v>760</v>
      </c>
      <c r="D825" t="s">
        <v>671</v>
      </c>
      <c r="E825">
        <v>55300</v>
      </c>
    </row>
    <row r="826" spans="3:5" x14ac:dyDescent="0.4">
      <c r="C826" t="s">
        <v>760</v>
      </c>
      <c r="D826" t="s">
        <v>672</v>
      </c>
      <c r="E826">
        <v>142600</v>
      </c>
    </row>
    <row r="827" spans="3:5" x14ac:dyDescent="0.4">
      <c r="C827" t="s">
        <v>760</v>
      </c>
      <c r="D827" t="s">
        <v>673</v>
      </c>
      <c r="E827">
        <v>28400</v>
      </c>
    </row>
    <row r="828" spans="3:5" x14ac:dyDescent="0.4">
      <c r="C828" t="s">
        <v>760</v>
      </c>
      <c r="D828" t="s">
        <v>674</v>
      </c>
      <c r="E828">
        <v>21700</v>
      </c>
    </row>
    <row r="829" spans="3:5" x14ac:dyDescent="0.4">
      <c r="C829" t="s">
        <v>760</v>
      </c>
      <c r="D829" t="s">
        <v>675</v>
      </c>
      <c r="E829">
        <v>154000</v>
      </c>
    </row>
    <row r="830" spans="3:5" x14ac:dyDescent="0.4">
      <c r="C830" t="s">
        <v>760</v>
      </c>
      <c r="D830" t="s">
        <v>676</v>
      </c>
      <c r="E830">
        <v>27400</v>
      </c>
    </row>
    <row r="831" spans="3:5" x14ac:dyDescent="0.4">
      <c r="C831" t="s">
        <v>760</v>
      </c>
      <c r="D831" t="s">
        <v>677</v>
      </c>
      <c r="E831">
        <v>166600</v>
      </c>
    </row>
    <row r="832" spans="3:5" x14ac:dyDescent="0.4">
      <c r="C832" t="s">
        <v>760</v>
      </c>
      <c r="D832" t="s">
        <v>678</v>
      </c>
      <c r="E832">
        <v>43700</v>
      </c>
    </row>
    <row r="833" spans="3:5" x14ac:dyDescent="0.4">
      <c r="C833" t="s">
        <v>760</v>
      </c>
      <c r="D833" t="s">
        <v>679</v>
      </c>
      <c r="E833">
        <v>144100</v>
      </c>
    </row>
    <row r="834" spans="3:5" x14ac:dyDescent="0.4">
      <c r="C834" t="s">
        <v>760</v>
      </c>
      <c r="D834" t="s">
        <v>680</v>
      </c>
      <c r="E834">
        <v>37500</v>
      </c>
    </row>
    <row r="835" spans="3:5" x14ac:dyDescent="0.4">
      <c r="C835" t="s">
        <v>760</v>
      </c>
      <c r="D835" t="s">
        <v>681</v>
      </c>
      <c r="E835">
        <v>60900</v>
      </c>
    </row>
    <row r="836" spans="3:5" x14ac:dyDescent="0.4">
      <c r="C836" t="s">
        <v>760</v>
      </c>
      <c r="D836" t="s">
        <v>682</v>
      </c>
      <c r="E836">
        <v>93100</v>
      </c>
    </row>
    <row r="837" spans="3:5" x14ac:dyDescent="0.4">
      <c r="C837" t="s">
        <v>760</v>
      </c>
      <c r="D837" t="s">
        <v>683</v>
      </c>
      <c r="E837">
        <v>207800</v>
      </c>
    </row>
    <row r="838" spans="3:5" x14ac:dyDescent="0.4">
      <c r="C838" t="s">
        <v>760</v>
      </c>
      <c r="D838" t="s">
        <v>684</v>
      </c>
      <c r="E838">
        <v>104400</v>
      </c>
    </row>
    <row r="839" spans="3:5" x14ac:dyDescent="0.4">
      <c r="C839" t="s">
        <v>760</v>
      </c>
      <c r="D839" t="s">
        <v>685</v>
      </c>
      <c r="E839">
        <v>88300</v>
      </c>
    </row>
    <row r="840" spans="3:5" x14ac:dyDescent="0.4">
      <c r="C840" t="s">
        <v>760</v>
      </c>
      <c r="D840" t="s">
        <v>686</v>
      </c>
      <c r="E840">
        <v>87700</v>
      </c>
    </row>
    <row r="841" spans="3:5" x14ac:dyDescent="0.4">
      <c r="C841" t="s">
        <v>760</v>
      </c>
      <c r="D841" t="s">
        <v>687</v>
      </c>
      <c r="E841">
        <v>50700</v>
      </c>
    </row>
    <row r="842" spans="3:5" x14ac:dyDescent="0.4">
      <c r="C842" t="s">
        <v>760</v>
      </c>
      <c r="D842" t="s">
        <v>688</v>
      </c>
      <c r="E842">
        <v>95700</v>
      </c>
    </row>
    <row r="843" spans="3:5" x14ac:dyDescent="0.4">
      <c r="C843" t="s">
        <v>760</v>
      </c>
      <c r="D843" t="s">
        <v>689</v>
      </c>
      <c r="E843">
        <v>143700</v>
      </c>
    </row>
    <row r="844" spans="3:5" x14ac:dyDescent="0.4">
      <c r="C844" t="s">
        <v>760</v>
      </c>
      <c r="D844" t="s">
        <v>690</v>
      </c>
      <c r="E844">
        <v>97100</v>
      </c>
    </row>
    <row r="845" spans="3:5" x14ac:dyDescent="0.4">
      <c r="C845" t="s">
        <v>760</v>
      </c>
      <c r="D845" t="s">
        <v>691</v>
      </c>
      <c r="E845">
        <v>27900</v>
      </c>
    </row>
    <row r="846" spans="3:5" x14ac:dyDescent="0.4">
      <c r="C846" t="s">
        <v>760</v>
      </c>
      <c r="D846" t="s">
        <v>692</v>
      </c>
      <c r="E846">
        <v>24400</v>
      </c>
    </row>
    <row r="847" spans="3:5" x14ac:dyDescent="0.4">
      <c r="C847" t="s">
        <v>760</v>
      </c>
      <c r="D847" t="s">
        <v>693</v>
      </c>
      <c r="E847">
        <v>17400</v>
      </c>
    </row>
    <row r="848" spans="3:5" x14ac:dyDescent="0.4">
      <c r="C848" t="s">
        <v>760</v>
      </c>
      <c r="D848" t="s">
        <v>694</v>
      </c>
      <c r="E848">
        <v>54200</v>
      </c>
    </row>
    <row r="849" spans="3:5" x14ac:dyDescent="0.4">
      <c r="C849" t="s">
        <v>760</v>
      </c>
      <c r="D849" t="s">
        <v>393</v>
      </c>
      <c r="E849">
        <v>117100</v>
      </c>
    </row>
    <row r="850" spans="3:5" x14ac:dyDescent="0.4">
      <c r="C850" t="s">
        <v>760</v>
      </c>
      <c r="D850" t="s">
        <v>394</v>
      </c>
      <c r="E850">
        <v>18900</v>
      </c>
    </row>
    <row r="851" spans="3:5" x14ac:dyDescent="0.4">
      <c r="C851" t="s">
        <v>760</v>
      </c>
      <c r="D851" t="s">
        <v>395</v>
      </c>
      <c r="E851">
        <v>38000</v>
      </c>
    </row>
    <row r="852" spans="3:5" x14ac:dyDescent="0.4">
      <c r="C852" t="s">
        <v>760</v>
      </c>
      <c r="D852" t="s">
        <v>396</v>
      </c>
      <c r="E852">
        <v>26400</v>
      </c>
    </row>
    <row r="853" spans="3:5" x14ac:dyDescent="0.4">
      <c r="C853" t="s">
        <v>760</v>
      </c>
      <c r="D853" t="s">
        <v>397</v>
      </c>
      <c r="E853">
        <v>60900</v>
      </c>
    </row>
    <row r="854" spans="3:5" x14ac:dyDescent="0.4">
      <c r="C854" t="s">
        <v>760</v>
      </c>
      <c r="D854" t="s">
        <v>398</v>
      </c>
      <c r="E854">
        <v>35800</v>
      </c>
    </row>
    <row r="855" spans="3:5" x14ac:dyDescent="0.4">
      <c r="C855" t="s">
        <v>760</v>
      </c>
      <c r="D855" t="s">
        <v>399</v>
      </c>
      <c r="E855">
        <v>15100</v>
      </c>
    </row>
    <row r="856" spans="3:5" x14ac:dyDescent="0.4">
      <c r="C856" t="s">
        <v>760</v>
      </c>
      <c r="D856" t="s">
        <v>400</v>
      </c>
      <c r="E856">
        <v>15700</v>
      </c>
    </row>
    <row r="857" spans="3:5" x14ac:dyDescent="0.4">
      <c r="C857" t="s">
        <v>760</v>
      </c>
      <c r="D857" t="s">
        <v>401</v>
      </c>
      <c r="E857">
        <v>81000</v>
      </c>
    </row>
    <row r="858" spans="3:5" x14ac:dyDescent="0.4">
      <c r="C858" t="s">
        <v>760</v>
      </c>
      <c r="D858" t="s">
        <v>402</v>
      </c>
      <c r="E858">
        <v>31800</v>
      </c>
    </row>
    <row r="859" spans="3:5" x14ac:dyDescent="0.4">
      <c r="C859" t="s">
        <v>760</v>
      </c>
      <c r="D859" t="s">
        <v>403</v>
      </c>
      <c r="E859">
        <v>20900</v>
      </c>
    </row>
    <row r="860" spans="3:5" x14ac:dyDescent="0.4">
      <c r="C860" t="s">
        <v>760</v>
      </c>
      <c r="D860" t="s">
        <v>404</v>
      </c>
      <c r="E860">
        <v>11500</v>
      </c>
    </row>
    <row r="861" spans="3:5" x14ac:dyDescent="0.4">
      <c r="C861" t="s">
        <v>760</v>
      </c>
      <c r="D861" t="s">
        <v>405</v>
      </c>
      <c r="E861">
        <v>19900</v>
      </c>
    </row>
    <row r="862" spans="3:5" x14ac:dyDescent="0.4">
      <c r="C862" t="s">
        <v>760</v>
      </c>
      <c r="D862" t="s">
        <v>406</v>
      </c>
      <c r="E862">
        <v>26700</v>
      </c>
    </row>
    <row r="863" spans="3:5" x14ac:dyDescent="0.4">
      <c r="C863" t="s">
        <v>760</v>
      </c>
      <c r="D863" t="s">
        <v>407</v>
      </c>
      <c r="E863">
        <v>9200</v>
      </c>
    </row>
    <row r="864" spans="3:5" x14ac:dyDescent="0.4">
      <c r="C864" t="s">
        <v>760</v>
      </c>
      <c r="D864" t="s">
        <v>408</v>
      </c>
      <c r="E864">
        <v>108900</v>
      </c>
    </row>
    <row r="865" spans="3:5" x14ac:dyDescent="0.4">
      <c r="C865" t="s">
        <v>760</v>
      </c>
      <c r="D865" t="s">
        <v>409</v>
      </c>
      <c r="E865">
        <v>77500</v>
      </c>
    </row>
    <row r="866" spans="3:5" x14ac:dyDescent="0.4">
      <c r="C866" t="s">
        <v>760</v>
      </c>
      <c r="D866" t="s">
        <v>410</v>
      </c>
      <c r="E866">
        <v>7300</v>
      </c>
    </row>
    <row r="867" spans="3:5" x14ac:dyDescent="0.4">
      <c r="C867" t="s">
        <v>760</v>
      </c>
      <c r="D867" t="s">
        <v>411</v>
      </c>
      <c r="E867">
        <v>8300</v>
      </c>
    </row>
    <row r="868" spans="3:5" x14ac:dyDescent="0.4">
      <c r="C868" t="s">
        <v>760</v>
      </c>
      <c r="D868" t="s">
        <v>412</v>
      </c>
      <c r="E868">
        <v>27100</v>
      </c>
    </row>
    <row r="869" spans="3:5" x14ac:dyDescent="0.4">
      <c r="C869" t="s">
        <v>760</v>
      </c>
      <c r="D869" t="s">
        <v>413</v>
      </c>
      <c r="E869">
        <v>25300</v>
      </c>
    </row>
    <row r="870" spans="3:5" x14ac:dyDescent="0.4">
      <c r="C870" t="s">
        <v>760</v>
      </c>
      <c r="D870" t="s">
        <v>414</v>
      </c>
      <c r="E870">
        <v>43700</v>
      </c>
    </row>
    <row r="871" spans="3:5" x14ac:dyDescent="0.4">
      <c r="C871" t="s">
        <v>760</v>
      </c>
      <c r="D871" t="s">
        <v>415</v>
      </c>
      <c r="E871">
        <v>105100</v>
      </c>
    </row>
    <row r="872" spans="3:5" x14ac:dyDescent="0.4">
      <c r="C872" t="s">
        <v>760</v>
      </c>
      <c r="D872" t="s">
        <v>416</v>
      </c>
      <c r="E872">
        <v>17600</v>
      </c>
    </row>
    <row r="873" spans="3:5" x14ac:dyDescent="0.4">
      <c r="C873" t="s">
        <v>760</v>
      </c>
      <c r="D873" t="s">
        <v>417</v>
      </c>
      <c r="E873">
        <v>36700</v>
      </c>
    </row>
    <row r="874" spans="3:5" x14ac:dyDescent="0.4">
      <c r="C874" t="s">
        <v>760</v>
      </c>
      <c r="D874" t="s">
        <v>418</v>
      </c>
      <c r="E874">
        <v>8900</v>
      </c>
    </row>
    <row r="875" spans="3:5" x14ac:dyDescent="0.4">
      <c r="C875" t="s">
        <v>760</v>
      </c>
      <c r="D875" t="s">
        <v>419</v>
      </c>
      <c r="E875">
        <v>13500</v>
      </c>
    </row>
    <row r="876" spans="3:5" x14ac:dyDescent="0.4">
      <c r="C876" t="s">
        <v>760</v>
      </c>
      <c r="D876" t="s">
        <v>420</v>
      </c>
      <c r="E876">
        <v>35500</v>
      </c>
    </row>
    <row r="877" spans="3:5" x14ac:dyDescent="0.4">
      <c r="C877" t="s">
        <v>760</v>
      </c>
      <c r="D877" t="s">
        <v>421</v>
      </c>
      <c r="E877">
        <v>52100</v>
      </c>
    </row>
    <row r="878" spans="3:5" x14ac:dyDescent="0.4">
      <c r="C878" t="s">
        <v>760</v>
      </c>
      <c r="D878" t="s">
        <v>422</v>
      </c>
      <c r="E878">
        <v>8700</v>
      </c>
    </row>
    <row r="879" spans="3:5" x14ac:dyDescent="0.4">
      <c r="C879" t="s">
        <v>760</v>
      </c>
      <c r="D879" t="s">
        <v>423</v>
      </c>
      <c r="E879">
        <v>49400</v>
      </c>
    </row>
    <row r="880" spans="3:5" x14ac:dyDescent="0.4">
      <c r="C880" t="s">
        <v>760</v>
      </c>
      <c r="D880" t="s">
        <v>424</v>
      </c>
      <c r="E880">
        <v>8900</v>
      </c>
    </row>
    <row r="881" spans="3:5" x14ac:dyDescent="0.4">
      <c r="C881" t="s">
        <v>760</v>
      </c>
      <c r="D881" t="s">
        <v>425</v>
      </c>
      <c r="E881">
        <v>15000</v>
      </c>
    </row>
    <row r="882" spans="3:5" x14ac:dyDescent="0.4">
      <c r="C882" t="s">
        <v>760</v>
      </c>
      <c r="D882" t="s">
        <v>426</v>
      </c>
      <c r="E882">
        <v>7300</v>
      </c>
    </row>
    <row r="883" spans="3:5" x14ac:dyDescent="0.4">
      <c r="C883" t="s">
        <v>760</v>
      </c>
      <c r="D883" t="s">
        <v>427</v>
      </c>
      <c r="E883">
        <v>25800</v>
      </c>
    </row>
    <row r="884" spans="3:5" x14ac:dyDescent="0.4">
      <c r="C884" t="s">
        <v>760</v>
      </c>
      <c r="D884" t="s">
        <v>428</v>
      </c>
      <c r="E884">
        <v>6300</v>
      </c>
    </row>
    <row r="885" spans="3:5" x14ac:dyDescent="0.4">
      <c r="C885" t="s">
        <v>760</v>
      </c>
      <c r="D885" t="s">
        <v>429</v>
      </c>
      <c r="E885">
        <v>5400</v>
      </c>
    </row>
    <row r="886" spans="3:5" x14ac:dyDescent="0.4">
      <c r="C886" t="s">
        <v>760</v>
      </c>
      <c r="D886" t="s">
        <v>430</v>
      </c>
      <c r="E886">
        <v>92600</v>
      </c>
    </row>
    <row r="887" spans="3:5" x14ac:dyDescent="0.4">
      <c r="C887" t="s">
        <v>760</v>
      </c>
      <c r="D887" t="s">
        <v>431</v>
      </c>
      <c r="E887">
        <v>35400</v>
      </c>
    </row>
    <row r="888" spans="3:5" x14ac:dyDescent="0.4">
      <c r="C888" t="s">
        <v>760</v>
      </c>
      <c r="D888" t="s">
        <v>432</v>
      </c>
      <c r="E888">
        <v>15400</v>
      </c>
    </row>
    <row r="889" spans="3:5" x14ac:dyDescent="0.4">
      <c r="C889" t="s">
        <v>760</v>
      </c>
      <c r="D889" t="s">
        <v>433</v>
      </c>
      <c r="E889">
        <v>26500</v>
      </c>
    </row>
    <row r="890" spans="3:5" x14ac:dyDescent="0.4">
      <c r="C890" t="s">
        <v>760</v>
      </c>
      <c r="D890" t="s">
        <v>434</v>
      </c>
      <c r="E890">
        <v>69000</v>
      </c>
    </row>
    <row r="891" spans="3:5" x14ac:dyDescent="0.4">
      <c r="C891" t="s">
        <v>760</v>
      </c>
      <c r="D891" t="s">
        <v>435</v>
      </c>
      <c r="E891">
        <v>15400</v>
      </c>
    </row>
    <row r="892" spans="3:5" x14ac:dyDescent="0.4">
      <c r="C892" t="s">
        <v>760</v>
      </c>
      <c r="D892" t="s">
        <v>436</v>
      </c>
      <c r="E892">
        <v>10400</v>
      </c>
    </row>
    <row r="893" spans="3:5" x14ac:dyDescent="0.4">
      <c r="C893" t="s">
        <v>760</v>
      </c>
      <c r="D893" t="s">
        <v>437</v>
      </c>
      <c r="E893">
        <v>13100</v>
      </c>
    </row>
    <row r="894" spans="3:5" x14ac:dyDescent="0.4">
      <c r="C894" t="s">
        <v>760</v>
      </c>
      <c r="D894" t="s">
        <v>438</v>
      </c>
      <c r="E894">
        <v>20000</v>
      </c>
    </row>
    <row r="895" spans="3:5" x14ac:dyDescent="0.4">
      <c r="C895" t="s">
        <v>760</v>
      </c>
      <c r="D895" t="s">
        <v>439</v>
      </c>
      <c r="E895">
        <v>37200</v>
      </c>
    </row>
    <row r="896" spans="3:5" x14ac:dyDescent="0.4">
      <c r="C896" t="s">
        <v>760</v>
      </c>
      <c r="D896" t="s">
        <v>440</v>
      </c>
      <c r="E896">
        <v>21900</v>
      </c>
    </row>
    <row r="897" spans="3:5" x14ac:dyDescent="0.4">
      <c r="C897" t="s">
        <v>760</v>
      </c>
      <c r="D897" t="s">
        <v>441</v>
      </c>
      <c r="E897">
        <v>21700</v>
      </c>
    </row>
    <row r="898" spans="3:5" x14ac:dyDescent="0.4">
      <c r="C898" t="s">
        <v>760</v>
      </c>
      <c r="D898" t="s">
        <v>442</v>
      </c>
      <c r="E898">
        <v>5800</v>
      </c>
    </row>
    <row r="899" spans="3:5" x14ac:dyDescent="0.4">
      <c r="C899" t="s">
        <v>760</v>
      </c>
      <c r="D899" t="s">
        <v>443</v>
      </c>
      <c r="E899">
        <v>9400</v>
      </c>
    </row>
    <row r="900" spans="3:5" x14ac:dyDescent="0.4">
      <c r="C900" t="s">
        <v>760</v>
      </c>
      <c r="D900" t="s">
        <v>444</v>
      </c>
      <c r="E900">
        <v>20400</v>
      </c>
    </row>
    <row r="901" spans="3:5" x14ac:dyDescent="0.4">
      <c r="C901" t="s">
        <v>760</v>
      </c>
      <c r="D901" t="s">
        <v>445</v>
      </c>
      <c r="E901">
        <v>9300</v>
      </c>
    </row>
    <row r="902" spans="3:5" x14ac:dyDescent="0.4">
      <c r="C902" t="s">
        <v>760</v>
      </c>
      <c r="D902" t="s">
        <v>446</v>
      </c>
      <c r="E902">
        <v>10400</v>
      </c>
    </row>
    <row r="903" spans="3:5" x14ac:dyDescent="0.4">
      <c r="C903" t="s">
        <v>760</v>
      </c>
      <c r="D903" t="s">
        <v>447</v>
      </c>
      <c r="E903">
        <v>9700</v>
      </c>
    </row>
    <row r="904" spans="3:5" x14ac:dyDescent="0.4">
      <c r="C904" t="s">
        <v>760</v>
      </c>
      <c r="D904" t="s">
        <v>448</v>
      </c>
      <c r="E904">
        <v>7000</v>
      </c>
    </row>
    <row r="905" spans="3:5" x14ac:dyDescent="0.4">
      <c r="C905" t="s">
        <v>760</v>
      </c>
      <c r="D905" t="s">
        <v>449</v>
      </c>
      <c r="E905">
        <v>9400</v>
      </c>
    </row>
    <row r="906" spans="3:5" x14ac:dyDescent="0.4">
      <c r="C906" t="s">
        <v>760</v>
      </c>
      <c r="D906" t="s">
        <v>450</v>
      </c>
      <c r="E906">
        <v>150300</v>
      </c>
    </row>
    <row r="907" spans="3:5" x14ac:dyDescent="0.4">
      <c r="C907" t="s">
        <v>760</v>
      </c>
      <c r="D907" t="s">
        <v>451</v>
      </c>
      <c r="E907">
        <v>28200</v>
      </c>
    </row>
    <row r="908" spans="3:5" x14ac:dyDescent="0.4">
      <c r="C908" t="s">
        <v>760</v>
      </c>
      <c r="D908" t="s">
        <v>452</v>
      </c>
      <c r="E908">
        <v>31000</v>
      </c>
    </row>
    <row r="909" spans="3:5" x14ac:dyDescent="0.4">
      <c r="C909" t="s">
        <v>760</v>
      </c>
      <c r="D909" t="s">
        <v>453</v>
      </c>
      <c r="E909">
        <v>84000</v>
      </c>
    </row>
    <row r="910" spans="3:5" x14ac:dyDescent="0.4">
      <c r="C910" t="s">
        <v>760</v>
      </c>
      <c r="D910" t="s">
        <v>454</v>
      </c>
      <c r="E910">
        <v>11100</v>
      </c>
    </row>
    <row r="911" spans="3:5" x14ac:dyDescent="0.4">
      <c r="C911" t="s">
        <v>760</v>
      </c>
      <c r="D911" t="s">
        <v>455</v>
      </c>
      <c r="E911">
        <v>16600</v>
      </c>
    </row>
    <row r="912" spans="3:5" x14ac:dyDescent="0.4">
      <c r="C912" t="s">
        <v>760</v>
      </c>
      <c r="D912" t="s">
        <v>456</v>
      </c>
      <c r="E912">
        <v>12700</v>
      </c>
    </row>
    <row r="913" spans="3:5" x14ac:dyDescent="0.4">
      <c r="C913" t="s">
        <v>760</v>
      </c>
      <c r="D913" t="s">
        <v>457</v>
      </c>
      <c r="E913">
        <v>11600</v>
      </c>
    </row>
    <row r="914" spans="3:5" x14ac:dyDescent="0.4">
      <c r="C914" t="s">
        <v>760</v>
      </c>
      <c r="D914" t="s">
        <v>458</v>
      </c>
      <c r="E914">
        <v>16100</v>
      </c>
    </row>
    <row r="915" spans="3:5" x14ac:dyDescent="0.4">
      <c r="C915" t="s">
        <v>760</v>
      </c>
      <c r="D915" t="s">
        <v>459</v>
      </c>
      <c r="E915">
        <v>14600</v>
      </c>
    </row>
    <row r="916" spans="3:5" x14ac:dyDescent="0.4">
      <c r="C916" t="s">
        <v>760</v>
      </c>
      <c r="D916" t="s">
        <v>460</v>
      </c>
      <c r="E916">
        <v>27400</v>
      </c>
    </row>
    <row r="917" spans="3:5" x14ac:dyDescent="0.4">
      <c r="C917" t="s">
        <v>760</v>
      </c>
      <c r="D917" t="s">
        <v>461</v>
      </c>
      <c r="E917">
        <v>11900</v>
      </c>
    </row>
    <row r="918" spans="3:5" x14ac:dyDescent="0.4">
      <c r="C918" t="s">
        <v>760</v>
      </c>
      <c r="D918" t="s">
        <v>462</v>
      </c>
      <c r="E918">
        <v>29400</v>
      </c>
    </row>
    <row r="919" spans="3:5" x14ac:dyDescent="0.4">
      <c r="C919" t="s">
        <v>760</v>
      </c>
      <c r="D919" t="s">
        <v>463</v>
      </c>
      <c r="E919">
        <v>14900</v>
      </c>
    </row>
    <row r="920" spans="3:5" x14ac:dyDescent="0.4">
      <c r="C920" t="s">
        <v>760</v>
      </c>
      <c r="D920" t="s">
        <v>464</v>
      </c>
      <c r="E920">
        <v>20800</v>
      </c>
    </row>
    <row r="921" spans="3:5" x14ac:dyDescent="0.4">
      <c r="C921" t="s">
        <v>760</v>
      </c>
      <c r="D921" t="s">
        <v>465</v>
      </c>
      <c r="E921">
        <v>16000</v>
      </c>
    </row>
    <row r="922" spans="3:5" x14ac:dyDescent="0.4">
      <c r="C922" t="s">
        <v>760</v>
      </c>
      <c r="D922" t="s">
        <v>466</v>
      </c>
      <c r="E922">
        <v>59100</v>
      </c>
    </row>
    <row r="923" spans="3:5" x14ac:dyDescent="0.4">
      <c r="C923" t="s">
        <v>760</v>
      </c>
      <c r="D923" t="s">
        <v>467</v>
      </c>
      <c r="E923">
        <v>10400</v>
      </c>
    </row>
    <row r="924" spans="3:5" x14ac:dyDescent="0.4">
      <c r="C924" t="s">
        <v>760</v>
      </c>
      <c r="D924" t="s">
        <v>468</v>
      </c>
      <c r="E924">
        <v>10600</v>
      </c>
    </row>
    <row r="925" spans="3:5" x14ac:dyDescent="0.4">
      <c r="C925" t="s">
        <v>760</v>
      </c>
      <c r="D925" t="s">
        <v>469</v>
      </c>
      <c r="E925">
        <v>53700</v>
      </c>
    </row>
    <row r="926" spans="3:5" x14ac:dyDescent="0.4">
      <c r="C926" t="s">
        <v>760</v>
      </c>
      <c r="D926" t="s">
        <v>470</v>
      </c>
      <c r="E926">
        <v>29500</v>
      </c>
    </row>
    <row r="927" spans="3:5" x14ac:dyDescent="0.4">
      <c r="C927" t="s">
        <v>760</v>
      </c>
      <c r="D927" t="s">
        <v>471</v>
      </c>
      <c r="E927">
        <v>55700</v>
      </c>
    </row>
    <row r="928" spans="3:5" x14ac:dyDescent="0.4">
      <c r="C928" t="s">
        <v>760</v>
      </c>
      <c r="D928" t="s">
        <v>472</v>
      </c>
      <c r="E928">
        <v>9700</v>
      </c>
    </row>
    <row r="929" spans="3:5" x14ac:dyDescent="0.4">
      <c r="C929" t="s">
        <v>760</v>
      </c>
      <c r="D929" t="s">
        <v>473</v>
      </c>
      <c r="E929">
        <v>12800</v>
      </c>
    </row>
    <row r="930" spans="3:5" x14ac:dyDescent="0.4">
      <c r="C930" t="s">
        <v>760</v>
      </c>
      <c r="D930" t="s">
        <v>474</v>
      </c>
      <c r="E930">
        <v>12100</v>
      </c>
    </row>
    <row r="931" spans="3:5" x14ac:dyDescent="0.4">
      <c r="C931" t="s">
        <v>760</v>
      </c>
      <c r="D931" t="s">
        <v>475</v>
      </c>
      <c r="E931">
        <v>20800</v>
      </c>
    </row>
    <row r="932" spans="3:5" x14ac:dyDescent="0.4">
      <c r="C932" t="s">
        <v>760</v>
      </c>
      <c r="D932" t="s">
        <v>476</v>
      </c>
      <c r="E932">
        <v>32900</v>
      </c>
    </row>
    <row r="933" spans="3:5" x14ac:dyDescent="0.4">
      <c r="C933" t="s">
        <v>760</v>
      </c>
      <c r="D933" t="s">
        <v>477</v>
      </c>
      <c r="E933">
        <v>30700</v>
      </c>
    </row>
    <row r="934" spans="3:5" x14ac:dyDescent="0.4">
      <c r="C934" t="s">
        <v>760</v>
      </c>
      <c r="D934" t="s">
        <v>478</v>
      </c>
      <c r="E934">
        <v>28700</v>
      </c>
    </row>
    <row r="935" spans="3:5" x14ac:dyDescent="0.4">
      <c r="C935" t="s">
        <v>760</v>
      </c>
      <c r="D935" t="s">
        <v>479</v>
      </c>
      <c r="E935">
        <v>10400</v>
      </c>
    </row>
    <row r="936" spans="3:5" x14ac:dyDescent="0.4">
      <c r="C936" t="s">
        <v>760</v>
      </c>
      <c r="D936" t="s">
        <v>480</v>
      </c>
      <c r="E936">
        <v>31400</v>
      </c>
    </row>
    <row r="937" spans="3:5" x14ac:dyDescent="0.4">
      <c r="C937" t="s">
        <v>760</v>
      </c>
      <c r="D937" t="s">
        <v>481</v>
      </c>
      <c r="E937">
        <v>14700</v>
      </c>
    </row>
    <row r="938" spans="3:5" x14ac:dyDescent="0.4">
      <c r="C938" t="s">
        <v>760</v>
      </c>
      <c r="D938" t="s">
        <v>482</v>
      </c>
      <c r="E938">
        <v>15300</v>
      </c>
    </row>
    <row r="939" spans="3:5" x14ac:dyDescent="0.4">
      <c r="C939" t="s">
        <v>760</v>
      </c>
      <c r="D939" t="s">
        <v>483</v>
      </c>
      <c r="E939">
        <v>71700</v>
      </c>
    </row>
    <row r="940" spans="3:5" x14ac:dyDescent="0.4">
      <c r="C940" t="s">
        <v>760</v>
      </c>
      <c r="D940" t="s">
        <v>484</v>
      </c>
      <c r="E940">
        <v>39300</v>
      </c>
    </row>
    <row r="941" spans="3:5" x14ac:dyDescent="0.4">
      <c r="C941" t="s">
        <v>760</v>
      </c>
      <c r="D941" t="s">
        <v>485</v>
      </c>
      <c r="E941">
        <v>60100</v>
      </c>
    </row>
    <row r="942" spans="3:5" x14ac:dyDescent="0.4">
      <c r="C942" t="s">
        <v>760</v>
      </c>
      <c r="D942" t="s">
        <v>486</v>
      </c>
      <c r="E942">
        <v>17600</v>
      </c>
    </row>
    <row r="943" spans="3:5" x14ac:dyDescent="0.4">
      <c r="C943" t="s">
        <v>760</v>
      </c>
      <c r="D943" t="s">
        <v>487</v>
      </c>
      <c r="E943">
        <v>31500</v>
      </c>
    </row>
    <row r="944" spans="3:5" x14ac:dyDescent="0.4">
      <c r="C944" t="s">
        <v>760</v>
      </c>
      <c r="D944" t="s">
        <v>488</v>
      </c>
      <c r="E944">
        <v>12000</v>
      </c>
    </row>
    <row r="945" spans="3:5" x14ac:dyDescent="0.4">
      <c r="C945" t="s">
        <v>760</v>
      </c>
      <c r="D945" t="s">
        <v>489</v>
      </c>
      <c r="E945">
        <v>13200</v>
      </c>
    </row>
    <row r="946" spans="3:5" x14ac:dyDescent="0.4">
      <c r="C946" t="s">
        <v>760</v>
      </c>
      <c r="D946" t="s">
        <v>490</v>
      </c>
      <c r="E946">
        <v>8400</v>
      </c>
    </row>
    <row r="947" spans="3:5" x14ac:dyDescent="0.4">
      <c r="C947" t="s">
        <v>760</v>
      </c>
      <c r="D947" t="s">
        <v>491</v>
      </c>
      <c r="E947">
        <v>11200</v>
      </c>
    </row>
    <row r="948" spans="3:5" x14ac:dyDescent="0.4">
      <c r="C948" t="s">
        <v>760</v>
      </c>
      <c r="D948" t="s">
        <v>492</v>
      </c>
      <c r="E948">
        <v>85000</v>
      </c>
    </row>
    <row r="949" spans="3:5" x14ac:dyDescent="0.4">
      <c r="C949" t="s">
        <v>760</v>
      </c>
      <c r="D949" t="s">
        <v>493</v>
      </c>
      <c r="E949">
        <v>30600</v>
      </c>
    </row>
    <row r="950" spans="3:5" x14ac:dyDescent="0.4">
      <c r="C950" t="s">
        <v>760</v>
      </c>
      <c r="D950" t="s">
        <v>494</v>
      </c>
      <c r="E950">
        <v>16600</v>
      </c>
    </row>
    <row r="951" spans="3:5" x14ac:dyDescent="0.4">
      <c r="C951" t="s">
        <v>760</v>
      </c>
      <c r="D951" t="s">
        <v>495</v>
      </c>
      <c r="E951">
        <v>18600</v>
      </c>
    </row>
    <row r="952" spans="3:5" x14ac:dyDescent="0.4">
      <c r="C952" t="s">
        <v>760</v>
      </c>
      <c r="D952" t="s">
        <v>496</v>
      </c>
      <c r="E952">
        <v>29800</v>
      </c>
    </row>
    <row r="953" spans="3:5" x14ac:dyDescent="0.4">
      <c r="C953" t="s">
        <v>760</v>
      </c>
      <c r="D953" t="s">
        <v>497</v>
      </c>
      <c r="E953">
        <v>8600</v>
      </c>
    </row>
    <row r="954" spans="3:5" x14ac:dyDescent="0.4">
      <c r="C954" t="s">
        <v>760</v>
      </c>
      <c r="D954" t="s">
        <v>498</v>
      </c>
      <c r="E954">
        <v>26900</v>
      </c>
    </row>
    <row r="955" spans="3:5" x14ac:dyDescent="0.4">
      <c r="C955" t="s">
        <v>760</v>
      </c>
      <c r="D955" t="s">
        <v>499</v>
      </c>
      <c r="E955">
        <v>39100</v>
      </c>
    </row>
    <row r="956" spans="3:5" x14ac:dyDescent="0.4">
      <c r="C956" t="s">
        <v>760</v>
      </c>
      <c r="D956" t="s">
        <v>500</v>
      </c>
      <c r="E956">
        <v>7800</v>
      </c>
    </row>
    <row r="957" spans="3:5" x14ac:dyDescent="0.4">
      <c r="C957" t="s">
        <v>760</v>
      </c>
      <c r="D957" t="s">
        <v>501</v>
      </c>
      <c r="E957">
        <v>20000</v>
      </c>
    </row>
    <row r="958" spans="3:5" x14ac:dyDescent="0.4">
      <c r="C958" t="s">
        <v>760</v>
      </c>
      <c r="D958" t="s">
        <v>502</v>
      </c>
      <c r="E958">
        <v>65900</v>
      </c>
    </row>
    <row r="959" spans="3:5" x14ac:dyDescent="0.4">
      <c r="C959" t="s">
        <v>760</v>
      </c>
      <c r="D959" t="s">
        <v>503</v>
      </c>
      <c r="E959">
        <v>8200</v>
      </c>
    </row>
    <row r="960" spans="3:5" x14ac:dyDescent="0.4">
      <c r="C960" t="s">
        <v>760</v>
      </c>
      <c r="D960" t="s">
        <v>504</v>
      </c>
      <c r="E960">
        <v>27900</v>
      </c>
    </row>
    <row r="961" spans="3:5" x14ac:dyDescent="0.4">
      <c r="C961" t="s">
        <v>760</v>
      </c>
      <c r="D961" t="s">
        <v>505</v>
      </c>
      <c r="E961">
        <v>6900</v>
      </c>
    </row>
    <row r="962" spans="3:5" x14ac:dyDescent="0.4">
      <c r="C962" t="s">
        <v>760</v>
      </c>
      <c r="D962" t="s">
        <v>506</v>
      </c>
      <c r="E962">
        <v>16800</v>
      </c>
    </row>
    <row r="963" spans="3:5" x14ac:dyDescent="0.4">
      <c r="C963" t="s">
        <v>760</v>
      </c>
      <c r="D963" t="s">
        <v>507</v>
      </c>
      <c r="E963">
        <v>24900</v>
      </c>
    </row>
    <row r="964" spans="3:5" x14ac:dyDescent="0.4">
      <c r="C964" t="s">
        <v>760</v>
      </c>
      <c r="D964" t="s">
        <v>508</v>
      </c>
      <c r="E964">
        <v>80400</v>
      </c>
    </row>
    <row r="965" spans="3:5" x14ac:dyDescent="0.4">
      <c r="C965" t="s">
        <v>760</v>
      </c>
      <c r="D965" t="s">
        <v>509</v>
      </c>
      <c r="E965">
        <v>38300</v>
      </c>
    </row>
    <row r="966" spans="3:5" x14ac:dyDescent="0.4">
      <c r="C966" t="s">
        <v>760</v>
      </c>
      <c r="D966" t="s">
        <v>510</v>
      </c>
      <c r="E966">
        <v>25800</v>
      </c>
    </row>
    <row r="967" spans="3:5" x14ac:dyDescent="0.4">
      <c r="C967" t="s">
        <v>760</v>
      </c>
      <c r="D967" t="s">
        <v>511</v>
      </c>
      <c r="E967">
        <v>56500</v>
      </c>
    </row>
    <row r="968" spans="3:5" x14ac:dyDescent="0.4">
      <c r="C968" t="s">
        <v>760</v>
      </c>
      <c r="D968" t="s">
        <v>512</v>
      </c>
      <c r="E968">
        <v>149700</v>
      </c>
    </row>
    <row r="969" spans="3:5" x14ac:dyDescent="0.4">
      <c r="C969" t="s">
        <v>760</v>
      </c>
      <c r="D969" t="s">
        <v>695</v>
      </c>
      <c r="E969">
        <v>55300</v>
      </c>
    </row>
    <row r="970" spans="3:5" x14ac:dyDescent="0.4">
      <c r="C970" t="s">
        <v>760</v>
      </c>
      <c r="D970" t="s">
        <v>696</v>
      </c>
      <c r="E970">
        <v>16000</v>
      </c>
    </row>
    <row r="971" spans="3:5" x14ac:dyDescent="0.4">
      <c r="C971" t="s">
        <v>760</v>
      </c>
      <c r="D971" t="s">
        <v>697</v>
      </c>
      <c r="E971">
        <v>23400</v>
      </c>
    </row>
    <row r="972" spans="3:5" x14ac:dyDescent="0.4">
      <c r="C972" t="s">
        <v>760</v>
      </c>
      <c r="D972" t="s">
        <v>698</v>
      </c>
      <c r="E972">
        <v>30200</v>
      </c>
    </row>
    <row r="973" spans="3:5" x14ac:dyDescent="0.4">
      <c r="C973" t="s">
        <v>760</v>
      </c>
      <c r="D973" t="s">
        <v>699</v>
      </c>
      <c r="E973">
        <v>66500</v>
      </c>
    </row>
    <row r="974" spans="3:5" x14ac:dyDescent="0.4">
      <c r="C974" t="s">
        <v>760</v>
      </c>
      <c r="D974" t="s">
        <v>700</v>
      </c>
      <c r="E974">
        <v>26600</v>
      </c>
    </row>
    <row r="975" spans="3:5" x14ac:dyDescent="0.4">
      <c r="C975" t="s">
        <v>760</v>
      </c>
      <c r="D975" t="s">
        <v>701</v>
      </c>
      <c r="E975">
        <v>22300</v>
      </c>
    </row>
    <row r="976" spans="3:5" x14ac:dyDescent="0.4">
      <c r="C976" t="s">
        <v>760</v>
      </c>
      <c r="D976" t="s">
        <v>702</v>
      </c>
      <c r="E976">
        <v>102000</v>
      </c>
    </row>
    <row r="977" spans="3:5" x14ac:dyDescent="0.4">
      <c r="C977" t="s">
        <v>760</v>
      </c>
      <c r="D977" t="s">
        <v>703</v>
      </c>
      <c r="E977">
        <v>51500</v>
      </c>
    </row>
    <row r="978" spans="3:5" x14ac:dyDescent="0.4">
      <c r="C978" t="s">
        <v>760</v>
      </c>
      <c r="D978" t="s">
        <v>704</v>
      </c>
      <c r="E978">
        <v>35600</v>
      </c>
    </row>
    <row r="979" spans="3:5" x14ac:dyDescent="0.4">
      <c r="C979" t="s">
        <v>760</v>
      </c>
      <c r="D979" t="s">
        <v>705</v>
      </c>
      <c r="E979">
        <v>21800</v>
      </c>
    </row>
    <row r="980" spans="3:5" x14ac:dyDescent="0.4">
      <c r="C980" t="s">
        <v>760</v>
      </c>
      <c r="D980" t="s">
        <v>706</v>
      </c>
      <c r="E980">
        <v>58400</v>
      </c>
    </row>
    <row r="981" spans="3:5" x14ac:dyDescent="0.4">
      <c r="C981" t="s">
        <v>760</v>
      </c>
      <c r="D981" t="s">
        <v>707</v>
      </c>
      <c r="E981">
        <v>42900</v>
      </c>
    </row>
    <row r="982" spans="3:5" x14ac:dyDescent="0.4">
      <c r="C982" t="s">
        <v>760</v>
      </c>
      <c r="D982" t="s">
        <v>708</v>
      </c>
      <c r="E982">
        <v>34600</v>
      </c>
    </row>
    <row r="983" spans="3:5" x14ac:dyDescent="0.4">
      <c r="C983" t="s">
        <v>760</v>
      </c>
      <c r="D983" t="s">
        <v>709</v>
      </c>
      <c r="E983">
        <v>34700</v>
      </c>
    </row>
    <row r="984" spans="3:5" x14ac:dyDescent="0.4">
      <c r="C984" t="s">
        <v>760</v>
      </c>
      <c r="D984" t="s">
        <v>710</v>
      </c>
      <c r="E984">
        <v>88300</v>
      </c>
    </row>
    <row r="985" spans="3:5" x14ac:dyDescent="0.4">
      <c r="C985" t="s">
        <v>760</v>
      </c>
      <c r="D985" t="s">
        <v>711</v>
      </c>
      <c r="E985">
        <v>33300</v>
      </c>
    </row>
    <row r="986" spans="3:5" x14ac:dyDescent="0.4">
      <c r="C986" t="s">
        <v>760</v>
      </c>
      <c r="D986" t="s">
        <v>712</v>
      </c>
      <c r="E986">
        <v>37500</v>
      </c>
    </row>
    <row r="987" spans="3:5" x14ac:dyDescent="0.4">
      <c r="C987" t="s">
        <v>760</v>
      </c>
      <c r="D987" t="s">
        <v>713</v>
      </c>
      <c r="E987">
        <v>26800</v>
      </c>
    </row>
    <row r="988" spans="3:5" x14ac:dyDescent="0.4">
      <c r="C988" t="s">
        <v>760</v>
      </c>
      <c r="D988" t="s">
        <v>714</v>
      </c>
      <c r="E988">
        <v>33700</v>
      </c>
    </row>
    <row r="989" spans="3:5" x14ac:dyDescent="0.4">
      <c r="C989" t="s">
        <v>760</v>
      </c>
      <c r="D989" t="s">
        <v>715</v>
      </c>
      <c r="E989">
        <v>67300</v>
      </c>
    </row>
    <row r="990" spans="3:5" x14ac:dyDescent="0.4">
      <c r="C990" t="s">
        <v>760</v>
      </c>
      <c r="D990" t="s">
        <v>716</v>
      </c>
      <c r="E990">
        <v>86400</v>
      </c>
    </row>
    <row r="991" spans="3:5" x14ac:dyDescent="0.4">
      <c r="C991" t="s">
        <v>760</v>
      </c>
      <c r="D991" t="s">
        <v>717</v>
      </c>
      <c r="E991">
        <v>37200</v>
      </c>
    </row>
    <row r="992" spans="3:5" x14ac:dyDescent="0.4">
      <c r="C992" t="s">
        <v>760</v>
      </c>
      <c r="D992" t="s">
        <v>718</v>
      </c>
      <c r="E992">
        <v>96300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1312300</v>
      </c>
    </row>
    <row r="999" spans="3:5" x14ac:dyDescent="0.4">
      <c r="C999" t="s">
        <v>761</v>
      </c>
      <c r="D999" t="s">
        <v>513</v>
      </c>
      <c r="E999">
        <v>0</v>
      </c>
    </row>
    <row r="1000" spans="3:5" x14ac:dyDescent="0.4">
      <c r="C1000" t="s">
        <v>761</v>
      </c>
      <c r="D1000" t="s">
        <v>514</v>
      </c>
      <c r="E1000">
        <v>0</v>
      </c>
    </row>
    <row r="1001" spans="3:5" x14ac:dyDescent="0.4">
      <c r="C1001" t="s">
        <v>761</v>
      </c>
      <c r="D1001" t="s">
        <v>515</v>
      </c>
      <c r="E1001">
        <v>0</v>
      </c>
    </row>
    <row r="1002" spans="3:5" x14ac:dyDescent="0.4">
      <c r="C1002" t="s">
        <v>761</v>
      </c>
      <c r="D1002" t="s">
        <v>516</v>
      </c>
      <c r="E1002">
        <v>6150600</v>
      </c>
    </row>
    <row r="1003" spans="3:5" x14ac:dyDescent="0.4">
      <c r="C1003" t="s">
        <v>761</v>
      </c>
      <c r="D1003" t="s">
        <v>517</v>
      </c>
      <c r="E1003">
        <v>854000</v>
      </c>
    </row>
    <row r="1004" spans="3:5" x14ac:dyDescent="0.4">
      <c r="C1004" t="s">
        <v>761</v>
      </c>
      <c r="D1004" t="s">
        <v>518</v>
      </c>
      <c r="E1004">
        <v>670600</v>
      </c>
    </row>
    <row r="1005" spans="3:5" x14ac:dyDescent="0.4">
      <c r="C1005" t="s">
        <v>761</v>
      </c>
      <c r="D1005" t="s">
        <v>519</v>
      </c>
      <c r="E1005">
        <v>399200</v>
      </c>
    </row>
    <row r="1006" spans="3:5" x14ac:dyDescent="0.4">
      <c r="C1006" t="s">
        <v>761</v>
      </c>
      <c r="D1006" t="s">
        <v>520</v>
      </c>
      <c r="E1006">
        <v>213500</v>
      </c>
    </row>
    <row r="1007" spans="3:5" x14ac:dyDescent="0.4">
      <c r="C1007" t="s">
        <v>761</v>
      </c>
      <c r="D1007" t="s">
        <v>521</v>
      </c>
      <c r="E1007">
        <v>228500</v>
      </c>
    </row>
    <row r="1008" spans="3:5" x14ac:dyDescent="0.4">
      <c r="C1008" t="s">
        <v>761</v>
      </c>
      <c r="D1008" t="s">
        <v>522</v>
      </c>
      <c r="E1008">
        <v>356500</v>
      </c>
    </row>
    <row r="1009" spans="3:5" x14ac:dyDescent="0.4">
      <c r="C1009" t="s">
        <v>761</v>
      </c>
      <c r="D1009" t="s">
        <v>523</v>
      </c>
      <c r="E1009">
        <v>131600</v>
      </c>
    </row>
    <row r="1010" spans="3:5" x14ac:dyDescent="0.4">
      <c r="C1010" t="s">
        <v>761</v>
      </c>
      <c r="D1010" t="s">
        <v>524</v>
      </c>
      <c r="E1010">
        <v>186000</v>
      </c>
    </row>
    <row r="1011" spans="3:5" x14ac:dyDescent="0.4">
      <c r="C1011" t="s">
        <v>761</v>
      </c>
      <c r="D1011" t="s">
        <v>525</v>
      </c>
      <c r="E1011">
        <v>372400</v>
      </c>
    </row>
    <row r="1012" spans="3:5" x14ac:dyDescent="0.4">
      <c r="C1012" t="s">
        <v>761</v>
      </c>
      <c r="D1012" t="s">
        <v>526</v>
      </c>
      <c r="E1012">
        <v>152800</v>
      </c>
    </row>
    <row r="1013" spans="3:5" x14ac:dyDescent="0.4">
      <c r="C1013" t="s">
        <v>761</v>
      </c>
      <c r="D1013" t="s">
        <v>527</v>
      </c>
      <c r="E1013">
        <v>104300</v>
      </c>
    </row>
    <row r="1014" spans="3:5" x14ac:dyDescent="0.4">
      <c r="C1014" t="s">
        <v>761</v>
      </c>
      <c r="D1014" t="s">
        <v>528</v>
      </c>
      <c r="E1014">
        <v>101200</v>
      </c>
    </row>
    <row r="1015" spans="3:5" x14ac:dyDescent="0.4">
      <c r="C1015" t="s">
        <v>761</v>
      </c>
      <c r="D1015" t="s">
        <v>529</v>
      </c>
      <c r="E1015">
        <v>374200</v>
      </c>
    </row>
    <row r="1016" spans="3:5" x14ac:dyDescent="0.4">
      <c r="C1016" t="s">
        <v>761</v>
      </c>
      <c r="D1016" t="s">
        <v>530</v>
      </c>
      <c r="E1016">
        <v>55700</v>
      </c>
    </row>
    <row r="1017" spans="3:5" x14ac:dyDescent="0.4">
      <c r="C1017" t="s">
        <v>761</v>
      </c>
      <c r="D1017" t="s">
        <v>531</v>
      </c>
      <c r="E1017">
        <v>167300</v>
      </c>
    </row>
    <row r="1018" spans="3:5" x14ac:dyDescent="0.4">
      <c r="C1018" t="s">
        <v>761</v>
      </c>
      <c r="D1018" t="s">
        <v>532</v>
      </c>
      <c r="E1018">
        <v>92600</v>
      </c>
    </row>
    <row r="1019" spans="3:5" x14ac:dyDescent="0.4">
      <c r="C1019" t="s">
        <v>761</v>
      </c>
      <c r="D1019" t="s">
        <v>533</v>
      </c>
      <c r="E1019">
        <v>283900</v>
      </c>
    </row>
    <row r="1020" spans="3:5" x14ac:dyDescent="0.4">
      <c r="C1020" t="s">
        <v>761</v>
      </c>
      <c r="D1020" t="s">
        <v>534</v>
      </c>
      <c r="E1020">
        <v>314700</v>
      </c>
    </row>
    <row r="1021" spans="3:5" x14ac:dyDescent="0.4">
      <c r="C1021" t="s">
        <v>761</v>
      </c>
      <c r="D1021" t="s">
        <v>535</v>
      </c>
      <c r="E1021">
        <v>151900</v>
      </c>
    </row>
    <row r="1022" spans="3:5" x14ac:dyDescent="0.4">
      <c r="C1022" t="s">
        <v>761</v>
      </c>
      <c r="D1022" t="s">
        <v>536</v>
      </c>
      <c r="E1022">
        <v>402800</v>
      </c>
    </row>
    <row r="1023" spans="3:5" x14ac:dyDescent="0.4">
      <c r="C1023" t="s">
        <v>761</v>
      </c>
      <c r="D1023" t="s">
        <v>537</v>
      </c>
      <c r="E1023">
        <v>152200</v>
      </c>
    </row>
    <row r="1024" spans="3:5" x14ac:dyDescent="0.4">
      <c r="C1024" t="s">
        <v>761</v>
      </c>
      <c r="D1024" t="s">
        <v>538</v>
      </c>
      <c r="E1024">
        <v>257700</v>
      </c>
    </row>
    <row r="1025" spans="3:5" x14ac:dyDescent="0.4">
      <c r="C1025" t="s">
        <v>761</v>
      </c>
      <c r="D1025" t="s">
        <v>539</v>
      </c>
      <c r="E1025">
        <v>79900</v>
      </c>
    </row>
    <row r="1026" spans="3:5" x14ac:dyDescent="0.4">
      <c r="C1026" t="s">
        <v>761</v>
      </c>
      <c r="D1026" t="s">
        <v>540</v>
      </c>
      <c r="E1026">
        <v>275700</v>
      </c>
    </row>
    <row r="1027" spans="3:5" x14ac:dyDescent="0.4">
      <c r="C1027" t="s">
        <v>761</v>
      </c>
      <c r="D1027" t="s">
        <v>541</v>
      </c>
      <c r="E1027">
        <v>61600</v>
      </c>
    </row>
    <row r="1028" spans="3:5" x14ac:dyDescent="0.4">
      <c r="C1028" t="s">
        <v>761</v>
      </c>
      <c r="D1028" t="s">
        <v>542</v>
      </c>
      <c r="E1028">
        <v>48100</v>
      </c>
    </row>
    <row r="1029" spans="3:5" x14ac:dyDescent="0.4">
      <c r="C1029" t="s">
        <v>761</v>
      </c>
      <c r="D1029" t="s">
        <v>543</v>
      </c>
      <c r="E1029">
        <v>166900</v>
      </c>
    </row>
    <row r="1030" spans="3:5" x14ac:dyDescent="0.4">
      <c r="C1030" t="s">
        <v>761</v>
      </c>
      <c r="D1030" t="s">
        <v>544</v>
      </c>
      <c r="E1030">
        <v>31500</v>
      </c>
    </row>
    <row r="1031" spans="3:5" x14ac:dyDescent="0.4">
      <c r="C1031" t="s">
        <v>761</v>
      </c>
      <c r="D1031" t="s">
        <v>545</v>
      </c>
      <c r="E1031">
        <v>78000</v>
      </c>
    </row>
    <row r="1032" spans="3:5" x14ac:dyDescent="0.4">
      <c r="C1032" t="s">
        <v>761</v>
      </c>
      <c r="D1032" t="s">
        <v>546</v>
      </c>
      <c r="E1032">
        <v>75700</v>
      </c>
    </row>
    <row r="1033" spans="3:5" x14ac:dyDescent="0.4">
      <c r="C1033" t="s">
        <v>761</v>
      </c>
      <c r="D1033" t="s">
        <v>547</v>
      </c>
      <c r="E1033">
        <v>122700</v>
      </c>
    </row>
    <row r="1034" spans="3:5" x14ac:dyDescent="0.4">
      <c r="C1034" t="s">
        <v>761</v>
      </c>
      <c r="D1034" t="s">
        <v>548</v>
      </c>
      <c r="E1034">
        <v>34500</v>
      </c>
    </row>
    <row r="1035" spans="3:5" x14ac:dyDescent="0.4">
      <c r="C1035" t="s">
        <v>761</v>
      </c>
      <c r="D1035" t="s">
        <v>549</v>
      </c>
      <c r="E1035">
        <v>143500</v>
      </c>
    </row>
    <row r="1036" spans="3:5" x14ac:dyDescent="0.4">
      <c r="C1036" t="s">
        <v>761</v>
      </c>
      <c r="D1036" t="s">
        <v>550</v>
      </c>
      <c r="E1036">
        <v>77500</v>
      </c>
    </row>
    <row r="1037" spans="3:5" x14ac:dyDescent="0.4">
      <c r="C1037" t="s">
        <v>761</v>
      </c>
      <c r="D1037" t="s">
        <v>551</v>
      </c>
      <c r="E1037">
        <v>90100</v>
      </c>
    </row>
    <row r="1038" spans="3:5" x14ac:dyDescent="0.4">
      <c r="C1038" t="s">
        <v>761</v>
      </c>
      <c r="D1038" t="s">
        <v>552</v>
      </c>
      <c r="E1038">
        <v>100000</v>
      </c>
    </row>
    <row r="1039" spans="3:5" x14ac:dyDescent="0.4">
      <c r="C1039" t="s">
        <v>761</v>
      </c>
      <c r="D1039" t="s">
        <v>553</v>
      </c>
      <c r="E1039">
        <v>144300</v>
      </c>
    </row>
    <row r="1040" spans="3:5" x14ac:dyDescent="0.4">
      <c r="C1040" t="s">
        <v>761</v>
      </c>
      <c r="D1040" t="s">
        <v>554</v>
      </c>
      <c r="E1040">
        <v>49700</v>
      </c>
    </row>
    <row r="1041" spans="3:5" x14ac:dyDescent="0.4">
      <c r="C1041" t="s">
        <v>761</v>
      </c>
      <c r="D1041" t="s">
        <v>555</v>
      </c>
      <c r="E1041">
        <v>57100</v>
      </c>
    </row>
    <row r="1042" spans="3:5" x14ac:dyDescent="0.4">
      <c r="C1042" t="s">
        <v>761</v>
      </c>
      <c r="D1042" t="s">
        <v>556</v>
      </c>
      <c r="E1042">
        <v>42100</v>
      </c>
    </row>
    <row r="1043" spans="3:5" x14ac:dyDescent="0.4">
      <c r="C1043" t="s">
        <v>761</v>
      </c>
      <c r="D1043" t="s">
        <v>557</v>
      </c>
      <c r="E1043">
        <v>40700</v>
      </c>
    </row>
    <row r="1044" spans="3:5" x14ac:dyDescent="0.4">
      <c r="C1044" t="s">
        <v>761</v>
      </c>
      <c r="D1044" t="s">
        <v>558</v>
      </c>
      <c r="E1044">
        <v>146300</v>
      </c>
    </row>
    <row r="1045" spans="3:5" x14ac:dyDescent="0.4">
      <c r="C1045" t="s">
        <v>761</v>
      </c>
      <c r="D1045" t="s">
        <v>559</v>
      </c>
      <c r="E1045">
        <v>17700</v>
      </c>
    </row>
    <row r="1046" spans="3:5" x14ac:dyDescent="0.4">
      <c r="C1046" t="s">
        <v>761</v>
      </c>
      <c r="D1046" t="s">
        <v>560</v>
      </c>
      <c r="E1046">
        <v>77000</v>
      </c>
    </row>
    <row r="1047" spans="3:5" x14ac:dyDescent="0.4">
      <c r="C1047" t="s">
        <v>761</v>
      </c>
      <c r="D1047" t="s">
        <v>561</v>
      </c>
      <c r="E1047">
        <v>27800</v>
      </c>
    </row>
    <row r="1048" spans="3:5" x14ac:dyDescent="0.4">
      <c r="C1048" t="s">
        <v>761</v>
      </c>
      <c r="D1048" t="s">
        <v>562</v>
      </c>
      <c r="E1048">
        <v>104100</v>
      </c>
    </row>
    <row r="1049" spans="3:5" x14ac:dyDescent="0.4">
      <c r="C1049" t="s">
        <v>761</v>
      </c>
      <c r="D1049" t="s">
        <v>563</v>
      </c>
      <c r="E1049">
        <v>40500</v>
      </c>
    </row>
    <row r="1050" spans="3:5" x14ac:dyDescent="0.4">
      <c r="C1050" t="s">
        <v>761</v>
      </c>
      <c r="D1050" t="s">
        <v>564</v>
      </c>
      <c r="E1050">
        <v>27600</v>
      </c>
    </row>
    <row r="1051" spans="3:5" x14ac:dyDescent="0.4">
      <c r="C1051" t="s">
        <v>761</v>
      </c>
      <c r="D1051" t="s">
        <v>565</v>
      </c>
      <c r="E1051">
        <v>49000</v>
      </c>
    </row>
    <row r="1052" spans="3:5" x14ac:dyDescent="0.4">
      <c r="C1052" t="s">
        <v>761</v>
      </c>
      <c r="D1052" t="s">
        <v>566</v>
      </c>
      <c r="E1052">
        <v>65300</v>
      </c>
    </row>
    <row r="1053" spans="3:5" x14ac:dyDescent="0.4">
      <c r="C1053" t="s">
        <v>761</v>
      </c>
      <c r="D1053" t="s">
        <v>567</v>
      </c>
      <c r="E1053">
        <v>28900</v>
      </c>
    </row>
    <row r="1054" spans="3:5" x14ac:dyDescent="0.4">
      <c r="C1054" t="s">
        <v>761</v>
      </c>
      <c r="D1054" t="s">
        <v>568</v>
      </c>
      <c r="E1054">
        <v>65800</v>
      </c>
    </row>
    <row r="1055" spans="3:5" x14ac:dyDescent="0.4">
      <c r="C1055" t="s">
        <v>761</v>
      </c>
      <c r="D1055" t="s">
        <v>569</v>
      </c>
      <c r="E1055">
        <v>29800</v>
      </c>
    </row>
    <row r="1056" spans="3:5" x14ac:dyDescent="0.4">
      <c r="C1056" t="s">
        <v>761</v>
      </c>
      <c r="D1056" t="s">
        <v>570</v>
      </c>
      <c r="E1056">
        <v>18300</v>
      </c>
    </row>
    <row r="1057" spans="3:5" x14ac:dyDescent="0.4">
      <c r="C1057" t="s">
        <v>761</v>
      </c>
      <c r="D1057" t="s">
        <v>571</v>
      </c>
      <c r="E1057">
        <v>43200</v>
      </c>
    </row>
    <row r="1058" spans="3:5" x14ac:dyDescent="0.4">
      <c r="C1058" t="s">
        <v>761</v>
      </c>
      <c r="D1058" t="s">
        <v>572</v>
      </c>
      <c r="E1058">
        <v>100400</v>
      </c>
    </row>
    <row r="1059" spans="3:5" x14ac:dyDescent="0.4">
      <c r="C1059" t="s">
        <v>761</v>
      </c>
      <c r="D1059" t="s">
        <v>573</v>
      </c>
      <c r="E1059">
        <v>21800</v>
      </c>
    </row>
    <row r="1060" spans="3:5" x14ac:dyDescent="0.4">
      <c r="C1060" t="s">
        <v>761</v>
      </c>
      <c r="D1060" t="s">
        <v>574</v>
      </c>
      <c r="E1060">
        <v>37400</v>
      </c>
    </row>
    <row r="1061" spans="3:5" x14ac:dyDescent="0.4">
      <c r="C1061" t="s">
        <v>761</v>
      </c>
      <c r="D1061" t="s">
        <v>575</v>
      </c>
      <c r="E1061">
        <v>59900</v>
      </c>
    </row>
    <row r="1062" spans="3:5" x14ac:dyDescent="0.4">
      <c r="C1062" t="s">
        <v>761</v>
      </c>
      <c r="D1062" t="s">
        <v>576</v>
      </c>
      <c r="E1062">
        <v>57300</v>
      </c>
    </row>
    <row r="1063" spans="3:5" x14ac:dyDescent="0.4">
      <c r="C1063" t="s">
        <v>761</v>
      </c>
      <c r="D1063" t="s">
        <v>577</v>
      </c>
      <c r="E1063">
        <v>149600</v>
      </c>
    </row>
    <row r="1064" spans="3:5" x14ac:dyDescent="0.4">
      <c r="C1064" t="s">
        <v>761</v>
      </c>
      <c r="D1064" t="s">
        <v>578</v>
      </c>
      <c r="E1064">
        <v>143700</v>
      </c>
    </row>
    <row r="1065" spans="3:5" x14ac:dyDescent="0.4">
      <c r="C1065" t="s">
        <v>761</v>
      </c>
      <c r="D1065" t="s">
        <v>579</v>
      </c>
      <c r="E1065">
        <v>30200</v>
      </c>
    </row>
    <row r="1066" spans="3:5" x14ac:dyDescent="0.4">
      <c r="C1066" t="s">
        <v>761</v>
      </c>
      <c r="D1066" t="s">
        <v>580</v>
      </c>
      <c r="E1066">
        <v>20300</v>
      </c>
    </row>
    <row r="1067" spans="3:5" x14ac:dyDescent="0.4">
      <c r="C1067" t="s">
        <v>761</v>
      </c>
      <c r="D1067" t="s">
        <v>581</v>
      </c>
      <c r="E1067">
        <v>71000</v>
      </c>
    </row>
    <row r="1068" spans="3:5" x14ac:dyDescent="0.4">
      <c r="C1068" t="s">
        <v>761</v>
      </c>
      <c r="D1068" t="s">
        <v>582</v>
      </c>
      <c r="E1068">
        <v>84700</v>
      </c>
    </row>
    <row r="1069" spans="3:5" x14ac:dyDescent="0.4">
      <c r="C1069" t="s">
        <v>761</v>
      </c>
      <c r="D1069" t="s">
        <v>583</v>
      </c>
      <c r="E1069">
        <v>1287300</v>
      </c>
    </row>
    <row r="1070" spans="3:5" x14ac:dyDescent="0.4">
      <c r="C1070" t="s">
        <v>761</v>
      </c>
      <c r="D1070" t="s">
        <v>584</v>
      </c>
      <c r="E1070">
        <v>188100</v>
      </c>
    </row>
    <row r="1071" spans="3:5" x14ac:dyDescent="0.4">
      <c r="C1071" t="s">
        <v>761</v>
      </c>
      <c r="D1071" t="s">
        <v>585</v>
      </c>
      <c r="E1071">
        <v>113500</v>
      </c>
    </row>
    <row r="1072" spans="3:5" x14ac:dyDescent="0.4">
      <c r="C1072" t="s">
        <v>761</v>
      </c>
      <c r="D1072" t="s">
        <v>586</v>
      </c>
      <c r="E1072">
        <v>22100</v>
      </c>
    </row>
    <row r="1073" spans="3:5" x14ac:dyDescent="0.4">
      <c r="C1073" t="s">
        <v>761</v>
      </c>
      <c r="D1073" t="s">
        <v>587</v>
      </c>
      <c r="E1073">
        <v>52700</v>
      </c>
    </row>
    <row r="1074" spans="3:5" x14ac:dyDescent="0.4">
      <c r="C1074" t="s">
        <v>761</v>
      </c>
      <c r="D1074" t="s">
        <v>588</v>
      </c>
      <c r="E1074">
        <v>26000</v>
      </c>
    </row>
    <row r="1075" spans="3:5" x14ac:dyDescent="0.4">
      <c r="C1075" t="s">
        <v>761</v>
      </c>
      <c r="D1075" t="s">
        <v>589</v>
      </c>
      <c r="E1075">
        <v>43300</v>
      </c>
    </row>
    <row r="1076" spans="3:5" x14ac:dyDescent="0.4">
      <c r="C1076" t="s">
        <v>761</v>
      </c>
      <c r="D1076" t="s">
        <v>590</v>
      </c>
      <c r="E1076">
        <v>105200</v>
      </c>
    </row>
    <row r="1077" spans="3:5" x14ac:dyDescent="0.4">
      <c r="C1077" t="s">
        <v>761</v>
      </c>
      <c r="D1077" t="s">
        <v>591</v>
      </c>
      <c r="E1077">
        <v>18600</v>
      </c>
    </row>
    <row r="1078" spans="3:5" x14ac:dyDescent="0.4">
      <c r="C1078" t="s">
        <v>761</v>
      </c>
      <c r="D1078" t="s">
        <v>592</v>
      </c>
      <c r="E1078">
        <v>83900</v>
      </c>
    </row>
    <row r="1079" spans="3:5" x14ac:dyDescent="0.4">
      <c r="C1079" t="s">
        <v>761</v>
      </c>
      <c r="D1079" t="s">
        <v>593</v>
      </c>
      <c r="E1079">
        <v>91600</v>
      </c>
    </row>
    <row r="1080" spans="3:5" x14ac:dyDescent="0.4">
      <c r="C1080" t="s">
        <v>761</v>
      </c>
      <c r="D1080" t="s">
        <v>594</v>
      </c>
      <c r="E1080">
        <v>43600</v>
      </c>
    </row>
    <row r="1081" spans="3:5" x14ac:dyDescent="0.4">
      <c r="C1081" t="s">
        <v>761</v>
      </c>
      <c r="D1081" t="s">
        <v>595</v>
      </c>
      <c r="E1081">
        <v>34600</v>
      </c>
    </row>
    <row r="1082" spans="3:5" x14ac:dyDescent="0.4">
      <c r="C1082" t="s">
        <v>761</v>
      </c>
      <c r="D1082" t="s">
        <v>596</v>
      </c>
      <c r="E1082">
        <v>32400</v>
      </c>
    </row>
    <row r="1083" spans="3:5" x14ac:dyDescent="0.4">
      <c r="C1083" t="s">
        <v>761</v>
      </c>
      <c r="D1083" t="s">
        <v>597</v>
      </c>
      <c r="E1083">
        <v>49800</v>
      </c>
    </row>
    <row r="1084" spans="3:5" x14ac:dyDescent="0.4">
      <c r="C1084" t="s">
        <v>761</v>
      </c>
      <c r="D1084" t="s">
        <v>598</v>
      </c>
      <c r="E1084">
        <v>45600</v>
      </c>
    </row>
    <row r="1085" spans="3:5" x14ac:dyDescent="0.4">
      <c r="C1085" t="s">
        <v>761</v>
      </c>
      <c r="D1085" t="s">
        <v>599</v>
      </c>
      <c r="E1085">
        <v>64400</v>
      </c>
    </row>
    <row r="1086" spans="3:5" x14ac:dyDescent="0.4">
      <c r="C1086" t="s">
        <v>761</v>
      </c>
      <c r="D1086" t="s">
        <v>600</v>
      </c>
      <c r="E1086">
        <v>32900</v>
      </c>
    </row>
    <row r="1087" spans="3:5" x14ac:dyDescent="0.4">
      <c r="C1087" t="s">
        <v>761</v>
      </c>
      <c r="D1087" t="s">
        <v>601</v>
      </c>
      <c r="E1087">
        <v>42300</v>
      </c>
    </row>
    <row r="1088" spans="3:5" x14ac:dyDescent="0.4">
      <c r="C1088" t="s">
        <v>761</v>
      </c>
      <c r="D1088" t="s">
        <v>602</v>
      </c>
      <c r="E1088">
        <v>41500</v>
      </c>
    </row>
    <row r="1089" spans="3:5" x14ac:dyDescent="0.4">
      <c r="C1089" t="s">
        <v>761</v>
      </c>
      <c r="D1089" t="s">
        <v>603</v>
      </c>
      <c r="E1089">
        <v>23900</v>
      </c>
    </row>
    <row r="1090" spans="3:5" x14ac:dyDescent="0.4">
      <c r="C1090" t="s">
        <v>761</v>
      </c>
      <c r="D1090" t="s">
        <v>604</v>
      </c>
      <c r="E1090">
        <v>272300</v>
      </c>
    </row>
    <row r="1091" spans="3:5" x14ac:dyDescent="0.4">
      <c r="C1091" t="s">
        <v>761</v>
      </c>
      <c r="D1091" t="s">
        <v>605</v>
      </c>
      <c r="E1091">
        <v>82100</v>
      </c>
    </row>
    <row r="1092" spans="3:5" x14ac:dyDescent="0.4">
      <c r="C1092" t="s">
        <v>761</v>
      </c>
      <c r="D1092" t="s">
        <v>606</v>
      </c>
      <c r="E1092">
        <v>25800</v>
      </c>
    </row>
    <row r="1093" spans="3:5" x14ac:dyDescent="0.4">
      <c r="C1093" t="s">
        <v>761</v>
      </c>
      <c r="D1093" t="s">
        <v>607</v>
      </c>
      <c r="E1093">
        <v>52000</v>
      </c>
    </row>
    <row r="1094" spans="3:5" x14ac:dyDescent="0.4">
      <c r="C1094" t="s">
        <v>761</v>
      </c>
      <c r="D1094" t="s">
        <v>608</v>
      </c>
      <c r="E1094">
        <v>77000</v>
      </c>
    </row>
    <row r="1095" spans="3:5" x14ac:dyDescent="0.4">
      <c r="C1095" t="s">
        <v>761</v>
      </c>
      <c r="D1095" t="s">
        <v>609</v>
      </c>
      <c r="E1095">
        <v>31000</v>
      </c>
    </row>
    <row r="1096" spans="3:5" x14ac:dyDescent="0.4">
      <c r="C1096" t="s">
        <v>761</v>
      </c>
      <c r="D1096" t="s">
        <v>610</v>
      </c>
      <c r="E1096">
        <v>59700</v>
      </c>
    </row>
    <row r="1097" spans="3:5" x14ac:dyDescent="0.4">
      <c r="C1097" t="s">
        <v>761</v>
      </c>
      <c r="D1097" t="s">
        <v>611</v>
      </c>
      <c r="E1097">
        <v>22700</v>
      </c>
    </row>
    <row r="1098" spans="3:5" x14ac:dyDescent="0.4">
      <c r="C1098" t="s">
        <v>761</v>
      </c>
      <c r="D1098" t="s">
        <v>612</v>
      </c>
      <c r="E1098">
        <v>26400</v>
      </c>
    </row>
    <row r="1099" spans="3:5" x14ac:dyDescent="0.4">
      <c r="C1099" t="s">
        <v>761</v>
      </c>
      <c r="D1099" t="s">
        <v>613</v>
      </c>
      <c r="E1099">
        <v>51100</v>
      </c>
    </row>
    <row r="1100" spans="3:5" x14ac:dyDescent="0.4">
      <c r="C1100" t="s">
        <v>761</v>
      </c>
      <c r="D1100" t="s">
        <v>614</v>
      </c>
      <c r="E1100">
        <v>24400</v>
      </c>
    </row>
    <row r="1101" spans="3:5" x14ac:dyDescent="0.4">
      <c r="C1101" t="s">
        <v>761</v>
      </c>
      <c r="D1101" t="s">
        <v>615</v>
      </c>
      <c r="E1101">
        <v>81200</v>
      </c>
    </row>
    <row r="1102" spans="3:5" x14ac:dyDescent="0.4">
      <c r="C1102" t="s">
        <v>761</v>
      </c>
      <c r="D1102" t="s">
        <v>616</v>
      </c>
      <c r="E1102">
        <v>86300</v>
      </c>
    </row>
    <row r="1103" spans="3:5" x14ac:dyDescent="0.4">
      <c r="C1103" t="s">
        <v>761</v>
      </c>
      <c r="D1103" t="s">
        <v>617</v>
      </c>
      <c r="E1103">
        <v>48400</v>
      </c>
    </row>
    <row r="1104" spans="3:5" x14ac:dyDescent="0.4">
      <c r="C1104" t="s">
        <v>761</v>
      </c>
      <c r="D1104" t="s">
        <v>618</v>
      </c>
      <c r="E1104">
        <v>35200</v>
      </c>
    </row>
    <row r="1105" spans="3:5" x14ac:dyDescent="0.4">
      <c r="C1105" t="s">
        <v>761</v>
      </c>
      <c r="D1105" t="s">
        <v>619</v>
      </c>
      <c r="E1105">
        <v>32000</v>
      </c>
    </row>
    <row r="1106" spans="3:5" x14ac:dyDescent="0.4">
      <c r="C1106" t="s">
        <v>761</v>
      </c>
      <c r="D1106" t="s">
        <v>620</v>
      </c>
      <c r="E1106">
        <v>39300</v>
      </c>
    </row>
    <row r="1107" spans="3:5" x14ac:dyDescent="0.4">
      <c r="C1107" t="s">
        <v>761</v>
      </c>
      <c r="D1107" t="s">
        <v>621</v>
      </c>
      <c r="E1107">
        <v>18300</v>
      </c>
    </row>
    <row r="1108" spans="3:5" x14ac:dyDescent="0.4">
      <c r="C1108" t="s">
        <v>761</v>
      </c>
      <c r="D1108" t="s">
        <v>622</v>
      </c>
      <c r="E1108">
        <v>8200</v>
      </c>
    </row>
    <row r="1109" spans="3:5" x14ac:dyDescent="0.4">
      <c r="C1109" t="s">
        <v>761</v>
      </c>
      <c r="D1109" t="s">
        <v>623</v>
      </c>
      <c r="E1109">
        <v>19100</v>
      </c>
    </row>
    <row r="1110" spans="3:5" x14ac:dyDescent="0.4">
      <c r="C1110" t="s">
        <v>761</v>
      </c>
      <c r="D1110" t="s">
        <v>624</v>
      </c>
      <c r="E1110">
        <v>73200</v>
      </c>
    </row>
    <row r="1111" spans="3:5" x14ac:dyDescent="0.4">
      <c r="C1111" t="s">
        <v>761</v>
      </c>
      <c r="D1111" t="s">
        <v>625</v>
      </c>
      <c r="E1111">
        <v>6700</v>
      </c>
    </row>
    <row r="1112" spans="3:5" x14ac:dyDescent="0.4">
      <c r="C1112" t="s">
        <v>761</v>
      </c>
      <c r="D1112" t="s">
        <v>626</v>
      </c>
      <c r="E1112">
        <v>62600</v>
      </c>
    </row>
    <row r="1113" spans="3:5" x14ac:dyDescent="0.4">
      <c r="C1113" t="s">
        <v>761</v>
      </c>
      <c r="D1113" t="s">
        <v>627</v>
      </c>
      <c r="E1113">
        <v>25500</v>
      </c>
    </row>
    <row r="1114" spans="3:5" x14ac:dyDescent="0.4">
      <c r="C1114" t="s">
        <v>761</v>
      </c>
      <c r="D1114" t="s">
        <v>628</v>
      </c>
      <c r="E1114">
        <v>18900</v>
      </c>
    </row>
    <row r="1115" spans="3:5" x14ac:dyDescent="0.4">
      <c r="C1115" t="s">
        <v>761</v>
      </c>
      <c r="D1115" t="s">
        <v>629</v>
      </c>
      <c r="E1115">
        <v>11300</v>
      </c>
    </row>
    <row r="1116" spans="3:5" x14ac:dyDescent="0.4">
      <c r="C1116" t="s">
        <v>761</v>
      </c>
      <c r="D1116" t="s">
        <v>630</v>
      </c>
      <c r="E1116">
        <v>66700</v>
      </c>
    </row>
    <row r="1117" spans="3:5" x14ac:dyDescent="0.4">
      <c r="C1117" t="s">
        <v>761</v>
      </c>
      <c r="D1117" t="s">
        <v>631</v>
      </c>
      <c r="E1117">
        <v>11200</v>
      </c>
    </row>
    <row r="1118" spans="3:5" x14ac:dyDescent="0.4">
      <c r="C1118" t="s">
        <v>761</v>
      </c>
      <c r="D1118" t="s">
        <v>632</v>
      </c>
      <c r="E1118">
        <v>35300</v>
      </c>
    </row>
    <row r="1119" spans="3:5" x14ac:dyDescent="0.4">
      <c r="C1119" t="s">
        <v>761</v>
      </c>
      <c r="D1119" t="s">
        <v>633</v>
      </c>
      <c r="E1119">
        <v>55800</v>
      </c>
    </row>
    <row r="1120" spans="3:5" x14ac:dyDescent="0.4">
      <c r="C1120" t="s">
        <v>761</v>
      </c>
      <c r="D1120" t="s">
        <v>634</v>
      </c>
      <c r="E1120">
        <v>17300</v>
      </c>
    </row>
    <row r="1121" spans="3:5" x14ac:dyDescent="0.4">
      <c r="C1121" t="s">
        <v>761</v>
      </c>
      <c r="D1121" t="s">
        <v>635</v>
      </c>
      <c r="E1121">
        <v>16100</v>
      </c>
    </row>
    <row r="1122" spans="3:5" x14ac:dyDescent="0.4">
      <c r="C1122" t="s">
        <v>761</v>
      </c>
      <c r="D1122" t="s">
        <v>636</v>
      </c>
      <c r="E1122">
        <v>29000</v>
      </c>
    </row>
    <row r="1123" spans="3:5" x14ac:dyDescent="0.4">
      <c r="C1123" t="s">
        <v>761</v>
      </c>
      <c r="D1123" t="s">
        <v>637</v>
      </c>
      <c r="E1123">
        <v>51700</v>
      </c>
    </row>
    <row r="1124" spans="3:5" x14ac:dyDescent="0.4">
      <c r="C1124" t="s">
        <v>761</v>
      </c>
      <c r="D1124" t="s">
        <v>638</v>
      </c>
      <c r="E1124">
        <v>7700</v>
      </c>
    </row>
    <row r="1125" spans="3:5" x14ac:dyDescent="0.4">
      <c r="C1125" t="s">
        <v>761</v>
      </c>
      <c r="D1125" t="s">
        <v>639</v>
      </c>
      <c r="E1125">
        <v>49600</v>
      </c>
    </row>
    <row r="1126" spans="3:5" x14ac:dyDescent="0.4">
      <c r="C1126" t="s">
        <v>761</v>
      </c>
      <c r="D1126" t="s">
        <v>640</v>
      </c>
      <c r="E1126">
        <v>285000</v>
      </c>
    </row>
    <row r="1127" spans="3:5" x14ac:dyDescent="0.4">
      <c r="C1127" t="s">
        <v>761</v>
      </c>
      <c r="D1127" t="s">
        <v>641</v>
      </c>
      <c r="E1127">
        <v>141800</v>
      </c>
    </row>
    <row r="1128" spans="3:5" x14ac:dyDescent="0.4">
      <c r="C1128" t="s">
        <v>761</v>
      </c>
      <c r="D1128" t="s">
        <v>642</v>
      </c>
      <c r="E1128">
        <v>36800</v>
      </c>
    </row>
    <row r="1129" spans="3:5" x14ac:dyDescent="0.4">
      <c r="C1129" t="s">
        <v>761</v>
      </c>
      <c r="D1129" t="s">
        <v>643</v>
      </c>
      <c r="E1129">
        <v>26200</v>
      </c>
    </row>
    <row r="1130" spans="3:5" x14ac:dyDescent="0.4">
      <c r="C1130" t="s">
        <v>761</v>
      </c>
      <c r="D1130" t="s">
        <v>644</v>
      </c>
      <c r="E1130">
        <v>23600</v>
      </c>
    </row>
    <row r="1131" spans="3:5" x14ac:dyDescent="0.4">
      <c r="C1131" t="s">
        <v>761</v>
      </c>
      <c r="D1131" t="s">
        <v>645</v>
      </c>
      <c r="E1131">
        <v>35200</v>
      </c>
    </row>
    <row r="1132" spans="3:5" x14ac:dyDescent="0.4">
      <c r="C1132" t="s">
        <v>761</v>
      </c>
      <c r="D1132" t="s">
        <v>646</v>
      </c>
      <c r="E1132">
        <v>28900</v>
      </c>
    </row>
    <row r="1133" spans="3:5" x14ac:dyDescent="0.4">
      <c r="C1133" t="s">
        <v>761</v>
      </c>
      <c r="D1133" t="s">
        <v>647</v>
      </c>
      <c r="E1133">
        <v>22300</v>
      </c>
    </row>
    <row r="1134" spans="3:5" x14ac:dyDescent="0.4">
      <c r="C1134" t="s">
        <v>761</v>
      </c>
      <c r="D1134" t="s">
        <v>648</v>
      </c>
      <c r="E1134">
        <v>72600</v>
      </c>
    </row>
    <row r="1135" spans="3:5" x14ac:dyDescent="0.4">
      <c r="C1135" t="s">
        <v>761</v>
      </c>
      <c r="D1135" t="s">
        <v>649</v>
      </c>
      <c r="E1135">
        <v>54700</v>
      </c>
    </row>
    <row r="1136" spans="3:5" x14ac:dyDescent="0.4">
      <c r="C1136" t="s">
        <v>761</v>
      </c>
      <c r="D1136" t="s">
        <v>650</v>
      </c>
      <c r="E1136">
        <v>32300</v>
      </c>
    </row>
    <row r="1137" spans="3:5" x14ac:dyDescent="0.4">
      <c r="C1137" t="s">
        <v>761</v>
      </c>
      <c r="D1137" t="s">
        <v>651</v>
      </c>
      <c r="E1137">
        <v>303500</v>
      </c>
    </row>
    <row r="1138" spans="3:5" x14ac:dyDescent="0.4">
      <c r="C1138" t="s">
        <v>761</v>
      </c>
      <c r="D1138" t="s">
        <v>652</v>
      </c>
      <c r="E1138">
        <v>25700</v>
      </c>
    </row>
    <row r="1139" spans="3:5" x14ac:dyDescent="0.4">
      <c r="C1139" t="s">
        <v>761</v>
      </c>
      <c r="D1139" t="s">
        <v>653</v>
      </c>
      <c r="E1139">
        <v>23900</v>
      </c>
    </row>
    <row r="1140" spans="3:5" x14ac:dyDescent="0.4">
      <c r="C1140" t="s">
        <v>761</v>
      </c>
      <c r="D1140" t="s">
        <v>654</v>
      </c>
      <c r="E1140">
        <v>65300</v>
      </c>
    </row>
    <row r="1141" spans="3:5" x14ac:dyDescent="0.4">
      <c r="C1141" t="s">
        <v>761</v>
      </c>
      <c r="D1141" t="s">
        <v>655</v>
      </c>
      <c r="E1141">
        <v>92300</v>
      </c>
    </row>
    <row r="1142" spans="3:5" x14ac:dyDescent="0.4">
      <c r="C1142" t="s">
        <v>761</v>
      </c>
      <c r="D1142" t="s">
        <v>656</v>
      </c>
      <c r="E1142">
        <v>56200</v>
      </c>
    </row>
    <row r="1143" spans="3:5" x14ac:dyDescent="0.4">
      <c r="C1143" t="s">
        <v>761</v>
      </c>
      <c r="D1143" t="s">
        <v>657</v>
      </c>
      <c r="E1143">
        <v>52200</v>
      </c>
    </row>
    <row r="1144" spans="3:5" x14ac:dyDescent="0.4">
      <c r="C1144" t="s">
        <v>761</v>
      </c>
      <c r="D1144" t="s">
        <v>658</v>
      </c>
      <c r="E1144">
        <v>27200</v>
      </c>
    </row>
    <row r="1145" spans="3:5" x14ac:dyDescent="0.4">
      <c r="C1145" t="s">
        <v>761</v>
      </c>
      <c r="D1145" t="s">
        <v>659</v>
      </c>
      <c r="E1145">
        <v>5000</v>
      </c>
    </row>
    <row r="1146" spans="3:5" x14ac:dyDescent="0.4">
      <c r="C1146" t="s">
        <v>761</v>
      </c>
      <c r="D1146" t="s">
        <v>660</v>
      </c>
      <c r="E1146">
        <v>42400</v>
      </c>
    </row>
    <row r="1147" spans="3:5" x14ac:dyDescent="0.4">
      <c r="C1147" t="s">
        <v>761</v>
      </c>
      <c r="D1147" t="s">
        <v>661</v>
      </c>
      <c r="E1147">
        <v>14400</v>
      </c>
    </row>
    <row r="1148" spans="3:5" x14ac:dyDescent="0.4">
      <c r="C1148" t="s">
        <v>761</v>
      </c>
      <c r="D1148" t="s">
        <v>662</v>
      </c>
      <c r="E1148">
        <v>49700</v>
      </c>
    </row>
    <row r="1149" spans="3:5" x14ac:dyDescent="0.4">
      <c r="C1149" t="s">
        <v>761</v>
      </c>
      <c r="D1149" t="s">
        <v>663</v>
      </c>
      <c r="E1149">
        <v>30300</v>
      </c>
    </row>
    <row r="1150" spans="3:5" x14ac:dyDescent="0.4">
      <c r="C1150" t="s">
        <v>761</v>
      </c>
      <c r="D1150" t="s">
        <v>664</v>
      </c>
      <c r="E1150">
        <v>678400</v>
      </c>
    </row>
    <row r="1151" spans="3:5" x14ac:dyDescent="0.4">
      <c r="C1151" t="s">
        <v>761</v>
      </c>
      <c r="D1151" t="s">
        <v>665</v>
      </c>
      <c r="E1151">
        <v>92600</v>
      </c>
    </row>
    <row r="1152" spans="3:5" x14ac:dyDescent="0.4">
      <c r="C1152" t="s">
        <v>761</v>
      </c>
      <c r="D1152" t="s">
        <v>666</v>
      </c>
      <c r="E1152">
        <v>135200</v>
      </c>
    </row>
    <row r="1153" spans="3:5" x14ac:dyDescent="0.4">
      <c r="C1153" t="s">
        <v>761</v>
      </c>
      <c r="D1153" t="s">
        <v>667</v>
      </c>
      <c r="E1153">
        <v>46600</v>
      </c>
    </row>
    <row r="1154" spans="3:5" x14ac:dyDescent="0.4">
      <c r="C1154" t="s">
        <v>761</v>
      </c>
      <c r="D1154" t="s">
        <v>668</v>
      </c>
      <c r="E1154">
        <v>66000</v>
      </c>
    </row>
    <row r="1155" spans="3:5" x14ac:dyDescent="0.4">
      <c r="C1155" t="s">
        <v>761</v>
      </c>
      <c r="D1155" t="s">
        <v>669</v>
      </c>
      <c r="E1155">
        <v>83900</v>
      </c>
    </row>
    <row r="1156" spans="3:5" x14ac:dyDescent="0.4">
      <c r="C1156" t="s">
        <v>761</v>
      </c>
      <c r="D1156" t="s">
        <v>670</v>
      </c>
      <c r="E1156">
        <v>68100</v>
      </c>
    </row>
    <row r="1157" spans="3:5" x14ac:dyDescent="0.4">
      <c r="C1157" t="s">
        <v>761</v>
      </c>
      <c r="D1157" t="s">
        <v>671</v>
      </c>
      <c r="E1157">
        <v>90100</v>
      </c>
    </row>
    <row r="1158" spans="3:5" x14ac:dyDescent="0.4">
      <c r="C1158" t="s">
        <v>761</v>
      </c>
      <c r="D1158" t="s">
        <v>672</v>
      </c>
      <c r="E1158">
        <v>15800</v>
      </c>
    </row>
    <row r="1159" spans="3:5" x14ac:dyDescent="0.4">
      <c r="C1159" t="s">
        <v>761</v>
      </c>
      <c r="D1159" t="s">
        <v>673</v>
      </c>
      <c r="E1159">
        <v>33600</v>
      </c>
    </row>
    <row r="1160" spans="3:5" x14ac:dyDescent="0.4">
      <c r="C1160" t="s">
        <v>761</v>
      </c>
      <c r="D1160" t="s">
        <v>674</v>
      </c>
      <c r="E1160">
        <v>25700</v>
      </c>
    </row>
    <row r="1161" spans="3:5" x14ac:dyDescent="0.4">
      <c r="C1161" t="s">
        <v>761</v>
      </c>
      <c r="D1161" t="s">
        <v>675</v>
      </c>
      <c r="E1161">
        <v>33000</v>
      </c>
    </row>
    <row r="1162" spans="3:5" x14ac:dyDescent="0.4">
      <c r="C1162" t="s">
        <v>761</v>
      </c>
      <c r="D1162" t="s">
        <v>676</v>
      </c>
      <c r="E1162">
        <v>29800</v>
      </c>
    </row>
    <row r="1163" spans="3:5" x14ac:dyDescent="0.4">
      <c r="C1163" t="s">
        <v>761</v>
      </c>
      <c r="D1163" t="s">
        <v>677</v>
      </c>
      <c r="E1163">
        <v>74900</v>
      </c>
    </row>
    <row r="1164" spans="3:5" x14ac:dyDescent="0.4">
      <c r="C1164" t="s">
        <v>761</v>
      </c>
      <c r="D1164" t="s">
        <v>678</v>
      </c>
      <c r="E1164">
        <v>83900</v>
      </c>
    </row>
    <row r="1165" spans="3:5" x14ac:dyDescent="0.4">
      <c r="C1165" t="s">
        <v>761</v>
      </c>
      <c r="D1165" t="s">
        <v>679</v>
      </c>
      <c r="E1165">
        <v>23800</v>
      </c>
    </row>
    <row r="1166" spans="3:5" x14ac:dyDescent="0.4">
      <c r="C1166" t="s">
        <v>761</v>
      </c>
      <c r="D1166" t="s">
        <v>680</v>
      </c>
      <c r="E1166">
        <v>18900</v>
      </c>
    </row>
    <row r="1167" spans="3:5" x14ac:dyDescent="0.4">
      <c r="C1167" t="s">
        <v>761</v>
      </c>
      <c r="D1167" t="s">
        <v>681</v>
      </c>
      <c r="E1167">
        <v>31800</v>
      </c>
    </row>
    <row r="1168" spans="3:5" x14ac:dyDescent="0.4">
      <c r="C1168" t="s">
        <v>761</v>
      </c>
      <c r="D1168" t="s">
        <v>682</v>
      </c>
      <c r="E1168">
        <v>43800</v>
      </c>
    </row>
    <row r="1169" spans="3:5" x14ac:dyDescent="0.4">
      <c r="C1169" t="s">
        <v>761</v>
      </c>
      <c r="D1169" t="s">
        <v>683</v>
      </c>
      <c r="E1169">
        <v>47400</v>
      </c>
    </row>
    <row r="1170" spans="3:5" x14ac:dyDescent="0.4">
      <c r="C1170" t="s">
        <v>761</v>
      </c>
      <c r="D1170" t="s">
        <v>684</v>
      </c>
      <c r="E1170">
        <v>12200</v>
      </c>
    </row>
    <row r="1171" spans="3:5" x14ac:dyDescent="0.4">
      <c r="C1171" t="s">
        <v>761</v>
      </c>
      <c r="D1171" t="s">
        <v>685</v>
      </c>
      <c r="E1171">
        <v>52400</v>
      </c>
    </row>
    <row r="1172" spans="3:5" x14ac:dyDescent="0.4">
      <c r="C1172" t="s">
        <v>761</v>
      </c>
      <c r="D1172" t="s">
        <v>686</v>
      </c>
      <c r="E1172">
        <v>6500</v>
      </c>
    </row>
    <row r="1173" spans="3:5" x14ac:dyDescent="0.4">
      <c r="C1173" t="s">
        <v>761</v>
      </c>
      <c r="D1173" t="s">
        <v>687</v>
      </c>
      <c r="E1173">
        <v>38000</v>
      </c>
    </row>
    <row r="1174" spans="3:5" x14ac:dyDescent="0.4">
      <c r="C1174" t="s">
        <v>761</v>
      </c>
      <c r="D1174" t="s">
        <v>688</v>
      </c>
      <c r="E1174">
        <v>22800</v>
      </c>
    </row>
    <row r="1175" spans="3:5" x14ac:dyDescent="0.4">
      <c r="C1175" t="s">
        <v>761</v>
      </c>
      <c r="D1175" t="s">
        <v>689</v>
      </c>
      <c r="E1175">
        <v>16100</v>
      </c>
    </row>
    <row r="1176" spans="3:5" x14ac:dyDescent="0.4">
      <c r="C1176" t="s">
        <v>761</v>
      </c>
      <c r="D1176" t="s">
        <v>690</v>
      </c>
      <c r="E1176">
        <v>7400</v>
      </c>
    </row>
    <row r="1177" spans="3:5" x14ac:dyDescent="0.4">
      <c r="C1177" t="s">
        <v>761</v>
      </c>
      <c r="D1177" t="s">
        <v>691</v>
      </c>
      <c r="E1177">
        <v>75600</v>
      </c>
    </row>
    <row r="1178" spans="3:5" x14ac:dyDescent="0.4">
      <c r="C1178" t="s">
        <v>761</v>
      </c>
      <c r="D1178" t="s">
        <v>692</v>
      </c>
      <c r="E1178">
        <v>102500</v>
      </c>
    </row>
    <row r="1179" spans="3:5" x14ac:dyDescent="0.4">
      <c r="C1179" t="s">
        <v>761</v>
      </c>
      <c r="D1179" t="s">
        <v>693</v>
      </c>
      <c r="E1179">
        <v>30500</v>
      </c>
    </row>
    <row r="1180" spans="3:5" x14ac:dyDescent="0.4">
      <c r="C1180" t="s">
        <v>761</v>
      </c>
      <c r="D1180" t="s">
        <v>694</v>
      </c>
      <c r="E1180">
        <v>41500</v>
      </c>
    </row>
    <row r="1181" spans="3:5" x14ac:dyDescent="0.4">
      <c r="C1181" t="s">
        <v>761</v>
      </c>
      <c r="D1181" t="s">
        <v>393</v>
      </c>
      <c r="E1181">
        <v>28700</v>
      </c>
    </row>
    <row r="1182" spans="3:5" x14ac:dyDescent="0.4">
      <c r="C1182" t="s">
        <v>761</v>
      </c>
      <c r="D1182" t="s">
        <v>394</v>
      </c>
      <c r="E1182">
        <v>32100</v>
      </c>
    </row>
    <row r="1183" spans="3:5" x14ac:dyDescent="0.4">
      <c r="C1183" t="s">
        <v>761</v>
      </c>
      <c r="D1183" t="s">
        <v>395</v>
      </c>
      <c r="E1183">
        <v>52600</v>
      </c>
    </row>
    <row r="1184" spans="3:5" x14ac:dyDescent="0.4">
      <c r="C1184" t="s">
        <v>761</v>
      </c>
      <c r="D1184" t="s">
        <v>396</v>
      </c>
      <c r="E1184">
        <v>48500</v>
      </c>
    </row>
    <row r="1185" spans="3:5" x14ac:dyDescent="0.4">
      <c r="C1185" t="s">
        <v>761</v>
      </c>
      <c r="D1185" t="s">
        <v>397</v>
      </c>
      <c r="E1185">
        <v>18600</v>
      </c>
    </row>
    <row r="1186" spans="3:5" x14ac:dyDescent="0.4">
      <c r="C1186" t="s">
        <v>761</v>
      </c>
      <c r="D1186" t="s">
        <v>398</v>
      </c>
      <c r="E1186">
        <v>80800</v>
      </c>
    </row>
    <row r="1187" spans="3:5" x14ac:dyDescent="0.4">
      <c r="C1187" t="s">
        <v>761</v>
      </c>
      <c r="D1187" t="s">
        <v>399</v>
      </c>
      <c r="E1187">
        <v>13500</v>
      </c>
    </row>
    <row r="1188" spans="3:5" x14ac:dyDescent="0.4">
      <c r="C1188" t="s">
        <v>761</v>
      </c>
      <c r="D1188" t="s">
        <v>400</v>
      </c>
      <c r="E1188">
        <v>108400</v>
      </c>
    </row>
    <row r="1189" spans="3:5" x14ac:dyDescent="0.4">
      <c r="C1189" t="s">
        <v>761</v>
      </c>
      <c r="D1189" t="s">
        <v>401</v>
      </c>
      <c r="E1189">
        <v>34800</v>
      </c>
    </row>
    <row r="1190" spans="3:5" x14ac:dyDescent="0.4">
      <c r="C1190" t="s">
        <v>761</v>
      </c>
      <c r="D1190" t="s">
        <v>402</v>
      </c>
      <c r="E1190">
        <v>6100</v>
      </c>
    </row>
    <row r="1191" spans="3:5" x14ac:dyDescent="0.4">
      <c r="C1191" t="s">
        <v>761</v>
      </c>
      <c r="D1191" t="s">
        <v>403</v>
      </c>
      <c r="E1191">
        <v>61800</v>
      </c>
    </row>
    <row r="1192" spans="3:5" x14ac:dyDescent="0.4">
      <c r="C1192" t="s">
        <v>761</v>
      </c>
      <c r="D1192" t="s">
        <v>404</v>
      </c>
      <c r="E1192">
        <v>8200</v>
      </c>
    </row>
    <row r="1193" spans="3:5" x14ac:dyDescent="0.4">
      <c r="C1193" t="s">
        <v>761</v>
      </c>
      <c r="D1193" t="s">
        <v>405</v>
      </c>
      <c r="E1193">
        <v>55100</v>
      </c>
    </row>
    <row r="1194" spans="3:5" x14ac:dyDescent="0.4">
      <c r="C1194" t="s">
        <v>761</v>
      </c>
      <c r="D1194" t="s">
        <v>406</v>
      </c>
      <c r="E1194">
        <v>6900</v>
      </c>
    </row>
    <row r="1195" spans="3:5" x14ac:dyDescent="0.4">
      <c r="C1195" t="s">
        <v>761</v>
      </c>
      <c r="D1195" t="s">
        <v>407</v>
      </c>
      <c r="E1195">
        <v>15100</v>
      </c>
    </row>
    <row r="1196" spans="3:5" x14ac:dyDescent="0.4">
      <c r="C1196" t="s">
        <v>761</v>
      </c>
      <c r="D1196" t="s">
        <v>408</v>
      </c>
      <c r="E1196">
        <v>85200</v>
      </c>
    </row>
    <row r="1197" spans="3:5" x14ac:dyDescent="0.4">
      <c r="C1197" t="s">
        <v>761</v>
      </c>
      <c r="D1197" t="s">
        <v>409</v>
      </c>
      <c r="E1197">
        <v>21700</v>
      </c>
    </row>
    <row r="1198" spans="3:5" x14ac:dyDescent="0.4">
      <c r="C1198" t="s">
        <v>761</v>
      </c>
      <c r="D1198" t="s">
        <v>410</v>
      </c>
      <c r="E1198">
        <v>23700</v>
      </c>
    </row>
    <row r="1199" spans="3:5" x14ac:dyDescent="0.4">
      <c r="C1199" t="s">
        <v>761</v>
      </c>
      <c r="D1199" t="s">
        <v>411</v>
      </c>
      <c r="E1199">
        <v>14800</v>
      </c>
    </row>
    <row r="1200" spans="3:5" x14ac:dyDescent="0.4">
      <c r="C1200" t="s">
        <v>761</v>
      </c>
      <c r="D1200" t="s">
        <v>412</v>
      </c>
      <c r="E1200">
        <v>40700</v>
      </c>
    </row>
    <row r="1201" spans="3:5" x14ac:dyDescent="0.4">
      <c r="C1201" t="s">
        <v>761</v>
      </c>
      <c r="D1201" t="s">
        <v>413</v>
      </c>
      <c r="E1201">
        <v>4700</v>
      </c>
    </row>
    <row r="1202" spans="3:5" x14ac:dyDescent="0.4">
      <c r="C1202" t="s">
        <v>761</v>
      </c>
      <c r="D1202" t="s">
        <v>414</v>
      </c>
      <c r="E1202">
        <v>54700</v>
      </c>
    </row>
    <row r="1203" spans="3:5" x14ac:dyDescent="0.4">
      <c r="C1203" t="s">
        <v>761</v>
      </c>
      <c r="D1203" t="s">
        <v>415</v>
      </c>
      <c r="E1203">
        <v>23900</v>
      </c>
    </row>
    <row r="1204" spans="3:5" x14ac:dyDescent="0.4">
      <c r="C1204" t="s">
        <v>761</v>
      </c>
      <c r="D1204" t="s">
        <v>416</v>
      </c>
      <c r="E1204">
        <v>29100</v>
      </c>
    </row>
    <row r="1205" spans="3:5" x14ac:dyDescent="0.4">
      <c r="C1205" t="s">
        <v>761</v>
      </c>
      <c r="D1205" t="s">
        <v>417</v>
      </c>
      <c r="E1205">
        <v>75700</v>
      </c>
    </row>
    <row r="1206" spans="3:5" x14ac:dyDescent="0.4">
      <c r="C1206" t="s">
        <v>761</v>
      </c>
      <c r="D1206" t="s">
        <v>418</v>
      </c>
      <c r="E1206">
        <v>10000</v>
      </c>
    </row>
    <row r="1207" spans="3:5" x14ac:dyDescent="0.4">
      <c r="C1207" t="s">
        <v>761</v>
      </c>
      <c r="D1207" t="s">
        <v>419</v>
      </c>
      <c r="E1207">
        <v>35800</v>
      </c>
    </row>
    <row r="1208" spans="3:5" x14ac:dyDescent="0.4">
      <c r="C1208" t="s">
        <v>761</v>
      </c>
      <c r="D1208" t="s">
        <v>420</v>
      </c>
      <c r="E1208">
        <v>43800</v>
      </c>
    </row>
    <row r="1209" spans="3:5" x14ac:dyDescent="0.4">
      <c r="C1209" t="s">
        <v>761</v>
      </c>
      <c r="D1209" t="s">
        <v>421</v>
      </c>
      <c r="E1209">
        <v>29500</v>
      </c>
    </row>
    <row r="1210" spans="3:5" x14ac:dyDescent="0.4">
      <c r="C1210" t="s">
        <v>761</v>
      </c>
      <c r="D1210" t="s">
        <v>422</v>
      </c>
      <c r="E1210">
        <v>21500</v>
      </c>
    </row>
    <row r="1211" spans="3:5" x14ac:dyDescent="0.4">
      <c r="C1211" t="s">
        <v>761</v>
      </c>
      <c r="D1211" t="s">
        <v>423</v>
      </c>
      <c r="E1211">
        <v>6000</v>
      </c>
    </row>
    <row r="1212" spans="3:5" x14ac:dyDescent="0.4">
      <c r="C1212" t="s">
        <v>761</v>
      </c>
      <c r="D1212" t="s">
        <v>424</v>
      </c>
      <c r="E1212">
        <v>45000</v>
      </c>
    </row>
    <row r="1213" spans="3:5" x14ac:dyDescent="0.4">
      <c r="C1213" t="s">
        <v>761</v>
      </c>
      <c r="D1213" t="s">
        <v>425</v>
      </c>
      <c r="E1213">
        <v>15700</v>
      </c>
    </row>
    <row r="1214" spans="3:5" x14ac:dyDescent="0.4">
      <c r="C1214" t="s">
        <v>761</v>
      </c>
      <c r="D1214" t="s">
        <v>426</v>
      </c>
      <c r="E1214">
        <v>8600</v>
      </c>
    </row>
    <row r="1215" spans="3:5" x14ac:dyDescent="0.4">
      <c r="C1215" t="s">
        <v>761</v>
      </c>
      <c r="D1215" t="s">
        <v>427</v>
      </c>
      <c r="E1215">
        <v>45500</v>
      </c>
    </row>
    <row r="1216" spans="3:5" x14ac:dyDescent="0.4">
      <c r="C1216" t="s">
        <v>761</v>
      </c>
      <c r="D1216" t="s">
        <v>428</v>
      </c>
      <c r="E1216">
        <v>25700</v>
      </c>
    </row>
    <row r="1217" spans="3:5" x14ac:dyDescent="0.4">
      <c r="C1217" t="s">
        <v>761</v>
      </c>
      <c r="D1217" t="s">
        <v>429</v>
      </c>
      <c r="E1217">
        <v>35400</v>
      </c>
    </row>
    <row r="1218" spans="3:5" x14ac:dyDescent="0.4">
      <c r="C1218" t="s">
        <v>761</v>
      </c>
      <c r="D1218" t="s">
        <v>430</v>
      </c>
      <c r="E1218">
        <v>10800</v>
      </c>
    </row>
    <row r="1219" spans="3:5" x14ac:dyDescent="0.4">
      <c r="C1219" t="s">
        <v>761</v>
      </c>
      <c r="D1219" t="s">
        <v>431</v>
      </c>
      <c r="E1219">
        <v>6200</v>
      </c>
    </row>
    <row r="1220" spans="3:5" x14ac:dyDescent="0.4">
      <c r="C1220" t="s">
        <v>761</v>
      </c>
      <c r="D1220" t="s">
        <v>432</v>
      </c>
      <c r="E1220">
        <v>16500</v>
      </c>
    </row>
    <row r="1221" spans="3:5" x14ac:dyDescent="0.4">
      <c r="C1221" t="s">
        <v>761</v>
      </c>
      <c r="D1221" t="s">
        <v>433</v>
      </c>
      <c r="E1221">
        <v>77600</v>
      </c>
    </row>
    <row r="1222" spans="3:5" x14ac:dyDescent="0.4">
      <c r="C1222" t="s">
        <v>761</v>
      </c>
      <c r="D1222" t="s">
        <v>434</v>
      </c>
      <c r="E1222">
        <v>14000</v>
      </c>
    </row>
    <row r="1223" spans="3:5" x14ac:dyDescent="0.4">
      <c r="C1223" t="s">
        <v>761</v>
      </c>
      <c r="D1223" t="s">
        <v>435</v>
      </c>
      <c r="E1223">
        <v>2000</v>
      </c>
    </row>
    <row r="1224" spans="3:5" x14ac:dyDescent="0.4">
      <c r="C1224" t="s">
        <v>761</v>
      </c>
      <c r="D1224" t="s">
        <v>436</v>
      </c>
      <c r="E1224">
        <v>41600</v>
      </c>
    </row>
    <row r="1225" spans="3:5" x14ac:dyDescent="0.4">
      <c r="C1225" t="s">
        <v>761</v>
      </c>
      <c r="D1225" t="s">
        <v>437</v>
      </c>
      <c r="E1225">
        <v>83500</v>
      </c>
    </row>
    <row r="1226" spans="3:5" x14ac:dyDescent="0.4">
      <c r="C1226" t="s">
        <v>761</v>
      </c>
      <c r="D1226" t="s">
        <v>438</v>
      </c>
      <c r="E1226">
        <v>6300</v>
      </c>
    </row>
    <row r="1227" spans="3:5" x14ac:dyDescent="0.4">
      <c r="C1227" t="s">
        <v>761</v>
      </c>
      <c r="D1227" t="s">
        <v>439</v>
      </c>
      <c r="E1227">
        <v>5200</v>
      </c>
    </row>
    <row r="1228" spans="3:5" x14ac:dyDescent="0.4">
      <c r="C1228" t="s">
        <v>761</v>
      </c>
      <c r="D1228" t="s">
        <v>440</v>
      </c>
      <c r="E1228">
        <v>45500</v>
      </c>
    </row>
    <row r="1229" spans="3:5" x14ac:dyDescent="0.4">
      <c r="C1229" t="s">
        <v>761</v>
      </c>
      <c r="D1229" t="s">
        <v>441</v>
      </c>
      <c r="E1229">
        <v>9500</v>
      </c>
    </row>
    <row r="1230" spans="3:5" x14ac:dyDescent="0.4">
      <c r="C1230" t="s">
        <v>761</v>
      </c>
      <c r="D1230" t="s">
        <v>442</v>
      </c>
      <c r="E1230">
        <v>19300</v>
      </c>
    </row>
    <row r="1231" spans="3:5" x14ac:dyDescent="0.4">
      <c r="C1231" t="s">
        <v>761</v>
      </c>
      <c r="D1231" t="s">
        <v>443</v>
      </c>
      <c r="E1231">
        <v>47600</v>
      </c>
    </row>
    <row r="1232" spans="3:5" x14ac:dyDescent="0.4">
      <c r="C1232" t="s">
        <v>761</v>
      </c>
      <c r="D1232" t="s">
        <v>444</v>
      </c>
      <c r="E1232">
        <v>27900</v>
      </c>
    </row>
    <row r="1233" spans="3:5" x14ac:dyDescent="0.4">
      <c r="C1233" t="s">
        <v>761</v>
      </c>
      <c r="D1233" t="s">
        <v>445</v>
      </c>
      <c r="E1233">
        <v>33400</v>
      </c>
    </row>
    <row r="1234" spans="3:5" x14ac:dyDescent="0.4">
      <c r="C1234" t="s">
        <v>761</v>
      </c>
      <c r="D1234" t="s">
        <v>446</v>
      </c>
      <c r="E1234">
        <v>43200</v>
      </c>
    </row>
    <row r="1235" spans="3:5" x14ac:dyDescent="0.4">
      <c r="C1235" t="s">
        <v>761</v>
      </c>
      <c r="D1235" t="s">
        <v>447</v>
      </c>
      <c r="E1235">
        <v>20800</v>
      </c>
    </row>
    <row r="1236" spans="3:5" x14ac:dyDescent="0.4">
      <c r="C1236" t="s">
        <v>761</v>
      </c>
      <c r="D1236" t="s">
        <v>448</v>
      </c>
      <c r="E1236">
        <v>7600</v>
      </c>
    </row>
    <row r="1237" spans="3:5" x14ac:dyDescent="0.4">
      <c r="C1237" t="s">
        <v>761</v>
      </c>
      <c r="D1237" t="s">
        <v>449</v>
      </c>
      <c r="E1237">
        <v>16700</v>
      </c>
    </row>
    <row r="1238" spans="3:5" x14ac:dyDescent="0.4">
      <c r="C1238" t="s">
        <v>761</v>
      </c>
      <c r="D1238" t="s">
        <v>450</v>
      </c>
      <c r="E1238">
        <v>24200</v>
      </c>
    </row>
    <row r="1239" spans="3:5" x14ac:dyDescent="0.4">
      <c r="C1239" t="s">
        <v>761</v>
      </c>
      <c r="D1239" t="s">
        <v>451</v>
      </c>
      <c r="E1239">
        <v>55900</v>
      </c>
    </row>
    <row r="1240" spans="3:5" x14ac:dyDescent="0.4">
      <c r="C1240" t="s">
        <v>761</v>
      </c>
      <c r="D1240" t="s">
        <v>452</v>
      </c>
      <c r="E1240">
        <v>23300</v>
      </c>
    </row>
    <row r="1241" spans="3:5" x14ac:dyDescent="0.4">
      <c r="C1241" t="s">
        <v>761</v>
      </c>
      <c r="D1241" t="s">
        <v>453</v>
      </c>
      <c r="E1241">
        <v>17700</v>
      </c>
    </row>
    <row r="1242" spans="3:5" x14ac:dyDescent="0.4">
      <c r="C1242" t="s">
        <v>761</v>
      </c>
      <c r="D1242" t="s">
        <v>454</v>
      </c>
      <c r="E1242">
        <v>113900</v>
      </c>
    </row>
    <row r="1243" spans="3:5" x14ac:dyDescent="0.4">
      <c r="C1243" t="s">
        <v>761</v>
      </c>
      <c r="D1243" t="s">
        <v>455</v>
      </c>
      <c r="E1243">
        <v>13900</v>
      </c>
    </row>
    <row r="1244" spans="3:5" x14ac:dyDescent="0.4">
      <c r="C1244" t="s">
        <v>761</v>
      </c>
      <c r="D1244" t="s">
        <v>456</v>
      </c>
      <c r="E1244">
        <v>23700</v>
      </c>
    </row>
    <row r="1245" spans="3:5" x14ac:dyDescent="0.4">
      <c r="C1245" t="s">
        <v>761</v>
      </c>
      <c r="D1245" t="s">
        <v>457</v>
      </c>
      <c r="E1245">
        <v>23200</v>
      </c>
    </row>
    <row r="1246" spans="3:5" x14ac:dyDescent="0.4">
      <c r="C1246" t="s">
        <v>761</v>
      </c>
      <c r="D1246" t="s">
        <v>458</v>
      </c>
      <c r="E1246">
        <v>11800</v>
      </c>
    </row>
    <row r="1247" spans="3:5" x14ac:dyDescent="0.4">
      <c r="C1247" t="s">
        <v>761</v>
      </c>
      <c r="D1247" t="s">
        <v>459</v>
      </c>
      <c r="E1247">
        <v>44500</v>
      </c>
    </row>
    <row r="1248" spans="3:5" x14ac:dyDescent="0.4">
      <c r="C1248" t="s">
        <v>761</v>
      </c>
      <c r="D1248" t="s">
        <v>460</v>
      </c>
      <c r="E1248">
        <v>62600</v>
      </c>
    </row>
    <row r="1249" spans="3:5" x14ac:dyDescent="0.4">
      <c r="C1249" t="s">
        <v>761</v>
      </c>
      <c r="D1249" t="s">
        <v>461</v>
      </c>
      <c r="E1249">
        <v>148200</v>
      </c>
    </row>
    <row r="1250" spans="3:5" x14ac:dyDescent="0.4">
      <c r="C1250" t="s">
        <v>761</v>
      </c>
      <c r="D1250" t="s">
        <v>462</v>
      </c>
      <c r="E1250">
        <v>26900</v>
      </c>
    </row>
    <row r="1251" spans="3:5" x14ac:dyDescent="0.4">
      <c r="C1251" t="s">
        <v>761</v>
      </c>
      <c r="D1251" t="s">
        <v>463</v>
      </c>
      <c r="E1251">
        <v>181300</v>
      </c>
    </row>
    <row r="1252" spans="3:5" x14ac:dyDescent="0.4">
      <c r="C1252" t="s">
        <v>761</v>
      </c>
      <c r="D1252" t="s">
        <v>464</v>
      </c>
      <c r="E1252">
        <v>165300</v>
      </c>
    </row>
    <row r="1253" spans="3:5" x14ac:dyDescent="0.4">
      <c r="C1253" t="s">
        <v>761</v>
      </c>
      <c r="D1253" t="s">
        <v>465</v>
      </c>
      <c r="E1253">
        <v>23500</v>
      </c>
    </row>
    <row r="1254" spans="3:5" x14ac:dyDescent="0.4">
      <c r="C1254" t="s">
        <v>761</v>
      </c>
      <c r="D1254" t="s">
        <v>466</v>
      </c>
      <c r="E1254">
        <v>19300</v>
      </c>
    </row>
    <row r="1255" spans="3:5" x14ac:dyDescent="0.4">
      <c r="C1255" t="s">
        <v>761</v>
      </c>
      <c r="D1255" t="s">
        <v>467</v>
      </c>
      <c r="E1255">
        <v>76500</v>
      </c>
    </row>
    <row r="1256" spans="3:5" x14ac:dyDescent="0.4">
      <c r="C1256" t="s">
        <v>761</v>
      </c>
      <c r="D1256" t="s">
        <v>468</v>
      </c>
      <c r="E1256">
        <v>21800</v>
      </c>
    </row>
    <row r="1257" spans="3:5" x14ac:dyDescent="0.4">
      <c r="C1257" t="s">
        <v>761</v>
      </c>
      <c r="D1257" t="s">
        <v>469</v>
      </c>
      <c r="E1257">
        <v>8200</v>
      </c>
    </row>
    <row r="1258" spans="3:5" x14ac:dyDescent="0.4">
      <c r="C1258" t="s">
        <v>761</v>
      </c>
      <c r="D1258" t="s">
        <v>470</v>
      </c>
      <c r="E1258">
        <v>120600</v>
      </c>
    </row>
    <row r="1259" spans="3:5" x14ac:dyDescent="0.4">
      <c r="C1259" t="s">
        <v>761</v>
      </c>
      <c r="D1259" t="s">
        <v>471</v>
      </c>
      <c r="E1259">
        <v>24500</v>
      </c>
    </row>
    <row r="1260" spans="3:5" x14ac:dyDescent="0.4">
      <c r="C1260" t="s">
        <v>761</v>
      </c>
      <c r="D1260" t="s">
        <v>472</v>
      </c>
      <c r="E1260">
        <v>32500</v>
      </c>
    </row>
    <row r="1261" spans="3:5" x14ac:dyDescent="0.4">
      <c r="C1261" t="s">
        <v>761</v>
      </c>
      <c r="D1261" t="s">
        <v>473</v>
      </c>
      <c r="E1261">
        <v>65300</v>
      </c>
    </row>
    <row r="1262" spans="3:5" x14ac:dyDescent="0.4">
      <c r="C1262" t="s">
        <v>761</v>
      </c>
      <c r="D1262" t="s">
        <v>474</v>
      </c>
      <c r="E1262">
        <v>21700</v>
      </c>
    </row>
    <row r="1263" spans="3:5" x14ac:dyDescent="0.4">
      <c r="C1263" t="s">
        <v>761</v>
      </c>
      <c r="D1263" t="s">
        <v>475</v>
      </c>
      <c r="E1263">
        <v>87900</v>
      </c>
    </row>
    <row r="1264" spans="3:5" x14ac:dyDescent="0.4">
      <c r="C1264" t="s">
        <v>761</v>
      </c>
      <c r="D1264" t="s">
        <v>476</v>
      </c>
      <c r="E1264">
        <v>15400</v>
      </c>
    </row>
    <row r="1265" spans="3:5" x14ac:dyDescent="0.4">
      <c r="C1265" t="s">
        <v>761</v>
      </c>
      <c r="D1265" t="s">
        <v>477</v>
      </c>
      <c r="E1265">
        <v>100300</v>
      </c>
    </row>
    <row r="1266" spans="3:5" x14ac:dyDescent="0.4">
      <c r="C1266" t="s">
        <v>761</v>
      </c>
      <c r="D1266" t="s">
        <v>478</v>
      </c>
      <c r="E1266">
        <v>12300</v>
      </c>
    </row>
    <row r="1267" spans="3:5" x14ac:dyDescent="0.4">
      <c r="C1267" t="s">
        <v>761</v>
      </c>
      <c r="D1267" t="s">
        <v>479</v>
      </c>
      <c r="E1267">
        <v>29300</v>
      </c>
    </row>
    <row r="1268" spans="3:5" x14ac:dyDescent="0.4">
      <c r="C1268" t="s">
        <v>761</v>
      </c>
      <c r="D1268" t="s">
        <v>480</v>
      </c>
      <c r="E1268">
        <v>147100</v>
      </c>
    </row>
    <row r="1269" spans="3:5" x14ac:dyDescent="0.4">
      <c r="C1269" t="s">
        <v>761</v>
      </c>
      <c r="D1269" t="s">
        <v>481</v>
      </c>
      <c r="E1269">
        <v>17200</v>
      </c>
    </row>
    <row r="1270" spans="3:5" x14ac:dyDescent="0.4">
      <c r="C1270" t="s">
        <v>761</v>
      </c>
      <c r="D1270" t="s">
        <v>482</v>
      </c>
      <c r="E1270">
        <v>21000</v>
      </c>
    </row>
    <row r="1271" spans="3:5" x14ac:dyDescent="0.4">
      <c r="C1271" t="s">
        <v>761</v>
      </c>
      <c r="D1271" t="s">
        <v>483</v>
      </c>
      <c r="E1271">
        <v>23700</v>
      </c>
    </row>
    <row r="1272" spans="3:5" x14ac:dyDescent="0.4">
      <c r="C1272" t="s">
        <v>761</v>
      </c>
      <c r="D1272" t="s">
        <v>484</v>
      </c>
      <c r="E1272">
        <v>243700</v>
      </c>
    </row>
    <row r="1273" spans="3:5" x14ac:dyDescent="0.4">
      <c r="C1273" t="s">
        <v>761</v>
      </c>
      <c r="D1273" t="s">
        <v>485</v>
      </c>
      <c r="E1273">
        <v>21900</v>
      </c>
    </row>
    <row r="1274" spans="3:5" x14ac:dyDescent="0.4">
      <c r="C1274" t="s">
        <v>761</v>
      </c>
      <c r="D1274" t="s">
        <v>486</v>
      </c>
      <c r="E1274">
        <v>31300</v>
      </c>
    </row>
    <row r="1275" spans="3:5" x14ac:dyDescent="0.4">
      <c r="C1275" t="s">
        <v>761</v>
      </c>
      <c r="D1275" t="s">
        <v>487</v>
      </c>
      <c r="E1275">
        <v>50700</v>
      </c>
    </row>
    <row r="1276" spans="3:5" x14ac:dyDescent="0.4">
      <c r="C1276" t="s">
        <v>761</v>
      </c>
      <c r="D1276" t="s">
        <v>488</v>
      </c>
      <c r="E1276">
        <v>19100</v>
      </c>
    </row>
    <row r="1277" spans="3:5" x14ac:dyDescent="0.4">
      <c r="C1277" t="s">
        <v>761</v>
      </c>
      <c r="D1277" t="s">
        <v>489</v>
      </c>
      <c r="E1277">
        <v>43700</v>
      </c>
    </row>
    <row r="1278" spans="3:5" x14ac:dyDescent="0.4">
      <c r="C1278" t="s">
        <v>761</v>
      </c>
      <c r="D1278" t="s">
        <v>490</v>
      </c>
      <c r="E1278">
        <v>4200</v>
      </c>
    </row>
    <row r="1279" spans="3:5" x14ac:dyDescent="0.4">
      <c r="C1279" t="s">
        <v>761</v>
      </c>
      <c r="D1279" t="s">
        <v>491</v>
      </c>
      <c r="E1279">
        <v>43100</v>
      </c>
    </row>
    <row r="1280" spans="3:5" x14ac:dyDescent="0.4">
      <c r="C1280" t="s">
        <v>761</v>
      </c>
      <c r="D1280" t="s">
        <v>492</v>
      </c>
      <c r="E1280">
        <v>49000</v>
      </c>
    </row>
    <row r="1281" spans="3:5" x14ac:dyDescent="0.4">
      <c r="C1281" t="s">
        <v>761</v>
      </c>
      <c r="D1281" t="s">
        <v>493</v>
      </c>
      <c r="E1281">
        <v>7500</v>
      </c>
    </row>
    <row r="1282" spans="3:5" x14ac:dyDescent="0.4">
      <c r="C1282" t="s">
        <v>761</v>
      </c>
      <c r="D1282" t="s">
        <v>494</v>
      </c>
      <c r="E1282">
        <v>18600</v>
      </c>
    </row>
    <row r="1283" spans="3:5" x14ac:dyDescent="0.4">
      <c r="C1283" t="s">
        <v>761</v>
      </c>
      <c r="D1283" t="s">
        <v>495</v>
      </c>
      <c r="E1283">
        <v>26100</v>
      </c>
    </row>
    <row r="1284" spans="3:5" x14ac:dyDescent="0.4">
      <c r="C1284" t="s">
        <v>761</v>
      </c>
      <c r="D1284" t="s">
        <v>496</v>
      </c>
      <c r="E1284">
        <v>42900</v>
      </c>
    </row>
    <row r="1285" spans="3:5" x14ac:dyDescent="0.4">
      <c r="C1285" t="s">
        <v>761</v>
      </c>
      <c r="D1285" t="s">
        <v>497</v>
      </c>
      <c r="E1285">
        <v>17600</v>
      </c>
    </row>
    <row r="1286" spans="3:5" x14ac:dyDescent="0.4">
      <c r="C1286" t="s">
        <v>761</v>
      </c>
      <c r="D1286" t="s">
        <v>498</v>
      </c>
      <c r="E1286">
        <v>19500</v>
      </c>
    </row>
    <row r="1287" spans="3:5" x14ac:dyDescent="0.4">
      <c r="C1287" t="s">
        <v>761</v>
      </c>
      <c r="D1287" t="s">
        <v>499</v>
      </c>
      <c r="E1287">
        <v>37500</v>
      </c>
    </row>
    <row r="1288" spans="3:5" x14ac:dyDescent="0.4">
      <c r="C1288" t="s">
        <v>761</v>
      </c>
      <c r="D1288" t="s">
        <v>500</v>
      </c>
      <c r="E1288">
        <v>278900</v>
      </c>
    </row>
    <row r="1289" spans="3:5" x14ac:dyDescent="0.4">
      <c r="C1289" t="s">
        <v>761</v>
      </c>
      <c r="D1289" t="s">
        <v>501</v>
      </c>
      <c r="E1289">
        <v>8900</v>
      </c>
    </row>
    <row r="1290" spans="3:5" x14ac:dyDescent="0.4">
      <c r="C1290" t="s">
        <v>761</v>
      </c>
      <c r="D1290" t="s">
        <v>502</v>
      </c>
      <c r="E1290">
        <v>36800</v>
      </c>
    </row>
    <row r="1291" spans="3:5" x14ac:dyDescent="0.4">
      <c r="C1291" t="s">
        <v>761</v>
      </c>
      <c r="D1291" t="s">
        <v>503</v>
      </c>
      <c r="E1291">
        <v>32500</v>
      </c>
    </row>
    <row r="1292" spans="3:5" x14ac:dyDescent="0.4">
      <c r="C1292" t="s">
        <v>761</v>
      </c>
      <c r="D1292" t="s">
        <v>504</v>
      </c>
      <c r="E1292">
        <v>11300</v>
      </c>
    </row>
    <row r="1293" spans="3:5" x14ac:dyDescent="0.4">
      <c r="C1293" t="s">
        <v>761</v>
      </c>
      <c r="D1293" t="s">
        <v>505</v>
      </c>
      <c r="E1293">
        <v>5900</v>
      </c>
    </row>
    <row r="1294" spans="3:5" x14ac:dyDescent="0.4">
      <c r="C1294" t="s">
        <v>761</v>
      </c>
      <c r="D1294" t="s">
        <v>506</v>
      </c>
      <c r="E1294">
        <v>15000</v>
      </c>
    </row>
    <row r="1295" spans="3:5" x14ac:dyDescent="0.4">
      <c r="C1295" t="s">
        <v>761</v>
      </c>
      <c r="D1295" t="s">
        <v>507</v>
      </c>
      <c r="E1295">
        <v>75400</v>
      </c>
    </row>
    <row r="1296" spans="3:5" x14ac:dyDescent="0.4">
      <c r="C1296" t="s">
        <v>761</v>
      </c>
      <c r="D1296" t="s">
        <v>508</v>
      </c>
      <c r="E1296">
        <v>46600</v>
      </c>
    </row>
    <row r="1297" spans="3:5" x14ac:dyDescent="0.4">
      <c r="C1297" t="s">
        <v>761</v>
      </c>
      <c r="D1297" t="s">
        <v>509</v>
      </c>
      <c r="E1297">
        <v>34700</v>
      </c>
    </row>
    <row r="1298" spans="3:5" x14ac:dyDescent="0.4">
      <c r="C1298" t="s">
        <v>761</v>
      </c>
      <c r="D1298" t="s">
        <v>510</v>
      </c>
      <c r="E1298">
        <v>73000</v>
      </c>
    </row>
    <row r="1299" spans="3:5" x14ac:dyDescent="0.4">
      <c r="C1299" t="s">
        <v>761</v>
      </c>
      <c r="D1299" t="s">
        <v>511</v>
      </c>
      <c r="E1299">
        <v>21000</v>
      </c>
    </row>
    <row r="1300" spans="3:5" x14ac:dyDescent="0.4">
      <c r="C1300" t="s">
        <v>761</v>
      </c>
      <c r="D1300" t="s">
        <v>512</v>
      </c>
      <c r="E1300">
        <v>48500</v>
      </c>
    </row>
    <row r="1301" spans="3:5" x14ac:dyDescent="0.4">
      <c r="C1301" t="s">
        <v>761</v>
      </c>
      <c r="D1301" t="s">
        <v>695</v>
      </c>
      <c r="E1301">
        <v>27900</v>
      </c>
    </row>
    <row r="1302" spans="3:5" x14ac:dyDescent="0.4">
      <c r="C1302" t="s">
        <v>761</v>
      </c>
      <c r="D1302" t="s">
        <v>696</v>
      </c>
      <c r="E1302">
        <v>8800</v>
      </c>
    </row>
    <row r="1303" spans="3:5" x14ac:dyDescent="0.4">
      <c r="C1303" t="s">
        <v>761</v>
      </c>
      <c r="D1303" t="s">
        <v>697</v>
      </c>
      <c r="E1303">
        <v>71400</v>
      </c>
    </row>
    <row r="1304" spans="3:5" x14ac:dyDescent="0.4">
      <c r="C1304" t="s">
        <v>761</v>
      </c>
      <c r="D1304" t="s">
        <v>698</v>
      </c>
      <c r="E1304">
        <v>24400</v>
      </c>
    </row>
    <row r="1305" spans="3:5" x14ac:dyDescent="0.4">
      <c r="C1305" t="s">
        <v>761</v>
      </c>
      <c r="D1305" t="s">
        <v>699</v>
      </c>
      <c r="E1305">
        <v>119300</v>
      </c>
    </row>
    <row r="1306" spans="3:5" x14ac:dyDescent="0.4">
      <c r="C1306" t="s">
        <v>761</v>
      </c>
      <c r="D1306" t="s">
        <v>700</v>
      </c>
      <c r="E1306">
        <v>10100</v>
      </c>
    </row>
    <row r="1307" spans="3:5" x14ac:dyDescent="0.4">
      <c r="C1307" t="s">
        <v>761</v>
      </c>
      <c r="D1307" t="s">
        <v>701</v>
      </c>
      <c r="E1307">
        <v>127700</v>
      </c>
    </row>
    <row r="1308" spans="3:5" x14ac:dyDescent="0.4">
      <c r="C1308" t="s">
        <v>761</v>
      </c>
      <c r="D1308" t="s">
        <v>702</v>
      </c>
      <c r="E1308">
        <v>77900</v>
      </c>
    </row>
    <row r="1309" spans="3:5" x14ac:dyDescent="0.4">
      <c r="C1309" t="s">
        <v>761</v>
      </c>
      <c r="D1309" t="s">
        <v>703</v>
      </c>
      <c r="E1309">
        <v>108500</v>
      </c>
    </row>
    <row r="1310" spans="3:5" x14ac:dyDescent="0.4">
      <c r="C1310" t="s">
        <v>761</v>
      </c>
      <c r="D1310" t="s">
        <v>704</v>
      </c>
      <c r="E1310">
        <v>77800</v>
      </c>
    </row>
    <row r="1311" spans="3:5" x14ac:dyDescent="0.4">
      <c r="C1311" t="s">
        <v>761</v>
      </c>
      <c r="D1311" t="s">
        <v>705</v>
      </c>
      <c r="E1311">
        <v>55500</v>
      </c>
    </row>
    <row r="1312" spans="3:5" x14ac:dyDescent="0.4">
      <c r="C1312" t="s">
        <v>761</v>
      </c>
      <c r="D1312" t="s">
        <v>706</v>
      </c>
      <c r="E1312">
        <v>12800</v>
      </c>
    </row>
    <row r="1313" spans="3:5" x14ac:dyDescent="0.4">
      <c r="C1313" t="s">
        <v>761</v>
      </c>
      <c r="D1313" t="s">
        <v>707</v>
      </c>
      <c r="E1313">
        <v>101800</v>
      </c>
    </row>
    <row r="1314" spans="3:5" x14ac:dyDescent="0.4">
      <c r="C1314" t="s">
        <v>761</v>
      </c>
      <c r="D1314" t="s">
        <v>708</v>
      </c>
      <c r="E1314">
        <v>127700</v>
      </c>
    </row>
    <row r="1315" spans="3:5" x14ac:dyDescent="0.4">
      <c r="C1315" t="s">
        <v>761</v>
      </c>
      <c r="D1315" t="s">
        <v>709</v>
      </c>
      <c r="E1315">
        <v>51500</v>
      </c>
    </row>
    <row r="1316" spans="3:5" x14ac:dyDescent="0.4">
      <c r="C1316" t="s">
        <v>761</v>
      </c>
      <c r="D1316" t="s">
        <v>710</v>
      </c>
      <c r="E1316">
        <v>52700</v>
      </c>
    </row>
    <row r="1317" spans="3:5" x14ac:dyDescent="0.4">
      <c r="C1317" t="s">
        <v>761</v>
      </c>
      <c r="D1317" t="s">
        <v>711</v>
      </c>
      <c r="E1317">
        <v>24500</v>
      </c>
    </row>
    <row r="1318" spans="3:5" x14ac:dyDescent="0.4">
      <c r="C1318" t="s">
        <v>761</v>
      </c>
      <c r="D1318" t="s">
        <v>712</v>
      </c>
      <c r="E1318">
        <v>88800</v>
      </c>
    </row>
    <row r="1319" spans="3:5" x14ac:dyDescent="0.4">
      <c r="C1319" t="s">
        <v>761</v>
      </c>
      <c r="D1319" t="s">
        <v>713</v>
      </c>
      <c r="E1319">
        <v>45200</v>
      </c>
    </row>
    <row r="1320" spans="3:5" x14ac:dyDescent="0.4">
      <c r="C1320" t="s">
        <v>761</v>
      </c>
      <c r="D1320" t="s">
        <v>714</v>
      </c>
      <c r="E1320">
        <v>35500</v>
      </c>
    </row>
    <row r="1321" spans="3:5" x14ac:dyDescent="0.4">
      <c r="C1321" t="s">
        <v>761</v>
      </c>
      <c r="D1321" t="s">
        <v>715</v>
      </c>
      <c r="E1321">
        <v>32700</v>
      </c>
    </row>
    <row r="1322" spans="3:5" x14ac:dyDescent="0.4">
      <c r="C1322" t="s">
        <v>761</v>
      </c>
      <c r="D1322" t="s">
        <v>716</v>
      </c>
      <c r="E1322">
        <v>153100</v>
      </c>
    </row>
    <row r="1323" spans="3:5" x14ac:dyDescent="0.4">
      <c r="C1323" t="s">
        <v>761</v>
      </c>
      <c r="D1323" t="s">
        <v>717</v>
      </c>
      <c r="E1323">
        <v>67500</v>
      </c>
    </row>
    <row r="1324" spans="3:5" x14ac:dyDescent="0.4">
      <c r="C1324" t="s">
        <v>761</v>
      </c>
      <c r="D1324" t="s">
        <v>718</v>
      </c>
      <c r="E1324">
        <v>106800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2543700</v>
      </c>
    </row>
    <row r="1331" spans="3:5" x14ac:dyDescent="0.4">
      <c r="C1331" t="s">
        <v>763</v>
      </c>
      <c r="D1331" t="s">
        <v>513</v>
      </c>
      <c r="E1331">
        <v>756000</v>
      </c>
    </row>
    <row r="1332" spans="3:5" x14ac:dyDescent="0.4">
      <c r="C1332" t="s">
        <v>763</v>
      </c>
      <c r="D1332" t="s">
        <v>514</v>
      </c>
      <c r="E1332">
        <v>254900</v>
      </c>
    </row>
    <row r="1333" spans="3:5" x14ac:dyDescent="0.4">
      <c r="C1333" t="s">
        <v>763</v>
      </c>
      <c r="D1333" t="s">
        <v>515</v>
      </c>
      <c r="E1333">
        <v>106400</v>
      </c>
    </row>
    <row r="1334" spans="3:5" x14ac:dyDescent="0.4">
      <c r="C1334" t="s">
        <v>763</v>
      </c>
      <c r="D1334" t="s">
        <v>516</v>
      </c>
      <c r="E1334">
        <v>124400</v>
      </c>
    </row>
    <row r="1335" spans="3:5" x14ac:dyDescent="0.4">
      <c r="C1335" t="s">
        <v>763</v>
      </c>
      <c r="D1335" t="s">
        <v>517</v>
      </c>
      <c r="E1335">
        <v>144500</v>
      </c>
    </row>
    <row r="1336" spans="3:5" x14ac:dyDescent="0.4">
      <c r="C1336" t="s">
        <v>763</v>
      </c>
      <c r="D1336" t="s">
        <v>518</v>
      </c>
      <c r="E1336">
        <v>59200</v>
      </c>
    </row>
    <row r="1337" spans="3:5" x14ac:dyDescent="0.4">
      <c r="C1337" t="s">
        <v>763</v>
      </c>
      <c r="D1337" t="s">
        <v>519</v>
      </c>
      <c r="E1337">
        <v>639000</v>
      </c>
    </row>
    <row r="1338" spans="3:5" x14ac:dyDescent="0.4">
      <c r="C1338" t="s">
        <v>763</v>
      </c>
      <c r="D1338" t="s">
        <v>520</v>
      </c>
      <c r="E1338">
        <v>72500</v>
      </c>
    </row>
    <row r="1339" spans="3:5" x14ac:dyDescent="0.4">
      <c r="C1339" t="s">
        <v>763</v>
      </c>
      <c r="D1339" t="s">
        <v>521</v>
      </c>
      <c r="E1339">
        <v>75000</v>
      </c>
    </row>
    <row r="1340" spans="3:5" x14ac:dyDescent="0.4">
      <c r="C1340" t="s">
        <v>763</v>
      </c>
      <c r="D1340" t="s">
        <v>522</v>
      </c>
      <c r="E1340">
        <v>73800</v>
      </c>
    </row>
    <row r="1341" spans="3:5" x14ac:dyDescent="0.4">
      <c r="C1341" t="s">
        <v>763</v>
      </c>
      <c r="D1341" t="s">
        <v>523</v>
      </c>
      <c r="E1341">
        <v>136100</v>
      </c>
    </row>
    <row r="1342" spans="3:5" x14ac:dyDescent="0.4">
      <c r="C1342" t="s">
        <v>763</v>
      </c>
      <c r="D1342" t="s">
        <v>524</v>
      </c>
      <c r="E1342">
        <v>51600</v>
      </c>
    </row>
    <row r="1343" spans="3:5" x14ac:dyDescent="0.4">
      <c r="C1343" t="s">
        <v>763</v>
      </c>
      <c r="D1343" t="s">
        <v>525</v>
      </c>
      <c r="E1343">
        <v>19900</v>
      </c>
    </row>
    <row r="1344" spans="3:5" x14ac:dyDescent="0.4">
      <c r="C1344" t="s">
        <v>763</v>
      </c>
      <c r="D1344" t="s">
        <v>526</v>
      </c>
      <c r="E1344">
        <v>54500</v>
      </c>
    </row>
    <row r="1345" spans="3:5" x14ac:dyDescent="0.4">
      <c r="C1345" t="s">
        <v>763</v>
      </c>
      <c r="D1345" t="s">
        <v>527</v>
      </c>
      <c r="E1345">
        <v>90500</v>
      </c>
    </row>
    <row r="1346" spans="3:5" x14ac:dyDescent="0.4">
      <c r="C1346" t="s">
        <v>763</v>
      </c>
      <c r="D1346" t="s">
        <v>528</v>
      </c>
      <c r="E1346">
        <v>66100</v>
      </c>
    </row>
    <row r="1347" spans="3:5" x14ac:dyDescent="0.4">
      <c r="C1347" t="s">
        <v>763</v>
      </c>
      <c r="D1347" t="s">
        <v>529</v>
      </c>
      <c r="E1347">
        <v>68500</v>
      </c>
    </row>
    <row r="1348" spans="3:5" x14ac:dyDescent="0.4">
      <c r="C1348" t="s">
        <v>763</v>
      </c>
      <c r="D1348" t="s">
        <v>530</v>
      </c>
      <c r="E1348">
        <v>160000</v>
      </c>
    </row>
    <row r="1349" spans="3:5" x14ac:dyDescent="0.4">
      <c r="C1349" t="s">
        <v>763</v>
      </c>
      <c r="D1349" t="s">
        <v>531</v>
      </c>
      <c r="E1349">
        <v>97400</v>
      </c>
    </row>
    <row r="1350" spans="3:5" x14ac:dyDescent="0.4">
      <c r="C1350" t="s">
        <v>763</v>
      </c>
      <c r="D1350" t="s">
        <v>532</v>
      </c>
      <c r="E1350">
        <v>38400</v>
      </c>
    </row>
    <row r="1351" spans="3:5" x14ac:dyDescent="0.4">
      <c r="C1351" t="s">
        <v>763</v>
      </c>
      <c r="D1351" t="s">
        <v>533</v>
      </c>
      <c r="E1351">
        <v>69700</v>
      </c>
    </row>
    <row r="1352" spans="3:5" x14ac:dyDescent="0.4">
      <c r="C1352" t="s">
        <v>763</v>
      </c>
      <c r="D1352" t="s">
        <v>534</v>
      </c>
      <c r="E1352">
        <v>27600</v>
      </c>
    </row>
    <row r="1353" spans="3:5" x14ac:dyDescent="0.4">
      <c r="C1353" t="s">
        <v>763</v>
      </c>
      <c r="D1353" t="s">
        <v>535</v>
      </c>
      <c r="E1353">
        <v>43800</v>
      </c>
    </row>
    <row r="1354" spans="3:5" x14ac:dyDescent="0.4">
      <c r="C1354" t="s">
        <v>763</v>
      </c>
      <c r="D1354" t="s">
        <v>536</v>
      </c>
      <c r="E1354">
        <v>45100</v>
      </c>
    </row>
    <row r="1355" spans="3:5" x14ac:dyDescent="0.4">
      <c r="C1355" t="s">
        <v>763</v>
      </c>
      <c r="D1355" t="s">
        <v>537</v>
      </c>
      <c r="E1355">
        <v>54900</v>
      </c>
    </row>
    <row r="1356" spans="3:5" x14ac:dyDescent="0.4">
      <c r="C1356" t="s">
        <v>763</v>
      </c>
      <c r="D1356" t="s">
        <v>538</v>
      </c>
      <c r="E1356">
        <v>8000</v>
      </c>
    </row>
    <row r="1357" spans="3:5" x14ac:dyDescent="0.4">
      <c r="C1357" t="s">
        <v>763</v>
      </c>
      <c r="D1357" t="s">
        <v>539</v>
      </c>
      <c r="E1357">
        <v>29800</v>
      </c>
    </row>
    <row r="1358" spans="3:5" x14ac:dyDescent="0.4">
      <c r="C1358" t="s">
        <v>763</v>
      </c>
      <c r="D1358" t="s">
        <v>540</v>
      </c>
      <c r="E1358">
        <v>35700</v>
      </c>
    </row>
    <row r="1359" spans="3:5" x14ac:dyDescent="0.4">
      <c r="C1359" t="s">
        <v>763</v>
      </c>
      <c r="D1359" t="s">
        <v>541</v>
      </c>
      <c r="E1359">
        <v>19000</v>
      </c>
    </row>
    <row r="1360" spans="3:5" x14ac:dyDescent="0.4">
      <c r="C1360" t="s">
        <v>763</v>
      </c>
      <c r="D1360" t="s">
        <v>542</v>
      </c>
      <c r="E1360">
        <v>53700</v>
      </c>
    </row>
    <row r="1361" spans="3:5" x14ac:dyDescent="0.4">
      <c r="C1361" t="s">
        <v>763</v>
      </c>
      <c r="D1361" t="s">
        <v>543</v>
      </c>
      <c r="E1361">
        <v>19300</v>
      </c>
    </row>
    <row r="1362" spans="3:5" x14ac:dyDescent="0.4">
      <c r="C1362" t="s">
        <v>763</v>
      </c>
      <c r="D1362" t="s">
        <v>544</v>
      </c>
      <c r="E1362">
        <v>35700</v>
      </c>
    </row>
    <row r="1363" spans="3:5" x14ac:dyDescent="0.4">
      <c r="C1363" t="s">
        <v>763</v>
      </c>
      <c r="D1363" t="s">
        <v>545</v>
      </c>
      <c r="E1363">
        <v>64900</v>
      </c>
    </row>
    <row r="1364" spans="3:5" x14ac:dyDescent="0.4">
      <c r="C1364" t="s">
        <v>763</v>
      </c>
      <c r="D1364" t="s">
        <v>546</v>
      </c>
      <c r="E1364">
        <v>302800</v>
      </c>
    </row>
    <row r="1365" spans="3:5" x14ac:dyDescent="0.4">
      <c r="C1365" t="s">
        <v>763</v>
      </c>
      <c r="D1365" t="s">
        <v>547</v>
      </c>
      <c r="E1365">
        <v>71500</v>
      </c>
    </row>
    <row r="1366" spans="3:5" x14ac:dyDescent="0.4">
      <c r="C1366" t="s">
        <v>763</v>
      </c>
      <c r="D1366" t="s">
        <v>548</v>
      </c>
      <c r="E1366">
        <v>64900</v>
      </c>
    </row>
    <row r="1367" spans="3:5" x14ac:dyDescent="0.4">
      <c r="C1367" t="s">
        <v>763</v>
      </c>
      <c r="D1367" t="s">
        <v>549</v>
      </c>
      <c r="E1367">
        <v>72400</v>
      </c>
    </row>
    <row r="1368" spans="3:5" x14ac:dyDescent="0.4">
      <c r="C1368" t="s">
        <v>763</v>
      </c>
      <c r="D1368" t="s">
        <v>550</v>
      </c>
      <c r="E1368">
        <v>42300</v>
      </c>
    </row>
    <row r="1369" spans="3:5" x14ac:dyDescent="0.4">
      <c r="C1369" t="s">
        <v>763</v>
      </c>
      <c r="D1369" t="s">
        <v>551</v>
      </c>
      <c r="E1369">
        <v>149900</v>
      </c>
    </row>
    <row r="1370" spans="3:5" x14ac:dyDescent="0.4">
      <c r="C1370" t="s">
        <v>763</v>
      </c>
      <c r="D1370" t="s">
        <v>552</v>
      </c>
      <c r="E1370">
        <v>258400</v>
      </c>
    </row>
    <row r="1371" spans="3:5" x14ac:dyDescent="0.4">
      <c r="C1371" t="s">
        <v>763</v>
      </c>
      <c r="D1371" t="s">
        <v>553</v>
      </c>
      <c r="E1371">
        <v>149500</v>
      </c>
    </row>
    <row r="1372" spans="3:5" x14ac:dyDescent="0.4">
      <c r="C1372" t="s">
        <v>763</v>
      </c>
      <c r="D1372" t="s">
        <v>554</v>
      </c>
      <c r="E1372">
        <v>183400</v>
      </c>
    </row>
    <row r="1373" spans="3:5" x14ac:dyDescent="0.4">
      <c r="C1373" t="s">
        <v>763</v>
      </c>
      <c r="D1373" t="s">
        <v>555</v>
      </c>
      <c r="E1373">
        <v>123200</v>
      </c>
    </row>
    <row r="1374" spans="3:5" x14ac:dyDescent="0.4">
      <c r="C1374" t="s">
        <v>763</v>
      </c>
      <c r="D1374" t="s">
        <v>556</v>
      </c>
      <c r="E1374">
        <v>64700</v>
      </c>
    </row>
    <row r="1375" spans="3:5" x14ac:dyDescent="0.4">
      <c r="C1375" t="s">
        <v>763</v>
      </c>
      <c r="D1375" t="s">
        <v>557</v>
      </c>
      <c r="E1375">
        <v>137600</v>
      </c>
    </row>
    <row r="1376" spans="3:5" x14ac:dyDescent="0.4">
      <c r="C1376" t="s">
        <v>763</v>
      </c>
      <c r="D1376" t="s">
        <v>558</v>
      </c>
      <c r="E1376">
        <v>157300</v>
      </c>
    </row>
    <row r="1377" spans="3:5" x14ac:dyDescent="0.4">
      <c r="C1377" t="s">
        <v>763</v>
      </c>
      <c r="D1377" t="s">
        <v>559</v>
      </c>
      <c r="E1377">
        <v>366000</v>
      </c>
    </row>
    <row r="1378" spans="3:5" x14ac:dyDescent="0.4">
      <c r="C1378" t="s">
        <v>763</v>
      </c>
      <c r="D1378" t="s">
        <v>560</v>
      </c>
      <c r="E1378">
        <v>34700</v>
      </c>
    </row>
    <row r="1379" spans="3:5" x14ac:dyDescent="0.4">
      <c r="C1379" t="s">
        <v>763</v>
      </c>
      <c r="D1379" t="s">
        <v>561</v>
      </c>
      <c r="E1379">
        <v>157700</v>
      </c>
    </row>
    <row r="1380" spans="3:5" x14ac:dyDescent="0.4">
      <c r="C1380" t="s">
        <v>763</v>
      </c>
      <c r="D1380" t="s">
        <v>562</v>
      </c>
      <c r="E1380">
        <v>79700</v>
      </c>
    </row>
    <row r="1381" spans="3:5" x14ac:dyDescent="0.4">
      <c r="C1381" t="s">
        <v>763</v>
      </c>
      <c r="D1381" t="s">
        <v>563</v>
      </c>
      <c r="E1381">
        <v>50700</v>
      </c>
    </row>
    <row r="1382" spans="3:5" x14ac:dyDescent="0.4">
      <c r="C1382" t="s">
        <v>763</v>
      </c>
      <c r="D1382" t="s">
        <v>564</v>
      </c>
      <c r="E1382">
        <v>100700</v>
      </c>
    </row>
    <row r="1383" spans="3:5" x14ac:dyDescent="0.4">
      <c r="C1383" t="s">
        <v>763</v>
      </c>
      <c r="D1383" t="s">
        <v>565</v>
      </c>
      <c r="E1383">
        <v>91800</v>
      </c>
    </row>
    <row r="1384" spans="3:5" x14ac:dyDescent="0.4">
      <c r="C1384" t="s">
        <v>763</v>
      </c>
      <c r="D1384" t="s">
        <v>566</v>
      </c>
      <c r="E1384">
        <v>81800</v>
      </c>
    </row>
    <row r="1385" spans="3:5" x14ac:dyDescent="0.4">
      <c r="C1385" t="s">
        <v>763</v>
      </c>
      <c r="D1385" t="s">
        <v>567</v>
      </c>
      <c r="E1385">
        <v>67400</v>
      </c>
    </row>
    <row r="1386" spans="3:5" x14ac:dyDescent="0.4">
      <c r="C1386" t="s">
        <v>763</v>
      </c>
      <c r="D1386" t="s">
        <v>568</v>
      </c>
      <c r="E1386">
        <v>23100</v>
      </c>
    </row>
    <row r="1387" spans="3:5" x14ac:dyDescent="0.4">
      <c r="C1387" t="s">
        <v>763</v>
      </c>
      <c r="D1387" t="s">
        <v>569</v>
      </c>
      <c r="E1387">
        <v>71200</v>
      </c>
    </row>
    <row r="1388" spans="3:5" x14ac:dyDescent="0.4">
      <c r="C1388" t="s">
        <v>763</v>
      </c>
      <c r="D1388" t="s">
        <v>570</v>
      </c>
      <c r="E1388">
        <v>38300</v>
      </c>
    </row>
    <row r="1389" spans="3:5" x14ac:dyDescent="0.4">
      <c r="C1389" t="s">
        <v>763</v>
      </c>
      <c r="D1389" t="s">
        <v>571</v>
      </c>
      <c r="E1389">
        <v>98900</v>
      </c>
    </row>
    <row r="1390" spans="3:5" x14ac:dyDescent="0.4">
      <c r="C1390" t="s">
        <v>763</v>
      </c>
      <c r="D1390" t="s">
        <v>572</v>
      </c>
      <c r="E1390">
        <v>186800</v>
      </c>
    </row>
    <row r="1391" spans="3:5" x14ac:dyDescent="0.4">
      <c r="C1391" t="s">
        <v>763</v>
      </c>
      <c r="D1391" t="s">
        <v>573</v>
      </c>
      <c r="E1391">
        <v>172800</v>
      </c>
    </row>
    <row r="1392" spans="3:5" x14ac:dyDescent="0.4">
      <c r="C1392" t="s">
        <v>763</v>
      </c>
      <c r="D1392" t="s">
        <v>574</v>
      </c>
      <c r="E1392">
        <v>55000</v>
      </c>
    </row>
    <row r="1393" spans="3:5" x14ac:dyDescent="0.4">
      <c r="C1393" t="s">
        <v>763</v>
      </c>
      <c r="D1393" t="s">
        <v>575</v>
      </c>
      <c r="E1393">
        <v>46400</v>
      </c>
    </row>
    <row r="1394" spans="3:5" x14ac:dyDescent="0.4">
      <c r="C1394" t="s">
        <v>763</v>
      </c>
      <c r="D1394" t="s">
        <v>576</v>
      </c>
      <c r="E1394">
        <v>23300</v>
      </c>
    </row>
    <row r="1395" spans="3:5" x14ac:dyDescent="0.4">
      <c r="C1395" t="s">
        <v>763</v>
      </c>
      <c r="D1395" t="s">
        <v>577</v>
      </c>
      <c r="E1395">
        <v>97500</v>
      </c>
    </row>
    <row r="1396" spans="3:5" x14ac:dyDescent="0.4">
      <c r="C1396" t="s">
        <v>763</v>
      </c>
      <c r="D1396" t="s">
        <v>578</v>
      </c>
      <c r="E1396">
        <v>149100</v>
      </c>
    </row>
    <row r="1397" spans="3:5" x14ac:dyDescent="0.4">
      <c r="C1397" t="s">
        <v>763</v>
      </c>
      <c r="D1397" t="s">
        <v>579</v>
      </c>
      <c r="E1397">
        <v>37800</v>
      </c>
    </row>
    <row r="1398" spans="3:5" x14ac:dyDescent="0.4">
      <c r="C1398" t="s">
        <v>763</v>
      </c>
      <c r="D1398" t="s">
        <v>580</v>
      </c>
      <c r="E1398">
        <v>30500</v>
      </c>
    </row>
    <row r="1399" spans="3:5" x14ac:dyDescent="0.4">
      <c r="C1399" t="s">
        <v>763</v>
      </c>
      <c r="D1399" t="s">
        <v>581</v>
      </c>
      <c r="E1399">
        <v>29200</v>
      </c>
    </row>
    <row r="1400" spans="3:5" x14ac:dyDescent="0.4">
      <c r="C1400" t="s">
        <v>763</v>
      </c>
      <c r="D1400" t="s">
        <v>582</v>
      </c>
      <c r="E1400">
        <v>160200</v>
      </c>
    </row>
    <row r="1401" spans="3:5" x14ac:dyDescent="0.4">
      <c r="C1401" t="s">
        <v>763</v>
      </c>
      <c r="D1401" t="s">
        <v>583</v>
      </c>
      <c r="E1401">
        <v>165100</v>
      </c>
    </row>
    <row r="1402" spans="3:5" x14ac:dyDescent="0.4">
      <c r="C1402" t="s">
        <v>763</v>
      </c>
      <c r="D1402" t="s">
        <v>584</v>
      </c>
      <c r="E1402">
        <v>463600</v>
      </c>
    </row>
    <row r="1403" spans="3:5" x14ac:dyDescent="0.4">
      <c r="C1403" t="s">
        <v>763</v>
      </c>
      <c r="D1403" t="s">
        <v>585</v>
      </c>
      <c r="E1403">
        <v>134100</v>
      </c>
    </row>
    <row r="1404" spans="3:5" x14ac:dyDescent="0.4">
      <c r="C1404" t="s">
        <v>763</v>
      </c>
      <c r="D1404" t="s">
        <v>586</v>
      </c>
      <c r="E1404">
        <v>50700</v>
      </c>
    </row>
    <row r="1405" spans="3:5" x14ac:dyDescent="0.4">
      <c r="C1405" t="s">
        <v>763</v>
      </c>
      <c r="D1405" t="s">
        <v>587</v>
      </c>
      <c r="E1405">
        <v>102900</v>
      </c>
    </row>
    <row r="1406" spans="3:5" x14ac:dyDescent="0.4">
      <c r="C1406" t="s">
        <v>763</v>
      </c>
      <c r="D1406" t="s">
        <v>588</v>
      </c>
      <c r="E1406">
        <v>312200</v>
      </c>
    </row>
    <row r="1407" spans="3:5" x14ac:dyDescent="0.4">
      <c r="C1407" t="s">
        <v>763</v>
      </c>
      <c r="D1407" t="s">
        <v>589</v>
      </c>
      <c r="E1407">
        <v>24900</v>
      </c>
    </row>
    <row r="1408" spans="3:5" x14ac:dyDescent="0.4">
      <c r="C1408" t="s">
        <v>763</v>
      </c>
      <c r="D1408" t="s">
        <v>590</v>
      </c>
      <c r="E1408">
        <v>103100</v>
      </c>
    </row>
    <row r="1409" spans="3:5" x14ac:dyDescent="0.4">
      <c r="C1409" t="s">
        <v>763</v>
      </c>
      <c r="D1409" t="s">
        <v>591</v>
      </c>
      <c r="E1409">
        <v>54000</v>
      </c>
    </row>
    <row r="1410" spans="3:5" x14ac:dyDescent="0.4">
      <c r="C1410" t="s">
        <v>763</v>
      </c>
      <c r="D1410" t="s">
        <v>592</v>
      </c>
      <c r="E1410">
        <v>27400</v>
      </c>
    </row>
    <row r="1411" spans="3:5" x14ac:dyDescent="0.4">
      <c r="C1411" t="s">
        <v>763</v>
      </c>
      <c r="D1411" t="s">
        <v>593</v>
      </c>
      <c r="E1411">
        <v>32500</v>
      </c>
    </row>
    <row r="1412" spans="3:5" x14ac:dyDescent="0.4">
      <c r="C1412" t="s">
        <v>763</v>
      </c>
      <c r="D1412" t="s">
        <v>594</v>
      </c>
      <c r="E1412">
        <v>55900</v>
      </c>
    </row>
    <row r="1413" spans="3:5" x14ac:dyDescent="0.4">
      <c r="C1413" t="s">
        <v>763</v>
      </c>
      <c r="D1413" t="s">
        <v>595</v>
      </c>
      <c r="E1413">
        <v>26300</v>
      </c>
    </row>
    <row r="1414" spans="3:5" x14ac:dyDescent="0.4">
      <c r="C1414" t="s">
        <v>763</v>
      </c>
      <c r="D1414" t="s">
        <v>596</v>
      </c>
      <c r="E1414">
        <v>23100</v>
      </c>
    </row>
    <row r="1415" spans="3:5" x14ac:dyDescent="0.4">
      <c r="C1415" t="s">
        <v>763</v>
      </c>
      <c r="D1415" t="s">
        <v>597</v>
      </c>
      <c r="E1415">
        <v>32700</v>
      </c>
    </row>
    <row r="1416" spans="3:5" x14ac:dyDescent="0.4">
      <c r="C1416" t="s">
        <v>763</v>
      </c>
      <c r="D1416" t="s">
        <v>598</v>
      </c>
      <c r="E1416">
        <v>40200</v>
      </c>
    </row>
    <row r="1417" spans="3:5" x14ac:dyDescent="0.4">
      <c r="C1417" t="s">
        <v>763</v>
      </c>
      <c r="D1417" t="s">
        <v>599</v>
      </c>
      <c r="E1417">
        <v>14400</v>
      </c>
    </row>
    <row r="1418" spans="3:5" x14ac:dyDescent="0.4">
      <c r="C1418" t="s">
        <v>763</v>
      </c>
      <c r="D1418" t="s">
        <v>600</v>
      </c>
      <c r="E1418">
        <v>143100</v>
      </c>
    </row>
    <row r="1419" spans="3:5" x14ac:dyDescent="0.4">
      <c r="C1419" t="s">
        <v>763</v>
      </c>
      <c r="D1419" t="s">
        <v>601</v>
      </c>
      <c r="E1419">
        <v>70000</v>
      </c>
    </row>
    <row r="1420" spans="3:5" x14ac:dyDescent="0.4">
      <c r="C1420" t="s">
        <v>763</v>
      </c>
      <c r="D1420" t="s">
        <v>602</v>
      </c>
      <c r="E1420">
        <v>21900</v>
      </c>
    </row>
    <row r="1421" spans="3:5" x14ac:dyDescent="0.4">
      <c r="C1421" t="s">
        <v>763</v>
      </c>
      <c r="D1421" t="s">
        <v>603</v>
      </c>
      <c r="E1421">
        <v>31000</v>
      </c>
    </row>
    <row r="1422" spans="3:5" x14ac:dyDescent="0.4">
      <c r="C1422" t="s">
        <v>763</v>
      </c>
      <c r="D1422" t="s">
        <v>604</v>
      </c>
      <c r="E1422">
        <v>81900</v>
      </c>
    </row>
    <row r="1423" spans="3:5" x14ac:dyDescent="0.4">
      <c r="C1423" t="s">
        <v>763</v>
      </c>
      <c r="D1423" t="s">
        <v>605</v>
      </c>
      <c r="E1423">
        <v>15900</v>
      </c>
    </row>
    <row r="1424" spans="3:5" x14ac:dyDescent="0.4">
      <c r="C1424" t="s">
        <v>763</v>
      </c>
      <c r="D1424" t="s">
        <v>606</v>
      </c>
      <c r="E1424">
        <v>38500</v>
      </c>
    </row>
    <row r="1425" spans="3:5" x14ac:dyDescent="0.4">
      <c r="C1425" t="s">
        <v>763</v>
      </c>
      <c r="D1425" t="s">
        <v>607</v>
      </c>
      <c r="E1425">
        <v>59900</v>
      </c>
    </row>
    <row r="1426" spans="3:5" x14ac:dyDescent="0.4">
      <c r="C1426" t="s">
        <v>763</v>
      </c>
      <c r="D1426" t="s">
        <v>608</v>
      </c>
      <c r="E1426">
        <v>54400</v>
      </c>
    </row>
    <row r="1427" spans="3:5" x14ac:dyDescent="0.4">
      <c r="C1427" t="s">
        <v>763</v>
      </c>
      <c r="D1427" t="s">
        <v>609</v>
      </c>
      <c r="E1427">
        <v>55200</v>
      </c>
    </row>
    <row r="1428" spans="3:5" x14ac:dyDescent="0.4">
      <c r="C1428" t="s">
        <v>763</v>
      </c>
      <c r="D1428" t="s">
        <v>610</v>
      </c>
      <c r="E1428">
        <v>19400</v>
      </c>
    </row>
    <row r="1429" spans="3:5" x14ac:dyDescent="0.4">
      <c r="C1429" t="s">
        <v>763</v>
      </c>
      <c r="D1429" t="s">
        <v>611</v>
      </c>
      <c r="E1429">
        <v>7400</v>
      </c>
    </row>
    <row r="1430" spans="3:5" x14ac:dyDescent="0.4">
      <c r="C1430" t="s">
        <v>763</v>
      </c>
      <c r="D1430" t="s">
        <v>612</v>
      </c>
      <c r="E1430">
        <v>13500</v>
      </c>
    </row>
    <row r="1431" spans="3:5" x14ac:dyDescent="0.4">
      <c r="C1431" t="s">
        <v>763</v>
      </c>
      <c r="D1431" t="s">
        <v>613</v>
      </c>
      <c r="E1431">
        <v>86400</v>
      </c>
    </row>
    <row r="1432" spans="3:5" x14ac:dyDescent="0.4">
      <c r="C1432" t="s">
        <v>763</v>
      </c>
      <c r="D1432" t="s">
        <v>614</v>
      </c>
      <c r="E1432">
        <v>55800</v>
      </c>
    </row>
    <row r="1433" spans="3:5" x14ac:dyDescent="0.4">
      <c r="C1433" t="s">
        <v>763</v>
      </c>
      <c r="D1433" t="s">
        <v>615</v>
      </c>
      <c r="E1433">
        <v>103200</v>
      </c>
    </row>
    <row r="1434" spans="3:5" x14ac:dyDescent="0.4">
      <c r="C1434" t="s">
        <v>763</v>
      </c>
      <c r="D1434" t="s">
        <v>616</v>
      </c>
      <c r="E1434">
        <v>28700</v>
      </c>
    </row>
    <row r="1435" spans="3:5" x14ac:dyDescent="0.4">
      <c r="C1435" t="s">
        <v>763</v>
      </c>
      <c r="D1435" t="s">
        <v>617</v>
      </c>
      <c r="E1435">
        <v>13600</v>
      </c>
    </row>
    <row r="1436" spans="3:5" x14ac:dyDescent="0.4">
      <c r="C1436" t="s">
        <v>763</v>
      </c>
      <c r="D1436" t="s">
        <v>618</v>
      </c>
      <c r="E1436">
        <v>14300</v>
      </c>
    </row>
    <row r="1437" spans="3:5" x14ac:dyDescent="0.4">
      <c r="C1437" t="s">
        <v>763</v>
      </c>
      <c r="D1437" t="s">
        <v>619</v>
      </c>
      <c r="E1437">
        <v>26800</v>
      </c>
    </row>
    <row r="1438" spans="3:5" x14ac:dyDescent="0.4">
      <c r="C1438" t="s">
        <v>763</v>
      </c>
      <c r="D1438" t="s">
        <v>620</v>
      </c>
      <c r="E1438">
        <v>17600</v>
      </c>
    </row>
    <row r="1439" spans="3:5" x14ac:dyDescent="0.4">
      <c r="C1439" t="s">
        <v>763</v>
      </c>
      <c r="D1439" t="s">
        <v>621</v>
      </c>
      <c r="E1439">
        <v>47400</v>
      </c>
    </row>
    <row r="1440" spans="3:5" x14ac:dyDescent="0.4">
      <c r="C1440" t="s">
        <v>763</v>
      </c>
      <c r="D1440" t="s">
        <v>622</v>
      </c>
      <c r="E1440">
        <v>45500</v>
      </c>
    </row>
    <row r="1441" spans="3:5" x14ac:dyDescent="0.4">
      <c r="C1441" t="s">
        <v>763</v>
      </c>
      <c r="D1441" t="s">
        <v>623</v>
      </c>
      <c r="E1441">
        <v>27300</v>
      </c>
    </row>
    <row r="1442" spans="3:5" x14ac:dyDescent="0.4">
      <c r="C1442" t="s">
        <v>763</v>
      </c>
      <c r="D1442" t="s">
        <v>624</v>
      </c>
      <c r="E1442">
        <v>23300</v>
      </c>
    </row>
    <row r="1443" spans="3:5" x14ac:dyDescent="0.4">
      <c r="C1443" t="s">
        <v>763</v>
      </c>
      <c r="D1443" t="s">
        <v>625</v>
      </c>
      <c r="E1443">
        <v>6500</v>
      </c>
    </row>
    <row r="1444" spans="3:5" x14ac:dyDescent="0.4">
      <c r="C1444" t="s">
        <v>763</v>
      </c>
      <c r="D1444" t="s">
        <v>626</v>
      </c>
      <c r="E1444">
        <v>9200</v>
      </c>
    </row>
    <row r="1445" spans="3:5" x14ac:dyDescent="0.4">
      <c r="C1445" t="s">
        <v>763</v>
      </c>
      <c r="D1445" t="s">
        <v>627</v>
      </c>
      <c r="E1445">
        <v>66400</v>
      </c>
    </row>
    <row r="1446" spans="3:5" x14ac:dyDescent="0.4">
      <c r="C1446" t="s">
        <v>763</v>
      </c>
      <c r="D1446" t="s">
        <v>628</v>
      </c>
      <c r="E1446">
        <v>21000</v>
      </c>
    </row>
    <row r="1447" spans="3:5" x14ac:dyDescent="0.4">
      <c r="C1447" t="s">
        <v>763</v>
      </c>
      <c r="D1447" t="s">
        <v>629</v>
      </c>
      <c r="E1447">
        <v>14100</v>
      </c>
    </row>
    <row r="1448" spans="3:5" x14ac:dyDescent="0.4">
      <c r="C1448" t="s">
        <v>763</v>
      </c>
      <c r="D1448" t="s">
        <v>630</v>
      </c>
      <c r="E1448">
        <v>32800</v>
      </c>
    </row>
    <row r="1449" spans="3:5" x14ac:dyDescent="0.4">
      <c r="C1449" t="s">
        <v>763</v>
      </c>
      <c r="D1449" t="s">
        <v>631</v>
      </c>
      <c r="E1449">
        <v>5300</v>
      </c>
    </row>
    <row r="1450" spans="3:5" x14ac:dyDescent="0.4">
      <c r="C1450" t="s">
        <v>763</v>
      </c>
      <c r="D1450" t="s">
        <v>632</v>
      </c>
      <c r="E1450">
        <v>223800</v>
      </c>
    </row>
    <row r="1451" spans="3:5" x14ac:dyDescent="0.4">
      <c r="C1451" t="s">
        <v>763</v>
      </c>
      <c r="D1451" t="s">
        <v>633</v>
      </c>
      <c r="E1451">
        <v>62900</v>
      </c>
    </row>
    <row r="1452" spans="3:5" x14ac:dyDescent="0.4">
      <c r="C1452" t="s">
        <v>763</v>
      </c>
      <c r="D1452" t="s">
        <v>634</v>
      </c>
      <c r="E1452">
        <v>26500</v>
      </c>
    </row>
    <row r="1453" spans="3:5" x14ac:dyDescent="0.4">
      <c r="C1453" t="s">
        <v>763</v>
      </c>
      <c r="D1453" t="s">
        <v>635</v>
      </c>
      <c r="E1453">
        <v>14900</v>
      </c>
    </row>
    <row r="1454" spans="3:5" x14ac:dyDescent="0.4">
      <c r="C1454" t="s">
        <v>763</v>
      </c>
      <c r="D1454" t="s">
        <v>636</v>
      </c>
      <c r="E1454">
        <v>40500</v>
      </c>
    </row>
    <row r="1455" spans="3:5" x14ac:dyDescent="0.4">
      <c r="C1455" t="s">
        <v>763</v>
      </c>
      <c r="D1455" t="s">
        <v>637</v>
      </c>
      <c r="E1455">
        <v>7800</v>
      </c>
    </row>
    <row r="1456" spans="3:5" x14ac:dyDescent="0.4">
      <c r="C1456" t="s">
        <v>763</v>
      </c>
      <c r="D1456" t="s">
        <v>638</v>
      </c>
      <c r="E1456">
        <v>30600</v>
      </c>
    </row>
    <row r="1457" spans="3:5" x14ac:dyDescent="0.4">
      <c r="C1457" t="s">
        <v>763</v>
      </c>
      <c r="D1457" t="s">
        <v>639</v>
      </c>
      <c r="E1457">
        <v>32000</v>
      </c>
    </row>
    <row r="1458" spans="3:5" x14ac:dyDescent="0.4">
      <c r="C1458" t="s">
        <v>763</v>
      </c>
      <c r="D1458" t="s">
        <v>640</v>
      </c>
      <c r="E1458">
        <v>62400</v>
      </c>
    </row>
    <row r="1459" spans="3:5" x14ac:dyDescent="0.4">
      <c r="C1459" t="s">
        <v>763</v>
      </c>
      <c r="D1459" t="s">
        <v>641</v>
      </c>
      <c r="E1459">
        <v>10500</v>
      </c>
    </row>
    <row r="1460" spans="3:5" x14ac:dyDescent="0.4">
      <c r="C1460" t="s">
        <v>763</v>
      </c>
      <c r="D1460" t="s">
        <v>642</v>
      </c>
      <c r="E1460">
        <v>44800</v>
      </c>
    </row>
    <row r="1461" spans="3:5" x14ac:dyDescent="0.4">
      <c r="C1461" t="s">
        <v>763</v>
      </c>
      <c r="D1461" t="s">
        <v>643</v>
      </c>
      <c r="E1461">
        <v>40800</v>
      </c>
    </row>
    <row r="1462" spans="3:5" x14ac:dyDescent="0.4">
      <c r="C1462" t="s">
        <v>763</v>
      </c>
      <c r="D1462" t="s">
        <v>644</v>
      </c>
      <c r="E1462">
        <v>46100</v>
      </c>
    </row>
    <row r="1463" spans="3:5" x14ac:dyDescent="0.4">
      <c r="C1463" t="s">
        <v>763</v>
      </c>
      <c r="D1463" t="s">
        <v>645</v>
      </c>
      <c r="E1463">
        <v>32400</v>
      </c>
    </row>
    <row r="1464" spans="3:5" x14ac:dyDescent="0.4">
      <c r="C1464" t="s">
        <v>763</v>
      </c>
      <c r="D1464" t="s">
        <v>646</v>
      </c>
      <c r="E1464">
        <v>23700</v>
      </c>
    </row>
    <row r="1465" spans="3:5" x14ac:dyDescent="0.4">
      <c r="C1465" t="s">
        <v>763</v>
      </c>
      <c r="D1465" t="s">
        <v>647</v>
      </c>
      <c r="E1465">
        <v>32600</v>
      </c>
    </row>
    <row r="1466" spans="3:5" x14ac:dyDescent="0.4">
      <c r="C1466" t="s">
        <v>763</v>
      </c>
      <c r="D1466" t="s">
        <v>648</v>
      </c>
      <c r="E1466">
        <v>16100</v>
      </c>
    </row>
    <row r="1467" spans="3:5" x14ac:dyDescent="0.4">
      <c r="C1467" t="s">
        <v>763</v>
      </c>
      <c r="D1467" t="s">
        <v>649</v>
      </c>
      <c r="E1467">
        <v>21300</v>
      </c>
    </row>
    <row r="1468" spans="3:5" x14ac:dyDescent="0.4">
      <c r="C1468" t="s">
        <v>763</v>
      </c>
      <c r="D1468" t="s">
        <v>650</v>
      </c>
      <c r="E1468">
        <v>12200</v>
      </c>
    </row>
    <row r="1469" spans="3:5" x14ac:dyDescent="0.4">
      <c r="C1469" t="s">
        <v>763</v>
      </c>
      <c r="D1469" t="s">
        <v>651</v>
      </c>
      <c r="E1469">
        <v>51000</v>
      </c>
    </row>
    <row r="1470" spans="3:5" x14ac:dyDescent="0.4">
      <c r="C1470" t="s">
        <v>763</v>
      </c>
      <c r="D1470" t="s">
        <v>652</v>
      </c>
      <c r="E1470">
        <v>167200</v>
      </c>
    </row>
    <row r="1471" spans="3:5" x14ac:dyDescent="0.4">
      <c r="C1471" t="s">
        <v>763</v>
      </c>
      <c r="D1471" t="s">
        <v>653</v>
      </c>
      <c r="E1471">
        <v>315900</v>
      </c>
    </row>
    <row r="1472" spans="3:5" x14ac:dyDescent="0.4">
      <c r="C1472" t="s">
        <v>763</v>
      </c>
      <c r="D1472" t="s">
        <v>654</v>
      </c>
      <c r="E1472">
        <v>212000</v>
      </c>
    </row>
    <row r="1473" spans="3:5" x14ac:dyDescent="0.4">
      <c r="C1473" t="s">
        <v>763</v>
      </c>
      <c r="D1473" t="s">
        <v>655</v>
      </c>
      <c r="E1473">
        <v>58500</v>
      </c>
    </row>
    <row r="1474" spans="3:5" x14ac:dyDescent="0.4">
      <c r="C1474" t="s">
        <v>763</v>
      </c>
      <c r="D1474" t="s">
        <v>656</v>
      </c>
      <c r="E1474">
        <v>74700</v>
      </c>
    </row>
    <row r="1475" spans="3:5" x14ac:dyDescent="0.4">
      <c r="C1475" t="s">
        <v>763</v>
      </c>
      <c r="D1475" t="s">
        <v>657</v>
      </c>
      <c r="E1475">
        <v>565900</v>
      </c>
    </row>
    <row r="1476" spans="3:5" x14ac:dyDescent="0.4">
      <c r="C1476" t="s">
        <v>763</v>
      </c>
      <c r="D1476" t="s">
        <v>658</v>
      </c>
      <c r="E1476">
        <v>152800</v>
      </c>
    </row>
    <row r="1477" spans="3:5" x14ac:dyDescent="0.4">
      <c r="C1477" t="s">
        <v>763</v>
      </c>
      <c r="D1477" t="s">
        <v>659</v>
      </c>
      <c r="E1477">
        <v>402400</v>
      </c>
    </row>
    <row r="1478" spans="3:5" x14ac:dyDescent="0.4">
      <c r="C1478" t="s">
        <v>763</v>
      </c>
      <c r="D1478" t="s">
        <v>660</v>
      </c>
      <c r="E1478">
        <v>162700</v>
      </c>
    </row>
    <row r="1479" spans="3:5" x14ac:dyDescent="0.4">
      <c r="C1479" t="s">
        <v>763</v>
      </c>
      <c r="D1479" t="s">
        <v>661</v>
      </c>
      <c r="E1479">
        <v>45400</v>
      </c>
    </row>
    <row r="1480" spans="3:5" x14ac:dyDescent="0.4">
      <c r="C1480" t="s">
        <v>763</v>
      </c>
      <c r="D1480" t="s">
        <v>662</v>
      </c>
      <c r="E1480">
        <v>136100</v>
      </c>
    </row>
    <row r="1481" spans="3:5" x14ac:dyDescent="0.4">
      <c r="C1481" t="s">
        <v>763</v>
      </c>
      <c r="D1481" t="s">
        <v>663</v>
      </c>
      <c r="E1481">
        <v>59400</v>
      </c>
    </row>
    <row r="1482" spans="3:5" x14ac:dyDescent="0.4">
      <c r="C1482" t="s">
        <v>763</v>
      </c>
      <c r="D1482" t="s">
        <v>664</v>
      </c>
      <c r="E1482">
        <v>390300</v>
      </c>
    </row>
    <row r="1483" spans="3:5" x14ac:dyDescent="0.4">
      <c r="C1483" t="s">
        <v>763</v>
      </c>
      <c r="D1483" t="s">
        <v>665</v>
      </c>
      <c r="E1483">
        <v>54100</v>
      </c>
    </row>
    <row r="1484" spans="3:5" x14ac:dyDescent="0.4">
      <c r="C1484" t="s">
        <v>763</v>
      </c>
      <c r="D1484" t="s">
        <v>666</v>
      </c>
      <c r="E1484">
        <v>84100</v>
      </c>
    </row>
    <row r="1485" spans="3:5" x14ac:dyDescent="0.4">
      <c r="C1485" t="s">
        <v>763</v>
      </c>
      <c r="D1485" t="s">
        <v>667</v>
      </c>
      <c r="E1485">
        <v>16700</v>
      </c>
    </row>
    <row r="1486" spans="3:5" x14ac:dyDescent="0.4">
      <c r="C1486" t="s">
        <v>763</v>
      </c>
      <c r="D1486" t="s">
        <v>668</v>
      </c>
      <c r="E1486">
        <v>263000</v>
      </c>
    </row>
    <row r="1487" spans="3:5" x14ac:dyDescent="0.4">
      <c r="C1487" t="s">
        <v>763</v>
      </c>
      <c r="D1487" t="s">
        <v>669</v>
      </c>
      <c r="E1487">
        <v>39900</v>
      </c>
    </row>
    <row r="1488" spans="3:5" x14ac:dyDescent="0.4">
      <c r="C1488" t="s">
        <v>763</v>
      </c>
      <c r="D1488" t="s">
        <v>670</v>
      </c>
      <c r="E1488">
        <v>18600</v>
      </c>
    </row>
    <row r="1489" spans="3:5" x14ac:dyDescent="0.4">
      <c r="C1489" t="s">
        <v>763</v>
      </c>
      <c r="D1489" t="s">
        <v>671</v>
      </c>
      <c r="E1489">
        <v>180100</v>
      </c>
    </row>
    <row r="1490" spans="3:5" x14ac:dyDescent="0.4">
      <c r="C1490" t="s">
        <v>763</v>
      </c>
      <c r="D1490" t="s">
        <v>672</v>
      </c>
      <c r="E1490">
        <v>545000</v>
      </c>
    </row>
    <row r="1491" spans="3:5" x14ac:dyDescent="0.4">
      <c r="C1491" t="s">
        <v>763</v>
      </c>
      <c r="D1491" t="s">
        <v>673</v>
      </c>
      <c r="E1491">
        <v>148800</v>
      </c>
    </row>
    <row r="1492" spans="3:5" x14ac:dyDescent="0.4">
      <c r="C1492" t="s">
        <v>763</v>
      </c>
      <c r="D1492" t="s">
        <v>674</v>
      </c>
      <c r="E1492">
        <v>85600</v>
      </c>
    </row>
    <row r="1493" spans="3:5" x14ac:dyDescent="0.4">
      <c r="C1493" t="s">
        <v>763</v>
      </c>
      <c r="D1493" t="s">
        <v>675</v>
      </c>
      <c r="E1493">
        <v>25500</v>
      </c>
    </row>
    <row r="1494" spans="3:5" x14ac:dyDescent="0.4">
      <c r="C1494" t="s">
        <v>763</v>
      </c>
      <c r="D1494" t="s">
        <v>676</v>
      </c>
      <c r="E1494">
        <v>47500</v>
      </c>
    </row>
    <row r="1495" spans="3:5" x14ac:dyDescent="0.4">
      <c r="C1495" t="s">
        <v>763</v>
      </c>
      <c r="D1495" t="s">
        <v>677</v>
      </c>
      <c r="E1495">
        <v>40800</v>
      </c>
    </row>
    <row r="1496" spans="3:5" x14ac:dyDescent="0.4">
      <c r="C1496" t="s">
        <v>763</v>
      </c>
      <c r="D1496" t="s">
        <v>678</v>
      </c>
      <c r="E1496">
        <v>65800</v>
      </c>
    </row>
    <row r="1497" spans="3:5" x14ac:dyDescent="0.4">
      <c r="C1497" t="s">
        <v>763</v>
      </c>
      <c r="D1497" t="s">
        <v>679</v>
      </c>
      <c r="E1497">
        <v>68500</v>
      </c>
    </row>
    <row r="1498" spans="3:5" x14ac:dyDescent="0.4">
      <c r="C1498" t="s">
        <v>763</v>
      </c>
      <c r="D1498" t="s">
        <v>680</v>
      </c>
      <c r="E1498">
        <v>29600</v>
      </c>
    </row>
    <row r="1499" spans="3:5" x14ac:dyDescent="0.4">
      <c r="C1499" t="s">
        <v>763</v>
      </c>
      <c r="D1499" t="s">
        <v>681</v>
      </c>
      <c r="E1499">
        <v>55700</v>
      </c>
    </row>
    <row r="1500" spans="3:5" x14ac:dyDescent="0.4">
      <c r="C1500" t="s">
        <v>763</v>
      </c>
      <c r="D1500" t="s">
        <v>682</v>
      </c>
      <c r="E1500">
        <v>66800</v>
      </c>
    </row>
    <row r="1501" spans="3:5" x14ac:dyDescent="0.4">
      <c r="C1501" t="s">
        <v>763</v>
      </c>
      <c r="D1501" t="s">
        <v>683</v>
      </c>
      <c r="E1501">
        <v>20000</v>
      </c>
    </row>
    <row r="1502" spans="3:5" x14ac:dyDescent="0.4">
      <c r="C1502" t="s">
        <v>763</v>
      </c>
      <c r="D1502" t="s">
        <v>684</v>
      </c>
      <c r="E1502">
        <v>191100</v>
      </c>
    </row>
    <row r="1503" spans="3:5" x14ac:dyDescent="0.4">
      <c r="C1503" t="s">
        <v>763</v>
      </c>
      <c r="D1503" t="s">
        <v>685</v>
      </c>
      <c r="E1503">
        <v>17800</v>
      </c>
    </row>
    <row r="1504" spans="3:5" x14ac:dyDescent="0.4">
      <c r="C1504" t="s">
        <v>763</v>
      </c>
      <c r="D1504" t="s">
        <v>686</v>
      </c>
      <c r="E1504">
        <v>11600</v>
      </c>
    </row>
    <row r="1505" spans="1:5" x14ac:dyDescent="0.4">
      <c r="C1505" t="s">
        <v>763</v>
      </c>
      <c r="D1505" t="s">
        <v>687</v>
      </c>
      <c r="E1505">
        <v>57400</v>
      </c>
    </row>
    <row r="1506" spans="1:5" x14ac:dyDescent="0.4">
      <c r="C1506" t="s">
        <v>763</v>
      </c>
      <c r="D1506" t="s">
        <v>688</v>
      </c>
      <c r="E1506">
        <v>45300</v>
      </c>
    </row>
    <row r="1507" spans="1:5" x14ac:dyDescent="0.4">
      <c r="C1507" t="s">
        <v>763</v>
      </c>
      <c r="D1507" t="s">
        <v>689</v>
      </c>
      <c r="E1507">
        <v>23100</v>
      </c>
    </row>
    <row r="1508" spans="1:5" x14ac:dyDescent="0.4">
      <c r="C1508" t="s">
        <v>763</v>
      </c>
      <c r="D1508" t="s">
        <v>690</v>
      </c>
      <c r="E1508">
        <v>40400</v>
      </c>
    </row>
    <row r="1509" spans="1:5" x14ac:dyDescent="0.4">
      <c r="C1509" t="s">
        <v>763</v>
      </c>
      <c r="D1509" t="s">
        <v>691</v>
      </c>
      <c r="E1509">
        <v>51200</v>
      </c>
    </row>
    <row r="1510" spans="1:5" x14ac:dyDescent="0.4">
      <c r="C1510" t="s">
        <v>763</v>
      </c>
      <c r="D1510" t="s">
        <v>692</v>
      </c>
      <c r="E1510">
        <v>20300</v>
      </c>
    </row>
    <row r="1511" spans="1:5" x14ac:dyDescent="0.4">
      <c r="C1511" t="s">
        <v>763</v>
      </c>
      <c r="D1511" t="s">
        <v>693</v>
      </c>
      <c r="E1511">
        <v>20200</v>
      </c>
    </row>
    <row r="1512" spans="1:5" x14ac:dyDescent="0.4">
      <c r="C1512" t="s">
        <v>763</v>
      </c>
      <c r="D1512" t="s">
        <v>694</v>
      </c>
      <c r="E1512">
        <v>96200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18600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21300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17000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23800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32400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41300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38200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13300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39900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132900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45700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10600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38900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21100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53600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39600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30400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34500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30400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91900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16000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59700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76300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9500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60400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34100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34700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26700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30100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72300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9900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14700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54700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18800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3300</v>
      </c>
    </row>
    <row r="1548" spans="1:5" x14ac:dyDescent="0.4">
      <c r="C1548" t="s">
        <v>763</v>
      </c>
      <c r="D1548" t="s">
        <v>428</v>
      </c>
      <c r="E1548">
        <v>13300</v>
      </c>
    </row>
    <row r="1549" spans="1:5" x14ac:dyDescent="0.4">
      <c r="C1549" t="s">
        <v>763</v>
      </c>
      <c r="D1549" t="s">
        <v>429</v>
      </c>
      <c r="E1549">
        <v>8800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24700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103100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8100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10800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4500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326000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17900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32000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13500</v>
      </c>
    </row>
    <row r="1559" spans="1:5" x14ac:dyDescent="0.4">
      <c r="C1559" t="s">
        <v>763</v>
      </c>
      <c r="D1559" t="s">
        <v>439</v>
      </c>
      <c r="E1559">
        <v>14600</v>
      </c>
    </row>
    <row r="1560" spans="1:5" x14ac:dyDescent="0.4">
      <c r="C1560" t="s">
        <v>763</v>
      </c>
      <c r="D1560" t="s">
        <v>440</v>
      </c>
      <c r="E1560">
        <v>61100</v>
      </c>
    </row>
    <row r="1561" spans="1:5" x14ac:dyDescent="0.4">
      <c r="C1561" t="s">
        <v>763</v>
      </c>
      <c r="D1561" t="s">
        <v>441</v>
      </c>
      <c r="E1561">
        <v>62500</v>
      </c>
    </row>
    <row r="1562" spans="1:5" x14ac:dyDescent="0.4">
      <c r="C1562" t="s">
        <v>763</v>
      </c>
      <c r="D1562" t="s">
        <v>442</v>
      </c>
      <c r="E1562">
        <v>28800</v>
      </c>
    </row>
    <row r="1563" spans="1:5" x14ac:dyDescent="0.4">
      <c r="C1563" t="s">
        <v>763</v>
      </c>
      <c r="D1563" t="s">
        <v>443</v>
      </c>
      <c r="E1563">
        <v>37200</v>
      </c>
    </row>
    <row r="1564" spans="1:5" x14ac:dyDescent="0.4">
      <c r="C1564" t="s">
        <v>763</v>
      </c>
      <c r="D1564" t="s">
        <v>444</v>
      </c>
      <c r="E1564">
        <v>14600</v>
      </c>
    </row>
    <row r="1565" spans="1:5" x14ac:dyDescent="0.4">
      <c r="C1565" t="s">
        <v>763</v>
      </c>
      <c r="D1565" t="s">
        <v>445</v>
      </c>
      <c r="E1565">
        <v>75300</v>
      </c>
    </row>
    <row r="1566" spans="1:5" x14ac:dyDescent="0.4">
      <c r="C1566" t="s">
        <v>763</v>
      </c>
      <c r="D1566" t="s">
        <v>446</v>
      </c>
      <c r="E1566">
        <v>118900</v>
      </c>
    </row>
    <row r="1567" spans="1:5" x14ac:dyDescent="0.4">
      <c r="C1567" t="s">
        <v>763</v>
      </c>
      <c r="D1567" t="s">
        <v>447</v>
      </c>
      <c r="E1567">
        <v>22100</v>
      </c>
    </row>
    <row r="1568" spans="1:5" x14ac:dyDescent="0.4">
      <c r="C1568" t="s">
        <v>763</v>
      </c>
      <c r="D1568" t="s">
        <v>448</v>
      </c>
      <c r="E1568">
        <v>43900</v>
      </c>
    </row>
    <row r="1569" spans="3:5" x14ac:dyDescent="0.4">
      <c r="C1569" t="s">
        <v>763</v>
      </c>
      <c r="D1569" t="s">
        <v>449</v>
      </c>
      <c r="E1569">
        <v>4200</v>
      </c>
    </row>
    <row r="1570" spans="3:5" x14ac:dyDescent="0.4">
      <c r="C1570" t="s">
        <v>763</v>
      </c>
      <c r="D1570" t="s">
        <v>450</v>
      </c>
      <c r="E1570">
        <v>114300</v>
      </c>
    </row>
    <row r="1571" spans="3:5" x14ac:dyDescent="0.4">
      <c r="C1571" t="s">
        <v>763</v>
      </c>
      <c r="D1571" t="s">
        <v>451</v>
      </c>
      <c r="E1571">
        <v>32700</v>
      </c>
    </row>
    <row r="1572" spans="3:5" x14ac:dyDescent="0.4">
      <c r="C1572" t="s">
        <v>763</v>
      </c>
      <c r="D1572" t="s">
        <v>452</v>
      </c>
      <c r="E1572">
        <v>16200</v>
      </c>
    </row>
    <row r="1573" spans="3:5" x14ac:dyDescent="0.4">
      <c r="C1573" t="s">
        <v>763</v>
      </c>
      <c r="D1573" t="s">
        <v>453</v>
      </c>
      <c r="E1573">
        <v>34600</v>
      </c>
    </row>
    <row r="1574" spans="3:5" x14ac:dyDescent="0.4">
      <c r="C1574" t="s">
        <v>763</v>
      </c>
      <c r="D1574" t="s">
        <v>454</v>
      </c>
      <c r="E1574">
        <v>84300</v>
      </c>
    </row>
    <row r="1575" spans="3:5" x14ac:dyDescent="0.4">
      <c r="C1575" t="s">
        <v>763</v>
      </c>
      <c r="D1575" t="s">
        <v>455</v>
      </c>
      <c r="E1575">
        <v>99700</v>
      </c>
    </row>
    <row r="1576" spans="3:5" x14ac:dyDescent="0.4">
      <c r="C1576" t="s">
        <v>763</v>
      </c>
      <c r="D1576" t="s">
        <v>456</v>
      </c>
      <c r="E1576">
        <v>16400</v>
      </c>
    </row>
    <row r="1577" spans="3:5" x14ac:dyDescent="0.4">
      <c r="C1577" t="s">
        <v>763</v>
      </c>
      <c r="D1577" t="s">
        <v>457</v>
      </c>
      <c r="E1577">
        <v>11600</v>
      </c>
    </row>
    <row r="1578" spans="3:5" x14ac:dyDescent="0.4">
      <c r="C1578" t="s">
        <v>763</v>
      </c>
      <c r="D1578" t="s">
        <v>458</v>
      </c>
      <c r="E1578">
        <v>53900</v>
      </c>
    </row>
    <row r="1579" spans="3:5" x14ac:dyDescent="0.4">
      <c r="C1579" t="s">
        <v>763</v>
      </c>
      <c r="D1579" t="s">
        <v>459</v>
      </c>
      <c r="E1579">
        <v>10500</v>
      </c>
    </row>
    <row r="1580" spans="3:5" x14ac:dyDescent="0.4">
      <c r="C1580" t="s">
        <v>763</v>
      </c>
      <c r="D1580" t="s">
        <v>460</v>
      </c>
      <c r="E1580">
        <v>27300</v>
      </c>
    </row>
    <row r="1581" spans="3:5" x14ac:dyDescent="0.4">
      <c r="C1581" t="s">
        <v>763</v>
      </c>
      <c r="D1581" t="s">
        <v>461</v>
      </c>
      <c r="E1581">
        <v>85500</v>
      </c>
    </row>
    <row r="1582" spans="3:5" x14ac:dyDescent="0.4">
      <c r="C1582" t="s">
        <v>763</v>
      </c>
      <c r="D1582" t="s">
        <v>462</v>
      </c>
      <c r="E1582">
        <v>12500</v>
      </c>
    </row>
    <row r="1583" spans="3:5" x14ac:dyDescent="0.4">
      <c r="C1583" t="s">
        <v>763</v>
      </c>
      <c r="D1583" t="s">
        <v>463</v>
      </c>
      <c r="E1583">
        <v>116900</v>
      </c>
    </row>
    <row r="1584" spans="3:5" x14ac:dyDescent="0.4">
      <c r="C1584" t="s">
        <v>763</v>
      </c>
      <c r="D1584" t="s">
        <v>464</v>
      </c>
      <c r="E1584">
        <v>105500</v>
      </c>
    </row>
    <row r="1585" spans="3:5" x14ac:dyDescent="0.4">
      <c r="C1585" t="s">
        <v>763</v>
      </c>
      <c r="D1585" t="s">
        <v>465</v>
      </c>
      <c r="E1585">
        <v>13600</v>
      </c>
    </row>
    <row r="1586" spans="3:5" x14ac:dyDescent="0.4">
      <c r="C1586" t="s">
        <v>763</v>
      </c>
      <c r="D1586" t="s">
        <v>466</v>
      </c>
      <c r="E1586">
        <v>9000</v>
      </c>
    </row>
    <row r="1587" spans="3:5" x14ac:dyDescent="0.4">
      <c r="C1587" t="s">
        <v>763</v>
      </c>
      <c r="D1587" t="s">
        <v>467</v>
      </c>
      <c r="E1587">
        <v>18700</v>
      </c>
    </row>
    <row r="1588" spans="3:5" x14ac:dyDescent="0.4">
      <c r="C1588" t="s">
        <v>763</v>
      </c>
      <c r="D1588" t="s">
        <v>468</v>
      </c>
      <c r="E1588">
        <v>279400</v>
      </c>
    </row>
    <row r="1589" spans="3:5" x14ac:dyDescent="0.4">
      <c r="C1589" t="s">
        <v>763</v>
      </c>
      <c r="D1589" t="s">
        <v>469</v>
      </c>
      <c r="E1589">
        <v>102700</v>
      </c>
    </row>
    <row r="1590" spans="3:5" x14ac:dyDescent="0.4">
      <c r="C1590" t="s">
        <v>763</v>
      </c>
      <c r="D1590" t="s">
        <v>470</v>
      </c>
      <c r="E1590">
        <v>111700</v>
      </c>
    </row>
    <row r="1591" spans="3:5" x14ac:dyDescent="0.4">
      <c r="C1591" t="s">
        <v>763</v>
      </c>
      <c r="D1591" t="s">
        <v>471</v>
      </c>
      <c r="E1591">
        <v>186900</v>
      </c>
    </row>
    <row r="1592" spans="3:5" x14ac:dyDescent="0.4">
      <c r="C1592" t="s">
        <v>763</v>
      </c>
      <c r="D1592" t="s">
        <v>472</v>
      </c>
      <c r="E1592">
        <v>30300</v>
      </c>
    </row>
    <row r="1593" spans="3:5" x14ac:dyDescent="0.4">
      <c r="C1593" t="s">
        <v>763</v>
      </c>
      <c r="D1593" t="s">
        <v>473</v>
      </c>
      <c r="E1593">
        <v>61800</v>
      </c>
    </row>
    <row r="1594" spans="3:5" x14ac:dyDescent="0.4">
      <c r="C1594" t="s">
        <v>763</v>
      </c>
      <c r="D1594" t="s">
        <v>474</v>
      </c>
      <c r="E1594">
        <v>104600</v>
      </c>
    </row>
    <row r="1595" spans="3:5" x14ac:dyDescent="0.4">
      <c r="C1595" t="s">
        <v>763</v>
      </c>
      <c r="D1595" t="s">
        <v>475</v>
      </c>
      <c r="E1595">
        <v>21900</v>
      </c>
    </row>
    <row r="1596" spans="3:5" x14ac:dyDescent="0.4">
      <c r="C1596" t="s">
        <v>763</v>
      </c>
      <c r="D1596" t="s">
        <v>476</v>
      </c>
      <c r="E1596">
        <v>47000</v>
      </c>
    </row>
    <row r="1597" spans="3:5" x14ac:dyDescent="0.4">
      <c r="C1597" t="s">
        <v>763</v>
      </c>
      <c r="D1597" t="s">
        <v>477</v>
      </c>
      <c r="E1597">
        <v>96000</v>
      </c>
    </row>
    <row r="1598" spans="3:5" x14ac:dyDescent="0.4">
      <c r="C1598" t="s">
        <v>763</v>
      </c>
      <c r="D1598" t="s">
        <v>478</v>
      </c>
      <c r="E1598">
        <v>49900</v>
      </c>
    </row>
    <row r="1599" spans="3:5" x14ac:dyDescent="0.4">
      <c r="C1599" t="s">
        <v>763</v>
      </c>
      <c r="D1599" t="s">
        <v>479</v>
      </c>
      <c r="E1599">
        <v>52100</v>
      </c>
    </row>
    <row r="1600" spans="3:5" x14ac:dyDescent="0.4">
      <c r="C1600" t="s">
        <v>763</v>
      </c>
      <c r="D1600" t="s">
        <v>480</v>
      </c>
      <c r="E1600">
        <v>54300</v>
      </c>
    </row>
    <row r="1601" spans="3:5" x14ac:dyDescent="0.4">
      <c r="C1601" t="s">
        <v>763</v>
      </c>
      <c r="D1601" t="s">
        <v>481</v>
      </c>
      <c r="E1601">
        <v>22400</v>
      </c>
    </row>
    <row r="1602" spans="3:5" x14ac:dyDescent="0.4">
      <c r="C1602" t="s">
        <v>763</v>
      </c>
      <c r="D1602" t="s">
        <v>482</v>
      </c>
      <c r="E1602">
        <v>49300</v>
      </c>
    </row>
    <row r="1603" spans="3:5" x14ac:dyDescent="0.4">
      <c r="C1603" t="s">
        <v>763</v>
      </c>
      <c r="D1603" t="s">
        <v>483</v>
      </c>
      <c r="E1603">
        <v>85900</v>
      </c>
    </row>
    <row r="1604" spans="3:5" x14ac:dyDescent="0.4">
      <c r="C1604" t="s">
        <v>763</v>
      </c>
      <c r="D1604" t="s">
        <v>484</v>
      </c>
      <c r="E1604">
        <v>34800</v>
      </c>
    </row>
    <row r="1605" spans="3:5" x14ac:dyDescent="0.4">
      <c r="C1605" t="s">
        <v>763</v>
      </c>
      <c r="D1605" t="s">
        <v>485</v>
      </c>
      <c r="E1605">
        <v>11900</v>
      </c>
    </row>
    <row r="1606" spans="3:5" x14ac:dyDescent="0.4">
      <c r="C1606" t="s">
        <v>763</v>
      </c>
      <c r="D1606" t="s">
        <v>486</v>
      </c>
      <c r="E1606">
        <v>30400</v>
      </c>
    </row>
    <row r="1607" spans="3:5" x14ac:dyDescent="0.4">
      <c r="C1607" t="s">
        <v>763</v>
      </c>
      <c r="D1607" t="s">
        <v>487</v>
      </c>
      <c r="E1607">
        <v>17900</v>
      </c>
    </row>
    <row r="1608" spans="3:5" x14ac:dyDescent="0.4">
      <c r="C1608" t="s">
        <v>763</v>
      </c>
      <c r="D1608" t="s">
        <v>488</v>
      </c>
      <c r="E1608">
        <v>38800</v>
      </c>
    </row>
    <row r="1609" spans="3:5" x14ac:dyDescent="0.4">
      <c r="C1609" t="s">
        <v>763</v>
      </c>
      <c r="D1609" t="s">
        <v>489</v>
      </c>
      <c r="E1609">
        <v>14200</v>
      </c>
    </row>
    <row r="1610" spans="3:5" x14ac:dyDescent="0.4">
      <c r="C1610" t="s">
        <v>763</v>
      </c>
      <c r="D1610" t="s">
        <v>490</v>
      </c>
      <c r="E1610">
        <v>23700</v>
      </c>
    </row>
    <row r="1611" spans="3:5" x14ac:dyDescent="0.4">
      <c r="C1611" t="s">
        <v>763</v>
      </c>
      <c r="D1611" t="s">
        <v>491</v>
      </c>
      <c r="E1611">
        <v>11700</v>
      </c>
    </row>
    <row r="1612" spans="3:5" x14ac:dyDescent="0.4">
      <c r="C1612" t="s">
        <v>763</v>
      </c>
      <c r="D1612" t="s">
        <v>492</v>
      </c>
      <c r="E1612">
        <v>103400</v>
      </c>
    </row>
    <row r="1613" spans="3:5" x14ac:dyDescent="0.4">
      <c r="C1613" t="s">
        <v>763</v>
      </c>
      <c r="D1613" t="s">
        <v>493</v>
      </c>
      <c r="E1613">
        <v>22000</v>
      </c>
    </row>
    <row r="1614" spans="3:5" x14ac:dyDescent="0.4">
      <c r="C1614" t="s">
        <v>763</v>
      </c>
      <c r="D1614" t="s">
        <v>494</v>
      </c>
      <c r="E1614">
        <v>27800</v>
      </c>
    </row>
    <row r="1615" spans="3:5" x14ac:dyDescent="0.4">
      <c r="C1615" t="s">
        <v>763</v>
      </c>
      <c r="D1615" t="s">
        <v>495</v>
      </c>
      <c r="E1615">
        <v>76400</v>
      </c>
    </row>
    <row r="1616" spans="3:5" x14ac:dyDescent="0.4">
      <c r="C1616" t="s">
        <v>763</v>
      </c>
      <c r="D1616" t="s">
        <v>496</v>
      </c>
      <c r="E1616">
        <v>12100</v>
      </c>
    </row>
    <row r="1617" spans="3:5" x14ac:dyDescent="0.4">
      <c r="C1617" t="s">
        <v>763</v>
      </c>
      <c r="D1617" t="s">
        <v>497</v>
      </c>
      <c r="E1617">
        <v>80400</v>
      </c>
    </row>
    <row r="1618" spans="3:5" x14ac:dyDescent="0.4">
      <c r="C1618" t="s">
        <v>763</v>
      </c>
      <c r="D1618" t="s">
        <v>498</v>
      </c>
      <c r="E1618">
        <v>71600</v>
      </c>
    </row>
    <row r="1619" spans="3:5" x14ac:dyDescent="0.4">
      <c r="C1619" t="s">
        <v>763</v>
      </c>
      <c r="D1619" t="s">
        <v>499</v>
      </c>
      <c r="E1619">
        <v>67600</v>
      </c>
    </row>
    <row r="1620" spans="3:5" x14ac:dyDescent="0.4">
      <c r="C1620" t="s">
        <v>763</v>
      </c>
      <c r="D1620" t="s">
        <v>500</v>
      </c>
      <c r="E1620">
        <v>24600</v>
      </c>
    </row>
    <row r="1621" spans="3:5" x14ac:dyDescent="0.4">
      <c r="C1621" t="s">
        <v>763</v>
      </c>
      <c r="D1621" t="s">
        <v>501</v>
      </c>
      <c r="E1621">
        <v>24500</v>
      </c>
    </row>
    <row r="1622" spans="3:5" x14ac:dyDescent="0.4">
      <c r="C1622" t="s">
        <v>763</v>
      </c>
      <c r="D1622" t="s">
        <v>502</v>
      </c>
      <c r="E1622">
        <v>52900</v>
      </c>
    </row>
    <row r="1623" spans="3:5" x14ac:dyDescent="0.4">
      <c r="C1623" t="s">
        <v>763</v>
      </c>
      <c r="D1623" t="s">
        <v>503</v>
      </c>
      <c r="E1623">
        <v>43700</v>
      </c>
    </row>
    <row r="1624" spans="3:5" x14ac:dyDescent="0.4">
      <c r="C1624" t="s">
        <v>763</v>
      </c>
      <c r="D1624" t="s">
        <v>504</v>
      </c>
      <c r="E1624">
        <v>31400</v>
      </c>
    </row>
    <row r="1625" spans="3:5" x14ac:dyDescent="0.4">
      <c r="C1625" t="s">
        <v>763</v>
      </c>
      <c r="D1625" t="s">
        <v>505</v>
      </c>
      <c r="E1625">
        <v>74700</v>
      </c>
    </row>
    <row r="1626" spans="3:5" x14ac:dyDescent="0.4">
      <c r="C1626" t="s">
        <v>763</v>
      </c>
      <c r="D1626" t="s">
        <v>506</v>
      </c>
      <c r="E1626">
        <v>21200</v>
      </c>
    </row>
    <row r="1627" spans="3:5" x14ac:dyDescent="0.4">
      <c r="C1627" t="s">
        <v>763</v>
      </c>
      <c r="D1627" t="s">
        <v>507</v>
      </c>
      <c r="E1627">
        <v>139700</v>
      </c>
    </row>
    <row r="1628" spans="3:5" x14ac:dyDescent="0.4">
      <c r="C1628" t="s">
        <v>763</v>
      </c>
      <c r="D1628" t="s">
        <v>508</v>
      </c>
      <c r="E1628">
        <v>23000</v>
      </c>
    </row>
    <row r="1629" spans="3:5" x14ac:dyDescent="0.4">
      <c r="C1629" t="s">
        <v>763</v>
      </c>
      <c r="D1629" t="s">
        <v>509</v>
      </c>
      <c r="E1629">
        <v>6600</v>
      </c>
    </row>
    <row r="1630" spans="3:5" x14ac:dyDescent="0.4">
      <c r="C1630" t="s">
        <v>763</v>
      </c>
      <c r="D1630" t="s">
        <v>510</v>
      </c>
      <c r="E1630">
        <v>51800</v>
      </c>
    </row>
    <row r="1631" spans="3:5" x14ac:dyDescent="0.4">
      <c r="C1631" t="s">
        <v>763</v>
      </c>
      <c r="D1631" t="s">
        <v>511</v>
      </c>
      <c r="E1631">
        <v>126100</v>
      </c>
    </row>
    <row r="1632" spans="3:5" x14ac:dyDescent="0.4">
      <c r="C1632" t="s">
        <v>763</v>
      </c>
      <c r="D1632" t="s">
        <v>512</v>
      </c>
      <c r="E1632">
        <v>250600</v>
      </c>
    </row>
    <row r="1633" spans="3:5" x14ac:dyDescent="0.4">
      <c r="C1633" t="s">
        <v>763</v>
      </c>
      <c r="D1633" t="s">
        <v>695</v>
      </c>
      <c r="E1633">
        <v>81400</v>
      </c>
    </row>
    <row r="1634" spans="3:5" x14ac:dyDescent="0.4">
      <c r="C1634" t="s">
        <v>763</v>
      </c>
      <c r="D1634" t="s">
        <v>696</v>
      </c>
      <c r="E1634">
        <v>39100</v>
      </c>
    </row>
    <row r="1635" spans="3:5" x14ac:dyDescent="0.4">
      <c r="C1635" t="s">
        <v>763</v>
      </c>
      <c r="D1635" t="s">
        <v>697</v>
      </c>
      <c r="E1635">
        <v>30000</v>
      </c>
    </row>
    <row r="1636" spans="3:5" x14ac:dyDescent="0.4">
      <c r="C1636" t="s">
        <v>763</v>
      </c>
      <c r="D1636" t="s">
        <v>698</v>
      </c>
      <c r="E1636">
        <v>429000</v>
      </c>
    </row>
    <row r="1637" spans="3:5" x14ac:dyDescent="0.4">
      <c r="C1637" t="s">
        <v>763</v>
      </c>
      <c r="D1637" t="s">
        <v>699</v>
      </c>
      <c r="E1637">
        <v>23500</v>
      </c>
    </row>
    <row r="1638" spans="3:5" x14ac:dyDescent="0.4">
      <c r="C1638" t="s">
        <v>763</v>
      </c>
      <c r="D1638" t="s">
        <v>700</v>
      </c>
      <c r="E1638">
        <v>66300</v>
      </c>
    </row>
    <row r="1639" spans="3:5" x14ac:dyDescent="0.4">
      <c r="C1639" t="s">
        <v>763</v>
      </c>
      <c r="D1639" t="s">
        <v>701</v>
      </c>
      <c r="E1639">
        <v>86600</v>
      </c>
    </row>
    <row r="1640" spans="3:5" x14ac:dyDescent="0.4">
      <c r="C1640" t="s">
        <v>763</v>
      </c>
      <c r="D1640" t="s">
        <v>702</v>
      </c>
      <c r="E1640">
        <v>48400</v>
      </c>
    </row>
    <row r="1641" spans="3:5" x14ac:dyDescent="0.4">
      <c r="C1641" t="s">
        <v>763</v>
      </c>
      <c r="D1641" t="s">
        <v>703</v>
      </c>
      <c r="E1641">
        <v>44100</v>
      </c>
    </row>
    <row r="1642" spans="3:5" x14ac:dyDescent="0.4">
      <c r="C1642" t="s">
        <v>763</v>
      </c>
      <c r="D1642" t="s">
        <v>704</v>
      </c>
      <c r="E1642">
        <v>120900</v>
      </c>
    </row>
    <row r="1643" spans="3:5" x14ac:dyDescent="0.4">
      <c r="C1643" t="s">
        <v>763</v>
      </c>
      <c r="D1643" t="s">
        <v>705</v>
      </c>
      <c r="E1643">
        <v>83800</v>
      </c>
    </row>
    <row r="1644" spans="3:5" x14ac:dyDescent="0.4">
      <c r="C1644" t="s">
        <v>763</v>
      </c>
      <c r="D1644" t="s">
        <v>706</v>
      </c>
      <c r="E1644">
        <v>21800</v>
      </c>
    </row>
    <row r="1645" spans="3:5" x14ac:dyDescent="0.4">
      <c r="C1645" t="s">
        <v>763</v>
      </c>
      <c r="D1645" t="s">
        <v>707</v>
      </c>
      <c r="E1645">
        <v>109000</v>
      </c>
    </row>
    <row r="1646" spans="3:5" x14ac:dyDescent="0.4">
      <c r="C1646" t="s">
        <v>763</v>
      </c>
      <c r="D1646" t="s">
        <v>708</v>
      </c>
      <c r="E1646">
        <v>41800</v>
      </c>
    </row>
    <row r="1647" spans="3:5" x14ac:dyDescent="0.4">
      <c r="C1647" t="s">
        <v>763</v>
      </c>
      <c r="D1647" t="s">
        <v>709</v>
      </c>
      <c r="E1647">
        <v>518600</v>
      </c>
    </row>
    <row r="1648" spans="3:5" x14ac:dyDescent="0.4">
      <c r="C1648" t="s">
        <v>763</v>
      </c>
      <c r="D1648" t="s">
        <v>710</v>
      </c>
      <c r="E1648">
        <v>180700</v>
      </c>
    </row>
    <row r="1649" spans="1:5" x14ac:dyDescent="0.4">
      <c r="C1649" t="s">
        <v>763</v>
      </c>
      <c r="D1649" t="s">
        <v>711</v>
      </c>
      <c r="E1649">
        <v>40800</v>
      </c>
    </row>
    <row r="1650" spans="1:5" x14ac:dyDescent="0.4">
      <c r="C1650" t="s">
        <v>763</v>
      </c>
      <c r="D1650" t="s">
        <v>712</v>
      </c>
      <c r="E1650">
        <v>71600</v>
      </c>
    </row>
    <row r="1651" spans="1:5" x14ac:dyDescent="0.4">
      <c r="C1651" t="s">
        <v>763</v>
      </c>
      <c r="D1651" t="s">
        <v>713</v>
      </c>
      <c r="E1651">
        <v>61500</v>
      </c>
    </row>
    <row r="1652" spans="1:5" x14ac:dyDescent="0.4">
      <c r="C1652" t="s">
        <v>763</v>
      </c>
      <c r="D1652" t="s">
        <v>714</v>
      </c>
      <c r="E1652">
        <v>103500</v>
      </c>
    </row>
    <row r="1653" spans="1:5" x14ac:dyDescent="0.4">
      <c r="C1653" t="s">
        <v>763</v>
      </c>
      <c r="D1653" t="s">
        <v>715</v>
      </c>
      <c r="E1653">
        <v>374800</v>
      </c>
    </row>
    <row r="1654" spans="1:5" x14ac:dyDescent="0.4">
      <c r="C1654" t="s">
        <v>763</v>
      </c>
      <c r="D1654" t="s">
        <v>716</v>
      </c>
      <c r="E1654">
        <v>137200</v>
      </c>
    </row>
    <row r="1655" spans="1:5" x14ac:dyDescent="0.4">
      <c r="C1655" t="s">
        <v>763</v>
      </c>
      <c r="D1655" t="s">
        <v>717</v>
      </c>
      <c r="E1655">
        <v>71200</v>
      </c>
    </row>
    <row r="1656" spans="1:5" x14ac:dyDescent="0.4">
      <c r="C1656" t="s">
        <v>763</v>
      </c>
      <c r="D1656" t="s">
        <v>718</v>
      </c>
      <c r="E1656">
        <v>86600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4959000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DEC5B-55F8-4176-8B39-5057F9873E3B}">
  <sheetPr codeName="Sheet10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_xll.RssChart($A$2:$E$2,場中監視!A8, "1M", ((60*2.5)+1+(60*3)+1)*5)</f>
        <v>=RssChart($A$2:$E$2,場中監視!A8, "1M", ((60*2.5)+1+(60*3)+1)*5) =&gt; 配信中</v>
      </c>
      <c r="G1" t="str" cm="1">
        <f t="array" ref="G1">_xll.RssChart($G$2:$M$2, 場中監視!A8, "D", 15)</f>
        <v>=RssChart($G$2:$M$2, 場中監視!A8,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3964380</v>
      </c>
      <c r="T2" s="2">
        <f t="shared" si="0"/>
        <v>3147000</v>
      </c>
      <c r="U2" s="2">
        <f t="shared" si="0"/>
        <v>2925100</v>
      </c>
      <c r="V2" s="2">
        <f t="shared" si="0"/>
        <v>5899600</v>
      </c>
      <c r="W2" s="2">
        <f t="shared" si="0"/>
        <v>3906200</v>
      </c>
      <c r="X2" s="2">
        <f t="shared" si="0"/>
        <v>3944000</v>
      </c>
      <c r="Y2" s="2" cm="1">
        <f t="array" ref="Y2">_xlfn.XLOOKUP(Y$1&amp;$R2,$C$3:$C$1662&amp;$D$3:$D$1662,$E$3:$E$1662,0,0,1)</f>
        <v>3147000</v>
      </c>
      <c r="Z2" s="2" cm="1">
        <f t="array" ref="Z2">_xlfn.XLOOKUP(Z$1&amp;$R2,$C$3:$C$1662&amp;$D$3:$D$1662,$E$3:$E$1662,0,0,1)</f>
        <v>2925100</v>
      </c>
      <c r="AA2" s="2" cm="1">
        <f t="array" ref="AA2">_xlfn.XLOOKUP(AA$1&amp;$R2,$C$3:$C$1662&amp;$D$3:$D$1662,$E$3:$E$1662,0,0,1)</f>
        <v>5899600</v>
      </c>
      <c r="AB2" s="2" cm="1">
        <f t="array" ref="AB2">_xlfn.XLOOKUP(AB$1&amp;$R2,$C$3:$C$1662&amp;$D$3:$D$1662,$E$3:$E$1662,0,0,1)</f>
        <v>3906200</v>
      </c>
      <c r="AC2" s="2" cm="1">
        <f t="array" ref="AC2">_xlfn.XLOOKUP(AC$1&amp;$R2,$C$3:$C$1662&amp;$D$3:$D$1662,$E$3:$E$1662,0,0,1)</f>
        <v>3944000</v>
      </c>
    </row>
    <row r="3" spans="1:29" x14ac:dyDescent="0.4">
      <c r="A3" t="s">
        <v>856</v>
      </c>
      <c r="B3" t="s">
        <v>392</v>
      </c>
      <c r="C3" t="s">
        <v>758</v>
      </c>
      <c r="D3" t="s">
        <v>513</v>
      </c>
      <c r="E3">
        <v>3944000</v>
      </c>
      <c r="G3" s="1" t="s">
        <v>856</v>
      </c>
      <c r="H3" s="1" t="s">
        <v>738</v>
      </c>
      <c r="I3" s="1" t="s">
        <v>740</v>
      </c>
      <c r="J3" s="1">
        <v>1910.5</v>
      </c>
      <c r="K3" s="1">
        <v>1917</v>
      </c>
      <c r="L3" s="1">
        <v>1891</v>
      </c>
      <c r="M3">
        <v>1903.5</v>
      </c>
      <c r="R3" t="s">
        <v>5</v>
      </c>
      <c r="S3" s="2">
        <f t="shared" ref="S3:S66" si="1">IFERROR(AVERAGEIFS(T3:X3,T3:X3,"&gt;0"),0)</f>
        <v>5225620</v>
      </c>
      <c r="T3" s="2">
        <f>T2+Y3</f>
        <v>3969000</v>
      </c>
      <c r="U3" s="2">
        <f>U2+Z3</f>
        <v>3510400</v>
      </c>
      <c r="V3" s="2">
        <f>V2+AA3</f>
        <v>6770600</v>
      </c>
      <c r="W3" s="2">
        <f>W2+AB3</f>
        <v>4590000</v>
      </c>
      <c r="X3" s="2">
        <f>X2+AC3</f>
        <v>7288100</v>
      </c>
      <c r="Y3" s="2" cm="1">
        <f t="array" ref="Y3">_xlfn.XLOOKUP(Y$1&amp;$R3,$C$3:$C$1662&amp;$D$3:$D$1662,$E$3:$E$1662,0,0,1)</f>
        <v>822000</v>
      </c>
      <c r="Z3" s="2" cm="1">
        <f t="array" ref="Z3">_xlfn.XLOOKUP(Z$1&amp;$R3,$C$3:$C$1662&amp;$D$3:$D$1662,$E$3:$E$1662,0,0,1)</f>
        <v>585300</v>
      </c>
      <c r="AA3" s="2" cm="1">
        <f t="array" ref="AA3">_xlfn.XLOOKUP(AA$1&amp;$R3,$C$3:$C$1662&amp;$D$3:$D$1662,$E$3:$E$1662,0,0,1)</f>
        <v>871000</v>
      </c>
      <c r="AB3" s="2" cm="1">
        <f t="array" ref="AB3">_xlfn.XLOOKUP(AB$1&amp;$R3,$C$3:$C$1662&amp;$D$3:$D$1662,$E$3:$E$1662,0,0,1)</f>
        <v>683800</v>
      </c>
      <c r="AC3" s="2" cm="1">
        <f t="array" ref="AC3">_xlfn.XLOOKUP(AC$1&amp;$R3,$C$3:$C$1662&amp;$D$3:$D$1662,$E$3:$E$1662,0,0,1)</f>
        <v>3344100</v>
      </c>
    </row>
    <row r="4" spans="1:29" x14ac:dyDescent="0.4">
      <c r="C4" t="s">
        <v>758</v>
      </c>
      <c r="D4" t="s">
        <v>514</v>
      </c>
      <c r="E4">
        <v>3344100</v>
      </c>
      <c r="I4" t="s">
        <v>741</v>
      </c>
      <c r="J4">
        <v>1910</v>
      </c>
      <c r="K4">
        <v>1915.5</v>
      </c>
      <c r="L4">
        <v>1844</v>
      </c>
      <c r="M4">
        <v>1859.5</v>
      </c>
      <c r="R4" t="s">
        <v>92</v>
      </c>
      <c r="S4" s="2">
        <f t="shared" si="1"/>
        <v>6069480</v>
      </c>
      <c r="T4" s="2">
        <f t="shared" ref="T4:X19" si="2">T3+Y4</f>
        <v>4346800</v>
      </c>
      <c r="U4" s="2">
        <f t="shared" si="2"/>
        <v>3886600</v>
      </c>
      <c r="V4" s="2">
        <f t="shared" si="2"/>
        <v>7393400</v>
      </c>
      <c r="W4" s="2">
        <f t="shared" si="2"/>
        <v>5085100</v>
      </c>
      <c r="X4" s="2">
        <f t="shared" si="2"/>
        <v>9635500</v>
      </c>
      <c r="Y4" s="2" cm="1">
        <f t="array" ref="Y4">_xlfn.XLOOKUP(Y$1&amp;$R4,$C$3:$C$1662&amp;$D$3:$D$1662,$E$3:$E$1662,0,0,1)</f>
        <v>377800</v>
      </c>
      <c r="Z4" s="2" cm="1">
        <f t="array" ref="Z4">_xlfn.XLOOKUP(Z$1&amp;$R4,$C$3:$C$1662&amp;$D$3:$D$1662,$E$3:$E$1662,0,0,1)</f>
        <v>376200</v>
      </c>
      <c r="AA4" s="2" cm="1">
        <f t="array" ref="AA4">_xlfn.XLOOKUP(AA$1&amp;$R4,$C$3:$C$1662&amp;$D$3:$D$1662,$E$3:$E$1662,0,0,1)</f>
        <v>622800</v>
      </c>
      <c r="AB4" s="2" cm="1">
        <f t="array" ref="AB4">_xlfn.XLOOKUP(AB$1&amp;$R4,$C$3:$C$1662&amp;$D$3:$D$1662,$E$3:$E$1662,0,0,1)</f>
        <v>495100</v>
      </c>
      <c r="AC4" s="2" cm="1">
        <f t="array" ref="AC4">_xlfn.XLOOKUP(AC$1&amp;$R4,$C$3:$C$1662&amp;$D$3:$D$1662,$E$3:$E$1662,0,0,1)</f>
        <v>2347400</v>
      </c>
    </row>
    <row r="5" spans="1:29" x14ac:dyDescent="0.4">
      <c r="C5" t="s">
        <v>758</v>
      </c>
      <c r="D5" t="s">
        <v>515</v>
      </c>
      <c r="E5">
        <v>2347400</v>
      </c>
      <c r="I5" t="s">
        <v>742</v>
      </c>
      <c r="J5">
        <v>1880</v>
      </c>
      <c r="K5">
        <v>1895</v>
      </c>
      <c r="L5">
        <v>1871.5</v>
      </c>
      <c r="M5">
        <v>1892.5</v>
      </c>
      <c r="R5" t="s">
        <v>41</v>
      </c>
      <c r="S5" s="2">
        <f t="shared" si="1"/>
        <v>7227100</v>
      </c>
      <c r="T5" s="2">
        <f t="shared" si="2"/>
        <v>4852200</v>
      </c>
      <c r="U5" s="2">
        <f t="shared" si="2"/>
        <v>5924800</v>
      </c>
      <c r="V5" s="2">
        <f t="shared" si="2"/>
        <v>8061100</v>
      </c>
      <c r="W5" s="2">
        <f t="shared" si="2"/>
        <v>5353400</v>
      </c>
      <c r="X5" s="2">
        <f t="shared" si="2"/>
        <v>11944000</v>
      </c>
      <c r="Y5" s="2" cm="1">
        <f t="array" ref="Y5">_xlfn.XLOOKUP(Y$1&amp;$R5,$C$3:$C$1662&amp;$D$3:$D$1662,$E$3:$E$1662,0,0,1)</f>
        <v>505400</v>
      </c>
      <c r="Z5" s="2" cm="1">
        <f t="array" ref="Z5">_xlfn.XLOOKUP(Z$1&amp;$R5,$C$3:$C$1662&amp;$D$3:$D$1662,$E$3:$E$1662,0,0,1)</f>
        <v>2038200</v>
      </c>
      <c r="AA5" s="2" cm="1">
        <f t="array" ref="AA5">_xlfn.XLOOKUP(AA$1&amp;$R5,$C$3:$C$1662&amp;$D$3:$D$1662,$E$3:$E$1662,0,0,1)</f>
        <v>667700</v>
      </c>
      <c r="AB5" s="2" cm="1">
        <f t="array" ref="AB5">_xlfn.XLOOKUP(AB$1&amp;$R5,$C$3:$C$1662&amp;$D$3:$D$1662,$E$3:$E$1662,0,0,1)</f>
        <v>268300</v>
      </c>
      <c r="AC5" s="2" cm="1">
        <f t="array" ref="AC5">_xlfn.XLOOKUP(AC$1&amp;$R5,$C$3:$C$1662&amp;$D$3:$D$1662,$E$3:$E$1662,0,0,1)</f>
        <v>2308500</v>
      </c>
    </row>
    <row r="6" spans="1:29" x14ac:dyDescent="0.4">
      <c r="C6" t="s">
        <v>758</v>
      </c>
      <c r="D6" t="s">
        <v>516</v>
      </c>
      <c r="E6">
        <v>2308500</v>
      </c>
      <c r="I6" t="s">
        <v>743</v>
      </c>
      <c r="J6">
        <v>1906</v>
      </c>
      <c r="K6">
        <v>1927.5</v>
      </c>
      <c r="L6">
        <v>1876</v>
      </c>
      <c r="M6">
        <v>1890</v>
      </c>
      <c r="R6" t="s">
        <v>36</v>
      </c>
      <c r="S6" s="2">
        <f t="shared" si="1"/>
        <v>7783620</v>
      </c>
      <c r="T6" s="2">
        <f t="shared" si="2"/>
        <v>5162200</v>
      </c>
      <c r="U6" s="2">
        <f t="shared" si="2"/>
        <v>6364400</v>
      </c>
      <c r="V6" s="2">
        <f t="shared" si="2"/>
        <v>8375400</v>
      </c>
      <c r="W6" s="2">
        <f t="shared" si="2"/>
        <v>5955000</v>
      </c>
      <c r="X6" s="2">
        <f t="shared" si="2"/>
        <v>13061100</v>
      </c>
      <c r="Y6" s="2" cm="1">
        <f t="array" ref="Y6">_xlfn.XLOOKUP(Y$1&amp;$R6,$C$3:$C$1662&amp;$D$3:$D$1662,$E$3:$E$1662,0,0,1)</f>
        <v>310000</v>
      </c>
      <c r="Z6" s="2" cm="1">
        <f t="array" ref="Z6">_xlfn.XLOOKUP(Z$1&amp;$R6,$C$3:$C$1662&amp;$D$3:$D$1662,$E$3:$E$1662,0,0,1)</f>
        <v>439600</v>
      </c>
      <c r="AA6" s="2" cm="1">
        <f t="array" ref="AA6">_xlfn.XLOOKUP(AA$1&amp;$R6,$C$3:$C$1662&amp;$D$3:$D$1662,$E$3:$E$1662,0,0,1)</f>
        <v>314300</v>
      </c>
      <c r="AB6" s="2" cm="1">
        <f t="array" ref="AB6">_xlfn.XLOOKUP(AB$1&amp;$R6,$C$3:$C$1662&amp;$D$3:$D$1662,$E$3:$E$1662,0,0,1)</f>
        <v>601600</v>
      </c>
      <c r="AC6" s="2" cm="1">
        <f t="array" ref="AC6">_xlfn.XLOOKUP(AC$1&amp;$R6,$C$3:$C$1662&amp;$D$3:$D$1662,$E$3:$E$1662,0,0,1)</f>
        <v>1117100</v>
      </c>
    </row>
    <row r="7" spans="1:29" x14ac:dyDescent="0.4">
      <c r="C7" t="s">
        <v>758</v>
      </c>
      <c r="D7" t="s">
        <v>517</v>
      </c>
      <c r="E7">
        <v>1117100</v>
      </c>
      <c r="I7" t="s">
        <v>744</v>
      </c>
      <c r="J7">
        <v>1880.5</v>
      </c>
      <c r="K7">
        <v>1881</v>
      </c>
      <c r="L7">
        <v>1828.5</v>
      </c>
      <c r="M7">
        <v>1867.5</v>
      </c>
      <c r="R7" t="s">
        <v>84</v>
      </c>
      <c r="S7" s="2">
        <f t="shared" si="1"/>
        <v>8329340</v>
      </c>
      <c r="T7" s="2">
        <f t="shared" si="2"/>
        <v>5544900</v>
      </c>
      <c r="U7" s="2">
        <f t="shared" si="2"/>
        <v>6989900</v>
      </c>
      <c r="V7" s="2">
        <f t="shared" si="2"/>
        <v>8920900</v>
      </c>
      <c r="W7" s="2">
        <f t="shared" si="2"/>
        <v>6366200</v>
      </c>
      <c r="X7" s="2">
        <f t="shared" si="2"/>
        <v>13824800</v>
      </c>
      <c r="Y7" s="2" cm="1">
        <f t="array" ref="Y7">_xlfn.XLOOKUP(Y$1&amp;$R7,$C$3:$C$1662&amp;$D$3:$D$1662,$E$3:$E$1662,0,0,1)</f>
        <v>382700</v>
      </c>
      <c r="Z7" s="2" cm="1">
        <f t="array" ref="Z7">_xlfn.XLOOKUP(Z$1&amp;$R7,$C$3:$C$1662&amp;$D$3:$D$1662,$E$3:$E$1662,0,0,1)</f>
        <v>625500</v>
      </c>
      <c r="AA7" s="2" cm="1">
        <f t="array" ref="AA7">_xlfn.XLOOKUP(AA$1&amp;$R7,$C$3:$C$1662&amp;$D$3:$D$1662,$E$3:$E$1662,0,0,1)</f>
        <v>545500</v>
      </c>
      <c r="AB7" s="2" cm="1">
        <f t="array" ref="AB7">_xlfn.XLOOKUP(AB$1&amp;$R7,$C$3:$C$1662&amp;$D$3:$D$1662,$E$3:$E$1662,0,0,1)</f>
        <v>411200</v>
      </c>
      <c r="AC7" s="2" cm="1">
        <f t="array" ref="AC7">_xlfn.XLOOKUP(AC$1&amp;$R7,$C$3:$C$1662&amp;$D$3:$D$1662,$E$3:$E$1662,0,0,1)</f>
        <v>763700</v>
      </c>
    </row>
    <row r="8" spans="1:29" x14ac:dyDescent="0.4">
      <c r="C8" t="s">
        <v>758</v>
      </c>
      <c r="D8" t="s">
        <v>518</v>
      </c>
      <c r="E8">
        <v>763700</v>
      </c>
      <c r="G8" s="1"/>
      <c r="H8" s="1"/>
      <c r="I8" s="1" t="s">
        <v>764</v>
      </c>
      <c r="J8" s="1">
        <v>1899</v>
      </c>
      <c r="K8" s="1">
        <v>1916.5</v>
      </c>
      <c r="L8" s="1">
        <v>1885</v>
      </c>
      <c r="M8" s="1">
        <v>1915.5</v>
      </c>
      <c r="R8" t="s">
        <v>79</v>
      </c>
      <c r="S8" s="2">
        <f t="shared" si="1"/>
        <v>8724980</v>
      </c>
      <c r="T8" s="2">
        <f t="shared" si="2"/>
        <v>5849300</v>
      </c>
      <c r="U8" s="2">
        <f t="shared" si="2"/>
        <v>7378400</v>
      </c>
      <c r="V8" s="2">
        <f t="shared" si="2"/>
        <v>9328500</v>
      </c>
      <c r="W8" s="2">
        <f t="shared" si="2"/>
        <v>6653200</v>
      </c>
      <c r="X8" s="2">
        <f t="shared" si="2"/>
        <v>14415500</v>
      </c>
      <c r="Y8" s="2" cm="1">
        <f t="array" ref="Y8">_xlfn.XLOOKUP(Y$1&amp;$R8,$C$3:$C$1662&amp;$D$3:$D$1662,$E$3:$E$1662,0,0,1)</f>
        <v>304400</v>
      </c>
      <c r="Z8" s="2" cm="1">
        <f t="array" ref="Z8">_xlfn.XLOOKUP(Z$1&amp;$R8,$C$3:$C$1662&amp;$D$3:$D$1662,$E$3:$E$1662,0,0,1)</f>
        <v>388500</v>
      </c>
      <c r="AA8" s="2" cm="1">
        <f t="array" ref="AA8">_xlfn.XLOOKUP(AA$1&amp;$R8,$C$3:$C$1662&amp;$D$3:$D$1662,$E$3:$E$1662,0,0,1)</f>
        <v>407600</v>
      </c>
      <c r="AB8" s="2" cm="1">
        <f t="array" ref="AB8">_xlfn.XLOOKUP(AB$1&amp;$R8,$C$3:$C$1662&amp;$D$3:$D$1662,$E$3:$E$1662,0,0,1)</f>
        <v>287000</v>
      </c>
      <c r="AC8" s="2" cm="1">
        <f t="array" ref="AC8">_xlfn.XLOOKUP(AC$1&amp;$R8,$C$3:$C$1662&amp;$D$3:$D$1662,$E$3:$E$1662,0,0,1)</f>
        <v>590700</v>
      </c>
    </row>
    <row r="9" spans="1:29" x14ac:dyDescent="0.4">
      <c r="C9" t="s">
        <v>758</v>
      </c>
      <c r="D9" t="s">
        <v>519</v>
      </c>
      <c r="E9">
        <v>590700</v>
      </c>
      <c r="G9" s="1"/>
      <c r="H9" s="1"/>
      <c r="I9" s="1" t="s">
        <v>765</v>
      </c>
      <c r="J9" s="1">
        <v>1924.5</v>
      </c>
      <c r="K9" s="1">
        <v>1931.5</v>
      </c>
      <c r="L9" s="1">
        <v>1886</v>
      </c>
      <c r="M9">
        <v>1918</v>
      </c>
      <c r="R9" t="s">
        <v>18</v>
      </c>
      <c r="S9" s="2">
        <f t="shared" si="1"/>
        <v>9259040</v>
      </c>
      <c r="T9" s="2">
        <f t="shared" si="2"/>
        <v>6046100</v>
      </c>
      <c r="U9" s="2">
        <f t="shared" si="2"/>
        <v>7959100</v>
      </c>
      <c r="V9" s="2">
        <f t="shared" si="2"/>
        <v>9874600</v>
      </c>
      <c r="W9" s="2">
        <f t="shared" si="2"/>
        <v>6948600</v>
      </c>
      <c r="X9" s="2">
        <f t="shared" si="2"/>
        <v>15466800</v>
      </c>
      <c r="Y9" s="2" cm="1">
        <f t="array" ref="Y9">_xlfn.XLOOKUP(Y$1&amp;$R9,$C$3:$C$1662&amp;$D$3:$D$1662,$E$3:$E$1662,0,0,1)</f>
        <v>196800</v>
      </c>
      <c r="Z9" s="2" cm="1">
        <f t="array" ref="Z9">_xlfn.XLOOKUP(Z$1&amp;$R9,$C$3:$C$1662&amp;$D$3:$D$1662,$E$3:$E$1662,0,0,1)</f>
        <v>580700</v>
      </c>
      <c r="AA9" s="2" cm="1">
        <f t="array" ref="AA9">_xlfn.XLOOKUP(AA$1&amp;$R9,$C$3:$C$1662&amp;$D$3:$D$1662,$E$3:$E$1662,0,0,1)</f>
        <v>546100</v>
      </c>
      <c r="AB9" s="2" cm="1">
        <f t="array" ref="AB9">_xlfn.XLOOKUP(AB$1&amp;$R9,$C$3:$C$1662&amp;$D$3:$D$1662,$E$3:$E$1662,0,0,1)</f>
        <v>295400</v>
      </c>
      <c r="AC9" s="2" cm="1">
        <f t="array" ref="AC9">_xlfn.XLOOKUP(AC$1&amp;$R9,$C$3:$C$1662&amp;$D$3:$D$1662,$E$3:$E$1662,0,0,1)</f>
        <v>1051300</v>
      </c>
    </row>
    <row r="10" spans="1:29" x14ac:dyDescent="0.4">
      <c r="C10" t="s">
        <v>758</v>
      </c>
      <c r="D10" t="s">
        <v>520</v>
      </c>
      <c r="E10">
        <v>1051300</v>
      </c>
      <c r="I10" t="s">
        <v>766</v>
      </c>
      <c r="J10">
        <v>1936</v>
      </c>
      <c r="K10">
        <v>1937</v>
      </c>
      <c r="L10">
        <v>1906</v>
      </c>
      <c r="M10">
        <v>1906.5</v>
      </c>
      <c r="R10" t="s">
        <v>27</v>
      </c>
      <c r="S10" s="2">
        <f t="shared" si="1"/>
        <v>9794540</v>
      </c>
      <c r="T10" s="2">
        <f t="shared" si="2"/>
        <v>6226700</v>
      </c>
      <c r="U10" s="2">
        <f t="shared" si="2"/>
        <v>8527400</v>
      </c>
      <c r="V10" s="2">
        <f t="shared" si="2"/>
        <v>10593000</v>
      </c>
      <c r="W10" s="2">
        <f t="shared" si="2"/>
        <v>7299500</v>
      </c>
      <c r="X10" s="2">
        <f t="shared" si="2"/>
        <v>16326100</v>
      </c>
      <c r="Y10" s="2" cm="1">
        <f t="array" ref="Y10">_xlfn.XLOOKUP(Y$1&amp;$R10,$C$3:$C$1662&amp;$D$3:$D$1662,$E$3:$E$1662,0,0,1)</f>
        <v>180600</v>
      </c>
      <c r="Z10" s="2" cm="1">
        <f t="array" ref="Z10">_xlfn.XLOOKUP(Z$1&amp;$R10,$C$3:$C$1662&amp;$D$3:$D$1662,$E$3:$E$1662,0,0,1)</f>
        <v>568300</v>
      </c>
      <c r="AA10" s="2" cm="1">
        <f t="array" ref="AA10">_xlfn.XLOOKUP(AA$1&amp;$R10,$C$3:$C$1662&amp;$D$3:$D$1662,$E$3:$E$1662,0,0,1)</f>
        <v>718400</v>
      </c>
      <c r="AB10" s="2" cm="1">
        <f t="array" ref="AB10">_xlfn.XLOOKUP(AB$1&amp;$R10,$C$3:$C$1662&amp;$D$3:$D$1662,$E$3:$E$1662,0,0,1)</f>
        <v>350900</v>
      </c>
      <c r="AC10" s="2" cm="1">
        <f t="array" ref="AC10">_xlfn.XLOOKUP(AC$1&amp;$R10,$C$3:$C$1662&amp;$D$3:$D$1662,$E$3:$E$1662,0,0,1)</f>
        <v>859300</v>
      </c>
    </row>
    <row r="11" spans="1:29" x14ac:dyDescent="0.4">
      <c r="C11" t="s">
        <v>758</v>
      </c>
      <c r="D11" t="s">
        <v>521</v>
      </c>
      <c r="E11">
        <v>859300</v>
      </c>
      <c r="G11" s="1"/>
      <c r="H11" s="1"/>
      <c r="I11" s="1" t="s">
        <v>767</v>
      </c>
      <c r="J11" s="1">
        <v>1905</v>
      </c>
      <c r="K11" s="1">
        <v>1912.5</v>
      </c>
      <c r="L11" s="1">
        <v>1885</v>
      </c>
      <c r="M11">
        <v>1907</v>
      </c>
      <c r="R11" t="s">
        <v>39</v>
      </c>
      <c r="S11" s="2">
        <f t="shared" si="1"/>
        <v>11022040</v>
      </c>
      <c r="T11" s="2">
        <f t="shared" si="2"/>
        <v>6580000</v>
      </c>
      <c r="U11" s="2">
        <f t="shared" si="2"/>
        <v>9565500</v>
      </c>
      <c r="V11" s="2">
        <f t="shared" si="2"/>
        <v>10859000</v>
      </c>
      <c r="W11" s="2">
        <f t="shared" si="2"/>
        <v>7541400</v>
      </c>
      <c r="X11" s="2">
        <f t="shared" si="2"/>
        <v>20564300</v>
      </c>
      <c r="Y11" s="2" cm="1">
        <f t="array" ref="Y11">_xlfn.XLOOKUP(Y$1&amp;$R11,$C$3:$C$1662&amp;$D$3:$D$1662,$E$3:$E$1662,0,0,1)</f>
        <v>353300</v>
      </c>
      <c r="Z11" s="2" cm="1">
        <f t="array" ref="Z11">_xlfn.XLOOKUP(Z$1&amp;$R11,$C$3:$C$1662&amp;$D$3:$D$1662,$E$3:$E$1662,0,0,1)</f>
        <v>1038100</v>
      </c>
      <c r="AA11" s="2" cm="1">
        <f t="array" ref="AA11">_xlfn.XLOOKUP(AA$1&amp;$R11,$C$3:$C$1662&amp;$D$3:$D$1662,$E$3:$E$1662,0,0,1)</f>
        <v>266000</v>
      </c>
      <c r="AB11" s="2" cm="1">
        <f t="array" ref="AB11">_xlfn.XLOOKUP(AB$1&amp;$R11,$C$3:$C$1662&amp;$D$3:$D$1662,$E$3:$E$1662,0,0,1)</f>
        <v>241900</v>
      </c>
      <c r="AC11" s="2" cm="1">
        <f t="array" ref="AC11">_xlfn.XLOOKUP(AC$1&amp;$R11,$C$3:$C$1662&amp;$D$3:$D$1662,$E$3:$E$1662,0,0,1)</f>
        <v>4238200</v>
      </c>
    </row>
    <row r="12" spans="1:29" x14ac:dyDescent="0.4">
      <c r="C12" t="s">
        <v>758</v>
      </c>
      <c r="D12" t="s">
        <v>522</v>
      </c>
      <c r="E12">
        <v>4238200</v>
      </c>
      <c r="I12" t="s">
        <v>768</v>
      </c>
      <c r="J12">
        <v>1907</v>
      </c>
      <c r="K12">
        <v>1923</v>
      </c>
      <c r="L12">
        <v>1887</v>
      </c>
      <c r="M12">
        <v>1907</v>
      </c>
      <c r="R12" t="s">
        <v>62</v>
      </c>
      <c r="S12" s="2">
        <f t="shared" si="1"/>
        <v>11359740</v>
      </c>
      <c r="T12" s="2">
        <f t="shared" si="2"/>
        <v>6856900</v>
      </c>
      <c r="U12" s="2">
        <f t="shared" si="2"/>
        <v>9752700</v>
      </c>
      <c r="V12" s="2">
        <f t="shared" si="2"/>
        <v>11193500</v>
      </c>
      <c r="W12" s="2">
        <f t="shared" si="2"/>
        <v>7680600</v>
      </c>
      <c r="X12" s="2">
        <f t="shared" si="2"/>
        <v>21315000</v>
      </c>
      <c r="Y12" s="2" cm="1">
        <f t="array" ref="Y12">_xlfn.XLOOKUP(Y$1&amp;$R12,$C$3:$C$1662&amp;$D$3:$D$1662,$E$3:$E$1662,0,0,1)</f>
        <v>276900</v>
      </c>
      <c r="Z12" s="2" cm="1">
        <f t="array" ref="Z12">_xlfn.XLOOKUP(Z$1&amp;$R12,$C$3:$C$1662&amp;$D$3:$D$1662,$E$3:$E$1662,0,0,1)</f>
        <v>187200</v>
      </c>
      <c r="AA12" s="2" cm="1">
        <f t="array" ref="AA12">_xlfn.XLOOKUP(AA$1&amp;$R12,$C$3:$C$1662&amp;$D$3:$D$1662,$E$3:$E$1662,0,0,1)</f>
        <v>334500</v>
      </c>
      <c r="AB12" s="2" cm="1">
        <f t="array" ref="AB12">_xlfn.XLOOKUP(AB$1&amp;$R12,$C$3:$C$1662&amp;$D$3:$D$1662,$E$3:$E$1662,0,0,1)</f>
        <v>139200</v>
      </c>
      <c r="AC12" s="2" cm="1">
        <f t="array" ref="AC12">_xlfn.XLOOKUP(AC$1&amp;$R12,$C$3:$C$1662&amp;$D$3:$D$1662,$E$3:$E$1662,0,0,1)</f>
        <v>750700</v>
      </c>
    </row>
    <row r="13" spans="1:29" x14ac:dyDescent="0.4">
      <c r="C13" t="s">
        <v>758</v>
      </c>
      <c r="D13" t="s">
        <v>523</v>
      </c>
      <c r="E13">
        <v>750700</v>
      </c>
      <c r="G13" s="1"/>
      <c r="H13" s="1"/>
      <c r="I13" s="1" t="s">
        <v>758</v>
      </c>
      <c r="J13" s="1">
        <v>1927</v>
      </c>
      <c r="K13" s="1">
        <v>1963.5</v>
      </c>
      <c r="L13" s="1">
        <v>1918</v>
      </c>
      <c r="M13">
        <v>1921</v>
      </c>
      <c r="R13" t="s">
        <v>24</v>
      </c>
      <c r="S13" s="2">
        <f t="shared" si="1"/>
        <v>11687320</v>
      </c>
      <c r="T13" s="2">
        <f t="shared" si="2"/>
        <v>7226300</v>
      </c>
      <c r="U13" s="2">
        <f t="shared" si="2"/>
        <v>10153100</v>
      </c>
      <c r="V13" s="2">
        <f t="shared" si="2"/>
        <v>11575800</v>
      </c>
      <c r="W13" s="2">
        <f t="shared" si="2"/>
        <v>7785000</v>
      </c>
      <c r="X13" s="2">
        <f t="shared" si="2"/>
        <v>21696400</v>
      </c>
      <c r="Y13" s="2" cm="1">
        <f t="array" ref="Y13">_xlfn.XLOOKUP(Y$1&amp;$R13,$C$3:$C$1662&amp;$D$3:$D$1662,$E$3:$E$1662,0,0,1)</f>
        <v>369400</v>
      </c>
      <c r="Z13" s="2" cm="1">
        <f t="array" ref="Z13">_xlfn.XLOOKUP(Z$1&amp;$R13,$C$3:$C$1662&amp;$D$3:$D$1662,$E$3:$E$1662,0,0,1)</f>
        <v>400400</v>
      </c>
      <c r="AA13" s="2" cm="1">
        <f t="array" ref="AA13">_xlfn.XLOOKUP(AA$1&amp;$R13,$C$3:$C$1662&amp;$D$3:$D$1662,$E$3:$E$1662,0,0,1)</f>
        <v>382300</v>
      </c>
      <c r="AB13" s="2" cm="1">
        <f t="array" ref="AB13">_xlfn.XLOOKUP(AB$1&amp;$R13,$C$3:$C$1662&amp;$D$3:$D$1662,$E$3:$E$1662,0,0,1)</f>
        <v>104400</v>
      </c>
      <c r="AC13" s="2" cm="1">
        <f t="array" ref="AC13">_xlfn.XLOOKUP(AC$1&amp;$R13,$C$3:$C$1662&amp;$D$3:$D$1662,$E$3:$E$1662,0,0,1)</f>
        <v>381400</v>
      </c>
    </row>
    <row r="14" spans="1:29" x14ac:dyDescent="0.4">
      <c r="C14" t="s">
        <v>758</v>
      </c>
      <c r="D14" t="s">
        <v>524</v>
      </c>
      <c r="E14">
        <v>381400</v>
      </c>
      <c r="I14" t="s">
        <v>759</v>
      </c>
      <c r="J14">
        <v>1927</v>
      </c>
      <c r="K14">
        <v>1982</v>
      </c>
      <c r="L14">
        <v>1921.5</v>
      </c>
      <c r="M14">
        <v>1969.5</v>
      </c>
      <c r="R14" t="s">
        <v>149</v>
      </c>
      <c r="S14" s="2">
        <f t="shared" si="1"/>
        <v>11989280</v>
      </c>
      <c r="T14" s="2">
        <f t="shared" si="2"/>
        <v>7491200</v>
      </c>
      <c r="U14" s="2">
        <f t="shared" si="2"/>
        <v>10434500</v>
      </c>
      <c r="V14" s="2">
        <f t="shared" si="2"/>
        <v>11795900</v>
      </c>
      <c r="W14" s="2">
        <f t="shared" si="2"/>
        <v>8004800</v>
      </c>
      <c r="X14" s="2">
        <f t="shared" si="2"/>
        <v>22220000</v>
      </c>
      <c r="Y14" s="2" cm="1">
        <f t="array" ref="Y14">_xlfn.XLOOKUP(Y$1&amp;$R14,$C$3:$C$1662&amp;$D$3:$D$1662,$E$3:$E$1662,0,0,1)</f>
        <v>264900</v>
      </c>
      <c r="Z14" s="2" cm="1">
        <f t="array" ref="Z14">_xlfn.XLOOKUP(Z$1&amp;$R14,$C$3:$C$1662&amp;$D$3:$D$1662,$E$3:$E$1662,0,0,1)</f>
        <v>281400</v>
      </c>
      <c r="AA14" s="2" cm="1">
        <f t="array" ref="AA14">_xlfn.XLOOKUP(AA$1&amp;$R14,$C$3:$C$1662&amp;$D$3:$D$1662,$E$3:$E$1662,0,0,1)</f>
        <v>220100</v>
      </c>
      <c r="AB14" s="2" cm="1">
        <f t="array" ref="AB14">_xlfn.XLOOKUP(AB$1&amp;$R14,$C$3:$C$1662&amp;$D$3:$D$1662,$E$3:$E$1662,0,0,1)</f>
        <v>219800</v>
      </c>
      <c r="AC14" s="2" cm="1">
        <f t="array" ref="AC14">_xlfn.XLOOKUP(AC$1&amp;$R14,$C$3:$C$1662&amp;$D$3:$D$1662,$E$3:$E$1662,0,0,1)</f>
        <v>523600</v>
      </c>
    </row>
    <row r="15" spans="1:29" x14ac:dyDescent="0.4">
      <c r="C15" t="s">
        <v>758</v>
      </c>
      <c r="D15" t="s">
        <v>525</v>
      </c>
      <c r="E15">
        <v>523600</v>
      </c>
      <c r="I15" t="s">
        <v>760</v>
      </c>
      <c r="J15">
        <v>1975</v>
      </c>
      <c r="K15">
        <v>1981</v>
      </c>
      <c r="L15">
        <v>1962</v>
      </c>
      <c r="M15">
        <v>1969.5</v>
      </c>
      <c r="R15" t="s">
        <v>120</v>
      </c>
      <c r="S15" s="2">
        <f t="shared" si="1"/>
        <v>12255580</v>
      </c>
      <c r="T15" s="2">
        <f t="shared" si="2"/>
        <v>7642400</v>
      </c>
      <c r="U15" s="2">
        <f t="shared" si="2"/>
        <v>10681200</v>
      </c>
      <c r="V15" s="2">
        <f t="shared" si="2"/>
        <v>12065300</v>
      </c>
      <c r="W15" s="2">
        <f t="shared" si="2"/>
        <v>8233100</v>
      </c>
      <c r="X15" s="2">
        <f t="shared" si="2"/>
        <v>22655900</v>
      </c>
      <c r="Y15" s="2" cm="1">
        <f t="array" ref="Y15">_xlfn.XLOOKUP(Y$1&amp;$R15,$C$3:$C$1662&amp;$D$3:$D$1662,$E$3:$E$1662,0,0,1)</f>
        <v>151200</v>
      </c>
      <c r="Z15" s="2" cm="1">
        <f t="array" ref="Z15">_xlfn.XLOOKUP(Z$1&amp;$R15,$C$3:$C$1662&amp;$D$3:$D$1662,$E$3:$E$1662,0,0,1)</f>
        <v>246700</v>
      </c>
      <c r="AA15" s="2" cm="1">
        <f t="array" ref="AA15">_xlfn.XLOOKUP(AA$1&amp;$R15,$C$3:$C$1662&amp;$D$3:$D$1662,$E$3:$E$1662,0,0,1)</f>
        <v>269400</v>
      </c>
      <c r="AB15" s="2" cm="1">
        <f t="array" ref="AB15">_xlfn.XLOOKUP(AB$1&amp;$R15,$C$3:$C$1662&amp;$D$3:$D$1662,$E$3:$E$1662,0,0,1)</f>
        <v>228300</v>
      </c>
      <c r="AC15" s="2" cm="1">
        <f t="array" ref="AC15">_xlfn.XLOOKUP(AC$1&amp;$R15,$C$3:$C$1662&amp;$D$3:$D$1662,$E$3:$E$1662,0,0,1)</f>
        <v>435900</v>
      </c>
    </row>
    <row r="16" spans="1:29" x14ac:dyDescent="0.4">
      <c r="C16" t="s">
        <v>758</v>
      </c>
      <c r="D16" t="s">
        <v>526</v>
      </c>
      <c r="E16">
        <v>435900</v>
      </c>
      <c r="G16" s="1"/>
      <c r="H16" s="1"/>
      <c r="I16" s="1" t="s">
        <v>761</v>
      </c>
      <c r="J16" s="1">
        <v>1977.5</v>
      </c>
      <c r="K16" s="1">
        <v>1991.5</v>
      </c>
      <c r="L16" s="1">
        <v>1954.5</v>
      </c>
      <c r="M16" s="1">
        <v>1964.5</v>
      </c>
      <c r="R16" t="s">
        <v>96</v>
      </c>
      <c r="S16" s="2">
        <f t="shared" si="1"/>
        <v>12529480</v>
      </c>
      <c r="T16" s="2">
        <f t="shared" si="2"/>
        <v>7824000</v>
      </c>
      <c r="U16" s="2">
        <f t="shared" si="2"/>
        <v>10800700</v>
      </c>
      <c r="V16" s="2">
        <f t="shared" si="2"/>
        <v>12227300</v>
      </c>
      <c r="W16" s="2">
        <f t="shared" si="2"/>
        <v>8616800</v>
      </c>
      <c r="X16" s="2">
        <f t="shared" si="2"/>
        <v>23178600</v>
      </c>
      <c r="Y16" s="2" cm="1">
        <f t="array" ref="Y16">_xlfn.XLOOKUP(Y$1&amp;$R16,$C$3:$C$1662&amp;$D$3:$D$1662,$E$3:$E$1662,0,0,1)</f>
        <v>181600</v>
      </c>
      <c r="Z16" s="2" cm="1">
        <f t="array" ref="Z16">_xlfn.XLOOKUP(Z$1&amp;$R16,$C$3:$C$1662&amp;$D$3:$D$1662,$E$3:$E$1662,0,0,1)</f>
        <v>119500</v>
      </c>
      <c r="AA16" s="2" cm="1">
        <f t="array" ref="AA16">_xlfn.XLOOKUP(AA$1&amp;$R16,$C$3:$C$1662&amp;$D$3:$D$1662,$E$3:$E$1662,0,0,1)</f>
        <v>162000</v>
      </c>
      <c r="AB16" s="2" cm="1">
        <f t="array" ref="AB16">_xlfn.XLOOKUP(AB$1&amp;$R16,$C$3:$C$1662&amp;$D$3:$D$1662,$E$3:$E$1662,0,0,1)</f>
        <v>383700</v>
      </c>
      <c r="AC16" s="2" cm="1">
        <f t="array" ref="AC16">_xlfn.XLOOKUP(AC$1&amp;$R16,$C$3:$C$1662&amp;$D$3:$D$1662,$E$3:$E$1662,0,0,1)</f>
        <v>522700</v>
      </c>
    </row>
    <row r="17" spans="3:29" x14ac:dyDescent="0.4">
      <c r="C17" t="s">
        <v>758</v>
      </c>
      <c r="D17" t="s">
        <v>527</v>
      </c>
      <c r="E17">
        <v>522700</v>
      </c>
      <c r="G17" s="1"/>
      <c r="H17" s="1"/>
      <c r="I17" s="1" t="s">
        <v>763</v>
      </c>
      <c r="J17" s="1">
        <v>1968.5</v>
      </c>
      <c r="K17" s="1">
        <v>1980</v>
      </c>
      <c r="L17" s="1">
        <v>1951.5</v>
      </c>
      <c r="M17" s="1">
        <v>1978.5</v>
      </c>
      <c r="R17" t="s">
        <v>144</v>
      </c>
      <c r="S17" s="2">
        <f t="shared" si="1"/>
        <v>12893740</v>
      </c>
      <c r="T17" s="2">
        <f t="shared" si="2"/>
        <v>8000800</v>
      </c>
      <c r="U17" s="2">
        <f t="shared" si="2"/>
        <v>11115700</v>
      </c>
      <c r="V17" s="2">
        <f t="shared" si="2"/>
        <v>12498500</v>
      </c>
      <c r="W17" s="2">
        <f t="shared" si="2"/>
        <v>9000600</v>
      </c>
      <c r="X17" s="2">
        <f t="shared" si="2"/>
        <v>23853100</v>
      </c>
      <c r="Y17" s="2" cm="1">
        <f t="array" ref="Y17">_xlfn.XLOOKUP(Y$1&amp;$R17,$C$3:$C$1662&amp;$D$3:$D$1662,$E$3:$E$1662,0,0,1)</f>
        <v>176800</v>
      </c>
      <c r="Z17" s="2" cm="1">
        <f t="array" ref="Z17">_xlfn.XLOOKUP(Z$1&amp;$R17,$C$3:$C$1662&amp;$D$3:$D$1662,$E$3:$E$1662,0,0,1)</f>
        <v>315000</v>
      </c>
      <c r="AA17" s="2" cm="1">
        <f t="array" ref="AA17">_xlfn.XLOOKUP(AA$1&amp;$R17,$C$3:$C$1662&amp;$D$3:$D$1662,$E$3:$E$1662,0,0,1)</f>
        <v>271200</v>
      </c>
      <c r="AB17" s="2" cm="1">
        <f t="array" ref="AB17">_xlfn.XLOOKUP(AB$1&amp;$R17,$C$3:$C$1662&amp;$D$3:$D$1662,$E$3:$E$1662,0,0,1)</f>
        <v>383800</v>
      </c>
      <c r="AC17" s="2" cm="1">
        <f t="array" ref="AC17">_xlfn.XLOOKUP(AC$1&amp;$R17,$C$3:$C$1662&amp;$D$3:$D$1662,$E$3:$E$1662,0,0,1)</f>
        <v>674500</v>
      </c>
    </row>
    <row r="18" spans="3:29" x14ac:dyDescent="0.4">
      <c r="C18" t="s">
        <v>758</v>
      </c>
      <c r="D18" t="s">
        <v>528</v>
      </c>
      <c r="E18">
        <v>674500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13060880</v>
      </c>
      <c r="T18" s="2">
        <f t="shared" si="2"/>
        <v>8100700</v>
      </c>
      <c r="U18" s="2">
        <f t="shared" si="2"/>
        <v>11412700</v>
      </c>
      <c r="V18" s="2">
        <f t="shared" si="2"/>
        <v>12584400</v>
      </c>
      <c r="W18" s="2">
        <f t="shared" si="2"/>
        <v>9149500</v>
      </c>
      <c r="X18" s="2">
        <f t="shared" si="2"/>
        <v>24057100</v>
      </c>
      <c r="Y18" s="2" cm="1">
        <f t="array" ref="Y18">_xlfn.XLOOKUP(Y$1&amp;$R18,$C$3:$C$1662&amp;$D$3:$D$1662,$E$3:$E$1662,0,0,1)</f>
        <v>99900</v>
      </c>
      <c r="Z18" s="2" cm="1">
        <f t="array" ref="Z18">_xlfn.XLOOKUP(Z$1&amp;$R18,$C$3:$C$1662&amp;$D$3:$D$1662,$E$3:$E$1662,0,0,1)</f>
        <v>297000</v>
      </c>
      <c r="AA18" s="2" cm="1">
        <f t="array" ref="AA18">_xlfn.XLOOKUP(AA$1&amp;$R18,$C$3:$C$1662&amp;$D$3:$D$1662,$E$3:$E$1662,0,0,1)</f>
        <v>85900</v>
      </c>
      <c r="AB18" s="2" cm="1">
        <f t="array" ref="AB18">_xlfn.XLOOKUP(AB$1&amp;$R18,$C$3:$C$1662&amp;$D$3:$D$1662,$E$3:$E$1662,0,0,1)</f>
        <v>148900</v>
      </c>
      <c r="AC18" s="2" cm="1">
        <f t="array" ref="AC18">_xlfn.XLOOKUP(AC$1&amp;$R18,$C$3:$C$1662&amp;$D$3:$D$1662,$E$3:$E$1662,0,0,1)</f>
        <v>204000</v>
      </c>
    </row>
    <row r="19" spans="3:29" x14ac:dyDescent="0.4">
      <c r="C19" t="s">
        <v>758</v>
      </c>
      <c r="D19" t="s">
        <v>529</v>
      </c>
      <c r="E19">
        <v>204000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13276620</v>
      </c>
      <c r="T19" s="2">
        <f t="shared" si="2"/>
        <v>8193900</v>
      </c>
      <c r="U19" s="2">
        <f t="shared" si="2"/>
        <v>11735200</v>
      </c>
      <c r="V19" s="2">
        <f t="shared" si="2"/>
        <v>12703100</v>
      </c>
      <c r="W19" s="2">
        <f t="shared" si="2"/>
        <v>9364100</v>
      </c>
      <c r="X19" s="2">
        <f t="shared" si="2"/>
        <v>24386800</v>
      </c>
      <c r="Y19" s="2" cm="1">
        <f t="array" ref="Y19">_xlfn.XLOOKUP(Y$1&amp;$R19,$C$3:$C$1662&amp;$D$3:$D$1662,$E$3:$E$1662,0,0,1)</f>
        <v>93200</v>
      </c>
      <c r="Z19" s="2" cm="1">
        <f t="array" ref="Z19">_xlfn.XLOOKUP(Z$1&amp;$R19,$C$3:$C$1662&amp;$D$3:$D$1662,$E$3:$E$1662,0,0,1)</f>
        <v>322500</v>
      </c>
      <c r="AA19" s="2" cm="1">
        <f t="array" ref="AA19">_xlfn.XLOOKUP(AA$1&amp;$R19,$C$3:$C$1662&amp;$D$3:$D$1662,$E$3:$E$1662,0,0,1)</f>
        <v>118700</v>
      </c>
      <c r="AB19" s="2" cm="1">
        <f t="array" ref="AB19">_xlfn.XLOOKUP(AB$1&amp;$R19,$C$3:$C$1662&amp;$D$3:$D$1662,$E$3:$E$1662,0,0,1)</f>
        <v>214600</v>
      </c>
      <c r="AC19" s="2" cm="1">
        <f t="array" ref="AC19">_xlfn.XLOOKUP(AC$1&amp;$R19,$C$3:$C$1662&amp;$D$3:$D$1662,$E$3:$E$1662,0,0,1)</f>
        <v>329700</v>
      </c>
    </row>
    <row r="20" spans="3:29" x14ac:dyDescent="0.4">
      <c r="C20" t="s">
        <v>758</v>
      </c>
      <c r="D20" t="s">
        <v>530</v>
      </c>
      <c r="E20">
        <v>329700</v>
      </c>
      <c r="R20" t="s">
        <v>147</v>
      </c>
      <c r="S20" s="2">
        <f t="shared" si="1"/>
        <v>13507360</v>
      </c>
      <c r="T20" s="2">
        <f t="shared" ref="T20:X35" si="3">T19+Y20</f>
        <v>8345000</v>
      </c>
      <c r="U20" s="2">
        <f t="shared" si="3"/>
        <v>11955000</v>
      </c>
      <c r="V20" s="2">
        <f t="shared" si="3"/>
        <v>12913100</v>
      </c>
      <c r="W20" s="2">
        <f t="shared" si="3"/>
        <v>9650000</v>
      </c>
      <c r="X20" s="2">
        <f t="shared" si="3"/>
        <v>24673700</v>
      </c>
      <c r="Y20" s="2" cm="1">
        <f t="array" ref="Y20">_xlfn.XLOOKUP(Y$1&amp;$R20,$C$3:$C$1662&amp;$D$3:$D$1662,$E$3:$E$1662,0,0,1)</f>
        <v>151100</v>
      </c>
      <c r="Z20" s="2" cm="1">
        <f t="array" ref="Z20">_xlfn.XLOOKUP(Z$1&amp;$R20,$C$3:$C$1662&amp;$D$3:$D$1662,$E$3:$E$1662,0,0,1)</f>
        <v>219800</v>
      </c>
      <c r="AA20" s="2" cm="1">
        <f t="array" ref="AA20">_xlfn.XLOOKUP(AA$1&amp;$R20,$C$3:$C$1662&amp;$D$3:$D$1662,$E$3:$E$1662,0,0,1)</f>
        <v>210000</v>
      </c>
      <c r="AB20" s="2" cm="1">
        <f t="array" ref="AB20">_xlfn.XLOOKUP(AB$1&amp;$R20,$C$3:$C$1662&amp;$D$3:$D$1662,$E$3:$E$1662,0,0,1)</f>
        <v>285900</v>
      </c>
      <c r="AC20" s="2" cm="1">
        <f t="array" ref="AC20">_xlfn.XLOOKUP(AC$1&amp;$R20,$C$3:$C$1662&amp;$D$3:$D$1662,$E$3:$E$1662,0,0,1)</f>
        <v>286900</v>
      </c>
    </row>
    <row r="21" spans="3:29" x14ac:dyDescent="0.4">
      <c r="C21" t="s">
        <v>758</v>
      </c>
      <c r="D21" t="s">
        <v>531</v>
      </c>
      <c r="E21">
        <v>286900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13809100</v>
      </c>
      <c r="T21" s="2">
        <f t="shared" si="3"/>
        <v>8539300</v>
      </c>
      <c r="U21" s="2">
        <f t="shared" si="3"/>
        <v>12230100</v>
      </c>
      <c r="V21" s="2">
        <f t="shared" si="3"/>
        <v>13033100</v>
      </c>
      <c r="W21" s="2">
        <f t="shared" si="3"/>
        <v>9898400</v>
      </c>
      <c r="X21" s="2">
        <f t="shared" si="3"/>
        <v>25344600</v>
      </c>
      <c r="Y21" s="2" cm="1">
        <f t="array" ref="Y21">_xlfn.XLOOKUP(Y$1&amp;$R21,$C$3:$C$1662&amp;$D$3:$D$1662,$E$3:$E$1662,0,0,1)</f>
        <v>194300</v>
      </c>
      <c r="Z21" s="2" cm="1">
        <f t="array" ref="Z21">_xlfn.XLOOKUP(Z$1&amp;$R21,$C$3:$C$1662&amp;$D$3:$D$1662,$E$3:$E$1662,0,0,1)</f>
        <v>275100</v>
      </c>
      <c r="AA21" s="2" cm="1">
        <f t="array" ref="AA21">_xlfn.XLOOKUP(AA$1&amp;$R21,$C$3:$C$1662&amp;$D$3:$D$1662,$E$3:$E$1662,0,0,1)</f>
        <v>120000</v>
      </c>
      <c r="AB21" s="2" cm="1">
        <f t="array" ref="AB21">_xlfn.XLOOKUP(AB$1&amp;$R21,$C$3:$C$1662&amp;$D$3:$D$1662,$E$3:$E$1662,0,0,1)</f>
        <v>248400</v>
      </c>
      <c r="AC21" s="2" cm="1">
        <f t="array" ref="AC21">_xlfn.XLOOKUP(AC$1&amp;$R21,$C$3:$C$1662&amp;$D$3:$D$1662,$E$3:$E$1662,0,0,1)</f>
        <v>670900</v>
      </c>
    </row>
    <row r="22" spans="3:29" x14ac:dyDescent="0.4">
      <c r="C22" t="s">
        <v>758</v>
      </c>
      <c r="D22" t="s">
        <v>532</v>
      </c>
      <c r="E22">
        <v>670900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14101140</v>
      </c>
      <c r="T22" s="2">
        <f t="shared" si="3"/>
        <v>8701300</v>
      </c>
      <c r="U22" s="2">
        <f t="shared" si="3"/>
        <v>12748400</v>
      </c>
      <c r="V22" s="2">
        <f t="shared" si="3"/>
        <v>13204100</v>
      </c>
      <c r="W22" s="2">
        <f t="shared" si="3"/>
        <v>10088600</v>
      </c>
      <c r="X22" s="2">
        <f t="shared" si="3"/>
        <v>25763300</v>
      </c>
      <c r="Y22" s="2" cm="1">
        <f t="array" ref="Y22">_xlfn.XLOOKUP(Y$1&amp;$R22,$C$3:$C$1662&amp;$D$3:$D$1662,$E$3:$E$1662,0,0,1)</f>
        <v>162000</v>
      </c>
      <c r="Z22" s="2" cm="1">
        <f t="array" ref="Z22">_xlfn.XLOOKUP(Z$1&amp;$R22,$C$3:$C$1662&amp;$D$3:$D$1662,$E$3:$E$1662,0,0,1)</f>
        <v>518300</v>
      </c>
      <c r="AA22" s="2" cm="1">
        <f t="array" ref="AA22">_xlfn.XLOOKUP(AA$1&amp;$R22,$C$3:$C$1662&amp;$D$3:$D$1662,$E$3:$E$1662,0,0,1)</f>
        <v>171000</v>
      </c>
      <c r="AB22" s="2" cm="1">
        <f t="array" ref="AB22">_xlfn.XLOOKUP(AB$1&amp;$R22,$C$3:$C$1662&amp;$D$3:$D$1662,$E$3:$E$1662,0,0,1)</f>
        <v>190200</v>
      </c>
      <c r="AC22" s="2" cm="1">
        <f t="array" ref="AC22">_xlfn.XLOOKUP(AC$1&amp;$R22,$C$3:$C$1662&amp;$D$3:$D$1662,$E$3:$E$1662,0,0,1)</f>
        <v>418700</v>
      </c>
    </row>
    <row r="23" spans="3:29" x14ac:dyDescent="0.4">
      <c r="C23" t="s">
        <v>758</v>
      </c>
      <c r="D23" t="s">
        <v>533</v>
      </c>
      <c r="E23">
        <v>418700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14431420</v>
      </c>
      <c r="T23" s="2">
        <f t="shared" si="3"/>
        <v>8803300</v>
      </c>
      <c r="U23" s="2">
        <f t="shared" si="3"/>
        <v>13621300</v>
      </c>
      <c r="V23" s="2">
        <f t="shared" si="3"/>
        <v>13343800</v>
      </c>
      <c r="W23" s="2">
        <f t="shared" si="3"/>
        <v>10238400</v>
      </c>
      <c r="X23" s="2">
        <f t="shared" si="3"/>
        <v>26150300</v>
      </c>
      <c r="Y23" s="2" cm="1">
        <f t="array" ref="Y23">_xlfn.XLOOKUP(Y$1&amp;$R23,$C$3:$C$1662&amp;$D$3:$D$1662,$E$3:$E$1662,0,0,1)</f>
        <v>102000</v>
      </c>
      <c r="Z23" s="2" cm="1">
        <f t="array" ref="Z23">_xlfn.XLOOKUP(Z$1&amp;$R23,$C$3:$C$1662&amp;$D$3:$D$1662,$E$3:$E$1662,0,0,1)</f>
        <v>872900</v>
      </c>
      <c r="AA23" s="2" cm="1">
        <f t="array" ref="AA23">_xlfn.XLOOKUP(AA$1&amp;$R23,$C$3:$C$1662&amp;$D$3:$D$1662,$E$3:$E$1662,0,0,1)</f>
        <v>139700</v>
      </c>
      <c r="AB23" s="2" cm="1">
        <f t="array" ref="AB23">_xlfn.XLOOKUP(AB$1&amp;$R23,$C$3:$C$1662&amp;$D$3:$D$1662,$E$3:$E$1662,0,0,1)</f>
        <v>149800</v>
      </c>
      <c r="AC23" s="2" cm="1">
        <f t="array" ref="AC23">_xlfn.XLOOKUP(AC$1&amp;$R23,$C$3:$C$1662&amp;$D$3:$D$1662,$E$3:$E$1662,0,0,1)</f>
        <v>387000</v>
      </c>
    </row>
    <row r="24" spans="3:29" x14ac:dyDescent="0.4">
      <c r="C24" t="s">
        <v>758</v>
      </c>
      <c r="D24" t="s">
        <v>534</v>
      </c>
      <c r="E24">
        <v>387000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14656120</v>
      </c>
      <c r="T24" s="2">
        <f t="shared" si="3"/>
        <v>8967700</v>
      </c>
      <c r="U24" s="2">
        <f t="shared" si="3"/>
        <v>14015600</v>
      </c>
      <c r="V24" s="2">
        <f t="shared" si="3"/>
        <v>13540400</v>
      </c>
      <c r="W24" s="2">
        <f t="shared" si="3"/>
        <v>10413800</v>
      </c>
      <c r="X24" s="2">
        <f t="shared" si="3"/>
        <v>26343100</v>
      </c>
      <c r="Y24" s="2" cm="1">
        <f t="array" ref="Y24">_xlfn.XLOOKUP(Y$1&amp;$R24,$C$3:$C$1662&amp;$D$3:$D$1662,$E$3:$E$1662,0,0,1)</f>
        <v>164400</v>
      </c>
      <c r="Z24" s="2" cm="1">
        <f t="array" ref="Z24">_xlfn.XLOOKUP(Z$1&amp;$R24,$C$3:$C$1662&amp;$D$3:$D$1662,$E$3:$E$1662,0,0,1)</f>
        <v>394300</v>
      </c>
      <c r="AA24" s="2" cm="1">
        <f t="array" ref="AA24">_xlfn.XLOOKUP(AA$1&amp;$R24,$C$3:$C$1662&amp;$D$3:$D$1662,$E$3:$E$1662,0,0,1)</f>
        <v>196600</v>
      </c>
      <c r="AB24" s="2" cm="1">
        <f t="array" ref="AB24">_xlfn.XLOOKUP(AB$1&amp;$R24,$C$3:$C$1662&amp;$D$3:$D$1662,$E$3:$E$1662,0,0,1)</f>
        <v>175400</v>
      </c>
      <c r="AC24" s="2" cm="1">
        <f t="array" ref="AC24">_xlfn.XLOOKUP(AC$1&amp;$R24,$C$3:$C$1662&amp;$D$3:$D$1662,$E$3:$E$1662,0,0,1)</f>
        <v>192800</v>
      </c>
    </row>
    <row r="25" spans="3:29" x14ac:dyDescent="0.4">
      <c r="C25" t="s">
        <v>758</v>
      </c>
      <c r="D25" t="s">
        <v>535</v>
      </c>
      <c r="E25">
        <v>192800</v>
      </c>
      <c r="R25" t="s">
        <v>22</v>
      </c>
      <c r="S25" s="2">
        <f t="shared" si="1"/>
        <v>15129820</v>
      </c>
      <c r="T25" s="2">
        <f t="shared" si="3"/>
        <v>9085500</v>
      </c>
      <c r="U25" s="2">
        <f t="shared" si="3"/>
        <v>14246500</v>
      </c>
      <c r="V25" s="2">
        <f t="shared" si="3"/>
        <v>13600700</v>
      </c>
      <c r="W25" s="2">
        <f t="shared" si="3"/>
        <v>10490800</v>
      </c>
      <c r="X25" s="2">
        <f t="shared" si="3"/>
        <v>28225600</v>
      </c>
      <c r="Y25" s="2" cm="1">
        <f t="array" ref="Y25">_xlfn.XLOOKUP(Y$1&amp;$R25,$C$3:$C$1662&amp;$D$3:$D$1662,$E$3:$E$1662,0,0,1)</f>
        <v>117800</v>
      </c>
      <c r="Z25" s="2" cm="1">
        <f t="array" ref="Z25">_xlfn.XLOOKUP(Z$1&amp;$R25,$C$3:$C$1662&amp;$D$3:$D$1662,$E$3:$E$1662,0,0,1)</f>
        <v>230900</v>
      </c>
      <c r="AA25" s="2" cm="1">
        <f t="array" ref="AA25">_xlfn.XLOOKUP(AA$1&amp;$R25,$C$3:$C$1662&amp;$D$3:$D$1662,$E$3:$E$1662,0,0,1)</f>
        <v>60300</v>
      </c>
      <c r="AB25" s="2" cm="1">
        <f t="array" ref="AB25">_xlfn.XLOOKUP(AB$1&amp;$R25,$C$3:$C$1662&amp;$D$3:$D$1662,$E$3:$E$1662,0,0,1)</f>
        <v>77000</v>
      </c>
      <c r="AC25" s="2" cm="1">
        <f t="array" ref="AC25">_xlfn.XLOOKUP(AC$1&amp;$R25,$C$3:$C$1662&amp;$D$3:$D$1662,$E$3:$E$1662,0,0,1)</f>
        <v>1882500</v>
      </c>
    </row>
    <row r="26" spans="3:29" x14ac:dyDescent="0.4">
      <c r="C26" t="s">
        <v>758</v>
      </c>
      <c r="D26" t="s">
        <v>536</v>
      </c>
      <c r="E26">
        <v>1882500</v>
      </c>
      <c r="R26" t="s">
        <v>69</v>
      </c>
      <c r="S26" s="2">
        <f t="shared" si="1"/>
        <v>15760440</v>
      </c>
      <c r="T26" s="2">
        <f t="shared" si="3"/>
        <v>9180800</v>
      </c>
      <c r="U26" s="2">
        <f t="shared" si="3"/>
        <v>14536400</v>
      </c>
      <c r="V26" s="2">
        <f t="shared" si="3"/>
        <v>13810000</v>
      </c>
      <c r="W26" s="2">
        <f t="shared" si="3"/>
        <v>10596200</v>
      </c>
      <c r="X26" s="2">
        <f t="shared" si="3"/>
        <v>30678800</v>
      </c>
      <c r="Y26" s="2" cm="1">
        <f t="array" ref="Y26">_xlfn.XLOOKUP(Y$1&amp;$R26,$C$3:$C$1662&amp;$D$3:$D$1662,$E$3:$E$1662,0,0,1)</f>
        <v>95300</v>
      </c>
      <c r="Z26" s="2" cm="1">
        <f t="array" ref="Z26">_xlfn.XLOOKUP(Z$1&amp;$R26,$C$3:$C$1662&amp;$D$3:$D$1662,$E$3:$E$1662,0,0,1)</f>
        <v>289900</v>
      </c>
      <c r="AA26" s="2" cm="1">
        <f t="array" ref="AA26">_xlfn.XLOOKUP(AA$1&amp;$R26,$C$3:$C$1662&amp;$D$3:$D$1662,$E$3:$E$1662,0,0,1)</f>
        <v>209300</v>
      </c>
      <c r="AB26" s="2" cm="1">
        <f t="array" ref="AB26">_xlfn.XLOOKUP(AB$1&amp;$R26,$C$3:$C$1662&amp;$D$3:$D$1662,$E$3:$E$1662,0,0,1)</f>
        <v>105400</v>
      </c>
      <c r="AC26" s="2" cm="1">
        <f t="array" ref="AC26">_xlfn.XLOOKUP(AC$1&amp;$R26,$C$3:$C$1662&amp;$D$3:$D$1662,$E$3:$E$1662,0,0,1)</f>
        <v>2453200</v>
      </c>
    </row>
    <row r="27" spans="3:29" x14ac:dyDescent="0.4">
      <c r="C27" t="s">
        <v>758</v>
      </c>
      <c r="D27" t="s">
        <v>537</v>
      </c>
      <c r="E27">
        <v>2453200</v>
      </c>
      <c r="R27" t="s">
        <v>98</v>
      </c>
      <c r="S27" s="2">
        <f t="shared" si="1"/>
        <v>16070480</v>
      </c>
      <c r="T27" s="2">
        <f t="shared" si="3"/>
        <v>9364400</v>
      </c>
      <c r="U27" s="2">
        <f t="shared" si="3"/>
        <v>14803300</v>
      </c>
      <c r="V27" s="2">
        <f t="shared" si="3"/>
        <v>14104800</v>
      </c>
      <c r="W27" s="2">
        <f t="shared" si="3"/>
        <v>10751100</v>
      </c>
      <c r="X27" s="2">
        <f t="shared" si="3"/>
        <v>31328800</v>
      </c>
      <c r="Y27" s="2" cm="1">
        <f t="array" ref="Y27">_xlfn.XLOOKUP(Y$1&amp;$R27,$C$3:$C$1662&amp;$D$3:$D$1662,$E$3:$E$1662,0,0,1)</f>
        <v>183600</v>
      </c>
      <c r="Z27" s="2" cm="1">
        <f t="array" ref="Z27">_xlfn.XLOOKUP(Z$1&amp;$R27,$C$3:$C$1662&amp;$D$3:$D$1662,$E$3:$E$1662,0,0,1)</f>
        <v>266900</v>
      </c>
      <c r="AA27" s="2" cm="1">
        <f t="array" ref="AA27">_xlfn.XLOOKUP(AA$1&amp;$R27,$C$3:$C$1662&amp;$D$3:$D$1662,$E$3:$E$1662,0,0,1)</f>
        <v>294800</v>
      </c>
      <c r="AB27" s="2" cm="1">
        <f t="array" ref="AB27">_xlfn.XLOOKUP(AB$1&amp;$R27,$C$3:$C$1662&amp;$D$3:$D$1662,$E$3:$E$1662,0,0,1)</f>
        <v>154900</v>
      </c>
      <c r="AC27" s="2" cm="1">
        <f t="array" ref="AC27">_xlfn.XLOOKUP(AC$1&amp;$R27,$C$3:$C$1662&amp;$D$3:$D$1662,$E$3:$E$1662,0,0,1)</f>
        <v>650000</v>
      </c>
    </row>
    <row r="28" spans="3:29" x14ac:dyDescent="0.4">
      <c r="C28" t="s">
        <v>758</v>
      </c>
      <c r="D28" t="s">
        <v>538</v>
      </c>
      <c r="E28">
        <v>650000</v>
      </c>
      <c r="R28" t="s">
        <v>38</v>
      </c>
      <c r="S28" s="2">
        <f t="shared" si="1"/>
        <v>16283860</v>
      </c>
      <c r="T28" s="2">
        <f t="shared" si="3"/>
        <v>9508900</v>
      </c>
      <c r="U28" s="2">
        <f t="shared" si="3"/>
        <v>15055900</v>
      </c>
      <c r="V28" s="2">
        <f t="shared" si="3"/>
        <v>14215000</v>
      </c>
      <c r="W28" s="2">
        <f t="shared" si="3"/>
        <v>10891800</v>
      </c>
      <c r="X28" s="2">
        <f t="shared" si="3"/>
        <v>31747700</v>
      </c>
      <c r="Y28" s="2" cm="1">
        <f t="array" ref="Y28">_xlfn.XLOOKUP(Y$1&amp;$R28,$C$3:$C$1662&amp;$D$3:$D$1662,$E$3:$E$1662,0,0,1)</f>
        <v>144500</v>
      </c>
      <c r="Z28" s="2" cm="1">
        <f t="array" ref="Z28">_xlfn.XLOOKUP(Z$1&amp;$R28,$C$3:$C$1662&amp;$D$3:$D$1662,$E$3:$E$1662,0,0,1)</f>
        <v>252600</v>
      </c>
      <c r="AA28" s="2" cm="1">
        <f t="array" ref="AA28">_xlfn.XLOOKUP(AA$1&amp;$R28,$C$3:$C$1662&amp;$D$3:$D$1662,$E$3:$E$1662,0,0,1)</f>
        <v>110200</v>
      </c>
      <c r="AB28" s="2" cm="1">
        <f t="array" ref="AB28">_xlfn.XLOOKUP(AB$1&amp;$R28,$C$3:$C$1662&amp;$D$3:$D$1662,$E$3:$E$1662,0,0,1)</f>
        <v>140700</v>
      </c>
      <c r="AC28" s="2" cm="1">
        <f t="array" ref="AC28">_xlfn.XLOOKUP(AC$1&amp;$R28,$C$3:$C$1662&amp;$D$3:$D$1662,$E$3:$E$1662,0,0,1)</f>
        <v>418900</v>
      </c>
    </row>
    <row r="29" spans="3:29" x14ac:dyDescent="0.4">
      <c r="C29" t="s">
        <v>758</v>
      </c>
      <c r="D29" t="s">
        <v>539</v>
      </c>
      <c r="E29">
        <v>418900</v>
      </c>
      <c r="R29" t="s">
        <v>241</v>
      </c>
      <c r="S29" s="2">
        <f t="shared" si="1"/>
        <v>16764240</v>
      </c>
      <c r="T29" s="2">
        <f t="shared" si="3"/>
        <v>9575100</v>
      </c>
      <c r="U29" s="2">
        <f t="shared" si="3"/>
        <v>15144700</v>
      </c>
      <c r="V29" s="2">
        <f t="shared" si="3"/>
        <v>14407600</v>
      </c>
      <c r="W29" s="2">
        <f t="shared" si="3"/>
        <v>11050900</v>
      </c>
      <c r="X29" s="2">
        <f t="shared" si="3"/>
        <v>33642900</v>
      </c>
      <c r="Y29" s="2" cm="1">
        <f t="array" ref="Y29">_xlfn.XLOOKUP(Y$1&amp;$R29,$C$3:$C$1662&amp;$D$3:$D$1662,$E$3:$E$1662,0,0,1)</f>
        <v>66200</v>
      </c>
      <c r="Z29" s="2" cm="1">
        <f t="array" ref="Z29">_xlfn.XLOOKUP(Z$1&amp;$R29,$C$3:$C$1662&amp;$D$3:$D$1662,$E$3:$E$1662,0,0,1)</f>
        <v>88800</v>
      </c>
      <c r="AA29" s="2" cm="1">
        <f t="array" ref="AA29">_xlfn.XLOOKUP(AA$1&amp;$R29,$C$3:$C$1662&amp;$D$3:$D$1662,$E$3:$E$1662,0,0,1)</f>
        <v>192600</v>
      </c>
      <c r="AB29" s="2" cm="1">
        <f t="array" ref="AB29">_xlfn.XLOOKUP(AB$1&amp;$R29,$C$3:$C$1662&amp;$D$3:$D$1662,$E$3:$E$1662,0,0,1)</f>
        <v>159100</v>
      </c>
      <c r="AC29" s="2" cm="1">
        <f t="array" ref="AC29">_xlfn.XLOOKUP(AC$1&amp;$R29,$C$3:$C$1662&amp;$D$3:$D$1662,$E$3:$E$1662,0,0,1)</f>
        <v>1895200</v>
      </c>
    </row>
    <row r="30" spans="3:29" x14ac:dyDescent="0.4">
      <c r="C30" t="s">
        <v>758</v>
      </c>
      <c r="D30" t="s">
        <v>540</v>
      </c>
      <c r="E30">
        <v>1895200</v>
      </c>
      <c r="R30" t="s">
        <v>286</v>
      </c>
      <c r="S30" s="2">
        <f t="shared" si="1"/>
        <v>17106660</v>
      </c>
      <c r="T30" s="2">
        <f t="shared" si="3"/>
        <v>9642300</v>
      </c>
      <c r="U30" s="2">
        <f t="shared" si="3"/>
        <v>15823400</v>
      </c>
      <c r="V30" s="2">
        <f t="shared" si="3"/>
        <v>14634800</v>
      </c>
      <c r="W30" s="2">
        <f t="shared" si="3"/>
        <v>11135100</v>
      </c>
      <c r="X30" s="2">
        <f t="shared" si="3"/>
        <v>34297700</v>
      </c>
      <c r="Y30" s="2" cm="1">
        <f t="array" ref="Y30">_xlfn.XLOOKUP(Y$1&amp;$R30,$C$3:$C$1662&amp;$D$3:$D$1662,$E$3:$E$1662,0,0,1)</f>
        <v>67200</v>
      </c>
      <c r="Z30" s="2" cm="1">
        <f t="array" ref="Z30">_xlfn.XLOOKUP(Z$1&amp;$R30,$C$3:$C$1662&amp;$D$3:$D$1662,$E$3:$E$1662,0,0,1)</f>
        <v>678700</v>
      </c>
      <c r="AA30" s="2" cm="1">
        <f t="array" ref="AA30">_xlfn.XLOOKUP(AA$1&amp;$R30,$C$3:$C$1662&amp;$D$3:$D$1662,$E$3:$E$1662,0,0,1)</f>
        <v>227200</v>
      </c>
      <c r="AB30" s="2" cm="1">
        <f t="array" ref="AB30">_xlfn.XLOOKUP(AB$1&amp;$R30,$C$3:$C$1662&amp;$D$3:$D$1662,$E$3:$E$1662,0,0,1)</f>
        <v>84200</v>
      </c>
      <c r="AC30" s="2" cm="1">
        <f t="array" ref="AC30">_xlfn.XLOOKUP(AC$1&amp;$R30,$C$3:$C$1662&amp;$D$3:$D$1662,$E$3:$E$1662,0,0,1)</f>
        <v>654800</v>
      </c>
    </row>
    <row r="31" spans="3:29" x14ac:dyDescent="0.4">
      <c r="C31" t="s">
        <v>758</v>
      </c>
      <c r="D31" t="s">
        <v>541</v>
      </c>
      <c r="E31">
        <v>654800</v>
      </c>
      <c r="R31" t="s">
        <v>203</v>
      </c>
      <c r="S31" s="2">
        <f t="shared" si="1"/>
        <v>17297520</v>
      </c>
      <c r="T31" s="2">
        <f t="shared" si="3"/>
        <v>9739000</v>
      </c>
      <c r="U31" s="2">
        <f t="shared" si="3"/>
        <v>15956100</v>
      </c>
      <c r="V31" s="2">
        <f t="shared" si="3"/>
        <v>14757900</v>
      </c>
      <c r="W31" s="2">
        <f t="shared" si="3"/>
        <v>11264900</v>
      </c>
      <c r="X31" s="2">
        <f t="shared" si="3"/>
        <v>34769700</v>
      </c>
      <c r="Y31" s="2" cm="1">
        <f t="array" ref="Y31">_xlfn.XLOOKUP(Y$1&amp;$R31,$C$3:$C$1662&amp;$D$3:$D$1662,$E$3:$E$1662,0,0,1)</f>
        <v>96700</v>
      </c>
      <c r="Z31" s="2" cm="1">
        <f t="array" ref="Z31">_xlfn.XLOOKUP(Z$1&amp;$R31,$C$3:$C$1662&amp;$D$3:$D$1662,$E$3:$E$1662,0,0,1)</f>
        <v>132700</v>
      </c>
      <c r="AA31" s="2" cm="1">
        <f t="array" ref="AA31">_xlfn.XLOOKUP(AA$1&amp;$R31,$C$3:$C$1662&amp;$D$3:$D$1662,$E$3:$E$1662,0,0,1)</f>
        <v>123100</v>
      </c>
      <c r="AB31" s="2" cm="1">
        <f t="array" ref="AB31">_xlfn.XLOOKUP(AB$1&amp;$R31,$C$3:$C$1662&amp;$D$3:$D$1662,$E$3:$E$1662,0,0,1)</f>
        <v>129800</v>
      </c>
      <c r="AC31" s="2" cm="1">
        <f t="array" ref="AC31">_xlfn.XLOOKUP(AC$1&amp;$R31,$C$3:$C$1662&amp;$D$3:$D$1662,$E$3:$E$1662,0,0,1)</f>
        <v>472000</v>
      </c>
    </row>
    <row r="32" spans="3:29" x14ac:dyDescent="0.4">
      <c r="C32" t="s">
        <v>758</v>
      </c>
      <c r="D32" t="s">
        <v>542</v>
      </c>
      <c r="E32">
        <v>472000</v>
      </c>
      <c r="R32" t="s">
        <v>153</v>
      </c>
      <c r="S32" s="2">
        <f t="shared" si="1"/>
        <v>17573540</v>
      </c>
      <c r="T32" s="2">
        <f t="shared" si="3"/>
        <v>9971600</v>
      </c>
      <c r="U32" s="2">
        <f t="shared" si="3"/>
        <v>16134200</v>
      </c>
      <c r="V32" s="2">
        <f t="shared" si="3"/>
        <v>14878300</v>
      </c>
      <c r="W32" s="2">
        <f t="shared" si="3"/>
        <v>11526100</v>
      </c>
      <c r="X32" s="2">
        <f t="shared" si="3"/>
        <v>35357500</v>
      </c>
      <c r="Y32" s="2" cm="1">
        <f t="array" ref="Y32">_xlfn.XLOOKUP(Y$1&amp;$R32,$C$3:$C$1662&amp;$D$3:$D$1662,$E$3:$E$1662,0,0,1)</f>
        <v>232600</v>
      </c>
      <c r="Z32" s="2" cm="1">
        <f t="array" ref="Z32">_xlfn.XLOOKUP(Z$1&amp;$R32,$C$3:$C$1662&amp;$D$3:$D$1662,$E$3:$E$1662,0,0,1)</f>
        <v>178100</v>
      </c>
      <c r="AA32" s="2" cm="1">
        <f t="array" ref="AA32">_xlfn.XLOOKUP(AA$1&amp;$R32,$C$3:$C$1662&amp;$D$3:$D$1662,$E$3:$E$1662,0,0,1)</f>
        <v>120400</v>
      </c>
      <c r="AB32" s="2" cm="1">
        <f t="array" ref="AB32">_xlfn.XLOOKUP(AB$1&amp;$R32,$C$3:$C$1662&amp;$D$3:$D$1662,$E$3:$E$1662,0,0,1)</f>
        <v>261200</v>
      </c>
      <c r="AC32" s="2" cm="1">
        <f t="array" ref="AC32">_xlfn.XLOOKUP(AC$1&amp;$R32,$C$3:$C$1662&amp;$D$3:$D$1662,$E$3:$E$1662,0,0,1)</f>
        <v>587800</v>
      </c>
    </row>
    <row r="33" spans="3:29" x14ac:dyDescent="0.4">
      <c r="C33" t="s">
        <v>758</v>
      </c>
      <c r="D33" t="s">
        <v>543</v>
      </c>
      <c r="E33">
        <v>587800</v>
      </c>
      <c r="R33" t="s">
        <v>200</v>
      </c>
      <c r="S33" s="2">
        <f t="shared" si="1"/>
        <v>17808680</v>
      </c>
      <c r="T33" s="2">
        <f t="shared" si="3"/>
        <v>10076500</v>
      </c>
      <c r="U33" s="2">
        <f t="shared" si="3"/>
        <v>16334500</v>
      </c>
      <c r="V33" s="2">
        <f t="shared" si="3"/>
        <v>15011400</v>
      </c>
      <c r="W33" s="2">
        <f t="shared" si="3"/>
        <v>11842300</v>
      </c>
      <c r="X33" s="2">
        <f t="shared" si="3"/>
        <v>35778700</v>
      </c>
      <c r="Y33" s="2" cm="1">
        <f t="array" ref="Y33">_xlfn.XLOOKUP(Y$1&amp;$R33,$C$3:$C$1662&amp;$D$3:$D$1662,$E$3:$E$1662,0,0,1)</f>
        <v>104900</v>
      </c>
      <c r="Z33" s="2" cm="1">
        <f t="array" ref="Z33">_xlfn.XLOOKUP(Z$1&amp;$R33,$C$3:$C$1662&amp;$D$3:$D$1662,$E$3:$E$1662,0,0,1)</f>
        <v>200300</v>
      </c>
      <c r="AA33" s="2" cm="1">
        <f t="array" ref="AA33">_xlfn.XLOOKUP(AA$1&amp;$R33,$C$3:$C$1662&amp;$D$3:$D$1662,$E$3:$E$1662,0,0,1)</f>
        <v>133100</v>
      </c>
      <c r="AB33" s="2" cm="1">
        <f t="array" ref="AB33">_xlfn.XLOOKUP(AB$1&amp;$R33,$C$3:$C$1662&amp;$D$3:$D$1662,$E$3:$E$1662,0,0,1)</f>
        <v>316200</v>
      </c>
      <c r="AC33" s="2" cm="1">
        <f t="array" ref="AC33">_xlfn.XLOOKUP(AC$1&amp;$R33,$C$3:$C$1662&amp;$D$3:$D$1662,$E$3:$E$1662,0,0,1)</f>
        <v>421200</v>
      </c>
    </row>
    <row r="34" spans="3:29" x14ac:dyDescent="0.4">
      <c r="C34" t="s">
        <v>758</v>
      </c>
      <c r="D34" t="s">
        <v>544</v>
      </c>
      <c r="E34">
        <v>421200</v>
      </c>
      <c r="R34" t="s">
        <v>26</v>
      </c>
      <c r="S34" s="2">
        <f t="shared" si="1"/>
        <v>18019420</v>
      </c>
      <c r="T34" s="2">
        <f t="shared" si="3"/>
        <v>10247700</v>
      </c>
      <c r="U34" s="2">
        <f t="shared" si="3"/>
        <v>16443300</v>
      </c>
      <c r="V34" s="2">
        <f t="shared" si="3"/>
        <v>15301100</v>
      </c>
      <c r="W34" s="2">
        <f t="shared" si="3"/>
        <v>12021700</v>
      </c>
      <c r="X34" s="2">
        <f t="shared" si="3"/>
        <v>36083300</v>
      </c>
      <c r="Y34" s="2" cm="1">
        <f t="array" ref="Y34">_xlfn.XLOOKUP(Y$1&amp;$R34,$C$3:$C$1662&amp;$D$3:$D$1662,$E$3:$E$1662,0,0,1)</f>
        <v>171200</v>
      </c>
      <c r="Z34" s="2" cm="1">
        <f t="array" ref="Z34">_xlfn.XLOOKUP(Z$1&amp;$R34,$C$3:$C$1662&amp;$D$3:$D$1662,$E$3:$E$1662,0,0,1)</f>
        <v>108800</v>
      </c>
      <c r="AA34" s="2" cm="1">
        <f t="array" ref="AA34">_xlfn.XLOOKUP(AA$1&amp;$R34,$C$3:$C$1662&amp;$D$3:$D$1662,$E$3:$E$1662,0,0,1)</f>
        <v>289700</v>
      </c>
      <c r="AB34" s="2" cm="1">
        <f t="array" ref="AB34">_xlfn.XLOOKUP(AB$1&amp;$R34,$C$3:$C$1662&amp;$D$3:$D$1662,$E$3:$E$1662,0,0,1)</f>
        <v>179400</v>
      </c>
      <c r="AC34" s="2" cm="1">
        <f t="array" ref="AC34">_xlfn.XLOOKUP(AC$1&amp;$R34,$C$3:$C$1662&amp;$D$3:$D$1662,$E$3:$E$1662,0,0,1)</f>
        <v>304600</v>
      </c>
    </row>
    <row r="35" spans="3:29" x14ac:dyDescent="0.4">
      <c r="C35" t="s">
        <v>758</v>
      </c>
      <c r="D35" t="s">
        <v>545</v>
      </c>
      <c r="E35">
        <v>304600</v>
      </c>
      <c r="R35" t="s">
        <v>99</v>
      </c>
      <c r="S35" s="2">
        <f t="shared" si="1"/>
        <v>18220560</v>
      </c>
      <c r="T35" s="2">
        <f t="shared" si="3"/>
        <v>10339600</v>
      </c>
      <c r="U35" s="2">
        <f t="shared" si="3"/>
        <v>16676800</v>
      </c>
      <c r="V35" s="2">
        <f t="shared" si="3"/>
        <v>15521100</v>
      </c>
      <c r="W35" s="2">
        <f t="shared" si="3"/>
        <v>12139800</v>
      </c>
      <c r="X35" s="2">
        <f t="shared" si="3"/>
        <v>36425500</v>
      </c>
      <c r="Y35" s="2" cm="1">
        <f t="array" ref="Y35">_xlfn.XLOOKUP(Y$1&amp;$R35,$C$3:$C$1662&amp;$D$3:$D$1662,$E$3:$E$1662,0,0,1)</f>
        <v>91900</v>
      </c>
      <c r="Z35" s="2" cm="1">
        <f t="array" ref="Z35">_xlfn.XLOOKUP(Z$1&amp;$R35,$C$3:$C$1662&amp;$D$3:$D$1662,$E$3:$E$1662,0,0,1)</f>
        <v>233500</v>
      </c>
      <c r="AA35" s="2" cm="1">
        <f t="array" ref="AA35">_xlfn.XLOOKUP(AA$1&amp;$R35,$C$3:$C$1662&amp;$D$3:$D$1662,$E$3:$E$1662,0,0,1)</f>
        <v>220000</v>
      </c>
      <c r="AB35" s="2" cm="1">
        <f t="array" ref="AB35">_xlfn.XLOOKUP(AB$1&amp;$R35,$C$3:$C$1662&amp;$D$3:$D$1662,$E$3:$E$1662,0,0,1)</f>
        <v>118100</v>
      </c>
      <c r="AC35" s="2" cm="1">
        <f t="array" ref="AC35">_xlfn.XLOOKUP(AC$1&amp;$R35,$C$3:$C$1662&amp;$D$3:$D$1662,$E$3:$E$1662,0,0,1)</f>
        <v>342200</v>
      </c>
    </row>
    <row r="36" spans="3:29" x14ac:dyDescent="0.4">
      <c r="C36" t="s">
        <v>758</v>
      </c>
      <c r="D36" t="s">
        <v>546</v>
      </c>
      <c r="E36">
        <v>342200</v>
      </c>
      <c r="R36" t="s">
        <v>83</v>
      </c>
      <c r="S36" s="2">
        <f t="shared" si="1"/>
        <v>18467100</v>
      </c>
      <c r="T36" s="2">
        <f t="shared" ref="T36:X51" si="4">T35+Y36</f>
        <v>10415300</v>
      </c>
      <c r="U36" s="2">
        <f t="shared" si="4"/>
        <v>16901200</v>
      </c>
      <c r="V36" s="2">
        <f t="shared" si="4"/>
        <v>15690700</v>
      </c>
      <c r="W36" s="2">
        <f t="shared" si="4"/>
        <v>12280600</v>
      </c>
      <c r="X36" s="2">
        <f t="shared" si="4"/>
        <v>37047700</v>
      </c>
      <c r="Y36" s="2" cm="1">
        <f t="array" ref="Y36">_xlfn.XLOOKUP(Y$1&amp;$R36,$C$3:$C$1662&amp;$D$3:$D$1662,$E$3:$E$1662,0,0,1)</f>
        <v>75700</v>
      </c>
      <c r="Z36" s="2" cm="1">
        <f t="array" ref="Z36">_xlfn.XLOOKUP(Z$1&amp;$R36,$C$3:$C$1662&amp;$D$3:$D$1662,$E$3:$E$1662,0,0,1)</f>
        <v>224400</v>
      </c>
      <c r="AA36" s="2" cm="1">
        <f t="array" ref="AA36">_xlfn.XLOOKUP(AA$1&amp;$R36,$C$3:$C$1662&amp;$D$3:$D$1662,$E$3:$E$1662,0,0,1)</f>
        <v>169600</v>
      </c>
      <c r="AB36" s="2" cm="1">
        <f t="array" ref="AB36">_xlfn.XLOOKUP(AB$1&amp;$R36,$C$3:$C$1662&amp;$D$3:$D$1662,$E$3:$E$1662,0,0,1)</f>
        <v>140800</v>
      </c>
      <c r="AC36" s="2" cm="1">
        <f t="array" ref="AC36">_xlfn.XLOOKUP(AC$1&amp;$R36,$C$3:$C$1662&amp;$D$3:$D$1662,$E$3:$E$1662,0,0,1)</f>
        <v>622200</v>
      </c>
    </row>
    <row r="37" spans="3:29" x14ac:dyDescent="0.4">
      <c r="C37" t="s">
        <v>758</v>
      </c>
      <c r="D37" t="s">
        <v>547</v>
      </c>
      <c r="E37">
        <v>622200</v>
      </c>
      <c r="R37" t="s">
        <v>152</v>
      </c>
      <c r="S37" s="2">
        <f t="shared" si="1"/>
        <v>18757840</v>
      </c>
      <c r="T37" s="2">
        <f t="shared" si="4"/>
        <v>10483900</v>
      </c>
      <c r="U37" s="2">
        <f t="shared" si="4"/>
        <v>17463700</v>
      </c>
      <c r="V37" s="2">
        <f t="shared" si="4"/>
        <v>15853800</v>
      </c>
      <c r="W37" s="2">
        <f t="shared" si="4"/>
        <v>12404400</v>
      </c>
      <c r="X37" s="2">
        <f t="shared" si="4"/>
        <v>37583400</v>
      </c>
      <c r="Y37" s="2" cm="1">
        <f t="array" ref="Y37">_xlfn.XLOOKUP(Y$1&amp;$R37,$C$3:$C$1662&amp;$D$3:$D$1662,$E$3:$E$1662,0,0,1)</f>
        <v>68600</v>
      </c>
      <c r="Z37" s="2" cm="1">
        <f t="array" ref="Z37">_xlfn.XLOOKUP(Z$1&amp;$R37,$C$3:$C$1662&amp;$D$3:$D$1662,$E$3:$E$1662,0,0,1)</f>
        <v>562500</v>
      </c>
      <c r="AA37" s="2" cm="1">
        <f t="array" ref="AA37">_xlfn.XLOOKUP(AA$1&amp;$R37,$C$3:$C$1662&amp;$D$3:$D$1662,$E$3:$E$1662,0,0,1)</f>
        <v>163100</v>
      </c>
      <c r="AB37" s="2" cm="1">
        <f t="array" ref="AB37">_xlfn.XLOOKUP(AB$1&amp;$R37,$C$3:$C$1662&amp;$D$3:$D$1662,$E$3:$E$1662,0,0,1)</f>
        <v>123800</v>
      </c>
      <c r="AC37" s="2" cm="1">
        <f t="array" ref="AC37">_xlfn.XLOOKUP(AC$1&amp;$R37,$C$3:$C$1662&amp;$D$3:$D$1662,$E$3:$E$1662,0,0,1)</f>
        <v>535700</v>
      </c>
    </row>
    <row r="38" spans="3:29" x14ac:dyDescent="0.4">
      <c r="C38" t="s">
        <v>758</v>
      </c>
      <c r="D38" t="s">
        <v>548</v>
      </c>
      <c r="E38">
        <v>535700</v>
      </c>
      <c r="R38" t="s">
        <v>33</v>
      </c>
      <c r="S38" s="2">
        <f t="shared" si="1"/>
        <v>18931520</v>
      </c>
      <c r="T38" s="2">
        <f t="shared" si="4"/>
        <v>10515600</v>
      </c>
      <c r="U38" s="2">
        <f t="shared" si="4"/>
        <v>17586500</v>
      </c>
      <c r="V38" s="2">
        <f t="shared" si="4"/>
        <v>16001900</v>
      </c>
      <c r="W38" s="2">
        <f t="shared" si="4"/>
        <v>12496600</v>
      </c>
      <c r="X38" s="2">
        <f t="shared" si="4"/>
        <v>38057000</v>
      </c>
      <c r="Y38" s="2" cm="1">
        <f t="array" ref="Y38">_xlfn.XLOOKUP(Y$1&amp;$R38,$C$3:$C$1662&amp;$D$3:$D$1662,$E$3:$E$1662,0,0,1)</f>
        <v>31700</v>
      </c>
      <c r="Z38" s="2" cm="1">
        <f t="array" ref="Z38">_xlfn.XLOOKUP(Z$1&amp;$R38,$C$3:$C$1662&amp;$D$3:$D$1662,$E$3:$E$1662,0,0,1)</f>
        <v>122800</v>
      </c>
      <c r="AA38" s="2" cm="1">
        <f t="array" ref="AA38">_xlfn.XLOOKUP(AA$1&amp;$R38,$C$3:$C$1662&amp;$D$3:$D$1662,$E$3:$E$1662,0,0,1)</f>
        <v>148100</v>
      </c>
      <c r="AB38" s="2" cm="1">
        <f t="array" ref="AB38">_xlfn.XLOOKUP(AB$1&amp;$R38,$C$3:$C$1662&amp;$D$3:$D$1662,$E$3:$E$1662,0,0,1)</f>
        <v>92200</v>
      </c>
      <c r="AC38" s="2" cm="1">
        <f t="array" ref="AC38">_xlfn.XLOOKUP(AC$1&amp;$R38,$C$3:$C$1662&amp;$D$3:$D$1662,$E$3:$E$1662,0,0,1)</f>
        <v>473600</v>
      </c>
    </row>
    <row r="39" spans="3:29" x14ac:dyDescent="0.4">
      <c r="C39" t="s">
        <v>758</v>
      </c>
      <c r="D39" t="s">
        <v>549</v>
      </c>
      <c r="E39">
        <v>473600</v>
      </c>
      <c r="R39" t="s">
        <v>51</v>
      </c>
      <c r="S39" s="2">
        <f t="shared" si="1"/>
        <v>19112320</v>
      </c>
      <c r="T39" s="2">
        <f t="shared" si="4"/>
        <v>10574300</v>
      </c>
      <c r="U39" s="2">
        <f t="shared" si="4"/>
        <v>17796300</v>
      </c>
      <c r="V39" s="2">
        <f t="shared" si="4"/>
        <v>16106200</v>
      </c>
      <c r="W39" s="2">
        <f t="shared" si="4"/>
        <v>12662200</v>
      </c>
      <c r="X39" s="2">
        <f t="shared" si="4"/>
        <v>38422600</v>
      </c>
      <c r="Y39" s="2" cm="1">
        <f t="array" ref="Y39">_xlfn.XLOOKUP(Y$1&amp;$R39,$C$3:$C$1662&amp;$D$3:$D$1662,$E$3:$E$1662,0,0,1)</f>
        <v>58700</v>
      </c>
      <c r="Z39" s="2" cm="1">
        <f t="array" ref="Z39">_xlfn.XLOOKUP(Z$1&amp;$R39,$C$3:$C$1662&amp;$D$3:$D$1662,$E$3:$E$1662,0,0,1)</f>
        <v>209800</v>
      </c>
      <c r="AA39" s="2" cm="1">
        <f t="array" ref="AA39">_xlfn.XLOOKUP(AA$1&amp;$R39,$C$3:$C$1662&amp;$D$3:$D$1662,$E$3:$E$1662,0,0,1)</f>
        <v>104300</v>
      </c>
      <c r="AB39" s="2" cm="1">
        <f t="array" ref="AB39">_xlfn.XLOOKUP(AB$1&amp;$R39,$C$3:$C$1662&amp;$D$3:$D$1662,$E$3:$E$1662,0,0,1)</f>
        <v>165600</v>
      </c>
      <c r="AC39" s="2" cm="1">
        <f t="array" ref="AC39">_xlfn.XLOOKUP(AC$1&amp;$R39,$C$3:$C$1662&amp;$D$3:$D$1662,$E$3:$E$1662,0,0,1)</f>
        <v>365600</v>
      </c>
    </row>
    <row r="40" spans="3:29" x14ac:dyDescent="0.4">
      <c r="C40" t="s">
        <v>758</v>
      </c>
      <c r="D40" t="s">
        <v>550</v>
      </c>
      <c r="E40">
        <v>365600</v>
      </c>
      <c r="R40" t="s">
        <v>280</v>
      </c>
      <c r="S40" s="2">
        <f t="shared" si="1"/>
        <v>19342660</v>
      </c>
      <c r="T40" s="2">
        <f t="shared" si="4"/>
        <v>10671200</v>
      </c>
      <c r="U40" s="2">
        <f t="shared" si="4"/>
        <v>18083500</v>
      </c>
      <c r="V40" s="2">
        <f t="shared" si="4"/>
        <v>16289300</v>
      </c>
      <c r="W40" s="2">
        <f t="shared" si="4"/>
        <v>12746200</v>
      </c>
      <c r="X40" s="2">
        <f t="shared" si="4"/>
        <v>38923100</v>
      </c>
      <c r="Y40" s="2" cm="1">
        <f t="array" ref="Y40">_xlfn.XLOOKUP(Y$1&amp;$R40,$C$3:$C$1662&amp;$D$3:$D$1662,$E$3:$E$1662,0,0,1)</f>
        <v>96900</v>
      </c>
      <c r="Z40" s="2" cm="1">
        <f t="array" ref="Z40">_xlfn.XLOOKUP(Z$1&amp;$R40,$C$3:$C$1662&amp;$D$3:$D$1662,$E$3:$E$1662,0,0,1)</f>
        <v>287200</v>
      </c>
      <c r="AA40" s="2" cm="1">
        <f t="array" ref="AA40">_xlfn.XLOOKUP(AA$1&amp;$R40,$C$3:$C$1662&amp;$D$3:$D$1662,$E$3:$E$1662,0,0,1)</f>
        <v>183100</v>
      </c>
      <c r="AB40" s="2" cm="1">
        <f t="array" ref="AB40">_xlfn.XLOOKUP(AB$1&amp;$R40,$C$3:$C$1662&amp;$D$3:$D$1662,$E$3:$E$1662,0,0,1)</f>
        <v>84000</v>
      </c>
      <c r="AC40" s="2" cm="1">
        <f t="array" ref="AC40">_xlfn.XLOOKUP(AC$1&amp;$R40,$C$3:$C$1662&amp;$D$3:$D$1662,$E$3:$E$1662,0,0,1)</f>
        <v>500500</v>
      </c>
    </row>
    <row r="41" spans="3:29" x14ac:dyDescent="0.4">
      <c r="C41" t="s">
        <v>758</v>
      </c>
      <c r="D41" t="s">
        <v>551</v>
      </c>
      <c r="E41">
        <v>500500</v>
      </c>
      <c r="R41" t="s">
        <v>154</v>
      </c>
      <c r="S41" s="2">
        <f t="shared" si="1"/>
        <v>19552020</v>
      </c>
      <c r="T41" s="2">
        <f t="shared" si="4"/>
        <v>10769800</v>
      </c>
      <c r="U41" s="2">
        <f t="shared" si="4"/>
        <v>18213400</v>
      </c>
      <c r="V41" s="2">
        <f t="shared" si="4"/>
        <v>16551500</v>
      </c>
      <c r="W41" s="2">
        <f t="shared" si="4"/>
        <v>12922400</v>
      </c>
      <c r="X41" s="2">
        <f t="shared" si="4"/>
        <v>39303000</v>
      </c>
      <c r="Y41" s="2" cm="1">
        <f t="array" ref="Y41">_xlfn.XLOOKUP(Y$1&amp;$R41,$C$3:$C$1662&amp;$D$3:$D$1662,$E$3:$E$1662,0,0,1)</f>
        <v>98600</v>
      </c>
      <c r="Z41" s="2" cm="1">
        <f t="array" ref="Z41">_xlfn.XLOOKUP(Z$1&amp;$R41,$C$3:$C$1662&amp;$D$3:$D$1662,$E$3:$E$1662,0,0,1)</f>
        <v>129900</v>
      </c>
      <c r="AA41" s="2" cm="1">
        <f t="array" ref="AA41">_xlfn.XLOOKUP(AA$1&amp;$R41,$C$3:$C$1662&amp;$D$3:$D$1662,$E$3:$E$1662,0,0,1)</f>
        <v>262200</v>
      </c>
      <c r="AB41" s="2" cm="1">
        <f t="array" ref="AB41">_xlfn.XLOOKUP(AB$1&amp;$R41,$C$3:$C$1662&amp;$D$3:$D$1662,$E$3:$E$1662,0,0,1)</f>
        <v>176200</v>
      </c>
      <c r="AC41" s="2" cm="1">
        <f t="array" ref="AC41">_xlfn.XLOOKUP(AC$1&amp;$R41,$C$3:$C$1662&amp;$D$3:$D$1662,$E$3:$E$1662,0,0,1)</f>
        <v>379900</v>
      </c>
    </row>
    <row r="42" spans="3:29" x14ac:dyDescent="0.4">
      <c r="C42" t="s">
        <v>758</v>
      </c>
      <c r="D42" t="s">
        <v>552</v>
      </c>
      <c r="E42">
        <v>379900</v>
      </c>
      <c r="R42" t="s">
        <v>133</v>
      </c>
      <c r="S42" s="2">
        <f t="shared" si="1"/>
        <v>19775320</v>
      </c>
      <c r="T42" s="2">
        <f t="shared" si="4"/>
        <v>10937900</v>
      </c>
      <c r="U42" s="2">
        <f t="shared" si="4"/>
        <v>18304500</v>
      </c>
      <c r="V42" s="2">
        <f t="shared" si="4"/>
        <v>16873100</v>
      </c>
      <c r="W42" s="2">
        <f t="shared" si="4"/>
        <v>13278700</v>
      </c>
      <c r="X42" s="2">
        <f t="shared" si="4"/>
        <v>39482400</v>
      </c>
      <c r="Y42" s="2" cm="1">
        <f t="array" ref="Y42">_xlfn.XLOOKUP(Y$1&amp;$R42,$C$3:$C$1662&amp;$D$3:$D$1662,$E$3:$E$1662,0,0,1)</f>
        <v>168100</v>
      </c>
      <c r="Z42" s="2" cm="1">
        <f t="array" ref="Z42">_xlfn.XLOOKUP(Z$1&amp;$R42,$C$3:$C$1662&amp;$D$3:$D$1662,$E$3:$E$1662,0,0,1)</f>
        <v>91100</v>
      </c>
      <c r="AA42" s="2" cm="1">
        <f t="array" ref="AA42">_xlfn.XLOOKUP(AA$1&amp;$R42,$C$3:$C$1662&amp;$D$3:$D$1662,$E$3:$E$1662,0,0,1)</f>
        <v>321600</v>
      </c>
      <c r="AB42" s="2" cm="1">
        <f t="array" ref="AB42">_xlfn.XLOOKUP(AB$1&amp;$R42,$C$3:$C$1662&amp;$D$3:$D$1662,$E$3:$E$1662,0,0,1)</f>
        <v>356300</v>
      </c>
      <c r="AC42" s="2" cm="1">
        <f t="array" ref="AC42">_xlfn.XLOOKUP(AC$1&amp;$R42,$C$3:$C$1662&amp;$D$3:$D$1662,$E$3:$E$1662,0,0,1)</f>
        <v>179400</v>
      </c>
    </row>
    <row r="43" spans="3:29" x14ac:dyDescent="0.4">
      <c r="C43" t="s">
        <v>758</v>
      </c>
      <c r="D43" t="s">
        <v>553</v>
      </c>
      <c r="E43">
        <v>179400</v>
      </c>
      <c r="R43" t="s">
        <v>113</v>
      </c>
      <c r="S43" s="2">
        <f t="shared" si="1"/>
        <v>20033700</v>
      </c>
      <c r="T43" s="2">
        <f t="shared" si="4"/>
        <v>11001700</v>
      </c>
      <c r="U43" s="2">
        <f t="shared" si="4"/>
        <v>19048600</v>
      </c>
      <c r="V43" s="2">
        <f t="shared" si="4"/>
        <v>17067200</v>
      </c>
      <c r="W43" s="2">
        <f t="shared" si="4"/>
        <v>13399600</v>
      </c>
      <c r="X43" s="2">
        <f t="shared" si="4"/>
        <v>39651400</v>
      </c>
      <c r="Y43" s="2" cm="1">
        <f t="array" ref="Y43">_xlfn.XLOOKUP(Y$1&amp;$R43,$C$3:$C$1662&amp;$D$3:$D$1662,$E$3:$E$1662,0,0,1)</f>
        <v>63800</v>
      </c>
      <c r="Z43" s="2" cm="1">
        <f t="array" ref="Z43">_xlfn.XLOOKUP(Z$1&amp;$R43,$C$3:$C$1662&amp;$D$3:$D$1662,$E$3:$E$1662,0,0,1)</f>
        <v>744100</v>
      </c>
      <c r="AA43" s="2" cm="1">
        <f t="array" ref="AA43">_xlfn.XLOOKUP(AA$1&amp;$R43,$C$3:$C$1662&amp;$D$3:$D$1662,$E$3:$E$1662,0,0,1)</f>
        <v>194100</v>
      </c>
      <c r="AB43" s="2" cm="1">
        <f t="array" ref="AB43">_xlfn.XLOOKUP(AB$1&amp;$R43,$C$3:$C$1662&amp;$D$3:$D$1662,$E$3:$E$1662,0,0,1)</f>
        <v>120900</v>
      </c>
      <c r="AC43" s="2" cm="1">
        <f t="array" ref="AC43">_xlfn.XLOOKUP(AC$1&amp;$R43,$C$3:$C$1662&amp;$D$3:$D$1662,$E$3:$E$1662,0,0,1)</f>
        <v>169000</v>
      </c>
    </row>
    <row r="44" spans="3:29" x14ac:dyDescent="0.4">
      <c r="C44" t="s">
        <v>758</v>
      </c>
      <c r="D44" t="s">
        <v>554</v>
      </c>
      <c r="E44">
        <v>169000</v>
      </c>
      <c r="R44" t="s">
        <v>49</v>
      </c>
      <c r="S44" s="2">
        <f t="shared" si="1"/>
        <v>20310120</v>
      </c>
      <c r="T44" s="2">
        <f t="shared" si="4"/>
        <v>11088400</v>
      </c>
      <c r="U44" s="2">
        <f t="shared" si="4"/>
        <v>19738900</v>
      </c>
      <c r="V44" s="2">
        <f t="shared" si="4"/>
        <v>17193500</v>
      </c>
      <c r="W44" s="2">
        <f t="shared" si="4"/>
        <v>13632400</v>
      </c>
      <c r="X44" s="2">
        <f t="shared" si="4"/>
        <v>39897400</v>
      </c>
      <c r="Y44" s="2" cm="1">
        <f t="array" ref="Y44">_xlfn.XLOOKUP(Y$1&amp;$R44,$C$3:$C$1662&amp;$D$3:$D$1662,$E$3:$E$1662,0,0,1)</f>
        <v>86700</v>
      </c>
      <c r="Z44" s="2" cm="1">
        <f t="array" ref="Z44">_xlfn.XLOOKUP(Z$1&amp;$R44,$C$3:$C$1662&amp;$D$3:$D$1662,$E$3:$E$1662,0,0,1)</f>
        <v>690300</v>
      </c>
      <c r="AA44" s="2" cm="1">
        <f t="array" ref="AA44">_xlfn.XLOOKUP(AA$1&amp;$R44,$C$3:$C$1662&amp;$D$3:$D$1662,$E$3:$E$1662,0,0,1)</f>
        <v>126300</v>
      </c>
      <c r="AB44" s="2" cm="1">
        <f t="array" ref="AB44">_xlfn.XLOOKUP(AB$1&amp;$R44,$C$3:$C$1662&amp;$D$3:$D$1662,$E$3:$E$1662,0,0,1)</f>
        <v>232800</v>
      </c>
      <c r="AC44" s="2" cm="1">
        <f t="array" ref="AC44">_xlfn.XLOOKUP(AC$1&amp;$R44,$C$3:$C$1662&amp;$D$3:$D$1662,$E$3:$E$1662,0,0,1)</f>
        <v>246000</v>
      </c>
    </row>
    <row r="45" spans="3:29" x14ac:dyDescent="0.4">
      <c r="C45" t="s">
        <v>758</v>
      </c>
      <c r="D45" t="s">
        <v>555</v>
      </c>
      <c r="E45">
        <v>246000</v>
      </c>
      <c r="R45" t="s">
        <v>242</v>
      </c>
      <c r="S45" s="2">
        <f t="shared" si="1"/>
        <v>20514280</v>
      </c>
      <c r="T45" s="2">
        <f t="shared" si="4"/>
        <v>11119800</v>
      </c>
      <c r="U45" s="2">
        <f t="shared" si="4"/>
        <v>19993300</v>
      </c>
      <c r="V45" s="2">
        <f t="shared" si="4"/>
        <v>17294500</v>
      </c>
      <c r="W45" s="2">
        <f t="shared" si="4"/>
        <v>14085400</v>
      </c>
      <c r="X45" s="2">
        <f t="shared" si="4"/>
        <v>40078400</v>
      </c>
      <c r="Y45" s="2" cm="1">
        <f t="array" ref="Y45">_xlfn.XLOOKUP(Y$1&amp;$R45,$C$3:$C$1662&amp;$D$3:$D$1662,$E$3:$E$1662,0,0,1)</f>
        <v>31400</v>
      </c>
      <c r="Z45" s="2" cm="1">
        <f t="array" ref="Z45">_xlfn.XLOOKUP(Z$1&amp;$R45,$C$3:$C$1662&amp;$D$3:$D$1662,$E$3:$E$1662,0,0,1)</f>
        <v>254400</v>
      </c>
      <c r="AA45" s="2" cm="1">
        <f t="array" ref="AA45">_xlfn.XLOOKUP(AA$1&amp;$R45,$C$3:$C$1662&amp;$D$3:$D$1662,$E$3:$E$1662,0,0,1)</f>
        <v>101000</v>
      </c>
      <c r="AB45" s="2" cm="1">
        <f t="array" ref="AB45">_xlfn.XLOOKUP(AB$1&amp;$R45,$C$3:$C$1662&amp;$D$3:$D$1662,$E$3:$E$1662,0,0,1)</f>
        <v>453000</v>
      </c>
      <c r="AC45" s="2" cm="1">
        <f t="array" ref="AC45">_xlfn.XLOOKUP(AC$1&amp;$R45,$C$3:$C$1662&amp;$D$3:$D$1662,$E$3:$E$1662,0,0,1)</f>
        <v>181000</v>
      </c>
    </row>
    <row r="46" spans="3:29" x14ac:dyDescent="0.4">
      <c r="C46" t="s">
        <v>758</v>
      </c>
      <c r="D46" t="s">
        <v>556</v>
      </c>
      <c r="E46">
        <v>181000</v>
      </c>
      <c r="R46" t="s">
        <v>126</v>
      </c>
      <c r="S46" s="2">
        <f t="shared" si="1"/>
        <v>20771420</v>
      </c>
      <c r="T46" s="2">
        <f t="shared" si="4"/>
        <v>11153500</v>
      </c>
      <c r="U46" s="2">
        <f t="shared" si="4"/>
        <v>20666400</v>
      </c>
      <c r="V46" s="2">
        <f t="shared" si="4"/>
        <v>17403000</v>
      </c>
      <c r="W46" s="2">
        <f t="shared" si="4"/>
        <v>14435800</v>
      </c>
      <c r="X46" s="2">
        <f t="shared" si="4"/>
        <v>40198400</v>
      </c>
      <c r="Y46" s="2" cm="1">
        <f t="array" ref="Y46">_xlfn.XLOOKUP(Y$1&amp;$R46,$C$3:$C$1662&amp;$D$3:$D$1662,$E$3:$E$1662,0,0,1)</f>
        <v>33700</v>
      </c>
      <c r="Z46" s="2" cm="1">
        <f t="array" ref="Z46">_xlfn.XLOOKUP(Z$1&amp;$R46,$C$3:$C$1662&amp;$D$3:$D$1662,$E$3:$E$1662,0,0,1)</f>
        <v>673100</v>
      </c>
      <c r="AA46" s="2" cm="1">
        <f t="array" ref="AA46">_xlfn.XLOOKUP(AA$1&amp;$R46,$C$3:$C$1662&amp;$D$3:$D$1662,$E$3:$E$1662,0,0,1)</f>
        <v>108500</v>
      </c>
      <c r="AB46" s="2" cm="1">
        <f t="array" ref="AB46">_xlfn.XLOOKUP(AB$1&amp;$R46,$C$3:$C$1662&amp;$D$3:$D$1662,$E$3:$E$1662,0,0,1)</f>
        <v>350400</v>
      </c>
      <c r="AC46" s="2" cm="1">
        <f t="array" ref="AC46">_xlfn.XLOOKUP(AC$1&amp;$R46,$C$3:$C$1662&amp;$D$3:$D$1662,$E$3:$E$1662,0,0,1)</f>
        <v>120000</v>
      </c>
    </row>
    <row r="47" spans="3:29" x14ac:dyDescent="0.4">
      <c r="C47" t="s">
        <v>758</v>
      </c>
      <c r="D47" t="s">
        <v>557</v>
      </c>
      <c r="E47">
        <v>120000</v>
      </c>
      <c r="R47" t="s">
        <v>170</v>
      </c>
      <c r="S47" s="2">
        <f t="shared" si="1"/>
        <v>20914920</v>
      </c>
      <c r="T47" s="2">
        <f t="shared" si="4"/>
        <v>11211900</v>
      </c>
      <c r="U47" s="2">
        <f t="shared" si="4"/>
        <v>20874400</v>
      </c>
      <c r="V47" s="2">
        <f t="shared" si="4"/>
        <v>17643200</v>
      </c>
      <c r="W47" s="2">
        <f t="shared" si="4"/>
        <v>14579500</v>
      </c>
      <c r="X47" s="2">
        <f t="shared" si="4"/>
        <v>40265600</v>
      </c>
      <c r="Y47" s="2" cm="1">
        <f t="array" ref="Y47">_xlfn.XLOOKUP(Y$1&amp;$R47,$C$3:$C$1662&amp;$D$3:$D$1662,$E$3:$E$1662,0,0,1)</f>
        <v>58400</v>
      </c>
      <c r="Z47" s="2" cm="1">
        <f t="array" ref="Z47">_xlfn.XLOOKUP(Z$1&amp;$R47,$C$3:$C$1662&amp;$D$3:$D$1662,$E$3:$E$1662,0,0,1)</f>
        <v>208000</v>
      </c>
      <c r="AA47" s="2" cm="1">
        <f t="array" ref="AA47">_xlfn.XLOOKUP(AA$1&amp;$R47,$C$3:$C$1662&amp;$D$3:$D$1662,$E$3:$E$1662,0,0,1)</f>
        <v>240200</v>
      </c>
      <c r="AB47" s="2" cm="1">
        <f t="array" ref="AB47">_xlfn.XLOOKUP(AB$1&amp;$R47,$C$3:$C$1662&amp;$D$3:$D$1662,$E$3:$E$1662,0,0,1)</f>
        <v>143700</v>
      </c>
      <c r="AC47" s="2" cm="1">
        <f t="array" ref="AC47">_xlfn.XLOOKUP(AC$1&amp;$R47,$C$3:$C$1662&amp;$D$3:$D$1662,$E$3:$E$1662,0,0,1)</f>
        <v>67200</v>
      </c>
    </row>
    <row r="48" spans="3:29" x14ac:dyDescent="0.4">
      <c r="C48" t="s">
        <v>758</v>
      </c>
      <c r="D48" t="s">
        <v>558</v>
      </c>
      <c r="E48">
        <v>67200</v>
      </c>
      <c r="R48" t="s">
        <v>174</v>
      </c>
      <c r="S48" s="2">
        <f t="shared" si="1"/>
        <v>21040800</v>
      </c>
      <c r="T48" s="2">
        <f t="shared" si="4"/>
        <v>11276900</v>
      </c>
      <c r="U48" s="2">
        <f t="shared" si="4"/>
        <v>21014000</v>
      </c>
      <c r="V48" s="2">
        <f t="shared" si="4"/>
        <v>17787700</v>
      </c>
      <c r="W48" s="2">
        <f t="shared" si="4"/>
        <v>14692900</v>
      </c>
      <c r="X48" s="2">
        <f t="shared" si="4"/>
        <v>40432500</v>
      </c>
      <c r="Y48" s="2" cm="1">
        <f t="array" ref="Y48">_xlfn.XLOOKUP(Y$1&amp;$R48,$C$3:$C$1662&amp;$D$3:$D$1662,$E$3:$E$1662,0,0,1)</f>
        <v>65000</v>
      </c>
      <c r="Z48" s="2" cm="1">
        <f t="array" ref="Z48">_xlfn.XLOOKUP(Z$1&amp;$R48,$C$3:$C$1662&amp;$D$3:$D$1662,$E$3:$E$1662,0,0,1)</f>
        <v>139600</v>
      </c>
      <c r="AA48" s="2" cm="1">
        <f t="array" ref="AA48">_xlfn.XLOOKUP(AA$1&amp;$R48,$C$3:$C$1662&amp;$D$3:$D$1662,$E$3:$E$1662,0,0,1)</f>
        <v>144500</v>
      </c>
      <c r="AB48" s="2" cm="1">
        <f t="array" ref="AB48">_xlfn.XLOOKUP(AB$1&amp;$R48,$C$3:$C$1662&amp;$D$3:$D$1662,$E$3:$E$1662,0,0,1)</f>
        <v>113400</v>
      </c>
      <c r="AC48" s="2" cm="1">
        <f t="array" ref="AC48">_xlfn.XLOOKUP(AC$1&amp;$R48,$C$3:$C$1662&amp;$D$3:$D$1662,$E$3:$E$1662,0,0,1)</f>
        <v>166900</v>
      </c>
    </row>
    <row r="49" spans="3:29" x14ac:dyDescent="0.4">
      <c r="C49" t="s">
        <v>758</v>
      </c>
      <c r="D49" t="s">
        <v>559</v>
      </c>
      <c r="E49">
        <v>166900</v>
      </c>
      <c r="R49" t="s">
        <v>179</v>
      </c>
      <c r="S49" s="2">
        <f t="shared" si="1"/>
        <v>21271360</v>
      </c>
      <c r="T49" s="2">
        <f t="shared" si="4"/>
        <v>11355300</v>
      </c>
      <c r="U49" s="2">
        <f t="shared" si="4"/>
        <v>21183700</v>
      </c>
      <c r="V49" s="2">
        <f t="shared" si="4"/>
        <v>18013000</v>
      </c>
      <c r="W49" s="2">
        <f t="shared" si="4"/>
        <v>15245700</v>
      </c>
      <c r="X49" s="2">
        <f t="shared" si="4"/>
        <v>40559100</v>
      </c>
      <c r="Y49" s="2" cm="1">
        <f t="array" ref="Y49">_xlfn.XLOOKUP(Y$1&amp;$R49,$C$3:$C$1662&amp;$D$3:$D$1662,$E$3:$E$1662,0,0,1)</f>
        <v>78400</v>
      </c>
      <c r="Z49" s="2" cm="1">
        <f t="array" ref="Z49">_xlfn.XLOOKUP(Z$1&amp;$R49,$C$3:$C$1662&amp;$D$3:$D$1662,$E$3:$E$1662,0,0,1)</f>
        <v>169700</v>
      </c>
      <c r="AA49" s="2" cm="1">
        <f t="array" ref="AA49">_xlfn.XLOOKUP(AA$1&amp;$R49,$C$3:$C$1662&amp;$D$3:$D$1662,$E$3:$E$1662,0,0,1)</f>
        <v>225300</v>
      </c>
      <c r="AB49" s="2" cm="1">
        <f t="array" ref="AB49">_xlfn.XLOOKUP(AB$1&amp;$R49,$C$3:$C$1662&amp;$D$3:$D$1662,$E$3:$E$1662,0,0,1)</f>
        <v>552800</v>
      </c>
      <c r="AC49" s="2" cm="1">
        <f t="array" ref="AC49">_xlfn.XLOOKUP(AC$1&amp;$R49,$C$3:$C$1662&amp;$D$3:$D$1662,$E$3:$E$1662,0,0,1)</f>
        <v>126600</v>
      </c>
    </row>
    <row r="50" spans="3:29" x14ac:dyDescent="0.4">
      <c r="C50" t="s">
        <v>758</v>
      </c>
      <c r="D50" t="s">
        <v>560</v>
      </c>
      <c r="E50">
        <v>126600</v>
      </c>
      <c r="R50" t="s">
        <v>223</v>
      </c>
      <c r="S50" s="2">
        <f t="shared" si="1"/>
        <v>21518600</v>
      </c>
      <c r="T50" s="2">
        <f t="shared" si="4"/>
        <v>11419700</v>
      </c>
      <c r="U50" s="2">
        <f t="shared" si="4"/>
        <v>21408300</v>
      </c>
      <c r="V50" s="2">
        <f t="shared" si="4"/>
        <v>18111600</v>
      </c>
      <c r="W50" s="2">
        <f t="shared" si="4"/>
        <v>15420200</v>
      </c>
      <c r="X50" s="2">
        <f t="shared" si="4"/>
        <v>41233200</v>
      </c>
      <c r="Y50" s="2" cm="1">
        <f t="array" ref="Y50">_xlfn.XLOOKUP(Y$1&amp;$R50,$C$3:$C$1662&amp;$D$3:$D$1662,$E$3:$E$1662,0,0,1)</f>
        <v>64400</v>
      </c>
      <c r="Z50" s="2" cm="1">
        <f t="array" ref="Z50">_xlfn.XLOOKUP(Z$1&amp;$R50,$C$3:$C$1662&amp;$D$3:$D$1662,$E$3:$E$1662,0,0,1)</f>
        <v>224600</v>
      </c>
      <c r="AA50" s="2" cm="1">
        <f t="array" ref="AA50">_xlfn.XLOOKUP(AA$1&amp;$R50,$C$3:$C$1662&amp;$D$3:$D$1662,$E$3:$E$1662,0,0,1)</f>
        <v>98600</v>
      </c>
      <c r="AB50" s="2" cm="1">
        <f t="array" ref="AB50">_xlfn.XLOOKUP(AB$1&amp;$R50,$C$3:$C$1662&amp;$D$3:$D$1662,$E$3:$E$1662,0,0,1)</f>
        <v>174500</v>
      </c>
      <c r="AC50" s="2" cm="1">
        <f t="array" ref="AC50">_xlfn.XLOOKUP(AC$1&amp;$R50,$C$3:$C$1662&amp;$D$3:$D$1662,$E$3:$E$1662,0,0,1)</f>
        <v>674100</v>
      </c>
    </row>
    <row r="51" spans="3:29" x14ac:dyDescent="0.4">
      <c r="C51" t="s">
        <v>758</v>
      </c>
      <c r="D51" t="s">
        <v>561</v>
      </c>
      <c r="E51">
        <v>674100</v>
      </c>
      <c r="R51" t="s">
        <v>208</v>
      </c>
      <c r="S51" s="2">
        <f t="shared" si="1"/>
        <v>21806260</v>
      </c>
      <c r="T51" s="2">
        <f t="shared" si="4"/>
        <v>11593100</v>
      </c>
      <c r="U51" s="2">
        <f t="shared" si="4"/>
        <v>21993500</v>
      </c>
      <c r="V51" s="2">
        <f t="shared" si="4"/>
        <v>18226900</v>
      </c>
      <c r="W51" s="2">
        <f t="shared" si="4"/>
        <v>15787500</v>
      </c>
      <c r="X51" s="2">
        <f t="shared" si="4"/>
        <v>41430300</v>
      </c>
      <c r="Y51" s="2" cm="1">
        <f t="array" ref="Y51">_xlfn.XLOOKUP(Y$1&amp;$R51,$C$3:$C$1662&amp;$D$3:$D$1662,$E$3:$E$1662,0,0,1)</f>
        <v>173400</v>
      </c>
      <c r="Z51" s="2" cm="1">
        <f t="array" ref="Z51">_xlfn.XLOOKUP(Z$1&amp;$R51,$C$3:$C$1662&amp;$D$3:$D$1662,$E$3:$E$1662,0,0,1)</f>
        <v>585200</v>
      </c>
      <c r="AA51" s="2" cm="1">
        <f t="array" ref="AA51">_xlfn.XLOOKUP(AA$1&amp;$R51,$C$3:$C$1662&amp;$D$3:$D$1662,$E$3:$E$1662,0,0,1)</f>
        <v>115300</v>
      </c>
      <c r="AB51" s="2" cm="1">
        <f t="array" ref="AB51">_xlfn.XLOOKUP(AB$1&amp;$R51,$C$3:$C$1662&amp;$D$3:$D$1662,$E$3:$E$1662,0,0,1)</f>
        <v>367300</v>
      </c>
      <c r="AC51" s="2" cm="1">
        <f t="array" ref="AC51">_xlfn.XLOOKUP(AC$1&amp;$R51,$C$3:$C$1662&amp;$D$3:$D$1662,$E$3:$E$1662,0,0,1)</f>
        <v>197100</v>
      </c>
    </row>
    <row r="52" spans="3:29" x14ac:dyDescent="0.4">
      <c r="C52" t="s">
        <v>758</v>
      </c>
      <c r="D52" t="s">
        <v>562</v>
      </c>
      <c r="E52">
        <v>197100</v>
      </c>
      <c r="R52" t="s">
        <v>160</v>
      </c>
      <c r="S52" s="2">
        <f t="shared" si="1"/>
        <v>22070640</v>
      </c>
      <c r="T52" s="2">
        <f t="shared" ref="T52:X67" si="5">T51+Y52</f>
        <v>11677100</v>
      </c>
      <c r="U52" s="2">
        <f t="shared" si="5"/>
        <v>22821400</v>
      </c>
      <c r="V52" s="2">
        <f t="shared" si="5"/>
        <v>18297100</v>
      </c>
      <c r="W52" s="2">
        <f t="shared" si="5"/>
        <v>15913800</v>
      </c>
      <c r="X52" s="2">
        <f t="shared" si="5"/>
        <v>41643800</v>
      </c>
      <c r="Y52" s="2" cm="1">
        <f t="array" ref="Y52">_xlfn.XLOOKUP(Y$1&amp;$R52,$C$3:$C$1662&amp;$D$3:$D$1662,$E$3:$E$1662,0,0,1)</f>
        <v>84000</v>
      </c>
      <c r="Z52" s="2" cm="1">
        <f t="array" ref="Z52">_xlfn.XLOOKUP(Z$1&amp;$R52,$C$3:$C$1662&amp;$D$3:$D$1662,$E$3:$E$1662,0,0,1)</f>
        <v>827900</v>
      </c>
      <c r="AA52" s="2" cm="1">
        <f t="array" ref="AA52">_xlfn.XLOOKUP(AA$1&amp;$R52,$C$3:$C$1662&amp;$D$3:$D$1662,$E$3:$E$1662,0,0,1)</f>
        <v>70200</v>
      </c>
      <c r="AB52" s="2" cm="1">
        <f t="array" ref="AB52">_xlfn.XLOOKUP(AB$1&amp;$R52,$C$3:$C$1662&amp;$D$3:$D$1662,$E$3:$E$1662,0,0,1)</f>
        <v>126300</v>
      </c>
      <c r="AC52" s="2" cm="1">
        <f t="array" ref="AC52">_xlfn.XLOOKUP(AC$1&amp;$R52,$C$3:$C$1662&amp;$D$3:$D$1662,$E$3:$E$1662,0,0,1)</f>
        <v>213500</v>
      </c>
    </row>
    <row r="53" spans="3:29" x14ac:dyDescent="0.4">
      <c r="C53" t="s">
        <v>758</v>
      </c>
      <c r="D53" t="s">
        <v>563</v>
      </c>
      <c r="E53">
        <v>213500</v>
      </c>
      <c r="R53" t="s">
        <v>168</v>
      </c>
      <c r="S53" s="2">
        <f t="shared" si="1"/>
        <v>22298860</v>
      </c>
      <c r="T53" s="2">
        <f t="shared" si="5"/>
        <v>11818400</v>
      </c>
      <c r="U53" s="2">
        <f t="shared" si="5"/>
        <v>23017800</v>
      </c>
      <c r="V53" s="2">
        <f t="shared" si="5"/>
        <v>18384400</v>
      </c>
      <c r="W53" s="2">
        <f t="shared" si="5"/>
        <v>16090700</v>
      </c>
      <c r="X53" s="2">
        <f t="shared" si="5"/>
        <v>42183000</v>
      </c>
      <c r="Y53" s="2" cm="1">
        <f t="array" ref="Y53">_xlfn.XLOOKUP(Y$1&amp;$R53,$C$3:$C$1662&amp;$D$3:$D$1662,$E$3:$E$1662,0,0,1)</f>
        <v>141300</v>
      </c>
      <c r="Z53" s="2" cm="1">
        <f t="array" ref="Z53">_xlfn.XLOOKUP(Z$1&amp;$R53,$C$3:$C$1662&amp;$D$3:$D$1662,$E$3:$E$1662,0,0,1)</f>
        <v>196400</v>
      </c>
      <c r="AA53" s="2" cm="1">
        <f t="array" ref="AA53">_xlfn.XLOOKUP(AA$1&amp;$R53,$C$3:$C$1662&amp;$D$3:$D$1662,$E$3:$E$1662,0,0,1)</f>
        <v>87300</v>
      </c>
      <c r="AB53" s="2" cm="1">
        <f t="array" ref="AB53">_xlfn.XLOOKUP(AB$1&amp;$R53,$C$3:$C$1662&amp;$D$3:$D$1662,$E$3:$E$1662,0,0,1)</f>
        <v>176900</v>
      </c>
      <c r="AC53" s="2" cm="1">
        <f t="array" ref="AC53">_xlfn.XLOOKUP(AC$1&amp;$R53,$C$3:$C$1662&amp;$D$3:$D$1662,$E$3:$E$1662,0,0,1)</f>
        <v>539200</v>
      </c>
    </row>
    <row r="54" spans="3:29" x14ac:dyDescent="0.4">
      <c r="C54" t="s">
        <v>758</v>
      </c>
      <c r="D54" t="s">
        <v>564</v>
      </c>
      <c r="E54">
        <v>539200</v>
      </c>
      <c r="R54" t="s">
        <v>167</v>
      </c>
      <c r="S54" s="2">
        <f t="shared" si="1"/>
        <v>22568860</v>
      </c>
      <c r="T54" s="2">
        <f t="shared" si="5"/>
        <v>11993000</v>
      </c>
      <c r="U54" s="2">
        <f t="shared" si="5"/>
        <v>23192700</v>
      </c>
      <c r="V54" s="2">
        <f t="shared" si="5"/>
        <v>18500400</v>
      </c>
      <c r="W54" s="2">
        <f t="shared" si="5"/>
        <v>16569100</v>
      </c>
      <c r="X54" s="2">
        <f t="shared" si="5"/>
        <v>42589100</v>
      </c>
      <c r="Y54" s="2" cm="1">
        <f t="array" ref="Y54">_xlfn.XLOOKUP(Y$1&amp;$R54,$C$3:$C$1662&amp;$D$3:$D$1662,$E$3:$E$1662,0,0,1)</f>
        <v>174600</v>
      </c>
      <c r="Z54" s="2" cm="1">
        <f t="array" ref="Z54">_xlfn.XLOOKUP(Z$1&amp;$R54,$C$3:$C$1662&amp;$D$3:$D$1662,$E$3:$E$1662,0,0,1)</f>
        <v>174900</v>
      </c>
      <c r="AA54" s="2" cm="1">
        <f t="array" ref="AA54">_xlfn.XLOOKUP(AA$1&amp;$R54,$C$3:$C$1662&amp;$D$3:$D$1662,$E$3:$E$1662,0,0,1)</f>
        <v>116000</v>
      </c>
      <c r="AB54" s="2" cm="1">
        <f t="array" ref="AB54">_xlfn.XLOOKUP(AB$1&amp;$R54,$C$3:$C$1662&amp;$D$3:$D$1662,$E$3:$E$1662,0,0,1)</f>
        <v>478400</v>
      </c>
      <c r="AC54" s="2" cm="1">
        <f t="array" ref="AC54">_xlfn.XLOOKUP(AC$1&amp;$R54,$C$3:$C$1662&amp;$D$3:$D$1662,$E$3:$E$1662,0,0,1)</f>
        <v>406100</v>
      </c>
    </row>
    <row r="55" spans="3:29" x14ac:dyDescent="0.4">
      <c r="C55" t="s">
        <v>758</v>
      </c>
      <c r="D55" t="s">
        <v>565</v>
      </c>
      <c r="E55">
        <v>406100</v>
      </c>
      <c r="R55" t="s">
        <v>218</v>
      </c>
      <c r="S55" s="2">
        <f t="shared" si="1"/>
        <v>22849840</v>
      </c>
      <c r="T55" s="2">
        <f t="shared" si="5"/>
        <v>12485300</v>
      </c>
      <c r="U55" s="2">
        <f t="shared" si="5"/>
        <v>23328800</v>
      </c>
      <c r="V55" s="2">
        <f t="shared" si="5"/>
        <v>18529000</v>
      </c>
      <c r="W55" s="2">
        <f t="shared" si="5"/>
        <v>17114200</v>
      </c>
      <c r="X55" s="2">
        <f t="shared" si="5"/>
        <v>42791900</v>
      </c>
      <c r="Y55" s="2" cm="1">
        <f t="array" ref="Y55">_xlfn.XLOOKUP(Y$1&amp;$R55,$C$3:$C$1662&amp;$D$3:$D$1662,$E$3:$E$1662,0,0,1)</f>
        <v>492300</v>
      </c>
      <c r="Z55" s="2" cm="1">
        <f t="array" ref="Z55">_xlfn.XLOOKUP(Z$1&amp;$R55,$C$3:$C$1662&amp;$D$3:$D$1662,$E$3:$E$1662,0,0,1)</f>
        <v>136100</v>
      </c>
      <c r="AA55" s="2" cm="1">
        <f t="array" ref="AA55">_xlfn.XLOOKUP(AA$1&amp;$R55,$C$3:$C$1662&amp;$D$3:$D$1662,$E$3:$E$1662,0,0,1)</f>
        <v>28600</v>
      </c>
      <c r="AB55" s="2" cm="1">
        <f t="array" ref="AB55">_xlfn.XLOOKUP(AB$1&amp;$R55,$C$3:$C$1662&amp;$D$3:$D$1662,$E$3:$E$1662,0,0,1)</f>
        <v>545100</v>
      </c>
      <c r="AC55" s="2" cm="1">
        <f t="array" ref="AC55">_xlfn.XLOOKUP(AC$1&amp;$R55,$C$3:$C$1662&amp;$D$3:$D$1662,$E$3:$E$1662,0,0,1)</f>
        <v>202800</v>
      </c>
    </row>
    <row r="56" spans="3:29" x14ac:dyDescent="0.4">
      <c r="C56" t="s">
        <v>758</v>
      </c>
      <c r="D56" t="s">
        <v>566</v>
      </c>
      <c r="E56">
        <v>202800</v>
      </c>
      <c r="R56" t="s">
        <v>238</v>
      </c>
      <c r="S56" s="2">
        <f t="shared" si="1"/>
        <v>22988800</v>
      </c>
      <c r="T56" s="2">
        <f t="shared" si="5"/>
        <v>12678000</v>
      </c>
      <c r="U56" s="2">
        <f t="shared" si="5"/>
        <v>23449000</v>
      </c>
      <c r="V56" s="2">
        <f t="shared" si="5"/>
        <v>18650800</v>
      </c>
      <c r="W56" s="2">
        <f t="shared" si="5"/>
        <v>17214100</v>
      </c>
      <c r="X56" s="2">
        <f t="shared" si="5"/>
        <v>42952100</v>
      </c>
      <c r="Y56" s="2" cm="1">
        <f t="array" ref="Y56">_xlfn.XLOOKUP(Y$1&amp;$R56,$C$3:$C$1662&amp;$D$3:$D$1662,$E$3:$E$1662,0,0,1)</f>
        <v>192700</v>
      </c>
      <c r="Z56" s="2" cm="1">
        <f t="array" ref="Z56">_xlfn.XLOOKUP(Z$1&amp;$R56,$C$3:$C$1662&amp;$D$3:$D$1662,$E$3:$E$1662,0,0,1)</f>
        <v>120200</v>
      </c>
      <c r="AA56" s="2" cm="1">
        <f t="array" ref="AA56">_xlfn.XLOOKUP(AA$1&amp;$R56,$C$3:$C$1662&amp;$D$3:$D$1662,$E$3:$E$1662,0,0,1)</f>
        <v>121800</v>
      </c>
      <c r="AB56" s="2" cm="1">
        <f t="array" ref="AB56">_xlfn.XLOOKUP(AB$1&amp;$R56,$C$3:$C$1662&amp;$D$3:$D$1662,$E$3:$E$1662,0,0,1)</f>
        <v>99900</v>
      </c>
      <c r="AC56" s="2" cm="1">
        <f t="array" ref="AC56">_xlfn.XLOOKUP(AC$1&amp;$R56,$C$3:$C$1662&amp;$D$3:$D$1662,$E$3:$E$1662,0,0,1)</f>
        <v>160200</v>
      </c>
    </row>
    <row r="57" spans="3:29" x14ac:dyDescent="0.4">
      <c r="C57" t="s">
        <v>758</v>
      </c>
      <c r="D57" t="s">
        <v>567</v>
      </c>
      <c r="E57">
        <v>160200</v>
      </c>
      <c r="R57" t="s">
        <v>240</v>
      </c>
      <c r="S57" s="2">
        <f t="shared" si="1"/>
        <v>23137180</v>
      </c>
      <c r="T57" s="2">
        <f t="shared" si="5"/>
        <v>12851300</v>
      </c>
      <c r="U57" s="2">
        <f t="shared" si="5"/>
        <v>23500000</v>
      </c>
      <c r="V57" s="2">
        <f t="shared" si="5"/>
        <v>18741100</v>
      </c>
      <c r="W57" s="2">
        <f t="shared" si="5"/>
        <v>17383600</v>
      </c>
      <c r="X57" s="2">
        <f t="shared" si="5"/>
        <v>43209900</v>
      </c>
      <c r="Y57" s="2" cm="1">
        <f t="array" ref="Y57">_xlfn.XLOOKUP(Y$1&amp;$R57,$C$3:$C$1662&amp;$D$3:$D$1662,$E$3:$E$1662,0,0,1)</f>
        <v>173300</v>
      </c>
      <c r="Z57" s="2" cm="1">
        <f t="array" ref="Z57">_xlfn.XLOOKUP(Z$1&amp;$R57,$C$3:$C$1662&amp;$D$3:$D$1662,$E$3:$E$1662,0,0,1)</f>
        <v>51000</v>
      </c>
      <c r="AA57" s="2" cm="1">
        <f t="array" ref="AA57">_xlfn.XLOOKUP(AA$1&amp;$R57,$C$3:$C$1662&amp;$D$3:$D$1662,$E$3:$E$1662,0,0,1)</f>
        <v>90300</v>
      </c>
      <c r="AB57" s="2" cm="1">
        <f t="array" ref="AB57">_xlfn.XLOOKUP(AB$1&amp;$R57,$C$3:$C$1662&amp;$D$3:$D$1662,$E$3:$E$1662,0,0,1)</f>
        <v>169500</v>
      </c>
      <c r="AC57" s="2" cm="1">
        <f t="array" ref="AC57">_xlfn.XLOOKUP(AC$1&amp;$R57,$C$3:$C$1662&amp;$D$3:$D$1662,$E$3:$E$1662,0,0,1)</f>
        <v>257800</v>
      </c>
    </row>
    <row r="58" spans="3:29" x14ac:dyDescent="0.4">
      <c r="C58" t="s">
        <v>758</v>
      </c>
      <c r="D58" t="s">
        <v>568</v>
      </c>
      <c r="E58">
        <v>257800</v>
      </c>
      <c r="R58" t="s">
        <v>198</v>
      </c>
      <c r="S58" s="2">
        <f t="shared" si="1"/>
        <v>23311080</v>
      </c>
      <c r="T58" s="2">
        <f t="shared" si="5"/>
        <v>13232000</v>
      </c>
      <c r="U58" s="2">
        <f t="shared" si="5"/>
        <v>23721400</v>
      </c>
      <c r="V58" s="2">
        <f t="shared" si="5"/>
        <v>18793400</v>
      </c>
      <c r="W58" s="2">
        <f t="shared" si="5"/>
        <v>17497900</v>
      </c>
      <c r="X58" s="2">
        <f t="shared" si="5"/>
        <v>43310700</v>
      </c>
      <c r="Y58" s="2" cm="1">
        <f t="array" ref="Y58">_xlfn.XLOOKUP(Y$1&amp;$R58,$C$3:$C$1662&amp;$D$3:$D$1662,$E$3:$E$1662,0,0,1)</f>
        <v>380700</v>
      </c>
      <c r="Z58" s="2" cm="1">
        <f t="array" ref="Z58">_xlfn.XLOOKUP(Z$1&amp;$R58,$C$3:$C$1662&amp;$D$3:$D$1662,$E$3:$E$1662,0,0,1)</f>
        <v>221400</v>
      </c>
      <c r="AA58" s="2" cm="1">
        <f t="array" ref="AA58">_xlfn.XLOOKUP(AA$1&amp;$R58,$C$3:$C$1662&amp;$D$3:$D$1662,$E$3:$E$1662,0,0,1)</f>
        <v>52300</v>
      </c>
      <c r="AB58" s="2" cm="1">
        <f t="array" ref="AB58">_xlfn.XLOOKUP(AB$1&amp;$R58,$C$3:$C$1662&amp;$D$3:$D$1662,$E$3:$E$1662,0,0,1)</f>
        <v>114300</v>
      </c>
      <c r="AC58" s="2" cm="1">
        <f t="array" ref="AC58">_xlfn.XLOOKUP(AC$1&amp;$R58,$C$3:$C$1662&amp;$D$3:$D$1662,$E$3:$E$1662,0,0,1)</f>
        <v>100800</v>
      </c>
    </row>
    <row r="59" spans="3:29" x14ac:dyDescent="0.4">
      <c r="C59" t="s">
        <v>758</v>
      </c>
      <c r="D59" t="s">
        <v>569</v>
      </c>
      <c r="E59">
        <v>100800</v>
      </c>
      <c r="R59" t="s">
        <v>251</v>
      </c>
      <c r="S59" s="2">
        <f t="shared" si="1"/>
        <v>23431540</v>
      </c>
      <c r="T59" s="2">
        <f t="shared" si="5"/>
        <v>13346600</v>
      </c>
      <c r="U59" s="2">
        <f t="shared" si="5"/>
        <v>23825800</v>
      </c>
      <c r="V59" s="2">
        <f t="shared" si="5"/>
        <v>18930600</v>
      </c>
      <c r="W59" s="2">
        <f t="shared" si="5"/>
        <v>17599600</v>
      </c>
      <c r="X59" s="2">
        <f t="shared" si="5"/>
        <v>43455100</v>
      </c>
      <c r="Y59" s="2" cm="1">
        <f t="array" ref="Y59">_xlfn.XLOOKUP(Y$1&amp;$R59,$C$3:$C$1662&amp;$D$3:$D$1662,$E$3:$E$1662,0,0,1)</f>
        <v>114600</v>
      </c>
      <c r="Z59" s="2" cm="1">
        <f t="array" ref="Z59">_xlfn.XLOOKUP(Z$1&amp;$R59,$C$3:$C$1662&amp;$D$3:$D$1662,$E$3:$E$1662,0,0,1)</f>
        <v>104400</v>
      </c>
      <c r="AA59" s="2" cm="1">
        <f t="array" ref="AA59">_xlfn.XLOOKUP(AA$1&amp;$R59,$C$3:$C$1662&amp;$D$3:$D$1662,$E$3:$E$1662,0,0,1)</f>
        <v>137200</v>
      </c>
      <c r="AB59" s="2" cm="1">
        <f t="array" ref="AB59">_xlfn.XLOOKUP(AB$1&amp;$R59,$C$3:$C$1662&amp;$D$3:$D$1662,$E$3:$E$1662,0,0,1)</f>
        <v>101700</v>
      </c>
      <c r="AC59" s="2" cm="1">
        <f t="array" ref="AC59">_xlfn.XLOOKUP(AC$1&amp;$R59,$C$3:$C$1662&amp;$D$3:$D$1662,$E$3:$E$1662,0,0,1)</f>
        <v>144400</v>
      </c>
    </row>
    <row r="60" spans="3:29" x14ac:dyDescent="0.4">
      <c r="C60" t="s">
        <v>758</v>
      </c>
      <c r="D60" t="s">
        <v>570</v>
      </c>
      <c r="E60">
        <v>144400</v>
      </c>
      <c r="R60" t="s">
        <v>259</v>
      </c>
      <c r="S60" s="2">
        <f t="shared" si="1"/>
        <v>23594700</v>
      </c>
      <c r="T60" s="2">
        <f t="shared" si="5"/>
        <v>13549500</v>
      </c>
      <c r="U60" s="2">
        <f t="shared" si="5"/>
        <v>23987100</v>
      </c>
      <c r="V60" s="2">
        <f t="shared" si="5"/>
        <v>19001800</v>
      </c>
      <c r="W60" s="2">
        <f t="shared" si="5"/>
        <v>17762300</v>
      </c>
      <c r="X60" s="2">
        <f t="shared" si="5"/>
        <v>43672800</v>
      </c>
      <c r="Y60" s="2" cm="1">
        <f t="array" ref="Y60">_xlfn.XLOOKUP(Y$1&amp;$R60,$C$3:$C$1662&amp;$D$3:$D$1662,$E$3:$E$1662,0,0,1)</f>
        <v>202900</v>
      </c>
      <c r="Z60" s="2" cm="1">
        <f t="array" ref="Z60">_xlfn.XLOOKUP(Z$1&amp;$R60,$C$3:$C$1662&amp;$D$3:$D$1662,$E$3:$E$1662,0,0,1)</f>
        <v>161300</v>
      </c>
      <c r="AA60" s="2" cm="1">
        <f t="array" ref="AA60">_xlfn.XLOOKUP(AA$1&amp;$R60,$C$3:$C$1662&amp;$D$3:$D$1662,$E$3:$E$1662,0,0,1)</f>
        <v>71200</v>
      </c>
      <c r="AB60" s="2" cm="1">
        <f t="array" ref="AB60">_xlfn.XLOOKUP(AB$1&amp;$R60,$C$3:$C$1662&amp;$D$3:$D$1662,$E$3:$E$1662,0,0,1)</f>
        <v>162700</v>
      </c>
      <c r="AC60" s="2" cm="1">
        <f t="array" ref="AC60">_xlfn.XLOOKUP(AC$1&amp;$R60,$C$3:$C$1662&amp;$D$3:$D$1662,$E$3:$E$1662,0,0,1)</f>
        <v>217700</v>
      </c>
    </row>
    <row r="61" spans="3:29" x14ac:dyDescent="0.4">
      <c r="C61" t="s">
        <v>758</v>
      </c>
      <c r="D61" t="s">
        <v>571</v>
      </c>
      <c r="E61">
        <v>217700</v>
      </c>
      <c r="R61" t="s">
        <v>80</v>
      </c>
      <c r="S61" s="2">
        <f t="shared" si="1"/>
        <v>23768440</v>
      </c>
      <c r="T61" s="2">
        <f t="shared" si="5"/>
        <v>13627400</v>
      </c>
      <c r="U61" s="2">
        <f t="shared" si="5"/>
        <v>24110800</v>
      </c>
      <c r="V61" s="2">
        <f t="shared" si="5"/>
        <v>19063100</v>
      </c>
      <c r="W61" s="2">
        <f t="shared" si="5"/>
        <v>18117300</v>
      </c>
      <c r="X61" s="2">
        <f t="shared" si="5"/>
        <v>43923600</v>
      </c>
      <c r="Y61" s="2" cm="1">
        <f t="array" ref="Y61">_xlfn.XLOOKUP(Y$1&amp;$R61,$C$3:$C$1662&amp;$D$3:$D$1662,$E$3:$E$1662,0,0,1)</f>
        <v>77900</v>
      </c>
      <c r="Z61" s="2" cm="1">
        <f t="array" ref="Z61">_xlfn.XLOOKUP(Z$1&amp;$R61,$C$3:$C$1662&amp;$D$3:$D$1662,$E$3:$E$1662,0,0,1)</f>
        <v>123700</v>
      </c>
      <c r="AA61" s="2" cm="1">
        <f t="array" ref="AA61">_xlfn.XLOOKUP(AA$1&amp;$R61,$C$3:$C$1662&amp;$D$3:$D$1662,$E$3:$E$1662,0,0,1)</f>
        <v>61300</v>
      </c>
      <c r="AB61" s="2" cm="1">
        <f t="array" ref="AB61">_xlfn.XLOOKUP(AB$1&amp;$R61,$C$3:$C$1662&amp;$D$3:$D$1662,$E$3:$E$1662,0,0,1)</f>
        <v>355000</v>
      </c>
      <c r="AC61" s="2" cm="1">
        <f t="array" ref="AC61">_xlfn.XLOOKUP(AC$1&amp;$R61,$C$3:$C$1662&amp;$D$3:$D$1662,$E$3:$E$1662,0,0,1)</f>
        <v>250800</v>
      </c>
    </row>
    <row r="62" spans="3:29" x14ac:dyDescent="0.4">
      <c r="C62" t="s">
        <v>758</v>
      </c>
      <c r="D62" t="s">
        <v>572</v>
      </c>
      <c r="E62">
        <v>250800</v>
      </c>
      <c r="R62" t="s">
        <v>206</v>
      </c>
      <c r="S62" s="2">
        <f t="shared" si="1"/>
        <v>23952480</v>
      </c>
      <c r="T62" s="2">
        <f t="shared" si="5"/>
        <v>13734000</v>
      </c>
      <c r="U62" s="2">
        <f t="shared" si="5"/>
        <v>24249200</v>
      </c>
      <c r="V62" s="2">
        <f t="shared" si="5"/>
        <v>19252000</v>
      </c>
      <c r="W62" s="2">
        <f t="shared" si="5"/>
        <v>18528600</v>
      </c>
      <c r="X62" s="2">
        <f t="shared" si="5"/>
        <v>43998600</v>
      </c>
      <c r="Y62" s="2" cm="1">
        <f t="array" ref="Y62">_xlfn.XLOOKUP(Y$1&amp;$R62,$C$3:$C$1662&amp;$D$3:$D$1662,$E$3:$E$1662,0,0,1)</f>
        <v>106600</v>
      </c>
      <c r="Z62" s="2" cm="1">
        <f t="array" ref="Z62">_xlfn.XLOOKUP(Z$1&amp;$R62,$C$3:$C$1662&amp;$D$3:$D$1662,$E$3:$E$1662,0,0,1)</f>
        <v>138400</v>
      </c>
      <c r="AA62" s="2" cm="1">
        <f t="array" ref="AA62">_xlfn.XLOOKUP(AA$1&amp;$R62,$C$3:$C$1662&amp;$D$3:$D$1662,$E$3:$E$1662,0,0,1)</f>
        <v>188900</v>
      </c>
      <c r="AB62" s="2" cm="1">
        <f t="array" ref="AB62">_xlfn.XLOOKUP(AB$1&amp;$R62,$C$3:$C$1662&amp;$D$3:$D$1662,$E$3:$E$1662,0,0,1)</f>
        <v>411300</v>
      </c>
      <c r="AC62" s="2" cm="1">
        <f t="array" ref="AC62">_xlfn.XLOOKUP(AC$1&amp;$R62,$C$3:$C$1662&amp;$D$3:$D$1662,$E$3:$E$1662,0,0,1)</f>
        <v>75000</v>
      </c>
    </row>
    <row r="63" spans="3:29" x14ac:dyDescent="0.4">
      <c r="C63" t="s">
        <v>758</v>
      </c>
      <c r="D63" t="s">
        <v>573</v>
      </c>
      <c r="E63">
        <v>75000</v>
      </c>
      <c r="R63" t="s">
        <v>178</v>
      </c>
      <c r="S63" s="2">
        <f t="shared" si="1"/>
        <v>24177200</v>
      </c>
      <c r="T63" s="2">
        <f t="shared" si="5"/>
        <v>13858100</v>
      </c>
      <c r="U63" s="2">
        <f t="shared" si="5"/>
        <v>24339600</v>
      </c>
      <c r="V63" s="2">
        <f t="shared" si="5"/>
        <v>19351500</v>
      </c>
      <c r="W63" s="2">
        <f t="shared" si="5"/>
        <v>18812900</v>
      </c>
      <c r="X63" s="2">
        <f t="shared" si="5"/>
        <v>44523900</v>
      </c>
      <c r="Y63" s="2" cm="1">
        <f t="array" ref="Y63">_xlfn.XLOOKUP(Y$1&amp;$R63,$C$3:$C$1662&amp;$D$3:$D$1662,$E$3:$E$1662,0,0,1)</f>
        <v>124100</v>
      </c>
      <c r="Z63" s="2" cm="1">
        <f t="array" ref="Z63">_xlfn.XLOOKUP(Z$1&amp;$R63,$C$3:$C$1662&amp;$D$3:$D$1662,$E$3:$E$1662,0,0,1)</f>
        <v>90400</v>
      </c>
      <c r="AA63" s="2" cm="1">
        <f t="array" ref="AA63">_xlfn.XLOOKUP(AA$1&amp;$R63,$C$3:$C$1662&amp;$D$3:$D$1662,$E$3:$E$1662,0,0,1)</f>
        <v>99500</v>
      </c>
      <c r="AB63" s="2" cm="1">
        <f t="array" ref="AB63">_xlfn.XLOOKUP(AB$1&amp;$R63,$C$3:$C$1662&amp;$D$3:$D$1662,$E$3:$E$1662,0,0,1)</f>
        <v>284300</v>
      </c>
      <c r="AC63" s="2" cm="1">
        <f t="array" ref="AC63">_xlfn.XLOOKUP(AC$1&amp;$R63,$C$3:$C$1662&amp;$D$3:$D$1662,$E$3:$E$1662,0,0,1)</f>
        <v>525300</v>
      </c>
    </row>
    <row r="64" spans="3:29" x14ac:dyDescent="0.4">
      <c r="C64" t="s">
        <v>758</v>
      </c>
      <c r="D64" t="s">
        <v>574</v>
      </c>
      <c r="E64">
        <v>525300</v>
      </c>
      <c r="R64" t="s">
        <v>183</v>
      </c>
      <c r="S64" s="2">
        <f t="shared" si="1"/>
        <v>24294020</v>
      </c>
      <c r="T64" s="2">
        <f t="shared" si="5"/>
        <v>13916100</v>
      </c>
      <c r="U64" s="2">
        <f t="shared" si="5"/>
        <v>24402000</v>
      </c>
      <c r="V64" s="2">
        <f t="shared" si="5"/>
        <v>19443800</v>
      </c>
      <c r="W64" s="2">
        <f t="shared" si="5"/>
        <v>18996600</v>
      </c>
      <c r="X64" s="2">
        <f t="shared" si="5"/>
        <v>44711600</v>
      </c>
      <c r="Y64" s="2" cm="1">
        <f t="array" ref="Y64">_xlfn.XLOOKUP(Y$1&amp;$R64,$C$3:$C$1662&amp;$D$3:$D$1662,$E$3:$E$1662,0,0,1)</f>
        <v>58000</v>
      </c>
      <c r="Z64" s="2" cm="1">
        <f t="array" ref="Z64">_xlfn.XLOOKUP(Z$1&amp;$R64,$C$3:$C$1662&amp;$D$3:$D$1662,$E$3:$E$1662,0,0,1)</f>
        <v>62400</v>
      </c>
      <c r="AA64" s="2" cm="1">
        <f t="array" ref="AA64">_xlfn.XLOOKUP(AA$1&amp;$R64,$C$3:$C$1662&amp;$D$3:$D$1662,$E$3:$E$1662,0,0,1)</f>
        <v>92300</v>
      </c>
      <c r="AB64" s="2" cm="1">
        <f t="array" ref="AB64">_xlfn.XLOOKUP(AB$1&amp;$R64,$C$3:$C$1662&amp;$D$3:$D$1662,$E$3:$E$1662,0,0,1)</f>
        <v>183700</v>
      </c>
      <c r="AC64" s="2" cm="1">
        <f t="array" ref="AC64">_xlfn.XLOOKUP(AC$1&amp;$R64,$C$3:$C$1662&amp;$D$3:$D$1662,$E$3:$E$1662,0,0,1)</f>
        <v>187700</v>
      </c>
    </row>
    <row r="65" spans="3:29" x14ac:dyDescent="0.4">
      <c r="C65" t="s">
        <v>758</v>
      </c>
      <c r="D65" t="s">
        <v>575</v>
      </c>
      <c r="E65">
        <v>187700</v>
      </c>
      <c r="R65" t="s">
        <v>64</v>
      </c>
      <c r="S65" s="2">
        <f t="shared" si="1"/>
        <v>24427480</v>
      </c>
      <c r="T65" s="2">
        <f t="shared" si="5"/>
        <v>13966400</v>
      </c>
      <c r="U65" s="2">
        <f t="shared" si="5"/>
        <v>24548100</v>
      </c>
      <c r="V65" s="2">
        <f t="shared" si="5"/>
        <v>19554900</v>
      </c>
      <c r="W65" s="2">
        <f t="shared" si="5"/>
        <v>19074200</v>
      </c>
      <c r="X65" s="2">
        <f t="shared" si="5"/>
        <v>44993800</v>
      </c>
      <c r="Y65" s="2" cm="1">
        <f t="array" ref="Y65">_xlfn.XLOOKUP(Y$1&amp;$R65,$C$3:$C$1662&amp;$D$3:$D$1662,$E$3:$E$1662,0,0,1)</f>
        <v>50300</v>
      </c>
      <c r="Z65" s="2" cm="1">
        <f t="array" ref="Z65">_xlfn.XLOOKUP(Z$1&amp;$R65,$C$3:$C$1662&amp;$D$3:$D$1662,$E$3:$E$1662,0,0,1)</f>
        <v>146100</v>
      </c>
      <c r="AA65" s="2" cm="1">
        <f t="array" ref="AA65">_xlfn.XLOOKUP(AA$1&amp;$R65,$C$3:$C$1662&amp;$D$3:$D$1662,$E$3:$E$1662,0,0,1)</f>
        <v>111100</v>
      </c>
      <c r="AB65" s="2" cm="1">
        <f t="array" ref="AB65">_xlfn.XLOOKUP(AB$1&amp;$R65,$C$3:$C$1662&amp;$D$3:$D$1662,$E$3:$E$1662,0,0,1)</f>
        <v>77600</v>
      </c>
      <c r="AC65" s="2" cm="1">
        <f t="array" ref="AC65">_xlfn.XLOOKUP(AC$1&amp;$R65,$C$3:$C$1662&amp;$D$3:$D$1662,$E$3:$E$1662,0,0,1)</f>
        <v>282200</v>
      </c>
    </row>
    <row r="66" spans="3:29" x14ac:dyDescent="0.4">
      <c r="C66" t="s">
        <v>758</v>
      </c>
      <c r="D66" t="s">
        <v>576</v>
      </c>
      <c r="E66">
        <v>282200</v>
      </c>
      <c r="R66" t="s">
        <v>294</v>
      </c>
      <c r="S66" s="2">
        <f t="shared" si="1"/>
        <v>24582600</v>
      </c>
      <c r="T66" s="2">
        <f t="shared" si="5"/>
        <v>14078300</v>
      </c>
      <c r="U66" s="2">
        <f t="shared" si="5"/>
        <v>24645400</v>
      </c>
      <c r="V66" s="2">
        <f t="shared" si="5"/>
        <v>19790800</v>
      </c>
      <c r="W66" s="2">
        <f t="shared" si="5"/>
        <v>19280000</v>
      </c>
      <c r="X66" s="2">
        <f t="shared" si="5"/>
        <v>45118500</v>
      </c>
      <c r="Y66" s="2" cm="1">
        <f t="array" ref="Y66">_xlfn.XLOOKUP(Y$1&amp;$R66,$C$3:$C$1662&amp;$D$3:$D$1662,$E$3:$E$1662,0,0,1)</f>
        <v>111900</v>
      </c>
      <c r="Z66" s="2" cm="1">
        <f t="array" ref="Z66">_xlfn.XLOOKUP(Z$1&amp;$R66,$C$3:$C$1662&amp;$D$3:$D$1662,$E$3:$E$1662,0,0,1)</f>
        <v>97300</v>
      </c>
      <c r="AA66" s="2" cm="1">
        <f t="array" ref="AA66">_xlfn.XLOOKUP(AA$1&amp;$R66,$C$3:$C$1662&amp;$D$3:$D$1662,$E$3:$E$1662,0,0,1)</f>
        <v>235900</v>
      </c>
      <c r="AB66" s="2" cm="1">
        <f t="array" ref="AB66">_xlfn.XLOOKUP(AB$1&amp;$R66,$C$3:$C$1662&amp;$D$3:$D$1662,$E$3:$E$1662,0,0,1)</f>
        <v>205800</v>
      </c>
      <c r="AC66" s="2" cm="1">
        <f t="array" ref="AC66">_xlfn.XLOOKUP(AC$1&amp;$R66,$C$3:$C$1662&amp;$D$3:$D$1662,$E$3:$E$1662,0,0,1)</f>
        <v>124700</v>
      </c>
    </row>
    <row r="67" spans="3:29" x14ac:dyDescent="0.4">
      <c r="C67" t="s">
        <v>758</v>
      </c>
      <c r="D67" t="s">
        <v>577</v>
      </c>
      <c r="E67">
        <v>124700</v>
      </c>
      <c r="R67" t="s">
        <v>29</v>
      </c>
      <c r="S67" s="2">
        <f t="shared" ref="S67:S130" si="6">IFERROR(AVERAGEIFS(T67:X67,T67:X67,"&gt;0"),0)</f>
        <v>24755840</v>
      </c>
      <c r="T67" s="2">
        <f t="shared" si="5"/>
        <v>14159600</v>
      </c>
      <c r="U67" s="2">
        <f t="shared" si="5"/>
        <v>24737500</v>
      </c>
      <c r="V67" s="2">
        <f t="shared" si="5"/>
        <v>20002900</v>
      </c>
      <c r="W67" s="2">
        <f t="shared" si="5"/>
        <v>19561900</v>
      </c>
      <c r="X67" s="2">
        <f t="shared" si="5"/>
        <v>45317300</v>
      </c>
      <c r="Y67" s="2" cm="1">
        <f t="array" ref="Y67">_xlfn.XLOOKUP(Y$1&amp;$R67,$C$3:$C$1662&amp;$D$3:$D$1662,$E$3:$E$1662,0,0,1)</f>
        <v>81300</v>
      </c>
      <c r="Z67" s="2" cm="1">
        <f t="array" ref="Z67">_xlfn.XLOOKUP(Z$1&amp;$R67,$C$3:$C$1662&amp;$D$3:$D$1662,$E$3:$E$1662,0,0,1)</f>
        <v>92100</v>
      </c>
      <c r="AA67" s="2" cm="1">
        <f t="array" ref="AA67">_xlfn.XLOOKUP(AA$1&amp;$R67,$C$3:$C$1662&amp;$D$3:$D$1662,$E$3:$E$1662,0,0,1)</f>
        <v>212100</v>
      </c>
      <c r="AB67" s="2" cm="1">
        <f t="array" ref="AB67">_xlfn.XLOOKUP(AB$1&amp;$R67,$C$3:$C$1662&amp;$D$3:$D$1662,$E$3:$E$1662,0,0,1)</f>
        <v>281900</v>
      </c>
      <c r="AC67" s="2" cm="1">
        <f t="array" ref="AC67">_xlfn.XLOOKUP(AC$1&amp;$R67,$C$3:$C$1662&amp;$D$3:$D$1662,$E$3:$E$1662,0,0,1)</f>
        <v>198800</v>
      </c>
    </row>
    <row r="68" spans="3:29" x14ac:dyDescent="0.4">
      <c r="C68" t="s">
        <v>758</v>
      </c>
      <c r="D68" t="s">
        <v>578</v>
      </c>
      <c r="E68">
        <v>198800</v>
      </c>
      <c r="R68" t="s">
        <v>17</v>
      </c>
      <c r="S68" s="2">
        <f t="shared" si="6"/>
        <v>24998260</v>
      </c>
      <c r="T68" s="2">
        <f t="shared" ref="T68:X83" si="7">T67+Y68</f>
        <v>14264600</v>
      </c>
      <c r="U68" s="2">
        <f t="shared" si="7"/>
        <v>24785400</v>
      </c>
      <c r="V68" s="2">
        <f t="shared" si="7"/>
        <v>20707300</v>
      </c>
      <c r="W68" s="2">
        <f t="shared" si="7"/>
        <v>19813400</v>
      </c>
      <c r="X68" s="2">
        <f t="shared" si="7"/>
        <v>45420600</v>
      </c>
      <c r="Y68" s="2" cm="1">
        <f t="array" ref="Y68">_xlfn.XLOOKUP(Y$1&amp;$R68,$C$3:$C$1662&amp;$D$3:$D$1662,$E$3:$E$1662,0,0,1)</f>
        <v>105000</v>
      </c>
      <c r="Z68" s="2" cm="1">
        <f t="array" ref="Z68">_xlfn.XLOOKUP(Z$1&amp;$R68,$C$3:$C$1662&amp;$D$3:$D$1662,$E$3:$E$1662,0,0,1)</f>
        <v>47900</v>
      </c>
      <c r="AA68" s="2" cm="1">
        <f t="array" ref="AA68">_xlfn.XLOOKUP(AA$1&amp;$R68,$C$3:$C$1662&amp;$D$3:$D$1662,$E$3:$E$1662,0,0,1)</f>
        <v>704400</v>
      </c>
      <c r="AB68" s="2" cm="1">
        <f t="array" ref="AB68">_xlfn.XLOOKUP(AB$1&amp;$R68,$C$3:$C$1662&amp;$D$3:$D$1662,$E$3:$E$1662,0,0,1)</f>
        <v>251500</v>
      </c>
      <c r="AC68" s="2" cm="1">
        <f t="array" ref="AC68">_xlfn.XLOOKUP(AC$1&amp;$R68,$C$3:$C$1662&amp;$D$3:$D$1662,$E$3:$E$1662,0,0,1)</f>
        <v>103300</v>
      </c>
    </row>
    <row r="69" spans="3:29" x14ac:dyDescent="0.4">
      <c r="C69" t="s">
        <v>758</v>
      </c>
      <c r="D69" t="s">
        <v>579</v>
      </c>
      <c r="E69">
        <v>103300</v>
      </c>
      <c r="R69" t="s">
        <v>58</v>
      </c>
      <c r="S69" s="2">
        <f t="shared" si="6"/>
        <v>25162300</v>
      </c>
      <c r="T69" s="2">
        <f t="shared" si="7"/>
        <v>14344100</v>
      </c>
      <c r="U69" s="2">
        <f t="shared" si="7"/>
        <v>24838800</v>
      </c>
      <c r="V69" s="2">
        <f t="shared" si="7"/>
        <v>21005100</v>
      </c>
      <c r="W69" s="2">
        <f t="shared" si="7"/>
        <v>20052800</v>
      </c>
      <c r="X69" s="2">
        <f t="shared" si="7"/>
        <v>45570700</v>
      </c>
      <c r="Y69" s="2" cm="1">
        <f t="array" ref="Y69">_xlfn.XLOOKUP(Y$1&amp;$R69,$C$3:$C$1662&amp;$D$3:$D$1662,$E$3:$E$1662,0,0,1)</f>
        <v>79500</v>
      </c>
      <c r="Z69" s="2" cm="1">
        <f t="array" ref="Z69">_xlfn.XLOOKUP(Z$1&amp;$R69,$C$3:$C$1662&amp;$D$3:$D$1662,$E$3:$E$1662,0,0,1)</f>
        <v>53400</v>
      </c>
      <c r="AA69" s="2" cm="1">
        <f t="array" ref="AA69">_xlfn.XLOOKUP(AA$1&amp;$R69,$C$3:$C$1662&amp;$D$3:$D$1662,$E$3:$E$1662,0,0,1)</f>
        <v>297800</v>
      </c>
      <c r="AB69" s="2" cm="1">
        <f t="array" ref="AB69">_xlfn.XLOOKUP(AB$1&amp;$R69,$C$3:$C$1662&amp;$D$3:$D$1662,$E$3:$E$1662,0,0,1)</f>
        <v>239400</v>
      </c>
      <c r="AC69" s="2" cm="1">
        <f t="array" ref="AC69">_xlfn.XLOOKUP(AC$1&amp;$R69,$C$3:$C$1662&amp;$D$3:$D$1662,$E$3:$E$1662,0,0,1)</f>
        <v>150100</v>
      </c>
    </row>
    <row r="70" spans="3:29" x14ac:dyDescent="0.4">
      <c r="C70" t="s">
        <v>758</v>
      </c>
      <c r="D70" t="s">
        <v>580</v>
      </c>
      <c r="E70">
        <v>150100</v>
      </c>
      <c r="R70" t="s">
        <v>125</v>
      </c>
      <c r="S70" s="2">
        <f t="shared" si="6"/>
        <v>25481320</v>
      </c>
      <c r="T70" s="2">
        <f t="shared" si="7"/>
        <v>14409200</v>
      </c>
      <c r="U70" s="2">
        <f t="shared" si="7"/>
        <v>24953500</v>
      </c>
      <c r="V70" s="2">
        <f t="shared" si="7"/>
        <v>21189600</v>
      </c>
      <c r="W70" s="2">
        <f t="shared" si="7"/>
        <v>21190700</v>
      </c>
      <c r="X70" s="2">
        <f t="shared" si="7"/>
        <v>45663600</v>
      </c>
      <c r="Y70" s="2" cm="1">
        <f t="array" ref="Y70">_xlfn.XLOOKUP(Y$1&amp;$R70,$C$3:$C$1662&amp;$D$3:$D$1662,$E$3:$E$1662,0,0,1)</f>
        <v>65100</v>
      </c>
      <c r="Z70" s="2" cm="1">
        <f t="array" ref="Z70">_xlfn.XLOOKUP(Z$1&amp;$R70,$C$3:$C$1662&amp;$D$3:$D$1662,$E$3:$E$1662,0,0,1)</f>
        <v>114700</v>
      </c>
      <c r="AA70" s="2" cm="1">
        <f t="array" ref="AA70">_xlfn.XLOOKUP(AA$1&amp;$R70,$C$3:$C$1662&amp;$D$3:$D$1662,$E$3:$E$1662,0,0,1)</f>
        <v>184500</v>
      </c>
      <c r="AB70" s="2" cm="1">
        <f t="array" ref="AB70">_xlfn.XLOOKUP(AB$1&amp;$R70,$C$3:$C$1662&amp;$D$3:$D$1662,$E$3:$E$1662,0,0,1)</f>
        <v>1137900</v>
      </c>
      <c r="AC70" s="2" cm="1">
        <f t="array" ref="AC70">_xlfn.XLOOKUP(AC$1&amp;$R70,$C$3:$C$1662&amp;$D$3:$D$1662,$E$3:$E$1662,0,0,1)</f>
        <v>92900</v>
      </c>
    </row>
    <row r="71" spans="3:29" x14ac:dyDescent="0.4">
      <c r="C71" t="s">
        <v>758</v>
      </c>
      <c r="D71" t="s">
        <v>581</v>
      </c>
      <c r="E71">
        <v>92900</v>
      </c>
      <c r="R71" t="s">
        <v>13</v>
      </c>
      <c r="S71" s="2">
        <f t="shared" si="6"/>
        <v>25652980</v>
      </c>
      <c r="T71" s="2">
        <f t="shared" si="7"/>
        <v>14449000</v>
      </c>
      <c r="U71" s="2">
        <f t="shared" si="7"/>
        <v>25062300</v>
      </c>
      <c r="V71" s="2">
        <f t="shared" si="7"/>
        <v>21304000</v>
      </c>
      <c r="W71" s="2">
        <f t="shared" si="7"/>
        <v>21571300</v>
      </c>
      <c r="X71" s="2">
        <f t="shared" si="7"/>
        <v>45878300</v>
      </c>
      <c r="Y71" s="2" cm="1">
        <f t="array" ref="Y71">_xlfn.XLOOKUP(Y$1&amp;$R71,$C$3:$C$1662&amp;$D$3:$D$1662,$E$3:$E$1662,0,0,1)</f>
        <v>39800</v>
      </c>
      <c r="Z71" s="2" cm="1">
        <f t="array" ref="Z71">_xlfn.XLOOKUP(Z$1&amp;$R71,$C$3:$C$1662&amp;$D$3:$D$1662,$E$3:$E$1662,0,0,1)</f>
        <v>108800</v>
      </c>
      <c r="AA71" s="2" cm="1">
        <f t="array" ref="AA71">_xlfn.XLOOKUP(AA$1&amp;$R71,$C$3:$C$1662&amp;$D$3:$D$1662,$E$3:$E$1662,0,0,1)</f>
        <v>114400</v>
      </c>
      <c r="AB71" s="2" cm="1">
        <f t="array" ref="AB71">_xlfn.XLOOKUP(AB$1&amp;$R71,$C$3:$C$1662&amp;$D$3:$D$1662,$E$3:$E$1662,0,0,1)</f>
        <v>380600</v>
      </c>
      <c r="AC71" s="2" cm="1">
        <f t="array" ref="AC71">_xlfn.XLOOKUP(AC$1&amp;$R71,$C$3:$C$1662&amp;$D$3:$D$1662,$E$3:$E$1662,0,0,1)</f>
        <v>214700</v>
      </c>
    </row>
    <row r="72" spans="3:29" x14ac:dyDescent="0.4">
      <c r="C72" t="s">
        <v>758</v>
      </c>
      <c r="D72" t="s">
        <v>582</v>
      </c>
      <c r="E72">
        <v>214700</v>
      </c>
      <c r="R72" t="s">
        <v>87</v>
      </c>
      <c r="S72" s="2">
        <f t="shared" si="6"/>
        <v>25845060</v>
      </c>
      <c r="T72" s="2">
        <f t="shared" si="7"/>
        <v>14522600</v>
      </c>
      <c r="U72" s="2">
        <f t="shared" si="7"/>
        <v>25266100</v>
      </c>
      <c r="V72" s="2">
        <f t="shared" si="7"/>
        <v>21439500</v>
      </c>
      <c r="W72" s="2">
        <f t="shared" si="7"/>
        <v>21904700</v>
      </c>
      <c r="X72" s="2">
        <f t="shared" si="7"/>
        <v>46092400</v>
      </c>
      <c r="Y72" s="2" cm="1">
        <f t="array" ref="Y72">_xlfn.XLOOKUP(Y$1&amp;$R72,$C$3:$C$1662&amp;$D$3:$D$1662,$E$3:$E$1662,0,0,1)</f>
        <v>73600</v>
      </c>
      <c r="Z72" s="2" cm="1">
        <f t="array" ref="Z72">_xlfn.XLOOKUP(Z$1&amp;$R72,$C$3:$C$1662&amp;$D$3:$D$1662,$E$3:$E$1662,0,0,1)</f>
        <v>203800</v>
      </c>
      <c r="AA72" s="2" cm="1">
        <f t="array" ref="AA72">_xlfn.XLOOKUP(AA$1&amp;$R72,$C$3:$C$1662&amp;$D$3:$D$1662,$E$3:$E$1662,0,0,1)</f>
        <v>135500</v>
      </c>
      <c r="AB72" s="2" cm="1">
        <f t="array" ref="AB72">_xlfn.XLOOKUP(AB$1&amp;$R72,$C$3:$C$1662&amp;$D$3:$D$1662,$E$3:$E$1662,0,0,1)</f>
        <v>333400</v>
      </c>
      <c r="AC72" s="2" cm="1">
        <f t="array" ref="AC72">_xlfn.XLOOKUP(AC$1&amp;$R72,$C$3:$C$1662&amp;$D$3:$D$1662,$E$3:$E$1662,0,0,1)</f>
        <v>214100</v>
      </c>
    </row>
    <row r="73" spans="3:29" x14ac:dyDescent="0.4">
      <c r="C73" t="s">
        <v>758</v>
      </c>
      <c r="D73" t="s">
        <v>583</v>
      </c>
      <c r="E73">
        <v>214100</v>
      </c>
      <c r="R73" t="s">
        <v>202</v>
      </c>
      <c r="S73" s="2">
        <f t="shared" si="6"/>
        <v>26021220</v>
      </c>
      <c r="T73" s="2">
        <f t="shared" si="7"/>
        <v>14608900</v>
      </c>
      <c r="U73" s="2">
        <f t="shared" si="7"/>
        <v>25588000</v>
      </c>
      <c r="V73" s="2">
        <f t="shared" si="7"/>
        <v>21673700</v>
      </c>
      <c r="W73" s="2">
        <f t="shared" si="7"/>
        <v>22023600</v>
      </c>
      <c r="X73" s="2">
        <f t="shared" si="7"/>
        <v>46211900</v>
      </c>
      <c r="Y73" s="2" cm="1">
        <f t="array" ref="Y73">_xlfn.XLOOKUP(Y$1&amp;$R73,$C$3:$C$1662&amp;$D$3:$D$1662,$E$3:$E$1662,0,0,1)</f>
        <v>86300</v>
      </c>
      <c r="Z73" s="2" cm="1">
        <f t="array" ref="Z73">_xlfn.XLOOKUP(Z$1&amp;$R73,$C$3:$C$1662&amp;$D$3:$D$1662,$E$3:$E$1662,0,0,1)</f>
        <v>321900</v>
      </c>
      <c r="AA73" s="2" cm="1">
        <f t="array" ref="AA73">_xlfn.XLOOKUP(AA$1&amp;$R73,$C$3:$C$1662&amp;$D$3:$D$1662,$E$3:$E$1662,0,0,1)</f>
        <v>234200</v>
      </c>
      <c r="AB73" s="2" cm="1">
        <f t="array" ref="AB73">_xlfn.XLOOKUP(AB$1&amp;$R73,$C$3:$C$1662&amp;$D$3:$D$1662,$E$3:$E$1662,0,0,1)</f>
        <v>118900</v>
      </c>
      <c r="AC73" s="2" cm="1">
        <f t="array" ref="AC73">_xlfn.XLOOKUP(AC$1&amp;$R73,$C$3:$C$1662&amp;$D$3:$D$1662,$E$3:$E$1662,0,0,1)</f>
        <v>119500</v>
      </c>
    </row>
    <row r="74" spans="3:29" x14ac:dyDescent="0.4">
      <c r="C74" t="s">
        <v>758</v>
      </c>
      <c r="D74" t="s">
        <v>584</v>
      </c>
      <c r="E74">
        <v>119500</v>
      </c>
      <c r="R74" t="s">
        <v>86</v>
      </c>
      <c r="S74" s="2">
        <f t="shared" si="6"/>
        <v>26129780</v>
      </c>
      <c r="T74" s="2">
        <f t="shared" si="7"/>
        <v>14631900</v>
      </c>
      <c r="U74" s="2">
        <f t="shared" si="7"/>
        <v>25731800</v>
      </c>
      <c r="V74" s="2">
        <f t="shared" si="7"/>
        <v>21729300</v>
      </c>
      <c r="W74" s="2">
        <f t="shared" si="7"/>
        <v>22156900</v>
      </c>
      <c r="X74" s="2">
        <f t="shared" si="7"/>
        <v>46399000</v>
      </c>
      <c r="Y74" s="2" cm="1">
        <f t="array" ref="Y74">_xlfn.XLOOKUP(Y$1&amp;$R74,$C$3:$C$1662&amp;$D$3:$D$1662,$E$3:$E$1662,0,0,1)</f>
        <v>23000</v>
      </c>
      <c r="Z74" s="2" cm="1">
        <f t="array" ref="Z74">_xlfn.XLOOKUP(Z$1&amp;$R74,$C$3:$C$1662&amp;$D$3:$D$1662,$E$3:$E$1662,0,0,1)</f>
        <v>143800</v>
      </c>
      <c r="AA74" s="2" cm="1">
        <f t="array" ref="AA74">_xlfn.XLOOKUP(AA$1&amp;$R74,$C$3:$C$1662&amp;$D$3:$D$1662,$E$3:$E$1662,0,0,1)</f>
        <v>55600</v>
      </c>
      <c r="AB74" s="2" cm="1">
        <f t="array" ref="AB74">_xlfn.XLOOKUP(AB$1&amp;$R74,$C$3:$C$1662&amp;$D$3:$D$1662,$E$3:$E$1662,0,0,1)</f>
        <v>133300</v>
      </c>
      <c r="AC74" s="2" cm="1">
        <f t="array" ref="AC74">_xlfn.XLOOKUP(AC$1&amp;$R74,$C$3:$C$1662&amp;$D$3:$D$1662,$E$3:$E$1662,0,0,1)</f>
        <v>187100</v>
      </c>
    </row>
    <row r="75" spans="3:29" x14ac:dyDescent="0.4">
      <c r="C75" t="s">
        <v>758</v>
      </c>
      <c r="D75" t="s">
        <v>585</v>
      </c>
      <c r="E75">
        <v>187100</v>
      </c>
      <c r="R75" t="s">
        <v>289</v>
      </c>
      <c r="S75" s="2">
        <f t="shared" si="6"/>
        <v>26306880</v>
      </c>
      <c r="T75" s="2">
        <f t="shared" si="7"/>
        <v>14753500</v>
      </c>
      <c r="U75" s="2">
        <f t="shared" si="7"/>
        <v>25821200</v>
      </c>
      <c r="V75" s="2">
        <f t="shared" si="7"/>
        <v>21980700</v>
      </c>
      <c r="W75" s="2">
        <f t="shared" si="7"/>
        <v>22422100</v>
      </c>
      <c r="X75" s="2">
        <f t="shared" si="7"/>
        <v>46556900</v>
      </c>
      <c r="Y75" s="2" cm="1">
        <f t="array" ref="Y75">_xlfn.XLOOKUP(Y$1&amp;$R75,$C$3:$C$1662&amp;$D$3:$D$1662,$E$3:$E$1662,0,0,1)</f>
        <v>121600</v>
      </c>
      <c r="Z75" s="2" cm="1">
        <f t="array" ref="Z75">_xlfn.XLOOKUP(Z$1&amp;$R75,$C$3:$C$1662&amp;$D$3:$D$1662,$E$3:$E$1662,0,0,1)</f>
        <v>89400</v>
      </c>
      <c r="AA75" s="2" cm="1">
        <f t="array" ref="AA75">_xlfn.XLOOKUP(AA$1&amp;$R75,$C$3:$C$1662&amp;$D$3:$D$1662,$E$3:$E$1662,0,0,1)</f>
        <v>251400</v>
      </c>
      <c r="AB75" s="2" cm="1">
        <f t="array" ref="AB75">_xlfn.XLOOKUP(AB$1&amp;$R75,$C$3:$C$1662&amp;$D$3:$D$1662,$E$3:$E$1662,0,0,1)</f>
        <v>265200</v>
      </c>
      <c r="AC75" s="2" cm="1">
        <f t="array" ref="AC75">_xlfn.XLOOKUP(AC$1&amp;$R75,$C$3:$C$1662&amp;$D$3:$D$1662,$E$3:$E$1662,0,0,1)</f>
        <v>157900</v>
      </c>
    </row>
    <row r="76" spans="3:29" x14ac:dyDescent="0.4">
      <c r="C76" t="s">
        <v>758</v>
      </c>
      <c r="D76" t="s">
        <v>586</v>
      </c>
      <c r="E76">
        <v>157900</v>
      </c>
      <c r="R76" t="s">
        <v>295</v>
      </c>
      <c r="S76" s="2">
        <f t="shared" si="6"/>
        <v>26443160</v>
      </c>
      <c r="T76" s="2">
        <f t="shared" si="7"/>
        <v>14881300</v>
      </c>
      <c r="U76" s="2">
        <f t="shared" si="7"/>
        <v>25897300</v>
      </c>
      <c r="V76" s="2">
        <f t="shared" si="7"/>
        <v>22141500</v>
      </c>
      <c r="W76" s="2">
        <f t="shared" si="7"/>
        <v>22556500</v>
      </c>
      <c r="X76" s="2">
        <f t="shared" si="7"/>
        <v>46739200</v>
      </c>
      <c r="Y76" s="2" cm="1">
        <f t="array" ref="Y76">_xlfn.XLOOKUP(Y$1&amp;$R76,$C$3:$C$1662&amp;$D$3:$D$1662,$E$3:$E$1662,0,0,1)</f>
        <v>127800</v>
      </c>
      <c r="Z76" s="2" cm="1">
        <f t="array" ref="Z76">_xlfn.XLOOKUP(Z$1&amp;$R76,$C$3:$C$1662&amp;$D$3:$D$1662,$E$3:$E$1662,0,0,1)</f>
        <v>76100</v>
      </c>
      <c r="AA76" s="2" cm="1">
        <f t="array" ref="AA76">_xlfn.XLOOKUP(AA$1&amp;$R76,$C$3:$C$1662&amp;$D$3:$D$1662,$E$3:$E$1662,0,0,1)</f>
        <v>160800</v>
      </c>
      <c r="AB76" s="2" cm="1">
        <f t="array" ref="AB76">_xlfn.XLOOKUP(AB$1&amp;$R76,$C$3:$C$1662&amp;$D$3:$D$1662,$E$3:$E$1662,0,0,1)</f>
        <v>134400</v>
      </c>
      <c r="AC76" s="2" cm="1">
        <f t="array" ref="AC76">_xlfn.XLOOKUP(AC$1&amp;$R76,$C$3:$C$1662&amp;$D$3:$D$1662,$E$3:$E$1662,0,0,1)</f>
        <v>182300</v>
      </c>
    </row>
    <row r="77" spans="3:29" x14ac:dyDescent="0.4">
      <c r="C77" t="s">
        <v>758</v>
      </c>
      <c r="D77" t="s">
        <v>587</v>
      </c>
      <c r="E77">
        <v>182300</v>
      </c>
      <c r="R77" t="s">
        <v>103</v>
      </c>
      <c r="S77" s="2">
        <f t="shared" si="6"/>
        <v>26577780</v>
      </c>
      <c r="T77" s="2">
        <f t="shared" si="7"/>
        <v>14945200</v>
      </c>
      <c r="U77" s="2">
        <f t="shared" si="7"/>
        <v>26039500</v>
      </c>
      <c r="V77" s="2">
        <f t="shared" si="7"/>
        <v>22291200</v>
      </c>
      <c r="W77" s="2">
        <f t="shared" si="7"/>
        <v>22783600</v>
      </c>
      <c r="X77" s="2">
        <f t="shared" si="7"/>
        <v>46829400</v>
      </c>
      <c r="Y77" s="2" cm="1">
        <f t="array" ref="Y77">_xlfn.XLOOKUP(Y$1&amp;$R77,$C$3:$C$1662&amp;$D$3:$D$1662,$E$3:$E$1662,0,0,1)</f>
        <v>63900</v>
      </c>
      <c r="Z77" s="2" cm="1">
        <f t="array" ref="Z77">_xlfn.XLOOKUP(Z$1&amp;$R77,$C$3:$C$1662&amp;$D$3:$D$1662,$E$3:$E$1662,0,0,1)</f>
        <v>142200</v>
      </c>
      <c r="AA77" s="2" cm="1">
        <f t="array" ref="AA77">_xlfn.XLOOKUP(AA$1&amp;$R77,$C$3:$C$1662&amp;$D$3:$D$1662,$E$3:$E$1662,0,0,1)</f>
        <v>149700</v>
      </c>
      <c r="AB77" s="2" cm="1">
        <f t="array" ref="AB77">_xlfn.XLOOKUP(AB$1&amp;$R77,$C$3:$C$1662&amp;$D$3:$D$1662,$E$3:$E$1662,0,0,1)</f>
        <v>227100</v>
      </c>
      <c r="AC77" s="2" cm="1">
        <f t="array" ref="AC77">_xlfn.XLOOKUP(AC$1&amp;$R77,$C$3:$C$1662&amp;$D$3:$D$1662,$E$3:$E$1662,0,0,1)</f>
        <v>90200</v>
      </c>
    </row>
    <row r="78" spans="3:29" x14ac:dyDescent="0.4">
      <c r="C78" t="s">
        <v>758</v>
      </c>
      <c r="D78" t="s">
        <v>588</v>
      </c>
      <c r="E78">
        <v>90200</v>
      </c>
      <c r="R78" t="s">
        <v>140</v>
      </c>
      <c r="S78" s="2">
        <f t="shared" si="6"/>
        <v>26668500</v>
      </c>
      <c r="T78" s="2">
        <f t="shared" si="7"/>
        <v>14980000</v>
      </c>
      <c r="U78" s="2">
        <f t="shared" si="7"/>
        <v>26177300</v>
      </c>
      <c r="V78" s="2">
        <f t="shared" si="7"/>
        <v>22444100</v>
      </c>
      <c r="W78" s="2">
        <f t="shared" si="7"/>
        <v>22852400</v>
      </c>
      <c r="X78" s="2">
        <f t="shared" si="7"/>
        <v>46888700</v>
      </c>
      <c r="Y78" s="2" cm="1">
        <f t="array" ref="Y78">_xlfn.XLOOKUP(Y$1&amp;$R78,$C$3:$C$1662&amp;$D$3:$D$1662,$E$3:$E$1662,0,0,1)</f>
        <v>34800</v>
      </c>
      <c r="Z78" s="2" cm="1">
        <f t="array" ref="Z78">_xlfn.XLOOKUP(Z$1&amp;$R78,$C$3:$C$1662&amp;$D$3:$D$1662,$E$3:$E$1662,0,0,1)</f>
        <v>137800</v>
      </c>
      <c r="AA78" s="2" cm="1">
        <f t="array" ref="AA78">_xlfn.XLOOKUP(AA$1&amp;$R78,$C$3:$C$1662&amp;$D$3:$D$1662,$E$3:$E$1662,0,0,1)</f>
        <v>152900</v>
      </c>
      <c r="AB78" s="2" cm="1">
        <f t="array" ref="AB78">_xlfn.XLOOKUP(AB$1&amp;$R78,$C$3:$C$1662&amp;$D$3:$D$1662,$E$3:$E$1662,0,0,1)</f>
        <v>68800</v>
      </c>
      <c r="AC78" s="2" cm="1">
        <f t="array" ref="AC78">_xlfn.XLOOKUP(AC$1&amp;$R78,$C$3:$C$1662&amp;$D$3:$D$1662,$E$3:$E$1662,0,0,1)</f>
        <v>59300</v>
      </c>
    </row>
    <row r="79" spans="3:29" x14ac:dyDescent="0.4">
      <c r="C79" t="s">
        <v>758</v>
      </c>
      <c r="D79" t="s">
        <v>589</v>
      </c>
      <c r="E79">
        <v>59300</v>
      </c>
      <c r="R79" t="s">
        <v>134</v>
      </c>
      <c r="S79" s="2">
        <f t="shared" si="6"/>
        <v>26819820</v>
      </c>
      <c r="T79" s="2">
        <f t="shared" si="7"/>
        <v>15056300</v>
      </c>
      <c r="U79" s="2">
        <f t="shared" si="7"/>
        <v>26270200</v>
      </c>
      <c r="V79" s="2">
        <f t="shared" si="7"/>
        <v>22590000</v>
      </c>
      <c r="W79" s="2">
        <f t="shared" si="7"/>
        <v>22994300</v>
      </c>
      <c r="X79" s="2">
        <f t="shared" si="7"/>
        <v>47188300</v>
      </c>
      <c r="Y79" s="2" cm="1">
        <f t="array" ref="Y79">_xlfn.XLOOKUP(Y$1&amp;$R79,$C$3:$C$1662&amp;$D$3:$D$1662,$E$3:$E$1662,0,0,1)</f>
        <v>76300</v>
      </c>
      <c r="Z79" s="2" cm="1">
        <f t="array" ref="Z79">_xlfn.XLOOKUP(Z$1&amp;$R79,$C$3:$C$1662&amp;$D$3:$D$1662,$E$3:$E$1662,0,0,1)</f>
        <v>92900</v>
      </c>
      <c r="AA79" s="2" cm="1">
        <f t="array" ref="AA79">_xlfn.XLOOKUP(AA$1&amp;$R79,$C$3:$C$1662&amp;$D$3:$D$1662,$E$3:$E$1662,0,0,1)</f>
        <v>145900</v>
      </c>
      <c r="AB79" s="2" cm="1">
        <f t="array" ref="AB79">_xlfn.XLOOKUP(AB$1&amp;$R79,$C$3:$C$1662&amp;$D$3:$D$1662,$E$3:$E$1662,0,0,1)</f>
        <v>141900</v>
      </c>
      <c r="AC79" s="2" cm="1">
        <f t="array" ref="AC79">_xlfn.XLOOKUP(AC$1&amp;$R79,$C$3:$C$1662&amp;$D$3:$D$1662,$E$3:$E$1662,0,0,1)</f>
        <v>299600</v>
      </c>
    </row>
    <row r="80" spans="3:29" x14ac:dyDescent="0.4">
      <c r="C80" t="s">
        <v>758</v>
      </c>
      <c r="D80" t="s">
        <v>590</v>
      </c>
      <c r="E80">
        <v>299600</v>
      </c>
      <c r="R80" t="s">
        <v>116</v>
      </c>
      <c r="S80" s="2">
        <f t="shared" si="6"/>
        <v>26925540</v>
      </c>
      <c r="T80" s="2">
        <f t="shared" si="7"/>
        <v>15094300</v>
      </c>
      <c r="U80" s="2">
        <f t="shared" si="7"/>
        <v>26300800</v>
      </c>
      <c r="V80" s="2">
        <f t="shared" si="7"/>
        <v>22838500</v>
      </c>
      <c r="W80" s="2">
        <f t="shared" si="7"/>
        <v>23153400</v>
      </c>
      <c r="X80" s="2">
        <f t="shared" si="7"/>
        <v>47240700</v>
      </c>
      <c r="Y80" s="2" cm="1">
        <f t="array" ref="Y80">_xlfn.XLOOKUP(Y$1&amp;$R80,$C$3:$C$1662&amp;$D$3:$D$1662,$E$3:$E$1662,0,0,1)</f>
        <v>38000</v>
      </c>
      <c r="Z80" s="2" cm="1">
        <f t="array" ref="Z80">_xlfn.XLOOKUP(Z$1&amp;$R80,$C$3:$C$1662&amp;$D$3:$D$1662,$E$3:$E$1662,0,0,1)</f>
        <v>30600</v>
      </c>
      <c r="AA80" s="2" cm="1">
        <f t="array" ref="AA80">_xlfn.XLOOKUP(AA$1&amp;$R80,$C$3:$C$1662&amp;$D$3:$D$1662,$E$3:$E$1662,0,0,1)</f>
        <v>248500</v>
      </c>
      <c r="AB80" s="2" cm="1">
        <f t="array" ref="AB80">_xlfn.XLOOKUP(AB$1&amp;$R80,$C$3:$C$1662&amp;$D$3:$D$1662,$E$3:$E$1662,0,0,1)</f>
        <v>159100</v>
      </c>
      <c r="AC80" s="2" cm="1">
        <f t="array" ref="AC80">_xlfn.XLOOKUP(AC$1&amp;$R80,$C$3:$C$1662&amp;$D$3:$D$1662,$E$3:$E$1662,0,0,1)</f>
        <v>52400</v>
      </c>
    </row>
    <row r="81" spans="3:29" x14ac:dyDescent="0.4">
      <c r="C81" t="s">
        <v>758</v>
      </c>
      <c r="D81" t="s">
        <v>591</v>
      </c>
      <c r="E81">
        <v>52400</v>
      </c>
      <c r="R81" t="s">
        <v>132</v>
      </c>
      <c r="S81" s="2">
        <f t="shared" si="6"/>
        <v>27204120</v>
      </c>
      <c r="T81" s="2">
        <f t="shared" si="7"/>
        <v>15162000</v>
      </c>
      <c r="U81" s="2">
        <f t="shared" si="7"/>
        <v>26385100</v>
      </c>
      <c r="V81" s="2">
        <f t="shared" si="7"/>
        <v>22955200</v>
      </c>
      <c r="W81" s="2">
        <f t="shared" si="7"/>
        <v>24181700</v>
      </c>
      <c r="X81" s="2">
        <f t="shared" si="7"/>
        <v>47336600</v>
      </c>
      <c r="Y81" s="2" cm="1">
        <f t="array" ref="Y81">_xlfn.XLOOKUP(Y$1&amp;$R81,$C$3:$C$1662&amp;$D$3:$D$1662,$E$3:$E$1662,0,0,1)</f>
        <v>67700</v>
      </c>
      <c r="Z81" s="2" cm="1">
        <f t="array" ref="Z81">_xlfn.XLOOKUP(Z$1&amp;$R81,$C$3:$C$1662&amp;$D$3:$D$1662,$E$3:$E$1662,0,0,1)</f>
        <v>84300</v>
      </c>
      <c r="AA81" s="2" cm="1">
        <f t="array" ref="AA81">_xlfn.XLOOKUP(AA$1&amp;$R81,$C$3:$C$1662&amp;$D$3:$D$1662,$E$3:$E$1662,0,0,1)</f>
        <v>116700</v>
      </c>
      <c r="AB81" s="2" cm="1">
        <f t="array" ref="AB81">_xlfn.XLOOKUP(AB$1&amp;$R81,$C$3:$C$1662&amp;$D$3:$D$1662,$E$3:$E$1662,0,0,1)</f>
        <v>1028300</v>
      </c>
      <c r="AC81" s="2" cm="1">
        <f t="array" ref="AC81">_xlfn.XLOOKUP(AC$1&amp;$R81,$C$3:$C$1662&amp;$D$3:$D$1662,$E$3:$E$1662,0,0,1)</f>
        <v>95900</v>
      </c>
    </row>
    <row r="82" spans="3:29" x14ac:dyDescent="0.4">
      <c r="C82" t="s">
        <v>758</v>
      </c>
      <c r="D82" t="s">
        <v>592</v>
      </c>
      <c r="E82">
        <v>95900</v>
      </c>
      <c r="R82" t="s">
        <v>296</v>
      </c>
      <c r="S82" s="2">
        <f t="shared" si="6"/>
        <v>27336940</v>
      </c>
      <c r="T82" s="2">
        <f t="shared" si="7"/>
        <v>15198200</v>
      </c>
      <c r="U82" s="2">
        <f t="shared" si="7"/>
        <v>26452600</v>
      </c>
      <c r="V82" s="2">
        <f t="shared" si="7"/>
        <v>23076700</v>
      </c>
      <c r="W82" s="2">
        <f t="shared" si="7"/>
        <v>24454500</v>
      </c>
      <c r="X82" s="2">
        <f t="shared" si="7"/>
        <v>47502700</v>
      </c>
      <c r="Y82" s="2" cm="1">
        <f t="array" ref="Y82">_xlfn.XLOOKUP(Y$1&amp;$R82,$C$3:$C$1662&amp;$D$3:$D$1662,$E$3:$E$1662,0,0,1)</f>
        <v>36200</v>
      </c>
      <c r="Z82" s="2" cm="1">
        <f t="array" ref="Z82">_xlfn.XLOOKUP(Z$1&amp;$R82,$C$3:$C$1662&amp;$D$3:$D$1662,$E$3:$E$1662,0,0,1)</f>
        <v>67500</v>
      </c>
      <c r="AA82" s="2" cm="1">
        <f t="array" ref="AA82">_xlfn.XLOOKUP(AA$1&amp;$R82,$C$3:$C$1662&amp;$D$3:$D$1662,$E$3:$E$1662,0,0,1)</f>
        <v>121500</v>
      </c>
      <c r="AB82" s="2" cm="1">
        <f t="array" ref="AB82">_xlfn.XLOOKUP(AB$1&amp;$R82,$C$3:$C$1662&amp;$D$3:$D$1662,$E$3:$E$1662,0,0,1)</f>
        <v>272800</v>
      </c>
      <c r="AC82" s="2" cm="1">
        <f t="array" ref="AC82">_xlfn.XLOOKUP(AC$1&amp;$R82,$C$3:$C$1662&amp;$D$3:$D$1662,$E$3:$E$1662,0,0,1)</f>
        <v>166100</v>
      </c>
    </row>
    <row r="83" spans="3:29" x14ac:dyDescent="0.4">
      <c r="C83" t="s">
        <v>758</v>
      </c>
      <c r="D83" t="s">
        <v>593</v>
      </c>
      <c r="E83">
        <v>166100</v>
      </c>
      <c r="R83" t="s">
        <v>94</v>
      </c>
      <c r="S83" s="2">
        <f t="shared" si="6"/>
        <v>27522380</v>
      </c>
      <c r="T83" s="2">
        <f t="shared" si="7"/>
        <v>15274200</v>
      </c>
      <c r="U83" s="2">
        <f t="shared" si="7"/>
        <v>26519000</v>
      </c>
      <c r="V83" s="2">
        <f t="shared" si="7"/>
        <v>23129700</v>
      </c>
      <c r="W83" s="2">
        <f t="shared" si="7"/>
        <v>25093700</v>
      </c>
      <c r="X83" s="2">
        <f t="shared" si="7"/>
        <v>47595300</v>
      </c>
      <c r="Y83" s="2" cm="1">
        <f t="array" ref="Y83">_xlfn.XLOOKUP(Y$1&amp;$R83,$C$3:$C$1662&amp;$D$3:$D$1662,$E$3:$E$1662,0,0,1)</f>
        <v>76000</v>
      </c>
      <c r="Z83" s="2" cm="1">
        <f t="array" ref="Z83">_xlfn.XLOOKUP(Z$1&amp;$R83,$C$3:$C$1662&amp;$D$3:$D$1662,$E$3:$E$1662,0,0,1)</f>
        <v>66400</v>
      </c>
      <c r="AA83" s="2" cm="1">
        <f t="array" ref="AA83">_xlfn.XLOOKUP(AA$1&amp;$R83,$C$3:$C$1662&amp;$D$3:$D$1662,$E$3:$E$1662,0,0,1)</f>
        <v>53000</v>
      </c>
      <c r="AB83" s="2" cm="1">
        <f t="array" ref="AB83">_xlfn.XLOOKUP(AB$1&amp;$R83,$C$3:$C$1662&amp;$D$3:$D$1662,$E$3:$E$1662,0,0,1)</f>
        <v>639200</v>
      </c>
      <c r="AC83" s="2" cm="1">
        <f t="array" ref="AC83">_xlfn.XLOOKUP(AC$1&amp;$R83,$C$3:$C$1662&amp;$D$3:$D$1662,$E$3:$E$1662,0,0,1)</f>
        <v>92600</v>
      </c>
    </row>
    <row r="84" spans="3:29" x14ac:dyDescent="0.4">
      <c r="C84" t="s">
        <v>758</v>
      </c>
      <c r="D84" t="s">
        <v>594</v>
      </c>
      <c r="E84">
        <v>92600</v>
      </c>
      <c r="R84" t="s">
        <v>93</v>
      </c>
      <c r="S84" s="2">
        <f t="shared" si="6"/>
        <v>28000960</v>
      </c>
      <c r="T84" s="2">
        <f t="shared" ref="T84:X99" si="8">T83+Y84</f>
        <v>15366600</v>
      </c>
      <c r="U84" s="2">
        <f t="shared" si="8"/>
        <v>26593600</v>
      </c>
      <c r="V84" s="2">
        <f t="shared" si="8"/>
        <v>23185900</v>
      </c>
      <c r="W84" s="2">
        <f t="shared" si="8"/>
        <v>27202100</v>
      </c>
      <c r="X84" s="2">
        <f t="shared" si="8"/>
        <v>47656600</v>
      </c>
      <c r="Y84" s="2" cm="1">
        <f t="array" ref="Y84">_xlfn.XLOOKUP(Y$1&amp;$R84,$C$3:$C$1662&amp;$D$3:$D$1662,$E$3:$E$1662,0,0,1)</f>
        <v>92400</v>
      </c>
      <c r="Z84" s="2" cm="1">
        <f t="array" ref="Z84">_xlfn.XLOOKUP(Z$1&amp;$R84,$C$3:$C$1662&amp;$D$3:$D$1662,$E$3:$E$1662,0,0,1)</f>
        <v>74600</v>
      </c>
      <c r="AA84" s="2" cm="1">
        <f t="array" ref="AA84">_xlfn.XLOOKUP(AA$1&amp;$R84,$C$3:$C$1662&amp;$D$3:$D$1662,$E$3:$E$1662,0,0,1)</f>
        <v>56200</v>
      </c>
      <c r="AB84" s="2" cm="1">
        <f t="array" ref="AB84">_xlfn.XLOOKUP(AB$1&amp;$R84,$C$3:$C$1662&amp;$D$3:$D$1662,$E$3:$E$1662,0,0,1)</f>
        <v>2108400</v>
      </c>
      <c r="AC84" s="2" cm="1">
        <f t="array" ref="AC84">_xlfn.XLOOKUP(AC$1&amp;$R84,$C$3:$C$1662&amp;$D$3:$D$1662,$E$3:$E$1662,0,0,1)</f>
        <v>61300</v>
      </c>
    </row>
    <row r="85" spans="3:29" x14ac:dyDescent="0.4">
      <c r="C85" t="s">
        <v>758</v>
      </c>
      <c r="D85" t="s">
        <v>595</v>
      </c>
      <c r="E85">
        <v>61300</v>
      </c>
      <c r="R85" t="s">
        <v>229</v>
      </c>
      <c r="S85" s="2">
        <f t="shared" si="6"/>
        <v>28144340</v>
      </c>
      <c r="T85" s="2">
        <f t="shared" si="8"/>
        <v>15393000</v>
      </c>
      <c r="U85" s="2">
        <f t="shared" si="8"/>
        <v>26685000</v>
      </c>
      <c r="V85" s="2">
        <f t="shared" si="8"/>
        <v>23240600</v>
      </c>
      <c r="W85" s="2">
        <f t="shared" si="8"/>
        <v>27651400</v>
      </c>
      <c r="X85" s="2">
        <f t="shared" si="8"/>
        <v>47751700</v>
      </c>
      <c r="Y85" s="2" cm="1">
        <f t="array" ref="Y85">_xlfn.XLOOKUP(Y$1&amp;$R85,$C$3:$C$1662&amp;$D$3:$D$1662,$E$3:$E$1662,0,0,1)</f>
        <v>26400</v>
      </c>
      <c r="Z85" s="2" cm="1">
        <f t="array" ref="Z85">_xlfn.XLOOKUP(Z$1&amp;$R85,$C$3:$C$1662&amp;$D$3:$D$1662,$E$3:$E$1662,0,0,1)</f>
        <v>91400</v>
      </c>
      <c r="AA85" s="2" cm="1">
        <f t="array" ref="AA85">_xlfn.XLOOKUP(AA$1&amp;$R85,$C$3:$C$1662&amp;$D$3:$D$1662,$E$3:$E$1662,0,0,1)</f>
        <v>54700</v>
      </c>
      <c r="AB85" s="2" cm="1">
        <f t="array" ref="AB85">_xlfn.XLOOKUP(AB$1&amp;$R85,$C$3:$C$1662&amp;$D$3:$D$1662,$E$3:$E$1662,0,0,1)</f>
        <v>449300</v>
      </c>
      <c r="AC85" s="2" cm="1">
        <f t="array" ref="AC85">_xlfn.XLOOKUP(AC$1&amp;$R85,$C$3:$C$1662&amp;$D$3:$D$1662,$E$3:$E$1662,0,0,1)</f>
        <v>95100</v>
      </c>
    </row>
    <row r="86" spans="3:29" x14ac:dyDescent="0.4">
      <c r="C86" t="s">
        <v>758</v>
      </c>
      <c r="D86" t="s">
        <v>596</v>
      </c>
      <c r="E86">
        <v>95100</v>
      </c>
      <c r="R86" t="s">
        <v>250</v>
      </c>
      <c r="S86" s="2">
        <f t="shared" si="6"/>
        <v>28321300</v>
      </c>
      <c r="T86" s="2">
        <f t="shared" si="8"/>
        <v>15437900</v>
      </c>
      <c r="U86" s="2">
        <f t="shared" si="8"/>
        <v>26827900</v>
      </c>
      <c r="V86" s="2">
        <f t="shared" si="8"/>
        <v>23305200</v>
      </c>
      <c r="W86" s="2">
        <f t="shared" si="8"/>
        <v>28036700</v>
      </c>
      <c r="X86" s="2">
        <f t="shared" si="8"/>
        <v>47998800</v>
      </c>
      <c r="Y86" s="2" cm="1">
        <f t="array" ref="Y86">_xlfn.XLOOKUP(Y$1&amp;$R86,$C$3:$C$1662&amp;$D$3:$D$1662,$E$3:$E$1662,0,0,1)</f>
        <v>44900</v>
      </c>
      <c r="Z86" s="2" cm="1">
        <f t="array" ref="Z86">_xlfn.XLOOKUP(Z$1&amp;$R86,$C$3:$C$1662&amp;$D$3:$D$1662,$E$3:$E$1662,0,0,1)</f>
        <v>142900</v>
      </c>
      <c r="AA86" s="2" cm="1">
        <f t="array" ref="AA86">_xlfn.XLOOKUP(AA$1&amp;$R86,$C$3:$C$1662&amp;$D$3:$D$1662,$E$3:$E$1662,0,0,1)</f>
        <v>64600</v>
      </c>
      <c r="AB86" s="2" cm="1">
        <f t="array" ref="AB86">_xlfn.XLOOKUP(AB$1&amp;$R86,$C$3:$C$1662&amp;$D$3:$D$1662,$E$3:$E$1662,0,0,1)</f>
        <v>385300</v>
      </c>
      <c r="AC86" s="2" cm="1">
        <f t="array" ref="AC86">_xlfn.XLOOKUP(AC$1&amp;$R86,$C$3:$C$1662&amp;$D$3:$D$1662,$E$3:$E$1662,0,0,1)</f>
        <v>247100</v>
      </c>
    </row>
    <row r="87" spans="3:29" x14ac:dyDescent="0.4">
      <c r="C87" t="s">
        <v>758</v>
      </c>
      <c r="D87" t="s">
        <v>597</v>
      </c>
      <c r="E87">
        <v>247100</v>
      </c>
      <c r="R87" t="s">
        <v>127</v>
      </c>
      <c r="S87" s="2">
        <f t="shared" si="6"/>
        <v>28455620</v>
      </c>
      <c r="T87" s="2">
        <f t="shared" si="8"/>
        <v>15498500</v>
      </c>
      <c r="U87" s="2">
        <f t="shared" si="8"/>
        <v>26923200</v>
      </c>
      <c r="V87" s="2">
        <f t="shared" si="8"/>
        <v>23401000</v>
      </c>
      <c r="W87" s="2">
        <f t="shared" si="8"/>
        <v>28299500</v>
      </c>
      <c r="X87" s="2">
        <f t="shared" si="8"/>
        <v>48155900</v>
      </c>
      <c r="Y87" s="2" cm="1">
        <f t="array" ref="Y87">_xlfn.XLOOKUP(Y$1&amp;$R87,$C$3:$C$1662&amp;$D$3:$D$1662,$E$3:$E$1662,0,0,1)</f>
        <v>60600</v>
      </c>
      <c r="Z87" s="2" cm="1">
        <f t="array" ref="Z87">_xlfn.XLOOKUP(Z$1&amp;$R87,$C$3:$C$1662&amp;$D$3:$D$1662,$E$3:$E$1662,0,0,1)</f>
        <v>95300</v>
      </c>
      <c r="AA87" s="2" cm="1">
        <f t="array" ref="AA87">_xlfn.XLOOKUP(AA$1&amp;$R87,$C$3:$C$1662&amp;$D$3:$D$1662,$E$3:$E$1662,0,0,1)</f>
        <v>95800</v>
      </c>
      <c r="AB87" s="2" cm="1">
        <f t="array" ref="AB87">_xlfn.XLOOKUP(AB$1&amp;$R87,$C$3:$C$1662&amp;$D$3:$D$1662,$E$3:$E$1662,0,0,1)</f>
        <v>262800</v>
      </c>
      <c r="AC87" s="2" cm="1">
        <f t="array" ref="AC87">_xlfn.XLOOKUP(AC$1&amp;$R87,$C$3:$C$1662&amp;$D$3:$D$1662,$E$3:$E$1662,0,0,1)</f>
        <v>157100</v>
      </c>
    </row>
    <row r="88" spans="3:29" x14ac:dyDescent="0.4">
      <c r="C88" t="s">
        <v>758</v>
      </c>
      <c r="D88" t="s">
        <v>598</v>
      </c>
      <c r="E88">
        <v>157100</v>
      </c>
      <c r="R88" t="s">
        <v>151</v>
      </c>
      <c r="S88" s="2">
        <f t="shared" si="6"/>
        <v>28789720</v>
      </c>
      <c r="T88" s="2">
        <f t="shared" si="8"/>
        <v>15646400</v>
      </c>
      <c r="U88" s="2">
        <f t="shared" si="8"/>
        <v>27102700</v>
      </c>
      <c r="V88" s="2">
        <f t="shared" si="8"/>
        <v>23449900</v>
      </c>
      <c r="W88" s="2">
        <f t="shared" si="8"/>
        <v>29406200</v>
      </c>
      <c r="X88" s="2">
        <f t="shared" si="8"/>
        <v>48343400</v>
      </c>
      <c r="Y88" s="2" cm="1">
        <f t="array" ref="Y88">_xlfn.XLOOKUP(Y$1&amp;$R88,$C$3:$C$1662&amp;$D$3:$D$1662,$E$3:$E$1662,0,0,1)</f>
        <v>147900</v>
      </c>
      <c r="Z88" s="2" cm="1">
        <f t="array" ref="Z88">_xlfn.XLOOKUP(Z$1&amp;$R88,$C$3:$C$1662&amp;$D$3:$D$1662,$E$3:$E$1662,0,0,1)</f>
        <v>179500</v>
      </c>
      <c r="AA88" s="2" cm="1">
        <f t="array" ref="AA88">_xlfn.XLOOKUP(AA$1&amp;$R88,$C$3:$C$1662&amp;$D$3:$D$1662,$E$3:$E$1662,0,0,1)</f>
        <v>48900</v>
      </c>
      <c r="AB88" s="2" cm="1">
        <f t="array" ref="AB88">_xlfn.XLOOKUP(AB$1&amp;$R88,$C$3:$C$1662&amp;$D$3:$D$1662,$E$3:$E$1662,0,0,1)</f>
        <v>1106700</v>
      </c>
      <c r="AC88" s="2" cm="1">
        <f t="array" ref="AC88">_xlfn.XLOOKUP(AC$1&amp;$R88,$C$3:$C$1662&amp;$D$3:$D$1662,$E$3:$E$1662,0,0,1)</f>
        <v>187500</v>
      </c>
    </row>
    <row r="89" spans="3:29" x14ac:dyDescent="0.4">
      <c r="C89" t="s">
        <v>758</v>
      </c>
      <c r="D89" t="s">
        <v>599</v>
      </c>
      <c r="E89">
        <v>187500</v>
      </c>
      <c r="R89" t="s">
        <v>95</v>
      </c>
      <c r="S89" s="2">
        <f t="shared" si="6"/>
        <v>29121420</v>
      </c>
      <c r="T89" s="2">
        <f t="shared" si="8"/>
        <v>16501700</v>
      </c>
      <c r="U89" s="2">
        <f t="shared" si="8"/>
        <v>27252600</v>
      </c>
      <c r="V89" s="2">
        <f t="shared" si="8"/>
        <v>23567100</v>
      </c>
      <c r="W89" s="2">
        <f t="shared" si="8"/>
        <v>29737900</v>
      </c>
      <c r="X89" s="2">
        <f t="shared" si="8"/>
        <v>48547800</v>
      </c>
      <c r="Y89" s="2" cm="1">
        <f t="array" ref="Y89">_xlfn.XLOOKUP(Y$1&amp;$R89,$C$3:$C$1662&amp;$D$3:$D$1662,$E$3:$E$1662,0,0,1)</f>
        <v>855300</v>
      </c>
      <c r="Z89" s="2" cm="1">
        <f t="array" ref="Z89">_xlfn.XLOOKUP(Z$1&amp;$R89,$C$3:$C$1662&amp;$D$3:$D$1662,$E$3:$E$1662,0,0,1)</f>
        <v>149900</v>
      </c>
      <c r="AA89" s="2" cm="1">
        <f t="array" ref="AA89">_xlfn.XLOOKUP(AA$1&amp;$R89,$C$3:$C$1662&amp;$D$3:$D$1662,$E$3:$E$1662,0,0,1)</f>
        <v>117200</v>
      </c>
      <c r="AB89" s="2" cm="1">
        <f t="array" ref="AB89">_xlfn.XLOOKUP(AB$1&amp;$R89,$C$3:$C$1662&amp;$D$3:$D$1662,$E$3:$E$1662,0,0,1)</f>
        <v>331700</v>
      </c>
      <c r="AC89" s="2" cm="1">
        <f t="array" ref="AC89">_xlfn.XLOOKUP(AC$1&amp;$R89,$C$3:$C$1662&amp;$D$3:$D$1662,$E$3:$E$1662,0,0,1)</f>
        <v>204400</v>
      </c>
    </row>
    <row r="90" spans="3:29" x14ac:dyDescent="0.4">
      <c r="C90" t="s">
        <v>758</v>
      </c>
      <c r="D90" t="s">
        <v>600</v>
      </c>
      <c r="E90">
        <v>204400</v>
      </c>
      <c r="R90" t="s">
        <v>165</v>
      </c>
      <c r="S90" s="2">
        <f t="shared" si="6"/>
        <v>29355820</v>
      </c>
      <c r="T90" s="2">
        <f t="shared" si="8"/>
        <v>16692900</v>
      </c>
      <c r="U90" s="2">
        <f t="shared" si="8"/>
        <v>27282800</v>
      </c>
      <c r="V90" s="2">
        <f t="shared" si="8"/>
        <v>23639200</v>
      </c>
      <c r="W90" s="2">
        <f t="shared" si="8"/>
        <v>30420000</v>
      </c>
      <c r="X90" s="2">
        <f t="shared" si="8"/>
        <v>48744200</v>
      </c>
      <c r="Y90" s="2" cm="1">
        <f t="array" ref="Y90">_xlfn.XLOOKUP(Y$1&amp;$R90,$C$3:$C$1662&amp;$D$3:$D$1662,$E$3:$E$1662,0,0,1)</f>
        <v>191200</v>
      </c>
      <c r="Z90" s="2" cm="1">
        <f t="array" ref="Z90">_xlfn.XLOOKUP(Z$1&amp;$R90,$C$3:$C$1662&amp;$D$3:$D$1662,$E$3:$E$1662,0,0,1)</f>
        <v>30200</v>
      </c>
      <c r="AA90" s="2" cm="1">
        <f t="array" ref="AA90">_xlfn.XLOOKUP(AA$1&amp;$R90,$C$3:$C$1662&amp;$D$3:$D$1662,$E$3:$E$1662,0,0,1)</f>
        <v>72100</v>
      </c>
      <c r="AB90" s="2" cm="1">
        <f t="array" ref="AB90">_xlfn.XLOOKUP(AB$1&amp;$R90,$C$3:$C$1662&amp;$D$3:$D$1662,$E$3:$E$1662,0,0,1)</f>
        <v>682100</v>
      </c>
      <c r="AC90" s="2" cm="1">
        <f t="array" ref="AC90">_xlfn.XLOOKUP(AC$1&amp;$R90,$C$3:$C$1662&amp;$D$3:$D$1662,$E$3:$E$1662,0,0,1)</f>
        <v>196400</v>
      </c>
    </row>
    <row r="91" spans="3:29" x14ac:dyDescent="0.4">
      <c r="C91" t="s">
        <v>758</v>
      </c>
      <c r="D91" t="s">
        <v>601</v>
      </c>
      <c r="E91">
        <v>196400</v>
      </c>
      <c r="R91" t="s">
        <v>150</v>
      </c>
      <c r="S91" s="2">
        <f t="shared" si="6"/>
        <v>29488400</v>
      </c>
      <c r="T91" s="2">
        <f t="shared" si="8"/>
        <v>16807600</v>
      </c>
      <c r="U91" s="2">
        <f t="shared" si="8"/>
        <v>27346600</v>
      </c>
      <c r="V91" s="2">
        <f t="shared" si="8"/>
        <v>23711300</v>
      </c>
      <c r="W91" s="2">
        <f t="shared" si="8"/>
        <v>30708500</v>
      </c>
      <c r="X91" s="2">
        <f t="shared" si="8"/>
        <v>48868000</v>
      </c>
      <c r="Y91" s="2" cm="1">
        <f t="array" ref="Y91">_xlfn.XLOOKUP(Y$1&amp;$R91,$C$3:$C$1662&amp;$D$3:$D$1662,$E$3:$E$1662,0,0,1)</f>
        <v>114700</v>
      </c>
      <c r="Z91" s="2" cm="1">
        <f t="array" ref="Z91">_xlfn.XLOOKUP(Z$1&amp;$R91,$C$3:$C$1662&amp;$D$3:$D$1662,$E$3:$E$1662,0,0,1)</f>
        <v>63800</v>
      </c>
      <c r="AA91" s="2" cm="1">
        <f t="array" ref="AA91">_xlfn.XLOOKUP(AA$1&amp;$R91,$C$3:$C$1662&amp;$D$3:$D$1662,$E$3:$E$1662,0,0,1)</f>
        <v>72100</v>
      </c>
      <c r="AB91" s="2" cm="1">
        <f t="array" ref="AB91">_xlfn.XLOOKUP(AB$1&amp;$R91,$C$3:$C$1662&amp;$D$3:$D$1662,$E$3:$E$1662,0,0,1)</f>
        <v>288500</v>
      </c>
      <c r="AC91" s="2" cm="1">
        <f t="array" ref="AC91">_xlfn.XLOOKUP(AC$1&amp;$R91,$C$3:$C$1662&amp;$D$3:$D$1662,$E$3:$E$1662,0,0,1)</f>
        <v>123800</v>
      </c>
    </row>
    <row r="92" spans="3:29" x14ac:dyDescent="0.4">
      <c r="C92" t="s">
        <v>758</v>
      </c>
      <c r="D92" t="s">
        <v>602</v>
      </c>
      <c r="E92">
        <v>123800</v>
      </c>
      <c r="R92" t="s">
        <v>164</v>
      </c>
      <c r="S92" s="2">
        <f t="shared" si="6"/>
        <v>29589140</v>
      </c>
      <c r="T92" s="2">
        <f t="shared" si="8"/>
        <v>16924800</v>
      </c>
      <c r="U92" s="2">
        <f t="shared" si="8"/>
        <v>27391000</v>
      </c>
      <c r="V92" s="2">
        <f t="shared" si="8"/>
        <v>23729200</v>
      </c>
      <c r="W92" s="2">
        <f t="shared" si="8"/>
        <v>30933500</v>
      </c>
      <c r="X92" s="2">
        <f t="shared" si="8"/>
        <v>48967200</v>
      </c>
      <c r="Y92" s="2" cm="1">
        <f t="array" ref="Y92">_xlfn.XLOOKUP(Y$1&amp;$R92,$C$3:$C$1662&amp;$D$3:$D$1662,$E$3:$E$1662,0,0,1)</f>
        <v>117200</v>
      </c>
      <c r="Z92" s="2" cm="1">
        <f t="array" ref="Z92">_xlfn.XLOOKUP(Z$1&amp;$R92,$C$3:$C$1662&amp;$D$3:$D$1662,$E$3:$E$1662,0,0,1)</f>
        <v>44400</v>
      </c>
      <c r="AA92" s="2" cm="1">
        <f t="array" ref="AA92">_xlfn.XLOOKUP(AA$1&amp;$R92,$C$3:$C$1662&amp;$D$3:$D$1662,$E$3:$E$1662,0,0,1)</f>
        <v>17900</v>
      </c>
      <c r="AB92" s="2" cm="1">
        <f t="array" ref="AB92">_xlfn.XLOOKUP(AB$1&amp;$R92,$C$3:$C$1662&amp;$D$3:$D$1662,$E$3:$E$1662,0,0,1)</f>
        <v>225000</v>
      </c>
      <c r="AC92" s="2" cm="1">
        <f t="array" ref="AC92">_xlfn.XLOOKUP(AC$1&amp;$R92,$C$3:$C$1662&amp;$D$3:$D$1662,$E$3:$E$1662,0,0,1)</f>
        <v>99200</v>
      </c>
    </row>
    <row r="93" spans="3:29" x14ac:dyDescent="0.4">
      <c r="C93" t="s">
        <v>758</v>
      </c>
      <c r="D93" t="s">
        <v>603</v>
      </c>
      <c r="E93">
        <v>99200</v>
      </c>
      <c r="R93" t="s">
        <v>20</v>
      </c>
      <c r="S93" s="2">
        <f t="shared" si="6"/>
        <v>29690860</v>
      </c>
      <c r="T93" s="2">
        <f t="shared" si="8"/>
        <v>16984200</v>
      </c>
      <c r="U93" s="2">
        <f t="shared" si="8"/>
        <v>27502100</v>
      </c>
      <c r="V93" s="2">
        <f t="shared" si="8"/>
        <v>23764200</v>
      </c>
      <c r="W93" s="2">
        <f t="shared" si="8"/>
        <v>31132200</v>
      </c>
      <c r="X93" s="2">
        <f t="shared" si="8"/>
        <v>49071600</v>
      </c>
      <c r="Y93" s="2" cm="1">
        <f t="array" ref="Y93">_xlfn.XLOOKUP(Y$1&amp;$R93,$C$3:$C$1662&amp;$D$3:$D$1662,$E$3:$E$1662,0,0,1)</f>
        <v>59400</v>
      </c>
      <c r="Z93" s="2" cm="1">
        <f t="array" ref="Z93">_xlfn.XLOOKUP(Z$1&amp;$R93,$C$3:$C$1662&amp;$D$3:$D$1662,$E$3:$E$1662,0,0,1)</f>
        <v>111100</v>
      </c>
      <c r="AA93" s="2" cm="1">
        <f t="array" ref="AA93">_xlfn.XLOOKUP(AA$1&amp;$R93,$C$3:$C$1662&amp;$D$3:$D$1662,$E$3:$E$1662,0,0,1)</f>
        <v>35000</v>
      </c>
      <c r="AB93" s="2" cm="1">
        <f t="array" ref="AB93">_xlfn.XLOOKUP(AB$1&amp;$R93,$C$3:$C$1662&amp;$D$3:$D$1662,$E$3:$E$1662,0,0,1)</f>
        <v>198700</v>
      </c>
      <c r="AC93" s="2" cm="1">
        <f t="array" ref="AC93">_xlfn.XLOOKUP(AC$1&amp;$R93,$C$3:$C$1662&amp;$D$3:$D$1662,$E$3:$E$1662,0,0,1)</f>
        <v>104400</v>
      </c>
    </row>
    <row r="94" spans="3:29" x14ac:dyDescent="0.4">
      <c r="C94" t="s">
        <v>758</v>
      </c>
      <c r="D94" t="s">
        <v>604</v>
      </c>
      <c r="E94">
        <v>104400</v>
      </c>
      <c r="R94" t="s">
        <v>297</v>
      </c>
      <c r="S94" s="2">
        <f t="shared" si="6"/>
        <v>29806800</v>
      </c>
      <c r="T94" s="2">
        <f t="shared" si="8"/>
        <v>17039100</v>
      </c>
      <c r="U94" s="2">
        <f t="shared" si="8"/>
        <v>27556600</v>
      </c>
      <c r="V94" s="2">
        <f t="shared" si="8"/>
        <v>23832000</v>
      </c>
      <c r="W94" s="2">
        <f t="shared" si="8"/>
        <v>31397400</v>
      </c>
      <c r="X94" s="2">
        <f t="shared" si="8"/>
        <v>49208900</v>
      </c>
      <c r="Y94" s="2" cm="1">
        <f t="array" ref="Y94">_xlfn.XLOOKUP(Y$1&amp;$R94,$C$3:$C$1662&amp;$D$3:$D$1662,$E$3:$E$1662,0,0,1)</f>
        <v>54900</v>
      </c>
      <c r="Z94" s="2" cm="1">
        <f t="array" ref="Z94">_xlfn.XLOOKUP(Z$1&amp;$R94,$C$3:$C$1662&amp;$D$3:$D$1662,$E$3:$E$1662,0,0,1)</f>
        <v>54500</v>
      </c>
      <c r="AA94" s="2" cm="1">
        <f t="array" ref="AA94">_xlfn.XLOOKUP(AA$1&amp;$R94,$C$3:$C$1662&amp;$D$3:$D$1662,$E$3:$E$1662,0,0,1)</f>
        <v>67800</v>
      </c>
      <c r="AB94" s="2" cm="1">
        <f t="array" ref="AB94">_xlfn.XLOOKUP(AB$1&amp;$R94,$C$3:$C$1662&amp;$D$3:$D$1662,$E$3:$E$1662,0,0,1)</f>
        <v>265200</v>
      </c>
      <c r="AC94" s="2" cm="1">
        <f t="array" ref="AC94">_xlfn.XLOOKUP(AC$1&amp;$R94,$C$3:$C$1662&amp;$D$3:$D$1662,$E$3:$E$1662,0,0,1)</f>
        <v>137300</v>
      </c>
    </row>
    <row r="95" spans="3:29" x14ac:dyDescent="0.4">
      <c r="C95" t="s">
        <v>758</v>
      </c>
      <c r="D95" t="s">
        <v>605</v>
      </c>
      <c r="E95">
        <v>137300</v>
      </c>
      <c r="R95" t="s">
        <v>15</v>
      </c>
      <c r="S95" s="2">
        <f t="shared" si="6"/>
        <v>29887120</v>
      </c>
      <c r="T95" s="2">
        <f t="shared" si="8"/>
        <v>17130400</v>
      </c>
      <c r="U95" s="2">
        <f t="shared" si="8"/>
        <v>27614700</v>
      </c>
      <c r="V95" s="2">
        <f t="shared" si="8"/>
        <v>23905300</v>
      </c>
      <c r="W95" s="2">
        <f t="shared" si="8"/>
        <v>31510500</v>
      </c>
      <c r="X95" s="2">
        <f t="shared" si="8"/>
        <v>49274700</v>
      </c>
      <c r="Y95" s="2" cm="1">
        <f t="array" ref="Y95">_xlfn.XLOOKUP(Y$1&amp;$R95,$C$3:$C$1662&amp;$D$3:$D$1662,$E$3:$E$1662,0,0,1)</f>
        <v>91300</v>
      </c>
      <c r="Z95" s="2" cm="1">
        <f t="array" ref="Z95">_xlfn.XLOOKUP(Z$1&amp;$R95,$C$3:$C$1662&amp;$D$3:$D$1662,$E$3:$E$1662,0,0,1)</f>
        <v>58100</v>
      </c>
      <c r="AA95" s="2" cm="1">
        <f t="array" ref="AA95">_xlfn.XLOOKUP(AA$1&amp;$R95,$C$3:$C$1662&amp;$D$3:$D$1662,$E$3:$E$1662,0,0,1)</f>
        <v>73300</v>
      </c>
      <c r="AB95" s="2" cm="1">
        <f t="array" ref="AB95">_xlfn.XLOOKUP(AB$1&amp;$R95,$C$3:$C$1662&amp;$D$3:$D$1662,$E$3:$E$1662,0,0,1)</f>
        <v>113100</v>
      </c>
      <c r="AC95" s="2" cm="1">
        <f t="array" ref="AC95">_xlfn.XLOOKUP(AC$1&amp;$R95,$C$3:$C$1662&amp;$D$3:$D$1662,$E$3:$E$1662,0,0,1)</f>
        <v>65800</v>
      </c>
    </row>
    <row r="96" spans="3:29" x14ac:dyDescent="0.4">
      <c r="C96" t="s">
        <v>758</v>
      </c>
      <c r="D96" t="s">
        <v>606</v>
      </c>
      <c r="E96">
        <v>65800</v>
      </c>
      <c r="R96" t="s">
        <v>298</v>
      </c>
      <c r="S96" s="2">
        <f t="shared" si="6"/>
        <v>29996380</v>
      </c>
      <c r="T96" s="2">
        <f t="shared" si="8"/>
        <v>17214900</v>
      </c>
      <c r="U96" s="2">
        <f t="shared" si="8"/>
        <v>27660200</v>
      </c>
      <c r="V96" s="2">
        <f t="shared" si="8"/>
        <v>24006300</v>
      </c>
      <c r="W96" s="2">
        <f t="shared" si="8"/>
        <v>31716000</v>
      </c>
      <c r="X96" s="2">
        <f t="shared" si="8"/>
        <v>49384500</v>
      </c>
      <c r="Y96" s="2" cm="1">
        <f t="array" ref="Y96">_xlfn.XLOOKUP(Y$1&amp;$R96,$C$3:$C$1662&amp;$D$3:$D$1662,$E$3:$E$1662,0,0,1)</f>
        <v>84500</v>
      </c>
      <c r="Z96" s="2" cm="1">
        <f t="array" ref="Z96">_xlfn.XLOOKUP(Z$1&amp;$R96,$C$3:$C$1662&amp;$D$3:$D$1662,$E$3:$E$1662,0,0,1)</f>
        <v>45500</v>
      </c>
      <c r="AA96" s="2" cm="1">
        <f t="array" ref="AA96">_xlfn.XLOOKUP(AA$1&amp;$R96,$C$3:$C$1662&amp;$D$3:$D$1662,$E$3:$E$1662,0,0,1)</f>
        <v>101000</v>
      </c>
      <c r="AB96" s="2" cm="1">
        <f t="array" ref="AB96">_xlfn.XLOOKUP(AB$1&amp;$R96,$C$3:$C$1662&amp;$D$3:$D$1662,$E$3:$E$1662,0,0,1)</f>
        <v>205500</v>
      </c>
      <c r="AC96" s="2" cm="1">
        <f t="array" ref="AC96">_xlfn.XLOOKUP(AC$1&amp;$R96,$C$3:$C$1662&amp;$D$3:$D$1662,$E$3:$E$1662,0,0,1)</f>
        <v>109800</v>
      </c>
    </row>
    <row r="97" spans="3:29" x14ac:dyDescent="0.4">
      <c r="C97" t="s">
        <v>758</v>
      </c>
      <c r="D97" t="s">
        <v>607</v>
      </c>
      <c r="E97">
        <v>109800</v>
      </c>
      <c r="R97" t="s">
        <v>139</v>
      </c>
      <c r="S97" s="2">
        <f t="shared" si="6"/>
        <v>30060620</v>
      </c>
      <c r="T97" s="2">
        <f t="shared" si="8"/>
        <v>17223600</v>
      </c>
      <c r="U97" s="2">
        <f t="shared" si="8"/>
        <v>27714400</v>
      </c>
      <c r="V97" s="2">
        <f t="shared" si="8"/>
        <v>24048200</v>
      </c>
      <c r="W97" s="2">
        <f t="shared" si="8"/>
        <v>31878800</v>
      </c>
      <c r="X97" s="2">
        <f t="shared" si="8"/>
        <v>49438100</v>
      </c>
      <c r="Y97" s="2" cm="1">
        <f t="array" ref="Y97">_xlfn.XLOOKUP(Y$1&amp;$R97,$C$3:$C$1662&amp;$D$3:$D$1662,$E$3:$E$1662,0,0,1)</f>
        <v>8700</v>
      </c>
      <c r="Z97" s="2" cm="1">
        <f t="array" ref="Z97">_xlfn.XLOOKUP(Z$1&amp;$R97,$C$3:$C$1662&amp;$D$3:$D$1662,$E$3:$E$1662,0,0,1)</f>
        <v>54200</v>
      </c>
      <c r="AA97" s="2" cm="1">
        <f t="array" ref="AA97">_xlfn.XLOOKUP(AA$1&amp;$R97,$C$3:$C$1662&amp;$D$3:$D$1662,$E$3:$E$1662,0,0,1)</f>
        <v>41900</v>
      </c>
      <c r="AB97" s="2" cm="1">
        <f t="array" ref="AB97">_xlfn.XLOOKUP(AB$1&amp;$R97,$C$3:$C$1662&amp;$D$3:$D$1662,$E$3:$E$1662,0,0,1)</f>
        <v>162800</v>
      </c>
      <c r="AC97" s="2" cm="1">
        <f t="array" ref="AC97">_xlfn.XLOOKUP(AC$1&amp;$R97,$C$3:$C$1662&amp;$D$3:$D$1662,$E$3:$E$1662,0,0,1)</f>
        <v>53600</v>
      </c>
    </row>
    <row r="98" spans="3:29" x14ac:dyDescent="0.4">
      <c r="C98" t="s">
        <v>758</v>
      </c>
      <c r="D98" t="s">
        <v>608</v>
      </c>
      <c r="E98">
        <v>53600</v>
      </c>
      <c r="R98" t="s">
        <v>137</v>
      </c>
      <c r="S98" s="2">
        <f t="shared" si="6"/>
        <v>30176700</v>
      </c>
      <c r="T98" s="2">
        <f t="shared" si="8"/>
        <v>17295000</v>
      </c>
      <c r="U98" s="2">
        <f t="shared" si="8"/>
        <v>27738500</v>
      </c>
      <c r="V98" s="2">
        <f t="shared" si="8"/>
        <v>24169300</v>
      </c>
      <c r="W98" s="2">
        <f t="shared" si="8"/>
        <v>32184800</v>
      </c>
      <c r="X98" s="2">
        <f t="shared" si="8"/>
        <v>49495900</v>
      </c>
      <c r="Y98" s="2" cm="1">
        <f t="array" ref="Y98">_xlfn.XLOOKUP(Y$1&amp;$R98,$C$3:$C$1662&amp;$D$3:$D$1662,$E$3:$E$1662,0,0,1)</f>
        <v>71400</v>
      </c>
      <c r="Z98" s="2" cm="1">
        <f t="array" ref="Z98">_xlfn.XLOOKUP(Z$1&amp;$R98,$C$3:$C$1662&amp;$D$3:$D$1662,$E$3:$E$1662,0,0,1)</f>
        <v>24100</v>
      </c>
      <c r="AA98" s="2" cm="1">
        <f t="array" ref="AA98">_xlfn.XLOOKUP(AA$1&amp;$R98,$C$3:$C$1662&amp;$D$3:$D$1662,$E$3:$E$1662,0,0,1)</f>
        <v>121100</v>
      </c>
      <c r="AB98" s="2" cm="1">
        <f t="array" ref="AB98">_xlfn.XLOOKUP(AB$1&amp;$R98,$C$3:$C$1662&amp;$D$3:$D$1662,$E$3:$E$1662,0,0,1)</f>
        <v>306000</v>
      </c>
      <c r="AC98" s="2" cm="1">
        <f t="array" ref="AC98">_xlfn.XLOOKUP(AC$1&amp;$R98,$C$3:$C$1662&amp;$D$3:$D$1662,$E$3:$E$1662,0,0,1)</f>
        <v>57800</v>
      </c>
    </row>
    <row r="99" spans="3:29" x14ac:dyDescent="0.4">
      <c r="C99" t="s">
        <v>758</v>
      </c>
      <c r="D99" t="s">
        <v>609</v>
      </c>
      <c r="E99">
        <v>57800</v>
      </c>
      <c r="R99" t="s">
        <v>268</v>
      </c>
      <c r="S99" s="2">
        <f t="shared" si="6"/>
        <v>30263120</v>
      </c>
      <c r="T99" s="2">
        <f t="shared" si="8"/>
        <v>17348600</v>
      </c>
      <c r="U99" s="2">
        <f t="shared" si="8"/>
        <v>27784500</v>
      </c>
      <c r="V99" s="2">
        <f t="shared" si="8"/>
        <v>24216500</v>
      </c>
      <c r="W99" s="2">
        <f t="shared" si="8"/>
        <v>32327800</v>
      </c>
      <c r="X99" s="2">
        <f t="shared" si="8"/>
        <v>49638200</v>
      </c>
      <c r="Y99" s="2" cm="1">
        <f t="array" ref="Y99">_xlfn.XLOOKUP(Y$1&amp;$R99,$C$3:$C$1662&amp;$D$3:$D$1662,$E$3:$E$1662,0,0,1)</f>
        <v>53600</v>
      </c>
      <c r="Z99" s="2" cm="1">
        <f t="array" ref="Z99">_xlfn.XLOOKUP(Z$1&amp;$R99,$C$3:$C$1662&amp;$D$3:$D$1662,$E$3:$E$1662,0,0,1)</f>
        <v>46000</v>
      </c>
      <c r="AA99" s="2" cm="1">
        <f t="array" ref="AA99">_xlfn.XLOOKUP(AA$1&amp;$R99,$C$3:$C$1662&amp;$D$3:$D$1662,$E$3:$E$1662,0,0,1)</f>
        <v>47200</v>
      </c>
      <c r="AB99" s="2" cm="1">
        <f t="array" ref="AB99">_xlfn.XLOOKUP(AB$1&amp;$R99,$C$3:$C$1662&amp;$D$3:$D$1662,$E$3:$E$1662,0,0,1)</f>
        <v>143000</v>
      </c>
      <c r="AC99" s="2" cm="1">
        <f t="array" ref="AC99">_xlfn.XLOOKUP(AC$1&amp;$R99,$C$3:$C$1662&amp;$D$3:$D$1662,$E$3:$E$1662,0,0,1)</f>
        <v>142300</v>
      </c>
    </row>
    <row r="100" spans="3:29" x14ac:dyDescent="0.4">
      <c r="C100" t="s">
        <v>758</v>
      </c>
      <c r="D100" t="s">
        <v>610</v>
      </c>
      <c r="E100">
        <v>142300</v>
      </c>
      <c r="R100" t="s">
        <v>101</v>
      </c>
      <c r="S100" s="2">
        <f t="shared" si="6"/>
        <v>30702480</v>
      </c>
      <c r="T100" s="2">
        <f t="shared" ref="T100:X115" si="9">T99+Y100</f>
        <v>17363500</v>
      </c>
      <c r="U100" s="2">
        <f t="shared" si="9"/>
        <v>27816000</v>
      </c>
      <c r="V100" s="2">
        <f t="shared" si="9"/>
        <v>24273000</v>
      </c>
      <c r="W100" s="2">
        <f t="shared" si="9"/>
        <v>34283400</v>
      </c>
      <c r="X100" s="2">
        <f t="shared" si="9"/>
        <v>49776500</v>
      </c>
      <c r="Y100" s="2" cm="1">
        <f t="array" ref="Y100">_xlfn.XLOOKUP(Y$1&amp;$R100,$C$3:$C$1662&amp;$D$3:$D$1662,$E$3:$E$1662,0,0,1)</f>
        <v>14900</v>
      </c>
      <c r="Z100" s="2" cm="1">
        <f t="array" ref="Z100">_xlfn.XLOOKUP(Z$1&amp;$R100,$C$3:$C$1662&amp;$D$3:$D$1662,$E$3:$E$1662,0,0,1)</f>
        <v>31500</v>
      </c>
      <c r="AA100" s="2" cm="1">
        <f t="array" ref="AA100">_xlfn.XLOOKUP(AA$1&amp;$R100,$C$3:$C$1662&amp;$D$3:$D$1662,$E$3:$E$1662,0,0,1)</f>
        <v>56500</v>
      </c>
      <c r="AB100" s="2" cm="1">
        <f t="array" ref="AB100">_xlfn.XLOOKUP(AB$1&amp;$R100,$C$3:$C$1662&amp;$D$3:$D$1662,$E$3:$E$1662,0,0,1)</f>
        <v>1955600</v>
      </c>
      <c r="AC100" s="2" cm="1">
        <f t="array" ref="AC100">_xlfn.XLOOKUP(AC$1&amp;$R100,$C$3:$C$1662&amp;$D$3:$D$1662,$E$3:$E$1662,0,0,1)</f>
        <v>138300</v>
      </c>
    </row>
    <row r="101" spans="3:29" x14ac:dyDescent="0.4">
      <c r="C101" t="s">
        <v>758</v>
      </c>
      <c r="D101" t="s">
        <v>611</v>
      </c>
      <c r="E101">
        <v>138300</v>
      </c>
      <c r="R101" t="s">
        <v>220</v>
      </c>
      <c r="S101" s="2">
        <f t="shared" si="6"/>
        <v>30908720</v>
      </c>
      <c r="T101" s="2">
        <f t="shared" si="9"/>
        <v>17380600</v>
      </c>
      <c r="U101" s="2">
        <f t="shared" si="9"/>
        <v>27883000</v>
      </c>
      <c r="V101" s="2">
        <f t="shared" si="9"/>
        <v>24370100</v>
      </c>
      <c r="W101" s="2">
        <f t="shared" si="9"/>
        <v>34976500</v>
      </c>
      <c r="X101" s="2">
        <f t="shared" si="9"/>
        <v>49933400</v>
      </c>
      <c r="Y101" s="2" cm="1">
        <f t="array" ref="Y101">_xlfn.XLOOKUP(Y$1&amp;$R101,$C$3:$C$1662&amp;$D$3:$D$1662,$E$3:$E$1662,0,0,1)</f>
        <v>17100</v>
      </c>
      <c r="Z101" s="2" cm="1">
        <f t="array" ref="Z101">_xlfn.XLOOKUP(Z$1&amp;$R101,$C$3:$C$1662&amp;$D$3:$D$1662,$E$3:$E$1662,0,0,1)</f>
        <v>67000</v>
      </c>
      <c r="AA101" s="2" cm="1">
        <f t="array" ref="AA101">_xlfn.XLOOKUP(AA$1&amp;$R101,$C$3:$C$1662&amp;$D$3:$D$1662,$E$3:$E$1662,0,0,1)</f>
        <v>97100</v>
      </c>
      <c r="AB101" s="2" cm="1">
        <f t="array" ref="AB101">_xlfn.XLOOKUP(AB$1&amp;$R101,$C$3:$C$1662&amp;$D$3:$D$1662,$E$3:$E$1662,0,0,1)</f>
        <v>693100</v>
      </c>
      <c r="AC101" s="2" cm="1">
        <f t="array" ref="AC101">_xlfn.XLOOKUP(AC$1&amp;$R101,$C$3:$C$1662&amp;$D$3:$D$1662,$E$3:$E$1662,0,0,1)</f>
        <v>156900</v>
      </c>
    </row>
    <row r="102" spans="3:29" x14ac:dyDescent="0.4">
      <c r="C102" t="s">
        <v>758</v>
      </c>
      <c r="D102" t="s">
        <v>612</v>
      </c>
      <c r="E102">
        <v>156900</v>
      </c>
      <c r="R102" t="s">
        <v>114</v>
      </c>
      <c r="S102" s="2">
        <f t="shared" si="6"/>
        <v>31090700</v>
      </c>
      <c r="T102" s="2">
        <f t="shared" si="9"/>
        <v>17427000</v>
      </c>
      <c r="U102" s="2">
        <f t="shared" si="9"/>
        <v>27986200</v>
      </c>
      <c r="V102" s="2">
        <f t="shared" si="9"/>
        <v>24437900</v>
      </c>
      <c r="W102" s="2">
        <f t="shared" si="9"/>
        <v>35473400</v>
      </c>
      <c r="X102" s="2">
        <f t="shared" si="9"/>
        <v>50129000</v>
      </c>
      <c r="Y102" s="2" cm="1">
        <f t="array" ref="Y102">_xlfn.XLOOKUP(Y$1&amp;$R102,$C$3:$C$1662&amp;$D$3:$D$1662,$E$3:$E$1662,0,0,1)</f>
        <v>46400</v>
      </c>
      <c r="Z102" s="2" cm="1">
        <f t="array" ref="Z102">_xlfn.XLOOKUP(Z$1&amp;$R102,$C$3:$C$1662&amp;$D$3:$D$1662,$E$3:$E$1662,0,0,1)</f>
        <v>103200</v>
      </c>
      <c r="AA102" s="2" cm="1">
        <f t="array" ref="AA102">_xlfn.XLOOKUP(AA$1&amp;$R102,$C$3:$C$1662&amp;$D$3:$D$1662,$E$3:$E$1662,0,0,1)</f>
        <v>67800</v>
      </c>
      <c r="AB102" s="2" cm="1">
        <f t="array" ref="AB102">_xlfn.XLOOKUP(AB$1&amp;$R102,$C$3:$C$1662&amp;$D$3:$D$1662,$E$3:$E$1662,0,0,1)</f>
        <v>496900</v>
      </c>
      <c r="AC102" s="2" cm="1">
        <f t="array" ref="AC102">_xlfn.XLOOKUP(AC$1&amp;$R102,$C$3:$C$1662&amp;$D$3:$D$1662,$E$3:$E$1662,0,0,1)</f>
        <v>195600</v>
      </c>
    </row>
    <row r="103" spans="3:29" x14ac:dyDescent="0.4">
      <c r="C103" t="s">
        <v>758</v>
      </c>
      <c r="D103" t="s">
        <v>613</v>
      </c>
      <c r="E103">
        <v>195600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31273400</v>
      </c>
      <c r="T103" s="2">
        <f t="shared" si="9"/>
        <v>17472500</v>
      </c>
      <c r="U103" s="2">
        <f t="shared" si="9"/>
        <v>28006200</v>
      </c>
      <c r="V103" s="2">
        <f t="shared" si="9"/>
        <v>24626500</v>
      </c>
      <c r="W103" s="2">
        <f t="shared" si="9"/>
        <v>36055900</v>
      </c>
      <c r="X103" s="2">
        <f t="shared" si="9"/>
        <v>50205900</v>
      </c>
      <c r="Y103" s="2" cm="1">
        <f t="array" ref="Y103">_xlfn.XLOOKUP(Y$1&amp;$R103,$C$3:$C$1662&amp;$D$3:$D$1662,$E$3:$E$1662,0,0,1)</f>
        <v>45500</v>
      </c>
      <c r="Z103" s="2" cm="1">
        <f t="array" ref="Z103">_xlfn.XLOOKUP(Z$1&amp;$R103,$C$3:$C$1662&amp;$D$3:$D$1662,$E$3:$E$1662,0,0,1)</f>
        <v>20000</v>
      </c>
      <c r="AA103" s="2" cm="1">
        <f t="array" ref="AA103">_xlfn.XLOOKUP(AA$1&amp;$R103,$C$3:$C$1662&amp;$D$3:$D$1662,$E$3:$E$1662,0,0,1)</f>
        <v>188600</v>
      </c>
      <c r="AB103" s="2" cm="1">
        <f t="array" ref="AB103">_xlfn.XLOOKUP(AB$1&amp;$R103,$C$3:$C$1662&amp;$D$3:$D$1662,$E$3:$E$1662,0,0,1)</f>
        <v>582500</v>
      </c>
      <c r="AC103" s="2" cm="1">
        <f t="array" ref="AC103">_xlfn.XLOOKUP(AC$1&amp;$R103,$C$3:$C$1662&amp;$D$3:$D$1662,$E$3:$E$1662,0,0,1)</f>
        <v>76900</v>
      </c>
    </row>
    <row r="104" spans="3:29" x14ac:dyDescent="0.4">
      <c r="C104" t="s">
        <v>758</v>
      </c>
      <c r="D104" t="s">
        <v>614</v>
      </c>
      <c r="E104">
        <v>76900</v>
      </c>
      <c r="R104" t="s">
        <v>23</v>
      </c>
      <c r="S104" s="2">
        <f t="shared" si="6"/>
        <v>31477600</v>
      </c>
      <c r="T104" s="2">
        <f t="shared" si="9"/>
        <v>17509100</v>
      </c>
      <c r="U104" s="2">
        <f t="shared" si="9"/>
        <v>28065400</v>
      </c>
      <c r="V104" s="2">
        <f t="shared" si="9"/>
        <v>24641200</v>
      </c>
      <c r="W104" s="2">
        <f t="shared" si="9"/>
        <v>36909600</v>
      </c>
      <c r="X104" s="2">
        <f t="shared" si="9"/>
        <v>50262700</v>
      </c>
      <c r="Y104" s="2" cm="1">
        <f t="array" ref="Y104">_xlfn.XLOOKUP(Y$1&amp;$R104,$C$3:$C$1662&amp;$D$3:$D$1662,$E$3:$E$1662,0,0,1)</f>
        <v>36600</v>
      </c>
      <c r="Z104" s="2" cm="1">
        <f t="array" ref="Z104">_xlfn.XLOOKUP(Z$1&amp;$R104,$C$3:$C$1662&amp;$D$3:$D$1662,$E$3:$E$1662,0,0,1)</f>
        <v>59200</v>
      </c>
      <c r="AA104" s="2" cm="1">
        <f t="array" ref="AA104">_xlfn.XLOOKUP(AA$1&amp;$R104,$C$3:$C$1662&amp;$D$3:$D$1662,$E$3:$E$1662,0,0,1)</f>
        <v>14700</v>
      </c>
      <c r="AB104" s="2" cm="1">
        <f t="array" ref="AB104">_xlfn.XLOOKUP(AB$1&amp;$R104,$C$3:$C$1662&amp;$D$3:$D$1662,$E$3:$E$1662,0,0,1)</f>
        <v>853700</v>
      </c>
      <c r="AC104" s="2" cm="1">
        <f t="array" ref="AC104">_xlfn.XLOOKUP(AC$1&amp;$R104,$C$3:$C$1662&amp;$D$3:$D$1662,$E$3:$E$1662,0,0,1)</f>
        <v>56800</v>
      </c>
    </row>
    <row r="105" spans="3:29" x14ac:dyDescent="0.4">
      <c r="C105" t="s">
        <v>758</v>
      </c>
      <c r="D105" t="s">
        <v>615</v>
      </c>
      <c r="E105">
        <v>56800</v>
      </c>
      <c r="R105" t="s">
        <v>159</v>
      </c>
      <c r="S105" s="2">
        <f t="shared" si="6"/>
        <v>31590600</v>
      </c>
      <c r="T105" s="2">
        <f t="shared" si="9"/>
        <v>17559800</v>
      </c>
      <c r="U105" s="2">
        <f t="shared" si="9"/>
        <v>28080400</v>
      </c>
      <c r="V105" s="2">
        <f t="shared" si="9"/>
        <v>24816200</v>
      </c>
      <c r="W105" s="2">
        <f t="shared" si="9"/>
        <v>37192800</v>
      </c>
      <c r="X105" s="2">
        <f t="shared" si="9"/>
        <v>50303800</v>
      </c>
      <c r="Y105" s="2" cm="1">
        <f t="array" ref="Y105">_xlfn.XLOOKUP(Y$1&amp;$R105,$C$3:$C$1662&amp;$D$3:$D$1662,$E$3:$E$1662,0,0,1)</f>
        <v>50700</v>
      </c>
      <c r="Z105" s="2" cm="1">
        <f t="array" ref="Z105">_xlfn.XLOOKUP(Z$1&amp;$R105,$C$3:$C$1662&amp;$D$3:$D$1662,$E$3:$E$1662,0,0,1)</f>
        <v>15000</v>
      </c>
      <c r="AA105" s="2" cm="1">
        <f t="array" ref="AA105">_xlfn.XLOOKUP(AA$1&amp;$R105,$C$3:$C$1662&amp;$D$3:$D$1662,$E$3:$E$1662,0,0,1)</f>
        <v>175000</v>
      </c>
      <c r="AB105" s="2" cm="1">
        <f t="array" ref="AB105">_xlfn.XLOOKUP(AB$1&amp;$R105,$C$3:$C$1662&amp;$D$3:$D$1662,$E$3:$E$1662,0,0,1)</f>
        <v>283200</v>
      </c>
      <c r="AC105" s="2" cm="1">
        <f t="array" ref="AC105">_xlfn.XLOOKUP(AC$1&amp;$R105,$C$3:$C$1662&amp;$D$3:$D$1662,$E$3:$E$1662,0,0,1)</f>
        <v>41100</v>
      </c>
    </row>
    <row r="106" spans="3:29" x14ac:dyDescent="0.4">
      <c r="C106" t="s">
        <v>758</v>
      </c>
      <c r="D106" t="s">
        <v>616</v>
      </c>
      <c r="E106">
        <v>41100</v>
      </c>
      <c r="R106" t="s">
        <v>173</v>
      </c>
      <c r="S106" s="2">
        <f t="shared" si="6"/>
        <v>31783540</v>
      </c>
      <c r="T106" s="2">
        <f t="shared" si="9"/>
        <v>17634600</v>
      </c>
      <c r="U106" s="2">
        <f t="shared" si="9"/>
        <v>28292100</v>
      </c>
      <c r="V106" s="2">
        <f t="shared" si="9"/>
        <v>24931100</v>
      </c>
      <c r="W106" s="2">
        <f t="shared" si="9"/>
        <v>37627000</v>
      </c>
      <c r="X106" s="2">
        <f t="shared" si="9"/>
        <v>50432900</v>
      </c>
      <c r="Y106" s="2" cm="1">
        <f t="array" ref="Y106">_xlfn.XLOOKUP(Y$1&amp;$R106,$C$3:$C$1662&amp;$D$3:$D$1662,$E$3:$E$1662,0,0,1)</f>
        <v>74800</v>
      </c>
      <c r="Z106" s="2" cm="1">
        <f t="array" ref="Z106">_xlfn.XLOOKUP(Z$1&amp;$R106,$C$3:$C$1662&amp;$D$3:$D$1662,$E$3:$E$1662,0,0,1)</f>
        <v>211700</v>
      </c>
      <c r="AA106" s="2" cm="1">
        <f t="array" ref="AA106">_xlfn.XLOOKUP(AA$1&amp;$R106,$C$3:$C$1662&amp;$D$3:$D$1662,$E$3:$E$1662,0,0,1)</f>
        <v>114900</v>
      </c>
      <c r="AB106" s="2" cm="1">
        <f t="array" ref="AB106">_xlfn.XLOOKUP(AB$1&amp;$R106,$C$3:$C$1662&amp;$D$3:$D$1662,$E$3:$E$1662,0,0,1)</f>
        <v>434200</v>
      </c>
      <c r="AC106" s="2" cm="1">
        <f t="array" ref="AC106">_xlfn.XLOOKUP(AC$1&amp;$R106,$C$3:$C$1662&amp;$D$3:$D$1662,$E$3:$E$1662,0,0,1)</f>
        <v>129100</v>
      </c>
    </row>
    <row r="107" spans="3:29" x14ac:dyDescent="0.4">
      <c r="C107" t="s">
        <v>758</v>
      </c>
      <c r="D107" t="s">
        <v>617</v>
      </c>
      <c r="E107">
        <v>129100</v>
      </c>
      <c r="R107" t="s">
        <v>112</v>
      </c>
      <c r="S107" s="2">
        <f t="shared" si="6"/>
        <v>31888340</v>
      </c>
      <c r="T107" s="2">
        <f t="shared" si="9"/>
        <v>17646800</v>
      </c>
      <c r="U107" s="2">
        <f t="shared" si="9"/>
        <v>28325100</v>
      </c>
      <c r="V107" s="2">
        <f t="shared" si="9"/>
        <v>24994400</v>
      </c>
      <c r="W107" s="2">
        <f t="shared" si="9"/>
        <v>37917000</v>
      </c>
      <c r="X107" s="2">
        <f t="shared" si="9"/>
        <v>50558400</v>
      </c>
      <c r="Y107" s="2" cm="1">
        <f t="array" ref="Y107">_xlfn.XLOOKUP(Y$1&amp;$R107,$C$3:$C$1662&amp;$D$3:$D$1662,$E$3:$E$1662,0,0,1)</f>
        <v>12200</v>
      </c>
      <c r="Z107" s="2" cm="1">
        <f t="array" ref="Z107">_xlfn.XLOOKUP(Z$1&amp;$R107,$C$3:$C$1662&amp;$D$3:$D$1662,$E$3:$E$1662,0,0,1)</f>
        <v>33000</v>
      </c>
      <c r="AA107" s="2" cm="1">
        <f t="array" ref="AA107">_xlfn.XLOOKUP(AA$1&amp;$R107,$C$3:$C$1662&amp;$D$3:$D$1662,$E$3:$E$1662,0,0,1)</f>
        <v>63300</v>
      </c>
      <c r="AB107" s="2" cm="1">
        <f t="array" ref="AB107">_xlfn.XLOOKUP(AB$1&amp;$R107,$C$3:$C$1662&amp;$D$3:$D$1662,$E$3:$E$1662,0,0,1)</f>
        <v>290000</v>
      </c>
      <c r="AC107" s="2" cm="1">
        <f t="array" ref="AC107">_xlfn.XLOOKUP(AC$1&amp;$R107,$C$3:$C$1662&amp;$D$3:$D$1662,$E$3:$E$1662,0,0,1)</f>
        <v>125500</v>
      </c>
    </row>
    <row r="108" spans="3:29" x14ac:dyDescent="0.4">
      <c r="C108" t="s">
        <v>758</v>
      </c>
      <c r="D108" t="s">
        <v>618</v>
      </c>
      <c r="E108">
        <v>125500</v>
      </c>
      <c r="R108" t="s">
        <v>271</v>
      </c>
      <c r="S108" s="2">
        <f t="shared" si="6"/>
        <v>32049960</v>
      </c>
      <c r="T108" s="2">
        <f t="shared" si="9"/>
        <v>17777700</v>
      </c>
      <c r="U108" s="2">
        <f t="shared" si="9"/>
        <v>28369900</v>
      </c>
      <c r="V108" s="2">
        <f t="shared" si="9"/>
        <v>25235100</v>
      </c>
      <c r="W108" s="2">
        <f t="shared" si="9"/>
        <v>38130600</v>
      </c>
      <c r="X108" s="2">
        <f t="shared" si="9"/>
        <v>50736500</v>
      </c>
      <c r="Y108" s="2" cm="1">
        <f t="array" ref="Y108">_xlfn.XLOOKUP(Y$1&amp;$R108,$C$3:$C$1662&amp;$D$3:$D$1662,$E$3:$E$1662,0,0,1)</f>
        <v>130900</v>
      </c>
      <c r="Z108" s="2" cm="1">
        <f t="array" ref="Z108">_xlfn.XLOOKUP(Z$1&amp;$R108,$C$3:$C$1662&amp;$D$3:$D$1662,$E$3:$E$1662,0,0,1)</f>
        <v>44800</v>
      </c>
      <c r="AA108" s="2" cm="1">
        <f t="array" ref="AA108">_xlfn.XLOOKUP(AA$1&amp;$R108,$C$3:$C$1662&amp;$D$3:$D$1662,$E$3:$E$1662,0,0,1)</f>
        <v>240700</v>
      </c>
      <c r="AB108" s="2" cm="1">
        <f t="array" ref="AB108">_xlfn.XLOOKUP(AB$1&amp;$R108,$C$3:$C$1662&amp;$D$3:$D$1662,$E$3:$E$1662,0,0,1)</f>
        <v>213600</v>
      </c>
      <c r="AC108" s="2" cm="1">
        <f t="array" ref="AC108">_xlfn.XLOOKUP(AC$1&amp;$R108,$C$3:$C$1662&amp;$D$3:$D$1662,$E$3:$E$1662,0,0,1)</f>
        <v>178100</v>
      </c>
    </row>
    <row r="109" spans="3:29" x14ac:dyDescent="0.4">
      <c r="C109" t="s">
        <v>758</v>
      </c>
      <c r="D109" t="s">
        <v>619</v>
      </c>
      <c r="E109">
        <v>178100</v>
      </c>
      <c r="R109" t="s">
        <v>34</v>
      </c>
      <c r="S109" s="2">
        <f t="shared" si="6"/>
        <v>32162300</v>
      </c>
      <c r="T109" s="2">
        <f t="shared" si="9"/>
        <v>17800800</v>
      </c>
      <c r="U109" s="2">
        <f t="shared" si="9"/>
        <v>28389600</v>
      </c>
      <c r="V109" s="2">
        <f t="shared" si="9"/>
        <v>25328200</v>
      </c>
      <c r="W109" s="2">
        <f t="shared" si="9"/>
        <v>38430200</v>
      </c>
      <c r="X109" s="2">
        <f t="shared" si="9"/>
        <v>50862700</v>
      </c>
      <c r="Y109" s="2" cm="1">
        <f t="array" ref="Y109">_xlfn.XLOOKUP(Y$1&amp;$R109,$C$3:$C$1662&amp;$D$3:$D$1662,$E$3:$E$1662,0,0,1)</f>
        <v>23100</v>
      </c>
      <c r="Z109" s="2" cm="1">
        <f t="array" ref="Z109">_xlfn.XLOOKUP(Z$1&amp;$R109,$C$3:$C$1662&amp;$D$3:$D$1662,$E$3:$E$1662,0,0,1)</f>
        <v>19700</v>
      </c>
      <c r="AA109" s="2" cm="1">
        <f t="array" ref="AA109">_xlfn.XLOOKUP(AA$1&amp;$R109,$C$3:$C$1662&amp;$D$3:$D$1662,$E$3:$E$1662,0,0,1)</f>
        <v>93100</v>
      </c>
      <c r="AB109" s="2" cm="1">
        <f t="array" ref="AB109">_xlfn.XLOOKUP(AB$1&amp;$R109,$C$3:$C$1662&amp;$D$3:$D$1662,$E$3:$E$1662,0,0,1)</f>
        <v>299600</v>
      </c>
      <c r="AC109" s="2" cm="1">
        <f t="array" ref="AC109">_xlfn.XLOOKUP(AC$1&amp;$R109,$C$3:$C$1662&amp;$D$3:$D$1662,$E$3:$E$1662,0,0,1)</f>
        <v>126200</v>
      </c>
    </row>
    <row r="110" spans="3:29" x14ac:dyDescent="0.4">
      <c r="C110" t="s">
        <v>758</v>
      </c>
      <c r="D110" t="s">
        <v>620</v>
      </c>
      <c r="E110">
        <v>126200</v>
      </c>
      <c r="R110" t="s">
        <v>217</v>
      </c>
      <c r="S110" s="2">
        <f t="shared" si="6"/>
        <v>32253400</v>
      </c>
      <c r="T110" s="2">
        <f t="shared" si="9"/>
        <v>17872800</v>
      </c>
      <c r="U110" s="2">
        <f t="shared" si="9"/>
        <v>28405100</v>
      </c>
      <c r="V110" s="2">
        <f t="shared" si="9"/>
        <v>25395400</v>
      </c>
      <c r="W110" s="2">
        <f t="shared" si="9"/>
        <v>38596400</v>
      </c>
      <c r="X110" s="2">
        <f t="shared" si="9"/>
        <v>50997300</v>
      </c>
      <c r="Y110" s="2" cm="1">
        <f t="array" ref="Y110">_xlfn.XLOOKUP(Y$1&amp;$R110,$C$3:$C$1662&amp;$D$3:$D$1662,$E$3:$E$1662,0,0,1)</f>
        <v>72000</v>
      </c>
      <c r="Z110" s="2" cm="1">
        <f t="array" ref="Z110">_xlfn.XLOOKUP(Z$1&amp;$R110,$C$3:$C$1662&amp;$D$3:$D$1662,$E$3:$E$1662,0,0,1)</f>
        <v>15500</v>
      </c>
      <c r="AA110" s="2" cm="1">
        <f t="array" ref="AA110">_xlfn.XLOOKUP(AA$1&amp;$R110,$C$3:$C$1662&amp;$D$3:$D$1662,$E$3:$E$1662,0,0,1)</f>
        <v>67200</v>
      </c>
      <c r="AB110" s="2" cm="1">
        <f t="array" ref="AB110">_xlfn.XLOOKUP(AB$1&amp;$R110,$C$3:$C$1662&amp;$D$3:$D$1662,$E$3:$E$1662,0,0,1)</f>
        <v>166200</v>
      </c>
      <c r="AC110" s="2" cm="1">
        <f t="array" ref="AC110">_xlfn.XLOOKUP(AC$1&amp;$R110,$C$3:$C$1662&amp;$D$3:$D$1662,$E$3:$E$1662,0,0,1)</f>
        <v>134600</v>
      </c>
    </row>
    <row r="111" spans="3:29" x14ac:dyDescent="0.4">
      <c r="C111" t="s">
        <v>758</v>
      </c>
      <c r="D111" t="s">
        <v>621</v>
      </c>
      <c r="E111">
        <v>134600</v>
      </c>
      <c r="R111" t="s">
        <v>219</v>
      </c>
      <c r="S111" s="2">
        <f t="shared" si="6"/>
        <v>32360820</v>
      </c>
      <c r="T111" s="2">
        <f t="shared" si="9"/>
        <v>17912700</v>
      </c>
      <c r="U111" s="2">
        <f t="shared" si="9"/>
        <v>28505900</v>
      </c>
      <c r="V111" s="2">
        <f t="shared" si="9"/>
        <v>25477200</v>
      </c>
      <c r="W111" s="2">
        <f t="shared" si="9"/>
        <v>38846900</v>
      </c>
      <c r="X111" s="2">
        <f t="shared" si="9"/>
        <v>51061400</v>
      </c>
      <c r="Y111" s="2" cm="1">
        <f t="array" ref="Y111">_xlfn.XLOOKUP(Y$1&amp;$R111,$C$3:$C$1662&amp;$D$3:$D$1662,$E$3:$E$1662,0,0,1)</f>
        <v>39900</v>
      </c>
      <c r="Z111" s="2" cm="1">
        <f t="array" ref="Z111">_xlfn.XLOOKUP(Z$1&amp;$R111,$C$3:$C$1662&amp;$D$3:$D$1662,$E$3:$E$1662,0,0,1)</f>
        <v>100800</v>
      </c>
      <c r="AA111" s="2" cm="1">
        <f t="array" ref="AA111">_xlfn.XLOOKUP(AA$1&amp;$R111,$C$3:$C$1662&amp;$D$3:$D$1662,$E$3:$E$1662,0,0,1)</f>
        <v>81800</v>
      </c>
      <c r="AB111" s="2" cm="1">
        <f t="array" ref="AB111">_xlfn.XLOOKUP(AB$1&amp;$R111,$C$3:$C$1662&amp;$D$3:$D$1662,$E$3:$E$1662,0,0,1)</f>
        <v>250500</v>
      </c>
      <c r="AC111" s="2" cm="1">
        <f t="array" ref="AC111">_xlfn.XLOOKUP(AC$1&amp;$R111,$C$3:$C$1662&amp;$D$3:$D$1662,$E$3:$E$1662,0,0,1)</f>
        <v>64100</v>
      </c>
    </row>
    <row r="112" spans="3:29" x14ac:dyDescent="0.4">
      <c r="C112" t="s">
        <v>758</v>
      </c>
      <c r="D112" t="s">
        <v>622</v>
      </c>
      <c r="E112">
        <v>64100</v>
      </c>
      <c r="R112" t="s">
        <v>162</v>
      </c>
      <c r="S112" s="2">
        <f t="shared" si="6"/>
        <v>32458080</v>
      </c>
      <c r="T112" s="2">
        <f t="shared" si="9"/>
        <v>17934300</v>
      </c>
      <c r="U112" s="2">
        <f t="shared" si="9"/>
        <v>28582300</v>
      </c>
      <c r="V112" s="2">
        <f t="shared" si="9"/>
        <v>25490700</v>
      </c>
      <c r="W112" s="2">
        <f t="shared" si="9"/>
        <v>39179000</v>
      </c>
      <c r="X112" s="2">
        <f t="shared" si="9"/>
        <v>51104100</v>
      </c>
      <c r="Y112" s="2" cm="1">
        <f t="array" ref="Y112">_xlfn.XLOOKUP(Y$1&amp;$R112,$C$3:$C$1662&amp;$D$3:$D$1662,$E$3:$E$1662,0,0,1)</f>
        <v>21600</v>
      </c>
      <c r="Z112" s="2" cm="1">
        <f t="array" ref="Z112">_xlfn.XLOOKUP(Z$1&amp;$R112,$C$3:$C$1662&amp;$D$3:$D$1662,$E$3:$E$1662,0,0,1)</f>
        <v>76400</v>
      </c>
      <c r="AA112" s="2" cm="1">
        <f t="array" ref="AA112">_xlfn.XLOOKUP(AA$1&amp;$R112,$C$3:$C$1662&amp;$D$3:$D$1662,$E$3:$E$1662,0,0,1)</f>
        <v>13500</v>
      </c>
      <c r="AB112" s="2" cm="1">
        <f t="array" ref="AB112">_xlfn.XLOOKUP(AB$1&amp;$R112,$C$3:$C$1662&amp;$D$3:$D$1662,$E$3:$E$1662,0,0,1)</f>
        <v>332100</v>
      </c>
      <c r="AC112" s="2" cm="1">
        <f t="array" ref="AC112">_xlfn.XLOOKUP(AC$1&amp;$R112,$C$3:$C$1662&amp;$D$3:$D$1662,$E$3:$E$1662,0,0,1)</f>
        <v>42700</v>
      </c>
    </row>
    <row r="113" spans="3:29" x14ac:dyDescent="0.4">
      <c r="C113" t="s">
        <v>758</v>
      </c>
      <c r="D113" t="s">
        <v>623</v>
      </c>
      <c r="E113">
        <v>42700</v>
      </c>
      <c r="R113" t="s">
        <v>193</v>
      </c>
      <c r="S113" s="2">
        <f t="shared" si="6"/>
        <v>32591920</v>
      </c>
      <c r="T113" s="2">
        <f t="shared" si="9"/>
        <v>18028300</v>
      </c>
      <c r="U113" s="2">
        <f t="shared" si="9"/>
        <v>28654100</v>
      </c>
      <c r="V113" s="2">
        <f t="shared" si="9"/>
        <v>25658400</v>
      </c>
      <c r="W113" s="2">
        <f t="shared" si="9"/>
        <v>39391600</v>
      </c>
      <c r="X113" s="2">
        <f t="shared" si="9"/>
        <v>51227200</v>
      </c>
      <c r="Y113" s="2" cm="1">
        <f t="array" ref="Y113">_xlfn.XLOOKUP(Y$1&amp;$R113,$C$3:$C$1662&amp;$D$3:$D$1662,$E$3:$E$1662,0,0,1)</f>
        <v>94000</v>
      </c>
      <c r="Z113" s="2" cm="1">
        <f t="array" ref="Z113">_xlfn.XLOOKUP(Z$1&amp;$R113,$C$3:$C$1662&amp;$D$3:$D$1662,$E$3:$E$1662,0,0,1)</f>
        <v>71800</v>
      </c>
      <c r="AA113" s="2" cm="1">
        <f t="array" ref="AA113">_xlfn.XLOOKUP(AA$1&amp;$R113,$C$3:$C$1662&amp;$D$3:$D$1662,$E$3:$E$1662,0,0,1)</f>
        <v>167700</v>
      </c>
      <c r="AB113" s="2" cm="1">
        <f t="array" ref="AB113">_xlfn.XLOOKUP(AB$1&amp;$R113,$C$3:$C$1662&amp;$D$3:$D$1662,$E$3:$E$1662,0,0,1)</f>
        <v>212600</v>
      </c>
      <c r="AC113" s="2" cm="1">
        <f t="array" ref="AC113">_xlfn.XLOOKUP(AC$1&amp;$R113,$C$3:$C$1662&amp;$D$3:$D$1662,$E$3:$E$1662,0,0,1)</f>
        <v>123100</v>
      </c>
    </row>
    <row r="114" spans="3:29" x14ac:dyDescent="0.4">
      <c r="C114" t="s">
        <v>758</v>
      </c>
      <c r="D114" t="s">
        <v>624</v>
      </c>
      <c r="E114">
        <v>123100</v>
      </c>
      <c r="R114" t="s">
        <v>190</v>
      </c>
      <c r="S114" s="2">
        <f t="shared" si="6"/>
        <v>32760420</v>
      </c>
      <c r="T114" s="2">
        <f t="shared" si="9"/>
        <v>18047500</v>
      </c>
      <c r="U114" s="2">
        <f t="shared" si="9"/>
        <v>28683700</v>
      </c>
      <c r="V114" s="2">
        <f t="shared" si="9"/>
        <v>25696900</v>
      </c>
      <c r="W114" s="2">
        <f t="shared" si="9"/>
        <v>39695000</v>
      </c>
      <c r="X114" s="2">
        <f t="shared" si="9"/>
        <v>51679000</v>
      </c>
      <c r="Y114" s="2" cm="1">
        <f t="array" ref="Y114">_xlfn.XLOOKUP(Y$1&amp;$R114,$C$3:$C$1662&amp;$D$3:$D$1662,$E$3:$E$1662,0,0,1)</f>
        <v>19200</v>
      </c>
      <c r="Z114" s="2" cm="1">
        <f t="array" ref="Z114">_xlfn.XLOOKUP(Z$1&amp;$R114,$C$3:$C$1662&amp;$D$3:$D$1662,$E$3:$E$1662,0,0,1)</f>
        <v>29600</v>
      </c>
      <c r="AA114" s="2" cm="1">
        <f t="array" ref="AA114">_xlfn.XLOOKUP(AA$1&amp;$R114,$C$3:$C$1662&amp;$D$3:$D$1662,$E$3:$E$1662,0,0,1)</f>
        <v>38500</v>
      </c>
      <c r="AB114" s="2" cm="1">
        <f t="array" ref="AB114">_xlfn.XLOOKUP(AB$1&amp;$R114,$C$3:$C$1662&amp;$D$3:$D$1662,$E$3:$E$1662,0,0,1)</f>
        <v>303400</v>
      </c>
      <c r="AC114" s="2" cm="1">
        <f t="array" ref="AC114">_xlfn.XLOOKUP(AC$1&amp;$R114,$C$3:$C$1662&amp;$D$3:$D$1662,$E$3:$E$1662,0,0,1)</f>
        <v>451800</v>
      </c>
    </row>
    <row r="115" spans="3:29" x14ac:dyDescent="0.4">
      <c r="C115" t="s">
        <v>758</v>
      </c>
      <c r="D115" t="s">
        <v>625</v>
      </c>
      <c r="E115">
        <v>451800</v>
      </c>
      <c r="R115" t="s">
        <v>182</v>
      </c>
      <c r="S115" s="2">
        <f t="shared" si="6"/>
        <v>33022120</v>
      </c>
      <c r="T115" s="2">
        <f t="shared" si="9"/>
        <v>18111600</v>
      </c>
      <c r="U115" s="2">
        <f t="shared" si="9"/>
        <v>28728000</v>
      </c>
      <c r="V115" s="2">
        <f t="shared" si="9"/>
        <v>25730400</v>
      </c>
      <c r="W115" s="2">
        <f t="shared" si="9"/>
        <v>39935300</v>
      </c>
      <c r="X115" s="2">
        <f t="shared" si="9"/>
        <v>52605300</v>
      </c>
      <c r="Y115" s="2" cm="1">
        <f t="array" ref="Y115">_xlfn.XLOOKUP(Y$1&amp;$R115,$C$3:$C$1662&amp;$D$3:$D$1662,$E$3:$E$1662,0,0,1)</f>
        <v>64100</v>
      </c>
      <c r="Z115" s="2" cm="1">
        <f t="array" ref="Z115">_xlfn.XLOOKUP(Z$1&amp;$R115,$C$3:$C$1662&amp;$D$3:$D$1662,$E$3:$E$1662,0,0,1)</f>
        <v>44300</v>
      </c>
      <c r="AA115" s="2" cm="1">
        <f t="array" ref="AA115">_xlfn.XLOOKUP(AA$1&amp;$R115,$C$3:$C$1662&amp;$D$3:$D$1662,$E$3:$E$1662,0,0,1)</f>
        <v>33500</v>
      </c>
      <c r="AB115" s="2" cm="1">
        <f t="array" ref="AB115">_xlfn.XLOOKUP(AB$1&amp;$R115,$C$3:$C$1662&amp;$D$3:$D$1662,$E$3:$E$1662,0,0,1)</f>
        <v>240300</v>
      </c>
      <c r="AC115" s="2" cm="1">
        <f t="array" ref="AC115">_xlfn.XLOOKUP(AC$1&amp;$R115,$C$3:$C$1662&amp;$D$3:$D$1662,$E$3:$E$1662,0,0,1)</f>
        <v>926300</v>
      </c>
    </row>
    <row r="116" spans="3:29" x14ac:dyDescent="0.4">
      <c r="C116" t="s">
        <v>758</v>
      </c>
      <c r="D116" t="s">
        <v>626</v>
      </c>
      <c r="E116">
        <v>926300</v>
      </c>
      <c r="R116" t="s">
        <v>232</v>
      </c>
      <c r="S116" s="2">
        <f t="shared" si="6"/>
        <v>33142040</v>
      </c>
      <c r="T116" s="2">
        <f t="shared" ref="T116:X131" si="10">T115+Y116</f>
        <v>18186600</v>
      </c>
      <c r="U116" s="2">
        <f t="shared" si="10"/>
        <v>28913300</v>
      </c>
      <c r="V116" s="2">
        <f t="shared" si="10"/>
        <v>25766500</v>
      </c>
      <c r="W116" s="2">
        <f t="shared" si="10"/>
        <v>40071000</v>
      </c>
      <c r="X116" s="2">
        <f t="shared" si="10"/>
        <v>52772800</v>
      </c>
      <c r="Y116" s="2" cm="1">
        <f t="array" ref="Y116">_xlfn.XLOOKUP(Y$1&amp;$R116,$C$3:$C$1662&amp;$D$3:$D$1662,$E$3:$E$1662,0,0,1)</f>
        <v>75000</v>
      </c>
      <c r="Z116" s="2" cm="1">
        <f t="array" ref="Z116">_xlfn.XLOOKUP(Z$1&amp;$R116,$C$3:$C$1662&amp;$D$3:$D$1662,$E$3:$E$1662,0,0,1)</f>
        <v>185300</v>
      </c>
      <c r="AA116" s="2" cm="1">
        <f t="array" ref="AA116">_xlfn.XLOOKUP(AA$1&amp;$R116,$C$3:$C$1662&amp;$D$3:$D$1662,$E$3:$E$1662,0,0,1)</f>
        <v>36100</v>
      </c>
      <c r="AB116" s="2" cm="1">
        <f t="array" ref="AB116">_xlfn.XLOOKUP(AB$1&amp;$R116,$C$3:$C$1662&amp;$D$3:$D$1662,$E$3:$E$1662,0,0,1)</f>
        <v>135700</v>
      </c>
      <c r="AC116" s="2" cm="1">
        <f t="array" ref="AC116">_xlfn.XLOOKUP(AC$1&amp;$R116,$C$3:$C$1662&amp;$D$3:$D$1662,$E$3:$E$1662,0,0,1)</f>
        <v>167500</v>
      </c>
    </row>
    <row r="117" spans="3:29" x14ac:dyDescent="0.4">
      <c r="C117" t="s">
        <v>758</v>
      </c>
      <c r="D117" t="s">
        <v>627</v>
      </c>
      <c r="E117">
        <v>167500</v>
      </c>
      <c r="R117" t="s">
        <v>246</v>
      </c>
      <c r="S117" s="2">
        <f t="shared" si="6"/>
        <v>33236140</v>
      </c>
      <c r="T117" s="2">
        <f t="shared" si="10"/>
        <v>18232700</v>
      </c>
      <c r="U117" s="2">
        <f t="shared" si="10"/>
        <v>28945800</v>
      </c>
      <c r="V117" s="2">
        <f t="shared" si="10"/>
        <v>25861700</v>
      </c>
      <c r="W117" s="2">
        <f t="shared" si="10"/>
        <v>40230200</v>
      </c>
      <c r="X117" s="2">
        <f t="shared" si="10"/>
        <v>52910300</v>
      </c>
      <c r="Y117" s="2" cm="1">
        <f t="array" ref="Y117">_xlfn.XLOOKUP(Y$1&amp;$R117,$C$3:$C$1662&amp;$D$3:$D$1662,$E$3:$E$1662,0,0,1)</f>
        <v>46100</v>
      </c>
      <c r="Z117" s="2" cm="1">
        <f t="array" ref="Z117">_xlfn.XLOOKUP(Z$1&amp;$R117,$C$3:$C$1662&amp;$D$3:$D$1662,$E$3:$E$1662,0,0,1)</f>
        <v>32500</v>
      </c>
      <c r="AA117" s="2" cm="1">
        <f t="array" ref="AA117">_xlfn.XLOOKUP(AA$1&amp;$R117,$C$3:$C$1662&amp;$D$3:$D$1662,$E$3:$E$1662,0,0,1)</f>
        <v>95200</v>
      </c>
      <c r="AB117" s="2" cm="1">
        <f t="array" ref="AB117">_xlfn.XLOOKUP(AB$1&amp;$R117,$C$3:$C$1662&amp;$D$3:$D$1662,$E$3:$E$1662,0,0,1)</f>
        <v>159200</v>
      </c>
      <c r="AC117" s="2" cm="1">
        <f t="array" ref="AC117">_xlfn.XLOOKUP(AC$1&amp;$R117,$C$3:$C$1662&amp;$D$3:$D$1662,$E$3:$E$1662,0,0,1)</f>
        <v>137500</v>
      </c>
    </row>
    <row r="118" spans="3:29" x14ac:dyDescent="0.4">
      <c r="C118" t="s">
        <v>758</v>
      </c>
      <c r="D118" t="s">
        <v>628</v>
      </c>
      <c r="E118">
        <v>137500</v>
      </c>
      <c r="R118" t="s">
        <v>108</v>
      </c>
      <c r="S118" s="2">
        <f t="shared" si="6"/>
        <v>33323080</v>
      </c>
      <c r="T118" s="2">
        <f t="shared" si="10"/>
        <v>18258700</v>
      </c>
      <c r="U118" s="2">
        <f t="shared" si="10"/>
        <v>29020500</v>
      </c>
      <c r="V118" s="2">
        <f t="shared" si="10"/>
        <v>25963900</v>
      </c>
      <c r="W118" s="2">
        <f t="shared" si="10"/>
        <v>40387400</v>
      </c>
      <c r="X118" s="2">
        <f t="shared" si="10"/>
        <v>52984900</v>
      </c>
      <c r="Y118" s="2" cm="1">
        <f t="array" ref="Y118">_xlfn.XLOOKUP(Y$1&amp;$R118,$C$3:$C$1662&amp;$D$3:$D$1662,$E$3:$E$1662,0,0,1)</f>
        <v>26000</v>
      </c>
      <c r="Z118" s="2" cm="1">
        <f t="array" ref="Z118">_xlfn.XLOOKUP(Z$1&amp;$R118,$C$3:$C$1662&amp;$D$3:$D$1662,$E$3:$E$1662,0,0,1)</f>
        <v>74700</v>
      </c>
      <c r="AA118" s="2" cm="1">
        <f t="array" ref="AA118">_xlfn.XLOOKUP(AA$1&amp;$R118,$C$3:$C$1662&amp;$D$3:$D$1662,$E$3:$E$1662,0,0,1)</f>
        <v>102200</v>
      </c>
      <c r="AB118" s="2" cm="1">
        <f t="array" ref="AB118">_xlfn.XLOOKUP(AB$1&amp;$R118,$C$3:$C$1662&amp;$D$3:$D$1662,$E$3:$E$1662,0,0,1)</f>
        <v>157200</v>
      </c>
      <c r="AC118" s="2" cm="1">
        <f t="array" ref="AC118">_xlfn.XLOOKUP(AC$1&amp;$R118,$C$3:$C$1662&amp;$D$3:$D$1662,$E$3:$E$1662,0,0,1)</f>
        <v>74600</v>
      </c>
    </row>
    <row r="119" spans="3:29" x14ac:dyDescent="0.4">
      <c r="C119" t="s">
        <v>758</v>
      </c>
      <c r="D119" t="s">
        <v>629</v>
      </c>
      <c r="E119">
        <v>74600</v>
      </c>
      <c r="R119" t="s">
        <v>267</v>
      </c>
      <c r="S119" s="2">
        <f t="shared" si="6"/>
        <v>33451960</v>
      </c>
      <c r="T119" s="2">
        <f t="shared" si="10"/>
        <v>18291000</v>
      </c>
      <c r="U119" s="2">
        <f t="shared" si="10"/>
        <v>29250700</v>
      </c>
      <c r="V119" s="2">
        <f t="shared" si="10"/>
        <v>26018000</v>
      </c>
      <c r="W119" s="2">
        <f t="shared" si="10"/>
        <v>40534700</v>
      </c>
      <c r="X119" s="2">
        <f t="shared" si="10"/>
        <v>53165400</v>
      </c>
      <c r="Y119" s="2" cm="1">
        <f t="array" ref="Y119">_xlfn.XLOOKUP(Y$1&amp;$R119,$C$3:$C$1662&amp;$D$3:$D$1662,$E$3:$E$1662,0,0,1)</f>
        <v>32300</v>
      </c>
      <c r="Z119" s="2" cm="1">
        <f t="array" ref="Z119">_xlfn.XLOOKUP(Z$1&amp;$R119,$C$3:$C$1662&amp;$D$3:$D$1662,$E$3:$E$1662,0,0,1)</f>
        <v>230200</v>
      </c>
      <c r="AA119" s="2" cm="1">
        <f t="array" ref="AA119">_xlfn.XLOOKUP(AA$1&amp;$R119,$C$3:$C$1662&amp;$D$3:$D$1662,$E$3:$E$1662,0,0,1)</f>
        <v>54100</v>
      </c>
      <c r="AB119" s="2" cm="1">
        <f t="array" ref="AB119">_xlfn.XLOOKUP(AB$1&amp;$R119,$C$3:$C$1662&amp;$D$3:$D$1662,$E$3:$E$1662,0,0,1)</f>
        <v>147300</v>
      </c>
      <c r="AC119" s="2" cm="1">
        <f t="array" ref="AC119">_xlfn.XLOOKUP(AC$1&amp;$R119,$C$3:$C$1662&amp;$D$3:$D$1662,$E$3:$E$1662,0,0,1)</f>
        <v>180500</v>
      </c>
    </row>
    <row r="120" spans="3:29" x14ac:dyDescent="0.4">
      <c r="C120" t="s">
        <v>758</v>
      </c>
      <c r="D120" t="s">
        <v>630</v>
      </c>
      <c r="E120">
        <v>180500</v>
      </c>
      <c r="R120" t="s">
        <v>252</v>
      </c>
      <c r="S120" s="2">
        <f t="shared" si="6"/>
        <v>33626720</v>
      </c>
      <c r="T120" s="2">
        <f t="shared" si="10"/>
        <v>18300500</v>
      </c>
      <c r="U120" s="2">
        <f t="shared" si="10"/>
        <v>29411100</v>
      </c>
      <c r="V120" s="2">
        <f t="shared" si="10"/>
        <v>26063100</v>
      </c>
      <c r="W120" s="2">
        <f t="shared" si="10"/>
        <v>41076800</v>
      </c>
      <c r="X120" s="2">
        <f t="shared" si="10"/>
        <v>53282100</v>
      </c>
      <c r="Y120" s="2" cm="1">
        <f t="array" ref="Y120">_xlfn.XLOOKUP(Y$1&amp;$R120,$C$3:$C$1662&amp;$D$3:$D$1662,$E$3:$E$1662,0,0,1)</f>
        <v>9500</v>
      </c>
      <c r="Z120" s="2" cm="1">
        <f t="array" ref="Z120">_xlfn.XLOOKUP(Z$1&amp;$R120,$C$3:$C$1662&amp;$D$3:$D$1662,$E$3:$E$1662,0,0,1)</f>
        <v>160400</v>
      </c>
      <c r="AA120" s="2" cm="1">
        <f t="array" ref="AA120">_xlfn.XLOOKUP(AA$1&amp;$R120,$C$3:$C$1662&amp;$D$3:$D$1662,$E$3:$E$1662,0,0,1)</f>
        <v>45100</v>
      </c>
      <c r="AB120" s="2" cm="1">
        <f t="array" ref="AB120">_xlfn.XLOOKUP(AB$1&amp;$R120,$C$3:$C$1662&amp;$D$3:$D$1662,$E$3:$E$1662,0,0,1)</f>
        <v>542100</v>
      </c>
      <c r="AC120" s="2" cm="1">
        <f t="array" ref="AC120">_xlfn.XLOOKUP(AC$1&amp;$R120,$C$3:$C$1662&amp;$D$3:$D$1662,$E$3:$E$1662,0,0,1)</f>
        <v>116700</v>
      </c>
    </row>
    <row r="121" spans="3:29" x14ac:dyDescent="0.4">
      <c r="C121" t="s">
        <v>758</v>
      </c>
      <c r="D121" t="s">
        <v>631</v>
      </c>
      <c r="E121">
        <v>116700</v>
      </c>
      <c r="R121" t="s">
        <v>128</v>
      </c>
      <c r="S121" s="2">
        <f t="shared" si="6"/>
        <v>33742820</v>
      </c>
      <c r="T121" s="2">
        <f t="shared" si="10"/>
        <v>18386000</v>
      </c>
      <c r="U121" s="2">
        <f t="shared" si="10"/>
        <v>29435400</v>
      </c>
      <c r="V121" s="2">
        <f t="shared" si="10"/>
        <v>26154400</v>
      </c>
      <c r="W121" s="2">
        <f t="shared" si="10"/>
        <v>41291500</v>
      </c>
      <c r="X121" s="2">
        <f t="shared" si="10"/>
        <v>53446800</v>
      </c>
      <c r="Y121" s="2" cm="1">
        <f t="array" ref="Y121">_xlfn.XLOOKUP(Y$1&amp;$R121,$C$3:$C$1662&amp;$D$3:$D$1662,$E$3:$E$1662,0,0,1)</f>
        <v>85500</v>
      </c>
      <c r="Z121" s="2" cm="1">
        <f t="array" ref="Z121">_xlfn.XLOOKUP(Z$1&amp;$R121,$C$3:$C$1662&amp;$D$3:$D$1662,$E$3:$E$1662,0,0,1)</f>
        <v>24300</v>
      </c>
      <c r="AA121" s="2" cm="1">
        <f t="array" ref="AA121">_xlfn.XLOOKUP(AA$1&amp;$R121,$C$3:$C$1662&amp;$D$3:$D$1662,$E$3:$E$1662,0,0,1)</f>
        <v>91300</v>
      </c>
      <c r="AB121" s="2" cm="1">
        <f t="array" ref="AB121">_xlfn.XLOOKUP(AB$1&amp;$R121,$C$3:$C$1662&amp;$D$3:$D$1662,$E$3:$E$1662,0,0,1)</f>
        <v>214700</v>
      </c>
      <c r="AC121" s="2" cm="1">
        <f t="array" ref="AC121">_xlfn.XLOOKUP(AC$1&amp;$R121,$C$3:$C$1662&amp;$D$3:$D$1662,$E$3:$E$1662,0,0,1)</f>
        <v>164700</v>
      </c>
    </row>
    <row r="122" spans="3:29" x14ac:dyDescent="0.4">
      <c r="C122" t="s">
        <v>758</v>
      </c>
      <c r="D122" t="s">
        <v>632</v>
      </c>
      <c r="E122">
        <v>164700</v>
      </c>
      <c r="R122" t="s">
        <v>287</v>
      </c>
      <c r="S122" s="2">
        <f t="shared" si="6"/>
        <v>33914340</v>
      </c>
      <c r="T122" s="2">
        <f t="shared" si="10"/>
        <v>18441400</v>
      </c>
      <c r="U122" s="2">
        <f t="shared" si="10"/>
        <v>29678700</v>
      </c>
      <c r="V122" s="2">
        <f t="shared" si="10"/>
        <v>26346700</v>
      </c>
      <c r="W122" s="2">
        <f t="shared" si="10"/>
        <v>41512500</v>
      </c>
      <c r="X122" s="2">
        <f t="shared" si="10"/>
        <v>53592400</v>
      </c>
      <c r="Y122" s="2" cm="1">
        <f t="array" ref="Y122">_xlfn.XLOOKUP(Y$1&amp;$R122,$C$3:$C$1662&amp;$D$3:$D$1662,$E$3:$E$1662,0,0,1)</f>
        <v>55400</v>
      </c>
      <c r="Z122" s="2" cm="1">
        <f t="array" ref="Z122">_xlfn.XLOOKUP(Z$1&amp;$R122,$C$3:$C$1662&amp;$D$3:$D$1662,$E$3:$E$1662,0,0,1)</f>
        <v>243300</v>
      </c>
      <c r="AA122" s="2" cm="1">
        <f t="array" ref="AA122">_xlfn.XLOOKUP(AA$1&amp;$R122,$C$3:$C$1662&amp;$D$3:$D$1662,$E$3:$E$1662,0,0,1)</f>
        <v>192300</v>
      </c>
      <c r="AB122" s="2" cm="1">
        <f t="array" ref="AB122">_xlfn.XLOOKUP(AB$1&amp;$R122,$C$3:$C$1662&amp;$D$3:$D$1662,$E$3:$E$1662,0,0,1)</f>
        <v>221000</v>
      </c>
      <c r="AC122" s="2" cm="1">
        <f t="array" ref="AC122">_xlfn.XLOOKUP(AC$1&amp;$R122,$C$3:$C$1662&amp;$D$3:$D$1662,$E$3:$E$1662,0,0,1)</f>
        <v>145600</v>
      </c>
    </row>
    <row r="123" spans="3:29" x14ac:dyDescent="0.4">
      <c r="C123" t="s">
        <v>758</v>
      </c>
      <c r="D123" t="s">
        <v>633</v>
      </c>
      <c r="E123">
        <v>145600</v>
      </c>
      <c r="R123" t="s">
        <v>194</v>
      </c>
      <c r="S123" s="2">
        <f t="shared" si="6"/>
        <v>33989700</v>
      </c>
      <c r="T123" s="2">
        <f t="shared" si="10"/>
        <v>18489000</v>
      </c>
      <c r="U123" s="2">
        <f t="shared" si="10"/>
        <v>29743400</v>
      </c>
      <c r="V123" s="2">
        <f t="shared" si="10"/>
        <v>26391500</v>
      </c>
      <c r="W123" s="2">
        <f t="shared" si="10"/>
        <v>41660800</v>
      </c>
      <c r="X123" s="2">
        <f t="shared" si="10"/>
        <v>53663800</v>
      </c>
      <c r="Y123" s="2" cm="1">
        <f t="array" ref="Y123">_xlfn.XLOOKUP(Y$1&amp;$R123,$C$3:$C$1662&amp;$D$3:$D$1662,$E$3:$E$1662,0,0,1)</f>
        <v>47600</v>
      </c>
      <c r="Z123" s="2" cm="1">
        <f t="array" ref="Z123">_xlfn.XLOOKUP(Z$1&amp;$R123,$C$3:$C$1662&amp;$D$3:$D$1662,$E$3:$E$1662,0,0,1)</f>
        <v>64700</v>
      </c>
      <c r="AA123" s="2" cm="1">
        <f t="array" ref="AA123">_xlfn.XLOOKUP(AA$1&amp;$R123,$C$3:$C$1662&amp;$D$3:$D$1662,$E$3:$E$1662,0,0,1)</f>
        <v>44800</v>
      </c>
      <c r="AB123" s="2" cm="1">
        <f t="array" ref="AB123">_xlfn.XLOOKUP(AB$1&amp;$R123,$C$3:$C$1662&amp;$D$3:$D$1662,$E$3:$E$1662,0,0,1)</f>
        <v>148300</v>
      </c>
      <c r="AC123" s="2" cm="1">
        <f t="array" ref="AC123">_xlfn.XLOOKUP(AC$1&amp;$R123,$C$3:$C$1662&amp;$D$3:$D$1662,$E$3:$E$1662,0,0,1)</f>
        <v>71400</v>
      </c>
    </row>
    <row r="124" spans="3:29" x14ac:dyDescent="0.4">
      <c r="C124" t="s">
        <v>758</v>
      </c>
      <c r="D124" t="s">
        <v>634</v>
      </c>
      <c r="E124">
        <v>71400</v>
      </c>
      <c r="R124" t="s">
        <v>184</v>
      </c>
      <c r="S124" s="2">
        <f t="shared" si="6"/>
        <v>34104660</v>
      </c>
      <c r="T124" s="2">
        <f t="shared" si="10"/>
        <v>18502900</v>
      </c>
      <c r="U124" s="2">
        <f t="shared" si="10"/>
        <v>29861600</v>
      </c>
      <c r="V124" s="2">
        <f t="shared" si="10"/>
        <v>26529100</v>
      </c>
      <c r="W124" s="2">
        <f t="shared" si="10"/>
        <v>41834000</v>
      </c>
      <c r="X124" s="2">
        <f t="shared" si="10"/>
        <v>53795700</v>
      </c>
      <c r="Y124" s="2" cm="1">
        <f t="array" ref="Y124">_xlfn.XLOOKUP(Y$1&amp;$R124,$C$3:$C$1662&amp;$D$3:$D$1662,$E$3:$E$1662,0,0,1)</f>
        <v>13900</v>
      </c>
      <c r="Z124" s="2" cm="1">
        <f t="array" ref="Z124">_xlfn.XLOOKUP(Z$1&amp;$R124,$C$3:$C$1662&amp;$D$3:$D$1662,$E$3:$E$1662,0,0,1)</f>
        <v>118200</v>
      </c>
      <c r="AA124" s="2" cm="1">
        <f t="array" ref="AA124">_xlfn.XLOOKUP(AA$1&amp;$R124,$C$3:$C$1662&amp;$D$3:$D$1662,$E$3:$E$1662,0,0,1)</f>
        <v>137600</v>
      </c>
      <c r="AB124" s="2" cm="1">
        <f t="array" ref="AB124">_xlfn.XLOOKUP(AB$1&amp;$R124,$C$3:$C$1662&amp;$D$3:$D$1662,$E$3:$E$1662,0,0,1)</f>
        <v>173200</v>
      </c>
      <c r="AC124" s="2" cm="1">
        <f t="array" ref="AC124">_xlfn.XLOOKUP(AC$1&amp;$R124,$C$3:$C$1662&amp;$D$3:$D$1662,$E$3:$E$1662,0,0,1)</f>
        <v>131900</v>
      </c>
    </row>
    <row r="125" spans="3:29" x14ac:dyDescent="0.4">
      <c r="C125" t="s">
        <v>758</v>
      </c>
      <c r="D125" t="s">
        <v>635</v>
      </c>
      <c r="E125">
        <v>131900</v>
      </c>
      <c r="R125" t="s">
        <v>177</v>
      </c>
      <c r="S125" s="2">
        <f t="shared" si="6"/>
        <v>34180900</v>
      </c>
      <c r="T125" s="2">
        <f t="shared" si="10"/>
        <v>18532800</v>
      </c>
      <c r="U125" s="2">
        <f t="shared" si="10"/>
        <v>29968300</v>
      </c>
      <c r="V125" s="2">
        <f t="shared" si="10"/>
        <v>26628700</v>
      </c>
      <c r="W125" s="2">
        <f t="shared" si="10"/>
        <v>41925200</v>
      </c>
      <c r="X125" s="2">
        <f t="shared" si="10"/>
        <v>53849500</v>
      </c>
      <c r="Y125" s="2" cm="1">
        <f t="array" ref="Y125">_xlfn.XLOOKUP(Y$1&amp;$R125,$C$3:$C$1662&amp;$D$3:$D$1662,$E$3:$E$1662,0,0,1)</f>
        <v>29900</v>
      </c>
      <c r="Z125" s="2" cm="1">
        <f t="array" ref="Z125">_xlfn.XLOOKUP(Z$1&amp;$R125,$C$3:$C$1662&amp;$D$3:$D$1662,$E$3:$E$1662,0,0,1)</f>
        <v>106700</v>
      </c>
      <c r="AA125" s="2" cm="1">
        <f t="array" ref="AA125">_xlfn.XLOOKUP(AA$1&amp;$R125,$C$3:$C$1662&amp;$D$3:$D$1662,$E$3:$E$1662,0,0,1)</f>
        <v>99600</v>
      </c>
      <c r="AB125" s="2" cm="1">
        <f t="array" ref="AB125">_xlfn.XLOOKUP(AB$1&amp;$R125,$C$3:$C$1662&amp;$D$3:$D$1662,$E$3:$E$1662,0,0,1)</f>
        <v>91200</v>
      </c>
      <c r="AC125" s="2" cm="1">
        <f t="array" ref="AC125">_xlfn.XLOOKUP(AC$1&amp;$R125,$C$3:$C$1662&amp;$D$3:$D$1662,$E$3:$E$1662,0,0,1)</f>
        <v>53800</v>
      </c>
    </row>
    <row r="126" spans="3:29" x14ac:dyDescent="0.4">
      <c r="C126" t="s">
        <v>758</v>
      </c>
      <c r="D126" t="s">
        <v>636</v>
      </c>
      <c r="E126">
        <v>53800</v>
      </c>
      <c r="R126" t="s">
        <v>55</v>
      </c>
      <c r="S126" s="2">
        <f t="shared" si="6"/>
        <v>34324820</v>
      </c>
      <c r="T126" s="2">
        <f t="shared" si="10"/>
        <v>18584000</v>
      </c>
      <c r="U126" s="2">
        <f t="shared" si="10"/>
        <v>30039000</v>
      </c>
      <c r="V126" s="2">
        <f t="shared" si="10"/>
        <v>26951100</v>
      </c>
      <c r="W126" s="2">
        <f t="shared" si="10"/>
        <v>42149700</v>
      </c>
      <c r="X126" s="2">
        <f t="shared" si="10"/>
        <v>53900300</v>
      </c>
      <c r="Y126" s="2" cm="1">
        <f t="array" ref="Y126">_xlfn.XLOOKUP(Y$1&amp;$R126,$C$3:$C$1662&amp;$D$3:$D$1662,$E$3:$E$1662,0,0,1)</f>
        <v>51200</v>
      </c>
      <c r="Z126" s="2" cm="1">
        <f t="array" ref="Z126">_xlfn.XLOOKUP(Z$1&amp;$R126,$C$3:$C$1662&amp;$D$3:$D$1662,$E$3:$E$1662,0,0,1)</f>
        <v>70700</v>
      </c>
      <c r="AA126" s="2" cm="1">
        <f t="array" ref="AA126">_xlfn.XLOOKUP(AA$1&amp;$R126,$C$3:$C$1662&amp;$D$3:$D$1662,$E$3:$E$1662,0,0,1)</f>
        <v>322400</v>
      </c>
      <c r="AB126" s="2" cm="1">
        <f t="array" ref="AB126">_xlfn.XLOOKUP(AB$1&amp;$R126,$C$3:$C$1662&amp;$D$3:$D$1662,$E$3:$E$1662,0,0,1)</f>
        <v>224500</v>
      </c>
      <c r="AC126" s="2" cm="1">
        <f t="array" ref="AC126">_xlfn.XLOOKUP(AC$1&amp;$R126,$C$3:$C$1662&amp;$D$3:$D$1662,$E$3:$E$1662,0,0,1)</f>
        <v>50800</v>
      </c>
    </row>
    <row r="127" spans="3:29" x14ac:dyDescent="0.4">
      <c r="C127" t="s">
        <v>758</v>
      </c>
      <c r="D127" t="s">
        <v>637</v>
      </c>
      <c r="E127">
        <v>50800</v>
      </c>
      <c r="R127" t="s">
        <v>32</v>
      </c>
      <c r="S127" s="2">
        <f t="shared" si="6"/>
        <v>34389400</v>
      </c>
      <c r="T127" s="2">
        <f t="shared" si="10"/>
        <v>18593400</v>
      </c>
      <c r="U127" s="2">
        <f t="shared" si="10"/>
        <v>30074400</v>
      </c>
      <c r="V127" s="2">
        <f t="shared" si="10"/>
        <v>27058400</v>
      </c>
      <c r="W127" s="2">
        <f t="shared" si="10"/>
        <v>42235100</v>
      </c>
      <c r="X127" s="2">
        <f t="shared" si="10"/>
        <v>53985700</v>
      </c>
      <c r="Y127" s="2" cm="1">
        <f t="array" ref="Y127">_xlfn.XLOOKUP(Y$1&amp;$R127,$C$3:$C$1662&amp;$D$3:$D$1662,$E$3:$E$1662,0,0,1)</f>
        <v>9400</v>
      </c>
      <c r="Z127" s="2" cm="1">
        <f t="array" ref="Z127">_xlfn.XLOOKUP(Z$1&amp;$R127,$C$3:$C$1662&amp;$D$3:$D$1662,$E$3:$E$1662,0,0,1)</f>
        <v>35400</v>
      </c>
      <c r="AA127" s="2" cm="1">
        <f t="array" ref="AA127">_xlfn.XLOOKUP(AA$1&amp;$R127,$C$3:$C$1662&amp;$D$3:$D$1662,$E$3:$E$1662,0,0,1)</f>
        <v>107300</v>
      </c>
      <c r="AB127" s="2" cm="1">
        <f t="array" ref="AB127">_xlfn.XLOOKUP(AB$1&amp;$R127,$C$3:$C$1662&amp;$D$3:$D$1662,$E$3:$E$1662,0,0,1)</f>
        <v>85400</v>
      </c>
      <c r="AC127" s="2" cm="1">
        <f t="array" ref="AC127">_xlfn.XLOOKUP(AC$1&amp;$R127,$C$3:$C$1662&amp;$D$3:$D$1662,$E$3:$E$1662,0,0,1)</f>
        <v>85400</v>
      </c>
    </row>
    <row r="128" spans="3:29" x14ac:dyDescent="0.4">
      <c r="C128" t="s">
        <v>758</v>
      </c>
      <c r="D128" t="s">
        <v>638</v>
      </c>
      <c r="E128">
        <v>85400</v>
      </c>
      <c r="R128" t="s">
        <v>166</v>
      </c>
      <c r="S128" s="2">
        <f t="shared" si="6"/>
        <v>34509440</v>
      </c>
      <c r="T128" s="2">
        <f t="shared" si="10"/>
        <v>18597400</v>
      </c>
      <c r="U128" s="2">
        <f t="shared" si="10"/>
        <v>30113800</v>
      </c>
      <c r="V128" s="2">
        <f t="shared" si="10"/>
        <v>27394900</v>
      </c>
      <c r="W128" s="2">
        <f t="shared" si="10"/>
        <v>42410700</v>
      </c>
      <c r="X128" s="2">
        <f t="shared" si="10"/>
        <v>54030400</v>
      </c>
      <c r="Y128" s="2" cm="1">
        <f t="array" ref="Y128">_xlfn.XLOOKUP(Y$1&amp;$R128,$C$3:$C$1662&amp;$D$3:$D$1662,$E$3:$E$1662,0,0,1)</f>
        <v>4000</v>
      </c>
      <c r="Z128" s="2" cm="1">
        <f t="array" ref="Z128">_xlfn.XLOOKUP(Z$1&amp;$R128,$C$3:$C$1662&amp;$D$3:$D$1662,$E$3:$E$1662,0,0,1)</f>
        <v>39400</v>
      </c>
      <c r="AA128" s="2" cm="1">
        <f t="array" ref="AA128">_xlfn.XLOOKUP(AA$1&amp;$R128,$C$3:$C$1662&amp;$D$3:$D$1662,$E$3:$E$1662,0,0,1)</f>
        <v>336500</v>
      </c>
      <c r="AB128" s="2" cm="1">
        <f t="array" ref="AB128">_xlfn.XLOOKUP(AB$1&amp;$R128,$C$3:$C$1662&amp;$D$3:$D$1662,$E$3:$E$1662,0,0,1)</f>
        <v>175600</v>
      </c>
      <c r="AC128" s="2" cm="1">
        <f t="array" ref="AC128">_xlfn.XLOOKUP(AC$1&amp;$R128,$C$3:$C$1662&amp;$D$3:$D$1662,$E$3:$E$1662,0,0,1)</f>
        <v>44700</v>
      </c>
    </row>
    <row r="129" spans="3:29" x14ac:dyDescent="0.4">
      <c r="C129" t="s">
        <v>758</v>
      </c>
      <c r="D129" t="s">
        <v>639</v>
      </c>
      <c r="E129">
        <v>44700</v>
      </c>
      <c r="R129" t="s">
        <v>60</v>
      </c>
      <c r="S129" s="2">
        <f t="shared" si="6"/>
        <v>34622380</v>
      </c>
      <c r="T129" s="2">
        <f t="shared" si="10"/>
        <v>18643200</v>
      </c>
      <c r="U129" s="2">
        <f t="shared" si="10"/>
        <v>30225600</v>
      </c>
      <c r="V129" s="2">
        <f t="shared" si="10"/>
        <v>27474000</v>
      </c>
      <c r="W129" s="2">
        <f t="shared" si="10"/>
        <v>42669500</v>
      </c>
      <c r="X129" s="2">
        <f t="shared" si="10"/>
        <v>54099600</v>
      </c>
      <c r="Y129" s="2" cm="1">
        <f t="array" ref="Y129">_xlfn.XLOOKUP(Y$1&amp;$R129,$C$3:$C$1662&amp;$D$3:$D$1662,$E$3:$E$1662,0,0,1)</f>
        <v>45800</v>
      </c>
      <c r="Z129" s="2" cm="1">
        <f t="array" ref="Z129">_xlfn.XLOOKUP(Z$1&amp;$R129,$C$3:$C$1662&amp;$D$3:$D$1662,$E$3:$E$1662,0,0,1)</f>
        <v>111800</v>
      </c>
      <c r="AA129" s="2" cm="1">
        <f t="array" ref="AA129">_xlfn.XLOOKUP(AA$1&amp;$R129,$C$3:$C$1662&amp;$D$3:$D$1662,$E$3:$E$1662,0,0,1)</f>
        <v>79100</v>
      </c>
      <c r="AB129" s="2" cm="1">
        <f t="array" ref="AB129">_xlfn.XLOOKUP(AB$1&amp;$R129,$C$3:$C$1662&amp;$D$3:$D$1662,$E$3:$E$1662,0,0,1)</f>
        <v>258800</v>
      </c>
      <c r="AC129" s="2" cm="1">
        <f t="array" ref="AC129">_xlfn.XLOOKUP(AC$1&amp;$R129,$C$3:$C$1662&amp;$D$3:$D$1662,$E$3:$E$1662,0,0,1)</f>
        <v>69200</v>
      </c>
    </row>
    <row r="130" spans="3:29" x14ac:dyDescent="0.4">
      <c r="C130" t="s">
        <v>758</v>
      </c>
      <c r="D130" t="s">
        <v>640</v>
      </c>
      <c r="E130">
        <v>69200</v>
      </c>
      <c r="R130" t="s">
        <v>266</v>
      </c>
      <c r="S130" s="2">
        <f t="shared" si="6"/>
        <v>34739020</v>
      </c>
      <c r="T130" s="2">
        <f t="shared" si="10"/>
        <v>18671000</v>
      </c>
      <c r="U130" s="2">
        <f t="shared" si="10"/>
        <v>30315000</v>
      </c>
      <c r="V130" s="2">
        <f t="shared" si="10"/>
        <v>27627200</v>
      </c>
      <c r="W130" s="2">
        <f t="shared" si="10"/>
        <v>42889800</v>
      </c>
      <c r="X130" s="2">
        <f t="shared" si="10"/>
        <v>54192100</v>
      </c>
      <c r="Y130" s="2" cm="1">
        <f t="array" ref="Y130">_xlfn.XLOOKUP(Y$1&amp;$R130,$C$3:$C$1662&amp;$D$3:$D$1662,$E$3:$E$1662,0,0,1)</f>
        <v>27800</v>
      </c>
      <c r="Z130" s="2" cm="1">
        <f t="array" ref="Z130">_xlfn.XLOOKUP(Z$1&amp;$R130,$C$3:$C$1662&amp;$D$3:$D$1662,$E$3:$E$1662,0,0,1)</f>
        <v>89400</v>
      </c>
      <c r="AA130" s="2" cm="1">
        <f t="array" ref="AA130">_xlfn.XLOOKUP(AA$1&amp;$R130,$C$3:$C$1662&amp;$D$3:$D$1662,$E$3:$E$1662,0,0,1)</f>
        <v>153200</v>
      </c>
      <c r="AB130" s="2" cm="1">
        <f t="array" ref="AB130">_xlfn.XLOOKUP(AB$1&amp;$R130,$C$3:$C$1662&amp;$D$3:$D$1662,$E$3:$E$1662,0,0,1)</f>
        <v>220300</v>
      </c>
      <c r="AC130" s="2" cm="1">
        <f t="array" ref="AC130">_xlfn.XLOOKUP(AC$1&amp;$R130,$C$3:$C$1662&amp;$D$3:$D$1662,$E$3:$E$1662,0,0,1)</f>
        <v>92500</v>
      </c>
    </row>
    <row r="131" spans="3:29" x14ac:dyDescent="0.4">
      <c r="C131" t="s">
        <v>758</v>
      </c>
      <c r="D131" t="s">
        <v>641</v>
      </c>
      <c r="E131">
        <v>92500</v>
      </c>
      <c r="R131" t="s">
        <v>44</v>
      </c>
      <c r="S131" s="2">
        <f t="shared" ref="S131:S194" si="11">IFERROR(AVERAGEIFS(T131:X131,T131:X131,"&gt;0"),0)</f>
        <v>34830800</v>
      </c>
      <c r="T131" s="2">
        <f t="shared" si="10"/>
        <v>18678800</v>
      </c>
      <c r="U131" s="2">
        <f t="shared" si="10"/>
        <v>30421600</v>
      </c>
      <c r="V131" s="2">
        <f t="shared" si="10"/>
        <v>27640100</v>
      </c>
      <c r="W131" s="2">
        <f t="shared" si="10"/>
        <v>43193600</v>
      </c>
      <c r="X131" s="2">
        <f t="shared" si="10"/>
        <v>54219900</v>
      </c>
      <c r="Y131" s="2" cm="1">
        <f t="array" ref="Y131">_xlfn.XLOOKUP(Y$1&amp;$R131,$C$3:$C$1662&amp;$D$3:$D$1662,$E$3:$E$1662,0,0,1)</f>
        <v>7800</v>
      </c>
      <c r="Z131" s="2" cm="1">
        <f t="array" ref="Z131">_xlfn.XLOOKUP(Z$1&amp;$R131,$C$3:$C$1662&amp;$D$3:$D$1662,$E$3:$E$1662,0,0,1)</f>
        <v>106600</v>
      </c>
      <c r="AA131" s="2" cm="1">
        <f t="array" ref="AA131">_xlfn.XLOOKUP(AA$1&amp;$R131,$C$3:$C$1662&amp;$D$3:$D$1662,$E$3:$E$1662,0,0,1)</f>
        <v>12900</v>
      </c>
      <c r="AB131" s="2" cm="1">
        <f t="array" ref="AB131">_xlfn.XLOOKUP(AB$1&amp;$R131,$C$3:$C$1662&amp;$D$3:$D$1662,$E$3:$E$1662,0,0,1)</f>
        <v>303800</v>
      </c>
      <c r="AC131" s="2" cm="1">
        <f t="array" ref="AC131">_xlfn.XLOOKUP(AC$1&amp;$R131,$C$3:$C$1662&amp;$D$3:$D$1662,$E$3:$E$1662,0,0,1)</f>
        <v>27800</v>
      </c>
    </row>
    <row r="132" spans="3:29" x14ac:dyDescent="0.4">
      <c r="C132" t="s">
        <v>758</v>
      </c>
      <c r="D132" t="s">
        <v>642</v>
      </c>
      <c r="E132">
        <v>27800</v>
      </c>
      <c r="R132" t="s">
        <v>230</v>
      </c>
      <c r="S132" s="2">
        <f t="shared" si="11"/>
        <v>35035600</v>
      </c>
      <c r="T132" s="2">
        <f t="shared" ref="T132:X147" si="12">T131+Y132</f>
        <v>18789700</v>
      </c>
      <c r="U132" s="2">
        <f t="shared" si="12"/>
        <v>30479300</v>
      </c>
      <c r="V132" s="2">
        <f t="shared" si="12"/>
        <v>28253600</v>
      </c>
      <c r="W132" s="2">
        <f t="shared" si="12"/>
        <v>43352200</v>
      </c>
      <c r="X132" s="2">
        <f t="shared" si="12"/>
        <v>54303200</v>
      </c>
      <c r="Y132" s="2" cm="1">
        <f t="array" ref="Y132">_xlfn.XLOOKUP(Y$1&amp;$R132,$C$3:$C$1662&amp;$D$3:$D$1662,$E$3:$E$1662,0,0,1)</f>
        <v>110900</v>
      </c>
      <c r="Z132" s="2" cm="1">
        <f t="array" ref="Z132">_xlfn.XLOOKUP(Z$1&amp;$R132,$C$3:$C$1662&amp;$D$3:$D$1662,$E$3:$E$1662,0,0,1)</f>
        <v>57700</v>
      </c>
      <c r="AA132" s="2" cm="1">
        <f t="array" ref="AA132">_xlfn.XLOOKUP(AA$1&amp;$R132,$C$3:$C$1662&amp;$D$3:$D$1662,$E$3:$E$1662,0,0,1)</f>
        <v>613500</v>
      </c>
      <c r="AB132" s="2" cm="1">
        <f t="array" ref="AB132">_xlfn.XLOOKUP(AB$1&amp;$R132,$C$3:$C$1662&amp;$D$3:$D$1662,$E$3:$E$1662,0,0,1)</f>
        <v>158600</v>
      </c>
      <c r="AC132" s="2" cm="1">
        <f t="array" ref="AC132">_xlfn.XLOOKUP(AC$1&amp;$R132,$C$3:$C$1662&amp;$D$3:$D$1662,$E$3:$E$1662,0,0,1)</f>
        <v>83300</v>
      </c>
    </row>
    <row r="133" spans="3:29" x14ac:dyDescent="0.4">
      <c r="C133" t="s">
        <v>758</v>
      </c>
      <c r="D133" t="s">
        <v>643</v>
      </c>
      <c r="E133">
        <v>83300</v>
      </c>
      <c r="R133" t="s">
        <v>214</v>
      </c>
      <c r="S133" s="2">
        <f t="shared" si="11"/>
        <v>35108360</v>
      </c>
      <c r="T133" s="2">
        <f t="shared" si="12"/>
        <v>18810600</v>
      </c>
      <c r="U133" s="2">
        <f t="shared" si="12"/>
        <v>30518000</v>
      </c>
      <c r="V133" s="2">
        <f t="shared" si="12"/>
        <v>28404400</v>
      </c>
      <c r="W133" s="2">
        <f t="shared" si="12"/>
        <v>43462600</v>
      </c>
      <c r="X133" s="2">
        <f t="shared" si="12"/>
        <v>54346200</v>
      </c>
      <c r="Y133" s="2" cm="1">
        <f t="array" ref="Y133">_xlfn.XLOOKUP(Y$1&amp;$R133,$C$3:$C$1662&amp;$D$3:$D$1662,$E$3:$E$1662,0,0,1)</f>
        <v>20900</v>
      </c>
      <c r="Z133" s="2" cm="1">
        <f t="array" ref="Z133">_xlfn.XLOOKUP(Z$1&amp;$R133,$C$3:$C$1662&amp;$D$3:$D$1662,$E$3:$E$1662,0,0,1)</f>
        <v>38700</v>
      </c>
      <c r="AA133" s="2" cm="1">
        <f t="array" ref="AA133">_xlfn.XLOOKUP(AA$1&amp;$R133,$C$3:$C$1662&amp;$D$3:$D$1662,$E$3:$E$1662,0,0,1)</f>
        <v>150800</v>
      </c>
      <c r="AB133" s="2" cm="1">
        <f t="array" ref="AB133">_xlfn.XLOOKUP(AB$1&amp;$R133,$C$3:$C$1662&amp;$D$3:$D$1662,$E$3:$E$1662,0,0,1)</f>
        <v>110400</v>
      </c>
      <c r="AC133" s="2" cm="1">
        <f t="array" ref="AC133">_xlfn.XLOOKUP(AC$1&amp;$R133,$C$3:$C$1662&amp;$D$3:$D$1662,$E$3:$E$1662,0,0,1)</f>
        <v>43000</v>
      </c>
    </row>
    <row r="134" spans="3:29" x14ac:dyDescent="0.4">
      <c r="C134" t="s">
        <v>758</v>
      </c>
      <c r="D134" t="s">
        <v>644</v>
      </c>
      <c r="E134">
        <v>43000</v>
      </c>
      <c r="R134" t="s">
        <v>233</v>
      </c>
      <c r="S134" s="2">
        <f t="shared" si="11"/>
        <v>35196220</v>
      </c>
      <c r="T134" s="2">
        <f t="shared" si="12"/>
        <v>18838400</v>
      </c>
      <c r="U134" s="2">
        <f t="shared" si="12"/>
        <v>30560800</v>
      </c>
      <c r="V134" s="2">
        <f t="shared" si="12"/>
        <v>28495600</v>
      </c>
      <c r="W134" s="2">
        <f t="shared" si="12"/>
        <v>43698500</v>
      </c>
      <c r="X134" s="2">
        <f t="shared" si="12"/>
        <v>54387800</v>
      </c>
      <c r="Y134" s="2" cm="1">
        <f t="array" ref="Y134">_xlfn.XLOOKUP(Y$1&amp;$R134,$C$3:$C$1662&amp;$D$3:$D$1662,$E$3:$E$1662,0,0,1)</f>
        <v>27800</v>
      </c>
      <c r="Z134" s="2" cm="1">
        <f t="array" ref="Z134">_xlfn.XLOOKUP(Z$1&amp;$R134,$C$3:$C$1662&amp;$D$3:$D$1662,$E$3:$E$1662,0,0,1)</f>
        <v>42800</v>
      </c>
      <c r="AA134" s="2" cm="1">
        <f t="array" ref="AA134">_xlfn.XLOOKUP(AA$1&amp;$R134,$C$3:$C$1662&amp;$D$3:$D$1662,$E$3:$E$1662,0,0,1)</f>
        <v>91200</v>
      </c>
      <c r="AB134" s="2" cm="1">
        <f t="array" ref="AB134">_xlfn.XLOOKUP(AB$1&amp;$R134,$C$3:$C$1662&amp;$D$3:$D$1662,$E$3:$E$1662,0,0,1)</f>
        <v>235900</v>
      </c>
      <c r="AC134" s="2" cm="1">
        <f t="array" ref="AC134">_xlfn.XLOOKUP(AC$1&amp;$R134,$C$3:$C$1662&amp;$D$3:$D$1662,$E$3:$E$1662,0,0,1)</f>
        <v>41600</v>
      </c>
    </row>
    <row r="135" spans="3:29" x14ac:dyDescent="0.4">
      <c r="C135" t="s">
        <v>758</v>
      </c>
      <c r="D135" t="s">
        <v>645</v>
      </c>
      <c r="E135">
        <v>41600</v>
      </c>
      <c r="R135" t="s">
        <v>224</v>
      </c>
      <c r="S135" s="2">
        <f t="shared" si="11"/>
        <v>35254640</v>
      </c>
      <c r="T135" s="2">
        <f t="shared" si="12"/>
        <v>18898600</v>
      </c>
      <c r="U135" s="2">
        <f t="shared" si="12"/>
        <v>30578600</v>
      </c>
      <c r="V135" s="2">
        <f t="shared" si="12"/>
        <v>28612300</v>
      </c>
      <c r="W135" s="2">
        <f t="shared" si="12"/>
        <v>43749000</v>
      </c>
      <c r="X135" s="2">
        <f t="shared" si="12"/>
        <v>54434700</v>
      </c>
      <c r="Y135" s="2" cm="1">
        <f t="array" ref="Y135">_xlfn.XLOOKUP(Y$1&amp;$R135,$C$3:$C$1662&amp;$D$3:$D$1662,$E$3:$E$1662,0,0,1)</f>
        <v>60200</v>
      </c>
      <c r="Z135" s="2" cm="1">
        <f t="array" ref="Z135">_xlfn.XLOOKUP(Z$1&amp;$R135,$C$3:$C$1662&amp;$D$3:$D$1662,$E$3:$E$1662,0,0,1)</f>
        <v>17800</v>
      </c>
      <c r="AA135" s="2" cm="1">
        <f t="array" ref="AA135">_xlfn.XLOOKUP(AA$1&amp;$R135,$C$3:$C$1662&amp;$D$3:$D$1662,$E$3:$E$1662,0,0,1)</f>
        <v>116700</v>
      </c>
      <c r="AB135" s="2" cm="1">
        <f t="array" ref="AB135">_xlfn.XLOOKUP(AB$1&amp;$R135,$C$3:$C$1662&amp;$D$3:$D$1662,$E$3:$E$1662,0,0,1)</f>
        <v>50500</v>
      </c>
      <c r="AC135" s="2" cm="1">
        <f t="array" ref="AC135">_xlfn.XLOOKUP(AC$1&amp;$R135,$C$3:$C$1662&amp;$D$3:$D$1662,$E$3:$E$1662,0,0,1)</f>
        <v>46900</v>
      </c>
    </row>
    <row r="136" spans="3:29" x14ac:dyDescent="0.4">
      <c r="C136" t="s">
        <v>758</v>
      </c>
      <c r="D136" t="s">
        <v>646</v>
      </c>
      <c r="E136">
        <v>46900</v>
      </c>
      <c r="R136" t="s">
        <v>189</v>
      </c>
      <c r="S136" s="2">
        <f t="shared" si="11"/>
        <v>35312620</v>
      </c>
      <c r="T136" s="2">
        <f t="shared" si="12"/>
        <v>18925600</v>
      </c>
      <c r="U136" s="2">
        <f t="shared" si="12"/>
        <v>30631100</v>
      </c>
      <c r="V136" s="2">
        <f t="shared" si="12"/>
        <v>28664200</v>
      </c>
      <c r="W136" s="2">
        <f t="shared" si="12"/>
        <v>43860400</v>
      </c>
      <c r="X136" s="2">
        <f t="shared" si="12"/>
        <v>54481800</v>
      </c>
      <c r="Y136" s="2" cm="1">
        <f t="array" ref="Y136">_xlfn.XLOOKUP(Y$1&amp;$R136,$C$3:$C$1662&amp;$D$3:$D$1662,$E$3:$E$1662,0,0,1)</f>
        <v>27000</v>
      </c>
      <c r="Z136" s="2" cm="1">
        <f t="array" ref="Z136">_xlfn.XLOOKUP(Z$1&amp;$R136,$C$3:$C$1662&amp;$D$3:$D$1662,$E$3:$E$1662,0,0,1)</f>
        <v>52500</v>
      </c>
      <c r="AA136" s="2" cm="1">
        <f t="array" ref="AA136">_xlfn.XLOOKUP(AA$1&amp;$R136,$C$3:$C$1662&amp;$D$3:$D$1662,$E$3:$E$1662,0,0,1)</f>
        <v>51900</v>
      </c>
      <c r="AB136" s="2" cm="1">
        <f t="array" ref="AB136">_xlfn.XLOOKUP(AB$1&amp;$R136,$C$3:$C$1662&amp;$D$3:$D$1662,$E$3:$E$1662,0,0,1)</f>
        <v>111400</v>
      </c>
      <c r="AC136" s="2" cm="1">
        <f t="array" ref="AC136">_xlfn.XLOOKUP(AC$1&amp;$R136,$C$3:$C$1662&amp;$D$3:$D$1662,$E$3:$E$1662,0,0,1)</f>
        <v>47100</v>
      </c>
    </row>
    <row r="137" spans="3:29" x14ac:dyDescent="0.4">
      <c r="C137" t="s">
        <v>758</v>
      </c>
      <c r="D137" t="s">
        <v>647</v>
      </c>
      <c r="E137">
        <v>47100</v>
      </c>
      <c r="R137" t="s">
        <v>245</v>
      </c>
      <c r="S137" s="2">
        <f t="shared" si="11"/>
        <v>35440440</v>
      </c>
      <c r="T137" s="2">
        <f t="shared" si="12"/>
        <v>18951000</v>
      </c>
      <c r="U137" s="2">
        <f t="shared" si="12"/>
        <v>30666200</v>
      </c>
      <c r="V137" s="2">
        <f t="shared" si="12"/>
        <v>28911600</v>
      </c>
      <c r="W137" s="2">
        <f t="shared" si="12"/>
        <v>43959000</v>
      </c>
      <c r="X137" s="2">
        <f t="shared" si="12"/>
        <v>54714400</v>
      </c>
      <c r="Y137" s="2" cm="1">
        <f t="array" ref="Y137">_xlfn.XLOOKUP(Y$1&amp;$R137,$C$3:$C$1662&amp;$D$3:$D$1662,$E$3:$E$1662,0,0,1)</f>
        <v>25400</v>
      </c>
      <c r="Z137" s="2" cm="1">
        <f t="array" ref="Z137">_xlfn.XLOOKUP(Z$1&amp;$R137,$C$3:$C$1662&amp;$D$3:$D$1662,$E$3:$E$1662,0,0,1)</f>
        <v>35100</v>
      </c>
      <c r="AA137" s="2" cm="1">
        <f t="array" ref="AA137">_xlfn.XLOOKUP(AA$1&amp;$R137,$C$3:$C$1662&amp;$D$3:$D$1662,$E$3:$E$1662,0,0,1)</f>
        <v>247400</v>
      </c>
      <c r="AB137" s="2" cm="1">
        <f t="array" ref="AB137">_xlfn.XLOOKUP(AB$1&amp;$R137,$C$3:$C$1662&amp;$D$3:$D$1662,$E$3:$E$1662,0,0,1)</f>
        <v>98600</v>
      </c>
      <c r="AC137" s="2" cm="1">
        <f t="array" ref="AC137">_xlfn.XLOOKUP(AC$1&amp;$R137,$C$3:$C$1662&amp;$D$3:$D$1662,$E$3:$E$1662,0,0,1)</f>
        <v>232600</v>
      </c>
    </row>
    <row r="138" spans="3:29" x14ac:dyDescent="0.4">
      <c r="C138" t="s">
        <v>758</v>
      </c>
      <c r="D138" t="s">
        <v>648</v>
      </c>
      <c r="E138">
        <v>232600</v>
      </c>
      <c r="R138" t="s">
        <v>70</v>
      </c>
      <c r="S138" s="2">
        <f t="shared" si="11"/>
        <v>35519040</v>
      </c>
      <c r="T138" s="2">
        <f t="shared" si="12"/>
        <v>18982000</v>
      </c>
      <c r="U138" s="2">
        <f t="shared" si="12"/>
        <v>30689100</v>
      </c>
      <c r="V138" s="2">
        <f t="shared" si="12"/>
        <v>29083100</v>
      </c>
      <c r="W138" s="2">
        <f t="shared" si="12"/>
        <v>44053100</v>
      </c>
      <c r="X138" s="2">
        <f t="shared" si="12"/>
        <v>54787900</v>
      </c>
      <c r="Y138" s="2" cm="1">
        <f t="array" ref="Y138">_xlfn.XLOOKUP(Y$1&amp;$R138,$C$3:$C$1662&amp;$D$3:$D$1662,$E$3:$E$1662,0,0,1)</f>
        <v>31000</v>
      </c>
      <c r="Z138" s="2" cm="1">
        <f t="array" ref="Z138">_xlfn.XLOOKUP(Z$1&amp;$R138,$C$3:$C$1662&amp;$D$3:$D$1662,$E$3:$E$1662,0,0,1)</f>
        <v>22900</v>
      </c>
      <c r="AA138" s="2" cm="1">
        <f t="array" ref="AA138">_xlfn.XLOOKUP(AA$1&amp;$R138,$C$3:$C$1662&amp;$D$3:$D$1662,$E$3:$E$1662,0,0,1)</f>
        <v>171500</v>
      </c>
      <c r="AB138" s="2" cm="1">
        <f t="array" ref="AB138">_xlfn.XLOOKUP(AB$1&amp;$R138,$C$3:$C$1662&amp;$D$3:$D$1662,$E$3:$E$1662,0,0,1)</f>
        <v>94100</v>
      </c>
      <c r="AC138" s="2" cm="1">
        <f t="array" ref="AC138">_xlfn.XLOOKUP(AC$1&amp;$R138,$C$3:$C$1662&amp;$D$3:$D$1662,$E$3:$E$1662,0,0,1)</f>
        <v>73500</v>
      </c>
    </row>
    <row r="139" spans="3:29" x14ac:dyDescent="0.4">
      <c r="C139" t="s">
        <v>758</v>
      </c>
      <c r="D139" t="s">
        <v>649</v>
      </c>
      <c r="E139">
        <v>73500</v>
      </c>
      <c r="R139" t="s">
        <v>288</v>
      </c>
      <c r="S139" s="2">
        <f t="shared" si="11"/>
        <v>35628820</v>
      </c>
      <c r="T139" s="2">
        <f t="shared" si="12"/>
        <v>18998800</v>
      </c>
      <c r="U139" s="2">
        <f t="shared" si="12"/>
        <v>30814500</v>
      </c>
      <c r="V139" s="2">
        <f t="shared" si="12"/>
        <v>29160200</v>
      </c>
      <c r="W139" s="2">
        <f t="shared" si="12"/>
        <v>44264700</v>
      </c>
      <c r="X139" s="2">
        <f t="shared" si="12"/>
        <v>54905900</v>
      </c>
      <c r="Y139" s="2" cm="1">
        <f t="array" ref="Y139">_xlfn.XLOOKUP(Y$1&amp;$R139,$C$3:$C$1662&amp;$D$3:$D$1662,$E$3:$E$1662,0,0,1)</f>
        <v>16800</v>
      </c>
      <c r="Z139" s="2" cm="1">
        <f t="array" ref="Z139">_xlfn.XLOOKUP(Z$1&amp;$R139,$C$3:$C$1662&amp;$D$3:$D$1662,$E$3:$E$1662,0,0,1)</f>
        <v>125400</v>
      </c>
      <c r="AA139" s="2" cm="1">
        <f t="array" ref="AA139">_xlfn.XLOOKUP(AA$1&amp;$R139,$C$3:$C$1662&amp;$D$3:$D$1662,$E$3:$E$1662,0,0,1)</f>
        <v>77100</v>
      </c>
      <c r="AB139" s="2" cm="1">
        <f t="array" ref="AB139">_xlfn.XLOOKUP(AB$1&amp;$R139,$C$3:$C$1662&amp;$D$3:$D$1662,$E$3:$E$1662,0,0,1)</f>
        <v>211600</v>
      </c>
      <c r="AC139" s="2" cm="1">
        <f t="array" ref="AC139">_xlfn.XLOOKUP(AC$1&amp;$R139,$C$3:$C$1662&amp;$D$3:$D$1662,$E$3:$E$1662,0,0,1)</f>
        <v>118000</v>
      </c>
    </row>
    <row r="140" spans="3:29" x14ac:dyDescent="0.4">
      <c r="C140" t="s">
        <v>758</v>
      </c>
      <c r="D140" t="s">
        <v>650</v>
      </c>
      <c r="E140">
        <v>118000</v>
      </c>
      <c r="R140" t="s">
        <v>284</v>
      </c>
      <c r="S140" s="2">
        <f t="shared" si="11"/>
        <v>35696140</v>
      </c>
      <c r="T140" s="2">
        <f t="shared" si="12"/>
        <v>19020000</v>
      </c>
      <c r="U140" s="2">
        <f t="shared" si="12"/>
        <v>30983300</v>
      </c>
      <c r="V140" s="2">
        <f t="shared" si="12"/>
        <v>29204100</v>
      </c>
      <c r="W140" s="2">
        <f t="shared" si="12"/>
        <v>44352100</v>
      </c>
      <c r="X140" s="2">
        <f t="shared" si="12"/>
        <v>54921200</v>
      </c>
      <c r="Y140" s="2" cm="1">
        <f t="array" ref="Y140">_xlfn.XLOOKUP(Y$1&amp;$R140,$C$3:$C$1662&amp;$D$3:$D$1662,$E$3:$E$1662,0,0,1)</f>
        <v>21200</v>
      </c>
      <c r="Z140" s="2" cm="1">
        <f t="array" ref="Z140">_xlfn.XLOOKUP(Z$1&amp;$R140,$C$3:$C$1662&amp;$D$3:$D$1662,$E$3:$E$1662,0,0,1)</f>
        <v>168800</v>
      </c>
      <c r="AA140" s="2" cm="1">
        <f t="array" ref="AA140">_xlfn.XLOOKUP(AA$1&amp;$R140,$C$3:$C$1662&amp;$D$3:$D$1662,$E$3:$E$1662,0,0,1)</f>
        <v>43900</v>
      </c>
      <c r="AB140" s="2" cm="1">
        <f t="array" ref="AB140">_xlfn.XLOOKUP(AB$1&amp;$R140,$C$3:$C$1662&amp;$D$3:$D$1662,$E$3:$E$1662,0,0,1)</f>
        <v>87400</v>
      </c>
      <c r="AC140" s="2" cm="1">
        <f t="array" ref="AC140">_xlfn.XLOOKUP(AC$1&amp;$R140,$C$3:$C$1662&amp;$D$3:$D$1662,$E$3:$E$1662,0,0,1)</f>
        <v>15300</v>
      </c>
    </row>
    <row r="141" spans="3:29" x14ac:dyDescent="0.4">
      <c r="C141" t="s">
        <v>758</v>
      </c>
      <c r="D141" t="s">
        <v>651</v>
      </c>
      <c r="E141">
        <v>15300</v>
      </c>
      <c r="R141" t="s">
        <v>105</v>
      </c>
      <c r="S141" s="2">
        <f t="shared" si="11"/>
        <v>35797840</v>
      </c>
      <c r="T141" s="2">
        <f t="shared" si="12"/>
        <v>19086900</v>
      </c>
      <c r="U141" s="2">
        <f t="shared" si="12"/>
        <v>31065500</v>
      </c>
      <c r="V141" s="2">
        <f t="shared" si="12"/>
        <v>29403900</v>
      </c>
      <c r="W141" s="2">
        <f t="shared" si="12"/>
        <v>44470700</v>
      </c>
      <c r="X141" s="2">
        <f t="shared" si="12"/>
        <v>54962200</v>
      </c>
      <c r="Y141" s="2" cm="1">
        <f t="array" ref="Y141">_xlfn.XLOOKUP(Y$1&amp;$R141,$C$3:$C$1662&amp;$D$3:$D$1662,$E$3:$E$1662,0,0,1)</f>
        <v>66900</v>
      </c>
      <c r="Z141" s="2" cm="1">
        <f t="array" ref="Z141">_xlfn.XLOOKUP(Z$1&amp;$R141,$C$3:$C$1662&amp;$D$3:$D$1662,$E$3:$E$1662,0,0,1)</f>
        <v>82200</v>
      </c>
      <c r="AA141" s="2" cm="1">
        <f t="array" ref="AA141">_xlfn.XLOOKUP(AA$1&amp;$R141,$C$3:$C$1662&amp;$D$3:$D$1662,$E$3:$E$1662,0,0,1)</f>
        <v>199800</v>
      </c>
      <c r="AB141" s="2" cm="1">
        <f t="array" ref="AB141">_xlfn.XLOOKUP(AB$1&amp;$R141,$C$3:$C$1662&amp;$D$3:$D$1662,$E$3:$E$1662,0,0,1)</f>
        <v>118600</v>
      </c>
      <c r="AC141" s="2" cm="1">
        <f t="array" ref="AC141">_xlfn.XLOOKUP(AC$1&amp;$R141,$C$3:$C$1662&amp;$D$3:$D$1662,$E$3:$E$1662,0,0,1)</f>
        <v>41000</v>
      </c>
    </row>
    <row r="142" spans="3:29" x14ac:dyDescent="0.4">
      <c r="C142" t="s">
        <v>758</v>
      </c>
      <c r="D142" t="s">
        <v>652</v>
      </c>
      <c r="E142">
        <v>41000</v>
      </c>
      <c r="R142" t="s">
        <v>42</v>
      </c>
      <c r="S142" s="2">
        <f t="shared" si="11"/>
        <v>35955920</v>
      </c>
      <c r="T142" s="2">
        <f t="shared" si="12"/>
        <v>19133700</v>
      </c>
      <c r="U142" s="2">
        <f t="shared" si="12"/>
        <v>31083100</v>
      </c>
      <c r="V142" s="2">
        <f t="shared" si="12"/>
        <v>29552300</v>
      </c>
      <c r="W142" s="2">
        <f t="shared" si="12"/>
        <v>44805200</v>
      </c>
      <c r="X142" s="2">
        <f t="shared" si="12"/>
        <v>55205300</v>
      </c>
      <c r="Y142" s="2" cm="1">
        <f t="array" ref="Y142">_xlfn.XLOOKUP(Y$1&amp;$R142,$C$3:$C$1662&amp;$D$3:$D$1662,$E$3:$E$1662,0,0,1)</f>
        <v>46800</v>
      </c>
      <c r="Z142" s="2" cm="1">
        <f t="array" ref="Z142">_xlfn.XLOOKUP(Z$1&amp;$R142,$C$3:$C$1662&amp;$D$3:$D$1662,$E$3:$E$1662,0,0,1)</f>
        <v>17600</v>
      </c>
      <c r="AA142" s="2" cm="1">
        <f t="array" ref="AA142">_xlfn.XLOOKUP(AA$1&amp;$R142,$C$3:$C$1662&amp;$D$3:$D$1662,$E$3:$E$1662,0,0,1)</f>
        <v>148400</v>
      </c>
      <c r="AB142" s="2" cm="1">
        <f t="array" ref="AB142">_xlfn.XLOOKUP(AB$1&amp;$R142,$C$3:$C$1662&amp;$D$3:$D$1662,$E$3:$E$1662,0,0,1)</f>
        <v>334500</v>
      </c>
      <c r="AC142" s="2" cm="1">
        <f t="array" ref="AC142">_xlfn.XLOOKUP(AC$1&amp;$R142,$C$3:$C$1662&amp;$D$3:$D$1662,$E$3:$E$1662,0,0,1)</f>
        <v>243100</v>
      </c>
    </row>
    <row r="143" spans="3:29" x14ac:dyDescent="0.4">
      <c r="C143" t="s">
        <v>758</v>
      </c>
      <c r="D143" t="s">
        <v>653</v>
      </c>
      <c r="E143">
        <v>243100</v>
      </c>
      <c r="R143" t="s">
        <v>111</v>
      </c>
      <c r="S143" s="2">
        <f t="shared" si="11"/>
        <v>36032080</v>
      </c>
      <c r="T143" s="2">
        <f t="shared" si="12"/>
        <v>19148600</v>
      </c>
      <c r="U143" s="2">
        <f t="shared" si="12"/>
        <v>31142400</v>
      </c>
      <c r="V143" s="2">
        <f t="shared" si="12"/>
        <v>29604900</v>
      </c>
      <c r="W143" s="2">
        <f t="shared" si="12"/>
        <v>45036700</v>
      </c>
      <c r="X143" s="2">
        <f t="shared" si="12"/>
        <v>55227800</v>
      </c>
      <c r="Y143" s="2" cm="1">
        <f t="array" ref="Y143">_xlfn.XLOOKUP(Y$1&amp;$R143,$C$3:$C$1662&amp;$D$3:$D$1662,$E$3:$E$1662,0,0,1)</f>
        <v>14900</v>
      </c>
      <c r="Z143" s="2" cm="1">
        <f t="array" ref="Z143">_xlfn.XLOOKUP(Z$1&amp;$R143,$C$3:$C$1662&amp;$D$3:$D$1662,$E$3:$E$1662,0,0,1)</f>
        <v>59300</v>
      </c>
      <c r="AA143" s="2" cm="1">
        <f t="array" ref="AA143">_xlfn.XLOOKUP(AA$1&amp;$R143,$C$3:$C$1662&amp;$D$3:$D$1662,$E$3:$E$1662,0,0,1)</f>
        <v>52600</v>
      </c>
      <c r="AB143" s="2" cm="1">
        <f t="array" ref="AB143">_xlfn.XLOOKUP(AB$1&amp;$R143,$C$3:$C$1662&amp;$D$3:$D$1662,$E$3:$E$1662,0,0,1)</f>
        <v>231500</v>
      </c>
      <c r="AC143" s="2" cm="1">
        <f t="array" ref="AC143">_xlfn.XLOOKUP(AC$1&amp;$R143,$C$3:$C$1662&amp;$D$3:$D$1662,$E$3:$E$1662,0,0,1)</f>
        <v>22500</v>
      </c>
    </row>
    <row r="144" spans="3:29" x14ac:dyDescent="0.4">
      <c r="C144" t="s">
        <v>758</v>
      </c>
      <c r="D144" t="s">
        <v>654</v>
      </c>
      <c r="E144">
        <v>22500</v>
      </c>
      <c r="R144" t="s">
        <v>186</v>
      </c>
      <c r="S144" s="2">
        <f t="shared" si="11"/>
        <v>36127240</v>
      </c>
      <c r="T144" s="2">
        <f t="shared" si="12"/>
        <v>19161500</v>
      </c>
      <c r="U144" s="2">
        <f t="shared" si="12"/>
        <v>31249900</v>
      </c>
      <c r="V144" s="2">
        <f t="shared" si="12"/>
        <v>29686100</v>
      </c>
      <c r="W144" s="2">
        <f t="shared" si="12"/>
        <v>45228500</v>
      </c>
      <c r="X144" s="2">
        <f t="shared" si="12"/>
        <v>55310200</v>
      </c>
      <c r="Y144" s="2" cm="1">
        <f t="array" ref="Y144">_xlfn.XLOOKUP(Y$1&amp;$R144,$C$3:$C$1662&amp;$D$3:$D$1662,$E$3:$E$1662,0,0,1)</f>
        <v>12900</v>
      </c>
      <c r="Z144" s="2" cm="1">
        <f t="array" ref="Z144">_xlfn.XLOOKUP(Z$1&amp;$R144,$C$3:$C$1662&amp;$D$3:$D$1662,$E$3:$E$1662,0,0,1)</f>
        <v>107500</v>
      </c>
      <c r="AA144" s="2" cm="1">
        <f t="array" ref="AA144">_xlfn.XLOOKUP(AA$1&amp;$R144,$C$3:$C$1662&amp;$D$3:$D$1662,$E$3:$E$1662,0,0,1)</f>
        <v>81200</v>
      </c>
      <c r="AB144" s="2" cm="1">
        <f t="array" ref="AB144">_xlfn.XLOOKUP(AB$1&amp;$R144,$C$3:$C$1662&amp;$D$3:$D$1662,$E$3:$E$1662,0,0,1)</f>
        <v>191800</v>
      </c>
      <c r="AC144" s="2" cm="1">
        <f t="array" ref="AC144">_xlfn.XLOOKUP(AC$1&amp;$R144,$C$3:$C$1662&amp;$D$3:$D$1662,$E$3:$E$1662,0,0,1)</f>
        <v>82400</v>
      </c>
    </row>
    <row r="145" spans="3:29" x14ac:dyDescent="0.4">
      <c r="C145" t="s">
        <v>758</v>
      </c>
      <c r="D145" t="s">
        <v>655</v>
      </c>
      <c r="E145">
        <v>82400</v>
      </c>
      <c r="R145" t="s">
        <v>68</v>
      </c>
      <c r="S145" s="2">
        <f t="shared" si="11"/>
        <v>36209660</v>
      </c>
      <c r="T145" s="2">
        <f t="shared" si="12"/>
        <v>19205700</v>
      </c>
      <c r="U145" s="2">
        <f t="shared" si="12"/>
        <v>31290700</v>
      </c>
      <c r="V145" s="2">
        <f t="shared" si="12"/>
        <v>29729500</v>
      </c>
      <c r="W145" s="2">
        <f t="shared" si="12"/>
        <v>45438300</v>
      </c>
      <c r="X145" s="2">
        <f t="shared" si="12"/>
        <v>55384100</v>
      </c>
      <c r="Y145" s="2" cm="1">
        <f t="array" ref="Y145">_xlfn.XLOOKUP(Y$1&amp;$R145,$C$3:$C$1662&amp;$D$3:$D$1662,$E$3:$E$1662,0,0,1)</f>
        <v>44200</v>
      </c>
      <c r="Z145" s="2" cm="1">
        <f t="array" ref="Z145">_xlfn.XLOOKUP(Z$1&amp;$R145,$C$3:$C$1662&amp;$D$3:$D$1662,$E$3:$E$1662,0,0,1)</f>
        <v>40800</v>
      </c>
      <c r="AA145" s="2" cm="1">
        <f t="array" ref="AA145">_xlfn.XLOOKUP(AA$1&amp;$R145,$C$3:$C$1662&amp;$D$3:$D$1662,$E$3:$E$1662,0,0,1)</f>
        <v>43400</v>
      </c>
      <c r="AB145" s="2" cm="1">
        <f t="array" ref="AB145">_xlfn.XLOOKUP(AB$1&amp;$R145,$C$3:$C$1662&amp;$D$3:$D$1662,$E$3:$E$1662,0,0,1)</f>
        <v>209800</v>
      </c>
      <c r="AC145" s="2" cm="1">
        <f t="array" ref="AC145">_xlfn.XLOOKUP(AC$1&amp;$R145,$C$3:$C$1662&amp;$D$3:$D$1662,$E$3:$E$1662,0,0,1)</f>
        <v>73900</v>
      </c>
    </row>
    <row r="146" spans="3:29" x14ac:dyDescent="0.4">
      <c r="C146" t="s">
        <v>758</v>
      </c>
      <c r="D146" t="s">
        <v>656</v>
      </c>
      <c r="E146">
        <v>73900</v>
      </c>
      <c r="R146" t="s">
        <v>237</v>
      </c>
      <c r="S146" s="2">
        <f t="shared" si="11"/>
        <v>36290420</v>
      </c>
      <c r="T146" s="2">
        <f t="shared" si="12"/>
        <v>19262200</v>
      </c>
      <c r="U146" s="2">
        <f t="shared" si="12"/>
        <v>31415200</v>
      </c>
      <c r="V146" s="2">
        <f t="shared" si="12"/>
        <v>29784800</v>
      </c>
      <c r="W146" s="2">
        <f t="shared" si="12"/>
        <v>45571400</v>
      </c>
      <c r="X146" s="2">
        <f t="shared" si="12"/>
        <v>55418500</v>
      </c>
      <c r="Y146" s="2" cm="1">
        <f t="array" ref="Y146">_xlfn.XLOOKUP(Y$1&amp;$R146,$C$3:$C$1662&amp;$D$3:$D$1662,$E$3:$E$1662,0,0,1)</f>
        <v>56500</v>
      </c>
      <c r="Z146" s="2" cm="1">
        <f t="array" ref="Z146">_xlfn.XLOOKUP(Z$1&amp;$R146,$C$3:$C$1662&amp;$D$3:$D$1662,$E$3:$E$1662,0,0,1)</f>
        <v>124500</v>
      </c>
      <c r="AA146" s="2" cm="1">
        <f t="array" ref="AA146">_xlfn.XLOOKUP(AA$1&amp;$R146,$C$3:$C$1662&amp;$D$3:$D$1662,$E$3:$E$1662,0,0,1)</f>
        <v>55300</v>
      </c>
      <c r="AB146" s="2" cm="1">
        <f t="array" ref="AB146">_xlfn.XLOOKUP(AB$1&amp;$R146,$C$3:$C$1662&amp;$D$3:$D$1662,$E$3:$E$1662,0,0,1)</f>
        <v>133100</v>
      </c>
      <c r="AC146" s="2" cm="1">
        <f t="array" ref="AC146">_xlfn.XLOOKUP(AC$1&amp;$R146,$C$3:$C$1662&amp;$D$3:$D$1662,$E$3:$E$1662,0,0,1)</f>
        <v>34400</v>
      </c>
    </row>
    <row r="147" spans="3:29" x14ac:dyDescent="0.4">
      <c r="C147" t="s">
        <v>758</v>
      </c>
      <c r="D147" t="s">
        <v>657</v>
      </c>
      <c r="E147">
        <v>34400</v>
      </c>
      <c r="R147" t="s">
        <v>197</v>
      </c>
      <c r="S147" s="2">
        <f t="shared" si="11"/>
        <v>36351320</v>
      </c>
      <c r="T147" s="2">
        <f t="shared" si="12"/>
        <v>19272700</v>
      </c>
      <c r="U147" s="2">
        <f t="shared" si="12"/>
        <v>31518600</v>
      </c>
      <c r="V147" s="2">
        <f t="shared" si="12"/>
        <v>29816700</v>
      </c>
      <c r="W147" s="2">
        <f t="shared" si="12"/>
        <v>45666500</v>
      </c>
      <c r="X147" s="2">
        <f t="shared" si="12"/>
        <v>55482100</v>
      </c>
      <c r="Y147" s="2" cm="1">
        <f t="array" ref="Y147">_xlfn.XLOOKUP(Y$1&amp;$R147,$C$3:$C$1662&amp;$D$3:$D$1662,$E$3:$E$1662,0,0,1)</f>
        <v>10500</v>
      </c>
      <c r="Z147" s="2" cm="1">
        <f t="array" ref="Z147">_xlfn.XLOOKUP(Z$1&amp;$R147,$C$3:$C$1662&amp;$D$3:$D$1662,$E$3:$E$1662,0,0,1)</f>
        <v>103400</v>
      </c>
      <c r="AA147" s="2" cm="1">
        <f t="array" ref="AA147">_xlfn.XLOOKUP(AA$1&amp;$R147,$C$3:$C$1662&amp;$D$3:$D$1662,$E$3:$E$1662,0,0,1)</f>
        <v>31900</v>
      </c>
      <c r="AB147" s="2" cm="1">
        <f t="array" ref="AB147">_xlfn.XLOOKUP(AB$1&amp;$R147,$C$3:$C$1662&amp;$D$3:$D$1662,$E$3:$E$1662,0,0,1)</f>
        <v>95100</v>
      </c>
      <c r="AC147" s="2" cm="1">
        <f t="array" ref="AC147">_xlfn.XLOOKUP(AC$1&amp;$R147,$C$3:$C$1662&amp;$D$3:$D$1662,$E$3:$E$1662,0,0,1)</f>
        <v>63600</v>
      </c>
    </row>
    <row r="148" spans="3:29" x14ac:dyDescent="0.4">
      <c r="C148" t="s">
        <v>758</v>
      </c>
      <c r="D148" t="s">
        <v>658</v>
      </c>
      <c r="E148">
        <v>63600</v>
      </c>
      <c r="R148" t="s">
        <v>50</v>
      </c>
      <c r="S148" s="2">
        <f t="shared" si="11"/>
        <v>36435020</v>
      </c>
      <c r="T148" s="2">
        <f t="shared" ref="T148:X163" si="13">T147+Y148</f>
        <v>19390300</v>
      </c>
      <c r="U148" s="2">
        <f t="shared" si="13"/>
        <v>31560700</v>
      </c>
      <c r="V148" s="2">
        <f t="shared" si="13"/>
        <v>29899800</v>
      </c>
      <c r="W148" s="2">
        <f t="shared" si="13"/>
        <v>45731800</v>
      </c>
      <c r="X148" s="2">
        <f t="shared" si="13"/>
        <v>55592500</v>
      </c>
      <c r="Y148" s="2" cm="1">
        <f t="array" ref="Y148">_xlfn.XLOOKUP(Y$1&amp;$R148,$C$3:$C$1662&amp;$D$3:$D$1662,$E$3:$E$1662,0,0,1)</f>
        <v>117600</v>
      </c>
      <c r="Z148" s="2" cm="1">
        <f t="array" ref="Z148">_xlfn.XLOOKUP(Z$1&amp;$R148,$C$3:$C$1662&amp;$D$3:$D$1662,$E$3:$E$1662,0,0,1)</f>
        <v>42100</v>
      </c>
      <c r="AA148" s="2" cm="1">
        <f t="array" ref="AA148">_xlfn.XLOOKUP(AA$1&amp;$R148,$C$3:$C$1662&amp;$D$3:$D$1662,$E$3:$E$1662,0,0,1)</f>
        <v>83100</v>
      </c>
      <c r="AB148" s="2" cm="1">
        <f t="array" ref="AB148">_xlfn.XLOOKUP(AB$1&amp;$R148,$C$3:$C$1662&amp;$D$3:$D$1662,$E$3:$E$1662,0,0,1)</f>
        <v>65300</v>
      </c>
      <c r="AC148" s="2" cm="1">
        <f t="array" ref="AC148">_xlfn.XLOOKUP(AC$1&amp;$R148,$C$3:$C$1662&amp;$D$3:$D$1662,$E$3:$E$1662,0,0,1)</f>
        <v>110400</v>
      </c>
    </row>
    <row r="149" spans="3:29" x14ac:dyDescent="0.4">
      <c r="C149" t="s">
        <v>758</v>
      </c>
      <c r="D149" t="s">
        <v>659</v>
      </c>
      <c r="E149">
        <v>110400</v>
      </c>
      <c r="R149" t="s">
        <v>7</v>
      </c>
      <c r="S149" s="2">
        <f t="shared" si="11"/>
        <v>36494400</v>
      </c>
      <c r="T149" s="2">
        <f t="shared" si="13"/>
        <v>19454800</v>
      </c>
      <c r="U149" s="2">
        <f t="shared" si="13"/>
        <v>31606700</v>
      </c>
      <c r="V149" s="2">
        <f t="shared" si="13"/>
        <v>29943700</v>
      </c>
      <c r="W149" s="2">
        <f t="shared" si="13"/>
        <v>45802700</v>
      </c>
      <c r="X149" s="2">
        <f t="shared" si="13"/>
        <v>55664100</v>
      </c>
      <c r="Y149" s="2" cm="1">
        <f t="array" ref="Y149">_xlfn.XLOOKUP(Y$1&amp;$R149,$C$3:$C$1662&amp;$D$3:$D$1662,$E$3:$E$1662,0,0,1)</f>
        <v>64500</v>
      </c>
      <c r="Z149" s="2" cm="1">
        <f t="array" ref="Z149">_xlfn.XLOOKUP(Z$1&amp;$R149,$C$3:$C$1662&amp;$D$3:$D$1662,$E$3:$E$1662,0,0,1)</f>
        <v>46000</v>
      </c>
      <c r="AA149" s="2" cm="1">
        <f t="array" ref="AA149">_xlfn.XLOOKUP(AA$1&amp;$R149,$C$3:$C$1662&amp;$D$3:$D$1662,$E$3:$E$1662,0,0,1)</f>
        <v>43900</v>
      </c>
      <c r="AB149" s="2" cm="1">
        <f t="array" ref="AB149">_xlfn.XLOOKUP(AB$1&amp;$R149,$C$3:$C$1662&amp;$D$3:$D$1662,$E$3:$E$1662,0,0,1)</f>
        <v>70900</v>
      </c>
      <c r="AC149" s="2" cm="1">
        <f t="array" ref="AC149">_xlfn.XLOOKUP(AC$1&amp;$R149,$C$3:$C$1662&amp;$D$3:$D$1662,$E$3:$E$1662,0,0,1)</f>
        <v>71600</v>
      </c>
    </row>
    <row r="150" spans="3:29" x14ac:dyDescent="0.4">
      <c r="C150" t="s">
        <v>758</v>
      </c>
      <c r="D150" t="s">
        <v>660</v>
      </c>
      <c r="E150">
        <v>71600</v>
      </c>
      <c r="R150" t="s">
        <v>46</v>
      </c>
      <c r="S150" s="2">
        <f t="shared" si="11"/>
        <v>36582300</v>
      </c>
      <c r="T150" s="2">
        <f t="shared" si="13"/>
        <v>19566700</v>
      </c>
      <c r="U150" s="2">
        <f t="shared" si="13"/>
        <v>31656900</v>
      </c>
      <c r="V150" s="2">
        <f t="shared" si="13"/>
        <v>30058200</v>
      </c>
      <c r="W150" s="2">
        <f t="shared" si="13"/>
        <v>45843300</v>
      </c>
      <c r="X150" s="2">
        <f t="shared" si="13"/>
        <v>55786400</v>
      </c>
      <c r="Y150" s="2" cm="1">
        <f t="array" ref="Y150">_xlfn.XLOOKUP(Y$1&amp;$R150,$C$3:$C$1662&amp;$D$3:$D$1662,$E$3:$E$1662,0,0,1)</f>
        <v>111900</v>
      </c>
      <c r="Z150" s="2" cm="1">
        <f t="array" ref="Z150">_xlfn.XLOOKUP(Z$1&amp;$R150,$C$3:$C$1662&amp;$D$3:$D$1662,$E$3:$E$1662,0,0,1)</f>
        <v>50200</v>
      </c>
      <c r="AA150" s="2" cm="1">
        <f t="array" ref="AA150">_xlfn.XLOOKUP(AA$1&amp;$R150,$C$3:$C$1662&amp;$D$3:$D$1662,$E$3:$E$1662,0,0,1)</f>
        <v>114500</v>
      </c>
      <c r="AB150" s="2" cm="1">
        <f t="array" ref="AB150">_xlfn.XLOOKUP(AB$1&amp;$R150,$C$3:$C$1662&amp;$D$3:$D$1662,$E$3:$E$1662,0,0,1)</f>
        <v>40600</v>
      </c>
      <c r="AC150" s="2" cm="1">
        <f t="array" ref="AC150">_xlfn.XLOOKUP(AC$1&amp;$R150,$C$3:$C$1662&amp;$D$3:$D$1662,$E$3:$E$1662,0,0,1)</f>
        <v>122300</v>
      </c>
    </row>
    <row r="151" spans="3:29" x14ac:dyDescent="0.4">
      <c r="C151" t="s">
        <v>758</v>
      </c>
      <c r="D151" t="s">
        <v>661</v>
      </c>
      <c r="E151">
        <v>122300</v>
      </c>
      <c r="R151" t="s">
        <v>74</v>
      </c>
      <c r="S151" s="2">
        <f t="shared" si="11"/>
        <v>36686440</v>
      </c>
      <c r="T151" s="2">
        <f t="shared" si="13"/>
        <v>19667200</v>
      </c>
      <c r="U151" s="2">
        <f t="shared" si="13"/>
        <v>31746800</v>
      </c>
      <c r="V151" s="2">
        <f t="shared" si="13"/>
        <v>30119700</v>
      </c>
      <c r="W151" s="2">
        <f t="shared" si="13"/>
        <v>45993000</v>
      </c>
      <c r="X151" s="2">
        <f t="shared" si="13"/>
        <v>55905500</v>
      </c>
      <c r="Y151" s="2" cm="1">
        <f t="array" ref="Y151">_xlfn.XLOOKUP(Y$1&amp;$R151,$C$3:$C$1662&amp;$D$3:$D$1662,$E$3:$E$1662,0,0,1)</f>
        <v>100500</v>
      </c>
      <c r="Z151" s="2" cm="1">
        <f t="array" ref="Z151">_xlfn.XLOOKUP(Z$1&amp;$R151,$C$3:$C$1662&amp;$D$3:$D$1662,$E$3:$E$1662,0,0,1)</f>
        <v>89900</v>
      </c>
      <c r="AA151" s="2" cm="1">
        <f t="array" ref="AA151">_xlfn.XLOOKUP(AA$1&amp;$R151,$C$3:$C$1662&amp;$D$3:$D$1662,$E$3:$E$1662,0,0,1)</f>
        <v>61500</v>
      </c>
      <c r="AB151" s="2" cm="1">
        <f t="array" ref="AB151">_xlfn.XLOOKUP(AB$1&amp;$R151,$C$3:$C$1662&amp;$D$3:$D$1662,$E$3:$E$1662,0,0,1)</f>
        <v>149700</v>
      </c>
      <c r="AC151" s="2" cm="1">
        <f t="array" ref="AC151">_xlfn.XLOOKUP(AC$1&amp;$R151,$C$3:$C$1662&amp;$D$3:$D$1662,$E$3:$E$1662,0,0,1)</f>
        <v>119100</v>
      </c>
    </row>
    <row r="152" spans="3:29" x14ac:dyDescent="0.4">
      <c r="C152" t="s">
        <v>758</v>
      </c>
      <c r="D152" t="s">
        <v>662</v>
      </c>
      <c r="E152">
        <v>119100</v>
      </c>
      <c r="R152" t="s">
        <v>8</v>
      </c>
      <c r="S152" s="2">
        <f t="shared" si="11"/>
        <v>36852460</v>
      </c>
      <c r="T152" s="2">
        <f t="shared" si="13"/>
        <v>19780700</v>
      </c>
      <c r="U152" s="2">
        <f t="shared" si="13"/>
        <v>31838800</v>
      </c>
      <c r="V152" s="2">
        <f t="shared" si="13"/>
        <v>30244000</v>
      </c>
      <c r="W152" s="2">
        <f t="shared" si="13"/>
        <v>46393100</v>
      </c>
      <c r="X152" s="2">
        <f t="shared" si="13"/>
        <v>56005700</v>
      </c>
      <c r="Y152" s="2" cm="1">
        <f t="array" ref="Y152">_xlfn.XLOOKUP(Y$1&amp;$R152,$C$3:$C$1662&amp;$D$3:$D$1662,$E$3:$E$1662,0,0,1)</f>
        <v>113500</v>
      </c>
      <c r="Z152" s="2" cm="1">
        <f t="array" ref="Z152">_xlfn.XLOOKUP(Z$1&amp;$R152,$C$3:$C$1662&amp;$D$3:$D$1662,$E$3:$E$1662,0,0,1)</f>
        <v>92000</v>
      </c>
      <c r="AA152" s="2" cm="1">
        <f t="array" ref="AA152">_xlfn.XLOOKUP(AA$1&amp;$R152,$C$3:$C$1662&amp;$D$3:$D$1662,$E$3:$E$1662,0,0,1)</f>
        <v>124300</v>
      </c>
      <c r="AB152" s="2" cm="1">
        <f t="array" ref="AB152">_xlfn.XLOOKUP(AB$1&amp;$R152,$C$3:$C$1662&amp;$D$3:$D$1662,$E$3:$E$1662,0,0,1)</f>
        <v>400100</v>
      </c>
      <c r="AC152" s="2" cm="1">
        <f t="array" ref="AC152">_xlfn.XLOOKUP(AC$1&amp;$R152,$C$3:$C$1662&amp;$D$3:$D$1662,$E$3:$E$1662,0,0,1)</f>
        <v>100200</v>
      </c>
    </row>
    <row r="153" spans="3:29" x14ac:dyDescent="0.4">
      <c r="C153" t="s">
        <v>758</v>
      </c>
      <c r="D153" t="s">
        <v>663</v>
      </c>
      <c r="E153">
        <v>100200</v>
      </c>
      <c r="R153" t="s">
        <v>9</v>
      </c>
      <c r="S153" s="2">
        <f t="shared" si="11"/>
        <v>37918220</v>
      </c>
      <c r="T153" s="2">
        <f t="shared" si="13"/>
        <v>20256900</v>
      </c>
      <c r="U153" s="2">
        <f t="shared" si="13"/>
        <v>32380200</v>
      </c>
      <c r="V153" s="2">
        <f t="shared" si="13"/>
        <v>30992400</v>
      </c>
      <c r="W153" s="2">
        <f t="shared" si="13"/>
        <v>48884400</v>
      </c>
      <c r="X153" s="2">
        <f t="shared" si="13"/>
        <v>57077200</v>
      </c>
      <c r="Y153" s="2" cm="1">
        <f t="array" ref="Y153">_xlfn.XLOOKUP(Y$1&amp;$R153,$C$3:$C$1662&amp;$D$3:$D$1662,$E$3:$E$1662,0,0,1)</f>
        <v>476200</v>
      </c>
      <c r="Z153" s="2" cm="1">
        <f t="array" ref="Z153">_xlfn.XLOOKUP(Z$1&amp;$R153,$C$3:$C$1662&amp;$D$3:$D$1662,$E$3:$E$1662,0,0,1)</f>
        <v>541400</v>
      </c>
      <c r="AA153" s="2" cm="1">
        <f t="array" ref="AA153">_xlfn.XLOOKUP(AA$1&amp;$R153,$C$3:$C$1662&amp;$D$3:$D$1662,$E$3:$E$1662,0,0,1)</f>
        <v>748400</v>
      </c>
      <c r="AB153" s="2" cm="1">
        <f t="array" ref="AB153">_xlfn.XLOOKUP(AB$1&amp;$R153,$C$3:$C$1662&amp;$D$3:$D$1662,$E$3:$E$1662,0,0,1)</f>
        <v>2491300</v>
      </c>
      <c r="AC153" s="2" cm="1">
        <f t="array" ref="AC153">_xlfn.XLOOKUP(AC$1&amp;$R153,$C$3:$C$1662&amp;$D$3:$D$1662,$E$3:$E$1662,0,0,1)</f>
        <v>1071500</v>
      </c>
    </row>
    <row r="154" spans="3:29" x14ac:dyDescent="0.4">
      <c r="C154" t="s">
        <v>758</v>
      </c>
      <c r="D154" t="s">
        <v>664</v>
      </c>
      <c r="E154">
        <v>1071500</v>
      </c>
      <c r="R154" t="s">
        <v>81</v>
      </c>
      <c r="S154" s="2">
        <f t="shared" si="11"/>
        <v>38087840</v>
      </c>
      <c r="T154" s="2">
        <f t="shared" si="13"/>
        <v>20347500</v>
      </c>
      <c r="U154" s="2">
        <f t="shared" si="13"/>
        <v>32446500</v>
      </c>
      <c r="V154" s="2">
        <f t="shared" si="13"/>
        <v>31098000</v>
      </c>
      <c r="W154" s="2">
        <f t="shared" si="13"/>
        <v>49347200</v>
      </c>
      <c r="X154" s="2">
        <f t="shared" si="13"/>
        <v>57200000</v>
      </c>
      <c r="Y154" s="2" cm="1">
        <f t="array" ref="Y154">_xlfn.XLOOKUP(Y$1&amp;$R154,$C$3:$C$1662&amp;$D$3:$D$1662,$E$3:$E$1662,0,0,1)</f>
        <v>90600</v>
      </c>
      <c r="Z154" s="2" cm="1">
        <f t="array" ref="Z154">_xlfn.XLOOKUP(Z$1&amp;$R154,$C$3:$C$1662&amp;$D$3:$D$1662,$E$3:$E$1662,0,0,1)</f>
        <v>66300</v>
      </c>
      <c r="AA154" s="2" cm="1">
        <f t="array" ref="AA154">_xlfn.XLOOKUP(AA$1&amp;$R154,$C$3:$C$1662&amp;$D$3:$D$1662,$E$3:$E$1662,0,0,1)</f>
        <v>105600</v>
      </c>
      <c r="AB154" s="2" cm="1">
        <f t="array" ref="AB154">_xlfn.XLOOKUP(AB$1&amp;$R154,$C$3:$C$1662&amp;$D$3:$D$1662,$E$3:$E$1662,0,0,1)</f>
        <v>462800</v>
      </c>
      <c r="AC154" s="2" cm="1">
        <f t="array" ref="AC154">_xlfn.XLOOKUP(AC$1&amp;$R154,$C$3:$C$1662&amp;$D$3:$D$1662,$E$3:$E$1662,0,0,1)</f>
        <v>122800</v>
      </c>
    </row>
    <row r="155" spans="3:29" x14ac:dyDescent="0.4">
      <c r="C155" t="s">
        <v>758</v>
      </c>
      <c r="D155" t="s">
        <v>665</v>
      </c>
      <c r="E155">
        <v>122800</v>
      </c>
      <c r="R155" t="s">
        <v>30</v>
      </c>
      <c r="S155" s="2">
        <f t="shared" si="11"/>
        <v>38219440</v>
      </c>
      <c r="T155" s="2">
        <f t="shared" si="13"/>
        <v>20381500</v>
      </c>
      <c r="U155" s="2">
        <f t="shared" si="13"/>
        <v>32515100</v>
      </c>
      <c r="V155" s="2">
        <f t="shared" si="13"/>
        <v>31280700</v>
      </c>
      <c r="W155" s="2">
        <f t="shared" si="13"/>
        <v>49573700</v>
      </c>
      <c r="X155" s="2">
        <f t="shared" si="13"/>
        <v>57346200</v>
      </c>
      <c r="Y155" s="2" cm="1">
        <f t="array" ref="Y155">_xlfn.XLOOKUP(Y$1&amp;$R155,$C$3:$C$1662&amp;$D$3:$D$1662,$E$3:$E$1662,0,0,1)</f>
        <v>34000</v>
      </c>
      <c r="Z155" s="2" cm="1">
        <f t="array" ref="Z155">_xlfn.XLOOKUP(Z$1&amp;$R155,$C$3:$C$1662&amp;$D$3:$D$1662,$E$3:$E$1662,0,0,1)</f>
        <v>68600</v>
      </c>
      <c r="AA155" s="2" cm="1">
        <f t="array" ref="AA155">_xlfn.XLOOKUP(AA$1&amp;$R155,$C$3:$C$1662&amp;$D$3:$D$1662,$E$3:$E$1662,0,0,1)</f>
        <v>182700</v>
      </c>
      <c r="AB155" s="2" cm="1">
        <f t="array" ref="AB155">_xlfn.XLOOKUP(AB$1&amp;$R155,$C$3:$C$1662&amp;$D$3:$D$1662,$E$3:$E$1662,0,0,1)</f>
        <v>226500</v>
      </c>
      <c r="AC155" s="2" cm="1">
        <f t="array" ref="AC155">_xlfn.XLOOKUP(AC$1&amp;$R155,$C$3:$C$1662&amp;$D$3:$D$1662,$E$3:$E$1662,0,0,1)</f>
        <v>146200</v>
      </c>
    </row>
    <row r="156" spans="3:29" x14ac:dyDescent="0.4">
      <c r="C156" t="s">
        <v>758</v>
      </c>
      <c r="D156" t="s">
        <v>666</v>
      </c>
      <c r="E156">
        <v>146200</v>
      </c>
      <c r="R156" t="s">
        <v>157</v>
      </c>
      <c r="S156" s="2">
        <f t="shared" si="11"/>
        <v>38371940</v>
      </c>
      <c r="T156" s="2">
        <f t="shared" si="13"/>
        <v>20385800</v>
      </c>
      <c r="U156" s="2">
        <f t="shared" si="13"/>
        <v>32659600</v>
      </c>
      <c r="V156" s="2">
        <f t="shared" si="13"/>
        <v>31393000</v>
      </c>
      <c r="W156" s="2">
        <f t="shared" si="13"/>
        <v>49834000</v>
      </c>
      <c r="X156" s="2">
        <f t="shared" si="13"/>
        <v>57587300</v>
      </c>
      <c r="Y156" s="2" cm="1">
        <f t="array" ref="Y156">_xlfn.XLOOKUP(Y$1&amp;$R156,$C$3:$C$1662&amp;$D$3:$D$1662,$E$3:$E$1662,0,0,1)</f>
        <v>4300</v>
      </c>
      <c r="Z156" s="2" cm="1">
        <f t="array" ref="Z156">_xlfn.XLOOKUP(Z$1&amp;$R156,$C$3:$C$1662&amp;$D$3:$D$1662,$E$3:$E$1662,0,0,1)</f>
        <v>144500</v>
      </c>
      <c r="AA156" s="2" cm="1">
        <f t="array" ref="AA156">_xlfn.XLOOKUP(AA$1&amp;$R156,$C$3:$C$1662&amp;$D$3:$D$1662,$E$3:$E$1662,0,0,1)</f>
        <v>112300</v>
      </c>
      <c r="AB156" s="2" cm="1">
        <f t="array" ref="AB156">_xlfn.XLOOKUP(AB$1&amp;$R156,$C$3:$C$1662&amp;$D$3:$D$1662,$E$3:$E$1662,0,0,1)</f>
        <v>260300</v>
      </c>
      <c r="AC156" s="2" cm="1">
        <f t="array" ref="AC156">_xlfn.XLOOKUP(AC$1&amp;$R156,$C$3:$C$1662&amp;$D$3:$D$1662,$E$3:$E$1662,0,0,1)</f>
        <v>241100</v>
      </c>
    </row>
    <row r="157" spans="3:29" x14ac:dyDescent="0.4">
      <c r="C157" t="s">
        <v>758</v>
      </c>
      <c r="D157" t="s">
        <v>667</v>
      </c>
      <c r="E157">
        <v>241100</v>
      </c>
      <c r="R157" t="s">
        <v>57</v>
      </c>
      <c r="S157" s="2">
        <f t="shared" si="11"/>
        <v>38516000</v>
      </c>
      <c r="T157" s="2">
        <f t="shared" si="13"/>
        <v>20463000</v>
      </c>
      <c r="U157" s="2">
        <f t="shared" si="13"/>
        <v>32765500</v>
      </c>
      <c r="V157" s="2">
        <f t="shared" si="13"/>
        <v>31455300</v>
      </c>
      <c r="W157" s="2">
        <f t="shared" si="13"/>
        <v>50096400</v>
      </c>
      <c r="X157" s="2">
        <f t="shared" si="13"/>
        <v>57799800</v>
      </c>
      <c r="Y157" s="2" cm="1">
        <f t="array" ref="Y157">_xlfn.XLOOKUP(Y$1&amp;$R157,$C$3:$C$1662&amp;$D$3:$D$1662,$E$3:$E$1662,0,0,1)</f>
        <v>77200</v>
      </c>
      <c r="Z157" s="2" cm="1">
        <f t="array" ref="Z157">_xlfn.XLOOKUP(Z$1&amp;$R157,$C$3:$C$1662&amp;$D$3:$D$1662,$E$3:$E$1662,0,0,1)</f>
        <v>105900</v>
      </c>
      <c r="AA157" s="2" cm="1">
        <f t="array" ref="AA157">_xlfn.XLOOKUP(AA$1&amp;$R157,$C$3:$C$1662&amp;$D$3:$D$1662,$E$3:$E$1662,0,0,1)</f>
        <v>62300</v>
      </c>
      <c r="AB157" s="2" cm="1">
        <f t="array" ref="AB157">_xlfn.XLOOKUP(AB$1&amp;$R157,$C$3:$C$1662&amp;$D$3:$D$1662,$E$3:$E$1662,0,0,1)</f>
        <v>262400</v>
      </c>
      <c r="AC157" s="2" cm="1">
        <f t="array" ref="AC157">_xlfn.XLOOKUP(AC$1&amp;$R157,$C$3:$C$1662&amp;$D$3:$D$1662,$E$3:$E$1662,0,0,1)</f>
        <v>212500</v>
      </c>
    </row>
    <row r="158" spans="3:29" x14ac:dyDescent="0.4">
      <c r="C158" t="s">
        <v>758</v>
      </c>
      <c r="D158" t="s">
        <v>668</v>
      </c>
      <c r="E158">
        <v>212500</v>
      </c>
      <c r="R158" t="s">
        <v>148</v>
      </c>
      <c r="S158" s="2">
        <f t="shared" si="11"/>
        <v>38637640</v>
      </c>
      <c r="T158" s="2">
        <f t="shared" si="13"/>
        <v>20505500</v>
      </c>
      <c r="U158" s="2">
        <f t="shared" si="13"/>
        <v>32872200</v>
      </c>
      <c r="V158" s="2">
        <f t="shared" si="13"/>
        <v>31575000</v>
      </c>
      <c r="W158" s="2">
        <f t="shared" si="13"/>
        <v>50314500</v>
      </c>
      <c r="X158" s="2">
        <f t="shared" si="13"/>
        <v>57921000</v>
      </c>
      <c r="Y158" s="2" cm="1">
        <f t="array" ref="Y158">_xlfn.XLOOKUP(Y$1&amp;$R158,$C$3:$C$1662&amp;$D$3:$D$1662,$E$3:$E$1662,0,0,1)</f>
        <v>42500</v>
      </c>
      <c r="Z158" s="2" cm="1">
        <f t="array" ref="Z158">_xlfn.XLOOKUP(Z$1&amp;$R158,$C$3:$C$1662&amp;$D$3:$D$1662,$E$3:$E$1662,0,0,1)</f>
        <v>106700</v>
      </c>
      <c r="AA158" s="2" cm="1">
        <f t="array" ref="AA158">_xlfn.XLOOKUP(AA$1&amp;$R158,$C$3:$C$1662&amp;$D$3:$D$1662,$E$3:$E$1662,0,0,1)</f>
        <v>119700</v>
      </c>
      <c r="AB158" s="2" cm="1">
        <f t="array" ref="AB158">_xlfn.XLOOKUP(AB$1&amp;$R158,$C$3:$C$1662&amp;$D$3:$D$1662,$E$3:$E$1662,0,0,1)</f>
        <v>218100</v>
      </c>
      <c r="AC158" s="2" cm="1">
        <f t="array" ref="AC158">_xlfn.XLOOKUP(AC$1&amp;$R158,$C$3:$C$1662&amp;$D$3:$D$1662,$E$3:$E$1662,0,0,1)</f>
        <v>121200</v>
      </c>
    </row>
    <row r="159" spans="3:29" x14ac:dyDescent="0.4">
      <c r="C159" t="s">
        <v>758</v>
      </c>
      <c r="D159" t="s">
        <v>669</v>
      </c>
      <c r="E159">
        <v>121200</v>
      </c>
      <c r="R159" t="s">
        <v>118</v>
      </c>
      <c r="S159" s="2">
        <f t="shared" si="11"/>
        <v>38749180</v>
      </c>
      <c r="T159" s="2">
        <f t="shared" si="13"/>
        <v>20566500</v>
      </c>
      <c r="U159" s="2">
        <f t="shared" si="13"/>
        <v>33069300</v>
      </c>
      <c r="V159" s="2">
        <f t="shared" si="13"/>
        <v>31621100</v>
      </c>
      <c r="W159" s="2">
        <f t="shared" si="13"/>
        <v>50477500</v>
      </c>
      <c r="X159" s="2">
        <f t="shared" si="13"/>
        <v>58011500</v>
      </c>
      <c r="Y159" s="2" cm="1">
        <f t="array" ref="Y159">_xlfn.XLOOKUP(Y$1&amp;$R159,$C$3:$C$1662&amp;$D$3:$D$1662,$E$3:$E$1662,0,0,1)</f>
        <v>61000</v>
      </c>
      <c r="Z159" s="2" cm="1">
        <f t="array" ref="Z159">_xlfn.XLOOKUP(Z$1&amp;$R159,$C$3:$C$1662&amp;$D$3:$D$1662,$E$3:$E$1662,0,0,1)</f>
        <v>197100</v>
      </c>
      <c r="AA159" s="2" cm="1">
        <f t="array" ref="AA159">_xlfn.XLOOKUP(AA$1&amp;$R159,$C$3:$C$1662&amp;$D$3:$D$1662,$E$3:$E$1662,0,0,1)</f>
        <v>46100</v>
      </c>
      <c r="AB159" s="2" cm="1">
        <f t="array" ref="AB159">_xlfn.XLOOKUP(AB$1&amp;$R159,$C$3:$C$1662&amp;$D$3:$D$1662,$E$3:$E$1662,0,0,1)</f>
        <v>163000</v>
      </c>
      <c r="AC159" s="2" cm="1">
        <f t="array" ref="AC159">_xlfn.XLOOKUP(AC$1&amp;$R159,$C$3:$C$1662&amp;$D$3:$D$1662,$E$3:$E$1662,0,0,1)</f>
        <v>90500</v>
      </c>
    </row>
    <row r="160" spans="3:29" x14ac:dyDescent="0.4">
      <c r="C160" t="s">
        <v>758</v>
      </c>
      <c r="D160" t="s">
        <v>670</v>
      </c>
      <c r="E160">
        <v>90500</v>
      </c>
      <c r="R160" t="s">
        <v>131</v>
      </c>
      <c r="S160" s="2">
        <f t="shared" si="11"/>
        <v>38816800</v>
      </c>
      <c r="T160" s="2">
        <f t="shared" si="13"/>
        <v>20589200</v>
      </c>
      <c r="U160" s="2">
        <f t="shared" si="13"/>
        <v>33159600</v>
      </c>
      <c r="V160" s="2">
        <f t="shared" si="13"/>
        <v>31672800</v>
      </c>
      <c r="W160" s="2">
        <f t="shared" si="13"/>
        <v>50599000</v>
      </c>
      <c r="X160" s="2">
        <f t="shared" si="13"/>
        <v>58063400</v>
      </c>
      <c r="Y160" s="2" cm="1">
        <f t="array" ref="Y160">_xlfn.XLOOKUP(Y$1&amp;$R160,$C$3:$C$1662&amp;$D$3:$D$1662,$E$3:$E$1662,0,0,1)</f>
        <v>22700</v>
      </c>
      <c r="Z160" s="2" cm="1">
        <f t="array" ref="Z160">_xlfn.XLOOKUP(Z$1&amp;$R160,$C$3:$C$1662&amp;$D$3:$D$1662,$E$3:$E$1662,0,0,1)</f>
        <v>90300</v>
      </c>
      <c r="AA160" s="2" cm="1">
        <f t="array" ref="AA160">_xlfn.XLOOKUP(AA$1&amp;$R160,$C$3:$C$1662&amp;$D$3:$D$1662,$E$3:$E$1662,0,0,1)</f>
        <v>51700</v>
      </c>
      <c r="AB160" s="2" cm="1">
        <f t="array" ref="AB160">_xlfn.XLOOKUP(AB$1&amp;$R160,$C$3:$C$1662&amp;$D$3:$D$1662,$E$3:$E$1662,0,0,1)</f>
        <v>121500</v>
      </c>
      <c r="AC160" s="2" cm="1">
        <f t="array" ref="AC160">_xlfn.XLOOKUP(AC$1&amp;$R160,$C$3:$C$1662&amp;$D$3:$D$1662,$E$3:$E$1662,0,0,1)</f>
        <v>51900</v>
      </c>
    </row>
    <row r="161" spans="3:29" x14ac:dyDescent="0.4">
      <c r="C161" t="s">
        <v>758</v>
      </c>
      <c r="D161" t="s">
        <v>671</v>
      </c>
      <c r="E161">
        <v>51900</v>
      </c>
      <c r="R161" t="s">
        <v>141</v>
      </c>
      <c r="S161" s="2">
        <f t="shared" si="11"/>
        <v>38916220</v>
      </c>
      <c r="T161" s="2">
        <f t="shared" si="13"/>
        <v>20659000</v>
      </c>
      <c r="U161" s="2">
        <f t="shared" si="13"/>
        <v>33198100</v>
      </c>
      <c r="V161" s="2">
        <f t="shared" si="13"/>
        <v>31783600</v>
      </c>
      <c r="W161" s="2">
        <f t="shared" si="13"/>
        <v>50767700</v>
      </c>
      <c r="X161" s="2">
        <f t="shared" si="13"/>
        <v>58172700</v>
      </c>
      <c r="Y161" s="2" cm="1">
        <f t="array" ref="Y161">_xlfn.XLOOKUP(Y$1&amp;$R161,$C$3:$C$1662&amp;$D$3:$D$1662,$E$3:$E$1662,0,0,1)</f>
        <v>69800</v>
      </c>
      <c r="Z161" s="2" cm="1">
        <f t="array" ref="Z161">_xlfn.XLOOKUP(Z$1&amp;$R161,$C$3:$C$1662&amp;$D$3:$D$1662,$E$3:$E$1662,0,0,1)</f>
        <v>38500</v>
      </c>
      <c r="AA161" s="2" cm="1">
        <f t="array" ref="AA161">_xlfn.XLOOKUP(AA$1&amp;$R161,$C$3:$C$1662&amp;$D$3:$D$1662,$E$3:$E$1662,0,0,1)</f>
        <v>110800</v>
      </c>
      <c r="AB161" s="2" cm="1">
        <f t="array" ref="AB161">_xlfn.XLOOKUP(AB$1&amp;$R161,$C$3:$C$1662&amp;$D$3:$D$1662,$E$3:$E$1662,0,0,1)</f>
        <v>168700</v>
      </c>
      <c r="AC161" s="2" cm="1">
        <f t="array" ref="AC161">_xlfn.XLOOKUP(AC$1&amp;$R161,$C$3:$C$1662&amp;$D$3:$D$1662,$E$3:$E$1662,0,0,1)</f>
        <v>109300</v>
      </c>
    </row>
    <row r="162" spans="3:29" x14ac:dyDescent="0.4">
      <c r="C162" t="s">
        <v>758</v>
      </c>
      <c r="D162" t="s">
        <v>672</v>
      </c>
      <c r="E162">
        <v>109300</v>
      </c>
      <c r="R162" t="s">
        <v>122</v>
      </c>
      <c r="S162" s="2">
        <f t="shared" si="11"/>
        <v>39023660</v>
      </c>
      <c r="T162" s="2">
        <f t="shared" si="13"/>
        <v>20751000</v>
      </c>
      <c r="U162" s="2">
        <f t="shared" si="13"/>
        <v>33313800</v>
      </c>
      <c r="V162" s="2">
        <f t="shared" si="13"/>
        <v>31923200</v>
      </c>
      <c r="W162" s="2">
        <f t="shared" si="13"/>
        <v>50909300</v>
      </c>
      <c r="X162" s="2">
        <f t="shared" si="13"/>
        <v>58221000</v>
      </c>
      <c r="Y162" s="2" cm="1">
        <f t="array" ref="Y162">_xlfn.XLOOKUP(Y$1&amp;$R162,$C$3:$C$1662&amp;$D$3:$D$1662,$E$3:$E$1662,0,0,1)</f>
        <v>92000</v>
      </c>
      <c r="Z162" s="2" cm="1">
        <f t="array" ref="Z162">_xlfn.XLOOKUP(Z$1&amp;$R162,$C$3:$C$1662&amp;$D$3:$D$1662,$E$3:$E$1662,0,0,1)</f>
        <v>115700</v>
      </c>
      <c r="AA162" s="2" cm="1">
        <f t="array" ref="AA162">_xlfn.XLOOKUP(AA$1&amp;$R162,$C$3:$C$1662&amp;$D$3:$D$1662,$E$3:$E$1662,0,0,1)</f>
        <v>139600</v>
      </c>
      <c r="AB162" s="2" cm="1">
        <f t="array" ref="AB162">_xlfn.XLOOKUP(AB$1&amp;$R162,$C$3:$C$1662&amp;$D$3:$D$1662,$E$3:$E$1662,0,0,1)</f>
        <v>141600</v>
      </c>
      <c r="AC162" s="2" cm="1">
        <f t="array" ref="AC162">_xlfn.XLOOKUP(AC$1&amp;$R162,$C$3:$C$1662&amp;$D$3:$D$1662,$E$3:$E$1662,0,0,1)</f>
        <v>48300</v>
      </c>
    </row>
    <row r="163" spans="3:29" x14ac:dyDescent="0.4">
      <c r="C163" t="s">
        <v>758</v>
      </c>
      <c r="D163" t="s">
        <v>673</v>
      </c>
      <c r="E163">
        <v>48300</v>
      </c>
      <c r="R163" t="s">
        <v>25</v>
      </c>
      <c r="S163" s="2">
        <f t="shared" si="11"/>
        <v>39169080</v>
      </c>
      <c r="T163" s="2">
        <f t="shared" si="13"/>
        <v>20872200</v>
      </c>
      <c r="U163" s="2">
        <f t="shared" si="13"/>
        <v>33368900</v>
      </c>
      <c r="V163" s="2">
        <f t="shared" si="13"/>
        <v>32090500</v>
      </c>
      <c r="W163" s="2">
        <f t="shared" si="13"/>
        <v>51191600</v>
      </c>
      <c r="X163" s="2">
        <f t="shared" si="13"/>
        <v>58322200</v>
      </c>
      <c r="Y163" s="2" cm="1">
        <f t="array" ref="Y163">_xlfn.XLOOKUP(Y$1&amp;$R163,$C$3:$C$1662&amp;$D$3:$D$1662,$E$3:$E$1662,0,0,1)</f>
        <v>121200</v>
      </c>
      <c r="Z163" s="2" cm="1">
        <f t="array" ref="Z163">_xlfn.XLOOKUP(Z$1&amp;$R163,$C$3:$C$1662&amp;$D$3:$D$1662,$E$3:$E$1662,0,0,1)</f>
        <v>55100</v>
      </c>
      <c r="AA163" s="2" cm="1">
        <f t="array" ref="AA163">_xlfn.XLOOKUP(AA$1&amp;$R163,$C$3:$C$1662&amp;$D$3:$D$1662,$E$3:$E$1662,0,0,1)</f>
        <v>167300</v>
      </c>
      <c r="AB163" s="2" cm="1">
        <f t="array" ref="AB163">_xlfn.XLOOKUP(AB$1&amp;$R163,$C$3:$C$1662&amp;$D$3:$D$1662,$E$3:$E$1662,0,0,1)</f>
        <v>282300</v>
      </c>
      <c r="AC163" s="2" cm="1">
        <f t="array" ref="AC163">_xlfn.XLOOKUP(AC$1&amp;$R163,$C$3:$C$1662&amp;$D$3:$D$1662,$E$3:$E$1662,0,0,1)</f>
        <v>101200</v>
      </c>
    </row>
    <row r="164" spans="3:29" x14ac:dyDescent="0.4">
      <c r="C164" t="s">
        <v>758</v>
      </c>
      <c r="D164" t="s">
        <v>674</v>
      </c>
      <c r="E164">
        <v>101200</v>
      </c>
      <c r="R164" t="s">
        <v>63</v>
      </c>
      <c r="S164" s="2">
        <f t="shared" si="11"/>
        <v>39267760</v>
      </c>
      <c r="T164" s="2">
        <f t="shared" ref="T164:X179" si="14">T163+Y164</f>
        <v>20916400</v>
      </c>
      <c r="U164" s="2">
        <f t="shared" si="14"/>
        <v>33469100</v>
      </c>
      <c r="V164" s="2">
        <f t="shared" si="14"/>
        <v>32130700</v>
      </c>
      <c r="W164" s="2">
        <f t="shared" si="14"/>
        <v>51350700</v>
      </c>
      <c r="X164" s="2">
        <f t="shared" si="14"/>
        <v>58471900</v>
      </c>
      <c r="Y164" s="2" cm="1">
        <f t="array" ref="Y164">_xlfn.XLOOKUP(Y$1&amp;$R164,$C$3:$C$1662&amp;$D$3:$D$1662,$E$3:$E$1662,0,0,1)</f>
        <v>44200</v>
      </c>
      <c r="Z164" s="2" cm="1">
        <f t="array" ref="Z164">_xlfn.XLOOKUP(Z$1&amp;$R164,$C$3:$C$1662&amp;$D$3:$D$1662,$E$3:$E$1662,0,0,1)</f>
        <v>100200</v>
      </c>
      <c r="AA164" s="2" cm="1">
        <f t="array" ref="AA164">_xlfn.XLOOKUP(AA$1&amp;$R164,$C$3:$C$1662&amp;$D$3:$D$1662,$E$3:$E$1662,0,0,1)</f>
        <v>40200</v>
      </c>
      <c r="AB164" s="2" cm="1">
        <f t="array" ref="AB164">_xlfn.XLOOKUP(AB$1&amp;$R164,$C$3:$C$1662&amp;$D$3:$D$1662,$E$3:$E$1662,0,0,1)</f>
        <v>159100</v>
      </c>
      <c r="AC164" s="2" cm="1">
        <f t="array" ref="AC164">_xlfn.XLOOKUP(AC$1&amp;$R164,$C$3:$C$1662&amp;$D$3:$D$1662,$E$3:$E$1662,0,0,1)</f>
        <v>149700</v>
      </c>
    </row>
    <row r="165" spans="3:29" x14ac:dyDescent="0.4">
      <c r="C165" t="s">
        <v>758</v>
      </c>
      <c r="D165" t="s">
        <v>675</v>
      </c>
      <c r="E165">
        <v>149700</v>
      </c>
      <c r="R165" t="s">
        <v>107</v>
      </c>
      <c r="S165" s="2">
        <f t="shared" si="11"/>
        <v>39358880</v>
      </c>
      <c r="T165" s="2">
        <f t="shared" si="14"/>
        <v>20986300</v>
      </c>
      <c r="U165" s="2">
        <f t="shared" si="14"/>
        <v>33539900</v>
      </c>
      <c r="V165" s="2">
        <f t="shared" si="14"/>
        <v>32186200</v>
      </c>
      <c r="W165" s="2">
        <f t="shared" si="14"/>
        <v>51518500</v>
      </c>
      <c r="X165" s="2">
        <f t="shared" si="14"/>
        <v>58563500</v>
      </c>
      <c r="Y165" s="2" cm="1">
        <f t="array" ref="Y165">_xlfn.XLOOKUP(Y$1&amp;$R165,$C$3:$C$1662&amp;$D$3:$D$1662,$E$3:$E$1662,0,0,1)</f>
        <v>69900</v>
      </c>
      <c r="Z165" s="2" cm="1">
        <f t="array" ref="Z165">_xlfn.XLOOKUP(Z$1&amp;$R165,$C$3:$C$1662&amp;$D$3:$D$1662,$E$3:$E$1662,0,0,1)</f>
        <v>70800</v>
      </c>
      <c r="AA165" s="2" cm="1">
        <f t="array" ref="AA165">_xlfn.XLOOKUP(AA$1&amp;$R165,$C$3:$C$1662&amp;$D$3:$D$1662,$E$3:$E$1662,0,0,1)</f>
        <v>55500</v>
      </c>
      <c r="AB165" s="2" cm="1">
        <f t="array" ref="AB165">_xlfn.XLOOKUP(AB$1&amp;$R165,$C$3:$C$1662&amp;$D$3:$D$1662,$E$3:$E$1662,0,0,1)</f>
        <v>167800</v>
      </c>
      <c r="AC165" s="2" cm="1">
        <f t="array" ref="AC165">_xlfn.XLOOKUP(AC$1&amp;$R165,$C$3:$C$1662&amp;$D$3:$D$1662,$E$3:$E$1662,0,0,1)</f>
        <v>91600</v>
      </c>
    </row>
    <row r="166" spans="3:29" x14ac:dyDescent="0.4">
      <c r="C166" t="s">
        <v>758</v>
      </c>
      <c r="D166" t="s">
        <v>676</v>
      </c>
      <c r="E166">
        <v>91600</v>
      </c>
      <c r="R166" t="s">
        <v>234</v>
      </c>
      <c r="S166" s="2">
        <f t="shared" si="11"/>
        <v>39461580</v>
      </c>
      <c r="T166" s="2">
        <f t="shared" si="14"/>
        <v>21168200</v>
      </c>
      <c r="U166" s="2">
        <f t="shared" si="14"/>
        <v>33616000</v>
      </c>
      <c r="V166" s="2">
        <f t="shared" si="14"/>
        <v>32282700</v>
      </c>
      <c r="W166" s="2">
        <f t="shared" si="14"/>
        <v>51614300</v>
      </c>
      <c r="X166" s="2">
        <f t="shared" si="14"/>
        <v>58626700</v>
      </c>
      <c r="Y166" s="2" cm="1">
        <f t="array" ref="Y166">_xlfn.XLOOKUP(Y$1&amp;$R166,$C$3:$C$1662&amp;$D$3:$D$1662,$E$3:$E$1662,0,0,1)</f>
        <v>181900</v>
      </c>
      <c r="Z166" s="2" cm="1">
        <f t="array" ref="Z166">_xlfn.XLOOKUP(Z$1&amp;$R166,$C$3:$C$1662&amp;$D$3:$D$1662,$E$3:$E$1662,0,0,1)</f>
        <v>76100</v>
      </c>
      <c r="AA166" s="2" cm="1">
        <f t="array" ref="AA166">_xlfn.XLOOKUP(AA$1&amp;$R166,$C$3:$C$1662&amp;$D$3:$D$1662,$E$3:$E$1662,0,0,1)</f>
        <v>96500</v>
      </c>
      <c r="AB166" s="2" cm="1">
        <f t="array" ref="AB166">_xlfn.XLOOKUP(AB$1&amp;$R166,$C$3:$C$1662&amp;$D$3:$D$1662,$E$3:$E$1662,0,0,1)</f>
        <v>95800</v>
      </c>
      <c r="AC166" s="2" cm="1">
        <f t="array" ref="AC166">_xlfn.XLOOKUP(AC$1&amp;$R166,$C$3:$C$1662&amp;$D$3:$D$1662,$E$3:$E$1662,0,0,1)</f>
        <v>63200</v>
      </c>
    </row>
    <row r="167" spans="3:29" x14ac:dyDescent="0.4">
      <c r="C167" t="s">
        <v>758</v>
      </c>
      <c r="D167" t="s">
        <v>677</v>
      </c>
      <c r="E167">
        <v>63200</v>
      </c>
      <c r="R167" t="s">
        <v>175</v>
      </c>
      <c r="S167" s="2">
        <f t="shared" si="11"/>
        <v>39566100</v>
      </c>
      <c r="T167" s="2">
        <f t="shared" si="14"/>
        <v>21373700</v>
      </c>
      <c r="U167" s="2">
        <f t="shared" si="14"/>
        <v>33642100</v>
      </c>
      <c r="V167" s="2">
        <f t="shared" si="14"/>
        <v>32314700</v>
      </c>
      <c r="W167" s="2">
        <f t="shared" si="14"/>
        <v>51781800</v>
      </c>
      <c r="X167" s="2">
        <f t="shared" si="14"/>
        <v>58718200</v>
      </c>
      <c r="Y167" s="2" cm="1">
        <f t="array" ref="Y167">_xlfn.XLOOKUP(Y$1&amp;$R167,$C$3:$C$1662&amp;$D$3:$D$1662,$E$3:$E$1662,0,0,1)</f>
        <v>205500</v>
      </c>
      <c r="Z167" s="2" cm="1">
        <f t="array" ref="Z167">_xlfn.XLOOKUP(Z$1&amp;$R167,$C$3:$C$1662&amp;$D$3:$D$1662,$E$3:$E$1662,0,0,1)</f>
        <v>26100</v>
      </c>
      <c r="AA167" s="2" cm="1">
        <f t="array" ref="AA167">_xlfn.XLOOKUP(AA$1&amp;$R167,$C$3:$C$1662&amp;$D$3:$D$1662,$E$3:$E$1662,0,0,1)</f>
        <v>32000</v>
      </c>
      <c r="AB167" s="2" cm="1">
        <f t="array" ref="AB167">_xlfn.XLOOKUP(AB$1&amp;$R167,$C$3:$C$1662&amp;$D$3:$D$1662,$E$3:$E$1662,0,0,1)</f>
        <v>167500</v>
      </c>
      <c r="AC167" s="2" cm="1">
        <f t="array" ref="AC167">_xlfn.XLOOKUP(AC$1&amp;$R167,$C$3:$C$1662&amp;$D$3:$D$1662,$E$3:$E$1662,0,0,1)</f>
        <v>91500</v>
      </c>
    </row>
    <row r="168" spans="3:29" x14ac:dyDescent="0.4">
      <c r="C168" t="s">
        <v>758</v>
      </c>
      <c r="D168" t="s">
        <v>678</v>
      </c>
      <c r="E168">
        <v>91500</v>
      </c>
      <c r="R168" t="s">
        <v>89</v>
      </c>
      <c r="S168" s="2">
        <f t="shared" si="11"/>
        <v>39652920</v>
      </c>
      <c r="T168" s="2">
        <f t="shared" si="14"/>
        <v>21466000</v>
      </c>
      <c r="U168" s="2">
        <f t="shared" si="14"/>
        <v>33660000</v>
      </c>
      <c r="V168" s="2">
        <f t="shared" si="14"/>
        <v>32339500</v>
      </c>
      <c r="W168" s="2">
        <f t="shared" si="14"/>
        <v>51885400</v>
      </c>
      <c r="X168" s="2">
        <f t="shared" si="14"/>
        <v>58913700</v>
      </c>
      <c r="Y168" s="2" cm="1">
        <f t="array" ref="Y168">_xlfn.XLOOKUP(Y$1&amp;$R168,$C$3:$C$1662&amp;$D$3:$D$1662,$E$3:$E$1662,0,0,1)</f>
        <v>92300</v>
      </c>
      <c r="Z168" s="2" cm="1">
        <f t="array" ref="Z168">_xlfn.XLOOKUP(Z$1&amp;$R168,$C$3:$C$1662&amp;$D$3:$D$1662,$E$3:$E$1662,0,0,1)</f>
        <v>17900</v>
      </c>
      <c r="AA168" s="2" cm="1">
        <f t="array" ref="AA168">_xlfn.XLOOKUP(AA$1&amp;$R168,$C$3:$C$1662&amp;$D$3:$D$1662,$E$3:$E$1662,0,0,1)</f>
        <v>24800</v>
      </c>
      <c r="AB168" s="2" cm="1">
        <f t="array" ref="AB168">_xlfn.XLOOKUP(AB$1&amp;$R168,$C$3:$C$1662&amp;$D$3:$D$1662,$E$3:$E$1662,0,0,1)</f>
        <v>103600</v>
      </c>
      <c r="AC168" s="2" cm="1">
        <f t="array" ref="AC168">_xlfn.XLOOKUP(AC$1&amp;$R168,$C$3:$C$1662&amp;$D$3:$D$1662,$E$3:$E$1662,0,0,1)</f>
        <v>195500</v>
      </c>
    </row>
    <row r="169" spans="3:29" x14ac:dyDescent="0.4">
      <c r="C169" t="s">
        <v>758</v>
      </c>
      <c r="D169" t="s">
        <v>679</v>
      </c>
      <c r="E169">
        <v>195500</v>
      </c>
      <c r="R169" t="s">
        <v>257</v>
      </c>
      <c r="S169" s="2">
        <f t="shared" si="11"/>
        <v>39704140</v>
      </c>
      <c r="T169" s="2">
        <f t="shared" si="14"/>
        <v>21521500</v>
      </c>
      <c r="U169" s="2">
        <f t="shared" si="14"/>
        <v>33685600</v>
      </c>
      <c r="V169" s="2">
        <f t="shared" si="14"/>
        <v>32374500</v>
      </c>
      <c r="W169" s="2">
        <f t="shared" si="14"/>
        <v>51985100</v>
      </c>
      <c r="X169" s="2">
        <f t="shared" si="14"/>
        <v>58954000</v>
      </c>
      <c r="Y169" s="2" cm="1">
        <f t="array" ref="Y169">_xlfn.XLOOKUP(Y$1&amp;$R169,$C$3:$C$1662&amp;$D$3:$D$1662,$E$3:$E$1662,0,0,1)</f>
        <v>55500</v>
      </c>
      <c r="Z169" s="2" cm="1">
        <f t="array" ref="Z169">_xlfn.XLOOKUP(Z$1&amp;$R169,$C$3:$C$1662&amp;$D$3:$D$1662,$E$3:$E$1662,0,0,1)</f>
        <v>25600</v>
      </c>
      <c r="AA169" s="2" cm="1">
        <f t="array" ref="AA169">_xlfn.XLOOKUP(AA$1&amp;$R169,$C$3:$C$1662&amp;$D$3:$D$1662,$E$3:$E$1662,0,0,1)</f>
        <v>35000</v>
      </c>
      <c r="AB169" s="2" cm="1">
        <f t="array" ref="AB169">_xlfn.XLOOKUP(AB$1&amp;$R169,$C$3:$C$1662&amp;$D$3:$D$1662,$E$3:$E$1662,0,0,1)</f>
        <v>99700</v>
      </c>
      <c r="AC169" s="2" cm="1">
        <f t="array" ref="AC169">_xlfn.XLOOKUP(AC$1&amp;$R169,$C$3:$C$1662&amp;$D$3:$D$1662,$E$3:$E$1662,0,0,1)</f>
        <v>40300</v>
      </c>
    </row>
    <row r="170" spans="3:29" x14ac:dyDescent="0.4">
      <c r="C170" t="s">
        <v>758</v>
      </c>
      <c r="D170" t="s">
        <v>680</v>
      </c>
      <c r="E170">
        <v>40300</v>
      </c>
      <c r="R170" t="s">
        <v>47</v>
      </c>
      <c r="S170" s="2">
        <f t="shared" si="11"/>
        <v>39766340</v>
      </c>
      <c r="T170" s="2">
        <f t="shared" si="14"/>
        <v>21572300</v>
      </c>
      <c r="U170" s="2">
        <f t="shared" si="14"/>
        <v>33802400</v>
      </c>
      <c r="V170" s="2">
        <f t="shared" si="14"/>
        <v>32418100</v>
      </c>
      <c r="W170" s="2">
        <f t="shared" si="14"/>
        <v>52051600</v>
      </c>
      <c r="X170" s="2">
        <f t="shared" si="14"/>
        <v>58987300</v>
      </c>
      <c r="Y170" s="2" cm="1">
        <f t="array" ref="Y170">_xlfn.XLOOKUP(Y$1&amp;$R170,$C$3:$C$1662&amp;$D$3:$D$1662,$E$3:$E$1662,0,0,1)</f>
        <v>50800</v>
      </c>
      <c r="Z170" s="2" cm="1">
        <f t="array" ref="Z170">_xlfn.XLOOKUP(Z$1&amp;$R170,$C$3:$C$1662&amp;$D$3:$D$1662,$E$3:$E$1662,0,0,1)</f>
        <v>116800</v>
      </c>
      <c r="AA170" s="2" cm="1">
        <f t="array" ref="AA170">_xlfn.XLOOKUP(AA$1&amp;$R170,$C$3:$C$1662&amp;$D$3:$D$1662,$E$3:$E$1662,0,0,1)</f>
        <v>43600</v>
      </c>
      <c r="AB170" s="2" cm="1">
        <f t="array" ref="AB170">_xlfn.XLOOKUP(AB$1&amp;$R170,$C$3:$C$1662&amp;$D$3:$D$1662,$E$3:$E$1662,0,0,1)</f>
        <v>66500</v>
      </c>
      <c r="AC170" s="2" cm="1">
        <f t="array" ref="AC170">_xlfn.XLOOKUP(AC$1&amp;$R170,$C$3:$C$1662&amp;$D$3:$D$1662,$E$3:$E$1662,0,0,1)</f>
        <v>33300</v>
      </c>
    </row>
    <row r="171" spans="3:29" x14ac:dyDescent="0.4">
      <c r="C171" t="s">
        <v>758</v>
      </c>
      <c r="D171" t="s">
        <v>681</v>
      </c>
      <c r="E171">
        <v>33300</v>
      </c>
      <c r="R171" t="s">
        <v>136</v>
      </c>
      <c r="S171" s="2">
        <f t="shared" si="11"/>
        <v>39882760</v>
      </c>
      <c r="T171" s="2">
        <f t="shared" si="14"/>
        <v>21782800</v>
      </c>
      <c r="U171" s="2">
        <f t="shared" si="14"/>
        <v>33865000</v>
      </c>
      <c r="V171" s="2">
        <f t="shared" si="14"/>
        <v>32548400</v>
      </c>
      <c r="W171" s="2">
        <f t="shared" si="14"/>
        <v>52152500</v>
      </c>
      <c r="X171" s="2">
        <f t="shared" si="14"/>
        <v>59065100</v>
      </c>
      <c r="Y171" s="2" cm="1">
        <f t="array" ref="Y171">_xlfn.XLOOKUP(Y$1&amp;$R171,$C$3:$C$1662&amp;$D$3:$D$1662,$E$3:$E$1662,0,0,1)</f>
        <v>210500</v>
      </c>
      <c r="Z171" s="2" cm="1">
        <f t="array" ref="Z171">_xlfn.XLOOKUP(Z$1&amp;$R171,$C$3:$C$1662&amp;$D$3:$D$1662,$E$3:$E$1662,0,0,1)</f>
        <v>62600</v>
      </c>
      <c r="AA171" s="2" cm="1">
        <f t="array" ref="AA171">_xlfn.XLOOKUP(AA$1&amp;$R171,$C$3:$C$1662&amp;$D$3:$D$1662,$E$3:$E$1662,0,0,1)</f>
        <v>130300</v>
      </c>
      <c r="AB171" s="2" cm="1">
        <f t="array" ref="AB171">_xlfn.XLOOKUP(AB$1&amp;$R171,$C$3:$C$1662&amp;$D$3:$D$1662,$E$3:$E$1662,0,0,1)</f>
        <v>100900</v>
      </c>
      <c r="AC171" s="2" cm="1">
        <f t="array" ref="AC171">_xlfn.XLOOKUP(AC$1&amp;$R171,$C$3:$C$1662&amp;$D$3:$D$1662,$E$3:$E$1662,0,0,1)</f>
        <v>77800</v>
      </c>
    </row>
    <row r="172" spans="3:29" x14ac:dyDescent="0.4">
      <c r="C172" t="s">
        <v>758</v>
      </c>
      <c r="D172" t="s">
        <v>682</v>
      </c>
      <c r="E172">
        <v>77800</v>
      </c>
      <c r="R172" t="s">
        <v>6</v>
      </c>
      <c r="S172" s="2">
        <f t="shared" si="11"/>
        <v>39959360</v>
      </c>
      <c r="T172" s="2">
        <f t="shared" si="14"/>
        <v>21805100</v>
      </c>
      <c r="U172" s="2">
        <f t="shared" si="14"/>
        <v>33905200</v>
      </c>
      <c r="V172" s="2">
        <f t="shared" si="14"/>
        <v>32697700</v>
      </c>
      <c r="W172" s="2">
        <f t="shared" si="14"/>
        <v>52226600</v>
      </c>
      <c r="X172" s="2">
        <f t="shared" si="14"/>
        <v>59162200</v>
      </c>
      <c r="Y172" s="2" cm="1">
        <f t="array" ref="Y172">_xlfn.XLOOKUP(Y$1&amp;$R172,$C$3:$C$1662&amp;$D$3:$D$1662,$E$3:$E$1662,0,0,1)</f>
        <v>22300</v>
      </c>
      <c r="Z172" s="2" cm="1">
        <f t="array" ref="Z172">_xlfn.XLOOKUP(Z$1&amp;$R172,$C$3:$C$1662&amp;$D$3:$D$1662,$E$3:$E$1662,0,0,1)</f>
        <v>40200</v>
      </c>
      <c r="AA172" s="2" cm="1">
        <f t="array" ref="AA172">_xlfn.XLOOKUP(AA$1&amp;$R172,$C$3:$C$1662&amp;$D$3:$D$1662,$E$3:$E$1662,0,0,1)</f>
        <v>149300</v>
      </c>
      <c r="AB172" s="2" cm="1">
        <f t="array" ref="AB172">_xlfn.XLOOKUP(AB$1&amp;$R172,$C$3:$C$1662&amp;$D$3:$D$1662,$E$3:$E$1662,0,0,1)</f>
        <v>74100</v>
      </c>
      <c r="AC172" s="2" cm="1">
        <f t="array" ref="AC172">_xlfn.XLOOKUP(AC$1&amp;$R172,$C$3:$C$1662&amp;$D$3:$D$1662,$E$3:$E$1662,0,0,1)</f>
        <v>97100</v>
      </c>
    </row>
    <row r="173" spans="3:29" x14ac:dyDescent="0.4">
      <c r="C173" t="s">
        <v>758</v>
      </c>
      <c r="D173" t="s">
        <v>683</v>
      </c>
      <c r="E173">
        <v>97100</v>
      </c>
      <c r="R173" t="s">
        <v>171</v>
      </c>
      <c r="S173" s="2">
        <f t="shared" si="11"/>
        <v>40014480</v>
      </c>
      <c r="T173" s="2">
        <f t="shared" si="14"/>
        <v>21821400</v>
      </c>
      <c r="U173" s="2">
        <f t="shared" si="14"/>
        <v>33977500</v>
      </c>
      <c r="V173" s="2">
        <f t="shared" si="14"/>
        <v>32758800</v>
      </c>
      <c r="W173" s="2">
        <f t="shared" si="14"/>
        <v>52333100</v>
      </c>
      <c r="X173" s="2">
        <f t="shared" si="14"/>
        <v>59181600</v>
      </c>
      <c r="Y173" s="2" cm="1">
        <f t="array" ref="Y173">_xlfn.XLOOKUP(Y$1&amp;$R173,$C$3:$C$1662&amp;$D$3:$D$1662,$E$3:$E$1662,0,0,1)</f>
        <v>16300</v>
      </c>
      <c r="Z173" s="2" cm="1">
        <f t="array" ref="Z173">_xlfn.XLOOKUP(Z$1&amp;$R173,$C$3:$C$1662&amp;$D$3:$D$1662,$E$3:$E$1662,0,0,1)</f>
        <v>72300</v>
      </c>
      <c r="AA173" s="2" cm="1">
        <f t="array" ref="AA173">_xlfn.XLOOKUP(AA$1&amp;$R173,$C$3:$C$1662&amp;$D$3:$D$1662,$E$3:$E$1662,0,0,1)</f>
        <v>61100</v>
      </c>
      <c r="AB173" s="2" cm="1">
        <f t="array" ref="AB173">_xlfn.XLOOKUP(AB$1&amp;$R173,$C$3:$C$1662&amp;$D$3:$D$1662,$E$3:$E$1662,0,0,1)</f>
        <v>106500</v>
      </c>
      <c r="AC173" s="2" cm="1">
        <f t="array" ref="AC173">_xlfn.XLOOKUP(AC$1&amp;$R173,$C$3:$C$1662&amp;$D$3:$D$1662,$E$3:$E$1662,0,0,1)</f>
        <v>19400</v>
      </c>
    </row>
    <row r="174" spans="3:29" x14ac:dyDescent="0.4">
      <c r="C174" t="s">
        <v>758</v>
      </c>
      <c r="D174" t="s">
        <v>684</v>
      </c>
      <c r="E174">
        <v>19400</v>
      </c>
      <c r="R174" t="s">
        <v>48</v>
      </c>
      <c r="S174" s="2">
        <f t="shared" si="11"/>
        <v>40147020</v>
      </c>
      <c r="T174" s="2">
        <f t="shared" si="14"/>
        <v>22210200</v>
      </c>
      <c r="U174" s="2">
        <f t="shared" si="14"/>
        <v>34047400</v>
      </c>
      <c r="V174" s="2">
        <f t="shared" si="14"/>
        <v>32779400</v>
      </c>
      <c r="W174" s="2">
        <f t="shared" si="14"/>
        <v>52461800</v>
      </c>
      <c r="X174" s="2">
        <f t="shared" si="14"/>
        <v>59236300</v>
      </c>
      <c r="Y174" s="2" cm="1">
        <f t="array" ref="Y174">_xlfn.XLOOKUP(Y$1&amp;$R174,$C$3:$C$1662&amp;$D$3:$D$1662,$E$3:$E$1662,0,0,1)</f>
        <v>388800</v>
      </c>
      <c r="Z174" s="2" cm="1">
        <f t="array" ref="Z174">_xlfn.XLOOKUP(Z$1&amp;$R174,$C$3:$C$1662&amp;$D$3:$D$1662,$E$3:$E$1662,0,0,1)</f>
        <v>69900</v>
      </c>
      <c r="AA174" s="2" cm="1">
        <f t="array" ref="AA174">_xlfn.XLOOKUP(AA$1&amp;$R174,$C$3:$C$1662&amp;$D$3:$D$1662,$E$3:$E$1662,0,0,1)</f>
        <v>20600</v>
      </c>
      <c r="AB174" s="2" cm="1">
        <f t="array" ref="AB174">_xlfn.XLOOKUP(AB$1&amp;$R174,$C$3:$C$1662&amp;$D$3:$D$1662,$E$3:$E$1662,0,0,1)</f>
        <v>128700</v>
      </c>
      <c r="AC174" s="2" cm="1">
        <f t="array" ref="AC174">_xlfn.XLOOKUP(AC$1&amp;$R174,$C$3:$C$1662&amp;$D$3:$D$1662,$E$3:$E$1662,0,0,1)</f>
        <v>54700</v>
      </c>
    </row>
    <row r="175" spans="3:29" x14ac:dyDescent="0.4">
      <c r="C175" t="s">
        <v>758</v>
      </c>
      <c r="D175" t="s">
        <v>685</v>
      </c>
      <c r="E175">
        <v>54700</v>
      </c>
      <c r="R175" t="s">
        <v>85</v>
      </c>
      <c r="S175" s="2">
        <f t="shared" si="11"/>
        <v>40205780</v>
      </c>
      <c r="T175" s="2">
        <f t="shared" si="14"/>
        <v>22257500</v>
      </c>
      <c r="U175" s="2">
        <f t="shared" si="14"/>
        <v>34066800</v>
      </c>
      <c r="V175" s="2">
        <f t="shared" si="14"/>
        <v>32810200</v>
      </c>
      <c r="W175" s="2">
        <f t="shared" si="14"/>
        <v>52589300</v>
      </c>
      <c r="X175" s="2">
        <f t="shared" si="14"/>
        <v>59305100</v>
      </c>
      <c r="Y175" s="2" cm="1">
        <f t="array" ref="Y175">_xlfn.XLOOKUP(Y$1&amp;$R175,$C$3:$C$1662&amp;$D$3:$D$1662,$E$3:$E$1662,0,0,1)</f>
        <v>47300</v>
      </c>
      <c r="Z175" s="2" cm="1">
        <f t="array" ref="Z175">_xlfn.XLOOKUP(Z$1&amp;$R175,$C$3:$C$1662&amp;$D$3:$D$1662,$E$3:$E$1662,0,0,1)</f>
        <v>19400</v>
      </c>
      <c r="AA175" s="2" cm="1">
        <f t="array" ref="AA175">_xlfn.XLOOKUP(AA$1&amp;$R175,$C$3:$C$1662&amp;$D$3:$D$1662,$E$3:$E$1662,0,0,1)</f>
        <v>30800</v>
      </c>
      <c r="AB175" s="2" cm="1">
        <f t="array" ref="AB175">_xlfn.XLOOKUP(AB$1&amp;$R175,$C$3:$C$1662&amp;$D$3:$D$1662,$E$3:$E$1662,0,0,1)</f>
        <v>127500</v>
      </c>
      <c r="AC175" s="2" cm="1">
        <f t="array" ref="AC175">_xlfn.XLOOKUP(AC$1&amp;$R175,$C$3:$C$1662&amp;$D$3:$D$1662,$E$3:$E$1662,0,0,1)</f>
        <v>68800</v>
      </c>
    </row>
    <row r="176" spans="3:29" x14ac:dyDescent="0.4">
      <c r="C176" t="s">
        <v>758</v>
      </c>
      <c r="D176" t="s">
        <v>686</v>
      </c>
      <c r="E176">
        <v>68800</v>
      </c>
      <c r="R176" t="s">
        <v>143</v>
      </c>
      <c r="S176" s="2">
        <f t="shared" si="11"/>
        <v>40302420</v>
      </c>
      <c r="T176" s="2">
        <f t="shared" si="14"/>
        <v>22359500</v>
      </c>
      <c r="U176" s="2">
        <f t="shared" si="14"/>
        <v>34218500</v>
      </c>
      <c r="V176" s="2">
        <f t="shared" si="14"/>
        <v>32861700</v>
      </c>
      <c r="W176" s="2">
        <f t="shared" si="14"/>
        <v>52722700</v>
      </c>
      <c r="X176" s="2">
        <f t="shared" si="14"/>
        <v>59349700</v>
      </c>
      <c r="Y176" s="2" cm="1">
        <f t="array" ref="Y176">_xlfn.XLOOKUP(Y$1&amp;$R176,$C$3:$C$1662&amp;$D$3:$D$1662,$E$3:$E$1662,0,0,1)</f>
        <v>102000</v>
      </c>
      <c r="Z176" s="2" cm="1">
        <f t="array" ref="Z176">_xlfn.XLOOKUP(Z$1&amp;$R176,$C$3:$C$1662&amp;$D$3:$D$1662,$E$3:$E$1662,0,0,1)</f>
        <v>151700</v>
      </c>
      <c r="AA176" s="2" cm="1">
        <f t="array" ref="AA176">_xlfn.XLOOKUP(AA$1&amp;$R176,$C$3:$C$1662&amp;$D$3:$D$1662,$E$3:$E$1662,0,0,1)</f>
        <v>51500</v>
      </c>
      <c r="AB176" s="2" cm="1">
        <f t="array" ref="AB176">_xlfn.XLOOKUP(AB$1&amp;$R176,$C$3:$C$1662&amp;$D$3:$D$1662,$E$3:$E$1662,0,0,1)</f>
        <v>133400</v>
      </c>
      <c r="AC176" s="2" cm="1">
        <f t="array" ref="AC176">_xlfn.XLOOKUP(AC$1&amp;$R176,$C$3:$C$1662&amp;$D$3:$D$1662,$E$3:$E$1662,0,0,1)</f>
        <v>44600</v>
      </c>
    </row>
    <row r="177" spans="3:29" x14ac:dyDescent="0.4">
      <c r="C177" t="s">
        <v>758</v>
      </c>
      <c r="D177" t="s">
        <v>687</v>
      </c>
      <c r="E177">
        <v>44600</v>
      </c>
      <c r="R177" t="s">
        <v>192</v>
      </c>
      <c r="S177" s="2">
        <f t="shared" si="11"/>
        <v>40371460</v>
      </c>
      <c r="T177" s="2">
        <f t="shared" si="14"/>
        <v>22404600</v>
      </c>
      <c r="U177" s="2">
        <f t="shared" si="14"/>
        <v>34287700</v>
      </c>
      <c r="V177" s="2">
        <f t="shared" si="14"/>
        <v>32882700</v>
      </c>
      <c r="W177" s="2">
        <f t="shared" si="14"/>
        <v>52892000</v>
      </c>
      <c r="X177" s="2">
        <f t="shared" si="14"/>
        <v>59390300</v>
      </c>
      <c r="Y177" s="2" cm="1">
        <f t="array" ref="Y177">_xlfn.XLOOKUP(Y$1&amp;$R177,$C$3:$C$1662&amp;$D$3:$D$1662,$E$3:$E$1662,0,0,1)</f>
        <v>45100</v>
      </c>
      <c r="Z177" s="2" cm="1">
        <f t="array" ref="Z177">_xlfn.XLOOKUP(Z$1&amp;$R177,$C$3:$C$1662&amp;$D$3:$D$1662,$E$3:$E$1662,0,0,1)</f>
        <v>69200</v>
      </c>
      <c r="AA177" s="2" cm="1">
        <f t="array" ref="AA177">_xlfn.XLOOKUP(AA$1&amp;$R177,$C$3:$C$1662&amp;$D$3:$D$1662,$E$3:$E$1662,0,0,1)</f>
        <v>21000</v>
      </c>
      <c r="AB177" s="2" cm="1">
        <f t="array" ref="AB177">_xlfn.XLOOKUP(AB$1&amp;$R177,$C$3:$C$1662&amp;$D$3:$D$1662,$E$3:$E$1662,0,0,1)</f>
        <v>169300</v>
      </c>
      <c r="AC177" s="2" cm="1">
        <f t="array" ref="AC177">_xlfn.XLOOKUP(AC$1&amp;$R177,$C$3:$C$1662&amp;$D$3:$D$1662,$E$3:$E$1662,0,0,1)</f>
        <v>40600</v>
      </c>
    </row>
    <row r="178" spans="3:29" x14ac:dyDescent="0.4">
      <c r="C178" t="s">
        <v>758</v>
      </c>
      <c r="D178" t="s">
        <v>688</v>
      </c>
      <c r="E178">
        <v>40600</v>
      </c>
      <c r="R178" t="s">
        <v>53</v>
      </c>
      <c r="S178" s="2">
        <f t="shared" si="11"/>
        <v>40498040</v>
      </c>
      <c r="T178" s="2">
        <f t="shared" si="14"/>
        <v>22441300</v>
      </c>
      <c r="U178" s="2">
        <f t="shared" si="14"/>
        <v>34438800</v>
      </c>
      <c r="V178" s="2">
        <f t="shared" si="14"/>
        <v>32888900</v>
      </c>
      <c r="W178" s="2">
        <f t="shared" si="14"/>
        <v>53051100</v>
      </c>
      <c r="X178" s="2">
        <f t="shared" si="14"/>
        <v>59670100</v>
      </c>
      <c r="Y178" s="2" cm="1">
        <f t="array" ref="Y178">_xlfn.XLOOKUP(Y$1&amp;$R178,$C$3:$C$1662&amp;$D$3:$D$1662,$E$3:$E$1662,0,0,1)</f>
        <v>36700</v>
      </c>
      <c r="Z178" s="2" cm="1">
        <f t="array" ref="Z178">_xlfn.XLOOKUP(Z$1&amp;$R178,$C$3:$C$1662&amp;$D$3:$D$1662,$E$3:$E$1662,0,0,1)</f>
        <v>151100</v>
      </c>
      <c r="AA178" s="2" cm="1">
        <f t="array" ref="AA178">_xlfn.XLOOKUP(AA$1&amp;$R178,$C$3:$C$1662&amp;$D$3:$D$1662,$E$3:$E$1662,0,0,1)</f>
        <v>6200</v>
      </c>
      <c r="AB178" s="2" cm="1">
        <f t="array" ref="AB178">_xlfn.XLOOKUP(AB$1&amp;$R178,$C$3:$C$1662&amp;$D$3:$D$1662,$E$3:$E$1662,0,0,1)</f>
        <v>159100</v>
      </c>
      <c r="AC178" s="2" cm="1">
        <f t="array" ref="AC178">_xlfn.XLOOKUP(AC$1&amp;$R178,$C$3:$C$1662&amp;$D$3:$D$1662,$E$3:$E$1662,0,0,1)</f>
        <v>279800</v>
      </c>
    </row>
    <row r="179" spans="3:29" x14ac:dyDescent="0.4">
      <c r="C179" t="s">
        <v>758</v>
      </c>
      <c r="D179" t="s">
        <v>689</v>
      </c>
      <c r="E179">
        <v>279800</v>
      </c>
      <c r="R179" t="s">
        <v>222</v>
      </c>
      <c r="S179" s="2">
        <f t="shared" si="11"/>
        <v>40608640</v>
      </c>
      <c r="T179" s="2">
        <f t="shared" si="14"/>
        <v>22465100</v>
      </c>
      <c r="U179" s="2">
        <f t="shared" si="14"/>
        <v>34477900</v>
      </c>
      <c r="V179" s="2">
        <f t="shared" si="14"/>
        <v>33084100</v>
      </c>
      <c r="W179" s="2">
        <f t="shared" si="14"/>
        <v>53245000</v>
      </c>
      <c r="X179" s="2">
        <f t="shared" si="14"/>
        <v>59771100</v>
      </c>
      <c r="Y179" s="2" cm="1">
        <f t="array" ref="Y179">_xlfn.XLOOKUP(Y$1&amp;$R179,$C$3:$C$1662&amp;$D$3:$D$1662,$E$3:$E$1662,0,0,1)</f>
        <v>23800</v>
      </c>
      <c r="Z179" s="2" cm="1">
        <f t="array" ref="Z179">_xlfn.XLOOKUP(Z$1&amp;$R179,$C$3:$C$1662&amp;$D$3:$D$1662,$E$3:$E$1662,0,0,1)</f>
        <v>39100</v>
      </c>
      <c r="AA179" s="2" cm="1">
        <f t="array" ref="AA179">_xlfn.XLOOKUP(AA$1&amp;$R179,$C$3:$C$1662&amp;$D$3:$D$1662,$E$3:$E$1662,0,0,1)</f>
        <v>195200</v>
      </c>
      <c r="AB179" s="2" cm="1">
        <f t="array" ref="AB179">_xlfn.XLOOKUP(AB$1&amp;$R179,$C$3:$C$1662&amp;$D$3:$D$1662,$E$3:$E$1662,0,0,1)</f>
        <v>193900</v>
      </c>
      <c r="AC179" s="2" cm="1">
        <f t="array" ref="AC179">_xlfn.XLOOKUP(AC$1&amp;$R179,$C$3:$C$1662&amp;$D$3:$D$1662,$E$3:$E$1662,0,0,1)</f>
        <v>101000</v>
      </c>
    </row>
    <row r="180" spans="3:29" x14ac:dyDescent="0.4">
      <c r="C180" t="s">
        <v>758</v>
      </c>
      <c r="D180" t="s">
        <v>690</v>
      </c>
      <c r="E180">
        <v>101000</v>
      </c>
      <c r="R180" t="s">
        <v>211</v>
      </c>
      <c r="S180" s="2">
        <f t="shared" si="11"/>
        <v>40682940</v>
      </c>
      <c r="T180" s="2">
        <f t="shared" ref="T180:X195" si="15">T179+Y180</f>
        <v>22473100</v>
      </c>
      <c r="U180" s="2">
        <f t="shared" si="15"/>
        <v>34650900</v>
      </c>
      <c r="V180" s="2">
        <f t="shared" si="15"/>
        <v>33103200</v>
      </c>
      <c r="W180" s="2">
        <f t="shared" si="15"/>
        <v>53329900</v>
      </c>
      <c r="X180" s="2">
        <f t="shared" si="15"/>
        <v>59857600</v>
      </c>
      <c r="Y180" s="2" cm="1">
        <f t="array" ref="Y180">_xlfn.XLOOKUP(Y$1&amp;$R180,$C$3:$C$1662&amp;$D$3:$D$1662,$E$3:$E$1662,0,0,1)</f>
        <v>8000</v>
      </c>
      <c r="Z180" s="2" cm="1">
        <f t="array" ref="Z180">_xlfn.XLOOKUP(Z$1&amp;$R180,$C$3:$C$1662&amp;$D$3:$D$1662,$E$3:$E$1662,0,0,1)</f>
        <v>173000</v>
      </c>
      <c r="AA180" s="2" cm="1">
        <f t="array" ref="AA180">_xlfn.XLOOKUP(AA$1&amp;$R180,$C$3:$C$1662&amp;$D$3:$D$1662,$E$3:$E$1662,0,0,1)</f>
        <v>19100</v>
      </c>
      <c r="AB180" s="2" cm="1">
        <f t="array" ref="AB180">_xlfn.XLOOKUP(AB$1&amp;$R180,$C$3:$C$1662&amp;$D$3:$D$1662,$E$3:$E$1662,0,0,1)</f>
        <v>84900</v>
      </c>
      <c r="AC180" s="2" cm="1">
        <f t="array" ref="AC180">_xlfn.XLOOKUP(AC$1&amp;$R180,$C$3:$C$1662&amp;$D$3:$D$1662,$E$3:$E$1662,0,0,1)</f>
        <v>86500</v>
      </c>
    </row>
    <row r="181" spans="3:29" x14ac:dyDescent="0.4">
      <c r="C181" t="s">
        <v>758</v>
      </c>
      <c r="D181" t="s">
        <v>691</v>
      </c>
      <c r="E181">
        <v>86500</v>
      </c>
      <c r="R181" t="s">
        <v>299</v>
      </c>
      <c r="S181" s="2">
        <f t="shared" si="11"/>
        <v>40820800</v>
      </c>
      <c r="T181" s="2">
        <f t="shared" si="15"/>
        <v>22650000</v>
      </c>
      <c r="U181" s="2">
        <f t="shared" si="15"/>
        <v>34833000</v>
      </c>
      <c r="V181" s="2">
        <f t="shared" si="15"/>
        <v>33107600</v>
      </c>
      <c r="W181" s="2">
        <f t="shared" si="15"/>
        <v>53600700</v>
      </c>
      <c r="X181" s="2">
        <f t="shared" si="15"/>
        <v>59912700</v>
      </c>
      <c r="Y181" s="2" cm="1">
        <f t="array" ref="Y181">_xlfn.XLOOKUP(Y$1&amp;$R181,$C$3:$C$1662&amp;$D$3:$D$1662,$E$3:$E$1662,0,0,1)</f>
        <v>176900</v>
      </c>
      <c r="Z181" s="2" cm="1">
        <f t="array" ref="Z181">_xlfn.XLOOKUP(Z$1&amp;$R181,$C$3:$C$1662&amp;$D$3:$D$1662,$E$3:$E$1662,0,0,1)</f>
        <v>182100</v>
      </c>
      <c r="AA181" s="2" cm="1">
        <f t="array" ref="AA181">_xlfn.XLOOKUP(AA$1&amp;$R181,$C$3:$C$1662&amp;$D$3:$D$1662,$E$3:$E$1662,0,0,1)</f>
        <v>4400</v>
      </c>
      <c r="AB181" s="2" cm="1">
        <f t="array" ref="AB181">_xlfn.XLOOKUP(AB$1&amp;$R181,$C$3:$C$1662&amp;$D$3:$D$1662,$E$3:$E$1662,0,0,1)</f>
        <v>270800</v>
      </c>
      <c r="AC181" s="2" cm="1">
        <f t="array" ref="AC181">_xlfn.XLOOKUP(AC$1&amp;$R181,$C$3:$C$1662&amp;$D$3:$D$1662,$E$3:$E$1662,0,0,1)</f>
        <v>55100</v>
      </c>
    </row>
    <row r="182" spans="3:29" x14ac:dyDescent="0.4">
      <c r="C182" t="s">
        <v>758</v>
      </c>
      <c r="D182" t="s">
        <v>692</v>
      </c>
      <c r="E182">
        <v>55100</v>
      </c>
      <c r="R182" t="s">
        <v>100</v>
      </c>
      <c r="S182" s="2">
        <f t="shared" si="11"/>
        <v>40935680</v>
      </c>
      <c r="T182" s="2">
        <f t="shared" si="15"/>
        <v>22733200</v>
      </c>
      <c r="U182" s="2">
        <f t="shared" si="15"/>
        <v>34855300</v>
      </c>
      <c r="V182" s="2">
        <f t="shared" si="15"/>
        <v>33218400</v>
      </c>
      <c r="W182" s="2">
        <f t="shared" si="15"/>
        <v>53745000</v>
      </c>
      <c r="X182" s="2">
        <f t="shared" si="15"/>
        <v>60126500</v>
      </c>
      <c r="Y182" s="2" cm="1">
        <f t="array" ref="Y182">_xlfn.XLOOKUP(Y$1&amp;$R182,$C$3:$C$1662&amp;$D$3:$D$1662,$E$3:$E$1662,0,0,1)</f>
        <v>83200</v>
      </c>
      <c r="Z182" s="2" cm="1">
        <f t="array" ref="Z182">_xlfn.XLOOKUP(Z$1&amp;$R182,$C$3:$C$1662&amp;$D$3:$D$1662,$E$3:$E$1662,0,0,1)</f>
        <v>22300</v>
      </c>
      <c r="AA182" s="2" cm="1">
        <f t="array" ref="AA182">_xlfn.XLOOKUP(AA$1&amp;$R182,$C$3:$C$1662&amp;$D$3:$D$1662,$E$3:$E$1662,0,0,1)</f>
        <v>110800</v>
      </c>
      <c r="AB182" s="2" cm="1">
        <f t="array" ref="AB182">_xlfn.XLOOKUP(AB$1&amp;$R182,$C$3:$C$1662&amp;$D$3:$D$1662,$E$3:$E$1662,0,0,1)</f>
        <v>144300</v>
      </c>
      <c r="AC182" s="2" cm="1">
        <f t="array" ref="AC182">_xlfn.XLOOKUP(AC$1&amp;$R182,$C$3:$C$1662&amp;$D$3:$D$1662,$E$3:$E$1662,0,0,1)</f>
        <v>213800</v>
      </c>
    </row>
    <row r="183" spans="3:29" x14ac:dyDescent="0.4">
      <c r="C183" t="s">
        <v>758</v>
      </c>
      <c r="D183" t="s">
        <v>693</v>
      </c>
      <c r="E183">
        <v>213800</v>
      </c>
      <c r="R183" t="s">
        <v>300</v>
      </c>
      <c r="S183" s="2">
        <f t="shared" si="11"/>
        <v>41051760</v>
      </c>
      <c r="T183" s="2">
        <f t="shared" si="15"/>
        <v>22888200</v>
      </c>
      <c r="U183" s="2">
        <f t="shared" si="15"/>
        <v>34913000</v>
      </c>
      <c r="V183" s="2">
        <f t="shared" si="15"/>
        <v>33301100</v>
      </c>
      <c r="W183" s="2">
        <f t="shared" si="15"/>
        <v>53977800</v>
      </c>
      <c r="X183" s="2">
        <f t="shared" si="15"/>
        <v>60178700</v>
      </c>
      <c r="Y183" s="2" cm="1">
        <f t="array" ref="Y183">_xlfn.XLOOKUP(Y$1&amp;$R183,$C$3:$C$1662&amp;$D$3:$D$1662,$E$3:$E$1662,0,0,1)</f>
        <v>155000</v>
      </c>
      <c r="Z183" s="2" cm="1">
        <f t="array" ref="Z183">_xlfn.XLOOKUP(Z$1&amp;$R183,$C$3:$C$1662&amp;$D$3:$D$1662,$E$3:$E$1662,0,0,1)</f>
        <v>57700</v>
      </c>
      <c r="AA183" s="2" cm="1">
        <f t="array" ref="AA183">_xlfn.XLOOKUP(AA$1&amp;$R183,$C$3:$C$1662&amp;$D$3:$D$1662,$E$3:$E$1662,0,0,1)</f>
        <v>82700</v>
      </c>
      <c r="AB183" s="2" cm="1">
        <f t="array" ref="AB183">_xlfn.XLOOKUP(AB$1&amp;$R183,$C$3:$C$1662&amp;$D$3:$D$1662,$E$3:$E$1662,0,0,1)</f>
        <v>232800</v>
      </c>
      <c r="AC183" s="2" cm="1">
        <f t="array" ref="AC183">_xlfn.XLOOKUP(AC$1&amp;$R183,$C$3:$C$1662&amp;$D$3:$D$1662,$E$3:$E$1662,0,0,1)</f>
        <v>52200</v>
      </c>
    </row>
    <row r="184" spans="3:29" x14ac:dyDescent="0.4">
      <c r="C184" t="s">
        <v>758</v>
      </c>
      <c r="D184" t="s">
        <v>694</v>
      </c>
      <c r="E184">
        <v>52200</v>
      </c>
      <c r="R184" t="s">
        <v>204</v>
      </c>
      <c r="S184" s="2">
        <f t="shared" si="11"/>
        <v>41132800</v>
      </c>
      <c r="T184" s="2">
        <f t="shared" si="15"/>
        <v>22952600</v>
      </c>
      <c r="U184" s="2">
        <f t="shared" si="15"/>
        <v>34950100</v>
      </c>
      <c r="V184" s="2">
        <f t="shared" si="15"/>
        <v>33417100</v>
      </c>
      <c r="W184" s="2">
        <f t="shared" si="15"/>
        <v>54140500</v>
      </c>
      <c r="X184" s="2">
        <f t="shared" si="15"/>
        <v>60203700</v>
      </c>
      <c r="Y184" s="2" cm="1">
        <f t="array" ref="Y184">_xlfn.XLOOKUP(Y$1&amp;$R184,$C$3:$C$1662&amp;$D$3:$D$1662,$E$3:$E$1662,0,0,1)</f>
        <v>64400</v>
      </c>
      <c r="Z184" s="2" cm="1">
        <f t="array" ref="Z184">_xlfn.XLOOKUP(Z$1&amp;$R184,$C$3:$C$1662&amp;$D$3:$D$1662,$E$3:$E$1662,0,0,1)</f>
        <v>37100</v>
      </c>
      <c r="AA184" s="2" cm="1">
        <f t="array" ref="AA184">_xlfn.XLOOKUP(AA$1&amp;$R184,$C$3:$C$1662&amp;$D$3:$D$1662,$E$3:$E$1662,0,0,1)</f>
        <v>116000</v>
      </c>
      <c r="AB184" s="2" cm="1">
        <f t="array" ref="AB184">_xlfn.XLOOKUP(AB$1&amp;$R184,$C$3:$C$1662&amp;$D$3:$D$1662,$E$3:$E$1662,0,0,1)</f>
        <v>162700</v>
      </c>
      <c r="AC184" s="2" cm="1">
        <f t="array" ref="AC184">_xlfn.XLOOKUP(AC$1&amp;$R184,$C$3:$C$1662&amp;$D$3:$D$1662,$E$3:$E$1662,0,0,1)</f>
        <v>25000</v>
      </c>
    </row>
    <row r="185" spans="3:29" x14ac:dyDescent="0.4">
      <c r="C185" t="s">
        <v>758</v>
      </c>
      <c r="D185" t="s">
        <v>393</v>
      </c>
      <c r="E185">
        <v>25000</v>
      </c>
      <c r="R185" t="s">
        <v>301</v>
      </c>
      <c r="S185" s="2">
        <f t="shared" si="11"/>
        <v>41209380</v>
      </c>
      <c r="T185" s="2">
        <f t="shared" si="15"/>
        <v>23028700</v>
      </c>
      <c r="U185" s="2">
        <f t="shared" si="15"/>
        <v>35098500</v>
      </c>
      <c r="V185" s="2">
        <f t="shared" si="15"/>
        <v>33454600</v>
      </c>
      <c r="W185" s="2">
        <f t="shared" si="15"/>
        <v>54213300</v>
      </c>
      <c r="X185" s="2">
        <f t="shared" si="15"/>
        <v>60251800</v>
      </c>
      <c r="Y185" s="2" cm="1">
        <f t="array" ref="Y185">_xlfn.XLOOKUP(Y$1&amp;$R185,$C$3:$C$1662&amp;$D$3:$D$1662,$E$3:$E$1662,0,0,1)</f>
        <v>76100</v>
      </c>
      <c r="Z185" s="2" cm="1">
        <f t="array" ref="Z185">_xlfn.XLOOKUP(Z$1&amp;$R185,$C$3:$C$1662&amp;$D$3:$D$1662,$E$3:$E$1662,0,0,1)</f>
        <v>148400</v>
      </c>
      <c r="AA185" s="2" cm="1">
        <f t="array" ref="AA185">_xlfn.XLOOKUP(AA$1&amp;$R185,$C$3:$C$1662&amp;$D$3:$D$1662,$E$3:$E$1662,0,0,1)</f>
        <v>37500</v>
      </c>
      <c r="AB185" s="2" cm="1">
        <f t="array" ref="AB185">_xlfn.XLOOKUP(AB$1&amp;$R185,$C$3:$C$1662&amp;$D$3:$D$1662,$E$3:$E$1662,0,0,1)</f>
        <v>72800</v>
      </c>
      <c r="AC185" s="2" cm="1">
        <f t="array" ref="AC185">_xlfn.XLOOKUP(AC$1&amp;$R185,$C$3:$C$1662&amp;$D$3:$D$1662,$E$3:$E$1662,0,0,1)</f>
        <v>48100</v>
      </c>
    </row>
    <row r="186" spans="3:29" x14ac:dyDescent="0.4">
      <c r="C186" t="s">
        <v>758</v>
      </c>
      <c r="D186" t="s">
        <v>394</v>
      </c>
      <c r="E186">
        <v>48100</v>
      </c>
      <c r="R186" t="s">
        <v>201</v>
      </c>
      <c r="S186" s="2">
        <f t="shared" si="11"/>
        <v>41287520</v>
      </c>
      <c r="T186" s="2">
        <f t="shared" si="15"/>
        <v>23059900</v>
      </c>
      <c r="U186" s="2">
        <f t="shared" si="15"/>
        <v>35131500</v>
      </c>
      <c r="V186" s="2">
        <f t="shared" si="15"/>
        <v>33539200</v>
      </c>
      <c r="W186" s="2">
        <f t="shared" si="15"/>
        <v>54365600</v>
      </c>
      <c r="X186" s="2">
        <f t="shared" si="15"/>
        <v>60341400</v>
      </c>
      <c r="Y186" s="2" cm="1">
        <f t="array" ref="Y186">_xlfn.XLOOKUP(Y$1&amp;$R186,$C$3:$C$1662&amp;$D$3:$D$1662,$E$3:$E$1662,0,0,1)</f>
        <v>31200</v>
      </c>
      <c r="Z186" s="2" cm="1">
        <f t="array" ref="Z186">_xlfn.XLOOKUP(Z$1&amp;$R186,$C$3:$C$1662&amp;$D$3:$D$1662,$E$3:$E$1662,0,0,1)</f>
        <v>33000</v>
      </c>
      <c r="AA186" s="2" cm="1">
        <f t="array" ref="AA186">_xlfn.XLOOKUP(AA$1&amp;$R186,$C$3:$C$1662&amp;$D$3:$D$1662,$E$3:$E$1662,0,0,1)</f>
        <v>84600</v>
      </c>
      <c r="AB186" s="2" cm="1">
        <f t="array" ref="AB186">_xlfn.XLOOKUP(AB$1&amp;$R186,$C$3:$C$1662&amp;$D$3:$D$1662,$E$3:$E$1662,0,0,1)</f>
        <v>152300</v>
      </c>
      <c r="AC186" s="2" cm="1">
        <f t="array" ref="AC186">_xlfn.XLOOKUP(AC$1&amp;$R186,$C$3:$C$1662&amp;$D$3:$D$1662,$E$3:$E$1662,0,0,1)</f>
        <v>89600</v>
      </c>
    </row>
    <row r="187" spans="3:29" x14ac:dyDescent="0.4">
      <c r="C187" t="s">
        <v>758</v>
      </c>
      <c r="D187" t="s">
        <v>395</v>
      </c>
      <c r="E187">
        <v>89600</v>
      </c>
      <c r="R187" t="s">
        <v>21</v>
      </c>
      <c r="S187" s="2">
        <f t="shared" si="11"/>
        <v>41343600</v>
      </c>
      <c r="T187" s="2">
        <f t="shared" si="15"/>
        <v>23079800</v>
      </c>
      <c r="U187" s="2">
        <f t="shared" si="15"/>
        <v>35174400</v>
      </c>
      <c r="V187" s="2">
        <f t="shared" si="15"/>
        <v>33614400</v>
      </c>
      <c r="W187" s="2">
        <f t="shared" si="15"/>
        <v>54412700</v>
      </c>
      <c r="X187" s="2">
        <f t="shared" si="15"/>
        <v>60436700</v>
      </c>
      <c r="Y187" s="2" cm="1">
        <f t="array" ref="Y187">_xlfn.XLOOKUP(Y$1&amp;$R187,$C$3:$C$1662&amp;$D$3:$D$1662,$E$3:$E$1662,0,0,1)</f>
        <v>19900</v>
      </c>
      <c r="Z187" s="2" cm="1">
        <f t="array" ref="Z187">_xlfn.XLOOKUP(Z$1&amp;$R187,$C$3:$C$1662&amp;$D$3:$D$1662,$E$3:$E$1662,0,0,1)</f>
        <v>42900</v>
      </c>
      <c r="AA187" s="2" cm="1">
        <f t="array" ref="AA187">_xlfn.XLOOKUP(AA$1&amp;$R187,$C$3:$C$1662&amp;$D$3:$D$1662,$E$3:$E$1662,0,0,1)</f>
        <v>75200</v>
      </c>
      <c r="AB187" s="2" cm="1">
        <f t="array" ref="AB187">_xlfn.XLOOKUP(AB$1&amp;$R187,$C$3:$C$1662&amp;$D$3:$D$1662,$E$3:$E$1662,0,0,1)</f>
        <v>47100</v>
      </c>
      <c r="AC187" s="2" cm="1">
        <f t="array" ref="AC187">_xlfn.XLOOKUP(AC$1&amp;$R187,$C$3:$C$1662&amp;$D$3:$D$1662,$E$3:$E$1662,0,0,1)</f>
        <v>95300</v>
      </c>
    </row>
    <row r="188" spans="3:29" x14ac:dyDescent="0.4">
      <c r="C188" t="s">
        <v>758</v>
      </c>
      <c r="D188" t="s">
        <v>396</v>
      </c>
      <c r="E188">
        <v>95300</v>
      </c>
      <c r="R188" t="s">
        <v>88</v>
      </c>
      <c r="S188" s="2">
        <f t="shared" si="11"/>
        <v>41416560</v>
      </c>
      <c r="T188" s="2">
        <f t="shared" si="15"/>
        <v>23154600</v>
      </c>
      <c r="U188" s="2">
        <f t="shared" si="15"/>
        <v>35182900</v>
      </c>
      <c r="V188" s="2">
        <f t="shared" si="15"/>
        <v>33759300</v>
      </c>
      <c r="W188" s="2">
        <f t="shared" si="15"/>
        <v>54520700</v>
      </c>
      <c r="X188" s="2">
        <f t="shared" si="15"/>
        <v>60465300</v>
      </c>
      <c r="Y188" s="2" cm="1">
        <f t="array" ref="Y188">_xlfn.XLOOKUP(Y$1&amp;$R188,$C$3:$C$1662&amp;$D$3:$D$1662,$E$3:$E$1662,0,0,1)</f>
        <v>74800</v>
      </c>
      <c r="Z188" s="2" cm="1">
        <f t="array" ref="Z188">_xlfn.XLOOKUP(Z$1&amp;$R188,$C$3:$C$1662&amp;$D$3:$D$1662,$E$3:$E$1662,0,0,1)</f>
        <v>8500</v>
      </c>
      <c r="AA188" s="2" cm="1">
        <f t="array" ref="AA188">_xlfn.XLOOKUP(AA$1&amp;$R188,$C$3:$C$1662&amp;$D$3:$D$1662,$E$3:$E$1662,0,0,1)</f>
        <v>144900</v>
      </c>
      <c r="AB188" s="2" cm="1">
        <f t="array" ref="AB188">_xlfn.XLOOKUP(AB$1&amp;$R188,$C$3:$C$1662&amp;$D$3:$D$1662,$E$3:$E$1662,0,0,1)</f>
        <v>108000</v>
      </c>
      <c r="AC188" s="2" cm="1">
        <f t="array" ref="AC188">_xlfn.XLOOKUP(AC$1&amp;$R188,$C$3:$C$1662&amp;$D$3:$D$1662,$E$3:$E$1662,0,0,1)</f>
        <v>28600</v>
      </c>
    </row>
    <row r="189" spans="3:29" x14ac:dyDescent="0.4">
      <c r="C189" t="s">
        <v>758</v>
      </c>
      <c r="D189" t="s">
        <v>397</v>
      </c>
      <c r="E189">
        <v>28600</v>
      </c>
      <c r="R189" t="s">
        <v>119</v>
      </c>
      <c r="S189" s="2">
        <f t="shared" si="11"/>
        <v>41501340</v>
      </c>
      <c r="T189" s="2">
        <f t="shared" si="15"/>
        <v>23196600</v>
      </c>
      <c r="U189" s="2">
        <f t="shared" si="15"/>
        <v>35321700</v>
      </c>
      <c r="V189" s="2">
        <f t="shared" si="15"/>
        <v>33815200</v>
      </c>
      <c r="W189" s="2">
        <f t="shared" si="15"/>
        <v>54629200</v>
      </c>
      <c r="X189" s="2">
        <f t="shared" si="15"/>
        <v>60544000</v>
      </c>
      <c r="Y189" s="2" cm="1">
        <f t="array" ref="Y189">_xlfn.XLOOKUP(Y$1&amp;$R189,$C$3:$C$1662&amp;$D$3:$D$1662,$E$3:$E$1662,0,0,1)</f>
        <v>42000</v>
      </c>
      <c r="Z189" s="2" cm="1">
        <f t="array" ref="Z189">_xlfn.XLOOKUP(Z$1&amp;$R189,$C$3:$C$1662&amp;$D$3:$D$1662,$E$3:$E$1662,0,0,1)</f>
        <v>138800</v>
      </c>
      <c r="AA189" s="2" cm="1">
        <f t="array" ref="AA189">_xlfn.XLOOKUP(AA$1&amp;$R189,$C$3:$C$1662&amp;$D$3:$D$1662,$E$3:$E$1662,0,0,1)</f>
        <v>55900</v>
      </c>
      <c r="AB189" s="2" cm="1">
        <f t="array" ref="AB189">_xlfn.XLOOKUP(AB$1&amp;$R189,$C$3:$C$1662&amp;$D$3:$D$1662,$E$3:$E$1662,0,0,1)</f>
        <v>108500</v>
      </c>
      <c r="AC189" s="2" cm="1">
        <f t="array" ref="AC189">_xlfn.XLOOKUP(AC$1&amp;$R189,$C$3:$C$1662&amp;$D$3:$D$1662,$E$3:$E$1662,0,0,1)</f>
        <v>78700</v>
      </c>
    </row>
    <row r="190" spans="3:29" x14ac:dyDescent="0.4">
      <c r="C190" t="s">
        <v>758</v>
      </c>
      <c r="D190" t="s">
        <v>398</v>
      </c>
      <c r="E190">
        <v>78700</v>
      </c>
      <c r="R190" t="s">
        <v>274</v>
      </c>
      <c r="S190" s="2">
        <f t="shared" si="11"/>
        <v>41560160</v>
      </c>
      <c r="T190" s="2">
        <f t="shared" si="15"/>
        <v>23240700</v>
      </c>
      <c r="U190" s="2">
        <f t="shared" si="15"/>
        <v>35367100</v>
      </c>
      <c r="V190" s="2">
        <f t="shared" si="15"/>
        <v>33860500</v>
      </c>
      <c r="W190" s="2">
        <f t="shared" si="15"/>
        <v>54707900</v>
      </c>
      <c r="X190" s="2">
        <f t="shared" si="15"/>
        <v>60624600</v>
      </c>
      <c r="Y190" s="2" cm="1">
        <f t="array" ref="Y190">_xlfn.XLOOKUP(Y$1&amp;$R190,$C$3:$C$1662&amp;$D$3:$D$1662,$E$3:$E$1662,0,0,1)</f>
        <v>44100</v>
      </c>
      <c r="Z190" s="2" cm="1">
        <f t="array" ref="Z190">_xlfn.XLOOKUP(Z$1&amp;$R190,$C$3:$C$1662&amp;$D$3:$D$1662,$E$3:$E$1662,0,0,1)</f>
        <v>45400</v>
      </c>
      <c r="AA190" s="2" cm="1">
        <f t="array" ref="AA190">_xlfn.XLOOKUP(AA$1&amp;$R190,$C$3:$C$1662&amp;$D$3:$D$1662,$E$3:$E$1662,0,0,1)</f>
        <v>45300</v>
      </c>
      <c r="AB190" s="2" cm="1">
        <f t="array" ref="AB190">_xlfn.XLOOKUP(AB$1&amp;$R190,$C$3:$C$1662&amp;$D$3:$D$1662,$E$3:$E$1662,0,0,1)</f>
        <v>78700</v>
      </c>
      <c r="AC190" s="2" cm="1">
        <f t="array" ref="AC190">_xlfn.XLOOKUP(AC$1&amp;$R190,$C$3:$C$1662&amp;$D$3:$D$1662,$E$3:$E$1662,0,0,1)</f>
        <v>80600</v>
      </c>
    </row>
    <row r="191" spans="3:29" x14ac:dyDescent="0.4">
      <c r="C191" t="s">
        <v>758</v>
      </c>
      <c r="D191" t="s">
        <v>399</v>
      </c>
      <c r="E191">
        <v>80600</v>
      </c>
      <c r="R191" t="s">
        <v>180</v>
      </c>
      <c r="S191" s="2">
        <f t="shared" si="11"/>
        <v>41600900</v>
      </c>
      <c r="T191" s="2">
        <f t="shared" si="15"/>
        <v>23283000</v>
      </c>
      <c r="U191" s="2">
        <f t="shared" si="15"/>
        <v>35409200</v>
      </c>
      <c r="V191" s="2">
        <f t="shared" si="15"/>
        <v>33900600</v>
      </c>
      <c r="W191" s="2">
        <f t="shared" si="15"/>
        <v>54745500</v>
      </c>
      <c r="X191" s="2">
        <f t="shared" si="15"/>
        <v>60666200</v>
      </c>
      <c r="Y191" s="2" cm="1">
        <f t="array" ref="Y191">_xlfn.XLOOKUP(Y$1&amp;$R191,$C$3:$C$1662&amp;$D$3:$D$1662,$E$3:$E$1662,0,0,1)</f>
        <v>42300</v>
      </c>
      <c r="Z191" s="2" cm="1">
        <f t="array" ref="Z191">_xlfn.XLOOKUP(Z$1&amp;$R191,$C$3:$C$1662&amp;$D$3:$D$1662,$E$3:$E$1662,0,0,1)</f>
        <v>42100</v>
      </c>
      <c r="AA191" s="2" cm="1">
        <f t="array" ref="AA191">_xlfn.XLOOKUP(AA$1&amp;$R191,$C$3:$C$1662&amp;$D$3:$D$1662,$E$3:$E$1662,0,0,1)</f>
        <v>40100</v>
      </c>
      <c r="AB191" s="2" cm="1">
        <f t="array" ref="AB191">_xlfn.XLOOKUP(AB$1&amp;$R191,$C$3:$C$1662&amp;$D$3:$D$1662,$E$3:$E$1662,0,0,1)</f>
        <v>37600</v>
      </c>
      <c r="AC191" s="2" cm="1">
        <f t="array" ref="AC191">_xlfn.XLOOKUP(AC$1&amp;$R191,$C$3:$C$1662&amp;$D$3:$D$1662,$E$3:$E$1662,0,0,1)</f>
        <v>41600</v>
      </c>
    </row>
    <row r="192" spans="3:29" x14ac:dyDescent="0.4">
      <c r="C192" t="s">
        <v>758</v>
      </c>
      <c r="D192" t="s">
        <v>400</v>
      </c>
      <c r="E192">
        <v>41600</v>
      </c>
      <c r="R192" t="s">
        <v>76</v>
      </c>
      <c r="S192" s="2">
        <f t="shared" si="11"/>
        <v>41649540</v>
      </c>
      <c r="T192" s="2">
        <f t="shared" si="15"/>
        <v>23292200</v>
      </c>
      <c r="U192" s="2">
        <f t="shared" si="15"/>
        <v>35524900</v>
      </c>
      <c r="V192" s="2">
        <f t="shared" si="15"/>
        <v>33912600</v>
      </c>
      <c r="W192" s="2">
        <f t="shared" si="15"/>
        <v>54819400</v>
      </c>
      <c r="X192" s="2">
        <f t="shared" si="15"/>
        <v>60698600</v>
      </c>
      <c r="Y192" s="2" cm="1">
        <f t="array" ref="Y192">_xlfn.XLOOKUP(Y$1&amp;$R192,$C$3:$C$1662&amp;$D$3:$D$1662,$E$3:$E$1662,0,0,1)</f>
        <v>9200</v>
      </c>
      <c r="Z192" s="2" cm="1">
        <f t="array" ref="Z192">_xlfn.XLOOKUP(Z$1&amp;$R192,$C$3:$C$1662&amp;$D$3:$D$1662,$E$3:$E$1662,0,0,1)</f>
        <v>115700</v>
      </c>
      <c r="AA192" s="2" cm="1">
        <f t="array" ref="AA192">_xlfn.XLOOKUP(AA$1&amp;$R192,$C$3:$C$1662&amp;$D$3:$D$1662,$E$3:$E$1662,0,0,1)</f>
        <v>12000</v>
      </c>
      <c r="AB192" s="2" cm="1">
        <f t="array" ref="AB192">_xlfn.XLOOKUP(AB$1&amp;$R192,$C$3:$C$1662&amp;$D$3:$D$1662,$E$3:$E$1662,0,0,1)</f>
        <v>73900</v>
      </c>
      <c r="AC192" s="2" cm="1">
        <f t="array" ref="AC192">_xlfn.XLOOKUP(AC$1&amp;$R192,$C$3:$C$1662&amp;$D$3:$D$1662,$E$3:$E$1662,0,0,1)</f>
        <v>32400</v>
      </c>
    </row>
    <row r="193" spans="3:29" x14ac:dyDescent="0.4">
      <c r="C193" t="s">
        <v>758</v>
      </c>
      <c r="D193" t="s">
        <v>401</v>
      </c>
      <c r="E193">
        <v>32400</v>
      </c>
      <c r="R193" t="s">
        <v>138</v>
      </c>
      <c r="S193" s="2">
        <f t="shared" si="11"/>
        <v>41745600</v>
      </c>
      <c r="T193" s="2">
        <f t="shared" si="15"/>
        <v>23335500</v>
      </c>
      <c r="U193" s="2">
        <f t="shared" si="15"/>
        <v>35574900</v>
      </c>
      <c r="V193" s="2">
        <f t="shared" si="15"/>
        <v>33979400</v>
      </c>
      <c r="W193" s="2">
        <f t="shared" si="15"/>
        <v>54965900</v>
      </c>
      <c r="X193" s="2">
        <f t="shared" si="15"/>
        <v>60872300</v>
      </c>
      <c r="Y193" s="2" cm="1">
        <f t="array" ref="Y193">_xlfn.XLOOKUP(Y$1&amp;$R193,$C$3:$C$1662&amp;$D$3:$D$1662,$E$3:$E$1662,0,0,1)</f>
        <v>43300</v>
      </c>
      <c r="Z193" s="2" cm="1">
        <f t="array" ref="Z193">_xlfn.XLOOKUP(Z$1&amp;$R193,$C$3:$C$1662&amp;$D$3:$D$1662,$E$3:$E$1662,0,0,1)</f>
        <v>50000</v>
      </c>
      <c r="AA193" s="2" cm="1">
        <f t="array" ref="AA193">_xlfn.XLOOKUP(AA$1&amp;$R193,$C$3:$C$1662&amp;$D$3:$D$1662,$E$3:$E$1662,0,0,1)</f>
        <v>66800</v>
      </c>
      <c r="AB193" s="2" cm="1">
        <f t="array" ref="AB193">_xlfn.XLOOKUP(AB$1&amp;$R193,$C$3:$C$1662&amp;$D$3:$D$1662,$E$3:$E$1662,0,0,1)</f>
        <v>146500</v>
      </c>
      <c r="AC193" s="2" cm="1">
        <f t="array" ref="AC193">_xlfn.XLOOKUP(AC$1&amp;$R193,$C$3:$C$1662&amp;$D$3:$D$1662,$E$3:$E$1662,0,0,1)</f>
        <v>173700</v>
      </c>
    </row>
    <row r="194" spans="3:29" x14ac:dyDescent="0.4">
      <c r="C194" t="s">
        <v>758</v>
      </c>
      <c r="D194" t="s">
        <v>402</v>
      </c>
      <c r="E194">
        <v>173700</v>
      </c>
      <c r="R194" t="s">
        <v>255</v>
      </c>
      <c r="S194" s="2">
        <f t="shared" si="11"/>
        <v>41798460</v>
      </c>
      <c r="T194" s="2">
        <f t="shared" si="15"/>
        <v>23340500</v>
      </c>
      <c r="U194" s="2">
        <f t="shared" si="15"/>
        <v>35700900</v>
      </c>
      <c r="V194" s="2">
        <f t="shared" si="15"/>
        <v>34011400</v>
      </c>
      <c r="W194" s="2">
        <f t="shared" si="15"/>
        <v>55031500</v>
      </c>
      <c r="X194" s="2">
        <f t="shared" si="15"/>
        <v>60908000</v>
      </c>
      <c r="Y194" s="2" cm="1">
        <f t="array" ref="Y194">_xlfn.XLOOKUP(Y$1&amp;$R194,$C$3:$C$1662&amp;$D$3:$D$1662,$E$3:$E$1662,0,0,1)</f>
        <v>5000</v>
      </c>
      <c r="Z194" s="2" cm="1">
        <f t="array" ref="Z194">_xlfn.XLOOKUP(Z$1&amp;$R194,$C$3:$C$1662&amp;$D$3:$D$1662,$E$3:$E$1662,0,0,1)</f>
        <v>126000</v>
      </c>
      <c r="AA194" s="2" cm="1">
        <f t="array" ref="AA194">_xlfn.XLOOKUP(AA$1&amp;$R194,$C$3:$C$1662&amp;$D$3:$D$1662,$E$3:$E$1662,0,0,1)</f>
        <v>32000</v>
      </c>
      <c r="AB194" s="2" cm="1">
        <f t="array" ref="AB194">_xlfn.XLOOKUP(AB$1&amp;$R194,$C$3:$C$1662&amp;$D$3:$D$1662,$E$3:$E$1662,0,0,1)</f>
        <v>65600</v>
      </c>
      <c r="AC194" s="2" cm="1">
        <f t="array" ref="AC194">_xlfn.XLOOKUP(AC$1&amp;$R194,$C$3:$C$1662&amp;$D$3:$D$1662,$E$3:$E$1662,0,0,1)</f>
        <v>35700</v>
      </c>
    </row>
    <row r="195" spans="3:29" x14ac:dyDescent="0.4">
      <c r="C195" t="s">
        <v>758</v>
      </c>
      <c r="D195" t="s">
        <v>403</v>
      </c>
      <c r="E195">
        <v>35700</v>
      </c>
      <c r="R195" t="s">
        <v>106</v>
      </c>
      <c r="S195" s="2">
        <f t="shared" ref="S195:S258" si="16">IFERROR(AVERAGEIFS(T195:X195,T195:X195,"&gt;0"),0)</f>
        <v>41848000</v>
      </c>
      <c r="T195" s="2">
        <f t="shared" si="15"/>
        <v>23354800</v>
      </c>
      <c r="U195" s="2">
        <f t="shared" si="15"/>
        <v>35715700</v>
      </c>
      <c r="V195" s="2">
        <f t="shared" si="15"/>
        <v>34039300</v>
      </c>
      <c r="W195" s="2">
        <f t="shared" si="15"/>
        <v>55110100</v>
      </c>
      <c r="X195" s="2">
        <f t="shared" si="15"/>
        <v>61020100</v>
      </c>
      <c r="Y195" s="2" cm="1">
        <f t="array" ref="Y195">_xlfn.XLOOKUP(Y$1&amp;$R195,$C$3:$C$1662&amp;$D$3:$D$1662,$E$3:$E$1662,0,0,1)</f>
        <v>14300</v>
      </c>
      <c r="Z195" s="2" cm="1">
        <f t="array" ref="Z195">_xlfn.XLOOKUP(Z$1&amp;$R195,$C$3:$C$1662&amp;$D$3:$D$1662,$E$3:$E$1662,0,0,1)</f>
        <v>14800</v>
      </c>
      <c r="AA195" s="2" cm="1">
        <f t="array" ref="AA195">_xlfn.XLOOKUP(AA$1&amp;$R195,$C$3:$C$1662&amp;$D$3:$D$1662,$E$3:$E$1662,0,0,1)</f>
        <v>27900</v>
      </c>
      <c r="AB195" s="2" cm="1">
        <f t="array" ref="AB195">_xlfn.XLOOKUP(AB$1&amp;$R195,$C$3:$C$1662&amp;$D$3:$D$1662,$E$3:$E$1662,0,0,1)</f>
        <v>78600</v>
      </c>
      <c r="AC195" s="2" cm="1">
        <f t="array" ref="AC195">_xlfn.XLOOKUP(AC$1&amp;$R195,$C$3:$C$1662&amp;$D$3:$D$1662,$E$3:$E$1662,0,0,1)</f>
        <v>112100</v>
      </c>
    </row>
    <row r="196" spans="3:29" x14ac:dyDescent="0.4">
      <c r="C196" t="s">
        <v>758</v>
      </c>
      <c r="D196" t="s">
        <v>404</v>
      </c>
      <c r="E196">
        <v>112100</v>
      </c>
      <c r="R196" t="s">
        <v>172</v>
      </c>
      <c r="S196" s="2">
        <f t="shared" si="16"/>
        <v>41917020</v>
      </c>
      <c r="T196" s="2">
        <f t="shared" ref="T196:X211" si="17">T195+Y196</f>
        <v>23402000</v>
      </c>
      <c r="U196" s="2">
        <f t="shared" si="17"/>
        <v>35793700</v>
      </c>
      <c r="V196" s="2">
        <f t="shared" si="17"/>
        <v>34090500</v>
      </c>
      <c r="W196" s="2">
        <f t="shared" si="17"/>
        <v>55253700</v>
      </c>
      <c r="X196" s="2">
        <f t="shared" si="17"/>
        <v>61045200</v>
      </c>
      <c r="Y196" s="2" cm="1">
        <f t="array" ref="Y196">_xlfn.XLOOKUP(Y$1&amp;$R196,$C$3:$C$1662&amp;$D$3:$D$1662,$E$3:$E$1662,0,0,1)</f>
        <v>47200</v>
      </c>
      <c r="Z196" s="2" cm="1">
        <f t="array" ref="Z196">_xlfn.XLOOKUP(Z$1&amp;$R196,$C$3:$C$1662&amp;$D$3:$D$1662,$E$3:$E$1662,0,0,1)</f>
        <v>78000</v>
      </c>
      <c r="AA196" s="2" cm="1">
        <f t="array" ref="AA196">_xlfn.XLOOKUP(AA$1&amp;$R196,$C$3:$C$1662&amp;$D$3:$D$1662,$E$3:$E$1662,0,0,1)</f>
        <v>51200</v>
      </c>
      <c r="AB196" s="2" cm="1">
        <f t="array" ref="AB196">_xlfn.XLOOKUP(AB$1&amp;$R196,$C$3:$C$1662&amp;$D$3:$D$1662,$E$3:$E$1662,0,0,1)</f>
        <v>143600</v>
      </c>
      <c r="AC196" s="2" cm="1">
        <f t="array" ref="AC196">_xlfn.XLOOKUP(AC$1&amp;$R196,$C$3:$C$1662&amp;$D$3:$D$1662,$E$3:$E$1662,0,0,1)</f>
        <v>25100</v>
      </c>
    </row>
    <row r="197" spans="3:29" x14ac:dyDescent="0.4">
      <c r="C197" t="s">
        <v>758</v>
      </c>
      <c r="D197" t="s">
        <v>405</v>
      </c>
      <c r="E197">
        <v>25100</v>
      </c>
      <c r="R197" t="s">
        <v>302</v>
      </c>
      <c r="S197" s="2">
        <f t="shared" si="16"/>
        <v>41979840</v>
      </c>
      <c r="T197" s="2">
        <f t="shared" si="17"/>
        <v>23424700</v>
      </c>
      <c r="U197" s="2">
        <f t="shared" si="17"/>
        <v>35801400</v>
      </c>
      <c r="V197" s="2">
        <f t="shared" si="17"/>
        <v>34142100</v>
      </c>
      <c r="W197" s="2">
        <f t="shared" si="17"/>
        <v>55333600</v>
      </c>
      <c r="X197" s="2">
        <f t="shared" si="17"/>
        <v>61197400</v>
      </c>
      <c r="Y197" s="2" cm="1">
        <f t="array" ref="Y197">_xlfn.XLOOKUP(Y$1&amp;$R197,$C$3:$C$1662&amp;$D$3:$D$1662,$E$3:$E$1662,0,0,1)</f>
        <v>22700</v>
      </c>
      <c r="Z197" s="2" cm="1">
        <f t="array" ref="Z197">_xlfn.XLOOKUP(Z$1&amp;$R197,$C$3:$C$1662&amp;$D$3:$D$1662,$E$3:$E$1662,0,0,1)</f>
        <v>7700</v>
      </c>
      <c r="AA197" s="2" cm="1">
        <f t="array" ref="AA197">_xlfn.XLOOKUP(AA$1&amp;$R197,$C$3:$C$1662&amp;$D$3:$D$1662,$E$3:$E$1662,0,0,1)</f>
        <v>51600</v>
      </c>
      <c r="AB197" s="2" cm="1">
        <f t="array" ref="AB197">_xlfn.XLOOKUP(AB$1&amp;$R197,$C$3:$C$1662&amp;$D$3:$D$1662,$E$3:$E$1662,0,0,1)</f>
        <v>79900</v>
      </c>
      <c r="AC197" s="2" cm="1">
        <f t="array" ref="AC197">_xlfn.XLOOKUP(AC$1&amp;$R197,$C$3:$C$1662&amp;$D$3:$D$1662,$E$3:$E$1662,0,0,1)</f>
        <v>152200</v>
      </c>
    </row>
    <row r="198" spans="3:29" x14ac:dyDescent="0.4">
      <c r="C198" t="s">
        <v>758</v>
      </c>
      <c r="D198" t="s">
        <v>406</v>
      </c>
      <c r="E198">
        <v>152200</v>
      </c>
      <c r="R198" t="s">
        <v>248</v>
      </c>
      <c r="S198" s="2">
        <f t="shared" si="16"/>
        <v>42067700</v>
      </c>
      <c r="T198" s="2">
        <f t="shared" si="17"/>
        <v>23463600</v>
      </c>
      <c r="U198" s="2">
        <f t="shared" si="17"/>
        <v>35961500</v>
      </c>
      <c r="V198" s="2">
        <f t="shared" si="17"/>
        <v>34153800</v>
      </c>
      <c r="W198" s="2">
        <f t="shared" si="17"/>
        <v>55470900</v>
      </c>
      <c r="X198" s="2">
        <f t="shared" si="17"/>
        <v>61288700</v>
      </c>
      <c r="Y198" s="2" cm="1">
        <f t="array" ref="Y198">_xlfn.XLOOKUP(Y$1&amp;$R198,$C$3:$C$1662&amp;$D$3:$D$1662,$E$3:$E$1662,0,0,1)</f>
        <v>38900</v>
      </c>
      <c r="Z198" s="2" cm="1">
        <f t="array" ref="Z198">_xlfn.XLOOKUP(Z$1&amp;$R198,$C$3:$C$1662&amp;$D$3:$D$1662,$E$3:$E$1662,0,0,1)</f>
        <v>160100</v>
      </c>
      <c r="AA198" s="2" cm="1">
        <f t="array" ref="AA198">_xlfn.XLOOKUP(AA$1&amp;$R198,$C$3:$C$1662&amp;$D$3:$D$1662,$E$3:$E$1662,0,0,1)</f>
        <v>11700</v>
      </c>
      <c r="AB198" s="2" cm="1">
        <f t="array" ref="AB198">_xlfn.XLOOKUP(AB$1&amp;$R198,$C$3:$C$1662&amp;$D$3:$D$1662,$E$3:$E$1662,0,0,1)</f>
        <v>137300</v>
      </c>
      <c r="AC198" s="2" cm="1">
        <f t="array" ref="AC198">_xlfn.XLOOKUP(AC$1&amp;$R198,$C$3:$C$1662&amp;$D$3:$D$1662,$E$3:$E$1662,0,0,1)</f>
        <v>91300</v>
      </c>
    </row>
    <row r="199" spans="3:29" x14ac:dyDescent="0.4">
      <c r="C199" t="s">
        <v>758</v>
      </c>
      <c r="D199" t="s">
        <v>407</v>
      </c>
      <c r="E199">
        <v>91300</v>
      </c>
      <c r="R199" t="s">
        <v>285</v>
      </c>
      <c r="S199" s="2">
        <f t="shared" si="16"/>
        <v>42191980</v>
      </c>
      <c r="T199" s="2">
        <f t="shared" si="17"/>
        <v>23606700</v>
      </c>
      <c r="U199" s="2">
        <f t="shared" si="17"/>
        <v>36238100</v>
      </c>
      <c r="V199" s="2">
        <f t="shared" si="17"/>
        <v>34166300</v>
      </c>
      <c r="W199" s="2">
        <f t="shared" si="17"/>
        <v>55622000</v>
      </c>
      <c r="X199" s="2">
        <f t="shared" si="17"/>
        <v>61326800</v>
      </c>
      <c r="Y199" s="2" cm="1">
        <f t="array" ref="Y199">_xlfn.XLOOKUP(Y$1&amp;$R199,$C$3:$C$1662&amp;$D$3:$D$1662,$E$3:$E$1662,0,0,1)</f>
        <v>143100</v>
      </c>
      <c r="Z199" s="2" cm="1">
        <f t="array" ref="Z199">_xlfn.XLOOKUP(Z$1&amp;$R199,$C$3:$C$1662&amp;$D$3:$D$1662,$E$3:$E$1662,0,0,1)</f>
        <v>276600</v>
      </c>
      <c r="AA199" s="2" cm="1">
        <f t="array" ref="AA199">_xlfn.XLOOKUP(AA$1&amp;$R199,$C$3:$C$1662&amp;$D$3:$D$1662,$E$3:$E$1662,0,0,1)</f>
        <v>12500</v>
      </c>
      <c r="AB199" s="2" cm="1">
        <f t="array" ref="AB199">_xlfn.XLOOKUP(AB$1&amp;$R199,$C$3:$C$1662&amp;$D$3:$D$1662,$E$3:$E$1662,0,0,1)</f>
        <v>151100</v>
      </c>
      <c r="AC199" s="2" cm="1">
        <f t="array" ref="AC199">_xlfn.XLOOKUP(AC$1&amp;$R199,$C$3:$C$1662&amp;$D$3:$D$1662,$E$3:$E$1662,0,0,1)</f>
        <v>38100</v>
      </c>
    </row>
    <row r="200" spans="3:29" x14ac:dyDescent="0.4">
      <c r="C200" t="s">
        <v>758</v>
      </c>
      <c r="D200" t="s">
        <v>408</v>
      </c>
      <c r="E200">
        <v>38100</v>
      </c>
      <c r="R200" t="s">
        <v>121</v>
      </c>
      <c r="S200" s="2">
        <f t="shared" si="16"/>
        <v>42264660</v>
      </c>
      <c r="T200" s="2">
        <f t="shared" si="17"/>
        <v>23647400</v>
      </c>
      <c r="U200" s="2">
        <f t="shared" si="17"/>
        <v>36286000</v>
      </c>
      <c r="V200" s="2">
        <f t="shared" si="17"/>
        <v>34238600</v>
      </c>
      <c r="W200" s="2">
        <f t="shared" si="17"/>
        <v>55737400</v>
      </c>
      <c r="X200" s="2">
        <f t="shared" si="17"/>
        <v>61413900</v>
      </c>
      <c r="Y200" s="2" cm="1">
        <f t="array" ref="Y200">_xlfn.XLOOKUP(Y$1&amp;$R200,$C$3:$C$1662&amp;$D$3:$D$1662,$E$3:$E$1662,0,0,1)</f>
        <v>40700</v>
      </c>
      <c r="Z200" s="2" cm="1">
        <f t="array" ref="Z200">_xlfn.XLOOKUP(Z$1&amp;$R200,$C$3:$C$1662&amp;$D$3:$D$1662,$E$3:$E$1662,0,0,1)</f>
        <v>47900</v>
      </c>
      <c r="AA200" s="2" cm="1">
        <f t="array" ref="AA200">_xlfn.XLOOKUP(AA$1&amp;$R200,$C$3:$C$1662&amp;$D$3:$D$1662,$E$3:$E$1662,0,0,1)</f>
        <v>72300</v>
      </c>
      <c r="AB200" s="2" cm="1">
        <f t="array" ref="AB200">_xlfn.XLOOKUP(AB$1&amp;$R200,$C$3:$C$1662&amp;$D$3:$D$1662,$E$3:$E$1662,0,0,1)</f>
        <v>115400</v>
      </c>
      <c r="AC200" s="2" cm="1">
        <f t="array" ref="AC200">_xlfn.XLOOKUP(AC$1&amp;$R200,$C$3:$C$1662&amp;$D$3:$D$1662,$E$3:$E$1662,0,0,1)</f>
        <v>87100</v>
      </c>
    </row>
    <row r="201" spans="3:29" x14ac:dyDescent="0.4">
      <c r="C201" t="s">
        <v>758</v>
      </c>
      <c r="D201" t="s">
        <v>409</v>
      </c>
      <c r="E201">
        <v>87100</v>
      </c>
      <c r="R201" t="s">
        <v>273</v>
      </c>
      <c r="S201" s="2">
        <f t="shared" si="16"/>
        <v>42336800</v>
      </c>
      <c r="T201" s="2">
        <f t="shared" si="17"/>
        <v>23797100</v>
      </c>
      <c r="U201" s="2">
        <f t="shared" si="17"/>
        <v>36340300</v>
      </c>
      <c r="V201" s="2">
        <f t="shared" si="17"/>
        <v>34279200</v>
      </c>
      <c r="W201" s="2">
        <f t="shared" si="17"/>
        <v>55785400</v>
      </c>
      <c r="X201" s="2">
        <f t="shared" si="17"/>
        <v>61482000</v>
      </c>
      <c r="Y201" s="2" cm="1">
        <f t="array" ref="Y201">_xlfn.XLOOKUP(Y$1&amp;$R201,$C$3:$C$1662&amp;$D$3:$D$1662,$E$3:$E$1662,0,0,1)</f>
        <v>149700</v>
      </c>
      <c r="Z201" s="2" cm="1">
        <f t="array" ref="Z201">_xlfn.XLOOKUP(Z$1&amp;$R201,$C$3:$C$1662&amp;$D$3:$D$1662,$E$3:$E$1662,0,0,1)</f>
        <v>54300</v>
      </c>
      <c r="AA201" s="2" cm="1">
        <f t="array" ref="AA201">_xlfn.XLOOKUP(AA$1&amp;$R201,$C$3:$C$1662&amp;$D$3:$D$1662,$E$3:$E$1662,0,0,1)</f>
        <v>40600</v>
      </c>
      <c r="AB201" s="2" cm="1">
        <f t="array" ref="AB201">_xlfn.XLOOKUP(AB$1&amp;$R201,$C$3:$C$1662&amp;$D$3:$D$1662,$E$3:$E$1662,0,0,1)</f>
        <v>48000</v>
      </c>
      <c r="AC201" s="2" cm="1">
        <f t="array" ref="AC201">_xlfn.XLOOKUP(AC$1&amp;$R201,$C$3:$C$1662&amp;$D$3:$D$1662,$E$3:$E$1662,0,0,1)</f>
        <v>68100</v>
      </c>
    </row>
    <row r="202" spans="3:29" x14ac:dyDescent="0.4">
      <c r="C202" t="s">
        <v>758</v>
      </c>
      <c r="D202" t="s">
        <v>410</v>
      </c>
      <c r="E202">
        <v>68100</v>
      </c>
      <c r="R202" t="s">
        <v>247</v>
      </c>
      <c r="S202" s="2">
        <f t="shared" si="16"/>
        <v>42429180</v>
      </c>
      <c r="T202" s="2">
        <f t="shared" si="17"/>
        <v>23880700</v>
      </c>
      <c r="U202" s="2">
        <f t="shared" si="17"/>
        <v>36386500</v>
      </c>
      <c r="V202" s="2">
        <f t="shared" si="17"/>
        <v>34346400</v>
      </c>
      <c r="W202" s="2">
        <f t="shared" si="17"/>
        <v>55908300</v>
      </c>
      <c r="X202" s="2">
        <f t="shared" si="17"/>
        <v>61624000</v>
      </c>
      <c r="Y202" s="2" cm="1">
        <f t="array" ref="Y202">_xlfn.XLOOKUP(Y$1&amp;$R202,$C$3:$C$1662&amp;$D$3:$D$1662,$E$3:$E$1662,0,0,1)</f>
        <v>83600</v>
      </c>
      <c r="Z202" s="2" cm="1">
        <f t="array" ref="Z202">_xlfn.XLOOKUP(Z$1&amp;$R202,$C$3:$C$1662&amp;$D$3:$D$1662,$E$3:$E$1662,0,0,1)</f>
        <v>46200</v>
      </c>
      <c r="AA202" s="2" cm="1">
        <f t="array" ref="AA202">_xlfn.XLOOKUP(AA$1&amp;$R202,$C$3:$C$1662&amp;$D$3:$D$1662,$E$3:$E$1662,0,0,1)</f>
        <v>67200</v>
      </c>
      <c r="AB202" s="2" cm="1">
        <f t="array" ref="AB202">_xlfn.XLOOKUP(AB$1&amp;$R202,$C$3:$C$1662&amp;$D$3:$D$1662,$E$3:$E$1662,0,0,1)</f>
        <v>122900</v>
      </c>
      <c r="AC202" s="2" cm="1">
        <f t="array" ref="AC202">_xlfn.XLOOKUP(AC$1&amp;$R202,$C$3:$C$1662&amp;$D$3:$D$1662,$E$3:$E$1662,0,0,1)</f>
        <v>142000</v>
      </c>
    </row>
    <row r="203" spans="3:29" x14ac:dyDescent="0.4">
      <c r="C203" t="s">
        <v>758</v>
      </c>
      <c r="D203" t="s">
        <v>411</v>
      </c>
      <c r="E203">
        <v>142000</v>
      </c>
      <c r="R203" t="s">
        <v>269</v>
      </c>
      <c r="S203" s="2">
        <f t="shared" si="16"/>
        <v>42499840</v>
      </c>
      <c r="T203" s="2">
        <f t="shared" si="17"/>
        <v>23916900</v>
      </c>
      <c r="U203" s="2">
        <f t="shared" si="17"/>
        <v>36451300</v>
      </c>
      <c r="V203" s="2">
        <f t="shared" si="17"/>
        <v>34442100</v>
      </c>
      <c r="W203" s="2">
        <f t="shared" si="17"/>
        <v>56011200</v>
      </c>
      <c r="X203" s="2">
        <f t="shared" si="17"/>
        <v>61677700</v>
      </c>
      <c r="Y203" s="2" cm="1">
        <f t="array" ref="Y203">_xlfn.XLOOKUP(Y$1&amp;$R203,$C$3:$C$1662&amp;$D$3:$D$1662,$E$3:$E$1662,0,0,1)</f>
        <v>36200</v>
      </c>
      <c r="Z203" s="2" cm="1">
        <f t="array" ref="Z203">_xlfn.XLOOKUP(Z$1&amp;$R203,$C$3:$C$1662&amp;$D$3:$D$1662,$E$3:$E$1662,0,0,1)</f>
        <v>64800</v>
      </c>
      <c r="AA203" s="2" cm="1">
        <f t="array" ref="AA203">_xlfn.XLOOKUP(AA$1&amp;$R203,$C$3:$C$1662&amp;$D$3:$D$1662,$E$3:$E$1662,0,0,1)</f>
        <v>95700</v>
      </c>
      <c r="AB203" s="2" cm="1">
        <f t="array" ref="AB203">_xlfn.XLOOKUP(AB$1&amp;$R203,$C$3:$C$1662&amp;$D$3:$D$1662,$E$3:$E$1662,0,0,1)</f>
        <v>102900</v>
      </c>
      <c r="AC203" s="2" cm="1">
        <f t="array" ref="AC203">_xlfn.XLOOKUP(AC$1&amp;$R203,$C$3:$C$1662&amp;$D$3:$D$1662,$E$3:$E$1662,0,0,1)</f>
        <v>53700</v>
      </c>
    </row>
    <row r="204" spans="3:29" x14ac:dyDescent="0.4">
      <c r="C204" t="s">
        <v>758</v>
      </c>
      <c r="D204" t="s">
        <v>412</v>
      </c>
      <c r="E204">
        <v>53700</v>
      </c>
      <c r="R204" t="s">
        <v>303</v>
      </c>
      <c r="S204" s="2">
        <f t="shared" si="16"/>
        <v>42624460</v>
      </c>
      <c r="T204" s="2">
        <f t="shared" si="17"/>
        <v>24285900</v>
      </c>
      <c r="U204" s="2">
        <f t="shared" si="17"/>
        <v>36490400</v>
      </c>
      <c r="V204" s="2">
        <f t="shared" si="17"/>
        <v>34488500</v>
      </c>
      <c r="W204" s="2">
        <f t="shared" si="17"/>
        <v>56082500</v>
      </c>
      <c r="X204" s="2">
        <f t="shared" si="17"/>
        <v>61775000</v>
      </c>
      <c r="Y204" s="2" cm="1">
        <f t="array" ref="Y204">_xlfn.XLOOKUP(Y$1&amp;$R204,$C$3:$C$1662&amp;$D$3:$D$1662,$E$3:$E$1662,0,0,1)</f>
        <v>369000</v>
      </c>
      <c r="Z204" s="2" cm="1">
        <f t="array" ref="Z204">_xlfn.XLOOKUP(Z$1&amp;$R204,$C$3:$C$1662&amp;$D$3:$D$1662,$E$3:$E$1662,0,0,1)</f>
        <v>39100</v>
      </c>
      <c r="AA204" s="2" cm="1">
        <f t="array" ref="AA204">_xlfn.XLOOKUP(AA$1&amp;$R204,$C$3:$C$1662&amp;$D$3:$D$1662,$E$3:$E$1662,0,0,1)</f>
        <v>46400</v>
      </c>
      <c r="AB204" s="2" cm="1">
        <f t="array" ref="AB204">_xlfn.XLOOKUP(AB$1&amp;$R204,$C$3:$C$1662&amp;$D$3:$D$1662,$E$3:$E$1662,0,0,1)</f>
        <v>71300</v>
      </c>
      <c r="AC204" s="2" cm="1">
        <f t="array" ref="AC204">_xlfn.XLOOKUP(AC$1&amp;$R204,$C$3:$C$1662&amp;$D$3:$D$1662,$E$3:$E$1662,0,0,1)</f>
        <v>97300</v>
      </c>
    </row>
    <row r="205" spans="3:29" x14ac:dyDescent="0.4">
      <c r="C205" t="s">
        <v>758</v>
      </c>
      <c r="D205" t="s">
        <v>413</v>
      </c>
      <c r="E205">
        <v>97300</v>
      </c>
      <c r="R205" t="s">
        <v>210</v>
      </c>
      <c r="S205" s="2">
        <f t="shared" si="16"/>
        <v>42693340</v>
      </c>
      <c r="T205" s="2">
        <f t="shared" si="17"/>
        <v>24386400</v>
      </c>
      <c r="U205" s="2">
        <f t="shared" si="17"/>
        <v>36508400</v>
      </c>
      <c r="V205" s="2">
        <f t="shared" si="17"/>
        <v>34578700</v>
      </c>
      <c r="W205" s="2">
        <f t="shared" si="17"/>
        <v>56169800</v>
      </c>
      <c r="X205" s="2">
        <f t="shared" si="17"/>
        <v>61823400</v>
      </c>
      <c r="Y205" s="2" cm="1">
        <f t="array" ref="Y205">_xlfn.XLOOKUP(Y$1&amp;$R205,$C$3:$C$1662&amp;$D$3:$D$1662,$E$3:$E$1662,0,0,1)</f>
        <v>100500</v>
      </c>
      <c r="Z205" s="2" cm="1">
        <f t="array" ref="Z205">_xlfn.XLOOKUP(Z$1&amp;$R205,$C$3:$C$1662&amp;$D$3:$D$1662,$E$3:$E$1662,0,0,1)</f>
        <v>18000</v>
      </c>
      <c r="AA205" s="2" cm="1">
        <f t="array" ref="AA205">_xlfn.XLOOKUP(AA$1&amp;$R205,$C$3:$C$1662&amp;$D$3:$D$1662,$E$3:$E$1662,0,0,1)</f>
        <v>90200</v>
      </c>
      <c r="AB205" s="2" cm="1">
        <f t="array" ref="AB205">_xlfn.XLOOKUP(AB$1&amp;$R205,$C$3:$C$1662&amp;$D$3:$D$1662,$E$3:$E$1662,0,0,1)</f>
        <v>87300</v>
      </c>
      <c r="AC205" s="2" cm="1">
        <f t="array" ref="AC205">_xlfn.XLOOKUP(AC$1&amp;$R205,$C$3:$C$1662&amp;$D$3:$D$1662,$E$3:$E$1662,0,0,1)</f>
        <v>48400</v>
      </c>
    </row>
    <row r="206" spans="3:29" x14ac:dyDescent="0.4">
      <c r="C206" t="s">
        <v>758</v>
      </c>
      <c r="D206" t="s">
        <v>414</v>
      </c>
      <c r="E206">
        <v>48400</v>
      </c>
      <c r="R206" t="s">
        <v>158</v>
      </c>
      <c r="S206" s="2">
        <f t="shared" si="16"/>
        <v>42725540</v>
      </c>
      <c r="T206" s="2">
        <f t="shared" si="17"/>
        <v>24428400</v>
      </c>
      <c r="U206" s="2">
        <f t="shared" si="17"/>
        <v>36529300</v>
      </c>
      <c r="V206" s="2">
        <f t="shared" si="17"/>
        <v>34612200</v>
      </c>
      <c r="W206" s="2">
        <f t="shared" si="17"/>
        <v>56219300</v>
      </c>
      <c r="X206" s="2">
        <f t="shared" si="17"/>
        <v>61838500</v>
      </c>
      <c r="Y206" s="2" cm="1">
        <f t="array" ref="Y206">_xlfn.XLOOKUP(Y$1&amp;$R206,$C$3:$C$1662&amp;$D$3:$D$1662,$E$3:$E$1662,0,0,1)</f>
        <v>42000</v>
      </c>
      <c r="Z206" s="2" cm="1">
        <f t="array" ref="Z206">_xlfn.XLOOKUP(Z$1&amp;$R206,$C$3:$C$1662&amp;$D$3:$D$1662,$E$3:$E$1662,0,0,1)</f>
        <v>20900</v>
      </c>
      <c r="AA206" s="2" cm="1">
        <f t="array" ref="AA206">_xlfn.XLOOKUP(AA$1&amp;$R206,$C$3:$C$1662&amp;$D$3:$D$1662,$E$3:$E$1662,0,0,1)</f>
        <v>33500</v>
      </c>
      <c r="AB206" s="2" cm="1">
        <f t="array" ref="AB206">_xlfn.XLOOKUP(AB$1&amp;$R206,$C$3:$C$1662&amp;$D$3:$D$1662,$E$3:$E$1662,0,0,1)</f>
        <v>49500</v>
      </c>
      <c r="AC206" s="2" cm="1">
        <f t="array" ref="AC206">_xlfn.XLOOKUP(AC$1&amp;$R206,$C$3:$C$1662&amp;$D$3:$D$1662,$E$3:$E$1662,0,0,1)</f>
        <v>15100</v>
      </c>
    </row>
    <row r="207" spans="3:29" x14ac:dyDescent="0.4">
      <c r="C207" t="s">
        <v>758</v>
      </c>
      <c r="D207" t="s">
        <v>415</v>
      </c>
      <c r="E207">
        <v>15100</v>
      </c>
      <c r="R207" t="s">
        <v>102</v>
      </c>
      <c r="S207" s="2">
        <f t="shared" si="16"/>
        <v>42794800</v>
      </c>
      <c r="T207" s="2">
        <f t="shared" si="17"/>
        <v>24441500</v>
      </c>
      <c r="U207" s="2">
        <f t="shared" si="17"/>
        <v>36546900</v>
      </c>
      <c r="V207" s="2">
        <f t="shared" si="17"/>
        <v>34724300</v>
      </c>
      <c r="W207" s="2">
        <f t="shared" si="17"/>
        <v>56255300</v>
      </c>
      <c r="X207" s="2">
        <f t="shared" si="17"/>
        <v>62006000</v>
      </c>
      <c r="Y207" s="2" cm="1">
        <f t="array" ref="Y207">_xlfn.XLOOKUP(Y$1&amp;$R207,$C$3:$C$1662&amp;$D$3:$D$1662,$E$3:$E$1662,0,0,1)</f>
        <v>13100</v>
      </c>
      <c r="Z207" s="2" cm="1">
        <f t="array" ref="Z207">_xlfn.XLOOKUP(Z$1&amp;$R207,$C$3:$C$1662&amp;$D$3:$D$1662,$E$3:$E$1662,0,0,1)</f>
        <v>17600</v>
      </c>
      <c r="AA207" s="2" cm="1">
        <f t="array" ref="AA207">_xlfn.XLOOKUP(AA$1&amp;$R207,$C$3:$C$1662&amp;$D$3:$D$1662,$E$3:$E$1662,0,0,1)</f>
        <v>112100</v>
      </c>
      <c r="AB207" s="2" cm="1">
        <f t="array" ref="AB207">_xlfn.XLOOKUP(AB$1&amp;$R207,$C$3:$C$1662&amp;$D$3:$D$1662,$E$3:$E$1662,0,0,1)</f>
        <v>36000</v>
      </c>
      <c r="AC207" s="2" cm="1">
        <f t="array" ref="AC207">_xlfn.XLOOKUP(AC$1&amp;$R207,$C$3:$C$1662&amp;$D$3:$D$1662,$E$3:$E$1662,0,0,1)</f>
        <v>167500</v>
      </c>
    </row>
    <row r="208" spans="3:29" x14ac:dyDescent="0.4">
      <c r="C208" t="s">
        <v>758</v>
      </c>
      <c r="D208" t="s">
        <v>416</v>
      </c>
      <c r="E208">
        <v>167500</v>
      </c>
      <c r="R208" t="s">
        <v>225</v>
      </c>
      <c r="S208" s="2">
        <f t="shared" si="16"/>
        <v>42845500</v>
      </c>
      <c r="T208" s="2">
        <f t="shared" si="17"/>
        <v>24464800</v>
      </c>
      <c r="U208" s="2">
        <f t="shared" si="17"/>
        <v>36565400</v>
      </c>
      <c r="V208" s="2">
        <f t="shared" si="17"/>
        <v>34842700</v>
      </c>
      <c r="W208" s="2">
        <f t="shared" si="17"/>
        <v>56300200</v>
      </c>
      <c r="X208" s="2">
        <f t="shared" si="17"/>
        <v>62054400</v>
      </c>
      <c r="Y208" s="2" cm="1">
        <f t="array" ref="Y208">_xlfn.XLOOKUP(Y$1&amp;$R208,$C$3:$C$1662&amp;$D$3:$D$1662,$E$3:$E$1662,0,0,1)</f>
        <v>23300</v>
      </c>
      <c r="Z208" s="2" cm="1">
        <f t="array" ref="Z208">_xlfn.XLOOKUP(Z$1&amp;$R208,$C$3:$C$1662&amp;$D$3:$D$1662,$E$3:$E$1662,0,0,1)</f>
        <v>18500</v>
      </c>
      <c r="AA208" s="2" cm="1">
        <f t="array" ref="AA208">_xlfn.XLOOKUP(AA$1&amp;$R208,$C$3:$C$1662&amp;$D$3:$D$1662,$E$3:$E$1662,0,0,1)</f>
        <v>118400</v>
      </c>
      <c r="AB208" s="2" cm="1">
        <f t="array" ref="AB208">_xlfn.XLOOKUP(AB$1&amp;$R208,$C$3:$C$1662&amp;$D$3:$D$1662,$E$3:$E$1662,0,0,1)</f>
        <v>44900</v>
      </c>
      <c r="AC208" s="2" cm="1">
        <f t="array" ref="AC208">_xlfn.XLOOKUP(AC$1&amp;$R208,$C$3:$C$1662&amp;$D$3:$D$1662,$E$3:$E$1662,0,0,1)</f>
        <v>48400</v>
      </c>
    </row>
    <row r="209" spans="3:29" x14ac:dyDescent="0.4">
      <c r="C209" t="s">
        <v>758</v>
      </c>
      <c r="D209" t="s">
        <v>417</v>
      </c>
      <c r="E209">
        <v>48400</v>
      </c>
      <c r="R209" t="s">
        <v>97</v>
      </c>
      <c r="S209" s="2">
        <f t="shared" si="16"/>
        <v>42944460</v>
      </c>
      <c r="T209" s="2">
        <f t="shared" si="17"/>
        <v>24508700</v>
      </c>
      <c r="U209" s="2">
        <f t="shared" si="17"/>
        <v>36604100</v>
      </c>
      <c r="V209" s="2">
        <f t="shared" si="17"/>
        <v>35027500</v>
      </c>
      <c r="W209" s="2">
        <f t="shared" si="17"/>
        <v>56367300</v>
      </c>
      <c r="X209" s="2">
        <f t="shared" si="17"/>
        <v>62214700</v>
      </c>
      <c r="Y209" s="2" cm="1">
        <f t="array" ref="Y209">_xlfn.XLOOKUP(Y$1&amp;$R209,$C$3:$C$1662&amp;$D$3:$D$1662,$E$3:$E$1662,0,0,1)</f>
        <v>43900</v>
      </c>
      <c r="Z209" s="2" cm="1">
        <f t="array" ref="Z209">_xlfn.XLOOKUP(Z$1&amp;$R209,$C$3:$C$1662&amp;$D$3:$D$1662,$E$3:$E$1662,0,0,1)</f>
        <v>38700</v>
      </c>
      <c r="AA209" s="2" cm="1">
        <f t="array" ref="AA209">_xlfn.XLOOKUP(AA$1&amp;$R209,$C$3:$C$1662&amp;$D$3:$D$1662,$E$3:$E$1662,0,0,1)</f>
        <v>184800</v>
      </c>
      <c r="AB209" s="2" cm="1">
        <f t="array" ref="AB209">_xlfn.XLOOKUP(AB$1&amp;$R209,$C$3:$C$1662&amp;$D$3:$D$1662,$E$3:$E$1662,0,0,1)</f>
        <v>67100</v>
      </c>
      <c r="AC209" s="2" cm="1">
        <f t="array" ref="AC209">_xlfn.XLOOKUP(AC$1&amp;$R209,$C$3:$C$1662&amp;$D$3:$D$1662,$E$3:$E$1662,0,0,1)</f>
        <v>160300</v>
      </c>
    </row>
    <row r="210" spans="3:29" x14ac:dyDescent="0.4">
      <c r="C210" t="s">
        <v>758</v>
      </c>
      <c r="D210" t="s">
        <v>418</v>
      </c>
      <c r="E210">
        <v>160300</v>
      </c>
      <c r="R210" t="s">
        <v>65</v>
      </c>
      <c r="S210" s="2">
        <f t="shared" si="16"/>
        <v>43003060</v>
      </c>
      <c r="T210" s="2">
        <f t="shared" si="17"/>
        <v>24573100</v>
      </c>
      <c r="U210" s="2">
        <f t="shared" si="17"/>
        <v>36613800</v>
      </c>
      <c r="V210" s="2">
        <f t="shared" si="17"/>
        <v>35108800</v>
      </c>
      <c r="W210" s="2">
        <f t="shared" si="17"/>
        <v>56445600</v>
      </c>
      <c r="X210" s="2">
        <f t="shared" si="17"/>
        <v>62274000</v>
      </c>
      <c r="Y210" s="2" cm="1">
        <f t="array" ref="Y210">_xlfn.XLOOKUP(Y$1&amp;$R210,$C$3:$C$1662&amp;$D$3:$D$1662,$E$3:$E$1662,0,0,1)</f>
        <v>64400</v>
      </c>
      <c r="Z210" s="2" cm="1">
        <f t="array" ref="Z210">_xlfn.XLOOKUP(Z$1&amp;$R210,$C$3:$C$1662&amp;$D$3:$D$1662,$E$3:$E$1662,0,0,1)</f>
        <v>9700</v>
      </c>
      <c r="AA210" s="2" cm="1">
        <f t="array" ref="AA210">_xlfn.XLOOKUP(AA$1&amp;$R210,$C$3:$C$1662&amp;$D$3:$D$1662,$E$3:$E$1662,0,0,1)</f>
        <v>81300</v>
      </c>
      <c r="AB210" s="2" cm="1">
        <f t="array" ref="AB210">_xlfn.XLOOKUP(AB$1&amp;$R210,$C$3:$C$1662&amp;$D$3:$D$1662,$E$3:$E$1662,0,0,1)</f>
        <v>78300</v>
      </c>
      <c r="AC210" s="2" cm="1">
        <f t="array" ref="AC210">_xlfn.XLOOKUP(AC$1&amp;$R210,$C$3:$C$1662&amp;$D$3:$D$1662,$E$3:$E$1662,0,0,1)</f>
        <v>59300</v>
      </c>
    </row>
    <row r="211" spans="3:29" x14ac:dyDescent="0.4">
      <c r="C211" t="s">
        <v>758</v>
      </c>
      <c r="D211" t="s">
        <v>419</v>
      </c>
      <c r="E211">
        <v>59300</v>
      </c>
      <c r="R211" t="s">
        <v>163</v>
      </c>
      <c r="S211" s="2">
        <f t="shared" si="16"/>
        <v>43054180</v>
      </c>
      <c r="T211" s="2">
        <f t="shared" si="17"/>
        <v>24587000</v>
      </c>
      <c r="U211" s="2">
        <f t="shared" si="17"/>
        <v>36627400</v>
      </c>
      <c r="V211" s="2">
        <f t="shared" si="17"/>
        <v>35203700</v>
      </c>
      <c r="W211" s="2">
        <f t="shared" si="17"/>
        <v>56540400</v>
      </c>
      <c r="X211" s="2">
        <f t="shared" si="17"/>
        <v>62312400</v>
      </c>
      <c r="Y211" s="2" cm="1">
        <f t="array" ref="Y211">_xlfn.XLOOKUP(Y$1&amp;$R211,$C$3:$C$1662&amp;$D$3:$D$1662,$E$3:$E$1662,0,0,1)</f>
        <v>13900</v>
      </c>
      <c r="Z211" s="2" cm="1">
        <f t="array" ref="Z211">_xlfn.XLOOKUP(Z$1&amp;$R211,$C$3:$C$1662&amp;$D$3:$D$1662,$E$3:$E$1662,0,0,1)</f>
        <v>13600</v>
      </c>
      <c r="AA211" s="2" cm="1">
        <f t="array" ref="AA211">_xlfn.XLOOKUP(AA$1&amp;$R211,$C$3:$C$1662&amp;$D$3:$D$1662,$E$3:$E$1662,0,0,1)</f>
        <v>94900</v>
      </c>
      <c r="AB211" s="2" cm="1">
        <f t="array" ref="AB211">_xlfn.XLOOKUP(AB$1&amp;$R211,$C$3:$C$1662&amp;$D$3:$D$1662,$E$3:$E$1662,0,0,1)</f>
        <v>94800</v>
      </c>
      <c r="AC211" s="2" cm="1">
        <f t="array" ref="AC211">_xlfn.XLOOKUP(AC$1&amp;$R211,$C$3:$C$1662&amp;$D$3:$D$1662,$E$3:$E$1662,0,0,1)</f>
        <v>38400</v>
      </c>
    </row>
    <row r="212" spans="3:29" x14ac:dyDescent="0.4">
      <c r="C212" t="s">
        <v>758</v>
      </c>
      <c r="D212" t="s">
        <v>420</v>
      </c>
      <c r="E212">
        <v>38400</v>
      </c>
      <c r="R212" t="s">
        <v>221</v>
      </c>
      <c r="S212" s="2">
        <f t="shared" si="16"/>
        <v>43099480</v>
      </c>
      <c r="T212" s="2">
        <f t="shared" ref="T212:X227" si="18">T211+Y212</f>
        <v>24596700</v>
      </c>
      <c r="U212" s="2">
        <f t="shared" si="18"/>
        <v>36678300</v>
      </c>
      <c r="V212" s="2">
        <f t="shared" si="18"/>
        <v>35222200</v>
      </c>
      <c r="W212" s="2">
        <f t="shared" si="18"/>
        <v>56599700</v>
      </c>
      <c r="X212" s="2">
        <f t="shared" si="18"/>
        <v>62400500</v>
      </c>
      <c r="Y212" s="2" cm="1">
        <f t="array" ref="Y212">_xlfn.XLOOKUP(Y$1&amp;$R212,$C$3:$C$1662&amp;$D$3:$D$1662,$E$3:$E$1662,0,0,1)</f>
        <v>9700</v>
      </c>
      <c r="Z212" s="2" cm="1">
        <f t="array" ref="Z212">_xlfn.XLOOKUP(Z$1&amp;$R212,$C$3:$C$1662&amp;$D$3:$D$1662,$E$3:$E$1662,0,0,1)</f>
        <v>50900</v>
      </c>
      <c r="AA212" s="2" cm="1">
        <f t="array" ref="AA212">_xlfn.XLOOKUP(AA$1&amp;$R212,$C$3:$C$1662&amp;$D$3:$D$1662,$E$3:$E$1662,0,0,1)</f>
        <v>18500</v>
      </c>
      <c r="AB212" s="2" cm="1">
        <f t="array" ref="AB212">_xlfn.XLOOKUP(AB$1&amp;$R212,$C$3:$C$1662&amp;$D$3:$D$1662,$E$3:$E$1662,0,0,1)</f>
        <v>59300</v>
      </c>
      <c r="AC212" s="2" cm="1">
        <f t="array" ref="AC212">_xlfn.XLOOKUP(AC$1&amp;$R212,$C$3:$C$1662&amp;$D$3:$D$1662,$E$3:$E$1662,0,0,1)</f>
        <v>88100</v>
      </c>
    </row>
    <row r="213" spans="3:29" x14ac:dyDescent="0.4">
      <c r="C213" t="s">
        <v>758</v>
      </c>
      <c r="D213" t="s">
        <v>421</v>
      </c>
      <c r="E213">
        <v>88100</v>
      </c>
      <c r="R213" t="s">
        <v>236</v>
      </c>
      <c r="S213" s="2">
        <f t="shared" si="16"/>
        <v>43206940</v>
      </c>
      <c r="T213" s="2">
        <f t="shared" si="18"/>
        <v>24689800</v>
      </c>
      <c r="U213" s="2">
        <f t="shared" si="18"/>
        <v>36753500</v>
      </c>
      <c r="V213" s="2">
        <f t="shared" si="18"/>
        <v>35340200</v>
      </c>
      <c r="W213" s="2">
        <f t="shared" si="18"/>
        <v>56671800</v>
      </c>
      <c r="X213" s="2">
        <f t="shared" si="18"/>
        <v>62579400</v>
      </c>
      <c r="Y213" s="2" cm="1">
        <f t="array" ref="Y213">_xlfn.XLOOKUP(Y$1&amp;$R213,$C$3:$C$1662&amp;$D$3:$D$1662,$E$3:$E$1662,0,0,1)</f>
        <v>93100</v>
      </c>
      <c r="Z213" s="2" cm="1">
        <f t="array" ref="Z213">_xlfn.XLOOKUP(Z$1&amp;$R213,$C$3:$C$1662&amp;$D$3:$D$1662,$E$3:$E$1662,0,0,1)</f>
        <v>75200</v>
      </c>
      <c r="AA213" s="2" cm="1">
        <f t="array" ref="AA213">_xlfn.XLOOKUP(AA$1&amp;$R213,$C$3:$C$1662&amp;$D$3:$D$1662,$E$3:$E$1662,0,0,1)</f>
        <v>118000</v>
      </c>
      <c r="AB213" s="2" cm="1">
        <f t="array" ref="AB213">_xlfn.XLOOKUP(AB$1&amp;$R213,$C$3:$C$1662&amp;$D$3:$D$1662,$E$3:$E$1662,0,0,1)</f>
        <v>72100</v>
      </c>
      <c r="AC213" s="2" cm="1">
        <f t="array" ref="AC213">_xlfn.XLOOKUP(AC$1&amp;$R213,$C$3:$C$1662&amp;$D$3:$D$1662,$E$3:$E$1662,0,0,1)</f>
        <v>178900</v>
      </c>
    </row>
    <row r="214" spans="3:29" x14ac:dyDescent="0.4">
      <c r="C214" t="s">
        <v>758</v>
      </c>
      <c r="D214" t="s">
        <v>422</v>
      </c>
      <c r="E214">
        <v>178900</v>
      </c>
      <c r="R214" t="s">
        <v>199</v>
      </c>
      <c r="S214" s="2">
        <f t="shared" si="16"/>
        <v>43260120</v>
      </c>
      <c r="T214" s="2">
        <f t="shared" si="18"/>
        <v>24734600</v>
      </c>
      <c r="U214" s="2">
        <f t="shared" si="18"/>
        <v>36813800</v>
      </c>
      <c r="V214" s="2">
        <f t="shared" si="18"/>
        <v>35410200</v>
      </c>
      <c r="W214" s="2">
        <f t="shared" si="18"/>
        <v>56722700</v>
      </c>
      <c r="X214" s="2">
        <f t="shared" si="18"/>
        <v>62619300</v>
      </c>
      <c r="Y214" s="2" cm="1">
        <f t="array" ref="Y214">_xlfn.XLOOKUP(Y$1&amp;$R214,$C$3:$C$1662&amp;$D$3:$D$1662,$E$3:$E$1662,0,0,1)</f>
        <v>44800</v>
      </c>
      <c r="Z214" s="2" cm="1">
        <f t="array" ref="Z214">_xlfn.XLOOKUP(Z$1&amp;$R214,$C$3:$C$1662&amp;$D$3:$D$1662,$E$3:$E$1662,0,0,1)</f>
        <v>60300</v>
      </c>
      <c r="AA214" s="2" cm="1">
        <f t="array" ref="AA214">_xlfn.XLOOKUP(AA$1&amp;$R214,$C$3:$C$1662&amp;$D$3:$D$1662,$E$3:$E$1662,0,0,1)</f>
        <v>70000</v>
      </c>
      <c r="AB214" s="2" cm="1">
        <f t="array" ref="AB214">_xlfn.XLOOKUP(AB$1&amp;$R214,$C$3:$C$1662&amp;$D$3:$D$1662,$E$3:$E$1662,0,0,1)</f>
        <v>50900</v>
      </c>
      <c r="AC214" s="2" cm="1">
        <f t="array" ref="AC214">_xlfn.XLOOKUP(AC$1&amp;$R214,$C$3:$C$1662&amp;$D$3:$D$1662,$E$3:$E$1662,0,0,1)</f>
        <v>39900</v>
      </c>
    </row>
    <row r="215" spans="3:29" x14ac:dyDescent="0.4">
      <c r="C215" t="s">
        <v>758</v>
      </c>
      <c r="D215" t="s">
        <v>423</v>
      </c>
      <c r="E215">
        <v>39900</v>
      </c>
      <c r="R215" t="s">
        <v>264</v>
      </c>
      <c r="S215" s="2">
        <f t="shared" si="16"/>
        <v>43323720</v>
      </c>
      <c r="T215" s="2">
        <f t="shared" si="18"/>
        <v>24747700</v>
      </c>
      <c r="U215" s="2">
        <f t="shared" si="18"/>
        <v>36846300</v>
      </c>
      <c r="V215" s="2">
        <f t="shared" si="18"/>
        <v>35449800</v>
      </c>
      <c r="W215" s="2">
        <f t="shared" si="18"/>
        <v>56831300</v>
      </c>
      <c r="X215" s="2">
        <f t="shared" si="18"/>
        <v>62743500</v>
      </c>
      <c r="Y215" s="2" cm="1">
        <f t="array" ref="Y215">_xlfn.XLOOKUP(Y$1&amp;$R215,$C$3:$C$1662&amp;$D$3:$D$1662,$E$3:$E$1662,0,0,1)</f>
        <v>13100</v>
      </c>
      <c r="Z215" s="2" cm="1">
        <f t="array" ref="Z215">_xlfn.XLOOKUP(Z$1&amp;$R215,$C$3:$C$1662&amp;$D$3:$D$1662,$E$3:$E$1662,0,0,1)</f>
        <v>32500</v>
      </c>
      <c r="AA215" s="2" cm="1">
        <f t="array" ref="AA215">_xlfn.XLOOKUP(AA$1&amp;$R215,$C$3:$C$1662&amp;$D$3:$D$1662,$E$3:$E$1662,0,0,1)</f>
        <v>39600</v>
      </c>
      <c r="AB215" s="2" cm="1">
        <f t="array" ref="AB215">_xlfn.XLOOKUP(AB$1&amp;$R215,$C$3:$C$1662&amp;$D$3:$D$1662,$E$3:$E$1662,0,0,1)</f>
        <v>108600</v>
      </c>
      <c r="AC215" s="2" cm="1">
        <f t="array" ref="AC215">_xlfn.XLOOKUP(AC$1&amp;$R215,$C$3:$C$1662&amp;$D$3:$D$1662,$E$3:$E$1662,0,0,1)</f>
        <v>124200</v>
      </c>
    </row>
    <row r="216" spans="3:29" x14ac:dyDescent="0.4">
      <c r="C216" t="s">
        <v>758</v>
      </c>
      <c r="D216" t="s">
        <v>424</v>
      </c>
      <c r="E216">
        <v>124200</v>
      </c>
      <c r="R216" t="s">
        <v>90</v>
      </c>
      <c r="S216" s="2">
        <f t="shared" si="16"/>
        <v>43383180</v>
      </c>
      <c r="T216" s="2">
        <f t="shared" si="18"/>
        <v>24773700</v>
      </c>
      <c r="U216" s="2">
        <f t="shared" si="18"/>
        <v>36889700</v>
      </c>
      <c r="V216" s="2">
        <f t="shared" si="18"/>
        <v>35502100</v>
      </c>
      <c r="W216" s="2">
        <f t="shared" si="18"/>
        <v>56968600</v>
      </c>
      <c r="X216" s="2">
        <f t="shared" si="18"/>
        <v>62781800</v>
      </c>
      <c r="Y216" s="2" cm="1">
        <f t="array" ref="Y216">_xlfn.XLOOKUP(Y$1&amp;$R216,$C$3:$C$1662&amp;$D$3:$D$1662,$E$3:$E$1662,0,0,1)</f>
        <v>26000</v>
      </c>
      <c r="Z216" s="2" cm="1">
        <f t="array" ref="Z216">_xlfn.XLOOKUP(Z$1&amp;$R216,$C$3:$C$1662&amp;$D$3:$D$1662,$E$3:$E$1662,0,0,1)</f>
        <v>43400</v>
      </c>
      <c r="AA216" s="2" cm="1">
        <f t="array" ref="AA216">_xlfn.XLOOKUP(AA$1&amp;$R216,$C$3:$C$1662&amp;$D$3:$D$1662,$E$3:$E$1662,0,0,1)</f>
        <v>52300</v>
      </c>
      <c r="AB216" s="2" cm="1">
        <f t="array" ref="AB216">_xlfn.XLOOKUP(AB$1&amp;$R216,$C$3:$C$1662&amp;$D$3:$D$1662,$E$3:$E$1662,0,0,1)</f>
        <v>137300</v>
      </c>
      <c r="AC216" s="2" cm="1">
        <f t="array" ref="AC216">_xlfn.XLOOKUP(AC$1&amp;$R216,$C$3:$C$1662&amp;$D$3:$D$1662,$E$3:$E$1662,0,0,1)</f>
        <v>38300</v>
      </c>
    </row>
    <row r="217" spans="3:29" x14ac:dyDescent="0.4">
      <c r="C217" t="s">
        <v>758</v>
      </c>
      <c r="D217" t="s">
        <v>425</v>
      </c>
      <c r="E217">
        <v>38300</v>
      </c>
      <c r="R217" t="s">
        <v>156</v>
      </c>
      <c r="S217" s="2">
        <f t="shared" si="16"/>
        <v>43441120</v>
      </c>
      <c r="T217" s="2">
        <f t="shared" si="18"/>
        <v>24799500</v>
      </c>
      <c r="U217" s="2">
        <f t="shared" si="18"/>
        <v>36915200</v>
      </c>
      <c r="V217" s="2">
        <f t="shared" si="18"/>
        <v>35522700</v>
      </c>
      <c r="W217" s="2">
        <f t="shared" si="18"/>
        <v>57070200</v>
      </c>
      <c r="X217" s="2">
        <f t="shared" si="18"/>
        <v>62898000</v>
      </c>
      <c r="Y217" s="2" cm="1">
        <f t="array" ref="Y217">_xlfn.XLOOKUP(Y$1&amp;$R217,$C$3:$C$1662&amp;$D$3:$D$1662,$E$3:$E$1662,0,0,1)</f>
        <v>25800</v>
      </c>
      <c r="Z217" s="2" cm="1">
        <f t="array" ref="Z217">_xlfn.XLOOKUP(Z$1&amp;$R217,$C$3:$C$1662&amp;$D$3:$D$1662,$E$3:$E$1662,0,0,1)</f>
        <v>25500</v>
      </c>
      <c r="AA217" s="2" cm="1">
        <f t="array" ref="AA217">_xlfn.XLOOKUP(AA$1&amp;$R217,$C$3:$C$1662&amp;$D$3:$D$1662,$E$3:$E$1662,0,0,1)</f>
        <v>20600</v>
      </c>
      <c r="AB217" s="2" cm="1">
        <f t="array" ref="AB217">_xlfn.XLOOKUP(AB$1&amp;$R217,$C$3:$C$1662&amp;$D$3:$D$1662,$E$3:$E$1662,0,0,1)</f>
        <v>101600</v>
      </c>
      <c r="AC217" s="2" cm="1">
        <f t="array" ref="AC217">_xlfn.XLOOKUP(AC$1&amp;$R217,$C$3:$C$1662&amp;$D$3:$D$1662,$E$3:$E$1662,0,0,1)</f>
        <v>116200</v>
      </c>
    </row>
    <row r="218" spans="3:29" x14ac:dyDescent="0.4">
      <c r="C218" t="s">
        <v>758</v>
      </c>
      <c r="D218" t="s">
        <v>426</v>
      </c>
      <c r="E218">
        <v>116200</v>
      </c>
      <c r="R218" t="s">
        <v>272</v>
      </c>
      <c r="S218" s="2">
        <f t="shared" si="16"/>
        <v>43473160</v>
      </c>
      <c r="T218" s="2">
        <f t="shared" si="18"/>
        <v>24847700</v>
      </c>
      <c r="U218" s="2">
        <f t="shared" si="18"/>
        <v>36925000</v>
      </c>
      <c r="V218" s="2">
        <f t="shared" si="18"/>
        <v>35561600</v>
      </c>
      <c r="W218" s="2">
        <f t="shared" si="18"/>
        <v>57106900</v>
      </c>
      <c r="X218" s="2">
        <f t="shared" si="18"/>
        <v>62924600</v>
      </c>
      <c r="Y218" s="2" cm="1">
        <f t="array" ref="Y218">_xlfn.XLOOKUP(Y$1&amp;$R218,$C$3:$C$1662&amp;$D$3:$D$1662,$E$3:$E$1662,0,0,1)</f>
        <v>48200</v>
      </c>
      <c r="Z218" s="2" cm="1">
        <f t="array" ref="Z218">_xlfn.XLOOKUP(Z$1&amp;$R218,$C$3:$C$1662&amp;$D$3:$D$1662,$E$3:$E$1662,0,0,1)</f>
        <v>9800</v>
      </c>
      <c r="AA218" s="2" cm="1">
        <f t="array" ref="AA218">_xlfn.XLOOKUP(AA$1&amp;$R218,$C$3:$C$1662&amp;$D$3:$D$1662,$E$3:$E$1662,0,0,1)</f>
        <v>38900</v>
      </c>
      <c r="AB218" s="2" cm="1">
        <f t="array" ref="AB218">_xlfn.XLOOKUP(AB$1&amp;$R218,$C$3:$C$1662&amp;$D$3:$D$1662,$E$3:$E$1662,0,0,1)</f>
        <v>36700</v>
      </c>
      <c r="AC218" s="2" cm="1">
        <f t="array" ref="AC218">_xlfn.XLOOKUP(AC$1&amp;$R218,$C$3:$C$1662&amp;$D$3:$D$1662,$E$3:$E$1662,0,0,1)</f>
        <v>26600</v>
      </c>
    </row>
    <row r="219" spans="3:29" x14ac:dyDescent="0.4">
      <c r="C219" t="s">
        <v>758</v>
      </c>
      <c r="D219" t="s">
        <v>427</v>
      </c>
      <c r="E219">
        <v>26600</v>
      </c>
      <c r="R219" t="s">
        <v>253</v>
      </c>
      <c r="S219" s="2">
        <f t="shared" si="16"/>
        <v>43543380</v>
      </c>
      <c r="T219" s="2">
        <f t="shared" si="18"/>
        <v>24935300</v>
      </c>
      <c r="U219" s="2">
        <f t="shared" si="18"/>
        <v>36985000</v>
      </c>
      <c r="V219" s="2">
        <f t="shared" si="18"/>
        <v>35575700</v>
      </c>
      <c r="W219" s="2">
        <f t="shared" si="18"/>
        <v>57181400</v>
      </c>
      <c r="X219" s="2">
        <f t="shared" si="18"/>
        <v>63039500</v>
      </c>
      <c r="Y219" s="2" cm="1">
        <f t="array" ref="Y219">_xlfn.XLOOKUP(Y$1&amp;$R219,$C$3:$C$1662&amp;$D$3:$D$1662,$E$3:$E$1662,0,0,1)</f>
        <v>87600</v>
      </c>
      <c r="Z219" s="2" cm="1">
        <f t="array" ref="Z219">_xlfn.XLOOKUP(Z$1&amp;$R219,$C$3:$C$1662&amp;$D$3:$D$1662,$E$3:$E$1662,0,0,1)</f>
        <v>60000</v>
      </c>
      <c r="AA219" s="2" cm="1">
        <f t="array" ref="AA219">_xlfn.XLOOKUP(AA$1&amp;$R219,$C$3:$C$1662&amp;$D$3:$D$1662,$E$3:$E$1662,0,0,1)</f>
        <v>14100</v>
      </c>
      <c r="AB219" s="2" cm="1">
        <f t="array" ref="AB219">_xlfn.XLOOKUP(AB$1&amp;$R219,$C$3:$C$1662&amp;$D$3:$D$1662,$E$3:$E$1662,0,0,1)</f>
        <v>74500</v>
      </c>
      <c r="AC219" s="2" cm="1">
        <f t="array" ref="AC219">_xlfn.XLOOKUP(AC$1&amp;$R219,$C$3:$C$1662&amp;$D$3:$D$1662,$E$3:$E$1662,0,0,1)</f>
        <v>114900</v>
      </c>
    </row>
    <row r="220" spans="3:29" x14ac:dyDescent="0.4">
      <c r="C220" t="s">
        <v>758</v>
      </c>
      <c r="D220" t="s">
        <v>428</v>
      </c>
      <c r="E220">
        <v>114900</v>
      </c>
      <c r="R220" t="s">
        <v>261</v>
      </c>
      <c r="S220" s="2">
        <f t="shared" si="16"/>
        <v>43632440</v>
      </c>
      <c r="T220" s="2">
        <f t="shared" si="18"/>
        <v>24958400</v>
      </c>
      <c r="U220" s="2">
        <f t="shared" si="18"/>
        <v>37013000</v>
      </c>
      <c r="V220" s="2">
        <f t="shared" si="18"/>
        <v>35726700</v>
      </c>
      <c r="W220" s="2">
        <f t="shared" si="18"/>
        <v>57254900</v>
      </c>
      <c r="X220" s="2">
        <f t="shared" si="18"/>
        <v>63209200</v>
      </c>
      <c r="Y220" s="2" cm="1">
        <f t="array" ref="Y220">_xlfn.XLOOKUP(Y$1&amp;$R220,$C$3:$C$1662&amp;$D$3:$D$1662,$E$3:$E$1662,0,0,1)</f>
        <v>23100</v>
      </c>
      <c r="Z220" s="2" cm="1">
        <f t="array" ref="Z220">_xlfn.XLOOKUP(Z$1&amp;$R220,$C$3:$C$1662&amp;$D$3:$D$1662,$E$3:$E$1662,0,0,1)</f>
        <v>28000</v>
      </c>
      <c r="AA220" s="2" cm="1">
        <f t="array" ref="AA220">_xlfn.XLOOKUP(AA$1&amp;$R220,$C$3:$C$1662&amp;$D$3:$D$1662,$E$3:$E$1662,0,0,1)</f>
        <v>151000</v>
      </c>
      <c r="AB220" s="2" cm="1">
        <f t="array" ref="AB220">_xlfn.XLOOKUP(AB$1&amp;$R220,$C$3:$C$1662&amp;$D$3:$D$1662,$E$3:$E$1662,0,0,1)</f>
        <v>73500</v>
      </c>
      <c r="AC220" s="2" cm="1">
        <f t="array" ref="AC220">_xlfn.XLOOKUP(AC$1&amp;$R220,$C$3:$C$1662&amp;$D$3:$D$1662,$E$3:$E$1662,0,0,1)</f>
        <v>169700</v>
      </c>
    </row>
    <row r="221" spans="3:29" x14ac:dyDescent="0.4">
      <c r="C221" t="s">
        <v>758</v>
      </c>
      <c r="D221" t="s">
        <v>429</v>
      </c>
      <c r="E221">
        <v>169700</v>
      </c>
      <c r="R221" t="s">
        <v>123</v>
      </c>
      <c r="S221" s="2">
        <f t="shared" si="16"/>
        <v>43688800</v>
      </c>
      <c r="T221" s="2">
        <f t="shared" si="18"/>
        <v>24983200</v>
      </c>
      <c r="U221" s="2">
        <f t="shared" si="18"/>
        <v>37056500</v>
      </c>
      <c r="V221" s="2">
        <f t="shared" si="18"/>
        <v>35771100</v>
      </c>
      <c r="W221" s="2">
        <f t="shared" si="18"/>
        <v>57365200</v>
      </c>
      <c r="X221" s="2">
        <f t="shared" si="18"/>
        <v>63268000</v>
      </c>
      <c r="Y221" s="2" cm="1">
        <f t="array" ref="Y221">_xlfn.XLOOKUP(Y$1&amp;$R221,$C$3:$C$1662&amp;$D$3:$D$1662,$E$3:$E$1662,0,0,1)</f>
        <v>24800</v>
      </c>
      <c r="Z221" s="2" cm="1">
        <f t="array" ref="Z221">_xlfn.XLOOKUP(Z$1&amp;$R221,$C$3:$C$1662&amp;$D$3:$D$1662,$E$3:$E$1662,0,0,1)</f>
        <v>43500</v>
      </c>
      <c r="AA221" s="2" cm="1">
        <f t="array" ref="AA221">_xlfn.XLOOKUP(AA$1&amp;$R221,$C$3:$C$1662&amp;$D$3:$D$1662,$E$3:$E$1662,0,0,1)</f>
        <v>44400</v>
      </c>
      <c r="AB221" s="2" cm="1">
        <f t="array" ref="AB221">_xlfn.XLOOKUP(AB$1&amp;$R221,$C$3:$C$1662&amp;$D$3:$D$1662,$E$3:$E$1662,0,0,1)</f>
        <v>110300</v>
      </c>
      <c r="AC221" s="2" cm="1">
        <f t="array" ref="AC221">_xlfn.XLOOKUP(AC$1&amp;$R221,$C$3:$C$1662&amp;$D$3:$D$1662,$E$3:$E$1662,0,0,1)</f>
        <v>58800</v>
      </c>
    </row>
    <row r="222" spans="3:29" x14ac:dyDescent="0.4">
      <c r="C222" t="s">
        <v>758</v>
      </c>
      <c r="D222" t="s">
        <v>430</v>
      </c>
      <c r="E222">
        <v>58800</v>
      </c>
      <c r="R222" t="s">
        <v>249</v>
      </c>
      <c r="S222" s="2">
        <f t="shared" si="16"/>
        <v>43741540</v>
      </c>
      <c r="T222" s="2">
        <f t="shared" si="18"/>
        <v>24994100</v>
      </c>
      <c r="U222" s="2">
        <f t="shared" si="18"/>
        <v>37204000</v>
      </c>
      <c r="V222" s="2">
        <f t="shared" si="18"/>
        <v>35820400</v>
      </c>
      <c r="W222" s="2">
        <f t="shared" si="18"/>
        <v>57399700</v>
      </c>
      <c r="X222" s="2">
        <f t="shared" si="18"/>
        <v>63289500</v>
      </c>
      <c r="Y222" s="2" cm="1">
        <f t="array" ref="Y222">_xlfn.XLOOKUP(Y$1&amp;$R222,$C$3:$C$1662&amp;$D$3:$D$1662,$E$3:$E$1662,0,0,1)</f>
        <v>10900</v>
      </c>
      <c r="Z222" s="2" cm="1">
        <f t="array" ref="Z222">_xlfn.XLOOKUP(Z$1&amp;$R222,$C$3:$C$1662&amp;$D$3:$D$1662,$E$3:$E$1662,0,0,1)</f>
        <v>147500</v>
      </c>
      <c r="AA222" s="2" cm="1">
        <f t="array" ref="AA222">_xlfn.XLOOKUP(AA$1&amp;$R222,$C$3:$C$1662&amp;$D$3:$D$1662,$E$3:$E$1662,0,0,1)</f>
        <v>49300</v>
      </c>
      <c r="AB222" s="2" cm="1">
        <f t="array" ref="AB222">_xlfn.XLOOKUP(AB$1&amp;$R222,$C$3:$C$1662&amp;$D$3:$D$1662,$E$3:$E$1662,0,0,1)</f>
        <v>34500</v>
      </c>
      <c r="AC222" s="2" cm="1">
        <f t="array" ref="AC222">_xlfn.XLOOKUP(AC$1&amp;$R222,$C$3:$C$1662&amp;$D$3:$D$1662,$E$3:$E$1662,0,0,1)</f>
        <v>21500</v>
      </c>
    </row>
    <row r="223" spans="3:29" x14ac:dyDescent="0.4">
      <c r="C223" t="s">
        <v>758</v>
      </c>
      <c r="D223" t="s">
        <v>431</v>
      </c>
      <c r="E223">
        <v>21500</v>
      </c>
      <c r="R223" t="s">
        <v>209</v>
      </c>
      <c r="S223" s="2">
        <f t="shared" si="16"/>
        <v>43803140</v>
      </c>
      <c r="T223" s="2">
        <f t="shared" si="18"/>
        <v>25045600</v>
      </c>
      <c r="U223" s="2">
        <f t="shared" si="18"/>
        <v>37281000</v>
      </c>
      <c r="V223" s="2">
        <f t="shared" si="18"/>
        <v>35882800</v>
      </c>
      <c r="W223" s="2">
        <f t="shared" si="18"/>
        <v>57450300</v>
      </c>
      <c r="X223" s="2">
        <f t="shared" si="18"/>
        <v>63356000</v>
      </c>
      <c r="Y223" s="2" cm="1">
        <f t="array" ref="Y223">_xlfn.XLOOKUP(Y$1&amp;$R223,$C$3:$C$1662&amp;$D$3:$D$1662,$E$3:$E$1662,0,0,1)</f>
        <v>51500</v>
      </c>
      <c r="Z223" s="2" cm="1">
        <f t="array" ref="Z223">_xlfn.XLOOKUP(Z$1&amp;$R223,$C$3:$C$1662&amp;$D$3:$D$1662,$E$3:$E$1662,0,0,1)</f>
        <v>77000</v>
      </c>
      <c r="AA223" s="2" cm="1">
        <f t="array" ref="AA223">_xlfn.XLOOKUP(AA$1&amp;$R223,$C$3:$C$1662&amp;$D$3:$D$1662,$E$3:$E$1662,0,0,1)</f>
        <v>62400</v>
      </c>
      <c r="AB223" s="2" cm="1">
        <f t="array" ref="AB223">_xlfn.XLOOKUP(AB$1&amp;$R223,$C$3:$C$1662&amp;$D$3:$D$1662,$E$3:$E$1662,0,0,1)</f>
        <v>50600</v>
      </c>
      <c r="AC223" s="2" cm="1">
        <f t="array" ref="AC223">_xlfn.XLOOKUP(AC$1&amp;$R223,$C$3:$C$1662&amp;$D$3:$D$1662,$E$3:$E$1662,0,0,1)</f>
        <v>66500</v>
      </c>
    </row>
    <row r="224" spans="3:29" x14ac:dyDescent="0.4">
      <c r="C224" t="s">
        <v>758</v>
      </c>
      <c r="D224" t="s">
        <v>432</v>
      </c>
      <c r="E224">
        <v>66500</v>
      </c>
      <c r="R224" t="s">
        <v>239</v>
      </c>
      <c r="S224" s="2">
        <f t="shared" si="16"/>
        <v>43869300</v>
      </c>
      <c r="T224" s="2">
        <f t="shared" si="18"/>
        <v>25116300</v>
      </c>
      <c r="U224" s="2">
        <f t="shared" si="18"/>
        <v>37298900</v>
      </c>
      <c r="V224" s="2">
        <f t="shared" si="18"/>
        <v>36023200</v>
      </c>
      <c r="W224" s="2">
        <f t="shared" si="18"/>
        <v>57537400</v>
      </c>
      <c r="X224" s="2">
        <f t="shared" si="18"/>
        <v>63370700</v>
      </c>
      <c r="Y224" s="2" cm="1">
        <f t="array" ref="Y224">_xlfn.XLOOKUP(Y$1&amp;$R224,$C$3:$C$1662&amp;$D$3:$D$1662,$E$3:$E$1662,0,0,1)</f>
        <v>70700</v>
      </c>
      <c r="Z224" s="2" cm="1">
        <f t="array" ref="Z224">_xlfn.XLOOKUP(Z$1&amp;$R224,$C$3:$C$1662&amp;$D$3:$D$1662,$E$3:$E$1662,0,0,1)</f>
        <v>17900</v>
      </c>
      <c r="AA224" s="2" cm="1">
        <f t="array" ref="AA224">_xlfn.XLOOKUP(AA$1&amp;$R224,$C$3:$C$1662&amp;$D$3:$D$1662,$E$3:$E$1662,0,0,1)</f>
        <v>140400</v>
      </c>
      <c r="AB224" s="2" cm="1">
        <f t="array" ref="AB224">_xlfn.XLOOKUP(AB$1&amp;$R224,$C$3:$C$1662&amp;$D$3:$D$1662,$E$3:$E$1662,0,0,1)</f>
        <v>87100</v>
      </c>
      <c r="AC224" s="2" cm="1">
        <f t="array" ref="AC224">_xlfn.XLOOKUP(AC$1&amp;$R224,$C$3:$C$1662&amp;$D$3:$D$1662,$E$3:$E$1662,0,0,1)</f>
        <v>14700</v>
      </c>
    </row>
    <row r="225" spans="3:29" x14ac:dyDescent="0.4">
      <c r="C225" t="s">
        <v>758</v>
      </c>
      <c r="D225" t="s">
        <v>433</v>
      </c>
      <c r="E225">
        <v>14700</v>
      </c>
      <c r="R225" t="s">
        <v>304</v>
      </c>
      <c r="S225" s="2">
        <f t="shared" si="16"/>
        <v>43915880</v>
      </c>
      <c r="T225" s="2">
        <f t="shared" si="18"/>
        <v>25132500</v>
      </c>
      <c r="U225" s="2">
        <f t="shared" si="18"/>
        <v>37328700</v>
      </c>
      <c r="V225" s="2">
        <f t="shared" si="18"/>
        <v>36128900</v>
      </c>
      <c r="W225" s="2">
        <f t="shared" si="18"/>
        <v>57566800</v>
      </c>
      <c r="X225" s="2">
        <f t="shared" si="18"/>
        <v>63422500</v>
      </c>
      <c r="Y225" s="2" cm="1">
        <f t="array" ref="Y225">_xlfn.XLOOKUP(Y$1&amp;$R225,$C$3:$C$1662&amp;$D$3:$D$1662,$E$3:$E$1662,0,0,1)</f>
        <v>16200</v>
      </c>
      <c r="Z225" s="2" cm="1">
        <f t="array" ref="Z225">_xlfn.XLOOKUP(Z$1&amp;$R225,$C$3:$C$1662&amp;$D$3:$D$1662,$E$3:$E$1662,0,0,1)</f>
        <v>29800</v>
      </c>
      <c r="AA225" s="2" cm="1">
        <f t="array" ref="AA225">_xlfn.XLOOKUP(AA$1&amp;$R225,$C$3:$C$1662&amp;$D$3:$D$1662,$E$3:$E$1662,0,0,1)</f>
        <v>105700</v>
      </c>
      <c r="AB225" s="2" cm="1">
        <f t="array" ref="AB225">_xlfn.XLOOKUP(AB$1&amp;$R225,$C$3:$C$1662&amp;$D$3:$D$1662,$E$3:$E$1662,0,0,1)</f>
        <v>29400</v>
      </c>
      <c r="AC225" s="2" cm="1">
        <f t="array" ref="AC225">_xlfn.XLOOKUP(AC$1&amp;$R225,$C$3:$C$1662&amp;$D$3:$D$1662,$E$3:$E$1662,0,0,1)</f>
        <v>51800</v>
      </c>
    </row>
    <row r="226" spans="3:29" x14ac:dyDescent="0.4">
      <c r="C226" t="s">
        <v>758</v>
      </c>
      <c r="D226" t="s">
        <v>434</v>
      </c>
      <c r="E226">
        <v>51800</v>
      </c>
      <c r="R226" t="s">
        <v>283</v>
      </c>
      <c r="S226" s="2">
        <f t="shared" si="16"/>
        <v>43953580</v>
      </c>
      <c r="T226" s="2">
        <f t="shared" si="18"/>
        <v>25156000</v>
      </c>
      <c r="U226" s="2">
        <f t="shared" si="18"/>
        <v>37360700</v>
      </c>
      <c r="V226" s="2">
        <f t="shared" si="18"/>
        <v>36192300</v>
      </c>
      <c r="W226" s="2">
        <f t="shared" si="18"/>
        <v>57589400</v>
      </c>
      <c r="X226" s="2">
        <f t="shared" si="18"/>
        <v>63469500</v>
      </c>
      <c r="Y226" s="2" cm="1">
        <f t="array" ref="Y226">_xlfn.XLOOKUP(Y$1&amp;$R226,$C$3:$C$1662&amp;$D$3:$D$1662,$E$3:$E$1662,0,0,1)</f>
        <v>23500</v>
      </c>
      <c r="Z226" s="2" cm="1">
        <f t="array" ref="Z226">_xlfn.XLOOKUP(Z$1&amp;$R226,$C$3:$C$1662&amp;$D$3:$D$1662,$E$3:$E$1662,0,0,1)</f>
        <v>32000</v>
      </c>
      <c r="AA226" s="2" cm="1">
        <f t="array" ref="AA226">_xlfn.XLOOKUP(AA$1&amp;$R226,$C$3:$C$1662&amp;$D$3:$D$1662,$E$3:$E$1662,0,0,1)</f>
        <v>63400</v>
      </c>
      <c r="AB226" s="2" cm="1">
        <f t="array" ref="AB226">_xlfn.XLOOKUP(AB$1&amp;$R226,$C$3:$C$1662&amp;$D$3:$D$1662,$E$3:$E$1662,0,0,1)</f>
        <v>22600</v>
      </c>
      <c r="AC226" s="2" cm="1">
        <f t="array" ref="AC226">_xlfn.XLOOKUP(AC$1&amp;$R226,$C$3:$C$1662&amp;$D$3:$D$1662,$E$3:$E$1662,0,0,1)</f>
        <v>47000</v>
      </c>
    </row>
    <row r="227" spans="3:29" x14ac:dyDescent="0.4">
      <c r="C227" t="s">
        <v>758</v>
      </c>
      <c r="D227" t="s">
        <v>435</v>
      </c>
      <c r="E227">
        <v>47000</v>
      </c>
      <c r="R227" t="s">
        <v>176</v>
      </c>
      <c r="S227" s="2">
        <f t="shared" si="16"/>
        <v>44017000</v>
      </c>
      <c r="T227" s="2">
        <f t="shared" si="18"/>
        <v>25231300</v>
      </c>
      <c r="U227" s="2">
        <f t="shared" si="18"/>
        <v>37413300</v>
      </c>
      <c r="V227" s="2">
        <f t="shared" si="18"/>
        <v>36309700</v>
      </c>
      <c r="W227" s="2">
        <f t="shared" si="18"/>
        <v>57629900</v>
      </c>
      <c r="X227" s="2">
        <f t="shared" si="18"/>
        <v>63500800</v>
      </c>
      <c r="Y227" s="2" cm="1">
        <f t="array" ref="Y227">_xlfn.XLOOKUP(Y$1&amp;$R227,$C$3:$C$1662&amp;$D$3:$D$1662,$E$3:$E$1662,0,0,1)</f>
        <v>75300</v>
      </c>
      <c r="Z227" s="2" cm="1">
        <f t="array" ref="Z227">_xlfn.XLOOKUP(Z$1&amp;$R227,$C$3:$C$1662&amp;$D$3:$D$1662,$E$3:$E$1662,0,0,1)</f>
        <v>52600</v>
      </c>
      <c r="AA227" s="2" cm="1">
        <f t="array" ref="AA227">_xlfn.XLOOKUP(AA$1&amp;$R227,$C$3:$C$1662&amp;$D$3:$D$1662,$E$3:$E$1662,0,0,1)</f>
        <v>117400</v>
      </c>
      <c r="AB227" s="2" cm="1">
        <f t="array" ref="AB227">_xlfn.XLOOKUP(AB$1&amp;$R227,$C$3:$C$1662&amp;$D$3:$D$1662,$E$3:$E$1662,0,0,1)</f>
        <v>40500</v>
      </c>
      <c r="AC227" s="2" cm="1">
        <f t="array" ref="AC227">_xlfn.XLOOKUP(AC$1&amp;$R227,$C$3:$C$1662&amp;$D$3:$D$1662,$E$3:$E$1662,0,0,1)</f>
        <v>31300</v>
      </c>
    </row>
    <row r="228" spans="3:29" x14ac:dyDescent="0.4">
      <c r="C228" t="s">
        <v>758</v>
      </c>
      <c r="D228" t="s">
        <v>436</v>
      </c>
      <c r="E228">
        <v>31300</v>
      </c>
      <c r="R228" t="s">
        <v>117</v>
      </c>
      <c r="S228" s="2">
        <f t="shared" si="16"/>
        <v>44071100</v>
      </c>
      <c r="T228" s="2">
        <f t="shared" ref="T228:X243" si="19">T227+Y228</f>
        <v>25236700</v>
      </c>
      <c r="U228" s="2">
        <f t="shared" si="19"/>
        <v>37455700</v>
      </c>
      <c r="V228" s="2">
        <f t="shared" si="19"/>
        <v>36358400</v>
      </c>
      <c r="W228" s="2">
        <f t="shared" si="19"/>
        <v>57772000</v>
      </c>
      <c r="X228" s="2">
        <f t="shared" si="19"/>
        <v>63532700</v>
      </c>
      <c r="Y228" s="2" cm="1">
        <f t="array" ref="Y228">_xlfn.XLOOKUP(Y$1&amp;$R228,$C$3:$C$1662&amp;$D$3:$D$1662,$E$3:$E$1662,0,0,1)</f>
        <v>5400</v>
      </c>
      <c r="Z228" s="2" cm="1">
        <f t="array" ref="Z228">_xlfn.XLOOKUP(Z$1&amp;$R228,$C$3:$C$1662&amp;$D$3:$D$1662,$E$3:$E$1662,0,0,1)</f>
        <v>42400</v>
      </c>
      <c r="AA228" s="2" cm="1">
        <f t="array" ref="AA228">_xlfn.XLOOKUP(AA$1&amp;$R228,$C$3:$C$1662&amp;$D$3:$D$1662,$E$3:$E$1662,0,0,1)</f>
        <v>48700</v>
      </c>
      <c r="AB228" s="2" cm="1">
        <f t="array" ref="AB228">_xlfn.XLOOKUP(AB$1&amp;$R228,$C$3:$C$1662&amp;$D$3:$D$1662,$E$3:$E$1662,0,0,1)</f>
        <v>142100</v>
      </c>
      <c r="AC228" s="2" cm="1">
        <f t="array" ref="AC228">_xlfn.XLOOKUP(AC$1&amp;$R228,$C$3:$C$1662&amp;$D$3:$D$1662,$E$3:$E$1662,0,0,1)</f>
        <v>31900</v>
      </c>
    </row>
    <row r="229" spans="3:29" x14ac:dyDescent="0.4">
      <c r="C229" t="s">
        <v>758</v>
      </c>
      <c r="D229" t="s">
        <v>437</v>
      </c>
      <c r="E229">
        <v>31900</v>
      </c>
      <c r="R229" t="s">
        <v>54</v>
      </c>
      <c r="S229" s="2">
        <f t="shared" si="16"/>
        <v>44131240</v>
      </c>
      <c r="T229" s="2">
        <f t="shared" si="19"/>
        <v>25308800</v>
      </c>
      <c r="U229" s="2">
        <f t="shared" si="19"/>
        <v>37476400</v>
      </c>
      <c r="V229" s="2">
        <f t="shared" si="19"/>
        <v>36415200</v>
      </c>
      <c r="W229" s="2">
        <f t="shared" si="19"/>
        <v>57871100</v>
      </c>
      <c r="X229" s="2">
        <f t="shared" si="19"/>
        <v>63584700</v>
      </c>
      <c r="Y229" s="2" cm="1">
        <f t="array" ref="Y229">_xlfn.XLOOKUP(Y$1&amp;$R229,$C$3:$C$1662&amp;$D$3:$D$1662,$E$3:$E$1662,0,0,1)</f>
        <v>72100</v>
      </c>
      <c r="Z229" s="2" cm="1">
        <f t="array" ref="Z229">_xlfn.XLOOKUP(Z$1&amp;$R229,$C$3:$C$1662&amp;$D$3:$D$1662,$E$3:$E$1662,0,0,1)</f>
        <v>20700</v>
      </c>
      <c r="AA229" s="2" cm="1">
        <f t="array" ref="AA229">_xlfn.XLOOKUP(AA$1&amp;$R229,$C$3:$C$1662&amp;$D$3:$D$1662,$E$3:$E$1662,0,0,1)</f>
        <v>56800</v>
      </c>
      <c r="AB229" s="2" cm="1">
        <f t="array" ref="AB229">_xlfn.XLOOKUP(AB$1&amp;$R229,$C$3:$C$1662&amp;$D$3:$D$1662,$E$3:$E$1662,0,0,1)</f>
        <v>99100</v>
      </c>
      <c r="AC229" s="2" cm="1">
        <f t="array" ref="AC229">_xlfn.XLOOKUP(AC$1&amp;$R229,$C$3:$C$1662&amp;$D$3:$D$1662,$E$3:$E$1662,0,0,1)</f>
        <v>52000</v>
      </c>
    </row>
    <row r="230" spans="3:29" x14ac:dyDescent="0.4">
      <c r="C230" t="s">
        <v>758</v>
      </c>
      <c r="D230" t="s">
        <v>438</v>
      </c>
      <c r="E230">
        <v>52000</v>
      </c>
      <c r="R230" t="s">
        <v>161</v>
      </c>
      <c r="S230" s="2">
        <f t="shared" si="16"/>
        <v>44207160</v>
      </c>
      <c r="T230" s="2">
        <f t="shared" si="19"/>
        <v>25337100</v>
      </c>
      <c r="U230" s="2">
        <f t="shared" si="19"/>
        <v>37487400</v>
      </c>
      <c r="V230" s="2">
        <f t="shared" si="19"/>
        <v>36467700</v>
      </c>
      <c r="W230" s="2">
        <f t="shared" si="19"/>
        <v>57964800</v>
      </c>
      <c r="X230" s="2">
        <f t="shared" si="19"/>
        <v>63778800</v>
      </c>
      <c r="Y230" s="2" cm="1">
        <f t="array" ref="Y230">_xlfn.XLOOKUP(Y$1&amp;$R230,$C$3:$C$1662&amp;$D$3:$D$1662,$E$3:$E$1662,0,0,1)</f>
        <v>28300</v>
      </c>
      <c r="Z230" s="2" cm="1">
        <f t="array" ref="Z230">_xlfn.XLOOKUP(Z$1&amp;$R230,$C$3:$C$1662&amp;$D$3:$D$1662,$E$3:$E$1662,0,0,1)</f>
        <v>11000</v>
      </c>
      <c r="AA230" s="2" cm="1">
        <f t="array" ref="AA230">_xlfn.XLOOKUP(AA$1&amp;$R230,$C$3:$C$1662&amp;$D$3:$D$1662,$E$3:$E$1662,0,0,1)</f>
        <v>52500</v>
      </c>
      <c r="AB230" s="2" cm="1">
        <f t="array" ref="AB230">_xlfn.XLOOKUP(AB$1&amp;$R230,$C$3:$C$1662&amp;$D$3:$D$1662,$E$3:$E$1662,0,0,1)</f>
        <v>93700</v>
      </c>
      <c r="AC230" s="2" cm="1">
        <f t="array" ref="AC230">_xlfn.XLOOKUP(AC$1&amp;$R230,$C$3:$C$1662&amp;$D$3:$D$1662,$E$3:$E$1662,0,0,1)</f>
        <v>194100</v>
      </c>
    </row>
    <row r="231" spans="3:29" x14ac:dyDescent="0.4">
      <c r="C231" t="s">
        <v>758</v>
      </c>
      <c r="D231" t="s">
        <v>439</v>
      </c>
      <c r="E231">
        <v>194100</v>
      </c>
      <c r="R231" t="s">
        <v>185</v>
      </c>
      <c r="S231" s="2">
        <f t="shared" si="16"/>
        <v>44570380</v>
      </c>
      <c r="T231" s="2">
        <f t="shared" si="19"/>
        <v>25355100</v>
      </c>
      <c r="U231" s="2">
        <f t="shared" si="19"/>
        <v>39044400</v>
      </c>
      <c r="V231" s="2">
        <f t="shared" si="19"/>
        <v>36566100</v>
      </c>
      <c r="W231" s="2">
        <f t="shared" si="19"/>
        <v>58054000</v>
      </c>
      <c r="X231" s="2">
        <f t="shared" si="19"/>
        <v>63832300</v>
      </c>
      <c r="Y231" s="2" cm="1">
        <f t="array" ref="Y231">_xlfn.XLOOKUP(Y$1&amp;$R231,$C$3:$C$1662&amp;$D$3:$D$1662,$E$3:$E$1662,0,0,1)</f>
        <v>18000</v>
      </c>
      <c r="Z231" s="2" cm="1">
        <f t="array" ref="Z231">_xlfn.XLOOKUP(Z$1&amp;$R231,$C$3:$C$1662&amp;$D$3:$D$1662,$E$3:$E$1662,0,0,1)</f>
        <v>1557000</v>
      </c>
      <c r="AA231" s="2" cm="1">
        <f t="array" ref="AA231">_xlfn.XLOOKUP(AA$1&amp;$R231,$C$3:$C$1662&amp;$D$3:$D$1662,$E$3:$E$1662,0,0,1)</f>
        <v>98400</v>
      </c>
      <c r="AB231" s="2" cm="1">
        <f t="array" ref="AB231">_xlfn.XLOOKUP(AB$1&amp;$R231,$C$3:$C$1662&amp;$D$3:$D$1662,$E$3:$E$1662,0,0,1)</f>
        <v>89200</v>
      </c>
      <c r="AC231" s="2" cm="1">
        <f t="array" ref="AC231">_xlfn.XLOOKUP(AC$1&amp;$R231,$C$3:$C$1662&amp;$D$3:$D$1662,$E$3:$E$1662,0,0,1)</f>
        <v>53500</v>
      </c>
    </row>
    <row r="232" spans="3:29" x14ac:dyDescent="0.4">
      <c r="C232" t="s">
        <v>758</v>
      </c>
      <c r="D232" t="s">
        <v>440</v>
      </c>
      <c r="E232">
        <v>53500</v>
      </c>
      <c r="R232" t="s">
        <v>207</v>
      </c>
      <c r="S232" s="2">
        <f t="shared" si="16"/>
        <v>44666340</v>
      </c>
      <c r="T232" s="2">
        <f t="shared" si="19"/>
        <v>25397200</v>
      </c>
      <c r="U232" s="2">
        <f t="shared" si="19"/>
        <v>39218700</v>
      </c>
      <c r="V232" s="2">
        <f t="shared" si="19"/>
        <v>36581500</v>
      </c>
      <c r="W232" s="2">
        <f t="shared" si="19"/>
        <v>58160400</v>
      </c>
      <c r="X232" s="2">
        <f t="shared" si="19"/>
        <v>63973900</v>
      </c>
      <c r="Y232" s="2" cm="1">
        <f t="array" ref="Y232">_xlfn.XLOOKUP(Y$1&amp;$R232,$C$3:$C$1662&amp;$D$3:$D$1662,$E$3:$E$1662,0,0,1)</f>
        <v>42100</v>
      </c>
      <c r="Z232" s="2" cm="1">
        <f t="array" ref="Z232">_xlfn.XLOOKUP(Z$1&amp;$R232,$C$3:$C$1662&amp;$D$3:$D$1662,$E$3:$E$1662,0,0,1)</f>
        <v>174300</v>
      </c>
      <c r="AA232" s="2" cm="1">
        <f t="array" ref="AA232">_xlfn.XLOOKUP(AA$1&amp;$R232,$C$3:$C$1662&amp;$D$3:$D$1662,$E$3:$E$1662,0,0,1)</f>
        <v>15400</v>
      </c>
      <c r="AB232" s="2" cm="1">
        <f t="array" ref="AB232">_xlfn.XLOOKUP(AB$1&amp;$R232,$C$3:$C$1662&amp;$D$3:$D$1662,$E$3:$E$1662,0,0,1)</f>
        <v>106400</v>
      </c>
      <c r="AC232" s="2" cm="1">
        <f t="array" ref="AC232">_xlfn.XLOOKUP(AC$1&amp;$R232,$C$3:$C$1662&amp;$D$3:$D$1662,$E$3:$E$1662,0,0,1)</f>
        <v>141600</v>
      </c>
    </row>
    <row r="233" spans="3:29" x14ac:dyDescent="0.4">
      <c r="C233" t="s">
        <v>758</v>
      </c>
      <c r="D233" t="s">
        <v>441</v>
      </c>
      <c r="E233">
        <v>141600</v>
      </c>
      <c r="R233" t="s">
        <v>216</v>
      </c>
      <c r="S233" s="2">
        <f t="shared" si="16"/>
        <v>44741760</v>
      </c>
      <c r="T233" s="2">
        <f t="shared" si="19"/>
        <v>25415500</v>
      </c>
      <c r="U233" s="2">
        <f t="shared" si="19"/>
        <v>39246700</v>
      </c>
      <c r="V233" s="2">
        <f t="shared" si="19"/>
        <v>36677600</v>
      </c>
      <c r="W233" s="2">
        <f t="shared" si="19"/>
        <v>58303000</v>
      </c>
      <c r="X233" s="2">
        <f t="shared" si="19"/>
        <v>64066000</v>
      </c>
      <c r="Y233" s="2" cm="1">
        <f t="array" ref="Y233">_xlfn.XLOOKUP(Y$1&amp;$R233,$C$3:$C$1662&amp;$D$3:$D$1662,$E$3:$E$1662,0,0,1)</f>
        <v>18300</v>
      </c>
      <c r="Z233" s="2" cm="1">
        <f t="array" ref="Z233">_xlfn.XLOOKUP(Z$1&amp;$R233,$C$3:$C$1662&amp;$D$3:$D$1662,$E$3:$E$1662,0,0,1)</f>
        <v>28000</v>
      </c>
      <c r="AA233" s="2" cm="1">
        <f t="array" ref="AA233">_xlfn.XLOOKUP(AA$1&amp;$R233,$C$3:$C$1662&amp;$D$3:$D$1662,$E$3:$E$1662,0,0,1)</f>
        <v>96100</v>
      </c>
      <c r="AB233" s="2" cm="1">
        <f t="array" ref="AB233">_xlfn.XLOOKUP(AB$1&amp;$R233,$C$3:$C$1662&amp;$D$3:$D$1662,$E$3:$E$1662,0,0,1)</f>
        <v>142600</v>
      </c>
      <c r="AC233" s="2" cm="1">
        <f t="array" ref="AC233">_xlfn.XLOOKUP(AC$1&amp;$R233,$C$3:$C$1662&amp;$D$3:$D$1662,$E$3:$E$1662,0,0,1)</f>
        <v>92100</v>
      </c>
    </row>
    <row r="234" spans="3:29" x14ac:dyDescent="0.4">
      <c r="C234" t="s">
        <v>758</v>
      </c>
      <c r="D234" t="s">
        <v>442</v>
      </c>
      <c r="E234">
        <v>92100</v>
      </c>
      <c r="R234" t="s">
        <v>212</v>
      </c>
      <c r="S234" s="2">
        <f t="shared" si="16"/>
        <v>44808800</v>
      </c>
      <c r="T234" s="2">
        <f t="shared" si="19"/>
        <v>25616700</v>
      </c>
      <c r="U234" s="2">
        <f t="shared" si="19"/>
        <v>39271000</v>
      </c>
      <c r="V234" s="2">
        <f t="shared" si="19"/>
        <v>36700400</v>
      </c>
      <c r="W234" s="2">
        <f t="shared" si="19"/>
        <v>58364900</v>
      </c>
      <c r="X234" s="2">
        <f t="shared" si="19"/>
        <v>64091000</v>
      </c>
      <c r="Y234" s="2" cm="1">
        <f t="array" ref="Y234">_xlfn.XLOOKUP(Y$1&amp;$R234,$C$3:$C$1662&amp;$D$3:$D$1662,$E$3:$E$1662,0,0,1)</f>
        <v>201200</v>
      </c>
      <c r="Z234" s="2" cm="1">
        <f t="array" ref="Z234">_xlfn.XLOOKUP(Z$1&amp;$R234,$C$3:$C$1662&amp;$D$3:$D$1662,$E$3:$E$1662,0,0,1)</f>
        <v>24300</v>
      </c>
      <c r="AA234" s="2" cm="1">
        <f t="array" ref="AA234">_xlfn.XLOOKUP(AA$1&amp;$R234,$C$3:$C$1662&amp;$D$3:$D$1662,$E$3:$E$1662,0,0,1)</f>
        <v>22800</v>
      </c>
      <c r="AB234" s="2" cm="1">
        <f t="array" ref="AB234">_xlfn.XLOOKUP(AB$1&amp;$R234,$C$3:$C$1662&amp;$D$3:$D$1662,$E$3:$E$1662,0,0,1)</f>
        <v>61900</v>
      </c>
      <c r="AC234" s="2" cm="1">
        <f t="array" ref="AC234">_xlfn.XLOOKUP(AC$1&amp;$R234,$C$3:$C$1662&amp;$D$3:$D$1662,$E$3:$E$1662,0,0,1)</f>
        <v>25000</v>
      </c>
    </row>
    <row r="235" spans="3:29" x14ac:dyDescent="0.4">
      <c r="C235" t="s">
        <v>758</v>
      </c>
      <c r="D235" t="s">
        <v>443</v>
      </c>
      <c r="E235">
        <v>25000</v>
      </c>
      <c r="R235" t="s">
        <v>146</v>
      </c>
      <c r="S235" s="2">
        <f t="shared" si="16"/>
        <v>44884000</v>
      </c>
      <c r="T235" s="2">
        <f t="shared" si="19"/>
        <v>25673800</v>
      </c>
      <c r="U235" s="2">
        <f t="shared" si="19"/>
        <v>39429800</v>
      </c>
      <c r="V235" s="2">
        <f t="shared" si="19"/>
        <v>36755600</v>
      </c>
      <c r="W235" s="2">
        <f t="shared" si="19"/>
        <v>58454100</v>
      </c>
      <c r="X235" s="2">
        <f t="shared" si="19"/>
        <v>64106700</v>
      </c>
      <c r="Y235" s="2" cm="1">
        <f t="array" ref="Y235">_xlfn.XLOOKUP(Y$1&amp;$R235,$C$3:$C$1662&amp;$D$3:$D$1662,$E$3:$E$1662,0,0,1)</f>
        <v>57100</v>
      </c>
      <c r="Z235" s="2" cm="1">
        <f t="array" ref="Z235">_xlfn.XLOOKUP(Z$1&amp;$R235,$C$3:$C$1662&amp;$D$3:$D$1662,$E$3:$E$1662,0,0,1)</f>
        <v>158800</v>
      </c>
      <c r="AA235" s="2" cm="1">
        <f t="array" ref="AA235">_xlfn.XLOOKUP(AA$1&amp;$R235,$C$3:$C$1662&amp;$D$3:$D$1662,$E$3:$E$1662,0,0,1)</f>
        <v>55200</v>
      </c>
      <c r="AB235" s="2" cm="1">
        <f t="array" ref="AB235">_xlfn.XLOOKUP(AB$1&amp;$R235,$C$3:$C$1662&amp;$D$3:$D$1662,$E$3:$E$1662,0,0,1)</f>
        <v>89200</v>
      </c>
      <c r="AC235" s="2" cm="1">
        <f t="array" ref="AC235">_xlfn.XLOOKUP(AC$1&amp;$R235,$C$3:$C$1662&amp;$D$3:$D$1662,$E$3:$E$1662,0,0,1)</f>
        <v>15700</v>
      </c>
    </row>
    <row r="236" spans="3:29" x14ac:dyDescent="0.4">
      <c r="C236" t="s">
        <v>758</v>
      </c>
      <c r="D236" t="s">
        <v>444</v>
      </c>
      <c r="E236">
        <v>15700</v>
      </c>
      <c r="R236" t="s">
        <v>195</v>
      </c>
      <c r="S236" s="2">
        <f t="shared" si="16"/>
        <v>45016980</v>
      </c>
      <c r="T236" s="2">
        <f t="shared" si="19"/>
        <v>26117100</v>
      </c>
      <c r="U236" s="2">
        <f t="shared" si="19"/>
        <v>39505500</v>
      </c>
      <c r="V236" s="2">
        <f t="shared" si="19"/>
        <v>36788300</v>
      </c>
      <c r="W236" s="2">
        <f t="shared" si="19"/>
        <v>58515600</v>
      </c>
      <c r="X236" s="2">
        <f t="shared" si="19"/>
        <v>64158400</v>
      </c>
      <c r="Y236" s="2" cm="1">
        <f t="array" ref="Y236">_xlfn.XLOOKUP(Y$1&amp;$R236,$C$3:$C$1662&amp;$D$3:$D$1662,$E$3:$E$1662,0,0,1)</f>
        <v>443300</v>
      </c>
      <c r="Z236" s="2" cm="1">
        <f t="array" ref="Z236">_xlfn.XLOOKUP(Z$1&amp;$R236,$C$3:$C$1662&amp;$D$3:$D$1662,$E$3:$E$1662,0,0,1)</f>
        <v>75700</v>
      </c>
      <c r="AA236" s="2" cm="1">
        <f t="array" ref="AA236">_xlfn.XLOOKUP(AA$1&amp;$R236,$C$3:$C$1662&amp;$D$3:$D$1662,$E$3:$E$1662,0,0,1)</f>
        <v>32700</v>
      </c>
      <c r="AB236" s="2" cm="1">
        <f t="array" ref="AB236">_xlfn.XLOOKUP(AB$1&amp;$R236,$C$3:$C$1662&amp;$D$3:$D$1662,$E$3:$E$1662,0,0,1)</f>
        <v>61500</v>
      </c>
      <c r="AC236" s="2" cm="1">
        <f t="array" ref="AC236">_xlfn.XLOOKUP(AC$1&amp;$R236,$C$3:$C$1662&amp;$D$3:$D$1662,$E$3:$E$1662,0,0,1)</f>
        <v>51700</v>
      </c>
    </row>
    <row r="237" spans="3:29" x14ac:dyDescent="0.4">
      <c r="C237" t="s">
        <v>758</v>
      </c>
      <c r="D237" t="s">
        <v>445</v>
      </c>
      <c r="E237">
        <v>51700</v>
      </c>
      <c r="R237" t="s">
        <v>243</v>
      </c>
      <c r="S237" s="2">
        <f t="shared" si="16"/>
        <v>45081040</v>
      </c>
      <c r="T237" s="2">
        <f t="shared" si="19"/>
        <v>26164000</v>
      </c>
      <c r="U237" s="2">
        <f t="shared" si="19"/>
        <v>39606800</v>
      </c>
      <c r="V237" s="2">
        <f t="shared" si="19"/>
        <v>36792700</v>
      </c>
      <c r="W237" s="2">
        <f t="shared" si="19"/>
        <v>58586100</v>
      </c>
      <c r="X237" s="2">
        <f t="shared" si="19"/>
        <v>64255600</v>
      </c>
      <c r="Y237" s="2" cm="1">
        <f t="array" ref="Y237">_xlfn.XLOOKUP(Y$1&amp;$R237,$C$3:$C$1662&amp;$D$3:$D$1662,$E$3:$E$1662,0,0,1)</f>
        <v>46900</v>
      </c>
      <c r="Z237" s="2" cm="1">
        <f t="array" ref="Z237">_xlfn.XLOOKUP(Z$1&amp;$R237,$C$3:$C$1662&amp;$D$3:$D$1662,$E$3:$E$1662,0,0,1)</f>
        <v>101300</v>
      </c>
      <c r="AA237" s="2" cm="1">
        <f t="array" ref="AA237">_xlfn.XLOOKUP(AA$1&amp;$R237,$C$3:$C$1662&amp;$D$3:$D$1662,$E$3:$E$1662,0,0,1)</f>
        <v>4400</v>
      </c>
      <c r="AB237" s="2" cm="1">
        <f t="array" ref="AB237">_xlfn.XLOOKUP(AB$1&amp;$R237,$C$3:$C$1662&amp;$D$3:$D$1662,$E$3:$E$1662,0,0,1)</f>
        <v>70500</v>
      </c>
      <c r="AC237" s="2" cm="1">
        <f t="array" ref="AC237">_xlfn.XLOOKUP(AC$1&amp;$R237,$C$3:$C$1662&amp;$D$3:$D$1662,$E$3:$E$1662,0,0,1)</f>
        <v>97200</v>
      </c>
    </row>
    <row r="238" spans="3:29" x14ac:dyDescent="0.4">
      <c r="C238" t="s">
        <v>758</v>
      </c>
      <c r="D238" t="s">
        <v>446</v>
      </c>
      <c r="E238">
        <v>97200</v>
      </c>
      <c r="R238" t="s">
        <v>305</v>
      </c>
      <c r="S238" s="2">
        <f t="shared" si="16"/>
        <v>45154400</v>
      </c>
      <c r="T238" s="2">
        <f t="shared" si="19"/>
        <v>26202000</v>
      </c>
      <c r="U238" s="2">
        <f t="shared" si="19"/>
        <v>39716800</v>
      </c>
      <c r="V238" s="2">
        <f t="shared" si="19"/>
        <v>36871300</v>
      </c>
      <c r="W238" s="2">
        <f t="shared" si="19"/>
        <v>58633200</v>
      </c>
      <c r="X238" s="2">
        <f t="shared" si="19"/>
        <v>64348700</v>
      </c>
      <c r="Y238" s="2" cm="1">
        <f t="array" ref="Y238">_xlfn.XLOOKUP(Y$1&amp;$R238,$C$3:$C$1662&amp;$D$3:$D$1662,$E$3:$E$1662,0,0,1)</f>
        <v>38000</v>
      </c>
      <c r="Z238" s="2" cm="1">
        <f t="array" ref="Z238">_xlfn.XLOOKUP(Z$1&amp;$R238,$C$3:$C$1662&amp;$D$3:$D$1662,$E$3:$E$1662,0,0,1)</f>
        <v>110000</v>
      </c>
      <c r="AA238" s="2" cm="1">
        <f t="array" ref="AA238">_xlfn.XLOOKUP(AA$1&amp;$R238,$C$3:$C$1662&amp;$D$3:$D$1662,$E$3:$E$1662,0,0,1)</f>
        <v>78600</v>
      </c>
      <c r="AB238" s="2" cm="1">
        <f t="array" ref="AB238">_xlfn.XLOOKUP(AB$1&amp;$R238,$C$3:$C$1662&amp;$D$3:$D$1662,$E$3:$E$1662,0,0,1)</f>
        <v>47100</v>
      </c>
      <c r="AC238" s="2" cm="1">
        <f t="array" ref="AC238">_xlfn.XLOOKUP(AC$1&amp;$R238,$C$3:$C$1662&amp;$D$3:$D$1662,$E$3:$E$1662,0,0,1)</f>
        <v>93100</v>
      </c>
    </row>
    <row r="239" spans="3:29" x14ac:dyDescent="0.4">
      <c r="C239" t="s">
        <v>758</v>
      </c>
      <c r="D239" t="s">
        <v>447</v>
      </c>
      <c r="E239">
        <v>93100</v>
      </c>
      <c r="R239" t="s">
        <v>281</v>
      </c>
      <c r="S239" s="2">
        <f t="shared" si="16"/>
        <v>45198720</v>
      </c>
      <c r="T239" s="2">
        <f t="shared" si="19"/>
        <v>26252100</v>
      </c>
      <c r="U239" s="2">
        <f t="shared" si="19"/>
        <v>39792600</v>
      </c>
      <c r="V239" s="2">
        <f t="shared" si="19"/>
        <v>36874600</v>
      </c>
      <c r="W239" s="2">
        <f t="shared" si="19"/>
        <v>58648000</v>
      </c>
      <c r="X239" s="2">
        <f t="shared" si="19"/>
        <v>64426300</v>
      </c>
      <c r="Y239" s="2" cm="1">
        <f t="array" ref="Y239">_xlfn.XLOOKUP(Y$1&amp;$R239,$C$3:$C$1662&amp;$D$3:$D$1662,$E$3:$E$1662,0,0,1)</f>
        <v>50100</v>
      </c>
      <c r="Z239" s="2" cm="1">
        <f t="array" ref="Z239">_xlfn.XLOOKUP(Z$1&amp;$R239,$C$3:$C$1662&amp;$D$3:$D$1662,$E$3:$E$1662,0,0,1)</f>
        <v>75800</v>
      </c>
      <c r="AA239" s="2" cm="1">
        <f t="array" ref="AA239">_xlfn.XLOOKUP(AA$1&amp;$R239,$C$3:$C$1662&amp;$D$3:$D$1662,$E$3:$E$1662,0,0,1)</f>
        <v>3300</v>
      </c>
      <c r="AB239" s="2" cm="1">
        <f t="array" ref="AB239">_xlfn.XLOOKUP(AB$1&amp;$R239,$C$3:$C$1662&amp;$D$3:$D$1662,$E$3:$E$1662,0,0,1)</f>
        <v>14800</v>
      </c>
      <c r="AC239" s="2" cm="1">
        <f t="array" ref="AC239">_xlfn.XLOOKUP(AC$1&amp;$R239,$C$3:$C$1662&amp;$D$3:$D$1662,$E$3:$E$1662,0,0,1)</f>
        <v>77600</v>
      </c>
    </row>
    <row r="240" spans="3:29" x14ac:dyDescent="0.4">
      <c r="C240" t="s">
        <v>758</v>
      </c>
      <c r="D240" t="s">
        <v>448</v>
      </c>
      <c r="E240">
        <v>77600</v>
      </c>
      <c r="R240" t="s">
        <v>135</v>
      </c>
      <c r="S240" s="2">
        <f t="shared" si="16"/>
        <v>45367520</v>
      </c>
      <c r="T240" s="2">
        <f t="shared" si="19"/>
        <v>26262400</v>
      </c>
      <c r="U240" s="2">
        <f t="shared" si="19"/>
        <v>40448300</v>
      </c>
      <c r="V240" s="2">
        <f t="shared" si="19"/>
        <v>36994400</v>
      </c>
      <c r="W240" s="2">
        <f t="shared" si="19"/>
        <v>58687900</v>
      </c>
      <c r="X240" s="2">
        <f t="shared" si="19"/>
        <v>64444600</v>
      </c>
      <c r="Y240" s="2" cm="1">
        <f t="array" ref="Y240">_xlfn.XLOOKUP(Y$1&amp;$R240,$C$3:$C$1662&amp;$D$3:$D$1662,$E$3:$E$1662,0,0,1)</f>
        <v>10300</v>
      </c>
      <c r="Z240" s="2" cm="1">
        <f t="array" ref="Z240">_xlfn.XLOOKUP(Z$1&amp;$R240,$C$3:$C$1662&amp;$D$3:$D$1662,$E$3:$E$1662,0,0,1)</f>
        <v>655700</v>
      </c>
      <c r="AA240" s="2" cm="1">
        <f t="array" ref="AA240">_xlfn.XLOOKUP(AA$1&amp;$R240,$C$3:$C$1662&amp;$D$3:$D$1662,$E$3:$E$1662,0,0,1)</f>
        <v>119800</v>
      </c>
      <c r="AB240" s="2" cm="1">
        <f t="array" ref="AB240">_xlfn.XLOOKUP(AB$1&amp;$R240,$C$3:$C$1662&amp;$D$3:$D$1662,$E$3:$E$1662,0,0,1)</f>
        <v>39900</v>
      </c>
      <c r="AC240" s="2" cm="1">
        <f t="array" ref="AC240">_xlfn.XLOOKUP(AC$1&amp;$R240,$C$3:$C$1662&amp;$D$3:$D$1662,$E$3:$E$1662,0,0,1)</f>
        <v>18300</v>
      </c>
    </row>
    <row r="241" spans="3:29" x14ac:dyDescent="0.4">
      <c r="C241" t="s">
        <v>758</v>
      </c>
      <c r="D241" t="s">
        <v>449</v>
      </c>
      <c r="E241">
        <v>18300</v>
      </c>
      <c r="R241" t="s">
        <v>306</v>
      </c>
      <c r="S241" s="2">
        <f t="shared" si="16"/>
        <v>45438140</v>
      </c>
      <c r="T241" s="2">
        <f t="shared" si="19"/>
        <v>26289100</v>
      </c>
      <c r="U241" s="2">
        <f t="shared" si="19"/>
        <v>40560100</v>
      </c>
      <c r="V241" s="2">
        <f t="shared" si="19"/>
        <v>37044200</v>
      </c>
      <c r="W241" s="2">
        <f t="shared" si="19"/>
        <v>58749200</v>
      </c>
      <c r="X241" s="2">
        <f t="shared" si="19"/>
        <v>64548100</v>
      </c>
      <c r="Y241" s="2" cm="1">
        <f t="array" ref="Y241">_xlfn.XLOOKUP(Y$1&amp;$R241,$C$3:$C$1662&amp;$D$3:$D$1662,$E$3:$E$1662,0,0,1)</f>
        <v>26700</v>
      </c>
      <c r="Z241" s="2" cm="1">
        <f t="array" ref="Z241">_xlfn.XLOOKUP(Z$1&amp;$R241,$C$3:$C$1662&amp;$D$3:$D$1662,$E$3:$E$1662,0,0,1)</f>
        <v>111800</v>
      </c>
      <c r="AA241" s="2" cm="1">
        <f t="array" ref="AA241">_xlfn.XLOOKUP(AA$1&amp;$R241,$C$3:$C$1662&amp;$D$3:$D$1662,$E$3:$E$1662,0,0,1)</f>
        <v>49800</v>
      </c>
      <c r="AB241" s="2" cm="1">
        <f t="array" ref="AB241">_xlfn.XLOOKUP(AB$1&amp;$R241,$C$3:$C$1662&amp;$D$3:$D$1662,$E$3:$E$1662,0,0,1)</f>
        <v>61300</v>
      </c>
      <c r="AC241" s="2" cm="1">
        <f t="array" ref="AC241">_xlfn.XLOOKUP(AC$1&amp;$R241,$C$3:$C$1662&amp;$D$3:$D$1662,$E$3:$E$1662,0,0,1)</f>
        <v>103500</v>
      </c>
    </row>
    <row r="242" spans="3:29" x14ac:dyDescent="0.4">
      <c r="C242" t="s">
        <v>758</v>
      </c>
      <c r="D242" t="s">
        <v>450</v>
      </c>
      <c r="E242">
        <v>103500</v>
      </c>
      <c r="R242" t="s">
        <v>59</v>
      </c>
      <c r="S242" s="2">
        <f t="shared" si="16"/>
        <v>45505380</v>
      </c>
      <c r="T242" s="2">
        <f t="shared" si="19"/>
        <v>26299100</v>
      </c>
      <c r="U242" s="2">
        <f t="shared" si="19"/>
        <v>40600600</v>
      </c>
      <c r="V242" s="2">
        <f t="shared" si="19"/>
        <v>37154000</v>
      </c>
      <c r="W242" s="2">
        <f t="shared" si="19"/>
        <v>58780500</v>
      </c>
      <c r="X242" s="2">
        <f t="shared" si="19"/>
        <v>64692700</v>
      </c>
      <c r="Y242" s="2" cm="1">
        <f t="array" ref="Y242">_xlfn.XLOOKUP(Y$1&amp;$R242,$C$3:$C$1662&amp;$D$3:$D$1662,$E$3:$E$1662,0,0,1)</f>
        <v>10000</v>
      </c>
      <c r="Z242" s="2" cm="1">
        <f t="array" ref="Z242">_xlfn.XLOOKUP(Z$1&amp;$R242,$C$3:$C$1662&amp;$D$3:$D$1662,$E$3:$E$1662,0,0,1)</f>
        <v>40500</v>
      </c>
      <c r="AA242" s="2" cm="1">
        <f t="array" ref="AA242">_xlfn.XLOOKUP(AA$1&amp;$R242,$C$3:$C$1662&amp;$D$3:$D$1662,$E$3:$E$1662,0,0,1)</f>
        <v>109800</v>
      </c>
      <c r="AB242" s="2" cm="1">
        <f t="array" ref="AB242">_xlfn.XLOOKUP(AB$1&amp;$R242,$C$3:$C$1662&amp;$D$3:$D$1662,$E$3:$E$1662,0,0,1)</f>
        <v>31300</v>
      </c>
      <c r="AC242" s="2" cm="1">
        <f t="array" ref="AC242">_xlfn.XLOOKUP(AC$1&amp;$R242,$C$3:$C$1662&amp;$D$3:$D$1662,$E$3:$E$1662,0,0,1)</f>
        <v>144600</v>
      </c>
    </row>
    <row r="243" spans="3:29" x14ac:dyDescent="0.4">
      <c r="C243" t="s">
        <v>758</v>
      </c>
      <c r="D243" t="s">
        <v>451</v>
      </c>
      <c r="E243">
        <v>144600</v>
      </c>
      <c r="R243" t="s">
        <v>142</v>
      </c>
      <c r="S243" s="2">
        <f t="shared" si="16"/>
        <v>45610940</v>
      </c>
      <c r="T243" s="2">
        <f t="shared" si="19"/>
        <v>26444100</v>
      </c>
      <c r="U243" s="2">
        <f t="shared" si="19"/>
        <v>40705100</v>
      </c>
      <c r="V243" s="2">
        <f t="shared" si="19"/>
        <v>37339100</v>
      </c>
      <c r="W243" s="2">
        <f t="shared" si="19"/>
        <v>58841800</v>
      </c>
      <c r="X243" s="2">
        <f t="shared" si="19"/>
        <v>64724600</v>
      </c>
      <c r="Y243" s="2" cm="1">
        <f t="array" ref="Y243">_xlfn.XLOOKUP(Y$1&amp;$R243,$C$3:$C$1662&amp;$D$3:$D$1662,$E$3:$E$1662,0,0,1)</f>
        <v>145000</v>
      </c>
      <c r="Z243" s="2" cm="1">
        <f t="array" ref="Z243">_xlfn.XLOOKUP(Z$1&amp;$R243,$C$3:$C$1662&amp;$D$3:$D$1662,$E$3:$E$1662,0,0,1)</f>
        <v>104500</v>
      </c>
      <c r="AA243" s="2" cm="1">
        <f t="array" ref="AA243">_xlfn.XLOOKUP(AA$1&amp;$R243,$C$3:$C$1662&amp;$D$3:$D$1662,$E$3:$E$1662,0,0,1)</f>
        <v>185100</v>
      </c>
      <c r="AB243" s="2" cm="1">
        <f t="array" ref="AB243">_xlfn.XLOOKUP(AB$1&amp;$R243,$C$3:$C$1662&amp;$D$3:$D$1662,$E$3:$E$1662,0,0,1)</f>
        <v>61300</v>
      </c>
      <c r="AC243" s="2" cm="1">
        <f t="array" ref="AC243">_xlfn.XLOOKUP(AC$1&amp;$R243,$C$3:$C$1662&amp;$D$3:$D$1662,$E$3:$E$1662,0,0,1)</f>
        <v>31900</v>
      </c>
    </row>
    <row r="244" spans="3:29" x14ac:dyDescent="0.4">
      <c r="C244" t="s">
        <v>758</v>
      </c>
      <c r="D244" t="s">
        <v>452</v>
      </c>
      <c r="E244">
        <v>31900</v>
      </c>
      <c r="R244" t="s">
        <v>282</v>
      </c>
      <c r="S244" s="2">
        <f t="shared" si="16"/>
        <v>45682880</v>
      </c>
      <c r="T244" s="2">
        <f t="shared" ref="T244:X259" si="20">T243+Y244</f>
        <v>26515000</v>
      </c>
      <c r="U244" s="2">
        <f t="shared" si="20"/>
        <v>40830400</v>
      </c>
      <c r="V244" s="2">
        <f t="shared" si="20"/>
        <v>37424300</v>
      </c>
      <c r="W244" s="2">
        <f t="shared" si="20"/>
        <v>58877000</v>
      </c>
      <c r="X244" s="2">
        <f t="shared" si="20"/>
        <v>64767700</v>
      </c>
      <c r="Y244" s="2" cm="1">
        <f t="array" ref="Y244">_xlfn.XLOOKUP(Y$1&amp;$R244,$C$3:$C$1662&amp;$D$3:$D$1662,$E$3:$E$1662,0,0,1)</f>
        <v>70900</v>
      </c>
      <c r="Z244" s="2" cm="1">
        <f t="array" ref="Z244">_xlfn.XLOOKUP(Z$1&amp;$R244,$C$3:$C$1662&amp;$D$3:$D$1662,$E$3:$E$1662,0,0,1)</f>
        <v>125300</v>
      </c>
      <c r="AA244" s="2" cm="1">
        <f t="array" ref="AA244">_xlfn.XLOOKUP(AA$1&amp;$R244,$C$3:$C$1662&amp;$D$3:$D$1662,$E$3:$E$1662,0,0,1)</f>
        <v>85200</v>
      </c>
      <c r="AB244" s="2" cm="1">
        <f t="array" ref="AB244">_xlfn.XLOOKUP(AB$1&amp;$R244,$C$3:$C$1662&amp;$D$3:$D$1662,$E$3:$E$1662,0,0,1)</f>
        <v>35200</v>
      </c>
      <c r="AC244" s="2" cm="1">
        <f t="array" ref="AC244">_xlfn.XLOOKUP(AC$1&amp;$R244,$C$3:$C$1662&amp;$D$3:$D$1662,$E$3:$E$1662,0,0,1)</f>
        <v>43100</v>
      </c>
    </row>
    <row r="245" spans="3:29" x14ac:dyDescent="0.4">
      <c r="C245" t="s">
        <v>758</v>
      </c>
      <c r="D245" t="s">
        <v>453</v>
      </c>
      <c r="E245">
        <v>43100</v>
      </c>
      <c r="R245" t="s">
        <v>228</v>
      </c>
      <c r="S245" s="2">
        <f t="shared" si="16"/>
        <v>45768500</v>
      </c>
      <c r="T245" s="2">
        <f t="shared" si="20"/>
        <v>26564100</v>
      </c>
      <c r="U245" s="2">
        <f t="shared" si="20"/>
        <v>40911500</v>
      </c>
      <c r="V245" s="2">
        <f t="shared" si="20"/>
        <v>37502100</v>
      </c>
      <c r="W245" s="2">
        <f t="shared" si="20"/>
        <v>58885100</v>
      </c>
      <c r="X245" s="2">
        <f t="shared" si="20"/>
        <v>64979700</v>
      </c>
      <c r="Y245" s="2" cm="1">
        <f t="array" ref="Y245">_xlfn.XLOOKUP(Y$1&amp;$R245,$C$3:$C$1662&amp;$D$3:$D$1662,$E$3:$E$1662,0,0,1)</f>
        <v>49100</v>
      </c>
      <c r="Z245" s="2" cm="1">
        <f t="array" ref="Z245">_xlfn.XLOOKUP(Z$1&amp;$R245,$C$3:$C$1662&amp;$D$3:$D$1662,$E$3:$E$1662,0,0,1)</f>
        <v>81100</v>
      </c>
      <c r="AA245" s="2" cm="1">
        <f t="array" ref="AA245">_xlfn.XLOOKUP(AA$1&amp;$R245,$C$3:$C$1662&amp;$D$3:$D$1662,$E$3:$E$1662,0,0,1)</f>
        <v>77800</v>
      </c>
      <c r="AB245" s="2" cm="1">
        <f t="array" ref="AB245">_xlfn.XLOOKUP(AB$1&amp;$R245,$C$3:$C$1662&amp;$D$3:$D$1662,$E$3:$E$1662,0,0,1)</f>
        <v>8100</v>
      </c>
      <c r="AC245" s="2" cm="1">
        <f t="array" ref="AC245">_xlfn.XLOOKUP(AC$1&amp;$R245,$C$3:$C$1662&amp;$D$3:$D$1662,$E$3:$E$1662,0,0,1)</f>
        <v>212000</v>
      </c>
    </row>
    <row r="246" spans="3:29" x14ac:dyDescent="0.4">
      <c r="C246" t="s">
        <v>758</v>
      </c>
      <c r="D246" t="s">
        <v>454</v>
      </c>
      <c r="E246">
        <v>212000</v>
      </c>
      <c r="R246" t="s">
        <v>307</v>
      </c>
      <c r="S246" s="2">
        <f t="shared" si="16"/>
        <v>45821720</v>
      </c>
      <c r="T246" s="2">
        <f t="shared" si="20"/>
        <v>26591200</v>
      </c>
      <c r="U246" s="2">
        <f t="shared" si="20"/>
        <v>40961000</v>
      </c>
      <c r="V246" s="2">
        <f t="shared" si="20"/>
        <v>37520300</v>
      </c>
      <c r="W246" s="2">
        <f t="shared" si="20"/>
        <v>58934300</v>
      </c>
      <c r="X246" s="2">
        <f t="shared" si="20"/>
        <v>65101800</v>
      </c>
      <c r="Y246" s="2" cm="1">
        <f t="array" ref="Y246">_xlfn.XLOOKUP(Y$1&amp;$R246,$C$3:$C$1662&amp;$D$3:$D$1662,$E$3:$E$1662,0,0,1)</f>
        <v>27100</v>
      </c>
      <c r="Z246" s="2" cm="1">
        <f t="array" ref="Z246">_xlfn.XLOOKUP(Z$1&amp;$R246,$C$3:$C$1662&amp;$D$3:$D$1662,$E$3:$E$1662,0,0,1)</f>
        <v>49500</v>
      </c>
      <c r="AA246" s="2" cm="1">
        <f t="array" ref="AA246">_xlfn.XLOOKUP(AA$1&amp;$R246,$C$3:$C$1662&amp;$D$3:$D$1662,$E$3:$E$1662,0,0,1)</f>
        <v>18200</v>
      </c>
      <c r="AB246" s="2" cm="1">
        <f t="array" ref="AB246">_xlfn.XLOOKUP(AB$1&amp;$R246,$C$3:$C$1662&amp;$D$3:$D$1662,$E$3:$E$1662,0,0,1)</f>
        <v>49200</v>
      </c>
      <c r="AC246" s="2" cm="1">
        <f t="array" ref="AC246">_xlfn.XLOOKUP(AC$1&amp;$R246,$C$3:$C$1662&amp;$D$3:$D$1662,$E$3:$E$1662,0,0,1)</f>
        <v>122100</v>
      </c>
    </row>
    <row r="247" spans="3:29" x14ac:dyDescent="0.4">
      <c r="C247" t="s">
        <v>758</v>
      </c>
      <c r="D247" t="s">
        <v>455</v>
      </c>
      <c r="E247">
        <v>122100</v>
      </c>
      <c r="R247" t="s">
        <v>308</v>
      </c>
      <c r="S247" s="2">
        <f t="shared" si="16"/>
        <v>45874900</v>
      </c>
      <c r="T247" s="2">
        <f t="shared" si="20"/>
        <v>26667900</v>
      </c>
      <c r="U247" s="2">
        <f t="shared" si="20"/>
        <v>41006400</v>
      </c>
      <c r="V247" s="2">
        <f t="shared" si="20"/>
        <v>37551900</v>
      </c>
      <c r="W247" s="2">
        <f t="shared" si="20"/>
        <v>58979900</v>
      </c>
      <c r="X247" s="2">
        <f t="shared" si="20"/>
        <v>65168400</v>
      </c>
      <c r="Y247" s="2" cm="1">
        <f t="array" ref="Y247">_xlfn.XLOOKUP(Y$1&amp;$R247,$C$3:$C$1662&amp;$D$3:$D$1662,$E$3:$E$1662,0,0,1)</f>
        <v>76700</v>
      </c>
      <c r="Z247" s="2" cm="1">
        <f t="array" ref="Z247">_xlfn.XLOOKUP(Z$1&amp;$R247,$C$3:$C$1662&amp;$D$3:$D$1662,$E$3:$E$1662,0,0,1)</f>
        <v>45400</v>
      </c>
      <c r="AA247" s="2" cm="1">
        <f t="array" ref="AA247">_xlfn.XLOOKUP(AA$1&amp;$R247,$C$3:$C$1662&amp;$D$3:$D$1662,$E$3:$E$1662,0,0,1)</f>
        <v>31600</v>
      </c>
      <c r="AB247" s="2" cm="1">
        <f t="array" ref="AB247">_xlfn.XLOOKUP(AB$1&amp;$R247,$C$3:$C$1662&amp;$D$3:$D$1662,$E$3:$E$1662,0,0,1)</f>
        <v>45600</v>
      </c>
      <c r="AC247" s="2" cm="1">
        <f t="array" ref="AC247">_xlfn.XLOOKUP(AC$1&amp;$R247,$C$3:$C$1662&amp;$D$3:$D$1662,$E$3:$E$1662,0,0,1)</f>
        <v>66600</v>
      </c>
    </row>
    <row r="248" spans="3:29" x14ac:dyDescent="0.4">
      <c r="C248" t="s">
        <v>758</v>
      </c>
      <c r="D248" t="s">
        <v>456</v>
      </c>
      <c r="E248">
        <v>66600</v>
      </c>
      <c r="R248" t="s">
        <v>258</v>
      </c>
      <c r="S248" s="2">
        <f t="shared" si="16"/>
        <v>45997760</v>
      </c>
      <c r="T248" s="2">
        <f t="shared" si="20"/>
        <v>27016900</v>
      </c>
      <c r="U248" s="2">
        <f t="shared" si="20"/>
        <v>41071100</v>
      </c>
      <c r="V248" s="2">
        <f t="shared" si="20"/>
        <v>37584400</v>
      </c>
      <c r="W248" s="2">
        <f t="shared" si="20"/>
        <v>59081500</v>
      </c>
      <c r="X248" s="2">
        <f t="shared" si="20"/>
        <v>65234900</v>
      </c>
      <c r="Y248" s="2" cm="1">
        <f t="array" ref="Y248">_xlfn.XLOOKUP(Y$1&amp;$R248,$C$3:$C$1662&amp;$D$3:$D$1662,$E$3:$E$1662,0,0,1)</f>
        <v>349000</v>
      </c>
      <c r="Z248" s="2" cm="1">
        <f t="array" ref="Z248">_xlfn.XLOOKUP(Z$1&amp;$R248,$C$3:$C$1662&amp;$D$3:$D$1662,$E$3:$E$1662,0,0,1)</f>
        <v>64700</v>
      </c>
      <c r="AA248" s="2" cm="1">
        <f t="array" ref="AA248">_xlfn.XLOOKUP(AA$1&amp;$R248,$C$3:$C$1662&amp;$D$3:$D$1662,$E$3:$E$1662,0,0,1)</f>
        <v>32500</v>
      </c>
      <c r="AB248" s="2" cm="1">
        <f t="array" ref="AB248">_xlfn.XLOOKUP(AB$1&amp;$R248,$C$3:$C$1662&amp;$D$3:$D$1662,$E$3:$E$1662,0,0,1)</f>
        <v>101600</v>
      </c>
      <c r="AC248" s="2" cm="1">
        <f t="array" ref="AC248">_xlfn.XLOOKUP(AC$1&amp;$R248,$C$3:$C$1662&amp;$D$3:$D$1662,$E$3:$E$1662,0,0,1)</f>
        <v>66500</v>
      </c>
    </row>
    <row r="249" spans="3:29" x14ac:dyDescent="0.4">
      <c r="C249" t="s">
        <v>758</v>
      </c>
      <c r="D249" t="s">
        <v>457</v>
      </c>
      <c r="E249">
        <v>66500</v>
      </c>
      <c r="R249" t="s">
        <v>109</v>
      </c>
      <c r="S249" s="2">
        <f t="shared" si="16"/>
        <v>46079580</v>
      </c>
      <c r="T249" s="2">
        <f t="shared" si="20"/>
        <v>27073900</v>
      </c>
      <c r="U249" s="2">
        <f t="shared" si="20"/>
        <v>41111400</v>
      </c>
      <c r="V249" s="2">
        <f t="shared" si="20"/>
        <v>37733900</v>
      </c>
      <c r="W249" s="2">
        <f t="shared" si="20"/>
        <v>59127800</v>
      </c>
      <c r="X249" s="2">
        <f t="shared" si="20"/>
        <v>65350900</v>
      </c>
      <c r="Y249" s="2" cm="1">
        <f t="array" ref="Y249">_xlfn.XLOOKUP(Y$1&amp;$R249,$C$3:$C$1662&amp;$D$3:$D$1662,$E$3:$E$1662,0,0,1)</f>
        <v>57000</v>
      </c>
      <c r="Z249" s="2" cm="1">
        <f t="array" ref="Z249">_xlfn.XLOOKUP(Z$1&amp;$R249,$C$3:$C$1662&amp;$D$3:$D$1662,$E$3:$E$1662,0,0,1)</f>
        <v>40300</v>
      </c>
      <c r="AA249" s="2" cm="1">
        <f t="array" ref="AA249">_xlfn.XLOOKUP(AA$1&amp;$R249,$C$3:$C$1662&amp;$D$3:$D$1662,$E$3:$E$1662,0,0,1)</f>
        <v>149500</v>
      </c>
      <c r="AB249" s="2" cm="1">
        <f t="array" ref="AB249">_xlfn.XLOOKUP(AB$1&amp;$R249,$C$3:$C$1662&amp;$D$3:$D$1662,$E$3:$E$1662,0,0,1)</f>
        <v>46300</v>
      </c>
      <c r="AC249" s="2" cm="1">
        <f t="array" ref="AC249">_xlfn.XLOOKUP(AC$1&amp;$R249,$C$3:$C$1662&amp;$D$3:$D$1662,$E$3:$E$1662,0,0,1)</f>
        <v>116000</v>
      </c>
    </row>
    <row r="250" spans="3:29" x14ac:dyDescent="0.4">
      <c r="C250" t="s">
        <v>758</v>
      </c>
      <c r="D250" t="s">
        <v>458</v>
      </c>
      <c r="E250">
        <v>116000</v>
      </c>
      <c r="R250" t="s">
        <v>260</v>
      </c>
      <c r="S250" s="2">
        <f t="shared" si="16"/>
        <v>46173360</v>
      </c>
      <c r="T250" s="2">
        <f t="shared" si="20"/>
        <v>27179700</v>
      </c>
      <c r="U250" s="2">
        <f t="shared" si="20"/>
        <v>41308100</v>
      </c>
      <c r="V250" s="2">
        <f t="shared" si="20"/>
        <v>37830500</v>
      </c>
      <c r="W250" s="2">
        <f t="shared" si="20"/>
        <v>59171700</v>
      </c>
      <c r="X250" s="2">
        <f t="shared" si="20"/>
        <v>65376800</v>
      </c>
      <c r="Y250" s="2" cm="1">
        <f t="array" ref="Y250">_xlfn.XLOOKUP(Y$1&amp;$R250,$C$3:$C$1662&amp;$D$3:$D$1662,$E$3:$E$1662,0,0,1)</f>
        <v>105800</v>
      </c>
      <c r="Z250" s="2" cm="1">
        <f t="array" ref="Z250">_xlfn.XLOOKUP(Z$1&amp;$R250,$C$3:$C$1662&amp;$D$3:$D$1662,$E$3:$E$1662,0,0,1)</f>
        <v>196700</v>
      </c>
      <c r="AA250" s="2" cm="1">
        <f t="array" ref="AA250">_xlfn.XLOOKUP(AA$1&amp;$R250,$C$3:$C$1662&amp;$D$3:$D$1662,$E$3:$E$1662,0,0,1)</f>
        <v>96600</v>
      </c>
      <c r="AB250" s="2" cm="1">
        <f t="array" ref="AB250">_xlfn.XLOOKUP(AB$1&amp;$R250,$C$3:$C$1662&amp;$D$3:$D$1662,$E$3:$E$1662,0,0,1)</f>
        <v>43900</v>
      </c>
      <c r="AC250" s="2" cm="1">
        <f t="array" ref="AC250">_xlfn.XLOOKUP(AC$1&amp;$R250,$C$3:$C$1662&amp;$D$3:$D$1662,$E$3:$E$1662,0,0,1)</f>
        <v>25900</v>
      </c>
    </row>
    <row r="251" spans="3:29" x14ac:dyDescent="0.4">
      <c r="C251" t="s">
        <v>758</v>
      </c>
      <c r="D251" t="s">
        <v>459</v>
      </c>
      <c r="E251">
        <v>25900</v>
      </c>
      <c r="R251" t="s">
        <v>265</v>
      </c>
      <c r="S251" s="2">
        <f t="shared" si="16"/>
        <v>46248760</v>
      </c>
      <c r="T251" s="2">
        <f t="shared" si="20"/>
        <v>27223200</v>
      </c>
      <c r="U251" s="2">
        <f t="shared" si="20"/>
        <v>41527800</v>
      </c>
      <c r="V251" s="2">
        <f t="shared" si="20"/>
        <v>37847000</v>
      </c>
      <c r="W251" s="2">
        <f t="shared" si="20"/>
        <v>59230600</v>
      </c>
      <c r="X251" s="2">
        <f t="shared" si="20"/>
        <v>65415200</v>
      </c>
      <c r="Y251" s="2" cm="1">
        <f t="array" ref="Y251">_xlfn.XLOOKUP(Y$1&amp;$R251,$C$3:$C$1662&amp;$D$3:$D$1662,$E$3:$E$1662,0,0,1)</f>
        <v>43500</v>
      </c>
      <c r="Z251" s="2" cm="1">
        <f t="array" ref="Z251">_xlfn.XLOOKUP(Z$1&amp;$R251,$C$3:$C$1662&amp;$D$3:$D$1662,$E$3:$E$1662,0,0,1)</f>
        <v>219700</v>
      </c>
      <c r="AA251" s="2" cm="1">
        <f t="array" ref="AA251">_xlfn.XLOOKUP(AA$1&amp;$R251,$C$3:$C$1662&amp;$D$3:$D$1662,$E$3:$E$1662,0,0,1)</f>
        <v>16500</v>
      </c>
      <c r="AB251" s="2" cm="1">
        <f t="array" ref="AB251">_xlfn.XLOOKUP(AB$1&amp;$R251,$C$3:$C$1662&amp;$D$3:$D$1662,$E$3:$E$1662,0,0,1)</f>
        <v>58900</v>
      </c>
      <c r="AC251" s="2" cm="1">
        <f t="array" ref="AC251">_xlfn.XLOOKUP(AC$1&amp;$R251,$C$3:$C$1662&amp;$D$3:$D$1662,$E$3:$E$1662,0,0,1)</f>
        <v>38400</v>
      </c>
    </row>
    <row r="252" spans="3:29" x14ac:dyDescent="0.4">
      <c r="C252" t="s">
        <v>758</v>
      </c>
      <c r="D252" t="s">
        <v>460</v>
      </c>
      <c r="E252">
        <v>38400</v>
      </c>
      <c r="R252" t="s">
        <v>188</v>
      </c>
      <c r="S252" s="2">
        <f t="shared" si="16"/>
        <v>46340960</v>
      </c>
      <c r="T252" s="2">
        <f t="shared" si="20"/>
        <v>27262100</v>
      </c>
      <c r="U252" s="2">
        <f t="shared" si="20"/>
        <v>41676500</v>
      </c>
      <c r="V252" s="2">
        <f t="shared" si="20"/>
        <v>37998800</v>
      </c>
      <c r="W252" s="2">
        <f t="shared" si="20"/>
        <v>59303700</v>
      </c>
      <c r="X252" s="2">
        <f t="shared" si="20"/>
        <v>65463700</v>
      </c>
      <c r="Y252" s="2" cm="1">
        <f t="array" ref="Y252">_xlfn.XLOOKUP(Y$1&amp;$R252,$C$3:$C$1662&amp;$D$3:$D$1662,$E$3:$E$1662,0,0,1)</f>
        <v>38900</v>
      </c>
      <c r="Z252" s="2" cm="1">
        <f t="array" ref="Z252">_xlfn.XLOOKUP(Z$1&amp;$R252,$C$3:$C$1662&amp;$D$3:$D$1662,$E$3:$E$1662,0,0,1)</f>
        <v>148700</v>
      </c>
      <c r="AA252" s="2" cm="1">
        <f t="array" ref="AA252">_xlfn.XLOOKUP(AA$1&amp;$R252,$C$3:$C$1662&amp;$D$3:$D$1662,$E$3:$E$1662,0,0,1)</f>
        <v>151800</v>
      </c>
      <c r="AB252" s="2" cm="1">
        <f t="array" ref="AB252">_xlfn.XLOOKUP(AB$1&amp;$R252,$C$3:$C$1662&amp;$D$3:$D$1662,$E$3:$E$1662,0,0,1)</f>
        <v>73100</v>
      </c>
      <c r="AC252" s="2" cm="1">
        <f t="array" ref="AC252">_xlfn.XLOOKUP(AC$1&amp;$R252,$C$3:$C$1662&amp;$D$3:$D$1662,$E$3:$E$1662,0,0,1)</f>
        <v>48500</v>
      </c>
    </row>
    <row r="253" spans="3:29" x14ac:dyDescent="0.4">
      <c r="C253" t="s">
        <v>758</v>
      </c>
      <c r="D253" t="s">
        <v>461</v>
      </c>
      <c r="E253">
        <v>48500</v>
      </c>
      <c r="R253" t="s">
        <v>75</v>
      </c>
      <c r="S253" s="2">
        <f t="shared" si="16"/>
        <v>46411720</v>
      </c>
      <c r="T253" s="2">
        <f t="shared" si="20"/>
        <v>27320100</v>
      </c>
      <c r="U253" s="2">
        <f t="shared" si="20"/>
        <v>41695600</v>
      </c>
      <c r="V253" s="2">
        <f t="shared" si="20"/>
        <v>38120300</v>
      </c>
      <c r="W253" s="2">
        <f t="shared" si="20"/>
        <v>59386300</v>
      </c>
      <c r="X253" s="2">
        <f t="shared" si="20"/>
        <v>65536300</v>
      </c>
      <c r="Y253" s="2" cm="1">
        <f t="array" ref="Y253">_xlfn.XLOOKUP(Y$1&amp;$R253,$C$3:$C$1662&amp;$D$3:$D$1662,$E$3:$E$1662,0,0,1)</f>
        <v>58000</v>
      </c>
      <c r="Z253" s="2" cm="1">
        <f t="array" ref="Z253">_xlfn.XLOOKUP(Z$1&amp;$R253,$C$3:$C$1662&amp;$D$3:$D$1662,$E$3:$E$1662,0,0,1)</f>
        <v>19100</v>
      </c>
      <c r="AA253" s="2" cm="1">
        <f t="array" ref="AA253">_xlfn.XLOOKUP(AA$1&amp;$R253,$C$3:$C$1662&amp;$D$3:$D$1662,$E$3:$E$1662,0,0,1)</f>
        <v>121500</v>
      </c>
      <c r="AB253" s="2" cm="1">
        <f t="array" ref="AB253">_xlfn.XLOOKUP(AB$1&amp;$R253,$C$3:$C$1662&amp;$D$3:$D$1662,$E$3:$E$1662,0,0,1)</f>
        <v>82600</v>
      </c>
      <c r="AC253" s="2" cm="1">
        <f t="array" ref="AC253">_xlfn.XLOOKUP(AC$1&amp;$R253,$C$3:$C$1662&amp;$D$3:$D$1662,$E$3:$E$1662,0,0,1)</f>
        <v>72600</v>
      </c>
    </row>
    <row r="254" spans="3:29" x14ac:dyDescent="0.4">
      <c r="C254" t="s">
        <v>758</v>
      </c>
      <c r="D254" t="s">
        <v>462</v>
      </c>
      <c r="E254">
        <v>72600</v>
      </c>
      <c r="R254" t="s">
        <v>191</v>
      </c>
      <c r="S254" s="2">
        <f t="shared" si="16"/>
        <v>46512500</v>
      </c>
      <c r="T254" s="2">
        <f t="shared" si="20"/>
        <v>27579200</v>
      </c>
      <c r="U254" s="2">
        <f t="shared" si="20"/>
        <v>41786500</v>
      </c>
      <c r="V254" s="2">
        <f t="shared" si="20"/>
        <v>38217300</v>
      </c>
      <c r="W254" s="2">
        <f t="shared" si="20"/>
        <v>59433200</v>
      </c>
      <c r="X254" s="2">
        <f t="shared" si="20"/>
        <v>65546300</v>
      </c>
      <c r="Y254" s="2" cm="1">
        <f t="array" ref="Y254">_xlfn.XLOOKUP(Y$1&amp;$R254,$C$3:$C$1662&amp;$D$3:$D$1662,$E$3:$E$1662,0,0,1)</f>
        <v>259100</v>
      </c>
      <c r="Z254" s="2" cm="1">
        <f t="array" ref="Z254">_xlfn.XLOOKUP(Z$1&amp;$R254,$C$3:$C$1662&amp;$D$3:$D$1662,$E$3:$E$1662,0,0,1)</f>
        <v>90900</v>
      </c>
      <c r="AA254" s="2" cm="1">
        <f t="array" ref="AA254">_xlfn.XLOOKUP(AA$1&amp;$R254,$C$3:$C$1662&amp;$D$3:$D$1662,$E$3:$E$1662,0,0,1)</f>
        <v>97000</v>
      </c>
      <c r="AB254" s="2" cm="1">
        <f t="array" ref="AB254">_xlfn.XLOOKUP(AB$1&amp;$R254,$C$3:$C$1662&amp;$D$3:$D$1662,$E$3:$E$1662,0,0,1)</f>
        <v>46900</v>
      </c>
      <c r="AC254" s="2" cm="1">
        <f t="array" ref="AC254">_xlfn.XLOOKUP(AC$1&amp;$R254,$C$3:$C$1662&amp;$D$3:$D$1662,$E$3:$E$1662,0,0,1)</f>
        <v>10000</v>
      </c>
    </row>
    <row r="255" spans="3:29" x14ac:dyDescent="0.4">
      <c r="C255" t="s">
        <v>758</v>
      </c>
      <c r="D255" t="s">
        <v>463</v>
      </c>
      <c r="E255">
        <v>10000</v>
      </c>
      <c r="R255" t="s">
        <v>256</v>
      </c>
      <c r="S255" s="2">
        <f t="shared" si="16"/>
        <v>46625340</v>
      </c>
      <c r="T255" s="2">
        <f t="shared" si="20"/>
        <v>27698200</v>
      </c>
      <c r="U255" s="2">
        <f t="shared" si="20"/>
        <v>41906900</v>
      </c>
      <c r="V255" s="2">
        <f t="shared" si="20"/>
        <v>38330400</v>
      </c>
      <c r="W255" s="2">
        <f t="shared" si="20"/>
        <v>59453700</v>
      </c>
      <c r="X255" s="2">
        <f t="shared" si="20"/>
        <v>65737500</v>
      </c>
      <c r="Y255" s="2" cm="1">
        <f t="array" ref="Y255">_xlfn.XLOOKUP(Y$1&amp;$R255,$C$3:$C$1662&amp;$D$3:$D$1662,$E$3:$E$1662,0,0,1)</f>
        <v>119000</v>
      </c>
      <c r="Z255" s="2" cm="1">
        <f t="array" ref="Z255">_xlfn.XLOOKUP(Z$1&amp;$R255,$C$3:$C$1662&amp;$D$3:$D$1662,$E$3:$E$1662,0,0,1)</f>
        <v>120400</v>
      </c>
      <c r="AA255" s="2" cm="1">
        <f t="array" ref="AA255">_xlfn.XLOOKUP(AA$1&amp;$R255,$C$3:$C$1662&amp;$D$3:$D$1662,$E$3:$E$1662,0,0,1)</f>
        <v>113100</v>
      </c>
      <c r="AB255" s="2" cm="1">
        <f t="array" ref="AB255">_xlfn.XLOOKUP(AB$1&amp;$R255,$C$3:$C$1662&amp;$D$3:$D$1662,$E$3:$E$1662,0,0,1)</f>
        <v>20500</v>
      </c>
      <c r="AC255" s="2" cm="1">
        <f t="array" ref="AC255">_xlfn.XLOOKUP(AC$1&amp;$R255,$C$3:$C$1662&amp;$D$3:$D$1662,$E$3:$E$1662,0,0,1)</f>
        <v>191200</v>
      </c>
    </row>
    <row r="256" spans="3:29" x14ac:dyDescent="0.4">
      <c r="C256" t="s">
        <v>758</v>
      </c>
      <c r="D256" t="s">
        <v>464</v>
      </c>
      <c r="E256">
        <v>191200</v>
      </c>
      <c r="R256" t="s">
        <v>276</v>
      </c>
      <c r="S256" s="2">
        <f t="shared" si="16"/>
        <v>46671720</v>
      </c>
      <c r="T256" s="2">
        <f t="shared" si="20"/>
        <v>27711900</v>
      </c>
      <c r="U256" s="2">
        <f t="shared" si="20"/>
        <v>41962600</v>
      </c>
      <c r="V256" s="2">
        <f t="shared" si="20"/>
        <v>38338600</v>
      </c>
      <c r="W256" s="2">
        <f t="shared" si="20"/>
        <v>59479800</v>
      </c>
      <c r="X256" s="2">
        <f t="shared" si="20"/>
        <v>65865700</v>
      </c>
      <c r="Y256" s="2" cm="1">
        <f t="array" ref="Y256">_xlfn.XLOOKUP(Y$1&amp;$R256,$C$3:$C$1662&amp;$D$3:$D$1662,$E$3:$E$1662,0,0,1)</f>
        <v>13700</v>
      </c>
      <c r="Z256" s="2" cm="1">
        <f t="array" ref="Z256">_xlfn.XLOOKUP(Z$1&amp;$R256,$C$3:$C$1662&amp;$D$3:$D$1662,$E$3:$E$1662,0,0,1)</f>
        <v>55700</v>
      </c>
      <c r="AA256" s="2" cm="1">
        <f t="array" ref="AA256">_xlfn.XLOOKUP(AA$1&amp;$R256,$C$3:$C$1662&amp;$D$3:$D$1662,$E$3:$E$1662,0,0,1)</f>
        <v>8200</v>
      </c>
      <c r="AB256" s="2" cm="1">
        <f t="array" ref="AB256">_xlfn.XLOOKUP(AB$1&amp;$R256,$C$3:$C$1662&amp;$D$3:$D$1662,$E$3:$E$1662,0,0,1)</f>
        <v>26100</v>
      </c>
      <c r="AC256" s="2" cm="1">
        <f t="array" ref="AC256">_xlfn.XLOOKUP(AC$1&amp;$R256,$C$3:$C$1662&amp;$D$3:$D$1662,$E$3:$E$1662,0,0,1)</f>
        <v>128200</v>
      </c>
    </row>
    <row r="257" spans="3:29" x14ac:dyDescent="0.4">
      <c r="C257" t="s">
        <v>758</v>
      </c>
      <c r="D257" t="s">
        <v>465</v>
      </c>
      <c r="E257">
        <v>128200</v>
      </c>
      <c r="R257" t="s">
        <v>275</v>
      </c>
      <c r="S257" s="2">
        <f t="shared" si="16"/>
        <v>46795580</v>
      </c>
      <c r="T257" s="2">
        <f t="shared" si="20"/>
        <v>27747200</v>
      </c>
      <c r="U257" s="2">
        <f t="shared" si="20"/>
        <v>42016700</v>
      </c>
      <c r="V257" s="2">
        <f t="shared" si="20"/>
        <v>38359600</v>
      </c>
      <c r="W257" s="2">
        <f t="shared" si="20"/>
        <v>59732000</v>
      </c>
      <c r="X257" s="2">
        <f t="shared" si="20"/>
        <v>66122400</v>
      </c>
      <c r="Y257" s="2" cm="1">
        <f t="array" ref="Y257">_xlfn.XLOOKUP(Y$1&amp;$R257,$C$3:$C$1662&amp;$D$3:$D$1662,$E$3:$E$1662,0,0,1)</f>
        <v>35300</v>
      </c>
      <c r="Z257" s="2" cm="1">
        <f t="array" ref="Z257">_xlfn.XLOOKUP(Z$1&amp;$R257,$C$3:$C$1662&amp;$D$3:$D$1662,$E$3:$E$1662,0,0,1)</f>
        <v>54100</v>
      </c>
      <c r="AA257" s="2" cm="1">
        <f t="array" ref="AA257">_xlfn.XLOOKUP(AA$1&amp;$R257,$C$3:$C$1662&amp;$D$3:$D$1662,$E$3:$E$1662,0,0,1)</f>
        <v>21000</v>
      </c>
      <c r="AB257" s="2" cm="1">
        <f t="array" ref="AB257">_xlfn.XLOOKUP(AB$1&amp;$R257,$C$3:$C$1662&amp;$D$3:$D$1662,$E$3:$E$1662,0,0,1)</f>
        <v>252200</v>
      </c>
      <c r="AC257" s="2" cm="1">
        <f t="array" ref="AC257">_xlfn.XLOOKUP(AC$1&amp;$R257,$C$3:$C$1662&amp;$D$3:$D$1662,$E$3:$E$1662,0,0,1)</f>
        <v>256700</v>
      </c>
    </row>
    <row r="258" spans="3:29" x14ac:dyDescent="0.4">
      <c r="C258" t="s">
        <v>758</v>
      </c>
      <c r="D258" t="s">
        <v>466</v>
      </c>
      <c r="E258">
        <v>256700</v>
      </c>
      <c r="R258" t="s">
        <v>205</v>
      </c>
      <c r="S258" s="2">
        <f t="shared" si="16"/>
        <v>46894460</v>
      </c>
      <c r="T258" s="2">
        <f t="shared" si="20"/>
        <v>27867700</v>
      </c>
      <c r="U258" s="2">
        <f t="shared" si="20"/>
        <v>42106200</v>
      </c>
      <c r="V258" s="2">
        <f t="shared" si="20"/>
        <v>38407600</v>
      </c>
      <c r="W258" s="2">
        <f t="shared" si="20"/>
        <v>59818800</v>
      </c>
      <c r="X258" s="2">
        <f t="shared" si="20"/>
        <v>66272000</v>
      </c>
      <c r="Y258" s="2" cm="1">
        <f t="array" ref="Y258">_xlfn.XLOOKUP(Y$1&amp;$R258,$C$3:$C$1662&amp;$D$3:$D$1662,$E$3:$E$1662,0,0,1)</f>
        <v>120500</v>
      </c>
      <c r="Z258" s="2" cm="1">
        <f t="array" ref="Z258">_xlfn.XLOOKUP(Z$1&amp;$R258,$C$3:$C$1662&amp;$D$3:$D$1662,$E$3:$E$1662,0,0,1)</f>
        <v>89500</v>
      </c>
      <c r="AA258" s="2" cm="1">
        <f t="array" ref="AA258">_xlfn.XLOOKUP(AA$1&amp;$R258,$C$3:$C$1662&amp;$D$3:$D$1662,$E$3:$E$1662,0,0,1)</f>
        <v>48000</v>
      </c>
      <c r="AB258" s="2" cm="1">
        <f t="array" ref="AB258">_xlfn.XLOOKUP(AB$1&amp;$R258,$C$3:$C$1662&amp;$D$3:$D$1662,$E$3:$E$1662,0,0,1)</f>
        <v>86800</v>
      </c>
      <c r="AC258" s="2" cm="1">
        <f t="array" ref="AC258">_xlfn.XLOOKUP(AC$1&amp;$R258,$C$3:$C$1662&amp;$D$3:$D$1662,$E$3:$E$1662,0,0,1)</f>
        <v>149600</v>
      </c>
    </row>
    <row r="259" spans="3:29" x14ac:dyDescent="0.4">
      <c r="C259" t="s">
        <v>758</v>
      </c>
      <c r="D259" t="s">
        <v>467</v>
      </c>
      <c r="E259">
        <v>149600</v>
      </c>
      <c r="R259" t="s">
        <v>40</v>
      </c>
      <c r="S259" s="2">
        <f t="shared" ref="S259:S322" si="21">IFERROR(AVERAGEIFS(T259:X259,T259:X259,"&gt;0"),0)</f>
        <v>46958840</v>
      </c>
      <c r="T259" s="2">
        <f t="shared" si="20"/>
        <v>27942300</v>
      </c>
      <c r="U259" s="2">
        <f t="shared" si="20"/>
        <v>42189100</v>
      </c>
      <c r="V259" s="2">
        <f t="shared" si="20"/>
        <v>38441400</v>
      </c>
      <c r="W259" s="2">
        <f t="shared" si="20"/>
        <v>59875400</v>
      </c>
      <c r="X259" s="2">
        <f t="shared" si="20"/>
        <v>66346000</v>
      </c>
      <c r="Y259" s="2" cm="1">
        <f t="array" ref="Y259">_xlfn.XLOOKUP(Y$1&amp;$R259,$C$3:$C$1662&amp;$D$3:$D$1662,$E$3:$E$1662,0,0,1)</f>
        <v>74600</v>
      </c>
      <c r="Z259" s="2" cm="1">
        <f t="array" ref="Z259">_xlfn.XLOOKUP(Z$1&amp;$R259,$C$3:$C$1662&amp;$D$3:$D$1662,$E$3:$E$1662,0,0,1)</f>
        <v>82900</v>
      </c>
      <c r="AA259" s="2" cm="1">
        <f t="array" ref="AA259">_xlfn.XLOOKUP(AA$1&amp;$R259,$C$3:$C$1662&amp;$D$3:$D$1662,$E$3:$E$1662,0,0,1)</f>
        <v>33800</v>
      </c>
      <c r="AB259" s="2" cm="1">
        <f t="array" ref="AB259">_xlfn.XLOOKUP(AB$1&amp;$R259,$C$3:$C$1662&amp;$D$3:$D$1662,$E$3:$E$1662,0,0,1)</f>
        <v>56600</v>
      </c>
      <c r="AC259" s="2" cm="1">
        <f t="array" ref="AC259">_xlfn.XLOOKUP(AC$1&amp;$R259,$C$3:$C$1662&amp;$D$3:$D$1662,$E$3:$E$1662,0,0,1)</f>
        <v>74000</v>
      </c>
    </row>
    <row r="260" spans="3:29" x14ac:dyDescent="0.4">
      <c r="C260" t="s">
        <v>758</v>
      </c>
      <c r="D260" t="s">
        <v>468</v>
      </c>
      <c r="E260">
        <v>74000</v>
      </c>
      <c r="R260" t="s">
        <v>231</v>
      </c>
      <c r="S260" s="2">
        <f t="shared" si="21"/>
        <v>47046940</v>
      </c>
      <c r="T260" s="2">
        <f t="shared" ref="T260:X275" si="22">T259+Y260</f>
        <v>28080800</v>
      </c>
      <c r="U260" s="2">
        <f t="shared" si="22"/>
        <v>42334000</v>
      </c>
      <c r="V260" s="2">
        <f t="shared" si="22"/>
        <v>38499900</v>
      </c>
      <c r="W260" s="2">
        <f t="shared" si="22"/>
        <v>59898900</v>
      </c>
      <c r="X260" s="2">
        <f t="shared" si="22"/>
        <v>66421100</v>
      </c>
      <c r="Y260" s="2" cm="1">
        <f t="array" ref="Y260">_xlfn.XLOOKUP(Y$1&amp;$R260,$C$3:$C$1662&amp;$D$3:$D$1662,$E$3:$E$1662,0,0,1)</f>
        <v>138500</v>
      </c>
      <c r="Z260" s="2" cm="1">
        <f t="array" ref="Z260">_xlfn.XLOOKUP(Z$1&amp;$R260,$C$3:$C$1662&amp;$D$3:$D$1662,$E$3:$E$1662,0,0,1)</f>
        <v>144900</v>
      </c>
      <c r="AA260" s="2" cm="1">
        <f t="array" ref="AA260">_xlfn.XLOOKUP(AA$1&amp;$R260,$C$3:$C$1662&amp;$D$3:$D$1662,$E$3:$E$1662,0,0,1)</f>
        <v>58500</v>
      </c>
      <c r="AB260" s="2" cm="1">
        <f t="array" ref="AB260">_xlfn.XLOOKUP(AB$1&amp;$R260,$C$3:$C$1662&amp;$D$3:$D$1662,$E$3:$E$1662,0,0,1)</f>
        <v>23500</v>
      </c>
      <c r="AC260" s="2" cm="1">
        <f t="array" ref="AC260">_xlfn.XLOOKUP(AC$1&amp;$R260,$C$3:$C$1662&amp;$D$3:$D$1662,$E$3:$E$1662,0,0,1)</f>
        <v>75100</v>
      </c>
    </row>
    <row r="261" spans="3:29" x14ac:dyDescent="0.4">
      <c r="C261" t="s">
        <v>758</v>
      </c>
      <c r="D261" t="s">
        <v>469</v>
      </c>
      <c r="E261">
        <v>75100</v>
      </c>
      <c r="R261" t="s">
        <v>244</v>
      </c>
      <c r="S261" s="2">
        <f t="shared" si="21"/>
        <v>47147140</v>
      </c>
      <c r="T261" s="2">
        <f t="shared" si="22"/>
        <v>28353900</v>
      </c>
      <c r="U261" s="2">
        <f t="shared" si="22"/>
        <v>42424700</v>
      </c>
      <c r="V261" s="2">
        <f t="shared" si="22"/>
        <v>38533400</v>
      </c>
      <c r="W261" s="2">
        <f t="shared" si="22"/>
        <v>59969300</v>
      </c>
      <c r="X261" s="2">
        <f t="shared" si="22"/>
        <v>66454400</v>
      </c>
      <c r="Y261" s="2" cm="1">
        <f t="array" ref="Y261">_xlfn.XLOOKUP(Y$1&amp;$R261,$C$3:$C$1662&amp;$D$3:$D$1662,$E$3:$E$1662,0,0,1)</f>
        <v>273100</v>
      </c>
      <c r="Z261" s="2" cm="1">
        <f t="array" ref="Z261">_xlfn.XLOOKUP(Z$1&amp;$R261,$C$3:$C$1662&amp;$D$3:$D$1662,$E$3:$E$1662,0,0,1)</f>
        <v>90700</v>
      </c>
      <c r="AA261" s="2" cm="1">
        <f t="array" ref="AA261">_xlfn.XLOOKUP(AA$1&amp;$R261,$C$3:$C$1662&amp;$D$3:$D$1662,$E$3:$E$1662,0,0,1)</f>
        <v>33500</v>
      </c>
      <c r="AB261" s="2" cm="1">
        <f t="array" ref="AB261">_xlfn.XLOOKUP(AB$1&amp;$R261,$C$3:$C$1662&amp;$D$3:$D$1662,$E$3:$E$1662,0,0,1)</f>
        <v>70400</v>
      </c>
      <c r="AC261" s="2" cm="1">
        <f t="array" ref="AC261">_xlfn.XLOOKUP(AC$1&amp;$R261,$C$3:$C$1662&amp;$D$3:$D$1662,$E$3:$E$1662,0,0,1)</f>
        <v>33300</v>
      </c>
    </row>
    <row r="262" spans="3:29" x14ac:dyDescent="0.4">
      <c r="C262" t="s">
        <v>758</v>
      </c>
      <c r="D262" t="s">
        <v>470</v>
      </c>
      <c r="E262">
        <v>33300</v>
      </c>
      <c r="R262" t="s">
        <v>124</v>
      </c>
      <c r="S262" s="2">
        <f t="shared" si="21"/>
        <v>47257800</v>
      </c>
      <c r="T262" s="2">
        <f t="shared" si="22"/>
        <v>28523000</v>
      </c>
      <c r="U262" s="2">
        <f t="shared" si="22"/>
        <v>42475000</v>
      </c>
      <c r="V262" s="2">
        <f t="shared" si="22"/>
        <v>38732400</v>
      </c>
      <c r="W262" s="2">
        <f t="shared" si="22"/>
        <v>60022100</v>
      </c>
      <c r="X262" s="2">
        <f t="shared" si="22"/>
        <v>66536500</v>
      </c>
      <c r="Y262" s="2" cm="1">
        <f t="array" ref="Y262">_xlfn.XLOOKUP(Y$1&amp;$R262,$C$3:$C$1662&amp;$D$3:$D$1662,$E$3:$E$1662,0,0,1)</f>
        <v>169100</v>
      </c>
      <c r="Z262" s="2" cm="1">
        <f t="array" ref="Z262">_xlfn.XLOOKUP(Z$1&amp;$R262,$C$3:$C$1662&amp;$D$3:$D$1662,$E$3:$E$1662,0,0,1)</f>
        <v>50300</v>
      </c>
      <c r="AA262" s="2" cm="1">
        <f t="array" ref="AA262">_xlfn.XLOOKUP(AA$1&amp;$R262,$C$3:$C$1662&amp;$D$3:$D$1662,$E$3:$E$1662,0,0,1)</f>
        <v>199000</v>
      </c>
      <c r="AB262" s="2" cm="1">
        <f t="array" ref="AB262">_xlfn.XLOOKUP(AB$1&amp;$R262,$C$3:$C$1662&amp;$D$3:$D$1662,$E$3:$E$1662,0,0,1)</f>
        <v>52800</v>
      </c>
      <c r="AC262" s="2" cm="1">
        <f t="array" ref="AC262">_xlfn.XLOOKUP(AC$1&amp;$R262,$C$3:$C$1662&amp;$D$3:$D$1662,$E$3:$E$1662,0,0,1)</f>
        <v>82100</v>
      </c>
    </row>
    <row r="263" spans="3:29" x14ac:dyDescent="0.4">
      <c r="C263" t="s">
        <v>758</v>
      </c>
      <c r="D263" t="s">
        <v>471</v>
      </c>
      <c r="E263">
        <v>82100</v>
      </c>
      <c r="R263" t="s">
        <v>196</v>
      </c>
      <c r="S263" s="2">
        <f t="shared" si="21"/>
        <v>47307680</v>
      </c>
      <c r="T263" s="2">
        <f t="shared" si="22"/>
        <v>28540300</v>
      </c>
      <c r="U263" s="2">
        <f t="shared" si="22"/>
        <v>42544100</v>
      </c>
      <c r="V263" s="2">
        <f t="shared" si="22"/>
        <v>38806300</v>
      </c>
      <c r="W263" s="2">
        <f t="shared" si="22"/>
        <v>60079800</v>
      </c>
      <c r="X263" s="2">
        <f t="shared" si="22"/>
        <v>66567900</v>
      </c>
      <c r="Y263" s="2" cm="1">
        <f t="array" ref="Y263">_xlfn.XLOOKUP(Y$1&amp;$R263,$C$3:$C$1662&amp;$D$3:$D$1662,$E$3:$E$1662,0,0,1)</f>
        <v>17300</v>
      </c>
      <c r="Z263" s="2" cm="1">
        <f t="array" ref="Z263">_xlfn.XLOOKUP(Z$1&amp;$R263,$C$3:$C$1662&amp;$D$3:$D$1662,$E$3:$E$1662,0,0,1)</f>
        <v>69100</v>
      </c>
      <c r="AA263" s="2" cm="1">
        <f t="array" ref="AA263">_xlfn.XLOOKUP(AA$1&amp;$R263,$C$3:$C$1662&amp;$D$3:$D$1662,$E$3:$E$1662,0,0,1)</f>
        <v>73900</v>
      </c>
      <c r="AB263" s="2" cm="1">
        <f t="array" ref="AB263">_xlfn.XLOOKUP(AB$1&amp;$R263,$C$3:$C$1662&amp;$D$3:$D$1662,$E$3:$E$1662,0,0,1)</f>
        <v>57700</v>
      </c>
      <c r="AC263" s="2" cm="1">
        <f t="array" ref="AC263">_xlfn.XLOOKUP(AC$1&amp;$R263,$C$3:$C$1662&amp;$D$3:$D$1662,$E$3:$E$1662,0,0,1)</f>
        <v>31400</v>
      </c>
    </row>
    <row r="264" spans="3:29" x14ac:dyDescent="0.4">
      <c r="C264" t="s">
        <v>758</v>
      </c>
      <c r="D264" t="s">
        <v>472</v>
      </c>
      <c r="E264">
        <v>31400</v>
      </c>
      <c r="R264" t="s">
        <v>254</v>
      </c>
      <c r="S264" s="2">
        <f t="shared" si="21"/>
        <v>47379700</v>
      </c>
      <c r="T264" s="2">
        <f t="shared" si="22"/>
        <v>28560600</v>
      </c>
      <c r="U264" s="2">
        <f t="shared" si="22"/>
        <v>42620600</v>
      </c>
      <c r="V264" s="2">
        <f t="shared" si="22"/>
        <v>38862500</v>
      </c>
      <c r="W264" s="2">
        <f t="shared" si="22"/>
        <v>60122400</v>
      </c>
      <c r="X264" s="2">
        <f t="shared" si="22"/>
        <v>66732400</v>
      </c>
      <c r="Y264" s="2" cm="1">
        <f t="array" ref="Y264">_xlfn.XLOOKUP(Y$1&amp;$R264,$C$3:$C$1662&amp;$D$3:$D$1662,$E$3:$E$1662,0,0,1)</f>
        <v>20300</v>
      </c>
      <c r="Z264" s="2" cm="1">
        <f t="array" ref="Z264">_xlfn.XLOOKUP(Z$1&amp;$R264,$C$3:$C$1662&amp;$D$3:$D$1662,$E$3:$E$1662,0,0,1)</f>
        <v>76500</v>
      </c>
      <c r="AA264" s="2" cm="1">
        <f t="array" ref="AA264">_xlfn.XLOOKUP(AA$1&amp;$R264,$C$3:$C$1662&amp;$D$3:$D$1662,$E$3:$E$1662,0,0,1)</f>
        <v>56200</v>
      </c>
      <c r="AB264" s="2" cm="1">
        <f t="array" ref="AB264">_xlfn.XLOOKUP(AB$1&amp;$R264,$C$3:$C$1662&amp;$D$3:$D$1662,$E$3:$E$1662,0,0,1)</f>
        <v>42600</v>
      </c>
      <c r="AC264" s="2" cm="1">
        <f t="array" ref="AC264">_xlfn.XLOOKUP(AC$1&amp;$R264,$C$3:$C$1662&amp;$D$3:$D$1662,$E$3:$E$1662,0,0,1)</f>
        <v>164500</v>
      </c>
    </row>
    <row r="265" spans="3:29" x14ac:dyDescent="0.4">
      <c r="C265" t="s">
        <v>758</v>
      </c>
      <c r="D265" t="s">
        <v>473</v>
      </c>
      <c r="E265">
        <v>164500</v>
      </c>
      <c r="R265" t="s">
        <v>187</v>
      </c>
      <c r="S265" s="2">
        <f t="shared" si="21"/>
        <v>47462500</v>
      </c>
      <c r="T265" s="2">
        <f t="shared" si="22"/>
        <v>28791500</v>
      </c>
      <c r="U265" s="2">
        <f t="shared" si="22"/>
        <v>42667300</v>
      </c>
      <c r="V265" s="2">
        <f t="shared" si="22"/>
        <v>38912200</v>
      </c>
      <c r="W265" s="2">
        <f t="shared" si="22"/>
        <v>60153600</v>
      </c>
      <c r="X265" s="2">
        <f t="shared" si="22"/>
        <v>66787900</v>
      </c>
      <c r="Y265" s="2" cm="1">
        <f t="array" ref="Y265">_xlfn.XLOOKUP(Y$1&amp;$R265,$C$3:$C$1662&amp;$D$3:$D$1662,$E$3:$E$1662,0,0,1)</f>
        <v>230900</v>
      </c>
      <c r="Z265" s="2" cm="1">
        <f t="array" ref="Z265">_xlfn.XLOOKUP(Z$1&amp;$R265,$C$3:$C$1662&amp;$D$3:$D$1662,$E$3:$E$1662,0,0,1)</f>
        <v>46700</v>
      </c>
      <c r="AA265" s="2" cm="1">
        <f t="array" ref="AA265">_xlfn.XLOOKUP(AA$1&amp;$R265,$C$3:$C$1662&amp;$D$3:$D$1662,$E$3:$E$1662,0,0,1)</f>
        <v>49700</v>
      </c>
      <c r="AB265" s="2" cm="1">
        <f t="array" ref="AB265">_xlfn.XLOOKUP(AB$1&amp;$R265,$C$3:$C$1662&amp;$D$3:$D$1662,$E$3:$E$1662,0,0,1)</f>
        <v>31200</v>
      </c>
      <c r="AC265" s="2" cm="1">
        <f t="array" ref="AC265">_xlfn.XLOOKUP(AC$1&amp;$R265,$C$3:$C$1662&amp;$D$3:$D$1662,$E$3:$E$1662,0,0,1)</f>
        <v>55500</v>
      </c>
    </row>
    <row r="266" spans="3:29" x14ac:dyDescent="0.4">
      <c r="C266" t="s">
        <v>758</v>
      </c>
      <c r="D266" t="s">
        <v>474</v>
      </c>
      <c r="E266">
        <v>55500</v>
      </c>
      <c r="R266" t="s">
        <v>129</v>
      </c>
      <c r="S266" s="2">
        <f t="shared" si="21"/>
        <v>47524740</v>
      </c>
      <c r="T266" s="2">
        <f t="shared" si="22"/>
        <v>28897400</v>
      </c>
      <c r="U266" s="2">
        <f t="shared" si="22"/>
        <v>42711100</v>
      </c>
      <c r="V266" s="2">
        <f t="shared" si="22"/>
        <v>38996100</v>
      </c>
      <c r="W266" s="2">
        <f t="shared" si="22"/>
        <v>60197200</v>
      </c>
      <c r="X266" s="2">
        <f t="shared" si="22"/>
        <v>66821900</v>
      </c>
      <c r="Y266" s="2" cm="1">
        <f t="array" ref="Y266">_xlfn.XLOOKUP(Y$1&amp;$R266,$C$3:$C$1662&amp;$D$3:$D$1662,$E$3:$E$1662,0,0,1)</f>
        <v>105900</v>
      </c>
      <c r="Z266" s="2" cm="1">
        <f t="array" ref="Z266">_xlfn.XLOOKUP(Z$1&amp;$R266,$C$3:$C$1662&amp;$D$3:$D$1662,$E$3:$E$1662,0,0,1)</f>
        <v>43800</v>
      </c>
      <c r="AA266" s="2" cm="1">
        <f t="array" ref="AA266">_xlfn.XLOOKUP(AA$1&amp;$R266,$C$3:$C$1662&amp;$D$3:$D$1662,$E$3:$E$1662,0,0,1)</f>
        <v>83900</v>
      </c>
      <c r="AB266" s="2" cm="1">
        <f t="array" ref="AB266">_xlfn.XLOOKUP(AB$1&amp;$R266,$C$3:$C$1662&amp;$D$3:$D$1662,$E$3:$E$1662,0,0,1)</f>
        <v>43600</v>
      </c>
      <c r="AC266" s="2" cm="1">
        <f t="array" ref="AC266">_xlfn.XLOOKUP(AC$1&amp;$R266,$C$3:$C$1662&amp;$D$3:$D$1662,$E$3:$E$1662,0,0,1)</f>
        <v>34000</v>
      </c>
    </row>
    <row r="267" spans="3:29" x14ac:dyDescent="0.4">
      <c r="C267" t="s">
        <v>758</v>
      </c>
      <c r="D267" t="s">
        <v>475</v>
      </c>
      <c r="E267">
        <v>34000</v>
      </c>
      <c r="R267" t="s">
        <v>45</v>
      </c>
      <c r="S267" s="2">
        <f t="shared" si="21"/>
        <v>47566800</v>
      </c>
      <c r="T267" s="2">
        <f t="shared" si="22"/>
        <v>28952900</v>
      </c>
      <c r="U267" s="2">
        <f t="shared" si="22"/>
        <v>42748100</v>
      </c>
      <c r="V267" s="2">
        <f t="shared" si="22"/>
        <v>39025700</v>
      </c>
      <c r="W267" s="2">
        <f t="shared" si="22"/>
        <v>60259900</v>
      </c>
      <c r="X267" s="2">
        <f t="shared" si="22"/>
        <v>66847400</v>
      </c>
      <c r="Y267" s="2" cm="1">
        <f t="array" ref="Y267">_xlfn.XLOOKUP(Y$1&amp;$R267,$C$3:$C$1662&amp;$D$3:$D$1662,$E$3:$E$1662,0,0,1)</f>
        <v>55500</v>
      </c>
      <c r="Z267" s="2" cm="1">
        <f t="array" ref="Z267">_xlfn.XLOOKUP(Z$1&amp;$R267,$C$3:$C$1662&amp;$D$3:$D$1662,$E$3:$E$1662,0,0,1)</f>
        <v>37000</v>
      </c>
      <c r="AA267" s="2" cm="1">
        <f t="array" ref="AA267">_xlfn.XLOOKUP(AA$1&amp;$R267,$C$3:$C$1662&amp;$D$3:$D$1662,$E$3:$E$1662,0,0,1)</f>
        <v>29600</v>
      </c>
      <c r="AB267" s="2" cm="1">
        <f t="array" ref="AB267">_xlfn.XLOOKUP(AB$1&amp;$R267,$C$3:$C$1662&amp;$D$3:$D$1662,$E$3:$E$1662,0,0,1)</f>
        <v>62700</v>
      </c>
      <c r="AC267" s="2" cm="1">
        <f t="array" ref="AC267">_xlfn.XLOOKUP(AC$1&amp;$R267,$C$3:$C$1662&amp;$D$3:$D$1662,$E$3:$E$1662,0,0,1)</f>
        <v>25500</v>
      </c>
    </row>
    <row r="268" spans="3:29" x14ac:dyDescent="0.4">
      <c r="C268" t="s">
        <v>758</v>
      </c>
      <c r="D268" t="s">
        <v>476</v>
      </c>
      <c r="E268">
        <v>25500</v>
      </c>
      <c r="R268" t="s">
        <v>181</v>
      </c>
      <c r="S268" s="2">
        <f t="shared" si="21"/>
        <v>47729720</v>
      </c>
      <c r="T268" s="2">
        <f t="shared" si="22"/>
        <v>29152700</v>
      </c>
      <c r="U268" s="2">
        <f t="shared" si="22"/>
        <v>42764800</v>
      </c>
      <c r="V268" s="2">
        <f t="shared" si="22"/>
        <v>39101500</v>
      </c>
      <c r="W268" s="2">
        <f t="shared" si="22"/>
        <v>60385300</v>
      </c>
      <c r="X268" s="2">
        <f t="shared" si="22"/>
        <v>67244300</v>
      </c>
      <c r="Y268" s="2" cm="1">
        <f t="array" ref="Y268">_xlfn.XLOOKUP(Y$1&amp;$R268,$C$3:$C$1662&amp;$D$3:$D$1662,$E$3:$E$1662,0,0,1)</f>
        <v>199800</v>
      </c>
      <c r="Z268" s="2" cm="1">
        <f t="array" ref="Z268">_xlfn.XLOOKUP(Z$1&amp;$R268,$C$3:$C$1662&amp;$D$3:$D$1662,$E$3:$E$1662,0,0,1)</f>
        <v>16700</v>
      </c>
      <c r="AA268" s="2" cm="1">
        <f t="array" ref="AA268">_xlfn.XLOOKUP(AA$1&amp;$R268,$C$3:$C$1662&amp;$D$3:$D$1662,$E$3:$E$1662,0,0,1)</f>
        <v>75800</v>
      </c>
      <c r="AB268" s="2" cm="1">
        <f t="array" ref="AB268">_xlfn.XLOOKUP(AB$1&amp;$R268,$C$3:$C$1662&amp;$D$3:$D$1662,$E$3:$E$1662,0,0,1)</f>
        <v>125400</v>
      </c>
      <c r="AC268" s="2" cm="1">
        <f t="array" ref="AC268">_xlfn.XLOOKUP(AC$1&amp;$R268,$C$3:$C$1662&amp;$D$3:$D$1662,$E$3:$E$1662,0,0,1)</f>
        <v>396900</v>
      </c>
    </row>
    <row r="269" spans="3:29" x14ac:dyDescent="0.4">
      <c r="C269" t="s">
        <v>758</v>
      </c>
      <c r="D269" t="s">
        <v>477</v>
      </c>
      <c r="E269">
        <v>396900</v>
      </c>
      <c r="R269" t="s">
        <v>82</v>
      </c>
      <c r="S269" s="2">
        <f t="shared" si="21"/>
        <v>47830340</v>
      </c>
      <c r="T269" s="2">
        <f t="shared" si="22"/>
        <v>29197200</v>
      </c>
      <c r="U269" s="2">
        <f t="shared" si="22"/>
        <v>42841700</v>
      </c>
      <c r="V269" s="2">
        <f t="shared" si="22"/>
        <v>39117100</v>
      </c>
      <c r="W269" s="2">
        <f t="shared" si="22"/>
        <v>60542800</v>
      </c>
      <c r="X269" s="2">
        <f t="shared" si="22"/>
        <v>67452900</v>
      </c>
      <c r="Y269" s="2" cm="1">
        <f t="array" ref="Y269">_xlfn.XLOOKUP(Y$1&amp;$R269,$C$3:$C$1662&amp;$D$3:$D$1662,$E$3:$E$1662,0,0,1)</f>
        <v>44500</v>
      </c>
      <c r="Z269" s="2" cm="1">
        <f t="array" ref="Z269">_xlfn.XLOOKUP(Z$1&amp;$R269,$C$3:$C$1662&amp;$D$3:$D$1662,$E$3:$E$1662,0,0,1)</f>
        <v>76900</v>
      </c>
      <c r="AA269" s="2" cm="1">
        <f t="array" ref="AA269">_xlfn.XLOOKUP(AA$1&amp;$R269,$C$3:$C$1662&amp;$D$3:$D$1662,$E$3:$E$1662,0,0,1)</f>
        <v>15600</v>
      </c>
      <c r="AB269" s="2" cm="1">
        <f t="array" ref="AB269">_xlfn.XLOOKUP(AB$1&amp;$R269,$C$3:$C$1662&amp;$D$3:$D$1662,$E$3:$E$1662,0,0,1)</f>
        <v>157500</v>
      </c>
      <c r="AC269" s="2" cm="1">
        <f t="array" ref="AC269">_xlfn.XLOOKUP(AC$1&amp;$R269,$C$3:$C$1662&amp;$D$3:$D$1662,$E$3:$E$1662,0,0,1)</f>
        <v>208600</v>
      </c>
    </row>
    <row r="270" spans="3:29" x14ac:dyDescent="0.4">
      <c r="C270" t="s">
        <v>758</v>
      </c>
      <c r="D270" t="s">
        <v>478</v>
      </c>
      <c r="E270">
        <v>208600</v>
      </c>
      <c r="R270" t="s">
        <v>213</v>
      </c>
      <c r="S270" s="2">
        <f t="shared" si="21"/>
        <v>47869960</v>
      </c>
      <c r="T270" s="2">
        <f t="shared" si="22"/>
        <v>29256200</v>
      </c>
      <c r="U270" s="2">
        <f t="shared" si="22"/>
        <v>42850100</v>
      </c>
      <c r="V270" s="2">
        <f t="shared" si="22"/>
        <v>39147000</v>
      </c>
      <c r="W270" s="2">
        <f t="shared" si="22"/>
        <v>60578800</v>
      </c>
      <c r="X270" s="2">
        <f t="shared" si="22"/>
        <v>67517700</v>
      </c>
      <c r="Y270" s="2" cm="1">
        <f t="array" ref="Y270">_xlfn.XLOOKUP(Y$1&amp;$R270,$C$3:$C$1662&amp;$D$3:$D$1662,$E$3:$E$1662,0,0,1)</f>
        <v>59000</v>
      </c>
      <c r="Z270" s="2" cm="1">
        <f t="array" ref="Z270">_xlfn.XLOOKUP(Z$1&amp;$R270,$C$3:$C$1662&amp;$D$3:$D$1662,$E$3:$E$1662,0,0,1)</f>
        <v>8400</v>
      </c>
      <c r="AA270" s="2" cm="1">
        <f t="array" ref="AA270">_xlfn.XLOOKUP(AA$1&amp;$R270,$C$3:$C$1662&amp;$D$3:$D$1662,$E$3:$E$1662,0,0,1)</f>
        <v>29900</v>
      </c>
      <c r="AB270" s="2" cm="1">
        <f t="array" ref="AB270">_xlfn.XLOOKUP(AB$1&amp;$R270,$C$3:$C$1662&amp;$D$3:$D$1662,$E$3:$E$1662,0,0,1)</f>
        <v>36000</v>
      </c>
      <c r="AC270" s="2" cm="1">
        <f t="array" ref="AC270">_xlfn.XLOOKUP(AC$1&amp;$R270,$C$3:$C$1662&amp;$D$3:$D$1662,$E$3:$E$1662,0,0,1)</f>
        <v>64800</v>
      </c>
    </row>
    <row r="271" spans="3:29" x14ac:dyDescent="0.4">
      <c r="C271" t="s">
        <v>758</v>
      </c>
      <c r="D271" t="s">
        <v>479</v>
      </c>
      <c r="E271">
        <v>64800</v>
      </c>
      <c r="R271" t="s">
        <v>279</v>
      </c>
      <c r="S271" s="2">
        <f t="shared" si="21"/>
        <v>47938020</v>
      </c>
      <c r="T271" s="2">
        <f t="shared" si="22"/>
        <v>29328200</v>
      </c>
      <c r="U271" s="2">
        <f t="shared" si="22"/>
        <v>42858500</v>
      </c>
      <c r="V271" s="2">
        <f t="shared" si="22"/>
        <v>39221100</v>
      </c>
      <c r="W271" s="2">
        <f t="shared" si="22"/>
        <v>60612800</v>
      </c>
      <c r="X271" s="2">
        <f t="shared" si="22"/>
        <v>67669500</v>
      </c>
      <c r="Y271" s="2" cm="1">
        <f t="array" ref="Y271">_xlfn.XLOOKUP(Y$1&amp;$R271,$C$3:$C$1662&amp;$D$3:$D$1662,$E$3:$E$1662,0,0,1)</f>
        <v>72000</v>
      </c>
      <c r="Z271" s="2" cm="1">
        <f t="array" ref="Z271">_xlfn.XLOOKUP(Z$1&amp;$R271,$C$3:$C$1662&amp;$D$3:$D$1662,$E$3:$E$1662,0,0,1)</f>
        <v>8400</v>
      </c>
      <c r="AA271" s="2" cm="1">
        <f t="array" ref="AA271">_xlfn.XLOOKUP(AA$1&amp;$R271,$C$3:$C$1662&amp;$D$3:$D$1662,$E$3:$E$1662,0,0,1)</f>
        <v>74100</v>
      </c>
      <c r="AB271" s="2" cm="1">
        <f t="array" ref="AB271">_xlfn.XLOOKUP(AB$1&amp;$R271,$C$3:$C$1662&amp;$D$3:$D$1662,$E$3:$E$1662,0,0,1)</f>
        <v>34000</v>
      </c>
      <c r="AC271" s="2" cm="1">
        <f t="array" ref="AC271">_xlfn.XLOOKUP(AC$1&amp;$R271,$C$3:$C$1662&amp;$D$3:$D$1662,$E$3:$E$1662,0,0,1)</f>
        <v>151800</v>
      </c>
    </row>
    <row r="272" spans="3:29" x14ac:dyDescent="0.4">
      <c r="C272" t="s">
        <v>758</v>
      </c>
      <c r="D272" t="s">
        <v>480</v>
      </c>
      <c r="E272">
        <v>151800</v>
      </c>
      <c r="R272" t="s">
        <v>145</v>
      </c>
      <c r="S272" s="2">
        <f t="shared" si="21"/>
        <v>47994960</v>
      </c>
      <c r="T272" s="2">
        <f t="shared" si="22"/>
        <v>29405700</v>
      </c>
      <c r="U272" s="2">
        <f t="shared" si="22"/>
        <v>42936000</v>
      </c>
      <c r="V272" s="2">
        <f t="shared" si="22"/>
        <v>39237500</v>
      </c>
      <c r="W272" s="2">
        <f t="shared" si="22"/>
        <v>60684600</v>
      </c>
      <c r="X272" s="2">
        <f t="shared" si="22"/>
        <v>67711000</v>
      </c>
      <c r="Y272" s="2" cm="1">
        <f t="array" ref="Y272">_xlfn.XLOOKUP(Y$1&amp;$R272,$C$3:$C$1662&amp;$D$3:$D$1662,$E$3:$E$1662,0,0,1)</f>
        <v>77500</v>
      </c>
      <c r="Z272" s="2" cm="1">
        <f t="array" ref="Z272">_xlfn.XLOOKUP(Z$1&amp;$R272,$C$3:$C$1662&amp;$D$3:$D$1662,$E$3:$E$1662,0,0,1)</f>
        <v>77500</v>
      </c>
      <c r="AA272" s="2" cm="1">
        <f t="array" ref="AA272">_xlfn.XLOOKUP(AA$1&amp;$R272,$C$3:$C$1662&amp;$D$3:$D$1662,$E$3:$E$1662,0,0,1)</f>
        <v>16400</v>
      </c>
      <c r="AB272" s="2" cm="1">
        <f t="array" ref="AB272">_xlfn.XLOOKUP(AB$1&amp;$R272,$C$3:$C$1662&amp;$D$3:$D$1662,$E$3:$E$1662,0,0,1)</f>
        <v>71800</v>
      </c>
      <c r="AC272" s="2" cm="1">
        <f t="array" ref="AC272">_xlfn.XLOOKUP(AC$1&amp;$R272,$C$3:$C$1662&amp;$D$3:$D$1662,$E$3:$E$1662,0,0,1)</f>
        <v>41500</v>
      </c>
    </row>
    <row r="273" spans="3:29" x14ac:dyDescent="0.4">
      <c r="C273" t="s">
        <v>758</v>
      </c>
      <c r="D273" t="s">
        <v>481</v>
      </c>
      <c r="E273">
        <v>41500</v>
      </c>
      <c r="R273" t="s">
        <v>61</v>
      </c>
      <c r="S273" s="2">
        <f t="shared" si="21"/>
        <v>48082860</v>
      </c>
      <c r="T273" s="2">
        <f t="shared" si="22"/>
        <v>29445000</v>
      </c>
      <c r="U273" s="2">
        <f t="shared" si="22"/>
        <v>43023400</v>
      </c>
      <c r="V273" s="2">
        <f t="shared" si="22"/>
        <v>39288400</v>
      </c>
      <c r="W273" s="2">
        <f t="shared" si="22"/>
        <v>60885900</v>
      </c>
      <c r="X273" s="2">
        <f t="shared" si="22"/>
        <v>67771600</v>
      </c>
      <c r="Y273" s="2" cm="1">
        <f t="array" ref="Y273">_xlfn.XLOOKUP(Y$1&amp;$R273,$C$3:$C$1662&amp;$D$3:$D$1662,$E$3:$E$1662,0,0,1)</f>
        <v>39300</v>
      </c>
      <c r="Z273" s="2" cm="1">
        <f t="array" ref="Z273">_xlfn.XLOOKUP(Z$1&amp;$R273,$C$3:$C$1662&amp;$D$3:$D$1662,$E$3:$E$1662,0,0,1)</f>
        <v>87400</v>
      </c>
      <c r="AA273" s="2" cm="1">
        <f t="array" ref="AA273">_xlfn.XLOOKUP(AA$1&amp;$R273,$C$3:$C$1662&amp;$D$3:$D$1662,$E$3:$E$1662,0,0,1)</f>
        <v>50900</v>
      </c>
      <c r="AB273" s="2" cm="1">
        <f t="array" ref="AB273">_xlfn.XLOOKUP(AB$1&amp;$R273,$C$3:$C$1662&amp;$D$3:$D$1662,$E$3:$E$1662,0,0,1)</f>
        <v>201300</v>
      </c>
      <c r="AC273" s="2" cm="1">
        <f t="array" ref="AC273">_xlfn.XLOOKUP(AC$1&amp;$R273,$C$3:$C$1662&amp;$D$3:$D$1662,$E$3:$E$1662,0,0,1)</f>
        <v>60600</v>
      </c>
    </row>
    <row r="274" spans="3:29" x14ac:dyDescent="0.4">
      <c r="C274" t="s">
        <v>758</v>
      </c>
      <c r="D274" t="s">
        <v>482</v>
      </c>
      <c r="E274">
        <v>60600</v>
      </c>
      <c r="R274" t="s">
        <v>270</v>
      </c>
      <c r="S274" s="2">
        <f t="shared" si="21"/>
        <v>48154740</v>
      </c>
      <c r="T274" s="2">
        <f t="shared" si="22"/>
        <v>29466300</v>
      </c>
      <c r="U274" s="2">
        <f t="shared" si="22"/>
        <v>43033400</v>
      </c>
      <c r="V274" s="2">
        <f t="shared" si="22"/>
        <v>39365100</v>
      </c>
      <c r="W274" s="2">
        <f t="shared" si="22"/>
        <v>61046300</v>
      </c>
      <c r="X274" s="2">
        <f t="shared" si="22"/>
        <v>67862600</v>
      </c>
      <c r="Y274" s="2" cm="1">
        <f t="array" ref="Y274">_xlfn.XLOOKUP(Y$1&amp;$R274,$C$3:$C$1662&amp;$D$3:$D$1662,$E$3:$E$1662,0,0,1)</f>
        <v>21300</v>
      </c>
      <c r="Z274" s="2" cm="1">
        <f t="array" ref="Z274">_xlfn.XLOOKUP(Z$1&amp;$R274,$C$3:$C$1662&amp;$D$3:$D$1662,$E$3:$E$1662,0,0,1)</f>
        <v>10000</v>
      </c>
      <c r="AA274" s="2" cm="1">
        <f t="array" ref="AA274">_xlfn.XLOOKUP(AA$1&amp;$R274,$C$3:$C$1662&amp;$D$3:$D$1662,$E$3:$E$1662,0,0,1)</f>
        <v>76700</v>
      </c>
      <c r="AB274" s="2" cm="1">
        <f t="array" ref="AB274">_xlfn.XLOOKUP(AB$1&amp;$R274,$C$3:$C$1662&amp;$D$3:$D$1662,$E$3:$E$1662,0,0,1)</f>
        <v>160400</v>
      </c>
      <c r="AC274" s="2" cm="1">
        <f t="array" ref="AC274">_xlfn.XLOOKUP(AC$1&amp;$R274,$C$3:$C$1662&amp;$D$3:$D$1662,$E$3:$E$1662,0,0,1)</f>
        <v>91000</v>
      </c>
    </row>
    <row r="275" spans="3:29" x14ac:dyDescent="0.4">
      <c r="C275" t="s">
        <v>758</v>
      </c>
      <c r="D275" t="s">
        <v>483</v>
      </c>
      <c r="E275">
        <v>91000</v>
      </c>
      <c r="R275" t="s">
        <v>77</v>
      </c>
      <c r="S275" s="2">
        <f t="shared" si="21"/>
        <v>48346760</v>
      </c>
      <c r="T275" s="2">
        <f t="shared" si="22"/>
        <v>29554900</v>
      </c>
      <c r="U275" s="2">
        <f t="shared" si="22"/>
        <v>43109000</v>
      </c>
      <c r="V275" s="2">
        <f t="shared" si="22"/>
        <v>39459600</v>
      </c>
      <c r="W275" s="2">
        <f t="shared" si="22"/>
        <v>61100400</v>
      </c>
      <c r="X275" s="2">
        <f t="shared" si="22"/>
        <v>68509900</v>
      </c>
      <c r="Y275" s="2" cm="1">
        <f t="array" ref="Y275">_xlfn.XLOOKUP(Y$1&amp;$R275,$C$3:$C$1662&amp;$D$3:$D$1662,$E$3:$E$1662,0,0,1)</f>
        <v>88600</v>
      </c>
      <c r="Z275" s="2" cm="1">
        <f t="array" ref="Z275">_xlfn.XLOOKUP(Z$1&amp;$R275,$C$3:$C$1662&amp;$D$3:$D$1662,$E$3:$E$1662,0,0,1)</f>
        <v>75600</v>
      </c>
      <c r="AA275" s="2" cm="1">
        <f t="array" ref="AA275">_xlfn.XLOOKUP(AA$1&amp;$R275,$C$3:$C$1662&amp;$D$3:$D$1662,$E$3:$E$1662,0,0,1)</f>
        <v>94500</v>
      </c>
      <c r="AB275" s="2" cm="1">
        <f t="array" ref="AB275">_xlfn.XLOOKUP(AB$1&amp;$R275,$C$3:$C$1662&amp;$D$3:$D$1662,$E$3:$E$1662,0,0,1)</f>
        <v>54100</v>
      </c>
      <c r="AC275" s="2" cm="1">
        <f t="array" ref="AC275">_xlfn.XLOOKUP(AC$1&amp;$R275,$C$3:$C$1662&amp;$D$3:$D$1662,$E$3:$E$1662,0,0,1)</f>
        <v>647300</v>
      </c>
    </row>
    <row r="276" spans="3:29" x14ac:dyDescent="0.4">
      <c r="C276" t="s">
        <v>758</v>
      </c>
      <c r="D276" t="s">
        <v>484</v>
      </c>
      <c r="E276">
        <v>647300</v>
      </c>
      <c r="R276" t="s">
        <v>28</v>
      </c>
      <c r="S276" s="2">
        <f t="shared" si="21"/>
        <v>48457460</v>
      </c>
      <c r="T276" s="2">
        <f t="shared" ref="T276:X291" si="23">T275+Y276</f>
        <v>29562300</v>
      </c>
      <c r="U276" s="2">
        <f t="shared" si="23"/>
        <v>43216300</v>
      </c>
      <c r="V276" s="2">
        <f t="shared" si="23"/>
        <v>39505700</v>
      </c>
      <c r="W276" s="2">
        <f t="shared" si="23"/>
        <v>61217900</v>
      </c>
      <c r="X276" s="2">
        <f t="shared" si="23"/>
        <v>68785100</v>
      </c>
      <c r="Y276" s="2" cm="1">
        <f t="array" ref="Y276">_xlfn.XLOOKUP(Y$1&amp;$R276,$C$3:$C$1662&amp;$D$3:$D$1662,$E$3:$E$1662,0,0,1)</f>
        <v>7400</v>
      </c>
      <c r="Z276" s="2" cm="1">
        <f t="array" ref="Z276">_xlfn.XLOOKUP(Z$1&amp;$R276,$C$3:$C$1662&amp;$D$3:$D$1662,$E$3:$E$1662,0,0,1)</f>
        <v>107300</v>
      </c>
      <c r="AA276" s="2" cm="1">
        <f t="array" ref="AA276">_xlfn.XLOOKUP(AA$1&amp;$R276,$C$3:$C$1662&amp;$D$3:$D$1662,$E$3:$E$1662,0,0,1)</f>
        <v>46100</v>
      </c>
      <c r="AB276" s="2" cm="1">
        <f t="array" ref="AB276">_xlfn.XLOOKUP(AB$1&amp;$R276,$C$3:$C$1662&amp;$D$3:$D$1662,$E$3:$E$1662,0,0,1)</f>
        <v>117500</v>
      </c>
      <c r="AC276" s="2" cm="1">
        <f t="array" ref="AC276">_xlfn.XLOOKUP(AC$1&amp;$R276,$C$3:$C$1662&amp;$D$3:$D$1662,$E$3:$E$1662,0,0,1)</f>
        <v>275200</v>
      </c>
    </row>
    <row r="277" spans="3:29" x14ac:dyDescent="0.4">
      <c r="C277" t="s">
        <v>758</v>
      </c>
      <c r="D277" t="s">
        <v>485</v>
      </c>
      <c r="E277">
        <v>275200</v>
      </c>
      <c r="R277" t="s">
        <v>37</v>
      </c>
      <c r="S277" s="2">
        <f t="shared" si="21"/>
        <v>48526140</v>
      </c>
      <c r="T277" s="2">
        <f t="shared" si="23"/>
        <v>29636100</v>
      </c>
      <c r="U277" s="2">
        <f t="shared" si="23"/>
        <v>43224500</v>
      </c>
      <c r="V277" s="2">
        <f t="shared" si="23"/>
        <v>39533500</v>
      </c>
      <c r="W277" s="2">
        <f t="shared" si="23"/>
        <v>61253100</v>
      </c>
      <c r="X277" s="2">
        <f t="shared" si="23"/>
        <v>68983500</v>
      </c>
      <c r="Y277" s="2" cm="1">
        <f t="array" ref="Y277">_xlfn.XLOOKUP(Y$1&amp;$R277,$C$3:$C$1662&amp;$D$3:$D$1662,$E$3:$E$1662,0,0,1)</f>
        <v>73800</v>
      </c>
      <c r="Z277" s="2" cm="1">
        <f t="array" ref="Z277">_xlfn.XLOOKUP(Z$1&amp;$R277,$C$3:$C$1662&amp;$D$3:$D$1662,$E$3:$E$1662,0,0,1)</f>
        <v>8200</v>
      </c>
      <c r="AA277" s="2" cm="1">
        <f t="array" ref="AA277">_xlfn.XLOOKUP(AA$1&amp;$R277,$C$3:$C$1662&amp;$D$3:$D$1662,$E$3:$E$1662,0,0,1)</f>
        <v>27800</v>
      </c>
      <c r="AB277" s="2" cm="1">
        <f t="array" ref="AB277">_xlfn.XLOOKUP(AB$1&amp;$R277,$C$3:$C$1662&amp;$D$3:$D$1662,$E$3:$E$1662,0,0,1)</f>
        <v>35200</v>
      </c>
      <c r="AC277" s="2" cm="1">
        <f t="array" ref="AC277">_xlfn.XLOOKUP(AC$1&amp;$R277,$C$3:$C$1662&amp;$D$3:$D$1662,$E$3:$E$1662,0,0,1)</f>
        <v>198400</v>
      </c>
    </row>
    <row r="278" spans="3:29" x14ac:dyDescent="0.4">
      <c r="C278" t="s">
        <v>758</v>
      </c>
      <c r="D278" t="s">
        <v>486</v>
      </c>
      <c r="E278">
        <v>198400</v>
      </c>
      <c r="R278" t="s">
        <v>43</v>
      </c>
      <c r="S278" s="2">
        <f t="shared" si="21"/>
        <v>48716740</v>
      </c>
      <c r="T278" s="2">
        <f t="shared" si="23"/>
        <v>29676600</v>
      </c>
      <c r="U278" s="2">
        <f t="shared" si="23"/>
        <v>43283300</v>
      </c>
      <c r="V278" s="2">
        <f t="shared" si="23"/>
        <v>39686800</v>
      </c>
      <c r="W278" s="2">
        <f t="shared" si="23"/>
        <v>61371600</v>
      </c>
      <c r="X278" s="2">
        <f t="shared" si="23"/>
        <v>69565400</v>
      </c>
      <c r="Y278" s="2" cm="1">
        <f t="array" ref="Y278">_xlfn.XLOOKUP(Y$1&amp;$R278,$C$3:$C$1662&amp;$D$3:$D$1662,$E$3:$E$1662,0,0,1)</f>
        <v>40500</v>
      </c>
      <c r="Z278" s="2" cm="1">
        <f t="array" ref="Z278">_xlfn.XLOOKUP(Z$1&amp;$R278,$C$3:$C$1662&amp;$D$3:$D$1662,$E$3:$E$1662,0,0,1)</f>
        <v>58800</v>
      </c>
      <c r="AA278" s="2" cm="1">
        <f t="array" ref="AA278">_xlfn.XLOOKUP(AA$1&amp;$R278,$C$3:$C$1662&amp;$D$3:$D$1662,$E$3:$E$1662,0,0,1)</f>
        <v>153300</v>
      </c>
      <c r="AB278" s="2" cm="1">
        <f t="array" ref="AB278">_xlfn.XLOOKUP(AB$1&amp;$R278,$C$3:$C$1662&amp;$D$3:$D$1662,$E$3:$E$1662,0,0,1)</f>
        <v>118500</v>
      </c>
      <c r="AC278" s="2" cm="1">
        <f t="array" ref="AC278">_xlfn.XLOOKUP(AC$1&amp;$R278,$C$3:$C$1662&amp;$D$3:$D$1662,$E$3:$E$1662,0,0,1)</f>
        <v>581900</v>
      </c>
    </row>
    <row r="279" spans="3:29" x14ac:dyDescent="0.4">
      <c r="C279" t="s">
        <v>758</v>
      </c>
      <c r="D279" t="s">
        <v>487</v>
      </c>
      <c r="E279">
        <v>581900</v>
      </c>
      <c r="R279" t="s">
        <v>66</v>
      </c>
      <c r="S279" s="2">
        <f t="shared" si="21"/>
        <v>48815480</v>
      </c>
      <c r="T279" s="2">
        <f t="shared" si="23"/>
        <v>29804300</v>
      </c>
      <c r="U279" s="2">
        <f t="shared" si="23"/>
        <v>43372200</v>
      </c>
      <c r="V279" s="2">
        <f t="shared" si="23"/>
        <v>39721900</v>
      </c>
      <c r="W279" s="2">
        <f t="shared" si="23"/>
        <v>61449000</v>
      </c>
      <c r="X279" s="2">
        <f t="shared" si="23"/>
        <v>69730000</v>
      </c>
      <c r="Y279" s="2" cm="1">
        <f t="array" ref="Y279">_xlfn.XLOOKUP(Y$1&amp;$R279,$C$3:$C$1662&amp;$D$3:$D$1662,$E$3:$E$1662,0,0,1)</f>
        <v>127700</v>
      </c>
      <c r="Z279" s="2" cm="1">
        <f t="array" ref="Z279">_xlfn.XLOOKUP(Z$1&amp;$R279,$C$3:$C$1662&amp;$D$3:$D$1662,$E$3:$E$1662,0,0,1)</f>
        <v>88900</v>
      </c>
      <c r="AA279" s="2" cm="1">
        <f t="array" ref="AA279">_xlfn.XLOOKUP(AA$1&amp;$R279,$C$3:$C$1662&amp;$D$3:$D$1662,$E$3:$E$1662,0,0,1)</f>
        <v>35100</v>
      </c>
      <c r="AB279" s="2" cm="1">
        <f t="array" ref="AB279">_xlfn.XLOOKUP(AB$1&amp;$R279,$C$3:$C$1662&amp;$D$3:$D$1662,$E$3:$E$1662,0,0,1)</f>
        <v>77400</v>
      </c>
      <c r="AC279" s="2" cm="1">
        <f t="array" ref="AC279">_xlfn.XLOOKUP(AC$1&amp;$R279,$C$3:$C$1662&amp;$D$3:$D$1662,$E$3:$E$1662,0,0,1)</f>
        <v>164600</v>
      </c>
    </row>
    <row r="280" spans="3:29" x14ac:dyDescent="0.4">
      <c r="C280" t="s">
        <v>758</v>
      </c>
      <c r="D280" t="s">
        <v>488</v>
      </c>
      <c r="E280">
        <v>164600</v>
      </c>
      <c r="R280" t="s">
        <v>67</v>
      </c>
      <c r="S280" s="2">
        <f t="shared" si="21"/>
        <v>48877980</v>
      </c>
      <c r="T280" s="2">
        <f t="shared" si="23"/>
        <v>29829200</v>
      </c>
      <c r="U280" s="2">
        <f t="shared" si="23"/>
        <v>43390600</v>
      </c>
      <c r="V280" s="2">
        <f t="shared" si="23"/>
        <v>39802600</v>
      </c>
      <c r="W280" s="2">
        <f t="shared" si="23"/>
        <v>61483900</v>
      </c>
      <c r="X280" s="2">
        <f t="shared" si="23"/>
        <v>69883600</v>
      </c>
      <c r="Y280" s="2" cm="1">
        <f t="array" ref="Y280">_xlfn.XLOOKUP(Y$1&amp;$R280,$C$3:$C$1662&amp;$D$3:$D$1662,$E$3:$E$1662,0,0,1)</f>
        <v>24900</v>
      </c>
      <c r="Z280" s="2" cm="1">
        <f t="array" ref="Z280">_xlfn.XLOOKUP(Z$1&amp;$R280,$C$3:$C$1662&amp;$D$3:$D$1662,$E$3:$E$1662,0,0,1)</f>
        <v>18400</v>
      </c>
      <c r="AA280" s="2" cm="1">
        <f t="array" ref="AA280">_xlfn.XLOOKUP(AA$1&amp;$R280,$C$3:$C$1662&amp;$D$3:$D$1662,$E$3:$E$1662,0,0,1)</f>
        <v>80700</v>
      </c>
      <c r="AB280" s="2" cm="1">
        <f t="array" ref="AB280">_xlfn.XLOOKUP(AB$1&amp;$R280,$C$3:$C$1662&amp;$D$3:$D$1662,$E$3:$E$1662,0,0,1)</f>
        <v>34900</v>
      </c>
      <c r="AC280" s="2" cm="1">
        <f t="array" ref="AC280">_xlfn.XLOOKUP(AC$1&amp;$R280,$C$3:$C$1662&amp;$D$3:$D$1662,$E$3:$E$1662,0,0,1)</f>
        <v>153600</v>
      </c>
    </row>
    <row r="281" spans="3:29" x14ac:dyDescent="0.4">
      <c r="C281" t="s">
        <v>758</v>
      </c>
      <c r="D281" t="s">
        <v>489</v>
      </c>
      <c r="E281">
        <v>153600</v>
      </c>
      <c r="R281" t="s">
        <v>12</v>
      </c>
      <c r="S281" s="2">
        <f t="shared" si="21"/>
        <v>48960760</v>
      </c>
      <c r="T281" s="2">
        <f t="shared" si="23"/>
        <v>29896800</v>
      </c>
      <c r="U281" s="2">
        <f t="shared" si="23"/>
        <v>43531700</v>
      </c>
      <c r="V281" s="2">
        <f t="shared" si="23"/>
        <v>39816800</v>
      </c>
      <c r="W281" s="2">
        <f t="shared" si="23"/>
        <v>61574000</v>
      </c>
      <c r="X281" s="2">
        <f t="shared" si="23"/>
        <v>69984500</v>
      </c>
      <c r="Y281" s="2" cm="1">
        <f t="array" ref="Y281">_xlfn.XLOOKUP(Y$1&amp;$R281,$C$3:$C$1662&amp;$D$3:$D$1662,$E$3:$E$1662,0,0,1)</f>
        <v>67600</v>
      </c>
      <c r="Z281" s="2" cm="1">
        <f t="array" ref="Z281">_xlfn.XLOOKUP(Z$1&amp;$R281,$C$3:$C$1662&amp;$D$3:$D$1662,$E$3:$E$1662,0,0,1)</f>
        <v>141100</v>
      </c>
      <c r="AA281" s="2" cm="1">
        <f t="array" ref="AA281">_xlfn.XLOOKUP(AA$1&amp;$R281,$C$3:$C$1662&amp;$D$3:$D$1662,$E$3:$E$1662,0,0,1)</f>
        <v>14200</v>
      </c>
      <c r="AB281" s="2" cm="1">
        <f t="array" ref="AB281">_xlfn.XLOOKUP(AB$1&amp;$R281,$C$3:$C$1662&amp;$D$3:$D$1662,$E$3:$E$1662,0,0,1)</f>
        <v>90100</v>
      </c>
      <c r="AC281" s="2" cm="1">
        <f t="array" ref="AC281">_xlfn.XLOOKUP(AC$1&amp;$R281,$C$3:$C$1662&amp;$D$3:$D$1662,$E$3:$E$1662,0,0,1)</f>
        <v>100900</v>
      </c>
    </row>
    <row r="282" spans="3:29" x14ac:dyDescent="0.4">
      <c r="C282" t="s">
        <v>758</v>
      </c>
      <c r="D282" t="s">
        <v>490</v>
      </c>
      <c r="E282">
        <v>100900</v>
      </c>
      <c r="R282" t="s">
        <v>19</v>
      </c>
      <c r="S282" s="2">
        <f t="shared" si="21"/>
        <v>49049560</v>
      </c>
      <c r="T282" s="2">
        <f t="shared" si="23"/>
        <v>30028700</v>
      </c>
      <c r="U282" s="2">
        <f t="shared" si="23"/>
        <v>43571700</v>
      </c>
      <c r="V282" s="2">
        <f t="shared" si="23"/>
        <v>39832100</v>
      </c>
      <c r="W282" s="2">
        <f t="shared" si="23"/>
        <v>61600700</v>
      </c>
      <c r="X282" s="2">
        <f t="shared" si="23"/>
        <v>70214600</v>
      </c>
      <c r="Y282" s="2" cm="1">
        <f t="array" ref="Y282">_xlfn.XLOOKUP(Y$1&amp;$R282,$C$3:$C$1662&amp;$D$3:$D$1662,$E$3:$E$1662,0,0,1)</f>
        <v>131900</v>
      </c>
      <c r="Z282" s="2" cm="1">
        <f t="array" ref="Z282">_xlfn.XLOOKUP(Z$1&amp;$R282,$C$3:$C$1662&amp;$D$3:$D$1662,$E$3:$E$1662,0,0,1)</f>
        <v>40000</v>
      </c>
      <c r="AA282" s="2" cm="1">
        <f t="array" ref="AA282">_xlfn.XLOOKUP(AA$1&amp;$R282,$C$3:$C$1662&amp;$D$3:$D$1662,$E$3:$E$1662,0,0,1)</f>
        <v>15300</v>
      </c>
      <c r="AB282" s="2" cm="1">
        <f t="array" ref="AB282">_xlfn.XLOOKUP(AB$1&amp;$R282,$C$3:$C$1662&amp;$D$3:$D$1662,$E$3:$E$1662,0,0,1)</f>
        <v>26700</v>
      </c>
      <c r="AC282" s="2" cm="1">
        <f t="array" ref="AC282">_xlfn.XLOOKUP(AC$1&amp;$R282,$C$3:$C$1662&amp;$D$3:$D$1662,$E$3:$E$1662,0,0,1)</f>
        <v>230100</v>
      </c>
    </row>
    <row r="283" spans="3:29" x14ac:dyDescent="0.4">
      <c r="C283" t="s">
        <v>758</v>
      </c>
      <c r="D283" t="s">
        <v>491</v>
      </c>
      <c r="E283">
        <v>230100</v>
      </c>
      <c r="R283" t="s">
        <v>31</v>
      </c>
      <c r="S283" s="2">
        <f t="shared" si="21"/>
        <v>49141560</v>
      </c>
      <c r="T283" s="2">
        <f t="shared" si="23"/>
        <v>30098500</v>
      </c>
      <c r="U283" s="2">
        <f t="shared" si="23"/>
        <v>43655400</v>
      </c>
      <c r="V283" s="2">
        <f t="shared" si="23"/>
        <v>39967800</v>
      </c>
      <c r="W283" s="2">
        <f t="shared" si="23"/>
        <v>61686900</v>
      </c>
      <c r="X283" s="2">
        <f t="shared" si="23"/>
        <v>70299200</v>
      </c>
      <c r="Y283" s="2" cm="1">
        <f t="array" ref="Y283">_xlfn.XLOOKUP(Y$1&amp;$R283,$C$3:$C$1662&amp;$D$3:$D$1662,$E$3:$E$1662,0,0,1)</f>
        <v>69800</v>
      </c>
      <c r="Z283" s="2" cm="1">
        <f t="array" ref="Z283">_xlfn.XLOOKUP(Z$1&amp;$R283,$C$3:$C$1662&amp;$D$3:$D$1662,$E$3:$E$1662,0,0,1)</f>
        <v>83700</v>
      </c>
      <c r="AA283" s="2" cm="1">
        <f t="array" ref="AA283">_xlfn.XLOOKUP(AA$1&amp;$R283,$C$3:$C$1662&amp;$D$3:$D$1662,$E$3:$E$1662,0,0,1)</f>
        <v>135700</v>
      </c>
      <c r="AB283" s="2" cm="1">
        <f t="array" ref="AB283">_xlfn.XLOOKUP(AB$1&amp;$R283,$C$3:$C$1662&amp;$D$3:$D$1662,$E$3:$E$1662,0,0,1)</f>
        <v>86200</v>
      </c>
      <c r="AC283" s="2" cm="1">
        <f t="array" ref="AC283">_xlfn.XLOOKUP(AC$1&amp;$R283,$C$3:$C$1662&amp;$D$3:$D$1662,$E$3:$E$1662,0,0,1)</f>
        <v>84600</v>
      </c>
    </row>
    <row r="284" spans="3:29" x14ac:dyDescent="0.4">
      <c r="C284" t="s">
        <v>758</v>
      </c>
      <c r="D284" t="s">
        <v>492</v>
      </c>
      <c r="E284">
        <v>84600</v>
      </c>
      <c r="R284" t="s">
        <v>91</v>
      </c>
      <c r="S284" s="2">
        <f t="shared" si="21"/>
        <v>49306500</v>
      </c>
      <c r="T284" s="2">
        <f t="shared" si="23"/>
        <v>30244800</v>
      </c>
      <c r="U284" s="2">
        <f t="shared" si="23"/>
        <v>43703700</v>
      </c>
      <c r="V284" s="2">
        <f t="shared" si="23"/>
        <v>39993800</v>
      </c>
      <c r="W284" s="2">
        <f t="shared" si="23"/>
        <v>62073000</v>
      </c>
      <c r="X284" s="2">
        <f t="shared" si="23"/>
        <v>70517200</v>
      </c>
      <c r="Y284" s="2" cm="1">
        <f t="array" ref="Y284">_xlfn.XLOOKUP(Y$1&amp;$R284,$C$3:$C$1662&amp;$D$3:$D$1662,$E$3:$E$1662,0,0,1)</f>
        <v>146300</v>
      </c>
      <c r="Z284" s="2" cm="1">
        <f t="array" ref="Z284">_xlfn.XLOOKUP(Z$1&amp;$R284,$C$3:$C$1662&amp;$D$3:$D$1662,$E$3:$E$1662,0,0,1)</f>
        <v>48300</v>
      </c>
      <c r="AA284" s="2" cm="1">
        <f t="array" ref="AA284">_xlfn.XLOOKUP(AA$1&amp;$R284,$C$3:$C$1662&amp;$D$3:$D$1662,$E$3:$E$1662,0,0,1)</f>
        <v>26000</v>
      </c>
      <c r="AB284" s="2" cm="1">
        <f t="array" ref="AB284">_xlfn.XLOOKUP(AB$1&amp;$R284,$C$3:$C$1662&amp;$D$3:$D$1662,$E$3:$E$1662,0,0,1)</f>
        <v>386100</v>
      </c>
      <c r="AC284" s="2" cm="1">
        <f t="array" ref="AC284">_xlfn.XLOOKUP(AC$1&amp;$R284,$C$3:$C$1662&amp;$D$3:$D$1662,$E$3:$E$1662,0,0,1)</f>
        <v>218000</v>
      </c>
    </row>
    <row r="285" spans="3:29" x14ac:dyDescent="0.4">
      <c r="C285" t="s">
        <v>758</v>
      </c>
      <c r="D285" t="s">
        <v>493</v>
      </c>
      <c r="E285">
        <v>218000</v>
      </c>
      <c r="R285" t="s">
        <v>169</v>
      </c>
      <c r="S285" s="2">
        <f t="shared" si="21"/>
        <v>49389720</v>
      </c>
      <c r="T285" s="2">
        <f t="shared" si="23"/>
        <v>30254800</v>
      </c>
      <c r="U285" s="2">
        <f t="shared" si="23"/>
        <v>43778300</v>
      </c>
      <c r="V285" s="2">
        <f t="shared" si="23"/>
        <v>40103600</v>
      </c>
      <c r="W285" s="2">
        <f t="shared" si="23"/>
        <v>62182200</v>
      </c>
      <c r="X285" s="2">
        <f t="shared" si="23"/>
        <v>70629700</v>
      </c>
      <c r="Y285" s="2" cm="1">
        <f t="array" ref="Y285">_xlfn.XLOOKUP(Y$1&amp;$R285,$C$3:$C$1662&amp;$D$3:$D$1662,$E$3:$E$1662,0,0,1)</f>
        <v>10000</v>
      </c>
      <c r="Z285" s="2" cm="1">
        <f t="array" ref="Z285">_xlfn.XLOOKUP(Z$1&amp;$R285,$C$3:$C$1662&amp;$D$3:$D$1662,$E$3:$E$1662,0,0,1)</f>
        <v>74600</v>
      </c>
      <c r="AA285" s="2" cm="1">
        <f t="array" ref="AA285">_xlfn.XLOOKUP(AA$1&amp;$R285,$C$3:$C$1662&amp;$D$3:$D$1662,$E$3:$E$1662,0,0,1)</f>
        <v>109800</v>
      </c>
      <c r="AB285" s="2" cm="1">
        <f t="array" ref="AB285">_xlfn.XLOOKUP(AB$1&amp;$R285,$C$3:$C$1662&amp;$D$3:$D$1662,$E$3:$E$1662,0,0,1)</f>
        <v>109200</v>
      </c>
      <c r="AC285" s="2" cm="1">
        <f t="array" ref="AC285">_xlfn.XLOOKUP(AC$1&amp;$R285,$C$3:$C$1662&amp;$D$3:$D$1662,$E$3:$E$1662,0,0,1)</f>
        <v>112500</v>
      </c>
    </row>
    <row r="286" spans="3:29" x14ac:dyDescent="0.4">
      <c r="C286" t="s">
        <v>758</v>
      </c>
      <c r="D286" t="s">
        <v>494</v>
      </c>
      <c r="E286">
        <v>112500</v>
      </c>
      <c r="R286" t="s">
        <v>52</v>
      </c>
      <c r="S286" s="2">
        <f t="shared" si="21"/>
        <v>49447140</v>
      </c>
      <c r="T286" s="2">
        <f t="shared" si="23"/>
        <v>30267300</v>
      </c>
      <c r="U286" s="2">
        <f t="shared" si="23"/>
        <v>43794900</v>
      </c>
      <c r="V286" s="2">
        <f t="shared" si="23"/>
        <v>40150500</v>
      </c>
      <c r="W286" s="2">
        <f t="shared" si="23"/>
        <v>62299800</v>
      </c>
      <c r="X286" s="2">
        <f t="shared" si="23"/>
        <v>70723200</v>
      </c>
      <c r="Y286" s="2" cm="1">
        <f t="array" ref="Y286">_xlfn.XLOOKUP(Y$1&amp;$R286,$C$3:$C$1662&amp;$D$3:$D$1662,$E$3:$E$1662,0,0,1)</f>
        <v>12500</v>
      </c>
      <c r="Z286" s="2" cm="1">
        <f t="array" ref="Z286">_xlfn.XLOOKUP(Z$1&amp;$R286,$C$3:$C$1662&amp;$D$3:$D$1662,$E$3:$E$1662,0,0,1)</f>
        <v>16600</v>
      </c>
      <c r="AA286" s="2" cm="1">
        <f t="array" ref="AA286">_xlfn.XLOOKUP(AA$1&amp;$R286,$C$3:$C$1662&amp;$D$3:$D$1662,$E$3:$E$1662,0,0,1)</f>
        <v>46900</v>
      </c>
      <c r="AB286" s="2" cm="1">
        <f t="array" ref="AB286">_xlfn.XLOOKUP(AB$1&amp;$R286,$C$3:$C$1662&amp;$D$3:$D$1662,$E$3:$E$1662,0,0,1)</f>
        <v>117600</v>
      </c>
      <c r="AC286" s="2" cm="1">
        <f t="array" ref="AC286">_xlfn.XLOOKUP(AC$1&amp;$R286,$C$3:$C$1662&amp;$D$3:$D$1662,$E$3:$E$1662,0,0,1)</f>
        <v>93500</v>
      </c>
    </row>
    <row r="287" spans="3:29" x14ac:dyDescent="0.4">
      <c r="C287" t="s">
        <v>758</v>
      </c>
      <c r="D287" t="s">
        <v>495</v>
      </c>
      <c r="E287">
        <v>93500</v>
      </c>
      <c r="R287" t="s">
        <v>72</v>
      </c>
      <c r="S287" s="2">
        <f t="shared" si="21"/>
        <v>49599180</v>
      </c>
      <c r="T287" s="2">
        <f t="shared" si="23"/>
        <v>30286100</v>
      </c>
      <c r="U287" s="2">
        <f t="shared" si="23"/>
        <v>43852900</v>
      </c>
      <c r="V287" s="2">
        <f t="shared" si="23"/>
        <v>40191800</v>
      </c>
      <c r="W287" s="2">
        <f t="shared" si="23"/>
        <v>62392000</v>
      </c>
      <c r="X287" s="2">
        <f t="shared" si="23"/>
        <v>71273100</v>
      </c>
      <c r="Y287" s="2" cm="1">
        <f t="array" ref="Y287">_xlfn.XLOOKUP(Y$1&amp;$R287,$C$3:$C$1662&amp;$D$3:$D$1662,$E$3:$E$1662,0,0,1)</f>
        <v>18800</v>
      </c>
      <c r="Z287" s="2" cm="1">
        <f t="array" ref="Z287">_xlfn.XLOOKUP(Z$1&amp;$R287,$C$3:$C$1662&amp;$D$3:$D$1662,$E$3:$E$1662,0,0,1)</f>
        <v>58000</v>
      </c>
      <c r="AA287" s="2" cm="1">
        <f t="array" ref="AA287">_xlfn.XLOOKUP(AA$1&amp;$R287,$C$3:$C$1662&amp;$D$3:$D$1662,$E$3:$E$1662,0,0,1)</f>
        <v>41300</v>
      </c>
      <c r="AB287" s="2" cm="1">
        <f t="array" ref="AB287">_xlfn.XLOOKUP(AB$1&amp;$R287,$C$3:$C$1662&amp;$D$3:$D$1662,$E$3:$E$1662,0,0,1)</f>
        <v>92200</v>
      </c>
      <c r="AC287" s="2" cm="1">
        <f t="array" ref="AC287">_xlfn.XLOOKUP(AC$1&amp;$R287,$C$3:$C$1662&amp;$D$3:$D$1662,$E$3:$E$1662,0,0,1)</f>
        <v>549900</v>
      </c>
    </row>
    <row r="288" spans="3:29" x14ac:dyDescent="0.4">
      <c r="C288" t="s">
        <v>758</v>
      </c>
      <c r="D288" t="s">
        <v>496</v>
      </c>
      <c r="E288">
        <v>549900</v>
      </c>
      <c r="R288" t="s">
        <v>277</v>
      </c>
      <c r="S288" s="2">
        <f t="shared" si="21"/>
        <v>49689580</v>
      </c>
      <c r="T288" s="2">
        <f t="shared" si="23"/>
        <v>30344700</v>
      </c>
      <c r="U288" s="2">
        <f t="shared" si="23"/>
        <v>43857500</v>
      </c>
      <c r="V288" s="2">
        <f t="shared" si="23"/>
        <v>40443000</v>
      </c>
      <c r="W288" s="2">
        <f t="shared" si="23"/>
        <v>62453100</v>
      </c>
      <c r="X288" s="2">
        <f t="shared" si="23"/>
        <v>71349600</v>
      </c>
      <c r="Y288" s="2" cm="1">
        <f t="array" ref="Y288">_xlfn.XLOOKUP(Y$1&amp;$R288,$C$3:$C$1662&amp;$D$3:$D$1662,$E$3:$E$1662,0,0,1)</f>
        <v>58600</v>
      </c>
      <c r="Z288" s="2" cm="1">
        <f t="array" ref="Z288">_xlfn.XLOOKUP(Z$1&amp;$R288,$C$3:$C$1662&amp;$D$3:$D$1662,$E$3:$E$1662,0,0,1)</f>
        <v>4600</v>
      </c>
      <c r="AA288" s="2" cm="1">
        <f t="array" ref="AA288">_xlfn.XLOOKUP(AA$1&amp;$R288,$C$3:$C$1662&amp;$D$3:$D$1662,$E$3:$E$1662,0,0,1)</f>
        <v>251200</v>
      </c>
      <c r="AB288" s="2" cm="1">
        <f t="array" ref="AB288">_xlfn.XLOOKUP(AB$1&amp;$R288,$C$3:$C$1662&amp;$D$3:$D$1662,$E$3:$E$1662,0,0,1)</f>
        <v>61100</v>
      </c>
      <c r="AC288" s="2" cm="1">
        <f t="array" ref="AC288">_xlfn.XLOOKUP(AC$1&amp;$R288,$C$3:$C$1662&amp;$D$3:$D$1662,$E$3:$E$1662,0,0,1)</f>
        <v>76500</v>
      </c>
    </row>
    <row r="289" spans="3:29" x14ac:dyDescent="0.4">
      <c r="C289" t="s">
        <v>758</v>
      </c>
      <c r="D289" t="s">
        <v>497</v>
      </c>
      <c r="E289">
        <v>76500</v>
      </c>
      <c r="R289" t="s">
        <v>56</v>
      </c>
      <c r="S289" s="2">
        <f t="shared" si="21"/>
        <v>49797040</v>
      </c>
      <c r="T289" s="2">
        <f t="shared" si="23"/>
        <v>30602500</v>
      </c>
      <c r="U289" s="2">
        <f t="shared" si="23"/>
        <v>43879600</v>
      </c>
      <c r="V289" s="2">
        <f t="shared" si="23"/>
        <v>40517300</v>
      </c>
      <c r="W289" s="2">
        <f t="shared" si="23"/>
        <v>62529800</v>
      </c>
      <c r="X289" s="2">
        <f t="shared" si="23"/>
        <v>71456000</v>
      </c>
      <c r="Y289" s="2" cm="1">
        <f t="array" ref="Y289">_xlfn.XLOOKUP(Y$1&amp;$R289,$C$3:$C$1662&amp;$D$3:$D$1662,$E$3:$E$1662,0,0,1)</f>
        <v>257800</v>
      </c>
      <c r="Z289" s="2" cm="1">
        <f t="array" ref="Z289">_xlfn.XLOOKUP(Z$1&amp;$R289,$C$3:$C$1662&amp;$D$3:$D$1662,$E$3:$E$1662,0,0,1)</f>
        <v>22100</v>
      </c>
      <c r="AA289" s="2" cm="1">
        <f t="array" ref="AA289">_xlfn.XLOOKUP(AA$1&amp;$R289,$C$3:$C$1662&amp;$D$3:$D$1662,$E$3:$E$1662,0,0,1)</f>
        <v>74300</v>
      </c>
      <c r="AB289" s="2" cm="1">
        <f t="array" ref="AB289">_xlfn.XLOOKUP(AB$1&amp;$R289,$C$3:$C$1662&amp;$D$3:$D$1662,$E$3:$E$1662,0,0,1)</f>
        <v>76700</v>
      </c>
      <c r="AC289" s="2" cm="1">
        <f t="array" ref="AC289">_xlfn.XLOOKUP(AC$1&amp;$R289,$C$3:$C$1662&amp;$D$3:$D$1662,$E$3:$E$1662,0,0,1)</f>
        <v>106400</v>
      </c>
    </row>
    <row r="290" spans="3:29" x14ac:dyDescent="0.4">
      <c r="C290" t="s">
        <v>758</v>
      </c>
      <c r="D290" t="s">
        <v>498</v>
      </c>
      <c r="E290">
        <v>106400</v>
      </c>
      <c r="R290" t="s">
        <v>35</v>
      </c>
      <c r="S290" s="2">
        <f t="shared" si="21"/>
        <v>49871820</v>
      </c>
      <c r="T290" s="2">
        <f t="shared" si="23"/>
        <v>30739100</v>
      </c>
      <c r="U290" s="2">
        <f t="shared" si="23"/>
        <v>43921200</v>
      </c>
      <c r="V290" s="2">
        <f t="shared" si="23"/>
        <v>40535400</v>
      </c>
      <c r="W290" s="2">
        <f t="shared" si="23"/>
        <v>62617400</v>
      </c>
      <c r="X290" s="2">
        <f t="shared" si="23"/>
        <v>71546000</v>
      </c>
      <c r="Y290" s="2" cm="1">
        <f t="array" ref="Y290">_xlfn.XLOOKUP(Y$1&amp;$R290,$C$3:$C$1662&amp;$D$3:$D$1662,$E$3:$E$1662,0,0,1)</f>
        <v>136600</v>
      </c>
      <c r="Z290" s="2" cm="1">
        <f t="array" ref="Z290">_xlfn.XLOOKUP(Z$1&amp;$R290,$C$3:$C$1662&amp;$D$3:$D$1662,$E$3:$E$1662,0,0,1)</f>
        <v>41600</v>
      </c>
      <c r="AA290" s="2" cm="1">
        <f t="array" ref="AA290">_xlfn.XLOOKUP(AA$1&amp;$R290,$C$3:$C$1662&amp;$D$3:$D$1662,$E$3:$E$1662,0,0,1)</f>
        <v>18100</v>
      </c>
      <c r="AB290" s="2" cm="1">
        <f t="array" ref="AB290">_xlfn.XLOOKUP(AB$1&amp;$R290,$C$3:$C$1662&amp;$D$3:$D$1662,$E$3:$E$1662,0,0,1)</f>
        <v>87600</v>
      </c>
      <c r="AC290" s="2" cm="1">
        <f t="array" ref="AC290">_xlfn.XLOOKUP(AC$1&amp;$R290,$C$3:$C$1662&amp;$D$3:$D$1662,$E$3:$E$1662,0,0,1)</f>
        <v>90000</v>
      </c>
    </row>
    <row r="291" spans="3:29" x14ac:dyDescent="0.4">
      <c r="C291" t="s">
        <v>758</v>
      </c>
      <c r="D291" t="s">
        <v>499</v>
      </c>
      <c r="E291">
        <v>90000</v>
      </c>
      <c r="R291" t="s">
        <v>309</v>
      </c>
      <c r="S291" s="2">
        <f t="shared" si="21"/>
        <v>49942160</v>
      </c>
      <c r="T291" s="2">
        <f t="shared" si="23"/>
        <v>30806800</v>
      </c>
      <c r="U291" s="2">
        <f t="shared" si="23"/>
        <v>43957300</v>
      </c>
      <c r="V291" s="2">
        <f t="shared" si="23"/>
        <v>40560300</v>
      </c>
      <c r="W291" s="2">
        <f t="shared" si="23"/>
        <v>62762800</v>
      </c>
      <c r="X291" s="2">
        <f t="shared" si="23"/>
        <v>71623600</v>
      </c>
      <c r="Y291" s="2" cm="1">
        <f t="array" ref="Y291">_xlfn.XLOOKUP(Y$1&amp;$R291,$C$3:$C$1662&amp;$D$3:$D$1662,$E$3:$E$1662,0,0,1)</f>
        <v>67700</v>
      </c>
      <c r="Z291" s="2" cm="1">
        <f t="array" ref="Z291">_xlfn.XLOOKUP(Z$1&amp;$R291,$C$3:$C$1662&amp;$D$3:$D$1662,$E$3:$E$1662,0,0,1)</f>
        <v>36100</v>
      </c>
      <c r="AA291" s="2" cm="1">
        <f t="array" ref="AA291">_xlfn.XLOOKUP(AA$1&amp;$R291,$C$3:$C$1662&amp;$D$3:$D$1662,$E$3:$E$1662,0,0,1)</f>
        <v>24900</v>
      </c>
      <c r="AB291" s="2" cm="1">
        <f t="array" ref="AB291">_xlfn.XLOOKUP(AB$1&amp;$R291,$C$3:$C$1662&amp;$D$3:$D$1662,$E$3:$E$1662,0,0,1)</f>
        <v>145400</v>
      </c>
      <c r="AC291" s="2" cm="1">
        <f t="array" ref="AC291">_xlfn.XLOOKUP(AC$1&amp;$R291,$C$3:$C$1662&amp;$D$3:$D$1662,$E$3:$E$1662,0,0,1)</f>
        <v>77600</v>
      </c>
    </row>
    <row r="292" spans="3:29" x14ac:dyDescent="0.4">
      <c r="C292" t="s">
        <v>758</v>
      </c>
      <c r="D292" t="s">
        <v>500</v>
      </c>
      <c r="E292">
        <v>77600</v>
      </c>
      <c r="R292" t="s">
        <v>278</v>
      </c>
      <c r="S292" s="2">
        <f t="shared" si="21"/>
        <v>50080820</v>
      </c>
      <c r="T292" s="2">
        <f t="shared" ref="T292:X307" si="24">T291+Y292</f>
        <v>30899900</v>
      </c>
      <c r="U292" s="2">
        <f t="shared" si="24"/>
        <v>44001100</v>
      </c>
      <c r="V292" s="2">
        <f t="shared" si="24"/>
        <v>40591400</v>
      </c>
      <c r="W292" s="2">
        <f t="shared" si="24"/>
        <v>62834500</v>
      </c>
      <c r="X292" s="2">
        <f t="shared" si="24"/>
        <v>72077200</v>
      </c>
      <c r="Y292" s="2" cm="1">
        <f t="array" ref="Y292">_xlfn.XLOOKUP(Y$1&amp;$R292,$C$3:$C$1662&amp;$D$3:$D$1662,$E$3:$E$1662,0,0,1)</f>
        <v>93100</v>
      </c>
      <c r="Z292" s="2" cm="1">
        <f t="array" ref="Z292">_xlfn.XLOOKUP(Z$1&amp;$R292,$C$3:$C$1662&amp;$D$3:$D$1662,$E$3:$E$1662,0,0,1)</f>
        <v>43800</v>
      </c>
      <c r="AA292" s="2" cm="1">
        <f t="array" ref="AA292">_xlfn.XLOOKUP(AA$1&amp;$R292,$C$3:$C$1662&amp;$D$3:$D$1662,$E$3:$E$1662,0,0,1)</f>
        <v>31100</v>
      </c>
      <c r="AB292" s="2" cm="1">
        <f t="array" ref="AB292">_xlfn.XLOOKUP(AB$1&amp;$R292,$C$3:$C$1662&amp;$D$3:$D$1662,$E$3:$E$1662,0,0,1)</f>
        <v>71700</v>
      </c>
      <c r="AC292" s="2" cm="1">
        <f t="array" ref="AC292">_xlfn.XLOOKUP(AC$1&amp;$R292,$C$3:$C$1662&amp;$D$3:$D$1662,$E$3:$E$1662,0,0,1)</f>
        <v>453600</v>
      </c>
    </row>
    <row r="293" spans="3:29" x14ac:dyDescent="0.4">
      <c r="C293" t="s">
        <v>758</v>
      </c>
      <c r="D293" t="s">
        <v>501</v>
      </c>
      <c r="E293">
        <v>453600</v>
      </c>
      <c r="R293" t="s">
        <v>262</v>
      </c>
      <c r="S293" s="2">
        <f t="shared" si="21"/>
        <v>50159860</v>
      </c>
      <c r="T293" s="2">
        <f t="shared" si="24"/>
        <v>31044700</v>
      </c>
      <c r="U293" s="2">
        <f t="shared" si="24"/>
        <v>44015900</v>
      </c>
      <c r="V293" s="2">
        <f t="shared" si="24"/>
        <v>40720100</v>
      </c>
      <c r="W293" s="2">
        <f t="shared" si="24"/>
        <v>62884000</v>
      </c>
      <c r="X293" s="2">
        <f t="shared" si="24"/>
        <v>72134600</v>
      </c>
      <c r="Y293" s="2" cm="1">
        <f t="array" ref="Y293">_xlfn.XLOOKUP(Y$1&amp;$R293,$C$3:$C$1662&amp;$D$3:$D$1662,$E$3:$E$1662,0,0,1)</f>
        <v>144800</v>
      </c>
      <c r="Z293" s="2" cm="1">
        <f t="array" ref="Z293">_xlfn.XLOOKUP(Z$1&amp;$R293,$C$3:$C$1662&amp;$D$3:$D$1662,$E$3:$E$1662,0,0,1)</f>
        <v>14800</v>
      </c>
      <c r="AA293" s="2" cm="1">
        <f t="array" ref="AA293">_xlfn.XLOOKUP(AA$1&amp;$R293,$C$3:$C$1662&amp;$D$3:$D$1662,$E$3:$E$1662,0,0,1)</f>
        <v>128700</v>
      </c>
      <c r="AB293" s="2" cm="1">
        <f t="array" ref="AB293">_xlfn.XLOOKUP(AB$1&amp;$R293,$C$3:$C$1662&amp;$D$3:$D$1662,$E$3:$E$1662,0,0,1)</f>
        <v>49500</v>
      </c>
      <c r="AC293" s="2" cm="1">
        <f t="array" ref="AC293">_xlfn.XLOOKUP(AC$1&amp;$R293,$C$3:$C$1662&amp;$D$3:$D$1662,$E$3:$E$1662,0,0,1)</f>
        <v>57400</v>
      </c>
    </row>
    <row r="294" spans="3:29" x14ac:dyDescent="0.4">
      <c r="C294" t="s">
        <v>758</v>
      </c>
      <c r="D294" t="s">
        <v>502</v>
      </c>
      <c r="E294">
        <v>57400</v>
      </c>
      <c r="R294" t="s">
        <v>16</v>
      </c>
      <c r="S294" s="2">
        <f t="shared" si="21"/>
        <v>50223280</v>
      </c>
      <c r="T294" s="2">
        <f t="shared" si="24"/>
        <v>31082000</v>
      </c>
      <c r="U294" s="2">
        <f t="shared" si="24"/>
        <v>44111200</v>
      </c>
      <c r="V294" s="2">
        <f t="shared" si="24"/>
        <v>40737700</v>
      </c>
      <c r="W294" s="2">
        <f t="shared" si="24"/>
        <v>62967600</v>
      </c>
      <c r="X294" s="2">
        <f t="shared" si="24"/>
        <v>72217900</v>
      </c>
      <c r="Y294" s="2" cm="1">
        <f t="array" ref="Y294">_xlfn.XLOOKUP(Y$1&amp;$R294,$C$3:$C$1662&amp;$D$3:$D$1662,$E$3:$E$1662,0,0,1)</f>
        <v>37300</v>
      </c>
      <c r="Z294" s="2" cm="1">
        <f t="array" ref="Z294">_xlfn.XLOOKUP(Z$1&amp;$R294,$C$3:$C$1662&amp;$D$3:$D$1662,$E$3:$E$1662,0,0,1)</f>
        <v>95300</v>
      </c>
      <c r="AA294" s="2" cm="1">
        <f t="array" ref="AA294">_xlfn.XLOOKUP(AA$1&amp;$R294,$C$3:$C$1662&amp;$D$3:$D$1662,$E$3:$E$1662,0,0,1)</f>
        <v>17600</v>
      </c>
      <c r="AB294" s="2" cm="1">
        <f t="array" ref="AB294">_xlfn.XLOOKUP(AB$1&amp;$R294,$C$3:$C$1662&amp;$D$3:$D$1662,$E$3:$E$1662,0,0,1)</f>
        <v>83600</v>
      </c>
      <c r="AC294" s="2" cm="1">
        <f t="array" ref="AC294">_xlfn.XLOOKUP(AC$1&amp;$R294,$C$3:$C$1662&amp;$D$3:$D$1662,$E$3:$E$1662,0,0,1)</f>
        <v>83300</v>
      </c>
    </row>
    <row r="295" spans="3:29" x14ac:dyDescent="0.4">
      <c r="C295" t="s">
        <v>758</v>
      </c>
      <c r="D295" t="s">
        <v>503</v>
      </c>
      <c r="E295">
        <v>83300</v>
      </c>
      <c r="R295" t="s">
        <v>104</v>
      </c>
      <c r="S295" s="2">
        <f t="shared" si="21"/>
        <v>50332920</v>
      </c>
      <c r="T295" s="2">
        <f t="shared" si="24"/>
        <v>31208700</v>
      </c>
      <c r="U295" s="2">
        <f t="shared" si="24"/>
        <v>44244900</v>
      </c>
      <c r="V295" s="2">
        <f t="shared" si="24"/>
        <v>40740600</v>
      </c>
      <c r="W295" s="2">
        <f t="shared" si="24"/>
        <v>63147000</v>
      </c>
      <c r="X295" s="2">
        <f t="shared" si="24"/>
        <v>72323400</v>
      </c>
      <c r="Y295" s="2" cm="1">
        <f t="array" ref="Y295">_xlfn.XLOOKUP(Y$1&amp;$R295,$C$3:$C$1662&amp;$D$3:$D$1662,$E$3:$E$1662,0,0,1)</f>
        <v>126700</v>
      </c>
      <c r="Z295" s="2" cm="1">
        <f t="array" ref="Z295">_xlfn.XLOOKUP(Z$1&amp;$R295,$C$3:$C$1662&amp;$D$3:$D$1662,$E$3:$E$1662,0,0,1)</f>
        <v>133700</v>
      </c>
      <c r="AA295" s="2" cm="1">
        <f t="array" ref="AA295">_xlfn.XLOOKUP(AA$1&amp;$R295,$C$3:$C$1662&amp;$D$3:$D$1662,$E$3:$E$1662,0,0,1)</f>
        <v>2900</v>
      </c>
      <c r="AB295" s="2" cm="1">
        <f t="array" ref="AB295">_xlfn.XLOOKUP(AB$1&amp;$R295,$C$3:$C$1662&amp;$D$3:$D$1662,$E$3:$E$1662,0,0,1)</f>
        <v>179400</v>
      </c>
      <c r="AC295" s="2" cm="1">
        <f t="array" ref="AC295">_xlfn.XLOOKUP(AC$1&amp;$R295,$C$3:$C$1662&amp;$D$3:$D$1662,$E$3:$E$1662,0,0,1)</f>
        <v>105500</v>
      </c>
    </row>
    <row r="296" spans="3:29" x14ac:dyDescent="0.4">
      <c r="C296" t="s">
        <v>758</v>
      </c>
      <c r="D296" t="s">
        <v>504</v>
      </c>
      <c r="E296">
        <v>105500</v>
      </c>
      <c r="R296" t="s">
        <v>130</v>
      </c>
      <c r="S296" s="2">
        <f t="shared" si="21"/>
        <v>50397720</v>
      </c>
      <c r="T296" s="2">
        <f t="shared" si="24"/>
        <v>31249000</v>
      </c>
      <c r="U296" s="2">
        <f t="shared" si="24"/>
        <v>44282800</v>
      </c>
      <c r="V296" s="2">
        <f t="shared" si="24"/>
        <v>40798300</v>
      </c>
      <c r="W296" s="2">
        <f t="shared" si="24"/>
        <v>63195900</v>
      </c>
      <c r="X296" s="2">
        <f t="shared" si="24"/>
        <v>72462600</v>
      </c>
      <c r="Y296" s="2" cm="1">
        <f t="array" ref="Y296">_xlfn.XLOOKUP(Y$1&amp;$R296,$C$3:$C$1662&amp;$D$3:$D$1662,$E$3:$E$1662,0,0,1)</f>
        <v>40300</v>
      </c>
      <c r="Z296" s="2" cm="1">
        <f t="array" ref="Z296">_xlfn.XLOOKUP(Z$1&amp;$R296,$C$3:$C$1662&amp;$D$3:$D$1662,$E$3:$E$1662,0,0,1)</f>
        <v>37900</v>
      </c>
      <c r="AA296" s="2" cm="1">
        <f t="array" ref="AA296">_xlfn.XLOOKUP(AA$1&amp;$R296,$C$3:$C$1662&amp;$D$3:$D$1662,$E$3:$E$1662,0,0,1)</f>
        <v>57700</v>
      </c>
      <c r="AB296" s="2" cm="1">
        <f t="array" ref="AB296">_xlfn.XLOOKUP(AB$1&amp;$R296,$C$3:$C$1662&amp;$D$3:$D$1662,$E$3:$E$1662,0,0,1)</f>
        <v>48900</v>
      </c>
      <c r="AC296" s="2" cm="1">
        <f t="array" ref="AC296">_xlfn.XLOOKUP(AC$1&amp;$R296,$C$3:$C$1662&amp;$D$3:$D$1662,$E$3:$E$1662,0,0,1)</f>
        <v>139200</v>
      </c>
    </row>
    <row r="297" spans="3:29" x14ac:dyDescent="0.4">
      <c r="C297" t="s">
        <v>758</v>
      </c>
      <c r="D297" t="s">
        <v>505</v>
      </c>
      <c r="E297">
        <v>139200</v>
      </c>
      <c r="R297" t="s">
        <v>73</v>
      </c>
      <c r="S297" s="2">
        <f t="shared" si="21"/>
        <v>50541400</v>
      </c>
      <c r="T297" s="2">
        <f t="shared" si="24"/>
        <v>31340200</v>
      </c>
      <c r="U297" s="2">
        <f t="shared" si="24"/>
        <v>44383200</v>
      </c>
      <c r="V297" s="2">
        <f t="shared" si="24"/>
        <v>40824900</v>
      </c>
      <c r="W297" s="2">
        <f t="shared" si="24"/>
        <v>63603100</v>
      </c>
      <c r="X297" s="2">
        <f t="shared" si="24"/>
        <v>72555600</v>
      </c>
      <c r="Y297" s="2" cm="1">
        <f t="array" ref="Y297">_xlfn.XLOOKUP(Y$1&amp;$R297,$C$3:$C$1662&amp;$D$3:$D$1662,$E$3:$E$1662,0,0,1)</f>
        <v>91200</v>
      </c>
      <c r="Z297" s="2" cm="1">
        <f t="array" ref="Z297">_xlfn.XLOOKUP(Z$1&amp;$R297,$C$3:$C$1662&amp;$D$3:$D$1662,$E$3:$E$1662,0,0,1)</f>
        <v>100400</v>
      </c>
      <c r="AA297" s="2" cm="1">
        <f t="array" ref="AA297">_xlfn.XLOOKUP(AA$1&amp;$R297,$C$3:$C$1662&amp;$D$3:$D$1662,$E$3:$E$1662,0,0,1)</f>
        <v>26600</v>
      </c>
      <c r="AB297" s="2" cm="1">
        <f t="array" ref="AB297">_xlfn.XLOOKUP(AB$1&amp;$R297,$C$3:$C$1662&amp;$D$3:$D$1662,$E$3:$E$1662,0,0,1)</f>
        <v>407200</v>
      </c>
      <c r="AC297" s="2" cm="1">
        <f t="array" ref="AC297">_xlfn.XLOOKUP(AC$1&amp;$R297,$C$3:$C$1662&amp;$D$3:$D$1662,$E$3:$E$1662,0,0,1)</f>
        <v>93000</v>
      </c>
    </row>
    <row r="298" spans="3:29" x14ac:dyDescent="0.4">
      <c r="C298" t="s">
        <v>758</v>
      </c>
      <c r="D298" t="s">
        <v>506</v>
      </c>
      <c r="E298">
        <v>93000</v>
      </c>
      <c r="R298" t="s">
        <v>10</v>
      </c>
      <c r="S298" s="2">
        <f t="shared" si="21"/>
        <v>50673600</v>
      </c>
      <c r="T298" s="2">
        <f t="shared" si="24"/>
        <v>31411700</v>
      </c>
      <c r="U298" s="2">
        <f t="shared" si="24"/>
        <v>44443600</v>
      </c>
      <c r="V298" s="2">
        <f t="shared" si="24"/>
        <v>41126900</v>
      </c>
      <c r="W298" s="2">
        <f t="shared" si="24"/>
        <v>63733200</v>
      </c>
      <c r="X298" s="2">
        <f t="shared" si="24"/>
        <v>72652600</v>
      </c>
      <c r="Y298" s="2" cm="1">
        <f t="array" ref="Y298">_xlfn.XLOOKUP(Y$1&amp;$R298,$C$3:$C$1662&amp;$D$3:$D$1662,$E$3:$E$1662,0,0,1)</f>
        <v>71500</v>
      </c>
      <c r="Z298" s="2" cm="1">
        <f t="array" ref="Z298">_xlfn.XLOOKUP(Z$1&amp;$R298,$C$3:$C$1662&amp;$D$3:$D$1662,$E$3:$E$1662,0,0,1)</f>
        <v>60400</v>
      </c>
      <c r="AA298" s="2" cm="1">
        <f t="array" ref="AA298">_xlfn.XLOOKUP(AA$1&amp;$R298,$C$3:$C$1662&amp;$D$3:$D$1662,$E$3:$E$1662,0,0,1)</f>
        <v>302000</v>
      </c>
      <c r="AB298" s="2" cm="1">
        <f t="array" ref="AB298">_xlfn.XLOOKUP(AB$1&amp;$R298,$C$3:$C$1662&amp;$D$3:$D$1662,$E$3:$E$1662,0,0,1)</f>
        <v>130100</v>
      </c>
      <c r="AC298" s="2" cm="1">
        <f t="array" ref="AC298">_xlfn.XLOOKUP(AC$1&amp;$R298,$C$3:$C$1662&amp;$D$3:$D$1662,$E$3:$E$1662,0,0,1)</f>
        <v>97000</v>
      </c>
    </row>
    <row r="299" spans="3:29" x14ac:dyDescent="0.4">
      <c r="C299" t="s">
        <v>758</v>
      </c>
      <c r="D299" t="s">
        <v>507</v>
      </c>
      <c r="E299">
        <v>97000</v>
      </c>
      <c r="R299" t="s">
        <v>215</v>
      </c>
      <c r="S299" s="2">
        <f t="shared" si="21"/>
        <v>50734240</v>
      </c>
      <c r="T299" s="2">
        <f t="shared" si="24"/>
        <v>31436600</v>
      </c>
      <c r="U299" s="2">
        <f t="shared" si="24"/>
        <v>44489400</v>
      </c>
      <c r="V299" s="2">
        <f t="shared" si="24"/>
        <v>41256300</v>
      </c>
      <c r="W299" s="2">
        <f t="shared" si="24"/>
        <v>63747600</v>
      </c>
      <c r="X299" s="2">
        <f t="shared" si="24"/>
        <v>72741300</v>
      </c>
      <c r="Y299" s="2" cm="1">
        <f t="array" ref="Y299">_xlfn.XLOOKUP(Y$1&amp;$R299,$C$3:$C$1662&amp;$D$3:$D$1662,$E$3:$E$1662,0,0,1)</f>
        <v>24900</v>
      </c>
      <c r="Z299" s="2" cm="1">
        <f t="array" ref="Z299">_xlfn.XLOOKUP(Z$1&amp;$R299,$C$3:$C$1662&amp;$D$3:$D$1662,$E$3:$E$1662,0,0,1)</f>
        <v>45800</v>
      </c>
      <c r="AA299" s="2" cm="1">
        <f t="array" ref="AA299">_xlfn.XLOOKUP(AA$1&amp;$R299,$C$3:$C$1662&amp;$D$3:$D$1662,$E$3:$E$1662,0,0,1)</f>
        <v>129400</v>
      </c>
      <c r="AB299" s="2" cm="1">
        <f t="array" ref="AB299">_xlfn.XLOOKUP(AB$1&amp;$R299,$C$3:$C$1662&amp;$D$3:$D$1662,$E$3:$E$1662,0,0,1)</f>
        <v>14400</v>
      </c>
      <c r="AC299" s="2" cm="1">
        <f t="array" ref="AC299">_xlfn.XLOOKUP(AC$1&amp;$R299,$C$3:$C$1662&amp;$D$3:$D$1662,$E$3:$E$1662,0,0,1)</f>
        <v>88700</v>
      </c>
    </row>
    <row r="300" spans="3:29" x14ac:dyDescent="0.4">
      <c r="C300" t="s">
        <v>758</v>
      </c>
      <c r="D300" t="s">
        <v>508</v>
      </c>
      <c r="E300">
        <v>88700</v>
      </c>
      <c r="R300" t="s">
        <v>227</v>
      </c>
      <c r="S300" s="2">
        <f t="shared" si="21"/>
        <v>50839920</v>
      </c>
      <c r="T300" s="2">
        <f t="shared" si="24"/>
        <v>31456700</v>
      </c>
      <c r="U300" s="2">
        <f t="shared" si="24"/>
        <v>44704500</v>
      </c>
      <c r="V300" s="2">
        <f t="shared" si="24"/>
        <v>41446100</v>
      </c>
      <c r="W300" s="2">
        <f t="shared" si="24"/>
        <v>63787100</v>
      </c>
      <c r="X300" s="2">
        <f t="shared" si="24"/>
        <v>72805200</v>
      </c>
      <c r="Y300" s="2" cm="1">
        <f t="array" ref="Y300">_xlfn.XLOOKUP(Y$1&amp;$R300,$C$3:$C$1662&amp;$D$3:$D$1662,$E$3:$E$1662,0,0,1)</f>
        <v>20100</v>
      </c>
      <c r="Z300" s="2" cm="1">
        <f t="array" ref="Z300">_xlfn.XLOOKUP(Z$1&amp;$R300,$C$3:$C$1662&amp;$D$3:$D$1662,$E$3:$E$1662,0,0,1)</f>
        <v>215100</v>
      </c>
      <c r="AA300" s="2" cm="1">
        <f t="array" ref="AA300">_xlfn.XLOOKUP(AA$1&amp;$R300,$C$3:$C$1662&amp;$D$3:$D$1662,$E$3:$E$1662,0,0,1)</f>
        <v>189800</v>
      </c>
      <c r="AB300" s="2" cm="1">
        <f t="array" ref="AB300">_xlfn.XLOOKUP(AB$1&amp;$R300,$C$3:$C$1662&amp;$D$3:$D$1662,$E$3:$E$1662,0,0,1)</f>
        <v>39500</v>
      </c>
      <c r="AC300" s="2" cm="1">
        <f t="array" ref="AC300">_xlfn.XLOOKUP(AC$1&amp;$R300,$C$3:$C$1662&amp;$D$3:$D$1662,$E$3:$E$1662,0,0,1)</f>
        <v>63900</v>
      </c>
    </row>
    <row r="301" spans="3:29" x14ac:dyDescent="0.4">
      <c r="C301" t="s">
        <v>758</v>
      </c>
      <c r="D301" t="s">
        <v>509</v>
      </c>
      <c r="E301">
        <v>63900</v>
      </c>
      <c r="R301" t="s">
        <v>235</v>
      </c>
      <c r="S301" s="2">
        <f t="shared" si="21"/>
        <v>50969820</v>
      </c>
      <c r="T301" s="2">
        <f t="shared" si="24"/>
        <v>31667400</v>
      </c>
      <c r="U301" s="2">
        <f t="shared" si="24"/>
        <v>44848800</v>
      </c>
      <c r="V301" s="2">
        <f t="shared" si="24"/>
        <v>41548900</v>
      </c>
      <c r="W301" s="2">
        <f t="shared" si="24"/>
        <v>63879000</v>
      </c>
      <c r="X301" s="2">
        <f t="shared" si="24"/>
        <v>72905000</v>
      </c>
      <c r="Y301" s="2" cm="1">
        <f t="array" ref="Y301">_xlfn.XLOOKUP(Y$1&amp;$R301,$C$3:$C$1662&amp;$D$3:$D$1662,$E$3:$E$1662,0,0,1)</f>
        <v>210700</v>
      </c>
      <c r="Z301" s="2" cm="1">
        <f t="array" ref="Z301">_xlfn.XLOOKUP(Z$1&amp;$R301,$C$3:$C$1662&amp;$D$3:$D$1662,$E$3:$E$1662,0,0,1)</f>
        <v>144300</v>
      </c>
      <c r="AA301" s="2" cm="1">
        <f t="array" ref="AA301">_xlfn.XLOOKUP(AA$1&amp;$R301,$C$3:$C$1662&amp;$D$3:$D$1662,$E$3:$E$1662,0,0,1)</f>
        <v>102800</v>
      </c>
      <c r="AB301" s="2" cm="1">
        <f t="array" ref="AB301">_xlfn.XLOOKUP(AB$1&amp;$R301,$C$3:$C$1662&amp;$D$3:$D$1662,$E$3:$E$1662,0,0,1)</f>
        <v>91900</v>
      </c>
      <c r="AC301" s="2" cm="1">
        <f t="array" ref="AC301">_xlfn.XLOOKUP(AC$1&amp;$R301,$C$3:$C$1662&amp;$D$3:$D$1662,$E$3:$E$1662,0,0,1)</f>
        <v>99800</v>
      </c>
    </row>
    <row r="302" spans="3:29" x14ac:dyDescent="0.4">
      <c r="C302" t="s">
        <v>758</v>
      </c>
      <c r="D302" t="s">
        <v>510</v>
      </c>
      <c r="E302">
        <v>99800</v>
      </c>
      <c r="R302" t="s">
        <v>14</v>
      </c>
      <c r="S302" s="2">
        <f t="shared" si="21"/>
        <v>51050280</v>
      </c>
      <c r="T302" s="2">
        <f t="shared" si="24"/>
        <v>31787000</v>
      </c>
      <c r="U302" s="2">
        <f t="shared" si="24"/>
        <v>44866900</v>
      </c>
      <c r="V302" s="2">
        <f t="shared" si="24"/>
        <v>41647900</v>
      </c>
      <c r="W302" s="2">
        <f t="shared" si="24"/>
        <v>63904000</v>
      </c>
      <c r="X302" s="2">
        <f t="shared" si="24"/>
        <v>73045600</v>
      </c>
      <c r="Y302" s="2" cm="1">
        <f t="array" ref="Y302">_xlfn.XLOOKUP(Y$1&amp;$R302,$C$3:$C$1662&amp;$D$3:$D$1662,$E$3:$E$1662,0,0,1)</f>
        <v>119600</v>
      </c>
      <c r="Z302" s="2" cm="1">
        <f t="array" ref="Z302">_xlfn.XLOOKUP(Z$1&amp;$R302,$C$3:$C$1662&amp;$D$3:$D$1662,$E$3:$E$1662,0,0,1)</f>
        <v>18100</v>
      </c>
      <c r="AA302" s="2" cm="1">
        <f t="array" ref="AA302">_xlfn.XLOOKUP(AA$1&amp;$R302,$C$3:$C$1662&amp;$D$3:$D$1662,$E$3:$E$1662,0,0,1)</f>
        <v>99000</v>
      </c>
      <c r="AB302" s="2" cm="1">
        <f t="array" ref="AB302">_xlfn.XLOOKUP(AB$1&amp;$R302,$C$3:$C$1662&amp;$D$3:$D$1662,$E$3:$E$1662,0,0,1)</f>
        <v>25000</v>
      </c>
      <c r="AC302" s="2" cm="1">
        <f t="array" ref="AC302">_xlfn.XLOOKUP(AC$1&amp;$R302,$C$3:$C$1662&amp;$D$3:$D$1662,$E$3:$E$1662,0,0,1)</f>
        <v>140600</v>
      </c>
    </row>
    <row r="303" spans="3:29" x14ac:dyDescent="0.4">
      <c r="C303" t="s">
        <v>758</v>
      </c>
      <c r="D303" t="s">
        <v>511</v>
      </c>
      <c r="E303">
        <v>140600</v>
      </c>
      <c r="R303" t="s">
        <v>3</v>
      </c>
      <c r="S303" s="2">
        <f t="shared" si="21"/>
        <v>51267760</v>
      </c>
      <c r="T303" s="2">
        <f t="shared" si="24"/>
        <v>31916200</v>
      </c>
      <c r="U303" s="2">
        <f t="shared" si="24"/>
        <v>44923100</v>
      </c>
      <c r="V303" s="2">
        <f t="shared" si="24"/>
        <v>42219100</v>
      </c>
      <c r="W303" s="2">
        <f t="shared" si="24"/>
        <v>64086600</v>
      </c>
      <c r="X303" s="2">
        <f t="shared" si="24"/>
        <v>73193800</v>
      </c>
      <c r="Y303" s="2" cm="1">
        <f t="array" ref="Y303">_xlfn.XLOOKUP(Y$1&amp;$R303,$C$3:$C$1662&amp;$D$3:$D$1662,$E$3:$E$1662,0,0,1)</f>
        <v>129200</v>
      </c>
      <c r="Z303" s="2" cm="1">
        <f t="array" ref="Z303">_xlfn.XLOOKUP(Z$1&amp;$R303,$C$3:$C$1662&amp;$D$3:$D$1662,$E$3:$E$1662,0,0,1)</f>
        <v>56200</v>
      </c>
      <c r="AA303" s="2" cm="1">
        <f t="array" ref="AA303">_xlfn.XLOOKUP(AA$1&amp;$R303,$C$3:$C$1662&amp;$D$3:$D$1662,$E$3:$E$1662,0,0,1)</f>
        <v>571200</v>
      </c>
      <c r="AB303" s="2" cm="1">
        <f t="array" ref="AB303">_xlfn.XLOOKUP(AB$1&amp;$R303,$C$3:$C$1662&amp;$D$3:$D$1662,$E$3:$E$1662,0,0,1)</f>
        <v>182600</v>
      </c>
      <c r="AC303" s="2" cm="1">
        <f t="array" ref="AC303">_xlfn.XLOOKUP(AC$1&amp;$R303,$C$3:$C$1662&amp;$D$3:$D$1662,$E$3:$E$1662,0,0,1)</f>
        <v>148200</v>
      </c>
    </row>
    <row r="304" spans="3:29" x14ac:dyDescent="0.4">
      <c r="C304" t="s">
        <v>758</v>
      </c>
      <c r="D304" t="s">
        <v>512</v>
      </c>
      <c r="E304">
        <v>148200</v>
      </c>
      <c r="R304" t="s">
        <v>362</v>
      </c>
      <c r="S304" s="2">
        <f t="shared" si="21"/>
        <v>51370640</v>
      </c>
      <c r="T304" s="2">
        <f t="shared" si="24"/>
        <v>32015100</v>
      </c>
      <c r="U304" s="2">
        <f t="shared" si="24"/>
        <v>44965900</v>
      </c>
      <c r="V304" s="2">
        <f t="shared" si="24"/>
        <v>42388600</v>
      </c>
      <c r="W304" s="2">
        <f t="shared" si="24"/>
        <v>64154400</v>
      </c>
      <c r="X304" s="2">
        <f t="shared" si="24"/>
        <v>73329200</v>
      </c>
      <c r="Y304" s="2" cm="1">
        <f t="array" ref="Y304">_xlfn.XLOOKUP(Y$1&amp;$R304,$C$3:$C$1662&amp;$D$3:$D$1662,$E$3:$E$1662,0,0,1)</f>
        <v>98900</v>
      </c>
      <c r="Z304" s="2" cm="1">
        <f t="array" ref="Z304">_xlfn.XLOOKUP(Z$1&amp;$R304,$C$3:$C$1662&amp;$D$3:$D$1662,$E$3:$E$1662,0,0,1)</f>
        <v>42800</v>
      </c>
      <c r="AA304" s="2" cm="1">
        <f t="array" ref="AA304">_xlfn.XLOOKUP(AA$1&amp;$R304,$C$3:$C$1662&amp;$D$3:$D$1662,$E$3:$E$1662,0,0,1)</f>
        <v>169500</v>
      </c>
      <c r="AB304" s="2" cm="1">
        <f t="array" ref="AB304">_xlfn.XLOOKUP(AB$1&amp;$R304,$C$3:$C$1662&amp;$D$3:$D$1662,$E$3:$E$1662,0,0,1)</f>
        <v>67800</v>
      </c>
      <c r="AC304" s="2" cm="1">
        <f t="array" ref="AC304">_xlfn.XLOOKUP(AC$1&amp;$R304,$C$3:$C$1662&amp;$D$3:$D$1662,$E$3:$E$1662,0,0,1)</f>
        <v>135400</v>
      </c>
    </row>
    <row r="305" spans="3:29" x14ac:dyDescent="0.4">
      <c r="C305" t="s">
        <v>758</v>
      </c>
      <c r="D305" t="s">
        <v>695</v>
      </c>
      <c r="E305">
        <v>135400</v>
      </c>
      <c r="R305" t="s">
        <v>363</v>
      </c>
      <c r="S305" s="2">
        <f t="shared" si="21"/>
        <v>51462340</v>
      </c>
      <c r="T305" s="2">
        <f t="shared" si="24"/>
        <v>32302000</v>
      </c>
      <c r="U305" s="2">
        <f t="shared" si="24"/>
        <v>44977500</v>
      </c>
      <c r="V305" s="2">
        <f t="shared" si="24"/>
        <v>42423200</v>
      </c>
      <c r="W305" s="2">
        <f t="shared" si="24"/>
        <v>64176300</v>
      </c>
      <c r="X305" s="2">
        <f t="shared" si="24"/>
        <v>73432700</v>
      </c>
      <c r="Y305" s="2" cm="1">
        <f t="array" ref="Y305">_xlfn.XLOOKUP(Y$1&amp;$R305,$C$3:$C$1662&amp;$D$3:$D$1662,$E$3:$E$1662,0,0,1)</f>
        <v>286900</v>
      </c>
      <c r="Z305" s="2" cm="1">
        <f t="array" ref="Z305">_xlfn.XLOOKUP(Z$1&amp;$R305,$C$3:$C$1662&amp;$D$3:$D$1662,$E$3:$E$1662,0,0,1)</f>
        <v>11600</v>
      </c>
      <c r="AA305" s="2" cm="1">
        <f t="array" ref="AA305">_xlfn.XLOOKUP(AA$1&amp;$R305,$C$3:$C$1662&amp;$D$3:$D$1662,$E$3:$E$1662,0,0,1)</f>
        <v>34600</v>
      </c>
      <c r="AB305" s="2" cm="1">
        <f t="array" ref="AB305">_xlfn.XLOOKUP(AB$1&amp;$R305,$C$3:$C$1662&amp;$D$3:$D$1662,$E$3:$E$1662,0,0,1)</f>
        <v>21900</v>
      </c>
      <c r="AC305" s="2" cm="1">
        <f t="array" ref="AC305">_xlfn.XLOOKUP(AC$1&amp;$R305,$C$3:$C$1662&amp;$D$3:$D$1662,$E$3:$E$1662,0,0,1)</f>
        <v>103500</v>
      </c>
    </row>
    <row r="306" spans="3:29" x14ac:dyDescent="0.4">
      <c r="C306" t="s">
        <v>758</v>
      </c>
      <c r="D306" t="s">
        <v>696</v>
      </c>
      <c r="E306">
        <v>103500</v>
      </c>
      <c r="R306" t="s">
        <v>364</v>
      </c>
      <c r="S306" s="2">
        <f t="shared" si="21"/>
        <v>51571260</v>
      </c>
      <c r="T306" s="2">
        <f t="shared" si="24"/>
        <v>32475000</v>
      </c>
      <c r="U306" s="2">
        <f t="shared" si="24"/>
        <v>45075800</v>
      </c>
      <c r="V306" s="2">
        <f t="shared" si="24"/>
        <v>42454500</v>
      </c>
      <c r="W306" s="2">
        <f t="shared" si="24"/>
        <v>64347800</v>
      </c>
      <c r="X306" s="2">
        <f t="shared" si="24"/>
        <v>73503200</v>
      </c>
      <c r="Y306" s="2" cm="1">
        <f t="array" ref="Y306">_xlfn.XLOOKUP(Y$1&amp;$R306,$C$3:$C$1662&amp;$D$3:$D$1662,$E$3:$E$1662,0,0,1)</f>
        <v>173000</v>
      </c>
      <c r="Z306" s="2" cm="1">
        <f t="array" ref="Z306">_xlfn.XLOOKUP(Z$1&amp;$R306,$C$3:$C$1662&amp;$D$3:$D$1662,$E$3:$E$1662,0,0,1)</f>
        <v>98300</v>
      </c>
      <c r="AA306" s="2" cm="1">
        <f t="array" ref="AA306">_xlfn.XLOOKUP(AA$1&amp;$R306,$C$3:$C$1662&amp;$D$3:$D$1662,$E$3:$E$1662,0,0,1)</f>
        <v>31300</v>
      </c>
      <c r="AB306" s="2" cm="1">
        <f t="array" ref="AB306">_xlfn.XLOOKUP(AB$1&amp;$R306,$C$3:$C$1662&amp;$D$3:$D$1662,$E$3:$E$1662,0,0,1)</f>
        <v>171500</v>
      </c>
      <c r="AC306" s="2" cm="1">
        <f t="array" ref="AC306">_xlfn.XLOOKUP(AC$1&amp;$R306,$C$3:$C$1662&amp;$D$3:$D$1662,$E$3:$E$1662,0,0,1)</f>
        <v>70500</v>
      </c>
    </row>
    <row r="307" spans="3:29" x14ac:dyDescent="0.4">
      <c r="C307" t="s">
        <v>758</v>
      </c>
      <c r="D307" t="s">
        <v>697</v>
      </c>
      <c r="E307">
        <v>70500</v>
      </c>
      <c r="R307" t="s">
        <v>365</v>
      </c>
      <c r="S307" s="2">
        <f t="shared" si="21"/>
        <v>51695040</v>
      </c>
      <c r="T307" s="2">
        <f t="shared" si="24"/>
        <v>32511000</v>
      </c>
      <c r="U307" s="2">
        <f t="shared" si="24"/>
        <v>45166100</v>
      </c>
      <c r="V307" s="2">
        <f t="shared" si="24"/>
        <v>42687600</v>
      </c>
      <c r="W307" s="2">
        <f t="shared" si="24"/>
        <v>64531100</v>
      </c>
      <c r="X307" s="2">
        <f t="shared" si="24"/>
        <v>73579400</v>
      </c>
      <c r="Y307" s="2" cm="1">
        <f t="array" ref="Y307">_xlfn.XLOOKUP(Y$1&amp;$R307,$C$3:$C$1662&amp;$D$3:$D$1662,$E$3:$E$1662,0,0,1)</f>
        <v>36000</v>
      </c>
      <c r="Z307" s="2" cm="1">
        <f t="array" ref="Z307">_xlfn.XLOOKUP(Z$1&amp;$R307,$C$3:$C$1662&amp;$D$3:$D$1662,$E$3:$E$1662,0,0,1)</f>
        <v>90300</v>
      </c>
      <c r="AA307" s="2" cm="1">
        <f t="array" ref="AA307">_xlfn.XLOOKUP(AA$1&amp;$R307,$C$3:$C$1662&amp;$D$3:$D$1662,$E$3:$E$1662,0,0,1)</f>
        <v>233100</v>
      </c>
      <c r="AB307" s="2" cm="1">
        <f t="array" ref="AB307">_xlfn.XLOOKUP(AB$1&amp;$R307,$C$3:$C$1662&amp;$D$3:$D$1662,$E$3:$E$1662,0,0,1)</f>
        <v>183300</v>
      </c>
      <c r="AC307" s="2" cm="1">
        <f t="array" ref="AC307">_xlfn.XLOOKUP(AC$1&amp;$R307,$C$3:$C$1662&amp;$D$3:$D$1662,$E$3:$E$1662,0,0,1)</f>
        <v>76200</v>
      </c>
    </row>
    <row r="308" spans="3:29" x14ac:dyDescent="0.4">
      <c r="C308" t="s">
        <v>758</v>
      </c>
      <c r="D308" t="s">
        <v>698</v>
      </c>
      <c r="E308">
        <v>76200</v>
      </c>
      <c r="R308" t="s">
        <v>366</v>
      </c>
      <c r="S308" s="2">
        <f t="shared" si="21"/>
        <v>51785700</v>
      </c>
      <c r="T308" s="2">
        <f t="shared" ref="T308:X323" si="25">T307+Y308</f>
        <v>32538900</v>
      </c>
      <c r="U308" s="2">
        <f t="shared" si="25"/>
        <v>45229900</v>
      </c>
      <c r="V308" s="2">
        <f t="shared" si="25"/>
        <v>42818200</v>
      </c>
      <c r="W308" s="2">
        <f t="shared" si="25"/>
        <v>64662500</v>
      </c>
      <c r="X308" s="2">
        <f t="shared" si="25"/>
        <v>73679000</v>
      </c>
      <c r="Y308" s="2" cm="1">
        <f t="array" ref="Y308">_xlfn.XLOOKUP(Y$1&amp;$R308,$C$3:$C$1662&amp;$D$3:$D$1662,$E$3:$E$1662,0,0,1)</f>
        <v>27900</v>
      </c>
      <c r="Z308" s="2" cm="1">
        <f t="array" ref="Z308">_xlfn.XLOOKUP(Z$1&amp;$R308,$C$3:$C$1662&amp;$D$3:$D$1662,$E$3:$E$1662,0,0,1)</f>
        <v>63800</v>
      </c>
      <c r="AA308" s="2" cm="1">
        <f t="array" ref="AA308">_xlfn.XLOOKUP(AA$1&amp;$R308,$C$3:$C$1662&amp;$D$3:$D$1662,$E$3:$E$1662,0,0,1)</f>
        <v>130600</v>
      </c>
      <c r="AB308" s="2" cm="1">
        <f t="array" ref="AB308">_xlfn.XLOOKUP(AB$1&amp;$R308,$C$3:$C$1662&amp;$D$3:$D$1662,$E$3:$E$1662,0,0,1)</f>
        <v>131400</v>
      </c>
      <c r="AC308" s="2" cm="1">
        <f t="array" ref="AC308">_xlfn.XLOOKUP(AC$1&amp;$R308,$C$3:$C$1662&amp;$D$3:$D$1662,$E$3:$E$1662,0,0,1)</f>
        <v>99600</v>
      </c>
    </row>
    <row r="309" spans="3:29" x14ac:dyDescent="0.4">
      <c r="C309" t="s">
        <v>758</v>
      </c>
      <c r="D309" t="s">
        <v>699</v>
      </c>
      <c r="E309">
        <v>99600</v>
      </c>
      <c r="R309" t="s">
        <v>367</v>
      </c>
      <c r="S309" s="2">
        <f t="shared" si="21"/>
        <v>51936380</v>
      </c>
      <c r="T309" s="2">
        <f t="shared" si="25"/>
        <v>32600100</v>
      </c>
      <c r="U309" s="2">
        <f t="shared" si="25"/>
        <v>45252100</v>
      </c>
      <c r="V309" s="2">
        <f t="shared" si="25"/>
        <v>43259400</v>
      </c>
      <c r="W309" s="2">
        <f t="shared" si="25"/>
        <v>64805600</v>
      </c>
      <c r="X309" s="2">
        <f t="shared" si="25"/>
        <v>73764700</v>
      </c>
      <c r="Y309" s="2" cm="1">
        <f t="array" ref="Y309">_xlfn.XLOOKUP(Y$1&amp;$R309,$C$3:$C$1662&amp;$D$3:$D$1662,$E$3:$E$1662,0,0,1)</f>
        <v>61200</v>
      </c>
      <c r="Z309" s="2" cm="1">
        <f t="array" ref="Z309">_xlfn.XLOOKUP(Z$1&amp;$R309,$C$3:$C$1662&amp;$D$3:$D$1662,$E$3:$E$1662,0,0,1)</f>
        <v>22200</v>
      </c>
      <c r="AA309" s="2" cm="1">
        <f t="array" ref="AA309">_xlfn.XLOOKUP(AA$1&amp;$R309,$C$3:$C$1662&amp;$D$3:$D$1662,$E$3:$E$1662,0,0,1)</f>
        <v>441200</v>
      </c>
      <c r="AB309" s="2" cm="1">
        <f t="array" ref="AB309">_xlfn.XLOOKUP(AB$1&amp;$R309,$C$3:$C$1662&amp;$D$3:$D$1662,$E$3:$E$1662,0,0,1)</f>
        <v>143100</v>
      </c>
      <c r="AC309" s="2" cm="1">
        <f t="array" ref="AC309">_xlfn.XLOOKUP(AC$1&amp;$R309,$C$3:$C$1662&amp;$D$3:$D$1662,$E$3:$E$1662,0,0,1)</f>
        <v>85700</v>
      </c>
    </row>
    <row r="310" spans="3:29" x14ac:dyDescent="0.4">
      <c r="C310" t="s">
        <v>758</v>
      </c>
      <c r="D310" t="s">
        <v>700</v>
      </c>
      <c r="E310">
        <v>85700</v>
      </c>
      <c r="R310" t="s">
        <v>368</v>
      </c>
      <c r="S310" s="2">
        <f t="shared" si="21"/>
        <v>51996320</v>
      </c>
      <c r="T310" s="2">
        <f t="shared" si="25"/>
        <v>32648300</v>
      </c>
      <c r="U310" s="2">
        <f t="shared" si="25"/>
        <v>45258500</v>
      </c>
      <c r="V310" s="2">
        <f t="shared" si="25"/>
        <v>43354300</v>
      </c>
      <c r="W310" s="2">
        <f t="shared" si="25"/>
        <v>64870700</v>
      </c>
      <c r="X310" s="2">
        <f t="shared" si="25"/>
        <v>73849800</v>
      </c>
      <c r="Y310" s="2" cm="1">
        <f t="array" ref="Y310">_xlfn.XLOOKUP(Y$1&amp;$R310,$C$3:$C$1662&amp;$D$3:$D$1662,$E$3:$E$1662,0,0,1)</f>
        <v>48200</v>
      </c>
      <c r="Z310" s="2" cm="1">
        <f t="array" ref="Z310">_xlfn.XLOOKUP(Z$1&amp;$R310,$C$3:$C$1662&amp;$D$3:$D$1662,$E$3:$E$1662,0,0,1)</f>
        <v>6400</v>
      </c>
      <c r="AA310" s="2" cm="1">
        <f t="array" ref="AA310">_xlfn.XLOOKUP(AA$1&amp;$R310,$C$3:$C$1662&amp;$D$3:$D$1662,$E$3:$E$1662,0,0,1)</f>
        <v>94900</v>
      </c>
      <c r="AB310" s="2" cm="1">
        <f t="array" ref="AB310">_xlfn.XLOOKUP(AB$1&amp;$R310,$C$3:$C$1662&amp;$D$3:$D$1662,$E$3:$E$1662,0,0,1)</f>
        <v>65100</v>
      </c>
      <c r="AC310" s="2" cm="1">
        <f t="array" ref="AC310">_xlfn.XLOOKUP(AC$1&amp;$R310,$C$3:$C$1662&amp;$D$3:$D$1662,$E$3:$E$1662,0,0,1)</f>
        <v>85100</v>
      </c>
    </row>
    <row r="311" spans="3:29" x14ac:dyDescent="0.4">
      <c r="C311" t="s">
        <v>758</v>
      </c>
      <c r="D311" t="s">
        <v>701</v>
      </c>
      <c r="E311">
        <v>85100</v>
      </c>
      <c r="R311" t="s">
        <v>369</v>
      </c>
      <c r="S311" s="2">
        <f t="shared" si="21"/>
        <v>52087820</v>
      </c>
      <c r="T311" s="2">
        <f t="shared" si="25"/>
        <v>32714300</v>
      </c>
      <c r="U311" s="2">
        <f t="shared" si="25"/>
        <v>45288700</v>
      </c>
      <c r="V311" s="2">
        <f t="shared" si="25"/>
        <v>43637500</v>
      </c>
      <c r="W311" s="2">
        <f t="shared" si="25"/>
        <v>64899500</v>
      </c>
      <c r="X311" s="2">
        <f t="shared" si="25"/>
        <v>73899100</v>
      </c>
      <c r="Y311" s="2" cm="1">
        <f t="array" ref="Y311">_xlfn.XLOOKUP(Y$1&amp;$R311,$C$3:$C$1662&amp;$D$3:$D$1662,$E$3:$E$1662,0,0,1)</f>
        <v>66000</v>
      </c>
      <c r="Z311" s="2" cm="1">
        <f t="array" ref="Z311">_xlfn.XLOOKUP(Z$1&amp;$R311,$C$3:$C$1662&amp;$D$3:$D$1662,$E$3:$E$1662,0,0,1)</f>
        <v>30200</v>
      </c>
      <c r="AA311" s="2" cm="1">
        <f t="array" ref="AA311">_xlfn.XLOOKUP(AA$1&amp;$R311,$C$3:$C$1662&amp;$D$3:$D$1662,$E$3:$E$1662,0,0,1)</f>
        <v>283200</v>
      </c>
      <c r="AB311" s="2" cm="1">
        <f t="array" ref="AB311">_xlfn.XLOOKUP(AB$1&amp;$R311,$C$3:$C$1662&amp;$D$3:$D$1662,$E$3:$E$1662,0,0,1)</f>
        <v>28800</v>
      </c>
      <c r="AC311" s="2" cm="1">
        <f t="array" ref="AC311">_xlfn.XLOOKUP(AC$1&amp;$R311,$C$3:$C$1662&amp;$D$3:$D$1662,$E$3:$E$1662,0,0,1)</f>
        <v>49300</v>
      </c>
    </row>
    <row r="312" spans="3:29" x14ac:dyDescent="0.4">
      <c r="C312" t="s">
        <v>758</v>
      </c>
      <c r="D312" t="s">
        <v>702</v>
      </c>
      <c r="E312">
        <v>49300</v>
      </c>
      <c r="R312" t="s">
        <v>370</v>
      </c>
      <c r="S312" s="2">
        <f t="shared" si="21"/>
        <v>52175200</v>
      </c>
      <c r="T312" s="2">
        <f t="shared" si="25"/>
        <v>32855500</v>
      </c>
      <c r="U312" s="2">
        <f t="shared" si="25"/>
        <v>45299500</v>
      </c>
      <c r="V312" s="2">
        <f t="shared" si="25"/>
        <v>43757300</v>
      </c>
      <c r="W312" s="2">
        <f t="shared" si="25"/>
        <v>64973800</v>
      </c>
      <c r="X312" s="2">
        <f t="shared" si="25"/>
        <v>73989900</v>
      </c>
      <c r="Y312" s="2" cm="1">
        <f t="array" ref="Y312">_xlfn.XLOOKUP(Y$1&amp;$R312,$C$3:$C$1662&amp;$D$3:$D$1662,$E$3:$E$1662,0,0,1)</f>
        <v>141200</v>
      </c>
      <c r="Z312" s="2" cm="1">
        <f t="array" ref="Z312">_xlfn.XLOOKUP(Z$1&amp;$R312,$C$3:$C$1662&amp;$D$3:$D$1662,$E$3:$E$1662,0,0,1)</f>
        <v>10800</v>
      </c>
      <c r="AA312" s="2" cm="1">
        <f t="array" ref="AA312">_xlfn.XLOOKUP(AA$1&amp;$R312,$C$3:$C$1662&amp;$D$3:$D$1662,$E$3:$E$1662,0,0,1)</f>
        <v>119800</v>
      </c>
      <c r="AB312" s="2" cm="1">
        <f t="array" ref="AB312">_xlfn.XLOOKUP(AB$1&amp;$R312,$C$3:$C$1662&amp;$D$3:$D$1662,$E$3:$E$1662,0,0,1)</f>
        <v>74300</v>
      </c>
      <c r="AC312" s="2" cm="1">
        <f t="array" ref="AC312">_xlfn.XLOOKUP(AC$1&amp;$R312,$C$3:$C$1662&amp;$D$3:$D$1662,$E$3:$E$1662,0,0,1)</f>
        <v>90800</v>
      </c>
    </row>
    <row r="313" spans="3:29" x14ac:dyDescent="0.4">
      <c r="C313" t="s">
        <v>758</v>
      </c>
      <c r="D313" t="s">
        <v>703</v>
      </c>
      <c r="E313">
        <v>90800</v>
      </c>
      <c r="R313" t="s">
        <v>371</v>
      </c>
      <c r="S313" s="2">
        <f t="shared" si="21"/>
        <v>52352500</v>
      </c>
      <c r="T313" s="2">
        <f t="shared" si="25"/>
        <v>32994000</v>
      </c>
      <c r="U313" s="2">
        <f t="shared" si="25"/>
        <v>45468700</v>
      </c>
      <c r="V313" s="2">
        <f t="shared" si="25"/>
        <v>43912800</v>
      </c>
      <c r="W313" s="2">
        <f t="shared" si="25"/>
        <v>65320500</v>
      </c>
      <c r="X313" s="2">
        <f t="shared" si="25"/>
        <v>74066500</v>
      </c>
      <c r="Y313" s="2" cm="1">
        <f t="array" ref="Y313">_xlfn.XLOOKUP(Y$1&amp;$R313,$C$3:$C$1662&amp;$D$3:$D$1662,$E$3:$E$1662,0,0,1)</f>
        <v>138500</v>
      </c>
      <c r="Z313" s="2" cm="1">
        <f t="array" ref="Z313">_xlfn.XLOOKUP(Z$1&amp;$R313,$C$3:$C$1662&amp;$D$3:$D$1662,$E$3:$E$1662,0,0,1)</f>
        <v>169200</v>
      </c>
      <c r="AA313" s="2" cm="1">
        <f t="array" ref="AA313">_xlfn.XLOOKUP(AA$1&amp;$R313,$C$3:$C$1662&amp;$D$3:$D$1662,$E$3:$E$1662,0,0,1)</f>
        <v>155500</v>
      </c>
      <c r="AB313" s="2" cm="1">
        <f t="array" ref="AB313">_xlfn.XLOOKUP(AB$1&amp;$R313,$C$3:$C$1662&amp;$D$3:$D$1662,$E$3:$E$1662,0,0,1)</f>
        <v>346700</v>
      </c>
      <c r="AC313" s="2" cm="1">
        <f t="array" ref="AC313">_xlfn.XLOOKUP(AC$1&amp;$R313,$C$3:$C$1662&amp;$D$3:$D$1662,$E$3:$E$1662,0,0,1)</f>
        <v>76600</v>
      </c>
    </row>
    <row r="314" spans="3:29" x14ac:dyDescent="0.4">
      <c r="C314" t="s">
        <v>758</v>
      </c>
      <c r="D314" t="s">
        <v>704</v>
      </c>
      <c r="E314">
        <v>76600</v>
      </c>
      <c r="R314" t="s">
        <v>372</v>
      </c>
      <c r="S314" s="2">
        <f t="shared" si="21"/>
        <v>52522760</v>
      </c>
      <c r="T314" s="2">
        <f t="shared" si="25"/>
        <v>33054900</v>
      </c>
      <c r="U314" s="2">
        <f t="shared" si="25"/>
        <v>45604300</v>
      </c>
      <c r="V314" s="2">
        <f t="shared" si="25"/>
        <v>44223900</v>
      </c>
      <c r="W314" s="2">
        <f t="shared" si="25"/>
        <v>65529700</v>
      </c>
      <c r="X314" s="2">
        <f t="shared" si="25"/>
        <v>74201000</v>
      </c>
      <c r="Y314" s="2" cm="1">
        <f t="array" ref="Y314">_xlfn.XLOOKUP(Y$1&amp;$R314,$C$3:$C$1662&amp;$D$3:$D$1662,$E$3:$E$1662,0,0,1)</f>
        <v>60900</v>
      </c>
      <c r="Z314" s="2" cm="1">
        <f t="array" ref="Z314">_xlfn.XLOOKUP(Z$1&amp;$R314,$C$3:$C$1662&amp;$D$3:$D$1662,$E$3:$E$1662,0,0,1)</f>
        <v>135600</v>
      </c>
      <c r="AA314" s="2" cm="1">
        <f t="array" ref="AA314">_xlfn.XLOOKUP(AA$1&amp;$R314,$C$3:$C$1662&amp;$D$3:$D$1662,$E$3:$E$1662,0,0,1)</f>
        <v>311100</v>
      </c>
      <c r="AB314" s="2" cm="1">
        <f t="array" ref="AB314">_xlfn.XLOOKUP(AB$1&amp;$R314,$C$3:$C$1662&amp;$D$3:$D$1662,$E$3:$E$1662,0,0,1)</f>
        <v>209200</v>
      </c>
      <c r="AC314" s="2" cm="1">
        <f t="array" ref="AC314">_xlfn.XLOOKUP(AC$1&amp;$R314,$C$3:$C$1662&amp;$D$3:$D$1662,$E$3:$E$1662,0,0,1)</f>
        <v>134500</v>
      </c>
    </row>
    <row r="315" spans="3:29" x14ac:dyDescent="0.4">
      <c r="C315" t="s">
        <v>758</v>
      </c>
      <c r="D315" t="s">
        <v>705</v>
      </c>
      <c r="E315">
        <v>134500</v>
      </c>
      <c r="R315" t="s">
        <v>373</v>
      </c>
      <c r="S315" s="2">
        <f t="shared" si="21"/>
        <v>52693660</v>
      </c>
      <c r="T315" s="2">
        <f t="shared" si="25"/>
        <v>33135300</v>
      </c>
      <c r="U315" s="2">
        <f t="shared" si="25"/>
        <v>45688800</v>
      </c>
      <c r="V315" s="2">
        <f t="shared" si="25"/>
        <v>44404300</v>
      </c>
      <c r="W315" s="2">
        <f t="shared" si="25"/>
        <v>65929600</v>
      </c>
      <c r="X315" s="2">
        <f t="shared" si="25"/>
        <v>74310300</v>
      </c>
      <c r="Y315" s="2" cm="1">
        <f t="array" ref="Y315">_xlfn.XLOOKUP(Y$1&amp;$R315,$C$3:$C$1662&amp;$D$3:$D$1662,$E$3:$E$1662,0,0,1)</f>
        <v>80400</v>
      </c>
      <c r="Z315" s="2" cm="1">
        <f t="array" ref="Z315">_xlfn.XLOOKUP(Z$1&amp;$R315,$C$3:$C$1662&amp;$D$3:$D$1662,$E$3:$E$1662,0,0,1)</f>
        <v>84500</v>
      </c>
      <c r="AA315" s="2" cm="1">
        <f t="array" ref="AA315">_xlfn.XLOOKUP(AA$1&amp;$R315,$C$3:$C$1662&amp;$D$3:$D$1662,$E$3:$E$1662,0,0,1)</f>
        <v>180400</v>
      </c>
      <c r="AB315" s="2" cm="1">
        <f t="array" ref="AB315">_xlfn.XLOOKUP(AB$1&amp;$R315,$C$3:$C$1662&amp;$D$3:$D$1662,$E$3:$E$1662,0,0,1)</f>
        <v>399900</v>
      </c>
      <c r="AC315" s="2" cm="1">
        <f t="array" ref="AC315">_xlfn.XLOOKUP(AC$1&amp;$R315,$C$3:$C$1662&amp;$D$3:$D$1662,$E$3:$E$1662,0,0,1)</f>
        <v>109300</v>
      </c>
    </row>
    <row r="316" spans="3:29" x14ac:dyDescent="0.4">
      <c r="C316" t="s">
        <v>758</v>
      </c>
      <c r="D316" t="s">
        <v>706</v>
      </c>
      <c r="E316">
        <v>109300</v>
      </c>
      <c r="R316" t="s">
        <v>374</v>
      </c>
      <c r="S316" s="2">
        <f t="shared" si="21"/>
        <v>52819100</v>
      </c>
      <c r="T316" s="2">
        <f t="shared" si="25"/>
        <v>33258700</v>
      </c>
      <c r="U316" s="2">
        <f t="shared" si="25"/>
        <v>45802800</v>
      </c>
      <c r="V316" s="2">
        <f t="shared" si="25"/>
        <v>44489700</v>
      </c>
      <c r="W316" s="2">
        <f t="shared" si="25"/>
        <v>66156000</v>
      </c>
      <c r="X316" s="2">
        <f t="shared" si="25"/>
        <v>74388300</v>
      </c>
      <c r="Y316" s="2" cm="1">
        <f t="array" ref="Y316">_xlfn.XLOOKUP(Y$1&amp;$R316,$C$3:$C$1662&amp;$D$3:$D$1662,$E$3:$E$1662,0,0,1)</f>
        <v>123400</v>
      </c>
      <c r="Z316" s="2" cm="1">
        <f t="array" ref="Z316">_xlfn.XLOOKUP(Z$1&amp;$R316,$C$3:$C$1662&amp;$D$3:$D$1662,$E$3:$E$1662,0,0,1)</f>
        <v>114000</v>
      </c>
      <c r="AA316" s="2" cm="1">
        <f t="array" ref="AA316">_xlfn.XLOOKUP(AA$1&amp;$R316,$C$3:$C$1662&amp;$D$3:$D$1662,$E$3:$E$1662,0,0,1)</f>
        <v>85400</v>
      </c>
      <c r="AB316" s="2" cm="1">
        <f t="array" ref="AB316">_xlfn.XLOOKUP(AB$1&amp;$R316,$C$3:$C$1662&amp;$D$3:$D$1662,$E$3:$E$1662,0,0,1)</f>
        <v>226400</v>
      </c>
      <c r="AC316" s="2" cm="1">
        <f t="array" ref="AC316">_xlfn.XLOOKUP(AC$1&amp;$R316,$C$3:$C$1662&amp;$D$3:$D$1662,$E$3:$E$1662,0,0,1)</f>
        <v>78000</v>
      </c>
    </row>
    <row r="317" spans="3:29" x14ac:dyDescent="0.4">
      <c r="C317" t="s">
        <v>758</v>
      </c>
      <c r="D317" t="s">
        <v>707</v>
      </c>
      <c r="E317">
        <v>78000</v>
      </c>
      <c r="R317" t="s">
        <v>375</v>
      </c>
      <c r="S317" s="2">
        <f t="shared" si="21"/>
        <v>52915500</v>
      </c>
      <c r="T317" s="2">
        <f t="shared" si="25"/>
        <v>33413400</v>
      </c>
      <c r="U317" s="2">
        <f t="shared" si="25"/>
        <v>45937500</v>
      </c>
      <c r="V317" s="2">
        <f t="shared" si="25"/>
        <v>44602300</v>
      </c>
      <c r="W317" s="2">
        <f t="shared" si="25"/>
        <v>66188900</v>
      </c>
      <c r="X317" s="2">
        <f t="shared" si="25"/>
        <v>74435400</v>
      </c>
      <c r="Y317" s="2" cm="1">
        <f t="array" ref="Y317">_xlfn.XLOOKUP(Y$1&amp;$R317,$C$3:$C$1662&amp;$D$3:$D$1662,$E$3:$E$1662,0,0,1)</f>
        <v>154700</v>
      </c>
      <c r="Z317" s="2" cm="1">
        <f t="array" ref="Z317">_xlfn.XLOOKUP(Z$1&amp;$R317,$C$3:$C$1662&amp;$D$3:$D$1662,$E$3:$E$1662,0,0,1)</f>
        <v>134700</v>
      </c>
      <c r="AA317" s="2" cm="1">
        <f t="array" ref="AA317">_xlfn.XLOOKUP(AA$1&amp;$R317,$C$3:$C$1662&amp;$D$3:$D$1662,$E$3:$E$1662,0,0,1)</f>
        <v>112600</v>
      </c>
      <c r="AB317" s="2" cm="1">
        <f t="array" ref="AB317">_xlfn.XLOOKUP(AB$1&amp;$R317,$C$3:$C$1662&amp;$D$3:$D$1662,$E$3:$E$1662,0,0,1)</f>
        <v>32900</v>
      </c>
      <c r="AC317" s="2" cm="1">
        <f t="array" ref="AC317">_xlfn.XLOOKUP(AC$1&amp;$R317,$C$3:$C$1662&amp;$D$3:$D$1662,$E$3:$E$1662,0,0,1)</f>
        <v>47100</v>
      </c>
    </row>
    <row r="318" spans="3:29" x14ac:dyDescent="0.4">
      <c r="C318" t="s">
        <v>758</v>
      </c>
      <c r="D318" t="s">
        <v>708</v>
      </c>
      <c r="E318">
        <v>47100</v>
      </c>
      <c r="R318" t="s">
        <v>376</v>
      </c>
      <c r="S318" s="2">
        <f t="shared" si="21"/>
        <v>53016120</v>
      </c>
      <c r="T318" s="2">
        <f t="shared" si="25"/>
        <v>33452600</v>
      </c>
      <c r="U318" s="2">
        <f t="shared" si="25"/>
        <v>46030700</v>
      </c>
      <c r="V318" s="2">
        <f t="shared" si="25"/>
        <v>44697300</v>
      </c>
      <c r="W318" s="2">
        <f t="shared" si="25"/>
        <v>66400000</v>
      </c>
      <c r="X318" s="2">
        <f t="shared" si="25"/>
        <v>74500000</v>
      </c>
      <c r="Y318" s="2" cm="1">
        <f t="array" ref="Y318">_xlfn.XLOOKUP(Y$1&amp;$R318,$C$3:$C$1662&amp;$D$3:$D$1662,$E$3:$E$1662,0,0,1)</f>
        <v>39200</v>
      </c>
      <c r="Z318" s="2" cm="1">
        <f t="array" ref="Z318">_xlfn.XLOOKUP(Z$1&amp;$R318,$C$3:$C$1662&amp;$D$3:$D$1662,$E$3:$E$1662,0,0,1)</f>
        <v>93200</v>
      </c>
      <c r="AA318" s="2" cm="1">
        <f t="array" ref="AA318">_xlfn.XLOOKUP(AA$1&amp;$R318,$C$3:$C$1662&amp;$D$3:$D$1662,$E$3:$E$1662,0,0,1)</f>
        <v>95000</v>
      </c>
      <c r="AB318" s="2" cm="1">
        <f t="array" ref="AB318">_xlfn.XLOOKUP(AB$1&amp;$R318,$C$3:$C$1662&amp;$D$3:$D$1662,$E$3:$E$1662,0,0,1)</f>
        <v>211100</v>
      </c>
      <c r="AC318" s="2" cm="1">
        <f t="array" ref="AC318">_xlfn.XLOOKUP(AC$1&amp;$R318,$C$3:$C$1662&amp;$D$3:$D$1662,$E$3:$E$1662,0,0,1)</f>
        <v>64600</v>
      </c>
    </row>
    <row r="319" spans="3:29" x14ac:dyDescent="0.4">
      <c r="C319" t="s">
        <v>758</v>
      </c>
      <c r="D319" t="s">
        <v>709</v>
      </c>
      <c r="E319">
        <v>64600</v>
      </c>
      <c r="R319" t="s">
        <v>377</v>
      </c>
      <c r="S319" s="2">
        <f t="shared" si="21"/>
        <v>53153940</v>
      </c>
      <c r="T319" s="2">
        <f t="shared" si="25"/>
        <v>33513900</v>
      </c>
      <c r="U319" s="2">
        <f t="shared" si="25"/>
        <v>46177300</v>
      </c>
      <c r="V319" s="2">
        <f t="shared" si="25"/>
        <v>44961200</v>
      </c>
      <c r="W319" s="2">
        <f t="shared" si="25"/>
        <v>66542400</v>
      </c>
      <c r="X319" s="2">
        <f t="shared" si="25"/>
        <v>74574900</v>
      </c>
      <c r="Y319" s="2" cm="1">
        <f t="array" ref="Y319">_xlfn.XLOOKUP(Y$1&amp;$R319,$C$3:$C$1662&amp;$D$3:$D$1662,$E$3:$E$1662,0,0,1)</f>
        <v>61300</v>
      </c>
      <c r="Z319" s="2" cm="1">
        <f t="array" ref="Z319">_xlfn.XLOOKUP(Z$1&amp;$R319,$C$3:$C$1662&amp;$D$3:$D$1662,$E$3:$E$1662,0,0,1)</f>
        <v>146600</v>
      </c>
      <c r="AA319" s="2" cm="1">
        <f t="array" ref="AA319">_xlfn.XLOOKUP(AA$1&amp;$R319,$C$3:$C$1662&amp;$D$3:$D$1662,$E$3:$E$1662,0,0,1)</f>
        <v>263900</v>
      </c>
      <c r="AB319" s="2" cm="1">
        <f t="array" ref="AB319">_xlfn.XLOOKUP(AB$1&amp;$R319,$C$3:$C$1662&amp;$D$3:$D$1662,$E$3:$E$1662,0,0,1)</f>
        <v>142400</v>
      </c>
      <c r="AC319" s="2" cm="1">
        <f t="array" ref="AC319">_xlfn.XLOOKUP(AC$1&amp;$R319,$C$3:$C$1662&amp;$D$3:$D$1662,$E$3:$E$1662,0,0,1)</f>
        <v>74900</v>
      </c>
    </row>
    <row r="320" spans="3:29" x14ac:dyDescent="0.4">
      <c r="C320" t="s">
        <v>758</v>
      </c>
      <c r="D320" t="s">
        <v>710</v>
      </c>
      <c r="E320">
        <v>74900</v>
      </c>
      <c r="R320" t="s">
        <v>378</v>
      </c>
      <c r="S320" s="2">
        <f t="shared" si="21"/>
        <v>53228700</v>
      </c>
      <c r="T320" s="2">
        <f t="shared" si="25"/>
        <v>33559300</v>
      </c>
      <c r="U320" s="2">
        <f t="shared" si="25"/>
        <v>46245600</v>
      </c>
      <c r="V320" s="2">
        <f t="shared" si="25"/>
        <v>45093100</v>
      </c>
      <c r="W320" s="2">
        <f t="shared" si="25"/>
        <v>66621000</v>
      </c>
      <c r="X320" s="2">
        <f t="shared" si="25"/>
        <v>74624500</v>
      </c>
      <c r="Y320" s="2" cm="1">
        <f t="array" ref="Y320">_xlfn.XLOOKUP(Y$1&amp;$R320,$C$3:$C$1662&amp;$D$3:$D$1662,$E$3:$E$1662,0,0,1)</f>
        <v>45400</v>
      </c>
      <c r="Z320" s="2" cm="1">
        <f t="array" ref="Z320">_xlfn.XLOOKUP(Z$1&amp;$R320,$C$3:$C$1662&amp;$D$3:$D$1662,$E$3:$E$1662,0,0,1)</f>
        <v>68300</v>
      </c>
      <c r="AA320" s="2" cm="1">
        <f t="array" ref="AA320">_xlfn.XLOOKUP(AA$1&amp;$R320,$C$3:$C$1662&amp;$D$3:$D$1662,$E$3:$E$1662,0,0,1)</f>
        <v>131900</v>
      </c>
      <c r="AB320" s="2" cm="1">
        <f t="array" ref="AB320">_xlfn.XLOOKUP(AB$1&amp;$R320,$C$3:$C$1662&amp;$D$3:$D$1662,$E$3:$E$1662,0,0,1)</f>
        <v>78600</v>
      </c>
      <c r="AC320" s="2" cm="1">
        <f t="array" ref="AC320">_xlfn.XLOOKUP(AC$1&amp;$R320,$C$3:$C$1662&amp;$D$3:$D$1662,$E$3:$E$1662,0,0,1)</f>
        <v>49600</v>
      </c>
    </row>
    <row r="321" spans="3:29" x14ac:dyDescent="0.4">
      <c r="C321" t="s">
        <v>758</v>
      </c>
      <c r="D321" t="s">
        <v>711</v>
      </c>
      <c r="E321">
        <v>49600</v>
      </c>
      <c r="R321" t="s">
        <v>379</v>
      </c>
      <c r="S321" s="2">
        <f t="shared" si="21"/>
        <v>53355300</v>
      </c>
      <c r="T321" s="2">
        <f t="shared" si="25"/>
        <v>33789000</v>
      </c>
      <c r="U321" s="2">
        <f t="shared" si="25"/>
        <v>46434600</v>
      </c>
      <c r="V321" s="2">
        <f t="shared" si="25"/>
        <v>45133600</v>
      </c>
      <c r="W321" s="2">
        <f t="shared" si="25"/>
        <v>66698000</v>
      </c>
      <c r="X321" s="2">
        <f t="shared" si="25"/>
        <v>74721300</v>
      </c>
      <c r="Y321" s="2" cm="1">
        <f t="array" ref="Y321">_xlfn.XLOOKUP(Y$1&amp;$R321,$C$3:$C$1662&amp;$D$3:$D$1662,$E$3:$E$1662,0,0,1)</f>
        <v>229700</v>
      </c>
      <c r="Z321" s="2" cm="1">
        <f t="array" ref="Z321">_xlfn.XLOOKUP(Z$1&amp;$R321,$C$3:$C$1662&amp;$D$3:$D$1662,$E$3:$E$1662,0,0,1)</f>
        <v>189000</v>
      </c>
      <c r="AA321" s="2" cm="1">
        <f t="array" ref="AA321">_xlfn.XLOOKUP(AA$1&amp;$R321,$C$3:$C$1662&amp;$D$3:$D$1662,$E$3:$E$1662,0,0,1)</f>
        <v>40500</v>
      </c>
      <c r="AB321" s="2" cm="1">
        <f t="array" ref="AB321">_xlfn.XLOOKUP(AB$1&amp;$R321,$C$3:$C$1662&amp;$D$3:$D$1662,$E$3:$E$1662,0,0,1)</f>
        <v>77000</v>
      </c>
      <c r="AC321" s="2" cm="1">
        <f t="array" ref="AC321">_xlfn.XLOOKUP(AC$1&amp;$R321,$C$3:$C$1662&amp;$D$3:$D$1662,$E$3:$E$1662,0,0,1)</f>
        <v>96800</v>
      </c>
    </row>
    <row r="322" spans="3:29" x14ac:dyDescent="0.4">
      <c r="C322" t="s">
        <v>758</v>
      </c>
      <c r="D322" t="s">
        <v>712</v>
      </c>
      <c r="E322">
        <v>96800</v>
      </c>
      <c r="R322" t="s">
        <v>380</v>
      </c>
      <c r="S322" s="2">
        <f t="shared" si="21"/>
        <v>53467140</v>
      </c>
      <c r="T322" s="2">
        <f t="shared" si="25"/>
        <v>33900700</v>
      </c>
      <c r="U322" s="2">
        <f t="shared" si="25"/>
        <v>46599500</v>
      </c>
      <c r="V322" s="2">
        <f t="shared" si="25"/>
        <v>45209600</v>
      </c>
      <c r="W322" s="2">
        <f t="shared" si="25"/>
        <v>66817800</v>
      </c>
      <c r="X322" s="2">
        <f t="shared" si="25"/>
        <v>74808100</v>
      </c>
      <c r="Y322" s="2" cm="1">
        <f t="array" ref="Y322">_xlfn.XLOOKUP(Y$1&amp;$R322,$C$3:$C$1662&amp;$D$3:$D$1662,$E$3:$E$1662,0,0,1)</f>
        <v>111700</v>
      </c>
      <c r="Z322" s="2" cm="1">
        <f t="array" ref="Z322">_xlfn.XLOOKUP(Z$1&amp;$R322,$C$3:$C$1662&amp;$D$3:$D$1662,$E$3:$E$1662,0,0,1)</f>
        <v>164900</v>
      </c>
      <c r="AA322" s="2" cm="1">
        <f t="array" ref="AA322">_xlfn.XLOOKUP(AA$1&amp;$R322,$C$3:$C$1662&amp;$D$3:$D$1662,$E$3:$E$1662,0,0,1)</f>
        <v>76000</v>
      </c>
      <c r="AB322" s="2" cm="1">
        <f t="array" ref="AB322">_xlfn.XLOOKUP(AB$1&amp;$R322,$C$3:$C$1662&amp;$D$3:$D$1662,$E$3:$E$1662,0,0,1)</f>
        <v>119800</v>
      </c>
      <c r="AC322" s="2" cm="1">
        <f t="array" ref="AC322">_xlfn.XLOOKUP(AC$1&amp;$R322,$C$3:$C$1662&amp;$D$3:$D$1662,$E$3:$E$1662,0,0,1)</f>
        <v>86800</v>
      </c>
    </row>
    <row r="323" spans="3:29" x14ac:dyDescent="0.4">
      <c r="C323" t="s">
        <v>758</v>
      </c>
      <c r="D323" t="s">
        <v>713</v>
      </c>
      <c r="E323">
        <v>86800</v>
      </c>
      <c r="R323" t="s">
        <v>381</v>
      </c>
      <c r="S323" s="2">
        <f t="shared" ref="S323:S333" si="26">IFERROR(AVERAGEIFS(T323:X323,T323:X323,"&gt;0"),0)</f>
        <v>53551100</v>
      </c>
      <c r="T323" s="2">
        <f t="shared" si="25"/>
        <v>33961800</v>
      </c>
      <c r="U323" s="2">
        <f t="shared" si="25"/>
        <v>46701900</v>
      </c>
      <c r="V323" s="2">
        <f t="shared" si="25"/>
        <v>45324200</v>
      </c>
      <c r="W323" s="2">
        <f t="shared" si="25"/>
        <v>66903100</v>
      </c>
      <c r="X323" s="2">
        <f t="shared" si="25"/>
        <v>74864500</v>
      </c>
      <c r="Y323" s="2" cm="1">
        <f t="array" ref="Y323">_xlfn.XLOOKUP(Y$1&amp;$R323,$C$3:$C$1662&amp;$D$3:$D$1662,$E$3:$E$1662,0,0,1)</f>
        <v>61100</v>
      </c>
      <c r="Z323" s="2" cm="1">
        <f t="array" ref="Z323">_xlfn.XLOOKUP(Z$1&amp;$R323,$C$3:$C$1662&amp;$D$3:$D$1662,$E$3:$E$1662,0,0,1)</f>
        <v>102400</v>
      </c>
      <c r="AA323" s="2" cm="1">
        <f t="array" ref="AA323">_xlfn.XLOOKUP(AA$1&amp;$R323,$C$3:$C$1662&amp;$D$3:$D$1662,$E$3:$E$1662,0,0,1)</f>
        <v>114600</v>
      </c>
      <c r="AB323" s="2" cm="1">
        <f t="array" ref="AB323">_xlfn.XLOOKUP(AB$1&amp;$R323,$C$3:$C$1662&amp;$D$3:$D$1662,$E$3:$E$1662,0,0,1)</f>
        <v>85300</v>
      </c>
      <c r="AC323" s="2" cm="1">
        <f t="array" ref="AC323">_xlfn.XLOOKUP(AC$1&amp;$R323,$C$3:$C$1662&amp;$D$3:$D$1662,$E$3:$E$1662,0,0,1)</f>
        <v>56400</v>
      </c>
    </row>
    <row r="324" spans="3:29" x14ac:dyDescent="0.4">
      <c r="C324" t="s">
        <v>758</v>
      </c>
      <c r="D324" t="s">
        <v>714</v>
      </c>
      <c r="E324">
        <v>56400</v>
      </c>
      <c r="R324" t="s">
        <v>382</v>
      </c>
      <c r="S324" s="2">
        <f t="shared" si="26"/>
        <v>53665980</v>
      </c>
      <c r="T324" s="2">
        <f t="shared" ref="T324:X333" si="27">T323+Y324</f>
        <v>34013900</v>
      </c>
      <c r="U324" s="2">
        <f t="shared" si="27"/>
        <v>46767400</v>
      </c>
      <c r="V324" s="2">
        <f t="shared" si="27"/>
        <v>45477700</v>
      </c>
      <c r="W324" s="2">
        <f t="shared" si="27"/>
        <v>67047400</v>
      </c>
      <c r="X324" s="2">
        <f t="shared" si="27"/>
        <v>75023500</v>
      </c>
      <c r="Y324" s="2" cm="1">
        <f t="array" ref="Y324">_xlfn.XLOOKUP(Y$1&amp;$R324,$C$3:$C$1662&amp;$D$3:$D$1662,$E$3:$E$1662,0,0,1)</f>
        <v>52100</v>
      </c>
      <c r="Z324" s="2" cm="1">
        <f t="array" ref="Z324">_xlfn.XLOOKUP(Z$1&amp;$R324,$C$3:$C$1662&amp;$D$3:$D$1662,$E$3:$E$1662,0,0,1)</f>
        <v>65500</v>
      </c>
      <c r="AA324" s="2" cm="1">
        <f t="array" ref="AA324">_xlfn.XLOOKUP(AA$1&amp;$R324,$C$3:$C$1662&amp;$D$3:$D$1662,$E$3:$E$1662,0,0,1)</f>
        <v>153500</v>
      </c>
      <c r="AB324" s="2" cm="1">
        <f t="array" ref="AB324">_xlfn.XLOOKUP(AB$1&amp;$R324,$C$3:$C$1662&amp;$D$3:$D$1662,$E$3:$E$1662,0,0,1)</f>
        <v>144300</v>
      </c>
      <c r="AC324" s="2" cm="1">
        <f t="array" ref="AC324">_xlfn.XLOOKUP(AC$1&amp;$R324,$C$3:$C$1662&amp;$D$3:$D$1662,$E$3:$E$1662,0,0,1)</f>
        <v>159000</v>
      </c>
    </row>
    <row r="325" spans="3:29" x14ac:dyDescent="0.4">
      <c r="C325" t="s">
        <v>758</v>
      </c>
      <c r="D325" t="s">
        <v>715</v>
      </c>
      <c r="E325">
        <v>159000</v>
      </c>
      <c r="R325" t="s">
        <v>383</v>
      </c>
      <c r="S325" s="2">
        <f t="shared" si="26"/>
        <v>53796140</v>
      </c>
      <c r="T325" s="2">
        <f t="shared" si="27"/>
        <v>34154300</v>
      </c>
      <c r="U325" s="2">
        <f t="shared" si="27"/>
        <v>46955100</v>
      </c>
      <c r="V325" s="2">
        <f t="shared" si="27"/>
        <v>45588900</v>
      </c>
      <c r="W325" s="2">
        <f t="shared" si="27"/>
        <v>67167600</v>
      </c>
      <c r="X325" s="2">
        <f t="shared" si="27"/>
        <v>75114800</v>
      </c>
      <c r="Y325" s="2" cm="1">
        <f t="array" ref="Y325">_xlfn.XLOOKUP(Y$1&amp;$R325,$C$3:$C$1662&amp;$D$3:$D$1662,$E$3:$E$1662,0,0,1)</f>
        <v>140400</v>
      </c>
      <c r="Z325" s="2" cm="1">
        <f t="array" ref="Z325">_xlfn.XLOOKUP(Z$1&amp;$R325,$C$3:$C$1662&amp;$D$3:$D$1662,$E$3:$E$1662,0,0,1)</f>
        <v>187700</v>
      </c>
      <c r="AA325" s="2" cm="1">
        <f t="array" ref="AA325">_xlfn.XLOOKUP(AA$1&amp;$R325,$C$3:$C$1662&amp;$D$3:$D$1662,$E$3:$E$1662,0,0,1)</f>
        <v>111200</v>
      </c>
      <c r="AB325" s="2" cm="1">
        <f t="array" ref="AB325">_xlfn.XLOOKUP(AB$1&amp;$R325,$C$3:$C$1662&amp;$D$3:$D$1662,$E$3:$E$1662,0,0,1)</f>
        <v>120200</v>
      </c>
      <c r="AC325" s="2" cm="1">
        <f t="array" ref="AC325">_xlfn.XLOOKUP(AC$1&amp;$R325,$C$3:$C$1662&amp;$D$3:$D$1662,$E$3:$E$1662,0,0,1)</f>
        <v>91300</v>
      </c>
    </row>
    <row r="326" spans="3:29" x14ac:dyDescent="0.4">
      <c r="C326" t="s">
        <v>758</v>
      </c>
      <c r="D326" t="s">
        <v>716</v>
      </c>
      <c r="E326">
        <v>91300</v>
      </c>
      <c r="R326" t="s">
        <v>384</v>
      </c>
      <c r="S326" s="2">
        <f t="shared" si="26"/>
        <v>53951760</v>
      </c>
      <c r="T326" s="2">
        <f t="shared" si="27"/>
        <v>34229100</v>
      </c>
      <c r="U326" s="2">
        <f t="shared" si="27"/>
        <v>47181200</v>
      </c>
      <c r="V326" s="2">
        <f t="shared" si="27"/>
        <v>45748700</v>
      </c>
      <c r="W326" s="2">
        <f t="shared" si="27"/>
        <v>67338100</v>
      </c>
      <c r="X326" s="2">
        <f t="shared" si="27"/>
        <v>75261700</v>
      </c>
      <c r="Y326" s="2" cm="1">
        <f t="array" ref="Y326">_xlfn.XLOOKUP(Y$1&amp;$R326,$C$3:$C$1662&amp;$D$3:$D$1662,$E$3:$E$1662,0,0,1)</f>
        <v>74800</v>
      </c>
      <c r="Z326" s="2" cm="1">
        <f t="array" ref="Z326">_xlfn.XLOOKUP(Z$1&amp;$R326,$C$3:$C$1662&amp;$D$3:$D$1662,$E$3:$E$1662,0,0,1)</f>
        <v>226100</v>
      </c>
      <c r="AA326" s="2" cm="1">
        <f t="array" ref="AA326">_xlfn.XLOOKUP(AA$1&amp;$R326,$C$3:$C$1662&amp;$D$3:$D$1662,$E$3:$E$1662,0,0,1)</f>
        <v>159800</v>
      </c>
      <c r="AB326" s="2" cm="1">
        <f t="array" ref="AB326">_xlfn.XLOOKUP(AB$1&amp;$R326,$C$3:$C$1662&amp;$D$3:$D$1662,$E$3:$E$1662,0,0,1)</f>
        <v>170500</v>
      </c>
      <c r="AC326" s="2" cm="1">
        <f t="array" ref="AC326">_xlfn.XLOOKUP(AC$1&amp;$R326,$C$3:$C$1662&amp;$D$3:$D$1662,$E$3:$E$1662,0,0,1)</f>
        <v>146900</v>
      </c>
    </row>
    <row r="327" spans="3:29" x14ac:dyDescent="0.4">
      <c r="C327" t="s">
        <v>758</v>
      </c>
      <c r="D327" t="s">
        <v>717</v>
      </c>
      <c r="E327">
        <v>146900</v>
      </c>
      <c r="R327" t="s">
        <v>385</v>
      </c>
      <c r="S327" s="2">
        <f t="shared" si="26"/>
        <v>54238240</v>
      </c>
      <c r="T327" s="2">
        <f t="shared" si="27"/>
        <v>34843900</v>
      </c>
      <c r="U327" s="2">
        <f t="shared" si="27"/>
        <v>47358900</v>
      </c>
      <c r="V327" s="2">
        <f t="shared" si="27"/>
        <v>45951700</v>
      </c>
      <c r="W327" s="2">
        <f t="shared" si="27"/>
        <v>67610600</v>
      </c>
      <c r="X327" s="2">
        <f t="shared" si="27"/>
        <v>75426100</v>
      </c>
      <c r="Y327" s="2" cm="1">
        <f t="array" ref="Y327">_xlfn.XLOOKUP(Y$1&amp;$R327,$C$3:$C$1662&amp;$D$3:$D$1662,$E$3:$E$1662,0,0,1)</f>
        <v>614800</v>
      </c>
      <c r="Z327" s="2" cm="1">
        <f t="array" ref="Z327">_xlfn.XLOOKUP(Z$1&amp;$R327,$C$3:$C$1662&amp;$D$3:$D$1662,$E$3:$E$1662,0,0,1)</f>
        <v>177700</v>
      </c>
      <c r="AA327" s="2" cm="1">
        <f t="array" ref="AA327">_xlfn.XLOOKUP(AA$1&amp;$R327,$C$3:$C$1662&amp;$D$3:$D$1662,$E$3:$E$1662,0,0,1)</f>
        <v>203000</v>
      </c>
      <c r="AB327" s="2" cm="1">
        <f t="array" ref="AB327">_xlfn.XLOOKUP(AB$1&amp;$R327,$C$3:$C$1662&amp;$D$3:$D$1662,$E$3:$E$1662,0,0,1)</f>
        <v>272500</v>
      </c>
      <c r="AC327" s="2" cm="1">
        <f t="array" ref="AC327">_xlfn.XLOOKUP(AC$1&amp;$R327,$C$3:$C$1662&amp;$D$3:$D$1662,$E$3:$E$1662,0,0,1)</f>
        <v>164400</v>
      </c>
    </row>
    <row r="328" spans="3:29" x14ac:dyDescent="0.4">
      <c r="C328" t="s">
        <v>758</v>
      </c>
      <c r="D328" t="s">
        <v>718</v>
      </c>
      <c r="E328">
        <v>164400</v>
      </c>
      <c r="R328" t="s">
        <v>386</v>
      </c>
      <c r="S328" s="2">
        <f t="shared" si="26"/>
        <v>54238240</v>
      </c>
      <c r="T328" s="2">
        <f t="shared" si="27"/>
        <v>34843900</v>
      </c>
      <c r="U328" s="2">
        <f t="shared" si="27"/>
        <v>47358900</v>
      </c>
      <c r="V328" s="2">
        <f t="shared" si="27"/>
        <v>45951700</v>
      </c>
      <c r="W328" s="2">
        <f t="shared" si="27"/>
        <v>67610600</v>
      </c>
      <c r="X328" s="2">
        <f t="shared" si="27"/>
        <v>75426100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54238240</v>
      </c>
      <c r="T329" s="2">
        <f t="shared" si="27"/>
        <v>34843900</v>
      </c>
      <c r="U329" s="2">
        <f t="shared" si="27"/>
        <v>47358900</v>
      </c>
      <c r="V329" s="2">
        <f t="shared" si="27"/>
        <v>45951700</v>
      </c>
      <c r="W329" s="2">
        <f t="shared" si="27"/>
        <v>67610600</v>
      </c>
      <c r="X329" s="2">
        <f t="shared" si="27"/>
        <v>75426100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54238240</v>
      </c>
      <c r="T330" s="2">
        <f t="shared" si="27"/>
        <v>34843900</v>
      </c>
      <c r="U330" s="2">
        <f t="shared" si="27"/>
        <v>47358900</v>
      </c>
      <c r="V330" s="2">
        <f t="shared" si="27"/>
        <v>45951700</v>
      </c>
      <c r="W330" s="2">
        <f t="shared" si="27"/>
        <v>67610600</v>
      </c>
      <c r="X330" s="2">
        <f t="shared" si="27"/>
        <v>75426100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54238240</v>
      </c>
      <c r="T331" s="2">
        <f t="shared" si="27"/>
        <v>34843900</v>
      </c>
      <c r="U331" s="2">
        <f t="shared" si="27"/>
        <v>47358900</v>
      </c>
      <c r="V331" s="2">
        <f t="shared" si="27"/>
        <v>45951700</v>
      </c>
      <c r="W331" s="2">
        <f t="shared" si="27"/>
        <v>67610600</v>
      </c>
      <c r="X331" s="2">
        <f t="shared" si="27"/>
        <v>75426100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54238240</v>
      </c>
      <c r="T332" s="2">
        <f t="shared" si="27"/>
        <v>34843900</v>
      </c>
      <c r="U332" s="2">
        <f t="shared" si="27"/>
        <v>47358900</v>
      </c>
      <c r="V332" s="2">
        <f t="shared" si="27"/>
        <v>45951700</v>
      </c>
      <c r="W332" s="2">
        <f t="shared" si="27"/>
        <v>67610600</v>
      </c>
      <c r="X332" s="2">
        <f t="shared" si="27"/>
        <v>75426100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59141040</v>
      </c>
      <c r="T333" s="2">
        <f t="shared" si="27"/>
        <v>41602800</v>
      </c>
      <c r="U333" s="2">
        <f t="shared" si="27"/>
        <v>52933400</v>
      </c>
      <c r="V333" s="2">
        <f t="shared" si="27"/>
        <v>49892200</v>
      </c>
      <c r="W333" s="2">
        <f t="shared" si="27"/>
        <v>71707300</v>
      </c>
      <c r="X333" s="2">
        <f t="shared" si="27"/>
        <v>79569500</v>
      </c>
      <c r="Y333" s="2" cm="1">
        <f t="array" ref="Y333">_xlfn.XLOOKUP(Y$1&amp;$R333,$C$3:$C$1662&amp;$D$3:$D$1662,$E$3:$E$1662,0,0,1)</f>
        <v>6758900</v>
      </c>
      <c r="Z333" s="2" cm="1">
        <f t="array" ref="Z333">_xlfn.XLOOKUP(Z$1&amp;$R333,$C$3:$C$1662&amp;$D$3:$D$1662,$E$3:$E$1662,0,0,1)</f>
        <v>5574500</v>
      </c>
      <c r="AA333" s="2" cm="1">
        <f t="array" ref="AA333">_xlfn.XLOOKUP(AA$1&amp;$R333,$C$3:$C$1662&amp;$D$3:$D$1662,$E$3:$E$1662,0,0,1)</f>
        <v>3940500</v>
      </c>
      <c r="AB333" s="2" cm="1">
        <f t="array" ref="AB333">_xlfn.XLOOKUP(AB$1&amp;$R333,$C$3:$C$1662&amp;$D$3:$D$1662,$E$3:$E$1662,0,0,1)</f>
        <v>4096700</v>
      </c>
      <c r="AC333" s="2" cm="1">
        <f t="array" ref="AC333">_xlfn.XLOOKUP(AC$1&amp;$R333,$C$3:$C$1662&amp;$D$3:$D$1662,$E$3:$E$1662,0,0,1)</f>
        <v>4143400</v>
      </c>
    </row>
    <row r="334" spans="3:29" x14ac:dyDescent="0.4">
      <c r="C334" t="s">
        <v>758</v>
      </c>
      <c r="D334" t="s">
        <v>724</v>
      </c>
      <c r="E334">
        <v>4143400</v>
      </c>
    </row>
    <row r="335" spans="3:29" x14ac:dyDescent="0.4">
      <c r="C335" t="s">
        <v>759</v>
      </c>
      <c r="D335" t="s">
        <v>513</v>
      </c>
      <c r="E335">
        <v>3906200</v>
      </c>
    </row>
    <row r="336" spans="3:29" x14ac:dyDescent="0.4">
      <c r="C336" t="s">
        <v>759</v>
      </c>
      <c r="D336" t="s">
        <v>514</v>
      </c>
      <c r="E336">
        <v>683800</v>
      </c>
    </row>
    <row r="337" spans="3:5" x14ac:dyDescent="0.4">
      <c r="C337" t="s">
        <v>759</v>
      </c>
      <c r="D337" t="s">
        <v>515</v>
      </c>
      <c r="E337">
        <v>495100</v>
      </c>
    </row>
    <row r="338" spans="3:5" x14ac:dyDescent="0.4">
      <c r="C338" t="s">
        <v>759</v>
      </c>
      <c r="D338" t="s">
        <v>516</v>
      </c>
      <c r="E338">
        <v>268300</v>
      </c>
    </row>
    <row r="339" spans="3:5" x14ac:dyDescent="0.4">
      <c r="C339" t="s">
        <v>759</v>
      </c>
      <c r="D339" t="s">
        <v>517</v>
      </c>
      <c r="E339">
        <v>601600</v>
      </c>
    </row>
    <row r="340" spans="3:5" x14ac:dyDescent="0.4">
      <c r="C340" t="s">
        <v>759</v>
      </c>
      <c r="D340" t="s">
        <v>518</v>
      </c>
      <c r="E340">
        <v>411200</v>
      </c>
    </row>
    <row r="341" spans="3:5" x14ac:dyDescent="0.4">
      <c r="C341" t="s">
        <v>759</v>
      </c>
      <c r="D341" t="s">
        <v>519</v>
      </c>
      <c r="E341">
        <v>287000</v>
      </c>
    </row>
    <row r="342" spans="3:5" x14ac:dyDescent="0.4">
      <c r="C342" t="s">
        <v>759</v>
      </c>
      <c r="D342" t="s">
        <v>520</v>
      </c>
      <c r="E342">
        <v>295400</v>
      </c>
    </row>
    <row r="343" spans="3:5" x14ac:dyDescent="0.4">
      <c r="C343" t="s">
        <v>759</v>
      </c>
      <c r="D343" t="s">
        <v>521</v>
      </c>
      <c r="E343">
        <v>350900</v>
      </c>
    </row>
    <row r="344" spans="3:5" x14ac:dyDescent="0.4">
      <c r="C344" t="s">
        <v>759</v>
      </c>
      <c r="D344" t="s">
        <v>522</v>
      </c>
      <c r="E344">
        <v>241900</v>
      </c>
    </row>
    <row r="345" spans="3:5" x14ac:dyDescent="0.4">
      <c r="C345" t="s">
        <v>759</v>
      </c>
      <c r="D345" t="s">
        <v>523</v>
      </c>
      <c r="E345">
        <v>139200</v>
      </c>
    </row>
    <row r="346" spans="3:5" x14ac:dyDescent="0.4">
      <c r="C346" t="s">
        <v>759</v>
      </c>
      <c r="D346" t="s">
        <v>524</v>
      </c>
      <c r="E346">
        <v>104400</v>
      </c>
    </row>
    <row r="347" spans="3:5" x14ac:dyDescent="0.4">
      <c r="C347" t="s">
        <v>759</v>
      </c>
      <c r="D347" t="s">
        <v>525</v>
      </c>
      <c r="E347">
        <v>219800</v>
      </c>
    </row>
    <row r="348" spans="3:5" x14ac:dyDescent="0.4">
      <c r="C348" t="s">
        <v>759</v>
      </c>
      <c r="D348" t="s">
        <v>526</v>
      </c>
      <c r="E348">
        <v>228300</v>
      </c>
    </row>
    <row r="349" spans="3:5" x14ac:dyDescent="0.4">
      <c r="C349" t="s">
        <v>759</v>
      </c>
      <c r="D349" t="s">
        <v>527</v>
      </c>
      <c r="E349">
        <v>383700</v>
      </c>
    </row>
    <row r="350" spans="3:5" x14ac:dyDescent="0.4">
      <c r="C350" t="s">
        <v>759</v>
      </c>
      <c r="D350" t="s">
        <v>528</v>
      </c>
      <c r="E350">
        <v>383800</v>
      </c>
    </row>
    <row r="351" spans="3:5" x14ac:dyDescent="0.4">
      <c r="C351" t="s">
        <v>759</v>
      </c>
      <c r="D351" t="s">
        <v>529</v>
      </c>
      <c r="E351">
        <v>148900</v>
      </c>
    </row>
    <row r="352" spans="3:5" x14ac:dyDescent="0.4">
      <c r="C352" t="s">
        <v>759</v>
      </c>
      <c r="D352" t="s">
        <v>530</v>
      </c>
      <c r="E352">
        <v>214600</v>
      </c>
    </row>
    <row r="353" spans="3:5" x14ac:dyDescent="0.4">
      <c r="C353" t="s">
        <v>759</v>
      </c>
      <c r="D353" t="s">
        <v>531</v>
      </c>
      <c r="E353">
        <v>285900</v>
      </c>
    </row>
    <row r="354" spans="3:5" x14ac:dyDescent="0.4">
      <c r="C354" t="s">
        <v>759</v>
      </c>
      <c r="D354" t="s">
        <v>532</v>
      </c>
      <c r="E354">
        <v>248400</v>
      </c>
    </row>
    <row r="355" spans="3:5" x14ac:dyDescent="0.4">
      <c r="C355" t="s">
        <v>759</v>
      </c>
      <c r="D355" t="s">
        <v>533</v>
      </c>
      <c r="E355">
        <v>190200</v>
      </c>
    </row>
    <row r="356" spans="3:5" x14ac:dyDescent="0.4">
      <c r="C356" t="s">
        <v>759</v>
      </c>
      <c r="D356" t="s">
        <v>534</v>
      </c>
      <c r="E356">
        <v>149800</v>
      </c>
    </row>
    <row r="357" spans="3:5" x14ac:dyDescent="0.4">
      <c r="C357" t="s">
        <v>759</v>
      </c>
      <c r="D357" t="s">
        <v>535</v>
      </c>
      <c r="E357">
        <v>175400</v>
      </c>
    </row>
    <row r="358" spans="3:5" x14ac:dyDescent="0.4">
      <c r="C358" t="s">
        <v>759</v>
      </c>
      <c r="D358" t="s">
        <v>536</v>
      </c>
      <c r="E358">
        <v>77000</v>
      </c>
    </row>
    <row r="359" spans="3:5" x14ac:dyDescent="0.4">
      <c r="C359" t="s">
        <v>759</v>
      </c>
      <c r="D359" t="s">
        <v>537</v>
      </c>
      <c r="E359">
        <v>105400</v>
      </c>
    </row>
    <row r="360" spans="3:5" x14ac:dyDescent="0.4">
      <c r="C360" t="s">
        <v>759</v>
      </c>
      <c r="D360" t="s">
        <v>538</v>
      </c>
      <c r="E360">
        <v>154900</v>
      </c>
    </row>
    <row r="361" spans="3:5" x14ac:dyDescent="0.4">
      <c r="C361" t="s">
        <v>759</v>
      </c>
      <c r="D361" t="s">
        <v>539</v>
      </c>
      <c r="E361">
        <v>140700</v>
      </c>
    </row>
    <row r="362" spans="3:5" x14ac:dyDescent="0.4">
      <c r="C362" t="s">
        <v>759</v>
      </c>
      <c r="D362" t="s">
        <v>540</v>
      </c>
      <c r="E362">
        <v>159100</v>
      </c>
    </row>
    <row r="363" spans="3:5" x14ac:dyDescent="0.4">
      <c r="C363" t="s">
        <v>759</v>
      </c>
      <c r="D363" t="s">
        <v>541</v>
      </c>
      <c r="E363">
        <v>84200</v>
      </c>
    </row>
    <row r="364" spans="3:5" x14ac:dyDescent="0.4">
      <c r="C364" t="s">
        <v>759</v>
      </c>
      <c r="D364" t="s">
        <v>542</v>
      </c>
      <c r="E364">
        <v>129800</v>
      </c>
    </row>
    <row r="365" spans="3:5" x14ac:dyDescent="0.4">
      <c r="C365" t="s">
        <v>759</v>
      </c>
      <c r="D365" t="s">
        <v>543</v>
      </c>
      <c r="E365">
        <v>261200</v>
      </c>
    </row>
    <row r="366" spans="3:5" x14ac:dyDescent="0.4">
      <c r="C366" t="s">
        <v>759</v>
      </c>
      <c r="D366" t="s">
        <v>544</v>
      </c>
      <c r="E366">
        <v>316200</v>
      </c>
    </row>
    <row r="367" spans="3:5" x14ac:dyDescent="0.4">
      <c r="C367" t="s">
        <v>759</v>
      </c>
      <c r="D367" t="s">
        <v>545</v>
      </c>
      <c r="E367">
        <v>179400</v>
      </c>
    </row>
    <row r="368" spans="3:5" x14ac:dyDescent="0.4">
      <c r="C368" t="s">
        <v>759</v>
      </c>
      <c r="D368" t="s">
        <v>546</v>
      </c>
      <c r="E368">
        <v>118100</v>
      </c>
    </row>
    <row r="369" spans="3:5" x14ac:dyDescent="0.4">
      <c r="C369" t="s">
        <v>759</v>
      </c>
      <c r="D369" t="s">
        <v>547</v>
      </c>
      <c r="E369">
        <v>140800</v>
      </c>
    </row>
    <row r="370" spans="3:5" x14ac:dyDescent="0.4">
      <c r="C370" t="s">
        <v>759</v>
      </c>
      <c r="D370" t="s">
        <v>548</v>
      </c>
      <c r="E370">
        <v>123800</v>
      </c>
    </row>
    <row r="371" spans="3:5" x14ac:dyDescent="0.4">
      <c r="C371" t="s">
        <v>759</v>
      </c>
      <c r="D371" t="s">
        <v>549</v>
      </c>
      <c r="E371">
        <v>92200</v>
      </c>
    </row>
    <row r="372" spans="3:5" x14ac:dyDescent="0.4">
      <c r="C372" t="s">
        <v>759</v>
      </c>
      <c r="D372" t="s">
        <v>550</v>
      </c>
      <c r="E372">
        <v>165600</v>
      </c>
    </row>
    <row r="373" spans="3:5" x14ac:dyDescent="0.4">
      <c r="C373" t="s">
        <v>759</v>
      </c>
      <c r="D373" t="s">
        <v>551</v>
      </c>
      <c r="E373">
        <v>84000</v>
      </c>
    </row>
    <row r="374" spans="3:5" x14ac:dyDescent="0.4">
      <c r="C374" t="s">
        <v>759</v>
      </c>
      <c r="D374" t="s">
        <v>552</v>
      </c>
      <c r="E374">
        <v>176200</v>
      </c>
    </row>
    <row r="375" spans="3:5" x14ac:dyDescent="0.4">
      <c r="C375" t="s">
        <v>759</v>
      </c>
      <c r="D375" t="s">
        <v>553</v>
      </c>
      <c r="E375">
        <v>356300</v>
      </c>
    </row>
    <row r="376" spans="3:5" x14ac:dyDescent="0.4">
      <c r="C376" t="s">
        <v>759</v>
      </c>
      <c r="D376" t="s">
        <v>554</v>
      </c>
      <c r="E376">
        <v>120900</v>
      </c>
    </row>
    <row r="377" spans="3:5" x14ac:dyDescent="0.4">
      <c r="C377" t="s">
        <v>759</v>
      </c>
      <c r="D377" t="s">
        <v>555</v>
      </c>
      <c r="E377">
        <v>232800</v>
      </c>
    </row>
    <row r="378" spans="3:5" x14ac:dyDescent="0.4">
      <c r="C378" t="s">
        <v>759</v>
      </c>
      <c r="D378" t="s">
        <v>556</v>
      </c>
      <c r="E378">
        <v>453000</v>
      </c>
    </row>
    <row r="379" spans="3:5" x14ac:dyDescent="0.4">
      <c r="C379" t="s">
        <v>759</v>
      </c>
      <c r="D379" t="s">
        <v>557</v>
      </c>
      <c r="E379">
        <v>350400</v>
      </c>
    </row>
    <row r="380" spans="3:5" x14ac:dyDescent="0.4">
      <c r="C380" t="s">
        <v>759</v>
      </c>
      <c r="D380" t="s">
        <v>558</v>
      </c>
      <c r="E380">
        <v>143700</v>
      </c>
    </row>
    <row r="381" spans="3:5" x14ac:dyDescent="0.4">
      <c r="C381" t="s">
        <v>759</v>
      </c>
      <c r="D381" t="s">
        <v>559</v>
      </c>
      <c r="E381">
        <v>113400</v>
      </c>
    </row>
    <row r="382" spans="3:5" x14ac:dyDescent="0.4">
      <c r="C382" t="s">
        <v>759</v>
      </c>
      <c r="D382" t="s">
        <v>560</v>
      </c>
      <c r="E382">
        <v>552800</v>
      </c>
    </row>
    <row r="383" spans="3:5" x14ac:dyDescent="0.4">
      <c r="C383" t="s">
        <v>759</v>
      </c>
      <c r="D383" t="s">
        <v>561</v>
      </c>
      <c r="E383">
        <v>174500</v>
      </c>
    </row>
    <row r="384" spans="3:5" x14ac:dyDescent="0.4">
      <c r="C384" t="s">
        <v>759</v>
      </c>
      <c r="D384" t="s">
        <v>562</v>
      </c>
      <c r="E384">
        <v>367300</v>
      </c>
    </row>
    <row r="385" spans="3:5" x14ac:dyDescent="0.4">
      <c r="C385" t="s">
        <v>759</v>
      </c>
      <c r="D385" t="s">
        <v>563</v>
      </c>
      <c r="E385">
        <v>126300</v>
      </c>
    </row>
    <row r="386" spans="3:5" x14ac:dyDescent="0.4">
      <c r="C386" t="s">
        <v>759</v>
      </c>
      <c r="D386" t="s">
        <v>564</v>
      </c>
      <c r="E386">
        <v>176900</v>
      </c>
    </row>
    <row r="387" spans="3:5" x14ac:dyDescent="0.4">
      <c r="C387" t="s">
        <v>759</v>
      </c>
      <c r="D387" t="s">
        <v>565</v>
      </c>
      <c r="E387">
        <v>478400</v>
      </c>
    </row>
    <row r="388" spans="3:5" x14ac:dyDescent="0.4">
      <c r="C388" t="s">
        <v>759</v>
      </c>
      <c r="D388" t="s">
        <v>566</v>
      </c>
      <c r="E388">
        <v>545100</v>
      </c>
    </row>
    <row r="389" spans="3:5" x14ac:dyDescent="0.4">
      <c r="C389" t="s">
        <v>759</v>
      </c>
      <c r="D389" t="s">
        <v>567</v>
      </c>
      <c r="E389">
        <v>99900</v>
      </c>
    </row>
    <row r="390" spans="3:5" x14ac:dyDescent="0.4">
      <c r="C390" t="s">
        <v>759</v>
      </c>
      <c r="D390" t="s">
        <v>568</v>
      </c>
      <c r="E390">
        <v>169500</v>
      </c>
    </row>
    <row r="391" spans="3:5" x14ac:dyDescent="0.4">
      <c r="C391" t="s">
        <v>759</v>
      </c>
      <c r="D391" t="s">
        <v>569</v>
      </c>
      <c r="E391">
        <v>114300</v>
      </c>
    </row>
    <row r="392" spans="3:5" x14ac:dyDescent="0.4">
      <c r="C392" t="s">
        <v>759</v>
      </c>
      <c r="D392" t="s">
        <v>570</v>
      </c>
      <c r="E392">
        <v>101700</v>
      </c>
    </row>
    <row r="393" spans="3:5" x14ac:dyDescent="0.4">
      <c r="C393" t="s">
        <v>759</v>
      </c>
      <c r="D393" t="s">
        <v>571</v>
      </c>
      <c r="E393">
        <v>162700</v>
      </c>
    </row>
    <row r="394" spans="3:5" x14ac:dyDescent="0.4">
      <c r="C394" t="s">
        <v>759</v>
      </c>
      <c r="D394" t="s">
        <v>572</v>
      </c>
      <c r="E394">
        <v>355000</v>
      </c>
    </row>
    <row r="395" spans="3:5" x14ac:dyDescent="0.4">
      <c r="C395" t="s">
        <v>759</v>
      </c>
      <c r="D395" t="s">
        <v>573</v>
      </c>
      <c r="E395">
        <v>411300</v>
      </c>
    </row>
    <row r="396" spans="3:5" x14ac:dyDescent="0.4">
      <c r="C396" t="s">
        <v>759</v>
      </c>
      <c r="D396" t="s">
        <v>574</v>
      </c>
      <c r="E396">
        <v>284300</v>
      </c>
    </row>
    <row r="397" spans="3:5" x14ac:dyDescent="0.4">
      <c r="C397" t="s">
        <v>759</v>
      </c>
      <c r="D397" t="s">
        <v>575</v>
      </c>
      <c r="E397">
        <v>183700</v>
      </c>
    </row>
    <row r="398" spans="3:5" x14ac:dyDescent="0.4">
      <c r="C398" t="s">
        <v>759</v>
      </c>
      <c r="D398" t="s">
        <v>576</v>
      </c>
      <c r="E398">
        <v>77600</v>
      </c>
    </row>
    <row r="399" spans="3:5" x14ac:dyDescent="0.4">
      <c r="C399" t="s">
        <v>759</v>
      </c>
      <c r="D399" t="s">
        <v>577</v>
      </c>
      <c r="E399">
        <v>205800</v>
      </c>
    </row>
    <row r="400" spans="3:5" x14ac:dyDescent="0.4">
      <c r="C400" t="s">
        <v>759</v>
      </c>
      <c r="D400" t="s">
        <v>578</v>
      </c>
      <c r="E400">
        <v>281900</v>
      </c>
    </row>
    <row r="401" spans="3:5" x14ac:dyDescent="0.4">
      <c r="C401" t="s">
        <v>759</v>
      </c>
      <c r="D401" t="s">
        <v>579</v>
      </c>
      <c r="E401">
        <v>251500</v>
      </c>
    </row>
    <row r="402" spans="3:5" x14ac:dyDescent="0.4">
      <c r="C402" t="s">
        <v>759</v>
      </c>
      <c r="D402" t="s">
        <v>580</v>
      </c>
      <c r="E402">
        <v>239400</v>
      </c>
    </row>
    <row r="403" spans="3:5" x14ac:dyDescent="0.4">
      <c r="C403" t="s">
        <v>759</v>
      </c>
      <c r="D403" t="s">
        <v>581</v>
      </c>
      <c r="E403">
        <v>1137900</v>
      </c>
    </row>
    <row r="404" spans="3:5" x14ac:dyDescent="0.4">
      <c r="C404" t="s">
        <v>759</v>
      </c>
      <c r="D404" t="s">
        <v>582</v>
      </c>
      <c r="E404">
        <v>380600</v>
      </c>
    </row>
    <row r="405" spans="3:5" x14ac:dyDescent="0.4">
      <c r="C405" t="s">
        <v>759</v>
      </c>
      <c r="D405" t="s">
        <v>583</v>
      </c>
      <c r="E405">
        <v>333400</v>
      </c>
    </row>
    <row r="406" spans="3:5" x14ac:dyDescent="0.4">
      <c r="C406" t="s">
        <v>759</v>
      </c>
      <c r="D406" t="s">
        <v>584</v>
      </c>
      <c r="E406">
        <v>118900</v>
      </c>
    </row>
    <row r="407" spans="3:5" x14ac:dyDescent="0.4">
      <c r="C407" t="s">
        <v>759</v>
      </c>
      <c r="D407" t="s">
        <v>585</v>
      </c>
      <c r="E407">
        <v>133300</v>
      </c>
    </row>
    <row r="408" spans="3:5" x14ac:dyDescent="0.4">
      <c r="C408" t="s">
        <v>759</v>
      </c>
      <c r="D408" t="s">
        <v>586</v>
      </c>
      <c r="E408">
        <v>265200</v>
      </c>
    </row>
    <row r="409" spans="3:5" x14ac:dyDescent="0.4">
      <c r="C409" t="s">
        <v>759</v>
      </c>
      <c r="D409" t="s">
        <v>587</v>
      </c>
      <c r="E409">
        <v>134400</v>
      </c>
    </row>
    <row r="410" spans="3:5" x14ac:dyDescent="0.4">
      <c r="C410" t="s">
        <v>759</v>
      </c>
      <c r="D410" t="s">
        <v>588</v>
      </c>
      <c r="E410">
        <v>227100</v>
      </c>
    </row>
    <row r="411" spans="3:5" x14ac:dyDescent="0.4">
      <c r="C411" t="s">
        <v>759</v>
      </c>
      <c r="D411" t="s">
        <v>589</v>
      </c>
      <c r="E411">
        <v>68800</v>
      </c>
    </row>
    <row r="412" spans="3:5" x14ac:dyDescent="0.4">
      <c r="C412" t="s">
        <v>759</v>
      </c>
      <c r="D412" t="s">
        <v>590</v>
      </c>
      <c r="E412">
        <v>141900</v>
      </c>
    </row>
    <row r="413" spans="3:5" x14ac:dyDescent="0.4">
      <c r="C413" t="s">
        <v>759</v>
      </c>
      <c r="D413" t="s">
        <v>591</v>
      </c>
      <c r="E413">
        <v>159100</v>
      </c>
    </row>
    <row r="414" spans="3:5" x14ac:dyDescent="0.4">
      <c r="C414" t="s">
        <v>759</v>
      </c>
      <c r="D414" t="s">
        <v>592</v>
      </c>
      <c r="E414">
        <v>1028300</v>
      </c>
    </row>
    <row r="415" spans="3:5" x14ac:dyDescent="0.4">
      <c r="C415" t="s">
        <v>759</v>
      </c>
      <c r="D415" t="s">
        <v>593</v>
      </c>
      <c r="E415">
        <v>272800</v>
      </c>
    </row>
    <row r="416" spans="3:5" x14ac:dyDescent="0.4">
      <c r="C416" t="s">
        <v>759</v>
      </c>
      <c r="D416" t="s">
        <v>594</v>
      </c>
      <c r="E416">
        <v>639200</v>
      </c>
    </row>
    <row r="417" spans="3:5" x14ac:dyDescent="0.4">
      <c r="C417" t="s">
        <v>759</v>
      </c>
      <c r="D417" t="s">
        <v>595</v>
      </c>
      <c r="E417">
        <v>2108400</v>
      </c>
    </row>
    <row r="418" spans="3:5" x14ac:dyDescent="0.4">
      <c r="C418" t="s">
        <v>759</v>
      </c>
      <c r="D418" t="s">
        <v>596</v>
      </c>
      <c r="E418">
        <v>449300</v>
      </c>
    </row>
    <row r="419" spans="3:5" x14ac:dyDescent="0.4">
      <c r="C419" t="s">
        <v>759</v>
      </c>
      <c r="D419" t="s">
        <v>597</v>
      </c>
      <c r="E419">
        <v>385300</v>
      </c>
    </row>
    <row r="420" spans="3:5" x14ac:dyDescent="0.4">
      <c r="C420" t="s">
        <v>759</v>
      </c>
      <c r="D420" t="s">
        <v>598</v>
      </c>
      <c r="E420">
        <v>262800</v>
      </c>
    </row>
    <row r="421" spans="3:5" x14ac:dyDescent="0.4">
      <c r="C421" t="s">
        <v>759</v>
      </c>
      <c r="D421" t="s">
        <v>599</v>
      </c>
      <c r="E421">
        <v>1106700</v>
      </c>
    </row>
    <row r="422" spans="3:5" x14ac:dyDescent="0.4">
      <c r="C422" t="s">
        <v>759</v>
      </c>
      <c r="D422" t="s">
        <v>600</v>
      </c>
      <c r="E422">
        <v>331700</v>
      </c>
    </row>
    <row r="423" spans="3:5" x14ac:dyDescent="0.4">
      <c r="C423" t="s">
        <v>759</v>
      </c>
      <c r="D423" t="s">
        <v>601</v>
      </c>
      <c r="E423">
        <v>682100</v>
      </c>
    </row>
    <row r="424" spans="3:5" x14ac:dyDescent="0.4">
      <c r="C424" t="s">
        <v>759</v>
      </c>
      <c r="D424" t="s">
        <v>602</v>
      </c>
      <c r="E424">
        <v>288500</v>
      </c>
    </row>
    <row r="425" spans="3:5" x14ac:dyDescent="0.4">
      <c r="C425" t="s">
        <v>759</v>
      </c>
      <c r="D425" t="s">
        <v>603</v>
      </c>
      <c r="E425">
        <v>225000</v>
      </c>
    </row>
    <row r="426" spans="3:5" x14ac:dyDescent="0.4">
      <c r="C426" t="s">
        <v>759</v>
      </c>
      <c r="D426" t="s">
        <v>604</v>
      </c>
      <c r="E426">
        <v>198700</v>
      </c>
    </row>
    <row r="427" spans="3:5" x14ac:dyDescent="0.4">
      <c r="C427" t="s">
        <v>759</v>
      </c>
      <c r="D427" t="s">
        <v>605</v>
      </c>
      <c r="E427">
        <v>265200</v>
      </c>
    </row>
    <row r="428" spans="3:5" x14ac:dyDescent="0.4">
      <c r="C428" t="s">
        <v>759</v>
      </c>
      <c r="D428" t="s">
        <v>606</v>
      </c>
      <c r="E428">
        <v>113100</v>
      </c>
    </row>
    <row r="429" spans="3:5" x14ac:dyDescent="0.4">
      <c r="C429" t="s">
        <v>759</v>
      </c>
      <c r="D429" t="s">
        <v>607</v>
      </c>
      <c r="E429">
        <v>205500</v>
      </c>
    </row>
    <row r="430" spans="3:5" x14ac:dyDescent="0.4">
      <c r="C430" t="s">
        <v>759</v>
      </c>
      <c r="D430" t="s">
        <v>608</v>
      </c>
      <c r="E430">
        <v>162800</v>
      </c>
    </row>
    <row r="431" spans="3:5" x14ac:dyDescent="0.4">
      <c r="C431" t="s">
        <v>759</v>
      </c>
      <c r="D431" t="s">
        <v>609</v>
      </c>
      <c r="E431">
        <v>306000</v>
      </c>
    </row>
    <row r="432" spans="3:5" x14ac:dyDescent="0.4">
      <c r="C432" t="s">
        <v>759</v>
      </c>
      <c r="D432" t="s">
        <v>610</v>
      </c>
      <c r="E432">
        <v>143000</v>
      </c>
    </row>
    <row r="433" spans="3:5" x14ac:dyDescent="0.4">
      <c r="C433" t="s">
        <v>759</v>
      </c>
      <c r="D433" t="s">
        <v>611</v>
      </c>
      <c r="E433">
        <v>1955600</v>
      </c>
    </row>
    <row r="434" spans="3:5" x14ac:dyDescent="0.4">
      <c r="C434" t="s">
        <v>759</v>
      </c>
      <c r="D434" t="s">
        <v>612</v>
      </c>
      <c r="E434">
        <v>693100</v>
      </c>
    </row>
    <row r="435" spans="3:5" x14ac:dyDescent="0.4">
      <c r="C435" t="s">
        <v>759</v>
      </c>
      <c r="D435" t="s">
        <v>613</v>
      </c>
      <c r="E435">
        <v>496900</v>
      </c>
    </row>
    <row r="436" spans="3:5" x14ac:dyDescent="0.4">
      <c r="C436" t="s">
        <v>759</v>
      </c>
      <c r="D436" t="s">
        <v>614</v>
      </c>
      <c r="E436">
        <v>582500</v>
      </c>
    </row>
    <row r="437" spans="3:5" x14ac:dyDescent="0.4">
      <c r="C437" t="s">
        <v>759</v>
      </c>
      <c r="D437" t="s">
        <v>615</v>
      </c>
      <c r="E437">
        <v>853700</v>
      </c>
    </row>
    <row r="438" spans="3:5" x14ac:dyDescent="0.4">
      <c r="C438" t="s">
        <v>759</v>
      </c>
      <c r="D438" t="s">
        <v>616</v>
      </c>
      <c r="E438">
        <v>283200</v>
      </c>
    </row>
    <row r="439" spans="3:5" x14ac:dyDescent="0.4">
      <c r="C439" t="s">
        <v>759</v>
      </c>
      <c r="D439" t="s">
        <v>617</v>
      </c>
      <c r="E439">
        <v>434200</v>
      </c>
    </row>
    <row r="440" spans="3:5" x14ac:dyDescent="0.4">
      <c r="C440" t="s">
        <v>759</v>
      </c>
      <c r="D440" t="s">
        <v>618</v>
      </c>
      <c r="E440">
        <v>290000</v>
      </c>
    </row>
    <row r="441" spans="3:5" x14ac:dyDescent="0.4">
      <c r="C441" t="s">
        <v>759</v>
      </c>
      <c r="D441" t="s">
        <v>619</v>
      </c>
      <c r="E441">
        <v>213600</v>
      </c>
    </row>
    <row r="442" spans="3:5" x14ac:dyDescent="0.4">
      <c r="C442" t="s">
        <v>759</v>
      </c>
      <c r="D442" t="s">
        <v>620</v>
      </c>
      <c r="E442">
        <v>299600</v>
      </c>
    </row>
    <row r="443" spans="3:5" x14ac:dyDescent="0.4">
      <c r="C443" t="s">
        <v>759</v>
      </c>
      <c r="D443" t="s">
        <v>621</v>
      </c>
      <c r="E443">
        <v>166200</v>
      </c>
    </row>
    <row r="444" spans="3:5" x14ac:dyDescent="0.4">
      <c r="C444" t="s">
        <v>759</v>
      </c>
      <c r="D444" t="s">
        <v>622</v>
      </c>
      <c r="E444">
        <v>250500</v>
      </c>
    </row>
    <row r="445" spans="3:5" x14ac:dyDescent="0.4">
      <c r="C445" t="s">
        <v>759</v>
      </c>
      <c r="D445" t="s">
        <v>623</v>
      </c>
      <c r="E445">
        <v>332100</v>
      </c>
    </row>
    <row r="446" spans="3:5" x14ac:dyDescent="0.4">
      <c r="C446" t="s">
        <v>759</v>
      </c>
      <c r="D446" t="s">
        <v>624</v>
      </c>
      <c r="E446">
        <v>212600</v>
      </c>
    </row>
    <row r="447" spans="3:5" x14ac:dyDescent="0.4">
      <c r="C447" t="s">
        <v>759</v>
      </c>
      <c r="D447" t="s">
        <v>625</v>
      </c>
      <c r="E447">
        <v>303400</v>
      </c>
    </row>
    <row r="448" spans="3:5" x14ac:dyDescent="0.4">
      <c r="C448" t="s">
        <v>759</v>
      </c>
      <c r="D448" t="s">
        <v>626</v>
      </c>
      <c r="E448">
        <v>240300</v>
      </c>
    </row>
    <row r="449" spans="3:5" x14ac:dyDescent="0.4">
      <c r="C449" t="s">
        <v>759</v>
      </c>
      <c r="D449" t="s">
        <v>627</v>
      </c>
      <c r="E449">
        <v>135700</v>
      </c>
    </row>
    <row r="450" spans="3:5" x14ac:dyDescent="0.4">
      <c r="C450" t="s">
        <v>759</v>
      </c>
      <c r="D450" t="s">
        <v>628</v>
      </c>
      <c r="E450">
        <v>159200</v>
      </c>
    </row>
    <row r="451" spans="3:5" x14ac:dyDescent="0.4">
      <c r="C451" t="s">
        <v>759</v>
      </c>
      <c r="D451" t="s">
        <v>629</v>
      </c>
      <c r="E451">
        <v>157200</v>
      </c>
    </row>
    <row r="452" spans="3:5" x14ac:dyDescent="0.4">
      <c r="C452" t="s">
        <v>759</v>
      </c>
      <c r="D452" t="s">
        <v>630</v>
      </c>
      <c r="E452">
        <v>147300</v>
      </c>
    </row>
    <row r="453" spans="3:5" x14ac:dyDescent="0.4">
      <c r="C453" t="s">
        <v>759</v>
      </c>
      <c r="D453" t="s">
        <v>631</v>
      </c>
      <c r="E453">
        <v>542100</v>
      </c>
    </row>
    <row r="454" spans="3:5" x14ac:dyDescent="0.4">
      <c r="C454" t="s">
        <v>759</v>
      </c>
      <c r="D454" t="s">
        <v>632</v>
      </c>
      <c r="E454">
        <v>214700</v>
      </c>
    </row>
    <row r="455" spans="3:5" x14ac:dyDescent="0.4">
      <c r="C455" t="s">
        <v>759</v>
      </c>
      <c r="D455" t="s">
        <v>633</v>
      </c>
      <c r="E455">
        <v>221000</v>
      </c>
    </row>
    <row r="456" spans="3:5" x14ac:dyDescent="0.4">
      <c r="C456" t="s">
        <v>759</v>
      </c>
      <c r="D456" t="s">
        <v>634</v>
      </c>
      <c r="E456">
        <v>148300</v>
      </c>
    </row>
    <row r="457" spans="3:5" x14ac:dyDescent="0.4">
      <c r="C457" t="s">
        <v>759</v>
      </c>
      <c r="D457" t="s">
        <v>635</v>
      </c>
      <c r="E457">
        <v>173200</v>
      </c>
    </row>
    <row r="458" spans="3:5" x14ac:dyDescent="0.4">
      <c r="C458" t="s">
        <v>759</v>
      </c>
      <c r="D458" t="s">
        <v>636</v>
      </c>
      <c r="E458">
        <v>91200</v>
      </c>
    </row>
    <row r="459" spans="3:5" x14ac:dyDescent="0.4">
      <c r="C459" t="s">
        <v>759</v>
      </c>
      <c r="D459" t="s">
        <v>637</v>
      </c>
      <c r="E459">
        <v>224500</v>
      </c>
    </row>
    <row r="460" spans="3:5" x14ac:dyDescent="0.4">
      <c r="C460" t="s">
        <v>759</v>
      </c>
      <c r="D460" t="s">
        <v>638</v>
      </c>
      <c r="E460">
        <v>85400</v>
      </c>
    </row>
    <row r="461" spans="3:5" x14ac:dyDescent="0.4">
      <c r="C461" t="s">
        <v>759</v>
      </c>
      <c r="D461" t="s">
        <v>639</v>
      </c>
      <c r="E461">
        <v>175600</v>
      </c>
    </row>
    <row r="462" spans="3:5" x14ac:dyDescent="0.4">
      <c r="C462" t="s">
        <v>759</v>
      </c>
      <c r="D462" t="s">
        <v>640</v>
      </c>
      <c r="E462">
        <v>258800</v>
      </c>
    </row>
    <row r="463" spans="3:5" x14ac:dyDescent="0.4">
      <c r="C463" t="s">
        <v>759</v>
      </c>
      <c r="D463" t="s">
        <v>641</v>
      </c>
      <c r="E463">
        <v>220300</v>
      </c>
    </row>
    <row r="464" spans="3:5" x14ac:dyDescent="0.4">
      <c r="C464" t="s">
        <v>759</v>
      </c>
      <c r="D464" t="s">
        <v>642</v>
      </c>
      <c r="E464">
        <v>303800</v>
      </c>
    </row>
    <row r="465" spans="3:5" x14ac:dyDescent="0.4">
      <c r="C465" t="s">
        <v>759</v>
      </c>
      <c r="D465" t="s">
        <v>643</v>
      </c>
      <c r="E465">
        <v>158600</v>
      </c>
    </row>
    <row r="466" spans="3:5" x14ac:dyDescent="0.4">
      <c r="C466" t="s">
        <v>759</v>
      </c>
      <c r="D466" t="s">
        <v>644</v>
      </c>
      <c r="E466">
        <v>110400</v>
      </c>
    </row>
    <row r="467" spans="3:5" x14ac:dyDescent="0.4">
      <c r="C467" t="s">
        <v>759</v>
      </c>
      <c r="D467" t="s">
        <v>645</v>
      </c>
      <c r="E467">
        <v>235900</v>
      </c>
    </row>
    <row r="468" spans="3:5" x14ac:dyDescent="0.4">
      <c r="C468" t="s">
        <v>759</v>
      </c>
      <c r="D468" t="s">
        <v>646</v>
      </c>
      <c r="E468">
        <v>50500</v>
      </c>
    </row>
    <row r="469" spans="3:5" x14ac:dyDescent="0.4">
      <c r="C469" t="s">
        <v>759</v>
      </c>
      <c r="D469" t="s">
        <v>647</v>
      </c>
      <c r="E469">
        <v>111400</v>
      </c>
    </row>
    <row r="470" spans="3:5" x14ac:dyDescent="0.4">
      <c r="C470" t="s">
        <v>759</v>
      </c>
      <c r="D470" t="s">
        <v>648</v>
      </c>
      <c r="E470">
        <v>98600</v>
      </c>
    </row>
    <row r="471" spans="3:5" x14ac:dyDescent="0.4">
      <c r="C471" t="s">
        <v>759</v>
      </c>
      <c r="D471" t="s">
        <v>649</v>
      </c>
      <c r="E471">
        <v>94100</v>
      </c>
    </row>
    <row r="472" spans="3:5" x14ac:dyDescent="0.4">
      <c r="C472" t="s">
        <v>759</v>
      </c>
      <c r="D472" t="s">
        <v>650</v>
      </c>
      <c r="E472">
        <v>211600</v>
      </c>
    </row>
    <row r="473" spans="3:5" x14ac:dyDescent="0.4">
      <c r="C473" t="s">
        <v>759</v>
      </c>
      <c r="D473" t="s">
        <v>651</v>
      </c>
      <c r="E473">
        <v>87400</v>
      </c>
    </row>
    <row r="474" spans="3:5" x14ac:dyDescent="0.4">
      <c r="C474" t="s">
        <v>759</v>
      </c>
      <c r="D474" t="s">
        <v>652</v>
      </c>
      <c r="E474">
        <v>118600</v>
      </c>
    </row>
    <row r="475" spans="3:5" x14ac:dyDescent="0.4">
      <c r="C475" t="s">
        <v>759</v>
      </c>
      <c r="D475" t="s">
        <v>653</v>
      </c>
      <c r="E475">
        <v>334500</v>
      </c>
    </row>
    <row r="476" spans="3:5" x14ac:dyDescent="0.4">
      <c r="C476" t="s">
        <v>759</v>
      </c>
      <c r="D476" t="s">
        <v>654</v>
      </c>
      <c r="E476">
        <v>231500</v>
      </c>
    </row>
    <row r="477" spans="3:5" x14ac:dyDescent="0.4">
      <c r="C477" t="s">
        <v>759</v>
      </c>
      <c r="D477" t="s">
        <v>655</v>
      </c>
      <c r="E477">
        <v>191800</v>
      </c>
    </row>
    <row r="478" spans="3:5" x14ac:dyDescent="0.4">
      <c r="C478" t="s">
        <v>759</v>
      </c>
      <c r="D478" t="s">
        <v>656</v>
      </c>
      <c r="E478">
        <v>209800</v>
      </c>
    </row>
    <row r="479" spans="3:5" x14ac:dyDescent="0.4">
      <c r="C479" t="s">
        <v>759</v>
      </c>
      <c r="D479" t="s">
        <v>657</v>
      </c>
      <c r="E479">
        <v>133100</v>
      </c>
    </row>
    <row r="480" spans="3:5" x14ac:dyDescent="0.4">
      <c r="C480" t="s">
        <v>759</v>
      </c>
      <c r="D480" t="s">
        <v>658</v>
      </c>
      <c r="E480">
        <v>95100</v>
      </c>
    </row>
    <row r="481" spans="3:5" x14ac:dyDescent="0.4">
      <c r="C481" t="s">
        <v>759</v>
      </c>
      <c r="D481" t="s">
        <v>659</v>
      </c>
      <c r="E481">
        <v>65300</v>
      </c>
    </row>
    <row r="482" spans="3:5" x14ac:dyDescent="0.4">
      <c r="C482" t="s">
        <v>759</v>
      </c>
      <c r="D482" t="s">
        <v>660</v>
      </c>
      <c r="E482">
        <v>70900</v>
      </c>
    </row>
    <row r="483" spans="3:5" x14ac:dyDescent="0.4">
      <c r="C483" t="s">
        <v>759</v>
      </c>
      <c r="D483" t="s">
        <v>661</v>
      </c>
      <c r="E483">
        <v>40600</v>
      </c>
    </row>
    <row r="484" spans="3:5" x14ac:dyDescent="0.4">
      <c r="C484" t="s">
        <v>759</v>
      </c>
      <c r="D484" t="s">
        <v>662</v>
      </c>
      <c r="E484">
        <v>149700</v>
      </c>
    </row>
    <row r="485" spans="3:5" x14ac:dyDescent="0.4">
      <c r="C485" t="s">
        <v>759</v>
      </c>
      <c r="D485" t="s">
        <v>663</v>
      </c>
      <c r="E485">
        <v>400100</v>
      </c>
    </row>
    <row r="486" spans="3:5" x14ac:dyDescent="0.4">
      <c r="C486" t="s">
        <v>759</v>
      </c>
      <c r="D486" t="s">
        <v>664</v>
      </c>
      <c r="E486">
        <v>2491300</v>
      </c>
    </row>
    <row r="487" spans="3:5" x14ac:dyDescent="0.4">
      <c r="C487" t="s">
        <v>759</v>
      </c>
      <c r="D487" t="s">
        <v>665</v>
      </c>
      <c r="E487">
        <v>462800</v>
      </c>
    </row>
    <row r="488" spans="3:5" x14ac:dyDescent="0.4">
      <c r="C488" t="s">
        <v>759</v>
      </c>
      <c r="D488" t="s">
        <v>666</v>
      </c>
      <c r="E488">
        <v>226500</v>
      </c>
    </row>
    <row r="489" spans="3:5" x14ac:dyDescent="0.4">
      <c r="C489" t="s">
        <v>759</v>
      </c>
      <c r="D489" t="s">
        <v>667</v>
      </c>
      <c r="E489">
        <v>260300</v>
      </c>
    </row>
    <row r="490" spans="3:5" x14ac:dyDescent="0.4">
      <c r="C490" t="s">
        <v>759</v>
      </c>
      <c r="D490" t="s">
        <v>668</v>
      </c>
      <c r="E490">
        <v>262400</v>
      </c>
    </row>
    <row r="491" spans="3:5" x14ac:dyDescent="0.4">
      <c r="C491" t="s">
        <v>759</v>
      </c>
      <c r="D491" t="s">
        <v>669</v>
      </c>
      <c r="E491">
        <v>218100</v>
      </c>
    </row>
    <row r="492" spans="3:5" x14ac:dyDescent="0.4">
      <c r="C492" t="s">
        <v>759</v>
      </c>
      <c r="D492" t="s">
        <v>670</v>
      </c>
      <c r="E492">
        <v>163000</v>
      </c>
    </row>
    <row r="493" spans="3:5" x14ac:dyDescent="0.4">
      <c r="C493" t="s">
        <v>759</v>
      </c>
      <c r="D493" t="s">
        <v>671</v>
      </c>
      <c r="E493">
        <v>121500</v>
      </c>
    </row>
    <row r="494" spans="3:5" x14ac:dyDescent="0.4">
      <c r="C494" t="s">
        <v>759</v>
      </c>
      <c r="D494" t="s">
        <v>672</v>
      </c>
      <c r="E494">
        <v>168700</v>
      </c>
    </row>
    <row r="495" spans="3:5" x14ac:dyDescent="0.4">
      <c r="C495" t="s">
        <v>759</v>
      </c>
      <c r="D495" t="s">
        <v>673</v>
      </c>
      <c r="E495">
        <v>141600</v>
      </c>
    </row>
    <row r="496" spans="3:5" x14ac:dyDescent="0.4">
      <c r="C496" t="s">
        <v>759</v>
      </c>
      <c r="D496" t="s">
        <v>674</v>
      </c>
      <c r="E496">
        <v>282300</v>
      </c>
    </row>
    <row r="497" spans="3:5" x14ac:dyDescent="0.4">
      <c r="C497" t="s">
        <v>759</v>
      </c>
      <c r="D497" t="s">
        <v>675</v>
      </c>
      <c r="E497">
        <v>159100</v>
      </c>
    </row>
    <row r="498" spans="3:5" x14ac:dyDescent="0.4">
      <c r="C498" t="s">
        <v>759</v>
      </c>
      <c r="D498" t="s">
        <v>676</v>
      </c>
      <c r="E498">
        <v>167800</v>
      </c>
    </row>
    <row r="499" spans="3:5" x14ac:dyDescent="0.4">
      <c r="C499" t="s">
        <v>759</v>
      </c>
      <c r="D499" t="s">
        <v>677</v>
      </c>
      <c r="E499">
        <v>95800</v>
      </c>
    </row>
    <row r="500" spans="3:5" x14ac:dyDescent="0.4">
      <c r="C500" t="s">
        <v>759</v>
      </c>
      <c r="D500" t="s">
        <v>678</v>
      </c>
      <c r="E500">
        <v>167500</v>
      </c>
    </row>
    <row r="501" spans="3:5" x14ac:dyDescent="0.4">
      <c r="C501" t="s">
        <v>759</v>
      </c>
      <c r="D501" t="s">
        <v>679</v>
      </c>
      <c r="E501">
        <v>103600</v>
      </c>
    </row>
    <row r="502" spans="3:5" x14ac:dyDescent="0.4">
      <c r="C502" t="s">
        <v>759</v>
      </c>
      <c r="D502" t="s">
        <v>680</v>
      </c>
      <c r="E502">
        <v>99700</v>
      </c>
    </row>
    <row r="503" spans="3:5" x14ac:dyDescent="0.4">
      <c r="C503" t="s">
        <v>759</v>
      </c>
      <c r="D503" t="s">
        <v>681</v>
      </c>
      <c r="E503">
        <v>66500</v>
      </c>
    </row>
    <row r="504" spans="3:5" x14ac:dyDescent="0.4">
      <c r="C504" t="s">
        <v>759</v>
      </c>
      <c r="D504" t="s">
        <v>682</v>
      </c>
      <c r="E504">
        <v>100900</v>
      </c>
    </row>
    <row r="505" spans="3:5" x14ac:dyDescent="0.4">
      <c r="C505" t="s">
        <v>759</v>
      </c>
      <c r="D505" t="s">
        <v>683</v>
      </c>
      <c r="E505">
        <v>74100</v>
      </c>
    </row>
    <row r="506" spans="3:5" x14ac:dyDescent="0.4">
      <c r="C506" t="s">
        <v>759</v>
      </c>
      <c r="D506" t="s">
        <v>684</v>
      </c>
      <c r="E506">
        <v>106500</v>
      </c>
    </row>
    <row r="507" spans="3:5" x14ac:dyDescent="0.4">
      <c r="C507" t="s">
        <v>759</v>
      </c>
      <c r="D507" t="s">
        <v>685</v>
      </c>
      <c r="E507">
        <v>128700</v>
      </c>
    </row>
    <row r="508" spans="3:5" x14ac:dyDescent="0.4">
      <c r="C508" t="s">
        <v>759</v>
      </c>
      <c r="D508" t="s">
        <v>686</v>
      </c>
      <c r="E508">
        <v>127500</v>
      </c>
    </row>
    <row r="509" spans="3:5" x14ac:dyDescent="0.4">
      <c r="C509" t="s">
        <v>759</v>
      </c>
      <c r="D509" t="s">
        <v>687</v>
      </c>
      <c r="E509">
        <v>133400</v>
      </c>
    </row>
    <row r="510" spans="3:5" x14ac:dyDescent="0.4">
      <c r="C510" t="s">
        <v>759</v>
      </c>
      <c r="D510" t="s">
        <v>688</v>
      </c>
      <c r="E510">
        <v>169300</v>
      </c>
    </row>
    <row r="511" spans="3:5" x14ac:dyDescent="0.4">
      <c r="C511" t="s">
        <v>759</v>
      </c>
      <c r="D511" t="s">
        <v>689</v>
      </c>
      <c r="E511">
        <v>159100</v>
      </c>
    </row>
    <row r="512" spans="3:5" x14ac:dyDescent="0.4">
      <c r="C512" t="s">
        <v>759</v>
      </c>
      <c r="D512" t="s">
        <v>690</v>
      </c>
      <c r="E512">
        <v>193900</v>
      </c>
    </row>
    <row r="513" spans="3:5" x14ac:dyDescent="0.4">
      <c r="C513" t="s">
        <v>759</v>
      </c>
      <c r="D513" t="s">
        <v>691</v>
      </c>
      <c r="E513">
        <v>84900</v>
      </c>
    </row>
    <row r="514" spans="3:5" x14ac:dyDescent="0.4">
      <c r="C514" t="s">
        <v>759</v>
      </c>
      <c r="D514" t="s">
        <v>692</v>
      </c>
      <c r="E514">
        <v>270800</v>
      </c>
    </row>
    <row r="515" spans="3:5" x14ac:dyDescent="0.4">
      <c r="C515" t="s">
        <v>759</v>
      </c>
      <c r="D515" t="s">
        <v>693</v>
      </c>
      <c r="E515">
        <v>144300</v>
      </c>
    </row>
    <row r="516" spans="3:5" x14ac:dyDescent="0.4">
      <c r="C516" t="s">
        <v>759</v>
      </c>
      <c r="D516" t="s">
        <v>694</v>
      </c>
      <c r="E516">
        <v>232800</v>
      </c>
    </row>
    <row r="517" spans="3:5" x14ac:dyDescent="0.4">
      <c r="C517" t="s">
        <v>759</v>
      </c>
      <c r="D517" t="s">
        <v>393</v>
      </c>
      <c r="E517">
        <v>162700</v>
      </c>
    </row>
    <row r="518" spans="3:5" x14ac:dyDescent="0.4">
      <c r="C518" t="s">
        <v>759</v>
      </c>
      <c r="D518" t="s">
        <v>394</v>
      </c>
      <c r="E518">
        <v>72800</v>
      </c>
    </row>
    <row r="519" spans="3:5" x14ac:dyDescent="0.4">
      <c r="C519" t="s">
        <v>759</v>
      </c>
      <c r="D519" t="s">
        <v>395</v>
      </c>
      <c r="E519">
        <v>152300</v>
      </c>
    </row>
    <row r="520" spans="3:5" x14ac:dyDescent="0.4">
      <c r="C520" t="s">
        <v>759</v>
      </c>
      <c r="D520" t="s">
        <v>396</v>
      </c>
      <c r="E520">
        <v>47100</v>
      </c>
    </row>
    <row r="521" spans="3:5" x14ac:dyDescent="0.4">
      <c r="C521" t="s">
        <v>759</v>
      </c>
      <c r="D521" t="s">
        <v>397</v>
      </c>
      <c r="E521">
        <v>108000</v>
      </c>
    </row>
    <row r="522" spans="3:5" x14ac:dyDescent="0.4">
      <c r="C522" t="s">
        <v>759</v>
      </c>
      <c r="D522" t="s">
        <v>398</v>
      </c>
      <c r="E522">
        <v>108500</v>
      </c>
    </row>
    <row r="523" spans="3:5" x14ac:dyDescent="0.4">
      <c r="C523" t="s">
        <v>759</v>
      </c>
      <c r="D523" t="s">
        <v>399</v>
      </c>
      <c r="E523">
        <v>78700</v>
      </c>
    </row>
    <row r="524" spans="3:5" x14ac:dyDescent="0.4">
      <c r="C524" t="s">
        <v>759</v>
      </c>
      <c r="D524" t="s">
        <v>400</v>
      </c>
      <c r="E524">
        <v>37600</v>
      </c>
    </row>
    <row r="525" spans="3:5" x14ac:dyDescent="0.4">
      <c r="C525" t="s">
        <v>759</v>
      </c>
      <c r="D525" t="s">
        <v>401</v>
      </c>
      <c r="E525">
        <v>73900</v>
      </c>
    </row>
    <row r="526" spans="3:5" x14ac:dyDescent="0.4">
      <c r="C526" t="s">
        <v>759</v>
      </c>
      <c r="D526" t="s">
        <v>402</v>
      </c>
      <c r="E526">
        <v>146500</v>
      </c>
    </row>
    <row r="527" spans="3:5" x14ac:dyDescent="0.4">
      <c r="C527" t="s">
        <v>759</v>
      </c>
      <c r="D527" t="s">
        <v>403</v>
      </c>
      <c r="E527">
        <v>65600</v>
      </c>
    </row>
    <row r="528" spans="3:5" x14ac:dyDescent="0.4">
      <c r="C528" t="s">
        <v>759</v>
      </c>
      <c r="D528" t="s">
        <v>404</v>
      </c>
      <c r="E528">
        <v>78600</v>
      </c>
    </row>
    <row r="529" spans="3:5" x14ac:dyDescent="0.4">
      <c r="C529" t="s">
        <v>759</v>
      </c>
      <c r="D529" t="s">
        <v>405</v>
      </c>
      <c r="E529">
        <v>143600</v>
      </c>
    </row>
    <row r="530" spans="3:5" x14ac:dyDescent="0.4">
      <c r="C530" t="s">
        <v>759</v>
      </c>
      <c r="D530" t="s">
        <v>406</v>
      </c>
      <c r="E530">
        <v>79900</v>
      </c>
    </row>
    <row r="531" spans="3:5" x14ac:dyDescent="0.4">
      <c r="C531" t="s">
        <v>759</v>
      </c>
      <c r="D531" t="s">
        <v>407</v>
      </c>
      <c r="E531">
        <v>137300</v>
      </c>
    </row>
    <row r="532" spans="3:5" x14ac:dyDescent="0.4">
      <c r="C532" t="s">
        <v>759</v>
      </c>
      <c r="D532" t="s">
        <v>408</v>
      </c>
      <c r="E532">
        <v>151100</v>
      </c>
    </row>
    <row r="533" spans="3:5" x14ac:dyDescent="0.4">
      <c r="C533" t="s">
        <v>759</v>
      </c>
      <c r="D533" t="s">
        <v>409</v>
      </c>
      <c r="E533">
        <v>115400</v>
      </c>
    </row>
    <row r="534" spans="3:5" x14ac:dyDescent="0.4">
      <c r="C534" t="s">
        <v>759</v>
      </c>
      <c r="D534" t="s">
        <v>410</v>
      </c>
      <c r="E534">
        <v>48000</v>
      </c>
    </row>
    <row r="535" spans="3:5" x14ac:dyDescent="0.4">
      <c r="C535" t="s">
        <v>759</v>
      </c>
      <c r="D535" t="s">
        <v>411</v>
      </c>
      <c r="E535">
        <v>122900</v>
      </c>
    </row>
    <row r="536" spans="3:5" x14ac:dyDescent="0.4">
      <c r="C536" t="s">
        <v>759</v>
      </c>
      <c r="D536" t="s">
        <v>412</v>
      </c>
      <c r="E536">
        <v>102900</v>
      </c>
    </row>
    <row r="537" spans="3:5" x14ac:dyDescent="0.4">
      <c r="C537" t="s">
        <v>759</v>
      </c>
      <c r="D537" t="s">
        <v>413</v>
      </c>
      <c r="E537">
        <v>71300</v>
      </c>
    </row>
    <row r="538" spans="3:5" x14ac:dyDescent="0.4">
      <c r="C538" t="s">
        <v>759</v>
      </c>
      <c r="D538" t="s">
        <v>414</v>
      </c>
      <c r="E538">
        <v>87300</v>
      </c>
    </row>
    <row r="539" spans="3:5" x14ac:dyDescent="0.4">
      <c r="C539" t="s">
        <v>759</v>
      </c>
      <c r="D539" t="s">
        <v>415</v>
      </c>
      <c r="E539">
        <v>49500</v>
      </c>
    </row>
    <row r="540" spans="3:5" x14ac:dyDescent="0.4">
      <c r="C540" t="s">
        <v>759</v>
      </c>
      <c r="D540" t="s">
        <v>416</v>
      </c>
      <c r="E540">
        <v>36000</v>
      </c>
    </row>
    <row r="541" spans="3:5" x14ac:dyDescent="0.4">
      <c r="C541" t="s">
        <v>759</v>
      </c>
      <c r="D541" t="s">
        <v>417</v>
      </c>
      <c r="E541">
        <v>44900</v>
      </c>
    </row>
    <row r="542" spans="3:5" x14ac:dyDescent="0.4">
      <c r="C542" t="s">
        <v>759</v>
      </c>
      <c r="D542" t="s">
        <v>418</v>
      </c>
      <c r="E542">
        <v>67100</v>
      </c>
    </row>
    <row r="543" spans="3:5" x14ac:dyDescent="0.4">
      <c r="C543" t="s">
        <v>759</v>
      </c>
      <c r="D543" t="s">
        <v>419</v>
      </c>
      <c r="E543">
        <v>78300</v>
      </c>
    </row>
    <row r="544" spans="3:5" x14ac:dyDescent="0.4">
      <c r="C544" t="s">
        <v>759</v>
      </c>
      <c r="D544" t="s">
        <v>420</v>
      </c>
      <c r="E544">
        <v>94800</v>
      </c>
    </row>
    <row r="545" spans="3:5" x14ac:dyDescent="0.4">
      <c r="C545" t="s">
        <v>759</v>
      </c>
      <c r="D545" t="s">
        <v>421</v>
      </c>
      <c r="E545">
        <v>59300</v>
      </c>
    </row>
    <row r="546" spans="3:5" x14ac:dyDescent="0.4">
      <c r="C546" t="s">
        <v>759</v>
      </c>
      <c r="D546" t="s">
        <v>422</v>
      </c>
      <c r="E546">
        <v>72100</v>
      </c>
    </row>
    <row r="547" spans="3:5" x14ac:dyDescent="0.4">
      <c r="C547" t="s">
        <v>759</v>
      </c>
      <c r="D547" t="s">
        <v>423</v>
      </c>
      <c r="E547">
        <v>50900</v>
      </c>
    </row>
    <row r="548" spans="3:5" x14ac:dyDescent="0.4">
      <c r="C548" t="s">
        <v>759</v>
      </c>
      <c r="D548" t="s">
        <v>424</v>
      </c>
      <c r="E548">
        <v>108600</v>
      </c>
    </row>
    <row r="549" spans="3:5" x14ac:dyDescent="0.4">
      <c r="C549" t="s">
        <v>759</v>
      </c>
      <c r="D549" t="s">
        <v>425</v>
      </c>
      <c r="E549">
        <v>137300</v>
      </c>
    </row>
    <row r="550" spans="3:5" x14ac:dyDescent="0.4">
      <c r="C550" t="s">
        <v>759</v>
      </c>
      <c r="D550" t="s">
        <v>426</v>
      </c>
      <c r="E550">
        <v>101600</v>
      </c>
    </row>
    <row r="551" spans="3:5" x14ac:dyDescent="0.4">
      <c r="C551" t="s">
        <v>759</v>
      </c>
      <c r="D551" t="s">
        <v>427</v>
      </c>
      <c r="E551">
        <v>36700</v>
      </c>
    </row>
    <row r="552" spans="3:5" x14ac:dyDescent="0.4">
      <c r="C552" t="s">
        <v>759</v>
      </c>
      <c r="D552" t="s">
        <v>428</v>
      </c>
      <c r="E552">
        <v>74500</v>
      </c>
    </row>
    <row r="553" spans="3:5" x14ac:dyDescent="0.4">
      <c r="C553" t="s">
        <v>759</v>
      </c>
      <c r="D553" t="s">
        <v>429</v>
      </c>
      <c r="E553">
        <v>73500</v>
      </c>
    </row>
    <row r="554" spans="3:5" x14ac:dyDescent="0.4">
      <c r="C554" t="s">
        <v>759</v>
      </c>
      <c r="D554" t="s">
        <v>430</v>
      </c>
      <c r="E554">
        <v>110300</v>
      </c>
    </row>
    <row r="555" spans="3:5" x14ac:dyDescent="0.4">
      <c r="C555" t="s">
        <v>759</v>
      </c>
      <c r="D555" t="s">
        <v>431</v>
      </c>
      <c r="E555">
        <v>34500</v>
      </c>
    </row>
    <row r="556" spans="3:5" x14ac:dyDescent="0.4">
      <c r="C556" t="s">
        <v>759</v>
      </c>
      <c r="D556" t="s">
        <v>432</v>
      </c>
      <c r="E556">
        <v>50600</v>
      </c>
    </row>
    <row r="557" spans="3:5" x14ac:dyDescent="0.4">
      <c r="C557" t="s">
        <v>759</v>
      </c>
      <c r="D557" t="s">
        <v>433</v>
      </c>
      <c r="E557">
        <v>87100</v>
      </c>
    </row>
    <row r="558" spans="3:5" x14ac:dyDescent="0.4">
      <c r="C558" t="s">
        <v>759</v>
      </c>
      <c r="D558" t="s">
        <v>434</v>
      </c>
      <c r="E558">
        <v>29400</v>
      </c>
    </row>
    <row r="559" spans="3:5" x14ac:dyDescent="0.4">
      <c r="C559" t="s">
        <v>759</v>
      </c>
      <c r="D559" t="s">
        <v>435</v>
      </c>
      <c r="E559">
        <v>22600</v>
      </c>
    </row>
    <row r="560" spans="3:5" x14ac:dyDescent="0.4">
      <c r="C560" t="s">
        <v>759</v>
      </c>
      <c r="D560" t="s">
        <v>436</v>
      </c>
      <c r="E560">
        <v>40500</v>
      </c>
    </row>
    <row r="561" spans="3:5" x14ac:dyDescent="0.4">
      <c r="C561" t="s">
        <v>759</v>
      </c>
      <c r="D561" t="s">
        <v>437</v>
      </c>
      <c r="E561">
        <v>142100</v>
      </c>
    </row>
    <row r="562" spans="3:5" x14ac:dyDescent="0.4">
      <c r="C562" t="s">
        <v>759</v>
      </c>
      <c r="D562" t="s">
        <v>438</v>
      </c>
      <c r="E562">
        <v>99100</v>
      </c>
    </row>
    <row r="563" spans="3:5" x14ac:dyDescent="0.4">
      <c r="C563" t="s">
        <v>759</v>
      </c>
      <c r="D563" t="s">
        <v>439</v>
      </c>
      <c r="E563">
        <v>93700</v>
      </c>
    </row>
    <row r="564" spans="3:5" x14ac:dyDescent="0.4">
      <c r="C564" t="s">
        <v>759</v>
      </c>
      <c r="D564" t="s">
        <v>440</v>
      </c>
      <c r="E564">
        <v>89200</v>
      </c>
    </row>
    <row r="565" spans="3:5" x14ac:dyDescent="0.4">
      <c r="C565" t="s">
        <v>759</v>
      </c>
      <c r="D565" t="s">
        <v>441</v>
      </c>
      <c r="E565">
        <v>106400</v>
      </c>
    </row>
    <row r="566" spans="3:5" x14ac:dyDescent="0.4">
      <c r="C566" t="s">
        <v>759</v>
      </c>
      <c r="D566" t="s">
        <v>442</v>
      </c>
      <c r="E566">
        <v>142600</v>
      </c>
    </row>
    <row r="567" spans="3:5" x14ac:dyDescent="0.4">
      <c r="C567" t="s">
        <v>759</v>
      </c>
      <c r="D567" t="s">
        <v>443</v>
      </c>
      <c r="E567">
        <v>61900</v>
      </c>
    </row>
    <row r="568" spans="3:5" x14ac:dyDescent="0.4">
      <c r="C568" t="s">
        <v>759</v>
      </c>
      <c r="D568" t="s">
        <v>444</v>
      </c>
      <c r="E568">
        <v>89200</v>
      </c>
    </row>
    <row r="569" spans="3:5" x14ac:dyDescent="0.4">
      <c r="C569" t="s">
        <v>759</v>
      </c>
      <c r="D569" t="s">
        <v>445</v>
      </c>
      <c r="E569">
        <v>61500</v>
      </c>
    </row>
    <row r="570" spans="3:5" x14ac:dyDescent="0.4">
      <c r="C570" t="s">
        <v>759</v>
      </c>
      <c r="D570" t="s">
        <v>446</v>
      </c>
      <c r="E570">
        <v>70500</v>
      </c>
    </row>
    <row r="571" spans="3:5" x14ac:dyDescent="0.4">
      <c r="C571" t="s">
        <v>759</v>
      </c>
      <c r="D571" t="s">
        <v>447</v>
      </c>
      <c r="E571">
        <v>47100</v>
      </c>
    </row>
    <row r="572" spans="3:5" x14ac:dyDescent="0.4">
      <c r="C572" t="s">
        <v>759</v>
      </c>
      <c r="D572" t="s">
        <v>448</v>
      </c>
      <c r="E572">
        <v>14800</v>
      </c>
    </row>
    <row r="573" spans="3:5" x14ac:dyDescent="0.4">
      <c r="C573" t="s">
        <v>759</v>
      </c>
      <c r="D573" t="s">
        <v>449</v>
      </c>
      <c r="E573">
        <v>39900</v>
      </c>
    </row>
    <row r="574" spans="3:5" x14ac:dyDescent="0.4">
      <c r="C574" t="s">
        <v>759</v>
      </c>
      <c r="D574" t="s">
        <v>450</v>
      </c>
      <c r="E574">
        <v>61300</v>
      </c>
    </row>
    <row r="575" spans="3:5" x14ac:dyDescent="0.4">
      <c r="C575" t="s">
        <v>759</v>
      </c>
      <c r="D575" t="s">
        <v>451</v>
      </c>
      <c r="E575">
        <v>31300</v>
      </c>
    </row>
    <row r="576" spans="3:5" x14ac:dyDescent="0.4">
      <c r="C576" t="s">
        <v>759</v>
      </c>
      <c r="D576" t="s">
        <v>452</v>
      </c>
      <c r="E576">
        <v>61300</v>
      </c>
    </row>
    <row r="577" spans="3:5" x14ac:dyDescent="0.4">
      <c r="C577" t="s">
        <v>759</v>
      </c>
      <c r="D577" t="s">
        <v>453</v>
      </c>
      <c r="E577">
        <v>35200</v>
      </c>
    </row>
    <row r="578" spans="3:5" x14ac:dyDescent="0.4">
      <c r="C578" t="s">
        <v>759</v>
      </c>
      <c r="D578" t="s">
        <v>454</v>
      </c>
      <c r="E578">
        <v>8100</v>
      </c>
    </row>
    <row r="579" spans="3:5" x14ac:dyDescent="0.4">
      <c r="C579" t="s">
        <v>759</v>
      </c>
      <c r="D579" t="s">
        <v>455</v>
      </c>
      <c r="E579">
        <v>49200</v>
      </c>
    </row>
    <row r="580" spans="3:5" x14ac:dyDescent="0.4">
      <c r="C580" t="s">
        <v>759</v>
      </c>
      <c r="D580" t="s">
        <v>456</v>
      </c>
      <c r="E580">
        <v>45600</v>
      </c>
    </row>
    <row r="581" spans="3:5" x14ac:dyDescent="0.4">
      <c r="C581" t="s">
        <v>759</v>
      </c>
      <c r="D581" t="s">
        <v>457</v>
      </c>
      <c r="E581">
        <v>101600</v>
      </c>
    </row>
    <row r="582" spans="3:5" x14ac:dyDescent="0.4">
      <c r="C582" t="s">
        <v>759</v>
      </c>
      <c r="D582" t="s">
        <v>458</v>
      </c>
      <c r="E582">
        <v>46300</v>
      </c>
    </row>
    <row r="583" spans="3:5" x14ac:dyDescent="0.4">
      <c r="C583" t="s">
        <v>759</v>
      </c>
      <c r="D583" t="s">
        <v>459</v>
      </c>
      <c r="E583">
        <v>43900</v>
      </c>
    </row>
    <row r="584" spans="3:5" x14ac:dyDescent="0.4">
      <c r="C584" t="s">
        <v>759</v>
      </c>
      <c r="D584" t="s">
        <v>460</v>
      </c>
      <c r="E584">
        <v>58900</v>
      </c>
    </row>
    <row r="585" spans="3:5" x14ac:dyDescent="0.4">
      <c r="C585" t="s">
        <v>759</v>
      </c>
      <c r="D585" t="s">
        <v>461</v>
      </c>
      <c r="E585">
        <v>73100</v>
      </c>
    </row>
    <row r="586" spans="3:5" x14ac:dyDescent="0.4">
      <c r="C586" t="s">
        <v>759</v>
      </c>
      <c r="D586" t="s">
        <v>462</v>
      </c>
      <c r="E586">
        <v>82600</v>
      </c>
    </row>
    <row r="587" spans="3:5" x14ac:dyDescent="0.4">
      <c r="C587" t="s">
        <v>759</v>
      </c>
      <c r="D587" t="s">
        <v>463</v>
      </c>
      <c r="E587">
        <v>46900</v>
      </c>
    </row>
    <row r="588" spans="3:5" x14ac:dyDescent="0.4">
      <c r="C588" t="s">
        <v>759</v>
      </c>
      <c r="D588" t="s">
        <v>464</v>
      </c>
      <c r="E588">
        <v>20500</v>
      </c>
    </row>
    <row r="589" spans="3:5" x14ac:dyDescent="0.4">
      <c r="C589" t="s">
        <v>759</v>
      </c>
      <c r="D589" t="s">
        <v>465</v>
      </c>
      <c r="E589">
        <v>26100</v>
      </c>
    </row>
    <row r="590" spans="3:5" x14ac:dyDescent="0.4">
      <c r="C590" t="s">
        <v>759</v>
      </c>
      <c r="D590" t="s">
        <v>466</v>
      </c>
      <c r="E590">
        <v>252200</v>
      </c>
    </row>
    <row r="591" spans="3:5" x14ac:dyDescent="0.4">
      <c r="C591" t="s">
        <v>759</v>
      </c>
      <c r="D591" t="s">
        <v>467</v>
      </c>
      <c r="E591">
        <v>86800</v>
      </c>
    </row>
    <row r="592" spans="3:5" x14ac:dyDescent="0.4">
      <c r="C592" t="s">
        <v>759</v>
      </c>
      <c r="D592" t="s">
        <v>468</v>
      </c>
      <c r="E592">
        <v>56600</v>
      </c>
    </row>
    <row r="593" spans="3:5" x14ac:dyDescent="0.4">
      <c r="C593" t="s">
        <v>759</v>
      </c>
      <c r="D593" t="s">
        <v>469</v>
      </c>
      <c r="E593">
        <v>23500</v>
      </c>
    </row>
    <row r="594" spans="3:5" x14ac:dyDescent="0.4">
      <c r="C594" t="s">
        <v>759</v>
      </c>
      <c r="D594" t="s">
        <v>470</v>
      </c>
      <c r="E594">
        <v>70400</v>
      </c>
    </row>
    <row r="595" spans="3:5" x14ac:dyDescent="0.4">
      <c r="C595" t="s">
        <v>759</v>
      </c>
      <c r="D595" t="s">
        <v>471</v>
      </c>
      <c r="E595">
        <v>52800</v>
      </c>
    </row>
    <row r="596" spans="3:5" x14ac:dyDescent="0.4">
      <c r="C596" t="s">
        <v>759</v>
      </c>
      <c r="D596" t="s">
        <v>472</v>
      </c>
      <c r="E596">
        <v>57700</v>
      </c>
    </row>
    <row r="597" spans="3:5" x14ac:dyDescent="0.4">
      <c r="C597" t="s">
        <v>759</v>
      </c>
      <c r="D597" t="s">
        <v>473</v>
      </c>
      <c r="E597">
        <v>42600</v>
      </c>
    </row>
    <row r="598" spans="3:5" x14ac:dyDescent="0.4">
      <c r="C598" t="s">
        <v>759</v>
      </c>
      <c r="D598" t="s">
        <v>474</v>
      </c>
      <c r="E598">
        <v>31200</v>
      </c>
    </row>
    <row r="599" spans="3:5" x14ac:dyDescent="0.4">
      <c r="C599" t="s">
        <v>759</v>
      </c>
      <c r="D599" t="s">
        <v>475</v>
      </c>
      <c r="E599">
        <v>43600</v>
      </c>
    </row>
    <row r="600" spans="3:5" x14ac:dyDescent="0.4">
      <c r="C600" t="s">
        <v>759</v>
      </c>
      <c r="D600" t="s">
        <v>476</v>
      </c>
      <c r="E600">
        <v>62700</v>
      </c>
    </row>
    <row r="601" spans="3:5" x14ac:dyDescent="0.4">
      <c r="C601" t="s">
        <v>759</v>
      </c>
      <c r="D601" t="s">
        <v>477</v>
      </c>
      <c r="E601">
        <v>125400</v>
      </c>
    </row>
    <row r="602" spans="3:5" x14ac:dyDescent="0.4">
      <c r="C602" t="s">
        <v>759</v>
      </c>
      <c r="D602" t="s">
        <v>478</v>
      </c>
      <c r="E602">
        <v>157500</v>
      </c>
    </row>
    <row r="603" spans="3:5" x14ac:dyDescent="0.4">
      <c r="C603" t="s">
        <v>759</v>
      </c>
      <c r="D603" t="s">
        <v>479</v>
      </c>
      <c r="E603">
        <v>36000</v>
      </c>
    </row>
    <row r="604" spans="3:5" x14ac:dyDescent="0.4">
      <c r="C604" t="s">
        <v>759</v>
      </c>
      <c r="D604" t="s">
        <v>480</v>
      </c>
      <c r="E604">
        <v>34000</v>
      </c>
    </row>
    <row r="605" spans="3:5" x14ac:dyDescent="0.4">
      <c r="C605" t="s">
        <v>759</v>
      </c>
      <c r="D605" t="s">
        <v>481</v>
      </c>
      <c r="E605">
        <v>71800</v>
      </c>
    </row>
    <row r="606" spans="3:5" x14ac:dyDescent="0.4">
      <c r="C606" t="s">
        <v>759</v>
      </c>
      <c r="D606" t="s">
        <v>482</v>
      </c>
      <c r="E606">
        <v>201300</v>
      </c>
    </row>
    <row r="607" spans="3:5" x14ac:dyDescent="0.4">
      <c r="C607" t="s">
        <v>759</v>
      </c>
      <c r="D607" t="s">
        <v>483</v>
      </c>
      <c r="E607">
        <v>160400</v>
      </c>
    </row>
    <row r="608" spans="3:5" x14ac:dyDescent="0.4">
      <c r="C608" t="s">
        <v>759</v>
      </c>
      <c r="D608" t="s">
        <v>484</v>
      </c>
      <c r="E608">
        <v>54100</v>
      </c>
    </row>
    <row r="609" spans="3:5" x14ac:dyDescent="0.4">
      <c r="C609" t="s">
        <v>759</v>
      </c>
      <c r="D609" t="s">
        <v>485</v>
      </c>
      <c r="E609">
        <v>117500</v>
      </c>
    </row>
    <row r="610" spans="3:5" x14ac:dyDescent="0.4">
      <c r="C610" t="s">
        <v>759</v>
      </c>
      <c r="D610" t="s">
        <v>486</v>
      </c>
      <c r="E610">
        <v>35200</v>
      </c>
    </row>
    <row r="611" spans="3:5" x14ac:dyDescent="0.4">
      <c r="C611" t="s">
        <v>759</v>
      </c>
      <c r="D611" t="s">
        <v>487</v>
      </c>
      <c r="E611">
        <v>118500</v>
      </c>
    </row>
    <row r="612" spans="3:5" x14ac:dyDescent="0.4">
      <c r="C612" t="s">
        <v>759</v>
      </c>
      <c r="D612" t="s">
        <v>488</v>
      </c>
      <c r="E612">
        <v>77400</v>
      </c>
    </row>
    <row r="613" spans="3:5" x14ac:dyDescent="0.4">
      <c r="C613" t="s">
        <v>759</v>
      </c>
      <c r="D613" t="s">
        <v>489</v>
      </c>
      <c r="E613">
        <v>34900</v>
      </c>
    </row>
    <row r="614" spans="3:5" x14ac:dyDescent="0.4">
      <c r="C614" t="s">
        <v>759</v>
      </c>
      <c r="D614" t="s">
        <v>490</v>
      </c>
      <c r="E614">
        <v>90100</v>
      </c>
    </row>
    <row r="615" spans="3:5" x14ac:dyDescent="0.4">
      <c r="C615" t="s">
        <v>759</v>
      </c>
      <c r="D615" t="s">
        <v>491</v>
      </c>
      <c r="E615">
        <v>26700</v>
      </c>
    </row>
    <row r="616" spans="3:5" x14ac:dyDescent="0.4">
      <c r="C616" t="s">
        <v>759</v>
      </c>
      <c r="D616" t="s">
        <v>492</v>
      </c>
      <c r="E616">
        <v>86200</v>
      </c>
    </row>
    <row r="617" spans="3:5" x14ac:dyDescent="0.4">
      <c r="C617" t="s">
        <v>759</v>
      </c>
      <c r="D617" t="s">
        <v>493</v>
      </c>
      <c r="E617">
        <v>386100</v>
      </c>
    </row>
    <row r="618" spans="3:5" x14ac:dyDescent="0.4">
      <c r="C618" t="s">
        <v>759</v>
      </c>
      <c r="D618" t="s">
        <v>494</v>
      </c>
      <c r="E618">
        <v>109200</v>
      </c>
    </row>
    <row r="619" spans="3:5" x14ac:dyDescent="0.4">
      <c r="C619" t="s">
        <v>759</v>
      </c>
      <c r="D619" t="s">
        <v>495</v>
      </c>
      <c r="E619">
        <v>117600</v>
      </c>
    </row>
    <row r="620" spans="3:5" x14ac:dyDescent="0.4">
      <c r="C620" t="s">
        <v>759</v>
      </c>
      <c r="D620" t="s">
        <v>496</v>
      </c>
      <c r="E620">
        <v>92200</v>
      </c>
    </row>
    <row r="621" spans="3:5" x14ac:dyDescent="0.4">
      <c r="C621" t="s">
        <v>759</v>
      </c>
      <c r="D621" t="s">
        <v>497</v>
      </c>
      <c r="E621">
        <v>61100</v>
      </c>
    </row>
    <row r="622" spans="3:5" x14ac:dyDescent="0.4">
      <c r="C622" t="s">
        <v>759</v>
      </c>
      <c r="D622" t="s">
        <v>498</v>
      </c>
      <c r="E622">
        <v>76700</v>
      </c>
    </row>
    <row r="623" spans="3:5" x14ac:dyDescent="0.4">
      <c r="C623" t="s">
        <v>759</v>
      </c>
      <c r="D623" t="s">
        <v>499</v>
      </c>
      <c r="E623">
        <v>87600</v>
      </c>
    </row>
    <row r="624" spans="3:5" x14ac:dyDescent="0.4">
      <c r="C624" t="s">
        <v>759</v>
      </c>
      <c r="D624" t="s">
        <v>500</v>
      </c>
      <c r="E624">
        <v>145400</v>
      </c>
    </row>
    <row r="625" spans="3:5" x14ac:dyDescent="0.4">
      <c r="C625" t="s">
        <v>759</v>
      </c>
      <c r="D625" t="s">
        <v>501</v>
      </c>
      <c r="E625">
        <v>71700</v>
      </c>
    </row>
    <row r="626" spans="3:5" x14ac:dyDescent="0.4">
      <c r="C626" t="s">
        <v>759</v>
      </c>
      <c r="D626" t="s">
        <v>502</v>
      </c>
      <c r="E626">
        <v>49500</v>
      </c>
    </row>
    <row r="627" spans="3:5" x14ac:dyDescent="0.4">
      <c r="C627" t="s">
        <v>759</v>
      </c>
      <c r="D627" t="s">
        <v>503</v>
      </c>
      <c r="E627">
        <v>83600</v>
      </c>
    </row>
    <row r="628" spans="3:5" x14ac:dyDescent="0.4">
      <c r="C628" t="s">
        <v>759</v>
      </c>
      <c r="D628" t="s">
        <v>504</v>
      </c>
      <c r="E628">
        <v>179400</v>
      </c>
    </row>
    <row r="629" spans="3:5" x14ac:dyDescent="0.4">
      <c r="C629" t="s">
        <v>759</v>
      </c>
      <c r="D629" t="s">
        <v>505</v>
      </c>
      <c r="E629">
        <v>48900</v>
      </c>
    </row>
    <row r="630" spans="3:5" x14ac:dyDescent="0.4">
      <c r="C630" t="s">
        <v>759</v>
      </c>
      <c r="D630" t="s">
        <v>506</v>
      </c>
      <c r="E630">
        <v>407200</v>
      </c>
    </row>
    <row r="631" spans="3:5" x14ac:dyDescent="0.4">
      <c r="C631" t="s">
        <v>759</v>
      </c>
      <c r="D631" t="s">
        <v>507</v>
      </c>
      <c r="E631">
        <v>130100</v>
      </c>
    </row>
    <row r="632" spans="3:5" x14ac:dyDescent="0.4">
      <c r="C632" t="s">
        <v>759</v>
      </c>
      <c r="D632" t="s">
        <v>508</v>
      </c>
      <c r="E632">
        <v>14400</v>
      </c>
    </row>
    <row r="633" spans="3:5" x14ac:dyDescent="0.4">
      <c r="C633" t="s">
        <v>759</v>
      </c>
      <c r="D633" t="s">
        <v>509</v>
      </c>
      <c r="E633">
        <v>39500</v>
      </c>
    </row>
    <row r="634" spans="3:5" x14ac:dyDescent="0.4">
      <c r="C634" t="s">
        <v>759</v>
      </c>
      <c r="D634" t="s">
        <v>510</v>
      </c>
      <c r="E634">
        <v>91900</v>
      </c>
    </row>
    <row r="635" spans="3:5" x14ac:dyDescent="0.4">
      <c r="C635" t="s">
        <v>759</v>
      </c>
      <c r="D635" t="s">
        <v>511</v>
      </c>
      <c r="E635">
        <v>25000</v>
      </c>
    </row>
    <row r="636" spans="3:5" x14ac:dyDescent="0.4">
      <c r="C636" t="s">
        <v>759</v>
      </c>
      <c r="D636" t="s">
        <v>512</v>
      </c>
      <c r="E636">
        <v>182600</v>
      </c>
    </row>
    <row r="637" spans="3:5" x14ac:dyDescent="0.4">
      <c r="C637" t="s">
        <v>759</v>
      </c>
      <c r="D637" t="s">
        <v>695</v>
      </c>
      <c r="E637">
        <v>67800</v>
      </c>
    </row>
    <row r="638" spans="3:5" x14ac:dyDescent="0.4">
      <c r="C638" t="s">
        <v>759</v>
      </c>
      <c r="D638" t="s">
        <v>696</v>
      </c>
      <c r="E638">
        <v>21900</v>
      </c>
    </row>
    <row r="639" spans="3:5" x14ac:dyDescent="0.4">
      <c r="C639" t="s">
        <v>759</v>
      </c>
      <c r="D639" t="s">
        <v>697</v>
      </c>
      <c r="E639">
        <v>171500</v>
      </c>
    </row>
    <row r="640" spans="3:5" x14ac:dyDescent="0.4">
      <c r="C640" t="s">
        <v>759</v>
      </c>
      <c r="D640" t="s">
        <v>698</v>
      </c>
      <c r="E640">
        <v>183300</v>
      </c>
    </row>
    <row r="641" spans="3:5" x14ac:dyDescent="0.4">
      <c r="C641" t="s">
        <v>759</v>
      </c>
      <c r="D641" t="s">
        <v>699</v>
      </c>
      <c r="E641">
        <v>131400</v>
      </c>
    </row>
    <row r="642" spans="3:5" x14ac:dyDescent="0.4">
      <c r="C642" t="s">
        <v>759</v>
      </c>
      <c r="D642" t="s">
        <v>700</v>
      </c>
      <c r="E642">
        <v>143100</v>
      </c>
    </row>
    <row r="643" spans="3:5" x14ac:dyDescent="0.4">
      <c r="C643" t="s">
        <v>759</v>
      </c>
      <c r="D643" t="s">
        <v>701</v>
      </c>
      <c r="E643">
        <v>65100</v>
      </c>
    </row>
    <row r="644" spans="3:5" x14ac:dyDescent="0.4">
      <c r="C644" t="s">
        <v>759</v>
      </c>
      <c r="D644" t="s">
        <v>702</v>
      </c>
      <c r="E644">
        <v>28800</v>
      </c>
    </row>
    <row r="645" spans="3:5" x14ac:dyDescent="0.4">
      <c r="C645" t="s">
        <v>759</v>
      </c>
      <c r="D645" t="s">
        <v>703</v>
      </c>
      <c r="E645">
        <v>74300</v>
      </c>
    </row>
    <row r="646" spans="3:5" x14ac:dyDescent="0.4">
      <c r="C646" t="s">
        <v>759</v>
      </c>
      <c r="D646" t="s">
        <v>704</v>
      </c>
      <c r="E646">
        <v>346700</v>
      </c>
    </row>
    <row r="647" spans="3:5" x14ac:dyDescent="0.4">
      <c r="C647" t="s">
        <v>759</v>
      </c>
      <c r="D647" t="s">
        <v>705</v>
      </c>
      <c r="E647">
        <v>209200</v>
      </c>
    </row>
    <row r="648" spans="3:5" x14ac:dyDescent="0.4">
      <c r="C648" t="s">
        <v>759</v>
      </c>
      <c r="D648" t="s">
        <v>706</v>
      </c>
      <c r="E648">
        <v>399900</v>
      </c>
    </row>
    <row r="649" spans="3:5" x14ac:dyDescent="0.4">
      <c r="C649" t="s">
        <v>759</v>
      </c>
      <c r="D649" t="s">
        <v>707</v>
      </c>
      <c r="E649">
        <v>226400</v>
      </c>
    </row>
    <row r="650" spans="3:5" x14ac:dyDescent="0.4">
      <c r="C650" t="s">
        <v>759</v>
      </c>
      <c r="D650" t="s">
        <v>708</v>
      </c>
      <c r="E650">
        <v>32900</v>
      </c>
    </row>
    <row r="651" spans="3:5" x14ac:dyDescent="0.4">
      <c r="C651" t="s">
        <v>759</v>
      </c>
      <c r="D651" t="s">
        <v>709</v>
      </c>
      <c r="E651">
        <v>211100</v>
      </c>
    </row>
    <row r="652" spans="3:5" x14ac:dyDescent="0.4">
      <c r="C652" t="s">
        <v>759</v>
      </c>
      <c r="D652" t="s">
        <v>710</v>
      </c>
      <c r="E652">
        <v>142400</v>
      </c>
    </row>
    <row r="653" spans="3:5" x14ac:dyDescent="0.4">
      <c r="C653" t="s">
        <v>759</v>
      </c>
      <c r="D653" t="s">
        <v>711</v>
      </c>
      <c r="E653">
        <v>78600</v>
      </c>
    </row>
    <row r="654" spans="3:5" x14ac:dyDescent="0.4">
      <c r="C654" t="s">
        <v>759</v>
      </c>
      <c r="D654" t="s">
        <v>712</v>
      </c>
      <c r="E654">
        <v>77000</v>
      </c>
    </row>
    <row r="655" spans="3:5" x14ac:dyDescent="0.4">
      <c r="C655" t="s">
        <v>759</v>
      </c>
      <c r="D655" t="s">
        <v>713</v>
      </c>
      <c r="E655">
        <v>119800</v>
      </c>
    </row>
    <row r="656" spans="3:5" x14ac:dyDescent="0.4">
      <c r="C656" t="s">
        <v>759</v>
      </c>
      <c r="D656" t="s">
        <v>714</v>
      </c>
      <c r="E656">
        <v>85300</v>
      </c>
    </row>
    <row r="657" spans="3:5" x14ac:dyDescent="0.4">
      <c r="C657" t="s">
        <v>759</v>
      </c>
      <c r="D657" t="s">
        <v>715</v>
      </c>
      <c r="E657">
        <v>144300</v>
      </c>
    </row>
    <row r="658" spans="3:5" x14ac:dyDescent="0.4">
      <c r="C658" t="s">
        <v>759</v>
      </c>
      <c r="D658" t="s">
        <v>716</v>
      </c>
      <c r="E658">
        <v>120200</v>
      </c>
    </row>
    <row r="659" spans="3:5" x14ac:dyDescent="0.4">
      <c r="C659" t="s">
        <v>759</v>
      </c>
      <c r="D659" t="s">
        <v>717</v>
      </c>
      <c r="E659">
        <v>170500</v>
      </c>
    </row>
    <row r="660" spans="3:5" x14ac:dyDescent="0.4">
      <c r="C660" t="s">
        <v>759</v>
      </c>
      <c r="D660" t="s">
        <v>718</v>
      </c>
      <c r="E660">
        <v>272500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4096700</v>
      </c>
    </row>
    <row r="667" spans="3:5" x14ac:dyDescent="0.4">
      <c r="C667" t="s">
        <v>760</v>
      </c>
      <c r="D667" t="s">
        <v>513</v>
      </c>
      <c r="E667">
        <v>5899600</v>
      </c>
    </row>
    <row r="668" spans="3:5" x14ac:dyDescent="0.4">
      <c r="C668" t="s">
        <v>760</v>
      </c>
      <c r="D668" t="s">
        <v>514</v>
      </c>
      <c r="E668">
        <v>871000</v>
      </c>
    </row>
    <row r="669" spans="3:5" x14ac:dyDescent="0.4">
      <c r="C669" t="s">
        <v>760</v>
      </c>
      <c r="D669" t="s">
        <v>515</v>
      </c>
      <c r="E669">
        <v>622800</v>
      </c>
    </row>
    <row r="670" spans="3:5" x14ac:dyDescent="0.4">
      <c r="C670" t="s">
        <v>760</v>
      </c>
      <c r="D670" t="s">
        <v>516</v>
      </c>
      <c r="E670">
        <v>667700</v>
      </c>
    </row>
    <row r="671" spans="3:5" x14ac:dyDescent="0.4">
      <c r="C671" t="s">
        <v>760</v>
      </c>
      <c r="D671" t="s">
        <v>517</v>
      </c>
      <c r="E671">
        <v>314300</v>
      </c>
    </row>
    <row r="672" spans="3:5" x14ac:dyDescent="0.4">
      <c r="C672" t="s">
        <v>760</v>
      </c>
      <c r="D672" t="s">
        <v>518</v>
      </c>
      <c r="E672">
        <v>545500</v>
      </c>
    </row>
    <row r="673" spans="3:5" x14ac:dyDescent="0.4">
      <c r="C673" t="s">
        <v>760</v>
      </c>
      <c r="D673" t="s">
        <v>519</v>
      </c>
      <c r="E673">
        <v>407600</v>
      </c>
    </row>
    <row r="674" spans="3:5" x14ac:dyDescent="0.4">
      <c r="C674" t="s">
        <v>760</v>
      </c>
      <c r="D674" t="s">
        <v>520</v>
      </c>
      <c r="E674">
        <v>546100</v>
      </c>
    </row>
    <row r="675" spans="3:5" x14ac:dyDescent="0.4">
      <c r="C675" t="s">
        <v>760</v>
      </c>
      <c r="D675" t="s">
        <v>521</v>
      </c>
      <c r="E675">
        <v>718400</v>
      </c>
    </row>
    <row r="676" spans="3:5" x14ac:dyDescent="0.4">
      <c r="C676" t="s">
        <v>760</v>
      </c>
      <c r="D676" t="s">
        <v>522</v>
      </c>
      <c r="E676">
        <v>266000</v>
      </c>
    </row>
    <row r="677" spans="3:5" x14ac:dyDescent="0.4">
      <c r="C677" t="s">
        <v>760</v>
      </c>
      <c r="D677" t="s">
        <v>523</v>
      </c>
      <c r="E677">
        <v>334500</v>
      </c>
    </row>
    <row r="678" spans="3:5" x14ac:dyDescent="0.4">
      <c r="C678" t="s">
        <v>760</v>
      </c>
      <c r="D678" t="s">
        <v>524</v>
      </c>
      <c r="E678">
        <v>382300</v>
      </c>
    </row>
    <row r="679" spans="3:5" x14ac:dyDescent="0.4">
      <c r="C679" t="s">
        <v>760</v>
      </c>
      <c r="D679" t="s">
        <v>525</v>
      </c>
      <c r="E679">
        <v>220100</v>
      </c>
    </row>
    <row r="680" spans="3:5" x14ac:dyDescent="0.4">
      <c r="C680" t="s">
        <v>760</v>
      </c>
      <c r="D680" t="s">
        <v>526</v>
      </c>
      <c r="E680">
        <v>269400</v>
      </c>
    </row>
    <row r="681" spans="3:5" x14ac:dyDescent="0.4">
      <c r="C681" t="s">
        <v>760</v>
      </c>
      <c r="D681" t="s">
        <v>527</v>
      </c>
      <c r="E681">
        <v>162000</v>
      </c>
    </row>
    <row r="682" spans="3:5" x14ac:dyDescent="0.4">
      <c r="C682" t="s">
        <v>760</v>
      </c>
      <c r="D682" t="s">
        <v>528</v>
      </c>
      <c r="E682">
        <v>271200</v>
      </c>
    </row>
    <row r="683" spans="3:5" x14ac:dyDescent="0.4">
      <c r="C683" t="s">
        <v>760</v>
      </c>
      <c r="D683" t="s">
        <v>529</v>
      </c>
      <c r="E683">
        <v>85900</v>
      </c>
    </row>
    <row r="684" spans="3:5" x14ac:dyDescent="0.4">
      <c r="C684" t="s">
        <v>760</v>
      </c>
      <c r="D684" t="s">
        <v>530</v>
      </c>
      <c r="E684">
        <v>118700</v>
      </c>
    </row>
    <row r="685" spans="3:5" x14ac:dyDescent="0.4">
      <c r="C685" t="s">
        <v>760</v>
      </c>
      <c r="D685" t="s">
        <v>531</v>
      </c>
      <c r="E685">
        <v>210000</v>
      </c>
    </row>
    <row r="686" spans="3:5" x14ac:dyDescent="0.4">
      <c r="C686" t="s">
        <v>760</v>
      </c>
      <c r="D686" t="s">
        <v>532</v>
      </c>
      <c r="E686">
        <v>120000</v>
      </c>
    </row>
    <row r="687" spans="3:5" x14ac:dyDescent="0.4">
      <c r="C687" t="s">
        <v>760</v>
      </c>
      <c r="D687" t="s">
        <v>533</v>
      </c>
      <c r="E687">
        <v>171000</v>
      </c>
    </row>
    <row r="688" spans="3:5" x14ac:dyDescent="0.4">
      <c r="C688" t="s">
        <v>760</v>
      </c>
      <c r="D688" t="s">
        <v>534</v>
      </c>
      <c r="E688">
        <v>139700</v>
      </c>
    </row>
    <row r="689" spans="3:5" x14ac:dyDescent="0.4">
      <c r="C689" t="s">
        <v>760</v>
      </c>
      <c r="D689" t="s">
        <v>535</v>
      </c>
      <c r="E689">
        <v>196600</v>
      </c>
    </row>
    <row r="690" spans="3:5" x14ac:dyDescent="0.4">
      <c r="C690" t="s">
        <v>760</v>
      </c>
      <c r="D690" t="s">
        <v>536</v>
      </c>
      <c r="E690">
        <v>60300</v>
      </c>
    </row>
    <row r="691" spans="3:5" x14ac:dyDescent="0.4">
      <c r="C691" t="s">
        <v>760</v>
      </c>
      <c r="D691" t="s">
        <v>537</v>
      </c>
      <c r="E691">
        <v>209300</v>
      </c>
    </row>
    <row r="692" spans="3:5" x14ac:dyDescent="0.4">
      <c r="C692" t="s">
        <v>760</v>
      </c>
      <c r="D692" t="s">
        <v>538</v>
      </c>
      <c r="E692">
        <v>294800</v>
      </c>
    </row>
    <row r="693" spans="3:5" x14ac:dyDescent="0.4">
      <c r="C693" t="s">
        <v>760</v>
      </c>
      <c r="D693" t="s">
        <v>539</v>
      </c>
      <c r="E693">
        <v>110200</v>
      </c>
    </row>
    <row r="694" spans="3:5" x14ac:dyDescent="0.4">
      <c r="C694" t="s">
        <v>760</v>
      </c>
      <c r="D694" t="s">
        <v>540</v>
      </c>
      <c r="E694">
        <v>192600</v>
      </c>
    </row>
    <row r="695" spans="3:5" x14ac:dyDescent="0.4">
      <c r="C695" t="s">
        <v>760</v>
      </c>
      <c r="D695" t="s">
        <v>541</v>
      </c>
      <c r="E695">
        <v>227200</v>
      </c>
    </row>
    <row r="696" spans="3:5" x14ac:dyDescent="0.4">
      <c r="C696" t="s">
        <v>760</v>
      </c>
      <c r="D696" t="s">
        <v>542</v>
      </c>
      <c r="E696">
        <v>123100</v>
      </c>
    </row>
    <row r="697" spans="3:5" x14ac:dyDescent="0.4">
      <c r="C697" t="s">
        <v>760</v>
      </c>
      <c r="D697" t="s">
        <v>543</v>
      </c>
      <c r="E697">
        <v>120400</v>
      </c>
    </row>
    <row r="698" spans="3:5" x14ac:dyDescent="0.4">
      <c r="C698" t="s">
        <v>760</v>
      </c>
      <c r="D698" t="s">
        <v>544</v>
      </c>
      <c r="E698">
        <v>133100</v>
      </c>
    </row>
    <row r="699" spans="3:5" x14ac:dyDescent="0.4">
      <c r="C699" t="s">
        <v>760</v>
      </c>
      <c r="D699" t="s">
        <v>545</v>
      </c>
      <c r="E699">
        <v>289700</v>
      </c>
    </row>
    <row r="700" spans="3:5" x14ac:dyDescent="0.4">
      <c r="C700" t="s">
        <v>760</v>
      </c>
      <c r="D700" t="s">
        <v>546</v>
      </c>
      <c r="E700">
        <v>220000</v>
      </c>
    </row>
    <row r="701" spans="3:5" x14ac:dyDescent="0.4">
      <c r="C701" t="s">
        <v>760</v>
      </c>
      <c r="D701" t="s">
        <v>547</v>
      </c>
      <c r="E701">
        <v>169600</v>
      </c>
    </row>
    <row r="702" spans="3:5" x14ac:dyDescent="0.4">
      <c r="C702" t="s">
        <v>760</v>
      </c>
      <c r="D702" t="s">
        <v>548</v>
      </c>
      <c r="E702">
        <v>163100</v>
      </c>
    </row>
    <row r="703" spans="3:5" x14ac:dyDescent="0.4">
      <c r="C703" t="s">
        <v>760</v>
      </c>
      <c r="D703" t="s">
        <v>549</v>
      </c>
      <c r="E703">
        <v>148100</v>
      </c>
    </row>
    <row r="704" spans="3:5" x14ac:dyDescent="0.4">
      <c r="C704" t="s">
        <v>760</v>
      </c>
      <c r="D704" t="s">
        <v>550</v>
      </c>
      <c r="E704">
        <v>104300</v>
      </c>
    </row>
    <row r="705" spans="3:5" x14ac:dyDescent="0.4">
      <c r="C705" t="s">
        <v>760</v>
      </c>
      <c r="D705" t="s">
        <v>551</v>
      </c>
      <c r="E705">
        <v>183100</v>
      </c>
    </row>
    <row r="706" spans="3:5" x14ac:dyDescent="0.4">
      <c r="C706" t="s">
        <v>760</v>
      </c>
      <c r="D706" t="s">
        <v>552</v>
      </c>
      <c r="E706">
        <v>262200</v>
      </c>
    </row>
    <row r="707" spans="3:5" x14ac:dyDescent="0.4">
      <c r="C707" t="s">
        <v>760</v>
      </c>
      <c r="D707" t="s">
        <v>553</v>
      </c>
      <c r="E707">
        <v>321600</v>
      </c>
    </row>
    <row r="708" spans="3:5" x14ac:dyDescent="0.4">
      <c r="C708" t="s">
        <v>760</v>
      </c>
      <c r="D708" t="s">
        <v>554</v>
      </c>
      <c r="E708">
        <v>194100</v>
      </c>
    </row>
    <row r="709" spans="3:5" x14ac:dyDescent="0.4">
      <c r="C709" t="s">
        <v>760</v>
      </c>
      <c r="D709" t="s">
        <v>555</v>
      </c>
      <c r="E709">
        <v>126300</v>
      </c>
    </row>
    <row r="710" spans="3:5" x14ac:dyDescent="0.4">
      <c r="C710" t="s">
        <v>760</v>
      </c>
      <c r="D710" t="s">
        <v>556</v>
      </c>
      <c r="E710">
        <v>101000</v>
      </c>
    </row>
    <row r="711" spans="3:5" x14ac:dyDescent="0.4">
      <c r="C711" t="s">
        <v>760</v>
      </c>
      <c r="D711" t="s">
        <v>557</v>
      </c>
      <c r="E711">
        <v>108500</v>
      </c>
    </row>
    <row r="712" spans="3:5" x14ac:dyDescent="0.4">
      <c r="C712" t="s">
        <v>760</v>
      </c>
      <c r="D712" t="s">
        <v>558</v>
      </c>
      <c r="E712">
        <v>240200</v>
      </c>
    </row>
    <row r="713" spans="3:5" x14ac:dyDescent="0.4">
      <c r="C713" t="s">
        <v>760</v>
      </c>
      <c r="D713" t="s">
        <v>559</v>
      </c>
      <c r="E713">
        <v>144500</v>
      </c>
    </row>
    <row r="714" spans="3:5" x14ac:dyDescent="0.4">
      <c r="C714" t="s">
        <v>760</v>
      </c>
      <c r="D714" t="s">
        <v>560</v>
      </c>
      <c r="E714">
        <v>225300</v>
      </c>
    </row>
    <row r="715" spans="3:5" x14ac:dyDescent="0.4">
      <c r="C715" t="s">
        <v>760</v>
      </c>
      <c r="D715" t="s">
        <v>561</v>
      </c>
      <c r="E715">
        <v>98600</v>
      </c>
    </row>
    <row r="716" spans="3:5" x14ac:dyDescent="0.4">
      <c r="C716" t="s">
        <v>760</v>
      </c>
      <c r="D716" t="s">
        <v>562</v>
      </c>
      <c r="E716">
        <v>115300</v>
      </c>
    </row>
    <row r="717" spans="3:5" x14ac:dyDescent="0.4">
      <c r="C717" t="s">
        <v>760</v>
      </c>
      <c r="D717" t="s">
        <v>563</v>
      </c>
      <c r="E717">
        <v>70200</v>
      </c>
    </row>
    <row r="718" spans="3:5" x14ac:dyDescent="0.4">
      <c r="C718" t="s">
        <v>760</v>
      </c>
      <c r="D718" t="s">
        <v>564</v>
      </c>
      <c r="E718">
        <v>87300</v>
      </c>
    </row>
    <row r="719" spans="3:5" x14ac:dyDescent="0.4">
      <c r="C719" t="s">
        <v>760</v>
      </c>
      <c r="D719" t="s">
        <v>565</v>
      </c>
      <c r="E719">
        <v>116000</v>
      </c>
    </row>
    <row r="720" spans="3:5" x14ac:dyDescent="0.4">
      <c r="C720" t="s">
        <v>760</v>
      </c>
      <c r="D720" t="s">
        <v>566</v>
      </c>
      <c r="E720">
        <v>28600</v>
      </c>
    </row>
    <row r="721" spans="3:5" x14ac:dyDescent="0.4">
      <c r="C721" t="s">
        <v>760</v>
      </c>
      <c r="D721" t="s">
        <v>567</v>
      </c>
      <c r="E721">
        <v>121800</v>
      </c>
    </row>
    <row r="722" spans="3:5" x14ac:dyDescent="0.4">
      <c r="C722" t="s">
        <v>760</v>
      </c>
      <c r="D722" t="s">
        <v>568</v>
      </c>
      <c r="E722">
        <v>90300</v>
      </c>
    </row>
    <row r="723" spans="3:5" x14ac:dyDescent="0.4">
      <c r="C723" t="s">
        <v>760</v>
      </c>
      <c r="D723" t="s">
        <v>569</v>
      </c>
      <c r="E723">
        <v>52300</v>
      </c>
    </row>
    <row r="724" spans="3:5" x14ac:dyDescent="0.4">
      <c r="C724" t="s">
        <v>760</v>
      </c>
      <c r="D724" t="s">
        <v>570</v>
      </c>
      <c r="E724">
        <v>137200</v>
      </c>
    </row>
    <row r="725" spans="3:5" x14ac:dyDescent="0.4">
      <c r="C725" t="s">
        <v>760</v>
      </c>
      <c r="D725" t="s">
        <v>571</v>
      </c>
      <c r="E725">
        <v>71200</v>
      </c>
    </row>
    <row r="726" spans="3:5" x14ac:dyDescent="0.4">
      <c r="C726" t="s">
        <v>760</v>
      </c>
      <c r="D726" t="s">
        <v>572</v>
      </c>
      <c r="E726">
        <v>61300</v>
      </c>
    </row>
    <row r="727" spans="3:5" x14ac:dyDescent="0.4">
      <c r="C727" t="s">
        <v>760</v>
      </c>
      <c r="D727" t="s">
        <v>573</v>
      </c>
      <c r="E727">
        <v>188900</v>
      </c>
    </row>
    <row r="728" spans="3:5" x14ac:dyDescent="0.4">
      <c r="C728" t="s">
        <v>760</v>
      </c>
      <c r="D728" t="s">
        <v>574</v>
      </c>
      <c r="E728">
        <v>99500</v>
      </c>
    </row>
    <row r="729" spans="3:5" x14ac:dyDescent="0.4">
      <c r="C729" t="s">
        <v>760</v>
      </c>
      <c r="D729" t="s">
        <v>575</v>
      </c>
      <c r="E729">
        <v>92300</v>
      </c>
    </row>
    <row r="730" spans="3:5" x14ac:dyDescent="0.4">
      <c r="C730" t="s">
        <v>760</v>
      </c>
      <c r="D730" t="s">
        <v>576</v>
      </c>
      <c r="E730">
        <v>111100</v>
      </c>
    </row>
    <row r="731" spans="3:5" x14ac:dyDescent="0.4">
      <c r="C731" t="s">
        <v>760</v>
      </c>
      <c r="D731" t="s">
        <v>577</v>
      </c>
      <c r="E731">
        <v>235900</v>
      </c>
    </row>
    <row r="732" spans="3:5" x14ac:dyDescent="0.4">
      <c r="C732" t="s">
        <v>760</v>
      </c>
      <c r="D732" t="s">
        <v>578</v>
      </c>
      <c r="E732">
        <v>212100</v>
      </c>
    </row>
    <row r="733" spans="3:5" x14ac:dyDescent="0.4">
      <c r="C733" t="s">
        <v>760</v>
      </c>
      <c r="D733" t="s">
        <v>579</v>
      </c>
      <c r="E733">
        <v>704400</v>
      </c>
    </row>
    <row r="734" spans="3:5" x14ac:dyDescent="0.4">
      <c r="C734" t="s">
        <v>760</v>
      </c>
      <c r="D734" t="s">
        <v>580</v>
      </c>
      <c r="E734">
        <v>297800</v>
      </c>
    </row>
    <row r="735" spans="3:5" x14ac:dyDescent="0.4">
      <c r="C735" t="s">
        <v>760</v>
      </c>
      <c r="D735" t="s">
        <v>581</v>
      </c>
      <c r="E735">
        <v>184500</v>
      </c>
    </row>
    <row r="736" spans="3:5" x14ac:dyDescent="0.4">
      <c r="C736" t="s">
        <v>760</v>
      </c>
      <c r="D736" t="s">
        <v>582</v>
      </c>
      <c r="E736">
        <v>114400</v>
      </c>
    </row>
    <row r="737" spans="3:5" x14ac:dyDescent="0.4">
      <c r="C737" t="s">
        <v>760</v>
      </c>
      <c r="D737" t="s">
        <v>583</v>
      </c>
      <c r="E737">
        <v>135500</v>
      </c>
    </row>
    <row r="738" spans="3:5" x14ac:dyDescent="0.4">
      <c r="C738" t="s">
        <v>760</v>
      </c>
      <c r="D738" t="s">
        <v>584</v>
      </c>
      <c r="E738">
        <v>234200</v>
      </c>
    </row>
    <row r="739" spans="3:5" x14ac:dyDescent="0.4">
      <c r="C739" t="s">
        <v>760</v>
      </c>
      <c r="D739" t="s">
        <v>585</v>
      </c>
      <c r="E739">
        <v>55600</v>
      </c>
    </row>
    <row r="740" spans="3:5" x14ac:dyDescent="0.4">
      <c r="C740" t="s">
        <v>760</v>
      </c>
      <c r="D740" t="s">
        <v>586</v>
      </c>
      <c r="E740">
        <v>251400</v>
      </c>
    </row>
    <row r="741" spans="3:5" x14ac:dyDescent="0.4">
      <c r="C741" t="s">
        <v>760</v>
      </c>
      <c r="D741" t="s">
        <v>587</v>
      </c>
      <c r="E741">
        <v>160800</v>
      </c>
    </row>
    <row r="742" spans="3:5" x14ac:dyDescent="0.4">
      <c r="C742" t="s">
        <v>760</v>
      </c>
      <c r="D742" t="s">
        <v>588</v>
      </c>
      <c r="E742">
        <v>149700</v>
      </c>
    </row>
    <row r="743" spans="3:5" x14ac:dyDescent="0.4">
      <c r="C743" t="s">
        <v>760</v>
      </c>
      <c r="D743" t="s">
        <v>589</v>
      </c>
      <c r="E743">
        <v>152900</v>
      </c>
    </row>
    <row r="744" spans="3:5" x14ac:dyDescent="0.4">
      <c r="C744" t="s">
        <v>760</v>
      </c>
      <c r="D744" t="s">
        <v>590</v>
      </c>
      <c r="E744">
        <v>145900</v>
      </c>
    </row>
    <row r="745" spans="3:5" x14ac:dyDescent="0.4">
      <c r="C745" t="s">
        <v>760</v>
      </c>
      <c r="D745" t="s">
        <v>591</v>
      </c>
      <c r="E745">
        <v>248500</v>
      </c>
    </row>
    <row r="746" spans="3:5" x14ac:dyDescent="0.4">
      <c r="C746" t="s">
        <v>760</v>
      </c>
      <c r="D746" t="s">
        <v>592</v>
      </c>
      <c r="E746">
        <v>116700</v>
      </c>
    </row>
    <row r="747" spans="3:5" x14ac:dyDescent="0.4">
      <c r="C747" t="s">
        <v>760</v>
      </c>
      <c r="D747" t="s">
        <v>593</v>
      </c>
      <c r="E747">
        <v>121500</v>
      </c>
    </row>
    <row r="748" spans="3:5" x14ac:dyDescent="0.4">
      <c r="C748" t="s">
        <v>760</v>
      </c>
      <c r="D748" t="s">
        <v>594</v>
      </c>
      <c r="E748">
        <v>53000</v>
      </c>
    </row>
    <row r="749" spans="3:5" x14ac:dyDescent="0.4">
      <c r="C749" t="s">
        <v>760</v>
      </c>
      <c r="D749" t="s">
        <v>595</v>
      </c>
      <c r="E749">
        <v>56200</v>
      </c>
    </row>
    <row r="750" spans="3:5" x14ac:dyDescent="0.4">
      <c r="C750" t="s">
        <v>760</v>
      </c>
      <c r="D750" t="s">
        <v>596</v>
      </c>
      <c r="E750">
        <v>54700</v>
      </c>
    </row>
    <row r="751" spans="3:5" x14ac:dyDescent="0.4">
      <c r="C751" t="s">
        <v>760</v>
      </c>
      <c r="D751" t="s">
        <v>597</v>
      </c>
      <c r="E751">
        <v>64600</v>
      </c>
    </row>
    <row r="752" spans="3:5" x14ac:dyDescent="0.4">
      <c r="C752" t="s">
        <v>760</v>
      </c>
      <c r="D752" t="s">
        <v>598</v>
      </c>
      <c r="E752">
        <v>95800</v>
      </c>
    </row>
    <row r="753" spans="3:5" x14ac:dyDescent="0.4">
      <c r="C753" t="s">
        <v>760</v>
      </c>
      <c r="D753" t="s">
        <v>599</v>
      </c>
      <c r="E753">
        <v>48900</v>
      </c>
    </row>
    <row r="754" spans="3:5" x14ac:dyDescent="0.4">
      <c r="C754" t="s">
        <v>760</v>
      </c>
      <c r="D754" t="s">
        <v>600</v>
      </c>
      <c r="E754">
        <v>117200</v>
      </c>
    </row>
    <row r="755" spans="3:5" x14ac:dyDescent="0.4">
      <c r="C755" t="s">
        <v>760</v>
      </c>
      <c r="D755" t="s">
        <v>601</v>
      </c>
      <c r="E755">
        <v>72100</v>
      </c>
    </row>
    <row r="756" spans="3:5" x14ac:dyDescent="0.4">
      <c r="C756" t="s">
        <v>760</v>
      </c>
      <c r="D756" t="s">
        <v>602</v>
      </c>
      <c r="E756">
        <v>72100</v>
      </c>
    </row>
    <row r="757" spans="3:5" x14ac:dyDescent="0.4">
      <c r="C757" t="s">
        <v>760</v>
      </c>
      <c r="D757" t="s">
        <v>603</v>
      </c>
      <c r="E757">
        <v>17900</v>
      </c>
    </row>
    <row r="758" spans="3:5" x14ac:dyDescent="0.4">
      <c r="C758" t="s">
        <v>760</v>
      </c>
      <c r="D758" t="s">
        <v>604</v>
      </c>
      <c r="E758">
        <v>35000</v>
      </c>
    </row>
    <row r="759" spans="3:5" x14ac:dyDescent="0.4">
      <c r="C759" t="s">
        <v>760</v>
      </c>
      <c r="D759" t="s">
        <v>605</v>
      </c>
      <c r="E759">
        <v>67800</v>
      </c>
    </row>
    <row r="760" spans="3:5" x14ac:dyDescent="0.4">
      <c r="C760" t="s">
        <v>760</v>
      </c>
      <c r="D760" t="s">
        <v>606</v>
      </c>
      <c r="E760">
        <v>73300</v>
      </c>
    </row>
    <row r="761" spans="3:5" x14ac:dyDescent="0.4">
      <c r="C761" t="s">
        <v>760</v>
      </c>
      <c r="D761" t="s">
        <v>607</v>
      </c>
      <c r="E761">
        <v>101000</v>
      </c>
    </row>
    <row r="762" spans="3:5" x14ac:dyDescent="0.4">
      <c r="C762" t="s">
        <v>760</v>
      </c>
      <c r="D762" t="s">
        <v>608</v>
      </c>
      <c r="E762">
        <v>41900</v>
      </c>
    </row>
    <row r="763" spans="3:5" x14ac:dyDescent="0.4">
      <c r="C763" t="s">
        <v>760</v>
      </c>
      <c r="D763" t="s">
        <v>609</v>
      </c>
      <c r="E763">
        <v>121100</v>
      </c>
    </row>
    <row r="764" spans="3:5" x14ac:dyDescent="0.4">
      <c r="C764" t="s">
        <v>760</v>
      </c>
      <c r="D764" t="s">
        <v>610</v>
      </c>
      <c r="E764">
        <v>47200</v>
      </c>
    </row>
    <row r="765" spans="3:5" x14ac:dyDescent="0.4">
      <c r="C765" t="s">
        <v>760</v>
      </c>
      <c r="D765" t="s">
        <v>611</v>
      </c>
      <c r="E765">
        <v>56500</v>
      </c>
    </row>
    <row r="766" spans="3:5" x14ac:dyDescent="0.4">
      <c r="C766" t="s">
        <v>760</v>
      </c>
      <c r="D766" t="s">
        <v>612</v>
      </c>
      <c r="E766">
        <v>97100</v>
      </c>
    </row>
    <row r="767" spans="3:5" x14ac:dyDescent="0.4">
      <c r="C767" t="s">
        <v>760</v>
      </c>
      <c r="D767" t="s">
        <v>613</v>
      </c>
      <c r="E767">
        <v>67800</v>
      </c>
    </row>
    <row r="768" spans="3:5" x14ac:dyDescent="0.4">
      <c r="C768" t="s">
        <v>760</v>
      </c>
      <c r="D768" t="s">
        <v>614</v>
      </c>
      <c r="E768">
        <v>188600</v>
      </c>
    </row>
    <row r="769" spans="3:5" x14ac:dyDescent="0.4">
      <c r="C769" t="s">
        <v>760</v>
      </c>
      <c r="D769" t="s">
        <v>615</v>
      </c>
      <c r="E769">
        <v>14700</v>
      </c>
    </row>
    <row r="770" spans="3:5" x14ac:dyDescent="0.4">
      <c r="C770" t="s">
        <v>760</v>
      </c>
      <c r="D770" t="s">
        <v>616</v>
      </c>
      <c r="E770">
        <v>175000</v>
      </c>
    </row>
    <row r="771" spans="3:5" x14ac:dyDescent="0.4">
      <c r="C771" t="s">
        <v>760</v>
      </c>
      <c r="D771" t="s">
        <v>617</v>
      </c>
      <c r="E771">
        <v>114900</v>
      </c>
    </row>
    <row r="772" spans="3:5" x14ac:dyDescent="0.4">
      <c r="C772" t="s">
        <v>760</v>
      </c>
      <c r="D772" t="s">
        <v>618</v>
      </c>
      <c r="E772">
        <v>63300</v>
      </c>
    </row>
    <row r="773" spans="3:5" x14ac:dyDescent="0.4">
      <c r="C773" t="s">
        <v>760</v>
      </c>
      <c r="D773" t="s">
        <v>619</v>
      </c>
      <c r="E773">
        <v>240700</v>
      </c>
    </row>
    <row r="774" spans="3:5" x14ac:dyDescent="0.4">
      <c r="C774" t="s">
        <v>760</v>
      </c>
      <c r="D774" t="s">
        <v>620</v>
      </c>
      <c r="E774">
        <v>93100</v>
      </c>
    </row>
    <row r="775" spans="3:5" x14ac:dyDescent="0.4">
      <c r="C775" t="s">
        <v>760</v>
      </c>
      <c r="D775" t="s">
        <v>621</v>
      </c>
      <c r="E775">
        <v>67200</v>
      </c>
    </row>
    <row r="776" spans="3:5" x14ac:dyDescent="0.4">
      <c r="C776" t="s">
        <v>760</v>
      </c>
      <c r="D776" t="s">
        <v>622</v>
      </c>
      <c r="E776">
        <v>81800</v>
      </c>
    </row>
    <row r="777" spans="3:5" x14ac:dyDescent="0.4">
      <c r="C777" t="s">
        <v>760</v>
      </c>
      <c r="D777" t="s">
        <v>623</v>
      </c>
      <c r="E777">
        <v>13500</v>
      </c>
    </row>
    <row r="778" spans="3:5" x14ac:dyDescent="0.4">
      <c r="C778" t="s">
        <v>760</v>
      </c>
      <c r="D778" t="s">
        <v>624</v>
      </c>
      <c r="E778">
        <v>167700</v>
      </c>
    </row>
    <row r="779" spans="3:5" x14ac:dyDescent="0.4">
      <c r="C779" t="s">
        <v>760</v>
      </c>
      <c r="D779" t="s">
        <v>625</v>
      </c>
      <c r="E779">
        <v>38500</v>
      </c>
    </row>
    <row r="780" spans="3:5" x14ac:dyDescent="0.4">
      <c r="C780" t="s">
        <v>760</v>
      </c>
      <c r="D780" t="s">
        <v>626</v>
      </c>
      <c r="E780">
        <v>33500</v>
      </c>
    </row>
    <row r="781" spans="3:5" x14ac:dyDescent="0.4">
      <c r="C781" t="s">
        <v>760</v>
      </c>
      <c r="D781" t="s">
        <v>627</v>
      </c>
      <c r="E781">
        <v>36100</v>
      </c>
    </row>
    <row r="782" spans="3:5" x14ac:dyDescent="0.4">
      <c r="C782" t="s">
        <v>760</v>
      </c>
      <c r="D782" t="s">
        <v>628</v>
      </c>
      <c r="E782">
        <v>95200</v>
      </c>
    </row>
    <row r="783" spans="3:5" x14ac:dyDescent="0.4">
      <c r="C783" t="s">
        <v>760</v>
      </c>
      <c r="D783" t="s">
        <v>629</v>
      </c>
      <c r="E783">
        <v>102200</v>
      </c>
    </row>
    <row r="784" spans="3:5" x14ac:dyDescent="0.4">
      <c r="C784" t="s">
        <v>760</v>
      </c>
      <c r="D784" t="s">
        <v>630</v>
      </c>
      <c r="E784">
        <v>54100</v>
      </c>
    </row>
    <row r="785" spans="3:5" x14ac:dyDescent="0.4">
      <c r="C785" t="s">
        <v>760</v>
      </c>
      <c r="D785" t="s">
        <v>631</v>
      </c>
      <c r="E785">
        <v>45100</v>
      </c>
    </row>
    <row r="786" spans="3:5" x14ac:dyDescent="0.4">
      <c r="C786" t="s">
        <v>760</v>
      </c>
      <c r="D786" t="s">
        <v>632</v>
      </c>
      <c r="E786">
        <v>91300</v>
      </c>
    </row>
    <row r="787" spans="3:5" x14ac:dyDescent="0.4">
      <c r="C787" t="s">
        <v>760</v>
      </c>
      <c r="D787" t="s">
        <v>633</v>
      </c>
      <c r="E787">
        <v>192300</v>
      </c>
    </row>
    <row r="788" spans="3:5" x14ac:dyDescent="0.4">
      <c r="C788" t="s">
        <v>760</v>
      </c>
      <c r="D788" t="s">
        <v>634</v>
      </c>
      <c r="E788">
        <v>44800</v>
      </c>
    </row>
    <row r="789" spans="3:5" x14ac:dyDescent="0.4">
      <c r="C789" t="s">
        <v>760</v>
      </c>
      <c r="D789" t="s">
        <v>635</v>
      </c>
      <c r="E789">
        <v>137600</v>
      </c>
    </row>
    <row r="790" spans="3:5" x14ac:dyDescent="0.4">
      <c r="C790" t="s">
        <v>760</v>
      </c>
      <c r="D790" t="s">
        <v>636</v>
      </c>
      <c r="E790">
        <v>99600</v>
      </c>
    </row>
    <row r="791" spans="3:5" x14ac:dyDescent="0.4">
      <c r="C791" t="s">
        <v>760</v>
      </c>
      <c r="D791" t="s">
        <v>637</v>
      </c>
      <c r="E791">
        <v>322400</v>
      </c>
    </row>
    <row r="792" spans="3:5" x14ac:dyDescent="0.4">
      <c r="C792" t="s">
        <v>760</v>
      </c>
      <c r="D792" t="s">
        <v>638</v>
      </c>
      <c r="E792">
        <v>107300</v>
      </c>
    </row>
    <row r="793" spans="3:5" x14ac:dyDescent="0.4">
      <c r="C793" t="s">
        <v>760</v>
      </c>
      <c r="D793" t="s">
        <v>639</v>
      </c>
      <c r="E793">
        <v>336500</v>
      </c>
    </row>
    <row r="794" spans="3:5" x14ac:dyDescent="0.4">
      <c r="C794" t="s">
        <v>760</v>
      </c>
      <c r="D794" t="s">
        <v>640</v>
      </c>
      <c r="E794">
        <v>79100</v>
      </c>
    </row>
    <row r="795" spans="3:5" x14ac:dyDescent="0.4">
      <c r="C795" t="s">
        <v>760</v>
      </c>
      <c r="D795" t="s">
        <v>641</v>
      </c>
      <c r="E795">
        <v>153200</v>
      </c>
    </row>
    <row r="796" spans="3:5" x14ac:dyDescent="0.4">
      <c r="C796" t="s">
        <v>760</v>
      </c>
      <c r="D796" t="s">
        <v>642</v>
      </c>
      <c r="E796">
        <v>12900</v>
      </c>
    </row>
    <row r="797" spans="3:5" x14ac:dyDescent="0.4">
      <c r="C797" t="s">
        <v>760</v>
      </c>
      <c r="D797" t="s">
        <v>643</v>
      </c>
      <c r="E797">
        <v>613500</v>
      </c>
    </row>
    <row r="798" spans="3:5" x14ac:dyDescent="0.4">
      <c r="C798" t="s">
        <v>760</v>
      </c>
      <c r="D798" t="s">
        <v>644</v>
      </c>
      <c r="E798">
        <v>150800</v>
      </c>
    </row>
    <row r="799" spans="3:5" x14ac:dyDescent="0.4">
      <c r="C799" t="s">
        <v>760</v>
      </c>
      <c r="D799" t="s">
        <v>645</v>
      </c>
      <c r="E799">
        <v>91200</v>
      </c>
    </row>
    <row r="800" spans="3:5" x14ac:dyDescent="0.4">
      <c r="C800" t="s">
        <v>760</v>
      </c>
      <c r="D800" t="s">
        <v>646</v>
      </c>
      <c r="E800">
        <v>116700</v>
      </c>
    </row>
    <row r="801" spans="3:5" x14ac:dyDescent="0.4">
      <c r="C801" t="s">
        <v>760</v>
      </c>
      <c r="D801" t="s">
        <v>647</v>
      </c>
      <c r="E801">
        <v>51900</v>
      </c>
    </row>
    <row r="802" spans="3:5" x14ac:dyDescent="0.4">
      <c r="C802" t="s">
        <v>760</v>
      </c>
      <c r="D802" t="s">
        <v>648</v>
      </c>
      <c r="E802">
        <v>247400</v>
      </c>
    </row>
    <row r="803" spans="3:5" x14ac:dyDescent="0.4">
      <c r="C803" t="s">
        <v>760</v>
      </c>
      <c r="D803" t="s">
        <v>649</v>
      </c>
      <c r="E803">
        <v>171500</v>
      </c>
    </row>
    <row r="804" spans="3:5" x14ac:dyDescent="0.4">
      <c r="C804" t="s">
        <v>760</v>
      </c>
      <c r="D804" t="s">
        <v>650</v>
      </c>
      <c r="E804">
        <v>77100</v>
      </c>
    </row>
    <row r="805" spans="3:5" x14ac:dyDescent="0.4">
      <c r="C805" t="s">
        <v>760</v>
      </c>
      <c r="D805" t="s">
        <v>651</v>
      </c>
      <c r="E805">
        <v>43900</v>
      </c>
    </row>
    <row r="806" spans="3:5" x14ac:dyDescent="0.4">
      <c r="C806" t="s">
        <v>760</v>
      </c>
      <c r="D806" t="s">
        <v>652</v>
      </c>
      <c r="E806">
        <v>199800</v>
      </c>
    </row>
    <row r="807" spans="3:5" x14ac:dyDescent="0.4">
      <c r="C807" t="s">
        <v>760</v>
      </c>
      <c r="D807" t="s">
        <v>653</v>
      </c>
      <c r="E807">
        <v>148400</v>
      </c>
    </row>
    <row r="808" spans="3:5" x14ac:dyDescent="0.4">
      <c r="C808" t="s">
        <v>760</v>
      </c>
      <c r="D808" t="s">
        <v>654</v>
      </c>
      <c r="E808">
        <v>52600</v>
      </c>
    </row>
    <row r="809" spans="3:5" x14ac:dyDescent="0.4">
      <c r="C809" t="s">
        <v>760</v>
      </c>
      <c r="D809" t="s">
        <v>655</v>
      </c>
      <c r="E809">
        <v>81200</v>
      </c>
    </row>
    <row r="810" spans="3:5" x14ac:dyDescent="0.4">
      <c r="C810" t="s">
        <v>760</v>
      </c>
      <c r="D810" t="s">
        <v>656</v>
      </c>
      <c r="E810">
        <v>43400</v>
      </c>
    </row>
    <row r="811" spans="3:5" x14ac:dyDescent="0.4">
      <c r="C811" t="s">
        <v>760</v>
      </c>
      <c r="D811" t="s">
        <v>657</v>
      </c>
      <c r="E811">
        <v>55300</v>
      </c>
    </row>
    <row r="812" spans="3:5" x14ac:dyDescent="0.4">
      <c r="C812" t="s">
        <v>760</v>
      </c>
      <c r="D812" t="s">
        <v>658</v>
      </c>
      <c r="E812">
        <v>31900</v>
      </c>
    </row>
    <row r="813" spans="3:5" x14ac:dyDescent="0.4">
      <c r="C813" t="s">
        <v>760</v>
      </c>
      <c r="D813" t="s">
        <v>659</v>
      </c>
      <c r="E813">
        <v>83100</v>
      </c>
    </row>
    <row r="814" spans="3:5" x14ac:dyDescent="0.4">
      <c r="C814" t="s">
        <v>760</v>
      </c>
      <c r="D814" t="s">
        <v>660</v>
      </c>
      <c r="E814">
        <v>43900</v>
      </c>
    </row>
    <row r="815" spans="3:5" x14ac:dyDescent="0.4">
      <c r="C815" t="s">
        <v>760</v>
      </c>
      <c r="D815" t="s">
        <v>661</v>
      </c>
      <c r="E815">
        <v>114500</v>
      </c>
    </row>
    <row r="816" spans="3:5" x14ac:dyDescent="0.4">
      <c r="C816" t="s">
        <v>760</v>
      </c>
      <c r="D816" t="s">
        <v>662</v>
      </c>
      <c r="E816">
        <v>61500</v>
      </c>
    </row>
    <row r="817" spans="3:5" x14ac:dyDescent="0.4">
      <c r="C817" t="s">
        <v>760</v>
      </c>
      <c r="D817" t="s">
        <v>663</v>
      </c>
      <c r="E817">
        <v>124300</v>
      </c>
    </row>
    <row r="818" spans="3:5" x14ac:dyDescent="0.4">
      <c r="C818" t="s">
        <v>760</v>
      </c>
      <c r="D818" t="s">
        <v>664</v>
      </c>
      <c r="E818">
        <v>748400</v>
      </c>
    </row>
    <row r="819" spans="3:5" x14ac:dyDescent="0.4">
      <c r="C819" t="s">
        <v>760</v>
      </c>
      <c r="D819" t="s">
        <v>665</v>
      </c>
      <c r="E819">
        <v>105600</v>
      </c>
    </row>
    <row r="820" spans="3:5" x14ac:dyDescent="0.4">
      <c r="C820" t="s">
        <v>760</v>
      </c>
      <c r="D820" t="s">
        <v>666</v>
      </c>
      <c r="E820">
        <v>182700</v>
      </c>
    </row>
    <row r="821" spans="3:5" x14ac:dyDescent="0.4">
      <c r="C821" t="s">
        <v>760</v>
      </c>
      <c r="D821" t="s">
        <v>667</v>
      </c>
      <c r="E821">
        <v>112300</v>
      </c>
    </row>
    <row r="822" spans="3:5" x14ac:dyDescent="0.4">
      <c r="C822" t="s">
        <v>760</v>
      </c>
      <c r="D822" t="s">
        <v>668</v>
      </c>
      <c r="E822">
        <v>62300</v>
      </c>
    </row>
    <row r="823" spans="3:5" x14ac:dyDescent="0.4">
      <c r="C823" t="s">
        <v>760</v>
      </c>
      <c r="D823" t="s">
        <v>669</v>
      </c>
      <c r="E823">
        <v>119700</v>
      </c>
    </row>
    <row r="824" spans="3:5" x14ac:dyDescent="0.4">
      <c r="C824" t="s">
        <v>760</v>
      </c>
      <c r="D824" t="s">
        <v>670</v>
      </c>
      <c r="E824">
        <v>46100</v>
      </c>
    </row>
    <row r="825" spans="3:5" x14ac:dyDescent="0.4">
      <c r="C825" t="s">
        <v>760</v>
      </c>
      <c r="D825" t="s">
        <v>671</v>
      </c>
      <c r="E825">
        <v>51700</v>
      </c>
    </row>
    <row r="826" spans="3:5" x14ac:dyDescent="0.4">
      <c r="C826" t="s">
        <v>760</v>
      </c>
      <c r="D826" t="s">
        <v>672</v>
      </c>
      <c r="E826">
        <v>110800</v>
      </c>
    </row>
    <row r="827" spans="3:5" x14ac:dyDescent="0.4">
      <c r="C827" t="s">
        <v>760</v>
      </c>
      <c r="D827" t="s">
        <v>673</v>
      </c>
      <c r="E827">
        <v>139600</v>
      </c>
    </row>
    <row r="828" spans="3:5" x14ac:dyDescent="0.4">
      <c r="C828" t="s">
        <v>760</v>
      </c>
      <c r="D828" t="s">
        <v>674</v>
      </c>
      <c r="E828">
        <v>167300</v>
      </c>
    </row>
    <row r="829" spans="3:5" x14ac:dyDescent="0.4">
      <c r="C829" t="s">
        <v>760</v>
      </c>
      <c r="D829" t="s">
        <v>675</v>
      </c>
      <c r="E829">
        <v>40200</v>
      </c>
    </row>
    <row r="830" spans="3:5" x14ac:dyDescent="0.4">
      <c r="C830" t="s">
        <v>760</v>
      </c>
      <c r="D830" t="s">
        <v>676</v>
      </c>
      <c r="E830">
        <v>55500</v>
      </c>
    </row>
    <row r="831" spans="3:5" x14ac:dyDescent="0.4">
      <c r="C831" t="s">
        <v>760</v>
      </c>
      <c r="D831" t="s">
        <v>677</v>
      </c>
      <c r="E831">
        <v>96500</v>
      </c>
    </row>
    <row r="832" spans="3:5" x14ac:dyDescent="0.4">
      <c r="C832" t="s">
        <v>760</v>
      </c>
      <c r="D832" t="s">
        <v>678</v>
      </c>
      <c r="E832">
        <v>32000</v>
      </c>
    </row>
    <row r="833" spans="3:5" x14ac:dyDescent="0.4">
      <c r="C833" t="s">
        <v>760</v>
      </c>
      <c r="D833" t="s">
        <v>679</v>
      </c>
      <c r="E833">
        <v>24800</v>
      </c>
    </row>
    <row r="834" spans="3:5" x14ac:dyDescent="0.4">
      <c r="C834" t="s">
        <v>760</v>
      </c>
      <c r="D834" t="s">
        <v>680</v>
      </c>
      <c r="E834">
        <v>35000</v>
      </c>
    </row>
    <row r="835" spans="3:5" x14ac:dyDescent="0.4">
      <c r="C835" t="s">
        <v>760</v>
      </c>
      <c r="D835" t="s">
        <v>681</v>
      </c>
      <c r="E835">
        <v>43600</v>
      </c>
    </row>
    <row r="836" spans="3:5" x14ac:dyDescent="0.4">
      <c r="C836" t="s">
        <v>760</v>
      </c>
      <c r="D836" t="s">
        <v>682</v>
      </c>
      <c r="E836">
        <v>130300</v>
      </c>
    </row>
    <row r="837" spans="3:5" x14ac:dyDescent="0.4">
      <c r="C837" t="s">
        <v>760</v>
      </c>
      <c r="D837" t="s">
        <v>683</v>
      </c>
      <c r="E837">
        <v>149300</v>
      </c>
    </row>
    <row r="838" spans="3:5" x14ac:dyDescent="0.4">
      <c r="C838" t="s">
        <v>760</v>
      </c>
      <c r="D838" t="s">
        <v>684</v>
      </c>
      <c r="E838">
        <v>61100</v>
      </c>
    </row>
    <row r="839" spans="3:5" x14ac:dyDescent="0.4">
      <c r="C839" t="s">
        <v>760</v>
      </c>
      <c r="D839" t="s">
        <v>685</v>
      </c>
      <c r="E839">
        <v>20600</v>
      </c>
    </row>
    <row r="840" spans="3:5" x14ac:dyDescent="0.4">
      <c r="C840" t="s">
        <v>760</v>
      </c>
      <c r="D840" t="s">
        <v>686</v>
      </c>
      <c r="E840">
        <v>30800</v>
      </c>
    </row>
    <row r="841" spans="3:5" x14ac:dyDescent="0.4">
      <c r="C841" t="s">
        <v>760</v>
      </c>
      <c r="D841" t="s">
        <v>687</v>
      </c>
      <c r="E841">
        <v>51500</v>
      </c>
    </row>
    <row r="842" spans="3:5" x14ac:dyDescent="0.4">
      <c r="C842" t="s">
        <v>760</v>
      </c>
      <c r="D842" t="s">
        <v>688</v>
      </c>
      <c r="E842">
        <v>21000</v>
      </c>
    </row>
    <row r="843" spans="3:5" x14ac:dyDescent="0.4">
      <c r="C843" t="s">
        <v>760</v>
      </c>
      <c r="D843" t="s">
        <v>689</v>
      </c>
      <c r="E843">
        <v>6200</v>
      </c>
    </row>
    <row r="844" spans="3:5" x14ac:dyDescent="0.4">
      <c r="C844" t="s">
        <v>760</v>
      </c>
      <c r="D844" t="s">
        <v>690</v>
      </c>
      <c r="E844">
        <v>195200</v>
      </c>
    </row>
    <row r="845" spans="3:5" x14ac:dyDescent="0.4">
      <c r="C845" t="s">
        <v>760</v>
      </c>
      <c r="D845" t="s">
        <v>691</v>
      </c>
      <c r="E845">
        <v>19100</v>
      </c>
    </row>
    <row r="846" spans="3:5" x14ac:dyDescent="0.4">
      <c r="C846" t="s">
        <v>760</v>
      </c>
      <c r="D846" t="s">
        <v>692</v>
      </c>
      <c r="E846">
        <v>4400</v>
      </c>
    </row>
    <row r="847" spans="3:5" x14ac:dyDescent="0.4">
      <c r="C847" t="s">
        <v>760</v>
      </c>
      <c r="D847" t="s">
        <v>693</v>
      </c>
      <c r="E847">
        <v>110800</v>
      </c>
    </row>
    <row r="848" spans="3:5" x14ac:dyDescent="0.4">
      <c r="C848" t="s">
        <v>760</v>
      </c>
      <c r="D848" t="s">
        <v>694</v>
      </c>
      <c r="E848">
        <v>82700</v>
      </c>
    </row>
    <row r="849" spans="3:5" x14ac:dyDescent="0.4">
      <c r="C849" t="s">
        <v>760</v>
      </c>
      <c r="D849" t="s">
        <v>393</v>
      </c>
      <c r="E849">
        <v>116000</v>
      </c>
    </row>
    <row r="850" spans="3:5" x14ac:dyDescent="0.4">
      <c r="C850" t="s">
        <v>760</v>
      </c>
      <c r="D850" t="s">
        <v>394</v>
      </c>
      <c r="E850">
        <v>37500</v>
      </c>
    </row>
    <row r="851" spans="3:5" x14ac:dyDescent="0.4">
      <c r="C851" t="s">
        <v>760</v>
      </c>
      <c r="D851" t="s">
        <v>395</v>
      </c>
      <c r="E851">
        <v>84600</v>
      </c>
    </row>
    <row r="852" spans="3:5" x14ac:dyDescent="0.4">
      <c r="C852" t="s">
        <v>760</v>
      </c>
      <c r="D852" t="s">
        <v>396</v>
      </c>
      <c r="E852">
        <v>75200</v>
      </c>
    </row>
    <row r="853" spans="3:5" x14ac:dyDescent="0.4">
      <c r="C853" t="s">
        <v>760</v>
      </c>
      <c r="D853" t="s">
        <v>397</v>
      </c>
      <c r="E853">
        <v>144900</v>
      </c>
    </row>
    <row r="854" spans="3:5" x14ac:dyDescent="0.4">
      <c r="C854" t="s">
        <v>760</v>
      </c>
      <c r="D854" t="s">
        <v>398</v>
      </c>
      <c r="E854">
        <v>55900</v>
      </c>
    </row>
    <row r="855" spans="3:5" x14ac:dyDescent="0.4">
      <c r="C855" t="s">
        <v>760</v>
      </c>
      <c r="D855" t="s">
        <v>399</v>
      </c>
      <c r="E855">
        <v>45300</v>
      </c>
    </row>
    <row r="856" spans="3:5" x14ac:dyDescent="0.4">
      <c r="C856" t="s">
        <v>760</v>
      </c>
      <c r="D856" t="s">
        <v>400</v>
      </c>
      <c r="E856">
        <v>40100</v>
      </c>
    </row>
    <row r="857" spans="3:5" x14ac:dyDescent="0.4">
      <c r="C857" t="s">
        <v>760</v>
      </c>
      <c r="D857" t="s">
        <v>401</v>
      </c>
      <c r="E857">
        <v>12000</v>
      </c>
    </row>
    <row r="858" spans="3:5" x14ac:dyDescent="0.4">
      <c r="C858" t="s">
        <v>760</v>
      </c>
      <c r="D858" t="s">
        <v>402</v>
      </c>
      <c r="E858">
        <v>66800</v>
      </c>
    </row>
    <row r="859" spans="3:5" x14ac:dyDescent="0.4">
      <c r="C859" t="s">
        <v>760</v>
      </c>
      <c r="D859" t="s">
        <v>403</v>
      </c>
      <c r="E859">
        <v>32000</v>
      </c>
    </row>
    <row r="860" spans="3:5" x14ac:dyDescent="0.4">
      <c r="C860" t="s">
        <v>760</v>
      </c>
      <c r="D860" t="s">
        <v>404</v>
      </c>
      <c r="E860">
        <v>27900</v>
      </c>
    </row>
    <row r="861" spans="3:5" x14ac:dyDescent="0.4">
      <c r="C861" t="s">
        <v>760</v>
      </c>
      <c r="D861" t="s">
        <v>405</v>
      </c>
      <c r="E861">
        <v>51200</v>
      </c>
    </row>
    <row r="862" spans="3:5" x14ac:dyDescent="0.4">
      <c r="C862" t="s">
        <v>760</v>
      </c>
      <c r="D862" t="s">
        <v>406</v>
      </c>
      <c r="E862">
        <v>51600</v>
      </c>
    </row>
    <row r="863" spans="3:5" x14ac:dyDescent="0.4">
      <c r="C863" t="s">
        <v>760</v>
      </c>
      <c r="D863" t="s">
        <v>407</v>
      </c>
      <c r="E863">
        <v>11700</v>
      </c>
    </row>
    <row r="864" spans="3:5" x14ac:dyDescent="0.4">
      <c r="C864" t="s">
        <v>760</v>
      </c>
      <c r="D864" t="s">
        <v>408</v>
      </c>
      <c r="E864">
        <v>12500</v>
      </c>
    </row>
    <row r="865" spans="3:5" x14ac:dyDescent="0.4">
      <c r="C865" t="s">
        <v>760</v>
      </c>
      <c r="D865" t="s">
        <v>409</v>
      </c>
      <c r="E865">
        <v>72300</v>
      </c>
    </row>
    <row r="866" spans="3:5" x14ac:dyDescent="0.4">
      <c r="C866" t="s">
        <v>760</v>
      </c>
      <c r="D866" t="s">
        <v>410</v>
      </c>
      <c r="E866">
        <v>40600</v>
      </c>
    </row>
    <row r="867" spans="3:5" x14ac:dyDescent="0.4">
      <c r="C867" t="s">
        <v>760</v>
      </c>
      <c r="D867" t="s">
        <v>411</v>
      </c>
      <c r="E867">
        <v>67200</v>
      </c>
    </row>
    <row r="868" spans="3:5" x14ac:dyDescent="0.4">
      <c r="C868" t="s">
        <v>760</v>
      </c>
      <c r="D868" t="s">
        <v>412</v>
      </c>
      <c r="E868">
        <v>95700</v>
      </c>
    </row>
    <row r="869" spans="3:5" x14ac:dyDescent="0.4">
      <c r="C869" t="s">
        <v>760</v>
      </c>
      <c r="D869" t="s">
        <v>413</v>
      </c>
      <c r="E869">
        <v>46400</v>
      </c>
    </row>
    <row r="870" spans="3:5" x14ac:dyDescent="0.4">
      <c r="C870" t="s">
        <v>760</v>
      </c>
      <c r="D870" t="s">
        <v>414</v>
      </c>
      <c r="E870">
        <v>90200</v>
      </c>
    </row>
    <row r="871" spans="3:5" x14ac:dyDescent="0.4">
      <c r="C871" t="s">
        <v>760</v>
      </c>
      <c r="D871" t="s">
        <v>415</v>
      </c>
      <c r="E871">
        <v>33500</v>
      </c>
    </row>
    <row r="872" spans="3:5" x14ac:dyDescent="0.4">
      <c r="C872" t="s">
        <v>760</v>
      </c>
      <c r="D872" t="s">
        <v>416</v>
      </c>
      <c r="E872">
        <v>112100</v>
      </c>
    </row>
    <row r="873" spans="3:5" x14ac:dyDescent="0.4">
      <c r="C873" t="s">
        <v>760</v>
      </c>
      <c r="D873" t="s">
        <v>417</v>
      </c>
      <c r="E873">
        <v>118400</v>
      </c>
    </row>
    <row r="874" spans="3:5" x14ac:dyDescent="0.4">
      <c r="C874" t="s">
        <v>760</v>
      </c>
      <c r="D874" t="s">
        <v>418</v>
      </c>
      <c r="E874">
        <v>184800</v>
      </c>
    </row>
    <row r="875" spans="3:5" x14ac:dyDescent="0.4">
      <c r="C875" t="s">
        <v>760</v>
      </c>
      <c r="D875" t="s">
        <v>419</v>
      </c>
      <c r="E875">
        <v>81300</v>
      </c>
    </row>
    <row r="876" spans="3:5" x14ac:dyDescent="0.4">
      <c r="C876" t="s">
        <v>760</v>
      </c>
      <c r="D876" t="s">
        <v>420</v>
      </c>
      <c r="E876">
        <v>94900</v>
      </c>
    </row>
    <row r="877" spans="3:5" x14ac:dyDescent="0.4">
      <c r="C877" t="s">
        <v>760</v>
      </c>
      <c r="D877" t="s">
        <v>421</v>
      </c>
      <c r="E877">
        <v>18500</v>
      </c>
    </row>
    <row r="878" spans="3:5" x14ac:dyDescent="0.4">
      <c r="C878" t="s">
        <v>760</v>
      </c>
      <c r="D878" t="s">
        <v>422</v>
      </c>
      <c r="E878">
        <v>118000</v>
      </c>
    </row>
    <row r="879" spans="3:5" x14ac:dyDescent="0.4">
      <c r="C879" t="s">
        <v>760</v>
      </c>
      <c r="D879" t="s">
        <v>423</v>
      </c>
      <c r="E879">
        <v>70000</v>
      </c>
    </row>
    <row r="880" spans="3:5" x14ac:dyDescent="0.4">
      <c r="C880" t="s">
        <v>760</v>
      </c>
      <c r="D880" t="s">
        <v>424</v>
      </c>
      <c r="E880">
        <v>39600</v>
      </c>
    </row>
    <row r="881" spans="3:5" x14ac:dyDescent="0.4">
      <c r="C881" t="s">
        <v>760</v>
      </c>
      <c r="D881" t="s">
        <v>425</v>
      </c>
      <c r="E881">
        <v>52300</v>
      </c>
    </row>
    <row r="882" spans="3:5" x14ac:dyDescent="0.4">
      <c r="C882" t="s">
        <v>760</v>
      </c>
      <c r="D882" t="s">
        <v>426</v>
      </c>
      <c r="E882">
        <v>20600</v>
      </c>
    </row>
    <row r="883" spans="3:5" x14ac:dyDescent="0.4">
      <c r="C883" t="s">
        <v>760</v>
      </c>
      <c r="D883" t="s">
        <v>427</v>
      </c>
      <c r="E883">
        <v>38900</v>
      </c>
    </row>
    <row r="884" spans="3:5" x14ac:dyDescent="0.4">
      <c r="C884" t="s">
        <v>760</v>
      </c>
      <c r="D884" t="s">
        <v>428</v>
      </c>
      <c r="E884">
        <v>14100</v>
      </c>
    </row>
    <row r="885" spans="3:5" x14ac:dyDescent="0.4">
      <c r="C885" t="s">
        <v>760</v>
      </c>
      <c r="D885" t="s">
        <v>429</v>
      </c>
      <c r="E885">
        <v>151000</v>
      </c>
    </row>
    <row r="886" spans="3:5" x14ac:dyDescent="0.4">
      <c r="C886" t="s">
        <v>760</v>
      </c>
      <c r="D886" t="s">
        <v>430</v>
      </c>
      <c r="E886">
        <v>44400</v>
      </c>
    </row>
    <row r="887" spans="3:5" x14ac:dyDescent="0.4">
      <c r="C887" t="s">
        <v>760</v>
      </c>
      <c r="D887" t="s">
        <v>431</v>
      </c>
      <c r="E887">
        <v>49300</v>
      </c>
    </row>
    <row r="888" spans="3:5" x14ac:dyDescent="0.4">
      <c r="C888" t="s">
        <v>760</v>
      </c>
      <c r="D888" t="s">
        <v>432</v>
      </c>
      <c r="E888">
        <v>62400</v>
      </c>
    </row>
    <row r="889" spans="3:5" x14ac:dyDescent="0.4">
      <c r="C889" t="s">
        <v>760</v>
      </c>
      <c r="D889" t="s">
        <v>433</v>
      </c>
      <c r="E889">
        <v>140400</v>
      </c>
    </row>
    <row r="890" spans="3:5" x14ac:dyDescent="0.4">
      <c r="C890" t="s">
        <v>760</v>
      </c>
      <c r="D890" t="s">
        <v>434</v>
      </c>
      <c r="E890">
        <v>105700</v>
      </c>
    </row>
    <row r="891" spans="3:5" x14ac:dyDescent="0.4">
      <c r="C891" t="s">
        <v>760</v>
      </c>
      <c r="D891" t="s">
        <v>435</v>
      </c>
      <c r="E891">
        <v>63400</v>
      </c>
    </row>
    <row r="892" spans="3:5" x14ac:dyDescent="0.4">
      <c r="C892" t="s">
        <v>760</v>
      </c>
      <c r="D892" t="s">
        <v>436</v>
      </c>
      <c r="E892">
        <v>117400</v>
      </c>
    </row>
    <row r="893" spans="3:5" x14ac:dyDescent="0.4">
      <c r="C893" t="s">
        <v>760</v>
      </c>
      <c r="D893" t="s">
        <v>437</v>
      </c>
      <c r="E893">
        <v>48700</v>
      </c>
    </row>
    <row r="894" spans="3:5" x14ac:dyDescent="0.4">
      <c r="C894" t="s">
        <v>760</v>
      </c>
      <c r="D894" t="s">
        <v>438</v>
      </c>
      <c r="E894">
        <v>56800</v>
      </c>
    </row>
    <row r="895" spans="3:5" x14ac:dyDescent="0.4">
      <c r="C895" t="s">
        <v>760</v>
      </c>
      <c r="D895" t="s">
        <v>439</v>
      </c>
      <c r="E895">
        <v>52500</v>
      </c>
    </row>
    <row r="896" spans="3:5" x14ac:dyDescent="0.4">
      <c r="C896" t="s">
        <v>760</v>
      </c>
      <c r="D896" t="s">
        <v>440</v>
      </c>
      <c r="E896">
        <v>98400</v>
      </c>
    </row>
    <row r="897" spans="3:5" x14ac:dyDescent="0.4">
      <c r="C897" t="s">
        <v>760</v>
      </c>
      <c r="D897" t="s">
        <v>441</v>
      </c>
      <c r="E897">
        <v>15400</v>
      </c>
    </row>
    <row r="898" spans="3:5" x14ac:dyDescent="0.4">
      <c r="C898" t="s">
        <v>760</v>
      </c>
      <c r="D898" t="s">
        <v>442</v>
      </c>
      <c r="E898">
        <v>96100</v>
      </c>
    </row>
    <row r="899" spans="3:5" x14ac:dyDescent="0.4">
      <c r="C899" t="s">
        <v>760</v>
      </c>
      <c r="D899" t="s">
        <v>443</v>
      </c>
      <c r="E899">
        <v>22800</v>
      </c>
    </row>
    <row r="900" spans="3:5" x14ac:dyDescent="0.4">
      <c r="C900" t="s">
        <v>760</v>
      </c>
      <c r="D900" t="s">
        <v>444</v>
      </c>
      <c r="E900">
        <v>55200</v>
      </c>
    </row>
    <row r="901" spans="3:5" x14ac:dyDescent="0.4">
      <c r="C901" t="s">
        <v>760</v>
      </c>
      <c r="D901" t="s">
        <v>445</v>
      </c>
      <c r="E901">
        <v>32700</v>
      </c>
    </row>
    <row r="902" spans="3:5" x14ac:dyDescent="0.4">
      <c r="C902" t="s">
        <v>760</v>
      </c>
      <c r="D902" t="s">
        <v>446</v>
      </c>
      <c r="E902">
        <v>4400</v>
      </c>
    </row>
    <row r="903" spans="3:5" x14ac:dyDescent="0.4">
      <c r="C903" t="s">
        <v>760</v>
      </c>
      <c r="D903" t="s">
        <v>447</v>
      </c>
      <c r="E903">
        <v>78600</v>
      </c>
    </row>
    <row r="904" spans="3:5" x14ac:dyDescent="0.4">
      <c r="C904" t="s">
        <v>760</v>
      </c>
      <c r="D904" t="s">
        <v>448</v>
      </c>
      <c r="E904">
        <v>3300</v>
      </c>
    </row>
    <row r="905" spans="3:5" x14ac:dyDescent="0.4">
      <c r="C905" t="s">
        <v>760</v>
      </c>
      <c r="D905" t="s">
        <v>449</v>
      </c>
      <c r="E905">
        <v>119800</v>
      </c>
    </row>
    <row r="906" spans="3:5" x14ac:dyDescent="0.4">
      <c r="C906" t="s">
        <v>760</v>
      </c>
      <c r="D906" t="s">
        <v>450</v>
      </c>
      <c r="E906">
        <v>49800</v>
      </c>
    </row>
    <row r="907" spans="3:5" x14ac:dyDescent="0.4">
      <c r="C907" t="s">
        <v>760</v>
      </c>
      <c r="D907" t="s">
        <v>451</v>
      </c>
      <c r="E907">
        <v>109800</v>
      </c>
    </row>
    <row r="908" spans="3:5" x14ac:dyDescent="0.4">
      <c r="C908" t="s">
        <v>760</v>
      </c>
      <c r="D908" t="s">
        <v>452</v>
      </c>
      <c r="E908">
        <v>185100</v>
      </c>
    </row>
    <row r="909" spans="3:5" x14ac:dyDescent="0.4">
      <c r="C909" t="s">
        <v>760</v>
      </c>
      <c r="D909" t="s">
        <v>453</v>
      </c>
      <c r="E909">
        <v>85200</v>
      </c>
    </row>
    <row r="910" spans="3:5" x14ac:dyDescent="0.4">
      <c r="C910" t="s">
        <v>760</v>
      </c>
      <c r="D910" t="s">
        <v>454</v>
      </c>
      <c r="E910">
        <v>77800</v>
      </c>
    </row>
    <row r="911" spans="3:5" x14ac:dyDescent="0.4">
      <c r="C911" t="s">
        <v>760</v>
      </c>
      <c r="D911" t="s">
        <v>455</v>
      </c>
      <c r="E911">
        <v>18200</v>
      </c>
    </row>
    <row r="912" spans="3:5" x14ac:dyDescent="0.4">
      <c r="C912" t="s">
        <v>760</v>
      </c>
      <c r="D912" t="s">
        <v>456</v>
      </c>
      <c r="E912">
        <v>31600</v>
      </c>
    </row>
    <row r="913" spans="3:5" x14ac:dyDescent="0.4">
      <c r="C913" t="s">
        <v>760</v>
      </c>
      <c r="D913" t="s">
        <v>457</v>
      </c>
      <c r="E913">
        <v>32500</v>
      </c>
    </row>
    <row r="914" spans="3:5" x14ac:dyDescent="0.4">
      <c r="C914" t="s">
        <v>760</v>
      </c>
      <c r="D914" t="s">
        <v>458</v>
      </c>
      <c r="E914">
        <v>149500</v>
      </c>
    </row>
    <row r="915" spans="3:5" x14ac:dyDescent="0.4">
      <c r="C915" t="s">
        <v>760</v>
      </c>
      <c r="D915" t="s">
        <v>459</v>
      </c>
      <c r="E915">
        <v>96600</v>
      </c>
    </row>
    <row r="916" spans="3:5" x14ac:dyDescent="0.4">
      <c r="C916" t="s">
        <v>760</v>
      </c>
      <c r="D916" t="s">
        <v>460</v>
      </c>
      <c r="E916">
        <v>16500</v>
      </c>
    </row>
    <row r="917" spans="3:5" x14ac:dyDescent="0.4">
      <c r="C917" t="s">
        <v>760</v>
      </c>
      <c r="D917" t="s">
        <v>461</v>
      </c>
      <c r="E917">
        <v>151800</v>
      </c>
    </row>
    <row r="918" spans="3:5" x14ac:dyDescent="0.4">
      <c r="C918" t="s">
        <v>760</v>
      </c>
      <c r="D918" t="s">
        <v>462</v>
      </c>
      <c r="E918">
        <v>121500</v>
      </c>
    </row>
    <row r="919" spans="3:5" x14ac:dyDescent="0.4">
      <c r="C919" t="s">
        <v>760</v>
      </c>
      <c r="D919" t="s">
        <v>463</v>
      </c>
      <c r="E919">
        <v>97000</v>
      </c>
    </row>
    <row r="920" spans="3:5" x14ac:dyDescent="0.4">
      <c r="C920" t="s">
        <v>760</v>
      </c>
      <c r="D920" t="s">
        <v>464</v>
      </c>
      <c r="E920">
        <v>113100</v>
      </c>
    </row>
    <row r="921" spans="3:5" x14ac:dyDescent="0.4">
      <c r="C921" t="s">
        <v>760</v>
      </c>
      <c r="D921" t="s">
        <v>465</v>
      </c>
      <c r="E921">
        <v>8200</v>
      </c>
    </row>
    <row r="922" spans="3:5" x14ac:dyDescent="0.4">
      <c r="C922" t="s">
        <v>760</v>
      </c>
      <c r="D922" t="s">
        <v>466</v>
      </c>
      <c r="E922">
        <v>21000</v>
      </c>
    </row>
    <row r="923" spans="3:5" x14ac:dyDescent="0.4">
      <c r="C923" t="s">
        <v>760</v>
      </c>
      <c r="D923" t="s">
        <v>467</v>
      </c>
      <c r="E923">
        <v>48000</v>
      </c>
    </row>
    <row r="924" spans="3:5" x14ac:dyDescent="0.4">
      <c r="C924" t="s">
        <v>760</v>
      </c>
      <c r="D924" t="s">
        <v>468</v>
      </c>
      <c r="E924">
        <v>33800</v>
      </c>
    </row>
    <row r="925" spans="3:5" x14ac:dyDescent="0.4">
      <c r="C925" t="s">
        <v>760</v>
      </c>
      <c r="D925" t="s">
        <v>469</v>
      </c>
      <c r="E925">
        <v>58500</v>
      </c>
    </row>
    <row r="926" spans="3:5" x14ac:dyDescent="0.4">
      <c r="C926" t="s">
        <v>760</v>
      </c>
      <c r="D926" t="s">
        <v>470</v>
      </c>
      <c r="E926">
        <v>33500</v>
      </c>
    </row>
    <row r="927" spans="3:5" x14ac:dyDescent="0.4">
      <c r="C927" t="s">
        <v>760</v>
      </c>
      <c r="D927" t="s">
        <v>471</v>
      </c>
      <c r="E927">
        <v>199000</v>
      </c>
    </row>
    <row r="928" spans="3:5" x14ac:dyDescent="0.4">
      <c r="C928" t="s">
        <v>760</v>
      </c>
      <c r="D928" t="s">
        <v>472</v>
      </c>
      <c r="E928">
        <v>73900</v>
      </c>
    </row>
    <row r="929" spans="3:5" x14ac:dyDescent="0.4">
      <c r="C929" t="s">
        <v>760</v>
      </c>
      <c r="D929" t="s">
        <v>473</v>
      </c>
      <c r="E929">
        <v>56200</v>
      </c>
    </row>
    <row r="930" spans="3:5" x14ac:dyDescent="0.4">
      <c r="C930" t="s">
        <v>760</v>
      </c>
      <c r="D930" t="s">
        <v>474</v>
      </c>
      <c r="E930">
        <v>49700</v>
      </c>
    </row>
    <row r="931" spans="3:5" x14ac:dyDescent="0.4">
      <c r="C931" t="s">
        <v>760</v>
      </c>
      <c r="D931" t="s">
        <v>475</v>
      </c>
      <c r="E931">
        <v>83900</v>
      </c>
    </row>
    <row r="932" spans="3:5" x14ac:dyDescent="0.4">
      <c r="C932" t="s">
        <v>760</v>
      </c>
      <c r="D932" t="s">
        <v>476</v>
      </c>
      <c r="E932">
        <v>29600</v>
      </c>
    </row>
    <row r="933" spans="3:5" x14ac:dyDescent="0.4">
      <c r="C933" t="s">
        <v>760</v>
      </c>
      <c r="D933" t="s">
        <v>477</v>
      </c>
      <c r="E933">
        <v>75800</v>
      </c>
    </row>
    <row r="934" spans="3:5" x14ac:dyDescent="0.4">
      <c r="C934" t="s">
        <v>760</v>
      </c>
      <c r="D934" t="s">
        <v>478</v>
      </c>
      <c r="E934">
        <v>15600</v>
      </c>
    </row>
    <row r="935" spans="3:5" x14ac:dyDescent="0.4">
      <c r="C935" t="s">
        <v>760</v>
      </c>
      <c r="D935" t="s">
        <v>479</v>
      </c>
      <c r="E935">
        <v>29900</v>
      </c>
    </row>
    <row r="936" spans="3:5" x14ac:dyDescent="0.4">
      <c r="C936" t="s">
        <v>760</v>
      </c>
      <c r="D936" t="s">
        <v>480</v>
      </c>
      <c r="E936">
        <v>74100</v>
      </c>
    </row>
    <row r="937" spans="3:5" x14ac:dyDescent="0.4">
      <c r="C937" t="s">
        <v>760</v>
      </c>
      <c r="D937" t="s">
        <v>481</v>
      </c>
      <c r="E937">
        <v>16400</v>
      </c>
    </row>
    <row r="938" spans="3:5" x14ac:dyDescent="0.4">
      <c r="C938" t="s">
        <v>760</v>
      </c>
      <c r="D938" t="s">
        <v>482</v>
      </c>
      <c r="E938">
        <v>50900</v>
      </c>
    </row>
    <row r="939" spans="3:5" x14ac:dyDescent="0.4">
      <c r="C939" t="s">
        <v>760</v>
      </c>
      <c r="D939" t="s">
        <v>483</v>
      </c>
      <c r="E939">
        <v>76700</v>
      </c>
    </row>
    <row r="940" spans="3:5" x14ac:dyDescent="0.4">
      <c r="C940" t="s">
        <v>760</v>
      </c>
      <c r="D940" t="s">
        <v>484</v>
      </c>
      <c r="E940">
        <v>94500</v>
      </c>
    </row>
    <row r="941" spans="3:5" x14ac:dyDescent="0.4">
      <c r="C941" t="s">
        <v>760</v>
      </c>
      <c r="D941" t="s">
        <v>485</v>
      </c>
      <c r="E941">
        <v>46100</v>
      </c>
    </row>
    <row r="942" spans="3:5" x14ac:dyDescent="0.4">
      <c r="C942" t="s">
        <v>760</v>
      </c>
      <c r="D942" t="s">
        <v>486</v>
      </c>
      <c r="E942">
        <v>27800</v>
      </c>
    </row>
    <row r="943" spans="3:5" x14ac:dyDescent="0.4">
      <c r="C943" t="s">
        <v>760</v>
      </c>
      <c r="D943" t="s">
        <v>487</v>
      </c>
      <c r="E943">
        <v>153300</v>
      </c>
    </row>
    <row r="944" spans="3:5" x14ac:dyDescent="0.4">
      <c r="C944" t="s">
        <v>760</v>
      </c>
      <c r="D944" t="s">
        <v>488</v>
      </c>
      <c r="E944">
        <v>35100</v>
      </c>
    </row>
    <row r="945" spans="3:5" x14ac:dyDescent="0.4">
      <c r="C945" t="s">
        <v>760</v>
      </c>
      <c r="D945" t="s">
        <v>489</v>
      </c>
      <c r="E945">
        <v>80700</v>
      </c>
    </row>
    <row r="946" spans="3:5" x14ac:dyDescent="0.4">
      <c r="C946" t="s">
        <v>760</v>
      </c>
      <c r="D946" t="s">
        <v>490</v>
      </c>
      <c r="E946">
        <v>14200</v>
      </c>
    </row>
    <row r="947" spans="3:5" x14ac:dyDescent="0.4">
      <c r="C947" t="s">
        <v>760</v>
      </c>
      <c r="D947" t="s">
        <v>491</v>
      </c>
      <c r="E947">
        <v>15300</v>
      </c>
    </row>
    <row r="948" spans="3:5" x14ac:dyDescent="0.4">
      <c r="C948" t="s">
        <v>760</v>
      </c>
      <c r="D948" t="s">
        <v>492</v>
      </c>
      <c r="E948">
        <v>135700</v>
      </c>
    </row>
    <row r="949" spans="3:5" x14ac:dyDescent="0.4">
      <c r="C949" t="s">
        <v>760</v>
      </c>
      <c r="D949" t="s">
        <v>493</v>
      </c>
      <c r="E949">
        <v>26000</v>
      </c>
    </row>
    <row r="950" spans="3:5" x14ac:dyDescent="0.4">
      <c r="C950" t="s">
        <v>760</v>
      </c>
      <c r="D950" t="s">
        <v>494</v>
      </c>
      <c r="E950">
        <v>109800</v>
      </c>
    </row>
    <row r="951" spans="3:5" x14ac:dyDescent="0.4">
      <c r="C951" t="s">
        <v>760</v>
      </c>
      <c r="D951" t="s">
        <v>495</v>
      </c>
      <c r="E951">
        <v>46900</v>
      </c>
    </row>
    <row r="952" spans="3:5" x14ac:dyDescent="0.4">
      <c r="C952" t="s">
        <v>760</v>
      </c>
      <c r="D952" t="s">
        <v>496</v>
      </c>
      <c r="E952">
        <v>41300</v>
      </c>
    </row>
    <row r="953" spans="3:5" x14ac:dyDescent="0.4">
      <c r="C953" t="s">
        <v>760</v>
      </c>
      <c r="D953" t="s">
        <v>497</v>
      </c>
      <c r="E953">
        <v>251200</v>
      </c>
    </row>
    <row r="954" spans="3:5" x14ac:dyDescent="0.4">
      <c r="C954" t="s">
        <v>760</v>
      </c>
      <c r="D954" t="s">
        <v>498</v>
      </c>
      <c r="E954">
        <v>74300</v>
      </c>
    </row>
    <row r="955" spans="3:5" x14ac:dyDescent="0.4">
      <c r="C955" t="s">
        <v>760</v>
      </c>
      <c r="D955" t="s">
        <v>499</v>
      </c>
      <c r="E955">
        <v>18100</v>
      </c>
    </row>
    <row r="956" spans="3:5" x14ac:dyDescent="0.4">
      <c r="C956" t="s">
        <v>760</v>
      </c>
      <c r="D956" t="s">
        <v>500</v>
      </c>
      <c r="E956">
        <v>24900</v>
      </c>
    </row>
    <row r="957" spans="3:5" x14ac:dyDescent="0.4">
      <c r="C957" t="s">
        <v>760</v>
      </c>
      <c r="D957" t="s">
        <v>501</v>
      </c>
      <c r="E957">
        <v>31100</v>
      </c>
    </row>
    <row r="958" spans="3:5" x14ac:dyDescent="0.4">
      <c r="C958" t="s">
        <v>760</v>
      </c>
      <c r="D958" t="s">
        <v>502</v>
      </c>
      <c r="E958">
        <v>128700</v>
      </c>
    </row>
    <row r="959" spans="3:5" x14ac:dyDescent="0.4">
      <c r="C959" t="s">
        <v>760</v>
      </c>
      <c r="D959" t="s">
        <v>503</v>
      </c>
      <c r="E959">
        <v>17600</v>
      </c>
    </row>
    <row r="960" spans="3:5" x14ac:dyDescent="0.4">
      <c r="C960" t="s">
        <v>760</v>
      </c>
      <c r="D960" t="s">
        <v>504</v>
      </c>
      <c r="E960">
        <v>2900</v>
      </c>
    </row>
    <row r="961" spans="3:5" x14ac:dyDescent="0.4">
      <c r="C961" t="s">
        <v>760</v>
      </c>
      <c r="D961" t="s">
        <v>505</v>
      </c>
      <c r="E961">
        <v>57700</v>
      </c>
    </row>
    <row r="962" spans="3:5" x14ac:dyDescent="0.4">
      <c r="C962" t="s">
        <v>760</v>
      </c>
      <c r="D962" t="s">
        <v>506</v>
      </c>
      <c r="E962">
        <v>26600</v>
      </c>
    </row>
    <row r="963" spans="3:5" x14ac:dyDescent="0.4">
      <c r="C963" t="s">
        <v>760</v>
      </c>
      <c r="D963" t="s">
        <v>507</v>
      </c>
      <c r="E963">
        <v>302000</v>
      </c>
    </row>
    <row r="964" spans="3:5" x14ac:dyDescent="0.4">
      <c r="C964" t="s">
        <v>760</v>
      </c>
      <c r="D964" t="s">
        <v>508</v>
      </c>
      <c r="E964">
        <v>129400</v>
      </c>
    </row>
    <row r="965" spans="3:5" x14ac:dyDescent="0.4">
      <c r="C965" t="s">
        <v>760</v>
      </c>
      <c r="D965" t="s">
        <v>509</v>
      </c>
      <c r="E965">
        <v>189800</v>
      </c>
    </row>
    <row r="966" spans="3:5" x14ac:dyDescent="0.4">
      <c r="C966" t="s">
        <v>760</v>
      </c>
      <c r="D966" t="s">
        <v>510</v>
      </c>
      <c r="E966">
        <v>102800</v>
      </c>
    </row>
    <row r="967" spans="3:5" x14ac:dyDescent="0.4">
      <c r="C967" t="s">
        <v>760</v>
      </c>
      <c r="D967" t="s">
        <v>511</v>
      </c>
      <c r="E967">
        <v>99000</v>
      </c>
    </row>
    <row r="968" spans="3:5" x14ac:dyDescent="0.4">
      <c r="C968" t="s">
        <v>760</v>
      </c>
      <c r="D968" t="s">
        <v>512</v>
      </c>
      <c r="E968">
        <v>571200</v>
      </c>
    </row>
    <row r="969" spans="3:5" x14ac:dyDescent="0.4">
      <c r="C969" t="s">
        <v>760</v>
      </c>
      <c r="D969" t="s">
        <v>695</v>
      </c>
      <c r="E969">
        <v>169500</v>
      </c>
    </row>
    <row r="970" spans="3:5" x14ac:dyDescent="0.4">
      <c r="C970" t="s">
        <v>760</v>
      </c>
      <c r="D970" t="s">
        <v>696</v>
      </c>
      <c r="E970">
        <v>34600</v>
      </c>
    </row>
    <row r="971" spans="3:5" x14ac:dyDescent="0.4">
      <c r="C971" t="s">
        <v>760</v>
      </c>
      <c r="D971" t="s">
        <v>697</v>
      </c>
      <c r="E971">
        <v>31300</v>
      </c>
    </row>
    <row r="972" spans="3:5" x14ac:dyDescent="0.4">
      <c r="C972" t="s">
        <v>760</v>
      </c>
      <c r="D972" t="s">
        <v>698</v>
      </c>
      <c r="E972">
        <v>233100</v>
      </c>
    </row>
    <row r="973" spans="3:5" x14ac:dyDescent="0.4">
      <c r="C973" t="s">
        <v>760</v>
      </c>
      <c r="D973" t="s">
        <v>699</v>
      </c>
      <c r="E973">
        <v>130600</v>
      </c>
    </row>
    <row r="974" spans="3:5" x14ac:dyDescent="0.4">
      <c r="C974" t="s">
        <v>760</v>
      </c>
      <c r="D974" t="s">
        <v>700</v>
      </c>
      <c r="E974">
        <v>441200</v>
      </c>
    </row>
    <row r="975" spans="3:5" x14ac:dyDescent="0.4">
      <c r="C975" t="s">
        <v>760</v>
      </c>
      <c r="D975" t="s">
        <v>701</v>
      </c>
      <c r="E975">
        <v>94900</v>
      </c>
    </row>
    <row r="976" spans="3:5" x14ac:dyDescent="0.4">
      <c r="C976" t="s">
        <v>760</v>
      </c>
      <c r="D976" t="s">
        <v>702</v>
      </c>
      <c r="E976">
        <v>283200</v>
      </c>
    </row>
    <row r="977" spans="3:5" x14ac:dyDescent="0.4">
      <c r="C977" t="s">
        <v>760</v>
      </c>
      <c r="D977" t="s">
        <v>703</v>
      </c>
      <c r="E977">
        <v>119800</v>
      </c>
    </row>
    <row r="978" spans="3:5" x14ac:dyDescent="0.4">
      <c r="C978" t="s">
        <v>760</v>
      </c>
      <c r="D978" t="s">
        <v>704</v>
      </c>
      <c r="E978">
        <v>155500</v>
      </c>
    </row>
    <row r="979" spans="3:5" x14ac:dyDescent="0.4">
      <c r="C979" t="s">
        <v>760</v>
      </c>
      <c r="D979" t="s">
        <v>705</v>
      </c>
      <c r="E979">
        <v>311100</v>
      </c>
    </row>
    <row r="980" spans="3:5" x14ac:dyDescent="0.4">
      <c r="C980" t="s">
        <v>760</v>
      </c>
      <c r="D980" t="s">
        <v>706</v>
      </c>
      <c r="E980">
        <v>180400</v>
      </c>
    </row>
    <row r="981" spans="3:5" x14ac:dyDescent="0.4">
      <c r="C981" t="s">
        <v>760</v>
      </c>
      <c r="D981" t="s">
        <v>707</v>
      </c>
      <c r="E981">
        <v>85400</v>
      </c>
    </row>
    <row r="982" spans="3:5" x14ac:dyDescent="0.4">
      <c r="C982" t="s">
        <v>760</v>
      </c>
      <c r="D982" t="s">
        <v>708</v>
      </c>
      <c r="E982">
        <v>112600</v>
      </c>
    </row>
    <row r="983" spans="3:5" x14ac:dyDescent="0.4">
      <c r="C983" t="s">
        <v>760</v>
      </c>
      <c r="D983" t="s">
        <v>709</v>
      </c>
      <c r="E983">
        <v>95000</v>
      </c>
    </row>
    <row r="984" spans="3:5" x14ac:dyDescent="0.4">
      <c r="C984" t="s">
        <v>760</v>
      </c>
      <c r="D984" t="s">
        <v>710</v>
      </c>
      <c r="E984">
        <v>263900</v>
      </c>
    </row>
    <row r="985" spans="3:5" x14ac:dyDescent="0.4">
      <c r="C985" t="s">
        <v>760</v>
      </c>
      <c r="D985" t="s">
        <v>711</v>
      </c>
      <c r="E985">
        <v>131900</v>
      </c>
    </row>
    <row r="986" spans="3:5" x14ac:dyDescent="0.4">
      <c r="C986" t="s">
        <v>760</v>
      </c>
      <c r="D986" t="s">
        <v>712</v>
      </c>
      <c r="E986">
        <v>40500</v>
      </c>
    </row>
    <row r="987" spans="3:5" x14ac:dyDescent="0.4">
      <c r="C987" t="s">
        <v>760</v>
      </c>
      <c r="D987" t="s">
        <v>713</v>
      </c>
      <c r="E987">
        <v>76000</v>
      </c>
    </row>
    <row r="988" spans="3:5" x14ac:dyDescent="0.4">
      <c r="C988" t="s">
        <v>760</v>
      </c>
      <c r="D988" t="s">
        <v>714</v>
      </c>
      <c r="E988">
        <v>114600</v>
      </c>
    </row>
    <row r="989" spans="3:5" x14ac:dyDescent="0.4">
      <c r="C989" t="s">
        <v>760</v>
      </c>
      <c r="D989" t="s">
        <v>715</v>
      </c>
      <c r="E989">
        <v>153500</v>
      </c>
    </row>
    <row r="990" spans="3:5" x14ac:dyDescent="0.4">
      <c r="C990" t="s">
        <v>760</v>
      </c>
      <c r="D990" t="s">
        <v>716</v>
      </c>
      <c r="E990">
        <v>111200</v>
      </c>
    </row>
    <row r="991" spans="3:5" x14ac:dyDescent="0.4">
      <c r="C991" t="s">
        <v>760</v>
      </c>
      <c r="D991" t="s">
        <v>717</v>
      </c>
      <c r="E991">
        <v>159800</v>
      </c>
    </row>
    <row r="992" spans="3:5" x14ac:dyDescent="0.4">
      <c r="C992" t="s">
        <v>760</v>
      </c>
      <c r="D992" t="s">
        <v>718</v>
      </c>
      <c r="E992">
        <v>203000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3940500</v>
      </c>
    </row>
    <row r="999" spans="3:5" x14ac:dyDescent="0.4">
      <c r="C999" t="s">
        <v>761</v>
      </c>
      <c r="D999" t="s">
        <v>513</v>
      </c>
      <c r="E999">
        <v>2925100</v>
      </c>
    </row>
    <row r="1000" spans="3:5" x14ac:dyDescent="0.4">
      <c r="C1000" t="s">
        <v>761</v>
      </c>
      <c r="D1000" t="s">
        <v>514</v>
      </c>
      <c r="E1000">
        <v>585300</v>
      </c>
    </row>
    <row r="1001" spans="3:5" x14ac:dyDescent="0.4">
      <c r="C1001" t="s">
        <v>761</v>
      </c>
      <c r="D1001" t="s">
        <v>515</v>
      </c>
      <c r="E1001">
        <v>376200</v>
      </c>
    </row>
    <row r="1002" spans="3:5" x14ac:dyDescent="0.4">
      <c r="C1002" t="s">
        <v>761</v>
      </c>
      <c r="D1002" t="s">
        <v>516</v>
      </c>
      <c r="E1002">
        <v>2038200</v>
      </c>
    </row>
    <row r="1003" spans="3:5" x14ac:dyDescent="0.4">
      <c r="C1003" t="s">
        <v>761</v>
      </c>
      <c r="D1003" t="s">
        <v>517</v>
      </c>
      <c r="E1003">
        <v>439600</v>
      </c>
    </row>
    <row r="1004" spans="3:5" x14ac:dyDescent="0.4">
      <c r="C1004" t="s">
        <v>761</v>
      </c>
      <c r="D1004" t="s">
        <v>518</v>
      </c>
      <c r="E1004">
        <v>625500</v>
      </c>
    </row>
    <row r="1005" spans="3:5" x14ac:dyDescent="0.4">
      <c r="C1005" t="s">
        <v>761</v>
      </c>
      <c r="D1005" t="s">
        <v>519</v>
      </c>
      <c r="E1005">
        <v>388500</v>
      </c>
    </row>
    <row r="1006" spans="3:5" x14ac:dyDescent="0.4">
      <c r="C1006" t="s">
        <v>761</v>
      </c>
      <c r="D1006" t="s">
        <v>520</v>
      </c>
      <c r="E1006">
        <v>580700</v>
      </c>
    </row>
    <row r="1007" spans="3:5" x14ac:dyDescent="0.4">
      <c r="C1007" t="s">
        <v>761</v>
      </c>
      <c r="D1007" t="s">
        <v>521</v>
      </c>
      <c r="E1007">
        <v>568300</v>
      </c>
    </row>
    <row r="1008" spans="3:5" x14ac:dyDescent="0.4">
      <c r="C1008" t="s">
        <v>761</v>
      </c>
      <c r="D1008" t="s">
        <v>522</v>
      </c>
      <c r="E1008">
        <v>1038100</v>
      </c>
    </row>
    <row r="1009" spans="3:5" x14ac:dyDescent="0.4">
      <c r="C1009" t="s">
        <v>761</v>
      </c>
      <c r="D1009" t="s">
        <v>523</v>
      </c>
      <c r="E1009">
        <v>187200</v>
      </c>
    </row>
    <row r="1010" spans="3:5" x14ac:dyDescent="0.4">
      <c r="C1010" t="s">
        <v>761</v>
      </c>
      <c r="D1010" t="s">
        <v>524</v>
      </c>
      <c r="E1010">
        <v>400400</v>
      </c>
    </row>
    <row r="1011" spans="3:5" x14ac:dyDescent="0.4">
      <c r="C1011" t="s">
        <v>761</v>
      </c>
      <c r="D1011" t="s">
        <v>525</v>
      </c>
      <c r="E1011">
        <v>281400</v>
      </c>
    </row>
    <row r="1012" spans="3:5" x14ac:dyDescent="0.4">
      <c r="C1012" t="s">
        <v>761</v>
      </c>
      <c r="D1012" t="s">
        <v>526</v>
      </c>
      <c r="E1012">
        <v>246700</v>
      </c>
    </row>
    <row r="1013" spans="3:5" x14ac:dyDescent="0.4">
      <c r="C1013" t="s">
        <v>761</v>
      </c>
      <c r="D1013" t="s">
        <v>527</v>
      </c>
      <c r="E1013">
        <v>119500</v>
      </c>
    </row>
    <row r="1014" spans="3:5" x14ac:dyDescent="0.4">
      <c r="C1014" t="s">
        <v>761</v>
      </c>
      <c r="D1014" t="s">
        <v>528</v>
      </c>
      <c r="E1014">
        <v>315000</v>
      </c>
    </row>
    <row r="1015" spans="3:5" x14ac:dyDescent="0.4">
      <c r="C1015" t="s">
        <v>761</v>
      </c>
      <c r="D1015" t="s">
        <v>529</v>
      </c>
      <c r="E1015">
        <v>297000</v>
      </c>
    </row>
    <row r="1016" spans="3:5" x14ac:dyDescent="0.4">
      <c r="C1016" t="s">
        <v>761</v>
      </c>
      <c r="D1016" t="s">
        <v>530</v>
      </c>
      <c r="E1016">
        <v>322500</v>
      </c>
    </row>
    <row r="1017" spans="3:5" x14ac:dyDescent="0.4">
      <c r="C1017" t="s">
        <v>761</v>
      </c>
      <c r="D1017" t="s">
        <v>531</v>
      </c>
      <c r="E1017">
        <v>219800</v>
      </c>
    </row>
    <row r="1018" spans="3:5" x14ac:dyDescent="0.4">
      <c r="C1018" t="s">
        <v>761</v>
      </c>
      <c r="D1018" t="s">
        <v>532</v>
      </c>
      <c r="E1018">
        <v>275100</v>
      </c>
    </row>
    <row r="1019" spans="3:5" x14ac:dyDescent="0.4">
      <c r="C1019" t="s">
        <v>761</v>
      </c>
      <c r="D1019" t="s">
        <v>533</v>
      </c>
      <c r="E1019">
        <v>518300</v>
      </c>
    </row>
    <row r="1020" spans="3:5" x14ac:dyDescent="0.4">
      <c r="C1020" t="s">
        <v>761</v>
      </c>
      <c r="D1020" t="s">
        <v>534</v>
      </c>
      <c r="E1020">
        <v>872900</v>
      </c>
    </row>
    <row r="1021" spans="3:5" x14ac:dyDescent="0.4">
      <c r="C1021" t="s">
        <v>761</v>
      </c>
      <c r="D1021" t="s">
        <v>535</v>
      </c>
      <c r="E1021">
        <v>394300</v>
      </c>
    </row>
    <row r="1022" spans="3:5" x14ac:dyDescent="0.4">
      <c r="C1022" t="s">
        <v>761</v>
      </c>
      <c r="D1022" t="s">
        <v>536</v>
      </c>
      <c r="E1022">
        <v>230900</v>
      </c>
    </row>
    <row r="1023" spans="3:5" x14ac:dyDescent="0.4">
      <c r="C1023" t="s">
        <v>761</v>
      </c>
      <c r="D1023" t="s">
        <v>537</v>
      </c>
      <c r="E1023">
        <v>289900</v>
      </c>
    </row>
    <row r="1024" spans="3:5" x14ac:dyDescent="0.4">
      <c r="C1024" t="s">
        <v>761</v>
      </c>
      <c r="D1024" t="s">
        <v>538</v>
      </c>
      <c r="E1024">
        <v>266900</v>
      </c>
    </row>
    <row r="1025" spans="3:5" x14ac:dyDescent="0.4">
      <c r="C1025" t="s">
        <v>761</v>
      </c>
      <c r="D1025" t="s">
        <v>539</v>
      </c>
      <c r="E1025">
        <v>252600</v>
      </c>
    </row>
    <row r="1026" spans="3:5" x14ac:dyDescent="0.4">
      <c r="C1026" t="s">
        <v>761</v>
      </c>
      <c r="D1026" t="s">
        <v>540</v>
      </c>
      <c r="E1026">
        <v>88800</v>
      </c>
    </row>
    <row r="1027" spans="3:5" x14ac:dyDescent="0.4">
      <c r="C1027" t="s">
        <v>761</v>
      </c>
      <c r="D1027" t="s">
        <v>541</v>
      </c>
      <c r="E1027">
        <v>678700</v>
      </c>
    </row>
    <row r="1028" spans="3:5" x14ac:dyDescent="0.4">
      <c r="C1028" t="s">
        <v>761</v>
      </c>
      <c r="D1028" t="s">
        <v>542</v>
      </c>
      <c r="E1028">
        <v>132700</v>
      </c>
    </row>
    <row r="1029" spans="3:5" x14ac:dyDescent="0.4">
      <c r="C1029" t="s">
        <v>761</v>
      </c>
      <c r="D1029" t="s">
        <v>543</v>
      </c>
      <c r="E1029">
        <v>178100</v>
      </c>
    </row>
    <row r="1030" spans="3:5" x14ac:dyDescent="0.4">
      <c r="C1030" t="s">
        <v>761</v>
      </c>
      <c r="D1030" t="s">
        <v>544</v>
      </c>
      <c r="E1030">
        <v>200300</v>
      </c>
    </row>
    <row r="1031" spans="3:5" x14ac:dyDescent="0.4">
      <c r="C1031" t="s">
        <v>761</v>
      </c>
      <c r="D1031" t="s">
        <v>545</v>
      </c>
      <c r="E1031">
        <v>108800</v>
      </c>
    </row>
    <row r="1032" spans="3:5" x14ac:dyDescent="0.4">
      <c r="C1032" t="s">
        <v>761</v>
      </c>
      <c r="D1032" t="s">
        <v>546</v>
      </c>
      <c r="E1032">
        <v>233500</v>
      </c>
    </row>
    <row r="1033" spans="3:5" x14ac:dyDescent="0.4">
      <c r="C1033" t="s">
        <v>761</v>
      </c>
      <c r="D1033" t="s">
        <v>547</v>
      </c>
      <c r="E1033">
        <v>224400</v>
      </c>
    </row>
    <row r="1034" spans="3:5" x14ac:dyDescent="0.4">
      <c r="C1034" t="s">
        <v>761</v>
      </c>
      <c r="D1034" t="s">
        <v>548</v>
      </c>
      <c r="E1034">
        <v>562500</v>
      </c>
    </row>
    <row r="1035" spans="3:5" x14ac:dyDescent="0.4">
      <c r="C1035" t="s">
        <v>761</v>
      </c>
      <c r="D1035" t="s">
        <v>549</v>
      </c>
      <c r="E1035">
        <v>122800</v>
      </c>
    </row>
    <row r="1036" spans="3:5" x14ac:dyDescent="0.4">
      <c r="C1036" t="s">
        <v>761</v>
      </c>
      <c r="D1036" t="s">
        <v>550</v>
      </c>
      <c r="E1036">
        <v>209800</v>
      </c>
    </row>
    <row r="1037" spans="3:5" x14ac:dyDescent="0.4">
      <c r="C1037" t="s">
        <v>761</v>
      </c>
      <c r="D1037" t="s">
        <v>551</v>
      </c>
      <c r="E1037">
        <v>287200</v>
      </c>
    </row>
    <row r="1038" spans="3:5" x14ac:dyDescent="0.4">
      <c r="C1038" t="s">
        <v>761</v>
      </c>
      <c r="D1038" t="s">
        <v>552</v>
      </c>
      <c r="E1038">
        <v>129900</v>
      </c>
    </row>
    <row r="1039" spans="3:5" x14ac:dyDescent="0.4">
      <c r="C1039" t="s">
        <v>761</v>
      </c>
      <c r="D1039" t="s">
        <v>553</v>
      </c>
      <c r="E1039">
        <v>91100</v>
      </c>
    </row>
    <row r="1040" spans="3:5" x14ac:dyDescent="0.4">
      <c r="C1040" t="s">
        <v>761</v>
      </c>
      <c r="D1040" t="s">
        <v>554</v>
      </c>
      <c r="E1040">
        <v>744100</v>
      </c>
    </row>
    <row r="1041" spans="3:5" x14ac:dyDescent="0.4">
      <c r="C1041" t="s">
        <v>761</v>
      </c>
      <c r="D1041" t="s">
        <v>555</v>
      </c>
      <c r="E1041">
        <v>690300</v>
      </c>
    </row>
    <row r="1042" spans="3:5" x14ac:dyDescent="0.4">
      <c r="C1042" t="s">
        <v>761</v>
      </c>
      <c r="D1042" t="s">
        <v>556</v>
      </c>
      <c r="E1042">
        <v>254400</v>
      </c>
    </row>
    <row r="1043" spans="3:5" x14ac:dyDescent="0.4">
      <c r="C1043" t="s">
        <v>761</v>
      </c>
      <c r="D1043" t="s">
        <v>557</v>
      </c>
      <c r="E1043">
        <v>673100</v>
      </c>
    </row>
    <row r="1044" spans="3:5" x14ac:dyDescent="0.4">
      <c r="C1044" t="s">
        <v>761</v>
      </c>
      <c r="D1044" t="s">
        <v>558</v>
      </c>
      <c r="E1044">
        <v>208000</v>
      </c>
    </row>
    <row r="1045" spans="3:5" x14ac:dyDescent="0.4">
      <c r="C1045" t="s">
        <v>761</v>
      </c>
      <c r="D1045" t="s">
        <v>559</v>
      </c>
      <c r="E1045">
        <v>139600</v>
      </c>
    </row>
    <row r="1046" spans="3:5" x14ac:dyDescent="0.4">
      <c r="C1046" t="s">
        <v>761</v>
      </c>
      <c r="D1046" t="s">
        <v>560</v>
      </c>
      <c r="E1046">
        <v>169700</v>
      </c>
    </row>
    <row r="1047" spans="3:5" x14ac:dyDescent="0.4">
      <c r="C1047" t="s">
        <v>761</v>
      </c>
      <c r="D1047" t="s">
        <v>561</v>
      </c>
      <c r="E1047">
        <v>224600</v>
      </c>
    </row>
    <row r="1048" spans="3:5" x14ac:dyDescent="0.4">
      <c r="C1048" t="s">
        <v>761</v>
      </c>
      <c r="D1048" t="s">
        <v>562</v>
      </c>
      <c r="E1048">
        <v>585200</v>
      </c>
    </row>
    <row r="1049" spans="3:5" x14ac:dyDescent="0.4">
      <c r="C1049" t="s">
        <v>761</v>
      </c>
      <c r="D1049" t="s">
        <v>563</v>
      </c>
      <c r="E1049">
        <v>827900</v>
      </c>
    </row>
    <row r="1050" spans="3:5" x14ac:dyDescent="0.4">
      <c r="C1050" t="s">
        <v>761</v>
      </c>
      <c r="D1050" t="s">
        <v>564</v>
      </c>
      <c r="E1050">
        <v>196400</v>
      </c>
    </row>
    <row r="1051" spans="3:5" x14ac:dyDescent="0.4">
      <c r="C1051" t="s">
        <v>761</v>
      </c>
      <c r="D1051" t="s">
        <v>565</v>
      </c>
      <c r="E1051">
        <v>174900</v>
      </c>
    </row>
    <row r="1052" spans="3:5" x14ac:dyDescent="0.4">
      <c r="C1052" t="s">
        <v>761</v>
      </c>
      <c r="D1052" t="s">
        <v>566</v>
      </c>
      <c r="E1052">
        <v>136100</v>
      </c>
    </row>
    <row r="1053" spans="3:5" x14ac:dyDescent="0.4">
      <c r="C1053" t="s">
        <v>761</v>
      </c>
      <c r="D1053" t="s">
        <v>567</v>
      </c>
      <c r="E1053">
        <v>120200</v>
      </c>
    </row>
    <row r="1054" spans="3:5" x14ac:dyDescent="0.4">
      <c r="C1054" t="s">
        <v>761</v>
      </c>
      <c r="D1054" t="s">
        <v>568</v>
      </c>
      <c r="E1054">
        <v>51000</v>
      </c>
    </row>
    <row r="1055" spans="3:5" x14ac:dyDescent="0.4">
      <c r="C1055" t="s">
        <v>761</v>
      </c>
      <c r="D1055" t="s">
        <v>569</v>
      </c>
      <c r="E1055">
        <v>221400</v>
      </c>
    </row>
    <row r="1056" spans="3:5" x14ac:dyDescent="0.4">
      <c r="C1056" t="s">
        <v>761</v>
      </c>
      <c r="D1056" t="s">
        <v>570</v>
      </c>
      <c r="E1056">
        <v>104400</v>
      </c>
    </row>
    <row r="1057" spans="3:5" x14ac:dyDescent="0.4">
      <c r="C1057" t="s">
        <v>761</v>
      </c>
      <c r="D1057" t="s">
        <v>571</v>
      </c>
      <c r="E1057">
        <v>161300</v>
      </c>
    </row>
    <row r="1058" spans="3:5" x14ac:dyDescent="0.4">
      <c r="C1058" t="s">
        <v>761</v>
      </c>
      <c r="D1058" t="s">
        <v>572</v>
      </c>
      <c r="E1058">
        <v>123700</v>
      </c>
    </row>
    <row r="1059" spans="3:5" x14ac:dyDescent="0.4">
      <c r="C1059" t="s">
        <v>761</v>
      </c>
      <c r="D1059" t="s">
        <v>573</v>
      </c>
      <c r="E1059">
        <v>138400</v>
      </c>
    </row>
    <row r="1060" spans="3:5" x14ac:dyDescent="0.4">
      <c r="C1060" t="s">
        <v>761</v>
      </c>
      <c r="D1060" t="s">
        <v>574</v>
      </c>
      <c r="E1060">
        <v>90400</v>
      </c>
    </row>
    <row r="1061" spans="3:5" x14ac:dyDescent="0.4">
      <c r="C1061" t="s">
        <v>761</v>
      </c>
      <c r="D1061" t="s">
        <v>575</v>
      </c>
      <c r="E1061">
        <v>62400</v>
      </c>
    </row>
    <row r="1062" spans="3:5" x14ac:dyDescent="0.4">
      <c r="C1062" t="s">
        <v>761</v>
      </c>
      <c r="D1062" t="s">
        <v>576</v>
      </c>
      <c r="E1062">
        <v>146100</v>
      </c>
    </row>
    <row r="1063" spans="3:5" x14ac:dyDescent="0.4">
      <c r="C1063" t="s">
        <v>761</v>
      </c>
      <c r="D1063" t="s">
        <v>577</v>
      </c>
      <c r="E1063">
        <v>97300</v>
      </c>
    </row>
    <row r="1064" spans="3:5" x14ac:dyDescent="0.4">
      <c r="C1064" t="s">
        <v>761</v>
      </c>
      <c r="D1064" t="s">
        <v>578</v>
      </c>
      <c r="E1064">
        <v>92100</v>
      </c>
    </row>
    <row r="1065" spans="3:5" x14ac:dyDescent="0.4">
      <c r="C1065" t="s">
        <v>761</v>
      </c>
      <c r="D1065" t="s">
        <v>579</v>
      </c>
      <c r="E1065">
        <v>47900</v>
      </c>
    </row>
    <row r="1066" spans="3:5" x14ac:dyDescent="0.4">
      <c r="C1066" t="s">
        <v>761</v>
      </c>
      <c r="D1066" t="s">
        <v>580</v>
      </c>
      <c r="E1066">
        <v>53400</v>
      </c>
    </row>
    <row r="1067" spans="3:5" x14ac:dyDescent="0.4">
      <c r="C1067" t="s">
        <v>761</v>
      </c>
      <c r="D1067" t="s">
        <v>581</v>
      </c>
      <c r="E1067">
        <v>114700</v>
      </c>
    </row>
    <row r="1068" spans="3:5" x14ac:dyDescent="0.4">
      <c r="C1068" t="s">
        <v>761</v>
      </c>
      <c r="D1068" t="s">
        <v>582</v>
      </c>
      <c r="E1068">
        <v>108800</v>
      </c>
    </row>
    <row r="1069" spans="3:5" x14ac:dyDescent="0.4">
      <c r="C1069" t="s">
        <v>761</v>
      </c>
      <c r="D1069" t="s">
        <v>583</v>
      </c>
      <c r="E1069">
        <v>203800</v>
      </c>
    </row>
    <row r="1070" spans="3:5" x14ac:dyDescent="0.4">
      <c r="C1070" t="s">
        <v>761</v>
      </c>
      <c r="D1070" t="s">
        <v>584</v>
      </c>
      <c r="E1070">
        <v>321900</v>
      </c>
    </row>
    <row r="1071" spans="3:5" x14ac:dyDescent="0.4">
      <c r="C1071" t="s">
        <v>761</v>
      </c>
      <c r="D1071" t="s">
        <v>585</v>
      </c>
      <c r="E1071">
        <v>143800</v>
      </c>
    </row>
    <row r="1072" spans="3:5" x14ac:dyDescent="0.4">
      <c r="C1072" t="s">
        <v>761</v>
      </c>
      <c r="D1072" t="s">
        <v>586</v>
      </c>
      <c r="E1072">
        <v>89400</v>
      </c>
    </row>
    <row r="1073" spans="3:5" x14ac:dyDescent="0.4">
      <c r="C1073" t="s">
        <v>761</v>
      </c>
      <c r="D1073" t="s">
        <v>587</v>
      </c>
      <c r="E1073">
        <v>76100</v>
      </c>
    </row>
    <row r="1074" spans="3:5" x14ac:dyDescent="0.4">
      <c r="C1074" t="s">
        <v>761</v>
      </c>
      <c r="D1074" t="s">
        <v>588</v>
      </c>
      <c r="E1074">
        <v>142200</v>
      </c>
    </row>
    <row r="1075" spans="3:5" x14ac:dyDescent="0.4">
      <c r="C1075" t="s">
        <v>761</v>
      </c>
      <c r="D1075" t="s">
        <v>589</v>
      </c>
      <c r="E1075">
        <v>137800</v>
      </c>
    </row>
    <row r="1076" spans="3:5" x14ac:dyDescent="0.4">
      <c r="C1076" t="s">
        <v>761</v>
      </c>
      <c r="D1076" t="s">
        <v>590</v>
      </c>
      <c r="E1076">
        <v>92900</v>
      </c>
    </row>
    <row r="1077" spans="3:5" x14ac:dyDescent="0.4">
      <c r="C1077" t="s">
        <v>761</v>
      </c>
      <c r="D1077" t="s">
        <v>591</v>
      </c>
      <c r="E1077">
        <v>30600</v>
      </c>
    </row>
    <row r="1078" spans="3:5" x14ac:dyDescent="0.4">
      <c r="C1078" t="s">
        <v>761</v>
      </c>
      <c r="D1078" t="s">
        <v>592</v>
      </c>
      <c r="E1078">
        <v>84300</v>
      </c>
    </row>
    <row r="1079" spans="3:5" x14ac:dyDescent="0.4">
      <c r="C1079" t="s">
        <v>761</v>
      </c>
      <c r="D1079" t="s">
        <v>593</v>
      </c>
      <c r="E1079">
        <v>67500</v>
      </c>
    </row>
    <row r="1080" spans="3:5" x14ac:dyDescent="0.4">
      <c r="C1080" t="s">
        <v>761</v>
      </c>
      <c r="D1080" t="s">
        <v>594</v>
      </c>
      <c r="E1080">
        <v>66400</v>
      </c>
    </row>
    <row r="1081" spans="3:5" x14ac:dyDescent="0.4">
      <c r="C1081" t="s">
        <v>761</v>
      </c>
      <c r="D1081" t="s">
        <v>595</v>
      </c>
      <c r="E1081">
        <v>74600</v>
      </c>
    </row>
    <row r="1082" spans="3:5" x14ac:dyDescent="0.4">
      <c r="C1082" t="s">
        <v>761</v>
      </c>
      <c r="D1082" t="s">
        <v>596</v>
      </c>
      <c r="E1082">
        <v>91400</v>
      </c>
    </row>
    <row r="1083" spans="3:5" x14ac:dyDescent="0.4">
      <c r="C1083" t="s">
        <v>761</v>
      </c>
      <c r="D1083" t="s">
        <v>597</v>
      </c>
      <c r="E1083">
        <v>142900</v>
      </c>
    </row>
    <row r="1084" spans="3:5" x14ac:dyDescent="0.4">
      <c r="C1084" t="s">
        <v>761</v>
      </c>
      <c r="D1084" t="s">
        <v>598</v>
      </c>
      <c r="E1084">
        <v>95300</v>
      </c>
    </row>
    <row r="1085" spans="3:5" x14ac:dyDescent="0.4">
      <c r="C1085" t="s">
        <v>761</v>
      </c>
      <c r="D1085" t="s">
        <v>599</v>
      </c>
      <c r="E1085">
        <v>179500</v>
      </c>
    </row>
    <row r="1086" spans="3:5" x14ac:dyDescent="0.4">
      <c r="C1086" t="s">
        <v>761</v>
      </c>
      <c r="D1086" t="s">
        <v>600</v>
      </c>
      <c r="E1086">
        <v>149900</v>
      </c>
    </row>
    <row r="1087" spans="3:5" x14ac:dyDescent="0.4">
      <c r="C1087" t="s">
        <v>761</v>
      </c>
      <c r="D1087" t="s">
        <v>601</v>
      </c>
      <c r="E1087">
        <v>30200</v>
      </c>
    </row>
    <row r="1088" spans="3:5" x14ac:dyDescent="0.4">
      <c r="C1088" t="s">
        <v>761</v>
      </c>
      <c r="D1088" t="s">
        <v>602</v>
      </c>
      <c r="E1088">
        <v>63800</v>
      </c>
    </row>
    <row r="1089" spans="3:5" x14ac:dyDescent="0.4">
      <c r="C1089" t="s">
        <v>761</v>
      </c>
      <c r="D1089" t="s">
        <v>603</v>
      </c>
      <c r="E1089">
        <v>44400</v>
      </c>
    </row>
    <row r="1090" spans="3:5" x14ac:dyDescent="0.4">
      <c r="C1090" t="s">
        <v>761</v>
      </c>
      <c r="D1090" t="s">
        <v>604</v>
      </c>
      <c r="E1090">
        <v>111100</v>
      </c>
    </row>
    <row r="1091" spans="3:5" x14ac:dyDescent="0.4">
      <c r="C1091" t="s">
        <v>761</v>
      </c>
      <c r="D1091" t="s">
        <v>605</v>
      </c>
      <c r="E1091">
        <v>54500</v>
      </c>
    </row>
    <row r="1092" spans="3:5" x14ac:dyDescent="0.4">
      <c r="C1092" t="s">
        <v>761</v>
      </c>
      <c r="D1092" t="s">
        <v>606</v>
      </c>
      <c r="E1092">
        <v>58100</v>
      </c>
    </row>
    <row r="1093" spans="3:5" x14ac:dyDescent="0.4">
      <c r="C1093" t="s">
        <v>761</v>
      </c>
      <c r="D1093" t="s">
        <v>607</v>
      </c>
      <c r="E1093">
        <v>45500</v>
      </c>
    </row>
    <row r="1094" spans="3:5" x14ac:dyDescent="0.4">
      <c r="C1094" t="s">
        <v>761</v>
      </c>
      <c r="D1094" t="s">
        <v>608</v>
      </c>
      <c r="E1094">
        <v>54200</v>
      </c>
    </row>
    <row r="1095" spans="3:5" x14ac:dyDescent="0.4">
      <c r="C1095" t="s">
        <v>761</v>
      </c>
      <c r="D1095" t="s">
        <v>609</v>
      </c>
      <c r="E1095">
        <v>24100</v>
      </c>
    </row>
    <row r="1096" spans="3:5" x14ac:dyDescent="0.4">
      <c r="C1096" t="s">
        <v>761</v>
      </c>
      <c r="D1096" t="s">
        <v>610</v>
      </c>
      <c r="E1096">
        <v>46000</v>
      </c>
    </row>
    <row r="1097" spans="3:5" x14ac:dyDescent="0.4">
      <c r="C1097" t="s">
        <v>761</v>
      </c>
      <c r="D1097" t="s">
        <v>611</v>
      </c>
      <c r="E1097">
        <v>31500</v>
      </c>
    </row>
    <row r="1098" spans="3:5" x14ac:dyDescent="0.4">
      <c r="C1098" t="s">
        <v>761</v>
      </c>
      <c r="D1098" t="s">
        <v>612</v>
      </c>
      <c r="E1098">
        <v>67000</v>
      </c>
    </row>
    <row r="1099" spans="3:5" x14ac:dyDescent="0.4">
      <c r="C1099" t="s">
        <v>761</v>
      </c>
      <c r="D1099" t="s">
        <v>613</v>
      </c>
      <c r="E1099">
        <v>103200</v>
      </c>
    </row>
    <row r="1100" spans="3:5" x14ac:dyDescent="0.4">
      <c r="C1100" t="s">
        <v>761</v>
      </c>
      <c r="D1100" t="s">
        <v>614</v>
      </c>
      <c r="E1100">
        <v>20000</v>
      </c>
    </row>
    <row r="1101" spans="3:5" x14ac:dyDescent="0.4">
      <c r="C1101" t="s">
        <v>761</v>
      </c>
      <c r="D1101" t="s">
        <v>615</v>
      </c>
      <c r="E1101">
        <v>59200</v>
      </c>
    </row>
    <row r="1102" spans="3:5" x14ac:dyDescent="0.4">
      <c r="C1102" t="s">
        <v>761</v>
      </c>
      <c r="D1102" t="s">
        <v>616</v>
      </c>
      <c r="E1102">
        <v>15000</v>
      </c>
    </row>
    <row r="1103" spans="3:5" x14ac:dyDescent="0.4">
      <c r="C1103" t="s">
        <v>761</v>
      </c>
      <c r="D1103" t="s">
        <v>617</v>
      </c>
      <c r="E1103">
        <v>211700</v>
      </c>
    </row>
    <row r="1104" spans="3:5" x14ac:dyDescent="0.4">
      <c r="C1104" t="s">
        <v>761</v>
      </c>
      <c r="D1104" t="s">
        <v>618</v>
      </c>
      <c r="E1104">
        <v>33000</v>
      </c>
    </row>
    <row r="1105" spans="3:5" x14ac:dyDescent="0.4">
      <c r="C1105" t="s">
        <v>761</v>
      </c>
      <c r="D1105" t="s">
        <v>619</v>
      </c>
      <c r="E1105">
        <v>44800</v>
      </c>
    </row>
    <row r="1106" spans="3:5" x14ac:dyDescent="0.4">
      <c r="C1106" t="s">
        <v>761</v>
      </c>
      <c r="D1106" t="s">
        <v>620</v>
      </c>
      <c r="E1106">
        <v>19700</v>
      </c>
    </row>
    <row r="1107" spans="3:5" x14ac:dyDescent="0.4">
      <c r="C1107" t="s">
        <v>761</v>
      </c>
      <c r="D1107" t="s">
        <v>621</v>
      </c>
      <c r="E1107">
        <v>15500</v>
      </c>
    </row>
    <row r="1108" spans="3:5" x14ac:dyDescent="0.4">
      <c r="C1108" t="s">
        <v>761</v>
      </c>
      <c r="D1108" t="s">
        <v>622</v>
      </c>
      <c r="E1108">
        <v>100800</v>
      </c>
    </row>
    <row r="1109" spans="3:5" x14ac:dyDescent="0.4">
      <c r="C1109" t="s">
        <v>761</v>
      </c>
      <c r="D1109" t="s">
        <v>623</v>
      </c>
      <c r="E1109">
        <v>76400</v>
      </c>
    </row>
    <row r="1110" spans="3:5" x14ac:dyDescent="0.4">
      <c r="C1110" t="s">
        <v>761</v>
      </c>
      <c r="D1110" t="s">
        <v>624</v>
      </c>
      <c r="E1110">
        <v>71800</v>
      </c>
    </row>
    <row r="1111" spans="3:5" x14ac:dyDescent="0.4">
      <c r="C1111" t="s">
        <v>761</v>
      </c>
      <c r="D1111" t="s">
        <v>625</v>
      </c>
      <c r="E1111">
        <v>29600</v>
      </c>
    </row>
    <row r="1112" spans="3:5" x14ac:dyDescent="0.4">
      <c r="C1112" t="s">
        <v>761</v>
      </c>
      <c r="D1112" t="s">
        <v>626</v>
      </c>
      <c r="E1112">
        <v>44300</v>
      </c>
    </row>
    <row r="1113" spans="3:5" x14ac:dyDescent="0.4">
      <c r="C1113" t="s">
        <v>761</v>
      </c>
      <c r="D1113" t="s">
        <v>627</v>
      </c>
      <c r="E1113">
        <v>185300</v>
      </c>
    </row>
    <row r="1114" spans="3:5" x14ac:dyDescent="0.4">
      <c r="C1114" t="s">
        <v>761</v>
      </c>
      <c r="D1114" t="s">
        <v>628</v>
      </c>
      <c r="E1114">
        <v>32500</v>
      </c>
    </row>
    <row r="1115" spans="3:5" x14ac:dyDescent="0.4">
      <c r="C1115" t="s">
        <v>761</v>
      </c>
      <c r="D1115" t="s">
        <v>629</v>
      </c>
      <c r="E1115">
        <v>74700</v>
      </c>
    </row>
    <row r="1116" spans="3:5" x14ac:dyDescent="0.4">
      <c r="C1116" t="s">
        <v>761</v>
      </c>
      <c r="D1116" t="s">
        <v>630</v>
      </c>
      <c r="E1116">
        <v>230200</v>
      </c>
    </row>
    <row r="1117" spans="3:5" x14ac:dyDescent="0.4">
      <c r="C1117" t="s">
        <v>761</v>
      </c>
      <c r="D1117" t="s">
        <v>631</v>
      </c>
      <c r="E1117">
        <v>160400</v>
      </c>
    </row>
    <row r="1118" spans="3:5" x14ac:dyDescent="0.4">
      <c r="C1118" t="s">
        <v>761</v>
      </c>
      <c r="D1118" t="s">
        <v>632</v>
      </c>
      <c r="E1118">
        <v>24300</v>
      </c>
    </row>
    <row r="1119" spans="3:5" x14ac:dyDescent="0.4">
      <c r="C1119" t="s">
        <v>761</v>
      </c>
      <c r="D1119" t="s">
        <v>633</v>
      </c>
      <c r="E1119">
        <v>243300</v>
      </c>
    </row>
    <row r="1120" spans="3:5" x14ac:dyDescent="0.4">
      <c r="C1120" t="s">
        <v>761</v>
      </c>
      <c r="D1120" t="s">
        <v>634</v>
      </c>
      <c r="E1120">
        <v>64700</v>
      </c>
    </row>
    <row r="1121" spans="3:5" x14ac:dyDescent="0.4">
      <c r="C1121" t="s">
        <v>761</v>
      </c>
      <c r="D1121" t="s">
        <v>635</v>
      </c>
      <c r="E1121">
        <v>118200</v>
      </c>
    </row>
    <row r="1122" spans="3:5" x14ac:dyDescent="0.4">
      <c r="C1122" t="s">
        <v>761</v>
      </c>
      <c r="D1122" t="s">
        <v>636</v>
      </c>
      <c r="E1122">
        <v>106700</v>
      </c>
    </row>
    <row r="1123" spans="3:5" x14ac:dyDescent="0.4">
      <c r="C1123" t="s">
        <v>761</v>
      </c>
      <c r="D1123" t="s">
        <v>637</v>
      </c>
      <c r="E1123">
        <v>70700</v>
      </c>
    </row>
    <row r="1124" spans="3:5" x14ac:dyDescent="0.4">
      <c r="C1124" t="s">
        <v>761</v>
      </c>
      <c r="D1124" t="s">
        <v>638</v>
      </c>
      <c r="E1124">
        <v>35400</v>
      </c>
    </row>
    <row r="1125" spans="3:5" x14ac:dyDescent="0.4">
      <c r="C1125" t="s">
        <v>761</v>
      </c>
      <c r="D1125" t="s">
        <v>639</v>
      </c>
      <c r="E1125">
        <v>39400</v>
      </c>
    </row>
    <row r="1126" spans="3:5" x14ac:dyDescent="0.4">
      <c r="C1126" t="s">
        <v>761</v>
      </c>
      <c r="D1126" t="s">
        <v>640</v>
      </c>
      <c r="E1126">
        <v>111800</v>
      </c>
    </row>
    <row r="1127" spans="3:5" x14ac:dyDescent="0.4">
      <c r="C1127" t="s">
        <v>761</v>
      </c>
      <c r="D1127" t="s">
        <v>641</v>
      </c>
      <c r="E1127">
        <v>89400</v>
      </c>
    </row>
    <row r="1128" spans="3:5" x14ac:dyDescent="0.4">
      <c r="C1128" t="s">
        <v>761</v>
      </c>
      <c r="D1128" t="s">
        <v>642</v>
      </c>
      <c r="E1128">
        <v>106600</v>
      </c>
    </row>
    <row r="1129" spans="3:5" x14ac:dyDescent="0.4">
      <c r="C1129" t="s">
        <v>761</v>
      </c>
      <c r="D1129" t="s">
        <v>643</v>
      </c>
      <c r="E1129">
        <v>57700</v>
      </c>
    </row>
    <row r="1130" spans="3:5" x14ac:dyDescent="0.4">
      <c r="C1130" t="s">
        <v>761</v>
      </c>
      <c r="D1130" t="s">
        <v>644</v>
      </c>
      <c r="E1130">
        <v>38700</v>
      </c>
    </row>
    <row r="1131" spans="3:5" x14ac:dyDescent="0.4">
      <c r="C1131" t="s">
        <v>761</v>
      </c>
      <c r="D1131" t="s">
        <v>645</v>
      </c>
      <c r="E1131">
        <v>42800</v>
      </c>
    </row>
    <row r="1132" spans="3:5" x14ac:dyDescent="0.4">
      <c r="C1132" t="s">
        <v>761</v>
      </c>
      <c r="D1132" t="s">
        <v>646</v>
      </c>
      <c r="E1132">
        <v>17800</v>
      </c>
    </row>
    <row r="1133" spans="3:5" x14ac:dyDescent="0.4">
      <c r="C1133" t="s">
        <v>761</v>
      </c>
      <c r="D1133" t="s">
        <v>647</v>
      </c>
      <c r="E1133">
        <v>52500</v>
      </c>
    </row>
    <row r="1134" spans="3:5" x14ac:dyDescent="0.4">
      <c r="C1134" t="s">
        <v>761</v>
      </c>
      <c r="D1134" t="s">
        <v>648</v>
      </c>
      <c r="E1134">
        <v>35100</v>
      </c>
    </row>
    <row r="1135" spans="3:5" x14ac:dyDescent="0.4">
      <c r="C1135" t="s">
        <v>761</v>
      </c>
      <c r="D1135" t="s">
        <v>649</v>
      </c>
      <c r="E1135">
        <v>22900</v>
      </c>
    </row>
    <row r="1136" spans="3:5" x14ac:dyDescent="0.4">
      <c r="C1136" t="s">
        <v>761</v>
      </c>
      <c r="D1136" t="s">
        <v>650</v>
      </c>
      <c r="E1136">
        <v>125400</v>
      </c>
    </row>
    <row r="1137" spans="3:5" x14ac:dyDescent="0.4">
      <c r="C1137" t="s">
        <v>761</v>
      </c>
      <c r="D1137" t="s">
        <v>651</v>
      </c>
      <c r="E1137">
        <v>168800</v>
      </c>
    </row>
    <row r="1138" spans="3:5" x14ac:dyDescent="0.4">
      <c r="C1138" t="s">
        <v>761</v>
      </c>
      <c r="D1138" t="s">
        <v>652</v>
      </c>
      <c r="E1138">
        <v>82200</v>
      </c>
    </row>
    <row r="1139" spans="3:5" x14ac:dyDescent="0.4">
      <c r="C1139" t="s">
        <v>761</v>
      </c>
      <c r="D1139" t="s">
        <v>653</v>
      </c>
      <c r="E1139">
        <v>17600</v>
      </c>
    </row>
    <row r="1140" spans="3:5" x14ac:dyDescent="0.4">
      <c r="C1140" t="s">
        <v>761</v>
      </c>
      <c r="D1140" t="s">
        <v>654</v>
      </c>
      <c r="E1140">
        <v>59300</v>
      </c>
    </row>
    <row r="1141" spans="3:5" x14ac:dyDescent="0.4">
      <c r="C1141" t="s">
        <v>761</v>
      </c>
      <c r="D1141" t="s">
        <v>655</v>
      </c>
      <c r="E1141">
        <v>107500</v>
      </c>
    </row>
    <row r="1142" spans="3:5" x14ac:dyDescent="0.4">
      <c r="C1142" t="s">
        <v>761</v>
      </c>
      <c r="D1142" t="s">
        <v>656</v>
      </c>
      <c r="E1142">
        <v>40800</v>
      </c>
    </row>
    <row r="1143" spans="3:5" x14ac:dyDescent="0.4">
      <c r="C1143" t="s">
        <v>761</v>
      </c>
      <c r="D1143" t="s">
        <v>657</v>
      </c>
      <c r="E1143">
        <v>124500</v>
      </c>
    </row>
    <row r="1144" spans="3:5" x14ac:dyDescent="0.4">
      <c r="C1144" t="s">
        <v>761</v>
      </c>
      <c r="D1144" t="s">
        <v>658</v>
      </c>
      <c r="E1144">
        <v>103400</v>
      </c>
    </row>
    <row r="1145" spans="3:5" x14ac:dyDescent="0.4">
      <c r="C1145" t="s">
        <v>761</v>
      </c>
      <c r="D1145" t="s">
        <v>659</v>
      </c>
      <c r="E1145">
        <v>42100</v>
      </c>
    </row>
    <row r="1146" spans="3:5" x14ac:dyDescent="0.4">
      <c r="C1146" t="s">
        <v>761</v>
      </c>
      <c r="D1146" t="s">
        <v>660</v>
      </c>
      <c r="E1146">
        <v>46000</v>
      </c>
    </row>
    <row r="1147" spans="3:5" x14ac:dyDescent="0.4">
      <c r="C1147" t="s">
        <v>761</v>
      </c>
      <c r="D1147" t="s">
        <v>661</v>
      </c>
      <c r="E1147">
        <v>50200</v>
      </c>
    </row>
    <row r="1148" spans="3:5" x14ac:dyDescent="0.4">
      <c r="C1148" t="s">
        <v>761</v>
      </c>
      <c r="D1148" t="s">
        <v>662</v>
      </c>
      <c r="E1148">
        <v>89900</v>
      </c>
    </row>
    <row r="1149" spans="3:5" x14ac:dyDescent="0.4">
      <c r="C1149" t="s">
        <v>761</v>
      </c>
      <c r="D1149" t="s">
        <v>663</v>
      </c>
      <c r="E1149">
        <v>92000</v>
      </c>
    </row>
    <row r="1150" spans="3:5" x14ac:dyDescent="0.4">
      <c r="C1150" t="s">
        <v>761</v>
      </c>
      <c r="D1150" t="s">
        <v>664</v>
      </c>
      <c r="E1150">
        <v>541400</v>
      </c>
    </row>
    <row r="1151" spans="3:5" x14ac:dyDescent="0.4">
      <c r="C1151" t="s">
        <v>761</v>
      </c>
      <c r="D1151" t="s">
        <v>665</v>
      </c>
      <c r="E1151">
        <v>66300</v>
      </c>
    </row>
    <row r="1152" spans="3:5" x14ac:dyDescent="0.4">
      <c r="C1152" t="s">
        <v>761</v>
      </c>
      <c r="D1152" t="s">
        <v>666</v>
      </c>
      <c r="E1152">
        <v>68600</v>
      </c>
    </row>
    <row r="1153" spans="3:5" x14ac:dyDescent="0.4">
      <c r="C1153" t="s">
        <v>761</v>
      </c>
      <c r="D1153" t="s">
        <v>667</v>
      </c>
      <c r="E1153">
        <v>144500</v>
      </c>
    </row>
    <row r="1154" spans="3:5" x14ac:dyDescent="0.4">
      <c r="C1154" t="s">
        <v>761</v>
      </c>
      <c r="D1154" t="s">
        <v>668</v>
      </c>
      <c r="E1154">
        <v>105900</v>
      </c>
    </row>
    <row r="1155" spans="3:5" x14ac:dyDescent="0.4">
      <c r="C1155" t="s">
        <v>761</v>
      </c>
      <c r="D1155" t="s">
        <v>669</v>
      </c>
      <c r="E1155">
        <v>106700</v>
      </c>
    </row>
    <row r="1156" spans="3:5" x14ac:dyDescent="0.4">
      <c r="C1156" t="s">
        <v>761</v>
      </c>
      <c r="D1156" t="s">
        <v>670</v>
      </c>
      <c r="E1156">
        <v>197100</v>
      </c>
    </row>
    <row r="1157" spans="3:5" x14ac:dyDescent="0.4">
      <c r="C1157" t="s">
        <v>761</v>
      </c>
      <c r="D1157" t="s">
        <v>671</v>
      </c>
      <c r="E1157">
        <v>90300</v>
      </c>
    </row>
    <row r="1158" spans="3:5" x14ac:dyDescent="0.4">
      <c r="C1158" t="s">
        <v>761</v>
      </c>
      <c r="D1158" t="s">
        <v>672</v>
      </c>
      <c r="E1158">
        <v>38500</v>
      </c>
    </row>
    <row r="1159" spans="3:5" x14ac:dyDescent="0.4">
      <c r="C1159" t="s">
        <v>761</v>
      </c>
      <c r="D1159" t="s">
        <v>673</v>
      </c>
      <c r="E1159">
        <v>115700</v>
      </c>
    </row>
    <row r="1160" spans="3:5" x14ac:dyDescent="0.4">
      <c r="C1160" t="s">
        <v>761</v>
      </c>
      <c r="D1160" t="s">
        <v>674</v>
      </c>
      <c r="E1160">
        <v>55100</v>
      </c>
    </row>
    <row r="1161" spans="3:5" x14ac:dyDescent="0.4">
      <c r="C1161" t="s">
        <v>761</v>
      </c>
      <c r="D1161" t="s">
        <v>675</v>
      </c>
      <c r="E1161">
        <v>100200</v>
      </c>
    </row>
    <row r="1162" spans="3:5" x14ac:dyDescent="0.4">
      <c r="C1162" t="s">
        <v>761</v>
      </c>
      <c r="D1162" t="s">
        <v>676</v>
      </c>
      <c r="E1162">
        <v>70800</v>
      </c>
    </row>
    <row r="1163" spans="3:5" x14ac:dyDescent="0.4">
      <c r="C1163" t="s">
        <v>761</v>
      </c>
      <c r="D1163" t="s">
        <v>677</v>
      </c>
      <c r="E1163">
        <v>76100</v>
      </c>
    </row>
    <row r="1164" spans="3:5" x14ac:dyDescent="0.4">
      <c r="C1164" t="s">
        <v>761</v>
      </c>
      <c r="D1164" t="s">
        <v>678</v>
      </c>
      <c r="E1164">
        <v>26100</v>
      </c>
    </row>
    <row r="1165" spans="3:5" x14ac:dyDescent="0.4">
      <c r="C1165" t="s">
        <v>761</v>
      </c>
      <c r="D1165" t="s">
        <v>679</v>
      </c>
      <c r="E1165">
        <v>17900</v>
      </c>
    </row>
    <row r="1166" spans="3:5" x14ac:dyDescent="0.4">
      <c r="C1166" t="s">
        <v>761</v>
      </c>
      <c r="D1166" t="s">
        <v>680</v>
      </c>
      <c r="E1166">
        <v>25600</v>
      </c>
    </row>
    <row r="1167" spans="3:5" x14ac:dyDescent="0.4">
      <c r="C1167" t="s">
        <v>761</v>
      </c>
      <c r="D1167" t="s">
        <v>681</v>
      </c>
      <c r="E1167">
        <v>116800</v>
      </c>
    </row>
    <row r="1168" spans="3:5" x14ac:dyDescent="0.4">
      <c r="C1168" t="s">
        <v>761</v>
      </c>
      <c r="D1168" t="s">
        <v>682</v>
      </c>
      <c r="E1168">
        <v>62600</v>
      </c>
    </row>
    <row r="1169" spans="3:5" x14ac:dyDescent="0.4">
      <c r="C1169" t="s">
        <v>761</v>
      </c>
      <c r="D1169" t="s">
        <v>683</v>
      </c>
      <c r="E1169">
        <v>40200</v>
      </c>
    </row>
    <row r="1170" spans="3:5" x14ac:dyDescent="0.4">
      <c r="C1170" t="s">
        <v>761</v>
      </c>
      <c r="D1170" t="s">
        <v>684</v>
      </c>
      <c r="E1170">
        <v>72300</v>
      </c>
    </row>
    <row r="1171" spans="3:5" x14ac:dyDescent="0.4">
      <c r="C1171" t="s">
        <v>761</v>
      </c>
      <c r="D1171" t="s">
        <v>685</v>
      </c>
      <c r="E1171">
        <v>69900</v>
      </c>
    </row>
    <row r="1172" spans="3:5" x14ac:dyDescent="0.4">
      <c r="C1172" t="s">
        <v>761</v>
      </c>
      <c r="D1172" t="s">
        <v>686</v>
      </c>
      <c r="E1172">
        <v>19400</v>
      </c>
    </row>
    <row r="1173" spans="3:5" x14ac:dyDescent="0.4">
      <c r="C1173" t="s">
        <v>761</v>
      </c>
      <c r="D1173" t="s">
        <v>687</v>
      </c>
      <c r="E1173">
        <v>151700</v>
      </c>
    </row>
    <row r="1174" spans="3:5" x14ac:dyDescent="0.4">
      <c r="C1174" t="s">
        <v>761</v>
      </c>
      <c r="D1174" t="s">
        <v>688</v>
      </c>
      <c r="E1174">
        <v>69200</v>
      </c>
    </row>
    <row r="1175" spans="3:5" x14ac:dyDescent="0.4">
      <c r="C1175" t="s">
        <v>761</v>
      </c>
      <c r="D1175" t="s">
        <v>689</v>
      </c>
      <c r="E1175">
        <v>151100</v>
      </c>
    </row>
    <row r="1176" spans="3:5" x14ac:dyDescent="0.4">
      <c r="C1176" t="s">
        <v>761</v>
      </c>
      <c r="D1176" t="s">
        <v>690</v>
      </c>
      <c r="E1176">
        <v>39100</v>
      </c>
    </row>
    <row r="1177" spans="3:5" x14ac:dyDescent="0.4">
      <c r="C1177" t="s">
        <v>761</v>
      </c>
      <c r="D1177" t="s">
        <v>691</v>
      </c>
      <c r="E1177">
        <v>173000</v>
      </c>
    </row>
    <row r="1178" spans="3:5" x14ac:dyDescent="0.4">
      <c r="C1178" t="s">
        <v>761</v>
      </c>
      <c r="D1178" t="s">
        <v>692</v>
      </c>
      <c r="E1178">
        <v>182100</v>
      </c>
    </row>
    <row r="1179" spans="3:5" x14ac:dyDescent="0.4">
      <c r="C1179" t="s">
        <v>761</v>
      </c>
      <c r="D1179" t="s">
        <v>693</v>
      </c>
      <c r="E1179">
        <v>22300</v>
      </c>
    </row>
    <row r="1180" spans="3:5" x14ac:dyDescent="0.4">
      <c r="C1180" t="s">
        <v>761</v>
      </c>
      <c r="D1180" t="s">
        <v>694</v>
      </c>
      <c r="E1180">
        <v>57700</v>
      </c>
    </row>
    <row r="1181" spans="3:5" x14ac:dyDescent="0.4">
      <c r="C1181" t="s">
        <v>761</v>
      </c>
      <c r="D1181" t="s">
        <v>393</v>
      </c>
      <c r="E1181">
        <v>37100</v>
      </c>
    </row>
    <row r="1182" spans="3:5" x14ac:dyDescent="0.4">
      <c r="C1182" t="s">
        <v>761</v>
      </c>
      <c r="D1182" t="s">
        <v>394</v>
      </c>
      <c r="E1182">
        <v>148400</v>
      </c>
    </row>
    <row r="1183" spans="3:5" x14ac:dyDescent="0.4">
      <c r="C1183" t="s">
        <v>761</v>
      </c>
      <c r="D1183" t="s">
        <v>395</v>
      </c>
      <c r="E1183">
        <v>33000</v>
      </c>
    </row>
    <row r="1184" spans="3:5" x14ac:dyDescent="0.4">
      <c r="C1184" t="s">
        <v>761</v>
      </c>
      <c r="D1184" t="s">
        <v>396</v>
      </c>
      <c r="E1184">
        <v>42900</v>
      </c>
    </row>
    <row r="1185" spans="3:5" x14ac:dyDescent="0.4">
      <c r="C1185" t="s">
        <v>761</v>
      </c>
      <c r="D1185" t="s">
        <v>397</v>
      </c>
      <c r="E1185">
        <v>8500</v>
      </c>
    </row>
    <row r="1186" spans="3:5" x14ac:dyDescent="0.4">
      <c r="C1186" t="s">
        <v>761</v>
      </c>
      <c r="D1186" t="s">
        <v>398</v>
      </c>
      <c r="E1186">
        <v>138800</v>
      </c>
    </row>
    <row r="1187" spans="3:5" x14ac:dyDescent="0.4">
      <c r="C1187" t="s">
        <v>761</v>
      </c>
      <c r="D1187" t="s">
        <v>399</v>
      </c>
      <c r="E1187">
        <v>45400</v>
      </c>
    </row>
    <row r="1188" spans="3:5" x14ac:dyDescent="0.4">
      <c r="C1188" t="s">
        <v>761</v>
      </c>
      <c r="D1188" t="s">
        <v>400</v>
      </c>
      <c r="E1188">
        <v>42100</v>
      </c>
    </row>
    <row r="1189" spans="3:5" x14ac:dyDescent="0.4">
      <c r="C1189" t="s">
        <v>761</v>
      </c>
      <c r="D1189" t="s">
        <v>401</v>
      </c>
      <c r="E1189">
        <v>115700</v>
      </c>
    </row>
    <row r="1190" spans="3:5" x14ac:dyDescent="0.4">
      <c r="C1190" t="s">
        <v>761</v>
      </c>
      <c r="D1190" t="s">
        <v>402</v>
      </c>
      <c r="E1190">
        <v>50000</v>
      </c>
    </row>
    <row r="1191" spans="3:5" x14ac:dyDescent="0.4">
      <c r="C1191" t="s">
        <v>761</v>
      </c>
      <c r="D1191" t="s">
        <v>403</v>
      </c>
      <c r="E1191">
        <v>126000</v>
      </c>
    </row>
    <row r="1192" spans="3:5" x14ac:dyDescent="0.4">
      <c r="C1192" t="s">
        <v>761</v>
      </c>
      <c r="D1192" t="s">
        <v>404</v>
      </c>
      <c r="E1192">
        <v>14800</v>
      </c>
    </row>
    <row r="1193" spans="3:5" x14ac:dyDescent="0.4">
      <c r="C1193" t="s">
        <v>761</v>
      </c>
      <c r="D1193" t="s">
        <v>405</v>
      </c>
      <c r="E1193">
        <v>78000</v>
      </c>
    </row>
    <row r="1194" spans="3:5" x14ac:dyDescent="0.4">
      <c r="C1194" t="s">
        <v>761</v>
      </c>
      <c r="D1194" t="s">
        <v>406</v>
      </c>
      <c r="E1194">
        <v>7700</v>
      </c>
    </row>
    <row r="1195" spans="3:5" x14ac:dyDescent="0.4">
      <c r="C1195" t="s">
        <v>761</v>
      </c>
      <c r="D1195" t="s">
        <v>407</v>
      </c>
      <c r="E1195">
        <v>160100</v>
      </c>
    </row>
    <row r="1196" spans="3:5" x14ac:dyDescent="0.4">
      <c r="C1196" t="s">
        <v>761</v>
      </c>
      <c r="D1196" t="s">
        <v>408</v>
      </c>
      <c r="E1196">
        <v>276600</v>
      </c>
    </row>
    <row r="1197" spans="3:5" x14ac:dyDescent="0.4">
      <c r="C1197" t="s">
        <v>761</v>
      </c>
      <c r="D1197" t="s">
        <v>409</v>
      </c>
      <c r="E1197">
        <v>47900</v>
      </c>
    </row>
    <row r="1198" spans="3:5" x14ac:dyDescent="0.4">
      <c r="C1198" t="s">
        <v>761</v>
      </c>
      <c r="D1198" t="s">
        <v>410</v>
      </c>
      <c r="E1198">
        <v>54300</v>
      </c>
    </row>
    <row r="1199" spans="3:5" x14ac:dyDescent="0.4">
      <c r="C1199" t="s">
        <v>761</v>
      </c>
      <c r="D1199" t="s">
        <v>411</v>
      </c>
      <c r="E1199">
        <v>46200</v>
      </c>
    </row>
    <row r="1200" spans="3:5" x14ac:dyDescent="0.4">
      <c r="C1200" t="s">
        <v>761</v>
      </c>
      <c r="D1200" t="s">
        <v>412</v>
      </c>
      <c r="E1200">
        <v>64800</v>
      </c>
    </row>
    <row r="1201" spans="3:5" x14ac:dyDescent="0.4">
      <c r="C1201" t="s">
        <v>761</v>
      </c>
      <c r="D1201" t="s">
        <v>413</v>
      </c>
      <c r="E1201">
        <v>39100</v>
      </c>
    </row>
    <row r="1202" spans="3:5" x14ac:dyDescent="0.4">
      <c r="C1202" t="s">
        <v>761</v>
      </c>
      <c r="D1202" t="s">
        <v>414</v>
      </c>
      <c r="E1202">
        <v>18000</v>
      </c>
    </row>
    <row r="1203" spans="3:5" x14ac:dyDescent="0.4">
      <c r="C1203" t="s">
        <v>761</v>
      </c>
      <c r="D1203" t="s">
        <v>415</v>
      </c>
      <c r="E1203">
        <v>20900</v>
      </c>
    </row>
    <row r="1204" spans="3:5" x14ac:dyDescent="0.4">
      <c r="C1204" t="s">
        <v>761</v>
      </c>
      <c r="D1204" t="s">
        <v>416</v>
      </c>
      <c r="E1204">
        <v>17600</v>
      </c>
    </row>
    <row r="1205" spans="3:5" x14ac:dyDescent="0.4">
      <c r="C1205" t="s">
        <v>761</v>
      </c>
      <c r="D1205" t="s">
        <v>417</v>
      </c>
      <c r="E1205">
        <v>18500</v>
      </c>
    </row>
    <row r="1206" spans="3:5" x14ac:dyDescent="0.4">
      <c r="C1206" t="s">
        <v>761</v>
      </c>
      <c r="D1206" t="s">
        <v>418</v>
      </c>
      <c r="E1206">
        <v>38700</v>
      </c>
    </row>
    <row r="1207" spans="3:5" x14ac:dyDescent="0.4">
      <c r="C1207" t="s">
        <v>761</v>
      </c>
      <c r="D1207" t="s">
        <v>419</v>
      </c>
      <c r="E1207">
        <v>9700</v>
      </c>
    </row>
    <row r="1208" spans="3:5" x14ac:dyDescent="0.4">
      <c r="C1208" t="s">
        <v>761</v>
      </c>
      <c r="D1208" t="s">
        <v>420</v>
      </c>
      <c r="E1208">
        <v>13600</v>
      </c>
    </row>
    <row r="1209" spans="3:5" x14ac:dyDescent="0.4">
      <c r="C1209" t="s">
        <v>761</v>
      </c>
      <c r="D1209" t="s">
        <v>421</v>
      </c>
      <c r="E1209">
        <v>50900</v>
      </c>
    </row>
    <row r="1210" spans="3:5" x14ac:dyDescent="0.4">
      <c r="C1210" t="s">
        <v>761</v>
      </c>
      <c r="D1210" t="s">
        <v>422</v>
      </c>
      <c r="E1210">
        <v>75200</v>
      </c>
    </row>
    <row r="1211" spans="3:5" x14ac:dyDescent="0.4">
      <c r="C1211" t="s">
        <v>761</v>
      </c>
      <c r="D1211" t="s">
        <v>423</v>
      </c>
      <c r="E1211">
        <v>60300</v>
      </c>
    </row>
    <row r="1212" spans="3:5" x14ac:dyDescent="0.4">
      <c r="C1212" t="s">
        <v>761</v>
      </c>
      <c r="D1212" t="s">
        <v>424</v>
      </c>
      <c r="E1212">
        <v>32500</v>
      </c>
    </row>
    <row r="1213" spans="3:5" x14ac:dyDescent="0.4">
      <c r="C1213" t="s">
        <v>761</v>
      </c>
      <c r="D1213" t="s">
        <v>425</v>
      </c>
      <c r="E1213">
        <v>43400</v>
      </c>
    </row>
    <row r="1214" spans="3:5" x14ac:dyDescent="0.4">
      <c r="C1214" t="s">
        <v>761</v>
      </c>
      <c r="D1214" t="s">
        <v>426</v>
      </c>
      <c r="E1214">
        <v>25500</v>
      </c>
    </row>
    <row r="1215" spans="3:5" x14ac:dyDescent="0.4">
      <c r="C1215" t="s">
        <v>761</v>
      </c>
      <c r="D1215" t="s">
        <v>427</v>
      </c>
      <c r="E1215">
        <v>9800</v>
      </c>
    </row>
    <row r="1216" spans="3:5" x14ac:dyDescent="0.4">
      <c r="C1216" t="s">
        <v>761</v>
      </c>
      <c r="D1216" t="s">
        <v>428</v>
      </c>
      <c r="E1216">
        <v>60000</v>
      </c>
    </row>
    <row r="1217" spans="3:5" x14ac:dyDescent="0.4">
      <c r="C1217" t="s">
        <v>761</v>
      </c>
      <c r="D1217" t="s">
        <v>429</v>
      </c>
      <c r="E1217">
        <v>28000</v>
      </c>
    </row>
    <row r="1218" spans="3:5" x14ac:dyDescent="0.4">
      <c r="C1218" t="s">
        <v>761</v>
      </c>
      <c r="D1218" t="s">
        <v>430</v>
      </c>
      <c r="E1218">
        <v>43500</v>
      </c>
    </row>
    <row r="1219" spans="3:5" x14ac:dyDescent="0.4">
      <c r="C1219" t="s">
        <v>761</v>
      </c>
      <c r="D1219" t="s">
        <v>431</v>
      </c>
      <c r="E1219">
        <v>147500</v>
      </c>
    </row>
    <row r="1220" spans="3:5" x14ac:dyDescent="0.4">
      <c r="C1220" t="s">
        <v>761</v>
      </c>
      <c r="D1220" t="s">
        <v>432</v>
      </c>
      <c r="E1220">
        <v>77000</v>
      </c>
    </row>
    <row r="1221" spans="3:5" x14ac:dyDescent="0.4">
      <c r="C1221" t="s">
        <v>761</v>
      </c>
      <c r="D1221" t="s">
        <v>433</v>
      </c>
      <c r="E1221">
        <v>17900</v>
      </c>
    </row>
    <row r="1222" spans="3:5" x14ac:dyDescent="0.4">
      <c r="C1222" t="s">
        <v>761</v>
      </c>
      <c r="D1222" t="s">
        <v>434</v>
      </c>
      <c r="E1222">
        <v>29800</v>
      </c>
    </row>
    <row r="1223" spans="3:5" x14ac:dyDescent="0.4">
      <c r="C1223" t="s">
        <v>761</v>
      </c>
      <c r="D1223" t="s">
        <v>435</v>
      </c>
      <c r="E1223">
        <v>32000</v>
      </c>
    </row>
    <row r="1224" spans="3:5" x14ac:dyDescent="0.4">
      <c r="C1224" t="s">
        <v>761</v>
      </c>
      <c r="D1224" t="s">
        <v>436</v>
      </c>
      <c r="E1224">
        <v>52600</v>
      </c>
    </row>
    <row r="1225" spans="3:5" x14ac:dyDescent="0.4">
      <c r="C1225" t="s">
        <v>761</v>
      </c>
      <c r="D1225" t="s">
        <v>437</v>
      </c>
      <c r="E1225">
        <v>42400</v>
      </c>
    </row>
    <row r="1226" spans="3:5" x14ac:dyDescent="0.4">
      <c r="C1226" t="s">
        <v>761</v>
      </c>
      <c r="D1226" t="s">
        <v>438</v>
      </c>
      <c r="E1226">
        <v>20700</v>
      </c>
    </row>
    <row r="1227" spans="3:5" x14ac:dyDescent="0.4">
      <c r="C1227" t="s">
        <v>761</v>
      </c>
      <c r="D1227" t="s">
        <v>439</v>
      </c>
      <c r="E1227">
        <v>11000</v>
      </c>
    </row>
    <row r="1228" spans="3:5" x14ac:dyDescent="0.4">
      <c r="C1228" t="s">
        <v>761</v>
      </c>
      <c r="D1228" t="s">
        <v>440</v>
      </c>
      <c r="E1228">
        <v>1557000</v>
      </c>
    </row>
    <row r="1229" spans="3:5" x14ac:dyDescent="0.4">
      <c r="C1229" t="s">
        <v>761</v>
      </c>
      <c r="D1229" t="s">
        <v>441</v>
      </c>
      <c r="E1229">
        <v>174300</v>
      </c>
    </row>
    <row r="1230" spans="3:5" x14ac:dyDescent="0.4">
      <c r="C1230" t="s">
        <v>761</v>
      </c>
      <c r="D1230" t="s">
        <v>442</v>
      </c>
      <c r="E1230">
        <v>28000</v>
      </c>
    </row>
    <row r="1231" spans="3:5" x14ac:dyDescent="0.4">
      <c r="C1231" t="s">
        <v>761</v>
      </c>
      <c r="D1231" t="s">
        <v>443</v>
      </c>
      <c r="E1231">
        <v>24300</v>
      </c>
    </row>
    <row r="1232" spans="3:5" x14ac:dyDescent="0.4">
      <c r="C1232" t="s">
        <v>761</v>
      </c>
      <c r="D1232" t="s">
        <v>444</v>
      </c>
      <c r="E1232">
        <v>158800</v>
      </c>
    </row>
    <row r="1233" spans="3:5" x14ac:dyDescent="0.4">
      <c r="C1233" t="s">
        <v>761</v>
      </c>
      <c r="D1233" t="s">
        <v>445</v>
      </c>
      <c r="E1233">
        <v>75700</v>
      </c>
    </row>
    <row r="1234" spans="3:5" x14ac:dyDescent="0.4">
      <c r="C1234" t="s">
        <v>761</v>
      </c>
      <c r="D1234" t="s">
        <v>446</v>
      </c>
      <c r="E1234">
        <v>101300</v>
      </c>
    </row>
    <row r="1235" spans="3:5" x14ac:dyDescent="0.4">
      <c r="C1235" t="s">
        <v>761</v>
      </c>
      <c r="D1235" t="s">
        <v>447</v>
      </c>
      <c r="E1235">
        <v>110000</v>
      </c>
    </row>
    <row r="1236" spans="3:5" x14ac:dyDescent="0.4">
      <c r="C1236" t="s">
        <v>761</v>
      </c>
      <c r="D1236" t="s">
        <v>448</v>
      </c>
      <c r="E1236">
        <v>75800</v>
      </c>
    </row>
    <row r="1237" spans="3:5" x14ac:dyDescent="0.4">
      <c r="C1237" t="s">
        <v>761</v>
      </c>
      <c r="D1237" t="s">
        <v>449</v>
      </c>
      <c r="E1237">
        <v>655700</v>
      </c>
    </row>
    <row r="1238" spans="3:5" x14ac:dyDescent="0.4">
      <c r="C1238" t="s">
        <v>761</v>
      </c>
      <c r="D1238" t="s">
        <v>450</v>
      </c>
      <c r="E1238">
        <v>111800</v>
      </c>
    </row>
    <row r="1239" spans="3:5" x14ac:dyDescent="0.4">
      <c r="C1239" t="s">
        <v>761</v>
      </c>
      <c r="D1239" t="s">
        <v>451</v>
      </c>
      <c r="E1239">
        <v>40500</v>
      </c>
    </row>
    <row r="1240" spans="3:5" x14ac:dyDescent="0.4">
      <c r="C1240" t="s">
        <v>761</v>
      </c>
      <c r="D1240" t="s">
        <v>452</v>
      </c>
      <c r="E1240">
        <v>104500</v>
      </c>
    </row>
    <row r="1241" spans="3:5" x14ac:dyDescent="0.4">
      <c r="C1241" t="s">
        <v>761</v>
      </c>
      <c r="D1241" t="s">
        <v>453</v>
      </c>
      <c r="E1241">
        <v>125300</v>
      </c>
    </row>
    <row r="1242" spans="3:5" x14ac:dyDescent="0.4">
      <c r="C1242" t="s">
        <v>761</v>
      </c>
      <c r="D1242" t="s">
        <v>454</v>
      </c>
      <c r="E1242">
        <v>81100</v>
      </c>
    </row>
    <row r="1243" spans="3:5" x14ac:dyDescent="0.4">
      <c r="C1243" t="s">
        <v>761</v>
      </c>
      <c r="D1243" t="s">
        <v>455</v>
      </c>
      <c r="E1243">
        <v>49500</v>
      </c>
    </row>
    <row r="1244" spans="3:5" x14ac:dyDescent="0.4">
      <c r="C1244" t="s">
        <v>761</v>
      </c>
      <c r="D1244" t="s">
        <v>456</v>
      </c>
      <c r="E1244">
        <v>45400</v>
      </c>
    </row>
    <row r="1245" spans="3:5" x14ac:dyDescent="0.4">
      <c r="C1245" t="s">
        <v>761</v>
      </c>
      <c r="D1245" t="s">
        <v>457</v>
      </c>
      <c r="E1245">
        <v>64700</v>
      </c>
    </row>
    <row r="1246" spans="3:5" x14ac:dyDescent="0.4">
      <c r="C1246" t="s">
        <v>761</v>
      </c>
      <c r="D1246" t="s">
        <v>458</v>
      </c>
      <c r="E1246">
        <v>40300</v>
      </c>
    </row>
    <row r="1247" spans="3:5" x14ac:dyDescent="0.4">
      <c r="C1247" t="s">
        <v>761</v>
      </c>
      <c r="D1247" t="s">
        <v>459</v>
      </c>
      <c r="E1247">
        <v>196700</v>
      </c>
    </row>
    <row r="1248" spans="3:5" x14ac:dyDescent="0.4">
      <c r="C1248" t="s">
        <v>761</v>
      </c>
      <c r="D1248" t="s">
        <v>460</v>
      </c>
      <c r="E1248">
        <v>219700</v>
      </c>
    </row>
    <row r="1249" spans="3:5" x14ac:dyDescent="0.4">
      <c r="C1249" t="s">
        <v>761</v>
      </c>
      <c r="D1249" t="s">
        <v>461</v>
      </c>
      <c r="E1249">
        <v>148700</v>
      </c>
    </row>
    <row r="1250" spans="3:5" x14ac:dyDescent="0.4">
      <c r="C1250" t="s">
        <v>761</v>
      </c>
      <c r="D1250" t="s">
        <v>462</v>
      </c>
      <c r="E1250">
        <v>19100</v>
      </c>
    </row>
    <row r="1251" spans="3:5" x14ac:dyDescent="0.4">
      <c r="C1251" t="s">
        <v>761</v>
      </c>
      <c r="D1251" t="s">
        <v>463</v>
      </c>
      <c r="E1251">
        <v>90900</v>
      </c>
    </row>
    <row r="1252" spans="3:5" x14ac:dyDescent="0.4">
      <c r="C1252" t="s">
        <v>761</v>
      </c>
      <c r="D1252" t="s">
        <v>464</v>
      </c>
      <c r="E1252">
        <v>120400</v>
      </c>
    </row>
    <row r="1253" spans="3:5" x14ac:dyDescent="0.4">
      <c r="C1253" t="s">
        <v>761</v>
      </c>
      <c r="D1253" t="s">
        <v>465</v>
      </c>
      <c r="E1253">
        <v>55700</v>
      </c>
    </row>
    <row r="1254" spans="3:5" x14ac:dyDescent="0.4">
      <c r="C1254" t="s">
        <v>761</v>
      </c>
      <c r="D1254" t="s">
        <v>466</v>
      </c>
      <c r="E1254">
        <v>54100</v>
      </c>
    </row>
    <row r="1255" spans="3:5" x14ac:dyDescent="0.4">
      <c r="C1255" t="s">
        <v>761</v>
      </c>
      <c r="D1255" t="s">
        <v>467</v>
      </c>
      <c r="E1255">
        <v>89500</v>
      </c>
    </row>
    <row r="1256" spans="3:5" x14ac:dyDescent="0.4">
      <c r="C1256" t="s">
        <v>761</v>
      </c>
      <c r="D1256" t="s">
        <v>468</v>
      </c>
      <c r="E1256">
        <v>82900</v>
      </c>
    </row>
    <row r="1257" spans="3:5" x14ac:dyDescent="0.4">
      <c r="C1257" t="s">
        <v>761</v>
      </c>
      <c r="D1257" t="s">
        <v>469</v>
      </c>
      <c r="E1257">
        <v>144900</v>
      </c>
    </row>
    <row r="1258" spans="3:5" x14ac:dyDescent="0.4">
      <c r="C1258" t="s">
        <v>761</v>
      </c>
      <c r="D1258" t="s">
        <v>470</v>
      </c>
      <c r="E1258">
        <v>90700</v>
      </c>
    </row>
    <row r="1259" spans="3:5" x14ac:dyDescent="0.4">
      <c r="C1259" t="s">
        <v>761</v>
      </c>
      <c r="D1259" t="s">
        <v>471</v>
      </c>
      <c r="E1259">
        <v>50300</v>
      </c>
    </row>
    <row r="1260" spans="3:5" x14ac:dyDescent="0.4">
      <c r="C1260" t="s">
        <v>761</v>
      </c>
      <c r="D1260" t="s">
        <v>472</v>
      </c>
      <c r="E1260">
        <v>69100</v>
      </c>
    </row>
    <row r="1261" spans="3:5" x14ac:dyDescent="0.4">
      <c r="C1261" t="s">
        <v>761</v>
      </c>
      <c r="D1261" t="s">
        <v>473</v>
      </c>
      <c r="E1261">
        <v>76500</v>
      </c>
    </row>
    <row r="1262" spans="3:5" x14ac:dyDescent="0.4">
      <c r="C1262" t="s">
        <v>761</v>
      </c>
      <c r="D1262" t="s">
        <v>474</v>
      </c>
      <c r="E1262">
        <v>46700</v>
      </c>
    </row>
    <row r="1263" spans="3:5" x14ac:dyDescent="0.4">
      <c r="C1263" t="s">
        <v>761</v>
      </c>
      <c r="D1263" t="s">
        <v>475</v>
      </c>
      <c r="E1263">
        <v>43800</v>
      </c>
    </row>
    <row r="1264" spans="3:5" x14ac:dyDescent="0.4">
      <c r="C1264" t="s">
        <v>761</v>
      </c>
      <c r="D1264" t="s">
        <v>476</v>
      </c>
      <c r="E1264">
        <v>37000</v>
      </c>
    </row>
    <row r="1265" spans="3:5" x14ac:dyDescent="0.4">
      <c r="C1265" t="s">
        <v>761</v>
      </c>
      <c r="D1265" t="s">
        <v>477</v>
      </c>
      <c r="E1265">
        <v>16700</v>
      </c>
    </row>
    <row r="1266" spans="3:5" x14ac:dyDescent="0.4">
      <c r="C1266" t="s">
        <v>761</v>
      </c>
      <c r="D1266" t="s">
        <v>478</v>
      </c>
      <c r="E1266">
        <v>76900</v>
      </c>
    </row>
    <row r="1267" spans="3:5" x14ac:dyDescent="0.4">
      <c r="C1267" t="s">
        <v>761</v>
      </c>
      <c r="D1267" t="s">
        <v>479</v>
      </c>
      <c r="E1267">
        <v>8400</v>
      </c>
    </row>
    <row r="1268" spans="3:5" x14ac:dyDescent="0.4">
      <c r="C1268" t="s">
        <v>761</v>
      </c>
      <c r="D1268" t="s">
        <v>480</v>
      </c>
      <c r="E1268">
        <v>8400</v>
      </c>
    </row>
    <row r="1269" spans="3:5" x14ac:dyDescent="0.4">
      <c r="C1269" t="s">
        <v>761</v>
      </c>
      <c r="D1269" t="s">
        <v>481</v>
      </c>
      <c r="E1269">
        <v>77500</v>
      </c>
    </row>
    <row r="1270" spans="3:5" x14ac:dyDescent="0.4">
      <c r="C1270" t="s">
        <v>761</v>
      </c>
      <c r="D1270" t="s">
        <v>482</v>
      </c>
      <c r="E1270">
        <v>87400</v>
      </c>
    </row>
    <row r="1271" spans="3:5" x14ac:dyDescent="0.4">
      <c r="C1271" t="s">
        <v>761</v>
      </c>
      <c r="D1271" t="s">
        <v>483</v>
      </c>
      <c r="E1271">
        <v>10000</v>
      </c>
    </row>
    <row r="1272" spans="3:5" x14ac:dyDescent="0.4">
      <c r="C1272" t="s">
        <v>761</v>
      </c>
      <c r="D1272" t="s">
        <v>484</v>
      </c>
      <c r="E1272">
        <v>75600</v>
      </c>
    </row>
    <row r="1273" spans="3:5" x14ac:dyDescent="0.4">
      <c r="C1273" t="s">
        <v>761</v>
      </c>
      <c r="D1273" t="s">
        <v>485</v>
      </c>
      <c r="E1273">
        <v>107300</v>
      </c>
    </row>
    <row r="1274" spans="3:5" x14ac:dyDescent="0.4">
      <c r="C1274" t="s">
        <v>761</v>
      </c>
      <c r="D1274" t="s">
        <v>486</v>
      </c>
      <c r="E1274">
        <v>8200</v>
      </c>
    </row>
    <row r="1275" spans="3:5" x14ac:dyDescent="0.4">
      <c r="C1275" t="s">
        <v>761</v>
      </c>
      <c r="D1275" t="s">
        <v>487</v>
      </c>
      <c r="E1275">
        <v>58800</v>
      </c>
    </row>
    <row r="1276" spans="3:5" x14ac:dyDescent="0.4">
      <c r="C1276" t="s">
        <v>761</v>
      </c>
      <c r="D1276" t="s">
        <v>488</v>
      </c>
      <c r="E1276">
        <v>88900</v>
      </c>
    </row>
    <row r="1277" spans="3:5" x14ac:dyDescent="0.4">
      <c r="C1277" t="s">
        <v>761</v>
      </c>
      <c r="D1277" t="s">
        <v>489</v>
      </c>
      <c r="E1277">
        <v>18400</v>
      </c>
    </row>
    <row r="1278" spans="3:5" x14ac:dyDescent="0.4">
      <c r="C1278" t="s">
        <v>761</v>
      </c>
      <c r="D1278" t="s">
        <v>490</v>
      </c>
      <c r="E1278">
        <v>141100</v>
      </c>
    </row>
    <row r="1279" spans="3:5" x14ac:dyDescent="0.4">
      <c r="C1279" t="s">
        <v>761</v>
      </c>
      <c r="D1279" t="s">
        <v>491</v>
      </c>
      <c r="E1279">
        <v>40000</v>
      </c>
    </row>
    <row r="1280" spans="3:5" x14ac:dyDescent="0.4">
      <c r="C1280" t="s">
        <v>761</v>
      </c>
      <c r="D1280" t="s">
        <v>492</v>
      </c>
      <c r="E1280">
        <v>83700</v>
      </c>
    </row>
    <row r="1281" spans="3:5" x14ac:dyDescent="0.4">
      <c r="C1281" t="s">
        <v>761</v>
      </c>
      <c r="D1281" t="s">
        <v>493</v>
      </c>
      <c r="E1281">
        <v>48300</v>
      </c>
    </row>
    <row r="1282" spans="3:5" x14ac:dyDescent="0.4">
      <c r="C1282" t="s">
        <v>761</v>
      </c>
      <c r="D1282" t="s">
        <v>494</v>
      </c>
      <c r="E1282">
        <v>74600</v>
      </c>
    </row>
    <row r="1283" spans="3:5" x14ac:dyDescent="0.4">
      <c r="C1283" t="s">
        <v>761</v>
      </c>
      <c r="D1283" t="s">
        <v>495</v>
      </c>
      <c r="E1283">
        <v>16600</v>
      </c>
    </row>
    <row r="1284" spans="3:5" x14ac:dyDescent="0.4">
      <c r="C1284" t="s">
        <v>761</v>
      </c>
      <c r="D1284" t="s">
        <v>496</v>
      </c>
      <c r="E1284">
        <v>58000</v>
      </c>
    </row>
    <row r="1285" spans="3:5" x14ac:dyDescent="0.4">
      <c r="C1285" t="s">
        <v>761</v>
      </c>
      <c r="D1285" t="s">
        <v>497</v>
      </c>
      <c r="E1285">
        <v>4600</v>
      </c>
    </row>
    <row r="1286" spans="3:5" x14ac:dyDescent="0.4">
      <c r="C1286" t="s">
        <v>761</v>
      </c>
      <c r="D1286" t="s">
        <v>498</v>
      </c>
      <c r="E1286">
        <v>22100</v>
      </c>
    </row>
    <row r="1287" spans="3:5" x14ac:dyDescent="0.4">
      <c r="C1287" t="s">
        <v>761</v>
      </c>
      <c r="D1287" t="s">
        <v>499</v>
      </c>
      <c r="E1287">
        <v>41600</v>
      </c>
    </row>
    <row r="1288" spans="3:5" x14ac:dyDescent="0.4">
      <c r="C1288" t="s">
        <v>761</v>
      </c>
      <c r="D1288" t="s">
        <v>500</v>
      </c>
      <c r="E1288">
        <v>36100</v>
      </c>
    </row>
    <row r="1289" spans="3:5" x14ac:dyDescent="0.4">
      <c r="C1289" t="s">
        <v>761</v>
      </c>
      <c r="D1289" t="s">
        <v>501</v>
      </c>
      <c r="E1289">
        <v>43800</v>
      </c>
    </row>
    <row r="1290" spans="3:5" x14ac:dyDescent="0.4">
      <c r="C1290" t="s">
        <v>761</v>
      </c>
      <c r="D1290" t="s">
        <v>502</v>
      </c>
      <c r="E1290">
        <v>14800</v>
      </c>
    </row>
    <row r="1291" spans="3:5" x14ac:dyDescent="0.4">
      <c r="C1291" t="s">
        <v>761</v>
      </c>
      <c r="D1291" t="s">
        <v>503</v>
      </c>
      <c r="E1291">
        <v>95300</v>
      </c>
    </row>
    <row r="1292" spans="3:5" x14ac:dyDescent="0.4">
      <c r="C1292" t="s">
        <v>761</v>
      </c>
      <c r="D1292" t="s">
        <v>504</v>
      </c>
      <c r="E1292">
        <v>133700</v>
      </c>
    </row>
    <row r="1293" spans="3:5" x14ac:dyDescent="0.4">
      <c r="C1293" t="s">
        <v>761</v>
      </c>
      <c r="D1293" t="s">
        <v>505</v>
      </c>
      <c r="E1293">
        <v>37900</v>
      </c>
    </row>
    <row r="1294" spans="3:5" x14ac:dyDescent="0.4">
      <c r="C1294" t="s">
        <v>761</v>
      </c>
      <c r="D1294" t="s">
        <v>506</v>
      </c>
      <c r="E1294">
        <v>100400</v>
      </c>
    </row>
    <row r="1295" spans="3:5" x14ac:dyDescent="0.4">
      <c r="C1295" t="s">
        <v>761</v>
      </c>
      <c r="D1295" t="s">
        <v>507</v>
      </c>
      <c r="E1295">
        <v>60400</v>
      </c>
    </row>
    <row r="1296" spans="3:5" x14ac:dyDescent="0.4">
      <c r="C1296" t="s">
        <v>761</v>
      </c>
      <c r="D1296" t="s">
        <v>508</v>
      </c>
      <c r="E1296">
        <v>45800</v>
      </c>
    </row>
    <row r="1297" spans="3:5" x14ac:dyDescent="0.4">
      <c r="C1297" t="s">
        <v>761</v>
      </c>
      <c r="D1297" t="s">
        <v>509</v>
      </c>
      <c r="E1297">
        <v>215100</v>
      </c>
    </row>
    <row r="1298" spans="3:5" x14ac:dyDescent="0.4">
      <c r="C1298" t="s">
        <v>761</v>
      </c>
      <c r="D1298" t="s">
        <v>510</v>
      </c>
      <c r="E1298">
        <v>144300</v>
      </c>
    </row>
    <row r="1299" spans="3:5" x14ac:dyDescent="0.4">
      <c r="C1299" t="s">
        <v>761</v>
      </c>
      <c r="D1299" t="s">
        <v>511</v>
      </c>
      <c r="E1299">
        <v>18100</v>
      </c>
    </row>
    <row r="1300" spans="3:5" x14ac:dyDescent="0.4">
      <c r="C1300" t="s">
        <v>761</v>
      </c>
      <c r="D1300" t="s">
        <v>512</v>
      </c>
      <c r="E1300">
        <v>56200</v>
      </c>
    </row>
    <row r="1301" spans="3:5" x14ac:dyDescent="0.4">
      <c r="C1301" t="s">
        <v>761</v>
      </c>
      <c r="D1301" t="s">
        <v>695</v>
      </c>
      <c r="E1301">
        <v>42800</v>
      </c>
    </row>
    <row r="1302" spans="3:5" x14ac:dyDescent="0.4">
      <c r="C1302" t="s">
        <v>761</v>
      </c>
      <c r="D1302" t="s">
        <v>696</v>
      </c>
      <c r="E1302">
        <v>11600</v>
      </c>
    </row>
    <row r="1303" spans="3:5" x14ac:dyDescent="0.4">
      <c r="C1303" t="s">
        <v>761</v>
      </c>
      <c r="D1303" t="s">
        <v>697</v>
      </c>
      <c r="E1303">
        <v>98300</v>
      </c>
    </row>
    <row r="1304" spans="3:5" x14ac:dyDescent="0.4">
      <c r="C1304" t="s">
        <v>761</v>
      </c>
      <c r="D1304" t="s">
        <v>698</v>
      </c>
      <c r="E1304">
        <v>90300</v>
      </c>
    </row>
    <row r="1305" spans="3:5" x14ac:dyDescent="0.4">
      <c r="C1305" t="s">
        <v>761</v>
      </c>
      <c r="D1305" t="s">
        <v>699</v>
      </c>
      <c r="E1305">
        <v>63800</v>
      </c>
    </row>
    <row r="1306" spans="3:5" x14ac:dyDescent="0.4">
      <c r="C1306" t="s">
        <v>761</v>
      </c>
      <c r="D1306" t="s">
        <v>700</v>
      </c>
      <c r="E1306">
        <v>22200</v>
      </c>
    </row>
    <row r="1307" spans="3:5" x14ac:dyDescent="0.4">
      <c r="C1307" t="s">
        <v>761</v>
      </c>
      <c r="D1307" t="s">
        <v>701</v>
      </c>
      <c r="E1307">
        <v>6400</v>
      </c>
    </row>
    <row r="1308" spans="3:5" x14ac:dyDescent="0.4">
      <c r="C1308" t="s">
        <v>761</v>
      </c>
      <c r="D1308" t="s">
        <v>702</v>
      </c>
      <c r="E1308">
        <v>30200</v>
      </c>
    </row>
    <row r="1309" spans="3:5" x14ac:dyDescent="0.4">
      <c r="C1309" t="s">
        <v>761</v>
      </c>
      <c r="D1309" t="s">
        <v>703</v>
      </c>
      <c r="E1309">
        <v>10800</v>
      </c>
    </row>
    <row r="1310" spans="3:5" x14ac:dyDescent="0.4">
      <c r="C1310" t="s">
        <v>761</v>
      </c>
      <c r="D1310" t="s">
        <v>704</v>
      </c>
      <c r="E1310">
        <v>169200</v>
      </c>
    </row>
    <row r="1311" spans="3:5" x14ac:dyDescent="0.4">
      <c r="C1311" t="s">
        <v>761</v>
      </c>
      <c r="D1311" t="s">
        <v>705</v>
      </c>
      <c r="E1311">
        <v>135600</v>
      </c>
    </row>
    <row r="1312" spans="3:5" x14ac:dyDescent="0.4">
      <c r="C1312" t="s">
        <v>761</v>
      </c>
      <c r="D1312" t="s">
        <v>706</v>
      </c>
      <c r="E1312">
        <v>84500</v>
      </c>
    </row>
    <row r="1313" spans="3:5" x14ac:dyDescent="0.4">
      <c r="C1313" t="s">
        <v>761</v>
      </c>
      <c r="D1313" t="s">
        <v>707</v>
      </c>
      <c r="E1313">
        <v>114000</v>
      </c>
    </row>
    <row r="1314" spans="3:5" x14ac:dyDescent="0.4">
      <c r="C1314" t="s">
        <v>761</v>
      </c>
      <c r="D1314" t="s">
        <v>708</v>
      </c>
      <c r="E1314">
        <v>134700</v>
      </c>
    </row>
    <row r="1315" spans="3:5" x14ac:dyDescent="0.4">
      <c r="C1315" t="s">
        <v>761</v>
      </c>
      <c r="D1315" t="s">
        <v>709</v>
      </c>
      <c r="E1315">
        <v>93200</v>
      </c>
    </row>
    <row r="1316" spans="3:5" x14ac:dyDescent="0.4">
      <c r="C1316" t="s">
        <v>761</v>
      </c>
      <c r="D1316" t="s">
        <v>710</v>
      </c>
      <c r="E1316">
        <v>146600</v>
      </c>
    </row>
    <row r="1317" spans="3:5" x14ac:dyDescent="0.4">
      <c r="C1317" t="s">
        <v>761</v>
      </c>
      <c r="D1317" t="s">
        <v>711</v>
      </c>
      <c r="E1317">
        <v>68300</v>
      </c>
    </row>
    <row r="1318" spans="3:5" x14ac:dyDescent="0.4">
      <c r="C1318" t="s">
        <v>761</v>
      </c>
      <c r="D1318" t="s">
        <v>712</v>
      </c>
      <c r="E1318">
        <v>189000</v>
      </c>
    </row>
    <row r="1319" spans="3:5" x14ac:dyDescent="0.4">
      <c r="C1319" t="s">
        <v>761</v>
      </c>
      <c r="D1319" t="s">
        <v>713</v>
      </c>
      <c r="E1319">
        <v>164900</v>
      </c>
    </row>
    <row r="1320" spans="3:5" x14ac:dyDescent="0.4">
      <c r="C1320" t="s">
        <v>761</v>
      </c>
      <c r="D1320" t="s">
        <v>714</v>
      </c>
      <c r="E1320">
        <v>102400</v>
      </c>
    </row>
    <row r="1321" spans="3:5" x14ac:dyDescent="0.4">
      <c r="C1321" t="s">
        <v>761</v>
      </c>
      <c r="D1321" t="s">
        <v>715</v>
      </c>
      <c r="E1321">
        <v>65500</v>
      </c>
    </row>
    <row r="1322" spans="3:5" x14ac:dyDescent="0.4">
      <c r="C1322" t="s">
        <v>761</v>
      </c>
      <c r="D1322" t="s">
        <v>716</v>
      </c>
      <c r="E1322">
        <v>187700</v>
      </c>
    </row>
    <row r="1323" spans="3:5" x14ac:dyDescent="0.4">
      <c r="C1323" t="s">
        <v>761</v>
      </c>
      <c r="D1323" t="s">
        <v>717</v>
      </c>
      <c r="E1323">
        <v>226100</v>
      </c>
    </row>
    <row r="1324" spans="3:5" x14ac:dyDescent="0.4">
      <c r="C1324" t="s">
        <v>761</v>
      </c>
      <c r="D1324" t="s">
        <v>718</v>
      </c>
      <c r="E1324">
        <v>177700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5574500</v>
      </c>
    </row>
    <row r="1331" spans="3:5" x14ac:dyDescent="0.4">
      <c r="C1331" t="s">
        <v>763</v>
      </c>
      <c r="D1331" t="s">
        <v>513</v>
      </c>
      <c r="E1331">
        <v>3147000</v>
      </c>
    </row>
    <row r="1332" spans="3:5" x14ac:dyDescent="0.4">
      <c r="C1332" t="s">
        <v>763</v>
      </c>
      <c r="D1332" t="s">
        <v>514</v>
      </c>
      <c r="E1332">
        <v>822000</v>
      </c>
    </row>
    <row r="1333" spans="3:5" x14ac:dyDescent="0.4">
      <c r="C1333" t="s">
        <v>763</v>
      </c>
      <c r="D1333" t="s">
        <v>515</v>
      </c>
      <c r="E1333">
        <v>377800</v>
      </c>
    </row>
    <row r="1334" spans="3:5" x14ac:dyDescent="0.4">
      <c r="C1334" t="s">
        <v>763</v>
      </c>
      <c r="D1334" t="s">
        <v>516</v>
      </c>
      <c r="E1334">
        <v>505400</v>
      </c>
    </row>
    <row r="1335" spans="3:5" x14ac:dyDescent="0.4">
      <c r="C1335" t="s">
        <v>763</v>
      </c>
      <c r="D1335" t="s">
        <v>517</v>
      </c>
      <c r="E1335">
        <v>310000</v>
      </c>
    </row>
    <row r="1336" spans="3:5" x14ac:dyDescent="0.4">
      <c r="C1336" t="s">
        <v>763</v>
      </c>
      <c r="D1336" t="s">
        <v>518</v>
      </c>
      <c r="E1336">
        <v>382700</v>
      </c>
    </row>
    <row r="1337" spans="3:5" x14ac:dyDescent="0.4">
      <c r="C1337" t="s">
        <v>763</v>
      </c>
      <c r="D1337" t="s">
        <v>519</v>
      </c>
      <c r="E1337">
        <v>304400</v>
      </c>
    </row>
    <row r="1338" spans="3:5" x14ac:dyDescent="0.4">
      <c r="C1338" t="s">
        <v>763</v>
      </c>
      <c r="D1338" t="s">
        <v>520</v>
      </c>
      <c r="E1338">
        <v>196800</v>
      </c>
    </row>
    <row r="1339" spans="3:5" x14ac:dyDescent="0.4">
      <c r="C1339" t="s">
        <v>763</v>
      </c>
      <c r="D1339" t="s">
        <v>521</v>
      </c>
      <c r="E1339">
        <v>180600</v>
      </c>
    </row>
    <row r="1340" spans="3:5" x14ac:dyDescent="0.4">
      <c r="C1340" t="s">
        <v>763</v>
      </c>
      <c r="D1340" t="s">
        <v>522</v>
      </c>
      <c r="E1340">
        <v>353300</v>
      </c>
    </row>
    <row r="1341" spans="3:5" x14ac:dyDescent="0.4">
      <c r="C1341" t="s">
        <v>763</v>
      </c>
      <c r="D1341" t="s">
        <v>523</v>
      </c>
      <c r="E1341">
        <v>276900</v>
      </c>
    </row>
    <row r="1342" spans="3:5" x14ac:dyDescent="0.4">
      <c r="C1342" t="s">
        <v>763</v>
      </c>
      <c r="D1342" t="s">
        <v>524</v>
      </c>
      <c r="E1342">
        <v>369400</v>
      </c>
    </row>
    <row r="1343" spans="3:5" x14ac:dyDescent="0.4">
      <c r="C1343" t="s">
        <v>763</v>
      </c>
      <c r="D1343" t="s">
        <v>525</v>
      </c>
      <c r="E1343">
        <v>264900</v>
      </c>
    </row>
    <row r="1344" spans="3:5" x14ac:dyDescent="0.4">
      <c r="C1344" t="s">
        <v>763</v>
      </c>
      <c r="D1344" t="s">
        <v>526</v>
      </c>
      <c r="E1344">
        <v>151200</v>
      </c>
    </row>
    <row r="1345" spans="3:5" x14ac:dyDescent="0.4">
      <c r="C1345" t="s">
        <v>763</v>
      </c>
      <c r="D1345" t="s">
        <v>527</v>
      </c>
      <c r="E1345">
        <v>181600</v>
      </c>
    </row>
    <row r="1346" spans="3:5" x14ac:dyDescent="0.4">
      <c r="C1346" t="s">
        <v>763</v>
      </c>
      <c r="D1346" t="s">
        <v>528</v>
      </c>
      <c r="E1346">
        <v>176800</v>
      </c>
    </row>
    <row r="1347" spans="3:5" x14ac:dyDescent="0.4">
      <c r="C1347" t="s">
        <v>763</v>
      </c>
      <c r="D1347" t="s">
        <v>529</v>
      </c>
      <c r="E1347">
        <v>99900</v>
      </c>
    </row>
    <row r="1348" spans="3:5" x14ac:dyDescent="0.4">
      <c r="C1348" t="s">
        <v>763</v>
      </c>
      <c r="D1348" t="s">
        <v>530</v>
      </c>
      <c r="E1348">
        <v>93200</v>
      </c>
    </row>
    <row r="1349" spans="3:5" x14ac:dyDescent="0.4">
      <c r="C1349" t="s">
        <v>763</v>
      </c>
      <c r="D1349" t="s">
        <v>531</v>
      </c>
      <c r="E1349">
        <v>151100</v>
      </c>
    </row>
    <row r="1350" spans="3:5" x14ac:dyDescent="0.4">
      <c r="C1350" t="s">
        <v>763</v>
      </c>
      <c r="D1350" t="s">
        <v>532</v>
      </c>
      <c r="E1350">
        <v>194300</v>
      </c>
    </row>
    <row r="1351" spans="3:5" x14ac:dyDescent="0.4">
      <c r="C1351" t="s">
        <v>763</v>
      </c>
      <c r="D1351" t="s">
        <v>533</v>
      </c>
      <c r="E1351">
        <v>162000</v>
      </c>
    </row>
    <row r="1352" spans="3:5" x14ac:dyDescent="0.4">
      <c r="C1352" t="s">
        <v>763</v>
      </c>
      <c r="D1352" t="s">
        <v>534</v>
      </c>
      <c r="E1352">
        <v>102000</v>
      </c>
    </row>
    <row r="1353" spans="3:5" x14ac:dyDescent="0.4">
      <c r="C1353" t="s">
        <v>763</v>
      </c>
      <c r="D1353" t="s">
        <v>535</v>
      </c>
      <c r="E1353">
        <v>164400</v>
      </c>
    </row>
    <row r="1354" spans="3:5" x14ac:dyDescent="0.4">
      <c r="C1354" t="s">
        <v>763</v>
      </c>
      <c r="D1354" t="s">
        <v>536</v>
      </c>
      <c r="E1354">
        <v>117800</v>
      </c>
    </row>
    <row r="1355" spans="3:5" x14ac:dyDescent="0.4">
      <c r="C1355" t="s">
        <v>763</v>
      </c>
      <c r="D1355" t="s">
        <v>537</v>
      </c>
      <c r="E1355">
        <v>95300</v>
      </c>
    </row>
    <row r="1356" spans="3:5" x14ac:dyDescent="0.4">
      <c r="C1356" t="s">
        <v>763</v>
      </c>
      <c r="D1356" t="s">
        <v>538</v>
      </c>
      <c r="E1356">
        <v>183600</v>
      </c>
    </row>
    <row r="1357" spans="3:5" x14ac:dyDescent="0.4">
      <c r="C1357" t="s">
        <v>763</v>
      </c>
      <c r="D1357" t="s">
        <v>539</v>
      </c>
      <c r="E1357">
        <v>144500</v>
      </c>
    </row>
    <row r="1358" spans="3:5" x14ac:dyDescent="0.4">
      <c r="C1358" t="s">
        <v>763</v>
      </c>
      <c r="D1358" t="s">
        <v>540</v>
      </c>
      <c r="E1358">
        <v>66200</v>
      </c>
    </row>
    <row r="1359" spans="3:5" x14ac:dyDescent="0.4">
      <c r="C1359" t="s">
        <v>763</v>
      </c>
      <c r="D1359" t="s">
        <v>541</v>
      </c>
      <c r="E1359">
        <v>67200</v>
      </c>
    </row>
    <row r="1360" spans="3:5" x14ac:dyDescent="0.4">
      <c r="C1360" t="s">
        <v>763</v>
      </c>
      <c r="D1360" t="s">
        <v>542</v>
      </c>
      <c r="E1360">
        <v>96700</v>
      </c>
    </row>
    <row r="1361" spans="3:5" x14ac:dyDescent="0.4">
      <c r="C1361" t="s">
        <v>763</v>
      </c>
      <c r="D1361" t="s">
        <v>543</v>
      </c>
      <c r="E1361">
        <v>232600</v>
      </c>
    </row>
    <row r="1362" spans="3:5" x14ac:dyDescent="0.4">
      <c r="C1362" t="s">
        <v>763</v>
      </c>
      <c r="D1362" t="s">
        <v>544</v>
      </c>
      <c r="E1362">
        <v>104900</v>
      </c>
    </row>
    <row r="1363" spans="3:5" x14ac:dyDescent="0.4">
      <c r="C1363" t="s">
        <v>763</v>
      </c>
      <c r="D1363" t="s">
        <v>545</v>
      </c>
      <c r="E1363">
        <v>171200</v>
      </c>
    </row>
    <row r="1364" spans="3:5" x14ac:dyDescent="0.4">
      <c r="C1364" t="s">
        <v>763</v>
      </c>
      <c r="D1364" t="s">
        <v>546</v>
      </c>
      <c r="E1364">
        <v>91900</v>
      </c>
    </row>
    <row r="1365" spans="3:5" x14ac:dyDescent="0.4">
      <c r="C1365" t="s">
        <v>763</v>
      </c>
      <c r="D1365" t="s">
        <v>547</v>
      </c>
      <c r="E1365">
        <v>75700</v>
      </c>
    </row>
    <row r="1366" spans="3:5" x14ac:dyDescent="0.4">
      <c r="C1366" t="s">
        <v>763</v>
      </c>
      <c r="D1366" t="s">
        <v>548</v>
      </c>
      <c r="E1366">
        <v>68600</v>
      </c>
    </row>
    <row r="1367" spans="3:5" x14ac:dyDescent="0.4">
      <c r="C1367" t="s">
        <v>763</v>
      </c>
      <c r="D1367" t="s">
        <v>549</v>
      </c>
      <c r="E1367">
        <v>31700</v>
      </c>
    </row>
    <row r="1368" spans="3:5" x14ac:dyDescent="0.4">
      <c r="C1368" t="s">
        <v>763</v>
      </c>
      <c r="D1368" t="s">
        <v>550</v>
      </c>
      <c r="E1368">
        <v>58700</v>
      </c>
    </row>
    <row r="1369" spans="3:5" x14ac:dyDescent="0.4">
      <c r="C1369" t="s">
        <v>763</v>
      </c>
      <c r="D1369" t="s">
        <v>551</v>
      </c>
      <c r="E1369">
        <v>96900</v>
      </c>
    </row>
    <row r="1370" spans="3:5" x14ac:dyDescent="0.4">
      <c r="C1370" t="s">
        <v>763</v>
      </c>
      <c r="D1370" t="s">
        <v>552</v>
      </c>
      <c r="E1370">
        <v>98600</v>
      </c>
    </row>
    <row r="1371" spans="3:5" x14ac:dyDescent="0.4">
      <c r="C1371" t="s">
        <v>763</v>
      </c>
      <c r="D1371" t="s">
        <v>553</v>
      </c>
      <c r="E1371">
        <v>168100</v>
      </c>
    </row>
    <row r="1372" spans="3:5" x14ac:dyDescent="0.4">
      <c r="C1372" t="s">
        <v>763</v>
      </c>
      <c r="D1372" t="s">
        <v>554</v>
      </c>
      <c r="E1372">
        <v>63800</v>
      </c>
    </row>
    <row r="1373" spans="3:5" x14ac:dyDescent="0.4">
      <c r="C1373" t="s">
        <v>763</v>
      </c>
      <c r="D1373" t="s">
        <v>555</v>
      </c>
      <c r="E1373">
        <v>86700</v>
      </c>
    </row>
    <row r="1374" spans="3:5" x14ac:dyDescent="0.4">
      <c r="C1374" t="s">
        <v>763</v>
      </c>
      <c r="D1374" t="s">
        <v>556</v>
      </c>
      <c r="E1374">
        <v>31400</v>
      </c>
    </row>
    <row r="1375" spans="3:5" x14ac:dyDescent="0.4">
      <c r="C1375" t="s">
        <v>763</v>
      </c>
      <c r="D1375" t="s">
        <v>557</v>
      </c>
      <c r="E1375">
        <v>33700</v>
      </c>
    </row>
    <row r="1376" spans="3:5" x14ac:dyDescent="0.4">
      <c r="C1376" t="s">
        <v>763</v>
      </c>
      <c r="D1376" t="s">
        <v>558</v>
      </c>
      <c r="E1376">
        <v>58400</v>
      </c>
    </row>
    <row r="1377" spans="3:5" x14ac:dyDescent="0.4">
      <c r="C1377" t="s">
        <v>763</v>
      </c>
      <c r="D1377" t="s">
        <v>559</v>
      </c>
      <c r="E1377">
        <v>65000</v>
      </c>
    </row>
    <row r="1378" spans="3:5" x14ac:dyDescent="0.4">
      <c r="C1378" t="s">
        <v>763</v>
      </c>
      <c r="D1378" t="s">
        <v>560</v>
      </c>
      <c r="E1378">
        <v>78400</v>
      </c>
    </row>
    <row r="1379" spans="3:5" x14ac:dyDescent="0.4">
      <c r="C1379" t="s">
        <v>763</v>
      </c>
      <c r="D1379" t="s">
        <v>561</v>
      </c>
      <c r="E1379">
        <v>64400</v>
      </c>
    </row>
    <row r="1380" spans="3:5" x14ac:dyDescent="0.4">
      <c r="C1380" t="s">
        <v>763</v>
      </c>
      <c r="D1380" t="s">
        <v>562</v>
      </c>
      <c r="E1380">
        <v>173400</v>
      </c>
    </row>
    <row r="1381" spans="3:5" x14ac:dyDescent="0.4">
      <c r="C1381" t="s">
        <v>763</v>
      </c>
      <c r="D1381" t="s">
        <v>563</v>
      </c>
      <c r="E1381">
        <v>84000</v>
      </c>
    </row>
    <row r="1382" spans="3:5" x14ac:dyDescent="0.4">
      <c r="C1382" t="s">
        <v>763</v>
      </c>
      <c r="D1382" t="s">
        <v>564</v>
      </c>
      <c r="E1382">
        <v>141300</v>
      </c>
    </row>
    <row r="1383" spans="3:5" x14ac:dyDescent="0.4">
      <c r="C1383" t="s">
        <v>763</v>
      </c>
      <c r="D1383" t="s">
        <v>565</v>
      </c>
      <c r="E1383">
        <v>174600</v>
      </c>
    </row>
    <row r="1384" spans="3:5" x14ac:dyDescent="0.4">
      <c r="C1384" t="s">
        <v>763</v>
      </c>
      <c r="D1384" t="s">
        <v>566</v>
      </c>
      <c r="E1384">
        <v>492300</v>
      </c>
    </row>
    <row r="1385" spans="3:5" x14ac:dyDescent="0.4">
      <c r="C1385" t="s">
        <v>763</v>
      </c>
      <c r="D1385" t="s">
        <v>567</v>
      </c>
      <c r="E1385">
        <v>192700</v>
      </c>
    </row>
    <row r="1386" spans="3:5" x14ac:dyDescent="0.4">
      <c r="C1386" t="s">
        <v>763</v>
      </c>
      <c r="D1386" t="s">
        <v>568</v>
      </c>
      <c r="E1386">
        <v>173300</v>
      </c>
    </row>
    <row r="1387" spans="3:5" x14ac:dyDescent="0.4">
      <c r="C1387" t="s">
        <v>763</v>
      </c>
      <c r="D1387" t="s">
        <v>569</v>
      </c>
      <c r="E1387">
        <v>380700</v>
      </c>
    </row>
    <row r="1388" spans="3:5" x14ac:dyDescent="0.4">
      <c r="C1388" t="s">
        <v>763</v>
      </c>
      <c r="D1388" t="s">
        <v>570</v>
      </c>
      <c r="E1388">
        <v>114600</v>
      </c>
    </row>
    <row r="1389" spans="3:5" x14ac:dyDescent="0.4">
      <c r="C1389" t="s">
        <v>763</v>
      </c>
      <c r="D1389" t="s">
        <v>571</v>
      </c>
      <c r="E1389">
        <v>202900</v>
      </c>
    </row>
    <row r="1390" spans="3:5" x14ac:dyDescent="0.4">
      <c r="C1390" t="s">
        <v>763</v>
      </c>
      <c r="D1390" t="s">
        <v>572</v>
      </c>
      <c r="E1390">
        <v>77900</v>
      </c>
    </row>
    <row r="1391" spans="3:5" x14ac:dyDescent="0.4">
      <c r="C1391" t="s">
        <v>763</v>
      </c>
      <c r="D1391" t="s">
        <v>573</v>
      </c>
      <c r="E1391">
        <v>106600</v>
      </c>
    </row>
    <row r="1392" spans="3:5" x14ac:dyDescent="0.4">
      <c r="C1392" t="s">
        <v>763</v>
      </c>
      <c r="D1392" t="s">
        <v>574</v>
      </c>
      <c r="E1392">
        <v>124100</v>
      </c>
    </row>
    <row r="1393" spans="3:5" x14ac:dyDescent="0.4">
      <c r="C1393" t="s">
        <v>763</v>
      </c>
      <c r="D1393" t="s">
        <v>575</v>
      </c>
      <c r="E1393">
        <v>58000</v>
      </c>
    </row>
    <row r="1394" spans="3:5" x14ac:dyDescent="0.4">
      <c r="C1394" t="s">
        <v>763</v>
      </c>
      <c r="D1394" t="s">
        <v>576</v>
      </c>
      <c r="E1394">
        <v>50300</v>
      </c>
    </row>
    <row r="1395" spans="3:5" x14ac:dyDescent="0.4">
      <c r="C1395" t="s">
        <v>763</v>
      </c>
      <c r="D1395" t="s">
        <v>577</v>
      </c>
      <c r="E1395">
        <v>111900</v>
      </c>
    </row>
    <row r="1396" spans="3:5" x14ac:dyDescent="0.4">
      <c r="C1396" t="s">
        <v>763</v>
      </c>
      <c r="D1396" t="s">
        <v>578</v>
      </c>
      <c r="E1396">
        <v>81300</v>
      </c>
    </row>
    <row r="1397" spans="3:5" x14ac:dyDescent="0.4">
      <c r="C1397" t="s">
        <v>763</v>
      </c>
      <c r="D1397" t="s">
        <v>579</v>
      </c>
      <c r="E1397">
        <v>105000</v>
      </c>
    </row>
    <row r="1398" spans="3:5" x14ac:dyDescent="0.4">
      <c r="C1398" t="s">
        <v>763</v>
      </c>
      <c r="D1398" t="s">
        <v>580</v>
      </c>
      <c r="E1398">
        <v>79500</v>
      </c>
    </row>
    <row r="1399" spans="3:5" x14ac:dyDescent="0.4">
      <c r="C1399" t="s">
        <v>763</v>
      </c>
      <c r="D1399" t="s">
        <v>581</v>
      </c>
      <c r="E1399">
        <v>65100</v>
      </c>
    </row>
    <row r="1400" spans="3:5" x14ac:dyDescent="0.4">
      <c r="C1400" t="s">
        <v>763</v>
      </c>
      <c r="D1400" t="s">
        <v>582</v>
      </c>
      <c r="E1400">
        <v>39800</v>
      </c>
    </row>
    <row r="1401" spans="3:5" x14ac:dyDescent="0.4">
      <c r="C1401" t="s">
        <v>763</v>
      </c>
      <c r="D1401" t="s">
        <v>583</v>
      </c>
      <c r="E1401">
        <v>73600</v>
      </c>
    </row>
    <row r="1402" spans="3:5" x14ac:dyDescent="0.4">
      <c r="C1402" t="s">
        <v>763</v>
      </c>
      <c r="D1402" t="s">
        <v>584</v>
      </c>
      <c r="E1402">
        <v>86300</v>
      </c>
    </row>
    <row r="1403" spans="3:5" x14ac:dyDescent="0.4">
      <c r="C1403" t="s">
        <v>763</v>
      </c>
      <c r="D1403" t="s">
        <v>585</v>
      </c>
      <c r="E1403">
        <v>23000</v>
      </c>
    </row>
    <row r="1404" spans="3:5" x14ac:dyDescent="0.4">
      <c r="C1404" t="s">
        <v>763</v>
      </c>
      <c r="D1404" t="s">
        <v>586</v>
      </c>
      <c r="E1404">
        <v>121600</v>
      </c>
    </row>
    <row r="1405" spans="3:5" x14ac:dyDescent="0.4">
      <c r="C1405" t="s">
        <v>763</v>
      </c>
      <c r="D1405" t="s">
        <v>587</v>
      </c>
      <c r="E1405">
        <v>127800</v>
      </c>
    </row>
    <row r="1406" spans="3:5" x14ac:dyDescent="0.4">
      <c r="C1406" t="s">
        <v>763</v>
      </c>
      <c r="D1406" t="s">
        <v>588</v>
      </c>
      <c r="E1406">
        <v>63900</v>
      </c>
    </row>
    <row r="1407" spans="3:5" x14ac:dyDescent="0.4">
      <c r="C1407" t="s">
        <v>763</v>
      </c>
      <c r="D1407" t="s">
        <v>589</v>
      </c>
      <c r="E1407">
        <v>34800</v>
      </c>
    </row>
    <row r="1408" spans="3:5" x14ac:dyDescent="0.4">
      <c r="C1408" t="s">
        <v>763</v>
      </c>
      <c r="D1408" t="s">
        <v>590</v>
      </c>
      <c r="E1408">
        <v>76300</v>
      </c>
    </row>
    <row r="1409" spans="3:5" x14ac:dyDescent="0.4">
      <c r="C1409" t="s">
        <v>763</v>
      </c>
      <c r="D1409" t="s">
        <v>591</v>
      </c>
      <c r="E1409">
        <v>38000</v>
      </c>
    </row>
    <row r="1410" spans="3:5" x14ac:dyDescent="0.4">
      <c r="C1410" t="s">
        <v>763</v>
      </c>
      <c r="D1410" t="s">
        <v>592</v>
      </c>
      <c r="E1410">
        <v>67700</v>
      </c>
    </row>
    <row r="1411" spans="3:5" x14ac:dyDescent="0.4">
      <c r="C1411" t="s">
        <v>763</v>
      </c>
      <c r="D1411" t="s">
        <v>593</v>
      </c>
      <c r="E1411">
        <v>36200</v>
      </c>
    </row>
    <row r="1412" spans="3:5" x14ac:dyDescent="0.4">
      <c r="C1412" t="s">
        <v>763</v>
      </c>
      <c r="D1412" t="s">
        <v>594</v>
      </c>
      <c r="E1412">
        <v>76000</v>
      </c>
    </row>
    <row r="1413" spans="3:5" x14ac:dyDescent="0.4">
      <c r="C1413" t="s">
        <v>763</v>
      </c>
      <c r="D1413" t="s">
        <v>595</v>
      </c>
      <c r="E1413">
        <v>92400</v>
      </c>
    </row>
    <row r="1414" spans="3:5" x14ac:dyDescent="0.4">
      <c r="C1414" t="s">
        <v>763</v>
      </c>
      <c r="D1414" t="s">
        <v>596</v>
      </c>
      <c r="E1414">
        <v>26400</v>
      </c>
    </row>
    <row r="1415" spans="3:5" x14ac:dyDescent="0.4">
      <c r="C1415" t="s">
        <v>763</v>
      </c>
      <c r="D1415" t="s">
        <v>597</v>
      </c>
      <c r="E1415">
        <v>44900</v>
      </c>
    </row>
    <row r="1416" spans="3:5" x14ac:dyDescent="0.4">
      <c r="C1416" t="s">
        <v>763</v>
      </c>
      <c r="D1416" t="s">
        <v>598</v>
      </c>
      <c r="E1416">
        <v>60600</v>
      </c>
    </row>
    <row r="1417" spans="3:5" x14ac:dyDescent="0.4">
      <c r="C1417" t="s">
        <v>763</v>
      </c>
      <c r="D1417" t="s">
        <v>599</v>
      </c>
      <c r="E1417">
        <v>147900</v>
      </c>
    </row>
    <row r="1418" spans="3:5" x14ac:dyDescent="0.4">
      <c r="C1418" t="s">
        <v>763</v>
      </c>
      <c r="D1418" t="s">
        <v>600</v>
      </c>
      <c r="E1418">
        <v>855300</v>
      </c>
    </row>
    <row r="1419" spans="3:5" x14ac:dyDescent="0.4">
      <c r="C1419" t="s">
        <v>763</v>
      </c>
      <c r="D1419" t="s">
        <v>601</v>
      </c>
      <c r="E1419">
        <v>191200</v>
      </c>
    </row>
    <row r="1420" spans="3:5" x14ac:dyDescent="0.4">
      <c r="C1420" t="s">
        <v>763</v>
      </c>
      <c r="D1420" t="s">
        <v>602</v>
      </c>
      <c r="E1420">
        <v>114700</v>
      </c>
    </row>
    <row r="1421" spans="3:5" x14ac:dyDescent="0.4">
      <c r="C1421" t="s">
        <v>763</v>
      </c>
      <c r="D1421" t="s">
        <v>603</v>
      </c>
      <c r="E1421">
        <v>117200</v>
      </c>
    </row>
    <row r="1422" spans="3:5" x14ac:dyDescent="0.4">
      <c r="C1422" t="s">
        <v>763</v>
      </c>
      <c r="D1422" t="s">
        <v>604</v>
      </c>
      <c r="E1422">
        <v>59400</v>
      </c>
    </row>
    <row r="1423" spans="3:5" x14ac:dyDescent="0.4">
      <c r="C1423" t="s">
        <v>763</v>
      </c>
      <c r="D1423" t="s">
        <v>605</v>
      </c>
      <c r="E1423">
        <v>54900</v>
      </c>
    </row>
    <row r="1424" spans="3:5" x14ac:dyDescent="0.4">
      <c r="C1424" t="s">
        <v>763</v>
      </c>
      <c r="D1424" t="s">
        <v>606</v>
      </c>
      <c r="E1424">
        <v>91300</v>
      </c>
    </row>
    <row r="1425" spans="3:5" x14ac:dyDescent="0.4">
      <c r="C1425" t="s">
        <v>763</v>
      </c>
      <c r="D1425" t="s">
        <v>607</v>
      </c>
      <c r="E1425">
        <v>84500</v>
      </c>
    </row>
    <row r="1426" spans="3:5" x14ac:dyDescent="0.4">
      <c r="C1426" t="s">
        <v>763</v>
      </c>
      <c r="D1426" t="s">
        <v>608</v>
      </c>
      <c r="E1426">
        <v>8700</v>
      </c>
    </row>
    <row r="1427" spans="3:5" x14ac:dyDescent="0.4">
      <c r="C1427" t="s">
        <v>763</v>
      </c>
      <c r="D1427" t="s">
        <v>609</v>
      </c>
      <c r="E1427">
        <v>71400</v>
      </c>
    </row>
    <row r="1428" spans="3:5" x14ac:dyDescent="0.4">
      <c r="C1428" t="s">
        <v>763</v>
      </c>
      <c r="D1428" t="s">
        <v>610</v>
      </c>
      <c r="E1428">
        <v>53600</v>
      </c>
    </row>
    <row r="1429" spans="3:5" x14ac:dyDescent="0.4">
      <c r="C1429" t="s">
        <v>763</v>
      </c>
      <c r="D1429" t="s">
        <v>611</v>
      </c>
      <c r="E1429">
        <v>14900</v>
      </c>
    </row>
    <row r="1430" spans="3:5" x14ac:dyDescent="0.4">
      <c r="C1430" t="s">
        <v>763</v>
      </c>
      <c r="D1430" t="s">
        <v>612</v>
      </c>
      <c r="E1430">
        <v>17100</v>
      </c>
    </row>
    <row r="1431" spans="3:5" x14ac:dyDescent="0.4">
      <c r="C1431" t="s">
        <v>763</v>
      </c>
      <c r="D1431" t="s">
        <v>613</v>
      </c>
      <c r="E1431">
        <v>46400</v>
      </c>
    </row>
    <row r="1432" spans="3:5" x14ac:dyDescent="0.4">
      <c r="C1432" t="s">
        <v>763</v>
      </c>
      <c r="D1432" t="s">
        <v>614</v>
      </c>
      <c r="E1432">
        <v>45500</v>
      </c>
    </row>
    <row r="1433" spans="3:5" x14ac:dyDescent="0.4">
      <c r="C1433" t="s">
        <v>763</v>
      </c>
      <c r="D1433" t="s">
        <v>615</v>
      </c>
      <c r="E1433">
        <v>36600</v>
      </c>
    </row>
    <row r="1434" spans="3:5" x14ac:dyDescent="0.4">
      <c r="C1434" t="s">
        <v>763</v>
      </c>
      <c r="D1434" t="s">
        <v>616</v>
      </c>
      <c r="E1434">
        <v>50700</v>
      </c>
    </row>
    <row r="1435" spans="3:5" x14ac:dyDescent="0.4">
      <c r="C1435" t="s">
        <v>763</v>
      </c>
      <c r="D1435" t="s">
        <v>617</v>
      </c>
      <c r="E1435">
        <v>74800</v>
      </c>
    </row>
    <row r="1436" spans="3:5" x14ac:dyDescent="0.4">
      <c r="C1436" t="s">
        <v>763</v>
      </c>
      <c r="D1436" t="s">
        <v>618</v>
      </c>
      <c r="E1436">
        <v>12200</v>
      </c>
    </row>
    <row r="1437" spans="3:5" x14ac:dyDescent="0.4">
      <c r="C1437" t="s">
        <v>763</v>
      </c>
      <c r="D1437" t="s">
        <v>619</v>
      </c>
      <c r="E1437">
        <v>130900</v>
      </c>
    </row>
    <row r="1438" spans="3:5" x14ac:dyDescent="0.4">
      <c r="C1438" t="s">
        <v>763</v>
      </c>
      <c r="D1438" t="s">
        <v>620</v>
      </c>
      <c r="E1438">
        <v>23100</v>
      </c>
    </row>
    <row r="1439" spans="3:5" x14ac:dyDescent="0.4">
      <c r="C1439" t="s">
        <v>763</v>
      </c>
      <c r="D1439" t="s">
        <v>621</v>
      </c>
      <c r="E1439">
        <v>72000</v>
      </c>
    </row>
    <row r="1440" spans="3:5" x14ac:dyDescent="0.4">
      <c r="C1440" t="s">
        <v>763</v>
      </c>
      <c r="D1440" t="s">
        <v>622</v>
      </c>
      <c r="E1440">
        <v>39900</v>
      </c>
    </row>
    <row r="1441" spans="3:5" x14ac:dyDescent="0.4">
      <c r="C1441" t="s">
        <v>763</v>
      </c>
      <c r="D1441" t="s">
        <v>623</v>
      </c>
      <c r="E1441">
        <v>21600</v>
      </c>
    </row>
    <row r="1442" spans="3:5" x14ac:dyDescent="0.4">
      <c r="C1442" t="s">
        <v>763</v>
      </c>
      <c r="D1442" t="s">
        <v>624</v>
      </c>
      <c r="E1442">
        <v>94000</v>
      </c>
    </row>
    <row r="1443" spans="3:5" x14ac:dyDescent="0.4">
      <c r="C1443" t="s">
        <v>763</v>
      </c>
      <c r="D1443" t="s">
        <v>625</v>
      </c>
      <c r="E1443">
        <v>19200</v>
      </c>
    </row>
    <row r="1444" spans="3:5" x14ac:dyDescent="0.4">
      <c r="C1444" t="s">
        <v>763</v>
      </c>
      <c r="D1444" t="s">
        <v>626</v>
      </c>
      <c r="E1444">
        <v>64100</v>
      </c>
    </row>
    <row r="1445" spans="3:5" x14ac:dyDescent="0.4">
      <c r="C1445" t="s">
        <v>763</v>
      </c>
      <c r="D1445" t="s">
        <v>627</v>
      </c>
      <c r="E1445">
        <v>75000</v>
      </c>
    </row>
    <row r="1446" spans="3:5" x14ac:dyDescent="0.4">
      <c r="C1446" t="s">
        <v>763</v>
      </c>
      <c r="D1446" t="s">
        <v>628</v>
      </c>
      <c r="E1446">
        <v>46100</v>
      </c>
    </row>
    <row r="1447" spans="3:5" x14ac:dyDescent="0.4">
      <c r="C1447" t="s">
        <v>763</v>
      </c>
      <c r="D1447" t="s">
        <v>629</v>
      </c>
      <c r="E1447">
        <v>26000</v>
      </c>
    </row>
    <row r="1448" spans="3:5" x14ac:dyDescent="0.4">
      <c r="C1448" t="s">
        <v>763</v>
      </c>
      <c r="D1448" t="s">
        <v>630</v>
      </c>
      <c r="E1448">
        <v>32300</v>
      </c>
    </row>
    <row r="1449" spans="3:5" x14ac:dyDescent="0.4">
      <c r="C1449" t="s">
        <v>763</v>
      </c>
      <c r="D1449" t="s">
        <v>631</v>
      </c>
      <c r="E1449">
        <v>9500</v>
      </c>
    </row>
    <row r="1450" spans="3:5" x14ac:dyDescent="0.4">
      <c r="C1450" t="s">
        <v>763</v>
      </c>
      <c r="D1450" t="s">
        <v>632</v>
      </c>
      <c r="E1450">
        <v>85500</v>
      </c>
    </row>
    <row r="1451" spans="3:5" x14ac:dyDescent="0.4">
      <c r="C1451" t="s">
        <v>763</v>
      </c>
      <c r="D1451" t="s">
        <v>633</v>
      </c>
      <c r="E1451">
        <v>55400</v>
      </c>
    </row>
    <row r="1452" spans="3:5" x14ac:dyDescent="0.4">
      <c r="C1452" t="s">
        <v>763</v>
      </c>
      <c r="D1452" t="s">
        <v>634</v>
      </c>
      <c r="E1452">
        <v>47600</v>
      </c>
    </row>
    <row r="1453" spans="3:5" x14ac:dyDescent="0.4">
      <c r="C1453" t="s">
        <v>763</v>
      </c>
      <c r="D1453" t="s">
        <v>635</v>
      </c>
      <c r="E1453">
        <v>13900</v>
      </c>
    </row>
    <row r="1454" spans="3:5" x14ac:dyDescent="0.4">
      <c r="C1454" t="s">
        <v>763</v>
      </c>
      <c r="D1454" t="s">
        <v>636</v>
      </c>
      <c r="E1454">
        <v>29900</v>
      </c>
    </row>
    <row r="1455" spans="3:5" x14ac:dyDescent="0.4">
      <c r="C1455" t="s">
        <v>763</v>
      </c>
      <c r="D1455" t="s">
        <v>637</v>
      </c>
      <c r="E1455">
        <v>51200</v>
      </c>
    </row>
    <row r="1456" spans="3:5" x14ac:dyDescent="0.4">
      <c r="C1456" t="s">
        <v>763</v>
      </c>
      <c r="D1456" t="s">
        <v>638</v>
      </c>
      <c r="E1456">
        <v>9400</v>
      </c>
    </row>
    <row r="1457" spans="3:5" x14ac:dyDescent="0.4">
      <c r="C1457" t="s">
        <v>763</v>
      </c>
      <c r="D1457" t="s">
        <v>639</v>
      </c>
      <c r="E1457">
        <v>4000</v>
      </c>
    </row>
    <row r="1458" spans="3:5" x14ac:dyDescent="0.4">
      <c r="C1458" t="s">
        <v>763</v>
      </c>
      <c r="D1458" t="s">
        <v>640</v>
      </c>
      <c r="E1458">
        <v>45800</v>
      </c>
    </row>
    <row r="1459" spans="3:5" x14ac:dyDescent="0.4">
      <c r="C1459" t="s">
        <v>763</v>
      </c>
      <c r="D1459" t="s">
        <v>641</v>
      </c>
      <c r="E1459">
        <v>27800</v>
      </c>
    </row>
    <row r="1460" spans="3:5" x14ac:dyDescent="0.4">
      <c r="C1460" t="s">
        <v>763</v>
      </c>
      <c r="D1460" t="s">
        <v>642</v>
      </c>
      <c r="E1460">
        <v>7800</v>
      </c>
    </row>
    <row r="1461" spans="3:5" x14ac:dyDescent="0.4">
      <c r="C1461" t="s">
        <v>763</v>
      </c>
      <c r="D1461" t="s">
        <v>643</v>
      </c>
      <c r="E1461">
        <v>110900</v>
      </c>
    </row>
    <row r="1462" spans="3:5" x14ac:dyDescent="0.4">
      <c r="C1462" t="s">
        <v>763</v>
      </c>
      <c r="D1462" t="s">
        <v>644</v>
      </c>
      <c r="E1462">
        <v>20900</v>
      </c>
    </row>
    <row r="1463" spans="3:5" x14ac:dyDescent="0.4">
      <c r="C1463" t="s">
        <v>763</v>
      </c>
      <c r="D1463" t="s">
        <v>645</v>
      </c>
      <c r="E1463">
        <v>27800</v>
      </c>
    </row>
    <row r="1464" spans="3:5" x14ac:dyDescent="0.4">
      <c r="C1464" t="s">
        <v>763</v>
      </c>
      <c r="D1464" t="s">
        <v>646</v>
      </c>
      <c r="E1464">
        <v>60200</v>
      </c>
    </row>
    <row r="1465" spans="3:5" x14ac:dyDescent="0.4">
      <c r="C1465" t="s">
        <v>763</v>
      </c>
      <c r="D1465" t="s">
        <v>647</v>
      </c>
      <c r="E1465">
        <v>27000</v>
      </c>
    </row>
    <row r="1466" spans="3:5" x14ac:dyDescent="0.4">
      <c r="C1466" t="s">
        <v>763</v>
      </c>
      <c r="D1466" t="s">
        <v>648</v>
      </c>
      <c r="E1466">
        <v>25400</v>
      </c>
    </row>
    <row r="1467" spans="3:5" x14ac:dyDescent="0.4">
      <c r="C1467" t="s">
        <v>763</v>
      </c>
      <c r="D1467" t="s">
        <v>649</v>
      </c>
      <c r="E1467">
        <v>31000</v>
      </c>
    </row>
    <row r="1468" spans="3:5" x14ac:dyDescent="0.4">
      <c r="C1468" t="s">
        <v>763</v>
      </c>
      <c r="D1468" t="s">
        <v>650</v>
      </c>
      <c r="E1468">
        <v>16800</v>
      </c>
    </row>
    <row r="1469" spans="3:5" x14ac:dyDescent="0.4">
      <c r="C1469" t="s">
        <v>763</v>
      </c>
      <c r="D1469" t="s">
        <v>651</v>
      </c>
      <c r="E1469">
        <v>21200</v>
      </c>
    </row>
    <row r="1470" spans="3:5" x14ac:dyDescent="0.4">
      <c r="C1470" t="s">
        <v>763</v>
      </c>
      <c r="D1470" t="s">
        <v>652</v>
      </c>
      <c r="E1470">
        <v>66900</v>
      </c>
    </row>
    <row r="1471" spans="3:5" x14ac:dyDescent="0.4">
      <c r="C1471" t="s">
        <v>763</v>
      </c>
      <c r="D1471" t="s">
        <v>653</v>
      </c>
      <c r="E1471">
        <v>46800</v>
      </c>
    </row>
    <row r="1472" spans="3:5" x14ac:dyDescent="0.4">
      <c r="C1472" t="s">
        <v>763</v>
      </c>
      <c r="D1472" t="s">
        <v>654</v>
      </c>
      <c r="E1472">
        <v>14900</v>
      </c>
    </row>
    <row r="1473" spans="3:5" x14ac:dyDescent="0.4">
      <c r="C1473" t="s">
        <v>763</v>
      </c>
      <c r="D1473" t="s">
        <v>655</v>
      </c>
      <c r="E1473">
        <v>12900</v>
      </c>
    </row>
    <row r="1474" spans="3:5" x14ac:dyDescent="0.4">
      <c r="C1474" t="s">
        <v>763</v>
      </c>
      <c r="D1474" t="s">
        <v>656</v>
      </c>
      <c r="E1474">
        <v>44200</v>
      </c>
    </row>
    <row r="1475" spans="3:5" x14ac:dyDescent="0.4">
      <c r="C1475" t="s">
        <v>763</v>
      </c>
      <c r="D1475" t="s">
        <v>657</v>
      </c>
      <c r="E1475">
        <v>56500</v>
      </c>
    </row>
    <row r="1476" spans="3:5" x14ac:dyDescent="0.4">
      <c r="C1476" t="s">
        <v>763</v>
      </c>
      <c r="D1476" t="s">
        <v>658</v>
      </c>
      <c r="E1476">
        <v>10500</v>
      </c>
    </row>
    <row r="1477" spans="3:5" x14ac:dyDescent="0.4">
      <c r="C1477" t="s">
        <v>763</v>
      </c>
      <c r="D1477" t="s">
        <v>659</v>
      </c>
      <c r="E1477">
        <v>117600</v>
      </c>
    </row>
    <row r="1478" spans="3:5" x14ac:dyDescent="0.4">
      <c r="C1478" t="s">
        <v>763</v>
      </c>
      <c r="D1478" t="s">
        <v>660</v>
      </c>
      <c r="E1478">
        <v>64500</v>
      </c>
    </row>
    <row r="1479" spans="3:5" x14ac:dyDescent="0.4">
      <c r="C1479" t="s">
        <v>763</v>
      </c>
      <c r="D1479" t="s">
        <v>661</v>
      </c>
      <c r="E1479">
        <v>111900</v>
      </c>
    </row>
    <row r="1480" spans="3:5" x14ac:dyDescent="0.4">
      <c r="C1480" t="s">
        <v>763</v>
      </c>
      <c r="D1480" t="s">
        <v>662</v>
      </c>
      <c r="E1480">
        <v>100500</v>
      </c>
    </row>
    <row r="1481" spans="3:5" x14ac:dyDescent="0.4">
      <c r="C1481" t="s">
        <v>763</v>
      </c>
      <c r="D1481" t="s">
        <v>663</v>
      </c>
      <c r="E1481">
        <v>113500</v>
      </c>
    </row>
    <row r="1482" spans="3:5" x14ac:dyDescent="0.4">
      <c r="C1482" t="s">
        <v>763</v>
      </c>
      <c r="D1482" t="s">
        <v>664</v>
      </c>
      <c r="E1482">
        <v>476200</v>
      </c>
    </row>
    <row r="1483" spans="3:5" x14ac:dyDescent="0.4">
      <c r="C1483" t="s">
        <v>763</v>
      </c>
      <c r="D1483" t="s">
        <v>665</v>
      </c>
      <c r="E1483">
        <v>90600</v>
      </c>
    </row>
    <row r="1484" spans="3:5" x14ac:dyDescent="0.4">
      <c r="C1484" t="s">
        <v>763</v>
      </c>
      <c r="D1484" t="s">
        <v>666</v>
      </c>
      <c r="E1484">
        <v>34000</v>
      </c>
    </row>
    <row r="1485" spans="3:5" x14ac:dyDescent="0.4">
      <c r="C1485" t="s">
        <v>763</v>
      </c>
      <c r="D1485" t="s">
        <v>667</v>
      </c>
      <c r="E1485">
        <v>4300</v>
      </c>
    </row>
    <row r="1486" spans="3:5" x14ac:dyDescent="0.4">
      <c r="C1486" t="s">
        <v>763</v>
      </c>
      <c r="D1486" t="s">
        <v>668</v>
      </c>
      <c r="E1486">
        <v>77200</v>
      </c>
    </row>
    <row r="1487" spans="3:5" x14ac:dyDescent="0.4">
      <c r="C1487" t="s">
        <v>763</v>
      </c>
      <c r="D1487" t="s">
        <v>669</v>
      </c>
      <c r="E1487">
        <v>42500</v>
      </c>
    </row>
    <row r="1488" spans="3:5" x14ac:dyDescent="0.4">
      <c r="C1488" t="s">
        <v>763</v>
      </c>
      <c r="D1488" t="s">
        <v>670</v>
      </c>
      <c r="E1488">
        <v>61000</v>
      </c>
    </row>
    <row r="1489" spans="3:5" x14ac:dyDescent="0.4">
      <c r="C1489" t="s">
        <v>763</v>
      </c>
      <c r="D1489" t="s">
        <v>671</v>
      </c>
      <c r="E1489">
        <v>22700</v>
      </c>
    </row>
    <row r="1490" spans="3:5" x14ac:dyDescent="0.4">
      <c r="C1490" t="s">
        <v>763</v>
      </c>
      <c r="D1490" t="s">
        <v>672</v>
      </c>
      <c r="E1490">
        <v>69800</v>
      </c>
    </row>
    <row r="1491" spans="3:5" x14ac:dyDescent="0.4">
      <c r="C1491" t="s">
        <v>763</v>
      </c>
      <c r="D1491" t="s">
        <v>673</v>
      </c>
      <c r="E1491">
        <v>92000</v>
      </c>
    </row>
    <row r="1492" spans="3:5" x14ac:dyDescent="0.4">
      <c r="C1492" t="s">
        <v>763</v>
      </c>
      <c r="D1492" t="s">
        <v>674</v>
      </c>
      <c r="E1492">
        <v>121200</v>
      </c>
    </row>
    <row r="1493" spans="3:5" x14ac:dyDescent="0.4">
      <c r="C1493" t="s">
        <v>763</v>
      </c>
      <c r="D1493" t="s">
        <v>675</v>
      </c>
      <c r="E1493">
        <v>44200</v>
      </c>
    </row>
    <row r="1494" spans="3:5" x14ac:dyDescent="0.4">
      <c r="C1494" t="s">
        <v>763</v>
      </c>
      <c r="D1494" t="s">
        <v>676</v>
      </c>
      <c r="E1494">
        <v>69900</v>
      </c>
    </row>
    <row r="1495" spans="3:5" x14ac:dyDescent="0.4">
      <c r="C1495" t="s">
        <v>763</v>
      </c>
      <c r="D1495" t="s">
        <v>677</v>
      </c>
      <c r="E1495">
        <v>181900</v>
      </c>
    </row>
    <row r="1496" spans="3:5" x14ac:dyDescent="0.4">
      <c r="C1496" t="s">
        <v>763</v>
      </c>
      <c r="D1496" t="s">
        <v>678</v>
      </c>
      <c r="E1496">
        <v>205500</v>
      </c>
    </row>
    <row r="1497" spans="3:5" x14ac:dyDescent="0.4">
      <c r="C1497" t="s">
        <v>763</v>
      </c>
      <c r="D1497" t="s">
        <v>679</v>
      </c>
      <c r="E1497">
        <v>92300</v>
      </c>
    </row>
    <row r="1498" spans="3:5" x14ac:dyDescent="0.4">
      <c r="C1498" t="s">
        <v>763</v>
      </c>
      <c r="D1498" t="s">
        <v>680</v>
      </c>
      <c r="E1498">
        <v>55500</v>
      </c>
    </row>
    <row r="1499" spans="3:5" x14ac:dyDescent="0.4">
      <c r="C1499" t="s">
        <v>763</v>
      </c>
      <c r="D1499" t="s">
        <v>681</v>
      </c>
      <c r="E1499">
        <v>50800</v>
      </c>
    </row>
    <row r="1500" spans="3:5" x14ac:dyDescent="0.4">
      <c r="C1500" t="s">
        <v>763</v>
      </c>
      <c r="D1500" t="s">
        <v>682</v>
      </c>
      <c r="E1500">
        <v>210500</v>
      </c>
    </row>
    <row r="1501" spans="3:5" x14ac:dyDescent="0.4">
      <c r="C1501" t="s">
        <v>763</v>
      </c>
      <c r="D1501" t="s">
        <v>683</v>
      </c>
      <c r="E1501">
        <v>22300</v>
      </c>
    </row>
    <row r="1502" spans="3:5" x14ac:dyDescent="0.4">
      <c r="C1502" t="s">
        <v>763</v>
      </c>
      <c r="D1502" t="s">
        <v>684</v>
      </c>
      <c r="E1502">
        <v>16300</v>
      </c>
    </row>
    <row r="1503" spans="3:5" x14ac:dyDescent="0.4">
      <c r="C1503" t="s">
        <v>763</v>
      </c>
      <c r="D1503" t="s">
        <v>685</v>
      </c>
      <c r="E1503">
        <v>388800</v>
      </c>
    </row>
    <row r="1504" spans="3:5" x14ac:dyDescent="0.4">
      <c r="C1504" t="s">
        <v>763</v>
      </c>
      <c r="D1504" t="s">
        <v>686</v>
      </c>
      <c r="E1504">
        <v>47300</v>
      </c>
    </row>
    <row r="1505" spans="1:5" x14ac:dyDescent="0.4">
      <c r="C1505" t="s">
        <v>763</v>
      </c>
      <c r="D1505" t="s">
        <v>687</v>
      </c>
      <c r="E1505">
        <v>102000</v>
      </c>
    </row>
    <row r="1506" spans="1:5" x14ac:dyDescent="0.4">
      <c r="C1506" t="s">
        <v>763</v>
      </c>
      <c r="D1506" t="s">
        <v>688</v>
      </c>
      <c r="E1506">
        <v>45100</v>
      </c>
    </row>
    <row r="1507" spans="1:5" x14ac:dyDescent="0.4">
      <c r="C1507" t="s">
        <v>763</v>
      </c>
      <c r="D1507" t="s">
        <v>689</v>
      </c>
      <c r="E1507">
        <v>36700</v>
      </c>
    </row>
    <row r="1508" spans="1:5" x14ac:dyDescent="0.4">
      <c r="C1508" t="s">
        <v>763</v>
      </c>
      <c r="D1508" t="s">
        <v>690</v>
      </c>
      <c r="E1508">
        <v>23800</v>
      </c>
    </row>
    <row r="1509" spans="1:5" x14ac:dyDescent="0.4">
      <c r="C1509" t="s">
        <v>763</v>
      </c>
      <c r="D1509" t="s">
        <v>691</v>
      </c>
      <c r="E1509">
        <v>8000</v>
      </c>
    </row>
    <row r="1510" spans="1:5" x14ac:dyDescent="0.4">
      <c r="C1510" t="s">
        <v>763</v>
      </c>
      <c r="D1510" t="s">
        <v>692</v>
      </c>
      <c r="E1510">
        <v>176900</v>
      </c>
    </row>
    <row r="1511" spans="1:5" x14ac:dyDescent="0.4">
      <c r="C1511" t="s">
        <v>763</v>
      </c>
      <c r="D1511" t="s">
        <v>693</v>
      </c>
      <c r="E1511">
        <v>83200</v>
      </c>
    </row>
    <row r="1512" spans="1:5" x14ac:dyDescent="0.4">
      <c r="C1512" t="s">
        <v>763</v>
      </c>
      <c r="D1512" t="s">
        <v>694</v>
      </c>
      <c r="E1512">
        <v>155000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64400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76100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31200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19900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74800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42000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44100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42300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9200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43300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5000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14300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47200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22700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38900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143100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40700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149700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83600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36200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369000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100500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42000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13100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23300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43900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64400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13900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9700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93100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44800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13100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26000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25800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48200</v>
      </c>
    </row>
    <row r="1548" spans="1:5" x14ac:dyDescent="0.4">
      <c r="C1548" t="s">
        <v>763</v>
      </c>
      <c r="D1548" t="s">
        <v>428</v>
      </c>
      <c r="E1548">
        <v>87600</v>
      </c>
    </row>
    <row r="1549" spans="1:5" x14ac:dyDescent="0.4">
      <c r="C1549" t="s">
        <v>763</v>
      </c>
      <c r="D1549" t="s">
        <v>429</v>
      </c>
      <c r="E1549">
        <v>23100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24800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10900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51500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70700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16200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23500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75300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5400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72100</v>
      </c>
    </row>
    <row r="1559" spans="1:5" x14ac:dyDescent="0.4">
      <c r="C1559" t="s">
        <v>763</v>
      </c>
      <c r="D1559" t="s">
        <v>439</v>
      </c>
      <c r="E1559">
        <v>28300</v>
      </c>
    </row>
    <row r="1560" spans="1:5" x14ac:dyDescent="0.4">
      <c r="C1560" t="s">
        <v>763</v>
      </c>
      <c r="D1560" t="s">
        <v>440</v>
      </c>
      <c r="E1560">
        <v>18000</v>
      </c>
    </row>
    <row r="1561" spans="1:5" x14ac:dyDescent="0.4">
      <c r="C1561" t="s">
        <v>763</v>
      </c>
      <c r="D1561" t="s">
        <v>441</v>
      </c>
      <c r="E1561">
        <v>42100</v>
      </c>
    </row>
    <row r="1562" spans="1:5" x14ac:dyDescent="0.4">
      <c r="C1562" t="s">
        <v>763</v>
      </c>
      <c r="D1562" t="s">
        <v>442</v>
      </c>
      <c r="E1562">
        <v>18300</v>
      </c>
    </row>
    <row r="1563" spans="1:5" x14ac:dyDescent="0.4">
      <c r="C1563" t="s">
        <v>763</v>
      </c>
      <c r="D1563" t="s">
        <v>443</v>
      </c>
      <c r="E1563">
        <v>201200</v>
      </c>
    </row>
    <row r="1564" spans="1:5" x14ac:dyDescent="0.4">
      <c r="C1564" t="s">
        <v>763</v>
      </c>
      <c r="D1564" t="s">
        <v>444</v>
      </c>
      <c r="E1564">
        <v>57100</v>
      </c>
    </row>
    <row r="1565" spans="1:5" x14ac:dyDescent="0.4">
      <c r="C1565" t="s">
        <v>763</v>
      </c>
      <c r="D1565" t="s">
        <v>445</v>
      </c>
      <c r="E1565">
        <v>443300</v>
      </c>
    </row>
    <row r="1566" spans="1:5" x14ac:dyDescent="0.4">
      <c r="C1566" t="s">
        <v>763</v>
      </c>
      <c r="D1566" t="s">
        <v>446</v>
      </c>
      <c r="E1566">
        <v>46900</v>
      </c>
    </row>
    <row r="1567" spans="1:5" x14ac:dyDescent="0.4">
      <c r="C1567" t="s">
        <v>763</v>
      </c>
      <c r="D1567" t="s">
        <v>447</v>
      </c>
      <c r="E1567">
        <v>38000</v>
      </c>
    </row>
    <row r="1568" spans="1:5" x14ac:dyDescent="0.4">
      <c r="C1568" t="s">
        <v>763</v>
      </c>
      <c r="D1568" t="s">
        <v>448</v>
      </c>
      <c r="E1568">
        <v>50100</v>
      </c>
    </row>
    <row r="1569" spans="3:5" x14ac:dyDescent="0.4">
      <c r="C1569" t="s">
        <v>763</v>
      </c>
      <c r="D1569" t="s">
        <v>449</v>
      </c>
      <c r="E1569">
        <v>10300</v>
      </c>
    </row>
    <row r="1570" spans="3:5" x14ac:dyDescent="0.4">
      <c r="C1570" t="s">
        <v>763</v>
      </c>
      <c r="D1570" t="s">
        <v>450</v>
      </c>
      <c r="E1570">
        <v>26700</v>
      </c>
    </row>
    <row r="1571" spans="3:5" x14ac:dyDescent="0.4">
      <c r="C1571" t="s">
        <v>763</v>
      </c>
      <c r="D1571" t="s">
        <v>451</v>
      </c>
      <c r="E1571">
        <v>10000</v>
      </c>
    </row>
    <row r="1572" spans="3:5" x14ac:dyDescent="0.4">
      <c r="C1572" t="s">
        <v>763</v>
      </c>
      <c r="D1572" t="s">
        <v>452</v>
      </c>
      <c r="E1572">
        <v>145000</v>
      </c>
    </row>
    <row r="1573" spans="3:5" x14ac:dyDescent="0.4">
      <c r="C1573" t="s">
        <v>763</v>
      </c>
      <c r="D1573" t="s">
        <v>453</v>
      </c>
      <c r="E1573">
        <v>70900</v>
      </c>
    </row>
    <row r="1574" spans="3:5" x14ac:dyDescent="0.4">
      <c r="C1574" t="s">
        <v>763</v>
      </c>
      <c r="D1574" t="s">
        <v>454</v>
      </c>
      <c r="E1574">
        <v>49100</v>
      </c>
    </row>
    <row r="1575" spans="3:5" x14ac:dyDescent="0.4">
      <c r="C1575" t="s">
        <v>763</v>
      </c>
      <c r="D1575" t="s">
        <v>455</v>
      </c>
      <c r="E1575">
        <v>27100</v>
      </c>
    </row>
    <row r="1576" spans="3:5" x14ac:dyDescent="0.4">
      <c r="C1576" t="s">
        <v>763</v>
      </c>
      <c r="D1576" t="s">
        <v>456</v>
      </c>
      <c r="E1576">
        <v>76700</v>
      </c>
    </row>
    <row r="1577" spans="3:5" x14ac:dyDescent="0.4">
      <c r="C1577" t="s">
        <v>763</v>
      </c>
      <c r="D1577" t="s">
        <v>457</v>
      </c>
      <c r="E1577">
        <v>349000</v>
      </c>
    </row>
    <row r="1578" spans="3:5" x14ac:dyDescent="0.4">
      <c r="C1578" t="s">
        <v>763</v>
      </c>
      <c r="D1578" t="s">
        <v>458</v>
      </c>
      <c r="E1578">
        <v>57000</v>
      </c>
    </row>
    <row r="1579" spans="3:5" x14ac:dyDescent="0.4">
      <c r="C1579" t="s">
        <v>763</v>
      </c>
      <c r="D1579" t="s">
        <v>459</v>
      </c>
      <c r="E1579">
        <v>105800</v>
      </c>
    </row>
    <row r="1580" spans="3:5" x14ac:dyDescent="0.4">
      <c r="C1580" t="s">
        <v>763</v>
      </c>
      <c r="D1580" t="s">
        <v>460</v>
      </c>
      <c r="E1580">
        <v>43500</v>
      </c>
    </row>
    <row r="1581" spans="3:5" x14ac:dyDescent="0.4">
      <c r="C1581" t="s">
        <v>763</v>
      </c>
      <c r="D1581" t="s">
        <v>461</v>
      </c>
      <c r="E1581">
        <v>38900</v>
      </c>
    </row>
    <row r="1582" spans="3:5" x14ac:dyDescent="0.4">
      <c r="C1582" t="s">
        <v>763</v>
      </c>
      <c r="D1582" t="s">
        <v>462</v>
      </c>
      <c r="E1582">
        <v>58000</v>
      </c>
    </row>
    <row r="1583" spans="3:5" x14ac:dyDescent="0.4">
      <c r="C1583" t="s">
        <v>763</v>
      </c>
      <c r="D1583" t="s">
        <v>463</v>
      </c>
      <c r="E1583">
        <v>259100</v>
      </c>
    </row>
    <row r="1584" spans="3:5" x14ac:dyDescent="0.4">
      <c r="C1584" t="s">
        <v>763</v>
      </c>
      <c r="D1584" t="s">
        <v>464</v>
      </c>
      <c r="E1584">
        <v>119000</v>
      </c>
    </row>
    <row r="1585" spans="3:5" x14ac:dyDescent="0.4">
      <c r="C1585" t="s">
        <v>763</v>
      </c>
      <c r="D1585" t="s">
        <v>465</v>
      </c>
      <c r="E1585">
        <v>13700</v>
      </c>
    </row>
    <row r="1586" spans="3:5" x14ac:dyDescent="0.4">
      <c r="C1586" t="s">
        <v>763</v>
      </c>
      <c r="D1586" t="s">
        <v>466</v>
      </c>
      <c r="E1586">
        <v>35300</v>
      </c>
    </row>
    <row r="1587" spans="3:5" x14ac:dyDescent="0.4">
      <c r="C1587" t="s">
        <v>763</v>
      </c>
      <c r="D1587" t="s">
        <v>467</v>
      </c>
      <c r="E1587">
        <v>120500</v>
      </c>
    </row>
    <row r="1588" spans="3:5" x14ac:dyDescent="0.4">
      <c r="C1588" t="s">
        <v>763</v>
      </c>
      <c r="D1588" t="s">
        <v>468</v>
      </c>
      <c r="E1588">
        <v>74600</v>
      </c>
    </row>
    <row r="1589" spans="3:5" x14ac:dyDescent="0.4">
      <c r="C1589" t="s">
        <v>763</v>
      </c>
      <c r="D1589" t="s">
        <v>469</v>
      </c>
      <c r="E1589">
        <v>138500</v>
      </c>
    </row>
    <row r="1590" spans="3:5" x14ac:dyDescent="0.4">
      <c r="C1590" t="s">
        <v>763</v>
      </c>
      <c r="D1590" t="s">
        <v>470</v>
      </c>
      <c r="E1590">
        <v>273100</v>
      </c>
    </row>
    <row r="1591" spans="3:5" x14ac:dyDescent="0.4">
      <c r="C1591" t="s">
        <v>763</v>
      </c>
      <c r="D1591" t="s">
        <v>471</v>
      </c>
      <c r="E1591">
        <v>169100</v>
      </c>
    </row>
    <row r="1592" spans="3:5" x14ac:dyDescent="0.4">
      <c r="C1592" t="s">
        <v>763</v>
      </c>
      <c r="D1592" t="s">
        <v>472</v>
      </c>
      <c r="E1592">
        <v>17300</v>
      </c>
    </row>
    <row r="1593" spans="3:5" x14ac:dyDescent="0.4">
      <c r="C1593" t="s">
        <v>763</v>
      </c>
      <c r="D1593" t="s">
        <v>473</v>
      </c>
      <c r="E1593">
        <v>20300</v>
      </c>
    </row>
    <row r="1594" spans="3:5" x14ac:dyDescent="0.4">
      <c r="C1594" t="s">
        <v>763</v>
      </c>
      <c r="D1594" t="s">
        <v>474</v>
      </c>
      <c r="E1594">
        <v>230900</v>
      </c>
    </row>
    <row r="1595" spans="3:5" x14ac:dyDescent="0.4">
      <c r="C1595" t="s">
        <v>763</v>
      </c>
      <c r="D1595" t="s">
        <v>475</v>
      </c>
      <c r="E1595">
        <v>105900</v>
      </c>
    </row>
    <row r="1596" spans="3:5" x14ac:dyDescent="0.4">
      <c r="C1596" t="s">
        <v>763</v>
      </c>
      <c r="D1596" t="s">
        <v>476</v>
      </c>
      <c r="E1596">
        <v>55500</v>
      </c>
    </row>
    <row r="1597" spans="3:5" x14ac:dyDescent="0.4">
      <c r="C1597" t="s">
        <v>763</v>
      </c>
      <c r="D1597" t="s">
        <v>477</v>
      </c>
      <c r="E1597">
        <v>199800</v>
      </c>
    </row>
    <row r="1598" spans="3:5" x14ac:dyDescent="0.4">
      <c r="C1598" t="s">
        <v>763</v>
      </c>
      <c r="D1598" t="s">
        <v>478</v>
      </c>
      <c r="E1598">
        <v>44500</v>
      </c>
    </row>
    <row r="1599" spans="3:5" x14ac:dyDescent="0.4">
      <c r="C1599" t="s">
        <v>763</v>
      </c>
      <c r="D1599" t="s">
        <v>479</v>
      </c>
      <c r="E1599">
        <v>59000</v>
      </c>
    </row>
    <row r="1600" spans="3:5" x14ac:dyDescent="0.4">
      <c r="C1600" t="s">
        <v>763</v>
      </c>
      <c r="D1600" t="s">
        <v>480</v>
      </c>
      <c r="E1600">
        <v>72000</v>
      </c>
    </row>
    <row r="1601" spans="3:5" x14ac:dyDescent="0.4">
      <c r="C1601" t="s">
        <v>763</v>
      </c>
      <c r="D1601" t="s">
        <v>481</v>
      </c>
      <c r="E1601">
        <v>77500</v>
      </c>
    </row>
    <row r="1602" spans="3:5" x14ac:dyDescent="0.4">
      <c r="C1602" t="s">
        <v>763</v>
      </c>
      <c r="D1602" t="s">
        <v>482</v>
      </c>
      <c r="E1602">
        <v>39300</v>
      </c>
    </row>
    <row r="1603" spans="3:5" x14ac:dyDescent="0.4">
      <c r="C1603" t="s">
        <v>763</v>
      </c>
      <c r="D1603" t="s">
        <v>483</v>
      </c>
      <c r="E1603">
        <v>21300</v>
      </c>
    </row>
    <row r="1604" spans="3:5" x14ac:dyDescent="0.4">
      <c r="C1604" t="s">
        <v>763</v>
      </c>
      <c r="D1604" t="s">
        <v>484</v>
      </c>
      <c r="E1604">
        <v>88600</v>
      </c>
    </row>
    <row r="1605" spans="3:5" x14ac:dyDescent="0.4">
      <c r="C1605" t="s">
        <v>763</v>
      </c>
      <c r="D1605" t="s">
        <v>485</v>
      </c>
      <c r="E1605">
        <v>7400</v>
      </c>
    </row>
    <row r="1606" spans="3:5" x14ac:dyDescent="0.4">
      <c r="C1606" t="s">
        <v>763</v>
      </c>
      <c r="D1606" t="s">
        <v>486</v>
      </c>
      <c r="E1606">
        <v>73800</v>
      </c>
    </row>
    <row r="1607" spans="3:5" x14ac:dyDescent="0.4">
      <c r="C1607" t="s">
        <v>763</v>
      </c>
      <c r="D1607" t="s">
        <v>487</v>
      </c>
      <c r="E1607">
        <v>40500</v>
      </c>
    </row>
    <row r="1608" spans="3:5" x14ac:dyDescent="0.4">
      <c r="C1608" t="s">
        <v>763</v>
      </c>
      <c r="D1608" t="s">
        <v>488</v>
      </c>
      <c r="E1608">
        <v>127700</v>
      </c>
    </row>
    <row r="1609" spans="3:5" x14ac:dyDescent="0.4">
      <c r="C1609" t="s">
        <v>763</v>
      </c>
      <c r="D1609" t="s">
        <v>489</v>
      </c>
      <c r="E1609">
        <v>24900</v>
      </c>
    </row>
    <row r="1610" spans="3:5" x14ac:dyDescent="0.4">
      <c r="C1610" t="s">
        <v>763</v>
      </c>
      <c r="D1610" t="s">
        <v>490</v>
      </c>
      <c r="E1610">
        <v>67600</v>
      </c>
    </row>
    <row r="1611" spans="3:5" x14ac:dyDescent="0.4">
      <c r="C1611" t="s">
        <v>763</v>
      </c>
      <c r="D1611" t="s">
        <v>491</v>
      </c>
      <c r="E1611">
        <v>131900</v>
      </c>
    </row>
    <row r="1612" spans="3:5" x14ac:dyDescent="0.4">
      <c r="C1612" t="s">
        <v>763</v>
      </c>
      <c r="D1612" t="s">
        <v>492</v>
      </c>
      <c r="E1612">
        <v>69800</v>
      </c>
    </row>
    <row r="1613" spans="3:5" x14ac:dyDescent="0.4">
      <c r="C1613" t="s">
        <v>763</v>
      </c>
      <c r="D1613" t="s">
        <v>493</v>
      </c>
      <c r="E1613">
        <v>146300</v>
      </c>
    </row>
    <row r="1614" spans="3:5" x14ac:dyDescent="0.4">
      <c r="C1614" t="s">
        <v>763</v>
      </c>
      <c r="D1614" t="s">
        <v>494</v>
      </c>
      <c r="E1614">
        <v>10000</v>
      </c>
    </row>
    <row r="1615" spans="3:5" x14ac:dyDescent="0.4">
      <c r="C1615" t="s">
        <v>763</v>
      </c>
      <c r="D1615" t="s">
        <v>495</v>
      </c>
      <c r="E1615">
        <v>12500</v>
      </c>
    </row>
    <row r="1616" spans="3:5" x14ac:dyDescent="0.4">
      <c r="C1616" t="s">
        <v>763</v>
      </c>
      <c r="D1616" t="s">
        <v>496</v>
      </c>
      <c r="E1616">
        <v>18800</v>
      </c>
    </row>
    <row r="1617" spans="3:5" x14ac:dyDescent="0.4">
      <c r="C1617" t="s">
        <v>763</v>
      </c>
      <c r="D1617" t="s">
        <v>497</v>
      </c>
      <c r="E1617">
        <v>58600</v>
      </c>
    </row>
    <row r="1618" spans="3:5" x14ac:dyDescent="0.4">
      <c r="C1618" t="s">
        <v>763</v>
      </c>
      <c r="D1618" t="s">
        <v>498</v>
      </c>
      <c r="E1618">
        <v>257800</v>
      </c>
    </row>
    <row r="1619" spans="3:5" x14ac:dyDescent="0.4">
      <c r="C1619" t="s">
        <v>763</v>
      </c>
      <c r="D1619" t="s">
        <v>499</v>
      </c>
      <c r="E1619">
        <v>136600</v>
      </c>
    </row>
    <row r="1620" spans="3:5" x14ac:dyDescent="0.4">
      <c r="C1620" t="s">
        <v>763</v>
      </c>
      <c r="D1620" t="s">
        <v>500</v>
      </c>
      <c r="E1620">
        <v>67700</v>
      </c>
    </row>
    <row r="1621" spans="3:5" x14ac:dyDescent="0.4">
      <c r="C1621" t="s">
        <v>763</v>
      </c>
      <c r="D1621" t="s">
        <v>501</v>
      </c>
      <c r="E1621">
        <v>93100</v>
      </c>
    </row>
    <row r="1622" spans="3:5" x14ac:dyDescent="0.4">
      <c r="C1622" t="s">
        <v>763</v>
      </c>
      <c r="D1622" t="s">
        <v>502</v>
      </c>
      <c r="E1622">
        <v>144800</v>
      </c>
    </row>
    <row r="1623" spans="3:5" x14ac:dyDescent="0.4">
      <c r="C1623" t="s">
        <v>763</v>
      </c>
      <c r="D1623" t="s">
        <v>503</v>
      </c>
      <c r="E1623">
        <v>37300</v>
      </c>
    </row>
    <row r="1624" spans="3:5" x14ac:dyDescent="0.4">
      <c r="C1624" t="s">
        <v>763</v>
      </c>
      <c r="D1624" t="s">
        <v>504</v>
      </c>
      <c r="E1624">
        <v>126700</v>
      </c>
    </row>
    <row r="1625" spans="3:5" x14ac:dyDescent="0.4">
      <c r="C1625" t="s">
        <v>763</v>
      </c>
      <c r="D1625" t="s">
        <v>505</v>
      </c>
      <c r="E1625">
        <v>40300</v>
      </c>
    </row>
    <row r="1626" spans="3:5" x14ac:dyDescent="0.4">
      <c r="C1626" t="s">
        <v>763</v>
      </c>
      <c r="D1626" t="s">
        <v>506</v>
      </c>
      <c r="E1626">
        <v>91200</v>
      </c>
    </row>
    <row r="1627" spans="3:5" x14ac:dyDescent="0.4">
      <c r="C1627" t="s">
        <v>763</v>
      </c>
      <c r="D1627" t="s">
        <v>507</v>
      </c>
      <c r="E1627">
        <v>71500</v>
      </c>
    </row>
    <row r="1628" spans="3:5" x14ac:dyDescent="0.4">
      <c r="C1628" t="s">
        <v>763</v>
      </c>
      <c r="D1628" t="s">
        <v>508</v>
      </c>
      <c r="E1628">
        <v>24900</v>
      </c>
    </row>
    <row r="1629" spans="3:5" x14ac:dyDescent="0.4">
      <c r="C1629" t="s">
        <v>763</v>
      </c>
      <c r="D1629" t="s">
        <v>509</v>
      </c>
      <c r="E1629">
        <v>20100</v>
      </c>
    </row>
    <row r="1630" spans="3:5" x14ac:dyDescent="0.4">
      <c r="C1630" t="s">
        <v>763</v>
      </c>
      <c r="D1630" t="s">
        <v>510</v>
      </c>
      <c r="E1630">
        <v>210700</v>
      </c>
    </row>
    <row r="1631" spans="3:5" x14ac:dyDescent="0.4">
      <c r="C1631" t="s">
        <v>763</v>
      </c>
      <c r="D1631" t="s">
        <v>511</v>
      </c>
      <c r="E1631">
        <v>119600</v>
      </c>
    </row>
    <row r="1632" spans="3:5" x14ac:dyDescent="0.4">
      <c r="C1632" t="s">
        <v>763</v>
      </c>
      <c r="D1632" t="s">
        <v>512</v>
      </c>
      <c r="E1632">
        <v>129200</v>
      </c>
    </row>
    <row r="1633" spans="3:5" x14ac:dyDescent="0.4">
      <c r="C1633" t="s">
        <v>763</v>
      </c>
      <c r="D1633" t="s">
        <v>695</v>
      </c>
      <c r="E1633">
        <v>98900</v>
      </c>
    </row>
    <row r="1634" spans="3:5" x14ac:dyDescent="0.4">
      <c r="C1634" t="s">
        <v>763</v>
      </c>
      <c r="D1634" t="s">
        <v>696</v>
      </c>
      <c r="E1634">
        <v>286900</v>
      </c>
    </row>
    <row r="1635" spans="3:5" x14ac:dyDescent="0.4">
      <c r="C1635" t="s">
        <v>763</v>
      </c>
      <c r="D1635" t="s">
        <v>697</v>
      </c>
      <c r="E1635">
        <v>173000</v>
      </c>
    </row>
    <row r="1636" spans="3:5" x14ac:dyDescent="0.4">
      <c r="C1636" t="s">
        <v>763</v>
      </c>
      <c r="D1636" t="s">
        <v>698</v>
      </c>
      <c r="E1636">
        <v>36000</v>
      </c>
    </row>
    <row r="1637" spans="3:5" x14ac:dyDescent="0.4">
      <c r="C1637" t="s">
        <v>763</v>
      </c>
      <c r="D1637" t="s">
        <v>699</v>
      </c>
      <c r="E1637">
        <v>27900</v>
      </c>
    </row>
    <row r="1638" spans="3:5" x14ac:dyDescent="0.4">
      <c r="C1638" t="s">
        <v>763</v>
      </c>
      <c r="D1638" t="s">
        <v>700</v>
      </c>
      <c r="E1638">
        <v>61200</v>
      </c>
    </row>
    <row r="1639" spans="3:5" x14ac:dyDescent="0.4">
      <c r="C1639" t="s">
        <v>763</v>
      </c>
      <c r="D1639" t="s">
        <v>701</v>
      </c>
      <c r="E1639">
        <v>48200</v>
      </c>
    </row>
    <row r="1640" spans="3:5" x14ac:dyDescent="0.4">
      <c r="C1640" t="s">
        <v>763</v>
      </c>
      <c r="D1640" t="s">
        <v>702</v>
      </c>
      <c r="E1640">
        <v>66000</v>
      </c>
    </row>
    <row r="1641" spans="3:5" x14ac:dyDescent="0.4">
      <c r="C1641" t="s">
        <v>763</v>
      </c>
      <c r="D1641" t="s">
        <v>703</v>
      </c>
      <c r="E1641">
        <v>141200</v>
      </c>
    </row>
    <row r="1642" spans="3:5" x14ac:dyDescent="0.4">
      <c r="C1642" t="s">
        <v>763</v>
      </c>
      <c r="D1642" t="s">
        <v>704</v>
      </c>
      <c r="E1642">
        <v>138500</v>
      </c>
    </row>
    <row r="1643" spans="3:5" x14ac:dyDescent="0.4">
      <c r="C1643" t="s">
        <v>763</v>
      </c>
      <c r="D1643" t="s">
        <v>705</v>
      </c>
      <c r="E1643">
        <v>60900</v>
      </c>
    </row>
    <row r="1644" spans="3:5" x14ac:dyDescent="0.4">
      <c r="C1644" t="s">
        <v>763</v>
      </c>
      <c r="D1644" t="s">
        <v>706</v>
      </c>
      <c r="E1644">
        <v>80400</v>
      </c>
    </row>
    <row r="1645" spans="3:5" x14ac:dyDescent="0.4">
      <c r="C1645" t="s">
        <v>763</v>
      </c>
      <c r="D1645" t="s">
        <v>707</v>
      </c>
      <c r="E1645">
        <v>123400</v>
      </c>
    </row>
    <row r="1646" spans="3:5" x14ac:dyDescent="0.4">
      <c r="C1646" t="s">
        <v>763</v>
      </c>
      <c r="D1646" t="s">
        <v>708</v>
      </c>
      <c r="E1646">
        <v>154700</v>
      </c>
    </row>
    <row r="1647" spans="3:5" x14ac:dyDescent="0.4">
      <c r="C1647" t="s">
        <v>763</v>
      </c>
      <c r="D1647" t="s">
        <v>709</v>
      </c>
      <c r="E1647">
        <v>39200</v>
      </c>
    </row>
    <row r="1648" spans="3:5" x14ac:dyDescent="0.4">
      <c r="C1648" t="s">
        <v>763</v>
      </c>
      <c r="D1648" t="s">
        <v>710</v>
      </c>
      <c r="E1648">
        <v>61300</v>
      </c>
    </row>
    <row r="1649" spans="1:5" x14ac:dyDescent="0.4">
      <c r="C1649" t="s">
        <v>763</v>
      </c>
      <c r="D1649" t="s">
        <v>711</v>
      </c>
      <c r="E1649">
        <v>45400</v>
      </c>
    </row>
    <row r="1650" spans="1:5" x14ac:dyDescent="0.4">
      <c r="C1650" t="s">
        <v>763</v>
      </c>
      <c r="D1650" t="s">
        <v>712</v>
      </c>
      <c r="E1650">
        <v>229700</v>
      </c>
    </row>
    <row r="1651" spans="1:5" x14ac:dyDescent="0.4">
      <c r="C1651" t="s">
        <v>763</v>
      </c>
      <c r="D1651" t="s">
        <v>713</v>
      </c>
      <c r="E1651">
        <v>111700</v>
      </c>
    </row>
    <row r="1652" spans="1:5" x14ac:dyDescent="0.4">
      <c r="C1652" t="s">
        <v>763</v>
      </c>
      <c r="D1652" t="s">
        <v>714</v>
      </c>
      <c r="E1652">
        <v>61100</v>
      </c>
    </row>
    <row r="1653" spans="1:5" x14ac:dyDescent="0.4">
      <c r="C1653" t="s">
        <v>763</v>
      </c>
      <c r="D1653" t="s">
        <v>715</v>
      </c>
      <c r="E1653">
        <v>52100</v>
      </c>
    </row>
    <row r="1654" spans="1:5" x14ac:dyDescent="0.4">
      <c r="C1654" t="s">
        <v>763</v>
      </c>
      <c r="D1654" t="s">
        <v>716</v>
      </c>
      <c r="E1654">
        <v>140400</v>
      </c>
    </row>
    <row r="1655" spans="1:5" x14ac:dyDescent="0.4">
      <c r="C1655" t="s">
        <v>763</v>
      </c>
      <c r="D1655" t="s">
        <v>717</v>
      </c>
      <c r="E1655">
        <v>74800</v>
      </c>
    </row>
    <row r="1656" spans="1:5" x14ac:dyDescent="0.4">
      <c r="C1656" t="s">
        <v>763</v>
      </c>
      <c r="D1656" t="s">
        <v>718</v>
      </c>
      <c r="E1656">
        <v>614800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6758900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AD529-1A4C-4038-8180-50C3A930DAC6}">
  <sheetPr codeName="Sheet11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_xll.RssChart($A$2:$E$2,場中監視!A9, "1M", ((60*2.5)+1+(60*3)+1)*5)</f>
        <v>=RssChart($A$2:$E$2,場中監視!A9, "1M", ((60*2.5)+1+(60*3)+1)*5) =&gt; 配信中</v>
      </c>
      <c r="G1" t="str" cm="1">
        <f t="array" ref="G1">_xll.RssChart($G$2:$M$2, 場中監視!A9, "D", 15)</f>
        <v>=RssChart($G$2:$M$2, 場中監視!A9,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1642420</v>
      </c>
      <c r="T2" s="2">
        <f t="shared" si="0"/>
        <v>1199000</v>
      </c>
      <c r="U2" s="2">
        <f t="shared" si="0"/>
        <v>1855200</v>
      </c>
      <c r="V2" s="2">
        <f t="shared" si="0"/>
        <v>1651600</v>
      </c>
      <c r="W2" s="2">
        <f t="shared" si="0"/>
        <v>1575700</v>
      </c>
      <c r="X2" s="2">
        <f t="shared" si="0"/>
        <v>1930600</v>
      </c>
      <c r="Y2" s="2" cm="1">
        <f t="array" ref="Y2">_xlfn.XLOOKUP(Y$1&amp;$R2,$C$3:$C$1662&amp;$D$3:$D$1662,$E$3:$E$1662,0,0,1)</f>
        <v>1199000</v>
      </c>
      <c r="Z2" s="2" cm="1">
        <f t="array" ref="Z2">_xlfn.XLOOKUP(Z$1&amp;$R2,$C$3:$C$1662&amp;$D$3:$D$1662,$E$3:$E$1662,0,0,1)</f>
        <v>1855200</v>
      </c>
      <c r="AA2" s="2" cm="1">
        <f t="array" ref="AA2">_xlfn.XLOOKUP(AA$1&amp;$R2,$C$3:$C$1662&amp;$D$3:$D$1662,$E$3:$E$1662,0,0,1)</f>
        <v>1651600</v>
      </c>
      <c r="AB2" s="2" cm="1">
        <f t="array" ref="AB2">_xlfn.XLOOKUP(AB$1&amp;$R2,$C$3:$C$1662&amp;$D$3:$D$1662,$E$3:$E$1662,0,0,1)</f>
        <v>1575700</v>
      </c>
      <c r="AC2" s="2" cm="1">
        <f t="array" ref="AC2">_xlfn.XLOOKUP(AC$1&amp;$R2,$C$3:$C$1662&amp;$D$3:$D$1662,$E$3:$E$1662,0,0,1)</f>
        <v>1930600</v>
      </c>
    </row>
    <row r="3" spans="1:29" x14ac:dyDescent="0.4">
      <c r="A3" t="s">
        <v>899</v>
      </c>
      <c r="B3" t="s">
        <v>392</v>
      </c>
      <c r="C3" t="s">
        <v>758</v>
      </c>
      <c r="D3" t="s">
        <v>513</v>
      </c>
      <c r="E3">
        <v>1930600</v>
      </c>
      <c r="G3" s="1" t="s">
        <v>899</v>
      </c>
      <c r="H3" s="1" t="s">
        <v>738</v>
      </c>
      <c r="I3" s="1" t="s">
        <v>740</v>
      </c>
      <c r="J3" s="1">
        <v>3803</v>
      </c>
      <c r="K3" s="1">
        <v>3815</v>
      </c>
      <c r="L3" s="1">
        <v>3750</v>
      </c>
      <c r="M3">
        <v>3754</v>
      </c>
      <c r="R3" t="s">
        <v>5</v>
      </c>
      <c r="S3" s="2">
        <f t="shared" ref="S3:S66" si="1">IFERROR(AVERAGEIFS(T3:X3,T3:X3,"&gt;0"),0)</f>
        <v>1930640</v>
      </c>
      <c r="T3" s="2">
        <f>T2+Y3</f>
        <v>1386700</v>
      </c>
      <c r="U3" s="2">
        <f>U2+Z3</f>
        <v>2311500</v>
      </c>
      <c r="V3" s="2">
        <f>V2+AA3</f>
        <v>1878600</v>
      </c>
      <c r="W3" s="2">
        <f>W2+AB3</f>
        <v>1742100</v>
      </c>
      <c r="X3" s="2">
        <f>X2+AC3</f>
        <v>2334300</v>
      </c>
      <c r="Y3" s="2" cm="1">
        <f t="array" ref="Y3">_xlfn.XLOOKUP(Y$1&amp;$R3,$C$3:$C$1662&amp;$D$3:$D$1662,$E$3:$E$1662,0,0,1)</f>
        <v>187700</v>
      </c>
      <c r="Z3" s="2" cm="1">
        <f t="array" ref="Z3">_xlfn.XLOOKUP(Z$1&amp;$R3,$C$3:$C$1662&amp;$D$3:$D$1662,$E$3:$E$1662,0,0,1)</f>
        <v>456300</v>
      </c>
      <c r="AA3" s="2" cm="1">
        <f t="array" ref="AA3">_xlfn.XLOOKUP(AA$1&amp;$R3,$C$3:$C$1662&amp;$D$3:$D$1662,$E$3:$E$1662,0,0,1)</f>
        <v>227000</v>
      </c>
      <c r="AB3" s="2" cm="1">
        <f t="array" ref="AB3">_xlfn.XLOOKUP(AB$1&amp;$R3,$C$3:$C$1662&amp;$D$3:$D$1662,$E$3:$E$1662,0,0,1)</f>
        <v>166400</v>
      </c>
      <c r="AC3" s="2" cm="1">
        <f t="array" ref="AC3">_xlfn.XLOOKUP(AC$1&amp;$R3,$C$3:$C$1662&amp;$D$3:$D$1662,$E$3:$E$1662,0,0,1)</f>
        <v>403700</v>
      </c>
    </row>
    <row r="4" spans="1:29" x14ac:dyDescent="0.4">
      <c r="C4" t="s">
        <v>758</v>
      </c>
      <c r="D4" t="s">
        <v>514</v>
      </c>
      <c r="E4">
        <v>403700</v>
      </c>
      <c r="I4" t="s">
        <v>741</v>
      </c>
      <c r="J4">
        <v>3754</v>
      </c>
      <c r="K4">
        <v>3766</v>
      </c>
      <c r="L4">
        <v>3681</v>
      </c>
      <c r="M4">
        <v>3712</v>
      </c>
      <c r="R4" t="s">
        <v>92</v>
      </c>
      <c r="S4" s="2">
        <f t="shared" si="1"/>
        <v>2126760</v>
      </c>
      <c r="T4" s="2">
        <f t="shared" ref="T4:X19" si="2">T3+Y4</f>
        <v>1524100</v>
      </c>
      <c r="U4" s="2">
        <f t="shared" si="2"/>
        <v>2681800</v>
      </c>
      <c r="V4" s="2">
        <f t="shared" si="2"/>
        <v>2009200</v>
      </c>
      <c r="W4" s="2">
        <f t="shared" si="2"/>
        <v>1870800</v>
      </c>
      <c r="X4" s="2">
        <f t="shared" si="2"/>
        <v>2547900</v>
      </c>
      <c r="Y4" s="2" cm="1">
        <f t="array" ref="Y4">_xlfn.XLOOKUP(Y$1&amp;$R4,$C$3:$C$1662&amp;$D$3:$D$1662,$E$3:$E$1662,0,0,1)</f>
        <v>137400</v>
      </c>
      <c r="Z4" s="2" cm="1">
        <f t="array" ref="Z4">_xlfn.XLOOKUP(Z$1&amp;$R4,$C$3:$C$1662&amp;$D$3:$D$1662,$E$3:$E$1662,0,0,1)</f>
        <v>370300</v>
      </c>
      <c r="AA4" s="2" cm="1">
        <f t="array" ref="AA4">_xlfn.XLOOKUP(AA$1&amp;$R4,$C$3:$C$1662&amp;$D$3:$D$1662,$E$3:$E$1662,0,0,1)</f>
        <v>130600</v>
      </c>
      <c r="AB4" s="2" cm="1">
        <f t="array" ref="AB4">_xlfn.XLOOKUP(AB$1&amp;$R4,$C$3:$C$1662&amp;$D$3:$D$1662,$E$3:$E$1662,0,0,1)</f>
        <v>128700</v>
      </c>
      <c r="AC4" s="2" cm="1">
        <f t="array" ref="AC4">_xlfn.XLOOKUP(AC$1&amp;$R4,$C$3:$C$1662&amp;$D$3:$D$1662,$E$3:$E$1662,0,0,1)</f>
        <v>213600</v>
      </c>
    </row>
    <row r="5" spans="1:29" x14ac:dyDescent="0.4">
      <c r="C5" t="s">
        <v>758</v>
      </c>
      <c r="D5" t="s">
        <v>515</v>
      </c>
      <c r="E5">
        <v>213600</v>
      </c>
      <c r="I5" t="s">
        <v>742</v>
      </c>
      <c r="J5">
        <v>3782</v>
      </c>
      <c r="K5">
        <v>3807</v>
      </c>
      <c r="L5">
        <v>3758</v>
      </c>
      <c r="M5">
        <v>3801</v>
      </c>
      <c r="R5" t="s">
        <v>41</v>
      </c>
      <c r="S5" s="2">
        <f t="shared" si="1"/>
        <v>2377700</v>
      </c>
      <c r="T5" s="2">
        <f t="shared" si="2"/>
        <v>1621200</v>
      </c>
      <c r="U5" s="2">
        <f t="shared" si="2"/>
        <v>2962400</v>
      </c>
      <c r="V5" s="2">
        <f t="shared" si="2"/>
        <v>2214700</v>
      </c>
      <c r="W5" s="2">
        <f t="shared" si="2"/>
        <v>1940100</v>
      </c>
      <c r="X5" s="2">
        <f t="shared" si="2"/>
        <v>3150100</v>
      </c>
      <c r="Y5" s="2" cm="1">
        <f t="array" ref="Y5">_xlfn.XLOOKUP(Y$1&amp;$R5,$C$3:$C$1662&amp;$D$3:$D$1662,$E$3:$E$1662,0,0,1)</f>
        <v>97100</v>
      </c>
      <c r="Z5" s="2" cm="1">
        <f t="array" ref="Z5">_xlfn.XLOOKUP(Z$1&amp;$R5,$C$3:$C$1662&amp;$D$3:$D$1662,$E$3:$E$1662,0,0,1)</f>
        <v>280600</v>
      </c>
      <c r="AA5" s="2" cm="1">
        <f t="array" ref="AA5">_xlfn.XLOOKUP(AA$1&amp;$R5,$C$3:$C$1662&amp;$D$3:$D$1662,$E$3:$E$1662,0,0,1)</f>
        <v>205500</v>
      </c>
      <c r="AB5" s="2" cm="1">
        <f t="array" ref="AB5">_xlfn.XLOOKUP(AB$1&amp;$R5,$C$3:$C$1662&amp;$D$3:$D$1662,$E$3:$E$1662,0,0,1)</f>
        <v>69300</v>
      </c>
      <c r="AC5" s="2" cm="1">
        <f t="array" ref="AC5">_xlfn.XLOOKUP(AC$1&amp;$R5,$C$3:$C$1662&amp;$D$3:$D$1662,$E$3:$E$1662,0,0,1)</f>
        <v>602200</v>
      </c>
    </row>
    <row r="6" spans="1:29" x14ac:dyDescent="0.4">
      <c r="C6" t="s">
        <v>758</v>
      </c>
      <c r="D6" t="s">
        <v>516</v>
      </c>
      <c r="E6">
        <v>602200</v>
      </c>
      <c r="I6" t="s">
        <v>743</v>
      </c>
      <c r="J6">
        <v>3817</v>
      </c>
      <c r="K6">
        <v>3878</v>
      </c>
      <c r="L6">
        <v>3801</v>
      </c>
      <c r="M6">
        <v>3809</v>
      </c>
      <c r="R6" t="s">
        <v>36</v>
      </c>
      <c r="S6" s="2">
        <f t="shared" si="1"/>
        <v>2552940</v>
      </c>
      <c r="T6" s="2">
        <f t="shared" si="2"/>
        <v>1815200</v>
      </c>
      <c r="U6" s="2">
        <f t="shared" si="2"/>
        <v>3225100</v>
      </c>
      <c r="V6" s="2">
        <f t="shared" si="2"/>
        <v>2392000</v>
      </c>
      <c r="W6" s="2">
        <f t="shared" si="2"/>
        <v>2015900</v>
      </c>
      <c r="X6" s="2">
        <f t="shared" si="2"/>
        <v>3316500</v>
      </c>
      <c r="Y6" s="2" cm="1">
        <f t="array" ref="Y6">_xlfn.XLOOKUP(Y$1&amp;$R6,$C$3:$C$1662&amp;$D$3:$D$1662,$E$3:$E$1662,0,0,1)</f>
        <v>194000</v>
      </c>
      <c r="Z6" s="2" cm="1">
        <f t="array" ref="Z6">_xlfn.XLOOKUP(Z$1&amp;$R6,$C$3:$C$1662&amp;$D$3:$D$1662,$E$3:$E$1662,0,0,1)</f>
        <v>262700</v>
      </c>
      <c r="AA6" s="2" cm="1">
        <f t="array" ref="AA6">_xlfn.XLOOKUP(AA$1&amp;$R6,$C$3:$C$1662&amp;$D$3:$D$1662,$E$3:$E$1662,0,0,1)</f>
        <v>177300</v>
      </c>
      <c r="AB6" s="2" cm="1">
        <f t="array" ref="AB6">_xlfn.XLOOKUP(AB$1&amp;$R6,$C$3:$C$1662&amp;$D$3:$D$1662,$E$3:$E$1662,0,0,1)</f>
        <v>75800</v>
      </c>
      <c r="AC6" s="2" cm="1">
        <f t="array" ref="AC6">_xlfn.XLOOKUP(AC$1&amp;$R6,$C$3:$C$1662&amp;$D$3:$D$1662,$E$3:$E$1662,0,0,1)</f>
        <v>166400</v>
      </c>
    </row>
    <row r="7" spans="1:29" x14ac:dyDescent="0.4">
      <c r="C7" t="s">
        <v>758</v>
      </c>
      <c r="D7" t="s">
        <v>517</v>
      </c>
      <c r="E7">
        <v>166400</v>
      </c>
      <c r="I7" t="s">
        <v>744</v>
      </c>
      <c r="J7">
        <v>3782</v>
      </c>
      <c r="K7">
        <v>3789</v>
      </c>
      <c r="L7">
        <v>3688</v>
      </c>
      <c r="M7">
        <v>3780</v>
      </c>
      <c r="R7" t="s">
        <v>84</v>
      </c>
      <c r="S7" s="2">
        <f t="shared" si="1"/>
        <v>2753020</v>
      </c>
      <c r="T7" s="2">
        <f t="shared" si="2"/>
        <v>1940600</v>
      </c>
      <c r="U7" s="2">
        <f t="shared" si="2"/>
        <v>3525100</v>
      </c>
      <c r="V7" s="2">
        <f t="shared" si="2"/>
        <v>2606700</v>
      </c>
      <c r="W7" s="2">
        <f t="shared" si="2"/>
        <v>2132500</v>
      </c>
      <c r="X7" s="2">
        <f t="shared" si="2"/>
        <v>3560200</v>
      </c>
      <c r="Y7" s="2" cm="1">
        <f t="array" ref="Y7">_xlfn.XLOOKUP(Y$1&amp;$R7,$C$3:$C$1662&amp;$D$3:$D$1662,$E$3:$E$1662,0,0,1)</f>
        <v>125400</v>
      </c>
      <c r="Z7" s="2" cm="1">
        <f t="array" ref="Z7">_xlfn.XLOOKUP(Z$1&amp;$R7,$C$3:$C$1662&amp;$D$3:$D$1662,$E$3:$E$1662,0,0,1)</f>
        <v>300000</v>
      </c>
      <c r="AA7" s="2" cm="1">
        <f t="array" ref="AA7">_xlfn.XLOOKUP(AA$1&amp;$R7,$C$3:$C$1662&amp;$D$3:$D$1662,$E$3:$E$1662,0,0,1)</f>
        <v>214700</v>
      </c>
      <c r="AB7" s="2" cm="1">
        <f t="array" ref="AB7">_xlfn.XLOOKUP(AB$1&amp;$R7,$C$3:$C$1662&amp;$D$3:$D$1662,$E$3:$E$1662,0,0,1)</f>
        <v>116600</v>
      </c>
      <c r="AC7" s="2" cm="1">
        <f t="array" ref="AC7">_xlfn.XLOOKUP(AC$1&amp;$R7,$C$3:$C$1662&amp;$D$3:$D$1662,$E$3:$E$1662,0,0,1)</f>
        <v>243700</v>
      </c>
    </row>
    <row r="8" spans="1:29" x14ac:dyDescent="0.4">
      <c r="C8" t="s">
        <v>758</v>
      </c>
      <c r="D8" t="s">
        <v>518</v>
      </c>
      <c r="E8">
        <v>243700</v>
      </c>
      <c r="G8" s="1"/>
      <c r="H8" s="1"/>
      <c r="I8" s="1" t="s">
        <v>764</v>
      </c>
      <c r="J8" s="1">
        <v>3829</v>
      </c>
      <c r="K8" s="1">
        <v>3839</v>
      </c>
      <c r="L8" s="1">
        <v>3794</v>
      </c>
      <c r="M8" s="1">
        <v>3831</v>
      </c>
      <c r="R8" t="s">
        <v>79</v>
      </c>
      <c r="S8" s="2">
        <f t="shared" si="1"/>
        <v>2895960</v>
      </c>
      <c r="T8" s="2">
        <f t="shared" si="2"/>
        <v>2009600</v>
      </c>
      <c r="U8" s="2">
        <f t="shared" si="2"/>
        <v>3715600</v>
      </c>
      <c r="V8" s="2">
        <f t="shared" si="2"/>
        <v>2801100</v>
      </c>
      <c r="W8" s="2">
        <f t="shared" si="2"/>
        <v>2187700</v>
      </c>
      <c r="X8" s="2">
        <f t="shared" si="2"/>
        <v>3765800</v>
      </c>
      <c r="Y8" s="2" cm="1">
        <f t="array" ref="Y8">_xlfn.XLOOKUP(Y$1&amp;$R8,$C$3:$C$1662&amp;$D$3:$D$1662,$E$3:$E$1662,0,0,1)</f>
        <v>69000</v>
      </c>
      <c r="Z8" s="2" cm="1">
        <f t="array" ref="Z8">_xlfn.XLOOKUP(Z$1&amp;$R8,$C$3:$C$1662&amp;$D$3:$D$1662,$E$3:$E$1662,0,0,1)</f>
        <v>190500</v>
      </c>
      <c r="AA8" s="2" cm="1">
        <f t="array" ref="AA8">_xlfn.XLOOKUP(AA$1&amp;$R8,$C$3:$C$1662&amp;$D$3:$D$1662,$E$3:$E$1662,0,0,1)</f>
        <v>194400</v>
      </c>
      <c r="AB8" s="2" cm="1">
        <f t="array" ref="AB8">_xlfn.XLOOKUP(AB$1&amp;$R8,$C$3:$C$1662&amp;$D$3:$D$1662,$E$3:$E$1662,0,0,1)</f>
        <v>55200</v>
      </c>
      <c r="AC8" s="2" cm="1">
        <f t="array" ref="AC8">_xlfn.XLOOKUP(AC$1&amp;$R8,$C$3:$C$1662&amp;$D$3:$D$1662,$E$3:$E$1662,0,0,1)</f>
        <v>205600</v>
      </c>
    </row>
    <row r="9" spans="1:29" x14ac:dyDescent="0.4">
      <c r="C9" t="s">
        <v>758</v>
      </c>
      <c r="D9" t="s">
        <v>519</v>
      </c>
      <c r="E9">
        <v>205600</v>
      </c>
      <c r="G9" s="1"/>
      <c r="H9" s="1"/>
      <c r="I9" s="1" t="s">
        <v>765</v>
      </c>
      <c r="J9" s="1">
        <v>3840</v>
      </c>
      <c r="K9" s="1">
        <v>3857</v>
      </c>
      <c r="L9" s="1">
        <v>3761</v>
      </c>
      <c r="M9">
        <v>3805</v>
      </c>
      <c r="R9" t="s">
        <v>18</v>
      </c>
      <c r="S9" s="2">
        <f t="shared" si="1"/>
        <v>3023240</v>
      </c>
      <c r="T9" s="2">
        <f t="shared" si="2"/>
        <v>2076700</v>
      </c>
      <c r="U9" s="2">
        <f t="shared" si="2"/>
        <v>3935300</v>
      </c>
      <c r="V9" s="2">
        <f t="shared" si="2"/>
        <v>2912400</v>
      </c>
      <c r="W9" s="2">
        <f t="shared" si="2"/>
        <v>2242400</v>
      </c>
      <c r="X9" s="2">
        <f t="shared" si="2"/>
        <v>3949400</v>
      </c>
      <c r="Y9" s="2" cm="1">
        <f t="array" ref="Y9">_xlfn.XLOOKUP(Y$1&amp;$R9,$C$3:$C$1662&amp;$D$3:$D$1662,$E$3:$E$1662,0,0,1)</f>
        <v>67100</v>
      </c>
      <c r="Z9" s="2" cm="1">
        <f t="array" ref="Z9">_xlfn.XLOOKUP(Z$1&amp;$R9,$C$3:$C$1662&amp;$D$3:$D$1662,$E$3:$E$1662,0,0,1)</f>
        <v>219700</v>
      </c>
      <c r="AA9" s="2" cm="1">
        <f t="array" ref="AA9">_xlfn.XLOOKUP(AA$1&amp;$R9,$C$3:$C$1662&amp;$D$3:$D$1662,$E$3:$E$1662,0,0,1)</f>
        <v>111300</v>
      </c>
      <c r="AB9" s="2" cm="1">
        <f t="array" ref="AB9">_xlfn.XLOOKUP(AB$1&amp;$R9,$C$3:$C$1662&amp;$D$3:$D$1662,$E$3:$E$1662,0,0,1)</f>
        <v>54700</v>
      </c>
      <c r="AC9" s="2" cm="1">
        <f t="array" ref="AC9">_xlfn.XLOOKUP(AC$1&amp;$R9,$C$3:$C$1662&amp;$D$3:$D$1662,$E$3:$E$1662,0,0,1)</f>
        <v>183600</v>
      </c>
    </row>
    <row r="10" spans="1:29" x14ac:dyDescent="0.4">
      <c r="C10" t="s">
        <v>758</v>
      </c>
      <c r="D10" t="s">
        <v>520</v>
      </c>
      <c r="E10">
        <v>183600</v>
      </c>
      <c r="I10" t="s">
        <v>766</v>
      </c>
      <c r="J10">
        <v>3823</v>
      </c>
      <c r="K10">
        <v>3828</v>
      </c>
      <c r="L10">
        <v>3775</v>
      </c>
      <c r="M10">
        <v>3776</v>
      </c>
      <c r="R10" t="s">
        <v>27</v>
      </c>
      <c r="S10" s="2">
        <f t="shared" si="1"/>
        <v>3132660</v>
      </c>
      <c r="T10" s="2">
        <f t="shared" si="2"/>
        <v>2161800</v>
      </c>
      <c r="U10" s="2">
        <f t="shared" si="2"/>
        <v>4098500</v>
      </c>
      <c r="V10" s="2">
        <f t="shared" si="2"/>
        <v>2961800</v>
      </c>
      <c r="W10" s="2">
        <f t="shared" si="2"/>
        <v>2313900</v>
      </c>
      <c r="X10" s="2">
        <f t="shared" si="2"/>
        <v>4127300</v>
      </c>
      <c r="Y10" s="2" cm="1">
        <f t="array" ref="Y10">_xlfn.XLOOKUP(Y$1&amp;$R10,$C$3:$C$1662&amp;$D$3:$D$1662,$E$3:$E$1662,0,0,1)</f>
        <v>85100</v>
      </c>
      <c r="Z10" s="2" cm="1">
        <f t="array" ref="Z10">_xlfn.XLOOKUP(Z$1&amp;$R10,$C$3:$C$1662&amp;$D$3:$D$1662,$E$3:$E$1662,0,0,1)</f>
        <v>163200</v>
      </c>
      <c r="AA10" s="2" cm="1">
        <f t="array" ref="AA10">_xlfn.XLOOKUP(AA$1&amp;$R10,$C$3:$C$1662&amp;$D$3:$D$1662,$E$3:$E$1662,0,0,1)</f>
        <v>49400</v>
      </c>
      <c r="AB10" s="2" cm="1">
        <f t="array" ref="AB10">_xlfn.XLOOKUP(AB$1&amp;$R10,$C$3:$C$1662&amp;$D$3:$D$1662,$E$3:$E$1662,0,0,1)</f>
        <v>71500</v>
      </c>
      <c r="AC10" s="2" cm="1">
        <f t="array" ref="AC10">_xlfn.XLOOKUP(AC$1&amp;$R10,$C$3:$C$1662&amp;$D$3:$D$1662,$E$3:$E$1662,0,0,1)</f>
        <v>177900</v>
      </c>
    </row>
    <row r="11" spans="1:29" x14ac:dyDescent="0.4">
      <c r="C11" t="s">
        <v>758</v>
      </c>
      <c r="D11" t="s">
        <v>521</v>
      </c>
      <c r="E11">
        <v>177900</v>
      </c>
      <c r="G11" s="1"/>
      <c r="H11" s="1"/>
      <c r="I11" s="1" t="s">
        <v>767</v>
      </c>
      <c r="J11" s="1">
        <v>3800</v>
      </c>
      <c r="K11" s="1">
        <v>3803</v>
      </c>
      <c r="L11" s="1">
        <v>3727</v>
      </c>
      <c r="M11">
        <v>3772</v>
      </c>
      <c r="R11" t="s">
        <v>39</v>
      </c>
      <c r="S11" s="2">
        <f t="shared" si="1"/>
        <v>3304100</v>
      </c>
      <c r="T11" s="2">
        <f t="shared" si="2"/>
        <v>2258700</v>
      </c>
      <c r="U11" s="2">
        <f t="shared" si="2"/>
        <v>4394100</v>
      </c>
      <c r="V11" s="2">
        <f t="shared" si="2"/>
        <v>3066900</v>
      </c>
      <c r="W11" s="2">
        <f t="shared" si="2"/>
        <v>2369300</v>
      </c>
      <c r="X11" s="2">
        <f t="shared" si="2"/>
        <v>4431500</v>
      </c>
      <c r="Y11" s="2" cm="1">
        <f t="array" ref="Y11">_xlfn.XLOOKUP(Y$1&amp;$R11,$C$3:$C$1662&amp;$D$3:$D$1662,$E$3:$E$1662,0,0,1)</f>
        <v>96900</v>
      </c>
      <c r="Z11" s="2" cm="1">
        <f t="array" ref="Z11">_xlfn.XLOOKUP(Z$1&amp;$R11,$C$3:$C$1662&amp;$D$3:$D$1662,$E$3:$E$1662,0,0,1)</f>
        <v>295600</v>
      </c>
      <c r="AA11" s="2" cm="1">
        <f t="array" ref="AA11">_xlfn.XLOOKUP(AA$1&amp;$R11,$C$3:$C$1662&amp;$D$3:$D$1662,$E$3:$E$1662,0,0,1)</f>
        <v>105100</v>
      </c>
      <c r="AB11" s="2" cm="1">
        <f t="array" ref="AB11">_xlfn.XLOOKUP(AB$1&amp;$R11,$C$3:$C$1662&amp;$D$3:$D$1662,$E$3:$E$1662,0,0,1)</f>
        <v>55400</v>
      </c>
      <c r="AC11" s="2" cm="1">
        <f t="array" ref="AC11">_xlfn.XLOOKUP(AC$1&amp;$R11,$C$3:$C$1662&amp;$D$3:$D$1662,$E$3:$E$1662,0,0,1)</f>
        <v>304200</v>
      </c>
    </row>
    <row r="12" spans="1:29" x14ac:dyDescent="0.4">
      <c r="C12" t="s">
        <v>758</v>
      </c>
      <c r="D12" t="s">
        <v>522</v>
      </c>
      <c r="E12">
        <v>304200</v>
      </c>
      <c r="I12" t="s">
        <v>768</v>
      </c>
      <c r="J12">
        <v>3772</v>
      </c>
      <c r="K12">
        <v>3807</v>
      </c>
      <c r="L12">
        <v>3715</v>
      </c>
      <c r="M12">
        <v>3750</v>
      </c>
      <c r="R12" t="s">
        <v>62</v>
      </c>
      <c r="S12" s="2">
        <f t="shared" si="1"/>
        <v>3428380</v>
      </c>
      <c r="T12" s="2">
        <f t="shared" si="2"/>
        <v>2311000</v>
      </c>
      <c r="U12" s="2">
        <f t="shared" si="2"/>
        <v>4615800</v>
      </c>
      <c r="V12" s="2">
        <f t="shared" si="2"/>
        <v>3192300</v>
      </c>
      <c r="W12" s="2">
        <f t="shared" si="2"/>
        <v>2426100</v>
      </c>
      <c r="X12" s="2">
        <f t="shared" si="2"/>
        <v>4596700</v>
      </c>
      <c r="Y12" s="2" cm="1">
        <f t="array" ref="Y12">_xlfn.XLOOKUP(Y$1&amp;$R12,$C$3:$C$1662&amp;$D$3:$D$1662,$E$3:$E$1662,0,0,1)</f>
        <v>52300</v>
      </c>
      <c r="Z12" s="2" cm="1">
        <f t="array" ref="Z12">_xlfn.XLOOKUP(Z$1&amp;$R12,$C$3:$C$1662&amp;$D$3:$D$1662,$E$3:$E$1662,0,0,1)</f>
        <v>221700</v>
      </c>
      <c r="AA12" s="2" cm="1">
        <f t="array" ref="AA12">_xlfn.XLOOKUP(AA$1&amp;$R12,$C$3:$C$1662&amp;$D$3:$D$1662,$E$3:$E$1662,0,0,1)</f>
        <v>125400</v>
      </c>
      <c r="AB12" s="2" cm="1">
        <f t="array" ref="AB12">_xlfn.XLOOKUP(AB$1&amp;$R12,$C$3:$C$1662&amp;$D$3:$D$1662,$E$3:$E$1662,0,0,1)</f>
        <v>56800</v>
      </c>
      <c r="AC12" s="2" cm="1">
        <f t="array" ref="AC12">_xlfn.XLOOKUP(AC$1&amp;$R12,$C$3:$C$1662&amp;$D$3:$D$1662,$E$3:$E$1662,0,0,1)</f>
        <v>165200</v>
      </c>
    </row>
    <row r="13" spans="1:29" x14ac:dyDescent="0.4">
      <c r="C13" t="s">
        <v>758</v>
      </c>
      <c r="D13" t="s">
        <v>523</v>
      </c>
      <c r="E13">
        <v>165200</v>
      </c>
      <c r="G13" s="1"/>
      <c r="H13" s="1"/>
      <c r="I13" s="1" t="s">
        <v>758</v>
      </c>
      <c r="J13" s="1">
        <v>3810</v>
      </c>
      <c r="K13" s="1">
        <v>3874</v>
      </c>
      <c r="L13" s="1">
        <v>3801</v>
      </c>
      <c r="M13">
        <v>3808</v>
      </c>
      <c r="R13" t="s">
        <v>24</v>
      </c>
      <c r="S13" s="2">
        <f t="shared" si="1"/>
        <v>3536180</v>
      </c>
      <c r="T13" s="2">
        <f t="shared" si="2"/>
        <v>2381200</v>
      </c>
      <c r="U13" s="2">
        <f t="shared" si="2"/>
        <v>4730900</v>
      </c>
      <c r="V13" s="2">
        <f t="shared" si="2"/>
        <v>3409000</v>
      </c>
      <c r="W13" s="2">
        <f t="shared" si="2"/>
        <v>2461500</v>
      </c>
      <c r="X13" s="2">
        <f t="shared" si="2"/>
        <v>4698300</v>
      </c>
      <c r="Y13" s="2" cm="1">
        <f t="array" ref="Y13">_xlfn.XLOOKUP(Y$1&amp;$R13,$C$3:$C$1662&amp;$D$3:$D$1662,$E$3:$E$1662,0,0,1)</f>
        <v>70200</v>
      </c>
      <c r="Z13" s="2" cm="1">
        <f t="array" ref="Z13">_xlfn.XLOOKUP(Z$1&amp;$R13,$C$3:$C$1662&amp;$D$3:$D$1662,$E$3:$E$1662,0,0,1)</f>
        <v>115100</v>
      </c>
      <c r="AA13" s="2" cm="1">
        <f t="array" ref="AA13">_xlfn.XLOOKUP(AA$1&amp;$R13,$C$3:$C$1662&amp;$D$3:$D$1662,$E$3:$E$1662,0,0,1)</f>
        <v>216700</v>
      </c>
      <c r="AB13" s="2" cm="1">
        <f t="array" ref="AB13">_xlfn.XLOOKUP(AB$1&amp;$R13,$C$3:$C$1662&amp;$D$3:$D$1662,$E$3:$E$1662,0,0,1)</f>
        <v>35400</v>
      </c>
      <c r="AC13" s="2" cm="1">
        <f t="array" ref="AC13">_xlfn.XLOOKUP(AC$1&amp;$R13,$C$3:$C$1662&amp;$D$3:$D$1662,$E$3:$E$1662,0,0,1)</f>
        <v>101600</v>
      </c>
    </row>
    <row r="14" spans="1:29" x14ac:dyDescent="0.4">
      <c r="C14" t="s">
        <v>758</v>
      </c>
      <c r="D14" t="s">
        <v>524</v>
      </c>
      <c r="E14">
        <v>101600</v>
      </c>
      <c r="I14" t="s">
        <v>759</v>
      </c>
      <c r="J14">
        <v>3845</v>
      </c>
      <c r="K14">
        <v>3928</v>
      </c>
      <c r="L14">
        <v>3832</v>
      </c>
      <c r="M14">
        <v>3891</v>
      </c>
      <c r="R14" t="s">
        <v>149</v>
      </c>
      <c r="S14" s="2">
        <f t="shared" si="1"/>
        <v>3630160</v>
      </c>
      <c r="T14" s="2">
        <f t="shared" si="2"/>
        <v>2455700</v>
      </c>
      <c r="U14" s="2">
        <f t="shared" si="2"/>
        <v>4901800</v>
      </c>
      <c r="V14" s="2">
        <f t="shared" si="2"/>
        <v>3481600</v>
      </c>
      <c r="W14" s="2">
        <f t="shared" si="2"/>
        <v>2558700</v>
      </c>
      <c r="X14" s="2">
        <f t="shared" si="2"/>
        <v>4753000</v>
      </c>
      <c r="Y14" s="2" cm="1">
        <f t="array" ref="Y14">_xlfn.XLOOKUP(Y$1&amp;$R14,$C$3:$C$1662&amp;$D$3:$D$1662,$E$3:$E$1662,0,0,1)</f>
        <v>74500</v>
      </c>
      <c r="Z14" s="2" cm="1">
        <f t="array" ref="Z14">_xlfn.XLOOKUP(Z$1&amp;$R14,$C$3:$C$1662&amp;$D$3:$D$1662,$E$3:$E$1662,0,0,1)</f>
        <v>170900</v>
      </c>
      <c r="AA14" s="2" cm="1">
        <f t="array" ref="AA14">_xlfn.XLOOKUP(AA$1&amp;$R14,$C$3:$C$1662&amp;$D$3:$D$1662,$E$3:$E$1662,0,0,1)</f>
        <v>72600</v>
      </c>
      <c r="AB14" s="2" cm="1">
        <f t="array" ref="AB14">_xlfn.XLOOKUP(AB$1&amp;$R14,$C$3:$C$1662&amp;$D$3:$D$1662,$E$3:$E$1662,0,0,1)</f>
        <v>97200</v>
      </c>
      <c r="AC14" s="2" cm="1">
        <f t="array" ref="AC14">_xlfn.XLOOKUP(AC$1&amp;$R14,$C$3:$C$1662&amp;$D$3:$D$1662,$E$3:$E$1662,0,0,1)</f>
        <v>54700</v>
      </c>
    </row>
    <row r="15" spans="1:29" x14ac:dyDescent="0.4">
      <c r="C15" t="s">
        <v>758</v>
      </c>
      <c r="D15" t="s">
        <v>525</v>
      </c>
      <c r="E15">
        <v>54700</v>
      </c>
      <c r="I15" t="s">
        <v>760</v>
      </c>
      <c r="J15">
        <v>3909</v>
      </c>
      <c r="K15">
        <v>3915</v>
      </c>
      <c r="L15">
        <v>3865</v>
      </c>
      <c r="M15">
        <v>3899</v>
      </c>
      <c r="R15" t="s">
        <v>120</v>
      </c>
      <c r="S15" s="2">
        <f t="shared" si="1"/>
        <v>3713320</v>
      </c>
      <c r="T15" s="2">
        <f t="shared" si="2"/>
        <v>2480800</v>
      </c>
      <c r="U15" s="2">
        <f t="shared" si="2"/>
        <v>5098300</v>
      </c>
      <c r="V15" s="2">
        <f t="shared" si="2"/>
        <v>3609800</v>
      </c>
      <c r="W15" s="2">
        <f t="shared" si="2"/>
        <v>2596300</v>
      </c>
      <c r="X15" s="2">
        <f t="shared" si="2"/>
        <v>4781400</v>
      </c>
      <c r="Y15" s="2" cm="1">
        <f t="array" ref="Y15">_xlfn.XLOOKUP(Y$1&amp;$R15,$C$3:$C$1662&amp;$D$3:$D$1662,$E$3:$E$1662,0,0,1)</f>
        <v>25100</v>
      </c>
      <c r="Z15" s="2" cm="1">
        <f t="array" ref="Z15">_xlfn.XLOOKUP(Z$1&amp;$R15,$C$3:$C$1662&amp;$D$3:$D$1662,$E$3:$E$1662,0,0,1)</f>
        <v>196500</v>
      </c>
      <c r="AA15" s="2" cm="1">
        <f t="array" ref="AA15">_xlfn.XLOOKUP(AA$1&amp;$R15,$C$3:$C$1662&amp;$D$3:$D$1662,$E$3:$E$1662,0,0,1)</f>
        <v>128200</v>
      </c>
      <c r="AB15" s="2" cm="1">
        <f t="array" ref="AB15">_xlfn.XLOOKUP(AB$1&amp;$R15,$C$3:$C$1662&amp;$D$3:$D$1662,$E$3:$E$1662,0,0,1)</f>
        <v>37600</v>
      </c>
      <c r="AC15" s="2" cm="1">
        <f t="array" ref="AC15">_xlfn.XLOOKUP(AC$1&amp;$R15,$C$3:$C$1662&amp;$D$3:$D$1662,$E$3:$E$1662,0,0,1)</f>
        <v>28400</v>
      </c>
    </row>
    <row r="16" spans="1:29" x14ac:dyDescent="0.4">
      <c r="C16" t="s">
        <v>758</v>
      </c>
      <c r="D16" t="s">
        <v>526</v>
      </c>
      <c r="E16">
        <v>28400</v>
      </c>
      <c r="G16" s="1"/>
      <c r="H16" s="1"/>
      <c r="I16" s="1" t="s">
        <v>761</v>
      </c>
      <c r="J16" s="1">
        <v>3867</v>
      </c>
      <c r="K16" s="1">
        <v>3899</v>
      </c>
      <c r="L16" s="1">
        <v>3824</v>
      </c>
      <c r="M16" s="1">
        <v>3884</v>
      </c>
      <c r="R16" t="s">
        <v>96</v>
      </c>
      <c r="S16" s="2">
        <f t="shared" si="1"/>
        <v>3784620</v>
      </c>
      <c r="T16" s="2">
        <f t="shared" si="2"/>
        <v>2566600</v>
      </c>
      <c r="U16" s="2">
        <f t="shared" si="2"/>
        <v>5208800</v>
      </c>
      <c r="V16" s="2">
        <f t="shared" si="2"/>
        <v>3645000</v>
      </c>
      <c r="W16" s="2">
        <f t="shared" si="2"/>
        <v>2657700</v>
      </c>
      <c r="X16" s="2">
        <f t="shared" si="2"/>
        <v>4845000</v>
      </c>
      <c r="Y16" s="2" cm="1">
        <f t="array" ref="Y16">_xlfn.XLOOKUP(Y$1&amp;$R16,$C$3:$C$1662&amp;$D$3:$D$1662,$E$3:$E$1662,0,0,1)</f>
        <v>85800</v>
      </c>
      <c r="Z16" s="2" cm="1">
        <f t="array" ref="Z16">_xlfn.XLOOKUP(Z$1&amp;$R16,$C$3:$C$1662&amp;$D$3:$D$1662,$E$3:$E$1662,0,0,1)</f>
        <v>110500</v>
      </c>
      <c r="AA16" s="2" cm="1">
        <f t="array" ref="AA16">_xlfn.XLOOKUP(AA$1&amp;$R16,$C$3:$C$1662&amp;$D$3:$D$1662,$E$3:$E$1662,0,0,1)</f>
        <v>35200</v>
      </c>
      <c r="AB16" s="2" cm="1">
        <f t="array" ref="AB16">_xlfn.XLOOKUP(AB$1&amp;$R16,$C$3:$C$1662&amp;$D$3:$D$1662,$E$3:$E$1662,0,0,1)</f>
        <v>61400</v>
      </c>
      <c r="AC16" s="2" cm="1">
        <f t="array" ref="AC16">_xlfn.XLOOKUP(AC$1&amp;$R16,$C$3:$C$1662&amp;$D$3:$D$1662,$E$3:$E$1662,0,0,1)</f>
        <v>63600</v>
      </c>
    </row>
    <row r="17" spans="3:29" x14ac:dyDescent="0.4">
      <c r="C17" t="s">
        <v>758</v>
      </c>
      <c r="D17" t="s">
        <v>527</v>
      </c>
      <c r="E17">
        <v>63600</v>
      </c>
      <c r="G17" s="1"/>
      <c r="H17" s="1"/>
      <c r="I17" s="1" t="s">
        <v>763</v>
      </c>
      <c r="J17" s="1">
        <v>3900</v>
      </c>
      <c r="K17" s="1">
        <v>3900</v>
      </c>
      <c r="L17" s="1">
        <v>3841</v>
      </c>
      <c r="M17" s="1">
        <v>3868</v>
      </c>
      <c r="R17" t="s">
        <v>144</v>
      </c>
      <c r="S17" s="2">
        <f t="shared" si="1"/>
        <v>3885700</v>
      </c>
      <c r="T17" s="2">
        <f t="shared" si="2"/>
        <v>2627000</v>
      </c>
      <c r="U17" s="2">
        <f t="shared" si="2"/>
        <v>5377200</v>
      </c>
      <c r="V17" s="2">
        <f t="shared" si="2"/>
        <v>3718900</v>
      </c>
      <c r="W17" s="2">
        <f t="shared" si="2"/>
        <v>2744500</v>
      </c>
      <c r="X17" s="2">
        <f t="shared" si="2"/>
        <v>4960900</v>
      </c>
      <c r="Y17" s="2" cm="1">
        <f t="array" ref="Y17">_xlfn.XLOOKUP(Y$1&amp;$R17,$C$3:$C$1662&amp;$D$3:$D$1662,$E$3:$E$1662,0,0,1)</f>
        <v>60400</v>
      </c>
      <c r="Z17" s="2" cm="1">
        <f t="array" ref="Z17">_xlfn.XLOOKUP(Z$1&amp;$R17,$C$3:$C$1662&amp;$D$3:$D$1662,$E$3:$E$1662,0,0,1)</f>
        <v>168400</v>
      </c>
      <c r="AA17" s="2" cm="1">
        <f t="array" ref="AA17">_xlfn.XLOOKUP(AA$1&amp;$R17,$C$3:$C$1662&amp;$D$3:$D$1662,$E$3:$E$1662,0,0,1)</f>
        <v>73900</v>
      </c>
      <c r="AB17" s="2" cm="1">
        <f t="array" ref="AB17">_xlfn.XLOOKUP(AB$1&amp;$R17,$C$3:$C$1662&amp;$D$3:$D$1662,$E$3:$E$1662,0,0,1)</f>
        <v>86800</v>
      </c>
      <c r="AC17" s="2" cm="1">
        <f t="array" ref="AC17">_xlfn.XLOOKUP(AC$1&amp;$R17,$C$3:$C$1662&amp;$D$3:$D$1662,$E$3:$E$1662,0,0,1)</f>
        <v>115900</v>
      </c>
    </row>
    <row r="18" spans="3:29" x14ac:dyDescent="0.4">
      <c r="C18" t="s">
        <v>758</v>
      </c>
      <c r="D18" t="s">
        <v>528</v>
      </c>
      <c r="E18">
        <v>115900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3960840</v>
      </c>
      <c r="T18" s="2">
        <f t="shared" si="2"/>
        <v>2646600</v>
      </c>
      <c r="U18" s="2">
        <f t="shared" si="2"/>
        <v>5513200</v>
      </c>
      <c r="V18" s="2">
        <f t="shared" si="2"/>
        <v>3793700</v>
      </c>
      <c r="W18" s="2">
        <f t="shared" si="2"/>
        <v>2779000</v>
      </c>
      <c r="X18" s="2">
        <f t="shared" si="2"/>
        <v>5071700</v>
      </c>
      <c r="Y18" s="2" cm="1">
        <f t="array" ref="Y18">_xlfn.XLOOKUP(Y$1&amp;$R18,$C$3:$C$1662&amp;$D$3:$D$1662,$E$3:$E$1662,0,0,1)</f>
        <v>19600</v>
      </c>
      <c r="Z18" s="2" cm="1">
        <f t="array" ref="Z18">_xlfn.XLOOKUP(Z$1&amp;$R18,$C$3:$C$1662&amp;$D$3:$D$1662,$E$3:$E$1662,0,0,1)</f>
        <v>136000</v>
      </c>
      <c r="AA18" s="2" cm="1">
        <f t="array" ref="AA18">_xlfn.XLOOKUP(AA$1&amp;$R18,$C$3:$C$1662&amp;$D$3:$D$1662,$E$3:$E$1662,0,0,1)</f>
        <v>74800</v>
      </c>
      <c r="AB18" s="2" cm="1">
        <f t="array" ref="AB18">_xlfn.XLOOKUP(AB$1&amp;$R18,$C$3:$C$1662&amp;$D$3:$D$1662,$E$3:$E$1662,0,0,1)</f>
        <v>34500</v>
      </c>
      <c r="AC18" s="2" cm="1">
        <f t="array" ref="AC18">_xlfn.XLOOKUP(AC$1&amp;$R18,$C$3:$C$1662&amp;$D$3:$D$1662,$E$3:$E$1662,0,0,1)</f>
        <v>110800</v>
      </c>
    </row>
    <row r="19" spans="3:29" x14ac:dyDescent="0.4">
      <c r="C19" t="s">
        <v>758</v>
      </c>
      <c r="D19" t="s">
        <v>529</v>
      </c>
      <c r="E19">
        <v>110800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4033740</v>
      </c>
      <c r="T19" s="2">
        <f t="shared" si="2"/>
        <v>2706500</v>
      </c>
      <c r="U19" s="2">
        <f t="shared" si="2"/>
        <v>5683000</v>
      </c>
      <c r="V19" s="2">
        <f t="shared" si="2"/>
        <v>3832000</v>
      </c>
      <c r="W19" s="2">
        <f t="shared" si="2"/>
        <v>2791600</v>
      </c>
      <c r="X19" s="2">
        <f t="shared" si="2"/>
        <v>5155600</v>
      </c>
      <c r="Y19" s="2" cm="1">
        <f t="array" ref="Y19">_xlfn.XLOOKUP(Y$1&amp;$R19,$C$3:$C$1662&amp;$D$3:$D$1662,$E$3:$E$1662,0,0,1)</f>
        <v>59900</v>
      </c>
      <c r="Z19" s="2" cm="1">
        <f t="array" ref="Z19">_xlfn.XLOOKUP(Z$1&amp;$R19,$C$3:$C$1662&amp;$D$3:$D$1662,$E$3:$E$1662,0,0,1)</f>
        <v>169800</v>
      </c>
      <c r="AA19" s="2" cm="1">
        <f t="array" ref="AA19">_xlfn.XLOOKUP(AA$1&amp;$R19,$C$3:$C$1662&amp;$D$3:$D$1662,$E$3:$E$1662,0,0,1)</f>
        <v>38300</v>
      </c>
      <c r="AB19" s="2" cm="1">
        <f t="array" ref="AB19">_xlfn.XLOOKUP(AB$1&amp;$R19,$C$3:$C$1662&amp;$D$3:$D$1662,$E$3:$E$1662,0,0,1)</f>
        <v>12600</v>
      </c>
      <c r="AC19" s="2" cm="1">
        <f t="array" ref="AC19">_xlfn.XLOOKUP(AC$1&amp;$R19,$C$3:$C$1662&amp;$D$3:$D$1662,$E$3:$E$1662,0,0,1)</f>
        <v>83900</v>
      </c>
    </row>
    <row r="20" spans="3:29" x14ac:dyDescent="0.4">
      <c r="C20" t="s">
        <v>758</v>
      </c>
      <c r="D20" t="s">
        <v>530</v>
      </c>
      <c r="E20">
        <v>83900</v>
      </c>
      <c r="R20" t="s">
        <v>147</v>
      </c>
      <c r="S20" s="2">
        <f t="shared" si="1"/>
        <v>4129240</v>
      </c>
      <c r="T20" s="2">
        <f t="shared" ref="T20:X35" si="3">T19+Y20</f>
        <v>2790600</v>
      </c>
      <c r="U20" s="2">
        <f t="shared" si="3"/>
        <v>5785100</v>
      </c>
      <c r="V20" s="2">
        <f t="shared" si="3"/>
        <v>3897100</v>
      </c>
      <c r="W20" s="2">
        <f t="shared" si="3"/>
        <v>2836400</v>
      </c>
      <c r="X20" s="2">
        <f t="shared" si="3"/>
        <v>5337000</v>
      </c>
      <c r="Y20" s="2" cm="1">
        <f t="array" ref="Y20">_xlfn.XLOOKUP(Y$1&amp;$R20,$C$3:$C$1662&amp;$D$3:$D$1662,$E$3:$E$1662,0,0,1)</f>
        <v>84100</v>
      </c>
      <c r="Z20" s="2" cm="1">
        <f t="array" ref="Z20">_xlfn.XLOOKUP(Z$1&amp;$R20,$C$3:$C$1662&amp;$D$3:$D$1662,$E$3:$E$1662,0,0,1)</f>
        <v>102100</v>
      </c>
      <c r="AA20" s="2" cm="1">
        <f t="array" ref="AA20">_xlfn.XLOOKUP(AA$1&amp;$R20,$C$3:$C$1662&amp;$D$3:$D$1662,$E$3:$E$1662,0,0,1)</f>
        <v>65100</v>
      </c>
      <c r="AB20" s="2" cm="1">
        <f t="array" ref="AB20">_xlfn.XLOOKUP(AB$1&amp;$R20,$C$3:$C$1662&amp;$D$3:$D$1662,$E$3:$E$1662,0,0,1)</f>
        <v>44800</v>
      </c>
      <c r="AC20" s="2" cm="1">
        <f t="array" ref="AC20">_xlfn.XLOOKUP(AC$1&amp;$R20,$C$3:$C$1662&amp;$D$3:$D$1662,$E$3:$E$1662,0,0,1)</f>
        <v>181400</v>
      </c>
    </row>
    <row r="21" spans="3:29" x14ac:dyDescent="0.4">
      <c r="C21" t="s">
        <v>758</v>
      </c>
      <c r="D21" t="s">
        <v>531</v>
      </c>
      <c r="E21">
        <v>181400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4209060</v>
      </c>
      <c r="T21" s="2">
        <f t="shared" si="3"/>
        <v>2846700</v>
      </c>
      <c r="U21" s="2">
        <f t="shared" si="3"/>
        <v>5987100</v>
      </c>
      <c r="V21" s="2">
        <f t="shared" si="3"/>
        <v>3929600</v>
      </c>
      <c r="W21" s="2">
        <f t="shared" si="3"/>
        <v>2882800</v>
      </c>
      <c r="X21" s="2">
        <f t="shared" si="3"/>
        <v>5399100</v>
      </c>
      <c r="Y21" s="2" cm="1">
        <f t="array" ref="Y21">_xlfn.XLOOKUP(Y$1&amp;$R21,$C$3:$C$1662&amp;$D$3:$D$1662,$E$3:$E$1662,0,0,1)</f>
        <v>56100</v>
      </c>
      <c r="Z21" s="2" cm="1">
        <f t="array" ref="Z21">_xlfn.XLOOKUP(Z$1&amp;$R21,$C$3:$C$1662&amp;$D$3:$D$1662,$E$3:$E$1662,0,0,1)</f>
        <v>202000</v>
      </c>
      <c r="AA21" s="2" cm="1">
        <f t="array" ref="AA21">_xlfn.XLOOKUP(AA$1&amp;$R21,$C$3:$C$1662&amp;$D$3:$D$1662,$E$3:$E$1662,0,0,1)</f>
        <v>32500</v>
      </c>
      <c r="AB21" s="2" cm="1">
        <f t="array" ref="AB21">_xlfn.XLOOKUP(AB$1&amp;$R21,$C$3:$C$1662&amp;$D$3:$D$1662,$E$3:$E$1662,0,0,1)</f>
        <v>46400</v>
      </c>
      <c r="AC21" s="2" cm="1">
        <f t="array" ref="AC21">_xlfn.XLOOKUP(AC$1&amp;$R21,$C$3:$C$1662&amp;$D$3:$D$1662,$E$3:$E$1662,0,0,1)</f>
        <v>62100</v>
      </c>
    </row>
    <row r="22" spans="3:29" x14ac:dyDescent="0.4">
      <c r="C22" t="s">
        <v>758</v>
      </c>
      <c r="D22" t="s">
        <v>532</v>
      </c>
      <c r="E22">
        <v>62100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4354100</v>
      </c>
      <c r="T22" s="2">
        <f t="shared" si="3"/>
        <v>2932600</v>
      </c>
      <c r="U22" s="2">
        <f t="shared" si="3"/>
        <v>6178700</v>
      </c>
      <c r="V22" s="2">
        <f t="shared" si="3"/>
        <v>3972900</v>
      </c>
      <c r="W22" s="2">
        <f t="shared" si="3"/>
        <v>2920400</v>
      </c>
      <c r="X22" s="2">
        <f t="shared" si="3"/>
        <v>5765900</v>
      </c>
      <c r="Y22" s="2" cm="1">
        <f t="array" ref="Y22">_xlfn.XLOOKUP(Y$1&amp;$R22,$C$3:$C$1662&amp;$D$3:$D$1662,$E$3:$E$1662,0,0,1)</f>
        <v>85900</v>
      </c>
      <c r="Z22" s="2" cm="1">
        <f t="array" ref="Z22">_xlfn.XLOOKUP(Z$1&amp;$R22,$C$3:$C$1662&amp;$D$3:$D$1662,$E$3:$E$1662,0,0,1)</f>
        <v>191600</v>
      </c>
      <c r="AA22" s="2" cm="1">
        <f t="array" ref="AA22">_xlfn.XLOOKUP(AA$1&amp;$R22,$C$3:$C$1662&amp;$D$3:$D$1662,$E$3:$E$1662,0,0,1)</f>
        <v>43300</v>
      </c>
      <c r="AB22" s="2" cm="1">
        <f t="array" ref="AB22">_xlfn.XLOOKUP(AB$1&amp;$R22,$C$3:$C$1662&amp;$D$3:$D$1662,$E$3:$E$1662,0,0,1)</f>
        <v>37600</v>
      </c>
      <c r="AC22" s="2" cm="1">
        <f t="array" ref="AC22">_xlfn.XLOOKUP(AC$1&amp;$R22,$C$3:$C$1662&amp;$D$3:$D$1662,$E$3:$E$1662,0,0,1)</f>
        <v>366800</v>
      </c>
    </row>
    <row r="23" spans="3:29" x14ac:dyDescent="0.4">
      <c r="C23" t="s">
        <v>758</v>
      </c>
      <c r="D23" t="s">
        <v>533</v>
      </c>
      <c r="E23">
        <v>366800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4429080</v>
      </c>
      <c r="T23" s="2">
        <f t="shared" si="3"/>
        <v>2996800</v>
      </c>
      <c r="U23" s="2">
        <f t="shared" si="3"/>
        <v>6323700</v>
      </c>
      <c r="V23" s="2">
        <f t="shared" si="3"/>
        <v>3999700</v>
      </c>
      <c r="W23" s="2">
        <f t="shared" si="3"/>
        <v>2967200</v>
      </c>
      <c r="X23" s="2">
        <f t="shared" si="3"/>
        <v>5858000</v>
      </c>
      <c r="Y23" s="2" cm="1">
        <f t="array" ref="Y23">_xlfn.XLOOKUP(Y$1&amp;$R23,$C$3:$C$1662&amp;$D$3:$D$1662,$E$3:$E$1662,0,0,1)</f>
        <v>64200</v>
      </c>
      <c r="Z23" s="2" cm="1">
        <f t="array" ref="Z23">_xlfn.XLOOKUP(Z$1&amp;$R23,$C$3:$C$1662&amp;$D$3:$D$1662,$E$3:$E$1662,0,0,1)</f>
        <v>145000</v>
      </c>
      <c r="AA23" s="2" cm="1">
        <f t="array" ref="AA23">_xlfn.XLOOKUP(AA$1&amp;$R23,$C$3:$C$1662&amp;$D$3:$D$1662,$E$3:$E$1662,0,0,1)</f>
        <v>26800</v>
      </c>
      <c r="AB23" s="2" cm="1">
        <f t="array" ref="AB23">_xlfn.XLOOKUP(AB$1&amp;$R23,$C$3:$C$1662&amp;$D$3:$D$1662,$E$3:$E$1662,0,0,1)</f>
        <v>46800</v>
      </c>
      <c r="AC23" s="2" cm="1">
        <f t="array" ref="AC23">_xlfn.XLOOKUP(AC$1&amp;$R23,$C$3:$C$1662&amp;$D$3:$D$1662,$E$3:$E$1662,0,0,1)</f>
        <v>92100</v>
      </c>
    </row>
    <row r="24" spans="3:29" x14ac:dyDescent="0.4">
      <c r="C24" t="s">
        <v>758</v>
      </c>
      <c r="D24" t="s">
        <v>534</v>
      </c>
      <c r="E24">
        <v>92100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4485680</v>
      </c>
      <c r="T24" s="2">
        <f t="shared" si="3"/>
        <v>3040700</v>
      </c>
      <c r="U24" s="2">
        <f t="shared" si="3"/>
        <v>6420300</v>
      </c>
      <c r="V24" s="2">
        <f t="shared" si="3"/>
        <v>4063200</v>
      </c>
      <c r="W24" s="2">
        <f t="shared" si="3"/>
        <v>3006900</v>
      </c>
      <c r="X24" s="2">
        <f t="shared" si="3"/>
        <v>5897300</v>
      </c>
      <c r="Y24" s="2" cm="1">
        <f t="array" ref="Y24">_xlfn.XLOOKUP(Y$1&amp;$R24,$C$3:$C$1662&amp;$D$3:$D$1662,$E$3:$E$1662,0,0,1)</f>
        <v>43900</v>
      </c>
      <c r="Z24" s="2" cm="1">
        <f t="array" ref="Z24">_xlfn.XLOOKUP(Z$1&amp;$R24,$C$3:$C$1662&amp;$D$3:$D$1662,$E$3:$E$1662,0,0,1)</f>
        <v>96600</v>
      </c>
      <c r="AA24" s="2" cm="1">
        <f t="array" ref="AA24">_xlfn.XLOOKUP(AA$1&amp;$R24,$C$3:$C$1662&amp;$D$3:$D$1662,$E$3:$E$1662,0,0,1)</f>
        <v>63500</v>
      </c>
      <c r="AB24" s="2" cm="1">
        <f t="array" ref="AB24">_xlfn.XLOOKUP(AB$1&amp;$R24,$C$3:$C$1662&amp;$D$3:$D$1662,$E$3:$E$1662,0,0,1)</f>
        <v>39700</v>
      </c>
      <c r="AC24" s="2" cm="1">
        <f t="array" ref="AC24">_xlfn.XLOOKUP(AC$1&amp;$R24,$C$3:$C$1662&amp;$D$3:$D$1662,$E$3:$E$1662,0,0,1)</f>
        <v>39300</v>
      </c>
    </row>
    <row r="25" spans="3:29" x14ac:dyDescent="0.4">
      <c r="C25" t="s">
        <v>758</v>
      </c>
      <c r="D25" t="s">
        <v>535</v>
      </c>
      <c r="E25">
        <v>39300</v>
      </c>
      <c r="R25" t="s">
        <v>22</v>
      </c>
      <c r="S25" s="2">
        <f t="shared" si="1"/>
        <v>4636460</v>
      </c>
      <c r="T25" s="2">
        <f t="shared" si="3"/>
        <v>3090800</v>
      </c>
      <c r="U25" s="2">
        <f t="shared" si="3"/>
        <v>6491500</v>
      </c>
      <c r="V25" s="2">
        <f t="shared" si="3"/>
        <v>4098100</v>
      </c>
      <c r="W25" s="2">
        <f t="shared" si="3"/>
        <v>3134900</v>
      </c>
      <c r="X25" s="2">
        <f t="shared" si="3"/>
        <v>6367000</v>
      </c>
      <c r="Y25" s="2" cm="1">
        <f t="array" ref="Y25">_xlfn.XLOOKUP(Y$1&amp;$R25,$C$3:$C$1662&amp;$D$3:$D$1662,$E$3:$E$1662,0,0,1)</f>
        <v>50100</v>
      </c>
      <c r="Z25" s="2" cm="1">
        <f t="array" ref="Z25">_xlfn.XLOOKUP(Z$1&amp;$R25,$C$3:$C$1662&amp;$D$3:$D$1662,$E$3:$E$1662,0,0,1)</f>
        <v>71200</v>
      </c>
      <c r="AA25" s="2" cm="1">
        <f t="array" ref="AA25">_xlfn.XLOOKUP(AA$1&amp;$R25,$C$3:$C$1662&amp;$D$3:$D$1662,$E$3:$E$1662,0,0,1)</f>
        <v>34900</v>
      </c>
      <c r="AB25" s="2" cm="1">
        <f t="array" ref="AB25">_xlfn.XLOOKUP(AB$1&amp;$R25,$C$3:$C$1662&amp;$D$3:$D$1662,$E$3:$E$1662,0,0,1)</f>
        <v>128000</v>
      </c>
      <c r="AC25" s="2" cm="1">
        <f t="array" ref="AC25">_xlfn.XLOOKUP(AC$1&amp;$R25,$C$3:$C$1662&amp;$D$3:$D$1662,$E$3:$E$1662,0,0,1)</f>
        <v>469700</v>
      </c>
    </row>
    <row r="26" spans="3:29" x14ac:dyDescent="0.4">
      <c r="C26" t="s">
        <v>758</v>
      </c>
      <c r="D26" t="s">
        <v>536</v>
      </c>
      <c r="E26">
        <v>469700</v>
      </c>
      <c r="R26" t="s">
        <v>69</v>
      </c>
      <c r="S26" s="2">
        <f t="shared" si="1"/>
        <v>4723840</v>
      </c>
      <c r="T26" s="2">
        <f t="shared" si="3"/>
        <v>3132100</v>
      </c>
      <c r="U26" s="2">
        <f t="shared" si="3"/>
        <v>6614500</v>
      </c>
      <c r="V26" s="2">
        <f t="shared" si="3"/>
        <v>4157500</v>
      </c>
      <c r="W26" s="2">
        <f t="shared" si="3"/>
        <v>3166600</v>
      </c>
      <c r="X26" s="2">
        <f t="shared" si="3"/>
        <v>6548500</v>
      </c>
      <c r="Y26" s="2" cm="1">
        <f t="array" ref="Y26">_xlfn.XLOOKUP(Y$1&amp;$R26,$C$3:$C$1662&amp;$D$3:$D$1662,$E$3:$E$1662,0,0,1)</f>
        <v>41300</v>
      </c>
      <c r="Z26" s="2" cm="1">
        <f t="array" ref="Z26">_xlfn.XLOOKUP(Z$1&amp;$R26,$C$3:$C$1662&amp;$D$3:$D$1662,$E$3:$E$1662,0,0,1)</f>
        <v>123000</v>
      </c>
      <c r="AA26" s="2" cm="1">
        <f t="array" ref="AA26">_xlfn.XLOOKUP(AA$1&amp;$R26,$C$3:$C$1662&amp;$D$3:$D$1662,$E$3:$E$1662,0,0,1)</f>
        <v>59400</v>
      </c>
      <c r="AB26" s="2" cm="1">
        <f t="array" ref="AB26">_xlfn.XLOOKUP(AB$1&amp;$R26,$C$3:$C$1662&amp;$D$3:$D$1662,$E$3:$E$1662,0,0,1)</f>
        <v>31700</v>
      </c>
      <c r="AC26" s="2" cm="1">
        <f t="array" ref="AC26">_xlfn.XLOOKUP(AC$1&amp;$R26,$C$3:$C$1662&amp;$D$3:$D$1662,$E$3:$E$1662,0,0,1)</f>
        <v>181500</v>
      </c>
    </row>
    <row r="27" spans="3:29" x14ac:dyDescent="0.4">
      <c r="C27" t="s">
        <v>758</v>
      </c>
      <c r="D27" t="s">
        <v>537</v>
      </c>
      <c r="E27">
        <v>181500</v>
      </c>
      <c r="R27" t="s">
        <v>98</v>
      </c>
      <c r="S27" s="2">
        <f t="shared" si="1"/>
        <v>4784980</v>
      </c>
      <c r="T27" s="2">
        <f t="shared" si="3"/>
        <v>3152800</v>
      </c>
      <c r="U27" s="2">
        <f t="shared" si="3"/>
        <v>6733400</v>
      </c>
      <c r="V27" s="2">
        <f t="shared" si="3"/>
        <v>4182900</v>
      </c>
      <c r="W27" s="2">
        <f t="shared" si="3"/>
        <v>3186800</v>
      </c>
      <c r="X27" s="2">
        <f t="shared" si="3"/>
        <v>6669000</v>
      </c>
      <c r="Y27" s="2" cm="1">
        <f t="array" ref="Y27">_xlfn.XLOOKUP(Y$1&amp;$R27,$C$3:$C$1662&amp;$D$3:$D$1662,$E$3:$E$1662,0,0,1)</f>
        <v>20700</v>
      </c>
      <c r="Z27" s="2" cm="1">
        <f t="array" ref="Z27">_xlfn.XLOOKUP(Z$1&amp;$R27,$C$3:$C$1662&amp;$D$3:$D$1662,$E$3:$E$1662,0,0,1)</f>
        <v>118900</v>
      </c>
      <c r="AA27" s="2" cm="1">
        <f t="array" ref="AA27">_xlfn.XLOOKUP(AA$1&amp;$R27,$C$3:$C$1662&amp;$D$3:$D$1662,$E$3:$E$1662,0,0,1)</f>
        <v>25400</v>
      </c>
      <c r="AB27" s="2" cm="1">
        <f t="array" ref="AB27">_xlfn.XLOOKUP(AB$1&amp;$R27,$C$3:$C$1662&amp;$D$3:$D$1662,$E$3:$E$1662,0,0,1)</f>
        <v>20200</v>
      </c>
      <c r="AC27" s="2" cm="1">
        <f t="array" ref="AC27">_xlfn.XLOOKUP(AC$1&amp;$R27,$C$3:$C$1662&amp;$D$3:$D$1662,$E$3:$E$1662,0,0,1)</f>
        <v>120500</v>
      </c>
    </row>
    <row r="28" spans="3:29" x14ac:dyDescent="0.4">
      <c r="C28" t="s">
        <v>758</v>
      </c>
      <c r="D28" t="s">
        <v>538</v>
      </c>
      <c r="E28">
        <v>120500</v>
      </c>
      <c r="R28" t="s">
        <v>38</v>
      </c>
      <c r="S28" s="2">
        <f t="shared" si="1"/>
        <v>4884220</v>
      </c>
      <c r="T28" s="2">
        <f t="shared" si="3"/>
        <v>3180900</v>
      </c>
      <c r="U28" s="2">
        <f t="shared" si="3"/>
        <v>6945000</v>
      </c>
      <c r="V28" s="2">
        <f t="shared" si="3"/>
        <v>4268000</v>
      </c>
      <c r="W28" s="2">
        <f t="shared" si="3"/>
        <v>3217400</v>
      </c>
      <c r="X28" s="2">
        <f t="shared" si="3"/>
        <v>6809800</v>
      </c>
      <c r="Y28" s="2" cm="1">
        <f t="array" ref="Y28">_xlfn.XLOOKUP(Y$1&amp;$R28,$C$3:$C$1662&amp;$D$3:$D$1662,$E$3:$E$1662,0,0,1)</f>
        <v>28100</v>
      </c>
      <c r="Z28" s="2" cm="1">
        <f t="array" ref="Z28">_xlfn.XLOOKUP(Z$1&amp;$R28,$C$3:$C$1662&amp;$D$3:$D$1662,$E$3:$E$1662,0,0,1)</f>
        <v>211600</v>
      </c>
      <c r="AA28" s="2" cm="1">
        <f t="array" ref="AA28">_xlfn.XLOOKUP(AA$1&amp;$R28,$C$3:$C$1662&amp;$D$3:$D$1662,$E$3:$E$1662,0,0,1)</f>
        <v>85100</v>
      </c>
      <c r="AB28" s="2" cm="1">
        <f t="array" ref="AB28">_xlfn.XLOOKUP(AB$1&amp;$R28,$C$3:$C$1662&amp;$D$3:$D$1662,$E$3:$E$1662,0,0,1)</f>
        <v>30600</v>
      </c>
      <c r="AC28" s="2" cm="1">
        <f t="array" ref="AC28">_xlfn.XLOOKUP(AC$1&amp;$R28,$C$3:$C$1662&amp;$D$3:$D$1662,$E$3:$E$1662,0,0,1)</f>
        <v>140800</v>
      </c>
    </row>
    <row r="29" spans="3:29" x14ac:dyDescent="0.4">
      <c r="C29" t="s">
        <v>758</v>
      </c>
      <c r="D29" t="s">
        <v>539</v>
      </c>
      <c r="E29">
        <v>140800</v>
      </c>
      <c r="R29" t="s">
        <v>241</v>
      </c>
      <c r="S29" s="2">
        <f t="shared" si="1"/>
        <v>4934980</v>
      </c>
      <c r="T29" s="2">
        <f t="shared" si="3"/>
        <v>3212200</v>
      </c>
      <c r="U29" s="2">
        <f t="shared" si="3"/>
        <v>6990400</v>
      </c>
      <c r="V29" s="2">
        <f t="shared" si="3"/>
        <v>4326500</v>
      </c>
      <c r="W29" s="2">
        <f t="shared" si="3"/>
        <v>3245600</v>
      </c>
      <c r="X29" s="2">
        <f t="shared" si="3"/>
        <v>6900200</v>
      </c>
      <c r="Y29" s="2" cm="1">
        <f t="array" ref="Y29">_xlfn.XLOOKUP(Y$1&amp;$R29,$C$3:$C$1662&amp;$D$3:$D$1662,$E$3:$E$1662,0,0,1)</f>
        <v>31300</v>
      </c>
      <c r="Z29" s="2" cm="1">
        <f t="array" ref="Z29">_xlfn.XLOOKUP(Z$1&amp;$R29,$C$3:$C$1662&amp;$D$3:$D$1662,$E$3:$E$1662,0,0,1)</f>
        <v>45400</v>
      </c>
      <c r="AA29" s="2" cm="1">
        <f t="array" ref="AA29">_xlfn.XLOOKUP(AA$1&amp;$R29,$C$3:$C$1662&amp;$D$3:$D$1662,$E$3:$E$1662,0,0,1)</f>
        <v>58500</v>
      </c>
      <c r="AB29" s="2" cm="1">
        <f t="array" ref="AB29">_xlfn.XLOOKUP(AB$1&amp;$R29,$C$3:$C$1662&amp;$D$3:$D$1662,$E$3:$E$1662,0,0,1)</f>
        <v>28200</v>
      </c>
      <c r="AC29" s="2" cm="1">
        <f t="array" ref="AC29">_xlfn.XLOOKUP(AC$1&amp;$R29,$C$3:$C$1662&amp;$D$3:$D$1662,$E$3:$E$1662,0,0,1)</f>
        <v>90400</v>
      </c>
    </row>
    <row r="30" spans="3:29" x14ac:dyDescent="0.4">
      <c r="C30" t="s">
        <v>758</v>
      </c>
      <c r="D30" t="s">
        <v>540</v>
      </c>
      <c r="E30">
        <v>90400</v>
      </c>
      <c r="R30" t="s">
        <v>286</v>
      </c>
      <c r="S30" s="2">
        <f t="shared" si="1"/>
        <v>5000260</v>
      </c>
      <c r="T30" s="2">
        <f t="shared" si="3"/>
        <v>3245600</v>
      </c>
      <c r="U30" s="2">
        <f t="shared" si="3"/>
        <v>7089400</v>
      </c>
      <c r="V30" s="2">
        <f t="shared" si="3"/>
        <v>4424300</v>
      </c>
      <c r="W30" s="2">
        <f t="shared" si="3"/>
        <v>3263200</v>
      </c>
      <c r="X30" s="2">
        <f t="shared" si="3"/>
        <v>6978800</v>
      </c>
      <c r="Y30" s="2" cm="1">
        <f t="array" ref="Y30">_xlfn.XLOOKUP(Y$1&amp;$R30,$C$3:$C$1662&amp;$D$3:$D$1662,$E$3:$E$1662,0,0,1)</f>
        <v>33400</v>
      </c>
      <c r="Z30" s="2" cm="1">
        <f t="array" ref="Z30">_xlfn.XLOOKUP(Z$1&amp;$R30,$C$3:$C$1662&amp;$D$3:$D$1662,$E$3:$E$1662,0,0,1)</f>
        <v>99000</v>
      </c>
      <c r="AA30" s="2" cm="1">
        <f t="array" ref="AA30">_xlfn.XLOOKUP(AA$1&amp;$R30,$C$3:$C$1662&amp;$D$3:$D$1662,$E$3:$E$1662,0,0,1)</f>
        <v>97800</v>
      </c>
      <c r="AB30" s="2" cm="1">
        <f t="array" ref="AB30">_xlfn.XLOOKUP(AB$1&amp;$R30,$C$3:$C$1662&amp;$D$3:$D$1662,$E$3:$E$1662,0,0,1)</f>
        <v>17600</v>
      </c>
      <c r="AC30" s="2" cm="1">
        <f t="array" ref="AC30">_xlfn.XLOOKUP(AC$1&amp;$R30,$C$3:$C$1662&amp;$D$3:$D$1662,$E$3:$E$1662,0,0,1)</f>
        <v>78600</v>
      </c>
    </row>
    <row r="31" spans="3:29" x14ac:dyDescent="0.4">
      <c r="C31" t="s">
        <v>758</v>
      </c>
      <c r="D31" t="s">
        <v>541</v>
      </c>
      <c r="E31">
        <v>78600</v>
      </c>
      <c r="R31" t="s">
        <v>203</v>
      </c>
      <c r="S31" s="2">
        <f t="shared" si="1"/>
        <v>5046340</v>
      </c>
      <c r="T31" s="2">
        <f t="shared" si="3"/>
        <v>3316400</v>
      </c>
      <c r="U31" s="2">
        <f t="shared" si="3"/>
        <v>7150100</v>
      </c>
      <c r="V31" s="2">
        <f t="shared" si="3"/>
        <v>4443900</v>
      </c>
      <c r="W31" s="2">
        <f t="shared" si="3"/>
        <v>3291300</v>
      </c>
      <c r="X31" s="2">
        <f t="shared" si="3"/>
        <v>7030000</v>
      </c>
      <c r="Y31" s="2" cm="1">
        <f t="array" ref="Y31">_xlfn.XLOOKUP(Y$1&amp;$R31,$C$3:$C$1662&amp;$D$3:$D$1662,$E$3:$E$1662,0,0,1)</f>
        <v>70800</v>
      </c>
      <c r="Z31" s="2" cm="1">
        <f t="array" ref="Z31">_xlfn.XLOOKUP(Z$1&amp;$R31,$C$3:$C$1662&amp;$D$3:$D$1662,$E$3:$E$1662,0,0,1)</f>
        <v>60700</v>
      </c>
      <c r="AA31" s="2" cm="1">
        <f t="array" ref="AA31">_xlfn.XLOOKUP(AA$1&amp;$R31,$C$3:$C$1662&amp;$D$3:$D$1662,$E$3:$E$1662,0,0,1)</f>
        <v>19600</v>
      </c>
      <c r="AB31" s="2" cm="1">
        <f t="array" ref="AB31">_xlfn.XLOOKUP(AB$1&amp;$R31,$C$3:$C$1662&amp;$D$3:$D$1662,$E$3:$E$1662,0,0,1)</f>
        <v>28100</v>
      </c>
      <c r="AC31" s="2" cm="1">
        <f t="array" ref="AC31">_xlfn.XLOOKUP(AC$1&amp;$R31,$C$3:$C$1662&amp;$D$3:$D$1662,$E$3:$E$1662,0,0,1)</f>
        <v>51200</v>
      </c>
    </row>
    <row r="32" spans="3:29" x14ac:dyDescent="0.4">
      <c r="C32" t="s">
        <v>758</v>
      </c>
      <c r="D32" t="s">
        <v>542</v>
      </c>
      <c r="E32">
        <v>51200</v>
      </c>
      <c r="R32" t="s">
        <v>153</v>
      </c>
      <c r="S32" s="2">
        <f t="shared" si="1"/>
        <v>5118440</v>
      </c>
      <c r="T32" s="2">
        <f t="shared" si="3"/>
        <v>3406500</v>
      </c>
      <c r="U32" s="2">
        <f t="shared" si="3"/>
        <v>7244300</v>
      </c>
      <c r="V32" s="2">
        <f t="shared" si="3"/>
        <v>4497700</v>
      </c>
      <c r="W32" s="2">
        <f t="shared" si="3"/>
        <v>3347700</v>
      </c>
      <c r="X32" s="2">
        <f t="shared" si="3"/>
        <v>7096000</v>
      </c>
      <c r="Y32" s="2" cm="1">
        <f t="array" ref="Y32">_xlfn.XLOOKUP(Y$1&amp;$R32,$C$3:$C$1662&amp;$D$3:$D$1662,$E$3:$E$1662,0,0,1)</f>
        <v>90100</v>
      </c>
      <c r="Z32" s="2" cm="1">
        <f t="array" ref="Z32">_xlfn.XLOOKUP(Z$1&amp;$R32,$C$3:$C$1662&amp;$D$3:$D$1662,$E$3:$E$1662,0,0,1)</f>
        <v>94200</v>
      </c>
      <c r="AA32" s="2" cm="1">
        <f t="array" ref="AA32">_xlfn.XLOOKUP(AA$1&amp;$R32,$C$3:$C$1662&amp;$D$3:$D$1662,$E$3:$E$1662,0,0,1)</f>
        <v>53800</v>
      </c>
      <c r="AB32" s="2" cm="1">
        <f t="array" ref="AB32">_xlfn.XLOOKUP(AB$1&amp;$R32,$C$3:$C$1662&amp;$D$3:$D$1662,$E$3:$E$1662,0,0,1)</f>
        <v>56400</v>
      </c>
      <c r="AC32" s="2" cm="1">
        <f t="array" ref="AC32">_xlfn.XLOOKUP(AC$1&amp;$R32,$C$3:$C$1662&amp;$D$3:$D$1662,$E$3:$E$1662,0,0,1)</f>
        <v>66000</v>
      </c>
    </row>
    <row r="33" spans="3:29" x14ac:dyDescent="0.4">
      <c r="C33" t="s">
        <v>758</v>
      </c>
      <c r="D33" t="s">
        <v>543</v>
      </c>
      <c r="E33">
        <v>66000</v>
      </c>
      <c r="R33" t="s">
        <v>200</v>
      </c>
      <c r="S33" s="2">
        <f t="shared" si="1"/>
        <v>5181400</v>
      </c>
      <c r="T33" s="2">
        <f t="shared" si="3"/>
        <v>3464600</v>
      </c>
      <c r="U33" s="2">
        <f t="shared" si="3"/>
        <v>7341400</v>
      </c>
      <c r="V33" s="2">
        <f t="shared" si="3"/>
        <v>4521100</v>
      </c>
      <c r="W33" s="2">
        <f t="shared" si="3"/>
        <v>3402900</v>
      </c>
      <c r="X33" s="2">
        <f t="shared" si="3"/>
        <v>7177000</v>
      </c>
      <c r="Y33" s="2" cm="1">
        <f t="array" ref="Y33">_xlfn.XLOOKUP(Y$1&amp;$R33,$C$3:$C$1662&amp;$D$3:$D$1662,$E$3:$E$1662,0,0,1)</f>
        <v>58100</v>
      </c>
      <c r="Z33" s="2" cm="1">
        <f t="array" ref="Z33">_xlfn.XLOOKUP(Z$1&amp;$R33,$C$3:$C$1662&amp;$D$3:$D$1662,$E$3:$E$1662,0,0,1)</f>
        <v>97100</v>
      </c>
      <c r="AA33" s="2" cm="1">
        <f t="array" ref="AA33">_xlfn.XLOOKUP(AA$1&amp;$R33,$C$3:$C$1662&amp;$D$3:$D$1662,$E$3:$E$1662,0,0,1)</f>
        <v>23400</v>
      </c>
      <c r="AB33" s="2" cm="1">
        <f t="array" ref="AB33">_xlfn.XLOOKUP(AB$1&amp;$R33,$C$3:$C$1662&amp;$D$3:$D$1662,$E$3:$E$1662,0,0,1)</f>
        <v>55200</v>
      </c>
      <c r="AC33" s="2" cm="1">
        <f t="array" ref="AC33">_xlfn.XLOOKUP(AC$1&amp;$R33,$C$3:$C$1662&amp;$D$3:$D$1662,$E$3:$E$1662,0,0,1)</f>
        <v>81000</v>
      </c>
    </row>
    <row r="34" spans="3:29" x14ac:dyDescent="0.4">
      <c r="C34" t="s">
        <v>758</v>
      </c>
      <c r="D34" t="s">
        <v>544</v>
      </c>
      <c r="E34">
        <v>81000</v>
      </c>
      <c r="R34" t="s">
        <v>26</v>
      </c>
      <c r="S34" s="2">
        <f t="shared" si="1"/>
        <v>5247680</v>
      </c>
      <c r="T34" s="2">
        <f t="shared" si="3"/>
        <v>3520300</v>
      </c>
      <c r="U34" s="2">
        <f t="shared" si="3"/>
        <v>7426100</v>
      </c>
      <c r="V34" s="2">
        <f t="shared" si="3"/>
        <v>4648200</v>
      </c>
      <c r="W34" s="2">
        <f t="shared" si="3"/>
        <v>3427600</v>
      </c>
      <c r="X34" s="2">
        <f t="shared" si="3"/>
        <v>7216200</v>
      </c>
      <c r="Y34" s="2" cm="1">
        <f t="array" ref="Y34">_xlfn.XLOOKUP(Y$1&amp;$R34,$C$3:$C$1662&amp;$D$3:$D$1662,$E$3:$E$1662,0,0,1)</f>
        <v>55700</v>
      </c>
      <c r="Z34" s="2" cm="1">
        <f t="array" ref="Z34">_xlfn.XLOOKUP(Z$1&amp;$R34,$C$3:$C$1662&amp;$D$3:$D$1662,$E$3:$E$1662,0,0,1)</f>
        <v>84700</v>
      </c>
      <c r="AA34" s="2" cm="1">
        <f t="array" ref="AA34">_xlfn.XLOOKUP(AA$1&amp;$R34,$C$3:$C$1662&amp;$D$3:$D$1662,$E$3:$E$1662,0,0,1)</f>
        <v>127100</v>
      </c>
      <c r="AB34" s="2" cm="1">
        <f t="array" ref="AB34">_xlfn.XLOOKUP(AB$1&amp;$R34,$C$3:$C$1662&amp;$D$3:$D$1662,$E$3:$E$1662,0,0,1)</f>
        <v>24700</v>
      </c>
      <c r="AC34" s="2" cm="1">
        <f t="array" ref="AC34">_xlfn.XLOOKUP(AC$1&amp;$R34,$C$3:$C$1662&amp;$D$3:$D$1662,$E$3:$E$1662,0,0,1)</f>
        <v>39200</v>
      </c>
    </row>
    <row r="35" spans="3:29" x14ac:dyDescent="0.4">
      <c r="C35" t="s">
        <v>758</v>
      </c>
      <c r="D35" t="s">
        <v>545</v>
      </c>
      <c r="E35">
        <v>39200</v>
      </c>
      <c r="R35" t="s">
        <v>99</v>
      </c>
      <c r="S35" s="2">
        <f t="shared" si="1"/>
        <v>5282080</v>
      </c>
      <c r="T35" s="2">
        <f t="shared" si="3"/>
        <v>3534200</v>
      </c>
      <c r="U35" s="2">
        <f t="shared" si="3"/>
        <v>7487100</v>
      </c>
      <c r="V35" s="2">
        <f t="shared" si="3"/>
        <v>4700900</v>
      </c>
      <c r="W35" s="2">
        <f t="shared" si="3"/>
        <v>3450100</v>
      </c>
      <c r="X35" s="2">
        <f t="shared" si="3"/>
        <v>7238100</v>
      </c>
      <c r="Y35" s="2" cm="1">
        <f t="array" ref="Y35">_xlfn.XLOOKUP(Y$1&amp;$R35,$C$3:$C$1662&amp;$D$3:$D$1662,$E$3:$E$1662,0,0,1)</f>
        <v>13900</v>
      </c>
      <c r="Z35" s="2" cm="1">
        <f t="array" ref="Z35">_xlfn.XLOOKUP(Z$1&amp;$R35,$C$3:$C$1662&amp;$D$3:$D$1662,$E$3:$E$1662,0,0,1)</f>
        <v>61000</v>
      </c>
      <c r="AA35" s="2" cm="1">
        <f t="array" ref="AA35">_xlfn.XLOOKUP(AA$1&amp;$R35,$C$3:$C$1662&amp;$D$3:$D$1662,$E$3:$E$1662,0,0,1)</f>
        <v>52700</v>
      </c>
      <c r="AB35" s="2" cm="1">
        <f t="array" ref="AB35">_xlfn.XLOOKUP(AB$1&amp;$R35,$C$3:$C$1662&amp;$D$3:$D$1662,$E$3:$E$1662,0,0,1)</f>
        <v>22500</v>
      </c>
      <c r="AC35" s="2" cm="1">
        <f t="array" ref="AC35">_xlfn.XLOOKUP(AC$1&amp;$R35,$C$3:$C$1662&amp;$D$3:$D$1662,$E$3:$E$1662,0,0,1)</f>
        <v>21900</v>
      </c>
    </row>
    <row r="36" spans="3:29" x14ac:dyDescent="0.4">
      <c r="C36" t="s">
        <v>758</v>
      </c>
      <c r="D36" t="s">
        <v>546</v>
      </c>
      <c r="E36">
        <v>21900</v>
      </c>
      <c r="R36" t="s">
        <v>83</v>
      </c>
      <c r="S36" s="2">
        <f t="shared" si="1"/>
        <v>5369480</v>
      </c>
      <c r="T36" s="2">
        <f t="shared" ref="T36:X51" si="4">T35+Y36</f>
        <v>3593300</v>
      </c>
      <c r="U36" s="2">
        <f t="shared" si="4"/>
        <v>7629400</v>
      </c>
      <c r="V36" s="2">
        <f t="shared" si="4"/>
        <v>4788800</v>
      </c>
      <c r="W36" s="2">
        <f t="shared" si="4"/>
        <v>3462700</v>
      </c>
      <c r="X36" s="2">
        <f t="shared" si="4"/>
        <v>7373200</v>
      </c>
      <c r="Y36" s="2" cm="1">
        <f t="array" ref="Y36">_xlfn.XLOOKUP(Y$1&amp;$R36,$C$3:$C$1662&amp;$D$3:$D$1662,$E$3:$E$1662,0,0,1)</f>
        <v>59100</v>
      </c>
      <c r="Z36" s="2" cm="1">
        <f t="array" ref="Z36">_xlfn.XLOOKUP(Z$1&amp;$R36,$C$3:$C$1662&amp;$D$3:$D$1662,$E$3:$E$1662,0,0,1)</f>
        <v>142300</v>
      </c>
      <c r="AA36" s="2" cm="1">
        <f t="array" ref="AA36">_xlfn.XLOOKUP(AA$1&amp;$R36,$C$3:$C$1662&amp;$D$3:$D$1662,$E$3:$E$1662,0,0,1)</f>
        <v>87900</v>
      </c>
      <c r="AB36" s="2" cm="1">
        <f t="array" ref="AB36">_xlfn.XLOOKUP(AB$1&amp;$R36,$C$3:$C$1662&amp;$D$3:$D$1662,$E$3:$E$1662,0,0,1)</f>
        <v>12600</v>
      </c>
      <c r="AC36" s="2" cm="1">
        <f t="array" ref="AC36">_xlfn.XLOOKUP(AC$1&amp;$R36,$C$3:$C$1662&amp;$D$3:$D$1662,$E$3:$E$1662,0,0,1)</f>
        <v>135100</v>
      </c>
    </row>
    <row r="37" spans="3:29" x14ac:dyDescent="0.4">
      <c r="C37" t="s">
        <v>758</v>
      </c>
      <c r="D37" t="s">
        <v>547</v>
      </c>
      <c r="E37">
        <v>135100</v>
      </c>
      <c r="R37" t="s">
        <v>152</v>
      </c>
      <c r="S37" s="2">
        <f t="shared" si="1"/>
        <v>5428900</v>
      </c>
      <c r="T37" s="2">
        <f t="shared" si="4"/>
        <v>3616300</v>
      </c>
      <c r="U37" s="2">
        <f t="shared" si="4"/>
        <v>7771000</v>
      </c>
      <c r="V37" s="2">
        <f t="shared" si="4"/>
        <v>4821600</v>
      </c>
      <c r="W37" s="2">
        <f t="shared" si="4"/>
        <v>3480600</v>
      </c>
      <c r="X37" s="2">
        <f t="shared" si="4"/>
        <v>7455000</v>
      </c>
      <c r="Y37" s="2" cm="1">
        <f t="array" ref="Y37">_xlfn.XLOOKUP(Y$1&amp;$R37,$C$3:$C$1662&amp;$D$3:$D$1662,$E$3:$E$1662,0,0,1)</f>
        <v>23000</v>
      </c>
      <c r="Z37" s="2" cm="1">
        <f t="array" ref="Z37">_xlfn.XLOOKUP(Z$1&amp;$R37,$C$3:$C$1662&amp;$D$3:$D$1662,$E$3:$E$1662,0,0,1)</f>
        <v>141600</v>
      </c>
      <c r="AA37" s="2" cm="1">
        <f t="array" ref="AA37">_xlfn.XLOOKUP(AA$1&amp;$R37,$C$3:$C$1662&amp;$D$3:$D$1662,$E$3:$E$1662,0,0,1)</f>
        <v>32800</v>
      </c>
      <c r="AB37" s="2" cm="1">
        <f t="array" ref="AB37">_xlfn.XLOOKUP(AB$1&amp;$R37,$C$3:$C$1662&amp;$D$3:$D$1662,$E$3:$E$1662,0,0,1)</f>
        <v>17900</v>
      </c>
      <c r="AC37" s="2" cm="1">
        <f t="array" ref="AC37">_xlfn.XLOOKUP(AC$1&amp;$R37,$C$3:$C$1662&amp;$D$3:$D$1662,$E$3:$E$1662,0,0,1)</f>
        <v>81800</v>
      </c>
    </row>
    <row r="38" spans="3:29" x14ac:dyDescent="0.4">
      <c r="C38" t="s">
        <v>758</v>
      </c>
      <c r="D38" t="s">
        <v>548</v>
      </c>
      <c r="E38">
        <v>81800</v>
      </c>
      <c r="R38" t="s">
        <v>33</v>
      </c>
      <c r="S38" s="2">
        <f t="shared" si="1"/>
        <v>5500340</v>
      </c>
      <c r="T38" s="2">
        <f t="shared" si="4"/>
        <v>3642000</v>
      </c>
      <c r="U38" s="2">
        <f t="shared" si="4"/>
        <v>7896800</v>
      </c>
      <c r="V38" s="2">
        <f t="shared" si="4"/>
        <v>4872400</v>
      </c>
      <c r="W38" s="2">
        <f t="shared" si="4"/>
        <v>3528900</v>
      </c>
      <c r="X38" s="2">
        <f t="shared" si="4"/>
        <v>7561600</v>
      </c>
      <c r="Y38" s="2" cm="1">
        <f t="array" ref="Y38">_xlfn.XLOOKUP(Y$1&amp;$R38,$C$3:$C$1662&amp;$D$3:$D$1662,$E$3:$E$1662,0,0,1)</f>
        <v>25700</v>
      </c>
      <c r="Z38" s="2" cm="1">
        <f t="array" ref="Z38">_xlfn.XLOOKUP(Z$1&amp;$R38,$C$3:$C$1662&amp;$D$3:$D$1662,$E$3:$E$1662,0,0,1)</f>
        <v>125800</v>
      </c>
      <c r="AA38" s="2" cm="1">
        <f t="array" ref="AA38">_xlfn.XLOOKUP(AA$1&amp;$R38,$C$3:$C$1662&amp;$D$3:$D$1662,$E$3:$E$1662,0,0,1)</f>
        <v>50800</v>
      </c>
      <c r="AB38" s="2" cm="1">
        <f t="array" ref="AB38">_xlfn.XLOOKUP(AB$1&amp;$R38,$C$3:$C$1662&amp;$D$3:$D$1662,$E$3:$E$1662,0,0,1)</f>
        <v>48300</v>
      </c>
      <c r="AC38" s="2" cm="1">
        <f t="array" ref="AC38">_xlfn.XLOOKUP(AC$1&amp;$R38,$C$3:$C$1662&amp;$D$3:$D$1662,$E$3:$E$1662,0,0,1)</f>
        <v>106600</v>
      </c>
    </row>
    <row r="39" spans="3:29" x14ac:dyDescent="0.4">
      <c r="C39" t="s">
        <v>758</v>
      </c>
      <c r="D39" t="s">
        <v>549</v>
      </c>
      <c r="E39">
        <v>106600</v>
      </c>
      <c r="R39" t="s">
        <v>51</v>
      </c>
      <c r="S39" s="2">
        <f t="shared" si="1"/>
        <v>5555380</v>
      </c>
      <c r="T39" s="2">
        <f t="shared" si="4"/>
        <v>3663200</v>
      </c>
      <c r="U39" s="2">
        <f t="shared" si="4"/>
        <v>8046800</v>
      </c>
      <c r="V39" s="2">
        <f t="shared" si="4"/>
        <v>4889900</v>
      </c>
      <c r="W39" s="2">
        <f t="shared" si="4"/>
        <v>3551200</v>
      </c>
      <c r="X39" s="2">
        <f t="shared" si="4"/>
        <v>7625800</v>
      </c>
      <c r="Y39" s="2" cm="1">
        <f t="array" ref="Y39">_xlfn.XLOOKUP(Y$1&amp;$R39,$C$3:$C$1662&amp;$D$3:$D$1662,$E$3:$E$1662,0,0,1)</f>
        <v>21200</v>
      </c>
      <c r="Z39" s="2" cm="1">
        <f t="array" ref="Z39">_xlfn.XLOOKUP(Z$1&amp;$R39,$C$3:$C$1662&amp;$D$3:$D$1662,$E$3:$E$1662,0,0,1)</f>
        <v>150000</v>
      </c>
      <c r="AA39" s="2" cm="1">
        <f t="array" ref="AA39">_xlfn.XLOOKUP(AA$1&amp;$R39,$C$3:$C$1662&amp;$D$3:$D$1662,$E$3:$E$1662,0,0,1)</f>
        <v>17500</v>
      </c>
      <c r="AB39" s="2" cm="1">
        <f t="array" ref="AB39">_xlfn.XLOOKUP(AB$1&amp;$R39,$C$3:$C$1662&amp;$D$3:$D$1662,$E$3:$E$1662,0,0,1)</f>
        <v>22300</v>
      </c>
      <c r="AC39" s="2" cm="1">
        <f t="array" ref="AC39">_xlfn.XLOOKUP(AC$1&amp;$R39,$C$3:$C$1662&amp;$D$3:$D$1662,$E$3:$E$1662,0,0,1)</f>
        <v>64200</v>
      </c>
    </row>
    <row r="40" spans="3:29" x14ac:dyDescent="0.4">
      <c r="C40" t="s">
        <v>758</v>
      </c>
      <c r="D40" t="s">
        <v>550</v>
      </c>
      <c r="E40">
        <v>64200</v>
      </c>
      <c r="R40" t="s">
        <v>280</v>
      </c>
      <c r="S40" s="2">
        <f t="shared" si="1"/>
        <v>5623420</v>
      </c>
      <c r="T40" s="2">
        <f t="shared" si="4"/>
        <v>3721000</v>
      </c>
      <c r="U40" s="2">
        <f t="shared" si="4"/>
        <v>8226200</v>
      </c>
      <c r="V40" s="2">
        <f t="shared" si="4"/>
        <v>4941900</v>
      </c>
      <c r="W40" s="2">
        <f t="shared" si="4"/>
        <v>3567300</v>
      </c>
      <c r="X40" s="2">
        <f t="shared" si="4"/>
        <v>7660700</v>
      </c>
      <c r="Y40" s="2" cm="1">
        <f t="array" ref="Y40">_xlfn.XLOOKUP(Y$1&amp;$R40,$C$3:$C$1662&amp;$D$3:$D$1662,$E$3:$E$1662,0,0,1)</f>
        <v>57800</v>
      </c>
      <c r="Z40" s="2" cm="1">
        <f t="array" ref="Z40">_xlfn.XLOOKUP(Z$1&amp;$R40,$C$3:$C$1662&amp;$D$3:$D$1662,$E$3:$E$1662,0,0,1)</f>
        <v>179400</v>
      </c>
      <c r="AA40" s="2" cm="1">
        <f t="array" ref="AA40">_xlfn.XLOOKUP(AA$1&amp;$R40,$C$3:$C$1662&amp;$D$3:$D$1662,$E$3:$E$1662,0,0,1)</f>
        <v>52000</v>
      </c>
      <c r="AB40" s="2" cm="1">
        <f t="array" ref="AB40">_xlfn.XLOOKUP(AB$1&amp;$R40,$C$3:$C$1662&amp;$D$3:$D$1662,$E$3:$E$1662,0,0,1)</f>
        <v>16100</v>
      </c>
      <c r="AC40" s="2" cm="1">
        <f t="array" ref="AC40">_xlfn.XLOOKUP(AC$1&amp;$R40,$C$3:$C$1662&amp;$D$3:$D$1662,$E$3:$E$1662,0,0,1)</f>
        <v>34900</v>
      </c>
    </row>
    <row r="41" spans="3:29" x14ac:dyDescent="0.4">
      <c r="C41" t="s">
        <v>758</v>
      </c>
      <c r="D41" t="s">
        <v>551</v>
      </c>
      <c r="E41">
        <v>34900</v>
      </c>
      <c r="R41" t="s">
        <v>154</v>
      </c>
      <c r="S41" s="2">
        <f t="shared" si="1"/>
        <v>5674720</v>
      </c>
      <c r="T41" s="2">
        <f t="shared" si="4"/>
        <v>3808700</v>
      </c>
      <c r="U41" s="2">
        <f t="shared" si="4"/>
        <v>8262900</v>
      </c>
      <c r="V41" s="2">
        <f t="shared" si="4"/>
        <v>4970700</v>
      </c>
      <c r="W41" s="2">
        <f t="shared" si="4"/>
        <v>3602700</v>
      </c>
      <c r="X41" s="2">
        <f t="shared" si="4"/>
        <v>7728600</v>
      </c>
      <c r="Y41" s="2" cm="1">
        <f t="array" ref="Y41">_xlfn.XLOOKUP(Y$1&amp;$R41,$C$3:$C$1662&amp;$D$3:$D$1662,$E$3:$E$1662,0,0,1)</f>
        <v>87700</v>
      </c>
      <c r="Z41" s="2" cm="1">
        <f t="array" ref="Z41">_xlfn.XLOOKUP(Z$1&amp;$R41,$C$3:$C$1662&amp;$D$3:$D$1662,$E$3:$E$1662,0,0,1)</f>
        <v>36700</v>
      </c>
      <c r="AA41" s="2" cm="1">
        <f t="array" ref="AA41">_xlfn.XLOOKUP(AA$1&amp;$R41,$C$3:$C$1662&amp;$D$3:$D$1662,$E$3:$E$1662,0,0,1)</f>
        <v>28800</v>
      </c>
      <c r="AB41" s="2" cm="1">
        <f t="array" ref="AB41">_xlfn.XLOOKUP(AB$1&amp;$R41,$C$3:$C$1662&amp;$D$3:$D$1662,$E$3:$E$1662,0,0,1)</f>
        <v>35400</v>
      </c>
      <c r="AC41" s="2" cm="1">
        <f t="array" ref="AC41">_xlfn.XLOOKUP(AC$1&amp;$R41,$C$3:$C$1662&amp;$D$3:$D$1662,$E$3:$E$1662,0,0,1)</f>
        <v>67900</v>
      </c>
    </row>
    <row r="42" spans="3:29" x14ac:dyDescent="0.4">
      <c r="C42" t="s">
        <v>758</v>
      </c>
      <c r="D42" t="s">
        <v>552</v>
      </c>
      <c r="E42">
        <v>67900</v>
      </c>
      <c r="R42" t="s">
        <v>133</v>
      </c>
      <c r="S42" s="2">
        <f t="shared" si="1"/>
        <v>5736800</v>
      </c>
      <c r="T42" s="2">
        <f t="shared" si="4"/>
        <v>3938600</v>
      </c>
      <c r="U42" s="2">
        <f t="shared" si="4"/>
        <v>8311700</v>
      </c>
      <c r="V42" s="2">
        <f t="shared" si="4"/>
        <v>5002300</v>
      </c>
      <c r="W42" s="2">
        <f t="shared" si="4"/>
        <v>3629300</v>
      </c>
      <c r="X42" s="2">
        <f t="shared" si="4"/>
        <v>7802100</v>
      </c>
      <c r="Y42" s="2" cm="1">
        <f t="array" ref="Y42">_xlfn.XLOOKUP(Y$1&amp;$R42,$C$3:$C$1662&amp;$D$3:$D$1662,$E$3:$E$1662,0,0,1)</f>
        <v>129900</v>
      </c>
      <c r="Z42" s="2" cm="1">
        <f t="array" ref="Z42">_xlfn.XLOOKUP(Z$1&amp;$R42,$C$3:$C$1662&amp;$D$3:$D$1662,$E$3:$E$1662,0,0,1)</f>
        <v>48800</v>
      </c>
      <c r="AA42" s="2" cm="1">
        <f t="array" ref="AA42">_xlfn.XLOOKUP(AA$1&amp;$R42,$C$3:$C$1662&amp;$D$3:$D$1662,$E$3:$E$1662,0,0,1)</f>
        <v>31600</v>
      </c>
      <c r="AB42" s="2" cm="1">
        <f t="array" ref="AB42">_xlfn.XLOOKUP(AB$1&amp;$R42,$C$3:$C$1662&amp;$D$3:$D$1662,$E$3:$E$1662,0,0,1)</f>
        <v>26600</v>
      </c>
      <c r="AC42" s="2" cm="1">
        <f t="array" ref="AC42">_xlfn.XLOOKUP(AC$1&amp;$R42,$C$3:$C$1662&amp;$D$3:$D$1662,$E$3:$E$1662,0,0,1)</f>
        <v>73500</v>
      </c>
    </row>
    <row r="43" spans="3:29" x14ac:dyDescent="0.4">
      <c r="C43" t="s">
        <v>758</v>
      </c>
      <c r="D43" t="s">
        <v>553</v>
      </c>
      <c r="E43">
        <v>73500</v>
      </c>
      <c r="R43" t="s">
        <v>113</v>
      </c>
      <c r="S43" s="2">
        <f t="shared" si="1"/>
        <v>5843540</v>
      </c>
      <c r="T43" s="2">
        <f t="shared" si="4"/>
        <v>3973600</v>
      </c>
      <c r="U43" s="2">
        <f t="shared" si="4"/>
        <v>8748500</v>
      </c>
      <c r="V43" s="2">
        <f t="shared" si="4"/>
        <v>5025800</v>
      </c>
      <c r="W43" s="2">
        <f t="shared" si="4"/>
        <v>3641800</v>
      </c>
      <c r="X43" s="2">
        <f t="shared" si="4"/>
        <v>7828000</v>
      </c>
      <c r="Y43" s="2" cm="1">
        <f t="array" ref="Y43">_xlfn.XLOOKUP(Y$1&amp;$R43,$C$3:$C$1662&amp;$D$3:$D$1662,$E$3:$E$1662,0,0,1)</f>
        <v>35000</v>
      </c>
      <c r="Z43" s="2" cm="1">
        <f t="array" ref="Z43">_xlfn.XLOOKUP(Z$1&amp;$R43,$C$3:$C$1662&amp;$D$3:$D$1662,$E$3:$E$1662,0,0,1)</f>
        <v>436800</v>
      </c>
      <c r="AA43" s="2" cm="1">
        <f t="array" ref="AA43">_xlfn.XLOOKUP(AA$1&amp;$R43,$C$3:$C$1662&amp;$D$3:$D$1662,$E$3:$E$1662,0,0,1)</f>
        <v>23500</v>
      </c>
      <c r="AB43" s="2" cm="1">
        <f t="array" ref="AB43">_xlfn.XLOOKUP(AB$1&amp;$R43,$C$3:$C$1662&amp;$D$3:$D$1662,$E$3:$E$1662,0,0,1)</f>
        <v>12500</v>
      </c>
      <c r="AC43" s="2" cm="1">
        <f t="array" ref="AC43">_xlfn.XLOOKUP(AC$1&amp;$R43,$C$3:$C$1662&amp;$D$3:$D$1662,$E$3:$E$1662,0,0,1)</f>
        <v>25900</v>
      </c>
    </row>
    <row r="44" spans="3:29" x14ac:dyDescent="0.4">
      <c r="C44" t="s">
        <v>758</v>
      </c>
      <c r="D44" t="s">
        <v>554</v>
      </c>
      <c r="E44">
        <v>25900</v>
      </c>
      <c r="R44" t="s">
        <v>49</v>
      </c>
      <c r="S44" s="2">
        <f t="shared" si="1"/>
        <v>5922440</v>
      </c>
      <c r="T44" s="2">
        <f t="shared" si="4"/>
        <v>4029400</v>
      </c>
      <c r="U44" s="2">
        <f t="shared" si="4"/>
        <v>8837700</v>
      </c>
      <c r="V44" s="2">
        <f t="shared" si="4"/>
        <v>5188200</v>
      </c>
      <c r="W44" s="2">
        <f t="shared" si="4"/>
        <v>3656300</v>
      </c>
      <c r="X44" s="2">
        <f t="shared" si="4"/>
        <v>7900600</v>
      </c>
      <c r="Y44" s="2" cm="1">
        <f t="array" ref="Y44">_xlfn.XLOOKUP(Y$1&amp;$R44,$C$3:$C$1662&amp;$D$3:$D$1662,$E$3:$E$1662,0,0,1)</f>
        <v>55800</v>
      </c>
      <c r="Z44" s="2" cm="1">
        <f t="array" ref="Z44">_xlfn.XLOOKUP(Z$1&amp;$R44,$C$3:$C$1662&amp;$D$3:$D$1662,$E$3:$E$1662,0,0,1)</f>
        <v>89200</v>
      </c>
      <c r="AA44" s="2" cm="1">
        <f t="array" ref="AA44">_xlfn.XLOOKUP(AA$1&amp;$R44,$C$3:$C$1662&amp;$D$3:$D$1662,$E$3:$E$1662,0,0,1)</f>
        <v>162400</v>
      </c>
      <c r="AB44" s="2" cm="1">
        <f t="array" ref="AB44">_xlfn.XLOOKUP(AB$1&amp;$R44,$C$3:$C$1662&amp;$D$3:$D$1662,$E$3:$E$1662,0,0,1)</f>
        <v>14500</v>
      </c>
      <c r="AC44" s="2" cm="1">
        <f t="array" ref="AC44">_xlfn.XLOOKUP(AC$1&amp;$R44,$C$3:$C$1662&amp;$D$3:$D$1662,$E$3:$E$1662,0,0,1)</f>
        <v>72600</v>
      </c>
    </row>
    <row r="45" spans="3:29" x14ac:dyDescent="0.4">
      <c r="C45" t="s">
        <v>758</v>
      </c>
      <c r="D45" t="s">
        <v>555</v>
      </c>
      <c r="E45">
        <v>72600</v>
      </c>
      <c r="R45" t="s">
        <v>242</v>
      </c>
      <c r="S45" s="2">
        <f t="shared" si="1"/>
        <v>5995940</v>
      </c>
      <c r="T45" s="2">
        <f t="shared" si="4"/>
        <v>4048000</v>
      </c>
      <c r="U45" s="2">
        <f t="shared" si="4"/>
        <v>8964600</v>
      </c>
      <c r="V45" s="2">
        <f t="shared" si="4"/>
        <v>5295400</v>
      </c>
      <c r="W45" s="2">
        <f t="shared" si="4"/>
        <v>3718900</v>
      </c>
      <c r="X45" s="2">
        <f t="shared" si="4"/>
        <v>7952800</v>
      </c>
      <c r="Y45" s="2" cm="1">
        <f t="array" ref="Y45">_xlfn.XLOOKUP(Y$1&amp;$R45,$C$3:$C$1662&amp;$D$3:$D$1662,$E$3:$E$1662,0,0,1)</f>
        <v>18600</v>
      </c>
      <c r="Z45" s="2" cm="1">
        <f t="array" ref="Z45">_xlfn.XLOOKUP(Z$1&amp;$R45,$C$3:$C$1662&amp;$D$3:$D$1662,$E$3:$E$1662,0,0,1)</f>
        <v>126900</v>
      </c>
      <c r="AA45" s="2" cm="1">
        <f t="array" ref="AA45">_xlfn.XLOOKUP(AA$1&amp;$R45,$C$3:$C$1662&amp;$D$3:$D$1662,$E$3:$E$1662,0,0,1)</f>
        <v>107200</v>
      </c>
      <c r="AB45" s="2" cm="1">
        <f t="array" ref="AB45">_xlfn.XLOOKUP(AB$1&amp;$R45,$C$3:$C$1662&amp;$D$3:$D$1662,$E$3:$E$1662,0,0,1)</f>
        <v>62600</v>
      </c>
      <c r="AC45" s="2" cm="1">
        <f t="array" ref="AC45">_xlfn.XLOOKUP(AC$1&amp;$R45,$C$3:$C$1662&amp;$D$3:$D$1662,$E$3:$E$1662,0,0,1)</f>
        <v>52200</v>
      </c>
    </row>
    <row r="46" spans="3:29" x14ac:dyDescent="0.4">
      <c r="C46" t="s">
        <v>758</v>
      </c>
      <c r="D46" t="s">
        <v>556</v>
      </c>
      <c r="E46">
        <v>52200</v>
      </c>
      <c r="R46" t="s">
        <v>126</v>
      </c>
      <c r="S46" s="2">
        <f t="shared" si="1"/>
        <v>6062040</v>
      </c>
      <c r="T46" s="2">
        <f t="shared" si="4"/>
        <v>4128100</v>
      </c>
      <c r="U46" s="2">
        <f t="shared" si="4"/>
        <v>9050200</v>
      </c>
      <c r="V46" s="2">
        <f t="shared" si="4"/>
        <v>5380800</v>
      </c>
      <c r="W46" s="2">
        <f t="shared" si="4"/>
        <v>3743600</v>
      </c>
      <c r="X46" s="2">
        <f t="shared" si="4"/>
        <v>8007500</v>
      </c>
      <c r="Y46" s="2" cm="1">
        <f t="array" ref="Y46">_xlfn.XLOOKUP(Y$1&amp;$R46,$C$3:$C$1662&amp;$D$3:$D$1662,$E$3:$E$1662,0,0,1)</f>
        <v>80100</v>
      </c>
      <c r="Z46" s="2" cm="1">
        <f t="array" ref="Z46">_xlfn.XLOOKUP(Z$1&amp;$R46,$C$3:$C$1662&amp;$D$3:$D$1662,$E$3:$E$1662,0,0,1)</f>
        <v>85600</v>
      </c>
      <c r="AA46" s="2" cm="1">
        <f t="array" ref="AA46">_xlfn.XLOOKUP(AA$1&amp;$R46,$C$3:$C$1662&amp;$D$3:$D$1662,$E$3:$E$1662,0,0,1)</f>
        <v>85400</v>
      </c>
      <c r="AB46" s="2" cm="1">
        <f t="array" ref="AB46">_xlfn.XLOOKUP(AB$1&amp;$R46,$C$3:$C$1662&amp;$D$3:$D$1662,$E$3:$E$1662,0,0,1)</f>
        <v>24700</v>
      </c>
      <c r="AC46" s="2" cm="1">
        <f t="array" ref="AC46">_xlfn.XLOOKUP(AC$1&amp;$R46,$C$3:$C$1662&amp;$D$3:$D$1662,$E$3:$E$1662,0,0,1)</f>
        <v>54700</v>
      </c>
    </row>
    <row r="47" spans="3:29" x14ac:dyDescent="0.4">
      <c r="C47" t="s">
        <v>758</v>
      </c>
      <c r="D47" t="s">
        <v>557</v>
      </c>
      <c r="E47">
        <v>54700</v>
      </c>
      <c r="R47" t="s">
        <v>170</v>
      </c>
      <c r="S47" s="2">
        <f t="shared" si="1"/>
        <v>6116260</v>
      </c>
      <c r="T47" s="2">
        <f t="shared" si="4"/>
        <v>4160500</v>
      </c>
      <c r="U47" s="2">
        <f t="shared" si="4"/>
        <v>9095400</v>
      </c>
      <c r="V47" s="2">
        <f t="shared" si="4"/>
        <v>5512000</v>
      </c>
      <c r="W47" s="2">
        <f t="shared" si="4"/>
        <v>3788500</v>
      </c>
      <c r="X47" s="2">
        <f t="shared" si="4"/>
        <v>8024900</v>
      </c>
      <c r="Y47" s="2" cm="1">
        <f t="array" ref="Y47">_xlfn.XLOOKUP(Y$1&amp;$R47,$C$3:$C$1662&amp;$D$3:$D$1662,$E$3:$E$1662,0,0,1)</f>
        <v>32400</v>
      </c>
      <c r="Z47" s="2" cm="1">
        <f t="array" ref="Z47">_xlfn.XLOOKUP(Z$1&amp;$R47,$C$3:$C$1662&amp;$D$3:$D$1662,$E$3:$E$1662,0,0,1)</f>
        <v>45200</v>
      </c>
      <c r="AA47" s="2" cm="1">
        <f t="array" ref="AA47">_xlfn.XLOOKUP(AA$1&amp;$R47,$C$3:$C$1662&amp;$D$3:$D$1662,$E$3:$E$1662,0,0,1)</f>
        <v>131200</v>
      </c>
      <c r="AB47" s="2" cm="1">
        <f t="array" ref="AB47">_xlfn.XLOOKUP(AB$1&amp;$R47,$C$3:$C$1662&amp;$D$3:$D$1662,$E$3:$E$1662,0,0,1)</f>
        <v>44900</v>
      </c>
      <c r="AC47" s="2" cm="1">
        <f t="array" ref="AC47">_xlfn.XLOOKUP(AC$1&amp;$R47,$C$3:$C$1662&amp;$D$3:$D$1662,$E$3:$E$1662,0,0,1)</f>
        <v>17400</v>
      </c>
    </row>
    <row r="48" spans="3:29" x14ac:dyDescent="0.4">
      <c r="C48" t="s">
        <v>758</v>
      </c>
      <c r="D48" t="s">
        <v>558</v>
      </c>
      <c r="E48">
        <v>17400</v>
      </c>
      <c r="R48" t="s">
        <v>174</v>
      </c>
      <c r="S48" s="2">
        <f t="shared" si="1"/>
        <v>6153120</v>
      </c>
      <c r="T48" s="2">
        <f t="shared" si="4"/>
        <v>4187800</v>
      </c>
      <c r="U48" s="2">
        <f t="shared" si="4"/>
        <v>9136900</v>
      </c>
      <c r="V48" s="2">
        <f t="shared" si="4"/>
        <v>5579200</v>
      </c>
      <c r="W48" s="2">
        <f t="shared" si="4"/>
        <v>3801500</v>
      </c>
      <c r="X48" s="2">
        <f t="shared" si="4"/>
        <v>8060200</v>
      </c>
      <c r="Y48" s="2" cm="1">
        <f t="array" ref="Y48">_xlfn.XLOOKUP(Y$1&amp;$R48,$C$3:$C$1662&amp;$D$3:$D$1662,$E$3:$E$1662,0,0,1)</f>
        <v>27300</v>
      </c>
      <c r="Z48" s="2" cm="1">
        <f t="array" ref="Z48">_xlfn.XLOOKUP(Z$1&amp;$R48,$C$3:$C$1662&amp;$D$3:$D$1662,$E$3:$E$1662,0,0,1)</f>
        <v>41500</v>
      </c>
      <c r="AA48" s="2" cm="1">
        <f t="array" ref="AA48">_xlfn.XLOOKUP(AA$1&amp;$R48,$C$3:$C$1662&amp;$D$3:$D$1662,$E$3:$E$1662,0,0,1)</f>
        <v>67200</v>
      </c>
      <c r="AB48" s="2" cm="1">
        <f t="array" ref="AB48">_xlfn.XLOOKUP(AB$1&amp;$R48,$C$3:$C$1662&amp;$D$3:$D$1662,$E$3:$E$1662,0,0,1)</f>
        <v>13000</v>
      </c>
      <c r="AC48" s="2" cm="1">
        <f t="array" ref="AC48">_xlfn.XLOOKUP(AC$1&amp;$R48,$C$3:$C$1662&amp;$D$3:$D$1662,$E$3:$E$1662,0,0,1)</f>
        <v>35300</v>
      </c>
    </row>
    <row r="49" spans="3:29" x14ac:dyDescent="0.4">
      <c r="C49" t="s">
        <v>758</v>
      </c>
      <c r="D49" t="s">
        <v>559</v>
      </c>
      <c r="E49">
        <v>35300</v>
      </c>
      <c r="R49" t="s">
        <v>179</v>
      </c>
      <c r="S49" s="2">
        <f t="shared" si="1"/>
        <v>6179500</v>
      </c>
      <c r="T49" s="2">
        <f t="shared" si="4"/>
        <v>4211600</v>
      </c>
      <c r="U49" s="2">
        <f t="shared" si="4"/>
        <v>9163600</v>
      </c>
      <c r="V49" s="2">
        <f t="shared" si="4"/>
        <v>5594700</v>
      </c>
      <c r="W49" s="2">
        <f t="shared" si="4"/>
        <v>3827600</v>
      </c>
      <c r="X49" s="2">
        <f t="shared" si="4"/>
        <v>8100000</v>
      </c>
      <c r="Y49" s="2" cm="1">
        <f t="array" ref="Y49">_xlfn.XLOOKUP(Y$1&amp;$R49,$C$3:$C$1662&amp;$D$3:$D$1662,$E$3:$E$1662,0,0,1)</f>
        <v>23800</v>
      </c>
      <c r="Z49" s="2" cm="1">
        <f t="array" ref="Z49">_xlfn.XLOOKUP(Z$1&amp;$R49,$C$3:$C$1662&amp;$D$3:$D$1662,$E$3:$E$1662,0,0,1)</f>
        <v>26700</v>
      </c>
      <c r="AA49" s="2" cm="1">
        <f t="array" ref="AA49">_xlfn.XLOOKUP(AA$1&amp;$R49,$C$3:$C$1662&amp;$D$3:$D$1662,$E$3:$E$1662,0,0,1)</f>
        <v>15500</v>
      </c>
      <c r="AB49" s="2" cm="1">
        <f t="array" ref="AB49">_xlfn.XLOOKUP(AB$1&amp;$R49,$C$3:$C$1662&amp;$D$3:$D$1662,$E$3:$E$1662,0,0,1)</f>
        <v>26100</v>
      </c>
      <c r="AC49" s="2" cm="1">
        <f t="array" ref="AC49">_xlfn.XLOOKUP(AC$1&amp;$R49,$C$3:$C$1662&amp;$D$3:$D$1662,$E$3:$E$1662,0,0,1)</f>
        <v>39800</v>
      </c>
    </row>
    <row r="50" spans="3:29" x14ac:dyDescent="0.4">
      <c r="C50" t="s">
        <v>758</v>
      </c>
      <c r="D50" t="s">
        <v>560</v>
      </c>
      <c r="E50">
        <v>39800</v>
      </c>
      <c r="R50" t="s">
        <v>223</v>
      </c>
      <c r="S50" s="2">
        <f t="shared" si="1"/>
        <v>6221140</v>
      </c>
      <c r="T50" s="2">
        <f t="shared" si="4"/>
        <v>4257600</v>
      </c>
      <c r="U50" s="2">
        <f t="shared" si="4"/>
        <v>9223000</v>
      </c>
      <c r="V50" s="2">
        <f t="shared" si="4"/>
        <v>5638600</v>
      </c>
      <c r="W50" s="2">
        <f t="shared" si="4"/>
        <v>3840100</v>
      </c>
      <c r="X50" s="2">
        <f t="shared" si="4"/>
        <v>8146400</v>
      </c>
      <c r="Y50" s="2" cm="1">
        <f t="array" ref="Y50">_xlfn.XLOOKUP(Y$1&amp;$R50,$C$3:$C$1662&amp;$D$3:$D$1662,$E$3:$E$1662,0,0,1)</f>
        <v>46000</v>
      </c>
      <c r="Z50" s="2" cm="1">
        <f t="array" ref="Z50">_xlfn.XLOOKUP(Z$1&amp;$R50,$C$3:$C$1662&amp;$D$3:$D$1662,$E$3:$E$1662,0,0,1)</f>
        <v>59400</v>
      </c>
      <c r="AA50" s="2" cm="1">
        <f t="array" ref="AA50">_xlfn.XLOOKUP(AA$1&amp;$R50,$C$3:$C$1662&amp;$D$3:$D$1662,$E$3:$E$1662,0,0,1)</f>
        <v>43900</v>
      </c>
      <c r="AB50" s="2" cm="1">
        <f t="array" ref="AB50">_xlfn.XLOOKUP(AB$1&amp;$R50,$C$3:$C$1662&amp;$D$3:$D$1662,$E$3:$E$1662,0,0,1)</f>
        <v>12500</v>
      </c>
      <c r="AC50" s="2" cm="1">
        <f t="array" ref="AC50">_xlfn.XLOOKUP(AC$1&amp;$R50,$C$3:$C$1662&amp;$D$3:$D$1662,$E$3:$E$1662,0,0,1)</f>
        <v>46400</v>
      </c>
    </row>
    <row r="51" spans="3:29" x14ac:dyDescent="0.4">
      <c r="C51" t="s">
        <v>758</v>
      </c>
      <c r="D51" t="s">
        <v>561</v>
      </c>
      <c r="E51">
        <v>46400</v>
      </c>
      <c r="R51" t="s">
        <v>208</v>
      </c>
      <c r="S51" s="2">
        <f t="shared" si="1"/>
        <v>6309860</v>
      </c>
      <c r="T51" s="2">
        <f t="shared" si="4"/>
        <v>4295200</v>
      </c>
      <c r="U51" s="2">
        <f t="shared" si="4"/>
        <v>9410300</v>
      </c>
      <c r="V51" s="2">
        <f t="shared" si="4"/>
        <v>5653200</v>
      </c>
      <c r="W51" s="2">
        <f t="shared" si="4"/>
        <v>3989500</v>
      </c>
      <c r="X51" s="2">
        <f t="shared" si="4"/>
        <v>8201100</v>
      </c>
      <c r="Y51" s="2" cm="1">
        <f t="array" ref="Y51">_xlfn.XLOOKUP(Y$1&amp;$R51,$C$3:$C$1662&amp;$D$3:$D$1662,$E$3:$E$1662,0,0,1)</f>
        <v>37600</v>
      </c>
      <c r="Z51" s="2" cm="1">
        <f t="array" ref="Z51">_xlfn.XLOOKUP(Z$1&amp;$R51,$C$3:$C$1662&amp;$D$3:$D$1662,$E$3:$E$1662,0,0,1)</f>
        <v>187300</v>
      </c>
      <c r="AA51" s="2" cm="1">
        <f t="array" ref="AA51">_xlfn.XLOOKUP(AA$1&amp;$R51,$C$3:$C$1662&amp;$D$3:$D$1662,$E$3:$E$1662,0,0,1)</f>
        <v>14600</v>
      </c>
      <c r="AB51" s="2" cm="1">
        <f t="array" ref="AB51">_xlfn.XLOOKUP(AB$1&amp;$R51,$C$3:$C$1662&amp;$D$3:$D$1662,$E$3:$E$1662,0,0,1)</f>
        <v>149400</v>
      </c>
      <c r="AC51" s="2" cm="1">
        <f t="array" ref="AC51">_xlfn.XLOOKUP(AC$1&amp;$R51,$C$3:$C$1662&amp;$D$3:$D$1662,$E$3:$E$1662,0,0,1)</f>
        <v>54700</v>
      </c>
    </row>
    <row r="52" spans="3:29" x14ac:dyDescent="0.4">
      <c r="C52" t="s">
        <v>758</v>
      </c>
      <c r="D52" t="s">
        <v>562</v>
      </c>
      <c r="E52">
        <v>54700</v>
      </c>
      <c r="R52" t="s">
        <v>160</v>
      </c>
      <c r="S52" s="2">
        <f t="shared" si="1"/>
        <v>6361160</v>
      </c>
      <c r="T52" s="2">
        <f t="shared" ref="T52:X67" si="5">T51+Y52</f>
        <v>4335600</v>
      </c>
      <c r="U52" s="2">
        <f t="shared" si="5"/>
        <v>9562500</v>
      </c>
      <c r="V52" s="2">
        <f t="shared" si="5"/>
        <v>5667000</v>
      </c>
      <c r="W52" s="2">
        <f t="shared" si="5"/>
        <v>4023200</v>
      </c>
      <c r="X52" s="2">
        <f t="shared" si="5"/>
        <v>8217500</v>
      </c>
      <c r="Y52" s="2" cm="1">
        <f t="array" ref="Y52">_xlfn.XLOOKUP(Y$1&amp;$R52,$C$3:$C$1662&amp;$D$3:$D$1662,$E$3:$E$1662,0,0,1)</f>
        <v>40400</v>
      </c>
      <c r="Z52" s="2" cm="1">
        <f t="array" ref="Z52">_xlfn.XLOOKUP(Z$1&amp;$R52,$C$3:$C$1662&amp;$D$3:$D$1662,$E$3:$E$1662,0,0,1)</f>
        <v>152200</v>
      </c>
      <c r="AA52" s="2" cm="1">
        <f t="array" ref="AA52">_xlfn.XLOOKUP(AA$1&amp;$R52,$C$3:$C$1662&amp;$D$3:$D$1662,$E$3:$E$1662,0,0,1)</f>
        <v>13800</v>
      </c>
      <c r="AB52" s="2" cm="1">
        <f t="array" ref="AB52">_xlfn.XLOOKUP(AB$1&amp;$R52,$C$3:$C$1662&amp;$D$3:$D$1662,$E$3:$E$1662,0,0,1)</f>
        <v>33700</v>
      </c>
      <c r="AC52" s="2" cm="1">
        <f t="array" ref="AC52">_xlfn.XLOOKUP(AC$1&amp;$R52,$C$3:$C$1662&amp;$D$3:$D$1662,$E$3:$E$1662,0,0,1)</f>
        <v>16400</v>
      </c>
    </row>
    <row r="53" spans="3:29" x14ac:dyDescent="0.4">
      <c r="C53" t="s">
        <v>758</v>
      </c>
      <c r="D53" t="s">
        <v>563</v>
      </c>
      <c r="E53">
        <v>16400</v>
      </c>
      <c r="R53" t="s">
        <v>168</v>
      </c>
      <c r="S53" s="2">
        <f t="shared" si="1"/>
        <v>6441980</v>
      </c>
      <c r="T53" s="2">
        <f t="shared" si="5"/>
        <v>4444800</v>
      </c>
      <c r="U53" s="2">
        <f t="shared" si="5"/>
        <v>9691900</v>
      </c>
      <c r="V53" s="2">
        <f t="shared" si="5"/>
        <v>5689100</v>
      </c>
      <c r="W53" s="2">
        <f t="shared" si="5"/>
        <v>4085300</v>
      </c>
      <c r="X53" s="2">
        <f t="shared" si="5"/>
        <v>8298800</v>
      </c>
      <c r="Y53" s="2" cm="1">
        <f t="array" ref="Y53">_xlfn.XLOOKUP(Y$1&amp;$R53,$C$3:$C$1662&amp;$D$3:$D$1662,$E$3:$E$1662,0,0,1)</f>
        <v>109200</v>
      </c>
      <c r="Z53" s="2" cm="1">
        <f t="array" ref="Z53">_xlfn.XLOOKUP(Z$1&amp;$R53,$C$3:$C$1662&amp;$D$3:$D$1662,$E$3:$E$1662,0,0,1)</f>
        <v>129400</v>
      </c>
      <c r="AA53" s="2" cm="1">
        <f t="array" ref="AA53">_xlfn.XLOOKUP(AA$1&amp;$R53,$C$3:$C$1662&amp;$D$3:$D$1662,$E$3:$E$1662,0,0,1)</f>
        <v>22100</v>
      </c>
      <c r="AB53" s="2" cm="1">
        <f t="array" ref="AB53">_xlfn.XLOOKUP(AB$1&amp;$R53,$C$3:$C$1662&amp;$D$3:$D$1662,$E$3:$E$1662,0,0,1)</f>
        <v>62100</v>
      </c>
      <c r="AC53" s="2" cm="1">
        <f t="array" ref="AC53">_xlfn.XLOOKUP(AC$1&amp;$R53,$C$3:$C$1662&amp;$D$3:$D$1662,$E$3:$E$1662,0,0,1)</f>
        <v>81300</v>
      </c>
    </row>
    <row r="54" spans="3:29" x14ac:dyDescent="0.4">
      <c r="C54" t="s">
        <v>758</v>
      </c>
      <c r="D54" t="s">
        <v>564</v>
      </c>
      <c r="E54">
        <v>81300</v>
      </c>
      <c r="R54" t="s">
        <v>167</v>
      </c>
      <c r="S54" s="2">
        <f t="shared" si="1"/>
        <v>6513720</v>
      </c>
      <c r="T54" s="2">
        <f t="shared" si="5"/>
        <v>4490600</v>
      </c>
      <c r="U54" s="2">
        <f t="shared" si="5"/>
        <v>9721600</v>
      </c>
      <c r="V54" s="2">
        <f t="shared" si="5"/>
        <v>5720700</v>
      </c>
      <c r="W54" s="2">
        <f t="shared" si="5"/>
        <v>4318400</v>
      </c>
      <c r="X54" s="2">
        <f t="shared" si="5"/>
        <v>8317300</v>
      </c>
      <c r="Y54" s="2" cm="1">
        <f t="array" ref="Y54">_xlfn.XLOOKUP(Y$1&amp;$R54,$C$3:$C$1662&amp;$D$3:$D$1662,$E$3:$E$1662,0,0,1)</f>
        <v>45800</v>
      </c>
      <c r="Z54" s="2" cm="1">
        <f t="array" ref="Z54">_xlfn.XLOOKUP(Z$1&amp;$R54,$C$3:$C$1662&amp;$D$3:$D$1662,$E$3:$E$1662,0,0,1)</f>
        <v>29700</v>
      </c>
      <c r="AA54" s="2" cm="1">
        <f t="array" ref="AA54">_xlfn.XLOOKUP(AA$1&amp;$R54,$C$3:$C$1662&amp;$D$3:$D$1662,$E$3:$E$1662,0,0,1)</f>
        <v>31600</v>
      </c>
      <c r="AB54" s="2" cm="1">
        <f t="array" ref="AB54">_xlfn.XLOOKUP(AB$1&amp;$R54,$C$3:$C$1662&amp;$D$3:$D$1662,$E$3:$E$1662,0,0,1)</f>
        <v>233100</v>
      </c>
      <c r="AC54" s="2" cm="1">
        <f t="array" ref="AC54">_xlfn.XLOOKUP(AC$1&amp;$R54,$C$3:$C$1662&amp;$D$3:$D$1662,$E$3:$E$1662,0,0,1)</f>
        <v>18500</v>
      </c>
    </row>
    <row r="55" spans="3:29" x14ac:dyDescent="0.4">
      <c r="C55" t="s">
        <v>758</v>
      </c>
      <c r="D55" t="s">
        <v>565</v>
      </c>
      <c r="E55">
        <v>18500</v>
      </c>
      <c r="R55" t="s">
        <v>218</v>
      </c>
      <c r="S55" s="2">
        <f t="shared" si="1"/>
        <v>6589980</v>
      </c>
      <c r="T55" s="2">
        <f t="shared" si="5"/>
        <v>4571900</v>
      </c>
      <c r="U55" s="2">
        <f t="shared" si="5"/>
        <v>9805200</v>
      </c>
      <c r="V55" s="2">
        <f t="shared" si="5"/>
        <v>5738400</v>
      </c>
      <c r="W55" s="2">
        <f t="shared" si="5"/>
        <v>4486100</v>
      </c>
      <c r="X55" s="2">
        <f t="shared" si="5"/>
        <v>8348300</v>
      </c>
      <c r="Y55" s="2" cm="1">
        <f t="array" ref="Y55">_xlfn.XLOOKUP(Y$1&amp;$R55,$C$3:$C$1662&amp;$D$3:$D$1662,$E$3:$E$1662,0,0,1)</f>
        <v>81300</v>
      </c>
      <c r="Z55" s="2" cm="1">
        <f t="array" ref="Z55">_xlfn.XLOOKUP(Z$1&amp;$R55,$C$3:$C$1662&amp;$D$3:$D$1662,$E$3:$E$1662,0,0,1)</f>
        <v>83600</v>
      </c>
      <c r="AA55" s="2" cm="1">
        <f t="array" ref="AA55">_xlfn.XLOOKUP(AA$1&amp;$R55,$C$3:$C$1662&amp;$D$3:$D$1662,$E$3:$E$1662,0,0,1)</f>
        <v>17700</v>
      </c>
      <c r="AB55" s="2" cm="1">
        <f t="array" ref="AB55">_xlfn.XLOOKUP(AB$1&amp;$R55,$C$3:$C$1662&amp;$D$3:$D$1662,$E$3:$E$1662,0,0,1)</f>
        <v>167700</v>
      </c>
      <c r="AC55" s="2" cm="1">
        <f t="array" ref="AC55">_xlfn.XLOOKUP(AC$1&amp;$R55,$C$3:$C$1662&amp;$D$3:$D$1662,$E$3:$E$1662,0,0,1)</f>
        <v>31000</v>
      </c>
    </row>
    <row r="56" spans="3:29" x14ac:dyDescent="0.4">
      <c r="C56" t="s">
        <v>758</v>
      </c>
      <c r="D56" t="s">
        <v>566</v>
      </c>
      <c r="E56">
        <v>31000</v>
      </c>
      <c r="R56" t="s">
        <v>238</v>
      </c>
      <c r="S56" s="2">
        <f t="shared" si="1"/>
        <v>6630100</v>
      </c>
      <c r="T56" s="2">
        <f t="shared" si="5"/>
        <v>4613500</v>
      </c>
      <c r="U56" s="2">
        <f t="shared" si="5"/>
        <v>9884600</v>
      </c>
      <c r="V56" s="2">
        <f t="shared" si="5"/>
        <v>5755000</v>
      </c>
      <c r="W56" s="2">
        <f t="shared" si="5"/>
        <v>4506900</v>
      </c>
      <c r="X56" s="2">
        <f t="shared" si="5"/>
        <v>8390500</v>
      </c>
      <c r="Y56" s="2" cm="1">
        <f t="array" ref="Y56">_xlfn.XLOOKUP(Y$1&amp;$R56,$C$3:$C$1662&amp;$D$3:$D$1662,$E$3:$E$1662,0,0,1)</f>
        <v>41600</v>
      </c>
      <c r="Z56" s="2" cm="1">
        <f t="array" ref="Z56">_xlfn.XLOOKUP(Z$1&amp;$R56,$C$3:$C$1662&amp;$D$3:$D$1662,$E$3:$E$1662,0,0,1)</f>
        <v>79400</v>
      </c>
      <c r="AA56" s="2" cm="1">
        <f t="array" ref="AA56">_xlfn.XLOOKUP(AA$1&amp;$R56,$C$3:$C$1662&amp;$D$3:$D$1662,$E$3:$E$1662,0,0,1)</f>
        <v>16600</v>
      </c>
      <c r="AB56" s="2" cm="1">
        <f t="array" ref="AB56">_xlfn.XLOOKUP(AB$1&amp;$R56,$C$3:$C$1662&amp;$D$3:$D$1662,$E$3:$E$1662,0,0,1)</f>
        <v>20800</v>
      </c>
      <c r="AC56" s="2" cm="1">
        <f t="array" ref="AC56">_xlfn.XLOOKUP(AC$1&amp;$R56,$C$3:$C$1662&amp;$D$3:$D$1662,$E$3:$E$1662,0,0,1)</f>
        <v>42200</v>
      </c>
    </row>
    <row r="57" spans="3:29" x14ac:dyDescent="0.4">
      <c r="C57" t="s">
        <v>758</v>
      </c>
      <c r="D57" t="s">
        <v>567</v>
      </c>
      <c r="E57">
        <v>42200</v>
      </c>
      <c r="R57" t="s">
        <v>240</v>
      </c>
      <c r="S57" s="2">
        <f t="shared" si="1"/>
        <v>6658620</v>
      </c>
      <c r="T57" s="2">
        <f t="shared" si="5"/>
        <v>4647800</v>
      </c>
      <c r="U57" s="2">
        <f t="shared" si="5"/>
        <v>9908600</v>
      </c>
      <c r="V57" s="2">
        <f t="shared" si="5"/>
        <v>5789700</v>
      </c>
      <c r="W57" s="2">
        <f t="shared" si="5"/>
        <v>4538700</v>
      </c>
      <c r="X57" s="2">
        <f t="shared" si="5"/>
        <v>8408300</v>
      </c>
      <c r="Y57" s="2" cm="1">
        <f t="array" ref="Y57">_xlfn.XLOOKUP(Y$1&amp;$R57,$C$3:$C$1662&amp;$D$3:$D$1662,$E$3:$E$1662,0,0,1)</f>
        <v>34300</v>
      </c>
      <c r="Z57" s="2" cm="1">
        <f t="array" ref="Z57">_xlfn.XLOOKUP(Z$1&amp;$R57,$C$3:$C$1662&amp;$D$3:$D$1662,$E$3:$E$1662,0,0,1)</f>
        <v>24000</v>
      </c>
      <c r="AA57" s="2" cm="1">
        <f t="array" ref="AA57">_xlfn.XLOOKUP(AA$1&amp;$R57,$C$3:$C$1662&amp;$D$3:$D$1662,$E$3:$E$1662,0,0,1)</f>
        <v>34700</v>
      </c>
      <c r="AB57" s="2" cm="1">
        <f t="array" ref="AB57">_xlfn.XLOOKUP(AB$1&amp;$R57,$C$3:$C$1662&amp;$D$3:$D$1662,$E$3:$E$1662,0,0,1)</f>
        <v>31800</v>
      </c>
      <c r="AC57" s="2" cm="1">
        <f t="array" ref="AC57">_xlfn.XLOOKUP(AC$1&amp;$R57,$C$3:$C$1662&amp;$D$3:$D$1662,$E$3:$E$1662,0,0,1)</f>
        <v>17800</v>
      </c>
    </row>
    <row r="58" spans="3:29" x14ac:dyDescent="0.4">
      <c r="C58" t="s">
        <v>758</v>
      </c>
      <c r="D58" t="s">
        <v>568</v>
      </c>
      <c r="E58">
        <v>17800</v>
      </c>
      <c r="R58" t="s">
        <v>198</v>
      </c>
      <c r="S58" s="2">
        <f t="shared" si="1"/>
        <v>6705340</v>
      </c>
      <c r="T58" s="2">
        <f t="shared" si="5"/>
        <v>4764800</v>
      </c>
      <c r="U58" s="2">
        <f t="shared" si="5"/>
        <v>9940900</v>
      </c>
      <c r="V58" s="2">
        <f t="shared" si="5"/>
        <v>5802200</v>
      </c>
      <c r="W58" s="2">
        <f t="shared" si="5"/>
        <v>4574600</v>
      </c>
      <c r="X58" s="2">
        <f t="shared" si="5"/>
        <v>8444200</v>
      </c>
      <c r="Y58" s="2" cm="1">
        <f t="array" ref="Y58">_xlfn.XLOOKUP(Y$1&amp;$R58,$C$3:$C$1662&amp;$D$3:$D$1662,$E$3:$E$1662,0,0,1)</f>
        <v>117000</v>
      </c>
      <c r="Z58" s="2" cm="1">
        <f t="array" ref="Z58">_xlfn.XLOOKUP(Z$1&amp;$R58,$C$3:$C$1662&amp;$D$3:$D$1662,$E$3:$E$1662,0,0,1)</f>
        <v>32300</v>
      </c>
      <c r="AA58" s="2" cm="1">
        <f t="array" ref="AA58">_xlfn.XLOOKUP(AA$1&amp;$R58,$C$3:$C$1662&amp;$D$3:$D$1662,$E$3:$E$1662,0,0,1)</f>
        <v>12500</v>
      </c>
      <c r="AB58" s="2" cm="1">
        <f t="array" ref="AB58">_xlfn.XLOOKUP(AB$1&amp;$R58,$C$3:$C$1662&amp;$D$3:$D$1662,$E$3:$E$1662,0,0,1)</f>
        <v>35900</v>
      </c>
      <c r="AC58" s="2" cm="1">
        <f t="array" ref="AC58">_xlfn.XLOOKUP(AC$1&amp;$R58,$C$3:$C$1662&amp;$D$3:$D$1662,$E$3:$E$1662,0,0,1)</f>
        <v>35900</v>
      </c>
    </row>
    <row r="59" spans="3:29" x14ac:dyDescent="0.4">
      <c r="C59" t="s">
        <v>758</v>
      </c>
      <c r="D59" t="s">
        <v>569</v>
      </c>
      <c r="E59">
        <v>35900</v>
      </c>
      <c r="R59" t="s">
        <v>251</v>
      </c>
      <c r="S59" s="2">
        <f t="shared" si="1"/>
        <v>6732940</v>
      </c>
      <c r="T59" s="2">
        <f t="shared" si="5"/>
        <v>4795500</v>
      </c>
      <c r="U59" s="2">
        <f t="shared" si="5"/>
        <v>9955400</v>
      </c>
      <c r="V59" s="2">
        <f t="shared" si="5"/>
        <v>5822700</v>
      </c>
      <c r="W59" s="2">
        <f t="shared" si="5"/>
        <v>4620700</v>
      </c>
      <c r="X59" s="2">
        <f t="shared" si="5"/>
        <v>8470400</v>
      </c>
      <c r="Y59" s="2" cm="1">
        <f t="array" ref="Y59">_xlfn.XLOOKUP(Y$1&amp;$R59,$C$3:$C$1662&amp;$D$3:$D$1662,$E$3:$E$1662,0,0,1)</f>
        <v>30700</v>
      </c>
      <c r="Z59" s="2" cm="1">
        <f t="array" ref="Z59">_xlfn.XLOOKUP(Z$1&amp;$R59,$C$3:$C$1662&amp;$D$3:$D$1662,$E$3:$E$1662,0,0,1)</f>
        <v>14500</v>
      </c>
      <c r="AA59" s="2" cm="1">
        <f t="array" ref="AA59">_xlfn.XLOOKUP(AA$1&amp;$R59,$C$3:$C$1662&amp;$D$3:$D$1662,$E$3:$E$1662,0,0,1)</f>
        <v>20500</v>
      </c>
      <c r="AB59" s="2" cm="1">
        <f t="array" ref="AB59">_xlfn.XLOOKUP(AB$1&amp;$R59,$C$3:$C$1662&amp;$D$3:$D$1662,$E$3:$E$1662,0,0,1)</f>
        <v>46100</v>
      </c>
      <c r="AC59" s="2" cm="1">
        <f t="array" ref="AC59">_xlfn.XLOOKUP(AC$1&amp;$R59,$C$3:$C$1662&amp;$D$3:$D$1662,$E$3:$E$1662,0,0,1)</f>
        <v>26200</v>
      </c>
    </row>
    <row r="60" spans="3:29" x14ac:dyDescent="0.4">
      <c r="C60" t="s">
        <v>758</v>
      </c>
      <c r="D60" t="s">
        <v>570</v>
      </c>
      <c r="E60">
        <v>26200</v>
      </c>
      <c r="R60" t="s">
        <v>259</v>
      </c>
      <c r="S60" s="2">
        <f t="shared" si="1"/>
        <v>6777340</v>
      </c>
      <c r="T60" s="2">
        <f t="shared" si="5"/>
        <v>4847700</v>
      </c>
      <c r="U60" s="2">
        <f t="shared" si="5"/>
        <v>10002200</v>
      </c>
      <c r="V60" s="2">
        <f t="shared" si="5"/>
        <v>5839900</v>
      </c>
      <c r="W60" s="2">
        <f t="shared" si="5"/>
        <v>4686700</v>
      </c>
      <c r="X60" s="2">
        <f t="shared" si="5"/>
        <v>8510200</v>
      </c>
      <c r="Y60" s="2" cm="1">
        <f t="array" ref="Y60">_xlfn.XLOOKUP(Y$1&amp;$R60,$C$3:$C$1662&amp;$D$3:$D$1662,$E$3:$E$1662,0,0,1)</f>
        <v>52200</v>
      </c>
      <c r="Z60" s="2" cm="1">
        <f t="array" ref="Z60">_xlfn.XLOOKUP(Z$1&amp;$R60,$C$3:$C$1662&amp;$D$3:$D$1662,$E$3:$E$1662,0,0,1)</f>
        <v>46800</v>
      </c>
      <c r="AA60" s="2" cm="1">
        <f t="array" ref="AA60">_xlfn.XLOOKUP(AA$1&amp;$R60,$C$3:$C$1662&amp;$D$3:$D$1662,$E$3:$E$1662,0,0,1)</f>
        <v>17200</v>
      </c>
      <c r="AB60" s="2" cm="1">
        <f t="array" ref="AB60">_xlfn.XLOOKUP(AB$1&amp;$R60,$C$3:$C$1662&amp;$D$3:$D$1662,$E$3:$E$1662,0,0,1)</f>
        <v>66000</v>
      </c>
      <c r="AC60" s="2" cm="1">
        <f t="array" ref="AC60">_xlfn.XLOOKUP(AC$1&amp;$R60,$C$3:$C$1662&amp;$D$3:$D$1662,$E$3:$E$1662,0,0,1)</f>
        <v>39800</v>
      </c>
    </row>
    <row r="61" spans="3:29" x14ac:dyDescent="0.4">
      <c r="C61" t="s">
        <v>758</v>
      </c>
      <c r="D61" t="s">
        <v>571</v>
      </c>
      <c r="E61">
        <v>39800</v>
      </c>
      <c r="R61" t="s">
        <v>80</v>
      </c>
      <c r="S61" s="2">
        <f t="shared" si="1"/>
        <v>6832980</v>
      </c>
      <c r="T61" s="2">
        <f t="shared" si="5"/>
        <v>4896700</v>
      </c>
      <c r="U61" s="2">
        <f t="shared" si="5"/>
        <v>10027700</v>
      </c>
      <c r="V61" s="2">
        <f t="shared" si="5"/>
        <v>5855100</v>
      </c>
      <c r="W61" s="2">
        <f t="shared" si="5"/>
        <v>4755300</v>
      </c>
      <c r="X61" s="2">
        <f t="shared" si="5"/>
        <v>8630100</v>
      </c>
      <c r="Y61" s="2" cm="1">
        <f t="array" ref="Y61">_xlfn.XLOOKUP(Y$1&amp;$R61,$C$3:$C$1662&amp;$D$3:$D$1662,$E$3:$E$1662,0,0,1)</f>
        <v>49000</v>
      </c>
      <c r="Z61" s="2" cm="1">
        <f t="array" ref="Z61">_xlfn.XLOOKUP(Z$1&amp;$R61,$C$3:$C$1662&amp;$D$3:$D$1662,$E$3:$E$1662,0,0,1)</f>
        <v>25500</v>
      </c>
      <c r="AA61" s="2" cm="1">
        <f t="array" ref="AA61">_xlfn.XLOOKUP(AA$1&amp;$R61,$C$3:$C$1662&amp;$D$3:$D$1662,$E$3:$E$1662,0,0,1)</f>
        <v>15200</v>
      </c>
      <c r="AB61" s="2" cm="1">
        <f t="array" ref="AB61">_xlfn.XLOOKUP(AB$1&amp;$R61,$C$3:$C$1662&amp;$D$3:$D$1662,$E$3:$E$1662,0,0,1)</f>
        <v>68600</v>
      </c>
      <c r="AC61" s="2" cm="1">
        <f t="array" ref="AC61">_xlfn.XLOOKUP(AC$1&amp;$R61,$C$3:$C$1662&amp;$D$3:$D$1662,$E$3:$E$1662,0,0,1)</f>
        <v>119900</v>
      </c>
    </row>
    <row r="62" spans="3:29" x14ac:dyDescent="0.4">
      <c r="C62" t="s">
        <v>758</v>
      </c>
      <c r="D62" t="s">
        <v>572</v>
      </c>
      <c r="E62">
        <v>119900</v>
      </c>
      <c r="R62" t="s">
        <v>206</v>
      </c>
      <c r="S62" s="2">
        <f t="shared" si="1"/>
        <v>6952540</v>
      </c>
      <c r="T62" s="2">
        <f t="shared" si="5"/>
        <v>4932300</v>
      </c>
      <c r="U62" s="2">
        <f t="shared" si="5"/>
        <v>10055900</v>
      </c>
      <c r="V62" s="2">
        <f t="shared" si="5"/>
        <v>5959900</v>
      </c>
      <c r="W62" s="2">
        <f t="shared" si="5"/>
        <v>5138000</v>
      </c>
      <c r="X62" s="2">
        <f t="shared" si="5"/>
        <v>8676600</v>
      </c>
      <c r="Y62" s="2" cm="1">
        <f t="array" ref="Y62">_xlfn.XLOOKUP(Y$1&amp;$R62,$C$3:$C$1662&amp;$D$3:$D$1662,$E$3:$E$1662,0,0,1)</f>
        <v>35600</v>
      </c>
      <c r="Z62" s="2" cm="1">
        <f t="array" ref="Z62">_xlfn.XLOOKUP(Z$1&amp;$R62,$C$3:$C$1662&amp;$D$3:$D$1662,$E$3:$E$1662,0,0,1)</f>
        <v>28200</v>
      </c>
      <c r="AA62" s="2" cm="1">
        <f t="array" ref="AA62">_xlfn.XLOOKUP(AA$1&amp;$R62,$C$3:$C$1662&amp;$D$3:$D$1662,$E$3:$E$1662,0,0,1)</f>
        <v>104800</v>
      </c>
      <c r="AB62" s="2" cm="1">
        <f t="array" ref="AB62">_xlfn.XLOOKUP(AB$1&amp;$R62,$C$3:$C$1662&amp;$D$3:$D$1662,$E$3:$E$1662,0,0,1)</f>
        <v>382700</v>
      </c>
      <c r="AC62" s="2" cm="1">
        <f t="array" ref="AC62">_xlfn.XLOOKUP(AC$1&amp;$R62,$C$3:$C$1662&amp;$D$3:$D$1662,$E$3:$E$1662,0,0,1)</f>
        <v>46500</v>
      </c>
    </row>
    <row r="63" spans="3:29" x14ac:dyDescent="0.4">
      <c r="C63" t="s">
        <v>758</v>
      </c>
      <c r="D63" t="s">
        <v>573</v>
      </c>
      <c r="E63">
        <v>46500</v>
      </c>
      <c r="R63" t="s">
        <v>178</v>
      </c>
      <c r="S63" s="2">
        <f t="shared" si="1"/>
        <v>6991600</v>
      </c>
      <c r="T63" s="2">
        <f t="shared" si="5"/>
        <v>4964500</v>
      </c>
      <c r="U63" s="2">
        <f t="shared" si="5"/>
        <v>10081300</v>
      </c>
      <c r="V63" s="2">
        <f t="shared" si="5"/>
        <v>6002600</v>
      </c>
      <c r="W63" s="2">
        <f t="shared" si="5"/>
        <v>5195200</v>
      </c>
      <c r="X63" s="2">
        <f t="shared" si="5"/>
        <v>8714400</v>
      </c>
      <c r="Y63" s="2" cm="1">
        <f t="array" ref="Y63">_xlfn.XLOOKUP(Y$1&amp;$R63,$C$3:$C$1662&amp;$D$3:$D$1662,$E$3:$E$1662,0,0,1)</f>
        <v>32200</v>
      </c>
      <c r="Z63" s="2" cm="1">
        <f t="array" ref="Z63">_xlfn.XLOOKUP(Z$1&amp;$R63,$C$3:$C$1662&amp;$D$3:$D$1662,$E$3:$E$1662,0,0,1)</f>
        <v>25400</v>
      </c>
      <c r="AA63" s="2" cm="1">
        <f t="array" ref="AA63">_xlfn.XLOOKUP(AA$1&amp;$R63,$C$3:$C$1662&amp;$D$3:$D$1662,$E$3:$E$1662,0,0,1)</f>
        <v>42700</v>
      </c>
      <c r="AB63" s="2" cm="1">
        <f t="array" ref="AB63">_xlfn.XLOOKUP(AB$1&amp;$R63,$C$3:$C$1662&amp;$D$3:$D$1662,$E$3:$E$1662,0,0,1)</f>
        <v>57200</v>
      </c>
      <c r="AC63" s="2" cm="1">
        <f t="array" ref="AC63">_xlfn.XLOOKUP(AC$1&amp;$R63,$C$3:$C$1662&amp;$D$3:$D$1662,$E$3:$E$1662,0,0,1)</f>
        <v>37800</v>
      </c>
    </row>
    <row r="64" spans="3:29" x14ac:dyDescent="0.4">
      <c r="C64" t="s">
        <v>758</v>
      </c>
      <c r="D64" t="s">
        <v>574</v>
      </c>
      <c r="E64">
        <v>37800</v>
      </c>
      <c r="R64" t="s">
        <v>183</v>
      </c>
      <c r="S64" s="2">
        <f t="shared" si="1"/>
        <v>7040180</v>
      </c>
      <c r="T64" s="2">
        <f t="shared" si="5"/>
        <v>4994400</v>
      </c>
      <c r="U64" s="2">
        <f t="shared" si="5"/>
        <v>10165400</v>
      </c>
      <c r="V64" s="2">
        <f t="shared" si="5"/>
        <v>6053900</v>
      </c>
      <c r="W64" s="2">
        <f t="shared" si="5"/>
        <v>5240500</v>
      </c>
      <c r="X64" s="2">
        <f t="shared" si="5"/>
        <v>8746700</v>
      </c>
      <c r="Y64" s="2" cm="1">
        <f t="array" ref="Y64">_xlfn.XLOOKUP(Y$1&amp;$R64,$C$3:$C$1662&amp;$D$3:$D$1662,$E$3:$E$1662,0,0,1)</f>
        <v>29900</v>
      </c>
      <c r="Z64" s="2" cm="1">
        <f t="array" ref="Z64">_xlfn.XLOOKUP(Z$1&amp;$R64,$C$3:$C$1662&amp;$D$3:$D$1662,$E$3:$E$1662,0,0,1)</f>
        <v>84100</v>
      </c>
      <c r="AA64" s="2" cm="1">
        <f t="array" ref="AA64">_xlfn.XLOOKUP(AA$1&amp;$R64,$C$3:$C$1662&amp;$D$3:$D$1662,$E$3:$E$1662,0,0,1)</f>
        <v>51300</v>
      </c>
      <c r="AB64" s="2" cm="1">
        <f t="array" ref="AB64">_xlfn.XLOOKUP(AB$1&amp;$R64,$C$3:$C$1662&amp;$D$3:$D$1662,$E$3:$E$1662,0,0,1)</f>
        <v>45300</v>
      </c>
      <c r="AC64" s="2" cm="1">
        <f t="array" ref="AC64">_xlfn.XLOOKUP(AC$1&amp;$R64,$C$3:$C$1662&amp;$D$3:$D$1662,$E$3:$E$1662,0,0,1)</f>
        <v>32300</v>
      </c>
    </row>
    <row r="65" spans="3:29" x14ac:dyDescent="0.4">
      <c r="C65" t="s">
        <v>758</v>
      </c>
      <c r="D65" t="s">
        <v>575</v>
      </c>
      <c r="E65">
        <v>32300</v>
      </c>
      <c r="R65" t="s">
        <v>64</v>
      </c>
      <c r="S65" s="2">
        <f t="shared" si="1"/>
        <v>7118080</v>
      </c>
      <c r="T65" s="2">
        <f t="shared" si="5"/>
        <v>5011100</v>
      </c>
      <c r="U65" s="2">
        <f t="shared" si="5"/>
        <v>10239900</v>
      </c>
      <c r="V65" s="2">
        <f t="shared" si="5"/>
        <v>6141700</v>
      </c>
      <c r="W65" s="2">
        <f t="shared" si="5"/>
        <v>5269300</v>
      </c>
      <c r="X65" s="2">
        <f t="shared" si="5"/>
        <v>8928400</v>
      </c>
      <c r="Y65" s="2" cm="1">
        <f t="array" ref="Y65">_xlfn.XLOOKUP(Y$1&amp;$R65,$C$3:$C$1662&amp;$D$3:$D$1662,$E$3:$E$1662,0,0,1)</f>
        <v>16700</v>
      </c>
      <c r="Z65" s="2" cm="1">
        <f t="array" ref="Z65">_xlfn.XLOOKUP(Z$1&amp;$R65,$C$3:$C$1662&amp;$D$3:$D$1662,$E$3:$E$1662,0,0,1)</f>
        <v>74500</v>
      </c>
      <c r="AA65" s="2" cm="1">
        <f t="array" ref="AA65">_xlfn.XLOOKUP(AA$1&amp;$R65,$C$3:$C$1662&amp;$D$3:$D$1662,$E$3:$E$1662,0,0,1)</f>
        <v>87800</v>
      </c>
      <c r="AB65" s="2" cm="1">
        <f t="array" ref="AB65">_xlfn.XLOOKUP(AB$1&amp;$R65,$C$3:$C$1662&amp;$D$3:$D$1662,$E$3:$E$1662,0,0,1)</f>
        <v>28800</v>
      </c>
      <c r="AC65" s="2" cm="1">
        <f t="array" ref="AC65">_xlfn.XLOOKUP(AC$1&amp;$R65,$C$3:$C$1662&amp;$D$3:$D$1662,$E$3:$E$1662,0,0,1)</f>
        <v>181700</v>
      </c>
    </row>
    <row r="66" spans="3:29" x14ac:dyDescent="0.4">
      <c r="C66" t="s">
        <v>758</v>
      </c>
      <c r="D66" t="s">
        <v>576</v>
      </c>
      <c r="E66">
        <v>181700</v>
      </c>
      <c r="R66" t="s">
        <v>294</v>
      </c>
      <c r="S66" s="2">
        <f t="shared" si="1"/>
        <v>7167660</v>
      </c>
      <c r="T66" s="2">
        <f t="shared" si="5"/>
        <v>5034300</v>
      </c>
      <c r="U66" s="2">
        <f t="shared" si="5"/>
        <v>10282500</v>
      </c>
      <c r="V66" s="2">
        <f t="shared" si="5"/>
        <v>6177900</v>
      </c>
      <c r="W66" s="2">
        <f t="shared" si="5"/>
        <v>5368900</v>
      </c>
      <c r="X66" s="2">
        <f t="shared" si="5"/>
        <v>8974700</v>
      </c>
      <c r="Y66" s="2" cm="1">
        <f t="array" ref="Y66">_xlfn.XLOOKUP(Y$1&amp;$R66,$C$3:$C$1662&amp;$D$3:$D$1662,$E$3:$E$1662,0,0,1)</f>
        <v>23200</v>
      </c>
      <c r="Z66" s="2" cm="1">
        <f t="array" ref="Z66">_xlfn.XLOOKUP(Z$1&amp;$R66,$C$3:$C$1662&amp;$D$3:$D$1662,$E$3:$E$1662,0,0,1)</f>
        <v>42600</v>
      </c>
      <c r="AA66" s="2" cm="1">
        <f t="array" ref="AA66">_xlfn.XLOOKUP(AA$1&amp;$R66,$C$3:$C$1662&amp;$D$3:$D$1662,$E$3:$E$1662,0,0,1)</f>
        <v>36200</v>
      </c>
      <c r="AB66" s="2" cm="1">
        <f t="array" ref="AB66">_xlfn.XLOOKUP(AB$1&amp;$R66,$C$3:$C$1662&amp;$D$3:$D$1662,$E$3:$E$1662,0,0,1)</f>
        <v>99600</v>
      </c>
      <c r="AC66" s="2" cm="1">
        <f t="array" ref="AC66">_xlfn.XLOOKUP(AC$1&amp;$R66,$C$3:$C$1662&amp;$D$3:$D$1662,$E$3:$E$1662,0,0,1)</f>
        <v>46300</v>
      </c>
    </row>
    <row r="67" spans="3:29" x14ac:dyDescent="0.4">
      <c r="C67" t="s">
        <v>758</v>
      </c>
      <c r="D67" t="s">
        <v>577</v>
      </c>
      <c r="E67">
        <v>46300</v>
      </c>
      <c r="R67" t="s">
        <v>29</v>
      </c>
      <c r="S67" s="2">
        <f t="shared" ref="S67:S130" si="6">IFERROR(AVERAGEIFS(T67:X67,T67:X67,"&gt;0"),0)</f>
        <v>7270080</v>
      </c>
      <c r="T67" s="2">
        <f t="shared" si="5"/>
        <v>5047400</v>
      </c>
      <c r="U67" s="2">
        <f t="shared" si="5"/>
        <v>10337700</v>
      </c>
      <c r="V67" s="2">
        <f t="shared" si="5"/>
        <v>6220300</v>
      </c>
      <c r="W67" s="2">
        <f t="shared" si="5"/>
        <v>5643700</v>
      </c>
      <c r="X67" s="2">
        <f t="shared" si="5"/>
        <v>9101300</v>
      </c>
      <c r="Y67" s="2" cm="1">
        <f t="array" ref="Y67">_xlfn.XLOOKUP(Y$1&amp;$R67,$C$3:$C$1662&amp;$D$3:$D$1662,$E$3:$E$1662,0,0,1)</f>
        <v>13100</v>
      </c>
      <c r="Z67" s="2" cm="1">
        <f t="array" ref="Z67">_xlfn.XLOOKUP(Z$1&amp;$R67,$C$3:$C$1662&amp;$D$3:$D$1662,$E$3:$E$1662,0,0,1)</f>
        <v>55200</v>
      </c>
      <c r="AA67" s="2" cm="1">
        <f t="array" ref="AA67">_xlfn.XLOOKUP(AA$1&amp;$R67,$C$3:$C$1662&amp;$D$3:$D$1662,$E$3:$E$1662,0,0,1)</f>
        <v>42400</v>
      </c>
      <c r="AB67" s="2" cm="1">
        <f t="array" ref="AB67">_xlfn.XLOOKUP(AB$1&amp;$R67,$C$3:$C$1662&amp;$D$3:$D$1662,$E$3:$E$1662,0,0,1)</f>
        <v>274800</v>
      </c>
      <c r="AC67" s="2" cm="1">
        <f t="array" ref="AC67">_xlfn.XLOOKUP(AC$1&amp;$R67,$C$3:$C$1662&amp;$D$3:$D$1662,$E$3:$E$1662,0,0,1)</f>
        <v>126600</v>
      </c>
    </row>
    <row r="68" spans="3:29" x14ac:dyDescent="0.4">
      <c r="C68" t="s">
        <v>758</v>
      </c>
      <c r="D68" t="s">
        <v>578</v>
      </c>
      <c r="E68">
        <v>126600</v>
      </c>
      <c r="R68" t="s">
        <v>17</v>
      </c>
      <c r="S68" s="2">
        <f t="shared" si="6"/>
        <v>7332120</v>
      </c>
      <c r="T68" s="2">
        <f t="shared" ref="T68:X83" si="7">T67+Y68</f>
        <v>5068700</v>
      </c>
      <c r="U68" s="2">
        <f t="shared" si="7"/>
        <v>10378800</v>
      </c>
      <c r="V68" s="2">
        <f t="shared" si="7"/>
        <v>6404100</v>
      </c>
      <c r="W68" s="2">
        <f t="shared" si="7"/>
        <v>5676700</v>
      </c>
      <c r="X68" s="2">
        <f t="shared" si="7"/>
        <v>9132300</v>
      </c>
      <c r="Y68" s="2" cm="1">
        <f t="array" ref="Y68">_xlfn.XLOOKUP(Y$1&amp;$R68,$C$3:$C$1662&amp;$D$3:$D$1662,$E$3:$E$1662,0,0,1)</f>
        <v>21300</v>
      </c>
      <c r="Z68" s="2" cm="1">
        <f t="array" ref="Z68">_xlfn.XLOOKUP(Z$1&amp;$R68,$C$3:$C$1662&amp;$D$3:$D$1662,$E$3:$E$1662,0,0,1)</f>
        <v>41100</v>
      </c>
      <c r="AA68" s="2" cm="1">
        <f t="array" ref="AA68">_xlfn.XLOOKUP(AA$1&amp;$R68,$C$3:$C$1662&amp;$D$3:$D$1662,$E$3:$E$1662,0,0,1)</f>
        <v>183800</v>
      </c>
      <c r="AB68" s="2" cm="1">
        <f t="array" ref="AB68">_xlfn.XLOOKUP(AB$1&amp;$R68,$C$3:$C$1662&amp;$D$3:$D$1662,$E$3:$E$1662,0,0,1)</f>
        <v>33000</v>
      </c>
      <c r="AC68" s="2" cm="1">
        <f t="array" ref="AC68">_xlfn.XLOOKUP(AC$1&amp;$R68,$C$3:$C$1662&amp;$D$3:$D$1662,$E$3:$E$1662,0,0,1)</f>
        <v>31000</v>
      </c>
    </row>
    <row r="69" spans="3:29" x14ac:dyDescent="0.4">
      <c r="C69" t="s">
        <v>758</v>
      </c>
      <c r="D69" t="s">
        <v>579</v>
      </c>
      <c r="E69">
        <v>31000</v>
      </c>
      <c r="R69" t="s">
        <v>58</v>
      </c>
      <c r="S69" s="2">
        <f t="shared" si="6"/>
        <v>7390500</v>
      </c>
      <c r="T69" s="2">
        <f t="shared" si="7"/>
        <v>5110000</v>
      </c>
      <c r="U69" s="2">
        <f t="shared" si="7"/>
        <v>10438800</v>
      </c>
      <c r="V69" s="2">
        <f t="shared" si="7"/>
        <v>6492600</v>
      </c>
      <c r="W69" s="2">
        <f t="shared" si="7"/>
        <v>5729300</v>
      </c>
      <c r="X69" s="2">
        <f t="shared" si="7"/>
        <v>9181800</v>
      </c>
      <c r="Y69" s="2" cm="1">
        <f t="array" ref="Y69">_xlfn.XLOOKUP(Y$1&amp;$R69,$C$3:$C$1662&amp;$D$3:$D$1662,$E$3:$E$1662,0,0,1)</f>
        <v>41300</v>
      </c>
      <c r="Z69" s="2" cm="1">
        <f t="array" ref="Z69">_xlfn.XLOOKUP(Z$1&amp;$R69,$C$3:$C$1662&amp;$D$3:$D$1662,$E$3:$E$1662,0,0,1)</f>
        <v>60000</v>
      </c>
      <c r="AA69" s="2" cm="1">
        <f t="array" ref="AA69">_xlfn.XLOOKUP(AA$1&amp;$R69,$C$3:$C$1662&amp;$D$3:$D$1662,$E$3:$E$1662,0,0,1)</f>
        <v>88500</v>
      </c>
      <c r="AB69" s="2" cm="1">
        <f t="array" ref="AB69">_xlfn.XLOOKUP(AB$1&amp;$R69,$C$3:$C$1662&amp;$D$3:$D$1662,$E$3:$E$1662,0,0,1)</f>
        <v>52600</v>
      </c>
      <c r="AC69" s="2" cm="1">
        <f t="array" ref="AC69">_xlfn.XLOOKUP(AC$1&amp;$R69,$C$3:$C$1662&amp;$D$3:$D$1662,$E$3:$E$1662,0,0,1)</f>
        <v>49500</v>
      </c>
    </row>
    <row r="70" spans="3:29" x14ac:dyDescent="0.4">
      <c r="C70" t="s">
        <v>758</v>
      </c>
      <c r="D70" t="s">
        <v>580</v>
      </c>
      <c r="E70">
        <v>49500</v>
      </c>
      <c r="R70" t="s">
        <v>125</v>
      </c>
      <c r="S70" s="2">
        <f t="shared" si="6"/>
        <v>7458260</v>
      </c>
      <c r="T70" s="2">
        <f t="shared" si="7"/>
        <v>5114900</v>
      </c>
      <c r="U70" s="2">
        <f t="shared" si="7"/>
        <v>10585100</v>
      </c>
      <c r="V70" s="2">
        <f t="shared" si="7"/>
        <v>6607400</v>
      </c>
      <c r="W70" s="2">
        <f t="shared" si="7"/>
        <v>5780100</v>
      </c>
      <c r="X70" s="2">
        <f t="shared" si="7"/>
        <v>9203800</v>
      </c>
      <c r="Y70" s="2" cm="1">
        <f t="array" ref="Y70">_xlfn.XLOOKUP(Y$1&amp;$R70,$C$3:$C$1662&amp;$D$3:$D$1662,$E$3:$E$1662,0,0,1)</f>
        <v>4900</v>
      </c>
      <c r="Z70" s="2" cm="1">
        <f t="array" ref="Z70">_xlfn.XLOOKUP(Z$1&amp;$R70,$C$3:$C$1662&amp;$D$3:$D$1662,$E$3:$E$1662,0,0,1)</f>
        <v>146300</v>
      </c>
      <c r="AA70" s="2" cm="1">
        <f t="array" ref="AA70">_xlfn.XLOOKUP(AA$1&amp;$R70,$C$3:$C$1662&amp;$D$3:$D$1662,$E$3:$E$1662,0,0,1)</f>
        <v>114800</v>
      </c>
      <c r="AB70" s="2" cm="1">
        <f t="array" ref="AB70">_xlfn.XLOOKUP(AB$1&amp;$R70,$C$3:$C$1662&amp;$D$3:$D$1662,$E$3:$E$1662,0,0,1)</f>
        <v>50800</v>
      </c>
      <c r="AC70" s="2" cm="1">
        <f t="array" ref="AC70">_xlfn.XLOOKUP(AC$1&amp;$R70,$C$3:$C$1662&amp;$D$3:$D$1662,$E$3:$E$1662,0,0,1)</f>
        <v>22000</v>
      </c>
    </row>
    <row r="71" spans="3:29" x14ac:dyDescent="0.4">
      <c r="C71" t="s">
        <v>758</v>
      </c>
      <c r="D71" t="s">
        <v>581</v>
      </c>
      <c r="E71">
        <v>22000</v>
      </c>
      <c r="R71" t="s">
        <v>13</v>
      </c>
      <c r="S71" s="2">
        <f t="shared" si="6"/>
        <v>7543840</v>
      </c>
      <c r="T71" s="2">
        <f t="shared" si="7"/>
        <v>5123700</v>
      </c>
      <c r="U71" s="2">
        <f t="shared" si="7"/>
        <v>10660900</v>
      </c>
      <c r="V71" s="2">
        <f t="shared" si="7"/>
        <v>6753700</v>
      </c>
      <c r="W71" s="2">
        <f t="shared" si="7"/>
        <v>5942500</v>
      </c>
      <c r="X71" s="2">
        <f t="shared" si="7"/>
        <v>9238400</v>
      </c>
      <c r="Y71" s="2" cm="1">
        <f t="array" ref="Y71">_xlfn.XLOOKUP(Y$1&amp;$R71,$C$3:$C$1662&amp;$D$3:$D$1662,$E$3:$E$1662,0,0,1)</f>
        <v>8800</v>
      </c>
      <c r="Z71" s="2" cm="1">
        <f t="array" ref="Z71">_xlfn.XLOOKUP(Z$1&amp;$R71,$C$3:$C$1662&amp;$D$3:$D$1662,$E$3:$E$1662,0,0,1)</f>
        <v>75800</v>
      </c>
      <c r="AA71" s="2" cm="1">
        <f t="array" ref="AA71">_xlfn.XLOOKUP(AA$1&amp;$R71,$C$3:$C$1662&amp;$D$3:$D$1662,$E$3:$E$1662,0,0,1)</f>
        <v>146300</v>
      </c>
      <c r="AB71" s="2" cm="1">
        <f t="array" ref="AB71">_xlfn.XLOOKUP(AB$1&amp;$R71,$C$3:$C$1662&amp;$D$3:$D$1662,$E$3:$E$1662,0,0,1)</f>
        <v>162400</v>
      </c>
      <c r="AC71" s="2" cm="1">
        <f t="array" ref="AC71">_xlfn.XLOOKUP(AC$1&amp;$R71,$C$3:$C$1662&amp;$D$3:$D$1662,$E$3:$E$1662,0,0,1)</f>
        <v>34600</v>
      </c>
    </row>
    <row r="72" spans="3:29" x14ac:dyDescent="0.4">
      <c r="C72" t="s">
        <v>758</v>
      </c>
      <c r="D72" t="s">
        <v>582</v>
      </c>
      <c r="E72">
        <v>34600</v>
      </c>
      <c r="R72" t="s">
        <v>87</v>
      </c>
      <c r="S72" s="2">
        <f t="shared" si="6"/>
        <v>7588920</v>
      </c>
      <c r="T72" s="2">
        <f t="shared" si="7"/>
        <v>5177700</v>
      </c>
      <c r="U72" s="2">
        <f t="shared" si="7"/>
        <v>10748200</v>
      </c>
      <c r="V72" s="2">
        <f t="shared" si="7"/>
        <v>6777800</v>
      </c>
      <c r="W72" s="2">
        <f t="shared" si="7"/>
        <v>5986700</v>
      </c>
      <c r="X72" s="2">
        <f t="shared" si="7"/>
        <v>9254200</v>
      </c>
      <c r="Y72" s="2" cm="1">
        <f t="array" ref="Y72">_xlfn.XLOOKUP(Y$1&amp;$R72,$C$3:$C$1662&amp;$D$3:$D$1662,$E$3:$E$1662,0,0,1)</f>
        <v>54000</v>
      </c>
      <c r="Z72" s="2" cm="1">
        <f t="array" ref="Z72">_xlfn.XLOOKUP(Z$1&amp;$R72,$C$3:$C$1662&amp;$D$3:$D$1662,$E$3:$E$1662,0,0,1)</f>
        <v>87300</v>
      </c>
      <c r="AA72" s="2" cm="1">
        <f t="array" ref="AA72">_xlfn.XLOOKUP(AA$1&amp;$R72,$C$3:$C$1662&amp;$D$3:$D$1662,$E$3:$E$1662,0,0,1)</f>
        <v>24100</v>
      </c>
      <c r="AB72" s="2" cm="1">
        <f t="array" ref="AB72">_xlfn.XLOOKUP(AB$1&amp;$R72,$C$3:$C$1662&amp;$D$3:$D$1662,$E$3:$E$1662,0,0,1)</f>
        <v>44200</v>
      </c>
      <c r="AC72" s="2" cm="1">
        <f t="array" ref="AC72">_xlfn.XLOOKUP(AC$1&amp;$R72,$C$3:$C$1662&amp;$D$3:$D$1662,$E$3:$E$1662,0,0,1)</f>
        <v>15800</v>
      </c>
    </row>
    <row r="73" spans="3:29" x14ac:dyDescent="0.4">
      <c r="C73" t="s">
        <v>758</v>
      </c>
      <c r="D73" t="s">
        <v>583</v>
      </c>
      <c r="E73">
        <v>15800</v>
      </c>
      <c r="R73" t="s">
        <v>202</v>
      </c>
      <c r="S73" s="2">
        <f t="shared" si="6"/>
        <v>7633620</v>
      </c>
      <c r="T73" s="2">
        <f t="shared" si="7"/>
        <v>5209600</v>
      </c>
      <c r="U73" s="2">
        <f t="shared" si="7"/>
        <v>10843500</v>
      </c>
      <c r="V73" s="2">
        <f t="shared" si="7"/>
        <v>6828200</v>
      </c>
      <c r="W73" s="2">
        <f t="shared" si="7"/>
        <v>6008600</v>
      </c>
      <c r="X73" s="2">
        <f t="shared" si="7"/>
        <v>9278200</v>
      </c>
      <c r="Y73" s="2" cm="1">
        <f t="array" ref="Y73">_xlfn.XLOOKUP(Y$1&amp;$R73,$C$3:$C$1662&amp;$D$3:$D$1662,$E$3:$E$1662,0,0,1)</f>
        <v>31900</v>
      </c>
      <c r="Z73" s="2" cm="1">
        <f t="array" ref="Z73">_xlfn.XLOOKUP(Z$1&amp;$R73,$C$3:$C$1662&amp;$D$3:$D$1662,$E$3:$E$1662,0,0,1)</f>
        <v>95300</v>
      </c>
      <c r="AA73" s="2" cm="1">
        <f t="array" ref="AA73">_xlfn.XLOOKUP(AA$1&amp;$R73,$C$3:$C$1662&amp;$D$3:$D$1662,$E$3:$E$1662,0,0,1)</f>
        <v>50400</v>
      </c>
      <c r="AB73" s="2" cm="1">
        <f t="array" ref="AB73">_xlfn.XLOOKUP(AB$1&amp;$R73,$C$3:$C$1662&amp;$D$3:$D$1662,$E$3:$E$1662,0,0,1)</f>
        <v>21900</v>
      </c>
      <c r="AC73" s="2" cm="1">
        <f t="array" ref="AC73">_xlfn.XLOOKUP(AC$1&amp;$R73,$C$3:$C$1662&amp;$D$3:$D$1662,$E$3:$E$1662,0,0,1)</f>
        <v>24000</v>
      </c>
    </row>
    <row r="74" spans="3:29" x14ac:dyDescent="0.4">
      <c r="C74" t="s">
        <v>758</v>
      </c>
      <c r="D74" t="s">
        <v>584</v>
      </c>
      <c r="E74">
        <v>24000</v>
      </c>
      <c r="R74" t="s">
        <v>86</v>
      </c>
      <c r="S74" s="2">
        <f t="shared" si="6"/>
        <v>7681160</v>
      </c>
      <c r="T74" s="2">
        <f t="shared" si="7"/>
        <v>5251200</v>
      </c>
      <c r="U74" s="2">
        <f t="shared" si="7"/>
        <v>10900400</v>
      </c>
      <c r="V74" s="2">
        <f t="shared" si="7"/>
        <v>6836500</v>
      </c>
      <c r="W74" s="2">
        <f t="shared" si="7"/>
        <v>6038000</v>
      </c>
      <c r="X74" s="2">
        <f t="shared" si="7"/>
        <v>9379700</v>
      </c>
      <c r="Y74" s="2" cm="1">
        <f t="array" ref="Y74">_xlfn.XLOOKUP(Y$1&amp;$R74,$C$3:$C$1662&amp;$D$3:$D$1662,$E$3:$E$1662,0,0,1)</f>
        <v>41600</v>
      </c>
      <c r="Z74" s="2" cm="1">
        <f t="array" ref="Z74">_xlfn.XLOOKUP(Z$1&amp;$R74,$C$3:$C$1662&amp;$D$3:$D$1662,$E$3:$E$1662,0,0,1)</f>
        <v>56900</v>
      </c>
      <c r="AA74" s="2" cm="1">
        <f t="array" ref="AA74">_xlfn.XLOOKUP(AA$1&amp;$R74,$C$3:$C$1662&amp;$D$3:$D$1662,$E$3:$E$1662,0,0,1)</f>
        <v>8300</v>
      </c>
      <c r="AB74" s="2" cm="1">
        <f t="array" ref="AB74">_xlfn.XLOOKUP(AB$1&amp;$R74,$C$3:$C$1662&amp;$D$3:$D$1662,$E$3:$E$1662,0,0,1)</f>
        <v>29400</v>
      </c>
      <c r="AC74" s="2" cm="1">
        <f t="array" ref="AC74">_xlfn.XLOOKUP(AC$1&amp;$R74,$C$3:$C$1662&amp;$D$3:$D$1662,$E$3:$E$1662,0,0,1)</f>
        <v>101500</v>
      </c>
    </row>
    <row r="75" spans="3:29" x14ac:dyDescent="0.4">
      <c r="C75" t="s">
        <v>758</v>
      </c>
      <c r="D75" t="s">
        <v>585</v>
      </c>
      <c r="E75">
        <v>101500</v>
      </c>
      <c r="R75" t="s">
        <v>289</v>
      </c>
      <c r="S75" s="2">
        <f t="shared" si="6"/>
        <v>7717640</v>
      </c>
      <c r="T75" s="2">
        <f t="shared" si="7"/>
        <v>5300300</v>
      </c>
      <c r="U75" s="2">
        <f t="shared" si="7"/>
        <v>10961800</v>
      </c>
      <c r="V75" s="2">
        <f t="shared" si="7"/>
        <v>6858200</v>
      </c>
      <c r="W75" s="2">
        <f t="shared" si="7"/>
        <v>6054700</v>
      </c>
      <c r="X75" s="2">
        <f t="shared" si="7"/>
        <v>9413200</v>
      </c>
      <c r="Y75" s="2" cm="1">
        <f t="array" ref="Y75">_xlfn.XLOOKUP(Y$1&amp;$R75,$C$3:$C$1662&amp;$D$3:$D$1662,$E$3:$E$1662,0,0,1)</f>
        <v>49100</v>
      </c>
      <c r="Z75" s="2" cm="1">
        <f t="array" ref="Z75">_xlfn.XLOOKUP(Z$1&amp;$R75,$C$3:$C$1662&amp;$D$3:$D$1662,$E$3:$E$1662,0,0,1)</f>
        <v>61400</v>
      </c>
      <c r="AA75" s="2" cm="1">
        <f t="array" ref="AA75">_xlfn.XLOOKUP(AA$1&amp;$R75,$C$3:$C$1662&amp;$D$3:$D$1662,$E$3:$E$1662,0,0,1)</f>
        <v>21700</v>
      </c>
      <c r="AB75" s="2" cm="1">
        <f t="array" ref="AB75">_xlfn.XLOOKUP(AB$1&amp;$R75,$C$3:$C$1662&amp;$D$3:$D$1662,$E$3:$E$1662,0,0,1)</f>
        <v>16700</v>
      </c>
      <c r="AC75" s="2" cm="1">
        <f t="array" ref="AC75">_xlfn.XLOOKUP(AC$1&amp;$R75,$C$3:$C$1662&amp;$D$3:$D$1662,$E$3:$E$1662,0,0,1)</f>
        <v>33500</v>
      </c>
    </row>
    <row r="76" spans="3:29" x14ac:dyDescent="0.4">
      <c r="C76" t="s">
        <v>758</v>
      </c>
      <c r="D76" t="s">
        <v>586</v>
      </c>
      <c r="E76">
        <v>33500</v>
      </c>
      <c r="R76" t="s">
        <v>295</v>
      </c>
      <c r="S76" s="2">
        <f t="shared" si="6"/>
        <v>7767480</v>
      </c>
      <c r="T76" s="2">
        <f t="shared" si="7"/>
        <v>5348300</v>
      </c>
      <c r="U76" s="2">
        <f t="shared" si="7"/>
        <v>11041200</v>
      </c>
      <c r="V76" s="2">
        <f t="shared" si="7"/>
        <v>6919500</v>
      </c>
      <c r="W76" s="2">
        <f t="shared" si="7"/>
        <v>6089400</v>
      </c>
      <c r="X76" s="2">
        <f t="shared" si="7"/>
        <v>9439000</v>
      </c>
      <c r="Y76" s="2" cm="1">
        <f t="array" ref="Y76">_xlfn.XLOOKUP(Y$1&amp;$R76,$C$3:$C$1662&amp;$D$3:$D$1662,$E$3:$E$1662,0,0,1)</f>
        <v>48000</v>
      </c>
      <c r="Z76" s="2" cm="1">
        <f t="array" ref="Z76">_xlfn.XLOOKUP(Z$1&amp;$R76,$C$3:$C$1662&amp;$D$3:$D$1662,$E$3:$E$1662,0,0,1)</f>
        <v>79400</v>
      </c>
      <c r="AA76" s="2" cm="1">
        <f t="array" ref="AA76">_xlfn.XLOOKUP(AA$1&amp;$R76,$C$3:$C$1662&amp;$D$3:$D$1662,$E$3:$E$1662,0,0,1)</f>
        <v>61300</v>
      </c>
      <c r="AB76" s="2" cm="1">
        <f t="array" ref="AB76">_xlfn.XLOOKUP(AB$1&amp;$R76,$C$3:$C$1662&amp;$D$3:$D$1662,$E$3:$E$1662,0,0,1)</f>
        <v>34700</v>
      </c>
      <c r="AC76" s="2" cm="1">
        <f t="array" ref="AC76">_xlfn.XLOOKUP(AC$1&amp;$R76,$C$3:$C$1662&amp;$D$3:$D$1662,$E$3:$E$1662,0,0,1)</f>
        <v>25800</v>
      </c>
    </row>
    <row r="77" spans="3:29" x14ac:dyDescent="0.4">
      <c r="C77" t="s">
        <v>758</v>
      </c>
      <c r="D77" t="s">
        <v>587</v>
      </c>
      <c r="E77">
        <v>25800</v>
      </c>
      <c r="R77" t="s">
        <v>103</v>
      </c>
      <c r="S77" s="2">
        <f t="shared" si="6"/>
        <v>7836660</v>
      </c>
      <c r="T77" s="2">
        <f t="shared" si="7"/>
        <v>5365100</v>
      </c>
      <c r="U77" s="2">
        <f t="shared" si="7"/>
        <v>11193700</v>
      </c>
      <c r="V77" s="2">
        <f t="shared" si="7"/>
        <v>7007400</v>
      </c>
      <c r="W77" s="2">
        <f t="shared" si="7"/>
        <v>6111900</v>
      </c>
      <c r="X77" s="2">
        <f t="shared" si="7"/>
        <v>9505200</v>
      </c>
      <c r="Y77" s="2" cm="1">
        <f t="array" ref="Y77">_xlfn.XLOOKUP(Y$1&amp;$R77,$C$3:$C$1662&amp;$D$3:$D$1662,$E$3:$E$1662,0,0,1)</f>
        <v>16800</v>
      </c>
      <c r="Z77" s="2" cm="1">
        <f t="array" ref="Z77">_xlfn.XLOOKUP(Z$1&amp;$R77,$C$3:$C$1662&amp;$D$3:$D$1662,$E$3:$E$1662,0,0,1)</f>
        <v>152500</v>
      </c>
      <c r="AA77" s="2" cm="1">
        <f t="array" ref="AA77">_xlfn.XLOOKUP(AA$1&amp;$R77,$C$3:$C$1662&amp;$D$3:$D$1662,$E$3:$E$1662,0,0,1)</f>
        <v>87900</v>
      </c>
      <c r="AB77" s="2" cm="1">
        <f t="array" ref="AB77">_xlfn.XLOOKUP(AB$1&amp;$R77,$C$3:$C$1662&amp;$D$3:$D$1662,$E$3:$E$1662,0,0,1)</f>
        <v>22500</v>
      </c>
      <c r="AC77" s="2" cm="1">
        <f t="array" ref="AC77">_xlfn.XLOOKUP(AC$1&amp;$R77,$C$3:$C$1662&amp;$D$3:$D$1662,$E$3:$E$1662,0,0,1)</f>
        <v>66200</v>
      </c>
    </row>
    <row r="78" spans="3:29" x14ac:dyDescent="0.4">
      <c r="C78" t="s">
        <v>758</v>
      </c>
      <c r="D78" t="s">
        <v>588</v>
      </c>
      <c r="E78">
        <v>66200</v>
      </c>
      <c r="R78" t="s">
        <v>140</v>
      </c>
      <c r="S78" s="2">
        <f t="shared" si="6"/>
        <v>7877100</v>
      </c>
      <c r="T78" s="2">
        <f t="shared" si="7"/>
        <v>5389800</v>
      </c>
      <c r="U78" s="2">
        <f t="shared" si="7"/>
        <v>11294600</v>
      </c>
      <c r="V78" s="2">
        <f t="shared" si="7"/>
        <v>7018700</v>
      </c>
      <c r="W78" s="2">
        <f t="shared" si="7"/>
        <v>6128500</v>
      </c>
      <c r="X78" s="2">
        <f t="shared" si="7"/>
        <v>9553900</v>
      </c>
      <c r="Y78" s="2" cm="1">
        <f t="array" ref="Y78">_xlfn.XLOOKUP(Y$1&amp;$R78,$C$3:$C$1662&amp;$D$3:$D$1662,$E$3:$E$1662,0,0,1)</f>
        <v>24700</v>
      </c>
      <c r="Z78" s="2" cm="1">
        <f t="array" ref="Z78">_xlfn.XLOOKUP(Z$1&amp;$R78,$C$3:$C$1662&amp;$D$3:$D$1662,$E$3:$E$1662,0,0,1)</f>
        <v>100900</v>
      </c>
      <c r="AA78" s="2" cm="1">
        <f t="array" ref="AA78">_xlfn.XLOOKUP(AA$1&amp;$R78,$C$3:$C$1662&amp;$D$3:$D$1662,$E$3:$E$1662,0,0,1)</f>
        <v>11300</v>
      </c>
      <c r="AB78" s="2" cm="1">
        <f t="array" ref="AB78">_xlfn.XLOOKUP(AB$1&amp;$R78,$C$3:$C$1662&amp;$D$3:$D$1662,$E$3:$E$1662,0,0,1)</f>
        <v>16600</v>
      </c>
      <c r="AC78" s="2" cm="1">
        <f t="array" ref="AC78">_xlfn.XLOOKUP(AC$1&amp;$R78,$C$3:$C$1662&amp;$D$3:$D$1662,$E$3:$E$1662,0,0,1)</f>
        <v>48700</v>
      </c>
    </row>
    <row r="79" spans="3:29" x14ac:dyDescent="0.4">
      <c r="C79" t="s">
        <v>758</v>
      </c>
      <c r="D79" t="s">
        <v>589</v>
      </c>
      <c r="E79">
        <v>48700</v>
      </c>
      <c r="R79" t="s">
        <v>134</v>
      </c>
      <c r="S79" s="2">
        <f t="shared" si="6"/>
        <v>7906000</v>
      </c>
      <c r="T79" s="2">
        <f t="shared" si="7"/>
        <v>5409900</v>
      </c>
      <c r="U79" s="2">
        <f t="shared" si="7"/>
        <v>11346900</v>
      </c>
      <c r="V79" s="2">
        <f t="shared" si="7"/>
        <v>7034700</v>
      </c>
      <c r="W79" s="2">
        <f t="shared" si="7"/>
        <v>6153800</v>
      </c>
      <c r="X79" s="2">
        <f t="shared" si="7"/>
        <v>9584700</v>
      </c>
      <c r="Y79" s="2" cm="1">
        <f t="array" ref="Y79">_xlfn.XLOOKUP(Y$1&amp;$R79,$C$3:$C$1662&amp;$D$3:$D$1662,$E$3:$E$1662,0,0,1)</f>
        <v>20100</v>
      </c>
      <c r="Z79" s="2" cm="1">
        <f t="array" ref="Z79">_xlfn.XLOOKUP(Z$1&amp;$R79,$C$3:$C$1662&amp;$D$3:$D$1662,$E$3:$E$1662,0,0,1)</f>
        <v>52300</v>
      </c>
      <c r="AA79" s="2" cm="1">
        <f t="array" ref="AA79">_xlfn.XLOOKUP(AA$1&amp;$R79,$C$3:$C$1662&amp;$D$3:$D$1662,$E$3:$E$1662,0,0,1)</f>
        <v>16000</v>
      </c>
      <c r="AB79" s="2" cm="1">
        <f t="array" ref="AB79">_xlfn.XLOOKUP(AB$1&amp;$R79,$C$3:$C$1662&amp;$D$3:$D$1662,$E$3:$E$1662,0,0,1)</f>
        <v>25300</v>
      </c>
      <c r="AC79" s="2" cm="1">
        <f t="array" ref="AC79">_xlfn.XLOOKUP(AC$1&amp;$R79,$C$3:$C$1662&amp;$D$3:$D$1662,$E$3:$E$1662,0,0,1)</f>
        <v>30800</v>
      </c>
    </row>
    <row r="80" spans="3:29" x14ac:dyDescent="0.4">
      <c r="C80" t="s">
        <v>758</v>
      </c>
      <c r="D80" t="s">
        <v>590</v>
      </c>
      <c r="E80">
        <v>30800</v>
      </c>
      <c r="R80" t="s">
        <v>116</v>
      </c>
      <c r="S80" s="2">
        <f t="shared" si="6"/>
        <v>7951340</v>
      </c>
      <c r="T80" s="2">
        <f t="shared" si="7"/>
        <v>5427400</v>
      </c>
      <c r="U80" s="2">
        <f t="shared" si="7"/>
        <v>11380600</v>
      </c>
      <c r="V80" s="2">
        <f t="shared" si="7"/>
        <v>7169500</v>
      </c>
      <c r="W80" s="2">
        <f t="shared" si="7"/>
        <v>6180800</v>
      </c>
      <c r="X80" s="2">
        <f t="shared" si="7"/>
        <v>9598400</v>
      </c>
      <c r="Y80" s="2" cm="1">
        <f t="array" ref="Y80">_xlfn.XLOOKUP(Y$1&amp;$R80,$C$3:$C$1662&amp;$D$3:$D$1662,$E$3:$E$1662,0,0,1)</f>
        <v>17500</v>
      </c>
      <c r="Z80" s="2" cm="1">
        <f t="array" ref="Z80">_xlfn.XLOOKUP(Z$1&amp;$R80,$C$3:$C$1662&amp;$D$3:$D$1662,$E$3:$E$1662,0,0,1)</f>
        <v>33700</v>
      </c>
      <c r="AA80" s="2" cm="1">
        <f t="array" ref="AA80">_xlfn.XLOOKUP(AA$1&amp;$R80,$C$3:$C$1662&amp;$D$3:$D$1662,$E$3:$E$1662,0,0,1)</f>
        <v>134800</v>
      </c>
      <c r="AB80" s="2" cm="1">
        <f t="array" ref="AB80">_xlfn.XLOOKUP(AB$1&amp;$R80,$C$3:$C$1662&amp;$D$3:$D$1662,$E$3:$E$1662,0,0,1)</f>
        <v>27000</v>
      </c>
      <c r="AC80" s="2" cm="1">
        <f t="array" ref="AC80">_xlfn.XLOOKUP(AC$1&amp;$R80,$C$3:$C$1662&amp;$D$3:$D$1662,$E$3:$E$1662,0,0,1)</f>
        <v>13700</v>
      </c>
    </row>
    <row r="81" spans="3:29" x14ac:dyDescent="0.4">
      <c r="C81" t="s">
        <v>758</v>
      </c>
      <c r="D81" t="s">
        <v>591</v>
      </c>
      <c r="E81">
        <v>13700</v>
      </c>
      <c r="R81" t="s">
        <v>132</v>
      </c>
      <c r="S81" s="2">
        <f t="shared" si="6"/>
        <v>7983640</v>
      </c>
      <c r="T81" s="2">
        <f t="shared" si="7"/>
        <v>5444500</v>
      </c>
      <c r="U81" s="2">
        <f t="shared" si="7"/>
        <v>11418900</v>
      </c>
      <c r="V81" s="2">
        <f t="shared" si="7"/>
        <v>7195000</v>
      </c>
      <c r="W81" s="2">
        <f t="shared" si="7"/>
        <v>6226800</v>
      </c>
      <c r="X81" s="2">
        <f t="shared" si="7"/>
        <v>9633000</v>
      </c>
      <c r="Y81" s="2" cm="1">
        <f t="array" ref="Y81">_xlfn.XLOOKUP(Y$1&amp;$R81,$C$3:$C$1662&amp;$D$3:$D$1662,$E$3:$E$1662,0,0,1)</f>
        <v>17100</v>
      </c>
      <c r="Z81" s="2" cm="1">
        <f t="array" ref="Z81">_xlfn.XLOOKUP(Z$1&amp;$R81,$C$3:$C$1662&amp;$D$3:$D$1662,$E$3:$E$1662,0,0,1)</f>
        <v>38300</v>
      </c>
      <c r="AA81" s="2" cm="1">
        <f t="array" ref="AA81">_xlfn.XLOOKUP(AA$1&amp;$R81,$C$3:$C$1662&amp;$D$3:$D$1662,$E$3:$E$1662,0,0,1)</f>
        <v>25500</v>
      </c>
      <c r="AB81" s="2" cm="1">
        <f t="array" ref="AB81">_xlfn.XLOOKUP(AB$1&amp;$R81,$C$3:$C$1662&amp;$D$3:$D$1662,$E$3:$E$1662,0,0,1)</f>
        <v>46000</v>
      </c>
      <c r="AC81" s="2" cm="1">
        <f t="array" ref="AC81">_xlfn.XLOOKUP(AC$1&amp;$R81,$C$3:$C$1662&amp;$D$3:$D$1662,$E$3:$E$1662,0,0,1)</f>
        <v>34600</v>
      </c>
    </row>
    <row r="82" spans="3:29" x14ac:dyDescent="0.4">
      <c r="C82" t="s">
        <v>758</v>
      </c>
      <c r="D82" t="s">
        <v>592</v>
      </c>
      <c r="E82">
        <v>34600</v>
      </c>
      <c r="R82" t="s">
        <v>296</v>
      </c>
      <c r="S82" s="2">
        <f t="shared" si="6"/>
        <v>8034640</v>
      </c>
      <c r="T82" s="2">
        <f t="shared" si="7"/>
        <v>5454000</v>
      </c>
      <c r="U82" s="2">
        <f t="shared" si="7"/>
        <v>11518100</v>
      </c>
      <c r="V82" s="2">
        <f t="shared" si="7"/>
        <v>7211000</v>
      </c>
      <c r="W82" s="2">
        <f t="shared" si="7"/>
        <v>6265000</v>
      </c>
      <c r="X82" s="2">
        <f t="shared" si="7"/>
        <v>9725100</v>
      </c>
      <c r="Y82" s="2" cm="1">
        <f t="array" ref="Y82">_xlfn.XLOOKUP(Y$1&amp;$R82,$C$3:$C$1662&amp;$D$3:$D$1662,$E$3:$E$1662,0,0,1)</f>
        <v>9500</v>
      </c>
      <c r="Z82" s="2" cm="1">
        <f t="array" ref="Z82">_xlfn.XLOOKUP(Z$1&amp;$R82,$C$3:$C$1662&amp;$D$3:$D$1662,$E$3:$E$1662,0,0,1)</f>
        <v>99200</v>
      </c>
      <c r="AA82" s="2" cm="1">
        <f t="array" ref="AA82">_xlfn.XLOOKUP(AA$1&amp;$R82,$C$3:$C$1662&amp;$D$3:$D$1662,$E$3:$E$1662,0,0,1)</f>
        <v>16000</v>
      </c>
      <c r="AB82" s="2" cm="1">
        <f t="array" ref="AB82">_xlfn.XLOOKUP(AB$1&amp;$R82,$C$3:$C$1662&amp;$D$3:$D$1662,$E$3:$E$1662,0,0,1)</f>
        <v>38200</v>
      </c>
      <c r="AC82" s="2" cm="1">
        <f t="array" ref="AC82">_xlfn.XLOOKUP(AC$1&amp;$R82,$C$3:$C$1662&amp;$D$3:$D$1662,$E$3:$E$1662,0,0,1)</f>
        <v>92100</v>
      </c>
    </row>
    <row r="83" spans="3:29" x14ac:dyDescent="0.4">
      <c r="C83" t="s">
        <v>758</v>
      </c>
      <c r="D83" t="s">
        <v>593</v>
      </c>
      <c r="E83">
        <v>92100</v>
      </c>
      <c r="R83" t="s">
        <v>94</v>
      </c>
      <c r="S83" s="2">
        <f t="shared" si="6"/>
        <v>8081000</v>
      </c>
      <c r="T83" s="2">
        <f t="shared" si="7"/>
        <v>5473100</v>
      </c>
      <c r="U83" s="2">
        <f t="shared" si="7"/>
        <v>11583500</v>
      </c>
      <c r="V83" s="2">
        <f t="shared" si="7"/>
        <v>7232400</v>
      </c>
      <c r="W83" s="2">
        <f t="shared" si="7"/>
        <v>6359100</v>
      </c>
      <c r="X83" s="2">
        <f t="shared" si="7"/>
        <v>9756900</v>
      </c>
      <c r="Y83" s="2" cm="1">
        <f t="array" ref="Y83">_xlfn.XLOOKUP(Y$1&amp;$R83,$C$3:$C$1662&amp;$D$3:$D$1662,$E$3:$E$1662,0,0,1)</f>
        <v>19100</v>
      </c>
      <c r="Z83" s="2" cm="1">
        <f t="array" ref="Z83">_xlfn.XLOOKUP(Z$1&amp;$R83,$C$3:$C$1662&amp;$D$3:$D$1662,$E$3:$E$1662,0,0,1)</f>
        <v>65400</v>
      </c>
      <c r="AA83" s="2" cm="1">
        <f t="array" ref="AA83">_xlfn.XLOOKUP(AA$1&amp;$R83,$C$3:$C$1662&amp;$D$3:$D$1662,$E$3:$E$1662,0,0,1)</f>
        <v>21400</v>
      </c>
      <c r="AB83" s="2" cm="1">
        <f t="array" ref="AB83">_xlfn.XLOOKUP(AB$1&amp;$R83,$C$3:$C$1662&amp;$D$3:$D$1662,$E$3:$E$1662,0,0,1)</f>
        <v>94100</v>
      </c>
      <c r="AC83" s="2" cm="1">
        <f t="array" ref="AC83">_xlfn.XLOOKUP(AC$1&amp;$R83,$C$3:$C$1662&amp;$D$3:$D$1662,$E$3:$E$1662,0,0,1)</f>
        <v>31800</v>
      </c>
    </row>
    <row r="84" spans="3:29" x14ac:dyDescent="0.4">
      <c r="C84" t="s">
        <v>758</v>
      </c>
      <c r="D84" t="s">
        <v>594</v>
      </c>
      <c r="E84">
        <v>31800</v>
      </c>
      <c r="R84" t="s">
        <v>93</v>
      </c>
      <c r="S84" s="2">
        <f t="shared" si="6"/>
        <v>8152480</v>
      </c>
      <c r="T84" s="2">
        <f t="shared" ref="T84:X99" si="8">T83+Y84</f>
        <v>5491300</v>
      </c>
      <c r="U84" s="2">
        <f t="shared" si="8"/>
        <v>11610400</v>
      </c>
      <c r="V84" s="2">
        <f t="shared" si="8"/>
        <v>7257400</v>
      </c>
      <c r="W84" s="2">
        <f t="shared" si="8"/>
        <v>6630300</v>
      </c>
      <c r="X84" s="2">
        <f t="shared" si="8"/>
        <v>9773000</v>
      </c>
      <c r="Y84" s="2" cm="1">
        <f t="array" ref="Y84">_xlfn.XLOOKUP(Y$1&amp;$R84,$C$3:$C$1662&amp;$D$3:$D$1662,$E$3:$E$1662,0,0,1)</f>
        <v>18200</v>
      </c>
      <c r="Z84" s="2" cm="1">
        <f t="array" ref="Z84">_xlfn.XLOOKUP(Z$1&amp;$R84,$C$3:$C$1662&amp;$D$3:$D$1662,$E$3:$E$1662,0,0,1)</f>
        <v>26900</v>
      </c>
      <c r="AA84" s="2" cm="1">
        <f t="array" ref="AA84">_xlfn.XLOOKUP(AA$1&amp;$R84,$C$3:$C$1662&amp;$D$3:$D$1662,$E$3:$E$1662,0,0,1)</f>
        <v>25000</v>
      </c>
      <c r="AB84" s="2" cm="1">
        <f t="array" ref="AB84">_xlfn.XLOOKUP(AB$1&amp;$R84,$C$3:$C$1662&amp;$D$3:$D$1662,$E$3:$E$1662,0,0,1)</f>
        <v>271200</v>
      </c>
      <c r="AC84" s="2" cm="1">
        <f t="array" ref="AC84">_xlfn.XLOOKUP(AC$1&amp;$R84,$C$3:$C$1662&amp;$D$3:$D$1662,$E$3:$E$1662,0,0,1)</f>
        <v>16100</v>
      </c>
    </row>
    <row r="85" spans="3:29" x14ac:dyDescent="0.4">
      <c r="C85" t="s">
        <v>758</v>
      </c>
      <c r="D85" t="s">
        <v>595</v>
      </c>
      <c r="E85">
        <v>16100</v>
      </c>
      <c r="R85" t="s">
        <v>229</v>
      </c>
      <c r="S85" s="2">
        <f t="shared" si="6"/>
        <v>8241620</v>
      </c>
      <c r="T85" s="2">
        <f t="shared" si="8"/>
        <v>5502400</v>
      </c>
      <c r="U85" s="2">
        <f t="shared" si="8"/>
        <v>11669000</v>
      </c>
      <c r="V85" s="2">
        <f t="shared" si="8"/>
        <v>7406200</v>
      </c>
      <c r="W85" s="2">
        <f t="shared" si="8"/>
        <v>6765200</v>
      </c>
      <c r="X85" s="2">
        <f t="shared" si="8"/>
        <v>9865300</v>
      </c>
      <c r="Y85" s="2" cm="1">
        <f t="array" ref="Y85">_xlfn.XLOOKUP(Y$1&amp;$R85,$C$3:$C$1662&amp;$D$3:$D$1662,$E$3:$E$1662,0,0,1)</f>
        <v>11100</v>
      </c>
      <c r="Z85" s="2" cm="1">
        <f t="array" ref="Z85">_xlfn.XLOOKUP(Z$1&amp;$R85,$C$3:$C$1662&amp;$D$3:$D$1662,$E$3:$E$1662,0,0,1)</f>
        <v>58600</v>
      </c>
      <c r="AA85" s="2" cm="1">
        <f t="array" ref="AA85">_xlfn.XLOOKUP(AA$1&amp;$R85,$C$3:$C$1662&amp;$D$3:$D$1662,$E$3:$E$1662,0,0,1)</f>
        <v>148800</v>
      </c>
      <c r="AB85" s="2" cm="1">
        <f t="array" ref="AB85">_xlfn.XLOOKUP(AB$1&amp;$R85,$C$3:$C$1662&amp;$D$3:$D$1662,$E$3:$E$1662,0,0,1)</f>
        <v>134900</v>
      </c>
      <c r="AC85" s="2" cm="1">
        <f t="array" ref="AC85">_xlfn.XLOOKUP(AC$1&amp;$R85,$C$3:$C$1662&amp;$D$3:$D$1662,$E$3:$E$1662,0,0,1)</f>
        <v>92300</v>
      </c>
    </row>
    <row r="86" spans="3:29" x14ac:dyDescent="0.4">
      <c r="C86" t="s">
        <v>758</v>
      </c>
      <c r="D86" t="s">
        <v>596</v>
      </c>
      <c r="E86">
        <v>92300</v>
      </c>
      <c r="R86" t="s">
        <v>250</v>
      </c>
      <c r="S86" s="2">
        <f t="shared" si="6"/>
        <v>8293760</v>
      </c>
      <c r="T86" s="2">
        <f t="shared" si="8"/>
        <v>5540500</v>
      </c>
      <c r="U86" s="2">
        <f t="shared" si="8"/>
        <v>11738200</v>
      </c>
      <c r="V86" s="2">
        <f t="shared" si="8"/>
        <v>7433700</v>
      </c>
      <c r="W86" s="2">
        <f t="shared" si="8"/>
        <v>6864300</v>
      </c>
      <c r="X86" s="2">
        <f t="shared" si="8"/>
        <v>9892100</v>
      </c>
      <c r="Y86" s="2" cm="1">
        <f t="array" ref="Y86">_xlfn.XLOOKUP(Y$1&amp;$R86,$C$3:$C$1662&amp;$D$3:$D$1662,$E$3:$E$1662,0,0,1)</f>
        <v>38100</v>
      </c>
      <c r="Z86" s="2" cm="1">
        <f t="array" ref="Z86">_xlfn.XLOOKUP(Z$1&amp;$R86,$C$3:$C$1662&amp;$D$3:$D$1662,$E$3:$E$1662,0,0,1)</f>
        <v>69200</v>
      </c>
      <c r="AA86" s="2" cm="1">
        <f t="array" ref="AA86">_xlfn.XLOOKUP(AA$1&amp;$R86,$C$3:$C$1662&amp;$D$3:$D$1662,$E$3:$E$1662,0,0,1)</f>
        <v>27500</v>
      </c>
      <c r="AB86" s="2" cm="1">
        <f t="array" ref="AB86">_xlfn.XLOOKUP(AB$1&amp;$R86,$C$3:$C$1662&amp;$D$3:$D$1662,$E$3:$E$1662,0,0,1)</f>
        <v>99100</v>
      </c>
      <c r="AC86" s="2" cm="1">
        <f t="array" ref="AC86">_xlfn.XLOOKUP(AC$1&amp;$R86,$C$3:$C$1662&amp;$D$3:$D$1662,$E$3:$E$1662,0,0,1)</f>
        <v>26800</v>
      </c>
    </row>
    <row r="87" spans="3:29" x14ac:dyDescent="0.4">
      <c r="C87" t="s">
        <v>758</v>
      </c>
      <c r="D87" t="s">
        <v>597</v>
      </c>
      <c r="E87">
        <v>26800</v>
      </c>
      <c r="R87" t="s">
        <v>127</v>
      </c>
      <c r="S87" s="2">
        <f t="shared" si="6"/>
        <v>8337420</v>
      </c>
      <c r="T87" s="2">
        <f t="shared" si="8"/>
        <v>5591400</v>
      </c>
      <c r="U87" s="2">
        <f t="shared" si="8"/>
        <v>11783200</v>
      </c>
      <c r="V87" s="2">
        <f t="shared" si="8"/>
        <v>7458600</v>
      </c>
      <c r="W87" s="2">
        <f t="shared" si="8"/>
        <v>6950700</v>
      </c>
      <c r="X87" s="2">
        <f t="shared" si="8"/>
        <v>9903200</v>
      </c>
      <c r="Y87" s="2" cm="1">
        <f t="array" ref="Y87">_xlfn.XLOOKUP(Y$1&amp;$R87,$C$3:$C$1662&amp;$D$3:$D$1662,$E$3:$E$1662,0,0,1)</f>
        <v>50900</v>
      </c>
      <c r="Z87" s="2" cm="1">
        <f t="array" ref="Z87">_xlfn.XLOOKUP(Z$1&amp;$R87,$C$3:$C$1662&amp;$D$3:$D$1662,$E$3:$E$1662,0,0,1)</f>
        <v>45000</v>
      </c>
      <c r="AA87" s="2" cm="1">
        <f t="array" ref="AA87">_xlfn.XLOOKUP(AA$1&amp;$R87,$C$3:$C$1662&amp;$D$3:$D$1662,$E$3:$E$1662,0,0,1)</f>
        <v>24900</v>
      </c>
      <c r="AB87" s="2" cm="1">
        <f t="array" ref="AB87">_xlfn.XLOOKUP(AB$1&amp;$R87,$C$3:$C$1662&amp;$D$3:$D$1662,$E$3:$E$1662,0,0,1)</f>
        <v>86400</v>
      </c>
      <c r="AC87" s="2" cm="1">
        <f t="array" ref="AC87">_xlfn.XLOOKUP(AC$1&amp;$R87,$C$3:$C$1662&amp;$D$3:$D$1662,$E$3:$E$1662,0,0,1)</f>
        <v>11100</v>
      </c>
    </row>
    <row r="88" spans="3:29" x14ac:dyDescent="0.4">
      <c r="C88" t="s">
        <v>758</v>
      </c>
      <c r="D88" t="s">
        <v>598</v>
      </c>
      <c r="E88">
        <v>11100</v>
      </c>
      <c r="R88" t="s">
        <v>151</v>
      </c>
      <c r="S88" s="2">
        <f t="shared" si="6"/>
        <v>8520060</v>
      </c>
      <c r="T88" s="2">
        <f t="shared" si="8"/>
        <v>5603600</v>
      </c>
      <c r="U88" s="2">
        <f t="shared" si="8"/>
        <v>11806900</v>
      </c>
      <c r="V88" s="2">
        <f t="shared" si="8"/>
        <v>7479300</v>
      </c>
      <c r="W88" s="2">
        <f t="shared" si="8"/>
        <v>7785600</v>
      </c>
      <c r="X88" s="2">
        <f t="shared" si="8"/>
        <v>9924900</v>
      </c>
      <c r="Y88" s="2" cm="1">
        <f t="array" ref="Y88">_xlfn.XLOOKUP(Y$1&amp;$R88,$C$3:$C$1662&amp;$D$3:$D$1662,$E$3:$E$1662,0,0,1)</f>
        <v>12200</v>
      </c>
      <c r="Z88" s="2" cm="1">
        <f t="array" ref="Z88">_xlfn.XLOOKUP(Z$1&amp;$R88,$C$3:$C$1662&amp;$D$3:$D$1662,$E$3:$E$1662,0,0,1)</f>
        <v>23700</v>
      </c>
      <c r="AA88" s="2" cm="1">
        <f t="array" ref="AA88">_xlfn.XLOOKUP(AA$1&amp;$R88,$C$3:$C$1662&amp;$D$3:$D$1662,$E$3:$E$1662,0,0,1)</f>
        <v>20700</v>
      </c>
      <c r="AB88" s="2" cm="1">
        <f t="array" ref="AB88">_xlfn.XLOOKUP(AB$1&amp;$R88,$C$3:$C$1662&amp;$D$3:$D$1662,$E$3:$E$1662,0,0,1)</f>
        <v>834900</v>
      </c>
      <c r="AC88" s="2" cm="1">
        <f t="array" ref="AC88">_xlfn.XLOOKUP(AC$1&amp;$R88,$C$3:$C$1662&amp;$D$3:$D$1662,$E$3:$E$1662,0,0,1)</f>
        <v>21700</v>
      </c>
    </row>
    <row r="89" spans="3:29" x14ac:dyDescent="0.4">
      <c r="C89" t="s">
        <v>758</v>
      </c>
      <c r="D89" t="s">
        <v>599</v>
      </c>
      <c r="E89">
        <v>21700</v>
      </c>
      <c r="R89" t="s">
        <v>95</v>
      </c>
      <c r="S89" s="2">
        <f t="shared" si="6"/>
        <v>8601880</v>
      </c>
      <c r="T89" s="2">
        <f t="shared" si="8"/>
        <v>5707400</v>
      </c>
      <c r="U89" s="2">
        <f t="shared" si="8"/>
        <v>11837000</v>
      </c>
      <c r="V89" s="2">
        <f t="shared" si="8"/>
        <v>7547500</v>
      </c>
      <c r="W89" s="2">
        <f t="shared" si="8"/>
        <v>7956600</v>
      </c>
      <c r="X89" s="2">
        <f t="shared" si="8"/>
        <v>9960900</v>
      </c>
      <c r="Y89" s="2" cm="1">
        <f t="array" ref="Y89">_xlfn.XLOOKUP(Y$1&amp;$R89,$C$3:$C$1662&amp;$D$3:$D$1662,$E$3:$E$1662,0,0,1)</f>
        <v>103800</v>
      </c>
      <c r="Z89" s="2" cm="1">
        <f t="array" ref="Z89">_xlfn.XLOOKUP(Z$1&amp;$R89,$C$3:$C$1662&amp;$D$3:$D$1662,$E$3:$E$1662,0,0,1)</f>
        <v>30100</v>
      </c>
      <c r="AA89" s="2" cm="1">
        <f t="array" ref="AA89">_xlfn.XLOOKUP(AA$1&amp;$R89,$C$3:$C$1662&amp;$D$3:$D$1662,$E$3:$E$1662,0,0,1)</f>
        <v>68200</v>
      </c>
      <c r="AB89" s="2" cm="1">
        <f t="array" ref="AB89">_xlfn.XLOOKUP(AB$1&amp;$R89,$C$3:$C$1662&amp;$D$3:$D$1662,$E$3:$E$1662,0,0,1)</f>
        <v>171000</v>
      </c>
      <c r="AC89" s="2" cm="1">
        <f t="array" ref="AC89">_xlfn.XLOOKUP(AC$1&amp;$R89,$C$3:$C$1662&amp;$D$3:$D$1662,$E$3:$E$1662,0,0,1)</f>
        <v>36000</v>
      </c>
    </row>
    <row r="90" spans="3:29" x14ac:dyDescent="0.4">
      <c r="C90" t="s">
        <v>758</v>
      </c>
      <c r="D90" t="s">
        <v>600</v>
      </c>
      <c r="E90">
        <v>36000</v>
      </c>
      <c r="R90" t="s">
        <v>165</v>
      </c>
      <c r="S90" s="2">
        <f t="shared" si="6"/>
        <v>8650320</v>
      </c>
      <c r="T90" s="2">
        <f t="shared" si="8"/>
        <v>5749700</v>
      </c>
      <c r="U90" s="2">
        <f t="shared" si="8"/>
        <v>11851600</v>
      </c>
      <c r="V90" s="2">
        <f t="shared" si="8"/>
        <v>7577500</v>
      </c>
      <c r="W90" s="2">
        <f t="shared" si="8"/>
        <v>8083400</v>
      </c>
      <c r="X90" s="2">
        <f t="shared" si="8"/>
        <v>9989400</v>
      </c>
      <c r="Y90" s="2" cm="1">
        <f t="array" ref="Y90">_xlfn.XLOOKUP(Y$1&amp;$R90,$C$3:$C$1662&amp;$D$3:$D$1662,$E$3:$E$1662,0,0,1)</f>
        <v>42300</v>
      </c>
      <c r="Z90" s="2" cm="1">
        <f t="array" ref="Z90">_xlfn.XLOOKUP(Z$1&amp;$R90,$C$3:$C$1662&amp;$D$3:$D$1662,$E$3:$E$1662,0,0,1)</f>
        <v>14600</v>
      </c>
      <c r="AA90" s="2" cm="1">
        <f t="array" ref="AA90">_xlfn.XLOOKUP(AA$1&amp;$R90,$C$3:$C$1662&amp;$D$3:$D$1662,$E$3:$E$1662,0,0,1)</f>
        <v>30000</v>
      </c>
      <c r="AB90" s="2" cm="1">
        <f t="array" ref="AB90">_xlfn.XLOOKUP(AB$1&amp;$R90,$C$3:$C$1662&amp;$D$3:$D$1662,$E$3:$E$1662,0,0,1)</f>
        <v>126800</v>
      </c>
      <c r="AC90" s="2" cm="1">
        <f t="array" ref="AC90">_xlfn.XLOOKUP(AC$1&amp;$R90,$C$3:$C$1662&amp;$D$3:$D$1662,$E$3:$E$1662,0,0,1)</f>
        <v>28500</v>
      </c>
    </row>
    <row r="91" spans="3:29" x14ac:dyDescent="0.4">
      <c r="C91" t="s">
        <v>758</v>
      </c>
      <c r="D91" t="s">
        <v>601</v>
      </c>
      <c r="E91">
        <v>28500</v>
      </c>
      <c r="R91" t="s">
        <v>150</v>
      </c>
      <c r="S91" s="2">
        <f t="shared" si="6"/>
        <v>8688020</v>
      </c>
      <c r="T91" s="2">
        <f t="shared" si="8"/>
        <v>5759900</v>
      </c>
      <c r="U91" s="2">
        <f t="shared" si="8"/>
        <v>11867300</v>
      </c>
      <c r="V91" s="2">
        <f t="shared" si="8"/>
        <v>7633500</v>
      </c>
      <c r="W91" s="2">
        <f t="shared" si="8"/>
        <v>8171000</v>
      </c>
      <c r="X91" s="2">
        <f t="shared" si="8"/>
        <v>10008400</v>
      </c>
      <c r="Y91" s="2" cm="1">
        <f t="array" ref="Y91">_xlfn.XLOOKUP(Y$1&amp;$R91,$C$3:$C$1662&amp;$D$3:$D$1662,$E$3:$E$1662,0,0,1)</f>
        <v>10200</v>
      </c>
      <c r="Z91" s="2" cm="1">
        <f t="array" ref="Z91">_xlfn.XLOOKUP(Z$1&amp;$R91,$C$3:$C$1662&amp;$D$3:$D$1662,$E$3:$E$1662,0,0,1)</f>
        <v>15700</v>
      </c>
      <c r="AA91" s="2" cm="1">
        <f t="array" ref="AA91">_xlfn.XLOOKUP(AA$1&amp;$R91,$C$3:$C$1662&amp;$D$3:$D$1662,$E$3:$E$1662,0,0,1)</f>
        <v>56000</v>
      </c>
      <c r="AB91" s="2" cm="1">
        <f t="array" ref="AB91">_xlfn.XLOOKUP(AB$1&amp;$R91,$C$3:$C$1662&amp;$D$3:$D$1662,$E$3:$E$1662,0,0,1)</f>
        <v>87600</v>
      </c>
      <c r="AC91" s="2" cm="1">
        <f t="array" ref="AC91">_xlfn.XLOOKUP(AC$1&amp;$R91,$C$3:$C$1662&amp;$D$3:$D$1662,$E$3:$E$1662,0,0,1)</f>
        <v>19000</v>
      </c>
    </row>
    <row r="92" spans="3:29" x14ac:dyDescent="0.4">
      <c r="C92" t="s">
        <v>758</v>
      </c>
      <c r="D92" t="s">
        <v>602</v>
      </c>
      <c r="E92">
        <v>19000</v>
      </c>
      <c r="R92" t="s">
        <v>164</v>
      </c>
      <c r="S92" s="2">
        <f t="shared" si="6"/>
        <v>8714640</v>
      </c>
      <c r="T92" s="2">
        <f t="shared" si="8"/>
        <v>5779100</v>
      </c>
      <c r="U92" s="2">
        <f t="shared" si="8"/>
        <v>11893100</v>
      </c>
      <c r="V92" s="2">
        <f t="shared" si="8"/>
        <v>7647300</v>
      </c>
      <c r="W92" s="2">
        <f t="shared" si="8"/>
        <v>8219800</v>
      </c>
      <c r="X92" s="2">
        <f t="shared" si="8"/>
        <v>10033900</v>
      </c>
      <c r="Y92" s="2" cm="1">
        <f t="array" ref="Y92">_xlfn.XLOOKUP(Y$1&amp;$R92,$C$3:$C$1662&amp;$D$3:$D$1662,$E$3:$E$1662,0,0,1)</f>
        <v>19200</v>
      </c>
      <c r="Z92" s="2" cm="1">
        <f t="array" ref="Z92">_xlfn.XLOOKUP(Z$1&amp;$R92,$C$3:$C$1662&amp;$D$3:$D$1662,$E$3:$E$1662,0,0,1)</f>
        <v>25800</v>
      </c>
      <c r="AA92" s="2" cm="1">
        <f t="array" ref="AA92">_xlfn.XLOOKUP(AA$1&amp;$R92,$C$3:$C$1662&amp;$D$3:$D$1662,$E$3:$E$1662,0,0,1)</f>
        <v>13800</v>
      </c>
      <c r="AB92" s="2" cm="1">
        <f t="array" ref="AB92">_xlfn.XLOOKUP(AB$1&amp;$R92,$C$3:$C$1662&amp;$D$3:$D$1662,$E$3:$E$1662,0,0,1)</f>
        <v>48800</v>
      </c>
      <c r="AC92" s="2" cm="1">
        <f t="array" ref="AC92">_xlfn.XLOOKUP(AC$1&amp;$R92,$C$3:$C$1662&amp;$D$3:$D$1662,$E$3:$E$1662,0,0,1)</f>
        <v>25500</v>
      </c>
    </row>
    <row r="93" spans="3:29" x14ac:dyDescent="0.4">
      <c r="C93" t="s">
        <v>758</v>
      </c>
      <c r="D93" t="s">
        <v>603</v>
      </c>
      <c r="E93">
        <v>25500</v>
      </c>
      <c r="R93" t="s">
        <v>20</v>
      </c>
      <c r="S93" s="2">
        <f t="shared" si="6"/>
        <v>8754320</v>
      </c>
      <c r="T93" s="2">
        <f t="shared" si="8"/>
        <v>5804500</v>
      </c>
      <c r="U93" s="2">
        <f t="shared" si="8"/>
        <v>12006100</v>
      </c>
      <c r="V93" s="2">
        <f t="shared" si="8"/>
        <v>7658300</v>
      </c>
      <c r="W93" s="2">
        <f t="shared" si="8"/>
        <v>8255100</v>
      </c>
      <c r="X93" s="2">
        <f t="shared" si="8"/>
        <v>10047600</v>
      </c>
      <c r="Y93" s="2" cm="1">
        <f t="array" ref="Y93">_xlfn.XLOOKUP(Y$1&amp;$R93,$C$3:$C$1662&amp;$D$3:$D$1662,$E$3:$E$1662,0,0,1)</f>
        <v>25400</v>
      </c>
      <c r="Z93" s="2" cm="1">
        <f t="array" ref="Z93">_xlfn.XLOOKUP(Z$1&amp;$R93,$C$3:$C$1662&amp;$D$3:$D$1662,$E$3:$E$1662,0,0,1)</f>
        <v>113000</v>
      </c>
      <c r="AA93" s="2" cm="1">
        <f t="array" ref="AA93">_xlfn.XLOOKUP(AA$1&amp;$R93,$C$3:$C$1662&amp;$D$3:$D$1662,$E$3:$E$1662,0,0,1)</f>
        <v>11000</v>
      </c>
      <c r="AB93" s="2" cm="1">
        <f t="array" ref="AB93">_xlfn.XLOOKUP(AB$1&amp;$R93,$C$3:$C$1662&amp;$D$3:$D$1662,$E$3:$E$1662,0,0,1)</f>
        <v>35300</v>
      </c>
      <c r="AC93" s="2" cm="1">
        <f t="array" ref="AC93">_xlfn.XLOOKUP(AC$1&amp;$R93,$C$3:$C$1662&amp;$D$3:$D$1662,$E$3:$E$1662,0,0,1)</f>
        <v>13700</v>
      </c>
    </row>
    <row r="94" spans="3:29" x14ac:dyDescent="0.4">
      <c r="C94" t="s">
        <v>758</v>
      </c>
      <c r="D94" t="s">
        <v>604</v>
      </c>
      <c r="E94">
        <v>13700</v>
      </c>
      <c r="R94" t="s">
        <v>297</v>
      </c>
      <c r="S94" s="2">
        <f t="shared" si="6"/>
        <v>8783440</v>
      </c>
      <c r="T94" s="2">
        <f t="shared" si="8"/>
        <v>5819600</v>
      </c>
      <c r="U94" s="2">
        <f t="shared" si="8"/>
        <v>12025400</v>
      </c>
      <c r="V94" s="2">
        <f t="shared" si="8"/>
        <v>7666200</v>
      </c>
      <c r="W94" s="2">
        <f t="shared" si="8"/>
        <v>8334700</v>
      </c>
      <c r="X94" s="2">
        <f t="shared" si="8"/>
        <v>10071300</v>
      </c>
      <c r="Y94" s="2" cm="1">
        <f t="array" ref="Y94">_xlfn.XLOOKUP(Y$1&amp;$R94,$C$3:$C$1662&amp;$D$3:$D$1662,$E$3:$E$1662,0,0,1)</f>
        <v>15100</v>
      </c>
      <c r="Z94" s="2" cm="1">
        <f t="array" ref="Z94">_xlfn.XLOOKUP(Z$1&amp;$R94,$C$3:$C$1662&amp;$D$3:$D$1662,$E$3:$E$1662,0,0,1)</f>
        <v>19300</v>
      </c>
      <c r="AA94" s="2" cm="1">
        <f t="array" ref="AA94">_xlfn.XLOOKUP(AA$1&amp;$R94,$C$3:$C$1662&amp;$D$3:$D$1662,$E$3:$E$1662,0,0,1)</f>
        <v>7900</v>
      </c>
      <c r="AB94" s="2" cm="1">
        <f t="array" ref="AB94">_xlfn.XLOOKUP(AB$1&amp;$R94,$C$3:$C$1662&amp;$D$3:$D$1662,$E$3:$E$1662,0,0,1)</f>
        <v>79600</v>
      </c>
      <c r="AC94" s="2" cm="1">
        <f t="array" ref="AC94">_xlfn.XLOOKUP(AC$1&amp;$R94,$C$3:$C$1662&amp;$D$3:$D$1662,$E$3:$E$1662,0,0,1)</f>
        <v>23700</v>
      </c>
    </row>
    <row r="95" spans="3:29" x14ac:dyDescent="0.4">
      <c r="C95" t="s">
        <v>758</v>
      </c>
      <c r="D95" t="s">
        <v>605</v>
      </c>
      <c r="E95">
        <v>23700</v>
      </c>
      <c r="R95" t="s">
        <v>15</v>
      </c>
      <c r="S95" s="2">
        <f t="shared" si="6"/>
        <v>8809820</v>
      </c>
      <c r="T95" s="2">
        <f t="shared" si="8"/>
        <v>5826400</v>
      </c>
      <c r="U95" s="2">
        <f t="shared" si="8"/>
        <v>12057300</v>
      </c>
      <c r="V95" s="2">
        <f t="shared" si="8"/>
        <v>7691300</v>
      </c>
      <c r="W95" s="2">
        <f t="shared" si="8"/>
        <v>8362000</v>
      </c>
      <c r="X95" s="2">
        <f t="shared" si="8"/>
        <v>10112100</v>
      </c>
      <c r="Y95" s="2" cm="1">
        <f t="array" ref="Y95">_xlfn.XLOOKUP(Y$1&amp;$R95,$C$3:$C$1662&amp;$D$3:$D$1662,$E$3:$E$1662,0,0,1)</f>
        <v>6800</v>
      </c>
      <c r="Z95" s="2" cm="1">
        <f t="array" ref="Z95">_xlfn.XLOOKUP(Z$1&amp;$R95,$C$3:$C$1662&amp;$D$3:$D$1662,$E$3:$E$1662,0,0,1)</f>
        <v>31900</v>
      </c>
      <c r="AA95" s="2" cm="1">
        <f t="array" ref="AA95">_xlfn.XLOOKUP(AA$1&amp;$R95,$C$3:$C$1662&amp;$D$3:$D$1662,$E$3:$E$1662,0,0,1)</f>
        <v>25100</v>
      </c>
      <c r="AB95" s="2" cm="1">
        <f t="array" ref="AB95">_xlfn.XLOOKUP(AB$1&amp;$R95,$C$3:$C$1662&amp;$D$3:$D$1662,$E$3:$E$1662,0,0,1)</f>
        <v>27300</v>
      </c>
      <c r="AC95" s="2" cm="1">
        <f t="array" ref="AC95">_xlfn.XLOOKUP(AC$1&amp;$R95,$C$3:$C$1662&amp;$D$3:$D$1662,$E$3:$E$1662,0,0,1)</f>
        <v>40800</v>
      </c>
    </row>
    <row r="96" spans="3:29" x14ac:dyDescent="0.4">
      <c r="C96" t="s">
        <v>758</v>
      </c>
      <c r="D96" t="s">
        <v>606</v>
      </c>
      <c r="E96">
        <v>40800</v>
      </c>
      <c r="R96" t="s">
        <v>298</v>
      </c>
      <c r="S96" s="2">
        <f t="shared" si="6"/>
        <v>8862680</v>
      </c>
      <c r="T96" s="2">
        <f t="shared" si="8"/>
        <v>5837300</v>
      </c>
      <c r="U96" s="2">
        <f t="shared" si="8"/>
        <v>12082100</v>
      </c>
      <c r="V96" s="2">
        <f t="shared" si="8"/>
        <v>7816300</v>
      </c>
      <c r="W96" s="2">
        <f t="shared" si="8"/>
        <v>8447000</v>
      </c>
      <c r="X96" s="2">
        <f t="shared" si="8"/>
        <v>10130700</v>
      </c>
      <c r="Y96" s="2" cm="1">
        <f t="array" ref="Y96">_xlfn.XLOOKUP(Y$1&amp;$R96,$C$3:$C$1662&amp;$D$3:$D$1662,$E$3:$E$1662,0,0,1)</f>
        <v>10900</v>
      </c>
      <c r="Z96" s="2" cm="1">
        <f t="array" ref="Z96">_xlfn.XLOOKUP(Z$1&amp;$R96,$C$3:$C$1662&amp;$D$3:$D$1662,$E$3:$E$1662,0,0,1)</f>
        <v>24800</v>
      </c>
      <c r="AA96" s="2" cm="1">
        <f t="array" ref="AA96">_xlfn.XLOOKUP(AA$1&amp;$R96,$C$3:$C$1662&amp;$D$3:$D$1662,$E$3:$E$1662,0,0,1)</f>
        <v>125000</v>
      </c>
      <c r="AB96" s="2" cm="1">
        <f t="array" ref="AB96">_xlfn.XLOOKUP(AB$1&amp;$R96,$C$3:$C$1662&amp;$D$3:$D$1662,$E$3:$E$1662,0,0,1)</f>
        <v>85000</v>
      </c>
      <c r="AC96" s="2" cm="1">
        <f t="array" ref="AC96">_xlfn.XLOOKUP(AC$1&amp;$R96,$C$3:$C$1662&amp;$D$3:$D$1662,$E$3:$E$1662,0,0,1)</f>
        <v>18600</v>
      </c>
    </row>
    <row r="97" spans="3:29" x14ac:dyDescent="0.4">
      <c r="C97" t="s">
        <v>758</v>
      </c>
      <c r="D97" t="s">
        <v>607</v>
      </c>
      <c r="E97">
        <v>18600</v>
      </c>
      <c r="R97" t="s">
        <v>139</v>
      </c>
      <c r="S97" s="2">
        <f t="shared" si="6"/>
        <v>8907100</v>
      </c>
      <c r="T97" s="2">
        <f t="shared" si="8"/>
        <v>5851000</v>
      </c>
      <c r="U97" s="2">
        <f t="shared" si="8"/>
        <v>12103900</v>
      </c>
      <c r="V97" s="2">
        <f t="shared" si="8"/>
        <v>7955600</v>
      </c>
      <c r="W97" s="2">
        <f t="shared" si="8"/>
        <v>8476400</v>
      </c>
      <c r="X97" s="2">
        <f t="shared" si="8"/>
        <v>10148600</v>
      </c>
      <c r="Y97" s="2" cm="1">
        <f t="array" ref="Y97">_xlfn.XLOOKUP(Y$1&amp;$R97,$C$3:$C$1662&amp;$D$3:$D$1662,$E$3:$E$1662,0,0,1)</f>
        <v>13700</v>
      </c>
      <c r="Z97" s="2" cm="1">
        <f t="array" ref="Z97">_xlfn.XLOOKUP(Z$1&amp;$R97,$C$3:$C$1662&amp;$D$3:$D$1662,$E$3:$E$1662,0,0,1)</f>
        <v>21800</v>
      </c>
      <c r="AA97" s="2" cm="1">
        <f t="array" ref="AA97">_xlfn.XLOOKUP(AA$1&amp;$R97,$C$3:$C$1662&amp;$D$3:$D$1662,$E$3:$E$1662,0,0,1)</f>
        <v>139300</v>
      </c>
      <c r="AB97" s="2" cm="1">
        <f t="array" ref="AB97">_xlfn.XLOOKUP(AB$1&amp;$R97,$C$3:$C$1662&amp;$D$3:$D$1662,$E$3:$E$1662,0,0,1)</f>
        <v>29400</v>
      </c>
      <c r="AC97" s="2" cm="1">
        <f t="array" ref="AC97">_xlfn.XLOOKUP(AC$1&amp;$R97,$C$3:$C$1662&amp;$D$3:$D$1662,$E$3:$E$1662,0,0,1)</f>
        <v>17900</v>
      </c>
    </row>
    <row r="98" spans="3:29" x14ac:dyDescent="0.4">
      <c r="C98" t="s">
        <v>758</v>
      </c>
      <c r="D98" t="s">
        <v>608</v>
      </c>
      <c r="E98">
        <v>17900</v>
      </c>
      <c r="R98" t="s">
        <v>137</v>
      </c>
      <c r="S98" s="2">
        <f t="shared" si="6"/>
        <v>8951140</v>
      </c>
      <c r="T98" s="2">
        <f t="shared" si="8"/>
        <v>5882700</v>
      </c>
      <c r="U98" s="2">
        <f t="shared" si="8"/>
        <v>12115100</v>
      </c>
      <c r="V98" s="2">
        <f t="shared" si="8"/>
        <v>7997400</v>
      </c>
      <c r="W98" s="2">
        <f t="shared" si="8"/>
        <v>8567300</v>
      </c>
      <c r="X98" s="2">
        <f t="shared" si="8"/>
        <v>10193200</v>
      </c>
      <c r="Y98" s="2" cm="1">
        <f t="array" ref="Y98">_xlfn.XLOOKUP(Y$1&amp;$R98,$C$3:$C$1662&amp;$D$3:$D$1662,$E$3:$E$1662,0,0,1)</f>
        <v>31700</v>
      </c>
      <c r="Z98" s="2" cm="1">
        <f t="array" ref="Z98">_xlfn.XLOOKUP(Z$1&amp;$R98,$C$3:$C$1662&amp;$D$3:$D$1662,$E$3:$E$1662,0,0,1)</f>
        <v>11200</v>
      </c>
      <c r="AA98" s="2" cm="1">
        <f t="array" ref="AA98">_xlfn.XLOOKUP(AA$1&amp;$R98,$C$3:$C$1662&amp;$D$3:$D$1662,$E$3:$E$1662,0,0,1)</f>
        <v>41800</v>
      </c>
      <c r="AB98" s="2" cm="1">
        <f t="array" ref="AB98">_xlfn.XLOOKUP(AB$1&amp;$R98,$C$3:$C$1662&amp;$D$3:$D$1662,$E$3:$E$1662,0,0,1)</f>
        <v>90900</v>
      </c>
      <c r="AC98" s="2" cm="1">
        <f t="array" ref="AC98">_xlfn.XLOOKUP(AC$1&amp;$R98,$C$3:$C$1662&amp;$D$3:$D$1662,$E$3:$E$1662,0,0,1)</f>
        <v>44600</v>
      </c>
    </row>
    <row r="99" spans="3:29" x14ac:dyDescent="0.4">
      <c r="C99" t="s">
        <v>758</v>
      </c>
      <c r="D99" t="s">
        <v>609</v>
      </c>
      <c r="E99">
        <v>44600</v>
      </c>
      <c r="R99" t="s">
        <v>268</v>
      </c>
      <c r="S99" s="2">
        <f t="shared" si="6"/>
        <v>8990140</v>
      </c>
      <c r="T99" s="2">
        <f t="shared" si="8"/>
        <v>5909100</v>
      </c>
      <c r="U99" s="2">
        <f t="shared" si="8"/>
        <v>12127300</v>
      </c>
      <c r="V99" s="2">
        <f t="shared" si="8"/>
        <v>8077200</v>
      </c>
      <c r="W99" s="2">
        <f t="shared" si="8"/>
        <v>8624600</v>
      </c>
      <c r="X99" s="2">
        <f t="shared" si="8"/>
        <v>10212500</v>
      </c>
      <c r="Y99" s="2" cm="1">
        <f t="array" ref="Y99">_xlfn.XLOOKUP(Y$1&amp;$R99,$C$3:$C$1662&amp;$D$3:$D$1662,$E$3:$E$1662,0,0,1)</f>
        <v>26400</v>
      </c>
      <c r="Z99" s="2" cm="1">
        <f t="array" ref="Z99">_xlfn.XLOOKUP(Z$1&amp;$R99,$C$3:$C$1662&amp;$D$3:$D$1662,$E$3:$E$1662,0,0,1)</f>
        <v>12200</v>
      </c>
      <c r="AA99" s="2" cm="1">
        <f t="array" ref="AA99">_xlfn.XLOOKUP(AA$1&amp;$R99,$C$3:$C$1662&amp;$D$3:$D$1662,$E$3:$E$1662,0,0,1)</f>
        <v>79800</v>
      </c>
      <c r="AB99" s="2" cm="1">
        <f t="array" ref="AB99">_xlfn.XLOOKUP(AB$1&amp;$R99,$C$3:$C$1662&amp;$D$3:$D$1662,$E$3:$E$1662,0,0,1)</f>
        <v>57300</v>
      </c>
      <c r="AC99" s="2" cm="1">
        <f t="array" ref="AC99">_xlfn.XLOOKUP(AC$1&amp;$R99,$C$3:$C$1662&amp;$D$3:$D$1662,$E$3:$E$1662,0,0,1)</f>
        <v>19300</v>
      </c>
    </row>
    <row r="100" spans="3:29" x14ac:dyDescent="0.4">
      <c r="C100" t="s">
        <v>758</v>
      </c>
      <c r="D100" t="s">
        <v>610</v>
      </c>
      <c r="E100">
        <v>19300</v>
      </c>
      <c r="R100" t="s">
        <v>101</v>
      </c>
      <c r="S100" s="2">
        <f t="shared" si="6"/>
        <v>9056600</v>
      </c>
      <c r="T100" s="2">
        <f t="shared" ref="T100:X115" si="9">T99+Y100</f>
        <v>5918800</v>
      </c>
      <c r="U100" s="2">
        <f t="shared" si="9"/>
        <v>12152700</v>
      </c>
      <c r="V100" s="2">
        <f t="shared" si="9"/>
        <v>8141300</v>
      </c>
      <c r="W100" s="2">
        <f t="shared" si="9"/>
        <v>8817800</v>
      </c>
      <c r="X100" s="2">
        <f t="shared" si="9"/>
        <v>10252400</v>
      </c>
      <c r="Y100" s="2" cm="1">
        <f t="array" ref="Y100">_xlfn.XLOOKUP(Y$1&amp;$R100,$C$3:$C$1662&amp;$D$3:$D$1662,$E$3:$E$1662,0,0,1)</f>
        <v>9700</v>
      </c>
      <c r="Z100" s="2" cm="1">
        <f t="array" ref="Z100">_xlfn.XLOOKUP(Z$1&amp;$R100,$C$3:$C$1662&amp;$D$3:$D$1662,$E$3:$E$1662,0,0,1)</f>
        <v>25400</v>
      </c>
      <c r="AA100" s="2" cm="1">
        <f t="array" ref="AA100">_xlfn.XLOOKUP(AA$1&amp;$R100,$C$3:$C$1662&amp;$D$3:$D$1662,$E$3:$E$1662,0,0,1)</f>
        <v>64100</v>
      </c>
      <c r="AB100" s="2" cm="1">
        <f t="array" ref="AB100">_xlfn.XLOOKUP(AB$1&amp;$R100,$C$3:$C$1662&amp;$D$3:$D$1662,$E$3:$E$1662,0,0,1)</f>
        <v>193200</v>
      </c>
      <c r="AC100" s="2" cm="1">
        <f t="array" ref="AC100">_xlfn.XLOOKUP(AC$1&amp;$R100,$C$3:$C$1662&amp;$D$3:$D$1662,$E$3:$E$1662,0,0,1)</f>
        <v>39900</v>
      </c>
    </row>
    <row r="101" spans="3:29" x14ac:dyDescent="0.4">
      <c r="C101" t="s">
        <v>758</v>
      </c>
      <c r="D101" t="s">
        <v>611</v>
      </c>
      <c r="E101">
        <v>39900</v>
      </c>
      <c r="R101" t="s">
        <v>220</v>
      </c>
      <c r="S101" s="2">
        <f t="shared" si="6"/>
        <v>9099820</v>
      </c>
      <c r="T101" s="2">
        <f t="shared" si="9"/>
        <v>5940800</v>
      </c>
      <c r="U101" s="2">
        <f t="shared" si="9"/>
        <v>12200300</v>
      </c>
      <c r="V101" s="2">
        <f t="shared" si="9"/>
        <v>8192700</v>
      </c>
      <c r="W101" s="2">
        <f t="shared" si="9"/>
        <v>8891000</v>
      </c>
      <c r="X101" s="2">
        <f t="shared" si="9"/>
        <v>10274300</v>
      </c>
      <c r="Y101" s="2" cm="1">
        <f t="array" ref="Y101">_xlfn.XLOOKUP(Y$1&amp;$R101,$C$3:$C$1662&amp;$D$3:$D$1662,$E$3:$E$1662,0,0,1)</f>
        <v>22000</v>
      </c>
      <c r="Z101" s="2" cm="1">
        <f t="array" ref="Z101">_xlfn.XLOOKUP(Z$1&amp;$R101,$C$3:$C$1662&amp;$D$3:$D$1662,$E$3:$E$1662,0,0,1)</f>
        <v>47600</v>
      </c>
      <c r="AA101" s="2" cm="1">
        <f t="array" ref="AA101">_xlfn.XLOOKUP(AA$1&amp;$R101,$C$3:$C$1662&amp;$D$3:$D$1662,$E$3:$E$1662,0,0,1)</f>
        <v>51400</v>
      </c>
      <c r="AB101" s="2" cm="1">
        <f t="array" ref="AB101">_xlfn.XLOOKUP(AB$1&amp;$R101,$C$3:$C$1662&amp;$D$3:$D$1662,$E$3:$E$1662,0,0,1)</f>
        <v>73200</v>
      </c>
      <c r="AC101" s="2" cm="1">
        <f t="array" ref="AC101">_xlfn.XLOOKUP(AC$1&amp;$R101,$C$3:$C$1662&amp;$D$3:$D$1662,$E$3:$E$1662,0,0,1)</f>
        <v>21900</v>
      </c>
    </row>
    <row r="102" spans="3:29" x14ac:dyDescent="0.4">
      <c r="C102" t="s">
        <v>758</v>
      </c>
      <c r="D102" t="s">
        <v>612</v>
      </c>
      <c r="E102">
        <v>21900</v>
      </c>
      <c r="R102" t="s">
        <v>114</v>
      </c>
      <c r="S102" s="2">
        <f t="shared" si="6"/>
        <v>9133460</v>
      </c>
      <c r="T102" s="2">
        <f t="shared" si="9"/>
        <v>5951300</v>
      </c>
      <c r="U102" s="2">
        <f t="shared" si="9"/>
        <v>12253200</v>
      </c>
      <c r="V102" s="2">
        <f t="shared" si="9"/>
        <v>8231200</v>
      </c>
      <c r="W102" s="2">
        <f t="shared" si="9"/>
        <v>8943000</v>
      </c>
      <c r="X102" s="2">
        <f t="shared" si="9"/>
        <v>10288600</v>
      </c>
      <c r="Y102" s="2" cm="1">
        <f t="array" ref="Y102">_xlfn.XLOOKUP(Y$1&amp;$R102,$C$3:$C$1662&amp;$D$3:$D$1662,$E$3:$E$1662,0,0,1)</f>
        <v>10500</v>
      </c>
      <c r="Z102" s="2" cm="1">
        <f t="array" ref="Z102">_xlfn.XLOOKUP(Z$1&amp;$R102,$C$3:$C$1662&amp;$D$3:$D$1662,$E$3:$E$1662,0,0,1)</f>
        <v>52900</v>
      </c>
      <c r="AA102" s="2" cm="1">
        <f t="array" ref="AA102">_xlfn.XLOOKUP(AA$1&amp;$R102,$C$3:$C$1662&amp;$D$3:$D$1662,$E$3:$E$1662,0,0,1)</f>
        <v>38500</v>
      </c>
      <c r="AB102" s="2" cm="1">
        <f t="array" ref="AB102">_xlfn.XLOOKUP(AB$1&amp;$R102,$C$3:$C$1662&amp;$D$3:$D$1662,$E$3:$E$1662,0,0,1)</f>
        <v>52000</v>
      </c>
      <c r="AC102" s="2" cm="1">
        <f t="array" ref="AC102">_xlfn.XLOOKUP(AC$1&amp;$R102,$C$3:$C$1662&amp;$D$3:$D$1662,$E$3:$E$1662,0,0,1)</f>
        <v>14300</v>
      </c>
    </row>
    <row r="103" spans="3:29" x14ac:dyDescent="0.4">
      <c r="C103" t="s">
        <v>758</v>
      </c>
      <c r="D103" t="s">
        <v>613</v>
      </c>
      <c r="E103">
        <v>14300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9182260</v>
      </c>
      <c r="T103" s="2">
        <f t="shared" si="9"/>
        <v>5954600</v>
      </c>
      <c r="U103" s="2">
        <f t="shared" si="9"/>
        <v>12263400</v>
      </c>
      <c r="V103" s="2">
        <f t="shared" si="9"/>
        <v>8329000</v>
      </c>
      <c r="W103" s="2">
        <f t="shared" si="9"/>
        <v>9047700</v>
      </c>
      <c r="X103" s="2">
        <f t="shared" si="9"/>
        <v>10316600</v>
      </c>
      <c r="Y103" s="2" cm="1">
        <f t="array" ref="Y103">_xlfn.XLOOKUP(Y$1&amp;$R103,$C$3:$C$1662&amp;$D$3:$D$1662,$E$3:$E$1662,0,0,1)</f>
        <v>3300</v>
      </c>
      <c r="Z103" s="2" cm="1">
        <f t="array" ref="Z103">_xlfn.XLOOKUP(Z$1&amp;$R103,$C$3:$C$1662&amp;$D$3:$D$1662,$E$3:$E$1662,0,0,1)</f>
        <v>10200</v>
      </c>
      <c r="AA103" s="2" cm="1">
        <f t="array" ref="AA103">_xlfn.XLOOKUP(AA$1&amp;$R103,$C$3:$C$1662&amp;$D$3:$D$1662,$E$3:$E$1662,0,0,1)</f>
        <v>97800</v>
      </c>
      <c r="AB103" s="2" cm="1">
        <f t="array" ref="AB103">_xlfn.XLOOKUP(AB$1&amp;$R103,$C$3:$C$1662&amp;$D$3:$D$1662,$E$3:$E$1662,0,0,1)</f>
        <v>104700</v>
      </c>
      <c r="AC103" s="2" cm="1">
        <f t="array" ref="AC103">_xlfn.XLOOKUP(AC$1&amp;$R103,$C$3:$C$1662&amp;$D$3:$D$1662,$E$3:$E$1662,0,0,1)</f>
        <v>28000</v>
      </c>
    </row>
    <row r="104" spans="3:29" x14ac:dyDescent="0.4">
      <c r="C104" t="s">
        <v>758</v>
      </c>
      <c r="D104" t="s">
        <v>614</v>
      </c>
      <c r="E104">
        <v>28000</v>
      </c>
      <c r="R104" t="s">
        <v>23</v>
      </c>
      <c r="S104" s="2">
        <f t="shared" si="6"/>
        <v>9279180</v>
      </c>
      <c r="T104" s="2">
        <f t="shared" si="9"/>
        <v>5973900</v>
      </c>
      <c r="U104" s="2">
        <f t="shared" si="9"/>
        <v>12279500</v>
      </c>
      <c r="V104" s="2">
        <f t="shared" si="9"/>
        <v>8396600</v>
      </c>
      <c r="W104" s="2">
        <f t="shared" si="9"/>
        <v>9377600</v>
      </c>
      <c r="X104" s="2">
        <f t="shared" si="9"/>
        <v>10368300</v>
      </c>
      <c r="Y104" s="2" cm="1">
        <f t="array" ref="Y104">_xlfn.XLOOKUP(Y$1&amp;$R104,$C$3:$C$1662&amp;$D$3:$D$1662,$E$3:$E$1662,0,0,1)</f>
        <v>19300</v>
      </c>
      <c r="Z104" s="2" cm="1">
        <f t="array" ref="Z104">_xlfn.XLOOKUP(Z$1&amp;$R104,$C$3:$C$1662&amp;$D$3:$D$1662,$E$3:$E$1662,0,0,1)</f>
        <v>16100</v>
      </c>
      <c r="AA104" s="2" cm="1">
        <f t="array" ref="AA104">_xlfn.XLOOKUP(AA$1&amp;$R104,$C$3:$C$1662&amp;$D$3:$D$1662,$E$3:$E$1662,0,0,1)</f>
        <v>67600</v>
      </c>
      <c r="AB104" s="2" cm="1">
        <f t="array" ref="AB104">_xlfn.XLOOKUP(AB$1&amp;$R104,$C$3:$C$1662&amp;$D$3:$D$1662,$E$3:$E$1662,0,0,1)</f>
        <v>329900</v>
      </c>
      <c r="AC104" s="2" cm="1">
        <f t="array" ref="AC104">_xlfn.XLOOKUP(AC$1&amp;$R104,$C$3:$C$1662&amp;$D$3:$D$1662,$E$3:$E$1662,0,0,1)</f>
        <v>51700</v>
      </c>
    </row>
    <row r="105" spans="3:29" x14ac:dyDescent="0.4">
      <c r="C105" t="s">
        <v>758</v>
      </c>
      <c r="D105" t="s">
        <v>615</v>
      </c>
      <c r="E105">
        <v>51700</v>
      </c>
      <c r="R105" t="s">
        <v>159</v>
      </c>
      <c r="S105" s="2">
        <f t="shared" si="6"/>
        <v>9335720</v>
      </c>
      <c r="T105" s="2">
        <f t="shared" si="9"/>
        <v>5983700</v>
      </c>
      <c r="U105" s="2">
        <f t="shared" si="9"/>
        <v>12286300</v>
      </c>
      <c r="V105" s="2">
        <f t="shared" si="9"/>
        <v>8541500</v>
      </c>
      <c r="W105" s="2">
        <f t="shared" si="9"/>
        <v>9494200</v>
      </c>
      <c r="X105" s="2">
        <f t="shared" si="9"/>
        <v>10372900</v>
      </c>
      <c r="Y105" s="2" cm="1">
        <f t="array" ref="Y105">_xlfn.XLOOKUP(Y$1&amp;$R105,$C$3:$C$1662&amp;$D$3:$D$1662,$E$3:$E$1662,0,0,1)</f>
        <v>9800</v>
      </c>
      <c r="Z105" s="2" cm="1">
        <f t="array" ref="Z105">_xlfn.XLOOKUP(Z$1&amp;$R105,$C$3:$C$1662&amp;$D$3:$D$1662,$E$3:$E$1662,0,0,1)</f>
        <v>6800</v>
      </c>
      <c r="AA105" s="2" cm="1">
        <f t="array" ref="AA105">_xlfn.XLOOKUP(AA$1&amp;$R105,$C$3:$C$1662&amp;$D$3:$D$1662,$E$3:$E$1662,0,0,1)</f>
        <v>144900</v>
      </c>
      <c r="AB105" s="2" cm="1">
        <f t="array" ref="AB105">_xlfn.XLOOKUP(AB$1&amp;$R105,$C$3:$C$1662&amp;$D$3:$D$1662,$E$3:$E$1662,0,0,1)</f>
        <v>116600</v>
      </c>
      <c r="AC105" s="2" cm="1">
        <f t="array" ref="AC105">_xlfn.XLOOKUP(AC$1&amp;$R105,$C$3:$C$1662&amp;$D$3:$D$1662,$E$3:$E$1662,0,0,1)</f>
        <v>4600</v>
      </c>
    </row>
    <row r="106" spans="3:29" x14ac:dyDescent="0.4">
      <c r="C106" t="s">
        <v>758</v>
      </c>
      <c r="D106" t="s">
        <v>616</v>
      </c>
      <c r="E106">
        <v>4600</v>
      </c>
      <c r="R106" t="s">
        <v>173</v>
      </c>
      <c r="S106" s="2">
        <f t="shared" si="6"/>
        <v>9375260</v>
      </c>
      <c r="T106" s="2">
        <f t="shared" si="9"/>
        <v>5991200</v>
      </c>
      <c r="U106" s="2">
        <f t="shared" si="9"/>
        <v>12309500</v>
      </c>
      <c r="V106" s="2">
        <f t="shared" si="9"/>
        <v>8621900</v>
      </c>
      <c r="W106" s="2">
        <f t="shared" si="9"/>
        <v>9556300</v>
      </c>
      <c r="X106" s="2">
        <f t="shared" si="9"/>
        <v>10397400</v>
      </c>
      <c r="Y106" s="2" cm="1">
        <f t="array" ref="Y106">_xlfn.XLOOKUP(Y$1&amp;$R106,$C$3:$C$1662&amp;$D$3:$D$1662,$E$3:$E$1662,0,0,1)</f>
        <v>7500</v>
      </c>
      <c r="Z106" s="2" cm="1">
        <f t="array" ref="Z106">_xlfn.XLOOKUP(Z$1&amp;$R106,$C$3:$C$1662&amp;$D$3:$D$1662,$E$3:$E$1662,0,0,1)</f>
        <v>23200</v>
      </c>
      <c r="AA106" s="2" cm="1">
        <f t="array" ref="AA106">_xlfn.XLOOKUP(AA$1&amp;$R106,$C$3:$C$1662&amp;$D$3:$D$1662,$E$3:$E$1662,0,0,1)</f>
        <v>80400</v>
      </c>
      <c r="AB106" s="2" cm="1">
        <f t="array" ref="AB106">_xlfn.XLOOKUP(AB$1&amp;$R106,$C$3:$C$1662&amp;$D$3:$D$1662,$E$3:$E$1662,0,0,1)</f>
        <v>62100</v>
      </c>
      <c r="AC106" s="2" cm="1">
        <f t="array" ref="AC106">_xlfn.XLOOKUP(AC$1&amp;$R106,$C$3:$C$1662&amp;$D$3:$D$1662,$E$3:$E$1662,0,0,1)</f>
        <v>24500</v>
      </c>
    </row>
    <row r="107" spans="3:29" x14ac:dyDescent="0.4">
      <c r="C107" t="s">
        <v>758</v>
      </c>
      <c r="D107" t="s">
        <v>617</v>
      </c>
      <c r="E107">
        <v>24500</v>
      </c>
      <c r="R107" t="s">
        <v>112</v>
      </c>
      <c r="S107" s="2">
        <f t="shared" si="6"/>
        <v>9407560</v>
      </c>
      <c r="T107" s="2">
        <f t="shared" si="9"/>
        <v>6002100</v>
      </c>
      <c r="U107" s="2">
        <f t="shared" si="9"/>
        <v>12316800</v>
      </c>
      <c r="V107" s="2">
        <f t="shared" si="9"/>
        <v>8638200</v>
      </c>
      <c r="W107" s="2">
        <f t="shared" si="9"/>
        <v>9624300</v>
      </c>
      <c r="X107" s="2">
        <f t="shared" si="9"/>
        <v>10456400</v>
      </c>
      <c r="Y107" s="2" cm="1">
        <f t="array" ref="Y107">_xlfn.XLOOKUP(Y$1&amp;$R107,$C$3:$C$1662&amp;$D$3:$D$1662,$E$3:$E$1662,0,0,1)</f>
        <v>10900</v>
      </c>
      <c r="Z107" s="2" cm="1">
        <f t="array" ref="Z107">_xlfn.XLOOKUP(Z$1&amp;$R107,$C$3:$C$1662&amp;$D$3:$D$1662,$E$3:$E$1662,0,0,1)</f>
        <v>7300</v>
      </c>
      <c r="AA107" s="2" cm="1">
        <f t="array" ref="AA107">_xlfn.XLOOKUP(AA$1&amp;$R107,$C$3:$C$1662&amp;$D$3:$D$1662,$E$3:$E$1662,0,0,1)</f>
        <v>16300</v>
      </c>
      <c r="AB107" s="2" cm="1">
        <f t="array" ref="AB107">_xlfn.XLOOKUP(AB$1&amp;$R107,$C$3:$C$1662&amp;$D$3:$D$1662,$E$3:$E$1662,0,0,1)</f>
        <v>68000</v>
      </c>
      <c r="AC107" s="2" cm="1">
        <f t="array" ref="AC107">_xlfn.XLOOKUP(AC$1&amp;$R107,$C$3:$C$1662&amp;$D$3:$D$1662,$E$3:$E$1662,0,0,1)</f>
        <v>59000</v>
      </c>
    </row>
    <row r="108" spans="3:29" x14ac:dyDescent="0.4">
      <c r="C108" t="s">
        <v>758</v>
      </c>
      <c r="D108" t="s">
        <v>618</v>
      </c>
      <c r="E108">
        <v>59000</v>
      </c>
      <c r="R108" t="s">
        <v>271</v>
      </c>
      <c r="S108" s="2">
        <f t="shared" si="6"/>
        <v>9427440</v>
      </c>
      <c r="T108" s="2">
        <f t="shared" si="9"/>
        <v>6007900</v>
      </c>
      <c r="U108" s="2">
        <f t="shared" si="9"/>
        <v>12331600</v>
      </c>
      <c r="V108" s="2">
        <f t="shared" si="9"/>
        <v>8653200</v>
      </c>
      <c r="W108" s="2">
        <f t="shared" si="9"/>
        <v>9673200</v>
      </c>
      <c r="X108" s="2">
        <f t="shared" si="9"/>
        <v>10471300</v>
      </c>
      <c r="Y108" s="2" cm="1">
        <f t="array" ref="Y108">_xlfn.XLOOKUP(Y$1&amp;$R108,$C$3:$C$1662&amp;$D$3:$D$1662,$E$3:$E$1662,0,0,1)</f>
        <v>5800</v>
      </c>
      <c r="Z108" s="2" cm="1">
        <f t="array" ref="Z108">_xlfn.XLOOKUP(Z$1&amp;$R108,$C$3:$C$1662&amp;$D$3:$D$1662,$E$3:$E$1662,0,0,1)</f>
        <v>14800</v>
      </c>
      <c r="AA108" s="2" cm="1">
        <f t="array" ref="AA108">_xlfn.XLOOKUP(AA$1&amp;$R108,$C$3:$C$1662&amp;$D$3:$D$1662,$E$3:$E$1662,0,0,1)</f>
        <v>15000</v>
      </c>
      <c r="AB108" s="2" cm="1">
        <f t="array" ref="AB108">_xlfn.XLOOKUP(AB$1&amp;$R108,$C$3:$C$1662&amp;$D$3:$D$1662,$E$3:$E$1662,0,0,1)</f>
        <v>48900</v>
      </c>
      <c r="AC108" s="2" cm="1">
        <f t="array" ref="AC108">_xlfn.XLOOKUP(AC$1&amp;$R108,$C$3:$C$1662&amp;$D$3:$D$1662,$E$3:$E$1662,0,0,1)</f>
        <v>14900</v>
      </c>
    </row>
    <row r="109" spans="3:29" x14ac:dyDescent="0.4">
      <c r="C109" t="s">
        <v>758</v>
      </c>
      <c r="D109" t="s">
        <v>619</v>
      </c>
      <c r="E109">
        <v>14900</v>
      </c>
      <c r="R109" t="s">
        <v>34</v>
      </c>
      <c r="S109" s="2">
        <f t="shared" si="6"/>
        <v>9448100</v>
      </c>
      <c r="T109" s="2">
        <f t="shared" si="9"/>
        <v>6021100</v>
      </c>
      <c r="U109" s="2">
        <f t="shared" si="9"/>
        <v>12354900</v>
      </c>
      <c r="V109" s="2">
        <f t="shared" si="9"/>
        <v>8667200</v>
      </c>
      <c r="W109" s="2">
        <f t="shared" si="9"/>
        <v>9705100</v>
      </c>
      <c r="X109" s="2">
        <f t="shared" si="9"/>
        <v>10492200</v>
      </c>
      <c r="Y109" s="2" cm="1">
        <f t="array" ref="Y109">_xlfn.XLOOKUP(Y$1&amp;$R109,$C$3:$C$1662&amp;$D$3:$D$1662,$E$3:$E$1662,0,0,1)</f>
        <v>13200</v>
      </c>
      <c r="Z109" s="2" cm="1">
        <f t="array" ref="Z109">_xlfn.XLOOKUP(Z$1&amp;$R109,$C$3:$C$1662&amp;$D$3:$D$1662,$E$3:$E$1662,0,0,1)</f>
        <v>23300</v>
      </c>
      <c r="AA109" s="2" cm="1">
        <f t="array" ref="AA109">_xlfn.XLOOKUP(AA$1&amp;$R109,$C$3:$C$1662&amp;$D$3:$D$1662,$E$3:$E$1662,0,0,1)</f>
        <v>14000</v>
      </c>
      <c r="AB109" s="2" cm="1">
        <f t="array" ref="AB109">_xlfn.XLOOKUP(AB$1&amp;$R109,$C$3:$C$1662&amp;$D$3:$D$1662,$E$3:$E$1662,0,0,1)</f>
        <v>31900</v>
      </c>
      <c r="AC109" s="2" cm="1">
        <f t="array" ref="AC109">_xlfn.XLOOKUP(AC$1&amp;$R109,$C$3:$C$1662&amp;$D$3:$D$1662,$E$3:$E$1662,0,0,1)</f>
        <v>20900</v>
      </c>
    </row>
    <row r="110" spans="3:29" x14ac:dyDescent="0.4">
      <c r="C110" t="s">
        <v>758</v>
      </c>
      <c r="D110" t="s">
        <v>620</v>
      </c>
      <c r="E110">
        <v>20900</v>
      </c>
      <c r="R110" t="s">
        <v>217</v>
      </c>
      <c r="S110" s="2">
        <f t="shared" si="6"/>
        <v>9476960</v>
      </c>
      <c r="T110" s="2">
        <f t="shared" si="9"/>
        <v>6053400</v>
      </c>
      <c r="U110" s="2">
        <f t="shared" si="9"/>
        <v>12370700</v>
      </c>
      <c r="V110" s="2">
        <f t="shared" si="9"/>
        <v>8684200</v>
      </c>
      <c r="W110" s="2">
        <f t="shared" si="9"/>
        <v>9743200</v>
      </c>
      <c r="X110" s="2">
        <f t="shared" si="9"/>
        <v>10533300</v>
      </c>
      <c r="Y110" s="2" cm="1">
        <f t="array" ref="Y110">_xlfn.XLOOKUP(Y$1&amp;$R110,$C$3:$C$1662&amp;$D$3:$D$1662,$E$3:$E$1662,0,0,1)</f>
        <v>32300</v>
      </c>
      <c r="Z110" s="2" cm="1">
        <f t="array" ref="Z110">_xlfn.XLOOKUP(Z$1&amp;$R110,$C$3:$C$1662&amp;$D$3:$D$1662,$E$3:$E$1662,0,0,1)</f>
        <v>15800</v>
      </c>
      <c r="AA110" s="2" cm="1">
        <f t="array" ref="AA110">_xlfn.XLOOKUP(AA$1&amp;$R110,$C$3:$C$1662&amp;$D$3:$D$1662,$E$3:$E$1662,0,0,1)</f>
        <v>17000</v>
      </c>
      <c r="AB110" s="2" cm="1">
        <f t="array" ref="AB110">_xlfn.XLOOKUP(AB$1&amp;$R110,$C$3:$C$1662&amp;$D$3:$D$1662,$E$3:$E$1662,0,0,1)</f>
        <v>38100</v>
      </c>
      <c r="AC110" s="2" cm="1">
        <f t="array" ref="AC110">_xlfn.XLOOKUP(AC$1&amp;$R110,$C$3:$C$1662&amp;$D$3:$D$1662,$E$3:$E$1662,0,0,1)</f>
        <v>41100</v>
      </c>
    </row>
    <row r="111" spans="3:29" x14ac:dyDescent="0.4">
      <c r="C111" t="s">
        <v>758</v>
      </c>
      <c r="D111" t="s">
        <v>621</v>
      </c>
      <c r="E111">
        <v>41100</v>
      </c>
      <c r="R111" t="s">
        <v>219</v>
      </c>
      <c r="S111" s="2">
        <f t="shared" si="6"/>
        <v>9501420</v>
      </c>
      <c r="T111" s="2">
        <f t="shared" si="9"/>
        <v>6063900</v>
      </c>
      <c r="U111" s="2">
        <f t="shared" si="9"/>
        <v>12386400</v>
      </c>
      <c r="V111" s="2">
        <f t="shared" si="9"/>
        <v>8696100</v>
      </c>
      <c r="W111" s="2">
        <f t="shared" si="9"/>
        <v>9809300</v>
      </c>
      <c r="X111" s="2">
        <f t="shared" si="9"/>
        <v>10551400</v>
      </c>
      <c r="Y111" s="2" cm="1">
        <f t="array" ref="Y111">_xlfn.XLOOKUP(Y$1&amp;$R111,$C$3:$C$1662&amp;$D$3:$D$1662,$E$3:$E$1662,0,0,1)</f>
        <v>10500</v>
      </c>
      <c r="Z111" s="2" cm="1">
        <f t="array" ref="Z111">_xlfn.XLOOKUP(Z$1&amp;$R111,$C$3:$C$1662&amp;$D$3:$D$1662,$E$3:$E$1662,0,0,1)</f>
        <v>15700</v>
      </c>
      <c r="AA111" s="2" cm="1">
        <f t="array" ref="AA111">_xlfn.XLOOKUP(AA$1&amp;$R111,$C$3:$C$1662&amp;$D$3:$D$1662,$E$3:$E$1662,0,0,1)</f>
        <v>11900</v>
      </c>
      <c r="AB111" s="2" cm="1">
        <f t="array" ref="AB111">_xlfn.XLOOKUP(AB$1&amp;$R111,$C$3:$C$1662&amp;$D$3:$D$1662,$E$3:$E$1662,0,0,1)</f>
        <v>66100</v>
      </c>
      <c r="AC111" s="2" cm="1">
        <f t="array" ref="AC111">_xlfn.XLOOKUP(AC$1&amp;$R111,$C$3:$C$1662&amp;$D$3:$D$1662,$E$3:$E$1662,0,0,1)</f>
        <v>18100</v>
      </c>
    </row>
    <row r="112" spans="3:29" x14ac:dyDescent="0.4">
      <c r="C112" t="s">
        <v>758</v>
      </c>
      <c r="D112" t="s">
        <v>622</v>
      </c>
      <c r="E112">
        <v>18100</v>
      </c>
      <c r="R112" t="s">
        <v>162</v>
      </c>
      <c r="S112" s="2">
        <f t="shared" si="6"/>
        <v>9525600</v>
      </c>
      <c r="T112" s="2">
        <f t="shared" si="9"/>
        <v>6079000</v>
      </c>
      <c r="U112" s="2">
        <f t="shared" si="9"/>
        <v>12420000</v>
      </c>
      <c r="V112" s="2">
        <f t="shared" si="9"/>
        <v>8704500</v>
      </c>
      <c r="W112" s="2">
        <f t="shared" si="9"/>
        <v>9854300</v>
      </c>
      <c r="X112" s="2">
        <f t="shared" si="9"/>
        <v>10570200</v>
      </c>
      <c r="Y112" s="2" cm="1">
        <f t="array" ref="Y112">_xlfn.XLOOKUP(Y$1&amp;$R112,$C$3:$C$1662&amp;$D$3:$D$1662,$E$3:$E$1662,0,0,1)</f>
        <v>15100</v>
      </c>
      <c r="Z112" s="2" cm="1">
        <f t="array" ref="Z112">_xlfn.XLOOKUP(Z$1&amp;$R112,$C$3:$C$1662&amp;$D$3:$D$1662,$E$3:$E$1662,0,0,1)</f>
        <v>33600</v>
      </c>
      <c r="AA112" s="2" cm="1">
        <f t="array" ref="AA112">_xlfn.XLOOKUP(AA$1&amp;$R112,$C$3:$C$1662&amp;$D$3:$D$1662,$E$3:$E$1662,0,0,1)</f>
        <v>8400</v>
      </c>
      <c r="AB112" s="2" cm="1">
        <f t="array" ref="AB112">_xlfn.XLOOKUP(AB$1&amp;$R112,$C$3:$C$1662&amp;$D$3:$D$1662,$E$3:$E$1662,0,0,1)</f>
        <v>45000</v>
      </c>
      <c r="AC112" s="2" cm="1">
        <f t="array" ref="AC112">_xlfn.XLOOKUP(AC$1&amp;$R112,$C$3:$C$1662&amp;$D$3:$D$1662,$E$3:$E$1662,0,0,1)</f>
        <v>18800</v>
      </c>
    </row>
    <row r="113" spans="3:29" x14ac:dyDescent="0.4">
      <c r="C113" t="s">
        <v>758</v>
      </c>
      <c r="D113" t="s">
        <v>623</v>
      </c>
      <c r="E113">
        <v>18800</v>
      </c>
      <c r="R113" t="s">
        <v>193</v>
      </c>
      <c r="S113" s="2">
        <f t="shared" si="6"/>
        <v>9561640</v>
      </c>
      <c r="T113" s="2">
        <f t="shared" si="9"/>
        <v>6105400</v>
      </c>
      <c r="U113" s="2">
        <f t="shared" si="9"/>
        <v>12476200</v>
      </c>
      <c r="V113" s="2">
        <f t="shared" si="9"/>
        <v>8717900</v>
      </c>
      <c r="W113" s="2">
        <f t="shared" si="9"/>
        <v>9889300</v>
      </c>
      <c r="X113" s="2">
        <f t="shared" si="9"/>
        <v>10619400</v>
      </c>
      <c r="Y113" s="2" cm="1">
        <f t="array" ref="Y113">_xlfn.XLOOKUP(Y$1&amp;$R113,$C$3:$C$1662&amp;$D$3:$D$1662,$E$3:$E$1662,0,0,1)</f>
        <v>26400</v>
      </c>
      <c r="Z113" s="2" cm="1">
        <f t="array" ref="Z113">_xlfn.XLOOKUP(Z$1&amp;$R113,$C$3:$C$1662&amp;$D$3:$D$1662,$E$3:$E$1662,0,0,1)</f>
        <v>56200</v>
      </c>
      <c r="AA113" s="2" cm="1">
        <f t="array" ref="AA113">_xlfn.XLOOKUP(AA$1&amp;$R113,$C$3:$C$1662&amp;$D$3:$D$1662,$E$3:$E$1662,0,0,1)</f>
        <v>13400</v>
      </c>
      <c r="AB113" s="2" cm="1">
        <f t="array" ref="AB113">_xlfn.XLOOKUP(AB$1&amp;$R113,$C$3:$C$1662&amp;$D$3:$D$1662,$E$3:$E$1662,0,0,1)</f>
        <v>35000</v>
      </c>
      <c r="AC113" s="2" cm="1">
        <f t="array" ref="AC113">_xlfn.XLOOKUP(AC$1&amp;$R113,$C$3:$C$1662&amp;$D$3:$D$1662,$E$3:$E$1662,0,0,1)</f>
        <v>49200</v>
      </c>
    </row>
    <row r="114" spans="3:29" x14ac:dyDescent="0.4">
      <c r="C114" t="s">
        <v>758</v>
      </c>
      <c r="D114" t="s">
        <v>624</v>
      </c>
      <c r="E114">
        <v>49200</v>
      </c>
      <c r="R114" t="s">
        <v>190</v>
      </c>
      <c r="S114" s="2">
        <f t="shared" si="6"/>
        <v>9591460</v>
      </c>
      <c r="T114" s="2">
        <f t="shared" si="9"/>
        <v>6109300</v>
      </c>
      <c r="U114" s="2">
        <f t="shared" si="9"/>
        <v>12498000</v>
      </c>
      <c r="V114" s="2">
        <f t="shared" si="9"/>
        <v>8725500</v>
      </c>
      <c r="W114" s="2">
        <f t="shared" si="9"/>
        <v>9923100</v>
      </c>
      <c r="X114" s="2">
        <f t="shared" si="9"/>
        <v>10701400</v>
      </c>
      <c r="Y114" s="2" cm="1">
        <f t="array" ref="Y114">_xlfn.XLOOKUP(Y$1&amp;$R114,$C$3:$C$1662&amp;$D$3:$D$1662,$E$3:$E$1662,0,0,1)</f>
        <v>3900</v>
      </c>
      <c r="Z114" s="2" cm="1">
        <f t="array" ref="Z114">_xlfn.XLOOKUP(Z$1&amp;$R114,$C$3:$C$1662&amp;$D$3:$D$1662,$E$3:$E$1662,0,0,1)</f>
        <v>21800</v>
      </c>
      <c r="AA114" s="2" cm="1">
        <f t="array" ref="AA114">_xlfn.XLOOKUP(AA$1&amp;$R114,$C$3:$C$1662&amp;$D$3:$D$1662,$E$3:$E$1662,0,0,1)</f>
        <v>7600</v>
      </c>
      <c r="AB114" s="2" cm="1">
        <f t="array" ref="AB114">_xlfn.XLOOKUP(AB$1&amp;$R114,$C$3:$C$1662&amp;$D$3:$D$1662,$E$3:$E$1662,0,0,1)</f>
        <v>33800</v>
      </c>
      <c r="AC114" s="2" cm="1">
        <f t="array" ref="AC114">_xlfn.XLOOKUP(AC$1&amp;$R114,$C$3:$C$1662&amp;$D$3:$D$1662,$E$3:$E$1662,0,0,1)</f>
        <v>82000</v>
      </c>
    </row>
    <row r="115" spans="3:29" x14ac:dyDescent="0.4">
      <c r="C115" t="s">
        <v>758</v>
      </c>
      <c r="D115" t="s">
        <v>625</v>
      </c>
      <c r="E115">
        <v>82000</v>
      </c>
      <c r="R115" t="s">
        <v>182</v>
      </c>
      <c r="S115" s="2">
        <f t="shared" si="6"/>
        <v>9679260</v>
      </c>
      <c r="T115" s="2">
        <f t="shared" si="9"/>
        <v>6148500</v>
      </c>
      <c r="U115" s="2">
        <f t="shared" si="9"/>
        <v>12546600</v>
      </c>
      <c r="V115" s="2">
        <f t="shared" si="9"/>
        <v>8785500</v>
      </c>
      <c r="W115" s="2">
        <f t="shared" si="9"/>
        <v>10194500</v>
      </c>
      <c r="X115" s="2">
        <f t="shared" si="9"/>
        <v>10721200</v>
      </c>
      <c r="Y115" s="2" cm="1">
        <f t="array" ref="Y115">_xlfn.XLOOKUP(Y$1&amp;$R115,$C$3:$C$1662&amp;$D$3:$D$1662,$E$3:$E$1662,0,0,1)</f>
        <v>39200</v>
      </c>
      <c r="Z115" s="2" cm="1">
        <f t="array" ref="Z115">_xlfn.XLOOKUP(Z$1&amp;$R115,$C$3:$C$1662&amp;$D$3:$D$1662,$E$3:$E$1662,0,0,1)</f>
        <v>48600</v>
      </c>
      <c r="AA115" s="2" cm="1">
        <f t="array" ref="AA115">_xlfn.XLOOKUP(AA$1&amp;$R115,$C$3:$C$1662&amp;$D$3:$D$1662,$E$3:$E$1662,0,0,1)</f>
        <v>60000</v>
      </c>
      <c r="AB115" s="2" cm="1">
        <f t="array" ref="AB115">_xlfn.XLOOKUP(AB$1&amp;$R115,$C$3:$C$1662&amp;$D$3:$D$1662,$E$3:$E$1662,0,0,1)</f>
        <v>271400</v>
      </c>
      <c r="AC115" s="2" cm="1">
        <f t="array" ref="AC115">_xlfn.XLOOKUP(AC$1&amp;$R115,$C$3:$C$1662&amp;$D$3:$D$1662,$E$3:$E$1662,0,0,1)</f>
        <v>19800</v>
      </c>
    </row>
    <row r="116" spans="3:29" x14ac:dyDescent="0.4">
      <c r="C116" t="s">
        <v>758</v>
      </c>
      <c r="D116" t="s">
        <v>626</v>
      </c>
      <c r="E116">
        <v>19800</v>
      </c>
      <c r="R116" t="s">
        <v>232</v>
      </c>
      <c r="S116" s="2">
        <f t="shared" si="6"/>
        <v>9700080</v>
      </c>
      <c r="T116" s="2">
        <f t="shared" ref="T116:X131" si="10">T115+Y116</f>
        <v>6157500</v>
      </c>
      <c r="U116" s="2">
        <f t="shared" si="10"/>
        <v>12590200</v>
      </c>
      <c r="V116" s="2">
        <f t="shared" si="10"/>
        <v>8787900</v>
      </c>
      <c r="W116" s="2">
        <f t="shared" si="10"/>
        <v>10224100</v>
      </c>
      <c r="X116" s="2">
        <f t="shared" si="10"/>
        <v>10740700</v>
      </c>
      <c r="Y116" s="2" cm="1">
        <f t="array" ref="Y116">_xlfn.XLOOKUP(Y$1&amp;$R116,$C$3:$C$1662&amp;$D$3:$D$1662,$E$3:$E$1662,0,0,1)</f>
        <v>9000</v>
      </c>
      <c r="Z116" s="2" cm="1">
        <f t="array" ref="Z116">_xlfn.XLOOKUP(Z$1&amp;$R116,$C$3:$C$1662&amp;$D$3:$D$1662,$E$3:$E$1662,0,0,1)</f>
        <v>43600</v>
      </c>
      <c r="AA116" s="2" cm="1">
        <f t="array" ref="AA116">_xlfn.XLOOKUP(AA$1&amp;$R116,$C$3:$C$1662&amp;$D$3:$D$1662,$E$3:$E$1662,0,0,1)</f>
        <v>2400</v>
      </c>
      <c r="AB116" s="2" cm="1">
        <f t="array" ref="AB116">_xlfn.XLOOKUP(AB$1&amp;$R116,$C$3:$C$1662&amp;$D$3:$D$1662,$E$3:$E$1662,0,0,1)</f>
        <v>29600</v>
      </c>
      <c r="AC116" s="2" cm="1">
        <f t="array" ref="AC116">_xlfn.XLOOKUP(AC$1&amp;$R116,$C$3:$C$1662&amp;$D$3:$D$1662,$E$3:$E$1662,0,0,1)</f>
        <v>19500</v>
      </c>
    </row>
    <row r="117" spans="3:29" x14ac:dyDescent="0.4">
      <c r="C117" t="s">
        <v>758</v>
      </c>
      <c r="D117" t="s">
        <v>627</v>
      </c>
      <c r="E117">
        <v>19500</v>
      </c>
      <c r="R117" t="s">
        <v>246</v>
      </c>
      <c r="S117" s="2">
        <f t="shared" si="6"/>
        <v>9714320</v>
      </c>
      <c r="T117" s="2">
        <f t="shared" si="10"/>
        <v>6168100</v>
      </c>
      <c r="U117" s="2">
        <f t="shared" si="10"/>
        <v>12592700</v>
      </c>
      <c r="V117" s="2">
        <f t="shared" si="10"/>
        <v>8805900</v>
      </c>
      <c r="W117" s="2">
        <f t="shared" si="10"/>
        <v>10245400</v>
      </c>
      <c r="X117" s="2">
        <f t="shared" si="10"/>
        <v>10759500</v>
      </c>
      <c r="Y117" s="2" cm="1">
        <f t="array" ref="Y117">_xlfn.XLOOKUP(Y$1&amp;$R117,$C$3:$C$1662&amp;$D$3:$D$1662,$E$3:$E$1662,0,0,1)</f>
        <v>10600</v>
      </c>
      <c r="Z117" s="2" cm="1">
        <f t="array" ref="Z117">_xlfn.XLOOKUP(Z$1&amp;$R117,$C$3:$C$1662&amp;$D$3:$D$1662,$E$3:$E$1662,0,0,1)</f>
        <v>2500</v>
      </c>
      <c r="AA117" s="2" cm="1">
        <f t="array" ref="AA117">_xlfn.XLOOKUP(AA$1&amp;$R117,$C$3:$C$1662&amp;$D$3:$D$1662,$E$3:$E$1662,0,0,1)</f>
        <v>18000</v>
      </c>
      <c r="AB117" s="2" cm="1">
        <f t="array" ref="AB117">_xlfn.XLOOKUP(AB$1&amp;$R117,$C$3:$C$1662&amp;$D$3:$D$1662,$E$3:$E$1662,0,0,1)</f>
        <v>21300</v>
      </c>
      <c r="AC117" s="2" cm="1">
        <f t="array" ref="AC117">_xlfn.XLOOKUP(AC$1&amp;$R117,$C$3:$C$1662&amp;$D$3:$D$1662,$E$3:$E$1662,0,0,1)</f>
        <v>18800</v>
      </c>
    </row>
    <row r="118" spans="3:29" x14ac:dyDescent="0.4">
      <c r="C118" t="s">
        <v>758</v>
      </c>
      <c r="D118" t="s">
        <v>628</v>
      </c>
      <c r="E118">
        <v>18800</v>
      </c>
      <c r="R118" t="s">
        <v>108</v>
      </c>
      <c r="S118" s="2">
        <f t="shared" si="6"/>
        <v>9750000</v>
      </c>
      <c r="T118" s="2">
        <f t="shared" si="10"/>
        <v>6177100</v>
      </c>
      <c r="U118" s="2">
        <f t="shared" si="10"/>
        <v>12606300</v>
      </c>
      <c r="V118" s="2">
        <f t="shared" si="10"/>
        <v>8847500</v>
      </c>
      <c r="W118" s="2">
        <f t="shared" si="10"/>
        <v>10325000</v>
      </c>
      <c r="X118" s="2">
        <f t="shared" si="10"/>
        <v>10794100</v>
      </c>
      <c r="Y118" s="2" cm="1">
        <f t="array" ref="Y118">_xlfn.XLOOKUP(Y$1&amp;$R118,$C$3:$C$1662&amp;$D$3:$D$1662,$E$3:$E$1662,0,0,1)</f>
        <v>9000</v>
      </c>
      <c r="Z118" s="2" cm="1">
        <f t="array" ref="Z118">_xlfn.XLOOKUP(Z$1&amp;$R118,$C$3:$C$1662&amp;$D$3:$D$1662,$E$3:$E$1662,0,0,1)</f>
        <v>13600</v>
      </c>
      <c r="AA118" s="2" cm="1">
        <f t="array" ref="AA118">_xlfn.XLOOKUP(AA$1&amp;$R118,$C$3:$C$1662&amp;$D$3:$D$1662,$E$3:$E$1662,0,0,1)</f>
        <v>41600</v>
      </c>
      <c r="AB118" s="2" cm="1">
        <f t="array" ref="AB118">_xlfn.XLOOKUP(AB$1&amp;$R118,$C$3:$C$1662&amp;$D$3:$D$1662,$E$3:$E$1662,0,0,1)</f>
        <v>79600</v>
      </c>
      <c r="AC118" s="2" cm="1">
        <f t="array" ref="AC118">_xlfn.XLOOKUP(AC$1&amp;$R118,$C$3:$C$1662&amp;$D$3:$D$1662,$E$3:$E$1662,0,0,1)</f>
        <v>34600</v>
      </c>
    </row>
    <row r="119" spans="3:29" x14ac:dyDescent="0.4">
      <c r="C119" t="s">
        <v>758</v>
      </c>
      <c r="D119" t="s">
        <v>629</v>
      </c>
      <c r="E119">
        <v>34600</v>
      </c>
      <c r="R119" t="s">
        <v>267</v>
      </c>
      <c r="S119" s="2">
        <f t="shared" si="6"/>
        <v>9778760</v>
      </c>
      <c r="T119" s="2">
        <f t="shared" si="10"/>
        <v>6178200</v>
      </c>
      <c r="U119" s="2">
        <f t="shared" si="10"/>
        <v>12678400</v>
      </c>
      <c r="V119" s="2">
        <f t="shared" si="10"/>
        <v>8852700</v>
      </c>
      <c r="W119" s="2">
        <f t="shared" si="10"/>
        <v>10368500</v>
      </c>
      <c r="X119" s="2">
        <f t="shared" si="10"/>
        <v>10816000</v>
      </c>
      <c r="Y119" s="2" cm="1">
        <f t="array" ref="Y119">_xlfn.XLOOKUP(Y$1&amp;$R119,$C$3:$C$1662&amp;$D$3:$D$1662,$E$3:$E$1662,0,0,1)</f>
        <v>1100</v>
      </c>
      <c r="Z119" s="2" cm="1">
        <f t="array" ref="Z119">_xlfn.XLOOKUP(Z$1&amp;$R119,$C$3:$C$1662&amp;$D$3:$D$1662,$E$3:$E$1662,0,0,1)</f>
        <v>72100</v>
      </c>
      <c r="AA119" s="2" cm="1">
        <f t="array" ref="AA119">_xlfn.XLOOKUP(AA$1&amp;$R119,$C$3:$C$1662&amp;$D$3:$D$1662,$E$3:$E$1662,0,0,1)</f>
        <v>5200</v>
      </c>
      <c r="AB119" s="2" cm="1">
        <f t="array" ref="AB119">_xlfn.XLOOKUP(AB$1&amp;$R119,$C$3:$C$1662&amp;$D$3:$D$1662,$E$3:$E$1662,0,0,1)</f>
        <v>43500</v>
      </c>
      <c r="AC119" s="2" cm="1">
        <f t="array" ref="AC119">_xlfn.XLOOKUP(AC$1&amp;$R119,$C$3:$C$1662&amp;$D$3:$D$1662,$E$3:$E$1662,0,0,1)</f>
        <v>21900</v>
      </c>
    </row>
    <row r="120" spans="3:29" x14ac:dyDescent="0.4">
      <c r="C120" t="s">
        <v>758</v>
      </c>
      <c r="D120" t="s">
        <v>630</v>
      </c>
      <c r="E120">
        <v>21900</v>
      </c>
      <c r="R120" t="s">
        <v>252</v>
      </c>
      <c r="S120" s="2">
        <f t="shared" si="6"/>
        <v>9834860</v>
      </c>
      <c r="T120" s="2">
        <f t="shared" si="10"/>
        <v>6208600</v>
      </c>
      <c r="U120" s="2">
        <f t="shared" si="10"/>
        <v>12697400</v>
      </c>
      <c r="V120" s="2">
        <f t="shared" si="10"/>
        <v>8881800</v>
      </c>
      <c r="W120" s="2">
        <f t="shared" si="10"/>
        <v>10547700</v>
      </c>
      <c r="X120" s="2">
        <f t="shared" si="10"/>
        <v>10838800</v>
      </c>
      <c r="Y120" s="2" cm="1">
        <f t="array" ref="Y120">_xlfn.XLOOKUP(Y$1&amp;$R120,$C$3:$C$1662&amp;$D$3:$D$1662,$E$3:$E$1662,0,0,1)</f>
        <v>30400</v>
      </c>
      <c r="Z120" s="2" cm="1">
        <f t="array" ref="Z120">_xlfn.XLOOKUP(Z$1&amp;$R120,$C$3:$C$1662&amp;$D$3:$D$1662,$E$3:$E$1662,0,0,1)</f>
        <v>19000</v>
      </c>
      <c r="AA120" s="2" cm="1">
        <f t="array" ref="AA120">_xlfn.XLOOKUP(AA$1&amp;$R120,$C$3:$C$1662&amp;$D$3:$D$1662,$E$3:$E$1662,0,0,1)</f>
        <v>29100</v>
      </c>
      <c r="AB120" s="2" cm="1">
        <f t="array" ref="AB120">_xlfn.XLOOKUP(AB$1&amp;$R120,$C$3:$C$1662&amp;$D$3:$D$1662,$E$3:$E$1662,0,0,1)</f>
        <v>179200</v>
      </c>
      <c r="AC120" s="2" cm="1">
        <f t="array" ref="AC120">_xlfn.XLOOKUP(AC$1&amp;$R120,$C$3:$C$1662&amp;$D$3:$D$1662,$E$3:$E$1662,0,0,1)</f>
        <v>22800</v>
      </c>
    </row>
    <row r="121" spans="3:29" x14ac:dyDescent="0.4">
      <c r="C121" t="s">
        <v>758</v>
      </c>
      <c r="D121" t="s">
        <v>631</v>
      </c>
      <c r="E121">
        <v>22800</v>
      </c>
      <c r="R121" t="s">
        <v>128</v>
      </c>
      <c r="S121" s="2">
        <f t="shared" si="6"/>
        <v>9859100</v>
      </c>
      <c r="T121" s="2">
        <f t="shared" si="10"/>
        <v>6220500</v>
      </c>
      <c r="U121" s="2">
        <f t="shared" si="10"/>
        <v>12705500</v>
      </c>
      <c r="V121" s="2">
        <f t="shared" si="10"/>
        <v>8932300</v>
      </c>
      <c r="W121" s="2">
        <f t="shared" si="10"/>
        <v>10584000</v>
      </c>
      <c r="X121" s="2">
        <f t="shared" si="10"/>
        <v>10853200</v>
      </c>
      <c r="Y121" s="2" cm="1">
        <f t="array" ref="Y121">_xlfn.XLOOKUP(Y$1&amp;$R121,$C$3:$C$1662&amp;$D$3:$D$1662,$E$3:$E$1662,0,0,1)</f>
        <v>11900</v>
      </c>
      <c r="Z121" s="2" cm="1">
        <f t="array" ref="Z121">_xlfn.XLOOKUP(Z$1&amp;$R121,$C$3:$C$1662&amp;$D$3:$D$1662,$E$3:$E$1662,0,0,1)</f>
        <v>8100</v>
      </c>
      <c r="AA121" s="2" cm="1">
        <f t="array" ref="AA121">_xlfn.XLOOKUP(AA$1&amp;$R121,$C$3:$C$1662&amp;$D$3:$D$1662,$E$3:$E$1662,0,0,1)</f>
        <v>50500</v>
      </c>
      <c r="AB121" s="2" cm="1">
        <f t="array" ref="AB121">_xlfn.XLOOKUP(AB$1&amp;$R121,$C$3:$C$1662&amp;$D$3:$D$1662,$E$3:$E$1662,0,0,1)</f>
        <v>36300</v>
      </c>
      <c r="AC121" s="2" cm="1">
        <f t="array" ref="AC121">_xlfn.XLOOKUP(AC$1&amp;$R121,$C$3:$C$1662&amp;$D$3:$D$1662,$E$3:$E$1662,0,0,1)</f>
        <v>14400</v>
      </c>
    </row>
    <row r="122" spans="3:29" x14ac:dyDescent="0.4">
      <c r="C122" t="s">
        <v>758</v>
      </c>
      <c r="D122" t="s">
        <v>632</v>
      </c>
      <c r="E122">
        <v>14400</v>
      </c>
      <c r="R122" t="s">
        <v>287</v>
      </c>
      <c r="S122" s="2">
        <f t="shared" si="6"/>
        <v>9883660</v>
      </c>
      <c r="T122" s="2">
        <f t="shared" si="10"/>
        <v>6234200</v>
      </c>
      <c r="U122" s="2">
        <f t="shared" si="10"/>
        <v>12725400</v>
      </c>
      <c r="V122" s="2">
        <f t="shared" si="10"/>
        <v>8947000</v>
      </c>
      <c r="W122" s="2">
        <f t="shared" si="10"/>
        <v>10647800</v>
      </c>
      <c r="X122" s="2">
        <f t="shared" si="10"/>
        <v>10863900</v>
      </c>
      <c r="Y122" s="2" cm="1">
        <f t="array" ref="Y122">_xlfn.XLOOKUP(Y$1&amp;$R122,$C$3:$C$1662&amp;$D$3:$D$1662,$E$3:$E$1662,0,0,1)</f>
        <v>13700</v>
      </c>
      <c r="Z122" s="2" cm="1">
        <f t="array" ref="Z122">_xlfn.XLOOKUP(Z$1&amp;$R122,$C$3:$C$1662&amp;$D$3:$D$1662,$E$3:$E$1662,0,0,1)</f>
        <v>19900</v>
      </c>
      <c r="AA122" s="2" cm="1">
        <f t="array" ref="AA122">_xlfn.XLOOKUP(AA$1&amp;$R122,$C$3:$C$1662&amp;$D$3:$D$1662,$E$3:$E$1662,0,0,1)</f>
        <v>14700</v>
      </c>
      <c r="AB122" s="2" cm="1">
        <f t="array" ref="AB122">_xlfn.XLOOKUP(AB$1&amp;$R122,$C$3:$C$1662&amp;$D$3:$D$1662,$E$3:$E$1662,0,0,1)</f>
        <v>63800</v>
      </c>
      <c r="AC122" s="2" cm="1">
        <f t="array" ref="AC122">_xlfn.XLOOKUP(AC$1&amp;$R122,$C$3:$C$1662&amp;$D$3:$D$1662,$E$3:$E$1662,0,0,1)</f>
        <v>10700</v>
      </c>
    </row>
    <row r="123" spans="3:29" x14ac:dyDescent="0.4">
      <c r="C123" t="s">
        <v>758</v>
      </c>
      <c r="D123" t="s">
        <v>633</v>
      </c>
      <c r="E123">
        <v>10700</v>
      </c>
      <c r="R123" t="s">
        <v>194</v>
      </c>
      <c r="S123" s="2">
        <f t="shared" si="6"/>
        <v>9921700</v>
      </c>
      <c r="T123" s="2">
        <f t="shared" si="10"/>
        <v>6256400</v>
      </c>
      <c r="U123" s="2">
        <f t="shared" si="10"/>
        <v>12808200</v>
      </c>
      <c r="V123" s="2">
        <f t="shared" si="10"/>
        <v>8959200</v>
      </c>
      <c r="W123" s="2">
        <f t="shared" si="10"/>
        <v>10693500</v>
      </c>
      <c r="X123" s="2">
        <f t="shared" si="10"/>
        <v>10891200</v>
      </c>
      <c r="Y123" s="2" cm="1">
        <f t="array" ref="Y123">_xlfn.XLOOKUP(Y$1&amp;$R123,$C$3:$C$1662&amp;$D$3:$D$1662,$E$3:$E$1662,0,0,1)</f>
        <v>22200</v>
      </c>
      <c r="Z123" s="2" cm="1">
        <f t="array" ref="Z123">_xlfn.XLOOKUP(Z$1&amp;$R123,$C$3:$C$1662&amp;$D$3:$D$1662,$E$3:$E$1662,0,0,1)</f>
        <v>82800</v>
      </c>
      <c r="AA123" s="2" cm="1">
        <f t="array" ref="AA123">_xlfn.XLOOKUP(AA$1&amp;$R123,$C$3:$C$1662&amp;$D$3:$D$1662,$E$3:$E$1662,0,0,1)</f>
        <v>12200</v>
      </c>
      <c r="AB123" s="2" cm="1">
        <f t="array" ref="AB123">_xlfn.XLOOKUP(AB$1&amp;$R123,$C$3:$C$1662&amp;$D$3:$D$1662,$E$3:$E$1662,0,0,1)</f>
        <v>45700</v>
      </c>
      <c r="AC123" s="2" cm="1">
        <f t="array" ref="AC123">_xlfn.XLOOKUP(AC$1&amp;$R123,$C$3:$C$1662&amp;$D$3:$D$1662,$E$3:$E$1662,0,0,1)</f>
        <v>27300</v>
      </c>
    </row>
    <row r="124" spans="3:29" x14ac:dyDescent="0.4">
      <c r="C124" t="s">
        <v>758</v>
      </c>
      <c r="D124" t="s">
        <v>634</v>
      </c>
      <c r="E124">
        <v>27300</v>
      </c>
      <c r="R124" t="s">
        <v>184</v>
      </c>
      <c r="S124" s="2">
        <f t="shared" si="6"/>
        <v>9961920</v>
      </c>
      <c r="T124" s="2">
        <f t="shared" si="10"/>
        <v>6265000</v>
      </c>
      <c r="U124" s="2">
        <f t="shared" si="10"/>
        <v>12903900</v>
      </c>
      <c r="V124" s="2">
        <f t="shared" si="10"/>
        <v>8995600</v>
      </c>
      <c r="W124" s="2">
        <f t="shared" si="10"/>
        <v>10733700</v>
      </c>
      <c r="X124" s="2">
        <f t="shared" si="10"/>
        <v>10911400</v>
      </c>
      <c r="Y124" s="2" cm="1">
        <f t="array" ref="Y124">_xlfn.XLOOKUP(Y$1&amp;$R124,$C$3:$C$1662&amp;$D$3:$D$1662,$E$3:$E$1662,0,0,1)</f>
        <v>8600</v>
      </c>
      <c r="Z124" s="2" cm="1">
        <f t="array" ref="Z124">_xlfn.XLOOKUP(Z$1&amp;$R124,$C$3:$C$1662&amp;$D$3:$D$1662,$E$3:$E$1662,0,0,1)</f>
        <v>95700</v>
      </c>
      <c r="AA124" s="2" cm="1">
        <f t="array" ref="AA124">_xlfn.XLOOKUP(AA$1&amp;$R124,$C$3:$C$1662&amp;$D$3:$D$1662,$E$3:$E$1662,0,0,1)</f>
        <v>36400</v>
      </c>
      <c r="AB124" s="2" cm="1">
        <f t="array" ref="AB124">_xlfn.XLOOKUP(AB$1&amp;$R124,$C$3:$C$1662&amp;$D$3:$D$1662,$E$3:$E$1662,0,0,1)</f>
        <v>40200</v>
      </c>
      <c r="AC124" s="2" cm="1">
        <f t="array" ref="AC124">_xlfn.XLOOKUP(AC$1&amp;$R124,$C$3:$C$1662&amp;$D$3:$D$1662,$E$3:$E$1662,0,0,1)</f>
        <v>20200</v>
      </c>
    </row>
    <row r="125" spans="3:29" x14ac:dyDescent="0.4">
      <c r="C125" t="s">
        <v>758</v>
      </c>
      <c r="D125" t="s">
        <v>635</v>
      </c>
      <c r="E125">
        <v>20200</v>
      </c>
      <c r="R125" t="s">
        <v>177</v>
      </c>
      <c r="S125" s="2">
        <f t="shared" si="6"/>
        <v>9975640</v>
      </c>
      <c r="T125" s="2">
        <f t="shared" si="10"/>
        <v>6267700</v>
      </c>
      <c r="U125" s="2">
        <f t="shared" si="10"/>
        <v>12919600</v>
      </c>
      <c r="V125" s="2">
        <f t="shared" si="10"/>
        <v>9021300</v>
      </c>
      <c r="W125" s="2">
        <f t="shared" si="10"/>
        <v>10746800</v>
      </c>
      <c r="X125" s="2">
        <f t="shared" si="10"/>
        <v>10922800</v>
      </c>
      <c r="Y125" s="2" cm="1">
        <f t="array" ref="Y125">_xlfn.XLOOKUP(Y$1&amp;$R125,$C$3:$C$1662&amp;$D$3:$D$1662,$E$3:$E$1662,0,0,1)</f>
        <v>2700</v>
      </c>
      <c r="Z125" s="2" cm="1">
        <f t="array" ref="Z125">_xlfn.XLOOKUP(Z$1&amp;$R125,$C$3:$C$1662&amp;$D$3:$D$1662,$E$3:$E$1662,0,0,1)</f>
        <v>15700</v>
      </c>
      <c r="AA125" s="2" cm="1">
        <f t="array" ref="AA125">_xlfn.XLOOKUP(AA$1&amp;$R125,$C$3:$C$1662&amp;$D$3:$D$1662,$E$3:$E$1662,0,0,1)</f>
        <v>25700</v>
      </c>
      <c r="AB125" s="2" cm="1">
        <f t="array" ref="AB125">_xlfn.XLOOKUP(AB$1&amp;$R125,$C$3:$C$1662&amp;$D$3:$D$1662,$E$3:$E$1662,0,0,1)</f>
        <v>13100</v>
      </c>
      <c r="AC125" s="2" cm="1">
        <f t="array" ref="AC125">_xlfn.XLOOKUP(AC$1&amp;$R125,$C$3:$C$1662&amp;$D$3:$D$1662,$E$3:$E$1662,0,0,1)</f>
        <v>11400</v>
      </c>
    </row>
    <row r="126" spans="3:29" x14ac:dyDescent="0.4">
      <c r="C126" t="s">
        <v>758</v>
      </c>
      <c r="D126" t="s">
        <v>636</v>
      </c>
      <c r="E126">
        <v>11400</v>
      </c>
      <c r="R126" t="s">
        <v>55</v>
      </c>
      <c r="S126" s="2">
        <f t="shared" si="6"/>
        <v>9996440</v>
      </c>
      <c r="T126" s="2">
        <f t="shared" si="10"/>
        <v>6277200</v>
      </c>
      <c r="U126" s="2">
        <f t="shared" si="10"/>
        <v>12943200</v>
      </c>
      <c r="V126" s="2">
        <f t="shared" si="10"/>
        <v>9048700</v>
      </c>
      <c r="W126" s="2">
        <f t="shared" si="10"/>
        <v>10788400</v>
      </c>
      <c r="X126" s="2">
        <f t="shared" si="10"/>
        <v>10924700</v>
      </c>
      <c r="Y126" s="2" cm="1">
        <f t="array" ref="Y126">_xlfn.XLOOKUP(Y$1&amp;$R126,$C$3:$C$1662&amp;$D$3:$D$1662,$E$3:$E$1662,0,0,1)</f>
        <v>9500</v>
      </c>
      <c r="Z126" s="2" cm="1">
        <f t="array" ref="Z126">_xlfn.XLOOKUP(Z$1&amp;$R126,$C$3:$C$1662&amp;$D$3:$D$1662,$E$3:$E$1662,0,0,1)</f>
        <v>23600</v>
      </c>
      <c r="AA126" s="2" cm="1">
        <f t="array" ref="AA126">_xlfn.XLOOKUP(AA$1&amp;$R126,$C$3:$C$1662&amp;$D$3:$D$1662,$E$3:$E$1662,0,0,1)</f>
        <v>27400</v>
      </c>
      <c r="AB126" s="2" cm="1">
        <f t="array" ref="AB126">_xlfn.XLOOKUP(AB$1&amp;$R126,$C$3:$C$1662&amp;$D$3:$D$1662,$E$3:$E$1662,0,0,1)</f>
        <v>41600</v>
      </c>
      <c r="AC126" s="2" cm="1">
        <f t="array" ref="AC126">_xlfn.XLOOKUP(AC$1&amp;$R126,$C$3:$C$1662&amp;$D$3:$D$1662,$E$3:$E$1662,0,0,1)</f>
        <v>1900</v>
      </c>
    </row>
    <row r="127" spans="3:29" x14ac:dyDescent="0.4">
      <c r="C127" t="s">
        <v>758</v>
      </c>
      <c r="D127" t="s">
        <v>637</v>
      </c>
      <c r="E127">
        <v>1900</v>
      </c>
      <c r="R127" t="s">
        <v>32</v>
      </c>
      <c r="S127" s="2">
        <f t="shared" si="6"/>
        <v>10013160</v>
      </c>
      <c r="T127" s="2">
        <f t="shared" si="10"/>
        <v>6290300</v>
      </c>
      <c r="U127" s="2">
        <f t="shared" si="10"/>
        <v>12960800</v>
      </c>
      <c r="V127" s="2">
        <f t="shared" si="10"/>
        <v>9061700</v>
      </c>
      <c r="W127" s="2">
        <f t="shared" si="10"/>
        <v>10805000</v>
      </c>
      <c r="X127" s="2">
        <f t="shared" si="10"/>
        <v>10948000</v>
      </c>
      <c r="Y127" s="2" cm="1">
        <f t="array" ref="Y127">_xlfn.XLOOKUP(Y$1&amp;$R127,$C$3:$C$1662&amp;$D$3:$D$1662,$E$3:$E$1662,0,0,1)</f>
        <v>13100</v>
      </c>
      <c r="Z127" s="2" cm="1">
        <f t="array" ref="Z127">_xlfn.XLOOKUP(Z$1&amp;$R127,$C$3:$C$1662&amp;$D$3:$D$1662,$E$3:$E$1662,0,0,1)</f>
        <v>17600</v>
      </c>
      <c r="AA127" s="2" cm="1">
        <f t="array" ref="AA127">_xlfn.XLOOKUP(AA$1&amp;$R127,$C$3:$C$1662&amp;$D$3:$D$1662,$E$3:$E$1662,0,0,1)</f>
        <v>13000</v>
      </c>
      <c r="AB127" s="2" cm="1">
        <f t="array" ref="AB127">_xlfn.XLOOKUP(AB$1&amp;$R127,$C$3:$C$1662&amp;$D$3:$D$1662,$E$3:$E$1662,0,0,1)</f>
        <v>16600</v>
      </c>
      <c r="AC127" s="2" cm="1">
        <f t="array" ref="AC127">_xlfn.XLOOKUP(AC$1&amp;$R127,$C$3:$C$1662&amp;$D$3:$D$1662,$E$3:$E$1662,0,0,1)</f>
        <v>23300</v>
      </c>
    </row>
    <row r="128" spans="3:29" x14ac:dyDescent="0.4">
      <c r="C128" t="s">
        <v>758</v>
      </c>
      <c r="D128" t="s">
        <v>638</v>
      </c>
      <c r="E128">
        <v>23300</v>
      </c>
      <c r="R128" t="s">
        <v>166</v>
      </c>
      <c r="S128" s="2">
        <f t="shared" si="6"/>
        <v>10038320</v>
      </c>
      <c r="T128" s="2">
        <f t="shared" si="10"/>
        <v>6293100</v>
      </c>
      <c r="U128" s="2">
        <f t="shared" si="10"/>
        <v>12980800</v>
      </c>
      <c r="V128" s="2">
        <f t="shared" si="10"/>
        <v>9133600</v>
      </c>
      <c r="W128" s="2">
        <f t="shared" si="10"/>
        <v>10827600</v>
      </c>
      <c r="X128" s="2">
        <f t="shared" si="10"/>
        <v>10956500</v>
      </c>
      <c r="Y128" s="2" cm="1">
        <f t="array" ref="Y128">_xlfn.XLOOKUP(Y$1&amp;$R128,$C$3:$C$1662&amp;$D$3:$D$1662,$E$3:$E$1662,0,0,1)</f>
        <v>2800</v>
      </c>
      <c r="Z128" s="2" cm="1">
        <f t="array" ref="Z128">_xlfn.XLOOKUP(Z$1&amp;$R128,$C$3:$C$1662&amp;$D$3:$D$1662,$E$3:$E$1662,0,0,1)</f>
        <v>20000</v>
      </c>
      <c r="AA128" s="2" cm="1">
        <f t="array" ref="AA128">_xlfn.XLOOKUP(AA$1&amp;$R128,$C$3:$C$1662&amp;$D$3:$D$1662,$E$3:$E$1662,0,0,1)</f>
        <v>71900</v>
      </c>
      <c r="AB128" s="2" cm="1">
        <f t="array" ref="AB128">_xlfn.XLOOKUP(AB$1&amp;$R128,$C$3:$C$1662&amp;$D$3:$D$1662,$E$3:$E$1662,0,0,1)</f>
        <v>22600</v>
      </c>
      <c r="AC128" s="2" cm="1">
        <f t="array" ref="AC128">_xlfn.XLOOKUP(AC$1&amp;$R128,$C$3:$C$1662&amp;$D$3:$D$1662,$E$3:$E$1662,0,0,1)</f>
        <v>8500</v>
      </c>
    </row>
    <row r="129" spans="3:29" x14ac:dyDescent="0.4">
      <c r="C129" t="s">
        <v>758</v>
      </c>
      <c r="D129" t="s">
        <v>639</v>
      </c>
      <c r="E129">
        <v>8500</v>
      </c>
      <c r="R129" t="s">
        <v>60</v>
      </c>
      <c r="S129" s="2">
        <f t="shared" si="6"/>
        <v>10061700</v>
      </c>
      <c r="T129" s="2">
        <f t="shared" si="10"/>
        <v>6305400</v>
      </c>
      <c r="U129" s="2">
        <f t="shared" si="10"/>
        <v>13010600</v>
      </c>
      <c r="V129" s="2">
        <f t="shared" si="10"/>
        <v>9158600</v>
      </c>
      <c r="W129" s="2">
        <f t="shared" si="10"/>
        <v>10857000</v>
      </c>
      <c r="X129" s="2">
        <f t="shared" si="10"/>
        <v>10976900</v>
      </c>
      <c r="Y129" s="2" cm="1">
        <f t="array" ref="Y129">_xlfn.XLOOKUP(Y$1&amp;$R129,$C$3:$C$1662&amp;$D$3:$D$1662,$E$3:$E$1662,0,0,1)</f>
        <v>12300</v>
      </c>
      <c r="Z129" s="2" cm="1">
        <f t="array" ref="Z129">_xlfn.XLOOKUP(Z$1&amp;$R129,$C$3:$C$1662&amp;$D$3:$D$1662,$E$3:$E$1662,0,0,1)</f>
        <v>29800</v>
      </c>
      <c r="AA129" s="2" cm="1">
        <f t="array" ref="AA129">_xlfn.XLOOKUP(AA$1&amp;$R129,$C$3:$C$1662&amp;$D$3:$D$1662,$E$3:$E$1662,0,0,1)</f>
        <v>25000</v>
      </c>
      <c r="AB129" s="2" cm="1">
        <f t="array" ref="AB129">_xlfn.XLOOKUP(AB$1&amp;$R129,$C$3:$C$1662&amp;$D$3:$D$1662,$E$3:$E$1662,0,0,1)</f>
        <v>29400</v>
      </c>
      <c r="AC129" s="2" cm="1">
        <f t="array" ref="AC129">_xlfn.XLOOKUP(AC$1&amp;$R129,$C$3:$C$1662&amp;$D$3:$D$1662,$E$3:$E$1662,0,0,1)</f>
        <v>20400</v>
      </c>
    </row>
    <row r="130" spans="3:29" x14ac:dyDescent="0.4">
      <c r="C130" t="s">
        <v>758</v>
      </c>
      <c r="D130" t="s">
        <v>640</v>
      </c>
      <c r="E130">
        <v>20400</v>
      </c>
      <c r="R130" t="s">
        <v>266</v>
      </c>
      <c r="S130" s="2">
        <f t="shared" si="6"/>
        <v>10075140</v>
      </c>
      <c r="T130" s="2">
        <f t="shared" si="10"/>
        <v>6312700</v>
      </c>
      <c r="U130" s="2">
        <f t="shared" si="10"/>
        <v>13018500</v>
      </c>
      <c r="V130" s="2">
        <f t="shared" si="10"/>
        <v>9171100</v>
      </c>
      <c r="W130" s="2">
        <f t="shared" si="10"/>
        <v>10885100</v>
      </c>
      <c r="X130" s="2">
        <f t="shared" si="10"/>
        <v>10988300</v>
      </c>
      <c r="Y130" s="2" cm="1">
        <f t="array" ref="Y130">_xlfn.XLOOKUP(Y$1&amp;$R130,$C$3:$C$1662&amp;$D$3:$D$1662,$E$3:$E$1662,0,0,1)</f>
        <v>7300</v>
      </c>
      <c r="Z130" s="2" cm="1">
        <f t="array" ref="Z130">_xlfn.XLOOKUP(Z$1&amp;$R130,$C$3:$C$1662&amp;$D$3:$D$1662,$E$3:$E$1662,0,0,1)</f>
        <v>7900</v>
      </c>
      <c r="AA130" s="2" cm="1">
        <f t="array" ref="AA130">_xlfn.XLOOKUP(AA$1&amp;$R130,$C$3:$C$1662&amp;$D$3:$D$1662,$E$3:$E$1662,0,0,1)</f>
        <v>12500</v>
      </c>
      <c r="AB130" s="2" cm="1">
        <f t="array" ref="AB130">_xlfn.XLOOKUP(AB$1&amp;$R130,$C$3:$C$1662&amp;$D$3:$D$1662,$E$3:$E$1662,0,0,1)</f>
        <v>28100</v>
      </c>
      <c r="AC130" s="2" cm="1">
        <f t="array" ref="AC130">_xlfn.XLOOKUP(AC$1&amp;$R130,$C$3:$C$1662&amp;$D$3:$D$1662,$E$3:$E$1662,0,0,1)</f>
        <v>11400</v>
      </c>
    </row>
    <row r="131" spans="3:29" x14ac:dyDescent="0.4">
      <c r="C131" t="s">
        <v>758</v>
      </c>
      <c r="D131" t="s">
        <v>641</v>
      </c>
      <c r="E131">
        <v>11400</v>
      </c>
      <c r="R131" t="s">
        <v>44</v>
      </c>
      <c r="S131" s="2">
        <f t="shared" ref="S131:S194" si="11">IFERROR(AVERAGEIFS(T131:X131,T131:X131,"&gt;0"),0)</f>
        <v>10096700</v>
      </c>
      <c r="T131" s="2">
        <f t="shared" si="10"/>
        <v>6313200</v>
      </c>
      <c r="U131" s="2">
        <f t="shared" si="10"/>
        <v>13048900</v>
      </c>
      <c r="V131" s="2">
        <f t="shared" si="10"/>
        <v>9175000</v>
      </c>
      <c r="W131" s="2">
        <f t="shared" si="10"/>
        <v>10946000</v>
      </c>
      <c r="X131" s="2">
        <f t="shared" si="10"/>
        <v>11000400</v>
      </c>
      <c r="Y131" s="2" cm="1">
        <f t="array" ref="Y131">_xlfn.XLOOKUP(Y$1&amp;$R131,$C$3:$C$1662&amp;$D$3:$D$1662,$E$3:$E$1662,0,0,1)</f>
        <v>500</v>
      </c>
      <c r="Z131" s="2" cm="1">
        <f t="array" ref="Z131">_xlfn.XLOOKUP(Z$1&amp;$R131,$C$3:$C$1662&amp;$D$3:$D$1662,$E$3:$E$1662,0,0,1)</f>
        <v>30400</v>
      </c>
      <c r="AA131" s="2" cm="1">
        <f t="array" ref="AA131">_xlfn.XLOOKUP(AA$1&amp;$R131,$C$3:$C$1662&amp;$D$3:$D$1662,$E$3:$E$1662,0,0,1)</f>
        <v>3900</v>
      </c>
      <c r="AB131" s="2" cm="1">
        <f t="array" ref="AB131">_xlfn.XLOOKUP(AB$1&amp;$R131,$C$3:$C$1662&amp;$D$3:$D$1662,$E$3:$E$1662,0,0,1)</f>
        <v>60900</v>
      </c>
      <c r="AC131" s="2" cm="1">
        <f t="array" ref="AC131">_xlfn.XLOOKUP(AC$1&amp;$R131,$C$3:$C$1662&amp;$D$3:$D$1662,$E$3:$E$1662,0,0,1)</f>
        <v>12100</v>
      </c>
    </row>
    <row r="132" spans="3:29" x14ac:dyDescent="0.4">
      <c r="C132" t="s">
        <v>758</v>
      </c>
      <c r="D132" t="s">
        <v>642</v>
      </c>
      <c r="E132">
        <v>12100</v>
      </c>
      <c r="R132" t="s">
        <v>230</v>
      </c>
      <c r="S132" s="2">
        <f t="shared" si="11"/>
        <v>10130120</v>
      </c>
      <c r="T132" s="2">
        <f t="shared" ref="T132:X147" si="12">T131+Y132</f>
        <v>6338200</v>
      </c>
      <c r="U132" s="2">
        <f t="shared" si="12"/>
        <v>13065700</v>
      </c>
      <c r="V132" s="2">
        <f t="shared" si="12"/>
        <v>9233100</v>
      </c>
      <c r="W132" s="2">
        <f t="shared" si="12"/>
        <v>10999200</v>
      </c>
      <c r="X132" s="2">
        <f t="shared" si="12"/>
        <v>11014400</v>
      </c>
      <c r="Y132" s="2" cm="1">
        <f t="array" ref="Y132">_xlfn.XLOOKUP(Y$1&amp;$R132,$C$3:$C$1662&amp;$D$3:$D$1662,$E$3:$E$1662,0,0,1)</f>
        <v>25000</v>
      </c>
      <c r="Z132" s="2" cm="1">
        <f t="array" ref="Z132">_xlfn.XLOOKUP(Z$1&amp;$R132,$C$3:$C$1662&amp;$D$3:$D$1662,$E$3:$E$1662,0,0,1)</f>
        <v>16800</v>
      </c>
      <c r="AA132" s="2" cm="1">
        <f t="array" ref="AA132">_xlfn.XLOOKUP(AA$1&amp;$R132,$C$3:$C$1662&amp;$D$3:$D$1662,$E$3:$E$1662,0,0,1)</f>
        <v>58100</v>
      </c>
      <c r="AB132" s="2" cm="1">
        <f t="array" ref="AB132">_xlfn.XLOOKUP(AB$1&amp;$R132,$C$3:$C$1662&amp;$D$3:$D$1662,$E$3:$E$1662,0,0,1)</f>
        <v>53200</v>
      </c>
      <c r="AC132" s="2" cm="1">
        <f t="array" ref="AC132">_xlfn.XLOOKUP(AC$1&amp;$R132,$C$3:$C$1662&amp;$D$3:$D$1662,$E$3:$E$1662,0,0,1)</f>
        <v>14000</v>
      </c>
    </row>
    <row r="133" spans="3:29" x14ac:dyDescent="0.4">
      <c r="C133" t="s">
        <v>758</v>
      </c>
      <c r="D133" t="s">
        <v>643</v>
      </c>
      <c r="E133">
        <v>14000</v>
      </c>
      <c r="R133" t="s">
        <v>214</v>
      </c>
      <c r="S133" s="2">
        <f t="shared" si="11"/>
        <v>10153200</v>
      </c>
      <c r="T133" s="2">
        <f t="shared" si="12"/>
        <v>6348100</v>
      </c>
      <c r="U133" s="2">
        <f t="shared" si="12"/>
        <v>13075300</v>
      </c>
      <c r="V133" s="2">
        <f t="shared" si="12"/>
        <v>9308900</v>
      </c>
      <c r="W133" s="2">
        <f t="shared" si="12"/>
        <v>11008800</v>
      </c>
      <c r="X133" s="2">
        <f t="shared" si="12"/>
        <v>11024900</v>
      </c>
      <c r="Y133" s="2" cm="1">
        <f t="array" ref="Y133">_xlfn.XLOOKUP(Y$1&amp;$R133,$C$3:$C$1662&amp;$D$3:$D$1662,$E$3:$E$1662,0,0,1)</f>
        <v>9900</v>
      </c>
      <c r="Z133" s="2" cm="1">
        <f t="array" ref="Z133">_xlfn.XLOOKUP(Z$1&amp;$R133,$C$3:$C$1662&amp;$D$3:$D$1662,$E$3:$E$1662,0,0,1)</f>
        <v>9600</v>
      </c>
      <c r="AA133" s="2" cm="1">
        <f t="array" ref="AA133">_xlfn.XLOOKUP(AA$1&amp;$R133,$C$3:$C$1662&amp;$D$3:$D$1662,$E$3:$E$1662,0,0,1)</f>
        <v>75800</v>
      </c>
      <c r="AB133" s="2" cm="1">
        <f t="array" ref="AB133">_xlfn.XLOOKUP(AB$1&amp;$R133,$C$3:$C$1662&amp;$D$3:$D$1662,$E$3:$E$1662,0,0,1)</f>
        <v>9600</v>
      </c>
      <c r="AC133" s="2" cm="1">
        <f t="array" ref="AC133">_xlfn.XLOOKUP(AC$1&amp;$R133,$C$3:$C$1662&amp;$D$3:$D$1662,$E$3:$E$1662,0,0,1)</f>
        <v>10500</v>
      </c>
    </row>
    <row r="134" spans="3:29" x14ac:dyDescent="0.4">
      <c r="C134" t="s">
        <v>758</v>
      </c>
      <c r="D134" t="s">
        <v>644</v>
      </c>
      <c r="E134">
        <v>10500</v>
      </c>
      <c r="R134" t="s">
        <v>233</v>
      </c>
      <c r="S134" s="2">
        <f t="shared" si="11"/>
        <v>10182340</v>
      </c>
      <c r="T134" s="2">
        <f t="shared" si="12"/>
        <v>6368600</v>
      </c>
      <c r="U134" s="2">
        <f t="shared" si="12"/>
        <v>13091100</v>
      </c>
      <c r="V134" s="2">
        <f t="shared" si="12"/>
        <v>9350500</v>
      </c>
      <c r="W134" s="2">
        <f t="shared" si="12"/>
        <v>11058300</v>
      </c>
      <c r="X134" s="2">
        <f t="shared" si="12"/>
        <v>11043200</v>
      </c>
      <c r="Y134" s="2" cm="1">
        <f t="array" ref="Y134">_xlfn.XLOOKUP(Y$1&amp;$R134,$C$3:$C$1662&amp;$D$3:$D$1662,$E$3:$E$1662,0,0,1)</f>
        <v>20500</v>
      </c>
      <c r="Z134" s="2" cm="1">
        <f t="array" ref="Z134">_xlfn.XLOOKUP(Z$1&amp;$R134,$C$3:$C$1662&amp;$D$3:$D$1662,$E$3:$E$1662,0,0,1)</f>
        <v>15800</v>
      </c>
      <c r="AA134" s="2" cm="1">
        <f t="array" ref="AA134">_xlfn.XLOOKUP(AA$1&amp;$R134,$C$3:$C$1662&amp;$D$3:$D$1662,$E$3:$E$1662,0,0,1)</f>
        <v>41600</v>
      </c>
      <c r="AB134" s="2" cm="1">
        <f t="array" ref="AB134">_xlfn.XLOOKUP(AB$1&amp;$R134,$C$3:$C$1662&amp;$D$3:$D$1662,$E$3:$E$1662,0,0,1)</f>
        <v>49500</v>
      </c>
      <c r="AC134" s="2" cm="1">
        <f t="array" ref="AC134">_xlfn.XLOOKUP(AC$1&amp;$R134,$C$3:$C$1662&amp;$D$3:$D$1662,$E$3:$E$1662,0,0,1)</f>
        <v>18300</v>
      </c>
    </row>
    <row r="135" spans="3:29" x14ac:dyDescent="0.4">
      <c r="C135" t="s">
        <v>758</v>
      </c>
      <c r="D135" t="s">
        <v>645</v>
      </c>
      <c r="E135">
        <v>18300</v>
      </c>
      <c r="R135" t="s">
        <v>224</v>
      </c>
      <c r="S135" s="2">
        <f t="shared" si="11"/>
        <v>10201180</v>
      </c>
      <c r="T135" s="2">
        <f t="shared" si="12"/>
        <v>6392600</v>
      </c>
      <c r="U135" s="2">
        <f t="shared" si="12"/>
        <v>13108100</v>
      </c>
      <c r="V135" s="2">
        <f t="shared" si="12"/>
        <v>9366500</v>
      </c>
      <c r="W135" s="2">
        <f t="shared" si="12"/>
        <v>11086500</v>
      </c>
      <c r="X135" s="2">
        <f t="shared" si="12"/>
        <v>11052200</v>
      </c>
      <c r="Y135" s="2" cm="1">
        <f t="array" ref="Y135">_xlfn.XLOOKUP(Y$1&amp;$R135,$C$3:$C$1662&amp;$D$3:$D$1662,$E$3:$E$1662,0,0,1)</f>
        <v>24000</v>
      </c>
      <c r="Z135" s="2" cm="1">
        <f t="array" ref="Z135">_xlfn.XLOOKUP(Z$1&amp;$R135,$C$3:$C$1662&amp;$D$3:$D$1662,$E$3:$E$1662,0,0,1)</f>
        <v>17000</v>
      </c>
      <c r="AA135" s="2" cm="1">
        <f t="array" ref="AA135">_xlfn.XLOOKUP(AA$1&amp;$R135,$C$3:$C$1662&amp;$D$3:$D$1662,$E$3:$E$1662,0,0,1)</f>
        <v>16000</v>
      </c>
      <c r="AB135" s="2" cm="1">
        <f t="array" ref="AB135">_xlfn.XLOOKUP(AB$1&amp;$R135,$C$3:$C$1662&amp;$D$3:$D$1662,$E$3:$E$1662,0,0,1)</f>
        <v>28200</v>
      </c>
      <c r="AC135" s="2" cm="1">
        <f t="array" ref="AC135">_xlfn.XLOOKUP(AC$1&amp;$R135,$C$3:$C$1662&amp;$D$3:$D$1662,$E$3:$E$1662,0,0,1)</f>
        <v>9000</v>
      </c>
    </row>
    <row r="136" spans="3:29" x14ac:dyDescent="0.4">
      <c r="C136" t="s">
        <v>758</v>
      </c>
      <c r="D136" t="s">
        <v>646</v>
      </c>
      <c r="E136">
        <v>9000</v>
      </c>
      <c r="R136" t="s">
        <v>189</v>
      </c>
      <c r="S136" s="2">
        <f t="shared" si="11"/>
        <v>10222120</v>
      </c>
      <c r="T136" s="2">
        <f t="shared" si="12"/>
        <v>6397100</v>
      </c>
      <c r="U136" s="2">
        <f t="shared" si="12"/>
        <v>13136400</v>
      </c>
      <c r="V136" s="2">
        <f t="shared" si="12"/>
        <v>9399600</v>
      </c>
      <c r="W136" s="2">
        <f t="shared" si="12"/>
        <v>11113600</v>
      </c>
      <c r="X136" s="2">
        <f t="shared" si="12"/>
        <v>11063900</v>
      </c>
      <c r="Y136" s="2" cm="1">
        <f t="array" ref="Y136">_xlfn.XLOOKUP(Y$1&amp;$R136,$C$3:$C$1662&amp;$D$3:$D$1662,$E$3:$E$1662,0,0,1)</f>
        <v>4500</v>
      </c>
      <c r="Z136" s="2" cm="1">
        <f t="array" ref="Z136">_xlfn.XLOOKUP(Z$1&amp;$R136,$C$3:$C$1662&amp;$D$3:$D$1662,$E$3:$E$1662,0,0,1)</f>
        <v>28300</v>
      </c>
      <c r="AA136" s="2" cm="1">
        <f t="array" ref="AA136">_xlfn.XLOOKUP(AA$1&amp;$R136,$C$3:$C$1662&amp;$D$3:$D$1662,$E$3:$E$1662,0,0,1)</f>
        <v>33100</v>
      </c>
      <c r="AB136" s="2" cm="1">
        <f t="array" ref="AB136">_xlfn.XLOOKUP(AB$1&amp;$R136,$C$3:$C$1662&amp;$D$3:$D$1662,$E$3:$E$1662,0,0,1)</f>
        <v>27100</v>
      </c>
      <c r="AC136" s="2" cm="1">
        <f t="array" ref="AC136">_xlfn.XLOOKUP(AC$1&amp;$R136,$C$3:$C$1662&amp;$D$3:$D$1662,$E$3:$E$1662,0,0,1)</f>
        <v>11700</v>
      </c>
    </row>
    <row r="137" spans="3:29" x14ac:dyDescent="0.4">
      <c r="C137" t="s">
        <v>758</v>
      </c>
      <c r="D137" t="s">
        <v>647</v>
      </c>
      <c r="E137">
        <v>11700</v>
      </c>
      <c r="R137" t="s">
        <v>245</v>
      </c>
      <c r="S137" s="2">
        <f t="shared" si="11"/>
        <v>10274900</v>
      </c>
      <c r="T137" s="2">
        <f t="shared" si="12"/>
        <v>6437500</v>
      </c>
      <c r="U137" s="2">
        <f t="shared" si="12"/>
        <v>13189600</v>
      </c>
      <c r="V137" s="2">
        <f t="shared" si="12"/>
        <v>9486000</v>
      </c>
      <c r="W137" s="2">
        <f t="shared" si="12"/>
        <v>11148100</v>
      </c>
      <c r="X137" s="2">
        <f t="shared" si="12"/>
        <v>11113300</v>
      </c>
      <c r="Y137" s="2" cm="1">
        <f t="array" ref="Y137">_xlfn.XLOOKUP(Y$1&amp;$R137,$C$3:$C$1662&amp;$D$3:$D$1662,$E$3:$E$1662,0,0,1)</f>
        <v>40400</v>
      </c>
      <c r="Z137" s="2" cm="1">
        <f t="array" ref="Z137">_xlfn.XLOOKUP(Z$1&amp;$R137,$C$3:$C$1662&amp;$D$3:$D$1662,$E$3:$E$1662,0,0,1)</f>
        <v>53200</v>
      </c>
      <c r="AA137" s="2" cm="1">
        <f t="array" ref="AA137">_xlfn.XLOOKUP(AA$1&amp;$R137,$C$3:$C$1662&amp;$D$3:$D$1662,$E$3:$E$1662,0,0,1)</f>
        <v>86400</v>
      </c>
      <c r="AB137" s="2" cm="1">
        <f t="array" ref="AB137">_xlfn.XLOOKUP(AB$1&amp;$R137,$C$3:$C$1662&amp;$D$3:$D$1662,$E$3:$E$1662,0,0,1)</f>
        <v>34500</v>
      </c>
      <c r="AC137" s="2" cm="1">
        <f t="array" ref="AC137">_xlfn.XLOOKUP(AC$1&amp;$R137,$C$3:$C$1662&amp;$D$3:$D$1662,$E$3:$E$1662,0,0,1)</f>
        <v>49400</v>
      </c>
    </row>
    <row r="138" spans="3:29" x14ac:dyDescent="0.4">
      <c r="C138" t="s">
        <v>758</v>
      </c>
      <c r="D138" t="s">
        <v>648</v>
      </c>
      <c r="E138">
        <v>49400</v>
      </c>
      <c r="R138" t="s">
        <v>70</v>
      </c>
      <c r="S138" s="2">
        <f t="shared" si="11"/>
        <v>10313300</v>
      </c>
      <c r="T138" s="2">
        <f t="shared" si="12"/>
        <v>6441600</v>
      </c>
      <c r="U138" s="2">
        <f t="shared" si="12"/>
        <v>13202300</v>
      </c>
      <c r="V138" s="2">
        <f t="shared" si="12"/>
        <v>9582000</v>
      </c>
      <c r="W138" s="2">
        <f t="shared" si="12"/>
        <v>11189400</v>
      </c>
      <c r="X138" s="2">
        <f t="shared" si="12"/>
        <v>11151200</v>
      </c>
      <c r="Y138" s="2" cm="1">
        <f t="array" ref="Y138">_xlfn.XLOOKUP(Y$1&amp;$R138,$C$3:$C$1662&amp;$D$3:$D$1662,$E$3:$E$1662,0,0,1)</f>
        <v>4100</v>
      </c>
      <c r="Z138" s="2" cm="1">
        <f t="array" ref="Z138">_xlfn.XLOOKUP(Z$1&amp;$R138,$C$3:$C$1662&amp;$D$3:$D$1662,$E$3:$E$1662,0,0,1)</f>
        <v>12700</v>
      </c>
      <c r="AA138" s="2" cm="1">
        <f t="array" ref="AA138">_xlfn.XLOOKUP(AA$1&amp;$R138,$C$3:$C$1662&amp;$D$3:$D$1662,$E$3:$E$1662,0,0,1)</f>
        <v>96000</v>
      </c>
      <c r="AB138" s="2" cm="1">
        <f t="array" ref="AB138">_xlfn.XLOOKUP(AB$1&amp;$R138,$C$3:$C$1662&amp;$D$3:$D$1662,$E$3:$E$1662,0,0,1)</f>
        <v>41300</v>
      </c>
      <c r="AC138" s="2" cm="1">
        <f t="array" ref="AC138">_xlfn.XLOOKUP(AC$1&amp;$R138,$C$3:$C$1662&amp;$D$3:$D$1662,$E$3:$E$1662,0,0,1)</f>
        <v>37900</v>
      </c>
    </row>
    <row r="139" spans="3:29" x14ac:dyDescent="0.4">
      <c r="C139" t="s">
        <v>758</v>
      </c>
      <c r="D139" t="s">
        <v>649</v>
      </c>
      <c r="E139">
        <v>37900</v>
      </c>
      <c r="R139" t="s">
        <v>288</v>
      </c>
      <c r="S139" s="2">
        <f t="shared" si="11"/>
        <v>10341320</v>
      </c>
      <c r="T139" s="2">
        <f t="shared" si="12"/>
        <v>6442900</v>
      </c>
      <c r="U139" s="2">
        <f t="shared" si="12"/>
        <v>13247900</v>
      </c>
      <c r="V139" s="2">
        <f t="shared" si="12"/>
        <v>9602400</v>
      </c>
      <c r="W139" s="2">
        <f t="shared" si="12"/>
        <v>11250200</v>
      </c>
      <c r="X139" s="2">
        <f t="shared" si="12"/>
        <v>11163200</v>
      </c>
      <c r="Y139" s="2" cm="1">
        <f t="array" ref="Y139">_xlfn.XLOOKUP(Y$1&amp;$R139,$C$3:$C$1662&amp;$D$3:$D$1662,$E$3:$E$1662,0,0,1)</f>
        <v>1300</v>
      </c>
      <c r="Z139" s="2" cm="1">
        <f t="array" ref="Z139">_xlfn.XLOOKUP(Z$1&amp;$R139,$C$3:$C$1662&amp;$D$3:$D$1662,$E$3:$E$1662,0,0,1)</f>
        <v>45600</v>
      </c>
      <c r="AA139" s="2" cm="1">
        <f t="array" ref="AA139">_xlfn.XLOOKUP(AA$1&amp;$R139,$C$3:$C$1662&amp;$D$3:$D$1662,$E$3:$E$1662,0,0,1)</f>
        <v>20400</v>
      </c>
      <c r="AB139" s="2" cm="1">
        <f t="array" ref="AB139">_xlfn.XLOOKUP(AB$1&amp;$R139,$C$3:$C$1662&amp;$D$3:$D$1662,$E$3:$E$1662,0,0,1)</f>
        <v>60800</v>
      </c>
      <c r="AC139" s="2" cm="1">
        <f t="array" ref="AC139">_xlfn.XLOOKUP(AC$1&amp;$R139,$C$3:$C$1662&amp;$D$3:$D$1662,$E$3:$E$1662,0,0,1)</f>
        <v>12000</v>
      </c>
    </row>
    <row r="140" spans="3:29" x14ac:dyDescent="0.4">
      <c r="C140" t="s">
        <v>758</v>
      </c>
      <c r="D140" t="s">
        <v>650</v>
      </c>
      <c r="E140">
        <v>12000</v>
      </c>
      <c r="R140" t="s">
        <v>284</v>
      </c>
      <c r="S140" s="2">
        <f t="shared" si="11"/>
        <v>10364780</v>
      </c>
      <c r="T140" s="2">
        <f t="shared" si="12"/>
        <v>6482000</v>
      </c>
      <c r="U140" s="2">
        <f t="shared" si="12"/>
        <v>13266400</v>
      </c>
      <c r="V140" s="2">
        <f t="shared" si="12"/>
        <v>9607400</v>
      </c>
      <c r="W140" s="2">
        <f t="shared" si="12"/>
        <v>11291500</v>
      </c>
      <c r="X140" s="2">
        <f t="shared" si="12"/>
        <v>11176600</v>
      </c>
      <c r="Y140" s="2" cm="1">
        <f t="array" ref="Y140">_xlfn.XLOOKUP(Y$1&amp;$R140,$C$3:$C$1662&amp;$D$3:$D$1662,$E$3:$E$1662,0,0,1)</f>
        <v>39100</v>
      </c>
      <c r="Z140" s="2" cm="1">
        <f t="array" ref="Z140">_xlfn.XLOOKUP(Z$1&amp;$R140,$C$3:$C$1662&amp;$D$3:$D$1662,$E$3:$E$1662,0,0,1)</f>
        <v>18500</v>
      </c>
      <c r="AA140" s="2" cm="1">
        <f t="array" ref="AA140">_xlfn.XLOOKUP(AA$1&amp;$R140,$C$3:$C$1662&amp;$D$3:$D$1662,$E$3:$E$1662,0,0,1)</f>
        <v>5000</v>
      </c>
      <c r="AB140" s="2" cm="1">
        <f t="array" ref="AB140">_xlfn.XLOOKUP(AB$1&amp;$R140,$C$3:$C$1662&amp;$D$3:$D$1662,$E$3:$E$1662,0,0,1)</f>
        <v>41300</v>
      </c>
      <c r="AC140" s="2" cm="1">
        <f t="array" ref="AC140">_xlfn.XLOOKUP(AC$1&amp;$R140,$C$3:$C$1662&amp;$D$3:$D$1662,$E$3:$E$1662,0,0,1)</f>
        <v>13400</v>
      </c>
    </row>
    <row r="141" spans="3:29" x14ac:dyDescent="0.4">
      <c r="C141" t="s">
        <v>758</v>
      </c>
      <c r="D141" t="s">
        <v>651</v>
      </c>
      <c r="E141">
        <v>13400</v>
      </c>
      <c r="R141" t="s">
        <v>105</v>
      </c>
      <c r="S141" s="2">
        <f t="shared" si="11"/>
        <v>10417720</v>
      </c>
      <c r="T141" s="2">
        <f t="shared" si="12"/>
        <v>6508000</v>
      </c>
      <c r="U141" s="2">
        <f t="shared" si="12"/>
        <v>13284300</v>
      </c>
      <c r="V141" s="2">
        <f t="shared" si="12"/>
        <v>9735600</v>
      </c>
      <c r="W141" s="2">
        <f t="shared" si="12"/>
        <v>11363500</v>
      </c>
      <c r="X141" s="2">
        <f t="shared" si="12"/>
        <v>11197200</v>
      </c>
      <c r="Y141" s="2" cm="1">
        <f t="array" ref="Y141">_xlfn.XLOOKUP(Y$1&amp;$R141,$C$3:$C$1662&amp;$D$3:$D$1662,$E$3:$E$1662,0,0,1)</f>
        <v>26000</v>
      </c>
      <c r="Z141" s="2" cm="1">
        <f t="array" ref="Z141">_xlfn.XLOOKUP(Z$1&amp;$R141,$C$3:$C$1662&amp;$D$3:$D$1662,$E$3:$E$1662,0,0,1)</f>
        <v>17900</v>
      </c>
      <c r="AA141" s="2" cm="1">
        <f t="array" ref="AA141">_xlfn.XLOOKUP(AA$1&amp;$R141,$C$3:$C$1662&amp;$D$3:$D$1662,$E$3:$E$1662,0,0,1)</f>
        <v>128200</v>
      </c>
      <c r="AB141" s="2" cm="1">
        <f t="array" ref="AB141">_xlfn.XLOOKUP(AB$1&amp;$R141,$C$3:$C$1662&amp;$D$3:$D$1662,$E$3:$E$1662,0,0,1)</f>
        <v>72000</v>
      </c>
      <c r="AC141" s="2" cm="1">
        <f t="array" ref="AC141">_xlfn.XLOOKUP(AC$1&amp;$R141,$C$3:$C$1662&amp;$D$3:$D$1662,$E$3:$E$1662,0,0,1)</f>
        <v>20600</v>
      </c>
    </row>
    <row r="142" spans="3:29" x14ac:dyDescent="0.4">
      <c r="C142" t="s">
        <v>758</v>
      </c>
      <c r="D142" t="s">
        <v>652</v>
      </c>
      <c r="E142">
        <v>20600</v>
      </c>
      <c r="R142" t="s">
        <v>42</v>
      </c>
      <c r="S142" s="2">
        <f t="shared" si="11"/>
        <v>10446620</v>
      </c>
      <c r="T142" s="2">
        <f t="shared" si="12"/>
        <v>6516000</v>
      </c>
      <c r="U142" s="2">
        <f t="shared" si="12"/>
        <v>13287100</v>
      </c>
      <c r="V142" s="2">
        <f t="shared" si="12"/>
        <v>9777000</v>
      </c>
      <c r="W142" s="2">
        <f t="shared" si="12"/>
        <v>11435700</v>
      </c>
      <c r="X142" s="2">
        <f t="shared" si="12"/>
        <v>11217300</v>
      </c>
      <c r="Y142" s="2" cm="1">
        <f t="array" ref="Y142">_xlfn.XLOOKUP(Y$1&amp;$R142,$C$3:$C$1662&amp;$D$3:$D$1662,$E$3:$E$1662,0,0,1)</f>
        <v>8000</v>
      </c>
      <c r="Z142" s="2" cm="1">
        <f t="array" ref="Z142">_xlfn.XLOOKUP(Z$1&amp;$R142,$C$3:$C$1662&amp;$D$3:$D$1662,$E$3:$E$1662,0,0,1)</f>
        <v>2800</v>
      </c>
      <c r="AA142" s="2" cm="1">
        <f t="array" ref="AA142">_xlfn.XLOOKUP(AA$1&amp;$R142,$C$3:$C$1662&amp;$D$3:$D$1662,$E$3:$E$1662,0,0,1)</f>
        <v>41400</v>
      </c>
      <c r="AB142" s="2" cm="1">
        <f t="array" ref="AB142">_xlfn.XLOOKUP(AB$1&amp;$R142,$C$3:$C$1662&amp;$D$3:$D$1662,$E$3:$E$1662,0,0,1)</f>
        <v>72200</v>
      </c>
      <c r="AC142" s="2" cm="1">
        <f t="array" ref="AC142">_xlfn.XLOOKUP(AC$1&amp;$R142,$C$3:$C$1662&amp;$D$3:$D$1662,$E$3:$E$1662,0,0,1)</f>
        <v>20100</v>
      </c>
    </row>
    <row r="143" spans="3:29" x14ac:dyDescent="0.4">
      <c r="C143" t="s">
        <v>758</v>
      </c>
      <c r="D143" t="s">
        <v>653</v>
      </c>
      <c r="E143">
        <v>20100</v>
      </c>
      <c r="R143" t="s">
        <v>111</v>
      </c>
      <c r="S143" s="2">
        <f t="shared" si="11"/>
        <v>10463200</v>
      </c>
      <c r="T143" s="2">
        <f t="shared" si="12"/>
        <v>6523100</v>
      </c>
      <c r="U143" s="2">
        <f t="shared" si="12"/>
        <v>13309900</v>
      </c>
      <c r="V143" s="2">
        <f t="shared" si="12"/>
        <v>9789300</v>
      </c>
      <c r="W143" s="2">
        <f t="shared" si="12"/>
        <v>11463600</v>
      </c>
      <c r="X143" s="2">
        <f t="shared" si="12"/>
        <v>11230100</v>
      </c>
      <c r="Y143" s="2" cm="1">
        <f t="array" ref="Y143">_xlfn.XLOOKUP(Y$1&amp;$R143,$C$3:$C$1662&amp;$D$3:$D$1662,$E$3:$E$1662,0,0,1)</f>
        <v>7100</v>
      </c>
      <c r="Z143" s="2" cm="1">
        <f t="array" ref="Z143">_xlfn.XLOOKUP(Z$1&amp;$R143,$C$3:$C$1662&amp;$D$3:$D$1662,$E$3:$E$1662,0,0,1)</f>
        <v>22800</v>
      </c>
      <c r="AA143" s="2" cm="1">
        <f t="array" ref="AA143">_xlfn.XLOOKUP(AA$1&amp;$R143,$C$3:$C$1662&amp;$D$3:$D$1662,$E$3:$E$1662,0,0,1)</f>
        <v>12300</v>
      </c>
      <c r="AB143" s="2" cm="1">
        <f t="array" ref="AB143">_xlfn.XLOOKUP(AB$1&amp;$R143,$C$3:$C$1662&amp;$D$3:$D$1662,$E$3:$E$1662,0,0,1)</f>
        <v>27900</v>
      </c>
      <c r="AC143" s="2" cm="1">
        <f t="array" ref="AC143">_xlfn.XLOOKUP(AC$1&amp;$R143,$C$3:$C$1662&amp;$D$3:$D$1662,$E$3:$E$1662,0,0,1)</f>
        <v>12800</v>
      </c>
    </row>
    <row r="144" spans="3:29" x14ac:dyDescent="0.4">
      <c r="C144" t="s">
        <v>758</v>
      </c>
      <c r="D144" t="s">
        <v>654</v>
      </c>
      <c r="E144">
        <v>12800</v>
      </c>
      <c r="R144" t="s">
        <v>186</v>
      </c>
      <c r="S144" s="2">
        <f t="shared" si="11"/>
        <v>10486640</v>
      </c>
      <c r="T144" s="2">
        <f t="shared" si="12"/>
        <v>6532100</v>
      </c>
      <c r="U144" s="2">
        <f t="shared" si="12"/>
        <v>13366400</v>
      </c>
      <c r="V144" s="2">
        <f t="shared" si="12"/>
        <v>9808900</v>
      </c>
      <c r="W144" s="2">
        <f t="shared" si="12"/>
        <v>11483500</v>
      </c>
      <c r="X144" s="2">
        <f t="shared" si="12"/>
        <v>11242300</v>
      </c>
      <c r="Y144" s="2" cm="1">
        <f t="array" ref="Y144">_xlfn.XLOOKUP(Y$1&amp;$R144,$C$3:$C$1662&amp;$D$3:$D$1662,$E$3:$E$1662,0,0,1)</f>
        <v>9000</v>
      </c>
      <c r="Z144" s="2" cm="1">
        <f t="array" ref="Z144">_xlfn.XLOOKUP(Z$1&amp;$R144,$C$3:$C$1662&amp;$D$3:$D$1662,$E$3:$E$1662,0,0,1)</f>
        <v>56500</v>
      </c>
      <c r="AA144" s="2" cm="1">
        <f t="array" ref="AA144">_xlfn.XLOOKUP(AA$1&amp;$R144,$C$3:$C$1662&amp;$D$3:$D$1662,$E$3:$E$1662,0,0,1)</f>
        <v>19600</v>
      </c>
      <c r="AB144" s="2" cm="1">
        <f t="array" ref="AB144">_xlfn.XLOOKUP(AB$1&amp;$R144,$C$3:$C$1662&amp;$D$3:$D$1662,$E$3:$E$1662,0,0,1)</f>
        <v>19900</v>
      </c>
      <c r="AC144" s="2" cm="1">
        <f t="array" ref="AC144">_xlfn.XLOOKUP(AC$1&amp;$R144,$C$3:$C$1662&amp;$D$3:$D$1662,$E$3:$E$1662,0,0,1)</f>
        <v>12200</v>
      </c>
    </row>
    <row r="145" spans="3:29" x14ac:dyDescent="0.4">
      <c r="C145" t="s">
        <v>758</v>
      </c>
      <c r="D145" t="s">
        <v>655</v>
      </c>
      <c r="E145">
        <v>12200</v>
      </c>
      <c r="R145" t="s">
        <v>68</v>
      </c>
      <c r="S145" s="2">
        <f t="shared" si="11"/>
        <v>10513080</v>
      </c>
      <c r="T145" s="2">
        <f t="shared" si="12"/>
        <v>6558800</v>
      </c>
      <c r="U145" s="2">
        <f t="shared" si="12"/>
        <v>13389000</v>
      </c>
      <c r="V145" s="2">
        <f t="shared" si="12"/>
        <v>9840900</v>
      </c>
      <c r="W145" s="2">
        <f t="shared" si="12"/>
        <v>11513500</v>
      </c>
      <c r="X145" s="2">
        <f t="shared" si="12"/>
        <v>11263200</v>
      </c>
      <c r="Y145" s="2" cm="1">
        <f t="array" ref="Y145">_xlfn.XLOOKUP(Y$1&amp;$R145,$C$3:$C$1662&amp;$D$3:$D$1662,$E$3:$E$1662,0,0,1)</f>
        <v>26700</v>
      </c>
      <c r="Z145" s="2" cm="1">
        <f t="array" ref="Z145">_xlfn.XLOOKUP(Z$1&amp;$R145,$C$3:$C$1662&amp;$D$3:$D$1662,$E$3:$E$1662,0,0,1)</f>
        <v>22600</v>
      </c>
      <c r="AA145" s="2" cm="1">
        <f t="array" ref="AA145">_xlfn.XLOOKUP(AA$1&amp;$R145,$C$3:$C$1662&amp;$D$3:$D$1662,$E$3:$E$1662,0,0,1)</f>
        <v>32000</v>
      </c>
      <c r="AB145" s="2" cm="1">
        <f t="array" ref="AB145">_xlfn.XLOOKUP(AB$1&amp;$R145,$C$3:$C$1662&amp;$D$3:$D$1662,$E$3:$E$1662,0,0,1)</f>
        <v>30000</v>
      </c>
      <c r="AC145" s="2" cm="1">
        <f t="array" ref="AC145">_xlfn.XLOOKUP(AC$1&amp;$R145,$C$3:$C$1662&amp;$D$3:$D$1662,$E$3:$E$1662,0,0,1)</f>
        <v>20900</v>
      </c>
    </row>
    <row r="146" spans="3:29" x14ac:dyDescent="0.4">
      <c r="C146" t="s">
        <v>758</v>
      </c>
      <c r="D146" t="s">
        <v>656</v>
      </c>
      <c r="E146">
        <v>20900</v>
      </c>
      <c r="R146" t="s">
        <v>237</v>
      </c>
      <c r="S146" s="2">
        <f t="shared" si="11"/>
        <v>10529880</v>
      </c>
      <c r="T146" s="2">
        <f t="shared" si="12"/>
        <v>6564700</v>
      </c>
      <c r="U146" s="2">
        <f t="shared" si="12"/>
        <v>13420500</v>
      </c>
      <c r="V146" s="2">
        <f t="shared" si="12"/>
        <v>9851600</v>
      </c>
      <c r="W146" s="2">
        <f t="shared" si="12"/>
        <v>11541500</v>
      </c>
      <c r="X146" s="2">
        <f t="shared" si="12"/>
        <v>11271100</v>
      </c>
      <c r="Y146" s="2" cm="1">
        <f t="array" ref="Y146">_xlfn.XLOOKUP(Y$1&amp;$R146,$C$3:$C$1662&amp;$D$3:$D$1662,$E$3:$E$1662,0,0,1)</f>
        <v>5900</v>
      </c>
      <c r="Z146" s="2" cm="1">
        <f t="array" ref="Z146">_xlfn.XLOOKUP(Z$1&amp;$R146,$C$3:$C$1662&amp;$D$3:$D$1662,$E$3:$E$1662,0,0,1)</f>
        <v>31500</v>
      </c>
      <c r="AA146" s="2" cm="1">
        <f t="array" ref="AA146">_xlfn.XLOOKUP(AA$1&amp;$R146,$C$3:$C$1662&amp;$D$3:$D$1662,$E$3:$E$1662,0,0,1)</f>
        <v>10700</v>
      </c>
      <c r="AB146" s="2" cm="1">
        <f t="array" ref="AB146">_xlfn.XLOOKUP(AB$1&amp;$R146,$C$3:$C$1662&amp;$D$3:$D$1662,$E$3:$E$1662,0,0,1)</f>
        <v>28000</v>
      </c>
      <c r="AC146" s="2" cm="1">
        <f t="array" ref="AC146">_xlfn.XLOOKUP(AC$1&amp;$R146,$C$3:$C$1662&amp;$D$3:$D$1662,$E$3:$E$1662,0,0,1)</f>
        <v>7900</v>
      </c>
    </row>
    <row r="147" spans="3:29" x14ac:dyDescent="0.4">
      <c r="C147" t="s">
        <v>758</v>
      </c>
      <c r="D147" t="s">
        <v>657</v>
      </c>
      <c r="E147">
        <v>7900</v>
      </c>
      <c r="R147" t="s">
        <v>197</v>
      </c>
      <c r="S147" s="2">
        <f t="shared" si="11"/>
        <v>10553000</v>
      </c>
      <c r="T147" s="2">
        <f t="shared" si="12"/>
        <v>6566700</v>
      </c>
      <c r="U147" s="2">
        <f t="shared" si="12"/>
        <v>13443900</v>
      </c>
      <c r="V147" s="2">
        <f t="shared" si="12"/>
        <v>9903600</v>
      </c>
      <c r="W147" s="2">
        <f t="shared" si="12"/>
        <v>11571200</v>
      </c>
      <c r="X147" s="2">
        <f t="shared" si="12"/>
        <v>11279600</v>
      </c>
      <c r="Y147" s="2" cm="1">
        <f t="array" ref="Y147">_xlfn.XLOOKUP(Y$1&amp;$R147,$C$3:$C$1662&amp;$D$3:$D$1662,$E$3:$E$1662,0,0,1)</f>
        <v>2000</v>
      </c>
      <c r="Z147" s="2" cm="1">
        <f t="array" ref="Z147">_xlfn.XLOOKUP(Z$1&amp;$R147,$C$3:$C$1662&amp;$D$3:$D$1662,$E$3:$E$1662,0,0,1)</f>
        <v>23400</v>
      </c>
      <c r="AA147" s="2" cm="1">
        <f t="array" ref="AA147">_xlfn.XLOOKUP(AA$1&amp;$R147,$C$3:$C$1662&amp;$D$3:$D$1662,$E$3:$E$1662,0,0,1)</f>
        <v>52000</v>
      </c>
      <c r="AB147" s="2" cm="1">
        <f t="array" ref="AB147">_xlfn.XLOOKUP(AB$1&amp;$R147,$C$3:$C$1662&amp;$D$3:$D$1662,$E$3:$E$1662,0,0,1)</f>
        <v>29700</v>
      </c>
      <c r="AC147" s="2" cm="1">
        <f t="array" ref="AC147">_xlfn.XLOOKUP(AC$1&amp;$R147,$C$3:$C$1662&amp;$D$3:$D$1662,$E$3:$E$1662,0,0,1)</f>
        <v>8500</v>
      </c>
    </row>
    <row r="148" spans="3:29" x14ac:dyDescent="0.4">
      <c r="C148" t="s">
        <v>758</v>
      </c>
      <c r="D148" t="s">
        <v>658</v>
      </c>
      <c r="E148">
        <v>8500</v>
      </c>
      <c r="R148" t="s">
        <v>50</v>
      </c>
      <c r="S148" s="2">
        <f t="shared" si="11"/>
        <v>10579980</v>
      </c>
      <c r="T148" s="2">
        <f t="shared" ref="T148:X163" si="13">T147+Y148</f>
        <v>6610400</v>
      </c>
      <c r="U148" s="2">
        <f t="shared" si="13"/>
        <v>13450400</v>
      </c>
      <c r="V148" s="2">
        <f t="shared" si="13"/>
        <v>9957800</v>
      </c>
      <c r="W148" s="2">
        <f t="shared" si="13"/>
        <v>11593300</v>
      </c>
      <c r="X148" s="2">
        <f t="shared" si="13"/>
        <v>11288000</v>
      </c>
      <c r="Y148" s="2" cm="1">
        <f t="array" ref="Y148">_xlfn.XLOOKUP(Y$1&amp;$R148,$C$3:$C$1662&amp;$D$3:$D$1662,$E$3:$E$1662,0,0,1)</f>
        <v>43700</v>
      </c>
      <c r="Z148" s="2" cm="1">
        <f t="array" ref="Z148">_xlfn.XLOOKUP(Z$1&amp;$R148,$C$3:$C$1662&amp;$D$3:$D$1662,$E$3:$E$1662,0,0,1)</f>
        <v>6500</v>
      </c>
      <c r="AA148" s="2" cm="1">
        <f t="array" ref="AA148">_xlfn.XLOOKUP(AA$1&amp;$R148,$C$3:$C$1662&amp;$D$3:$D$1662,$E$3:$E$1662,0,0,1)</f>
        <v>54200</v>
      </c>
      <c r="AB148" s="2" cm="1">
        <f t="array" ref="AB148">_xlfn.XLOOKUP(AB$1&amp;$R148,$C$3:$C$1662&amp;$D$3:$D$1662,$E$3:$E$1662,0,0,1)</f>
        <v>22100</v>
      </c>
      <c r="AC148" s="2" cm="1">
        <f t="array" ref="AC148">_xlfn.XLOOKUP(AC$1&amp;$R148,$C$3:$C$1662&amp;$D$3:$D$1662,$E$3:$E$1662,0,0,1)</f>
        <v>8400</v>
      </c>
    </row>
    <row r="149" spans="3:29" x14ac:dyDescent="0.4">
      <c r="C149" t="s">
        <v>758</v>
      </c>
      <c r="D149" t="s">
        <v>659</v>
      </c>
      <c r="E149">
        <v>8400</v>
      </c>
      <c r="R149" t="s">
        <v>7</v>
      </c>
      <c r="S149" s="2">
        <f t="shared" si="11"/>
        <v>10612200</v>
      </c>
      <c r="T149" s="2">
        <f t="shared" si="13"/>
        <v>6621900</v>
      </c>
      <c r="U149" s="2">
        <f t="shared" si="13"/>
        <v>13462700</v>
      </c>
      <c r="V149" s="2">
        <f t="shared" si="13"/>
        <v>10024700</v>
      </c>
      <c r="W149" s="2">
        <f t="shared" si="13"/>
        <v>11632800</v>
      </c>
      <c r="X149" s="2">
        <f t="shared" si="13"/>
        <v>11318900</v>
      </c>
      <c r="Y149" s="2" cm="1">
        <f t="array" ref="Y149">_xlfn.XLOOKUP(Y$1&amp;$R149,$C$3:$C$1662&amp;$D$3:$D$1662,$E$3:$E$1662,0,0,1)</f>
        <v>11500</v>
      </c>
      <c r="Z149" s="2" cm="1">
        <f t="array" ref="Z149">_xlfn.XLOOKUP(Z$1&amp;$R149,$C$3:$C$1662&amp;$D$3:$D$1662,$E$3:$E$1662,0,0,1)</f>
        <v>12300</v>
      </c>
      <c r="AA149" s="2" cm="1">
        <f t="array" ref="AA149">_xlfn.XLOOKUP(AA$1&amp;$R149,$C$3:$C$1662&amp;$D$3:$D$1662,$E$3:$E$1662,0,0,1)</f>
        <v>66900</v>
      </c>
      <c r="AB149" s="2" cm="1">
        <f t="array" ref="AB149">_xlfn.XLOOKUP(AB$1&amp;$R149,$C$3:$C$1662&amp;$D$3:$D$1662,$E$3:$E$1662,0,0,1)</f>
        <v>39500</v>
      </c>
      <c r="AC149" s="2" cm="1">
        <f t="array" ref="AC149">_xlfn.XLOOKUP(AC$1&amp;$R149,$C$3:$C$1662&amp;$D$3:$D$1662,$E$3:$E$1662,0,0,1)</f>
        <v>30900</v>
      </c>
    </row>
    <row r="150" spans="3:29" x14ac:dyDescent="0.4">
      <c r="C150" t="s">
        <v>758</v>
      </c>
      <c r="D150" t="s">
        <v>660</v>
      </c>
      <c r="E150">
        <v>30900</v>
      </c>
      <c r="R150" t="s">
        <v>46</v>
      </c>
      <c r="S150" s="2">
        <f t="shared" si="11"/>
        <v>10639380</v>
      </c>
      <c r="T150" s="2">
        <f t="shared" si="13"/>
        <v>6659600</v>
      </c>
      <c r="U150" s="2">
        <f t="shared" si="13"/>
        <v>13495300</v>
      </c>
      <c r="V150" s="2">
        <f t="shared" si="13"/>
        <v>10056300</v>
      </c>
      <c r="W150" s="2">
        <f t="shared" si="13"/>
        <v>11648600</v>
      </c>
      <c r="X150" s="2">
        <f t="shared" si="13"/>
        <v>11337100</v>
      </c>
      <c r="Y150" s="2" cm="1">
        <f t="array" ref="Y150">_xlfn.XLOOKUP(Y$1&amp;$R150,$C$3:$C$1662&amp;$D$3:$D$1662,$E$3:$E$1662,0,0,1)</f>
        <v>37700</v>
      </c>
      <c r="Z150" s="2" cm="1">
        <f t="array" ref="Z150">_xlfn.XLOOKUP(Z$1&amp;$R150,$C$3:$C$1662&amp;$D$3:$D$1662,$E$3:$E$1662,0,0,1)</f>
        <v>32600</v>
      </c>
      <c r="AA150" s="2" cm="1">
        <f t="array" ref="AA150">_xlfn.XLOOKUP(AA$1&amp;$R150,$C$3:$C$1662&amp;$D$3:$D$1662,$E$3:$E$1662,0,0,1)</f>
        <v>31600</v>
      </c>
      <c r="AB150" s="2" cm="1">
        <f t="array" ref="AB150">_xlfn.XLOOKUP(AB$1&amp;$R150,$C$3:$C$1662&amp;$D$3:$D$1662,$E$3:$E$1662,0,0,1)</f>
        <v>15800</v>
      </c>
      <c r="AC150" s="2" cm="1">
        <f t="array" ref="AC150">_xlfn.XLOOKUP(AC$1&amp;$R150,$C$3:$C$1662&amp;$D$3:$D$1662,$E$3:$E$1662,0,0,1)</f>
        <v>18200</v>
      </c>
    </row>
    <row r="151" spans="3:29" x14ac:dyDescent="0.4">
      <c r="C151" t="s">
        <v>758</v>
      </c>
      <c r="D151" t="s">
        <v>661</v>
      </c>
      <c r="E151">
        <v>18200</v>
      </c>
      <c r="R151" t="s">
        <v>74</v>
      </c>
      <c r="S151" s="2">
        <f t="shared" si="11"/>
        <v>10673100</v>
      </c>
      <c r="T151" s="2">
        <f t="shared" si="13"/>
        <v>6674800</v>
      </c>
      <c r="U151" s="2">
        <f t="shared" si="13"/>
        <v>13510300</v>
      </c>
      <c r="V151" s="2">
        <f t="shared" si="13"/>
        <v>10121400</v>
      </c>
      <c r="W151" s="2">
        <f t="shared" si="13"/>
        <v>11692000</v>
      </c>
      <c r="X151" s="2">
        <f t="shared" si="13"/>
        <v>11367000</v>
      </c>
      <c r="Y151" s="2" cm="1">
        <f t="array" ref="Y151">_xlfn.XLOOKUP(Y$1&amp;$R151,$C$3:$C$1662&amp;$D$3:$D$1662,$E$3:$E$1662,0,0,1)</f>
        <v>15200</v>
      </c>
      <c r="Z151" s="2" cm="1">
        <f t="array" ref="Z151">_xlfn.XLOOKUP(Z$1&amp;$R151,$C$3:$C$1662&amp;$D$3:$D$1662,$E$3:$E$1662,0,0,1)</f>
        <v>15000</v>
      </c>
      <c r="AA151" s="2" cm="1">
        <f t="array" ref="AA151">_xlfn.XLOOKUP(AA$1&amp;$R151,$C$3:$C$1662&amp;$D$3:$D$1662,$E$3:$E$1662,0,0,1)</f>
        <v>65100</v>
      </c>
      <c r="AB151" s="2" cm="1">
        <f t="array" ref="AB151">_xlfn.XLOOKUP(AB$1&amp;$R151,$C$3:$C$1662&amp;$D$3:$D$1662,$E$3:$E$1662,0,0,1)</f>
        <v>43400</v>
      </c>
      <c r="AC151" s="2" cm="1">
        <f t="array" ref="AC151">_xlfn.XLOOKUP(AC$1&amp;$R151,$C$3:$C$1662&amp;$D$3:$D$1662,$E$3:$E$1662,0,0,1)</f>
        <v>29900</v>
      </c>
    </row>
    <row r="152" spans="3:29" x14ac:dyDescent="0.4">
      <c r="C152" t="s">
        <v>758</v>
      </c>
      <c r="D152" t="s">
        <v>662</v>
      </c>
      <c r="E152">
        <v>29900</v>
      </c>
      <c r="R152" t="s">
        <v>8</v>
      </c>
      <c r="S152" s="2">
        <f t="shared" si="11"/>
        <v>10762220</v>
      </c>
      <c r="T152" s="2">
        <f t="shared" si="13"/>
        <v>6762800</v>
      </c>
      <c r="U152" s="2">
        <f t="shared" si="13"/>
        <v>13538200</v>
      </c>
      <c r="V152" s="2">
        <f t="shared" si="13"/>
        <v>10212000</v>
      </c>
      <c r="W152" s="2">
        <f t="shared" si="13"/>
        <v>11858700</v>
      </c>
      <c r="X152" s="2">
        <f t="shared" si="13"/>
        <v>11439400</v>
      </c>
      <c r="Y152" s="2" cm="1">
        <f t="array" ref="Y152">_xlfn.XLOOKUP(Y$1&amp;$R152,$C$3:$C$1662&amp;$D$3:$D$1662,$E$3:$E$1662,0,0,1)</f>
        <v>88000</v>
      </c>
      <c r="Z152" s="2" cm="1">
        <f t="array" ref="Z152">_xlfn.XLOOKUP(Z$1&amp;$R152,$C$3:$C$1662&amp;$D$3:$D$1662,$E$3:$E$1662,0,0,1)</f>
        <v>27900</v>
      </c>
      <c r="AA152" s="2" cm="1">
        <f t="array" ref="AA152">_xlfn.XLOOKUP(AA$1&amp;$R152,$C$3:$C$1662&amp;$D$3:$D$1662,$E$3:$E$1662,0,0,1)</f>
        <v>90600</v>
      </c>
      <c r="AB152" s="2" cm="1">
        <f t="array" ref="AB152">_xlfn.XLOOKUP(AB$1&amp;$R152,$C$3:$C$1662&amp;$D$3:$D$1662,$E$3:$E$1662,0,0,1)</f>
        <v>166700</v>
      </c>
      <c r="AC152" s="2" cm="1">
        <f t="array" ref="AC152">_xlfn.XLOOKUP(AC$1&amp;$R152,$C$3:$C$1662&amp;$D$3:$D$1662,$E$3:$E$1662,0,0,1)</f>
        <v>72400</v>
      </c>
    </row>
    <row r="153" spans="3:29" x14ac:dyDescent="0.4">
      <c r="C153" t="s">
        <v>758</v>
      </c>
      <c r="D153" t="s">
        <v>663</v>
      </c>
      <c r="E153">
        <v>72400</v>
      </c>
      <c r="R153" t="s">
        <v>9</v>
      </c>
      <c r="S153" s="2">
        <f t="shared" si="11"/>
        <v>11114200</v>
      </c>
      <c r="T153" s="2">
        <f t="shared" si="13"/>
        <v>6979200</v>
      </c>
      <c r="U153" s="2">
        <f t="shared" si="13"/>
        <v>13824400</v>
      </c>
      <c r="V153" s="2">
        <f t="shared" si="13"/>
        <v>10725100</v>
      </c>
      <c r="W153" s="2">
        <f t="shared" si="13"/>
        <v>12264900</v>
      </c>
      <c r="X153" s="2">
        <f t="shared" si="13"/>
        <v>11777400</v>
      </c>
      <c r="Y153" s="2" cm="1">
        <f t="array" ref="Y153">_xlfn.XLOOKUP(Y$1&amp;$R153,$C$3:$C$1662&amp;$D$3:$D$1662,$E$3:$E$1662,0,0,1)</f>
        <v>216400</v>
      </c>
      <c r="Z153" s="2" cm="1">
        <f t="array" ref="Z153">_xlfn.XLOOKUP(Z$1&amp;$R153,$C$3:$C$1662&amp;$D$3:$D$1662,$E$3:$E$1662,0,0,1)</f>
        <v>286200</v>
      </c>
      <c r="AA153" s="2" cm="1">
        <f t="array" ref="AA153">_xlfn.XLOOKUP(AA$1&amp;$R153,$C$3:$C$1662&amp;$D$3:$D$1662,$E$3:$E$1662,0,0,1)</f>
        <v>513100</v>
      </c>
      <c r="AB153" s="2" cm="1">
        <f t="array" ref="AB153">_xlfn.XLOOKUP(AB$1&amp;$R153,$C$3:$C$1662&amp;$D$3:$D$1662,$E$3:$E$1662,0,0,1)</f>
        <v>406200</v>
      </c>
      <c r="AC153" s="2" cm="1">
        <f t="array" ref="AC153">_xlfn.XLOOKUP(AC$1&amp;$R153,$C$3:$C$1662&amp;$D$3:$D$1662,$E$3:$E$1662,0,0,1)</f>
        <v>338000</v>
      </c>
    </row>
    <row r="154" spans="3:29" x14ac:dyDescent="0.4">
      <c r="C154" t="s">
        <v>758</v>
      </c>
      <c r="D154" t="s">
        <v>664</v>
      </c>
      <c r="E154">
        <v>338000</v>
      </c>
      <c r="R154" t="s">
        <v>81</v>
      </c>
      <c r="S154" s="2">
        <f t="shared" si="11"/>
        <v>11162300</v>
      </c>
      <c r="T154" s="2">
        <f t="shared" si="13"/>
        <v>6992700</v>
      </c>
      <c r="U154" s="2">
        <f t="shared" si="13"/>
        <v>13857300</v>
      </c>
      <c r="V154" s="2">
        <f t="shared" si="13"/>
        <v>10764100</v>
      </c>
      <c r="W154" s="2">
        <f t="shared" si="13"/>
        <v>12372900</v>
      </c>
      <c r="X154" s="2">
        <f t="shared" si="13"/>
        <v>11824500</v>
      </c>
      <c r="Y154" s="2" cm="1">
        <f t="array" ref="Y154">_xlfn.XLOOKUP(Y$1&amp;$R154,$C$3:$C$1662&amp;$D$3:$D$1662,$E$3:$E$1662,0,0,1)</f>
        <v>13500</v>
      </c>
      <c r="Z154" s="2" cm="1">
        <f t="array" ref="Z154">_xlfn.XLOOKUP(Z$1&amp;$R154,$C$3:$C$1662&amp;$D$3:$D$1662,$E$3:$E$1662,0,0,1)</f>
        <v>32900</v>
      </c>
      <c r="AA154" s="2" cm="1">
        <f t="array" ref="AA154">_xlfn.XLOOKUP(AA$1&amp;$R154,$C$3:$C$1662&amp;$D$3:$D$1662,$E$3:$E$1662,0,0,1)</f>
        <v>39000</v>
      </c>
      <c r="AB154" s="2" cm="1">
        <f t="array" ref="AB154">_xlfn.XLOOKUP(AB$1&amp;$R154,$C$3:$C$1662&amp;$D$3:$D$1662,$E$3:$E$1662,0,0,1)</f>
        <v>108000</v>
      </c>
      <c r="AC154" s="2" cm="1">
        <f t="array" ref="AC154">_xlfn.XLOOKUP(AC$1&amp;$R154,$C$3:$C$1662&amp;$D$3:$D$1662,$E$3:$E$1662,0,0,1)</f>
        <v>47100</v>
      </c>
    </row>
    <row r="155" spans="3:29" x14ac:dyDescent="0.4">
      <c r="C155" t="s">
        <v>758</v>
      </c>
      <c r="D155" t="s">
        <v>665</v>
      </c>
      <c r="E155">
        <v>47100</v>
      </c>
      <c r="R155" t="s">
        <v>30</v>
      </c>
      <c r="S155" s="2">
        <f t="shared" si="11"/>
        <v>11194920</v>
      </c>
      <c r="T155" s="2">
        <f t="shared" si="13"/>
        <v>6997400</v>
      </c>
      <c r="U155" s="2">
        <f t="shared" si="13"/>
        <v>13890300</v>
      </c>
      <c r="V155" s="2">
        <f t="shared" si="13"/>
        <v>10833900</v>
      </c>
      <c r="W155" s="2">
        <f t="shared" si="13"/>
        <v>12397200</v>
      </c>
      <c r="X155" s="2">
        <f t="shared" si="13"/>
        <v>11855800</v>
      </c>
      <c r="Y155" s="2" cm="1">
        <f t="array" ref="Y155">_xlfn.XLOOKUP(Y$1&amp;$R155,$C$3:$C$1662&amp;$D$3:$D$1662,$E$3:$E$1662,0,0,1)</f>
        <v>4700</v>
      </c>
      <c r="Z155" s="2" cm="1">
        <f t="array" ref="Z155">_xlfn.XLOOKUP(Z$1&amp;$R155,$C$3:$C$1662&amp;$D$3:$D$1662,$E$3:$E$1662,0,0,1)</f>
        <v>33000</v>
      </c>
      <c r="AA155" s="2" cm="1">
        <f t="array" ref="AA155">_xlfn.XLOOKUP(AA$1&amp;$R155,$C$3:$C$1662&amp;$D$3:$D$1662,$E$3:$E$1662,0,0,1)</f>
        <v>69800</v>
      </c>
      <c r="AB155" s="2" cm="1">
        <f t="array" ref="AB155">_xlfn.XLOOKUP(AB$1&amp;$R155,$C$3:$C$1662&amp;$D$3:$D$1662,$E$3:$E$1662,0,0,1)</f>
        <v>24300</v>
      </c>
      <c r="AC155" s="2" cm="1">
        <f t="array" ref="AC155">_xlfn.XLOOKUP(AC$1&amp;$R155,$C$3:$C$1662&amp;$D$3:$D$1662,$E$3:$E$1662,0,0,1)</f>
        <v>31300</v>
      </c>
    </row>
    <row r="156" spans="3:29" x14ac:dyDescent="0.4">
      <c r="C156" t="s">
        <v>758</v>
      </c>
      <c r="D156" t="s">
        <v>666</v>
      </c>
      <c r="E156">
        <v>31300</v>
      </c>
      <c r="R156" t="s">
        <v>157</v>
      </c>
      <c r="S156" s="2">
        <f t="shared" si="11"/>
        <v>11247580</v>
      </c>
      <c r="T156" s="2">
        <f t="shared" si="13"/>
        <v>7011900</v>
      </c>
      <c r="U156" s="2">
        <f t="shared" si="13"/>
        <v>13906400</v>
      </c>
      <c r="V156" s="2">
        <f t="shared" si="13"/>
        <v>10895900</v>
      </c>
      <c r="W156" s="2">
        <f t="shared" si="13"/>
        <v>12522100</v>
      </c>
      <c r="X156" s="2">
        <f t="shared" si="13"/>
        <v>11901600</v>
      </c>
      <c r="Y156" s="2" cm="1">
        <f t="array" ref="Y156">_xlfn.XLOOKUP(Y$1&amp;$R156,$C$3:$C$1662&amp;$D$3:$D$1662,$E$3:$E$1662,0,0,1)</f>
        <v>14500</v>
      </c>
      <c r="Z156" s="2" cm="1">
        <f t="array" ref="Z156">_xlfn.XLOOKUP(Z$1&amp;$R156,$C$3:$C$1662&amp;$D$3:$D$1662,$E$3:$E$1662,0,0,1)</f>
        <v>16100</v>
      </c>
      <c r="AA156" s="2" cm="1">
        <f t="array" ref="AA156">_xlfn.XLOOKUP(AA$1&amp;$R156,$C$3:$C$1662&amp;$D$3:$D$1662,$E$3:$E$1662,0,0,1)</f>
        <v>62000</v>
      </c>
      <c r="AB156" s="2" cm="1">
        <f t="array" ref="AB156">_xlfn.XLOOKUP(AB$1&amp;$R156,$C$3:$C$1662&amp;$D$3:$D$1662,$E$3:$E$1662,0,0,1)</f>
        <v>124900</v>
      </c>
      <c r="AC156" s="2" cm="1">
        <f t="array" ref="AC156">_xlfn.XLOOKUP(AC$1&amp;$R156,$C$3:$C$1662&amp;$D$3:$D$1662,$E$3:$E$1662,0,0,1)</f>
        <v>45800</v>
      </c>
    </row>
    <row r="157" spans="3:29" x14ac:dyDescent="0.4">
      <c r="C157" t="s">
        <v>758</v>
      </c>
      <c r="D157" t="s">
        <v>667</v>
      </c>
      <c r="E157">
        <v>45800</v>
      </c>
      <c r="R157" t="s">
        <v>57</v>
      </c>
      <c r="S157" s="2">
        <f t="shared" si="11"/>
        <v>11292880</v>
      </c>
      <c r="T157" s="2">
        <f t="shared" si="13"/>
        <v>7060200</v>
      </c>
      <c r="U157" s="2">
        <f t="shared" si="13"/>
        <v>13938400</v>
      </c>
      <c r="V157" s="2">
        <f t="shared" si="13"/>
        <v>10924800</v>
      </c>
      <c r="W157" s="2">
        <f t="shared" si="13"/>
        <v>12615700</v>
      </c>
      <c r="X157" s="2">
        <f t="shared" si="13"/>
        <v>11925300</v>
      </c>
      <c r="Y157" s="2" cm="1">
        <f t="array" ref="Y157">_xlfn.XLOOKUP(Y$1&amp;$R157,$C$3:$C$1662&amp;$D$3:$D$1662,$E$3:$E$1662,0,0,1)</f>
        <v>48300</v>
      </c>
      <c r="Z157" s="2" cm="1">
        <f t="array" ref="Z157">_xlfn.XLOOKUP(Z$1&amp;$R157,$C$3:$C$1662&amp;$D$3:$D$1662,$E$3:$E$1662,0,0,1)</f>
        <v>32000</v>
      </c>
      <c r="AA157" s="2" cm="1">
        <f t="array" ref="AA157">_xlfn.XLOOKUP(AA$1&amp;$R157,$C$3:$C$1662&amp;$D$3:$D$1662,$E$3:$E$1662,0,0,1)</f>
        <v>28900</v>
      </c>
      <c r="AB157" s="2" cm="1">
        <f t="array" ref="AB157">_xlfn.XLOOKUP(AB$1&amp;$R157,$C$3:$C$1662&amp;$D$3:$D$1662,$E$3:$E$1662,0,0,1)</f>
        <v>93600</v>
      </c>
      <c r="AC157" s="2" cm="1">
        <f t="array" ref="AC157">_xlfn.XLOOKUP(AC$1&amp;$R157,$C$3:$C$1662&amp;$D$3:$D$1662,$E$3:$E$1662,0,0,1)</f>
        <v>23700</v>
      </c>
    </row>
    <row r="158" spans="3:29" x14ac:dyDescent="0.4">
      <c r="C158" t="s">
        <v>758</v>
      </c>
      <c r="D158" t="s">
        <v>668</v>
      </c>
      <c r="E158">
        <v>23700</v>
      </c>
      <c r="R158" t="s">
        <v>148</v>
      </c>
      <c r="S158" s="2">
        <f t="shared" si="11"/>
        <v>11353020</v>
      </c>
      <c r="T158" s="2">
        <f t="shared" si="13"/>
        <v>7077700</v>
      </c>
      <c r="U158" s="2">
        <f t="shared" si="13"/>
        <v>13980600</v>
      </c>
      <c r="V158" s="2">
        <f t="shared" si="13"/>
        <v>11050400</v>
      </c>
      <c r="W158" s="2">
        <f t="shared" si="13"/>
        <v>12713200</v>
      </c>
      <c r="X158" s="2">
        <f t="shared" si="13"/>
        <v>11943200</v>
      </c>
      <c r="Y158" s="2" cm="1">
        <f t="array" ref="Y158">_xlfn.XLOOKUP(Y$1&amp;$R158,$C$3:$C$1662&amp;$D$3:$D$1662,$E$3:$E$1662,0,0,1)</f>
        <v>17500</v>
      </c>
      <c r="Z158" s="2" cm="1">
        <f t="array" ref="Z158">_xlfn.XLOOKUP(Z$1&amp;$R158,$C$3:$C$1662&amp;$D$3:$D$1662,$E$3:$E$1662,0,0,1)</f>
        <v>42200</v>
      </c>
      <c r="AA158" s="2" cm="1">
        <f t="array" ref="AA158">_xlfn.XLOOKUP(AA$1&amp;$R158,$C$3:$C$1662&amp;$D$3:$D$1662,$E$3:$E$1662,0,0,1)</f>
        <v>125600</v>
      </c>
      <c r="AB158" s="2" cm="1">
        <f t="array" ref="AB158">_xlfn.XLOOKUP(AB$1&amp;$R158,$C$3:$C$1662&amp;$D$3:$D$1662,$E$3:$E$1662,0,0,1)</f>
        <v>97500</v>
      </c>
      <c r="AC158" s="2" cm="1">
        <f t="array" ref="AC158">_xlfn.XLOOKUP(AC$1&amp;$R158,$C$3:$C$1662&amp;$D$3:$D$1662,$E$3:$E$1662,0,0,1)</f>
        <v>17900</v>
      </c>
    </row>
    <row r="159" spans="3:29" x14ac:dyDescent="0.4">
      <c r="C159" t="s">
        <v>758</v>
      </c>
      <c r="D159" t="s">
        <v>669</v>
      </c>
      <c r="E159">
        <v>17900</v>
      </c>
      <c r="R159" t="s">
        <v>118</v>
      </c>
      <c r="S159" s="2">
        <f t="shared" si="11"/>
        <v>11385700</v>
      </c>
      <c r="T159" s="2">
        <f t="shared" si="13"/>
        <v>7086800</v>
      </c>
      <c r="U159" s="2">
        <f t="shared" si="13"/>
        <v>14050500</v>
      </c>
      <c r="V159" s="2">
        <f t="shared" si="13"/>
        <v>11061500</v>
      </c>
      <c r="W159" s="2">
        <f t="shared" si="13"/>
        <v>12758000</v>
      </c>
      <c r="X159" s="2">
        <f t="shared" si="13"/>
        <v>11971700</v>
      </c>
      <c r="Y159" s="2" cm="1">
        <f t="array" ref="Y159">_xlfn.XLOOKUP(Y$1&amp;$R159,$C$3:$C$1662&amp;$D$3:$D$1662,$E$3:$E$1662,0,0,1)</f>
        <v>9100</v>
      </c>
      <c r="Z159" s="2" cm="1">
        <f t="array" ref="Z159">_xlfn.XLOOKUP(Z$1&amp;$R159,$C$3:$C$1662&amp;$D$3:$D$1662,$E$3:$E$1662,0,0,1)</f>
        <v>69900</v>
      </c>
      <c r="AA159" s="2" cm="1">
        <f t="array" ref="AA159">_xlfn.XLOOKUP(AA$1&amp;$R159,$C$3:$C$1662&amp;$D$3:$D$1662,$E$3:$E$1662,0,0,1)</f>
        <v>11100</v>
      </c>
      <c r="AB159" s="2" cm="1">
        <f t="array" ref="AB159">_xlfn.XLOOKUP(AB$1&amp;$R159,$C$3:$C$1662&amp;$D$3:$D$1662,$E$3:$E$1662,0,0,1)</f>
        <v>44800</v>
      </c>
      <c r="AC159" s="2" cm="1">
        <f t="array" ref="AC159">_xlfn.XLOOKUP(AC$1&amp;$R159,$C$3:$C$1662&amp;$D$3:$D$1662,$E$3:$E$1662,0,0,1)</f>
        <v>28500</v>
      </c>
    </row>
    <row r="160" spans="3:29" x14ac:dyDescent="0.4">
      <c r="C160" t="s">
        <v>758</v>
      </c>
      <c r="D160" t="s">
        <v>670</v>
      </c>
      <c r="E160">
        <v>28500</v>
      </c>
      <c r="R160" t="s">
        <v>131</v>
      </c>
      <c r="S160" s="2">
        <f t="shared" si="11"/>
        <v>11410820</v>
      </c>
      <c r="T160" s="2">
        <f t="shared" si="13"/>
        <v>7102600</v>
      </c>
      <c r="U160" s="2">
        <f t="shared" si="13"/>
        <v>14093300</v>
      </c>
      <c r="V160" s="2">
        <f t="shared" si="13"/>
        <v>11088400</v>
      </c>
      <c r="W160" s="2">
        <f t="shared" si="13"/>
        <v>12777500</v>
      </c>
      <c r="X160" s="2">
        <f t="shared" si="13"/>
        <v>11992300</v>
      </c>
      <c r="Y160" s="2" cm="1">
        <f t="array" ref="Y160">_xlfn.XLOOKUP(Y$1&amp;$R160,$C$3:$C$1662&amp;$D$3:$D$1662,$E$3:$E$1662,0,0,1)</f>
        <v>15800</v>
      </c>
      <c r="Z160" s="2" cm="1">
        <f t="array" ref="Z160">_xlfn.XLOOKUP(Z$1&amp;$R160,$C$3:$C$1662&amp;$D$3:$D$1662,$E$3:$E$1662,0,0,1)</f>
        <v>42800</v>
      </c>
      <c r="AA160" s="2" cm="1">
        <f t="array" ref="AA160">_xlfn.XLOOKUP(AA$1&amp;$R160,$C$3:$C$1662&amp;$D$3:$D$1662,$E$3:$E$1662,0,0,1)</f>
        <v>26900</v>
      </c>
      <c r="AB160" s="2" cm="1">
        <f t="array" ref="AB160">_xlfn.XLOOKUP(AB$1&amp;$R160,$C$3:$C$1662&amp;$D$3:$D$1662,$E$3:$E$1662,0,0,1)</f>
        <v>19500</v>
      </c>
      <c r="AC160" s="2" cm="1">
        <f t="array" ref="AC160">_xlfn.XLOOKUP(AC$1&amp;$R160,$C$3:$C$1662&amp;$D$3:$D$1662,$E$3:$E$1662,0,0,1)</f>
        <v>20600</v>
      </c>
    </row>
    <row r="161" spans="3:29" x14ac:dyDescent="0.4">
      <c r="C161" t="s">
        <v>758</v>
      </c>
      <c r="D161" t="s">
        <v>671</v>
      </c>
      <c r="E161">
        <v>20600</v>
      </c>
      <c r="R161" t="s">
        <v>141</v>
      </c>
      <c r="S161" s="2">
        <f t="shared" si="11"/>
        <v>11430700</v>
      </c>
      <c r="T161" s="2">
        <f t="shared" si="13"/>
        <v>7110400</v>
      </c>
      <c r="U161" s="2">
        <f t="shared" si="13"/>
        <v>14107400</v>
      </c>
      <c r="V161" s="2">
        <f t="shared" si="13"/>
        <v>11117100</v>
      </c>
      <c r="W161" s="2">
        <f t="shared" si="13"/>
        <v>12799000</v>
      </c>
      <c r="X161" s="2">
        <f t="shared" si="13"/>
        <v>12019600</v>
      </c>
      <c r="Y161" s="2" cm="1">
        <f t="array" ref="Y161">_xlfn.XLOOKUP(Y$1&amp;$R161,$C$3:$C$1662&amp;$D$3:$D$1662,$E$3:$E$1662,0,0,1)</f>
        <v>7800</v>
      </c>
      <c r="Z161" s="2" cm="1">
        <f t="array" ref="Z161">_xlfn.XLOOKUP(Z$1&amp;$R161,$C$3:$C$1662&amp;$D$3:$D$1662,$E$3:$E$1662,0,0,1)</f>
        <v>14100</v>
      </c>
      <c r="AA161" s="2" cm="1">
        <f t="array" ref="AA161">_xlfn.XLOOKUP(AA$1&amp;$R161,$C$3:$C$1662&amp;$D$3:$D$1662,$E$3:$E$1662,0,0,1)</f>
        <v>28700</v>
      </c>
      <c r="AB161" s="2" cm="1">
        <f t="array" ref="AB161">_xlfn.XLOOKUP(AB$1&amp;$R161,$C$3:$C$1662&amp;$D$3:$D$1662,$E$3:$E$1662,0,0,1)</f>
        <v>21500</v>
      </c>
      <c r="AC161" s="2" cm="1">
        <f t="array" ref="AC161">_xlfn.XLOOKUP(AC$1&amp;$R161,$C$3:$C$1662&amp;$D$3:$D$1662,$E$3:$E$1662,0,0,1)</f>
        <v>27300</v>
      </c>
    </row>
    <row r="162" spans="3:29" x14ac:dyDescent="0.4">
      <c r="C162" t="s">
        <v>758</v>
      </c>
      <c r="D162" t="s">
        <v>672</v>
      </c>
      <c r="E162">
        <v>27300</v>
      </c>
      <c r="R162" t="s">
        <v>122</v>
      </c>
      <c r="S162" s="2">
        <f t="shared" si="11"/>
        <v>11456900</v>
      </c>
      <c r="T162" s="2">
        <f t="shared" si="13"/>
        <v>7124700</v>
      </c>
      <c r="U162" s="2">
        <f t="shared" si="13"/>
        <v>14139800</v>
      </c>
      <c r="V162" s="2">
        <f t="shared" si="13"/>
        <v>11165100</v>
      </c>
      <c r="W162" s="2">
        <f t="shared" si="13"/>
        <v>12822800</v>
      </c>
      <c r="X162" s="2">
        <f t="shared" si="13"/>
        <v>12032100</v>
      </c>
      <c r="Y162" s="2" cm="1">
        <f t="array" ref="Y162">_xlfn.XLOOKUP(Y$1&amp;$R162,$C$3:$C$1662&amp;$D$3:$D$1662,$E$3:$E$1662,0,0,1)</f>
        <v>14300</v>
      </c>
      <c r="Z162" s="2" cm="1">
        <f t="array" ref="Z162">_xlfn.XLOOKUP(Z$1&amp;$R162,$C$3:$C$1662&amp;$D$3:$D$1662,$E$3:$E$1662,0,0,1)</f>
        <v>32400</v>
      </c>
      <c r="AA162" s="2" cm="1">
        <f t="array" ref="AA162">_xlfn.XLOOKUP(AA$1&amp;$R162,$C$3:$C$1662&amp;$D$3:$D$1662,$E$3:$E$1662,0,0,1)</f>
        <v>48000</v>
      </c>
      <c r="AB162" s="2" cm="1">
        <f t="array" ref="AB162">_xlfn.XLOOKUP(AB$1&amp;$R162,$C$3:$C$1662&amp;$D$3:$D$1662,$E$3:$E$1662,0,0,1)</f>
        <v>23800</v>
      </c>
      <c r="AC162" s="2" cm="1">
        <f t="array" ref="AC162">_xlfn.XLOOKUP(AC$1&amp;$R162,$C$3:$C$1662&amp;$D$3:$D$1662,$E$3:$E$1662,0,0,1)</f>
        <v>12500</v>
      </c>
    </row>
    <row r="163" spans="3:29" x14ac:dyDescent="0.4">
      <c r="C163" t="s">
        <v>758</v>
      </c>
      <c r="D163" t="s">
        <v>673</v>
      </c>
      <c r="E163">
        <v>12500</v>
      </c>
      <c r="R163" t="s">
        <v>25</v>
      </c>
      <c r="S163" s="2">
        <f t="shared" si="11"/>
        <v>11496160</v>
      </c>
      <c r="T163" s="2">
        <f t="shared" si="13"/>
        <v>7134600</v>
      </c>
      <c r="U163" s="2">
        <f t="shared" si="13"/>
        <v>14159400</v>
      </c>
      <c r="V163" s="2">
        <f t="shared" si="13"/>
        <v>11250400</v>
      </c>
      <c r="W163" s="2">
        <f t="shared" si="13"/>
        <v>12884400</v>
      </c>
      <c r="X163" s="2">
        <f t="shared" si="13"/>
        <v>12052000</v>
      </c>
      <c r="Y163" s="2" cm="1">
        <f t="array" ref="Y163">_xlfn.XLOOKUP(Y$1&amp;$R163,$C$3:$C$1662&amp;$D$3:$D$1662,$E$3:$E$1662,0,0,1)</f>
        <v>9900</v>
      </c>
      <c r="Z163" s="2" cm="1">
        <f t="array" ref="Z163">_xlfn.XLOOKUP(Z$1&amp;$R163,$C$3:$C$1662&amp;$D$3:$D$1662,$E$3:$E$1662,0,0,1)</f>
        <v>19600</v>
      </c>
      <c r="AA163" s="2" cm="1">
        <f t="array" ref="AA163">_xlfn.XLOOKUP(AA$1&amp;$R163,$C$3:$C$1662&amp;$D$3:$D$1662,$E$3:$E$1662,0,0,1)</f>
        <v>85300</v>
      </c>
      <c r="AB163" s="2" cm="1">
        <f t="array" ref="AB163">_xlfn.XLOOKUP(AB$1&amp;$R163,$C$3:$C$1662&amp;$D$3:$D$1662,$E$3:$E$1662,0,0,1)</f>
        <v>61600</v>
      </c>
      <c r="AC163" s="2" cm="1">
        <f t="array" ref="AC163">_xlfn.XLOOKUP(AC$1&amp;$R163,$C$3:$C$1662&amp;$D$3:$D$1662,$E$3:$E$1662,0,0,1)</f>
        <v>19900</v>
      </c>
    </row>
    <row r="164" spans="3:29" x14ac:dyDescent="0.4">
      <c r="C164" t="s">
        <v>758</v>
      </c>
      <c r="D164" t="s">
        <v>674</v>
      </c>
      <c r="E164">
        <v>19900</v>
      </c>
      <c r="R164" t="s">
        <v>63</v>
      </c>
      <c r="S164" s="2">
        <f t="shared" si="11"/>
        <v>11515800</v>
      </c>
      <c r="T164" s="2">
        <f t="shared" ref="T164:X179" si="14">T163+Y164</f>
        <v>7153500</v>
      </c>
      <c r="U164" s="2">
        <f t="shared" si="14"/>
        <v>14183300</v>
      </c>
      <c r="V164" s="2">
        <f t="shared" si="14"/>
        <v>11261100</v>
      </c>
      <c r="W164" s="2">
        <f t="shared" si="14"/>
        <v>12912700</v>
      </c>
      <c r="X164" s="2">
        <f t="shared" si="14"/>
        <v>12068400</v>
      </c>
      <c r="Y164" s="2" cm="1">
        <f t="array" ref="Y164">_xlfn.XLOOKUP(Y$1&amp;$R164,$C$3:$C$1662&amp;$D$3:$D$1662,$E$3:$E$1662,0,0,1)</f>
        <v>18900</v>
      </c>
      <c r="Z164" s="2" cm="1">
        <f t="array" ref="Z164">_xlfn.XLOOKUP(Z$1&amp;$R164,$C$3:$C$1662&amp;$D$3:$D$1662,$E$3:$E$1662,0,0,1)</f>
        <v>23900</v>
      </c>
      <c r="AA164" s="2" cm="1">
        <f t="array" ref="AA164">_xlfn.XLOOKUP(AA$1&amp;$R164,$C$3:$C$1662&amp;$D$3:$D$1662,$E$3:$E$1662,0,0,1)</f>
        <v>10700</v>
      </c>
      <c r="AB164" s="2" cm="1">
        <f t="array" ref="AB164">_xlfn.XLOOKUP(AB$1&amp;$R164,$C$3:$C$1662&amp;$D$3:$D$1662,$E$3:$E$1662,0,0,1)</f>
        <v>28300</v>
      </c>
      <c r="AC164" s="2" cm="1">
        <f t="array" ref="AC164">_xlfn.XLOOKUP(AC$1&amp;$R164,$C$3:$C$1662&amp;$D$3:$D$1662,$E$3:$E$1662,0,0,1)</f>
        <v>16400</v>
      </c>
    </row>
    <row r="165" spans="3:29" x14ac:dyDescent="0.4">
      <c r="C165" t="s">
        <v>758</v>
      </c>
      <c r="D165" t="s">
        <v>675</v>
      </c>
      <c r="E165">
        <v>16400</v>
      </c>
      <c r="R165" t="s">
        <v>107</v>
      </c>
      <c r="S165" s="2">
        <f t="shared" si="11"/>
        <v>11534880</v>
      </c>
      <c r="T165" s="2">
        <f t="shared" si="14"/>
        <v>7156400</v>
      </c>
      <c r="U165" s="2">
        <f t="shared" si="14"/>
        <v>14194900</v>
      </c>
      <c r="V165" s="2">
        <f t="shared" si="14"/>
        <v>11302700</v>
      </c>
      <c r="W165" s="2">
        <f t="shared" si="14"/>
        <v>12937800</v>
      </c>
      <c r="X165" s="2">
        <f t="shared" si="14"/>
        <v>12082600</v>
      </c>
      <c r="Y165" s="2" cm="1">
        <f t="array" ref="Y165">_xlfn.XLOOKUP(Y$1&amp;$R165,$C$3:$C$1662&amp;$D$3:$D$1662,$E$3:$E$1662,0,0,1)</f>
        <v>2900</v>
      </c>
      <c r="Z165" s="2" cm="1">
        <f t="array" ref="Z165">_xlfn.XLOOKUP(Z$1&amp;$R165,$C$3:$C$1662&amp;$D$3:$D$1662,$E$3:$E$1662,0,0,1)</f>
        <v>11600</v>
      </c>
      <c r="AA165" s="2" cm="1">
        <f t="array" ref="AA165">_xlfn.XLOOKUP(AA$1&amp;$R165,$C$3:$C$1662&amp;$D$3:$D$1662,$E$3:$E$1662,0,0,1)</f>
        <v>41600</v>
      </c>
      <c r="AB165" s="2" cm="1">
        <f t="array" ref="AB165">_xlfn.XLOOKUP(AB$1&amp;$R165,$C$3:$C$1662&amp;$D$3:$D$1662,$E$3:$E$1662,0,0,1)</f>
        <v>25100</v>
      </c>
      <c r="AC165" s="2" cm="1">
        <f t="array" ref="AC165">_xlfn.XLOOKUP(AC$1&amp;$R165,$C$3:$C$1662&amp;$D$3:$D$1662,$E$3:$E$1662,0,0,1)</f>
        <v>14200</v>
      </c>
    </row>
    <row r="166" spans="3:29" x14ac:dyDescent="0.4">
      <c r="C166" t="s">
        <v>758</v>
      </c>
      <c r="D166" t="s">
        <v>676</v>
      </c>
      <c r="E166">
        <v>14200</v>
      </c>
      <c r="R166" t="s">
        <v>234</v>
      </c>
      <c r="S166" s="2">
        <f t="shared" si="11"/>
        <v>11555440</v>
      </c>
      <c r="T166" s="2">
        <f t="shared" si="14"/>
        <v>7175300</v>
      </c>
      <c r="U166" s="2">
        <f t="shared" si="14"/>
        <v>14205100</v>
      </c>
      <c r="V166" s="2">
        <f t="shared" si="14"/>
        <v>11330300</v>
      </c>
      <c r="W166" s="2">
        <f t="shared" si="14"/>
        <v>12974200</v>
      </c>
      <c r="X166" s="2">
        <f t="shared" si="14"/>
        <v>12092300</v>
      </c>
      <c r="Y166" s="2" cm="1">
        <f t="array" ref="Y166">_xlfn.XLOOKUP(Y$1&amp;$R166,$C$3:$C$1662&amp;$D$3:$D$1662,$E$3:$E$1662,0,0,1)</f>
        <v>18900</v>
      </c>
      <c r="Z166" s="2" cm="1">
        <f t="array" ref="Z166">_xlfn.XLOOKUP(Z$1&amp;$R166,$C$3:$C$1662&amp;$D$3:$D$1662,$E$3:$E$1662,0,0,1)</f>
        <v>10200</v>
      </c>
      <c r="AA166" s="2" cm="1">
        <f t="array" ref="AA166">_xlfn.XLOOKUP(AA$1&amp;$R166,$C$3:$C$1662&amp;$D$3:$D$1662,$E$3:$E$1662,0,0,1)</f>
        <v>27600</v>
      </c>
      <c r="AB166" s="2" cm="1">
        <f t="array" ref="AB166">_xlfn.XLOOKUP(AB$1&amp;$R166,$C$3:$C$1662&amp;$D$3:$D$1662,$E$3:$E$1662,0,0,1)</f>
        <v>36400</v>
      </c>
      <c r="AC166" s="2" cm="1">
        <f t="array" ref="AC166">_xlfn.XLOOKUP(AC$1&amp;$R166,$C$3:$C$1662&amp;$D$3:$D$1662,$E$3:$E$1662,0,0,1)</f>
        <v>9700</v>
      </c>
    </row>
    <row r="167" spans="3:29" x14ac:dyDescent="0.4">
      <c r="C167" t="s">
        <v>758</v>
      </c>
      <c r="D167" t="s">
        <v>677</v>
      </c>
      <c r="E167">
        <v>9700</v>
      </c>
      <c r="R167" t="s">
        <v>175</v>
      </c>
      <c r="S167" s="2">
        <f t="shared" si="11"/>
        <v>11575680</v>
      </c>
      <c r="T167" s="2">
        <f t="shared" si="14"/>
        <v>7222000</v>
      </c>
      <c r="U167" s="2">
        <f t="shared" si="14"/>
        <v>14207200</v>
      </c>
      <c r="V167" s="2">
        <f t="shared" si="14"/>
        <v>11338200</v>
      </c>
      <c r="W167" s="2">
        <f t="shared" si="14"/>
        <v>12998900</v>
      </c>
      <c r="X167" s="2">
        <f t="shared" si="14"/>
        <v>12112100</v>
      </c>
      <c r="Y167" s="2" cm="1">
        <f t="array" ref="Y167">_xlfn.XLOOKUP(Y$1&amp;$R167,$C$3:$C$1662&amp;$D$3:$D$1662,$E$3:$E$1662,0,0,1)</f>
        <v>46700</v>
      </c>
      <c r="Z167" s="2" cm="1">
        <f t="array" ref="Z167">_xlfn.XLOOKUP(Z$1&amp;$R167,$C$3:$C$1662&amp;$D$3:$D$1662,$E$3:$E$1662,0,0,1)</f>
        <v>2100</v>
      </c>
      <c r="AA167" s="2" cm="1">
        <f t="array" ref="AA167">_xlfn.XLOOKUP(AA$1&amp;$R167,$C$3:$C$1662&amp;$D$3:$D$1662,$E$3:$E$1662,0,0,1)</f>
        <v>7900</v>
      </c>
      <c r="AB167" s="2" cm="1">
        <f t="array" ref="AB167">_xlfn.XLOOKUP(AB$1&amp;$R167,$C$3:$C$1662&amp;$D$3:$D$1662,$E$3:$E$1662,0,0,1)</f>
        <v>24700</v>
      </c>
      <c r="AC167" s="2" cm="1">
        <f t="array" ref="AC167">_xlfn.XLOOKUP(AC$1&amp;$R167,$C$3:$C$1662&amp;$D$3:$D$1662,$E$3:$E$1662,0,0,1)</f>
        <v>19800</v>
      </c>
    </row>
    <row r="168" spans="3:29" x14ac:dyDescent="0.4">
      <c r="C168" t="s">
        <v>758</v>
      </c>
      <c r="D168" t="s">
        <v>678</v>
      </c>
      <c r="E168">
        <v>19800</v>
      </c>
      <c r="R168" t="s">
        <v>89</v>
      </c>
      <c r="S168" s="2">
        <f t="shared" si="11"/>
        <v>11603400</v>
      </c>
      <c r="T168" s="2">
        <f t="shared" si="14"/>
        <v>7237200</v>
      </c>
      <c r="U168" s="2">
        <f t="shared" si="14"/>
        <v>14234000</v>
      </c>
      <c r="V168" s="2">
        <f t="shared" si="14"/>
        <v>11404600</v>
      </c>
      <c r="W168" s="2">
        <f t="shared" si="14"/>
        <v>13015700</v>
      </c>
      <c r="X168" s="2">
        <f t="shared" si="14"/>
        <v>12125500</v>
      </c>
      <c r="Y168" s="2" cm="1">
        <f t="array" ref="Y168">_xlfn.XLOOKUP(Y$1&amp;$R168,$C$3:$C$1662&amp;$D$3:$D$1662,$E$3:$E$1662,0,0,1)</f>
        <v>15200</v>
      </c>
      <c r="Z168" s="2" cm="1">
        <f t="array" ref="Z168">_xlfn.XLOOKUP(Z$1&amp;$R168,$C$3:$C$1662&amp;$D$3:$D$1662,$E$3:$E$1662,0,0,1)</f>
        <v>26800</v>
      </c>
      <c r="AA168" s="2" cm="1">
        <f t="array" ref="AA168">_xlfn.XLOOKUP(AA$1&amp;$R168,$C$3:$C$1662&amp;$D$3:$D$1662,$E$3:$E$1662,0,0,1)</f>
        <v>66400</v>
      </c>
      <c r="AB168" s="2" cm="1">
        <f t="array" ref="AB168">_xlfn.XLOOKUP(AB$1&amp;$R168,$C$3:$C$1662&amp;$D$3:$D$1662,$E$3:$E$1662,0,0,1)</f>
        <v>16800</v>
      </c>
      <c r="AC168" s="2" cm="1">
        <f t="array" ref="AC168">_xlfn.XLOOKUP(AC$1&amp;$R168,$C$3:$C$1662&amp;$D$3:$D$1662,$E$3:$E$1662,0,0,1)</f>
        <v>13400</v>
      </c>
    </row>
    <row r="169" spans="3:29" x14ac:dyDescent="0.4">
      <c r="C169" t="s">
        <v>758</v>
      </c>
      <c r="D169" t="s">
        <v>679</v>
      </c>
      <c r="E169">
        <v>13400</v>
      </c>
      <c r="R169" t="s">
        <v>257</v>
      </c>
      <c r="S169" s="2">
        <f t="shared" si="11"/>
        <v>11615980</v>
      </c>
      <c r="T169" s="2">
        <f t="shared" si="14"/>
        <v>7250100</v>
      </c>
      <c r="U169" s="2">
        <f t="shared" si="14"/>
        <v>14245200</v>
      </c>
      <c r="V169" s="2">
        <f t="shared" si="14"/>
        <v>11412300</v>
      </c>
      <c r="W169" s="2">
        <f t="shared" si="14"/>
        <v>13032600</v>
      </c>
      <c r="X169" s="2">
        <f t="shared" si="14"/>
        <v>12139700</v>
      </c>
      <c r="Y169" s="2" cm="1">
        <f t="array" ref="Y169">_xlfn.XLOOKUP(Y$1&amp;$R169,$C$3:$C$1662&amp;$D$3:$D$1662,$E$3:$E$1662,0,0,1)</f>
        <v>12900</v>
      </c>
      <c r="Z169" s="2" cm="1">
        <f t="array" ref="Z169">_xlfn.XLOOKUP(Z$1&amp;$R169,$C$3:$C$1662&amp;$D$3:$D$1662,$E$3:$E$1662,0,0,1)</f>
        <v>11200</v>
      </c>
      <c r="AA169" s="2" cm="1">
        <f t="array" ref="AA169">_xlfn.XLOOKUP(AA$1&amp;$R169,$C$3:$C$1662&amp;$D$3:$D$1662,$E$3:$E$1662,0,0,1)</f>
        <v>7700</v>
      </c>
      <c r="AB169" s="2" cm="1">
        <f t="array" ref="AB169">_xlfn.XLOOKUP(AB$1&amp;$R169,$C$3:$C$1662&amp;$D$3:$D$1662,$E$3:$E$1662,0,0,1)</f>
        <v>16900</v>
      </c>
      <c r="AC169" s="2" cm="1">
        <f t="array" ref="AC169">_xlfn.XLOOKUP(AC$1&amp;$R169,$C$3:$C$1662&amp;$D$3:$D$1662,$E$3:$E$1662,0,0,1)</f>
        <v>14200</v>
      </c>
    </row>
    <row r="170" spans="3:29" x14ac:dyDescent="0.4">
      <c r="C170" t="s">
        <v>758</v>
      </c>
      <c r="D170" t="s">
        <v>680</v>
      </c>
      <c r="E170">
        <v>14200</v>
      </c>
      <c r="R170" t="s">
        <v>47</v>
      </c>
      <c r="S170" s="2">
        <f t="shared" si="11"/>
        <v>11633160</v>
      </c>
      <c r="T170" s="2">
        <f t="shared" si="14"/>
        <v>7257100</v>
      </c>
      <c r="U170" s="2">
        <f t="shared" si="14"/>
        <v>14272400</v>
      </c>
      <c r="V170" s="2">
        <f t="shared" si="14"/>
        <v>11425200</v>
      </c>
      <c r="W170" s="2">
        <f t="shared" si="14"/>
        <v>13052300</v>
      </c>
      <c r="X170" s="2">
        <f t="shared" si="14"/>
        <v>12158800</v>
      </c>
      <c r="Y170" s="2" cm="1">
        <f t="array" ref="Y170">_xlfn.XLOOKUP(Y$1&amp;$R170,$C$3:$C$1662&amp;$D$3:$D$1662,$E$3:$E$1662,0,0,1)</f>
        <v>7000</v>
      </c>
      <c r="Z170" s="2" cm="1">
        <f t="array" ref="Z170">_xlfn.XLOOKUP(Z$1&amp;$R170,$C$3:$C$1662&amp;$D$3:$D$1662,$E$3:$E$1662,0,0,1)</f>
        <v>27200</v>
      </c>
      <c r="AA170" s="2" cm="1">
        <f t="array" ref="AA170">_xlfn.XLOOKUP(AA$1&amp;$R170,$C$3:$C$1662&amp;$D$3:$D$1662,$E$3:$E$1662,0,0,1)</f>
        <v>12900</v>
      </c>
      <c r="AB170" s="2" cm="1">
        <f t="array" ref="AB170">_xlfn.XLOOKUP(AB$1&amp;$R170,$C$3:$C$1662&amp;$D$3:$D$1662,$E$3:$E$1662,0,0,1)</f>
        <v>19700</v>
      </c>
      <c r="AC170" s="2" cm="1">
        <f t="array" ref="AC170">_xlfn.XLOOKUP(AC$1&amp;$R170,$C$3:$C$1662&amp;$D$3:$D$1662,$E$3:$E$1662,0,0,1)</f>
        <v>19100</v>
      </c>
    </row>
    <row r="171" spans="3:29" x14ac:dyDescent="0.4">
      <c r="C171" t="s">
        <v>758</v>
      </c>
      <c r="D171" t="s">
        <v>681</v>
      </c>
      <c r="E171">
        <v>19100</v>
      </c>
      <c r="R171" t="s">
        <v>136</v>
      </c>
      <c r="S171" s="2">
        <f t="shared" si="11"/>
        <v>11670900</v>
      </c>
      <c r="T171" s="2">
        <f t="shared" si="14"/>
        <v>7268200</v>
      </c>
      <c r="U171" s="2">
        <f t="shared" si="14"/>
        <v>14292800</v>
      </c>
      <c r="V171" s="2">
        <f t="shared" si="14"/>
        <v>11524800</v>
      </c>
      <c r="W171" s="2">
        <f t="shared" si="14"/>
        <v>13076400</v>
      </c>
      <c r="X171" s="2">
        <f t="shared" si="14"/>
        <v>12192300</v>
      </c>
      <c r="Y171" s="2" cm="1">
        <f t="array" ref="Y171">_xlfn.XLOOKUP(Y$1&amp;$R171,$C$3:$C$1662&amp;$D$3:$D$1662,$E$3:$E$1662,0,0,1)</f>
        <v>11100</v>
      </c>
      <c r="Z171" s="2" cm="1">
        <f t="array" ref="Z171">_xlfn.XLOOKUP(Z$1&amp;$R171,$C$3:$C$1662&amp;$D$3:$D$1662,$E$3:$E$1662,0,0,1)</f>
        <v>20400</v>
      </c>
      <c r="AA171" s="2" cm="1">
        <f t="array" ref="AA171">_xlfn.XLOOKUP(AA$1&amp;$R171,$C$3:$C$1662&amp;$D$3:$D$1662,$E$3:$E$1662,0,0,1)</f>
        <v>99600</v>
      </c>
      <c r="AB171" s="2" cm="1">
        <f t="array" ref="AB171">_xlfn.XLOOKUP(AB$1&amp;$R171,$C$3:$C$1662&amp;$D$3:$D$1662,$E$3:$E$1662,0,0,1)</f>
        <v>24100</v>
      </c>
      <c r="AC171" s="2" cm="1">
        <f t="array" ref="AC171">_xlfn.XLOOKUP(AC$1&amp;$R171,$C$3:$C$1662&amp;$D$3:$D$1662,$E$3:$E$1662,0,0,1)</f>
        <v>33500</v>
      </c>
    </row>
    <row r="172" spans="3:29" x14ac:dyDescent="0.4">
      <c r="C172" t="s">
        <v>758</v>
      </c>
      <c r="D172" t="s">
        <v>682</v>
      </c>
      <c r="E172">
        <v>33500</v>
      </c>
      <c r="R172" t="s">
        <v>6</v>
      </c>
      <c r="S172" s="2">
        <f t="shared" si="11"/>
        <v>11704800</v>
      </c>
      <c r="T172" s="2">
        <f t="shared" si="14"/>
        <v>7317700</v>
      </c>
      <c r="U172" s="2">
        <f t="shared" si="14"/>
        <v>14330900</v>
      </c>
      <c r="V172" s="2">
        <f t="shared" si="14"/>
        <v>11578500</v>
      </c>
      <c r="W172" s="2">
        <f t="shared" si="14"/>
        <v>13089700</v>
      </c>
      <c r="X172" s="2">
        <f t="shared" si="14"/>
        <v>12207200</v>
      </c>
      <c r="Y172" s="2" cm="1">
        <f t="array" ref="Y172">_xlfn.XLOOKUP(Y$1&amp;$R172,$C$3:$C$1662&amp;$D$3:$D$1662,$E$3:$E$1662,0,0,1)</f>
        <v>49500</v>
      </c>
      <c r="Z172" s="2" cm="1">
        <f t="array" ref="Z172">_xlfn.XLOOKUP(Z$1&amp;$R172,$C$3:$C$1662&amp;$D$3:$D$1662,$E$3:$E$1662,0,0,1)</f>
        <v>38100</v>
      </c>
      <c r="AA172" s="2" cm="1">
        <f t="array" ref="AA172">_xlfn.XLOOKUP(AA$1&amp;$R172,$C$3:$C$1662&amp;$D$3:$D$1662,$E$3:$E$1662,0,0,1)</f>
        <v>53700</v>
      </c>
      <c r="AB172" s="2" cm="1">
        <f t="array" ref="AB172">_xlfn.XLOOKUP(AB$1&amp;$R172,$C$3:$C$1662&amp;$D$3:$D$1662,$E$3:$E$1662,0,0,1)</f>
        <v>13300</v>
      </c>
      <c r="AC172" s="2" cm="1">
        <f t="array" ref="AC172">_xlfn.XLOOKUP(AC$1&amp;$R172,$C$3:$C$1662&amp;$D$3:$D$1662,$E$3:$E$1662,0,0,1)</f>
        <v>14900</v>
      </c>
    </row>
    <row r="173" spans="3:29" x14ac:dyDescent="0.4">
      <c r="C173" t="s">
        <v>758</v>
      </c>
      <c r="D173" t="s">
        <v>683</v>
      </c>
      <c r="E173">
        <v>14900</v>
      </c>
      <c r="R173" t="s">
        <v>171</v>
      </c>
      <c r="S173" s="2">
        <f t="shared" si="11"/>
        <v>11720540</v>
      </c>
      <c r="T173" s="2">
        <f t="shared" si="14"/>
        <v>7325700</v>
      </c>
      <c r="U173" s="2">
        <f t="shared" si="14"/>
        <v>14337200</v>
      </c>
      <c r="V173" s="2">
        <f t="shared" si="14"/>
        <v>11606800</v>
      </c>
      <c r="W173" s="2">
        <f t="shared" si="14"/>
        <v>13108700</v>
      </c>
      <c r="X173" s="2">
        <f t="shared" si="14"/>
        <v>12224300</v>
      </c>
      <c r="Y173" s="2" cm="1">
        <f t="array" ref="Y173">_xlfn.XLOOKUP(Y$1&amp;$R173,$C$3:$C$1662&amp;$D$3:$D$1662,$E$3:$E$1662,0,0,1)</f>
        <v>8000</v>
      </c>
      <c r="Z173" s="2" cm="1">
        <f t="array" ref="Z173">_xlfn.XLOOKUP(Z$1&amp;$R173,$C$3:$C$1662&amp;$D$3:$D$1662,$E$3:$E$1662,0,0,1)</f>
        <v>6300</v>
      </c>
      <c r="AA173" s="2" cm="1">
        <f t="array" ref="AA173">_xlfn.XLOOKUP(AA$1&amp;$R173,$C$3:$C$1662&amp;$D$3:$D$1662,$E$3:$E$1662,0,0,1)</f>
        <v>28300</v>
      </c>
      <c r="AB173" s="2" cm="1">
        <f t="array" ref="AB173">_xlfn.XLOOKUP(AB$1&amp;$R173,$C$3:$C$1662&amp;$D$3:$D$1662,$E$3:$E$1662,0,0,1)</f>
        <v>19000</v>
      </c>
      <c r="AC173" s="2" cm="1">
        <f t="array" ref="AC173">_xlfn.XLOOKUP(AC$1&amp;$R173,$C$3:$C$1662&amp;$D$3:$D$1662,$E$3:$E$1662,0,0,1)</f>
        <v>17100</v>
      </c>
    </row>
    <row r="174" spans="3:29" x14ac:dyDescent="0.4">
      <c r="C174" t="s">
        <v>758</v>
      </c>
      <c r="D174" t="s">
        <v>684</v>
      </c>
      <c r="E174">
        <v>17100</v>
      </c>
      <c r="R174" t="s">
        <v>48</v>
      </c>
      <c r="S174" s="2">
        <f t="shared" si="11"/>
        <v>11746680</v>
      </c>
      <c r="T174" s="2">
        <f t="shared" si="14"/>
        <v>7373600</v>
      </c>
      <c r="U174" s="2">
        <f t="shared" si="14"/>
        <v>14369500</v>
      </c>
      <c r="V174" s="2">
        <f t="shared" si="14"/>
        <v>11616300</v>
      </c>
      <c r="W174" s="2">
        <f t="shared" si="14"/>
        <v>13127500</v>
      </c>
      <c r="X174" s="2">
        <f t="shared" si="14"/>
        <v>12246500</v>
      </c>
      <c r="Y174" s="2" cm="1">
        <f t="array" ref="Y174">_xlfn.XLOOKUP(Y$1&amp;$R174,$C$3:$C$1662&amp;$D$3:$D$1662,$E$3:$E$1662,0,0,1)</f>
        <v>47900</v>
      </c>
      <c r="Z174" s="2" cm="1">
        <f t="array" ref="Z174">_xlfn.XLOOKUP(Z$1&amp;$R174,$C$3:$C$1662&amp;$D$3:$D$1662,$E$3:$E$1662,0,0,1)</f>
        <v>32300</v>
      </c>
      <c r="AA174" s="2" cm="1">
        <f t="array" ref="AA174">_xlfn.XLOOKUP(AA$1&amp;$R174,$C$3:$C$1662&amp;$D$3:$D$1662,$E$3:$E$1662,0,0,1)</f>
        <v>9500</v>
      </c>
      <c r="AB174" s="2" cm="1">
        <f t="array" ref="AB174">_xlfn.XLOOKUP(AB$1&amp;$R174,$C$3:$C$1662&amp;$D$3:$D$1662,$E$3:$E$1662,0,0,1)</f>
        <v>18800</v>
      </c>
      <c r="AC174" s="2" cm="1">
        <f t="array" ref="AC174">_xlfn.XLOOKUP(AC$1&amp;$R174,$C$3:$C$1662&amp;$D$3:$D$1662,$E$3:$E$1662,0,0,1)</f>
        <v>22200</v>
      </c>
    </row>
    <row r="175" spans="3:29" x14ac:dyDescent="0.4">
      <c r="C175" t="s">
        <v>758</v>
      </c>
      <c r="D175" t="s">
        <v>685</v>
      </c>
      <c r="E175">
        <v>22200</v>
      </c>
      <c r="R175" t="s">
        <v>85</v>
      </c>
      <c r="S175" s="2">
        <f t="shared" si="11"/>
        <v>11765320</v>
      </c>
      <c r="T175" s="2">
        <f t="shared" si="14"/>
        <v>7387200</v>
      </c>
      <c r="U175" s="2">
        <f t="shared" si="14"/>
        <v>14383200</v>
      </c>
      <c r="V175" s="2">
        <f t="shared" si="14"/>
        <v>11622400</v>
      </c>
      <c r="W175" s="2">
        <f t="shared" si="14"/>
        <v>13146600</v>
      </c>
      <c r="X175" s="2">
        <f t="shared" si="14"/>
        <v>12287200</v>
      </c>
      <c r="Y175" s="2" cm="1">
        <f t="array" ref="Y175">_xlfn.XLOOKUP(Y$1&amp;$R175,$C$3:$C$1662&amp;$D$3:$D$1662,$E$3:$E$1662,0,0,1)</f>
        <v>13600</v>
      </c>
      <c r="Z175" s="2" cm="1">
        <f t="array" ref="Z175">_xlfn.XLOOKUP(Z$1&amp;$R175,$C$3:$C$1662&amp;$D$3:$D$1662,$E$3:$E$1662,0,0,1)</f>
        <v>13700</v>
      </c>
      <c r="AA175" s="2" cm="1">
        <f t="array" ref="AA175">_xlfn.XLOOKUP(AA$1&amp;$R175,$C$3:$C$1662&amp;$D$3:$D$1662,$E$3:$E$1662,0,0,1)</f>
        <v>6100</v>
      </c>
      <c r="AB175" s="2" cm="1">
        <f t="array" ref="AB175">_xlfn.XLOOKUP(AB$1&amp;$R175,$C$3:$C$1662&amp;$D$3:$D$1662,$E$3:$E$1662,0,0,1)</f>
        <v>19100</v>
      </c>
      <c r="AC175" s="2" cm="1">
        <f t="array" ref="AC175">_xlfn.XLOOKUP(AC$1&amp;$R175,$C$3:$C$1662&amp;$D$3:$D$1662,$E$3:$E$1662,0,0,1)</f>
        <v>40700</v>
      </c>
    </row>
    <row r="176" spans="3:29" x14ac:dyDescent="0.4">
      <c r="C176" t="s">
        <v>758</v>
      </c>
      <c r="D176" t="s">
        <v>686</v>
      </c>
      <c r="E176">
        <v>40700</v>
      </c>
      <c r="R176" t="s">
        <v>143</v>
      </c>
      <c r="S176" s="2">
        <f t="shared" si="11"/>
        <v>11788280</v>
      </c>
      <c r="T176" s="2">
        <f t="shared" si="14"/>
        <v>7415400</v>
      </c>
      <c r="U176" s="2">
        <f t="shared" si="14"/>
        <v>14399300</v>
      </c>
      <c r="V176" s="2">
        <f t="shared" si="14"/>
        <v>11644900</v>
      </c>
      <c r="W176" s="2">
        <f t="shared" si="14"/>
        <v>13166900</v>
      </c>
      <c r="X176" s="2">
        <f t="shared" si="14"/>
        <v>12314900</v>
      </c>
      <c r="Y176" s="2" cm="1">
        <f t="array" ref="Y176">_xlfn.XLOOKUP(Y$1&amp;$R176,$C$3:$C$1662&amp;$D$3:$D$1662,$E$3:$E$1662,0,0,1)</f>
        <v>28200</v>
      </c>
      <c r="Z176" s="2" cm="1">
        <f t="array" ref="Z176">_xlfn.XLOOKUP(Z$1&amp;$R176,$C$3:$C$1662&amp;$D$3:$D$1662,$E$3:$E$1662,0,0,1)</f>
        <v>16100</v>
      </c>
      <c r="AA176" s="2" cm="1">
        <f t="array" ref="AA176">_xlfn.XLOOKUP(AA$1&amp;$R176,$C$3:$C$1662&amp;$D$3:$D$1662,$E$3:$E$1662,0,0,1)</f>
        <v>22500</v>
      </c>
      <c r="AB176" s="2" cm="1">
        <f t="array" ref="AB176">_xlfn.XLOOKUP(AB$1&amp;$R176,$C$3:$C$1662&amp;$D$3:$D$1662,$E$3:$E$1662,0,0,1)</f>
        <v>20300</v>
      </c>
      <c r="AC176" s="2" cm="1">
        <f t="array" ref="AC176">_xlfn.XLOOKUP(AC$1&amp;$R176,$C$3:$C$1662&amp;$D$3:$D$1662,$E$3:$E$1662,0,0,1)</f>
        <v>27700</v>
      </c>
    </row>
    <row r="177" spans="3:29" x14ac:dyDescent="0.4">
      <c r="C177" t="s">
        <v>758</v>
      </c>
      <c r="D177" t="s">
        <v>687</v>
      </c>
      <c r="E177">
        <v>27700</v>
      </c>
      <c r="R177" t="s">
        <v>192</v>
      </c>
      <c r="S177" s="2">
        <f t="shared" si="11"/>
        <v>11817580</v>
      </c>
      <c r="T177" s="2">
        <f t="shared" si="14"/>
        <v>7439300</v>
      </c>
      <c r="U177" s="2">
        <f t="shared" si="14"/>
        <v>14412700</v>
      </c>
      <c r="V177" s="2">
        <f t="shared" si="14"/>
        <v>11703700</v>
      </c>
      <c r="W177" s="2">
        <f t="shared" si="14"/>
        <v>13204300</v>
      </c>
      <c r="X177" s="2">
        <f t="shared" si="14"/>
        <v>12327900</v>
      </c>
      <c r="Y177" s="2" cm="1">
        <f t="array" ref="Y177">_xlfn.XLOOKUP(Y$1&amp;$R177,$C$3:$C$1662&amp;$D$3:$D$1662,$E$3:$E$1662,0,0,1)</f>
        <v>23900</v>
      </c>
      <c r="Z177" s="2" cm="1">
        <f t="array" ref="Z177">_xlfn.XLOOKUP(Z$1&amp;$R177,$C$3:$C$1662&amp;$D$3:$D$1662,$E$3:$E$1662,0,0,1)</f>
        <v>13400</v>
      </c>
      <c r="AA177" s="2" cm="1">
        <f t="array" ref="AA177">_xlfn.XLOOKUP(AA$1&amp;$R177,$C$3:$C$1662&amp;$D$3:$D$1662,$E$3:$E$1662,0,0,1)</f>
        <v>58800</v>
      </c>
      <c r="AB177" s="2" cm="1">
        <f t="array" ref="AB177">_xlfn.XLOOKUP(AB$1&amp;$R177,$C$3:$C$1662&amp;$D$3:$D$1662,$E$3:$E$1662,0,0,1)</f>
        <v>37400</v>
      </c>
      <c r="AC177" s="2" cm="1">
        <f t="array" ref="AC177">_xlfn.XLOOKUP(AC$1&amp;$R177,$C$3:$C$1662&amp;$D$3:$D$1662,$E$3:$E$1662,0,0,1)</f>
        <v>13000</v>
      </c>
    </row>
    <row r="178" spans="3:29" x14ac:dyDescent="0.4">
      <c r="C178" t="s">
        <v>758</v>
      </c>
      <c r="D178" t="s">
        <v>688</v>
      </c>
      <c r="E178">
        <v>13000</v>
      </c>
      <c r="R178" t="s">
        <v>53</v>
      </c>
      <c r="S178" s="2">
        <f t="shared" si="11"/>
        <v>11859480</v>
      </c>
      <c r="T178" s="2">
        <f t="shared" si="14"/>
        <v>7455900</v>
      </c>
      <c r="U178" s="2">
        <f t="shared" si="14"/>
        <v>14471600</v>
      </c>
      <c r="V178" s="2">
        <f t="shared" si="14"/>
        <v>11711900</v>
      </c>
      <c r="W178" s="2">
        <f t="shared" si="14"/>
        <v>13228000</v>
      </c>
      <c r="X178" s="2">
        <f t="shared" si="14"/>
        <v>12430000</v>
      </c>
      <c r="Y178" s="2" cm="1">
        <f t="array" ref="Y178">_xlfn.XLOOKUP(Y$1&amp;$R178,$C$3:$C$1662&amp;$D$3:$D$1662,$E$3:$E$1662,0,0,1)</f>
        <v>16600</v>
      </c>
      <c r="Z178" s="2" cm="1">
        <f t="array" ref="Z178">_xlfn.XLOOKUP(Z$1&amp;$R178,$C$3:$C$1662&amp;$D$3:$D$1662,$E$3:$E$1662,0,0,1)</f>
        <v>58900</v>
      </c>
      <c r="AA178" s="2" cm="1">
        <f t="array" ref="AA178">_xlfn.XLOOKUP(AA$1&amp;$R178,$C$3:$C$1662&amp;$D$3:$D$1662,$E$3:$E$1662,0,0,1)</f>
        <v>8200</v>
      </c>
      <c r="AB178" s="2" cm="1">
        <f t="array" ref="AB178">_xlfn.XLOOKUP(AB$1&amp;$R178,$C$3:$C$1662&amp;$D$3:$D$1662,$E$3:$E$1662,0,0,1)</f>
        <v>23700</v>
      </c>
      <c r="AC178" s="2" cm="1">
        <f t="array" ref="AC178">_xlfn.XLOOKUP(AC$1&amp;$R178,$C$3:$C$1662&amp;$D$3:$D$1662,$E$3:$E$1662,0,0,1)</f>
        <v>102100</v>
      </c>
    </row>
    <row r="179" spans="3:29" x14ac:dyDescent="0.4">
      <c r="C179" t="s">
        <v>758</v>
      </c>
      <c r="D179" t="s">
        <v>689</v>
      </c>
      <c r="E179">
        <v>102100</v>
      </c>
      <c r="R179" t="s">
        <v>222</v>
      </c>
      <c r="S179" s="2">
        <f t="shared" si="11"/>
        <v>11888840</v>
      </c>
      <c r="T179" s="2">
        <f t="shared" si="14"/>
        <v>7473700</v>
      </c>
      <c r="U179" s="2">
        <f t="shared" si="14"/>
        <v>14479900</v>
      </c>
      <c r="V179" s="2">
        <f t="shared" si="14"/>
        <v>11771100</v>
      </c>
      <c r="W179" s="2">
        <f t="shared" si="14"/>
        <v>13263400</v>
      </c>
      <c r="X179" s="2">
        <f t="shared" si="14"/>
        <v>12456100</v>
      </c>
      <c r="Y179" s="2" cm="1">
        <f t="array" ref="Y179">_xlfn.XLOOKUP(Y$1&amp;$R179,$C$3:$C$1662&amp;$D$3:$D$1662,$E$3:$E$1662,0,0,1)</f>
        <v>17800</v>
      </c>
      <c r="Z179" s="2" cm="1">
        <f t="array" ref="Z179">_xlfn.XLOOKUP(Z$1&amp;$R179,$C$3:$C$1662&amp;$D$3:$D$1662,$E$3:$E$1662,0,0,1)</f>
        <v>8300</v>
      </c>
      <c r="AA179" s="2" cm="1">
        <f t="array" ref="AA179">_xlfn.XLOOKUP(AA$1&amp;$R179,$C$3:$C$1662&amp;$D$3:$D$1662,$E$3:$E$1662,0,0,1)</f>
        <v>59200</v>
      </c>
      <c r="AB179" s="2" cm="1">
        <f t="array" ref="AB179">_xlfn.XLOOKUP(AB$1&amp;$R179,$C$3:$C$1662&amp;$D$3:$D$1662,$E$3:$E$1662,0,0,1)</f>
        <v>35400</v>
      </c>
      <c r="AC179" s="2" cm="1">
        <f t="array" ref="AC179">_xlfn.XLOOKUP(AC$1&amp;$R179,$C$3:$C$1662&amp;$D$3:$D$1662,$E$3:$E$1662,0,0,1)</f>
        <v>26100</v>
      </c>
    </row>
    <row r="180" spans="3:29" x14ac:dyDescent="0.4">
      <c r="C180" t="s">
        <v>758</v>
      </c>
      <c r="D180" t="s">
        <v>690</v>
      </c>
      <c r="E180">
        <v>26100</v>
      </c>
      <c r="R180" t="s">
        <v>211</v>
      </c>
      <c r="S180" s="2">
        <f t="shared" si="11"/>
        <v>11906760</v>
      </c>
      <c r="T180" s="2">
        <f t="shared" ref="T180:X195" si="15">T179+Y180</f>
        <v>7479400</v>
      </c>
      <c r="U180" s="2">
        <f t="shared" si="15"/>
        <v>14508500</v>
      </c>
      <c r="V180" s="2">
        <f t="shared" si="15"/>
        <v>11782000</v>
      </c>
      <c r="W180" s="2">
        <f t="shared" si="15"/>
        <v>13273200</v>
      </c>
      <c r="X180" s="2">
        <f t="shared" si="15"/>
        <v>12490700</v>
      </c>
      <c r="Y180" s="2" cm="1">
        <f t="array" ref="Y180">_xlfn.XLOOKUP(Y$1&amp;$R180,$C$3:$C$1662&amp;$D$3:$D$1662,$E$3:$E$1662,0,0,1)</f>
        <v>5700</v>
      </c>
      <c r="Z180" s="2" cm="1">
        <f t="array" ref="Z180">_xlfn.XLOOKUP(Z$1&amp;$R180,$C$3:$C$1662&amp;$D$3:$D$1662,$E$3:$E$1662,0,0,1)</f>
        <v>28600</v>
      </c>
      <c r="AA180" s="2" cm="1">
        <f t="array" ref="AA180">_xlfn.XLOOKUP(AA$1&amp;$R180,$C$3:$C$1662&amp;$D$3:$D$1662,$E$3:$E$1662,0,0,1)</f>
        <v>10900</v>
      </c>
      <c r="AB180" s="2" cm="1">
        <f t="array" ref="AB180">_xlfn.XLOOKUP(AB$1&amp;$R180,$C$3:$C$1662&amp;$D$3:$D$1662,$E$3:$E$1662,0,0,1)</f>
        <v>9800</v>
      </c>
      <c r="AC180" s="2" cm="1">
        <f t="array" ref="AC180">_xlfn.XLOOKUP(AC$1&amp;$R180,$C$3:$C$1662&amp;$D$3:$D$1662,$E$3:$E$1662,0,0,1)</f>
        <v>34600</v>
      </c>
    </row>
    <row r="181" spans="3:29" x14ac:dyDescent="0.4">
      <c r="C181" t="s">
        <v>758</v>
      </c>
      <c r="D181" t="s">
        <v>691</v>
      </c>
      <c r="E181">
        <v>34600</v>
      </c>
      <c r="R181" t="s">
        <v>299</v>
      </c>
      <c r="S181" s="2">
        <f t="shared" si="11"/>
        <v>11928400</v>
      </c>
      <c r="T181" s="2">
        <f t="shared" si="15"/>
        <v>7508000</v>
      </c>
      <c r="U181" s="2">
        <f t="shared" si="15"/>
        <v>14532000</v>
      </c>
      <c r="V181" s="2">
        <f t="shared" si="15"/>
        <v>11795200</v>
      </c>
      <c r="W181" s="2">
        <f t="shared" si="15"/>
        <v>13299700</v>
      </c>
      <c r="X181" s="2">
        <f t="shared" si="15"/>
        <v>12507100</v>
      </c>
      <c r="Y181" s="2" cm="1">
        <f t="array" ref="Y181">_xlfn.XLOOKUP(Y$1&amp;$R181,$C$3:$C$1662&amp;$D$3:$D$1662,$E$3:$E$1662,0,0,1)</f>
        <v>28600</v>
      </c>
      <c r="Z181" s="2" cm="1">
        <f t="array" ref="Z181">_xlfn.XLOOKUP(Z$1&amp;$R181,$C$3:$C$1662&amp;$D$3:$D$1662,$E$3:$E$1662,0,0,1)</f>
        <v>23500</v>
      </c>
      <c r="AA181" s="2" cm="1">
        <f t="array" ref="AA181">_xlfn.XLOOKUP(AA$1&amp;$R181,$C$3:$C$1662&amp;$D$3:$D$1662,$E$3:$E$1662,0,0,1)</f>
        <v>13200</v>
      </c>
      <c r="AB181" s="2" cm="1">
        <f t="array" ref="AB181">_xlfn.XLOOKUP(AB$1&amp;$R181,$C$3:$C$1662&amp;$D$3:$D$1662,$E$3:$E$1662,0,0,1)</f>
        <v>26500</v>
      </c>
      <c r="AC181" s="2" cm="1">
        <f t="array" ref="AC181">_xlfn.XLOOKUP(AC$1&amp;$R181,$C$3:$C$1662&amp;$D$3:$D$1662,$E$3:$E$1662,0,0,1)</f>
        <v>16400</v>
      </c>
    </row>
    <row r="182" spans="3:29" x14ac:dyDescent="0.4">
      <c r="C182" t="s">
        <v>758</v>
      </c>
      <c r="D182" t="s">
        <v>692</v>
      </c>
      <c r="E182">
        <v>16400</v>
      </c>
      <c r="R182" t="s">
        <v>100</v>
      </c>
      <c r="S182" s="2">
        <f t="shared" si="11"/>
        <v>11962100</v>
      </c>
      <c r="T182" s="2">
        <f t="shared" si="15"/>
        <v>7536500</v>
      </c>
      <c r="U182" s="2">
        <f t="shared" si="15"/>
        <v>14536000</v>
      </c>
      <c r="V182" s="2">
        <f t="shared" si="15"/>
        <v>11852400</v>
      </c>
      <c r="W182" s="2">
        <f t="shared" si="15"/>
        <v>13324900</v>
      </c>
      <c r="X182" s="2">
        <f t="shared" si="15"/>
        <v>12560700</v>
      </c>
      <c r="Y182" s="2" cm="1">
        <f t="array" ref="Y182">_xlfn.XLOOKUP(Y$1&amp;$R182,$C$3:$C$1662&amp;$D$3:$D$1662,$E$3:$E$1662,0,0,1)</f>
        <v>28500</v>
      </c>
      <c r="Z182" s="2" cm="1">
        <f t="array" ref="Z182">_xlfn.XLOOKUP(Z$1&amp;$R182,$C$3:$C$1662&amp;$D$3:$D$1662,$E$3:$E$1662,0,0,1)</f>
        <v>4000</v>
      </c>
      <c r="AA182" s="2" cm="1">
        <f t="array" ref="AA182">_xlfn.XLOOKUP(AA$1&amp;$R182,$C$3:$C$1662&amp;$D$3:$D$1662,$E$3:$E$1662,0,0,1)</f>
        <v>57200</v>
      </c>
      <c r="AB182" s="2" cm="1">
        <f t="array" ref="AB182">_xlfn.XLOOKUP(AB$1&amp;$R182,$C$3:$C$1662&amp;$D$3:$D$1662,$E$3:$E$1662,0,0,1)</f>
        <v>25200</v>
      </c>
      <c r="AC182" s="2" cm="1">
        <f t="array" ref="AC182">_xlfn.XLOOKUP(AC$1&amp;$R182,$C$3:$C$1662&amp;$D$3:$D$1662,$E$3:$E$1662,0,0,1)</f>
        <v>53600</v>
      </c>
    </row>
    <row r="183" spans="3:29" x14ac:dyDescent="0.4">
      <c r="C183" t="s">
        <v>758</v>
      </c>
      <c r="D183" t="s">
        <v>693</v>
      </c>
      <c r="E183">
        <v>53600</v>
      </c>
      <c r="R183" t="s">
        <v>300</v>
      </c>
      <c r="S183" s="2">
        <f t="shared" si="11"/>
        <v>11997880</v>
      </c>
      <c r="T183" s="2">
        <f t="shared" si="15"/>
        <v>7564900</v>
      </c>
      <c r="U183" s="2">
        <f t="shared" si="15"/>
        <v>14569700</v>
      </c>
      <c r="V183" s="2">
        <f t="shared" si="15"/>
        <v>11928700</v>
      </c>
      <c r="W183" s="2">
        <f t="shared" si="15"/>
        <v>13342600</v>
      </c>
      <c r="X183" s="2">
        <f t="shared" si="15"/>
        <v>12583500</v>
      </c>
      <c r="Y183" s="2" cm="1">
        <f t="array" ref="Y183">_xlfn.XLOOKUP(Y$1&amp;$R183,$C$3:$C$1662&amp;$D$3:$D$1662,$E$3:$E$1662,0,0,1)</f>
        <v>28400</v>
      </c>
      <c r="Z183" s="2" cm="1">
        <f t="array" ref="Z183">_xlfn.XLOOKUP(Z$1&amp;$R183,$C$3:$C$1662&amp;$D$3:$D$1662,$E$3:$E$1662,0,0,1)</f>
        <v>33700</v>
      </c>
      <c r="AA183" s="2" cm="1">
        <f t="array" ref="AA183">_xlfn.XLOOKUP(AA$1&amp;$R183,$C$3:$C$1662&amp;$D$3:$D$1662,$E$3:$E$1662,0,0,1)</f>
        <v>76300</v>
      </c>
      <c r="AB183" s="2" cm="1">
        <f t="array" ref="AB183">_xlfn.XLOOKUP(AB$1&amp;$R183,$C$3:$C$1662&amp;$D$3:$D$1662,$E$3:$E$1662,0,0,1)</f>
        <v>17700</v>
      </c>
      <c r="AC183" s="2" cm="1">
        <f t="array" ref="AC183">_xlfn.XLOOKUP(AC$1&amp;$R183,$C$3:$C$1662&amp;$D$3:$D$1662,$E$3:$E$1662,0,0,1)</f>
        <v>22800</v>
      </c>
    </row>
    <row r="184" spans="3:29" x14ac:dyDescent="0.4">
      <c r="C184" t="s">
        <v>758</v>
      </c>
      <c r="D184" t="s">
        <v>694</v>
      </c>
      <c r="E184">
        <v>22800</v>
      </c>
      <c r="R184" t="s">
        <v>204</v>
      </c>
      <c r="S184" s="2">
        <f t="shared" si="11"/>
        <v>12012300</v>
      </c>
      <c r="T184" s="2">
        <f t="shared" si="15"/>
        <v>7578100</v>
      </c>
      <c r="U184" s="2">
        <f t="shared" si="15"/>
        <v>14572900</v>
      </c>
      <c r="V184" s="2">
        <f t="shared" si="15"/>
        <v>11939600</v>
      </c>
      <c r="W184" s="2">
        <f t="shared" si="15"/>
        <v>13367800</v>
      </c>
      <c r="X184" s="2">
        <f t="shared" si="15"/>
        <v>12603100</v>
      </c>
      <c r="Y184" s="2" cm="1">
        <f t="array" ref="Y184">_xlfn.XLOOKUP(Y$1&amp;$R184,$C$3:$C$1662&amp;$D$3:$D$1662,$E$3:$E$1662,0,0,1)</f>
        <v>13200</v>
      </c>
      <c r="Z184" s="2" cm="1">
        <f t="array" ref="Z184">_xlfn.XLOOKUP(Z$1&amp;$R184,$C$3:$C$1662&amp;$D$3:$D$1662,$E$3:$E$1662,0,0,1)</f>
        <v>3200</v>
      </c>
      <c r="AA184" s="2" cm="1">
        <f t="array" ref="AA184">_xlfn.XLOOKUP(AA$1&amp;$R184,$C$3:$C$1662&amp;$D$3:$D$1662,$E$3:$E$1662,0,0,1)</f>
        <v>10900</v>
      </c>
      <c r="AB184" s="2" cm="1">
        <f t="array" ref="AB184">_xlfn.XLOOKUP(AB$1&amp;$R184,$C$3:$C$1662&amp;$D$3:$D$1662,$E$3:$E$1662,0,0,1)</f>
        <v>25200</v>
      </c>
      <c r="AC184" s="2" cm="1">
        <f t="array" ref="AC184">_xlfn.XLOOKUP(AC$1&amp;$R184,$C$3:$C$1662&amp;$D$3:$D$1662,$E$3:$E$1662,0,0,1)</f>
        <v>19600</v>
      </c>
    </row>
    <row r="185" spans="3:29" x14ac:dyDescent="0.4">
      <c r="C185" t="s">
        <v>758</v>
      </c>
      <c r="D185" t="s">
        <v>393</v>
      </c>
      <c r="E185">
        <v>19600</v>
      </c>
      <c r="R185" t="s">
        <v>301</v>
      </c>
      <c r="S185" s="2">
        <f t="shared" si="11"/>
        <v>12037980</v>
      </c>
      <c r="T185" s="2">
        <f t="shared" si="15"/>
        <v>7594600</v>
      </c>
      <c r="U185" s="2">
        <f t="shared" si="15"/>
        <v>14599200</v>
      </c>
      <c r="V185" s="2">
        <f t="shared" si="15"/>
        <v>11973700</v>
      </c>
      <c r="W185" s="2">
        <f t="shared" si="15"/>
        <v>13407000</v>
      </c>
      <c r="X185" s="2">
        <f t="shared" si="15"/>
        <v>12615400</v>
      </c>
      <c r="Y185" s="2" cm="1">
        <f t="array" ref="Y185">_xlfn.XLOOKUP(Y$1&amp;$R185,$C$3:$C$1662&amp;$D$3:$D$1662,$E$3:$E$1662,0,0,1)</f>
        <v>16500</v>
      </c>
      <c r="Z185" s="2" cm="1">
        <f t="array" ref="Z185">_xlfn.XLOOKUP(Z$1&amp;$R185,$C$3:$C$1662&amp;$D$3:$D$1662,$E$3:$E$1662,0,0,1)</f>
        <v>26300</v>
      </c>
      <c r="AA185" s="2" cm="1">
        <f t="array" ref="AA185">_xlfn.XLOOKUP(AA$1&amp;$R185,$C$3:$C$1662&amp;$D$3:$D$1662,$E$3:$E$1662,0,0,1)</f>
        <v>34100</v>
      </c>
      <c r="AB185" s="2" cm="1">
        <f t="array" ref="AB185">_xlfn.XLOOKUP(AB$1&amp;$R185,$C$3:$C$1662&amp;$D$3:$D$1662,$E$3:$E$1662,0,0,1)</f>
        <v>39200</v>
      </c>
      <c r="AC185" s="2" cm="1">
        <f t="array" ref="AC185">_xlfn.XLOOKUP(AC$1&amp;$R185,$C$3:$C$1662&amp;$D$3:$D$1662,$E$3:$E$1662,0,0,1)</f>
        <v>12300</v>
      </c>
    </row>
    <row r="186" spans="3:29" x14ac:dyDescent="0.4">
      <c r="C186" t="s">
        <v>758</v>
      </c>
      <c r="D186" t="s">
        <v>394</v>
      </c>
      <c r="E186">
        <v>12300</v>
      </c>
      <c r="R186" t="s">
        <v>201</v>
      </c>
      <c r="S186" s="2">
        <f t="shared" si="11"/>
        <v>12052520</v>
      </c>
      <c r="T186" s="2">
        <f t="shared" si="15"/>
        <v>7599300</v>
      </c>
      <c r="U186" s="2">
        <f t="shared" si="15"/>
        <v>14609600</v>
      </c>
      <c r="V186" s="2">
        <f t="shared" si="15"/>
        <v>11998300</v>
      </c>
      <c r="W186" s="2">
        <f t="shared" si="15"/>
        <v>13421700</v>
      </c>
      <c r="X186" s="2">
        <f t="shared" si="15"/>
        <v>12633700</v>
      </c>
      <c r="Y186" s="2" cm="1">
        <f t="array" ref="Y186">_xlfn.XLOOKUP(Y$1&amp;$R186,$C$3:$C$1662&amp;$D$3:$D$1662,$E$3:$E$1662,0,0,1)</f>
        <v>4700</v>
      </c>
      <c r="Z186" s="2" cm="1">
        <f t="array" ref="Z186">_xlfn.XLOOKUP(Z$1&amp;$R186,$C$3:$C$1662&amp;$D$3:$D$1662,$E$3:$E$1662,0,0,1)</f>
        <v>10400</v>
      </c>
      <c r="AA186" s="2" cm="1">
        <f t="array" ref="AA186">_xlfn.XLOOKUP(AA$1&amp;$R186,$C$3:$C$1662&amp;$D$3:$D$1662,$E$3:$E$1662,0,0,1)</f>
        <v>24600</v>
      </c>
      <c r="AB186" s="2" cm="1">
        <f t="array" ref="AB186">_xlfn.XLOOKUP(AB$1&amp;$R186,$C$3:$C$1662&amp;$D$3:$D$1662,$E$3:$E$1662,0,0,1)</f>
        <v>14700</v>
      </c>
      <c r="AC186" s="2" cm="1">
        <f t="array" ref="AC186">_xlfn.XLOOKUP(AC$1&amp;$R186,$C$3:$C$1662&amp;$D$3:$D$1662,$E$3:$E$1662,0,0,1)</f>
        <v>18300</v>
      </c>
    </row>
    <row r="187" spans="3:29" x14ac:dyDescent="0.4">
      <c r="C187" t="s">
        <v>758</v>
      </c>
      <c r="D187" t="s">
        <v>395</v>
      </c>
      <c r="E187">
        <v>18300</v>
      </c>
      <c r="R187" t="s">
        <v>21</v>
      </c>
      <c r="S187" s="2">
        <f t="shared" si="11"/>
        <v>12073420</v>
      </c>
      <c r="T187" s="2">
        <f t="shared" si="15"/>
        <v>7613700</v>
      </c>
      <c r="U187" s="2">
        <f t="shared" si="15"/>
        <v>14629200</v>
      </c>
      <c r="V187" s="2">
        <f t="shared" si="15"/>
        <v>12034900</v>
      </c>
      <c r="W187" s="2">
        <f t="shared" si="15"/>
        <v>13442600</v>
      </c>
      <c r="X187" s="2">
        <f t="shared" si="15"/>
        <v>12646700</v>
      </c>
      <c r="Y187" s="2" cm="1">
        <f t="array" ref="Y187">_xlfn.XLOOKUP(Y$1&amp;$R187,$C$3:$C$1662&amp;$D$3:$D$1662,$E$3:$E$1662,0,0,1)</f>
        <v>14400</v>
      </c>
      <c r="Z187" s="2" cm="1">
        <f t="array" ref="Z187">_xlfn.XLOOKUP(Z$1&amp;$R187,$C$3:$C$1662&amp;$D$3:$D$1662,$E$3:$E$1662,0,0,1)</f>
        <v>19600</v>
      </c>
      <c r="AA187" s="2" cm="1">
        <f t="array" ref="AA187">_xlfn.XLOOKUP(AA$1&amp;$R187,$C$3:$C$1662&amp;$D$3:$D$1662,$E$3:$E$1662,0,0,1)</f>
        <v>36600</v>
      </c>
      <c r="AB187" s="2" cm="1">
        <f t="array" ref="AB187">_xlfn.XLOOKUP(AB$1&amp;$R187,$C$3:$C$1662&amp;$D$3:$D$1662,$E$3:$E$1662,0,0,1)</f>
        <v>20900</v>
      </c>
      <c r="AC187" s="2" cm="1">
        <f t="array" ref="AC187">_xlfn.XLOOKUP(AC$1&amp;$R187,$C$3:$C$1662&amp;$D$3:$D$1662,$E$3:$E$1662,0,0,1)</f>
        <v>13000</v>
      </c>
    </row>
    <row r="188" spans="3:29" x14ac:dyDescent="0.4">
      <c r="C188" t="s">
        <v>758</v>
      </c>
      <c r="D188" t="s">
        <v>396</v>
      </c>
      <c r="E188">
        <v>13000</v>
      </c>
      <c r="R188" t="s">
        <v>88</v>
      </c>
      <c r="S188" s="2">
        <f t="shared" si="11"/>
        <v>12093860</v>
      </c>
      <c r="T188" s="2">
        <f t="shared" si="15"/>
        <v>7628400</v>
      </c>
      <c r="U188" s="2">
        <f t="shared" si="15"/>
        <v>14635700</v>
      </c>
      <c r="V188" s="2">
        <f t="shared" si="15"/>
        <v>12063800</v>
      </c>
      <c r="W188" s="2">
        <f t="shared" si="15"/>
        <v>13449900</v>
      </c>
      <c r="X188" s="2">
        <f t="shared" si="15"/>
        <v>12691500</v>
      </c>
      <c r="Y188" s="2" cm="1">
        <f t="array" ref="Y188">_xlfn.XLOOKUP(Y$1&amp;$R188,$C$3:$C$1662&amp;$D$3:$D$1662,$E$3:$E$1662,0,0,1)</f>
        <v>14700</v>
      </c>
      <c r="Z188" s="2" cm="1">
        <f t="array" ref="Z188">_xlfn.XLOOKUP(Z$1&amp;$R188,$C$3:$C$1662&amp;$D$3:$D$1662,$E$3:$E$1662,0,0,1)</f>
        <v>6500</v>
      </c>
      <c r="AA188" s="2" cm="1">
        <f t="array" ref="AA188">_xlfn.XLOOKUP(AA$1&amp;$R188,$C$3:$C$1662&amp;$D$3:$D$1662,$E$3:$E$1662,0,0,1)</f>
        <v>28900</v>
      </c>
      <c r="AB188" s="2" cm="1">
        <f t="array" ref="AB188">_xlfn.XLOOKUP(AB$1&amp;$R188,$C$3:$C$1662&amp;$D$3:$D$1662,$E$3:$E$1662,0,0,1)</f>
        <v>7300</v>
      </c>
      <c r="AC188" s="2" cm="1">
        <f t="array" ref="AC188">_xlfn.XLOOKUP(AC$1&amp;$R188,$C$3:$C$1662&amp;$D$3:$D$1662,$E$3:$E$1662,0,0,1)</f>
        <v>44800</v>
      </c>
    </row>
    <row r="189" spans="3:29" x14ac:dyDescent="0.4">
      <c r="C189" t="s">
        <v>758</v>
      </c>
      <c r="D189" t="s">
        <v>397</v>
      </c>
      <c r="E189">
        <v>44800</v>
      </c>
      <c r="R189" t="s">
        <v>119</v>
      </c>
      <c r="S189" s="2">
        <f t="shared" si="11"/>
        <v>12107440</v>
      </c>
      <c r="T189" s="2">
        <f t="shared" si="15"/>
        <v>7638900</v>
      </c>
      <c r="U189" s="2">
        <f t="shared" si="15"/>
        <v>14652800</v>
      </c>
      <c r="V189" s="2">
        <f t="shared" si="15"/>
        <v>12083700</v>
      </c>
      <c r="W189" s="2">
        <f t="shared" si="15"/>
        <v>13462000</v>
      </c>
      <c r="X189" s="2">
        <f t="shared" si="15"/>
        <v>12699800</v>
      </c>
      <c r="Y189" s="2" cm="1">
        <f t="array" ref="Y189">_xlfn.XLOOKUP(Y$1&amp;$R189,$C$3:$C$1662&amp;$D$3:$D$1662,$E$3:$E$1662,0,0,1)</f>
        <v>10500</v>
      </c>
      <c r="Z189" s="2" cm="1">
        <f t="array" ref="Z189">_xlfn.XLOOKUP(Z$1&amp;$R189,$C$3:$C$1662&amp;$D$3:$D$1662,$E$3:$E$1662,0,0,1)</f>
        <v>17100</v>
      </c>
      <c r="AA189" s="2" cm="1">
        <f t="array" ref="AA189">_xlfn.XLOOKUP(AA$1&amp;$R189,$C$3:$C$1662&amp;$D$3:$D$1662,$E$3:$E$1662,0,0,1)</f>
        <v>19900</v>
      </c>
      <c r="AB189" s="2" cm="1">
        <f t="array" ref="AB189">_xlfn.XLOOKUP(AB$1&amp;$R189,$C$3:$C$1662&amp;$D$3:$D$1662,$E$3:$E$1662,0,0,1)</f>
        <v>12100</v>
      </c>
      <c r="AC189" s="2" cm="1">
        <f t="array" ref="AC189">_xlfn.XLOOKUP(AC$1&amp;$R189,$C$3:$C$1662&amp;$D$3:$D$1662,$E$3:$E$1662,0,0,1)</f>
        <v>8300</v>
      </c>
    </row>
    <row r="190" spans="3:29" x14ac:dyDescent="0.4">
      <c r="C190" t="s">
        <v>758</v>
      </c>
      <c r="D190" t="s">
        <v>398</v>
      </c>
      <c r="E190">
        <v>8300</v>
      </c>
      <c r="R190" t="s">
        <v>274</v>
      </c>
      <c r="S190" s="2">
        <f t="shared" si="11"/>
        <v>12124380</v>
      </c>
      <c r="T190" s="2">
        <f t="shared" si="15"/>
        <v>7680400</v>
      </c>
      <c r="U190" s="2">
        <f t="shared" si="15"/>
        <v>14659000</v>
      </c>
      <c r="V190" s="2">
        <f t="shared" si="15"/>
        <v>12094100</v>
      </c>
      <c r="W190" s="2">
        <f t="shared" si="15"/>
        <v>13471000</v>
      </c>
      <c r="X190" s="2">
        <f t="shared" si="15"/>
        <v>12717400</v>
      </c>
      <c r="Y190" s="2" cm="1">
        <f t="array" ref="Y190">_xlfn.XLOOKUP(Y$1&amp;$R190,$C$3:$C$1662&amp;$D$3:$D$1662,$E$3:$E$1662,0,0,1)</f>
        <v>41500</v>
      </c>
      <c r="Z190" s="2" cm="1">
        <f t="array" ref="Z190">_xlfn.XLOOKUP(Z$1&amp;$R190,$C$3:$C$1662&amp;$D$3:$D$1662,$E$3:$E$1662,0,0,1)</f>
        <v>6200</v>
      </c>
      <c r="AA190" s="2" cm="1">
        <f t="array" ref="AA190">_xlfn.XLOOKUP(AA$1&amp;$R190,$C$3:$C$1662&amp;$D$3:$D$1662,$E$3:$E$1662,0,0,1)</f>
        <v>10400</v>
      </c>
      <c r="AB190" s="2" cm="1">
        <f t="array" ref="AB190">_xlfn.XLOOKUP(AB$1&amp;$R190,$C$3:$C$1662&amp;$D$3:$D$1662,$E$3:$E$1662,0,0,1)</f>
        <v>9000</v>
      </c>
      <c r="AC190" s="2" cm="1">
        <f t="array" ref="AC190">_xlfn.XLOOKUP(AC$1&amp;$R190,$C$3:$C$1662&amp;$D$3:$D$1662,$E$3:$E$1662,0,0,1)</f>
        <v>17600</v>
      </c>
    </row>
    <row r="191" spans="3:29" x14ac:dyDescent="0.4">
      <c r="C191" t="s">
        <v>758</v>
      </c>
      <c r="D191" t="s">
        <v>399</v>
      </c>
      <c r="E191">
        <v>17600</v>
      </c>
      <c r="R191" t="s">
        <v>180</v>
      </c>
      <c r="S191" s="2">
        <f t="shared" si="11"/>
        <v>12142020</v>
      </c>
      <c r="T191" s="2">
        <f t="shared" si="15"/>
        <v>7708300</v>
      </c>
      <c r="U191" s="2">
        <f t="shared" si="15"/>
        <v>14689300</v>
      </c>
      <c r="V191" s="2">
        <f t="shared" si="15"/>
        <v>12109100</v>
      </c>
      <c r="W191" s="2">
        <f t="shared" si="15"/>
        <v>13475000</v>
      </c>
      <c r="X191" s="2">
        <f t="shared" si="15"/>
        <v>12728400</v>
      </c>
      <c r="Y191" s="2" cm="1">
        <f t="array" ref="Y191">_xlfn.XLOOKUP(Y$1&amp;$R191,$C$3:$C$1662&amp;$D$3:$D$1662,$E$3:$E$1662,0,0,1)</f>
        <v>27900</v>
      </c>
      <c r="Z191" s="2" cm="1">
        <f t="array" ref="Z191">_xlfn.XLOOKUP(Z$1&amp;$R191,$C$3:$C$1662&amp;$D$3:$D$1662,$E$3:$E$1662,0,0,1)</f>
        <v>30300</v>
      </c>
      <c r="AA191" s="2" cm="1">
        <f t="array" ref="AA191">_xlfn.XLOOKUP(AA$1&amp;$R191,$C$3:$C$1662&amp;$D$3:$D$1662,$E$3:$E$1662,0,0,1)</f>
        <v>15000</v>
      </c>
      <c r="AB191" s="2" cm="1">
        <f t="array" ref="AB191">_xlfn.XLOOKUP(AB$1&amp;$R191,$C$3:$C$1662&amp;$D$3:$D$1662,$E$3:$E$1662,0,0,1)</f>
        <v>4000</v>
      </c>
      <c r="AC191" s="2" cm="1">
        <f t="array" ref="AC191">_xlfn.XLOOKUP(AC$1&amp;$R191,$C$3:$C$1662&amp;$D$3:$D$1662,$E$3:$E$1662,0,0,1)</f>
        <v>11000</v>
      </c>
    </row>
    <row r="192" spans="3:29" x14ac:dyDescent="0.4">
      <c r="C192" t="s">
        <v>758</v>
      </c>
      <c r="D192" t="s">
        <v>400</v>
      </c>
      <c r="E192">
        <v>11000</v>
      </c>
      <c r="R192" t="s">
        <v>76</v>
      </c>
      <c r="S192" s="2">
        <f t="shared" si="11"/>
        <v>12158960</v>
      </c>
      <c r="T192" s="2">
        <f t="shared" si="15"/>
        <v>7712200</v>
      </c>
      <c r="U192" s="2">
        <f t="shared" si="15"/>
        <v>14699600</v>
      </c>
      <c r="V192" s="2">
        <f t="shared" si="15"/>
        <v>12124400</v>
      </c>
      <c r="W192" s="2">
        <f t="shared" si="15"/>
        <v>13499400</v>
      </c>
      <c r="X192" s="2">
        <f t="shared" si="15"/>
        <v>12759200</v>
      </c>
      <c r="Y192" s="2" cm="1">
        <f t="array" ref="Y192">_xlfn.XLOOKUP(Y$1&amp;$R192,$C$3:$C$1662&amp;$D$3:$D$1662,$E$3:$E$1662,0,0,1)</f>
        <v>3900</v>
      </c>
      <c r="Z192" s="2" cm="1">
        <f t="array" ref="Z192">_xlfn.XLOOKUP(Z$1&amp;$R192,$C$3:$C$1662&amp;$D$3:$D$1662,$E$3:$E$1662,0,0,1)</f>
        <v>10300</v>
      </c>
      <c r="AA192" s="2" cm="1">
        <f t="array" ref="AA192">_xlfn.XLOOKUP(AA$1&amp;$R192,$C$3:$C$1662&amp;$D$3:$D$1662,$E$3:$E$1662,0,0,1)</f>
        <v>15300</v>
      </c>
      <c r="AB192" s="2" cm="1">
        <f t="array" ref="AB192">_xlfn.XLOOKUP(AB$1&amp;$R192,$C$3:$C$1662&amp;$D$3:$D$1662,$E$3:$E$1662,0,0,1)</f>
        <v>24400</v>
      </c>
      <c r="AC192" s="2" cm="1">
        <f t="array" ref="AC192">_xlfn.XLOOKUP(AC$1&amp;$R192,$C$3:$C$1662&amp;$D$3:$D$1662,$E$3:$E$1662,0,0,1)</f>
        <v>30800</v>
      </c>
    </row>
    <row r="193" spans="3:29" x14ac:dyDescent="0.4">
      <c r="C193" t="s">
        <v>758</v>
      </c>
      <c r="D193" t="s">
        <v>401</v>
      </c>
      <c r="E193">
        <v>30800</v>
      </c>
      <c r="R193" t="s">
        <v>138</v>
      </c>
      <c r="S193" s="2">
        <f t="shared" si="11"/>
        <v>12179080</v>
      </c>
      <c r="T193" s="2">
        <f t="shared" si="15"/>
        <v>7738400</v>
      </c>
      <c r="U193" s="2">
        <f t="shared" si="15"/>
        <v>14725200</v>
      </c>
      <c r="V193" s="2">
        <f t="shared" si="15"/>
        <v>12148700</v>
      </c>
      <c r="W193" s="2">
        <f t="shared" si="15"/>
        <v>13511200</v>
      </c>
      <c r="X193" s="2">
        <f t="shared" si="15"/>
        <v>12771900</v>
      </c>
      <c r="Y193" s="2" cm="1">
        <f t="array" ref="Y193">_xlfn.XLOOKUP(Y$1&amp;$R193,$C$3:$C$1662&amp;$D$3:$D$1662,$E$3:$E$1662,0,0,1)</f>
        <v>26200</v>
      </c>
      <c r="Z193" s="2" cm="1">
        <f t="array" ref="Z193">_xlfn.XLOOKUP(Z$1&amp;$R193,$C$3:$C$1662&amp;$D$3:$D$1662,$E$3:$E$1662,0,0,1)</f>
        <v>25600</v>
      </c>
      <c r="AA193" s="2" cm="1">
        <f t="array" ref="AA193">_xlfn.XLOOKUP(AA$1&amp;$R193,$C$3:$C$1662&amp;$D$3:$D$1662,$E$3:$E$1662,0,0,1)</f>
        <v>24300</v>
      </c>
      <c r="AB193" s="2" cm="1">
        <f t="array" ref="AB193">_xlfn.XLOOKUP(AB$1&amp;$R193,$C$3:$C$1662&amp;$D$3:$D$1662,$E$3:$E$1662,0,0,1)</f>
        <v>11800</v>
      </c>
      <c r="AC193" s="2" cm="1">
        <f t="array" ref="AC193">_xlfn.XLOOKUP(AC$1&amp;$R193,$C$3:$C$1662&amp;$D$3:$D$1662,$E$3:$E$1662,0,0,1)</f>
        <v>12700</v>
      </c>
    </row>
    <row r="194" spans="3:29" x14ac:dyDescent="0.4">
      <c r="C194" t="s">
        <v>758</v>
      </c>
      <c r="D194" t="s">
        <v>402</v>
      </c>
      <c r="E194">
        <v>12700</v>
      </c>
      <c r="R194" t="s">
        <v>255</v>
      </c>
      <c r="S194" s="2">
        <f t="shared" si="11"/>
        <v>12202220</v>
      </c>
      <c r="T194" s="2">
        <f t="shared" si="15"/>
        <v>7753800</v>
      </c>
      <c r="U194" s="2">
        <f t="shared" si="15"/>
        <v>14765600</v>
      </c>
      <c r="V194" s="2">
        <f t="shared" si="15"/>
        <v>12158100</v>
      </c>
      <c r="W194" s="2">
        <f t="shared" si="15"/>
        <v>13524800</v>
      </c>
      <c r="X194" s="2">
        <f t="shared" si="15"/>
        <v>12808800</v>
      </c>
      <c r="Y194" s="2" cm="1">
        <f t="array" ref="Y194">_xlfn.XLOOKUP(Y$1&amp;$R194,$C$3:$C$1662&amp;$D$3:$D$1662,$E$3:$E$1662,0,0,1)</f>
        <v>15400</v>
      </c>
      <c r="Z194" s="2" cm="1">
        <f t="array" ref="Z194">_xlfn.XLOOKUP(Z$1&amp;$R194,$C$3:$C$1662&amp;$D$3:$D$1662,$E$3:$E$1662,0,0,1)</f>
        <v>40400</v>
      </c>
      <c r="AA194" s="2" cm="1">
        <f t="array" ref="AA194">_xlfn.XLOOKUP(AA$1&amp;$R194,$C$3:$C$1662&amp;$D$3:$D$1662,$E$3:$E$1662,0,0,1)</f>
        <v>9400</v>
      </c>
      <c r="AB194" s="2" cm="1">
        <f t="array" ref="AB194">_xlfn.XLOOKUP(AB$1&amp;$R194,$C$3:$C$1662&amp;$D$3:$D$1662,$E$3:$E$1662,0,0,1)</f>
        <v>13600</v>
      </c>
      <c r="AC194" s="2" cm="1">
        <f t="array" ref="AC194">_xlfn.XLOOKUP(AC$1&amp;$R194,$C$3:$C$1662&amp;$D$3:$D$1662,$E$3:$E$1662,0,0,1)</f>
        <v>36900</v>
      </c>
    </row>
    <row r="195" spans="3:29" x14ac:dyDescent="0.4">
      <c r="C195" t="s">
        <v>758</v>
      </c>
      <c r="D195" t="s">
        <v>403</v>
      </c>
      <c r="E195">
        <v>36900</v>
      </c>
      <c r="R195" t="s">
        <v>106</v>
      </c>
      <c r="S195" s="2">
        <f t="shared" ref="S195:S258" si="16">IFERROR(AVERAGEIFS(T195:X195,T195:X195,"&gt;0"),0)</f>
        <v>12222440</v>
      </c>
      <c r="T195" s="2">
        <f t="shared" si="15"/>
        <v>7782100</v>
      </c>
      <c r="U195" s="2">
        <f t="shared" si="15"/>
        <v>14786300</v>
      </c>
      <c r="V195" s="2">
        <f t="shared" si="15"/>
        <v>12164200</v>
      </c>
      <c r="W195" s="2">
        <f t="shared" si="15"/>
        <v>13554700</v>
      </c>
      <c r="X195" s="2">
        <f t="shared" si="15"/>
        <v>12824900</v>
      </c>
      <c r="Y195" s="2" cm="1">
        <f t="array" ref="Y195">_xlfn.XLOOKUP(Y$1&amp;$R195,$C$3:$C$1662&amp;$D$3:$D$1662,$E$3:$E$1662,0,0,1)</f>
        <v>28300</v>
      </c>
      <c r="Z195" s="2" cm="1">
        <f t="array" ref="Z195">_xlfn.XLOOKUP(Z$1&amp;$R195,$C$3:$C$1662&amp;$D$3:$D$1662,$E$3:$E$1662,0,0,1)</f>
        <v>20700</v>
      </c>
      <c r="AA195" s="2" cm="1">
        <f t="array" ref="AA195">_xlfn.XLOOKUP(AA$1&amp;$R195,$C$3:$C$1662&amp;$D$3:$D$1662,$E$3:$E$1662,0,0,1)</f>
        <v>6100</v>
      </c>
      <c r="AB195" s="2" cm="1">
        <f t="array" ref="AB195">_xlfn.XLOOKUP(AB$1&amp;$R195,$C$3:$C$1662&amp;$D$3:$D$1662,$E$3:$E$1662,0,0,1)</f>
        <v>29900</v>
      </c>
      <c r="AC195" s="2" cm="1">
        <f t="array" ref="AC195">_xlfn.XLOOKUP(AC$1&amp;$R195,$C$3:$C$1662&amp;$D$3:$D$1662,$E$3:$E$1662,0,0,1)</f>
        <v>16100</v>
      </c>
    </row>
    <row r="196" spans="3:29" x14ac:dyDescent="0.4">
      <c r="C196" t="s">
        <v>758</v>
      </c>
      <c r="D196" t="s">
        <v>404</v>
      </c>
      <c r="E196">
        <v>16100</v>
      </c>
      <c r="R196" t="s">
        <v>172</v>
      </c>
      <c r="S196" s="2">
        <f t="shared" si="16"/>
        <v>12238520</v>
      </c>
      <c r="T196" s="2">
        <f t="shared" ref="T196:X211" si="17">T195+Y196</f>
        <v>7795100</v>
      </c>
      <c r="U196" s="2">
        <f t="shared" si="17"/>
        <v>14800400</v>
      </c>
      <c r="V196" s="2">
        <f t="shared" si="17"/>
        <v>12171900</v>
      </c>
      <c r="W196" s="2">
        <f t="shared" si="17"/>
        <v>13572100</v>
      </c>
      <c r="X196" s="2">
        <f t="shared" si="17"/>
        <v>12853100</v>
      </c>
      <c r="Y196" s="2" cm="1">
        <f t="array" ref="Y196">_xlfn.XLOOKUP(Y$1&amp;$R196,$C$3:$C$1662&amp;$D$3:$D$1662,$E$3:$E$1662,0,0,1)</f>
        <v>13000</v>
      </c>
      <c r="Z196" s="2" cm="1">
        <f t="array" ref="Z196">_xlfn.XLOOKUP(Z$1&amp;$R196,$C$3:$C$1662&amp;$D$3:$D$1662,$E$3:$E$1662,0,0,1)</f>
        <v>14100</v>
      </c>
      <c r="AA196" s="2" cm="1">
        <f t="array" ref="AA196">_xlfn.XLOOKUP(AA$1&amp;$R196,$C$3:$C$1662&amp;$D$3:$D$1662,$E$3:$E$1662,0,0,1)</f>
        <v>7700</v>
      </c>
      <c r="AB196" s="2" cm="1">
        <f t="array" ref="AB196">_xlfn.XLOOKUP(AB$1&amp;$R196,$C$3:$C$1662&amp;$D$3:$D$1662,$E$3:$E$1662,0,0,1)</f>
        <v>17400</v>
      </c>
      <c r="AC196" s="2" cm="1">
        <f t="array" ref="AC196">_xlfn.XLOOKUP(AC$1&amp;$R196,$C$3:$C$1662&amp;$D$3:$D$1662,$E$3:$E$1662,0,0,1)</f>
        <v>28200</v>
      </c>
    </row>
    <row r="197" spans="3:29" x14ac:dyDescent="0.4">
      <c r="C197" t="s">
        <v>758</v>
      </c>
      <c r="D197" t="s">
        <v>405</v>
      </c>
      <c r="E197">
        <v>28200</v>
      </c>
      <c r="R197" t="s">
        <v>302</v>
      </c>
      <c r="S197" s="2">
        <f t="shared" si="16"/>
        <v>12264680</v>
      </c>
      <c r="T197" s="2">
        <f t="shared" si="17"/>
        <v>7849300</v>
      </c>
      <c r="U197" s="2">
        <f t="shared" si="17"/>
        <v>14813100</v>
      </c>
      <c r="V197" s="2">
        <f t="shared" si="17"/>
        <v>12207900</v>
      </c>
      <c r="W197" s="2">
        <f t="shared" si="17"/>
        <v>13592900</v>
      </c>
      <c r="X197" s="2">
        <f t="shared" si="17"/>
        <v>12860200</v>
      </c>
      <c r="Y197" s="2" cm="1">
        <f t="array" ref="Y197">_xlfn.XLOOKUP(Y$1&amp;$R197,$C$3:$C$1662&amp;$D$3:$D$1662,$E$3:$E$1662,0,0,1)</f>
        <v>54200</v>
      </c>
      <c r="Z197" s="2" cm="1">
        <f t="array" ref="Z197">_xlfn.XLOOKUP(Z$1&amp;$R197,$C$3:$C$1662&amp;$D$3:$D$1662,$E$3:$E$1662,0,0,1)</f>
        <v>12700</v>
      </c>
      <c r="AA197" s="2" cm="1">
        <f t="array" ref="AA197">_xlfn.XLOOKUP(AA$1&amp;$R197,$C$3:$C$1662&amp;$D$3:$D$1662,$E$3:$E$1662,0,0,1)</f>
        <v>36000</v>
      </c>
      <c r="AB197" s="2" cm="1">
        <f t="array" ref="AB197">_xlfn.XLOOKUP(AB$1&amp;$R197,$C$3:$C$1662&amp;$D$3:$D$1662,$E$3:$E$1662,0,0,1)</f>
        <v>20800</v>
      </c>
      <c r="AC197" s="2" cm="1">
        <f t="array" ref="AC197">_xlfn.XLOOKUP(AC$1&amp;$R197,$C$3:$C$1662&amp;$D$3:$D$1662,$E$3:$E$1662,0,0,1)</f>
        <v>7100</v>
      </c>
    </row>
    <row r="198" spans="3:29" x14ac:dyDescent="0.4">
      <c r="C198" t="s">
        <v>758</v>
      </c>
      <c r="D198" t="s">
        <v>406</v>
      </c>
      <c r="E198">
        <v>7100</v>
      </c>
      <c r="R198" t="s">
        <v>248</v>
      </c>
      <c r="S198" s="2">
        <f t="shared" si="16"/>
        <v>12287180</v>
      </c>
      <c r="T198" s="2">
        <f t="shared" si="17"/>
        <v>7854100</v>
      </c>
      <c r="U198" s="2">
        <f t="shared" si="17"/>
        <v>14858100</v>
      </c>
      <c r="V198" s="2">
        <f t="shared" si="17"/>
        <v>12233600</v>
      </c>
      <c r="W198" s="2">
        <f t="shared" si="17"/>
        <v>13615500</v>
      </c>
      <c r="X198" s="2">
        <f t="shared" si="17"/>
        <v>12874600</v>
      </c>
      <c r="Y198" s="2" cm="1">
        <f t="array" ref="Y198">_xlfn.XLOOKUP(Y$1&amp;$R198,$C$3:$C$1662&amp;$D$3:$D$1662,$E$3:$E$1662,0,0,1)</f>
        <v>4800</v>
      </c>
      <c r="Z198" s="2" cm="1">
        <f t="array" ref="Z198">_xlfn.XLOOKUP(Z$1&amp;$R198,$C$3:$C$1662&amp;$D$3:$D$1662,$E$3:$E$1662,0,0,1)</f>
        <v>45000</v>
      </c>
      <c r="AA198" s="2" cm="1">
        <f t="array" ref="AA198">_xlfn.XLOOKUP(AA$1&amp;$R198,$C$3:$C$1662&amp;$D$3:$D$1662,$E$3:$E$1662,0,0,1)</f>
        <v>25700</v>
      </c>
      <c r="AB198" s="2" cm="1">
        <f t="array" ref="AB198">_xlfn.XLOOKUP(AB$1&amp;$R198,$C$3:$C$1662&amp;$D$3:$D$1662,$E$3:$E$1662,0,0,1)</f>
        <v>22600</v>
      </c>
      <c r="AC198" s="2" cm="1">
        <f t="array" ref="AC198">_xlfn.XLOOKUP(AC$1&amp;$R198,$C$3:$C$1662&amp;$D$3:$D$1662,$E$3:$E$1662,0,0,1)</f>
        <v>14400</v>
      </c>
    </row>
    <row r="199" spans="3:29" x14ac:dyDescent="0.4">
      <c r="C199" t="s">
        <v>758</v>
      </c>
      <c r="D199" t="s">
        <v>407</v>
      </c>
      <c r="E199">
        <v>14400</v>
      </c>
      <c r="R199" t="s">
        <v>285</v>
      </c>
      <c r="S199" s="2">
        <f t="shared" si="16"/>
        <v>12306440</v>
      </c>
      <c r="T199" s="2">
        <f t="shared" si="17"/>
        <v>7865700</v>
      </c>
      <c r="U199" s="2">
        <f t="shared" si="17"/>
        <v>14883600</v>
      </c>
      <c r="V199" s="2">
        <f t="shared" si="17"/>
        <v>12266300</v>
      </c>
      <c r="W199" s="2">
        <f t="shared" si="17"/>
        <v>13639200</v>
      </c>
      <c r="X199" s="2">
        <f t="shared" si="17"/>
        <v>12877400</v>
      </c>
      <c r="Y199" s="2" cm="1">
        <f t="array" ref="Y199">_xlfn.XLOOKUP(Y$1&amp;$R199,$C$3:$C$1662&amp;$D$3:$D$1662,$E$3:$E$1662,0,0,1)</f>
        <v>11600</v>
      </c>
      <c r="Z199" s="2" cm="1">
        <f t="array" ref="Z199">_xlfn.XLOOKUP(Z$1&amp;$R199,$C$3:$C$1662&amp;$D$3:$D$1662,$E$3:$E$1662,0,0,1)</f>
        <v>25500</v>
      </c>
      <c r="AA199" s="2" cm="1">
        <f t="array" ref="AA199">_xlfn.XLOOKUP(AA$1&amp;$R199,$C$3:$C$1662&amp;$D$3:$D$1662,$E$3:$E$1662,0,0,1)</f>
        <v>32700</v>
      </c>
      <c r="AB199" s="2" cm="1">
        <f t="array" ref="AB199">_xlfn.XLOOKUP(AB$1&amp;$R199,$C$3:$C$1662&amp;$D$3:$D$1662,$E$3:$E$1662,0,0,1)</f>
        <v>23700</v>
      </c>
      <c r="AC199" s="2" cm="1">
        <f t="array" ref="AC199">_xlfn.XLOOKUP(AC$1&amp;$R199,$C$3:$C$1662&amp;$D$3:$D$1662,$E$3:$E$1662,0,0,1)</f>
        <v>2800</v>
      </c>
    </row>
    <row r="200" spans="3:29" x14ac:dyDescent="0.4">
      <c r="C200" t="s">
        <v>758</v>
      </c>
      <c r="D200" t="s">
        <v>408</v>
      </c>
      <c r="E200">
        <v>2800</v>
      </c>
      <c r="R200" t="s">
        <v>121</v>
      </c>
      <c r="S200" s="2">
        <f t="shared" si="16"/>
        <v>12332560</v>
      </c>
      <c r="T200" s="2">
        <f t="shared" si="17"/>
        <v>7882600</v>
      </c>
      <c r="U200" s="2">
        <f t="shared" si="17"/>
        <v>14896700</v>
      </c>
      <c r="V200" s="2">
        <f t="shared" si="17"/>
        <v>12294600</v>
      </c>
      <c r="W200" s="2">
        <f t="shared" si="17"/>
        <v>13693800</v>
      </c>
      <c r="X200" s="2">
        <f t="shared" si="17"/>
        <v>12895100</v>
      </c>
      <c r="Y200" s="2" cm="1">
        <f t="array" ref="Y200">_xlfn.XLOOKUP(Y$1&amp;$R200,$C$3:$C$1662&amp;$D$3:$D$1662,$E$3:$E$1662,0,0,1)</f>
        <v>16900</v>
      </c>
      <c r="Z200" s="2" cm="1">
        <f t="array" ref="Z200">_xlfn.XLOOKUP(Z$1&amp;$R200,$C$3:$C$1662&amp;$D$3:$D$1662,$E$3:$E$1662,0,0,1)</f>
        <v>13100</v>
      </c>
      <c r="AA200" s="2" cm="1">
        <f t="array" ref="AA200">_xlfn.XLOOKUP(AA$1&amp;$R200,$C$3:$C$1662&amp;$D$3:$D$1662,$E$3:$E$1662,0,0,1)</f>
        <v>28300</v>
      </c>
      <c r="AB200" s="2" cm="1">
        <f t="array" ref="AB200">_xlfn.XLOOKUP(AB$1&amp;$R200,$C$3:$C$1662&amp;$D$3:$D$1662,$E$3:$E$1662,0,0,1)</f>
        <v>54600</v>
      </c>
      <c r="AC200" s="2" cm="1">
        <f t="array" ref="AC200">_xlfn.XLOOKUP(AC$1&amp;$R200,$C$3:$C$1662&amp;$D$3:$D$1662,$E$3:$E$1662,0,0,1)</f>
        <v>17700</v>
      </c>
    </row>
    <row r="201" spans="3:29" x14ac:dyDescent="0.4">
      <c r="C201" t="s">
        <v>758</v>
      </c>
      <c r="D201" t="s">
        <v>409</v>
      </c>
      <c r="E201">
        <v>17700</v>
      </c>
      <c r="R201" t="s">
        <v>273</v>
      </c>
      <c r="S201" s="2">
        <f t="shared" si="16"/>
        <v>12392680</v>
      </c>
      <c r="T201" s="2">
        <f t="shared" si="17"/>
        <v>8004500</v>
      </c>
      <c r="U201" s="2">
        <f t="shared" si="17"/>
        <v>14932200</v>
      </c>
      <c r="V201" s="2">
        <f t="shared" si="17"/>
        <v>12407700</v>
      </c>
      <c r="W201" s="2">
        <f t="shared" si="17"/>
        <v>13703600</v>
      </c>
      <c r="X201" s="2">
        <f t="shared" si="17"/>
        <v>12915400</v>
      </c>
      <c r="Y201" s="2" cm="1">
        <f t="array" ref="Y201">_xlfn.XLOOKUP(Y$1&amp;$R201,$C$3:$C$1662&amp;$D$3:$D$1662,$E$3:$E$1662,0,0,1)</f>
        <v>121900</v>
      </c>
      <c r="Z201" s="2" cm="1">
        <f t="array" ref="Z201">_xlfn.XLOOKUP(Z$1&amp;$R201,$C$3:$C$1662&amp;$D$3:$D$1662,$E$3:$E$1662,0,0,1)</f>
        <v>35500</v>
      </c>
      <c r="AA201" s="2" cm="1">
        <f t="array" ref="AA201">_xlfn.XLOOKUP(AA$1&amp;$R201,$C$3:$C$1662&amp;$D$3:$D$1662,$E$3:$E$1662,0,0,1)</f>
        <v>113100</v>
      </c>
      <c r="AB201" s="2" cm="1">
        <f t="array" ref="AB201">_xlfn.XLOOKUP(AB$1&amp;$R201,$C$3:$C$1662&amp;$D$3:$D$1662,$E$3:$E$1662,0,0,1)</f>
        <v>9800</v>
      </c>
      <c r="AC201" s="2" cm="1">
        <f t="array" ref="AC201">_xlfn.XLOOKUP(AC$1&amp;$R201,$C$3:$C$1662&amp;$D$3:$D$1662,$E$3:$E$1662,0,0,1)</f>
        <v>20300</v>
      </c>
    </row>
    <row r="202" spans="3:29" x14ac:dyDescent="0.4">
      <c r="C202" t="s">
        <v>758</v>
      </c>
      <c r="D202" t="s">
        <v>410</v>
      </c>
      <c r="E202">
        <v>20300</v>
      </c>
      <c r="R202" t="s">
        <v>247</v>
      </c>
      <c r="S202" s="2">
        <f t="shared" si="16"/>
        <v>12411800</v>
      </c>
      <c r="T202" s="2">
        <f t="shared" si="17"/>
        <v>8022700</v>
      </c>
      <c r="U202" s="2">
        <f t="shared" si="17"/>
        <v>14948700</v>
      </c>
      <c r="V202" s="2">
        <f t="shared" si="17"/>
        <v>12427400</v>
      </c>
      <c r="W202" s="2">
        <f t="shared" si="17"/>
        <v>13734200</v>
      </c>
      <c r="X202" s="2">
        <f t="shared" si="17"/>
        <v>12926000</v>
      </c>
      <c r="Y202" s="2" cm="1">
        <f t="array" ref="Y202">_xlfn.XLOOKUP(Y$1&amp;$R202,$C$3:$C$1662&amp;$D$3:$D$1662,$E$3:$E$1662,0,0,1)</f>
        <v>18200</v>
      </c>
      <c r="Z202" s="2" cm="1">
        <f t="array" ref="Z202">_xlfn.XLOOKUP(Z$1&amp;$R202,$C$3:$C$1662&amp;$D$3:$D$1662,$E$3:$E$1662,0,0,1)</f>
        <v>16500</v>
      </c>
      <c r="AA202" s="2" cm="1">
        <f t="array" ref="AA202">_xlfn.XLOOKUP(AA$1&amp;$R202,$C$3:$C$1662&amp;$D$3:$D$1662,$E$3:$E$1662,0,0,1)</f>
        <v>19700</v>
      </c>
      <c r="AB202" s="2" cm="1">
        <f t="array" ref="AB202">_xlfn.XLOOKUP(AB$1&amp;$R202,$C$3:$C$1662&amp;$D$3:$D$1662,$E$3:$E$1662,0,0,1)</f>
        <v>30600</v>
      </c>
      <c r="AC202" s="2" cm="1">
        <f t="array" ref="AC202">_xlfn.XLOOKUP(AC$1&amp;$R202,$C$3:$C$1662&amp;$D$3:$D$1662,$E$3:$E$1662,0,0,1)</f>
        <v>10600</v>
      </c>
    </row>
    <row r="203" spans="3:29" x14ac:dyDescent="0.4">
      <c r="C203" t="s">
        <v>758</v>
      </c>
      <c r="D203" t="s">
        <v>411</v>
      </c>
      <c r="E203">
        <v>10600</v>
      </c>
      <c r="R203" t="s">
        <v>269</v>
      </c>
      <c r="S203" s="2">
        <f t="shared" si="16"/>
        <v>12430960</v>
      </c>
      <c r="T203" s="2">
        <f t="shared" si="17"/>
        <v>8029500</v>
      </c>
      <c r="U203" s="2">
        <f t="shared" si="17"/>
        <v>14967100</v>
      </c>
      <c r="V203" s="2">
        <f t="shared" si="17"/>
        <v>12458900</v>
      </c>
      <c r="W203" s="2">
        <f t="shared" si="17"/>
        <v>13762100</v>
      </c>
      <c r="X203" s="2">
        <f t="shared" si="17"/>
        <v>12937200</v>
      </c>
      <c r="Y203" s="2" cm="1">
        <f t="array" ref="Y203">_xlfn.XLOOKUP(Y$1&amp;$R203,$C$3:$C$1662&amp;$D$3:$D$1662,$E$3:$E$1662,0,0,1)</f>
        <v>6800</v>
      </c>
      <c r="Z203" s="2" cm="1">
        <f t="array" ref="Z203">_xlfn.XLOOKUP(Z$1&amp;$R203,$C$3:$C$1662&amp;$D$3:$D$1662,$E$3:$E$1662,0,0,1)</f>
        <v>18400</v>
      </c>
      <c r="AA203" s="2" cm="1">
        <f t="array" ref="AA203">_xlfn.XLOOKUP(AA$1&amp;$R203,$C$3:$C$1662&amp;$D$3:$D$1662,$E$3:$E$1662,0,0,1)</f>
        <v>31500</v>
      </c>
      <c r="AB203" s="2" cm="1">
        <f t="array" ref="AB203">_xlfn.XLOOKUP(AB$1&amp;$R203,$C$3:$C$1662&amp;$D$3:$D$1662,$E$3:$E$1662,0,0,1)</f>
        <v>27900</v>
      </c>
      <c r="AC203" s="2" cm="1">
        <f t="array" ref="AC203">_xlfn.XLOOKUP(AC$1&amp;$R203,$C$3:$C$1662&amp;$D$3:$D$1662,$E$3:$E$1662,0,0,1)</f>
        <v>11200</v>
      </c>
    </row>
    <row r="204" spans="3:29" x14ac:dyDescent="0.4">
      <c r="C204" t="s">
        <v>758</v>
      </c>
      <c r="D204" t="s">
        <v>412</v>
      </c>
      <c r="E204">
        <v>11200</v>
      </c>
      <c r="R204" t="s">
        <v>303</v>
      </c>
      <c r="S204" s="2">
        <f t="shared" si="16"/>
        <v>12447500</v>
      </c>
      <c r="T204" s="2">
        <f t="shared" si="17"/>
        <v>8044900</v>
      </c>
      <c r="U204" s="2">
        <f t="shared" si="17"/>
        <v>14998700</v>
      </c>
      <c r="V204" s="2">
        <f t="shared" si="17"/>
        <v>12472000</v>
      </c>
      <c r="W204" s="2">
        <f t="shared" si="17"/>
        <v>13777600</v>
      </c>
      <c r="X204" s="2">
        <f t="shared" si="17"/>
        <v>12944300</v>
      </c>
      <c r="Y204" s="2" cm="1">
        <f t="array" ref="Y204">_xlfn.XLOOKUP(Y$1&amp;$R204,$C$3:$C$1662&amp;$D$3:$D$1662,$E$3:$E$1662,0,0,1)</f>
        <v>15400</v>
      </c>
      <c r="Z204" s="2" cm="1">
        <f t="array" ref="Z204">_xlfn.XLOOKUP(Z$1&amp;$R204,$C$3:$C$1662&amp;$D$3:$D$1662,$E$3:$E$1662,0,0,1)</f>
        <v>31600</v>
      </c>
      <c r="AA204" s="2" cm="1">
        <f t="array" ref="AA204">_xlfn.XLOOKUP(AA$1&amp;$R204,$C$3:$C$1662&amp;$D$3:$D$1662,$E$3:$E$1662,0,0,1)</f>
        <v>13100</v>
      </c>
      <c r="AB204" s="2" cm="1">
        <f t="array" ref="AB204">_xlfn.XLOOKUP(AB$1&amp;$R204,$C$3:$C$1662&amp;$D$3:$D$1662,$E$3:$E$1662,0,0,1)</f>
        <v>15500</v>
      </c>
      <c r="AC204" s="2" cm="1">
        <f t="array" ref="AC204">_xlfn.XLOOKUP(AC$1&amp;$R204,$C$3:$C$1662&amp;$D$3:$D$1662,$E$3:$E$1662,0,0,1)</f>
        <v>7100</v>
      </c>
    </row>
    <row r="205" spans="3:29" x14ac:dyDescent="0.4">
      <c r="C205" t="s">
        <v>758</v>
      </c>
      <c r="D205" t="s">
        <v>413</v>
      </c>
      <c r="E205">
        <v>7100</v>
      </c>
      <c r="R205" t="s">
        <v>210</v>
      </c>
      <c r="S205" s="2">
        <f t="shared" si="16"/>
        <v>12466120</v>
      </c>
      <c r="T205" s="2">
        <f t="shared" si="17"/>
        <v>8080600</v>
      </c>
      <c r="U205" s="2">
        <f t="shared" si="17"/>
        <v>15001500</v>
      </c>
      <c r="V205" s="2">
        <f t="shared" si="17"/>
        <v>12501800</v>
      </c>
      <c r="W205" s="2">
        <f t="shared" si="17"/>
        <v>13797900</v>
      </c>
      <c r="X205" s="2">
        <f t="shared" si="17"/>
        <v>12948800</v>
      </c>
      <c r="Y205" s="2" cm="1">
        <f t="array" ref="Y205">_xlfn.XLOOKUP(Y$1&amp;$R205,$C$3:$C$1662&amp;$D$3:$D$1662,$E$3:$E$1662,0,0,1)</f>
        <v>35700</v>
      </c>
      <c r="Z205" s="2" cm="1">
        <f t="array" ref="Z205">_xlfn.XLOOKUP(Z$1&amp;$R205,$C$3:$C$1662&amp;$D$3:$D$1662,$E$3:$E$1662,0,0,1)</f>
        <v>2800</v>
      </c>
      <c r="AA205" s="2" cm="1">
        <f t="array" ref="AA205">_xlfn.XLOOKUP(AA$1&amp;$R205,$C$3:$C$1662&amp;$D$3:$D$1662,$E$3:$E$1662,0,0,1)</f>
        <v>29800</v>
      </c>
      <c r="AB205" s="2" cm="1">
        <f t="array" ref="AB205">_xlfn.XLOOKUP(AB$1&amp;$R205,$C$3:$C$1662&amp;$D$3:$D$1662,$E$3:$E$1662,0,0,1)</f>
        <v>20300</v>
      </c>
      <c r="AC205" s="2" cm="1">
        <f t="array" ref="AC205">_xlfn.XLOOKUP(AC$1&amp;$R205,$C$3:$C$1662&amp;$D$3:$D$1662,$E$3:$E$1662,0,0,1)</f>
        <v>4500</v>
      </c>
    </row>
    <row r="206" spans="3:29" x14ac:dyDescent="0.4">
      <c r="C206" t="s">
        <v>758</v>
      </c>
      <c r="D206" t="s">
        <v>414</v>
      </c>
      <c r="E206">
        <v>4500</v>
      </c>
      <c r="R206" t="s">
        <v>158</v>
      </c>
      <c r="S206" s="2">
        <f t="shared" si="16"/>
        <v>12480940</v>
      </c>
      <c r="T206" s="2">
        <f t="shared" si="17"/>
        <v>8092200</v>
      </c>
      <c r="U206" s="2">
        <f t="shared" si="17"/>
        <v>15023900</v>
      </c>
      <c r="V206" s="2">
        <f t="shared" si="17"/>
        <v>12515500</v>
      </c>
      <c r="W206" s="2">
        <f t="shared" si="17"/>
        <v>13807700</v>
      </c>
      <c r="X206" s="2">
        <f t="shared" si="17"/>
        <v>12965400</v>
      </c>
      <c r="Y206" s="2" cm="1">
        <f t="array" ref="Y206">_xlfn.XLOOKUP(Y$1&amp;$R206,$C$3:$C$1662&amp;$D$3:$D$1662,$E$3:$E$1662,0,0,1)</f>
        <v>11600</v>
      </c>
      <c r="Z206" s="2" cm="1">
        <f t="array" ref="Z206">_xlfn.XLOOKUP(Z$1&amp;$R206,$C$3:$C$1662&amp;$D$3:$D$1662,$E$3:$E$1662,0,0,1)</f>
        <v>22400</v>
      </c>
      <c r="AA206" s="2" cm="1">
        <f t="array" ref="AA206">_xlfn.XLOOKUP(AA$1&amp;$R206,$C$3:$C$1662&amp;$D$3:$D$1662,$E$3:$E$1662,0,0,1)</f>
        <v>13700</v>
      </c>
      <c r="AB206" s="2" cm="1">
        <f t="array" ref="AB206">_xlfn.XLOOKUP(AB$1&amp;$R206,$C$3:$C$1662&amp;$D$3:$D$1662,$E$3:$E$1662,0,0,1)</f>
        <v>9800</v>
      </c>
      <c r="AC206" s="2" cm="1">
        <f t="array" ref="AC206">_xlfn.XLOOKUP(AC$1&amp;$R206,$C$3:$C$1662&amp;$D$3:$D$1662,$E$3:$E$1662,0,0,1)</f>
        <v>16600</v>
      </c>
    </row>
    <row r="207" spans="3:29" x14ac:dyDescent="0.4">
      <c r="C207" t="s">
        <v>758</v>
      </c>
      <c r="D207" t="s">
        <v>415</v>
      </c>
      <c r="E207">
        <v>16600</v>
      </c>
      <c r="R207" t="s">
        <v>102</v>
      </c>
      <c r="S207" s="2">
        <f t="shared" si="16"/>
        <v>12499560</v>
      </c>
      <c r="T207" s="2">
        <f t="shared" si="17"/>
        <v>8107300</v>
      </c>
      <c r="U207" s="2">
        <f t="shared" si="17"/>
        <v>15049800</v>
      </c>
      <c r="V207" s="2">
        <f t="shared" si="17"/>
        <v>12529400</v>
      </c>
      <c r="W207" s="2">
        <f t="shared" si="17"/>
        <v>13821400</v>
      </c>
      <c r="X207" s="2">
        <f t="shared" si="17"/>
        <v>12989900</v>
      </c>
      <c r="Y207" s="2" cm="1">
        <f t="array" ref="Y207">_xlfn.XLOOKUP(Y$1&amp;$R207,$C$3:$C$1662&amp;$D$3:$D$1662,$E$3:$E$1662,0,0,1)</f>
        <v>15100</v>
      </c>
      <c r="Z207" s="2" cm="1">
        <f t="array" ref="Z207">_xlfn.XLOOKUP(Z$1&amp;$R207,$C$3:$C$1662&amp;$D$3:$D$1662,$E$3:$E$1662,0,0,1)</f>
        <v>25900</v>
      </c>
      <c r="AA207" s="2" cm="1">
        <f t="array" ref="AA207">_xlfn.XLOOKUP(AA$1&amp;$R207,$C$3:$C$1662&amp;$D$3:$D$1662,$E$3:$E$1662,0,0,1)</f>
        <v>13900</v>
      </c>
      <c r="AB207" s="2" cm="1">
        <f t="array" ref="AB207">_xlfn.XLOOKUP(AB$1&amp;$R207,$C$3:$C$1662&amp;$D$3:$D$1662,$E$3:$E$1662,0,0,1)</f>
        <v>13700</v>
      </c>
      <c r="AC207" s="2" cm="1">
        <f t="array" ref="AC207">_xlfn.XLOOKUP(AC$1&amp;$R207,$C$3:$C$1662&amp;$D$3:$D$1662,$E$3:$E$1662,0,0,1)</f>
        <v>24500</v>
      </c>
    </row>
    <row r="208" spans="3:29" x14ac:dyDescent="0.4">
      <c r="C208" t="s">
        <v>758</v>
      </c>
      <c r="D208" t="s">
        <v>416</v>
      </c>
      <c r="E208">
        <v>24500</v>
      </c>
      <c r="R208" t="s">
        <v>225</v>
      </c>
      <c r="S208" s="2">
        <f t="shared" si="16"/>
        <v>12525940</v>
      </c>
      <c r="T208" s="2">
        <f t="shared" si="17"/>
        <v>8115500</v>
      </c>
      <c r="U208" s="2">
        <f t="shared" si="17"/>
        <v>15052900</v>
      </c>
      <c r="V208" s="2">
        <f t="shared" si="17"/>
        <v>12623700</v>
      </c>
      <c r="W208" s="2">
        <f t="shared" si="17"/>
        <v>13828600</v>
      </c>
      <c r="X208" s="2">
        <f t="shared" si="17"/>
        <v>13009000</v>
      </c>
      <c r="Y208" s="2" cm="1">
        <f t="array" ref="Y208">_xlfn.XLOOKUP(Y$1&amp;$R208,$C$3:$C$1662&amp;$D$3:$D$1662,$E$3:$E$1662,0,0,1)</f>
        <v>8200</v>
      </c>
      <c r="Z208" s="2" cm="1">
        <f t="array" ref="Z208">_xlfn.XLOOKUP(Z$1&amp;$R208,$C$3:$C$1662&amp;$D$3:$D$1662,$E$3:$E$1662,0,0,1)</f>
        <v>3100</v>
      </c>
      <c r="AA208" s="2" cm="1">
        <f t="array" ref="AA208">_xlfn.XLOOKUP(AA$1&amp;$R208,$C$3:$C$1662&amp;$D$3:$D$1662,$E$3:$E$1662,0,0,1)</f>
        <v>94300</v>
      </c>
      <c r="AB208" s="2" cm="1">
        <f t="array" ref="AB208">_xlfn.XLOOKUP(AB$1&amp;$R208,$C$3:$C$1662&amp;$D$3:$D$1662,$E$3:$E$1662,0,0,1)</f>
        <v>7200</v>
      </c>
      <c r="AC208" s="2" cm="1">
        <f t="array" ref="AC208">_xlfn.XLOOKUP(AC$1&amp;$R208,$C$3:$C$1662&amp;$D$3:$D$1662,$E$3:$E$1662,0,0,1)</f>
        <v>19100</v>
      </c>
    </row>
    <row r="209" spans="3:29" x14ac:dyDescent="0.4">
      <c r="C209" t="s">
        <v>758</v>
      </c>
      <c r="D209" t="s">
        <v>417</v>
      </c>
      <c r="E209">
        <v>19100</v>
      </c>
      <c r="R209" t="s">
        <v>97</v>
      </c>
      <c r="S209" s="2">
        <f t="shared" si="16"/>
        <v>12568020</v>
      </c>
      <c r="T209" s="2">
        <f t="shared" si="17"/>
        <v>8146900</v>
      </c>
      <c r="U209" s="2">
        <f t="shared" si="17"/>
        <v>15075600</v>
      </c>
      <c r="V209" s="2">
        <f t="shared" si="17"/>
        <v>12746300</v>
      </c>
      <c r="W209" s="2">
        <f t="shared" si="17"/>
        <v>13837900</v>
      </c>
      <c r="X209" s="2">
        <f t="shared" si="17"/>
        <v>13033400</v>
      </c>
      <c r="Y209" s="2" cm="1">
        <f t="array" ref="Y209">_xlfn.XLOOKUP(Y$1&amp;$R209,$C$3:$C$1662&amp;$D$3:$D$1662,$E$3:$E$1662,0,0,1)</f>
        <v>31400</v>
      </c>
      <c r="Z209" s="2" cm="1">
        <f t="array" ref="Z209">_xlfn.XLOOKUP(Z$1&amp;$R209,$C$3:$C$1662&amp;$D$3:$D$1662,$E$3:$E$1662,0,0,1)</f>
        <v>22700</v>
      </c>
      <c r="AA209" s="2" cm="1">
        <f t="array" ref="AA209">_xlfn.XLOOKUP(AA$1&amp;$R209,$C$3:$C$1662&amp;$D$3:$D$1662,$E$3:$E$1662,0,0,1)</f>
        <v>122600</v>
      </c>
      <c r="AB209" s="2" cm="1">
        <f t="array" ref="AB209">_xlfn.XLOOKUP(AB$1&amp;$R209,$C$3:$C$1662&amp;$D$3:$D$1662,$E$3:$E$1662,0,0,1)</f>
        <v>9300</v>
      </c>
      <c r="AC209" s="2" cm="1">
        <f t="array" ref="AC209">_xlfn.XLOOKUP(AC$1&amp;$R209,$C$3:$C$1662&amp;$D$3:$D$1662,$E$3:$E$1662,0,0,1)</f>
        <v>24400</v>
      </c>
    </row>
    <row r="210" spans="3:29" x14ac:dyDescent="0.4">
      <c r="C210" t="s">
        <v>758</v>
      </c>
      <c r="D210" t="s">
        <v>418</v>
      </c>
      <c r="E210">
        <v>24400</v>
      </c>
      <c r="R210" t="s">
        <v>65</v>
      </c>
      <c r="S210" s="2">
        <f t="shared" si="16"/>
        <v>12590460</v>
      </c>
      <c r="T210" s="2">
        <f t="shared" si="17"/>
        <v>8174300</v>
      </c>
      <c r="U210" s="2">
        <f t="shared" si="17"/>
        <v>15099200</v>
      </c>
      <c r="V210" s="2">
        <f t="shared" si="17"/>
        <v>12778800</v>
      </c>
      <c r="W210" s="2">
        <f t="shared" si="17"/>
        <v>13860500</v>
      </c>
      <c r="X210" s="2">
        <f t="shared" si="17"/>
        <v>13039500</v>
      </c>
      <c r="Y210" s="2" cm="1">
        <f t="array" ref="Y210">_xlfn.XLOOKUP(Y$1&amp;$R210,$C$3:$C$1662&amp;$D$3:$D$1662,$E$3:$E$1662,0,0,1)</f>
        <v>27400</v>
      </c>
      <c r="Z210" s="2" cm="1">
        <f t="array" ref="Z210">_xlfn.XLOOKUP(Z$1&amp;$R210,$C$3:$C$1662&amp;$D$3:$D$1662,$E$3:$E$1662,0,0,1)</f>
        <v>23600</v>
      </c>
      <c r="AA210" s="2" cm="1">
        <f t="array" ref="AA210">_xlfn.XLOOKUP(AA$1&amp;$R210,$C$3:$C$1662&amp;$D$3:$D$1662,$E$3:$E$1662,0,0,1)</f>
        <v>32500</v>
      </c>
      <c r="AB210" s="2" cm="1">
        <f t="array" ref="AB210">_xlfn.XLOOKUP(AB$1&amp;$R210,$C$3:$C$1662&amp;$D$3:$D$1662,$E$3:$E$1662,0,0,1)</f>
        <v>22600</v>
      </c>
      <c r="AC210" s="2" cm="1">
        <f t="array" ref="AC210">_xlfn.XLOOKUP(AC$1&amp;$R210,$C$3:$C$1662&amp;$D$3:$D$1662,$E$3:$E$1662,0,0,1)</f>
        <v>6100</v>
      </c>
    </row>
    <row r="211" spans="3:29" x14ac:dyDescent="0.4">
      <c r="C211" t="s">
        <v>758</v>
      </c>
      <c r="D211" t="s">
        <v>419</v>
      </c>
      <c r="E211">
        <v>6100</v>
      </c>
      <c r="R211" t="s">
        <v>163</v>
      </c>
      <c r="S211" s="2">
        <f t="shared" si="16"/>
        <v>12618200</v>
      </c>
      <c r="T211" s="2">
        <f t="shared" si="17"/>
        <v>8205700</v>
      </c>
      <c r="U211" s="2">
        <f t="shared" si="17"/>
        <v>15111300</v>
      </c>
      <c r="V211" s="2">
        <f t="shared" si="17"/>
        <v>12829600</v>
      </c>
      <c r="W211" s="2">
        <f t="shared" si="17"/>
        <v>13870900</v>
      </c>
      <c r="X211" s="2">
        <f t="shared" si="17"/>
        <v>13073500</v>
      </c>
      <c r="Y211" s="2" cm="1">
        <f t="array" ref="Y211">_xlfn.XLOOKUP(Y$1&amp;$R211,$C$3:$C$1662&amp;$D$3:$D$1662,$E$3:$E$1662,0,0,1)</f>
        <v>31400</v>
      </c>
      <c r="Z211" s="2" cm="1">
        <f t="array" ref="Z211">_xlfn.XLOOKUP(Z$1&amp;$R211,$C$3:$C$1662&amp;$D$3:$D$1662,$E$3:$E$1662,0,0,1)</f>
        <v>12100</v>
      </c>
      <c r="AA211" s="2" cm="1">
        <f t="array" ref="AA211">_xlfn.XLOOKUP(AA$1&amp;$R211,$C$3:$C$1662&amp;$D$3:$D$1662,$E$3:$E$1662,0,0,1)</f>
        <v>50800</v>
      </c>
      <c r="AB211" s="2" cm="1">
        <f t="array" ref="AB211">_xlfn.XLOOKUP(AB$1&amp;$R211,$C$3:$C$1662&amp;$D$3:$D$1662,$E$3:$E$1662,0,0,1)</f>
        <v>10400</v>
      </c>
      <c r="AC211" s="2" cm="1">
        <f t="array" ref="AC211">_xlfn.XLOOKUP(AC$1&amp;$R211,$C$3:$C$1662&amp;$D$3:$D$1662,$E$3:$E$1662,0,0,1)</f>
        <v>34000</v>
      </c>
    </row>
    <row r="212" spans="3:29" x14ac:dyDescent="0.4">
      <c r="C212" t="s">
        <v>758</v>
      </c>
      <c r="D212" t="s">
        <v>420</v>
      </c>
      <c r="E212">
        <v>34000</v>
      </c>
      <c r="R212" t="s">
        <v>221</v>
      </c>
      <c r="S212" s="2">
        <f t="shared" si="16"/>
        <v>12632240</v>
      </c>
      <c r="T212" s="2">
        <f t="shared" ref="T212:X227" si="18">T211+Y212</f>
        <v>8218700</v>
      </c>
      <c r="U212" s="2">
        <f t="shared" si="18"/>
        <v>15127600</v>
      </c>
      <c r="V212" s="2">
        <f t="shared" si="18"/>
        <v>12841100</v>
      </c>
      <c r="W212" s="2">
        <f t="shared" si="18"/>
        <v>13881700</v>
      </c>
      <c r="X212" s="2">
        <f t="shared" si="18"/>
        <v>13092100</v>
      </c>
      <c r="Y212" s="2" cm="1">
        <f t="array" ref="Y212">_xlfn.XLOOKUP(Y$1&amp;$R212,$C$3:$C$1662&amp;$D$3:$D$1662,$E$3:$E$1662,0,0,1)</f>
        <v>13000</v>
      </c>
      <c r="Z212" s="2" cm="1">
        <f t="array" ref="Z212">_xlfn.XLOOKUP(Z$1&amp;$R212,$C$3:$C$1662&amp;$D$3:$D$1662,$E$3:$E$1662,0,0,1)</f>
        <v>16300</v>
      </c>
      <c r="AA212" s="2" cm="1">
        <f t="array" ref="AA212">_xlfn.XLOOKUP(AA$1&amp;$R212,$C$3:$C$1662&amp;$D$3:$D$1662,$E$3:$E$1662,0,0,1)</f>
        <v>11500</v>
      </c>
      <c r="AB212" s="2" cm="1">
        <f t="array" ref="AB212">_xlfn.XLOOKUP(AB$1&amp;$R212,$C$3:$C$1662&amp;$D$3:$D$1662,$E$3:$E$1662,0,0,1)</f>
        <v>10800</v>
      </c>
      <c r="AC212" s="2" cm="1">
        <f t="array" ref="AC212">_xlfn.XLOOKUP(AC$1&amp;$R212,$C$3:$C$1662&amp;$D$3:$D$1662,$E$3:$E$1662,0,0,1)</f>
        <v>18600</v>
      </c>
    </row>
    <row r="213" spans="3:29" x14ac:dyDescent="0.4">
      <c r="C213" t="s">
        <v>758</v>
      </c>
      <c r="D213" t="s">
        <v>421</v>
      </c>
      <c r="E213">
        <v>18600</v>
      </c>
      <c r="R213" t="s">
        <v>236</v>
      </c>
      <c r="S213" s="2">
        <f t="shared" si="16"/>
        <v>12658560</v>
      </c>
      <c r="T213" s="2">
        <f t="shared" si="18"/>
        <v>8237900</v>
      </c>
      <c r="U213" s="2">
        <f t="shared" si="18"/>
        <v>15152500</v>
      </c>
      <c r="V213" s="2">
        <f t="shared" si="18"/>
        <v>12882900</v>
      </c>
      <c r="W213" s="2">
        <f t="shared" si="18"/>
        <v>13895300</v>
      </c>
      <c r="X213" s="2">
        <f t="shared" si="18"/>
        <v>13124200</v>
      </c>
      <c r="Y213" s="2" cm="1">
        <f t="array" ref="Y213">_xlfn.XLOOKUP(Y$1&amp;$R213,$C$3:$C$1662&amp;$D$3:$D$1662,$E$3:$E$1662,0,0,1)</f>
        <v>19200</v>
      </c>
      <c r="Z213" s="2" cm="1">
        <f t="array" ref="Z213">_xlfn.XLOOKUP(Z$1&amp;$R213,$C$3:$C$1662&amp;$D$3:$D$1662,$E$3:$E$1662,0,0,1)</f>
        <v>24900</v>
      </c>
      <c r="AA213" s="2" cm="1">
        <f t="array" ref="AA213">_xlfn.XLOOKUP(AA$1&amp;$R213,$C$3:$C$1662&amp;$D$3:$D$1662,$E$3:$E$1662,0,0,1)</f>
        <v>41800</v>
      </c>
      <c r="AB213" s="2" cm="1">
        <f t="array" ref="AB213">_xlfn.XLOOKUP(AB$1&amp;$R213,$C$3:$C$1662&amp;$D$3:$D$1662,$E$3:$E$1662,0,0,1)</f>
        <v>13600</v>
      </c>
      <c r="AC213" s="2" cm="1">
        <f t="array" ref="AC213">_xlfn.XLOOKUP(AC$1&amp;$R213,$C$3:$C$1662&amp;$D$3:$D$1662,$E$3:$E$1662,0,0,1)</f>
        <v>32100</v>
      </c>
    </row>
    <row r="214" spans="3:29" x14ac:dyDescent="0.4">
      <c r="C214" t="s">
        <v>758</v>
      </c>
      <c r="D214" t="s">
        <v>422</v>
      </c>
      <c r="E214">
        <v>32100</v>
      </c>
      <c r="R214" t="s">
        <v>199</v>
      </c>
      <c r="S214" s="2">
        <f t="shared" si="16"/>
        <v>12668840</v>
      </c>
      <c r="T214" s="2">
        <f t="shared" si="18"/>
        <v>8246200</v>
      </c>
      <c r="U214" s="2">
        <f t="shared" si="18"/>
        <v>15158000</v>
      </c>
      <c r="V214" s="2">
        <f t="shared" si="18"/>
        <v>12902300</v>
      </c>
      <c r="W214" s="2">
        <f t="shared" si="18"/>
        <v>13905500</v>
      </c>
      <c r="X214" s="2">
        <f t="shared" si="18"/>
        <v>13132200</v>
      </c>
      <c r="Y214" s="2" cm="1">
        <f t="array" ref="Y214">_xlfn.XLOOKUP(Y$1&amp;$R214,$C$3:$C$1662&amp;$D$3:$D$1662,$E$3:$E$1662,0,0,1)</f>
        <v>8300</v>
      </c>
      <c r="Z214" s="2" cm="1">
        <f t="array" ref="Z214">_xlfn.XLOOKUP(Z$1&amp;$R214,$C$3:$C$1662&amp;$D$3:$D$1662,$E$3:$E$1662,0,0,1)</f>
        <v>5500</v>
      </c>
      <c r="AA214" s="2" cm="1">
        <f t="array" ref="AA214">_xlfn.XLOOKUP(AA$1&amp;$R214,$C$3:$C$1662&amp;$D$3:$D$1662,$E$3:$E$1662,0,0,1)</f>
        <v>19400</v>
      </c>
      <c r="AB214" s="2" cm="1">
        <f t="array" ref="AB214">_xlfn.XLOOKUP(AB$1&amp;$R214,$C$3:$C$1662&amp;$D$3:$D$1662,$E$3:$E$1662,0,0,1)</f>
        <v>10200</v>
      </c>
      <c r="AC214" s="2" cm="1">
        <f t="array" ref="AC214">_xlfn.XLOOKUP(AC$1&amp;$R214,$C$3:$C$1662&amp;$D$3:$D$1662,$E$3:$E$1662,0,0,1)</f>
        <v>8000</v>
      </c>
    </row>
    <row r="215" spans="3:29" x14ac:dyDescent="0.4">
      <c r="C215" t="s">
        <v>758</v>
      </c>
      <c r="D215" t="s">
        <v>423</v>
      </c>
      <c r="E215">
        <v>8000</v>
      </c>
      <c r="R215" t="s">
        <v>264</v>
      </c>
      <c r="S215" s="2">
        <f t="shared" si="16"/>
        <v>12684160</v>
      </c>
      <c r="T215" s="2">
        <f t="shared" si="18"/>
        <v>8246500</v>
      </c>
      <c r="U215" s="2">
        <f t="shared" si="18"/>
        <v>15180700</v>
      </c>
      <c r="V215" s="2">
        <f t="shared" si="18"/>
        <v>12927700</v>
      </c>
      <c r="W215" s="2">
        <f t="shared" si="18"/>
        <v>13921800</v>
      </c>
      <c r="X215" s="2">
        <f t="shared" si="18"/>
        <v>13144100</v>
      </c>
      <c r="Y215" s="2" cm="1">
        <f t="array" ref="Y215">_xlfn.XLOOKUP(Y$1&amp;$R215,$C$3:$C$1662&amp;$D$3:$D$1662,$E$3:$E$1662,0,0,1)</f>
        <v>300</v>
      </c>
      <c r="Z215" s="2" cm="1">
        <f t="array" ref="Z215">_xlfn.XLOOKUP(Z$1&amp;$R215,$C$3:$C$1662&amp;$D$3:$D$1662,$E$3:$E$1662,0,0,1)</f>
        <v>22700</v>
      </c>
      <c r="AA215" s="2" cm="1">
        <f t="array" ref="AA215">_xlfn.XLOOKUP(AA$1&amp;$R215,$C$3:$C$1662&amp;$D$3:$D$1662,$E$3:$E$1662,0,0,1)</f>
        <v>25400</v>
      </c>
      <c r="AB215" s="2" cm="1">
        <f t="array" ref="AB215">_xlfn.XLOOKUP(AB$1&amp;$R215,$C$3:$C$1662&amp;$D$3:$D$1662,$E$3:$E$1662,0,0,1)</f>
        <v>16300</v>
      </c>
      <c r="AC215" s="2" cm="1">
        <f t="array" ref="AC215">_xlfn.XLOOKUP(AC$1&amp;$R215,$C$3:$C$1662&amp;$D$3:$D$1662,$E$3:$E$1662,0,0,1)</f>
        <v>11900</v>
      </c>
    </row>
    <row r="216" spans="3:29" x14ac:dyDescent="0.4">
      <c r="C216" t="s">
        <v>758</v>
      </c>
      <c r="D216" t="s">
        <v>424</v>
      </c>
      <c r="E216">
        <v>11900</v>
      </c>
      <c r="R216" t="s">
        <v>90</v>
      </c>
      <c r="S216" s="2">
        <f t="shared" si="16"/>
        <v>12723920</v>
      </c>
      <c r="T216" s="2">
        <f t="shared" si="18"/>
        <v>8269700</v>
      </c>
      <c r="U216" s="2">
        <f t="shared" si="18"/>
        <v>15187200</v>
      </c>
      <c r="V216" s="2">
        <f t="shared" si="18"/>
        <v>13063800</v>
      </c>
      <c r="W216" s="2">
        <f t="shared" si="18"/>
        <v>13933000</v>
      </c>
      <c r="X216" s="2">
        <f t="shared" si="18"/>
        <v>13165900</v>
      </c>
      <c r="Y216" s="2" cm="1">
        <f t="array" ref="Y216">_xlfn.XLOOKUP(Y$1&amp;$R216,$C$3:$C$1662&amp;$D$3:$D$1662,$E$3:$E$1662,0,0,1)</f>
        <v>23200</v>
      </c>
      <c r="Z216" s="2" cm="1">
        <f t="array" ref="Z216">_xlfn.XLOOKUP(Z$1&amp;$R216,$C$3:$C$1662&amp;$D$3:$D$1662,$E$3:$E$1662,0,0,1)</f>
        <v>6500</v>
      </c>
      <c r="AA216" s="2" cm="1">
        <f t="array" ref="AA216">_xlfn.XLOOKUP(AA$1&amp;$R216,$C$3:$C$1662&amp;$D$3:$D$1662,$E$3:$E$1662,0,0,1)</f>
        <v>136100</v>
      </c>
      <c r="AB216" s="2" cm="1">
        <f t="array" ref="AB216">_xlfn.XLOOKUP(AB$1&amp;$R216,$C$3:$C$1662&amp;$D$3:$D$1662,$E$3:$E$1662,0,0,1)</f>
        <v>11200</v>
      </c>
      <c r="AC216" s="2" cm="1">
        <f t="array" ref="AC216">_xlfn.XLOOKUP(AC$1&amp;$R216,$C$3:$C$1662&amp;$D$3:$D$1662,$E$3:$E$1662,0,0,1)</f>
        <v>21800</v>
      </c>
    </row>
    <row r="217" spans="3:29" x14ac:dyDescent="0.4">
      <c r="C217" t="s">
        <v>758</v>
      </c>
      <c r="D217" t="s">
        <v>425</v>
      </c>
      <c r="E217">
        <v>21800</v>
      </c>
      <c r="R217" t="s">
        <v>156</v>
      </c>
      <c r="S217" s="2">
        <f t="shared" si="16"/>
        <v>12732280</v>
      </c>
      <c r="T217" s="2">
        <f t="shared" si="18"/>
        <v>8274500</v>
      </c>
      <c r="U217" s="2">
        <f t="shared" si="18"/>
        <v>15190200</v>
      </c>
      <c r="V217" s="2">
        <f t="shared" si="18"/>
        <v>13071000</v>
      </c>
      <c r="W217" s="2">
        <f t="shared" si="18"/>
        <v>13950900</v>
      </c>
      <c r="X217" s="2">
        <f t="shared" si="18"/>
        <v>13174800</v>
      </c>
      <c r="Y217" s="2" cm="1">
        <f t="array" ref="Y217">_xlfn.XLOOKUP(Y$1&amp;$R217,$C$3:$C$1662&amp;$D$3:$D$1662,$E$3:$E$1662,0,0,1)</f>
        <v>4800</v>
      </c>
      <c r="Z217" s="2" cm="1">
        <f t="array" ref="Z217">_xlfn.XLOOKUP(Z$1&amp;$R217,$C$3:$C$1662&amp;$D$3:$D$1662,$E$3:$E$1662,0,0,1)</f>
        <v>3000</v>
      </c>
      <c r="AA217" s="2" cm="1">
        <f t="array" ref="AA217">_xlfn.XLOOKUP(AA$1&amp;$R217,$C$3:$C$1662&amp;$D$3:$D$1662,$E$3:$E$1662,0,0,1)</f>
        <v>7200</v>
      </c>
      <c r="AB217" s="2" cm="1">
        <f t="array" ref="AB217">_xlfn.XLOOKUP(AB$1&amp;$R217,$C$3:$C$1662&amp;$D$3:$D$1662,$E$3:$E$1662,0,0,1)</f>
        <v>17900</v>
      </c>
      <c r="AC217" s="2" cm="1">
        <f t="array" ref="AC217">_xlfn.XLOOKUP(AC$1&amp;$R217,$C$3:$C$1662&amp;$D$3:$D$1662,$E$3:$E$1662,0,0,1)</f>
        <v>8900</v>
      </c>
    </row>
    <row r="218" spans="3:29" x14ac:dyDescent="0.4">
      <c r="C218" t="s">
        <v>758</v>
      </c>
      <c r="D218" t="s">
        <v>426</v>
      </c>
      <c r="E218">
        <v>8900</v>
      </c>
      <c r="R218" t="s">
        <v>272</v>
      </c>
      <c r="S218" s="2">
        <f t="shared" si="16"/>
        <v>12743980</v>
      </c>
      <c r="T218" s="2">
        <f t="shared" si="18"/>
        <v>8286100</v>
      </c>
      <c r="U218" s="2">
        <f t="shared" si="18"/>
        <v>15209600</v>
      </c>
      <c r="V218" s="2">
        <f t="shared" si="18"/>
        <v>13083900</v>
      </c>
      <c r="W218" s="2">
        <f t="shared" si="18"/>
        <v>13959900</v>
      </c>
      <c r="X218" s="2">
        <f t="shared" si="18"/>
        <v>13180400</v>
      </c>
      <c r="Y218" s="2" cm="1">
        <f t="array" ref="Y218">_xlfn.XLOOKUP(Y$1&amp;$R218,$C$3:$C$1662&amp;$D$3:$D$1662,$E$3:$E$1662,0,0,1)</f>
        <v>11600</v>
      </c>
      <c r="Z218" s="2" cm="1">
        <f t="array" ref="Z218">_xlfn.XLOOKUP(Z$1&amp;$R218,$C$3:$C$1662&amp;$D$3:$D$1662,$E$3:$E$1662,0,0,1)</f>
        <v>19400</v>
      </c>
      <c r="AA218" s="2" cm="1">
        <f t="array" ref="AA218">_xlfn.XLOOKUP(AA$1&amp;$R218,$C$3:$C$1662&amp;$D$3:$D$1662,$E$3:$E$1662,0,0,1)</f>
        <v>12900</v>
      </c>
      <c r="AB218" s="2" cm="1">
        <f t="array" ref="AB218">_xlfn.XLOOKUP(AB$1&amp;$R218,$C$3:$C$1662&amp;$D$3:$D$1662,$E$3:$E$1662,0,0,1)</f>
        <v>9000</v>
      </c>
      <c r="AC218" s="2" cm="1">
        <f t="array" ref="AC218">_xlfn.XLOOKUP(AC$1&amp;$R218,$C$3:$C$1662&amp;$D$3:$D$1662,$E$3:$E$1662,0,0,1)</f>
        <v>5600</v>
      </c>
    </row>
    <row r="219" spans="3:29" x14ac:dyDescent="0.4">
      <c r="C219" t="s">
        <v>758</v>
      </c>
      <c r="D219" t="s">
        <v>427</v>
      </c>
      <c r="E219">
        <v>5600</v>
      </c>
      <c r="R219" t="s">
        <v>253</v>
      </c>
      <c r="S219" s="2">
        <f t="shared" si="16"/>
        <v>12753340</v>
      </c>
      <c r="T219" s="2">
        <f t="shared" si="18"/>
        <v>8292200</v>
      </c>
      <c r="U219" s="2">
        <f t="shared" si="18"/>
        <v>15215700</v>
      </c>
      <c r="V219" s="2">
        <f t="shared" si="18"/>
        <v>13094900</v>
      </c>
      <c r="W219" s="2">
        <f t="shared" si="18"/>
        <v>13974300</v>
      </c>
      <c r="X219" s="2">
        <f t="shared" si="18"/>
        <v>13189600</v>
      </c>
      <c r="Y219" s="2" cm="1">
        <f t="array" ref="Y219">_xlfn.XLOOKUP(Y$1&amp;$R219,$C$3:$C$1662&amp;$D$3:$D$1662,$E$3:$E$1662,0,0,1)</f>
        <v>6100</v>
      </c>
      <c r="Z219" s="2" cm="1">
        <f t="array" ref="Z219">_xlfn.XLOOKUP(Z$1&amp;$R219,$C$3:$C$1662&amp;$D$3:$D$1662,$E$3:$E$1662,0,0,1)</f>
        <v>6100</v>
      </c>
      <c r="AA219" s="2" cm="1">
        <f t="array" ref="AA219">_xlfn.XLOOKUP(AA$1&amp;$R219,$C$3:$C$1662&amp;$D$3:$D$1662,$E$3:$E$1662,0,0,1)</f>
        <v>11000</v>
      </c>
      <c r="AB219" s="2" cm="1">
        <f t="array" ref="AB219">_xlfn.XLOOKUP(AB$1&amp;$R219,$C$3:$C$1662&amp;$D$3:$D$1662,$E$3:$E$1662,0,0,1)</f>
        <v>14400</v>
      </c>
      <c r="AC219" s="2" cm="1">
        <f t="array" ref="AC219">_xlfn.XLOOKUP(AC$1&amp;$R219,$C$3:$C$1662&amp;$D$3:$D$1662,$E$3:$E$1662,0,0,1)</f>
        <v>9200</v>
      </c>
    </row>
    <row r="220" spans="3:29" x14ac:dyDescent="0.4">
      <c r="C220" t="s">
        <v>758</v>
      </c>
      <c r="D220" t="s">
        <v>428</v>
      </c>
      <c r="E220">
        <v>9200</v>
      </c>
      <c r="R220" t="s">
        <v>261</v>
      </c>
      <c r="S220" s="2">
        <f t="shared" si="16"/>
        <v>12774080</v>
      </c>
      <c r="T220" s="2">
        <f t="shared" si="18"/>
        <v>8303600</v>
      </c>
      <c r="U220" s="2">
        <f t="shared" si="18"/>
        <v>15227300</v>
      </c>
      <c r="V220" s="2">
        <f t="shared" si="18"/>
        <v>13156100</v>
      </c>
      <c r="W220" s="2">
        <f t="shared" si="18"/>
        <v>13986100</v>
      </c>
      <c r="X220" s="2">
        <f t="shared" si="18"/>
        <v>13197300</v>
      </c>
      <c r="Y220" s="2" cm="1">
        <f t="array" ref="Y220">_xlfn.XLOOKUP(Y$1&amp;$R220,$C$3:$C$1662&amp;$D$3:$D$1662,$E$3:$E$1662,0,0,1)</f>
        <v>11400</v>
      </c>
      <c r="Z220" s="2" cm="1">
        <f t="array" ref="Z220">_xlfn.XLOOKUP(Z$1&amp;$R220,$C$3:$C$1662&amp;$D$3:$D$1662,$E$3:$E$1662,0,0,1)</f>
        <v>11600</v>
      </c>
      <c r="AA220" s="2" cm="1">
        <f t="array" ref="AA220">_xlfn.XLOOKUP(AA$1&amp;$R220,$C$3:$C$1662&amp;$D$3:$D$1662,$E$3:$E$1662,0,0,1)</f>
        <v>61200</v>
      </c>
      <c r="AB220" s="2" cm="1">
        <f t="array" ref="AB220">_xlfn.XLOOKUP(AB$1&amp;$R220,$C$3:$C$1662&amp;$D$3:$D$1662,$E$3:$E$1662,0,0,1)</f>
        <v>11800</v>
      </c>
      <c r="AC220" s="2" cm="1">
        <f t="array" ref="AC220">_xlfn.XLOOKUP(AC$1&amp;$R220,$C$3:$C$1662&amp;$D$3:$D$1662,$E$3:$E$1662,0,0,1)</f>
        <v>7700</v>
      </c>
    </row>
    <row r="221" spans="3:29" x14ac:dyDescent="0.4">
      <c r="C221" t="s">
        <v>758</v>
      </c>
      <c r="D221" t="s">
        <v>429</v>
      </c>
      <c r="E221">
        <v>7700</v>
      </c>
      <c r="R221" t="s">
        <v>123</v>
      </c>
      <c r="S221" s="2">
        <f t="shared" si="16"/>
        <v>12785380</v>
      </c>
      <c r="T221" s="2">
        <f t="shared" si="18"/>
        <v>8309800</v>
      </c>
      <c r="U221" s="2">
        <f t="shared" si="18"/>
        <v>15232900</v>
      </c>
      <c r="V221" s="2">
        <f t="shared" si="18"/>
        <v>13170900</v>
      </c>
      <c r="W221" s="2">
        <f t="shared" si="18"/>
        <v>14005100</v>
      </c>
      <c r="X221" s="2">
        <f t="shared" si="18"/>
        <v>13208200</v>
      </c>
      <c r="Y221" s="2" cm="1">
        <f t="array" ref="Y221">_xlfn.XLOOKUP(Y$1&amp;$R221,$C$3:$C$1662&amp;$D$3:$D$1662,$E$3:$E$1662,0,0,1)</f>
        <v>6200</v>
      </c>
      <c r="Z221" s="2" cm="1">
        <f t="array" ref="Z221">_xlfn.XLOOKUP(Z$1&amp;$R221,$C$3:$C$1662&amp;$D$3:$D$1662,$E$3:$E$1662,0,0,1)</f>
        <v>5600</v>
      </c>
      <c r="AA221" s="2" cm="1">
        <f t="array" ref="AA221">_xlfn.XLOOKUP(AA$1&amp;$R221,$C$3:$C$1662&amp;$D$3:$D$1662,$E$3:$E$1662,0,0,1)</f>
        <v>14800</v>
      </c>
      <c r="AB221" s="2" cm="1">
        <f t="array" ref="AB221">_xlfn.XLOOKUP(AB$1&amp;$R221,$C$3:$C$1662&amp;$D$3:$D$1662,$E$3:$E$1662,0,0,1)</f>
        <v>19000</v>
      </c>
      <c r="AC221" s="2" cm="1">
        <f t="array" ref="AC221">_xlfn.XLOOKUP(AC$1&amp;$R221,$C$3:$C$1662&amp;$D$3:$D$1662,$E$3:$E$1662,0,0,1)</f>
        <v>10900</v>
      </c>
    </row>
    <row r="222" spans="3:29" x14ac:dyDescent="0.4">
      <c r="C222" t="s">
        <v>758</v>
      </c>
      <c r="D222" t="s">
        <v>430</v>
      </c>
      <c r="E222">
        <v>10900</v>
      </c>
      <c r="R222" t="s">
        <v>249</v>
      </c>
      <c r="S222" s="2">
        <f t="shared" si="16"/>
        <v>12799120</v>
      </c>
      <c r="T222" s="2">
        <f t="shared" si="18"/>
        <v>8315400</v>
      </c>
      <c r="U222" s="2">
        <f t="shared" si="18"/>
        <v>15265800</v>
      </c>
      <c r="V222" s="2">
        <f t="shared" si="18"/>
        <v>13176900</v>
      </c>
      <c r="W222" s="2">
        <f t="shared" si="18"/>
        <v>14011100</v>
      </c>
      <c r="X222" s="2">
        <f t="shared" si="18"/>
        <v>13226400</v>
      </c>
      <c r="Y222" s="2" cm="1">
        <f t="array" ref="Y222">_xlfn.XLOOKUP(Y$1&amp;$R222,$C$3:$C$1662&amp;$D$3:$D$1662,$E$3:$E$1662,0,0,1)</f>
        <v>5600</v>
      </c>
      <c r="Z222" s="2" cm="1">
        <f t="array" ref="Z222">_xlfn.XLOOKUP(Z$1&amp;$R222,$C$3:$C$1662&amp;$D$3:$D$1662,$E$3:$E$1662,0,0,1)</f>
        <v>32900</v>
      </c>
      <c r="AA222" s="2" cm="1">
        <f t="array" ref="AA222">_xlfn.XLOOKUP(AA$1&amp;$R222,$C$3:$C$1662&amp;$D$3:$D$1662,$E$3:$E$1662,0,0,1)</f>
        <v>6000</v>
      </c>
      <c r="AB222" s="2" cm="1">
        <f t="array" ref="AB222">_xlfn.XLOOKUP(AB$1&amp;$R222,$C$3:$C$1662&amp;$D$3:$D$1662,$E$3:$E$1662,0,0,1)</f>
        <v>6000</v>
      </c>
      <c r="AC222" s="2" cm="1">
        <f t="array" ref="AC222">_xlfn.XLOOKUP(AC$1&amp;$R222,$C$3:$C$1662&amp;$D$3:$D$1662,$E$3:$E$1662,0,0,1)</f>
        <v>18200</v>
      </c>
    </row>
    <row r="223" spans="3:29" x14ac:dyDescent="0.4">
      <c r="C223" t="s">
        <v>758</v>
      </c>
      <c r="D223" t="s">
        <v>431</v>
      </c>
      <c r="E223">
        <v>18200</v>
      </c>
      <c r="R223" t="s">
        <v>209</v>
      </c>
      <c r="S223" s="2">
        <f t="shared" si="16"/>
        <v>12811900</v>
      </c>
      <c r="T223" s="2">
        <f t="shared" si="18"/>
        <v>8318800</v>
      </c>
      <c r="U223" s="2">
        <f t="shared" si="18"/>
        <v>15271500</v>
      </c>
      <c r="V223" s="2">
        <f t="shared" si="18"/>
        <v>13194200</v>
      </c>
      <c r="W223" s="2">
        <f t="shared" si="18"/>
        <v>14033100</v>
      </c>
      <c r="X223" s="2">
        <f t="shared" si="18"/>
        <v>13241900</v>
      </c>
      <c r="Y223" s="2" cm="1">
        <f t="array" ref="Y223">_xlfn.XLOOKUP(Y$1&amp;$R223,$C$3:$C$1662&amp;$D$3:$D$1662,$E$3:$E$1662,0,0,1)</f>
        <v>3400</v>
      </c>
      <c r="Z223" s="2" cm="1">
        <f t="array" ref="Z223">_xlfn.XLOOKUP(Z$1&amp;$R223,$C$3:$C$1662&amp;$D$3:$D$1662,$E$3:$E$1662,0,0,1)</f>
        <v>5700</v>
      </c>
      <c r="AA223" s="2" cm="1">
        <f t="array" ref="AA223">_xlfn.XLOOKUP(AA$1&amp;$R223,$C$3:$C$1662&amp;$D$3:$D$1662,$E$3:$E$1662,0,0,1)</f>
        <v>17300</v>
      </c>
      <c r="AB223" s="2" cm="1">
        <f t="array" ref="AB223">_xlfn.XLOOKUP(AB$1&amp;$R223,$C$3:$C$1662&amp;$D$3:$D$1662,$E$3:$E$1662,0,0,1)</f>
        <v>22000</v>
      </c>
      <c r="AC223" s="2" cm="1">
        <f t="array" ref="AC223">_xlfn.XLOOKUP(AC$1&amp;$R223,$C$3:$C$1662&amp;$D$3:$D$1662,$E$3:$E$1662,0,0,1)</f>
        <v>15500</v>
      </c>
    </row>
    <row r="224" spans="3:29" x14ac:dyDescent="0.4">
      <c r="C224" t="s">
        <v>758</v>
      </c>
      <c r="D224" t="s">
        <v>432</v>
      </c>
      <c r="E224">
        <v>15500</v>
      </c>
      <c r="R224" t="s">
        <v>239</v>
      </c>
      <c r="S224" s="2">
        <f t="shared" si="16"/>
        <v>12846020</v>
      </c>
      <c r="T224" s="2">
        <f t="shared" si="18"/>
        <v>8342400</v>
      </c>
      <c r="U224" s="2">
        <f t="shared" si="18"/>
        <v>15275600</v>
      </c>
      <c r="V224" s="2">
        <f t="shared" si="18"/>
        <v>13308400</v>
      </c>
      <c r="W224" s="2">
        <f t="shared" si="18"/>
        <v>14057200</v>
      </c>
      <c r="X224" s="2">
        <f t="shared" si="18"/>
        <v>13246500</v>
      </c>
      <c r="Y224" s="2" cm="1">
        <f t="array" ref="Y224">_xlfn.XLOOKUP(Y$1&amp;$R224,$C$3:$C$1662&amp;$D$3:$D$1662,$E$3:$E$1662,0,0,1)</f>
        <v>23600</v>
      </c>
      <c r="Z224" s="2" cm="1">
        <f t="array" ref="Z224">_xlfn.XLOOKUP(Z$1&amp;$R224,$C$3:$C$1662&amp;$D$3:$D$1662,$E$3:$E$1662,0,0,1)</f>
        <v>4100</v>
      </c>
      <c r="AA224" s="2" cm="1">
        <f t="array" ref="AA224">_xlfn.XLOOKUP(AA$1&amp;$R224,$C$3:$C$1662&amp;$D$3:$D$1662,$E$3:$E$1662,0,0,1)</f>
        <v>114200</v>
      </c>
      <c r="AB224" s="2" cm="1">
        <f t="array" ref="AB224">_xlfn.XLOOKUP(AB$1&amp;$R224,$C$3:$C$1662&amp;$D$3:$D$1662,$E$3:$E$1662,0,0,1)</f>
        <v>24100</v>
      </c>
      <c r="AC224" s="2" cm="1">
        <f t="array" ref="AC224">_xlfn.XLOOKUP(AC$1&amp;$R224,$C$3:$C$1662&amp;$D$3:$D$1662,$E$3:$E$1662,0,0,1)</f>
        <v>4600</v>
      </c>
    </row>
    <row r="225" spans="3:29" x14ac:dyDescent="0.4">
      <c r="C225" t="s">
        <v>758</v>
      </c>
      <c r="D225" t="s">
        <v>433</v>
      </c>
      <c r="E225">
        <v>4600</v>
      </c>
      <c r="R225" t="s">
        <v>304</v>
      </c>
      <c r="S225" s="2">
        <f t="shared" si="16"/>
        <v>12870200</v>
      </c>
      <c r="T225" s="2">
        <f t="shared" si="18"/>
        <v>8358200</v>
      </c>
      <c r="U225" s="2">
        <f t="shared" si="18"/>
        <v>15302600</v>
      </c>
      <c r="V225" s="2">
        <f t="shared" si="18"/>
        <v>13365100</v>
      </c>
      <c r="W225" s="2">
        <f t="shared" si="18"/>
        <v>14062300</v>
      </c>
      <c r="X225" s="2">
        <f t="shared" si="18"/>
        <v>13262800</v>
      </c>
      <c r="Y225" s="2" cm="1">
        <f t="array" ref="Y225">_xlfn.XLOOKUP(Y$1&amp;$R225,$C$3:$C$1662&amp;$D$3:$D$1662,$E$3:$E$1662,0,0,1)</f>
        <v>15800</v>
      </c>
      <c r="Z225" s="2" cm="1">
        <f t="array" ref="Z225">_xlfn.XLOOKUP(Z$1&amp;$R225,$C$3:$C$1662&amp;$D$3:$D$1662,$E$3:$E$1662,0,0,1)</f>
        <v>27000</v>
      </c>
      <c r="AA225" s="2" cm="1">
        <f t="array" ref="AA225">_xlfn.XLOOKUP(AA$1&amp;$R225,$C$3:$C$1662&amp;$D$3:$D$1662,$E$3:$E$1662,0,0,1)</f>
        <v>56700</v>
      </c>
      <c r="AB225" s="2" cm="1">
        <f t="array" ref="AB225">_xlfn.XLOOKUP(AB$1&amp;$R225,$C$3:$C$1662&amp;$D$3:$D$1662,$E$3:$E$1662,0,0,1)</f>
        <v>5100</v>
      </c>
      <c r="AC225" s="2" cm="1">
        <f t="array" ref="AC225">_xlfn.XLOOKUP(AC$1&amp;$R225,$C$3:$C$1662&amp;$D$3:$D$1662,$E$3:$E$1662,0,0,1)</f>
        <v>16300</v>
      </c>
    </row>
    <row r="226" spans="3:29" x14ac:dyDescent="0.4">
      <c r="C226" t="s">
        <v>758</v>
      </c>
      <c r="D226" t="s">
        <v>434</v>
      </c>
      <c r="E226">
        <v>16300</v>
      </c>
      <c r="R226" t="s">
        <v>283</v>
      </c>
      <c r="S226" s="2">
        <f t="shared" si="16"/>
        <v>12891580</v>
      </c>
      <c r="T226" s="2">
        <f t="shared" si="18"/>
        <v>8360200</v>
      </c>
      <c r="U226" s="2">
        <f t="shared" si="18"/>
        <v>15302900</v>
      </c>
      <c r="V226" s="2">
        <f t="shared" si="18"/>
        <v>13403000</v>
      </c>
      <c r="W226" s="2">
        <f t="shared" si="18"/>
        <v>14111300</v>
      </c>
      <c r="X226" s="2">
        <f t="shared" si="18"/>
        <v>13280500</v>
      </c>
      <c r="Y226" s="2" cm="1">
        <f t="array" ref="Y226">_xlfn.XLOOKUP(Y$1&amp;$R226,$C$3:$C$1662&amp;$D$3:$D$1662,$E$3:$E$1662,0,0,1)</f>
        <v>2000</v>
      </c>
      <c r="Z226" s="2" cm="1">
        <f t="array" ref="Z226">_xlfn.XLOOKUP(Z$1&amp;$R226,$C$3:$C$1662&amp;$D$3:$D$1662,$E$3:$E$1662,0,0,1)</f>
        <v>300</v>
      </c>
      <c r="AA226" s="2" cm="1">
        <f t="array" ref="AA226">_xlfn.XLOOKUP(AA$1&amp;$R226,$C$3:$C$1662&amp;$D$3:$D$1662,$E$3:$E$1662,0,0,1)</f>
        <v>37900</v>
      </c>
      <c r="AB226" s="2" cm="1">
        <f t="array" ref="AB226">_xlfn.XLOOKUP(AB$1&amp;$R226,$C$3:$C$1662&amp;$D$3:$D$1662,$E$3:$E$1662,0,0,1)</f>
        <v>49000</v>
      </c>
      <c r="AC226" s="2" cm="1">
        <f t="array" ref="AC226">_xlfn.XLOOKUP(AC$1&amp;$R226,$C$3:$C$1662&amp;$D$3:$D$1662,$E$3:$E$1662,0,0,1)</f>
        <v>17700</v>
      </c>
    </row>
    <row r="227" spans="3:29" x14ac:dyDescent="0.4">
      <c r="C227" t="s">
        <v>758</v>
      </c>
      <c r="D227" t="s">
        <v>435</v>
      </c>
      <c r="E227">
        <v>17700</v>
      </c>
      <c r="R227" t="s">
        <v>176</v>
      </c>
      <c r="S227" s="2">
        <f t="shared" si="16"/>
        <v>12906320</v>
      </c>
      <c r="T227" s="2">
        <f t="shared" si="18"/>
        <v>8370700</v>
      </c>
      <c r="U227" s="2">
        <f t="shared" si="18"/>
        <v>15316500</v>
      </c>
      <c r="V227" s="2">
        <f t="shared" si="18"/>
        <v>13440100</v>
      </c>
      <c r="W227" s="2">
        <f t="shared" si="18"/>
        <v>14115700</v>
      </c>
      <c r="X227" s="2">
        <f t="shared" si="18"/>
        <v>13288600</v>
      </c>
      <c r="Y227" s="2" cm="1">
        <f t="array" ref="Y227">_xlfn.XLOOKUP(Y$1&amp;$R227,$C$3:$C$1662&amp;$D$3:$D$1662,$E$3:$E$1662,0,0,1)</f>
        <v>10500</v>
      </c>
      <c r="Z227" s="2" cm="1">
        <f t="array" ref="Z227">_xlfn.XLOOKUP(Z$1&amp;$R227,$C$3:$C$1662&amp;$D$3:$D$1662,$E$3:$E$1662,0,0,1)</f>
        <v>13600</v>
      </c>
      <c r="AA227" s="2" cm="1">
        <f t="array" ref="AA227">_xlfn.XLOOKUP(AA$1&amp;$R227,$C$3:$C$1662&amp;$D$3:$D$1662,$E$3:$E$1662,0,0,1)</f>
        <v>37100</v>
      </c>
      <c r="AB227" s="2" cm="1">
        <f t="array" ref="AB227">_xlfn.XLOOKUP(AB$1&amp;$R227,$C$3:$C$1662&amp;$D$3:$D$1662,$E$3:$E$1662,0,0,1)</f>
        <v>4400</v>
      </c>
      <c r="AC227" s="2" cm="1">
        <f t="array" ref="AC227">_xlfn.XLOOKUP(AC$1&amp;$R227,$C$3:$C$1662&amp;$D$3:$D$1662,$E$3:$E$1662,0,0,1)</f>
        <v>8100</v>
      </c>
    </row>
    <row r="228" spans="3:29" x14ac:dyDescent="0.4">
      <c r="C228" t="s">
        <v>758</v>
      </c>
      <c r="D228" t="s">
        <v>436</v>
      </c>
      <c r="E228">
        <v>8100</v>
      </c>
      <c r="R228" t="s">
        <v>117</v>
      </c>
      <c r="S228" s="2">
        <f t="shared" si="16"/>
        <v>12923400</v>
      </c>
      <c r="T228" s="2">
        <f t="shared" ref="T228:X243" si="19">T227+Y228</f>
        <v>8371900</v>
      </c>
      <c r="U228" s="2">
        <f t="shared" si="19"/>
        <v>15328100</v>
      </c>
      <c r="V228" s="2">
        <f t="shared" si="19"/>
        <v>13462600</v>
      </c>
      <c r="W228" s="2">
        <f t="shared" si="19"/>
        <v>14152400</v>
      </c>
      <c r="X228" s="2">
        <f t="shared" si="19"/>
        <v>13302000</v>
      </c>
      <c r="Y228" s="2" cm="1">
        <f t="array" ref="Y228">_xlfn.XLOOKUP(Y$1&amp;$R228,$C$3:$C$1662&amp;$D$3:$D$1662,$E$3:$E$1662,0,0,1)</f>
        <v>1200</v>
      </c>
      <c r="Z228" s="2" cm="1">
        <f t="array" ref="Z228">_xlfn.XLOOKUP(Z$1&amp;$R228,$C$3:$C$1662&amp;$D$3:$D$1662,$E$3:$E$1662,0,0,1)</f>
        <v>11600</v>
      </c>
      <c r="AA228" s="2" cm="1">
        <f t="array" ref="AA228">_xlfn.XLOOKUP(AA$1&amp;$R228,$C$3:$C$1662&amp;$D$3:$D$1662,$E$3:$E$1662,0,0,1)</f>
        <v>22500</v>
      </c>
      <c r="AB228" s="2" cm="1">
        <f t="array" ref="AB228">_xlfn.XLOOKUP(AB$1&amp;$R228,$C$3:$C$1662&amp;$D$3:$D$1662,$E$3:$E$1662,0,0,1)</f>
        <v>36700</v>
      </c>
      <c r="AC228" s="2" cm="1">
        <f t="array" ref="AC228">_xlfn.XLOOKUP(AC$1&amp;$R228,$C$3:$C$1662&amp;$D$3:$D$1662,$E$3:$E$1662,0,0,1)</f>
        <v>13400</v>
      </c>
    </row>
    <row r="229" spans="3:29" x14ac:dyDescent="0.4">
      <c r="C229" t="s">
        <v>758</v>
      </c>
      <c r="D229" t="s">
        <v>437</v>
      </c>
      <c r="E229">
        <v>13400</v>
      </c>
      <c r="R229" t="s">
        <v>54</v>
      </c>
      <c r="S229" s="2">
        <f t="shared" si="16"/>
        <v>12942400</v>
      </c>
      <c r="T229" s="2">
        <f t="shared" si="19"/>
        <v>8399100</v>
      </c>
      <c r="U229" s="2">
        <f t="shared" si="19"/>
        <v>15331900</v>
      </c>
      <c r="V229" s="2">
        <f t="shared" si="19"/>
        <v>13468200</v>
      </c>
      <c r="W229" s="2">
        <f t="shared" si="19"/>
        <v>14174800</v>
      </c>
      <c r="X229" s="2">
        <f t="shared" si="19"/>
        <v>13338000</v>
      </c>
      <c r="Y229" s="2" cm="1">
        <f t="array" ref="Y229">_xlfn.XLOOKUP(Y$1&amp;$R229,$C$3:$C$1662&amp;$D$3:$D$1662,$E$3:$E$1662,0,0,1)</f>
        <v>27200</v>
      </c>
      <c r="Z229" s="2" cm="1">
        <f t="array" ref="Z229">_xlfn.XLOOKUP(Z$1&amp;$R229,$C$3:$C$1662&amp;$D$3:$D$1662,$E$3:$E$1662,0,0,1)</f>
        <v>3800</v>
      </c>
      <c r="AA229" s="2" cm="1">
        <f t="array" ref="AA229">_xlfn.XLOOKUP(AA$1&amp;$R229,$C$3:$C$1662&amp;$D$3:$D$1662,$E$3:$E$1662,0,0,1)</f>
        <v>5600</v>
      </c>
      <c r="AB229" s="2" cm="1">
        <f t="array" ref="AB229">_xlfn.XLOOKUP(AB$1&amp;$R229,$C$3:$C$1662&amp;$D$3:$D$1662,$E$3:$E$1662,0,0,1)</f>
        <v>22400</v>
      </c>
      <c r="AC229" s="2" cm="1">
        <f t="array" ref="AC229">_xlfn.XLOOKUP(AC$1&amp;$R229,$C$3:$C$1662&amp;$D$3:$D$1662,$E$3:$E$1662,0,0,1)</f>
        <v>36000</v>
      </c>
    </row>
    <row r="230" spans="3:29" x14ac:dyDescent="0.4">
      <c r="C230" t="s">
        <v>758</v>
      </c>
      <c r="D230" t="s">
        <v>438</v>
      </c>
      <c r="E230">
        <v>36000</v>
      </c>
      <c r="R230" t="s">
        <v>161</v>
      </c>
      <c r="S230" s="2">
        <f t="shared" si="16"/>
        <v>12957500</v>
      </c>
      <c r="T230" s="2">
        <f t="shared" si="19"/>
        <v>8411200</v>
      </c>
      <c r="U230" s="2">
        <f t="shared" si="19"/>
        <v>15338300</v>
      </c>
      <c r="V230" s="2">
        <f t="shared" si="19"/>
        <v>13513300</v>
      </c>
      <c r="W230" s="2">
        <f t="shared" si="19"/>
        <v>14182800</v>
      </c>
      <c r="X230" s="2">
        <f t="shared" si="19"/>
        <v>13341900</v>
      </c>
      <c r="Y230" s="2" cm="1">
        <f t="array" ref="Y230">_xlfn.XLOOKUP(Y$1&amp;$R230,$C$3:$C$1662&amp;$D$3:$D$1662,$E$3:$E$1662,0,0,1)</f>
        <v>12100</v>
      </c>
      <c r="Z230" s="2" cm="1">
        <f t="array" ref="Z230">_xlfn.XLOOKUP(Z$1&amp;$R230,$C$3:$C$1662&amp;$D$3:$D$1662,$E$3:$E$1662,0,0,1)</f>
        <v>6400</v>
      </c>
      <c r="AA230" s="2" cm="1">
        <f t="array" ref="AA230">_xlfn.XLOOKUP(AA$1&amp;$R230,$C$3:$C$1662&amp;$D$3:$D$1662,$E$3:$E$1662,0,0,1)</f>
        <v>45100</v>
      </c>
      <c r="AB230" s="2" cm="1">
        <f t="array" ref="AB230">_xlfn.XLOOKUP(AB$1&amp;$R230,$C$3:$C$1662&amp;$D$3:$D$1662,$E$3:$E$1662,0,0,1)</f>
        <v>8000</v>
      </c>
      <c r="AC230" s="2" cm="1">
        <f t="array" ref="AC230">_xlfn.XLOOKUP(AC$1&amp;$R230,$C$3:$C$1662&amp;$D$3:$D$1662,$E$3:$E$1662,0,0,1)</f>
        <v>3900</v>
      </c>
    </row>
    <row r="231" spans="3:29" x14ac:dyDescent="0.4">
      <c r="C231" t="s">
        <v>758</v>
      </c>
      <c r="D231" t="s">
        <v>439</v>
      </c>
      <c r="E231">
        <v>3900</v>
      </c>
      <c r="R231" t="s">
        <v>185</v>
      </c>
      <c r="S231" s="2">
        <f t="shared" si="16"/>
        <v>12999000</v>
      </c>
      <c r="T231" s="2">
        <f t="shared" si="19"/>
        <v>8422100</v>
      </c>
      <c r="U231" s="2">
        <f t="shared" si="19"/>
        <v>15382600</v>
      </c>
      <c r="V231" s="2">
        <f t="shared" si="19"/>
        <v>13607600</v>
      </c>
      <c r="W231" s="2">
        <f t="shared" si="19"/>
        <v>14213600</v>
      </c>
      <c r="X231" s="2">
        <f t="shared" si="19"/>
        <v>13369100</v>
      </c>
      <c r="Y231" s="2" cm="1">
        <f t="array" ref="Y231">_xlfn.XLOOKUP(Y$1&amp;$R231,$C$3:$C$1662&amp;$D$3:$D$1662,$E$3:$E$1662,0,0,1)</f>
        <v>10900</v>
      </c>
      <c r="Z231" s="2" cm="1">
        <f t="array" ref="Z231">_xlfn.XLOOKUP(Z$1&amp;$R231,$C$3:$C$1662&amp;$D$3:$D$1662,$E$3:$E$1662,0,0,1)</f>
        <v>44300</v>
      </c>
      <c r="AA231" s="2" cm="1">
        <f t="array" ref="AA231">_xlfn.XLOOKUP(AA$1&amp;$R231,$C$3:$C$1662&amp;$D$3:$D$1662,$E$3:$E$1662,0,0,1)</f>
        <v>94300</v>
      </c>
      <c r="AB231" s="2" cm="1">
        <f t="array" ref="AB231">_xlfn.XLOOKUP(AB$1&amp;$R231,$C$3:$C$1662&amp;$D$3:$D$1662,$E$3:$E$1662,0,0,1)</f>
        <v>30800</v>
      </c>
      <c r="AC231" s="2" cm="1">
        <f t="array" ref="AC231">_xlfn.XLOOKUP(AC$1&amp;$R231,$C$3:$C$1662&amp;$D$3:$D$1662,$E$3:$E$1662,0,0,1)</f>
        <v>27200</v>
      </c>
    </row>
    <row r="232" spans="3:29" x14ac:dyDescent="0.4">
      <c r="C232" t="s">
        <v>758</v>
      </c>
      <c r="D232" t="s">
        <v>440</v>
      </c>
      <c r="E232">
        <v>27200</v>
      </c>
      <c r="R232" t="s">
        <v>207</v>
      </c>
      <c r="S232" s="2">
        <f t="shared" si="16"/>
        <v>13031040</v>
      </c>
      <c r="T232" s="2">
        <f t="shared" si="19"/>
        <v>8424300</v>
      </c>
      <c r="U232" s="2">
        <f t="shared" si="19"/>
        <v>15513000</v>
      </c>
      <c r="V232" s="2">
        <f t="shared" si="19"/>
        <v>13615800</v>
      </c>
      <c r="W232" s="2">
        <f t="shared" si="19"/>
        <v>14224900</v>
      </c>
      <c r="X232" s="2">
        <f t="shared" si="19"/>
        <v>13377200</v>
      </c>
      <c r="Y232" s="2" cm="1">
        <f t="array" ref="Y232">_xlfn.XLOOKUP(Y$1&amp;$R232,$C$3:$C$1662&amp;$D$3:$D$1662,$E$3:$E$1662,0,0,1)</f>
        <v>2200</v>
      </c>
      <c r="Z232" s="2" cm="1">
        <f t="array" ref="Z232">_xlfn.XLOOKUP(Z$1&amp;$R232,$C$3:$C$1662&amp;$D$3:$D$1662,$E$3:$E$1662,0,0,1)</f>
        <v>130400</v>
      </c>
      <c r="AA232" s="2" cm="1">
        <f t="array" ref="AA232">_xlfn.XLOOKUP(AA$1&amp;$R232,$C$3:$C$1662&amp;$D$3:$D$1662,$E$3:$E$1662,0,0,1)</f>
        <v>8200</v>
      </c>
      <c r="AB232" s="2" cm="1">
        <f t="array" ref="AB232">_xlfn.XLOOKUP(AB$1&amp;$R232,$C$3:$C$1662&amp;$D$3:$D$1662,$E$3:$E$1662,0,0,1)</f>
        <v>11300</v>
      </c>
      <c r="AC232" s="2" cm="1">
        <f t="array" ref="AC232">_xlfn.XLOOKUP(AC$1&amp;$R232,$C$3:$C$1662&amp;$D$3:$D$1662,$E$3:$E$1662,0,0,1)</f>
        <v>8100</v>
      </c>
    </row>
    <row r="233" spans="3:29" x14ac:dyDescent="0.4">
      <c r="C233" t="s">
        <v>758</v>
      </c>
      <c r="D233" t="s">
        <v>441</v>
      </c>
      <c r="E233">
        <v>8100</v>
      </c>
      <c r="R233" t="s">
        <v>216</v>
      </c>
      <c r="S233" s="2">
        <f t="shared" si="16"/>
        <v>13044840</v>
      </c>
      <c r="T233" s="2">
        <f t="shared" si="19"/>
        <v>8437400</v>
      </c>
      <c r="U233" s="2">
        <f t="shared" si="19"/>
        <v>15519800</v>
      </c>
      <c r="V233" s="2">
        <f t="shared" si="19"/>
        <v>13650700</v>
      </c>
      <c r="W233" s="2">
        <f t="shared" si="19"/>
        <v>14235500</v>
      </c>
      <c r="X233" s="2">
        <f t="shared" si="19"/>
        <v>13380800</v>
      </c>
      <c r="Y233" s="2" cm="1">
        <f t="array" ref="Y233">_xlfn.XLOOKUP(Y$1&amp;$R233,$C$3:$C$1662&amp;$D$3:$D$1662,$E$3:$E$1662,0,0,1)</f>
        <v>13100</v>
      </c>
      <c r="Z233" s="2" cm="1">
        <f t="array" ref="Z233">_xlfn.XLOOKUP(Z$1&amp;$R233,$C$3:$C$1662&amp;$D$3:$D$1662,$E$3:$E$1662,0,0,1)</f>
        <v>6800</v>
      </c>
      <c r="AA233" s="2" cm="1">
        <f t="array" ref="AA233">_xlfn.XLOOKUP(AA$1&amp;$R233,$C$3:$C$1662&amp;$D$3:$D$1662,$E$3:$E$1662,0,0,1)</f>
        <v>34900</v>
      </c>
      <c r="AB233" s="2" cm="1">
        <f t="array" ref="AB233">_xlfn.XLOOKUP(AB$1&amp;$R233,$C$3:$C$1662&amp;$D$3:$D$1662,$E$3:$E$1662,0,0,1)</f>
        <v>10600</v>
      </c>
      <c r="AC233" s="2" cm="1">
        <f t="array" ref="AC233">_xlfn.XLOOKUP(AC$1&amp;$R233,$C$3:$C$1662&amp;$D$3:$D$1662,$E$3:$E$1662,0,0,1)</f>
        <v>3600</v>
      </c>
    </row>
    <row r="234" spans="3:29" x14ac:dyDescent="0.4">
      <c r="C234" t="s">
        <v>758</v>
      </c>
      <c r="D234" t="s">
        <v>442</v>
      </c>
      <c r="E234">
        <v>3600</v>
      </c>
      <c r="R234" t="s">
        <v>212</v>
      </c>
      <c r="S234" s="2">
        <f t="shared" si="16"/>
        <v>13085780</v>
      </c>
      <c r="T234" s="2">
        <f t="shared" si="19"/>
        <v>8517200</v>
      </c>
      <c r="U234" s="2">
        <f t="shared" si="19"/>
        <v>15598100</v>
      </c>
      <c r="V234" s="2">
        <f t="shared" si="19"/>
        <v>13672600</v>
      </c>
      <c r="W234" s="2">
        <f t="shared" si="19"/>
        <v>14248000</v>
      </c>
      <c r="X234" s="2">
        <f t="shared" si="19"/>
        <v>13393000</v>
      </c>
      <c r="Y234" s="2" cm="1">
        <f t="array" ref="Y234">_xlfn.XLOOKUP(Y$1&amp;$R234,$C$3:$C$1662&amp;$D$3:$D$1662,$E$3:$E$1662,0,0,1)</f>
        <v>79800</v>
      </c>
      <c r="Z234" s="2" cm="1">
        <f t="array" ref="Z234">_xlfn.XLOOKUP(Z$1&amp;$R234,$C$3:$C$1662&amp;$D$3:$D$1662,$E$3:$E$1662,0,0,1)</f>
        <v>78300</v>
      </c>
      <c r="AA234" s="2" cm="1">
        <f t="array" ref="AA234">_xlfn.XLOOKUP(AA$1&amp;$R234,$C$3:$C$1662&amp;$D$3:$D$1662,$E$3:$E$1662,0,0,1)</f>
        <v>21900</v>
      </c>
      <c r="AB234" s="2" cm="1">
        <f t="array" ref="AB234">_xlfn.XLOOKUP(AB$1&amp;$R234,$C$3:$C$1662&amp;$D$3:$D$1662,$E$3:$E$1662,0,0,1)</f>
        <v>12500</v>
      </c>
      <c r="AC234" s="2" cm="1">
        <f t="array" ref="AC234">_xlfn.XLOOKUP(AC$1&amp;$R234,$C$3:$C$1662&amp;$D$3:$D$1662,$E$3:$E$1662,0,0,1)</f>
        <v>12200</v>
      </c>
    </row>
    <row r="235" spans="3:29" x14ac:dyDescent="0.4">
      <c r="C235" t="s">
        <v>758</v>
      </c>
      <c r="D235" t="s">
        <v>443</v>
      </c>
      <c r="E235">
        <v>12200</v>
      </c>
      <c r="R235" t="s">
        <v>146</v>
      </c>
      <c r="S235" s="2">
        <f t="shared" si="16"/>
        <v>13110960</v>
      </c>
      <c r="T235" s="2">
        <f t="shared" si="19"/>
        <v>8570200</v>
      </c>
      <c r="U235" s="2">
        <f t="shared" si="19"/>
        <v>15609200</v>
      </c>
      <c r="V235" s="2">
        <f t="shared" si="19"/>
        <v>13708800</v>
      </c>
      <c r="W235" s="2">
        <f t="shared" si="19"/>
        <v>14267200</v>
      </c>
      <c r="X235" s="2">
        <f t="shared" si="19"/>
        <v>13399400</v>
      </c>
      <c r="Y235" s="2" cm="1">
        <f t="array" ref="Y235">_xlfn.XLOOKUP(Y$1&amp;$R235,$C$3:$C$1662&amp;$D$3:$D$1662,$E$3:$E$1662,0,0,1)</f>
        <v>53000</v>
      </c>
      <c r="Z235" s="2" cm="1">
        <f t="array" ref="Z235">_xlfn.XLOOKUP(Z$1&amp;$R235,$C$3:$C$1662&amp;$D$3:$D$1662,$E$3:$E$1662,0,0,1)</f>
        <v>11100</v>
      </c>
      <c r="AA235" s="2" cm="1">
        <f t="array" ref="AA235">_xlfn.XLOOKUP(AA$1&amp;$R235,$C$3:$C$1662&amp;$D$3:$D$1662,$E$3:$E$1662,0,0,1)</f>
        <v>36200</v>
      </c>
      <c r="AB235" s="2" cm="1">
        <f t="array" ref="AB235">_xlfn.XLOOKUP(AB$1&amp;$R235,$C$3:$C$1662&amp;$D$3:$D$1662,$E$3:$E$1662,0,0,1)</f>
        <v>19200</v>
      </c>
      <c r="AC235" s="2" cm="1">
        <f t="array" ref="AC235">_xlfn.XLOOKUP(AC$1&amp;$R235,$C$3:$C$1662&amp;$D$3:$D$1662,$E$3:$E$1662,0,0,1)</f>
        <v>6400</v>
      </c>
    </row>
    <row r="236" spans="3:29" x14ac:dyDescent="0.4">
      <c r="C236" t="s">
        <v>758</v>
      </c>
      <c r="D236" t="s">
        <v>444</v>
      </c>
      <c r="E236">
        <v>6400</v>
      </c>
      <c r="R236" t="s">
        <v>195</v>
      </c>
      <c r="S236" s="2">
        <f t="shared" si="16"/>
        <v>13140340</v>
      </c>
      <c r="T236" s="2">
        <f t="shared" si="19"/>
        <v>8666600</v>
      </c>
      <c r="U236" s="2">
        <f t="shared" si="19"/>
        <v>15635500</v>
      </c>
      <c r="V236" s="2">
        <f t="shared" si="19"/>
        <v>13713700</v>
      </c>
      <c r="W236" s="2">
        <f t="shared" si="19"/>
        <v>14282500</v>
      </c>
      <c r="X236" s="2">
        <f t="shared" si="19"/>
        <v>13403400</v>
      </c>
      <c r="Y236" s="2" cm="1">
        <f t="array" ref="Y236">_xlfn.XLOOKUP(Y$1&amp;$R236,$C$3:$C$1662&amp;$D$3:$D$1662,$E$3:$E$1662,0,0,1)</f>
        <v>96400</v>
      </c>
      <c r="Z236" s="2" cm="1">
        <f t="array" ref="Z236">_xlfn.XLOOKUP(Z$1&amp;$R236,$C$3:$C$1662&amp;$D$3:$D$1662,$E$3:$E$1662,0,0,1)</f>
        <v>26300</v>
      </c>
      <c r="AA236" s="2" cm="1">
        <f t="array" ref="AA236">_xlfn.XLOOKUP(AA$1&amp;$R236,$C$3:$C$1662&amp;$D$3:$D$1662,$E$3:$E$1662,0,0,1)</f>
        <v>4900</v>
      </c>
      <c r="AB236" s="2" cm="1">
        <f t="array" ref="AB236">_xlfn.XLOOKUP(AB$1&amp;$R236,$C$3:$C$1662&amp;$D$3:$D$1662,$E$3:$E$1662,0,0,1)</f>
        <v>15300</v>
      </c>
      <c r="AC236" s="2" cm="1">
        <f t="array" ref="AC236">_xlfn.XLOOKUP(AC$1&amp;$R236,$C$3:$C$1662&amp;$D$3:$D$1662,$E$3:$E$1662,0,0,1)</f>
        <v>4000</v>
      </c>
    </row>
    <row r="237" spans="3:29" x14ac:dyDescent="0.4">
      <c r="C237" t="s">
        <v>758</v>
      </c>
      <c r="D237" t="s">
        <v>445</v>
      </c>
      <c r="E237">
        <v>4000</v>
      </c>
      <c r="R237" t="s">
        <v>243</v>
      </c>
      <c r="S237" s="2">
        <f t="shared" si="16"/>
        <v>13161060</v>
      </c>
      <c r="T237" s="2">
        <f t="shared" si="19"/>
        <v>8672300</v>
      </c>
      <c r="U237" s="2">
        <f t="shared" si="19"/>
        <v>15642200</v>
      </c>
      <c r="V237" s="2">
        <f t="shared" si="19"/>
        <v>13740800</v>
      </c>
      <c r="W237" s="2">
        <f t="shared" si="19"/>
        <v>14304100</v>
      </c>
      <c r="X237" s="2">
        <f t="shared" si="19"/>
        <v>13445900</v>
      </c>
      <c r="Y237" s="2" cm="1">
        <f t="array" ref="Y237">_xlfn.XLOOKUP(Y$1&amp;$R237,$C$3:$C$1662&amp;$D$3:$D$1662,$E$3:$E$1662,0,0,1)</f>
        <v>5700</v>
      </c>
      <c r="Z237" s="2" cm="1">
        <f t="array" ref="Z237">_xlfn.XLOOKUP(Z$1&amp;$R237,$C$3:$C$1662&amp;$D$3:$D$1662,$E$3:$E$1662,0,0,1)</f>
        <v>6700</v>
      </c>
      <c r="AA237" s="2" cm="1">
        <f t="array" ref="AA237">_xlfn.XLOOKUP(AA$1&amp;$R237,$C$3:$C$1662&amp;$D$3:$D$1662,$E$3:$E$1662,0,0,1)</f>
        <v>27100</v>
      </c>
      <c r="AB237" s="2" cm="1">
        <f t="array" ref="AB237">_xlfn.XLOOKUP(AB$1&amp;$R237,$C$3:$C$1662&amp;$D$3:$D$1662,$E$3:$E$1662,0,0,1)</f>
        <v>21600</v>
      </c>
      <c r="AC237" s="2" cm="1">
        <f t="array" ref="AC237">_xlfn.XLOOKUP(AC$1&amp;$R237,$C$3:$C$1662&amp;$D$3:$D$1662,$E$3:$E$1662,0,0,1)</f>
        <v>42500</v>
      </c>
    </row>
    <row r="238" spans="3:29" x14ac:dyDescent="0.4">
      <c r="C238" t="s">
        <v>758</v>
      </c>
      <c r="D238" t="s">
        <v>446</v>
      </c>
      <c r="E238">
        <v>42500</v>
      </c>
      <c r="R238" t="s">
        <v>305</v>
      </c>
      <c r="S238" s="2">
        <f t="shared" si="16"/>
        <v>13176280</v>
      </c>
      <c r="T238" s="2">
        <f t="shared" si="19"/>
        <v>8688900</v>
      </c>
      <c r="U238" s="2">
        <f t="shared" si="19"/>
        <v>15656100</v>
      </c>
      <c r="V238" s="2">
        <f t="shared" si="19"/>
        <v>13753500</v>
      </c>
      <c r="W238" s="2">
        <f t="shared" si="19"/>
        <v>14331200</v>
      </c>
      <c r="X238" s="2">
        <f t="shared" si="19"/>
        <v>13451700</v>
      </c>
      <c r="Y238" s="2" cm="1">
        <f t="array" ref="Y238">_xlfn.XLOOKUP(Y$1&amp;$R238,$C$3:$C$1662&amp;$D$3:$D$1662,$E$3:$E$1662,0,0,1)</f>
        <v>16600</v>
      </c>
      <c r="Z238" s="2" cm="1">
        <f t="array" ref="Z238">_xlfn.XLOOKUP(Z$1&amp;$R238,$C$3:$C$1662&amp;$D$3:$D$1662,$E$3:$E$1662,0,0,1)</f>
        <v>13900</v>
      </c>
      <c r="AA238" s="2" cm="1">
        <f t="array" ref="AA238">_xlfn.XLOOKUP(AA$1&amp;$R238,$C$3:$C$1662&amp;$D$3:$D$1662,$E$3:$E$1662,0,0,1)</f>
        <v>12700</v>
      </c>
      <c r="AB238" s="2" cm="1">
        <f t="array" ref="AB238">_xlfn.XLOOKUP(AB$1&amp;$R238,$C$3:$C$1662&amp;$D$3:$D$1662,$E$3:$E$1662,0,0,1)</f>
        <v>27100</v>
      </c>
      <c r="AC238" s="2" cm="1">
        <f t="array" ref="AC238">_xlfn.XLOOKUP(AC$1&amp;$R238,$C$3:$C$1662&amp;$D$3:$D$1662,$E$3:$E$1662,0,0,1)</f>
        <v>5800</v>
      </c>
    </row>
    <row r="239" spans="3:29" x14ac:dyDescent="0.4">
      <c r="C239" t="s">
        <v>758</v>
      </c>
      <c r="D239" t="s">
        <v>447</v>
      </c>
      <c r="E239">
        <v>5800</v>
      </c>
      <c r="R239" t="s">
        <v>281</v>
      </c>
      <c r="S239" s="2">
        <f t="shared" si="16"/>
        <v>13190320</v>
      </c>
      <c r="T239" s="2">
        <f t="shared" si="19"/>
        <v>8698400</v>
      </c>
      <c r="U239" s="2">
        <f t="shared" si="19"/>
        <v>15695400</v>
      </c>
      <c r="V239" s="2">
        <f t="shared" si="19"/>
        <v>13761200</v>
      </c>
      <c r="W239" s="2">
        <f t="shared" si="19"/>
        <v>14334800</v>
      </c>
      <c r="X239" s="2">
        <f t="shared" si="19"/>
        <v>13461800</v>
      </c>
      <c r="Y239" s="2" cm="1">
        <f t="array" ref="Y239">_xlfn.XLOOKUP(Y$1&amp;$R239,$C$3:$C$1662&amp;$D$3:$D$1662,$E$3:$E$1662,0,0,1)</f>
        <v>9500</v>
      </c>
      <c r="Z239" s="2" cm="1">
        <f t="array" ref="Z239">_xlfn.XLOOKUP(Z$1&amp;$R239,$C$3:$C$1662&amp;$D$3:$D$1662,$E$3:$E$1662,0,0,1)</f>
        <v>39300</v>
      </c>
      <c r="AA239" s="2" cm="1">
        <f t="array" ref="AA239">_xlfn.XLOOKUP(AA$1&amp;$R239,$C$3:$C$1662&amp;$D$3:$D$1662,$E$3:$E$1662,0,0,1)</f>
        <v>7700</v>
      </c>
      <c r="AB239" s="2" cm="1">
        <f t="array" ref="AB239">_xlfn.XLOOKUP(AB$1&amp;$R239,$C$3:$C$1662&amp;$D$3:$D$1662,$E$3:$E$1662,0,0,1)</f>
        <v>3600</v>
      </c>
      <c r="AC239" s="2" cm="1">
        <f t="array" ref="AC239">_xlfn.XLOOKUP(AC$1&amp;$R239,$C$3:$C$1662&amp;$D$3:$D$1662,$E$3:$E$1662,0,0,1)</f>
        <v>10100</v>
      </c>
    </row>
    <row r="240" spans="3:29" x14ac:dyDescent="0.4">
      <c r="C240" t="s">
        <v>758</v>
      </c>
      <c r="D240" t="s">
        <v>448</v>
      </c>
      <c r="E240">
        <v>10100</v>
      </c>
      <c r="R240" t="s">
        <v>135</v>
      </c>
      <c r="S240" s="2">
        <f t="shared" si="16"/>
        <v>13213740</v>
      </c>
      <c r="T240" s="2">
        <f t="shared" si="19"/>
        <v>8710900</v>
      </c>
      <c r="U240" s="2">
        <f t="shared" si="19"/>
        <v>15766600</v>
      </c>
      <c r="V240" s="2">
        <f t="shared" si="19"/>
        <v>13782800</v>
      </c>
      <c r="W240" s="2">
        <f t="shared" si="19"/>
        <v>14343500</v>
      </c>
      <c r="X240" s="2">
        <f t="shared" si="19"/>
        <v>13464900</v>
      </c>
      <c r="Y240" s="2" cm="1">
        <f t="array" ref="Y240">_xlfn.XLOOKUP(Y$1&amp;$R240,$C$3:$C$1662&amp;$D$3:$D$1662,$E$3:$E$1662,0,0,1)</f>
        <v>12500</v>
      </c>
      <c r="Z240" s="2" cm="1">
        <f t="array" ref="Z240">_xlfn.XLOOKUP(Z$1&amp;$R240,$C$3:$C$1662&amp;$D$3:$D$1662,$E$3:$E$1662,0,0,1)</f>
        <v>71200</v>
      </c>
      <c r="AA240" s="2" cm="1">
        <f t="array" ref="AA240">_xlfn.XLOOKUP(AA$1&amp;$R240,$C$3:$C$1662&amp;$D$3:$D$1662,$E$3:$E$1662,0,0,1)</f>
        <v>21600</v>
      </c>
      <c r="AB240" s="2" cm="1">
        <f t="array" ref="AB240">_xlfn.XLOOKUP(AB$1&amp;$R240,$C$3:$C$1662&amp;$D$3:$D$1662,$E$3:$E$1662,0,0,1)</f>
        <v>8700</v>
      </c>
      <c r="AC240" s="2" cm="1">
        <f t="array" ref="AC240">_xlfn.XLOOKUP(AC$1&amp;$R240,$C$3:$C$1662&amp;$D$3:$D$1662,$E$3:$E$1662,0,0,1)</f>
        <v>3100</v>
      </c>
    </row>
    <row r="241" spans="3:29" x14ac:dyDescent="0.4">
      <c r="C241" t="s">
        <v>758</v>
      </c>
      <c r="D241" t="s">
        <v>449</v>
      </c>
      <c r="E241">
        <v>3100</v>
      </c>
      <c r="R241" t="s">
        <v>306</v>
      </c>
      <c r="S241" s="2">
        <f t="shared" si="16"/>
        <v>13237280</v>
      </c>
      <c r="T241" s="2">
        <f t="shared" si="19"/>
        <v>8719600</v>
      </c>
      <c r="U241" s="2">
        <f t="shared" si="19"/>
        <v>15789400</v>
      </c>
      <c r="V241" s="2">
        <f t="shared" si="19"/>
        <v>13813300</v>
      </c>
      <c r="W241" s="2">
        <f t="shared" si="19"/>
        <v>14380000</v>
      </c>
      <c r="X241" s="2">
        <f t="shared" si="19"/>
        <v>13484100</v>
      </c>
      <c r="Y241" s="2" cm="1">
        <f t="array" ref="Y241">_xlfn.XLOOKUP(Y$1&amp;$R241,$C$3:$C$1662&amp;$D$3:$D$1662,$E$3:$E$1662,0,0,1)</f>
        <v>8700</v>
      </c>
      <c r="Z241" s="2" cm="1">
        <f t="array" ref="Z241">_xlfn.XLOOKUP(Z$1&amp;$R241,$C$3:$C$1662&amp;$D$3:$D$1662,$E$3:$E$1662,0,0,1)</f>
        <v>22800</v>
      </c>
      <c r="AA241" s="2" cm="1">
        <f t="array" ref="AA241">_xlfn.XLOOKUP(AA$1&amp;$R241,$C$3:$C$1662&amp;$D$3:$D$1662,$E$3:$E$1662,0,0,1)</f>
        <v>30500</v>
      </c>
      <c r="AB241" s="2" cm="1">
        <f t="array" ref="AB241">_xlfn.XLOOKUP(AB$1&amp;$R241,$C$3:$C$1662&amp;$D$3:$D$1662,$E$3:$E$1662,0,0,1)</f>
        <v>36500</v>
      </c>
      <c r="AC241" s="2" cm="1">
        <f t="array" ref="AC241">_xlfn.XLOOKUP(AC$1&amp;$R241,$C$3:$C$1662&amp;$D$3:$D$1662,$E$3:$E$1662,0,0,1)</f>
        <v>19200</v>
      </c>
    </row>
    <row r="242" spans="3:29" x14ac:dyDescent="0.4">
      <c r="C242" t="s">
        <v>758</v>
      </c>
      <c r="D242" t="s">
        <v>450</v>
      </c>
      <c r="E242">
        <v>19200</v>
      </c>
      <c r="R242" t="s">
        <v>59</v>
      </c>
      <c r="S242" s="2">
        <f t="shared" si="16"/>
        <v>13241080</v>
      </c>
      <c r="T242" s="2">
        <f t="shared" si="19"/>
        <v>8722500</v>
      </c>
      <c r="U242" s="2">
        <f t="shared" si="19"/>
        <v>15795300</v>
      </c>
      <c r="V242" s="2">
        <f t="shared" si="19"/>
        <v>13818200</v>
      </c>
      <c r="W242" s="2">
        <f t="shared" si="19"/>
        <v>14382400</v>
      </c>
      <c r="X242" s="2">
        <f t="shared" si="19"/>
        <v>13487000</v>
      </c>
      <c r="Y242" s="2" cm="1">
        <f t="array" ref="Y242">_xlfn.XLOOKUP(Y$1&amp;$R242,$C$3:$C$1662&amp;$D$3:$D$1662,$E$3:$E$1662,0,0,1)</f>
        <v>2900</v>
      </c>
      <c r="Z242" s="2" cm="1">
        <f t="array" ref="Z242">_xlfn.XLOOKUP(Z$1&amp;$R242,$C$3:$C$1662&amp;$D$3:$D$1662,$E$3:$E$1662,0,0,1)</f>
        <v>5900</v>
      </c>
      <c r="AA242" s="2" cm="1">
        <f t="array" ref="AA242">_xlfn.XLOOKUP(AA$1&amp;$R242,$C$3:$C$1662&amp;$D$3:$D$1662,$E$3:$E$1662,0,0,1)</f>
        <v>4900</v>
      </c>
      <c r="AB242" s="2" cm="1">
        <f t="array" ref="AB242">_xlfn.XLOOKUP(AB$1&amp;$R242,$C$3:$C$1662&amp;$D$3:$D$1662,$E$3:$E$1662,0,0,1)</f>
        <v>2400</v>
      </c>
      <c r="AC242" s="2" cm="1">
        <f t="array" ref="AC242">_xlfn.XLOOKUP(AC$1&amp;$R242,$C$3:$C$1662&amp;$D$3:$D$1662,$E$3:$E$1662,0,0,1)</f>
        <v>2900</v>
      </c>
    </row>
    <row r="243" spans="3:29" x14ac:dyDescent="0.4">
      <c r="C243" t="s">
        <v>758</v>
      </c>
      <c r="D243" t="s">
        <v>451</v>
      </c>
      <c r="E243">
        <v>2900</v>
      </c>
      <c r="R243" t="s">
        <v>142</v>
      </c>
      <c r="S243" s="2">
        <f t="shared" si="16"/>
        <v>13274060</v>
      </c>
      <c r="T243" s="2">
        <f t="shared" si="19"/>
        <v>8740000</v>
      </c>
      <c r="U243" s="2">
        <f t="shared" si="19"/>
        <v>15833000</v>
      </c>
      <c r="V243" s="2">
        <f t="shared" si="19"/>
        <v>13886000</v>
      </c>
      <c r="W243" s="2">
        <f t="shared" si="19"/>
        <v>14411800</v>
      </c>
      <c r="X243" s="2">
        <f t="shared" si="19"/>
        <v>13499500</v>
      </c>
      <c r="Y243" s="2" cm="1">
        <f t="array" ref="Y243">_xlfn.XLOOKUP(Y$1&amp;$R243,$C$3:$C$1662&amp;$D$3:$D$1662,$E$3:$E$1662,0,0,1)</f>
        <v>17500</v>
      </c>
      <c r="Z243" s="2" cm="1">
        <f t="array" ref="Z243">_xlfn.XLOOKUP(Z$1&amp;$R243,$C$3:$C$1662&amp;$D$3:$D$1662,$E$3:$E$1662,0,0,1)</f>
        <v>37700</v>
      </c>
      <c r="AA243" s="2" cm="1">
        <f t="array" ref="AA243">_xlfn.XLOOKUP(AA$1&amp;$R243,$C$3:$C$1662&amp;$D$3:$D$1662,$E$3:$E$1662,0,0,1)</f>
        <v>67800</v>
      </c>
      <c r="AB243" s="2" cm="1">
        <f t="array" ref="AB243">_xlfn.XLOOKUP(AB$1&amp;$R243,$C$3:$C$1662&amp;$D$3:$D$1662,$E$3:$E$1662,0,0,1)</f>
        <v>29400</v>
      </c>
      <c r="AC243" s="2" cm="1">
        <f t="array" ref="AC243">_xlfn.XLOOKUP(AC$1&amp;$R243,$C$3:$C$1662&amp;$D$3:$D$1662,$E$3:$E$1662,0,0,1)</f>
        <v>12500</v>
      </c>
    </row>
    <row r="244" spans="3:29" x14ac:dyDescent="0.4">
      <c r="C244" t="s">
        <v>758</v>
      </c>
      <c r="D244" t="s">
        <v>452</v>
      </c>
      <c r="E244">
        <v>12500</v>
      </c>
      <c r="R244" t="s">
        <v>282</v>
      </c>
      <c r="S244" s="2">
        <f t="shared" si="16"/>
        <v>13284740</v>
      </c>
      <c r="T244" s="2">
        <f t="shared" ref="T244:X259" si="20">T243+Y244</f>
        <v>8748900</v>
      </c>
      <c r="U244" s="2">
        <f t="shared" si="20"/>
        <v>15850000</v>
      </c>
      <c r="V244" s="2">
        <f t="shared" si="20"/>
        <v>13902600</v>
      </c>
      <c r="W244" s="2">
        <f t="shared" si="20"/>
        <v>14419400</v>
      </c>
      <c r="X244" s="2">
        <f t="shared" si="20"/>
        <v>13502800</v>
      </c>
      <c r="Y244" s="2" cm="1">
        <f t="array" ref="Y244">_xlfn.XLOOKUP(Y$1&amp;$R244,$C$3:$C$1662&amp;$D$3:$D$1662,$E$3:$E$1662,0,0,1)</f>
        <v>8900</v>
      </c>
      <c r="Z244" s="2" cm="1">
        <f t="array" ref="Z244">_xlfn.XLOOKUP(Z$1&amp;$R244,$C$3:$C$1662&amp;$D$3:$D$1662,$E$3:$E$1662,0,0,1)</f>
        <v>17000</v>
      </c>
      <c r="AA244" s="2" cm="1">
        <f t="array" ref="AA244">_xlfn.XLOOKUP(AA$1&amp;$R244,$C$3:$C$1662&amp;$D$3:$D$1662,$E$3:$E$1662,0,0,1)</f>
        <v>16600</v>
      </c>
      <c r="AB244" s="2" cm="1">
        <f t="array" ref="AB244">_xlfn.XLOOKUP(AB$1&amp;$R244,$C$3:$C$1662&amp;$D$3:$D$1662,$E$3:$E$1662,0,0,1)</f>
        <v>7600</v>
      </c>
      <c r="AC244" s="2" cm="1">
        <f t="array" ref="AC244">_xlfn.XLOOKUP(AC$1&amp;$R244,$C$3:$C$1662&amp;$D$3:$D$1662,$E$3:$E$1662,0,0,1)</f>
        <v>3300</v>
      </c>
    </row>
    <row r="245" spans="3:29" x14ac:dyDescent="0.4">
      <c r="C245" t="s">
        <v>758</v>
      </c>
      <c r="D245" t="s">
        <v>453</v>
      </c>
      <c r="E245">
        <v>3300</v>
      </c>
      <c r="R245" t="s">
        <v>228</v>
      </c>
      <c r="S245" s="2">
        <f t="shared" si="16"/>
        <v>13305100</v>
      </c>
      <c r="T245" s="2">
        <f t="shared" si="20"/>
        <v>8760800</v>
      </c>
      <c r="U245" s="2">
        <f t="shared" si="20"/>
        <v>15885900</v>
      </c>
      <c r="V245" s="2">
        <f t="shared" si="20"/>
        <v>13938300</v>
      </c>
      <c r="W245" s="2">
        <f t="shared" si="20"/>
        <v>14430300</v>
      </c>
      <c r="X245" s="2">
        <f t="shared" si="20"/>
        <v>13510200</v>
      </c>
      <c r="Y245" s="2" cm="1">
        <f t="array" ref="Y245">_xlfn.XLOOKUP(Y$1&amp;$R245,$C$3:$C$1662&amp;$D$3:$D$1662,$E$3:$E$1662,0,0,1)</f>
        <v>11900</v>
      </c>
      <c r="Z245" s="2" cm="1">
        <f t="array" ref="Z245">_xlfn.XLOOKUP(Z$1&amp;$R245,$C$3:$C$1662&amp;$D$3:$D$1662,$E$3:$E$1662,0,0,1)</f>
        <v>35900</v>
      </c>
      <c r="AA245" s="2" cm="1">
        <f t="array" ref="AA245">_xlfn.XLOOKUP(AA$1&amp;$R245,$C$3:$C$1662&amp;$D$3:$D$1662,$E$3:$E$1662,0,0,1)</f>
        <v>35700</v>
      </c>
      <c r="AB245" s="2" cm="1">
        <f t="array" ref="AB245">_xlfn.XLOOKUP(AB$1&amp;$R245,$C$3:$C$1662&amp;$D$3:$D$1662,$E$3:$E$1662,0,0,1)</f>
        <v>10900</v>
      </c>
      <c r="AC245" s="2" cm="1">
        <f t="array" ref="AC245">_xlfn.XLOOKUP(AC$1&amp;$R245,$C$3:$C$1662&amp;$D$3:$D$1662,$E$3:$E$1662,0,0,1)</f>
        <v>7400</v>
      </c>
    </row>
    <row r="246" spans="3:29" x14ac:dyDescent="0.4">
      <c r="C246" t="s">
        <v>758</v>
      </c>
      <c r="D246" t="s">
        <v>454</v>
      </c>
      <c r="E246">
        <v>7400</v>
      </c>
      <c r="R246" t="s">
        <v>307</v>
      </c>
      <c r="S246" s="2">
        <f t="shared" si="16"/>
        <v>13319880</v>
      </c>
      <c r="T246" s="2">
        <f t="shared" si="20"/>
        <v>8772000</v>
      </c>
      <c r="U246" s="2">
        <f t="shared" si="20"/>
        <v>15907900</v>
      </c>
      <c r="V246" s="2">
        <f t="shared" si="20"/>
        <v>13949400</v>
      </c>
      <c r="W246" s="2">
        <f t="shared" si="20"/>
        <v>14440600</v>
      </c>
      <c r="X246" s="2">
        <f t="shared" si="20"/>
        <v>13529500</v>
      </c>
      <c r="Y246" s="2" cm="1">
        <f t="array" ref="Y246">_xlfn.XLOOKUP(Y$1&amp;$R246,$C$3:$C$1662&amp;$D$3:$D$1662,$E$3:$E$1662,0,0,1)</f>
        <v>11200</v>
      </c>
      <c r="Z246" s="2" cm="1">
        <f t="array" ref="Z246">_xlfn.XLOOKUP(Z$1&amp;$R246,$C$3:$C$1662&amp;$D$3:$D$1662,$E$3:$E$1662,0,0,1)</f>
        <v>22000</v>
      </c>
      <c r="AA246" s="2" cm="1">
        <f t="array" ref="AA246">_xlfn.XLOOKUP(AA$1&amp;$R246,$C$3:$C$1662&amp;$D$3:$D$1662,$E$3:$E$1662,0,0,1)</f>
        <v>11100</v>
      </c>
      <c r="AB246" s="2" cm="1">
        <f t="array" ref="AB246">_xlfn.XLOOKUP(AB$1&amp;$R246,$C$3:$C$1662&amp;$D$3:$D$1662,$E$3:$E$1662,0,0,1)</f>
        <v>10300</v>
      </c>
      <c r="AC246" s="2" cm="1">
        <f t="array" ref="AC246">_xlfn.XLOOKUP(AC$1&amp;$R246,$C$3:$C$1662&amp;$D$3:$D$1662,$E$3:$E$1662,0,0,1)</f>
        <v>19300</v>
      </c>
    </row>
    <row r="247" spans="3:29" x14ac:dyDescent="0.4">
      <c r="C247" t="s">
        <v>758</v>
      </c>
      <c r="D247" t="s">
        <v>455</v>
      </c>
      <c r="E247">
        <v>19300</v>
      </c>
      <c r="R247" t="s">
        <v>308</v>
      </c>
      <c r="S247" s="2">
        <f t="shared" si="16"/>
        <v>13334780</v>
      </c>
      <c r="T247" s="2">
        <f t="shared" si="20"/>
        <v>8772200</v>
      </c>
      <c r="U247" s="2">
        <f t="shared" si="20"/>
        <v>15920500</v>
      </c>
      <c r="V247" s="2">
        <f t="shared" si="20"/>
        <v>13978100</v>
      </c>
      <c r="W247" s="2">
        <f t="shared" si="20"/>
        <v>14454000</v>
      </c>
      <c r="X247" s="2">
        <f t="shared" si="20"/>
        <v>13549100</v>
      </c>
      <c r="Y247" s="2" cm="1">
        <f t="array" ref="Y247">_xlfn.XLOOKUP(Y$1&amp;$R247,$C$3:$C$1662&amp;$D$3:$D$1662,$E$3:$E$1662,0,0,1)</f>
        <v>200</v>
      </c>
      <c r="Z247" s="2" cm="1">
        <f t="array" ref="Z247">_xlfn.XLOOKUP(Z$1&amp;$R247,$C$3:$C$1662&amp;$D$3:$D$1662,$E$3:$E$1662,0,0,1)</f>
        <v>12600</v>
      </c>
      <c r="AA247" s="2" cm="1">
        <f t="array" ref="AA247">_xlfn.XLOOKUP(AA$1&amp;$R247,$C$3:$C$1662&amp;$D$3:$D$1662,$E$3:$E$1662,0,0,1)</f>
        <v>28700</v>
      </c>
      <c r="AB247" s="2" cm="1">
        <f t="array" ref="AB247">_xlfn.XLOOKUP(AB$1&amp;$R247,$C$3:$C$1662&amp;$D$3:$D$1662,$E$3:$E$1662,0,0,1)</f>
        <v>13400</v>
      </c>
      <c r="AC247" s="2" cm="1">
        <f t="array" ref="AC247">_xlfn.XLOOKUP(AC$1&amp;$R247,$C$3:$C$1662&amp;$D$3:$D$1662,$E$3:$E$1662,0,0,1)</f>
        <v>19600</v>
      </c>
    </row>
    <row r="248" spans="3:29" x14ac:dyDescent="0.4">
      <c r="C248" t="s">
        <v>758</v>
      </c>
      <c r="D248" t="s">
        <v>456</v>
      </c>
      <c r="E248">
        <v>19600</v>
      </c>
      <c r="R248" t="s">
        <v>258</v>
      </c>
      <c r="S248" s="2">
        <f t="shared" si="16"/>
        <v>13361240</v>
      </c>
      <c r="T248" s="2">
        <f t="shared" si="20"/>
        <v>8802400</v>
      </c>
      <c r="U248" s="2">
        <f t="shared" si="20"/>
        <v>15972500</v>
      </c>
      <c r="V248" s="2">
        <f t="shared" si="20"/>
        <v>14001500</v>
      </c>
      <c r="W248" s="2">
        <f t="shared" si="20"/>
        <v>14463800</v>
      </c>
      <c r="X248" s="2">
        <f t="shared" si="20"/>
        <v>13566000</v>
      </c>
      <c r="Y248" s="2" cm="1">
        <f t="array" ref="Y248">_xlfn.XLOOKUP(Y$1&amp;$R248,$C$3:$C$1662&amp;$D$3:$D$1662,$E$3:$E$1662,0,0,1)</f>
        <v>30200</v>
      </c>
      <c r="Z248" s="2" cm="1">
        <f t="array" ref="Z248">_xlfn.XLOOKUP(Z$1&amp;$R248,$C$3:$C$1662&amp;$D$3:$D$1662,$E$3:$E$1662,0,0,1)</f>
        <v>52000</v>
      </c>
      <c r="AA248" s="2" cm="1">
        <f t="array" ref="AA248">_xlfn.XLOOKUP(AA$1&amp;$R248,$C$3:$C$1662&amp;$D$3:$D$1662,$E$3:$E$1662,0,0,1)</f>
        <v>23400</v>
      </c>
      <c r="AB248" s="2" cm="1">
        <f t="array" ref="AB248">_xlfn.XLOOKUP(AB$1&amp;$R248,$C$3:$C$1662&amp;$D$3:$D$1662,$E$3:$E$1662,0,0,1)</f>
        <v>9800</v>
      </c>
      <c r="AC248" s="2" cm="1">
        <f t="array" ref="AC248">_xlfn.XLOOKUP(AC$1&amp;$R248,$C$3:$C$1662&amp;$D$3:$D$1662,$E$3:$E$1662,0,0,1)</f>
        <v>16900</v>
      </c>
    </row>
    <row r="249" spans="3:29" x14ac:dyDescent="0.4">
      <c r="C249" t="s">
        <v>758</v>
      </c>
      <c r="D249" t="s">
        <v>457</v>
      </c>
      <c r="E249">
        <v>16900</v>
      </c>
      <c r="R249" t="s">
        <v>109</v>
      </c>
      <c r="S249" s="2">
        <f t="shared" si="16"/>
        <v>13376320</v>
      </c>
      <c r="T249" s="2">
        <f t="shared" si="20"/>
        <v>8818000</v>
      </c>
      <c r="U249" s="2">
        <f t="shared" si="20"/>
        <v>16008900</v>
      </c>
      <c r="V249" s="2">
        <f t="shared" si="20"/>
        <v>14007500</v>
      </c>
      <c r="W249" s="2">
        <f t="shared" si="20"/>
        <v>14467600</v>
      </c>
      <c r="X249" s="2">
        <f t="shared" si="20"/>
        <v>13579600</v>
      </c>
      <c r="Y249" s="2" cm="1">
        <f t="array" ref="Y249">_xlfn.XLOOKUP(Y$1&amp;$R249,$C$3:$C$1662&amp;$D$3:$D$1662,$E$3:$E$1662,0,0,1)</f>
        <v>15600</v>
      </c>
      <c r="Z249" s="2" cm="1">
        <f t="array" ref="Z249">_xlfn.XLOOKUP(Z$1&amp;$R249,$C$3:$C$1662&amp;$D$3:$D$1662,$E$3:$E$1662,0,0,1)</f>
        <v>36400</v>
      </c>
      <c r="AA249" s="2" cm="1">
        <f t="array" ref="AA249">_xlfn.XLOOKUP(AA$1&amp;$R249,$C$3:$C$1662&amp;$D$3:$D$1662,$E$3:$E$1662,0,0,1)</f>
        <v>6000</v>
      </c>
      <c r="AB249" s="2" cm="1">
        <f t="array" ref="AB249">_xlfn.XLOOKUP(AB$1&amp;$R249,$C$3:$C$1662&amp;$D$3:$D$1662,$E$3:$E$1662,0,0,1)</f>
        <v>3800</v>
      </c>
      <c r="AC249" s="2" cm="1">
        <f t="array" ref="AC249">_xlfn.XLOOKUP(AC$1&amp;$R249,$C$3:$C$1662&amp;$D$3:$D$1662,$E$3:$E$1662,0,0,1)</f>
        <v>13600</v>
      </c>
    </row>
    <row r="250" spans="3:29" x14ac:dyDescent="0.4">
      <c r="C250" t="s">
        <v>758</v>
      </c>
      <c r="D250" t="s">
        <v>458</v>
      </c>
      <c r="E250">
        <v>13600</v>
      </c>
      <c r="R250" t="s">
        <v>260</v>
      </c>
      <c r="S250" s="2">
        <f t="shared" si="16"/>
        <v>13392120</v>
      </c>
      <c r="T250" s="2">
        <f t="shared" si="20"/>
        <v>8834400</v>
      </c>
      <c r="U250" s="2">
        <f t="shared" si="20"/>
        <v>16026600</v>
      </c>
      <c r="V250" s="2">
        <f t="shared" si="20"/>
        <v>14028600</v>
      </c>
      <c r="W250" s="2">
        <f t="shared" si="20"/>
        <v>14490300</v>
      </c>
      <c r="X250" s="2">
        <f t="shared" si="20"/>
        <v>13580700</v>
      </c>
      <c r="Y250" s="2" cm="1">
        <f t="array" ref="Y250">_xlfn.XLOOKUP(Y$1&amp;$R250,$C$3:$C$1662&amp;$D$3:$D$1662,$E$3:$E$1662,0,0,1)</f>
        <v>16400</v>
      </c>
      <c r="Z250" s="2" cm="1">
        <f t="array" ref="Z250">_xlfn.XLOOKUP(Z$1&amp;$R250,$C$3:$C$1662&amp;$D$3:$D$1662,$E$3:$E$1662,0,0,1)</f>
        <v>17700</v>
      </c>
      <c r="AA250" s="2" cm="1">
        <f t="array" ref="AA250">_xlfn.XLOOKUP(AA$1&amp;$R250,$C$3:$C$1662&amp;$D$3:$D$1662,$E$3:$E$1662,0,0,1)</f>
        <v>21100</v>
      </c>
      <c r="AB250" s="2" cm="1">
        <f t="array" ref="AB250">_xlfn.XLOOKUP(AB$1&amp;$R250,$C$3:$C$1662&amp;$D$3:$D$1662,$E$3:$E$1662,0,0,1)</f>
        <v>22700</v>
      </c>
      <c r="AC250" s="2" cm="1">
        <f t="array" ref="AC250">_xlfn.XLOOKUP(AC$1&amp;$R250,$C$3:$C$1662&amp;$D$3:$D$1662,$E$3:$E$1662,0,0,1)</f>
        <v>1100</v>
      </c>
    </row>
    <row r="251" spans="3:29" x14ac:dyDescent="0.4">
      <c r="C251" t="s">
        <v>758</v>
      </c>
      <c r="D251" t="s">
        <v>459</v>
      </c>
      <c r="E251">
        <v>1100</v>
      </c>
      <c r="R251" t="s">
        <v>265</v>
      </c>
      <c r="S251" s="2">
        <f t="shared" si="16"/>
        <v>13417700</v>
      </c>
      <c r="T251" s="2">
        <f t="shared" si="20"/>
        <v>8845900</v>
      </c>
      <c r="U251" s="2">
        <f t="shared" si="20"/>
        <v>16097600</v>
      </c>
      <c r="V251" s="2">
        <f t="shared" si="20"/>
        <v>14055700</v>
      </c>
      <c r="W251" s="2">
        <f t="shared" si="20"/>
        <v>14501000</v>
      </c>
      <c r="X251" s="2">
        <f t="shared" si="20"/>
        <v>13588300</v>
      </c>
      <c r="Y251" s="2" cm="1">
        <f t="array" ref="Y251">_xlfn.XLOOKUP(Y$1&amp;$R251,$C$3:$C$1662&amp;$D$3:$D$1662,$E$3:$E$1662,0,0,1)</f>
        <v>11500</v>
      </c>
      <c r="Z251" s="2" cm="1">
        <f t="array" ref="Z251">_xlfn.XLOOKUP(Z$1&amp;$R251,$C$3:$C$1662&amp;$D$3:$D$1662,$E$3:$E$1662,0,0,1)</f>
        <v>71000</v>
      </c>
      <c r="AA251" s="2" cm="1">
        <f t="array" ref="AA251">_xlfn.XLOOKUP(AA$1&amp;$R251,$C$3:$C$1662&amp;$D$3:$D$1662,$E$3:$E$1662,0,0,1)</f>
        <v>27100</v>
      </c>
      <c r="AB251" s="2" cm="1">
        <f t="array" ref="AB251">_xlfn.XLOOKUP(AB$1&amp;$R251,$C$3:$C$1662&amp;$D$3:$D$1662,$E$3:$E$1662,0,0,1)</f>
        <v>10700</v>
      </c>
      <c r="AC251" s="2" cm="1">
        <f t="array" ref="AC251">_xlfn.XLOOKUP(AC$1&amp;$R251,$C$3:$C$1662&amp;$D$3:$D$1662,$E$3:$E$1662,0,0,1)</f>
        <v>7600</v>
      </c>
    </row>
    <row r="252" spans="3:29" x14ac:dyDescent="0.4">
      <c r="C252" t="s">
        <v>758</v>
      </c>
      <c r="D252" t="s">
        <v>460</v>
      </c>
      <c r="E252">
        <v>7600</v>
      </c>
      <c r="R252" t="s">
        <v>188</v>
      </c>
      <c r="S252" s="2">
        <f t="shared" si="16"/>
        <v>13430880</v>
      </c>
      <c r="T252" s="2">
        <f t="shared" si="20"/>
        <v>8864500</v>
      </c>
      <c r="U252" s="2">
        <f t="shared" si="20"/>
        <v>16124600</v>
      </c>
      <c r="V252" s="2">
        <f t="shared" si="20"/>
        <v>14061000</v>
      </c>
      <c r="W252" s="2">
        <f t="shared" si="20"/>
        <v>14510200</v>
      </c>
      <c r="X252" s="2">
        <f t="shared" si="20"/>
        <v>13594100</v>
      </c>
      <c r="Y252" s="2" cm="1">
        <f t="array" ref="Y252">_xlfn.XLOOKUP(Y$1&amp;$R252,$C$3:$C$1662&amp;$D$3:$D$1662,$E$3:$E$1662,0,0,1)</f>
        <v>18600</v>
      </c>
      <c r="Z252" s="2" cm="1">
        <f t="array" ref="Z252">_xlfn.XLOOKUP(Z$1&amp;$R252,$C$3:$C$1662&amp;$D$3:$D$1662,$E$3:$E$1662,0,0,1)</f>
        <v>27000</v>
      </c>
      <c r="AA252" s="2" cm="1">
        <f t="array" ref="AA252">_xlfn.XLOOKUP(AA$1&amp;$R252,$C$3:$C$1662&amp;$D$3:$D$1662,$E$3:$E$1662,0,0,1)</f>
        <v>5300</v>
      </c>
      <c r="AB252" s="2" cm="1">
        <f t="array" ref="AB252">_xlfn.XLOOKUP(AB$1&amp;$R252,$C$3:$C$1662&amp;$D$3:$D$1662,$E$3:$E$1662,0,0,1)</f>
        <v>9200</v>
      </c>
      <c r="AC252" s="2" cm="1">
        <f t="array" ref="AC252">_xlfn.XLOOKUP(AC$1&amp;$R252,$C$3:$C$1662&amp;$D$3:$D$1662,$E$3:$E$1662,0,0,1)</f>
        <v>5800</v>
      </c>
    </row>
    <row r="253" spans="3:29" x14ac:dyDescent="0.4">
      <c r="C253" t="s">
        <v>758</v>
      </c>
      <c r="D253" t="s">
        <v>461</v>
      </c>
      <c r="E253">
        <v>5800</v>
      </c>
      <c r="R253" t="s">
        <v>75</v>
      </c>
      <c r="S253" s="2">
        <f t="shared" si="16"/>
        <v>13447260</v>
      </c>
      <c r="T253" s="2">
        <f t="shared" si="20"/>
        <v>8870400</v>
      </c>
      <c r="U253" s="2">
        <f t="shared" si="20"/>
        <v>16150900</v>
      </c>
      <c r="V253" s="2">
        <f t="shared" si="20"/>
        <v>14072500</v>
      </c>
      <c r="W253" s="2">
        <f t="shared" si="20"/>
        <v>14514500</v>
      </c>
      <c r="X253" s="2">
        <f t="shared" si="20"/>
        <v>13628000</v>
      </c>
      <c r="Y253" s="2" cm="1">
        <f t="array" ref="Y253">_xlfn.XLOOKUP(Y$1&amp;$R253,$C$3:$C$1662&amp;$D$3:$D$1662,$E$3:$E$1662,0,0,1)</f>
        <v>5900</v>
      </c>
      <c r="Z253" s="2" cm="1">
        <f t="array" ref="Z253">_xlfn.XLOOKUP(Z$1&amp;$R253,$C$3:$C$1662&amp;$D$3:$D$1662,$E$3:$E$1662,0,0,1)</f>
        <v>26300</v>
      </c>
      <c r="AA253" s="2" cm="1">
        <f t="array" ref="AA253">_xlfn.XLOOKUP(AA$1&amp;$R253,$C$3:$C$1662&amp;$D$3:$D$1662,$E$3:$E$1662,0,0,1)</f>
        <v>11500</v>
      </c>
      <c r="AB253" s="2" cm="1">
        <f t="array" ref="AB253">_xlfn.XLOOKUP(AB$1&amp;$R253,$C$3:$C$1662&amp;$D$3:$D$1662,$E$3:$E$1662,0,0,1)</f>
        <v>4300</v>
      </c>
      <c r="AC253" s="2" cm="1">
        <f t="array" ref="AC253">_xlfn.XLOOKUP(AC$1&amp;$R253,$C$3:$C$1662&amp;$D$3:$D$1662,$E$3:$E$1662,0,0,1)</f>
        <v>33900</v>
      </c>
    </row>
    <row r="254" spans="3:29" x14ac:dyDescent="0.4">
      <c r="C254" t="s">
        <v>758</v>
      </c>
      <c r="D254" t="s">
        <v>462</v>
      </c>
      <c r="E254">
        <v>33900</v>
      </c>
      <c r="R254" t="s">
        <v>191</v>
      </c>
      <c r="S254" s="2">
        <f t="shared" si="16"/>
        <v>13473060</v>
      </c>
      <c r="T254" s="2">
        <f t="shared" si="20"/>
        <v>8881800</v>
      </c>
      <c r="U254" s="2">
        <f t="shared" si="20"/>
        <v>16196200</v>
      </c>
      <c r="V254" s="2">
        <f t="shared" si="20"/>
        <v>14118000</v>
      </c>
      <c r="W254" s="2">
        <f t="shared" si="20"/>
        <v>14533200</v>
      </c>
      <c r="X254" s="2">
        <f t="shared" si="20"/>
        <v>13636100</v>
      </c>
      <c r="Y254" s="2" cm="1">
        <f t="array" ref="Y254">_xlfn.XLOOKUP(Y$1&amp;$R254,$C$3:$C$1662&amp;$D$3:$D$1662,$E$3:$E$1662,0,0,1)</f>
        <v>11400</v>
      </c>
      <c r="Z254" s="2" cm="1">
        <f t="array" ref="Z254">_xlfn.XLOOKUP(Z$1&amp;$R254,$C$3:$C$1662&amp;$D$3:$D$1662,$E$3:$E$1662,0,0,1)</f>
        <v>45300</v>
      </c>
      <c r="AA254" s="2" cm="1">
        <f t="array" ref="AA254">_xlfn.XLOOKUP(AA$1&amp;$R254,$C$3:$C$1662&amp;$D$3:$D$1662,$E$3:$E$1662,0,0,1)</f>
        <v>45500</v>
      </c>
      <c r="AB254" s="2" cm="1">
        <f t="array" ref="AB254">_xlfn.XLOOKUP(AB$1&amp;$R254,$C$3:$C$1662&amp;$D$3:$D$1662,$E$3:$E$1662,0,0,1)</f>
        <v>18700</v>
      </c>
      <c r="AC254" s="2" cm="1">
        <f t="array" ref="AC254">_xlfn.XLOOKUP(AC$1&amp;$R254,$C$3:$C$1662&amp;$D$3:$D$1662,$E$3:$E$1662,0,0,1)</f>
        <v>8100</v>
      </c>
    </row>
    <row r="255" spans="3:29" x14ac:dyDescent="0.4">
      <c r="C255" t="s">
        <v>758</v>
      </c>
      <c r="D255" t="s">
        <v>463</v>
      </c>
      <c r="E255">
        <v>8100</v>
      </c>
      <c r="R255" t="s">
        <v>256</v>
      </c>
      <c r="S255" s="2">
        <f t="shared" si="16"/>
        <v>13503640</v>
      </c>
      <c r="T255" s="2">
        <f t="shared" si="20"/>
        <v>8902100</v>
      </c>
      <c r="U255" s="2">
        <f t="shared" si="20"/>
        <v>16281500</v>
      </c>
      <c r="V255" s="2">
        <f t="shared" si="20"/>
        <v>14129400</v>
      </c>
      <c r="W255" s="2">
        <f t="shared" si="20"/>
        <v>14539700</v>
      </c>
      <c r="X255" s="2">
        <f t="shared" si="20"/>
        <v>13665500</v>
      </c>
      <c r="Y255" s="2" cm="1">
        <f t="array" ref="Y255">_xlfn.XLOOKUP(Y$1&amp;$R255,$C$3:$C$1662&amp;$D$3:$D$1662,$E$3:$E$1662,0,0,1)</f>
        <v>20300</v>
      </c>
      <c r="Z255" s="2" cm="1">
        <f t="array" ref="Z255">_xlfn.XLOOKUP(Z$1&amp;$R255,$C$3:$C$1662&amp;$D$3:$D$1662,$E$3:$E$1662,0,0,1)</f>
        <v>85300</v>
      </c>
      <c r="AA255" s="2" cm="1">
        <f t="array" ref="AA255">_xlfn.XLOOKUP(AA$1&amp;$R255,$C$3:$C$1662&amp;$D$3:$D$1662,$E$3:$E$1662,0,0,1)</f>
        <v>11400</v>
      </c>
      <c r="AB255" s="2" cm="1">
        <f t="array" ref="AB255">_xlfn.XLOOKUP(AB$1&amp;$R255,$C$3:$C$1662&amp;$D$3:$D$1662,$E$3:$E$1662,0,0,1)</f>
        <v>6500</v>
      </c>
      <c r="AC255" s="2" cm="1">
        <f t="array" ref="AC255">_xlfn.XLOOKUP(AC$1&amp;$R255,$C$3:$C$1662&amp;$D$3:$D$1662,$E$3:$E$1662,0,0,1)</f>
        <v>29400</v>
      </c>
    </row>
    <row r="256" spans="3:29" x14ac:dyDescent="0.4">
      <c r="C256" t="s">
        <v>758</v>
      </c>
      <c r="D256" t="s">
        <v>464</v>
      </c>
      <c r="E256">
        <v>29400</v>
      </c>
      <c r="R256" t="s">
        <v>276</v>
      </c>
      <c r="S256" s="2">
        <f t="shared" si="16"/>
        <v>13523380</v>
      </c>
      <c r="T256" s="2">
        <f t="shared" si="20"/>
        <v>8908500</v>
      </c>
      <c r="U256" s="2">
        <f t="shared" si="20"/>
        <v>16332900</v>
      </c>
      <c r="V256" s="2">
        <f t="shared" si="20"/>
        <v>14134800</v>
      </c>
      <c r="W256" s="2">
        <f t="shared" si="20"/>
        <v>14564300</v>
      </c>
      <c r="X256" s="2">
        <f t="shared" si="20"/>
        <v>13676400</v>
      </c>
      <c r="Y256" s="2" cm="1">
        <f t="array" ref="Y256">_xlfn.XLOOKUP(Y$1&amp;$R256,$C$3:$C$1662&amp;$D$3:$D$1662,$E$3:$E$1662,0,0,1)</f>
        <v>6400</v>
      </c>
      <c r="Z256" s="2" cm="1">
        <f t="array" ref="Z256">_xlfn.XLOOKUP(Z$1&amp;$R256,$C$3:$C$1662&amp;$D$3:$D$1662,$E$3:$E$1662,0,0,1)</f>
        <v>51400</v>
      </c>
      <c r="AA256" s="2" cm="1">
        <f t="array" ref="AA256">_xlfn.XLOOKUP(AA$1&amp;$R256,$C$3:$C$1662&amp;$D$3:$D$1662,$E$3:$E$1662,0,0,1)</f>
        <v>5400</v>
      </c>
      <c r="AB256" s="2" cm="1">
        <f t="array" ref="AB256">_xlfn.XLOOKUP(AB$1&amp;$R256,$C$3:$C$1662&amp;$D$3:$D$1662,$E$3:$E$1662,0,0,1)</f>
        <v>24600</v>
      </c>
      <c r="AC256" s="2" cm="1">
        <f t="array" ref="AC256">_xlfn.XLOOKUP(AC$1&amp;$R256,$C$3:$C$1662&amp;$D$3:$D$1662,$E$3:$E$1662,0,0,1)</f>
        <v>10900</v>
      </c>
    </row>
    <row r="257" spans="3:29" x14ac:dyDescent="0.4">
      <c r="C257" t="s">
        <v>758</v>
      </c>
      <c r="D257" t="s">
        <v>465</v>
      </c>
      <c r="E257">
        <v>10900</v>
      </c>
      <c r="R257" t="s">
        <v>275</v>
      </c>
      <c r="S257" s="2">
        <f t="shared" si="16"/>
        <v>13553260</v>
      </c>
      <c r="T257" s="2">
        <f t="shared" si="20"/>
        <v>8918900</v>
      </c>
      <c r="U257" s="2">
        <f t="shared" si="20"/>
        <v>16375500</v>
      </c>
      <c r="V257" s="2">
        <f t="shared" si="20"/>
        <v>14188300</v>
      </c>
      <c r="W257" s="2">
        <f t="shared" si="20"/>
        <v>14594200</v>
      </c>
      <c r="X257" s="2">
        <f t="shared" si="20"/>
        <v>13689400</v>
      </c>
      <c r="Y257" s="2" cm="1">
        <f t="array" ref="Y257">_xlfn.XLOOKUP(Y$1&amp;$R257,$C$3:$C$1662&amp;$D$3:$D$1662,$E$3:$E$1662,0,0,1)</f>
        <v>10400</v>
      </c>
      <c r="Z257" s="2" cm="1">
        <f t="array" ref="Z257">_xlfn.XLOOKUP(Z$1&amp;$R257,$C$3:$C$1662&amp;$D$3:$D$1662,$E$3:$E$1662,0,0,1)</f>
        <v>42600</v>
      </c>
      <c r="AA257" s="2" cm="1">
        <f t="array" ref="AA257">_xlfn.XLOOKUP(AA$1&amp;$R257,$C$3:$C$1662&amp;$D$3:$D$1662,$E$3:$E$1662,0,0,1)</f>
        <v>53500</v>
      </c>
      <c r="AB257" s="2" cm="1">
        <f t="array" ref="AB257">_xlfn.XLOOKUP(AB$1&amp;$R257,$C$3:$C$1662&amp;$D$3:$D$1662,$E$3:$E$1662,0,0,1)</f>
        <v>29900</v>
      </c>
      <c r="AC257" s="2" cm="1">
        <f t="array" ref="AC257">_xlfn.XLOOKUP(AC$1&amp;$R257,$C$3:$C$1662&amp;$D$3:$D$1662,$E$3:$E$1662,0,0,1)</f>
        <v>13000</v>
      </c>
    </row>
    <row r="258" spans="3:29" x14ac:dyDescent="0.4">
      <c r="C258" t="s">
        <v>758</v>
      </c>
      <c r="D258" t="s">
        <v>466</v>
      </c>
      <c r="E258">
        <v>13000</v>
      </c>
      <c r="R258" t="s">
        <v>205</v>
      </c>
      <c r="S258" s="2">
        <f t="shared" si="16"/>
        <v>13571940</v>
      </c>
      <c r="T258" s="2">
        <f t="shared" si="20"/>
        <v>8940100</v>
      </c>
      <c r="U258" s="2">
        <f t="shared" si="20"/>
        <v>16396400</v>
      </c>
      <c r="V258" s="2">
        <f t="shared" si="20"/>
        <v>14204500</v>
      </c>
      <c r="W258" s="2">
        <f t="shared" si="20"/>
        <v>14609200</v>
      </c>
      <c r="X258" s="2">
        <f t="shared" si="20"/>
        <v>13709500</v>
      </c>
      <c r="Y258" s="2" cm="1">
        <f t="array" ref="Y258">_xlfn.XLOOKUP(Y$1&amp;$R258,$C$3:$C$1662&amp;$D$3:$D$1662,$E$3:$E$1662,0,0,1)</f>
        <v>21200</v>
      </c>
      <c r="Z258" s="2" cm="1">
        <f t="array" ref="Z258">_xlfn.XLOOKUP(Z$1&amp;$R258,$C$3:$C$1662&amp;$D$3:$D$1662,$E$3:$E$1662,0,0,1)</f>
        <v>20900</v>
      </c>
      <c r="AA258" s="2" cm="1">
        <f t="array" ref="AA258">_xlfn.XLOOKUP(AA$1&amp;$R258,$C$3:$C$1662&amp;$D$3:$D$1662,$E$3:$E$1662,0,0,1)</f>
        <v>16200</v>
      </c>
      <c r="AB258" s="2" cm="1">
        <f t="array" ref="AB258">_xlfn.XLOOKUP(AB$1&amp;$R258,$C$3:$C$1662&amp;$D$3:$D$1662,$E$3:$E$1662,0,0,1)</f>
        <v>15000</v>
      </c>
      <c r="AC258" s="2" cm="1">
        <f t="array" ref="AC258">_xlfn.XLOOKUP(AC$1&amp;$R258,$C$3:$C$1662&amp;$D$3:$D$1662,$E$3:$E$1662,0,0,1)</f>
        <v>20100</v>
      </c>
    </row>
    <row r="259" spans="3:29" x14ac:dyDescent="0.4">
      <c r="C259" t="s">
        <v>758</v>
      </c>
      <c r="D259" t="s">
        <v>467</v>
      </c>
      <c r="E259">
        <v>20100</v>
      </c>
      <c r="R259" t="s">
        <v>40</v>
      </c>
      <c r="S259" s="2">
        <f t="shared" ref="S259:S322" si="21">IFERROR(AVERAGEIFS(T259:X259,T259:X259,"&gt;0"),0)</f>
        <v>13590640</v>
      </c>
      <c r="T259" s="2">
        <f t="shared" si="20"/>
        <v>8954400</v>
      </c>
      <c r="U259" s="2">
        <f t="shared" si="20"/>
        <v>16415200</v>
      </c>
      <c r="V259" s="2">
        <f t="shared" si="20"/>
        <v>14233600</v>
      </c>
      <c r="W259" s="2">
        <f t="shared" si="20"/>
        <v>14629200</v>
      </c>
      <c r="X259" s="2">
        <f t="shared" si="20"/>
        <v>13720800</v>
      </c>
      <c r="Y259" s="2" cm="1">
        <f t="array" ref="Y259">_xlfn.XLOOKUP(Y$1&amp;$R259,$C$3:$C$1662&amp;$D$3:$D$1662,$E$3:$E$1662,0,0,1)</f>
        <v>14300</v>
      </c>
      <c r="Z259" s="2" cm="1">
        <f t="array" ref="Z259">_xlfn.XLOOKUP(Z$1&amp;$R259,$C$3:$C$1662&amp;$D$3:$D$1662,$E$3:$E$1662,0,0,1)</f>
        <v>18800</v>
      </c>
      <c r="AA259" s="2" cm="1">
        <f t="array" ref="AA259">_xlfn.XLOOKUP(AA$1&amp;$R259,$C$3:$C$1662&amp;$D$3:$D$1662,$E$3:$E$1662,0,0,1)</f>
        <v>29100</v>
      </c>
      <c r="AB259" s="2" cm="1">
        <f t="array" ref="AB259">_xlfn.XLOOKUP(AB$1&amp;$R259,$C$3:$C$1662&amp;$D$3:$D$1662,$E$3:$E$1662,0,0,1)</f>
        <v>20000</v>
      </c>
      <c r="AC259" s="2" cm="1">
        <f t="array" ref="AC259">_xlfn.XLOOKUP(AC$1&amp;$R259,$C$3:$C$1662&amp;$D$3:$D$1662,$E$3:$E$1662,0,0,1)</f>
        <v>11300</v>
      </c>
    </row>
    <row r="260" spans="3:29" x14ac:dyDescent="0.4">
      <c r="C260" t="s">
        <v>758</v>
      </c>
      <c r="D260" t="s">
        <v>468</v>
      </c>
      <c r="E260">
        <v>11300</v>
      </c>
      <c r="R260" t="s">
        <v>231</v>
      </c>
      <c r="S260" s="2">
        <f t="shared" si="21"/>
        <v>13605320</v>
      </c>
      <c r="T260" s="2">
        <f t="shared" ref="T260:X275" si="22">T259+Y260</f>
        <v>8972500</v>
      </c>
      <c r="U260" s="2">
        <f t="shared" si="22"/>
        <v>16439100</v>
      </c>
      <c r="V260" s="2">
        <f t="shared" si="22"/>
        <v>14242200</v>
      </c>
      <c r="W260" s="2">
        <f t="shared" si="22"/>
        <v>14644700</v>
      </c>
      <c r="X260" s="2">
        <f t="shared" si="22"/>
        <v>13728100</v>
      </c>
      <c r="Y260" s="2" cm="1">
        <f t="array" ref="Y260">_xlfn.XLOOKUP(Y$1&amp;$R260,$C$3:$C$1662&amp;$D$3:$D$1662,$E$3:$E$1662,0,0,1)</f>
        <v>18100</v>
      </c>
      <c r="Z260" s="2" cm="1">
        <f t="array" ref="Z260">_xlfn.XLOOKUP(Z$1&amp;$R260,$C$3:$C$1662&amp;$D$3:$D$1662,$E$3:$E$1662,0,0,1)</f>
        <v>23900</v>
      </c>
      <c r="AA260" s="2" cm="1">
        <f t="array" ref="AA260">_xlfn.XLOOKUP(AA$1&amp;$R260,$C$3:$C$1662&amp;$D$3:$D$1662,$E$3:$E$1662,0,0,1)</f>
        <v>8600</v>
      </c>
      <c r="AB260" s="2" cm="1">
        <f t="array" ref="AB260">_xlfn.XLOOKUP(AB$1&amp;$R260,$C$3:$C$1662&amp;$D$3:$D$1662,$E$3:$E$1662,0,0,1)</f>
        <v>15500</v>
      </c>
      <c r="AC260" s="2" cm="1">
        <f t="array" ref="AC260">_xlfn.XLOOKUP(AC$1&amp;$R260,$C$3:$C$1662&amp;$D$3:$D$1662,$E$3:$E$1662,0,0,1)</f>
        <v>7300</v>
      </c>
    </row>
    <row r="261" spans="3:29" x14ac:dyDescent="0.4">
      <c r="C261" t="s">
        <v>758</v>
      </c>
      <c r="D261" t="s">
        <v>469</v>
      </c>
      <c r="E261">
        <v>7300</v>
      </c>
      <c r="R261" t="s">
        <v>244</v>
      </c>
      <c r="S261" s="2">
        <f t="shared" si="21"/>
        <v>13619960</v>
      </c>
      <c r="T261" s="2">
        <f t="shared" si="22"/>
        <v>8980000</v>
      </c>
      <c r="U261" s="2">
        <f t="shared" si="22"/>
        <v>16459000</v>
      </c>
      <c r="V261" s="2">
        <f t="shared" si="22"/>
        <v>14258900</v>
      </c>
      <c r="W261" s="2">
        <f t="shared" si="22"/>
        <v>14670200</v>
      </c>
      <c r="X261" s="2">
        <f t="shared" si="22"/>
        <v>13731700</v>
      </c>
      <c r="Y261" s="2" cm="1">
        <f t="array" ref="Y261">_xlfn.XLOOKUP(Y$1&amp;$R261,$C$3:$C$1662&amp;$D$3:$D$1662,$E$3:$E$1662,0,0,1)</f>
        <v>7500</v>
      </c>
      <c r="Z261" s="2" cm="1">
        <f t="array" ref="Z261">_xlfn.XLOOKUP(Z$1&amp;$R261,$C$3:$C$1662&amp;$D$3:$D$1662,$E$3:$E$1662,0,0,1)</f>
        <v>19900</v>
      </c>
      <c r="AA261" s="2" cm="1">
        <f t="array" ref="AA261">_xlfn.XLOOKUP(AA$1&amp;$R261,$C$3:$C$1662&amp;$D$3:$D$1662,$E$3:$E$1662,0,0,1)</f>
        <v>16700</v>
      </c>
      <c r="AB261" s="2" cm="1">
        <f t="array" ref="AB261">_xlfn.XLOOKUP(AB$1&amp;$R261,$C$3:$C$1662&amp;$D$3:$D$1662,$E$3:$E$1662,0,0,1)</f>
        <v>25500</v>
      </c>
      <c r="AC261" s="2" cm="1">
        <f t="array" ref="AC261">_xlfn.XLOOKUP(AC$1&amp;$R261,$C$3:$C$1662&amp;$D$3:$D$1662,$E$3:$E$1662,0,0,1)</f>
        <v>3600</v>
      </c>
    </row>
    <row r="262" spans="3:29" x14ac:dyDescent="0.4">
      <c r="C262" t="s">
        <v>758</v>
      </c>
      <c r="D262" t="s">
        <v>470</v>
      </c>
      <c r="E262">
        <v>3600</v>
      </c>
      <c r="R262" t="s">
        <v>124</v>
      </c>
      <c r="S262" s="2">
        <f t="shared" si="21"/>
        <v>13644620</v>
      </c>
      <c r="T262" s="2">
        <f t="shared" si="22"/>
        <v>9035700</v>
      </c>
      <c r="U262" s="2">
        <f t="shared" si="22"/>
        <v>16472000</v>
      </c>
      <c r="V262" s="2">
        <f t="shared" si="22"/>
        <v>14277600</v>
      </c>
      <c r="W262" s="2">
        <f t="shared" si="22"/>
        <v>14686200</v>
      </c>
      <c r="X262" s="2">
        <f t="shared" si="22"/>
        <v>13751600</v>
      </c>
      <c r="Y262" s="2" cm="1">
        <f t="array" ref="Y262">_xlfn.XLOOKUP(Y$1&amp;$R262,$C$3:$C$1662&amp;$D$3:$D$1662,$E$3:$E$1662,0,0,1)</f>
        <v>55700</v>
      </c>
      <c r="Z262" s="2" cm="1">
        <f t="array" ref="Z262">_xlfn.XLOOKUP(Z$1&amp;$R262,$C$3:$C$1662&amp;$D$3:$D$1662,$E$3:$E$1662,0,0,1)</f>
        <v>13000</v>
      </c>
      <c r="AA262" s="2" cm="1">
        <f t="array" ref="AA262">_xlfn.XLOOKUP(AA$1&amp;$R262,$C$3:$C$1662&amp;$D$3:$D$1662,$E$3:$E$1662,0,0,1)</f>
        <v>18700</v>
      </c>
      <c r="AB262" s="2" cm="1">
        <f t="array" ref="AB262">_xlfn.XLOOKUP(AB$1&amp;$R262,$C$3:$C$1662&amp;$D$3:$D$1662,$E$3:$E$1662,0,0,1)</f>
        <v>16000</v>
      </c>
      <c r="AC262" s="2" cm="1">
        <f t="array" ref="AC262">_xlfn.XLOOKUP(AC$1&amp;$R262,$C$3:$C$1662&amp;$D$3:$D$1662,$E$3:$E$1662,0,0,1)</f>
        <v>19900</v>
      </c>
    </row>
    <row r="263" spans="3:29" x14ac:dyDescent="0.4">
      <c r="C263" t="s">
        <v>758</v>
      </c>
      <c r="D263" t="s">
        <v>471</v>
      </c>
      <c r="E263">
        <v>19900</v>
      </c>
      <c r="R263" t="s">
        <v>196</v>
      </c>
      <c r="S263" s="2">
        <f t="shared" si="21"/>
        <v>13651440</v>
      </c>
      <c r="T263" s="2">
        <f t="shared" si="22"/>
        <v>9037200</v>
      </c>
      <c r="U263" s="2">
        <f t="shared" si="22"/>
        <v>16484900</v>
      </c>
      <c r="V263" s="2">
        <f t="shared" si="22"/>
        <v>14285200</v>
      </c>
      <c r="W263" s="2">
        <f t="shared" si="22"/>
        <v>14696300</v>
      </c>
      <c r="X263" s="2">
        <f t="shared" si="22"/>
        <v>13753600</v>
      </c>
      <c r="Y263" s="2" cm="1">
        <f t="array" ref="Y263">_xlfn.XLOOKUP(Y$1&amp;$R263,$C$3:$C$1662&amp;$D$3:$D$1662,$E$3:$E$1662,0,0,1)</f>
        <v>1500</v>
      </c>
      <c r="Z263" s="2" cm="1">
        <f t="array" ref="Z263">_xlfn.XLOOKUP(Z$1&amp;$R263,$C$3:$C$1662&amp;$D$3:$D$1662,$E$3:$E$1662,0,0,1)</f>
        <v>12900</v>
      </c>
      <c r="AA263" s="2" cm="1">
        <f t="array" ref="AA263">_xlfn.XLOOKUP(AA$1&amp;$R263,$C$3:$C$1662&amp;$D$3:$D$1662,$E$3:$E$1662,0,0,1)</f>
        <v>7600</v>
      </c>
      <c r="AB263" s="2" cm="1">
        <f t="array" ref="AB263">_xlfn.XLOOKUP(AB$1&amp;$R263,$C$3:$C$1662&amp;$D$3:$D$1662,$E$3:$E$1662,0,0,1)</f>
        <v>10100</v>
      </c>
      <c r="AC263" s="2" cm="1">
        <f t="array" ref="AC263">_xlfn.XLOOKUP(AC$1&amp;$R263,$C$3:$C$1662&amp;$D$3:$D$1662,$E$3:$E$1662,0,0,1)</f>
        <v>2000</v>
      </c>
    </row>
    <row r="264" spans="3:29" x14ac:dyDescent="0.4">
      <c r="C264" t="s">
        <v>758</v>
      </c>
      <c r="D264" t="s">
        <v>472</v>
      </c>
      <c r="E264">
        <v>2000</v>
      </c>
      <c r="R264" t="s">
        <v>254</v>
      </c>
      <c r="S264" s="2">
        <f t="shared" si="21"/>
        <v>13668640</v>
      </c>
      <c r="T264" s="2">
        <f t="shared" si="22"/>
        <v>9043300</v>
      </c>
      <c r="U264" s="2">
        <f t="shared" si="22"/>
        <v>16526800</v>
      </c>
      <c r="V264" s="2">
        <f t="shared" si="22"/>
        <v>14309900</v>
      </c>
      <c r="W264" s="2">
        <f t="shared" si="22"/>
        <v>14698000</v>
      </c>
      <c r="X264" s="2">
        <f t="shared" si="22"/>
        <v>13765200</v>
      </c>
      <c r="Y264" s="2" cm="1">
        <f t="array" ref="Y264">_xlfn.XLOOKUP(Y$1&amp;$R264,$C$3:$C$1662&amp;$D$3:$D$1662,$E$3:$E$1662,0,0,1)</f>
        <v>6100</v>
      </c>
      <c r="Z264" s="2" cm="1">
        <f t="array" ref="Z264">_xlfn.XLOOKUP(Z$1&amp;$R264,$C$3:$C$1662&amp;$D$3:$D$1662,$E$3:$E$1662,0,0,1)</f>
        <v>41900</v>
      </c>
      <c r="AA264" s="2" cm="1">
        <f t="array" ref="AA264">_xlfn.XLOOKUP(AA$1&amp;$R264,$C$3:$C$1662&amp;$D$3:$D$1662,$E$3:$E$1662,0,0,1)</f>
        <v>24700</v>
      </c>
      <c r="AB264" s="2" cm="1">
        <f t="array" ref="AB264">_xlfn.XLOOKUP(AB$1&amp;$R264,$C$3:$C$1662&amp;$D$3:$D$1662,$E$3:$E$1662,0,0,1)</f>
        <v>1700</v>
      </c>
      <c r="AC264" s="2" cm="1">
        <f t="array" ref="AC264">_xlfn.XLOOKUP(AC$1&amp;$R264,$C$3:$C$1662&amp;$D$3:$D$1662,$E$3:$E$1662,0,0,1)</f>
        <v>11600</v>
      </c>
    </row>
    <row r="265" spans="3:29" x14ac:dyDescent="0.4">
      <c r="C265" t="s">
        <v>758</v>
      </c>
      <c r="D265" t="s">
        <v>473</v>
      </c>
      <c r="E265">
        <v>11600</v>
      </c>
      <c r="R265" t="s">
        <v>187</v>
      </c>
      <c r="S265" s="2">
        <f t="shared" si="21"/>
        <v>13688240</v>
      </c>
      <c r="T265" s="2">
        <f t="shared" si="22"/>
        <v>9070200</v>
      </c>
      <c r="U265" s="2">
        <f t="shared" si="22"/>
        <v>16550100</v>
      </c>
      <c r="V265" s="2">
        <f t="shared" si="22"/>
        <v>14335300</v>
      </c>
      <c r="W265" s="2">
        <f t="shared" si="22"/>
        <v>14707100</v>
      </c>
      <c r="X265" s="2">
        <f t="shared" si="22"/>
        <v>13778500</v>
      </c>
      <c r="Y265" s="2" cm="1">
        <f t="array" ref="Y265">_xlfn.XLOOKUP(Y$1&amp;$R265,$C$3:$C$1662&amp;$D$3:$D$1662,$E$3:$E$1662,0,0,1)</f>
        <v>26900</v>
      </c>
      <c r="Z265" s="2" cm="1">
        <f t="array" ref="Z265">_xlfn.XLOOKUP(Z$1&amp;$R265,$C$3:$C$1662&amp;$D$3:$D$1662,$E$3:$E$1662,0,0,1)</f>
        <v>23300</v>
      </c>
      <c r="AA265" s="2" cm="1">
        <f t="array" ref="AA265">_xlfn.XLOOKUP(AA$1&amp;$R265,$C$3:$C$1662&amp;$D$3:$D$1662,$E$3:$E$1662,0,0,1)</f>
        <v>25400</v>
      </c>
      <c r="AB265" s="2" cm="1">
        <f t="array" ref="AB265">_xlfn.XLOOKUP(AB$1&amp;$R265,$C$3:$C$1662&amp;$D$3:$D$1662,$E$3:$E$1662,0,0,1)</f>
        <v>9100</v>
      </c>
      <c r="AC265" s="2" cm="1">
        <f t="array" ref="AC265">_xlfn.XLOOKUP(AC$1&amp;$R265,$C$3:$C$1662&amp;$D$3:$D$1662,$E$3:$E$1662,0,0,1)</f>
        <v>13300</v>
      </c>
    </row>
    <row r="266" spans="3:29" x14ac:dyDescent="0.4">
      <c r="C266" t="s">
        <v>758</v>
      </c>
      <c r="D266" t="s">
        <v>474</v>
      </c>
      <c r="E266">
        <v>13300</v>
      </c>
      <c r="R266" t="s">
        <v>129</v>
      </c>
      <c r="S266" s="2">
        <f t="shared" si="21"/>
        <v>13695420</v>
      </c>
      <c r="T266" s="2">
        <f t="shared" si="22"/>
        <v>9084900</v>
      </c>
      <c r="U266" s="2">
        <f t="shared" si="22"/>
        <v>16557500</v>
      </c>
      <c r="V266" s="2">
        <f t="shared" si="22"/>
        <v>14341200</v>
      </c>
      <c r="W266" s="2">
        <f t="shared" si="22"/>
        <v>14712800</v>
      </c>
      <c r="X266" s="2">
        <f t="shared" si="22"/>
        <v>13780700</v>
      </c>
      <c r="Y266" s="2" cm="1">
        <f t="array" ref="Y266">_xlfn.XLOOKUP(Y$1&amp;$R266,$C$3:$C$1662&amp;$D$3:$D$1662,$E$3:$E$1662,0,0,1)</f>
        <v>14700</v>
      </c>
      <c r="Z266" s="2" cm="1">
        <f t="array" ref="Z266">_xlfn.XLOOKUP(Z$1&amp;$R266,$C$3:$C$1662&amp;$D$3:$D$1662,$E$3:$E$1662,0,0,1)</f>
        <v>7400</v>
      </c>
      <c r="AA266" s="2" cm="1">
        <f t="array" ref="AA266">_xlfn.XLOOKUP(AA$1&amp;$R266,$C$3:$C$1662&amp;$D$3:$D$1662,$E$3:$E$1662,0,0,1)</f>
        <v>5900</v>
      </c>
      <c r="AB266" s="2" cm="1">
        <f t="array" ref="AB266">_xlfn.XLOOKUP(AB$1&amp;$R266,$C$3:$C$1662&amp;$D$3:$D$1662,$E$3:$E$1662,0,0,1)</f>
        <v>5700</v>
      </c>
      <c r="AC266" s="2" cm="1">
        <f t="array" ref="AC266">_xlfn.XLOOKUP(AC$1&amp;$R266,$C$3:$C$1662&amp;$D$3:$D$1662,$E$3:$E$1662,0,0,1)</f>
        <v>2200</v>
      </c>
    </row>
    <row r="267" spans="3:29" x14ac:dyDescent="0.4">
      <c r="C267" t="s">
        <v>758</v>
      </c>
      <c r="D267" t="s">
        <v>475</v>
      </c>
      <c r="E267">
        <v>2200</v>
      </c>
      <c r="R267" t="s">
        <v>45</v>
      </c>
      <c r="S267" s="2">
        <f t="shared" si="21"/>
        <v>13714620</v>
      </c>
      <c r="T267" s="2">
        <f t="shared" si="22"/>
        <v>9116900</v>
      </c>
      <c r="U267" s="2">
        <f t="shared" si="22"/>
        <v>16573500</v>
      </c>
      <c r="V267" s="2">
        <f t="shared" si="22"/>
        <v>14354900</v>
      </c>
      <c r="W267" s="2">
        <f t="shared" si="22"/>
        <v>14724400</v>
      </c>
      <c r="X267" s="2">
        <f t="shared" si="22"/>
        <v>13803400</v>
      </c>
      <c r="Y267" s="2" cm="1">
        <f t="array" ref="Y267">_xlfn.XLOOKUP(Y$1&amp;$R267,$C$3:$C$1662&amp;$D$3:$D$1662,$E$3:$E$1662,0,0,1)</f>
        <v>32000</v>
      </c>
      <c r="Z267" s="2" cm="1">
        <f t="array" ref="Z267">_xlfn.XLOOKUP(Z$1&amp;$R267,$C$3:$C$1662&amp;$D$3:$D$1662,$E$3:$E$1662,0,0,1)</f>
        <v>16000</v>
      </c>
      <c r="AA267" s="2" cm="1">
        <f t="array" ref="AA267">_xlfn.XLOOKUP(AA$1&amp;$R267,$C$3:$C$1662&amp;$D$3:$D$1662,$E$3:$E$1662,0,0,1)</f>
        <v>13700</v>
      </c>
      <c r="AB267" s="2" cm="1">
        <f t="array" ref="AB267">_xlfn.XLOOKUP(AB$1&amp;$R267,$C$3:$C$1662&amp;$D$3:$D$1662,$E$3:$E$1662,0,0,1)</f>
        <v>11600</v>
      </c>
      <c r="AC267" s="2" cm="1">
        <f t="array" ref="AC267">_xlfn.XLOOKUP(AC$1&amp;$R267,$C$3:$C$1662&amp;$D$3:$D$1662,$E$3:$E$1662,0,0,1)</f>
        <v>22700</v>
      </c>
    </row>
    <row r="268" spans="3:29" x14ac:dyDescent="0.4">
      <c r="C268" t="s">
        <v>758</v>
      </c>
      <c r="D268" t="s">
        <v>476</v>
      </c>
      <c r="E268">
        <v>22700</v>
      </c>
      <c r="R268" t="s">
        <v>181</v>
      </c>
      <c r="S268" s="2">
        <f t="shared" si="21"/>
        <v>13744880</v>
      </c>
      <c r="T268" s="2">
        <f t="shared" si="22"/>
        <v>9180600</v>
      </c>
      <c r="U268" s="2">
        <f t="shared" si="22"/>
        <v>16588200</v>
      </c>
      <c r="V268" s="2">
        <f t="shared" si="22"/>
        <v>14374900</v>
      </c>
      <c r="W268" s="2">
        <f t="shared" si="22"/>
        <v>14754000</v>
      </c>
      <c r="X268" s="2">
        <f t="shared" si="22"/>
        <v>13826700</v>
      </c>
      <c r="Y268" s="2" cm="1">
        <f t="array" ref="Y268">_xlfn.XLOOKUP(Y$1&amp;$R268,$C$3:$C$1662&amp;$D$3:$D$1662,$E$3:$E$1662,0,0,1)</f>
        <v>63700</v>
      </c>
      <c r="Z268" s="2" cm="1">
        <f t="array" ref="Z268">_xlfn.XLOOKUP(Z$1&amp;$R268,$C$3:$C$1662&amp;$D$3:$D$1662,$E$3:$E$1662,0,0,1)</f>
        <v>14700</v>
      </c>
      <c r="AA268" s="2" cm="1">
        <f t="array" ref="AA268">_xlfn.XLOOKUP(AA$1&amp;$R268,$C$3:$C$1662&amp;$D$3:$D$1662,$E$3:$E$1662,0,0,1)</f>
        <v>20000</v>
      </c>
      <c r="AB268" s="2" cm="1">
        <f t="array" ref="AB268">_xlfn.XLOOKUP(AB$1&amp;$R268,$C$3:$C$1662&amp;$D$3:$D$1662,$E$3:$E$1662,0,0,1)</f>
        <v>29600</v>
      </c>
      <c r="AC268" s="2" cm="1">
        <f t="array" ref="AC268">_xlfn.XLOOKUP(AC$1&amp;$R268,$C$3:$C$1662&amp;$D$3:$D$1662,$E$3:$E$1662,0,0,1)</f>
        <v>23300</v>
      </c>
    </row>
    <row r="269" spans="3:29" x14ac:dyDescent="0.4">
      <c r="C269" t="s">
        <v>758</v>
      </c>
      <c r="D269" t="s">
        <v>477</v>
      </c>
      <c r="E269">
        <v>23300</v>
      </c>
      <c r="R269" t="s">
        <v>82</v>
      </c>
      <c r="S269" s="2">
        <f t="shared" si="21"/>
        <v>13761340</v>
      </c>
      <c r="T269" s="2">
        <f t="shared" si="22"/>
        <v>9185800</v>
      </c>
      <c r="U269" s="2">
        <f t="shared" si="22"/>
        <v>16604700</v>
      </c>
      <c r="V269" s="2">
        <f t="shared" si="22"/>
        <v>14390600</v>
      </c>
      <c r="W269" s="2">
        <f t="shared" si="22"/>
        <v>14764500</v>
      </c>
      <c r="X269" s="2">
        <f t="shared" si="22"/>
        <v>13861100</v>
      </c>
      <c r="Y269" s="2" cm="1">
        <f t="array" ref="Y269">_xlfn.XLOOKUP(Y$1&amp;$R269,$C$3:$C$1662&amp;$D$3:$D$1662,$E$3:$E$1662,0,0,1)</f>
        <v>5200</v>
      </c>
      <c r="Z269" s="2" cm="1">
        <f t="array" ref="Z269">_xlfn.XLOOKUP(Z$1&amp;$R269,$C$3:$C$1662&amp;$D$3:$D$1662,$E$3:$E$1662,0,0,1)</f>
        <v>16500</v>
      </c>
      <c r="AA269" s="2" cm="1">
        <f t="array" ref="AA269">_xlfn.XLOOKUP(AA$1&amp;$R269,$C$3:$C$1662&amp;$D$3:$D$1662,$E$3:$E$1662,0,0,1)</f>
        <v>15700</v>
      </c>
      <c r="AB269" s="2" cm="1">
        <f t="array" ref="AB269">_xlfn.XLOOKUP(AB$1&amp;$R269,$C$3:$C$1662&amp;$D$3:$D$1662,$E$3:$E$1662,0,0,1)</f>
        <v>10500</v>
      </c>
      <c r="AC269" s="2" cm="1">
        <f t="array" ref="AC269">_xlfn.XLOOKUP(AC$1&amp;$R269,$C$3:$C$1662&amp;$D$3:$D$1662,$E$3:$E$1662,0,0,1)</f>
        <v>34400</v>
      </c>
    </row>
    <row r="270" spans="3:29" x14ac:dyDescent="0.4">
      <c r="C270" t="s">
        <v>758</v>
      </c>
      <c r="D270" t="s">
        <v>478</v>
      </c>
      <c r="E270">
        <v>34400</v>
      </c>
      <c r="R270" t="s">
        <v>213</v>
      </c>
      <c r="S270" s="2">
        <f t="shared" si="21"/>
        <v>13778760</v>
      </c>
      <c r="T270" s="2">
        <f t="shared" si="22"/>
        <v>9202700</v>
      </c>
      <c r="U270" s="2">
        <f t="shared" si="22"/>
        <v>16613400</v>
      </c>
      <c r="V270" s="2">
        <f t="shared" si="22"/>
        <v>14399600</v>
      </c>
      <c r="W270" s="2">
        <f t="shared" si="22"/>
        <v>14768000</v>
      </c>
      <c r="X270" s="2">
        <f t="shared" si="22"/>
        <v>13910100</v>
      </c>
      <c r="Y270" s="2" cm="1">
        <f t="array" ref="Y270">_xlfn.XLOOKUP(Y$1&amp;$R270,$C$3:$C$1662&amp;$D$3:$D$1662,$E$3:$E$1662,0,0,1)</f>
        <v>16900</v>
      </c>
      <c r="Z270" s="2" cm="1">
        <f t="array" ref="Z270">_xlfn.XLOOKUP(Z$1&amp;$R270,$C$3:$C$1662&amp;$D$3:$D$1662,$E$3:$E$1662,0,0,1)</f>
        <v>8700</v>
      </c>
      <c r="AA270" s="2" cm="1">
        <f t="array" ref="AA270">_xlfn.XLOOKUP(AA$1&amp;$R270,$C$3:$C$1662&amp;$D$3:$D$1662,$E$3:$E$1662,0,0,1)</f>
        <v>9000</v>
      </c>
      <c r="AB270" s="2" cm="1">
        <f t="array" ref="AB270">_xlfn.XLOOKUP(AB$1&amp;$R270,$C$3:$C$1662&amp;$D$3:$D$1662,$E$3:$E$1662,0,0,1)</f>
        <v>3500</v>
      </c>
      <c r="AC270" s="2" cm="1">
        <f t="array" ref="AC270">_xlfn.XLOOKUP(AC$1&amp;$R270,$C$3:$C$1662&amp;$D$3:$D$1662,$E$3:$E$1662,0,0,1)</f>
        <v>49000</v>
      </c>
    </row>
    <row r="271" spans="3:29" x14ac:dyDescent="0.4">
      <c r="C271" t="s">
        <v>758</v>
      </c>
      <c r="D271" t="s">
        <v>479</v>
      </c>
      <c r="E271">
        <v>49000</v>
      </c>
      <c r="R271" t="s">
        <v>279</v>
      </c>
      <c r="S271" s="2">
        <f t="shared" si="21"/>
        <v>13794700</v>
      </c>
      <c r="T271" s="2">
        <f t="shared" si="22"/>
        <v>9211900</v>
      </c>
      <c r="U271" s="2">
        <f t="shared" si="22"/>
        <v>16630500</v>
      </c>
      <c r="V271" s="2">
        <f t="shared" si="22"/>
        <v>14419800</v>
      </c>
      <c r="W271" s="2">
        <f t="shared" si="22"/>
        <v>14772900</v>
      </c>
      <c r="X271" s="2">
        <f t="shared" si="22"/>
        <v>13938400</v>
      </c>
      <c r="Y271" s="2" cm="1">
        <f t="array" ref="Y271">_xlfn.XLOOKUP(Y$1&amp;$R271,$C$3:$C$1662&amp;$D$3:$D$1662,$E$3:$E$1662,0,0,1)</f>
        <v>9200</v>
      </c>
      <c r="Z271" s="2" cm="1">
        <f t="array" ref="Z271">_xlfn.XLOOKUP(Z$1&amp;$R271,$C$3:$C$1662&amp;$D$3:$D$1662,$E$3:$E$1662,0,0,1)</f>
        <v>17100</v>
      </c>
      <c r="AA271" s="2" cm="1">
        <f t="array" ref="AA271">_xlfn.XLOOKUP(AA$1&amp;$R271,$C$3:$C$1662&amp;$D$3:$D$1662,$E$3:$E$1662,0,0,1)</f>
        <v>20200</v>
      </c>
      <c r="AB271" s="2" cm="1">
        <f t="array" ref="AB271">_xlfn.XLOOKUP(AB$1&amp;$R271,$C$3:$C$1662&amp;$D$3:$D$1662,$E$3:$E$1662,0,0,1)</f>
        <v>4900</v>
      </c>
      <c r="AC271" s="2" cm="1">
        <f t="array" ref="AC271">_xlfn.XLOOKUP(AC$1&amp;$R271,$C$3:$C$1662&amp;$D$3:$D$1662,$E$3:$E$1662,0,0,1)</f>
        <v>28300</v>
      </c>
    </row>
    <row r="272" spans="3:29" x14ac:dyDescent="0.4">
      <c r="C272" t="s">
        <v>758</v>
      </c>
      <c r="D272" t="s">
        <v>480</v>
      </c>
      <c r="E272">
        <v>28300</v>
      </c>
      <c r="R272" t="s">
        <v>145</v>
      </c>
      <c r="S272" s="2">
        <f t="shared" si="21"/>
        <v>13808700</v>
      </c>
      <c r="T272" s="2">
        <f t="shared" si="22"/>
        <v>9228000</v>
      </c>
      <c r="U272" s="2">
        <f t="shared" si="22"/>
        <v>16643900</v>
      </c>
      <c r="V272" s="2">
        <f t="shared" si="22"/>
        <v>14436700</v>
      </c>
      <c r="W272" s="2">
        <f t="shared" si="22"/>
        <v>14783200</v>
      </c>
      <c r="X272" s="2">
        <f t="shared" si="22"/>
        <v>13951700</v>
      </c>
      <c r="Y272" s="2" cm="1">
        <f t="array" ref="Y272">_xlfn.XLOOKUP(Y$1&amp;$R272,$C$3:$C$1662&amp;$D$3:$D$1662,$E$3:$E$1662,0,0,1)</f>
        <v>16100</v>
      </c>
      <c r="Z272" s="2" cm="1">
        <f t="array" ref="Z272">_xlfn.XLOOKUP(Z$1&amp;$R272,$C$3:$C$1662&amp;$D$3:$D$1662,$E$3:$E$1662,0,0,1)</f>
        <v>13400</v>
      </c>
      <c r="AA272" s="2" cm="1">
        <f t="array" ref="AA272">_xlfn.XLOOKUP(AA$1&amp;$R272,$C$3:$C$1662&amp;$D$3:$D$1662,$E$3:$E$1662,0,0,1)</f>
        <v>16900</v>
      </c>
      <c r="AB272" s="2" cm="1">
        <f t="array" ref="AB272">_xlfn.XLOOKUP(AB$1&amp;$R272,$C$3:$C$1662&amp;$D$3:$D$1662,$E$3:$E$1662,0,0,1)</f>
        <v>10300</v>
      </c>
      <c r="AC272" s="2" cm="1">
        <f t="array" ref="AC272">_xlfn.XLOOKUP(AC$1&amp;$R272,$C$3:$C$1662&amp;$D$3:$D$1662,$E$3:$E$1662,0,0,1)</f>
        <v>13300</v>
      </c>
    </row>
    <row r="273" spans="3:29" x14ac:dyDescent="0.4">
      <c r="C273" t="s">
        <v>758</v>
      </c>
      <c r="D273" t="s">
        <v>481</v>
      </c>
      <c r="E273">
        <v>13300</v>
      </c>
      <c r="R273" t="s">
        <v>61</v>
      </c>
      <c r="S273" s="2">
        <f t="shared" si="21"/>
        <v>13826920</v>
      </c>
      <c r="T273" s="2">
        <f t="shared" si="22"/>
        <v>9237200</v>
      </c>
      <c r="U273" s="2">
        <f t="shared" si="22"/>
        <v>16672000</v>
      </c>
      <c r="V273" s="2">
        <f t="shared" si="22"/>
        <v>14452000</v>
      </c>
      <c r="W273" s="2">
        <f t="shared" si="22"/>
        <v>14806100</v>
      </c>
      <c r="X273" s="2">
        <f t="shared" si="22"/>
        <v>13967300</v>
      </c>
      <c r="Y273" s="2" cm="1">
        <f t="array" ref="Y273">_xlfn.XLOOKUP(Y$1&amp;$R273,$C$3:$C$1662&amp;$D$3:$D$1662,$E$3:$E$1662,0,0,1)</f>
        <v>9200</v>
      </c>
      <c r="Z273" s="2" cm="1">
        <f t="array" ref="Z273">_xlfn.XLOOKUP(Z$1&amp;$R273,$C$3:$C$1662&amp;$D$3:$D$1662,$E$3:$E$1662,0,0,1)</f>
        <v>28100</v>
      </c>
      <c r="AA273" s="2" cm="1">
        <f t="array" ref="AA273">_xlfn.XLOOKUP(AA$1&amp;$R273,$C$3:$C$1662&amp;$D$3:$D$1662,$E$3:$E$1662,0,0,1)</f>
        <v>15300</v>
      </c>
      <c r="AB273" s="2" cm="1">
        <f t="array" ref="AB273">_xlfn.XLOOKUP(AB$1&amp;$R273,$C$3:$C$1662&amp;$D$3:$D$1662,$E$3:$E$1662,0,0,1)</f>
        <v>22900</v>
      </c>
      <c r="AC273" s="2" cm="1">
        <f t="array" ref="AC273">_xlfn.XLOOKUP(AC$1&amp;$R273,$C$3:$C$1662&amp;$D$3:$D$1662,$E$3:$E$1662,0,0,1)</f>
        <v>15600</v>
      </c>
    </row>
    <row r="274" spans="3:29" x14ac:dyDescent="0.4">
      <c r="C274" t="s">
        <v>758</v>
      </c>
      <c r="D274" t="s">
        <v>482</v>
      </c>
      <c r="E274">
        <v>15600</v>
      </c>
      <c r="R274" t="s">
        <v>270</v>
      </c>
      <c r="S274" s="2">
        <f t="shared" si="21"/>
        <v>13836480</v>
      </c>
      <c r="T274" s="2">
        <f t="shared" si="22"/>
        <v>9243200</v>
      </c>
      <c r="U274" s="2">
        <f t="shared" si="22"/>
        <v>16674800</v>
      </c>
      <c r="V274" s="2">
        <f t="shared" si="22"/>
        <v>14468600</v>
      </c>
      <c r="W274" s="2">
        <f t="shared" si="22"/>
        <v>14816000</v>
      </c>
      <c r="X274" s="2">
        <f t="shared" si="22"/>
        <v>13979800</v>
      </c>
      <c r="Y274" s="2" cm="1">
        <f t="array" ref="Y274">_xlfn.XLOOKUP(Y$1&amp;$R274,$C$3:$C$1662&amp;$D$3:$D$1662,$E$3:$E$1662,0,0,1)</f>
        <v>6000</v>
      </c>
      <c r="Z274" s="2" cm="1">
        <f t="array" ref="Z274">_xlfn.XLOOKUP(Z$1&amp;$R274,$C$3:$C$1662&amp;$D$3:$D$1662,$E$3:$E$1662,0,0,1)</f>
        <v>2800</v>
      </c>
      <c r="AA274" s="2" cm="1">
        <f t="array" ref="AA274">_xlfn.XLOOKUP(AA$1&amp;$R274,$C$3:$C$1662&amp;$D$3:$D$1662,$E$3:$E$1662,0,0,1)</f>
        <v>16600</v>
      </c>
      <c r="AB274" s="2" cm="1">
        <f t="array" ref="AB274">_xlfn.XLOOKUP(AB$1&amp;$R274,$C$3:$C$1662&amp;$D$3:$D$1662,$E$3:$E$1662,0,0,1)</f>
        <v>9900</v>
      </c>
      <c r="AC274" s="2" cm="1">
        <f t="array" ref="AC274">_xlfn.XLOOKUP(AC$1&amp;$R274,$C$3:$C$1662&amp;$D$3:$D$1662,$E$3:$E$1662,0,0,1)</f>
        <v>12500</v>
      </c>
    </row>
    <row r="275" spans="3:29" x14ac:dyDescent="0.4">
      <c r="C275" t="s">
        <v>758</v>
      </c>
      <c r="D275" t="s">
        <v>483</v>
      </c>
      <c r="E275">
        <v>12500</v>
      </c>
      <c r="R275" t="s">
        <v>77</v>
      </c>
      <c r="S275" s="2">
        <f t="shared" si="21"/>
        <v>13856040</v>
      </c>
      <c r="T275" s="2">
        <f t="shared" si="22"/>
        <v>9259200</v>
      </c>
      <c r="U275" s="2">
        <f t="shared" si="22"/>
        <v>16693300</v>
      </c>
      <c r="V275" s="2">
        <f t="shared" si="22"/>
        <v>14508300</v>
      </c>
      <c r="W275" s="2">
        <f t="shared" si="22"/>
        <v>14824200</v>
      </c>
      <c r="X275" s="2">
        <f t="shared" si="22"/>
        <v>13995200</v>
      </c>
      <c r="Y275" s="2" cm="1">
        <f t="array" ref="Y275">_xlfn.XLOOKUP(Y$1&amp;$R275,$C$3:$C$1662&amp;$D$3:$D$1662,$E$3:$E$1662,0,0,1)</f>
        <v>16000</v>
      </c>
      <c r="Z275" s="2" cm="1">
        <f t="array" ref="Z275">_xlfn.XLOOKUP(Z$1&amp;$R275,$C$3:$C$1662&amp;$D$3:$D$1662,$E$3:$E$1662,0,0,1)</f>
        <v>18500</v>
      </c>
      <c r="AA275" s="2" cm="1">
        <f t="array" ref="AA275">_xlfn.XLOOKUP(AA$1&amp;$R275,$C$3:$C$1662&amp;$D$3:$D$1662,$E$3:$E$1662,0,0,1)</f>
        <v>39700</v>
      </c>
      <c r="AB275" s="2" cm="1">
        <f t="array" ref="AB275">_xlfn.XLOOKUP(AB$1&amp;$R275,$C$3:$C$1662&amp;$D$3:$D$1662,$E$3:$E$1662,0,0,1)</f>
        <v>8200</v>
      </c>
      <c r="AC275" s="2" cm="1">
        <f t="array" ref="AC275">_xlfn.XLOOKUP(AC$1&amp;$R275,$C$3:$C$1662&amp;$D$3:$D$1662,$E$3:$E$1662,0,0,1)</f>
        <v>15400</v>
      </c>
    </row>
    <row r="276" spans="3:29" x14ac:dyDescent="0.4">
      <c r="C276" t="s">
        <v>758</v>
      </c>
      <c r="D276" t="s">
        <v>484</v>
      </c>
      <c r="E276">
        <v>15400</v>
      </c>
      <c r="R276" t="s">
        <v>28</v>
      </c>
      <c r="S276" s="2">
        <f t="shared" si="21"/>
        <v>13879260</v>
      </c>
      <c r="T276" s="2">
        <f t="shared" ref="T276:X291" si="23">T275+Y276</f>
        <v>9271800</v>
      </c>
      <c r="U276" s="2">
        <f t="shared" si="23"/>
        <v>16720600</v>
      </c>
      <c r="V276" s="2">
        <f t="shared" si="23"/>
        <v>14517800</v>
      </c>
      <c r="W276" s="2">
        <f t="shared" si="23"/>
        <v>14853100</v>
      </c>
      <c r="X276" s="2">
        <f t="shared" si="23"/>
        <v>14033000</v>
      </c>
      <c r="Y276" s="2" cm="1">
        <f t="array" ref="Y276">_xlfn.XLOOKUP(Y$1&amp;$R276,$C$3:$C$1662&amp;$D$3:$D$1662,$E$3:$E$1662,0,0,1)</f>
        <v>12600</v>
      </c>
      <c r="Z276" s="2" cm="1">
        <f t="array" ref="Z276">_xlfn.XLOOKUP(Z$1&amp;$R276,$C$3:$C$1662&amp;$D$3:$D$1662,$E$3:$E$1662,0,0,1)</f>
        <v>27300</v>
      </c>
      <c r="AA276" s="2" cm="1">
        <f t="array" ref="AA276">_xlfn.XLOOKUP(AA$1&amp;$R276,$C$3:$C$1662&amp;$D$3:$D$1662,$E$3:$E$1662,0,0,1)</f>
        <v>9500</v>
      </c>
      <c r="AB276" s="2" cm="1">
        <f t="array" ref="AB276">_xlfn.XLOOKUP(AB$1&amp;$R276,$C$3:$C$1662&amp;$D$3:$D$1662,$E$3:$E$1662,0,0,1)</f>
        <v>28900</v>
      </c>
      <c r="AC276" s="2" cm="1">
        <f t="array" ref="AC276">_xlfn.XLOOKUP(AC$1&amp;$R276,$C$3:$C$1662&amp;$D$3:$D$1662,$E$3:$E$1662,0,0,1)</f>
        <v>37800</v>
      </c>
    </row>
    <row r="277" spans="3:29" x14ac:dyDescent="0.4">
      <c r="C277" t="s">
        <v>758</v>
      </c>
      <c r="D277" t="s">
        <v>485</v>
      </c>
      <c r="E277">
        <v>37800</v>
      </c>
      <c r="R277" t="s">
        <v>37</v>
      </c>
      <c r="S277" s="2">
        <f t="shared" si="21"/>
        <v>13890380</v>
      </c>
      <c r="T277" s="2">
        <f t="shared" si="23"/>
        <v>9289600</v>
      </c>
      <c r="U277" s="2">
        <f t="shared" si="23"/>
        <v>16728500</v>
      </c>
      <c r="V277" s="2">
        <f t="shared" si="23"/>
        <v>14525300</v>
      </c>
      <c r="W277" s="2">
        <f t="shared" si="23"/>
        <v>14861400</v>
      </c>
      <c r="X277" s="2">
        <f t="shared" si="23"/>
        <v>14047100</v>
      </c>
      <c r="Y277" s="2" cm="1">
        <f t="array" ref="Y277">_xlfn.XLOOKUP(Y$1&amp;$R277,$C$3:$C$1662&amp;$D$3:$D$1662,$E$3:$E$1662,0,0,1)</f>
        <v>17800</v>
      </c>
      <c r="Z277" s="2" cm="1">
        <f t="array" ref="Z277">_xlfn.XLOOKUP(Z$1&amp;$R277,$C$3:$C$1662&amp;$D$3:$D$1662,$E$3:$E$1662,0,0,1)</f>
        <v>7900</v>
      </c>
      <c r="AA277" s="2" cm="1">
        <f t="array" ref="AA277">_xlfn.XLOOKUP(AA$1&amp;$R277,$C$3:$C$1662&amp;$D$3:$D$1662,$E$3:$E$1662,0,0,1)</f>
        <v>7500</v>
      </c>
      <c r="AB277" s="2" cm="1">
        <f t="array" ref="AB277">_xlfn.XLOOKUP(AB$1&amp;$R277,$C$3:$C$1662&amp;$D$3:$D$1662,$E$3:$E$1662,0,0,1)</f>
        <v>8300</v>
      </c>
      <c r="AC277" s="2" cm="1">
        <f t="array" ref="AC277">_xlfn.XLOOKUP(AC$1&amp;$R277,$C$3:$C$1662&amp;$D$3:$D$1662,$E$3:$E$1662,0,0,1)</f>
        <v>14100</v>
      </c>
    </row>
    <row r="278" spans="3:29" x14ac:dyDescent="0.4">
      <c r="C278" t="s">
        <v>758</v>
      </c>
      <c r="D278" t="s">
        <v>486</v>
      </c>
      <c r="E278">
        <v>14100</v>
      </c>
      <c r="R278" t="s">
        <v>43</v>
      </c>
      <c r="S278" s="2">
        <f t="shared" si="21"/>
        <v>13924960</v>
      </c>
      <c r="T278" s="2">
        <f t="shared" si="23"/>
        <v>9316900</v>
      </c>
      <c r="U278" s="2">
        <f t="shared" si="23"/>
        <v>16732900</v>
      </c>
      <c r="V278" s="2">
        <f t="shared" si="23"/>
        <v>14553200</v>
      </c>
      <c r="W278" s="2">
        <f t="shared" si="23"/>
        <v>14888500</v>
      </c>
      <c r="X278" s="2">
        <f t="shared" si="23"/>
        <v>14133300</v>
      </c>
      <c r="Y278" s="2" cm="1">
        <f t="array" ref="Y278">_xlfn.XLOOKUP(Y$1&amp;$R278,$C$3:$C$1662&amp;$D$3:$D$1662,$E$3:$E$1662,0,0,1)</f>
        <v>27300</v>
      </c>
      <c r="Z278" s="2" cm="1">
        <f t="array" ref="Z278">_xlfn.XLOOKUP(Z$1&amp;$R278,$C$3:$C$1662&amp;$D$3:$D$1662,$E$3:$E$1662,0,0,1)</f>
        <v>4400</v>
      </c>
      <c r="AA278" s="2" cm="1">
        <f t="array" ref="AA278">_xlfn.XLOOKUP(AA$1&amp;$R278,$C$3:$C$1662&amp;$D$3:$D$1662,$E$3:$E$1662,0,0,1)</f>
        <v>27900</v>
      </c>
      <c r="AB278" s="2" cm="1">
        <f t="array" ref="AB278">_xlfn.XLOOKUP(AB$1&amp;$R278,$C$3:$C$1662&amp;$D$3:$D$1662,$E$3:$E$1662,0,0,1)</f>
        <v>27100</v>
      </c>
      <c r="AC278" s="2" cm="1">
        <f t="array" ref="AC278">_xlfn.XLOOKUP(AC$1&amp;$R278,$C$3:$C$1662&amp;$D$3:$D$1662,$E$3:$E$1662,0,0,1)</f>
        <v>86200</v>
      </c>
    </row>
    <row r="279" spans="3:29" x14ac:dyDescent="0.4">
      <c r="C279" t="s">
        <v>758</v>
      </c>
      <c r="D279" t="s">
        <v>487</v>
      </c>
      <c r="E279">
        <v>86200</v>
      </c>
      <c r="R279" t="s">
        <v>66</v>
      </c>
      <c r="S279" s="2">
        <f t="shared" si="21"/>
        <v>13946440</v>
      </c>
      <c r="T279" s="2">
        <f t="shared" si="23"/>
        <v>9328200</v>
      </c>
      <c r="U279" s="2">
        <f t="shared" si="23"/>
        <v>16758100</v>
      </c>
      <c r="V279" s="2">
        <f t="shared" si="23"/>
        <v>14602800</v>
      </c>
      <c r="W279" s="2">
        <f t="shared" si="23"/>
        <v>14893100</v>
      </c>
      <c r="X279" s="2">
        <f t="shared" si="23"/>
        <v>14150000</v>
      </c>
      <c r="Y279" s="2" cm="1">
        <f t="array" ref="Y279">_xlfn.XLOOKUP(Y$1&amp;$R279,$C$3:$C$1662&amp;$D$3:$D$1662,$E$3:$E$1662,0,0,1)</f>
        <v>11300</v>
      </c>
      <c r="Z279" s="2" cm="1">
        <f t="array" ref="Z279">_xlfn.XLOOKUP(Z$1&amp;$R279,$C$3:$C$1662&amp;$D$3:$D$1662,$E$3:$E$1662,0,0,1)</f>
        <v>25200</v>
      </c>
      <c r="AA279" s="2" cm="1">
        <f t="array" ref="AA279">_xlfn.XLOOKUP(AA$1&amp;$R279,$C$3:$C$1662&amp;$D$3:$D$1662,$E$3:$E$1662,0,0,1)</f>
        <v>49600</v>
      </c>
      <c r="AB279" s="2" cm="1">
        <f t="array" ref="AB279">_xlfn.XLOOKUP(AB$1&amp;$R279,$C$3:$C$1662&amp;$D$3:$D$1662,$E$3:$E$1662,0,0,1)</f>
        <v>4600</v>
      </c>
      <c r="AC279" s="2" cm="1">
        <f t="array" ref="AC279">_xlfn.XLOOKUP(AC$1&amp;$R279,$C$3:$C$1662&amp;$D$3:$D$1662,$E$3:$E$1662,0,0,1)</f>
        <v>16700</v>
      </c>
    </row>
    <row r="280" spans="3:29" x14ac:dyDescent="0.4">
      <c r="C280" t="s">
        <v>758</v>
      </c>
      <c r="D280" t="s">
        <v>488</v>
      </c>
      <c r="E280">
        <v>16700</v>
      </c>
      <c r="R280" t="s">
        <v>67</v>
      </c>
      <c r="S280" s="2">
        <f t="shared" si="21"/>
        <v>13972560</v>
      </c>
      <c r="T280" s="2">
        <f t="shared" si="23"/>
        <v>9341300</v>
      </c>
      <c r="U280" s="2">
        <f t="shared" si="23"/>
        <v>16788100</v>
      </c>
      <c r="V280" s="2">
        <f t="shared" si="23"/>
        <v>14622200</v>
      </c>
      <c r="W280" s="2">
        <f t="shared" si="23"/>
        <v>14910400</v>
      </c>
      <c r="X280" s="2">
        <f t="shared" si="23"/>
        <v>14200800</v>
      </c>
      <c r="Y280" s="2" cm="1">
        <f t="array" ref="Y280">_xlfn.XLOOKUP(Y$1&amp;$R280,$C$3:$C$1662&amp;$D$3:$D$1662,$E$3:$E$1662,0,0,1)</f>
        <v>13100</v>
      </c>
      <c r="Z280" s="2" cm="1">
        <f t="array" ref="Z280">_xlfn.XLOOKUP(Z$1&amp;$R280,$C$3:$C$1662&amp;$D$3:$D$1662,$E$3:$E$1662,0,0,1)</f>
        <v>30000</v>
      </c>
      <c r="AA280" s="2" cm="1">
        <f t="array" ref="AA280">_xlfn.XLOOKUP(AA$1&amp;$R280,$C$3:$C$1662&amp;$D$3:$D$1662,$E$3:$E$1662,0,0,1)</f>
        <v>19400</v>
      </c>
      <c r="AB280" s="2" cm="1">
        <f t="array" ref="AB280">_xlfn.XLOOKUP(AB$1&amp;$R280,$C$3:$C$1662&amp;$D$3:$D$1662,$E$3:$E$1662,0,0,1)</f>
        <v>17300</v>
      </c>
      <c r="AC280" s="2" cm="1">
        <f t="array" ref="AC280">_xlfn.XLOOKUP(AC$1&amp;$R280,$C$3:$C$1662&amp;$D$3:$D$1662,$E$3:$E$1662,0,0,1)</f>
        <v>50800</v>
      </c>
    </row>
    <row r="281" spans="3:29" x14ac:dyDescent="0.4">
      <c r="C281" t="s">
        <v>758</v>
      </c>
      <c r="D281" t="s">
        <v>489</v>
      </c>
      <c r="E281">
        <v>50800</v>
      </c>
      <c r="R281" t="s">
        <v>12</v>
      </c>
      <c r="S281" s="2">
        <f t="shared" si="21"/>
        <v>13987720</v>
      </c>
      <c r="T281" s="2">
        <f t="shared" si="23"/>
        <v>9347900</v>
      </c>
      <c r="U281" s="2">
        <f t="shared" si="23"/>
        <v>16809600</v>
      </c>
      <c r="V281" s="2">
        <f t="shared" si="23"/>
        <v>14638500</v>
      </c>
      <c r="W281" s="2">
        <f t="shared" si="23"/>
        <v>14917000</v>
      </c>
      <c r="X281" s="2">
        <f t="shared" si="23"/>
        <v>14225600</v>
      </c>
      <c r="Y281" s="2" cm="1">
        <f t="array" ref="Y281">_xlfn.XLOOKUP(Y$1&amp;$R281,$C$3:$C$1662&amp;$D$3:$D$1662,$E$3:$E$1662,0,0,1)</f>
        <v>6600</v>
      </c>
      <c r="Z281" s="2" cm="1">
        <f t="array" ref="Z281">_xlfn.XLOOKUP(Z$1&amp;$R281,$C$3:$C$1662&amp;$D$3:$D$1662,$E$3:$E$1662,0,0,1)</f>
        <v>21500</v>
      </c>
      <c r="AA281" s="2" cm="1">
        <f t="array" ref="AA281">_xlfn.XLOOKUP(AA$1&amp;$R281,$C$3:$C$1662&amp;$D$3:$D$1662,$E$3:$E$1662,0,0,1)</f>
        <v>16300</v>
      </c>
      <c r="AB281" s="2" cm="1">
        <f t="array" ref="AB281">_xlfn.XLOOKUP(AB$1&amp;$R281,$C$3:$C$1662&amp;$D$3:$D$1662,$E$3:$E$1662,0,0,1)</f>
        <v>6600</v>
      </c>
      <c r="AC281" s="2" cm="1">
        <f t="array" ref="AC281">_xlfn.XLOOKUP(AC$1&amp;$R281,$C$3:$C$1662&amp;$D$3:$D$1662,$E$3:$E$1662,0,0,1)</f>
        <v>24800</v>
      </c>
    </row>
    <row r="282" spans="3:29" x14ac:dyDescent="0.4">
      <c r="C282" t="s">
        <v>758</v>
      </c>
      <c r="D282" t="s">
        <v>490</v>
      </c>
      <c r="E282">
        <v>24800</v>
      </c>
      <c r="R282" t="s">
        <v>19</v>
      </c>
      <c r="S282" s="2">
        <f t="shared" si="21"/>
        <v>14005340</v>
      </c>
      <c r="T282" s="2">
        <f t="shared" si="23"/>
        <v>9368900</v>
      </c>
      <c r="U282" s="2">
        <f t="shared" si="23"/>
        <v>16812800</v>
      </c>
      <c r="V282" s="2">
        <f t="shared" si="23"/>
        <v>14644600</v>
      </c>
      <c r="W282" s="2">
        <f t="shared" si="23"/>
        <v>14926200</v>
      </c>
      <c r="X282" s="2">
        <f t="shared" si="23"/>
        <v>14274200</v>
      </c>
      <c r="Y282" s="2" cm="1">
        <f t="array" ref="Y282">_xlfn.XLOOKUP(Y$1&amp;$R282,$C$3:$C$1662&amp;$D$3:$D$1662,$E$3:$E$1662,0,0,1)</f>
        <v>21000</v>
      </c>
      <c r="Z282" s="2" cm="1">
        <f t="array" ref="Z282">_xlfn.XLOOKUP(Z$1&amp;$R282,$C$3:$C$1662&amp;$D$3:$D$1662,$E$3:$E$1662,0,0,1)</f>
        <v>3200</v>
      </c>
      <c r="AA282" s="2" cm="1">
        <f t="array" ref="AA282">_xlfn.XLOOKUP(AA$1&amp;$R282,$C$3:$C$1662&amp;$D$3:$D$1662,$E$3:$E$1662,0,0,1)</f>
        <v>6100</v>
      </c>
      <c r="AB282" s="2" cm="1">
        <f t="array" ref="AB282">_xlfn.XLOOKUP(AB$1&amp;$R282,$C$3:$C$1662&amp;$D$3:$D$1662,$E$3:$E$1662,0,0,1)</f>
        <v>9200</v>
      </c>
      <c r="AC282" s="2" cm="1">
        <f t="array" ref="AC282">_xlfn.XLOOKUP(AC$1&amp;$R282,$C$3:$C$1662&amp;$D$3:$D$1662,$E$3:$E$1662,0,0,1)</f>
        <v>48600</v>
      </c>
    </row>
    <row r="283" spans="3:29" x14ac:dyDescent="0.4">
      <c r="C283" t="s">
        <v>758</v>
      </c>
      <c r="D283" t="s">
        <v>491</v>
      </c>
      <c r="E283">
        <v>48600</v>
      </c>
      <c r="R283" t="s">
        <v>31</v>
      </c>
      <c r="S283" s="2">
        <f t="shared" si="21"/>
        <v>14025200</v>
      </c>
      <c r="T283" s="2">
        <f t="shared" si="23"/>
        <v>9377800</v>
      </c>
      <c r="U283" s="2">
        <f t="shared" si="23"/>
        <v>16829200</v>
      </c>
      <c r="V283" s="2">
        <f t="shared" si="23"/>
        <v>14662500</v>
      </c>
      <c r="W283" s="2">
        <f t="shared" si="23"/>
        <v>14942200</v>
      </c>
      <c r="X283" s="2">
        <f t="shared" si="23"/>
        <v>14314300</v>
      </c>
      <c r="Y283" s="2" cm="1">
        <f t="array" ref="Y283">_xlfn.XLOOKUP(Y$1&amp;$R283,$C$3:$C$1662&amp;$D$3:$D$1662,$E$3:$E$1662,0,0,1)</f>
        <v>8900</v>
      </c>
      <c r="Z283" s="2" cm="1">
        <f t="array" ref="Z283">_xlfn.XLOOKUP(Z$1&amp;$R283,$C$3:$C$1662&amp;$D$3:$D$1662,$E$3:$E$1662,0,0,1)</f>
        <v>16400</v>
      </c>
      <c r="AA283" s="2" cm="1">
        <f t="array" ref="AA283">_xlfn.XLOOKUP(AA$1&amp;$R283,$C$3:$C$1662&amp;$D$3:$D$1662,$E$3:$E$1662,0,0,1)</f>
        <v>17900</v>
      </c>
      <c r="AB283" s="2" cm="1">
        <f t="array" ref="AB283">_xlfn.XLOOKUP(AB$1&amp;$R283,$C$3:$C$1662&amp;$D$3:$D$1662,$E$3:$E$1662,0,0,1)</f>
        <v>16000</v>
      </c>
      <c r="AC283" s="2" cm="1">
        <f t="array" ref="AC283">_xlfn.XLOOKUP(AC$1&amp;$R283,$C$3:$C$1662&amp;$D$3:$D$1662,$E$3:$E$1662,0,0,1)</f>
        <v>40100</v>
      </c>
    </row>
    <row r="284" spans="3:29" x14ac:dyDescent="0.4">
      <c r="C284" t="s">
        <v>758</v>
      </c>
      <c r="D284" t="s">
        <v>492</v>
      </c>
      <c r="E284">
        <v>40100</v>
      </c>
      <c r="R284" t="s">
        <v>91</v>
      </c>
      <c r="S284" s="2">
        <f t="shared" si="21"/>
        <v>14054340</v>
      </c>
      <c r="T284" s="2">
        <f t="shared" si="23"/>
        <v>9394400</v>
      </c>
      <c r="U284" s="2">
        <f t="shared" si="23"/>
        <v>16841700</v>
      </c>
      <c r="V284" s="2">
        <f t="shared" si="23"/>
        <v>14672600</v>
      </c>
      <c r="W284" s="2">
        <f t="shared" si="23"/>
        <v>15005000</v>
      </c>
      <c r="X284" s="2">
        <f t="shared" si="23"/>
        <v>14358000</v>
      </c>
      <c r="Y284" s="2" cm="1">
        <f t="array" ref="Y284">_xlfn.XLOOKUP(Y$1&amp;$R284,$C$3:$C$1662&amp;$D$3:$D$1662,$E$3:$E$1662,0,0,1)</f>
        <v>16600</v>
      </c>
      <c r="Z284" s="2" cm="1">
        <f t="array" ref="Z284">_xlfn.XLOOKUP(Z$1&amp;$R284,$C$3:$C$1662&amp;$D$3:$D$1662,$E$3:$E$1662,0,0,1)</f>
        <v>12500</v>
      </c>
      <c r="AA284" s="2" cm="1">
        <f t="array" ref="AA284">_xlfn.XLOOKUP(AA$1&amp;$R284,$C$3:$C$1662&amp;$D$3:$D$1662,$E$3:$E$1662,0,0,1)</f>
        <v>10100</v>
      </c>
      <c r="AB284" s="2" cm="1">
        <f t="array" ref="AB284">_xlfn.XLOOKUP(AB$1&amp;$R284,$C$3:$C$1662&amp;$D$3:$D$1662,$E$3:$E$1662,0,0,1)</f>
        <v>62800</v>
      </c>
      <c r="AC284" s="2" cm="1">
        <f t="array" ref="AC284">_xlfn.XLOOKUP(AC$1&amp;$R284,$C$3:$C$1662&amp;$D$3:$D$1662,$E$3:$E$1662,0,0,1)</f>
        <v>43700</v>
      </c>
    </row>
    <row r="285" spans="3:29" x14ac:dyDescent="0.4">
      <c r="C285" t="s">
        <v>758</v>
      </c>
      <c r="D285" t="s">
        <v>493</v>
      </c>
      <c r="E285">
        <v>43700</v>
      </c>
      <c r="R285" t="s">
        <v>169</v>
      </c>
      <c r="S285" s="2">
        <f t="shared" si="21"/>
        <v>14065540</v>
      </c>
      <c r="T285" s="2">
        <f t="shared" si="23"/>
        <v>9396000</v>
      </c>
      <c r="U285" s="2">
        <f t="shared" si="23"/>
        <v>16846000</v>
      </c>
      <c r="V285" s="2">
        <f t="shared" si="23"/>
        <v>14679000</v>
      </c>
      <c r="W285" s="2">
        <f t="shared" si="23"/>
        <v>15027900</v>
      </c>
      <c r="X285" s="2">
        <f t="shared" si="23"/>
        <v>14378800</v>
      </c>
      <c r="Y285" s="2" cm="1">
        <f t="array" ref="Y285">_xlfn.XLOOKUP(Y$1&amp;$R285,$C$3:$C$1662&amp;$D$3:$D$1662,$E$3:$E$1662,0,0,1)</f>
        <v>1600</v>
      </c>
      <c r="Z285" s="2" cm="1">
        <f t="array" ref="Z285">_xlfn.XLOOKUP(Z$1&amp;$R285,$C$3:$C$1662&amp;$D$3:$D$1662,$E$3:$E$1662,0,0,1)</f>
        <v>4300</v>
      </c>
      <c r="AA285" s="2" cm="1">
        <f t="array" ref="AA285">_xlfn.XLOOKUP(AA$1&amp;$R285,$C$3:$C$1662&amp;$D$3:$D$1662,$E$3:$E$1662,0,0,1)</f>
        <v>6400</v>
      </c>
      <c r="AB285" s="2" cm="1">
        <f t="array" ref="AB285">_xlfn.XLOOKUP(AB$1&amp;$R285,$C$3:$C$1662&amp;$D$3:$D$1662,$E$3:$E$1662,0,0,1)</f>
        <v>22900</v>
      </c>
      <c r="AC285" s="2" cm="1">
        <f t="array" ref="AC285">_xlfn.XLOOKUP(AC$1&amp;$R285,$C$3:$C$1662&amp;$D$3:$D$1662,$E$3:$E$1662,0,0,1)</f>
        <v>20800</v>
      </c>
    </row>
    <row r="286" spans="3:29" x14ac:dyDescent="0.4">
      <c r="C286" t="s">
        <v>758</v>
      </c>
      <c r="D286" t="s">
        <v>494</v>
      </c>
      <c r="E286">
        <v>20800</v>
      </c>
      <c r="R286" t="s">
        <v>52</v>
      </c>
      <c r="S286" s="2">
        <f t="shared" si="21"/>
        <v>14090980</v>
      </c>
      <c r="T286" s="2">
        <f t="shared" si="23"/>
        <v>9396300</v>
      </c>
      <c r="U286" s="2">
        <f t="shared" si="23"/>
        <v>16856800</v>
      </c>
      <c r="V286" s="2">
        <f t="shared" si="23"/>
        <v>14766600</v>
      </c>
      <c r="W286" s="2">
        <f t="shared" si="23"/>
        <v>15039200</v>
      </c>
      <c r="X286" s="2">
        <f t="shared" si="23"/>
        <v>14396000</v>
      </c>
      <c r="Y286" s="2" cm="1">
        <f t="array" ref="Y286">_xlfn.XLOOKUP(Y$1&amp;$R286,$C$3:$C$1662&amp;$D$3:$D$1662,$E$3:$E$1662,0,0,1)</f>
        <v>300</v>
      </c>
      <c r="Z286" s="2" cm="1">
        <f t="array" ref="Z286">_xlfn.XLOOKUP(Z$1&amp;$R286,$C$3:$C$1662&amp;$D$3:$D$1662,$E$3:$E$1662,0,0,1)</f>
        <v>10800</v>
      </c>
      <c r="AA286" s="2" cm="1">
        <f t="array" ref="AA286">_xlfn.XLOOKUP(AA$1&amp;$R286,$C$3:$C$1662&amp;$D$3:$D$1662,$E$3:$E$1662,0,0,1)</f>
        <v>87600</v>
      </c>
      <c r="AB286" s="2" cm="1">
        <f t="array" ref="AB286">_xlfn.XLOOKUP(AB$1&amp;$R286,$C$3:$C$1662&amp;$D$3:$D$1662,$E$3:$E$1662,0,0,1)</f>
        <v>11300</v>
      </c>
      <c r="AC286" s="2" cm="1">
        <f t="array" ref="AC286">_xlfn.XLOOKUP(AC$1&amp;$R286,$C$3:$C$1662&amp;$D$3:$D$1662,$E$3:$E$1662,0,0,1)</f>
        <v>17200</v>
      </c>
    </row>
    <row r="287" spans="3:29" x14ac:dyDescent="0.4">
      <c r="C287" t="s">
        <v>758</v>
      </c>
      <c r="D287" t="s">
        <v>495</v>
      </c>
      <c r="E287">
        <v>17200</v>
      </c>
      <c r="R287" t="s">
        <v>72</v>
      </c>
      <c r="S287" s="2">
        <f t="shared" si="21"/>
        <v>14102200</v>
      </c>
      <c r="T287" s="2">
        <f t="shared" si="23"/>
        <v>9398800</v>
      </c>
      <c r="U287" s="2">
        <f t="shared" si="23"/>
        <v>16864400</v>
      </c>
      <c r="V287" s="2">
        <f t="shared" si="23"/>
        <v>14784300</v>
      </c>
      <c r="W287" s="2">
        <f t="shared" si="23"/>
        <v>15050500</v>
      </c>
      <c r="X287" s="2">
        <f t="shared" si="23"/>
        <v>14413000</v>
      </c>
      <c r="Y287" s="2" cm="1">
        <f t="array" ref="Y287">_xlfn.XLOOKUP(Y$1&amp;$R287,$C$3:$C$1662&amp;$D$3:$D$1662,$E$3:$E$1662,0,0,1)</f>
        <v>2500</v>
      </c>
      <c r="Z287" s="2" cm="1">
        <f t="array" ref="Z287">_xlfn.XLOOKUP(Z$1&amp;$R287,$C$3:$C$1662&amp;$D$3:$D$1662,$E$3:$E$1662,0,0,1)</f>
        <v>7600</v>
      </c>
      <c r="AA287" s="2" cm="1">
        <f t="array" ref="AA287">_xlfn.XLOOKUP(AA$1&amp;$R287,$C$3:$C$1662&amp;$D$3:$D$1662,$E$3:$E$1662,0,0,1)</f>
        <v>17700</v>
      </c>
      <c r="AB287" s="2" cm="1">
        <f t="array" ref="AB287">_xlfn.XLOOKUP(AB$1&amp;$R287,$C$3:$C$1662&amp;$D$3:$D$1662,$E$3:$E$1662,0,0,1)</f>
        <v>11300</v>
      </c>
      <c r="AC287" s="2" cm="1">
        <f t="array" ref="AC287">_xlfn.XLOOKUP(AC$1&amp;$R287,$C$3:$C$1662&amp;$D$3:$D$1662,$E$3:$E$1662,0,0,1)</f>
        <v>17000</v>
      </c>
    </row>
    <row r="288" spans="3:29" x14ac:dyDescent="0.4">
      <c r="C288" t="s">
        <v>758</v>
      </c>
      <c r="D288" t="s">
        <v>496</v>
      </c>
      <c r="E288">
        <v>17000</v>
      </c>
      <c r="R288" t="s">
        <v>277</v>
      </c>
      <c r="S288" s="2">
        <f t="shared" si="21"/>
        <v>14126080</v>
      </c>
      <c r="T288" s="2">
        <f t="shared" si="23"/>
        <v>9439200</v>
      </c>
      <c r="U288" s="2">
        <f t="shared" si="23"/>
        <v>16872500</v>
      </c>
      <c r="V288" s="2">
        <f t="shared" si="23"/>
        <v>14808400</v>
      </c>
      <c r="W288" s="2">
        <f t="shared" si="23"/>
        <v>15062200</v>
      </c>
      <c r="X288" s="2">
        <f t="shared" si="23"/>
        <v>14448100</v>
      </c>
      <c r="Y288" s="2" cm="1">
        <f t="array" ref="Y288">_xlfn.XLOOKUP(Y$1&amp;$R288,$C$3:$C$1662&amp;$D$3:$D$1662,$E$3:$E$1662,0,0,1)</f>
        <v>40400</v>
      </c>
      <c r="Z288" s="2" cm="1">
        <f t="array" ref="Z288">_xlfn.XLOOKUP(Z$1&amp;$R288,$C$3:$C$1662&amp;$D$3:$D$1662,$E$3:$E$1662,0,0,1)</f>
        <v>8100</v>
      </c>
      <c r="AA288" s="2" cm="1">
        <f t="array" ref="AA288">_xlfn.XLOOKUP(AA$1&amp;$R288,$C$3:$C$1662&amp;$D$3:$D$1662,$E$3:$E$1662,0,0,1)</f>
        <v>24100</v>
      </c>
      <c r="AB288" s="2" cm="1">
        <f t="array" ref="AB288">_xlfn.XLOOKUP(AB$1&amp;$R288,$C$3:$C$1662&amp;$D$3:$D$1662,$E$3:$E$1662,0,0,1)</f>
        <v>11700</v>
      </c>
      <c r="AC288" s="2" cm="1">
        <f t="array" ref="AC288">_xlfn.XLOOKUP(AC$1&amp;$R288,$C$3:$C$1662&amp;$D$3:$D$1662,$E$3:$E$1662,0,0,1)</f>
        <v>35100</v>
      </c>
    </row>
    <row r="289" spans="3:29" x14ac:dyDescent="0.4">
      <c r="C289" t="s">
        <v>758</v>
      </c>
      <c r="D289" t="s">
        <v>497</v>
      </c>
      <c r="E289">
        <v>35100</v>
      </c>
      <c r="R289" t="s">
        <v>56</v>
      </c>
      <c r="S289" s="2">
        <f t="shared" si="21"/>
        <v>14152280</v>
      </c>
      <c r="T289" s="2">
        <f t="shared" si="23"/>
        <v>9510000</v>
      </c>
      <c r="U289" s="2">
        <f t="shared" si="23"/>
        <v>16875500</v>
      </c>
      <c r="V289" s="2">
        <f t="shared" si="23"/>
        <v>14823000</v>
      </c>
      <c r="W289" s="2">
        <f t="shared" si="23"/>
        <v>15079800</v>
      </c>
      <c r="X289" s="2">
        <f t="shared" si="23"/>
        <v>14473100</v>
      </c>
      <c r="Y289" s="2" cm="1">
        <f t="array" ref="Y289">_xlfn.XLOOKUP(Y$1&amp;$R289,$C$3:$C$1662&amp;$D$3:$D$1662,$E$3:$E$1662,0,0,1)</f>
        <v>70800</v>
      </c>
      <c r="Z289" s="2" cm="1">
        <f t="array" ref="Z289">_xlfn.XLOOKUP(Z$1&amp;$R289,$C$3:$C$1662&amp;$D$3:$D$1662,$E$3:$E$1662,0,0,1)</f>
        <v>3000</v>
      </c>
      <c r="AA289" s="2" cm="1">
        <f t="array" ref="AA289">_xlfn.XLOOKUP(AA$1&amp;$R289,$C$3:$C$1662&amp;$D$3:$D$1662,$E$3:$E$1662,0,0,1)</f>
        <v>14600</v>
      </c>
      <c r="AB289" s="2" cm="1">
        <f t="array" ref="AB289">_xlfn.XLOOKUP(AB$1&amp;$R289,$C$3:$C$1662&amp;$D$3:$D$1662,$E$3:$E$1662,0,0,1)</f>
        <v>17600</v>
      </c>
      <c r="AC289" s="2" cm="1">
        <f t="array" ref="AC289">_xlfn.XLOOKUP(AC$1&amp;$R289,$C$3:$C$1662&amp;$D$3:$D$1662,$E$3:$E$1662,0,0,1)</f>
        <v>25000</v>
      </c>
    </row>
    <row r="290" spans="3:29" x14ac:dyDescent="0.4">
      <c r="C290" t="s">
        <v>758</v>
      </c>
      <c r="D290" t="s">
        <v>498</v>
      </c>
      <c r="E290">
        <v>25000</v>
      </c>
      <c r="R290" t="s">
        <v>35</v>
      </c>
      <c r="S290" s="2">
        <f t="shared" si="21"/>
        <v>14177880</v>
      </c>
      <c r="T290" s="2">
        <f t="shared" si="23"/>
        <v>9551800</v>
      </c>
      <c r="U290" s="2">
        <f t="shared" si="23"/>
        <v>16902500</v>
      </c>
      <c r="V290" s="2">
        <f t="shared" si="23"/>
        <v>14840500</v>
      </c>
      <c r="W290" s="2">
        <f t="shared" si="23"/>
        <v>15090800</v>
      </c>
      <c r="X290" s="2">
        <f t="shared" si="23"/>
        <v>14503800</v>
      </c>
      <c r="Y290" s="2" cm="1">
        <f t="array" ref="Y290">_xlfn.XLOOKUP(Y$1&amp;$R290,$C$3:$C$1662&amp;$D$3:$D$1662,$E$3:$E$1662,0,0,1)</f>
        <v>41800</v>
      </c>
      <c r="Z290" s="2" cm="1">
        <f t="array" ref="Z290">_xlfn.XLOOKUP(Z$1&amp;$R290,$C$3:$C$1662&amp;$D$3:$D$1662,$E$3:$E$1662,0,0,1)</f>
        <v>27000</v>
      </c>
      <c r="AA290" s="2" cm="1">
        <f t="array" ref="AA290">_xlfn.XLOOKUP(AA$1&amp;$R290,$C$3:$C$1662&amp;$D$3:$D$1662,$E$3:$E$1662,0,0,1)</f>
        <v>17500</v>
      </c>
      <c r="AB290" s="2" cm="1">
        <f t="array" ref="AB290">_xlfn.XLOOKUP(AB$1&amp;$R290,$C$3:$C$1662&amp;$D$3:$D$1662,$E$3:$E$1662,0,0,1)</f>
        <v>11000</v>
      </c>
      <c r="AC290" s="2" cm="1">
        <f t="array" ref="AC290">_xlfn.XLOOKUP(AC$1&amp;$R290,$C$3:$C$1662&amp;$D$3:$D$1662,$E$3:$E$1662,0,0,1)</f>
        <v>30700</v>
      </c>
    </row>
    <row r="291" spans="3:29" x14ac:dyDescent="0.4">
      <c r="C291" t="s">
        <v>758</v>
      </c>
      <c r="D291" t="s">
        <v>499</v>
      </c>
      <c r="E291">
        <v>30700</v>
      </c>
      <c r="R291" t="s">
        <v>309</v>
      </c>
      <c r="S291" s="2">
        <f t="shared" si="21"/>
        <v>14198480</v>
      </c>
      <c r="T291" s="2">
        <f t="shared" si="23"/>
        <v>9571800</v>
      </c>
      <c r="U291" s="2">
        <f t="shared" si="23"/>
        <v>16909000</v>
      </c>
      <c r="V291" s="2">
        <f t="shared" si="23"/>
        <v>14856700</v>
      </c>
      <c r="W291" s="2">
        <f t="shared" si="23"/>
        <v>15131400</v>
      </c>
      <c r="X291" s="2">
        <f t="shared" si="23"/>
        <v>14523500</v>
      </c>
      <c r="Y291" s="2" cm="1">
        <f t="array" ref="Y291">_xlfn.XLOOKUP(Y$1&amp;$R291,$C$3:$C$1662&amp;$D$3:$D$1662,$E$3:$E$1662,0,0,1)</f>
        <v>20000</v>
      </c>
      <c r="Z291" s="2" cm="1">
        <f t="array" ref="Z291">_xlfn.XLOOKUP(Z$1&amp;$R291,$C$3:$C$1662&amp;$D$3:$D$1662,$E$3:$E$1662,0,0,1)</f>
        <v>6500</v>
      </c>
      <c r="AA291" s="2" cm="1">
        <f t="array" ref="AA291">_xlfn.XLOOKUP(AA$1&amp;$R291,$C$3:$C$1662&amp;$D$3:$D$1662,$E$3:$E$1662,0,0,1)</f>
        <v>16200</v>
      </c>
      <c r="AB291" s="2" cm="1">
        <f t="array" ref="AB291">_xlfn.XLOOKUP(AB$1&amp;$R291,$C$3:$C$1662&amp;$D$3:$D$1662,$E$3:$E$1662,0,0,1)</f>
        <v>40600</v>
      </c>
      <c r="AC291" s="2" cm="1">
        <f t="array" ref="AC291">_xlfn.XLOOKUP(AC$1&amp;$R291,$C$3:$C$1662&amp;$D$3:$D$1662,$E$3:$E$1662,0,0,1)</f>
        <v>19700</v>
      </c>
    </row>
    <row r="292" spans="3:29" x14ac:dyDescent="0.4">
      <c r="C292" t="s">
        <v>758</v>
      </c>
      <c r="D292" t="s">
        <v>500</v>
      </c>
      <c r="E292">
        <v>19700</v>
      </c>
      <c r="R292" t="s">
        <v>278</v>
      </c>
      <c r="S292" s="2">
        <f t="shared" si="21"/>
        <v>14211700</v>
      </c>
      <c r="T292" s="2">
        <f t="shared" ref="T292:X307" si="24">T291+Y292</f>
        <v>9588300</v>
      </c>
      <c r="U292" s="2">
        <f t="shared" si="24"/>
        <v>16921400</v>
      </c>
      <c r="V292" s="2">
        <f t="shared" si="24"/>
        <v>14868700</v>
      </c>
      <c r="W292" s="2">
        <f t="shared" si="24"/>
        <v>15138600</v>
      </c>
      <c r="X292" s="2">
        <f t="shared" si="24"/>
        <v>14541500</v>
      </c>
      <c r="Y292" s="2" cm="1">
        <f t="array" ref="Y292">_xlfn.XLOOKUP(Y$1&amp;$R292,$C$3:$C$1662&amp;$D$3:$D$1662,$E$3:$E$1662,0,0,1)</f>
        <v>16500</v>
      </c>
      <c r="Z292" s="2" cm="1">
        <f t="array" ref="Z292">_xlfn.XLOOKUP(Z$1&amp;$R292,$C$3:$C$1662&amp;$D$3:$D$1662,$E$3:$E$1662,0,0,1)</f>
        <v>12400</v>
      </c>
      <c r="AA292" s="2" cm="1">
        <f t="array" ref="AA292">_xlfn.XLOOKUP(AA$1&amp;$R292,$C$3:$C$1662&amp;$D$3:$D$1662,$E$3:$E$1662,0,0,1)</f>
        <v>12000</v>
      </c>
      <c r="AB292" s="2" cm="1">
        <f t="array" ref="AB292">_xlfn.XLOOKUP(AB$1&amp;$R292,$C$3:$C$1662&amp;$D$3:$D$1662,$E$3:$E$1662,0,0,1)</f>
        <v>7200</v>
      </c>
      <c r="AC292" s="2" cm="1">
        <f t="array" ref="AC292">_xlfn.XLOOKUP(AC$1&amp;$R292,$C$3:$C$1662&amp;$D$3:$D$1662,$E$3:$E$1662,0,0,1)</f>
        <v>18000</v>
      </c>
    </row>
    <row r="293" spans="3:29" x14ac:dyDescent="0.4">
      <c r="C293" t="s">
        <v>758</v>
      </c>
      <c r="D293" t="s">
        <v>501</v>
      </c>
      <c r="E293">
        <v>18000</v>
      </c>
      <c r="R293" t="s">
        <v>262</v>
      </c>
      <c r="S293" s="2">
        <f t="shared" si="21"/>
        <v>14237520</v>
      </c>
      <c r="T293" s="2">
        <f t="shared" si="24"/>
        <v>9620000</v>
      </c>
      <c r="U293" s="2">
        <f t="shared" si="24"/>
        <v>16924200</v>
      </c>
      <c r="V293" s="2">
        <f t="shared" si="24"/>
        <v>14919300</v>
      </c>
      <c r="W293" s="2">
        <f t="shared" si="24"/>
        <v>15160000</v>
      </c>
      <c r="X293" s="2">
        <f t="shared" si="24"/>
        <v>14564100</v>
      </c>
      <c r="Y293" s="2" cm="1">
        <f t="array" ref="Y293">_xlfn.XLOOKUP(Y$1&amp;$R293,$C$3:$C$1662&amp;$D$3:$D$1662,$E$3:$E$1662,0,0,1)</f>
        <v>31700</v>
      </c>
      <c r="Z293" s="2" cm="1">
        <f t="array" ref="Z293">_xlfn.XLOOKUP(Z$1&amp;$R293,$C$3:$C$1662&amp;$D$3:$D$1662,$E$3:$E$1662,0,0,1)</f>
        <v>2800</v>
      </c>
      <c r="AA293" s="2" cm="1">
        <f t="array" ref="AA293">_xlfn.XLOOKUP(AA$1&amp;$R293,$C$3:$C$1662&amp;$D$3:$D$1662,$E$3:$E$1662,0,0,1)</f>
        <v>50600</v>
      </c>
      <c r="AB293" s="2" cm="1">
        <f t="array" ref="AB293">_xlfn.XLOOKUP(AB$1&amp;$R293,$C$3:$C$1662&amp;$D$3:$D$1662,$E$3:$E$1662,0,0,1)</f>
        <v>21400</v>
      </c>
      <c r="AC293" s="2" cm="1">
        <f t="array" ref="AC293">_xlfn.XLOOKUP(AC$1&amp;$R293,$C$3:$C$1662&amp;$D$3:$D$1662,$E$3:$E$1662,0,0,1)</f>
        <v>22600</v>
      </c>
    </row>
    <row r="294" spans="3:29" x14ac:dyDescent="0.4">
      <c r="C294" t="s">
        <v>758</v>
      </c>
      <c r="D294" t="s">
        <v>502</v>
      </c>
      <c r="E294">
        <v>22600</v>
      </c>
      <c r="R294" t="s">
        <v>16</v>
      </c>
      <c r="S294" s="2">
        <f t="shared" si="21"/>
        <v>14260280</v>
      </c>
      <c r="T294" s="2">
        <f t="shared" si="24"/>
        <v>9663600</v>
      </c>
      <c r="U294" s="2">
        <f t="shared" si="24"/>
        <v>16936600</v>
      </c>
      <c r="V294" s="2">
        <f t="shared" si="24"/>
        <v>14930100</v>
      </c>
      <c r="W294" s="2">
        <f t="shared" si="24"/>
        <v>15192500</v>
      </c>
      <c r="X294" s="2">
        <f t="shared" si="24"/>
        <v>14578600</v>
      </c>
      <c r="Y294" s="2" cm="1">
        <f t="array" ref="Y294">_xlfn.XLOOKUP(Y$1&amp;$R294,$C$3:$C$1662&amp;$D$3:$D$1662,$E$3:$E$1662,0,0,1)</f>
        <v>43600</v>
      </c>
      <c r="Z294" s="2" cm="1">
        <f t="array" ref="Z294">_xlfn.XLOOKUP(Z$1&amp;$R294,$C$3:$C$1662&amp;$D$3:$D$1662,$E$3:$E$1662,0,0,1)</f>
        <v>12400</v>
      </c>
      <c r="AA294" s="2" cm="1">
        <f t="array" ref="AA294">_xlfn.XLOOKUP(AA$1&amp;$R294,$C$3:$C$1662&amp;$D$3:$D$1662,$E$3:$E$1662,0,0,1)</f>
        <v>10800</v>
      </c>
      <c r="AB294" s="2" cm="1">
        <f t="array" ref="AB294">_xlfn.XLOOKUP(AB$1&amp;$R294,$C$3:$C$1662&amp;$D$3:$D$1662,$E$3:$E$1662,0,0,1)</f>
        <v>32500</v>
      </c>
      <c r="AC294" s="2" cm="1">
        <f t="array" ref="AC294">_xlfn.XLOOKUP(AC$1&amp;$R294,$C$3:$C$1662&amp;$D$3:$D$1662,$E$3:$E$1662,0,0,1)</f>
        <v>14500</v>
      </c>
    </row>
    <row r="295" spans="3:29" x14ac:dyDescent="0.4">
      <c r="C295" t="s">
        <v>758</v>
      </c>
      <c r="D295" t="s">
        <v>503</v>
      </c>
      <c r="E295">
        <v>14500</v>
      </c>
      <c r="R295" t="s">
        <v>104</v>
      </c>
      <c r="S295" s="2">
        <f t="shared" si="21"/>
        <v>14275720</v>
      </c>
      <c r="T295" s="2">
        <f t="shared" si="24"/>
        <v>9684800</v>
      </c>
      <c r="U295" s="2">
        <f t="shared" si="24"/>
        <v>16968100</v>
      </c>
      <c r="V295" s="2">
        <f t="shared" si="24"/>
        <v>14936100</v>
      </c>
      <c r="W295" s="2">
        <f t="shared" si="24"/>
        <v>15200800</v>
      </c>
      <c r="X295" s="2">
        <f t="shared" si="24"/>
        <v>14588800</v>
      </c>
      <c r="Y295" s="2" cm="1">
        <f t="array" ref="Y295">_xlfn.XLOOKUP(Y$1&amp;$R295,$C$3:$C$1662&amp;$D$3:$D$1662,$E$3:$E$1662,0,0,1)</f>
        <v>21200</v>
      </c>
      <c r="Z295" s="2" cm="1">
        <f t="array" ref="Z295">_xlfn.XLOOKUP(Z$1&amp;$R295,$C$3:$C$1662&amp;$D$3:$D$1662,$E$3:$E$1662,0,0,1)</f>
        <v>31500</v>
      </c>
      <c r="AA295" s="2" cm="1">
        <f t="array" ref="AA295">_xlfn.XLOOKUP(AA$1&amp;$R295,$C$3:$C$1662&amp;$D$3:$D$1662,$E$3:$E$1662,0,0,1)</f>
        <v>6000</v>
      </c>
      <c r="AB295" s="2" cm="1">
        <f t="array" ref="AB295">_xlfn.XLOOKUP(AB$1&amp;$R295,$C$3:$C$1662&amp;$D$3:$D$1662,$E$3:$E$1662,0,0,1)</f>
        <v>8300</v>
      </c>
      <c r="AC295" s="2" cm="1">
        <f t="array" ref="AC295">_xlfn.XLOOKUP(AC$1&amp;$R295,$C$3:$C$1662&amp;$D$3:$D$1662,$E$3:$E$1662,0,0,1)</f>
        <v>10200</v>
      </c>
    </row>
    <row r="296" spans="3:29" x14ac:dyDescent="0.4">
      <c r="C296" t="s">
        <v>758</v>
      </c>
      <c r="D296" t="s">
        <v>504</v>
      </c>
      <c r="E296">
        <v>10200</v>
      </c>
      <c r="R296" t="s">
        <v>130</v>
      </c>
      <c r="S296" s="2">
        <f t="shared" si="21"/>
        <v>14307580</v>
      </c>
      <c r="T296" s="2">
        <f t="shared" si="24"/>
        <v>9715400</v>
      </c>
      <c r="U296" s="2">
        <f t="shared" si="24"/>
        <v>17015000</v>
      </c>
      <c r="V296" s="2">
        <f t="shared" si="24"/>
        <v>14971300</v>
      </c>
      <c r="W296" s="2">
        <f t="shared" si="24"/>
        <v>15212000</v>
      </c>
      <c r="X296" s="2">
        <f t="shared" si="24"/>
        <v>14624200</v>
      </c>
      <c r="Y296" s="2" cm="1">
        <f t="array" ref="Y296">_xlfn.XLOOKUP(Y$1&amp;$R296,$C$3:$C$1662&amp;$D$3:$D$1662,$E$3:$E$1662,0,0,1)</f>
        <v>30600</v>
      </c>
      <c r="Z296" s="2" cm="1">
        <f t="array" ref="Z296">_xlfn.XLOOKUP(Z$1&amp;$R296,$C$3:$C$1662&amp;$D$3:$D$1662,$E$3:$E$1662,0,0,1)</f>
        <v>46900</v>
      </c>
      <c r="AA296" s="2" cm="1">
        <f t="array" ref="AA296">_xlfn.XLOOKUP(AA$1&amp;$R296,$C$3:$C$1662&amp;$D$3:$D$1662,$E$3:$E$1662,0,0,1)</f>
        <v>35200</v>
      </c>
      <c r="AB296" s="2" cm="1">
        <f t="array" ref="AB296">_xlfn.XLOOKUP(AB$1&amp;$R296,$C$3:$C$1662&amp;$D$3:$D$1662,$E$3:$E$1662,0,0,1)</f>
        <v>11200</v>
      </c>
      <c r="AC296" s="2" cm="1">
        <f t="array" ref="AC296">_xlfn.XLOOKUP(AC$1&amp;$R296,$C$3:$C$1662&amp;$D$3:$D$1662,$E$3:$E$1662,0,0,1)</f>
        <v>35400</v>
      </c>
    </row>
    <row r="297" spans="3:29" x14ac:dyDescent="0.4">
      <c r="C297" t="s">
        <v>758</v>
      </c>
      <c r="D297" t="s">
        <v>505</v>
      </c>
      <c r="E297">
        <v>35400</v>
      </c>
      <c r="R297" t="s">
        <v>73</v>
      </c>
      <c r="S297" s="2">
        <f t="shared" si="21"/>
        <v>14331180</v>
      </c>
      <c r="T297" s="2">
        <f t="shared" si="24"/>
        <v>9749800</v>
      </c>
      <c r="U297" s="2">
        <f t="shared" si="24"/>
        <v>17023500</v>
      </c>
      <c r="V297" s="2">
        <f t="shared" si="24"/>
        <v>14985500</v>
      </c>
      <c r="W297" s="2">
        <f t="shared" si="24"/>
        <v>15247200</v>
      </c>
      <c r="X297" s="2">
        <f t="shared" si="24"/>
        <v>14649900</v>
      </c>
      <c r="Y297" s="2" cm="1">
        <f t="array" ref="Y297">_xlfn.XLOOKUP(Y$1&amp;$R297,$C$3:$C$1662&amp;$D$3:$D$1662,$E$3:$E$1662,0,0,1)</f>
        <v>34400</v>
      </c>
      <c r="Z297" s="2" cm="1">
        <f t="array" ref="Z297">_xlfn.XLOOKUP(Z$1&amp;$R297,$C$3:$C$1662&amp;$D$3:$D$1662,$E$3:$E$1662,0,0,1)</f>
        <v>8500</v>
      </c>
      <c r="AA297" s="2" cm="1">
        <f t="array" ref="AA297">_xlfn.XLOOKUP(AA$1&amp;$R297,$C$3:$C$1662&amp;$D$3:$D$1662,$E$3:$E$1662,0,0,1)</f>
        <v>14200</v>
      </c>
      <c r="AB297" s="2" cm="1">
        <f t="array" ref="AB297">_xlfn.XLOOKUP(AB$1&amp;$R297,$C$3:$C$1662&amp;$D$3:$D$1662,$E$3:$E$1662,0,0,1)</f>
        <v>35200</v>
      </c>
      <c r="AC297" s="2" cm="1">
        <f t="array" ref="AC297">_xlfn.XLOOKUP(AC$1&amp;$R297,$C$3:$C$1662&amp;$D$3:$D$1662,$E$3:$E$1662,0,0,1)</f>
        <v>25700</v>
      </c>
    </row>
    <row r="298" spans="3:29" x14ac:dyDescent="0.4">
      <c r="C298" t="s">
        <v>758</v>
      </c>
      <c r="D298" t="s">
        <v>506</v>
      </c>
      <c r="E298">
        <v>25700</v>
      </c>
      <c r="R298" t="s">
        <v>10</v>
      </c>
      <c r="S298" s="2">
        <f t="shared" si="21"/>
        <v>14360340</v>
      </c>
      <c r="T298" s="2">
        <f t="shared" si="24"/>
        <v>9761000</v>
      </c>
      <c r="U298" s="2">
        <f t="shared" si="24"/>
        <v>17046000</v>
      </c>
      <c r="V298" s="2">
        <f t="shared" si="24"/>
        <v>15005400</v>
      </c>
      <c r="W298" s="2">
        <f t="shared" si="24"/>
        <v>15318400</v>
      </c>
      <c r="X298" s="2">
        <f t="shared" si="24"/>
        <v>14670900</v>
      </c>
      <c r="Y298" s="2" cm="1">
        <f t="array" ref="Y298">_xlfn.XLOOKUP(Y$1&amp;$R298,$C$3:$C$1662&amp;$D$3:$D$1662,$E$3:$E$1662,0,0,1)</f>
        <v>11200</v>
      </c>
      <c r="Z298" s="2" cm="1">
        <f t="array" ref="Z298">_xlfn.XLOOKUP(Z$1&amp;$R298,$C$3:$C$1662&amp;$D$3:$D$1662,$E$3:$E$1662,0,0,1)</f>
        <v>22500</v>
      </c>
      <c r="AA298" s="2" cm="1">
        <f t="array" ref="AA298">_xlfn.XLOOKUP(AA$1&amp;$R298,$C$3:$C$1662&amp;$D$3:$D$1662,$E$3:$E$1662,0,0,1)</f>
        <v>19900</v>
      </c>
      <c r="AB298" s="2" cm="1">
        <f t="array" ref="AB298">_xlfn.XLOOKUP(AB$1&amp;$R298,$C$3:$C$1662&amp;$D$3:$D$1662,$E$3:$E$1662,0,0,1)</f>
        <v>71200</v>
      </c>
      <c r="AC298" s="2" cm="1">
        <f t="array" ref="AC298">_xlfn.XLOOKUP(AC$1&amp;$R298,$C$3:$C$1662&amp;$D$3:$D$1662,$E$3:$E$1662,0,0,1)</f>
        <v>21000</v>
      </c>
    </row>
    <row r="299" spans="3:29" x14ac:dyDescent="0.4">
      <c r="C299" t="s">
        <v>758</v>
      </c>
      <c r="D299" t="s">
        <v>507</v>
      </c>
      <c r="E299">
        <v>21000</v>
      </c>
      <c r="R299" t="s">
        <v>215</v>
      </c>
      <c r="S299" s="2">
        <f t="shared" si="21"/>
        <v>14377680</v>
      </c>
      <c r="T299" s="2">
        <f t="shared" si="24"/>
        <v>9768300</v>
      </c>
      <c r="U299" s="2">
        <f t="shared" si="24"/>
        <v>17066400</v>
      </c>
      <c r="V299" s="2">
        <f t="shared" si="24"/>
        <v>15041600</v>
      </c>
      <c r="W299" s="2">
        <f t="shared" si="24"/>
        <v>15325400</v>
      </c>
      <c r="X299" s="2">
        <f t="shared" si="24"/>
        <v>14686700</v>
      </c>
      <c r="Y299" s="2" cm="1">
        <f t="array" ref="Y299">_xlfn.XLOOKUP(Y$1&amp;$R299,$C$3:$C$1662&amp;$D$3:$D$1662,$E$3:$E$1662,0,0,1)</f>
        <v>7300</v>
      </c>
      <c r="Z299" s="2" cm="1">
        <f t="array" ref="Z299">_xlfn.XLOOKUP(Z$1&amp;$R299,$C$3:$C$1662&amp;$D$3:$D$1662,$E$3:$E$1662,0,0,1)</f>
        <v>20400</v>
      </c>
      <c r="AA299" s="2" cm="1">
        <f t="array" ref="AA299">_xlfn.XLOOKUP(AA$1&amp;$R299,$C$3:$C$1662&amp;$D$3:$D$1662,$E$3:$E$1662,0,0,1)</f>
        <v>36200</v>
      </c>
      <c r="AB299" s="2" cm="1">
        <f t="array" ref="AB299">_xlfn.XLOOKUP(AB$1&amp;$R299,$C$3:$C$1662&amp;$D$3:$D$1662,$E$3:$E$1662,0,0,1)</f>
        <v>7000</v>
      </c>
      <c r="AC299" s="2" cm="1">
        <f t="array" ref="AC299">_xlfn.XLOOKUP(AC$1&amp;$R299,$C$3:$C$1662&amp;$D$3:$D$1662,$E$3:$E$1662,0,0,1)</f>
        <v>15800</v>
      </c>
    </row>
    <row r="300" spans="3:29" x14ac:dyDescent="0.4">
      <c r="C300" t="s">
        <v>758</v>
      </c>
      <c r="D300" t="s">
        <v>508</v>
      </c>
      <c r="E300">
        <v>15800</v>
      </c>
      <c r="R300" t="s">
        <v>227</v>
      </c>
      <c r="S300" s="2">
        <f t="shared" si="21"/>
        <v>14394980</v>
      </c>
      <c r="T300" s="2">
        <f t="shared" si="24"/>
        <v>9788700</v>
      </c>
      <c r="U300" s="2">
        <f t="shared" si="24"/>
        <v>17080400</v>
      </c>
      <c r="V300" s="2">
        <f t="shared" si="24"/>
        <v>15062200</v>
      </c>
      <c r="W300" s="2">
        <f t="shared" si="24"/>
        <v>15334000</v>
      </c>
      <c r="X300" s="2">
        <f t="shared" si="24"/>
        <v>14709600</v>
      </c>
      <c r="Y300" s="2" cm="1">
        <f t="array" ref="Y300">_xlfn.XLOOKUP(Y$1&amp;$R300,$C$3:$C$1662&amp;$D$3:$D$1662,$E$3:$E$1662,0,0,1)</f>
        <v>20400</v>
      </c>
      <c r="Z300" s="2" cm="1">
        <f t="array" ref="Z300">_xlfn.XLOOKUP(Z$1&amp;$R300,$C$3:$C$1662&amp;$D$3:$D$1662,$E$3:$E$1662,0,0,1)</f>
        <v>14000</v>
      </c>
      <c r="AA300" s="2" cm="1">
        <f t="array" ref="AA300">_xlfn.XLOOKUP(AA$1&amp;$R300,$C$3:$C$1662&amp;$D$3:$D$1662,$E$3:$E$1662,0,0,1)</f>
        <v>20600</v>
      </c>
      <c r="AB300" s="2" cm="1">
        <f t="array" ref="AB300">_xlfn.XLOOKUP(AB$1&amp;$R300,$C$3:$C$1662&amp;$D$3:$D$1662,$E$3:$E$1662,0,0,1)</f>
        <v>8600</v>
      </c>
      <c r="AC300" s="2" cm="1">
        <f t="array" ref="AC300">_xlfn.XLOOKUP(AC$1&amp;$R300,$C$3:$C$1662&amp;$D$3:$D$1662,$E$3:$E$1662,0,0,1)</f>
        <v>22900</v>
      </c>
    </row>
    <row r="301" spans="3:29" x14ac:dyDescent="0.4">
      <c r="C301" t="s">
        <v>758</v>
      </c>
      <c r="D301" t="s">
        <v>509</v>
      </c>
      <c r="E301">
        <v>22900</v>
      </c>
      <c r="R301" t="s">
        <v>235</v>
      </c>
      <c r="S301" s="2">
        <f t="shared" si="21"/>
        <v>14415380</v>
      </c>
      <c r="T301" s="2">
        <f t="shared" si="24"/>
        <v>9812600</v>
      </c>
      <c r="U301" s="2">
        <f t="shared" si="24"/>
        <v>17107300</v>
      </c>
      <c r="V301" s="2">
        <f t="shared" si="24"/>
        <v>15069200</v>
      </c>
      <c r="W301" s="2">
        <f t="shared" si="24"/>
        <v>15355200</v>
      </c>
      <c r="X301" s="2">
        <f t="shared" si="24"/>
        <v>14732600</v>
      </c>
      <c r="Y301" s="2" cm="1">
        <f t="array" ref="Y301">_xlfn.XLOOKUP(Y$1&amp;$R301,$C$3:$C$1662&amp;$D$3:$D$1662,$E$3:$E$1662,0,0,1)</f>
        <v>23900</v>
      </c>
      <c r="Z301" s="2" cm="1">
        <f t="array" ref="Z301">_xlfn.XLOOKUP(Z$1&amp;$R301,$C$3:$C$1662&amp;$D$3:$D$1662,$E$3:$E$1662,0,0,1)</f>
        <v>26900</v>
      </c>
      <c r="AA301" s="2" cm="1">
        <f t="array" ref="AA301">_xlfn.XLOOKUP(AA$1&amp;$R301,$C$3:$C$1662&amp;$D$3:$D$1662,$E$3:$E$1662,0,0,1)</f>
        <v>7000</v>
      </c>
      <c r="AB301" s="2" cm="1">
        <f t="array" ref="AB301">_xlfn.XLOOKUP(AB$1&amp;$R301,$C$3:$C$1662&amp;$D$3:$D$1662,$E$3:$E$1662,0,0,1)</f>
        <v>21200</v>
      </c>
      <c r="AC301" s="2" cm="1">
        <f t="array" ref="AC301">_xlfn.XLOOKUP(AC$1&amp;$R301,$C$3:$C$1662&amp;$D$3:$D$1662,$E$3:$E$1662,0,0,1)</f>
        <v>23000</v>
      </c>
    </row>
    <row r="302" spans="3:29" x14ac:dyDescent="0.4">
      <c r="C302" t="s">
        <v>758</v>
      </c>
      <c r="D302" t="s">
        <v>510</v>
      </c>
      <c r="E302">
        <v>23000</v>
      </c>
      <c r="R302" t="s">
        <v>14</v>
      </c>
      <c r="S302" s="2">
        <f t="shared" si="21"/>
        <v>14431460</v>
      </c>
      <c r="T302" s="2">
        <f t="shared" si="24"/>
        <v>9830400</v>
      </c>
      <c r="U302" s="2">
        <f t="shared" si="24"/>
        <v>17116700</v>
      </c>
      <c r="V302" s="2">
        <f t="shared" si="24"/>
        <v>15088000</v>
      </c>
      <c r="W302" s="2">
        <f t="shared" si="24"/>
        <v>15360400</v>
      </c>
      <c r="X302" s="2">
        <f t="shared" si="24"/>
        <v>14761800</v>
      </c>
      <c r="Y302" s="2" cm="1">
        <f t="array" ref="Y302">_xlfn.XLOOKUP(Y$1&amp;$R302,$C$3:$C$1662&amp;$D$3:$D$1662,$E$3:$E$1662,0,0,1)</f>
        <v>17800</v>
      </c>
      <c r="Z302" s="2" cm="1">
        <f t="array" ref="Z302">_xlfn.XLOOKUP(Z$1&amp;$R302,$C$3:$C$1662&amp;$D$3:$D$1662,$E$3:$E$1662,0,0,1)</f>
        <v>9400</v>
      </c>
      <c r="AA302" s="2" cm="1">
        <f t="array" ref="AA302">_xlfn.XLOOKUP(AA$1&amp;$R302,$C$3:$C$1662&amp;$D$3:$D$1662,$E$3:$E$1662,0,0,1)</f>
        <v>18800</v>
      </c>
      <c r="AB302" s="2" cm="1">
        <f t="array" ref="AB302">_xlfn.XLOOKUP(AB$1&amp;$R302,$C$3:$C$1662&amp;$D$3:$D$1662,$E$3:$E$1662,0,0,1)</f>
        <v>5200</v>
      </c>
      <c r="AC302" s="2" cm="1">
        <f t="array" ref="AC302">_xlfn.XLOOKUP(AC$1&amp;$R302,$C$3:$C$1662&amp;$D$3:$D$1662,$E$3:$E$1662,0,0,1)</f>
        <v>29200</v>
      </c>
    </row>
    <row r="303" spans="3:29" x14ac:dyDescent="0.4">
      <c r="C303" t="s">
        <v>758</v>
      </c>
      <c r="D303" t="s">
        <v>511</v>
      </c>
      <c r="E303">
        <v>29200</v>
      </c>
      <c r="R303" t="s">
        <v>3</v>
      </c>
      <c r="S303" s="2">
        <f t="shared" si="21"/>
        <v>14474980</v>
      </c>
      <c r="T303" s="2">
        <f t="shared" si="24"/>
        <v>9862400</v>
      </c>
      <c r="U303" s="2">
        <f t="shared" si="24"/>
        <v>17131400</v>
      </c>
      <c r="V303" s="2">
        <f t="shared" si="24"/>
        <v>15199200</v>
      </c>
      <c r="W303" s="2">
        <f t="shared" si="24"/>
        <v>15397100</v>
      </c>
      <c r="X303" s="2">
        <f t="shared" si="24"/>
        <v>14784800</v>
      </c>
      <c r="Y303" s="2" cm="1">
        <f t="array" ref="Y303">_xlfn.XLOOKUP(Y$1&amp;$R303,$C$3:$C$1662&amp;$D$3:$D$1662,$E$3:$E$1662,0,0,1)</f>
        <v>32000</v>
      </c>
      <c r="Z303" s="2" cm="1">
        <f t="array" ref="Z303">_xlfn.XLOOKUP(Z$1&amp;$R303,$C$3:$C$1662&amp;$D$3:$D$1662,$E$3:$E$1662,0,0,1)</f>
        <v>14700</v>
      </c>
      <c r="AA303" s="2" cm="1">
        <f t="array" ref="AA303">_xlfn.XLOOKUP(AA$1&amp;$R303,$C$3:$C$1662&amp;$D$3:$D$1662,$E$3:$E$1662,0,0,1)</f>
        <v>111200</v>
      </c>
      <c r="AB303" s="2" cm="1">
        <f t="array" ref="AB303">_xlfn.XLOOKUP(AB$1&amp;$R303,$C$3:$C$1662&amp;$D$3:$D$1662,$E$3:$E$1662,0,0,1)</f>
        <v>36700</v>
      </c>
      <c r="AC303" s="2" cm="1">
        <f t="array" ref="AC303">_xlfn.XLOOKUP(AC$1&amp;$R303,$C$3:$C$1662&amp;$D$3:$D$1662,$E$3:$E$1662,0,0,1)</f>
        <v>23000</v>
      </c>
    </row>
    <row r="304" spans="3:29" x14ac:dyDescent="0.4">
      <c r="C304" t="s">
        <v>758</v>
      </c>
      <c r="D304" t="s">
        <v>512</v>
      </c>
      <c r="E304">
        <v>23000</v>
      </c>
      <c r="R304" t="s">
        <v>362</v>
      </c>
      <c r="S304" s="2">
        <f t="shared" si="21"/>
        <v>14494300</v>
      </c>
      <c r="T304" s="2">
        <f t="shared" si="24"/>
        <v>9876300</v>
      </c>
      <c r="U304" s="2">
        <f t="shared" si="24"/>
        <v>17139700</v>
      </c>
      <c r="V304" s="2">
        <f t="shared" si="24"/>
        <v>15242100</v>
      </c>
      <c r="W304" s="2">
        <f t="shared" si="24"/>
        <v>15400100</v>
      </c>
      <c r="X304" s="2">
        <f t="shared" si="24"/>
        <v>14813300</v>
      </c>
      <c r="Y304" s="2" cm="1">
        <f t="array" ref="Y304">_xlfn.XLOOKUP(Y$1&amp;$R304,$C$3:$C$1662&amp;$D$3:$D$1662,$E$3:$E$1662,0,0,1)</f>
        <v>13900</v>
      </c>
      <c r="Z304" s="2" cm="1">
        <f t="array" ref="Z304">_xlfn.XLOOKUP(Z$1&amp;$R304,$C$3:$C$1662&amp;$D$3:$D$1662,$E$3:$E$1662,0,0,1)</f>
        <v>8300</v>
      </c>
      <c r="AA304" s="2" cm="1">
        <f t="array" ref="AA304">_xlfn.XLOOKUP(AA$1&amp;$R304,$C$3:$C$1662&amp;$D$3:$D$1662,$E$3:$E$1662,0,0,1)</f>
        <v>42900</v>
      </c>
      <c r="AB304" s="2" cm="1">
        <f t="array" ref="AB304">_xlfn.XLOOKUP(AB$1&amp;$R304,$C$3:$C$1662&amp;$D$3:$D$1662,$E$3:$E$1662,0,0,1)</f>
        <v>3000</v>
      </c>
      <c r="AC304" s="2" cm="1">
        <f t="array" ref="AC304">_xlfn.XLOOKUP(AC$1&amp;$R304,$C$3:$C$1662&amp;$D$3:$D$1662,$E$3:$E$1662,0,0,1)</f>
        <v>28500</v>
      </c>
    </row>
    <row r="305" spans="3:29" x14ac:dyDescent="0.4">
      <c r="C305" t="s">
        <v>758</v>
      </c>
      <c r="D305" t="s">
        <v>695</v>
      </c>
      <c r="E305">
        <v>28500</v>
      </c>
      <c r="R305" t="s">
        <v>363</v>
      </c>
      <c r="S305" s="2">
        <f t="shared" si="21"/>
        <v>14514320</v>
      </c>
      <c r="T305" s="2">
        <f t="shared" si="24"/>
        <v>9893800</v>
      </c>
      <c r="U305" s="2">
        <f t="shared" si="24"/>
        <v>17164200</v>
      </c>
      <c r="V305" s="2">
        <f t="shared" si="24"/>
        <v>15260000</v>
      </c>
      <c r="W305" s="2">
        <f t="shared" si="24"/>
        <v>15418400</v>
      </c>
      <c r="X305" s="2">
        <f t="shared" si="24"/>
        <v>14835200</v>
      </c>
      <c r="Y305" s="2" cm="1">
        <f t="array" ref="Y305">_xlfn.XLOOKUP(Y$1&amp;$R305,$C$3:$C$1662&amp;$D$3:$D$1662,$E$3:$E$1662,0,0,1)</f>
        <v>17500</v>
      </c>
      <c r="Z305" s="2" cm="1">
        <f t="array" ref="Z305">_xlfn.XLOOKUP(Z$1&amp;$R305,$C$3:$C$1662&amp;$D$3:$D$1662,$E$3:$E$1662,0,0,1)</f>
        <v>24500</v>
      </c>
      <c r="AA305" s="2" cm="1">
        <f t="array" ref="AA305">_xlfn.XLOOKUP(AA$1&amp;$R305,$C$3:$C$1662&amp;$D$3:$D$1662,$E$3:$E$1662,0,0,1)</f>
        <v>17900</v>
      </c>
      <c r="AB305" s="2" cm="1">
        <f t="array" ref="AB305">_xlfn.XLOOKUP(AB$1&amp;$R305,$C$3:$C$1662&amp;$D$3:$D$1662,$E$3:$E$1662,0,0,1)</f>
        <v>18300</v>
      </c>
      <c r="AC305" s="2" cm="1">
        <f t="array" ref="AC305">_xlfn.XLOOKUP(AC$1&amp;$R305,$C$3:$C$1662&amp;$D$3:$D$1662,$E$3:$E$1662,0,0,1)</f>
        <v>21900</v>
      </c>
    </row>
    <row r="306" spans="3:29" x14ac:dyDescent="0.4">
      <c r="C306" t="s">
        <v>758</v>
      </c>
      <c r="D306" t="s">
        <v>696</v>
      </c>
      <c r="E306">
        <v>21900</v>
      </c>
      <c r="R306" t="s">
        <v>364</v>
      </c>
      <c r="S306" s="2">
        <f t="shared" si="21"/>
        <v>14536280</v>
      </c>
      <c r="T306" s="2">
        <f t="shared" si="24"/>
        <v>9922700</v>
      </c>
      <c r="U306" s="2">
        <f t="shared" si="24"/>
        <v>17187900</v>
      </c>
      <c r="V306" s="2">
        <f t="shared" si="24"/>
        <v>15269100</v>
      </c>
      <c r="W306" s="2">
        <f t="shared" si="24"/>
        <v>15455200</v>
      </c>
      <c r="X306" s="2">
        <f t="shared" si="24"/>
        <v>14846500</v>
      </c>
      <c r="Y306" s="2" cm="1">
        <f t="array" ref="Y306">_xlfn.XLOOKUP(Y$1&amp;$R306,$C$3:$C$1662&amp;$D$3:$D$1662,$E$3:$E$1662,0,0,1)</f>
        <v>28900</v>
      </c>
      <c r="Z306" s="2" cm="1">
        <f t="array" ref="Z306">_xlfn.XLOOKUP(Z$1&amp;$R306,$C$3:$C$1662&amp;$D$3:$D$1662,$E$3:$E$1662,0,0,1)</f>
        <v>23700</v>
      </c>
      <c r="AA306" s="2" cm="1">
        <f t="array" ref="AA306">_xlfn.XLOOKUP(AA$1&amp;$R306,$C$3:$C$1662&amp;$D$3:$D$1662,$E$3:$E$1662,0,0,1)</f>
        <v>9100</v>
      </c>
      <c r="AB306" s="2" cm="1">
        <f t="array" ref="AB306">_xlfn.XLOOKUP(AB$1&amp;$R306,$C$3:$C$1662&amp;$D$3:$D$1662,$E$3:$E$1662,0,0,1)</f>
        <v>36800</v>
      </c>
      <c r="AC306" s="2" cm="1">
        <f t="array" ref="AC306">_xlfn.XLOOKUP(AC$1&amp;$R306,$C$3:$C$1662&amp;$D$3:$D$1662,$E$3:$E$1662,0,0,1)</f>
        <v>11300</v>
      </c>
    </row>
    <row r="307" spans="3:29" x14ac:dyDescent="0.4">
      <c r="C307" t="s">
        <v>758</v>
      </c>
      <c r="D307" t="s">
        <v>697</v>
      </c>
      <c r="E307">
        <v>11300</v>
      </c>
      <c r="R307" t="s">
        <v>365</v>
      </c>
      <c r="S307" s="2">
        <f t="shared" si="21"/>
        <v>14552700</v>
      </c>
      <c r="T307" s="2">
        <f t="shared" si="24"/>
        <v>9941700</v>
      </c>
      <c r="U307" s="2">
        <f t="shared" si="24"/>
        <v>17202700</v>
      </c>
      <c r="V307" s="2">
        <f t="shared" si="24"/>
        <v>15283300</v>
      </c>
      <c r="W307" s="2">
        <f t="shared" si="24"/>
        <v>15475600</v>
      </c>
      <c r="X307" s="2">
        <f t="shared" si="24"/>
        <v>14860200</v>
      </c>
      <c r="Y307" s="2" cm="1">
        <f t="array" ref="Y307">_xlfn.XLOOKUP(Y$1&amp;$R307,$C$3:$C$1662&amp;$D$3:$D$1662,$E$3:$E$1662,0,0,1)</f>
        <v>19000</v>
      </c>
      <c r="Z307" s="2" cm="1">
        <f t="array" ref="Z307">_xlfn.XLOOKUP(Z$1&amp;$R307,$C$3:$C$1662&amp;$D$3:$D$1662,$E$3:$E$1662,0,0,1)</f>
        <v>14800</v>
      </c>
      <c r="AA307" s="2" cm="1">
        <f t="array" ref="AA307">_xlfn.XLOOKUP(AA$1&amp;$R307,$C$3:$C$1662&amp;$D$3:$D$1662,$E$3:$E$1662,0,0,1)</f>
        <v>14200</v>
      </c>
      <c r="AB307" s="2" cm="1">
        <f t="array" ref="AB307">_xlfn.XLOOKUP(AB$1&amp;$R307,$C$3:$C$1662&amp;$D$3:$D$1662,$E$3:$E$1662,0,0,1)</f>
        <v>20400</v>
      </c>
      <c r="AC307" s="2" cm="1">
        <f t="array" ref="AC307">_xlfn.XLOOKUP(AC$1&amp;$R307,$C$3:$C$1662&amp;$D$3:$D$1662,$E$3:$E$1662,0,0,1)</f>
        <v>13700</v>
      </c>
    </row>
    <row r="308" spans="3:29" x14ac:dyDescent="0.4">
      <c r="C308" t="s">
        <v>758</v>
      </c>
      <c r="D308" t="s">
        <v>698</v>
      </c>
      <c r="E308">
        <v>13700</v>
      </c>
      <c r="R308" t="s">
        <v>366</v>
      </c>
      <c r="S308" s="2">
        <f t="shared" si="21"/>
        <v>14574440</v>
      </c>
      <c r="T308" s="2">
        <f t="shared" ref="T308:X323" si="25">T307+Y308</f>
        <v>9956500</v>
      </c>
      <c r="U308" s="2">
        <f t="shared" si="25"/>
        <v>17216000</v>
      </c>
      <c r="V308" s="2">
        <f t="shared" si="25"/>
        <v>15300300</v>
      </c>
      <c r="W308" s="2">
        <f t="shared" si="25"/>
        <v>15535500</v>
      </c>
      <c r="X308" s="2">
        <f t="shared" si="25"/>
        <v>14863900</v>
      </c>
      <c r="Y308" s="2" cm="1">
        <f t="array" ref="Y308">_xlfn.XLOOKUP(Y$1&amp;$R308,$C$3:$C$1662&amp;$D$3:$D$1662,$E$3:$E$1662,0,0,1)</f>
        <v>14800</v>
      </c>
      <c r="Z308" s="2" cm="1">
        <f t="array" ref="Z308">_xlfn.XLOOKUP(Z$1&amp;$R308,$C$3:$C$1662&amp;$D$3:$D$1662,$E$3:$E$1662,0,0,1)</f>
        <v>13300</v>
      </c>
      <c r="AA308" s="2" cm="1">
        <f t="array" ref="AA308">_xlfn.XLOOKUP(AA$1&amp;$R308,$C$3:$C$1662&amp;$D$3:$D$1662,$E$3:$E$1662,0,0,1)</f>
        <v>17000</v>
      </c>
      <c r="AB308" s="2" cm="1">
        <f t="array" ref="AB308">_xlfn.XLOOKUP(AB$1&amp;$R308,$C$3:$C$1662&amp;$D$3:$D$1662,$E$3:$E$1662,0,0,1)</f>
        <v>59900</v>
      </c>
      <c r="AC308" s="2" cm="1">
        <f t="array" ref="AC308">_xlfn.XLOOKUP(AC$1&amp;$R308,$C$3:$C$1662&amp;$D$3:$D$1662,$E$3:$E$1662,0,0,1)</f>
        <v>3700</v>
      </c>
    </row>
    <row r="309" spans="3:29" x14ac:dyDescent="0.4">
      <c r="C309" t="s">
        <v>758</v>
      </c>
      <c r="D309" t="s">
        <v>699</v>
      </c>
      <c r="E309">
        <v>3700</v>
      </c>
      <c r="R309" t="s">
        <v>367</v>
      </c>
      <c r="S309" s="2">
        <f t="shared" si="21"/>
        <v>14604620</v>
      </c>
      <c r="T309" s="2">
        <f t="shared" si="25"/>
        <v>9960500</v>
      </c>
      <c r="U309" s="2">
        <f t="shared" si="25"/>
        <v>17230000</v>
      </c>
      <c r="V309" s="2">
        <f t="shared" si="25"/>
        <v>15380100</v>
      </c>
      <c r="W309" s="2">
        <f t="shared" si="25"/>
        <v>15551000</v>
      </c>
      <c r="X309" s="2">
        <f t="shared" si="25"/>
        <v>14901500</v>
      </c>
      <c r="Y309" s="2" cm="1">
        <f t="array" ref="Y309">_xlfn.XLOOKUP(Y$1&amp;$R309,$C$3:$C$1662&amp;$D$3:$D$1662,$E$3:$E$1662,0,0,1)</f>
        <v>4000</v>
      </c>
      <c r="Z309" s="2" cm="1">
        <f t="array" ref="Z309">_xlfn.XLOOKUP(Z$1&amp;$R309,$C$3:$C$1662&amp;$D$3:$D$1662,$E$3:$E$1662,0,0,1)</f>
        <v>14000</v>
      </c>
      <c r="AA309" s="2" cm="1">
        <f t="array" ref="AA309">_xlfn.XLOOKUP(AA$1&amp;$R309,$C$3:$C$1662&amp;$D$3:$D$1662,$E$3:$E$1662,0,0,1)</f>
        <v>79800</v>
      </c>
      <c r="AB309" s="2" cm="1">
        <f t="array" ref="AB309">_xlfn.XLOOKUP(AB$1&amp;$R309,$C$3:$C$1662&amp;$D$3:$D$1662,$E$3:$E$1662,0,0,1)</f>
        <v>15500</v>
      </c>
      <c r="AC309" s="2" cm="1">
        <f t="array" ref="AC309">_xlfn.XLOOKUP(AC$1&amp;$R309,$C$3:$C$1662&amp;$D$3:$D$1662,$E$3:$E$1662,0,0,1)</f>
        <v>37600</v>
      </c>
    </row>
    <row r="310" spans="3:29" x14ac:dyDescent="0.4">
      <c r="C310" t="s">
        <v>758</v>
      </c>
      <c r="D310" t="s">
        <v>700</v>
      </c>
      <c r="E310">
        <v>37600</v>
      </c>
      <c r="R310" t="s">
        <v>368</v>
      </c>
      <c r="S310" s="2">
        <f t="shared" si="21"/>
        <v>14632580</v>
      </c>
      <c r="T310" s="2">
        <f t="shared" si="25"/>
        <v>10019300</v>
      </c>
      <c r="U310" s="2">
        <f t="shared" si="25"/>
        <v>17244900</v>
      </c>
      <c r="V310" s="2">
        <f t="shared" si="25"/>
        <v>15391000</v>
      </c>
      <c r="W310" s="2">
        <f t="shared" si="25"/>
        <v>15558300</v>
      </c>
      <c r="X310" s="2">
        <f t="shared" si="25"/>
        <v>14949400</v>
      </c>
      <c r="Y310" s="2" cm="1">
        <f t="array" ref="Y310">_xlfn.XLOOKUP(Y$1&amp;$R310,$C$3:$C$1662&amp;$D$3:$D$1662,$E$3:$E$1662,0,0,1)</f>
        <v>58800</v>
      </c>
      <c r="Z310" s="2" cm="1">
        <f t="array" ref="Z310">_xlfn.XLOOKUP(Z$1&amp;$R310,$C$3:$C$1662&amp;$D$3:$D$1662,$E$3:$E$1662,0,0,1)</f>
        <v>14900</v>
      </c>
      <c r="AA310" s="2" cm="1">
        <f t="array" ref="AA310">_xlfn.XLOOKUP(AA$1&amp;$R310,$C$3:$C$1662&amp;$D$3:$D$1662,$E$3:$E$1662,0,0,1)</f>
        <v>10900</v>
      </c>
      <c r="AB310" s="2" cm="1">
        <f t="array" ref="AB310">_xlfn.XLOOKUP(AB$1&amp;$R310,$C$3:$C$1662&amp;$D$3:$D$1662,$E$3:$E$1662,0,0,1)</f>
        <v>7300</v>
      </c>
      <c r="AC310" s="2" cm="1">
        <f t="array" ref="AC310">_xlfn.XLOOKUP(AC$1&amp;$R310,$C$3:$C$1662&amp;$D$3:$D$1662,$E$3:$E$1662,0,0,1)</f>
        <v>47900</v>
      </c>
    </row>
    <row r="311" spans="3:29" x14ac:dyDescent="0.4">
      <c r="C311" t="s">
        <v>758</v>
      </c>
      <c r="D311" t="s">
        <v>701</v>
      </c>
      <c r="E311">
        <v>47900</v>
      </c>
      <c r="R311" t="s">
        <v>369</v>
      </c>
      <c r="S311" s="2">
        <f t="shared" si="21"/>
        <v>14659420</v>
      </c>
      <c r="T311" s="2">
        <f t="shared" si="25"/>
        <v>10025100</v>
      </c>
      <c r="U311" s="2">
        <f t="shared" si="25"/>
        <v>17251300</v>
      </c>
      <c r="V311" s="2">
        <f t="shared" si="25"/>
        <v>15477000</v>
      </c>
      <c r="W311" s="2">
        <f t="shared" si="25"/>
        <v>15586000</v>
      </c>
      <c r="X311" s="2">
        <f t="shared" si="25"/>
        <v>14957700</v>
      </c>
      <c r="Y311" s="2" cm="1">
        <f t="array" ref="Y311">_xlfn.XLOOKUP(Y$1&amp;$R311,$C$3:$C$1662&amp;$D$3:$D$1662,$E$3:$E$1662,0,0,1)</f>
        <v>5800</v>
      </c>
      <c r="Z311" s="2" cm="1">
        <f t="array" ref="Z311">_xlfn.XLOOKUP(Z$1&amp;$R311,$C$3:$C$1662&amp;$D$3:$D$1662,$E$3:$E$1662,0,0,1)</f>
        <v>6400</v>
      </c>
      <c r="AA311" s="2" cm="1">
        <f t="array" ref="AA311">_xlfn.XLOOKUP(AA$1&amp;$R311,$C$3:$C$1662&amp;$D$3:$D$1662,$E$3:$E$1662,0,0,1)</f>
        <v>86000</v>
      </c>
      <c r="AB311" s="2" cm="1">
        <f t="array" ref="AB311">_xlfn.XLOOKUP(AB$1&amp;$R311,$C$3:$C$1662&amp;$D$3:$D$1662,$E$3:$E$1662,0,0,1)</f>
        <v>27700</v>
      </c>
      <c r="AC311" s="2" cm="1">
        <f t="array" ref="AC311">_xlfn.XLOOKUP(AC$1&amp;$R311,$C$3:$C$1662&amp;$D$3:$D$1662,$E$3:$E$1662,0,0,1)</f>
        <v>8300</v>
      </c>
    </row>
    <row r="312" spans="3:29" x14ac:dyDescent="0.4">
      <c r="C312" t="s">
        <v>758</v>
      </c>
      <c r="D312" t="s">
        <v>702</v>
      </c>
      <c r="E312">
        <v>8300</v>
      </c>
      <c r="R312" t="s">
        <v>370</v>
      </c>
      <c r="S312" s="2">
        <f t="shared" si="21"/>
        <v>14676740</v>
      </c>
      <c r="T312" s="2">
        <f t="shared" si="25"/>
        <v>10042800</v>
      </c>
      <c r="U312" s="2">
        <f t="shared" si="25"/>
        <v>17270700</v>
      </c>
      <c r="V312" s="2">
        <f t="shared" si="25"/>
        <v>15491800</v>
      </c>
      <c r="W312" s="2">
        <f t="shared" si="25"/>
        <v>15599200</v>
      </c>
      <c r="X312" s="2">
        <f t="shared" si="25"/>
        <v>14979200</v>
      </c>
      <c r="Y312" s="2" cm="1">
        <f t="array" ref="Y312">_xlfn.XLOOKUP(Y$1&amp;$R312,$C$3:$C$1662&amp;$D$3:$D$1662,$E$3:$E$1662,0,0,1)</f>
        <v>17700</v>
      </c>
      <c r="Z312" s="2" cm="1">
        <f t="array" ref="Z312">_xlfn.XLOOKUP(Z$1&amp;$R312,$C$3:$C$1662&amp;$D$3:$D$1662,$E$3:$E$1662,0,0,1)</f>
        <v>19400</v>
      </c>
      <c r="AA312" s="2" cm="1">
        <f t="array" ref="AA312">_xlfn.XLOOKUP(AA$1&amp;$R312,$C$3:$C$1662&amp;$D$3:$D$1662,$E$3:$E$1662,0,0,1)</f>
        <v>14800</v>
      </c>
      <c r="AB312" s="2" cm="1">
        <f t="array" ref="AB312">_xlfn.XLOOKUP(AB$1&amp;$R312,$C$3:$C$1662&amp;$D$3:$D$1662,$E$3:$E$1662,0,0,1)</f>
        <v>13200</v>
      </c>
      <c r="AC312" s="2" cm="1">
        <f t="array" ref="AC312">_xlfn.XLOOKUP(AC$1&amp;$R312,$C$3:$C$1662&amp;$D$3:$D$1662,$E$3:$E$1662,0,0,1)</f>
        <v>21500</v>
      </c>
    </row>
    <row r="313" spans="3:29" x14ac:dyDescent="0.4">
      <c r="C313" t="s">
        <v>758</v>
      </c>
      <c r="D313" t="s">
        <v>703</v>
      </c>
      <c r="E313">
        <v>21500</v>
      </c>
      <c r="R313" t="s">
        <v>371</v>
      </c>
      <c r="S313" s="2">
        <f t="shared" si="21"/>
        <v>14726040</v>
      </c>
      <c r="T313" s="2">
        <f t="shared" si="25"/>
        <v>10092300</v>
      </c>
      <c r="U313" s="2">
        <f t="shared" si="25"/>
        <v>17289900</v>
      </c>
      <c r="V313" s="2">
        <f t="shared" si="25"/>
        <v>15552300</v>
      </c>
      <c r="W313" s="2">
        <f t="shared" si="25"/>
        <v>15703100</v>
      </c>
      <c r="X313" s="2">
        <f t="shared" si="25"/>
        <v>14992600</v>
      </c>
      <c r="Y313" s="2" cm="1">
        <f t="array" ref="Y313">_xlfn.XLOOKUP(Y$1&amp;$R313,$C$3:$C$1662&amp;$D$3:$D$1662,$E$3:$E$1662,0,0,1)</f>
        <v>49500</v>
      </c>
      <c r="Z313" s="2" cm="1">
        <f t="array" ref="Z313">_xlfn.XLOOKUP(Z$1&amp;$R313,$C$3:$C$1662&amp;$D$3:$D$1662,$E$3:$E$1662,0,0,1)</f>
        <v>19200</v>
      </c>
      <c r="AA313" s="2" cm="1">
        <f t="array" ref="AA313">_xlfn.XLOOKUP(AA$1&amp;$R313,$C$3:$C$1662&amp;$D$3:$D$1662,$E$3:$E$1662,0,0,1)</f>
        <v>60500</v>
      </c>
      <c r="AB313" s="2" cm="1">
        <f t="array" ref="AB313">_xlfn.XLOOKUP(AB$1&amp;$R313,$C$3:$C$1662&amp;$D$3:$D$1662,$E$3:$E$1662,0,0,1)</f>
        <v>103900</v>
      </c>
      <c r="AC313" s="2" cm="1">
        <f t="array" ref="AC313">_xlfn.XLOOKUP(AC$1&amp;$R313,$C$3:$C$1662&amp;$D$3:$D$1662,$E$3:$E$1662,0,0,1)</f>
        <v>13400</v>
      </c>
    </row>
    <row r="314" spans="3:29" x14ac:dyDescent="0.4">
      <c r="C314" t="s">
        <v>758</v>
      </c>
      <c r="D314" t="s">
        <v>704</v>
      </c>
      <c r="E314">
        <v>13400</v>
      </c>
      <c r="R314" t="s">
        <v>372</v>
      </c>
      <c r="S314" s="2">
        <f t="shared" si="21"/>
        <v>14771080</v>
      </c>
      <c r="T314" s="2">
        <f t="shared" si="25"/>
        <v>10111400</v>
      </c>
      <c r="U314" s="2">
        <f t="shared" si="25"/>
        <v>17372700</v>
      </c>
      <c r="V314" s="2">
        <f t="shared" si="25"/>
        <v>15612600</v>
      </c>
      <c r="W314" s="2">
        <f t="shared" si="25"/>
        <v>15741000</v>
      </c>
      <c r="X314" s="2">
        <f t="shared" si="25"/>
        <v>15017700</v>
      </c>
      <c r="Y314" s="2" cm="1">
        <f t="array" ref="Y314">_xlfn.XLOOKUP(Y$1&amp;$R314,$C$3:$C$1662&amp;$D$3:$D$1662,$E$3:$E$1662,0,0,1)</f>
        <v>19100</v>
      </c>
      <c r="Z314" s="2" cm="1">
        <f t="array" ref="Z314">_xlfn.XLOOKUP(Z$1&amp;$R314,$C$3:$C$1662&amp;$D$3:$D$1662,$E$3:$E$1662,0,0,1)</f>
        <v>82800</v>
      </c>
      <c r="AA314" s="2" cm="1">
        <f t="array" ref="AA314">_xlfn.XLOOKUP(AA$1&amp;$R314,$C$3:$C$1662&amp;$D$3:$D$1662,$E$3:$E$1662,0,0,1)</f>
        <v>60300</v>
      </c>
      <c r="AB314" s="2" cm="1">
        <f t="array" ref="AB314">_xlfn.XLOOKUP(AB$1&amp;$R314,$C$3:$C$1662&amp;$D$3:$D$1662,$E$3:$E$1662,0,0,1)</f>
        <v>37900</v>
      </c>
      <c r="AC314" s="2" cm="1">
        <f t="array" ref="AC314">_xlfn.XLOOKUP(AC$1&amp;$R314,$C$3:$C$1662&amp;$D$3:$D$1662,$E$3:$E$1662,0,0,1)</f>
        <v>25100</v>
      </c>
    </row>
    <row r="315" spans="3:29" x14ac:dyDescent="0.4">
      <c r="C315" t="s">
        <v>758</v>
      </c>
      <c r="D315" t="s">
        <v>705</v>
      </c>
      <c r="E315">
        <v>25100</v>
      </c>
      <c r="R315" t="s">
        <v>373</v>
      </c>
      <c r="S315" s="2">
        <f t="shared" si="21"/>
        <v>14801660</v>
      </c>
      <c r="T315" s="2">
        <f t="shared" si="25"/>
        <v>10142700</v>
      </c>
      <c r="U315" s="2">
        <f t="shared" si="25"/>
        <v>17388200</v>
      </c>
      <c r="V315" s="2">
        <f t="shared" si="25"/>
        <v>15629900</v>
      </c>
      <c r="W315" s="2">
        <f t="shared" si="25"/>
        <v>15776500</v>
      </c>
      <c r="X315" s="2">
        <f t="shared" si="25"/>
        <v>15071000</v>
      </c>
      <c r="Y315" s="2" cm="1">
        <f t="array" ref="Y315">_xlfn.XLOOKUP(Y$1&amp;$R315,$C$3:$C$1662&amp;$D$3:$D$1662,$E$3:$E$1662,0,0,1)</f>
        <v>31300</v>
      </c>
      <c r="Z315" s="2" cm="1">
        <f t="array" ref="Z315">_xlfn.XLOOKUP(Z$1&amp;$R315,$C$3:$C$1662&amp;$D$3:$D$1662,$E$3:$E$1662,0,0,1)</f>
        <v>15500</v>
      </c>
      <c r="AA315" s="2" cm="1">
        <f t="array" ref="AA315">_xlfn.XLOOKUP(AA$1&amp;$R315,$C$3:$C$1662&amp;$D$3:$D$1662,$E$3:$E$1662,0,0,1)</f>
        <v>17300</v>
      </c>
      <c r="AB315" s="2" cm="1">
        <f t="array" ref="AB315">_xlfn.XLOOKUP(AB$1&amp;$R315,$C$3:$C$1662&amp;$D$3:$D$1662,$E$3:$E$1662,0,0,1)</f>
        <v>35500</v>
      </c>
      <c r="AC315" s="2" cm="1">
        <f t="array" ref="AC315">_xlfn.XLOOKUP(AC$1&amp;$R315,$C$3:$C$1662&amp;$D$3:$D$1662,$E$3:$E$1662,0,0,1)</f>
        <v>53300</v>
      </c>
    </row>
    <row r="316" spans="3:29" x14ac:dyDescent="0.4">
      <c r="C316" t="s">
        <v>758</v>
      </c>
      <c r="D316" t="s">
        <v>706</v>
      </c>
      <c r="E316">
        <v>53300</v>
      </c>
      <c r="R316" t="s">
        <v>374</v>
      </c>
      <c r="S316" s="2">
        <f t="shared" si="21"/>
        <v>14834300</v>
      </c>
      <c r="T316" s="2">
        <f t="shared" si="25"/>
        <v>10197100</v>
      </c>
      <c r="U316" s="2">
        <f t="shared" si="25"/>
        <v>17423000</v>
      </c>
      <c r="V316" s="2">
        <f t="shared" si="25"/>
        <v>15653100</v>
      </c>
      <c r="W316" s="2">
        <f t="shared" si="25"/>
        <v>15807700</v>
      </c>
      <c r="X316" s="2">
        <f t="shared" si="25"/>
        <v>15090600</v>
      </c>
      <c r="Y316" s="2" cm="1">
        <f t="array" ref="Y316">_xlfn.XLOOKUP(Y$1&amp;$R316,$C$3:$C$1662&amp;$D$3:$D$1662,$E$3:$E$1662,0,0,1)</f>
        <v>54400</v>
      </c>
      <c r="Z316" s="2" cm="1">
        <f t="array" ref="Z316">_xlfn.XLOOKUP(Z$1&amp;$R316,$C$3:$C$1662&amp;$D$3:$D$1662,$E$3:$E$1662,0,0,1)</f>
        <v>34800</v>
      </c>
      <c r="AA316" s="2" cm="1">
        <f t="array" ref="AA316">_xlfn.XLOOKUP(AA$1&amp;$R316,$C$3:$C$1662&amp;$D$3:$D$1662,$E$3:$E$1662,0,0,1)</f>
        <v>23200</v>
      </c>
      <c r="AB316" s="2" cm="1">
        <f t="array" ref="AB316">_xlfn.XLOOKUP(AB$1&amp;$R316,$C$3:$C$1662&amp;$D$3:$D$1662,$E$3:$E$1662,0,0,1)</f>
        <v>31200</v>
      </c>
      <c r="AC316" s="2" cm="1">
        <f t="array" ref="AC316">_xlfn.XLOOKUP(AC$1&amp;$R316,$C$3:$C$1662&amp;$D$3:$D$1662,$E$3:$E$1662,0,0,1)</f>
        <v>19600</v>
      </c>
    </row>
    <row r="317" spans="3:29" x14ac:dyDescent="0.4">
      <c r="C317" t="s">
        <v>758</v>
      </c>
      <c r="D317" t="s">
        <v>707</v>
      </c>
      <c r="E317">
        <v>19600</v>
      </c>
      <c r="R317" t="s">
        <v>375</v>
      </c>
      <c r="S317" s="2">
        <f t="shared" si="21"/>
        <v>14854280</v>
      </c>
      <c r="T317" s="2">
        <f t="shared" si="25"/>
        <v>10227300</v>
      </c>
      <c r="U317" s="2">
        <f t="shared" si="25"/>
        <v>17439400</v>
      </c>
      <c r="V317" s="2">
        <f t="shared" si="25"/>
        <v>15686400</v>
      </c>
      <c r="W317" s="2">
        <f t="shared" si="25"/>
        <v>15820600</v>
      </c>
      <c r="X317" s="2">
        <f t="shared" si="25"/>
        <v>15097700</v>
      </c>
      <c r="Y317" s="2" cm="1">
        <f t="array" ref="Y317">_xlfn.XLOOKUP(Y$1&amp;$R317,$C$3:$C$1662&amp;$D$3:$D$1662,$E$3:$E$1662,0,0,1)</f>
        <v>30200</v>
      </c>
      <c r="Z317" s="2" cm="1">
        <f t="array" ref="Z317">_xlfn.XLOOKUP(Z$1&amp;$R317,$C$3:$C$1662&amp;$D$3:$D$1662,$E$3:$E$1662,0,0,1)</f>
        <v>16400</v>
      </c>
      <c r="AA317" s="2" cm="1">
        <f t="array" ref="AA317">_xlfn.XLOOKUP(AA$1&amp;$R317,$C$3:$C$1662&amp;$D$3:$D$1662,$E$3:$E$1662,0,0,1)</f>
        <v>33300</v>
      </c>
      <c r="AB317" s="2" cm="1">
        <f t="array" ref="AB317">_xlfn.XLOOKUP(AB$1&amp;$R317,$C$3:$C$1662&amp;$D$3:$D$1662,$E$3:$E$1662,0,0,1)</f>
        <v>12900</v>
      </c>
      <c r="AC317" s="2" cm="1">
        <f t="array" ref="AC317">_xlfn.XLOOKUP(AC$1&amp;$R317,$C$3:$C$1662&amp;$D$3:$D$1662,$E$3:$E$1662,0,0,1)</f>
        <v>7100</v>
      </c>
    </row>
    <row r="318" spans="3:29" x14ac:dyDescent="0.4">
      <c r="C318" t="s">
        <v>758</v>
      </c>
      <c r="D318" t="s">
        <v>708</v>
      </c>
      <c r="E318">
        <v>7100</v>
      </c>
      <c r="R318" t="s">
        <v>376</v>
      </c>
      <c r="S318" s="2">
        <f t="shared" si="21"/>
        <v>14890200</v>
      </c>
      <c r="T318" s="2">
        <f t="shared" si="25"/>
        <v>10237900</v>
      </c>
      <c r="U318" s="2">
        <f t="shared" si="25"/>
        <v>17493800</v>
      </c>
      <c r="V318" s="2">
        <f t="shared" si="25"/>
        <v>15707400</v>
      </c>
      <c r="W318" s="2">
        <f t="shared" si="25"/>
        <v>15885100</v>
      </c>
      <c r="X318" s="2">
        <f t="shared" si="25"/>
        <v>15126800</v>
      </c>
      <c r="Y318" s="2" cm="1">
        <f t="array" ref="Y318">_xlfn.XLOOKUP(Y$1&amp;$R318,$C$3:$C$1662&amp;$D$3:$D$1662,$E$3:$E$1662,0,0,1)</f>
        <v>10600</v>
      </c>
      <c r="Z318" s="2" cm="1">
        <f t="array" ref="Z318">_xlfn.XLOOKUP(Z$1&amp;$R318,$C$3:$C$1662&amp;$D$3:$D$1662,$E$3:$E$1662,0,0,1)</f>
        <v>54400</v>
      </c>
      <c r="AA318" s="2" cm="1">
        <f t="array" ref="AA318">_xlfn.XLOOKUP(AA$1&amp;$R318,$C$3:$C$1662&amp;$D$3:$D$1662,$E$3:$E$1662,0,0,1)</f>
        <v>21000</v>
      </c>
      <c r="AB318" s="2" cm="1">
        <f t="array" ref="AB318">_xlfn.XLOOKUP(AB$1&amp;$R318,$C$3:$C$1662&amp;$D$3:$D$1662,$E$3:$E$1662,0,0,1)</f>
        <v>64500</v>
      </c>
      <c r="AC318" s="2" cm="1">
        <f t="array" ref="AC318">_xlfn.XLOOKUP(AC$1&amp;$R318,$C$3:$C$1662&amp;$D$3:$D$1662,$E$3:$E$1662,0,0,1)</f>
        <v>29100</v>
      </c>
    </row>
    <row r="319" spans="3:29" x14ac:dyDescent="0.4">
      <c r="C319" t="s">
        <v>758</v>
      </c>
      <c r="D319" t="s">
        <v>709</v>
      </c>
      <c r="E319">
        <v>29100</v>
      </c>
      <c r="R319" t="s">
        <v>377</v>
      </c>
      <c r="S319" s="2">
        <f t="shared" si="21"/>
        <v>14939280</v>
      </c>
      <c r="T319" s="2">
        <f t="shared" si="25"/>
        <v>10282600</v>
      </c>
      <c r="U319" s="2">
        <f t="shared" si="25"/>
        <v>17569700</v>
      </c>
      <c r="V319" s="2">
        <f t="shared" si="25"/>
        <v>15784000</v>
      </c>
      <c r="W319" s="2">
        <f t="shared" si="25"/>
        <v>15909200</v>
      </c>
      <c r="X319" s="2">
        <f t="shared" si="25"/>
        <v>15150900</v>
      </c>
      <c r="Y319" s="2" cm="1">
        <f t="array" ref="Y319">_xlfn.XLOOKUP(Y$1&amp;$R319,$C$3:$C$1662&amp;$D$3:$D$1662,$E$3:$E$1662,0,0,1)</f>
        <v>44700</v>
      </c>
      <c r="Z319" s="2" cm="1">
        <f t="array" ref="Z319">_xlfn.XLOOKUP(Z$1&amp;$R319,$C$3:$C$1662&amp;$D$3:$D$1662,$E$3:$E$1662,0,0,1)</f>
        <v>75900</v>
      </c>
      <c r="AA319" s="2" cm="1">
        <f t="array" ref="AA319">_xlfn.XLOOKUP(AA$1&amp;$R319,$C$3:$C$1662&amp;$D$3:$D$1662,$E$3:$E$1662,0,0,1)</f>
        <v>76600</v>
      </c>
      <c r="AB319" s="2" cm="1">
        <f t="array" ref="AB319">_xlfn.XLOOKUP(AB$1&amp;$R319,$C$3:$C$1662&amp;$D$3:$D$1662,$E$3:$E$1662,0,0,1)</f>
        <v>24100</v>
      </c>
      <c r="AC319" s="2" cm="1">
        <f t="array" ref="AC319">_xlfn.XLOOKUP(AC$1&amp;$R319,$C$3:$C$1662&amp;$D$3:$D$1662,$E$3:$E$1662,0,0,1)</f>
        <v>24100</v>
      </c>
    </row>
    <row r="320" spans="3:29" x14ac:dyDescent="0.4">
      <c r="C320" t="s">
        <v>758</v>
      </c>
      <c r="D320" t="s">
        <v>710</v>
      </c>
      <c r="E320">
        <v>24100</v>
      </c>
      <c r="R320" t="s">
        <v>378</v>
      </c>
      <c r="S320" s="2">
        <f t="shared" si="21"/>
        <v>14962640</v>
      </c>
      <c r="T320" s="2">
        <f t="shared" si="25"/>
        <v>10308300</v>
      </c>
      <c r="U320" s="2">
        <f t="shared" si="25"/>
        <v>17602900</v>
      </c>
      <c r="V320" s="2">
        <f t="shared" si="25"/>
        <v>15800400</v>
      </c>
      <c r="W320" s="2">
        <f t="shared" si="25"/>
        <v>15929100</v>
      </c>
      <c r="X320" s="2">
        <f t="shared" si="25"/>
        <v>15172500</v>
      </c>
      <c r="Y320" s="2" cm="1">
        <f t="array" ref="Y320">_xlfn.XLOOKUP(Y$1&amp;$R320,$C$3:$C$1662&amp;$D$3:$D$1662,$E$3:$E$1662,0,0,1)</f>
        <v>25700</v>
      </c>
      <c r="Z320" s="2" cm="1">
        <f t="array" ref="Z320">_xlfn.XLOOKUP(Z$1&amp;$R320,$C$3:$C$1662&amp;$D$3:$D$1662,$E$3:$E$1662,0,0,1)</f>
        <v>33200</v>
      </c>
      <c r="AA320" s="2" cm="1">
        <f t="array" ref="AA320">_xlfn.XLOOKUP(AA$1&amp;$R320,$C$3:$C$1662&amp;$D$3:$D$1662,$E$3:$E$1662,0,0,1)</f>
        <v>16400</v>
      </c>
      <c r="AB320" s="2" cm="1">
        <f t="array" ref="AB320">_xlfn.XLOOKUP(AB$1&amp;$R320,$C$3:$C$1662&amp;$D$3:$D$1662,$E$3:$E$1662,0,0,1)</f>
        <v>19900</v>
      </c>
      <c r="AC320" s="2" cm="1">
        <f t="array" ref="AC320">_xlfn.XLOOKUP(AC$1&amp;$R320,$C$3:$C$1662&amp;$D$3:$D$1662,$E$3:$E$1662,0,0,1)</f>
        <v>21600</v>
      </c>
    </row>
    <row r="321" spans="3:29" x14ac:dyDescent="0.4">
      <c r="C321" t="s">
        <v>758</v>
      </c>
      <c r="D321" t="s">
        <v>711</v>
      </c>
      <c r="E321">
        <v>21600</v>
      </c>
      <c r="R321" t="s">
        <v>379</v>
      </c>
      <c r="S321" s="2">
        <f t="shared" si="21"/>
        <v>14994540</v>
      </c>
      <c r="T321" s="2">
        <f t="shared" si="25"/>
        <v>10359000</v>
      </c>
      <c r="U321" s="2">
        <f t="shared" si="25"/>
        <v>17641000</v>
      </c>
      <c r="V321" s="2">
        <f t="shared" si="25"/>
        <v>15823900</v>
      </c>
      <c r="W321" s="2">
        <f t="shared" si="25"/>
        <v>15945300</v>
      </c>
      <c r="X321" s="2">
        <f t="shared" si="25"/>
        <v>15203500</v>
      </c>
      <c r="Y321" s="2" cm="1">
        <f t="array" ref="Y321">_xlfn.XLOOKUP(Y$1&amp;$R321,$C$3:$C$1662&amp;$D$3:$D$1662,$E$3:$E$1662,0,0,1)</f>
        <v>50700</v>
      </c>
      <c r="Z321" s="2" cm="1">
        <f t="array" ref="Z321">_xlfn.XLOOKUP(Z$1&amp;$R321,$C$3:$C$1662&amp;$D$3:$D$1662,$E$3:$E$1662,0,0,1)</f>
        <v>38100</v>
      </c>
      <c r="AA321" s="2" cm="1">
        <f t="array" ref="AA321">_xlfn.XLOOKUP(AA$1&amp;$R321,$C$3:$C$1662&amp;$D$3:$D$1662,$E$3:$E$1662,0,0,1)</f>
        <v>23500</v>
      </c>
      <c r="AB321" s="2" cm="1">
        <f t="array" ref="AB321">_xlfn.XLOOKUP(AB$1&amp;$R321,$C$3:$C$1662&amp;$D$3:$D$1662,$E$3:$E$1662,0,0,1)</f>
        <v>16200</v>
      </c>
      <c r="AC321" s="2" cm="1">
        <f t="array" ref="AC321">_xlfn.XLOOKUP(AC$1&amp;$R321,$C$3:$C$1662&amp;$D$3:$D$1662,$E$3:$E$1662,0,0,1)</f>
        <v>31000</v>
      </c>
    </row>
    <row r="322" spans="3:29" x14ac:dyDescent="0.4">
      <c r="C322" t="s">
        <v>758</v>
      </c>
      <c r="D322" t="s">
        <v>712</v>
      </c>
      <c r="E322">
        <v>31000</v>
      </c>
      <c r="R322" t="s">
        <v>380</v>
      </c>
      <c r="S322" s="2">
        <f t="shared" si="21"/>
        <v>15017260</v>
      </c>
      <c r="T322" s="2">
        <f t="shared" si="25"/>
        <v>10376200</v>
      </c>
      <c r="U322" s="2">
        <f t="shared" si="25"/>
        <v>17657700</v>
      </c>
      <c r="V322" s="2">
        <f t="shared" si="25"/>
        <v>15835200</v>
      </c>
      <c r="W322" s="2">
        <f t="shared" si="25"/>
        <v>16006100</v>
      </c>
      <c r="X322" s="2">
        <f t="shared" si="25"/>
        <v>15211100</v>
      </c>
      <c r="Y322" s="2" cm="1">
        <f t="array" ref="Y322">_xlfn.XLOOKUP(Y$1&amp;$R322,$C$3:$C$1662&amp;$D$3:$D$1662,$E$3:$E$1662,0,0,1)</f>
        <v>17200</v>
      </c>
      <c r="Z322" s="2" cm="1">
        <f t="array" ref="Z322">_xlfn.XLOOKUP(Z$1&amp;$R322,$C$3:$C$1662&amp;$D$3:$D$1662,$E$3:$E$1662,0,0,1)</f>
        <v>16700</v>
      </c>
      <c r="AA322" s="2" cm="1">
        <f t="array" ref="AA322">_xlfn.XLOOKUP(AA$1&amp;$R322,$C$3:$C$1662&amp;$D$3:$D$1662,$E$3:$E$1662,0,0,1)</f>
        <v>11300</v>
      </c>
      <c r="AB322" s="2" cm="1">
        <f t="array" ref="AB322">_xlfn.XLOOKUP(AB$1&amp;$R322,$C$3:$C$1662&amp;$D$3:$D$1662,$E$3:$E$1662,0,0,1)</f>
        <v>60800</v>
      </c>
      <c r="AC322" s="2" cm="1">
        <f t="array" ref="AC322">_xlfn.XLOOKUP(AC$1&amp;$R322,$C$3:$C$1662&amp;$D$3:$D$1662,$E$3:$E$1662,0,0,1)</f>
        <v>7600</v>
      </c>
    </row>
    <row r="323" spans="3:29" x14ac:dyDescent="0.4">
      <c r="C323" t="s">
        <v>758</v>
      </c>
      <c r="D323" t="s">
        <v>713</v>
      </c>
      <c r="E323">
        <v>7600</v>
      </c>
      <c r="R323" t="s">
        <v>381</v>
      </c>
      <c r="S323" s="2">
        <f t="shared" ref="S323:S333" si="26">IFERROR(AVERAGEIFS(T323:X323,T323:X323,"&gt;0"),0)</f>
        <v>15052560</v>
      </c>
      <c r="T323" s="2">
        <f t="shared" si="25"/>
        <v>10418700</v>
      </c>
      <c r="U323" s="2">
        <f t="shared" si="25"/>
        <v>17702100</v>
      </c>
      <c r="V323" s="2">
        <f t="shared" si="25"/>
        <v>15885500</v>
      </c>
      <c r="W323" s="2">
        <f t="shared" si="25"/>
        <v>16026400</v>
      </c>
      <c r="X323" s="2">
        <f t="shared" si="25"/>
        <v>15230100</v>
      </c>
      <c r="Y323" s="2" cm="1">
        <f t="array" ref="Y323">_xlfn.XLOOKUP(Y$1&amp;$R323,$C$3:$C$1662&amp;$D$3:$D$1662,$E$3:$E$1662,0,0,1)</f>
        <v>42500</v>
      </c>
      <c r="Z323" s="2" cm="1">
        <f t="array" ref="Z323">_xlfn.XLOOKUP(Z$1&amp;$R323,$C$3:$C$1662&amp;$D$3:$D$1662,$E$3:$E$1662,0,0,1)</f>
        <v>44400</v>
      </c>
      <c r="AA323" s="2" cm="1">
        <f t="array" ref="AA323">_xlfn.XLOOKUP(AA$1&amp;$R323,$C$3:$C$1662&amp;$D$3:$D$1662,$E$3:$E$1662,0,0,1)</f>
        <v>50300</v>
      </c>
      <c r="AB323" s="2" cm="1">
        <f t="array" ref="AB323">_xlfn.XLOOKUP(AB$1&amp;$R323,$C$3:$C$1662&amp;$D$3:$D$1662,$E$3:$E$1662,0,0,1)</f>
        <v>20300</v>
      </c>
      <c r="AC323" s="2" cm="1">
        <f t="array" ref="AC323">_xlfn.XLOOKUP(AC$1&amp;$R323,$C$3:$C$1662&amp;$D$3:$D$1662,$E$3:$E$1662,0,0,1)</f>
        <v>19000</v>
      </c>
    </row>
    <row r="324" spans="3:29" x14ac:dyDescent="0.4">
      <c r="C324" t="s">
        <v>758</v>
      </c>
      <c r="D324" t="s">
        <v>714</v>
      </c>
      <c r="E324">
        <v>19000</v>
      </c>
      <c r="R324" t="s">
        <v>382</v>
      </c>
      <c r="S324" s="2">
        <f t="shared" si="26"/>
        <v>15097420</v>
      </c>
      <c r="T324" s="2">
        <f t="shared" ref="T324:X333" si="27">T323+Y324</f>
        <v>10426600</v>
      </c>
      <c r="U324" s="2">
        <f t="shared" si="27"/>
        <v>17733300</v>
      </c>
      <c r="V324" s="2">
        <f t="shared" si="27"/>
        <v>15951800</v>
      </c>
      <c r="W324" s="2">
        <f t="shared" si="27"/>
        <v>16084300</v>
      </c>
      <c r="X324" s="2">
        <f t="shared" si="27"/>
        <v>15291100</v>
      </c>
      <c r="Y324" s="2" cm="1">
        <f t="array" ref="Y324">_xlfn.XLOOKUP(Y$1&amp;$R324,$C$3:$C$1662&amp;$D$3:$D$1662,$E$3:$E$1662,0,0,1)</f>
        <v>7900</v>
      </c>
      <c r="Z324" s="2" cm="1">
        <f t="array" ref="Z324">_xlfn.XLOOKUP(Z$1&amp;$R324,$C$3:$C$1662&amp;$D$3:$D$1662,$E$3:$E$1662,0,0,1)</f>
        <v>31200</v>
      </c>
      <c r="AA324" s="2" cm="1">
        <f t="array" ref="AA324">_xlfn.XLOOKUP(AA$1&amp;$R324,$C$3:$C$1662&amp;$D$3:$D$1662,$E$3:$E$1662,0,0,1)</f>
        <v>66300</v>
      </c>
      <c r="AB324" s="2" cm="1">
        <f t="array" ref="AB324">_xlfn.XLOOKUP(AB$1&amp;$R324,$C$3:$C$1662&amp;$D$3:$D$1662,$E$3:$E$1662,0,0,1)</f>
        <v>57900</v>
      </c>
      <c r="AC324" s="2" cm="1">
        <f t="array" ref="AC324">_xlfn.XLOOKUP(AC$1&amp;$R324,$C$3:$C$1662&amp;$D$3:$D$1662,$E$3:$E$1662,0,0,1)</f>
        <v>61000</v>
      </c>
    </row>
    <row r="325" spans="3:29" x14ac:dyDescent="0.4">
      <c r="C325" t="s">
        <v>758</v>
      </c>
      <c r="D325" t="s">
        <v>715</v>
      </c>
      <c r="E325">
        <v>61000</v>
      </c>
      <c r="R325" t="s">
        <v>383</v>
      </c>
      <c r="S325" s="2">
        <f t="shared" si="26"/>
        <v>15148480</v>
      </c>
      <c r="T325" s="2">
        <f t="shared" si="27"/>
        <v>10492900</v>
      </c>
      <c r="U325" s="2">
        <f t="shared" si="27"/>
        <v>17779200</v>
      </c>
      <c r="V325" s="2">
        <f t="shared" si="27"/>
        <v>16006700</v>
      </c>
      <c r="W325" s="2">
        <f t="shared" si="27"/>
        <v>16148000</v>
      </c>
      <c r="X325" s="2">
        <f t="shared" si="27"/>
        <v>15315600</v>
      </c>
      <c r="Y325" s="2" cm="1">
        <f t="array" ref="Y325">_xlfn.XLOOKUP(Y$1&amp;$R325,$C$3:$C$1662&amp;$D$3:$D$1662,$E$3:$E$1662,0,0,1)</f>
        <v>66300</v>
      </c>
      <c r="Z325" s="2" cm="1">
        <f t="array" ref="Z325">_xlfn.XLOOKUP(Z$1&amp;$R325,$C$3:$C$1662&amp;$D$3:$D$1662,$E$3:$E$1662,0,0,1)</f>
        <v>45900</v>
      </c>
      <c r="AA325" s="2" cm="1">
        <f t="array" ref="AA325">_xlfn.XLOOKUP(AA$1&amp;$R325,$C$3:$C$1662&amp;$D$3:$D$1662,$E$3:$E$1662,0,0,1)</f>
        <v>54900</v>
      </c>
      <c r="AB325" s="2" cm="1">
        <f t="array" ref="AB325">_xlfn.XLOOKUP(AB$1&amp;$R325,$C$3:$C$1662&amp;$D$3:$D$1662,$E$3:$E$1662,0,0,1)</f>
        <v>63700</v>
      </c>
      <c r="AC325" s="2" cm="1">
        <f t="array" ref="AC325">_xlfn.XLOOKUP(AC$1&amp;$R325,$C$3:$C$1662&amp;$D$3:$D$1662,$E$3:$E$1662,0,0,1)</f>
        <v>24500</v>
      </c>
    </row>
    <row r="326" spans="3:29" x14ac:dyDescent="0.4">
      <c r="C326" t="s">
        <v>758</v>
      </c>
      <c r="D326" t="s">
        <v>716</v>
      </c>
      <c r="E326">
        <v>24500</v>
      </c>
      <c r="R326" t="s">
        <v>384</v>
      </c>
      <c r="S326" s="2">
        <f t="shared" si="26"/>
        <v>15192260</v>
      </c>
      <c r="T326" s="2">
        <f t="shared" si="27"/>
        <v>10522600</v>
      </c>
      <c r="U326" s="2">
        <f t="shared" si="27"/>
        <v>17815900</v>
      </c>
      <c r="V326" s="2">
        <f t="shared" si="27"/>
        <v>16063400</v>
      </c>
      <c r="W326" s="2">
        <f t="shared" si="27"/>
        <v>16191500</v>
      </c>
      <c r="X326" s="2">
        <f t="shared" si="27"/>
        <v>15367900</v>
      </c>
      <c r="Y326" s="2" cm="1">
        <f t="array" ref="Y326">_xlfn.XLOOKUP(Y$1&amp;$R326,$C$3:$C$1662&amp;$D$3:$D$1662,$E$3:$E$1662,0,0,1)</f>
        <v>29700</v>
      </c>
      <c r="Z326" s="2" cm="1">
        <f t="array" ref="Z326">_xlfn.XLOOKUP(Z$1&amp;$R326,$C$3:$C$1662&amp;$D$3:$D$1662,$E$3:$E$1662,0,0,1)</f>
        <v>36700</v>
      </c>
      <c r="AA326" s="2" cm="1">
        <f t="array" ref="AA326">_xlfn.XLOOKUP(AA$1&amp;$R326,$C$3:$C$1662&amp;$D$3:$D$1662,$E$3:$E$1662,0,0,1)</f>
        <v>56700</v>
      </c>
      <c r="AB326" s="2" cm="1">
        <f t="array" ref="AB326">_xlfn.XLOOKUP(AB$1&amp;$R326,$C$3:$C$1662&amp;$D$3:$D$1662,$E$3:$E$1662,0,0,1)</f>
        <v>43500</v>
      </c>
      <c r="AC326" s="2" cm="1">
        <f t="array" ref="AC326">_xlfn.XLOOKUP(AC$1&amp;$R326,$C$3:$C$1662&amp;$D$3:$D$1662,$E$3:$E$1662,0,0,1)</f>
        <v>52300</v>
      </c>
    </row>
    <row r="327" spans="3:29" x14ac:dyDescent="0.4">
      <c r="C327" t="s">
        <v>758</v>
      </c>
      <c r="D327" t="s">
        <v>717</v>
      </c>
      <c r="E327">
        <v>52300</v>
      </c>
      <c r="R327" t="s">
        <v>385</v>
      </c>
      <c r="S327" s="2">
        <f t="shared" si="26"/>
        <v>15267120</v>
      </c>
      <c r="T327" s="2">
        <f t="shared" si="27"/>
        <v>10592100</v>
      </c>
      <c r="U327" s="2">
        <f t="shared" si="27"/>
        <v>17902600</v>
      </c>
      <c r="V327" s="2">
        <f t="shared" si="27"/>
        <v>16197900</v>
      </c>
      <c r="W327" s="2">
        <f t="shared" si="27"/>
        <v>16244100</v>
      </c>
      <c r="X327" s="2">
        <f t="shared" si="27"/>
        <v>15398900</v>
      </c>
      <c r="Y327" s="2" cm="1">
        <f t="array" ref="Y327">_xlfn.XLOOKUP(Y$1&amp;$R327,$C$3:$C$1662&amp;$D$3:$D$1662,$E$3:$E$1662,0,0,1)</f>
        <v>69500</v>
      </c>
      <c r="Z327" s="2" cm="1">
        <f t="array" ref="Z327">_xlfn.XLOOKUP(Z$1&amp;$R327,$C$3:$C$1662&amp;$D$3:$D$1662,$E$3:$E$1662,0,0,1)</f>
        <v>86700</v>
      </c>
      <c r="AA327" s="2" cm="1">
        <f t="array" ref="AA327">_xlfn.XLOOKUP(AA$1&amp;$R327,$C$3:$C$1662&amp;$D$3:$D$1662,$E$3:$E$1662,0,0,1)</f>
        <v>134500</v>
      </c>
      <c r="AB327" s="2" cm="1">
        <f t="array" ref="AB327">_xlfn.XLOOKUP(AB$1&amp;$R327,$C$3:$C$1662&amp;$D$3:$D$1662,$E$3:$E$1662,0,0,1)</f>
        <v>52600</v>
      </c>
      <c r="AC327" s="2" cm="1">
        <f t="array" ref="AC327">_xlfn.XLOOKUP(AC$1&amp;$R327,$C$3:$C$1662&amp;$D$3:$D$1662,$E$3:$E$1662,0,0,1)</f>
        <v>31000</v>
      </c>
    </row>
    <row r="328" spans="3:29" x14ac:dyDescent="0.4">
      <c r="C328" t="s">
        <v>758</v>
      </c>
      <c r="D328" t="s">
        <v>718</v>
      </c>
      <c r="E328">
        <v>31000</v>
      </c>
      <c r="R328" t="s">
        <v>386</v>
      </c>
      <c r="S328" s="2">
        <f t="shared" si="26"/>
        <v>15267120</v>
      </c>
      <c r="T328" s="2">
        <f t="shared" si="27"/>
        <v>10592100</v>
      </c>
      <c r="U328" s="2">
        <f t="shared" si="27"/>
        <v>17902600</v>
      </c>
      <c r="V328" s="2">
        <f t="shared" si="27"/>
        <v>16197900</v>
      </c>
      <c r="W328" s="2">
        <f t="shared" si="27"/>
        <v>16244100</v>
      </c>
      <c r="X328" s="2">
        <f t="shared" si="27"/>
        <v>15398900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15267120</v>
      </c>
      <c r="T329" s="2">
        <f t="shared" si="27"/>
        <v>10592100</v>
      </c>
      <c r="U329" s="2">
        <f t="shared" si="27"/>
        <v>17902600</v>
      </c>
      <c r="V329" s="2">
        <f t="shared" si="27"/>
        <v>16197900</v>
      </c>
      <c r="W329" s="2">
        <f t="shared" si="27"/>
        <v>16244100</v>
      </c>
      <c r="X329" s="2">
        <f t="shared" si="27"/>
        <v>15398900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15267120</v>
      </c>
      <c r="T330" s="2">
        <f t="shared" si="27"/>
        <v>10592100</v>
      </c>
      <c r="U330" s="2">
        <f t="shared" si="27"/>
        <v>17902600</v>
      </c>
      <c r="V330" s="2">
        <f t="shared" si="27"/>
        <v>16197900</v>
      </c>
      <c r="W330" s="2">
        <f t="shared" si="27"/>
        <v>16244100</v>
      </c>
      <c r="X330" s="2">
        <f t="shared" si="27"/>
        <v>15398900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15267120</v>
      </c>
      <c r="T331" s="2">
        <f t="shared" si="27"/>
        <v>10592100</v>
      </c>
      <c r="U331" s="2">
        <f t="shared" si="27"/>
        <v>17902600</v>
      </c>
      <c r="V331" s="2">
        <f t="shared" si="27"/>
        <v>16197900</v>
      </c>
      <c r="W331" s="2">
        <f t="shared" si="27"/>
        <v>16244100</v>
      </c>
      <c r="X331" s="2">
        <f t="shared" si="27"/>
        <v>15398900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15267120</v>
      </c>
      <c r="T332" s="2">
        <f t="shared" si="27"/>
        <v>10592100</v>
      </c>
      <c r="U332" s="2">
        <f t="shared" si="27"/>
        <v>17902600</v>
      </c>
      <c r="V332" s="2">
        <f t="shared" si="27"/>
        <v>16197900</v>
      </c>
      <c r="W332" s="2">
        <f t="shared" si="27"/>
        <v>16244100</v>
      </c>
      <c r="X332" s="2">
        <f t="shared" si="27"/>
        <v>15398900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17136160</v>
      </c>
      <c r="T333" s="2">
        <f t="shared" si="27"/>
        <v>13100300</v>
      </c>
      <c r="U333" s="2">
        <f t="shared" si="27"/>
        <v>20058400</v>
      </c>
      <c r="V333" s="2">
        <f t="shared" si="27"/>
        <v>17767000</v>
      </c>
      <c r="W333" s="2">
        <f t="shared" si="27"/>
        <v>17982300</v>
      </c>
      <c r="X333" s="2">
        <f t="shared" si="27"/>
        <v>16772800</v>
      </c>
      <c r="Y333" s="2" cm="1">
        <f t="array" ref="Y333">_xlfn.XLOOKUP(Y$1&amp;$R333,$C$3:$C$1662&amp;$D$3:$D$1662,$E$3:$E$1662,0,0,1)</f>
        <v>2508200</v>
      </c>
      <c r="Z333" s="2" cm="1">
        <f t="array" ref="Z333">_xlfn.XLOOKUP(Z$1&amp;$R333,$C$3:$C$1662&amp;$D$3:$D$1662,$E$3:$E$1662,0,0,1)</f>
        <v>2155800</v>
      </c>
      <c r="AA333" s="2" cm="1">
        <f t="array" ref="AA333">_xlfn.XLOOKUP(AA$1&amp;$R333,$C$3:$C$1662&amp;$D$3:$D$1662,$E$3:$E$1662,0,0,1)</f>
        <v>1569100</v>
      </c>
      <c r="AB333" s="2" cm="1">
        <f t="array" ref="AB333">_xlfn.XLOOKUP(AB$1&amp;$R333,$C$3:$C$1662&amp;$D$3:$D$1662,$E$3:$E$1662,0,0,1)</f>
        <v>1738200</v>
      </c>
      <c r="AC333" s="2" cm="1">
        <f t="array" ref="AC333">_xlfn.XLOOKUP(AC$1&amp;$R333,$C$3:$C$1662&amp;$D$3:$D$1662,$E$3:$E$1662,0,0,1)</f>
        <v>1373900</v>
      </c>
    </row>
    <row r="334" spans="3:29" x14ac:dyDescent="0.4">
      <c r="C334" t="s">
        <v>758</v>
      </c>
      <c r="D334" t="s">
        <v>724</v>
      </c>
      <c r="E334">
        <v>1373900</v>
      </c>
    </row>
    <row r="335" spans="3:29" x14ac:dyDescent="0.4">
      <c r="C335" t="s">
        <v>759</v>
      </c>
      <c r="D335" t="s">
        <v>513</v>
      </c>
      <c r="E335">
        <v>1575700</v>
      </c>
    </row>
    <row r="336" spans="3:29" x14ac:dyDescent="0.4">
      <c r="C336" t="s">
        <v>759</v>
      </c>
      <c r="D336" t="s">
        <v>514</v>
      </c>
      <c r="E336">
        <v>166400</v>
      </c>
    </row>
    <row r="337" spans="3:5" x14ac:dyDescent="0.4">
      <c r="C337" t="s">
        <v>759</v>
      </c>
      <c r="D337" t="s">
        <v>515</v>
      </c>
      <c r="E337">
        <v>128700</v>
      </c>
    </row>
    <row r="338" spans="3:5" x14ac:dyDescent="0.4">
      <c r="C338" t="s">
        <v>759</v>
      </c>
      <c r="D338" t="s">
        <v>516</v>
      </c>
      <c r="E338">
        <v>69300</v>
      </c>
    </row>
    <row r="339" spans="3:5" x14ac:dyDescent="0.4">
      <c r="C339" t="s">
        <v>759</v>
      </c>
      <c r="D339" t="s">
        <v>517</v>
      </c>
      <c r="E339">
        <v>75800</v>
      </c>
    </row>
    <row r="340" spans="3:5" x14ac:dyDescent="0.4">
      <c r="C340" t="s">
        <v>759</v>
      </c>
      <c r="D340" t="s">
        <v>518</v>
      </c>
      <c r="E340">
        <v>116600</v>
      </c>
    </row>
    <row r="341" spans="3:5" x14ac:dyDescent="0.4">
      <c r="C341" t="s">
        <v>759</v>
      </c>
      <c r="D341" t="s">
        <v>519</v>
      </c>
      <c r="E341">
        <v>55200</v>
      </c>
    </row>
    <row r="342" spans="3:5" x14ac:dyDescent="0.4">
      <c r="C342" t="s">
        <v>759</v>
      </c>
      <c r="D342" t="s">
        <v>520</v>
      </c>
      <c r="E342">
        <v>54700</v>
      </c>
    </row>
    <row r="343" spans="3:5" x14ac:dyDescent="0.4">
      <c r="C343" t="s">
        <v>759</v>
      </c>
      <c r="D343" t="s">
        <v>521</v>
      </c>
      <c r="E343">
        <v>71500</v>
      </c>
    </row>
    <row r="344" spans="3:5" x14ac:dyDescent="0.4">
      <c r="C344" t="s">
        <v>759</v>
      </c>
      <c r="D344" t="s">
        <v>522</v>
      </c>
      <c r="E344">
        <v>55400</v>
      </c>
    </row>
    <row r="345" spans="3:5" x14ac:dyDescent="0.4">
      <c r="C345" t="s">
        <v>759</v>
      </c>
      <c r="D345" t="s">
        <v>523</v>
      </c>
      <c r="E345">
        <v>56800</v>
      </c>
    </row>
    <row r="346" spans="3:5" x14ac:dyDescent="0.4">
      <c r="C346" t="s">
        <v>759</v>
      </c>
      <c r="D346" t="s">
        <v>524</v>
      </c>
      <c r="E346">
        <v>35400</v>
      </c>
    </row>
    <row r="347" spans="3:5" x14ac:dyDescent="0.4">
      <c r="C347" t="s">
        <v>759</v>
      </c>
      <c r="D347" t="s">
        <v>525</v>
      </c>
      <c r="E347">
        <v>97200</v>
      </c>
    </row>
    <row r="348" spans="3:5" x14ac:dyDescent="0.4">
      <c r="C348" t="s">
        <v>759</v>
      </c>
      <c r="D348" t="s">
        <v>526</v>
      </c>
      <c r="E348">
        <v>37600</v>
      </c>
    </row>
    <row r="349" spans="3:5" x14ac:dyDescent="0.4">
      <c r="C349" t="s">
        <v>759</v>
      </c>
      <c r="D349" t="s">
        <v>527</v>
      </c>
      <c r="E349">
        <v>61400</v>
      </c>
    </row>
    <row r="350" spans="3:5" x14ac:dyDescent="0.4">
      <c r="C350" t="s">
        <v>759</v>
      </c>
      <c r="D350" t="s">
        <v>528</v>
      </c>
      <c r="E350">
        <v>86800</v>
      </c>
    </row>
    <row r="351" spans="3:5" x14ac:dyDescent="0.4">
      <c r="C351" t="s">
        <v>759</v>
      </c>
      <c r="D351" t="s">
        <v>529</v>
      </c>
      <c r="E351">
        <v>34500</v>
      </c>
    </row>
    <row r="352" spans="3:5" x14ac:dyDescent="0.4">
      <c r="C352" t="s">
        <v>759</v>
      </c>
      <c r="D352" t="s">
        <v>530</v>
      </c>
      <c r="E352">
        <v>12600</v>
      </c>
    </row>
    <row r="353" spans="3:5" x14ac:dyDescent="0.4">
      <c r="C353" t="s">
        <v>759</v>
      </c>
      <c r="D353" t="s">
        <v>531</v>
      </c>
      <c r="E353">
        <v>44800</v>
      </c>
    </row>
    <row r="354" spans="3:5" x14ac:dyDescent="0.4">
      <c r="C354" t="s">
        <v>759</v>
      </c>
      <c r="D354" t="s">
        <v>532</v>
      </c>
      <c r="E354">
        <v>46400</v>
      </c>
    </row>
    <row r="355" spans="3:5" x14ac:dyDescent="0.4">
      <c r="C355" t="s">
        <v>759</v>
      </c>
      <c r="D355" t="s">
        <v>533</v>
      </c>
      <c r="E355">
        <v>37600</v>
      </c>
    </row>
    <row r="356" spans="3:5" x14ac:dyDescent="0.4">
      <c r="C356" t="s">
        <v>759</v>
      </c>
      <c r="D356" t="s">
        <v>534</v>
      </c>
      <c r="E356">
        <v>46800</v>
      </c>
    </row>
    <row r="357" spans="3:5" x14ac:dyDescent="0.4">
      <c r="C357" t="s">
        <v>759</v>
      </c>
      <c r="D357" t="s">
        <v>535</v>
      </c>
      <c r="E357">
        <v>39700</v>
      </c>
    </row>
    <row r="358" spans="3:5" x14ac:dyDescent="0.4">
      <c r="C358" t="s">
        <v>759</v>
      </c>
      <c r="D358" t="s">
        <v>536</v>
      </c>
      <c r="E358">
        <v>128000</v>
      </c>
    </row>
    <row r="359" spans="3:5" x14ac:dyDescent="0.4">
      <c r="C359" t="s">
        <v>759</v>
      </c>
      <c r="D359" t="s">
        <v>537</v>
      </c>
      <c r="E359">
        <v>31700</v>
      </c>
    </row>
    <row r="360" spans="3:5" x14ac:dyDescent="0.4">
      <c r="C360" t="s">
        <v>759</v>
      </c>
      <c r="D360" t="s">
        <v>538</v>
      </c>
      <c r="E360">
        <v>20200</v>
      </c>
    </row>
    <row r="361" spans="3:5" x14ac:dyDescent="0.4">
      <c r="C361" t="s">
        <v>759</v>
      </c>
      <c r="D361" t="s">
        <v>539</v>
      </c>
      <c r="E361">
        <v>30600</v>
      </c>
    </row>
    <row r="362" spans="3:5" x14ac:dyDescent="0.4">
      <c r="C362" t="s">
        <v>759</v>
      </c>
      <c r="D362" t="s">
        <v>540</v>
      </c>
      <c r="E362">
        <v>28200</v>
      </c>
    </row>
    <row r="363" spans="3:5" x14ac:dyDescent="0.4">
      <c r="C363" t="s">
        <v>759</v>
      </c>
      <c r="D363" t="s">
        <v>541</v>
      </c>
      <c r="E363">
        <v>17600</v>
      </c>
    </row>
    <row r="364" spans="3:5" x14ac:dyDescent="0.4">
      <c r="C364" t="s">
        <v>759</v>
      </c>
      <c r="D364" t="s">
        <v>542</v>
      </c>
      <c r="E364">
        <v>28100</v>
      </c>
    </row>
    <row r="365" spans="3:5" x14ac:dyDescent="0.4">
      <c r="C365" t="s">
        <v>759</v>
      </c>
      <c r="D365" t="s">
        <v>543</v>
      </c>
      <c r="E365">
        <v>56400</v>
      </c>
    </row>
    <row r="366" spans="3:5" x14ac:dyDescent="0.4">
      <c r="C366" t="s">
        <v>759</v>
      </c>
      <c r="D366" t="s">
        <v>544</v>
      </c>
      <c r="E366">
        <v>55200</v>
      </c>
    </row>
    <row r="367" spans="3:5" x14ac:dyDescent="0.4">
      <c r="C367" t="s">
        <v>759</v>
      </c>
      <c r="D367" t="s">
        <v>545</v>
      </c>
      <c r="E367">
        <v>24700</v>
      </c>
    </row>
    <row r="368" spans="3:5" x14ac:dyDescent="0.4">
      <c r="C368" t="s">
        <v>759</v>
      </c>
      <c r="D368" t="s">
        <v>546</v>
      </c>
      <c r="E368">
        <v>22500</v>
      </c>
    </row>
    <row r="369" spans="3:5" x14ac:dyDescent="0.4">
      <c r="C369" t="s">
        <v>759</v>
      </c>
      <c r="D369" t="s">
        <v>547</v>
      </c>
      <c r="E369">
        <v>12600</v>
      </c>
    </row>
    <row r="370" spans="3:5" x14ac:dyDescent="0.4">
      <c r="C370" t="s">
        <v>759</v>
      </c>
      <c r="D370" t="s">
        <v>548</v>
      </c>
      <c r="E370">
        <v>17900</v>
      </c>
    </row>
    <row r="371" spans="3:5" x14ac:dyDescent="0.4">
      <c r="C371" t="s">
        <v>759</v>
      </c>
      <c r="D371" t="s">
        <v>549</v>
      </c>
      <c r="E371">
        <v>48300</v>
      </c>
    </row>
    <row r="372" spans="3:5" x14ac:dyDescent="0.4">
      <c r="C372" t="s">
        <v>759</v>
      </c>
      <c r="D372" t="s">
        <v>550</v>
      </c>
      <c r="E372">
        <v>22300</v>
      </c>
    </row>
    <row r="373" spans="3:5" x14ac:dyDescent="0.4">
      <c r="C373" t="s">
        <v>759</v>
      </c>
      <c r="D373" t="s">
        <v>551</v>
      </c>
      <c r="E373">
        <v>16100</v>
      </c>
    </row>
    <row r="374" spans="3:5" x14ac:dyDescent="0.4">
      <c r="C374" t="s">
        <v>759</v>
      </c>
      <c r="D374" t="s">
        <v>552</v>
      </c>
      <c r="E374">
        <v>35400</v>
      </c>
    </row>
    <row r="375" spans="3:5" x14ac:dyDescent="0.4">
      <c r="C375" t="s">
        <v>759</v>
      </c>
      <c r="D375" t="s">
        <v>553</v>
      </c>
      <c r="E375">
        <v>26600</v>
      </c>
    </row>
    <row r="376" spans="3:5" x14ac:dyDescent="0.4">
      <c r="C376" t="s">
        <v>759</v>
      </c>
      <c r="D376" t="s">
        <v>554</v>
      </c>
      <c r="E376">
        <v>12500</v>
      </c>
    </row>
    <row r="377" spans="3:5" x14ac:dyDescent="0.4">
      <c r="C377" t="s">
        <v>759</v>
      </c>
      <c r="D377" t="s">
        <v>555</v>
      </c>
      <c r="E377">
        <v>14500</v>
      </c>
    </row>
    <row r="378" spans="3:5" x14ac:dyDescent="0.4">
      <c r="C378" t="s">
        <v>759</v>
      </c>
      <c r="D378" t="s">
        <v>556</v>
      </c>
      <c r="E378">
        <v>62600</v>
      </c>
    </row>
    <row r="379" spans="3:5" x14ac:dyDescent="0.4">
      <c r="C379" t="s">
        <v>759</v>
      </c>
      <c r="D379" t="s">
        <v>557</v>
      </c>
      <c r="E379">
        <v>24700</v>
      </c>
    </row>
    <row r="380" spans="3:5" x14ac:dyDescent="0.4">
      <c r="C380" t="s">
        <v>759</v>
      </c>
      <c r="D380" t="s">
        <v>558</v>
      </c>
      <c r="E380">
        <v>44900</v>
      </c>
    </row>
    <row r="381" spans="3:5" x14ac:dyDescent="0.4">
      <c r="C381" t="s">
        <v>759</v>
      </c>
      <c r="D381" t="s">
        <v>559</v>
      </c>
      <c r="E381">
        <v>13000</v>
      </c>
    </row>
    <row r="382" spans="3:5" x14ac:dyDescent="0.4">
      <c r="C382" t="s">
        <v>759</v>
      </c>
      <c r="D382" t="s">
        <v>560</v>
      </c>
      <c r="E382">
        <v>26100</v>
      </c>
    </row>
    <row r="383" spans="3:5" x14ac:dyDescent="0.4">
      <c r="C383" t="s">
        <v>759</v>
      </c>
      <c r="D383" t="s">
        <v>561</v>
      </c>
      <c r="E383">
        <v>12500</v>
      </c>
    </row>
    <row r="384" spans="3:5" x14ac:dyDescent="0.4">
      <c r="C384" t="s">
        <v>759</v>
      </c>
      <c r="D384" t="s">
        <v>562</v>
      </c>
      <c r="E384">
        <v>149400</v>
      </c>
    </row>
    <row r="385" spans="3:5" x14ac:dyDescent="0.4">
      <c r="C385" t="s">
        <v>759</v>
      </c>
      <c r="D385" t="s">
        <v>563</v>
      </c>
      <c r="E385">
        <v>33700</v>
      </c>
    </row>
    <row r="386" spans="3:5" x14ac:dyDescent="0.4">
      <c r="C386" t="s">
        <v>759</v>
      </c>
      <c r="D386" t="s">
        <v>564</v>
      </c>
      <c r="E386">
        <v>62100</v>
      </c>
    </row>
    <row r="387" spans="3:5" x14ac:dyDescent="0.4">
      <c r="C387" t="s">
        <v>759</v>
      </c>
      <c r="D387" t="s">
        <v>565</v>
      </c>
      <c r="E387">
        <v>233100</v>
      </c>
    </row>
    <row r="388" spans="3:5" x14ac:dyDescent="0.4">
      <c r="C388" t="s">
        <v>759</v>
      </c>
      <c r="D388" t="s">
        <v>566</v>
      </c>
      <c r="E388">
        <v>167700</v>
      </c>
    </row>
    <row r="389" spans="3:5" x14ac:dyDescent="0.4">
      <c r="C389" t="s">
        <v>759</v>
      </c>
      <c r="D389" t="s">
        <v>567</v>
      </c>
      <c r="E389">
        <v>20800</v>
      </c>
    </row>
    <row r="390" spans="3:5" x14ac:dyDescent="0.4">
      <c r="C390" t="s">
        <v>759</v>
      </c>
      <c r="D390" t="s">
        <v>568</v>
      </c>
      <c r="E390">
        <v>31800</v>
      </c>
    </row>
    <row r="391" spans="3:5" x14ac:dyDescent="0.4">
      <c r="C391" t="s">
        <v>759</v>
      </c>
      <c r="D391" t="s">
        <v>569</v>
      </c>
      <c r="E391">
        <v>35900</v>
      </c>
    </row>
    <row r="392" spans="3:5" x14ac:dyDescent="0.4">
      <c r="C392" t="s">
        <v>759</v>
      </c>
      <c r="D392" t="s">
        <v>570</v>
      </c>
      <c r="E392">
        <v>46100</v>
      </c>
    </row>
    <row r="393" spans="3:5" x14ac:dyDescent="0.4">
      <c r="C393" t="s">
        <v>759</v>
      </c>
      <c r="D393" t="s">
        <v>571</v>
      </c>
      <c r="E393">
        <v>66000</v>
      </c>
    </row>
    <row r="394" spans="3:5" x14ac:dyDescent="0.4">
      <c r="C394" t="s">
        <v>759</v>
      </c>
      <c r="D394" t="s">
        <v>572</v>
      </c>
      <c r="E394">
        <v>68600</v>
      </c>
    </row>
    <row r="395" spans="3:5" x14ac:dyDescent="0.4">
      <c r="C395" t="s">
        <v>759</v>
      </c>
      <c r="D395" t="s">
        <v>573</v>
      </c>
      <c r="E395">
        <v>382700</v>
      </c>
    </row>
    <row r="396" spans="3:5" x14ac:dyDescent="0.4">
      <c r="C396" t="s">
        <v>759</v>
      </c>
      <c r="D396" t="s">
        <v>574</v>
      </c>
      <c r="E396">
        <v>57200</v>
      </c>
    </row>
    <row r="397" spans="3:5" x14ac:dyDescent="0.4">
      <c r="C397" t="s">
        <v>759</v>
      </c>
      <c r="D397" t="s">
        <v>575</v>
      </c>
      <c r="E397">
        <v>45300</v>
      </c>
    </row>
    <row r="398" spans="3:5" x14ac:dyDescent="0.4">
      <c r="C398" t="s">
        <v>759</v>
      </c>
      <c r="D398" t="s">
        <v>576</v>
      </c>
      <c r="E398">
        <v>28800</v>
      </c>
    </row>
    <row r="399" spans="3:5" x14ac:dyDescent="0.4">
      <c r="C399" t="s">
        <v>759</v>
      </c>
      <c r="D399" t="s">
        <v>577</v>
      </c>
      <c r="E399">
        <v>99600</v>
      </c>
    </row>
    <row r="400" spans="3:5" x14ac:dyDescent="0.4">
      <c r="C400" t="s">
        <v>759</v>
      </c>
      <c r="D400" t="s">
        <v>578</v>
      </c>
      <c r="E400">
        <v>274800</v>
      </c>
    </row>
    <row r="401" spans="3:5" x14ac:dyDescent="0.4">
      <c r="C401" t="s">
        <v>759</v>
      </c>
      <c r="D401" t="s">
        <v>579</v>
      </c>
      <c r="E401">
        <v>33000</v>
      </c>
    </row>
    <row r="402" spans="3:5" x14ac:dyDescent="0.4">
      <c r="C402" t="s">
        <v>759</v>
      </c>
      <c r="D402" t="s">
        <v>580</v>
      </c>
      <c r="E402">
        <v>52600</v>
      </c>
    </row>
    <row r="403" spans="3:5" x14ac:dyDescent="0.4">
      <c r="C403" t="s">
        <v>759</v>
      </c>
      <c r="D403" t="s">
        <v>581</v>
      </c>
      <c r="E403">
        <v>50800</v>
      </c>
    </row>
    <row r="404" spans="3:5" x14ac:dyDescent="0.4">
      <c r="C404" t="s">
        <v>759</v>
      </c>
      <c r="D404" t="s">
        <v>582</v>
      </c>
      <c r="E404">
        <v>162400</v>
      </c>
    </row>
    <row r="405" spans="3:5" x14ac:dyDescent="0.4">
      <c r="C405" t="s">
        <v>759</v>
      </c>
      <c r="D405" t="s">
        <v>583</v>
      </c>
      <c r="E405">
        <v>44200</v>
      </c>
    </row>
    <row r="406" spans="3:5" x14ac:dyDescent="0.4">
      <c r="C406" t="s">
        <v>759</v>
      </c>
      <c r="D406" t="s">
        <v>584</v>
      </c>
      <c r="E406">
        <v>21900</v>
      </c>
    </row>
    <row r="407" spans="3:5" x14ac:dyDescent="0.4">
      <c r="C407" t="s">
        <v>759</v>
      </c>
      <c r="D407" t="s">
        <v>585</v>
      </c>
      <c r="E407">
        <v>29400</v>
      </c>
    </row>
    <row r="408" spans="3:5" x14ac:dyDescent="0.4">
      <c r="C408" t="s">
        <v>759</v>
      </c>
      <c r="D408" t="s">
        <v>586</v>
      </c>
      <c r="E408">
        <v>16700</v>
      </c>
    </row>
    <row r="409" spans="3:5" x14ac:dyDescent="0.4">
      <c r="C409" t="s">
        <v>759</v>
      </c>
      <c r="D409" t="s">
        <v>587</v>
      </c>
      <c r="E409">
        <v>34700</v>
      </c>
    </row>
    <row r="410" spans="3:5" x14ac:dyDescent="0.4">
      <c r="C410" t="s">
        <v>759</v>
      </c>
      <c r="D410" t="s">
        <v>588</v>
      </c>
      <c r="E410">
        <v>22500</v>
      </c>
    </row>
    <row r="411" spans="3:5" x14ac:dyDescent="0.4">
      <c r="C411" t="s">
        <v>759</v>
      </c>
      <c r="D411" t="s">
        <v>589</v>
      </c>
      <c r="E411">
        <v>16600</v>
      </c>
    </row>
    <row r="412" spans="3:5" x14ac:dyDescent="0.4">
      <c r="C412" t="s">
        <v>759</v>
      </c>
      <c r="D412" t="s">
        <v>590</v>
      </c>
      <c r="E412">
        <v>25300</v>
      </c>
    </row>
    <row r="413" spans="3:5" x14ac:dyDescent="0.4">
      <c r="C413" t="s">
        <v>759</v>
      </c>
      <c r="D413" t="s">
        <v>591</v>
      </c>
      <c r="E413">
        <v>27000</v>
      </c>
    </row>
    <row r="414" spans="3:5" x14ac:dyDescent="0.4">
      <c r="C414" t="s">
        <v>759</v>
      </c>
      <c r="D414" t="s">
        <v>592</v>
      </c>
      <c r="E414">
        <v>46000</v>
      </c>
    </row>
    <row r="415" spans="3:5" x14ac:dyDescent="0.4">
      <c r="C415" t="s">
        <v>759</v>
      </c>
      <c r="D415" t="s">
        <v>593</v>
      </c>
      <c r="E415">
        <v>38200</v>
      </c>
    </row>
    <row r="416" spans="3:5" x14ac:dyDescent="0.4">
      <c r="C416" t="s">
        <v>759</v>
      </c>
      <c r="D416" t="s">
        <v>594</v>
      </c>
      <c r="E416">
        <v>94100</v>
      </c>
    </row>
    <row r="417" spans="3:5" x14ac:dyDescent="0.4">
      <c r="C417" t="s">
        <v>759</v>
      </c>
      <c r="D417" t="s">
        <v>595</v>
      </c>
      <c r="E417">
        <v>271200</v>
      </c>
    </row>
    <row r="418" spans="3:5" x14ac:dyDescent="0.4">
      <c r="C418" t="s">
        <v>759</v>
      </c>
      <c r="D418" t="s">
        <v>596</v>
      </c>
      <c r="E418">
        <v>134900</v>
      </c>
    </row>
    <row r="419" spans="3:5" x14ac:dyDescent="0.4">
      <c r="C419" t="s">
        <v>759</v>
      </c>
      <c r="D419" t="s">
        <v>597</v>
      </c>
      <c r="E419">
        <v>99100</v>
      </c>
    </row>
    <row r="420" spans="3:5" x14ac:dyDescent="0.4">
      <c r="C420" t="s">
        <v>759</v>
      </c>
      <c r="D420" t="s">
        <v>598</v>
      </c>
      <c r="E420">
        <v>86400</v>
      </c>
    </row>
    <row r="421" spans="3:5" x14ac:dyDescent="0.4">
      <c r="C421" t="s">
        <v>759</v>
      </c>
      <c r="D421" t="s">
        <v>599</v>
      </c>
      <c r="E421">
        <v>834900</v>
      </c>
    </row>
    <row r="422" spans="3:5" x14ac:dyDescent="0.4">
      <c r="C422" t="s">
        <v>759</v>
      </c>
      <c r="D422" t="s">
        <v>600</v>
      </c>
      <c r="E422">
        <v>171000</v>
      </c>
    </row>
    <row r="423" spans="3:5" x14ac:dyDescent="0.4">
      <c r="C423" t="s">
        <v>759</v>
      </c>
      <c r="D423" t="s">
        <v>601</v>
      </c>
      <c r="E423">
        <v>126800</v>
      </c>
    </row>
    <row r="424" spans="3:5" x14ac:dyDescent="0.4">
      <c r="C424" t="s">
        <v>759</v>
      </c>
      <c r="D424" t="s">
        <v>602</v>
      </c>
      <c r="E424">
        <v>87600</v>
      </c>
    </row>
    <row r="425" spans="3:5" x14ac:dyDescent="0.4">
      <c r="C425" t="s">
        <v>759</v>
      </c>
      <c r="D425" t="s">
        <v>603</v>
      </c>
      <c r="E425">
        <v>48800</v>
      </c>
    </row>
    <row r="426" spans="3:5" x14ac:dyDescent="0.4">
      <c r="C426" t="s">
        <v>759</v>
      </c>
      <c r="D426" t="s">
        <v>604</v>
      </c>
      <c r="E426">
        <v>35300</v>
      </c>
    </row>
    <row r="427" spans="3:5" x14ac:dyDescent="0.4">
      <c r="C427" t="s">
        <v>759</v>
      </c>
      <c r="D427" t="s">
        <v>605</v>
      </c>
      <c r="E427">
        <v>79600</v>
      </c>
    </row>
    <row r="428" spans="3:5" x14ac:dyDescent="0.4">
      <c r="C428" t="s">
        <v>759</v>
      </c>
      <c r="D428" t="s">
        <v>606</v>
      </c>
      <c r="E428">
        <v>27300</v>
      </c>
    </row>
    <row r="429" spans="3:5" x14ac:dyDescent="0.4">
      <c r="C429" t="s">
        <v>759</v>
      </c>
      <c r="D429" t="s">
        <v>607</v>
      </c>
      <c r="E429">
        <v>85000</v>
      </c>
    </row>
    <row r="430" spans="3:5" x14ac:dyDescent="0.4">
      <c r="C430" t="s">
        <v>759</v>
      </c>
      <c r="D430" t="s">
        <v>608</v>
      </c>
      <c r="E430">
        <v>29400</v>
      </c>
    </row>
    <row r="431" spans="3:5" x14ac:dyDescent="0.4">
      <c r="C431" t="s">
        <v>759</v>
      </c>
      <c r="D431" t="s">
        <v>609</v>
      </c>
      <c r="E431">
        <v>90900</v>
      </c>
    </row>
    <row r="432" spans="3:5" x14ac:dyDescent="0.4">
      <c r="C432" t="s">
        <v>759</v>
      </c>
      <c r="D432" t="s">
        <v>610</v>
      </c>
      <c r="E432">
        <v>57300</v>
      </c>
    </row>
    <row r="433" spans="3:5" x14ac:dyDescent="0.4">
      <c r="C433" t="s">
        <v>759</v>
      </c>
      <c r="D433" t="s">
        <v>611</v>
      </c>
      <c r="E433">
        <v>193200</v>
      </c>
    </row>
    <row r="434" spans="3:5" x14ac:dyDescent="0.4">
      <c r="C434" t="s">
        <v>759</v>
      </c>
      <c r="D434" t="s">
        <v>612</v>
      </c>
      <c r="E434">
        <v>73200</v>
      </c>
    </row>
    <row r="435" spans="3:5" x14ac:dyDescent="0.4">
      <c r="C435" t="s">
        <v>759</v>
      </c>
      <c r="D435" t="s">
        <v>613</v>
      </c>
      <c r="E435">
        <v>52000</v>
      </c>
    </row>
    <row r="436" spans="3:5" x14ac:dyDescent="0.4">
      <c r="C436" t="s">
        <v>759</v>
      </c>
      <c r="D436" t="s">
        <v>614</v>
      </c>
      <c r="E436">
        <v>104700</v>
      </c>
    </row>
    <row r="437" spans="3:5" x14ac:dyDescent="0.4">
      <c r="C437" t="s">
        <v>759</v>
      </c>
      <c r="D437" t="s">
        <v>615</v>
      </c>
      <c r="E437">
        <v>329900</v>
      </c>
    </row>
    <row r="438" spans="3:5" x14ac:dyDescent="0.4">
      <c r="C438" t="s">
        <v>759</v>
      </c>
      <c r="D438" t="s">
        <v>616</v>
      </c>
      <c r="E438">
        <v>116600</v>
      </c>
    </row>
    <row r="439" spans="3:5" x14ac:dyDescent="0.4">
      <c r="C439" t="s">
        <v>759</v>
      </c>
      <c r="D439" t="s">
        <v>617</v>
      </c>
      <c r="E439">
        <v>62100</v>
      </c>
    </row>
    <row r="440" spans="3:5" x14ac:dyDescent="0.4">
      <c r="C440" t="s">
        <v>759</v>
      </c>
      <c r="D440" t="s">
        <v>618</v>
      </c>
      <c r="E440">
        <v>68000</v>
      </c>
    </row>
    <row r="441" spans="3:5" x14ac:dyDescent="0.4">
      <c r="C441" t="s">
        <v>759</v>
      </c>
      <c r="D441" t="s">
        <v>619</v>
      </c>
      <c r="E441">
        <v>48900</v>
      </c>
    </row>
    <row r="442" spans="3:5" x14ac:dyDescent="0.4">
      <c r="C442" t="s">
        <v>759</v>
      </c>
      <c r="D442" t="s">
        <v>620</v>
      </c>
      <c r="E442">
        <v>31900</v>
      </c>
    </row>
    <row r="443" spans="3:5" x14ac:dyDescent="0.4">
      <c r="C443" t="s">
        <v>759</v>
      </c>
      <c r="D443" t="s">
        <v>621</v>
      </c>
      <c r="E443">
        <v>38100</v>
      </c>
    </row>
    <row r="444" spans="3:5" x14ac:dyDescent="0.4">
      <c r="C444" t="s">
        <v>759</v>
      </c>
      <c r="D444" t="s">
        <v>622</v>
      </c>
      <c r="E444">
        <v>66100</v>
      </c>
    </row>
    <row r="445" spans="3:5" x14ac:dyDescent="0.4">
      <c r="C445" t="s">
        <v>759</v>
      </c>
      <c r="D445" t="s">
        <v>623</v>
      </c>
      <c r="E445">
        <v>45000</v>
      </c>
    </row>
    <row r="446" spans="3:5" x14ac:dyDescent="0.4">
      <c r="C446" t="s">
        <v>759</v>
      </c>
      <c r="D446" t="s">
        <v>624</v>
      </c>
      <c r="E446">
        <v>35000</v>
      </c>
    </row>
    <row r="447" spans="3:5" x14ac:dyDescent="0.4">
      <c r="C447" t="s">
        <v>759</v>
      </c>
      <c r="D447" t="s">
        <v>625</v>
      </c>
      <c r="E447">
        <v>33800</v>
      </c>
    </row>
    <row r="448" spans="3:5" x14ac:dyDescent="0.4">
      <c r="C448" t="s">
        <v>759</v>
      </c>
      <c r="D448" t="s">
        <v>626</v>
      </c>
      <c r="E448">
        <v>271400</v>
      </c>
    </row>
    <row r="449" spans="3:5" x14ac:dyDescent="0.4">
      <c r="C449" t="s">
        <v>759</v>
      </c>
      <c r="D449" t="s">
        <v>627</v>
      </c>
      <c r="E449">
        <v>29600</v>
      </c>
    </row>
    <row r="450" spans="3:5" x14ac:dyDescent="0.4">
      <c r="C450" t="s">
        <v>759</v>
      </c>
      <c r="D450" t="s">
        <v>628</v>
      </c>
      <c r="E450">
        <v>21300</v>
      </c>
    </row>
    <row r="451" spans="3:5" x14ac:dyDescent="0.4">
      <c r="C451" t="s">
        <v>759</v>
      </c>
      <c r="D451" t="s">
        <v>629</v>
      </c>
      <c r="E451">
        <v>79600</v>
      </c>
    </row>
    <row r="452" spans="3:5" x14ac:dyDescent="0.4">
      <c r="C452" t="s">
        <v>759</v>
      </c>
      <c r="D452" t="s">
        <v>630</v>
      </c>
      <c r="E452">
        <v>43500</v>
      </c>
    </row>
    <row r="453" spans="3:5" x14ac:dyDescent="0.4">
      <c r="C453" t="s">
        <v>759</v>
      </c>
      <c r="D453" t="s">
        <v>631</v>
      </c>
      <c r="E453">
        <v>179200</v>
      </c>
    </row>
    <row r="454" spans="3:5" x14ac:dyDescent="0.4">
      <c r="C454" t="s">
        <v>759</v>
      </c>
      <c r="D454" t="s">
        <v>632</v>
      </c>
      <c r="E454">
        <v>36300</v>
      </c>
    </row>
    <row r="455" spans="3:5" x14ac:dyDescent="0.4">
      <c r="C455" t="s">
        <v>759</v>
      </c>
      <c r="D455" t="s">
        <v>633</v>
      </c>
      <c r="E455">
        <v>63800</v>
      </c>
    </row>
    <row r="456" spans="3:5" x14ac:dyDescent="0.4">
      <c r="C456" t="s">
        <v>759</v>
      </c>
      <c r="D456" t="s">
        <v>634</v>
      </c>
      <c r="E456">
        <v>45700</v>
      </c>
    </row>
    <row r="457" spans="3:5" x14ac:dyDescent="0.4">
      <c r="C457" t="s">
        <v>759</v>
      </c>
      <c r="D457" t="s">
        <v>635</v>
      </c>
      <c r="E457">
        <v>40200</v>
      </c>
    </row>
    <row r="458" spans="3:5" x14ac:dyDescent="0.4">
      <c r="C458" t="s">
        <v>759</v>
      </c>
      <c r="D458" t="s">
        <v>636</v>
      </c>
      <c r="E458">
        <v>13100</v>
      </c>
    </row>
    <row r="459" spans="3:5" x14ac:dyDescent="0.4">
      <c r="C459" t="s">
        <v>759</v>
      </c>
      <c r="D459" t="s">
        <v>637</v>
      </c>
      <c r="E459">
        <v>41600</v>
      </c>
    </row>
    <row r="460" spans="3:5" x14ac:dyDescent="0.4">
      <c r="C460" t="s">
        <v>759</v>
      </c>
      <c r="D460" t="s">
        <v>638</v>
      </c>
      <c r="E460">
        <v>16600</v>
      </c>
    </row>
    <row r="461" spans="3:5" x14ac:dyDescent="0.4">
      <c r="C461" t="s">
        <v>759</v>
      </c>
      <c r="D461" t="s">
        <v>639</v>
      </c>
      <c r="E461">
        <v>22600</v>
      </c>
    </row>
    <row r="462" spans="3:5" x14ac:dyDescent="0.4">
      <c r="C462" t="s">
        <v>759</v>
      </c>
      <c r="D462" t="s">
        <v>640</v>
      </c>
      <c r="E462">
        <v>29400</v>
      </c>
    </row>
    <row r="463" spans="3:5" x14ac:dyDescent="0.4">
      <c r="C463" t="s">
        <v>759</v>
      </c>
      <c r="D463" t="s">
        <v>641</v>
      </c>
      <c r="E463">
        <v>28100</v>
      </c>
    </row>
    <row r="464" spans="3:5" x14ac:dyDescent="0.4">
      <c r="C464" t="s">
        <v>759</v>
      </c>
      <c r="D464" t="s">
        <v>642</v>
      </c>
      <c r="E464">
        <v>60900</v>
      </c>
    </row>
    <row r="465" spans="3:5" x14ac:dyDescent="0.4">
      <c r="C465" t="s">
        <v>759</v>
      </c>
      <c r="D465" t="s">
        <v>643</v>
      </c>
      <c r="E465">
        <v>53200</v>
      </c>
    </row>
    <row r="466" spans="3:5" x14ac:dyDescent="0.4">
      <c r="C466" t="s">
        <v>759</v>
      </c>
      <c r="D466" t="s">
        <v>644</v>
      </c>
      <c r="E466">
        <v>9600</v>
      </c>
    </row>
    <row r="467" spans="3:5" x14ac:dyDescent="0.4">
      <c r="C467" t="s">
        <v>759</v>
      </c>
      <c r="D467" t="s">
        <v>645</v>
      </c>
      <c r="E467">
        <v>49500</v>
      </c>
    </row>
    <row r="468" spans="3:5" x14ac:dyDescent="0.4">
      <c r="C468" t="s">
        <v>759</v>
      </c>
      <c r="D468" t="s">
        <v>646</v>
      </c>
      <c r="E468">
        <v>28200</v>
      </c>
    </row>
    <row r="469" spans="3:5" x14ac:dyDescent="0.4">
      <c r="C469" t="s">
        <v>759</v>
      </c>
      <c r="D469" t="s">
        <v>647</v>
      </c>
      <c r="E469">
        <v>27100</v>
      </c>
    </row>
    <row r="470" spans="3:5" x14ac:dyDescent="0.4">
      <c r="C470" t="s">
        <v>759</v>
      </c>
      <c r="D470" t="s">
        <v>648</v>
      </c>
      <c r="E470">
        <v>34500</v>
      </c>
    </row>
    <row r="471" spans="3:5" x14ac:dyDescent="0.4">
      <c r="C471" t="s">
        <v>759</v>
      </c>
      <c r="D471" t="s">
        <v>649</v>
      </c>
      <c r="E471">
        <v>41300</v>
      </c>
    </row>
    <row r="472" spans="3:5" x14ac:dyDescent="0.4">
      <c r="C472" t="s">
        <v>759</v>
      </c>
      <c r="D472" t="s">
        <v>650</v>
      </c>
      <c r="E472">
        <v>60800</v>
      </c>
    </row>
    <row r="473" spans="3:5" x14ac:dyDescent="0.4">
      <c r="C473" t="s">
        <v>759</v>
      </c>
      <c r="D473" t="s">
        <v>651</v>
      </c>
      <c r="E473">
        <v>41300</v>
      </c>
    </row>
    <row r="474" spans="3:5" x14ac:dyDescent="0.4">
      <c r="C474" t="s">
        <v>759</v>
      </c>
      <c r="D474" t="s">
        <v>652</v>
      </c>
      <c r="E474">
        <v>72000</v>
      </c>
    </row>
    <row r="475" spans="3:5" x14ac:dyDescent="0.4">
      <c r="C475" t="s">
        <v>759</v>
      </c>
      <c r="D475" t="s">
        <v>653</v>
      </c>
      <c r="E475">
        <v>72200</v>
      </c>
    </row>
    <row r="476" spans="3:5" x14ac:dyDescent="0.4">
      <c r="C476" t="s">
        <v>759</v>
      </c>
      <c r="D476" t="s">
        <v>654</v>
      </c>
      <c r="E476">
        <v>27900</v>
      </c>
    </row>
    <row r="477" spans="3:5" x14ac:dyDescent="0.4">
      <c r="C477" t="s">
        <v>759</v>
      </c>
      <c r="D477" t="s">
        <v>655</v>
      </c>
      <c r="E477">
        <v>19900</v>
      </c>
    </row>
    <row r="478" spans="3:5" x14ac:dyDescent="0.4">
      <c r="C478" t="s">
        <v>759</v>
      </c>
      <c r="D478" t="s">
        <v>656</v>
      </c>
      <c r="E478">
        <v>30000</v>
      </c>
    </row>
    <row r="479" spans="3:5" x14ac:dyDescent="0.4">
      <c r="C479" t="s">
        <v>759</v>
      </c>
      <c r="D479" t="s">
        <v>657</v>
      </c>
      <c r="E479">
        <v>28000</v>
      </c>
    </row>
    <row r="480" spans="3:5" x14ac:dyDescent="0.4">
      <c r="C480" t="s">
        <v>759</v>
      </c>
      <c r="D480" t="s">
        <v>658</v>
      </c>
      <c r="E480">
        <v>29700</v>
      </c>
    </row>
    <row r="481" spans="3:5" x14ac:dyDescent="0.4">
      <c r="C481" t="s">
        <v>759</v>
      </c>
      <c r="D481" t="s">
        <v>659</v>
      </c>
      <c r="E481">
        <v>22100</v>
      </c>
    </row>
    <row r="482" spans="3:5" x14ac:dyDescent="0.4">
      <c r="C482" t="s">
        <v>759</v>
      </c>
      <c r="D482" t="s">
        <v>660</v>
      </c>
      <c r="E482">
        <v>39500</v>
      </c>
    </row>
    <row r="483" spans="3:5" x14ac:dyDescent="0.4">
      <c r="C483" t="s">
        <v>759</v>
      </c>
      <c r="D483" t="s">
        <v>661</v>
      </c>
      <c r="E483">
        <v>15800</v>
      </c>
    </row>
    <row r="484" spans="3:5" x14ac:dyDescent="0.4">
      <c r="C484" t="s">
        <v>759</v>
      </c>
      <c r="D484" t="s">
        <v>662</v>
      </c>
      <c r="E484">
        <v>43400</v>
      </c>
    </row>
    <row r="485" spans="3:5" x14ac:dyDescent="0.4">
      <c r="C485" t="s">
        <v>759</v>
      </c>
      <c r="D485" t="s">
        <v>663</v>
      </c>
      <c r="E485">
        <v>166700</v>
      </c>
    </row>
    <row r="486" spans="3:5" x14ac:dyDescent="0.4">
      <c r="C486" t="s">
        <v>759</v>
      </c>
      <c r="D486" t="s">
        <v>664</v>
      </c>
      <c r="E486">
        <v>406200</v>
      </c>
    </row>
    <row r="487" spans="3:5" x14ac:dyDescent="0.4">
      <c r="C487" t="s">
        <v>759</v>
      </c>
      <c r="D487" t="s">
        <v>665</v>
      </c>
      <c r="E487">
        <v>108000</v>
      </c>
    </row>
    <row r="488" spans="3:5" x14ac:dyDescent="0.4">
      <c r="C488" t="s">
        <v>759</v>
      </c>
      <c r="D488" t="s">
        <v>666</v>
      </c>
      <c r="E488">
        <v>24300</v>
      </c>
    </row>
    <row r="489" spans="3:5" x14ac:dyDescent="0.4">
      <c r="C489" t="s">
        <v>759</v>
      </c>
      <c r="D489" t="s">
        <v>667</v>
      </c>
      <c r="E489">
        <v>124900</v>
      </c>
    </row>
    <row r="490" spans="3:5" x14ac:dyDescent="0.4">
      <c r="C490" t="s">
        <v>759</v>
      </c>
      <c r="D490" t="s">
        <v>668</v>
      </c>
      <c r="E490">
        <v>93600</v>
      </c>
    </row>
    <row r="491" spans="3:5" x14ac:dyDescent="0.4">
      <c r="C491" t="s">
        <v>759</v>
      </c>
      <c r="D491" t="s">
        <v>669</v>
      </c>
      <c r="E491">
        <v>97500</v>
      </c>
    </row>
    <row r="492" spans="3:5" x14ac:dyDescent="0.4">
      <c r="C492" t="s">
        <v>759</v>
      </c>
      <c r="D492" t="s">
        <v>670</v>
      </c>
      <c r="E492">
        <v>44800</v>
      </c>
    </row>
    <row r="493" spans="3:5" x14ac:dyDescent="0.4">
      <c r="C493" t="s">
        <v>759</v>
      </c>
      <c r="D493" t="s">
        <v>671</v>
      </c>
      <c r="E493">
        <v>19500</v>
      </c>
    </row>
    <row r="494" spans="3:5" x14ac:dyDescent="0.4">
      <c r="C494" t="s">
        <v>759</v>
      </c>
      <c r="D494" t="s">
        <v>672</v>
      </c>
      <c r="E494">
        <v>21500</v>
      </c>
    </row>
    <row r="495" spans="3:5" x14ac:dyDescent="0.4">
      <c r="C495" t="s">
        <v>759</v>
      </c>
      <c r="D495" t="s">
        <v>673</v>
      </c>
      <c r="E495">
        <v>23800</v>
      </c>
    </row>
    <row r="496" spans="3:5" x14ac:dyDescent="0.4">
      <c r="C496" t="s">
        <v>759</v>
      </c>
      <c r="D496" t="s">
        <v>674</v>
      </c>
      <c r="E496">
        <v>61600</v>
      </c>
    </row>
    <row r="497" spans="3:5" x14ac:dyDescent="0.4">
      <c r="C497" t="s">
        <v>759</v>
      </c>
      <c r="D497" t="s">
        <v>675</v>
      </c>
      <c r="E497">
        <v>28300</v>
      </c>
    </row>
    <row r="498" spans="3:5" x14ac:dyDescent="0.4">
      <c r="C498" t="s">
        <v>759</v>
      </c>
      <c r="D498" t="s">
        <v>676</v>
      </c>
      <c r="E498">
        <v>25100</v>
      </c>
    </row>
    <row r="499" spans="3:5" x14ac:dyDescent="0.4">
      <c r="C499" t="s">
        <v>759</v>
      </c>
      <c r="D499" t="s">
        <v>677</v>
      </c>
      <c r="E499">
        <v>36400</v>
      </c>
    </row>
    <row r="500" spans="3:5" x14ac:dyDescent="0.4">
      <c r="C500" t="s">
        <v>759</v>
      </c>
      <c r="D500" t="s">
        <v>678</v>
      </c>
      <c r="E500">
        <v>24700</v>
      </c>
    </row>
    <row r="501" spans="3:5" x14ac:dyDescent="0.4">
      <c r="C501" t="s">
        <v>759</v>
      </c>
      <c r="D501" t="s">
        <v>679</v>
      </c>
      <c r="E501">
        <v>16800</v>
      </c>
    </row>
    <row r="502" spans="3:5" x14ac:dyDescent="0.4">
      <c r="C502" t="s">
        <v>759</v>
      </c>
      <c r="D502" t="s">
        <v>680</v>
      </c>
      <c r="E502">
        <v>16900</v>
      </c>
    </row>
    <row r="503" spans="3:5" x14ac:dyDescent="0.4">
      <c r="C503" t="s">
        <v>759</v>
      </c>
      <c r="D503" t="s">
        <v>681</v>
      </c>
      <c r="E503">
        <v>19700</v>
      </c>
    </row>
    <row r="504" spans="3:5" x14ac:dyDescent="0.4">
      <c r="C504" t="s">
        <v>759</v>
      </c>
      <c r="D504" t="s">
        <v>682</v>
      </c>
      <c r="E504">
        <v>24100</v>
      </c>
    </row>
    <row r="505" spans="3:5" x14ac:dyDescent="0.4">
      <c r="C505" t="s">
        <v>759</v>
      </c>
      <c r="D505" t="s">
        <v>683</v>
      </c>
      <c r="E505">
        <v>13300</v>
      </c>
    </row>
    <row r="506" spans="3:5" x14ac:dyDescent="0.4">
      <c r="C506" t="s">
        <v>759</v>
      </c>
      <c r="D506" t="s">
        <v>684</v>
      </c>
      <c r="E506">
        <v>19000</v>
      </c>
    </row>
    <row r="507" spans="3:5" x14ac:dyDescent="0.4">
      <c r="C507" t="s">
        <v>759</v>
      </c>
      <c r="D507" t="s">
        <v>685</v>
      </c>
      <c r="E507">
        <v>18800</v>
      </c>
    </row>
    <row r="508" spans="3:5" x14ac:dyDescent="0.4">
      <c r="C508" t="s">
        <v>759</v>
      </c>
      <c r="D508" t="s">
        <v>686</v>
      </c>
      <c r="E508">
        <v>19100</v>
      </c>
    </row>
    <row r="509" spans="3:5" x14ac:dyDescent="0.4">
      <c r="C509" t="s">
        <v>759</v>
      </c>
      <c r="D509" t="s">
        <v>687</v>
      </c>
      <c r="E509">
        <v>20300</v>
      </c>
    </row>
    <row r="510" spans="3:5" x14ac:dyDescent="0.4">
      <c r="C510" t="s">
        <v>759</v>
      </c>
      <c r="D510" t="s">
        <v>688</v>
      </c>
      <c r="E510">
        <v>37400</v>
      </c>
    </row>
    <row r="511" spans="3:5" x14ac:dyDescent="0.4">
      <c r="C511" t="s">
        <v>759</v>
      </c>
      <c r="D511" t="s">
        <v>689</v>
      </c>
      <c r="E511">
        <v>23700</v>
      </c>
    </row>
    <row r="512" spans="3:5" x14ac:dyDescent="0.4">
      <c r="C512" t="s">
        <v>759</v>
      </c>
      <c r="D512" t="s">
        <v>690</v>
      </c>
      <c r="E512">
        <v>35400</v>
      </c>
    </row>
    <row r="513" spans="3:5" x14ac:dyDescent="0.4">
      <c r="C513" t="s">
        <v>759</v>
      </c>
      <c r="D513" t="s">
        <v>691</v>
      </c>
      <c r="E513">
        <v>9800</v>
      </c>
    </row>
    <row r="514" spans="3:5" x14ac:dyDescent="0.4">
      <c r="C514" t="s">
        <v>759</v>
      </c>
      <c r="D514" t="s">
        <v>692</v>
      </c>
      <c r="E514">
        <v>26500</v>
      </c>
    </row>
    <row r="515" spans="3:5" x14ac:dyDescent="0.4">
      <c r="C515" t="s">
        <v>759</v>
      </c>
      <c r="D515" t="s">
        <v>693</v>
      </c>
      <c r="E515">
        <v>25200</v>
      </c>
    </row>
    <row r="516" spans="3:5" x14ac:dyDescent="0.4">
      <c r="C516" t="s">
        <v>759</v>
      </c>
      <c r="D516" t="s">
        <v>694</v>
      </c>
      <c r="E516">
        <v>17700</v>
      </c>
    </row>
    <row r="517" spans="3:5" x14ac:dyDescent="0.4">
      <c r="C517" t="s">
        <v>759</v>
      </c>
      <c r="D517" t="s">
        <v>393</v>
      </c>
      <c r="E517">
        <v>25200</v>
      </c>
    </row>
    <row r="518" spans="3:5" x14ac:dyDescent="0.4">
      <c r="C518" t="s">
        <v>759</v>
      </c>
      <c r="D518" t="s">
        <v>394</v>
      </c>
      <c r="E518">
        <v>39200</v>
      </c>
    </row>
    <row r="519" spans="3:5" x14ac:dyDescent="0.4">
      <c r="C519" t="s">
        <v>759</v>
      </c>
      <c r="D519" t="s">
        <v>395</v>
      </c>
      <c r="E519">
        <v>14700</v>
      </c>
    </row>
    <row r="520" spans="3:5" x14ac:dyDescent="0.4">
      <c r="C520" t="s">
        <v>759</v>
      </c>
      <c r="D520" t="s">
        <v>396</v>
      </c>
      <c r="E520">
        <v>20900</v>
      </c>
    </row>
    <row r="521" spans="3:5" x14ac:dyDescent="0.4">
      <c r="C521" t="s">
        <v>759</v>
      </c>
      <c r="D521" t="s">
        <v>397</v>
      </c>
      <c r="E521">
        <v>7300</v>
      </c>
    </row>
    <row r="522" spans="3:5" x14ac:dyDescent="0.4">
      <c r="C522" t="s">
        <v>759</v>
      </c>
      <c r="D522" t="s">
        <v>398</v>
      </c>
      <c r="E522">
        <v>12100</v>
      </c>
    </row>
    <row r="523" spans="3:5" x14ac:dyDescent="0.4">
      <c r="C523" t="s">
        <v>759</v>
      </c>
      <c r="D523" t="s">
        <v>399</v>
      </c>
      <c r="E523">
        <v>9000</v>
      </c>
    </row>
    <row r="524" spans="3:5" x14ac:dyDescent="0.4">
      <c r="C524" t="s">
        <v>759</v>
      </c>
      <c r="D524" t="s">
        <v>400</v>
      </c>
      <c r="E524">
        <v>4000</v>
      </c>
    </row>
    <row r="525" spans="3:5" x14ac:dyDescent="0.4">
      <c r="C525" t="s">
        <v>759</v>
      </c>
      <c r="D525" t="s">
        <v>401</v>
      </c>
      <c r="E525">
        <v>24400</v>
      </c>
    </row>
    <row r="526" spans="3:5" x14ac:dyDescent="0.4">
      <c r="C526" t="s">
        <v>759</v>
      </c>
      <c r="D526" t="s">
        <v>402</v>
      </c>
      <c r="E526">
        <v>11800</v>
      </c>
    </row>
    <row r="527" spans="3:5" x14ac:dyDescent="0.4">
      <c r="C527" t="s">
        <v>759</v>
      </c>
      <c r="D527" t="s">
        <v>403</v>
      </c>
      <c r="E527">
        <v>13600</v>
      </c>
    </row>
    <row r="528" spans="3:5" x14ac:dyDescent="0.4">
      <c r="C528" t="s">
        <v>759</v>
      </c>
      <c r="D528" t="s">
        <v>404</v>
      </c>
      <c r="E528">
        <v>29900</v>
      </c>
    </row>
    <row r="529" spans="3:5" x14ac:dyDescent="0.4">
      <c r="C529" t="s">
        <v>759</v>
      </c>
      <c r="D529" t="s">
        <v>405</v>
      </c>
      <c r="E529">
        <v>17400</v>
      </c>
    </row>
    <row r="530" spans="3:5" x14ac:dyDescent="0.4">
      <c r="C530" t="s">
        <v>759</v>
      </c>
      <c r="D530" t="s">
        <v>406</v>
      </c>
      <c r="E530">
        <v>20800</v>
      </c>
    </row>
    <row r="531" spans="3:5" x14ac:dyDescent="0.4">
      <c r="C531" t="s">
        <v>759</v>
      </c>
      <c r="D531" t="s">
        <v>407</v>
      </c>
      <c r="E531">
        <v>22600</v>
      </c>
    </row>
    <row r="532" spans="3:5" x14ac:dyDescent="0.4">
      <c r="C532" t="s">
        <v>759</v>
      </c>
      <c r="D532" t="s">
        <v>408</v>
      </c>
      <c r="E532">
        <v>23700</v>
      </c>
    </row>
    <row r="533" spans="3:5" x14ac:dyDescent="0.4">
      <c r="C533" t="s">
        <v>759</v>
      </c>
      <c r="D533" t="s">
        <v>409</v>
      </c>
      <c r="E533">
        <v>54600</v>
      </c>
    </row>
    <row r="534" spans="3:5" x14ac:dyDescent="0.4">
      <c r="C534" t="s">
        <v>759</v>
      </c>
      <c r="D534" t="s">
        <v>410</v>
      </c>
      <c r="E534">
        <v>9800</v>
      </c>
    </row>
    <row r="535" spans="3:5" x14ac:dyDescent="0.4">
      <c r="C535" t="s">
        <v>759</v>
      </c>
      <c r="D535" t="s">
        <v>411</v>
      </c>
      <c r="E535">
        <v>30600</v>
      </c>
    </row>
    <row r="536" spans="3:5" x14ac:dyDescent="0.4">
      <c r="C536" t="s">
        <v>759</v>
      </c>
      <c r="D536" t="s">
        <v>412</v>
      </c>
      <c r="E536">
        <v>27900</v>
      </c>
    </row>
    <row r="537" spans="3:5" x14ac:dyDescent="0.4">
      <c r="C537" t="s">
        <v>759</v>
      </c>
      <c r="D537" t="s">
        <v>413</v>
      </c>
      <c r="E537">
        <v>15500</v>
      </c>
    </row>
    <row r="538" spans="3:5" x14ac:dyDescent="0.4">
      <c r="C538" t="s">
        <v>759</v>
      </c>
      <c r="D538" t="s">
        <v>414</v>
      </c>
      <c r="E538">
        <v>20300</v>
      </c>
    </row>
    <row r="539" spans="3:5" x14ac:dyDescent="0.4">
      <c r="C539" t="s">
        <v>759</v>
      </c>
      <c r="D539" t="s">
        <v>415</v>
      </c>
      <c r="E539">
        <v>9800</v>
      </c>
    </row>
    <row r="540" spans="3:5" x14ac:dyDescent="0.4">
      <c r="C540" t="s">
        <v>759</v>
      </c>
      <c r="D540" t="s">
        <v>416</v>
      </c>
      <c r="E540">
        <v>13700</v>
      </c>
    </row>
    <row r="541" spans="3:5" x14ac:dyDescent="0.4">
      <c r="C541" t="s">
        <v>759</v>
      </c>
      <c r="D541" t="s">
        <v>417</v>
      </c>
      <c r="E541">
        <v>7200</v>
      </c>
    </row>
    <row r="542" spans="3:5" x14ac:dyDescent="0.4">
      <c r="C542" t="s">
        <v>759</v>
      </c>
      <c r="D542" t="s">
        <v>418</v>
      </c>
      <c r="E542">
        <v>9300</v>
      </c>
    </row>
    <row r="543" spans="3:5" x14ac:dyDescent="0.4">
      <c r="C543" t="s">
        <v>759</v>
      </c>
      <c r="D543" t="s">
        <v>419</v>
      </c>
      <c r="E543">
        <v>22600</v>
      </c>
    </row>
    <row r="544" spans="3:5" x14ac:dyDescent="0.4">
      <c r="C544" t="s">
        <v>759</v>
      </c>
      <c r="D544" t="s">
        <v>420</v>
      </c>
      <c r="E544">
        <v>10400</v>
      </c>
    </row>
    <row r="545" spans="3:5" x14ac:dyDescent="0.4">
      <c r="C545" t="s">
        <v>759</v>
      </c>
      <c r="D545" t="s">
        <v>421</v>
      </c>
      <c r="E545">
        <v>10800</v>
      </c>
    </row>
    <row r="546" spans="3:5" x14ac:dyDescent="0.4">
      <c r="C546" t="s">
        <v>759</v>
      </c>
      <c r="D546" t="s">
        <v>422</v>
      </c>
      <c r="E546">
        <v>13600</v>
      </c>
    </row>
    <row r="547" spans="3:5" x14ac:dyDescent="0.4">
      <c r="C547" t="s">
        <v>759</v>
      </c>
      <c r="D547" t="s">
        <v>423</v>
      </c>
      <c r="E547">
        <v>10200</v>
      </c>
    </row>
    <row r="548" spans="3:5" x14ac:dyDescent="0.4">
      <c r="C548" t="s">
        <v>759</v>
      </c>
      <c r="D548" t="s">
        <v>424</v>
      </c>
      <c r="E548">
        <v>16300</v>
      </c>
    </row>
    <row r="549" spans="3:5" x14ac:dyDescent="0.4">
      <c r="C549" t="s">
        <v>759</v>
      </c>
      <c r="D549" t="s">
        <v>425</v>
      </c>
      <c r="E549">
        <v>11200</v>
      </c>
    </row>
    <row r="550" spans="3:5" x14ac:dyDescent="0.4">
      <c r="C550" t="s">
        <v>759</v>
      </c>
      <c r="D550" t="s">
        <v>426</v>
      </c>
      <c r="E550">
        <v>17900</v>
      </c>
    </row>
    <row r="551" spans="3:5" x14ac:dyDescent="0.4">
      <c r="C551" t="s">
        <v>759</v>
      </c>
      <c r="D551" t="s">
        <v>427</v>
      </c>
      <c r="E551">
        <v>9000</v>
      </c>
    </row>
    <row r="552" spans="3:5" x14ac:dyDescent="0.4">
      <c r="C552" t="s">
        <v>759</v>
      </c>
      <c r="D552" t="s">
        <v>428</v>
      </c>
      <c r="E552">
        <v>14400</v>
      </c>
    </row>
    <row r="553" spans="3:5" x14ac:dyDescent="0.4">
      <c r="C553" t="s">
        <v>759</v>
      </c>
      <c r="D553" t="s">
        <v>429</v>
      </c>
      <c r="E553">
        <v>11800</v>
      </c>
    </row>
    <row r="554" spans="3:5" x14ac:dyDescent="0.4">
      <c r="C554" t="s">
        <v>759</v>
      </c>
      <c r="D554" t="s">
        <v>430</v>
      </c>
      <c r="E554">
        <v>19000</v>
      </c>
    </row>
    <row r="555" spans="3:5" x14ac:dyDescent="0.4">
      <c r="C555" t="s">
        <v>759</v>
      </c>
      <c r="D555" t="s">
        <v>431</v>
      </c>
      <c r="E555">
        <v>6000</v>
      </c>
    </row>
    <row r="556" spans="3:5" x14ac:dyDescent="0.4">
      <c r="C556" t="s">
        <v>759</v>
      </c>
      <c r="D556" t="s">
        <v>432</v>
      </c>
      <c r="E556">
        <v>22000</v>
      </c>
    </row>
    <row r="557" spans="3:5" x14ac:dyDescent="0.4">
      <c r="C557" t="s">
        <v>759</v>
      </c>
      <c r="D557" t="s">
        <v>433</v>
      </c>
      <c r="E557">
        <v>24100</v>
      </c>
    </row>
    <row r="558" spans="3:5" x14ac:dyDescent="0.4">
      <c r="C558" t="s">
        <v>759</v>
      </c>
      <c r="D558" t="s">
        <v>434</v>
      </c>
      <c r="E558">
        <v>5100</v>
      </c>
    </row>
    <row r="559" spans="3:5" x14ac:dyDescent="0.4">
      <c r="C559" t="s">
        <v>759</v>
      </c>
      <c r="D559" t="s">
        <v>435</v>
      </c>
      <c r="E559">
        <v>49000</v>
      </c>
    </row>
    <row r="560" spans="3:5" x14ac:dyDescent="0.4">
      <c r="C560" t="s">
        <v>759</v>
      </c>
      <c r="D560" t="s">
        <v>436</v>
      </c>
      <c r="E560">
        <v>4400</v>
      </c>
    </row>
    <row r="561" spans="3:5" x14ac:dyDescent="0.4">
      <c r="C561" t="s">
        <v>759</v>
      </c>
      <c r="D561" t="s">
        <v>437</v>
      </c>
      <c r="E561">
        <v>36700</v>
      </c>
    </row>
    <row r="562" spans="3:5" x14ac:dyDescent="0.4">
      <c r="C562" t="s">
        <v>759</v>
      </c>
      <c r="D562" t="s">
        <v>438</v>
      </c>
      <c r="E562">
        <v>22400</v>
      </c>
    </row>
    <row r="563" spans="3:5" x14ac:dyDescent="0.4">
      <c r="C563" t="s">
        <v>759</v>
      </c>
      <c r="D563" t="s">
        <v>439</v>
      </c>
      <c r="E563">
        <v>8000</v>
      </c>
    </row>
    <row r="564" spans="3:5" x14ac:dyDescent="0.4">
      <c r="C564" t="s">
        <v>759</v>
      </c>
      <c r="D564" t="s">
        <v>440</v>
      </c>
      <c r="E564">
        <v>30800</v>
      </c>
    </row>
    <row r="565" spans="3:5" x14ac:dyDescent="0.4">
      <c r="C565" t="s">
        <v>759</v>
      </c>
      <c r="D565" t="s">
        <v>441</v>
      </c>
      <c r="E565">
        <v>11300</v>
      </c>
    </row>
    <row r="566" spans="3:5" x14ac:dyDescent="0.4">
      <c r="C566" t="s">
        <v>759</v>
      </c>
      <c r="D566" t="s">
        <v>442</v>
      </c>
      <c r="E566">
        <v>10600</v>
      </c>
    </row>
    <row r="567" spans="3:5" x14ac:dyDescent="0.4">
      <c r="C567" t="s">
        <v>759</v>
      </c>
      <c r="D567" t="s">
        <v>443</v>
      </c>
      <c r="E567">
        <v>12500</v>
      </c>
    </row>
    <row r="568" spans="3:5" x14ac:dyDescent="0.4">
      <c r="C568" t="s">
        <v>759</v>
      </c>
      <c r="D568" t="s">
        <v>444</v>
      </c>
      <c r="E568">
        <v>19200</v>
      </c>
    </row>
    <row r="569" spans="3:5" x14ac:dyDescent="0.4">
      <c r="C569" t="s">
        <v>759</v>
      </c>
      <c r="D569" t="s">
        <v>445</v>
      </c>
      <c r="E569">
        <v>15300</v>
      </c>
    </row>
    <row r="570" spans="3:5" x14ac:dyDescent="0.4">
      <c r="C570" t="s">
        <v>759</v>
      </c>
      <c r="D570" t="s">
        <v>446</v>
      </c>
      <c r="E570">
        <v>21600</v>
      </c>
    </row>
    <row r="571" spans="3:5" x14ac:dyDescent="0.4">
      <c r="C571" t="s">
        <v>759</v>
      </c>
      <c r="D571" t="s">
        <v>447</v>
      </c>
      <c r="E571">
        <v>27100</v>
      </c>
    </row>
    <row r="572" spans="3:5" x14ac:dyDescent="0.4">
      <c r="C572" t="s">
        <v>759</v>
      </c>
      <c r="D572" t="s">
        <v>448</v>
      </c>
      <c r="E572">
        <v>3600</v>
      </c>
    </row>
    <row r="573" spans="3:5" x14ac:dyDescent="0.4">
      <c r="C573" t="s">
        <v>759</v>
      </c>
      <c r="D573" t="s">
        <v>449</v>
      </c>
      <c r="E573">
        <v>8700</v>
      </c>
    </row>
    <row r="574" spans="3:5" x14ac:dyDescent="0.4">
      <c r="C574" t="s">
        <v>759</v>
      </c>
      <c r="D574" t="s">
        <v>450</v>
      </c>
      <c r="E574">
        <v>36500</v>
      </c>
    </row>
    <row r="575" spans="3:5" x14ac:dyDescent="0.4">
      <c r="C575" t="s">
        <v>759</v>
      </c>
      <c r="D575" t="s">
        <v>451</v>
      </c>
      <c r="E575">
        <v>2400</v>
      </c>
    </row>
    <row r="576" spans="3:5" x14ac:dyDescent="0.4">
      <c r="C576" t="s">
        <v>759</v>
      </c>
      <c r="D576" t="s">
        <v>452</v>
      </c>
      <c r="E576">
        <v>29400</v>
      </c>
    </row>
    <row r="577" spans="3:5" x14ac:dyDescent="0.4">
      <c r="C577" t="s">
        <v>759</v>
      </c>
      <c r="D577" t="s">
        <v>453</v>
      </c>
      <c r="E577">
        <v>7600</v>
      </c>
    </row>
    <row r="578" spans="3:5" x14ac:dyDescent="0.4">
      <c r="C578" t="s">
        <v>759</v>
      </c>
      <c r="D578" t="s">
        <v>454</v>
      </c>
      <c r="E578">
        <v>10900</v>
      </c>
    </row>
    <row r="579" spans="3:5" x14ac:dyDescent="0.4">
      <c r="C579" t="s">
        <v>759</v>
      </c>
      <c r="D579" t="s">
        <v>455</v>
      </c>
      <c r="E579">
        <v>10300</v>
      </c>
    </row>
    <row r="580" spans="3:5" x14ac:dyDescent="0.4">
      <c r="C580" t="s">
        <v>759</v>
      </c>
      <c r="D580" t="s">
        <v>456</v>
      </c>
      <c r="E580">
        <v>13400</v>
      </c>
    </row>
    <row r="581" spans="3:5" x14ac:dyDescent="0.4">
      <c r="C581" t="s">
        <v>759</v>
      </c>
      <c r="D581" t="s">
        <v>457</v>
      </c>
      <c r="E581">
        <v>9800</v>
      </c>
    </row>
    <row r="582" spans="3:5" x14ac:dyDescent="0.4">
      <c r="C582" t="s">
        <v>759</v>
      </c>
      <c r="D582" t="s">
        <v>458</v>
      </c>
      <c r="E582">
        <v>3800</v>
      </c>
    </row>
    <row r="583" spans="3:5" x14ac:dyDescent="0.4">
      <c r="C583" t="s">
        <v>759</v>
      </c>
      <c r="D583" t="s">
        <v>459</v>
      </c>
      <c r="E583">
        <v>22700</v>
      </c>
    </row>
    <row r="584" spans="3:5" x14ac:dyDescent="0.4">
      <c r="C584" t="s">
        <v>759</v>
      </c>
      <c r="D584" t="s">
        <v>460</v>
      </c>
      <c r="E584">
        <v>10700</v>
      </c>
    </row>
    <row r="585" spans="3:5" x14ac:dyDescent="0.4">
      <c r="C585" t="s">
        <v>759</v>
      </c>
      <c r="D585" t="s">
        <v>461</v>
      </c>
      <c r="E585">
        <v>9200</v>
      </c>
    </row>
    <row r="586" spans="3:5" x14ac:dyDescent="0.4">
      <c r="C586" t="s">
        <v>759</v>
      </c>
      <c r="D586" t="s">
        <v>462</v>
      </c>
      <c r="E586">
        <v>4300</v>
      </c>
    </row>
    <row r="587" spans="3:5" x14ac:dyDescent="0.4">
      <c r="C587" t="s">
        <v>759</v>
      </c>
      <c r="D587" t="s">
        <v>463</v>
      </c>
      <c r="E587">
        <v>18700</v>
      </c>
    </row>
    <row r="588" spans="3:5" x14ac:dyDescent="0.4">
      <c r="C588" t="s">
        <v>759</v>
      </c>
      <c r="D588" t="s">
        <v>464</v>
      </c>
      <c r="E588">
        <v>6500</v>
      </c>
    </row>
    <row r="589" spans="3:5" x14ac:dyDescent="0.4">
      <c r="C589" t="s">
        <v>759</v>
      </c>
      <c r="D589" t="s">
        <v>465</v>
      </c>
      <c r="E589">
        <v>24600</v>
      </c>
    </row>
    <row r="590" spans="3:5" x14ac:dyDescent="0.4">
      <c r="C590" t="s">
        <v>759</v>
      </c>
      <c r="D590" t="s">
        <v>466</v>
      </c>
      <c r="E590">
        <v>29900</v>
      </c>
    </row>
    <row r="591" spans="3:5" x14ac:dyDescent="0.4">
      <c r="C591" t="s">
        <v>759</v>
      </c>
      <c r="D591" t="s">
        <v>467</v>
      </c>
      <c r="E591">
        <v>15000</v>
      </c>
    </row>
    <row r="592" spans="3:5" x14ac:dyDescent="0.4">
      <c r="C592" t="s">
        <v>759</v>
      </c>
      <c r="D592" t="s">
        <v>468</v>
      </c>
      <c r="E592">
        <v>20000</v>
      </c>
    </row>
    <row r="593" spans="3:5" x14ac:dyDescent="0.4">
      <c r="C593" t="s">
        <v>759</v>
      </c>
      <c r="D593" t="s">
        <v>469</v>
      </c>
      <c r="E593">
        <v>15500</v>
      </c>
    </row>
    <row r="594" spans="3:5" x14ac:dyDescent="0.4">
      <c r="C594" t="s">
        <v>759</v>
      </c>
      <c r="D594" t="s">
        <v>470</v>
      </c>
      <c r="E594">
        <v>25500</v>
      </c>
    </row>
    <row r="595" spans="3:5" x14ac:dyDescent="0.4">
      <c r="C595" t="s">
        <v>759</v>
      </c>
      <c r="D595" t="s">
        <v>471</v>
      </c>
      <c r="E595">
        <v>16000</v>
      </c>
    </row>
    <row r="596" spans="3:5" x14ac:dyDescent="0.4">
      <c r="C596" t="s">
        <v>759</v>
      </c>
      <c r="D596" t="s">
        <v>472</v>
      </c>
      <c r="E596">
        <v>10100</v>
      </c>
    </row>
    <row r="597" spans="3:5" x14ac:dyDescent="0.4">
      <c r="C597" t="s">
        <v>759</v>
      </c>
      <c r="D597" t="s">
        <v>473</v>
      </c>
      <c r="E597">
        <v>1700</v>
      </c>
    </row>
    <row r="598" spans="3:5" x14ac:dyDescent="0.4">
      <c r="C598" t="s">
        <v>759</v>
      </c>
      <c r="D598" t="s">
        <v>474</v>
      </c>
      <c r="E598">
        <v>9100</v>
      </c>
    </row>
    <row r="599" spans="3:5" x14ac:dyDescent="0.4">
      <c r="C599" t="s">
        <v>759</v>
      </c>
      <c r="D599" t="s">
        <v>475</v>
      </c>
      <c r="E599">
        <v>5700</v>
      </c>
    </row>
    <row r="600" spans="3:5" x14ac:dyDescent="0.4">
      <c r="C600" t="s">
        <v>759</v>
      </c>
      <c r="D600" t="s">
        <v>476</v>
      </c>
      <c r="E600">
        <v>11600</v>
      </c>
    </row>
    <row r="601" spans="3:5" x14ac:dyDescent="0.4">
      <c r="C601" t="s">
        <v>759</v>
      </c>
      <c r="D601" t="s">
        <v>477</v>
      </c>
      <c r="E601">
        <v>29600</v>
      </c>
    </row>
    <row r="602" spans="3:5" x14ac:dyDescent="0.4">
      <c r="C602" t="s">
        <v>759</v>
      </c>
      <c r="D602" t="s">
        <v>478</v>
      </c>
      <c r="E602">
        <v>10500</v>
      </c>
    </row>
    <row r="603" spans="3:5" x14ac:dyDescent="0.4">
      <c r="C603" t="s">
        <v>759</v>
      </c>
      <c r="D603" t="s">
        <v>479</v>
      </c>
      <c r="E603">
        <v>3500</v>
      </c>
    </row>
    <row r="604" spans="3:5" x14ac:dyDescent="0.4">
      <c r="C604" t="s">
        <v>759</v>
      </c>
      <c r="D604" t="s">
        <v>480</v>
      </c>
      <c r="E604">
        <v>4900</v>
      </c>
    </row>
    <row r="605" spans="3:5" x14ac:dyDescent="0.4">
      <c r="C605" t="s">
        <v>759</v>
      </c>
      <c r="D605" t="s">
        <v>481</v>
      </c>
      <c r="E605">
        <v>10300</v>
      </c>
    </row>
    <row r="606" spans="3:5" x14ac:dyDescent="0.4">
      <c r="C606" t="s">
        <v>759</v>
      </c>
      <c r="D606" t="s">
        <v>482</v>
      </c>
      <c r="E606">
        <v>22900</v>
      </c>
    </row>
    <row r="607" spans="3:5" x14ac:dyDescent="0.4">
      <c r="C607" t="s">
        <v>759</v>
      </c>
      <c r="D607" t="s">
        <v>483</v>
      </c>
      <c r="E607">
        <v>9900</v>
      </c>
    </row>
    <row r="608" spans="3:5" x14ac:dyDescent="0.4">
      <c r="C608" t="s">
        <v>759</v>
      </c>
      <c r="D608" t="s">
        <v>484</v>
      </c>
      <c r="E608">
        <v>8200</v>
      </c>
    </row>
    <row r="609" spans="3:5" x14ac:dyDescent="0.4">
      <c r="C609" t="s">
        <v>759</v>
      </c>
      <c r="D609" t="s">
        <v>485</v>
      </c>
      <c r="E609">
        <v>28900</v>
      </c>
    </row>
    <row r="610" spans="3:5" x14ac:dyDescent="0.4">
      <c r="C610" t="s">
        <v>759</v>
      </c>
      <c r="D610" t="s">
        <v>486</v>
      </c>
      <c r="E610">
        <v>8300</v>
      </c>
    </row>
    <row r="611" spans="3:5" x14ac:dyDescent="0.4">
      <c r="C611" t="s">
        <v>759</v>
      </c>
      <c r="D611" t="s">
        <v>487</v>
      </c>
      <c r="E611">
        <v>27100</v>
      </c>
    </row>
    <row r="612" spans="3:5" x14ac:dyDescent="0.4">
      <c r="C612" t="s">
        <v>759</v>
      </c>
      <c r="D612" t="s">
        <v>488</v>
      </c>
      <c r="E612">
        <v>4600</v>
      </c>
    </row>
    <row r="613" spans="3:5" x14ac:dyDescent="0.4">
      <c r="C613" t="s">
        <v>759</v>
      </c>
      <c r="D613" t="s">
        <v>489</v>
      </c>
      <c r="E613">
        <v>17300</v>
      </c>
    </row>
    <row r="614" spans="3:5" x14ac:dyDescent="0.4">
      <c r="C614" t="s">
        <v>759</v>
      </c>
      <c r="D614" t="s">
        <v>490</v>
      </c>
      <c r="E614">
        <v>6600</v>
      </c>
    </row>
    <row r="615" spans="3:5" x14ac:dyDescent="0.4">
      <c r="C615" t="s">
        <v>759</v>
      </c>
      <c r="D615" t="s">
        <v>491</v>
      </c>
      <c r="E615">
        <v>9200</v>
      </c>
    </row>
    <row r="616" spans="3:5" x14ac:dyDescent="0.4">
      <c r="C616" t="s">
        <v>759</v>
      </c>
      <c r="D616" t="s">
        <v>492</v>
      </c>
      <c r="E616">
        <v>16000</v>
      </c>
    </row>
    <row r="617" spans="3:5" x14ac:dyDescent="0.4">
      <c r="C617" t="s">
        <v>759</v>
      </c>
      <c r="D617" t="s">
        <v>493</v>
      </c>
      <c r="E617">
        <v>62800</v>
      </c>
    </row>
    <row r="618" spans="3:5" x14ac:dyDescent="0.4">
      <c r="C618" t="s">
        <v>759</v>
      </c>
      <c r="D618" t="s">
        <v>494</v>
      </c>
      <c r="E618">
        <v>22900</v>
      </c>
    </row>
    <row r="619" spans="3:5" x14ac:dyDescent="0.4">
      <c r="C619" t="s">
        <v>759</v>
      </c>
      <c r="D619" t="s">
        <v>495</v>
      </c>
      <c r="E619">
        <v>11300</v>
      </c>
    </row>
    <row r="620" spans="3:5" x14ac:dyDescent="0.4">
      <c r="C620" t="s">
        <v>759</v>
      </c>
      <c r="D620" t="s">
        <v>496</v>
      </c>
      <c r="E620">
        <v>11300</v>
      </c>
    </row>
    <row r="621" spans="3:5" x14ac:dyDescent="0.4">
      <c r="C621" t="s">
        <v>759</v>
      </c>
      <c r="D621" t="s">
        <v>497</v>
      </c>
      <c r="E621">
        <v>11700</v>
      </c>
    </row>
    <row r="622" spans="3:5" x14ac:dyDescent="0.4">
      <c r="C622" t="s">
        <v>759</v>
      </c>
      <c r="D622" t="s">
        <v>498</v>
      </c>
      <c r="E622">
        <v>17600</v>
      </c>
    </row>
    <row r="623" spans="3:5" x14ac:dyDescent="0.4">
      <c r="C623" t="s">
        <v>759</v>
      </c>
      <c r="D623" t="s">
        <v>499</v>
      </c>
      <c r="E623">
        <v>11000</v>
      </c>
    </row>
    <row r="624" spans="3:5" x14ac:dyDescent="0.4">
      <c r="C624" t="s">
        <v>759</v>
      </c>
      <c r="D624" t="s">
        <v>500</v>
      </c>
      <c r="E624">
        <v>40600</v>
      </c>
    </row>
    <row r="625" spans="3:5" x14ac:dyDescent="0.4">
      <c r="C625" t="s">
        <v>759</v>
      </c>
      <c r="D625" t="s">
        <v>501</v>
      </c>
      <c r="E625">
        <v>7200</v>
      </c>
    </row>
    <row r="626" spans="3:5" x14ac:dyDescent="0.4">
      <c r="C626" t="s">
        <v>759</v>
      </c>
      <c r="D626" t="s">
        <v>502</v>
      </c>
      <c r="E626">
        <v>21400</v>
      </c>
    </row>
    <row r="627" spans="3:5" x14ac:dyDescent="0.4">
      <c r="C627" t="s">
        <v>759</v>
      </c>
      <c r="D627" t="s">
        <v>503</v>
      </c>
      <c r="E627">
        <v>32500</v>
      </c>
    </row>
    <row r="628" spans="3:5" x14ac:dyDescent="0.4">
      <c r="C628" t="s">
        <v>759</v>
      </c>
      <c r="D628" t="s">
        <v>504</v>
      </c>
      <c r="E628">
        <v>8300</v>
      </c>
    </row>
    <row r="629" spans="3:5" x14ac:dyDescent="0.4">
      <c r="C629" t="s">
        <v>759</v>
      </c>
      <c r="D629" t="s">
        <v>505</v>
      </c>
      <c r="E629">
        <v>11200</v>
      </c>
    </row>
    <row r="630" spans="3:5" x14ac:dyDescent="0.4">
      <c r="C630" t="s">
        <v>759</v>
      </c>
      <c r="D630" t="s">
        <v>506</v>
      </c>
      <c r="E630">
        <v>35200</v>
      </c>
    </row>
    <row r="631" spans="3:5" x14ac:dyDescent="0.4">
      <c r="C631" t="s">
        <v>759</v>
      </c>
      <c r="D631" t="s">
        <v>507</v>
      </c>
      <c r="E631">
        <v>71200</v>
      </c>
    </row>
    <row r="632" spans="3:5" x14ac:dyDescent="0.4">
      <c r="C632" t="s">
        <v>759</v>
      </c>
      <c r="D632" t="s">
        <v>508</v>
      </c>
      <c r="E632">
        <v>7000</v>
      </c>
    </row>
    <row r="633" spans="3:5" x14ac:dyDescent="0.4">
      <c r="C633" t="s">
        <v>759</v>
      </c>
      <c r="D633" t="s">
        <v>509</v>
      </c>
      <c r="E633">
        <v>8600</v>
      </c>
    </row>
    <row r="634" spans="3:5" x14ac:dyDescent="0.4">
      <c r="C634" t="s">
        <v>759</v>
      </c>
      <c r="D634" t="s">
        <v>510</v>
      </c>
      <c r="E634">
        <v>21200</v>
      </c>
    </row>
    <row r="635" spans="3:5" x14ac:dyDescent="0.4">
      <c r="C635" t="s">
        <v>759</v>
      </c>
      <c r="D635" t="s">
        <v>511</v>
      </c>
      <c r="E635">
        <v>5200</v>
      </c>
    </row>
    <row r="636" spans="3:5" x14ac:dyDescent="0.4">
      <c r="C636" t="s">
        <v>759</v>
      </c>
      <c r="D636" t="s">
        <v>512</v>
      </c>
      <c r="E636">
        <v>36700</v>
      </c>
    </row>
    <row r="637" spans="3:5" x14ac:dyDescent="0.4">
      <c r="C637" t="s">
        <v>759</v>
      </c>
      <c r="D637" t="s">
        <v>695</v>
      </c>
      <c r="E637">
        <v>3000</v>
      </c>
    </row>
    <row r="638" spans="3:5" x14ac:dyDescent="0.4">
      <c r="C638" t="s">
        <v>759</v>
      </c>
      <c r="D638" t="s">
        <v>696</v>
      </c>
      <c r="E638">
        <v>18300</v>
      </c>
    </row>
    <row r="639" spans="3:5" x14ac:dyDescent="0.4">
      <c r="C639" t="s">
        <v>759</v>
      </c>
      <c r="D639" t="s">
        <v>697</v>
      </c>
      <c r="E639">
        <v>36800</v>
      </c>
    </row>
    <row r="640" spans="3:5" x14ac:dyDescent="0.4">
      <c r="C640" t="s">
        <v>759</v>
      </c>
      <c r="D640" t="s">
        <v>698</v>
      </c>
      <c r="E640">
        <v>20400</v>
      </c>
    </row>
    <row r="641" spans="3:5" x14ac:dyDescent="0.4">
      <c r="C641" t="s">
        <v>759</v>
      </c>
      <c r="D641" t="s">
        <v>699</v>
      </c>
      <c r="E641">
        <v>59900</v>
      </c>
    </row>
    <row r="642" spans="3:5" x14ac:dyDescent="0.4">
      <c r="C642" t="s">
        <v>759</v>
      </c>
      <c r="D642" t="s">
        <v>700</v>
      </c>
      <c r="E642">
        <v>15500</v>
      </c>
    </row>
    <row r="643" spans="3:5" x14ac:dyDescent="0.4">
      <c r="C643" t="s">
        <v>759</v>
      </c>
      <c r="D643" t="s">
        <v>701</v>
      </c>
      <c r="E643">
        <v>7300</v>
      </c>
    </row>
    <row r="644" spans="3:5" x14ac:dyDescent="0.4">
      <c r="C644" t="s">
        <v>759</v>
      </c>
      <c r="D644" t="s">
        <v>702</v>
      </c>
      <c r="E644">
        <v>27700</v>
      </c>
    </row>
    <row r="645" spans="3:5" x14ac:dyDescent="0.4">
      <c r="C645" t="s">
        <v>759</v>
      </c>
      <c r="D645" t="s">
        <v>703</v>
      </c>
      <c r="E645">
        <v>13200</v>
      </c>
    </row>
    <row r="646" spans="3:5" x14ac:dyDescent="0.4">
      <c r="C646" t="s">
        <v>759</v>
      </c>
      <c r="D646" t="s">
        <v>704</v>
      </c>
      <c r="E646">
        <v>103900</v>
      </c>
    </row>
    <row r="647" spans="3:5" x14ac:dyDescent="0.4">
      <c r="C647" t="s">
        <v>759</v>
      </c>
      <c r="D647" t="s">
        <v>705</v>
      </c>
      <c r="E647">
        <v>37900</v>
      </c>
    </row>
    <row r="648" spans="3:5" x14ac:dyDescent="0.4">
      <c r="C648" t="s">
        <v>759</v>
      </c>
      <c r="D648" t="s">
        <v>706</v>
      </c>
      <c r="E648">
        <v>35500</v>
      </c>
    </row>
    <row r="649" spans="3:5" x14ac:dyDescent="0.4">
      <c r="C649" t="s">
        <v>759</v>
      </c>
      <c r="D649" t="s">
        <v>707</v>
      </c>
      <c r="E649">
        <v>31200</v>
      </c>
    </row>
    <row r="650" spans="3:5" x14ac:dyDescent="0.4">
      <c r="C650" t="s">
        <v>759</v>
      </c>
      <c r="D650" t="s">
        <v>708</v>
      </c>
      <c r="E650">
        <v>12900</v>
      </c>
    </row>
    <row r="651" spans="3:5" x14ac:dyDescent="0.4">
      <c r="C651" t="s">
        <v>759</v>
      </c>
      <c r="D651" t="s">
        <v>709</v>
      </c>
      <c r="E651">
        <v>64500</v>
      </c>
    </row>
    <row r="652" spans="3:5" x14ac:dyDescent="0.4">
      <c r="C652" t="s">
        <v>759</v>
      </c>
      <c r="D652" t="s">
        <v>710</v>
      </c>
      <c r="E652">
        <v>24100</v>
      </c>
    </row>
    <row r="653" spans="3:5" x14ac:dyDescent="0.4">
      <c r="C653" t="s">
        <v>759</v>
      </c>
      <c r="D653" t="s">
        <v>711</v>
      </c>
      <c r="E653">
        <v>19900</v>
      </c>
    </row>
    <row r="654" spans="3:5" x14ac:dyDescent="0.4">
      <c r="C654" t="s">
        <v>759</v>
      </c>
      <c r="D654" t="s">
        <v>712</v>
      </c>
      <c r="E654">
        <v>16200</v>
      </c>
    </row>
    <row r="655" spans="3:5" x14ac:dyDescent="0.4">
      <c r="C655" t="s">
        <v>759</v>
      </c>
      <c r="D655" t="s">
        <v>713</v>
      </c>
      <c r="E655">
        <v>60800</v>
      </c>
    </row>
    <row r="656" spans="3:5" x14ac:dyDescent="0.4">
      <c r="C656" t="s">
        <v>759</v>
      </c>
      <c r="D656" t="s">
        <v>714</v>
      </c>
      <c r="E656">
        <v>20300</v>
      </c>
    </row>
    <row r="657" spans="3:5" x14ac:dyDescent="0.4">
      <c r="C657" t="s">
        <v>759</v>
      </c>
      <c r="D657" t="s">
        <v>715</v>
      </c>
      <c r="E657">
        <v>57900</v>
      </c>
    </row>
    <row r="658" spans="3:5" x14ac:dyDescent="0.4">
      <c r="C658" t="s">
        <v>759</v>
      </c>
      <c r="D658" t="s">
        <v>716</v>
      </c>
      <c r="E658">
        <v>63700</v>
      </c>
    </row>
    <row r="659" spans="3:5" x14ac:dyDescent="0.4">
      <c r="C659" t="s">
        <v>759</v>
      </c>
      <c r="D659" t="s">
        <v>717</v>
      </c>
      <c r="E659">
        <v>43500</v>
      </c>
    </row>
    <row r="660" spans="3:5" x14ac:dyDescent="0.4">
      <c r="C660" t="s">
        <v>759</v>
      </c>
      <c r="D660" t="s">
        <v>718</v>
      </c>
      <c r="E660">
        <v>52600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1738200</v>
      </c>
    </row>
    <row r="667" spans="3:5" x14ac:dyDescent="0.4">
      <c r="C667" t="s">
        <v>760</v>
      </c>
      <c r="D667" t="s">
        <v>513</v>
      </c>
      <c r="E667">
        <v>1651600</v>
      </c>
    </row>
    <row r="668" spans="3:5" x14ac:dyDescent="0.4">
      <c r="C668" t="s">
        <v>760</v>
      </c>
      <c r="D668" t="s">
        <v>514</v>
      </c>
      <c r="E668">
        <v>227000</v>
      </c>
    </row>
    <row r="669" spans="3:5" x14ac:dyDescent="0.4">
      <c r="C669" t="s">
        <v>760</v>
      </c>
      <c r="D669" t="s">
        <v>515</v>
      </c>
      <c r="E669">
        <v>130600</v>
      </c>
    </row>
    <row r="670" spans="3:5" x14ac:dyDescent="0.4">
      <c r="C670" t="s">
        <v>760</v>
      </c>
      <c r="D670" t="s">
        <v>516</v>
      </c>
      <c r="E670">
        <v>205500</v>
      </c>
    </row>
    <row r="671" spans="3:5" x14ac:dyDescent="0.4">
      <c r="C671" t="s">
        <v>760</v>
      </c>
      <c r="D671" t="s">
        <v>517</v>
      </c>
      <c r="E671">
        <v>177300</v>
      </c>
    </row>
    <row r="672" spans="3:5" x14ac:dyDescent="0.4">
      <c r="C672" t="s">
        <v>760</v>
      </c>
      <c r="D672" t="s">
        <v>518</v>
      </c>
      <c r="E672">
        <v>214700</v>
      </c>
    </row>
    <row r="673" spans="3:5" x14ac:dyDescent="0.4">
      <c r="C673" t="s">
        <v>760</v>
      </c>
      <c r="D673" t="s">
        <v>519</v>
      </c>
      <c r="E673">
        <v>194400</v>
      </c>
    </row>
    <row r="674" spans="3:5" x14ac:dyDescent="0.4">
      <c r="C674" t="s">
        <v>760</v>
      </c>
      <c r="D674" t="s">
        <v>520</v>
      </c>
      <c r="E674">
        <v>111300</v>
      </c>
    </row>
    <row r="675" spans="3:5" x14ac:dyDescent="0.4">
      <c r="C675" t="s">
        <v>760</v>
      </c>
      <c r="D675" t="s">
        <v>521</v>
      </c>
      <c r="E675">
        <v>49400</v>
      </c>
    </row>
    <row r="676" spans="3:5" x14ac:dyDescent="0.4">
      <c r="C676" t="s">
        <v>760</v>
      </c>
      <c r="D676" t="s">
        <v>522</v>
      </c>
      <c r="E676">
        <v>105100</v>
      </c>
    </row>
    <row r="677" spans="3:5" x14ac:dyDescent="0.4">
      <c r="C677" t="s">
        <v>760</v>
      </c>
      <c r="D677" t="s">
        <v>523</v>
      </c>
      <c r="E677">
        <v>125400</v>
      </c>
    </row>
    <row r="678" spans="3:5" x14ac:dyDescent="0.4">
      <c r="C678" t="s">
        <v>760</v>
      </c>
      <c r="D678" t="s">
        <v>524</v>
      </c>
      <c r="E678">
        <v>216700</v>
      </c>
    </row>
    <row r="679" spans="3:5" x14ac:dyDescent="0.4">
      <c r="C679" t="s">
        <v>760</v>
      </c>
      <c r="D679" t="s">
        <v>525</v>
      </c>
      <c r="E679">
        <v>72600</v>
      </c>
    </row>
    <row r="680" spans="3:5" x14ac:dyDescent="0.4">
      <c r="C680" t="s">
        <v>760</v>
      </c>
      <c r="D680" t="s">
        <v>526</v>
      </c>
      <c r="E680">
        <v>128200</v>
      </c>
    </row>
    <row r="681" spans="3:5" x14ac:dyDescent="0.4">
      <c r="C681" t="s">
        <v>760</v>
      </c>
      <c r="D681" t="s">
        <v>527</v>
      </c>
      <c r="E681">
        <v>35200</v>
      </c>
    </row>
    <row r="682" spans="3:5" x14ac:dyDescent="0.4">
      <c r="C682" t="s">
        <v>760</v>
      </c>
      <c r="D682" t="s">
        <v>528</v>
      </c>
      <c r="E682">
        <v>73900</v>
      </c>
    </row>
    <row r="683" spans="3:5" x14ac:dyDescent="0.4">
      <c r="C683" t="s">
        <v>760</v>
      </c>
      <c r="D683" t="s">
        <v>529</v>
      </c>
      <c r="E683">
        <v>74800</v>
      </c>
    </row>
    <row r="684" spans="3:5" x14ac:dyDescent="0.4">
      <c r="C684" t="s">
        <v>760</v>
      </c>
      <c r="D684" t="s">
        <v>530</v>
      </c>
      <c r="E684">
        <v>38300</v>
      </c>
    </row>
    <row r="685" spans="3:5" x14ac:dyDescent="0.4">
      <c r="C685" t="s">
        <v>760</v>
      </c>
      <c r="D685" t="s">
        <v>531</v>
      </c>
      <c r="E685">
        <v>65100</v>
      </c>
    </row>
    <row r="686" spans="3:5" x14ac:dyDescent="0.4">
      <c r="C686" t="s">
        <v>760</v>
      </c>
      <c r="D686" t="s">
        <v>532</v>
      </c>
      <c r="E686">
        <v>32500</v>
      </c>
    </row>
    <row r="687" spans="3:5" x14ac:dyDescent="0.4">
      <c r="C687" t="s">
        <v>760</v>
      </c>
      <c r="D687" t="s">
        <v>533</v>
      </c>
      <c r="E687">
        <v>43300</v>
      </c>
    </row>
    <row r="688" spans="3:5" x14ac:dyDescent="0.4">
      <c r="C688" t="s">
        <v>760</v>
      </c>
      <c r="D688" t="s">
        <v>534</v>
      </c>
      <c r="E688">
        <v>26800</v>
      </c>
    </row>
    <row r="689" spans="3:5" x14ac:dyDescent="0.4">
      <c r="C689" t="s">
        <v>760</v>
      </c>
      <c r="D689" t="s">
        <v>535</v>
      </c>
      <c r="E689">
        <v>63500</v>
      </c>
    </row>
    <row r="690" spans="3:5" x14ac:dyDescent="0.4">
      <c r="C690" t="s">
        <v>760</v>
      </c>
      <c r="D690" t="s">
        <v>536</v>
      </c>
      <c r="E690">
        <v>34900</v>
      </c>
    </row>
    <row r="691" spans="3:5" x14ac:dyDescent="0.4">
      <c r="C691" t="s">
        <v>760</v>
      </c>
      <c r="D691" t="s">
        <v>537</v>
      </c>
      <c r="E691">
        <v>59400</v>
      </c>
    </row>
    <row r="692" spans="3:5" x14ac:dyDescent="0.4">
      <c r="C692" t="s">
        <v>760</v>
      </c>
      <c r="D692" t="s">
        <v>538</v>
      </c>
      <c r="E692">
        <v>25400</v>
      </c>
    </row>
    <row r="693" spans="3:5" x14ac:dyDescent="0.4">
      <c r="C693" t="s">
        <v>760</v>
      </c>
      <c r="D693" t="s">
        <v>539</v>
      </c>
      <c r="E693">
        <v>85100</v>
      </c>
    </row>
    <row r="694" spans="3:5" x14ac:dyDescent="0.4">
      <c r="C694" t="s">
        <v>760</v>
      </c>
      <c r="D694" t="s">
        <v>540</v>
      </c>
      <c r="E694">
        <v>58500</v>
      </c>
    </row>
    <row r="695" spans="3:5" x14ac:dyDescent="0.4">
      <c r="C695" t="s">
        <v>760</v>
      </c>
      <c r="D695" t="s">
        <v>541</v>
      </c>
      <c r="E695">
        <v>97800</v>
      </c>
    </row>
    <row r="696" spans="3:5" x14ac:dyDescent="0.4">
      <c r="C696" t="s">
        <v>760</v>
      </c>
      <c r="D696" t="s">
        <v>542</v>
      </c>
      <c r="E696">
        <v>19600</v>
      </c>
    </row>
    <row r="697" spans="3:5" x14ac:dyDescent="0.4">
      <c r="C697" t="s">
        <v>760</v>
      </c>
      <c r="D697" t="s">
        <v>543</v>
      </c>
      <c r="E697">
        <v>53800</v>
      </c>
    </row>
    <row r="698" spans="3:5" x14ac:dyDescent="0.4">
      <c r="C698" t="s">
        <v>760</v>
      </c>
      <c r="D698" t="s">
        <v>544</v>
      </c>
      <c r="E698">
        <v>23400</v>
      </c>
    </row>
    <row r="699" spans="3:5" x14ac:dyDescent="0.4">
      <c r="C699" t="s">
        <v>760</v>
      </c>
      <c r="D699" t="s">
        <v>545</v>
      </c>
      <c r="E699">
        <v>127100</v>
      </c>
    </row>
    <row r="700" spans="3:5" x14ac:dyDescent="0.4">
      <c r="C700" t="s">
        <v>760</v>
      </c>
      <c r="D700" t="s">
        <v>546</v>
      </c>
      <c r="E700">
        <v>52700</v>
      </c>
    </row>
    <row r="701" spans="3:5" x14ac:dyDescent="0.4">
      <c r="C701" t="s">
        <v>760</v>
      </c>
      <c r="D701" t="s">
        <v>547</v>
      </c>
      <c r="E701">
        <v>87900</v>
      </c>
    </row>
    <row r="702" spans="3:5" x14ac:dyDescent="0.4">
      <c r="C702" t="s">
        <v>760</v>
      </c>
      <c r="D702" t="s">
        <v>548</v>
      </c>
      <c r="E702">
        <v>32800</v>
      </c>
    </row>
    <row r="703" spans="3:5" x14ac:dyDescent="0.4">
      <c r="C703" t="s">
        <v>760</v>
      </c>
      <c r="D703" t="s">
        <v>549</v>
      </c>
      <c r="E703">
        <v>50800</v>
      </c>
    </row>
    <row r="704" spans="3:5" x14ac:dyDescent="0.4">
      <c r="C704" t="s">
        <v>760</v>
      </c>
      <c r="D704" t="s">
        <v>550</v>
      </c>
      <c r="E704">
        <v>17500</v>
      </c>
    </row>
    <row r="705" spans="3:5" x14ac:dyDescent="0.4">
      <c r="C705" t="s">
        <v>760</v>
      </c>
      <c r="D705" t="s">
        <v>551</v>
      </c>
      <c r="E705">
        <v>52000</v>
      </c>
    </row>
    <row r="706" spans="3:5" x14ac:dyDescent="0.4">
      <c r="C706" t="s">
        <v>760</v>
      </c>
      <c r="D706" t="s">
        <v>552</v>
      </c>
      <c r="E706">
        <v>28800</v>
      </c>
    </row>
    <row r="707" spans="3:5" x14ac:dyDescent="0.4">
      <c r="C707" t="s">
        <v>760</v>
      </c>
      <c r="D707" t="s">
        <v>553</v>
      </c>
      <c r="E707">
        <v>31600</v>
      </c>
    </row>
    <row r="708" spans="3:5" x14ac:dyDescent="0.4">
      <c r="C708" t="s">
        <v>760</v>
      </c>
      <c r="D708" t="s">
        <v>554</v>
      </c>
      <c r="E708">
        <v>23500</v>
      </c>
    </row>
    <row r="709" spans="3:5" x14ac:dyDescent="0.4">
      <c r="C709" t="s">
        <v>760</v>
      </c>
      <c r="D709" t="s">
        <v>555</v>
      </c>
      <c r="E709">
        <v>162400</v>
      </c>
    </row>
    <row r="710" spans="3:5" x14ac:dyDescent="0.4">
      <c r="C710" t="s">
        <v>760</v>
      </c>
      <c r="D710" t="s">
        <v>556</v>
      </c>
      <c r="E710">
        <v>107200</v>
      </c>
    </row>
    <row r="711" spans="3:5" x14ac:dyDescent="0.4">
      <c r="C711" t="s">
        <v>760</v>
      </c>
      <c r="D711" t="s">
        <v>557</v>
      </c>
      <c r="E711">
        <v>85400</v>
      </c>
    </row>
    <row r="712" spans="3:5" x14ac:dyDescent="0.4">
      <c r="C712" t="s">
        <v>760</v>
      </c>
      <c r="D712" t="s">
        <v>558</v>
      </c>
      <c r="E712">
        <v>131200</v>
      </c>
    </row>
    <row r="713" spans="3:5" x14ac:dyDescent="0.4">
      <c r="C713" t="s">
        <v>760</v>
      </c>
      <c r="D713" t="s">
        <v>559</v>
      </c>
      <c r="E713">
        <v>67200</v>
      </c>
    </row>
    <row r="714" spans="3:5" x14ac:dyDescent="0.4">
      <c r="C714" t="s">
        <v>760</v>
      </c>
      <c r="D714" t="s">
        <v>560</v>
      </c>
      <c r="E714">
        <v>15500</v>
      </c>
    </row>
    <row r="715" spans="3:5" x14ac:dyDescent="0.4">
      <c r="C715" t="s">
        <v>760</v>
      </c>
      <c r="D715" t="s">
        <v>561</v>
      </c>
      <c r="E715">
        <v>43900</v>
      </c>
    </row>
    <row r="716" spans="3:5" x14ac:dyDescent="0.4">
      <c r="C716" t="s">
        <v>760</v>
      </c>
      <c r="D716" t="s">
        <v>562</v>
      </c>
      <c r="E716">
        <v>14600</v>
      </c>
    </row>
    <row r="717" spans="3:5" x14ac:dyDescent="0.4">
      <c r="C717" t="s">
        <v>760</v>
      </c>
      <c r="D717" t="s">
        <v>563</v>
      </c>
      <c r="E717">
        <v>13800</v>
      </c>
    </row>
    <row r="718" spans="3:5" x14ac:dyDescent="0.4">
      <c r="C718" t="s">
        <v>760</v>
      </c>
      <c r="D718" t="s">
        <v>564</v>
      </c>
      <c r="E718">
        <v>22100</v>
      </c>
    </row>
    <row r="719" spans="3:5" x14ac:dyDescent="0.4">
      <c r="C719" t="s">
        <v>760</v>
      </c>
      <c r="D719" t="s">
        <v>565</v>
      </c>
      <c r="E719">
        <v>31600</v>
      </c>
    </row>
    <row r="720" spans="3:5" x14ac:dyDescent="0.4">
      <c r="C720" t="s">
        <v>760</v>
      </c>
      <c r="D720" t="s">
        <v>566</v>
      </c>
      <c r="E720">
        <v>17700</v>
      </c>
    </row>
    <row r="721" spans="3:5" x14ac:dyDescent="0.4">
      <c r="C721" t="s">
        <v>760</v>
      </c>
      <c r="D721" t="s">
        <v>567</v>
      </c>
      <c r="E721">
        <v>16600</v>
      </c>
    </row>
    <row r="722" spans="3:5" x14ac:dyDescent="0.4">
      <c r="C722" t="s">
        <v>760</v>
      </c>
      <c r="D722" t="s">
        <v>568</v>
      </c>
      <c r="E722">
        <v>34700</v>
      </c>
    </row>
    <row r="723" spans="3:5" x14ac:dyDescent="0.4">
      <c r="C723" t="s">
        <v>760</v>
      </c>
      <c r="D723" t="s">
        <v>569</v>
      </c>
      <c r="E723">
        <v>12500</v>
      </c>
    </row>
    <row r="724" spans="3:5" x14ac:dyDescent="0.4">
      <c r="C724" t="s">
        <v>760</v>
      </c>
      <c r="D724" t="s">
        <v>570</v>
      </c>
      <c r="E724">
        <v>20500</v>
      </c>
    </row>
    <row r="725" spans="3:5" x14ac:dyDescent="0.4">
      <c r="C725" t="s">
        <v>760</v>
      </c>
      <c r="D725" t="s">
        <v>571</v>
      </c>
      <c r="E725">
        <v>17200</v>
      </c>
    </row>
    <row r="726" spans="3:5" x14ac:dyDescent="0.4">
      <c r="C726" t="s">
        <v>760</v>
      </c>
      <c r="D726" t="s">
        <v>572</v>
      </c>
      <c r="E726">
        <v>15200</v>
      </c>
    </row>
    <row r="727" spans="3:5" x14ac:dyDescent="0.4">
      <c r="C727" t="s">
        <v>760</v>
      </c>
      <c r="D727" t="s">
        <v>573</v>
      </c>
      <c r="E727">
        <v>104800</v>
      </c>
    </row>
    <row r="728" spans="3:5" x14ac:dyDescent="0.4">
      <c r="C728" t="s">
        <v>760</v>
      </c>
      <c r="D728" t="s">
        <v>574</v>
      </c>
      <c r="E728">
        <v>42700</v>
      </c>
    </row>
    <row r="729" spans="3:5" x14ac:dyDescent="0.4">
      <c r="C729" t="s">
        <v>760</v>
      </c>
      <c r="D729" t="s">
        <v>575</v>
      </c>
      <c r="E729">
        <v>51300</v>
      </c>
    </row>
    <row r="730" spans="3:5" x14ac:dyDescent="0.4">
      <c r="C730" t="s">
        <v>760</v>
      </c>
      <c r="D730" t="s">
        <v>576</v>
      </c>
      <c r="E730">
        <v>87800</v>
      </c>
    </row>
    <row r="731" spans="3:5" x14ac:dyDescent="0.4">
      <c r="C731" t="s">
        <v>760</v>
      </c>
      <c r="D731" t="s">
        <v>577</v>
      </c>
      <c r="E731">
        <v>36200</v>
      </c>
    </row>
    <row r="732" spans="3:5" x14ac:dyDescent="0.4">
      <c r="C732" t="s">
        <v>760</v>
      </c>
      <c r="D732" t="s">
        <v>578</v>
      </c>
      <c r="E732">
        <v>42400</v>
      </c>
    </row>
    <row r="733" spans="3:5" x14ac:dyDescent="0.4">
      <c r="C733" t="s">
        <v>760</v>
      </c>
      <c r="D733" t="s">
        <v>579</v>
      </c>
      <c r="E733">
        <v>183800</v>
      </c>
    </row>
    <row r="734" spans="3:5" x14ac:dyDescent="0.4">
      <c r="C734" t="s">
        <v>760</v>
      </c>
      <c r="D734" t="s">
        <v>580</v>
      </c>
      <c r="E734">
        <v>88500</v>
      </c>
    </row>
    <row r="735" spans="3:5" x14ac:dyDescent="0.4">
      <c r="C735" t="s">
        <v>760</v>
      </c>
      <c r="D735" t="s">
        <v>581</v>
      </c>
      <c r="E735">
        <v>114800</v>
      </c>
    </row>
    <row r="736" spans="3:5" x14ac:dyDescent="0.4">
      <c r="C736" t="s">
        <v>760</v>
      </c>
      <c r="D736" t="s">
        <v>582</v>
      </c>
      <c r="E736">
        <v>146300</v>
      </c>
    </row>
    <row r="737" spans="3:5" x14ac:dyDescent="0.4">
      <c r="C737" t="s">
        <v>760</v>
      </c>
      <c r="D737" t="s">
        <v>583</v>
      </c>
      <c r="E737">
        <v>24100</v>
      </c>
    </row>
    <row r="738" spans="3:5" x14ac:dyDescent="0.4">
      <c r="C738" t="s">
        <v>760</v>
      </c>
      <c r="D738" t="s">
        <v>584</v>
      </c>
      <c r="E738">
        <v>50400</v>
      </c>
    </row>
    <row r="739" spans="3:5" x14ac:dyDescent="0.4">
      <c r="C739" t="s">
        <v>760</v>
      </c>
      <c r="D739" t="s">
        <v>585</v>
      </c>
      <c r="E739">
        <v>8300</v>
      </c>
    </row>
    <row r="740" spans="3:5" x14ac:dyDescent="0.4">
      <c r="C740" t="s">
        <v>760</v>
      </c>
      <c r="D740" t="s">
        <v>586</v>
      </c>
      <c r="E740">
        <v>21700</v>
      </c>
    </row>
    <row r="741" spans="3:5" x14ac:dyDescent="0.4">
      <c r="C741" t="s">
        <v>760</v>
      </c>
      <c r="D741" t="s">
        <v>587</v>
      </c>
      <c r="E741">
        <v>61300</v>
      </c>
    </row>
    <row r="742" spans="3:5" x14ac:dyDescent="0.4">
      <c r="C742" t="s">
        <v>760</v>
      </c>
      <c r="D742" t="s">
        <v>588</v>
      </c>
      <c r="E742">
        <v>87900</v>
      </c>
    </row>
    <row r="743" spans="3:5" x14ac:dyDescent="0.4">
      <c r="C743" t="s">
        <v>760</v>
      </c>
      <c r="D743" t="s">
        <v>589</v>
      </c>
      <c r="E743">
        <v>11300</v>
      </c>
    </row>
    <row r="744" spans="3:5" x14ac:dyDescent="0.4">
      <c r="C744" t="s">
        <v>760</v>
      </c>
      <c r="D744" t="s">
        <v>590</v>
      </c>
      <c r="E744">
        <v>16000</v>
      </c>
    </row>
    <row r="745" spans="3:5" x14ac:dyDescent="0.4">
      <c r="C745" t="s">
        <v>760</v>
      </c>
      <c r="D745" t="s">
        <v>591</v>
      </c>
      <c r="E745">
        <v>134800</v>
      </c>
    </row>
    <row r="746" spans="3:5" x14ac:dyDescent="0.4">
      <c r="C746" t="s">
        <v>760</v>
      </c>
      <c r="D746" t="s">
        <v>592</v>
      </c>
      <c r="E746">
        <v>25500</v>
      </c>
    </row>
    <row r="747" spans="3:5" x14ac:dyDescent="0.4">
      <c r="C747" t="s">
        <v>760</v>
      </c>
      <c r="D747" t="s">
        <v>593</v>
      </c>
      <c r="E747">
        <v>16000</v>
      </c>
    </row>
    <row r="748" spans="3:5" x14ac:dyDescent="0.4">
      <c r="C748" t="s">
        <v>760</v>
      </c>
      <c r="D748" t="s">
        <v>594</v>
      </c>
      <c r="E748">
        <v>21400</v>
      </c>
    </row>
    <row r="749" spans="3:5" x14ac:dyDescent="0.4">
      <c r="C749" t="s">
        <v>760</v>
      </c>
      <c r="D749" t="s">
        <v>595</v>
      </c>
      <c r="E749">
        <v>25000</v>
      </c>
    </row>
    <row r="750" spans="3:5" x14ac:dyDescent="0.4">
      <c r="C750" t="s">
        <v>760</v>
      </c>
      <c r="D750" t="s">
        <v>596</v>
      </c>
      <c r="E750">
        <v>148800</v>
      </c>
    </row>
    <row r="751" spans="3:5" x14ac:dyDescent="0.4">
      <c r="C751" t="s">
        <v>760</v>
      </c>
      <c r="D751" t="s">
        <v>597</v>
      </c>
      <c r="E751">
        <v>27500</v>
      </c>
    </row>
    <row r="752" spans="3:5" x14ac:dyDescent="0.4">
      <c r="C752" t="s">
        <v>760</v>
      </c>
      <c r="D752" t="s">
        <v>598</v>
      </c>
      <c r="E752">
        <v>24900</v>
      </c>
    </row>
    <row r="753" spans="3:5" x14ac:dyDescent="0.4">
      <c r="C753" t="s">
        <v>760</v>
      </c>
      <c r="D753" t="s">
        <v>599</v>
      </c>
      <c r="E753">
        <v>20700</v>
      </c>
    </row>
    <row r="754" spans="3:5" x14ac:dyDescent="0.4">
      <c r="C754" t="s">
        <v>760</v>
      </c>
      <c r="D754" t="s">
        <v>600</v>
      </c>
      <c r="E754">
        <v>68200</v>
      </c>
    </row>
    <row r="755" spans="3:5" x14ac:dyDescent="0.4">
      <c r="C755" t="s">
        <v>760</v>
      </c>
      <c r="D755" t="s">
        <v>601</v>
      </c>
      <c r="E755">
        <v>30000</v>
      </c>
    </row>
    <row r="756" spans="3:5" x14ac:dyDescent="0.4">
      <c r="C756" t="s">
        <v>760</v>
      </c>
      <c r="D756" t="s">
        <v>602</v>
      </c>
      <c r="E756">
        <v>56000</v>
      </c>
    </row>
    <row r="757" spans="3:5" x14ac:dyDescent="0.4">
      <c r="C757" t="s">
        <v>760</v>
      </c>
      <c r="D757" t="s">
        <v>603</v>
      </c>
      <c r="E757">
        <v>13800</v>
      </c>
    </row>
    <row r="758" spans="3:5" x14ac:dyDescent="0.4">
      <c r="C758" t="s">
        <v>760</v>
      </c>
      <c r="D758" t="s">
        <v>604</v>
      </c>
      <c r="E758">
        <v>11000</v>
      </c>
    </row>
    <row r="759" spans="3:5" x14ac:dyDescent="0.4">
      <c r="C759" t="s">
        <v>760</v>
      </c>
      <c r="D759" t="s">
        <v>605</v>
      </c>
      <c r="E759">
        <v>7900</v>
      </c>
    </row>
    <row r="760" spans="3:5" x14ac:dyDescent="0.4">
      <c r="C760" t="s">
        <v>760</v>
      </c>
      <c r="D760" t="s">
        <v>606</v>
      </c>
      <c r="E760">
        <v>25100</v>
      </c>
    </row>
    <row r="761" spans="3:5" x14ac:dyDescent="0.4">
      <c r="C761" t="s">
        <v>760</v>
      </c>
      <c r="D761" t="s">
        <v>607</v>
      </c>
      <c r="E761">
        <v>125000</v>
      </c>
    </row>
    <row r="762" spans="3:5" x14ac:dyDescent="0.4">
      <c r="C762" t="s">
        <v>760</v>
      </c>
      <c r="D762" t="s">
        <v>608</v>
      </c>
      <c r="E762">
        <v>139300</v>
      </c>
    </row>
    <row r="763" spans="3:5" x14ac:dyDescent="0.4">
      <c r="C763" t="s">
        <v>760</v>
      </c>
      <c r="D763" t="s">
        <v>609</v>
      </c>
      <c r="E763">
        <v>41800</v>
      </c>
    </row>
    <row r="764" spans="3:5" x14ac:dyDescent="0.4">
      <c r="C764" t="s">
        <v>760</v>
      </c>
      <c r="D764" t="s">
        <v>610</v>
      </c>
      <c r="E764">
        <v>79800</v>
      </c>
    </row>
    <row r="765" spans="3:5" x14ac:dyDescent="0.4">
      <c r="C765" t="s">
        <v>760</v>
      </c>
      <c r="D765" t="s">
        <v>611</v>
      </c>
      <c r="E765">
        <v>64100</v>
      </c>
    </row>
    <row r="766" spans="3:5" x14ac:dyDescent="0.4">
      <c r="C766" t="s">
        <v>760</v>
      </c>
      <c r="D766" t="s">
        <v>612</v>
      </c>
      <c r="E766">
        <v>51400</v>
      </c>
    </row>
    <row r="767" spans="3:5" x14ac:dyDescent="0.4">
      <c r="C767" t="s">
        <v>760</v>
      </c>
      <c r="D767" t="s">
        <v>613</v>
      </c>
      <c r="E767">
        <v>38500</v>
      </c>
    </row>
    <row r="768" spans="3:5" x14ac:dyDescent="0.4">
      <c r="C768" t="s">
        <v>760</v>
      </c>
      <c r="D768" t="s">
        <v>614</v>
      </c>
      <c r="E768">
        <v>97800</v>
      </c>
    </row>
    <row r="769" spans="3:5" x14ac:dyDescent="0.4">
      <c r="C769" t="s">
        <v>760</v>
      </c>
      <c r="D769" t="s">
        <v>615</v>
      </c>
      <c r="E769">
        <v>67600</v>
      </c>
    </row>
    <row r="770" spans="3:5" x14ac:dyDescent="0.4">
      <c r="C770" t="s">
        <v>760</v>
      </c>
      <c r="D770" t="s">
        <v>616</v>
      </c>
      <c r="E770">
        <v>144900</v>
      </c>
    </row>
    <row r="771" spans="3:5" x14ac:dyDescent="0.4">
      <c r="C771" t="s">
        <v>760</v>
      </c>
      <c r="D771" t="s">
        <v>617</v>
      </c>
      <c r="E771">
        <v>80400</v>
      </c>
    </row>
    <row r="772" spans="3:5" x14ac:dyDescent="0.4">
      <c r="C772" t="s">
        <v>760</v>
      </c>
      <c r="D772" t="s">
        <v>618</v>
      </c>
      <c r="E772">
        <v>16300</v>
      </c>
    </row>
    <row r="773" spans="3:5" x14ac:dyDescent="0.4">
      <c r="C773" t="s">
        <v>760</v>
      </c>
      <c r="D773" t="s">
        <v>619</v>
      </c>
      <c r="E773">
        <v>15000</v>
      </c>
    </row>
    <row r="774" spans="3:5" x14ac:dyDescent="0.4">
      <c r="C774" t="s">
        <v>760</v>
      </c>
      <c r="D774" t="s">
        <v>620</v>
      </c>
      <c r="E774">
        <v>14000</v>
      </c>
    </row>
    <row r="775" spans="3:5" x14ac:dyDescent="0.4">
      <c r="C775" t="s">
        <v>760</v>
      </c>
      <c r="D775" t="s">
        <v>621</v>
      </c>
      <c r="E775">
        <v>17000</v>
      </c>
    </row>
    <row r="776" spans="3:5" x14ac:dyDescent="0.4">
      <c r="C776" t="s">
        <v>760</v>
      </c>
      <c r="D776" t="s">
        <v>622</v>
      </c>
      <c r="E776">
        <v>11900</v>
      </c>
    </row>
    <row r="777" spans="3:5" x14ac:dyDescent="0.4">
      <c r="C777" t="s">
        <v>760</v>
      </c>
      <c r="D777" t="s">
        <v>623</v>
      </c>
      <c r="E777">
        <v>8400</v>
      </c>
    </row>
    <row r="778" spans="3:5" x14ac:dyDescent="0.4">
      <c r="C778" t="s">
        <v>760</v>
      </c>
      <c r="D778" t="s">
        <v>624</v>
      </c>
      <c r="E778">
        <v>13400</v>
      </c>
    </row>
    <row r="779" spans="3:5" x14ac:dyDescent="0.4">
      <c r="C779" t="s">
        <v>760</v>
      </c>
      <c r="D779" t="s">
        <v>625</v>
      </c>
      <c r="E779">
        <v>7600</v>
      </c>
    </row>
    <row r="780" spans="3:5" x14ac:dyDescent="0.4">
      <c r="C780" t="s">
        <v>760</v>
      </c>
      <c r="D780" t="s">
        <v>626</v>
      </c>
      <c r="E780">
        <v>60000</v>
      </c>
    </row>
    <row r="781" spans="3:5" x14ac:dyDescent="0.4">
      <c r="C781" t="s">
        <v>760</v>
      </c>
      <c r="D781" t="s">
        <v>627</v>
      </c>
      <c r="E781">
        <v>2400</v>
      </c>
    </row>
    <row r="782" spans="3:5" x14ac:dyDescent="0.4">
      <c r="C782" t="s">
        <v>760</v>
      </c>
      <c r="D782" t="s">
        <v>628</v>
      </c>
      <c r="E782">
        <v>18000</v>
      </c>
    </row>
    <row r="783" spans="3:5" x14ac:dyDescent="0.4">
      <c r="C783" t="s">
        <v>760</v>
      </c>
      <c r="D783" t="s">
        <v>629</v>
      </c>
      <c r="E783">
        <v>41600</v>
      </c>
    </row>
    <row r="784" spans="3:5" x14ac:dyDescent="0.4">
      <c r="C784" t="s">
        <v>760</v>
      </c>
      <c r="D784" t="s">
        <v>630</v>
      </c>
      <c r="E784">
        <v>5200</v>
      </c>
    </row>
    <row r="785" spans="3:5" x14ac:dyDescent="0.4">
      <c r="C785" t="s">
        <v>760</v>
      </c>
      <c r="D785" t="s">
        <v>631</v>
      </c>
      <c r="E785">
        <v>29100</v>
      </c>
    </row>
    <row r="786" spans="3:5" x14ac:dyDescent="0.4">
      <c r="C786" t="s">
        <v>760</v>
      </c>
      <c r="D786" t="s">
        <v>632</v>
      </c>
      <c r="E786">
        <v>50500</v>
      </c>
    </row>
    <row r="787" spans="3:5" x14ac:dyDescent="0.4">
      <c r="C787" t="s">
        <v>760</v>
      </c>
      <c r="D787" t="s">
        <v>633</v>
      </c>
      <c r="E787">
        <v>14700</v>
      </c>
    </row>
    <row r="788" spans="3:5" x14ac:dyDescent="0.4">
      <c r="C788" t="s">
        <v>760</v>
      </c>
      <c r="D788" t="s">
        <v>634</v>
      </c>
      <c r="E788">
        <v>12200</v>
      </c>
    </row>
    <row r="789" spans="3:5" x14ac:dyDescent="0.4">
      <c r="C789" t="s">
        <v>760</v>
      </c>
      <c r="D789" t="s">
        <v>635</v>
      </c>
      <c r="E789">
        <v>36400</v>
      </c>
    </row>
    <row r="790" spans="3:5" x14ac:dyDescent="0.4">
      <c r="C790" t="s">
        <v>760</v>
      </c>
      <c r="D790" t="s">
        <v>636</v>
      </c>
      <c r="E790">
        <v>25700</v>
      </c>
    </row>
    <row r="791" spans="3:5" x14ac:dyDescent="0.4">
      <c r="C791" t="s">
        <v>760</v>
      </c>
      <c r="D791" t="s">
        <v>637</v>
      </c>
      <c r="E791">
        <v>27400</v>
      </c>
    </row>
    <row r="792" spans="3:5" x14ac:dyDescent="0.4">
      <c r="C792" t="s">
        <v>760</v>
      </c>
      <c r="D792" t="s">
        <v>638</v>
      </c>
      <c r="E792">
        <v>13000</v>
      </c>
    </row>
    <row r="793" spans="3:5" x14ac:dyDescent="0.4">
      <c r="C793" t="s">
        <v>760</v>
      </c>
      <c r="D793" t="s">
        <v>639</v>
      </c>
      <c r="E793">
        <v>71900</v>
      </c>
    </row>
    <row r="794" spans="3:5" x14ac:dyDescent="0.4">
      <c r="C794" t="s">
        <v>760</v>
      </c>
      <c r="D794" t="s">
        <v>640</v>
      </c>
      <c r="E794">
        <v>25000</v>
      </c>
    </row>
    <row r="795" spans="3:5" x14ac:dyDescent="0.4">
      <c r="C795" t="s">
        <v>760</v>
      </c>
      <c r="D795" t="s">
        <v>641</v>
      </c>
      <c r="E795">
        <v>12500</v>
      </c>
    </row>
    <row r="796" spans="3:5" x14ac:dyDescent="0.4">
      <c r="C796" t="s">
        <v>760</v>
      </c>
      <c r="D796" t="s">
        <v>642</v>
      </c>
      <c r="E796">
        <v>3900</v>
      </c>
    </row>
    <row r="797" spans="3:5" x14ac:dyDescent="0.4">
      <c r="C797" t="s">
        <v>760</v>
      </c>
      <c r="D797" t="s">
        <v>643</v>
      </c>
      <c r="E797">
        <v>58100</v>
      </c>
    </row>
    <row r="798" spans="3:5" x14ac:dyDescent="0.4">
      <c r="C798" t="s">
        <v>760</v>
      </c>
      <c r="D798" t="s">
        <v>644</v>
      </c>
      <c r="E798">
        <v>75800</v>
      </c>
    </row>
    <row r="799" spans="3:5" x14ac:dyDescent="0.4">
      <c r="C799" t="s">
        <v>760</v>
      </c>
      <c r="D799" t="s">
        <v>645</v>
      </c>
      <c r="E799">
        <v>41600</v>
      </c>
    </row>
    <row r="800" spans="3:5" x14ac:dyDescent="0.4">
      <c r="C800" t="s">
        <v>760</v>
      </c>
      <c r="D800" t="s">
        <v>646</v>
      </c>
      <c r="E800">
        <v>16000</v>
      </c>
    </row>
    <row r="801" spans="3:5" x14ac:dyDescent="0.4">
      <c r="C801" t="s">
        <v>760</v>
      </c>
      <c r="D801" t="s">
        <v>647</v>
      </c>
      <c r="E801">
        <v>33100</v>
      </c>
    </row>
    <row r="802" spans="3:5" x14ac:dyDescent="0.4">
      <c r="C802" t="s">
        <v>760</v>
      </c>
      <c r="D802" t="s">
        <v>648</v>
      </c>
      <c r="E802">
        <v>86400</v>
      </c>
    </row>
    <row r="803" spans="3:5" x14ac:dyDescent="0.4">
      <c r="C803" t="s">
        <v>760</v>
      </c>
      <c r="D803" t="s">
        <v>649</v>
      </c>
      <c r="E803">
        <v>96000</v>
      </c>
    </row>
    <row r="804" spans="3:5" x14ac:dyDescent="0.4">
      <c r="C804" t="s">
        <v>760</v>
      </c>
      <c r="D804" t="s">
        <v>650</v>
      </c>
      <c r="E804">
        <v>20400</v>
      </c>
    </row>
    <row r="805" spans="3:5" x14ac:dyDescent="0.4">
      <c r="C805" t="s">
        <v>760</v>
      </c>
      <c r="D805" t="s">
        <v>651</v>
      </c>
      <c r="E805">
        <v>5000</v>
      </c>
    </row>
    <row r="806" spans="3:5" x14ac:dyDescent="0.4">
      <c r="C806" t="s">
        <v>760</v>
      </c>
      <c r="D806" t="s">
        <v>652</v>
      </c>
      <c r="E806">
        <v>128200</v>
      </c>
    </row>
    <row r="807" spans="3:5" x14ac:dyDescent="0.4">
      <c r="C807" t="s">
        <v>760</v>
      </c>
      <c r="D807" t="s">
        <v>653</v>
      </c>
      <c r="E807">
        <v>41400</v>
      </c>
    </row>
    <row r="808" spans="3:5" x14ac:dyDescent="0.4">
      <c r="C808" t="s">
        <v>760</v>
      </c>
      <c r="D808" t="s">
        <v>654</v>
      </c>
      <c r="E808">
        <v>12300</v>
      </c>
    </row>
    <row r="809" spans="3:5" x14ac:dyDescent="0.4">
      <c r="C809" t="s">
        <v>760</v>
      </c>
      <c r="D809" t="s">
        <v>655</v>
      </c>
      <c r="E809">
        <v>19600</v>
      </c>
    </row>
    <row r="810" spans="3:5" x14ac:dyDescent="0.4">
      <c r="C810" t="s">
        <v>760</v>
      </c>
      <c r="D810" t="s">
        <v>656</v>
      </c>
      <c r="E810">
        <v>32000</v>
      </c>
    </row>
    <row r="811" spans="3:5" x14ac:dyDescent="0.4">
      <c r="C811" t="s">
        <v>760</v>
      </c>
      <c r="D811" t="s">
        <v>657</v>
      </c>
      <c r="E811">
        <v>10700</v>
      </c>
    </row>
    <row r="812" spans="3:5" x14ac:dyDescent="0.4">
      <c r="C812" t="s">
        <v>760</v>
      </c>
      <c r="D812" t="s">
        <v>658</v>
      </c>
      <c r="E812">
        <v>52000</v>
      </c>
    </row>
    <row r="813" spans="3:5" x14ac:dyDescent="0.4">
      <c r="C813" t="s">
        <v>760</v>
      </c>
      <c r="D813" t="s">
        <v>659</v>
      </c>
      <c r="E813">
        <v>54200</v>
      </c>
    </row>
    <row r="814" spans="3:5" x14ac:dyDescent="0.4">
      <c r="C814" t="s">
        <v>760</v>
      </c>
      <c r="D814" t="s">
        <v>660</v>
      </c>
      <c r="E814">
        <v>66900</v>
      </c>
    </row>
    <row r="815" spans="3:5" x14ac:dyDescent="0.4">
      <c r="C815" t="s">
        <v>760</v>
      </c>
      <c r="D815" t="s">
        <v>661</v>
      </c>
      <c r="E815">
        <v>31600</v>
      </c>
    </row>
    <row r="816" spans="3:5" x14ac:dyDescent="0.4">
      <c r="C816" t="s">
        <v>760</v>
      </c>
      <c r="D816" t="s">
        <v>662</v>
      </c>
      <c r="E816">
        <v>65100</v>
      </c>
    </row>
    <row r="817" spans="3:5" x14ac:dyDescent="0.4">
      <c r="C817" t="s">
        <v>760</v>
      </c>
      <c r="D817" t="s">
        <v>663</v>
      </c>
      <c r="E817">
        <v>90600</v>
      </c>
    </row>
    <row r="818" spans="3:5" x14ac:dyDescent="0.4">
      <c r="C818" t="s">
        <v>760</v>
      </c>
      <c r="D818" t="s">
        <v>664</v>
      </c>
      <c r="E818">
        <v>513100</v>
      </c>
    </row>
    <row r="819" spans="3:5" x14ac:dyDescent="0.4">
      <c r="C819" t="s">
        <v>760</v>
      </c>
      <c r="D819" t="s">
        <v>665</v>
      </c>
      <c r="E819">
        <v>39000</v>
      </c>
    </row>
    <row r="820" spans="3:5" x14ac:dyDescent="0.4">
      <c r="C820" t="s">
        <v>760</v>
      </c>
      <c r="D820" t="s">
        <v>666</v>
      </c>
      <c r="E820">
        <v>69800</v>
      </c>
    </row>
    <row r="821" spans="3:5" x14ac:dyDescent="0.4">
      <c r="C821" t="s">
        <v>760</v>
      </c>
      <c r="D821" t="s">
        <v>667</v>
      </c>
      <c r="E821">
        <v>62000</v>
      </c>
    </row>
    <row r="822" spans="3:5" x14ac:dyDescent="0.4">
      <c r="C822" t="s">
        <v>760</v>
      </c>
      <c r="D822" t="s">
        <v>668</v>
      </c>
      <c r="E822">
        <v>28900</v>
      </c>
    </row>
    <row r="823" spans="3:5" x14ac:dyDescent="0.4">
      <c r="C823" t="s">
        <v>760</v>
      </c>
      <c r="D823" t="s">
        <v>669</v>
      </c>
      <c r="E823">
        <v>125600</v>
      </c>
    </row>
    <row r="824" spans="3:5" x14ac:dyDescent="0.4">
      <c r="C824" t="s">
        <v>760</v>
      </c>
      <c r="D824" t="s">
        <v>670</v>
      </c>
      <c r="E824">
        <v>11100</v>
      </c>
    </row>
    <row r="825" spans="3:5" x14ac:dyDescent="0.4">
      <c r="C825" t="s">
        <v>760</v>
      </c>
      <c r="D825" t="s">
        <v>671</v>
      </c>
      <c r="E825">
        <v>26900</v>
      </c>
    </row>
    <row r="826" spans="3:5" x14ac:dyDescent="0.4">
      <c r="C826" t="s">
        <v>760</v>
      </c>
      <c r="D826" t="s">
        <v>672</v>
      </c>
      <c r="E826">
        <v>28700</v>
      </c>
    </row>
    <row r="827" spans="3:5" x14ac:dyDescent="0.4">
      <c r="C827" t="s">
        <v>760</v>
      </c>
      <c r="D827" t="s">
        <v>673</v>
      </c>
      <c r="E827">
        <v>48000</v>
      </c>
    </row>
    <row r="828" spans="3:5" x14ac:dyDescent="0.4">
      <c r="C828" t="s">
        <v>760</v>
      </c>
      <c r="D828" t="s">
        <v>674</v>
      </c>
      <c r="E828">
        <v>85300</v>
      </c>
    </row>
    <row r="829" spans="3:5" x14ac:dyDescent="0.4">
      <c r="C829" t="s">
        <v>760</v>
      </c>
      <c r="D829" t="s">
        <v>675</v>
      </c>
      <c r="E829">
        <v>10700</v>
      </c>
    </row>
    <row r="830" spans="3:5" x14ac:dyDescent="0.4">
      <c r="C830" t="s">
        <v>760</v>
      </c>
      <c r="D830" t="s">
        <v>676</v>
      </c>
      <c r="E830">
        <v>41600</v>
      </c>
    </row>
    <row r="831" spans="3:5" x14ac:dyDescent="0.4">
      <c r="C831" t="s">
        <v>760</v>
      </c>
      <c r="D831" t="s">
        <v>677</v>
      </c>
      <c r="E831">
        <v>27600</v>
      </c>
    </row>
    <row r="832" spans="3:5" x14ac:dyDescent="0.4">
      <c r="C832" t="s">
        <v>760</v>
      </c>
      <c r="D832" t="s">
        <v>678</v>
      </c>
      <c r="E832">
        <v>7900</v>
      </c>
    </row>
    <row r="833" spans="3:5" x14ac:dyDescent="0.4">
      <c r="C833" t="s">
        <v>760</v>
      </c>
      <c r="D833" t="s">
        <v>679</v>
      </c>
      <c r="E833">
        <v>66400</v>
      </c>
    </row>
    <row r="834" spans="3:5" x14ac:dyDescent="0.4">
      <c r="C834" t="s">
        <v>760</v>
      </c>
      <c r="D834" t="s">
        <v>680</v>
      </c>
      <c r="E834">
        <v>7700</v>
      </c>
    </row>
    <row r="835" spans="3:5" x14ac:dyDescent="0.4">
      <c r="C835" t="s">
        <v>760</v>
      </c>
      <c r="D835" t="s">
        <v>681</v>
      </c>
      <c r="E835">
        <v>12900</v>
      </c>
    </row>
    <row r="836" spans="3:5" x14ac:dyDescent="0.4">
      <c r="C836" t="s">
        <v>760</v>
      </c>
      <c r="D836" t="s">
        <v>682</v>
      </c>
      <c r="E836">
        <v>99600</v>
      </c>
    </row>
    <row r="837" spans="3:5" x14ac:dyDescent="0.4">
      <c r="C837" t="s">
        <v>760</v>
      </c>
      <c r="D837" t="s">
        <v>683</v>
      </c>
      <c r="E837">
        <v>53700</v>
      </c>
    </row>
    <row r="838" spans="3:5" x14ac:dyDescent="0.4">
      <c r="C838" t="s">
        <v>760</v>
      </c>
      <c r="D838" t="s">
        <v>684</v>
      </c>
      <c r="E838">
        <v>28300</v>
      </c>
    </row>
    <row r="839" spans="3:5" x14ac:dyDescent="0.4">
      <c r="C839" t="s">
        <v>760</v>
      </c>
      <c r="D839" t="s">
        <v>685</v>
      </c>
      <c r="E839">
        <v>9500</v>
      </c>
    </row>
    <row r="840" spans="3:5" x14ac:dyDescent="0.4">
      <c r="C840" t="s">
        <v>760</v>
      </c>
      <c r="D840" t="s">
        <v>686</v>
      </c>
      <c r="E840">
        <v>6100</v>
      </c>
    </row>
    <row r="841" spans="3:5" x14ac:dyDescent="0.4">
      <c r="C841" t="s">
        <v>760</v>
      </c>
      <c r="D841" t="s">
        <v>687</v>
      </c>
      <c r="E841">
        <v>22500</v>
      </c>
    </row>
    <row r="842" spans="3:5" x14ac:dyDescent="0.4">
      <c r="C842" t="s">
        <v>760</v>
      </c>
      <c r="D842" t="s">
        <v>688</v>
      </c>
      <c r="E842">
        <v>58800</v>
      </c>
    </row>
    <row r="843" spans="3:5" x14ac:dyDescent="0.4">
      <c r="C843" t="s">
        <v>760</v>
      </c>
      <c r="D843" t="s">
        <v>689</v>
      </c>
      <c r="E843">
        <v>8200</v>
      </c>
    </row>
    <row r="844" spans="3:5" x14ac:dyDescent="0.4">
      <c r="C844" t="s">
        <v>760</v>
      </c>
      <c r="D844" t="s">
        <v>690</v>
      </c>
      <c r="E844">
        <v>59200</v>
      </c>
    </row>
    <row r="845" spans="3:5" x14ac:dyDescent="0.4">
      <c r="C845" t="s">
        <v>760</v>
      </c>
      <c r="D845" t="s">
        <v>691</v>
      </c>
      <c r="E845">
        <v>10900</v>
      </c>
    </row>
    <row r="846" spans="3:5" x14ac:dyDescent="0.4">
      <c r="C846" t="s">
        <v>760</v>
      </c>
      <c r="D846" t="s">
        <v>692</v>
      </c>
      <c r="E846">
        <v>13200</v>
      </c>
    </row>
    <row r="847" spans="3:5" x14ac:dyDescent="0.4">
      <c r="C847" t="s">
        <v>760</v>
      </c>
      <c r="D847" t="s">
        <v>693</v>
      </c>
      <c r="E847">
        <v>57200</v>
      </c>
    </row>
    <row r="848" spans="3:5" x14ac:dyDescent="0.4">
      <c r="C848" t="s">
        <v>760</v>
      </c>
      <c r="D848" t="s">
        <v>694</v>
      </c>
      <c r="E848">
        <v>76300</v>
      </c>
    </row>
    <row r="849" spans="3:5" x14ac:dyDescent="0.4">
      <c r="C849" t="s">
        <v>760</v>
      </c>
      <c r="D849" t="s">
        <v>393</v>
      </c>
      <c r="E849">
        <v>10900</v>
      </c>
    </row>
    <row r="850" spans="3:5" x14ac:dyDescent="0.4">
      <c r="C850" t="s">
        <v>760</v>
      </c>
      <c r="D850" t="s">
        <v>394</v>
      </c>
      <c r="E850">
        <v>34100</v>
      </c>
    </row>
    <row r="851" spans="3:5" x14ac:dyDescent="0.4">
      <c r="C851" t="s">
        <v>760</v>
      </c>
      <c r="D851" t="s">
        <v>395</v>
      </c>
      <c r="E851">
        <v>24600</v>
      </c>
    </row>
    <row r="852" spans="3:5" x14ac:dyDescent="0.4">
      <c r="C852" t="s">
        <v>760</v>
      </c>
      <c r="D852" t="s">
        <v>396</v>
      </c>
      <c r="E852">
        <v>36600</v>
      </c>
    </row>
    <row r="853" spans="3:5" x14ac:dyDescent="0.4">
      <c r="C853" t="s">
        <v>760</v>
      </c>
      <c r="D853" t="s">
        <v>397</v>
      </c>
      <c r="E853">
        <v>28900</v>
      </c>
    </row>
    <row r="854" spans="3:5" x14ac:dyDescent="0.4">
      <c r="C854" t="s">
        <v>760</v>
      </c>
      <c r="D854" t="s">
        <v>398</v>
      </c>
      <c r="E854">
        <v>19900</v>
      </c>
    </row>
    <row r="855" spans="3:5" x14ac:dyDescent="0.4">
      <c r="C855" t="s">
        <v>760</v>
      </c>
      <c r="D855" t="s">
        <v>399</v>
      </c>
      <c r="E855">
        <v>10400</v>
      </c>
    </row>
    <row r="856" spans="3:5" x14ac:dyDescent="0.4">
      <c r="C856" t="s">
        <v>760</v>
      </c>
      <c r="D856" t="s">
        <v>400</v>
      </c>
      <c r="E856">
        <v>15000</v>
      </c>
    </row>
    <row r="857" spans="3:5" x14ac:dyDescent="0.4">
      <c r="C857" t="s">
        <v>760</v>
      </c>
      <c r="D857" t="s">
        <v>401</v>
      </c>
      <c r="E857">
        <v>15300</v>
      </c>
    </row>
    <row r="858" spans="3:5" x14ac:dyDescent="0.4">
      <c r="C858" t="s">
        <v>760</v>
      </c>
      <c r="D858" t="s">
        <v>402</v>
      </c>
      <c r="E858">
        <v>24300</v>
      </c>
    </row>
    <row r="859" spans="3:5" x14ac:dyDescent="0.4">
      <c r="C859" t="s">
        <v>760</v>
      </c>
      <c r="D859" t="s">
        <v>403</v>
      </c>
      <c r="E859">
        <v>9400</v>
      </c>
    </row>
    <row r="860" spans="3:5" x14ac:dyDescent="0.4">
      <c r="C860" t="s">
        <v>760</v>
      </c>
      <c r="D860" t="s">
        <v>404</v>
      </c>
      <c r="E860">
        <v>6100</v>
      </c>
    </row>
    <row r="861" spans="3:5" x14ac:dyDescent="0.4">
      <c r="C861" t="s">
        <v>760</v>
      </c>
      <c r="D861" t="s">
        <v>405</v>
      </c>
      <c r="E861">
        <v>7700</v>
      </c>
    </row>
    <row r="862" spans="3:5" x14ac:dyDescent="0.4">
      <c r="C862" t="s">
        <v>760</v>
      </c>
      <c r="D862" t="s">
        <v>406</v>
      </c>
      <c r="E862">
        <v>36000</v>
      </c>
    </row>
    <row r="863" spans="3:5" x14ac:dyDescent="0.4">
      <c r="C863" t="s">
        <v>760</v>
      </c>
      <c r="D863" t="s">
        <v>407</v>
      </c>
      <c r="E863">
        <v>25700</v>
      </c>
    </row>
    <row r="864" spans="3:5" x14ac:dyDescent="0.4">
      <c r="C864" t="s">
        <v>760</v>
      </c>
      <c r="D864" t="s">
        <v>408</v>
      </c>
      <c r="E864">
        <v>32700</v>
      </c>
    </row>
    <row r="865" spans="3:5" x14ac:dyDescent="0.4">
      <c r="C865" t="s">
        <v>760</v>
      </c>
      <c r="D865" t="s">
        <v>409</v>
      </c>
      <c r="E865">
        <v>28300</v>
      </c>
    </row>
    <row r="866" spans="3:5" x14ac:dyDescent="0.4">
      <c r="C866" t="s">
        <v>760</v>
      </c>
      <c r="D866" t="s">
        <v>410</v>
      </c>
      <c r="E866">
        <v>113100</v>
      </c>
    </row>
    <row r="867" spans="3:5" x14ac:dyDescent="0.4">
      <c r="C867" t="s">
        <v>760</v>
      </c>
      <c r="D867" t="s">
        <v>411</v>
      </c>
      <c r="E867">
        <v>19700</v>
      </c>
    </row>
    <row r="868" spans="3:5" x14ac:dyDescent="0.4">
      <c r="C868" t="s">
        <v>760</v>
      </c>
      <c r="D868" t="s">
        <v>412</v>
      </c>
      <c r="E868">
        <v>31500</v>
      </c>
    </row>
    <row r="869" spans="3:5" x14ac:dyDescent="0.4">
      <c r="C869" t="s">
        <v>760</v>
      </c>
      <c r="D869" t="s">
        <v>413</v>
      </c>
      <c r="E869">
        <v>13100</v>
      </c>
    </row>
    <row r="870" spans="3:5" x14ac:dyDescent="0.4">
      <c r="C870" t="s">
        <v>760</v>
      </c>
      <c r="D870" t="s">
        <v>414</v>
      </c>
      <c r="E870">
        <v>29800</v>
      </c>
    </row>
    <row r="871" spans="3:5" x14ac:dyDescent="0.4">
      <c r="C871" t="s">
        <v>760</v>
      </c>
      <c r="D871" t="s">
        <v>415</v>
      </c>
      <c r="E871">
        <v>13700</v>
      </c>
    </row>
    <row r="872" spans="3:5" x14ac:dyDescent="0.4">
      <c r="C872" t="s">
        <v>760</v>
      </c>
      <c r="D872" t="s">
        <v>416</v>
      </c>
      <c r="E872">
        <v>13900</v>
      </c>
    </row>
    <row r="873" spans="3:5" x14ac:dyDescent="0.4">
      <c r="C873" t="s">
        <v>760</v>
      </c>
      <c r="D873" t="s">
        <v>417</v>
      </c>
      <c r="E873">
        <v>94300</v>
      </c>
    </row>
    <row r="874" spans="3:5" x14ac:dyDescent="0.4">
      <c r="C874" t="s">
        <v>760</v>
      </c>
      <c r="D874" t="s">
        <v>418</v>
      </c>
      <c r="E874">
        <v>122600</v>
      </c>
    </row>
    <row r="875" spans="3:5" x14ac:dyDescent="0.4">
      <c r="C875" t="s">
        <v>760</v>
      </c>
      <c r="D875" t="s">
        <v>419</v>
      </c>
      <c r="E875">
        <v>32500</v>
      </c>
    </row>
    <row r="876" spans="3:5" x14ac:dyDescent="0.4">
      <c r="C876" t="s">
        <v>760</v>
      </c>
      <c r="D876" t="s">
        <v>420</v>
      </c>
      <c r="E876">
        <v>50800</v>
      </c>
    </row>
    <row r="877" spans="3:5" x14ac:dyDescent="0.4">
      <c r="C877" t="s">
        <v>760</v>
      </c>
      <c r="D877" t="s">
        <v>421</v>
      </c>
      <c r="E877">
        <v>11500</v>
      </c>
    </row>
    <row r="878" spans="3:5" x14ac:dyDescent="0.4">
      <c r="C878" t="s">
        <v>760</v>
      </c>
      <c r="D878" t="s">
        <v>422</v>
      </c>
      <c r="E878">
        <v>41800</v>
      </c>
    </row>
    <row r="879" spans="3:5" x14ac:dyDescent="0.4">
      <c r="C879" t="s">
        <v>760</v>
      </c>
      <c r="D879" t="s">
        <v>423</v>
      </c>
      <c r="E879">
        <v>19400</v>
      </c>
    </row>
    <row r="880" spans="3:5" x14ac:dyDescent="0.4">
      <c r="C880" t="s">
        <v>760</v>
      </c>
      <c r="D880" t="s">
        <v>424</v>
      </c>
      <c r="E880">
        <v>25400</v>
      </c>
    </row>
    <row r="881" spans="3:5" x14ac:dyDescent="0.4">
      <c r="C881" t="s">
        <v>760</v>
      </c>
      <c r="D881" t="s">
        <v>425</v>
      </c>
      <c r="E881">
        <v>136100</v>
      </c>
    </row>
    <row r="882" spans="3:5" x14ac:dyDescent="0.4">
      <c r="C882" t="s">
        <v>760</v>
      </c>
      <c r="D882" t="s">
        <v>426</v>
      </c>
      <c r="E882">
        <v>7200</v>
      </c>
    </row>
    <row r="883" spans="3:5" x14ac:dyDescent="0.4">
      <c r="C883" t="s">
        <v>760</v>
      </c>
      <c r="D883" t="s">
        <v>427</v>
      </c>
      <c r="E883">
        <v>12900</v>
      </c>
    </row>
    <row r="884" spans="3:5" x14ac:dyDescent="0.4">
      <c r="C884" t="s">
        <v>760</v>
      </c>
      <c r="D884" t="s">
        <v>428</v>
      </c>
      <c r="E884">
        <v>11000</v>
      </c>
    </row>
    <row r="885" spans="3:5" x14ac:dyDescent="0.4">
      <c r="C885" t="s">
        <v>760</v>
      </c>
      <c r="D885" t="s">
        <v>429</v>
      </c>
      <c r="E885">
        <v>61200</v>
      </c>
    </row>
    <row r="886" spans="3:5" x14ac:dyDescent="0.4">
      <c r="C886" t="s">
        <v>760</v>
      </c>
      <c r="D886" t="s">
        <v>430</v>
      </c>
      <c r="E886">
        <v>14800</v>
      </c>
    </row>
    <row r="887" spans="3:5" x14ac:dyDescent="0.4">
      <c r="C887" t="s">
        <v>760</v>
      </c>
      <c r="D887" t="s">
        <v>431</v>
      </c>
      <c r="E887">
        <v>6000</v>
      </c>
    </row>
    <row r="888" spans="3:5" x14ac:dyDescent="0.4">
      <c r="C888" t="s">
        <v>760</v>
      </c>
      <c r="D888" t="s">
        <v>432</v>
      </c>
      <c r="E888">
        <v>17300</v>
      </c>
    </row>
    <row r="889" spans="3:5" x14ac:dyDescent="0.4">
      <c r="C889" t="s">
        <v>760</v>
      </c>
      <c r="D889" t="s">
        <v>433</v>
      </c>
      <c r="E889">
        <v>114200</v>
      </c>
    </row>
    <row r="890" spans="3:5" x14ac:dyDescent="0.4">
      <c r="C890" t="s">
        <v>760</v>
      </c>
      <c r="D890" t="s">
        <v>434</v>
      </c>
      <c r="E890">
        <v>56700</v>
      </c>
    </row>
    <row r="891" spans="3:5" x14ac:dyDescent="0.4">
      <c r="C891" t="s">
        <v>760</v>
      </c>
      <c r="D891" t="s">
        <v>435</v>
      </c>
      <c r="E891">
        <v>37900</v>
      </c>
    </row>
    <row r="892" spans="3:5" x14ac:dyDescent="0.4">
      <c r="C892" t="s">
        <v>760</v>
      </c>
      <c r="D892" t="s">
        <v>436</v>
      </c>
      <c r="E892">
        <v>37100</v>
      </c>
    </row>
    <row r="893" spans="3:5" x14ac:dyDescent="0.4">
      <c r="C893" t="s">
        <v>760</v>
      </c>
      <c r="D893" t="s">
        <v>437</v>
      </c>
      <c r="E893">
        <v>22500</v>
      </c>
    </row>
    <row r="894" spans="3:5" x14ac:dyDescent="0.4">
      <c r="C894" t="s">
        <v>760</v>
      </c>
      <c r="D894" t="s">
        <v>438</v>
      </c>
      <c r="E894">
        <v>5600</v>
      </c>
    </row>
    <row r="895" spans="3:5" x14ac:dyDescent="0.4">
      <c r="C895" t="s">
        <v>760</v>
      </c>
      <c r="D895" t="s">
        <v>439</v>
      </c>
      <c r="E895">
        <v>45100</v>
      </c>
    </row>
    <row r="896" spans="3:5" x14ac:dyDescent="0.4">
      <c r="C896" t="s">
        <v>760</v>
      </c>
      <c r="D896" t="s">
        <v>440</v>
      </c>
      <c r="E896">
        <v>94300</v>
      </c>
    </row>
    <row r="897" spans="3:5" x14ac:dyDescent="0.4">
      <c r="C897" t="s">
        <v>760</v>
      </c>
      <c r="D897" t="s">
        <v>441</v>
      </c>
      <c r="E897">
        <v>8200</v>
      </c>
    </row>
    <row r="898" spans="3:5" x14ac:dyDescent="0.4">
      <c r="C898" t="s">
        <v>760</v>
      </c>
      <c r="D898" t="s">
        <v>442</v>
      </c>
      <c r="E898">
        <v>34900</v>
      </c>
    </row>
    <row r="899" spans="3:5" x14ac:dyDescent="0.4">
      <c r="C899" t="s">
        <v>760</v>
      </c>
      <c r="D899" t="s">
        <v>443</v>
      </c>
      <c r="E899">
        <v>21900</v>
      </c>
    </row>
    <row r="900" spans="3:5" x14ac:dyDescent="0.4">
      <c r="C900" t="s">
        <v>760</v>
      </c>
      <c r="D900" t="s">
        <v>444</v>
      </c>
      <c r="E900">
        <v>36200</v>
      </c>
    </row>
    <row r="901" spans="3:5" x14ac:dyDescent="0.4">
      <c r="C901" t="s">
        <v>760</v>
      </c>
      <c r="D901" t="s">
        <v>445</v>
      </c>
      <c r="E901">
        <v>4900</v>
      </c>
    </row>
    <row r="902" spans="3:5" x14ac:dyDescent="0.4">
      <c r="C902" t="s">
        <v>760</v>
      </c>
      <c r="D902" t="s">
        <v>446</v>
      </c>
      <c r="E902">
        <v>27100</v>
      </c>
    </row>
    <row r="903" spans="3:5" x14ac:dyDescent="0.4">
      <c r="C903" t="s">
        <v>760</v>
      </c>
      <c r="D903" t="s">
        <v>447</v>
      </c>
      <c r="E903">
        <v>12700</v>
      </c>
    </row>
    <row r="904" spans="3:5" x14ac:dyDescent="0.4">
      <c r="C904" t="s">
        <v>760</v>
      </c>
      <c r="D904" t="s">
        <v>448</v>
      </c>
      <c r="E904">
        <v>7700</v>
      </c>
    </row>
    <row r="905" spans="3:5" x14ac:dyDescent="0.4">
      <c r="C905" t="s">
        <v>760</v>
      </c>
      <c r="D905" t="s">
        <v>449</v>
      </c>
      <c r="E905">
        <v>21600</v>
      </c>
    </row>
    <row r="906" spans="3:5" x14ac:dyDescent="0.4">
      <c r="C906" t="s">
        <v>760</v>
      </c>
      <c r="D906" t="s">
        <v>450</v>
      </c>
      <c r="E906">
        <v>30500</v>
      </c>
    </row>
    <row r="907" spans="3:5" x14ac:dyDescent="0.4">
      <c r="C907" t="s">
        <v>760</v>
      </c>
      <c r="D907" t="s">
        <v>451</v>
      </c>
      <c r="E907">
        <v>4900</v>
      </c>
    </row>
    <row r="908" spans="3:5" x14ac:dyDescent="0.4">
      <c r="C908" t="s">
        <v>760</v>
      </c>
      <c r="D908" t="s">
        <v>452</v>
      </c>
      <c r="E908">
        <v>67800</v>
      </c>
    </row>
    <row r="909" spans="3:5" x14ac:dyDescent="0.4">
      <c r="C909" t="s">
        <v>760</v>
      </c>
      <c r="D909" t="s">
        <v>453</v>
      </c>
      <c r="E909">
        <v>16600</v>
      </c>
    </row>
    <row r="910" spans="3:5" x14ac:dyDescent="0.4">
      <c r="C910" t="s">
        <v>760</v>
      </c>
      <c r="D910" t="s">
        <v>454</v>
      </c>
      <c r="E910">
        <v>35700</v>
      </c>
    </row>
    <row r="911" spans="3:5" x14ac:dyDescent="0.4">
      <c r="C911" t="s">
        <v>760</v>
      </c>
      <c r="D911" t="s">
        <v>455</v>
      </c>
      <c r="E911">
        <v>11100</v>
      </c>
    </row>
    <row r="912" spans="3:5" x14ac:dyDescent="0.4">
      <c r="C912" t="s">
        <v>760</v>
      </c>
      <c r="D912" t="s">
        <v>456</v>
      </c>
      <c r="E912">
        <v>28700</v>
      </c>
    </row>
    <row r="913" spans="3:5" x14ac:dyDescent="0.4">
      <c r="C913" t="s">
        <v>760</v>
      </c>
      <c r="D913" t="s">
        <v>457</v>
      </c>
      <c r="E913">
        <v>23400</v>
      </c>
    </row>
    <row r="914" spans="3:5" x14ac:dyDescent="0.4">
      <c r="C914" t="s">
        <v>760</v>
      </c>
      <c r="D914" t="s">
        <v>458</v>
      </c>
      <c r="E914">
        <v>6000</v>
      </c>
    </row>
    <row r="915" spans="3:5" x14ac:dyDescent="0.4">
      <c r="C915" t="s">
        <v>760</v>
      </c>
      <c r="D915" t="s">
        <v>459</v>
      </c>
      <c r="E915">
        <v>21100</v>
      </c>
    </row>
    <row r="916" spans="3:5" x14ac:dyDescent="0.4">
      <c r="C916" t="s">
        <v>760</v>
      </c>
      <c r="D916" t="s">
        <v>460</v>
      </c>
      <c r="E916">
        <v>27100</v>
      </c>
    </row>
    <row r="917" spans="3:5" x14ac:dyDescent="0.4">
      <c r="C917" t="s">
        <v>760</v>
      </c>
      <c r="D917" t="s">
        <v>461</v>
      </c>
      <c r="E917">
        <v>5300</v>
      </c>
    </row>
    <row r="918" spans="3:5" x14ac:dyDescent="0.4">
      <c r="C918" t="s">
        <v>760</v>
      </c>
      <c r="D918" t="s">
        <v>462</v>
      </c>
      <c r="E918">
        <v>11500</v>
      </c>
    </row>
    <row r="919" spans="3:5" x14ac:dyDescent="0.4">
      <c r="C919" t="s">
        <v>760</v>
      </c>
      <c r="D919" t="s">
        <v>463</v>
      </c>
      <c r="E919">
        <v>45500</v>
      </c>
    </row>
    <row r="920" spans="3:5" x14ac:dyDescent="0.4">
      <c r="C920" t="s">
        <v>760</v>
      </c>
      <c r="D920" t="s">
        <v>464</v>
      </c>
      <c r="E920">
        <v>11400</v>
      </c>
    </row>
    <row r="921" spans="3:5" x14ac:dyDescent="0.4">
      <c r="C921" t="s">
        <v>760</v>
      </c>
      <c r="D921" t="s">
        <v>465</v>
      </c>
      <c r="E921">
        <v>5400</v>
      </c>
    </row>
    <row r="922" spans="3:5" x14ac:dyDescent="0.4">
      <c r="C922" t="s">
        <v>760</v>
      </c>
      <c r="D922" t="s">
        <v>466</v>
      </c>
      <c r="E922">
        <v>53500</v>
      </c>
    </row>
    <row r="923" spans="3:5" x14ac:dyDescent="0.4">
      <c r="C923" t="s">
        <v>760</v>
      </c>
      <c r="D923" t="s">
        <v>467</v>
      </c>
      <c r="E923">
        <v>16200</v>
      </c>
    </row>
    <row r="924" spans="3:5" x14ac:dyDescent="0.4">
      <c r="C924" t="s">
        <v>760</v>
      </c>
      <c r="D924" t="s">
        <v>468</v>
      </c>
      <c r="E924">
        <v>29100</v>
      </c>
    </row>
    <row r="925" spans="3:5" x14ac:dyDescent="0.4">
      <c r="C925" t="s">
        <v>760</v>
      </c>
      <c r="D925" t="s">
        <v>469</v>
      </c>
      <c r="E925">
        <v>8600</v>
      </c>
    </row>
    <row r="926" spans="3:5" x14ac:dyDescent="0.4">
      <c r="C926" t="s">
        <v>760</v>
      </c>
      <c r="D926" t="s">
        <v>470</v>
      </c>
      <c r="E926">
        <v>16700</v>
      </c>
    </row>
    <row r="927" spans="3:5" x14ac:dyDescent="0.4">
      <c r="C927" t="s">
        <v>760</v>
      </c>
      <c r="D927" t="s">
        <v>471</v>
      </c>
      <c r="E927">
        <v>18700</v>
      </c>
    </row>
    <row r="928" spans="3:5" x14ac:dyDescent="0.4">
      <c r="C928" t="s">
        <v>760</v>
      </c>
      <c r="D928" t="s">
        <v>472</v>
      </c>
      <c r="E928">
        <v>7600</v>
      </c>
    </row>
    <row r="929" spans="3:5" x14ac:dyDescent="0.4">
      <c r="C929" t="s">
        <v>760</v>
      </c>
      <c r="D929" t="s">
        <v>473</v>
      </c>
      <c r="E929">
        <v>24700</v>
      </c>
    </row>
    <row r="930" spans="3:5" x14ac:dyDescent="0.4">
      <c r="C930" t="s">
        <v>760</v>
      </c>
      <c r="D930" t="s">
        <v>474</v>
      </c>
      <c r="E930">
        <v>25400</v>
      </c>
    </row>
    <row r="931" spans="3:5" x14ac:dyDescent="0.4">
      <c r="C931" t="s">
        <v>760</v>
      </c>
      <c r="D931" t="s">
        <v>475</v>
      </c>
      <c r="E931">
        <v>5900</v>
      </c>
    </row>
    <row r="932" spans="3:5" x14ac:dyDescent="0.4">
      <c r="C932" t="s">
        <v>760</v>
      </c>
      <c r="D932" t="s">
        <v>476</v>
      </c>
      <c r="E932">
        <v>13700</v>
      </c>
    </row>
    <row r="933" spans="3:5" x14ac:dyDescent="0.4">
      <c r="C933" t="s">
        <v>760</v>
      </c>
      <c r="D933" t="s">
        <v>477</v>
      </c>
      <c r="E933">
        <v>20000</v>
      </c>
    </row>
    <row r="934" spans="3:5" x14ac:dyDescent="0.4">
      <c r="C934" t="s">
        <v>760</v>
      </c>
      <c r="D934" t="s">
        <v>478</v>
      </c>
      <c r="E934">
        <v>15700</v>
      </c>
    </row>
    <row r="935" spans="3:5" x14ac:dyDescent="0.4">
      <c r="C935" t="s">
        <v>760</v>
      </c>
      <c r="D935" t="s">
        <v>479</v>
      </c>
      <c r="E935">
        <v>9000</v>
      </c>
    </row>
    <row r="936" spans="3:5" x14ac:dyDescent="0.4">
      <c r="C936" t="s">
        <v>760</v>
      </c>
      <c r="D936" t="s">
        <v>480</v>
      </c>
      <c r="E936">
        <v>20200</v>
      </c>
    </row>
    <row r="937" spans="3:5" x14ac:dyDescent="0.4">
      <c r="C937" t="s">
        <v>760</v>
      </c>
      <c r="D937" t="s">
        <v>481</v>
      </c>
      <c r="E937">
        <v>16900</v>
      </c>
    </row>
    <row r="938" spans="3:5" x14ac:dyDescent="0.4">
      <c r="C938" t="s">
        <v>760</v>
      </c>
      <c r="D938" t="s">
        <v>482</v>
      </c>
      <c r="E938">
        <v>15300</v>
      </c>
    </row>
    <row r="939" spans="3:5" x14ac:dyDescent="0.4">
      <c r="C939" t="s">
        <v>760</v>
      </c>
      <c r="D939" t="s">
        <v>483</v>
      </c>
      <c r="E939">
        <v>16600</v>
      </c>
    </row>
    <row r="940" spans="3:5" x14ac:dyDescent="0.4">
      <c r="C940" t="s">
        <v>760</v>
      </c>
      <c r="D940" t="s">
        <v>484</v>
      </c>
      <c r="E940">
        <v>39700</v>
      </c>
    </row>
    <row r="941" spans="3:5" x14ac:dyDescent="0.4">
      <c r="C941" t="s">
        <v>760</v>
      </c>
      <c r="D941" t="s">
        <v>485</v>
      </c>
      <c r="E941">
        <v>9500</v>
      </c>
    </row>
    <row r="942" spans="3:5" x14ac:dyDescent="0.4">
      <c r="C942" t="s">
        <v>760</v>
      </c>
      <c r="D942" t="s">
        <v>486</v>
      </c>
      <c r="E942">
        <v>7500</v>
      </c>
    </row>
    <row r="943" spans="3:5" x14ac:dyDescent="0.4">
      <c r="C943" t="s">
        <v>760</v>
      </c>
      <c r="D943" t="s">
        <v>487</v>
      </c>
      <c r="E943">
        <v>27900</v>
      </c>
    </row>
    <row r="944" spans="3:5" x14ac:dyDescent="0.4">
      <c r="C944" t="s">
        <v>760</v>
      </c>
      <c r="D944" t="s">
        <v>488</v>
      </c>
      <c r="E944">
        <v>49600</v>
      </c>
    </row>
    <row r="945" spans="3:5" x14ac:dyDescent="0.4">
      <c r="C945" t="s">
        <v>760</v>
      </c>
      <c r="D945" t="s">
        <v>489</v>
      </c>
      <c r="E945">
        <v>19400</v>
      </c>
    </row>
    <row r="946" spans="3:5" x14ac:dyDescent="0.4">
      <c r="C946" t="s">
        <v>760</v>
      </c>
      <c r="D946" t="s">
        <v>490</v>
      </c>
      <c r="E946">
        <v>16300</v>
      </c>
    </row>
    <row r="947" spans="3:5" x14ac:dyDescent="0.4">
      <c r="C947" t="s">
        <v>760</v>
      </c>
      <c r="D947" t="s">
        <v>491</v>
      </c>
      <c r="E947">
        <v>6100</v>
      </c>
    </row>
    <row r="948" spans="3:5" x14ac:dyDescent="0.4">
      <c r="C948" t="s">
        <v>760</v>
      </c>
      <c r="D948" t="s">
        <v>492</v>
      </c>
      <c r="E948">
        <v>17900</v>
      </c>
    </row>
    <row r="949" spans="3:5" x14ac:dyDescent="0.4">
      <c r="C949" t="s">
        <v>760</v>
      </c>
      <c r="D949" t="s">
        <v>493</v>
      </c>
      <c r="E949">
        <v>10100</v>
      </c>
    </row>
    <row r="950" spans="3:5" x14ac:dyDescent="0.4">
      <c r="C950" t="s">
        <v>760</v>
      </c>
      <c r="D950" t="s">
        <v>494</v>
      </c>
      <c r="E950">
        <v>6400</v>
      </c>
    </row>
    <row r="951" spans="3:5" x14ac:dyDescent="0.4">
      <c r="C951" t="s">
        <v>760</v>
      </c>
      <c r="D951" t="s">
        <v>495</v>
      </c>
      <c r="E951">
        <v>87600</v>
      </c>
    </row>
    <row r="952" spans="3:5" x14ac:dyDescent="0.4">
      <c r="C952" t="s">
        <v>760</v>
      </c>
      <c r="D952" t="s">
        <v>496</v>
      </c>
      <c r="E952">
        <v>17700</v>
      </c>
    </row>
    <row r="953" spans="3:5" x14ac:dyDescent="0.4">
      <c r="C953" t="s">
        <v>760</v>
      </c>
      <c r="D953" t="s">
        <v>497</v>
      </c>
      <c r="E953">
        <v>24100</v>
      </c>
    </row>
    <row r="954" spans="3:5" x14ac:dyDescent="0.4">
      <c r="C954" t="s">
        <v>760</v>
      </c>
      <c r="D954" t="s">
        <v>498</v>
      </c>
      <c r="E954">
        <v>14600</v>
      </c>
    </row>
    <row r="955" spans="3:5" x14ac:dyDescent="0.4">
      <c r="C955" t="s">
        <v>760</v>
      </c>
      <c r="D955" t="s">
        <v>499</v>
      </c>
      <c r="E955">
        <v>17500</v>
      </c>
    </row>
    <row r="956" spans="3:5" x14ac:dyDescent="0.4">
      <c r="C956" t="s">
        <v>760</v>
      </c>
      <c r="D956" t="s">
        <v>500</v>
      </c>
      <c r="E956">
        <v>16200</v>
      </c>
    </row>
    <row r="957" spans="3:5" x14ac:dyDescent="0.4">
      <c r="C957" t="s">
        <v>760</v>
      </c>
      <c r="D957" t="s">
        <v>501</v>
      </c>
      <c r="E957">
        <v>12000</v>
      </c>
    </row>
    <row r="958" spans="3:5" x14ac:dyDescent="0.4">
      <c r="C958" t="s">
        <v>760</v>
      </c>
      <c r="D958" t="s">
        <v>502</v>
      </c>
      <c r="E958">
        <v>50600</v>
      </c>
    </row>
    <row r="959" spans="3:5" x14ac:dyDescent="0.4">
      <c r="C959" t="s">
        <v>760</v>
      </c>
      <c r="D959" t="s">
        <v>503</v>
      </c>
      <c r="E959">
        <v>10800</v>
      </c>
    </row>
    <row r="960" spans="3:5" x14ac:dyDescent="0.4">
      <c r="C960" t="s">
        <v>760</v>
      </c>
      <c r="D960" t="s">
        <v>504</v>
      </c>
      <c r="E960">
        <v>6000</v>
      </c>
    </row>
    <row r="961" spans="3:5" x14ac:dyDescent="0.4">
      <c r="C961" t="s">
        <v>760</v>
      </c>
      <c r="D961" t="s">
        <v>505</v>
      </c>
      <c r="E961">
        <v>35200</v>
      </c>
    </row>
    <row r="962" spans="3:5" x14ac:dyDescent="0.4">
      <c r="C962" t="s">
        <v>760</v>
      </c>
      <c r="D962" t="s">
        <v>506</v>
      </c>
      <c r="E962">
        <v>14200</v>
      </c>
    </row>
    <row r="963" spans="3:5" x14ac:dyDescent="0.4">
      <c r="C963" t="s">
        <v>760</v>
      </c>
      <c r="D963" t="s">
        <v>507</v>
      </c>
      <c r="E963">
        <v>19900</v>
      </c>
    </row>
    <row r="964" spans="3:5" x14ac:dyDescent="0.4">
      <c r="C964" t="s">
        <v>760</v>
      </c>
      <c r="D964" t="s">
        <v>508</v>
      </c>
      <c r="E964">
        <v>36200</v>
      </c>
    </row>
    <row r="965" spans="3:5" x14ac:dyDescent="0.4">
      <c r="C965" t="s">
        <v>760</v>
      </c>
      <c r="D965" t="s">
        <v>509</v>
      </c>
      <c r="E965">
        <v>20600</v>
      </c>
    </row>
    <row r="966" spans="3:5" x14ac:dyDescent="0.4">
      <c r="C966" t="s">
        <v>760</v>
      </c>
      <c r="D966" t="s">
        <v>510</v>
      </c>
      <c r="E966">
        <v>7000</v>
      </c>
    </row>
    <row r="967" spans="3:5" x14ac:dyDescent="0.4">
      <c r="C967" t="s">
        <v>760</v>
      </c>
      <c r="D967" t="s">
        <v>511</v>
      </c>
      <c r="E967">
        <v>18800</v>
      </c>
    </row>
    <row r="968" spans="3:5" x14ac:dyDescent="0.4">
      <c r="C968" t="s">
        <v>760</v>
      </c>
      <c r="D968" t="s">
        <v>512</v>
      </c>
      <c r="E968">
        <v>111200</v>
      </c>
    </row>
    <row r="969" spans="3:5" x14ac:dyDescent="0.4">
      <c r="C969" t="s">
        <v>760</v>
      </c>
      <c r="D969" t="s">
        <v>695</v>
      </c>
      <c r="E969">
        <v>42900</v>
      </c>
    </row>
    <row r="970" spans="3:5" x14ac:dyDescent="0.4">
      <c r="C970" t="s">
        <v>760</v>
      </c>
      <c r="D970" t="s">
        <v>696</v>
      </c>
      <c r="E970">
        <v>17900</v>
      </c>
    </row>
    <row r="971" spans="3:5" x14ac:dyDescent="0.4">
      <c r="C971" t="s">
        <v>760</v>
      </c>
      <c r="D971" t="s">
        <v>697</v>
      </c>
      <c r="E971">
        <v>9100</v>
      </c>
    </row>
    <row r="972" spans="3:5" x14ac:dyDescent="0.4">
      <c r="C972" t="s">
        <v>760</v>
      </c>
      <c r="D972" t="s">
        <v>698</v>
      </c>
      <c r="E972">
        <v>14200</v>
      </c>
    </row>
    <row r="973" spans="3:5" x14ac:dyDescent="0.4">
      <c r="C973" t="s">
        <v>760</v>
      </c>
      <c r="D973" t="s">
        <v>699</v>
      </c>
      <c r="E973">
        <v>17000</v>
      </c>
    </row>
    <row r="974" spans="3:5" x14ac:dyDescent="0.4">
      <c r="C974" t="s">
        <v>760</v>
      </c>
      <c r="D974" t="s">
        <v>700</v>
      </c>
      <c r="E974">
        <v>79800</v>
      </c>
    </row>
    <row r="975" spans="3:5" x14ac:dyDescent="0.4">
      <c r="C975" t="s">
        <v>760</v>
      </c>
      <c r="D975" t="s">
        <v>701</v>
      </c>
      <c r="E975">
        <v>10900</v>
      </c>
    </row>
    <row r="976" spans="3:5" x14ac:dyDescent="0.4">
      <c r="C976" t="s">
        <v>760</v>
      </c>
      <c r="D976" t="s">
        <v>702</v>
      </c>
      <c r="E976">
        <v>86000</v>
      </c>
    </row>
    <row r="977" spans="3:5" x14ac:dyDescent="0.4">
      <c r="C977" t="s">
        <v>760</v>
      </c>
      <c r="D977" t="s">
        <v>703</v>
      </c>
      <c r="E977">
        <v>14800</v>
      </c>
    </row>
    <row r="978" spans="3:5" x14ac:dyDescent="0.4">
      <c r="C978" t="s">
        <v>760</v>
      </c>
      <c r="D978" t="s">
        <v>704</v>
      </c>
      <c r="E978">
        <v>60500</v>
      </c>
    </row>
    <row r="979" spans="3:5" x14ac:dyDescent="0.4">
      <c r="C979" t="s">
        <v>760</v>
      </c>
      <c r="D979" t="s">
        <v>705</v>
      </c>
      <c r="E979">
        <v>60300</v>
      </c>
    </row>
    <row r="980" spans="3:5" x14ac:dyDescent="0.4">
      <c r="C980" t="s">
        <v>760</v>
      </c>
      <c r="D980" t="s">
        <v>706</v>
      </c>
      <c r="E980">
        <v>17300</v>
      </c>
    </row>
    <row r="981" spans="3:5" x14ac:dyDescent="0.4">
      <c r="C981" t="s">
        <v>760</v>
      </c>
      <c r="D981" t="s">
        <v>707</v>
      </c>
      <c r="E981">
        <v>23200</v>
      </c>
    </row>
    <row r="982" spans="3:5" x14ac:dyDescent="0.4">
      <c r="C982" t="s">
        <v>760</v>
      </c>
      <c r="D982" t="s">
        <v>708</v>
      </c>
      <c r="E982">
        <v>33300</v>
      </c>
    </row>
    <row r="983" spans="3:5" x14ac:dyDescent="0.4">
      <c r="C983" t="s">
        <v>760</v>
      </c>
      <c r="D983" t="s">
        <v>709</v>
      </c>
      <c r="E983">
        <v>21000</v>
      </c>
    </row>
    <row r="984" spans="3:5" x14ac:dyDescent="0.4">
      <c r="C984" t="s">
        <v>760</v>
      </c>
      <c r="D984" t="s">
        <v>710</v>
      </c>
      <c r="E984">
        <v>76600</v>
      </c>
    </row>
    <row r="985" spans="3:5" x14ac:dyDescent="0.4">
      <c r="C985" t="s">
        <v>760</v>
      </c>
      <c r="D985" t="s">
        <v>711</v>
      </c>
      <c r="E985">
        <v>16400</v>
      </c>
    </row>
    <row r="986" spans="3:5" x14ac:dyDescent="0.4">
      <c r="C986" t="s">
        <v>760</v>
      </c>
      <c r="D986" t="s">
        <v>712</v>
      </c>
      <c r="E986">
        <v>23500</v>
      </c>
    </row>
    <row r="987" spans="3:5" x14ac:dyDescent="0.4">
      <c r="C987" t="s">
        <v>760</v>
      </c>
      <c r="D987" t="s">
        <v>713</v>
      </c>
      <c r="E987">
        <v>11300</v>
      </c>
    </row>
    <row r="988" spans="3:5" x14ac:dyDescent="0.4">
      <c r="C988" t="s">
        <v>760</v>
      </c>
      <c r="D988" t="s">
        <v>714</v>
      </c>
      <c r="E988">
        <v>50300</v>
      </c>
    </row>
    <row r="989" spans="3:5" x14ac:dyDescent="0.4">
      <c r="C989" t="s">
        <v>760</v>
      </c>
      <c r="D989" t="s">
        <v>715</v>
      </c>
      <c r="E989">
        <v>66300</v>
      </c>
    </row>
    <row r="990" spans="3:5" x14ac:dyDescent="0.4">
      <c r="C990" t="s">
        <v>760</v>
      </c>
      <c r="D990" t="s">
        <v>716</v>
      </c>
      <c r="E990">
        <v>54900</v>
      </c>
    </row>
    <row r="991" spans="3:5" x14ac:dyDescent="0.4">
      <c r="C991" t="s">
        <v>760</v>
      </c>
      <c r="D991" t="s">
        <v>717</v>
      </c>
      <c r="E991">
        <v>56700</v>
      </c>
    </row>
    <row r="992" spans="3:5" x14ac:dyDescent="0.4">
      <c r="C992" t="s">
        <v>760</v>
      </c>
      <c r="D992" t="s">
        <v>718</v>
      </c>
      <c r="E992">
        <v>134500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1569100</v>
      </c>
    </row>
    <row r="999" spans="3:5" x14ac:dyDescent="0.4">
      <c r="C999" t="s">
        <v>761</v>
      </c>
      <c r="D999" t="s">
        <v>513</v>
      </c>
      <c r="E999">
        <v>1855200</v>
      </c>
    </row>
    <row r="1000" spans="3:5" x14ac:dyDescent="0.4">
      <c r="C1000" t="s">
        <v>761</v>
      </c>
      <c r="D1000" t="s">
        <v>514</v>
      </c>
      <c r="E1000">
        <v>456300</v>
      </c>
    </row>
    <row r="1001" spans="3:5" x14ac:dyDescent="0.4">
      <c r="C1001" t="s">
        <v>761</v>
      </c>
      <c r="D1001" t="s">
        <v>515</v>
      </c>
      <c r="E1001">
        <v>370300</v>
      </c>
    </row>
    <row r="1002" spans="3:5" x14ac:dyDescent="0.4">
      <c r="C1002" t="s">
        <v>761</v>
      </c>
      <c r="D1002" t="s">
        <v>516</v>
      </c>
      <c r="E1002">
        <v>280600</v>
      </c>
    </row>
    <row r="1003" spans="3:5" x14ac:dyDescent="0.4">
      <c r="C1003" t="s">
        <v>761</v>
      </c>
      <c r="D1003" t="s">
        <v>517</v>
      </c>
      <c r="E1003">
        <v>262700</v>
      </c>
    </row>
    <row r="1004" spans="3:5" x14ac:dyDescent="0.4">
      <c r="C1004" t="s">
        <v>761</v>
      </c>
      <c r="D1004" t="s">
        <v>518</v>
      </c>
      <c r="E1004">
        <v>300000</v>
      </c>
    </row>
    <row r="1005" spans="3:5" x14ac:dyDescent="0.4">
      <c r="C1005" t="s">
        <v>761</v>
      </c>
      <c r="D1005" t="s">
        <v>519</v>
      </c>
      <c r="E1005">
        <v>190500</v>
      </c>
    </row>
    <row r="1006" spans="3:5" x14ac:dyDescent="0.4">
      <c r="C1006" t="s">
        <v>761</v>
      </c>
      <c r="D1006" t="s">
        <v>520</v>
      </c>
      <c r="E1006">
        <v>219700</v>
      </c>
    </row>
    <row r="1007" spans="3:5" x14ac:dyDescent="0.4">
      <c r="C1007" t="s">
        <v>761</v>
      </c>
      <c r="D1007" t="s">
        <v>521</v>
      </c>
      <c r="E1007">
        <v>163200</v>
      </c>
    </row>
    <row r="1008" spans="3:5" x14ac:dyDescent="0.4">
      <c r="C1008" t="s">
        <v>761</v>
      </c>
      <c r="D1008" t="s">
        <v>522</v>
      </c>
      <c r="E1008">
        <v>295600</v>
      </c>
    </row>
    <row r="1009" spans="3:5" x14ac:dyDescent="0.4">
      <c r="C1009" t="s">
        <v>761</v>
      </c>
      <c r="D1009" t="s">
        <v>523</v>
      </c>
      <c r="E1009">
        <v>221700</v>
      </c>
    </row>
    <row r="1010" spans="3:5" x14ac:dyDescent="0.4">
      <c r="C1010" t="s">
        <v>761</v>
      </c>
      <c r="D1010" t="s">
        <v>524</v>
      </c>
      <c r="E1010">
        <v>115100</v>
      </c>
    </row>
    <row r="1011" spans="3:5" x14ac:dyDescent="0.4">
      <c r="C1011" t="s">
        <v>761</v>
      </c>
      <c r="D1011" t="s">
        <v>525</v>
      </c>
      <c r="E1011">
        <v>170900</v>
      </c>
    </row>
    <row r="1012" spans="3:5" x14ac:dyDescent="0.4">
      <c r="C1012" t="s">
        <v>761</v>
      </c>
      <c r="D1012" t="s">
        <v>526</v>
      </c>
      <c r="E1012">
        <v>196500</v>
      </c>
    </row>
    <row r="1013" spans="3:5" x14ac:dyDescent="0.4">
      <c r="C1013" t="s">
        <v>761</v>
      </c>
      <c r="D1013" t="s">
        <v>527</v>
      </c>
      <c r="E1013">
        <v>110500</v>
      </c>
    </row>
    <row r="1014" spans="3:5" x14ac:dyDescent="0.4">
      <c r="C1014" t="s">
        <v>761</v>
      </c>
      <c r="D1014" t="s">
        <v>528</v>
      </c>
      <c r="E1014">
        <v>168400</v>
      </c>
    </row>
    <row r="1015" spans="3:5" x14ac:dyDescent="0.4">
      <c r="C1015" t="s">
        <v>761</v>
      </c>
      <c r="D1015" t="s">
        <v>529</v>
      </c>
      <c r="E1015">
        <v>136000</v>
      </c>
    </row>
    <row r="1016" spans="3:5" x14ac:dyDescent="0.4">
      <c r="C1016" t="s">
        <v>761</v>
      </c>
      <c r="D1016" t="s">
        <v>530</v>
      </c>
      <c r="E1016">
        <v>169800</v>
      </c>
    </row>
    <row r="1017" spans="3:5" x14ac:dyDescent="0.4">
      <c r="C1017" t="s">
        <v>761</v>
      </c>
      <c r="D1017" t="s">
        <v>531</v>
      </c>
      <c r="E1017">
        <v>102100</v>
      </c>
    </row>
    <row r="1018" spans="3:5" x14ac:dyDescent="0.4">
      <c r="C1018" t="s">
        <v>761</v>
      </c>
      <c r="D1018" t="s">
        <v>532</v>
      </c>
      <c r="E1018">
        <v>202000</v>
      </c>
    </row>
    <row r="1019" spans="3:5" x14ac:dyDescent="0.4">
      <c r="C1019" t="s">
        <v>761</v>
      </c>
      <c r="D1019" t="s">
        <v>533</v>
      </c>
      <c r="E1019">
        <v>191600</v>
      </c>
    </row>
    <row r="1020" spans="3:5" x14ac:dyDescent="0.4">
      <c r="C1020" t="s">
        <v>761</v>
      </c>
      <c r="D1020" t="s">
        <v>534</v>
      </c>
      <c r="E1020">
        <v>145000</v>
      </c>
    </row>
    <row r="1021" spans="3:5" x14ac:dyDescent="0.4">
      <c r="C1021" t="s">
        <v>761</v>
      </c>
      <c r="D1021" t="s">
        <v>535</v>
      </c>
      <c r="E1021">
        <v>96600</v>
      </c>
    </row>
    <row r="1022" spans="3:5" x14ac:dyDescent="0.4">
      <c r="C1022" t="s">
        <v>761</v>
      </c>
      <c r="D1022" t="s">
        <v>536</v>
      </c>
      <c r="E1022">
        <v>71200</v>
      </c>
    </row>
    <row r="1023" spans="3:5" x14ac:dyDescent="0.4">
      <c r="C1023" t="s">
        <v>761</v>
      </c>
      <c r="D1023" t="s">
        <v>537</v>
      </c>
      <c r="E1023">
        <v>123000</v>
      </c>
    </row>
    <row r="1024" spans="3:5" x14ac:dyDescent="0.4">
      <c r="C1024" t="s">
        <v>761</v>
      </c>
      <c r="D1024" t="s">
        <v>538</v>
      </c>
      <c r="E1024">
        <v>118900</v>
      </c>
    </row>
    <row r="1025" spans="3:5" x14ac:dyDescent="0.4">
      <c r="C1025" t="s">
        <v>761</v>
      </c>
      <c r="D1025" t="s">
        <v>539</v>
      </c>
      <c r="E1025">
        <v>211600</v>
      </c>
    </row>
    <row r="1026" spans="3:5" x14ac:dyDescent="0.4">
      <c r="C1026" t="s">
        <v>761</v>
      </c>
      <c r="D1026" t="s">
        <v>540</v>
      </c>
      <c r="E1026">
        <v>45400</v>
      </c>
    </row>
    <row r="1027" spans="3:5" x14ac:dyDescent="0.4">
      <c r="C1027" t="s">
        <v>761</v>
      </c>
      <c r="D1027" t="s">
        <v>541</v>
      </c>
      <c r="E1027">
        <v>99000</v>
      </c>
    </row>
    <row r="1028" spans="3:5" x14ac:dyDescent="0.4">
      <c r="C1028" t="s">
        <v>761</v>
      </c>
      <c r="D1028" t="s">
        <v>542</v>
      </c>
      <c r="E1028">
        <v>60700</v>
      </c>
    </row>
    <row r="1029" spans="3:5" x14ac:dyDescent="0.4">
      <c r="C1029" t="s">
        <v>761</v>
      </c>
      <c r="D1029" t="s">
        <v>543</v>
      </c>
      <c r="E1029">
        <v>94200</v>
      </c>
    </row>
    <row r="1030" spans="3:5" x14ac:dyDescent="0.4">
      <c r="C1030" t="s">
        <v>761</v>
      </c>
      <c r="D1030" t="s">
        <v>544</v>
      </c>
      <c r="E1030">
        <v>97100</v>
      </c>
    </row>
    <row r="1031" spans="3:5" x14ac:dyDescent="0.4">
      <c r="C1031" t="s">
        <v>761</v>
      </c>
      <c r="D1031" t="s">
        <v>545</v>
      </c>
      <c r="E1031">
        <v>84700</v>
      </c>
    </row>
    <row r="1032" spans="3:5" x14ac:dyDescent="0.4">
      <c r="C1032" t="s">
        <v>761</v>
      </c>
      <c r="D1032" t="s">
        <v>546</v>
      </c>
      <c r="E1032">
        <v>61000</v>
      </c>
    </row>
    <row r="1033" spans="3:5" x14ac:dyDescent="0.4">
      <c r="C1033" t="s">
        <v>761</v>
      </c>
      <c r="D1033" t="s">
        <v>547</v>
      </c>
      <c r="E1033">
        <v>142300</v>
      </c>
    </row>
    <row r="1034" spans="3:5" x14ac:dyDescent="0.4">
      <c r="C1034" t="s">
        <v>761</v>
      </c>
      <c r="D1034" t="s">
        <v>548</v>
      </c>
      <c r="E1034">
        <v>141600</v>
      </c>
    </row>
    <row r="1035" spans="3:5" x14ac:dyDescent="0.4">
      <c r="C1035" t="s">
        <v>761</v>
      </c>
      <c r="D1035" t="s">
        <v>549</v>
      </c>
      <c r="E1035">
        <v>125800</v>
      </c>
    </row>
    <row r="1036" spans="3:5" x14ac:dyDescent="0.4">
      <c r="C1036" t="s">
        <v>761</v>
      </c>
      <c r="D1036" t="s">
        <v>550</v>
      </c>
      <c r="E1036">
        <v>150000</v>
      </c>
    </row>
    <row r="1037" spans="3:5" x14ac:dyDescent="0.4">
      <c r="C1037" t="s">
        <v>761</v>
      </c>
      <c r="D1037" t="s">
        <v>551</v>
      </c>
      <c r="E1037">
        <v>179400</v>
      </c>
    </row>
    <row r="1038" spans="3:5" x14ac:dyDescent="0.4">
      <c r="C1038" t="s">
        <v>761</v>
      </c>
      <c r="D1038" t="s">
        <v>552</v>
      </c>
      <c r="E1038">
        <v>36700</v>
      </c>
    </row>
    <row r="1039" spans="3:5" x14ac:dyDescent="0.4">
      <c r="C1039" t="s">
        <v>761</v>
      </c>
      <c r="D1039" t="s">
        <v>553</v>
      </c>
      <c r="E1039">
        <v>48800</v>
      </c>
    </row>
    <row r="1040" spans="3:5" x14ac:dyDescent="0.4">
      <c r="C1040" t="s">
        <v>761</v>
      </c>
      <c r="D1040" t="s">
        <v>554</v>
      </c>
      <c r="E1040">
        <v>436800</v>
      </c>
    </row>
    <row r="1041" spans="3:5" x14ac:dyDescent="0.4">
      <c r="C1041" t="s">
        <v>761</v>
      </c>
      <c r="D1041" t="s">
        <v>555</v>
      </c>
      <c r="E1041">
        <v>89200</v>
      </c>
    </row>
    <row r="1042" spans="3:5" x14ac:dyDescent="0.4">
      <c r="C1042" t="s">
        <v>761</v>
      </c>
      <c r="D1042" t="s">
        <v>556</v>
      </c>
      <c r="E1042">
        <v>126900</v>
      </c>
    </row>
    <row r="1043" spans="3:5" x14ac:dyDescent="0.4">
      <c r="C1043" t="s">
        <v>761</v>
      </c>
      <c r="D1043" t="s">
        <v>557</v>
      </c>
      <c r="E1043">
        <v>85600</v>
      </c>
    </row>
    <row r="1044" spans="3:5" x14ac:dyDescent="0.4">
      <c r="C1044" t="s">
        <v>761</v>
      </c>
      <c r="D1044" t="s">
        <v>558</v>
      </c>
      <c r="E1044">
        <v>45200</v>
      </c>
    </row>
    <row r="1045" spans="3:5" x14ac:dyDescent="0.4">
      <c r="C1045" t="s">
        <v>761</v>
      </c>
      <c r="D1045" t="s">
        <v>559</v>
      </c>
      <c r="E1045">
        <v>41500</v>
      </c>
    </row>
    <row r="1046" spans="3:5" x14ac:dyDescent="0.4">
      <c r="C1046" t="s">
        <v>761</v>
      </c>
      <c r="D1046" t="s">
        <v>560</v>
      </c>
      <c r="E1046">
        <v>26700</v>
      </c>
    </row>
    <row r="1047" spans="3:5" x14ac:dyDescent="0.4">
      <c r="C1047" t="s">
        <v>761</v>
      </c>
      <c r="D1047" t="s">
        <v>561</v>
      </c>
      <c r="E1047">
        <v>59400</v>
      </c>
    </row>
    <row r="1048" spans="3:5" x14ac:dyDescent="0.4">
      <c r="C1048" t="s">
        <v>761</v>
      </c>
      <c r="D1048" t="s">
        <v>562</v>
      </c>
      <c r="E1048">
        <v>187300</v>
      </c>
    </row>
    <row r="1049" spans="3:5" x14ac:dyDescent="0.4">
      <c r="C1049" t="s">
        <v>761</v>
      </c>
      <c r="D1049" t="s">
        <v>563</v>
      </c>
      <c r="E1049">
        <v>152200</v>
      </c>
    </row>
    <row r="1050" spans="3:5" x14ac:dyDescent="0.4">
      <c r="C1050" t="s">
        <v>761</v>
      </c>
      <c r="D1050" t="s">
        <v>564</v>
      </c>
      <c r="E1050">
        <v>129400</v>
      </c>
    </row>
    <row r="1051" spans="3:5" x14ac:dyDescent="0.4">
      <c r="C1051" t="s">
        <v>761</v>
      </c>
      <c r="D1051" t="s">
        <v>565</v>
      </c>
      <c r="E1051">
        <v>29700</v>
      </c>
    </row>
    <row r="1052" spans="3:5" x14ac:dyDescent="0.4">
      <c r="C1052" t="s">
        <v>761</v>
      </c>
      <c r="D1052" t="s">
        <v>566</v>
      </c>
      <c r="E1052">
        <v>83600</v>
      </c>
    </row>
    <row r="1053" spans="3:5" x14ac:dyDescent="0.4">
      <c r="C1053" t="s">
        <v>761</v>
      </c>
      <c r="D1053" t="s">
        <v>567</v>
      </c>
      <c r="E1053">
        <v>79400</v>
      </c>
    </row>
    <row r="1054" spans="3:5" x14ac:dyDescent="0.4">
      <c r="C1054" t="s">
        <v>761</v>
      </c>
      <c r="D1054" t="s">
        <v>568</v>
      </c>
      <c r="E1054">
        <v>24000</v>
      </c>
    </row>
    <row r="1055" spans="3:5" x14ac:dyDescent="0.4">
      <c r="C1055" t="s">
        <v>761</v>
      </c>
      <c r="D1055" t="s">
        <v>569</v>
      </c>
      <c r="E1055">
        <v>32300</v>
      </c>
    </row>
    <row r="1056" spans="3:5" x14ac:dyDescent="0.4">
      <c r="C1056" t="s">
        <v>761</v>
      </c>
      <c r="D1056" t="s">
        <v>570</v>
      </c>
      <c r="E1056">
        <v>14500</v>
      </c>
    </row>
    <row r="1057" spans="3:5" x14ac:dyDescent="0.4">
      <c r="C1057" t="s">
        <v>761</v>
      </c>
      <c r="D1057" t="s">
        <v>571</v>
      </c>
      <c r="E1057">
        <v>46800</v>
      </c>
    </row>
    <row r="1058" spans="3:5" x14ac:dyDescent="0.4">
      <c r="C1058" t="s">
        <v>761</v>
      </c>
      <c r="D1058" t="s">
        <v>572</v>
      </c>
      <c r="E1058">
        <v>25500</v>
      </c>
    </row>
    <row r="1059" spans="3:5" x14ac:dyDescent="0.4">
      <c r="C1059" t="s">
        <v>761</v>
      </c>
      <c r="D1059" t="s">
        <v>573</v>
      </c>
      <c r="E1059">
        <v>28200</v>
      </c>
    </row>
    <row r="1060" spans="3:5" x14ac:dyDescent="0.4">
      <c r="C1060" t="s">
        <v>761</v>
      </c>
      <c r="D1060" t="s">
        <v>574</v>
      </c>
      <c r="E1060">
        <v>25400</v>
      </c>
    </row>
    <row r="1061" spans="3:5" x14ac:dyDescent="0.4">
      <c r="C1061" t="s">
        <v>761</v>
      </c>
      <c r="D1061" t="s">
        <v>575</v>
      </c>
      <c r="E1061">
        <v>84100</v>
      </c>
    </row>
    <row r="1062" spans="3:5" x14ac:dyDescent="0.4">
      <c r="C1062" t="s">
        <v>761</v>
      </c>
      <c r="D1062" t="s">
        <v>576</v>
      </c>
      <c r="E1062">
        <v>74500</v>
      </c>
    </row>
    <row r="1063" spans="3:5" x14ac:dyDescent="0.4">
      <c r="C1063" t="s">
        <v>761</v>
      </c>
      <c r="D1063" t="s">
        <v>577</v>
      </c>
      <c r="E1063">
        <v>42600</v>
      </c>
    </row>
    <row r="1064" spans="3:5" x14ac:dyDescent="0.4">
      <c r="C1064" t="s">
        <v>761</v>
      </c>
      <c r="D1064" t="s">
        <v>578</v>
      </c>
      <c r="E1064">
        <v>55200</v>
      </c>
    </row>
    <row r="1065" spans="3:5" x14ac:dyDescent="0.4">
      <c r="C1065" t="s">
        <v>761</v>
      </c>
      <c r="D1065" t="s">
        <v>579</v>
      </c>
      <c r="E1065">
        <v>41100</v>
      </c>
    </row>
    <row r="1066" spans="3:5" x14ac:dyDescent="0.4">
      <c r="C1066" t="s">
        <v>761</v>
      </c>
      <c r="D1066" t="s">
        <v>580</v>
      </c>
      <c r="E1066">
        <v>60000</v>
      </c>
    </row>
    <row r="1067" spans="3:5" x14ac:dyDescent="0.4">
      <c r="C1067" t="s">
        <v>761</v>
      </c>
      <c r="D1067" t="s">
        <v>581</v>
      </c>
      <c r="E1067">
        <v>146300</v>
      </c>
    </row>
    <row r="1068" spans="3:5" x14ac:dyDescent="0.4">
      <c r="C1068" t="s">
        <v>761</v>
      </c>
      <c r="D1068" t="s">
        <v>582</v>
      </c>
      <c r="E1068">
        <v>75800</v>
      </c>
    </row>
    <row r="1069" spans="3:5" x14ac:dyDescent="0.4">
      <c r="C1069" t="s">
        <v>761</v>
      </c>
      <c r="D1069" t="s">
        <v>583</v>
      </c>
      <c r="E1069">
        <v>87300</v>
      </c>
    </row>
    <row r="1070" spans="3:5" x14ac:dyDescent="0.4">
      <c r="C1070" t="s">
        <v>761</v>
      </c>
      <c r="D1070" t="s">
        <v>584</v>
      </c>
      <c r="E1070">
        <v>95300</v>
      </c>
    </row>
    <row r="1071" spans="3:5" x14ac:dyDescent="0.4">
      <c r="C1071" t="s">
        <v>761</v>
      </c>
      <c r="D1071" t="s">
        <v>585</v>
      </c>
      <c r="E1071">
        <v>56900</v>
      </c>
    </row>
    <row r="1072" spans="3:5" x14ac:dyDescent="0.4">
      <c r="C1072" t="s">
        <v>761</v>
      </c>
      <c r="D1072" t="s">
        <v>586</v>
      </c>
      <c r="E1072">
        <v>61400</v>
      </c>
    </row>
    <row r="1073" spans="3:5" x14ac:dyDescent="0.4">
      <c r="C1073" t="s">
        <v>761</v>
      </c>
      <c r="D1073" t="s">
        <v>587</v>
      </c>
      <c r="E1073">
        <v>79400</v>
      </c>
    </row>
    <row r="1074" spans="3:5" x14ac:dyDescent="0.4">
      <c r="C1074" t="s">
        <v>761</v>
      </c>
      <c r="D1074" t="s">
        <v>588</v>
      </c>
      <c r="E1074">
        <v>152500</v>
      </c>
    </row>
    <row r="1075" spans="3:5" x14ac:dyDescent="0.4">
      <c r="C1075" t="s">
        <v>761</v>
      </c>
      <c r="D1075" t="s">
        <v>589</v>
      </c>
      <c r="E1075">
        <v>100900</v>
      </c>
    </row>
    <row r="1076" spans="3:5" x14ac:dyDescent="0.4">
      <c r="C1076" t="s">
        <v>761</v>
      </c>
      <c r="D1076" t="s">
        <v>590</v>
      </c>
      <c r="E1076">
        <v>52300</v>
      </c>
    </row>
    <row r="1077" spans="3:5" x14ac:dyDescent="0.4">
      <c r="C1077" t="s">
        <v>761</v>
      </c>
      <c r="D1077" t="s">
        <v>591</v>
      </c>
      <c r="E1077">
        <v>33700</v>
      </c>
    </row>
    <row r="1078" spans="3:5" x14ac:dyDescent="0.4">
      <c r="C1078" t="s">
        <v>761</v>
      </c>
      <c r="D1078" t="s">
        <v>592</v>
      </c>
      <c r="E1078">
        <v>38300</v>
      </c>
    </row>
    <row r="1079" spans="3:5" x14ac:dyDescent="0.4">
      <c r="C1079" t="s">
        <v>761</v>
      </c>
      <c r="D1079" t="s">
        <v>593</v>
      </c>
      <c r="E1079">
        <v>99200</v>
      </c>
    </row>
    <row r="1080" spans="3:5" x14ac:dyDescent="0.4">
      <c r="C1080" t="s">
        <v>761</v>
      </c>
      <c r="D1080" t="s">
        <v>594</v>
      </c>
      <c r="E1080">
        <v>65400</v>
      </c>
    </row>
    <row r="1081" spans="3:5" x14ac:dyDescent="0.4">
      <c r="C1081" t="s">
        <v>761</v>
      </c>
      <c r="D1081" t="s">
        <v>595</v>
      </c>
      <c r="E1081">
        <v>26900</v>
      </c>
    </row>
    <row r="1082" spans="3:5" x14ac:dyDescent="0.4">
      <c r="C1082" t="s">
        <v>761</v>
      </c>
      <c r="D1082" t="s">
        <v>596</v>
      </c>
      <c r="E1082">
        <v>58600</v>
      </c>
    </row>
    <row r="1083" spans="3:5" x14ac:dyDescent="0.4">
      <c r="C1083" t="s">
        <v>761</v>
      </c>
      <c r="D1083" t="s">
        <v>597</v>
      </c>
      <c r="E1083">
        <v>69200</v>
      </c>
    </row>
    <row r="1084" spans="3:5" x14ac:dyDescent="0.4">
      <c r="C1084" t="s">
        <v>761</v>
      </c>
      <c r="D1084" t="s">
        <v>598</v>
      </c>
      <c r="E1084">
        <v>45000</v>
      </c>
    </row>
    <row r="1085" spans="3:5" x14ac:dyDescent="0.4">
      <c r="C1085" t="s">
        <v>761</v>
      </c>
      <c r="D1085" t="s">
        <v>599</v>
      </c>
      <c r="E1085">
        <v>23700</v>
      </c>
    </row>
    <row r="1086" spans="3:5" x14ac:dyDescent="0.4">
      <c r="C1086" t="s">
        <v>761</v>
      </c>
      <c r="D1086" t="s">
        <v>600</v>
      </c>
      <c r="E1086">
        <v>30100</v>
      </c>
    </row>
    <row r="1087" spans="3:5" x14ac:dyDescent="0.4">
      <c r="C1087" t="s">
        <v>761</v>
      </c>
      <c r="D1087" t="s">
        <v>601</v>
      </c>
      <c r="E1087">
        <v>14600</v>
      </c>
    </row>
    <row r="1088" spans="3:5" x14ac:dyDescent="0.4">
      <c r="C1088" t="s">
        <v>761</v>
      </c>
      <c r="D1088" t="s">
        <v>602</v>
      </c>
      <c r="E1088">
        <v>15700</v>
      </c>
    </row>
    <row r="1089" spans="3:5" x14ac:dyDescent="0.4">
      <c r="C1089" t="s">
        <v>761</v>
      </c>
      <c r="D1089" t="s">
        <v>603</v>
      </c>
      <c r="E1089">
        <v>25800</v>
      </c>
    </row>
    <row r="1090" spans="3:5" x14ac:dyDescent="0.4">
      <c r="C1090" t="s">
        <v>761</v>
      </c>
      <c r="D1090" t="s">
        <v>604</v>
      </c>
      <c r="E1090">
        <v>113000</v>
      </c>
    </row>
    <row r="1091" spans="3:5" x14ac:dyDescent="0.4">
      <c r="C1091" t="s">
        <v>761</v>
      </c>
      <c r="D1091" t="s">
        <v>605</v>
      </c>
      <c r="E1091">
        <v>19300</v>
      </c>
    </row>
    <row r="1092" spans="3:5" x14ac:dyDescent="0.4">
      <c r="C1092" t="s">
        <v>761</v>
      </c>
      <c r="D1092" t="s">
        <v>606</v>
      </c>
      <c r="E1092">
        <v>31900</v>
      </c>
    </row>
    <row r="1093" spans="3:5" x14ac:dyDescent="0.4">
      <c r="C1093" t="s">
        <v>761</v>
      </c>
      <c r="D1093" t="s">
        <v>607</v>
      </c>
      <c r="E1093">
        <v>24800</v>
      </c>
    </row>
    <row r="1094" spans="3:5" x14ac:dyDescent="0.4">
      <c r="C1094" t="s">
        <v>761</v>
      </c>
      <c r="D1094" t="s">
        <v>608</v>
      </c>
      <c r="E1094">
        <v>21800</v>
      </c>
    </row>
    <row r="1095" spans="3:5" x14ac:dyDescent="0.4">
      <c r="C1095" t="s">
        <v>761</v>
      </c>
      <c r="D1095" t="s">
        <v>609</v>
      </c>
      <c r="E1095">
        <v>11200</v>
      </c>
    </row>
    <row r="1096" spans="3:5" x14ac:dyDescent="0.4">
      <c r="C1096" t="s">
        <v>761</v>
      </c>
      <c r="D1096" t="s">
        <v>610</v>
      </c>
      <c r="E1096">
        <v>12200</v>
      </c>
    </row>
    <row r="1097" spans="3:5" x14ac:dyDescent="0.4">
      <c r="C1097" t="s">
        <v>761</v>
      </c>
      <c r="D1097" t="s">
        <v>611</v>
      </c>
      <c r="E1097">
        <v>25400</v>
      </c>
    </row>
    <row r="1098" spans="3:5" x14ac:dyDescent="0.4">
      <c r="C1098" t="s">
        <v>761</v>
      </c>
      <c r="D1098" t="s">
        <v>612</v>
      </c>
      <c r="E1098">
        <v>47600</v>
      </c>
    </row>
    <row r="1099" spans="3:5" x14ac:dyDescent="0.4">
      <c r="C1099" t="s">
        <v>761</v>
      </c>
      <c r="D1099" t="s">
        <v>613</v>
      </c>
      <c r="E1099">
        <v>52900</v>
      </c>
    </row>
    <row r="1100" spans="3:5" x14ac:dyDescent="0.4">
      <c r="C1100" t="s">
        <v>761</v>
      </c>
      <c r="D1100" t="s">
        <v>614</v>
      </c>
      <c r="E1100">
        <v>10200</v>
      </c>
    </row>
    <row r="1101" spans="3:5" x14ac:dyDescent="0.4">
      <c r="C1101" t="s">
        <v>761</v>
      </c>
      <c r="D1101" t="s">
        <v>615</v>
      </c>
      <c r="E1101">
        <v>16100</v>
      </c>
    </row>
    <row r="1102" spans="3:5" x14ac:dyDescent="0.4">
      <c r="C1102" t="s">
        <v>761</v>
      </c>
      <c r="D1102" t="s">
        <v>616</v>
      </c>
      <c r="E1102">
        <v>6800</v>
      </c>
    </row>
    <row r="1103" spans="3:5" x14ac:dyDescent="0.4">
      <c r="C1103" t="s">
        <v>761</v>
      </c>
      <c r="D1103" t="s">
        <v>617</v>
      </c>
      <c r="E1103">
        <v>23200</v>
      </c>
    </row>
    <row r="1104" spans="3:5" x14ac:dyDescent="0.4">
      <c r="C1104" t="s">
        <v>761</v>
      </c>
      <c r="D1104" t="s">
        <v>618</v>
      </c>
      <c r="E1104">
        <v>7300</v>
      </c>
    </row>
    <row r="1105" spans="3:5" x14ac:dyDescent="0.4">
      <c r="C1105" t="s">
        <v>761</v>
      </c>
      <c r="D1105" t="s">
        <v>619</v>
      </c>
      <c r="E1105">
        <v>14800</v>
      </c>
    </row>
    <row r="1106" spans="3:5" x14ac:dyDescent="0.4">
      <c r="C1106" t="s">
        <v>761</v>
      </c>
      <c r="D1106" t="s">
        <v>620</v>
      </c>
      <c r="E1106">
        <v>23300</v>
      </c>
    </row>
    <row r="1107" spans="3:5" x14ac:dyDescent="0.4">
      <c r="C1107" t="s">
        <v>761</v>
      </c>
      <c r="D1107" t="s">
        <v>621</v>
      </c>
      <c r="E1107">
        <v>15800</v>
      </c>
    </row>
    <row r="1108" spans="3:5" x14ac:dyDescent="0.4">
      <c r="C1108" t="s">
        <v>761</v>
      </c>
      <c r="D1108" t="s">
        <v>622</v>
      </c>
      <c r="E1108">
        <v>15700</v>
      </c>
    </row>
    <row r="1109" spans="3:5" x14ac:dyDescent="0.4">
      <c r="C1109" t="s">
        <v>761</v>
      </c>
      <c r="D1109" t="s">
        <v>623</v>
      </c>
      <c r="E1109">
        <v>33600</v>
      </c>
    </row>
    <row r="1110" spans="3:5" x14ac:dyDescent="0.4">
      <c r="C1110" t="s">
        <v>761</v>
      </c>
      <c r="D1110" t="s">
        <v>624</v>
      </c>
      <c r="E1110">
        <v>56200</v>
      </c>
    </row>
    <row r="1111" spans="3:5" x14ac:dyDescent="0.4">
      <c r="C1111" t="s">
        <v>761</v>
      </c>
      <c r="D1111" t="s">
        <v>625</v>
      </c>
      <c r="E1111">
        <v>21800</v>
      </c>
    </row>
    <row r="1112" spans="3:5" x14ac:dyDescent="0.4">
      <c r="C1112" t="s">
        <v>761</v>
      </c>
      <c r="D1112" t="s">
        <v>626</v>
      </c>
      <c r="E1112">
        <v>48600</v>
      </c>
    </row>
    <row r="1113" spans="3:5" x14ac:dyDescent="0.4">
      <c r="C1113" t="s">
        <v>761</v>
      </c>
      <c r="D1113" t="s">
        <v>627</v>
      </c>
      <c r="E1113">
        <v>43600</v>
      </c>
    </row>
    <row r="1114" spans="3:5" x14ac:dyDescent="0.4">
      <c r="C1114" t="s">
        <v>761</v>
      </c>
      <c r="D1114" t="s">
        <v>628</v>
      </c>
      <c r="E1114">
        <v>2500</v>
      </c>
    </row>
    <row r="1115" spans="3:5" x14ac:dyDescent="0.4">
      <c r="C1115" t="s">
        <v>761</v>
      </c>
      <c r="D1115" t="s">
        <v>629</v>
      </c>
      <c r="E1115">
        <v>13600</v>
      </c>
    </row>
    <row r="1116" spans="3:5" x14ac:dyDescent="0.4">
      <c r="C1116" t="s">
        <v>761</v>
      </c>
      <c r="D1116" t="s">
        <v>630</v>
      </c>
      <c r="E1116">
        <v>72100</v>
      </c>
    </row>
    <row r="1117" spans="3:5" x14ac:dyDescent="0.4">
      <c r="C1117" t="s">
        <v>761</v>
      </c>
      <c r="D1117" t="s">
        <v>631</v>
      </c>
      <c r="E1117">
        <v>19000</v>
      </c>
    </row>
    <row r="1118" spans="3:5" x14ac:dyDescent="0.4">
      <c r="C1118" t="s">
        <v>761</v>
      </c>
      <c r="D1118" t="s">
        <v>632</v>
      </c>
      <c r="E1118">
        <v>8100</v>
      </c>
    </row>
    <row r="1119" spans="3:5" x14ac:dyDescent="0.4">
      <c r="C1119" t="s">
        <v>761</v>
      </c>
      <c r="D1119" t="s">
        <v>633</v>
      </c>
      <c r="E1119">
        <v>19900</v>
      </c>
    </row>
    <row r="1120" spans="3:5" x14ac:dyDescent="0.4">
      <c r="C1120" t="s">
        <v>761</v>
      </c>
      <c r="D1120" t="s">
        <v>634</v>
      </c>
      <c r="E1120">
        <v>82800</v>
      </c>
    </row>
    <row r="1121" spans="3:5" x14ac:dyDescent="0.4">
      <c r="C1121" t="s">
        <v>761</v>
      </c>
      <c r="D1121" t="s">
        <v>635</v>
      </c>
      <c r="E1121">
        <v>95700</v>
      </c>
    </row>
    <row r="1122" spans="3:5" x14ac:dyDescent="0.4">
      <c r="C1122" t="s">
        <v>761</v>
      </c>
      <c r="D1122" t="s">
        <v>636</v>
      </c>
      <c r="E1122">
        <v>15700</v>
      </c>
    </row>
    <row r="1123" spans="3:5" x14ac:dyDescent="0.4">
      <c r="C1123" t="s">
        <v>761</v>
      </c>
      <c r="D1123" t="s">
        <v>637</v>
      </c>
      <c r="E1123">
        <v>23600</v>
      </c>
    </row>
    <row r="1124" spans="3:5" x14ac:dyDescent="0.4">
      <c r="C1124" t="s">
        <v>761</v>
      </c>
      <c r="D1124" t="s">
        <v>638</v>
      </c>
      <c r="E1124">
        <v>17600</v>
      </c>
    </row>
    <row r="1125" spans="3:5" x14ac:dyDescent="0.4">
      <c r="C1125" t="s">
        <v>761</v>
      </c>
      <c r="D1125" t="s">
        <v>639</v>
      </c>
      <c r="E1125">
        <v>20000</v>
      </c>
    </row>
    <row r="1126" spans="3:5" x14ac:dyDescent="0.4">
      <c r="C1126" t="s">
        <v>761</v>
      </c>
      <c r="D1126" t="s">
        <v>640</v>
      </c>
      <c r="E1126">
        <v>29800</v>
      </c>
    </row>
    <row r="1127" spans="3:5" x14ac:dyDescent="0.4">
      <c r="C1127" t="s">
        <v>761</v>
      </c>
      <c r="D1127" t="s">
        <v>641</v>
      </c>
      <c r="E1127">
        <v>7900</v>
      </c>
    </row>
    <row r="1128" spans="3:5" x14ac:dyDescent="0.4">
      <c r="C1128" t="s">
        <v>761</v>
      </c>
      <c r="D1128" t="s">
        <v>642</v>
      </c>
      <c r="E1128">
        <v>30400</v>
      </c>
    </row>
    <row r="1129" spans="3:5" x14ac:dyDescent="0.4">
      <c r="C1129" t="s">
        <v>761</v>
      </c>
      <c r="D1129" t="s">
        <v>643</v>
      </c>
      <c r="E1129">
        <v>16800</v>
      </c>
    </row>
    <row r="1130" spans="3:5" x14ac:dyDescent="0.4">
      <c r="C1130" t="s">
        <v>761</v>
      </c>
      <c r="D1130" t="s">
        <v>644</v>
      </c>
      <c r="E1130">
        <v>9600</v>
      </c>
    </row>
    <row r="1131" spans="3:5" x14ac:dyDescent="0.4">
      <c r="C1131" t="s">
        <v>761</v>
      </c>
      <c r="D1131" t="s">
        <v>645</v>
      </c>
      <c r="E1131">
        <v>15800</v>
      </c>
    </row>
    <row r="1132" spans="3:5" x14ac:dyDescent="0.4">
      <c r="C1132" t="s">
        <v>761</v>
      </c>
      <c r="D1132" t="s">
        <v>646</v>
      </c>
      <c r="E1132">
        <v>17000</v>
      </c>
    </row>
    <row r="1133" spans="3:5" x14ac:dyDescent="0.4">
      <c r="C1133" t="s">
        <v>761</v>
      </c>
      <c r="D1133" t="s">
        <v>647</v>
      </c>
      <c r="E1133">
        <v>28300</v>
      </c>
    </row>
    <row r="1134" spans="3:5" x14ac:dyDescent="0.4">
      <c r="C1134" t="s">
        <v>761</v>
      </c>
      <c r="D1134" t="s">
        <v>648</v>
      </c>
      <c r="E1134">
        <v>53200</v>
      </c>
    </row>
    <row r="1135" spans="3:5" x14ac:dyDescent="0.4">
      <c r="C1135" t="s">
        <v>761</v>
      </c>
      <c r="D1135" t="s">
        <v>649</v>
      </c>
      <c r="E1135">
        <v>12700</v>
      </c>
    </row>
    <row r="1136" spans="3:5" x14ac:dyDescent="0.4">
      <c r="C1136" t="s">
        <v>761</v>
      </c>
      <c r="D1136" t="s">
        <v>650</v>
      </c>
      <c r="E1136">
        <v>45600</v>
      </c>
    </row>
    <row r="1137" spans="3:5" x14ac:dyDescent="0.4">
      <c r="C1137" t="s">
        <v>761</v>
      </c>
      <c r="D1137" t="s">
        <v>651</v>
      </c>
      <c r="E1137">
        <v>18500</v>
      </c>
    </row>
    <row r="1138" spans="3:5" x14ac:dyDescent="0.4">
      <c r="C1138" t="s">
        <v>761</v>
      </c>
      <c r="D1138" t="s">
        <v>652</v>
      </c>
      <c r="E1138">
        <v>17900</v>
      </c>
    </row>
    <row r="1139" spans="3:5" x14ac:dyDescent="0.4">
      <c r="C1139" t="s">
        <v>761</v>
      </c>
      <c r="D1139" t="s">
        <v>653</v>
      </c>
      <c r="E1139">
        <v>2800</v>
      </c>
    </row>
    <row r="1140" spans="3:5" x14ac:dyDescent="0.4">
      <c r="C1140" t="s">
        <v>761</v>
      </c>
      <c r="D1140" t="s">
        <v>654</v>
      </c>
      <c r="E1140">
        <v>22800</v>
      </c>
    </row>
    <row r="1141" spans="3:5" x14ac:dyDescent="0.4">
      <c r="C1141" t="s">
        <v>761</v>
      </c>
      <c r="D1141" t="s">
        <v>655</v>
      </c>
      <c r="E1141">
        <v>56500</v>
      </c>
    </row>
    <row r="1142" spans="3:5" x14ac:dyDescent="0.4">
      <c r="C1142" t="s">
        <v>761</v>
      </c>
      <c r="D1142" t="s">
        <v>656</v>
      </c>
      <c r="E1142">
        <v>22600</v>
      </c>
    </row>
    <row r="1143" spans="3:5" x14ac:dyDescent="0.4">
      <c r="C1143" t="s">
        <v>761</v>
      </c>
      <c r="D1143" t="s">
        <v>657</v>
      </c>
      <c r="E1143">
        <v>31500</v>
      </c>
    </row>
    <row r="1144" spans="3:5" x14ac:dyDescent="0.4">
      <c r="C1144" t="s">
        <v>761</v>
      </c>
      <c r="D1144" t="s">
        <v>658</v>
      </c>
      <c r="E1144">
        <v>23400</v>
      </c>
    </row>
    <row r="1145" spans="3:5" x14ac:dyDescent="0.4">
      <c r="C1145" t="s">
        <v>761</v>
      </c>
      <c r="D1145" t="s">
        <v>659</v>
      </c>
      <c r="E1145">
        <v>6500</v>
      </c>
    </row>
    <row r="1146" spans="3:5" x14ac:dyDescent="0.4">
      <c r="C1146" t="s">
        <v>761</v>
      </c>
      <c r="D1146" t="s">
        <v>660</v>
      </c>
      <c r="E1146">
        <v>12300</v>
      </c>
    </row>
    <row r="1147" spans="3:5" x14ac:dyDescent="0.4">
      <c r="C1147" t="s">
        <v>761</v>
      </c>
      <c r="D1147" t="s">
        <v>661</v>
      </c>
      <c r="E1147">
        <v>32600</v>
      </c>
    </row>
    <row r="1148" spans="3:5" x14ac:dyDescent="0.4">
      <c r="C1148" t="s">
        <v>761</v>
      </c>
      <c r="D1148" t="s">
        <v>662</v>
      </c>
      <c r="E1148">
        <v>15000</v>
      </c>
    </row>
    <row r="1149" spans="3:5" x14ac:dyDescent="0.4">
      <c r="C1149" t="s">
        <v>761</v>
      </c>
      <c r="D1149" t="s">
        <v>663</v>
      </c>
      <c r="E1149">
        <v>27900</v>
      </c>
    </row>
    <row r="1150" spans="3:5" x14ac:dyDescent="0.4">
      <c r="C1150" t="s">
        <v>761</v>
      </c>
      <c r="D1150" t="s">
        <v>664</v>
      </c>
      <c r="E1150">
        <v>286200</v>
      </c>
    </row>
    <row r="1151" spans="3:5" x14ac:dyDescent="0.4">
      <c r="C1151" t="s">
        <v>761</v>
      </c>
      <c r="D1151" t="s">
        <v>665</v>
      </c>
      <c r="E1151">
        <v>32900</v>
      </c>
    </row>
    <row r="1152" spans="3:5" x14ac:dyDescent="0.4">
      <c r="C1152" t="s">
        <v>761</v>
      </c>
      <c r="D1152" t="s">
        <v>666</v>
      </c>
      <c r="E1152">
        <v>33000</v>
      </c>
    </row>
    <row r="1153" spans="3:5" x14ac:dyDescent="0.4">
      <c r="C1153" t="s">
        <v>761</v>
      </c>
      <c r="D1153" t="s">
        <v>667</v>
      </c>
      <c r="E1153">
        <v>16100</v>
      </c>
    </row>
    <row r="1154" spans="3:5" x14ac:dyDescent="0.4">
      <c r="C1154" t="s">
        <v>761</v>
      </c>
      <c r="D1154" t="s">
        <v>668</v>
      </c>
      <c r="E1154">
        <v>32000</v>
      </c>
    </row>
    <row r="1155" spans="3:5" x14ac:dyDescent="0.4">
      <c r="C1155" t="s">
        <v>761</v>
      </c>
      <c r="D1155" t="s">
        <v>669</v>
      </c>
      <c r="E1155">
        <v>42200</v>
      </c>
    </row>
    <row r="1156" spans="3:5" x14ac:dyDescent="0.4">
      <c r="C1156" t="s">
        <v>761</v>
      </c>
      <c r="D1156" t="s">
        <v>670</v>
      </c>
      <c r="E1156">
        <v>69900</v>
      </c>
    </row>
    <row r="1157" spans="3:5" x14ac:dyDescent="0.4">
      <c r="C1157" t="s">
        <v>761</v>
      </c>
      <c r="D1157" t="s">
        <v>671</v>
      </c>
      <c r="E1157">
        <v>42800</v>
      </c>
    </row>
    <row r="1158" spans="3:5" x14ac:dyDescent="0.4">
      <c r="C1158" t="s">
        <v>761</v>
      </c>
      <c r="D1158" t="s">
        <v>672</v>
      </c>
      <c r="E1158">
        <v>14100</v>
      </c>
    </row>
    <row r="1159" spans="3:5" x14ac:dyDescent="0.4">
      <c r="C1159" t="s">
        <v>761</v>
      </c>
      <c r="D1159" t="s">
        <v>673</v>
      </c>
      <c r="E1159">
        <v>32400</v>
      </c>
    </row>
    <row r="1160" spans="3:5" x14ac:dyDescent="0.4">
      <c r="C1160" t="s">
        <v>761</v>
      </c>
      <c r="D1160" t="s">
        <v>674</v>
      </c>
      <c r="E1160">
        <v>19600</v>
      </c>
    </row>
    <row r="1161" spans="3:5" x14ac:dyDescent="0.4">
      <c r="C1161" t="s">
        <v>761</v>
      </c>
      <c r="D1161" t="s">
        <v>675</v>
      </c>
      <c r="E1161">
        <v>23900</v>
      </c>
    </row>
    <row r="1162" spans="3:5" x14ac:dyDescent="0.4">
      <c r="C1162" t="s">
        <v>761</v>
      </c>
      <c r="D1162" t="s">
        <v>676</v>
      </c>
      <c r="E1162">
        <v>11600</v>
      </c>
    </row>
    <row r="1163" spans="3:5" x14ac:dyDescent="0.4">
      <c r="C1163" t="s">
        <v>761</v>
      </c>
      <c r="D1163" t="s">
        <v>677</v>
      </c>
      <c r="E1163">
        <v>10200</v>
      </c>
    </row>
    <row r="1164" spans="3:5" x14ac:dyDescent="0.4">
      <c r="C1164" t="s">
        <v>761</v>
      </c>
      <c r="D1164" t="s">
        <v>678</v>
      </c>
      <c r="E1164">
        <v>2100</v>
      </c>
    </row>
    <row r="1165" spans="3:5" x14ac:dyDescent="0.4">
      <c r="C1165" t="s">
        <v>761</v>
      </c>
      <c r="D1165" t="s">
        <v>679</v>
      </c>
      <c r="E1165">
        <v>26800</v>
      </c>
    </row>
    <row r="1166" spans="3:5" x14ac:dyDescent="0.4">
      <c r="C1166" t="s">
        <v>761</v>
      </c>
      <c r="D1166" t="s">
        <v>680</v>
      </c>
      <c r="E1166">
        <v>11200</v>
      </c>
    </row>
    <row r="1167" spans="3:5" x14ac:dyDescent="0.4">
      <c r="C1167" t="s">
        <v>761</v>
      </c>
      <c r="D1167" t="s">
        <v>681</v>
      </c>
      <c r="E1167">
        <v>27200</v>
      </c>
    </row>
    <row r="1168" spans="3:5" x14ac:dyDescent="0.4">
      <c r="C1168" t="s">
        <v>761</v>
      </c>
      <c r="D1168" t="s">
        <v>682</v>
      </c>
      <c r="E1168">
        <v>20400</v>
      </c>
    </row>
    <row r="1169" spans="3:5" x14ac:dyDescent="0.4">
      <c r="C1169" t="s">
        <v>761</v>
      </c>
      <c r="D1169" t="s">
        <v>683</v>
      </c>
      <c r="E1169">
        <v>38100</v>
      </c>
    </row>
    <row r="1170" spans="3:5" x14ac:dyDescent="0.4">
      <c r="C1170" t="s">
        <v>761</v>
      </c>
      <c r="D1170" t="s">
        <v>684</v>
      </c>
      <c r="E1170">
        <v>6300</v>
      </c>
    </row>
    <row r="1171" spans="3:5" x14ac:dyDescent="0.4">
      <c r="C1171" t="s">
        <v>761</v>
      </c>
      <c r="D1171" t="s">
        <v>685</v>
      </c>
      <c r="E1171">
        <v>32300</v>
      </c>
    </row>
    <row r="1172" spans="3:5" x14ac:dyDescent="0.4">
      <c r="C1172" t="s">
        <v>761</v>
      </c>
      <c r="D1172" t="s">
        <v>686</v>
      </c>
      <c r="E1172">
        <v>13700</v>
      </c>
    </row>
    <row r="1173" spans="3:5" x14ac:dyDescent="0.4">
      <c r="C1173" t="s">
        <v>761</v>
      </c>
      <c r="D1173" t="s">
        <v>687</v>
      </c>
      <c r="E1173">
        <v>16100</v>
      </c>
    </row>
    <row r="1174" spans="3:5" x14ac:dyDescent="0.4">
      <c r="C1174" t="s">
        <v>761</v>
      </c>
      <c r="D1174" t="s">
        <v>688</v>
      </c>
      <c r="E1174">
        <v>13400</v>
      </c>
    </row>
    <row r="1175" spans="3:5" x14ac:dyDescent="0.4">
      <c r="C1175" t="s">
        <v>761</v>
      </c>
      <c r="D1175" t="s">
        <v>689</v>
      </c>
      <c r="E1175">
        <v>58900</v>
      </c>
    </row>
    <row r="1176" spans="3:5" x14ac:dyDescent="0.4">
      <c r="C1176" t="s">
        <v>761</v>
      </c>
      <c r="D1176" t="s">
        <v>690</v>
      </c>
      <c r="E1176">
        <v>8300</v>
      </c>
    </row>
    <row r="1177" spans="3:5" x14ac:dyDescent="0.4">
      <c r="C1177" t="s">
        <v>761</v>
      </c>
      <c r="D1177" t="s">
        <v>691</v>
      </c>
      <c r="E1177">
        <v>28600</v>
      </c>
    </row>
    <row r="1178" spans="3:5" x14ac:dyDescent="0.4">
      <c r="C1178" t="s">
        <v>761</v>
      </c>
      <c r="D1178" t="s">
        <v>692</v>
      </c>
      <c r="E1178">
        <v>23500</v>
      </c>
    </row>
    <row r="1179" spans="3:5" x14ac:dyDescent="0.4">
      <c r="C1179" t="s">
        <v>761</v>
      </c>
      <c r="D1179" t="s">
        <v>693</v>
      </c>
      <c r="E1179">
        <v>4000</v>
      </c>
    </row>
    <row r="1180" spans="3:5" x14ac:dyDescent="0.4">
      <c r="C1180" t="s">
        <v>761</v>
      </c>
      <c r="D1180" t="s">
        <v>694</v>
      </c>
      <c r="E1180">
        <v>33700</v>
      </c>
    </row>
    <row r="1181" spans="3:5" x14ac:dyDescent="0.4">
      <c r="C1181" t="s">
        <v>761</v>
      </c>
      <c r="D1181" t="s">
        <v>393</v>
      </c>
      <c r="E1181">
        <v>3200</v>
      </c>
    </row>
    <row r="1182" spans="3:5" x14ac:dyDescent="0.4">
      <c r="C1182" t="s">
        <v>761</v>
      </c>
      <c r="D1182" t="s">
        <v>394</v>
      </c>
      <c r="E1182">
        <v>26300</v>
      </c>
    </row>
    <row r="1183" spans="3:5" x14ac:dyDescent="0.4">
      <c r="C1183" t="s">
        <v>761</v>
      </c>
      <c r="D1183" t="s">
        <v>395</v>
      </c>
      <c r="E1183">
        <v>10400</v>
      </c>
    </row>
    <row r="1184" spans="3:5" x14ac:dyDescent="0.4">
      <c r="C1184" t="s">
        <v>761</v>
      </c>
      <c r="D1184" t="s">
        <v>396</v>
      </c>
      <c r="E1184">
        <v>19600</v>
      </c>
    </row>
    <row r="1185" spans="3:5" x14ac:dyDescent="0.4">
      <c r="C1185" t="s">
        <v>761</v>
      </c>
      <c r="D1185" t="s">
        <v>397</v>
      </c>
      <c r="E1185">
        <v>6500</v>
      </c>
    </row>
    <row r="1186" spans="3:5" x14ac:dyDescent="0.4">
      <c r="C1186" t="s">
        <v>761</v>
      </c>
      <c r="D1186" t="s">
        <v>398</v>
      </c>
      <c r="E1186">
        <v>17100</v>
      </c>
    </row>
    <row r="1187" spans="3:5" x14ac:dyDescent="0.4">
      <c r="C1187" t="s">
        <v>761</v>
      </c>
      <c r="D1187" t="s">
        <v>399</v>
      </c>
      <c r="E1187">
        <v>6200</v>
      </c>
    </row>
    <row r="1188" spans="3:5" x14ac:dyDescent="0.4">
      <c r="C1188" t="s">
        <v>761</v>
      </c>
      <c r="D1188" t="s">
        <v>400</v>
      </c>
      <c r="E1188">
        <v>30300</v>
      </c>
    </row>
    <row r="1189" spans="3:5" x14ac:dyDescent="0.4">
      <c r="C1189" t="s">
        <v>761</v>
      </c>
      <c r="D1189" t="s">
        <v>401</v>
      </c>
      <c r="E1189">
        <v>10300</v>
      </c>
    </row>
    <row r="1190" spans="3:5" x14ac:dyDescent="0.4">
      <c r="C1190" t="s">
        <v>761</v>
      </c>
      <c r="D1190" t="s">
        <v>402</v>
      </c>
      <c r="E1190">
        <v>25600</v>
      </c>
    </row>
    <row r="1191" spans="3:5" x14ac:dyDescent="0.4">
      <c r="C1191" t="s">
        <v>761</v>
      </c>
      <c r="D1191" t="s">
        <v>403</v>
      </c>
      <c r="E1191">
        <v>40400</v>
      </c>
    </row>
    <row r="1192" spans="3:5" x14ac:dyDescent="0.4">
      <c r="C1192" t="s">
        <v>761</v>
      </c>
      <c r="D1192" t="s">
        <v>404</v>
      </c>
      <c r="E1192">
        <v>20700</v>
      </c>
    </row>
    <row r="1193" spans="3:5" x14ac:dyDescent="0.4">
      <c r="C1193" t="s">
        <v>761</v>
      </c>
      <c r="D1193" t="s">
        <v>405</v>
      </c>
      <c r="E1193">
        <v>14100</v>
      </c>
    </row>
    <row r="1194" spans="3:5" x14ac:dyDescent="0.4">
      <c r="C1194" t="s">
        <v>761</v>
      </c>
      <c r="D1194" t="s">
        <v>406</v>
      </c>
      <c r="E1194">
        <v>12700</v>
      </c>
    </row>
    <row r="1195" spans="3:5" x14ac:dyDescent="0.4">
      <c r="C1195" t="s">
        <v>761</v>
      </c>
      <c r="D1195" t="s">
        <v>407</v>
      </c>
      <c r="E1195">
        <v>45000</v>
      </c>
    </row>
    <row r="1196" spans="3:5" x14ac:dyDescent="0.4">
      <c r="C1196" t="s">
        <v>761</v>
      </c>
      <c r="D1196" t="s">
        <v>408</v>
      </c>
      <c r="E1196">
        <v>25500</v>
      </c>
    </row>
    <row r="1197" spans="3:5" x14ac:dyDescent="0.4">
      <c r="C1197" t="s">
        <v>761</v>
      </c>
      <c r="D1197" t="s">
        <v>409</v>
      </c>
      <c r="E1197">
        <v>13100</v>
      </c>
    </row>
    <row r="1198" spans="3:5" x14ac:dyDescent="0.4">
      <c r="C1198" t="s">
        <v>761</v>
      </c>
      <c r="D1198" t="s">
        <v>410</v>
      </c>
      <c r="E1198">
        <v>35500</v>
      </c>
    </row>
    <row r="1199" spans="3:5" x14ac:dyDescent="0.4">
      <c r="C1199" t="s">
        <v>761</v>
      </c>
      <c r="D1199" t="s">
        <v>411</v>
      </c>
      <c r="E1199">
        <v>16500</v>
      </c>
    </row>
    <row r="1200" spans="3:5" x14ac:dyDescent="0.4">
      <c r="C1200" t="s">
        <v>761</v>
      </c>
      <c r="D1200" t="s">
        <v>412</v>
      </c>
      <c r="E1200">
        <v>18400</v>
      </c>
    </row>
    <row r="1201" spans="3:5" x14ac:dyDescent="0.4">
      <c r="C1201" t="s">
        <v>761</v>
      </c>
      <c r="D1201" t="s">
        <v>413</v>
      </c>
      <c r="E1201">
        <v>31600</v>
      </c>
    </row>
    <row r="1202" spans="3:5" x14ac:dyDescent="0.4">
      <c r="C1202" t="s">
        <v>761</v>
      </c>
      <c r="D1202" t="s">
        <v>414</v>
      </c>
      <c r="E1202">
        <v>2800</v>
      </c>
    </row>
    <row r="1203" spans="3:5" x14ac:dyDescent="0.4">
      <c r="C1203" t="s">
        <v>761</v>
      </c>
      <c r="D1203" t="s">
        <v>415</v>
      </c>
      <c r="E1203">
        <v>22400</v>
      </c>
    </row>
    <row r="1204" spans="3:5" x14ac:dyDescent="0.4">
      <c r="C1204" t="s">
        <v>761</v>
      </c>
      <c r="D1204" t="s">
        <v>416</v>
      </c>
      <c r="E1204">
        <v>25900</v>
      </c>
    </row>
    <row r="1205" spans="3:5" x14ac:dyDescent="0.4">
      <c r="C1205" t="s">
        <v>761</v>
      </c>
      <c r="D1205" t="s">
        <v>417</v>
      </c>
      <c r="E1205">
        <v>3100</v>
      </c>
    </row>
    <row r="1206" spans="3:5" x14ac:dyDescent="0.4">
      <c r="C1206" t="s">
        <v>761</v>
      </c>
      <c r="D1206" t="s">
        <v>418</v>
      </c>
      <c r="E1206">
        <v>22700</v>
      </c>
    </row>
    <row r="1207" spans="3:5" x14ac:dyDescent="0.4">
      <c r="C1207" t="s">
        <v>761</v>
      </c>
      <c r="D1207" t="s">
        <v>419</v>
      </c>
      <c r="E1207">
        <v>23600</v>
      </c>
    </row>
    <row r="1208" spans="3:5" x14ac:dyDescent="0.4">
      <c r="C1208" t="s">
        <v>761</v>
      </c>
      <c r="D1208" t="s">
        <v>420</v>
      </c>
      <c r="E1208">
        <v>12100</v>
      </c>
    </row>
    <row r="1209" spans="3:5" x14ac:dyDescent="0.4">
      <c r="C1209" t="s">
        <v>761</v>
      </c>
      <c r="D1209" t="s">
        <v>421</v>
      </c>
      <c r="E1209">
        <v>16300</v>
      </c>
    </row>
    <row r="1210" spans="3:5" x14ac:dyDescent="0.4">
      <c r="C1210" t="s">
        <v>761</v>
      </c>
      <c r="D1210" t="s">
        <v>422</v>
      </c>
      <c r="E1210">
        <v>24900</v>
      </c>
    </row>
    <row r="1211" spans="3:5" x14ac:dyDescent="0.4">
      <c r="C1211" t="s">
        <v>761</v>
      </c>
      <c r="D1211" t="s">
        <v>423</v>
      </c>
      <c r="E1211">
        <v>5500</v>
      </c>
    </row>
    <row r="1212" spans="3:5" x14ac:dyDescent="0.4">
      <c r="C1212" t="s">
        <v>761</v>
      </c>
      <c r="D1212" t="s">
        <v>424</v>
      </c>
      <c r="E1212">
        <v>22700</v>
      </c>
    </row>
    <row r="1213" spans="3:5" x14ac:dyDescent="0.4">
      <c r="C1213" t="s">
        <v>761</v>
      </c>
      <c r="D1213" t="s">
        <v>425</v>
      </c>
      <c r="E1213">
        <v>6500</v>
      </c>
    </row>
    <row r="1214" spans="3:5" x14ac:dyDescent="0.4">
      <c r="C1214" t="s">
        <v>761</v>
      </c>
      <c r="D1214" t="s">
        <v>426</v>
      </c>
      <c r="E1214">
        <v>3000</v>
      </c>
    </row>
    <row r="1215" spans="3:5" x14ac:dyDescent="0.4">
      <c r="C1215" t="s">
        <v>761</v>
      </c>
      <c r="D1215" t="s">
        <v>427</v>
      </c>
      <c r="E1215">
        <v>19400</v>
      </c>
    </row>
    <row r="1216" spans="3:5" x14ac:dyDescent="0.4">
      <c r="C1216" t="s">
        <v>761</v>
      </c>
      <c r="D1216" t="s">
        <v>428</v>
      </c>
      <c r="E1216">
        <v>6100</v>
      </c>
    </row>
    <row r="1217" spans="3:5" x14ac:dyDescent="0.4">
      <c r="C1217" t="s">
        <v>761</v>
      </c>
      <c r="D1217" t="s">
        <v>429</v>
      </c>
      <c r="E1217">
        <v>11600</v>
      </c>
    </row>
    <row r="1218" spans="3:5" x14ac:dyDescent="0.4">
      <c r="C1218" t="s">
        <v>761</v>
      </c>
      <c r="D1218" t="s">
        <v>430</v>
      </c>
      <c r="E1218">
        <v>5600</v>
      </c>
    </row>
    <row r="1219" spans="3:5" x14ac:dyDescent="0.4">
      <c r="C1219" t="s">
        <v>761</v>
      </c>
      <c r="D1219" t="s">
        <v>431</v>
      </c>
      <c r="E1219">
        <v>32900</v>
      </c>
    </row>
    <row r="1220" spans="3:5" x14ac:dyDescent="0.4">
      <c r="C1220" t="s">
        <v>761</v>
      </c>
      <c r="D1220" t="s">
        <v>432</v>
      </c>
      <c r="E1220">
        <v>5700</v>
      </c>
    </row>
    <row r="1221" spans="3:5" x14ac:dyDescent="0.4">
      <c r="C1221" t="s">
        <v>761</v>
      </c>
      <c r="D1221" t="s">
        <v>433</v>
      </c>
      <c r="E1221">
        <v>4100</v>
      </c>
    </row>
    <row r="1222" spans="3:5" x14ac:dyDescent="0.4">
      <c r="C1222" t="s">
        <v>761</v>
      </c>
      <c r="D1222" t="s">
        <v>434</v>
      </c>
      <c r="E1222">
        <v>27000</v>
      </c>
    </row>
    <row r="1223" spans="3:5" x14ac:dyDescent="0.4">
      <c r="C1223" t="s">
        <v>761</v>
      </c>
      <c r="D1223" t="s">
        <v>435</v>
      </c>
      <c r="E1223">
        <v>300</v>
      </c>
    </row>
    <row r="1224" spans="3:5" x14ac:dyDescent="0.4">
      <c r="C1224" t="s">
        <v>761</v>
      </c>
      <c r="D1224" t="s">
        <v>436</v>
      </c>
      <c r="E1224">
        <v>13600</v>
      </c>
    </row>
    <row r="1225" spans="3:5" x14ac:dyDescent="0.4">
      <c r="C1225" t="s">
        <v>761</v>
      </c>
      <c r="D1225" t="s">
        <v>437</v>
      </c>
      <c r="E1225">
        <v>11600</v>
      </c>
    </row>
    <row r="1226" spans="3:5" x14ac:dyDescent="0.4">
      <c r="C1226" t="s">
        <v>761</v>
      </c>
      <c r="D1226" t="s">
        <v>438</v>
      </c>
      <c r="E1226">
        <v>3800</v>
      </c>
    </row>
    <row r="1227" spans="3:5" x14ac:dyDescent="0.4">
      <c r="C1227" t="s">
        <v>761</v>
      </c>
      <c r="D1227" t="s">
        <v>439</v>
      </c>
      <c r="E1227">
        <v>6400</v>
      </c>
    </row>
    <row r="1228" spans="3:5" x14ac:dyDescent="0.4">
      <c r="C1228" t="s">
        <v>761</v>
      </c>
      <c r="D1228" t="s">
        <v>440</v>
      </c>
      <c r="E1228">
        <v>44300</v>
      </c>
    </row>
    <row r="1229" spans="3:5" x14ac:dyDescent="0.4">
      <c r="C1229" t="s">
        <v>761</v>
      </c>
      <c r="D1229" t="s">
        <v>441</v>
      </c>
      <c r="E1229">
        <v>130400</v>
      </c>
    </row>
    <row r="1230" spans="3:5" x14ac:dyDescent="0.4">
      <c r="C1230" t="s">
        <v>761</v>
      </c>
      <c r="D1230" t="s">
        <v>442</v>
      </c>
      <c r="E1230">
        <v>6800</v>
      </c>
    </row>
    <row r="1231" spans="3:5" x14ac:dyDescent="0.4">
      <c r="C1231" t="s">
        <v>761</v>
      </c>
      <c r="D1231" t="s">
        <v>443</v>
      </c>
      <c r="E1231">
        <v>78300</v>
      </c>
    </row>
    <row r="1232" spans="3:5" x14ac:dyDescent="0.4">
      <c r="C1232" t="s">
        <v>761</v>
      </c>
      <c r="D1232" t="s">
        <v>444</v>
      </c>
      <c r="E1232">
        <v>11100</v>
      </c>
    </row>
    <row r="1233" spans="3:5" x14ac:dyDescent="0.4">
      <c r="C1233" t="s">
        <v>761</v>
      </c>
      <c r="D1233" t="s">
        <v>445</v>
      </c>
      <c r="E1233">
        <v>26300</v>
      </c>
    </row>
    <row r="1234" spans="3:5" x14ac:dyDescent="0.4">
      <c r="C1234" t="s">
        <v>761</v>
      </c>
      <c r="D1234" t="s">
        <v>446</v>
      </c>
      <c r="E1234">
        <v>6700</v>
      </c>
    </row>
    <row r="1235" spans="3:5" x14ac:dyDescent="0.4">
      <c r="C1235" t="s">
        <v>761</v>
      </c>
      <c r="D1235" t="s">
        <v>447</v>
      </c>
      <c r="E1235">
        <v>13900</v>
      </c>
    </row>
    <row r="1236" spans="3:5" x14ac:dyDescent="0.4">
      <c r="C1236" t="s">
        <v>761</v>
      </c>
      <c r="D1236" t="s">
        <v>448</v>
      </c>
      <c r="E1236">
        <v>39300</v>
      </c>
    </row>
    <row r="1237" spans="3:5" x14ac:dyDescent="0.4">
      <c r="C1237" t="s">
        <v>761</v>
      </c>
      <c r="D1237" t="s">
        <v>449</v>
      </c>
      <c r="E1237">
        <v>71200</v>
      </c>
    </row>
    <row r="1238" spans="3:5" x14ac:dyDescent="0.4">
      <c r="C1238" t="s">
        <v>761</v>
      </c>
      <c r="D1238" t="s">
        <v>450</v>
      </c>
      <c r="E1238">
        <v>22800</v>
      </c>
    </row>
    <row r="1239" spans="3:5" x14ac:dyDescent="0.4">
      <c r="C1239" t="s">
        <v>761</v>
      </c>
      <c r="D1239" t="s">
        <v>451</v>
      </c>
      <c r="E1239">
        <v>5900</v>
      </c>
    </row>
    <row r="1240" spans="3:5" x14ac:dyDescent="0.4">
      <c r="C1240" t="s">
        <v>761</v>
      </c>
      <c r="D1240" t="s">
        <v>452</v>
      </c>
      <c r="E1240">
        <v>37700</v>
      </c>
    </row>
    <row r="1241" spans="3:5" x14ac:dyDescent="0.4">
      <c r="C1241" t="s">
        <v>761</v>
      </c>
      <c r="D1241" t="s">
        <v>453</v>
      </c>
      <c r="E1241">
        <v>17000</v>
      </c>
    </row>
    <row r="1242" spans="3:5" x14ac:dyDescent="0.4">
      <c r="C1242" t="s">
        <v>761</v>
      </c>
      <c r="D1242" t="s">
        <v>454</v>
      </c>
      <c r="E1242">
        <v>35900</v>
      </c>
    </row>
    <row r="1243" spans="3:5" x14ac:dyDescent="0.4">
      <c r="C1243" t="s">
        <v>761</v>
      </c>
      <c r="D1243" t="s">
        <v>455</v>
      </c>
      <c r="E1243">
        <v>22000</v>
      </c>
    </row>
    <row r="1244" spans="3:5" x14ac:dyDescent="0.4">
      <c r="C1244" t="s">
        <v>761</v>
      </c>
      <c r="D1244" t="s">
        <v>456</v>
      </c>
      <c r="E1244">
        <v>12600</v>
      </c>
    </row>
    <row r="1245" spans="3:5" x14ac:dyDescent="0.4">
      <c r="C1245" t="s">
        <v>761</v>
      </c>
      <c r="D1245" t="s">
        <v>457</v>
      </c>
      <c r="E1245">
        <v>52000</v>
      </c>
    </row>
    <row r="1246" spans="3:5" x14ac:dyDescent="0.4">
      <c r="C1246" t="s">
        <v>761</v>
      </c>
      <c r="D1246" t="s">
        <v>458</v>
      </c>
      <c r="E1246">
        <v>36400</v>
      </c>
    </row>
    <row r="1247" spans="3:5" x14ac:dyDescent="0.4">
      <c r="C1247" t="s">
        <v>761</v>
      </c>
      <c r="D1247" t="s">
        <v>459</v>
      </c>
      <c r="E1247">
        <v>17700</v>
      </c>
    </row>
    <row r="1248" spans="3:5" x14ac:dyDescent="0.4">
      <c r="C1248" t="s">
        <v>761</v>
      </c>
      <c r="D1248" t="s">
        <v>460</v>
      </c>
      <c r="E1248">
        <v>71000</v>
      </c>
    </row>
    <row r="1249" spans="3:5" x14ac:dyDescent="0.4">
      <c r="C1249" t="s">
        <v>761</v>
      </c>
      <c r="D1249" t="s">
        <v>461</v>
      </c>
      <c r="E1249">
        <v>27000</v>
      </c>
    </row>
    <row r="1250" spans="3:5" x14ac:dyDescent="0.4">
      <c r="C1250" t="s">
        <v>761</v>
      </c>
      <c r="D1250" t="s">
        <v>462</v>
      </c>
      <c r="E1250">
        <v>26300</v>
      </c>
    </row>
    <row r="1251" spans="3:5" x14ac:dyDescent="0.4">
      <c r="C1251" t="s">
        <v>761</v>
      </c>
      <c r="D1251" t="s">
        <v>463</v>
      </c>
      <c r="E1251">
        <v>45300</v>
      </c>
    </row>
    <row r="1252" spans="3:5" x14ac:dyDescent="0.4">
      <c r="C1252" t="s">
        <v>761</v>
      </c>
      <c r="D1252" t="s">
        <v>464</v>
      </c>
      <c r="E1252">
        <v>85300</v>
      </c>
    </row>
    <row r="1253" spans="3:5" x14ac:dyDescent="0.4">
      <c r="C1253" t="s">
        <v>761</v>
      </c>
      <c r="D1253" t="s">
        <v>465</v>
      </c>
      <c r="E1253">
        <v>51400</v>
      </c>
    </row>
    <row r="1254" spans="3:5" x14ac:dyDescent="0.4">
      <c r="C1254" t="s">
        <v>761</v>
      </c>
      <c r="D1254" t="s">
        <v>466</v>
      </c>
      <c r="E1254">
        <v>42600</v>
      </c>
    </row>
    <row r="1255" spans="3:5" x14ac:dyDescent="0.4">
      <c r="C1255" t="s">
        <v>761</v>
      </c>
      <c r="D1255" t="s">
        <v>467</v>
      </c>
      <c r="E1255">
        <v>20900</v>
      </c>
    </row>
    <row r="1256" spans="3:5" x14ac:dyDescent="0.4">
      <c r="C1256" t="s">
        <v>761</v>
      </c>
      <c r="D1256" t="s">
        <v>468</v>
      </c>
      <c r="E1256">
        <v>18800</v>
      </c>
    </row>
    <row r="1257" spans="3:5" x14ac:dyDescent="0.4">
      <c r="C1257" t="s">
        <v>761</v>
      </c>
      <c r="D1257" t="s">
        <v>469</v>
      </c>
      <c r="E1257">
        <v>23900</v>
      </c>
    </row>
    <row r="1258" spans="3:5" x14ac:dyDescent="0.4">
      <c r="C1258" t="s">
        <v>761</v>
      </c>
      <c r="D1258" t="s">
        <v>470</v>
      </c>
      <c r="E1258">
        <v>19900</v>
      </c>
    </row>
    <row r="1259" spans="3:5" x14ac:dyDescent="0.4">
      <c r="C1259" t="s">
        <v>761</v>
      </c>
      <c r="D1259" t="s">
        <v>471</v>
      </c>
      <c r="E1259">
        <v>13000</v>
      </c>
    </row>
    <row r="1260" spans="3:5" x14ac:dyDescent="0.4">
      <c r="C1260" t="s">
        <v>761</v>
      </c>
      <c r="D1260" t="s">
        <v>472</v>
      </c>
      <c r="E1260">
        <v>12900</v>
      </c>
    </row>
    <row r="1261" spans="3:5" x14ac:dyDescent="0.4">
      <c r="C1261" t="s">
        <v>761</v>
      </c>
      <c r="D1261" t="s">
        <v>473</v>
      </c>
      <c r="E1261">
        <v>41900</v>
      </c>
    </row>
    <row r="1262" spans="3:5" x14ac:dyDescent="0.4">
      <c r="C1262" t="s">
        <v>761</v>
      </c>
      <c r="D1262" t="s">
        <v>474</v>
      </c>
      <c r="E1262">
        <v>23300</v>
      </c>
    </row>
    <row r="1263" spans="3:5" x14ac:dyDescent="0.4">
      <c r="C1263" t="s">
        <v>761</v>
      </c>
      <c r="D1263" t="s">
        <v>475</v>
      </c>
      <c r="E1263">
        <v>7400</v>
      </c>
    </row>
    <row r="1264" spans="3:5" x14ac:dyDescent="0.4">
      <c r="C1264" t="s">
        <v>761</v>
      </c>
      <c r="D1264" t="s">
        <v>476</v>
      </c>
      <c r="E1264">
        <v>16000</v>
      </c>
    </row>
    <row r="1265" spans="3:5" x14ac:dyDescent="0.4">
      <c r="C1265" t="s">
        <v>761</v>
      </c>
      <c r="D1265" t="s">
        <v>477</v>
      </c>
      <c r="E1265">
        <v>14700</v>
      </c>
    </row>
    <row r="1266" spans="3:5" x14ac:dyDescent="0.4">
      <c r="C1266" t="s">
        <v>761</v>
      </c>
      <c r="D1266" t="s">
        <v>478</v>
      </c>
      <c r="E1266">
        <v>16500</v>
      </c>
    </row>
    <row r="1267" spans="3:5" x14ac:dyDescent="0.4">
      <c r="C1267" t="s">
        <v>761</v>
      </c>
      <c r="D1267" t="s">
        <v>479</v>
      </c>
      <c r="E1267">
        <v>8700</v>
      </c>
    </row>
    <row r="1268" spans="3:5" x14ac:dyDescent="0.4">
      <c r="C1268" t="s">
        <v>761</v>
      </c>
      <c r="D1268" t="s">
        <v>480</v>
      </c>
      <c r="E1268">
        <v>17100</v>
      </c>
    </row>
    <row r="1269" spans="3:5" x14ac:dyDescent="0.4">
      <c r="C1269" t="s">
        <v>761</v>
      </c>
      <c r="D1269" t="s">
        <v>481</v>
      </c>
      <c r="E1269">
        <v>13400</v>
      </c>
    </row>
    <row r="1270" spans="3:5" x14ac:dyDescent="0.4">
      <c r="C1270" t="s">
        <v>761</v>
      </c>
      <c r="D1270" t="s">
        <v>482</v>
      </c>
      <c r="E1270">
        <v>28100</v>
      </c>
    </row>
    <row r="1271" spans="3:5" x14ac:dyDescent="0.4">
      <c r="C1271" t="s">
        <v>761</v>
      </c>
      <c r="D1271" t="s">
        <v>483</v>
      </c>
      <c r="E1271">
        <v>2800</v>
      </c>
    </row>
    <row r="1272" spans="3:5" x14ac:dyDescent="0.4">
      <c r="C1272" t="s">
        <v>761</v>
      </c>
      <c r="D1272" t="s">
        <v>484</v>
      </c>
      <c r="E1272">
        <v>18500</v>
      </c>
    </row>
    <row r="1273" spans="3:5" x14ac:dyDescent="0.4">
      <c r="C1273" t="s">
        <v>761</v>
      </c>
      <c r="D1273" t="s">
        <v>485</v>
      </c>
      <c r="E1273">
        <v>27300</v>
      </c>
    </row>
    <row r="1274" spans="3:5" x14ac:dyDescent="0.4">
      <c r="C1274" t="s">
        <v>761</v>
      </c>
      <c r="D1274" t="s">
        <v>486</v>
      </c>
      <c r="E1274">
        <v>7900</v>
      </c>
    </row>
    <row r="1275" spans="3:5" x14ac:dyDescent="0.4">
      <c r="C1275" t="s">
        <v>761</v>
      </c>
      <c r="D1275" t="s">
        <v>487</v>
      </c>
      <c r="E1275">
        <v>4400</v>
      </c>
    </row>
    <row r="1276" spans="3:5" x14ac:dyDescent="0.4">
      <c r="C1276" t="s">
        <v>761</v>
      </c>
      <c r="D1276" t="s">
        <v>488</v>
      </c>
      <c r="E1276">
        <v>25200</v>
      </c>
    </row>
    <row r="1277" spans="3:5" x14ac:dyDescent="0.4">
      <c r="C1277" t="s">
        <v>761</v>
      </c>
      <c r="D1277" t="s">
        <v>489</v>
      </c>
      <c r="E1277">
        <v>30000</v>
      </c>
    </row>
    <row r="1278" spans="3:5" x14ac:dyDescent="0.4">
      <c r="C1278" t="s">
        <v>761</v>
      </c>
      <c r="D1278" t="s">
        <v>490</v>
      </c>
      <c r="E1278">
        <v>21500</v>
      </c>
    </row>
    <row r="1279" spans="3:5" x14ac:dyDescent="0.4">
      <c r="C1279" t="s">
        <v>761</v>
      </c>
      <c r="D1279" t="s">
        <v>491</v>
      </c>
      <c r="E1279">
        <v>3200</v>
      </c>
    </row>
    <row r="1280" spans="3:5" x14ac:dyDescent="0.4">
      <c r="C1280" t="s">
        <v>761</v>
      </c>
      <c r="D1280" t="s">
        <v>492</v>
      </c>
      <c r="E1280">
        <v>16400</v>
      </c>
    </row>
    <row r="1281" spans="3:5" x14ac:dyDescent="0.4">
      <c r="C1281" t="s">
        <v>761</v>
      </c>
      <c r="D1281" t="s">
        <v>493</v>
      </c>
      <c r="E1281">
        <v>12500</v>
      </c>
    </row>
    <row r="1282" spans="3:5" x14ac:dyDescent="0.4">
      <c r="C1282" t="s">
        <v>761</v>
      </c>
      <c r="D1282" t="s">
        <v>494</v>
      </c>
      <c r="E1282">
        <v>4300</v>
      </c>
    </row>
    <row r="1283" spans="3:5" x14ac:dyDescent="0.4">
      <c r="C1283" t="s">
        <v>761</v>
      </c>
      <c r="D1283" t="s">
        <v>495</v>
      </c>
      <c r="E1283">
        <v>10800</v>
      </c>
    </row>
    <row r="1284" spans="3:5" x14ac:dyDescent="0.4">
      <c r="C1284" t="s">
        <v>761</v>
      </c>
      <c r="D1284" t="s">
        <v>496</v>
      </c>
      <c r="E1284">
        <v>7600</v>
      </c>
    </row>
    <row r="1285" spans="3:5" x14ac:dyDescent="0.4">
      <c r="C1285" t="s">
        <v>761</v>
      </c>
      <c r="D1285" t="s">
        <v>497</v>
      </c>
      <c r="E1285">
        <v>8100</v>
      </c>
    </row>
    <row r="1286" spans="3:5" x14ac:dyDescent="0.4">
      <c r="C1286" t="s">
        <v>761</v>
      </c>
      <c r="D1286" t="s">
        <v>498</v>
      </c>
      <c r="E1286">
        <v>3000</v>
      </c>
    </row>
    <row r="1287" spans="3:5" x14ac:dyDescent="0.4">
      <c r="C1287" t="s">
        <v>761</v>
      </c>
      <c r="D1287" t="s">
        <v>499</v>
      </c>
      <c r="E1287">
        <v>27000</v>
      </c>
    </row>
    <row r="1288" spans="3:5" x14ac:dyDescent="0.4">
      <c r="C1288" t="s">
        <v>761</v>
      </c>
      <c r="D1288" t="s">
        <v>500</v>
      </c>
      <c r="E1288">
        <v>6500</v>
      </c>
    </row>
    <row r="1289" spans="3:5" x14ac:dyDescent="0.4">
      <c r="C1289" t="s">
        <v>761</v>
      </c>
      <c r="D1289" t="s">
        <v>501</v>
      </c>
      <c r="E1289">
        <v>12400</v>
      </c>
    </row>
    <row r="1290" spans="3:5" x14ac:dyDescent="0.4">
      <c r="C1290" t="s">
        <v>761</v>
      </c>
      <c r="D1290" t="s">
        <v>502</v>
      </c>
      <c r="E1290">
        <v>2800</v>
      </c>
    </row>
    <row r="1291" spans="3:5" x14ac:dyDescent="0.4">
      <c r="C1291" t="s">
        <v>761</v>
      </c>
      <c r="D1291" t="s">
        <v>503</v>
      </c>
      <c r="E1291">
        <v>12400</v>
      </c>
    </row>
    <row r="1292" spans="3:5" x14ac:dyDescent="0.4">
      <c r="C1292" t="s">
        <v>761</v>
      </c>
      <c r="D1292" t="s">
        <v>504</v>
      </c>
      <c r="E1292">
        <v>31500</v>
      </c>
    </row>
    <row r="1293" spans="3:5" x14ac:dyDescent="0.4">
      <c r="C1293" t="s">
        <v>761</v>
      </c>
      <c r="D1293" t="s">
        <v>505</v>
      </c>
      <c r="E1293">
        <v>46900</v>
      </c>
    </row>
    <row r="1294" spans="3:5" x14ac:dyDescent="0.4">
      <c r="C1294" t="s">
        <v>761</v>
      </c>
      <c r="D1294" t="s">
        <v>506</v>
      </c>
      <c r="E1294">
        <v>8500</v>
      </c>
    </row>
    <row r="1295" spans="3:5" x14ac:dyDescent="0.4">
      <c r="C1295" t="s">
        <v>761</v>
      </c>
      <c r="D1295" t="s">
        <v>507</v>
      </c>
      <c r="E1295">
        <v>22500</v>
      </c>
    </row>
    <row r="1296" spans="3:5" x14ac:dyDescent="0.4">
      <c r="C1296" t="s">
        <v>761</v>
      </c>
      <c r="D1296" t="s">
        <v>508</v>
      </c>
      <c r="E1296">
        <v>20400</v>
      </c>
    </row>
    <row r="1297" spans="3:5" x14ac:dyDescent="0.4">
      <c r="C1297" t="s">
        <v>761</v>
      </c>
      <c r="D1297" t="s">
        <v>509</v>
      </c>
      <c r="E1297">
        <v>14000</v>
      </c>
    </row>
    <row r="1298" spans="3:5" x14ac:dyDescent="0.4">
      <c r="C1298" t="s">
        <v>761</v>
      </c>
      <c r="D1298" t="s">
        <v>510</v>
      </c>
      <c r="E1298">
        <v>26900</v>
      </c>
    </row>
    <row r="1299" spans="3:5" x14ac:dyDescent="0.4">
      <c r="C1299" t="s">
        <v>761</v>
      </c>
      <c r="D1299" t="s">
        <v>511</v>
      </c>
      <c r="E1299">
        <v>9400</v>
      </c>
    </row>
    <row r="1300" spans="3:5" x14ac:dyDescent="0.4">
      <c r="C1300" t="s">
        <v>761</v>
      </c>
      <c r="D1300" t="s">
        <v>512</v>
      </c>
      <c r="E1300">
        <v>14700</v>
      </c>
    </row>
    <row r="1301" spans="3:5" x14ac:dyDescent="0.4">
      <c r="C1301" t="s">
        <v>761</v>
      </c>
      <c r="D1301" t="s">
        <v>695</v>
      </c>
      <c r="E1301">
        <v>8300</v>
      </c>
    </row>
    <row r="1302" spans="3:5" x14ac:dyDescent="0.4">
      <c r="C1302" t="s">
        <v>761</v>
      </c>
      <c r="D1302" t="s">
        <v>696</v>
      </c>
      <c r="E1302">
        <v>24500</v>
      </c>
    </row>
    <row r="1303" spans="3:5" x14ac:dyDescent="0.4">
      <c r="C1303" t="s">
        <v>761</v>
      </c>
      <c r="D1303" t="s">
        <v>697</v>
      </c>
      <c r="E1303">
        <v>23700</v>
      </c>
    </row>
    <row r="1304" spans="3:5" x14ac:dyDescent="0.4">
      <c r="C1304" t="s">
        <v>761</v>
      </c>
      <c r="D1304" t="s">
        <v>698</v>
      </c>
      <c r="E1304">
        <v>14800</v>
      </c>
    </row>
    <row r="1305" spans="3:5" x14ac:dyDescent="0.4">
      <c r="C1305" t="s">
        <v>761</v>
      </c>
      <c r="D1305" t="s">
        <v>699</v>
      </c>
      <c r="E1305">
        <v>13300</v>
      </c>
    </row>
    <row r="1306" spans="3:5" x14ac:dyDescent="0.4">
      <c r="C1306" t="s">
        <v>761</v>
      </c>
      <c r="D1306" t="s">
        <v>700</v>
      </c>
      <c r="E1306">
        <v>14000</v>
      </c>
    </row>
    <row r="1307" spans="3:5" x14ac:dyDescent="0.4">
      <c r="C1307" t="s">
        <v>761</v>
      </c>
      <c r="D1307" t="s">
        <v>701</v>
      </c>
      <c r="E1307">
        <v>14900</v>
      </c>
    </row>
    <row r="1308" spans="3:5" x14ac:dyDescent="0.4">
      <c r="C1308" t="s">
        <v>761</v>
      </c>
      <c r="D1308" t="s">
        <v>702</v>
      </c>
      <c r="E1308">
        <v>6400</v>
      </c>
    </row>
    <row r="1309" spans="3:5" x14ac:dyDescent="0.4">
      <c r="C1309" t="s">
        <v>761</v>
      </c>
      <c r="D1309" t="s">
        <v>703</v>
      </c>
      <c r="E1309">
        <v>19400</v>
      </c>
    </row>
    <row r="1310" spans="3:5" x14ac:dyDescent="0.4">
      <c r="C1310" t="s">
        <v>761</v>
      </c>
      <c r="D1310" t="s">
        <v>704</v>
      </c>
      <c r="E1310">
        <v>19200</v>
      </c>
    </row>
    <row r="1311" spans="3:5" x14ac:dyDescent="0.4">
      <c r="C1311" t="s">
        <v>761</v>
      </c>
      <c r="D1311" t="s">
        <v>705</v>
      </c>
      <c r="E1311">
        <v>82800</v>
      </c>
    </row>
    <row r="1312" spans="3:5" x14ac:dyDescent="0.4">
      <c r="C1312" t="s">
        <v>761</v>
      </c>
      <c r="D1312" t="s">
        <v>706</v>
      </c>
      <c r="E1312">
        <v>15500</v>
      </c>
    </row>
    <row r="1313" spans="3:5" x14ac:dyDescent="0.4">
      <c r="C1313" t="s">
        <v>761</v>
      </c>
      <c r="D1313" t="s">
        <v>707</v>
      </c>
      <c r="E1313">
        <v>34800</v>
      </c>
    </row>
    <row r="1314" spans="3:5" x14ac:dyDescent="0.4">
      <c r="C1314" t="s">
        <v>761</v>
      </c>
      <c r="D1314" t="s">
        <v>708</v>
      </c>
      <c r="E1314">
        <v>16400</v>
      </c>
    </row>
    <row r="1315" spans="3:5" x14ac:dyDescent="0.4">
      <c r="C1315" t="s">
        <v>761</v>
      </c>
      <c r="D1315" t="s">
        <v>709</v>
      </c>
      <c r="E1315">
        <v>54400</v>
      </c>
    </row>
    <row r="1316" spans="3:5" x14ac:dyDescent="0.4">
      <c r="C1316" t="s">
        <v>761</v>
      </c>
      <c r="D1316" t="s">
        <v>710</v>
      </c>
      <c r="E1316">
        <v>75900</v>
      </c>
    </row>
    <row r="1317" spans="3:5" x14ac:dyDescent="0.4">
      <c r="C1317" t="s">
        <v>761</v>
      </c>
      <c r="D1317" t="s">
        <v>711</v>
      </c>
      <c r="E1317">
        <v>33200</v>
      </c>
    </row>
    <row r="1318" spans="3:5" x14ac:dyDescent="0.4">
      <c r="C1318" t="s">
        <v>761</v>
      </c>
      <c r="D1318" t="s">
        <v>712</v>
      </c>
      <c r="E1318">
        <v>38100</v>
      </c>
    </row>
    <row r="1319" spans="3:5" x14ac:dyDescent="0.4">
      <c r="C1319" t="s">
        <v>761</v>
      </c>
      <c r="D1319" t="s">
        <v>713</v>
      </c>
      <c r="E1319">
        <v>16700</v>
      </c>
    </row>
    <row r="1320" spans="3:5" x14ac:dyDescent="0.4">
      <c r="C1320" t="s">
        <v>761</v>
      </c>
      <c r="D1320" t="s">
        <v>714</v>
      </c>
      <c r="E1320">
        <v>44400</v>
      </c>
    </row>
    <row r="1321" spans="3:5" x14ac:dyDescent="0.4">
      <c r="C1321" t="s">
        <v>761</v>
      </c>
      <c r="D1321" t="s">
        <v>715</v>
      </c>
      <c r="E1321">
        <v>31200</v>
      </c>
    </row>
    <row r="1322" spans="3:5" x14ac:dyDescent="0.4">
      <c r="C1322" t="s">
        <v>761</v>
      </c>
      <c r="D1322" t="s">
        <v>716</v>
      </c>
      <c r="E1322">
        <v>45900</v>
      </c>
    </row>
    <row r="1323" spans="3:5" x14ac:dyDescent="0.4">
      <c r="C1323" t="s">
        <v>761</v>
      </c>
      <c r="D1323" t="s">
        <v>717</v>
      </c>
      <c r="E1323">
        <v>36700</v>
      </c>
    </row>
    <row r="1324" spans="3:5" x14ac:dyDescent="0.4">
      <c r="C1324" t="s">
        <v>761</v>
      </c>
      <c r="D1324" t="s">
        <v>718</v>
      </c>
      <c r="E1324">
        <v>86700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2155800</v>
      </c>
    </row>
    <row r="1331" spans="3:5" x14ac:dyDescent="0.4">
      <c r="C1331" t="s">
        <v>763</v>
      </c>
      <c r="D1331" t="s">
        <v>513</v>
      </c>
      <c r="E1331">
        <v>1199000</v>
      </c>
    </row>
    <row r="1332" spans="3:5" x14ac:dyDescent="0.4">
      <c r="C1332" t="s">
        <v>763</v>
      </c>
      <c r="D1332" t="s">
        <v>514</v>
      </c>
      <c r="E1332">
        <v>187700</v>
      </c>
    </row>
    <row r="1333" spans="3:5" x14ac:dyDescent="0.4">
      <c r="C1333" t="s">
        <v>763</v>
      </c>
      <c r="D1333" t="s">
        <v>515</v>
      </c>
      <c r="E1333">
        <v>137400</v>
      </c>
    </row>
    <row r="1334" spans="3:5" x14ac:dyDescent="0.4">
      <c r="C1334" t="s">
        <v>763</v>
      </c>
      <c r="D1334" t="s">
        <v>516</v>
      </c>
      <c r="E1334">
        <v>97100</v>
      </c>
    </row>
    <row r="1335" spans="3:5" x14ac:dyDescent="0.4">
      <c r="C1335" t="s">
        <v>763</v>
      </c>
      <c r="D1335" t="s">
        <v>517</v>
      </c>
      <c r="E1335">
        <v>194000</v>
      </c>
    </row>
    <row r="1336" spans="3:5" x14ac:dyDescent="0.4">
      <c r="C1336" t="s">
        <v>763</v>
      </c>
      <c r="D1336" t="s">
        <v>518</v>
      </c>
      <c r="E1336">
        <v>125400</v>
      </c>
    </row>
    <row r="1337" spans="3:5" x14ac:dyDescent="0.4">
      <c r="C1337" t="s">
        <v>763</v>
      </c>
      <c r="D1337" t="s">
        <v>519</v>
      </c>
      <c r="E1337">
        <v>69000</v>
      </c>
    </row>
    <row r="1338" spans="3:5" x14ac:dyDescent="0.4">
      <c r="C1338" t="s">
        <v>763</v>
      </c>
      <c r="D1338" t="s">
        <v>520</v>
      </c>
      <c r="E1338">
        <v>67100</v>
      </c>
    </row>
    <row r="1339" spans="3:5" x14ac:dyDescent="0.4">
      <c r="C1339" t="s">
        <v>763</v>
      </c>
      <c r="D1339" t="s">
        <v>521</v>
      </c>
      <c r="E1339">
        <v>85100</v>
      </c>
    </row>
    <row r="1340" spans="3:5" x14ac:dyDescent="0.4">
      <c r="C1340" t="s">
        <v>763</v>
      </c>
      <c r="D1340" t="s">
        <v>522</v>
      </c>
      <c r="E1340">
        <v>96900</v>
      </c>
    </row>
    <row r="1341" spans="3:5" x14ac:dyDescent="0.4">
      <c r="C1341" t="s">
        <v>763</v>
      </c>
      <c r="D1341" t="s">
        <v>523</v>
      </c>
      <c r="E1341">
        <v>52300</v>
      </c>
    </row>
    <row r="1342" spans="3:5" x14ac:dyDescent="0.4">
      <c r="C1342" t="s">
        <v>763</v>
      </c>
      <c r="D1342" t="s">
        <v>524</v>
      </c>
      <c r="E1342">
        <v>70200</v>
      </c>
    </row>
    <row r="1343" spans="3:5" x14ac:dyDescent="0.4">
      <c r="C1343" t="s">
        <v>763</v>
      </c>
      <c r="D1343" t="s">
        <v>525</v>
      </c>
      <c r="E1343">
        <v>74500</v>
      </c>
    </row>
    <row r="1344" spans="3:5" x14ac:dyDescent="0.4">
      <c r="C1344" t="s">
        <v>763</v>
      </c>
      <c r="D1344" t="s">
        <v>526</v>
      </c>
      <c r="E1344">
        <v>25100</v>
      </c>
    </row>
    <row r="1345" spans="3:5" x14ac:dyDescent="0.4">
      <c r="C1345" t="s">
        <v>763</v>
      </c>
      <c r="D1345" t="s">
        <v>527</v>
      </c>
      <c r="E1345">
        <v>85800</v>
      </c>
    </row>
    <row r="1346" spans="3:5" x14ac:dyDescent="0.4">
      <c r="C1346" t="s">
        <v>763</v>
      </c>
      <c r="D1346" t="s">
        <v>528</v>
      </c>
      <c r="E1346">
        <v>60400</v>
      </c>
    </row>
    <row r="1347" spans="3:5" x14ac:dyDescent="0.4">
      <c r="C1347" t="s">
        <v>763</v>
      </c>
      <c r="D1347" t="s">
        <v>529</v>
      </c>
      <c r="E1347">
        <v>19600</v>
      </c>
    </row>
    <row r="1348" spans="3:5" x14ac:dyDescent="0.4">
      <c r="C1348" t="s">
        <v>763</v>
      </c>
      <c r="D1348" t="s">
        <v>530</v>
      </c>
      <c r="E1348">
        <v>59900</v>
      </c>
    </row>
    <row r="1349" spans="3:5" x14ac:dyDescent="0.4">
      <c r="C1349" t="s">
        <v>763</v>
      </c>
      <c r="D1349" t="s">
        <v>531</v>
      </c>
      <c r="E1349">
        <v>84100</v>
      </c>
    </row>
    <row r="1350" spans="3:5" x14ac:dyDescent="0.4">
      <c r="C1350" t="s">
        <v>763</v>
      </c>
      <c r="D1350" t="s">
        <v>532</v>
      </c>
      <c r="E1350">
        <v>56100</v>
      </c>
    </row>
    <row r="1351" spans="3:5" x14ac:dyDescent="0.4">
      <c r="C1351" t="s">
        <v>763</v>
      </c>
      <c r="D1351" t="s">
        <v>533</v>
      </c>
      <c r="E1351">
        <v>85900</v>
      </c>
    </row>
    <row r="1352" spans="3:5" x14ac:dyDescent="0.4">
      <c r="C1352" t="s">
        <v>763</v>
      </c>
      <c r="D1352" t="s">
        <v>534</v>
      </c>
      <c r="E1352">
        <v>64200</v>
      </c>
    </row>
    <row r="1353" spans="3:5" x14ac:dyDescent="0.4">
      <c r="C1353" t="s">
        <v>763</v>
      </c>
      <c r="D1353" t="s">
        <v>535</v>
      </c>
      <c r="E1353">
        <v>43900</v>
      </c>
    </row>
    <row r="1354" spans="3:5" x14ac:dyDescent="0.4">
      <c r="C1354" t="s">
        <v>763</v>
      </c>
      <c r="D1354" t="s">
        <v>536</v>
      </c>
      <c r="E1354">
        <v>50100</v>
      </c>
    </row>
    <row r="1355" spans="3:5" x14ac:dyDescent="0.4">
      <c r="C1355" t="s">
        <v>763</v>
      </c>
      <c r="D1355" t="s">
        <v>537</v>
      </c>
      <c r="E1355">
        <v>41300</v>
      </c>
    </row>
    <row r="1356" spans="3:5" x14ac:dyDescent="0.4">
      <c r="C1356" t="s">
        <v>763</v>
      </c>
      <c r="D1356" t="s">
        <v>538</v>
      </c>
      <c r="E1356">
        <v>20700</v>
      </c>
    </row>
    <row r="1357" spans="3:5" x14ac:dyDescent="0.4">
      <c r="C1357" t="s">
        <v>763</v>
      </c>
      <c r="D1357" t="s">
        <v>539</v>
      </c>
      <c r="E1357">
        <v>28100</v>
      </c>
    </row>
    <row r="1358" spans="3:5" x14ac:dyDescent="0.4">
      <c r="C1358" t="s">
        <v>763</v>
      </c>
      <c r="D1358" t="s">
        <v>540</v>
      </c>
      <c r="E1358">
        <v>31300</v>
      </c>
    </row>
    <row r="1359" spans="3:5" x14ac:dyDescent="0.4">
      <c r="C1359" t="s">
        <v>763</v>
      </c>
      <c r="D1359" t="s">
        <v>541</v>
      </c>
      <c r="E1359">
        <v>33400</v>
      </c>
    </row>
    <row r="1360" spans="3:5" x14ac:dyDescent="0.4">
      <c r="C1360" t="s">
        <v>763</v>
      </c>
      <c r="D1360" t="s">
        <v>542</v>
      </c>
      <c r="E1360">
        <v>70800</v>
      </c>
    </row>
    <row r="1361" spans="3:5" x14ac:dyDescent="0.4">
      <c r="C1361" t="s">
        <v>763</v>
      </c>
      <c r="D1361" t="s">
        <v>543</v>
      </c>
      <c r="E1361">
        <v>90100</v>
      </c>
    </row>
    <row r="1362" spans="3:5" x14ac:dyDescent="0.4">
      <c r="C1362" t="s">
        <v>763</v>
      </c>
      <c r="D1362" t="s">
        <v>544</v>
      </c>
      <c r="E1362">
        <v>58100</v>
      </c>
    </row>
    <row r="1363" spans="3:5" x14ac:dyDescent="0.4">
      <c r="C1363" t="s">
        <v>763</v>
      </c>
      <c r="D1363" t="s">
        <v>545</v>
      </c>
      <c r="E1363">
        <v>55700</v>
      </c>
    </row>
    <row r="1364" spans="3:5" x14ac:dyDescent="0.4">
      <c r="C1364" t="s">
        <v>763</v>
      </c>
      <c r="D1364" t="s">
        <v>546</v>
      </c>
      <c r="E1364">
        <v>13900</v>
      </c>
    </row>
    <row r="1365" spans="3:5" x14ac:dyDescent="0.4">
      <c r="C1365" t="s">
        <v>763</v>
      </c>
      <c r="D1365" t="s">
        <v>547</v>
      </c>
      <c r="E1365">
        <v>59100</v>
      </c>
    </row>
    <row r="1366" spans="3:5" x14ac:dyDescent="0.4">
      <c r="C1366" t="s">
        <v>763</v>
      </c>
      <c r="D1366" t="s">
        <v>548</v>
      </c>
      <c r="E1366">
        <v>23000</v>
      </c>
    </row>
    <row r="1367" spans="3:5" x14ac:dyDescent="0.4">
      <c r="C1367" t="s">
        <v>763</v>
      </c>
      <c r="D1367" t="s">
        <v>549</v>
      </c>
      <c r="E1367">
        <v>25700</v>
      </c>
    </row>
    <row r="1368" spans="3:5" x14ac:dyDescent="0.4">
      <c r="C1368" t="s">
        <v>763</v>
      </c>
      <c r="D1368" t="s">
        <v>550</v>
      </c>
      <c r="E1368">
        <v>21200</v>
      </c>
    </row>
    <row r="1369" spans="3:5" x14ac:dyDescent="0.4">
      <c r="C1369" t="s">
        <v>763</v>
      </c>
      <c r="D1369" t="s">
        <v>551</v>
      </c>
      <c r="E1369">
        <v>57800</v>
      </c>
    </row>
    <row r="1370" spans="3:5" x14ac:dyDescent="0.4">
      <c r="C1370" t="s">
        <v>763</v>
      </c>
      <c r="D1370" t="s">
        <v>552</v>
      </c>
      <c r="E1370">
        <v>87700</v>
      </c>
    </row>
    <row r="1371" spans="3:5" x14ac:dyDescent="0.4">
      <c r="C1371" t="s">
        <v>763</v>
      </c>
      <c r="D1371" t="s">
        <v>553</v>
      </c>
      <c r="E1371">
        <v>129900</v>
      </c>
    </row>
    <row r="1372" spans="3:5" x14ac:dyDescent="0.4">
      <c r="C1372" t="s">
        <v>763</v>
      </c>
      <c r="D1372" t="s">
        <v>554</v>
      </c>
      <c r="E1372">
        <v>35000</v>
      </c>
    </row>
    <row r="1373" spans="3:5" x14ac:dyDescent="0.4">
      <c r="C1373" t="s">
        <v>763</v>
      </c>
      <c r="D1373" t="s">
        <v>555</v>
      </c>
      <c r="E1373">
        <v>55800</v>
      </c>
    </row>
    <row r="1374" spans="3:5" x14ac:dyDescent="0.4">
      <c r="C1374" t="s">
        <v>763</v>
      </c>
      <c r="D1374" t="s">
        <v>556</v>
      </c>
      <c r="E1374">
        <v>18600</v>
      </c>
    </row>
    <row r="1375" spans="3:5" x14ac:dyDescent="0.4">
      <c r="C1375" t="s">
        <v>763</v>
      </c>
      <c r="D1375" t="s">
        <v>557</v>
      </c>
      <c r="E1375">
        <v>80100</v>
      </c>
    </row>
    <row r="1376" spans="3:5" x14ac:dyDescent="0.4">
      <c r="C1376" t="s">
        <v>763</v>
      </c>
      <c r="D1376" t="s">
        <v>558</v>
      </c>
      <c r="E1376">
        <v>32400</v>
      </c>
    </row>
    <row r="1377" spans="3:5" x14ac:dyDescent="0.4">
      <c r="C1377" t="s">
        <v>763</v>
      </c>
      <c r="D1377" t="s">
        <v>559</v>
      </c>
      <c r="E1377">
        <v>27300</v>
      </c>
    </row>
    <row r="1378" spans="3:5" x14ac:dyDescent="0.4">
      <c r="C1378" t="s">
        <v>763</v>
      </c>
      <c r="D1378" t="s">
        <v>560</v>
      </c>
      <c r="E1378">
        <v>23800</v>
      </c>
    </row>
    <row r="1379" spans="3:5" x14ac:dyDescent="0.4">
      <c r="C1379" t="s">
        <v>763</v>
      </c>
      <c r="D1379" t="s">
        <v>561</v>
      </c>
      <c r="E1379">
        <v>46000</v>
      </c>
    </row>
    <row r="1380" spans="3:5" x14ac:dyDescent="0.4">
      <c r="C1380" t="s">
        <v>763</v>
      </c>
      <c r="D1380" t="s">
        <v>562</v>
      </c>
      <c r="E1380">
        <v>37600</v>
      </c>
    </row>
    <row r="1381" spans="3:5" x14ac:dyDescent="0.4">
      <c r="C1381" t="s">
        <v>763</v>
      </c>
      <c r="D1381" t="s">
        <v>563</v>
      </c>
      <c r="E1381">
        <v>40400</v>
      </c>
    </row>
    <row r="1382" spans="3:5" x14ac:dyDescent="0.4">
      <c r="C1382" t="s">
        <v>763</v>
      </c>
      <c r="D1382" t="s">
        <v>564</v>
      </c>
      <c r="E1382">
        <v>109200</v>
      </c>
    </row>
    <row r="1383" spans="3:5" x14ac:dyDescent="0.4">
      <c r="C1383" t="s">
        <v>763</v>
      </c>
      <c r="D1383" t="s">
        <v>565</v>
      </c>
      <c r="E1383">
        <v>45800</v>
      </c>
    </row>
    <row r="1384" spans="3:5" x14ac:dyDescent="0.4">
      <c r="C1384" t="s">
        <v>763</v>
      </c>
      <c r="D1384" t="s">
        <v>566</v>
      </c>
      <c r="E1384">
        <v>81300</v>
      </c>
    </row>
    <row r="1385" spans="3:5" x14ac:dyDescent="0.4">
      <c r="C1385" t="s">
        <v>763</v>
      </c>
      <c r="D1385" t="s">
        <v>567</v>
      </c>
      <c r="E1385">
        <v>41600</v>
      </c>
    </row>
    <row r="1386" spans="3:5" x14ac:dyDescent="0.4">
      <c r="C1386" t="s">
        <v>763</v>
      </c>
      <c r="D1386" t="s">
        <v>568</v>
      </c>
      <c r="E1386">
        <v>34300</v>
      </c>
    </row>
    <row r="1387" spans="3:5" x14ac:dyDescent="0.4">
      <c r="C1387" t="s">
        <v>763</v>
      </c>
      <c r="D1387" t="s">
        <v>569</v>
      </c>
      <c r="E1387">
        <v>117000</v>
      </c>
    </row>
    <row r="1388" spans="3:5" x14ac:dyDescent="0.4">
      <c r="C1388" t="s">
        <v>763</v>
      </c>
      <c r="D1388" t="s">
        <v>570</v>
      </c>
      <c r="E1388">
        <v>30700</v>
      </c>
    </row>
    <row r="1389" spans="3:5" x14ac:dyDescent="0.4">
      <c r="C1389" t="s">
        <v>763</v>
      </c>
      <c r="D1389" t="s">
        <v>571</v>
      </c>
      <c r="E1389">
        <v>52200</v>
      </c>
    </row>
    <row r="1390" spans="3:5" x14ac:dyDescent="0.4">
      <c r="C1390" t="s">
        <v>763</v>
      </c>
      <c r="D1390" t="s">
        <v>572</v>
      </c>
      <c r="E1390">
        <v>49000</v>
      </c>
    </row>
    <row r="1391" spans="3:5" x14ac:dyDescent="0.4">
      <c r="C1391" t="s">
        <v>763</v>
      </c>
      <c r="D1391" t="s">
        <v>573</v>
      </c>
      <c r="E1391">
        <v>35600</v>
      </c>
    </row>
    <row r="1392" spans="3:5" x14ac:dyDescent="0.4">
      <c r="C1392" t="s">
        <v>763</v>
      </c>
      <c r="D1392" t="s">
        <v>574</v>
      </c>
      <c r="E1392">
        <v>32200</v>
      </c>
    </row>
    <row r="1393" spans="3:5" x14ac:dyDescent="0.4">
      <c r="C1393" t="s">
        <v>763</v>
      </c>
      <c r="D1393" t="s">
        <v>575</v>
      </c>
      <c r="E1393">
        <v>29900</v>
      </c>
    </row>
    <row r="1394" spans="3:5" x14ac:dyDescent="0.4">
      <c r="C1394" t="s">
        <v>763</v>
      </c>
      <c r="D1394" t="s">
        <v>576</v>
      </c>
      <c r="E1394">
        <v>16700</v>
      </c>
    </row>
    <row r="1395" spans="3:5" x14ac:dyDescent="0.4">
      <c r="C1395" t="s">
        <v>763</v>
      </c>
      <c r="D1395" t="s">
        <v>577</v>
      </c>
      <c r="E1395">
        <v>23200</v>
      </c>
    </row>
    <row r="1396" spans="3:5" x14ac:dyDescent="0.4">
      <c r="C1396" t="s">
        <v>763</v>
      </c>
      <c r="D1396" t="s">
        <v>578</v>
      </c>
      <c r="E1396">
        <v>13100</v>
      </c>
    </row>
    <row r="1397" spans="3:5" x14ac:dyDescent="0.4">
      <c r="C1397" t="s">
        <v>763</v>
      </c>
      <c r="D1397" t="s">
        <v>579</v>
      </c>
      <c r="E1397">
        <v>21300</v>
      </c>
    </row>
    <row r="1398" spans="3:5" x14ac:dyDescent="0.4">
      <c r="C1398" t="s">
        <v>763</v>
      </c>
      <c r="D1398" t="s">
        <v>580</v>
      </c>
      <c r="E1398">
        <v>41300</v>
      </c>
    </row>
    <row r="1399" spans="3:5" x14ac:dyDescent="0.4">
      <c r="C1399" t="s">
        <v>763</v>
      </c>
      <c r="D1399" t="s">
        <v>581</v>
      </c>
      <c r="E1399">
        <v>4900</v>
      </c>
    </row>
    <row r="1400" spans="3:5" x14ac:dyDescent="0.4">
      <c r="C1400" t="s">
        <v>763</v>
      </c>
      <c r="D1400" t="s">
        <v>582</v>
      </c>
      <c r="E1400">
        <v>8800</v>
      </c>
    </row>
    <row r="1401" spans="3:5" x14ac:dyDescent="0.4">
      <c r="C1401" t="s">
        <v>763</v>
      </c>
      <c r="D1401" t="s">
        <v>583</v>
      </c>
      <c r="E1401">
        <v>54000</v>
      </c>
    </row>
    <row r="1402" spans="3:5" x14ac:dyDescent="0.4">
      <c r="C1402" t="s">
        <v>763</v>
      </c>
      <c r="D1402" t="s">
        <v>584</v>
      </c>
      <c r="E1402">
        <v>31900</v>
      </c>
    </row>
    <row r="1403" spans="3:5" x14ac:dyDescent="0.4">
      <c r="C1403" t="s">
        <v>763</v>
      </c>
      <c r="D1403" t="s">
        <v>585</v>
      </c>
      <c r="E1403">
        <v>41600</v>
      </c>
    </row>
    <row r="1404" spans="3:5" x14ac:dyDescent="0.4">
      <c r="C1404" t="s">
        <v>763</v>
      </c>
      <c r="D1404" t="s">
        <v>586</v>
      </c>
      <c r="E1404">
        <v>49100</v>
      </c>
    </row>
    <row r="1405" spans="3:5" x14ac:dyDescent="0.4">
      <c r="C1405" t="s">
        <v>763</v>
      </c>
      <c r="D1405" t="s">
        <v>587</v>
      </c>
      <c r="E1405">
        <v>48000</v>
      </c>
    </row>
    <row r="1406" spans="3:5" x14ac:dyDescent="0.4">
      <c r="C1406" t="s">
        <v>763</v>
      </c>
      <c r="D1406" t="s">
        <v>588</v>
      </c>
      <c r="E1406">
        <v>16800</v>
      </c>
    </row>
    <row r="1407" spans="3:5" x14ac:dyDescent="0.4">
      <c r="C1407" t="s">
        <v>763</v>
      </c>
      <c r="D1407" t="s">
        <v>589</v>
      </c>
      <c r="E1407">
        <v>24700</v>
      </c>
    </row>
    <row r="1408" spans="3:5" x14ac:dyDescent="0.4">
      <c r="C1408" t="s">
        <v>763</v>
      </c>
      <c r="D1408" t="s">
        <v>590</v>
      </c>
      <c r="E1408">
        <v>20100</v>
      </c>
    </row>
    <row r="1409" spans="3:5" x14ac:dyDescent="0.4">
      <c r="C1409" t="s">
        <v>763</v>
      </c>
      <c r="D1409" t="s">
        <v>591</v>
      </c>
      <c r="E1409">
        <v>17500</v>
      </c>
    </row>
    <row r="1410" spans="3:5" x14ac:dyDescent="0.4">
      <c r="C1410" t="s">
        <v>763</v>
      </c>
      <c r="D1410" t="s">
        <v>592</v>
      </c>
      <c r="E1410">
        <v>17100</v>
      </c>
    </row>
    <row r="1411" spans="3:5" x14ac:dyDescent="0.4">
      <c r="C1411" t="s">
        <v>763</v>
      </c>
      <c r="D1411" t="s">
        <v>593</v>
      </c>
      <c r="E1411">
        <v>9500</v>
      </c>
    </row>
    <row r="1412" spans="3:5" x14ac:dyDescent="0.4">
      <c r="C1412" t="s">
        <v>763</v>
      </c>
      <c r="D1412" t="s">
        <v>594</v>
      </c>
      <c r="E1412">
        <v>19100</v>
      </c>
    </row>
    <row r="1413" spans="3:5" x14ac:dyDescent="0.4">
      <c r="C1413" t="s">
        <v>763</v>
      </c>
      <c r="D1413" t="s">
        <v>595</v>
      </c>
      <c r="E1413">
        <v>18200</v>
      </c>
    </row>
    <row r="1414" spans="3:5" x14ac:dyDescent="0.4">
      <c r="C1414" t="s">
        <v>763</v>
      </c>
      <c r="D1414" t="s">
        <v>596</v>
      </c>
      <c r="E1414">
        <v>11100</v>
      </c>
    </row>
    <row r="1415" spans="3:5" x14ac:dyDescent="0.4">
      <c r="C1415" t="s">
        <v>763</v>
      </c>
      <c r="D1415" t="s">
        <v>597</v>
      </c>
      <c r="E1415">
        <v>38100</v>
      </c>
    </row>
    <row r="1416" spans="3:5" x14ac:dyDescent="0.4">
      <c r="C1416" t="s">
        <v>763</v>
      </c>
      <c r="D1416" t="s">
        <v>598</v>
      </c>
      <c r="E1416">
        <v>50900</v>
      </c>
    </row>
    <row r="1417" spans="3:5" x14ac:dyDescent="0.4">
      <c r="C1417" t="s">
        <v>763</v>
      </c>
      <c r="D1417" t="s">
        <v>599</v>
      </c>
      <c r="E1417">
        <v>12200</v>
      </c>
    </row>
    <row r="1418" spans="3:5" x14ac:dyDescent="0.4">
      <c r="C1418" t="s">
        <v>763</v>
      </c>
      <c r="D1418" t="s">
        <v>600</v>
      </c>
      <c r="E1418">
        <v>103800</v>
      </c>
    </row>
    <row r="1419" spans="3:5" x14ac:dyDescent="0.4">
      <c r="C1419" t="s">
        <v>763</v>
      </c>
      <c r="D1419" t="s">
        <v>601</v>
      </c>
      <c r="E1419">
        <v>42300</v>
      </c>
    </row>
    <row r="1420" spans="3:5" x14ac:dyDescent="0.4">
      <c r="C1420" t="s">
        <v>763</v>
      </c>
      <c r="D1420" t="s">
        <v>602</v>
      </c>
      <c r="E1420">
        <v>10200</v>
      </c>
    </row>
    <row r="1421" spans="3:5" x14ac:dyDescent="0.4">
      <c r="C1421" t="s">
        <v>763</v>
      </c>
      <c r="D1421" t="s">
        <v>603</v>
      </c>
      <c r="E1421">
        <v>19200</v>
      </c>
    </row>
    <row r="1422" spans="3:5" x14ac:dyDescent="0.4">
      <c r="C1422" t="s">
        <v>763</v>
      </c>
      <c r="D1422" t="s">
        <v>604</v>
      </c>
      <c r="E1422">
        <v>25400</v>
      </c>
    </row>
    <row r="1423" spans="3:5" x14ac:dyDescent="0.4">
      <c r="C1423" t="s">
        <v>763</v>
      </c>
      <c r="D1423" t="s">
        <v>605</v>
      </c>
      <c r="E1423">
        <v>15100</v>
      </c>
    </row>
    <row r="1424" spans="3:5" x14ac:dyDescent="0.4">
      <c r="C1424" t="s">
        <v>763</v>
      </c>
      <c r="D1424" t="s">
        <v>606</v>
      </c>
      <c r="E1424">
        <v>6800</v>
      </c>
    </row>
    <row r="1425" spans="3:5" x14ac:dyDescent="0.4">
      <c r="C1425" t="s">
        <v>763</v>
      </c>
      <c r="D1425" t="s">
        <v>607</v>
      </c>
      <c r="E1425">
        <v>10900</v>
      </c>
    </row>
    <row r="1426" spans="3:5" x14ac:dyDescent="0.4">
      <c r="C1426" t="s">
        <v>763</v>
      </c>
      <c r="D1426" t="s">
        <v>608</v>
      </c>
      <c r="E1426">
        <v>13700</v>
      </c>
    </row>
    <row r="1427" spans="3:5" x14ac:dyDescent="0.4">
      <c r="C1427" t="s">
        <v>763</v>
      </c>
      <c r="D1427" t="s">
        <v>609</v>
      </c>
      <c r="E1427">
        <v>31700</v>
      </c>
    </row>
    <row r="1428" spans="3:5" x14ac:dyDescent="0.4">
      <c r="C1428" t="s">
        <v>763</v>
      </c>
      <c r="D1428" t="s">
        <v>610</v>
      </c>
      <c r="E1428">
        <v>26400</v>
      </c>
    </row>
    <row r="1429" spans="3:5" x14ac:dyDescent="0.4">
      <c r="C1429" t="s">
        <v>763</v>
      </c>
      <c r="D1429" t="s">
        <v>611</v>
      </c>
      <c r="E1429">
        <v>9700</v>
      </c>
    </row>
    <row r="1430" spans="3:5" x14ac:dyDescent="0.4">
      <c r="C1430" t="s">
        <v>763</v>
      </c>
      <c r="D1430" t="s">
        <v>612</v>
      </c>
      <c r="E1430">
        <v>22000</v>
      </c>
    </row>
    <row r="1431" spans="3:5" x14ac:dyDescent="0.4">
      <c r="C1431" t="s">
        <v>763</v>
      </c>
      <c r="D1431" t="s">
        <v>613</v>
      </c>
      <c r="E1431">
        <v>10500</v>
      </c>
    </row>
    <row r="1432" spans="3:5" x14ac:dyDescent="0.4">
      <c r="C1432" t="s">
        <v>763</v>
      </c>
      <c r="D1432" t="s">
        <v>614</v>
      </c>
      <c r="E1432">
        <v>3300</v>
      </c>
    </row>
    <row r="1433" spans="3:5" x14ac:dyDescent="0.4">
      <c r="C1433" t="s">
        <v>763</v>
      </c>
      <c r="D1433" t="s">
        <v>615</v>
      </c>
      <c r="E1433">
        <v>19300</v>
      </c>
    </row>
    <row r="1434" spans="3:5" x14ac:dyDescent="0.4">
      <c r="C1434" t="s">
        <v>763</v>
      </c>
      <c r="D1434" t="s">
        <v>616</v>
      </c>
      <c r="E1434">
        <v>9800</v>
      </c>
    </row>
    <row r="1435" spans="3:5" x14ac:dyDescent="0.4">
      <c r="C1435" t="s">
        <v>763</v>
      </c>
      <c r="D1435" t="s">
        <v>617</v>
      </c>
      <c r="E1435">
        <v>7500</v>
      </c>
    </row>
    <row r="1436" spans="3:5" x14ac:dyDescent="0.4">
      <c r="C1436" t="s">
        <v>763</v>
      </c>
      <c r="D1436" t="s">
        <v>618</v>
      </c>
      <c r="E1436">
        <v>10900</v>
      </c>
    </row>
    <row r="1437" spans="3:5" x14ac:dyDescent="0.4">
      <c r="C1437" t="s">
        <v>763</v>
      </c>
      <c r="D1437" t="s">
        <v>619</v>
      </c>
      <c r="E1437">
        <v>5800</v>
      </c>
    </row>
    <row r="1438" spans="3:5" x14ac:dyDescent="0.4">
      <c r="C1438" t="s">
        <v>763</v>
      </c>
      <c r="D1438" t="s">
        <v>620</v>
      </c>
      <c r="E1438">
        <v>13200</v>
      </c>
    </row>
    <row r="1439" spans="3:5" x14ac:dyDescent="0.4">
      <c r="C1439" t="s">
        <v>763</v>
      </c>
      <c r="D1439" t="s">
        <v>621</v>
      </c>
      <c r="E1439">
        <v>32300</v>
      </c>
    </row>
    <row r="1440" spans="3:5" x14ac:dyDescent="0.4">
      <c r="C1440" t="s">
        <v>763</v>
      </c>
      <c r="D1440" t="s">
        <v>622</v>
      </c>
      <c r="E1440">
        <v>10500</v>
      </c>
    </row>
    <row r="1441" spans="3:5" x14ac:dyDescent="0.4">
      <c r="C1441" t="s">
        <v>763</v>
      </c>
      <c r="D1441" t="s">
        <v>623</v>
      </c>
      <c r="E1441">
        <v>15100</v>
      </c>
    </row>
    <row r="1442" spans="3:5" x14ac:dyDescent="0.4">
      <c r="C1442" t="s">
        <v>763</v>
      </c>
      <c r="D1442" t="s">
        <v>624</v>
      </c>
      <c r="E1442">
        <v>26400</v>
      </c>
    </row>
    <row r="1443" spans="3:5" x14ac:dyDescent="0.4">
      <c r="C1443" t="s">
        <v>763</v>
      </c>
      <c r="D1443" t="s">
        <v>625</v>
      </c>
      <c r="E1443">
        <v>3900</v>
      </c>
    </row>
    <row r="1444" spans="3:5" x14ac:dyDescent="0.4">
      <c r="C1444" t="s">
        <v>763</v>
      </c>
      <c r="D1444" t="s">
        <v>626</v>
      </c>
      <c r="E1444">
        <v>39200</v>
      </c>
    </row>
    <row r="1445" spans="3:5" x14ac:dyDescent="0.4">
      <c r="C1445" t="s">
        <v>763</v>
      </c>
      <c r="D1445" t="s">
        <v>627</v>
      </c>
      <c r="E1445">
        <v>9000</v>
      </c>
    </row>
    <row r="1446" spans="3:5" x14ac:dyDescent="0.4">
      <c r="C1446" t="s">
        <v>763</v>
      </c>
      <c r="D1446" t="s">
        <v>628</v>
      </c>
      <c r="E1446">
        <v>10600</v>
      </c>
    </row>
    <row r="1447" spans="3:5" x14ac:dyDescent="0.4">
      <c r="C1447" t="s">
        <v>763</v>
      </c>
      <c r="D1447" t="s">
        <v>629</v>
      </c>
      <c r="E1447">
        <v>9000</v>
      </c>
    </row>
    <row r="1448" spans="3:5" x14ac:dyDescent="0.4">
      <c r="C1448" t="s">
        <v>763</v>
      </c>
      <c r="D1448" t="s">
        <v>630</v>
      </c>
      <c r="E1448">
        <v>1100</v>
      </c>
    </row>
    <row r="1449" spans="3:5" x14ac:dyDescent="0.4">
      <c r="C1449" t="s">
        <v>763</v>
      </c>
      <c r="D1449" t="s">
        <v>631</v>
      </c>
      <c r="E1449">
        <v>30400</v>
      </c>
    </row>
    <row r="1450" spans="3:5" x14ac:dyDescent="0.4">
      <c r="C1450" t="s">
        <v>763</v>
      </c>
      <c r="D1450" t="s">
        <v>632</v>
      </c>
      <c r="E1450">
        <v>11900</v>
      </c>
    </row>
    <row r="1451" spans="3:5" x14ac:dyDescent="0.4">
      <c r="C1451" t="s">
        <v>763</v>
      </c>
      <c r="D1451" t="s">
        <v>633</v>
      </c>
      <c r="E1451">
        <v>13700</v>
      </c>
    </row>
    <row r="1452" spans="3:5" x14ac:dyDescent="0.4">
      <c r="C1452" t="s">
        <v>763</v>
      </c>
      <c r="D1452" t="s">
        <v>634</v>
      </c>
      <c r="E1452">
        <v>22200</v>
      </c>
    </row>
    <row r="1453" spans="3:5" x14ac:dyDescent="0.4">
      <c r="C1453" t="s">
        <v>763</v>
      </c>
      <c r="D1453" t="s">
        <v>635</v>
      </c>
      <c r="E1453">
        <v>8600</v>
      </c>
    </row>
    <row r="1454" spans="3:5" x14ac:dyDescent="0.4">
      <c r="C1454" t="s">
        <v>763</v>
      </c>
      <c r="D1454" t="s">
        <v>636</v>
      </c>
      <c r="E1454">
        <v>2700</v>
      </c>
    </row>
    <row r="1455" spans="3:5" x14ac:dyDescent="0.4">
      <c r="C1455" t="s">
        <v>763</v>
      </c>
      <c r="D1455" t="s">
        <v>637</v>
      </c>
      <c r="E1455">
        <v>9500</v>
      </c>
    </row>
    <row r="1456" spans="3:5" x14ac:dyDescent="0.4">
      <c r="C1456" t="s">
        <v>763</v>
      </c>
      <c r="D1456" t="s">
        <v>638</v>
      </c>
      <c r="E1456">
        <v>13100</v>
      </c>
    </row>
    <row r="1457" spans="3:5" x14ac:dyDescent="0.4">
      <c r="C1457" t="s">
        <v>763</v>
      </c>
      <c r="D1457" t="s">
        <v>639</v>
      </c>
      <c r="E1457">
        <v>2800</v>
      </c>
    </row>
    <row r="1458" spans="3:5" x14ac:dyDescent="0.4">
      <c r="C1458" t="s">
        <v>763</v>
      </c>
      <c r="D1458" t="s">
        <v>640</v>
      </c>
      <c r="E1458">
        <v>12300</v>
      </c>
    </row>
    <row r="1459" spans="3:5" x14ac:dyDescent="0.4">
      <c r="C1459" t="s">
        <v>763</v>
      </c>
      <c r="D1459" t="s">
        <v>641</v>
      </c>
      <c r="E1459">
        <v>7300</v>
      </c>
    </row>
    <row r="1460" spans="3:5" x14ac:dyDescent="0.4">
      <c r="C1460" t="s">
        <v>763</v>
      </c>
      <c r="D1460" t="s">
        <v>642</v>
      </c>
      <c r="E1460">
        <v>500</v>
      </c>
    </row>
    <row r="1461" spans="3:5" x14ac:dyDescent="0.4">
      <c r="C1461" t="s">
        <v>763</v>
      </c>
      <c r="D1461" t="s">
        <v>643</v>
      </c>
      <c r="E1461">
        <v>25000</v>
      </c>
    </row>
    <row r="1462" spans="3:5" x14ac:dyDescent="0.4">
      <c r="C1462" t="s">
        <v>763</v>
      </c>
      <c r="D1462" t="s">
        <v>644</v>
      </c>
      <c r="E1462">
        <v>9900</v>
      </c>
    </row>
    <row r="1463" spans="3:5" x14ac:dyDescent="0.4">
      <c r="C1463" t="s">
        <v>763</v>
      </c>
      <c r="D1463" t="s">
        <v>645</v>
      </c>
      <c r="E1463">
        <v>20500</v>
      </c>
    </row>
    <row r="1464" spans="3:5" x14ac:dyDescent="0.4">
      <c r="C1464" t="s">
        <v>763</v>
      </c>
      <c r="D1464" t="s">
        <v>646</v>
      </c>
      <c r="E1464">
        <v>24000</v>
      </c>
    </row>
    <row r="1465" spans="3:5" x14ac:dyDescent="0.4">
      <c r="C1465" t="s">
        <v>763</v>
      </c>
      <c r="D1465" t="s">
        <v>647</v>
      </c>
      <c r="E1465">
        <v>4500</v>
      </c>
    </row>
    <row r="1466" spans="3:5" x14ac:dyDescent="0.4">
      <c r="C1466" t="s">
        <v>763</v>
      </c>
      <c r="D1466" t="s">
        <v>648</v>
      </c>
      <c r="E1466">
        <v>40400</v>
      </c>
    </row>
    <row r="1467" spans="3:5" x14ac:dyDescent="0.4">
      <c r="C1467" t="s">
        <v>763</v>
      </c>
      <c r="D1467" t="s">
        <v>649</v>
      </c>
      <c r="E1467">
        <v>4100</v>
      </c>
    </row>
    <row r="1468" spans="3:5" x14ac:dyDescent="0.4">
      <c r="C1468" t="s">
        <v>763</v>
      </c>
      <c r="D1468" t="s">
        <v>650</v>
      </c>
      <c r="E1468">
        <v>1300</v>
      </c>
    </row>
    <row r="1469" spans="3:5" x14ac:dyDescent="0.4">
      <c r="C1469" t="s">
        <v>763</v>
      </c>
      <c r="D1469" t="s">
        <v>651</v>
      </c>
      <c r="E1469">
        <v>39100</v>
      </c>
    </row>
    <row r="1470" spans="3:5" x14ac:dyDescent="0.4">
      <c r="C1470" t="s">
        <v>763</v>
      </c>
      <c r="D1470" t="s">
        <v>652</v>
      </c>
      <c r="E1470">
        <v>26000</v>
      </c>
    </row>
    <row r="1471" spans="3:5" x14ac:dyDescent="0.4">
      <c r="C1471" t="s">
        <v>763</v>
      </c>
      <c r="D1471" t="s">
        <v>653</v>
      </c>
      <c r="E1471">
        <v>8000</v>
      </c>
    </row>
    <row r="1472" spans="3:5" x14ac:dyDescent="0.4">
      <c r="C1472" t="s">
        <v>763</v>
      </c>
      <c r="D1472" t="s">
        <v>654</v>
      </c>
      <c r="E1472">
        <v>7100</v>
      </c>
    </row>
    <row r="1473" spans="3:5" x14ac:dyDescent="0.4">
      <c r="C1473" t="s">
        <v>763</v>
      </c>
      <c r="D1473" t="s">
        <v>655</v>
      </c>
      <c r="E1473">
        <v>9000</v>
      </c>
    </row>
    <row r="1474" spans="3:5" x14ac:dyDescent="0.4">
      <c r="C1474" t="s">
        <v>763</v>
      </c>
      <c r="D1474" t="s">
        <v>656</v>
      </c>
      <c r="E1474">
        <v>26700</v>
      </c>
    </row>
    <row r="1475" spans="3:5" x14ac:dyDescent="0.4">
      <c r="C1475" t="s">
        <v>763</v>
      </c>
      <c r="D1475" t="s">
        <v>657</v>
      </c>
      <c r="E1475">
        <v>5900</v>
      </c>
    </row>
    <row r="1476" spans="3:5" x14ac:dyDescent="0.4">
      <c r="C1476" t="s">
        <v>763</v>
      </c>
      <c r="D1476" t="s">
        <v>658</v>
      </c>
      <c r="E1476">
        <v>2000</v>
      </c>
    </row>
    <row r="1477" spans="3:5" x14ac:dyDescent="0.4">
      <c r="C1477" t="s">
        <v>763</v>
      </c>
      <c r="D1477" t="s">
        <v>659</v>
      </c>
      <c r="E1477">
        <v>43700</v>
      </c>
    </row>
    <row r="1478" spans="3:5" x14ac:dyDescent="0.4">
      <c r="C1478" t="s">
        <v>763</v>
      </c>
      <c r="D1478" t="s">
        <v>660</v>
      </c>
      <c r="E1478">
        <v>11500</v>
      </c>
    </row>
    <row r="1479" spans="3:5" x14ac:dyDescent="0.4">
      <c r="C1479" t="s">
        <v>763</v>
      </c>
      <c r="D1479" t="s">
        <v>661</v>
      </c>
      <c r="E1479">
        <v>37700</v>
      </c>
    </row>
    <row r="1480" spans="3:5" x14ac:dyDescent="0.4">
      <c r="C1480" t="s">
        <v>763</v>
      </c>
      <c r="D1480" t="s">
        <v>662</v>
      </c>
      <c r="E1480">
        <v>15200</v>
      </c>
    </row>
    <row r="1481" spans="3:5" x14ac:dyDescent="0.4">
      <c r="C1481" t="s">
        <v>763</v>
      </c>
      <c r="D1481" t="s">
        <v>663</v>
      </c>
      <c r="E1481">
        <v>88000</v>
      </c>
    </row>
    <row r="1482" spans="3:5" x14ac:dyDescent="0.4">
      <c r="C1482" t="s">
        <v>763</v>
      </c>
      <c r="D1482" t="s">
        <v>664</v>
      </c>
      <c r="E1482">
        <v>216400</v>
      </c>
    </row>
    <row r="1483" spans="3:5" x14ac:dyDescent="0.4">
      <c r="C1483" t="s">
        <v>763</v>
      </c>
      <c r="D1483" t="s">
        <v>665</v>
      </c>
      <c r="E1483">
        <v>13500</v>
      </c>
    </row>
    <row r="1484" spans="3:5" x14ac:dyDescent="0.4">
      <c r="C1484" t="s">
        <v>763</v>
      </c>
      <c r="D1484" t="s">
        <v>666</v>
      </c>
      <c r="E1484">
        <v>4700</v>
      </c>
    </row>
    <row r="1485" spans="3:5" x14ac:dyDescent="0.4">
      <c r="C1485" t="s">
        <v>763</v>
      </c>
      <c r="D1485" t="s">
        <v>667</v>
      </c>
      <c r="E1485">
        <v>14500</v>
      </c>
    </row>
    <row r="1486" spans="3:5" x14ac:dyDescent="0.4">
      <c r="C1486" t="s">
        <v>763</v>
      </c>
      <c r="D1486" t="s">
        <v>668</v>
      </c>
      <c r="E1486">
        <v>48300</v>
      </c>
    </row>
    <row r="1487" spans="3:5" x14ac:dyDescent="0.4">
      <c r="C1487" t="s">
        <v>763</v>
      </c>
      <c r="D1487" t="s">
        <v>669</v>
      </c>
      <c r="E1487">
        <v>17500</v>
      </c>
    </row>
    <row r="1488" spans="3:5" x14ac:dyDescent="0.4">
      <c r="C1488" t="s">
        <v>763</v>
      </c>
      <c r="D1488" t="s">
        <v>670</v>
      </c>
      <c r="E1488">
        <v>9100</v>
      </c>
    </row>
    <row r="1489" spans="3:5" x14ac:dyDescent="0.4">
      <c r="C1489" t="s">
        <v>763</v>
      </c>
      <c r="D1489" t="s">
        <v>671</v>
      </c>
      <c r="E1489">
        <v>15800</v>
      </c>
    </row>
    <row r="1490" spans="3:5" x14ac:dyDescent="0.4">
      <c r="C1490" t="s">
        <v>763</v>
      </c>
      <c r="D1490" t="s">
        <v>672</v>
      </c>
      <c r="E1490">
        <v>7800</v>
      </c>
    </row>
    <row r="1491" spans="3:5" x14ac:dyDescent="0.4">
      <c r="C1491" t="s">
        <v>763</v>
      </c>
      <c r="D1491" t="s">
        <v>673</v>
      </c>
      <c r="E1491">
        <v>14300</v>
      </c>
    </row>
    <row r="1492" spans="3:5" x14ac:dyDescent="0.4">
      <c r="C1492" t="s">
        <v>763</v>
      </c>
      <c r="D1492" t="s">
        <v>674</v>
      </c>
      <c r="E1492">
        <v>9900</v>
      </c>
    </row>
    <row r="1493" spans="3:5" x14ac:dyDescent="0.4">
      <c r="C1493" t="s">
        <v>763</v>
      </c>
      <c r="D1493" t="s">
        <v>675</v>
      </c>
      <c r="E1493">
        <v>18900</v>
      </c>
    </row>
    <row r="1494" spans="3:5" x14ac:dyDescent="0.4">
      <c r="C1494" t="s">
        <v>763</v>
      </c>
      <c r="D1494" t="s">
        <v>676</v>
      </c>
      <c r="E1494">
        <v>2900</v>
      </c>
    </row>
    <row r="1495" spans="3:5" x14ac:dyDescent="0.4">
      <c r="C1495" t="s">
        <v>763</v>
      </c>
      <c r="D1495" t="s">
        <v>677</v>
      </c>
      <c r="E1495">
        <v>18900</v>
      </c>
    </row>
    <row r="1496" spans="3:5" x14ac:dyDescent="0.4">
      <c r="C1496" t="s">
        <v>763</v>
      </c>
      <c r="D1496" t="s">
        <v>678</v>
      </c>
      <c r="E1496">
        <v>46700</v>
      </c>
    </row>
    <row r="1497" spans="3:5" x14ac:dyDescent="0.4">
      <c r="C1497" t="s">
        <v>763</v>
      </c>
      <c r="D1497" t="s">
        <v>679</v>
      </c>
      <c r="E1497">
        <v>15200</v>
      </c>
    </row>
    <row r="1498" spans="3:5" x14ac:dyDescent="0.4">
      <c r="C1498" t="s">
        <v>763</v>
      </c>
      <c r="D1498" t="s">
        <v>680</v>
      </c>
      <c r="E1498">
        <v>12900</v>
      </c>
    </row>
    <row r="1499" spans="3:5" x14ac:dyDescent="0.4">
      <c r="C1499" t="s">
        <v>763</v>
      </c>
      <c r="D1499" t="s">
        <v>681</v>
      </c>
      <c r="E1499">
        <v>7000</v>
      </c>
    </row>
    <row r="1500" spans="3:5" x14ac:dyDescent="0.4">
      <c r="C1500" t="s">
        <v>763</v>
      </c>
      <c r="D1500" t="s">
        <v>682</v>
      </c>
      <c r="E1500">
        <v>11100</v>
      </c>
    </row>
    <row r="1501" spans="3:5" x14ac:dyDescent="0.4">
      <c r="C1501" t="s">
        <v>763</v>
      </c>
      <c r="D1501" t="s">
        <v>683</v>
      </c>
      <c r="E1501">
        <v>49500</v>
      </c>
    </row>
    <row r="1502" spans="3:5" x14ac:dyDescent="0.4">
      <c r="C1502" t="s">
        <v>763</v>
      </c>
      <c r="D1502" t="s">
        <v>684</v>
      </c>
      <c r="E1502">
        <v>8000</v>
      </c>
    </row>
    <row r="1503" spans="3:5" x14ac:dyDescent="0.4">
      <c r="C1503" t="s">
        <v>763</v>
      </c>
      <c r="D1503" t="s">
        <v>685</v>
      </c>
      <c r="E1503">
        <v>47900</v>
      </c>
    </row>
    <row r="1504" spans="3:5" x14ac:dyDescent="0.4">
      <c r="C1504" t="s">
        <v>763</v>
      </c>
      <c r="D1504" t="s">
        <v>686</v>
      </c>
      <c r="E1504">
        <v>13600</v>
      </c>
    </row>
    <row r="1505" spans="1:5" x14ac:dyDescent="0.4">
      <c r="C1505" t="s">
        <v>763</v>
      </c>
      <c r="D1505" t="s">
        <v>687</v>
      </c>
      <c r="E1505">
        <v>28200</v>
      </c>
    </row>
    <row r="1506" spans="1:5" x14ac:dyDescent="0.4">
      <c r="C1506" t="s">
        <v>763</v>
      </c>
      <c r="D1506" t="s">
        <v>688</v>
      </c>
      <c r="E1506">
        <v>23900</v>
      </c>
    </row>
    <row r="1507" spans="1:5" x14ac:dyDescent="0.4">
      <c r="C1507" t="s">
        <v>763</v>
      </c>
      <c r="D1507" t="s">
        <v>689</v>
      </c>
      <c r="E1507">
        <v>16600</v>
      </c>
    </row>
    <row r="1508" spans="1:5" x14ac:dyDescent="0.4">
      <c r="C1508" t="s">
        <v>763</v>
      </c>
      <c r="D1508" t="s">
        <v>690</v>
      </c>
      <c r="E1508">
        <v>17800</v>
      </c>
    </row>
    <row r="1509" spans="1:5" x14ac:dyDescent="0.4">
      <c r="C1509" t="s">
        <v>763</v>
      </c>
      <c r="D1509" t="s">
        <v>691</v>
      </c>
      <c r="E1509">
        <v>5700</v>
      </c>
    </row>
    <row r="1510" spans="1:5" x14ac:dyDescent="0.4">
      <c r="C1510" t="s">
        <v>763</v>
      </c>
      <c r="D1510" t="s">
        <v>692</v>
      </c>
      <c r="E1510">
        <v>28600</v>
      </c>
    </row>
    <row r="1511" spans="1:5" x14ac:dyDescent="0.4">
      <c r="C1511" t="s">
        <v>763</v>
      </c>
      <c r="D1511" t="s">
        <v>693</v>
      </c>
      <c r="E1511">
        <v>28500</v>
      </c>
    </row>
    <row r="1512" spans="1:5" x14ac:dyDescent="0.4">
      <c r="C1512" t="s">
        <v>763</v>
      </c>
      <c r="D1512" t="s">
        <v>694</v>
      </c>
      <c r="E1512">
        <v>28400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13200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16500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4700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14400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14700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10500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41500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27900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3900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26200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15400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28300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13000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54200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4800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11600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16900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121900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18200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6800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15400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35700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11600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15100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8200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31400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27400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31400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13000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19200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8300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300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23200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4800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11600</v>
      </c>
    </row>
    <row r="1548" spans="1:5" x14ac:dyDescent="0.4">
      <c r="C1548" t="s">
        <v>763</v>
      </c>
      <c r="D1548" t="s">
        <v>428</v>
      </c>
      <c r="E1548">
        <v>6100</v>
      </c>
    </row>
    <row r="1549" spans="1:5" x14ac:dyDescent="0.4">
      <c r="C1549" t="s">
        <v>763</v>
      </c>
      <c r="D1549" t="s">
        <v>429</v>
      </c>
      <c r="E1549">
        <v>11400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6200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5600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3400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23600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15800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2000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10500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1200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27200</v>
      </c>
    </row>
    <row r="1559" spans="1:5" x14ac:dyDescent="0.4">
      <c r="C1559" t="s">
        <v>763</v>
      </c>
      <c r="D1559" t="s">
        <v>439</v>
      </c>
      <c r="E1559">
        <v>12100</v>
      </c>
    </row>
    <row r="1560" spans="1:5" x14ac:dyDescent="0.4">
      <c r="C1560" t="s">
        <v>763</v>
      </c>
      <c r="D1560" t="s">
        <v>440</v>
      </c>
      <c r="E1560">
        <v>10900</v>
      </c>
    </row>
    <row r="1561" spans="1:5" x14ac:dyDescent="0.4">
      <c r="C1561" t="s">
        <v>763</v>
      </c>
      <c r="D1561" t="s">
        <v>441</v>
      </c>
      <c r="E1561">
        <v>2200</v>
      </c>
    </row>
    <row r="1562" spans="1:5" x14ac:dyDescent="0.4">
      <c r="C1562" t="s">
        <v>763</v>
      </c>
      <c r="D1562" t="s">
        <v>442</v>
      </c>
      <c r="E1562">
        <v>13100</v>
      </c>
    </row>
    <row r="1563" spans="1:5" x14ac:dyDescent="0.4">
      <c r="C1563" t="s">
        <v>763</v>
      </c>
      <c r="D1563" t="s">
        <v>443</v>
      </c>
      <c r="E1563">
        <v>79800</v>
      </c>
    </row>
    <row r="1564" spans="1:5" x14ac:dyDescent="0.4">
      <c r="C1564" t="s">
        <v>763</v>
      </c>
      <c r="D1564" t="s">
        <v>444</v>
      </c>
      <c r="E1564">
        <v>53000</v>
      </c>
    </row>
    <row r="1565" spans="1:5" x14ac:dyDescent="0.4">
      <c r="C1565" t="s">
        <v>763</v>
      </c>
      <c r="D1565" t="s">
        <v>445</v>
      </c>
      <c r="E1565">
        <v>96400</v>
      </c>
    </row>
    <row r="1566" spans="1:5" x14ac:dyDescent="0.4">
      <c r="C1566" t="s">
        <v>763</v>
      </c>
      <c r="D1566" t="s">
        <v>446</v>
      </c>
      <c r="E1566">
        <v>5700</v>
      </c>
    </row>
    <row r="1567" spans="1:5" x14ac:dyDescent="0.4">
      <c r="C1567" t="s">
        <v>763</v>
      </c>
      <c r="D1567" t="s">
        <v>447</v>
      </c>
      <c r="E1567">
        <v>16600</v>
      </c>
    </row>
    <row r="1568" spans="1:5" x14ac:dyDescent="0.4">
      <c r="C1568" t="s">
        <v>763</v>
      </c>
      <c r="D1568" t="s">
        <v>448</v>
      </c>
      <c r="E1568">
        <v>9500</v>
      </c>
    </row>
    <row r="1569" spans="3:5" x14ac:dyDescent="0.4">
      <c r="C1569" t="s">
        <v>763</v>
      </c>
      <c r="D1569" t="s">
        <v>449</v>
      </c>
      <c r="E1569">
        <v>12500</v>
      </c>
    </row>
    <row r="1570" spans="3:5" x14ac:dyDescent="0.4">
      <c r="C1570" t="s">
        <v>763</v>
      </c>
      <c r="D1570" t="s">
        <v>450</v>
      </c>
      <c r="E1570">
        <v>8700</v>
      </c>
    </row>
    <row r="1571" spans="3:5" x14ac:dyDescent="0.4">
      <c r="C1571" t="s">
        <v>763</v>
      </c>
      <c r="D1571" t="s">
        <v>451</v>
      </c>
      <c r="E1571">
        <v>2900</v>
      </c>
    </row>
    <row r="1572" spans="3:5" x14ac:dyDescent="0.4">
      <c r="C1572" t="s">
        <v>763</v>
      </c>
      <c r="D1572" t="s">
        <v>452</v>
      </c>
      <c r="E1572">
        <v>17500</v>
      </c>
    </row>
    <row r="1573" spans="3:5" x14ac:dyDescent="0.4">
      <c r="C1573" t="s">
        <v>763</v>
      </c>
      <c r="D1573" t="s">
        <v>453</v>
      </c>
      <c r="E1573">
        <v>8900</v>
      </c>
    </row>
    <row r="1574" spans="3:5" x14ac:dyDescent="0.4">
      <c r="C1574" t="s">
        <v>763</v>
      </c>
      <c r="D1574" t="s">
        <v>454</v>
      </c>
      <c r="E1574">
        <v>11900</v>
      </c>
    </row>
    <row r="1575" spans="3:5" x14ac:dyDescent="0.4">
      <c r="C1575" t="s">
        <v>763</v>
      </c>
      <c r="D1575" t="s">
        <v>455</v>
      </c>
      <c r="E1575">
        <v>11200</v>
      </c>
    </row>
    <row r="1576" spans="3:5" x14ac:dyDescent="0.4">
      <c r="C1576" t="s">
        <v>763</v>
      </c>
      <c r="D1576" t="s">
        <v>456</v>
      </c>
      <c r="E1576">
        <v>200</v>
      </c>
    </row>
    <row r="1577" spans="3:5" x14ac:dyDescent="0.4">
      <c r="C1577" t="s">
        <v>763</v>
      </c>
      <c r="D1577" t="s">
        <v>457</v>
      </c>
      <c r="E1577">
        <v>30200</v>
      </c>
    </row>
    <row r="1578" spans="3:5" x14ac:dyDescent="0.4">
      <c r="C1578" t="s">
        <v>763</v>
      </c>
      <c r="D1578" t="s">
        <v>458</v>
      </c>
      <c r="E1578">
        <v>15600</v>
      </c>
    </row>
    <row r="1579" spans="3:5" x14ac:dyDescent="0.4">
      <c r="C1579" t="s">
        <v>763</v>
      </c>
      <c r="D1579" t="s">
        <v>459</v>
      </c>
      <c r="E1579">
        <v>16400</v>
      </c>
    </row>
    <row r="1580" spans="3:5" x14ac:dyDescent="0.4">
      <c r="C1580" t="s">
        <v>763</v>
      </c>
      <c r="D1580" t="s">
        <v>460</v>
      </c>
      <c r="E1580">
        <v>11500</v>
      </c>
    </row>
    <row r="1581" spans="3:5" x14ac:dyDescent="0.4">
      <c r="C1581" t="s">
        <v>763</v>
      </c>
      <c r="D1581" t="s">
        <v>461</v>
      </c>
      <c r="E1581">
        <v>18600</v>
      </c>
    </row>
    <row r="1582" spans="3:5" x14ac:dyDescent="0.4">
      <c r="C1582" t="s">
        <v>763</v>
      </c>
      <c r="D1582" t="s">
        <v>462</v>
      </c>
      <c r="E1582">
        <v>5900</v>
      </c>
    </row>
    <row r="1583" spans="3:5" x14ac:dyDescent="0.4">
      <c r="C1583" t="s">
        <v>763</v>
      </c>
      <c r="D1583" t="s">
        <v>463</v>
      </c>
      <c r="E1583">
        <v>11400</v>
      </c>
    </row>
    <row r="1584" spans="3:5" x14ac:dyDescent="0.4">
      <c r="C1584" t="s">
        <v>763</v>
      </c>
      <c r="D1584" t="s">
        <v>464</v>
      </c>
      <c r="E1584">
        <v>20300</v>
      </c>
    </row>
    <row r="1585" spans="3:5" x14ac:dyDescent="0.4">
      <c r="C1585" t="s">
        <v>763</v>
      </c>
      <c r="D1585" t="s">
        <v>465</v>
      </c>
      <c r="E1585">
        <v>6400</v>
      </c>
    </row>
    <row r="1586" spans="3:5" x14ac:dyDescent="0.4">
      <c r="C1586" t="s">
        <v>763</v>
      </c>
      <c r="D1586" t="s">
        <v>466</v>
      </c>
      <c r="E1586">
        <v>10400</v>
      </c>
    </row>
    <row r="1587" spans="3:5" x14ac:dyDescent="0.4">
      <c r="C1587" t="s">
        <v>763</v>
      </c>
      <c r="D1587" t="s">
        <v>467</v>
      </c>
      <c r="E1587">
        <v>21200</v>
      </c>
    </row>
    <row r="1588" spans="3:5" x14ac:dyDescent="0.4">
      <c r="C1588" t="s">
        <v>763</v>
      </c>
      <c r="D1588" t="s">
        <v>468</v>
      </c>
      <c r="E1588">
        <v>14300</v>
      </c>
    </row>
    <row r="1589" spans="3:5" x14ac:dyDescent="0.4">
      <c r="C1589" t="s">
        <v>763</v>
      </c>
      <c r="D1589" t="s">
        <v>469</v>
      </c>
      <c r="E1589">
        <v>18100</v>
      </c>
    </row>
    <row r="1590" spans="3:5" x14ac:dyDescent="0.4">
      <c r="C1590" t="s">
        <v>763</v>
      </c>
      <c r="D1590" t="s">
        <v>470</v>
      </c>
      <c r="E1590">
        <v>7500</v>
      </c>
    </row>
    <row r="1591" spans="3:5" x14ac:dyDescent="0.4">
      <c r="C1591" t="s">
        <v>763</v>
      </c>
      <c r="D1591" t="s">
        <v>471</v>
      </c>
      <c r="E1591">
        <v>55700</v>
      </c>
    </row>
    <row r="1592" spans="3:5" x14ac:dyDescent="0.4">
      <c r="C1592" t="s">
        <v>763</v>
      </c>
      <c r="D1592" t="s">
        <v>472</v>
      </c>
      <c r="E1592">
        <v>1500</v>
      </c>
    </row>
    <row r="1593" spans="3:5" x14ac:dyDescent="0.4">
      <c r="C1593" t="s">
        <v>763</v>
      </c>
      <c r="D1593" t="s">
        <v>473</v>
      </c>
      <c r="E1593">
        <v>6100</v>
      </c>
    </row>
    <row r="1594" spans="3:5" x14ac:dyDescent="0.4">
      <c r="C1594" t="s">
        <v>763</v>
      </c>
      <c r="D1594" t="s">
        <v>474</v>
      </c>
      <c r="E1594">
        <v>26900</v>
      </c>
    </row>
    <row r="1595" spans="3:5" x14ac:dyDescent="0.4">
      <c r="C1595" t="s">
        <v>763</v>
      </c>
      <c r="D1595" t="s">
        <v>475</v>
      </c>
      <c r="E1595">
        <v>14700</v>
      </c>
    </row>
    <row r="1596" spans="3:5" x14ac:dyDescent="0.4">
      <c r="C1596" t="s">
        <v>763</v>
      </c>
      <c r="D1596" t="s">
        <v>476</v>
      </c>
      <c r="E1596">
        <v>32000</v>
      </c>
    </row>
    <row r="1597" spans="3:5" x14ac:dyDescent="0.4">
      <c r="C1597" t="s">
        <v>763</v>
      </c>
      <c r="D1597" t="s">
        <v>477</v>
      </c>
      <c r="E1597">
        <v>63700</v>
      </c>
    </row>
    <row r="1598" spans="3:5" x14ac:dyDescent="0.4">
      <c r="C1598" t="s">
        <v>763</v>
      </c>
      <c r="D1598" t="s">
        <v>478</v>
      </c>
      <c r="E1598">
        <v>5200</v>
      </c>
    </row>
    <row r="1599" spans="3:5" x14ac:dyDescent="0.4">
      <c r="C1599" t="s">
        <v>763</v>
      </c>
      <c r="D1599" t="s">
        <v>479</v>
      </c>
      <c r="E1599">
        <v>16900</v>
      </c>
    </row>
    <row r="1600" spans="3:5" x14ac:dyDescent="0.4">
      <c r="C1600" t="s">
        <v>763</v>
      </c>
      <c r="D1600" t="s">
        <v>480</v>
      </c>
      <c r="E1600">
        <v>9200</v>
      </c>
    </row>
    <row r="1601" spans="3:5" x14ac:dyDescent="0.4">
      <c r="C1601" t="s">
        <v>763</v>
      </c>
      <c r="D1601" t="s">
        <v>481</v>
      </c>
      <c r="E1601">
        <v>16100</v>
      </c>
    </row>
    <row r="1602" spans="3:5" x14ac:dyDescent="0.4">
      <c r="C1602" t="s">
        <v>763</v>
      </c>
      <c r="D1602" t="s">
        <v>482</v>
      </c>
      <c r="E1602">
        <v>9200</v>
      </c>
    </row>
    <row r="1603" spans="3:5" x14ac:dyDescent="0.4">
      <c r="C1603" t="s">
        <v>763</v>
      </c>
      <c r="D1603" t="s">
        <v>483</v>
      </c>
      <c r="E1603">
        <v>6000</v>
      </c>
    </row>
    <row r="1604" spans="3:5" x14ac:dyDescent="0.4">
      <c r="C1604" t="s">
        <v>763</v>
      </c>
      <c r="D1604" t="s">
        <v>484</v>
      </c>
      <c r="E1604">
        <v>16000</v>
      </c>
    </row>
    <row r="1605" spans="3:5" x14ac:dyDescent="0.4">
      <c r="C1605" t="s">
        <v>763</v>
      </c>
      <c r="D1605" t="s">
        <v>485</v>
      </c>
      <c r="E1605">
        <v>12600</v>
      </c>
    </row>
    <row r="1606" spans="3:5" x14ac:dyDescent="0.4">
      <c r="C1606" t="s">
        <v>763</v>
      </c>
      <c r="D1606" t="s">
        <v>486</v>
      </c>
      <c r="E1606">
        <v>17800</v>
      </c>
    </row>
    <row r="1607" spans="3:5" x14ac:dyDescent="0.4">
      <c r="C1607" t="s">
        <v>763</v>
      </c>
      <c r="D1607" t="s">
        <v>487</v>
      </c>
      <c r="E1607">
        <v>27300</v>
      </c>
    </row>
    <row r="1608" spans="3:5" x14ac:dyDescent="0.4">
      <c r="C1608" t="s">
        <v>763</v>
      </c>
      <c r="D1608" t="s">
        <v>488</v>
      </c>
      <c r="E1608">
        <v>11300</v>
      </c>
    </row>
    <row r="1609" spans="3:5" x14ac:dyDescent="0.4">
      <c r="C1609" t="s">
        <v>763</v>
      </c>
      <c r="D1609" t="s">
        <v>489</v>
      </c>
      <c r="E1609">
        <v>13100</v>
      </c>
    </row>
    <row r="1610" spans="3:5" x14ac:dyDescent="0.4">
      <c r="C1610" t="s">
        <v>763</v>
      </c>
      <c r="D1610" t="s">
        <v>490</v>
      </c>
      <c r="E1610">
        <v>6600</v>
      </c>
    </row>
    <row r="1611" spans="3:5" x14ac:dyDescent="0.4">
      <c r="C1611" t="s">
        <v>763</v>
      </c>
      <c r="D1611" t="s">
        <v>491</v>
      </c>
      <c r="E1611">
        <v>21000</v>
      </c>
    </row>
    <row r="1612" spans="3:5" x14ac:dyDescent="0.4">
      <c r="C1612" t="s">
        <v>763</v>
      </c>
      <c r="D1612" t="s">
        <v>492</v>
      </c>
      <c r="E1612">
        <v>8900</v>
      </c>
    </row>
    <row r="1613" spans="3:5" x14ac:dyDescent="0.4">
      <c r="C1613" t="s">
        <v>763</v>
      </c>
      <c r="D1613" t="s">
        <v>493</v>
      </c>
      <c r="E1613">
        <v>16600</v>
      </c>
    </row>
    <row r="1614" spans="3:5" x14ac:dyDescent="0.4">
      <c r="C1614" t="s">
        <v>763</v>
      </c>
      <c r="D1614" t="s">
        <v>494</v>
      </c>
      <c r="E1614">
        <v>1600</v>
      </c>
    </row>
    <row r="1615" spans="3:5" x14ac:dyDescent="0.4">
      <c r="C1615" t="s">
        <v>763</v>
      </c>
      <c r="D1615" t="s">
        <v>495</v>
      </c>
      <c r="E1615">
        <v>300</v>
      </c>
    </row>
    <row r="1616" spans="3:5" x14ac:dyDescent="0.4">
      <c r="C1616" t="s">
        <v>763</v>
      </c>
      <c r="D1616" t="s">
        <v>496</v>
      </c>
      <c r="E1616">
        <v>2500</v>
      </c>
    </row>
    <row r="1617" spans="3:5" x14ac:dyDescent="0.4">
      <c r="C1617" t="s">
        <v>763</v>
      </c>
      <c r="D1617" t="s">
        <v>497</v>
      </c>
      <c r="E1617">
        <v>40400</v>
      </c>
    </row>
    <row r="1618" spans="3:5" x14ac:dyDescent="0.4">
      <c r="C1618" t="s">
        <v>763</v>
      </c>
      <c r="D1618" t="s">
        <v>498</v>
      </c>
      <c r="E1618">
        <v>70800</v>
      </c>
    </row>
    <row r="1619" spans="3:5" x14ac:dyDescent="0.4">
      <c r="C1619" t="s">
        <v>763</v>
      </c>
      <c r="D1619" t="s">
        <v>499</v>
      </c>
      <c r="E1619">
        <v>41800</v>
      </c>
    </row>
    <row r="1620" spans="3:5" x14ac:dyDescent="0.4">
      <c r="C1620" t="s">
        <v>763</v>
      </c>
      <c r="D1620" t="s">
        <v>500</v>
      </c>
      <c r="E1620">
        <v>20000</v>
      </c>
    </row>
    <row r="1621" spans="3:5" x14ac:dyDescent="0.4">
      <c r="C1621" t="s">
        <v>763</v>
      </c>
      <c r="D1621" t="s">
        <v>501</v>
      </c>
      <c r="E1621">
        <v>16500</v>
      </c>
    </row>
    <row r="1622" spans="3:5" x14ac:dyDescent="0.4">
      <c r="C1622" t="s">
        <v>763</v>
      </c>
      <c r="D1622" t="s">
        <v>502</v>
      </c>
      <c r="E1622">
        <v>31700</v>
      </c>
    </row>
    <row r="1623" spans="3:5" x14ac:dyDescent="0.4">
      <c r="C1623" t="s">
        <v>763</v>
      </c>
      <c r="D1623" t="s">
        <v>503</v>
      </c>
      <c r="E1623">
        <v>43600</v>
      </c>
    </row>
    <row r="1624" spans="3:5" x14ac:dyDescent="0.4">
      <c r="C1624" t="s">
        <v>763</v>
      </c>
      <c r="D1624" t="s">
        <v>504</v>
      </c>
      <c r="E1624">
        <v>21200</v>
      </c>
    </row>
    <row r="1625" spans="3:5" x14ac:dyDescent="0.4">
      <c r="C1625" t="s">
        <v>763</v>
      </c>
      <c r="D1625" t="s">
        <v>505</v>
      </c>
      <c r="E1625">
        <v>30600</v>
      </c>
    </row>
    <row r="1626" spans="3:5" x14ac:dyDescent="0.4">
      <c r="C1626" t="s">
        <v>763</v>
      </c>
      <c r="D1626" t="s">
        <v>506</v>
      </c>
      <c r="E1626">
        <v>34400</v>
      </c>
    </row>
    <row r="1627" spans="3:5" x14ac:dyDescent="0.4">
      <c r="C1627" t="s">
        <v>763</v>
      </c>
      <c r="D1627" t="s">
        <v>507</v>
      </c>
      <c r="E1627">
        <v>11200</v>
      </c>
    </row>
    <row r="1628" spans="3:5" x14ac:dyDescent="0.4">
      <c r="C1628" t="s">
        <v>763</v>
      </c>
      <c r="D1628" t="s">
        <v>508</v>
      </c>
      <c r="E1628">
        <v>7300</v>
      </c>
    </row>
    <row r="1629" spans="3:5" x14ac:dyDescent="0.4">
      <c r="C1629" t="s">
        <v>763</v>
      </c>
      <c r="D1629" t="s">
        <v>509</v>
      </c>
      <c r="E1629">
        <v>20400</v>
      </c>
    </row>
    <row r="1630" spans="3:5" x14ac:dyDescent="0.4">
      <c r="C1630" t="s">
        <v>763</v>
      </c>
      <c r="D1630" t="s">
        <v>510</v>
      </c>
      <c r="E1630">
        <v>23900</v>
      </c>
    </row>
    <row r="1631" spans="3:5" x14ac:dyDescent="0.4">
      <c r="C1631" t="s">
        <v>763</v>
      </c>
      <c r="D1631" t="s">
        <v>511</v>
      </c>
      <c r="E1631">
        <v>17800</v>
      </c>
    </row>
    <row r="1632" spans="3:5" x14ac:dyDescent="0.4">
      <c r="C1632" t="s">
        <v>763</v>
      </c>
      <c r="D1632" t="s">
        <v>512</v>
      </c>
      <c r="E1632">
        <v>32000</v>
      </c>
    </row>
    <row r="1633" spans="3:5" x14ac:dyDescent="0.4">
      <c r="C1633" t="s">
        <v>763</v>
      </c>
      <c r="D1633" t="s">
        <v>695</v>
      </c>
      <c r="E1633">
        <v>13900</v>
      </c>
    </row>
    <row r="1634" spans="3:5" x14ac:dyDescent="0.4">
      <c r="C1634" t="s">
        <v>763</v>
      </c>
      <c r="D1634" t="s">
        <v>696</v>
      </c>
      <c r="E1634">
        <v>17500</v>
      </c>
    </row>
    <row r="1635" spans="3:5" x14ac:dyDescent="0.4">
      <c r="C1635" t="s">
        <v>763</v>
      </c>
      <c r="D1635" t="s">
        <v>697</v>
      </c>
      <c r="E1635">
        <v>28900</v>
      </c>
    </row>
    <row r="1636" spans="3:5" x14ac:dyDescent="0.4">
      <c r="C1636" t="s">
        <v>763</v>
      </c>
      <c r="D1636" t="s">
        <v>698</v>
      </c>
      <c r="E1636">
        <v>19000</v>
      </c>
    </row>
    <row r="1637" spans="3:5" x14ac:dyDescent="0.4">
      <c r="C1637" t="s">
        <v>763</v>
      </c>
      <c r="D1637" t="s">
        <v>699</v>
      </c>
      <c r="E1637">
        <v>14800</v>
      </c>
    </row>
    <row r="1638" spans="3:5" x14ac:dyDescent="0.4">
      <c r="C1638" t="s">
        <v>763</v>
      </c>
      <c r="D1638" t="s">
        <v>700</v>
      </c>
      <c r="E1638">
        <v>4000</v>
      </c>
    </row>
    <row r="1639" spans="3:5" x14ac:dyDescent="0.4">
      <c r="C1639" t="s">
        <v>763</v>
      </c>
      <c r="D1639" t="s">
        <v>701</v>
      </c>
      <c r="E1639">
        <v>58800</v>
      </c>
    </row>
    <row r="1640" spans="3:5" x14ac:dyDescent="0.4">
      <c r="C1640" t="s">
        <v>763</v>
      </c>
      <c r="D1640" t="s">
        <v>702</v>
      </c>
      <c r="E1640">
        <v>5800</v>
      </c>
    </row>
    <row r="1641" spans="3:5" x14ac:dyDescent="0.4">
      <c r="C1641" t="s">
        <v>763</v>
      </c>
      <c r="D1641" t="s">
        <v>703</v>
      </c>
      <c r="E1641">
        <v>17700</v>
      </c>
    </row>
    <row r="1642" spans="3:5" x14ac:dyDescent="0.4">
      <c r="C1642" t="s">
        <v>763</v>
      </c>
      <c r="D1642" t="s">
        <v>704</v>
      </c>
      <c r="E1642">
        <v>49500</v>
      </c>
    </row>
    <row r="1643" spans="3:5" x14ac:dyDescent="0.4">
      <c r="C1643" t="s">
        <v>763</v>
      </c>
      <c r="D1643" t="s">
        <v>705</v>
      </c>
      <c r="E1643">
        <v>19100</v>
      </c>
    </row>
    <row r="1644" spans="3:5" x14ac:dyDescent="0.4">
      <c r="C1644" t="s">
        <v>763</v>
      </c>
      <c r="D1644" t="s">
        <v>706</v>
      </c>
      <c r="E1644">
        <v>31300</v>
      </c>
    </row>
    <row r="1645" spans="3:5" x14ac:dyDescent="0.4">
      <c r="C1645" t="s">
        <v>763</v>
      </c>
      <c r="D1645" t="s">
        <v>707</v>
      </c>
      <c r="E1645">
        <v>54400</v>
      </c>
    </row>
    <row r="1646" spans="3:5" x14ac:dyDescent="0.4">
      <c r="C1646" t="s">
        <v>763</v>
      </c>
      <c r="D1646" t="s">
        <v>708</v>
      </c>
      <c r="E1646">
        <v>30200</v>
      </c>
    </row>
    <row r="1647" spans="3:5" x14ac:dyDescent="0.4">
      <c r="C1647" t="s">
        <v>763</v>
      </c>
      <c r="D1647" t="s">
        <v>709</v>
      </c>
      <c r="E1647">
        <v>10600</v>
      </c>
    </row>
    <row r="1648" spans="3:5" x14ac:dyDescent="0.4">
      <c r="C1648" t="s">
        <v>763</v>
      </c>
      <c r="D1648" t="s">
        <v>710</v>
      </c>
      <c r="E1648">
        <v>44700</v>
      </c>
    </row>
    <row r="1649" spans="1:5" x14ac:dyDescent="0.4">
      <c r="C1649" t="s">
        <v>763</v>
      </c>
      <c r="D1649" t="s">
        <v>711</v>
      </c>
      <c r="E1649">
        <v>25700</v>
      </c>
    </row>
    <row r="1650" spans="1:5" x14ac:dyDescent="0.4">
      <c r="C1650" t="s">
        <v>763</v>
      </c>
      <c r="D1650" t="s">
        <v>712</v>
      </c>
      <c r="E1650">
        <v>50700</v>
      </c>
    </row>
    <row r="1651" spans="1:5" x14ac:dyDescent="0.4">
      <c r="C1651" t="s">
        <v>763</v>
      </c>
      <c r="D1651" t="s">
        <v>713</v>
      </c>
      <c r="E1651">
        <v>17200</v>
      </c>
    </row>
    <row r="1652" spans="1:5" x14ac:dyDescent="0.4">
      <c r="C1652" t="s">
        <v>763</v>
      </c>
      <c r="D1652" t="s">
        <v>714</v>
      </c>
      <c r="E1652">
        <v>42500</v>
      </c>
    </row>
    <row r="1653" spans="1:5" x14ac:dyDescent="0.4">
      <c r="C1653" t="s">
        <v>763</v>
      </c>
      <c r="D1653" t="s">
        <v>715</v>
      </c>
      <c r="E1653">
        <v>7900</v>
      </c>
    </row>
    <row r="1654" spans="1:5" x14ac:dyDescent="0.4">
      <c r="C1654" t="s">
        <v>763</v>
      </c>
      <c r="D1654" t="s">
        <v>716</v>
      </c>
      <c r="E1654">
        <v>66300</v>
      </c>
    </row>
    <row r="1655" spans="1:5" x14ac:dyDescent="0.4">
      <c r="C1655" t="s">
        <v>763</v>
      </c>
      <c r="D1655" t="s">
        <v>717</v>
      </c>
      <c r="E1655">
        <v>29700</v>
      </c>
    </row>
    <row r="1656" spans="1:5" x14ac:dyDescent="0.4">
      <c r="C1656" t="s">
        <v>763</v>
      </c>
      <c r="D1656" t="s">
        <v>718</v>
      </c>
      <c r="E1656">
        <v>69500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2508200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74F21-D5B5-48A8-B962-C588C54FDB69}">
  <sheetPr codeName="Sheet12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_xll.RssChart($A$2:$E$2,場中監視!A10, "1M", ((60*2.5)+1+(60*3)+1)*5)</f>
        <v>=RssChart($A$2:$E$2,場中監視!A10, "1M", ((60*2.5)+1+(60*3)+1)*5) =&gt; 配信中</v>
      </c>
      <c r="G1" t="str" cm="1">
        <f t="array" ref="G1">_xll.RssChart($G$2:$M$2, 場中監視!A10, "D", 15)</f>
        <v>=RssChart($G$2:$M$2, 場中監視!A10,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1262480</v>
      </c>
      <c r="T2" s="2">
        <f t="shared" si="0"/>
        <v>1172600</v>
      </c>
      <c r="U2" s="2">
        <f t="shared" si="0"/>
        <v>1208000</v>
      </c>
      <c r="V2" s="2">
        <f t="shared" si="0"/>
        <v>1420100</v>
      </c>
      <c r="W2" s="2">
        <f t="shared" si="0"/>
        <v>1062600</v>
      </c>
      <c r="X2" s="2">
        <f t="shared" si="0"/>
        <v>1449100</v>
      </c>
      <c r="Y2" s="2" cm="1">
        <f t="array" ref="Y2">_xlfn.XLOOKUP(Y$1&amp;$R2,$C$3:$C$1662&amp;$D$3:$D$1662,$E$3:$E$1662,0,0,1)</f>
        <v>1172600</v>
      </c>
      <c r="Z2" s="2" cm="1">
        <f t="array" ref="Z2">_xlfn.XLOOKUP(Z$1&amp;$R2,$C$3:$C$1662&amp;$D$3:$D$1662,$E$3:$E$1662,0,0,1)</f>
        <v>1208000</v>
      </c>
      <c r="AA2" s="2" cm="1">
        <f t="array" ref="AA2">_xlfn.XLOOKUP(AA$1&amp;$R2,$C$3:$C$1662&amp;$D$3:$D$1662,$E$3:$E$1662,0,0,1)</f>
        <v>1420100</v>
      </c>
      <c r="AB2" s="2" cm="1">
        <f t="array" ref="AB2">_xlfn.XLOOKUP(AB$1&amp;$R2,$C$3:$C$1662&amp;$D$3:$D$1662,$E$3:$E$1662,0,0,1)</f>
        <v>1062600</v>
      </c>
      <c r="AC2" s="2" cm="1">
        <f t="array" ref="AC2">_xlfn.XLOOKUP(AC$1&amp;$R2,$C$3:$C$1662&amp;$D$3:$D$1662,$E$3:$E$1662,0,0,1)</f>
        <v>1449100</v>
      </c>
    </row>
    <row r="3" spans="1:29" x14ac:dyDescent="0.4">
      <c r="A3" t="s">
        <v>874</v>
      </c>
      <c r="B3" t="s">
        <v>392</v>
      </c>
      <c r="C3" t="s">
        <v>758</v>
      </c>
      <c r="D3" t="s">
        <v>513</v>
      </c>
      <c r="E3">
        <v>1449100</v>
      </c>
      <c r="G3" s="1" t="s">
        <v>874</v>
      </c>
      <c r="H3" s="1" t="s">
        <v>738</v>
      </c>
      <c r="I3" s="1" t="s">
        <v>740</v>
      </c>
      <c r="J3" s="1">
        <v>3985</v>
      </c>
      <c r="K3" s="1">
        <v>3993</v>
      </c>
      <c r="L3" s="1">
        <v>3876</v>
      </c>
      <c r="M3">
        <v>3885</v>
      </c>
      <c r="R3" t="s">
        <v>5</v>
      </c>
      <c r="S3" s="2">
        <f t="shared" ref="S3:S66" si="1">IFERROR(AVERAGEIFS(T3:X3,T3:X3,"&gt;0"),0)</f>
        <v>1587900</v>
      </c>
      <c r="T3" s="2">
        <f>T2+Y3</f>
        <v>1320200</v>
      </c>
      <c r="U3" s="2">
        <f>U2+Z3</f>
        <v>1439000</v>
      </c>
      <c r="V3" s="2">
        <f>V2+AA3</f>
        <v>1784100</v>
      </c>
      <c r="W3" s="2">
        <f>W2+AB3</f>
        <v>1528400</v>
      </c>
      <c r="X3" s="2">
        <f>X2+AC3</f>
        <v>1867800</v>
      </c>
      <c r="Y3" s="2" cm="1">
        <f t="array" ref="Y3">_xlfn.XLOOKUP(Y$1&amp;$R3,$C$3:$C$1662&amp;$D$3:$D$1662,$E$3:$E$1662,0,0,1)</f>
        <v>147600</v>
      </c>
      <c r="Z3" s="2" cm="1">
        <f t="array" ref="Z3">_xlfn.XLOOKUP(Z$1&amp;$R3,$C$3:$C$1662&amp;$D$3:$D$1662,$E$3:$E$1662,0,0,1)</f>
        <v>231000</v>
      </c>
      <c r="AA3" s="2" cm="1">
        <f t="array" ref="AA3">_xlfn.XLOOKUP(AA$1&amp;$R3,$C$3:$C$1662&amp;$D$3:$D$1662,$E$3:$E$1662,0,0,1)</f>
        <v>364000</v>
      </c>
      <c r="AB3" s="2" cm="1">
        <f t="array" ref="AB3">_xlfn.XLOOKUP(AB$1&amp;$R3,$C$3:$C$1662&amp;$D$3:$D$1662,$E$3:$E$1662,0,0,1)</f>
        <v>465800</v>
      </c>
      <c r="AC3" s="2" cm="1">
        <f t="array" ref="AC3">_xlfn.XLOOKUP(AC$1&amp;$R3,$C$3:$C$1662&amp;$D$3:$D$1662,$E$3:$E$1662,0,0,1)</f>
        <v>418700</v>
      </c>
    </row>
    <row r="4" spans="1:29" x14ac:dyDescent="0.4">
      <c r="C4" t="s">
        <v>758</v>
      </c>
      <c r="D4" t="s">
        <v>514</v>
      </c>
      <c r="E4">
        <v>418700</v>
      </c>
      <c r="I4" t="s">
        <v>741</v>
      </c>
      <c r="J4">
        <v>3907</v>
      </c>
      <c r="K4">
        <v>3928</v>
      </c>
      <c r="L4">
        <v>3826</v>
      </c>
      <c r="M4">
        <v>3843</v>
      </c>
      <c r="R4" t="s">
        <v>92</v>
      </c>
      <c r="S4" s="2">
        <f t="shared" si="1"/>
        <v>1733940</v>
      </c>
      <c r="T4" s="2">
        <f t="shared" ref="T4:X19" si="2">T3+Y4</f>
        <v>1422700</v>
      </c>
      <c r="U4" s="2">
        <f t="shared" si="2"/>
        <v>1584500</v>
      </c>
      <c r="V4" s="2">
        <f t="shared" si="2"/>
        <v>1998600</v>
      </c>
      <c r="W4" s="2">
        <f t="shared" si="2"/>
        <v>1663300</v>
      </c>
      <c r="X4" s="2">
        <f t="shared" si="2"/>
        <v>2000600</v>
      </c>
      <c r="Y4" s="2" cm="1">
        <f t="array" ref="Y4">_xlfn.XLOOKUP(Y$1&amp;$R4,$C$3:$C$1662&amp;$D$3:$D$1662,$E$3:$E$1662,0,0,1)</f>
        <v>102500</v>
      </c>
      <c r="Z4" s="2" cm="1">
        <f t="array" ref="Z4">_xlfn.XLOOKUP(Z$1&amp;$R4,$C$3:$C$1662&amp;$D$3:$D$1662,$E$3:$E$1662,0,0,1)</f>
        <v>145500</v>
      </c>
      <c r="AA4" s="2" cm="1">
        <f t="array" ref="AA4">_xlfn.XLOOKUP(AA$1&amp;$R4,$C$3:$C$1662&amp;$D$3:$D$1662,$E$3:$E$1662,0,0,1)</f>
        <v>214500</v>
      </c>
      <c r="AB4" s="2" cm="1">
        <f t="array" ref="AB4">_xlfn.XLOOKUP(AB$1&amp;$R4,$C$3:$C$1662&amp;$D$3:$D$1662,$E$3:$E$1662,0,0,1)</f>
        <v>134900</v>
      </c>
      <c r="AC4" s="2" cm="1">
        <f t="array" ref="AC4">_xlfn.XLOOKUP(AC$1&amp;$R4,$C$3:$C$1662&amp;$D$3:$D$1662,$E$3:$E$1662,0,0,1)</f>
        <v>132800</v>
      </c>
    </row>
    <row r="5" spans="1:29" x14ac:dyDescent="0.4">
      <c r="C5" t="s">
        <v>758</v>
      </c>
      <c r="D5" t="s">
        <v>515</v>
      </c>
      <c r="E5">
        <v>132800</v>
      </c>
      <c r="I5" t="s">
        <v>742</v>
      </c>
      <c r="J5">
        <v>3954</v>
      </c>
      <c r="K5">
        <v>3979</v>
      </c>
      <c r="L5">
        <v>3916</v>
      </c>
      <c r="M5">
        <v>3979</v>
      </c>
      <c r="R5" t="s">
        <v>41</v>
      </c>
      <c r="S5" s="2">
        <f t="shared" si="1"/>
        <v>1933960</v>
      </c>
      <c r="T5" s="2">
        <f t="shared" si="2"/>
        <v>1546900</v>
      </c>
      <c r="U5" s="2">
        <f t="shared" si="2"/>
        <v>1743200</v>
      </c>
      <c r="V5" s="2">
        <f t="shared" si="2"/>
        <v>2136300</v>
      </c>
      <c r="W5" s="2">
        <f t="shared" si="2"/>
        <v>1743000</v>
      </c>
      <c r="X5" s="2">
        <f t="shared" si="2"/>
        <v>2500400</v>
      </c>
      <c r="Y5" s="2" cm="1">
        <f t="array" ref="Y5">_xlfn.XLOOKUP(Y$1&amp;$R5,$C$3:$C$1662&amp;$D$3:$D$1662,$E$3:$E$1662,0,0,1)</f>
        <v>124200</v>
      </c>
      <c r="Z5" s="2" cm="1">
        <f t="array" ref="Z5">_xlfn.XLOOKUP(Z$1&amp;$R5,$C$3:$C$1662&amp;$D$3:$D$1662,$E$3:$E$1662,0,0,1)</f>
        <v>158700</v>
      </c>
      <c r="AA5" s="2" cm="1">
        <f t="array" ref="AA5">_xlfn.XLOOKUP(AA$1&amp;$R5,$C$3:$C$1662&amp;$D$3:$D$1662,$E$3:$E$1662,0,0,1)</f>
        <v>137700</v>
      </c>
      <c r="AB5" s="2" cm="1">
        <f t="array" ref="AB5">_xlfn.XLOOKUP(AB$1&amp;$R5,$C$3:$C$1662&amp;$D$3:$D$1662,$E$3:$E$1662,0,0,1)</f>
        <v>79700</v>
      </c>
      <c r="AC5" s="2" cm="1">
        <f t="array" ref="AC5">_xlfn.XLOOKUP(AC$1&amp;$R5,$C$3:$C$1662&amp;$D$3:$D$1662,$E$3:$E$1662,0,0,1)</f>
        <v>499800</v>
      </c>
    </row>
    <row r="6" spans="1:29" x14ac:dyDescent="0.4">
      <c r="C6" t="s">
        <v>758</v>
      </c>
      <c r="D6" t="s">
        <v>516</v>
      </c>
      <c r="E6">
        <v>499800</v>
      </c>
      <c r="I6" t="s">
        <v>743</v>
      </c>
      <c r="J6">
        <v>4000</v>
      </c>
      <c r="K6">
        <v>4030</v>
      </c>
      <c r="L6">
        <v>3962</v>
      </c>
      <c r="M6">
        <v>3970</v>
      </c>
      <c r="R6" t="s">
        <v>36</v>
      </c>
      <c r="S6" s="2">
        <f t="shared" si="1"/>
        <v>2063960</v>
      </c>
      <c r="T6" s="2">
        <f t="shared" si="2"/>
        <v>1744500</v>
      </c>
      <c r="U6" s="2">
        <f t="shared" si="2"/>
        <v>1875200</v>
      </c>
      <c r="V6" s="2">
        <f t="shared" si="2"/>
        <v>2191800</v>
      </c>
      <c r="W6" s="2">
        <f t="shared" si="2"/>
        <v>1857200</v>
      </c>
      <c r="X6" s="2">
        <f t="shared" si="2"/>
        <v>2651100</v>
      </c>
      <c r="Y6" s="2" cm="1">
        <f t="array" ref="Y6">_xlfn.XLOOKUP(Y$1&amp;$R6,$C$3:$C$1662&amp;$D$3:$D$1662,$E$3:$E$1662,0,0,1)</f>
        <v>197600</v>
      </c>
      <c r="Z6" s="2" cm="1">
        <f t="array" ref="Z6">_xlfn.XLOOKUP(Z$1&amp;$R6,$C$3:$C$1662&amp;$D$3:$D$1662,$E$3:$E$1662,0,0,1)</f>
        <v>132000</v>
      </c>
      <c r="AA6" s="2" cm="1">
        <f t="array" ref="AA6">_xlfn.XLOOKUP(AA$1&amp;$R6,$C$3:$C$1662&amp;$D$3:$D$1662,$E$3:$E$1662,0,0,1)</f>
        <v>55500</v>
      </c>
      <c r="AB6" s="2" cm="1">
        <f t="array" ref="AB6">_xlfn.XLOOKUP(AB$1&amp;$R6,$C$3:$C$1662&amp;$D$3:$D$1662,$E$3:$E$1662,0,0,1)</f>
        <v>114200</v>
      </c>
      <c r="AC6" s="2" cm="1">
        <f t="array" ref="AC6">_xlfn.XLOOKUP(AC$1&amp;$R6,$C$3:$C$1662&amp;$D$3:$D$1662,$E$3:$E$1662,0,0,1)</f>
        <v>150700</v>
      </c>
    </row>
    <row r="7" spans="1:29" x14ac:dyDescent="0.4">
      <c r="C7" t="s">
        <v>758</v>
      </c>
      <c r="D7" t="s">
        <v>517</v>
      </c>
      <c r="E7">
        <v>150700</v>
      </c>
      <c r="I7" t="s">
        <v>744</v>
      </c>
      <c r="J7">
        <v>3938</v>
      </c>
      <c r="K7">
        <v>3943</v>
      </c>
      <c r="L7">
        <v>3815</v>
      </c>
      <c r="M7">
        <v>3906</v>
      </c>
      <c r="R7" t="s">
        <v>84</v>
      </c>
      <c r="S7" s="2">
        <f t="shared" si="1"/>
        <v>2185640</v>
      </c>
      <c r="T7" s="2">
        <f t="shared" si="2"/>
        <v>1834600</v>
      </c>
      <c r="U7" s="2">
        <f t="shared" si="2"/>
        <v>2041300</v>
      </c>
      <c r="V7" s="2">
        <f t="shared" si="2"/>
        <v>2323100</v>
      </c>
      <c r="W7" s="2">
        <f t="shared" si="2"/>
        <v>1949700</v>
      </c>
      <c r="X7" s="2">
        <f t="shared" si="2"/>
        <v>2779500</v>
      </c>
      <c r="Y7" s="2" cm="1">
        <f t="array" ref="Y7">_xlfn.XLOOKUP(Y$1&amp;$R7,$C$3:$C$1662&amp;$D$3:$D$1662,$E$3:$E$1662,0,0,1)</f>
        <v>90100</v>
      </c>
      <c r="Z7" s="2" cm="1">
        <f t="array" ref="Z7">_xlfn.XLOOKUP(Z$1&amp;$R7,$C$3:$C$1662&amp;$D$3:$D$1662,$E$3:$E$1662,0,0,1)</f>
        <v>166100</v>
      </c>
      <c r="AA7" s="2" cm="1">
        <f t="array" ref="AA7">_xlfn.XLOOKUP(AA$1&amp;$R7,$C$3:$C$1662&amp;$D$3:$D$1662,$E$3:$E$1662,0,0,1)</f>
        <v>131300</v>
      </c>
      <c r="AB7" s="2" cm="1">
        <f t="array" ref="AB7">_xlfn.XLOOKUP(AB$1&amp;$R7,$C$3:$C$1662&amp;$D$3:$D$1662,$E$3:$E$1662,0,0,1)</f>
        <v>92500</v>
      </c>
      <c r="AC7" s="2" cm="1">
        <f t="array" ref="AC7">_xlfn.XLOOKUP(AC$1&amp;$R7,$C$3:$C$1662&amp;$D$3:$D$1662,$E$3:$E$1662,0,0,1)</f>
        <v>128400</v>
      </c>
    </row>
    <row r="8" spans="1:29" x14ac:dyDescent="0.4">
      <c r="C8" t="s">
        <v>758</v>
      </c>
      <c r="D8" t="s">
        <v>518</v>
      </c>
      <c r="E8">
        <v>128400</v>
      </c>
      <c r="G8" s="1"/>
      <c r="H8" s="1"/>
      <c r="I8" s="1" t="s">
        <v>764</v>
      </c>
      <c r="J8" s="1">
        <v>3952</v>
      </c>
      <c r="K8" s="1">
        <v>4004</v>
      </c>
      <c r="L8" s="1">
        <v>3947</v>
      </c>
      <c r="M8" s="1">
        <v>3980</v>
      </c>
      <c r="R8" t="s">
        <v>79</v>
      </c>
      <c r="S8" s="2">
        <f t="shared" si="1"/>
        <v>2281760</v>
      </c>
      <c r="T8" s="2">
        <f t="shared" si="2"/>
        <v>1928100</v>
      </c>
      <c r="U8" s="2">
        <f t="shared" si="2"/>
        <v>2133500</v>
      </c>
      <c r="V8" s="2">
        <f t="shared" si="2"/>
        <v>2456800</v>
      </c>
      <c r="W8" s="2">
        <f t="shared" si="2"/>
        <v>2032300</v>
      </c>
      <c r="X8" s="2">
        <f t="shared" si="2"/>
        <v>2858100</v>
      </c>
      <c r="Y8" s="2" cm="1">
        <f t="array" ref="Y8">_xlfn.XLOOKUP(Y$1&amp;$R8,$C$3:$C$1662&amp;$D$3:$D$1662,$E$3:$E$1662,0,0,1)</f>
        <v>93500</v>
      </c>
      <c r="Z8" s="2" cm="1">
        <f t="array" ref="Z8">_xlfn.XLOOKUP(Z$1&amp;$R8,$C$3:$C$1662&amp;$D$3:$D$1662,$E$3:$E$1662,0,0,1)</f>
        <v>92200</v>
      </c>
      <c r="AA8" s="2" cm="1">
        <f t="array" ref="AA8">_xlfn.XLOOKUP(AA$1&amp;$R8,$C$3:$C$1662&amp;$D$3:$D$1662,$E$3:$E$1662,0,0,1)</f>
        <v>133700</v>
      </c>
      <c r="AB8" s="2" cm="1">
        <f t="array" ref="AB8">_xlfn.XLOOKUP(AB$1&amp;$R8,$C$3:$C$1662&amp;$D$3:$D$1662,$E$3:$E$1662,0,0,1)</f>
        <v>82600</v>
      </c>
      <c r="AC8" s="2" cm="1">
        <f t="array" ref="AC8">_xlfn.XLOOKUP(AC$1&amp;$R8,$C$3:$C$1662&amp;$D$3:$D$1662,$E$3:$E$1662,0,0,1)</f>
        <v>78600</v>
      </c>
    </row>
    <row r="9" spans="1:29" x14ac:dyDescent="0.4">
      <c r="C9" t="s">
        <v>758</v>
      </c>
      <c r="D9" t="s">
        <v>519</v>
      </c>
      <c r="E9">
        <v>78600</v>
      </c>
      <c r="G9" s="1"/>
      <c r="H9" s="1"/>
      <c r="I9" s="1" t="s">
        <v>765</v>
      </c>
      <c r="J9" s="1">
        <v>4020</v>
      </c>
      <c r="K9" s="1">
        <v>4039</v>
      </c>
      <c r="L9" s="1">
        <v>3918</v>
      </c>
      <c r="M9">
        <v>3963</v>
      </c>
      <c r="R9" t="s">
        <v>18</v>
      </c>
      <c r="S9" s="2">
        <f t="shared" si="1"/>
        <v>2420340</v>
      </c>
      <c r="T9" s="2">
        <f t="shared" si="2"/>
        <v>2096500</v>
      </c>
      <c r="U9" s="2">
        <f t="shared" si="2"/>
        <v>2208300</v>
      </c>
      <c r="V9" s="2">
        <f t="shared" si="2"/>
        <v>2579900</v>
      </c>
      <c r="W9" s="2">
        <f t="shared" si="2"/>
        <v>2136100</v>
      </c>
      <c r="X9" s="2">
        <f t="shared" si="2"/>
        <v>3080900</v>
      </c>
      <c r="Y9" s="2" cm="1">
        <f t="array" ref="Y9">_xlfn.XLOOKUP(Y$1&amp;$R9,$C$3:$C$1662&amp;$D$3:$D$1662,$E$3:$E$1662,0,0,1)</f>
        <v>168400</v>
      </c>
      <c r="Z9" s="2" cm="1">
        <f t="array" ref="Z9">_xlfn.XLOOKUP(Z$1&amp;$R9,$C$3:$C$1662&amp;$D$3:$D$1662,$E$3:$E$1662,0,0,1)</f>
        <v>74800</v>
      </c>
      <c r="AA9" s="2" cm="1">
        <f t="array" ref="AA9">_xlfn.XLOOKUP(AA$1&amp;$R9,$C$3:$C$1662&amp;$D$3:$D$1662,$E$3:$E$1662,0,0,1)</f>
        <v>123100</v>
      </c>
      <c r="AB9" s="2" cm="1">
        <f t="array" ref="AB9">_xlfn.XLOOKUP(AB$1&amp;$R9,$C$3:$C$1662&amp;$D$3:$D$1662,$E$3:$E$1662,0,0,1)</f>
        <v>103800</v>
      </c>
      <c r="AC9" s="2" cm="1">
        <f t="array" ref="AC9">_xlfn.XLOOKUP(AC$1&amp;$R9,$C$3:$C$1662&amp;$D$3:$D$1662,$E$3:$E$1662,0,0,1)</f>
        <v>222800</v>
      </c>
    </row>
    <row r="10" spans="1:29" x14ac:dyDescent="0.4">
      <c r="C10" t="s">
        <v>758</v>
      </c>
      <c r="D10" t="s">
        <v>520</v>
      </c>
      <c r="E10">
        <v>222800</v>
      </c>
      <c r="I10" t="s">
        <v>766</v>
      </c>
      <c r="J10">
        <v>3983</v>
      </c>
      <c r="K10">
        <v>3985</v>
      </c>
      <c r="L10">
        <v>3934</v>
      </c>
      <c r="M10">
        <v>3949</v>
      </c>
      <c r="R10" t="s">
        <v>27</v>
      </c>
      <c r="S10" s="2">
        <f t="shared" si="1"/>
        <v>2563560</v>
      </c>
      <c r="T10" s="2">
        <f t="shared" si="2"/>
        <v>2199100</v>
      </c>
      <c r="U10" s="2">
        <f t="shared" si="2"/>
        <v>2334600</v>
      </c>
      <c r="V10" s="2">
        <f t="shared" si="2"/>
        <v>2672500</v>
      </c>
      <c r="W10" s="2">
        <f t="shared" si="2"/>
        <v>2272200</v>
      </c>
      <c r="X10" s="2">
        <f t="shared" si="2"/>
        <v>3339400</v>
      </c>
      <c r="Y10" s="2" cm="1">
        <f t="array" ref="Y10">_xlfn.XLOOKUP(Y$1&amp;$R10,$C$3:$C$1662&amp;$D$3:$D$1662,$E$3:$E$1662,0,0,1)</f>
        <v>102600</v>
      </c>
      <c r="Z10" s="2" cm="1">
        <f t="array" ref="Z10">_xlfn.XLOOKUP(Z$1&amp;$R10,$C$3:$C$1662&amp;$D$3:$D$1662,$E$3:$E$1662,0,0,1)</f>
        <v>126300</v>
      </c>
      <c r="AA10" s="2" cm="1">
        <f t="array" ref="AA10">_xlfn.XLOOKUP(AA$1&amp;$R10,$C$3:$C$1662&amp;$D$3:$D$1662,$E$3:$E$1662,0,0,1)</f>
        <v>92600</v>
      </c>
      <c r="AB10" s="2" cm="1">
        <f t="array" ref="AB10">_xlfn.XLOOKUP(AB$1&amp;$R10,$C$3:$C$1662&amp;$D$3:$D$1662,$E$3:$E$1662,0,0,1)</f>
        <v>136100</v>
      </c>
      <c r="AC10" s="2" cm="1">
        <f t="array" ref="AC10">_xlfn.XLOOKUP(AC$1&amp;$R10,$C$3:$C$1662&amp;$D$3:$D$1662,$E$3:$E$1662,0,0,1)</f>
        <v>258500</v>
      </c>
    </row>
    <row r="11" spans="1:29" x14ac:dyDescent="0.4">
      <c r="C11" t="s">
        <v>758</v>
      </c>
      <c r="D11" t="s">
        <v>521</v>
      </c>
      <c r="E11">
        <v>258500</v>
      </c>
      <c r="G11" s="1"/>
      <c r="H11" s="1"/>
      <c r="I11" s="1" t="s">
        <v>767</v>
      </c>
      <c r="J11" s="1">
        <v>3965</v>
      </c>
      <c r="K11" s="1">
        <v>3973</v>
      </c>
      <c r="L11" s="1">
        <v>3906</v>
      </c>
      <c r="M11">
        <v>3963</v>
      </c>
      <c r="R11" t="s">
        <v>39</v>
      </c>
      <c r="S11" s="2">
        <f t="shared" si="1"/>
        <v>2660340</v>
      </c>
      <c r="T11" s="2">
        <f t="shared" si="2"/>
        <v>2265500</v>
      </c>
      <c r="U11" s="2">
        <f t="shared" si="2"/>
        <v>2454000</v>
      </c>
      <c r="V11" s="2">
        <f t="shared" si="2"/>
        <v>2733700</v>
      </c>
      <c r="W11" s="2">
        <f t="shared" si="2"/>
        <v>2348100</v>
      </c>
      <c r="X11" s="2">
        <f t="shared" si="2"/>
        <v>3500400</v>
      </c>
      <c r="Y11" s="2" cm="1">
        <f t="array" ref="Y11">_xlfn.XLOOKUP(Y$1&amp;$R11,$C$3:$C$1662&amp;$D$3:$D$1662,$E$3:$E$1662,0,0,1)</f>
        <v>66400</v>
      </c>
      <c r="Z11" s="2" cm="1">
        <f t="array" ref="Z11">_xlfn.XLOOKUP(Z$1&amp;$R11,$C$3:$C$1662&amp;$D$3:$D$1662,$E$3:$E$1662,0,0,1)</f>
        <v>119400</v>
      </c>
      <c r="AA11" s="2" cm="1">
        <f t="array" ref="AA11">_xlfn.XLOOKUP(AA$1&amp;$R11,$C$3:$C$1662&amp;$D$3:$D$1662,$E$3:$E$1662,0,0,1)</f>
        <v>61200</v>
      </c>
      <c r="AB11" s="2" cm="1">
        <f t="array" ref="AB11">_xlfn.XLOOKUP(AB$1&amp;$R11,$C$3:$C$1662&amp;$D$3:$D$1662,$E$3:$E$1662,0,0,1)</f>
        <v>75900</v>
      </c>
      <c r="AC11" s="2" cm="1">
        <f t="array" ref="AC11">_xlfn.XLOOKUP(AC$1&amp;$R11,$C$3:$C$1662&amp;$D$3:$D$1662,$E$3:$E$1662,0,0,1)</f>
        <v>161000</v>
      </c>
    </row>
    <row r="12" spans="1:29" x14ac:dyDescent="0.4">
      <c r="C12" t="s">
        <v>758</v>
      </c>
      <c r="D12" t="s">
        <v>522</v>
      </c>
      <c r="E12">
        <v>161000</v>
      </c>
      <c r="I12" t="s">
        <v>768</v>
      </c>
      <c r="J12">
        <v>3989</v>
      </c>
      <c r="K12">
        <v>4043</v>
      </c>
      <c r="L12">
        <v>3932</v>
      </c>
      <c r="M12">
        <v>3986</v>
      </c>
      <c r="R12" t="s">
        <v>62</v>
      </c>
      <c r="S12" s="2">
        <f t="shared" si="1"/>
        <v>2754740</v>
      </c>
      <c r="T12" s="2">
        <f t="shared" si="2"/>
        <v>2352300</v>
      </c>
      <c r="U12" s="2">
        <f t="shared" si="2"/>
        <v>2550300</v>
      </c>
      <c r="V12" s="2">
        <f t="shared" si="2"/>
        <v>2878000</v>
      </c>
      <c r="W12" s="2">
        <f t="shared" si="2"/>
        <v>2425300</v>
      </c>
      <c r="X12" s="2">
        <f t="shared" si="2"/>
        <v>3567800</v>
      </c>
      <c r="Y12" s="2" cm="1">
        <f t="array" ref="Y12">_xlfn.XLOOKUP(Y$1&amp;$R12,$C$3:$C$1662&amp;$D$3:$D$1662,$E$3:$E$1662,0,0,1)</f>
        <v>86800</v>
      </c>
      <c r="Z12" s="2" cm="1">
        <f t="array" ref="Z12">_xlfn.XLOOKUP(Z$1&amp;$R12,$C$3:$C$1662&amp;$D$3:$D$1662,$E$3:$E$1662,0,0,1)</f>
        <v>96300</v>
      </c>
      <c r="AA12" s="2" cm="1">
        <f t="array" ref="AA12">_xlfn.XLOOKUP(AA$1&amp;$R12,$C$3:$C$1662&amp;$D$3:$D$1662,$E$3:$E$1662,0,0,1)</f>
        <v>144300</v>
      </c>
      <c r="AB12" s="2" cm="1">
        <f t="array" ref="AB12">_xlfn.XLOOKUP(AB$1&amp;$R12,$C$3:$C$1662&amp;$D$3:$D$1662,$E$3:$E$1662,0,0,1)</f>
        <v>77200</v>
      </c>
      <c r="AC12" s="2" cm="1">
        <f t="array" ref="AC12">_xlfn.XLOOKUP(AC$1&amp;$R12,$C$3:$C$1662&amp;$D$3:$D$1662,$E$3:$E$1662,0,0,1)</f>
        <v>67400</v>
      </c>
    </row>
    <row r="13" spans="1:29" x14ac:dyDescent="0.4">
      <c r="C13" t="s">
        <v>758</v>
      </c>
      <c r="D13" t="s">
        <v>523</v>
      </c>
      <c r="E13">
        <v>67400</v>
      </c>
      <c r="G13" s="1"/>
      <c r="H13" s="1"/>
      <c r="I13" s="1" t="s">
        <v>758</v>
      </c>
      <c r="J13" s="1">
        <v>4030</v>
      </c>
      <c r="K13" s="1">
        <v>4137</v>
      </c>
      <c r="L13" s="1">
        <v>4025</v>
      </c>
      <c r="M13">
        <v>4049</v>
      </c>
      <c r="R13" t="s">
        <v>24</v>
      </c>
      <c r="S13" s="2">
        <f t="shared" si="1"/>
        <v>2811880</v>
      </c>
      <c r="T13" s="2">
        <f t="shared" si="2"/>
        <v>2400600</v>
      </c>
      <c r="U13" s="2">
        <f t="shared" si="2"/>
        <v>2612100</v>
      </c>
      <c r="V13" s="2">
        <f t="shared" si="2"/>
        <v>2904900</v>
      </c>
      <c r="W13" s="2">
        <f t="shared" si="2"/>
        <v>2458100</v>
      </c>
      <c r="X13" s="2">
        <f t="shared" si="2"/>
        <v>3683700</v>
      </c>
      <c r="Y13" s="2" cm="1">
        <f t="array" ref="Y13">_xlfn.XLOOKUP(Y$1&amp;$R13,$C$3:$C$1662&amp;$D$3:$D$1662,$E$3:$E$1662,0,0,1)</f>
        <v>48300</v>
      </c>
      <c r="Z13" s="2" cm="1">
        <f t="array" ref="Z13">_xlfn.XLOOKUP(Z$1&amp;$R13,$C$3:$C$1662&amp;$D$3:$D$1662,$E$3:$E$1662,0,0,1)</f>
        <v>61800</v>
      </c>
      <c r="AA13" s="2" cm="1">
        <f t="array" ref="AA13">_xlfn.XLOOKUP(AA$1&amp;$R13,$C$3:$C$1662&amp;$D$3:$D$1662,$E$3:$E$1662,0,0,1)</f>
        <v>26900</v>
      </c>
      <c r="AB13" s="2" cm="1">
        <f t="array" ref="AB13">_xlfn.XLOOKUP(AB$1&amp;$R13,$C$3:$C$1662&amp;$D$3:$D$1662,$E$3:$E$1662,0,0,1)</f>
        <v>32800</v>
      </c>
      <c r="AC13" s="2" cm="1">
        <f t="array" ref="AC13">_xlfn.XLOOKUP(AC$1&amp;$R13,$C$3:$C$1662&amp;$D$3:$D$1662,$E$3:$E$1662,0,0,1)</f>
        <v>115900</v>
      </c>
    </row>
    <row r="14" spans="1:29" x14ac:dyDescent="0.4">
      <c r="C14" t="s">
        <v>758</v>
      </c>
      <c r="D14" t="s">
        <v>524</v>
      </c>
      <c r="E14">
        <v>115900</v>
      </c>
      <c r="I14" t="s">
        <v>759</v>
      </c>
      <c r="J14">
        <v>4093</v>
      </c>
      <c r="K14">
        <v>4210</v>
      </c>
      <c r="L14">
        <v>4076</v>
      </c>
      <c r="M14">
        <v>4162</v>
      </c>
      <c r="R14" t="s">
        <v>149</v>
      </c>
      <c r="S14" s="2">
        <f t="shared" si="1"/>
        <v>2882820</v>
      </c>
      <c r="T14" s="2">
        <f t="shared" si="2"/>
        <v>2538200</v>
      </c>
      <c r="U14" s="2">
        <f t="shared" si="2"/>
        <v>2662700</v>
      </c>
      <c r="V14" s="2">
        <f t="shared" si="2"/>
        <v>2960300</v>
      </c>
      <c r="W14" s="2">
        <f t="shared" si="2"/>
        <v>2527100</v>
      </c>
      <c r="X14" s="2">
        <f t="shared" si="2"/>
        <v>3725800</v>
      </c>
      <c r="Y14" s="2" cm="1">
        <f t="array" ref="Y14">_xlfn.XLOOKUP(Y$1&amp;$R14,$C$3:$C$1662&amp;$D$3:$D$1662,$E$3:$E$1662,0,0,1)</f>
        <v>137600</v>
      </c>
      <c r="Z14" s="2" cm="1">
        <f t="array" ref="Z14">_xlfn.XLOOKUP(Z$1&amp;$R14,$C$3:$C$1662&amp;$D$3:$D$1662,$E$3:$E$1662,0,0,1)</f>
        <v>50600</v>
      </c>
      <c r="AA14" s="2" cm="1">
        <f t="array" ref="AA14">_xlfn.XLOOKUP(AA$1&amp;$R14,$C$3:$C$1662&amp;$D$3:$D$1662,$E$3:$E$1662,0,0,1)</f>
        <v>55400</v>
      </c>
      <c r="AB14" s="2" cm="1">
        <f t="array" ref="AB14">_xlfn.XLOOKUP(AB$1&amp;$R14,$C$3:$C$1662&amp;$D$3:$D$1662,$E$3:$E$1662,0,0,1)</f>
        <v>69000</v>
      </c>
      <c r="AC14" s="2" cm="1">
        <f t="array" ref="AC14">_xlfn.XLOOKUP(AC$1&amp;$R14,$C$3:$C$1662&amp;$D$3:$D$1662,$E$3:$E$1662,0,0,1)</f>
        <v>42100</v>
      </c>
    </row>
    <row r="15" spans="1:29" x14ac:dyDescent="0.4">
      <c r="C15" t="s">
        <v>758</v>
      </c>
      <c r="D15" t="s">
        <v>525</v>
      </c>
      <c r="E15">
        <v>42100</v>
      </c>
      <c r="I15" t="s">
        <v>760</v>
      </c>
      <c r="J15">
        <v>4199</v>
      </c>
      <c r="K15">
        <v>4268</v>
      </c>
      <c r="L15">
        <v>4165</v>
      </c>
      <c r="M15">
        <v>4255</v>
      </c>
      <c r="R15" t="s">
        <v>120</v>
      </c>
      <c r="S15" s="2">
        <f t="shared" si="1"/>
        <v>2935920</v>
      </c>
      <c r="T15" s="2">
        <f t="shared" si="2"/>
        <v>2588800</v>
      </c>
      <c r="U15" s="2">
        <f t="shared" si="2"/>
        <v>2730300</v>
      </c>
      <c r="V15" s="2">
        <f t="shared" si="2"/>
        <v>2991300</v>
      </c>
      <c r="W15" s="2">
        <f t="shared" si="2"/>
        <v>2560600</v>
      </c>
      <c r="X15" s="2">
        <f t="shared" si="2"/>
        <v>3808600</v>
      </c>
      <c r="Y15" s="2" cm="1">
        <f t="array" ref="Y15">_xlfn.XLOOKUP(Y$1&amp;$R15,$C$3:$C$1662&amp;$D$3:$D$1662,$E$3:$E$1662,0,0,1)</f>
        <v>50600</v>
      </c>
      <c r="Z15" s="2" cm="1">
        <f t="array" ref="Z15">_xlfn.XLOOKUP(Z$1&amp;$R15,$C$3:$C$1662&amp;$D$3:$D$1662,$E$3:$E$1662,0,0,1)</f>
        <v>67600</v>
      </c>
      <c r="AA15" s="2" cm="1">
        <f t="array" ref="AA15">_xlfn.XLOOKUP(AA$1&amp;$R15,$C$3:$C$1662&amp;$D$3:$D$1662,$E$3:$E$1662,0,0,1)</f>
        <v>31000</v>
      </c>
      <c r="AB15" s="2" cm="1">
        <f t="array" ref="AB15">_xlfn.XLOOKUP(AB$1&amp;$R15,$C$3:$C$1662&amp;$D$3:$D$1662,$E$3:$E$1662,0,0,1)</f>
        <v>33500</v>
      </c>
      <c r="AC15" s="2" cm="1">
        <f t="array" ref="AC15">_xlfn.XLOOKUP(AC$1&amp;$R15,$C$3:$C$1662&amp;$D$3:$D$1662,$E$3:$E$1662,0,0,1)</f>
        <v>82800</v>
      </c>
    </row>
    <row r="16" spans="1:29" x14ac:dyDescent="0.4">
      <c r="C16" t="s">
        <v>758</v>
      </c>
      <c r="D16" t="s">
        <v>526</v>
      </c>
      <c r="E16">
        <v>82800</v>
      </c>
      <c r="G16" s="1"/>
      <c r="H16" s="1"/>
      <c r="I16" s="1" t="s">
        <v>761</v>
      </c>
      <c r="J16" s="1">
        <v>4255</v>
      </c>
      <c r="K16" s="1">
        <v>4296</v>
      </c>
      <c r="L16" s="1">
        <v>4226</v>
      </c>
      <c r="M16" s="1">
        <v>4288</v>
      </c>
      <c r="R16" t="s">
        <v>96</v>
      </c>
      <c r="S16" s="2">
        <f t="shared" si="1"/>
        <v>2995120</v>
      </c>
      <c r="T16" s="2">
        <f t="shared" si="2"/>
        <v>2640500</v>
      </c>
      <c r="U16" s="2">
        <f t="shared" si="2"/>
        <v>2807900</v>
      </c>
      <c r="V16" s="2">
        <f t="shared" si="2"/>
        <v>3059000</v>
      </c>
      <c r="W16" s="2">
        <f t="shared" si="2"/>
        <v>2607200</v>
      </c>
      <c r="X16" s="2">
        <f t="shared" si="2"/>
        <v>3861000</v>
      </c>
      <c r="Y16" s="2" cm="1">
        <f t="array" ref="Y16">_xlfn.XLOOKUP(Y$1&amp;$R16,$C$3:$C$1662&amp;$D$3:$D$1662,$E$3:$E$1662,0,0,1)</f>
        <v>51700</v>
      </c>
      <c r="Z16" s="2" cm="1">
        <f t="array" ref="Z16">_xlfn.XLOOKUP(Z$1&amp;$R16,$C$3:$C$1662&amp;$D$3:$D$1662,$E$3:$E$1662,0,0,1)</f>
        <v>77600</v>
      </c>
      <c r="AA16" s="2" cm="1">
        <f t="array" ref="AA16">_xlfn.XLOOKUP(AA$1&amp;$R16,$C$3:$C$1662&amp;$D$3:$D$1662,$E$3:$E$1662,0,0,1)</f>
        <v>67700</v>
      </c>
      <c r="AB16" s="2" cm="1">
        <f t="array" ref="AB16">_xlfn.XLOOKUP(AB$1&amp;$R16,$C$3:$C$1662&amp;$D$3:$D$1662,$E$3:$E$1662,0,0,1)</f>
        <v>46600</v>
      </c>
      <c r="AC16" s="2" cm="1">
        <f t="array" ref="AC16">_xlfn.XLOOKUP(AC$1&amp;$R16,$C$3:$C$1662&amp;$D$3:$D$1662,$E$3:$E$1662,0,0,1)</f>
        <v>52400</v>
      </c>
    </row>
    <row r="17" spans="3:29" x14ac:dyDescent="0.4">
      <c r="C17" t="s">
        <v>758</v>
      </c>
      <c r="D17" t="s">
        <v>527</v>
      </c>
      <c r="E17">
        <v>52400</v>
      </c>
      <c r="G17" s="1"/>
      <c r="H17" s="1"/>
      <c r="I17" s="1" t="s">
        <v>763</v>
      </c>
      <c r="J17" s="1">
        <v>4300</v>
      </c>
      <c r="K17" s="1">
        <v>4317</v>
      </c>
      <c r="L17" s="1">
        <v>4249</v>
      </c>
      <c r="M17" s="1">
        <v>4307</v>
      </c>
      <c r="R17" t="s">
        <v>144</v>
      </c>
      <c r="S17" s="2">
        <f t="shared" si="1"/>
        <v>3074440</v>
      </c>
      <c r="T17" s="2">
        <f t="shared" si="2"/>
        <v>2702200</v>
      </c>
      <c r="U17" s="2">
        <f t="shared" si="2"/>
        <v>2909600</v>
      </c>
      <c r="V17" s="2">
        <f t="shared" si="2"/>
        <v>3133700</v>
      </c>
      <c r="W17" s="2">
        <f t="shared" si="2"/>
        <v>2731700</v>
      </c>
      <c r="X17" s="2">
        <f t="shared" si="2"/>
        <v>3895000</v>
      </c>
      <c r="Y17" s="2" cm="1">
        <f t="array" ref="Y17">_xlfn.XLOOKUP(Y$1&amp;$R17,$C$3:$C$1662&amp;$D$3:$D$1662,$E$3:$E$1662,0,0,1)</f>
        <v>61700</v>
      </c>
      <c r="Z17" s="2" cm="1">
        <f t="array" ref="Z17">_xlfn.XLOOKUP(Z$1&amp;$R17,$C$3:$C$1662&amp;$D$3:$D$1662,$E$3:$E$1662,0,0,1)</f>
        <v>101700</v>
      </c>
      <c r="AA17" s="2" cm="1">
        <f t="array" ref="AA17">_xlfn.XLOOKUP(AA$1&amp;$R17,$C$3:$C$1662&amp;$D$3:$D$1662,$E$3:$E$1662,0,0,1)</f>
        <v>74700</v>
      </c>
      <c r="AB17" s="2" cm="1">
        <f t="array" ref="AB17">_xlfn.XLOOKUP(AB$1&amp;$R17,$C$3:$C$1662&amp;$D$3:$D$1662,$E$3:$E$1662,0,0,1)</f>
        <v>124500</v>
      </c>
      <c r="AC17" s="2" cm="1">
        <f t="array" ref="AC17">_xlfn.XLOOKUP(AC$1&amp;$R17,$C$3:$C$1662&amp;$D$3:$D$1662,$E$3:$E$1662,0,0,1)</f>
        <v>34000</v>
      </c>
    </row>
    <row r="18" spans="3:29" x14ac:dyDescent="0.4">
      <c r="C18" t="s">
        <v>758</v>
      </c>
      <c r="D18" t="s">
        <v>528</v>
      </c>
      <c r="E18">
        <v>34000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3173660</v>
      </c>
      <c r="T18" s="2">
        <f t="shared" si="2"/>
        <v>2727200</v>
      </c>
      <c r="U18" s="2">
        <f t="shared" si="2"/>
        <v>3052600</v>
      </c>
      <c r="V18" s="2">
        <f t="shared" si="2"/>
        <v>3177800</v>
      </c>
      <c r="W18" s="2">
        <f t="shared" si="2"/>
        <v>2768100</v>
      </c>
      <c r="X18" s="2">
        <f t="shared" si="2"/>
        <v>4142600</v>
      </c>
      <c r="Y18" s="2" cm="1">
        <f t="array" ref="Y18">_xlfn.XLOOKUP(Y$1&amp;$R18,$C$3:$C$1662&amp;$D$3:$D$1662,$E$3:$E$1662,0,0,1)</f>
        <v>25000</v>
      </c>
      <c r="Z18" s="2" cm="1">
        <f t="array" ref="Z18">_xlfn.XLOOKUP(Z$1&amp;$R18,$C$3:$C$1662&amp;$D$3:$D$1662,$E$3:$E$1662,0,0,1)</f>
        <v>143000</v>
      </c>
      <c r="AA18" s="2" cm="1">
        <f t="array" ref="AA18">_xlfn.XLOOKUP(AA$1&amp;$R18,$C$3:$C$1662&amp;$D$3:$D$1662,$E$3:$E$1662,0,0,1)</f>
        <v>44100</v>
      </c>
      <c r="AB18" s="2" cm="1">
        <f t="array" ref="AB18">_xlfn.XLOOKUP(AB$1&amp;$R18,$C$3:$C$1662&amp;$D$3:$D$1662,$E$3:$E$1662,0,0,1)</f>
        <v>36400</v>
      </c>
      <c r="AC18" s="2" cm="1">
        <f t="array" ref="AC18">_xlfn.XLOOKUP(AC$1&amp;$R18,$C$3:$C$1662&amp;$D$3:$D$1662,$E$3:$E$1662,0,0,1)</f>
        <v>247600</v>
      </c>
    </row>
    <row r="19" spans="3:29" x14ac:dyDescent="0.4">
      <c r="C19" t="s">
        <v>758</v>
      </c>
      <c r="D19" t="s">
        <v>529</v>
      </c>
      <c r="E19">
        <v>247600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3259120</v>
      </c>
      <c r="T19" s="2">
        <f t="shared" si="2"/>
        <v>2778300</v>
      </c>
      <c r="U19" s="2">
        <f t="shared" si="2"/>
        <v>3097900</v>
      </c>
      <c r="V19" s="2">
        <f t="shared" si="2"/>
        <v>3212200</v>
      </c>
      <c r="W19" s="2">
        <f t="shared" si="2"/>
        <v>2795500</v>
      </c>
      <c r="X19" s="2">
        <f t="shared" si="2"/>
        <v>4411700</v>
      </c>
      <c r="Y19" s="2" cm="1">
        <f t="array" ref="Y19">_xlfn.XLOOKUP(Y$1&amp;$R19,$C$3:$C$1662&amp;$D$3:$D$1662,$E$3:$E$1662,0,0,1)</f>
        <v>51100</v>
      </c>
      <c r="Z19" s="2" cm="1">
        <f t="array" ref="Z19">_xlfn.XLOOKUP(Z$1&amp;$R19,$C$3:$C$1662&amp;$D$3:$D$1662,$E$3:$E$1662,0,0,1)</f>
        <v>45300</v>
      </c>
      <c r="AA19" s="2" cm="1">
        <f t="array" ref="AA19">_xlfn.XLOOKUP(AA$1&amp;$R19,$C$3:$C$1662&amp;$D$3:$D$1662,$E$3:$E$1662,0,0,1)</f>
        <v>34400</v>
      </c>
      <c r="AB19" s="2" cm="1">
        <f t="array" ref="AB19">_xlfn.XLOOKUP(AB$1&amp;$R19,$C$3:$C$1662&amp;$D$3:$D$1662,$E$3:$E$1662,0,0,1)</f>
        <v>27400</v>
      </c>
      <c r="AC19" s="2" cm="1">
        <f t="array" ref="AC19">_xlfn.XLOOKUP(AC$1&amp;$R19,$C$3:$C$1662&amp;$D$3:$D$1662,$E$3:$E$1662,0,0,1)</f>
        <v>269100</v>
      </c>
    </row>
    <row r="20" spans="3:29" x14ac:dyDescent="0.4">
      <c r="C20" t="s">
        <v>758</v>
      </c>
      <c r="D20" t="s">
        <v>530</v>
      </c>
      <c r="E20">
        <v>269100</v>
      </c>
      <c r="R20" t="s">
        <v>147</v>
      </c>
      <c r="S20" s="2">
        <f t="shared" si="1"/>
        <v>3306440</v>
      </c>
      <c r="T20" s="2">
        <f t="shared" ref="T20:X35" si="3">T19+Y20</f>
        <v>2841000</v>
      </c>
      <c r="U20" s="2">
        <f t="shared" si="3"/>
        <v>3133300</v>
      </c>
      <c r="V20" s="2">
        <f t="shared" si="3"/>
        <v>3252000</v>
      </c>
      <c r="W20" s="2">
        <f t="shared" si="3"/>
        <v>2840400</v>
      </c>
      <c r="X20" s="2">
        <f t="shared" si="3"/>
        <v>4465500</v>
      </c>
      <c r="Y20" s="2" cm="1">
        <f t="array" ref="Y20">_xlfn.XLOOKUP(Y$1&amp;$R20,$C$3:$C$1662&amp;$D$3:$D$1662,$E$3:$E$1662,0,0,1)</f>
        <v>62700</v>
      </c>
      <c r="Z20" s="2" cm="1">
        <f t="array" ref="Z20">_xlfn.XLOOKUP(Z$1&amp;$R20,$C$3:$C$1662&amp;$D$3:$D$1662,$E$3:$E$1662,0,0,1)</f>
        <v>35400</v>
      </c>
      <c r="AA20" s="2" cm="1">
        <f t="array" ref="AA20">_xlfn.XLOOKUP(AA$1&amp;$R20,$C$3:$C$1662&amp;$D$3:$D$1662,$E$3:$E$1662,0,0,1)</f>
        <v>39800</v>
      </c>
      <c r="AB20" s="2" cm="1">
        <f t="array" ref="AB20">_xlfn.XLOOKUP(AB$1&amp;$R20,$C$3:$C$1662&amp;$D$3:$D$1662,$E$3:$E$1662,0,0,1)</f>
        <v>44900</v>
      </c>
      <c r="AC20" s="2" cm="1">
        <f t="array" ref="AC20">_xlfn.XLOOKUP(AC$1&amp;$R20,$C$3:$C$1662&amp;$D$3:$D$1662,$E$3:$E$1662,0,0,1)</f>
        <v>53800</v>
      </c>
    </row>
    <row r="21" spans="3:29" x14ac:dyDescent="0.4">
      <c r="C21" t="s">
        <v>758</v>
      </c>
      <c r="D21" t="s">
        <v>531</v>
      </c>
      <c r="E21">
        <v>53800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3349220</v>
      </c>
      <c r="T21" s="2">
        <f t="shared" si="3"/>
        <v>2881400</v>
      </c>
      <c r="U21" s="2">
        <f t="shared" si="3"/>
        <v>3200300</v>
      </c>
      <c r="V21" s="2">
        <f t="shared" si="3"/>
        <v>3268800</v>
      </c>
      <c r="W21" s="2">
        <f t="shared" si="3"/>
        <v>2887600</v>
      </c>
      <c r="X21" s="2">
        <f t="shared" si="3"/>
        <v>4508000</v>
      </c>
      <c r="Y21" s="2" cm="1">
        <f t="array" ref="Y21">_xlfn.XLOOKUP(Y$1&amp;$R21,$C$3:$C$1662&amp;$D$3:$D$1662,$E$3:$E$1662,0,0,1)</f>
        <v>40400</v>
      </c>
      <c r="Z21" s="2" cm="1">
        <f t="array" ref="Z21">_xlfn.XLOOKUP(Z$1&amp;$R21,$C$3:$C$1662&amp;$D$3:$D$1662,$E$3:$E$1662,0,0,1)</f>
        <v>67000</v>
      </c>
      <c r="AA21" s="2" cm="1">
        <f t="array" ref="AA21">_xlfn.XLOOKUP(AA$1&amp;$R21,$C$3:$C$1662&amp;$D$3:$D$1662,$E$3:$E$1662,0,0,1)</f>
        <v>16800</v>
      </c>
      <c r="AB21" s="2" cm="1">
        <f t="array" ref="AB21">_xlfn.XLOOKUP(AB$1&amp;$R21,$C$3:$C$1662&amp;$D$3:$D$1662,$E$3:$E$1662,0,0,1)</f>
        <v>47200</v>
      </c>
      <c r="AC21" s="2" cm="1">
        <f t="array" ref="AC21">_xlfn.XLOOKUP(AC$1&amp;$R21,$C$3:$C$1662&amp;$D$3:$D$1662,$E$3:$E$1662,0,0,1)</f>
        <v>42500</v>
      </c>
    </row>
    <row r="22" spans="3:29" x14ac:dyDescent="0.4">
      <c r="C22" t="s">
        <v>758</v>
      </c>
      <c r="D22" t="s">
        <v>532</v>
      </c>
      <c r="E22">
        <v>42500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3399100</v>
      </c>
      <c r="T22" s="2">
        <f t="shared" si="3"/>
        <v>2909500</v>
      </c>
      <c r="U22" s="2">
        <f t="shared" si="3"/>
        <v>3252400</v>
      </c>
      <c r="V22" s="2">
        <f t="shared" si="3"/>
        <v>3313900</v>
      </c>
      <c r="W22" s="2">
        <f t="shared" si="3"/>
        <v>2945600</v>
      </c>
      <c r="X22" s="2">
        <f t="shared" si="3"/>
        <v>4574100</v>
      </c>
      <c r="Y22" s="2" cm="1">
        <f t="array" ref="Y22">_xlfn.XLOOKUP(Y$1&amp;$R22,$C$3:$C$1662&amp;$D$3:$D$1662,$E$3:$E$1662,0,0,1)</f>
        <v>28100</v>
      </c>
      <c r="Z22" s="2" cm="1">
        <f t="array" ref="Z22">_xlfn.XLOOKUP(Z$1&amp;$R22,$C$3:$C$1662&amp;$D$3:$D$1662,$E$3:$E$1662,0,0,1)</f>
        <v>52100</v>
      </c>
      <c r="AA22" s="2" cm="1">
        <f t="array" ref="AA22">_xlfn.XLOOKUP(AA$1&amp;$R22,$C$3:$C$1662&amp;$D$3:$D$1662,$E$3:$E$1662,0,0,1)</f>
        <v>45100</v>
      </c>
      <c r="AB22" s="2" cm="1">
        <f t="array" ref="AB22">_xlfn.XLOOKUP(AB$1&amp;$R22,$C$3:$C$1662&amp;$D$3:$D$1662,$E$3:$E$1662,0,0,1)</f>
        <v>58000</v>
      </c>
      <c r="AC22" s="2" cm="1">
        <f t="array" ref="AC22">_xlfn.XLOOKUP(AC$1&amp;$R22,$C$3:$C$1662&amp;$D$3:$D$1662,$E$3:$E$1662,0,0,1)</f>
        <v>66100</v>
      </c>
    </row>
    <row r="23" spans="3:29" x14ac:dyDescent="0.4">
      <c r="C23" t="s">
        <v>758</v>
      </c>
      <c r="D23" t="s">
        <v>533</v>
      </c>
      <c r="E23">
        <v>66100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3456220</v>
      </c>
      <c r="T23" s="2">
        <f t="shared" si="3"/>
        <v>2955600</v>
      </c>
      <c r="U23" s="2">
        <f t="shared" si="3"/>
        <v>3356900</v>
      </c>
      <c r="V23" s="2">
        <f t="shared" si="3"/>
        <v>3345300</v>
      </c>
      <c r="W23" s="2">
        <f t="shared" si="3"/>
        <v>2973500</v>
      </c>
      <c r="X23" s="2">
        <f t="shared" si="3"/>
        <v>4649800</v>
      </c>
      <c r="Y23" s="2" cm="1">
        <f t="array" ref="Y23">_xlfn.XLOOKUP(Y$1&amp;$R23,$C$3:$C$1662&amp;$D$3:$D$1662,$E$3:$E$1662,0,0,1)</f>
        <v>46100</v>
      </c>
      <c r="Z23" s="2" cm="1">
        <f t="array" ref="Z23">_xlfn.XLOOKUP(Z$1&amp;$R23,$C$3:$C$1662&amp;$D$3:$D$1662,$E$3:$E$1662,0,0,1)</f>
        <v>104500</v>
      </c>
      <c r="AA23" s="2" cm="1">
        <f t="array" ref="AA23">_xlfn.XLOOKUP(AA$1&amp;$R23,$C$3:$C$1662&amp;$D$3:$D$1662,$E$3:$E$1662,0,0,1)</f>
        <v>31400</v>
      </c>
      <c r="AB23" s="2" cm="1">
        <f t="array" ref="AB23">_xlfn.XLOOKUP(AB$1&amp;$R23,$C$3:$C$1662&amp;$D$3:$D$1662,$E$3:$E$1662,0,0,1)</f>
        <v>27900</v>
      </c>
      <c r="AC23" s="2" cm="1">
        <f t="array" ref="AC23">_xlfn.XLOOKUP(AC$1&amp;$R23,$C$3:$C$1662&amp;$D$3:$D$1662,$E$3:$E$1662,0,0,1)</f>
        <v>75700</v>
      </c>
    </row>
    <row r="24" spans="3:29" x14ac:dyDescent="0.4">
      <c r="C24" t="s">
        <v>758</v>
      </c>
      <c r="D24" t="s">
        <v>534</v>
      </c>
      <c r="E24">
        <v>75700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3487320</v>
      </c>
      <c r="T24" s="2">
        <f t="shared" si="3"/>
        <v>2982400</v>
      </c>
      <c r="U24" s="2">
        <f t="shared" si="3"/>
        <v>3398300</v>
      </c>
      <c r="V24" s="2">
        <f t="shared" si="3"/>
        <v>3364200</v>
      </c>
      <c r="W24" s="2">
        <f t="shared" si="3"/>
        <v>2994600</v>
      </c>
      <c r="X24" s="2">
        <f t="shared" si="3"/>
        <v>4697100</v>
      </c>
      <c r="Y24" s="2" cm="1">
        <f t="array" ref="Y24">_xlfn.XLOOKUP(Y$1&amp;$R24,$C$3:$C$1662&amp;$D$3:$D$1662,$E$3:$E$1662,0,0,1)</f>
        <v>26800</v>
      </c>
      <c r="Z24" s="2" cm="1">
        <f t="array" ref="Z24">_xlfn.XLOOKUP(Z$1&amp;$R24,$C$3:$C$1662&amp;$D$3:$D$1662,$E$3:$E$1662,0,0,1)</f>
        <v>41400</v>
      </c>
      <c r="AA24" s="2" cm="1">
        <f t="array" ref="AA24">_xlfn.XLOOKUP(AA$1&amp;$R24,$C$3:$C$1662&amp;$D$3:$D$1662,$E$3:$E$1662,0,0,1)</f>
        <v>18900</v>
      </c>
      <c r="AB24" s="2" cm="1">
        <f t="array" ref="AB24">_xlfn.XLOOKUP(AB$1&amp;$R24,$C$3:$C$1662&amp;$D$3:$D$1662,$E$3:$E$1662,0,0,1)</f>
        <v>21100</v>
      </c>
      <c r="AC24" s="2" cm="1">
        <f t="array" ref="AC24">_xlfn.XLOOKUP(AC$1&amp;$R24,$C$3:$C$1662&amp;$D$3:$D$1662,$E$3:$E$1662,0,0,1)</f>
        <v>47300</v>
      </c>
    </row>
    <row r="25" spans="3:29" x14ac:dyDescent="0.4">
      <c r="C25" t="s">
        <v>758</v>
      </c>
      <c r="D25" t="s">
        <v>535</v>
      </c>
      <c r="E25">
        <v>47300</v>
      </c>
      <c r="R25" t="s">
        <v>22</v>
      </c>
      <c r="S25" s="2">
        <f t="shared" si="1"/>
        <v>3566940</v>
      </c>
      <c r="T25" s="2">
        <f t="shared" si="3"/>
        <v>3057600</v>
      </c>
      <c r="U25" s="2">
        <f t="shared" si="3"/>
        <v>3449000</v>
      </c>
      <c r="V25" s="2">
        <f t="shared" si="3"/>
        <v>3402400</v>
      </c>
      <c r="W25" s="2">
        <f t="shared" si="3"/>
        <v>3015000</v>
      </c>
      <c r="X25" s="2">
        <f t="shared" si="3"/>
        <v>4910700</v>
      </c>
      <c r="Y25" s="2" cm="1">
        <f t="array" ref="Y25">_xlfn.XLOOKUP(Y$1&amp;$R25,$C$3:$C$1662&amp;$D$3:$D$1662,$E$3:$E$1662,0,0,1)</f>
        <v>75200</v>
      </c>
      <c r="Z25" s="2" cm="1">
        <f t="array" ref="Z25">_xlfn.XLOOKUP(Z$1&amp;$R25,$C$3:$C$1662&amp;$D$3:$D$1662,$E$3:$E$1662,0,0,1)</f>
        <v>50700</v>
      </c>
      <c r="AA25" s="2" cm="1">
        <f t="array" ref="AA25">_xlfn.XLOOKUP(AA$1&amp;$R25,$C$3:$C$1662&amp;$D$3:$D$1662,$E$3:$E$1662,0,0,1)</f>
        <v>38200</v>
      </c>
      <c r="AB25" s="2" cm="1">
        <f t="array" ref="AB25">_xlfn.XLOOKUP(AB$1&amp;$R25,$C$3:$C$1662&amp;$D$3:$D$1662,$E$3:$E$1662,0,0,1)</f>
        <v>20400</v>
      </c>
      <c r="AC25" s="2" cm="1">
        <f t="array" ref="AC25">_xlfn.XLOOKUP(AC$1&amp;$R25,$C$3:$C$1662&amp;$D$3:$D$1662,$E$3:$E$1662,0,0,1)</f>
        <v>213600</v>
      </c>
    </row>
    <row r="26" spans="3:29" x14ac:dyDescent="0.4">
      <c r="C26" t="s">
        <v>758</v>
      </c>
      <c r="D26" t="s">
        <v>536</v>
      </c>
      <c r="E26">
        <v>213600</v>
      </c>
      <c r="R26" t="s">
        <v>69</v>
      </c>
      <c r="S26" s="2">
        <f t="shared" si="1"/>
        <v>3642460</v>
      </c>
      <c r="T26" s="2">
        <f t="shared" si="3"/>
        <v>3080400</v>
      </c>
      <c r="U26" s="2">
        <f t="shared" si="3"/>
        <v>3546000</v>
      </c>
      <c r="V26" s="2">
        <f t="shared" si="3"/>
        <v>3474400</v>
      </c>
      <c r="W26" s="2">
        <f t="shared" si="3"/>
        <v>3026500</v>
      </c>
      <c r="X26" s="2">
        <f t="shared" si="3"/>
        <v>5085000</v>
      </c>
      <c r="Y26" s="2" cm="1">
        <f t="array" ref="Y26">_xlfn.XLOOKUP(Y$1&amp;$R26,$C$3:$C$1662&amp;$D$3:$D$1662,$E$3:$E$1662,0,0,1)</f>
        <v>22800</v>
      </c>
      <c r="Z26" s="2" cm="1">
        <f t="array" ref="Z26">_xlfn.XLOOKUP(Z$1&amp;$R26,$C$3:$C$1662&amp;$D$3:$D$1662,$E$3:$E$1662,0,0,1)</f>
        <v>97000</v>
      </c>
      <c r="AA26" s="2" cm="1">
        <f t="array" ref="AA26">_xlfn.XLOOKUP(AA$1&amp;$R26,$C$3:$C$1662&amp;$D$3:$D$1662,$E$3:$E$1662,0,0,1)</f>
        <v>72000</v>
      </c>
      <c r="AB26" s="2" cm="1">
        <f t="array" ref="AB26">_xlfn.XLOOKUP(AB$1&amp;$R26,$C$3:$C$1662&amp;$D$3:$D$1662,$E$3:$E$1662,0,0,1)</f>
        <v>11500</v>
      </c>
      <c r="AC26" s="2" cm="1">
        <f t="array" ref="AC26">_xlfn.XLOOKUP(AC$1&amp;$R26,$C$3:$C$1662&amp;$D$3:$D$1662,$E$3:$E$1662,0,0,1)</f>
        <v>174300</v>
      </c>
    </row>
    <row r="27" spans="3:29" x14ac:dyDescent="0.4">
      <c r="C27" t="s">
        <v>758</v>
      </c>
      <c r="D27" t="s">
        <v>537</v>
      </c>
      <c r="E27">
        <v>174300</v>
      </c>
      <c r="R27" t="s">
        <v>98</v>
      </c>
      <c r="S27" s="2">
        <f t="shared" si="1"/>
        <v>3689020</v>
      </c>
      <c r="T27" s="2">
        <f t="shared" si="3"/>
        <v>3111200</v>
      </c>
      <c r="U27" s="2">
        <f t="shared" si="3"/>
        <v>3563200</v>
      </c>
      <c r="V27" s="2">
        <f t="shared" si="3"/>
        <v>3525900</v>
      </c>
      <c r="W27" s="2">
        <f t="shared" si="3"/>
        <v>3051000</v>
      </c>
      <c r="X27" s="2">
        <f t="shared" si="3"/>
        <v>5193800</v>
      </c>
      <c r="Y27" s="2" cm="1">
        <f t="array" ref="Y27">_xlfn.XLOOKUP(Y$1&amp;$R27,$C$3:$C$1662&amp;$D$3:$D$1662,$E$3:$E$1662,0,0,1)</f>
        <v>30800</v>
      </c>
      <c r="Z27" s="2" cm="1">
        <f t="array" ref="Z27">_xlfn.XLOOKUP(Z$1&amp;$R27,$C$3:$C$1662&amp;$D$3:$D$1662,$E$3:$E$1662,0,0,1)</f>
        <v>17200</v>
      </c>
      <c r="AA27" s="2" cm="1">
        <f t="array" ref="AA27">_xlfn.XLOOKUP(AA$1&amp;$R27,$C$3:$C$1662&amp;$D$3:$D$1662,$E$3:$E$1662,0,0,1)</f>
        <v>51500</v>
      </c>
      <c r="AB27" s="2" cm="1">
        <f t="array" ref="AB27">_xlfn.XLOOKUP(AB$1&amp;$R27,$C$3:$C$1662&amp;$D$3:$D$1662,$E$3:$E$1662,0,0,1)</f>
        <v>24500</v>
      </c>
      <c r="AC27" s="2" cm="1">
        <f t="array" ref="AC27">_xlfn.XLOOKUP(AC$1&amp;$R27,$C$3:$C$1662&amp;$D$3:$D$1662,$E$3:$E$1662,0,0,1)</f>
        <v>108800</v>
      </c>
    </row>
    <row r="28" spans="3:29" x14ac:dyDescent="0.4">
      <c r="C28" t="s">
        <v>758</v>
      </c>
      <c r="D28" t="s">
        <v>538</v>
      </c>
      <c r="E28">
        <v>108800</v>
      </c>
      <c r="R28" t="s">
        <v>38</v>
      </c>
      <c r="S28" s="2">
        <f t="shared" si="1"/>
        <v>3727400</v>
      </c>
      <c r="T28" s="2">
        <f t="shared" si="3"/>
        <v>3156200</v>
      </c>
      <c r="U28" s="2">
        <f t="shared" si="3"/>
        <v>3588300</v>
      </c>
      <c r="V28" s="2">
        <f t="shared" si="3"/>
        <v>3542200</v>
      </c>
      <c r="W28" s="2">
        <f t="shared" si="3"/>
        <v>3080200</v>
      </c>
      <c r="X28" s="2">
        <f t="shared" si="3"/>
        <v>5270100</v>
      </c>
      <c r="Y28" s="2" cm="1">
        <f t="array" ref="Y28">_xlfn.XLOOKUP(Y$1&amp;$R28,$C$3:$C$1662&amp;$D$3:$D$1662,$E$3:$E$1662,0,0,1)</f>
        <v>45000</v>
      </c>
      <c r="Z28" s="2" cm="1">
        <f t="array" ref="Z28">_xlfn.XLOOKUP(Z$1&amp;$R28,$C$3:$C$1662&amp;$D$3:$D$1662,$E$3:$E$1662,0,0,1)</f>
        <v>25100</v>
      </c>
      <c r="AA28" s="2" cm="1">
        <f t="array" ref="AA28">_xlfn.XLOOKUP(AA$1&amp;$R28,$C$3:$C$1662&amp;$D$3:$D$1662,$E$3:$E$1662,0,0,1)</f>
        <v>16300</v>
      </c>
      <c r="AB28" s="2" cm="1">
        <f t="array" ref="AB28">_xlfn.XLOOKUP(AB$1&amp;$R28,$C$3:$C$1662&amp;$D$3:$D$1662,$E$3:$E$1662,0,0,1)</f>
        <v>29200</v>
      </c>
      <c r="AC28" s="2" cm="1">
        <f t="array" ref="AC28">_xlfn.XLOOKUP(AC$1&amp;$R28,$C$3:$C$1662&amp;$D$3:$D$1662,$E$3:$E$1662,0,0,1)</f>
        <v>76300</v>
      </c>
    </row>
    <row r="29" spans="3:29" x14ac:dyDescent="0.4">
      <c r="C29" t="s">
        <v>758</v>
      </c>
      <c r="D29" t="s">
        <v>539</v>
      </c>
      <c r="E29">
        <v>76300</v>
      </c>
      <c r="R29" t="s">
        <v>241</v>
      </c>
      <c r="S29" s="2">
        <f t="shared" si="1"/>
        <v>3758140</v>
      </c>
      <c r="T29" s="2">
        <f t="shared" si="3"/>
        <v>3169900</v>
      </c>
      <c r="U29" s="2">
        <f t="shared" si="3"/>
        <v>3599400</v>
      </c>
      <c r="V29" s="2">
        <f t="shared" si="3"/>
        <v>3579200</v>
      </c>
      <c r="W29" s="2">
        <f t="shared" si="3"/>
        <v>3093200</v>
      </c>
      <c r="X29" s="2">
        <f t="shared" si="3"/>
        <v>5349000</v>
      </c>
      <c r="Y29" s="2" cm="1">
        <f t="array" ref="Y29">_xlfn.XLOOKUP(Y$1&amp;$R29,$C$3:$C$1662&amp;$D$3:$D$1662,$E$3:$E$1662,0,0,1)</f>
        <v>13700</v>
      </c>
      <c r="Z29" s="2" cm="1">
        <f t="array" ref="Z29">_xlfn.XLOOKUP(Z$1&amp;$R29,$C$3:$C$1662&amp;$D$3:$D$1662,$E$3:$E$1662,0,0,1)</f>
        <v>11100</v>
      </c>
      <c r="AA29" s="2" cm="1">
        <f t="array" ref="AA29">_xlfn.XLOOKUP(AA$1&amp;$R29,$C$3:$C$1662&amp;$D$3:$D$1662,$E$3:$E$1662,0,0,1)</f>
        <v>37000</v>
      </c>
      <c r="AB29" s="2" cm="1">
        <f t="array" ref="AB29">_xlfn.XLOOKUP(AB$1&amp;$R29,$C$3:$C$1662&amp;$D$3:$D$1662,$E$3:$E$1662,0,0,1)</f>
        <v>13000</v>
      </c>
      <c r="AC29" s="2" cm="1">
        <f t="array" ref="AC29">_xlfn.XLOOKUP(AC$1&amp;$R29,$C$3:$C$1662&amp;$D$3:$D$1662,$E$3:$E$1662,0,0,1)</f>
        <v>78900</v>
      </c>
    </row>
    <row r="30" spans="3:29" x14ac:dyDescent="0.4">
      <c r="C30" t="s">
        <v>758</v>
      </c>
      <c r="D30" t="s">
        <v>540</v>
      </c>
      <c r="E30">
        <v>78900</v>
      </c>
      <c r="R30" t="s">
        <v>286</v>
      </c>
      <c r="S30" s="2">
        <f t="shared" si="1"/>
        <v>3808920</v>
      </c>
      <c r="T30" s="2">
        <f t="shared" si="3"/>
        <v>3225900</v>
      </c>
      <c r="U30" s="2">
        <f t="shared" si="3"/>
        <v>3651100</v>
      </c>
      <c r="V30" s="2">
        <f t="shared" si="3"/>
        <v>3648200</v>
      </c>
      <c r="W30" s="2">
        <f t="shared" si="3"/>
        <v>3121000</v>
      </c>
      <c r="X30" s="2">
        <f t="shared" si="3"/>
        <v>5398400</v>
      </c>
      <c r="Y30" s="2" cm="1">
        <f t="array" ref="Y30">_xlfn.XLOOKUP(Y$1&amp;$R30,$C$3:$C$1662&amp;$D$3:$D$1662,$E$3:$E$1662,0,0,1)</f>
        <v>56000</v>
      </c>
      <c r="Z30" s="2" cm="1">
        <f t="array" ref="Z30">_xlfn.XLOOKUP(Z$1&amp;$R30,$C$3:$C$1662&amp;$D$3:$D$1662,$E$3:$E$1662,0,0,1)</f>
        <v>51700</v>
      </c>
      <c r="AA30" s="2" cm="1">
        <f t="array" ref="AA30">_xlfn.XLOOKUP(AA$1&amp;$R30,$C$3:$C$1662&amp;$D$3:$D$1662,$E$3:$E$1662,0,0,1)</f>
        <v>69000</v>
      </c>
      <c r="AB30" s="2" cm="1">
        <f t="array" ref="AB30">_xlfn.XLOOKUP(AB$1&amp;$R30,$C$3:$C$1662&amp;$D$3:$D$1662,$E$3:$E$1662,0,0,1)</f>
        <v>27800</v>
      </c>
      <c r="AC30" s="2" cm="1">
        <f t="array" ref="AC30">_xlfn.XLOOKUP(AC$1&amp;$R30,$C$3:$C$1662&amp;$D$3:$D$1662,$E$3:$E$1662,0,0,1)</f>
        <v>49400</v>
      </c>
    </row>
    <row r="31" spans="3:29" x14ac:dyDescent="0.4">
      <c r="C31" t="s">
        <v>758</v>
      </c>
      <c r="D31" t="s">
        <v>541</v>
      </c>
      <c r="E31">
        <v>49400</v>
      </c>
      <c r="R31" t="s">
        <v>203</v>
      </c>
      <c r="S31" s="2">
        <f t="shared" si="1"/>
        <v>3833540</v>
      </c>
      <c r="T31" s="2">
        <f t="shared" si="3"/>
        <v>3249700</v>
      </c>
      <c r="U31" s="2">
        <f t="shared" si="3"/>
        <v>3672700</v>
      </c>
      <c r="V31" s="2">
        <f t="shared" si="3"/>
        <v>3677400</v>
      </c>
      <c r="W31" s="2">
        <f t="shared" si="3"/>
        <v>3146000</v>
      </c>
      <c r="X31" s="2">
        <f t="shared" si="3"/>
        <v>5421900</v>
      </c>
      <c r="Y31" s="2" cm="1">
        <f t="array" ref="Y31">_xlfn.XLOOKUP(Y$1&amp;$R31,$C$3:$C$1662&amp;$D$3:$D$1662,$E$3:$E$1662,0,0,1)</f>
        <v>23800</v>
      </c>
      <c r="Z31" s="2" cm="1">
        <f t="array" ref="Z31">_xlfn.XLOOKUP(Z$1&amp;$R31,$C$3:$C$1662&amp;$D$3:$D$1662,$E$3:$E$1662,0,0,1)</f>
        <v>21600</v>
      </c>
      <c r="AA31" s="2" cm="1">
        <f t="array" ref="AA31">_xlfn.XLOOKUP(AA$1&amp;$R31,$C$3:$C$1662&amp;$D$3:$D$1662,$E$3:$E$1662,0,0,1)</f>
        <v>29200</v>
      </c>
      <c r="AB31" s="2" cm="1">
        <f t="array" ref="AB31">_xlfn.XLOOKUP(AB$1&amp;$R31,$C$3:$C$1662&amp;$D$3:$D$1662,$E$3:$E$1662,0,0,1)</f>
        <v>25000</v>
      </c>
      <c r="AC31" s="2" cm="1">
        <f t="array" ref="AC31">_xlfn.XLOOKUP(AC$1&amp;$R31,$C$3:$C$1662&amp;$D$3:$D$1662,$E$3:$E$1662,0,0,1)</f>
        <v>23500</v>
      </c>
    </row>
    <row r="32" spans="3:29" x14ac:dyDescent="0.4">
      <c r="C32" t="s">
        <v>758</v>
      </c>
      <c r="D32" t="s">
        <v>542</v>
      </c>
      <c r="E32">
        <v>23500</v>
      </c>
      <c r="R32" t="s">
        <v>153</v>
      </c>
      <c r="S32" s="2">
        <f t="shared" si="1"/>
        <v>3892800</v>
      </c>
      <c r="T32" s="2">
        <f t="shared" si="3"/>
        <v>3297600</v>
      </c>
      <c r="U32" s="2">
        <f t="shared" si="3"/>
        <v>3740100</v>
      </c>
      <c r="V32" s="2">
        <f t="shared" si="3"/>
        <v>3710100</v>
      </c>
      <c r="W32" s="2">
        <f t="shared" si="3"/>
        <v>3184400</v>
      </c>
      <c r="X32" s="2">
        <f t="shared" si="3"/>
        <v>5531800</v>
      </c>
      <c r="Y32" s="2" cm="1">
        <f t="array" ref="Y32">_xlfn.XLOOKUP(Y$1&amp;$R32,$C$3:$C$1662&amp;$D$3:$D$1662,$E$3:$E$1662,0,0,1)</f>
        <v>47900</v>
      </c>
      <c r="Z32" s="2" cm="1">
        <f t="array" ref="Z32">_xlfn.XLOOKUP(Z$1&amp;$R32,$C$3:$C$1662&amp;$D$3:$D$1662,$E$3:$E$1662,0,0,1)</f>
        <v>67400</v>
      </c>
      <c r="AA32" s="2" cm="1">
        <f t="array" ref="AA32">_xlfn.XLOOKUP(AA$1&amp;$R32,$C$3:$C$1662&amp;$D$3:$D$1662,$E$3:$E$1662,0,0,1)</f>
        <v>32700</v>
      </c>
      <c r="AB32" s="2" cm="1">
        <f t="array" ref="AB32">_xlfn.XLOOKUP(AB$1&amp;$R32,$C$3:$C$1662&amp;$D$3:$D$1662,$E$3:$E$1662,0,0,1)</f>
        <v>38400</v>
      </c>
      <c r="AC32" s="2" cm="1">
        <f t="array" ref="AC32">_xlfn.XLOOKUP(AC$1&amp;$R32,$C$3:$C$1662&amp;$D$3:$D$1662,$E$3:$E$1662,0,0,1)</f>
        <v>109900</v>
      </c>
    </row>
    <row r="33" spans="3:29" x14ac:dyDescent="0.4">
      <c r="C33" t="s">
        <v>758</v>
      </c>
      <c r="D33" t="s">
        <v>543</v>
      </c>
      <c r="E33">
        <v>109900</v>
      </c>
      <c r="R33" t="s">
        <v>200</v>
      </c>
      <c r="S33" s="2">
        <f t="shared" si="1"/>
        <v>3944620</v>
      </c>
      <c r="T33" s="2">
        <f t="shared" si="3"/>
        <v>3328100</v>
      </c>
      <c r="U33" s="2">
        <f t="shared" si="3"/>
        <v>3784000</v>
      </c>
      <c r="V33" s="2">
        <f t="shared" si="3"/>
        <v>3767800</v>
      </c>
      <c r="W33" s="2">
        <f t="shared" si="3"/>
        <v>3219100</v>
      </c>
      <c r="X33" s="2">
        <f t="shared" si="3"/>
        <v>5624100</v>
      </c>
      <c r="Y33" s="2" cm="1">
        <f t="array" ref="Y33">_xlfn.XLOOKUP(Y$1&amp;$R33,$C$3:$C$1662&amp;$D$3:$D$1662,$E$3:$E$1662,0,0,1)</f>
        <v>30500</v>
      </c>
      <c r="Z33" s="2" cm="1">
        <f t="array" ref="Z33">_xlfn.XLOOKUP(Z$1&amp;$R33,$C$3:$C$1662&amp;$D$3:$D$1662,$E$3:$E$1662,0,0,1)</f>
        <v>43900</v>
      </c>
      <c r="AA33" s="2" cm="1">
        <f t="array" ref="AA33">_xlfn.XLOOKUP(AA$1&amp;$R33,$C$3:$C$1662&amp;$D$3:$D$1662,$E$3:$E$1662,0,0,1)</f>
        <v>57700</v>
      </c>
      <c r="AB33" s="2" cm="1">
        <f t="array" ref="AB33">_xlfn.XLOOKUP(AB$1&amp;$R33,$C$3:$C$1662&amp;$D$3:$D$1662,$E$3:$E$1662,0,0,1)</f>
        <v>34700</v>
      </c>
      <c r="AC33" s="2" cm="1">
        <f t="array" ref="AC33">_xlfn.XLOOKUP(AC$1&amp;$R33,$C$3:$C$1662&amp;$D$3:$D$1662,$E$3:$E$1662,0,0,1)</f>
        <v>92300</v>
      </c>
    </row>
    <row r="34" spans="3:29" x14ac:dyDescent="0.4">
      <c r="C34" t="s">
        <v>758</v>
      </c>
      <c r="D34" t="s">
        <v>544</v>
      </c>
      <c r="E34">
        <v>92300</v>
      </c>
      <c r="R34" t="s">
        <v>26</v>
      </c>
      <c r="S34" s="2">
        <f t="shared" si="1"/>
        <v>4019700</v>
      </c>
      <c r="T34" s="2">
        <f t="shared" si="3"/>
        <v>3356800</v>
      </c>
      <c r="U34" s="2">
        <f t="shared" si="3"/>
        <v>3852200</v>
      </c>
      <c r="V34" s="2">
        <f t="shared" si="3"/>
        <v>3951500</v>
      </c>
      <c r="W34" s="2">
        <f t="shared" si="3"/>
        <v>3266500</v>
      </c>
      <c r="X34" s="2">
        <f t="shared" si="3"/>
        <v>5671500</v>
      </c>
      <c r="Y34" s="2" cm="1">
        <f t="array" ref="Y34">_xlfn.XLOOKUP(Y$1&amp;$R34,$C$3:$C$1662&amp;$D$3:$D$1662,$E$3:$E$1662,0,0,1)</f>
        <v>28700</v>
      </c>
      <c r="Z34" s="2" cm="1">
        <f t="array" ref="Z34">_xlfn.XLOOKUP(Z$1&amp;$R34,$C$3:$C$1662&amp;$D$3:$D$1662,$E$3:$E$1662,0,0,1)</f>
        <v>68200</v>
      </c>
      <c r="AA34" s="2" cm="1">
        <f t="array" ref="AA34">_xlfn.XLOOKUP(AA$1&amp;$R34,$C$3:$C$1662&amp;$D$3:$D$1662,$E$3:$E$1662,0,0,1)</f>
        <v>183700</v>
      </c>
      <c r="AB34" s="2" cm="1">
        <f t="array" ref="AB34">_xlfn.XLOOKUP(AB$1&amp;$R34,$C$3:$C$1662&amp;$D$3:$D$1662,$E$3:$E$1662,0,0,1)</f>
        <v>47400</v>
      </c>
      <c r="AC34" s="2" cm="1">
        <f t="array" ref="AC34">_xlfn.XLOOKUP(AC$1&amp;$R34,$C$3:$C$1662&amp;$D$3:$D$1662,$E$3:$E$1662,0,0,1)</f>
        <v>47400</v>
      </c>
    </row>
    <row r="35" spans="3:29" x14ac:dyDescent="0.4">
      <c r="C35" t="s">
        <v>758</v>
      </c>
      <c r="D35" t="s">
        <v>545</v>
      </c>
      <c r="E35">
        <v>47400</v>
      </c>
      <c r="R35" t="s">
        <v>99</v>
      </c>
      <c r="S35" s="2">
        <f t="shared" si="1"/>
        <v>4062720</v>
      </c>
      <c r="T35" s="2">
        <f t="shared" si="3"/>
        <v>3376100</v>
      </c>
      <c r="U35" s="2">
        <f t="shared" si="3"/>
        <v>3912500</v>
      </c>
      <c r="V35" s="2">
        <f t="shared" si="3"/>
        <v>4015400</v>
      </c>
      <c r="W35" s="2">
        <f t="shared" si="3"/>
        <v>3306600</v>
      </c>
      <c r="X35" s="2">
        <f t="shared" si="3"/>
        <v>5703000</v>
      </c>
      <c r="Y35" s="2" cm="1">
        <f t="array" ref="Y35">_xlfn.XLOOKUP(Y$1&amp;$R35,$C$3:$C$1662&amp;$D$3:$D$1662,$E$3:$E$1662,0,0,1)</f>
        <v>19300</v>
      </c>
      <c r="Z35" s="2" cm="1">
        <f t="array" ref="Z35">_xlfn.XLOOKUP(Z$1&amp;$R35,$C$3:$C$1662&amp;$D$3:$D$1662,$E$3:$E$1662,0,0,1)</f>
        <v>60300</v>
      </c>
      <c r="AA35" s="2" cm="1">
        <f t="array" ref="AA35">_xlfn.XLOOKUP(AA$1&amp;$R35,$C$3:$C$1662&amp;$D$3:$D$1662,$E$3:$E$1662,0,0,1)</f>
        <v>63900</v>
      </c>
      <c r="AB35" s="2" cm="1">
        <f t="array" ref="AB35">_xlfn.XLOOKUP(AB$1&amp;$R35,$C$3:$C$1662&amp;$D$3:$D$1662,$E$3:$E$1662,0,0,1)</f>
        <v>40100</v>
      </c>
      <c r="AC35" s="2" cm="1">
        <f t="array" ref="AC35">_xlfn.XLOOKUP(AC$1&amp;$R35,$C$3:$C$1662&amp;$D$3:$D$1662,$E$3:$E$1662,0,0,1)</f>
        <v>31500</v>
      </c>
    </row>
    <row r="36" spans="3:29" x14ac:dyDescent="0.4">
      <c r="C36" t="s">
        <v>758</v>
      </c>
      <c r="D36" t="s">
        <v>546</v>
      </c>
      <c r="E36">
        <v>31500</v>
      </c>
      <c r="R36" t="s">
        <v>83</v>
      </c>
      <c r="S36" s="2">
        <f t="shared" si="1"/>
        <v>4143580</v>
      </c>
      <c r="T36" s="2">
        <f t="shared" ref="T36:X51" si="4">T35+Y36</f>
        <v>3417500</v>
      </c>
      <c r="U36" s="2">
        <f t="shared" si="4"/>
        <v>3954800</v>
      </c>
      <c r="V36" s="2">
        <f t="shared" si="4"/>
        <v>4112900</v>
      </c>
      <c r="W36" s="2">
        <f t="shared" si="4"/>
        <v>3320200</v>
      </c>
      <c r="X36" s="2">
        <f t="shared" si="4"/>
        <v>5912500</v>
      </c>
      <c r="Y36" s="2" cm="1">
        <f t="array" ref="Y36">_xlfn.XLOOKUP(Y$1&amp;$R36,$C$3:$C$1662&amp;$D$3:$D$1662,$E$3:$E$1662,0,0,1)</f>
        <v>41400</v>
      </c>
      <c r="Z36" s="2" cm="1">
        <f t="array" ref="Z36">_xlfn.XLOOKUP(Z$1&amp;$R36,$C$3:$C$1662&amp;$D$3:$D$1662,$E$3:$E$1662,0,0,1)</f>
        <v>42300</v>
      </c>
      <c r="AA36" s="2" cm="1">
        <f t="array" ref="AA36">_xlfn.XLOOKUP(AA$1&amp;$R36,$C$3:$C$1662&amp;$D$3:$D$1662,$E$3:$E$1662,0,0,1)</f>
        <v>97500</v>
      </c>
      <c r="AB36" s="2" cm="1">
        <f t="array" ref="AB36">_xlfn.XLOOKUP(AB$1&amp;$R36,$C$3:$C$1662&amp;$D$3:$D$1662,$E$3:$E$1662,0,0,1)</f>
        <v>13600</v>
      </c>
      <c r="AC36" s="2" cm="1">
        <f t="array" ref="AC36">_xlfn.XLOOKUP(AC$1&amp;$R36,$C$3:$C$1662&amp;$D$3:$D$1662,$E$3:$E$1662,0,0,1)</f>
        <v>209500</v>
      </c>
    </row>
    <row r="37" spans="3:29" x14ac:dyDescent="0.4">
      <c r="C37" t="s">
        <v>758</v>
      </c>
      <c r="D37" t="s">
        <v>547</v>
      </c>
      <c r="E37">
        <v>209500</v>
      </c>
      <c r="R37" t="s">
        <v>152</v>
      </c>
      <c r="S37" s="2">
        <f t="shared" si="1"/>
        <v>4194880</v>
      </c>
      <c r="T37" s="2">
        <f t="shared" si="4"/>
        <v>3461700</v>
      </c>
      <c r="U37" s="2">
        <f t="shared" si="4"/>
        <v>4007900</v>
      </c>
      <c r="V37" s="2">
        <f t="shared" si="4"/>
        <v>4149500</v>
      </c>
      <c r="W37" s="2">
        <f t="shared" si="4"/>
        <v>3344100</v>
      </c>
      <c r="X37" s="2">
        <f t="shared" si="4"/>
        <v>6011200</v>
      </c>
      <c r="Y37" s="2" cm="1">
        <f t="array" ref="Y37">_xlfn.XLOOKUP(Y$1&amp;$R37,$C$3:$C$1662&amp;$D$3:$D$1662,$E$3:$E$1662,0,0,1)</f>
        <v>44200</v>
      </c>
      <c r="Z37" s="2" cm="1">
        <f t="array" ref="Z37">_xlfn.XLOOKUP(Z$1&amp;$R37,$C$3:$C$1662&amp;$D$3:$D$1662,$E$3:$E$1662,0,0,1)</f>
        <v>53100</v>
      </c>
      <c r="AA37" s="2" cm="1">
        <f t="array" ref="AA37">_xlfn.XLOOKUP(AA$1&amp;$R37,$C$3:$C$1662&amp;$D$3:$D$1662,$E$3:$E$1662,0,0,1)</f>
        <v>36600</v>
      </c>
      <c r="AB37" s="2" cm="1">
        <f t="array" ref="AB37">_xlfn.XLOOKUP(AB$1&amp;$R37,$C$3:$C$1662&amp;$D$3:$D$1662,$E$3:$E$1662,0,0,1)</f>
        <v>23900</v>
      </c>
      <c r="AC37" s="2" cm="1">
        <f t="array" ref="AC37">_xlfn.XLOOKUP(AC$1&amp;$R37,$C$3:$C$1662&amp;$D$3:$D$1662,$E$3:$E$1662,0,0,1)</f>
        <v>98700</v>
      </c>
    </row>
    <row r="38" spans="3:29" x14ac:dyDescent="0.4">
      <c r="C38" t="s">
        <v>758</v>
      </c>
      <c r="D38" t="s">
        <v>548</v>
      </c>
      <c r="E38">
        <v>98700</v>
      </c>
      <c r="R38" t="s">
        <v>33</v>
      </c>
      <c r="S38" s="2">
        <f t="shared" si="1"/>
        <v>4237520</v>
      </c>
      <c r="T38" s="2">
        <f t="shared" si="4"/>
        <v>3480200</v>
      </c>
      <c r="U38" s="2">
        <f t="shared" si="4"/>
        <v>4056300</v>
      </c>
      <c r="V38" s="2">
        <f t="shared" si="4"/>
        <v>4182900</v>
      </c>
      <c r="W38" s="2">
        <f t="shared" si="4"/>
        <v>3388100</v>
      </c>
      <c r="X38" s="2">
        <f t="shared" si="4"/>
        <v>6080100</v>
      </c>
      <c r="Y38" s="2" cm="1">
        <f t="array" ref="Y38">_xlfn.XLOOKUP(Y$1&amp;$R38,$C$3:$C$1662&amp;$D$3:$D$1662,$E$3:$E$1662,0,0,1)</f>
        <v>18500</v>
      </c>
      <c r="Z38" s="2" cm="1">
        <f t="array" ref="Z38">_xlfn.XLOOKUP(Z$1&amp;$R38,$C$3:$C$1662&amp;$D$3:$D$1662,$E$3:$E$1662,0,0,1)</f>
        <v>48400</v>
      </c>
      <c r="AA38" s="2" cm="1">
        <f t="array" ref="AA38">_xlfn.XLOOKUP(AA$1&amp;$R38,$C$3:$C$1662&amp;$D$3:$D$1662,$E$3:$E$1662,0,0,1)</f>
        <v>33400</v>
      </c>
      <c r="AB38" s="2" cm="1">
        <f t="array" ref="AB38">_xlfn.XLOOKUP(AB$1&amp;$R38,$C$3:$C$1662&amp;$D$3:$D$1662,$E$3:$E$1662,0,0,1)</f>
        <v>44000</v>
      </c>
      <c r="AC38" s="2" cm="1">
        <f t="array" ref="AC38">_xlfn.XLOOKUP(AC$1&amp;$R38,$C$3:$C$1662&amp;$D$3:$D$1662,$E$3:$E$1662,0,0,1)</f>
        <v>68900</v>
      </c>
    </row>
    <row r="39" spans="3:29" x14ac:dyDescent="0.4">
      <c r="C39" t="s">
        <v>758</v>
      </c>
      <c r="D39" t="s">
        <v>549</v>
      </c>
      <c r="E39">
        <v>68900</v>
      </c>
      <c r="R39" t="s">
        <v>51</v>
      </c>
      <c r="S39" s="2">
        <f t="shared" si="1"/>
        <v>4268220</v>
      </c>
      <c r="T39" s="2">
        <f t="shared" si="4"/>
        <v>3494200</v>
      </c>
      <c r="U39" s="2">
        <f t="shared" si="4"/>
        <v>4125900</v>
      </c>
      <c r="V39" s="2">
        <f t="shared" si="4"/>
        <v>4206100</v>
      </c>
      <c r="W39" s="2">
        <f t="shared" si="4"/>
        <v>3400600</v>
      </c>
      <c r="X39" s="2">
        <f t="shared" si="4"/>
        <v>6114300</v>
      </c>
      <c r="Y39" s="2" cm="1">
        <f t="array" ref="Y39">_xlfn.XLOOKUP(Y$1&amp;$R39,$C$3:$C$1662&amp;$D$3:$D$1662,$E$3:$E$1662,0,0,1)</f>
        <v>14000</v>
      </c>
      <c r="Z39" s="2" cm="1">
        <f t="array" ref="Z39">_xlfn.XLOOKUP(Z$1&amp;$R39,$C$3:$C$1662&amp;$D$3:$D$1662,$E$3:$E$1662,0,0,1)</f>
        <v>69600</v>
      </c>
      <c r="AA39" s="2" cm="1">
        <f t="array" ref="AA39">_xlfn.XLOOKUP(AA$1&amp;$R39,$C$3:$C$1662&amp;$D$3:$D$1662,$E$3:$E$1662,0,0,1)</f>
        <v>23200</v>
      </c>
      <c r="AB39" s="2" cm="1">
        <f t="array" ref="AB39">_xlfn.XLOOKUP(AB$1&amp;$R39,$C$3:$C$1662&amp;$D$3:$D$1662,$E$3:$E$1662,0,0,1)</f>
        <v>12500</v>
      </c>
      <c r="AC39" s="2" cm="1">
        <f t="array" ref="AC39">_xlfn.XLOOKUP(AC$1&amp;$R39,$C$3:$C$1662&amp;$D$3:$D$1662,$E$3:$E$1662,0,0,1)</f>
        <v>34200</v>
      </c>
    </row>
    <row r="40" spans="3:29" x14ac:dyDescent="0.4">
      <c r="C40" t="s">
        <v>758</v>
      </c>
      <c r="D40" t="s">
        <v>550</v>
      </c>
      <c r="E40">
        <v>34200</v>
      </c>
      <c r="R40" t="s">
        <v>280</v>
      </c>
      <c r="S40" s="2">
        <f t="shared" si="1"/>
        <v>4314080</v>
      </c>
      <c r="T40" s="2">
        <f t="shared" si="4"/>
        <v>3514500</v>
      </c>
      <c r="U40" s="2">
        <f t="shared" si="4"/>
        <v>4201500</v>
      </c>
      <c r="V40" s="2">
        <f t="shared" si="4"/>
        <v>4248000</v>
      </c>
      <c r="W40" s="2">
        <f t="shared" si="4"/>
        <v>3414000</v>
      </c>
      <c r="X40" s="2">
        <f t="shared" si="4"/>
        <v>6192400</v>
      </c>
      <c r="Y40" s="2" cm="1">
        <f t="array" ref="Y40">_xlfn.XLOOKUP(Y$1&amp;$R40,$C$3:$C$1662&amp;$D$3:$D$1662,$E$3:$E$1662,0,0,1)</f>
        <v>20300</v>
      </c>
      <c r="Z40" s="2" cm="1">
        <f t="array" ref="Z40">_xlfn.XLOOKUP(Z$1&amp;$R40,$C$3:$C$1662&amp;$D$3:$D$1662,$E$3:$E$1662,0,0,1)</f>
        <v>75600</v>
      </c>
      <c r="AA40" s="2" cm="1">
        <f t="array" ref="AA40">_xlfn.XLOOKUP(AA$1&amp;$R40,$C$3:$C$1662&amp;$D$3:$D$1662,$E$3:$E$1662,0,0,1)</f>
        <v>41900</v>
      </c>
      <c r="AB40" s="2" cm="1">
        <f t="array" ref="AB40">_xlfn.XLOOKUP(AB$1&amp;$R40,$C$3:$C$1662&amp;$D$3:$D$1662,$E$3:$E$1662,0,0,1)</f>
        <v>13400</v>
      </c>
      <c r="AC40" s="2" cm="1">
        <f t="array" ref="AC40">_xlfn.XLOOKUP(AC$1&amp;$R40,$C$3:$C$1662&amp;$D$3:$D$1662,$E$3:$E$1662,0,0,1)</f>
        <v>78100</v>
      </c>
    </row>
    <row r="41" spans="3:29" x14ac:dyDescent="0.4">
      <c r="C41" t="s">
        <v>758</v>
      </c>
      <c r="D41" t="s">
        <v>551</v>
      </c>
      <c r="E41">
        <v>78100</v>
      </c>
      <c r="R41" t="s">
        <v>154</v>
      </c>
      <c r="S41" s="2">
        <f t="shared" si="1"/>
        <v>4354760</v>
      </c>
      <c r="T41" s="2">
        <f t="shared" si="4"/>
        <v>3591200</v>
      </c>
      <c r="U41" s="2">
        <f t="shared" si="4"/>
        <v>4219100</v>
      </c>
      <c r="V41" s="2">
        <f t="shared" si="4"/>
        <v>4272500</v>
      </c>
      <c r="W41" s="2">
        <f t="shared" si="4"/>
        <v>3439400</v>
      </c>
      <c r="X41" s="2">
        <f t="shared" si="4"/>
        <v>6251600</v>
      </c>
      <c r="Y41" s="2" cm="1">
        <f t="array" ref="Y41">_xlfn.XLOOKUP(Y$1&amp;$R41,$C$3:$C$1662&amp;$D$3:$D$1662,$E$3:$E$1662,0,0,1)</f>
        <v>76700</v>
      </c>
      <c r="Z41" s="2" cm="1">
        <f t="array" ref="Z41">_xlfn.XLOOKUP(Z$1&amp;$R41,$C$3:$C$1662&amp;$D$3:$D$1662,$E$3:$E$1662,0,0,1)</f>
        <v>17600</v>
      </c>
      <c r="AA41" s="2" cm="1">
        <f t="array" ref="AA41">_xlfn.XLOOKUP(AA$1&amp;$R41,$C$3:$C$1662&amp;$D$3:$D$1662,$E$3:$E$1662,0,0,1)</f>
        <v>24500</v>
      </c>
      <c r="AB41" s="2" cm="1">
        <f t="array" ref="AB41">_xlfn.XLOOKUP(AB$1&amp;$R41,$C$3:$C$1662&amp;$D$3:$D$1662,$E$3:$E$1662,0,0,1)</f>
        <v>25400</v>
      </c>
      <c r="AC41" s="2" cm="1">
        <f t="array" ref="AC41">_xlfn.XLOOKUP(AC$1&amp;$R41,$C$3:$C$1662&amp;$D$3:$D$1662,$E$3:$E$1662,0,0,1)</f>
        <v>59200</v>
      </c>
    </row>
    <row r="42" spans="3:29" x14ac:dyDescent="0.4">
      <c r="C42" t="s">
        <v>758</v>
      </c>
      <c r="D42" t="s">
        <v>552</v>
      </c>
      <c r="E42">
        <v>59200</v>
      </c>
      <c r="R42" t="s">
        <v>133</v>
      </c>
      <c r="S42" s="2">
        <f t="shared" si="1"/>
        <v>4415180</v>
      </c>
      <c r="T42" s="2">
        <f t="shared" si="4"/>
        <v>3658800</v>
      </c>
      <c r="U42" s="2">
        <f t="shared" si="4"/>
        <v>4266900</v>
      </c>
      <c r="V42" s="2">
        <f t="shared" si="4"/>
        <v>4302100</v>
      </c>
      <c r="W42" s="2">
        <f t="shared" si="4"/>
        <v>3456800</v>
      </c>
      <c r="X42" s="2">
        <f t="shared" si="4"/>
        <v>6391300</v>
      </c>
      <c r="Y42" s="2" cm="1">
        <f t="array" ref="Y42">_xlfn.XLOOKUP(Y$1&amp;$R42,$C$3:$C$1662&amp;$D$3:$D$1662,$E$3:$E$1662,0,0,1)</f>
        <v>67600</v>
      </c>
      <c r="Z42" s="2" cm="1">
        <f t="array" ref="Z42">_xlfn.XLOOKUP(Z$1&amp;$R42,$C$3:$C$1662&amp;$D$3:$D$1662,$E$3:$E$1662,0,0,1)</f>
        <v>47800</v>
      </c>
      <c r="AA42" s="2" cm="1">
        <f t="array" ref="AA42">_xlfn.XLOOKUP(AA$1&amp;$R42,$C$3:$C$1662&amp;$D$3:$D$1662,$E$3:$E$1662,0,0,1)</f>
        <v>29600</v>
      </c>
      <c r="AB42" s="2" cm="1">
        <f t="array" ref="AB42">_xlfn.XLOOKUP(AB$1&amp;$R42,$C$3:$C$1662&amp;$D$3:$D$1662,$E$3:$E$1662,0,0,1)</f>
        <v>17400</v>
      </c>
      <c r="AC42" s="2" cm="1">
        <f t="array" ref="AC42">_xlfn.XLOOKUP(AC$1&amp;$R42,$C$3:$C$1662&amp;$D$3:$D$1662,$E$3:$E$1662,0,0,1)</f>
        <v>139700</v>
      </c>
    </row>
    <row r="43" spans="3:29" x14ac:dyDescent="0.4">
      <c r="C43" t="s">
        <v>758</v>
      </c>
      <c r="D43" t="s">
        <v>553</v>
      </c>
      <c r="E43">
        <v>139700</v>
      </c>
      <c r="R43" t="s">
        <v>113</v>
      </c>
      <c r="S43" s="2">
        <f t="shared" si="1"/>
        <v>4507920</v>
      </c>
      <c r="T43" s="2">
        <f t="shared" si="4"/>
        <v>3686700</v>
      </c>
      <c r="U43" s="2">
        <f t="shared" si="4"/>
        <v>4380100</v>
      </c>
      <c r="V43" s="2">
        <f t="shared" si="4"/>
        <v>4313900</v>
      </c>
      <c r="W43" s="2">
        <f t="shared" si="4"/>
        <v>3682600</v>
      </c>
      <c r="X43" s="2">
        <f t="shared" si="4"/>
        <v>6476300</v>
      </c>
      <c r="Y43" s="2" cm="1">
        <f t="array" ref="Y43">_xlfn.XLOOKUP(Y$1&amp;$R43,$C$3:$C$1662&amp;$D$3:$D$1662,$E$3:$E$1662,0,0,1)</f>
        <v>27900</v>
      </c>
      <c r="Z43" s="2" cm="1">
        <f t="array" ref="Z43">_xlfn.XLOOKUP(Z$1&amp;$R43,$C$3:$C$1662&amp;$D$3:$D$1662,$E$3:$E$1662,0,0,1)</f>
        <v>113200</v>
      </c>
      <c r="AA43" s="2" cm="1">
        <f t="array" ref="AA43">_xlfn.XLOOKUP(AA$1&amp;$R43,$C$3:$C$1662&amp;$D$3:$D$1662,$E$3:$E$1662,0,0,1)</f>
        <v>11800</v>
      </c>
      <c r="AB43" s="2" cm="1">
        <f t="array" ref="AB43">_xlfn.XLOOKUP(AB$1&amp;$R43,$C$3:$C$1662&amp;$D$3:$D$1662,$E$3:$E$1662,0,0,1)</f>
        <v>225800</v>
      </c>
      <c r="AC43" s="2" cm="1">
        <f t="array" ref="AC43">_xlfn.XLOOKUP(AC$1&amp;$R43,$C$3:$C$1662&amp;$D$3:$D$1662,$E$3:$E$1662,0,0,1)</f>
        <v>85000</v>
      </c>
    </row>
    <row r="44" spans="3:29" x14ac:dyDescent="0.4">
      <c r="C44" t="s">
        <v>758</v>
      </c>
      <c r="D44" t="s">
        <v>554</v>
      </c>
      <c r="E44">
        <v>85000</v>
      </c>
      <c r="R44" t="s">
        <v>49</v>
      </c>
      <c r="S44" s="2">
        <f t="shared" si="1"/>
        <v>4604060</v>
      </c>
      <c r="T44" s="2">
        <f t="shared" si="4"/>
        <v>3745700</v>
      </c>
      <c r="U44" s="2">
        <f t="shared" si="4"/>
        <v>4517500</v>
      </c>
      <c r="V44" s="2">
        <f t="shared" si="4"/>
        <v>4331300</v>
      </c>
      <c r="W44" s="2">
        <f t="shared" si="4"/>
        <v>3892600</v>
      </c>
      <c r="X44" s="2">
        <f t="shared" si="4"/>
        <v>6533200</v>
      </c>
      <c r="Y44" s="2" cm="1">
        <f t="array" ref="Y44">_xlfn.XLOOKUP(Y$1&amp;$R44,$C$3:$C$1662&amp;$D$3:$D$1662,$E$3:$E$1662,0,0,1)</f>
        <v>59000</v>
      </c>
      <c r="Z44" s="2" cm="1">
        <f t="array" ref="Z44">_xlfn.XLOOKUP(Z$1&amp;$R44,$C$3:$C$1662&amp;$D$3:$D$1662,$E$3:$E$1662,0,0,1)</f>
        <v>137400</v>
      </c>
      <c r="AA44" s="2" cm="1">
        <f t="array" ref="AA44">_xlfn.XLOOKUP(AA$1&amp;$R44,$C$3:$C$1662&amp;$D$3:$D$1662,$E$3:$E$1662,0,0,1)</f>
        <v>17400</v>
      </c>
      <c r="AB44" s="2" cm="1">
        <f t="array" ref="AB44">_xlfn.XLOOKUP(AB$1&amp;$R44,$C$3:$C$1662&amp;$D$3:$D$1662,$E$3:$E$1662,0,0,1)</f>
        <v>210000</v>
      </c>
      <c r="AC44" s="2" cm="1">
        <f t="array" ref="AC44">_xlfn.XLOOKUP(AC$1&amp;$R44,$C$3:$C$1662&amp;$D$3:$D$1662,$E$3:$E$1662,0,0,1)</f>
        <v>56900</v>
      </c>
    </row>
    <row r="45" spans="3:29" x14ac:dyDescent="0.4">
      <c r="C45" t="s">
        <v>758</v>
      </c>
      <c r="D45" t="s">
        <v>555</v>
      </c>
      <c r="E45">
        <v>56900</v>
      </c>
      <c r="R45" t="s">
        <v>242</v>
      </c>
      <c r="S45" s="2">
        <f t="shared" si="1"/>
        <v>4649620</v>
      </c>
      <c r="T45" s="2">
        <f t="shared" si="4"/>
        <v>3813700</v>
      </c>
      <c r="U45" s="2">
        <f t="shared" si="4"/>
        <v>4558800</v>
      </c>
      <c r="V45" s="2">
        <f t="shared" si="4"/>
        <v>4375000</v>
      </c>
      <c r="W45" s="2">
        <f t="shared" si="4"/>
        <v>3943200</v>
      </c>
      <c r="X45" s="2">
        <f t="shared" si="4"/>
        <v>6557400</v>
      </c>
      <c r="Y45" s="2" cm="1">
        <f t="array" ref="Y45">_xlfn.XLOOKUP(Y$1&amp;$R45,$C$3:$C$1662&amp;$D$3:$D$1662,$E$3:$E$1662,0,0,1)</f>
        <v>68000</v>
      </c>
      <c r="Z45" s="2" cm="1">
        <f t="array" ref="Z45">_xlfn.XLOOKUP(Z$1&amp;$R45,$C$3:$C$1662&amp;$D$3:$D$1662,$E$3:$E$1662,0,0,1)</f>
        <v>41300</v>
      </c>
      <c r="AA45" s="2" cm="1">
        <f t="array" ref="AA45">_xlfn.XLOOKUP(AA$1&amp;$R45,$C$3:$C$1662&amp;$D$3:$D$1662,$E$3:$E$1662,0,0,1)</f>
        <v>43700</v>
      </c>
      <c r="AB45" s="2" cm="1">
        <f t="array" ref="AB45">_xlfn.XLOOKUP(AB$1&amp;$R45,$C$3:$C$1662&amp;$D$3:$D$1662,$E$3:$E$1662,0,0,1)</f>
        <v>50600</v>
      </c>
      <c r="AC45" s="2" cm="1">
        <f t="array" ref="AC45">_xlfn.XLOOKUP(AC$1&amp;$R45,$C$3:$C$1662&amp;$D$3:$D$1662,$E$3:$E$1662,0,0,1)</f>
        <v>24200</v>
      </c>
    </row>
    <row r="46" spans="3:29" x14ac:dyDescent="0.4">
      <c r="C46" t="s">
        <v>758</v>
      </c>
      <c r="D46" t="s">
        <v>556</v>
      </c>
      <c r="E46">
        <v>24200</v>
      </c>
      <c r="R46" t="s">
        <v>126</v>
      </c>
      <c r="S46" s="2">
        <f t="shared" si="1"/>
        <v>4712040</v>
      </c>
      <c r="T46" s="2">
        <f t="shared" si="4"/>
        <v>3832400</v>
      </c>
      <c r="U46" s="2">
        <f t="shared" si="4"/>
        <v>4607500</v>
      </c>
      <c r="V46" s="2">
        <f t="shared" si="4"/>
        <v>4393500</v>
      </c>
      <c r="W46" s="2">
        <f t="shared" si="4"/>
        <v>4129100</v>
      </c>
      <c r="X46" s="2">
        <f t="shared" si="4"/>
        <v>6597700</v>
      </c>
      <c r="Y46" s="2" cm="1">
        <f t="array" ref="Y46">_xlfn.XLOOKUP(Y$1&amp;$R46,$C$3:$C$1662&amp;$D$3:$D$1662,$E$3:$E$1662,0,0,1)</f>
        <v>18700</v>
      </c>
      <c r="Z46" s="2" cm="1">
        <f t="array" ref="Z46">_xlfn.XLOOKUP(Z$1&amp;$R46,$C$3:$C$1662&amp;$D$3:$D$1662,$E$3:$E$1662,0,0,1)</f>
        <v>48700</v>
      </c>
      <c r="AA46" s="2" cm="1">
        <f t="array" ref="AA46">_xlfn.XLOOKUP(AA$1&amp;$R46,$C$3:$C$1662&amp;$D$3:$D$1662,$E$3:$E$1662,0,0,1)</f>
        <v>18500</v>
      </c>
      <c r="AB46" s="2" cm="1">
        <f t="array" ref="AB46">_xlfn.XLOOKUP(AB$1&amp;$R46,$C$3:$C$1662&amp;$D$3:$D$1662,$E$3:$E$1662,0,0,1)</f>
        <v>185900</v>
      </c>
      <c r="AC46" s="2" cm="1">
        <f t="array" ref="AC46">_xlfn.XLOOKUP(AC$1&amp;$R46,$C$3:$C$1662&amp;$D$3:$D$1662,$E$3:$E$1662,0,0,1)</f>
        <v>40300</v>
      </c>
    </row>
    <row r="47" spans="3:29" x14ac:dyDescent="0.4">
      <c r="C47" t="s">
        <v>758</v>
      </c>
      <c r="D47" t="s">
        <v>557</v>
      </c>
      <c r="E47">
        <v>40300</v>
      </c>
      <c r="R47" t="s">
        <v>170</v>
      </c>
      <c r="S47" s="2">
        <f t="shared" si="1"/>
        <v>4754600</v>
      </c>
      <c r="T47" s="2">
        <f t="shared" si="4"/>
        <v>3865800</v>
      </c>
      <c r="U47" s="2">
        <f t="shared" si="4"/>
        <v>4667300</v>
      </c>
      <c r="V47" s="2">
        <f t="shared" si="4"/>
        <v>4424700</v>
      </c>
      <c r="W47" s="2">
        <f t="shared" si="4"/>
        <v>4189800</v>
      </c>
      <c r="X47" s="2">
        <f t="shared" si="4"/>
        <v>6625400</v>
      </c>
      <c r="Y47" s="2" cm="1">
        <f t="array" ref="Y47">_xlfn.XLOOKUP(Y$1&amp;$R47,$C$3:$C$1662&amp;$D$3:$D$1662,$E$3:$E$1662,0,0,1)</f>
        <v>33400</v>
      </c>
      <c r="Z47" s="2" cm="1">
        <f t="array" ref="Z47">_xlfn.XLOOKUP(Z$1&amp;$R47,$C$3:$C$1662&amp;$D$3:$D$1662,$E$3:$E$1662,0,0,1)</f>
        <v>59800</v>
      </c>
      <c r="AA47" s="2" cm="1">
        <f t="array" ref="AA47">_xlfn.XLOOKUP(AA$1&amp;$R47,$C$3:$C$1662&amp;$D$3:$D$1662,$E$3:$E$1662,0,0,1)</f>
        <v>31200</v>
      </c>
      <c r="AB47" s="2" cm="1">
        <f t="array" ref="AB47">_xlfn.XLOOKUP(AB$1&amp;$R47,$C$3:$C$1662&amp;$D$3:$D$1662,$E$3:$E$1662,0,0,1)</f>
        <v>60700</v>
      </c>
      <c r="AC47" s="2" cm="1">
        <f t="array" ref="AC47">_xlfn.XLOOKUP(AC$1&amp;$R47,$C$3:$C$1662&amp;$D$3:$D$1662,$E$3:$E$1662,0,0,1)</f>
        <v>27700</v>
      </c>
    </row>
    <row r="48" spans="3:29" x14ac:dyDescent="0.4">
      <c r="C48" t="s">
        <v>758</v>
      </c>
      <c r="D48" t="s">
        <v>558</v>
      </c>
      <c r="E48">
        <v>27700</v>
      </c>
      <c r="R48" t="s">
        <v>174</v>
      </c>
      <c r="S48" s="2">
        <f t="shared" si="1"/>
        <v>4780880</v>
      </c>
      <c r="T48" s="2">
        <f t="shared" si="4"/>
        <v>3881900</v>
      </c>
      <c r="U48" s="2">
        <f t="shared" si="4"/>
        <v>4713600</v>
      </c>
      <c r="V48" s="2">
        <f t="shared" si="4"/>
        <v>4464900</v>
      </c>
      <c r="W48" s="2">
        <f t="shared" si="4"/>
        <v>4204400</v>
      </c>
      <c r="X48" s="2">
        <f t="shared" si="4"/>
        <v>6639600</v>
      </c>
      <c r="Y48" s="2" cm="1">
        <f t="array" ref="Y48">_xlfn.XLOOKUP(Y$1&amp;$R48,$C$3:$C$1662&amp;$D$3:$D$1662,$E$3:$E$1662,0,0,1)</f>
        <v>16100</v>
      </c>
      <c r="Z48" s="2" cm="1">
        <f t="array" ref="Z48">_xlfn.XLOOKUP(Z$1&amp;$R48,$C$3:$C$1662&amp;$D$3:$D$1662,$E$3:$E$1662,0,0,1)</f>
        <v>46300</v>
      </c>
      <c r="AA48" s="2" cm="1">
        <f t="array" ref="AA48">_xlfn.XLOOKUP(AA$1&amp;$R48,$C$3:$C$1662&amp;$D$3:$D$1662,$E$3:$E$1662,0,0,1)</f>
        <v>40200</v>
      </c>
      <c r="AB48" s="2" cm="1">
        <f t="array" ref="AB48">_xlfn.XLOOKUP(AB$1&amp;$R48,$C$3:$C$1662&amp;$D$3:$D$1662,$E$3:$E$1662,0,0,1)</f>
        <v>14600</v>
      </c>
      <c r="AC48" s="2" cm="1">
        <f t="array" ref="AC48">_xlfn.XLOOKUP(AC$1&amp;$R48,$C$3:$C$1662&amp;$D$3:$D$1662,$E$3:$E$1662,0,0,1)</f>
        <v>14200</v>
      </c>
    </row>
    <row r="49" spans="3:29" x14ac:dyDescent="0.4">
      <c r="C49" t="s">
        <v>758</v>
      </c>
      <c r="D49" t="s">
        <v>559</v>
      </c>
      <c r="E49">
        <v>14200</v>
      </c>
      <c r="R49" t="s">
        <v>179</v>
      </c>
      <c r="S49" s="2">
        <f t="shared" si="1"/>
        <v>4819820</v>
      </c>
      <c r="T49" s="2">
        <f t="shared" si="4"/>
        <v>3918900</v>
      </c>
      <c r="U49" s="2">
        <f t="shared" si="4"/>
        <v>4801800</v>
      </c>
      <c r="V49" s="2">
        <f t="shared" si="4"/>
        <v>4484600</v>
      </c>
      <c r="W49" s="2">
        <f t="shared" si="4"/>
        <v>4226400</v>
      </c>
      <c r="X49" s="2">
        <f t="shared" si="4"/>
        <v>6667400</v>
      </c>
      <c r="Y49" s="2" cm="1">
        <f t="array" ref="Y49">_xlfn.XLOOKUP(Y$1&amp;$R49,$C$3:$C$1662&amp;$D$3:$D$1662,$E$3:$E$1662,0,0,1)</f>
        <v>37000</v>
      </c>
      <c r="Z49" s="2" cm="1">
        <f t="array" ref="Z49">_xlfn.XLOOKUP(Z$1&amp;$R49,$C$3:$C$1662&amp;$D$3:$D$1662,$E$3:$E$1662,0,0,1)</f>
        <v>88200</v>
      </c>
      <c r="AA49" s="2" cm="1">
        <f t="array" ref="AA49">_xlfn.XLOOKUP(AA$1&amp;$R49,$C$3:$C$1662&amp;$D$3:$D$1662,$E$3:$E$1662,0,0,1)</f>
        <v>19700</v>
      </c>
      <c r="AB49" s="2" cm="1">
        <f t="array" ref="AB49">_xlfn.XLOOKUP(AB$1&amp;$R49,$C$3:$C$1662&amp;$D$3:$D$1662,$E$3:$E$1662,0,0,1)</f>
        <v>22000</v>
      </c>
      <c r="AC49" s="2" cm="1">
        <f t="array" ref="AC49">_xlfn.XLOOKUP(AC$1&amp;$R49,$C$3:$C$1662&amp;$D$3:$D$1662,$E$3:$E$1662,0,0,1)</f>
        <v>27800</v>
      </c>
    </row>
    <row r="50" spans="3:29" x14ac:dyDescent="0.4">
      <c r="C50" t="s">
        <v>758</v>
      </c>
      <c r="D50" t="s">
        <v>560</v>
      </c>
      <c r="E50">
        <v>27800</v>
      </c>
      <c r="R50" t="s">
        <v>223</v>
      </c>
      <c r="S50" s="2">
        <f t="shared" si="1"/>
        <v>4865560</v>
      </c>
      <c r="T50" s="2">
        <f t="shared" si="4"/>
        <v>3971700</v>
      </c>
      <c r="U50" s="2">
        <f t="shared" si="4"/>
        <v>4819900</v>
      </c>
      <c r="V50" s="2">
        <f t="shared" si="4"/>
        <v>4498900</v>
      </c>
      <c r="W50" s="2">
        <f t="shared" si="4"/>
        <v>4269700</v>
      </c>
      <c r="X50" s="2">
        <f t="shared" si="4"/>
        <v>6767600</v>
      </c>
      <c r="Y50" s="2" cm="1">
        <f t="array" ref="Y50">_xlfn.XLOOKUP(Y$1&amp;$R50,$C$3:$C$1662&amp;$D$3:$D$1662,$E$3:$E$1662,0,0,1)</f>
        <v>52800</v>
      </c>
      <c r="Z50" s="2" cm="1">
        <f t="array" ref="Z50">_xlfn.XLOOKUP(Z$1&amp;$R50,$C$3:$C$1662&amp;$D$3:$D$1662,$E$3:$E$1662,0,0,1)</f>
        <v>18100</v>
      </c>
      <c r="AA50" s="2" cm="1">
        <f t="array" ref="AA50">_xlfn.XLOOKUP(AA$1&amp;$R50,$C$3:$C$1662&amp;$D$3:$D$1662,$E$3:$E$1662,0,0,1)</f>
        <v>14300</v>
      </c>
      <c r="AB50" s="2" cm="1">
        <f t="array" ref="AB50">_xlfn.XLOOKUP(AB$1&amp;$R50,$C$3:$C$1662&amp;$D$3:$D$1662,$E$3:$E$1662,0,0,1)</f>
        <v>43300</v>
      </c>
      <c r="AC50" s="2" cm="1">
        <f t="array" ref="AC50">_xlfn.XLOOKUP(AC$1&amp;$R50,$C$3:$C$1662&amp;$D$3:$D$1662,$E$3:$E$1662,0,0,1)</f>
        <v>100200</v>
      </c>
    </row>
    <row r="51" spans="3:29" x14ac:dyDescent="0.4">
      <c r="C51" t="s">
        <v>758</v>
      </c>
      <c r="D51" t="s">
        <v>561</v>
      </c>
      <c r="E51">
        <v>100200</v>
      </c>
      <c r="R51" t="s">
        <v>208</v>
      </c>
      <c r="S51" s="2">
        <f t="shared" si="1"/>
        <v>4917020</v>
      </c>
      <c r="T51" s="2">
        <f t="shared" si="4"/>
        <v>4006700</v>
      </c>
      <c r="U51" s="2">
        <f t="shared" si="4"/>
        <v>4921800</v>
      </c>
      <c r="V51" s="2">
        <f t="shared" si="4"/>
        <v>4545800</v>
      </c>
      <c r="W51" s="2">
        <f t="shared" si="4"/>
        <v>4299700</v>
      </c>
      <c r="X51" s="2">
        <f t="shared" si="4"/>
        <v>6811100</v>
      </c>
      <c r="Y51" s="2" cm="1">
        <f t="array" ref="Y51">_xlfn.XLOOKUP(Y$1&amp;$R51,$C$3:$C$1662&amp;$D$3:$D$1662,$E$3:$E$1662,0,0,1)</f>
        <v>35000</v>
      </c>
      <c r="Z51" s="2" cm="1">
        <f t="array" ref="Z51">_xlfn.XLOOKUP(Z$1&amp;$R51,$C$3:$C$1662&amp;$D$3:$D$1662,$E$3:$E$1662,0,0,1)</f>
        <v>101900</v>
      </c>
      <c r="AA51" s="2" cm="1">
        <f t="array" ref="AA51">_xlfn.XLOOKUP(AA$1&amp;$R51,$C$3:$C$1662&amp;$D$3:$D$1662,$E$3:$E$1662,0,0,1)</f>
        <v>46900</v>
      </c>
      <c r="AB51" s="2" cm="1">
        <f t="array" ref="AB51">_xlfn.XLOOKUP(AB$1&amp;$R51,$C$3:$C$1662&amp;$D$3:$D$1662,$E$3:$E$1662,0,0,1)</f>
        <v>30000</v>
      </c>
      <c r="AC51" s="2" cm="1">
        <f t="array" ref="AC51">_xlfn.XLOOKUP(AC$1&amp;$R51,$C$3:$C$1662&amp;$D$3:$D$1662,$E$3:$E$1662,0,0,1)</f>
        <v>43500</v>
      </c>
    </row>
    <row r="52" spans="3:29" x14ac:dyDescent="0.4">
      <c r="C52" t="s">
        <v>758</v>
      </c>
      <c r="D52" t="s">
        <v>562</v>
      </c>
      <c r="E52">
        <v>43500</v>
      </c>
      <c r="R52" t="s">
        <v>160</v>
      </c>
      <c r="S52" s="2">
        <f t="shared" si="1"/>
        <v>4977760</v>
      </c>
      <c r="T52" s="2">
        <f t="shared" ref="T52:X67" si="5">T51+Y52</f>
        <v>4026400</v>
      </c>
      <c r="U52" s="2">
        <f t="shared" si="5"/>
        <v>5066700</v>
      </c>
      <c r="V52" s="2">
        <f t="shared" si="5"/>
        <v>4635700</v>
      </c>
      <c r="W52" s="2">
        <f t="shared" si="5"/>
        <v>4326700</v>
      </c>
      <c r="X52" s="2">
        <f t="shared" si="5"/>
        <v>6833300</v>
      </c>
      <c r="Y52" s="2" cm="1">
        <f t="array" ref="Y52">_xlfn.XLOOKUP(Y$1&amp;$R52,$C$3:$C$1662&amp;$D$3:$D$1662,$E$3:$E$1662,0,0,1)</f>
        <v>19700</v>
      </c>
      <c r="Z52" s="2" cm="1">
        <f t="array" ref="Z52">_xlfn.XLOOKUP(Z$1&amp;$R52,$C$3:$C$1662&amp;$D$3:$D$1662,$E$3:$E$1662,0,0,1)</f>
        <v>144900</v>
      </c>
      <c r="AA52" s="2" cm="1">
        <f t="array" ref="AA52">_xlfn.XLOOKUP(AA$1&amp;$R52,$C$3:$C$1662&amp;$D$3:$D$1662,$E$3:$E$1662,0,0,1)</f>
        <v>89900</v>
      </c>
      <c r="AB52" s="2" cm="1">
        <f t="array" ref="AB52">_xlfn.XLOOKUP(AB$1&amp;$R52,$C$3:$C$1662&amp;$D$3:$D$1662,$E$3:$E$1662,0,0,1)</f>
        <v>27000</v>
      </c>
      <c r="AC52" s="2" cm="1">
        <f t="array" ref="AC52">_xlfn.XLOOKUP(AC$1&amp;$R52,$C$3:$C$1662&amp;$D$3:$D$1662,$E$3:$E$1662,0,0,1)</f>
        <v>22200</v>
      </c>
    </row>
    <row r="53" spans="3:29" x14ac:dyDescent="0.4">
      <c r="C53" t="s">
        <v>758</v>
      </c>
      <c r="D53" t="s">
        <v>563</v>
      </c>
      <c r="E53">
        <v>22200</v>
      </c>
      <c r="R53" t="s">
        <v>168</v>
      </c>
      <c r="S53" s="2">
        <f t="shared" si="1"/>
        <v>5041440</v>
      </c>
      <c r="T53" s="2">
        <f t="shared" si="5"/>
        <v>4042900</v>
      </c>
      <c r="U53" s="2">
        <f t="shared" si="5"/>
        <v>5136600</v>
      </c>
      <c r="V53" s="2">
        <f t="shared" si="5"/>
        <v>4652900</v>
      </c>
      <c r="W53" s="2">
        <f t="shared" si="5"/>
        <v>4413200</v>
      </c>
      <c r="X53" s="2">
        <f t="shared" si="5"/>
        <v>6961600</v>
      </c>
      <c r="Y53" s="2" cm="1">
        <f t="array" ref="Y53">_xlfn.XLOOKUP(Y$1&amp;$R53,$C$3:$C$1662&amp;$D$3:$D$1662,$E$3:$E$1662,0,0,1)</f>
        <v>16500</v>
      </c>
      <c r="Z53" s="2" cm="1">
        <f t="array" ref="Z53">_xlfn.XLOOKUP(Z$1&amp;$R53,$C$3:$C$1662&amp;$D$3:$D$1662,$E$3:$E$1662,0,0,1)</f>
        <v>69900</v>
      </c>
      <c r="AA53" s="2" cm="1">
        <f t="array" ref="AA53">_xlfn.XLOOKUP(AA$1&amp;$R53,$C$3:$C$1662&amp;$D$3:$D$1662,$E$3:$E$1662,0,0,1)</f>
        <v>17200</v>
      </c>
      <c r="AB53" s="2" cm="1">
        <f t="array" ref="AB53">_xlfn.XLOOKUP(AB$1&amp;$R53,$C$3:$C$1662&amp;$D$3:$D$1662,$E$3:$E$1662,0,0,1)</f>
        <v>86500</v>
      </c>
      <c r="AC53" s="2" cm="1">
        <f t="array" ref="AC53">_xlfn.XLOOKUP(AC$1&amp;$R53,$C$3:$C$1662&amp;$D$3:$D$1662,$E$3:$E$1662,0,0,1)</f>
        <v>128300</v>
      </c>
    </row>
    <row r="54" spans="3:29" x14ac:dyDescent="0.4">
      <c r="C54" t="s">
        <v>758</v>
      </c>
      <c r="D54" t="s">
        <v>564</v>
      </c>
      <c r="E54">
        <v>128300</v>
      </c>
      <c r="R54" t="s">
        <v>167</v>
      </c>
      <c r="S54" s="2">
        <f t="shared" si="1"/>
        <v>5098920</v>
      </c>
      <c r="T54" s="2">
        <f t="shared" si="5"/>
        <v>4107000</v>
      </c>
      <c r="U54" s="2">
        <f t="shared" si="5"/>
        <v>5183400</v>
      </c>
      <c r="V54" s="2">
        <f t="shared" si="5"/>
        <v>4704100</v>
      </c>
      <c r="W54" s="2">
        <f t="shared" si="5"/>
        <v>4499200</v>
      </c>
      <c r="X54" s="2">
        <f t="shared" si="5"/>
        <v>7000900</v>
      </c>
      <c r="Y54" s="2" cm="1">
        <f t="array" ref="Y54">_xlfn.XLOOKUP(Y$1&amp;$R54,$C$3:$C$1662&amp;$D$3:$D$1662,$E$3:$E$1662,0,0,1)</f>
        <v>64100</v>
      </c>
      <c r="Z54" s="2" cm="1">
        <f t="array" ref="Z54">_xlfn.XLOOKUP(Z$1&amp;$R54,$C$3:$C$1662&amp;$D$3:$D$1662,$E$3:$E$1662,0,0,1)</f>
        <v>46800</v>
      </c>
      <c r="AA54" s="2" cm="1">
        <f t="array" ref="AA54">_xlfn.XLOOKUP(AA$1&amp;$R54,$C$3:$C$1662&amp;$D$3:$D$1662,$E$3:$E$1662,0,0,1)</f>
        <v>51200</v>
      </c>
      <c r="AB54" s="2" cm="1">
        <f t="array" ref="AB54">_xlfn.XLOOKUP(AB$1&amp;$R54,$C$3:$C$1662&amp;$D$3:$D$1662,$E$3:$E$1662,0,0,1)</f>
        <v>86000</v>
      </c>
      <c r="AC54" s="2" cm="1">
        <f t="array" ref="AC54">_xlfn.XLOOKUP(AC$1&amp;$R54,$C$3:$C$1662&amp;$D$3:$D$1662,$E$3:$E$1662,0,0,1)</f>
        <v>39300</v>
      </c>
    </row>
    <row r="55" spans="3:29" x14ac:dyDescent="0.4">
      <c r="C55" t="s">
        <v>758</v>
      </c>
      <c r="D55" t="s">
        <v>565</v>
      </c>
      <c r="E55">
        <v>39300</v>
      </c>
      <c r="R55" t="s">
        <v>218</v>
      </c>
      <c r="S55" s="2">
        <f t="shared" si="1"/>
        <v>5168360</v>
      </c>
      <c r="T55" s="2">
        <f t="shared" si="5"/>
        <v>4244700</v>
      </c>
      <c r="U55" s="2">
        <f t="shared" si="5"/>
        <v>5230000</v>
      </c>
      <c r="V55" s="2">
        <f t="shared" si="5"/>
        <v>4710800</v>
      </c>
      <c r="W55" s="2">
        <f t="shared" si="5"/>
        <v>4607100</v>
      </c>
      <c r="X55" s="2">
        <f t="shared" si="5"/>
        <v>7049200</v>
      </c>
      <c r="Y55" s="2" cm="1">
        <f t="array" ref="Y55">_xlfn.XLOOKUP(Y$1&amp;$R55,$C$3:$C$1662&amp;$D$3:$D$1662,$E$3:$E$1662,0,0,1)</f>
        <v>137700</v>
      </c>
      <c r="Z55" s="2" cm="1">
        <f t="array" ref="Z55">_xlfn.XLOOKUP(Z$1&amp;$R55,$C$3:$C$1662&amp;$D$3:$D$1662,$E$3:$E$1662,0,0,1)</f>
        <v>46600</v>
      </c>
      <c r="AA55" s="2" cm="1">
        <f t="array" ref="AA55">_xlfn.XLOOKUP(AA$1&amp;$R55,$C$3:$C$1662&amp;$D$3:$D$1662,$E$3:$E$1662,0,0,1)</f>
        <v>6700</v>
      </c>
      <c r="AB55" s="2" cm="1">
        <f t="array" ref="AB55">_xlfn.XLOOKUP(AB$1&amp;$R55,$C$3:$C$1662&amp;$D$3:$D$1662,$E$3:$E$1662,0,0,1)</f>
        <v>107900</v>
      </c>
      <c r="AC55" s="2" cm="1">
        <f t="array" ref="AC55">_xlfn.XLOOKUP(AC$1&amp;$R55,$C$3:$C$1662&amp;$D$3:$D$1662,$E$3:$E$1662,0,0,1)</f>
        <v>48300</v>
      </c>
    </row>
    <row r="56" spans="3:29" x14ac:dyDescent="0.4">
      <c r="C56" t="s">
        <v>758</v>
      </c>
      <c r="D56" t="s">
        <v>566</v>
      </c>
      <c r="E56">
        <v>48300</v>
      </c>
      <c r="R56" t="s">
        <v>238</v>
      </c>
      <c r="S56" s="2">
        <f t="shared" si="1"/>
        <v>5239780</v>
      </c>
      <c r="T56" s="2">
        <f t="shared" si="5"/>
        <v>4280800</v>
      </c>
      <c r="U56" s="2">
        <f t="shared" si="5"/>
        <v>5309100</v>
      </c>
      <c r="V56" s="2">
        <f t="shared" si="5"/>
        <v>4721300</v>
      </c>
      <c r="W56" s="2">
        <f t="shared" si="5"/>
        <v>4819400</v>
      </c>
      <c r="X56" s="2">
        <f t="shared" si="5"/>
        <v>7068300</v>
      </c>
      <c r="Y56" s="2" cm="1">
        <f t="array" ref="Y56">_xlfn.XLOOKUP(Y$1&amp;$R56,$C$3:$C$1662&amp;$D$3:$D$1662,$E$3:$E$1662,0,0,1)</f>
        <v>36100</v>
      </c>
      <c r="Z56" s="2" cm="1">
        <f t="array" ref="Z56">_xlfn.XLOOKUP(Z$1&amp;$R56,$C$3:$C$1662&amp;$D$3:$D$1662,$E$3:$E$1662,0,0,1)</f>
        <v>79100</v>
      </c>
      <c r="AA56" s="2" cm="1">
        <f t="array" ref="AA56">_xlfn.XLOOKUP(AA$1&amp;$R56,$C$3:$C$1662&amp;$D$3:$D$1662,$E$3:$E$1662,0,0,1)</f>
        <v>10500</v>
      </c>
      <c r="AB56" s="2" cm="1">
        <f t="array" ref="AB56">_xlfn.XLOOKUP(AB$1&amp;$R56,$C$3:$C$1662&amp;$D$3:$D$1662,$E$3:$E$1662,0,0,1)</f>
        <v>212300</v>
      </c>
      <c r="AC56" s="2" cm="1">
        <f t="array" ref="AC56">_xlfn.XLOOKUP(AC$1&amp;$R56,$C$3:$C$1662&amp;$D$3:$D$1662,$E$3:$E$1662,0,0,1)</f>
        <v>19100</v>
      </c>
    </row>
    <row r="57" spans="3:29" x14ac:dyDescent="0.4">
      <c r="C57" t="s">
        <v>758</v>
      </c>
      <c r="D57" t="s">
        <v>567</v>
      </c>
      <c r="E57">
        <v>19100</v>
      </c>
      <c r="R57" t="s">
        <v>240</v>
      </c>
      <c r="S57" s="2">
        <f t="shared" si="1"/>
        <v>5275780</v>
      </c>
      <c r="T57" s="2">
        <f t="shared" si="5"/>
        <v>4341500</v>
      </c>
      <c r="U57" s="2">
        <f t="shared" si="5"/>
        <v>5341200</v>
      </c>
      <c r="V57" s="2">
        <f t="shared" si="5"/>
        <v>4732800</v>
      </c>
      <c r="W57" s="2">
        <f t="shared" si="5"/>
        <v>4873900</v>
      </c>
      <c r="X57" s="2">
        <f t="shared" si="5"/>
        <v>7089500</v>
      </c>
      <c r="Y57" s="2" cm="1">
        <f t="array" ref="Y57">_xlfn.XLOOKUP(Y$1&amp;$R57,$C$3:$C$1662&amp;$D$3:$D$1662,$E$3:$E$1662,0,0,1)</f>
        <v>60700</v>
      </c>
      <c r="Z57" s="2" cm="1">
        <f t="array" ref="Z57">_xlfn.XLOOKUP(Z$1&amp;$R57,$C$3:$C$1662&amp;$D$3:$D$1662,$E$3:$E$1662,0,0,1)</f>
        <v>32100</v>
      </c>
      <c r="AA57" s="2" cm="1">
        <f t="array" ref="AA57">_xlfn.XLOOKUP(AA$1&amp;$R57,$C$3:$C$1662&amp;$D$3:$D$1662,$E$3:$E$1662,0,0,1)</f>
        <v>11500</v>
      </c>
      <c r="AB57" s="2" cm="1">
        <f t="array" ref="AB57">_xlfn.XLOOKUP(AB$1&amp;$R57,$C$3:$C$1662&amp;$D$3:$D$1662,$E$3:$E$1662,0,0,1)</f>
        <v>54500</v>
      </c>
      <c r="AC57" s="2" cm="1">
        <f t="array" ref="AC57">_xlfn.XLOOKUP(AC$1&amp;$R57,$C$3:$C$1662&amp;$D$3:$D$1662,$E$3:$E$1662,0,0,1)</f>
        <v>21200</v>
      </c>
    </row>
    <row r="58" spans="3:29" x14ac:dyDescent="0.4">
      <c r="C58" t="s">
        <v>758</v>
      </c>
      <c r="D58" t="s">
        <v>568</v>
      </c>
      <c r="E58">
        <v>21200</v>
      </c>
      <c r="R58" t="s">
        <v>198</v>
      </c>
      <c r="S58" s="2">
        <f t="shared" si="1"/>
        <v>5419900</v>
      </c>
      <c r="T58" s="2">
        <f t="shared" si="5"/>
        <v>4909200</v>
      </c>
      <c r="U58" s="2">
        <f t="shared" si="5"/>
        <v>5413400</v>
      </c>
      <c r="V58" s="2">
        <f t="shared" si="5"/>
        <v>4753400</v>
      </c>
      <c r="W58" s="2">
        <f t="shared" si="5"/>
        <v>4915700</v>
      </c>
      <c r="X58" s="2">
        <f t="shared" si="5"/>
        <v>7107800</v>
      </c>
      <c r="Y58" s="2" cm="1">
        <f t="array" ref="Y58">_xlfn.XLOOKUP(Y$1&amp;$R58,$C$3:$C$1662&amp;$D$3:$D$1662,$E$3:$E$1662,0,0,1)</f>
        <v>567700</v>
      </c>
      <c r="Z58" s="2" cm="1">
        <f t="array" ref="Z58">_xlfn.XLOOKUP(Z$1&amp;$R58,$C$3:$C$1662&amp;$D$3:$D$1662,$E$3:$E$1662,0,0,1)</f>
        <v>72200</v>
      </c>
      <c r="AA58" s="2" cm="1">
        <f t="array" ref="AA58">_xlfn.XLOOKUP(AA$1&amp;$R58,$C$3:$C$1662&amp;$D$3:$D$1662,$E$3:$E$1662,0,0,1)</f>
        <v>20600</v>
      </c>
      <c r="AB58" s="2" cm="1">
        <f t="array" ref="AB58">_xlfn.XLOOKUP(AB$1&amp;$R58,$C$3:$C$1662&amp;$D$3:$D$1662,$E$3:$E$1662,0,0,1)</f>
        <v>41800</v>
      </c>
      <c r="AC58" s="2" cm="1">
        <f t="array" ref="AC58">_xlfn.XLOOKUP(AC$1&amp;$R58,$C$3:$C$1662&amp;$D$3:$D$1662,$E$3:$E$1662,0,0,1)</f>
        <v>18300</v>
      </c>
    </row>
    <row r="59" spans="3:29" x14ac:dyDescent="0.4">
      <c r="C59" t="s">
        <v>758</v>
      </c>
      <c r="D59" t="s">
        <v>569</v>
      </c>
      <c r="E59">
        <v>18300</v>
      </c>
      <c r="R59" t="s">
        <v>251</v>
      </c>
      <c r="S59" s="2">
        <f t="shared" si="1"/>
        <v>5454760</v>
      </c>
      <c r="T59" s="2">
        <f t="shared" si="5"/>
        <v>4960100</v>
      </c>
      <c r="U59" s="2">
        <f t="shared" si="5"/>
        <v>5437400</v>
      </c>
      <c r="V59" s="2">
        <f t="shared" si="5"/>
        <v>4773200</v>
      </c>
      <c r="W59" s="2">
        <f t="shared" si="5"/>
        <v>4968500</v>
      </c>
      <c r="X59" s="2">
        <f t="shared" si="5"/>
        <v>7134600</v>
      </c>
      <c r="Y59" s="2" cm="1">
        <f t="array" ref="Y59">_xlfn.XLOOKUP(Y$1&amp;$R59,$C$3:$C$1662&amp;$D$3:$D$1662,$E$3:$E$1662,0,0,1)</f>
        <v>50900</v>
      </c>
      <c r="Z59" s="2" cm="1">
        <f t="array" ref="Z59">_xlfn.XLOOKUP(Z$1&amp;$R59,$C$3:$C$1662&amp;$D$3:$D$1662,$E$3:$E$1662,0,0,1)</f>
        <v>24000</v>
      </c>
      <c r="AA59" s="2" cm="1">
        <f t="array" ref="AA59">_xlfn.XLOOKUP(AA$1&amp;$R59,$C$3:$C$1662&amp;$D$3:$D$1662,$E$3:$E$1662,0,0,1)</f>
        <v>19800</v>
      </c>
      <c r="AB59" s="2" cm="1">
        <f t="array" ref="AB59">_xlfn.XLOOKUP(AB$1&amp;$R59,$C$3:$C$1662&amp;$D$3:$D$1662,$E$3:$E$1662,0,0,1)</f>
        <v>52800</v>
      </c>
      <c r="AC59" s="2" cm="1">
        <f t="array" ref="AC59">_xlfn.XLOOKUP(AC$1&amp;$R59,$C$3:$C$1662&amp;$D$3:$D$1662,$E$3:$E$1662,0,0,1)</f>
        <v>26800</v>
      </c>
    </row>
    <row r="60" spans="3:29" x14ac:dyDescent="0.4">
      <c r="C60" t="s">
        <v>758</v>
      </c>
      <c r="D60" t="s">
        <v>570</v>
      </c>
      <c r="E60">
        <v>26800</v>
      </c>
      <c r="R60" t="s">
        <v>259</v>
      </c>
      <c r="S60" s="2">
        <f t="shared" si="1"/>
        <v>5515340</v>
      </c>
      <c r="T60" s="2">
        <f t="shared" si="5"/>
        <v>5049400</v>
      </c>
      <c r="U60" s="2">
        <f t="shared" si="5"/>
        <v>5483700</v>
      </c>
      <c r="V60" s="2">
        <f t="shared" si="5"/>
        <v>4797300</v>
      </c>
      <c r="W60" s="2">
        <f t="shared" si="5"/>
        <v>5061900</v>
      </c>
      <c r="X60" s="2">
        <f t="shared" si="5"/>
        <v>7184400</v>
      </c>
      <c r="Y60" s="2" cm="1">
        <f t="array" ref="Y60">_xlfn.XLOOKUP(Y$1&amp;$R60,$C$3:$C$1662&amp;$D$3:$D$1662,$E$3:$E$1662,0,0,1)</f>
        <v>89300</v>
      </c>
      <c r="Z60" s="2" cm="1">
        <f t="array" ref="Z60">_xlfn.XLOOKUP(Z$1&amp;$R60,$C$3:$C$1662&amp;$D$3:$D$1662,$E$3:$E$1662,0,0,1)</f>
        <v>46300</v>
      </c>
      <c r="AA60" s="2" cm="1">
        <f t="array" ref="AA60">_xlfn.XLOOKUP(AA$1&amp;$R60,$C$3:$C$1662&amp;$D$3:$D$1662,$E$3:$E$1662,0,0,1)</f>
        <v>24100</v>
      </c>
      <c r="AB60" s="2" cm="1">
        <f t="array" ref="AB60">_xlfn.XLOOKUP(AB$1&amp;$R60,$C$3:$C$1662&amp;$D$3:$D$1662,$E$3:$E$1662,0,0,1)</f>
        <v>93400</v>
      </c>
      <c r="AC60" s="2" cm="1">
        <f t="array" ref="AC60">_xlfn.XLOOKUP(AC$1&amp;$R60,$C$3:$C$1662&amp;$D$3:$D$1662,$E$3:$E$1662,0,0,1)</f>
        <v>49800</v>
      </c>
    </row>
    <row r="61" spans="3:29" x14ac:dyDescent="0.4">
      <c r="C61" t="s">
        <v>758</v>
      </c>
      <c r="D61" t="s">
        <v>571</v>
      </c>
      <c r="E61">
        <v>49800</v>
      </c>
      <c r="R61" t="s">
        <v>80</v>
      </c>
      <c r="S61" s="2">
        <f t="shared" si="1"/>
        <v>5560740</v>
      </c>
      <c r="T61" s="2">
        <f t="shared" si="5"/>
        <v>5105600</v>
      </c>
      <c r="U61" s="2">
        <f t="shared" si="5"/>
        <v>5523000</v>
      </c>
      <c r="V61" s="2">
        <f t="shared" si="5"/>
        <v>4851400</v>
      </c>
      <c r="W61" s="2">
        <f t="shared" si="5"/>
        <v>5109400</v>
      </c>
      <c r="X61" s="2">
        <f t="shared" si="5"/>
        <v>7214300</v>
      </c>
      <c r="Y61" s="2" cm="1">
        <f t="array" ref="Y61">_xlfn.XLOOKUP(Y$1&amp;$R61,$C$3:$C$1662&amp;$D$3:$D$1662,$E$3:$E$1662,0,0,1)</f>
        <v>56200</v>
      </c>
      <c r="Z61" s="2" cm="1">
        <f t="array" ref="Z61">_xlfn.XLOOKUP(Z$1&amp;$R61,$C$3:$C$1662&amp;$D$3:$D$1662,$E$3:$E$1662,0,0,1)</f>
        <v>39300</v>
      </c>
      <c r="AA61" s="2" cm="1">
        <f t="array" ref="AA61">_xlfn.XLOOKUP(AA$1&amp;$R61,$C$3:$C$1662&amp;$D$3:$D$1662,$E$3:$E$1662,0,0,1)</f>
        <v>54100</v>
      </c>
      <c r="AB61" s="2" cm="1">
        <f t="array" ref="AB61">_xlfn.XLOOKUP(AB$1&amp;$R61,$C$3:$C$1662&amp;$D$3:$D$1662,$E$3:$E$1662,0,0,1)</f>
        <v>47500</v>
      </c>
      <c r="AC61" s="2" cm="1">
        <f t="array" ref="AC61">_xlfn.XLOOKUP(AC$1&amp;$R61,$C$3:$C$1662&amp;$D$3:$D$1662,$E$3:$E$1662,0,0,1)</f>
        <v>29900</v>
      </c>
    </row>
    <row r="62" spans="3:29" x14ac:dyDescent="0.4">
      <c r="C62" t="s">
        <v>758</v>
      </c>
      <c r="D62" t="s">
        <v>572</v>
      </c>
      <c r="E62">
        <v>29900</v>
      </c>
      <c r="R62" t="s">
        <v>206</v>
      </c>
      <c r="S62" s="2">
        <f t="shared" si="1"/>
        <v>5609400</v>
      </c>
      <c r="T62" s="2">
        <f t="shared" si="5"/>
        <v>5145100</v>
      </c>
      <c r="U62" s="2">
        <f t="shared" si="5"/>
        <v>5557100</v>
      </c>
      <c r="V62" s="2">
        <f t="shared" si="5"/>
        <v>4900900</v>
      </c>
      <c r="W62" s="2">
        <f t="shared" si="5"/>
        <v>5195600</v>
      </c>
      <c r="X62" s="2">
        <f t="shared" si="5"/>
        <v>7248300</v>
      </c>
      <c r="Y62" s="2" cm="1">
        <f t="array" ref="Y62">_xlfn.XLOOKUP(Y$1&amp;$R62,$C$3:$C$1662&amp;$D$3:$D$1662,$E$3:$E$1662,0,0,1)</f>
        <v>39500</v>
      </c>
      <c r="Z62" s="2" cm="1">
        <f t="array" ref="Z62">_xlfn.XLOOKUP(Z$1&amp;$R62,$C$3:$C$1662&amp;$D$3:$D$1662,$E$3:$E$1662,0,0,1)</f>
        <v>34100</v>
      </c>
      <c r="AA62" s="2" cm="1">
        <f t="array" ref="AA62">_xlfn.XLOOKUP(AA$1&amp;$R62,$C$3:$C$1662&amp;$D$3:$D$1662,$E$3:$E$1662,0,0,1)</f>
        <v>49500</v>
      </c>
      <c r="AB62" s="2" cm="1">
        <f t="array" ref="AB62">_xlfn.XLOOKUP(AB$1&amp;$R62,$C$3:$C$1662&amp;$D$3:$D$1662,$E$3:$E$1662,0,0,1)</f>
        <v>86200</v>
      </c>
      <c r="AC62" s="2" cm="1">
        <f t="array" ref="AC62">_xlfn.XLOOKUP(AC$1&amp;$R62,$C$3:$C$1662&amp;$D$3:$D$1662,$E$3:$E$1662,0,0,1)</f>
        <v>34000</v>
      </c>
    </row>
    <row r="63" spans="3:29" x14ac:dyDescent="0.4">
      <c r="C63" t="s">
        <v>758</v>
      </c>
      <c r="D63" t="s">
        <v>573</v>
      </c>
      <c r="E63">
        <v>34000</v>
      </c>
      <c r="R63" t="s">
        <v>178</v>
      </c>
      <c r="S63" s="2">
        <f t="shared" si="1"/>
        <v>5653840</v>
      </c>
      <c r="T63" s="2">
        <f t="shared" si="5"/>
        <v>5215700</v>
      </c>
      <c r="U63" s="2">
        <f t="shared" si="5"/>
        <v>5584400</v>
      </c>
      <c r="V63" s="2">
        <f t="shared" si="5"/>
        <v>4953000</v>
      </c>
      <c r="W63" s="2">
        <f t="shared" si="5"/>
        <v>5236900</v>
      </c>
      <c r="X63" s="2">
        <f t="shared" si="5"/>
        <v>7279200</v>
      </c>
      <c r="Y63" s="2" cm="1">
        <f t="array" ref="Y63">_xlfn.XLOOKUP(Y$1&amp;$R63,$C$3:$C$1662&amp;$D$3:$D$1662,$E$3:$E$1662,0,0,1)</f>
        <v>70600</v>
      </c>
      <c r="Z63" s="2" cm="1">
        <f t="array" ref="Z63">_xlfn.XLOOKUP(Z$1&amp;$R63,$C$3:$C$1662&amp;$D$3:$D$1662,$E$3:$E$1662,0,0,1)</f>
        <v>27300</v>
      </c>
      <c r="AA63" s="2" cm="1">
        <f t="array" ref="AA63">_xlfn.XLOOKUP(AA$1&amp;$R63,$C$3:$C$1662&amp;$D$3:$D$1662,$E$3:$E$1662,0,0,1)</f>
        <v>52100</v>
      </c>
      <c r="AB63" s="2" cm="1">
        <f t="array" ref="AB63">_xlfn.XLOOKUP(AB$1&amp;$R63,$C$3:$C$1662&amp;$D$3:$D$1662,$E$3:$E$1662,0,0,1)</f>
        <v>41300</v>
      </c>
      <c r="AC63" s="2" cm="1">
        <f t="array" ref="AC63">_xlfn.XLOOKUP(AC$1&amp;$R63,$C$3:$C$1662&amp;$D$3:$D$1662,$E$3:$E$1662,0,0,1)</f>
        <v>30900</v>
      </c>
    </row>
    <row r="64" spans="3:29" x14ac:dyDescent="0.4">
      <c r="C64" t="s">
        <v>758</v>
      </c>
      <c r="D64" t="s">
        <v>574</v>
      </c>
      <c r="E64">
        <v>30900</v>
      </c>
      <c r="R64" t="s">
        <v>183</v>
      </c>
      <c r="S64" s="2">
        <f t="shared" si="1"/>
        <v>5690400</v>
      </c>
      <c r="T64" s="2">
        <f t="shared" si="5"/>
        <v>5236700</v>
      </c>
      <c r="U64" s="2">
        <f t="shared" si="5"/>
        <v>5646000</v>
      </c>
      <c r="V64" s="2">
        <f t="shared" si="5"/>
        <v>4961600</v>
      </c>
      <c r="W64" s="2">
        <f t="shared" si="5"/>
        <v>5286700</v>
      </c>
      <c r="X64" s="2">
        <f t="shared" si="5"/>
        <v>7321000</v>
      </c>
      <c r="Y64" s="2" cm="1">
        <f t="array" ref="Y64">_xlfn.XLOOKUP(Y$1&amp;$R64,$C$3:$C$1662&amp;$D$3:$D$1662,$E$3:$E$1662,0,0,1)</f>
        <v>21000</v>
      </c>
      <c r="Z64" s="2" cm="1">
        <f t="array" ref="Z64">_xlfn.XLOOKUP(Z$1&amp;$R64,$C$3:$C$1662&amp;$D$3:$D$1662,$E$3:$E$1662,0,0,1)</f>
        <v>61600</v>
      </c>
      <c r="AA64" s="2" cm="1">
        <f t="array" ref="AA64">_xlfn.XLOOKUP(AA$1&amp;$R64,$C$3:$C$1662&amp;$D$3:$D$1662,$E$3:$E$1662,0,0,1)</f>
        <v>8600</v>
      </c>
      <c r="AB64" s="2" cm="1">
        <f t="array" ref="AB64">_xlfn.XLOOKUP(AB$1&amp;$R64,$C$3:$C$1662&amp;$D$3:$D$1662,$E$3:$E$1662,0,0,1)</f>
        <v>49800</v>
      </c>
      <c r="AC64" s="2" cm="1">
        <f t="array" ref="AC64">_xlfn.XLOOKUP(AC$1&amp;$R64,$C$3:$C$1662&amp;$D$3:$D$1662,$E$3:$E$1662,0,0,1)</f>
        <v>41800</v>
      </c>
    </row>
    <row r="65" spans="3:29" x14ac:dyDescent="0.4">
      <c r="C65" t="s">
        <v>758</v>
      </c>
      <c r="D65" t="s">
        <v>575</v>
      </c>
      <c r="E65">
        <v>41800</v>
      </c>
      <c r="R65" t="s">
        <v>64</v>
      </c>
      <c r="S65" s="2">
        <f t="shared" si="1"/>
        <v>5775980</v>
      </c>
      <c r="T65" s="2">
        <f t="shared" si="5"/>
        <v>5276600</v>
      </c>
      <c r="U65" s="2">
        <f t="shared" si="5"/>
        <v>5709700</v>
      </c>
      <c r="V65" s="2">
        <f t="shared" si="5"/>
        <v>5170400</v>
      </c>
      <c r="W65" s="2">
        <f t="shared" si="5"/>
        <v>5354700</v>
      </c>
      <c r="X65" s="2">
        <f t="shared" si="5"/>
        <v>7368500</v>
      </c>
      <c r="Y65" s="2" cm="1">
        <f t="array" ref="Y65">_xlfn.XLOOKUP(Y$1&amp;$R65,$C$3:$C$1662&amp;$D$3:$D$1662,$E$3:$E$1662,0,0,1)</f>
        <v>39900</v>
      </c>
      <c r="Z65" s="2" cm="1">
        <f t="array" ref="Z65">_xlfn.XLOOKUP(Z$1&amp;$R65,$C$3:$C$1662&amp;$D$3:$D$1662,$E$3:$E$1662,0,0,1)</f>
        <v>63700</v>
      </c>
      <c r="AA65" s="2" cm="1">
        <f t="array" ref="AA65">_xlfn.XLOOKUP(AA$1&amp;$R65,$C$3:$C$1662&amp;$D$3:$D$1662,$E$3:$E$1662,0,0,1)</f>
        <v>208800</v>
      </c>
      <c r="AB65" s="2" cm="1">
        <f t="array" ref="AB65">_xlfn.XLOOKUP(AB$1&amp;$R65,$C$3:$C$1662&amp;$D$3:$D$1662,$E$3:$E$1662,0,0,1)</f>
        <v>68000</v>
      </c>
      <c r="AC65" s="2" cm="1">
        <f t="array" ref="AC65">_xlfn.XLOOKUP(AC$1&amp;$R65,$C$3:$C$1662&amp;$D$3:$D$1662,$E$3:$E$1662,0,0,1)</f>
        <v>47500</v>
      </c>
    </row>
    <row r="66" spans="3:29" x14ac:dyDescent="0.4">
      <c r="C66" t="s">
        <v>758</v>
      </c>
      <c r="D66" t="s">
        <v>576</v>
      </c>
      <c r="E66">
        <v>47500</v>
      </c>
      <c r="R66" t="s">
        <v>294</v>
      </c>
      <c r="S66" s="2">
        <f t="shared" si="1"/>
        <v>5832820</v>
      </c>
      <c r="T66" s="2">
        <f t="shared" si="5"/>
        <v>5308200</v>
      </c>
      <c r="U66" s="2">
        <f t="shared" si="5"/>
        <v>5819500</v>
      </c>
      <c r="V66" s="2">
        <f t="shared" si="5"/>
        <v>5263700</v>
      </c>
      <c r="W66" s="2">
        <f t="shared" si="5"/>
        <v>5385400</v>
      </c>
      <c r="X66" s="2">
        <f t="shared" si="5"/>
        <v>7387300</v>
      </c>
      <c r="Y66" s="2" cm="1">
        <f t="array" ref="Y66">_xlfn.XLOOKUP(Y$1&amp;$R66,$C$3:$C$1662&amp;$D$3:$D$1662,$E$3:$E$1662,0,0,1)</f>
        <v>31600</v>
      </c>
      <c r="Z66" s="2" cm="1">
        <f t="array" ref="Z66">_xlfn.XLOOKUP(Z$1&amp;$R66,$C$3:$C$1662&amp;$D$3:$D$1662,$E$3:$E$1662,0,0,1)</f>
        <v>109800</v>
      </c>
      <c r="AA66" s="2" cm="1">
        <f t="array" ref="AA66">_xlfn.XLOOKUP(AA$1&amp;$R66,$C$3:$C$1662&amp;$D$3:$D$1662,$E$3:$E$1662,0,0,1)</f>
        <v>93300</v>
      </c>
      <c r="AB66" s="2" cm="1">
        <f t="array" ref="AB66">_xlfn.XLOOKUP(AB$1&amp;$R66,$C$3:$C$1662&amp;$D$3:$D$1662,$E$3:$E$1662,0,0,1)</f>
        <v>30700</v>
      </c>
      <c r="AC66" s="2" cm="1">
        <f t="array" ref="AC66">_xlfn.XLOOKUP(AC$1&amp;$R66,$C$3:$C$1662&amp;$D$3:$D$1662,$E$3:$E$1662,0,0,1)</f>
        <v>18800</v>
      </c>
    </row>
    <row r="67" spans="3:29" x14ac:dyDescent="0.4">
      <c r="C67" t="s">
        <v>758</v>
      </c>
      <c r="D67" t="s">
        <v>577</v>
      </c>
      <c r="E67">
        <v>18800</v>
      </c>
      <c r="R67" t="s">
        <v>29</v>
      </c>
      <c r="S67" s="2">
        <f t="shared" ref="S67:S130" si="6">IFERROR(AVERAGEIFS(T67:X67,T67:X67,"&gt;0"),0)</f>
        <v>5893020</v>
      </c>
      <c r="T67" s="2">
        <f t="shared" si="5"/>
        <v>5336300</v>
      </c>
      <c r="U67" s="2">
        <f t="shared" si="5"/>
        <v>5871700</v>
      </c>
      <c r="V67" s="2">
        <f t="shared" si="5"/>
        <v>5320000</v>
      </c>
      <c r="W67" s="2">
        <f t="shared" si="5"/>
        <v>5429900</v>
      </c>
      <c r="X67" s="2">
        <f t="shared" si="5"/>
        <v>7507200</v>
      </c>
      <c r="Y67" s="2" cm="1">
        <f t="array" ref="Y67">_xlfn.XLOOKUP(Y$1&amp;$R67,$C$3:$C$1662&amp;$D$3:$D$1662,$E$3:$E$1662,0,0,1)</f>
        <v>28100</v>
      </c>
      <c r="Z67" s="2" cm="1">
        <f t="array" ref="Z67">_xlfn.XLOOKUP(Z$1&amp;$R67,$C$3:$C$1662&amp;$D$3:$D$1662,$E$3:$E$1662,0,0,1)</f>
        <v>52200</v>
      </c>
      <c r="AA67" s="2" cm="1">
        <f t="array" ref="AA67">_xlfn.XLOOKUP(AA$1&amp;$R67,$C$3:$C$1662&amp;$D$3:$D$1662,$E$3:$E$1662,0,0,1)</f>
        <v>56300</v>
      </c>
      <c r="AB67" s="2" cm="1">
        <f t="array" ref="AB67">_xlfn.XLOOKUP(AB$1&amp;$R67,$C$3:$C$1662&amp;$D$3:$D$1662,$E$3:$E$1662,0,0,1)</f>
        <v>44500</v>
      </c>
      <c r="AC67" s="2" cm="1">
        <f t="array" ref="AC67">_xlfn.XLOOKUP(AC$1&amp;$R67,$C$3:$C$1662&amp;$D$3:$D$1662,$E$3:$E$1662,0,0,1)</f>
        <v>119900</v>
      </c>
    </row>
    <row r="68" spans="3:29" x14ac:dyDescent="0.4">
      <c r="C68" t="s">
        <v>758</v>
      </c>
      <c r="D68" t="s">
        <v>578</v>
      </c>
      <c r="E68">
        <v>119900</v>
      </c>
      <c r="R68" t="s">
        <v>17</v>
      </c>
      <c r="S68" s="2">
        <f t="shared" si="6"/>
        <v>5944240</v>
      </c>
      <c r="T68" s="2">
        <f t="shared" ref="T68:X83" si="7">T67+Y68</f>
        <v>5364800</v>
      </c>
      <c r="U68" s="2">
        <f t="shared" si="7"/>
        <v>5941200</v>
      </c>
      <c r="V68" s="2">
        <f t="shared" si="7"/>
        <v>5416900</v>
      </c>
      <c r="W68" s="2">
        <f t="shared" si="7"/>
        <v>5475700</v>
      </c>
      <c r="X68" s="2">
        <f t="shared" si="7"/>
        <v>7522600</v>
      </c>
      <c r="Y68" s="2" cm="1">
        <f t="array" ref="Y68">_xlfn.XLOOKUP(Y$1&amp;$R68,$C$3:$C$1662&amp;$D$3:$D$1662,$E$3:$E$1662,0,0,1)</f>
        <v>28500</v>
      </c>
      <c r="Z68" s="2" cm="1">
        <f t="array" ref="Z68">_xlfn.XLOOKUP(Z$1&amp;$R68,$C$3:$C$1662&amp;$D$3:$D$1662,$E$3:$E$1662,0,0,1)</f>
        <v>69500</v>
      </c>
      <c r="AA68" s="2" cm="1">
        <f t="array" ref="AA68">_xlfn.XLOOKUP(AA$1&amp;$R68,$C$3:$C$1662&amp;$D$3:$D$1662,$E$3:$E$1662,0,0,1)</f>
        <v>96900</v>
      </c>
      <c r="AB68" s="2" cm="1">
        <f t="array" ref="AB68">_xlfn.XLOOKUP(AB$1&amp;$R68,$C$3:$C$1662&amp;$D$3:$D$1662,$E$3:$E$1662,0,0,1)</f>
        <v>45800</v>
      </c>
      <c r="AC68" s="2" cm="1">
        <f t="array" ref="AC68">_xlfn.XLOOKUP(AC$1&amp;$R68,$C$3:$C$1662&amp;$D$3:$D$1662,$E$3:$E$1662,0,0,1)</f>
        <v>15400</v>
      </c>
    </row>
    <row r="69" spans="3:29" x14ac:dyDescent="0.4">
      <c r="C69" t="s">
        <v>758</v>
      </c>
      <c r="D69" t="s">
        <v>579</v>
      </c>
      <c r="E69">
        <v>15400</v>
      </c>
      <c r="R69" t="s">
        <v>58</v>
      </c>
      <c r="S69" s="2">
        <f t="shared" si="6"/>
        <v>5986860</v>
      </c>
      <c r="T69" s="2">
        <f t="shared" si="7"/>
        <v>5388200</v>
      </c>
      <c r="U69" s="2">
        <f t="shared" si="7"/>
        <v>5955900</v>
      </c>
      <c r="V69" s="2">
        <f t="shared" si="7"/>
        <v>5534900</v>
      </c>
      <c r="W69" s="2">
        <f t="shared" si="7"/>
        <v>5493700</v>
      </c>
      <c r="X69" s="2">
        <f t="shared" si="7"/>
        <v>7561600</v>
      </c>
      <c r="Y69" s="2" cm="1">
        <f t="array" ref="Y69">_xlfn.XLOOKUP(Y$1&amp;$R69,$C$3:$C$1662&amp;$D$3:$D$1662,$E$3:$E$1662,0,0,1)</f>
        <v>23400</v>
      </c>
      <c r="Z69" s="2" cm="1">
        <f t="array" ref="Z69">_xlfn.XLOOKUP(Z$1&amp;$R69,$C$3:$C$1662&amp;$D$3:$D$1662,$E$3:$E$1662,0,0,1)</f>
        <v>14700</v>
      </c>
      <c r="AA69" s="2" cm="1">
        <f t="array" ref="AA69">_xlfn.XLOOKUP(AA$1&amp;$R69,$C$3:$C$1662&amp;$D$3:$D$1662,$E$3:$E$1662,0,0,1)</f>
        <v>118000</v>
      </c>
      <c r="AB69" s="2" cm="1">
        <f t="array" ref="AB69">_xlfn.XLOOKUP(AB$1&amp;$R69,$C$3:$C$1662&amp;$D$3:$D$1662,$E$3:$E$1662,0,0,1)</f>
        <v>18000</v>
      </c>
      <c r="AC69" s="2" cm="1">
        <f t="array" ref="AC69">_xlfn.XLOOKUP(AC$1&amp;$R69,$C$3:$C$1662&amp;$D$3:$D$1662,$E$3:$E$1662,0,0,1)</f>
        <v>39000</v>
      </c>
    </row>
    <row r="70" spans="3:29" x14ac:dyDescent="0.4">
      <c r="C70" t="s">
        <v>758</v>
      </c>
      <c r="D70" t="s">
        <v>580</v>
      </c>
      <c r="E70">
        <v>39000</v>
      </c>
      <c r="R70" t="s">
        <v>125</v>
      </c>
      <c r="S70" s="2">
        <f t="shared" si="6"/>
        <v>6103780</v>
      </c>
      <c r="T70" s="2">
        <f t="shared" si="7"/>
        <v>5403200</v>
      </c>
      <c r="U70" s="2">
        <f t="shared" si="7"/>
        <v>5990200</v>
      </c>
      <c r="V70" s="2">
        <f t="shared" si="7"/>
        <v>5671400</v>
      </c>
      <c r="W70" s="2">
        <f t="shared" si="7"/>
        <v>5875700</v>
      </c>
      <c r="X70" s="2">
        <f t="shared" si="7"/>
        <v>7578400</v>
      </c>
      <c r="Y70" s="2" cm="1">
        <f t="array" ref="Y70">_xlfn.XLOOKUP(Y$1&amp;$R70,$C$3:$C$1662&amp;$D$3:$D$1662,$E$3:$E$1662,0,0,1)</f>
        <v>15000</v>
      </c>
      <c r="Z70" s="2" cm="1">
        <f t="array" ref="Z70">_xlfn.XLOOKUP(Z$1&amp;$R70,$C$3:$C$1662&amp;$D$3:$D$1662,$E$3:$E$1662,0,0,1)</f>
        <v>34300</v>
      </c>
      <c r="AA70" s="2" cm="1">
        <f t="array" ref="AA70">_xlfn.XLOOKUP(AA$1&amp;$R70,$C$3:$C$1662&amp;$D$3:$D$1662,$E$3:$E$1662,0,0,1)</f>
        <v>136500</v>
      </c>
      <c r="AB70" s="2" cm="1">
        <f t="array" ref="AB70">_xlfn.XLOOKUP(AB$1&amp;$R70,$C$3:$C$1662&amp;$D$3:$D$1662,$E$3:$E$1662,0,0,1)</f>
        <v>382000</v>
      </c>
      <c r="AC70" s="2" cm="1">
        <f t="array" ref="AC70">_xlfn.XLOOKUP(AC$1&amp;$R70,$C$3:$C$1662&amp;$D$3:$D$1662,$E$3:$E$1662,0,0,1)</f>
        <v>16800</v>
      </c>
    </row>
    <row r="71" spans="3:29" x14ac:dyDescent="0.4">
      <c r="C71" t="s">
        <v>758</v>
      </c>
      <c r="D71" t="s">
        <v>581</v>
      </c>
      <c r="E71">
        <v>16800</v>
      </c>
      <c r="R71" t="s">
        <v>13</v>
      </c>
      <c r="S71" s="2">
        <f t="shared" si="6"/>
        <v>6140100</v>
      </c>
      <c r="T71" s="2">
        <f t="shared" si="7"/>
        <v>5441800</v>
      </c>
      <c r="U71" s="2">
        <f t="shared" si="7"/>
        <v>6032900</v>
      </c>
      <c r="V71" s="2">
        <f t="shared" si="7"/>
        <v>5700800</v>
      </c>
      <c r="W71" s="2">
        <f t="shared" si="7"/>
        <v>5924600</v>
      </c>
      <c r="X71" s="2">
        <f t="shared" si="7"/>
        <v>7600400</v>
      </c>
      <c r="Y71" s="2" cm="1">
        <f t="array" ref="Y71">_xlfn.XLOOKUP(Y$1&amp;$R71,$C$3:$C$1662&amp;$D$3:$D$1662,$E$3:$E$1662,0,0,1)</f>
        <v>38600</v>
      </c>
      <c r="Z71" s="2" cm="1">
        <f t="array" ref="Z71">_xlfn.XLOOKUP(Z$1&amp;$R71,$C$3:$C$1662&amp;$D$3:$D$1662,$E$3:$E$1662,0,0,1)</f>
        <v>42700</v>
      </c>
      <c r="AA71" s="2" cm="1">
        <f t="array" ref="AA71">_xlfn.XLOOKUP(AA$1&amp;$R71,$C$3:$C$1662&amp;$D$3:$D$1662,$E$3:$E$1662,0,0,1)</f>
        <v>29400</v>
      </c>
      <c r="AB71" s="2" cm="1">
        <f t="array" ref="AB71">_xlfn.XLOOKUP(AB$1&amp;$R71,$C$3:$C$1662&amp;$D$3:$D$1662,$E$3:$E$1662,0,0,1)</f>
        <v>48900</v>
      </c>
      <c r="AC71" s="2" cm="1">
        <f t="array" ref="AC71">_xlfn.XLOOKUP(AC$1&amp;$R71,$C$3:$C$1662&amp;$D$3:$D$1662,$E$3:$E$1662,0,0,1)</f>
        <v>22000</v>
      </c>
    </row>
    <row r="72" spans="3:29" x14ac:dyDescent="0.4">
      <c r="C72" t="s">
        <v>758</v>
      </c>
      <c r="D72" t="s">
        <v>582</v>
      </c>
      <c r="E72">
        <v>22000</v>
      </c>
      <c r="R72" t="s">
        <v>87</v>
      </c>
      <c r="S72" s="2">
        <f t="shared" si="6"/>
        <v>6188520</v>
      </c>
      <c r="T72" s="2">
        <f t="shared" si="7"/>
        <v>5457300</v>
      </c>
      <c r="U72" s="2">
        <f t="shared" si="7"/>
        <v>6101600</v>
      </c>
      <c r="V72" s="2">
        <f t="shared" si="7"/>
        <v>5740900</v>
      </c>
      <c r="W72" s="2">
        <f t="shared" si="7"/>
        <v>6027700</v>
      </c>
      <c r="X72" s="2">
        <f t="shared" si="7"/>
        <v>7615100</v>
      </c>
      <c r="Y72" s="2" cm="1">
        <f t="array" ref="Y72">_xlfn.XLOOKUP(Y$1&amp;$R72,$C$3:$C$1662&amp;$D$3:$D$1662,$E$3:$E$1662,0,0,1)</f>
        <v>15500</v>
      </c>
      <c r="Z72" s="2" cm="1">
        <f t="array" ref="Z72">_xlfn.XLOOKUP(Z$1&amp;$R72,$C$3:$C$1662&amp;$D$3:$D$1662,$E$3:$E$1662,0,0,1)</f>
        <v>68700</v>
      </c>
      <c r="AA72" s="2" cm="1">
        <f t="array" ref="AA72">_xlfn.XLOOKUP(AA$1&amp;$R72,$C$3:$C$1662&amp;$D$3:$D$1662,$E$3:$E$1662,0,0,1)</f>
        <v>40100</v>
      </c>
      <c r="AB72" s="2" cm="1">
        <f t="array" ref="AB72">_xlfn.XLOOKUP(AB$1&amp;$R72,$C$3:$C$1662&amp;$D$3:$D$1662,$E$3:$E$1662,0,0,1)</f>
        <v>103100</v>
      </c>
      <c r="AC72" s="2" cm="1">
        <f t="array" ref="AC72">_xlfn.XLOOKUP(AC$1&amp;$R72,$C$3:$C$1662&amp;$D$3:$D$1662,$E$3:$E$1662,0,0,1)</f>
        <v>14700</v>
      </c>
    </row>
    <row r="73" spans="3:29" x14ac:dyDescent="0.4">
      <c r="C73" t="s">
        <v>758</v>
      </c>
      <c r="D73" t="s">
        <v>583</v>
      </c>
      <c r="E73">
        <v>14700</v>
      </c>
      <c r="R73" t="s">
        <v>202</v>
      </c>
      <c r="S73" s="2">
        <f t="shared" si="6"/>
        <v>6213160</v>
      </c>
      <c r="T73" s="2">
        <f t="shared" si="7"/>
        <v>5469000</v>
      </c>
      <c r="U73" s="2">
        <f t="shared" si="7"/>
        <v>6121200</v>
      </c>
      <c r="V73" s="2">
        <f t="shared" si="7"/>
        <v>5792200</v>
      </c>
      <c r="W73" s="2">
        <f t="shared" si="7"/>
        <v>6055200</v>
      </c>
      <c r="X73" s="2">
        <f t="shared" si="7"/>
        <v>7628200</v>
      </c>
      <c r="Y73" s="2" cm="1">
        <f t="array" ref="Y73">_xlfn.XLOOKUP(Y$1&amp;$R73,$C$3:$C$1662&amp;$D$3:$D$1662,$E$3:$E$1662,0,0,1)</f>
        <v>11700</v>
      </c>
      <c r="Z73" s="2" cm="1">
        <f t="array" ref="Z73">_xlfn.XLOOKUP(Z$1&amp;$R73,$C$3:$C$1662&amp;$D$3:$D$1662,$E$3:$E$1662,0,0,1)</f>
        <v>19600</v>
      </c>
      <c r="AA73" s="2" cm="1">
        <f t="array" ref="AA73">_xlfn.XLOOKUP(AA$1&amp;$R73,$C$3:$C$1662&amp;$D$3:$D$1662,$E$3:$E$1662,0,0,1)</f>
        <v>51300</v>
      </c>
      <c r="AB73" s="2" cm="1">
        <f t="array" ref="AB73">_xlfn.XLOOKUP(AB$1&amp;$R73,$C$3:$C$1662&amp;$D$3:$D$1662,$E$3:$E$1662,0,0,1)</f>
        <v>27500</v>
      </c>
      <c r="AC73" s="2" cm="1">
        <f t="array" ref="AC73">_xlfn.XLOOKUP(AC$1&amp;$R73,$C$3:$C$1662&amp;$D$3:$D$1662,$E$3:$E$1662,0,0,1)</f>
        <v>13100</v>
      </c>
    </row>
    <row r="74" spans="3:29" x14ac:dyDescent="0.4">
      <c r="C74" t="s">
        <v>758</v>
      </c>
      <c r="D74" t="s">
        <v>584</v>
      </c>
      <c r="E74">
        <v>13100</v>
      </c>
      <c r="R74" t="s">
        <v>86</v>
      </c>
      <c r="S74" s="2">
        <f t="shared" si="6"/>
        <v>6242120</v>
      </c>
      <c r="T74" s="2">
        <f t="shared" si="7"/>
        <v>5475700</v>
      </c>
      <c r="U74" s="2">
        <f t="shared" si="7"/>
        <v>6142100</v>
      </c>
      <c r="V74" s="2">
        <f t="shared" si="7"/>
        <v>5864500</v>
      </c>
      <c r="W74" s="2">
        <f t="shared" si="7"/>
        <v>6075200</v>
      </c>
      <c r="X74" s="2">
        <f t="shared" si="7"/>
        <v>7653100</v>
      </c>
      <c r="Y74" s="2" cm="1">
        <f t="array" ref="Y74">_xlfn.XLOOKUP(Y$1&amp;$R74,$C$3:$C$1662&amp;$D$3:$D$1662,$E$3:$E$1662,0,0,1)</f>
        <v>6700</v>
      </c>
      <c r="Z74" s="2" cm="1">
        <f t="array" ref="Z74">_xlfn.XLOOKUP(Z$1&amp;$R74,$C$3:$C$1662&amp;$D$3:$D$1662,$E$3:$E$1662,0,0,1)</f>
        <v>20900</v>
      </c>
      <c r="AA74" s="2" cm="1">
        <f t="array" ref="AA74">_xlfn.XLOOKUP(AA$1&amp;$R74,$C$3:$C$1662&amp;$D$3:$D$1662,$E$3:$E$1662,0,0,1)</f>
        <v>72300</v>
      </c>
      <c r="AB74" s="2" cm="1">
        <f t="array" ref="AB74">_xlfn.XLOOKUP(AB$1&amp;$R74,$C$3:$C$1662&amp;$D$3:$D$1662,$E$3:$E$1662,0,0,1)</f>
        <v>20000</v>
      </c>
      <c r="AC74" s="2" cm="1">
        <f t="array" ref="AC74">_xlfn.XLOOKUP(AC$1&amp;$R74,$C$3:$C$1662&amp;$D$3:$D$1662,$E$3:$E$1662,0,0,1)</f>
        <v>24900</v>
      </c>
    </row>
    <row r="75" spans="3:29" x14ac:dyDescent="0.4">
      <c r="C75" t="s">
        <v>758</v>
      </c>
      <c r="D75" t="s">
        <v>585</v>
      </c>
      <c r="E75">
        <v>24900</v>
      </c>
      <c r="R75" t="s">
        <v>289</v>
      </c>
      <c r="S75" s="2">
        <f t="shared" si="6"/>
        <v>6275780</v>
      </c>
      <c r="T75" s="2">
        <f t="shared" si="7"/>
        <v>5500600</v>
      </c>
      <c r="U75" s="2">
        <f t="shared" si="7"/>
        <v>6161300</v>
      </c>
      <c r="V75" s="2">
        <f t="shared" si="7"/>
        <v>5937700</v>
      </c>
      <c r="W75" s="2">
        <f t="shared" si="7"/>
        <v>6106200</v>
      </c>
      <c r="X75" s="2">
        <f t="shared" si="7"/>
        <v>7673100</v>
      </c>
      <c r="Y75" s="2" cm="1">
        <f t="array" ref="Y75">_xlfn.XLOOKUP(Y$1&amp;$R75,$C$3:$C$1662&amp;$D$3:$D$1662,$E$3:$E$1662,0,0,1)</f>
        <v>24900</v>
      </c>
      <c r="Z75" s="2" cm="1">
        <f t="array" ref="Z75">_xlfn.XLOOKUP(Z$1&amp;$R75,$C$3:$C$1662&amp;$D$3:$D$1662,$E$3:$E$1662,0,0,1)</f>
        <v>19200</v>
      </c>
      <c r="AA75" s="2" cm="1">
        <f t="array" ref="AA75">_xlfn.XLOOKUP(AA$1&amp;$R75,$C$3:$C$1662&amp;$D$3:$D$1662,$E$3:$E$1662,0,0,1)</f>
        <v>73200</v>
      </c>
      <c r="AB75" s="2" cm="1">
        <f t="array" ref="AB75">_xlfn.XLOOKUP(AB$1&amp;$R75,$C$3:$C$1662&amp;$D$3:$D$1662,$E$3:$E$1662,0,0,1)</f>
        <v>31000</v>
      </c>
      <c r="AC75" s="2" cm="1">
        <f t="array" ref="AC75">_xlfn.XLOOKUP(AC$1&amp;$R75,$C$3:$C$1662&amp;$D$3:$D$1662,$E$3:$E$1662,0,0,1)</f>
        <v>20000</v>
      </c>
    </row>
    <row r="76" spans="3:29" x14ac:dyDescent="0.4">
      <c r="C76" t="s">
        <v>758</v>
      </c>
      <c r="D76" t="s">
        <v>586</v>
      </c>
      <c r="E76">
        <v>20000</v>
      </c>
      <c r="R76" t="s">
        <v>295</v>
      </c>
      <c r="S76" s="2">
        <f t="shared" si="6"/>
        <v>6313560</v>
      </c>
      <c r="T76" s="2">
        <f t="shared" si="7"/>
        <v>5545700</v>
      </c>
      <c r="U76" s="2">
        <f t="shared" si="7"/>
        <v>6178300</v>
      </c>
      <c r="V76" s="2">
        <f t="shared" si="7"/>
        <v>6027000</v>
      </c>
      <c r="W76" s="2">
        <f t="shared" si="7"/>
        <v>6129200</v>
      </c>
      <c r="X76" s="2">
        <f t="shared" si="7"/>
        <v>7687600</v>
      </c>
      <c r="Y76" s="2" cm="1">
        <f t="array" ref="Y76">_xlfn.XLOOKUP(Y$1&amp;$R76,$C$3:$C$1662&amp;$D$3:$D$1662,$E$3:$E$1662,0,0,1)</f>
        <v>45100</v>
      </c>
      <c r="Z76" s="2" cm="1">
        <f t="array" ref="Z76">_xlfn.XLOOKUP(Z$1&amp;$R76,$C$3:$C$1662&amp;$D$3:$D$1662,$E$3:$E$1662,0,0,1)</f>
        <v>17000</v>
      </c>
      <c r="AA76" s="2" cm="1">
        <f t="array" ref="AA76">_xlfn.XLOOKUP(AA$1&amp;$R76,$C$3:$C$1662&amp;$D$3:$D$1662,$E$3:$E$1662,0,0,1)</f>
        <v>89300</v>
      </c>
      <c r="AB76" s="2" cm="1">
        <f t="array" ref="AB76">_xlfn.XLOOKUP(AB$1&amp;$R76,$C$3:$C$1662&amp;$D$3:$D$1662,$E$3:$E$1662,0,0,1)</f>
        <v>23000</v>
      </c>
      <c r="AC76" s="2" cm="1">
        <f t="array" ref="AC76">_xlfn.XLOOKUP(AC$1&amp;$R76,$C$3:$C$1662&amp;$D$3:$D$1662,$E$3:$E$1662,0,0,1)</f>
        <v>14500</v>
      </c>
    </row>
    <row r="77" spans="3:29" x14ac:dyDescent="0.4">
      <c r="C77" t="s">
        <v>758</v>
      </c>
      <c r="D77" t="s">
        <v>587</v>
      </c>
      <c r="E77">
        <v>14500</v>
      </c>
      <c r="R77" t="s">
        <v>103</v>
      </c>
      <c r="S77" s="2">
        <f t="shared" si="6"/>
        <v>6354340</v>
      </c>
      <c r="T77" s="2">
        <f t="shared" si="7"/>
        <v>5563700</v>
      </c>
      <c r="U77" s="2">
        <f t="shared" si="7"/>
        <v>6248000</v>
      </c>
      <c r="V77" s="2">
        <f t="shared" si="7"/>
        <v>6075300</v>
      </c>
      <c r="W77" s="2">
        <f t="shared" si="7"/>
        <v>6173000</v>
      </c>
      <c r="X77" s="2">
        <f t="shared" si="7"/>
        <v>7711700</v>
      </c>
      <c r="Y77" s="2" cm="1">
        <f t="array" ref="Y77">_xlfn.XLOOKUP(Y$1&amp;$R77,$C$3:$C$1662&amp;$D$3:$D$1662,$E$3:$E$1662,0,0,1)</f>
        <v>18000</v>
      </c>
      <c r="Z77" s="2" cm="1">
        <f t="array" ref="Z77">_xlfn.XLOOKUP(Z$1&amp;$R77,$C$3:$C$1662&amp;$D$3:$D$1662,$E$3:$E$1662,0,0,1)</f>
        <v>69700</v>
      </c>
      <c r="AA77" s="2" cm="1">
        <f t="array" ref="AA77">_xlfn.XLOOKUP(AA$1&amp;$R77,$C$3:$C$1662&amp;$D$3:$D$1662,$E$3:$E$1662,0,0,1)</f>
        <v>48300</v>
      </c>
      <c r="AB77" s="2" cm="1">
        <f t="array" ref="AB77">_xlfn.XLOOKUP(AB$1&amp;$R77,$C$3:$C$1662&amp;$D$3:$D$1662,$E$3:$E$1662,0,0,1)</f>
        <v>43800</v>
      </c>
      <c r="AC77" s="2" cm="1">
        <f t="array" ref="AC77">_xlfn.XLOOKUP(AC$1&amp;$R77,$C$3:$C$1662&amp;$D$3:$D$1662,$E$3:$E$1662,0,0,1)</f>
        <v>24100</v>
      </c>
    </row>
    <row r="78" spans="3:29" x14ac:dyDescent="0.4">
      <c r="C78" t="s">
        <v>758</v>
      </c>
      <c r="D78" t="s">
        <v>588</v>
      </c>
      <c r="E78">
        <v>24100</v>
      </c>
      <c r="R78" t="s">
        <v>140</v>
      </c>
      <c r="S78" s="2">
        <f t="shared" si="6"/>
        <v>6391960</v>
      </c>
      <c r="T78" s="2">
        <f t="shared" si="7"/>
        <v>5587300</v>
      </c>
      <c r="U78" s="2">
        <f t="shared" si="7"/>
        <v>6290800</v>
      </c>
      <c r="V78" s="2">
        <f t="shared" si="7"/>
        <v>6128200</v>
      </c>
      <c r="W78" s="2">
        <f t="shared" si="7"/>
        <v>6198900</v>
      </c>
      <c r="X78" s="2">
        <f t="shared" si="7"/>
        <v>7754600</v>
      </c>
      <c r="Y78" s="2" cm="1">
        <f t="array" ref="Y78">_xlfn.XLOOKUP(Y$1&amp;$R78,$C$3:$C$1662&amp;$D$3:$D$1662,$E$3:$E$1662,0,0,1)</f>
        <v>23600</v>
      </c>
      <c r="Z78" s="2" cm="1">
        <f t="array" ref="Z78">_xlfn.XLOOKUP(Z$1&amp;$R78,$C$3:$C$1662&amp;$D$3:$D$1662,$E$3:$E$1662,0,0,1)</f>
        <v>42800</v>
      </c>
      <c r="AA78" s="2" cm="1">
        <f t="array" ref="AA78">_xlfn.XLOOKUP(AA$1&amp;$R78,$C$3:$C$1662&amp;$D$3:$D$1662,$E$3:$E$1662,0,0,1)</f>
        <v>52900</v>
      </c>
      <c r="AB78" s="2" cm="1">
        <f t="array" ref="AB78">_xlfn.XLOOKUP(AB$1&amp;$R78,$C$3:$C$1662&amp;$D$3:$D$1662,$E$3:$E$1662,0,0,1)</f>
        <v>25900</v>
      </c>
      <c r="AC78" s="2" cm="1">
        <f t="array" ref="AC78">_xlfn.XLOOKUP(AC$1&amp;$R78,$C$3:$C$1662&amp;$D$3:$D$1662,$E$3:$E$1662,0,0,1)</f>
        <v>42900</v>
      </c>
    </row>
    <row r="79" spans="3:29" x14ac:dyDescent="0.4">
      <c r="C79" t="s">
        <v>758</v>
      </c>
      <c r="D79" t="s">
        <v>589</v>
      </c>
      <c r="E79">
        <v>42900</v>
      </c>
      <c r="R79" t="s">
        <v>134</v>
      </c>
      <c r="S79" s="2">
        <f t="shared" si="6"/>
        <v>6422340</v>
      </c>
      <c r="T79" s="2">
        <f t="shared" si="7"/>
        <v>5607100</v>
      </c>
      <c r="U79" s="2">
        <f t="shared" si="7"/>
        <v>6338100</v>
      </c>
      <c r="V79" s="2">
        <f t="shared" si="7"/>
        <v>6164300</v>
      </c>
      <c r="W79" s="2">
        <f t="shared" si="7"/>
        <v>6237000</v>
      </c>
      <c r="X79" s="2">
        <f t="shared" si="7"/>
        <v>7765200</v>
      </c>
      <c r="Y79" s="2" cm="1">
        <f t="array" ref="Y79">_xlfn.XLOOKUP(Y$1&amp;$R79,$C$3:$C$1662&amp;$D$3:$D$1662,$E$3:$E$1662,0,0,1)</f>
        <v>19800</v>
      </c>
      <c r="Z79" s="2" cm="1">
        <f t="array" ref="Z79">_xlfn.XLOOKUP(Z$1&amp;$R79,$C$3:$C$1662&amp;$D$3:$D$1662,$E$3:$E$1662,0,0,1)</f>
        <v>47300</v>
      </c>
      <c r="AA79" s="2" cm="1">
        <f t="array" ref="AA79">_xlfn.XLOOKUP(AA$1&amp;$R79,$C$3:$C$1662&amp;$D$3:$D$1662,$E$3:$E$1662,0,0,1)</f>
        <v>36100</v>
      </c>
      <c r="AB79" s="2" cm="1">
        <f t="array" ref="AB79">_xlfn.XLOOKUP(AB$1&amp;$R79,$C$3:$C$1662&amp;$D$3:$D$1662,$E$3:$E$1662,0,0,1)</f>
        <v>38100</v>
      </c>
      <c r="AC79" s="2" cm="1">
        <f t="array" ref="AC79">_xlfn.XLOOKUP(AC$1&amp;$R79,$C$3:$C$1662&amp;$D$3:$D$1662,$E$3:$E$1662,0,0,1)</f>
        <v>10600</v>
      </c>
    </row>
    <row r="80" spans="3:29" x14ac:dyDescent="0.4">
      <c r="C80" t="s">
        <v>758</v>
      </c>
      <c r="D80" t="s">
        <v>590</v>
      </c>
      <c r="E80">
        <v>10600</v>
      </c>
      <c r="R80" t="s">
        <v>116</v>
      </c>
      <c r="S80" s="2">
        <f t="shared" si="6"/>
        <v>6450660</v>
      </c>
      <c r="T80" s="2">
        <f t="shared" si="7"/>
        <v>5630300</v>
      </c>
      <c r="U80" s="2">
        <f t="shared" si="7"/>
        <v>6347300</v>
      </c>
      <c r="V80" s="2">
        <f t="shared" si="7"/>
        <v>6235900</v>
      </c>
      <c r="W80" s="2">
        <f t="shared" si="7"/>
        <v>6266900</v>
      </c>
      <c r="X80" s="2">
        <f t="shared" si="7"/>
        <v>7772900</v>
      </c>
      <c r="Y80" s="2" cm="1">
        <f t="array" ref="Y80">_xlfn.XLOOKUP(Y$1&amp;$R80,$C$3:$C$1662&amp;$D$3:$D$1662,$E$3:$E$1662,0,0,1)</f>
        <v>23200</v>
      </c>
      <c r="Z80" s="2" cm="1">
        <f t="array" ref="Z80">_xlfn.XLOOKUP(Z$1&amp;$R80,$C$3:$C$1662&amp;$D$3:$D$1662,$E$3:$E$1662,0,0,1)</f>
        <v>9200</v>
      </c>
      <c r="AA80" s="2" cm="1">
        <f t="array" ref="AA80">_xlfn.XLOOKUP(AA$1&amp;$R80,$C$3:$C$1662&amp;$D$3:$D$1662,$E$3:$E$1662,0,0,1)</f>
        <v>71600</v>
      </c>
      <c r="AB80" s="2" cm="1">
        <f t="array" ref="AB80">_xlfn.XLOOKUP(AB$1&amp;$R80,$C$3:$C$1662&amp;$D$3:$D$1662,$E$3:$E$1662,0,0,1)</f>
        <v>29900</v>
      </c>
      <c r="AC80" s="2" cm="1">
        <f t="array" ref="AC80">_xlfn.XLOOKUP(AC$1&amp;$R80,$C$3:$C$1662&amp;$D$3:$D$1662,$E$3:$E$1662,0,0,1)</f>
        <v>7700</v>
      </c>
    </row>
    <row r="81" spans="3:29" x14ac:dyDescent="0.4">
      <c r="C81" t="s">
        <v>758</v>
      </c>
      <c r="D81" t="s">
        <v>591</v>
      </c>
      <c r="E81">
        <v>7700</v>
      </c>
      <c r="R81" t="s">
        <v>132</v>
      </c>
      <c r="S81" s="2">
        <f t="shared" si="6"/>
        <v>6493460</v>
      </c>
      <c r="T81" s="2">
        <f t="shared" si="7"/>
        <v>5647400</v>
      </c>
      <c r="U81" s="2">
        <f t="shared" si="7"/>
        <v>6376300</v>
      </c>
      <c r="V81" s="2">
        <f t="shared" si="7"/>
        <v>6263800</v>
      </c>
      <c r="W81" s="2">
        <f t="shared" si="7"/>
        <v>6308500</v>
      </c>
      <c r="X81" s="2">
        <f t="shared" si="7"/>
        <v>7871300</v>
      </c>
      <c r="Y81" s="2" cm="1">
        <f t="array" ref="Y81">_xlfn.XLOOKUP(Y$1&amp;$R81,$C$3:$C$1662&amp;$D$3:$D$1662,$E$3:$E$1662,0,0,1)</f>
        <v>17100</v>
      </c>
      <c r="Z81" s="2" cm="1">
        <f t="array" ref="Z81">_xlfn.XLOOKUP(Z$1&amp;$R81,$C$3:$C$1662&amp;$D$3:$D$1662,$E$3:$E$1662,0,0,1)</f>
        <v>29000</v>
      </c>
      <c r="AA81" s="2" cm="1">
        <f t="array" ref="AA81">_xlfn.XLOOKUP(AA$1&amp;$R81,$C$3:$C$1662&amp;$D$3:$D$1662,$E$3:$E$1662,0,0,1)</f>
        <v>27900</v>
      </c>
      <c r="AB81" s="2" cm="1">
        <f t="array" ref="AB81">_xlfn.XLOOKUP(AB$1&amp;$R81,$C$3:$C$1662&amp;$D$3:$D$1662,$E$3:$E$1662,0,0,1)</f>
        <v>41600</v>
      </c>
      <c r="AC81" s="2" cm="1">
        <f t="array" ref="AC81">_xlfn.XLOOKUP(AC$1&amp;$R81,$C$3:$C$1662&amp;$D$3:$D$1662,$E$3:$E$1662,0,0,1)</f>
        <v>98400</v>
      </c>
    </row>
    <row r="82" spans="3:29" x14ac:dyDescent="0.4">
      <c r="C82" t="s">
        <v>758</v>
      </c>
      <c r="D82" t="s">
        <v>592</v>
      </c>
      <c r="E82">
        <v>98400</v>
      </c>
      <c r="R82" t="s">
        <v>296</v>
      </c>
      <c r="S82" s="2">
        <f t="shared" si="6"/>
        <v>6523380</v>
      </c>
      <c r="T82" s="2">
        <f t="shared" si="7"/>
        <v>5659500</v>
      </c>
      <c r="U82" s="2">
        <f t="shared" si="7"/>
        <v>6408000</v>
      </c>
      <c r="V82" s="2">
        <f t="shared" si="7"/>
        <v>6283500</v>
      </c>
      <c r="W82" s="2">
        <f t="shared" si="7"/>
        <v>6369200</v>
      </c>
      <c r="X82" s="2">
        <f t="shared" si="7"/>
        <v>7896700</v>
      </c>
      <c r="Y82" s="2" cm="1">
        <f t="array" ref="Y82">_xlfn.XLOOKUP(Y$1&amp;$R82,$C$3:$C$1662&amp;$D$3:$D$1662,$E$3:$E$1662,0,0,1)</f>
        <v>12100</v>
      </c>
      <c r="Z82" s="2" cm="1">
        <f t="array" ref="Z82">_xlfn.XLOOKUP(Z$1&amp;$R82,$C$3:$C$1662&amp;$D$3:$D$1662,$E$3:$E$1662,0,0,1)</f>
        <v>31700</v>
      </c>
      <c r="AA82" s="2" cm="1">
        <f t="array" ref="AA82">_xlfn.XLOOKUP(AA$1&amp;$R82,$C$3:$C$1662&amp;$D$3:$D$1662,$E$3:$E$1662,0,0,1)</f>
        <v>19700</v>
      </c>
      <c r="AB82" s="2" cm="1">
        <f t="array" ref="AB82">_xlfn.XLOOKUP(AB$1&amp;$R82,$C$3:$C$1662&amp;$D$3:$D$1662,$E$3:$E$1662,0,0,1)</f>
        <v>60700</v>
      </c>
      <c r="AC82" s="2" cm="1">
        <f t="array" ref="AC82">_xlfn.XLOOKUP(AC$1&amp;$R82,$C$3:$C$1662&amp;$D$3:$D$1662,$E$3:$E$1662,0,0,1)</f>
        <v>25400</v>
      </c>
    </row>
    <row r="83" spans="3:29" x14ac:dyDescent="0.4">
      <c r="C83" t="s">
        <v>758</v>
      </c>
      <c r="D83" t="s">
        <v>593</v>
      </c>
      <c r="E83">
        <v>25400</v>
      </c>
      <c r="R83" t="s">
        <v>94</v>
      </c>
      <c r="S83" s="2">
        <f t="shared" si="6"/>
        <v>6568220</v>
      </c>
      <c r="T83" s="2">
        <f t="shared" si="7"/>
        <v>5679100</v>
      </c>
      <c r="U83" s="2">
        <f t="shared" si="7"/>
        <v>6430400</v>
      </c>
      <c r="V83" s="2">
        <f t="shared" si="7"/>
        <v>6317000</v>
      </c>
      <c r="W83" s="2">
        <f t="shared" si="7"/>
        <v>6485100</v>
      </c>
      <c r="X83" s="2">
        <f t="shared" si="7"/>
        <v>7929500</v>
      </c>
      <c r="Y83" s="2" cm="1">
        <f t="array" ref="Y83">_xlfn.XLOOKUP(Y$1&amp;$R83,$C$3:$C$1662&amp;$D$3:$D$1662,$E$3:$E$1662,0,0,1)</f>
        <v>19600</v>
      </c>
      <c r="Z83" s="2" cm="1">
        <f t="array" ref="Z83">_xlfn.XLOOKUP(Z$1&amp;$R83,$C$3:$C$1662&amp;$D$3:$D$1662,$E$3:$E$1662,0,0,1)</f>
        <v>22400</v>
      </c>
      <c r="AA83" s="2" cm="1">
        <f t="array" ref="AA83">_xlfn.XLOOKUP(AA$1&amp;$R83,$C$3:$C$1662&amp;$D$3:$D$1662,$E$3:$E$1662,0,0,1)</f>
        <v>33500</v>
      </c>
      <c r="AB83" s="2" cm="1">
        <f t="array" ref="AB83">_xlfn.XLOOKUP(AB$1&amp;$R83,$C$3:$C$1662&amp;$D$3:$D$1662,$E$3:$E$1662,0,0,1)</f>
        <v>115900</v>
      </c>
      <c r="AC83" s="2" cm="1">
        <f t="array" ref="AC83">_xlfn.XLOOKUP(AC$1&amp;$R83,$C$3:$C$1662&amp;$D$3:$D$1662,$E$3:$E$1662,0,0,1)</f>
        <v>32800</v>
      </c>
    </row>
    <row r="84" spans="3:29" x14ac:dyDescent="0.4">
      <c r="C84" t="s">
        <v>758</v>
      </c>
      <c r="D84" t="s">
        <v>594</v>
      </c>
      <c r="E84">
        <v>32800</v>
      </c>
      <c r="R84" t="s">
        <v>93</v>
      </c>
      <c r="S84" s="2">
        <f t="shared" si="6"/>
        <v>6594040</v>
      </c>
      <c r="T84" s="2">
        <f t="shared" ref="T84:X99" si="8">T83+Y84</f>
        <v>5689800</v>
      </c>
      <c r="U84" s="2">
        <f t="shared" si="8"/>
        <v>6452700</v>
      </c>
      <c r="V84" s="2">
        <f t="shared" si="8"/>
        <v>6339300</v>
      </c>
      <c r="W84" s="2">
        <f t="shared" si="8"/>
        <v>6521000</v>
      </c>
      <c r="X84" s="2">
        <f t="shared" si="8"/>
        <v>7967400</v>
      </c>
      <c r="Y84" s="2" cm="1">
        <f t="array" ref="Y84">_xlfn.XLOOKUP(Y$1&amp;$R84,$C$3:$C$1662&amp;$D$3:$D$1662,$E$3:$E$1662,0,0,1)</f>
        <v>10700</v>
      </c>
      <c r="Z84" s="2" cm="1">
        <f t="array" ref="Z84">_xlfn.XLOOKUP(Z$1&amp;$R84,$C$3:$C$1662&amp;$D$3:$D$1662,$E$3:$E$1662,0,0,1)</f>
        <v>22300</v>
      </c>
      <c r="AA84" s="2" cm="1">
        <f t="array" ref="AA84">_xlfn.XLOOKUP(AA$1&amp;$R84,$C$3:$C$1662&amp;$D$3:$D$1662,$E$3:$E$1662,0,0,1)</f>
        <v>22300</v>
      </c>
      <c r="AB84" s="2" cm="1">
        <f t="array" ref="AB84">_xlfn.XLOOKUP(AB$1&amp;$R84,$C$3:$C$1662&amp;$D$3:$D$1662,$E$3:$E$1662,0,0,1)</f>
        <v>35900</v>
      </c>
      <c r="AC84" s="2" cm="1">
        <f t="array" ref="AC84">_xlfn.XLOOKUP(AC$1&amp;$R84,$C$3:$C$1662&amp;$D$3:$D$1662,$E$3:$E$1662,0,0,1)</f>
        <v>37900</v>
      </c>
    </row>
    <row r="85" spans="3:29" x14ac:dyDescent="0.4">
      <c r="C85" t="s">
        <v>758</v>
      </c>
      <c r="D85" t="s">
        <v>595</v>
      </c>
      <c r="E85">
        <v>37900</v>
      </c>
      <c r="R85" t="s">
        <v>229</v>
      </c>
      <c r="S85" s="2">
        <f t="shared" si="6"/>
        <v>6632020</v>
      </c>
      <c r="T85" s="2">
        <f t="shared" si="8"/>
        <v>5695700</v>
      </c>
      <c r="U85" s="2">
        <f t="shared" si="8"/>
        <v>6494000</v>
      </c>
      <c r="V85" s="2">
        <f t="shared" si="8"/>
        <v>6365100</v>
      </c>
      <c r="W85" s="2">
        <f t="shared" si="8"/>
        <v>6610700</v>
      </c>
      <c r="X85" s="2">
        <f t="shared" si="8"/>
        <v>7994600</v>
      </c>
      <c r="Y85" s="2" cm="1">
        <f t="array" ref="Y85">_xlfn.XLOOKUP(Y$1&amp;$R85,$C$3:$C$1662&amp;$D$3:$D$1662,$E$3:$E$1662,0,0,1)</f>
        <v>5900</v>
      </c>
      <c r="Z85" s="2" cm="1">
        <f t="array" ref="Z85">_xlfn.XLOOKUP(Z$1&amp;$R85,$C$3:$C$1662&amp;$D$3:$D$1662,$E$3:$E$1662,0,0,1)</f>
        <v>41300</v>
      </c>
      <c r="AA85" s="2" cm="1">
        <f t="array" ref="AA85">_xlfn.XLOOKUP(AA$1&amp;$R85,$C$3:$C$1662&amp;$D$3:$D$1662,$E$3:$E$1662,0,0,1)</f>
        <v>25800</v>
      </c>
      <c r="AB85" s="2" cm="1">
        <f t="array" ref="AB85">_xlfn.XLOOKUP(AB$1&amp;$R85,$C$3:$C$1662&amp;$D$3:$D$1662,$E$3:$E$1662,0,0,1)</f>
        <v>89700</v>
      </c>
      <c r="AC85" s="2" cm="1">
        <f t="array" ref="AC85">_xlfn.XLOOKUP(AC$1&amp;$R85,$C$3:$C$1662&amp;$D$3:$D$1662,$E$3:$E$1662,0,0,1)</f>
        <v>27200</v>
      </c>
    </row>
    <row r="86" spans="3:29" x14ac:dyDescent="0.4">
      <c r="C86" t="s">
        <v>758</v>
      </c>
      <c r="D86" t="s">
        <v>596</v>
      </c>
      <c r="E86">
        <v>27200</v>
      </c>
      <c r="R86" t="s">
        <v>250</v>
      </c>
      <c r="S86" s="2">
        <f t="shared" si="6"/>
        <v>6666400</v>
      </c>
      <c r="T86" s="2">
        <f t="shared" si="8"/>
        <v>5718800</v>
      </c>
      <c r="U86" s="2">
        <f t="shared" si="8"/>
        <v>6508500</v>
      </c>
      <c r="V86" s="2">
        <f t="shared" si="8"/>
        <v>6389400</v>
      </c>
      <c r="W86" s="2">
        <f t="shared" si="8"/>
        <v>6693300</v>
      </c>
      <c r="X86" s="2">
        <f t="shared" si="8"/>
        <v>8022000</v>
      </c>
      <c r="Y86" s="2" cm="1">
        <f t="array" ref="Y86">_xlfn.XLOOKUP(Y$1&amp;$R86,$C$3:$C$1662&amp;$D$3:$D$1662,$E$3:$E$1662,0,0,1)</f>
        <v>23100</v>
      </c>
      <c r="Z86" s="2" cm="1">
        <f t="array" ref="Z86">_xlfn.XLOOKUP(Z$1&amp;$R86,$C$3:$C$1662&amp;$D$3:$D$1662,$E$3:$E$1662,0,0,1)</f>
        <v>14500</v>
      </c>
      <c r="AA86" s="2" cm="1">
        <f t="array" ref="AA86">_xlfn.XLOOKUP(AA$1&amp;$R86,$C$3:$C$1662&amp;$D$3:$D$1662,$E$3:$E$1662,0,0,1)</f>
        <v>24300</v>
      </c>
      <c r="AB86" s="2" cm="1">
        <f t="array" ref="AB86">_xlfn.XLOOKUP(AB$1&amp;$R86,$C$3:$C$1662&amp;$D$3:$D$1662,$E$3:$E$1662,0,0,1)</f>
        <v>82600</v>
      </c>
      <c r="AC86" s="2" cm="1">
        <f t="array" ref="AC86">_xlfn.XLOOKUP(AC$1&amp;$R86,$C$3:$C$1662&amp;$D$3:$D$1662,$E$3:$E$1662,0,0,1)</f>
        <v>27400</v>
      </c>
    </row>
    <row r="87" spans="3:29" x14ac:dyDescent="0.4">
      <c r="C87" t="s">
        <v>758</v>
      </c>
      <c r="D87" t="s">
        <v>597</v>
      </c>
      <c r="E87">
        <v>27400</v>
      </c>
      <c r="R87" t="s">
        <v>127</v>
      </c>
      <c r="S87" s="2">
        <f t="shared" si="6"/>
        <v>6698280</v>
      </c>
      <c r="T87" s="2">
        <f t="shared" si="8"/>
        <v>5734200</v>
      </c>
      <c r="U87" s="2">
        <f t="shared" si="8"/>
        <v>6543800</v>
      </c>
      <c r="V87" s="2">
        <f t="shared" si="8"/>
        <v>6426800</v>
      </c>
      <c r="W87" s="2">
        <f t="shared" si="8"/>
        <v>6747600</v>
      </c>
      <c r="X87" s="2">
        <f t="shared" si="8"/>
        <v>8039000</v>
      </c>
      <c r="Y87" s="2" cm="1">
        <f t="array" ref="Y87">_xlfn.XLOOKUP(Y$1&amp;$R87,$C$3:$C$1662&amp;$D$3:$D$1662,$E$3:$E$1662,0,0,1)</f>
        <v>15400</v>
      </c>
      <c r="Z87" s="2" cm="1">
        <f t="array" ref="Z87">_xlfn.XLOOKUP(Z$1&amp;$R87,$C$3:$C$1662&amp;$D$3:$D$1662,$E$3:$E$1662,0,0,1)</f>
        <v>35300</v>
      </c>
      <c r="AA87" s="2" cm="1">
        <f t="array" ref="AA87">_xlfn.XLOOKUP(AA$1&amp;$R87,$C$3:$C$1662&amp;$D$3:$D$1662,$E$3:$E$1662,0,0,1)</f>
        <v>37400</v>
      </c>
      <c r="AB87" s="2" cm="1">
        <f t="array" ref="AB87">_xlfn.XLOOKUP(AB$1&amp;$R87,$C$3:$C$1662&amp;$D$3:$D$1662,$E$3:$E$1662,0,0,1)</f>
        <v>54300</v>
      </c>
      <c r="AC87" s="2" cm="1">
        <f t="array" ref="AC87">_xlfn.XLOOKUP(AC$1&amp;$R87,$C$3:$C$1662&amp;$D$3:$D$1662,$E$3:$E$1662,0,0,1)</f>
        <v>17000</v>
      </c>
    </row>
    <row r="88" spans="3:29" x14ac:dyDescent="0.4">
      <c r="C88" t="s">
        <v>758</v>
      </c>
      <c r="D88" t="s">
        <v>598</v>
      </c>
      <c r="E88">
        <v>17000</v>
      </c>
      <c r="R88" t="s">
        <v>151</v>
      </c>
      <c r="S88" s="2">
        <f t="shared" si="6"/>
        <v>6738980</v>
      </c>
      <c r="T88" s="2">
        <f t="shared" si="8"/>
        <v>5744200</v>
      </c>
      <c r="U88" s="2">
        <f t="shared" si="8"/>
        <v>6583200</v>
      </c>
      <c r="V88" s="2">
        <f t="shared" si="8"/>
        <v>6472200</v>
      </c>
      <c r="W88" s="2">
        <f t="shared" si="8"/>
        <v>6835100</v>
      </c>
      <c r="X88" s="2">
        <f t="shared" si="8"/>
        <v>8060200</v>
      </c>
      <c r="Y88" s="2" cm="1">
        <f t="array" ref="Y88">_xlfn.XLOOKUP(Y$1&amp;$R88,$C$3:$C$1662&amp;$D$3:$D$1662,$E$3:$E$1662,0,0,1)</f>
        <v>10000</v>
      </c>
      <c r="Z88" s="2" cm="1">
        <f t="array" ref="Z88">_xlfn.XLOOKUP(Z$1&amp;$R88,$C$3:$C$1662&amp;$D$3:$D$1662,$E$3:$E$1662,0,0,1)</f>
        <v>39400</v>
      </c>
      <c r="AA88" s="2" cm="1">
        <f t="array" ref="AA88">_xlfn.XLOOKUP(AA$1&amp;$R88,$C$3:$C$1662&amp;$D$3:$D$1662,$E$3:$E$1662,0,0,1)</f>
        <v>45400</v>
      </c>
      <c r="AB88" s="2" cm="1">
        <f t="array" ref="AB88">_xlfn.XLOOKUP(AB$1&amp;$R88,$C$3:$C$1662&amp;$D$3:$D$1662,$E$3:$E$1662,0,0,1)</f>
        <v>87500</v>
      </c>
      <c r="AC88" s="2" cm="1">
        <f t="array" ref="AC88">_xlfn.XLOOKUP(AC$1&amp;$R88,$C$3:$C$1662&amp;$D$3:$D$1662,$E$3:$E$1662,0,0,1)</f>
        <v>21200</v>
      </c>
    </row>
    <row r="89" spans="3:29" x14ac:dyDescent="0.4">
      <c r="C89" t="s">
        <v>758</v>
      </c>
      <c r="D89" t="s">
        <v>599</v>
      </c>
      <c r="E89">
        <v>21200</v>
      </c>
      <c r="R89" t="s">
        <v>95</v>
      </c>
      <c r="S89" s="2">
        <f t="shared" si="6"/>
        <v>6790500</v>
      </c>
      <c r="T89" s="2">
        <f t="shared" si="8"/>
        <v>5844200</v>
      </c>
      <c r="U89" s="2">
        <f t="shared" si="8"/>
        <v>6603900</v>
      </c>
      <c r="V89" s="2">
        <f t="shared" si="8"/>
        <v>6498700</v>
      </c>
      <c r="W89" s="2">
        <f t="shared" si="8"/>
        <v>6916200</v>
      </c>
      <c r="X89" s="2">
        <f t="shared" si="8"/>
        <v>8089500</v>
      </c>
      <c r="Y89" s="2" cm="1">
        <f t="array" ref="Y89">_xlfn.XLOOKUP(Y$1&amp;$R89,$C$3:$C$1662&amp;$D$3:$D$1662,$E$3:$E$1662,0,0,1)</f>
        <v>100000</v>
      </c>
      <c r="Z89" s="2" cm="1">
        <f t="array" ref="Z89">_xlfn.XLOOKUP(Z$1&amp;$R89,$C$3:$C$1662&amp;$D$3:$D$1662,$E$3:$E$1662,0,0,1)</f>
        <v>20700</v>
      </c>
      <c r="AA89" s="2" cm="1">
        <f t="array" ref="AA89">_xlfn.XLOOKUP(AA$1&amp;$R89,$C$3:$C$1662&amp;$D$3:$D$1662,$E$3:$E$1662,0,0,1)</f>
        <v>26500</v>
      </c>
      <c r="AB89" s="2" cm="1">
        <f t="array" ref="AB89">_xlfn.XLOOKUP(AB$1&amp;$R89,$C$3:$C$1662&amp;$D$3:$D$1662,$E$3:$E$1662,0,0,1)</f>
        <v>81100</v>
      </c>
      <c r="AC89" s="2" cm="1">
        <f t="array" ref="AC89">_xlfn.XLOOKUP(AC$1&amp;$R89,$C$3:$C$1662&amp;$D$3:$D$1662,$E$3:$E$1662,0,0,1)</f>
        <v>29300</v>
      </c>
    </row>
    <row r="90" spans="3:29" x14ac:dyDescent="0.4">
      <c r="C90" t="s">
        <v>758</v>
      </c>
      <c r="D90" t="s">
        <v>600</v>
      </c>
      <c r="E90">
        <v>29300</v>
      </c>
      <c r="R90" t="s">
        <v>165</v>
      </c>
      <c r="S90" s="2">
        <f t="shared" si="6"/>
        <v>6854620</v>
      </c>
      <c r="T90" s="2">
        <f t="shared" si="8"/>
        <v>5876400</v>
      </c>
      <c r="U90" s="2">
        <f t="shared" si="8"/>
        <v>6613900</v>
      </c>
      <c r="V90" s="2">
        <f t="shared" si="8"/>
        <v>6519600</v>
      </c>
      <c r="W90" s="2">
        <f t="shared" si="8"/>
        <v>7148000</v>
      </c>
      <c r="X90" s="2">
        <f t="shared" si="8"/>
        <v>8115200</v>
      </c>
      <c r="Y90" s="2" cm="1">
        <f t="array" ref="Y90">_xlfn.XLOOKUP(Y$1&amp;$R90,$C$3:$C$1662&amp;$D$3:$D$1662,$E$3:$E$1662,0,0,1)</f>
        <v>32200</v>
      </c>
      <c r="Z90" s="2" cm="1">
        <f t="array" ref="Z90">_xlfn.XLOOKUP(Z$1&amp;$R90,$C$3:$C$1662&amp;$D$3:$D$1662,$E$3:$E$1662,0,0,1)</f>
        <v>10000</v>
      </c>
      <c r="AA90" s="2" cm="1">
        <f t="array" ref="AA90">_xlfn.XLOOKUP(AA$1&amp;$R90,$C$3:$C$1662&amp;$D$3:$D$1662,$E$3:$E$1662,0,0,1)</f>
        <v>20900</v>
      </c>
      <c r="AB90" s="2" cm="1">
        <f t="array" ref="AB90">_xlfn.XLOOKUP(AB$1&amp;$R90,$C$3:$C$1662&amp;$D$3:$D$1662,$E$3:$E$1662,0,0,1)</f>
        <v>231800</v>
      </c>
      <c r="AC90" s="2" cm="1">
        <f t="array" ref="AC90">_xlfn.XLOOKUP(AC$1&amp;$R90,$C$3:$C$1662&amp;$D$3:$D$1662,$E$3:$E$1662,0,0,1)</f>
        <v>25700</v>
      </c>
    </row>
    <row r="91" spans="3:29" x14ac:dyDescent="0.4">
      <c r="C91" t="s">
        <v>758</v>
      </c>
      <c r="D91" t="s">
        <v>601</v>
      </c>
      <c r="E91">
        <v>25700</v>
      </c>
      <c r="R91" t="s">
        <v>150</v>
      </c>
      <c r="S91" s="2">
        <f t="shared" si="6"/>
        <v>6894080</v>
      </c>
      <c r="T91" s="2">
        <f t="shared" si="8"/>
        <v>5939400</v>
      </c>
      <c r="U91" s="2">
        <f t="shared" si="8"/>
        <v>6644100</v>
      </c>
      <c r="V91" s="2">
        <f t="shared" si="8"/>
        <v>6548900</v>
      </c>
      <c r="W91" s="2">
        <f t="shared" si="8"/>
        <v>7214900</v>
      </c>
      <c r="X91" s="2">
        <f t="shared" si="8"/>
        <v>8123100</v>
      </c>
      <c r="Y91" s="2" cm="1">
        <f t="array" ref="Y91">_xlfn.XLOOKUP(Y$1&amp;$R91,$C$3:$C$1662&amp;$D$3:$D$1662,$E$3:$E$1662,0,0,1)</f>
        <v>63000</v>
      </c>
      <c r="Z91" s="2" cm="1">
        <f t="array" ref="Z91">_xlfn.XLOOKUP(Z$1&amp;$R91,$C$3:$C$1662&amp;$D$3:$D$1662,$E$3:$E$1662,0,0,1)</f>
        <v>30200</v>
      </c>
      <c r="AA91" s="2" cm="1">
        <f t="array" ref="AA91">_xlfn.XLOOKUP(AA$1&amp;$R91,$C$3:$C$1662&amp;$D$3:$D$1662,$E$3:$E$1662,0,0,1)</f>
        <v>29300</v>
      </c>
      <c r="AB91" s="2" cm="1">
        <f t="array" ref="AB91">_xlfn.XLOOKUP(AB$1&amp;$R91,$C$3:$C$1662&amp;$D$3:$D$1662,$E$3:$E$1662,0,0,1)</f>
        <v>66900</v>
      </c>
      <c r="AC91" s="2" cm="1">
        <f t="array" ref="AC91">_xlfn.XLOOKUP(AC$1&amp;$R91,$C$3:$C$1662&amp;$D$3:$D$1662,$E$3:$E$1662,0,0,1)</f>
        <v>7900</v>
      </c>
    </row>
    <row r="92" spans="3:29" x14ac:dyDescent="0.4">
      <c r="C92" t="s">
        <v>758</v>
      </c>
      <c r="D92" t="s">
        <v>602</v>
      </c>
      <c r="E92">
        <v>7900</v>
      </c>
      <c r="R92" t="s">
        <v>164</v>
      </c>
      <c r="S92" s="2">
        <f t="shared" si="6"/>
        <v>6928960</v>
      </c>
      <c r="T92" s="2">
        <f t="shared" si="8"/>
        <v>5959900</v>
      </c>
      <c r="U92" s="2">
        <f t="shared" si="8"/>
        <v>6666800</v>
      </c>
      <c r="V92" s="2">
        <f t="shared" si="8"/>
        <v>6569200</v>
      </c>
      <c r="W92" s="2">
        <f t="shared" si="8"/>
        <v>7250300</v>
      </c>
      <c r="X92" s="2">
        <f t="shared" si="8"/>
        <v>8198600</v>
      </c>
      <c r="Y92" s="2" cm="1">
        <f t="array" ref="Y92">_xlfn.XLOOKUP(Y$1&amp;$R92,$C$3:$C$1662&amp;$D$3:$D$1662,$E$3:$E$1662,0,0,1)</f>
        <v>20500</v>
      </c>
      <c r="Z92" s="2" cm="1">
        <f t="array" ref="Z92">_xlfn.XLOOKUP(Z$1&amp;$R92,$C$3:$C$1662&amp;$D$3:$D$1662,$E$3:$E$1662,0,0,1)</f>
        <v>22700</v>
      </c>
      <c r="AA92" s="2" cm="1">
        <f t="array" ref="AA92">_xlfn.XLOOKUP(AA$1&amp;$R92,$C$3:$C$1662&amp;$D$3:$D$1662,$E$3:$E$1662,0,0,1)</f>
        <v>20300</v>
      </c>
      <c r="AB92" s="2" cm="1">
        <f t="array" ref="AB92">_xlfn.XLOOKUP(AB$1&amp;$R92,$C$3:$C$1662&amp;$D$3:$D$1662,$E$3:$E$1662,0,0,1)</f>
        <v>35400</v>
      </c>
      <c r="AC92" s="2" cm="1">
        <f t="array" ref="AC92">_xlfn.XLOOKUP(AC$1&amp;$R92,$C$3:$C$1662&amp;$D$3:$D$1662,$E$3:$E$1662,0,0,1)</f>
        <v>75500</v>
      </c>
    </row>
    <row r="93" spans="3:29" x14ac:dyDescent="0.4">
      <c r="C93" t="s">
        <v>758</v>
      </c>
      <c r="D93" t="s">
        <v>603</v>
      </c>
      <c r="E93">
        <v>75500</v>
      </c>
      <c r="R93" t="s">
        <v>20</v>
      </c>
      <c r="S93" s="2">
        <f t="shared" si="6"/>
        <v>6959620</v>
      </c>
      <c r="T93" s="2">
        <f t="shared" si="8"/>
        <v>5981300</v>
      </c>
      <c r="U93" s="2">
        <f t="shared" si="8"/>
        <v>6702500</v>
      </c>
      <c r="V93" s="2">
        <f t="shared" si="8"/>
        <v>6610600</v>
      </c>
      <c r="W93" s="2">
        <f t="shared" si="8"/>
        <v>7296100</v>
      </c>
      <c r="X93" s="2">
        <f t="shared" si="8"/>
        <v>8207600</v>
      </c>
      <c r="Y93" s="2" cm="1">
        <f t="array" ref="Y93">_xlfn.XLOOKUP(Y$1&amp;$R93,$C$3:$C$1662&amp;$D$3:$D$1662,$E$3:$E$1662,0,0,1)</f>
        <v>21400</v>
      </c>
      <c r="Z93" s="2" cm="1">
        <f t="array" ref="Z93">_xlfn.XLOOKUP(Z$1&amp;$R93,$C$3:$C$1662&amp;$D$3:$D$1662,$E$3:$E$1662,0,0,1)</f>
        <v>35700</v>
      </c>
      <c r="AA93" s="2" cm="1">
        <f t="array" ref="AA93">_xlfn.XLOOKUP(AA$1&amp;$R93,$C$3:$C$1662&amp;$D$3:$D$1662,$E$3:$E$1662,0,0,1)</f>
        <v>41400</v>
      </c>
      <c r="AB93" s="2" cm="1">
        <f t="array" ref="AB93">_xlfn.XLOOKUP(AB$1&amp;$R93,$C$3:$C$1662&amp;$D$3:$D$1662,$E$3:$E$1662,0,0,1)</f>
        <v>45800</v>
      </c>
      <c r="AC93" s="2" cm="1">
        <f t="array" ref="AC93">_xlfn.XLOOKUP(AC$1&amp;$R93,$C$3:$C$1662&amp;$D$3:$D$1662,$E$3:$E$1662,0,0,1)</f>
        <v>9000</v>
      </c>
    </row>
    <row r="94" spans="3:29" x14ac:dyDescent="0.4">
      <c r="C94" t="s">
        <v>758</v>
      </c>
      <c r="D94" t="s">
        <v>604</v>
      </c>
      <c r="E94">
        <v>9000</v>
      </c>
      <c r="R94" t="s">
        <v>297</v>
      </c>
      <c r="S94" s="2">
        <f t="shared" si="6"/>
        <v>6986440</v>
      </c>
      <c r="T94" s="2">
        <f t="shared" si="8"/>
        <v>6003400</v>
      </c>
      <c r="U94" s="2">
        <f t="shared" si="8"/>
        <v>6717000</v>
      </c>
      <c r="V94" s="2">
        <f t="shared" si="8"/>
        <v>6634900</v>
      </c>
      <c r="W94" s="2">
        <f t="shared" si="8"/>
        <v>7338500</v>
      </c>
      <c r="X94" s="2">
        <f t="shared" si="8"/>
        <v>8238400</v>
      </c>
      <c r="Y94" s="2" cm="1">
        <f t="array" ref="Y94">_xlfn.XLOOKUP(Y$1&amp;$R94,$C$3:$C$1662&amp;$D$3:$D$1662,$E$3:$E$1662,0,0,1)</f>
        <v>22100</v>
      </c>
      <c r="Z94" s="2" cm="1">
        <f t="array" ref="Z94">_xlfn.XLOOKUP(Z$1&amp;$R94,$C$3:$C$1662&amp;$D$3:$D$1662,$E$3:$E$1662,0,0,1)</f>
        <v>14500</v>
      </c>
      <c r="AA94" s="2" cm="1">
        <f t="array" ref="AA94">_xlfn.XLOOKUP(AA$1&amp;$R94,$C$3:$C$1662&amp;$D$3:$D$1662,$E$3:$E$1662,0,0,1)</f>
        <v>24300</v>
      </c>
      <c r="AB94" s="2" cm="1">
        <f t="array" ref="AB94">_xlfn.XLOOKUP(AB$1&amp;$R94,$C$3:$C$1662&amp;$D$3:$D$1662,$E$3:$E$1662,0,0,1)</f>
        <v>42400</v>
      </c>
      <c r="AC94" s="2" cm="1">
        <f t="array" ref="AC94">_xlfn.XLOOKUP(AC$1&amp;$R94,$C$3:$C$1662&amp;$D$3:$D$1662,$E$3:$E$1662,0,0,1)</f>
        <v>30800</v>
      </c>
    </row>
    <row r="95" spans="3:29" x14ac:dyDescent="0.4">
      <c r="C95" t="s">
        <v>758</v>
      </c>
      <c r="D95" t="s">
        <v>605</v>
      </c>
      <c r="E95">
        <v>30800</v>
      </c>
      <c r="R95" t="s">
        <v>15</v>
      </c>
      <c r="S95" s="2">
        <f t="shared" si="6"/>
        <v>7011240</v>
      </c>
      <c r="T95" s="2">
        <f t="shared" si="8"/>
        <v>6023300</v>
      </c>
      <c r="U95" s="2">
        <f t="shared" si="8"/>
        <v>6731400</v>
      </c>
      <c r="V95" s="2">
        <f t="shared" si="8"/>
        <v>6658400</v>
      </c>
      <c r="W95" s="2">
        <f t="shared" si="8"/>
        <v>7371000</v>
      </c>
      <c r="X95" s="2">
        <f t="shared" si="8"/>
        <v>8272100</v>
      </c>
      <c r="Y95" s="2" cm="1">
        <f t="array" ref="Y95">_xlfn.XLOOKUP(Y$1&amp;$R95,$C$3:$C$1662&amp;$D$3:$D$1662,$E$3:$E$1662,0,0,1)</f>
        <v>19900</v>
      </c>
      <c r="Z95" s="2" cm="1">
        <f t="array" ref="Z95">_xlfn.XLOOKUP(Z$1&amp;$R95,$C$3:$C$1662&amp;$D$3:$D$1662,$E$3:$E$1662,0,0,1)</f>
        <v>14400</v>
      </c>
      <c r="AA95" s="2" cm="1">
        <f t="array" ref="AA95">_xlfn.XLOOKUP(AA$1&amp;$R95,$C$3:$C$1662&amp;$D$3:$D$1662,$E$3:$E$1662,0,0,1)</f>
        <v>23500</v>
      </c>
      <c r="AB95" s="2" cm="1">
        <f t="array" ref="AB95">_xlfn.XLOOKUP(AB$1&amp;$R95,$C$3:$C$1662&amp;$D$3:$D$1662,$E$3:$E$1662,0,0,1)</f>
        <v>32500</v>
      </c>
      <c r="AC95" s="2" cm="1">
        <f t="array" ref="AC95">_xlfn.XLOOKUP(AC$1&amp;$R95,$C$3:$C$1662&amp;$D$3:$D$1662,$E$3:$E$1662,0,0,1)</f>
        <v>33700</v>
      </c>
    </row>
    <row r="96" spans="3:29" x14ac:dyDescent="0.4">
      <c r="C96" t="s">
        <v>758</v>
      </c>
      <c r="D96" t="s">
        <v>606</v>
      </c>
      <c r="E96">
        <v>33700</v>
      </c>
      <c r="R96" t="s">
        <v>298</v>
      </c>
      <c r="S96" s="2">
        <f t="shared" si="6"/>
        <v>7041760</v>
      </c>
      <c r="T96" s="2">
        <f t="shared" si="8"/>
        <v>6046200</v>
      </c>
      <c r="U96" s="2">
        <f t="shared" si="8"/>
        <v>6745800</v>
      </c>
      <c r="V96" s="2">
        <f t="shared" si="8"/>
        <v>6706800</v>
      </c>
      <c r="W96" s="2">
        <f t="shared" si="8"/>
        <v>7424300</v>
      </c>
      <c r="X96" s="2">
        <f t="shared" si="8"/>
        <v>8285700</v>
      </c>
      <c r="Y96" s="2" cm="1">
        <f t="array" ref="Y96">_xlfn.XLOOKUP(Y$1&amp;$R96,$C$3:$C$1662&amp;$D$3:$D$1662,$E$3:$E$1662,0,0,1)</f>
        <v>22900</v>
      </c>
      <c r="Z96" s="2" cm="1">
        <f t="array" ref="Z96">_xlfn.XLOOKUP(Z$1&amp;$R96,$C$3:$C$1662&amp;$D$3:$D$1662,$E$3:$E$1662,0,0,1)</f>
        <v>14400</v>
      </c>
      <c r="AA96" s="2" cm="1">
        <f t="array" ref="AA96">_xlfn.XLOOKUP(AA$1&amp;$R96,$C$3:$C$1662&amp;$D$3:$D$1662,$E$3:$E$1662,0,0,1)</f>
        <v>48400</v>
      </c>
      <c r="AB96" s="2" cm="1">
        <f t="array" ref="AB96">_xlfn.XLOOKUP(AB$1&amp;$R96,$C$3:$C$1662&amp;$D$3:$D$1662,$E$3:$E$1662,0,0,1)</f>
        <v>53300</v>
      </c>
      <c r="AC96" s="2" cm="1">
        <f t="array" ref="AC96">_xlfn.XLOOKUP(AC$1&amp;$R96,$C$3:$C$1662&amp;$D$3:$D$1662,$E$3:$E$1662,0,0,1)</f>
        <v>13600</v>
      </c>
    </row>
    <row r="97" spans="3:29" x14ac:dyDescent="0.4">
      <c r="C97" t="s">
        <v>758</v>
      </c>
      <c r="D97" t="s">
        <v>607</v>
      </c>
      <c r="E97">
        <v>13600</v>
      </c>
      <c r="R97" t="s">
        <v>139</v>
      </c>
      <c r="S97" s="2">
        <f t="shared" si="6"/>
        <v>7072020</v>
      </c>
      <c r="T97" s="2">
        <f t="shared" si="8"/>
        <v>6074300</v>
      </c>
      <c r="U97" s="2">
        <f t="shared" si="8"/>
        <v>6757400</v>
      </c>
      <c r="V97" s="2">
        <f t="shared" si="8"/>
        <v>6728700</v>
      </c>
      <c r="W97" s="2">
        <f t="shared" si="8"/>
        <v>7484800</v>
      </c>
      <c r="X97" s="2">
        <f t="shared" si="8"/>
        <v>8314900</v>
      </c>
      <c r="Y97" s="2" cm="1">
        <f t="array" ref="Y97">_xlfn.XLOOKUP(Y$1&amp;$R97,$C$3:$C$1662&amp;$D$3:$D$1662,$E$3:$E$1662,0,0,1)</f>
        <v>28100</v>
      </c>
      <c r="Z97" s="2" cm="1">
        <f t="array" ref="Z97">_xlfn.XLOOKUP(Z$1&amp;$R97,$C$3:$C$1662&amp;$D$3:$D$1662,$E$3:$E$1662,0,0,1)</f>
        <v>11600</v>
      </c>
      <c r="AA97" s="2" cm="1">
        <f t="array" ref="AA97">_xlfn.XLOOKUP(AA$1&amp;$R97,$C$3:$C$1662&amp;$D$3:$D$1662,$E$3:$E$1662,0,0,1)</f>
        <v>21900</v>
      </c>
      <c r="AB97" s="2" cm="1">
        <f t="array" ref="AB97">_xlfn.XLOOKUP(AB$1&amp;$R97,$C$3:$C$1662&amp;$D$3:$D$1662,$E$3:$E$1662,0,0,1)</f>
        <v>60500</v>
      </c>
      <c r="AC97" s="2" cm="1">
        <f t="array" ref="AC97">_xlfn.XLOOKUP(AC$1&amp;$R97,$C$3:$C$1662&amp;$D$3:$D$1662,$E$3:$E$1662,0,0,1)</f>
        <v>29200</v>
      </c>
    </row>
    <row r="98" spans="3:29" x14ac:dyDescent="0.4">
      <c r="C98" t="s">
        <v>758</v>
      </c>
      <c r="D98" t="s">
        <v>608</v>
      </c>
      <c r="E98">
        <v>29200</v>
      </c>
      <c r="R98" t="s">
        <v>137</v>
      </c>
      <c r="S98" s="2">
        <f t="shared" si="6"/>
        <v>7093320</v>
      </c>
      <c r="T98" s="2">
        <f t="shared" si="8"/>
        <v>6090000</v>
      </c>
      <c r="U98" s="2">
        <f t="shared" si="8"/>
        <v>6763500</v>
      </c>
      <c r="V98" s="2">
        <f t="shared" si="8"/>
        <v>6743600</v>
      </c>
      <c r="W98" s="2">
        <f t="shared" si="8"/>
        <v>7538900</v>
      </c>
      <c r="X98" s="2">
        <f t="shared" si="8"/>
        <v>8330600</v>
      </c>
      <c r="Y98" s="2" cm="1">
        <f t="array" ref="Y98">_xlfn.XLOOKUP(Y$1&amp;$R98,$C$3:$C$1662&amp;$D$3:$D$1662,$E$3:$E$1662,0,0,1)</f>
        <v>15700</v>
      </c>
      <c r="Z98" s="2" cm="1">
        <f t="array" ref="Z98">_xlfn.XLOOKUP(Z$1&amp;$R98,$C$3:$C$1662&amp;$D$3:$D$1662,$E$3:$E$1662,0,0,1)</f>
        <v>6100</v>
      </c>
      <c r="AA98" s="2" cm="1">
        <f t="array" ref="AA98">_xlfn.XLOOKUP(AA$1&amp;$R98,$C$3:$C$1662&amp;$D$3:$D$1662,$E$3:$E$1662,0,0,1)</f>
        <v>14900</v>
      </c>
      <c r="AB98" s="2" cm="1">
        <f t="array" ref="AB98">_xlfn.XLOOKUP(AB$1&amp;$R98,$C$3:$C$1662&amp;$D$3:$D$1662,$E$3:$E$1662,0,0,1)</f>
        <v>54100</v>
      </c>
      <c r="AC98" s="2" cm="1">
        <f t="array" ref="AC98">_xlfn.XLOOKUP(AC$1&amp;$R98,$C$3:$C$1662&amp;$D$3:$D$1662,$E$3:$E$1662,0,0,1)</f>
        <v>15700</v>
      </c>
    </row>
    <row r="99" spans="3:29" x14ac:dyDescent="0.4">
      <c r="C99" t="s">
        <v>758</v>
      </c>
      <c r="D99" t="s">
        <v>609</v>
      </c>
      <c r="E99">
        <v>15700</v>
      </c>
      <c r="R99" t="s">
        <v>268</v>
      </c>
      <c r="S99" s="2">
        <f t="shared" si="6"/>
        <v>7108100</v>
      </c>
      <c r="T99" s="2">
        <f t="shared" si="8"/>
        <v>6100200</v>
      </c>
      <c r="U99" s="2">
        <f t="shared" si="8"/>
        <v>6771200</v>
      </c>
      <c r="V99" s="2">
        <f t="shared" si="8"/>
        <v>6762500</v>
      </c>
      <c r="W99" s="2">
        <f t="shared" si="8"/>
        <v>7567000</v>
      </c>
      <c r="X99" s="2">
        <f t="shared" si="8"/>
        <v>8339600</v>
      </c>
      <c r="Y99" s="2" cm="1">
        <f t="array" ref="Y99">_xlfn.XLOOKUP(Y$1&amp;$R99,$C$3:$C$1662&amp;$D$3:$D$1662,$E$3:$E$1662,0,0,1)</f>
        <v>10200</v>
      </c>
      <c r="Z99" s="2" cm="1">
        <f t="array" ref="Z99">_xlfn.XLOOKUP(Z$1&amp;$R99,$C$3:$C$1662&amp;$D$3:$D$1662,$E$3:$E$1662,0,0,1)</f>
        <v>7700</v>
      </c>
      <c r="AA99" s="2" cm="1">
        <f t="array" ref="AA99">_xlfn.XLOOKUP(AA$1&amp;$R99,$C$3:$C$1662&amp;$D$3:$D$1662,$E$3:$E$1662,0,0,1)</f>
        <v>18900</v>
      </c>
      <c r="AB99" s="2" cm="1">
        <f t="array" ref="AB99">_xlfn.XLOOKUP(AB$1&amp;$R99,$C$3:$C$1662&amp;$D$3:$D$1662,$E$3:$E$1662,0,0,1)</f>
        <v>28100</v>
      </c>
      <c r="AC99" s="2" cm="1">
        <f t="array" ref="AC99">_xlfn.XLOOKUP(AC$1&amp;$R99,$C$3:$C$1662&amp;$D$3:$D$1662,$E$3:$E$1662,0,0,1)</f>
        <v>9000</v>
      </c>
    </row>
    <row r="100" spans="3:29" x14ac:dyDescent="0.4">
      <c r="C100" t="s">
        <v>758</v>
      </c>
      <c r="D100" t="s">
        <v>610</v>
      </c>
      <c r="E100">
        <v>9000</v>
      </c>
      <c r="R100" t="s">
        <v>101</v>
      </c>
      <c r="S100" s="2">
        <f t="shared" si="6"/>
        <v>7132920</v>
      </c>
      <c r="T100" s="2">
        <f t="shared" ref="T100:X115" si="9">T99+Y100</f>
        <v>6106300</v>
      </c>
      <c r="U100" s="2">
        <f t="shared" si="9"/>
        <v>6784000</v>
      </c>
      <c r="V100" s="2">
        <f t="shared" si="9"/>
        <v>6769700</v>
      </c>
      <c r="W100" s="2">
        <f t="shared" si="9"/>
        <v>7633600</v>
      </c>
      <c r="X100" s="2">
        <f t="shared" si="9"/>
        <v>8371000</v>
      </c>
      <c r="Y100" s="2" cm="1">
        <f t="array" ref="Y100">_xlfn.XLOOKUP(Y$1&amp;$R100,$C$3:$C$1662&amp;$D$3:$D$1662,$E$3:$E$1662,0,0,1)</f>
        <v>6100</v>
      </c>
      <c r="Z100" s="2" cm="1">
        <f t="array" ref="Z100">_xlfn.XLOOKUP(Z$1&amp;$R100,$C$3:$C$1662&amp;$D$3:$D$1662,$E$3:$E$1662,0,0,1)</f>
        <v>12800</v>
      </c>
      <c r="AA100" s="2" cm="1">
        <f t="array" ref="AA100">_xlfn.XLOOKUP(AA$1&amp;$R100,$C$3:$C$1662&amp;$D$3:$D$1662,$E$3:$E$1662,0,0,1)</f>
        <v>7200</v>
      </c>
      <c r="AB100" s="2" cm="1">
        <f t="array" ref="AB100">_xlfn.XLOOKUP(AB$1&amp;$R100,$C$3:$C$1662&amp;$D$3:$D$1662,$E$3:$E$1662,0,0,1)</f>
        <v>66600</v>
      </c>
      <c r="AC100" s="2" cm="1">
        <f t="array" ref="AC100">_xlfn.XLOOKUP(AC$1&amp;$R100,$C$3:$C$1662&amp;$D$3:$D$1662,$E$3:$E$1662,0,0,1)</f>
        <v>31400</v>
      </c>
    </row>
    <row r="101" spans="3:29" x14ac:dyDescent="0.4">
      <c r="C101" t="s">
        <v>758</v>
      </c>
      <c r="D101" t="s">
        <v>611</v>
      </c>
      <c r="E101">
        <v>31400</v>
      </c>
      <c r="R101" t="s">
        <v>220</v>
      </c>
      <c r="S101" s="2">
        <f t="shared" si="6"/>
        <v>7168540</v>
      </c>
      <c r="T101" s="2">
        <f t="shared" si="9"/>
        <v>6146500</v>
      </c>
      <c r="U101" s="2">
        <f t="shared" si="9"/>
        <v>6799000</v>
      </c>
      <c r="V101" s="2">
        <f t="shared" si="9"/>
        <v>6784200</v>
      </c>
      <c r="W101" s="2">
        <f t="shared" si="9"/>
        <v>7702100</v>
      </c>
      <c r="X101" s="2">
        <f t="shared" si="9"/>
        <v>8410900</v>
      </c>
      <c r="Y101" s="2" cm="1">
        <f t="array" ref="Y101">_xlfn.XLOOKUP(Y$1&amp;$R101,$C$3:$C$1662&amp;$D$3:$D$1662,$E$3:$E$1662,0,0,1)</f>
        <v>40200</v>
      </c>
      <c r="Z101" s="2" cm="1">
        <f t="array" ref="Z101">_xlfn.XLOOKUP(Z$1&amp;$R101,$C$3:$C$1662&amp;$D$3:$D$1662,$E$3:$E$1662,0,0,1)</f>
        <v>15000</v>
      </c>
      <c r="AA101" s="2" cm="1">
        <f t="array" ref="AA101">_xlfn.XLOOKUP(AA$1&amp;$R101,$C$3:$C$1662&amp;$D$3:$D$1662,$E$3:$E$1662,0,0,1)</f>
        <v>14500</v>
      </c>
      <c r="AB101" s="2" cm="1">
        <f t="array" ref="AB101">_xlfn.XLOOKUP(AB$1&amp;$R101,$C$3:$C$1662&amp;$D$3:$D$1662,$E$3:$E$1662,0,0,1)</f>
        <v>68500</v>
      </c>
      <c r="AC101" s="2" cm="1">
        <f t="array" ref="AC101">_xlfn.XLOOKUP(AC$1&amp;$R101,$C$3:$C$1662&amp;$D$3:$D$1662,$E$3:$E$1662,0,0,1)</f>
        <v>39900</v>
      </c>
    </row>
    <row r="102" spans="3:29" x14ac:dyDescent="0.4">
      <c r="C102" t="s">
        <v>758</v>
      </c>
      <c r="D102" t="s">
        <v>612</v>
      </c>
      <c r="E102">
        <v>39900</v>
      </c>
      <c r="R102" t="s">
        <v>114</v>
      </c>
      <c r="S102" s="2">
        <f t="shared" si="6"/>
        <v>7200260</v>
      </c>
      <c r="T102" s="2">
        <f t="shared" si="9"/>
        <v>6174800</v>
      </c>
      <c r="U102" s="2">
        <f t="shared" si="9"/>
        <v>6819000</v>
      </c>
      <c r="V102" s="2">
        <f t="shared" si="9"/>
        <v>6795200</v>
      </c>
      <c r="W102" s="2">
        <f t="shared" si="9"/>
        <v>7774000</v>
      </c>
      <c r="X102" s="2">
        <f t="shared" si="9"/>
        <v>8438300</v>
      </c>
      <c r="Y102" s="2" cm="1">
        <f t="array" ref="Y102">_xlfn.XLOOKUP(Y$1&amp;$R102,$C$3:$C$1662&amp;$D$3:$D$1662,$E$3:$E$1662,0,0,1)</f>
        <v>28300</v>
      </c>
      <c r="Z102" s="2" cm="1">
        <f t="array" ref="Z102">_xlfn.XLOOKUP(Z$1&amp;$R102,$C$3:$C$1662&amp;$D$3:$D$1662,$E$3:$E$1662,0,0,1)</f>
        <v>20000</v>
      </c>
      <c r="AA102" s="2" cm="1">
        <f t="array" ref="AA102">_xlfn.XLOOKUP(AA$1&amp;$R102,$C$3:$C$1662&amp;$D$3:$D$1662,$E$3:$E$1662,0,0,1)</f>
        <v>11000</v>
      </c>
      <c r="AB102" s="2" cm="1">
        <f t="array" ref="AB102">_xlfn.XLOOKUP(AB$1&amp;$R102,$C$3:$C$1662&amp;$D$3:$D$1662,$E$3:$E$1662,0,0,1)</f>
        <v>71900</v>
      </c>
      <c r="AC102" s="2" cm="1">
        <f t="array" ref="AC102">_xlfn.XLOOKUP(AC$1&amp;$R102,$C$3:$C$1662&amp;$D$3:$D$1662,$E$3:$E$1662,0,0,1)</f>
        <v>27400</v>
      </c>
    </row>
    <row r="103" spans="3:29" x14ac:dyDescent="0.4">
      <c r="C103" t="s">
        <v>758</v>
      </c>
      <c r="D103" t="s">
        <v>613</v>
      </c>
      <c r="E103">
        <v>27400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7302460</v>
      </c>
      <c r="T103" s="2">
        <f t="shared" si="9"/>
        <v>6200500</v>
      </c>
      <c r="U103" s="2">
        <f t="shared" si="9"/>
        <v>6825200</v>
      </c>
      <c r="V103" s="2">
        <f t="shared" si="9"/>
        <v>6856300</v>
      </c>
      <c r="W103" s="2">
        <f t="shared" si="9"/>
        <v>8170300</v>
      </c>
      <c r="X103" s="2">
        <f t="shared" si="9"/>
        <v>8460000</v>
      </c>
      <c r="Y103" s="2" cm="1">
        <f t="array" ref="Y103">_xlfn.XLOOKUP(Y$1&amp;$R103,$C$3:$C$1662&amp;$D$3:$D$1662,$E$3:$E$1662,0,0,1)</f>
        <v>25700</v>
      </c>
      <c r="Z103" s="2" cm="1">
        <f t="array" ref="Z103">_xlfn.XLOOKUP(Z$1&amp;$R103,$C$3:$C$1662&amp;$D$3:$D$1662,$E$3:$E$1662,0,0,1)</f>
        <v>6200</v>
      </c>
      <c r="AA103" s="2" cm="1">
        <f t="array" ref="AA103">_xlfn.XLOOKUP(AA$1&amp;$R103,$C$3:$C$1662&amp;$D$3:$D$1662,$E$3:$E$1662,0,0,1)</f>
        <v>61100</v>
      </c>
      <c r="AB103" s="2" cm="1">
        <f t="array" ref="AB103">_xlfn.XLOOKUP(AB$1&amp;$R103,$C$3:$C$1662&amp;$D$3:$D$1662,$E$3:$E$1662,0,0,1)</f>
        <v>396300</v>
      </c>
      <c r="AC103" s="2" cm="1">
        <f t="array" ref="AC103">_xlfn.XLOOKUP(AC$1&amp;$R103,$C$3:$C$1662&amp;$D$3:$D$1662,$E$3:$E$1662,0,0,1)</f>
        <v>21700</v>
      </c>
    </row>
    <row r="104" spans="3:29" x14ac:dyDescent="0.4">
      <c r="C104" t="s">
        <v>758</v>
      </c>
      <c r="D104" t="s">
        <v>614</v>
      </c>
      <c r="E104">
        <v>21700</v>
      </c>
      <c r="R104" t="s">
        <v>23</v>
      </c>
      <c r="S104" s="2">
        <f t="shared" si="6"/>
        <v>7336220</v>
      </c>
      <c r="T104" s="2">
        <f t="shared" si="9"/>
        <v>6213900</v>
      </c>
      <c r="U104" s="2">
        <f t="shared" si="9"/>
        <v>6836300</v>
      </c>
      <c r="V104" s="2">
        <f t="shared" si="9"/>
        <v>6868400</v>
      </c>
      <c r="W104" s="2">
        <f t="shared" si="9"/>
        <v>8287800</v>
      </c>
      <c r="X104" s="2">
        <f t="shared" si="9"/>
        <v>8474700</v>
      </c>
      <c r="Y104" s="2" cm="1">
        <f t="array" ref="Y104">_xlfn.XLOOKUP(Y$1&amp;$R104,$C$3:$C$1662&amp;$D$3:$D$1662,$E$3:$E$1662,0,0,1)</f>
        <v>13400</v>
      </c>
      <c r="Z104" s="2" cm="1">
        <f t="array" ref="Z104">_xlfn.XLOOKUP(Z$1&amp;$R104,$C$3:$C$1662&amp;$D$3:$D$1662,$E$3:$E$1662,0,0,1)</f>
        <v>11100</v>
      </c>
      <c r="AA104" s="2" cm="1">
        <f t="array" ref="AA104">_xlfn.XLOOKUP(AA$1&amp;$R104,$C$3:$C$1662&amp;$D$3:$D$1662,$E$3:$E$1662,0,0,1)</f>
        <v>12100</v>
      </c>
      <c r="AB104" s="2" cm="1">
        <f t="array" ref="AB104">_xlfn.XLOOKUP(AB$1&amp;$R104,$C$3:$C$1662&amp;$D$3:$D$1662,$E$3:$E$1662,0,0,1)</f>
        <v>117500</v>
      </c>
      <c r="AC104" s="2" cm="1">
        <f t="array" ref="AC104">_xlfn.XLOOKUP(AC$1&amp;$R104,$C$3:$C$1662&amp;$D$3:$D$1662,$E$3:$E$1662,0,0,1)</f>
        <v>14700</v>
      </c>
    </row>
    <row r="105" spans="3:29" x14ac:dyDescent="0.4">
      <c r="C105" t="s">
        <v>758</v>
      </c>
      <c r="D105" t="s">
        <v>615</v>
      </c>
      <c r="E105">
        <v>14700</v>
      </c>
      <c r="R105" t="s">
        <v>159</v>
      </c>
      <c r="S105" s="2">
        <f t="shared" si="6"/>
        <v>7358120</v>
      </c>
      <c r="T105" s="2">
        <f t="shared" si="9"/>
        <v>6231300</v>
      </c>
      <c r="U105" s="2">
        <f t="shared" si="9"/>
        <v>6855000</v>
      </c>
      <c r="V105" s="2">
        <f t="shared" si="9"/>
        <v>6888000</v>
      </c>
      <c r="W105" s="2">
        <f t="shared" si="9"/>
        <v>8327100</v>
      </c>
      <c r="X105" s="2">
        <f t="shared" si="9"/>
        <v>8489200</v>
      </c>
      <c r="Y105" s="2" cm="1">
        <f t="array" ref="Y105">_xlfn.XLOOKUP(Y$1&amp;$R105,$C$3:$C$1662&amp;$D$3:$D$1662,$E$3:$E$1662,0,0,1)</f>
        <v>17400</v>
      </c>
      <c r="Z105" s="2" cm="1">
        <f t="array" ref="Z105">_xlfn.XLOOKUP(Z$1&amp;$R105,$C$3:$C$1662&amp;$D$3:$D$1662,$E$3:$E$1662,0,0,1)</f>
        <v>18700</v>
      </c>
      <c r="AA105" s="2" cm="1">
        <f t="array" ref="AA105">_xlfn.XLOOKUP(AA$1&amp;$R105,$C$3:$C$1662&amp;$D$3:$D$1662,$E$3:$E$1662,0,0,1)</f>
        <v>19600</v>
      </c>
      <c r="AB105" s="2" cm="1">
        <f t="array" ref="AB105">_xlfn.XLOOKUP(AB$1&amp;$R105,$C$3:$C$1662&amp;$D$3:$D$1662,$E$3:$E$1662,0,0,1)</f>
        <v>39300</v>
      </c>
      <c r="AC105" s="2" cm="1">
        <f t="array" ref="AC105">_xlfn.XLOOKUP(AC$1&amp;$R105,$C$3:$C$1662&amp;$D$3:$D$1662,$E$3:$E$1662,0,0,1)</f>
        <v>14500</v>
      </c>
    </row>
    <row r="106" spans="3:29" x14ac:dyDescent="0.4">
      <c r="C106" t="s">
        <v>758</v>
      </c>
      <c r="D106" t="s">
        <v>616</v>
      </c>
      <c r="E106">
        <v>14500</v>
      </c>
      <c r="R106" t="s">
        <v>173</v>
      </c>
      <c r="S106" s="2">
        <f t="shared" si="6"/>
        <v>7397440</v>
      </c>
      <c r="T106" s="2">
        <f t="shared" si="9"/>
        <v>6264400</v>
      </c>
      <c r="U106" s="2">
        <f t="shared" si="9"/>
        <v>6881300</v>
      </c>
      <c r="V106" s="2">
        <f t="shared" si="9"/>
        <v>6918100</v>
      </c>
      <c r="W106" s="2">
        <f t="shared" si="9"/>
        <v>8420300</v>
      </c>
      <c r="X106" s="2">
        <f t="shared" si="9"/>
        <v>8503100</v>
      </c>
      <c r="Y106" s="2" cm="1">
        <f t="array" ref="Y106">_xlfn.XLOOKUP(Y$1&amp;$R106,$C$3:$C$1662&amp;$D$3:$D$1662,$E$3:$E$1662,0,0,1)</f>
        <v>33100</v>
      </c>
      <c r="Z106" s="2" cm="1">
        <f t="array" ref="Z106">_xlfn.XLOOKUP(Z$1&amp;$R106,$C$3:$C$1662&amp;$D$3:$D$1662,$E$3:$E$1662,0,0,1)</f>
        <v>26300</v>
      </c>
      <c r="AA106" s="2" cm="1">
        <f t="array" ref="AA106">_xlfn.XLOOKUP(AA$1&amp;$R106,$C$3:$C$1662&amp;$D$3:$D$1662,$E$3:$E$1662,0,0,1)</f>
        <v>30100</v>
      </c>
      <c r="AB106" s="2" cm="1">
        <f t="array" ref="AB106">_xlfn.XLOOKUP(AB$1&amp;$R106,$C$3:$C$1662&amp;$D$3:$D$1662,$E$3:$E$1662,0,0,1)</f>
        <v>93200</v>
      </c>
      <c r="AC106" s="2" cm="1">
        <f t="array" ref="AC106">_xlfn.XLOOKUP(AC$1&amp;$R106,$C$3:$C$1662&amp;$D$3:$D$1662,$E$3:$E$1662,0,0,1)</f>
        <v>13900</v>
      </c>
    </row>
    <row r="107" spans="3:29" x14ac:dyDescent="0.4">
      <c r="C107" t="s">
        <v>758</v>
      </c>
      <c r="D107" t="s">
        <v>617</v>
      </c>
      <c r="E107">
        <v>13900</v>
      </c>
      <c r="R107" t="s">
        <v>112</v>
      </c>
      <c r="S107" s="2">
        <f t="shared" si="6"/>
        <v>7428160</v>
      </c>
      <c r="T107" s="2">
        <f t="shared" si="9"/>
        <v>6289300</v>
      </c>
      <c r="U107" s="2">
        <f t="shared" si="9"/>
        <v>6886400</v>
      </c>
      <c r="V107" s="2">
        <f t="shared" si="9"/>
        <v>6926500</v>
      </c>
      <c r="W107" s="2">
        <f t="shared" si="9"/>
        <v>8477500</v>
      </c>
      <c r="X107" s="2">
        <f t="shared" si="9"/>
        <v>8561100</v>
      </c>
      <c r="Y107" s="2" cm="1">
        <f t="array" ref="Y107">_xlfn.XLOOKUP(Y$1&amp;$R107,$C$3:$C$1662&amp;$D$3:$D$1662,$E$3:$E$1662,0,0,1)</f>
        <v>24900</v>
      </c>
      <c r="Z107" s="2" cm="1">
        <f t="array" ref="Z107">_xlfn.XLOOKUP(Z$1&amp;$R107,$C$3:$C$1662&amp;$D$3:$D$1662,$E$3:$E$1662,0,0,1)</f>
        <v>5100</v>
      </c>
      <c r="AA107" s="2" cm="1">
        <f t="array" ref="AA107">_xlfn.XLOOKUP(AA$1&amp;$R107,$C$3:$C$1662&amp;$D$3:$D$1662,$E$3:$E$1662,0,0,1)</f>
        <v>8400</v>
      </c>
      <c r="AB107" s="2" cm="1">
        <f t="array" ref="AB107">_xlfn.XLOOKUP(AB$1&amp;$R107,$C$3:$C$1662&amp;$D$3:$D$1662,$E$3:$E$1662,0,0,1)</f>
        <v>57200</v>
      </c>
      <c r="AC107" s="2" cm="1">
        <f t="array" ref="AC107">_xlfn.XLOOKUP(AC$1&amp;$R107,$C$3:$C$1662&amp;$D$3:$D$1662,$E$3:$E$1662,0,0,1)</f>
        <v>58000</v>
      </c>
    </row>
    <row r="108" spans="3:29" x14ac:dyDescent="0.4">
      <c r="C108" t="s">
        <v>758</v>
      </c>
      <c r="D108" t="s">
        <v>618</v>
      </c>
      <c r="E108">
        <v>58000</v>
      </c>
      <c r="R108" t="s">
        <v>271</v>
      </c>
      <c r="S108" s="2">
        <f t="shared" si="6"/>
        <v>7449700</v>
      </c>
      <c r="T108" s="2">
        <f t="shared" si="9"/>
        <v>6314100</v>
      </c>
      <c r="U108" s="2">
        <f t="shared" si="9"/>
        <v>6892600</v>
      </c>
      <c r="V108" s="2">
        <f t="shared" si="9"/>
        <v>6950400</v>
      </c>
      <c r="W108" s="2">
        <f t="shared" si="9"/>
        <v>8512700</v>
      </c>
      <c r="X108" s="2">
        <f t="shared" si="9"/>
        <v>8578700</v>
      </c>
      <c r="Y108" s="2" cm="1">
        <f t="array" ref="Y108">_xlfn.XLOOKUP(Y$1&amp;$R108,$C$3:$C$1662&amp;$D$3:$D$1662,$E$3:$E$1662,0,0,1)</f>
        <v>24800</v>
      </c>
      <c r="Z108" s="2" cm="1">
        <f t="array" ref="Z108">_xlfn.XLOOKUP(Z$1&amp;$R108,$C$3:$C$1662&amp;$D$3:$D$1662,$E$3:$E$1662,0,0,1)</f>
        <v>6200</v>
      </c>
      <c r="AA108" s="2" cm="1">
        <f t="array" ref="AA108">_xlfn.XLOOKUP(AA$1&amp;$R108,$C$3:$C$1662&amp;$D$3:$D$1662,$E$3:$E$1662,0,0,1)</f>
        <v>23900</v>
      </c>
      <c r="AB108" s="2" cm="1">
        <f t="array" ref="AB108">_xlfn.XLOOKUP(AB$1&amp;$R108,$C$3:$C$1662&amp;$D$3:$D$1662,$E$3:$E$1662,0,0,1)</f>
        <v>35200</v>
      </c>
      <c r="AC108" s="2" cm="1">
        <f t="array" ref="AC108">_xlfn.XLOOKUP(AC$1&amp;$R108,$C$3:$C$1662&amp;$D$3:$D$1662,$E$3:$E$1662,0,0,1)</f>
        <v>17600</v>
      </c>
    </row>
    <row r="109" spans="3:29" x14ac:dyDescent="0.4">
      <c r="C109" t="s">
        <v>758</v>
      </c>
      <c r="D109" t="s">
        <v>619</v>
      </c>
      <c r="E109">
        <v>17600</v>
      </c>
      <c r="R109" t="s">
        <v>34</v>
      </c>
      <c r="S109" s="2">
        <f t="shared" si="6"/>
        <v>7472300</v>
      </c>
      <c r="T109" s="2">
        <f t="shared" si="9"/>
        <v>6325500</v>
      </c>
      <c r="U109" s="2">
        <f t="shared" si="9"/>
        <v>6899900</v>
      </c>
      <c r="V109" s="2">
        <f t="shared" si="9"/>
        <v>6971800</v>
      </c>
      <c r="W109" s="2">
        <f t="shared" si="9"/>
        <v>8575600</v>
      </c>
      <c r="X109" s="2">
        <f t="shared" si="9"/>
        <v>8588700</v>
      </c>
      <c r="Y109" s="2" cm="1">
        <f t="array" ref="Y109">_xlfn.XLOOKUP(Y$1&amp;$R109,$C$3:$C$1662&amp;$D$3:$D$1662,$E$3:$E$1662,0,0,1)</f>
        <v>11400</v>
      </c>
      <c r="Z109" s="2" cm="1">
        <f t="array" ref="Z109">_xlfn.XLOOKUP(Z$1&amp;$R109,$C$3:$C$1662&amp;$D$3:$D$1662,$E$3:$E$1662,0,0,1)</f>
        <v>7300</v>
      </c>
      <c r="AA109" s="2" cm="1">
        <f t="array" ref="AA109">_xlfn.XLOOKUP(AA$1&amp;$R109,$C$3:$C$1662&amp;$D$3:$D$1662,$E$3:$E$1662,0,0,1)</f>
        <v>21400</v>
      </c>
      <c r="AB109" s="2" cm="1">
        <f t="array" ref="AB109">_xlfn.XLOOKUP(AB$1&amp;$R109,$C$3:$C$1662&amp;$D$3:$D$1662,$E$3:$E$1662,0,0,1)</f>
        <v>62900</v>
      </c>
      <c r="AC109" s="2" cm="1">
        <f t="array" ref="AC109">_xlfn.XLOOKUP(AC$1&amp;$R109,$C$3:$C$1662&amp;$D$3:$D$1662,$E$3:$E$1662,0,0,1)</f>
        <v>10000</v>
      </c>
    </row>
    <row r="110" spans="3:29" x14ac:dyDescent="0.4">
      <c r="C110" t="s">
        <v>758</v>
      </c>
      <c r="D110" t="s">
        <v>620</v>
      </c>
      <c r="E110">
        <v>10000</v>
      </c>
      <c r="R110" t="s">
        <v>217</v>
      </c>
      <c r="S110" s="2">
        <f t="shared" si="6"/>
        <v>7490400</v>
      </c>
      <c r="T110" s="2">
        <f t="shared" si="9"/>
        <v>6345500</v>
      </c>
      <c r="U110" s="2">
        <f t="shared" si="9"/>
        <v>6910500</v>
      </c>
      <c r="V110" s="2">
        <f t="shared" si="9"/>
        <v>6982000</v>
      </c>
      <c r="W110" s="2">
        <f t="shared" si="9"/>
        <v>8610000</v>
      </c>
      <c r="X110" s="2">
        <f t="shared" si="9"/>
        <v>8604000</v>
      </c>
      <c r="Y110" s="2" cm="1">
        <f t="array" ref="Y110">_xlfn.XLOOKUP(Y$1&amp;$R110,$C$3:$C$1662&amp;$D$3:$D$1662,$E$3:$E$1662,0,0,1)</f>
        <v>20000</v>
      </c>
      <c r="Z110" s="2" cm="1">
        <f t="array" ref="Z110">_xlfn.XLOOKUP(Z$1&amp;$R110,$C$3:$C$1662&amp;$D$3:$D$1662,$E$3:$E$1662,0,0,1)</f>
        <v>10600</v>
      </c>
      <c r="AA110" s="2" cm="1">
        <f t="array" ref="AA110">_xlfn.XLOOKUP(AA$1&amp;$R110,$C$3:$C$1662&amp;$D$3:$D$1662,$E$3:$E$1662,0,0,1)</f>
        <v>10200</v>
      </c>
      <c r="AB110" s="2" cm="1">
        <f t="array" ref="AB110">_xlfn.XLOOKUP(AB$1&amp;$R110,$C$3:$C$1662&amp;$D$3:$D$1662,$E$3:$E$1662,0,0,1)</f>
        <v>34400</v>
      </c>
      <c r="AC110" s="2" cm="1">
        <f t="array" ref="AC110">_xlfn.XLOOKUP(AC$1&amp;$R110,$C$3:$C$1662&amp;$D$3:$D$1662,$E$3:$E$1662,0,0,1)</f>
        <v>15300</v>
      </c>
    </row>
    <row r="111" spans="3:29" x14ac:dyDescent="0.4">
      <c r="C111" t="s">
        <v>758</v>
      </c>
      <c r="D111" t="s">
        <v>621</v>
      </c>
      <c r="E111">
        <v>15300</v>
      </c>
      <c r="R111" t="s">
        <v>219</v>
      </c>
      <c r="S111" s="2">
        <f t="shared" si="6"/>
        <v>7513660</v>
      </c>
      <c r="T111" s="2">
        <f t="shared" si="9"/>
        <v>6351100</v>
      </c>
      <c r="U111" s="2">
        <f t="shared" si="9"/>
        <v>6927100</v>
      </c>
      <c r="V111" s="2">
        <f t="shared" si="9"/>
        <v>6996700</v>
      </c>
      <c r="W111" s="2">
        <f t="shared" si="9"/>
        <v>8664900</v>
      </c>
      <c r="X111" s="2">
        <f t="shared" si="9"/>
        <v>8628500</v>
      </c>
      <c r="Y111" s="2" cm="1">
        <f t="array" ref="Y111">_xlfn.XLOOKUP(Y$1&amp;$R111,$C$3:$C$1662&amp;$D$3:$D$1662,$E$3:$E$1662,0,0,1)</f>
        <v>5600</v>
      </c>
      <c r="Z111" s="2" cm="1">
        <f t="array" ref="Z111">_xlfn.XLOOKUP(Z$1&amp;$R111,$C$3:$C$1662&amp;$D$3:$D$1662,$E$3:$E$1662,0,0,1)</f>
        <v>16600</v>
      </c>
      <c r="AA111" s="2" cm="1">
        <f t="array" ref="AA111">_xlfn.XLOOKUP(AA$1&amp;$R111,$C$3:$C$1662&amp;$D$3:$D$1662,$E$3:$E$1662,0,0,1)</f>
        <v>14700</v>
      </c>
      <c r="AB111" s="2" cm="1">
        <f t="array" ref="AB111">_xlfn.XLOOKUP(AB$1&amp;$R111,$C$3:$C$1662&amp;$D$3:$D$1662,$E$3:$E$1662,0,0,1)</f>
        <v>54900</v>
      </c>
      <c r="AC111" s="2" cm="1">
        <f t="array" ref="AC111">_xlfn.XLOOKUP(AC$1&amp;$R111,$C$3:$C$1662&amp;$D$3:$D$1662,$E$3:$E$1662,0,0,1)</f>
        <v>24500</v>
      </c>
    </row>
    <row r="112" spans="3:29" x14ac:dyDescent="0.4">
      <c r="C112" t="s">
        <v>758</v>
      </c>
      <c r="D112" t="s">
        <v>622</v>
      </c>
      <c r="E112">
        <v>24500</v>
      </c>
      <c r="R112" t="s">
        <v>162</v>
      </c>
      <c r="S112" s="2">
        <f t="shared" si="6"/>
        <v>7527140</v>
      </c>
      <c r="T112" s="2">
        <f t="shared" si="9"/>
        <v>6359100</v>
      </c>
      <c r="U112" s="2">
        <f t="shared" si="9"/>
        <v>6945500</v>
      </c>
      <c r="V112" s="2">
        <f t="shared" si="9"/>
        <v>7012800</v>
      </c>
      <c r="W112" s="2">
        <f t="shared" si="9"/>
        <v>8678700</v>
      </c>
      <c r="X112" s="2">
        <f t="shared" si="9"/>
        <v>8639600</v>
      </c>
      <c r="Y112" s="2" cm="1">
        <f t="array" ref="Y112">_xlfn.XLOOKUP(Y$1&amp;$R112,$C$3:$C$1662&amp;$D$3:$D$1662,$E$3:$E$1662,0,0,1)</f>
        <v>8000</v>
      </c>
      <c r="Z112" s="2" cm="1">
        <f t="array" ref="Z112">_xlfn.XLOOKUP(Z$1&amp;$R112,$C$3:$C$1662&amp;$D$3:$D$1662,$E$3:$E$1662,0,0,1)</f>
        <v>18400</v>
      </c>
      <c r="AA112" s="2" cm="1">
        <f t="array" ref="AA112">_xlfn.XLOOKUP(AA$1&amp;$R112,$C$3:$C$1662&amp;$D$3:$D$1662,$E$3:$E$1662,0,0,1)</f>
        <v>16100</v>
      </c>
      <c r="AB112" s="2" cm="1">
        <f t="array" ref="AB112">_xlfn.XLOOKUP(AB$1&amp;$R112,$C$3:$C$1662&amp;$D$3:$D$1662,$E$3:$E$1662,0,0,1)</f>
        <v>13800</v>
      </c>
      <c r="AC112" s="2" cm="1">
        <f t="array" ref="AC112">_xlfn.XLOOKUP(AC$1&amp;$R112,$C$3:$C$1662&amp;$D$3:$D$1662,$E$3:$E$1662,0,0,1)</f>
        <v>11100</v>
      </c>
    </row>
    <row r="113" spans="3:29" x14ac:dyDescent="0.4">
      <c r="C113" t="s">
        <v>758</v>
      </c>
      <c r="D113" t="s">
        <v>623</v>
      </c>
      <c r="E113">
        <v>11100</v>
      </c>
      <c r="R113" t="s">
        <v>193</v>
      </c>
      <c r="S113" s="2">
        <f t="shared" si="6"/>
        <v>7548020</v>
      </c>
      <c r="T113" s="2">
        <f t="shared" si="9"/>
        <v>6368500</v>
      </c>
      <c r="U113" s="2">
        <f t="shared" si="9"/>
        <v>6972800</v>
      </c>
      <c r="V113" s="2">
        <f t="shared" si="9"/>
        <v>7030200</v>
      </c>
      <c r="W113" s="2">
        <f t="shared" si="9"/>
        <v>8702900</v>
      </c>
      <c r="X113" s="2">
        <f t="shared" si="9"/>
        <v>8665700</v>
      </c>
      <c r="Y113" s="2" cm="1">
        <f t="array" ref="Y113">_xlfn.XLOOKUP(Y$1&amp;$R113,$C$3:$C$1662&amp;$D$3:$D$1662,$E$3:$E$1662,0,0,1)</f>
        <v>9400</v>
      </c>
      <c r="Z113" s="2" cm="1">
        <f t="array" ref="Z113">_xlfn.XLOOKUP(Z$1&amp;$R113,$C$3:$C$1662&amp;$D$3:$D$1662,$E$3:$E$1662,0,0,1)</f>
        <v>27300</v>
      </c>
      <c r="AA113" s="2" cm="1">
        <f t="array" ref="AA113">_xlfn.XLOOKUP(AA$1&amp;$R113,$C$3:$C$1662&amp;$D$3:$D$1662,$E$3:$E$1662,0,0,1)</f>
        <v>17400</v>
      </c>
      <c r="AB113" s="2" cm="1">
        <f t="array" ref="AB113">_xlfn.XLOOKUP(AB$1&amp;$R113,$C$3:$C$1662&amp;$D$3:$D$1662,$E$3:$E$1662,0,0,1)</f>
        <v>24200</v>
      </c>
      <c r="AC113" s="2" cm="1">
        <f t="array" ref="AC113">_xlfn.XLOOKUP(AC$1&amp;$R113,$C$3:$C$1662&amp;$D$3:$D$1662,$E$3:$E$1662,0,0,1)</f>
        <v>26100</v>
      </c>
    </row>
    <row r="114" spans="3:29" x14ac:dyDescent="0.4">
      <c r="C114" t="s">
        <v>758</v>
      </c>
      <c r="D114" t="s">
        <v>624</v>
      </c>
      <c r="E114">
        <v>26100</v>
      </c>
      <c r="R114" t="s">
        <v>190</v>
      </c>
      <c r="S114" s="2">
        <f t="shared" si="6"/>
        <v>7573760</v>
      </c>
      <c r="T114" s="2">
        <f t="shared" si="9"/>
        <v>6372900</v>
      </c>
      <c r="U114" s="2">
        <f t="shared" si="9"/>
        <v>7000500</v>
      </c>
      <c r="V114" s="2">
        <f t="shared" si="9"/>
        <v>7052100</v>
      </c>
      <c r="W114" s="2">
        <f t="shared" si="9"/>
        <v>8755100</v>
      </c>
      <c r="X114" s="2">
        <f t="shared" si="9"/>
        <v>8688200</v>
      </c>
      <c r="Y114" s="2" cm="1">
        <f t="array" ref="Y114">_xlfn.XLOOKUP(Y$1&amp;$R114,$C$3:$C$1662&amp;$D$3:$D$1662,$E$3:$E$1662,0,0,1)</f>
        <v>4400</v>
      </c>
      <c r="Z114" s="2" cm="1">
        <f t="array" ref="Z114">_xlfn.XLOOKUP(Z$1&amp;$R114,$C$3:$C$1662&amp;$D$3:$D$1662,$E$3:$E$1662,0,0,1)</f>
        <v>27700</v>
      </c>
      <c r="AA114" s="2" cm="1">
        <f t="array" ref="AA114">_xlfn.XLOOKUP(AA$1&amp;$R114,$C$3:$C$1662&amp;$D$3:$D$1662,$E$3:$E$1662,0,0,1)</f>
        <v>21900</v>
      </c>
      <c r="AB114" s="2" cm="1">
        <f t="array" ref="AB114">_xlfn.XLOOKUP(AB$1&amp;$R114,$C$3:$C$1662&amp;$D$3:$D$1662,$E$3:$E$1662,0,0,1)</f>
        <v>52200</v>
      </c>
      <c r="AC114" s="2" cm="1">
        <f t="array" ref="AC114">_xlfn.XLOOKUP(AC$1&amp;$R114,$C$3:$C$1662&amp;$D$3:$D$1662,$E$3:$E$1662,0,0,1)</f>
        <v>22500</v>
      </c>
    </row>
    <row r="115" spans="3:29" x14ac:dyDescent="0.4">
      <c r="C115" t="s">
        <v>758</v>
      </c>
      <c r="D115" t="s">
        <v>625</v>
      </c>
      <c r="E115">
        <v>22500</v>
      </c>
      <c r="R115" t="s">
        <v>182</v>
      </c>
      <c r="S115" s="2">
        <f t="shared" si="6"/>
        <v>7593200</v>
      </c>
      <c r="T115" s="2">
        <f t="shared" si="9"/>
        <v>6391100</v>
      </c>
      <c r="U115" s="2">
        <f t="shared" si="9"/>
        <v>7013300</v>
      </c>
      <c r="V115" s="2">
        <f t="shared" si="9"/>
        <v>7057800</v>
      </c>
      <c r="W115" s="2">
        <f t="shared" si="9"/>
        <v>8800000</v>
      </c>
      <c r="X115" s="2">
        <f t="shared" si="9"/>
        <v>8703800</v>
      </c>
      <c r="Y115" s="2" cm="1">
        <f t="array" ref="Y115">_xlfn.XLOOKUP(Y$1&amp;$R115,$C$3:$C$1662&amp;$D$3:$D$1662,$E$3:$E$1662,0,0,1)</f>
        <v>18200</v>
      </c>
      <c r="Z115" s="2" cm="1">
        <f t="array" ref="Z115">_xlfn.XLOOKUP(Z$1&amp;$R115,$C$3:$C$1662&amp;$D$3:$D$1662,$E$3:$E$1662,0,0,1)</f>
        <v>12800</v>
      </c>
      <c r="AA115" s="2" cm="1">
        <f t="array" ref="AA115">_xlfn.XLOOKUP(AA$1&amp;$R115,$C$3:$C$1662&amp;$D$3:$D$1662,$E$3:$E$1662,0,0,1)</f>
        <v>5700</v>
      </c>
      <c r="AB115" s="2" cm="1">
        <f t="array" ref="AB115">_xlfn.XLOOKUP(AB$1&amp;$R115,$C$3:$C$1662&amp;$D$3:$D$1662,$E$3:$E$1662,0,0,1)</f>
        <v>44900</v>
      </c>
      <c r="AC115" s="2" cm="1">
        <f t="array" ref="AC115">_xlfn.XLOOKUP(AC$1&amp;$R115,$C$3:$C$1662&amp;$D$3:$D$1662,$E$3:$E$1662,0,0,1)</f>
        <v>15600</v>
      </c>
    </row>
    <row r="116" spans="3:29" x14ac:dyDescent="0.4">
      <c r="C116" t="s">
        <v>758</v>
      </c>
      <c r="D116" t="s">
        <v>626</v>
      </c>
      <c r="E116">
        <v>15600</v>
      </c>
      <c r="R116" t="s">
        <v>232</v>
      </c>
      <c r="S116" s="2">
        <f t="shared" si="6"/>
        <v>7622820</v>
      </c>
      <c r="T116" s="2">
        <f t="shared" ref="T116:X131" si="10">T115+Y116</f>
        <v>6403100</v>
      </c>
      <c r="U116" s="2">
        <f t="shared" si="10"/>
        <v>7052600</v>
      </c>
      <c r="V116" s="2">
        <f t="shared" si="10"/>
        <v>7066300</v>
      </c>
      <c r="W116" s="2">
        <f t="shared" si="10"/>
        <v>8822000</v>
      </c>
      <c r="X116" s="2">
        <f t="shared" si="10"/>
        <v>8770100</v>
      </c>
      <c r="Y116" s="2" cm="1">
        <f t="array" ref="Y116">_xlfn.XLOOKUP(Y$1&amp;$R116,$C$3:$C$1662&amp;$D$3:$D$1662,$E$3:$E$1662,0,0,1)</f>
        <v>12000</v>
      </c>
      <c r="Z116" s="2" cm="1">
        <f t="array" ref="Z116">_xlfn.XLOOKUP(Z$1&amp;$R116,$C$3:$C$1662&amp;$D$3:$D$1662,$E$3:$E$1662,0,0,1)</f>
        <v>39300</v>
      </c>
      <c r="AA116" s="2" cm="1">
        <f t="array" ref="AA116">_xlfn.XLOOKUP(AA$1&amp;$R116,$C$3:$C$1662&amp;$D$3:$D$1662,$E$3:$E$1662,0,0,1)</f>
        <v>8500</v>
      </c>
      <c r="AB116" s="2" cm="1">
        <f t="array" ref="AB116">_xlfn.XLOOKUP(AB$1&amp;$R116,$C$3:$C$1662&amp;$D$3:$D$1662,$E$3:$E$1662,0,0,1)</f>
        <v>22000</v>
      </c>
      <c r="AC116" s="2" cm="1">
        <f t="array" ref="AC116">_xlfn.XLOOKUP(AC$1&amp;$R116,$C$3:$C$1662&amp;$D$3:$D$1662,$E$3:$E$1662,0,0,1)</f>
        <v>66300</v>
      </c>
    </row>
    <row r="117" spans="3:29" x14ac:dyDescent="0.4">
      <c r="C117" t="s">
        <v>758</v>
      </c>
      <c r="D117" t="s">
        <v>627</v>
      </c>
      <c r="E117">
        <v>66300</v>
      </c>
      <c r="R117" t="s">
        <v>246</v>
      </c>
      <c r="S117" s="2">
        <f t="shared" si="6"/>
        <v>7637660</v>
      </c>
      <c r="T117" s="2">
        <f t="shared" si="10"/>
        <v>6408400</v>
      </c>
      <c r="U117" s="2">
        <f t="shared" si="10"/>
        <v>7071000</v>
      </c>
      <c r="V117" s="2">
        <f t="shared" si="10"/>
        <v>7078800</v>
      </c>
      <c r="W117" s="2">
        <f t="shared" si="10"/>
        <v>8843700</v>
      </c>
      <c r="X117" s="2">
        <f t="shared" si="10"/>
        <v>8786400</v>
      </c>
      <c r="Y117" s="2" cm="1">
        <f t="array" ref="Y117">_xlfn.XLOOKUP(Y$1&amp;$R117,$C$3:$C$1662&amp;$D$3:$D$1662,$E$3:$E$1662,0,0,1)</f>
        <v>5300</v>
      </c>
      <c r="Z117" s="2" cm="1">
        <f t="array" ref="Z117">_xlfn.XLOOKUP(Z$1&amp;$R117,$C$3:$C$1662&amp;$D$3:$D$1662,$E$3:$E$1662,0,0,1)</f>
        <v>18400</v>
      </c>
      <c r="AA117" s="2" cm="1">
        <f t="array" ref="AA117">_xlfn.XLOOKUP(AA$1&amp;$R117,$C$3:$C$1662&amp;$D$3:$D$1662,$E$3:$E$1662,0,0,1)</f>
        <v>12500</v>
      </c>
      <c r="AB117" s="2" cm="1">
        <f t="array" ref="AB117">_xlfn.XLOOKUP(AB$1&amp;$R117,$C$3:$C$1662&amp;$D$3:$D$1662,$E$3:$E$1662,0,0,1)</f>
        <v>21700</v>
      </c>
      <c r="AC117" s="2" cm="1">
        <f t="array" ref="AC117">_xlfn.XLOOKUP(AC$1&amp;$R117,$C$3:$C$1662&amp;$D$3:$D$1662,$E$3:$E$1662,0,0,1)</f>
        <v>16300</v>
      </c>
    </row>
    <row r="118" spans="3:29" x14ac:dyDescent="0.4">
      <c r="C118" t="s">
        <v>758</v>
      </c>
      <c r="D118" t="s">
        <v>628</v>
      </c>
      <c r="E118">
        <v>16300</v>
      </c>
      <c r="R118" t="s">
        <v>108</v>
      </c>
      <c r="S118" s="2">
        <f t="shared" si="6"/>
        <v>7652020</v>
      </c>
      <c r="T118" s="2">
        <f t="shared" si="10"/>
        <v>6415000</v>
      </c>
      <c r="U118" s="2">
        <f t="shared" si="10"/>
        <v>7085400</v>
      </c>
      <c r="V118" s="2">
        <f t="shared" si="10"/>
        <v>7090900</v>
      </c>
      <c r="W118" s="2">
        <f t="shared" si="10"/>
        <v>8862700</v>
      </c>
      <c r="X118" s="2">
        <f t="shared" si="10"/>
        <v>8806100</v>
      </c>
      <c r="Y118" s="2" cm="1">
        <f t="array" ref="Y118">_xlfn.XLOOKUP(Y$1&amp;$R118,$C$3:$C$1662&amp;$D$3:$D$1662,$E$3:$E$1662,0,0,1)</f>
        <v>6600</v>
      </c>
      <c r="Z118" s="2" cm="1">
        <f t="array" ref="Z118">_xlfn.XLOOKUP(Z$1&amp;$R118,$C$3:$C$1662&amp;$D$3:$D$1662,$E$3:$E$1662,0,0,1)</f>
        <v>14400</v>
      </c>
      <c r="AA118" s="2" cm="1">
        <f t="array" ref="AA118">_xlfn.XLOOKUP(AA$1&amp;$R118,$C$3:$C$1662&amp;$D$3:$D$1662,$E$3:$E$1662,0,0,1)</f>
        <v>12100</v>
      </c>
      <c r="AB118" s="2" cm="1">
        <f t="array" ref="AB118">_xlfn.XLOOKUP(AB$1&amp;$R118,$C$3:$C$1662&amp;$D$3:$D$1662,$E$3:$E$1662,0,0,1)</f>
        <v>19000</v>
      </c>
      <c r="AC118" s="2" cm="1">
        <f t="array" ref="AC118">_xlfn.XLOOKUP(AC$1&amp;$R118,$C$3:$C$1662&amp;$D$3:$D$1662,$E$3:$E$1662,0,0,1)</f>
        <v>19700</v>
      </c>
    </row>
    <row r="119" spans="3:29" x14ac:dyDescent="0.4">
      <c r="C119" t="s">
        <v>758</v>
      </c>
      <c r="D119" t="s">
        <v>629</v>
      </c>
      <c r="E119">
        <v>19700</v>
      </c>
      <c r="R119" t="s">
        <v>267</v>
      </c>
      <c r="S119" s="2">
        <f t="shared" si="6"/>
        <v>7684800</v>
      </c>
      <c r="T119" s="2">
        <f t="shared" si="10"/>
        <v>6420900</v>
      </c>
      <c r="U119" s="2">
        <f t="shared" si="10"/>
        <v>7185300</v>
      </c>
      <c r="V119" s="2">
        <f t="shared" si="10"/>
        <v>7105300</v>
      </c>
      <c r="W119" s="2">
        <f t="shared" si="10"/>
        <v>8888600</v>
      </c>
      <c r="X119" s="2">
        <f t="shared" si="10"/>
        <v>8823900</v>
      </c>
      <c r="Y119" s="2" cm="1">
        <f t="array" ref="Y119">_xlfn.XLOOKUP(Y$1&amp;$R119,$C$3:$C$1662&amp;$D$3:$D$1662,$E$3:$E$1662,0,0,1)</f>
        <v>5900</v>
      </c>
      <c r="Z119" s="2" cm="1">
        <f t="array" ref="Z119">_xlfn.XLOOKUP(Z$1&amp;$R119,$C$3:$C$1662&amp;$D$3:$D$1662,$E$3:$E$1662,0,0,1)</f>
        <v>99900</v>
      </c>
      <c r="AA119" s="2" cm="1">
        <f t="array" ref="AA119">_xlfn.XLOOKUP(AA$1&amp;$R119,$C$3:$C$1662&amp;$D$3:$D$1662,$E$3:$E$1662,0,0,1)</f>
        <v>14400</v>
      </c>
      <c r="AB119" s="2" cm="1">
        <f t="array" ref="AB119">_xlfn.XLOOKUP(AB$1&amp;$R119,$C$3:$C$1662&amp;$D$3:$D$1662,$E$3:$E$1662,0,0,1)</f>
        <v>25900</v>
      </c>
      <c r="AC119" s="2" cm="1">
        <f t="array" ref="AC119">_xlfn.XLOOKUP(AC$1&amp;$R119,$C$3:$C$1662&amp;$D$3:$D$1662,$E$3:$E$1662,0,0,1)</f>
        <v>17800</v>
      </c>
    </row>
    <row r="120" spans="3:29" x14ac:dyDescent="0.4">
      <c r="C120" t="s">
        <v>758</v>
      </c>
      <c r="D120" t="s">
        <v>630</v>
      </c>
      <c r="E120">
        <v>17800</v>
      </c>
      <c r="R120" t="s">
        <v>252</v>
      </c>
      <c r="S120" s="2">
        <f t="shared" si="6"/>
        <v>7724640</v>
      </c>
      <c r="T120" s="2">
        <f t="shared" si="10"/>
        <v>6424000</v>
      </c>
      <c r="U120" s="2">
        <f t="shared" si="10"/>
        <v>7218900</v>
      </c>
      <c r="V120" s="2">
        <f t="shared" si="10"/>
        <v>7114400</v>
      </c>
      <c r="W120" s="2">
        <f t="shared" si="10"/>
        <v>9020600</v>
      </c>
      <c r="X120" s="2">
        <f t="shared" si="10"/>
        <v>8845300</v>
      </c>
      <c r="Y120" s="2" cm="1">
        <f t="array" ref="Y120">_xlfn.XLOOKUP(Y$1&amp;$R120,$C$3:$C$1662&amp;$D$3:$D$1662,$E$3:$E$1662,0,0,1)</f>
        <v>3100</v>
      </c>
      <c r="Z120" s="2" cm="1">
        <f t="array" ref="Z120">_xlfn.XLOOKUP(Z$1&amp;$R120,$C$3:$C$1662&amp;$D$3:$D$1662,$E$3:$E$1662,0,0,1)</f>
        <v>33600</v>
      </c>
      <c r="AA120" s="2" cm="1">
        <f t="array" ref="AA120">_xlfn.XLOOKUP(AA$1&amp;$R120,$C$3:$C$1662&amp;$D$3:$D$1662,$E$3:$E$1662,0,0,1)</f>
        <v>9100</v>
      </c>
      <c r="AB120" s="2" cm="1">
        <f t="array" ref="AB120">_xlfn.XLOOKUP(AB$1&amp;$R120,$C$3:$C$1662&amp;$D$3:$D$1662,$E$3:$E$1662,0,0,1)</f>
        <v>132000</v>
      </c>
      <c r="AC120" s="2" cm="1">
        <f t="array" ref="AC120">_xlfn.XLOOKUP(AC$1&amp;$R120,$C$3:$C$1662&amp;$D$3:$D$1662,$E$3:$E$1662,0,0,1)</f>
        <v>21400</v>
      </c>
    </row>
    <row r="121" spans="3:29" x14ac:dyDescent="0.4">
      <c r="C121" t="s">
        <v>758</v>
      </c>
      <c r="D121" t="s">
        <v>631</v>
      </c>
      <c r="E121">
        <v>21400</v>
      </c>
      <c r="R121" t="s">
        <v>128</v>
      </c>
      <c r="S121" s="2">
        <f t="shared" si="6"/>
        <v>7749800</v>
      </c>
      <c r="T121" s="2">
        <f t="shared" si="10"/>
        <v>6438900</v>
      </c>
      <c r="U121" s="2">
        <f t="shared" si="10"/>
        <v>7229700</v>
      </c>
      <c r="V121" s="2">
        <f t="shared" si="10"/>
        <v>7157600</v>
      </c>
      <c r="W121" s="2">
        <f t="shared" si="10"/>
        <v>9063800</v>
      </c>
      <c r="X121" s="2">
        <f t="shared" si="10"/>
        <v>8859000</v>
      </c>
      <c r="Y121" s="2" cm="1">
        <f t="array" ref="Y121">_xlfn.XLOOKUP(Y$1&amp;$R121,$C$3:$C$1662&amp;$D$3:$D$1662,$E$3:$E$1662,0,0,1)</f>
        <v>14900</v>
      </c>
      <c r="Z121" s="2" cm="1">
        <f t="array" ref="Z121">_xlfn.XLOOKUP(Z$1&amp;$R121,$C$3:$C$1662&amp;$D$3:$D$1662,$E$3:$E$1662,0,0,1)</f>
        <v>10800</v>
      </c>
      <c r="AA121" s="2" cm="1">
        <f t="array" ref="AA121">_xlfn.XLOOKUP(AA$1&amp;$R121,$C$3:$C$1662&amp;$D$3:$D$1662,$E$3:$E$1662,0,0,1)</f>
        <v>43200</v>
      </c>
      <c r="AB121" s="2" cm="1">
        <f t="array" ref="AB121">_xlfn.XLOOKUP(AB$1&amp;$R121,$C$3:$C$1662&amp;$D$3:$D$1662,$E$3:$E$1662,0,0,1)</f>
        <v>43200</v>
      </c>
      <c r="AC121" s="2" cm="1">
        <f t="array" ref="AC121">_xlfn.XLOOKUP(AC$1&amp;$R121,$C$3:$C$1662&amp;$D$3:$D$1662,$E$3:$E$1662,0,0,1)</f>
        <v>13700</v>
      </c>
    </row>
    <row r="122" spans="3:29" x14ac:dyDescent="0.4">
      <c r="C122" t="s">
        <v>758</v>
      </c>
      <c r="D122" t="s">
        <v>632</v>
      </c>
      <c r="E122">
        <v>13700</v>
      </c>
      <c r="R122" t="s">
        <v>287</v>
      </c>
      <c r="S122" s="2">
        <f t="shared" si="6"/>
        <v>7788780</v>
      </c>
      <c r="T122" s="2">
        <f t="shared" si="10"/>
        <v>6447900</v>
      </c>
      <c r="U122" s="2">
        <f t="shared" si="10"/>
        <v>7285900</v>
      </c>
      <c r="V122" s="2">
        <f t="shared" si="10"/>
        <v>7225200</v>
      </c>
      <c r="W122" s="2">
        <f t="shared" si="10"/>
        <v>9118000</v>
      </c>
      <c r="X122" s="2">
        <f t="shared" si="10"/>
        <v>8866900</v>
      </c>
      <c r="Y122" s="2" cm="1">
        <f t="array" ref="Y122">_xlfn.XLOOKUP(Y$1&amp;$R122,$C$3:$C$1662&amp;$D$3:$D$1662,$E$3:$E$1662,0,0,1)</f>
        <v>9000</v>
      </c>
      <c r="Z122" s="2" cm="1">
        <f t="array" ref="Z122">_xlfn.XLOOKUP(Z$1&amp;$R122,$C$3:$C$1662&amp;$D$3:$D$1662,$E$3:$E$1662,0,0,1)</f>
        <v>56200</v>
      </c>
      <c r="AA122" s="2" cm="1">
        <f t="array" ref="AA122">_xlfn.XLOOKUP(AA$1&amp;$R122,$C$3:$C$1662&amp;$D$3:$D$1662,$E$3:$E$1662,0,0,1)</f>
        <v>67600</v>
      </c>
      <c r="AB122" s="2" cm="1">
        <f t="array" ref="AB122">_xlfn.XLOOKUP(AB$1&amp;$R122,$C$3:$C$1662&amp;$D$3:$D$1662,$E$3:$E$1662,0,0,1)</f>
        <v>54200</v>
      </c>
      <c r="AC122" s="2" cm="1">
        <f t="array" ref="AC122">_xlfn.XLOOKUP(AC$1&amp;$R122,$C$3:$C$1662&amp;$D$3:$D$1662,$E$3:$E$1662,0,0,1)</f>
        <v>7900</v>
      </c>
    </row>
    <row r="123" spans="3:29" x14ac:dyDescent="0.4">
      <c r="C123" t="s">
        <v>758</v>
      </c>
      <c r="D123" t="s">
        <v>633</v>
      </c>
      <c r="E123">
        <v>7900</v>
      </c>
      <c r="R123" t="s">
        <v>194</v>
      </c>
      <c r="S123" s="2">
        <f t="shared" si="6"/>
        <v>7812200</v>
      </c>
      <c r="T123" s="2">
        <f t="shared" si="10"/>
        <v>6453400</v>
      </c>
      <c r="U123" s="2">
        <f t="shared" si="10"/>
        <v>7337400</v>
      </c>
      <c r="V123" s="2">
        <f t="shared" si="10"/>
        <v>7232300</v>
      </c>
      <c r="W123" s="2">
        <f t="shared" si="10"/>
        <v>9148200</v>
      </c>
      <c r="X123" s="2">
        <f t="shared" si="10"/>
        <v>8889700</v>
      </c>
      <c r="Y123" s="2" cm="1">
        <f t="array" ref="Y123">_xlfn.XLOOKUP(Y$1&amp;$R123,$C$3:$C$1662&amp;$D$3:$D$1662,$E$3:$E$1662,0,0,1)</f>
        <v>5500</v>
      </c>
      <c r="Z123" s="2" cm="1">
        <f t="array" ref="Z123">_xlfn.XLOOKUP(Z$1&amp;$R123,$C$3:$C$1662&amp;$D$3:$D$1662,$E$3:$E$1662,0,0,1)</f>
        <v>51500</v>
      </c>
      <c r="AA123" s="2" cm="1">
        <f t="array" ref="AA123">_xlfn.XLOOKUP(AA$1&amp;$R123,$C$3:$C$1662&amp;$D$3:$D$1662,$E$3:$E$1662,0,0,1)</f>
        <v>7100</v>
      </c>
      <c r="AB123" s="2" cm="1">
        <f t="array" ref="AB123">_xlfn.XLOOKUP(AB$1&amp;$R123,$C$3:$C$1662&amp;$D$3:$D$1662,$E$3:$E$1662,0,0,1)</f>
        <v>30200</v>
      </c>
      <c r="AC123" s="2" cm="1">
        <f t="array" ref="AC123">_xlfn.XLOOKUP(AC$1&amp;$R123,$C$3:$C$1662&amp;$D$3:$D$1662,$E$3:$E$1662,0,0,1)</f>
        <v>22800</v>
      </c>
    </row>
    <row r="124" spans="3:29" x14ac:dyDescent="0.4">
      <c r="C124" t="s">
        <v>758</v>
      </c>
      <c r="D124" t="s">
        <v>634</v>
      </c>
      <c r="E124">
        <v>22800</v>
      </c>
      <c r="R124" t="s">
        <v>184</v>
      </c>
      <c r="S124" s="2">
        <f t="shared" si="6"/>
        <v>7844200</v>
      </c>
      <c r="T124" s="2">
        <f t="shared" si="10"/>
        <v>6459400</v>
      </c>
      <c r="U124" s="2">
        <f t="shared" si="10"/>
        <v>7360400</v>
      </c>
      <c r="V124" s="2">
        <f t="shared" si="10"/>
        <v>7318400</v>
      </c>
      <c r="W124" s="2">
        <f t="shared" si="10"/>
        <v>9182400</v>
      </c>
      <c r="X124" s="2">
        <f t="shared" si="10"/>
        <v>8900400</v>
      </c>
      <c r="Y124" s="2" cm="1">
        <f t="array" ref="Y124">_xlfn.XLOOKUP(Y$1&amp;$R124,$C$3:$C$1662&amp;$D$3:$D$1662,$E$3:$E$1662,0,0,1)</f>
        <v>6000</v>
      </c>
      <c r="Z124" s="2" cm="1">
        <f t="array" ref="Z124">_xlfn.XLOOKUP(Z$1&amp;$R124,$C$3:$C$1662&amp;$D$3:$D$1662,$E$3:$E$1662,0,0,1)</f>
        <v>23000</v>
      </c>
      <c r="AA124" s="2" cm="1">
        <f t="array" ref="AA124">_xlfn.XLOOKUP(AA$1&amp;$R124,$C$3:$C$1662&amp;$D$3:$D$1662,$E$3:$E$1662,0,0,1)</f>
        <v>86100</v>
      </c>
      <c r="AB124" s="2" cm="1">
        <f t="array" ref="AB124">_xlfn.XLOOKUP(AB$1&amp;$R124,$C$3:$C$1662&amp;$D$3:$D$1662,$E$3:$E$1662,0,0,1)</f>
        <v>34200</v>
      </c>
      <c r="AC124" s="2" cm="1">
        <f t="array" ref="AC124">_xlfn.XLOOKUP(AC$1&amp;$R124,$C$3:$C$1662&amp;$D$3:$D$1662,$E$3:$E$1662,0,0,1)</f>
        <v>10700</v>
      </c>
    </row>
    <row r="125" spans="3:29" x14ac:dyDescent="0.4">
      <c r="C125" t="s">
        <v>758</v>
      </c>
      <c r="D125" t="s">
        <v>635</v>
      </c>
      <c r="E125">
        <v>10700</v>
      </c>
      <c r="R125" t="s">
        <v>177</v>
      </c>
      <c r="S125" s="2">
        <f t="shared" si="6"/>
        <v>7872440</v>
      </c>
      <c r="T125" s="2">
        <f t="shared" si="10"/>
        <v>6465300</v>
      </c>
      <c r="U125" s="2">
        <f t="shared" si="10"/>
        <v>7388600</v>
      </c>
      <c r="V125" s="2">
        <f t="shared" si="10"/>
        <v>7382500</v>
      </c>
      <c r="W125" s="2">
        <f t="shared" si="10"/>
        <v>9214400</v>
      </c>
      <c r="X125" s="2">
        <f t="shared" si="10"/>
        <v>8911400</v>
      </c>
      <c r="Y125" s="2" cm="1">
        <f t="array" ref="Y125">_xlfn.XLOOKUP(Y$1&amp;$R125,$C$3:$C$1662&amp;$D$3:$D$1662,$E$3:$E$1662,0,0,1)</f>
        <v>5900</v>
      </c>
      <c r="Z125" s="2" cm="1">
        <f t="array" ref="Z125">_xlfn.XLOOKUP(Z$1&amp;$R125,$C$3:$C$1662&amp;$D$3:$D$1662,$E$3:$E$1662,0,0,1)</f>
        <v>28200</v>
      </c>
      <c r="AA125" s="2" cm="1">
        <f t="array" ref="AA125">_xlfn.XLOOKUP(AA$1&amp;$R125,$C$3:$C$1662&amp;$D$3:$D$1662,$E$3:$E$1662,0,0,1)</f>
        <v>64100</v>
      </c>
      <c r="AB125" s="2" cm="1">
        <f t="array" ref="AB125">_xlfn.XLOOKUP(AB$1&amp;$R125,$C$3:$C$1662&amp;$D$3:$D$1662,$E$3:$E$1662,0,0,1)</f>
        <v>32000</v>
      </c>
      <c r="AC125" s="2" cm="1">
        <f t="array" ref="AC125">_xlfn.XLOOKUP(AC$1&amp;$R125,$C$3:$C$1662&amp;$D$3:$D$1662,$E$3:$E$1662,0,0,1)</f>
        <v>11000</v>
      </c>
    </row>
    <row r="126" spans="3:29" x14ac:dyDescent="0.4">
      <c r="C126" t="s">
        <v>758</v>
      </c>
      <c r="D126" t="s">
        <v>636</v>
      </c>
      <c r="E126">
        <v>11000</v>
      </c>
      <c r="R126" t="s">
        <v>55</v>
      </c>
      <c r="S126" s="2">
        <f t="shared" si="6"/>
        <v>7893320</v>
      </c>
      <c r="T126" s="2">
        <f t="shared" si="10"/>
        <v>6473900</v>
      </c>
      <c r="U126" s="2">
        <f t="shared" si="10"/>
        <v>7404600</v>
      </c>
      <c r="V126" s="2">
        <f t="shared" si="10"/>
        <v>7414700</v>
      </c>
      <c r="W126" s="2">
        <f t="shared" si="10"/>
        <v>9252000</v>
      </c>
      <c r="X126" s="2">
        <f t="shared" si="10"/>
        <v>8921400</v>
      </c>
      <c r="Y126" s="2" cm="1">
        <f t="array" ref="Y126">_xlfn.XLOOKUP(Y$1&amp;$R126,$C$3:$C$1662&amp;$D$3:$D$1662,$E$3:$E$1662,0,0,1)</f>
        <v>8600</v>
      </c>
      <c r="Z126" s="2" cm="1">
        <f t="array" ref="Z126">_xlfn.XLOOKUP(Z$1&amp;$R126,$C$3:$C$1662&amp;$D$3:$D$1662,$E$3:$E$1662,0,0,1)</f>
        <v>16000</v>
      </c>
      <c r="AA126" s="2" cm="1">
        <f t="array" ref="AA126">_xlfn.XLOOKUP(AA$1&amp;$R126,$C$3:$C$1662&amp;$D$3:$D$1662,$E$3:$E$1662,0,0,1)</f>
        <v>32200</v>
      </c>
      <c r="AB126" s="2" cm="1">
        <f t="array" ref="AB126">_xlfn.XLOOKUP(AB$1&amp;$R126,$C$3:$C$1662&amp;$D$3:$D$1662,$E$3:$E$1662,0,0,1)</f>
        <v>37600</v>
      </c>
      <c r="AC126" s="2" cm="1">
        <f t="array" ref="AC126">_xlfn.XLOOKUP(AC$1&amp;$R126,$C$3:$C$1662&amp;$D$3:$D$1662,$E$3:$E$1662,0,0,1)</f>
        <v>10000</v>
      </c>
    </row>
    <row r="127" spans="3:29" x14ac:dyDescent="0.4">
      <c r="C127" t="s">
        <v>758</v>
      </c>
      <c r="D127" t="s">
        <v>637</v>
      </c>
      <c r="E127">
        <v>10000</v>
      </c>
      <c r="R127" t="s">
        <v>32</v>
      </c>
      <c r="S127" s="2">
        <f t="shared" si="6"/>
        <v>7912260</v>
      </c>
      <c r="T127" s="2">
        <f t="shared" si="10"/>
        <v>6483400</v>
      </c>
      <c r="U127" s="2">
        <f t="shared" si="10"/>
        <v>7423400</v>
      </c>
      <c r="V127" s="2">
        <f t="shared" si="10"/>
        <v>7455100</v>
      </c>
      <c r="W127" s="2">
        <f t="shared" si="10"/>
        <v>9263800</v>
      </c>
      <c r="X127" s="2">
        <f t="shared" si="10"/>
        <v>8935600</v>
      </c>
      <c r="Y127" s="2" cm="1">
        <f t="array" ref="Y127">_xlfn.XLOOKUP(Y$1&amp;$R127,$C$3:$C$1662&amp;$D$3:$D$1662,$E$3:$E$1662,0,0,1)</f>
        <v>9500</v>
      </c>
      <c r="Z127" s="2" cm="1">
        <f t="array" ref="Z127">_xlfn.XLOOKUP(Z$1&amp;$R127,$C$3:$C$1662&amp;$D$3:$D$1662,$E$3:$E$1662,0,0,1)</f>
        <v>18800</v>
      </c>
      <c r="AA127" s="2" cm="1">
        <f t="array" ref="AA127">_xlfn.XLOOKUP(AA$1&amp;$R127,$C$3:$C$1662&amp;$D$3:$D$1662,$E$3:$E$1662,0,0,1)</f>
        <v>40400</v>
      </c>
      <c r="AB127" s="2" cm="1">
        <f t="array" ref="AB127">_xlfn.XLOOKUP(AB$1&amp;$R127,$C$3:$C$1662&amp;$D$3:$D$1662,$E$3:$E$1662,0,0,1)</f>
        <v>11800</v>
      </c>
      <c r="AC127" s="2" cm="1">
        <f t="array" ref="AC127">_xlfn.XLOOKUP(AC$1&amp;$R127,$C$3:$C$1662&amp;$D$3:$D$1662,$E$3:$E$1662,0,0,1)</f>
        <v>14200</v>
      </c>
    </row>
    <row r="128" spans="3:29" x14ac:dyDescent="0.4">
      <c r="C128" t="s">
        <v>758</v>
      </c>
      <c r="D128" t="s">
        <v>638</v>
      </c>
      <c r="E128">
        <v>14200</v>
      </c>
      <c r="R128" t="s">
        <v>166</v>
      </c>
      <c r="S128" s="2">
        <f t="shared" si="6"/>
        <v>7940240</v>
      </c>
      <c r="T128" s="2">
        <f t="shared" si="10"/>
        <v>6489100</v>
      </c>
      <c r="U128" s="2">
        <f t="shared" si="10"/>
        <v>7441500</v>
      </c>
      <c r="V128" s="2">
        <f t="shared" si="10"/>
        <v>7504700</v>
      </c>
      <c r="W128" s="2">
        <f t="shared" si="10"/>
        <v>9321400</v>
      </c>
      <c r="X128" s="2">
        <f t="shared" si="10"/>
        <v>8944500</v>
      </c>
      <c r="Y128" s="2" cm="1">
        <f t="array" ref="Y128">_xlfn.XLOOKUP(Y$1&amp;$R128,$C$3:$C$1662&amp;$D$3:$D$1662,$E$3:$E$1662,0,0,1)</f>
        <v>5700</v>
      </c>
      <c r="Z128" s="2" cm="1">
        <f t="array" ref="Z128">_xlfn.XLOOKUP(Z$1&amp;$R128,$C$3:$C$1662&amp;$D$3:$D$1662,$E$3:$E$1662,0,0,1)</f>
        <v>18100</v>
      </c>
      <c r="AA128" s="2" cm="1">
        <f t="array" ref="AA128">_xlfn.XLOOKUP(AA$1&amp;$R128,$C$3:$C$1662&amp;$D$3:$D$1662,$E$3:$E$1662,0,0,1)</f>
        <v>49600</v>
      </c>
      <c r="AB128" s="2" cm="1">
        <f t="array" ref="AB128">_xlfn.XLOOKUP(AB$1&amp;$R128,$C$3:$C$1662&amp;$D$3:$D$1662,$E$3:$E$1662,0,0,1)</f>
        <v>57600</v>
      </c>
      <c r="AC128" s="2" cm="1">
        <f t="array" ref="AC128">_xlfn.XLOOKUP(AC$1&amp;$R128,$C$3:$C$1662&amp;$D$3:$D$1662,$E$3:$E$1662,0,0,1)</f>
        <v>8900</v>
      </c>
    </row>
    <row r="129" spans="3:29" x14ac:dyDescent="0.4">
      <c r="C129" t="s">
        <v>758</v>
      </c>
      <c r="D129" t="s">
        <v>639</v>
      </c>
      <c r="E129">
        <v>8900</v>
      </c>
      <c r="R129" t="s">
        <v>60</v>
      </c>
      <c r="S129" s="2">
        <f t="shared" si="6"/>
        <v>7955720</v>
      </c>
      <c r="T129" s="2">
        <f t="shared" si="10"/>
        <v>6497800</v>
      </c>
      <c r="U129" s="2">
        <f t="shared" si="10"/>
        <v>7463200</v>
      </c>
      <c r="V129" s="2">
        <f t="shared" si="10"/>
        <v>7527100</v>
      </c>
      <c r="W129" s="2">
        <f t="shared" si="10"/>
        <v>9335400</v>
      </c>
      <c r="X129" s="2">
        <f t="shared" si="10"/>
        <v>8955100</v>
      </c>
      <c r="Y129" s="2" cm="1">
        <f t="array" ref="Y129">_xlfn.XLOOKUP(Y$1&amp;$R129,$C$3:$C$1662&amp;$D$3:$D$1662,$E$3:$E$1662,0,0,1)</f>
        <v>8700</v>
      </c>
      <c r="Z129" s="2" cm="1">
        <f t="array" ref="Z129">_xlfn.XLOOKUP(Z$1&amp;$R129,$C$3:$C$1662&amp;$D$3:$D$1662,$E$3:$E$1662,0,0,1)</f>
        <v>21700</v>
      </c>
      <c r="AA129" s="2" cm="1">
        <f t="array" ref="AA129">_xlfn.XLOOKUP(AA$1&amp;$R129,$C$3:$C$1662&amp;$D$3:$D$1662,$E$3:$E$1662,0,0,1)</f>
        <v>22400</v>
      </c>
      <c r="AB129" s="2" cm="1">
        <f t="array" ref="AB129">_xlfn.XLOOKUP(AB$1&amp;$R129,$C$3:$C$1662&amp;$D$3:$D$1662,$E$3:$E$1662,0,0,1)</f>
        <v>14000</v>
      </c>
      <c r="AC129" s="2" cm="1">
        <f t="array" ref="AC129">_xlfn.XLOOKUP(AC$1&amp;$R129,$C$3:$C$1662&amp;$D$3:$D$1662,$E$3:$E$1662,0,0,1)</f>
        <v>10600</v>
      </c>
    </row>
    <row r="130" spans="3:29" x14ac:dyDescent="0.4">
      <c r="C130" t="s">
        <v>758</v>
      </c>
      <c r="D130" t="s">
        <v>640</v>
      </c>
      <c r="E130">
        <v>10600</v>
      </c>
      <c r="R130" t="s">
        <v>266</v>
      </c>
      <c r="S130" s="2">
        <f t="shared" si="6"/>
        <v>7970040</v>
      </c>
      <c r="T130" s="2">
        <f t="shared" si="10"/>
        <v>6501900</v>
      </c>
      <c r="U130" s="2">
        <f t="shared" si="10"/>
        <v>7478500</v>
      </c>
      <c r="V130" s="2">
        <f t="shared" si="10"/>
        <v>7558100</v>
      </c>
      <c r="W130" s="2">
        <f t="shared" si="10"/>
        <v>9351300</v>
      </c>
      <c r="X130" s="2">
        <f t="shared" si="10"/>
        <v>8960400</v>
      </c>
      <c r="Y130" s="2" cm="1">
        <f t="array" ref="Y130">_xlfn.XLOOKUP(Y$1&amp;$R130,$C$3:$C$1662&amp;$D$3:$D$1662,$E$3:$E$1662,0,0,1)</f>
        <v>4100</v>
      </c>
      <c r="Z130" s="2" cm="1">
        <f t="array" ref="Z130">_xlfn.XLOOKUP(Z$1&amp;$R130,$C$3:$C$1662&amp;$D$3:$D$1662,$E$3:$E$1662,0,0,1)</f>
        <v>15300</v>
      </c>
      <c r="AA130" s="2" cm="1">
        <f t="array" ref="AA130">_xlfn.XLOOKUP(AA$1&amp;$R130,$C$3:$C$1662&amp;$D$3:$D$1662,$E$3:$E$1662,0,0,1)</f>
        <v>31000</v>
      </c>
      <c r="AB130" s="2" cm="1">
        <f t="array" ref="AB130">_xlfn.XLOOKUP(AB$1&amp;$R130,$C$3:$C$1662&amp;$D$3:$D$1662,$E$3:$E$1662,0,0,1)</f>
        <v>15900</v>
      </c>
      <c r="AC130" s="2" cm="1">
        <f t="array" ref="AC130">_xlfn.XLOOKUP(AC$1&amp;$R130,$C$3:$C$1662&amp;$D$3:$D$1662,$E$3:$E$1662,0,0,1)</f>
        <v>5300</v>
      </c>
    </row>
    <row r="131" spans="3:29" x14ac:dyDescent="0.4">
      <c r="C131" t="s">
        <v>758</v>
      </c>
      <c r="D131" t="s">
        <v>641</v>
      </c>
      <c r="E131">
        <v>5300</v>
      </c>
      <c r="R131" t="s">
        <v>44</v>
      </c>
      <c r="S131" s="2">
        <f t="shared" ref="S131:S194" si="11">IFERROR(AVERAGEIFS(T131:X131,T131:X131,"&gt;0"),0)</f>
        <v>7980860</v>
      </c>
      <c r="T131" s="2">
        <f t="shared" si="10"/>
        <v>6503300</v>
      </c>
      <c r="U131" s="2">
        <f t="shared" si="10"/>
        <v>7494600</v>
      </c>
      <c r="V131" s="2">
        <f t="shared" si="10"/>
        <v>7568200</v>
      </c>
      <c r="W131" s="2">
        <f t="shared" si="10"/>
        <v>9368600</v>
      </c>
      <c r="X131" s="2">
        <f t="shared" si="10"/>
        <v>8969600</v>
      </c>
      <c r="Y131" s="2" cm="1">
        <f t="array" ref="Y131">_xlfn.XLOOKUP(Y$1&amp;$R131,$C$3:$C$1662&amp;$D$3:$D$1662,$E$3:$E$1662,0,0,1)</f>
        <v>1400</v>
      </c>
      <c r="Z131" s="2" cm="1">
        <f t="array" ref="Z131">_xlfn.XLOOKUP(Z$1&amp;$R131,$C$3:$C$1662&amp;$D$3:$D$1662,$E$3:$E$1662,0,0,1)</f>
        <v>16100</v>
      </c>
      <c r="AA131" s="2" cm="1">
        <f t="array" ref="AA131">_xlfn.XLOOKUP(AA$1&amp;$R131,$C$3:$C$1662&amp;$D$3:$D$1662,$E$3:$E$1662,0,0,1)</f>
        <v>10100</v>
      </c>
      <c r="AB131" s="2" cm="1">
        <f t="array" ref="AB131">_xlfn.XLOOKUP(AB$1&amp;$R131,$C$3:$C$1662&amp;$D$3:$D$1662,$E$3:$E$1662,0,0,1)</f>
        <v>17300</v>
      </c>
      <c r="AC131" s="2" cm="1">
        <f t="array" ref="AC131">_xlfn.XLOOKUP(AC$1&amp;$R131,$C$3:$C$1662&amp;$D$3:$D$1662,$E$3:$E$1662,0,0,1)</f>
        <v>9200</v>
      </c>
    </row>
    <row r="132" spans="3:29" x14ac:dyDescent="0.4">
      <c r="C132" t="s">
        <v>758</v>
      </c>
      <c r="D132" t="s">
        <v>642</v>
      </c>
      <c r="E132">
        <v>9200</v>
      </c>
      <c r="R132" t="s">
        <v>230</v>
      </c>
      <c r="S132" s="2">
        <f t="shared" si="11"/>
        <v>8000120</v>
      </c>
      <c r="T132" s="2">
        <f t="shared" ref="T132:X147" si="12">T131+Y132</f>
        <v>6510400</v>
      </c>
      <c r="U132" s="2">
        <f t="shared" si="12"/>
        <v>7502600</v>
      </c>
      <c r="V132" s="2">
        <f t="shared" si="12"/>
        <v>7599400</v>
      </c>
      <c r="W132" s="2">
        <f t="shared" si="12"/>
        <v>9394100</v>
      </c>
      <c r="X132" s="2">
        <f t="shared" si="12"/>
        <v>8994100</v>
      </c>
      <c r="Y132" s="2" cm="1">
        <f t="array" ref="Y132">_xlfn.XLOOKUP(Y$1&amp;$R132,$C$3:$C$1662&amp;$D$3:$D$1662,$E$3:$E$1662,0,0,1)</f>
        <v>7100</v>
      </c>
      <c r="Z132" s="2" cm="1">
        <f t="array" ref="Z132">_xlfn.XLOOKUP(Z$1&amp;$R132,$C$3:$C$1662&amp;$D$3:$D$1662,$E$3:$E$1662,0,0,1)</f>
        <v>8000</v>
      </c>
      <c r="AA132" s="2" cm="1">
        <f t="array" ref="AA132">_xlfn.XLOOKUP(AA$1&amp;$R132,$C$3:$C$1662&amp;$D$3:$D$1662,$E$3:$E$1662,0,0,1)</f>
        <v>31200</v>
      </c>
      <c r="AB132" s="2" cm="1">
        <f t="array" ref="AB132">_xlfn.XLOOKUP(AB$1&amp;$R132,$C$3:$C$1662&amp;$D$3:$D$1662,$E$3:$E$1662,0,0,1)</f>
        <v>25500</v>
      </c>
      <c r="AC132" s="2" cm="1">
        <f t="array" ref="AC132">_xlfn.XLOOKUP(AC$1&amp;$R132,$C$3:$C$1662&amp;$D$3:$D$1662,$E$3:$E$1662,0,0,1)</f>
        <v>24500</v>
      </c>
    </row>
    <row r="133" spans="3:29" x14ac:dyDescent="0.4">
      <c r="C133" t="s">
        <v>758</v>
      </c>
      <c r="D133" t="s">
        <v>643</v>
      </c>
      <c r="E133">
        <v>24500</v>
      </c>
      <c r="R133" t="s">
        <v>214</v>
      </c>
      <c r="S133" s="2">
        <f t="shared" si="11"/>
        <v>8009440</v>
      </c>
      <c r="T133" s="2">
        <f t="shared" si="12"/>
        <v>6511600</v>
      </c>
      <c r="U133" s="2">
        <f t="shared" si="12"/>
        <v>7511300</v>
      </c>
      <c r="V133" s="2">
        <f t="shared" si="12"/>
        <v>7615300</v>
      </c>
      <c r="W133" s="2">
        <f t="shared" si="12"/>
        <v>9405500</v>
      </c>
      <c r="X133" s="2">
        <f t="shared" si="12"/>
        <v>9003500</v>
      </c>
      <c r="Y133" s="2" cm="1">
        <f t="array" ref="Y133">_xlfn.XLOOKUP(Y$1&amp;$R133,$C$3:$C$1662&amp;$D$3:$D$1662,$E$3:$E$1662,0,0,1)</f>
        <v>1200</v>
      </c>
      <c r="Z133" s="2" cm="1">
        <f t="array" ref="Z133">_xlfn.XLOOKUP(Z$1&amp;$R133,$C$3:$C$1662&amp;$D$3:$D$1662,$E$3:$E$1662,0,0,1)</f>
        <v>8700</v>
      </c>
      <c r="AA133" s="2" cm="1">
        <f t="array" ref="AA133">_xlfn.XLOOKUP(AA$1&amp;$R133,$C$3:$C$1662&amp;$D$3:$D$1662,$E$3:$E$1662,0,0,1)</f>
        <v>15900</v>
      </c>
      <c r="AB133" s="2" cm="1">
        <f t="array" ref="AB133">_xlfn.XLOOKUP(AB$1&amp;$R133,$C$3:$C$1662&amp;$D$3:$D$1662,$E$3:$E$1662,0,0,1)</f>
        <v>11400</v>
      </c>
      <c r="AC133" s="2" cm="1">
        <f t="array" ref="AC133">_xlfn.XLOOKUP(AC$1&amp;$R133,$C$3:$C$1662&amp;$D$3:$D$1662,$E$3:$E$1662,0,0,1)</f>
        <v>9400</v>
      </c>
    </row>
    <row r="134" spans="3:29" x14ac:dyDescent="0.4">
      <c r="C134" t="s">
        <v>758</v>
      </c>
      <c r="D134" t="s">
        <v>644</v>
      </c>
      <c r="E134">
        <v>9400</v>
      </c>
      <c r="R134" t="s">
        <v>233</v>
      </c>
      <c r="S134" s="2">
        <f t="shared" si="11"/>
        <v>8021780</v>
      </c>
      <c r="T134" s="2">
        <f t="shared" si="12"/>
        <v>6520200</v>
      </c>
      <c r="U134" s="2">
        <f t="shared" si="12"/>
        <v>7518400</v>
      </c>
      <c r="V134" s="2">
        <f t="shared" si="12"/>
        <v>7630400</v>
      </c>
      <c r="W134" s="2">
        <f t="shared" si="12"/>
        <v>9422900</v>
      </c>
      <c r="X134" s="2">
        <f t="shared" si="12"/>
        <v>9017000</v>
      </c>
      <c r="Y134" s="2" cm="1">
        <f t="array" ref="Y134">_xlfn.XLOOKUP(Y$1&amp;$R134,$C$3:$C$1662&amp;$D$3:$D$1662,$E$3:$E$1662,0,0,1)</f>
        <v>8600</v>
      </c>
      <c r="Z134" s="2" cm="1">
        <f t="array" ref="Z134">_xlfn.XLOOKUP(Z$1&amp;$R134,$C$3:$C$1662&amp;$D$3:$D$1662,$E$3:$E$1662,0,0,1)</f>
        <v>7100</v>
      </c>
      <c r="AA134" s="2" cm="1">
        <f t="array" ref="AA134">_xlfn.XLOOKUP(AA$1&amp;$R134,$C$3:$C$1662&amp;$D$3:$D$1662,$E$3:$E$1662,0,0,1)</f>
        <v>15100</v>
      </c>
      <c r="AB134" s="2" cm="1">
        <f t="array" ref="AB134">_xlfn.XLOOKUP(AB$1&amp;$R134,$C$3:$C$1662&amp;$D$3:$D$1662,$E$3:$E$1662,0,0,1)</f>
        <v>17400</v>
      </c>
      <c r="AC134" s="2" cm="1">
        <f t="array" ref="AC134">_xlfn.XLOOKUP(AC$1&amp;$R134,$C$3:$C$1662&amp;$D$3:$D$1662,$E$3:$E$1662,0,0,1)</f>
        <v>13500</v>
      </c>
    </row>
    <row r="135" spans="3:29" x14ac:dyDescent="0.4">
      <c r="C135" t="s">
        <v>758</v>
      </c>
      <c r="D135" t="s">
        <v>645</v>
      </c>
      <c r="E135">
        <v>13500</v>
      </c>
      <c r="R135" t="s">
        <v>224</v>
      </c>
      <c r="S135" s="2">
        <f t="shared" si="11"/>
        <v>8038160</v>
      </c>
      <c r="T135" s="2">
        <f t="shared" si="12"/>
        <v>6527600</v>
      </c>
      <c r="U135" s="2">
        <f t="shared" si="12"/>
        <v>7552800</v>
      </c>
      <c r="V135" s="2">
        <f t="shared" si="12"/>
        <v>7652000</v>
      </c>
      <c r="W135" s="2">
        <f t="shared" si="12"/>
        <v>9436700</v>
      </c>
      <c r="X135" s="2">
        <f t="shared" si="12"/>
        <v>9021700</v>
      </c>
      <c r="Y135" s="2" cm="1">
        <f t="array" ref="Y135">_xlfn.XLOOKUP(Y$1&amp;$R135,$C$3:$C$1662&amp;$D$3:$D$1662,$E$3:$E$1662,0,0,1)</f>
        <v>7400</v>
      </c>
      <c r="Z135" s="2" cm="1">
        <f t="array" ref="Z135">_xlfn.XLOOKUP(Z$1&amp;$R135,$C$3:$C$1662&amp;$D$3:$D$1662,$E$3:$E$1662,0,0,1)</f>
        <v>34400</v>
      </c>
      <c r="AA135" s="2" cm="1">
        <f t="array" ref="AA135">_xlfn.XLOOKUP(AA$1&amp;$R135,$C$3:$C$1662&amp;$D$3:$D$1662,$E$3:$E$1662,0,0,1)</f>
        <v>21600</v>
      </c>
      <c r="AB135" s="2" cm="1">
        <f t="array" ref="AB135">_xlfn.XLOOKUP(AB$1&amp;$R135,$C$3:$C$1662&amp;$D$3:$D$1662,$E$3:$E$1662,0,0,1)</f>
        <v>13800</v>
      </c>
      <c r="AC135" s="2" cm="1">
        <f t="array" ref="AC135">_xlfn.XLOOKUP(AC$1&amp;$R135,$C$3:$C$1662&amp;$D$3:$D$1662,$E$3:$E$1662,0,0,1)</f>
        <v>4700</v>
      </c>
    </row>
    <row r="136" spans="3:29" x14ac:dyDescent="0.4">
      <c r="C136" t="s">
        <v>758</v>
      </c>
      <c r="D136" t="s">
        <v>646</v>
      </c>
      <c r="E136">
        <v>4700</v>
      </c>
      <c r="R136" t="s">
        <v>189</v>
      </c>
      <c r="S136" s="2">
        <f t="shared" si="11"/>
        <v>8051340</v>
      </c>
      <c r="T136" s="2">
        <f t="shared" si="12"/>
        <v>6535100</v>
      </c>
      <c r="U136" s="2">
        <f t="shared" si="12"/>
        <v>7572500</v>
      </c>
      <c r="V136" s="2">
        <f t="shared" si="12"/>
        <v>7664000</v>
      </c>
      <c r="W136" s="2">
        <f t="shared" si="12"/>
        <v>9455700</v>
      </c>
      <c r="X136" s="2">
        <f t="shared" si="12"/>
        <v>9029400</v>
      </c>
      <c r="Y136" s="2" cm="1">
        <f t="array" ref="Y136">_xlfn.XLOOKUP(Y$1&amp;$R136,$C$3:$C$1662&amp;$D$3:$D$1662,$E$3:$E$1662,0,0,1)</f>
        <v>7500</v>
      </c>
      <c r="Z136" s="2" cm="1">
        <f t="array" ref="Z136">_xlfn.XLOOKUP(Z$1&amp;$R136,$C$3:$C$1662&amp;$D$3:$D$1662,$E$3:$E$1662,0,0,1)</f>
        <v>19700</v>
      </c>
      <c r="AA136" s="2" cm="1">
        <f t="array" ref="AA136">_xlfn.XLOOKUP(AA$1&amp;$R136,$C$3:$C$1662&amp;$D$3:$D$1662,$E$3:$E$1662,0,0,1)</f>
        <v>12000</v>
      </c>
      <c r="AB136" s="2" cm="1">
        <f t="array" ref="AB136">_xlfn.XLOOKUP(AB$1&amp;$R136,$C$3:$C$1662&amp;$D$3:$D$1662,$E$3:$E$1662,0,0,1)</f>
        <v>19000</v>
      </c>
      <c r="AC136" s="2" cm="1">
        <f t="array" ref="AC136">_xlfn.XLOOKUP(AC$1&amp;$R136,$C$3:$C$1662&amp;$D$3:$D$1662,$E$3:$E$1662,0,0,1)</f>
        <v>7700</v>
      </c>
    </row>
    <row r="137" spans="3:29" x14ac:dyDescent="0.4">
      <c r="C137" t="s">
        <v>758</v>
      </c>
      <c r="D137" t="s">
        <v>647</v>
      </c>
      <c r="E137">
        <v>7700</v>
      </c>
      <c r="R137" t="s">
        <v>245</v>
      </c>
      <c r="S137" s="2">
        <f t="shared" si="11"/>
        <v>8135360</v>
      </c>
      <c r="T137" s="2">
        <f t="shared" si="12"/>
        <v>6540500</v>
      </c>
      <c r="U137" s="2">
        <f t="shared" si="12"/>
        <v>7582600</v>
      </c>
      <c r="V137" s="2">
        <f t="shared" si="12"/>
        <v>8029900</v>
      </c>
      <c r="W137" s="2">
        <f t="shared" si="12"/>
        <v>9470400</v>
      </c>
      <c r="X137" s="2">
        <f t="shared" si="12"/>
        <v>9053400</v>
      </c>
      <c r="Y137" s="2" cm="1">
        <f t="array" ref="Y137">_xlfn.XLOOKUP(Y$1&amp;$R137,$C$3:$C$1662&amp;$D$3:$D$1662,$E$3:$E$1662,0,0,1)</f>
        <v>5400</v>
      </c>
      <c r="Z137" s="2" cm="1">
        <f t="array" ref="Z137">_xlfn.XLOOKUP(Z$1&amp;$R137,$C$3:$C$1662&amp;$D$3:$D$1662,$E$3:$E$1662,0,0,1)</f>
        <v>10100</v>
      </c>
      <c r="AA137" s="2" cm="1">
        <f t="array" ref="AA137">_xlfn.XLOOKUP(AA$1&amp;$R137,$C$3:$C$1662&amp;$D$3:$D$1662,$E$3:$E$1662,0,0,1)</f>
        <v>365900</v>
      </c>
      <c r="AB137" s="2" cm="1">
        <f t="array" ref="AB137">_xlfn.XLOOKUP(AB$1&amp;$R137,$C$3:$C$1662&amp;$D$3:$D$1662,$E$3:$E$1662,0,0,1)</f>
        <v>14700</v>
      </c>
      <c r="AC137" s="2" cm="1">
        <f t="array" ref="AC137">_xlfn.XLOOKUP(AC$1&amp;$R137,$C$3:$C$1662&amp;$D$3:$D$1662,$E$3:$E$1662,0,0,1)</f>
        <v>24000</v>
      </c>
    </row>
    <row r="138" spans="3:29" x14ac:dyDescent="0.4">
      <c r="C138" t="s">
        <v>758</v>
      </c>
      <c r="D138" t="s">
        <v>648</v>
      </c>
      <c r="E138">
        <v>24000</v>
      </c>
      <c r="R138" t="s">
        <v>70</v>
      </c>
      <c r="S138" s="2">
        <f t="shared" si="11"/>
        <v>8159160</v>
      </c>
      <c r="T138" s="2">
        <f t="shared" si="12"/>
        <v>6545500</v>
      </c>
      <c r="U138" s="2">
        <f t="shared" si="12"/>
        <v>7611400</v>
      </c>
      <c r="V138" s="2">
        <f t="shared" si="12"/>
        <v>8079600</v>
      </c>
      <c r="W138" s="2">
        <f t="shared" si="12"/>
        <v>9488900</v>
      </c>
      <c r="X138" s="2">
        <f t="shared" si="12"/>
        <v>9070400</v>
      </c>
      <c r="Y138" s="2" cm="1">
        <f t="array" ref="Y138">_xlfn.XLOOKUP(Y$1&amp;$R138,$C$3:$C$1662&amp;$D$3:$D$1662,$E$3:$E$1662,0,0,1)</f>
        <v>5000</v>
      </c>
      <c r="Z138" s="2" cm="1">
        <f t="array" ref="Z138">_xlfn.XLOOKUP(Z$1&amp;$R138,$C$3:$C$1662&amp;$D$3:$D$1662,$E$3:$E$1662,0,0,1)</f>
        <v>28800</v>
      </c>
      <c r="AA138" s="2" cm="1">
        <f t="array" ref="AA138">_xlfn.XLOOKUP(AA$1&amp;$R138,$C$3:$C$1662&amp;$D$3:$D$1662,$E$3:$E$1662,0,0,1)</f>
        <v>49700</v>
      </c>
      <c r="AB138" s="2" cm="1">
        <f t="array" ref="AB138">_xlfn.XLOOKUP(AB$1&amp;$R138,$C$3:$C$1662&amp;$D$3:$D$1662,$E$3:$E$1662,0,0,1)</f>
        <v>18500</v>
      </c>
      <c r="AC138" s="2" cm="1">
        <f t="array" ref="AC138">_xlfn.XLOOKUP(AC$1&amp;$R138,$C$3:$C$1662&amp;$D$3:$D$1662,$E$3:$E$1662,0,0,1)</f>
        <v>17000</v>
      </c>
    </row>
    <row r="139" spans="3:29" x14ac:dyDescent="0.4">
      <c r="C139" t="s">
        <v>758</v>
      </c>
      <c r="D139" t="s">
        <v>649</v>
      </c>
      <c r="E139">
        <v>17000</v>
      </c>
      <c r="R139" t="s">
        <v>288</v>
      </c>
      <c r="S139" s="2">
        <f t="shared" si="11"/>
        <v>8183400</v>
      </c>
      <c r="T139" s="2">
        <f t="shared" si="12"/>
        <v>6550100</v>
      </c>
      <c r="U139" s="2">
        <f t="shared" si="12"/>
        <v>7622100</v>
      </c>
      <c r="V139" s="2">
        <f t="shared" si="12"/>
        <v>8145600</v>
      </c>
      <c r="W139" s="2">
        <f t="shared" si="12"/>
        <v>9516000</v>
      </c>
      <c r="X139" s="2">
        <f t="shared" si="12"/>
        <v>9083200</v>
      </c>
      <c r="Y139" s="2" cm="1">
        <f t="array" ref="Y139">_xlfn.XLOOKUP(Y$1&amp;$R139,$C$3:$C$1662&amp;$D$3:$D$1662,$E$3:$E$1662,0,0,1)</f>
        <v>4600</v>
      </c>
      <c r="Z139" s="2" cm="1">
        <f t="array" ref="Z139">_xlfn.XLOOKUP(Z$1&amp;$R139,$C$3:$C$1662&amp;$D$3:$D$1662,$E$3:$E$1662,0,0,1)</f>
        <v>10700</v>
      </c>
      <c r="AA139" s="2" cm="1">
        <f t="array" ref="AA139">_xlfn.XLOOKUP(AA$1&amp;$R139,$C$3:$C$1662&amp;$D$3:$D$1662,$E$3:$E$1662,0,0,1)</f>
        <v>66000</v>
      </c>
      <c r="AB139" s="2" cm="1">
        <f t="array" ref="AB139">_xlfn.XLOOKUP(AB$1&amp;$R139,$C$3:$C$1662&amp;$D$3:$D$1662,$E$3:$E$1662,0,0,1)</f>
        <v>27100</v>
      </c>
      <c r="AC139" s="2" cm="1">
        <f t="array" ref="AC139">_xlfn.XLOOKUP(AC$1&amp;$R139,$C$3:$C$1662&amp;$D$3:$D$1662,$E$3:$E$1662,0,0,1)</f>
        <v>12800</v>
      </c>
    </row>
    <row r="140" spans="3:29" x14ac:dyDescent="0.4">
      <c r="C140" t="s">
        <v>758</v>
      </c>
      <c r="D140" t="s">
        <v>650</v>
      </c>
      <c r="E140">
        <v>12800</v>
      </c>
      <c r="R140" t="s">
        <v>284</v>
      </c>
      <c r="S140" s="2">
        <f t="shared" si="11"/>
        <v>8203440</v>
      </c>
      <c r="T140" s="2">
        <f t="shared" si="12"/>
        <v>6574900</v>
      </c>
      <c r="U140" s="2">
        <f t="shared" si="12"/>
        <v>7648900</v>
      </c>
      <c r="V140" s="2">
        <f t="shared" si="12"/>
        <v>8157900</v>
      </c>
      <c r="W140" s="2">
        <f t="shared" si="12"/>
        <v>9543200</v>
      </c>
      <c r="X140" s="2">
        <f t="shared" si="12"/>
        <v>9092300</v>
      </c>
      <c r="Y140" s="2" cm="1">
        <f t="array" ref="Y140">_xlfn.XLOOKUP(Y$1&amp;$R140,$C$3:$C$1662&amp;$D$3:$D$1662,$E$3:$E$1662,0,0,1)</f>
        <v>24800</v>
      </c>
      <c r="Z140" s="2" cm="1">
        <f t="array" ref="Z140">_xlfn.XLOOKUP(Z$1&amp;$R140,$C$3:$C$1662&amp;$D$3:$D$1662,$E$3:$E$1662,0,0,1)</f>
        <v>26800</v>
      </c>
      <c r="AA140" s="2" cm="1">
        <f t="array" ref="AA140">_xlfn.XLOOKUP(AA$1&amp;$R140,$C$3:$C$1662&amp;$D$3:$D$1662,$E$3:$E$1662,0,0,1)</f>
        <v>12300</v>
      </c>
      <c r="AB140" s="2" cm="1">
        <f t="array" ref="AB140">_xlfn.XLOOKUP(AB$1&amp;$R140,$C$3:$C$1662&amp;$D$3:$D$1662,$E$3:$E$1662,0,0,1)</f>
        <v>27200</v>
      </c>
      <c r="AC140" s="2" cm="1">
        <f t="array" ref="AC140">_xlfn.XLOOKUP(AC$1&amp;$R140,$C$3:$C$1662&amp;$D$3:$D$1662,$E$3:$E$1662,0,0,1)</f>
        <v>9100</v>
      </c>
    </row>
    <row r="141" spans="3:29" x14ac:dyDescent="0.4">
      <c r="C141" t="s">
        <v>758</v>
      </c>
      <c r="D141" t="s">
        <v>651</v>
      </c>
      <c r="E141">
        <v>9100</v>
      </c>
      <c r="R141" t="s">
        <v>105</v>
      </c>
      <c r="S141" s="2">
        <f t="shared" si="11"/>
        <v>8228420</v>
      </c>
      <c r="T141" s="2">
        <f t="shared" si="12"/>
        <v>6580100</v>
      </c>
      <c r="U141" s="2">
        <f t="shared" si="12"/>
        <v>7672700</v>
      </c>
      <c r="V141" s="2">
        <f t="shared" si="12"/>
        <v>8206200</v>
      </c>
      <c r="W141" s="2">
        <f t="shared" si="12"/>
        <v>9578600</v>
      </c>
      <c r="X141" s="2">
        <f t="shared" si="12"/>
        <v>9104500</v>
      </c>
      <c r="Y141" s="2" cm="1">
        <f t="array" ref="Y141">_xlfn.XLOOKUP(Y$1&amp;$R141,$C$3:$C$1662&amp;$D$3:$D$1662,$E$3:$E$1662,0,0,1)</f>
        <v>5200</v>
      </c>
      <c r="Z141" s="2" cm="1">
        <f t="array" ref="Z141">_xlfn.XLOOKUP(Z$1&amp;$R141,$C$3:$C$1662&amp;$D$3:$D$1662,$E$3:$E$1662,0,0,1)</f>
        <v>23800</v>
      </c>
      <c r="AA141" s="2" cm="1">
        <f t="array" ref="AA141">_xlfn.XLOOKUP(AA$1&amp;$R141,$C$3:$C$1662&amp;$D$3:$D$1662,$E$3:$E$1662,0,0,1)</f>
        <v>48300</v>
      </c>
      <c r="AB141" s="2" cm="1">
        <f t="array" ref="AB141">_xlfn.XLOOKUP(AB$1&amp;$R141,$C$3:$C$1662&amp;$D$3:$D$1662,$E$3:$E$1662,0,0,1)</f>
        <v>35400</v>
      </c>
      <c r="AC141" s="2" cm="1">
        <f t="array" ref="AC141">_xlfn.XLOOKUP(AC$1&amp;$R141,$C$3:$C$1662&amp;$D$3:$D$1662,$E$3:$E$1662,0,0,1)</f>
        <v>12200</v>
      </c>
    </row>
    <row r="142" spans="3:29" x14ac:dyDescent="0.4">
      <c r="C142" t="s">
        <v>758</v>
      </c>
      <c r="D142" t="s">
        <v>652</v>
      </c>
      <c r="E142">
        <v>12200</v>
      </c>
      <c r="R142" t="s">
        <v>42</v>
      </c>
      <c r="S142" s="2">
        <f t="shared" si="11"/>
        <v>8246860</v>
      </c>
      <c r="T142" s="2">
        <f t="shared" si="12"/>
        <v>6584500</v>
      </c>
      <c r="U142" s="2">
        <f t="shared" si="12"/>
        <v>7676800</v>
      </c>
      <c r="V142" s="2">
        <f t="shared" si="12"/>
        <v>8250200</v>
      </c>
      <c r="W142" s="2">
        <f t="shared" si="12"/>
        <v>9610000</v>
      </c>
      <c r="X142" s="2">
        <f t="shared" si="12"/>
        <v>9112800</v>
      </c>
      <c r="Y142" s="2" cm="1">
        <f t="array" ref="Y142">_xlfn.XLOOKUP(Y$1&amp;$R142,$C$3:$C$1662&amp;$D$3:$D$1662,$E$3:$E$1662,0,0,1)</f>
        <v>4400</v>
      </c>
      <c r="Z142" s="2" cm="1">
        <f t="array" ref="Z142">_xlfn.XLOOKUP(Z$1&amp;$R142,$C$3:$C$1662&amp;$D$3:$D$1662,$E$3:$E$1662,0,0,1)</f>
        <v>4100</v>
      </c>
      <c r="AA142" s="2" cm="1">
        <f t="array" ref="AA142">_xlfn.XLOOKUP(AA$1&amp;$R142,$C$3:$C$1662&amp;$D$3:$D$1662,$E$3:$E$1662,0,0,1)</f>
        <v>44000</v>
      </c>
      <c r="AB142" s="2" cm="1">
        <f t="array" ref="AB142">_xlfn.XLOOKUP(AB$1&amp;$R142,$C$3:$C$1662&amp;$D$3:$D$1662,$E$3:$E$1662,0,0,1)</f>
        <v>31400</v>
      </c>
      <c r="AC142" s="2" cm="1">
        <f t="array" ref="AC142">_xlfn.XLOOKUP(AC$1&amp;$R142,$C$3:$C$1662&amp;$D$3:$D$1662,$E$3:$E$1662,0,0,1)</f>
        <v>8300</v>
      </c>
    </row>
    <row r="143" spans="3:29" x14ac:dyDescent="0.4">
      <c r="C143" t="s">
        <v>758</v>
      </c>
      <c r="D143" t="s">
        <v>653</v>
      </c>
      <c r="E143">
        <v>8300</v>
      </c>
      <c r="R143" t="s">
        <v>111</v>
      </c>
      <c r="S143" s="2">
        <f t="shared" si="11"/>
        <v>8260240</v>
      </c>
      <c r="T143" s="2">
        <f t="shared" si="12"/>
        <v>6589000</v>
      </c>
      <c r="U143" s="2">
        <f t="shared" si="12"/>
        <v>7685000</v>
      </c>
      <c r="V143" s="2">
        <f t="shared" si="12"/>
        <v>8268900</v>
      </c>
      <c r="W143" s="2">
        <f t="shared" si="12"/>
        <v>9633100</v>
      </c>
      <c r="X143" s="2">
        <f t="shared" si="12"/>
        <v>9125200</v>
      </c>
      <c r="Y143" s="2" cm="1">
        <f t="array" ref="Y143">_xlfn.XLOOKUP(Y$1&amp;$R143,$C$3:$C$1662&amp;$D$3:$D$1662,$E$3:$E$1662,0,0,1)</f>
        <v>4500</v>
      </c>
      <c r="Z143" s="2" cm="1">
        <f t="array" ref="Z143">_xlfn.XLOOKUP(Z$1&amp;$R143,$C$3:$C$1662&amp;$D$3:$D$1662,$E$3:$E$1662,0,0,1)</f>
        <v>8200</v>
      </c>
      <c r="AA143" s="2" cm="1">
        <f t="array" ref="AA143">_xlfn.XLOOKUP(AA$1&amp;$R143,$C$3:$C$1662&amp;$D$3:$D$1662,$E$3:$E$1662,0,0,1)</f>
        <v>18700</v>
      </c>
      <c r="AB143" s="2" cm="1">
        <f t="array" ref="AB143">_xlfn.XLOOKUP(AB$1&amp;$R143,$C$3:$C$1662&amp;$D$3:$D$1662,$E$3:$E$1662,0,0,1)</f>
        <v>23100</v>
      </c>
      <c r="AC143" s="2" cm="1">
        <f t="array" ref="AC143">_xlfn.XLOOKUP(AC$1&amp;$R143,$C$3:$C$1662&amp;$D$3:$D$1662,$E$3:$E$1662,0,0,1)</f>
        <v>12400</v>
      </c>
    </row>
    <row r="144" spans="3:29" x14ac:dyDescent="0.4">
      <c r="C144" t="s">
        <v>758</v>
      </c>
      <c r="D144" t="s">
        <v>654</v>
      </c>
      <c r="E144">
        <v>12400</v>
      </c>
      <c r="R144" t="s">
        <v>186</v>
      </c>
      <c r="S144" s="2">
        <f t="shared" si="11"/>
        <v>8281740</v>
      </c>
      <c r="T144" s="2">
        <f t="shared" si="12"/>
        <v>6594700</v>
      </c>
      <c r="U144" s="2">
        <f t="shared" si="12"/>
        <v>7699900</v>
      </c>
      <c r="V144" s="2">
        <f t="shared" si="12"/>
        <v>8320500</v>
      </c>
      <c r="W144" s="2">
        <f t="shared" si="12"/>
        <v>9648300</v>
      </c>
      <c r="X144" s="2">
        <f t="shared" si="12"/>
        <v>9145300</v>
      </c>
      <c r="Y144" s="2" cm="1">
        <f t="array" ref="Y144">_xlfn.XLOOKUP(Y$1&amp;$R144,$C$3:$C$1662&amp;$D$3:$D$1662,$E$3:$E$1662,0,0,1)</f>
        <v>5700</v>
      </c>
      <c r="Z144" s="2" cm="1">
        <f t="array" ref="Z144">_xlfn.XLOOKUP(Z$1&amp;$R144,$C$3:$C$1662&amp;$D$3:$D$1662,$E$3:$E$1662,0,0,1)</f>
        <v>14900</v>
      </c>
      <c r="AA144" s="2" cm="1">
        <f t="array" ref="AA144">_xlfn.XLOOKUP(AA$1&amp;$R144,$C$3:$C$1662&amp;$D$3:$D$1662,$E$3:$E$1662,0,0,1)</f>
        <v>51600</v>
      </c>
      <c r="AB144" s="2" cm="1">
        <f t="array" ref="AB144">_xlfn.XLOOKUP(AB$1&amp;$R144,$C$3:$C$1662&amp;$D$3:$D$1662,$E$3:$E$1662,0,0,1)</f>
        <v>15200</v>
      </c>
      <c r="AC144" s="2" cm="1">
        <f t="array" ref="AC144">_xlfn.XLOOKUP(AC$1&amp;$R144,$C$3:$C$1662&amp;$D$3:$D$1662,$E$3:$E$1662,0,0,1)</f>
        <v>20100</v>
      </c>
    </row>
    <row r="145" spans="3:29" x14ac:dyDescent="0.4">
      <c r="C145" t="s">
        <v>758</v>
      </c>
      <c r="D145" t="s">
        <v>655</v>
      </c>
      <c r="E145">
        <v>20100</v>
      </c>
      <c r="R145" t="s">
        <v>68</v>
      </c>
      <c r="S145" s="2">
        <f t="shared" si="11"/>
        <v>8308560</v>
      </c>
      <c r="T145" s="2">
        <f t="shared" si="12"/>
        <v>6602800</v>
      </c>
      <c r="U145" s="2">
        <f t="shared" si="12"/>
        <v>7750000</v>
      </c>
      <c r="V145" s="2">
        <f t="shared" si="12"/>
        <v>8373700</v>
      </c>
      <c r="W145" s="2">
        <f t="shared" si="12"/>
        <v>9663400</v>
      </c>
      <c r="X145" s="2">
        <f t="shared" si="12"/>
        <v>9152900</v>
      </c>
      <c r="Y145" s="2" cm="1">
        <f t="array" ref="Y145">_xlfn.XLOOKUP(Y$1&amp;$R145,$C$3:$C$1662&amp;$D$3:$D$1662,$E$3:$E$1662,0,0,1)</f>
        <v>8100</v>
      </c>
      <c r="Z145" s="2" cm="1">
        <f t="array" ref="Z145">_xlfn.XLOOKUP(Z$1&amp;$R145,$C$3:$C$1662&amp;$D$3:$D$1662,$E$3:$E$1662,0,0,1)</f>
        <v>50100</v>
      </c>
      <c r="AA145" s="2" cm="1">
        <f t="array" ref="AA145">_xlfn.XLOOKUP(AA$1&amp;$R145,$C$3:$C$1662&amp;$D$3:$D$1662,$E$3:$E$1662,0,0,1)</f>
        <v>53200</v>
      </c>
      <c r="AB145" s="2" cm="1">
        <f t="array" ref="AB145">_xlfn.XLOOKUP(AB$1&amp;$R145,$C$3:$C$1662&amp;$D$3:$D$1662,$E$3:$E$1662,0,0,1)</f>
        <v>15100</v>
      </c>
      <c r="AC145" s="2" cm="1">
        <f t="array" ref="AC145">_xlfn.XLOOKUP(AC$1&amp;$R145,$C$3:$C$1662&amp;$D$3:$D$1662,$E$3:$E$1662,0,0,1)</f>
        <v>7600</v>
      </c>
    </row>
    <row r="146" spans="3:29" x14ac:dyDescent="0.4">
      <c r="C146" t="s">
        <v>758</v>
      </c>
      <c r="D146" t="s">
        <v>656</v>
      </c>
      <c r="E146">
        <v>7600</v>
      </c>
      <c r="R146" t="s">
        <v>237</v>
      </c>
      <c r="S146" s="2">
        <f t="shared" si="11"/>
        <v>8327460</v>
      </c>
      <c r="T146" s="2">
        <f t="shared" si="12"/>
        <v>6607100</v>
      </c>
      <c r="U146" s="2">
        <f t="shared" si="12"/>
        <v>7789100</v>
      </c>
      <c r="V146" s="2">
        <f t="shared" si="12"/>
        <v>8388600</v>
      </c>
      <c r="W146" s="2">
        <f t="shared" si="12"/>
        <v>9691400</v>
      </c>
      <c r="X146" s="2">
        <f t="shared" si="12"/>
        <v>9161100</v>
      </c>
      <c r="Y146" s="2" cm="1">
        <f t="array" ref="Y146">_xlfn.XLOOKUP(Y$1&amp;$R146,$C$3:$C$1662&amp;$D$3:$D$1662,$E$3:$E$1662,0,0,1)</f>
        <v>4300</v>
      </c>
      <c r="Z146" s="2" cm="1">
        <f t="array" ref="Z146">_xlfn.XLOOKUP(Z$1&amp;$R146,$C$3:$C$1662&amp;$D$3:$D$1662,$E$3:$E$1662,0,0,1)</f>
        <v>39100</v>
      </c>
      <c r="AA146" s="2" cm="1">
        <f t="array" ref="AA146">_xlfn.XLOOKUP(AA$1&amp;$R146,$C$3:$C$1662&amp;$D$3:$D$1662,$E$3:$E$1662,0,0,1)</f>
        <v>14900</v>
      </c>
      <c r="AB146" s="2" cm="1">
        <f t="array" ref="AB146">_xlfn.XLOOKUP(AB$1&amp;$R146,$C$3:$C$1662&amp;$D$3:$D$1662,$E$3:$E$1662,0,0,1)</f>
        <v>28000</v>
      </c>
      <c r="AC146" s="2" cm="1">
        <f t="array" ref="AC146">_xlfn.XLOOKUP(AC$1&amp;$R146,$C$3:$C$1662&amp;$D$3:$D$1662,$E$3:$E$1662,0,0,1)</f>
        <v>8200</v>
      </c>
    </row>
    <row r="147" spans="3:29" x14ac:dyDescent="0.4">
      <c r="C147" t="s">
        <v>758</v>
      </c>
      <c r="D147" t="s">
        <v>657</v>
      </c>
      <c r="E147">
        <v>8200</v>
      </c>
      <c r="R147" t="s">
        <v>197</v>
      </c>
      <c r="S147" s="2">
        <f t="shared" si="11"/>
        <v>8354460</v>
      </c>
      <c r="T147" s="2">
        <f t="shared" si="12"/>
        <v>6612900</v>
      </c>
      <c r="U147" s="2">
        <f t="shared" si="12"/>
        <v>7834000</v>
      </c>
      <c r="V147" s="2">
        <f t="shared" si="12"/>
        <v>8437200</v>
      </c>
      <c r="W147" s="2">
        <f t="shared" si="12"/>
        <v>9703200</v>
      </c>
      <c r="X147" s="2">
        <f t="shared" si="12"/>
        <v>9185000</v>
      </c>
      <c r="Y147" s="2" cm="1">
        <f t="array" ref="Y147">_xlfn.XLOOKUP(Y$1&amp;$R147,$C$3:$C$1662&amp;$D$3:$D$1662,$E$3:$E$1662,0,0,1)</f>
        <v>5800</v>
      </c>
      <c r="Z147" s="2" cm="1">
        <f t="array" ref="Z147">_xlfn.XLOOKUP(Z$1&amp;$R147,$C$3:$C$1662&amp;$D$3:$D$1662,$E$3:$E$1662,0,0,1)</f>
        <v>44900</v>
      </c>
      <c r="AA147" s="2" cm="1">
        <f t="array" ref="AA147">_xlfn.XLOOKUP(AA$1&amp;$R147,$C$3:$C$1662&amp;$D$3:$D$1662,$E$3:$E$1662,0,0,1)</f>
        <v>48600</v>
      </c>
      <c r="AB147" s="2" cm="1">
        <f t="array" ref="AB147">_xlfn.XLOOKUP(AB$1&amp;$R147,$C$3:$C$1662&amp;$D$3:$D$1662,$E$3:$E$1662,0,0,1)</f>
        <v>11800</v>
      </c>
      <c r="AC147" s="2" cm="1">
        <f t="array" ref="AC147">_xlfn.XLOOKUP(AC$1&amp;$R147,$C$3:$C$1662&amp;$D$3:$D$1662,$E$3:$E$1662,0,0,1)</f>
        <v>23900</v>
      </c>
    </row>
    <row r="148" spans="3:29" x14ac:dyDescent="0.4">
      <c r="C148" t="s">
        <v>758</v>
      </c>
      <c r="D148" t="s">
        <v>658</v>
      </c>
      <c r="E148">
        <v>23900</v>
      </c>
      <c r="R148" t="s">
        <v>50</v>
      </c>
      <c r="S148" s="2">
        <f t="shared" si="11"/>
        <v>8372620</v>
      </c>
      <c r="T148" s="2">
        <f t="shared" ref="T148:X163" si="13">T147+Y148</f>
        <v>6626400</v>
      </c>
      <c r="U148" s="2">
        <f t="shared" si="13"/>
        <v>7850200</v>
      </c>
      <c r="V148" s="2">
        <f t="shared" si="13"/>
        <v>8451800</v>
      </c>
      <c r="W148" s="2">
        <f t="shared" si="13"/>
        <v>9730000</v>
      </c>
      <c r="X148" s="2">
        <f t="shared" si="13"/>
        <v>9204700</v>
      </c>
      <c r="Y148" s="2" cm="1">
        <f t="array" ref="Y148">_xlfn.XLOOKUP(Y$1&amp;$R148,$C$3:$C$1662&amp;$D$3:$D$1662,$E$3:$E$1662,0,0,1)</f>
        <v>13500</v>
      </c>
      <c r="Z148" s="2" cm="1">
        <f t="array" ref="Z148">_xlfn.XLOOKUP(Z$1&amp;$R148,$C$3:$C$1662&amp;$D$3:$D$1662,$E$3:$E$1662,0,0,1)</f>
        <v>16200</v>
      </c>
      <c r="AA148" s="2" cm="1">
        <f t="array" ref="AA148">_xlfn.XLOOKUP(AA$1&amp;$R148,$C$3:$C$1662&amp;$D$3:$D$1662,$E$3:$E$1662,0,0,1)</f>
        <v>14600</v>
      </c>
      <c r="AB148" s="2" cm="1">
        <f t="array" ref="AB148">_xlfn.XLOOKUP(AB$1&amp;$R148,$C$3:$C$1662&amp;$D$3:$D$1662,$E$3:$E$1662,0,0,1)</f>
        <v>26800</v>
      </c>
      <c r="AC148" s="2" cm="1">
        <f t="array" ref="AC148">_xlfn.XLOOKUP(AC$1&amp;$R148,$C$3:$C$1662&amp;$D$3:$D$1662,$E$3:$E$1662,0,0,1)</f>
        <v>19700</v>
      </c>
    </row>
    <row r="149" spans="3:29" x14ac:dyDescent="0.4">
      <c r="C149" t="s">
        <v>758</v>
      </c>
      <c r="D149" t="s">
        <v>659</v>
      </c>
      <c r="E149">
        <v>19700</v>
      </c>
      <c r="R149" t="s">
        <v>7</v>
      </c>
      <c r="S149" s="2">
        <f t="shared" si="11"/>
        <v>8392000</v>
      </c>
      <c r="T149" s="2">
        <f t="shared" si="13"/>
        <v>6631800</v>
      </c>
      <c r="U149" s="2">
        <f t="shared" si="13"/>
        <v>7875500</v>
      </c>
      <c r="V149" s="2">
        <f t="shared" si="13"/>
        <v>8486600</v>
      </c>
      <c r="W149" s="2">
        <f t="shared" si="13"/>
        <v>9747900</v>
      </c>
      <c r="X149" s="2">
        <f t="shared" si="13"/>
        <v>9218200</v>
      </c>
      <c r="Y149" s="2" cm="1">
        <f t="array" ref="Y149">_xlfn.XLOOKUP(Y$1&amp;$R149,$C$3:$C$1662&amp;$D$3:$D$1662,$E$3:$E$1662,0,0,1)</f>
        <v>5400</v>
      </c>
      <c r="Z149" s="2" cm="1">
        <f t="array" ref="Z149">_xlfn.XLOOKUP(Z$1&amp;$R149,$C$3:$C$1662&amp;$D$3:$D$1662,$E$3:$E$1662,0,0,1)</f>
        <v>25300</v>
      </c>
      <c r="AA149" s="2" cm="1">
        <f t="array" ref="AA149">_xlfn.XLOOKUP(AA$1&amp;$R149,$C$3:$C$1662&amp;$D$3:$D$1662,$E$3:$E$1662,0,0,1)</f>
        <v>34800</v>
      </c>
      <c r="AB149" s="2" cm="1">
        <f t="array" ref="AB149">_xlfn.XLOOKUP(AB$1&amp;$R149,$C$3:$C$1662&amp;$D$3:$D$1662,$E$3:$E$1662,0,0,1)</f>
        <v>17900</v>
      </c>
      <c r="AC149" s="2" cm="1">
        <f t="array" ref="AC149">_xlfn.XLOOKUP(AC$1&amp;$R149,$C$3:$C$1662&amp;$D$3:$D$1662,$E$3:$E$1662,0,0,1)</f>
        <v>13500</v>
      </c>
    </row>
    <row r="150" spans="3:29" x14ac:dyDescent="0.4">
      <c r="C150" t="s">
        <v>758</v>
      </c>
      <c r="D150" t="s">
        <v>660</v>
      </c>
      <c r="E150">
        <v>13500</v>
      </c>
      <c r="R150" t="s">
        <v>46</v>
      </c>
      <c r="S150" s="2">
        <f t="shared" si="11"/>
        <v>8417140</v>
      </c>
      <c r="T150" s="2">
        <f t="shared" si="13"/>
        <v>6666300</v>
      </c>
      <c r="U150" s="2">
        <f t="shared" si="13"/>
        <v>7897300</v>
      </c>
      <c r="V150" s="2">
        <f t="shared" si="13"/>
        <v>8533800</v>
      </c>
      <c r="W150" s="2">
        <f t="shared" si="13"/>
        <v>9761300</v>
      </c>
      <c r="X150" s="2">
        <f t="shared" si="13"/>
        <v>9227000</v>
      </c>
      <c r="Y150" s="2" cm="1">
        <f t="array" ref="Y150">_xlfn.XLOOKUP(Y$1&amp;$R150,$C$3:$C$1662&amp;$D$3:$D$1662,$E$3:$E$1662,0,0,1)</f>
        <v>34500</v>
      </c>
      <c r="Z150" s="2" cm="1">
        <f t="array" ref="Z150">_xlfn.XLOOKUP(Z$1&amp;$R150,$C$3:$C$1662&amp;$D$3:$D$1662,$E$3:$E$1662,0,0,1)</f>
        <v>21800</v>
      </c>
      <c r="AA150" s="2" cm="1">
        <f t="array" ref="AA150">_xlfn.XLOOKUP(AA$1&amp;$R150,$C$3:$C$1662&amp;$D$3:$D$1662,$E$3:$E$1662,0,0,1)</f>
        <v>47200</v>
      </c>
      <c r="AB150" s="2" cm="1">
        <f t="array" ref="AB150">_xlfn.XLOOKUP(AB$1&amp;$R150,$C$3:$C$1662&amp;$D$3:$D$1662,$E$3:$E$1662,0,0,1)</f>
        <v>13400</v>
      </c>
      <c r="AC150" s="2" cm="1">
        <f t="array" ref="AC150">_xlfn.XLOOKUP(AC$1&amp;$R150,$C$3:$C$1662&amp;$D$3:$D$1662,$E$3:$E$1662,0,0,1)</f>
        <v>8800</v>
      </c>
    </row>
    <row r="151" spans="3:29" x14ac:dyDescent="0.4">
      <c r="C151" t="s">
        <v>758</v>
      </c>
      <c r="D151" t="s">
        <v>661</v>
      </c>
      <c r="E151">
        <v>8800</v>
      </c>
      <c r="R151" t="s">
        <v>74</v>
      </c>
      <c r="S151" s="2">
        <f t="shared" si="11"/>
        <v>8445220</v>
      </c>
      <c r="T151" s="2">
        <f t="shared" si="13"/>
        <v>6671200</v>
      </c>
      <c r="U151" s="2">
        <f t="shared" si="13"/>
        <v>7921200</v>
      </c>
      <c r="V151" s="2">
        <f t="shared" si="13"/>
        <v>8596000</v>
      </c>
      <c r="W151" s="2">
        <f t="shared" si="13"/>
        <v>9795800</v>
      </c>
      <c r="X151" s="2">
        <f t="shared" si="13"/>
        <v>9241900</v>
      </c>
      <c r="Y151" s="2" cm="1">
        <f t="array" ref="Y151">_xlfn.XLOOKUP(Y$1&amp;$R151,$C$3:$C$1662&amp;$D$3:$D$1662,$E$3:$E$1662,0,0,1)</f>
        <v>4900</v>
      </c>
      <c r="Z151" s="2" cm="1">
        <f t="array" ref="Z151">_xlfn.XLOOKUP(Z$1&amp;$R151,$C$3:$C$1662&amp;$D$3:$D$1662,$E$3:$E$1662,0,0,1)</f>
        <v>23900</v>
      </c>
      <c r="AA151" s="2" cm="1">
        <f t="array" ref="AA151">_xlfn.XLOOKUP(AA$1&amp;$R151,$C$3:$C$1662&amp;$D$3:$D$1662,$E$3:$E$1662,0,0,1)</f>
        <v>62200</v>
      </c>
      <c r="AB151" s="2" cm="1">
        <f t="array" ref="AB151">_xlfn.XLOOKUP(AB$1&amp;$R151,$C$3:$C$1662&amp;$D$3:$D$1662,$E$3:$E$1662,0,0,1)</f>
        <v>34500</v>
      </c>
      <c r="AC151" s="2" cm="1">
        <f t="array" ref="AC151">_xlfn.XLOOKUP(AC$1&amp;$R151,$C$3:$C$1662&amp;$D$3:$D$1662,$E$3:$E$1662,0,0,1)</f>
        <v>14900</v>
      </c>
    </row>
    <row r="152" spans="3:29" x14ac:dyDescent="0.4">
      <c r="C152" t="s">
        <v>758</v>
      </c>
      <c r="D152" t="s">
        <v>662</v>
      </c>
      <c r="E152">
        <v>14900</v>
      </c>
      <c r="R152" t="s">
        <v>8</v>
      </c>
      <c r="S152" s="2">
        <f t="shared" si="11"/>
        <v>8503200</v>
      </c>
      <c r="T152" s="2">
        <f t="shared" si="13"/>
        <v>6690800</v>
      </c>
      <c r="U152" s="2">
        <f t="shared" si="13"/>
        <v>7934300</v>
      </c>
      <c r="V152" s="2">
        <f t="shared" si="13"/>
        <v>8632700</v>
      </c>
      <c r="W152" s="2">
        <f t="shared" si="13"/>
        <v>9966600</v>
      </c>
      <c r="X152" s="2">
        <f t="shared" si="13"/>
        <v>9291600</v>
      </c>
      <c r="Y152" s="2" cm="1">
        <f t="array" ref="Y152">_xlfn.XLOOKUP(Y$1&amp;$R152,$C$3:$C$1662&amp;$D$3:$D$1662,$E$3:$E$1662,0,0,1)</f>
        <v>19600</v>
      </c>
      <c r="Z152" s="2" cm="1">
        <f t="array" ref="Z152">_xlfn.XLOOKUP(Z$1&amp;$R152,$C$3:$C$1662&amp;$D$3:$D$1662,$E$3:$E$1662,0,0,1)</f>
        <v>13100</v>
      </c>
      <c r="AA152" s="2" cm="1">
        <f t="array" ref="AA152">_xlfn.XLOOKUP(AA$1&amp;$R152,$C$3:$C$1662&amp;$D$3:$D$1662,$E$3:$E$1662,0,0,1)</f>
        <v>36700</v>
      </c>
      <c r="AB152" s="2" cm="1">
        <f t="array" ref="AB152">_xlfn.XLOOKUP(AB$1&amp;$R152,$C$3:$C$1662&amp;$D$3:$D$1662,$E$3:$E$1662,0,0,1)</f>
        <v>170800</v>
      </c>
      <c r="AC152" s="2" cm="1">
        <f t="array" ref="AC152">_xlfn.XLOOKUP(AC$1&amp;$R152,$C$3:$C$1662&amp;$D$3:$D$1662,$E$3:$E$1662,0,0,1)</f>
        <v>49700</v>
      </c>
    </row>
    <row r="153" spans="3:29" x14ac:dyDescent="0.4">
      <c r="C153" t="s">
        <v>758</v>
      </c>
      <c r="D153" t="s">
        <v>663</v>
      </c>
      <c r="E153">
        <v>49700</v>
      </c>
      <c r="R153" t="s">
        <v>9</v>
      </c>
      <c r="S153" s="2">
        <f t="shared" si="11"/>
        <v>8815100</v>
      </c>
      <c r="T153" s="2">
        <f t="shared" si="13"/>
        <v>6902200</v>
      </c>
      <c r="U153" s="2">
        <f t="shared" si="13"/>
        <v>8134600</v>
      </c>
      <c r="V153" s="2">
        <f t="shared" si="13"/>
        <v>8919600</v>
      </c>
      <c r="W153" s="2">
        <f t="shared" si="13"/>
        <v>10408600</v>
      </c>
      <c r="X153" s="2">
        <f t="shared" si="13"/>
        <v>9710500</v>
      </c>
      <c r="Y153" s="2" cm="1">
        <f t="array" ref="Y153">_xlfn.XLOOKUP(Y$1&amp;$R153,$C$3:$C$1662&amp;$D$3:$D$1662,$E$3:$E$1662,0,0,1)</f>
        <v>211400</v>
      </c>
      <c r="Z153" s="2" cm="1">
        <f t="array" ref="Z153">_xlfn.XLOOKUP(Z$1&amp;$R153,$C$3:$C$1662&amp;$D$3:$D$1662,$E$3:$E$1662,0,0,1)</f>
        <v>200300</v>
      </c>
      <c r="AA153" s="2" cm="1">
        <f t="array" ref="AA153">_xlfn.XLOOKUP(AA$1&amp;$R153,$C$3:$C$1662&amp;$D$3:$D$1662,$E$3:$E$1662,0,0,1)</f>
        <v>286900</v>
      </c>
      <c r="AB153" s="2" cm="1">
        <f t="array" ref="AB153">_xlfn.XLOOKUP(AB$1&amp;$R153,$C$3:$C$1662&amp;$D$3:$D$1662,$E$3:$E$1662,0,0,1)</f>
        <v>442000</v>
      </c>
      <c r="AC153" s="2" cm="1">
        <f t="array" ref="AC153">_xlfn.XLOOKUP(AC$1&amp;$R153,$C$3:$C$1662&amp;$D$3:$D$1662,$E$3:$E$1662,0,0,1)</f>
        <v>418900</v>
      </c>
    </row>
    <row r="154" spans="3:29" x14ac:dyDescent="0.4">
      <c r="C154" t="s">
        <v>758</v>
      </c>
      <c r="D154" t="s">
        <v>664</v>
      </c>
      <c r="E154">
        <v>418900</v>
      </c>
      <c r="R154" t="s">
        <v>81</v>
      </c>
      <c r="S154" s="2">
        <f t="shared" si="11"/>
        <v>8847280</v>
      </c>
      <c r="T154" s="2">
        <f t="shared" si="13"/>
        <v>6928000</v>
      </c>
      <c r="U154" s="2">
        <f t="shared" si="13"/>
        <v>8193200</v>
      </c>
      <c r="V154" s="2">
        <f t="shared" si="13"/>
        <v>8953500</v>
      </c>
      <c r="W154" s="2">
        <f t="shared" si="13"/>
        <v>10430900</v>
      </c>
      <c r="X154" s="2">
        <f t="shared" si="13"/>
        <v>9730800</v>
      </c>
      <c r="Y154" s="2" cm="1">
        <f t="array" ref="Y154">_xlfn.XLOOKUP(Y$1&amp;$R154,$C$3:$C$1662&amp;$D$3:$D$1662,$E$3:$E$1662,0,0,1)</f>
        <v>25800</v>
      </c>
      <c r="Z154" s="2" cm="1">
        <f t="array" ref="Z154">_xlfn.XLOOKUP(Z$1&amp;$R154,$C$3:$C$1662&amp;$D$3:$D$1662,$E$3:$E$1662,0,0,1)</f>
        <v>58600</v>
      </c>
      <c r="AA154" s="2" cm="1">
        <f t="array" ref="AA154">_xlfn.XLOOKUP(AA$1&amp;$R154,$C$3:$C$1662&amp;$D$3:$D$1662,$E$3:$E$1662,0,0,1)</f>
        <v>33900</v>
      </c>
      <c r="AB154" s="2" cm="1">
        <f t="array" ref="AB154">_xlfn.XLOOKUP(AB$1&amp;$R154,$C$3:$C$1662&amp;$D$3:$D$1662,$E$3:$E$1662,0,0,1)</f>
        <v>22300</v>
      </c>
      <c r="AC154" s="2" cm="1">
        <f t="array" ref="AC154">_xlfn.XLOOKUP(AC$1&amp;$R154,$C$3:$C$1662&amp;$D$3:$D$1662,$E$3:$E$1662,0,0,1)</f>
        <v>20300</v>
      </c>
    </row>
    <row r="155" spans="3:29" x14ac:dyDescent="0.4">
      <c r="C155" t="s">
        <v>758</v>
      </c>
      <c r="D155" t="s">
        <v>665</v>
      </c>
      <c r="E155">
        <v>20300</v>
      </c>
      <c r="R155" t="s">
        <v>30</v>
      </c>
      <c r="S155" s="2">
        <f t="shared" si="11"/>
        <v>8868220</v>
      </c>
      <c r="T155" s="2">
        <f t="shared" si="13"/>
        <v>6943400</v>
      </c>
      <c r="U155" s="2">
        <f t="shared" si="13"/>
        <v>8226400</v>
      </c>
      <c r="V155" s="2">
        <f t="shared" si="13"/>
        <v>8981200</v>
      </c>
      <c r="W155" s="2">
        <f t="shared" si="13"/>
        <v>10441500</v>
      </c>
      <c r="X155" s="2">
        <f t="shared" si="13"/>
        <v>9748600</v>
      </c>
      <c r="Y155" s="2" cm="1">
        <f t="array" ref="Y155">_xlfn.XLOOKUP(Y$1&amp;$R155,$C$3:$C$1662&amp;$D$3:$D$1662,$E$3:$E$1662,0,0,1)</f>
        <v>15400</v>
      </c>
      <c r="Z155" s="2" cm="1">
        <f t="array" ref="Z155">_xlfn.XLOOKUP(Z$1&amp;$R155,$C$3:$C$1662&amp;$D$3:$D$1662,$E$3:$E$1662,0,0,1)</f>
        <v>33200</v>
      </c>
      <c r="AA155" s="2" cm="1">
        <f t="array" ref="AA155">_xlfn.XLOOKUP(AA$1&amp;$R155,$C$3:$C$1662&amp;$D$3:$D$1662,$E$3:$E$1662,0,0,1)</f>
        <v>27700</v>
      </c>
      <c r="AB155" s="2" cm="1">
        <f t="array" ref="AB155">_xlfn.XLOOKUP(AB$1&amp;$R155,$C$3:$C$1662&amp;$D$3:$D$1662,$E$3:$E$1662,0,0,1)</f>
        <v>10600</v>
      </c>
      <c r="AC155" s="2" cm="1">
        <f t="array" ref="AC155">_xlfn.XLOOKUP(AC$1&amp;$R155,$C$3:$C$1662&amp;$D$3:$D$1662,$E$3:$E$1662,0,0,1)</f>
        <v>17800</v>
      </c>
    </row>
    <row r="156" spans="3:29" x14ac:dyDescent="0.4">
      <c r="C156" t="s">
        <v>758</v>
      </c>
      <c r="D156" t="s">
        <v>666</v>
      </c>
      <c r="E156">
        <v>17800</v>
      </c>
      <c r="R156" t="s">
        <v>157</v>
      </c>
      <c r="S156" s="2">
        <f t="shared" si="11"/>
        <v>8889940</v>
      </c>
      <c r="T156" s="2">
        <f t="shared" si="13"/>
        <v>6956600</v>
      </c>
      <c r="U156" s="2">
        <f t="shared" si="13"/>
        <v>8234800</v>
      </c>
      <c r="V156" s="2">
        <f t="shared" si="13"/>
        <v>9017500</v>
      </c>
      <c r="W156" s="2">
        <f t="shared" si="13"/>
        <v>10475300</v>
      </c>
      <c r="X156" s="2">
        <f t="shared" si="13"/>
        <v>9765500</v>
      </c>
      <c r="Y156" s="2" cm="1">
        <f t="array" ref="Y156">_xlfn.XLOOKUP(Y$1&amp;$R156,$C$3:$C$1662&amp;$D$3:$D$1662,$E$3:$E$1662,0,0,1)</f>
        <v>13200</v>
      </c>
      <c r="Z156" s="2" cm="1">
        <f t="array" ref="Z156">_xlfn.XLOOKUP(Z$1&amp;$R156,$C$3:$C$1662&amp;$D$3:$D$1662,$E$3:$E$1662,0,0,1)</f>
        <v>8400</v>
      </c>
      <c r="AA156" s="2" cm="1">
        <f t="array" ref="AA156">_xlfn.XLOOKUP(AA$1&amp;$R156,$C$3:$C$1662&amp;$D$3:$D$1662,$E$3:$E$1662,0,0,1)</f>
        <v>36300</v>
      </c>
      <c r="AB156" s="2" cm="1">
        <f t="array" ref="AB156">_xlfn.XLOOKUP(AB$1&amp;$R156,$C$3:$C$1662&amp;$D$3:$D$1662,$E$3:$E$1662,0,0,1)</f>
        <v>33800</v>
      </c>
      <c r="AC156" s="2" cm="1">
        <f t="array" ref="AC156">_xlfn.XLOOKUP(AC$1&amp;$R156,$C$3:$C$1662&amp;$D$3:$D$1662,$E$3:$E$1662,0,0,1)</f>
        <v>16900</v>
      </c>
    </row>
    <row r="157" spans="3:29" x14ac:dyDescent="0.4">
      <c r="C157" t="s">
        <v>758</v>
      </c>
      <c r="D157" t="s">
        <v>667</v>
      </c>
      <c r="E157">
        <v>16900</v>
      </c>
      <c r="R157" t="s">
        <v>57</v>
      </c>
      <c r="S157" s="2">
        <f t="shared" si="11"/>
        <v>8915580</v>
      </c>
      <c r="T157" s="2">
        <f t="shared" si="13"/>
        <v>6965200</v>
      </c>
      <c r="U157" s="2">
        <f t="shared" si="13"/>
        <v>8269900</v>
      </c>
      <c r="V157" s="2">
        <f t="shared" si="13"/>
        <v>9034300</v>
      </c>
      <c r="W157" s="2">
        <f t="shared" si="13"/>
        <v>10515600</v>
      </c>
      <c r="X157" s="2">
        <f t="shared" si="13"/>
        <v>9792900</v>
      </c>
      <c r="Y157" s="2" cm="1">
        <f t="array" ref="Y157">_xlfn.XLOOKUP(Y$1&amp;$R157,$C$3:$C$1662&amp;$D$3:$D$1662,$E$3:$E$1662,0,0,1)</f>
        <v>8600</v>
      </c>
      <c r="Z157" s="2" cm="1">
        <f t="array" ref="Z157">_xlfn.XLOOKUP(Z$1&amp;$R157,$C$3:$C$1662&amp;$D$3:$D$1662,$E$3:$E$1662,0,0,1)</f>
        <v>35100</v>
      </c>
      <c r="AA157" s="2" cm="1">
        <f t="array" ref="AA157">_xlfn.XLOOKUP(AA$1&amp;$R157,$C$3:$C$1662&amp;$D$3:$D$1662,$E$3:$E$1662,0,0,1)</f>
        <v>16800</v>
      </c>
      <c r="AB157" s="2" cm="1">
        <f t="array" ref="AB157">_xlfn.XLOOKUP(AB$1&amp;$R157,$C$3:$C$1662&amp;$D$3:$D$1662,$E$3:$E$1662,0,0,1)</f>
        <v>40300</v>
      </c>
      <c r="AC157" s="2" cm="1">
        <f t="array" ref="AC157">_xlfn.XLOOKUP(AC$1&amp;$R157,$C$3:$C$1662&amp;$D$3:$D$1662,$E$3:$E$1662,0,0,1)</f>
        <v>27400</v>
      </c>
    </row>
    <row r="158" spans="3:29" x14ac:dyDescent="0.4">
      <c r="C158" t="s">
        <v>758</v>
      </c>
      <c r="D158" t="s">
        <v>668</v>
      </c>
      <c r="E158">
        <v>27400</v>
      </c>
      <c r="R158" t="s">
        <v>148</v>
      </c>
      <c r="S158" s="2">
        <f t="shared" si="11"/>
        <v>8970400</v>
      </c>
      <c r="T158" s="2">
        <f t="shared" si="13"/>
        <v>7021100</v>
      </c>
      <c r="U158" s="2">
        <f t="shared" si="13"/>
        <v>8304800</v>
      </c>
      <c r="V158" s="2">
        <f t="shared" si="13"/>
        <v>9105500</v>
      </c>
      <c r="W158" s="2">
        <f t="shared" si="13"/>
        <v>10605700</v>
      </c>
      <c r="X158" s="2">
        <f t="shared" si="13"/>
        <v>9814900</v>
      </c>
      <c r="Y158" s="2" cm="1">
        <f t="array" ref="Y158">_xlfn.XLOOKUP(Y$1&amp;$R158,$C$3:$C$1662&amp;$D$3:$D$1662,$E$3:$E$1662,0,0,1)</f>
        <v>55900</v>
      </c>
      <c r="Z158" s="2" cm="1">
        <f t="array" ref="Z158">_xlfn.XLOOKUP(Z$1&amp;$R158,$C$3:$C$1662&amp;$D$3:$D$1662,$E$3:$E$1662,0,0,1)</f>
        <v>34900</v>
      </c>
      <c r="AA158" s="2" cm="1">
        <f t="array" ref="AA158">_xlfn.XLOOKUP(AA$1&amp;$R158,$C$3:$C$1662&amp;$D$3:$D$1662,$E$3:$E$1662,0,0,1)</f>
        <v>71200</v>
      </c>
      <c r="AB158" s="2" cm="1">
        <f t="array" ref="AB158">_xlfn.XLOOKUP(AB$1&amp;$R158,$C$3:$C$1662&amp;$D$3:$D$1662,$E$3:$E$1662,0,0,1)</f>
        <v>90100</v>
      </c>
      <c r="AC158" s="2" cm="1">
        <f t="array" ref="AC158">_xlfn.XLOOKUP(AC$1&amp;$R158,$C$3:$C$1662&amp;$D$3:$D$1662,$E$3:$E$1662,0,0,1)</f>
        <v>22000</v>
      </c>
    </row>
    <row r="159" spans="3:29" x14ac:dyDescent="0.4">
      <c r="C159" t="s">
        <v>758</v>
      </c>
      <c r="D159" t="s">
        <v>669</v>
      </c>
      <c r="E159">
        <v>22000</v>
      </c>
      <c r="R159" t="s">
        <v>118</v>
      </c>
      <c r="S159" s="2">
        <f t="shared" si="11"/>
        <v>8988480</v>
      </c>
      <c r="T159" s="2">
        <f t="shared" si="13"/>
        <v>7033000</v>
      </c>
      <c r="U159" s="2">
        <f t="shared" si="13"/>
        <v>8322100</v>
      </c>
      <c r="V159" s="2">
        <f t="shared" si="13"/>
        <v>9112100</v>
      </c>
      <c r="W159" s="2">
        <f t="shared" si="13"/>
        <v>10642600</v>
      </c>
      <c r="X159" s="2">
        <f t="shared" si="13"/>
        <v>9832600</v>
      </c>
      <c r="Y159" s="2" cm="1">
        <f t="array" ref="Y159">_xlfn.XLOOKUP(Y$1&amp;$R159,$C$3:$C$1662&amp;$D$3:$D$1662,$E$3:$E$1662,0,0,1)</f>
        <v>11900</v>
      </c>
      <c r="Z159" s="2" cm="1">
        <f t="array" ref="Z159">_xlfn.XLOOKUP(Z$1&amp;$R159,$C$3:$C$1662&amp;$D$3:$D$1662,$E$3:$E$1662,0,0,1)</f>
        <v>17300</v>
      </c>
      <c r="AA159" s="2" cm="1">
        <f t="array" ref="AA159">_xlfn.XLOOKUP(AA$1&amp;$R159,$C$3:$C$1662&amp;$D$3:$D$1662,$E$3:$E$1662,0,0,1)</f>
        <v>6600</v>
      </c>
      <c r="AB159" s="2" cm="1">
        <f t="array" ref="AB159">_xlfn.XLOOKUP(AB$1&amp;$R159,$C$3:$C$1662&amp;$D$3:$D$1662,$E$3:$E$1662,0,0,1)</f>
        <v>36900</v>
      </c>
      <c r="AC159" s="2" cm="1">
        <f t="array" ref="AC159">_xlfn.XLOOKUP(AC$1&amp;$R159,$C$3:$C$1662&amp;$D$3:$D$1662,$E$3:$E$1662,0,0,1)</f>
        <v>17700</v>
      </c>
    </row>
    <row r="160" spans="3:29" x14ac:dyDescent="0.4">
      <c r="C160" t="s">
        <v>758</v>
      </c>
      <c r="D160" t="s">
        <v>670</v>
      </c>
      <c r="E160">
        <v>17700</v>
      </c>
      <c r="R160" t="s">
        <v>131</v>
      </c>
      <c r="S160" s="2">
        <f t="shared" si="11"/>
        <v>9010500</v>
      </c>
      <c r="T160" s="2">
        <f t="shared" si="13"/>
        <v>7040700</v>
      </c>
      <c r="U160" s="2">
        <f t="shared" si="13"/>
        <v>8376800</v>
      </c>
      <c r="V160" s="2">
        <f t="shared" si="13"/>
        <v>9133000</v>
      </c>
      <c r="W160" s="2">
        <f t="shared" si="13"/>
        <v>10663500</v>
      </c>
      <c r="X160" s="2">
        <f t="shared" si="13"/>
        <v>9838500</v>
      </c>
      <c r="Y160" s="2" cm="1">
        <f t="array" ref="Y160">_xlfn.XLOOKUP(Y$1&amp;$R160,$C$3:$C$1662&amp;$D$3:$D$1662,$E$3:$E$1662,0,0,1)</f>
        <v>7700</v>
      </c>
      <c r="Z160" s="2" cm="1">
        <f t="array" ref="Z160">_xlfn.XLOOKUP(Z$1&amp;$R160,$C$3:$C$1662&amp;$D$3:$D$1662,$E$3:$E$1662,0,0,1)</f>
        <v>54700</v>
      </c>
      <c r="AA160" s="2" cm="1">
        <f t="array" ref="AA160">_xlfn.XLOOKUP(AA$1&amp;$R160,$C$3:$C$1662&amp;$D$3:$D$1662,$E$3:$E$1662,0,0,1)</f>
        <v>20900</v>
      </c>
      <c r="AB160" s="2" cm="1">
        <f t="array" ref="AB160">_xlfn.XLOOKUP(AB$1&amp;$R160,$C$3:$C$1662&amp;$D$3:$D$1662,$E$3:$E$1662,0,0,1)</f>
        <v>20900</v>
      </c>
      <c r="AC160" s="2" cm="1">
        <f t="array" ref="AC160">_xlfn.XLOOKUP(AC$1&amp;$R160,$C$3:$C$1662&amp;$D$3:$D$1662,$E$3:$E$1662,0,0,1)</f>
        <v>5900</v>
      </c>
    </row>
    <row r="161" spans="3:29" x14ac:dyDescent="0.4">
      <c r="C161" t="s">
        <v>758</v>
      </c>
      <c r="D161" t="s">
        <v>671</v>
      </c>
      <c r="E161">
        <v>5900</v>
      </c>
      <c r="R161" t="s">
        <v>141</v>
      </c>
      <c r="S161" s="2">
        <f t="shared" si="11"/>
        <v>9037860</v>
      </c>
      <c r="T161" s="2">
        <f t="shared" si="13"/>
        <v>7047300</v>
      </c>
      <c r="U161" s="2">
        <f t="shared" si="13"/>
        <v>8393000</v>
      </c>
      <c r="V161" s="2">
        <f t="shared" si="13"/>
        <v>9158800</v>
      </c>
      <c r="W161" s="2">
        <f t="shared" si="13"/>
        <v>10682400</v>
      </c>
      <c r="X161" s="2">
        <f t="shared" si="13"/>
        <v>9907800</v>
      </c>
      <c r="Y161" s="2" cm="1">
        <f t="array" ref="Y161">_xlfn.XLOOKUP(Y$1&amp;$R161,$C$3:$C$1662&amp;$D$3:$D$1662,$E$3:$E$1662,0,0,1)</f>
        <v>6600</v>
      </c>
      <c r="Z161" s="2" cm="1">
        <f t="array" ref="Z161">_xlfn.XLOOKUP(Z$1&amp;$R161,$C$3:$C$1662&amp;$D$3:$D$1662,$E$3:$E$1662,0,0,1)</f>
        <v>16200</v>
      </c>
      <c r="AA161" s="2" cm="1">
        <f t="array" ref="AA161">_xlfn.XLOOKUP(AA$1&amp;$R161,$C$3:$C$1662&amp;$D$3:$D$1662,$E$3:$E$1662,0,0,1)</f>
        <v>25800</v>
      </c>
      <c r="AB161" s="2" cm="1">
        <f t="array" ref="AB161">_xlfn.XLOOKUP(AB$1&amp;$R161,$C$3:$C$1662&amp;$D$3:$D$1662,$E$3:$E$1662,0,0,1)</f>
        <v>18900</v>
      </c>
      <c r="AC161" s="2" cm="1">
        <f t="array" ref="AC161">_xlfn.XLOOKUP(AC$1&amp;$R161,$C$3:$C$1662&amp;$D$3:$D$1662,$E$3:$E$1662,0,0,1)</f>
        <v>69300</v>
      </c>
    </row>
    <row r="162" spans="3:29" x14ac:dyDescent="0.4">
      <c r="C162" t="s">
        <v>758</v>
      </c>
      <c r="D162" t="s">
        <v>672</v>
      </c>
      <c r="E162">
        <v>69300</v>
      </c>
      <c r="R162" t="s">
        <v>122</v>
      </c>
      <c r="S162" s="2">
        <f t="shared" si="11"/>
        <v>9057660</v>
      </c>
      <c r="T162" s="2">
        <f t="shared" si="13"/>
        <v>7070900</v>
      </c>
      <c r="U162" s="2">
        <f t="shared" si="13"/>
        <v>8419500</v>
      </c>
      <c r="V162" s="2">
        <f t="shared" si="13"/>
        <v>9179800</v>
      </c>
      <c r="W162" s="2">
        <f t="shared" si="13"/>
        <v>10704200</v>
      </c>
      <c r="X162" s="2">
        <f t="shared" si="13"/>
        <v>9913900</v>
      </c>
      <c r="Y162" s="2" cm="1">
        <f t="array" ref="Y162">_xlfn.XLOOKUP(Y$1&amp;$R162,$C$3:$C$1662&amp;$D$3:$D$1662,$E$3:$E$1662,0,0,1)</f>
        <v>23600</v>
      </c>
      <c r="Z162" s="2" cm="1">
        <f t="array" ref="Z162">_xlfn.XLOOKUP(Z$1&amp;$R162,$C$3:$C$1662&amp;$D$3:$D$1662,$E$3:$E$1662,0,0,1)</f>
        <v>26500</v>
      </c>
      <c r="AA162" s="2" cm="1">
        <f t="array" ref="AA162">_xlfn.XLOOKUP(AA$1&amp;$R162,$C$3:$C$1662&amp;$D$3:$D$1662,$E$3:$E$1662,0,0,1)</f>
        <v>21000</v>
      </c>
      <c r="AB162" s="2" cm="1">
        <f t="array" ref="AB162">_xlfn.XLOOKUP(AB$1&amp;$R162,$C$3:$C$1662&amp;$D$3:$D$1662,$E$3:$E$1662,0,0,1)</f>
        <v>21800</v>
      </c>
      <c r="AC162" s="2" cm="1">
        <f t="array" ref="AC162">_xlfn.XLOOKUP(AC$1&amp;$R162,$C$3:$C$1662&amp;$D$3:$D$1662,$E$3:$E$1662,0,0,1)</f>
        <v>6100</v>
      </c>
    </row>
    <row r="163" spans="3:29" x14ac:dyDescent="0.4">
      <c r="C163" t="s">
        <v>758</v>
      </c>
      <c r="D163" t="s">
        <v>673</v>
      </c>
      <c r="E163">
        <v>6100</v>
      </c>
      <c r="R163" t="s">
        <v>25</v>
      </c>
      <c r="S163" s="2">
        <f t="shared" si="11"/>
        <v>9084620</v>
      </c>
      <c r="T163" s="2">
        <f t="shared" si="13"/>
        <v>7109100</v>
      </c>
      <c r="U163" s="2">
        <f t="shared" si="13"/>
        <v>8451900</v>
      </c>
      <c r="V163" s="2">
        <f t="shared" si="13"/>
        <v>9195900</v>
      </c>
      <c r="W163" s="2">
        <f t="shared" si="13"/>
        <v>10739200</v>
      </c>
      <c r="X163" s="2">
        <f t="shared" si="13"/>
        <v>9927000</v>
      </c>
      <c r="Y163" s="2" cm="1">
        <f t="array" ref="Y163">_xlfn.XLOOKUP(Y$1&amp;$R163,$C$3:$C$1662&amp;$D$3:$D$1662,$E$3:$E$1662,0,0,1)</f>
        <v>38200</v>
      </c>
      <c r="Z163" s="2" cm="1">
        <f t="array" ref="Z163">_xlfn.XLOOKUP(Z$1&amp;$R163,$C$3:$C$1662&amp;$D$3:$D$1662,$E$3:$E$1662,0,0,1)</f>
        <v>32400</v>
      </c>
      <c r="AA163" s="2" cm="1">
        <f t="array" ref="AA163">_xlfn.XLOOKUP(AA$1&amp;$R163,$C$3:$C$1662&amp;$D$3:$D$1662,$E$3:$E$1662,0,0,1)</f>
        <v>16100</v>
      </c>
      <c r="AB163" s="2" cm="1">
        <f t="array" ref="AB163">_xlfn.XLOOKUP(AB$1&amp;$R163,$C$3:$C$1662&amp;$D$3:$D$1662,$E$3:$E$1662,0,0,1)</f>
        <v>35000</v>
      </c>
      <c r="AC163" s="2" cm="1">
        <f t="array" ref="AC163">_xlfn.XLOOKUP(AC$1&amp;$R163,$C$3:$C$1662&amp;$D$3:$D$1662,$E$3:$E$1662,0,0,1)</f>
        <v>13100</v>
      </c>
    </row>
    <row r="164" spans="3:29" x14ac:dyDescent="0.4">
      <c r="C164" t="s">
        <v>758</v>
      </c>
      <c r="D164" t="s">
        <v>674</v>
      </c>
      <c r="E164">
        <v>13100</v>
      </c>
      <c r="R164" t="s">
        <v>63</v>
      </c>
      <c r="S164" s="2">
        <f t="shared" si="11"/>
        <v>9115220</v>
      </c>
      <c r="T164" s="2">
        <f t="shared" ref="T164:X179" si="14">T163+Y164</f>
        <v>7130800</v>
      </c>
      <c r="U164" s="2">
        <f t="shared" si="14"/>
        <v>8523900</v>
      </c>
      <c r="V164" s="2">
        <f t="shared" si="14"/>
        <v>9215100</v>
      </c>
      <c r="W164" s="2">
        <f t="shared" si="14"/>
        <v>10767500</v>
      </c>
      <c r="X164" s="2">
        <f t="shared" si="14"/>
        <v>9938800</v>
      </c>
      <c r="Y164" s="2" cm="1">
        <f t="array" ref="Y164">_xlfn.XLOOKUP(Y$1&amp;$R164,$C$3:$C$1662&amp;$D$3:$D$1662,$E$3:$E$1662,0,0,1)</f>
        <v>21700</v>
      </c>
      <c r="Z164" s="2" cm="1">
        <f t="array" ref="Z164">_xlfn.XLOOKUP(Z$1&amp;$R164,$C$3:$C$1662&amp;$D$3:$D$1662,$E$3:$E$1662,0,0,1)</f>
        <v>72000</v>
      </c>
      <c r="AA164" s="2" cm="1">
        <f t="array" ref="AA164">_xlfn.XLOOKUP(AA$1&amp;$R164,$C$3:$C$1662&amp;$D$3:$D$1662,$E$3:$E$1662,0,0,1)</f>
        <v>19200</v>
      </c>
      <c r="AB164" s="2" cm="1">
        <f t="array" ref="AB164">_xlfn.XLOOKUP(AB$1&amp;$R164,$C$3:$C$1662&amp;$D$3:$D$1662,$E$3:$E$1662,0,0,1)</f>
        <v>28300</v>
      </c>
      <c r="AC164" s="2" cm="1">
        <f t="array" ref="AC164">_xlfn.XLOOKUP(AC$1&amp;$R164,$C$3:$C$1662&amp;$D$3:$D$1662,$E$3:$E$1662,0,0,1)</f>
        <v>11800</v>
      </c>
    </row>
    <row r="165" spans="3:29" x14ac:dyDescent="0.4">
      <c r="C165" t="s">
        <v>758</v>
      </c>
      <c r="D165" t="s">
        <v>675</v>
      </c>
      <c r="E165">
        <v>11800</v>
      </c>
      <c r="R165" t="s">
        <v>107</v>
      </c>
      <c r="S165" s="2">
        <f t="shared" si="11"/>
        <v>9129320</v>
      </c>
      <c r="T165" s="2">
        <f t="shared" si="14"/>
        <v>7145100</v>
      </c>
      <c r="U165" s="2">
        <f t="shared" si="14"/>
        <v>8532700</v>
      </c>
      <c r="V165" s="2">
        <f t="shared" si="14"/>
        <v>9230800</v>
      </c>
      <c r="W165" s="2">
        <f t="shared" si="14"/>
        <v>10785700</v>
      </c>
      <c r="X165" s="2">
        <f t="shared" si="14"/>
        <v>9952300</v>
      </c>
      <c r="Y165" s="2" cm="1">
        <f t="array" ref="Y165">_xlfn.XLOOKUP(Y$1&amp;$R165,$C$3:$C$1662&amp;$D$3:$D$1662,$E$3:$E$1662,0,0,1)</f>
        <v>14300</v>
      </c>
      <c r="Z165" s="2" cm="1">
        <f t="array" ref="Z165">_xlfn.XLOOKUP(Z$1&amp;$R165,$C$3:$C$1662&amp;$D$3:$D$1662,$E$3:$E$1662,0,0,1)</f>
        <v>8800</v>
      </c>
      <c r="AA165" s="2" cm="1">
        <f t="array" ref="AA165">_xlfn.XLOOKUP(AA$1&amp;$R165,$C$3:$C$1662&amp;$D$3:$D$1662,$E$3:$E$1662,0,0,1)</f>
        <v>15700</v>
      </c>
      <c r="AB165" s="2" cm="1">
        <f t="array" ref="AB165">_xlfn.XLOOKUP(AB$1&amp;$R165,$C$3:$C$1662&amp;$D$3:$D$1662,$E$3:$E$1662,0,0,1)</f>
        <v>18200</v>
      </c>
      <c r="AC165" s="2" cm="1">
        <f t="array" ref="AC165">_xlfn.XLOOKUP(AC$1&amp;$R165,$C$3:$C$1662&amp;$D$3:$D$1662,$E$3:$E$1662,0,0,1)</f>
        <v>13500</v>
      </c>
    </row>
    <row r="166" spans="3:29" x14ac:dyDescent="0.4">
      <c r="C166" t="s">
        <v>758</v>
      </c>
      <c r="D166" t="s">
        <v>676</v>
      </c>
      <c r="E166">
        <v>13500</v>
      </c>
      <c r="R166" t="s">
        <v>234</v>
      </c>
      <c r="S166" s="2">
        <f t="shared" si="11"/>
        <v>9145540</v>
      </c>
      <c r="T166" s="2">
        <f t="shared" si="14"/>
        <v>7148300</v>
      </c>
      <c r="U166" s="2">
        <f t="shared" si="14"/>
        <v>8550100</v>
      </c>
      <c r="V166" s="2">
        <f t="shared" si="14"/>
        <v>9253400</v>
      </c>
      <c r="W166" s="2">
        <f t="shared" si="14"/>
        <v>10814300</v>
      </c>
      <c r="X166" s="2">
        <f t="shared" si="14"/>
        <v>9961600</v>
      </c>
      <c r="Y166" s="2" cm="1">
        <f t="array" ref="Y166">_xlfn.XLOOKUP(Y$1&amp;$R166,$C$3:$C$1662&amp;$D$3:$D$1662,$E$3:$E$1662,0,0,1)</f>
        <v>3200</v>
      </c>
      <c r="Z166" s="2" cm="1">
        <f t="array" ref="Z166">_xlfn.XLOOKUP(Z$1&amp;$R166,$C$3:$C$1662&amp;$D$3:$D$1662,$E$3:$E$1662,0,0,1)</f>
        <v>17400</v>
      </c>
      <c r="AA166" s="2" cm="1">
        <f t="array" ref="AA166">_xlfn.XLOOKUP(AA$1&amp;$R166,$C$3:$C$1662&amp;$D$3:$D$1662,$E$3:$E$1662,0,0,1)</f>
        <v>22600</v>
      </c>
      <c r="AB166" s="2" cm="1">
        <f t="array" ref="AB166">_xlfn.XLOOKUP(AB$1&amp;$R166,$C$3:$C$1662&amp;$D$3:$D$1662,$E$3:$E$1662,0,0,1)</f>
        <v>28600</v>
      </c>
      <c r="AC166" s="2" cm="1">
        <f t="array" ref="AC166">_xlfn.XLOOKUP(AC$1&amp;$R166,$C$3:$C$1662&amp;$D$3:$D$1662,$E$3:$E$1662,0,0,1)</f>
        <v>9300</v>
      </c>
    </row>
    <row r="167" spans="3:29" x14ac:dyDescent="0.4">
      <c r="C167" t="s">
        <v>758</v>
      </c>
      <c r="D167" t="s">
        <v>677</v>
      </c>
      <c r="E167">
        <v>9300</v>
      </c>
      <c r="R167" t="s">
        <v>175</v>
      </c>
      <c r="S167" s="2">
        <f t="shared" si="11"/>
        <v>9165540</v>
      </c>
      <c r="T167" s="2">
        <f t="shared" si="14"/>
        <v>7182500</v>
      </c>
      <c r="U167" s="2">
        <f t="shared" si="14"/>
        <v>8555600</v>
      </c>
      <c r="V167" s="2">
        <f t="shared" si="14"/>
        <v>9265100</v>
      </c>
      <c r="W167" s="2">
        <f t="shared" si="14"/>
        <v>10844500</v>
      </c>
      <c r="X167" s="2">
        <f t="shared" si="14"/>
        <v>9980000</v>
      </c>
      <c r="Y167" s="2" cm="1">
        <f t="array" ref="Y167">_xlfn.XLOOKUP(Y$1&amp;$R167,$C$3:$C$1662&amp;$D$3:$D$1662,$E$3:$E$1662,0,0,1)</f>
        <v>34200</v>
      </c>
      <c r="Z167" s="2" cm="1">
        <f t="array" ref="Z167">_xlfn.XLOOKUP(Z$1&amp;$R167,$C$3:$C$1662&amp;$D$3:$D$1662,$E$3:$E$1662,0,0,1)</f>
        <v>5500</v>
      </c>
      <c r="AA167" s="2" cm="1">
        <f t="array" ref="AA167">_xlfn.XLOOKUP(AA$1&amp;$R167,$C$3:$C$1662&amp;$D$3:$D$1662,$E$3:$E$1662,0,0,1)</f>
        <v>11700</v>
      </c>
      <c r="AB167" s="2" cm="1">
        <f t="array" ref="AB167">_xlfn.XLOOKUP(AB$1&amp;$R167,$C$3:$C$1662&amp;$D$3:$D$1662,$E$3:$E$1662,0,0,1)</f>
        <v>30200</v>
      </c>
      <c r="AC167" s="2" cm="1">
        <f t="array" ref="AC167">_xlfn.XLOOKUP(AC$1&amp;$R167,$C$3:$C$1662&amp;$D$3:$D$1662,$E$3:$E$1662,0,0,1)</f>
        <v>18400</v>
      </c>
    </row>
    <row r="168" spans="3:29" x14ac:dyDescent="0.4">
      <c r="C168" t="s">
        <v>758</v>
      </c>
      <c r="D168" t="s">
        <v>678</v>
      </c>
      <c r="E168">
        <v>18400</v>
      </c>
      <c r="R168" t="s">
        <v>89</v>
      </c>
      <c r="S168" s="2">
        <f t="shared" si="11"/>
        <v>9183980</v>
      </c>
      <c r="T168" s="2">
        <f t="shared" si="14"/>
        <v>7188500</v>
      </c>
      <c r="U168" s="2">
        <f t="shared" si="14"/>
        <v>8564000</v>
      </c>
      <c r="V168" s="2">
        <f t="shared" si="14"/>
        <v>9281200</v>
      </c>
      <c r="W168" s="2">
        <f t="shared" si="14"/>
        <v>10888100</v>
      </c>
      <c r="X168" s="2">
        <f t="shared" si="14"/>
        <v>9998100</v>
      </c>
      <c r="Y168" s="2" cm="1">
        <f t="array" ref="Y168">_xlfn.XLOOKUP(Y$1&amp;$R168,$C$3:$C$1662&amp;$D$3:$D$1662,$E$3:$E$1662,0,0,1)</f>
        <v>6000</v>
      </c>
      <c r="Z168" s="2" cm="1">
        <f t="array" ref="Z168">_xlfn.XLOOKUP(Z$1&amp;$R168,$C$3:$C$1662&amp;$D$3:$D$1662,$E$3:$E$1662,0,0,1)</f>
        <v>8400</v>
      </c>
      <c r="AA168" s="2" cm="1">
        <f t="array" ref="AA168">_xlfn.XLOOKUP(AA$1&amp;$R168,$C$3:$C$1662&amp;$D$3:$D$1662,$E$3:$E$1662,0,0,1)</f>
        <v>16100</v>
      </c>
      <c r="AB168" s="2" cm="1">
        <f t="array" ref="AB168">_xlfn.XLOOKUP(AB$1&amp;$R168,$C$3:$C$1662&amp;$D$3:$D$1662,$E$3:$E$1662,0,0,1)</f>
        <v>43600</v>
      </c>
      <c r="AC168" s="2" cm="1">
        <f t="array" ref="AC168">_xlfn.XLOOKUP(AC$1&amp;$R168,$C$3:$C$1662&amp;$D$3:$D$1662,$E$3:$E$1662,0,0,1)</f>
        <v>18100</v>
      </c>
    </row>
    <row r="169" spans="3:29" x14ac:dyDescent="0.4">
      <c r="C169" t="s">
        <v>758</v>
      </c>
      <c r="D169" t="s">
        <v>679</v>
      </c>
      <c r="E169">
        <v>18100</v>
      </c>
      <c r="R169" t="s">
        <v>257</v>
      </c>
      <c r="S169" s="2">
        <f t="shared" si="11"/>
        <v>9220640</v>
      </c>
      <c r="T169" s="2">
        <f t="shared" si="14"/>
        <v>7312700</v>
      </c>
      <c r="U169" s="2">
        <f t="shared" si="14"/>
        <v>8576900</v>
      </c>
      <c r="V169" s="2">
        <f t="shared" si="14"/>
        <v>9299800</v>
      </c>
      <c r="W169" s="2">
        <f t="shared" si="14"/>
        <v>10903400</v>
      </c>
      <c r="X169" s="2">
        <f t="shared" si="14"/>
        <v>10010400</v>
      </c>
      <c r="Y169" s="2" cm="1">
        <f t="array" ref="Y169">_xlfn.XLOOKUP(Y$1&amp;$R169,$C$3:$C$1662&amp;$D$3:$D$1662,$E$3:$E$1662,0,0,1)</f>
        <v>124200</v>
      </c>
      <c r="Z169" s="2" cm="1">
        <f t="array" ref="Z169">_xlfn.XLOOKUP(Z$1&amp;$R169,$C$3:$C$1662&amp;$D$3:$D$1662,$E$3:$E$1662,0,0,1)</f>
        <v>12900</v>
      </c>
      <c r="AA169" s="2" cm="1">
        <f t="array" ref="AA169">_xlfn.XLOOKUP(AA$1&amp;$R169,$C$3:$C$1662&amp;$D$3:$D$1662,$E$3:$E$1662,0,0,1)</f>
        <v>18600</v>
      </c>
      <c r="AB169" s="2" cm="1">
        <f t="array" ref="AB169">_xlfn.XLOOKUP(AB$1&amp;$R169,$C$3:$C$1662&amp;$D$3:$D$1662,$E$3:$E$1662,0,0,1)</f>
        <v>15300</v>
      </c>
      <c r="AC169" s="2" cm="1">
        <f t="array" ref="AC169">_xlfn.XLOOKUP(AC$1&amp;$R169,$C$3:$C$1662&amp;$D$3:$D$1662,$E$3:$E$1662,0,0,1)</f>
        <v>12300</v>
      </c>
    </row>
    <row r="170" spans="3:29" x14ac:dyDescent="0.4">
      <c r="C170" t="s">
        <v>758</v>
      </c>
      <c r="D170" t="s">
        <v>680</v>
      </c>
      <c r="E170">
        <v>12300</v>
      </c>
      <c r="R170" t="s">
        <v>47</v>
      </c>
      <c r="S170" s="2">
        <f t="shared" si="11"/>
        <v>9233480</v>
      </c>
      <c r="T170" s="2">
        <f t="shared" si="14"/>
        <v>7326200</v>
      </c>
      <c r="U170" s="2">
        <f t="shared" si="14"/>
        <v>8595100</v>
      </c>
      <c r="V170" s="2">
        <f t="shared" si="14"/>
        <v>9313000</v>
      </c>
      <c r="W170" s="2">
        <f t="shared" si="14"/>
        <v>10913100</v>
      </c>
      <c r="X170" s="2">
        <f t="shared" si="14"/>
        <v>10020000</v>
      </c>
      <c r="Y170" s="2" cm="1">
        <f t="array" ref="Y170">_xlfn.XLOOKUP(Y$1&amp;$R170,$C$3:$C$1662&amp;$D$3:$D$1662,$E$3:$E$1662,0,0,1)</f>
        <v>13500</v>
      </c>
      <c r="Z170" s="2" cm="1">
        <f t="array" ref="Z170">_xlfn.XLOOKUP(Z$1&amp;$R170,$C$3:$C$1662&amp;$D$3:$D$1662,$E$3:$E$1662,0,0,1)</f>
        <v>18200</v>
      </c>
      <c r="AA170" s="2" cm="1">
        <f t="array" ref="AA170">_xlfn.XLOOKUP(AA$1&amp;$R170,$C$3:$C$1662&amp;$D$3:$D$1662,$E$3:$E$1662,0,0,1)</f>
        <v>13200</v>
      </c>
      <c r="AB170" s="2" cm="1">
        <f t="array" ref="AB170">_xlfn.XLOOKUP(AB$1&amp;$R170,$C$3:$C$1662&amp;$D$3:$D$1662,$E$3:$E$1662,0,0,1)</f>
        <v>9700</v>
      </c>
      <c r="AC170" s="2" cm="1">
        <f t="array" ref="AC170">_xlfn.XLOOKUP(AC$1&amp;$R170,$C$3:$C$1662&amp;$D$3:$D$1662,$E$3:$E$1662,0,0,1)</f>
        <v>9600</v>
      </c>
    </row>
    <row r="171" spans="3:29" x14ac:dyDescent="0.4">
      <c r="C171" t="s">
        <v>758</v>
      </c>
      <c r="D171" t="s">
        <v>681</v>
      </c>
      <c r="E171">
        <v>9600</v>
      </c>
      <c r="R171" t="s">
        <v>136</v>
      </c>
      <c r="S171" s="2">
        <f t="shared" si="11"/>
        <v>9255900</v>
      </c>
      <c r="T171" s="2">
        <f t="shared" si="14"/>
        <v>7343100</v>
      </c>
      <c r="U171" s="2">
        <f t="shared" si="14"/>
        <v>8601900</v>
      </c>
      <c r="V171" s="2">
        <f t="shared" si="14"/>
        <v>9351900</v>
      </c>
      <c r="W171" s="2">
        <f t="shared" si="14"/>
        <v>10941300</v>
      </c>
      <c r="X171" s="2">
        <f t="shared" si="14"/>
        <v>10041300</v>
      </c>
      <c r="Y171" s="2" cm="1">
        <f t="array" ref="Y171">_xlfn.XLOOKUP(Y$1&amp;$R171,$C$3:$C$1662&amp;$D$3:$D$1662,$E$3:$E$1662,0,0,1)</f>
        <v>16900</v>
      </c>
      <c r="Z171" s="2" cm="1">
        <f t="array" ref="Z171">_xlfn.XLOOKUP(Z$1&amp;$R171,$C$3:$C$1662&amp;$D$3:$D$1662,$E$3:$E$1662,0,0,1)</f>
        <v>6800</v>
      </c>
      <c r="AA171" s="2" cm="1">
        <f t="array" ref="AA171">_xlfn.XLOOKUP(AA$1&amp;$R171,$C$3:$C$1662&amp;$D$3:$D$1662,$E$3:$E$1662,0,0,1)</f>
        <v>38900</v>
      </c>
      <c r="AB171" s="2" cm="1">
        <f t="array" ref="AB171">_xlfn.XLOOKUP(AB$1&amp;$R171,$C$3:$C$1662&amp;$D$3:$D$1662,$E$3:$E$1662,0,0,1)</f>
        <v>28200</v>
      </c>
      <c r="AC171" s="2" cm="1">
        <f t="array" ref="AC171">_xlfn.XLOOKUP(AC$1&amp;$R171,$C$3:$C$1662&amp;$D$3:$D$1662,$E$3:$E$1662,0,0,1)</f>
        <v>21300</v>
      </c>
    </row>
    <row r="172" spans="3:29" x14ac:dyDescent="0.4">
      <c r="C172" t="s">
        <v>758</v>
      </c>
      <c r="D172" t="s">
        <v>682</v>
      </c>
      <c r="E172">
        <v>21300</v>
      </c>
      <c r="R172" t="s">
        <v>6</v>
      </c>
      <c r="S172" s="2">
        <f t="shared" si="11"/>
        <v>9273680</v>
      </c>
      <c r="T172" s="2">
        <f t="shared" si="14"/>
        <v>7349700</v>
      </c>
      <c r="U172" s="2">
        <f t="shared" si="14"/>
        <v>8614100</v>
      </c>
      <c r="V172" s="2">
        <f t="shared" si="14"/>
        <v>9396000</v>
      </c>
      <c r="W172" s="2">
        <f t="shared" si="14"/>
        <v>10958800</v>
      </c>
      <c r="X172" s="2">
        <f t="shared" si="14"/>
        <v>10049800</v>
      </c>
      <c r="Y172" s="2" cm="1">
        <f t="array" ref="Y172">_xlfn.XLOOKUP(Y$1&amp;$R172,$C$3:$C$1662&amp;$D$3:$D$1662,$E$3:$E$1662,0,0,1)</f>
        <v>6600</v>
      </c>
      <c r="Z172" s="2" cm="1">
        <f t="array" ref="Z172">_xlfn.XLOOKUP(Z$1&amp;$R172,$C$3:$C$1662&amp;$D$3:$D$1662,$E$3:$E$1662,0,0,1)</f>
        <v>12200</v>
      </c>
      <c r="AA172" s="2" cm="1">
        <f t="array" ref="AA172">_xlfn.XLOOKUP(AA$1&amp;$R172,$C$3:$C$1662&amp;$D$3:$D$1662,$E$3:$E$1662,0,0,1)</f>
        <v>44100</v>
      </c>
      <c r="AB172" s="2" cm="1">
        <f t="array" ref="AB172">_xlfn.XLOOKUP(AB$1&amp;$R172,$C$3:$C$1662&amp;$D$3:$D$1662,$E$3:$E$1662,0,0,1)</f>
        <v>17500</v>
      </c>
      <c r="AC172" s="2" cm="1">
        <f t="array" ref="AC172">_xlfn.XLOOKUP(AC$1&amp;$R172,$C$3:$C$1662&amp;$D$3:$D$1662,$E$3:$E$1662,0,0,1)</f>
        <v>8500</v>
      </c>
    </row>
    <row r="173" spans="3:29" x14ac:dyDescent="0.4">
      <c r="C173" t="s">
        <v>758</v>
      </c>
      <c r="D173" t="s">
        <v>683</v>
      </c>
      <c r="E173">
        <v>8500</v>
      </c>
      <c r="R173" t="s">
        <v>171</v>
      </c>
      <c r="S173" s="2">
        <f t="shared" si="11"/>
        <v>9295020</v>
      </c>
      <c r="T173" s="2">
        <f t="shared" si="14"/>
        <v>7358200</v>
      </c>
      <c r="U173" s="2">
        <f t="shared" si="14"/>
        <v>8668500</v>
      </c>
      <c r="V173" s="2">
        <f t="shared" si="14"/>
        <v>9411300</v>
      </c>
      <c r="W173" s="2">
        <f t="shared" si="14"/>
        <v>10981700</v>
      </c>
      <c r="X173" s="2">
        <f t="shared" si="14"/>
        <v>10055400</v>
      </c>
      <c r="Y173" s="2" cm="1">
        <f t="array" ref="Y173">_xlfn.XLOOKUP(Y$1&amp;$R173,$C$3:$C$1662&amp;$D$3:$D$1662,$E$3:$E$1662,0,0,1)</f>
        <v>8500</v>
      </c>
      <c r="Z173" s="2" cm="1">
        <f t="array" ref="Z173">_xlfn.XLOOKUP(Z$1&amp;$R173,$C$3:$C$1662&amp;$D$3:$D$1662,$E$3:$E$1662,0,0,1)</f>
        <v>54400</v>
      </c>
      <c r="AA173" s="2" cm="1">
        <f t="array" ref="AA173">_xlfn.XLOOKUP(AA$1&amp;$R173,$C$3:$C$1662&amp;$D$3:$D$1662,$E$3:$E$1662,0,0,1)</f>
        <v>15300</v>
      </c>
      <c r="AB173" s="2" cm="1">
        <f t="array" ref="AB173">_xlfn.XLOOKUP(AB$1&amp;$R173,$C$3:$C$1662&amp;$D$3:$D$1662,$E$3:$E$1662,0,0,1)</f>
        <v>22900</v>
      </c>
      <c r="AC173" s="2" cm="1">
        <f t="array" ref="AC173">_xlfn.XLOOKUP(AC$1&amp;$R173,$C$3:$C$1662&amp;$D$3:$D$1662,$E$3:$E$1662,0,0,1)</f>
        <v>5600</v>
      </c>
    </row>
    <row r="174" spans="3:29" x14ac:dyDescent="0.4">
      <c r="C174" t="s">
        <v>758</v>
      </c>
      <c r="D174" t="s">
        <v>684</v>
      </c>
      <c r="E174">
        <v>5600</v>
      </c>
      <c r="R174" t="s">
        <v>48</v>
      </c>
      <c r="S174" s="2">
        <f t="shared" si="11"/>
        <v>9314960</v>
      </c>
      <c r="T174" s="2">
        <f t="shared" si="14"/>
        <v>7410700</v>
      </c>
      <c r="U174" s="2">
        <f t="shared" si="14"/>
        <v>8679100</v>
      </c>
      <c r="V174" s="2">
        <f t="shared" si="14"/>
        <v>9422200</v>
      </c>
      <c r="W174" s="2">
        <f t="shared" si="14"/>
        <v>11000200</v>
      </c>
      <c r="X174" s="2">
        <f t="shared" si="14"/>
        <v>10062600</v>
      </c>
      <c r="Y174" s="2" cm="1">
        <f t="array" ref="Y174">_xlfn.XLOOKUP(Y$1&amp;$R174,$C$3:$C$1662&amp;$D$3:$D$1662,$E$3:$E$1662,0,0,1)</f>
        <v>52500</v>
      </c>
      <c r="Z174" s="2" cm="1">
        <f t="array" ref="Z174">_xlfn.XLOOKUP(Z$1&amp;$R174,$C$3:$C$1662&amp;$D$3:$D$1662,$E$3:$E$1662,0,0,1)</f>
        <v>10600</v>
      </c>
      <c r="AA174" s="2" cm="1">
        <f t="array" ref="AA174">_xlfn.XLOOKUP(AA$1&amp;$R174,$C$3:$C$1662&amp;$D$3:$D$1662,$E$3:$E$1662,0,0,1)</f>
        <v>10900</v>
      </c>
      <c r="AB174" s="2" cm="1">
        <f t="array" ref="AB174">_xlfn.XLOOKUP(AB$1&amp;$R174,$C$3:$C$1662&amp;$D$3:$D$1662,$E$3:$E$1662,0,0,1)</f>
        <v>18500</v>
      </c>
      <c r="AC174" s="2" cm="1">
        <f t="array" ref="AC174">_xlfn.XLOOKUP(AC$1&amp;$R174,$C$3:$C$1662&amp;$D$3:$D$1662,$E$3:$E$1662,0,0,1)</f>
        <v>7200</v>
      </c>
    </row>
    <row r="175" spans="3:29" x14ac:dyDescent="0.4">
      <c r="C175" t="s">
        <v>758</v>
      </c>
      <c r="D175" t="s">
        <v>685</v>
      </c>
      <c r="E175">
        <v>7200</v>
      </c>
      <c r="R175" t="s">
        <v>85</v>
      </c>
      <c r="S175" s="2">
        <f t="shared" si="11"/>
        <v>9332220</v>
      </c>
      <c r="T175" s="2">
        <f t="shared" si="14"/>
        <v>7421300</v>
      </c>
      <c r="U175" s="2">
        <f t="shared" si="14"/>
        <v>8703200</v>
      </c>
      <c r="V175" s="2">
        <f t="shared" si="14"/>
        <v>9432000</v>
      </c>
      <c r="W175" s="2">
        <f t="shared" si="14"/>
        <v>11022100</v>
      </c>
      <c r="X175" s="2">
        <f t="shared" si="14"/>
        <v>10082500</v>
      </c>
      <c r="Y175" s="2" cm="1">
        <f t="array" ref="Y175">_xlfn.XLOOKUP(Y$1&amp;$R175,$C$3:$C$1662&amp;$D$3:$D$1662,$E$3:$E$1662,0,0,1)</f>
        <v>10600</v>
      </c>
      <c r="Z175" s="2" cm="1">
        <f t="array" ref="Z175">_xlfn.XLOOKUP(Z$1&amp;$R175,$C$3:$C$1662&amp;$D$3:$D$1662,$E$3:$E$1662,0,0,1)</f>
        <v>24100</v>
      </c>
      <c r="AA175" s="2" cm="1">
        <f t="array" ref="AA175">_xlfn.XLOOKUP(AA$1&amp;$R175,$C$3:$C$1662&amp;$D$3:$D$1662,$E$3:$E$1662,0,0,1)</f>
        <v>9800</v>
      </c>
      <c r="AB175" s="2" cm="1">
        <f t="array" ref="AB175">_xlfn.XLOOKUP(AB$1&amp;$R175,$C$3:$C$1662&amp;$D$3:$D$1662,$E$3:$E$1662,0,0,1)</f>
        <v>21900</v>
      </c>
      <c r="AC175" s="2" cm="1">
        <f t="array" ref="AC175">_xlfn.XLOOKUP(AC$1&amp;$R175,$C$3:$C$1662&amp;$D$3:$D$1662,$E$3:$E$1662,0,0,1)</f>
        <v>19900</v>
      </c>
    </row>
    <row r="176" spans="3:29" x14ac:dyDescent="0.4">
      <c r="C176" t="s">
        <v>758</v>
      </c>
      <c r="D176" t="s">
        <v>686</v>
      </c>
      <c r="E176">
        <v>19900</v>
      </c>
      <c r="R176" t="s">
        <v>143</v>
      </c>
      <c r="S176" s="2">
        <f t="shared" si="11"/>
        <v>9360980</v>
      </c>
      <c r="T176" s="2">
        <f t="shared" si="14"/>
        <v>7429400</v>
      </c>
      <c r="U176" s="2">
        <f t="shared" si="14"/>
        <v>8726600</v>
      </c>
      <c r="V176" s="2">
        <f t="shared" si="14"/>
        <v>9479900</v>
      </c>
      <c r="W176" s="2">
        <f t="shared" si="14"/>
        <v>11038200</v>
      </c>
      <c r="X176" s="2">
        <f t="shared" si="14"/>
        <v>10130800</v>
      </c>
      <c r="Y176" s="2" cm="1">
        <f t="array" ref="Y176">_xlfn.XLOOKUP(Y$1&amp;$R176,$C$3:$C$1662&amp;$D$3:$D$1662,$E$3:$E$1662,0,0,1)</f>
        <v>8100</v>
      </c>
      <c r="Z176" s="2" cm="1">
        <f t="array" ref="Z176">_xlfn.XLOOKUP(Z$1&amp;$R176,$C$3:$C$1662&amp;$D$3:$D$1662,$E$3:$E$1662,0,0,1)</f>
        <v>23400</v>
      </c>
      <c r="AA176" s="2" cm="1">
        <f t="array" ref="AA176">_xlfn.XLOOKUP(AA$1&amp;$R176,$C$3:$C$1662&amp;$D$3:$D$1662,$E$3:$E$1662,0,0,1)</f>
        <v>47900</v>
      </c>
      <c r="AB176" s="2" cm="1">
        <f t="array" ref="AB176">_xlfn.XLOOKUP(AB$1&amp;$R176,$C$3:$C$1662&amp;$D$3:$D$1662,$E$3:$E$1662,0,0,1)</f>
        <v>16100</v>
      </c>
      <c r="AC176" s="2" cm="1">
        <f t="array" ref="AC176">_xlfn.XLOOKUP(AC$1&amp;$R176,$C$3:$C$1662&amp;$D$3:$D$1662,$E$3:$E$1662,0,0,1)</f>
        <v>48300</v>
      </c>
    </row>
    <row r="177" spans="3:29" x14ac:dyDescent="0.4">
      <c r="C177" t="s">
        <v>758</v>
      </c>
      <c r="D177" t="s">
        <v>687</v>
      </c>
      <c r="E177">
        <v>48300</v>
      </c>
      <c r="R177" t="s">
        <v>192</v>
      </c>
      <c r="S177" s="2">
        <f t="shared" si="11"/>
        <v>9376880</v>
      </c>
      <c r="T177" s="2">
        <f t="shared" si="14"/>
        <v>7457900</v>
      </c>
      <c r="U177" s="2">
        <f t="shared" si="14"/>
        <v>8742600</v>
      </c>
      <c r="V177" s="2">
        <f t="shared" si="14"/>
        <v>9485000</v>
      </c>
      <c r="W177" s="2">
        <f t="shared" si="14"/>
        <v>11056800</v>
      </c>
      <c r="X177" s="2">
        <f t="shared" si="14"/>
        <v>10142100</v>
      </c>
      <c r="Y177" s="2" cm="1">
        <f t="array" ref="Y177">_xlfn.XLOOKUP(Y$1&amp;$R177,$C$3:$C$1662&amp;$D$3:$D$1662,$E$3:$E$1662,0,0,1)</f>
        <v>28500</v>
      </c>
      <c r="Z177" s="2" cm="1">
        <f t="array" ref="Z177">_xlfn.XLOOKUP(Z$1&amp;$R177,$C$3:$C$1662&amp;$D$3:$D$1662,$E$3:$E$1662,0,0,1)</f>
        <v>16000</v>
      </c>
      <c r="AA177" s="2" cm="1">
        <f t="array" ref="AA177">_xlfn.XLOOKUP(AA$1&amp;$R177,$C$3:$C$1662&amp;$D$3:$D$1662,$E$3:$E$1662,0,0,1)</f>
        <v>5100</v>
      </c>
      <c r="AB177" s="2" cm="1">
        <f t="array" ref="AB177">_xlfn.XLOOKUP(AB$1&amp;$R177,$C$3:$C$1662&amp;$D$3:$D$1662,$E$3:$E$1662,0,0,1)</f>
        <v>18600</v>
      </c>
      <c r="AC177" s="2" cm="1">
        <f t="array" ref="AC177">_xlfn.XLOOKUP(AC$1&amp;$R177,$C$3:$C$1662&amp;$D$3:$D$1662,$E$3:$E$1662,0,0,1)</f>
        <v>11300</v>
      </c>
    </row>
    <row r="178" spans="3:29" x14ac:dyDescent="0.4">
      <c r="C178" t="s">
        <v>758</v>
      </c>
      <c r="D178" t="s">
        <v>688</v>
      </c>
      <c r="E178">
        <v>11300</v>
      </c>
      <c r="R178" t="s">
        <v>53</v>
      </c>
      <c r="S178" s="2">
        <f t="shared" si="11"/>
        <v>9393000</v>
      </c>
      <c r="T178" s="2">
        <f t="shared" si="14"/>
        <v>7463800</v>
      </c>
      <c r="U178" s="2">
        <f t="shared" si="14"/>
        <v>8762700</v>
      </c>
      <c r="V178" s="2">
        <f t="shared" si="14"/>
        <v>9490900</v>
      </c>
      <c r="W178" s="2">
        <f t="shared" si="14"/>
        <v>11090300</v>
      </c>
      <c r="X178" s="2">
        <f t="shared" si="14"/>
        <v>10157300</v>
      </c>
      <c r="Y178" s="2" cm="1">
        <f t="array" ref="Y178">_xlfn.XLOOKUP(Y$1&amp;$R178,$C$3:$C$1662&amp;$D$3:$D$1662,$E$3:$E$1662,0,0,1)</f>
        <v>5900</v>
      </c>
      <c r="Z178" s="2" cm="1">
        <f t="array" ref="Z178">_xlfn.XLOOKUP(Z$1&amp;$R178,$C$3:$C$1662&amp;$D$3:$D$1662,$E$3:$E$1662,0,0,1)</f>
        <v>20100</v>
      </c>
      <c r="AA178" s="2" cm="1">
        <f t="array" ref="AA178">_xlfn.XLOOKUP(AA$1&amp;$R178,$C$3:$C$1662&amp;$D$3:$D$1662,$E$3:$E$1662,0,0,1)</f>
        <v>5900</v>
      </c>
      <c r="AB178" s="2" cm="1">
        <f t="array" ref="AB178">_xlfn.XLOOKUP(AB$1&amp;$R178,$C$3:$C$1662&amp;$D$3:$D$1662,$E$3:$E$1662,0,0,1)</f>
        <v>33500</v>
      </c>
      <c r="AC178" s="2" cm="1">
        <f t="array" ref="AC178">_xlfn.XLOOKUP(AC$1&amp;$R178,$C$3:$C$1662&amp;$D$3:$D$1662,$E$3:$E$1662,0,0,1)</f>
        <v>15200</v>
      </c>
    </row>
    <row r="179" spans="3:29" x14ac:dyDescent="0.4">
      <c r="C179" t="s">
        <v>758</v>
      </c>
      <c r="D179" t="s">
        <v>689</v>
      </c>
      <c r="E179">
        <v>15200</v>
      </c>
      <c r="R179" t="s">
        <v>222</v>
      </c>
      <c r="S179" s="2">
        <f t="shared" si="11"/>
        <v>9413920</v>
      </c>
      <c r="T179" s="2">
        <f t="shared" si="14"/>
        <v>7474800</v>
      </c>
      <c r="U179" s="2">
        <f t="shared" si="14"/>
        <v>8773100</v>
      </c>
      <c r="V179" s="2">
        <f t="shared" si="14"/>
        <v>9540900</v>
      </c>
      <c r="W179" s="2">
        <f t="shared" si="14"/>
        <v>11113000</v>
      </c>
      <c r="X179" s="2">
        <f t="shared" si="14"/>
        <v>10167800</v>
      </c>
      <c r="Y179" s="2" cm="1">
        <f t="array" ref="Y179">_xlfn.XLOOKUP(Y$1&amp;$R179,$C$3:$C$1662&amp;$D$3:$D$1662,$E$3:$E$1662,0,0,1)</f>
        <v>11000</v>
      </c>
      <c r="Z179" s="2" cm="1">
        <f t="array" ref="Z179">_xlfn.XLOOKUP(Z$1&amp;$R179,$C$3:$C$1662&amp;$D$3:$D$1662,$E$3:$E$1662,0,0,1)</f>
        <v>10400</v>
      </c>
      <c r="AA179" s="2" cm="1">
        <f t="array" ref="AA179">_xlfn.XLOOKUP(AA$1&amp;$R179,$C$3:$C$1662&amp;$D$3:$D$1662,$E$3:$E$1662,0,0,1)</f>
        <v>50000</v>
      </c>
      <c r="AB179" s="2" cm="1">
        <f t="array" ref="AB179">_xlfn.XLOOKUP(AB$1&amp;$R179,$C$3:$C$1662&amp;$D$3:$D$1662,$E$3:$E$1662,0,0,1)</f>
        <v>22700</v>
      </c>
      <c r="AC179" s="2" cm="1">
        <f t="array" ref="AC179">_xlfn.XLOOKUP(AC$1&amp;$R179,$C$3:$C$1662&amp;$D$3:$D$1662,$E$3:$E$1662,0,0,1)</f>
        <v>10500</v>
      </c>
    </row>
    <row r="180" spans="3:29" x14ac:dyDescent="0.4">
      <c r="C180" t="s">
        <v>758</v>
      </c>
      <c r="D180" t="s">
        <v>690</v>
      </c>
      <c r="E180">
        <v>10500</v>
      </c>
      <c r="R180" t="s">
        <v>211</v>
      </c>
      <c r="S180" s="2">
        <f t="shared" si="11"/>
        <v>9424500</v>
      </c>
      <c r="T180" s="2">
        <f t="shared" ref="T180:X195" si="15">T179+Y180</f>
        <v>7475800</v>
      </c>
      <c r="U180" s="2">
        <f t="shared" si="15"/>
        <v>8785900</v>
      </c>
      <c r="V180" s="2">
        <f t="shared" si="15"/>
        <v>9546900</v>
      </c>
      <c r="W180" s="2">
        <f t="shared" si="15"/>
        <v>11125800</v>
      </c>
      <c r="X180" s="2">
        <f t="shared" si="15"/>
        <v>10188100</v>
      </c>
      <c r="Y180" s="2" cm="1">
        <f t="array" ref="Y180">_xlfn.XLOOKUP(Y$1&amp;$R180,$C$3:$C$1662&amp;$D$3:$D$1662,$E$3:$E$1662,0,0,1)</f>
        <v>1000</v>
      </c>
      <c r="Z180" s="2" cm="1">
        <f t="array" ref="Z180">_xlfn.XLOOKUP(Z$1&amp;$R180,$C$3:$C$1662&amp;$D$3:$D$1662,$E$3:$E$1662,0,0,1)</f>
        <v>12800</v>
      </c>
      <c r="AA180" s="2" cm="1">
        <f t="array" ref="AA180">_xlfn.XLOOKUP(AA$1&amp;$R180,$C$3:$C$1662&amp;$D$3:$D$1662,$E$3:$E$1662,0,0,1)</f>
        <v>6000</v>
      </c>
      <c r="AB180" s="2" cm="1">
        <f t="array" ref="AB180">_xlfn.XLOOKUP(AB$1&amp;$R180,$C$3:$C$1662&amp;$D$3:$D$1662,$E$3:$E$1662,0,0,1)</f>
        <v>12800</v>
      </c>
      <c r="AC180" s="2" cm="1">
        <f t="array" ref="AC180">_xlfn.XLOOKUP(AC$1&amp;$R180,$C$3:$C$1662&amp;$D$3:$D$1662,$E$3:$E$1662,0,0,1)</f>
        <v>20300</v>
      </c>
    </row>
    <row r="181" spans="3:29" x14ac:dyDescent="0.4">
      <c r="C181" t="s">
        <v>758</v>
      </c>
      <c r="D181" t="s">
        <v>691</v>
      </c>
      <c r="E181">
        <v>20300</v>
      </c>
      <c r="R181" t="s">
        <v>299</v>
      </c>
      <c r="S181" s="2">
        <f t="shared" si="11"/>
        <v>9442460</v>
      </c>
      <c r="T181" s="2">
        <f t="shared" si="15"/>
        <v>7502800</v>
      </c>
      <c r="U181" s="2">
        <f t="shared" si="15"/>
        <v>8806600</v>
      </c>
      <c r="V181" s="2">
        <f t="shared" si="15"/>
        <v>9573900</v>
      </c>
      <c r="W181" s="2">
        <f t="shared" si="15"/>
        <v>11134400</v>
      </c>
      <c r="X181" s="2">
        <f t="shared" si="15"/>
        <v>10194600</v>
      </c>
      <c r="Y181" s="2" cm="1">
        <f t="array" ref="Y181">_xlfn.XLOOKUP(Y$1&amp;$R181,$C$3:$C$1662&amp;$D$3:$D$1662,$E$3:$E$1662,0,0,1)</f>
        <v>27000</v>
      </c>
      <c r="Z181" s="2" cm="1">
        <f t="array" ref="Z181">_xlfn.XLOOKUP(Z$1&amp;$R181,$C$3:$C$1662&amp;$D$3:$D$1662,$E$3:$E$1662,0,0,1)</f>
        <v>20700</v>
      </c>
      <c r="AA181" s="2" cm="1">
        <f t="array" ref="AA181">_xlfn.XLOOKUP(AA$1&amp;$R181,$C$3:$C$1662&amp;$D$3:$D$1662,$E$3:$E$1662,0,0,1)</f>
        <v>27000</v>
      </c>
      <c r="AB181" s="2" cm="1">
        <f t="array" ref="AB181">_xlfn.XLOOKUP(AB$1&amp;$R181,$C$3:$C$1662&amp;$D$3:$D$1662,$E$3:$E$1662,0,0,1)</f>
        <v>8600</v>
      </c>
      <c r="AC181" s="2" cm="1">
        <f t="array" ref="AC181">_xlfn.XLOOKUP(AC$1&amp;$R181,$C$3:$C$1662&amp;$D$3:$D$1662,$E$3:$E$1662,0,0,1)</f>
        <v>6500</v>
      </c>
    </row>
    <row r="182" spans="3:29" x14ac:dyDescent="0.4">
      <c r="C182" t="s">
        <v>758</v>
      </c>
      <c r="D182" t="s">
        <v>692</v>
      </c>
      <c r="E182">
        <v>6500</v>
      </c>
      <c r="R182" t="s">
        <v>100</v>
      </c>
      <c r="S182" s="2">
        <f t="shared" si="11"/>
        <v>9453440</v>
      </c>
      <c r="T182" s="2">
        <f t="shared" si="15"/>
        <v>7513900</v>
      </c>
      <c r="U182" s="2">
        <f t="shared" si="15"/>
        <v>8814300</v>
      </c>
      <c r="V182" s="2">
        <f t="shared" si="15"/>
        <v>9580700</v>
      </c>
      <c r="W182" s="2">
        <f t="shared" si="15"/>
        <v>11153600</v>
      </c>
      <c r="X182" s="2">
        <f t="shared" si="15"/>
        <v>10204700</v>
      </c>
      <c r="Y182" s="2" cm="1">
        <f t="array" ref="Y182">_xlfn.XLOOKUP(Y$1&amp;$R182,$C$3:$C$1662&amp;$D$3:$D$1662,$E$3:$E$1662,0,0,1)</f>
        <v>11100</v>
      </c>
      <c r="Z182" s="2" cm="1">
        <f t="array" ref="Z182">_xlfn.XLOOKUP(Z$1&amp;$R182,$C$3:$C$1662&amp;$D$3:$D$1662,$E$3:$E$1662,0,0,1)</f>
        <v>7700</v>
      </c>
      <c r="AA182" s="2" cm="1">
        <f t="array" ref="AA182">_xlfn.XLOOKUP(AA$1&amp;$R182,$C$3:$C$1662&amp;$D$3:$D$1662,$E$3:$E$1662,0,0,1)</f>
        <v>6800</v>
      </c>
      <c r="AB182" s="2" cm="1">
        <f t="array" ref="AB182">_xlfn.XLOOKUP(AB$1&amp;$R182,$C$3:$C$1662&amp;$D$3:$D$1662,$E$3:$E$1662,0,0,1)</f>
        <v>19200</v>
      </c>
      <c r="AC182" s="2" cm="1">
        <f t="array" ref="AC182">_xlfn.XLOOKUP(AC$1&amp;$R182,$C$3:$C$1662&amp;$D$3:$D$1662,$E$3:$E$1662,0,0,1)</f>
        <v>10100</v>
      </c>
    </row>
    <row r="183" spans="3:29" x14ac:dyDescent="0.4">
      <c r="C183" t="s">
        <v>758</v>
      </c>
      <c r="D183" t="s">
        <v>693</v>
      </c>
      <c r="E183">
        <v>10100</v>
      </c>
      <c r="R183" t="s">
        <v>300</v>
      </c>
      <c r="S183" s="2">
        <f t="shared" si="11"/>
        <v>9490320</v>
      </c>
      <c r="T183" s="2">
        <f t="shared" si="15"/>
        <v>7529000</v>
      </c>
      <c r="U183" s="2">
        <f t="shared" si="15"/>
        <v>8852500</v>
      </c>
      <c r="V183" s="2">
        <f t="shared" si="15"/>
        <v>9673500</v>
      </c>
      <c r="W183" s="2">
        <f t="shared" si="15"/>
        <v>11176900</v>
      </c>
      <c r="X183" s="2">
        <f t="shared" si="15"/>
        <v>10219700</v>
      </c>
      <c r="Y183" s="2" cm="1">
        <f t="array" ref="Y183">_xlfn.XLOOKUP(Y$1&amp;$R183,$C$3:$C$1662&amp;$D$3:$D$1662,$E$3:$E$1662,0,0,1)</f>
        <v>15100</v>
      </c>
      <c r="Z183" s="2" cm="1">
        <f t="array" ref="Z183">_xlfn.XLOOKUP(Z$1&amp;$R183,$C$3:$C$1662&amp;$D$3:$D$1662,$E$3:$E$1662,0,0,1)</f>
        <v>38200</v>
      </c>
      <c r="AA183" s="2" cm="1">
        <f t="array" ref="AA183">_xlfn.XLOOKUP(AA$1&amp;$R183,$C$3:$C$1662&amp;$D$3:$D$1662,$E$3:$E$1662,0,0,1)</f>
        <v>92800</v>
      </c>
      <c r="AB183" s="2" cm="1">
        <f t="array" ref="AB183">_xlfn.XLOOKUP(AB$1&amp;$R183,$C$3:$C$1662&amp;$D$3:$D$1662,$E$3:$E$1662,0,0,1)</f>
        <v>23300</v>
      </c>
      <c r="AC183" s="2" cm="1">
        <f t="array" ref="AC183">_xlfn.XLOOKUP(AC$1&amp;$R183,$C$3:$C$1662&amp;$D$3:$D$1662,$E$3:$E$1662,0,0,1)</f>
        <v>15000</v>
      </c>
    </row>
    <row r="184" spans="3:29" x14ac:dyDescent="0.4">
      <c r="C184" t="s">
        <v>758</v>
      </c>
      <c r="D184" t="s">
        <v>694</v>
      </c>
      <c r="E184">
        <v>15000</v>
      </c>
      <c r="R184" t="s">
        <v>204</v>
      </c>
      <c r="S184" s="2">
        <f t="shared" si="11"/>
        <v>9505360</v>
      </c>
      <c r="T184" s="2">
        <f t="shared" si="15"/>
        <v>7546000</v>
      </c>
      <c r="U184" s="2">
        <f t="shared" si="15"/>
        <v>8857700</v>
      </c>
      <c r="V184" s="2">
        <f t="shared" si="15"/>
        <v>9713200</v>
      </c>
      <c r="W184" s="2">
        <f t="shared" si="15"/>
        <v>11183600</v>
      </c>
      <c r="X184" s="2">
        <f t="shared" si="15"/>
        <v>10226300</v>
      </c>
      <c r="Y184" s="2" cm="1">
        <f t="array" ref="Y184">_xlfn.XLOOKUP(Y$1&amp;$R184,$C$3:$C$1662&amp;$D$3:$D$1662,$E$3:$E$1662,0,0,1)</f>
        <v>17000</v>
      </c>
      <c r="Z184" s="2" cm="1">
        <f t="array" ref="Z184">_xlfn.XLOOKUP(Z$1&amp;$R184,$C$3:$C$1662&amp;$D$3:$D$1662,$E$3:$E$1662,0,0,1)</f>
        <v>5200</v>
      </c>
      <c r="AA184" s="2" cm="1">
        <f t="array" ref="AA184">_xlfn.XLOOKUP(AA$1&amp;$R184,$C$3:$C$1662&amp;$D$3:$D$1662,$E$3:$E$1662,0,0,1)</f>
        <v>39700</v>
      </c>
      <c r="AB184" s="2" cm="1">
        <f t="array" ref="AB184">_xlfn.XLOOKUP(AB$1&amp;$R184,$C$3:$C$1662&amp;$D$3:$D$1662,$E$3:$E$1662,0,0,1)</f>
        <v>6700</v>
      </c>
      <c r="AC184" s="2" cm="1">
        <f t="array" ref="AC184">_xlfn.XLOOKUP(AC$1&amp;$R184,$C$3:$C$1662&amp;$D$3:$D$1662,$E$3:$E$1662,0,0,1)</f>
        <v>6600</v>
      </c>
    </row>
    <row r="185" spans="3:29" x14ac:dyDescent="0.4">
      <c r="C185" t="s">
        <v>758</v>
      </c>
      <c r="D185" t="s">
        <v>393</v>
      </c>
      <c r="E185">
        <v>6600</v>
      </c>
      <c r="R185" t="s">
        <v>301</v>
      </c>
      <c r="S185" s="2">
        <f t="shared" si="11"/>
        <v>9550500</v>
      </c>
      <c r="T185" s="2">
        <f t="shared" si="15"/>
        <v>7553200</v>
      </c>
      <c r="U185" s="2">
        <f t="shared" si="15"/>
        <v>9012100</v>
      </c>
      <c r="V185" s="2">
        <f t="shared" si="15"/>
        <v>9731900</v>
      </c>
      <c r="W185" s="2">
        <f t="shared" si="15"/>
        <v>11202700</v>
      </c>
      <c r="X185" s="2">
        <f t="shared" si="15"/>
        <v>10252600</v>
      </c>
      <c r="Y185" s="2" cm="1">
        <f t="array" ref="Y185">_xlfn.XLOOKUP(Y$1&amp;$R185,$C$3:$C$1662&amp;$D$3:$D$1662,$E$3:$E$1662,0,0,1)</f>
        <v>7200</v>
      </c>
      <c r="Z185" s="2" cm="1">
        <f t="array" ref="Z185">_xlfn.XLOOKUP(Z$1&amp;$R185,$C$3:$C$1662&amp;$D$3:$D$1662,$E$3:$E$1662,0,0,1)</f>
        <v>154400</v>
      </c>
      <c r="AA185" s="2" cm="1">
        <f t="array" ref="AA185">_xlfn.XLOOKUP(AA$1&amp;$R185,$C$3:$C$1662&amp;$D$3:$D$1662,$E$3:$E$1662,0,0,1)</f>
        <v>18700</v>
      </c>
      <c r="AB185" s="2" cm="1">
        <f t="array" ref="AB185">_xlfn.XLOOKUP(AB$1&amp;$R185,$C$3:$C$1662&amp;$D$3:$D$1662,$E$3:$E$1662,0,0,1)</f>
        <v>19100</v>
      </c>
      <c r="AC185" s="2" cm="1">
        <f t="array" ref="AC185">_xlfn.XLOOKUP(AC$1&amp;$R185,$C$3:$C$1662&amp;$D$3:$D$1662,$E$3:$E$1662,0,0,1)</f>
        <v>26300</v>
      </c>
    </row>
    <row r="186" spans="3:29" x14ac:dyDescent="0.4">
      <c r="C186" t="s">
        <v>758</v>
      </c>
      <c r="D186" t="s">
        <v>394</v>
      </c>
      <c r="E186">
        <v>26300</v>
      </c>
      <c r="R186" t="s">
        <v>201</v>
      </c>
      <c r="S186" s="2">
        <f t="shared" si="11"/>
        <v>9617060</v>
      </c>
      <c r="T186" s="2">
        <f t="shared" si="15"/>
        <v>7562400</v>
      </c>
      <c r="U186" s="2">
        <f t="shared" si="15"/>
        <v>9047000</v>
      </c>
      <c r="V186" s="2">
        <f t="shared" si="15"/>
        <v>9975900</v>
      </c>
      <c r="W186" s="2">
        <f t="shared" si="15"/>
        <v>11233900</v>
      </c>
      <c r="X186" s="2">
        <f t="shared" si="15"/>
        <v>10266100</v>
      </c>
      <c r="Y186" s="2" cm="1">
        <f t="array" ref="Y186">_xlfn.XLOOKUP(Y$1&amp;$R186,$C$3:$C$1662&amp;$D$3:$D$1662,$E$3:$E$1662,0,0,1)</f>
        <v>9200</v>
      </c>
      <c r="Z186" s="2" cm="1">
        <f t="array" ref="Z186">_xlfn.XLOOKUP(Z$1&amp;$R186,$C$3:$C$1662&amp;$D$3:$D$1662,$E$3:$E$1662,0,0,1)</f>
        <v>34900</v>
      </c>
      <c r="AA186" s="2" cm="1">
        <f t="array" ref="AA186">_xlfn.XLOOKUP(AA$1&amp;$R186,$C$3:$C$1662&amp;$D$3:$D$1662,$E$3:$E$1662,0,0,1)</f>
        <v>244000</v>
      </c>
      <c r="AB186" s="2" cm="1">
        <f t="array" ref="AB186">_xlfn.XLOOKUP(AB$1&amp;$R186,$C$3:$C$1662&amp;$D$3:$D$1662,$E$3:$E$1662,0,0,1)</f>
        <v>31200</v>
      </c>
      <c r="AC186" s="2" cm="1">
        <f t="array" ref="AC186">_xlfn.XLOOKUP(AC$1&amp;$R186,$C$3:$C$1662&amp;$D$3:$D$1662,$E$3:$E$1662,0,0,1)</f>
        <v>13500</v>
      </c>
    </row>
    <row r="187" spans="3:29" x14ac:dyDescent="0.4">
      <c r="C187" t="s">
        <v>758</v>
      </c>
      <c r="D187" t="s">
        <v>395</v>
      </c>
      <c r="E187">
        <v>13500</v>
      </c>
      <c r="R187" t="s">
        <v>21</v>
      </c>
      <c r="S187" s="2">
        <f t="shared" si="11"/>
        <v>9638160</v>
      </c>
      <c r="T187" s="2">
        <f t="shared" si="15"/>
        <v>7567100</v>
      </c>
      <c r="U187" s="2">
        <f t="shared" si="15"/>
        <v>9058100</v>
      </c>
      <c r="V187" s="2">
        <f t="shared" si="15"/>
        <v>10039500</v>
      </c>
      <c r="W187" s="2">
        <f t="shared" si="15"/>
        <v>11251000</v>
      </c>
      <c r="X187" s="2">
        <f t="shared" si="15"/>
        <v>10275100</v>
      </c>
      <c r="Y187" s="2" cm="1">
        <f t="array" ref="Y187">_xlfn.XLOOKUP(Y$1&amp;$R187,$C$3:$C$1662&amp;$D$3:$D$1662,$E$3:$E$1662,0,0,1)</f>
        <v>4700</v>
      </c>
      <c r="Z187" s="2" cm="1">
        <f t="array" ref="Z187">_xlfn.XLOOKUP(Z$1&amp;$R187,$C$3:$C$1662&amp;$D$3:$D$1662,$E$3:$E$1662,0,0,1)</f>
        <v>11100</v>
      </c>
      <c r="AA187" s="2" cm="1">
        <f t="array" ref="AA187">_xlfn.XLOOKUP(AA$1&amp;$R187,$C$3:$C$1662&amp;$D$3:$D$1662,$E$3:$E$1662,0,0,1)</f>
        <v>63600</v>
      </c>
      <c r="AB187" s="2" cm="1">
        <f t="array" ref="AB187">_xlfn.XLOOKUP(AB$1&amp;$R187,$C$3:$C$1662&amp;$D$3:$D$1662,$E$3:$E$1662,0,0,1)</f>
        <v>17100</v>
      </c>
      <c r="AC187" s="2" cm="1">
        <f t="array" ref="AC187">_xlfn.XLOOKUP(AC$1&amp;$R187,$C$3:$C$1662&amp;$D$3:$D$1662,$E$3:$E$1662,0,0,1)</f>
        <v>9000</v>
      </c>
    </row>
    <row r="188" spans="3:29" x14ac:dyDescent="0.4">
      <c r="C188" t="s">
        <v>758</v>
      </c>
      <c r="D188" t="s">
        <v>396</v>
      </c>
      <c r="E188">
        <v>9000</v>
      </c>
      <c r="R188" t="s">
        <v>88</v>
      </c>
      <c r="S188" s="2">
        <f t="shared" si="11"/>
        <v>9661080</v>
      </c>
      <c r="T188" s="2">
        <f t="shared" si="15"/>
        <v>7572400</v>
      </c>
      <c r="U188" s="2">
        <f t="shared" si="15"/>
        <v>9070800</v>
      </c>
      <c r="V188" s="2">
        <f t="shared" si="15"/>
        <v>10109200</v>
      </c>
      <c r="W188" s="2">
        <f t="shared" si="15"/>
        <v>11266900</v>
      </c>
      <c r="X188" s="2">
        <f t="shared" si="15"/>
        <v>10286100</v>
      </c>
      <c r="Y188" s="2" cm="1">
        <f t="array" ref="Y188">_xlfn.XLOOKUP(Y$1&amp;$R188,$C$3:$C$1662&amp;$D$3:$D$1662,$E$3:$E$1662,0,0,1)</f>
        <v>5300</v>
      </c>
      <c r="Z188" s="2" cm="1">
        <f t="array" ref="Z188">_xlfn.XLOOKUP(Z$1&amp;$R188,$C$3:$C$1662&amp;$D$3:$D$1662,$E$3:$E$1662,0,0,1)</f>
        <v>12700</v>
      </c>
      <c r="AA188" s="2" cm="1">
        <f t="array" ref="AA188">_xlfn.XLOOKUP(AA$1&amp;$R188,$C$3:$C$1662&amp;$D$3:$D$1662,$E$3:$E$1662,0,0,1)</f>
        <v>69700</v>
      </c>
      <c r="AB188" s="2" cm="1">
        <f t="array" ref="AB188">_xlfn.XLOOKUP(AB$1&amp;$R188,$C$3:$C$1662&amp;$D$3:$D$1662,$E$3:$E$1662,0,0,1)</f>
        <v>15900</v>
      </c>
      <c r="AC188" s="2" cm="1">
        <f t="array" ref="AC188">_xlfn.XLOOKUP(AC$1&amp;$R188,$C$3:$C$1662&amp;$D$3:$D$1662,$E$3:$E$1662,0,0,1)</f>
        <v>11000</v>
      </c>
    </row>
    <row r="189" spans="3:29" x14ac:dyDescent="0.4">
      <c r="C189" t="s">
        <v>758</v>
      </c>
      <c r="D189" t="s">
        <v>397</v>
      </c>
      <c r="E189">
        <v>11000</v>
      </c>
      <c r="R189" t="s">
        <v>119</v>
      </c>
      <c r="S189" s="2">
        <f t="shared" si="11"/>
        <v>9680760</v>
      </c>
      <c r="T189" s="2">
        <f t="shared" si="15"/>
        <v>7579800</v>
      </c>
      <c r="U189" s="2">
        <f t="shared" si="15"/>
        <v>9087400</v>
      </c>
      <c r="V189" s="2">
        <f t="shared" si="15"/>
        <v>10124200</v>
      </c>
      <c r="W189" s="2">
        <f t="shared" si="15"/>
        <v>11281000</v>
      </c>
      <c r="X189" s="2">
        <f t="shared" si="15"/>
        <v>10331400</v>
      </c>
      <c r="Y189" s="2" cm="1">
        <f t="array" ref="Y189">_xlfn.XLOOKUP(Y$1&amp;$R189,$C$3:$C$1662&amp;$D$3:$D$1662,$E$3:$E$1662,0,0,1)</f>
        <v>7400</v>
      </c>
      <c r="Z189" s="2" cm="1">
        <f t="array" ref="Z189">_xlfn.XLOOKUP(Z$1&amp;$R189,$C$3:$C$1662&amp;$D$3:$D$1662,$E$3:$E$1662,0,0,1)</f>
        <v>16600</v>
      </c>
      <c r="AA189" s="2" cm="1">
        <f t="array" ref="AA189">_xlfn.XLOOKUP(AA$1&amp;$R189,$C$3:$C$1662&amp;$D$3:$D$1662,$E$3:$E$1662,0,0,1)</f>
        <v>15000</v>
      </c>
      <c r="AB189" s="2" cm="1">
        <f t="array" ref="AB189">_xlfn.XLOOKUP(AB$1&amp;$R189,$C$3:$C$1662&amp;$D$3:$D$1662,$E$3:$E$1662,0,0,1)</f>
        <v>14100</v>
      </c>
      <c r="AC189" s="2" cm="1">
        <f t="array" ref="AC189">_xlfn.XLOOKUP(AC$1&amp;$R189,$C$3:$C$1662&amp;$D$3:$D$1662,$E$3:$E$1662,0,0,1)</f>
        <v>45300</v>
      </c>
    </row>
    <row r="190" spans="3:29" x14ac:dyDescent="0.4">
      <c r="C190" t="s">
        <v>758</v>
      </c>
      <c r="D190" t="s">
        <v>398</v>
      </c>
      <c r="E190">
        <v>45300</v>
      </c>
      <c r="R190" t="s">
        <v>274</v>
      </c>
      <c r="S190" s="2">
        <f t="shared" si="11"/>
        <v>9701360</v>
      </c>
      <c r="T190" s="2">
        <f t="shared" si="15"/>
        <v>7598700</v>
      </c>
      <c r="U190" s="2">
        <f t="shared" si="15"/>
        <v>9090700</v>
      </c>
      <c r="V190" s="2">
        <f t="shared" si="15"/>
        <v>10184000</v>
      </c>
      <c r="W190" s="2">
        <f t="shared" si="15"/>
        <v>11294100</v>
      </c>
      <c r="X190" s="2">
        <f t="shared" si="15"/>
        <v>10339300</v>
      </c>
      <c r="Y190" s="2" cm="1">
        <f t="array" ref="Y190">_xlfn.XLOOKUP(Y$1&amp;$R190,$C$3:$C$1662&amp;$D$3:$D$1662,$E$3:$E$1662,0,0,1)</f>
        <v>18900</v>
      </c>
      <c r="Z190" s="2" cm="1">
        <f t="array" ref="Z190">_xlfn.XLOOKUP(Z$1&amp;$R190,$C$3:$C$1662&amp;$D$3:$D$1662,$E$3:$E$1662,0,0,1)</f>
        <v>3300</v>
      </c>
      <c r="AA190" s="2" cm="1">
        <f t="array" ref="AA190">_xlfn.XLOOKUP(AA$1&amp;$R190,$C$3:$C$1662&amp;$D$3:$D$1662,$E$3:$E$1662,0,0,1)</f>
        <v>59800</v>
      </c>
      <c r="AB190" s="2" cm="1">
        <f t="array" ref="AB190">_xlfn.XLOOKUP(AB$1&amp;$R190,$C$3:$C$1662&amp;$D$3:$D$1662,$E$3:$E$1662,0,0,1)</f>
        <v>13100</v>
      </c>
      <c r="AC190" s="2" cm="1">
        <f t="array" ref="AC190">_xlfn.XLOOKUP(AC$1&amp;$R190,$C$3:$C$1662&amp;$D$3:$D$1662,$E$3:$E$1662,0,0,1)</f>
        <v>7900</v>
      </c>
    </row>
    <row r="191" spans="3:29" x14ac:dyDescent="0.4">
      <c r="C191" t="s">
        <v>758</v>
      </c>
      <c r="D191" t="s">
        <v>399</v>
      </c>
      <c r="E191">
        <v>7900</v>
      </c>
      <c r="R191" t="s">
        <v>180</v>
      </c>
      <c r="S191" s="2">
        <f t="shared" si="11"/>
        <v>9712780</v>
      </c>
      <c r="T191" s="2">
        <f t="shared" si="15"/>
        <v>7610000</v>
      </c>
      <c r="U191" s="2">
        <f t="shared" si="15"/>
        <v>9100100</v>
      </c>
      <c r="V191" s="2">
        <f t="shared" si="15"/>
        <v>10194400</v>
      </c>
      <c r="W191" s="2">
        <f t="shared" si="15"/>
        <v>11305600</v>
      </c>
      <c r="X191" s="2">
        <f t="shared" si="15"/>
        <v>10353800</v>
      </c>
      <c r="Y191" s="2" cm="1">
        <f t="array" ref="Y191">_xlfn.XLOOKUP(Y$1&amp;$R191,$C$3:$C$1662&amp;$D$3:$D$1662,$E$3:$E$1662,0,0,1)</f>
        <v>11300</v>
      </c>
      <c r="Z191" s="2" cm="1">
        <f t="array" ref="Z191">_xlfn.XLOOKUP(Z$1&amp;$R191,$C$3:$C$1662&amp;$D$3:$D$1662,$E$3:$E$1662,0,0,1)</f>
        <v>9400</v>
      </c>
      <c r="AA191" s="2" cm="1">
        <f t="array" ref="AA191">_xlfn.XLOOKUP(AA$1&amp;$R191,$C$3:$C$1662&amp;$D$3:$D$1662,$E$3:$E$1662,0,0,1)</f>
        <v>10400</v>
      </c>
      <c r="AB191" s="2" cm="1">
        <f t="array" ref="AB191">_xlfn.XLOOKUP(AB$1&amp;$R191,$C$3:$C$1662&amp;$D$3:$D$1662,$E$3:$E$1662,0,0,1)</f>
        <v>11500</v>
      </c>
      <c r="AC191" s="2" cm="1">
        <f t="array" ref="AC191">_xlfn.XLOOKUP(AC$1&amp;$R191,$C$3:$C$1662&amp;$D$3:$D$1662,$E$3:$E$1662,0,0,1)</f>
        <v>14500</v>
      </c>
    </row>
    <row r="192" spans="3:29" x14ac:dyDescent="0.4">
      <c r="C192" t="s">
        <v>758</v>
      </c>
      <c r="D192" t="s">
        <v>400</v>
      </c>
      <c r="E192">
        <v>14500</v>
      </c>
      <c r="R192" t="s">
        <v>76</v>
      </c>
      <c r="S192" s="2">
        <f t="shared" si="11"/>
        <v>9740380</v>
      </c>
      <c r="T192" s="2">
        <f t="shared" si="15"/>
        <v>7616100</v>
      </c>
      <c r="U192" s="2">
        <f t="shared" si="15"/>
        <v>9114100</v>
      </c>
      <c r="V192" s="2">
        <f t="shared" si="15"/>
        <v>10208000</v>
      </c>
      <c r="W192" s="2">
        <f t="shared" si="15"/>
        <v>11366700</v>
      </c>
      <c r="X192" s="2">
        <f t="shared" si="15"/>
        <v>10397000</v>
      </c>
      <c r="Y192" s="2" cm="1">
        <f t="array" ref="Y192">_xlfn.XLOOKUP(Y$1&amp;$R192,$C$3:$C$1662&amp;$D$3:$D$1662,$E$3:$E$1662,0,0,1)</f>
        <v>6100</v>
      </c>
      <c r="Z192" s="2" cm="1">
        <f t="array" ref="Z192">_xlfn.XLOOKUP(Z$1&amp;$R192,$C$3:$C$1662&amp;$D$3:$D$1662,$E$3:$E$1662,0,0,1)</f>
        <v>14000</v>
      </c>
      <c r="AA192" s="2" cm="1">
        <f t="array" ref="AA192">_xlfn.XLOOKUP(AA$1&amp;$R192,$C$3:$C$1662&amp;$D$3:$D$1662,$E$3:$E$1662,0,0,1)</f>
        <v>13600</v>
      </c>
      <c r="AB192" s="2" cm="1">
        <f t="array" ref="AB192">_xlfn.XLOOKUP(AB$1&amp;$R192,$C$3:$C$1662&amp;$D$3:$D$1662,$E$3:$E$1662,0,0,1)</f>
        <v>61100</v>
      </c>
      <c r="AC192" s="2" cm="1">
        <f t="array" ref="AC192">_xlfn.XLOOKUP(AC$1&amp;$R192,$C$3:$C$1662&amp;$D$3:$D$1662,$E$3:$E$1662,0,0,1)</f>
        <v>43200</v>
      </c>
    </row>
    <row r="193" spans="3:29" x14ac:dyDescent="0.4">
      <c r="C193" t="s">
        <v>758</v>
      </c>
      <c r="D193" t="s">
        <v>401</v>
      </c>
      <c r="E193">
        <v>43200</v>
      </c>
      <c r="R193" t="s">
        <v>138</v>
      </c>
      <c r="S193" s="2">
        <f t="shared" si="11"/>
        <v>9773180</v>
      </c>
      <c r="T193" s="2">
        <f t="shared" si="15"/>
        <v>7625900</v>
      </c>
      <c r="U193" s="2">
        <f t="shared" si="15"/>
        <v>9216500</v>
      </c>
      <c r="V193" s="2">
        <f t="shared" si="15"/>
        <v>10225700</v>
      </c>
      <c r="W193" s="2">
        <f t="shared" si="15"/>
        <v>11394200</v>
      </c>
      <c r="X193" s="2">
        <f t="shared" si="15"/>
        <v>10403600</v>
      </c>
      <c r="Y193" s="2" cm="1">
        <f t="array" ref="Y193">_xlfn.XLOOKUP(Y$1&amp;$R193,$C$3:$C$1662&amp;$D$3:$D$1662,$E$3:$E$1662,0,0,1)</f>
        <v>9800</v>
      </c>
      <c r="Z193" s="2" cm="1">
        <f t="array" ref="Z193">_xlfn.XLOOKUP(Z$1&amp;$R193,$C$3:$C$1662&amp;$D$3:$D$1662,$E$3:$E$1662,0,0,1)</f>
        <v>102400</v>
      </c>
      <c r="AA193" s="2" cm="1">
        <f t="array" ref="AA193">_xlfn.XLOOKUP(AA$1&amp;$R193,$C$3:$C$1662&amp;$D$3:$D$1662,$E$3:$E$1662,0,0,1)</f>
        <v>17700</v>
      </c>
      <c r="AB193" s="2" cm="1">
        <f t="array" ref="AB193">_xlfn.XLOOKUP(AB$1&amp;$R193,$C$3:$C$1662&amp;$D$3:$D$1662,$E$3:$E$1662,0,0,1)</f>
        <v>27500</v>
      </c>
      <c r="AC193" s="2" cm="1">
        <f t="array" ref="AC193">_xlfn.XLOOKUP(AC$1&amp;$R193,$C$3:$C$1662&amp;$D$3:$D$1662,$E$3:$E$1662,0,0,1)</f>
        <v>6600</v>
      </c>
    </row>
    <row r="194" spans="3:29" x14ac:dyDescent="0.4">
      <c r="C194" t="s">
        <v>758</v>
      </c>
      <c r="D194" t="s">
        <v>402</v>
      </c>
      <c r="E194">
        <v>6600</v>
      </c>
      <c r="R194" t="s">
        <v>255</v>
      </c>
      <c r="S194" s="2">
        <f t="shared" si="11"/>
        <v>9787400</v>
      </c>
      <c r="T194" s="2">
        <f t="shared" si="15"/>
        <v>7634600</v>
      </c>
      <c r="U194" s="2">
        <f t="shared" si="15"/>
        <v>9242300</v>
      </c>
      <c r="V194" s="2">
        <f t="shared" si="15"/>
        <v>10248900</v>
      </c>
      <c r="W194" s="2">
        <f t="shared" si="15"/>
        <v>11402500</v>
      </c>
      <c r="X194" s="2">
        <f t="shared" si="15"/>
        <v>10408700</v>
      </c>
      <c r="Y194" s="2" cm="1">
        <f t="array" ref="Y194">_xlfn.XLOOKUP(Y$1&amp;$R194,$C$3:$C$1662&amp;$D$3:$D$1662,$E$3:$E$1662,0,0,1)</f>
        <v>8700</v>
      </c>
      <c r="Z194" s="2" cm="1">
        <f t="array" ref="Z194">_xlfn.XLOOKUP(Z$1&amp;$R194,$C$3:$C$1662&amp;$D$3:$D$1662,$E$3:$E$1662,0,0,1)</f>
        <v>25800</v>
      </c>
      <c r="AA194" s="2" cm="1">
        <f t="array" ref="AA194">_xlfn.XLOOKUP(AA$1&amp;$R194,$C$3:$C$1662&amp;$D$3:$D$1662,$E$3:$E$1662,0,0,1)</f>
        <v>23200</v>
      </c>
      <c r="AB194" s="2" cm="1">
        <f t="array" ref="AB194">_xlfn.XLOOKUP(AB$1&amp;$R194,$C$3:$C$1662&amp;$D$3:$D$1662,$E$3:$E$1662,0,0,1)</f>
        <v>8300</v>
      </c>
      <c r="AC194" s="2" cm="1">
        <f t="array" ref="AC194">_xlfn.XLOOKUP(AC$1&amp;$R194,$C$3:$C$1662&amp;$D$3:$D$1662,$E$3:$E$1662,0,0,1)</f>
        <v>5100</v>
      </c>
    </row>
    <row r="195" spans="3:29" x14ac:dyDescent="0.4">
      <c r="C195" t="s">
        <v>758</v>
      </c>
      <c r="D195" t="s">
        <v>403</v>
      </c>
      <c r="E195">
        <v>5100</v>
      </c>
      <c r="R195" t="s">
        <v>106</v>
      </c>
      <c r="S195" s="2">
        <f t="shared" ref="S195:S258" si="16">IFERROR(AVERAGEIFS(T195:X195,T195:X195,"&gt;0"),0)</f>
        <v>9798500</v>
      </c>
      <c r="T195" s="2">
        <f t="shared" si="15"/>
        <v>7635100</v>
      </c>
      <c r="U195" s="2">
        <f t="shared" si="15"/>
        <v>9247500</v>
      </c>
      <c r="V195" s="2">
        <f t="shared" si="15"/>
        <v>10269200</v>
      </c>
      <c r="W195" s="2">
        <f t="shared" si="15"/>
        <v>11426000</v>
      </c>
      <c r="X195" s="2">
        <f t="shared" si="15"/>
        <v>10414700</v>
      </c>
      <c r="Y195" s="2" cm="1">
        <f t="array" ref="Y195">_xlfn.XLOOKUP(Y$1&amp;$R195,$C$3:$C$1662&amp;$D$3:$D$1662,$E$3:$E$1662,0,0,1)</f>
        <v>500</v>
      </c>
      <c r="Z195" s="2" cm="1">
        <f t="array" ref="Z195">_xlfn.XLOOKUP(Z$1&amp;$R195,$C$3:$C$1662&amp;$D$3:$D$1662,$E$3:$E$1662,0,0,1)</f>
        <v>5200</v>
      </c>
      <c r="AA195" s="2" cm="1">
        <f t="array" ref="AA195">_xlfn.XLOOKUP(AA$1&amp;$R195,$C$3:$C$1662&amp;$D$3:$D$1662,$E$3:$E$1662,0,0,1)</f>
        <v>20300</v>
      </c>
      <c r="AB195" s="2" cm="1">
        <f t="array" ref="AB195">_xlfn.XLOOKUP(AB$1&amp;$R195,$C$3:$C$1662&amp;$D$3:$D$1662,$E$3:$E$1662,0,0,1)</f>
        <v>23500</v>
      </c>
      <c r="AC195" s="2" cm="1">
        <f t="array" ref="AC195">_xlfn.XLOOKUP(AC$1&amp;$R195,$C$3:$C$1662&amp;$D$3:$D$1662,$E$3:$E$1662,0,0,1)</f>
        <v>6000</v>
      </c>
    </row>
    <row r="196" spans="3:29" x14ac:dyDescent="0.4">
      <c r="C196" t="s">
        <v>758</v>
      </c>
      <c r="D196" t="s">
        <v>404</v>
      </c>
      <c r="E196">
        <v>6000</v>
      </c>
      <c r="R196" t="s">
        <v>172</v>
      </c>
      <c r="S196" s="2">
        <f t="shared" si="16"/>
        <v>9824340</v>
      </c>
      <c r="T196" s="2">
        <f t="shared" ref="T196:X211" si="17">T195+Y196</f>
        <v>7675200</v>
      </c>
      <c r="U196" s="2">
        <f t="shared" si="17"/>
        <v>9268000</v>
      </c>
      <c r="V196" s="2">
        <f t="shared" si="17"/>
        <v>10282500</v>
      </c>
      <c r="W196" s="2">
        <f t="shared" si="17"/>
        <v>11463200</v>
      </c>
      <c r="X196" s="2">
        <f t="shared" si="17"/>
        <v>10432800</v>
      </c>
      <c r="Y196" s="2" cm="1">
        <f t="array" ref="Y196">_xlfn.XLOOKUP(Y$1&amp;$R196,$C$3:$C$1662&amp;$D$3:$D$1662,$E$3:$E$1662,0,0,1)</f>
        <v>40100</v>
      </c>
      <c r="Z196" s="2" cm="1">
        <f t="array" ref="Z196">_xlfn.XLOOKUP(Z$1&amp;$R196,$C$3:$C$1662&amp;$D$3:$D$1662,$E$3:$E$1662,0,0,1)</f>
        <v>20500</v>
      </c>
      <c r="AA196" s="2" cm="1">
        <f t="array" ref="AA196">_xlfn.XLOOKUP(AA$1&amp;$R196,$C$3:$C$1662&amp;$D$3:$D$1662,$E$3:$E$1662,0,0,1)</f>
        <v>13300</v>
      </c>
      <c r="AB196" s="2" cm="1">
        <f t="array" ref="AB196">_xlfn.XLOOKUP(AB$1&amp;$R196,$C$3:$C$1662&amp;$D$3:$D$1662,$E$3:$E$1662,0,0,1)</f>
        <v>37200</v>
      </c>
      <c r="AC196" s="2" cm="1">
        <f t="array" ref="AC196">_xlfn.XLOOKUP(AC$1&amp;$R196,$C$3:$C$1662&amp;$D$3:$D$1662,$E$3:$E$1662,0,0,1)</f>
        <v>18100</v>
      </c>
    </row>
    <row r="197" spans="3:29" x14ac:dyDescent="0.4">
      <c r="C197" t="s">
        <v>758</v>
      </c>
      <c r="D197" t="s">
        <v>405</v>
      </c>
      <c r="E197">
        <v>18100</v>
      </c>
      <c r="R197" t="s">
        <v>302</v>
      </c>
      <c r="S197" s="2">
        <f t="shared" si="16"/>
        <v>9847520</v>
      </c>
      <c r="T197" s="2">
        <f t="shared" si="17"/>
        <v>7683100</v>
      </c>
      <c r="U197" s="2">
        <f t="shared" si="17"/>
        <v>9289600</v>
      </c>
      <c r="V197" s="2">
        <f t="shared" si="17"/>
        <v>10321300</v>
      </c>
      <c r="W197" s="2">
        <f t="shared" si="17"/>
        <v>11506300</v>
      </c>
      <c r="X197" s="2">
        <f t="shared" si="17"/>
        <v>10437300</v>
      </c>
      <c r="Y197" s="2" cm="1">
        <f t="array" ref="Y197">_xlfn.XLOOKUP(Y$1&amp;$R197,$C$3:$C$1662&amp;$D$3:$D$1662,$E$3:$E$1662,0,0,1)</f>
        <v>7900</v>
      </c>
      <c r="Z197" s="2" cm="1">
        <f t="array" ref="Z197">_xlfn.XLOOKUP(Z$1&amp;$R197,$C$3:$C$1662&amp;$D$3:$D$1662,$E$3:$E$1662,0,0,1)</f>
        <v>21600</v>
      </c>
      <c r="AA197" s="2" cm="1">
        <f t="array" ref="AA197">_xlfn.XLOOKUP(AA$1&amp;$R197,$C$3:$C$1662&amp;$D$3:$D$1662,$E$3:$E$1662,0,0,1)</f>
        <v>38800</v>
      </c>
      <c r="AB197" s="2" cm="1">
        <f t="array" ref="AB197">_xlfn.XLOOKUP(AB$1&amp;$R197,$C$3:$C$1662&amp;$D$3:$D$1662,$E$3:$E$1662,0,0,1)</f>
        <v>43100</v>
      </c>
      <c r="AC197" s="2" cm="1">
        <f t="array" ref="AC197">_xlfn.XLOOKUP(AC$1&amp;$R197,$C$3:$C$1662&amp;$D$3:$D$1662,$E$3:$E$1662,0,0,1)</f>
        <v>4500</v>
      </c>
    </row>
    <row r="198" spans="3:29" x14ac:dyDescent="0.4">
      <c r="C198" t="s">
        <v>758</v>
      </c>
      <c r="D198" t="s">
        <v>406</v>
      </c>
      <c r="E198">
        <v>4500</v>
      </c>
      <c r="R198" t="s">
        <v>248</v>
      </c>
      <c r="S198" s="2">
        <f t="shared" si="16"/>
        <v>9866660</v>
      </c>
      <c r="T198" s="2">
        <f t="shared" si="17"/>
        <v>7692400</v>
      </c>
      <c r="U198" s="2">
        <f t="shared" si="17"/>
        <v>9317900</v>
      </c>
      <c r="V198" s="2">
        <f t="shared" si="17"/>
        <v>10335300</v>
      </c>
      <c r="W198" s="2">
        <f t="shared" si="17"/>
        <v>11541800</v>
      </c>
      <c r="X198" s="2">
        <f t="shared" si="17"/>
        <v>10445900</v>
      </c>
      <c r="Y198" s="2" cm="1">
        <f t="array" ref="Y198">_xlfn.XLOOKUP(Y$1&amp;$R198,$C$3:$C$1662&amp;$D$3:$D$1662,$E$3:$E$1662,0,0,1)</f>
        <v>9300</v>
      </c>
      <c r="Z198" s="2" cm="1">
        <f t="array" ref="Z198">_xlfn.XLOOKUP(Z$1&amp;$R198,$C$3:$C$1662&amp;$D$3:$D$1662,$E$3:$E$1662,0,0,1)</f>
        <v>28300</v>
      </c>
      <c r="AA198" s="2" cm="1">
        <f t="array" ref="AA198">_xlfn.XLOOKUP(AA$1&amp;$R198,$C$3:$C$1662&amp;$D$3:$D$1662,$E$3:$E$1662,0,0,1)</f>
        <v>14000</v>
      </c>
      <c r="AB198" s="2" cm="1">
        <f t="array" ref="AB198">_xlfn.XLOOKUP(AB$1&amp;$R198,$C$3:$C$1662&amp;$D$3:$D$1662,$E$3:$E$1662,0,0,1)</f>
        <v>35500</v>
      </c>
      <c r="AC198" s="2" cm="1">
        <f t="array" ref="AC198">_xlfn.XLOOKUP(AC$1&amp;$R198,$C$3:$C$1662&amp;$D$3:$D$1662,$E$3:$E$1662,0,0,1)</f>
        <v>8600</v>
      </c>
    </row>
    <row r="199" spans="3:29" x14ac:dyDescent="0.4">
      <c r="C199" t="s">
        <v>758</v>
      </c>
      <c r="D199" t="s">
        <v>407</v>
      </c>
      <c r="E199">
        <v>8600</v>
      </c>
      <c r="R199" t="s">
        <v>285</v>
      </c>
      <c r="S199" s="2">
        <f t="shared" si="16"/>
        <v>9879900</v>
      </c>
      <c r="T199" s="2">
        <f t="shared" si="17"/>
        <v>7710400</v>
      </c>
      <c r="U199" s="2">
        <f t="shared" si="17"/>
        <v>9328400</v>
      </c>
      <c r="V199" s="2">
        <f t="shared" si="17"/>
        <v>10345500</v>
      </c>
      <c r="W199" s="2">
        <f t="shared" si="17"/>
        <v>11556300</v>
      </c>
      <c r="X199" s="2">
        <f t="shared" si="17"/>
        <v>10458900</v>
      </c>
      <c r="Y199" s="2" cm="1">
        <f t="array" ref="Y199">_xlfn.XLOOKUP(Y$1&amp;$R199,$C$3:$C$1662&amp;$D$3:$D$1662,$E$3:$E$1662,0,0,1)</f>
        <v>18000</v>
      </c>
      <c r="Z199" s="2" cm="1">
        <f t="array" ref="Z199">_xlfn.XLOOKUP(Z$1&amp;$R199,$C$3:$C$1662&amp;$D$3:$D$1662,$E$3:$E$1662,0,0,1)</f>
        <v>10500</v>
      </c>
      <c r="AA199" s="2" cm="1">
        <f t="array" ref="AA199">_xlfn.XLOOKUP(AA$1&amp;$R199,$C$3:$C$1662&amp;$D$3:$D$1662,$E$3:$E$1662,0,0,1)</f>
        <v>10200</v>
      </c>
      <c r="AB199" s="2" cm="1">
        <f t="array" ref="AB199">_xlfn.XLOOKUP(AB$1&amp;$R199,$C$3:$C$1662&amp;$D$3:$D$1662,$E$3:$E$1662,0,0,1)</f>
        <v>14500</v>
      </c>
      <c r="AC199" s="2" cm="1">
        <f t="array" ref="AC199">_xlfn.XLOOKUP(AC$1&amp;$R199,$C$3:$C$1662&amp;$D$3:$D$1662,$E$3:$E$1662,0,0,1)</f>
        <v>13000</v>
      </c>
    </row>
    <row r="200" spans="3:29" x14ac:dyDescent="0.4">
      <c r="C200" t="s">
        <v>758</v>
      </c>
      <c r="D200" t="s">
        <v>408</v>
      </c>
      <c r="E200">
        <v>13000</v>
      </c>
      <c r="R200" t="s">
        <v>121</v>
      </c>
      <c r="S200" s="2">
        <f t="shared" si="16"/>
        <v>9908340</v>
      </c>
      <c r="T200" s="2">
        <f t="shared" si="17"/>
        <v>7716500</v>
      </c>
      <c r="U200" s="2">
        <f t="shared" si="17"/>
        <v>9383200</v>
      </c>
      <c r="V200" s="2">
        <f t="shared" si="17"/>
        <v>10396600</v>
      </c>
      <c r="W200" s="2">
        <f t="shared" si="17"/>
        <v>11577500</v>
      </c>
      <c r="X200" s="2">
        <f t="shared" si="17"/>
        <v>10467900</v>
      </c>
      <c r="Y200" s="2" cm="1">
        <f t="array" ref="Y200">_xlfn.XLOOKUP(Y$1&amp;$R200,$C$3:$C$1662&amp;$D$3:$D$1662,$E$3:$E$1662,0,0,1)</f>
        <v>6100</v>
      </c>
      <c r="Z200" s="2" cm="1">
        <f t="array" ref="Z200">_xlfn.XLOOKUP(Z$1&amp;$R200,$C$3:$C$1662&amp;$D$3:$D$1662,$E$3:$E$1662,0,0,1)</f>
        <v>54800</v>
      </c>
      <c r="AA200" s="2" cm="1">
        <f t="array" ref="AA200">_xlfn.XLOOKUP(AA$1&amp;$R200,$C$3:$C$1662&amp;$D$3:$D$1662,$E$3:$E$1662,0,0,1)</f>
        <v>51100</v>
      </c>
      <c r="AB200" s="2" cm="1">
        <f t="array" ref="AB200">_xlfn.XLOOKUP(AB$1&amp;$R200,$C$3:$C$1662&amp;$D$3:$D$1662,$E$3:$E$1662,0,0,1)</f>
        <v>21200</v>
      </c>
      <c r="AC200" s="2" cm="1">
        <f t="array" ref="AC200">_xlfn.XLOOKUP(AC$1&amp;$R200,$C$3:$C$1662&amp;$D$3:$D$1662,$E$3:$E$1662,0,0,1)</f>
        <v>9000</v>
      </c>
    </row>
    <row r="201" spans="3:29" x14ac:dyDescent="0.4">
      <c r="C201" t="s">
        <v>758</v>
      </c>
      <c r="D201" t="s">
        <v>409</v>
      </c>
      <c r="E201">
        <v>9000</v>
      </c>
      <c r="R201" t="s">
        <v>273</v>
      </c>
      <c r="S201" s="2">
        <f t="shared" si="16"/>
        <v>9955080</v>
      </c>
      <c r="T201" s="2">
        <f t="shared" si="17"/>
        <v>7721300</v>
      </c>
      <c r="U201" s="2">
        <f t="shared" si="17"/>
        <v>9523200</v>
      </c>
      <c r="V201" s="2">
        <f t="shared" si="17"/>
        <v>10416500</v>
      </c>
      <c r="W201" s="2">
        <f t="shared" si="17"/>
        <v>11584900</v>
      </c>
      <c r="X201" s="2">
        <f t="shared" si="17"/>
        <v>10529500</v>
      </c>
      <c r="Y201" s="2" cm="1">
        <f t="array" ref="Y201">_xlfn.XLOOKUP(Y$1&amp;$R201,$C$3:$C$1662&amp;$D$3:$D$1662,$E$3:$E$1662,0,0,1)</f>
        <v>4800</v>
      </c>
      <c r="Z201" s="2" cm="1">
        <f t="array" ref="Z201">_xlfn.XLOOKUP(Z$1&amp;$R201,$C$3:$C$1662&amp;$D$3:$D$1662,$E$3:$E$1662,0,0,1)</f>
        <v>140000</v>
      </c>
      <c r="AA201" s="2" cm="1">
        <f t="array" ref="AA201">_xlfn.XLOOKUP(AA$1&amp;$R201,$C$3:$C$1662&amp;$D$3:$D$1662,$E$3:$E$1662,0,0,1)</f>
        <v>19900</v>
      </c>
      <c r="AB201" s="2" cm="1">
        <f t="array" ref="AB201">_xlfn.XLOOKUP(AB$1&amp;$R201,$C$3:$C$1662&amp;$D$3:$D$1662,$E$3:$E$1662,0,0,1)</f>
        <v>7400</v>
      </c>
      <c r="AC201" s="2" cm="1">
        <f t="array" ref="AC201">_xlfn.XLOOKUP(AC$1&amp;$R201,$C$3:$C$1662&amp;$D$3:$D$1662,$E$3:$E$1662,0,0,1)</f>
        <v>61600</v>
      </c>
    </row>
    <row r="202" spans="3:29" x14ac:dyDescent="0.4">
      <c r="C202" t="s">
        <v>758</v>
      </c>
      <c r="D202" t="s">
        <v>410</v>
      </c>
      <c r="E202">
        <v>61600</v>
      </c>
      <c r="R202" t="s">
        <v>247</v>
      </c>
      <c r="S202" s="2">
        <f t="shared" si="16"/>
        <v>9990340</v>
      </c>
      <c r="T202" s="2">
        <f t="shared" si="17"/>
        <v>7739300</v>
      </c>
      <c r="U202" s="2">
        <f t="shared" si="17"/>
        <v>9575400</v>
      </c>
      <c r="V202" s="2">
        <f t="shared" si="17"/>
        <v>10467900</v>
      </c>
      <c r="W202" s="2">
        <f t="shared" si="17"/>
        <v>11608100</v>
      </c>
      <c r="X202" s="2">
        <f t="shared" si="17"/>
        <v>10561000</v>
      </c>
      <c r="Y202" s="2" cm="1">
        <f t="array" ref="Y202">_xlfn.XLOOKUP(Y$1&amp;$R202,$C$3:$C$1662&amp;$D$3:$D$1662,$E$3:$E$1662,0,0,1)</f>
        <v>18000</v>
      </c>
      <c r="Z202" s="2" cm="1">
        <f t="array" ref="Z202">_xlfn.XLOOKUP(Z$1&amp;$R202,$C$3:$C$1662&amp;$D$3:$D$1662,$E$3:$E$1662,0,0,1)</f>
        <v>52200</v>
      </c>
      <c r="AA202" s="2" cm="1">
        <f t="array" ref="AA202">_xlfn.XLOOKUP(AA$1&amp;$R202,$C$3:$C$1662&amp;$D$3:$D$1662,$E$3:$E$1662,0,0,1)</f>
        <v>51400</v>
      </c>
      <c r="AB202" s="2" cm="1">
        <f t="array" ref="AB202">_xlfn.XLOOKUP(AB$1&amp;$R202,$C$3:$C$1662&amp;$D$3:$D$1662,$E$3:$E$1662,0,0,1)</f>
        <v>23200</v>
      </c>
      <c r="AC202" s="2" cm="1">
        <f t="array" ref="AC202">_xlfn.XLOOKUP(AC$1&amp;$R202,$C$3:$C$1662&amp;$D$3:$D$1662,$E$3:$E$1662,0,0,1)</f>
        <v>31500</v>
      </c>
    </row>
    <row r="203" spans="3:29" x14ac:dyDescent="0.4">
      <c r="C203" t="s">
        <v>758</v>
      </c>
      <c r="D203" t="s">
        <v>411</v>
      </c>
      <c r="E203">
        <v>31500</v>
      </c>
      <c r="R203" t="s">
        <v>269</v>
      </c>
      <c r="S203" s="2">
        <f t="shared" si="16"/>
        <v>10005120</v>
      </c>
      <c r="T203" s="2">
        <f t="shared" si="17"/>
        <v>7749000</v>
      </c>
      <c r="U203" s="2">
        <f t="shared" si="17"/>
        <v>9587300</v>
      </c>
      <c r="V203" s="2">
        <f t="shared" si="17"/>
        <v>10494000</v>
      </c>
      <c r="W203" s="2">
        <f t="shared" si="17"/>
        <v>11628500</v>
      </c>
      <c r="X203" s="2">
        <f t="shared" si="17"/>
        <v>10566800</v>
      </c>
      <c r="Y203" s="2" cm="1">
        <f t="array" ref="Y203">_xlfn.XLOOKUP(Y$1&amp;$R203,$C$3:$C$1662&amp;$D$3:$D$1662,$E$3:$E$1662,0,0,1)</f>
        <v>9700</v>
      </c>
      <c r="Z203" s="2" cm="1">
        <f t="array" ref="Z203">_xlfn.XLOOKUP(Z$1&amp;$R203,$C$3:$C$1662&amp;$D$3:$D$1662,$E$3:$E$1662,0,0,1)</f>
        <v>11900</v>
      </c>
      <c r="AA203" s="2" cm="1">
        <f t="array" ref="AA203">_xlfn.XLOOKUP(AA$1&amp;$R203,$C$3:$C$1662&amp;$D$3:$D$1662,$E$3:$E$1662,0,0,1)</f>
        <v>26100</v>
      </c>
      <c r="AB203" s="2" cm="1">
        <f t="array" ref="AB203">_xlfn.XLOOKUP(AB$1&amp;$R203,$C$3:$C$1662&amp;$D$3:$D$1662,$E$3:$E$1662,0,0,1)</f>
        <v>20400</v>
      </c>
      <c r="AC203" s="2" cm="1">
        <f t="array" ref="AC203">_xlfn.XLOOKUP(AC$1&amp;$R203,$C$3:$C$1662&amp;$D$3:$D$1662,$E$3:$E$1662,0,0,1)</f>
        <v>5800</v>
      </c>
    </row>
    <row r="204" spans="3:29" x14ac:dyDescent="0.4">
      <c r="C204" t="s">
        <v>758</v>
      </c>
      <c r="D204" t="s">
        <v>412</v>
      </c>
      <c r="E204">
        <v>5800</v>
      </c>
      <c r="R204" t="s">
        <v>303</v>
      </c>
      <c r="S204" s="2">
        <f t="shared" si="16"/>
        <v>10039980</v>
      </c>
      <c r="T204" s="2">
        <f t="shared" si="17"/>
        <v>7845400</v>
      </c>
      <c r="U204" s="2">
        <f t="shared" si="17"/>
        <v>9589600</v>
      </c>
      <c r="V204" s="2">
        <f t="shared" si="17"/>
        <v>10536300</v>
      </c>
      <c r="W204" s="2">
        <f t="shared" si="17"/>
        <v>11644000</v>
      </c>
      <c r="X204" s="2">
        <f t="shared" si="17"/>
        <v>10584600</v>
      </c>
      <c r="Y204" s="2" cm="1">
        <f t="array" ref="Y204">_xlfn.XLOOKUP(Y$1&amp;$R204,$C$3:$C$1662&amp;$D$3:$D$1662,$E$3:$E$1662,0,0,1)</f>
        <v>96400</v>
      </c>
      <c r="Z204" s="2" cm="1">
        <f t="array" ref="Z204">_xlfn.XLOOKUP(Z$1&amp;$R204,$C$3:$C$1662&amp;$D$3:$D$1662,$E$3:$E$1662,0,0,1)</f>
        <v>2300</v>
      </c>
      <c r="AA204" s="2" cm="1">
        <f t="array" ref="AA204">_xlfn.XLOOKUP(AA$1&amp;$R204,$C$3:$C$1662&amp;$D$3:$D$1662,$E$3:$E$1662,0,0,1)</f>
        <v>42300</v>
      </c>
      <c r="AB204" s="2" cm="1">
        <f t="array" ref="AB204">_xlfn.XLOOKUP(AB$1&amp;$R204,$C$3:$C$1662&amp;$D$3:$D$1662,$E$3:$E$1662,0,0,1)</f>
        <v>15500</v>
      </c>
      <c r="AC204" s="2" cm="1">
        <f t="array" ref="AC204">_xlfn.XLOOKUP(AC$1&amp;$R204,$C$3:$C$1662&amp;$D$3:$D$1662,$E$3:$E$1662,0,0,1)</f>
        <v>17800</v>
      </c>
    </row>
    <row r="205" spans="3:29" x14ac:dyDescent="0.4">
      <c r="C205" t="s">
        <v>758</v>
      </c>
      <c r="D205" t="s">
        <v>413</v>
      </c>
      <c r="E205">
        <v>17800</v>
      </c>
      <c r="R205" t="s">
        <v>210</v>
      </c>
      <c r="S205" s="2">
        <f t="shared" si="16"/>
        <v>10074860</v>
      </c>
      <c r="T205" s="2">
        <f t="shared" si="17"/>
        <v>7863900</v>
      </c>
      <c r="U205" s="2">
        <f t="shared" si="17"/>
        <v>9604000</v>
      </c>
      <c r="V205" s="2">
        <f t="shared" si="17"/>
        <v>10656600</v>
      </c>
      <c r="W205" s="2">
        <f t="shared" si="17"/>
        <v>11661700</v>
      </c>
      <c r="X205" s="2">
        <f t="shared" si="17"/>
        <v>10588100</v>
      </c>
      <c r="Y205" s="2" cm="1">
        <f t="array" ref="Y205">_xlfn.XLOOKUP(Y$1&amp;$R205,$C$3:$C$1662&amp;$D$3:$D$1662,$E$3:$E$1662,0,0,1)</f>
        <v>18500</v>
      </c>
      <c r="Z205" s="2" cm="1">
        <f t="array" ref="Z205">_xlfn.XLOOKUP(Z$1&amp;$R205,$C$3:$C$1662&amp;$D$3:$D$1662,$E$3:$E$1662,0,0,1)</f>
        <v>14400</v>
      </c>
      <c r="AA205" s="2" cm="1">
        <f t="array" ref="AA205">_xlfn.XLOOKUP(AA$1&amp;$R205,$C$3:$C$1662&amp;$D$3:$D$1662,$E$3:$E$1662,0,0,1)</f>
        <v>120300</v>
      </c>
      <c r="AB205" s="2" cm="1">
        <f t="array" ref="AB205">_xlfn.XLOOKUP(AB$1&amp;$R205,$C$3:$C$1662&amp;$D$3:$D$1662,$E$3:$E$1662,0,0,1)</f>
        <v>17700</v>
      </c>
      <c r="AC205" s="2" cm="1">
        <f t="array" ref="AC205">_xlfn.XLOOKUP(AC$1&amp;$R205,$C$3:$C$1662&amp;$D$3:$D$1662,$E$3:$E$1662,0,0,1)</f>
        <v>3500</v>
      </c>
    </row>
    <row r="206" spans="3:29" x14ac:dyDescent="0.4">
      <c r="C206" t="s">
        <v>758</v>
      </c>
      <c r="D206" t="s">
        <v>414</v>
      </c>
      <c r="E206">
        <v>3500</v>
      </c>
      <c r="R206" t="s">
        <v>158</v>
      </c>
      <c r="S206" s="2">
        <f t="shared" si="16"/>
        <v>10087380</v>
      </c>
      <c r="T206" s="2">
        <f t="shared" si="17"/>
        <v>7875500</v>
      </c>
      <c r="U206" s="2">
        <f t="shared" si="17"/>
        <v>9613600</v>
      </c>
      <c r="V206" s="2">
        <f t="shared" si="17"/>
        <v>10671100</v>
      </c>
      <c r="W206" s="2">
        <f t="shared" si="17"/>
        <v>11681800</v>
      </c>
      <c r="X206" s="2">
        <f t="shared" si="17"/>
        <v>10594900</v>
      </c>
      <c r="Y206" s="2" cm="1">
        <f t="array" ref="Y206">_xlfn.XLOOKUP(Y$1&amp;$R206,$C$3:$C$1662&amp;$D$3:$D$1662,$E$3:$E$1662,0,0,1)</f>
        <v>11600</v>
      </c>
      <c r="Z206" s="2" cm="1">
        <f t="array" ref="Z206">_xlfn.XLOOKUP(Z$1&amp;$R206,$C$3:$C$1662&amp;$D$3:$D$1662,$E$3:$E$1662,0,0,1)</f>
        <v>9600</v>
      </c>
      <c r="AA206" s="2" cm="1">
        <f t="array" ref="AA206">_xlfn.XLOOKUP(AA$1&amp;$R206,$C$3:$C$1662&amp;$D$3:$D$1662,$E$3:$E$1662,0,0,1)</f>
        <v>14500</v>
      </c>
      <c r="AB206" s="2" cm="1">
        <f t="array" ref="AB206">_xlfn.XLOOKUP(AB$1&amp;$R206,$C$3:$C$1662&amp;$D$3:$D$1662,$E$3:$E$1662,0,0,1)</f>
        <v>20100</v>
      </c>
      <c r="AC206" s="2" cm="1">
        <f t="array" ref="AC206">_xlfn.XLOOKUP(AC$1&amp;$R206,$C$3:$C$1662&amp;$D$3:$D$1662,$E$3:$E$1662,0,0,1)</f>
        <v>6800</v>
      </c>
    </row>
    <row r="207" spans="3:29" x14ac:dyDescent="0.4">
      <c r="C207" t="s">
        <v>758</v>
      </c>
      <c r="D207" t="s">
        <v>415</v>
      </c>
      <c r="E207">
        <v>6800</v>
      </c>
      <c r="R207" t="s">
        <v>102</v>
      </c>
      <c r="S207" s="2">
        <f t="shared" si="16"/>
        <v>10105380</v>
      </c>
      <c r="T207" s="2">
        <f t="shared" si="17"/>
        <v>7884300</v>
      </c>
      <c r="U207" s="2">
        <f t="shared" si="17"/>
        <v>9663600</v>
      </c>
      <c r="V207" s="2">
        <f t="shared" si="17"/>
        <v>10685400</v>
      </c>
      <c r="W207" s="2">
        <f t="shared" si="17"/>
        <v>11691800</v>
      </c>
      <c r="X207" s="2">
        <f t="shared" si="17"/>
        <v>10601800</v>
      </c>
      <c r="Y207" s="2" cm="1">
        <f t="array" ref="Y207">_xlfn.XLOOKUP(Y$1&amp;$R207,$C$3:$C$1662&amp;$D$3:$D$1662,$E$3:$E$1662,0,0,1)</f>
        <v>8800</v>
      </c>
      <c r="Z207" s="2" cm="1">
        <f t="array" ref="Z207">_xlfn.XLOOKUP(Z$1&amp;$R207,$C$3:$C$1662&amp;$D$3:$D$1662,$E$3:$E$1662,0,0,1)</f>
        <v>50000</v>
      </c>
      <c r="AA207" s="2" cm="1">
        <f t="array" ref="AA207">_xlfn.XLOOKUP(AA$1&amp;$R207,$C$3:$C$1662&amp;$D$3:$D$1662,$E$3:$E$1662,0,0,1)</f>
        <v>14300</v>
      </c>
      <c r="AB207" s="2" cm="1">
        <f t="array" ref="AB207">_xlfn.XLOOKUP(AB$1&amp;$R207,$C$3:$C$1662&amp;$D$3:$D$1662,$E$3:$E$1662,0,0,1)</f>
        <v>10000</v>
      </c>
      <c r="AC207" s="2" cm="1">
        <f t="array" ref="AC207">_xlfn.XLOOKUP(AC$1&amp;$R207,$C$3:$C$1662&amp;$D$3:$D$1662,$E$3:$E$1662,0,0,1)</f>
        <v>6900</v>
      </c>
    </row>
    <row r="208" spans="3:29" x14ac:dyDescent="0.4">
      <c r="C208" t="s">
        <v>758</v>
      </c>
      <c r="D208" t="s">
        <v>416</v>
      </c>
      <c r="E208">
        <v>6900</v>
      </c>
      <c r="R208" t="s">
        <v>225</v>
      </c>
      <c r="S208" s="2">
        <f t="shared" si="16"/>
        <v>10118600</v>
      </c>
      <c r="T208" s="2">
        <f t="shared" si="17"/>
        <v>7887800</v>
      </c>
      <c r="U208" s="2">
        <f t="shared" si="17"/>
        <v>9674500</v>
      </c>
      <c r="V208" s="2">
        <f t="shared" si="17"/>
        <v>10716700</v>
      </c>
      <c r="W208" s="2">
        <f t="shared" si="17"/>
        <v>11703400</v>
      </c>
      <c r="X208" s="2">
        <f t="shared" si="17"/>
        <v>10610600</v>
      </c>
      <c r="Y208" s="2" cm="1">
        <f t="array" ref="Y208">_xlfn.XLOOKUP(Y$1&amp;$R208,$C$3:$C$1662&amp;$D$3:$D$1662,$E$3:$E$1662,0,0,1)</f>
        <v>3500</v>
      </c>
      <c r="Z208" s="2" cm="1">
        <f t="array" ref="Z208">_xlfn.XLOOKUP(Z$1&amp;$R208,$C$3:$C$1662&amp;$D$3:$D$1662,$E$3:$E$1662,0,0,1)</f>
        <v>10900</v>
      </c>
      <c r="AA208" s="2" cm="1">
        <f t="array" ref="AA208">_xlfn.XLOOKUP(AA$1&amp;$R208,$C$3:$C$1662&amp;$D$3:$D$1662,$E$3:$E$1662,0,0,1)</f>
        <v>31300</v>
      </c>
      <c r="AB208" s="2" cm="1">
        <f t="array" ref="AB208">_xlfn.XLOOKUP(AB$1&amp;$R208,$C$3:$C$1662&amp;$D$3:$D$1662,$E$3:$E$1662,0,0,1)</f>
        <v>11600</v>
      </c>
      <c r="AC208" s="2" cm="1">
        <f t="array" ref="AC208">_xlfn.XLOOKUP(AC$1&amp;$R208,$C$3:$C$1662&amp;$D$3:$D$1662,$E$3:$E$1662,0,0,1)</f>
        <v>8800</v>
      </c>
    </row>
    <row r="209" spans="3:29" x14ac:dyDescent="0.4">
      <c r="C209" t="s">
        <v>758</v>
      </c>
      <c r="D209" t="s">
        <v>417</v>
      </c>
      <c r="E209">
        <v>8800</v>
      </c>
      <c r="R209" t="s">
        <v>97</v>
      </c>
      <c r="S209" s="2">
        <f t="shared" si="16"/>
        <v>10134600</v>
      </c>
      <c r="T209" s="2">
        <f t="shared" si="17"/>
        <v>7914200</v>
      </c>
      <c r="U209" s="2">
        <f t="shared" si="17"/>
        <v>9685700</v>
      </c>
      <c r="V209" s="2">
        <f t="shared" si="17"/>
        <v>10743800</v>
      </c>
      <c r="W209" s="2">
        <f t="shared" si="17"/>
        <v>11709700</v>
      </c>
      <c r="X209" s="2">
        <f t="shared" si="17"/>
        <v>10619600</v>
      </c>
      <c r="Y209" s="2" cm="1">
        <f t="array" ref="Y209">_xlfn.XLOOKUP(Y$1&amp;$R209,$C$3:$C$1662&amp;$D$3:$D$1662,$E$3:$E$1662,0,0,1)</f>
        <v>26400</v>
      </c>
      <c r="Z209" s="2" cm="1">
        <f t="array" ref="Z209">_xlfn.XLOOKUP(Z$1&amp;$R209,$C$3:$C$1662&amp;$D$3:$D$1662,$E$3:$E$1662,0,0,1)</f>
        <v>11200</v>
      </c>
      <c r="AA209" s="2" cm="1">
        <f t="array" ref="AA209">_xlfn.XLOOKUP(AA$1&amp;$R209,$C$3:$C$1662&amp;$D$3:$D$1662,$E$3:$E$1662,0,0,1)</f>
        <v>27100</v>
      </c>
      <c r="AB209" s="2" cm="1">
        <f t="array" ref="AB209">_xlfn.XLOOKUP(AB$1&amp;$R209,$C$3:$C$1662&amp;$D$3:$D$1662,$E$3:$E$1662,0,0,1)</f>
        <v>6300</v>
      </c>
      <c r="AC209" s="2" cm="1">
        <f t="array" ref="AC209">_xlfn.XLOOKUP(AC$1&amp;$R209,$C$3:$C$1662&amp;$D$3:$D$1662,$E$3:$E$1662,0,0,1)</f>
        <v>9000</v>
      </c>
    </row>
    <row r="210" spans="3:29" x14ac:dyDescent="0.4">
      <c r="C210" t="s">
        <v>758</v>
      </c>
      <c r="D210" t="s">
        <v>418</v>
      </c>
      <c r="E210">
        <v>9000</v>
      </c>
      <c r="R210" t="s">
        <v>65</v>
      </c>
      <c r="S210" s="2">
        <f t="shared" si="16"/>
        <v>10155260</v>
      </c>
      <c r="T210" s="2">
        <f t="shared" si="17"/>
        <v>7933500</v>
      </c>
      <c r="U210" s="2">
        <f t="shared" si="17"/>
        <v>9696100</v>
      </c>
      <c r="V210" s="2">
        <f t="shared" si="17"/>
        <v>10772500</v>
      </c>
      <c r="W210" s="2">
        <f t="shared" si="17"/>
        <v>11752400</v>
      </c>
      <c r="X210" s="2">
        <f t="shared" si="17"/>
        <v>10621800</v>
      </c>
      <c r="Y210" s="2" cm="1">
        <f t="array" ref="Y210">_xlfn.XLOOKUP(Y$1&amp;$R210,$C$3:$C$1662&amp;$D$3:$D$1662,$E$3:$E$1662,0,0,1)</f>
        <v>19300</v>
      </c>
      <c r="Z210" s="2" cm="1">
        <f t="array" ref="Z210">_xlfn.XLOOKUP(Z$1&amp;$R210,$C$3:$C$1662&amp;$D$3:$D$1662,$E$3:$E$1662,0,0,1)</f>
        <v>10400</v>
      </c>
      <c r="AA210" s="2" cm="1">
        <f t="array" ref="AA210">_xlfn.XLOOKUP(AA$1&amp;$R210,$C$3:$C$1662&amp;$D$3:$D$1662,$E$3:$E$1662,0,0,1)</f>
        <v>28700</v>
      </c>
      <c r="AB210" s="2" cm="1">
        <f t="array" ref="AB210">_xlfn.XLOOKUP(AB$1&amp;$R210,$C$3:$C$1662&amp;$D$3:$D$1662,$E$3:$E$1662,0,0,1)</f>
        <v>42700</v>
      </c>
      <c r="AC210" s="2" cm="1">
        <f t="array" ref="AC210">_xlfn.XLOOKUP(AC$1&amp;$R210,$C$3:$C$1662&amp;$D$3:$D$1662,$E$3:$E$1662,0,0,1)</f>
        <v>2200</v>
      </c>
    </row>
    <row r="211" spans="3:29" x14ac:dyDescent="0.4">
      <c r="C211" t="s">
        <v>758</v>
      </c>
      <c r="D211" t="s">
        <v>419</v>
      </c>
      <c r="E211">
        <v>2200</v>
      </c>
      <c r="R211" t="s">
        <v>163</v>
      </c>
      <c r="S211" s="2">
        <f t="shared" si="16"/>
        <v>10174640</v>
      </c>
      <c r="T211" s="2">
        <f t="shared" si="17"/>
        <v>7939300</v>
      </c>
      <c r="U211" s="2">
        <f t="shared" si="17"/>
        <v>9702100</v>
      </c>
      <c r="V211" s="2">
        <f t="shared" si="17"/>
        <v>10836300</v>
      </c>
      <c r="W211" s="2">
        <f t="shared" si="17"/>
        <v>11759700</v>
      </c>
      <c r="X211" s="2">
        <f t="shared" si="17"/>
        <v>10635800</v>
      </c>
      <c r="Y211" s="2" cm="1">
        <f t="array" ref="Y211">_xlfn.XLOOKUP(Y$1&amp;$R211,$C$3:$C$1662&amp;$D$3:$D$1662,$E$3:$E$1662,0,0,1)</f>
        <v>5800</v>
      </c>
      <c r="Z211" s="2" cm="1">
        <f t="array" ref="Z211">_xlfn.XLOOKUP(Z$1&amp;$R211,$C$3:$C$1662&amp;$D$3:$D$1662,$E$3:$E$1662,0,0,1)</f>
        <v>6000</v>
      </c>
      <c r="AA211" s="2" cm="1">
        <f t="array" ref="AA211">_xlfn.XLOOKUP(AA$1&amp;$R211,$C$3:$C$1662&amp;$D$3:$D$1662,$E$3:$E$1662,0,0,1)</f>
        <v>63800</v>
      </c>
      <c r="AB211" s="2" cm="1">
        <f t="array" ref="AB211">_xlfn.XLOOKUP(AB$1&amp;$R211,$C$3:$C$1662&amp;$D$3:$D$1662,$E$3:$E$1662,0,0,1)</f>
        <v>7300</v>
      </c>
      <c r="AC211" s="2" cm="1">
        <f t="array" ref="AC211">_xlfn.XLOOKUP(AC$1&amp;$R211,$C$3:$C$1662&amp;$D$3:$D$1662,$E$3:$E$1662,0,0,1)</f>
        <v>14000</v>
      </c>
    </row>
    <row r="212" spans="3:29" x14ac:dyDescent="0.4">
      <c r="C212" t="s">
        <v>758</v>
      </c>
      <c r="D212" t="s">
        <v>420</v>
      </c>
      <c r="E212">
        <v>14000</v>
      </c>
      <c r="R212" t="s">
        <v>221</v>
      </c>
      <c r="S212" s="2">
        <f t="shared" si="16"/>
        <v>10186880</v>
      </c>
      <c r="T212" s="2">
        <f t="shared" ref="T212:X227" si="18">T211+Y212</f>
        <v>7942500</v>
      </c>
      <c r="U212" s="2">
        <f t="shared" si="18"/>
        <v>9721700</v>
      </c>
      <c r="V212" s="2">
        <f t="shared" si="18"/>
        <v>10857900</v>
      </c>
      <c r="W212" s="2">
        <f t="shared" si="18"/>
        <v>11770100</v>
      </c>
      <c r="X212" s="2">
        <f t="shared" si="18"/>
        <v>10642200</v>
      </c>
      <c r="Y212" s="2" cm="1">
        <f t="array" ref="Y212">_xlfn.XLOOKUP(Y$1&amp;$R212,$C$3:$C$1662&amp;$D$3:$D$1662,$E$3:$E$1662,0,0,1)</f>
        <v>3200</v>
      </c>
      <c r="Z212" s="2" cm="1">
        <f t="array" ref="Z212">_xlfn.XLOOKUP(Z$1&amp;$R212,$C$3:$C$1662&amp;$D$3:$D$1662,$E$3:$E$1662,0,0,1)</f>
        <v>19600</v>
      </c>
      <c r="AA212" s="2" cm="1">
        <f t="array" ref="AA212">_xlfn.XLOOKUP(AA$1&amp;$R212,$C$3:$C$1662&amp;$D$3:$D$1662,$E$3:$E$1662,0,0,1)</f>
        <v>21600</v>
      </c>
      <c r="AB212" s="2" cm="1">
        <f t="array" ref="AB212">_xlfn.XLOOKUP(AB$1&amp;$R212,$C$3:$C$1662&amp;$D$3:$D$1662,$E$3:$E$1662,0,0,1)</f>
        <v>10400</v>
      </c>
      <c r="AC212" s="2" cm="1">
        <f t="array" ref="AC212">_xlfn.XLOOKUP(AC$1&amp;$R212,$C$3:$C$1662&amp;$D$3:$D$1662,$E$3:$E$1662,0,0,1)</f>
        <v>6400</v>
      </c>
    </row>
    <row r="213" spans="3:29" x14ac:dyDescent="0.4">
      <c r="C213" t="s">
        <v>758</v>
      </c>
      <c r="D213" t="s">
        <v>421</v>
      </c>
      <c r="E213">
        <v>6400</v>
      </c>
      <c r="R213" t="s">
        <v>236</v>
      </c>
      <c r="S213" s="2">
        <f t="shared" si="16"/>
        <v>10220160</v>
      </c>
      <c r="T213" s="2">
        <f t="shared" si="18"/>
        <v>7958200</v>
      </c>
      <c r="U213" s="2">
        <f t="shared" si="18"/>
        <v>9740200</v>
      </c>
      <c r="V213" s="2">
        <f t="shared" si="18"/>
        <v>10905200</v>
      </c>
      <c r="W213" s="2">
        <f t="shared" si="18"/>
        <v>11807700</v>
      </c>
      <c r="X213" s="2">
        <f t="shared" si="18"/>
        <v>10689500</v>
      </c>
      <c r="Y213" s="2" cm="1">
        <f t="array" ref="Y213">_xlfn.XLOOKUP(Y$1&amp;$R213,$C$3:$C$1662&amp;$D$3:$D$1662,$E$3:$E$1662,0,0,1)</f>
        <v>15700</v>
      </c>
      <c r="Z213" s="2" cm="1">
        <f t="array" ref="Z213">_xlfn.XLOOKUP(Z$1&amp;$R213,$C$3:$C$1662&amp;$D$3:$D$1662,$E$3:$E$1662,0,0,1)</f>
        <v>18500</v>
      </c>
      <c r="AA213" s="2" cm="1">
        <f t="array" ref="AA213">_xlfn.XLOOKUP(AA$1&amp;$R213,$C$3:$C$1662&amp;$D$3:$D$1662,$E$3:$E$1662,0,0,1)</f>
        <v>47300</v>
      </c>
      <c r="AB213" s="2" cm="1">
        <f t="array" ref="AB213">_xlfn.XLOOKUP(AB$1&amp;$R213,$C$3:$C$1662&amp;$D$3:$D$1662,$E$3:$E$1662,0,0,1)</f>
        <v>37600</v>
      </c>
      <c r="AC213" s="2" cm="1">
        <f t="array" ref="AC213">_xlfn.XLOOKUP(AC$1&amp;$R213,$C$3:$C$1662&amp;$D$3:$D$1662,$E$3:$E$1662,0,0,1)</f>
        <v>47300</v>
      </c>
    </row>
    <row r="214" spans="3:29" x14ac:dyDescent="0.4">
      <c r="C214" t="s">
        <v>758</v>
      </c>
      <c r="D214" t="s">
        <v>422</v>
      </c>
      <c r="E214">
        <v>47300</v>
      </c>
      <c r="R214" t="s">
        <v>199</v>
      </c>
      <c r="S214" s="2">
        <f t="shared" si="16"/>
        <v>10235540</v>
      </c>
      <c r="T214" s="2">
        <f t="shared" si="18"/>
        <v>7963800</v>
      </c>
      <c r="U214" s="2">
        <f t="shared" si="18"/>
        <v>9753300</v>
      </c>
      <c r="V214" s="2">
        <f t="shared" si="18"/>
        <v>10916100</v>
      </c>
      <c r="W214" s="2">
        <f t="shared" si="18"/>
        <v>11851000</v>
      </c>
      <c r="X214" s="2">
        <f t="shared" si="18"/>
        <v>10693500</v>
      </c>
      <c r="Y214" s="2" cm="1">
        <f t="array" ref="Y214">_xlfn.XLOOKUP(Y$1&amp;$R214,$C$3:$C$1662&amp;$D$3:$D$1662,$E$3:$E$1662,0,0,1)</f>
        <v>5600</v>
      </c>
      <c r="Z214" s="2" cm="1">
        <f t="array" ref="Z214">_xlfn.XLOOKUP(Z$1&amp;$R214,$C$3:$C$1662&amp;$D$3:$D$1662,$E$3:$E$1662,0,0,1)</f>
        <v>13100</v>
      </c>
      <c r="AA214" s="2" cm="1">
        <f t="array" ref="AA214">_xlfn.XLOOKUP(AA$1&amp;$R214,$C$3:$C$1662&amp;$D$3:$D$1662,$E$3:$E$1662,0,0,1)</f>
        <v>10900</v>
      </c>
      <c r="AB214" s="2" cm="1">
        <f t="array" ref="AB214">_xlfn.XLOOKUP(AB$1&amp;$R214,$C$3:$C$1662&amp;$D$3:$D$1662,$E$3:$E$1662,0,0,1)</f>
        <v>43300</v>
      </c>
      <c r="AC214" s="2" cm="1">
        <f t="array" ref="AC214">_xlfn.XLOOKUP(AC$1&amp;$R214,$C$3:$C$1662&amp;$D$3:$D$1662,$E$3:$E$1662,0,0,1)</f>
        <v>4000</v>
      </c>
    </row>
    <row r="215" spans="3:29" x14ac:dyDescent="0.4">
      <c r="C215" t="s">
        <v>758</v>
      </c>
      <c r="D215" t="s">
        <v>423</v>
      </c>
      <c r="E215">
        <v>4000</v>
      </c>
      <c r="R215" t="s">
        <v>264</v>
      </c>
      <c r="S215" s="2">
        <f t="shared" si="16"/>
        <v>10248200</v>
      </c>
      <c r="T215" s="2">
        <f t="shared" si="18"/>
        <v>7968600</v>
      </c>
      <c r="U215" s="2">
        <f t="shared" si="18"/>
        <v>9769300</v>
      </c>
      <c r="V215" s="2">
        <f t="shared" si="18"/>
        <v>10941000</v>
      </c>
      <c r="W215" s="2">
        <f t="shared" si="18"/>
        <v>11861600</v>
      </c>
      <c r="X215" s="2">
        <f t="shared" si="18"/>
        <v>10700500</v>
      </c>
      <c r="Y215" s="2" cm="1">
        <f t="array" ref="Y215">_xlfn.XLOOKUP(Y$1&amp;$R215,$C$3:$C$1662&amp;$D$3:$D$1662,$E$3:$E$1662,0,0,1)</f>
        <v>4800</v>
      </c>
      <c r="Z215" s="2" cm="1">
        <f t="array" ref="Z215">_xlfn.XLOOKUP(Z$1&amp;$R215,$C$3:$C$1662&amp;$D$3:$D$1662,$E$3:$E$1662,0,0,1)</f>
        <v>16000</v>
      </c>
      <c r="AA215" s="2" cm="1">
        <f t="array" ref="AA215">_xlfn.XLOOKUP(AA$1&amp;$R215,$C$3:$C$1662&amp;$D$3:$D$1662,$E$3:$E$1662,0,0,1)</f>
        <v>24900</v>
      </c>
      <c r="AB215" s="2" cm="1">
        <f t="array" ref="AB215">_xlfn.XLOOKUP(AB$1&amp;$R215,$C$3:$C$1662&amp;$D$3:$D$1662,$E$3:$E$1662,0,0,1)</f>
        <v>10600</v>
      </c>
      <c r="AC215" s="2" cm="1">
        <f t="array" ref="AC215">_xlfn.XLOOKUP(AC$1&amp;$R215,$C$3:$C$1662&amp;$D$3:$D$1662,$E$3:$E$1662,0,0,1)</f>
        <v>7000</v>
      </c>
    </row>
    <row r="216" spans="3:29" x14ac:dyDescent="0.4">
      <c r="C216" t="s">
        <v>758</v>
      </c>
      <c r="D216" t="s">
        <v>424</v>
      </c>
      <c r="E216">
        <v>7000</v>
      </c>
      <c r="R216" t="s">
        <v>90</v>
      </c>
      <c r="S216" s="2">
        <f t="shared" si="16"/>
        <v>10258420</v>
      </c>
      <c r="T216" s="2">
        <f t="shared" si="18"/>
        <v>7974400</v>
      </c>
      <c r="U216" s="2">
        <f t="shared" si="18"/>
        <v>9773300</v>
      </c>
      <c r="V216" s="2">
        <f t="shared" si="18"/>
        <v>10969600</v>
      </c>
      <c r="W216" s="2">
        <f t="shared" si="18"/>
        <v>11869200</v>
      </c>
      <c r="X216" s="2">
        <f t="shared" si="18"/>
        <v>10705600</v>
      </c>
      <c r="Y216" s="2" cm="1">
        <f t="array" ref="Y216">_xlfn.XLOOKUP(Y$1&amp;$R216,$C$3:$C$1662&amp;$D$3:$D$1662,$E$3:$E$1662,0,0,1)</f>
        <v>5800</v>
      </c>
      <c r="Z216" s="2" cm="1">
        <f t="array" ref="Z216">_xlfn.XLOOKUP(Z$1&amp;$R216,$C$3:$C$1662&amp;$D$3:$D$1662,$E$3:$E$1662,0,0,1)</f>
        <v>4000</v>
      </c>
      <c r="AA216" s="2" cm="1">
        <f t="array" ref="AA216">_xlfn.XLOOKUP(AA$1&amp;$R216,$C$3:$C$1662&amp;$D$3:$D$1662,$E$3:$E$1662,0,0,1)</f>
        <v>28600</v>
      </c>
      <c r="AB216" s="2" cm="1">
        <f t="array" ref="AB216">_xlfn.XLOOKUP(AB$1&amp;$R216,$C$3:$C$1662&amp;$D$3:$D$1662,$E$3:$E$1662,0,0,1)</f>
        <v>7600</v>
      </c>
      <c r="AC216" s="2" cm="1">
        <f t="array" ref="AC216">_xlfn.XLOOKUP(AC$1&amp;$R216,$C$3:$C$1662&amp;$D$3:$D$1662,$E$3:$E$1662,0,0,1)</f>
        <v>5100</v>
      </c>
    </row>
    <row r="217" spans="3:29" x14ac:dyDescent="0.4">
      <c r="C217" t="s">
        <v>758</v>
      </c>
      <c r="D217" t="s">
        <v>425</v>
      </c>
      <c r="E217">
        <v>5100</v>
      </c>
      <c r="R217" t="s">
        <v>156</v>
      </c>
      <c r="S217" s="2">
        <f t="shared" si="16"/>
        <v>10270860</v>
      </c>
      <c r="T217" s="2">
        <f t="shared" si="18"/>
        <v>8004700</v>
      </c>
      <c r="U217" s="2">
        <f t="shared" si="18"/>
        <v>9784300</v>
      </c>
      <c r="V217" s="2">
        <f t="shared" si="18"/>
        <v>10970700</v>
      </c>
      <c r="W217" s="2">
        <f t="shared" si="18"/>
        <v>11883000</v>
      </c>
      <c r="X217" s="2">
        <f t="shared" si="18"/>
        <v>10711600</v>
      </c>
      <c r="Y217" s="2" cm="1">
        <f t="array" ref="Y217">_xlfn.XLOOKUP(Y$1&amp;$R217,$C$3:$C$1662&amp;$D$3:$D$1662,$E$3:$E$1662,0,0,1)</f>
        <v>30300</v>
      </c>
      <c r="Z217" s="2" cm="1">
        <f t="array" ref="Z217">_xlfn.XLOOKUP(Z$1&amp;$R217,$C$3:$C$1662&amp;$D$3:$D$1662,$E$3:$E$1662,0,0,1)</f>
        <v>11000</v>
      </c>
      <c r="AA217" s="2" cm="1">
        <f t="array" ref="AA217">_xlfn.XLOOKUP(AA$1&amp;$R217,$C$3:$C$1662&amp;$D$3:$D$1662,$E$3:$E$1662,0,0,1)</f>
        <v>1100</v>
      </c>
      <c r="AB217" s="2" cm="1">
        <f t="array" ref="AB217">_xlfn.XLOOKUP(AB$1&amp;$R217,$C$3:$C$1662&amp;$D$3:$D$1662,$E$3:$E$1662,0,0,1)</f>
        <v>13800</v>
      </c>
      <c r="AC217" s="2" cm="1">
        <f t="array" ref="AC217">_xlfn.XLOOKUP(AC$1&amp;$R217,$C$3:$C$1662&amp;$D$3:$D$1662,$E$3:$E$1662,0,0,1)</f>
        <v>6000</v>
      </c>
    </row>
    <row r="218" spans="3:29" x14ac:dyDescent="0.4">
      <c r="C218" t="s">
        <v>758</v>
      </c>
      <c r="D218" t="s">
        <v>426</v>
      </c>
      <c r="E218">
        <v>6000</v>
      </c>
      <c r="R218" t="s">
        <v>272</v>
      </c>
      <c r="S218" s="2">
        <f t="shared" si="16"/>
        <v>10280200</v>
      </c>
      <c r="T218" s="2">
        <f t="shared" si="18"/>
        <v>8013800</v>
      </c>
      <c r="U218" s="2">
        <f t="shared" si="18"/>
        <v>9794300</v>
      </c>
      <c r="V218" s="2">
        <f t="shared" si="18"/>
        <v>10982400</v>
      </c>
      <c r="W218" s="2">
        <f t="shared" si="18"/>
        <v>11898000</v>
      </c>
      <c r="X218" s="2">
        <f t="shared" si="18"/>
        <v>10712500</v>
      </c>
      <c r="Y218" s="2" cm="1">
        <f t="array" ref="Y218">_xlfn.XLOOKUP(Y$1&amp;$R218,$C$3:$C$1662&amp;$D$3:$D$1662,$E$3:$E$1662,0,0,1)</f>
        <v>9100</v>
      </c>
      <c r="Z218" s="2" cm="1">
        <f t="array" ref="Z218">_xlfn.XLOOKUP(Z$1&amp;$R218,$C$3:$C$1662&amp;$D$3:$D$1662,$E$3:$E$1662,0,0,1)</f>
        <v>10000</v>
      </c>
      <c r="AA218" s="2" cm="1">
        <f t="array" ref="AA218">_xlfn.XLOOKUP(AA$1&amp;$R218,$C$3:$C$1662&amp;$D$3:$D$1662,$E$3:$E$1662,0,0,1)</f>
        <v>11700</v>
      </c>
      <c r="AB218" s="2" cm="1">
        <f t="array" ref="AB218">_xlfn.XLOOKUP(AB$1&amp;$R218,$C$3:$C$1662&amp;$D$3:$D$1662,$E$3:$E$1662,0,0,1)</f>
        <v>15000</v>
      </c>
      <c r="AC218" s="2" cm="1">
        <f t="array" ref="AC218">_xlfn.XLOOKUP(AC$1&amp;$R218,$C$3:$C$1662&amp;$D$3:$D$1662,$E$3:$E$1662,0,0,1)</f>
        <v>900</v>
      </c>
    </row>
    <row r="219" spans="3:29" x14ac:dyDescent="0.4">
      <c r="C219" t="s">
        <v>758</v>
      </c>
      <c r="D219" t="s">
        <v>427</v>
      </c>
      <c r="E219">
        <v>900</v>
      </c>
      <c r="R219" t="s">
        <v>253</v>
      </c>
      <c r="S219" s="2">
        <f t="shared" si="16"/>
        <v>10295360</v>
      </c>
      <c r="T219" s="2">
        <f t="shared" si="18"/>
        <v>8024000</v>
      </c>
      <c r="U219" s="2">
        <f t="shared" si="18"/>
        <v>9799300</v>
      </c>
      <c r="V219" s="2">
        <f t="shared" si="18"/>
        <v>10998200</v>
      </c>
      <c r="W219" s="2">
        <f t="shared" si="18"/>
        <v>11927600</v>
      </c>
      <c r="X219" s="2">
        <f t="shared" si="18"/>
        <v>10727700</v>
      </c>
      <c r="Y219" s="2" cm="1">
        <f t="array" ref="Y219">_xlfn.XLOOKUP(Y$1&amp;$R219,$C$3:$C$1662&amp;$D$3:$D$1662,$E$3:$E$1662,0,0,1)</f>
        <v>10200</v>
      </c>
      <c r="Z219" s="2" cm="1">
        <f t="array" ref="Z219">_xlfn.XLOOKUP(Z$1&amp;$R219,$C$3:$C$1662&amp;$D$3:$D$1662,$E$3:$E$1662,0,0,1)</f>
        <v>5000</v>
      </c>
      <c r="AA219" s="2" cm="1">
        <f t="array" ref="AA219">_xlfn.XLOOKUP(AA$1&amp;$R219,$C$3:$C$1662&amp;$D$3:$D$1662,$E$3:$E$1662,0,0,1)</f>
        <v>15800</v>
      </c>
      <c r="AB219" s="2" cm="1">
        <f t="array" ref="AB219">_xlfn.XLOOKUP(AB$1&amp;$R219,$C$3:$C$1662&amp;$D$3:$D$1662,$E$3:$E$1662,0,0,1)</f>
        <v>29600</v>
      </c>
      <c r="AC219" s="2" cm="1">
        <f t="array" ref="AC219">_xlfn.XLOOKUP(AC$1&amp;$R219,$C$3:$C$1662&amp;$D$3:$D$1662,$E$3:$E$1662,0,0,1)</f>
        <v>15200</v>
      </c>
    </row>
    <row r="220" spans="3:29" x14ac:dyDescent="0.4">
      <c r="C220" t="s">
        <v>758</v>
      </c>
      <c r="D220" t="s">
        <v>428</v>
      </c>
      <c r="E220">
        <v>15200</v>
      </c>
      <c r="R220" t="s">
        <v>261</v>
      </c>
      <c r="S220" s="2">
        <f t="shared" si="16"/>
        <v>10315880</v>
      </c>
      <c r="T220" s="2">
        <f t="shared" si="18"/>
        <v>8030500</v>
      </c>
      <c r="U220" s="2">
        <f t="shared" si="18"/>
        <v>9855800</v>
      </c>
      <c r="V220" s="2">
        <f t="shared" si="18"/>
        <v>11017400</v>
      </c>
      <c r="W220" s="2">
        <f t="shared" si="18"/>
        <v>11941600</v>
      </c>
      <c r="X220" s="2">
        <f t="shared" si="18"/>
        <v>10734100</v>
      </c>
      <c r="Y220" s="2" cm="1">
        <f t="array" ref="Y220">_xlfn.XLOOKUP(Y$1&amp;$R220,$C$3:$C$1662&amp;$D$3:$D$1662,$E$3:$E$1662,0,0,1)</f>
        <v>6500</v>
      </c>
      <c r="Z220" s="2" cm="1">
        <f t="array" ref="Z220">_xlfn.XLOOKUP(Z$1&amp;$R220,$C$3:$C$1662&amp;$D$3:$D$1662,$E$3:$E$1662,0,0,1)</f>
        <v>56500</v>
      </c>
      <c r="AA220" s="2" cm="1">
        <f t="array" ref="AA220">_xlfn.XLOOKUP(AA$1&amp;$R220,$C$3:$C$1662&amp;$D$3:$D$1662,$E$3:$E$1662,0,0,1)</f>
        <v>19200</v>
      </c>
      <c r="AB220" s="2" cm="1">
        <f t="array" ref="AB220">_xlfn.XLOOKUP(AB$1&amp;$R220,$C$3:$C$1662&amp;$D$3:$D$1662,$E$3:$E$1662,0,0,1)</f>
        <v>14000</v>
      </c>
      <c r="AC220" s="2" cm="1">
        <f t="array" ref="AC220">_xlfn.XLOOKUP(AC$1&amp;$R220,$C$3:$C$1662&amp;$D$3:$D$1662,$E$3:$E$1662,0,0,1)</f>
        <v>6400</v>
      </c>
    </row>
    <row r="221" spans="3:29" x14ac:dyDescent="0.4">
      <c r="C221" t="s">
        <v>758</v>
      </c>
      <c r="D221" t="s">
        <v>429</v>
      </c>
      <c r="E221">
        <v>6400</v>
      </c>
      <c r="R221" t="s">
        <v>123</v>
      </c>
      <c r="S221" s="2">
        <f t="shared" si="16"/>
        <v>10322960</v>
      </c>
      <c r="T221" s="2">
        <f t="shared" si="18"/>
        <v>8036900</v>
      </c>
      <c r="U221" s="2">
        <f t="shared" si="18"/>
        <v>9859800</v>
      </c>
      <c r="V221" s="2">
        <f t="shared" si="18"/>
        <v>11025600</v>
      </c>
      <c r="W221" s="2">
        <f t="shared" si="18"/>
        <v>11951500</v>
      </c>
      <c r="X221" s="2">
        <f t="shared" si="18"/>
        <v>10741000</v>
      </c>
      <c r="Y221" s="2" cm="1">
        <f t="array" ref="Y221">_xlfn.XLOOKUP(Y$1&amp;$R221,$C$3:$C$1662&amp;$D$3:$D$1662,$E$3:$E$1662,0,0,1)</f>
        <v>6400</v>
      </c>
      <c r="Z221" s="2" cm="1">
        <f t="array" ref="Z221">_xlfn.XLOOKUP(Z$1&amp;$R221,$C$3:$C$1662&amp;$D$3:$D$1662,$E$3:$E$1662,0,0,1)</f>
        <v>4000</v>
      </c>
      <c r="AA221" s="2" cm="1">
        <f t="array" ref="AA221">_xlfn.XLOOKUP(AA$1&amp;$R221,$C$3:$C$1662&amp;$D$3:$D$1662,$E$3:$E$1662,0,0,1)</f>
        <v>8200</v>
      </c>
      <c r="AB221" s="2" cm="1">
        <f t="array" ref="AB221">_xlfn.XLOOKUP(AB$1&amp;$R221,$C$3:$C$1662&amp;$D$3:$D$1662,$E$3:$E$1662,0,0,1)</f>
        <v>9900</v>
      </c>
      <c r="AC221" s="2" cm="1">
        <f t="array" ref="AC221">_xlfn.XLOOKUP(AC$1&amp;$R221,$C$3:$C$1662&amp;$D$3:$D$1662,$E$3:$E$1662,0,0,1)</f>
        <v>6900</v>
      </c>
    </row>
    <row r="222" spans="3:29" x14ac:dyDescent="0.4">
      <c r="C222" t="s">
        <v>758</v>
      </c>
      <c r="D222" t="s">
        <v>430</v>
      </c>
      <c r="E222">
        <v>6900</v>
      </c>
      <c r="R222" t="s">
        <v>249</v>
      </c>
      <c r="S222" s="2">
        <f t="shared" si="16"/>
        <v>10339740</v>
      </c>
      <c r="T222" s="2">
        <f t="shared" si="18"/>
        <v>8051000</v>
      </c>
      <c r="U222" s="2">
        <f t="shared" si="18"/>
        <v>9895800</v>
      </c>
      <c r="V222" s="2">
        <f t="shared" si="18"/>
        <v>11051000</v>
      </c>
      <c r="W222" s="2">
        <f t="shared" si="18"/>
        <v>11954700</v>
      </c>
      <c r="X222" s="2">
        <f t="shared" si="18"/>
        <v>10746200</v>
      </c>
      <c r="Y222" s="2" cm="1">
        <f t="array" ref="Y222">_xlfn.XLOOKUP(Y$1&amp;$R222,$C$3:$C$1662&amp;$D$3:$D$1662,$E$3:$E$1662,0,0,1)</f>
        <v>14100</v>
      </c>
      <c r="Z222" s="2" cm="1">
        <f t="array" ref="Z222">_xlfn.XLOOKUP(Z$1&amp;$R222,$C$3:$C$1662&amp;$D$3:$D$1662,$E$3:$E$1662,0,0,1)</f>
        <v>36000</v>
      </c>
      <c r="AA222" s="2" cm="1">
        <f t="array" ref="AA222">_xlfn.XLOOKUP(AA$1&amp;$R222,$C$3:$C$1662&amp;$D$3:$D$1662,$E$3:$E$1662,0,0,1)</f>
        <v>25400</v>
      </c>
      <c r="AB222" s="2" cm="1">
        <f t="array" ref="AB222">_xlfn.XLOOKUP(AB$1&amp;$R222,$C$3:$C$1662&amp;$D$3:$D$1662,$E$3:$E$1662,0,0,1)</f>
        <v>3200</v>
      </c>
      <c r="AC222" s="2" cm="1">
        <f t="array" ref="AC222">_xlfn.XLOOKUP(AC$1&amp;$R222,$C$3:$C$1662&amp;$D$3:$D$1662,$E$3:$E$1662,0,0,1)</f>
        <v>5200</v>
      </c>
    </row>
    <row r="223" spans="3:29" x14ac:dyDescent="0.4">
      <c r="C223" t="s">
        <v>758</v>
      </c>
      <c r="D223" t="s">
        <v>431</v>
      </c>
      <c r="E223">
        <v>5200</v>
      </c>
      <c r="R223" t="s">
        <v>209</v>
      </c>
      <c r="S223" s="2">
        <f t="shared" si="16"/>
        <v>10359460</v>
      </c>
      <c r="T223" s="2">
        <f t="shared" si="18"/>
        <v>8055000</v>
      </c>
      <c r="U223" s="2">
        <f t="shared" si="18"/>
        <v>9939000</v>
      </c>
      <c r="V223" s="2">
        <f t="shared" si="18"/>
        <v>11067700</v>
      </c>
      <c r="W223" s="2">
        <f t="shared" si="18"/>
        <v>11973200</v>
      </c>
      <c r="X223" s="2">
        <f t="shared" si="18"/>
        <v>10762400</v>
      </c>
      <c r="Y223" s="2" cm="1">
        <f t="array" ref="Y223">_xlfn.XLOOKUP(Y$1&amp;$R223,$C$3:$C$1662&amp;$D$3:$D$1662,$E$3:$E$1662,0,0,1)</f>
        <v>4000</v>
      </c>
      <c r="Z223" s="2" cm="1">
        <f t="array" ref="Z223">_xlfn.XLOOKUP(Z$1&amp;$R223,$C$3:$C$1662&amp;$D$3:$D$1662,$E$3:$E$1662,0,0,1)</f>
        <v>43200</v>
      </c>
      <c r="AA223" s="2" cm="1">
        <f t="array" ref="AA223">_xlfn.XLOOKUP(AA$1&amp;$R223,$C$3:$C$1662&amp;$D$3:$D$1662,$E$3:$E$1662,0,0,1)</f>
        <v>16700</v>
      </c>
      <c r="AB223" s="2" cm="1">
        <f t="array" ref="AB223">_xlfn.XLOOKUP(AB$1&amp;$R223,$C$3:$C$1662&amp;$D$3:$D$1662,$E$3:$E$1662,0,0,1)</f>
        <v>18500</v>
      </c>
      <c r="AC223" s="2" cm="1">
        <f t="array" ref="AC223">_xlfn.XLOOKUP(AC$1&amp;$R223,$C$3:$C$1662&amp;$D$3:$D$1662,$E$3:$E$1662,0,0,1)</f>
        <v>16200</v>
      </c>
    </row>
    <row r="224" spans="3:29" x14ac:dyDescent="0.4">
      <c r="C224" t="s">
        <v>758</v>
      </c>
      <c r="D224" t="s">
        <v>432</v>
      </c>
      <c r="E224">
        <v>16200</v>
      </c>
      <c r="R224" t="s">
        <v>239</v>
      </c>
      <c r="S224" s="2">
        <f t="shared" si="16"/>
        <v>10367540</v>
      </c>
      <c r="T224" s="2">
        <f t="shared" si="18"/>
        <v>8065900</v>
      </c>
      <c r="U224" s="2">
        <f t="shared" si="18"/>
        <v>9942100</v>
      </c>
      <c r="V224" s="2">
        <f t="shared" si="18"/>
        <v>11077400</v>
      </c>
      <c r="W224" s="2">
        <f t="shared" si="18"/>
        <v>11985600</v>
      </c>
      <c r="X224" s="2">
        <f t="shared" si="18"/>
        <v>10766700</v>
      </c>
      <c r="Y224" s="2" cm="1">
        <f t="array" ref="Y224">_xlfn.XLOOKUP(Y$1&amp;$R224,$C$3:$C$1662&amp;$D$3:$D$1662,$E$3:$E$1662,0,0,1)</f>
        <v>10900</v>
      </c>
      <c r="Z224" s="2" cm="1">
        <f t="array" ref="Z224">_xlfn.XLOOKUP(Z$1&amp;$R224,$C$3:$C$1662&amp;$D$3:$D$1662,$E$3:$E$1662,0,0,1)</f>
        <v>3100</v>
      </c>
      <c r="AA224" s="2" cm="1">
        <f t="array" ref="AA224">_xlfn.XLOOKUP(AA$1&amp;$R224,$C$3:$C$1662&amp;$D$3:$D$1662,$E$3:$E$1662,0,0,1)</f>
        <v>9700</v>
      </c>
      <c r="AB224" s="2" cm="1">
        <f t="array" ref="AB224">_xlfn.XLOOKUP(AB$1&amp;$R224,$C$3:$C$1662&amp;$D$3:$D$1662,$E$3:$E$1662,0,0,1)</f>
        <v>12400</v>
      </c>
      <c r="AC224" s="2" cm="1">
        <f t="array" ref="AC224">_xlfn.XLOOKUP(AC$1&amp;$R224,$C$3:$C$1662&amp;$D$3:$D$1662,$E$3:$E$1662,0,0,1)</f>
        <v>4300</v>
      </c>
    </row>
    <row r="225" spans="3:29" x14ac:dyDescent="0.4">
      <c r="C225" t="s">
        <v>758</v>
      </c>
      <c r="D225" t="s">
        <v>433</v>
      </c>
      <c r="E225">
        <v>4300</v>
      </c>
      <c r="R225" t="s">
        <v>304</v>
      </c>
      <c r="S225" s="2">
        <f t="shared" si="16"/>
        <v>10391520</v>
      </c>
      <c r="T225" s="2">
        <f t="shared" si="18"/>
        <v>8083100</v>
      </c>
      <c r="U225" s="2">
        <f t="shared" si="18"/>
        <v>9957000</v>
      </c>
      <c r="V225" s="2">
        <f t="shared" si="18"/>
        <v>11147700</v>
      </c>
      <c r="W225" s="2">
        <f t="shared" si="18"/>
        <v>11996500</v>
      </c>
      <c r="X225" s="2">
        <f t="shared" si="18"/>
        <v>10773300</v>
      </c>
      <c r="Y225" s="2" cm="1">
        <f t="array" ref="Y225">_xlfn.XLOOKUP(Y$1&amp;$R225,$C$3:$C$1662&amp;$D$3:$D$1662,$E$3:$E$1662,0,0,1)</f>
        <v>17200</v>
      </c>
      <c r="Z225" s="2" cm="1">
        <f t="array" ref="Z225">_xlfn.XLOOKUP(Z$1&amp;$R225,$C$3:$C$1662&amp;$D$3:$D$1662,$E$3:$E$1662,0,0,1)</f>
        <v>14900</v>
      </c>
      <c r="AA225" s="2" cm="1">
        <f t="array" ref="AA225">_xlfn.XLOOKUP(AA$1&amp;$R225,$C$3:$C$1662&amp;$D$3:$D$1662,$E$3:$E$1662,0,0,1)</f>
        <v>70300</v>
      </c>
      <c r="AB225" s="2" cm="1">
        <f t="array" ref="AB225">_xlfn.XLOOKUP(AB$1&amp;$R225,$C$3:$C$1662&amp;$D$3:$D$1662,$E$3:$E$1662,0,0,1)</f>
        <v>10900</v>
      </c>
      <c r="AC225" s="2" cm="1">
        <f t="array" ref="AC225">_xlfn.XLOOKUP(AC$1&amp;$R225,$C$3:$C$1662&amp;$D$3:$D$1662,$E$3:$E$1662,0,0,1)</f>
        <v>6600</v>
      </c>
    </row>
    <row r="226" spans="3:29" x14ac:dyDescent="0.4">
      <c r="C226" t="s">
        <v>758</v>
      </c>
      <c r="D226" t="s">
        <v>434</v>
      </c>
      <c r="E226">
        <v>6600</v>
      </c>
      <c r="R226" t="s">
        <v>283</v>
      </c>
      <c r="S226" s="2">
        <f t="shared" si="16"/>
        <v>10402180</v>
      </c>
      <c r="T226" s="2">
        <f t="shared" si="18"/>
        <v>8085700</v>
      </c>
      <c r="U226" s="2">
        <f t="shared" si="18"/>
        <v>9961500</v>
      </c>
      <c r="V226" s="2">
        <f t="shared" si="18"/>
        <v>11177800</v>
      </c>
      <c r="W226" s="2">
        <f t="shared" si="18"/>
        <v>12004700</v>
      </c>
      <c r="X226" s="2">
        <f t="shared" si="18"/>
        <v>10781200</v>
      </c>
      <c r="Y226" s="2" cm="1">
        <f t="array" ref="Y226">_xlfn.XLOOKUP(Y$1&amp;$R226,$C$3:$C$1662&amp;$D$3:$D$1662,$E$3:$E$1662,0,0,1)</f>
        <v>2600</v>
      </c>
      <c r="Z226" s="2" cm="1">
        <f t="array" ref="Z226">_xlfn.XLOOKUP(Z$1&amp;$R226,$C$3:$C$1662&amp;$D$3:$D$1662,$E$3:$E$1662,0,0,1)</f>
        <v>4500</v>
      </c>
      <c r="AA226" s="2" cm="1">
        <f t="array" ref="AA226">_xlfn.XLOOKUP(AA$1&amp;$R226,$C$3:$C$1662&amp;$D$3:$D$1662,$E$3:$E$1662,0,0,1)</f>
        <v>30100</v>
      </c>
      <c r="AB226" s="2" cm="1">
        <f t="array" ref="AB226">_xlfn.XLOOKUP(AB$1&amp;$R226,$C$3:$C$1662&amp;$D$3:$D$1662,$E$3:$E$1662,0,0,1)</f>
        <v>8200</v>
      </c>
      <c r="AC226" s="2" cm="1">
        <f t="array" ref="AC226">_xlfn.XLOOKUP(AC$1&amp;$R226,$C$3:$C$1662&amp;$D$3:$D$1662,$E$3:$E$1662,0,0,1)</f>
        <v>7900</v>
      </c>
    </row>
    <row r="227" spans="3:29" x14ac:dyDescent="0.4">
      <c r="C227" t="s">
        <v>758</v>
      </c>
      <c r="D227" t="s">
        <v>435</v>
      </c>
      <c r="E227">
        <v>7900</v>
      </c>
      <c r="R227" t="s">
        <v>176</v>
      </c>
      <c r="S227" s="2">
        <f t="shared" si="16"/>
        <v>10412500</v>
      </c>
      <c r="T227" s="2">
        <f t="shared" si="18"/>
        <v>8091900</v>
      </c>
      <c r="U227" s="2">
        <f t="shared" si="18"/>
        <v>9967100</v>
      </c>
      <c r="V227" s="2">
        <f t="shared" si="18"/>
        <v>11190400</v>
      </c>
      <c r="W227" s="2">
        <f t="shared" si="18"/>
        <v>12025300</v>
      </c>
      <c r="X227" s="2">
        <f t="shared" si="18"/>
        <v>10787800</v>
      </c>
      <c r="Y227" s="2" cm="1">
        <f t="array" ref="Y227">_xlfn.XLOOKUP(Y$1&amp;$R227,$C$3:$C$1662&amp;$D$3:$D$1662,$E$3:$E$1662,0,0,1)</f>
        <v>6200</v>
      </c>
      <c r="Z227" s="2" cm="1">
        <f t="array" ref="Z227">_xlfn.XLOOKUP(Z$1&amp;$R227,$C$3:$C$1662&amp;$D$3:$D$1662,$E$3:$E$1662,0,0,1)</f>
        <v>5600</v>
      </c>
      <c r="AA227" s="2" cm="1">
        <f t="array" ref="AA227">_xlfn.XLOOKUP(AA$1&amp;$R227,$C$3:$C$1662&amp;$D$3:$D$1662,$E$3:$E$1662,0,0,1)</f>
        <v>12600</v>
      </c>
      <c r="AB227" s="2" cm="1">
        <f t="array" ref="AB227">_xlfn.XLOOKUP(AB$1&amp;$R227,$C$3:$C$1662&amp;$D$3:$D$1662,$E$3:$E$1662,0,0,1)</f>
        <v>20600</v>
      </c>
      <c r="AC227" s="2" cm="1">
        <f t="array" ref="AC227">_xlfn.XLOOKUP(AC$1&amp;$R227,$C$3:$C$1662&amp;$D$3:$D$1662,$E$3:$E$1662,0,0,1)</f>
        <v>6600</v>
      </c>
    </row>
    <row r="228" spans="3:29" x14ac:dyDescent="0.4">
      <c r="C228" t="s">
        <v>758</v>
      </c>
      <c r="D228" t="s">
        <v>436</v>
      </c>
      <c r="E228">
        <v>6600</v>
      </c>
      <c r="R228" t="s">
        <v>117</v>
      </c>
      <c r="S228" s="2">
        <f t="shared" si="16"/>
        <v>10426340</v>
      </c>
      <c r="T228" s="2">
        <f t="shared" ref="T228:X243" si="19">T227+Y228</f>
        <v>8096000</v>
      </c>
      <c r="U228" s="2">
        <f t="shared" si="19"/>
        <v>9996700</v>
      </c>
      <c r="V228" s="2">
        <f t="shared" si="19"/>
        <v>11202700</v>
      </c>
      <c r="W228" s="2">
        <f t="shared" si="19"/>
        <v>12043500</v>
      </c>
      <c r="X228" s="2">
        <f t="shared" si="19"/>
        <v>10792800</v>
      </c>
      <c r="Y228" s="2" cm="1">
        <f t="array" ref="Y228">_xlfn.XLOOKUP(Y$1&amp;$R228,$C$3:$C$1662&amp;$D$3:$D$1662,$E$3:$E$1662,0,0,1)</f>
        <v>4100</v>
      </c>
      <c r="Z228" s="2" cm="1">
        <f t="array" ref="Z228">_xlfn.XLOOKUP(Z$1&amp;$R228,$C$3:$C$1662&amp;$D$3:$D$1662,$E$3:$E$1662,0,0,1)</f>
        <v>29600</v>
      </c>
      <c r="AA228" s="2" cm="1">
        <f t="array" ref="AA228">_xlfn.XLOOKUP(AA$1&amp;$R228,$C$3:$C$1662&amp;$D$3:$D$1662,$E$3:$E$1662,0,0,1)</f>
        <v>12300</v>
      </c>
      <c r="AB228" s="2" cm="1">
        <f t="array" ref="AB228">_xlfn.XLOOKUP(AB$1&amp;$R228,$C$3:$C$1662&amp;$D$3:$D$1662,$E$3:$E$1662,0,0,1)</f>
        <v>18200</v>
      </c>
      <c r="AC228" s="2" cm="1">
        <f t="array" ref="AC228">_xlfn.XLOOKUP(AC$1&amp;$R228,$C$3:$C$1662&amp;$D$3:$D$1662,$E$3:$E$1662,0,0,1)</f>
        <v>5000</v>
      </c>
    </row>
    <row r="229" spans="3:29" x14ac:dyDescent="0.4">
      <c r="C229" t="s">
        <v>758</v>
      </c>
      <c r="D229" t="s">
        <v>437</v>
      </c>
      <c r="E229">
        <v>5000</v>
      </c>
      <c r="R229" t="s">
        <v>54</v>
      </c>
      <c r="S229" s="2">
        <f t="shared" si="16"/>
        <v>10439120</v>
      </c>
      <c r="T229" s="2">
        <f t="shared" si="19"/>
        <v>8100400</v>
      </c>
      <c r="U229" s="2">
        <f t="shared" si="19"/>
        <v>9998500</v>
      </c>
      <c r="V229" s="2">
        <f t="shared" si="19"/>
        <v>11215100</v>
      </c>
      <c r="W229" s="2">
        <f t="shared" si="19"/>
        <v>12067800</v>
      </c>
      <c r="X229" s="2">
        <f t="shared" si="19"/>
        <v>10813800</v>
      </c>
      <c r="Y229" s="2" cm="1">
        <f t="array" ref="Y229">_xlfn.XLOOKUP(Y$1&amp;$R229,$C$3:$C$1662&amp;$D$3:$D$1662,$E$3:$E$1662,0,0,1)</f>
        <v>4400</v>
      </c>
      <c r="Z229" s="2" cm="1">
        <f t="array" ref="Z229">_xlfn.XLOOKUP(Z$1&amp;$R229,$C$3:$C$1662&amp;$D$3:$D$1662,$E$3:$E$1662,0,0,1)</f>
        <v>1800</v>
      </c>
      <c r="AA229" s="2" cm="1">
        <f t="array" ref="AA229">_xlfn.XLOOKUP(AA$1&amp;$R229,$C$3:$C$1662&amp;$D$3:$D$1662,$E$3:$E$1662,0,0,1)</f>
        <v>12400</v>
      </c>
      <c r="AB229" s="2" cm="1">
        <f t="array" ref="AB229">_xlfn.XLOOKUP(AB$1&amp;$R229,$C$3:$C$1662&amp;$D$3:$D$1662,$E$3:$E$1662,0,0,1)</f>
        <v>24300</v>
      </c>
      <c r="AC229" s="2" cm="1">
        <f t="array" ref="AC229">_xlfn.XLOOKUP(AC$1&amp;$R229,$C$3:$C$1662&amp;$D$3:$D$1662,$E$3:$E$1662,0,0,1)</f>
        <v>21000</v>
      </c>
    </row>
    <row r="230" spans="3:29" x14ac:dyDescent="0.4">
      <c r="C230" t="s">
        <v>758</v>
      </c>
      <c r="D230" t="s">
        <v>438</v>
      </c>
      <c r="E230">
        <v>21000</v>
      </c>
      <c r="R230" t="s">
        <v>161</v>
      </c>
      <c r="S230" s="2">
        <f t="shared" si="16"/>
        <v>10449620</v>
      </c>
      <c r="T230" s="2">
        <f t="shared" si="19"/>
        <v>8108400</v>
      </c>
      <c r="U230" s="2">
        <f t="shared" si="19"/>
        <v>10002200</v>
      </c>
      <c r="V230" s="2">
        <f t="shared" si="19"/>
        <v>11243200</v>
      </c>
      <c r="W230" s="2">
        <f t="shared" si="19"/>
        <v>12072700</v>
      </c>
      <c r="X230" s="2">
        <f t="shared" si="19"/>
        <v>10821600</v>
      </c>
      <c r="Y230" s="2" cm="1">
        <f t="array" ref="Y230">_xlfn.XLOOKUP(Y$1&amp;$R230,$C$3:$C$1662&amp;$D$3:$D$1662,$E$3:$E$1662,0,0,1)</f>
        <v>8000</v>
      </c>
      <c r="Z230" s="2" cm="1">
        <f t="array" ref="Z230">_xlfn.XLOOKUP(Z$1&amp;$R230,$C$3:$C$1662&amp;$D$3:$D$1662,$E$3:$E$1662,0,0,1)</f>
        <v>3700</v>
      </c>
      <c r="AA230" s="2" cm="1">
        <f t="array" ref="AA230">_xlfn.XLOOKUP(AA$1&amp;$R230,$C$3:$C$1662&amp;$D$3:$D$1662,$E$3:$E$1662,0,0,1)</f>
        <v>28100</v>
      </c>
      <c r="AB230" s="2" cm="1">
        <f t="array" ref="AB230">_xlfn.XLOOKUP(AB$1&amp;$R230,$C$3:$C$1662&amp;$D$3:$D$1662,$E$3:$E$1662,0,0,1)</f>
        <v>4900</v>
      </c>
      <c r="AC230" s="2" cm="1">
        <f t="array" ref="AC230">_xlfn.XLOOKUP(AC$1&amp;$R230,$C$3:$C$1662&amp;$D$3:$D$1662,$E$3:$E$1662,0,0,1)</f>
        <v>7800</v>
      </c>
    </row>
    <row r="231" spans="3:29" x14ac:dyDescent="0.4">
      <c r="C231" t="s">
        <v>758</v>
      </c>
      <c r="D231" t="s">
        <v>439</v>
      </c>
      <c r="E231">
        <v>7800</v>
      </c>
      <c r="R231" t="s">
        <v>185</v>
      </c>
      <c r="S231" s="2">
        <f t="shared" si="16"/>
        <v>10480480</v>
      </c>
      <c r="T231" s="2">
        <f t="shared" si="19"/>
        <v>8114400</v>
      </c>
      <c r="U231" s="2">
        <f t="shared" si="19"/>
        <v>10015500</v>
      </c>
      <c r="V231" s="2">
        <f t="shared" si="19"/>
        <v>11317200</v>
      </c>
      <c r="W231" s="2">
        <f t="shared" si="19"/>
        <v>12108600</v>
      </c>
      <c r="X231" s="2">
        <f t="shared" si="19"/>
        <v>10846700</v>
      </c>
      <c r="Y231" s="2" cm="1">
        <f t="array" ref="Y231">_xlfn.XLOOKUP(Y$1&amp;$R231,$C$3:$C$1662&amp;$D$3:$D$1662,$E$3:$E$1662,0,0,1)</f>
        <v>6000</v>
      </c>
      <c r="Z231" s="2" cm="1">
        <f t="array" ref="Z231">_xlfn.XLOOKUP(Z$1&amp;$R231,$C$3:$C$1662&amp;$D$3:$D$1662,$E$3:$E$1662,0,0,1)</f>
        <v>13300</v>
      </c>
      <c r="AA231" s="2" cm="1">
        <f t="array" ref="AA231">_xlfn.XLOOKUP(AA$1&amp;$R231,$C$3:$C$1662&amp;$D$3:$D$1662,$E$3:$E$1662,0,0,1)</f>
        <v>74000</v>
      </c>
      <c r="AB231" s="2" cm="1">
        <f t="array" ref="AB231">_xlfn.XLOOKUP(AB$1&amp;$R231,$C$3:$C$1662&amp;$D$3:$D$1662,$E$3:$E$1662,0,0,1)</f>
        <v>35900</v>
      </c>
      <c r="AC231" s="2" cm="1">
        <f t="array" ref="AC231">_xlfn.XLOOKUP(AC$1&amp;$R231,$C$3:$C$1662&amp;$D$3:$D$1662,$E$3:$E$1662,0,0,1)</f>
        <v>25100</v>
      </c>
    </row>
    <row r="232" spans="3:29" x14ac:dyDescent="0.4">
      <c r="C232" t="s">
        <v>758</v>
      </c>
      <c r="D232" t="s">
        <v>440</v>
      </c>
      <c r="E232">
        <v>25100</v>
      </c>
      <c r="R232" t="s">
        <v>207</v>
      </c>
      <c r="S232" s="2">
        <f t="shared" si="16"/>
        <v>10496800</v>
      </c>
      <c r="T232" s="2">
        <f t="shared" si="19"/>
        <v>8120300</v>
      </c>
      <c r="U232" s="2">
        <f t="shared" si="19"/>
        <v>10054600</v>
      </c>
      <c r="V232" s="2">
        <f t="shared" si="19"/>
        <v>11332600</v>
      </c>
      <c r="W232" s="2">
        <f t="shared" si="19"/>
        <v>12116500</v>
      </c>
      <c r="X232" s="2">
        <f t="shared" si="19"/>
        <v>10860000</v>
      </c>
      <c r="Y232" s="2" cm="1">
        <f t="array" ref="Y232">_xlfn.XLOOKUP(Y$1&amp;$R232,$C$3:$C$1662&amp;$D$3:$D$1662,$E$3:$E$1662,0,0,1)</f>
        <v>5900</v>
      </c>
      <c r="Z232" s="2" cm="1">
        <f t="array" ref="Z232">_xlfn.XLOOKUP(Z$1&amp;$R232,$C$3:$C$1662&amp;$D$3:$D$1662,$E$3:$E$1662,0,0,1)</f>
        <v>39100</v>
      </c>
      <c r="AA232" s="2" cm="1">
        <f t="array" ref="AA232">_xlfn.XLOOKUP(AA$1&amp;$R232,$C$3:$C$1662&amp;$D$3:$D$1662,$E$3:$E$1662,0,0,1)</f>
        <v>15400</v>
      </c>
      <c r="AB232" s="2" cm="1">
        <f t="array" ref="AB232">_xlfn.XLOOKUP(AB$1&amp;$R232,$C$3:$C$1662&amp;$D$3:$D$1662,$E$3:$E$1662,0,0,1)</f>
        <v>7900</v>
      </c>
      <c r="AC232" s="2" cm="1">
        <f t="array" ref="AC232">_xlfn.XLOOKUP(AC$1&amp;$R232,$C$3:$C$1662&amp;$D$3:$D$1662,$E$3:$E$1662,0,0,1)</f>
        <v>13300</v>
      </c>
    </row>
    <row r="233" spans="3:29" x14ac:dyDescent="0.4">
      <c r="C233" t="s">
        <v>758</v>
      </c>
      <c r="D233" t="s">
        <v>441</v>
      </c>
      <c r="E233">
        <v>13300</v>
      </c>
      <c r="R233" t="s">
        <v>216</v>
      </c>
      <c r="S233" s="2">
        <f t="shared" si="16"/>
        <v>10516080</v>
      </c>
      <c r="T233" s="2">
        <f t="shared" si="19"/>
        <v>8121900</v>
      </c>
      <c r="U233" s="2">
        <f t="shared" si="19"/>
        <v>10060900</v>
      </c>
      <c r="V233" s="2">
        <f t="shared" si="19"/>
        <v>11368700</v>
      </c>
      <c r="W233" s="2">
        <f t="shared" si="19"/>
        <v>12155300</v>
      </c>
      <c r="X233" s="2">
        <f t="shared" si="19"/>
        <v>10873600</v>
      </c>
      <c r="Y233" s="2" cm="1">
        <f t="array" ref="Y233">_xlfn.XLOOKUP(Y$1&amp;$R233,$C$3:$C$1662&amp;$D$3:$D$1662,$E$3:$E$1662,0,0,1)</f>
        <v>1600</v>
      </c>
      <c r="Z233" s="2" cm="1">
        <f t="array" ref="Z233">_xlfn.XLOOKUP(Z$1&amp;$R233,$C$3:$C$1662&amp;$D$3:$D$1662,$E$3:$E$1662,0,0,1)</f>
        <v>6300</v>
      </c>
      <c r="AA233" s="2" cm="1">
        <f t="array" ref="AA233">_xlfn.XLOOKUP(AA$1&amp;$R233,$C$3:$C$1662&amp;$D$3:$D$1662,$E$3:$E$1662,0,0,1)</f>
        <v>36100</v>
      </c>
      <c r="AB233" s="2" cm="1">
        <f t="array" ref="AB233">_xlfn.XLOOKUP(AB$1&amp;$R233,$C$3:$C$1662&amp;$D$3:$D$1662,$E$3:$E$1662,0,0,1)</f>
        <v>38800</v>
      </c>
      <c r="AC233" s="2" cm="1">
        <f t="array" ref="AC233">_xlfn.XLOOKUP(AC$1&amp;$R233,$C$3:$C$1662&amp;$D$3:$D$1662,$E$3:$E$1662,0,0,1)</f>
        <v>13600</v>
      </c>
    </row>
    <row r="234" spans="3:29" x14ac:dyDescent="0.4">
      <c r="C234" t="s">
        <v>758</v>
      </c>
      <c r="D234" t="s">
        <v>442</v>
      </c>
      <c r="E234">
        <v>13600</v>
      </c>
      <c r="R234" t="s">
        <v>212</v>
      </c>
      <c r="S234" s="2">
        <f t="shared" si="16"/>
        <v>10529080</v>
      </c>
      <c r="T234" s="2">
        <f t="shared" si="19"/>
        <v>8145100</v>
      </c>
      <c r="U234" s="2">
        <f t="shared" si="19"/>
        <v>10078200</v>
      </c>
      <c r="V234" s="2">
        <f t="shared" si="19"/>
        <v>11375100</v>
      </c>
      <c r="W234" s="2">
        <f t="shared" si="19"/>
        <v>12169900</v>
      </c>
      <c r="X234" s="2">
        <f t="shared" si="19"/>
        <v>10877100</v>
      </c>
      <c r="Y234" s="2" cm="1">
        <f t="array" ref="Y234">_xlfn.XLOOKUP(Y$1&amp;$R234,$C$3:$C$1662&amp;$D$3:$D$1662,$E$3:$E$1662,0,0,1)</f>
        <v>23200</v>
      </c>
      <c r="Z234" s="2" cm="1">
        <f t="array" ref="Z234">_xlfn.XLOOKUP(Z$1&amp;$R234,$C$3:$C$1662&amp;$D$3:$D$1662,$E$3:$E$1662,0,0,1)</f>
        <v>17300</v>
      </c>
      <c r="AA234" s="2" cm="1">
        <f t="array" ref="AA234">_xlfn.XLOOKUP(AA$1&amp;$R234,$C$3:$C$1662&amp;$D$3:$D$1662,$E$3:$E$1662,0,0,1)</f>
        <v>6400</v>
      </c>
      <c r="AB234" s="2" cm="1">
        <f t="array" ref="AB234">_xlfn.XLOOKUP(AB$1&amp;$R234,$C$3:$C$1662&amp;$D$3:$D$1662,$E$3:$E$1662,0,0,1)</f>
        <v>14600</v>
      </c>
      <c r="AC234" s="2" cm="1">
        <f t="array" ref="AC234">_xlfn.XLOOKUP(AC$1&amp;$R234,$C$3:$C$1662&amp;$D$3:$D$1662,$E$3:$E$1662,0,0,1)</f>
        <v>3500</v>
      </c>
    </row>
    <row r="235" spans="3:29" x14ac:dyDescent="0.4">
      <c r="C235" t="s">
        <v>758</v>
      </c>
      <c r="D235" t="s">
        <v>443</v>
      </c>
      <c r="E235">
        <v>3500</v>
      </c>
      <c r="R235" t="s">
        <v>146</v>
      </c>
      <c r="S235" s="2">
        <f t="shared" si="16"/>
        <v>10536760</v>
      </c>
      <c r="T235" s="2">
        <f t="shared" si="19"/>
        <v>8161100</v>
      </c>
      <c r="U235" s="2">
        <f t="shared" si="19"/>
        <v>10086100</v>
      </c>
      <c r="V235" s="2">
        <f t="shared" si="19"/>
        <v>11381600</v>
      </c>
      <c r="W235" s="2">
        <f t="shared" si="19"/>
        <v>12174400</v>
      </c>
      <c r="X235" s="2">
        <f t="shared" si="19"/>
        <v>10880600</v>
      </c>
      <c r="Y235" s="2" cm="1">
        <f t="array" ref="Y235">_xlfn.XLOOKUP(Y$1&amp;$R235,$C$3:$C$1662&amp;$D$3:$D$1662,$E$3:$E$1662,0,0,1)</f>
        <v>16000</v>
      </c>
      <c r="Z235" s="2" cm="1">
        <f t="array" ref="Z235">_xlfn.XLOOKUP(Z$1&amp;$R235,$C$3:$C$1662&amp;$D$3:$D$1662,$E$3:$E$1662,0,0,1)</f>
        <v>7900</v>
      </c>
      <c r="AA235" s="2" cm="1">
        <f t="array" ref="AA235">_xlfn.XLOOKUP(AA$1&amp;$R235,$C$3:$C$1662&amp;$D$3:$D$1662,$E$3:$E$1662,0,0,1)</f>
        <v>6500</v>
      </c>
      <c r="AB235" s="2" cm="1">
        <f t="array" ref="AB235">_xlfn.XLOOKUP(AB$1&amp;$R235,$C$3:$C$1662&amp;$D$3:$D$1662,$E$3:$E$1662,0,0,1)</f>
        <v>4500</v>
      </c>
      <c r="AC235" s="2" cm="1">
        <f t="array" ref="AC235">_xlfn.XLOOKUP(AC$1&amp;$R235,$C$3:$C$1662&amp;$D$3:$D$1662,$E$3:$E$1662,0,0,1)</f>
        <v>3500</v>
      </c>
    </row>
    <row r="236" spans="3:29" x14ac:dyDescent="0.4">
      <c r="C236" t="s">
        <v>758</v>
      </c>
      <c r="D236" t="s">
        <v>444</v>
      </c>
      <c r="E236">
        <v>3500</v>
      </c>
      <c r="R236" t="s">
        <v>195</v>
      </c>
      <c r="S236" s="2">
        <f t="shared" si="16"/>
        <v>10557760</v>
      </c>
      <c r="T236" s="2">
        <f t="shared" si="19"/>
        <v>8171900</v>
      </c>
      <c r="U236" s="2">
        <f t="shared" si="19"/>
        <v>10101200</v>
      </c>
      <c r="V236" s="2">
        <f t="shared" si="19"/>
        <v>11389200</v>
      </c>
      <c r="W236" s="2">
        <f t="shared" si="19"/>
        <v>12244000</v>
      </c>
      <c r="X236" s="2">
        <f t="shared" si="19"/>
        <v>10882500</v>
      </c>
      <c r="Y236" s="2" cm="1">
        <f t="array" ref="Y236">_xlfn.XLOOKUP(Y$1&amp;$R236,$C$3:$C$1662&amp;$D$3:$D$1662,$E$3:$E$1662,0,0,1)</f>
        <v>10800</v>
      </c>
      <c r="Z236" s="2" cm="1">
        <f t="array" ref="Z236">_xlfn.XLOOKUP(Z$1&amp;$R236,$C$3:$C$1662&amp;$D$3:$D$1662,$E$3:$E$1662,0,0,1)</f>
        <v>15100</v>
      </c>
      <c r="AA236" s="2" cm="1">
        <f t="array" ref="AA236">_xlfn.XLOOKUP(AA$1&amp;$R236,$C$3:$C$1662&amp;$D$3:$D$1662,$E$3:$E$1662,0,0,1)</f>
        <v>7600</v>
      </c>
      <c r="AB236" s="2" cm="1">
        <f t="array" ref="AB236">_xlfn.XLOOKUP(AB$1&amp;$R236,$C$3:$C$1662&amp;$D$3:$D$1662,$E$3:$E$1662,0,0,1)</f>
        <v>69600</v>
      </c>
      <c r="AC236" s="2" cm="1">
        <f t="array" ref="AC236">_xlfn.XLOOKUP(AC$1&amp;$R236,$C$3:$C$1662&amp;$D$3:$D$1662,$E$3:$E$1662,0,0,1)</f>
        <v>1900</v>
      </c>
    </row>
    <row r="237" spans="3:29" x14ac:dyDescent="0.4">
      <c r="C237" t="s">
        <v>758</v>
      </c>
      <c r="D237" t="s">
        <v>445</v>
      </c>
      <c r="E237">
        <v>1900</v>
      </c>
      <c r="R237" t="s">
        <v>243</v>
      </c>
      <c r="S237" s="2">
        <f t="shared" si="16"/>
        <v>10573080</v>
      </c>
      <c r="T237" s="2">
        <f t="shared" si="19"/>
        <v>8178200</v>
      </c>
      <c r="U237" s="2">
        <f t="shared" si="19"/>
        <v>10125300</v>
      </c>
      <c r="V237" s="2">
        <f t="shared" si="19"/>
        <v>11394000</v>
      </c>
      <c r="W237" s="2">
        <f t="shared" si="19"/>
        <v>12271700</v>
      </c>
      <c r="X237" s="2">
        <f t="shared" si="19"/>
        <v>10896200</v>
      </c>
      <c r="Y237" s="2" cm="1">
        <f t="array" ref="Y237">_xlfn.XLOOKUP(Y$1&amp;$R237,$C$3:$C$1662&amp;$D$3:$D$1662,$E$3:$E$1662,0,0,1)</f>
        <v>6300</v>
      </c>
      <c r="Z237" s="2" cm="1">
        <f t="array" ref="Z237">_xlfn.XLOOKUP(Z$1&amp;$R237,$C$3:$C$1662&amp;$D$3:$D$1662,$E$3:$E$1662,0,0,1)</f>
        <v>24100</v>
      </c>
      <c r="AA237" s="2" cm="1">
        <f t="array" ref="AA237">_xlfn.XLOOKUP(AA$1&amp;$R237,$C$3:$C$1662&amp;$D$3:$D$1662,$E$3:$E$1662,0,0,1)</f>
        <v>4800</v>
      </c>
      <c r="AB237" s="2" cm="1">
        <f t="array" ref="AB237">_xlfn.XLOOKUP(AB$1&amp;$R237,$C$3:$C$1662&amp;$D$3:$D$1662,$E$3:$E$1662,0,0,1)</f>
        <v>27700</v>
      </c>
      <c r="AC237" s="2" cm="1">
        <f t="array" ref="AC237">_xlfn.XLOOKUP(AC$1&amp;$R237,$C$3:$C$1662&amp;$D$3:$D$1662,$E$3:$E$1662,0,0,1)</f>
        <v>13700</v>
      </c>
    </row>
    <row r="238" spans="3:29" x14ac:dyDescent="0.4">
      <c r="C238" t="s">
        <v>758</v>
      </c>
      <c r="D238" t="s">
        <v>446</v>
      </c>
      <c r="E238">
        <v>13700</v>
      </c>
      <c r="R238" t="s">
        <v>305</v>
      </c>
      <c r="S238" s="2">
        <f t="shared" si="16"/>
        <v>10581180</v>
      </c>
      <c r="T238" s="2">
        <f t="shared" si="19"/>
        <v>8188100</v>
      </c>
      <c r="U238" s="2">
        <f t="shared" si="19"/>
        <v>10132800</v>
      </c>
      <c r="V238" s="2">
        <f t="shared" si="19"/>
        <v>11408100</v>
      </c>
      <c r="W238" s="2">
        <f t="shared" si="19"/>
        <v>12278900</v>
      </c>
      <c r="X238" s="2">
        <f t="shared" si="19"/>
        <v>10898000</v>
      </c>
      <c r="Y238" s="2" cm="1">
        <f t="array" ref="Y238">_xlfn.XLOOKUP(Y$1&amp;$R238,$C$3:$C$1662&amp;$D$3:$D$1662,$E$3:$E$1662,0,0,1)</f>
        <v>9900</v>
      </c>
      <c r="Z238" s="2" cm="1">
        <f t="array" ref="Z238">_xlfn.XLOOKUP(Z$1&amp;$R238,$C$3:$C$1662&amp;$D$3:$D$1662,$E$3:$E$1662,0,0,1)</f>
        <v>7500</v>
      </c>
      <c r="AA238" s="2" cm="1">
        <f t="array" ref="AA238">_xlfn.XLOOKUP(AA$1&amp;$R238,$C$3:$C$1662&amp;$D$3:$D$1662,$E$3:$E$1662,0,0,1)</f>
        <v>14100</v>
      </c>
      <c r="AB238" s="2" cm="1">
        <f t="array" ref="AB238">_xlfn.XLOOKUP(AB$1&amp;$R238,$C$3:$C$1662&amp;$D$3:$D$1662,$E$3:$E$1662,0,0,1)</f>
        <v>7200</v>
      </c>
      <c r="AC238" s="2" cm="1">
        <f t="array" ref="AC238">_xlfn.XLOOKUP(AC$1&amp;$R238,$C$3:$C$1662&amp;$D$3:$D$1662,$E$3:$E$1662,0,0,1)</f>
        <v>1800</v>
      </c>
    </row>
    <row r="239" spans="3:29" x14ac:dyDescent="0.4">
      <c r="C239" t="s">
        <v>758</v>
      </c>
      <c r="D239" t="s">
        <v>447</v>
      </c>
      <c r="E239">
        <v>1800</v>
      </c>
      <c r="R239" t="s">
        <v>281</v>
      </c>
      <c r="S239" s="2">
        <f t="shared" si="16"/>
        <v>10597960</v>
      </c>
      <c r="T239" s="2">
        <f t="shared" si="19"/>
        <v>8210200</v>
      </c>
      <c r="U239" s="2">
        <f t="shared" si="19"/>
        <v>10160300</v>
      </c>
      <c r="V239" s="2">
        <f t="shared" si="19"/>
        <v>11424300</v>
      </c>
      <c r="W239" s="2">
        <f t="shared" si="19"/>
        <v>12289200</v>
      </c>
      <c r="X239" s="2">
        <f t="shared" si="19"/>
        <v>10905800</v>
      </c>
      <c r="Y239" s="2" cm="1">
        <f t="array" ref="Y239">_xlfn.XLOOKUP(Y$1&amp;$R239,$C$3:$C$1662&amp;$D$3:$D$1662,$E$3:$E$1662,0,0,1)</f>
        <v>22100</v>
      </c>
      <c r="Z239" s="2" cm="1">
        <f t="array" ref="Z239">_xlfn.XLOOKUP(Z$1&amp;$R239,$C$3:$C$1662&amp;$D$3:$D$1662,$E$3:$E$1662,0,0,1)</f>
        <v>27500</v>
      </c>
      <c r="AA239" s="2" cm="1">
        <f t="array" ref="AA239">_xlfn.XLOOKUP(AA$1&amp;$R239,$C$3:$C$1662&amp;$D$3:$D$1662,$E$3:$E$1662,0,0,1)</f>
        <v>16200</v>
      </c>
      <c r="AB239" s="2" cm="1">
        <f t="array" ref="AB239">_xlfn.XLOOKUP(AB$1&amp;$R239,$C$3:$C$1662&amp;$D$3:$D$1662,$E$3:$E$1662,0,0,1)</f>
        <v>10300</v>
      </c>
      <c r="AC239" s="2" cm="1">
        <f t="array" ref="AC239">_xlfn.XLOOKUP(AC$1&amp;$R239,$C$3:$C$1662&amp;$D$3:$D$1662,$E$3:$E$1662,0,0,1)</f>
        <v>7800</v>
      </c>
    </row>
    <row r="240" spans="3:29" x14ac:dyDescent="0.4">
      <c r="C240" t="s">
        <v>758</v>
      </c>
      <c r="D240" t="s">
        <v>448</v>
      </c>
      <c r="E240">
        <v>7800</v>
      </c>
      <c r="R240" t="s">
        <v>135</v>
      </c>
      <c r="S240" s="2">
        <f t="shared" si="16"/>
        <v>10613320</v>
      </c>
      <c r="T240" s="2">
        <f t="shared" si="19"/>
        <v>8213100</v>
      </c>
      <c r="U240" s="2">
        <f t="shared" si="19"/>
        <v>10201800</v>
      </c>
      <c r="V240" s="2">
        <f t="shared" si="19"/>
        <v>11442900</v>
      </c>
      <c r="W240" s="2">
        <f t="shared" si="19"/>
        <v>12300400</v>
      </c>
      <c r="X240" s="2">
        <f t="shared" si="19"/>
        <v>10908400</v>
      </c>
      <c r="Y240" s="2" cm="1">
        <f t="array" ref="Y240">_xlfn.XLOOKUP(Y$1&amp;$R240,$C$3:$C$1662&amp;$D$3:$D$1662,$E$3:$E$1662,0,0,1)</f>
        <v>2900</v>
      </c>
      <c r="Z240" s="2" cm="1">
        <f t="array" ref="Z240">_xlfn.XLOOKUP(Z$1&amp;$R240,$C$3:$C$1662&amp;$D$3:$D$1662,$E$3:$E$1662,0,0,1)</f>
        <v>41500</v>
      </c>
      <c r="AA240" s="2" cm="1">
        <f t="array" ref="AA240">_xlfn.XLOOKUP(AA$1&amp;$R240,$C$3:$C$1662&amp;$D$3:$D$1662,$E$3:$E$1662,0,0,1)</f>
        <v>18600</v>
      </c>
      <c r="AB240" s="2" cm="1">
        <f t="array" ref="AB240">_xlfn.XLOOKUP(AB$1&amp;$R240,$C$3:$C$1662&amp;$D$3:$D$1662,$E$3:$E$1662,0,0,1)</f>
        <v>11200</v>
      </c>
      <c r="AC240" s="2" cm="1">
        <f t="array" ref="AC240">_xlfn.XLOOKUP(AC$1&amp;$R240,$C$3:$C$1662&amp;$D$3:$D$1662,$E$3:$E$1662,0,0,1)</f>
        <v>2600</v>
      </c>
    </row>
    <row r="241" spans="3:29" x14ac:dyDescent="0.4">
      <c r="C241" t="s">
        <v>758</v>
      </c>
      <c r="D241" t="s">
        <v>449</v>
      </c>
      <c r="E241">
        <v>2600</v>
      </c>
      <c r="R241" t="s">
        <v>306</v>
      </c>
      <c r="S241" s="2">
        <f t="shared" si="16"/>
        <v>10627960</v>
      </c>
      <c r="T241" s="2">
        <f t="shared" si="19"/>
        <v>8228900</v>
      </c>
      <c r="U241" s="2">
        <f t="shared" si="19"/>
        <v>10213800</v>
      </c>
      <c r="V241" s="2">
        <f t="shared" si="19"/>
        <v>11457000</v>
      </c>
      <c r="W241" s="2">
        <f t="shared" si="19"/>
        <v>12322500</v>
      </c>
      <c r="X241" s="2">
        <f t="shared" si="19"/>
        <v>10917600</v>
      </c>
      <c r="Y241" s="2" cm="1">
        <f t="array" ref="Y241">_xlfn.XLOOKUP(Y$1&amp;$R241,$C$3:$C$1662&amp;$D$3:$D$1662,$E$3:$E$1662,0,0,1)</f>
        <v>15800</v>
      </c>
      <c r="Z241" s="2" cm="1">
        <f t="array" ref="Z241">_xlfn.XLOOKUP(Z$1&amp;$R241,$C$3:$C$1662&amp;$D$3:$D$1662,$E$3:$E$1662,0,0,1)</f>
        <v>12000</v>
      </c>
      <c r="AA241" s="2" cm="1">
        <f t="array" ref="AA241">_xlfn.XLOOKUP(AA$1&amp;$R241,$C$3:$C$1662&amp;$D$3:$D$1662,$E$3:$E$1662,0,0,1)</f>
        <v>14100</v>
      </c>
      <c r="AB241" s="2" cm="1">
        <f t="array" ref="AB241">_xlfn.XLOOKUP(AB$1&amp;$R241,$C$3:$C$1662&amp;$D$3:$D$1662,$E$3:$E$1662,0,0,1)</f>
        <v>22100</v>
      </c>
      <c r="AC241" s="2" cm="1">
        <f t="array" ref="AC241">_xlfn.XLOOKUP(AC$1&amp;$R241,$C$3:$C$1662&amp;$D$3:$D$1662,$E$3:$E$1662,0,0,1)</f>
        <v>9200</v>
      </c>
    </row>
    <row r="242" spans="3:29" x14ac:dyDescent="0.4">
      <c r="C242" t="s">
        <v>758</v>
      </c>
      <c r="D242" t="s">
        <v>450</v>
      </c>
      <c r="E242">
        <v>9200</v>
      </c>
      <c r="R242" t="s">
        <v>59</v>
      </c>
      <c r="S242" s="2">
        <f t="shared" si="16"/>
        <v>10640560</v>
      </c>
      <c r="T242" s="2">
        <f t="shared" si="19"/>
        <v>8234100</v>
      </c>
      <c r="U242" s="2">
        <f t="shared" si="19"/>
        <v>10218900</v>
      </c>
      <c r="V242" s="2">
        <f t="shared" si="19"/>
        <v>11475900</v>
      </c>
      <c r="W242" s="2">
        <f t="shared" si="19"/>
        <v>12347900</v>
      </c>
      <c r="X242" s="2">
        <f t="shared" si="19"/>
        <v>10926000</v>
      </c>
      <c r="Y242" s="2" cm="1">
        <f t="array" ref="Y242">_xlfn.XLOOKUP(Y$1&amp;$R242,$C$3:$C$1662&amp;$D$3:$D$1662,$E$3:$E$1662,0,0,1)</f>
        <v>5200</v>
      </c>
      <c r="Z242" s="2" cm="1">
        <f t="array" ref="Z242">_xlfn.XLOOKUP(Z$1&amp;$R242,$C$3:$C$1662&amp;$D$3:$D$1662,$E$3:$E$1662,0,0,1)</f>
        <v>5100</v>
      </c>
      <c r="AA242" s="2" cm="1">
        <f t="array" ref="AA242">_xlfn.XLOOKUP(AA$1&amp;$R242,$C$3:$C$1662&amp;$D$3:$D$1662,$E$3:$E$1662,0,0,1)</f>
        <v>18900</v>
      </c>
      <c r="AB242" s="2" cm="1">
        <f t="array" ref="AB242">_xlfn.XLOOKUP(AB$1&amp;$R242,$C$3:$C$1662&amp;$D$3:$D$1662,$E$3:$E$1662,0,0,1)</f>
        <v>25400</v>
      </c>
      <c r="AC242" s="2" cm="1">
        <f t="array" ref="AC242">_xlfn.XLOOKUP(AC$1&amp;$R242,$C$3:$C$1662&amp;$D$3:$D$1662,$E$3:$E$1662,0,0,1)</f>
        <v>8400</v>
      </c>
    </row>
    <row r="243" spans="3:29" x14ac:dyDescent="0.4">
      <c r="C243" t="s">
        <v>758</v>
      </c>
      <c r="D243" t="s">
        <v>451</v>
      </c>
      <c r="E243">
        <v>8400</v>
      </c>
      <c r="R243" t="s">
        <v>142</v>
      </c>
      <c r="S243" s="2">
        <f t="shared" si="16"/>
        <v>10669000</v>
      </c>
      <c r="T243" s="2">
        <f t="shared" si="19"/>
        <v>8278000</v>
      </c>
      <c r="U243" s="2">
        <f t="shared" si="19"/>
        <v>10228300</v>
      </c>
      <c r="V243" s="2">
        <f t="shared" si="19"/>
        <v>11534100</v>
      </c>
      <c r="W243" s="2">
        <f t="shared" si="19"/>
        <v>12372300</v>
      </c>
      <c r="X243" s="2">
        <f t="shared" si="19"/>
        <v>10932300</v>
      </c>
      <c r="Y243" s="2" cm="1">
        <f t="array" ref="Y243">_xlfn.XLOOKUP(Y$1&amp;$R243,$C$3:$C$1662&amp;$D$3:$D$1662,$E$3:$E$1662,0,0,1)</f>
        <v>43900</v>
      </c>
      <c r="Z243" s="2" cm="1">
        <f t="array" ref="Z243">_xlfn.XLOOKUP(Z$1&amp;$R243,$C$3:$C$1662&amp;$D$3:$D$1662,$E$3:$E$1662,0,0,1)</f>
        <v>9400</v>
      </c>
      <c r="AA243" s="2" cm="1">
        <f t="array" ref="AA243">_xlfn.XLOOKUP(AA$1&amp;$R243,$C$3:$C$1662&amp;$D$3:$D$1662,$E$3:$E$1662,0,0,1)</f>
        <v>58200</v>
      </c>
      <c r="AB243" s="2" cm="1">
        <f t="array" ref="AB243">_xlfn.XLOOKUP(AB$1&amp;$R243,$C$3:$C$1662&amp;$D$3:$D$1662,$E$3:$E$1662,0,0,1)</f>
        <v>24400</v>
      </c>
      <c r="AC243" s="2" cm="1">
        <f t="array" ref="AC243">_xlfn.XLOOKUP(AC$1&amp;$R243,$C$3:$C$1662&amp;$D$3:$D$1662,$E$3:$E$1662,0,0,1)</f>
        <v>6300</v>
      </c>
    </row>
    <row r="244" spans="3:29" x14ac:dyDescent="0.4">
      <c r="C244" t="s">
        <v>758</v>
      </c>
      <c r="D244" t="s">
        <v>452</v>
      </c>
      <c r="E244">
        <v>6300</v>
      </c>
      <c r="R244" t="s">
        <v>282</v>
      </c>
      <c r="S244" s="2">
        <f t="shared" si="16"/>
        <v>10680480</v>
      </c>
      <c r="T244" s="2">
        <f t="shared" ref="T244:X259" si="20">T243+Y244</f>
        <v>8287300</v>
      </c>
      <c r="U244" s="2">
        <f t="shared" si="20"/>
        <v>10239600</v>
      </c>
      <c r="V244" s="2">
        <f t="shared" si="20"/>
        <v>11546100</v>
      </c>
      <c r="W244" s="2">
        <f t="shared" si="20"/>
        <v>12377400</v>
      </c>
      <c r="X244" s="2">
        <f t="shared" si="20"/>
        <v>10952000</v>
      </c>
      <c r="Y244" s="2" cm="1">
        <f t="array" ref="Y244">_xlfn.XLOOKUP(Y$1&amp;$R244,$C$3:$C$1662&amp;$D$3:$D$1662,$E$3:$E$1662,0,0,1)</f>
        <v>9300</v>
      </c>
      <c r="Z244" s="2" cm="1">
        <f t="array" ref="Z244">_xlfn.XLOOKUP(Z$1&amp;$R244,$C$3:$C$1662&amp;$D$3:$D$1662,$E$3:$E$1662,0,0,1)</f>
        <v>11300</v>
      </c>
      <c r="AA244" s="2" cm="1">
        <f t="array" ref="AA244">_xlfn.XLOOKUP(AA$1&amp;$R244,$C$3:$C$1662&amp;$D$3:$D$1662,$E$3:$E$1662,0,0,1)</f>
        <v>12000</v>
      </c>
      <c r="AB244" s="2" cm="1">
        <f t="array" ref="AB244">_xlfn.XLOOKUP(AB$1&amp;$R244,$C$3:$C$1662&amp;$D$3:$D$1662,$E$3:$E$1662,0,0,1)</f>
        <v>5100</v>
      </c>
      <c r="AC244" s="2" cm="1">
        <f t="array" ref="AC244">_xlfn.XLOOKUP(AC$1&amp;$R244,$C$3:$C$1662&amp;$D$3:$D$1662,$E$3:$E$1662,0,0,1)</f>
        <v>19700</v>
      </c>
    </row>
    <row r="245" spans="3:29" x14ac:dyDescent="0.4">
      <c r="C245" t="s">
        <v>758</v>
      </c>
      <c r="D245" t="s">
        <v>453</v>
      </c>
      <c r="E245">
        <v>19700</v>
      </c>
      <c r="R245" t="s">
        <v>228</v>
      </c>
      <c r="S245" s="2">
        <f t="shared" si="16"/>
        <v>10690220</v>
      </c>
      <c r="T245" s="2">
        <f t="shared" si="20"/>
        <v>8291000</v>
      </c>
      <c r="U245" s="2">
        <f t="shared" si="20"/>
        <v>10261100</v>
      </c>
      <c r="V245" s="2">
        <f t="shared" si="20"/>
        <v>11553100</v>
      </c>
      <c r="W245" s="2">
        <f t="shared" si="20"/>
        <v>12388000</v>
      </c>
      <c r="X245" s="2">
        <f t="shared" si="20"/>
        <v>10957900</v>
      </c>
      <c r="Y245" s="2" cm="1">
        <f t="array" ref="Y245">_xlfn.XLOOKUP(Y$1&amp;$R245,$C$3:$C$1662&amp;$D$3:$D$1662,$E$3:$E$1662,0,0,1)</f>
        <v>3700</v>
      </c>
      <c r="Z245" s="2" cm="1">
        <f t="array" ref="Z245">_xlfn.XLOOKUP(Z$1&amp;$R245,$C$3:$C$1662&amp;$D$3:$D$1662,$E$3:$E$1662,0,0,1)</f>
        <v>21500</v>
      </c>
      <c r="AA245" s="2" cm="1">
        <f t="array" ref="AA245">_xlfn.XLOOKUP(AA$1&amp;$R245,$C$3:$C$1662&amp;$D$3:$D$1662,$E$3:$E$1662,0,0,1)</f>
        <v>7000</v>
      </c>
      <c r="AB245" s="2" cm="1">
        <f t="array" ref="AB245">_xlfn.XLOOKUP(AB$1&amp;$R245,$C$3:$C$1662&amp;$D$3:$D$1662,$E$3:$E$1662,0,0,1)</f>
        <v>10600</v>
      </c>
      <c r="AC245" s="2" cm="1">
        <f t="array" ref="AC245">_xlfn.XLOOKUP(AC$1&amp;$R245,$C$3:$C$1662&amp;$D$3:$D$1662,$E$3:$E$1662,0,0,1)</f>
        <v>5900</v>
      </c>
    </row>
    <row r="246" spans="3:29" x14ac:dyDescent="0.4">
      <c r="C246" t="s">
        <v>758</v>
      </c>
      <c r="D246" t="s">
        <v>454</v>
      </c>
      <c r="E246">
        <v>5900</v>
      </c>
      <c r="R246" t="s">
        <v>307</v>
      </c>
      <c r="S246" s="2">
        <f t="shared" si="16"/>
        <v>10703060</v>
      </c>
      <c r="T246" s="2">
        <f t="shared" si="20"/>
        <v>8296500</v>
      </c>
      <c r="U246" s="2">
        <f t="shared" si="20"/>
        <v>10266400</v>
      </c>
      <c r="V246" s="2">
        <f t="shared" si="20"/>
        <v>11562500</v>
      </c>
      <c r="W246" s="2">
        <f t="shared" si="20"/>
        <v>12405100</v>
      </c>
      <c r="X246" s="2">
        <f t="shared" si="20"/>
        <v>10984800</v>
      </c>
      <c r="Y246" s="2" cm="1">
        <f t="array" ref="Y246">_xlfn.XLOOKUP(Y$1&amp;$R246,$C$3:$C$1662&amp;$D$3:$D$1662,$E$3:$E$1662,0,0,1)</f>
        <v>5500</v>
      </c>
      <c r="Z246" s="2" cm="1">
        <f t="array" ref="Z246">_xlfn.XLOOKUP(Z$1&amp;$R246,$C$3:$C$1662&amp;$D$3:$D$1662,$E$3:$E$1662,0,0,1)</f>
        <v>5300</v>
      </c>
      <c r="AA246" s="2" cm="1">
        <f t="array" ref="AA246">_xlfn.XLOOKUP(AA$1&amp;$R246,$C$3:$C$1662&amp;$D$3:$D$1662,$E$3:$E$1662,0,0,1)</f>
        <v>9400</v>
      </c>
      <c r="AB246" s="2" cm="1">
        <f t="array" ref="AB246">_xlfn.XLOOKUP(AB$1&amp;$R246,$C$3:$C$1662&amp;$D$3:$D$1662,$E$3:$E$1662,0,0,1)</f>
        <v>17100</v>
      </c>
      <c r="AC246" s="2" cm="1">
        <f t="array" ref="AC246">_xlfn.XLOOKUP(AC$1&amp;$R246,$C$3:$C$1662&amp;$D$3:$D$1662,$E$3:$E$1662,0,0,1)</f>
        <v>26900</v>
      </c>
    </row>
    <row r="247" spans="3:29" x14ac:dyDescent="0.4">
      <c r="C247" t="s">
        <v>758</v>
      </c>
      <c r="D247" t="s">
        <v>455</v>
      </c>
      <c r="E247">
        <v>26900</v>
      </c>
      <c r="R247" t="s">
        <v>308</v>
      </c>
      <c r="S247" s="2">
        <f t="shared" si="16"/>
        <v>10716360</v>
      </c>
      <c r="T247" s="2">
        <f t="shared" si="20"/>
        <v>8301400</v>
      </c>
      <c r="U247" s="2">
        <f t="shared" si="20"/>
        <v>10273800</v>
      </c>
      <c r="V247" s="2">
        <f t="shared" si="20"/>
        <v>11588400</v>
      </c>
      <c r="W247" s="2">
        <f t="shared" si="20"/>
        <v>12413300</v>
      </c>
      <c r="X247" s="2">
        <f t="shared" si="20"/>
        <v>11004900</v>
      </c>
      <c r="Y247" s="2" cm="1">
        <f t="array" ref="Y247">_xlfn.XLOOKUP(Y$1&amp;$R247,$C$3:$C$1662&amp;$D$3:$D$1662,$E$3:$E$1662,0,0,1)</f>
        <v>4900</v>
      </c>
      <c r="Z247" s="2" cm="1">
        <f t="array" ref="Z247">_xlfn.XLOOKUP(Z$1&amp;$R247,$C$3:$C$1662&amp;$D$3:$D$1662,$E$3:$E$1662,0,0,1)</f>
        <v>7400</v>
      </c>
      <c r="AA247" s="2" cm="1">
        <f t="array" ref="AA247">_xlfn.XLOOKUP(AA$1&amp;$R247,$C$3:$C$1662&amp;$D$3:$D$1662,$E$3:$E$1662,0,0,1)</f>
        <v>25900</v>
      </c>
      <c r="AB247" s="2" cm="1">
        <f t="array" ref="AB247">_xlfn.XLOOKUP(AB$1&amp;$R247,$C$3:$C$1662&amp;$D$3:$D$1662,$E$3:$E$1662,0,0,1)</f>
        <v>8200</v>
      </c>
      <c r="AC247" s="2" cm="1">
        <f t="array" ref="AC247">_xlfn.XLOOKUP(AC$1&amp;$R247,$C$3:$C$1662&amp;$D$3:$D$1662,$E$3:$E$1662,0,0,1)</f>
        <v>20100</v>
      </c>
    </row>
    <row r="248" spans="3:29" x14ac:dyDescent="0.4">
      <c r="C248" t="s">
        <v>758</v>
      </c>
      <c r="D248" t="s">
        <v>456</v>
      </c>
      <c r="E248">
        <v>20100</v>
      </c>
      <c r="R248" t="s">
        <v>258</v>
      </c>
      <c r="S248" s="2">
        <f t="shared" si="16"/>
        <v>10737280</v>
      </c>
      <c r="T248" s="2">
        <f t="shared" si="20"/>
        <v>8345400</v>
      </c>
      <c r="U248" s="2">
        <f t="shared" si="20"/>
        <v>10289900</v>
      </c>
      <c r="V248" s="2">
        <f t="shared" si="20"/>
        <v>11609200</v>
      </c>
      <c r="W248" s="2">
        <f t="shared" si="20"/>
        <v>12431200</v>
      </c>
      <c r="X248" s="2">
        <f t="shared" si="20"/>
        <v>11010700</v>
      </c>
      <c r="Y248" s="2" cm="1">
        <f t="array" ref="Y248">_xlfn.XLOOKUP(Y$1&amp;$R248,$C$3:$C$1662&amp;$D$3:$D$1662,$E$3:$E$1662,0,0,1)</f>
        <v>44000</v>
      </c>
      <c r="Z248" s="2" cm="1">
        <f t="array" ref="Z248">_xlfn.XLOOKUP(Z$1&amp;$R248,$C$3:$C$1662&amp;$D$3:$D$1662,$E$3:$E$1662,0,0,1)</f>
        <v>16100</v>
      </c>
      <c r="AA248" s="2" cm="1">
        <f t="array" ref="AA248">_xlfn.XLOOKUP(AA$1&amp;$R248,$C$3:$C$1662&amp;$D$3:$D$1662,$E$3:$E$1662,0,0,1)</f>
        <v>20800</v>
      </c>
      <c r="AB248" s="2" cm="1">
        <f t="array" ref="AB248">_xlfn.XLOOKUP(AB$1&amp;$R248,$C$3:$C$1662&amp;$D$3:$D$1662,$E$3:$E$1662,0,0,1)</f>
        <v>17900</v>
      </c>
      <c r="AC248" s="2" cm="1">
        <f t="array" ref="AC248">_xlfn.XLOOKUP(AC$1&amp;$R248,$C$3:$C$1662&amp;$D$3:$D$1662,$E$3:$E$1662,0,0,1)</f>
        <v>5800</v>
      </c>
    </row>
    <row r="249" spans="3:29" x14ac:dyDescent="0.4">
      <c r="C249" t="s">
        <v>758</v>
      </c>
      <c r="D249" t="s">
        <v>457</v>
      </c>
      <c r="E249">
        <v>5800</v>
      </c>
      <c r="R249" t="s">
        <v>109</v>
      </c>
      <c r="S249" s="2">
        <f t="shared" si="16"/>
        <v>10755140</v>
      </c>
      <c r="T249" s="2">
        <f t="shared" si="20"/>
        <v>8354900</v>
      </c>
      <c r="U249" s="2">
        <f t="shared" si="20"/>
        <v>10296600</v>
      </c>
      <c r="V249" s="2">
        <f t="shared" si="20"/>
        <v>11658900</v>
      </c>
      <c r="W249" s="2">
        <f t="shared" si="20"/>
        <v>12439500</v>
      </c>
      <c r="X249" s="2">
        <f t="shared" si="20"/>
        <v>11025800</v>
      </c>
      <c r="Y249" s="2" cm="1">
        <f t="array" ref="Y249">_xlfn.XLOOKUP(Y$1&amp;$R249,$C$3:$C$1662&amp;$D$3:$D$1662,$E$3:$E$1662,0,0,1)</f>
        <v>9500</v>
      </c>
      <c r="Z249" s="2" cm="1">
        <f t="array" ref="Z249">_xlfn.XLOOKUP(Z$1&amp;$R249,$C$3:$C$1662&amp;$D$3:$D$1662,$E$3:$E$1662,0,0,1)</f>
        <v>6700</v>
      </c>
      <c r="AA249" s="2" cm="1">
        <f t="array" ref="AA249">_xlfn.XLOOKUP(AA$1&amp;$R249,$C$3:$C$1662&amp;$D$3:$D$1662,$E$3:$E$1662,0,0,1)</f>
        <v>49700</v>
      </c>
      <c r="AB249" s="2" cm="1">
        <f t="array" ref="AB249">_xlfn.XLOOKUP(AB$1&amp;$R249,$C$3:$C$1662&amp;$D$3:$D$1662,$E$3:$E$1662,0,0,1)</f>
        <v>8300</v>
      </c>
      <c r="AC249" s="2" cm="1">
        <f t="array" ref="AC249">_xlfn.XLOOKUP(AC$1&amp;$R249,$C$3:$C$1662&amp;$D$3:$D$1662,$E$3:$E$1662,0,0,1)</f>
        <v>15100</v>
      </c>
    </row>
    <row r="250" spans="3:29" x14ac:dyDescent="0.4">
      <c r="C250" t="s">
        <v>758</v>
      </c>
      <c r="D250" t="s">
        <v>458</v>
      </c>
      <c r="E250">
        <v>15100</v>
      </c>
      <c r="R250" t="s">
        <v>260</v>
      </c>
      <c r="S250" s="2">
        <f t="shared" si="16"/>
        <v>10773200</v>
      </c>
      <c r="T250" s="2">
        <f t="shared" si="20"/>
        <v>8365800</v>
      </c>
      <c r="U250" s="2">
        <f t="shared" si="20"/>
        <v>10303300</v>
      </c>
      <c r="V250" s="2">
        <f t="shared" si="20"/>
        <v>11693800</v>
      </c>
      <c r="W250" s="2">
        <f t="shared" si="20"/>
        <v>12472600</v>
      </c>
      <c r="X250" s="2">
        <f t="shared" si="20"/>
        <v>11030500</v>
      </c>
      <c r="Y250" s="2" cm="1">
        <f t="array" ref="Y250">_xlfn.XLOOKUP(Y$1&amp;$R250,$C$3:$C$1662&amp;$D$3:$D$1662,$E$3:$E$1662,0,0,1)</f>
        <v>10900</v>
      </c>
      <c r="Z250" s="2" cm="1">
        <f t="array" ref="Z250">_xlfn.XLOOKUP(Z$1&amp;$R250,$C$3:$C$1662&amp;$D$3:$D$1662,$E$3:$E$1662,0,0,1)</f>
        <v>6700</v>
      </c>
      <c r="AA250" s="2" cm="1">
        <f t="array" ref="AA250">_xlfn.XLOOKUP(AA$1&amp;$R250,$C$3:$C$1662&amp;$D$3:$D$1662,$E$3:$E$1662,0,0,1)</f>
        <v>34900</v>
      </c>
      <c r="AB250" s="2" cm="1">
        <f t="array" ref="AB250">_xlfn.XLOOKUP(AB$1&amp;$R250,$C$3:$C$1662&amp;$D$3:$D$1662,$E$3:$E$1662,0,0,1)</f>
        <v>33100</v>
      </c>
      <c r="AC250" s="2" cm="1">
        <f t="array" ref="AC250">_xlfn.XLOOKUP(AC$1&amp;$R250,$C$3:$C$1662&amp;$D$3:$D$1662,$E$3:$E$1662,0,0,1)</f>
        <v>4700</v>
      </c>
    </row>
    <row r="251" spans="3:29" x14ac:dyDescent="0.4">
      <c r="C251" t="s">
        <v>758</v>
      </c>
      <c r="D251" t="s">
        <v>459</v>
      </c>
      <c r="E251">
        <v>4700</v>
      </c>
      <c r="R251" t="s">
        <v>265</v>
      </c>
      <c r="S251" s="2">
        <f t="shared" si="16"/>
        <v>10782760</v>
      </c>
      <c r="T251" s="2">
        <f t="shared" si="20"/>
        <v>8370800</v>
      </c>
      <c r="U251" s="2">
        <f t="shared" si="20"/>
        <v>10318200</v>
      </c>
      <c r="V251" s="2">
        <f t="shared" si="20"/>
        <v>11711500</v>
      </c>
      <c r="W251" s="2">
        <f t="shared" si="20"/>
        <v>12478200</v>
      </c>
      <c r="X251" s="2">
        <f t="shared" si="20"/>
        <v>11035100</v>
      </c>
      <c r="Y251" s="2" cm="1">
        <f t="array" ref="Y251">_xlfn.XLOOKUP(Y$1&amp;$R251,$C$3:$C$1662&amp;$D$3:$D$1662,$E$3:$E$1662,0,0,1)</f>
        <v>5000</v>
      </c>
      <c r="Z251" s="2" cm="1">
        <f t="array" ref="Z251">_xlfn.XLOOKUP(Z$1&amp;$R251,$C$3:$C$1662&amp;$D$3:$D$1662,$E$3:$E$1662,0,0,1)</f>
        <v>14900</v>
      </c>
      <c r="AA251" s="2" cm="1">
        <f t="array" ref="AA251">_xlfn.XLOOKUP(AA$1&amp;$R251,$C$3:$C$1662&amp;$D$3:$D$1662,$E$3:$E$1662,0,0,1)</f>
        <v>17700</v>
      </c>
      <c r="AB251" s="2" cm="1">
        <f t="array" ref="AB251">_xlfn.XLOOKUP(AB$1&amp;$R251,$C$3:$C$1662&amp;$D$3:$D$1662,$E$3:$E$1662,0,0,1)</f>
        <v>5600</v>
      </c>
      <c r="AC251" s="2" cm="1">
        <f t="array" ref="AC251">_xlfn.XLOOKUP(AC$1&amp;$R251,$C$3:$C$1662&amp;$D$3:$D$1662,$E$3:$E$1662,0,0,1)</f>
        <v>4600</v>
      </c>
    </row>
    <row r="252" spans="3:29" x14ac:dyDescent="0.4">
      <c r="C252" t="s">
        <v>758</v>
      </c>
      <c r="D252" t="s">
        <v>460</v>
      </c>
      <c r="E252">
        <v>4600</v>
      </c>
      <c r="R252" t="s">
        <v>188</v>
      </c>
      <c r="S252" s="2">
        <f t="shared" si="16"/>
        <v>10793080</v>
      </c>
      <c r="T252" s="2">
        <f t="shared" si="20"/>
        <v>8374300</v>
      </c>
      <c r="U252" s="2">
        <f t="shared" si="20"/>
        <v>10332500</v>
      </c>
      <c r="V252" s="2">
        <f t="shared" si="20"/>
        <v>11731700</v>
      </c>
      <c r="W252" s="2">
        <f t="shared" si="20"/>
        <v>12484900</v>
      </c>
      <c r="X252" s="2">
        <f t="shared" si="20"/>
        <v>11042000</v>
      </c>
      <c r="Y252" s="2" cm="1">
        <f t="array" ref="Y252">_xlfn.XLOOKUP(Y$1&amp;$R252,$C$3:$C$1662&amp;$D$3:$D$1662,$E$3:$E$1662,0,0,1)</f>
        <v>3500</v>
      </c>
      <c r="Z252" s="2" cm="1">
        <f t="array" ref="Z252">_xlfn.XLOOKUP(Z$1&amp;$R252,$C$3:$C$1662&amp;$D$3:$D$1662,$E$3:$E$1662,0,0,1)</f>
        <v>14300</v>
      </c>
      <c r="AA252" s="2" cm="1">
        <f t="array" ref="AA252">_xlfn.XLOOKUP(AA$1&amp;$R252,$C$3:$C$1662&amp;$D$3:$D$1662,$E$3:$E$1662,0,0,1)</f>
        <v>20200</v>
      </c>
      <c r="AB252" s="2" cm="1">
        <f t="array" ref="AB252">_xlfn.XLOOKUP(AB$1&amp;$R252,$C$3:$C$1662&amp;$D$3:$D$1662,$E$3:$E$1662,0,0,1)</f>
        <v>6700</v>
      </c>
      <c r="AC252" s="2" cm="1">
        <f t="array" ref="AC252">_xlfn.XLOOKUP(AC$1&amp;$R252,$C$3:$C$1662&amp;$D$3:$D$1662,$E$3:$E$1662,0,0,1)</f>
        <v>6900</v>
      </c>
    </row>
    <row r="253" spans="3:29" x14ac:dyDescent="0.4">
      <c r="C253" t="s">
        <v>758</v>
      </c>
      <c r="D253" t="s">
        <v>461</v>
      </c>
      <c r="E253">
        <v>6900</v>
      </c>
      <c r="R253" t="s">
        <v>75</v>
      </c>
      <c r="S253" s="2">
        <f t="shared" si="16"/>
        <v>10815880</v>
      </c>
      <c r="T253" s="2">
        <f t="shared" si="20"/>
        <v>8381500</v>
      </c>
      <c r="U253" s="2">
        <f t="shared" si="20"/>
        <v>10367000</v>
      </c>
      <c r="V253" s="2">
        <f t="shared" si="20"/>
        <v>11747800</v>
      </c>
      <c r="W253" s="2">
        <f t="shared" si="20"/>
        <v>12506400</v>
      </c>
      <c r="X253" s="2">
        <f t="shared" si="20"/>
        <v>11076700</v>
      </c>
      <c r="Y253" s="2" cm="1">
        <f t="array" ref="Y253">_xlfn.XLOOKUP(Y$1&amp;$R253,$C$3:$C$1662&amp;$D$3:$D$1662,$E$3:$E$1662,0,0,1)</f>
        <v>7200</v>
      </c>
      <c r="Z253" s="2" cm="1">
        <f t="array" ref="Z253">_xlfn.XLOOKUP(Z$1&amp;$R253,$C$3:$C$1662&amp;$D$3:$D$1662,$E$3:$E$1662,0,0,1)</f>
        <v>34500</v>
      </c>
      <c r="AA253" s="2" cm="1">
        <f t="array" ref="AA253">_xlfn.XLOOKUP(AA$1&amp;$R253,$C$3:$C$1662&amp;$D$3:$D$1662,$E$3:$E$1662,0,0,1)</f>
        <v>16100</v>
      </c>
      <c r="AB253" s="2" cm="1">
        <f t="array" ref="AB253">_xlfn.XLOOKUP(AB$1&amp;$R253,$C$3:$C$1662&amp;$D$3:$D$1662,$E$3:$E$1662,0,0,1)</f>
        <v>21500</v>
      </c>
      <c r="AC253" s="2" cm="1">
        <f t="array" ref="AC253">_xlfn.XLOOKUP(AC$1&amp;$R253,$C$3:$C$1662&amp;$D$3:$D$1662,$E$3:$E$1662,0,0,1)</f>
        <v>34700</v>
      </c>
    </row>
    <row r="254" spans="3:29" x14ac:dyDescent="0.4">
      <c r="C254" t="s">
        <v>758</v>
      </c>
      <c r="D254" t="s">
        <v>462</v>
      </c>
      <c r="E254">
        <v>34700</v>
      </c>
      <c r="R254" t="s">
        <v>191</v>
      </c>
      <c r="S254" s="2">
        <f t="shared" si="16"/>
        <v>10838560</v>
      </c>
      <c r="T254" s="2">
        <f t="shared" si="20"/>
        <v>8388800</v>
      </c>
      <c r="U254" s="2">
        <f t="shared" si="20"/>
        <v>10393000</v>
      </c>
      <c r="V254" s="2">
        <f t="shared" si="20"/>
        <v>11816700</v>
      </c>
      <c r="W254" s="2">
        <f t="shared" si="20"/>
        <v>12515100</v>
      </c>
      <c r="X254" s="2">
        <f t="shared" si="20"/>
        <v>11079200</v>
      </c>
      <c r="Y254" s="2" cm="1">
        <f t="array" ref="Y254">_xlfn.XLOOKUP(Y$1&amp;$R254,$C$3:$C$1662&amp;$D$3:$D$1662,$E$3:$E$1662,0,0,1)</f>
        <v>7300</v>
      </c>
      <c r="Z254" s="2" cm="1">
        <f t="array" ref="Z254">_xlfn.XLOOKUP(Z$1&amp;$R254,$C$3:$C$1662&amp;$D$3:$D$1662,$E$3:$E$1662,0,0,1)</f>
        <v>26000</v>
      </c>
      <c r="AA254" s="2" cm="1">
        <f t="array" ref="AA254">_xlfn.XLOOKUP(AA$1&amp;$R254,$C$3:$C$1662&amp;$D$3:$D$1662,$E$3:$E$1662,0,0,1)</f>
        <v>68900</v>
      </c>
      <c r="AB254" s="2" cm="1">
        <f t="array" ref="AB254">_xlfn.XLOOKUP(AB$1&amp;$R254,$C$3:$C$1662&amp;$D$3:$D$1662,$E$3:$E$1662,0,0,1)</f>
        <v>8700</v>
      </c>
      <c r="AC254" s="2" cm="1">
        <f t="array" ref="AC254">_xlfn.XLOOKUP(AC$1&amp;$R254,$C$3:$C$1662&amp;$D$3:$D$1662,$E$3:$E$1662,0,0,1)</f>
        <v>2500</v>
      </c>
    </row>
    <row r="255" spans="3:29" x14ac:dyDescent="0.4">
      <c r="C255" t="s">
        <v>758</v>
      </c>
      <c r="D255" t="s">
        <v>463</v>
      </c>
      <c r="E255">
        <v>2500</v>
      </c>
      <c r="R255" t="s">
        <v>256</v>
      </c>
      <c r="S255" s="2">
        <f t="shared" si="16"/>
        <v>10958240</v>
      </c>
      <c r="T255" s="2">
        <f t="shared" si="20"/>
        <v>8910100</v>
      </c>
      <c r="U255" s="2">
        <f t="shared" si="20"/>
        <v>10413600</v>
      </c>
      <c r="V255" s="2">
        <f t="shared" si="20"/>
        <v>11833700</v>
      </c>
      <c r="W255" s="2">
        <f t="shared" si="20"/>
        <v>12529600</v>
      </c>
      <c r="X255" s="2">
        <f t="shared" si="20"/>
        <v>11104200</v>
      </c>
      <c r="Y255" s="2" cm="1">
        <f t="array" ref="Y255">_xlfn.XLOOKUP(Y$1&amp;$R255,$C$3:$C$1662&amp;$D$3:$D$1662,$E$3:$E$1662,0,0,1)</f>
        <v>521300</v>
      </c>
      <c r="Z255" s="2" cm="1">
        <f t="array" ref="Z255">_xlfn.XLOOKUP(Z$1&amp;$R255,$C$3:$C$1662&amp;$D$3:$D$1662,$E$3:$E$1662,0,0,1)</f>
        <v>20600</v>
      </c>
      <c r="AA255" s="2" cm="1">
        <f t="array" ref="AA255">_xlfn.XLOOKUP(AA$1&amp;$R255,$C$3:$C$1662&amp;$D$3:$D$1662,$E$3:$E$1662,0,0,1)</f>
        <v>17000</v>
      </c>
      <c r="AB255" s="2" cm="1">
        <f t="array" ref="AB255">_xlfn.XLOOKUP(AB$1&amp;$R255,$C$3:$C$1662&amp;$D$3:$D$1662,$E$3:$E$1662,0,0,1)</f>
        <v>14500</v>
      </c>
      <c r="AC255" s="2" cm="1">
        <f t="array" ref="AC255">_xlfn.XLOOKUP(AC$1&amp;$R255,$C$3:$C$1662&amp;$D$3:$D$1662,$E$3:$E$1662,0,0,1)</f>
        <v>25000</v>
      </c>
    </row>
    <row r="256" spans="3:29" x14ac:dyDescent="0.4">
      <c r="C256" t="s">
        <v>758</v>
      </c>
      <c r="D256" t="s">
        <v>464</v>
      </c>
      <c r="E256">
        <v>25000</v>
      </c>
      <c r="R256" t="s">
        <v>276</v>
      </c>
      <c r="S256" s="2">
        <f t="shared" si="16"/>
        <v>10975960</v>
      </c>
      <c r="T256" s="2">
        <f t="shared" si="20"/>
        <v>8915000</v>
      </c>
      <c r="U256" s="2">
        <f t="shared" si="20"/>
        <v>10425600</v>
      </c>
      <c r="V256" s="2">
        <f t="shared" si="20"/>
        <v>11841600</v>
      </c>
      <c r="W256" s="2">
        <f t="shared" si="20"/>
        <v>12542000</v>
      </c>
      <c r="X256" s="2">
        <f t="shared" si="20"/>
        <v>11155600</v>
      </c>
      <c r="Y256" s="2" cm="1">
        <f t="array" ref="Y256">_xlfn.XLOOKUP(Y$1&amp;$R256,$C$3:$C$1662&amp;$D$3:$D$1662,$E$3:$E$1662,0,0,1)</f>
        <v>4900</v>
      </c>
      <c r="Z256" s="2" cm="1">
        <f t="array" ref="Z256">_xlfn.XLOOKUP(Z$1&amp;$R256,$C$3:$C$1662&amp;$D$3:$D$1662,$E$3:$E$1662,0,0,1)</f>
        <v>12000</v>
      </c>
      <c r="AA256" s="2" cm="1">
        <f t="array" ref="AA256">_xlfn.XLOOKUP(AA$1&amp;$R256,$C$3:$C$1662&amp;$D$3:$D$1662,$E$3:$E$1662,0,0,1)</f>
        <v>7900</v>
      </c>
      <c r="AB256" s="2" cm="1">
        <f t="array" ref="AB256">_xlfn.XLOOKUP(AB$1&amp;$R256,$C$3:$C$1662&amp;$D$3:$D$1662,$E$3:$E$1662,0,0,1)</f>
        <v>12400</v>
      </c>
      <c r="AC256" s="2" cm="1">
        <f t="array" ref="AC256">_xlfn.XLOOKUP(AC$1&amp;$R256,$C$3:$C$1662&amp;$D$3:$D$1662,$E$3:$E$1662,0,0,1)</f>
        <v>51400</v>
      </c>
    </row>
    <row r="257" spans="3:29" x14ac:dyDescent="0.4">
      <c r="C257" t="s">
        <v>758</v>
      </c>
      <c r="D257" t="s">
        <v>465</v>
      </c>
      <c r="E257">
        <v>51400</v>
      </c>
      <c r="R257" t="s">
        <v>275</v>
      </c>
      <c r="S257" s="2">
        <f t="shared" si="16"/>
        <v>10993520</v>
      </c>
      <c r="T257" s="2">
        <f t="shared" si="20"/>
        <v>8924200</v>
      </c>
      <c r="U257" s="2">
        <f t="shared" si="20"/>
        <v>10433900</v>
      </c>
      <c r="V257" s="2">
        <f t="shared" si="20"/>
        <v>11853000</v>
      </c>
      <c r="W257" s="2">
        <f t="shared" si="20"/>
        <v>12587900</v>
      </c>
      <c r="X257" s="2">
        <f t="shared" si="20"/>
        <v>11168600</v>
      </c>
      <c r="Y257" s="2" cm="1">
        <f t="array" ref="Y257">_xlfn.XLOOKUP(Y$1&amp;$R257,$C$3:$C$1662&amp;$D$3:$D$1662,$E$3:$E$1662,0,0,1)</f>
        <v>9200</v>
      </c>
      <c r="Z257" s="2" cm="1">
        <f t="array" ref="Z257">_xlfn.XLOOKUP(Z$1&amp;$R257,$C$3:$C$1662&amp;$D$3:$D$1662,$E$3:$E$1662,0,0,1)</f>
        <v>8300</v>
      </c>
      <c r="AA257" s="2" cm="1">
        <f t="array" ref="AA257">_xlfn.XLOOKUP(AA$1&amp;$R257,$C$3:$C$1662&amp;$D$3:$D$1662,$E$3:$E$1662,0,0,1)</f>
        <v>11400</v>
      </c>
      <c r="AB257" s="2" cm="1">
        <f t="array" ref="AB257">_xlfn.XLOOKUP(AB$1&amp;$R257,$C$3:$C$1662&amp;$D$3:$D$1662,$E$3:$E$1662,0,0,1)</f>
        <v>45900</v>
      </c>
      <c r="AC257" s="2" cm="1">
        <f t="array" ref="AC257">_xlfn.XLOOKUP(AC$1&amp;$R257,$C$3:$C$1662&amp;$D$3:$D$1662,$E$3:$E$1662,0,0,1)</f>
        <v>13000</v>
      </c>
    </row>
    <row r="258" spans="3:29" x14ac:dyDescent="0.4">
      <c r="C258" t="s">
        <v>758</v>
      </c>
      <c r="D258" t="s">
        <v>466</v>
      </c>
      <c r="E258">
        <v>13000</v>
      </c>
      <c r="R258" t="s">
        <v>205</v>
      </c>
      <c r="S258" s="2">
        <f t="shared" si="16"/>
        <v>11019280</v>
      </c>
      <c r="T258" s="2">
        <f t="shared" si="20"/>
        <v>8938900</v>
      </c>
      <c r="U258" s="2">
        <f t="shared" si="20"/>
        <v>10457500</v>
      </c>
      <c r="V258" s="2">
        <f t="shared" si="20"/>
        <v>11869900</v>
      </c>
      <c r="W258" s="2">
        <f t="shared" si="20"/>
        <v>12625700</v>
      </c>
      <c r="X258" s="2">
        <f t="shared" si="20"/>
        <v>11204400</v>
      </c>
      <c r="Y258" s="2" cm="1">
        <f t="array" ref="Y258">_xlfn.XLOOKUP(Y$1&amp;$R258,$C$3:$C$1662&amp;$D$3:$D$1662,$E$3:$E$1662,0,0,1)</f>
        <v>14700</v>
      </c>
      <c r="Z258" s="2" cm="1">
        <f t="array" ref="Z258">_xlfn.XLOOKUP(Z$1&amp;$R258,$C$3:$C$1662&amp;$D$3:$D$1662,$E$3:$E$1662,0,0,1)</f>
        <v>23600</v>
      </c>
      <c r="AA258" s="2" cm="1">
        <f t="array" ref="AA258">_xlfn.XLOOKUP(AA$1&amp;$R258,$C$3:$C$1662&amp;$D$3:$D$1662,$E$3:$E$1662,0,0,1)</f>
        <v>16900</v>
      </c>
      <c r="AB258" s="2" cm="1">
        <f t="array" ref="AB258">_xlfn.XLOOKUP(AB$1&amp;$R258,$C$3:$C$1662&amp;$D$3:$D$1662,$E$3:$E$1662,0,0,1)</f>
        <v>37800</v>
      </c>
      <c r="AC258" s="2" cm="1">
        <f t="array" ref="AC258">_xlfn.XLOOKUP(AC$1&amp;$R258,$C$3:$C$1662&amp;$D$3:$D$1662,$E$3:$E$1662,0,0,1)</f>
        <v>35800</v>
      </c>
    </row>
    <row r="259" spans="3:29" x14ac:dyDescent="0.4">
      <c r="C259" t="s">
        <v>758</v>
      </c>
      <c r="D259" t="s">
        <v>467</v>
      </c>
      <c r="E259">
        <v>35800</v>
      </c>
      <c r="R259" t="s">
        <v>40</v>
      </c>
      <c r="S259" s="2">
        <f t="shared" ref="S259:S322" si="21">IFERROR(AVERAGEIFS(T259:X259,T259:X259,"&gt;0"),0)</f>
        <v>11035520</v>
      </c>
      <c r="T259" s="2">
        <f t="shared" si="20"/>
        <v>8943500</v>
      </c>
      <c r="U259" s="2">
        <f t="shared" si="20"/>
        <v>10463700</v>
      </c>
      <c r="V259" s="2">
        <f t="shared" si="20"/>
        <v>11879300</v>
      </c>
      <c r="W259" s="2">
        <f t="shared" si="20"/>
        <v>12669000</v>
      </c>
      <c r="X259" s="2">
        <f t="shared" si="20"/>
        <v>11222100</v>
      </c>
      <c r="Y259" s="2" cm="1">
        <f t="array" ref="Y259">_xlfn.XLOOKUP(Y$1&amp;$R259,$C$3:$C$1662&amp;$D$3:$D$1662,$E$3:$E$1662,0,0,1)</f>
        <v>4600</v>
      </c>
      <c r="Z259" s="2" cm="1">
        <f t="array" ref="Z259">_xlfn.XLOOKUP(Z$1&amp;$R259,$C$3:$C$1662&amp;$D$3:$D$1662,$E$3:$E$1662,0,0,1)</f>
        <v>6200</v>
      </c>
      <c r="AA259" s="2" cm="1">
        <f t="array" ref="AA259">_xlfn.XLOOKUP(AA$1&amp;$R259,$C$3:$C$1662&amp;$D$3:$D$1662,$E$3:$E$1662,0,0,1)</f>
        <v>9400</v>
      </c>
      <c r="AB259" s="2" cm="1">
        <f t="array" ref="AB259">_xlfn.XLOOKUP(AB$1&amp;$R259,$C$3:$C$1662&amp;$D$3:$D$1662,$E$3:$E$1662,0,0,1)</f>
        <v>43300</v>
      </c>
      <c r="AC259" s="2" cm="1">
        <f t="array" ref="AC259">_xlfn.XLOOKUP(AC$1&amp;$R259,$C$3:$C$1662&amp;$D$3:$D$1662,$E$3:$E$1662,0,0,1)</f>
        <v>17700</v>
      </c>
    </row>
    <row r="260" spans="3:29" x14ac:dyDescent="0.4">
      <c r="C260" t="s">
        <v>758</v>
      </c>
      <c r="D260" t="s">
        <v>468</v>
      </c>
      <c r="E260">
        <v>17700</v>
      </c>
      <c r="R260" t="s">
        <v>231</v>
      </c>
      <c r="S260" s="2">
        <f t="shared" si="21"/>
        <v>11048200</v>
      </c>
      <c r="T260" s="2">
        <f t="shared" ref="T260:X275" si="22">T259+Y260</f>
        <v>8951500</v>
      </c>
      <c r="U260" s="2">
        <f t="shared" si="22"/>
        <v>10475300</v>
      </c>
      <c r="V260" s="2">
        <f t="shared" si="22"/>
        <v>11889200</v>
      </c>
      <c r="W260" s="2">
        <f t="shared" si="22"/>
        <v>12701300</v>
      </c>
      <c r="X260" s="2">
        <f t="shared" si="22"/>
        <v>11223700</v>
      </c>
      <c r="Y260" s="2" cm="1">
        <f t="array" ref="Y260">_xlfn.XLOOKUP(Y$1&amp;$R260,$C$3:$C$1662&amp;$D$3:$D$1662,$E$3:$E$1662,0,0,1)</f>
        <v>8000</v>
      </c>
      <c r="Z260" s="2" cm="1">
        <f t="array" ref="Z260">_xlfn.XLOOKUP(Z$1&amp;$R260,$C$3:$C$1662&amp;$D$3:$D$1662,$E$3:$E$1662,0,0,1)</f>
        <v>11600</v>
      </c>
      <c r="AA260" s="2" cm="1">
        <f t="array" ref="AA260">_xlfn.XLOOKUP(AA$1&amp;$R260,$C$3:$C$1662&amp;$D$3:$D$1662,$E$3:$E$1662,0,0,1)</f>
        <v>9900</v>
      </c>
      <c r="AB260" s="2" cm="1">
        <f t="array" ref="AB260">_xlfn.XLOOKUP(AB$1&amp;$R260,$C$3:$C$1662&amp;$D$3:$D$1662,$E$3:$E$1662,0,0,1)</f>
        <v>32300</v>
      </c>
      <c r="AC260" s="2" cm="1">
        <f t="array" ref="AC260">_xlfn.XLOOKUP(AC$1&amp;$R260,$C$3:$C$1662&amp;$D$3:$D$1662,$E$3:$E$1662,0,0,1)</f>
        <v>1600</v>
      </c>
    </row>
    <row r="261" spans="3:29" x14ac:dyDescent="0.4">
      <c r="C261" t="s">
        <v>758</v>
      </c>
      <c r="D261" t="s">
        <v>469</v>
      </c>
      <c r="E261">
        <v>1600</v>
      </c>
      <c r="R261" t="s">
        <v>244</v>
      </c>
      <c r="S261" s="2">
        <f t="shared" si="21"/>
        <v>11059640</v>
      </c>
      <c r="T261" s="2">
        <f t="shared" si="22"/>
        <v>8963200</v>
      </c>
      <c r="U261" s="2">
        <f t="shared" si="22"/>
        <v>10482800</v>
      </c>
      <c r="V261" s="2">
        <f t="shared" si="22"/>
        <v>11902000</v>
      </c>
      <c r="W261" s="2">
        <f t="shared" si="22"/>
        <v>12722000</v>
      </c>
      <c r="X261" s="2">
        <f t="shared" si="22"/>
        <v>11228200</v>
      </c>
      <c r="Y261" s="2" cm="1">
        <f t="array" ref="Y261">_xlfn.XLOOKUP(Y$1&amp;$R261,$C$3:$C$1662&amp;$D$3:$D$1662,$E$3:$E$1662,0,0,1)</f>
        <v>11700</v>
      </c>
      <c r="Z261" s="2" cm="1">
        <f t="array" ref="Z261">_xlfn.XLOOKUP(Z$1&amp;$R261,$C$3:$C$1662&amp;$D$3:$D$1662,$E$3:$E$1662,0,0,1)</f>
        <v>7500</v>
      </c>
      <c r="AA261" s="2" cm="1">
        <f t="array" ref="AA261">_xlfn.XLOOKUP(AA$1&amp;$R261,$C$3:$C$1662&amp;$D$3:$D$1662,$E$3:$E$1662,0,0,1)</f>
        <v>12800</v>
      </c>
      <c r="AB261" s="2" cm="1">
        <f t="array" ref="AB261">_xlfn.XLOOKUP(AB$1&amp;$R261,$C$3:$C$1662&amp;$D$3:$D$1662,$E$3:$E$1662,0,0,1)</f>
        <v>20700</v>
      </c>
      <c r="AC261" s="2" cm="1">
        <f t="array" ref="AC261">_xlfn.XLOOKUP(AC$1&amp;$R261,$C$3:$C$1662&amp;$D$3:$D$1662,$E$3:$E$1662,0,0,1)</f>
        <v>4500</v>
      </c>
    </row>
    <row r="262" spans="3:29" x14ac:dyDescent="0.4">
      <c r="C262" t="s">
        <v>758</v>
      </c>
      <c r="D262" t="s">
        <v>470</v>
      </c>
      <c r="E262">
        <v>4500</v>
      </c>
      <c r="R262" t="s">
        <v>124</v>
      </c>
      <c r="S262" s="2">
        <f t="shared" si="21"/>
        <v>11080720</v>
      </c>
      <c r="T262" s="2">
        <f t="shared" si="22"/>
        <v>8976100</v>
      </c>
      <c r="U262" s="2">
        <f t="shared" si="22"/>
        <v>10486200</v>
      </c>
      <c r="V262" s="2">
        <f t="shared" si="22"/>
        <v>11929800</v>
      </c>
      <c r="W262" s="2">
        <f t="shared" si="22"/>
        <v>12763300</v>
      </c>
      <c r="X262" s="2">
        <f t="shared" si="22"/>
        <v>11248200</v>
      </c>
      <c r="Y262" s="2" cm="1">
        <f t="array" ref="Y262">_xlfn.XLOOKUP(Y$1&amp;$R262,$C$3:$C$1662&amp;$D$3:$D$1662,$E$3:$E$1662,0,0,1)</f>
        <v>12900</v>
      </c>
      <c r="Z262" s="2" cm="1">
        <f t="array" ref="Z262">_xlfn.XLOOKUP(Z$1&amp;$R262,$C$3:$C$1662&amp;$D$3:$D$1662,$E$3:$E$1662,0,0,1)</f>
        <v>3400</v>
      </c>
      <c r="AA262" s="2" cm="1">
        <f t="array" ref="AA262">_xlfn.XLOOKUP(AA$1&amp;$R262,$C$3:$C$1662&amp;$D$3:$D$1662,$E$3:$E$1662,0,0,1)</f>
        <v>27800</v>
      </c>
      <c r="AB262" s="2" cm="1">
        <f t="array" ref="AB262">_xlfn.XLOOKUP(AB$1&amp;$R262,$C$3:$C$1662&amp;$D$3:$D$1662,$E$3:$E$1662,0,0,1)</f>
        <v>41300</v>
      </c>
      <c r="AC262" s="2" cm="1">
        <f t="array" ref="AC262">_xlfn.XLOOKUP(AC$1&amp;$R262,$C$3:$C$1662&amp;$D$3:$D$1662,$E$3:$E$1662,0,0,1)</f>
        <v>20000</v>
      </c>
    </row>
    <row r="263" spans="3:29" x14ac:dyDescent="0.4">
      <c r="C263" t="s">
        <v>758</v>
      </c>
      <c r="D263" t="s">
        <v>471</v>
      </c>
      <c r="E263">
        <v>20000</v>
      </c>
      <c r="R263" t="s">
        <v>196</v>
      </c>
      <c r="S263" s="2">
        <f t="shared" si="21"/>
        <v>11098920</v>
      </c>
      <c r="T263" s="2">
        <f t="shared" si="22"/>
        <v>8979300</v>
      </c>
      <c r="U263" s="2">
        <f t="shared" si="22"/>
        <v>10498900</v>
      </c>
      <c r="V263" s="2">
        <f t="shared" si="22"/>
        <v>11938300</v>
      </c>
      <c r="W263" s="2">
        <f t="shared" si="22"/>
        <v>12823300</v>
      </c>
      <c r="X263" s="2">
        <f t="shared" si="22"/>
        <v>11254800</v>
      </c>
      <c r="Y263" s="2" cm="1">
        <f t="array" ref="Y263">_xlfn.XLOOKUP(Y$1&amp;$R263,$C$3:$C$1662&amp;$D$3:$D$1662,$E$3:$E$1662,0,0,1)</f>
        <v>3200</v>
      </c>
      <c r="Z263" s="2" cm="1">
        <f t="array" ref="Z263">_xlfn.XLOOKUP(Z$1&amp;$R263,$C$3:$C$1662&amp;$D$3:$D$1662,$E$3:$E$1662,0,0,1)</f>
        <v>12700</v>
      </c>
      <c r="AA263" s="2" cm="1">
        <f t="array" ref="AA263">_xlfn.XLOOKUP(AA$1&amp;$R263,$C$3:$C$1662&amp;$D$3:$D$1662,$E$3:$E$1662,0,0,1)</f>
        <v>8500</v>
      </c>
      <c r="AB263" s="2" cm="1">
        <f t="array" ref="AB263">_xlfn.XLOOKUP(AB$1&amp;$R263,$C$3:$C$1662&amp;$D$3:$D$1662,$E$3:$E$1662,0,0,1)</f>
        <v>60000</v>
      </c>
      <c r="AC263" s="2" cm="1">
        <f t="array" ref="AC263">_xlfn.XLOOKUP(AC$1&amp;$R263,$C$3:$C$1662&amp;$D$3:$D$1662,$E$3:$E$1662,0,0,1)</f>
        <v>6600</v>
      </c>
    </row>
    <row r="264" spans="3:29" x14ac:dyDescent="0.4">
      <c r="C264" t="s">
        <v>758</v>
      </c>
      <c r="D264" t="s">
        <v>472</v>
      </c>
      <c r="E264">
        <v>6600</v>
      </c>
      <c r="R264" t="s">
        <v>254</v>
      </c>
      <c r="S264" s="2">
        <f t="shared" si="21"/>
        <v>11109400</v>
      </c>
      <c r="T264" s="2">
        <f t="shared" si="22"/>
        <v>8985200</v>
      </c>
      <c r="U264" s="2">
        <f t="shared" si="22"/>
        <v>10512700</v>
      </c>
      <c r="V264" s="2">
        <f t="shared" si="22"/>
        <v>11952400</v>
      </c>
      <c r="W264" s="2">
        <f t="shared" si="22"/>
        <v>12837900</v>
      </c>
      <c r="X264" s="2">
        <f t="shared" si="22"/>
        <v>11258800</v>
      </c>
      <c r="Y264" s="2" cm="1">
        <f t="array" ref="Y264">_xlfn.XLOOKUP(Y$1&amp;$R264,$C$3:$C$1662&amp;$D$3:$D$1662,$E$3:$E$1662,0,0,1)</f>
        <v>5900</v>
      </c>
      <c r="Z264" s="2" cm="1">
        <f t="array" ref="Z264">_xlfn.XLOOKUP(Z$1&amp;$R264,$C$3:$C$1662&amp;$D$3:$D$1662,$E$3:$E$1662,0,0,1)</f>
        <v>13800</v>
      </c>
      <c r="AA264" s="2" cm="1">
        <f t="array" ref="AA264">_xlfn.XLOOKUP(AA$1&amp;$R264,$C$3:$C$1662&amp;$D$3:$D$1662,$E$3:$E$1662,0,0,1)</f>
        <v>14100</v>
      </c>
      <c r="AB264" s="2" cm="1">
        <f t="array" ref="AB264">_xlfn.XLOOKUP(AB$1&amp;$R264,$C$3:$C$1662&amp;$D$3:$D$1662,$E$3:$E$1662,0,0,1)</f>
        <v>14600</v>
      </c>
      <c r="AC264" s="2" cm="1">
        <f t="array" ref="AC264">_xlfn.XLOOKUP(AC$1&amp;$R264,$C$3:$C$1662&amp;$D$3:$D$1662,$E$3:$E$1662,0,0,1)</f>
        <v>4000</v>
      </c>
    </row>
    <row r="265" spans="3:29" x14ac:dyDescent="0.4">
      <c r="C265" t="s">
        <v>758</v>
      </c>
      <c r="D265" t="s">
        <v>473</v>
      </c>
      <c r="E265">
        <v>4000</v>
      </c>
      <c r="R265" t="s">
        <v>187</v>
      </c>
      <c r="S265" s="2">
        <f t="shared" si="21"/>
        <v>11123900</v>
      </c>
      <c r="T265" s="2">
        <f t="shared" si="22"/>
        <v>8999500</v>
      </c>
      <c r="U265" s="2">
        <f t="shared" si="22"/>
        <v>10524900</v>
      </c>
      <c r="V265" s="2">
        <f t="shared" si="22"/>
        <v>11957300</v>
      </c>
      <c r="W265" s="2">
        <f t="shared" si="22"/>
        <v>12863800</v>
      </c>
      <c r="X265" s="2">
        <f t="shared" si="22"/>
        <v>11274000</v>
      </c>
      <c r="Y265" s="2" cm="1">
        <f t="array" ref="Y265">_xlfn.XLOOKUP(Y$1&amp;$R265,$C$3:$C$1662&amp;$D$3:$D$1662,$E$3:$E$1662,0,0,1)</f>
        <v>14300</v>
      </c>
      <c r="Z265" s="2" cm="1">
        <f t="array" ref="Z265">_xlfn.XLOOKUP(Z$1&amp;$R265,$C$3:$C$1662&amp;$D$3:$D$1662,$E$3:$E$1662,0,0,1)</f>
        <v>12200</v>
      </c>
      <c r="AA265" s="2" cm="1">
        <f t="array" ref="AA265">_xlfn.XLOOKUP(AA$1&amp;$R265,$C$3:$C$1662&amp;$D$3:$D$1662,$E$3:$E$1662,0,0,1)</f>
        <v>4900</v>
      </c>
      <c r="AB265" s="2" cm="1">
        <f t="array" ref="AB265">_xlfn.XLOOKUP(AB$1&amp;$R265,$C$3:$C$1662&amp;$D$3:$D$1662,$E$3:$E$1662,0,0,1)</f>
        <v>25900</v>
      </c>
      <c r="AC265" s="2" cm="1">
        <f t="array" ref="AC265">_xlfn.XLOOKUP(AC$1&amp;$R265,$C$3:$C$1662&amp;$D$3:$D$1662,$E$3:$E$1662,0,0,1)</f>
        <v>15200</v>
      </c>
    </row>
    <row r="266" spans="3:29" x14ac:dyDescent="0.4">
      <c r="C266" t="s">
        <v>758</v>
      </c>
      <c r="D266" t="s">
        <v>474</v>
      </c>
      <c r="E266">
        <v>15200</v>
      </c>
      <c r="R266" t="s">
        <v>129</v>
      </c>
      <c r="S266" s="2">
        <f t="shared" si="21"/>
        <v>11134680</v>
      </c>
      <c r="T266" s="2">
        <f t="shared" si="22"/>
        <v>9024900</v>
      </c>
      <c r="U266" s="2">
        <f t="shared" si="22"/>
        <v>10527600</v>
      </c>
      <c r="V266" s="2">
        <f t="shared" si="22"/>
        <v>11967400</v>
      </c>
      <c r="W266" s="2">
        <f t="shared" si="22"/>
        <v>12871700</v>
      </c>
      <c r="X266" s="2">
        <f t="shared" si="22"/>
        <v>11281800</v>
      </c>
      <c r="Y266" s="2" cm="1">
        <f t="array" ref="Y266">_xlfn.XLOOKUP(Y$1&amp;$R266,$C$3:$C$1662&amp;$D$3:$D$1662,$E$3:$E$1662,0,0,1)</f>
        <v>25400</v>
      </c>
      <c r="Z266" s="2" cm="1">
        <f t="array" ref="Z266">_xlfn.XLOOKUP(Z$1&amp;$R266,$C$3:$C$1662&amp;$D$3:$D$1662,$E$3:$E$1662,0,0,1)</f>
        <v>2700</v>
      </c>
      <c r="AA266" s="2" cm="1">
        <f t="array" ref="AA266">_xlfn.XLOOKUP(AA$1&amp;$R266,$C$3:$C$1662&amp;$D$3:$D$1662,$E$3:$E$1662,0,0,1)</f>
        <v>10100</v>
      </c>
      <c r="AB266" s="2" cm="1">
        <f t="array" ref="AB266">_xlfn.XLOOKUP(AB$1&amp;$R266,$C$3:$C$1662&amp;$D$3:$D$1662,$E$3:$E$1662,0,0,1)</f>
        <v>7900</v>
      </c>
      <c r="AC266" s="2" cm="1">
        <f t="array" ref="AC266">_xlfn.XLOOKUP(AC$1&amp;$R266,$C$3:$C$1662&amp;$D$3:$D$1662,$E$3:$E$1662,0,0,1)</f>
        <v>7800</v>
      </c>
    </row>
    <row r="267" spans="3:29" x14ac:dyDescent="0.4">
      <c r="C267" t="s">
        <v>758</v>
      </c>
      <c r="D267" t="s">
        <v>475</v>
      </c>
      <c r="E267">
        <v>7800</v>
      </c>
      <c r="R267" t="s">
        <v>45</v>
      </c>
      <c r="S267" s="2">
        <f t="shared" si="21"/>
        <v>11146080</v>
      </c>
      <c r="T267" s="2">
        <f t="shared" si="22"/>
        <v>9029800</v>
      </c>
      <c r="U267" s="2">
        <f t="shared" si="22"/>
        <v>10545500</v>
      </c>
      <c r="V267" s="2">
        <f t="shared" si="22"/>
        <v>11975500</v>
      </c>
      <c r="W267" s="2">
        <f t="shared" si="22"/>
        <v>12886800</v>
      </c>
      <c r="X267" s="2">
        <f t="shared" si="22"/>
        <v>11292800</v>
      </c>
      <c r="Y267" s="2" cm="1">
        <f t="array" ref="Y267">_xlfn.XLOOKUP(Y$1&amp;$R267,$C$3:$C$1662&amp;$D$3:$D$1662,$E$3:$E$1662,0,0,1)</f>
        <v>4900</v>
      </c>
      <c r="Z267" s="2" cm="1">
        <f t="array" ref="Z267">_xlfn.XLOOKUP(Z$1&amp;$R267,$C$3:$C$1662&amp;$D$3:$D$1662,$E$3:$E$1662,0,0,1)</f>
        <v>17900</v>
      </c>
      <c r="AA267" s="2" cm="1">
        <f t="array" ref="AA267">_xlfn.XLOOKUP(AA$1&amp;$R267,$C$3:$C$1662&amp;$D$3:$D$1662,$E$3:$E$1662,0,0,1)</f>
        <v>8100</v>
      </c>
      <c r="AB267" s="2" cm="1">
        <f t="array" ref="AB267">_xlfn.XLOOKUP(AB$1&amp;$R267,$C$3:$C$1662&amp;$D$3:$D$1662,$E$3:$E$1662,0,0,1)</f>
        <v>15100</v>
      </c>
      <c r="AC267" s="2" cm="1">
        <f t="array" ref="AC267">_xlfn.XLOOKUP(AC$1&amp;$R267,$C$3:$C$1662&amp;$D$3:$D$1662,$E$3:$E$1662,0,0,1)</f>
        <v>11000</v>
      </c>
    </row>
    <row r="268" spans="3:29" x14ac:dyDescent="0.4">
      <c r="C268" t="s">
        <v>758</v>
      </c>
      <c r="D268" t="s">
        <v>476</v>
      </c>
      <c r="E268">
        <v>11000</v>
      </c>
      <c r="R268" t="s">
        <v>181</v>
      </c>
      <c r="S268" s="2">
        <f t="shared" si="21"/>
        <v>11178720</v>
      </c>
      <c r="T268" s="2">
        <f t="shared" si="22"/>
        <v>9045500</v>
      </c>
      <c r="U268" s="2">
        <f t="shared" si="22"/>
        <v>10561100</v>
      </c>
      <c r="V268" s="2">
        <f t="shared" si="22"/>
        <v>12017600</v>
      </c>
      <c r="W268" s="2">
        <f t="shared" si="22"/>
        <v>12932000</v>
      </c>
      <c r="X268" s="2">
        <f t="shared" si="22"/>
        <v>11337400</v>
      </c>
      <c r="Y268" s="2" cm="1">
        <f t="array" ref="Y268">_xlfn.XLOOKUP(Y$1&amp;$R268,$C$3:$C$1662&amp;$D$3:$D$1662,$E$3:$E$1662,0,0,1)</f>
        <v>15700</v>
      </c>
      <c r="Z268" s="2" cm="1">
        <f t="array" ref="Z268">_xlfn.XLOOKUP(Z$1&amp;$R268,$C$3:$C$1662&amp;$D$3:$D$1662,$E$3:$E$1662,0,0,1)</f>
        <v>15600</v>
      </c>
      <c r="AA268" s="2" cm="1">
        <f t="array" ref="AA268">_xlfn.XLOOKUP(AA$1&amp;$R268,$C$3:$C$1662&amp;$D$3:$D$1662,$E$3:$E$1662,0,0,1)</f>
        <v>42100</v>
      </c>
      <c r="AB268" s="2" cm="1">
        <f t="array" ref="AB268">_xlfn.XLOOKUP(AB$1&amp;$R268,$C$3:$C$1662&amp;$D$3:$D$1662,$E$3:$E$1662,0,0,1)</f>
        <v>45200</v>
      </c>
      <c r="AC268" s="2" cm="1">
        <f t="array" ref="AC268">_xlfn.XLOOKUP(AC$1&amp;$R268,$C$3:$C$1662&amp;$D$3:$D$1662,$E$3:$E$1662,0,0,1)</f>
        <v>44600</v>
      </c>
    </row>
    <row r="269" spans="3:29" x14ac:dyDescent="0.4">
      <c r="C269" t="s">
        <v>758</v>
      </c>
      <c r="D269" t="s">
        <v>477</v>
      </c>
      <c r="E269">
        <v>44600</v>
      </c>
      <c r="R269" t="s">
        <v>82</v>
      </c>
      <c r="S269" s="2">
        <f t="shared" si="21"/>
        <v>11188820</v>
      </c>
      <c r="T269" s="2">
        <f t="shared" si="22"/>
        <v>9048900</v>
      </c>
      <c r="U269" s="2">
        <f t="shared" si="22"/>
        <v>10576800</v>
      </c>
      <c r="V269" s="2">
        <f t="shared" si="22"/>
        <v>12024000</v>
      </c>
      <c r="W269" s="2">
        <f t="shared" si="22"/>
        <v>12947300</v>
      </c>
      <c r="X269" s="2">
        <f t="shared" si="22"/>
        <v>11347100</v>
      </c>
      <c r="Y269" s="2" cm="1">
        <f t="array" ref="Y269">_xlfn.XLOOKUP(Y$1&amp;$R269,$C$3:$C$1662&amp;$D$3:$D$1662,$E$3:$E$1662,0,0,1)</f>
        <v>3400</v>
      </c>
      <c r="Z269" s="2" cm="1">
        <f t="array" ref="Z269">_xlfn.XLOOKUP(Z$1&amp;$R269,$C$3:$C$1662&amp;$D$3:$D$1662,$E$3:$E$1662,0,0,1)</f>
        <v>15700</v>
      </c>
      <c r="AA269" s="2" cm="1">
        <f t="array" ref="AA269">_xlfn.XLOOKUP(AA$1&amp;$R269,$C$3:$C$1662&amp;$D$3:$D$1662,$E$3:$E$1662,0,0,1)</f>
        <v>6400</v>
      </c>
      <c r="AB269" s="2" cm="1">
        <f t="array" ref="AB269">_xlfn.XLOOKUP(AB$1&amp;$R269,$C$3:$C$1662&amp;$D$3:$D$1662,$E$3:$E$1662,0,0,1)</f>
        <v>15300</v>
      </c>
      <c r="AC269" s="2" cm="1">
        <f t="array" ref="AC269">_xlfn.XLOOKUP(AC$1&amp;$R269,$C$3:$C$1662&amp;$D$3:$D$1662,$E$3:$E$1662,0,0,1)</f>
        <v>9700</v>
      </c>
    </row>
    <row r="270" spans="3:29" x14ac:dyDescent="0.4">
      <c r="C270" t="s">
        <v>758</v>
      </c>
      <c r="D270" t="s">
        <v>478</v>
      </c>
      <c r="E270">
        <v>9700</v>
      </c>
      <c r="R270" t="s">
        <v>213</v>
      </c>
      <c r="S270" s="2">
        <f t="shared" si="21"/>
        <v>11204460</v>
      </c>
      <c r="T270" s="2">
        <f t="shared" si="22"/>
        <v>9061300</v>
      </c>
      <c r="U270" s="2">
        <f t="shared" si="22"/>
        <v>10592900</v>
      </c>
      <c r="V270" s="2">
        <f t="shared" si="22"/>
        <v>12052500</v>
      </c>
      <c r="W270" s="2">
        <f t="shared" si="22"/>
        <v>12957600</v>
      </c>
      <c r="X270" s="2">
        <f t="shared" si="22"/>
        <v>11358000</v>
      </c>
      <c r="Y270" s="2" cm="1">
        <f t="array" ref="Y270">_xlfn.XLOOKUP(Y$1&amp;$R270,$C$3:$C$1662&amp;$D$3:$D$1662,$E$3:$E$1662,0,0,1)</f>
        <v>12400</v>
      </c>
      <c r="Z270" s="2" cm="1">
        <f t="array" ref="Z270">_xlfn.XLOOKUP(Z$1&amp;$R270,$C$3:$C$1662&amp;$D$3:$D$1662,$E$3:$E$1662,0,0,1)</f>
        <v>16100</v>
      </c>
      <c r="AA270" s="2" cm="1">
        <f t="array" ref="AA270">_xlfn.XLOOKUP(AA$1&amp;$R270,$C$3:$C$1662&amp;$D$3:$D$1662,$E$3:$E$1662,0,0,1)</f>
        <v>28500</v>
      </c>
      <c r="AB270" s="2" cm="1">
        <f t="array" ref="AB270">_xlfn.XLOOKUP(AB$1&amp;$R270,$C$3:$C$1662&amp;$D$3:$D$1662,$E$3:$E$1662,0,0,1)</f>
        <v>10300</v>
      </c>
      <c r="AC270" s="2" cm="1">
        <f t="array" ref="AC270">_xlfn.XLOOKUP(AC$1&amp;$R270,$C$3:$C$1662&amp;$D$3:$D$1662,$E$3:$E$1662,0,0,1)</f>
        <v>10900</v>
      </c>
    </row>
    <row r="271" spans="3:29" x14ac:dyDescent="0.4">
      <c r="C271" t="s">
        <v>758</v>
      </c>
      <c r="D271" t="s">
        <v>479</v>
      </c>
      <c r="E271">
        <v>10900</v>
      </c>
      <c r="R271" t="s">
        <v>279</v>
      </c>
      <c r="S271" s="2">
        <f t="shared" si="21"/>
        <v>11214460</v>
      </c>
      <c r="T271" s="2">
        <f t="shared" si="22"/>
        <v>9082800</v>
      </c>
      <c r="U271" s="2">
        <f t="shared" si="22"/>
        <v>10602700</v>
      </c>
      <c r="V271" s="2">
        <f t="shared" si="22"/>
        <v>12059900</v>
      </c>
      <c r="W271" s="2">
        <f t="shared" si="22"/>
        <v>12962600</v>
      </c>
      <c r="X271" s="2">
        <f t="shared" si="22"/>
        <v>11364300</v>
      </c>
      <c r="Y271" s="2" cm="1">
        <f t="array" ref="Y271">_xlfn.XLOOKUP(Y$1&amp;$R271,$C$3:$C$1662&amp;$D$3:$D$1662,$E$3:$E$1662,0,0,1)</f>
        <v>21500</v>
      </c>
      <c r="Z271" s="2" cm="1">
        <f t="array" ref="Z271">_xlfn.XLOOKUP(Z$1&amp;$R271,$C$3:$C$1662&amp;$D$3:$D$1662,$E$3:$E$1662,0,0,1)</f>
        <v>9800</v>
      </c>
      <c r="AA271" s="2" cm="1">
        <f t="array" ref="AA271">_xlfn.XLOOKUP(AA$1&amp;$R271,$C$3:$C$1662&amp;$D$3:$D$1662,$E$3:$E$1662,0,0,1)</f>
        <v>7400</v>
      </c>
      <c r="AB271" s="2" cm="1">
        <f t="array" ref="AB271">_xlfn.XLOOKUP(AB$1&amp;$R271,$C$3:$C$1662&amp;$D$3:$D$1662,$E$3:$E$1662,0,0,1)</f>
        <v>5000</v>
      </c>
      <c r="AC271" s="2" cm="1">
        <f t="array" ref="AC271">_xlfn.XLOOKUP(AC$1&amp;$R271,$C$3:$C$1662&amp;$D$3:$D$1662,$E$3:$E$1662,0,0,1)</f>
        <v>6300</v>
      </c>
    </row>
    <row r="272" spans="3:29" x14ac:dyDescent="0.4">
      <c r="C272" t="s">
        <v>758</v>
      </c>
      <c r="D272" t="s">
        <v>480</v>
      </c>
      <c r="E272">
        <v>6300</v>
      </c>
      <c r="R272" t="s">
        <v>145</v>
      </c>
      <c r="S272" s="2">
        <f t="shared" si="21"/>
        <v>11229060</v>
      </c>
      <c r="T272" s="2">
        <f t="shared" si="22"/>
        <v>9095300</v>
      </c>
      <c r="U272" s="2">
        <f t="shared" si="22"/>
        <v>10619600</v>
      </c>
      <c r="V272" s="2">
        <f t="shared" si="22"/>
        <v>12067300</v>
      </c>
      <c r="W272" s="2">
        <f t="shared" si="22"/>
        <v>12989700</v>
      </c>
      <c r="X272" s="2">
        <f t="shared" si="22"/>
        <v>11373400</v>
      </c>
      <c r="Y272" s="2" cm="1">
        <f t="array" ref="Y272">_xlfn.XLOOKUP(Y$1&amp;$R272,$C$3:$C$1662&amp;$D$3:$D$1662,$E$3:$E$1662,0,0,1)</f>
        <v>12500</v>
      </c>
      <c r="Z272" s="2" cm="1">
        <f t="array" ref="Z272">_xlfn.XLOOKUP(Z$1&amp;$R272,$C$3:$C$1662&amp;$D$3:$D$1662,$E$3:$E$1662,0,0,1)</f>
        <v>16900</v>
      </c>
      <c r="AA272" s="2" cm="1">
        <f t="array" ref="AA272">_xlfn.XLOOKUP(AA$1&amp;$R272,$C$3:$C$1662&amp;$D$3:$D$1662,$E$3:$E$1662,0,0,1)</f>
        <v>7400</v>
      </c>
      <c r="AB272" s="2" cm="1">
        <f t="array" ref="AB272">_xlfn.XLOOKUP(AB$1&amp;$R272,$C$3:$C$1662&amp;$D$3:$D$1662,$E$3:$E$1662,0,0,1)</f>
        <v>27100</v>
      </c>
      <c r="AC272" s="2" cm="1">
        <f t="array" ref="AC272">_xlfn.XLOOKUP(AC$1&amp;$R272,$C$3:$C$1662&amp;$D$3:$D$1662,$E$3:$E$1662,0,0,1)</f>
        <v>9100</v>
      </c>
    </row>
    <row r="273" spans="3:29" x14ac:dyDescent="0.4">
      <c r="C273" t="s">
        <v>758</v>
      </c>
      <c r="D273" t="s">
        <v>481</v>
      </c>
      <c r="E273">
        <v>9100</v>
      </c>
      <c r="R273" t="s">
        <v>61</v>
      </c>
      <c r="S273" s="2">
        <f t="shared" si="21"/>
        <v>11250180</v>
      </c>
      <c r="T273" s="2">
        <f t="shared" si="22"/>
        <v>9120200</v>
      </c>
      <c r="U273" s="2">
        <f t="shared" si="22"/>
        <v>10628900</v>
      </c>
      <c r="V273" s="2">
        <f t="shared" si="22"/>
        <v>12082800</v>
      </c>
      <c r="W273" s="2">
        <f t="shared" si="22"/>
        <v>13039600</v>
      </c>
      <c r="X273" s="2">
        <f t="shared" si="22"/>
        <v>11379400</v>
      </c>
      <c r="Y273" s="2" cm="1">
        <f t="array" ref="Y273">_xlfn.XLOOKUP(Y$1&amp;$R273,$C$3:$C$1662&amp;$D$3:$D$1662,$E$3:$E$1662,0,0,1)</f>
        <v>24900</v>
      </c>
      <c r="Z273" s="2" cm="1">
        <f t="array" ref="Z273">_xlfn.XLOOKUP(Z$1&amp;$R273,$C$3:$C$1662&amp;$D$3:$D$1662,$E$3:$E$1662,0,0,1)</f>
        <v>9300</v>
      </c>
      <c r="AA273" s="2" cm="1">
        <f t="array" ref="AA273">_xlfn.XLOOKUP(AA$1&amp;$R273,$C$3:$C$1662&amp;$D$3:$D$1662,$E$3:$E$1662,0,0,1)</f>
        <v>15500</v>
      </c>
      <c r="AB273" s="2" cm="1">
        <f t="array" ref="AB273">_xlfn.XLOOKUP(AB$1&amp;$R273,$C$3:$C$1662&amp;$D$3:$D$1662,$E$3:$E$1662,0,0,1)</f>
        <v>49900</v>
      </c>
      <c r="AC273" s="2" cm="1">
        <f t="array" ref="AC273">_xlfn.XLOOKUP(AC$1&amp;$R273,$C$3:$C$1662&amp;$D$3:$D$1662,$E$3:$E$1662,0,0,1)</f>
        <v>6000</v>
      </c>
    </row>
    <row r="274" spans="3:29" x14ac:dyDescent="0.4">
      <c r="C274" t="s">
        <v>758</v>
      </c>
      <c r="D274" t="s">
        <v>482</v>
      </c>
      <c r="E274">
        <v>6000</v>
      </c>
      <c r="R274" t="s">
        <v>270</v>
      </c>
      <c r="S274" s="2">
        <f t="shared" si="21"/>
        <v>11272340</v>
      </c>
      <c r="T274" s="2">
        <f t="shared" si="22"/>
        <v>9148100</v>
      </c>
      <c r="U274" s="2">
        <f t="shared" si="22"/>
        <v>10643000</v>
      </c>
      <c r="V274" s="2">
        <f t="shared" si="22"/>
        <v>12119300</v>
      </c>
      <c r="W274" s="2">
        <f t="shared" si="22"/>
        <v>13056500</v>
      </c>
      <c r="X274" s="2">
        <f t="shared" si="22"/>
        <v>11394800</v>
      </c>
      <c r="Y274" s="2" cm="1">
        <f t="array" ref="Y274">_xlfn.XLOOKUP(Y$1&amp;$R274,$C$3:$C$1662&amp;$D$3:$D$1662,$E$3:$E$1662,0,0,1)</f>
        <v>27900</v>
      </c>
      <c r="Z274" s="2" cm="1">
        <f t="array" ref="Z274">_xlfn.XLOOKUP(Z$1&amp;$R274,$C$3:$C$1662&amp;$D$3:$D$1662,$E$3:$E$1662,0,0,1)</f>
        <v>14100</v>
      </c>
      <c r="AA274" s="2" cm="1">
        <f t="array" ref="AA274">_xlfn.XLOOKUP(AA$1&amp;$R274,$C$3:$C$1662&amp;$D$3:$D$1662,$E$3:$E$1662,0,0,1)</f>
        <v>36500</v>
      </c>
      <c r="AB274" s="2" cm="1">
        <f t="array" ref="AB274">_xlfn.XLOOKUP(AB$1&amp;$R274,$C$3:$C$1662&amp;$D$3:$D$1662,$E$3:$E$1662,0,0,1)</f>
        <v>16900</v>
      </c>
      <c r="AC274" s="2" cm="1">
        <f t="array" ref="AC274">_xlfn.XLOOKUP(AC$1&amp;$R274,$C$3:$C$1662&amp;$D$3:$D$1662,$E$3:$E$1662,0,0,1)</f>
        <v>15400</v>
      </c>
    </row>
    <row r="275" spans="3:29" x14ac:dyDescent="0.4">
      <c r="C275" t="s">
        <v>758</v>
      </c>
      <c r="D275" t="s">
        <v>483</v>
      </c>
      <c r="E275">
        <v>15400</v>
      </c>
      <c r="R275" t="s">
        <v>77</v>
      </c>
      <c r="S275" s="2">
        <f t="shared" si="21"/>
        <v>11292640</v>
      </c>
      <c r="T275" s="2">
        <f t="shared" si="22"/>
        <v>9162500</v>
      </c>
      <c r="U275" s="2">
        <f t="shared" si="22"/>
        <v>10651400</v>
      </c>
      <c r="V275" s="2">
        <f t="shared" si="22"/>
        <v>12152800</v>
      </c>
      <c r="W275" s="2">
        <f t="shared" si="22"/>
        <v>13063500</v>
      </c>
      <c r="X275" s="2">
        <f t="shared" si="22"/>
        <v>11433000</v>
      </c>
      <c r="Y275" s="2" cm="1">
        <f t="array" ref="Y275">_xlfn.XLOOKUP(Y$1&amp;$R275,$C$3:$C$1662&amp;$D$3:$D$1662,$E$3:$E$1662,0,0,1)</f>
        <v>14400</v>
      </c>
      <c r="Z275" s="2" cm="1">
        <f t="array" ref="Z275">_xlfn.XLOOKUP(Z$1&amp;$R275,$C$3:$C$1662&amp;$D$3:$D$1662,$E$3:$E$1662,0,0,1)</f>
        <v>8400</v>
      </c>
      <c r="AA275" s="2" cm="1">
        <f t="array" ref="AA275">_xlfn.XLOOKUP(AA$1&amp;$R275,$C$3:$C$1662&amp;$D$3:$D$1662,$E$3:$E$1662,0,0,1)</f>
        <v>33500</v>
      </c>
      <c r="AB275" s="2" cm="1">
        <f t="array" ref="AB275">_xlfn.XLOOKUP(AB$1&amp;$R275,$C$3:$C$1662&amp;$D$3:$D$1662,$E$3:$E$1662,0,0,1)</f>
        <v>7000</v>
      </c>
      <c r="AC275" s="2" cm="1">
        <f t="array" ref="AC275">_xlfn.XLOOKUP(AC$1&amp;$R275,$C$3:$C$1662&amp;$D$3:$D$1662,$E$3:$E$1662,0,0,1)</f>
        <v>38200</v>
      </c>
    </row>
    <row r="276" spans="3:29" x14ac:dyDescent="0.4">
      <c r="C276" t="s">
        <v>758</v>
      </c>
      <c r="D276" t="s">
        <v>484</v>
      </c>
      <c r="E276">
        <v>38200</v>
      </c>
      <c r="R276" t="s">
        <v>28</v>
      </c>
      <c r="S276" s="2">
        <f t="shared" si="21"/>
        <v>11316580</v>
      </c>
      <c r="T276" s="2">
        <f t="shared" ref="T276:X291" si="23">T275+Y276</f>
        <v>9169200</v>
      </c>
      <c r="U276" s="2">
        <f t="shared" si="23"/>
        <v>10697400</v>
      </c>
      <c r="V276" s="2">
        <f t="shared" si="23"/>
        <v>12159900</v>
      </c>
      <c r="W276" s="2">
        <f t="shared" si="23"/>
        <v>13075600</v>
      </c>
      <c r="X276" s="2">
        <f t="shared" si="23"/>
        <v>11480800</v>
      </c>
      <c r="Y276" s="2" cm="1">
        <f t="array" ref="Y276">_xlfn.XLOOKUP(Y$1&amp;$R276,$C$3:$C$1662&amp;$D$3:$D$1662,$E$3:$E$1662,0,0,1)</f>
        <v>6700</v>
      </c>
      <c r="Z276" s="2" cm="1">
        <f t="array" ref="Z276">_xlfn.XLOOKUP(Z$1&amp;$R276,$C$3:$C$1662&amp;$D$3:$D$1662,$E$3:$E$1662,0,0,1)</f>
        <v>46000</v>
      </c>
      <c r="AA276" s="2" cm="1">
        <f t="array" ref="AA276">_xlfn.XLOOKUP(AA$1&amp;$R276,$C$3:$C$1662&amp;$D$3:$D$1662,$E$3:$E$1662,0,0,1)</f>
        <v>7100</v>
      </c>
      <c r="AB276" s="2" cm="1">
        <f t="array" ref="AB276">_xlfn.XLOOKUP(AB$1&amp;$R276,$C$3:$C$1662&amp;$D$3:$D$1662,$E$3:$E$1662,0,0,1)</f>
        <v>12100</v>
      </c>
      <c r="AC276" s="2" cm="1">
        <f t="array" ref="AC276">_xlfn.XLOOKUP(AC$1&amp;$R276,$C$3:$C$1662&amp;$D$3:$D$1662,$E$3:$E$1662,0,0,1)</f>
        <v>47800</v>
      </c>
    </row>
    <row r="277" spans="3:29" x14ac:dyDescent="0.4">
      <c r="C277" t="s">
        <v>758</v>
      </c>
      <c r="D277" t="s">
        <v>485</v>
      </c>
      <c r="E277">
        <v>47800</v>
      </c>
      <c r="R277" t="s">
        <v>37</v>
      </c>
      <c r="S277" s="2">
        <f t="shared" si="21"/>
        <v>11333140</v>
      </c>
      <c r="T277" s="2">
        <f t="shared" si="23"/>
        <v>9175400</v>
      </c>
      <c r="U277" s="2">
        <f t="shared" si="23"/>
        <v>10710900</v>
      </c>
      <c r="V277" s="2">
        <f t="shared" si="23"/>
        <v>12183700</v>
      </c>
      <c r="W277" s="2">
        <f t="shared" si="23"/>
        <v>13082600</v>
      </c>
      <c r="X277" s="2">
        <f t="shared" si="23"/>
        <v>11513100</v>
      </c>
      <c r="Y277" s="2" cm="1">
        <f t="array" ref="Y277">_xlfn.XLOOKUP(Y$1&amp;$R277,$C$3:$C$1662&amp;$D$3:$D$1662,$E$3:$E$1662,0,0,1)</f>
        <v>6200</v>
      </c>
      <c r="Z277" s="2" cm="1">
        <f t="array" ref="Z277">_xlfn.XLOOKUP(Z$1&amp;$R277,$C$3:$C$1662&amp;$D$3:$D$1662,$E$3:$E$1662,0,0,1)</f>
        <v>13500</v>
      </c>
      <c r="AA277" s="2" cm="1">
        <f t="array" ref="AA277">_xlfn.XLOOKUP(AA$1&amp;$R277,$C$3:$C$1662&amp;$D$3:$D$1662,$E$3:$E$1662,0,0,1)</f>
        <v>23800</v>
      </c>
      <c r="AB277" s="2" cm="1">
        <f t="array" ref="AB277">_xlfn.XLOOKUP(AB$1&amp;$R277,$C$3:$C$1662&amp;$D$3:$D$1662,$E$3:$E$1662,0,0,1)</f>
        <v>7000</v>
      </c>
      <c r="AC277" s="2" cm="1">
        <f t="array" ref="AC277">_xlfn.XLOOKUP(AC$1&amp;$R277,$C$3:$C$1662&amp;$D$3:$D$1662,$E$3:$E$1662,0,0,1)</f>
        <v>32300</v>
      </c>
    </row>
    <row r="278" spans="3:29" x14ac:dyDescent="0.4">
      <c r="C278" t="s">
        <v>758</v>
      </c>
      <c r="D278" t="s">
        <v>486</v>
      </c>
      <c r="E278">
        <v>32300</v>
      </c>
      <c r="R278" t="s">
        <v>43</v>
      </c>
      <c r="S278" s="2">
        <f t="shared" si="21"/>
        <v>11363020</v>
      </c>
      <c r="T278" s="2">
        <f t="shared" si="23"/>
        <v>9200100</v>
      </c>
      <c r="U278" s="2">
        <f t="shared" si="23"/>
        <v>10720800</v>
      </c>
      <c r="V278" s="2">
        <f t="shared" si="23"/>
        <v>12231200</v>
      </c>
      <c r="W278" s="2">
        <f t="shared" si="23"/>
        <v>13100600</v>
      </c>
      <c r="X278" s="2">
        <f t="shared" si="23"/>
        <v>11562400</v>
      </c>
      <c r="Y278" s="2" cm="1">
        <f t="array" ref="Y278">_xlfn.XLOOKUP(Y$1&amp;$R278,$C$3:$C$1662&amp;$D$3:$D$1662,$E$3:$E$1662,0,0,1)</f>
        <v>24700</v>
      </c>
      <c r="Z278" s="2" cm="1">
        <f t="array" ref="Z278">_xlfn.XLOOKUP(Z$1&amp;$R278,$C$3:$C$1662&amp;$D$3:$D$1662,$E$3:$E$1662,0,0,1)</f>
        <v>9900</v>
      </c>
      <c r="AA278" s="2" cm="1">
        <f t="array" ref="AA278">_xlfn.XLOOKUP(AA$1&amp;$R278,$C$3:$C$1662&amp;$D$3:$D$1662,$E$3:$E$1662,0,0,1)</f>
        <v>47500</v>
      </c>
      <c r="AB278" s="2" cm="1">
        <f t="array" ref="AB278">_xlfn.XLOOKUP(AB$1&amp;$R278,$C$3:$C$1662&amp;$D$3:$D$1662,$E$3:$E$1662,0,0,1)</f>
        <v>18000</v>
      </c>
      <c r="AC278" s="2" cm="1">
        <f t="array" ref="AC278">_xlfn.XLOOKUP(AC$1&amp;$R278,$C$3:$C$1662&amp;$D$3:$D$1662,$E$3:$E$1662,0,0,1)</f>
        <v>49300</v>
      </c>
    </row>
    <row r="279" spans="3:29" x14ac:dyDescent="0.4">
      <c r="C279" t="s">
        <v>758</v>
      </c>
      <c r="D279" t="s">
        <v>487</v>
      </c>
      <c r="E279">
        <v>49300</v>
      </c>
      <c r="R279" t="s">
        <v>66</v>
      </c>
      <c r="S279" s="2">
        <f t="shared" si="21"/>
        <v>11374620</v>
      </c>
      <c r="T279" s="2">
        <f t="shared" si="23"/>
        <v>9204700</v>
      </c>
      <c r="U279" s="2">
        <f t="shared" si="23"/>
        <v>10737400</v>
      </c>
      <c r="V279" s="2">
        <f t="shared" si="23"/>
        <v>12240900</v>
      </c>
      <c r="W279" s="2">
        <f t="shared" si="23"/>
        <v>13105500</v>
      </c>
      <c r="X279" s="2">
        <f t="shared" si="23"/>
        <v>11584600</v>
      </c>
      <c r="Y279" s="2" cm="1">
        <f t="array" ref="Y279">_xlfn.XLOOKUP(Y$1&amp;$R279,$C$3:$C$1662&amp;$D$3:$D$1662,$E$3:$E$1662,0,0,1)</f>
        <v>4600</v>
      </c>
      <c r="Z279" s="2" cm="1">
        <f t="array" ref="Z279">_xlfn.XLOOKUP(Z$1&amp;$R279,$C$3:$C$1662&amp;$D$3:$D$1662,$E$3:$E$1662,0,0,1)</f>
        <v>16600</v>
      </c>
      <c r="AA279" s="2" cm="1">
        <f t="array" ref="AA279">_xlfn.XLOOKUP(AA$1&amp;$R279,$C$3:$C$1662&amp;$D$3:$D$1662,$E$3:$E$1662,0,0,1)</f>
        <v>9700</v>
      </c>
      <c r="AB279" s="2" cm="1">
        <f t="array" ref="AB279">_xlfn.XLOOKUP(AB$1&amp;$R279,$C$3:$C$1662&amp;$D$3:$D$1662,$E$3:$E$1662,0,0,1)</f>
        <v>4900</v>
      </c>
      <c r="AC279" s="2" cm="1">
        <f t="array" ref="AC279">_xlfn.XLOOKUP(AC$1&amp;$R279,$C$3:$C$1662&amp;$D$3:$D$1662,$E$3:$E$1662,0,0,1)</f>
        <v>22200</v>
      </c>
    </row>
    <row r="280" spans="3:29" x14ac:dyDescent="0.4">
      <c r="C280" t="s">
        <v>758</v>
      </c>
      <c r="D280" t="s">
        <v>488</v>
      </c>
      <c r="E280">
        <v>22200</v>
      </c>
      <c r="R280" t="s">
        <v>67</v>
      </c>
      <c r="S280" s="2">
        <f t="shared" si="21"/>
        <v>11397140</v>
      </c>
      <c r="T280" s="2">
        <f t="shared" si="23"/>
        <v>9246400</v>
      </c>
      <c r="U280" s="2">
        <f t="shared" si="23"/>
        <v>10746200</v>
      </c>
      <c r="V280" s="2">
        <f t="shared" si="23"/>
        <v>12256400</v>
      </c>
      <c r="W280" s="2">
        <f t="shared" si="23"/>
        <v>13127100</v>
      </c>
      <c r="X280" s="2">
        <f t="shared" si="23"/>
        <v>11609600</v>
      </c>
      <c r="Y280" s="2" cm="1">
        <f t="array" ref="Y280">_xlfn.XLOOKUP(Y$1&amp;$R280,$C$3:$C$1662&amp;$D$3:$D$1662,$E$3:$E$1662,0,0,1)</f>
        <v>41700</v>
      </c>
      <c r="Z280" s="2" cm="1">
        <f t="array" ref="Z280">_xlfn.XLOOKUP(Z$1&amp;$R280,$C$3:$C$1662&amp;$D$3:$D$1662,$E$3:$E$1662,0,0,1)</f>
        <v>8800</v>
      </c>
      <c r="AA280" s="2" cm="1">
        <f t="array" ref="AA280">_xlfn.XLOOKUP(AA$1&amp;$R280,$C$3:$C$1662&amp;$D$3:$D$1662,$E$3:$E$1662,0,0,1)</f>
        <v>15500</v>
      </c>
      <c r="AB280" s="2" cm="1">
        <f t="array" ref="AB280">_xlfn.XLOOKUP(AB$1&amp;$R280,$C$3:$C$1662&amp;$D$3:$D$1662,$E$3:$E$1662,0,0,1)</f>
        <v>21600</v>
      </c>
      <c r="AC280" s="2" cm="1">
        <f t="array" ref="AC280">_xlfn.XLOOKUP(AC$1&amp;$R280,$C$3:$C$1662&amp;$D$3:$D$1662,$E$3:$E$1662,0,0,1)</f>
        <v>25000</v>
      </c>
    </row>
    <row r="281" spans="3:29" x14ac:dyDescent="0.4">
      <c r="C281" t="s">
        <v>758</v>
      </c>
      <c r="D281" t="s">
        <v>489</v>
      </c>
      <c r="E281">
        <v>25000</v>
      </c>
      <c r="R281" t="s">
        <v>12</v>
      </c>
      <c r="S281" s="2">
        <f t="shared" si="21"/>
        <v>11415480</v>
      </c>
      <c r="T281" s="2">
        <f t="shared" si="23"/>
        <v>9252300</v>
      </c>
      <c r="U281" s="2">
        <f t="shared" si="23"/>
        <v>10764200</v>
      </c>
      <c r="V281" s="2">
        <f t="shared" si="23"/>
        <v>12262700</v>
      </c>
      <c r="W281" s="2">
        <f t="shared" si="23"/>
        <v>13139900</v>
      </c>
      <c r="X281" s="2">
        <f t="shared" si="23"/>
        <v>11658300</v>
      </c>
      <c r="Y281" s="2" cm="1">
        <f t="array" ref="Y281">_xlfn.XLOOKUP(Y$1&amp;$R281,$C$3:$C$1662&amp;$D$3:$D$1662,$E$3:$E$1662,0,0,1)</f>
        <v>5900</v>
      </c>
      <c r="Z281" s="2" cm="1">
        <f t="array" ref="Z281">_xlfn.XLOOKUP(Z$1&amp;$R281,$C$3:$C$1662&amp;$D$3:$D$1662,$E$3:$E$1662,0,0,1)</f>
        <v>18000</v>
      </c>
      <c r="AA281" s="2" cm="1">
        <f t="array" ref="AA281">_xlfn.XLOOKUP(AA$1&amp;$R281,$C$3:$C$1662&amp;$D$3:$D$1662,$E$3:$E$1662,0,0,1)</f>
        <v>6300</v>
      </c>
      <c r="AB281" s="2" cm="1">
        <f t="array" ref="AB281">_xlfn.XLOOKUP(AB$1&amp;$R281,$C$3:$C$1662&amp;$D$3:$D$1662,$E$3:$E$1662,0,0,1)</f>
        <v>12800</v>
      </c>
      <c r="AC281" s="2" cm="1">
        <f t="array" ref="AC281">_xlfn.XLOOKUP(AC$1&amp;$R281,$C$3:$C$1662&amp;$D$3:$D$1662,$E$3:$E$1662,0,0,1)</f>
        <v>48700</v>
      </c>
    </row>
    <row r="282" spans="3:29" x14ac:dyDescent="0.4">
      <c r="C282" t="s">
        <v>758</v>
      </c>
      <c r="D282" t="s">
        <v>490</v>
      </c>
      <c r="E282">
        <v>48700</v>
      </c>
      <c r="R282" t="s">
        <v>19</v>
      </c>
      <c r="S282" s="2">
        <f t="shared" si="21"/>
        <v>11434240</v>
      </c>
      <c r="T282" s="2">
        <f t="shared" si="23"/>
        <v>9266000</v>
      </c>
      <c r="U282" s="2">
        <f t="shared" si="23"/>
        <v>10769700</v>
      </c>
      <c r="V282" s="2">
        <f t="shared" si="23"/>
        <v>12274800</v>
      </c>
      <c r="W282" s="2">
        <f t="shared" si="23"/>
        <v>13181600</v>
      </c>
      <c r="X282" s="2">
        <f t="shared" si="23"/>
        <v>11679100</v>
      </c>
      <c r="Y282" s="2" cm="1">
        <f t="array" ref="Y282">_xlfn.XLOOKUP(Y$1&amp;$R282,$C$3:$C$1662&amp;$D$3:$D$1662,$E$3:$E$1662,0,0,1)</f>
        <v>13700</v>
      </c>
      <c r="Z282" s="2" cm="1">
        <f t="array" ref="Z282">_xlfn.XLOOKUP(Z$1&amp;$R282,$C$3:$C$1662&amp;$D$3:$D$1662,$E$3:$E$1662,0,0,1)</f>
        <v>5500</v>
      </c>
      <c r="AA282" s="2" cm="1">
        <f t="array" ref="AA282">_xlfn.XLOOKUP(AA$1&amp;$R282,$C$3:$C$1662&amp;$D$3:$D$1662,$E$3:$E$1662,0,0,1)</f>
        <v>12100</v>
      </c>
      <c r="AB282" s="2" cm="1">
        <f t="array" ref="AB282">_xlfn.XLOOKUP(AB$1&amp;$R282,$C$3:$C$1662&amp;$D$3:$D$1662,$E$3:$E$1662,0,0,1)</f>
        <v>41700</v>
      </c>
      <c r="AC282" s="2" cm="1">
        <f t="array" ref="AC282">_xlfn.XLOOKUP(AC$1&amp;$R282,$C$3:$C$1662&amp;$D$3:$D$1662,$E$3:$E$1662,0,0,1)</f>
        <v>20800</v>
      </c>
    </row>
    <row r="283" spans="3:29" x14ac:dyDescent="0.4">
      <c r="C283" t="s">
        <v>758</v>
      </c>
      <c r="D283" t="s">
        <v>491</v>
      </c>
      <c r="E283">
        <v>20800</v>
      </c>
      <c r="R283" t="s">
        <v>31</v>
      </c>
      <c r="S283" s="2">
        <f t="shared" si="21"/>
        <v>11460540</v>
      </c>
      <c r="T283" s="2">
        <f t="shared" si="23"/>
        <v>9286400</v>
      </c>
      <c r="U283" s="2">
        <f t="shared" si="23"/>
        <v>10792000</v>
      </c>
      <c r="V283" s="2">
        <f t="shared" si="23"/>
        <v>12307000</v>
      </c>
      <c r="W283" s="2">
        <f t="shared" si="23"/>
        <v>13190500</v>
      </c>
      <c r="X283" s="2">
        <f t="shared" si="23"/>
        <v>11726800</v>
      </c>
      <c r="Y283" s="2" cm="1">
        <f t="array" ref="Y283">_xlfn.XLOOKUP(Y$1&amp;$R283,$C$3:$C$1662&amp;$D$3:$D$1662,$E$3:$E$1662,0,0,1)</f>
        <v>20400</v>
      </c>
      <c r="Z283" s="2" cm="1">
        <f t="array" ref="Z283">_xlfn.XLOOKUP(Z$1&amp;$R283,$C$3:$C$1662&amp;$D$3:$D$1662,$E$3:$E$1662,0,0,1)</f>
        <v>22300</v>
      </c>
      <c r="AA283" s="2" cm="1">
        <f t="array" ref="AA283">_xlfn.XLOOKUP(AA$1&amp;$R283,$C$3:$C$1662&amp;$D$3:$D$1662,$E$3:$E$1662,0,0,1)</f>
        <v>32200</v>
      </c>
      <c r="AB283" s="2" cm="1">
        <f t="array" ref="AB283">_xlfn.XLOOKUP(AB$1&amp;$R283,$C$3:$C$1662&amp;$D$3:$D$1662,$E$3:$E$1662,0,0,1)</f>
        <v>8900</v>
      </c>
      <c r="AC283" s="2" cm="1">
        <f t="array" ref="AC283">_xlfn.XLOOKUP(AC$1&amp;$R283,$C$3:$C$1662&amp;$D$3:$D$1662,$E$3:$E$1662,0,0,1)</f>
        <v>47700</v>
      </c>
    </row>
    <row r="284" spans="3:29" x14ac:dyDescent="0.4">
      <c r="C284" t="s">
        <v>758</v>
      </c>
      <c r="D284" t="s">
        <v>492</v>
      </c>
      <c r="E284">
        <v>47700</v>
      </c>
      <c r="R284" t="s">
        <v>91</v>
      </c>
      <c r="S284" s="2">
        <f t="shared" si="21"/>
        <v>11485460</v>
      </c>
      <c r="T284" s="2">
        <f t="shared" si="23"/>
        <v>9311000</v>
      </c>
      <c r="U284" s="2">
        <f t="shared" si="23"/>
        <v>10795400</v>
      </c>
      <c r="V284" s="2">
        <f t="shared" si="23"/>
        <v>12325900</v>
      </c>
      <c r="W284" s="2">
        <f t="shared" si="23"/>
        <v>13213600</v>
      </c>
      <c r="X284" s="2">
        <f t="shared" si="23"/>
        <v>11781400</v>
      </c>
      <c r="Y284" s="2" cm="1">
        <f t="array" ref="Y284">_xlfn.XLOOKUP(Y$1&amp;$R284,$C$3:$C$1662&amp;$D$3:$D$1662,$E$3:$E$1662,0,0,1)</f>
        <v>24600</v>
      </c>
      <c r="Z284" s="2" cm="1">
        <f t="array" ref="Z284">_xlfn.XLOOKUP(Z$1&amp;$R284,$C$3:$C$1662&amp;$D$3:$D$1662,$E$3:$E$1662,0,0,1)</f>
        <v>3400</v>
      </c>
      <c r="AA284" s="2" cm="1">
        <f t="array" ref="AA284">_xlfn.XLOOKUP(AA$1&amp;$R284,$C$3:$C$1662&amp;$D$3:$D$1662,$E$3:$E$1662,0,0,1)</f>
        <v>18900</v>
      </c>
      <c r="AB284" s="2" cm="1">
        <f t="array" ref="AB284">_xlfn.XLOOKUP(AB$1&amp;$R284,$C$3:$C$1662&amp;$D$3:$D$1662,$E$3:$E$1662,0,0,1)</f>
        <v>23100</v>
      </c>
      <c r="AC284" s="2" cm="1">
        <f t="array" ref="AC284">_xlfn.XLOOKUP(AC$1&amp;$R284,$C$3:$C$1662&amp;$D$3:$D$1662,$E$3:$E$1662,0,0,1)</f>
        <v>54600</v>
      </c>
    </row>
    <row r="285" spans="3:29" x14ac:dyDescent="0.4">
      <c r="C285" t="s">
        <v>758</v>
      </c>
      <c r="D285" t="s">
        <v>493</v>
      </c>
      <c r="E285">
        <v>54600</v>
      </c>
      <c r="R285" t="s">
        <v>169</v>
      </c>
      <c r="S285" s="2">
        <f t="shared" si="21"/>
        <v>11502960</v>
      </c>
      <c r="T285" s="2">
        <f t="shared" si="23"/>
        <v>9316500</v>
      </c>
      <c r="U285" s="2">
        <f t="shared" si="23"/>
        <v>10815100</v>
      </c>
      <c r="V285" s="2">
        <f t="shared" si="23"/>
        <v>12336600</v>
      </c>
      <c r="W285" s="2">
        <f t="shared" si="23"/>
        <v>13232100</v>
      </c>
      <c r="X285" s="2">
        <f t="shared" si="23"/>
        <v>11814500</v>
      </c>
      <c r="Y285" s="2" cm="1">
        <f t="array" ref="Y285">_xlfn.XLOOKUP(Y$1&amp;$R285,$C$3:$C$1662&amp;$D$3:$D$1662,$E$3:$E$1662,0,0,1)</f>
        <v>5500</v>
      </c>
      <c r="Z285" s="2" cm="1">
        <f t="array" ref="Z285">_xlfn.XLOOKUP(Z$1&amp;$R285,$C$3:$C$1662&amp;$D$3:$D$1662,$E$3:$E$1662,0,0,1)</f>
        <v>19700</v>
      </c>
      <c r="AA285" s="2" cm="1">
        <f t="array" ref="AA285">_xlfn.XLOOKUP(AA$1&amp;$R285,$C$3:$C$1662&amp;$D$3:$D$1662,$E$3:$E$1662,0,0,1)</f>
        <v>10700</v>
      </c>
      <c r="AB285" s="2" cm="1">
        <f t="array" ref="AB285">_xlfn.XLOOKUP(AB$1&amp;$R285,$C$3:$C$1662&amp;$D$3:$D$1662,$E$3:$E$1662,0,0,1)</f>
        <v>18500</v>
      </c>
      <c r="AC285" s="2" cm="1">
        <f t="array" ref="AC285">_xlfn.XLOOKUP(AC$1&amp;$R285,$C$3:$C$1662&amp;$D$3:$D$1662,$E$3:$E$1662,0,0,1)</f>
        <v>33100</v>
      </c>
    </row>
    <row r="286" spans="3:29" x14ac:dyDescent="0.4">
      <c r="C286" t="s">
        <v>758</v>
      </c>
      <c r="D286" t="s">
        <v>494</v>
      </c>
      <c r="E286">
        <v>33100</v>
      </c>
      <c r="R286" t="s">
        <v>52</v>
      </c>
      <c r="S286" s="2">
        <f t="shared" si="21"/>
        <v>11526320</v>
      </c>
      <c r="T286" s="2">
        <f t="shared" si="23"/>
        <v>9322200</v>
      </c>
      <c r="U286" s="2">
        <f t="shared" si="23"/>
        <v>10822300</v>
      </c>
      <c r="V286" s="2">
        <f t="shared" si="23"/>
        <v>12389800</v>
      </c>
      <c r="W286" s="2">
        <f t="shared" si="23"/>
        <v>13258300</v>
      </c>
      <c r="X286" s="2">
        <f t="shared" si="23"/>
        <v>11839000</v>
      </c>
      <c r="Y286" s="2" cm="1">
        <f t="array" ref="Y286">_xlfn.XLOOKUP(Y$1&amp;$R286,$C$3:$C$1662&amp;$D$3:$D$1662,$E$3:$E$1662,0,0,1)</f>
        <v>5700</v>
      </c>
      <c r="Z286" s="2" cm="1">
        <f t="array" ref="Z286">_xlfn.XLOOKUP(Z$1&amp;$R286,$C$3:$C$1662&amp;$D$3:$D$1662,$E$3:$E$1662,0,0,1)</f>
        <v>7200</v>
      </c>
      <c r="AA286" s="2" cm="1">
        <f t="array" ref="AA286">_xlfn.XLOOKUP(AA$1&amp;$R286,$C$3:$C$1662&amp;$D$3:$D$1662,$E$3:$E$1662,0,0,1)</f>
        <v>53200</v>
      </c>
      <c r="AB286" s="2" cm="1">
        <f t="array" ref="AB286">_xlfn.XLOOKUP(AB$1&amp;$R286,$C$3:$C$1662&amp;$D$3:$D$1662,$E$3:$E$1662,0,0,1)</f>
        <v>26200</v>
      </c>
      <c r="AC286" s="2" cm="1">
        <f t="array" ref="AC286">_xlfn.XLOOKUP(AC$1&amp;$R286,$C$3:$C$1662&amp;$D$3:$D$1662,$E$3:$E$1662,0,0,1)</f>
        <v>24500</v>
      </c>
    </row>
    <row r="287" spans="3:29" x14ac:dyDescent="0.4">
      <c r="C287" t="s">
        <v>758</v>
      </c>
      <c r="D287" t="s">
        <v>495</v>
      </c>
      <c r="E287">
        <v>24500</v>
      </c>
      <c r="R287" t="s">
        <v>72</v>
      </c>
      <c r="S287" s="2">
        <f t="shared" si="21"/>
        <v>11540200</v>
      </c>
      <c r="T287" s="2">
        <f t="shared" si="23"/>
        <v>9341100</v>
      </c>
      <c r="U287" s="2">
        <f t="shared" si="23"/>
        <v>10828500</v>
      </c>
      <c r="V287" s="2">
        <f t="shared" si="23"/>
        <v>12404400</v>
      </c>
      <c r="W287" s="2">
        <f t="shared" si="23"/>
        <v>13264200</v>
      </c>
      <c r="X287" s="2">
        <f t="shared" si="23"/>
        <v>11862800</v>
      </c>
      <c r="Y287" s="2" cm="1">
        <f t="array" ref="Y287">_xlfn.XLOOKUP(Y$1&amp;$R287,$C$3:$C$1662&amp;$D$3:$D$1662,$E$3:$E$1662,0,0,1)</f>
        <v>18900</v>
      </c>
      <c r="Z287" s="2" cm="1">
        <f t="array" ref="Z287">_xlfn.XLOOKUP(Z$1&amp;$R287,$C$3:$C$1662&amp;$D$3:$D$1662,$E$3:$E$1662,0,0,1)</f>
        <v>6200</v>
      </c>
      <c r="AA287" s="2" cm="1">
        <f t="array" ref="AA287">_xlfn.XLOOKUP(AA$1&amp;$R287,$C$3:$C$1662&amp;$D$3:$D$1662,$E$3:$E$1662,0,0,1)</f>
        <v>14600</v>
      </c>
      <c r="AB287" s="2" cm="1">
        <f t="array" ref="AB287">_xlfn.XLOOKUP(AB$1&amp;$R287,$C$3:$C$1662&amp;$D$3:$D$1662,$E$3:$E$1662,0,0,1)</f>
        <v>5900</v>
      </c>
      <c r="AC287" s="2" cm="1">
        <f t="array" ref="AC287">_xlfn.XLOOKUP(AC$1&amp;$R287,$C$3:$C$1662&amp;$D$3:$D$1662,$E$3:$E$1662,0,0,1)</f>
        <v>23800</v>
      </c>
    </row>
    <row r="288" spans="3:29" x14ac:dyDescent="0.4">
      <c r="C288" t="s">
        <v>758</v>
      </c>
      <c r="D288" t="s">
        <v>496</v>
      </c>
      <c r="E288">
        <v>23800</v>
      </c>
      <c r="R288" t="s">
        <v>277</v>
      </c>
      <c r="S288" s="2">
        <f t="shared" si="21"/>
        <v>11550420</v>
      </c>
      <c r="T288" s="2">
        <f t="shared" si="23"/>
        <v>9346100</v>
      </c>
      <c r="U288" s="2">
        <f t="shared" si="23"/>
        <v>10830000</v>
      </c>
      <c r="V288" s="2">
        <f t="shared" si="23"/>
        <v>12418700</v>
      </c>
      <c r="W288" s="2">
        <f t="shared" si="23"/>
        <v>13280200</v>
      </c>
      <c r="X288" s="2">
        <f t="shared" si="23"/>
        <v>11877100</v>
      </c>
      <c r="Y288" s="2" cm="1">
        <f t="array" ref="Y288">_xlfn.XLOOKUP(Y$1&amp;$R288,$C$3:$C$1662&amp;$D$3:$D$1662,$E$3:$E$1662,0,0,1)</f>
        <v>5000</v>
      </c>
      <c r="Z288" s="2" cm="1">
        <f t="array" ref="Z288">_xlfn.XLOOKUP(Z$1&amp;$R288,$C$3:$C$1662&amp;$D$3:$D$1662,$E$3:$E$1662,0,0,1)</f>
        <v>1500</v>
      </c>
      <c r="AA288" s="2" cm="1">
        <f t="array" ref="AA288">_xlfn.XLOOKUP(AA$1&amp;$R288,$C$3:$C$1662&amp;$D$3:$D$1662,$E$3:$E$1662,0,0,1)</f>
        <v>14300</v>
      </c>
      <c r="AB288" s="2" cm="1">
        <f t="array" ref="AB288">_xlfn.XLOOKUP(AB$1&amp;$R288,$C$3:$C$1662&amp;$D$3:$D$1662,$E$3:$E$1662,0,0,1)</f>
        <v>16000</v>
      </c>
      <c r="AC288" s="2" cm="1">
        <f t="array" ref="AC288">_xlfn.XLOOKUP(AC$1&amp;$R288,$C$3:$C$1662&amp;$D$3:$D$1662,$E$3:$E$1662,0,0,1)</f>
        <v>14300</v>
      </c>
    </row>
    <row r="289" spans="3:29" x14ac:dyDescent="0.4">
      <c r="C289" t="s">
        <v>758</v>
      </c>
      <c r="D289" t="s">
        <v>497</v>
      </c>
      <c r="E289">
        <v>14300</v>
      </c>
      <c r="R289" t="s">
        <v>56</v>
      </c>
      <c r="S289" s="2">
        <f t="shared" si="21"/>
        <v>11600320</v>
      </c>
      <c r="T289" s="2">
        <f t="shared" si="23"/>
        <v>9538100</v>
      </c>
      <c r="U289" s="2">
        <f t="shared" si="23"/>
        <v>10833200</v>
      </c>
      <c r="V289" s="2">
        <f t="shared" si="23"/>
        <v>12440600</v>
      </c>
      <c r="W289" s="2">
        <f t="shared" si="23"/>
        <v>13292100</v>
      </c>
      <c r="X289" s="2">
        <f t="shared" si="23"/>
        <v>11897600</v>
      </c>
      <c r="Y289" s="2" cm="1">
        <f t="array" ref="Y289">_xlfn.XLOOKUP(Y$1&amp;$R289,$C$3:$C$1662&amp;$D$3:$D$1662,$E$3:$E$1662,0,0,1)</f>
        <v>192000</v>
      </c>
      <c r="Z289" s="2" cm="1">
        <f t="array" ref="Z289">_xlfn.XLOOKUP(Z$1&amp;$R289,$C$3:$C$1662&amp;$D$3:$D$1662,$E$3:$E$1662,0,0,1)</f>
        <v>3200</v>
      </c>
      <c r="AA289" s="2" cm="1">
        <f t="array" ref="AA289">_xlfn.XLOOKUP(AA$1&amp;$R289,$C$3:$C$1662&amp;$D$3:$D$1662,$E$3:$E$1662,0,0,1)</f>
        <v>21900</v>
      </c>
      <c r="AB289" s="2" cm="1">
        <f t="array" ref="AB289">_xlfn.XLOOKUP(AB$1&amp;$R289,$C$3:$C$1662&amp;$D$3:$D$1662,$E$3:$E$1662,0,0,1)</f>
        <v>11900</v>
      </c>
      <c r="AC289" s="2" cm="1">
        <f t="array" ref="AC289">_xlfn.XLOOKUP(AC$1&amp;$R289,$C$3:$C$1662&amp;$D$3:$D$1662,$E$3:$E$1662,0,0,1)</f>
        <v>20500</v>
      </c>
    </row>
    <row r="290" spans="3:29" x14ac:dyDescent="0.4">
      <c r="C290" t="s">
        <v>758</v>
      </c>
      <c r="D290" t="s">
        <v>498</v>
      </c>
      <c r="E290">
        <v>20500</v>
      </c>
      <c r="R290" t="s">
        <v>35</v>
      </c>
      <c r="S290" s="2">
        <f t="shared" si="21"/>
        <v>11615060</v>
      </c>
      <c r="T290" s="2">
        <f t="shared" si="23"/>
        <v>9559500</v>
      </c>
      <c r="U290" s="2">
        <f t="shared" si="23"/>
        <v>10844900</v>
      </c>
      <c r="V290" s="2">
        <f t="shared" si="23"/>
        <v>12445400</v>
      </c>
      <c r="W290" s="2">
        <f t="shared" si="23"/>
        <v>13307700</v>
      </c>
      <c r="X290" s="2">
        <f t="shared" si="23"/>
        <v>11917800</v>
      </c>
      <c r="Y290" s="2" cm="1">
        <f t="array" ref="Y290">_xlfn.XLOOKUP(Y$1&amp;$R290,$C$3:$C$1662&amp;$D$3:$D$1662,$E$3:$E$1662,0,0,1)</f>
        <v>21400</v>
      </c>
      <c r="Z290" s="2" cm="1">
        <f t="array" ref="Z290">_xlfn.XLOOKUP(Z$1&amp;$R290,$C$3:$C$1662&amp;$D$3:$D$1662,$E$3:$E$1662,0,0,1)</f>
        <v>11700</v>
      </c>
      <c r="AA290" s="2" cm="1">
        <f t="array" ref="AA290">_xlfn.XLOOKUP(AA$1&amp;$R290,$C$3:$C$1662&amp;$D$3:$D$1662,$E$3:$E$1662,0,0,1)</f>
        <v>4800</v>
      </c>
      <c r="AB290" s="2" cm="1">
        <f t="array" ref="AB290">_xlfn.XLOOKUP(AB$1&amp;$R290,$C$3:$C$1662&amp;$D$3:$D$1662,$E$3:$E$1662,0,0,1)</f>
        <v>15600</v>
      </c>
      <c r="AC290" s="2" cm="1">
        <f t="array" ref="AC290">_xlfn.XLOOKUP(AC$1&amp;$R290,$C$3:$C$1662&amp;$D$3:$D$1662,$E$3:$E$1662,0,0,1)</f>
        <v>20200</v>
      </c>
    </row>
    <row r="291" spans="3:29" x14ac:dyDescent="0.4">
      <c r="C291" t="s">
        <v>758</v>
      </c>
      <c r="D291" t="s">
        <v>499</v>
      </c>
      <c r="E291">
        <v>20200</v>
      </c>
      <c r="R291" t="s">
        <v>309</v>
      </c>
      <c r="S291" s="2">
        <f t="shared" si="21"/>
        <v>11635420</v>
      </c>
      <c r="T291" s="2">
        <f t="shared" si="23"/>
        <v>9586100</v>
      </c>
      <c r="U291" s="2">
        <f t="shared" si="23"/>
        <v>10855400</v>
      </c>
      <c r="V291" s="2">
        <f t="shared" si="23"/>
        <v>12452700</v>
      </c>
      <c r="W291" s="2">
        <f t="shared" si="23"/>
        <v>13351800</v>
      </c>
      <c r="X291" s="2">
        <f t="shared" si="23"/>
        <v>11931100</v>
      </c>
      <c r="Y291" s="2" cm="1">
        <f t="array" ref="Y291">_xlfn.XLOOKUP(Y$1&amp;$R291,$C$3:$C$1662&amp;$D$3:$D$1662,$E$3:$E$1662,0,0,1)</f>
        <v>26600</v>
      </c>
      <c r="Z291" s="2" cm="1">
        <f t="array" ref="Z291">_xlfn.XLOOKUP(Z$1&amp;$R291,$C$3:$C$1662&amp;$D$3:$D$1662,$E$3:$E$1662,0,0,1)</f>
        <v>10500</v>
      </c>
      <c r="AA291" s="2" cm="1">
        <f t="array" ref="AA291">_xlfn.XLOOKUP(AA$1&amp;$R291,$C$3:$C$1662&amp;$D$3:$D$1662,$E$3:$E$1662,0,0,1)</f>
        <v>7300</v>
      </c>
      <c r="AB291" s="2" cm="1">
        <f t="array" ref="AB291">_xlfn.XLOOKUP(AB$1&amp;$R291,$C$3:$C$1662&amp;$D$3:$D$1662,$E$3:$E$1662,0,0,1)</f>
        <v>44100</v>
      </c>
      <c r="AC291" s="2" cm="1">
        <f t="array" ref="AC291">_xlfn.XLOOKUP(AC$1&amp;$R291,$C$3:$C$1662&amp;$D$3:$D$1662,$E$3:$E$1662,0,0,1)</f>
        <v>13300</v>
      </c>
    </row>
    <row r="292" spans="3:29" x14ac:dyDescent="0.4">
      <c r="C292" t="s">
        <v>758</v>
      </c>
      <c r="D292" t="s">
        <v>500</v>
      </c>
      <c r="E292">
        <v>13300</v>
      </c>
      <c r="R292" t="s">
        <v>278</v>
      </c>
      <c r="S292" s="2">
        <f t="shared" si="21"/>
        <v>11648620</v>
      </c>
      <c r="T292" s="2">
        <f t="shared" ref="T292:X307" si="24">T291+Y292</f>
        <v>9594900</v>
      </c>
      <c r="U292" s="2">
        <f t="shared" si="24"/>
        <v>10865000</v>
      </c>
      <c r="V292" s="2">
        <f t="shared" si="24"/>
        <v>12469000</v>
      </c>
      <c r="W292" s="2">
        <f t="shared" si="24"/>
        <v>13358200</v>
      </c>
      <c r="X292" s="2">
        <f t="shared" si="24"/>
        <v>11956000</v>
      </c>
      <c r="Y292" s="2" cm="1">
        <f t="array" ref="Y292">_xlfn.XLOOKUP(Y$1&amp;$R292,$C$3:$C$1662&amp;$D$3:$D$1662,$E$3:$E$1662,0,0,1)</f>
        <v>8800</v>
      </c>
      <c r="Z292" s="2" cm="1">
        <f t="array" ref="Z292">_xlfn.XLOOKUP(Z$1&amp;$R292,$C$3:$C$1662&amp;$D$3:$D$1662,$E$3:$E$1662,0,0,1)</f>
        <v>9600</v>
      </c>
      <c r="AA292" s="2" cm="1">
        <f t="array" ref="AA292">_xlfn.XLOOKUP(AA$1&amp;$R292,$C$3:$C$1662&amp;$D$3:$D$1662,$E$3:$E$1662,0,0,1)</f>
        <v>16300</v>
      </c>
      <c r="AB292" s="2" cm="1">
        <f t="array" ref="AB292">_xlfn.XLOOKUP(AB$1&amp;$R292,$C$3:$C$1662&amp;$D$3:$D$1662,$E$3:$E$1662,0,0,1)</f>
        <v>6400</v>
      </c>
      <c r="AC292" s="2" cm="1">
        <f t="array" ref="AC292">_xlfn.XLOOKUP(AC$1&amp;$R292,$C$3:$C$1662&amp;$D$3:$D$1662,$E$3:$E$1662,0,0,1)</f>
        <v>24900</v>
      </c>
    </row>
    <row r="293" spans="3:29" x14ac:dyDescent="0.4">
      <c r="C293" t="s">
        <v>758</v>
      </c>
      <c r="D293" t="s">
        <v>501</v>
      </c>
      <c r="E293">
        <v>24900</v>
      </c>
      <c r="R293" t="s">
        <v>262</v>
      </c>
      <c r="S293" s="2">
        <f t="shared" si="21"/>
        <v>11662380</v>
      </c>
      <c r="T293" s="2">
        <f t="shared" si="24"/>
        <v>9603600</v>
      </c>
      <c r="U293" s="2">
        <f t="shared" si="24"/>
        <v>10874500</v>
      </c>
      <c r="V293" s="2">
        <f t="shared" si="24"/>
        <v>12491900</v>
      </c>
      <c r="W293" s="2">
        <f t="shared" si="24"/>
        <v>13378100</v>
      </c>
      <c r="X293" s="2">
        <f t="shared" si="24"/>
        <v>11963800</v>
      </c>
      <c r="Y293" s="2" cm="1">
        <f t="array" ref="Y293">_xlfn.XLOOKUP(Y$1&amp;$R293,$C$3:$C$1662&amp;$D$3:$D$1662,$E$3:$E$1662,0,0,1)</f>
        <v>8700</v>
      </c>
      <c r="Z293" s="2" cm="1">
        <f t="array" ref="Z293">_xlfn.XLOOKUP(Z$1&amp;$R293,$C$3:$C$1662&amp;$D$3:$D$1662,$E$3:$E$1662,0,0,1)</f>
        <v>9500</v>
      </c>
      <c r="AA293" s="2" cm="1">
        <f t="array" ref="AA293">_xlfn.XLOOKUP(AA$1&amp;$R293,$C$3:$C$1662&amp;$D$3:$D$1662,$E$3:$E$1662,0,0,1)</f>
        <v>22900</v>
      </c>
      <c r="AB293" s="2" cm="1">
        <f t="array" ref="AB293">_xlfn.XLOOKUP(AB$1&amp;$R293,$C$3:$C$1662&amp;$D$3:$D$1662,$E$3:$E$1662,0,0,1)</f>
        <v>19900</v>
      </c>
      <c r="AC293" s="2" cm="1">
        <f t="array" ref="AC293">_xlfn.XLOOKUP(AC$1&amp;$R293,$C$3:$C$1662&amp;$D$3:$D$1662,$E$3:$E$1662,0,0,1)</f>
        <v>7800</v>
      </c>
    </row>
    <row r="294" spans="3:29" x14ac:dyDescent="0.4">
      <c r="C294" t="s">
        <v>758</v>
      </c>
      <c r="D294" t="s">
        <v>502</v>
      </c>
      <c r="E294">
        <v>7800</v>
      </c>
      <c r="R294" t="s">
        <v>16</v>
      </c>
      <c r="S294" s="2">
        <f t="shared" si="21"/>
        <v>11675640</v>
      </c>
      <c r="T294" s="2">
        <f t="shared" si="24"/>
        <v>9615500</v>
      </c>
      <c r="U294" s="2">
        <f t="shared" si="24"/>
        <v>10878600</v>
      </c>
      <c r="V294" s="2">
        <f t="shared" si="24"/>
        <v>12506200</v>
      </c>
      <c r="W294" s="2">
        <f t="shared" si="24"/>
        <v>13398600</v>
      </c>
      <c r="X294" s="2">
        <f t="shared" si="24"/>
        <v>11979300</v>
      </c>
      <c r="Y294" s="2" cm="1">
        <f t="array" ref="Y294">_xlfn.XLOOKUP(Y$1&amp;$R294,$C$3:$C$1662&amp;$D$3:$D$1662,$E$3:$E$1662,0,0,1)</f>
        <v>11900</v>
      </c>
      <c r="Z294" s="2" cm="1">
        <f t="array" ref="Z294">_xlfn.XLOOKUP(Z$1&amp;$R294,$C$3:$C$1662&amp;$D$3:$D$1662,$E$3:$E$1662,0,0,1)</f>
        <v>4100</v>
      </c>
      <c r="AA294" s="2" cm="1">
        <f t="array" ref="AA294">_xlfn.XLOOKUP(AA$1&amp;$R294,$C$3:$C$1662&amp;$D$3:$D$1662,$E$3:$E$1662,0,0,1)</f>
        <v>14300</v>
      </c>
      <c r="AB294" s="2" cm="1">
        <f t="array" ref="AB294">_xlfn.XLOOKUP(AB$1&amp;$R294,$C$3:$C$1662&amp;$D$3:$D$1662,$E$3:$E$1662,0,0,1)</f>
        <v>20500</v>
      </c>
      <c r="AC294" s="2" cm="1">
        <f t="array" ref="AC294">_xlfn.XLOOKUP(AC$1&amp;$R294,$C$3:$C$1662&amp;$D$3:$D$1662,$E$3:$E$1662,0,0,1)</f>
        <v>15500</v>
      </c>
    </row>
    <row r="295" spans="3:29" x14ac:dyDescent="0.4">
      <c r="C295" t="s">
        <v>758</v>
      </c>
      <c r="D295" t="s">
        <v>503</v>
      </c>
      <c r="E295">
        <v>15500</v>
      </c>
      <c r="R295" t="s">
        <v>104</v>
      </c>
      <c r="S295" s="2">
        <f t="shared" si="21"/>
        <v>11692340</v>
      </c>
      <c r="T295" s="2">
        <f t="shared" si="24"/>
        <v>9627900</v>
      </c>
      <c r="U295" s="2">
        <f t="shared" si="24"/>
        <v>10891300</v>
      </c>
      <c r="V295" s="2">
        <f t="shared" si="24"/>
        <v>12516300</v>
      </c>
      <c r="W295" s="2">
        <f t="shared" si="24"/>
        <v>13434700</v>
      </c>
      <c r="X295" s="2">
        <f t="shared" si="24"/>
        <v>11991500</v>
      </c>
      <c r="Y295" s="2" cm="1">
        <f t="array" ref="Y295">_xlfn.XLOOKUP(Y$1&amp;$R295,$C$3:$C$1662&amp;$D$3:$D$1662,$E$3:$E$1662,0,0,1)</f>
        <v>12400</v>
      </c>
      <c r="Z295" s="2" cm="1">
        <f t="array" ref="Z295">_xlfn.XLOOKUP(Z$1&amp;$R295,$C$3:$C$1662&amp;$D$3:$D$1662,$E$3:$E$1662,0,0,1)</f>
        <v>12700</v>
      </c>
      <c r="AA295" s="2" cm="1">
        <f t="array" ref="AA295">_xlfn.XLOOKUP(AA$1&amp;$R295,$C$3:$C$1662&amp;$D$3:$D$1662,$E$3:$E$1662,0,0,1)</f>
        <v>10100</v>
      </c>
      <c r="AB295" s="2" cm="1">
        <f t="array" ref="AB295">_xlfn.XLOOKUP(AB$1&amp;$R295,$C$3:$C$1662&amp;$D$3:$D$1662,$E$3:$E$1662,0,0,1)</f>
        <v>36100</v>
      </c>
      <c r="AC295" s="2" cm="1">
        <f t="array" ref="AC295">_xlfn.XLOOKUP(AC$1&amp;$R295,$C$3:$C$1662&amp;$D$3:$D$1662,$E$3:$E$1662,0,0,1)</f>
        <v>12200</v>
      </c>
    </row>
    <row r="296" spans="3:29" x14ac:dyDescent="0.4">
      <c r="C296" t="s">
        <v>758</v>
      </c>
      <c r="D296" t="s">
        <v>504</v>
      </c>
      <c r="E296">
        <v>12200</v>
      </c>
      <c r="R296" t="s">
        <v>130</v>
      </c>
      <c r="S296" s="2">
        <f t="shared" si="21"/>
        <v>11712880</v>
      </c>
      <c r="T296" s="2">
        <f t="shared" si="24"/>
        <v>9638300</v>
      </c>
      <c r="U296" s="2">
        <f t="shared" si="24"/>
        <v>10908200</v>
      </c>
      <c r="V296" s="2">
        <f t="shared" si="24"/>
        <v>12523400</v>
      </c>
      <c r="W296" s="2">
        <f t="shared" si="24"/>
        <v>13449100</v>
      </c>
      <c r="X296" s="2">
        <f t="shared" si="24"/>
        <v>12045400</v>
      </c>
      <c r="Y296" s="2" cm="1">
        <f t="array" ref="Y296">_xlfn.XLOOKUP(Y$1&amp;$R296,$C$3:$C$1662&amp;$D$3:$D$1662,$E$3:$E$1662,0,0,1)</f>
        <v>10400</v>
      </c>
      <c r="Z296" s="2" cm="1">
        <f t="array" ref="Z296">_xlfn.XLOOKUP(Z$1&amp;$R296,$C$3:$C$1662&amp;$D$3:$D$1662,$E$3:$E$1662,0,0,1)</f>
        <v>16900</v>
      </c>
      <c r="AA296" s="2" cm="1">
        <f t="array" ref="AA296">_xlfn.XLOOKUP(AA$1&amp;$R296,$C$3:$C$1662&amp;$D$3:$D$1662,$E$3:$E$1662,0,0,1)</f>
        <v>7100</v>
      </c>
      <c r="AB296" s="2" cm="1">
        <f t="array" ref="AB296">_xlfn.XLOOKUP(AB$1&amp;$R296,$C$3:$C$1662&amp;$D$3:$D$1662,$E$3:$E$1662,0,0,1)</f>
        <v>14400</v>
      </c>
      <c r="AC296" s="2" cm="1">
        <f t="array" ref="AC296">_xlfn.XLOOKUP(AC$1&amp;$R296,$C$3:$C$1662&amp;$D$3:$D$1662,$E$3:$E$1662,0,0,1)</f>
        <v>53900</v>
      </c>
    </row>
    <row r="297" spans="3:29" x14ac:dyDescent="0.4">
      <c r="C297" t="s">
        <v>758</v>
      </c>
      <c r="D297" t="s">
        <v>505</v>
      </c>
      <c r="E297">
        <v>53900</v>
      </c>
      <c r="R297" t="s">
        <v>73</v>
      </c>
      <c r="S297" s="2">
        <f t="shared" si="21"/>
        <v>11730120</v>
      </c>
      <c r="T297" s="2">
        <f t="shared" si="24"/>
        <v>9667300</v>
      </c>
      <c r="U297" s="2">
        <f t="shared" si="24"/>
        <v>10912300</v>
      </c>
      <c r="V297" s="2">
        <f t="shared" si="24"/>
        <v>12537800</v>
      </c>
      <c r="W297" s="2">
        <f t="shared" si="24"/>
        <v>13479400</v>
      </c>
      <c r="X297" s="2">
        <f t="shared" si="24"/>
        <v>12053800</v>
      </c>
      <c r="Y297" s="2" cm="1">
        <f t="array" ref="Y297">_xlfn.XLOOKUP(Y$1&amp;$R297,$C$3:$C$1662&amp;$D$3:$D$1662,$E$3:$E$1662,0,0,1)</f>
        <v>29000</v>
      </c>
      <c r="Z297" s="2" cm="1">
        <f t="array" ref="Z297">_xlfn.XLOOKUP(Z$1&amp;$R297,$C$3:$C$1662&amp;$D$3:$D$1662,$E$3:$E$1662,0,0,1)</f>
        <v>4100</v>
      </c>
      <c r="AA297" s="2" cm="1">
        <f t="array" ref="AA297">_xlfn.XLOOKUP(AA$1&amp;$R297,$C$3:$C$1662&amp;$D$3:$D$1662,$E$3:$E$1662,0,0,1)</f>
        <v>14400</v>
      </c>
      <c r="AB297" s="2" cm="1">
        <f t="array" ref="AB297">_xlfn.XLOOKUP(AB$1&amp;$R297,$C$3:$C$1662&amp;$D$3:$D$1662,$E$3:$E$1662,0,0,1)</f>
        <v>30300</v>
      </c>
      <c r="AC297" s="2" cm="1">
        <f t="array" ref="AC297">_xlfn.XLOOKUP(AC$1&amp;$R297,$C$3:$C$1662&amp;$D$3:$D$1662,$E$3:$E$1662,0,0,1)</f>
        <v>8400</v>
      </c>
    </row>
    <row r="298" spans="3:29" x14ac:dyDescent="0.4">
      <c r="C298" t="s">
        <v>758</v>
      </c>
      <c r="D298" t="s">
        <v>506</v>
      </c>
      <c r="E298">
        <v>8400</v>
      </c>
      <c r="R298" t="s">
        <v>10</v>
      </c>
      <c r="S298" s="2">
        <f t="shared" si="21"/>
        <v>11762800</v>
      </c>
      <c r="T298" s="2">
        <f t="shared" si="24"/>
        <v>9676300</v>
      </c>
      <c r="U298" s="2">
        <f t="shared" si="24"/>
        <v>10925700</v>
      </c>
      <c r="V298" s="2">
        <f t="shared" si="24"/>
        <v>12618800</v>
      </c>
      <c r="W298" s="2">
        <f t="shared" si="24"/>
        <v>13495800</v>
      </c>
      <c r="X298" s="2">
        <f t="shared" si="24"/>
        <v>12097400</v>
      </c>
      <c r="Y298" s="2" cm="1">
        <f t="array" ref="Y298">_xlfn.XLOOKUP(Y$1&amp;$R298,$C$3:$C$1662&amp;$D$3:$D$1662,$E$3:$E$1662,0,0,1)</f>
        <v>9000</v>
      </c>
      <c r="Z298" s="2" cm="1">
        <f t="array" ref="Z298">_xlfn.XLOOKUP(Z$1&amp;$R298,$C$3:$C$1662&amp;$D$3:$D$1662,$E$3:$E$1662,0,0,1)</f>
        <v>13400</v>
      </c>
      <c r="AA298" s="2" cm="1">
        <f t="array" ref="AA298">_xlfn.XLOOKUP(AA$1&amp;$R298,$C$3:$C$1662&amp;$D$3:$D$1662,$E$3:$E$1662,0,0,1)</f>
        <v>81000</v>
      </c>
      <c r="AB298" s="2" cm="1">
        <f t="array" ref="AB298">_xlfn.XLOOKUP(AB$1&amp;$R298,$C$3:$C$1662&amp;$D$3:$D$1662,$E$3:$E$1662,0,0,1)</f>
        <v>16400</v>
      </c>
      <c r="AC298" s="2" cm="1">
        <f t="array" ref="AC298">_xlfn.XLOOKUP(AC$1&amp;$R298,$C$3:$C$1662&amp;$D$3:$D$1662,$E$3:$E$1662,0,0,1)</f>
        <v>43600</v>
      </c>
    </row>
    <row r="299" spans="3:29" x14ac:dyDescent="0.4">
      <c r="C299" t="s">
        <v>758</v>
      </c>
      <c r="D299" t="s">
        <v>507</v>
      </c>
      <c r="E299">
        <v>43600</v>
      </c>
      <c r="R299" t="s">
        <v>215</v>
      </c>
      <c r="S299" s="2">
        <f t="shared" si="21"/>
        <v>11782180</v>
      </c>
      <c r="T299" s="2">
        <f t="shared" si="24"/>
        <v>9683300</v>
      </c>
      <c r="U299" s="2">
        <f t="shared" si="24"/>
        <v>10958700</v>
      </c>
      <c r="V299" s="2">
        <f t="shared" si="24"/>
        <v>12647700</v>
      </c>
      <c r="W299" s="2">
        <f t="shared" si="24"/>
        <v>13505400</v>
      </c>
      <c r="X299" s="2">
        <f t="shared" si="24"/>
        <v>12115800</v>
      </c>
      <c r="Y299" s="2" cm="1">
        <f t="array" ref="Y299">_xlfn.XLOOKUP(Y$1&amp;$R299,$C$3:$C$1662&amp;$D$3:$D$1662,$E$3:$E$1662,0,0,1)</f>
        <v>7000</v>
      </c>
      <c r="Z299" s="2" cm="1">
        <f t="array" ref="Z299">_xlfn.XLOOKUP(Z$1&amp;$R299,$C$3:$C$1662&amp;$D$3:$D$1662,$E$3:$E$1662,0,0,1)</f>
        <v>33000</v>
      </c>
      <c r="AA299" s="2" cm="1">
        <f t="array" ref="AA299">_xlfn.XLOOKUP(AA$1&amp;$R299,$C$3:$C$1662&amp;$D$3:$D$1662,$E$3:$E$1662,0,0,1)</f>
        <v>28900</v>
      </c>
      <c r="AB299" s="2" cm="1">
        <f t="array" ref="AB299">_xlfn.XLOOKUP(AB$1&amp;$R299,$C$3:$C$1662&amp;$D$3:$D$1662,$E$3:$E$1662,0,0,1)</f>
        <v>9600</v>
      </c>
      <c r="AC299" s="2" cm="1">
        <f t="array" ref="AC299">_xlfn.XLOOKUP(AC$1&amp;$R299,$C$3:$C$1662&amp;$D$3:$D$1662,$E$3:$E$1662,0,0,1)</f>
        <v>18400</v>
      </c>
    </row>
    <row r="300" spans="3:29" x14ac:dyDescent="0.4">
      <c r="C300" t="s">
        <v>758</v>
      </c>
      <c r="D300" t="s">
        <v>508</v>
      </c>
      <c r="E300">
        <v>18400</v>
      </c>
      <c r="R300" t="s">
        <v>227</v>
      </c>
      <c r="S300" s="2">
        <f t="shared" si="21"/>
        <v>11798140</v>
      </c>
      <c r="T300" s="2">
        <f t="shared" si="24"/>
        <v>9690800</v>
      </c>
      <c r="U300" s="2">
        <f t="shared" si="24"/>
        <v>10978800</v>
      </c>
      <c r="V300" s="2">
        <f t="shared" si="24"/>
        <v>12675700</v>
      </c>
      <c r="W300" s="2">
        <f t="shared" si="24"/>
        <v>13524500</v>
      </c>
      <c r="X300" s="2">
        <f t="shared" si="24"/>
        <v>12120900</v>
      </c>
      <c r="Y300" s="2" cm="1">
        <f t="array" ref="Y300">_xlfn.XLOOKUP(Y$1&amp;$R300,$C$3:$C$1662&amp;$D$3:$D$1662,$E$3:$E$1662,0,0,1)</f>
        <v>7500</v>
      </c>
      <c r="Z300" s="2" cm="1">
        <f t="array" ref="Z300">_xlfn.XLOOKUP(Z$1&amp;$R300,$C$3:$C$1662&amp;$D$3:$D$1662,$E$3:$E$1662,0,0,1)</f>
        <v>20100</v>
      </c>
      <c r="AA300" s="2" cm="1">
        <f t="array" ref="AA300">_xlfn.XLOOKUP(AA$1&amp;$R300,$C$3:$C$1662&amp;$D$3:$D$1662,$E$3:$E$1662,0,0,1)</f>
        <v>28000</v>
      </c>
      <c r="AB300" s="2" cm="1">
        <f t="array" ref="AB300">_xlfn.XLOOKUP(AB$1&amp;$R300,$C$3:$C$1662&amp;$D$3:$D$1662,$E$3:$E$1662,0,0,1)</f>
        <v>19100</v>
      </c>
      <c r="AC300" s="2" cm="1">
        <f t="array" ref="AC300">_xlfn.XLOOKUP(AC$1&amp;$R300,$C$3:$C$1662&amp;$D$3:$D$1662,$E$3:$E$1662,0,0,1)</f>
        <v>5100</v>
      </c>
    </row>
    <row r="301" spans="3:29" x14ac:dyDescent="0.4">
      <c r="C301" t="s">
        <v>758</v>
      </c>
      <c r="D301" t="s">
        <v>509</v>
      </c>
      <c r="E301">
        <v>5100</v>
      </c>
      <c r="R301" t="s">
        <v>235</v>
      </c>
      <c r="S301" s="2">
        <f t="shared" si="21"/>
        <v>11815560</v>
      </c>
      <c r="T301" s="2">
        <f t="shared" si="24"/>
        <v>9726000</v>
      </c>
      <c r="U301" s="2">
        <f t="shared" si="24"/>
        <v>10992400</v>
      </c>
      <c r="V301" s="2">
        <f t="shared" si="24"/>
        <v>12690700</v>
      </c>
      <c r="W301" s="2">
        <f t="shared" si="24"/>
        <v>13533200</v>
      </c>
      <c r="X301" s="2">
        <f t="shared" si="24"/>
        <v>12135500</v>
      </c>
      <c r="Y301" s="2" cm="1">
        <f t="array" ref="Y301">_xlfn.XLOOKUP(Y$1&amp;$R301,$C$3:$C$1662&amp;$D$3:$D$1662,$E$3:$E$1662,0,0,1)</f>
        <v>35200</v>
      </c>
      <c r="Z301" s="2" cm="1">
        <f t="array" ref="Z301">_xlfn.XLOOKUP(Z$1&amp;$R301,$C$3:$C$1662&amp;$D$3:$D$1662,$E$3:$E$1662,0,0,1)</f>
        <v>13600</v>
      </c>
      <c r="AA301" s="2" cm="1">
        <f t="array" ref="AA301">_xlfn.XLOOKUP(AA$1&amp;$R301,$C$3:$C$1662&amp;$D$3:$D$1662,$E$3:$E$1662,0,0,1)</f>
        <v>15000</v>
      </c>
      <c r="AB301" s="2" cm="1">
        <f t="array" ref="AB301">_xlfn.XLOOKUP(AB$1&amp;$R301,$C$3:$C$1662&amp;$D$3:$D$1662,$E$3:$E$1662,0,0,1)</f>
        <v>8700</v>
      </c>
      <c r="AC301" s="2" cm="1">
        <f t="array" ref="AC301">_xlfn.XLOOKUP(AC$1&amp;$R301,$C$3:$C$1662&amp;$D$3:$D$1662,$E$3:$E$1662,0,0,1)</f>
        <v>14600</v>
      </c>
    </row>
    <row r="302" spans="3:29" x14ac:dyDescent="0.4">
      <c r="C302" t="s">
        <v>758</v>
      </c>
      <c r="D302" t="s">
        <v>510</v>
      </c>
      <c r="E302">
        <v>14600</v>
      </c>
      <c r="R302" t="s">
        <v>14</v>
      </c>
      <c r="S302" s="2">
        <f t="shared" si="21"/>
        <v>11837620</v>
      </c>
      <c r="T302" s="2">
        <f t="shared" si="24"/>
        <v>9745500</v>
      </c>
      <c r="U302" s="2">
        <f t="shared" si="24"/>
        <v>11017500</v>
      </c>
      <c r="V302" s="2">
        <f t="shared" si="24"/>
        <v>12704500</v>
      </c>
      <c r="W302" s="2">
        <f t="shared" si="24"/>
        <v>13550100</v>
      </c>
      <c r="X302" s="2">
        <f t="shared" si="24"/>
        <v>12170500</v>
      </c>
      <c r="Y302" s="2" cm="1">
        <f t="array" ref="Y302">_xlfn.XLOOKUP(Y$1&amp;$R302,$C$3:$C$1662&amp;$D$3:$D$1662,$E$3:$E$1662,0,0,1)</f>
        <v>19500</v>
      </c>
      <c r="Z302" s="2" cm="1">
        <f t="array" ref="Z302">_xlfn.XLOOKUP(Z$1&amp;$R302,$C$3:$C$1662&amp;$D$3:$D$1662,$E$3:$E$1662,0,0,1)</f>
        <v>25100</v>
      </c>
      <c r="AA302" s="2" cm="1">
        <f t="array" ref="AA302">_xlfn.XLOOKUP(AA$1&amp;$R302,$C$3:$C$1662&amp;$D$3:$D$1662,$E$3:$E$1662,0,0,1)</f>
        <v>13800</v>
      </c>
      <c r="AB302" s="2" cm="1">
        <f t="array" ref="AB302">_xlfn.XLOOKUP(AB$1&amp;$R302,$C$3:$C$1662&amp;$D$3:$D$1662,$E$3:$E$1662,0,0,1)</f>
        <v>16900</v>
      </c>
      <c r="AC302" s="2" cm="1">
        <f t="array" ref="AC302">_xlfn.XLOOKUP(AC$1&amp;$R302,$C$3:$C$1662&amp;$D$3:$D$1662,$E$3:$E$1662,0,0,1)</f>
        <v>35000</v>
      </c>
    </row>
    <row r="303" spans="3:29" x14ac:dyDescent="0.4">
      <c r="C303" t="s">
        <v>758</v>
      </c>
      <c r="D303" t="s">
        <v>511</v>
      </c>
      <c r="E303">
        <v>35000</v>
      </c>
      <c r="R303" t="s">
        <v>3</v>
      </c>
      <c r="S303" s="2">
        <f t="shared" si="21"/>
        <v>11877900</v>
      </c>
      <c r="T303" s="2">
        <f t="shared" si="24"/>
        <v>9789400</v>
      </c>
      <c r="U303" s="2">
        <f t="shared" si="24"/>
        <v>11027400</v>
      </c>
      <c r="V303" s="2">
        <f t="shared" si="24"/>
        <v>12807500</v>
      </c>
      <c r="W303" s="2">
        <f t="shared" si="24"/>
        <v>13576000</v>
      </c>
      <c r="X303" s="2">
        <f t="shared" si="24"/>
        <v>12189200</v>
      </c>
      <c r="Y303" s="2" cm="1">
        <f t="array" ref="Y303">_xlfn.XLOOKUP(Y$1&amp;$R303,$C$3:$C$1662&amp;$D$3:$D$1662,$E$3:$E$1662,0,0,1)</f>
        <v>43900</v>
      </c>
      <c r="Z303" s="2" cm="1">
        <f t="array" ref="Z303">_xlfn.XLOOKUP(Z$1&amp;$R303,$C$3:$C$1662&amp;$D$3:$D$1662,$E$3:$E$1662,0,0,1)</f>
        <v>9900</v>
      </c>
      <c r="AA303" s="2" cm="1">
        <f t="array" ref="AA303">_xlfn.XLOOKUP(AA$1&amp;$R303,$C$3:$C$1662&amp;$D$3:$D$1662,$E$3:$E$1662,0,0,1)</f>
        <v>103000</v>
      </c>
      <c r="AB303" s="2" cm="1">
        <f t="array" ref="AB303">_xlfn.XLOOKUP(AB$1&amp;$R303,$C$3:$C$1662&amp;$D$3:$D$1662,$E$3:$E$1662,0,0,1)</f>
        <v>25900</v>
      </c>
      <c r="AC303" s="2" cm="1">
        <f t="array" ref="AC303">_xlfn.XLOOKUP(AC$1&amp;$R303,$C$3:$C$1662&amp;$D$3:$D$1662,$E$3:$E$1662,0,0,1)</f>
        <v>18700</v>
      </c>
    </row>
    <row r="304" spans="3:29" x14ac:dyDescent="0.4">
      <c r="C304" t="s">
        <v>758</v>
      </c>
      <c r="D304" t="s">
        <v>512</v>
      </c>
      <c r="E304">
        <v>18700</v>
      </c>
      <c r="R304" t="s">
        <v>362</v>
      </c>
      <c r="S304" s="2">
        <f t="shared" si="21"/>
        <v>11894760</v>
      </c>
      <c r="T304" s="2">
        <f t="shared" si="24"/>
        <v>9795400</v>
      </c>
      <c r="U304" s="2">
        <f t="shared" si="24"/>
        <v>11033400</v>
      </c>
      <c r="V304" s="2">
        <f t="shared" si="24"/>
        <v>12859800</v>
      </c>
      <c r="W304" s="2">
        <f t="shared" si="24"/>
        <v>13580000</v>
      </c>
      <c r="X304" s="2">
        <f t="shared" si="24"/>
        <v>12205200</v>
      </c>
      <c r="Y304" s="2" cm="1">
        <f t="array" ref="Y304">_xlfn.XLOOKUP(Y$1&amp;$R304,$C$3:$C$1662&amp;$D$3:$D$1662,$E$3:$E$1662,0,0,1)</f>
        <v>6000</v>
      </c>
      <c r="Z304" s="2" cm="1">
        <f t="array" ref="Z304">_xlfn.XLOOKUP(Z$1&amp;$R304,$C$3:$C$1662&amp;$D$3:$D$1662,$E$3:$E$1662,0,0,1)</f>
        <v>6000</v>
      </c>
      <c r="AA304" s="2" cm="1">
        <f t="array" ref="AA304">_xlfn.XLOOKUP(AA$1&amp;$R304,$C$3:$C$1662&amp;$D$3:$D$1662,$E$3:$E$1662,0,0,1)</f>
        <v>52300</v>
      </c>
      <c r="AB304" s="2" cm="1">
        <f t="array" ref="AB304">_xlfn.XLOOKUP(AB$1&amp;$R304,$C$3:$C$1662&amp;$D$3:$D$1662,$E$3:$E$1662,0,0,1)</f>
        <v>4000</v>
      </c>
      <c r="AC304" s="2" cm="1">
        <f t="array" ref="AC304">_xlfn.XLOOKUP(AC$1&amp;$R304,$C$3:$C$1662&amp;$D$3:$D$1662,$E$3:$E$1662,0,0,1)</f>
        <v>16000</v>
      </c>
    </row>
    <row r="305" spans="3:29" x14ac:dyDescent="0.4">
      <c r="C305" t="s">
        <v>758</v>
      </c>
      <c r="D305" t="s">
        <v>695</v>
      </c>
      <c r="E305">
        <v>16000</v>
      </c>
      <c r="R305" t="s">
        <v>363</v>
      </c>
      <c r="S305" s="2">
        <f t="shared" si="21"/>
        <v>11910640</v>
      </c>
      <c r="T305" s="2">
        <f t="shared" si="24"/>
        <v>9822500</v>
      </c>
      <c r="U305" s="2">
        <f t="shared" si="24"/>
        <v>11043000</v>
      </c>
      <c r="V305" s="2">
        <f t="shared" si="24"/>
        <v>12879700</v>
      </c>
      <c r="W305" s="2">
        <f t="shared" si="24"/>
        <v>13588700</v>
      </c>
      <c r="X305" s="2">
        <f t="shared" si="24"/>
        <v>12219300</v>
      </c>
      <c r="Y305" s="2" cm="1">
        <f t="array" ref="Y305">_xlfn.XLOOKUP(Y$1&amp;$R305,$C$3:$C$1662&amp;$D$3:$D$1662,$E$3:$E$1662,0,0,1)</f>
        <v>27100</v>
      </c>
      <c r="Z305" s="2" cm="1">
        <f t="array" ref="Z305">_xlfn.XLOOKUP(Z$1&amp;$R305,$C$3:$C$1662&amp;$D$3:$D$1662,$E$3:$E$1662,0,0,1)</f>
        <v>9600</v>
      </c>
      <c r="AA305" s="2" cm="1">
        <f t="array" ref="AA305">_xlfn.XLOOKUP(AA$1&amp;$R305,$C$3:$C$1662&amp;$D$3:$D$1662,$E$3:$E$1662,0,0,1)</f>
        <v>19900</v>
      </c>
      <c r="AB305" s="2" cm="1">
        <f t="array" ref="AB305">_xlfn.XLOOKUP(AB$1&amp;$R305,$C$3:$C$1662&amp;$D$3:$D$1662,$E$3:$E$1662,0,0,1)</f>
        <v>8700</v>
      </c>
      <c r="AC305" s="2" cm="1">
        <f t="array" ref="AC305">_xlfn.XLOOKUP(AC$1&amp;$R305,$C$3:$C$1662&amp;$D$3:$D$1662,$E$3:$E$1662,0,0,1)</f>
        <v>14100</v>
      </c>
    </row>
    <row r="306" spans="3:29" x14ac:dyDescent="0.4">
      <c r="C306" t="s">
        <v>758</v>
      </c>
      <c r="D306" t="s">
        <v>696</v>
      </c>
      <c r="E306">
        <v>14100</v>
      </c>
      <c r="R306" t="s">
        <v>364</v>
      </c>
      <c r="S306" s="2">
        <f t="shared" si="21"/>
        <v>11929220</v>
      </c>
      <c r="T306" s="2">
        <f t="shared" si="24"/>
        <v>9840400</v>
      </c>
      <c r="U306" s="2">
        <f t="shared" si="24"/>
        <v>11062200</v>
      </c>
      <c r="V306" s="2">
        <f t="shared" si="24"/>
        <v>12899900</v>
      </c>
      <c r="W306" s="2">
        <f t="shared" si="24"/>
        <v>13611900</v>
      </c>
      <c r="X306" s="2">
        <f t="shared" si="24"/>
        <v>12231700</v>
      </c>
      <c r="Y306" s="2" cm="1">
        <f t="array" ref="Y306">_xlfn.XLOOKUP(Y$1&amp;$R306,$C$3:$C$1662&amp;$D$3:$D$1662,$E$3:$E$1662,0,0,1)</f>
        <v>17900</v>
      </c>
      <c r="Z306" s="2" cm="1">
        <f t="array" ref="Z306">_xlfn.XLOOKUP(Z$1&amp;$R306,$C$3:$C$1662&amp;$D$3:$D$1662,$E$3:$E$1662,0,0,1)</f>
        <v>19200</v>
      </c>
      <c r="AA306" s="2" cm="1">
        <f t="array" ref="AA306">_xlfn.XLOOKUP(AA$1&amp;$R306,$C$3:$C$1662&amp;$D$3:$D$1662,$E$3:$E$1662,0,0,1)</f>
        <v>20200</v>
      </c>
      <c r="AB306" s="2" cm="1">
        <f t="array" ref="AB306">_xlfn.XLOOKUP(AB$1&amp;$R306,$C$3:$C$1662&amp;$D$3:$D$1662,$E$3:$E$1662,0,0,1)</f>
        <v>23200</v>
      </c>
      <c r="AC306" s="2" cm="1">
        <f t="array" ref="AC306">_xlfn.XLOOKUP(AC$1&amp;$R306,$C$3:$C$1662&amp;$D$3:$D$1662,$E$3:$E$1662,0,0,1)</f>
        <v>12400</v>
      </c>
    </row>
    <row r="307" spans="3:29" x14ac:dyDescent="0.4">
      <c r="C307" t="s">
        <v>758</v>
      </c>
      <c r="D307" t="s">
        <v>697</v>
      </c>
      <c r="E307">
        <v>12400</v>
      </c>
      <c r="R307" t="s">
        <v>365</v>
      </c>
      <c r="S307" s="2">
        <f t="shared" si="21"/>
        <v>11974420</v>
      </c>
      <c r="T307" s="2">
        <f t="shared" si="24"/>
        <v>9852300</v>
      </c>
      <c r="U307" s="2">
        <f t="shared" si="24"/>
        <v>11067900</v>
      </c>
      <c r="V307" s="2">
        <f t="shared" si="24"/>
        <v>12928300</v>
      </c>
      <c r="W307" s="2">
        <f t="shared" si="24"/>
        <v>13741700</v>
      </c>
      <c r="X307" s="2">
        <f t="shared" si="24"/>
        <v>12281900</v>
      </c>
      <c r="Y307" s="2" cm="1">
        <f t="array" ref="Y307">_xlfn.XLOOKUP(Y$1&amp;$R307,$C$3:$C$1662&amp;$D$3:$D$1662,$E$3:$E$1662,0,0,1)</f>
        <v>11900</v>
      </c>
      <c r="Z307" s="2" cm="1">
        <f t="array" ref="Z307">_xlfn.XLOOKUP(Z$1&amp;$R307,$C$3:$C$1662&amp;$D$3:$D$1662,$E$3:$E$1662,0,0,1)</f>
        <v>5700</v>
      </c>
      <c r="AA307" s="2" cm="1">
        <f t="array" ref="AA307">_xlfn.XLOOKUP(AA$1&amp;$R307,$C$3:$C$1662&amp;$D$3:$D$1662,$E$3:$E$1662,0,0,1)</f>
        <v>28400</v>
      </c>
      <c r="AB307" s="2" cm="1">
        <f t="array" ref="AB307">_xlfn.XLOOKUP(AB$1&amp;$R307,$C$3:$C$1662&amp;$D$3:$D$1662,$E$3:$E$1662,0,0,1)</f>
        <v>129800</v>
      </c>
      <c r="AC307" s="2" cm="1">
        <f t="array" ref="AC307">_xlfn.XLOOKUP(AC$1&amp;$R307,$C$3:$C$1662&amp;$D$3:$D$1662,$E$3:$E$1662,0,0,1)</f>
        <v>50200</v>
      </c>
    </row>
    <row r="308" spans="3:29" x14ac:dyDescent="0.4">
      <c r="C308" t="s">
        <v>758</v>
      </c>
      <c r="D308" t="s">
        <v>698</v>
      </c>
      <c r="E308">
        <v>50200</v>
      </c>
      <c r="R308" t="s">
        <v>366</v>
      </c>
      <c r="S308" s="2">
        <f t="shared" si="21"/>
        <v>11997880</v>
      </c>
      <c r="T308" s="2">
        <f t="shared" ref="T308:X323" si="25">T307+Y308</f>
        <v>9867700</v>
      </c>
      <c r="U308" s="2">
        <f t="shared" si="25"/>
        <v>11078600</v>
      </c>
      <c r="V308" s="2">
        <f t="shared" si="25"/>
        <v>12970400</v>
      </c>
      <c r="W308" s="2">
        <f t="shared" si="25"/>
        <v>13778000</v>
      </c>
      <c r="X308" s="2">
        <f t="shared" si="25"/>
        <v>12294700</v>
      </c>
      <c r="Y308" s="2" cm="1">
        <f t="array" ref="Y308">_xlfn.XLOOKUP(Y$1&amp;$R308,$C$3:$C$1662&amp;$D$3:$D$1662,$E$3:$E$1662,0,0,1)</f>
        <v>15400</v>
      </c>
      <c r="Z308" s="2" cm="1">
        <f t="array" ref="Z308">_xlfn.XLOOKUP(Z$1&amp;$R308,$C$3:$C$1662&amp;$D$3:$D$1662,$E$3:$E$1662,0,0,1)</f>
        <v>10700</v>
      </c>
      <c r="AA308" s="2" cm="1">
        <f t="array" ref="AA308">_xlfn.XLOOKUP(AA$1&amp;$R308,$C$3:$C$1662&amp;$D$3:$D$1662,$E$3:$E$1662,0,0,1)</f>
        <v>42100</v>
      </c>
      <c r="AB308" s="2" cm="1">
        <f t="array" ref="AB308">_xlfn.XLOOKUP(AB$1&amp;$R308,$C$3:$C$1662&amp;$D$3:$D$1662,$E$3:$E$1662,0,0,1)</f>
        <v>36300</v>
      </c>
      <c r="AC308" s="2" cm="1">
        <f t="array" ref="AC308">_xlfn.XLOOKUP(AC$1&amp;$R308,$C$3:$C$1662&amp;$D$3:$D$1662,$E$3:$E$1662,0,0,1)</f>
        <v>12800</v>
      </c>
    </row>
    <row r="309" spans="3:29" x14ac:dyDescent="0.4">
      <c r="C309" t="s">
        <v>758</v>
      </c>
      <c r="D309" t="s">
        <v>699</v>
      </c>
      <c r="E309">
        <v>12800</v>
      </c>
      <c r="R309" t="s">
        <v>367</v>
      </c>
      <c r="S309" s="2">
        <f t="shared" si="21"/>
        <v>12020880</v>
      </c>
      <c r="T309" s="2">
        <f t="shared" si="25"/>
        <v>9870700</v>
      </c>
      <c r="U309" s="2">
        <f t="shared" si="25"/>
        <v>11082800</v>
      </c>
      <c r="V309" s="2">
        <f t="shared" si="25"/>
        <v>13032100</v>
      </c>
      <c r="W309" s="2">
        <f t="shared" si="25"/>
        <v>13802300</v>
      </c>
      <c r="X309" s="2">
        <f t="shared" si="25"/>
        <v>12316500</v>
      </c>
      <c r="Y309" s="2" cm="1">
        <f t="array" ref="Y309">_xlfn.XLOOKUP(Y$1&amp;$R309,$C$3:$C$1662&amp;$D$3:$D$1662,$E$3:$E$1662,0,0,1)</f>
        <v>3000</v>
      </c>
      <c r="Z309" s="2" cm="1">
        <f t="array" ref="Z309">_xlfn.XLOOKUP(Z$1&amp;$R309,$C$3:$C$1662&amp;$D$3:$D$1662,$E$3:$E$1662,0,0,1)</f>
        <v>4200</v>
      </c>
      <c r="AA309" s="2" cm="1">
        <f t="array" ref="AA309">_xlfn.XLOOKUP(AA$1&amp;$R309,$C$3:$C$1662&amp;$D$3:$D$1662,$E$3:$E$1662,0,0,1)</f>
        <v>61700</v>
      </c>
      <c r="AB309" s="2" cm="1">
        <f t="array" ref="AB309">_xlfn.XLOOKUP(AB$1&amp;$R309,$C$3:$C$1662&amp;$D$3:$D$1662,$E$3:$E$1662,0,0,1)</f>
        <v>24300</v>
      </c>
      <c r="AC309" s="2" cm="1">
        <f t="array" ref="AC309">_xlfn.XLOOKUP(AC$1&amp;$R309,$C$3:$C$1662&amp;$D$3:$D$1662,$E$3:$E$1662,0,0,1)</f>
        <v>21800</v>
      </c>
    </row>
    <row r="310" spans="3:29" x14ac:dyDescent="0.4">
      <c r="C310" t="s">
        <v>758</v>
      </c>
      <c r="D310" t="s">
        <v>700</v>
      </c>
      <c r="E310">
        <v>21800</v>
      </c>
      <c r="R310" t="s">
        <v>368</v>
      </c>
      <c r="S310" s="2">
        <f t="shared" si="21"/>
        <v>12046220</v>
      </c>
      <c r="T310" s="2">
        <f t="shared" si="25"/>
        <v>9932900</v>
      </c>
      <c r="U310" s="2">
        <f t="shared" si="25"/>
        <v>11096500</v>
      </c>
      <c r="V310" s="2">
        <f t="shared" si="25"/>
        <v>13066400</v>
      </c>
      <c r="W310" s="2">
        <f t="shared" si="25"/>
        <v>13808600</v>
      </c>
      <c r="X310" s="2">
        <f t="shared" si="25"/>
        <v>12326700</v>
      </c>
      <c r="Y310" s="2" cm="1">
        <f t="array" ref="Y310">_xlfn.XLOOKUP(Y$1&amp;$R310,$C$3:$C$1662&amp;$D$3:$D$1662,$E$3:$E$1662,0,0,1)</f>
        <v>62200</v>
      </c>
      <c r="Z310" s="2" cm="1">
        <f t="array" ref="Z310">_xlfn.XLOOKUP(Z$1&amp;$R310,$C$3:$C$1662&amp;$D$3:$D$1662,$E$3:$E$1662,0,0,1)</f>
        <v>13700</v>
      </c>
      <c r="AA310" s="2" cm="1">
        <f t="array" ref="AA310">_xlfn.XLOOKUP(AA$1&amp;$R310,$C$3:$C$1662&amp;$D$3:$D$1662,$E$3:$E$1662,0,0,1)</f>
        <v>34300</v>
      </c>
      <c r="AB310" s="2" cm="1">
        <f t="array" ref="AB310">_xlfn.XLOOKUP(AB$1&amp;$R310,$C$3:$C$1662&amp;$D$3:$D$1662,$E$3:$E$1662,0,0,1)</f>
        <v>6300</v>
      </c>
      <c r="AC310" s="2" cm="1">
        <f t="array" ref="AC310">_xlfn.XLOOKUP(AC$1&amp;$R310,$C$3:$C$1662&amp;$D$3:$D$1662,$E$3:$E$1662,0,0,1)</f>
        <v>10200</v>
      </c>
    </row>
    <row r="311" spans="3:29" x14ac:dyDescent="0.4">
      <c r="C311" t="s">
        <v>758</v>
      </c>
      <c r="D311" t="s">
        <v>701</v>
      </c>
      <c r="E311">
        <v>10200</v>
      </c>
      <c r="R311" t="s">
        <v>369</v>
      </c>
      <c r="S311" s="2">
        <f t="shared" si="21"/>
        <v>12072220</v>
      </c>
      <c r="T311" s="2">
        <f t="shared" si="25"/>
        <v>9945700</v>
      </c>
      <c r="U311" s="2">
        <f t="shared" si="25"/>
        <v>11103100</v>
      </c>
      <c r="V311" s="2">
        <f t="shared" si="25"/>
        <v>13143600</v>
      </c>
      <c r="W311" s="2">
        <f t="shared" si="25"/>
        <v>13835900</v>
      </c>
      <c r="X311" s="2">
        <f t="shared" si="25"/>
        <v>12332800</v>
      </c>
      <c r="Y311" s="2" cm="1">
        <f t="array" ref="Y311">_xlfn.XLOOKUP(Y$1&amp;$R311,$C$3:$C$1662&amp;$D$3:$D$1662,$E$3:$E$1662,0,0,1)</f>
        <v>12800</v>
      </c>
      <c r="Z311" s="2" cm="1">
        <f t="array" ref="Z311">_xlfn.XLOOKUP(Z$1&amp;$R311,$C$3:$C$1662&amp;$D$3:$D$1662,$E$3:$E$1662,0,0,1)</f>
        <v>6600</v>
      </c>
      <c r="AA311" s="2" cm="1">
        <f t="array" ref="AA311">_xlfn.XLOOKUP(AA$1&amp;$R311,$C$3:$C$1662&amp;$D$3:$D$1662,$E$3:$E$1662,0,0,1)</f>
        <v>77200</v>
      </c>
      <c r="AB311" s="2" cm="1">
        <f t="array" ref="AB311">_xlfn.XLOOKUP(AB$1&amp;$R311,$C$3:$C$1662&amp;$D$3:$D$1662,$E$3:$E$1662,0,0,1)</f>
        <v>27300</v>
      </c>
      <c r="AC311" s="2" cm="1">
        <f t="array" ref="AC311">_xlfn.XLOOKUP(AC$1&amp;$R311,$C$3:$C$1662&amp;$D$3:$D$1662,$E$3:$E$1662,0,0,1)</f>
        <v>6100</v>
      </c>
    </row>
    <row r="312" spans="3:29" x14ac:dyDescent="0.4">
      <c r="C312" t="s">
        <v>758</v>
      </c>
      <c r="D312" t="s">
        <v>702</v>
      </c>
      <c r="E312">
        <v>6100</v>
      </c>
      <c r="R312" t="s">
        <v>370</v>
      </c>
      <c r="S312" s="2">
        <f t="shared" si="21"/>
        <v>12094600</v>
      </c>
      <c r="T312" s="2">
        <f t="shared" si="25"/>
        <v>9961000</v>
      </c>
      <c r="U312" s="2">
        <f t="shared" si="25"/>
        <v>11117200</v>
      </c>
      <c r="V312" s="2">
        <f t="shared" si="25"/>
        <v>13199900</v>
      </c>
      <c r="W312" s="2">
        <f t="shared" si="25"/>
        <v>13847200</v>
      </c>
      <c r="X312" s="2">
        <f t="shared" si="25"/>
        <v>12347700</v>
      </c>
      <c r="Y312" s="2" cm="1">
        <f t="array" ref="Y312">_xlfn.XLOOKUP(Y$1&amp;$R312,$C$3:$C$1662&amp;$D$3:$D$1662,$E$3:$E$1662,0,0,1)</f>
        <v>15300</v>
      </c>
      <c r="Z312" s="2" cm="1">
        <f t="array" ref="Z312">_xlfn.XLOOKUP(Z$1&amp;$R312,$C$3:$C$1662&amp;$D$3:$D$1662,$E$3:$E$1662,0,0,1)</f>
        <v>14100</v>
      </c>
      <c r="AA312" s="2" cm="1">
        <f t="array" ref="AA312">_xlfn.XLOOKUP(AA$1&amp;$R312,$C$3:$C$1662&amp;$D$3:$D$1662,$E$3:$E$1662,0,0,1)</f>
        <v>56300</v>
      </c>
      <c r="AB312" s="2" cm="1">
        <f t="array" ref="AB312">_xlfn.XLOOKUP(AB$1&amp;$R312,$C$3:$C$1662&amp;$D$3:$D$1662,$E$3:$E$1662,0,0,1)</f>
        <v>11300</v>
      </c>
      <c r="AC312" s="2" cm="1">
        <f t="array" ref="AC312">_xlfn.XLOOKUP(AC$1&amp;$R312,$C$3:$C$1662&amp;$D$3:$D$1662,$E$3:$E$1662,0,0,1)</f>
        <v>14900</v>
      </c>
    </row>
    <row r="313" spans="3:29" x14ac:dyDescent="0.4">
      <c r="C313" t="s">
        <v>758</v>
      </c>
      <c r="D313" t="s">
        <v>703</v>
      </c>
      <c r="E313">
        <v>14900</v>
      </c>
      <c r="R313" t="s">
        <v>371</v>
      </c>
      <c r="S313" s="2">
        <f t="shared" si="21"/>
        <v>12141380</v>
      </c>
      <c r="T313" s="2">
        <f t="shared" si="25"/>
        <v>10025600</v>
      </c>
      <c r="U313" s="2">
        <f t="shared" si="25"/>
        <v>11163500</v>
      </c>
      <c r="V313" s="2">
        <f t="shared" si="25"/>
        <v>13231000</v>
      </c>
      <c r="W313" s="2">
        <f t="shared" si="25"/>
        <v>13887000</v>
      </c>
      <c r="X313" s="2">
        <f t="shared" si="25"/>
        <v>12399800</v>
      </c>
      <c r="Y313" s="2" cm="1">
        <f t="array" ref="Y313">_xlfn.XLOOKUP(Y$1&amp;$R313,$C$3:$C$1662&amp;$D$3:$D$1662,$E$3:$E$1662,0,0,1)</f>
        <v>64600</v>
      </c>
      <c r="Z313" s="2" cm="1">
        <f t="array" ref="Z313">_xlfn.XLOOKUP(Z$1&amp;$R313,$C$3:$C$1662&amp;$D$3:$D$1662,$E$3:$E$1662,0,0,1)</f>
        <v>46300</v>
      </c>
      <c r="AA313" s="2" cm="1">
        <f t="array" ref="AA313">_xlfn.XLOOKUP(AA$1&amp;$R313,$C$3:$C$1662&amp;$D$3:$D$1662,$E$3:$E$1662,0,0,1)</f>
        <v>31100</v>
      </c>
      <c r="AB313" s="2" cm="1">
        <f t="array" ref="AB313">_xlfn.XLOOKUP(AB$1&amp;$R313,$C$3:$C$1662&amp;$D$3:$D$1662,$E$3:$E$1662,0,0,1)</f>
        <v>39800</v>
      </c>
      <c r="AC313" s="2" cm="1">
        <f t="array" ref="AC313">_xlfn.XLOOKUP(AC$1&amp;$R313,$C$3:$C$1662&amp;$D$3:$D$1662,$E$3:$E$1662,0,0,1)</f>
        <v>52100</v>
      </c>
    </row>
    <row r="314" spans="3:29" x14ac:dyDescent="0.4">
      <c r="C314" t="s">
        <v>758</v>
      </c>
      <c r="D314" t="s">
        <v>704</v>
      </c>
      <c r="E314">
        <v>52100</v>
      </c>
      <c r="R314" t="s">
        <v>372</v>
      </c>
      <c r="S314" s="2">
        <f t="shared" si="21"/>
        <v>12177880</v>
      </c>
      <c r="T314" s="2">
        <f t="shared" si="25"/>
        <v>10053800</v>
      </c>
      <c r="U314" s="2">
        <f t="shared" si="25"/>
        <v>11188500</v>
      </c>
      <c r="V314" s="2">
        <f t="shared" si="25"/>
        <v>13276100</v>
      </c>
      <c r="W314" s="2">
        <f t="shared" si="25"/>
        <v>13911800</v>
      </c>
      <c r="X314" s="2">
        <f t="shared" si="25"/>
        <v>12459200</v>
      </c>
      <c r="Y314" s="2" cm="1">
        <f t="array" ref="Y314">_xlfn.XLOOKUP(Y$1&amp;$R314,$C$3:$C$1662&amp;$D$3:$D$1662,$E$3:$E$1662,0,0,1)</f>
        <v>28200</v>
      </c>
      <c r="Z314" s="2" cm="1">
        <f t="array" ref="Z314">_xlfn.XLOOKUP(Z$1&amp;$R314,$C$3:$C$1662&amp;$D$3:$D$1662,$E$3:$E$1662,0,0,1)</f>
        <v>25000</v>
      </c>
      <c r="AA314" s="2" cm="1">
        <f t="array" ref="AA314">_xlfn.XLOOKUP(AA$1&amp;$R314,$C$3:$C$1662&amp;$D$3:$D$1662,$E$3:$E$1662,0,0,1)</f>
        <v>45100</v>
      </c>
      <c r="AB314" s="2" cm="1">
        <f t="array" ref="AB314">_xlfn.XLOOKUP(AB$1&amp;$R314,$C$3:$C$1662&amp;$D$3:$D$1662,$E$3:$E$1662,0,0,1)</f>
        <v>24800</v>
      </c>
      <c r="AC314" s="2" cm="1">
        <f t="array" ref="AC314">_xlfn.XLOOKUP(AC$1&amp;$R314,$C$3:$C$1662&amp;$D$3:$D$1662,$E$3:$E$1662,0,0,1)</f>
        <v>59400</v>
      </c>
    </row>
    <row r="315" spans="3:29" x14ac:dyDescent="0.4">
      <c r="C315" t="s">
        <v>758</v>
      </c>
      <c r="D315" t="s">
        <v>705</v>
      </c>
      <c r="E315">
        <v>59400</v>
      </c>
      <c r="R315" t="s">
        <v>373</v>
      </c>
      <c r="S315" s="2">
        <f t="shared" si="21"/>
        <v>12193460</v>
      </c>
      <c r="T315" s="2">
        <f t="shared" si="25"/>
        <v>10064600</v>
      </c>
      <c r="U315" s="2">
        <f t="shared" si="25"/>
        <v>11205200</v>
      </c>
      <c r="V315" s="2">
        <f t="shared" si="25"/>
        <v>13287000</v>
      </c>
      <c r="W315" s="2">
        <f t="shared" si="25"/>
        <v>13931600</v>
      </c>
      <c r="X315" s="2">
        <f t="shared" si="25"/>
        <v>12478900</v>
      </c>
      <c r="Y315" s="2" cm="1">
        <f t="array" ref="Y315">_xlfn.XLOOKUP(Y$1&amp;$R315,$C$3:$C$1662&amp;$D$3:$D$1662,$E$3:$E$1662,0,0,1)</f>
        <v>10800</v>
      </c>
      <c r="Z315" s="2" cm="1">
        <f t="array" ref="Z315">_xlfn.XLOOKUP(Z$1&amp;$R315,$C$3:$C$1662&amp;$D$3:$D$1662,$E$3:$E$1662,0,0,1)</f>
        <v>16700</v>
      </c>
      <c r="AA315" s="2" cm="1">
        <f t="array" ref="AA315">_xlfn.XLOOKUP(AA$1&amp;$R315,$C$3:$C$1662&amp;$D$3:$D$1662,$E$3:$E$1662,0,0,1)</f>
        <v>10900</v>
      </c>
      <c r="AB315" s="2" cm="1">
        <f t="array" ref="AB315">_xlfn.XLOOKUP(AB$1&amp;$R315,$C$3:$C$1662&amp;$D$3:$D$1662,$E$3:$E$1662,0,0,1)</f>
        <v>19800</v>
      </c>
      <c r="AC315" s="2" cm="1">
        <f t="array" ref="AC315">_xlfn.XLOOKUP(AC$1&amp;$R315,$C$3:$C$1662&amp;$D$3:$D$1662,$E$3:$E$1662,0,0,1)</f>
        <v>19700</v>
      </c>
    </row>
    <row r="316" spans="3:29" x14ac:dyDescent="0.4">
      <c r="C316" t="s">
        <v>758</v>
      </c>
      <c r="D316" t="s">
        <v>706</v>
      </c>
      <c r="E316">
        <v>19700</v>
      </c>
      <c r="R316" t="s">
        <v>374</v>
      </c>
      <c r="S316" s="2">
        <f t="shared" si="21"/>
        <v>12294120</v>
      </c>
      <c r="T316" s="2">
        <f t="shared" si="25"/>
        <v>10131000</v>
      </c>
      <c r="U316" s="2">
        <f t="shared" si="25"/>
        <v>11573600</v>
      </c>
      <c r="V316" s="2">
        <f t="shared" si="25"/>
        <v>13312900</v>
      </c>
      <c r="W316" s="2">
        <f t="shared" si="25"/>
        <v>13948800</v>
      </c>
      <c r="X316" s="2">
        <f t="shared" si="25"/>
        <v>12504300</v>
      </c>
      <c r="Y316" s="2" cm="1">
        <f t="array" ref="Y316">_xlfn.XLOOKUP(Y$1&amp;$R316,$C$3:$C$1662&amp;$D$3:$D$1662,$E$3:$E$1662,0,0,1)</f>
        <v>66400</v>
      </c>
      <c r="Z316" s="2" cm="1">
        <f t="array" ref="Z316">_xlfn.XLOOKUP(Z$1&amp;$R316,$C$3:$C$1662&amp;$D$3:$D$1662,$E$3:$E$1662,0,0,1)</f>
        <v>368400</v>
      </c>
      <c r="AA316" s="2" cm="1">
        <f t="array" ref="AA316">_xlfn.XLOOKUP(AA$1&amp;$R316,$C$3:$C$1662&amp;$D$3:$D$1662,$E$3:$E$1662,0,0,1)</f>
        <v>25900</v>
      </c>
      <c r="AB316" s="2" cm="1">
        <f t="array" ref="AB316">_xlfn.XLOOKUP(AB$1&amp;$R316,$C$3:$C$1662&amp;$D$3:$D$1662,$E$3:$E$1662,0,0,1)</f>
        <v>17200</v>
      </c>
      <c r="AC316" s="2" cm="1">
        <f t="array" ref="AC316">_xlfn.XLOOKUP(AC$1&amp;$R316,$C$3:$C$1662&amp;$D$3:$D$1662,$E$3:$E$1662,0,0,1)</f>
        <v>25400</v>
      </c>
    </row>
    <row r="317" spans="3:29" x14ac:dyDescent="0.4">
      <c r="C317" t="s">
        <v>758</v>
      </c>
      <c r="D317" t="s">
        <v>707</v>
      </c>
      <c r="E317">
        <v>25400</v>
      </c>
      <c r="R317" t="s">
        <v>375</v>
      </c>
      <c r="S317" s="2">
        <f t="shared" si="21"/>
        <v>12322520</v>
      </c>
      <c r="T317" s="2">
        <f t="shared" si="25"/>
        <v>10153300</v>
      </c>
      <c r="U317" s="2">
        <f t="shared" si="25"/>
        <v>11594000</v>
      </c>
      <c r="V317" s="2">
        <f t="shared" si="25"/>
        <v>13385500</v>
      </c>
      <c r="W317" s="2">
        <f t="shared" si="25"/>
        <v>13953700</v>
      </c>
      <c r="X317" s="2">
        <f t="shared" si="25"/>
        <v>12526100</v>
      </c>
      <c r="Y317" s="2" cm="1">
        <f t="array" ref="Y317">_xlfn.XLOOKUP(Y$1&amp;$R317,$C$3:$C$1662&amp;$D$3:$D$1662,$E$3:$E$1662,0,0,1)</f>
        <v>22300</v>
      </c>
      <c r="Z317" s="2" cm="1">
        <f t="array" ref="Z317">_xlfn.XLOOKUP(Z$1&amp;$R317,$C$3:$C$1662&amp;$D$3:$D$1662,$E$3:$E$1662,0,0,1)</f>
        <v>20400</v>
      </c>
      <c r="AA317" s="2" cm="1">
        <f t="array" ref="AA317">_xlfn.XLOOKUP(AA$1&amp;$R317,$C$3:$C$1662&amp;$D$3:$D$1662,$E$3:$E$1662,0,0,1)</f>
        <v>72600</v>
      </c>
      <c r="AB317" s="2" cm="1">
        <f t="array" ref="AB317">_xlfn.XLOOKUP(AB$1&amp;$R317,$C$3:$C$1662&amp;$D$3:$D$1662,$E$3:$E$1662,0,0,1)</f>
        <v>4900</v>
      </c>
      <c r="AC317" s="2" cm="1">
        <f t="array" ref="AC317">_xlfn.XLOOKUP(AC$1&amp;$R317,$C$3:$C$1662&amp;$D$3:$D$1662,$E$3:$E$1662,0,0,1)</f>
        <v>21800</v>
      </c>
    </row>
    <row r="318" spans="3:29" x14ac:dyDescent="0.4">
      <c r="C318" t="s">
        <v>758</v>
      </c>
      <c r="D318" t="s">
        <v>708</v>
      </c>
      <c r="E318">
        <v>21800</v>
      </c>
      <c r="R318" t="s">
        <v>376</v>
      </c>
      <c r="S318" s="2">
        <f t="shared" si="21"/>
        <v>12364780</v>
      </c>
      <c r="T318" s="2">
        <f t="shared" si="25"/>
        <v>10180900</v>
      </c>
      <c r="U318" s="2">
        <f t="shared" si="25"/>
        <v>11612200</v>
      </c>
      <c r="V318" s="2">
        <f t="shared" si="25"/>
        <v>13425500</v>
      </c>
      <c r="W318" s="2">
        <f t="shared" si="25"/>
        <v>14026400</v>
      </c>
      <c r="X318" s="2">
        <f t="shared" si="25"/>
        <v>12578900</v>
      </c>
      <c r="Y318" s="2" cm="1">
        <f t="array" ref="Y318">_xlfn.XLOOKUP(Y$1&amp;$R318,$C$3:$C$1662&amp;$D$3:$D$1662,$E$3:$E$1662,0,0,1)</f>
        <v>27600</v>
      </c>
      <c r="Z318" s="2" cm="1">
        <f t="array" ref="Z318">_xlfn.XLOOKUP(Z$1&amp;$R318,$C$3:$C$1662&amp;$D$3:$D$1662,$E$3:$E$1662,0,0,1)</f>
        <v>18200</v>
      </c>
      <c r="AA318" s="2" cm="1">
        <f t="array" ref="AA318">_xlfn.XLOOKUP(AA$1&amp;$R318,$C$3:$C$1662&amp;$D$3:$D$1662,$E$3:$E$1662,0,0,1)</f>
        <v>40000</v>
      </c>
      <c r="AB318" s="2" cm="1">
        <f t="array" ref="AB318">_xlfn.XLOOKUP(AB$1&amp;$R318,$C$3:$C$1662&amp;$D$3:$D$1662,$E$3:$E$1662,0,0,1)</f>
        <v>72700</v>
      </c>
      <c r="AC318" s="2" cm="1">
        <f t="array" ref="AC318">_xlfn.XLOOKUP(AC$1&amp;$R318,$C$3:$C$1662&amp;$D$3:$D$1662,$E$3:$E$1662,0,0,1)</f>
        <v>52800</v>
      </c>
    </row>
    <row r="319" spans="3:29" x14ac:dyDescent="0.4">
      <c r="C319" t="s">
        <v>758</v>
      </c>
      <c r="D319" t="s">
        <v>709</v>
      </c>
      <c r="E319">
        <v>52800</v>
      </c>
      <c r="R319" t="s">
        <v>377</v>
      </c>
      <c r="S319" s="2">
        <f t="shared" si="21"/>
        <v>12392980</v>
      </c>
      <c r="T319" s="2">
        <f t="shared" si="25"/>
        <v>10205200</v>
      </c>
      <c r="U319" s="2">
        <f t="shared" si="25"/>
        <v>11638000</v>
      </c>
      <c r="V319" s="2">
        <f t="shared" si="25"/>
        <v>13493100</v>
      </c>
      <c r="W319" s="2">
        <f t="shared" si="25"/>
        <v>14030800</v>
      </c>
      <c r="X319" s="2">
        <f t="shared" si="25"/>
        <v>12597800</v>
      </c>
      <c r="Y319" s="2" cm="1">
        <f t="array" ref="Y319">_xlfn.XLOOKUP(Y$1&amp;$R319,$C$3:$C$1662&amp;$D$3:$D$1662,$E$3:$E$1662,0,0,1)</f>
        <v>24300</v>
      </c>
      <c r="Z319" s="2" cm="1">
        <f t="array" ref="Z319">_xlfn.XLOOKUP(Z$1&amp;$R319,$C$3:$C$1662&amp;$D$3:$D$1662,$E$3:$E$1662,0,0,1)</f>
        <v>25800</v>
      </c>
      <c r="AA319" s="2" cm="1">
        <f t="array" ref="AA319">_xlfn.XLOOKUP(AA$1&amp;$R319,$C$3:$C$1662&amp;$D$3:$D$1662,$E$3:$E$1662,0,0,1)</f>
        <v>67600</v>
      </c>
      <c r="AB319" s="2" cm="1">
        <f t="array" ref="AB319">_xlfn.XLOOKUP(AB$1&amp;$R319,$C$3:$C$1662&amp;$D$3:$D$1662,$E$3:$E$1662,0,0,1)</f>
        <v>4400</v>
      </c>
      <c r="AC319" s="2" cm="1">
        <f t="array" ref="AC319">_xlfn.XLOOKUP(AC$1&amp;$R319,$C$3:$C$1662&amp;$D$3:$D$1662,$E$3:$E$1662,0,0,1)</f>
        <v>18900</v>
      </c>
    </row>
    <row r="320" spans="3:29" x14ac:dyDescent="0.4">
      <c r="C320" t="s">
        <v>758</v>
      </c>
      <c r="D320" t="s">
        <v>710</v>
      </c>
      <c r="E320">
        <v>18900</v>
      </c>
      <c r="R320" t="s">
        <v>378</v>
      </c>
      <c r="S320" s="2">
        <f t="shared" si="21"/>
        <v>12419940</v>
      </c>
      <c r="T320" s="2">
        <f t="shared" si="25"/>
        <v>10249700</v>
      </c>
      <c r="U320" s="2">
        <f t="shared" si="25"/>
        <v>11659000</v>
      </c>
      <c r="V320" s="2">
        <f t="shared" si="25"/>
        <v>13510900</v>
      </c>
      <c r="W320" s="2">
        <f t="shared" si="25"/>
        <v>14056100</v>
      </c>
      <c r="X320" s="2">
        <f t="shared" si="25"/>
        <v>12624000</v>
      </c>
      <c r="Y320" s="2" cm="1">
        <f t="array" ref="Y320">_xlfn.XLOOKUP(Y$1&amp;$R320,$C$3:$C$1662&amp;$D$3:$D$1662,$E$3:$E$1662,0,0,1)</f>
        <v>44500</v>
      </c>
      <c r="Z320" s="2" cm="1">
        <f t="array" ref="Z320">_xlfn.XLOOKUP(Z$1&amp;$R320,$C$3:$C$1662&amp;$D$3:$D$1662,$E$3:$E$1662,0,0,1)</f>
        <v>21000</v>
      </c>
      <c r="AA320" s="2" cm="1">
        <f t="array" ref="AA320">_xlfn.XLOOKUP(AA$1&amp;$R320,$C$3:$C$1662&amp;$D$3:$D$1662,$E$3:$E$1662,0,0,1)</f>
        <v>17800</v>
      </c>
      <c r="AB320" s="2" cm="1">
        <f t="array" ref="AB320">_xlfn.XLOOKUP(AB$1&amp;$R320,$C$3:$C$1662&amp;$D$3:$D$1662,$E$3:$E$1662,0,0,1)</f>
        <v>25300</v>
      </c>
      <c r="AC320" s="2" cm="1">
        <f t="array" ref="AC320">_xlfn.XLOOKUP(AC$1&amp;$R320,$C$3:$C$1662&amp;$D$3:$D$1662,$E$3:$E$1662,0,0,1)</f>
        <v>26200</v>
      </c>
    </row>
    <row r="321" spans="3:29" x14ac:dyDescent="0.4">
      <c r="C321" t="s">
        <v>758</v>
      </c>
      <c r="D321" t="s">
        <v>711</v>
      </c>
      <c r="E321">
        <v>26200</v>
      </c>
      <c r="R321" t="s">
        <v>379</v>
      </c>
      <c r="S321" s="2">
        <f t="shared" si="21"/>
        <v>12442960</v>
      </c>
      <c r="T321" s="2">
        <f t="shared" si="25"/>
        <v>10281100</v>
      </c>
      <c r="U321" s="2">
        <f t="shared" si="25"/>
        <v>11684500</v>
      </c>
      <c r="V321" s="2">
        <f t="shared" si="25"/>
        <v>13534700</v>
      </c>
      <c r="W321" s="2">
        <f t="shared" si="25"/>
        <v>14060700</v>
      </c>
      <c r="X321" s="2">
        <f t="shared" si="25"/>
        <v>12653800</v>
      </c>
      <c r="Y321" s="2" cm="1">
        <f t="array" ref="Y321">_xlfn.XLOOKUP(Y$1&amp;$R321,$C$3:$C$1662&amp;$D$3:$D$1662,$E$3:$E$1662,0,0,1)</f>
        <v>31400</v>
      </c>
      <c r="Z321" s="2" cm="1">
        <f t="array" ref="Z321">_xlfn.XLOOKUP(Z$1&amp;$R321,$C$3:$C$1662&amp;$D$3:$D$1662,$E$3:$E$1662,0,0,1)</f>
        <v>25500</v>
      </c>
      <c r="AA321" s="2" cm="1">
        <f t="array" ref="AA321">_xlfn.XLOOKUP(AA$1&amp;$R321,$C$3:$C$1662&amp;$D$3:$D$1662,$E$3:$E$1662,0,0,1)</f>
        <v>23800</v>
      </c>
      <c r="AB321" s="2" cm="1">
        <f t="array" ref="AB321">_xlfn.XLOOKUP(AB$1&amp;$R321,$C$3:$C$1662&amp;$D$3:$D$1662,$E$3:$E$1662,0,0,1)</f>
        <v>4600</v>
      </c>
      <c r="AC321" s="2" cm="1">
        <f t="array" ref="AC321">_xlfn.XLOOKUP(AC$1&amp;$R321,$C$3:$C$1662&amp;$D$3:$D$1662,$E$3:$E$1662,0,0,1)</f>
        <v>29800</v>
      </c>
    </row>
    <row r="322" spans="3:29" x14ac:dyDescent="0.4">
      <c r="C322" t="s">
        <v>758</v>
      </c>
      <c r="D322" t="s">
        <v>712</v>
      </c>
      <c r="E322">
        <v>29800</v>
      </c>
      <c r="R322" t="s">
        <v>380</v>
      </c>
      <c r="S322" s="2">
        <f t="shared" si="21"/>
        <v>12479920</v>
      </c>
      <c r="T322" s="2">
        <f t="shared" si="25"/>
        <v>10319400</v>
      </c>
      <c r="U322" s="2">
        <f t="shared" si="25"/>
        <v>11705500</v>
      </c>
      <c r="V322" s="2">
        <f t="shared" si="25"/>
        <v>13561700</v>
      </c>
      <c r="W322" s="2">
        <f t="shared" si="25"/>
        <v>14083500</v>
      </c>
      <c r="X322" s="2">
        <f t="shared" si="25"/>
        <v>12729500</v>
      </c>
      <c r="Y322" s="2" cm="1">
        <f t="array" ref="Y322">_xlfn.XLOOKUP(Y$1&amp;$R322,$C$3:$C$1662&amp;$D$3:$D$1662,$E$3:$E$1662,0,0,1)</f>
        <v>38300</v>
      </c>
      <c r="Z322" s="2" cm="1">
        <f t="array" ref="Z322">_xlfn.XLOOKUP(Z$1&amp;$R322,$C$3:$C$1662&amp;$D$3:$D$1662,$E$3:$E$1662,0,0,1)</f>
        <v>21000</v>
      </c>
      <c r="AA322" s="2" cm="1">
        <f t="array" ref="AA322">_xlfn.XLOOKUP(AA$1&amp;$R322,$C$3:$C$1662&amp;$D$3:$D$1662,$E$3:$E$1662,0,0,1)</f>
        <v>27000</v>
      </c>
      <c r="AB322" s="2" cm="1">
        <f t="array" ref="AB322">_xlfn.XLOOKUP(AB$1&amp;$R322,$C$3:$C$1662&amp;$D$3:$D$1662,$E$3:$E$1662,0,0,1)</f>
        <v>22800</v>
      </c>
      <c r="AC322" s="2" cm="1">
        <f t="array" ref="AC322">_xlfn.XLOOKUP(AC$1&amp;$R322,$C$3:$C$1662&amp;$D$3:$D$1662,$E$3:$E$1662,0,0,1)</f>
        <v>75700</v>
      </c>
    </row>
    <row r="323" spans="3:29" x14ac:dyDescent="0.4">
      <c r="C323" t="s">
        <v>758</v>
      </c>
      <c r="D323" t="s">
        <v>713</v>
      </c>
      <c r="E323">
        <v>75700</v>
      </c>
      <c r="R323" t="s">
        <v>381</v>
      </c>
      <c r="S323" s="2">
        <f t="shared" ref="S323:S333" si="26">IFERROR(AVERAGEIFS(T323:X323,T323:X323,"&gt;0"),0)</f>
        <v>12514900</v>
      </c>
      <c r="T323" s="2">
        <f t="shared" si="25"/>
        <v>10340000</v>
      </c>
      <c r="U323" s="2">
        <f t="shared" si="25"/>
        <v>11717600</v>
      </c>
      <c r="V323" s="2">
        <f t="shared" si="25"/>
        <v>13587100</v>
      </c>
      <c r="W323" s="2">
        <f t="shared" si="25"/>
        <v>14108700</v>
      </c>
      <c r="X323" s="2">
        <f t="shared" si="25"/>
        <v>12821100</v>
      </c>
      <c r="Y323" s="2" cm="1">
        <f t="array" ref="Y323">_xlfn.XLOOKUP(Y$1&amp;$R323,$C$3:$C$1662&amp;$D$3:$D$1662,$E$3:$E$1662,0,0,1)</f>
        <v>20600</v>
      </c>
      <c r="Z323" s="2" cm="1">
        <f t="array" ref="Z323">_xlfn.XLOOKUP(Z$1&amp;$R323,$C$3:$C$1662&amp;$D$3:$D$1662,$E$3:$E$1662,0,0,1)</f>
        <v>12100</v>
      </c>
      <c r="AA323" s="2" cm="1">
        <f t="array" ref="AA323">_xlfn.XLOOKUP(AA$1&amp;$R323,$C$3:$C$1662&amp;$D$3:$D$1662,$E$3:$E$1662,0,0,1)</f>
        <v>25400</v>
      </c>
      <c r="AB323" s="2" cm="1">
        <f t="array" ref="AB323">_xlfn.XLOOKUP(AB$1&amp;$R323,$C$3:$C$1662&amp;$D$3:$D$1662,$E$3:$E$1662,0,0,1)</f>
        <v>25200</v>
      </c>
      <c r="AC323" s="2" cm="1">
        <f t="array" ref="AC323">_xlfn.XLOOKUP(AC$1&amp;$R323,$C$3:$C$1662&amp;$D$3:$D$1662,$E$3:$E$1662,0,0,1)</f>
        <v>91600</v>
      </c>
    </row>
    <row r="324" spans="3:29" x14ac:dyDescent="0.4">
      <c r="C324" t="s">
        <v>758</v>
      </c>
      <c r="D324" t="s">
        <v>714</v>
      </c>
      <c r="E324">
        <v>91600</v>
      </c>
      <c r="R324" t="s">
        <v>382</v>
      </c>
      <c r="S324" s="2">
        <f t="shared" si="26"/>
        <v>12571320</v>
      </c>
      <c r="T324" s="2">
        <f t="shared" ref="T324:X333" si="27">T323+Y324</f>
        <v>10379100</v>
      </c>
      <c r="U324" s="2">
        <f t="shared" si="27"/>
        <v>11746100</v>
      </c>
      <c r="V324" s="2">
        <f t="shared" si="27"/>
        <v>13635000</v>
      </c>
      <c r="W324" s="2">
        <f t="shared" si="27"/>
        <v>14137600</v>
      </c>
      <c r="X324" s="2">
        <f t="shared" si="27"/>
        <v>12958800</v>
      </c>
      <c r="Y324" s="2" cm="1">
        <f t="array" ref="Y324">_xlfn.XLOOKUP(Y$1&amp;$R324,$C$3:$C$1662&amp;$D$3:$D$1662,$E$3:$E$1662,0,0,1)</f>
        <v>39100</v>
      </c>
      <c r="Z324" s="2" cm="1">
        <f t="array" ref="Z324">_xlfn.XLOOKUP(Z$1&amp;$R324,$C$3:$C$1662&amp;$D$3:$D$1662,$E$3:$E$1662,0,0,1)</f>
        <v>28500</v>
      </c>
      <c r="AA324" s="2" cm="1">
        <f t="array" ref="AA324">_xlfn.XLOOKUP(AA$1&amp;$R324,$C$3:$C$1662&amp;$D$3:$D$1662,$E$3:$E$1662,0,0,1)</f>
        <v>47900</v>
      </c>
      <c r="AB324" s="2" cm="1">
        <f t="array" ref="AB324">_xlfn.XLOOKUP(AB$1&amp;$R324,$C$3:$C$1662&amp;$D$3:$D$1662,$E$3:$E$1662,0,0,1)</f>
        <v>28900</v>
      </c>
      <c r="AC324" s="2" cm="1">
        <f t="array" ref="AC324">_xlfn.XLOOKUP(AC$1&amp;$R324,$C$3:$C$1662&amp;$D$3:$D$1662,$E$3:$E$1662,0,0,1)</f>
        <v>137700</v>
      </c>
    </row>
    <row r="325" spans="3:29" x14ac:dyDescent="0.4">
      <c r="C325" t="s">
        <v>758</v>
      </c>
      <c r="D325" t="s">
        <v>715</v>
      </c>
      <c r="E325">
        <v>137700</v>
      </c>
      <c r="R325" t="s">
        <v>383</v>
      </c>
      <c r="S325" s="2">
        <f t="shared" si="26"/>
        <v>12603440</v>
      </c>
      <c r="T325" s="2">
        <f t="shared" si="27"/>
        <v>10405900</v>
      </c>
      <c r="U325" s="2">
        <f t="shared" si="27"/>
        <v>11768500</v>
      </c>
      <c r="V325" s="2">
        <f t="shared" si="27"/>
        <v>13674200</v>
      </c>
      <c r="W325" s="2">
        <f t="shared" si="27"/>
        <v>14167700</v>
      </c>
      <c r="X325" s="2">
        <f t="shared" si="27"/>
        <v>13000900</v>
      </c>
      <c r="Y325" s="2" cm="1">
        <f t="array" ref="Y325">_xlfn.XLOOKUP(Y$1&amp;$R325,$C$3:$C$1662&amp;$D$3:$D$1662,$E$3:$E$1662,0,0,1)</f>
        <v>26800</v>
      </c>
      <c r="Z325" s="2" cm="1">
        <f t="array" ref="Z325">_xlfn.XLOOKUP(Z$1&amp;$R325,$C$3:$C$1662&amp;$D$3:$D$1662,$E$3:$E$1662,0,0,1)</f>
        <v>22400</v>
      </c>
      <c r="AA325" s="2" cm="1">
        <f t="array" ref="AA325">_xlfn.XLOOKUP(AA$1&amp;$R325,$C$3:$C$1662&amp;$D$3:$D$1662,$E$3:$E$1662,0,0,1)</f>
        <v>39200</v>
      </c>
      <c r="AB325" s="2" cm="1">
        <f t="array" ref="AB325">_xlfn.XLOOKUP(AB$1&amp;$R325,$C$3:$C$1662&amp;$D$3:$D$1662,$E$3:$E$1662,0,0,1)</f>
        <v>30100</v>
      </c>
      <c r="AC325" s="2" cm="1">
        <f t="array" ref="AC325">_xlfn.XLOOKUP(AC$1&amp;$R325,$C$3:$C$1662&amp;$D$3:$D$1662,$E$3:$E$1662,0,0,1)</f>
        <v>42100</v>
      </c>
    </row>
    <row r="326" spans="3:29" x14ac:dyDescent="0.4">
      <c r="C326" t="s">
        <v>758</v>
      </c>
      <c r="D326" t="s">
        <v>716</v>
      </c>
      <c r="E326">
        <v>42100</v>
      </c>
      <c r="R326" t="s">
        <v>384</v>
      </c>
      <c r="S326" s="2">
        <f t="shared" si="26"/>
        <v>12680020</v>
      </c>
      <c r="T326" s="2">
        <f t="shared" si="27"/>
        <v>10466100</v>
      </c>
      <c r="U326" s="2">
        <f t="shared" si="27"/>
        <v>11797600</v>
      </c>
      <c r="V326" s="2">
        <f t="shared" si="27"/>
        <v>13733500</v>
      </c>
      <c r="W326" s="2">
        <f t="shared" si="27"/>
        <v>14217600</v>
      </c>
      <c r="X326" s="2">
        <f t="shared" si="27"/>
        <v>13185300</v>
      </c>
      <c r="Y326" s="2" cm="1">
        <f t="array" ref="Y326">_xlfn.XLOOKUP(Y$1&amp;$R326,$C$3:$C$1662&amp;$D$3:$D$1662,$E$3:$E$1662,0,0,1)</f>
        <v>60200</v>
      </c>
      <c r="Z326" s="2" cm="1">
        <f t="array" ref="Z326">_xlfn.XLOOKUP(Z$1&amp;$R326,$C$3:$C$1662&amp;$D$3:$D$1662,$E$3:$E$1662,0,0,1)</f>
        <v>29100</v>
      </c>
      <c r="AA326" s="2" cm="1">
        <f t="array" ref="AA326">_xlfn.XLOOKUP(AA$1&amp;$R326,$C$3:$C$1662&amp;$D$3:$D$1662,$E$3:$E$1662,0,0,1)</f>
        <v>59300</v>
      </c>
      <c r="AB326" s="2" cm="1">
        <f t="array" ref="AB326">_xlfn.XLOOKUP(AB$1&amp;$R326,$C$3:$C$1662&amp;$D$3:$D$1662,$E$3:$E$1662,0,0,1)</f>
        <v>49900</v>
      </c>
      <c r="AC326" s="2" cm="1">
        <f t="array" ref="AC326">_xlfn.XLOOKUP(AC$1&amp;$R326,$C$3:$C$1662&amp;$D$3:$D$1662,$E$3:$E$1662,0,0,1)</f>
        <v>184400</v>
      </c>
    </row>
    <row r="327" spans="3:29" x14ac:dyDescent="0.4">
      <c r="C327" t="s">
        <v>758</v>
      </c>
      <c r="D327" t="s">
        <v>717</v>
      </c>
      <c r="E327">
        <v>184400</v>
      </c>
      <c r="R327" t="s">
        <v>385</v>
      </c>
      <c r="S327" s="2">
        <f t="shared" si="26"/>
        <v>12763860</v>
      </c>
      <c r="T327" s="2">
        <f t="shared" si="27"/>
        <v>10510700</v>
      </c>
      <c r="U327" s="2">
        <f t="shared" si="27"/>
        <v>11843600</v>
      </c>
      <c r="V327" s="2">
        <f t="shared" si="27"/>
        <v>13831100</v>
      </c>
      <c r="W327" s="2">
        <f t="shared" si="27"/>
        <v>14360400</v>
      </c>
      <c r="X327" s="2">
        <f t="shared" si="27"/>
        <v>13273500</v>
      </c>
      <c r="Y327" s="2" cm="1">
        <f t="array" ref="Y327">_xlfn.XLOOKUP(Y$1&amp;$R327,$C$3:$C$1662&amp;$D$3:$D$1662,$E$3:$E$1662,0,0,1)</f>
        <v>44600</v>
      </c>
      <c r="Z327" s="2" cm="1">
        <f t="array" ref="Z327">_xlfn.XLOOKUP(Z$1&amp;$R327,$C$3:$C$1662&amp;$D$3:$D$1662,$E$3:$E$1662,0,0,1)</f>
        <v>46000</v>
      </c>
      <c r="AA327" s="2" cm="1">
        <f t="array" ref="AA327">_xlfn.XLOOKUP(AA$1&amp;$R327,$C$3:$C$1662&amp;$D$3:$D$1662,$E$3:$E$1662,0,0,1)</f>
        <v>97600</v>
      </c>
      <c r="AB327" s="2" cm="1">
        <f t="array" ref="AB327">_xlfn.XLOOKUP(AB$1&amp;$R327,$C$3:$C$1662&amp;$D$3:$D$1662,$E$3:$E$1662,0,0,1)</f>
        <v>142800</v>
      </c>
      <c r="AC327" s="2" cm="1">
        <f t="array" ref="AC327">_xlfn.XLOOKUP(AC$1&amp;$R327,$C$3:$C$1662&amp;$D$3:$D$1662,$E$3:$E$1662,0,0,1)</f>
        <v>88200</v>
      </c>
    </row>
    <row r="328" spans="3:29" x14ac:dyDescent="0.4">
      <c r="C328" t="s">
        <v>758</v>
      </c>
      <c r="D328" t="s">
        <v>718</v>
      </c>
      <c r="E328">
        <v>88200</v>
      </c>
      <c r="R328" t="s">
        <v>386</v>
      </c>
      <c r="S328" s="2">
        <f t="shared" si="26"/>
        <v>12763860</v>
      </c>
      <c r="T328" s="2">
        <f t="shared" si="27"/>
        <v>10510700</v>
      </c>
      <c r="U328" s="2">
        <f t="shared" si="27"/>
        <v>11843600</v>
      </c>
      <c r="V328" s="2">
        <f t="shared" si="27"/>
        <v>13831100</v>
      </c>
      <c r="W328" s="2">
        <f t="shared" si="27"/>
        <v>14360400</v>
      </c>
      <c r="X328" s="2">
        <f t="shared" si="27"/>
        <v>13273500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12763860</v>
      </c>
      <c r="T329" s="2">
        <f t="shared" si="27"/>
        <v>10510700</v>
      </c>
      <c r="U329" s="2">
        <f t="shared" si="27"/>
        <v>11843600</v>
      </c>
      <c r="V329" s="2">
        <f t="shared" si="27"/>
        <v>13831100</v>
      </c>
      <c r="W329" s="2">
        <f t="shared" si="27"/>
        <v>14360400</v>
      </c>
      <c r="X329" s="2">
        <f t="shared" si="27"/>
        <v>13273500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12763860</v>
      </c>
      <c r="T330" s="2">
        <f t="shared" si="27"/>
        <v>10510700</v>
      </c>
      <c r="U330" s="2">
        <f t="shared" si="27"/>
        <v>11843600</v>
      </c>
      <c r="V330" s="2">
        <f t="shared" si="27"/>
        <v>13831100</v>
      </c>
      <c r="W330" s="2">
        <f t="shared" si="27"/>
        <v>14360400</v>
      </c>
      <c r="X330" s="2">
        <f t="shared" si="27"/>
        <v>13273500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12763860</v>
      </c>
      <c r="T331" s="2">
        <f t="shared" si="27"/>
        <v>10510700</v>
      </c>
      <c r="U331" s="2">
        <f t="shared" si="27"/>
        <v>11843600</v>
      </c>
      <c r="V331" s="2">
        <f t="shared" si="27"/>
        <v>13831100</v>
      </c>
      <c r="W331" s="2">
        <f t="shared" si="27"/>
        <v>14360400</v>
      </c>
      <c r="X331" s="2">
        <f t="shared" si="27"/>
        <v>13273500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12763860</v>
      </c>
      <c r="T332" s="2">
        <f t="shared" si="27"/>
        <v>10510700</v>
      </c>
      <c r="U332" s="2">
        <f t="shared" si="27"/>
        <v>11843600</v>
      </c>
      <c r="V332" s="2">
        <f t="shared" si="27"/>
        <v>13831100</v>
      </c>
      <c r="W332" s="2">
        <f t="shared" si="27"/>
        <v>14360400</v>
      </c>
      <c r="X332" s="2">
        <f t="shared" si="27"/>
        <v>13273500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14155880</v>
      </c>
      <c r="T333" s="2">
        <f t="shared" si="27"/>
        <v>12336800</v>
      </c>
      <c r="U333" s="2">
        <f t="shared" si="27"/>
        <v>13381800</v>
      </c>
      <c r="V333" s="2">
        <f t="shared" si="27"/>
        <v>15386500</v>
      </c>
      <c r="W333" s="2">
        <f t="shared" si="27"/>
        <v>15580900</v>
      </c>
      <c r="X333" s="2">
        <f t="shared" si="27"/>
        <v>14093400</v>
      </c>
      <c r="Y333" s="2" cm="1">
        <f t="array" ref="Y333">_xlfn.XLOOKUP(Y$1&amp;$R333,$C$3:$C$1662&amp;$D$3:$D$1662,$E$3:$E$1662,0,0,1)</f>
        <v>1826100</v>
      </c>
      <c r="Z333" s="2" cm="1">
        <f t="array" ref="Z333">_xlfn.XLOOKUP(Z$1&amp;$R333,$C$3:$C$1662&amp;$D$3:$D$1662,$E$3:$E$1662,0,0,1)</f>
        <v>1538200</v>
      </c>
      <c r="AA333" s="2" cm="1">
        <f t="array" ref="AA333">_xlfn.XLOOKUP(AA$1&amp;$R333,$C$3:$C$1662&amp;$D$3:$D$1662,$E$3:$E$1662,0,0,1)</f>
        <v>1555400</v>
      </c>
      <c r="AB333" s="2" cm="1">
        <f t="array" ref="AB333">_xlfn.XLOOKUP(AB$1&amp;$R333,$C$3:$C$1662&amp;$D$3:$D$1662,$E$3:$E$1662,0,0,1)</f>
        <v>1220500</v>
      </c>
      <c r="AC333" s="2" cm="1">
        <f t="array" ref="AC333">_xlfn.XLOOKUP(AC$1&amp;$R333,$C$3:$C$1662&amp;$D$3:$D$1662,$E$3:$E$1662,0,0,1)</f>
        <v>819900</v>
      </c>
    </row>
    <row r="334" spans="3:29" x14ac:dyDescent="0.4">
      <c r="C334" t="s">
        <v>758</v>
      </c>
      <c r="D334" t="s">
        <v>724</v>
      </c>
      <c r="E334">
        <v>819900</v>
      </c>
    </row>
    <row r="335" spans="3:29" x14ac:dyDescent="0.4">
      <c r="C335" t="s">
        <v>759</v>
      </c>
      <c r="D335" t="s">
        <v>513</v>
      </c>
      <c r="E335">
        <v>1062600</v>
      </c>
    </row>
    <row r="336" spans="3:29" x14ac:dyDescent="0.4">
      <c r="C336" t="s">
        <v>759</v>
      </c>
      <c r="D336" t="s">
        <v>514</v>
      </c>
      <c r="E336">
        <v>465800</v>
      </c>
    </row>
    <row r="337" spans="3:5" x14ac:dyDescent="0.4">
      <c r="C337" t="s">
        <v>759</v>
      </c>
      <c r="D337" t="s">
        <v>515</v>
      </c>
      <c r="E337">
        <v>134900</v>
      </c>
    </row>
    <row r="338" spans="3:5" x14ac:dyDescent="0.4">
      <c r="C338" t="s">
        <v>759</v>
      </c>
      <c r="D338" t="s">
        <v>516</v>
      </c>
      <c r="E338">
        <v>79700</v>
      </c>
    </row>
    <row r="339" spans="3:5" x14ac:dyDescent="0.4">
      <c r="C339" t="s">
        <v>759</v>
      </c>
      <c r="D339" t="s">
        <v>517</v>
      </c>
      <c r="E339">
        <v>114200</v>
      </c>
    </row>
    <row r="340" spans="3:5" x14ac:dyDescent="0.4">
      <c r="C340" t="s">
        <v>759</v>
      </c>
      <c r="D340" t="s">
        <v>518</v>
      </c>
      <c r="E340">
        <v>92500</v>
      </c>
    </row>
    <row r="341" spans="3:5" x14ac:dyDescent="0.4">
      <c r="C341" t="s">
        <v>759</v>
      </c>
      <c r="D341" t="s">
        <v>519</v>
      </c>
      <c r="E341">
        <v>82600</v>
      </c>
    </row>
    <row r="342" spans="3:5" x14ac:dyDescent="0.4">
      <c r="C342" t="s">
        <v>759</v>
      </c>
      <c r="D342" t="s">
        <v>520</v>
      </c>
      <c r="E342">
        <v>103800</v>
      </c>
    </row>
    <row r="343" spans="3:5" x14ac:dyDescent="0.4">
      <c r="C343" t="s">
        <v>759</v>
      </c>
      <c r="D343" t="s">
        <v>521</v>
      </c>
      <c r="E343">
        <v>136100</v>
      </c>
    </row>
    <row r="344" spans="3:5" x14ac:dyDescent="0.4">
      <c r="C344" t="s">
        <v>759</v>
      </c>
      <c r="D344" t="s">
        <v>522</v>
      </c>
      <c r="E344">
        <v>75900</v>
      </c>
    </row>
    <row r="345" spans="3:5" x14ac:dyDescent="0.4">
      <c r="C345" t="s">
        <v>759</v>
      </c>
      <c r="D345" t="s">
        <v>523</v>
      </c>
      <c r="E345">
        <v>77200</v>
      </c>
    </row>
    <row r="346" spans="3:5" x14ac:dyDescent="0.4">
      <c r="C346" t="s">
        <v>759</v>
      </c>
      <c r="D346" t="s">
        <v>524</v>
      </c>
      <c r="E346">
        <v>32800</v>
      </c>
    </row>
    <row r="347" spans="3:5" x14ac:dyDescent="0.4">
      <c r="C347" t="s">
        <v>759</v>
      </c>
      <c r="D347" t="s">
        <v>525</v>
      </c>
      <c r="E347">
        <v>69000</v>
      </c>
    </row>
    <row r="348" spans="3:5" x14ac:dyDescent="0.4">
      <c r="C348" t="s">
        <v>759</v>
      </c>
      <c r="D348" t="s">
        <v>526</v>
      </c>
      <c r="E348">
        <v>33500</v>
      </c>
    </row>
    <row r="349" spans="3:5" x14ac:dyDescent="0.4">
      <c r="C349" t="s">
        <v>759</v>
      </c>
      <c r="D349" t="s">
        <v>527</v>
      </c>
      <c r="E349">
        <v>46600</v>
      </c>
    </row>
    <row r="350" spans="3:5" x14ac:dyDescent="0.4">
      <c r="C350" t="s">
        <v>759</v>
      </c>
      <c r="D350" t="s">
        <v>528</v>
      </c>
      <c r="E350">
        <v>124500</v>
      </c>
    </row>
    <row r="351" spans="3:5" x14ac:dyDescent="0.4">
      <c r="C351" t="s">
        <v>759</v>
      </c>
      <c r="D351" t="s">
        <v>529</v>
      </c>
      <c r="E351">
        <v>36400</v>
      </c>
    </row>
    <row r="352" spans="3:5" x14ac:dyDescent="0.4">
      <c r="C352" t="s">
        <v>759</v>
      </c>
      <c r="D352" t="s">
        <v>530</v>
      </c>
      <c r="E352">
        <v>27400</v>
      </c>
    </row>
    <row r="353" spans="3:5" x14ac:dyDescent="0.4">
      <c r="C353" t="s">
        <v>759</v>
      </c>
      <c r="D353" t="s">
        <v>531</v>
      </c>
      <c r="E353">
        <v>44900</v>
      </c>
    </row>
    <row r="354" spans="3:5" x14ac:dyDescent="0.4">
      <c r="C354" t="s">
        <v>759</v>
      </c>
      <c r="D354" t="s">
        <v>532</v>
      </c>
      <c r="E354">
        <v>47200</v>
      </c>
    </row>
    <row r="355" spans="3:5" x14ac:dyDescent="0.4">
      <c r="C355" t="s">
        <v>759</v>
      </c>
      <c r="D355" t="s">
        <v>533</v>
      </c>
      <c r="E355">
        <v>58000</v>
      </c>
    </row>
    <row r="356" spans="3:5" x14ac:dyDescent="0.4">
      <c r="C356" t="s">
        <v>759</v>
      </c>
      <c r="D356" t="s">
        <v>534</v>
      </c>
      <c r="E356">
        <v>27900</v>
      </c>
    </row>
    <row r="357" spans="3:5" x14ac:dyDescent="0.4">
      <c r="C357" t="s">
        <v>759</v>
      </c>
      <c r="D357" t="s">
        <v>535</v>
      </c>
      <c r="E357">
        <v>21100</v>
      </c>
    </row>
    <row r="358" spans="3:5" x14ac:dyDescent="0.4">
      <c r="C358" t="s">
        <v>759</v>
      </c>
      <c r="D358" t="s">
        <v>536</v>
      </c>
      <c r="E358">
        <v>20400</v>
      </c>
    </row>
    <row r="359" spans="3:5" x14ac:dyDescent="0.4">
      <c r="C359" t="s">
        <v>759</v>
      </c>
      <c r="D359" t="s">
        <v>537</v>
      </c>
      <c r="E359">
        <v>11500</v>
      </c>
    </row>
    <row r="360" spans="3:5" x14ac:dyDescent="0.4">
      <c r="C360" t="s">
        <v>759</v>
      </c>
      <c r="D360" t="s">
        <v>538</v>
      </c>
      <c r="E360">
        <v>24500</v>
      </c>
    </row>
    <row r="361" spans="3:5" x14ac:dyDescent="0.4">
      <c r="C361" t="s">
        <v>759</v>
      </c>
      <c r="D361" t="s">
        <v>539</v>
      </c>
      <c r="E361">
        <v>29200</v>
      </c>
    </row>
    <row r="362" spans="3:5" x14ac:dyDescent="0.4">
      <c r="C362" t="s">
        <v>759</v>
      </c>
      <c r="D362" t="s">
        <v>540</v>
      </c>
      <c r="E362">
        <v>13000</v>
      </c>
    </row>
    <row r="363" spans="3:5" x14ac:dyDescent="0.4">
      <c r="C363" t="s">
        <v>759</v>
      </c>
      <c r="D363" t="s">
        <v>541</v>
      </c>
      <c r="E363">
        <v>27800</v>
      </c>
    </row>
    <row r="364" spans="3:5" x14ac:dyDescent="0.4">
      <c r="C364" t="s">
        <v>759</v>
      </c>
      <c r="D364" t="s">
        <v>542</v>
      </c>
      <c r="E364">
        <v>25000</v>
      </c>
    </row>
    <row r="365" spans="3:5" x14ac:dyDescent="0.4">
      <c r="C365" t="s">
        <v>759</v>
      </c>
      <c r="D365" t="s">
        <v>543</v>
      </c>
      <c r="E365">
        <v>38400</v>
      </c>
    </row>
    <row r="366" spans="3:5" x14ac:dyDescent="0.4">
      <c r="C366" t="s">
        <v>759</v>
      </c>
      <c r="D366" t="s">
        <v>544</v>
      </c>
      <c r="E366">
        <v>34700</v>
      </c>
    </row>
    <row r="367" spans="3:5" x14ac:dyDescent="0.4">
      <c r="C367" t="s">
        <v>759</v>
      </c>
      <c r="D367" t="s">
        <v>545</v>
      </c>
      <c r="E367">
        <v>47400</v>
      </c>
    </row>
    <row r="368" spans="3:5" x14ac:dyDescent="0.4">
      <c r="C368" t="s">
        <v>759</v>
      </c>
      <c r="D368" t="s">
        <v>546</v>
      </c>
      <c r="E368">
        <v>40100</v>
      </c>
    </row>
    <row r="369" spans="3:5" x14ac:dyDescent="0.4">
      <c r="C369" t="s">
        <v>759</v>
      </c>
      <c r="D369" t="s">
        <v>547</v>
      </c>
      <c r="E369">
        <v>13600</v>
      </c>
    </row>
    <row r="370" spans="3:5" x14ac:dyDescent="0.4">
      <c r="C370" t="s">
        <v>759</v>
      </c>
      <c r="D370" t="s">
        <v>548</v>
      </c>
      <c r="E370">
        <v>23900</v>
      </c>
    </row>
    <row r="371" spans="3:5" x14ac:dyDescent="0.4">
      <c r="C371" t="s">
        <v>759</v>
      </c>
      <c r="D371" t="s">
        <v>549</v>
      </c>
      <c r="E371">
        <v>44000</v>
      </c>
    </row>
    <row r="372" spans="3:5" x14ac:dyDescent="0.4">
      <c r="C372" t="s">
        <v>759</v>
      </c>
      <c r="D372" t="s">
        <v>550</v>
      </c>
      <c r="E372">
        <v>12500</v>
      </c>
    </row>
    <row r="373" spans="3:5" x14ac:dyDescent="0.4">
      <c r="C373" t="s">
        <v>759</v>
      </c>
      <c r="D373" t="s">
        <v>551</v>
      </c>
      <c r="E373">
        <v>13400</v>
      </c>
    </row>
    <row r="374" spans="3:5" x14ac:dyDescent="0.4">
      <c r="C374" t="s">
        <v>759</v>
      </c>
      <c r="D374" t="s">
        <v>552</v>
      </c>
      <c r="E374">
        <v>25400</v>
      </c>
    </row>
    <row r="375" spans="3:5" x14ac:dyDescent="0.4">
      <c r="C375" t="s">
        <v>759</v>
      </c>
      <c r="D375" t="s">
        <v>553</v>
      </c>
      <c r="E375">
        <v>17400</v>
      </c>
    </row>
    <row r="376" spans="3:5" x14ac:dyDescent="0.4">
      <c r="C376" t="s">
        <v>759</v>
      </c>
      <c r="D376" t="s">
        <v>554</v>
      </c>
      <c r="E376">
        <v>225800</v>
      </c>
    </row>
    <row r="377" spans="3:5" x14ac:dyDescent="0.4">
      <c r="C377" t="s">
        <v>759</v>
      </c>
      <c r="D377" t="s">
        <v>555</v>
      </c>
      <c r="E377">
        <v>210000</v>
      </c>
    </row>
    <row r="378" spans="3:5" x14ac:dyDescent="0.4">
      <c r="C378" t="s">
        <v>759</v>
      </c>
      <c r="D378" t="s">
        <v>556</v>
      </c>
      <c r="E378">
        <v>50600</v>
      </c>
    </row>
    <row r="379" spans="3:5" x14ac:dyDescent="0.4">
      <c r="C379" t="s">
        <v>759</v>
      </c>
      <c r="D379" t="s">
        <v>557</v>
      </c>
      <c r="E379">
        <v>185900</v>
      </c>
    </row>
    <row r="380" spans="3:5" x14ac:dyDescent="0.4">
      <c r="C380" t="s">
        <v>759</v>
      </c>
      <c r="D380" t="s">
        <v>558</v>
      </c>
      <c r="E380">
        <v>60700</v>
      </c>
    </row>
    <row r="381" spans="3:5" x14ac:dyDescent="0.4">
      <c r="C381" t="s">
        <v>759</v>
      </c>
      <c r="D381" t="s">
        <v>559</v>
      </c>
      <c r="E381">
        <v>14600</v>
      </c>
    </row>
    <row r="382" spans="3:5" x14ac:dyDescent="0.4">
      <c r="C382" t="s">
        <v>759</v>
      </c>
      <c r="D382" t="s">
        <v>560</v>
      </c>
      <c r="E382">
        <v>22000</v>
      </c>
    </row>
    <row r="383" spans="3:5" x14ac:dyDescent="0.4">
      <c r="C383" t="s">
        <v>759</v>
      </c>
      <c r="D383" t="s">
        <v>561</v>
      </c>
      <c r="E383">
        <v>43300</v>
      </c>
    </row>
    <row r="384" spans="3:5" x14ac:dyDescent="0.4">
      <c r="C384" t="s">
        <v>759</v>
      </c>
      <c r="D384" t="s">
        <v>562</v>
      </c>
      <c r="E384">
        <v>30000</v>
      </c>
    </row>
    <row r="385" spans="3:5" x14ac:dyDescent="0.4">
      <c r="C385" t="s">
        <v>759</v>
      </c>
      <c r="D385" t="s">
        <v>563</v>
      </c>
      <c r="E385">
        <v>27000</v>
      </c>
    </row>
    <row r="386" spans="3:5" x14ac:dyDescent="0.4">
      <c r="C386" t="s">
        <v>759</v>
      </c>
      <c r="D386" t="s">
        <v>564</v>
      </c>
      <c r="E386">
        <v>86500</v>
      </c>
    </row>
    <row r="387" spans="3:5" x14ac:dyDescent="0.4">
      <c r="C387" t="s">
        <v>759</v>
      </c>
      <c r="D387" t="s">
        <v>565</v>
      </c>
      <c r="E387">
        <v>86000</v>
      </c>
    </row>
    <row r="388" spans="3:5" x14ac:dyDescent="0.4">
      <c r="C388" t="s">
        <v>759</v>
      </c>
      <c r="D388" t="s">
        <v>566</v>
      </c>
      <c r="E388">
        <v>107900</v>
      </c>
    </row>
    <row r="389" spans="3:5" x14ac:dyDescent="0.4">
      <c r="C389" t="s">
        <v>759</v>
      </c>
      <c r="D389" t="s">
        <v>567</v>
      </c>
      <c r="E389">
        <v>212300</v>
      </c>
    </row>
    <row r="390" spans="3:5" x14ac:dyDescent="0.4">
      <c r="C390" t="s">
        <v>759</v>
      </c>
      <c r="D390" t="s">
        <v>568</v>
      </c>
      <c r="E390">
        <v>54500</v>
      </c>
    </row>
    <row r="391" spans="3:5" x14ac:dyDescent="0.4">
      <c r="C391" t="s">
        <v>759</v>
      </c>
      <c r="D391" t="s">
        <v>569</v>
      </c>
      <c r="E391">
        <v>41800</v>
      </c>
    </row>
    <row r="392" spans="3:5" x14ac:dyDescent="0.4">
      <c r="C392" t="s">
        <v>759</v>
      </c>
      <c r="D392" t="s">
        <v>570</v>
      </c>
      <c r="E392">
        <v>52800</v>
      </c>
    </row>
    <row r="393" spans="3:5" x14ac:dyDescent="0.4">
      <c r="C393" t="s">
        <v>759</v>
      </c>
      <c r="D393" t="s">
        <v>571</v>
      </c>
      <c r="E393">
        <v>93400</v>
      </c>
    </row>
    <row r="394" spans="3:5" x14ac:dyDescent="0.4">
      <c r="C394" t="s">
        <v>759</v>
      </c>
      <c r="D394" t="s">
        <v>572</v>
      </c>
      <c r="E394">
        <v>47500</v>
      </c>
    </row>
    <row r="395" spans="3:5" x14ac:dyDescent="0.4">
      <c r="C395" t="s">
        <v>759</v>
      </c>
      <c r="D395" t="s">
        <v>573</v>
      </c>
      <c r="E395">
        <v>86200</v>
      </c>
    </row>
    <row r="396" spans="3:5" x14ac:dyDescent="0.4">
      <c r="C396" t="s">
        <v>759</v>
      </c>
      <c r="D396" t="s">
        <v>574</v>
      </c>
      <c r="E396">
        <v>41300</v>
      </c>
    </row>
    <row r="397" spans="3:5" x14ac:dyDescent="0.4">
      <c r="C397" t="s">
        <v>759</v>
      </c>
      <c r="D397" t="s">
        <v>575</v>
      </c>
      <c r="E397">
        <v>49800</v>
      </c>
    </row>
    <row r="398" spans="3:5" x14ac:dyDescent="0.4">
      <c r="C398" t="s">
        <v>759</v>
      </c>
      <c r="D398" t="s">
        <v>576</v>
      </c>
      <c r="E398">
        <v>68000</v>
      </c>
    </row>
    <row r="399" spans="3:5" x14ac:dyDescent="0.4">
      <c r="C399" t="s">
        <v>759</v>
      </c>
      <c r="D399" t="s">
        <v>577</v>
      </c>
      <c r="E399">
        <v>30700</v>
      </c>
    </row>
    <row r="400" spans="3:5" x14ac:dyDescent="0.4">
      <c r="C400" t="s">
        <v>759</v>
      </c>
      <c r="D400" t="s">
        <v>578</v>
      </c>
      <c r="E400">
        <v>44500</v>
      </c>
    </row>
    <row r="401" spans="3:5" x14ac:dyDescent="0.4">
      <c r="C401" t="s">
        <v>759</v>
      </c>
      <c r="D401" t="s">
        <v>579</v>
      </c>
      <c r="E401">
        <v>45800</v>
      </c>
    </row>
    <row r="402" spans="3:5" x14ac:dyDescent="0.4">
      <c r="C402" t="s">
        <v>759</v>
      </c>
      <c r="D402" t="s">
        <v>580</v>
      </c>
      <c r="E402">
        <v>18000</v>
      </c>
    </row>
    <row r="403" spans="3:5" x14ac:dyDescent="0.4">
      <c r="C403" t="s">
        <v>759</v>
      </c>
      <c r="D403" t="s">
        <v>581</v>
      </c>
      <c r="E403">
        <v>382000</v>
      </c>
    </row>
    <row r="404" spans="3:5" x14ac:dyDescent="0.4">
      <c r="C404" t="s">
        <v>759</v>
      </c>
      <c r="D404" t="s">
        <v>582</v>
      </c>
      <c r="E404">
        <v>48900</v>
      </c>
    </row>
    <row r="405" spans="3:5" x14ac:dyDescent="0.4">
      <c r="C405" t="s">
        <v>759</v>
      </c>
      <c r="D405" t="s">
        <v>583</v>
      </c>
      <c r="E405">
        <v>103100</v>
      </c>
    </row>
    <row r="406" spans="3:5" x14ac:dyDescent="0.4">
      <c r="C406" t="s">
        <v>759</v>
      </c>
      <c r="D406" t="s">
        <v>584</v>
      </c>
      <c r="E406">
        <v>27500</v>
      </c>
    </row>
    <row r="407" spans="3:5" x14ac:dyDescent="0.4">
      <c r="C407" t="s">
        <v>759</v>
      </c>
      <c r="D407" t="s">
        <v>585</v>
      </c>
      <c r="E407">
        <v>20000</v>
      </c>
    </row>
    <row r="408" spans="3:5" x14ac:dyDescent="0.4">
      <c r="C408" t="s">
        <v>759</v>
      </c>
      <c r="D408" t="s">
        <v>586</v>
      </c>
      <c r="E408">
        <v>31000</v>
      </c>
    </row>
    <row r="409" spans="3:5" x14ac:dyDescent="0.4">
      <c r="C409" t="s">
        <v>759</v>
      </c>
      <c r="D409" t="s">
        <v>587</v>
      </c>
      <c r="E409">
        <v>23000</v>
      </c>
    </row>
    <row r="410" spans="3:5" x14ac:dyDescent="0.4">
      <c r="C410" t="s">
        <v>759</v>
      </c>
      <c r="D410" t="s">
        <v>588</v>
      </c>
      <c r="E410">
        <v>43800</v>
      </c>
    </row>
    <row r="411" spans="3:5" x14ac:dyDescent="0.4">
      <c r="C411" t="s">
        <v>759</v>
      </c>
      <c r="D411" t="s">
        <v>589</v>
      </c>
      <c r="E411">
        <v>25900</v>
      </c>
    </row>
    <row r="412" spans="3:5" x14ac:dyDescent="0.4">
      <c r="C412" t="s">
        <v>759</v>
      </c>
      <c r="D412" t="s">
        <v>590</v>
      </c>
      <c r="E412">
        <v>38100</v>
      </c>
    </row>
    <row r="413" spans="3:5" x14ac:dyDescent="0.4">
      <c r="C413" t="s">
        <v>759</v>
      </c>
      <c r="D413" t="s">
        <v>591</v>
      </c>
      <c r="E413">
        <v>29900</v>
      </c>
    </row>
    <row r="414" spans="3:5" x14ac:dyDescent="0.4">
      <c r="C414" t="s">
        <v>759</v>
      </c>
      <c r="D414" t="s">
        <v>592</v>
      </c>
      <c r="E414">
        <v>41600</v>
      </c>
    </row>
    <row r="415" spans="3:5" x14ac:dyDescent="0.4">
      <c r="C415" t="s">
        <v>759</v>
      </c>
      <c r="D415" t="s">
        <v>593</v>
      </c>
      <c r="E415">
        <v>60700</v>
      </c>
    </row>
    <row r="416" spans="3:5" x14ac:dyDescent="0.4">
      <c r="C416" t="s">
        <v>759</v>
      </c>
      <c r="D416" t="s">
        <v>594</v>
      </c>
      <c r="E416">
        <v>115900</v>
      </c>
    </row>
    <row r="417" spans="3:5" x14ac:dyDescent="0.4">
      <c r="C417" t="s">
        <v>759</v>
      </c>
      <c r="D417" t="s">
        <v>595</v>
      </c>
      <c r="E417">
        <v>35900</v>
      </c>
    </row>
    <row r="418" spans="3:5" x14ac:dyDescent="0.4">
      <c r="C418" t="s">
        <v>759</v>
      </c>
      <c r="D418" t="s">
        <v>596</v>
      </c>
      <c r="E418">
        <v>89700</v>
      </c>
    </row>
    <row r="419" spans="3:5" x14ac:dyDescent="0.4">
      <c r="C419" t="s">
        <v>759</v>
      </c>
      <c r="D419" t="s">
        <v>597</v>
      </c>
      <c r="E419">
        <v>82600</v>
      </c>
    </row>
    <row r="420" spans="3:5" x14ac:dyDescent="0.4">
      <c r="C420" t="s">
        <v>759</v>
      </c>
      <c r="D420" t="s">
        <v>598</v>
      </c>
      <c r="E420">
        <v>54300</v>
      </c>
    </row>
    <row r="421" spans="3:5" x14ac:dyDescent="0.4">
      <c r="C421" t="s">
        <v>759</v>
      </c>
      <c r="D421" t="s">
        <v>599</v>
      </c>
      <c r="E421">
        <v>87500</v>
      </c>
    </row>
    <row r="422" spans="3:5" x14ac:dyDescent="0.4">
      <c r="C422" t="s">
        <v>759</v>
      </c>
      <c r="D422" t="s">
        <v>600</v>
      </c>
      <c r="E422">
        <v>81100</v>
      </c>
    </row>
    <row r="423" spans="3:5" x14ac:dyDescent="0.4">
      <c r="C423" t="s">
        <v>759</v>
      </c>
      <c r="D423" t="s">
        <v>601</v>
      </c>
      <c r="E423">
        <v>231800</v>
      </c>
    </row>
    <row r="424" spans="3:5" x14ac:dyDescent="0.4">
      <c r="C424" t="s">
        <v>759</v>
      </c>
      <c r="D424" t="s">
        <v>602</v>
      </c>
      <c r="E424">
        <v>66900</v>
      </c>
    </row>
    <row r="425" spans="3:5" x14ac:dyDescent="0.4">
      <c r="C425" t="s">
        <v>759</v>
      </c>
      <c r="D425" t="s">
        <v>603</v>
      </c>
      <c r="E425">
        <v>35400</v>
      </c>
    </row>
    <row r="426" spans="3:5" x14ac:dyDescent="0.4">
      <c r="C426" t="s">
        <v>759</v>
      </c>
      <c r="D426" t="s">
        <v>604</v>
      </c>
      <c r="E426">
        <v>45800</v>
      </c>
    </row>
    <row r="427" spans="3:5" x14ac:dyDescent="0.4">
      <c r="C427" t="s">
        <v>759</v>
      </c>
      <c r="D427" t="s">
        <v>605</v>
      </c>
      <c r="E427">
        <v>42400</v>
      </c>
    </row>
    <row r="428" spans="3:5" x14ac:dyDescent="0.4">
      <c r="C428" t="s">
        <v>759</v>
      </c>
      <c r="D428" t="s">
        <v>606</v>
      </c>
      <c r="E428">
        <v>32500</v>
      </c>
    </row>
    <row r="429" spans="3:5" x14ac:dyDescent="0.4">
      <c r="C429" t="s">
        <v>759</v>
      </c>
      <c r="D429" t="s">
        <v>607</v>
      </c>
      <c r="E429">
        <v>53300</v>
      </c>
    </row>
    <row r="430" spans="3:5" x14ac:dyDescent="0.4">
      <c r="C430" t="s">
        <v>759</v>
      </c>
      <c r="D430" t="s">
        <v>608</v>
      </c>
      <c r="E430">
        <v>60500</v>
      </c>
    </row>
    <row r="431" spans="3:5" x14ac:dyDescent="0.4">
      <c r="C431" t="s">
        <v>759</v>
      </c>
      <c r="D431" t="s">
        <v>609</v>
      </c>
      <c r="E431">
        <v>54100</v>
      </c>
    </row>
    <row r="432" spans="3:5" x14ac:dyDescent="0.4">
      <c r="C432" t="s">
        <v>759</v>
      </c>
      <c r="D432" t="s">
        <v>610</v>
      </c>
      <c r="E432">
        <v>28100</v>
      </c>
    </row>
    <row r="433" spans="3:5" x14ac:dyDescent="0.4">
      <c r="C433" t="s">
        <v>759</v>
      </c>
      <c r="D433" t="s">
        <v>611</v>
      </c>
      <c r="E433">
        <v>66600</v>
      </c>
    </row>
    <row r="434" spans="3:5" x14ac:dyDescent="0.4">
      <c r="C434" t="s">
        <v>759</v>
      </c>
      <c r="D434" t="s">
        <v>612</v>
      </c>
      <c r="E434">
        <v>68500</v>
      </c>
    </row>
    <row r="435" spans="3:5" x14ac:dyDescent="0.4">
      <c r="C435" t="s">
        <v>759</v>
      </c>
      <c r="D435" t="s">
        <v>613</v>
      </c>
      <c r="E435">
        <v>71900</v>
      </c>
    </row>
    <row r="436" spans="3:5" x14ac:dyDescent="0.4">
      <c r="C436" t="s">
        <v>759</v>
      </c>
      <c r="D436" t="s">
        <v>614</v>
      </c>
      <c r="E436">
        <v>396300</v>
      </c>
    </row>
    <row r="437" spans="3:5" x14ac:dyDescent="0.4">
      <c r="C437" t="s">
        <v>759</v>
      </c>
      <c r="D437" t="s">
        <v>615</v>
      </c>
      <c r="E437">
        <v>117500</v>
      </c>
    </row>
    <row r="438" spans="3:5" x14ac:dyDescent="0.4">
      <c r="C438" t="s">
        <v>759</v>
      </c>
      <c r="D438" t="s">
        <v>616</v>
      </c>
      <c r="E438">
        <v>39300</v>
      </c>
    </row>
    <row r="439" spans="3:5" x14ac:dyDescent="0.4">
      <c r="C439" t="s">
        <v>759</v>
      </c>
      <c r="D439" t="s">
        <v>617</v>
      </c>
      <c r="E439">
        <v>93200</v>
      </c>
    </row>
    <row r="440" spans="3:5" x14ac:dyDescent="0.4">
      <c r="C440" t="s">
        <v>759</v>
      </c>
      <c r="D440" t="s">
        <v>618</v>
      </c>
      <c r="E440">
        <v>57200</v>
      </c>
    </row>
    <row r="441" spans="3:5" x14ac:dyDescent="0.4">
      <c r="C441" t="s">
        <v>759</v>
      </c>
      <c r="D441" t="s">
        <v>619</v>
      </c>
      <c r="E441">
        <v>35200</v>
      </c>
    </row>
    <row r="442" spans="3:5" x14ac:dyDescent="0.4">
      <c r="C442" t="s">
        <v>759</v>
      </c>
      <c r="D442" t="s">
        <v>620</v>
      </c>
      <c r="E442">
        <v>62900</v>
      </c>
    </row>
    <row r="443" spans="3:5" x14ac:dyDescent="0.4">
      <c r="C443" t="s">
        <v>759</v>
      </c>
      <c r="D443" t="s">
        <v>621</v>
      </c>
      <c r="E443">
        <v>34400</v>
      </c>
    </row>
    <row r="444" spans="3:5" x14ac:dyDescent="0.4">
      <c r="C444" t="s">
        <v>759</v>
      </c>
      <c r="D444" t="s">
        <v>622</v>
      </c>
      <c r="E444">
        <v>54900</v>
      </c>
    </row>
    <row r="445" spans="3:5" x14ac:dyDescent="0.4">
      <c r="C445" t="s">
        <v>759</v>
      </c>
      <c r="D445" t="s">
        <v>623</v>
      </c>
      <c r="E445">
        <v>13800</v>
      </c>
    </row>
    <row r="446" spans="3:5" x14ac:dyDescent="0.4">
      <c r="C446" t="s">
        <v>759</v>
      </c>
      <c r="D446" t="s">
        <v>624</v>
      </c>
      <c r="E446">
        <v>24200</v>
      </c>
    </row>
    <row r="447" spans="3:5" x14ac:dyDescent="0.4">
      <c r="C447" t="s">
        <v>759</v>
      </c>
      <c r="D447" t="s">
        <v>625</v>
      </c>
      <c r="E447">
        <v>52200</v>
      </c>
    </row>
    <row r="448" spans="3:5" x14ac:dyDescent="0.4">
      <c r="C448" t="s">
        <v>759</v>
      </c>
      <c r="D448" t="s">
        <v>626</v>
      </c>
      <c r="E448">
        <v>44900</v>
      </c>
    </row>
    <row r="449" spans="3:5" x14ac:dyDescent="0.4">
      <c r="C449" t="s">
        <v>759</v>
      </c>
      <c r="D449" t="s">
        <v>627</v>
      </c>
      <c r="E449">
        <v>22000</v>
      </c>
    </row>
    <row r="450" spans="3:5" x14ac:dyDescent="0.4">
      <c r="C450" t="s">
        <v>759</v>
      </c>
      <c r="D450" t="s">
        <v>628</v>
      </c>
      <c r="E450">
        <v>21700</v>
      </c>
    </row>
    <row r="451" spans="3:5" x14ac:dyDescent="0.4">
      <c r="C451" t="s">
        <v>759</v>
      </c>
      <c r="D451" t="s">
        <v>629</v>
      </c>
      <c r="E451">
        <v>19000</v>
      </c>
    </row>
    <row r="452" spans="3:5" x14ac:dyDescent="0.4">
      <c r="C452" t="s">
        <v>759</v>
      </c>
      <c r="D452" t="s">
        <v>630</v>
      </c>
      <c r="E452">
        <v>25900</v>
      </c>
    </row>
    <row r="453" spans="3:5" x14ac:dyDescent="0.4">
      <c r="C453" t="s">
        <v>759</v>
      </c>
      <c r="D453" t="s">
        <v>631</v>
      </c>
      <c r="E453">
        <v>132000</v>
      </c>
    </row>
    <row r="454" spans="3:5" x14ac:dyDescent="0.4">
      <c r="C454" t="s">
        <v>759</v>
      </c>
      <c r="D454" t="s">
        <v>632</v>
      </c>
      <c r="E454">
        <v>43200</v>
      </c>
    </row>
    <row r="455" spans="3:5" x14ac:dyDescent="0.4">
      <c r="C455" t="s">
        <v>759</v>
      </c>
      <c r="D455" t="s">
        <v>633</v>
      </c>
      <c r="E455">
        <v>54200</v>
      </c>
    </row>
    <row r="456" spans="3:5" x14ac:dyDescent="0.4">
      <c r="C456" t="s">
        <v>759</v>
      </c>
      <c r="D456" t="s">
        <v>634</v>
      </c>
      <c r="E456">
        <v>30200</v>
      </c>
    </row>
    <row r="457" spans="3:5" x14ac:dyDescent="0.4">
      <c r="C457" t="s">
        <v>759</v>
      </c>
      <c r="D457" t="s">
        <v>635</v>
      </c>
      <c r="E457">
        <v>34200</v>
      </c>
    </row>
    <row r="458" spans="3:5" x14ac:dyDescent="0.4">
      <c r="C458" t="s">
        <v>759</v>
      </c>
      <c r="D458" t="s">
        <v>636</v>
      </c>
      <c r="E458">
        <v>32000</v>
      </c>
    </row>
    <row r="459" spans="3:5" x14ac:dyDescent="0.4">
      <c r="C459" t="s">
        <v>759</v>
      </c>
      <c r="D459" t="s">
        <v>637</v>
      </c>
      <c r="E459">
        <v>37600</v>
      </c>
    </row>
    <row r="460" spans="3:5" x14ac:dyDescent="0.4">
      <c r="C460" t="s">
        <v>759</v>
      </c>
      <c r="D460" t="s">
        <v>638</v>
      </c>
      <c r="E460">
        <v>11800</v>
      </c>
    </row>
    <row r="461" spans="3:5" x14ac:dyDescent="0.4">
      <c r="C461" t="s">
        <v>759</v>
      </c>
      <c r="D461" t="s">
        <v>639</v>
      </c>
      <c r="E461">
        <v>57600</v>
      </c>
    </row>
    <row r="462" spans="3:5" x14ac:dyDescent="0.4">
      <c r="C462" t="s">
        <v>759</v>
      </c>
      <c r="D462" t="s">
        <v>640</v>
      </c>
      <c r="E462">
        <v>14000</v>
      </c>
    </row>
    <row r="463" spans="3:5" x14ac:dyDescent="0.4">
      <c r="C463" t="s">
        <v>759</v>
      </c>
      <c r="D463" t="s">
        <v>641</v>
      </c>
      <c r="E463">
        <v>15900</v>
      </c>
    </row>
    <row r="464" spans="3:5" x14ac:dyDescent="0.4">
      <c r="C464" t="s">
        <v>759</v>
      </c>
      <c r="D464" t="s">
        <v>642</v>
      </c>
      <c r="E464">
        <v>17300</v>
      </c>
    </row>
    <row r="465" spans="3:5" x14ac:dyDescent="0.4">
      <c r="C465" t="s">
        <v>759</v>
      </c>
      <c r="D465" t="s">
        <v>643</v>
      </c>
      <c r="E465">
        <v>25500</v>
      </c>
    </row>
    <row r="466" spans="3:5" x14ac:dyDescent="0.4">
      <c r="C466" t="s">
        <v>759</v>
      </c>
      <c r="D466" t="s">
        <v>644</v>
      </c>
      <c r="E466">
        <v>11400</v>
      </c>
    </row>
    <row r="467" spans="3:5" x14ac:dyDescent="0.4">
      <c r="C467" t="s">
        <v>759</v>
      </c>
      <c r="D467" t="s">
        <v>645</v>
      </c>
      <c r="E467">
        <v>17400</v>
      </c>
    </row>
    <row r="468" spans="3:5" x14ac:dyDescent="0.4">
      <c r="C468" t="s">
        <v>759</v>
      </c>
      <c r="D468" t="s">
        <v>646</v>
      </c>
      <c r="E468">
        <v>13800</v>
      </c>
    </row>
    <row r="469" spans="3:5" x14ac:dyDescent="0.4">
      <c r="C469" t="s">
        <v>759</v>
      </c>
      <c r="D469" t="s">
        <v>647</v>
      </c>
      <c r="E469">
        <v>19000</v>
      </c>
    </row>
    <row r="470" spans="3:5" x14ac:dyDescent="0.4">
      <c r="C470" t="s">
        <v>759</v>
      </c>
      <c r="D470" t="s">
        <v>648</v>
      </c>
      <c r="E470">
        <v>14700</v>
      </c>
    </row>
    <row r="471" spans="3:5" x14ac:dyDescent="0.4">
      <c r="C471" t="s">
        <v>759</v>
      </c>
      <c r="D471" t="s">
        <v>649</v>
      </c>
      <c r="E471">
        <v>18500</v>
      </c>
    </row>
    <row r="472" spans="3:5" x14ac:dyDescent="0.4">
      <c r="C472" t="s">
        <v>759</v>
      </c>
      <c r="D472" t="s">
        <v>650</v>
      </c>
      <c r="E472">
        <v>27100</v>
      </c>
    </row>
    <row r="473" spans="3:5" x14ac:dyDescent="0.4">
      <c r="C473" t="s">
        <v>759</v>
      </c>
      <c r="D473" t="s">
        <v>651</v>
      </c>
      <c r="E473">
        <v>27200</v>
      </c>
    </row>
    <row r="474" spans="3:5" x14ac:dyDescent="0.4">
      <c r="C474" t="s">
        <v>759</v>
      </c>
      <c r="D474" t="s">
        <v>652</v>
      </c>
      <c r="E474">
        <v>35400</v>
      </c>
    </row>
    <row r="475" spans="3:5" x14ac:dyDescent="0.4">
      <c r="C475" t="s">
        <v>759</v>
      </c>
      <c r="D475" t="s">
        <v>653</v>
      </c>
      <c r="E475">
        <v>31400</v>
      </c>
    </row>
    <row r="476" spans="3:5" x14ac:dyDescent="0.4">
      <c r="C476" t="s">
        <v>759</v>
      </c>
      <c r="D476" t="s">
        <v>654</v>
      </c>
      <c r="E476">
        <v>23100</v>
      </c>
    </row>
    <row r="477" spans="3:5" x14ac:dyDescent="0.4">
      <c r="C477" t="s">
        <v>759</v>
      </c>
      <c r="D477" t="s">
        <v>655</v>
      </c>
      <c r="E477">
        <v>15200</v>
      </c>
    </row>
    <row r="478" spans="3:5" x14ac:dyDescent="0.4">
      <c r="C478" t="s">
        <v>759</v>
      </c>
      <c r="D478" t="s">
        <v>656</v>
      </c>
      <c r="E478">
        <v>15100</v>
      </c>
    </row>
    <row r="479" spans="3:5" x14ac:dyDescent="0.4">
      <c r="C479" t="s">
        <v>759</v>
      </c>
      <c r="D479" t="s">
        <v>657</v>
      </c>
      <c r="E479">
        <v>28000</v>
      </c>
    </row>
    <row r="480" spans="3:5" x14ac:dyDescent="0.4">
      <c r="C480" t="s">
        <v>759</v>
      </c>
      <c r="D480" t="s">
        <v>658</v>
      </c>
      <c r="E480">
        <v>11800</v>
      </c>
    </row>
    <row r="481" spans="3:5" x14ac:dyDescent="0.4">
      <c r="C481" t="s">
        <v>759</v>
      </c>
      <c r="D481" t="s">
        <v>659</v>
      </c>
      <c r="E481">
        <v>26800</v>
      </c>
    </row>
    <row r="482" spans="3:5" x14ac:dyDescent="0.4">
      <c r="C482" t="s">
        <v>759</v>
      </c>
      <c r="D482" t="s">
        <v>660</v>
      </c>
      <c r="E482">
        <v>17900</v>
      </c>
    </row>
    <row r="483" spans="3:5" x14ac:dyDescent="0.4">
      <c r="C483" t="s">
        <v>759</v>
      </c>
      <c r="D483" t="s">
        <v>661</v>
      </c>
      <c r="E483">
        <v>13400</v>
      </c>
    </row>
    <row r="484" spans="3:5" x14ac:dyDescent="0.4">
      <c r="C484" t="s">
        <v>759</v>
      </c>
      <c r="D484" t="s">
        <v>662</v>
      </c>
      <c r="E484">
        <v>34500</v>
      </c>
    </row>
    <row r="485" spans="3:5" x14ac:dyDescent="0.4">
      <c r="C485" t="s">
        <v>759</v>
      </c>
      <c r="D485" t="s">
        <v>663</v>
      </c>
      <c r="E485">
        <v>170800</v>
      </c>
    </row>
    <row r="486" spans="3:5" x14ac:dyDescent="0.4">
      <c r="C486" t="s">
        <v>759</v>
      </c>
      <c r="D486" t="s">
        <v>664</v>
      </c>
      <c r="E486">
        <v>442000</v>
      </c>
    </row>
    <row r="487" spans="3:5" x14ac:dyDescent="0.4">
      <c r="C487" t="s">
        <v>759</v>
      </c>
      <c r="D487" t="s">
        <v>665</v>
      </c>
      <c r="E487">
        <v>22300</v>
      </c>
    </row>
    <row r="488" spans="3:5" x14ac:dyDescent="0.4">
      <c r="C488" t="s">
        <v>759</v>
      </c>
      <c r="D488" t="s">
        <v>666</v>
      </c>
      <c r="E488">
        <v>10600</v>
      </c>
    </row>
    <row r="489" spans="3:5" x14ac:dyDescent="0.4">
      <c r="C489" t="s">
        <v>759</v>
      </c>
      <c r="D489" t="s">
        <v>667</v>
      </c>
      <c r="E489">
        <v>33800</v>
      </c>
    </row>
    <row r="490" spans="3:5" x14ac:dyDescent="0.4">
      <c r="C490" t="s">
        <v>759</v>
      </c>
      <c r="D490" t="s">
        <v>668</v>
      </c>
      <c r="E490">
        <v>40300</v>
      </c>
    </row>
    <row r="491" spans="3:5" x14ac:dyDescent="0.4">
      <c r="C491" t="s">
        <v>759</v>
      </c>
      <c r="D491" t="s">
        <v>669</v>
      </c>
      <c r="E491">
        <v>90100</v>
      </c>
    </row>
    <row r="492" spans="3:5" x14ac:dyDescent="0.4">
      <c r="C492" t="s">
        <v>759</v>
      </c>
      <c r="D492" t="s">
        <v>670</v>
      </c>
      <c r="E492">
        <v>36900</v>
      </c>
    </row>
    <row r="493" spans="3:5" x14ac:dyDescent="0.4">
      <c r="C493" t="s">
        <v>759</v>
      </c>
      <c r="D493" t="s">
        <v>671</v>
      </c>
      <c r="E493">
        <v>20900</v>
      </c>
    </row>
    <row r="494" spans="3:5" x14ac:dyDescent="0.4">
      <c r="C494" t="s">
        <v>759</v>
      </c>
      <c r="D494" t="s">
        <v>672</v>
      </c>
      <c r="E494">
        <v>18900</v>
      </c>
    </row>
    <row r="495" spans="3:5" x14ac:dyDescent="0.4">
      <c r="C495" t="s">
        <v>759</v>
      </c>
      <c r="D495" t="s">
        <v>673</v>
      </c>
      <c r="E495">
        <v>21800</v>
      </c>
    </row>
    <row r="496" spans="3:5" x14ac:dyDescent="0.4">
      <c r="C496" t="s">
        <v>759</v>
      </c>
      <c r="D496" t="s">
        <v>674</v>
      </c>
      <c r="E496">
        <v>35000</v>
      </c>
    </row>
    <row r="497" spans="3:5" x14ac:dyDescent="0.4">
      <c r="C497" t="s">
        <v>759</v>
      </c>
      <c r="D497" t="s">
        <v>675</v>
      </c>
      <c r="E497">
        <v>28300</v>
      </c>
    </row>
    <row r="498" spans="3:5" x14ac:dyDescent="0.4">
      <c r="C498" t="s">
        <v>759</v>
      </c>
      <c r="D498" t="s">
        <v>676</v>
      </c>
      <c r="E498">
        <v>18200</v>
      </c>
    </row>
    <row r="499" spans="3:5" x14ac:dyDescent="0.4">
      <c r="C499" t="s">
        <v>759</v>
      </c>
      <c r="D499" t="s">
        <v>677</v>
      </c>
      <c r="E499">
        <v>28600</v>
      </c>
    </row>
    <row r="500" spans="3:5" x14ac:dyDescent="0.4">
      <c r="C500" t="s">
        <v>759</v>
      </c>
      <c r="D500" t="s">
        <v>678</v>
      </c>
      <c r="E500">
        <v>30200</v>
      </c>
    </row>
    <row r="501" spans="3:5" x14ac:dyDescent="0.4">
      <c r="C501" t="s">
        <v>759</v>
      </c>
      <c r="D501" t="s">
        <v>679</v>
      </c>
      <c r="E501">
        <v>43600</v>
      </c>
    </row>
    <row r="502" spans="3:5" x14ac:dyDescent="0.4">
      <c r="C502" t="s">
        <v>759</v>
      </c>
      <c r="D502" t="s">
        <v>680</v>
      </c>
      <c r="E502">
        <v>15300</v>
      </c>
    </row>
    <row r="503" spans="3:5" x14ac:dyDescent="0.4">
      <c r="C503" t="s">
        <v>759</v>
      </c>
      <c r="D503" t="s">
        <v>681</v>
      </c>
      <c r="E503">
        <v>9700</v>
      </c>
    </row>
    <row r="504" spans="3:5" x14ac:dyDescent="0.4">
      <c r="C504" t="s">
        <v>759</v>
      </c>
      <c r="D504" t="s">
        <v>682</v>
      </c>
      <c r="E504">
        <v>28200</v>
      </c>
    </row>
    <row r="505" spans="3:5" x14ac:dyDescent="0.4">
      <c r="C505" t="s">
        <v>759</v>
      </c>
      <c r="D505" t="s">
        <v>683</v>
      </c>
      <c r="E505">
        <v>17500</v>
      </c>
    </row>
    <row r="506" spans="3:5" x14ac:dyDescent="0.4">
      <c r="C506" t="s">
        <v>759</v>
      </c>
      <c r="D506" t="s">
        <v>684</v>
      </c>
      <c r="E506">
        <v>22900</v>
      </c>
    </row>
    <row r="507" spans="3:5" x14ac:dyDescent="0.4">
      <c r="C507" t="s">
        <v>759</v>
      </c>
      <c r="D507" t="s">
        <v>685</v>
      </c>
      <c r="E507">
        <v>18500</v>
      </c>
    </row>
    <row r="508" spans="3:5" x14ac:dyDescent="0.4">
      <c r="C508" t="s">
        <v>759</v>
      </c>
      <c r="D508" t="s">
        <v>686</v>
      </c>
      <c r="E508">
        <v>21900</v>
      </c>
    </row>
    <row r="509" spans="3:5" x14ac:dyDescent="0.4">
      <c r="C509" t="s">
        <v>759</v>
      </c>
      <c r="D509" t="s">
        <v>687</v>
      </c>
      <c r="E509">
        <v>16100</v>
      </c>
    </row>
    <row r="510" spans="3:5" x14ac:dyDescent="0.4">
      <c r="C510" t="s">
        <v>759</v>
      </c>
      <c r="D510" t="s">
        <v>688</v>
      </c>
      <c r="E510">
        <v>18600</v>
      </c>
    </row>
    <row r="511" spans="3:5" x14ac:dyDescent="0.4">
      <c r="C511" t="s">
        <v>759</v>
      </c>
      <c r="D511" t="s">
        <v>689</v>
      </c>
      <c r="E511">
        <v>33500</v>
      </c>
    </row>
    <row r="512" spans="3:5" x14ac:dyDescent="0.4">
      <c r="C512" t="s">
        <v>759</v>
      </c>
      <c r="D512" t="s">
        <v>690</v>
      </c>
      <c r="E512">
        <v>22700</v>
      </c>
    </row>
    <row r="513" spans="3:5" x14ac:dyDescent="0.4">
      <c r="C513" t="s">
        <v>759</v>
      </c>
      <c r="D513" t="s">
        <v>691</v>
      </c>
      <c r="E513">
        <v>12800</v>
      </c>
    </row>
    <row r="514" spans="3:5" x14ac:dyDescent="0.4">
      <c r="C514" t="s">
        <v>759</v>
      </c>
      <c r="D514" t="s">
        <v>692</v>
      </c>
      <c r="E514">
        <v>8600</v>
      </c>
    </row>
    <row r="515" spans="3:5" x14ac:dyDescent="0.4">
      <c r="C515" t="s">
        <v>759</v>
      </c>
      <c r="D515" t="s">
        <v>693</v>
      </c>
      <c r="E515">
        <v>19200</v>
      </c>
    </row>
    <row r="516" spans="3:5" x14ac:dyDescent="0.4">
      <c r="C516" t="s">
        <v>759</v>
      </c>
      <c r="D516" t="s">
        <v>694</v>
      </c>
      <c r="E516">
        <v>23300</v>
      </c>
    </row>
    <row r="517" spans="3:5" x14ac:dyDescent="0.4">
      <c r="C517" t="s">
        <v>759</v>
      </c>
      <c r="D517" t="s">
        <v>393</v>
      </c>
      <c r="E517">
        <v>6700</v>
      </c>
    </row>
    <row r="518" spans="3:5" x14ac:dyDescent="0.4">
      <c r="C518" t="s">
        <v>759</v>
      </c>
      <c r="D518" t="s">
        <v>394</v>
      </c>
      <c r="E518">
        <v>19100</v>
      </c>
    </row>
    <row r="519" spans="3:5" x14ac:dyDescent="0.4">
      <c r="C519" t="s">
        <v>759</v>
      </c>
      <c r="D519" t="s">
        <v>395</v>
      </c>
      <c r="E519">
        <v>31200</v>
      </c>
    </row>
    <row r="520" spans="3:5" x14ac:dyDescent="0.4">
      <c r="C520" t="s">
        <v>759</v>
      </c>
      <c r="D520" t="s">
        <v>396</v>
      </c>
      <c r="E520">
        <v>17100</v>
      </c>
    </row>
    <row r="521" spans="3:5" x14ac:dyDescent="0.4">
      <c r="C521" t="s">
        <v>759</v>
      </c>
      <c r="D521" t="s">
        <v>397</v>
      </c>
      <c r="E521">
        <v>15900</v>
      </c>
    </row>
    <row r="522" spans="3:5" x14ac:dyDescent="0.4">
      <c r="C522" t="s">
        <v>759</v>
      </c>
      <c r="D522" t="s">
        <v>398</v>
      </c>
      <c r="E522">
        <v>14100</v>
      </c>
    </row>
    <row r="523" spans="3:5" x14ac:dyDescent="0.4">
      <c r="C523" t="s">
        <v>759</v>
      </c>
      <c r="D523" t="s">
        <v>399</v>
      </c>
      <c r="E523">
        <v>13100</v>
      </c>
    </row>
    <row r="524" spans="3:5" x14ac:dyDescent="0.4">
      <c r="C524" t="s">
        <v>759</v>
      </c>
      <c r="D524" t="s">
        <v>400</v>
      </c>
      <c r="E524">
        <v>11500</v>
      </c>
    </row>
    <row r="525" spans="3:5" x14ac:dyDescent="0.4">
      <c r="C525" t="s">
        <v>759</v>
      </c>
      <c r="D525" t="s">
        <v>401</v>
      </c>
      <c r="E525">
        <v>61100</v>
      </c>
    </row>
    <row r="526" spans="3:5" x14ac:dyDescent="0.4">
      <c r="C526" t="s">
        <v>759</v>
      </c>
      <c r="D526" t="s">
        <v>402</v>
      </c>
      <c r="E526">
        <v>27500</v>
      </c>
    </row>
    <row r="527" spans="3:5" x14ac:dyDescent="0.4">
      <c r="C527" t="s">
        <v>759</v>
      </c>
      <c r="D527" t="s">
        <v>403</v>
      </c>
      <c r="E527">
        <v>8300</v>
      </c>
    </row>
    <row r="528" spans="3:5" x14ac:dyDescent="0.4">
      <c r="C528" t="s">
        <v>759</v>
      </c>
      <c r="D528" t="s">
        <v>404</v>
      </c>
      <c r="E528">
        <v>23500</v>
      </c>
    </row>
    <row r="529" spans="3:5" x14ac:dyDescent="0.4">
      <c r="C529" t="s">
        <v>759</v>
      </c>
      <c r="D529" t="s">
        <v>405</v>
      </c>
      <c r="E529">
        <v>37200</v>
      </c>
    </row>
    <row r="530" spans="3:5" x14ac:dyDescent="0.4">
      <c r="C530" t="s">
        <v>759</v>
      </c>
      <c r="D530" t="s">
        <v>406</v>
      </c>
      <c r="E530">
        <v>43100</v>
      </c>
    </row>
    <row r="531" spans="3:5" x14ac:dyDescent="0.4">
      <c r="C531" t="s">
        <v>759</v>
      </c>
      <c r="D531" t="s">
        <v>407</v>
      </c>
      <c r="E531">
        <v>35500</v>
      </c>
    </row>
    <row r="532" spans="3:5" x14ac:dyDescent="0.4">
      <c r="C532" t="s">
        <v>759</v>
      </c>
      <c r="D532" t="s">
        <v>408</v>
      </c>
      <c r="E532">
        <v>14500</v>
      </c>
    </row>
    <row r="533" spans="3:5" x14ac:dyDescent="0.4">
      <c r="C533" t="s">
        <v>759</v>
      </c>
      <c r="D533" t="s">
        <v>409</v>
      </c>
      <c r="E533">
        <v>21200</v>
      </c>
    </row>
    <row r="534" spans="3:5" x14ac:dyDescent="0.4">
      <c r="C534" t="s">
        <v>759</v>
      </c>
      <c r="D534" t="s">
        <v>410</v>
      </c>
      <c r="E534">
        <v>7400</v>
      </c>
    </row>
    <row r="535" spans="3:5" x14ac:dyDescent="0.4">
      <c r="C535" t="s">
        <v>759</v>
      </c>
      <c r="D535" t="s">
        <v>411</v>
      </c>
      <c r="E535">
        <v>23200</v>
      </c>
    </row>
    <row r="536" spans="3:5" x14ac:dyDescent="0.4">
      <c r="C536" t="s">
        <v>759</v>
      </c>
      <c r="D536" t="s">
        <v>412</v>
      </c>
      <c r="E536">
        <v>20400</v>
      </c>
    </row>
    <row r="537" spans="3:5" x14ac:dyDescent="0.4">
      <c r="C537" t="s">
        <v>759</v>
      </c>
      <c r="D537" t="s">
        <v>413</v>
      </c>
      <c r="E537">
        <v>15500</v>
      </c>
    </row>
    <row r="538" spans="3:5" x14ac:dyDescent="0.4">
      <c r="C538" t="s">
        <v>759</v>
      </c>
      <c r="D538" t="s">
        <v>414</v>
      </c>
      <c r="E538">
        <v>17700</v>
      </c>
    </row>
    <row r="539" spans="3:5" x14ac:dyDescent="0.4">
      <c r="C539" t="s">
        <v>759</v>
      </c>
      <c r="D539" t="s">
        <v>415</v>
      </c>
      <c r="E539">
        <v>20100</v>
      </c>
    </row>
    <row r="540" spans="3:5" x14ac:dyDescent="0.4">
      <c r="C540" t="s">
        <v>759</v>
      </c>
      <c r="D540" t="s">
        <v>416</v>
      </c>
      <c r="E540">
        <v>10000</v>
      </c>
    </row>
    <row r="541" spans="3:5" x14ac:dyDescent="0.4">
      <c r="C541" t="s">
        <v>759</v>
      </c>
      <c r="D541" t="s">
        <v>417</v>
      </c>
      <c r="E541">
        <v>11600</v>
      </c>
    </row>
    <row r="542" spans="3:5" x14ac:dyDescent="0.4">
      <c r="C542" t="s">
        <v>759</v>
      </c>
      <c r="D542" t="s">
        <v>418</v>
      </c>
      <c r="E542">
        <v>6300</v>
      </c>
    </row>
    <row r="543" spans="3:5" x14ac:dyDescent="0.4">
      <c r="C543" t="s">
        <v>759</v>
      </c>
      <c r="D543" t="s">
        <v>419</v>
      </c>
      <c r="E543">
        <v>42700</v>
      </c>
    </row>
    <row r="544" spans="3:5" x14ac:dyDescent="0.4">
      <c r="C544" t="s">
        <v>759</v>
      </c>
      <c r="D544" t="s">
        <v>420</v>
      </c>
      <c r="E544">
        <v>7300</v>
      </c>
    </row>
    <row r="545" spans="3:5" x14ac:dyDescent="0.4">
      <c r="C545" t="s">
        <v>759</v>
      </c>
      <c r="D545" t="s">
        <v>421</v>
      </c>
      <c r="E545">
        <v>10400</v>
      </c>
    </row>
    <row r="546" spans="3:5" x14ac:dyDescent="0.4">
      <c r="C546" t="s">
        <v>759</v>
      </c>
      <c r="D546" t="s">
        <v>422</v>
      </c>
      <c r="E546">
        <v>37600</v>
      </c>
    </row>
    <row r="547" spans="3:5" x14ac:dyDescent="0.4">
      <c r="C547" t="s">
        <v>759</v>
      </c>
      <c r="D547" t="s">
        <v>423</v>
      </c>
      <c r="E547">
        <v>43300</v>
      </c>
    </row>
    <row r="548" spans="3:5" x14ac:dyDescent="0.4">
      <c r="C548" t="s">
        <v>759</v>
      </c>
      <c r="D548" t="s">
        <v>424</v>
      </c>
      <c r="E548">
        <v>10600</v>
      </c>
    </row>
    <row r="549" spans="3:5" x14ac:dyDescent="0.4">
      <c r="C549" t="s">
        <v>759</v>
      </c>
      <c r="D549" t="s">
        <v>425</v>
      </c>
      <c r="E549">
        <v>7600</v>
      </c>
    </row>
    <row r="550" spans="3:5" x14ac:dyDescent="0.4">
      <c r="C550" t="s">
        <v>759</v>
      </c>
      <c r="D550" t="s">
        <v>426</v>
      </c>
      <c r="E550">
        <v>13800</v>
      </c>
    </row>
    <row r="551" spans="3:5" x14ac:dyDescent="0.4">
      <c r="C551" t="s">
        <v>759</v>
      </c>
      <c r="D551" t="s">
        <v>427</v>
      </c>
      <c r="E551">
        <v>15000</v>
      </c>
    </row>
    <row r="552" spans="3:5" x14ac:dyDescent="0.4">
      <c r="C552" t="s">
        <v>759</v>
      </c>
      <c r="D552" t="s">
        <v>428</v>
      </c>
      <c r="E552">
        <v>29600</v>
      </c>
    </row>
    <row r="553" spans="3:5" x14ac:dyDescent="0.4">
      <c r="C553" t="s">
        <v>759</v>
      </c>
      <c r="D553" t="s">
        <v>429</v>
      </c>
      <c r="E553">
        <v>14000</v>
      </c>
    </row>
    <row r="554" spans="3:5" x14ac:dyDescent="0.4">
      <c r="C554" t="s">
        <v>759</v>
      </c>
      <c r="D554" t="s">
        <v>430</v>
      </c>
      <c r="E554">
        <v>9900</v>
      </c>
    </row>
    <row r="555" spans="3:5" x14ac:dyDescent="0.4">
      <c r="C555" t="s">
        <v>759</v>
      </c>
      <c r="D555" t="s">
        <v>431</v>
      </c>
      <c r="E555">
        <v>3200</v>
      </c>
    </row>
    <row r="556" spans="3:5" x14ac:dyDescent="0.4">
      <c r="C556" t="s">
        <v>759</v>
      </c>
      <c r="D556" t="s">
        <v>432</v>
      </c>
      <c r="E556">
        <v>18500</v>
      </c>
    </row>
    <row r="557" spans="3:5" x14ac:dyDescent="0.4">
      <c r="C557" t="s">
        <v>759</v>
      </c>
      <c r="D557" t="s">
        <v>433</v>
      </c>
      <c r="E557">
        <v>12400</v>
      </c>
    </row>
    <row r="558" spans="3:5" x14ac:dyDescent="0.4">
      <c r="C558" t="s">
        <v>759</v>
      </c>
      <c r="D558" t="s">
        <v>434</v>
      </c>
      <c r="E558">
        <v>10900</v>
      </c>
    </row>
    <row r="559" spans="3:5" x14ac:dyDescent="0.4">
      <c r="C559" t="s">
        <v>759</v>
      </c>
      <c r="D559" t="s">
        <v>435</v>
      </c>
      <c r="E559">
        <v>8200</v>
      </c>
    </row>
    <row r="560" spans="3:5" x14ac:dyDescent="0.4">
      <c r="C560" t="s">
        <v>759</v>
      </c>
      <c r="D560" t="s">
        <v>436</v>
      </c>
      <c r="E560">
        <v>20600</v>
      </c>
    </row>
    <row r="561" spans="3:5" x14ac:dyDescent="0.4">
      <c r="C561" t="s">
        <v>759</v>
      </c>
      <c r="D561" t="s">
        <v>437</v>
      </c>
      <c r="E561">
        <v>18200</v>
      </c>
    </row>
    <row r="562" spans="3:5" x14ac:dyDescent="0.4">
      <c r="C562" t="s">
        <v>759</v>
      </c>
      <c r="D562" t="s">
        <v>438</v>
      </c>
      <c r="E562">
        <v>24300</v>
      </c>
    </row>
    <row r="563" spans="3:5" x14ac:dyDescent="0.4">
      <c r="C563" t="s">
        <v>759</v>
      </c>
      <c r="D563" t="s">
        <v>439</v>
      </c>
      <c r="E563">
        <v>4900</v>
      </c>
    </row>
    <row r="564" spans="3:5" x14ac:dyDescent="0.4">
      <c r="C564" t="s">
        <v>759</v>
      </c>
      <c r="D564" t="s">
        <v>440</v>
      </c>
      <c r="E564">
        <v>35900</v>
      </c>
    </row>
    <row r="565" spans="3:5" x14ac:dyDescent="0.4">
      <c r="C565" t="s">
        <v>759</v>
      </c>
      <c r="D565" t="s">
        <v>441</v>
      </c>
      <c r="E565">
        <v>7900</v>
      </c>
    </row>
    <row r="566" spans="3:5" x14ac:dyDescent="0.4">
      <c r="C566" t="s">
        <v>759</v>
      </c>
      <c r="D566" t="s">
        <v>442</v>
      </c>
      <c r="E566">
        <v>38800</v>
      </c>
    </row>
    <row r="567" spans="3:5" x14ac:dyDescent="0.4">
      <c r="C567" t="s">
        <v>759</v>
      </c>
      <c r="D567" t="s">
        <v>443</v>
      </c>
      <c r="E567">
        <v>14600</v>
      </c>
    </row>
    <row r="568" spans="3:5" x14ac:dyDescent="0.4">
      <c r="C568" t="s">
        <v>759</v>
      </c>
      <c r="D568" t="s">
        <v>444</v>
      </c>
      <c r="E568">
        <v>4500</v>
      </c>
    </row>
    <row r="569" spans="3:5" x14ac:dyDescent="0.4">
      <c r="C569" t="s">
        <v>759</v>
      </c>
      <c r="D569" t="s">
        <v>445</v>
      </c>
      <c r="E569">
        <v>69600</v>
      </c>
    </row>
    <row r="570" spans="3:5" x14ac:dyDescent="0.4">
      <c r="C570" t="s">
        <v>759</v>
      </c>
      <c r="D570" t="s">
        <v>446</v>
      </c>
      <c r="E570">
        <v>27700</v>
      </c>
    </row>
    <row r="571" spans="3:5" x14ac:dyDescent="0.4">
      <c r="C571" t="s">
        <v>759</v>
      </c>
      <c r="D571" t="s">
        <v>447</v>
      </c>
      <c r="E571">
        <v>7200</v>
      </c>
    </row>
    <row r="572" spans="3:5" x14ac:dyDescent="0.4">
      <c r="C572" t="s">
        <v>759</v>
      </c>
      <c r="D572" t="s">
        <v>448</v>
      </c>
      <c r="E572">
        <v>10300</v>
      </c>
    </row>
    <row r="573" spans="3:5" x14ac:dyDescent="0.4">
      <c r="C573" t="s">
        <v>759</v>
      </c>
      <c r="D573" t="s">
        <v>449</v>
      </c>
      <c r="E573">
        <v>11200</v>
      </c>
    </row>
    <row r="574" spans="3:5" x14ac:dyDescent="0.4">
      <c r="C574" t="s">
        <v>759</v>
      </c>
      <c r="D574" t="s">
        <v>450</v>
      </c>
      <c r="E574">
        <v>22100</v>
      </c>
    </row>
    <row r="575" spans="3:5" x14ac:dyDescent="0.4">
      <c r="C575" t="s">
        <v>759</v>
      </c>
      <c r="D575" t="s">
        <v>451</v>
      </c>
      <c r="E575">
        <v>25400</v>
      </c>
    </row>
    <row r="576" spans="3:5" x14ac:dyDescent="0.4">
      <c r="C576" t="s">
        <v>759</v>
      </c>
      <c r="D576" t="s">
        <v>452</v>
      </c>
      <c r="E576">
        <v>24400</v>
      </c>
    </row>
    <row r="577" spans="3:5" x14ac:dyDescent="0.4">
      <c r="C577" t="s">
        <v>759</v>
      </c>
      <c r="D577" t="s">
        <v>453</v>
      </c>
      <c r="E577">
        <v>5100</v>
      </c>
    </row>
    <row r="578" spans="3:5" x14ac:dyDescent="0.4">
      <c r="C578" t="s">
        <v>759</v>
      </c>
      <c r="D578" t="s">
        <v>454</v>
      </c>
      <c r="E578">
        <v>10600</v>
      </c>
    </row>
    <row r="579" spans="3:5" x14ac:dyDescent="0.4">
      <c r="C579" t="s">
        <v>759</v>
      </c>
      <c r="D579" t="s">
        <v>455</v>
      </c>
      <c r="E579">
        <v>17100</v>
      </c>
    </row>
    <row r="580" spans="3:5" x14ac:dyDescent="0.4">
      <c r="C580" t="s">
        <v>759</v>
      </c>
      <c r="D580" t="s">
        <v>456</v>
      </c>
      <c r="E580">
        <v>8200</v>
      </c>
    </row>
    <row r="581" spans="3:5" x14ac:dyDescent="0.4">
      <c r="C581" t="s">
        <v>759</v>
      </c>
      <c r="D581" t="s">
        <v>457</v>
      </c>
      <c r="E581">
        <v>17900</v>
      </c>
    </row>
    <row r="582" spans="3:5" x14ac:dyDescent="0.4">
      <c r="C582" t="s">
        <v>759</v>
      </c>
      <c r="D582" t="s">
        <v>458</v>
      </c>
      <c r="E582">
        <v>8300</v>
      </c>
    </row>
    <row r="583" spans="3:5" x14ac:dyDescent="0.4">
      <c r="C583" t="s">
        <v>759</v>
      </c>
      <c r="D583" t="s">
        <v>459</v>
      </c>
      <c r="E583">
        <v>33100</v>
      </c>
    </row>
    <row r="584" spans="3:5" x14ac:dyDescent="0.4">
      <c r="C584" t="s">
        <v>759</v>
      </c>
      <c r="D584" t="s">
        <v>460</v>
      </c>
      <c r="E584">
        <v>5600</v>
      </c>
    </row>
    <row r="585" spans="3:5" x14ac:dyDescent="0.4">
      <c r="C585" t="s">
        <v>759</v>
      </c>
      <c r="D585" t="s">
        <v>461</v>
      </c>
      <c r="E585">
        <v>6700</v>
      </c>
    </row>
    <row r="586" spans="3:5" x14ac:dyDescent="0.4">
      <c r="C586" t="s">
        <v>759</v>
      </c>
      <c r="D586" t="s">
        <v>462</v>
      </c>
      <c r="E586">
        <v>21500</v>
      </c>
    </row>
    <row r="587" spans="3:5" x14ac:dyDescent="0.4">
      <c r="C587" t="s">
        <v>759</v>
      </c>
      <c r="D587" t="s">
        <v>463</v>
      </c>
      <c r="E587">
        <v>8700</v>
      </c>
    </row>
    <row r="588" spans="3:5" x14ac:dyDescent="0.4">
      <c r="C588" t="s">
        <v>759</v>
      </c>
      <c r="D588" t="s">
        <v>464</v>
      </c>
      <c r="E588">
        <v>14500</v>
      </c>
    </row>
    <row r="589" spans="3:5" x14ac:dyDescent="0.4">
      <c r="C589" t="s">
        <v>759</v>
      </c>
      <c r="D589" t="s">
        <v>465</v>
      </c>
      <c r="E589">
        <v>12400</v>
      </c>
    </row>
    <row r="590" spans="3:5" x14ac:dyDescent="0.4">
      <c r="C590" t="s">
        <v>759</v>
      </c>
      <c r="D590" t="s">
        <v>466</v>
      </c>
      <c r="E590">
        <v>45900</v>
      </c>
    </row>
    <row r="591" spans="3:5" x14ac:dyDescent="0.4">
      <c r="C591" t="s">
        <v>759</v>
      </c>
      <c r="D591" t="s">
        <v>467</v>
      </c>
      <c r="E591">
        <v>37800</v>
      </c>
    </row>
    <row r="592" spans="3:5" x14ac:dyDescent="0.4">
      <c r="C592" t="s">
        <v>759</v>
      </c>
      <c r="D592" t="s">
        <v>468</v>
      </c>
      <c r="E592">
        <v>43300</v>
      </c>
    </row>
    <row r="593" spans="3:5" x14ac:dyDescent="0.4">
      <c r="C593" t="s">
        <v>759</v>
      </c>
      <c r="D593" t="s">
        <v>469</v>
      </c>
      <c r="E593">
        <v>32300</v>
      </c>
    </row>
    <row r="594" spans="3:5" x14ac:dyDescent="0.4">
      <c r="C594" t="s">
        <v>759</v>
      </c>
      <c r="D594" t="s">
        <v>470</v>
      </c>
      <c r="E594">
        <v>20700</v>
      </c>
    </row>
    <row r="595" spans="3:5" x14ac:dyDescent="0.4">
      <c r="C595" t="s">
        <v>759</v>
      </c>
      <c r="D595" t="s">
        <v>471</v>
      </c>
      <c r="E595">
        <v>41300</v>
      </c>
    </row>
    <row r="596" spans="3:5" x14ac:dyDescent="0.4">
      <c r="C596" t="s">
        <v>759</v>
      </c>
      <c r="D596" t="s">
        <v>472</v>
      </c>
      <c r="E596">
        <v>60000</v>
      </c>
    </row>
    <row r="597" spans="3:5" x14ac:dyDescent="0.4">
      <c r="C597" t="s">
        <v>759</v>
      </c>
      <c r="D597" t="s">
        <v>473</v>
      </c>
      <c r="E597">
        <v>14600</v>
      </c>
    </row>
    <row r="598" spans="3:5" x14ac:dyDescent="0.4">
      <c r="C598" t="s">
        <v>759</v>
      </c>
      <c r="D598" t="s">
        <v>474</v>
      </c>
      <c r="E598">
        <v>25900</v>
      </c>
    </row>
    <row r="599" spans="3:5" x14ac:dyDescent="0.4">
      <c r="C599" t="s">
        <v>759</v>
      </c>
      <c r="D599" t="s">
        <v>475</v>
      </c>
      <c r="E599">
        <v>7900</v>
      </c>
    </row>
    <row r="600" spans="3:5" x14ac:dyDescent="0.4">
      <c r="C600" t="s">
        <v>759</v>
      </c>
      <c r="D600" t="s">
        <v>476</v>
      </c>
      <c r="E600">
        <v>15100</v>
      </c>
    </row>
    <row r="601" spans="3:5" x14ac:dyDescent="0.4">
      <c r="C601" t="s">
        <v>759</v>
      </c>
      <c r="D601" t="s">
        <v>477</v>
      </c>
      <c r="E601">
        <v>45200</v>
      </c>
    </row>
    <row r="602" spans="3:5" x14ac:dyDescent="0.4">
      <c r="C602" t="s">
        <v>759</v>
      </c>
      <c r="D602" t="s">
        <v>478</v>
      </c>
      <c r="E602">
        <v>15300</v>
      </c>
    </row>
    <row r="603" spans="3:5" x14ac:dyDescent="0.4">
      <c r="C603" t="s">
        <v>759</v>
      </c>
      <c r="D603" t="s">
        <v>479</v>
      </c>
      <c r="E603">
        <v>10300</v>
      </c>
    </row>
    <row r="604" spans="3:5" x14ac:dyDescent="0.4">
      <c r="C604" t="s">
        <v>759</v>
      </c>
      <c r="D604" t="s">
        <v>480</v>
      </c>
      <c r="E604">
        <v>5000</v>
      </c>
    </row>
    <row r="605" spans="3:5" x14ac:dyDescent="0.4">
      <c r="C605" t="s">
        <v>759</v>
      </c>
      <c r="D605" t="s">
        <v>481</v>
      </c>
      <c r="E605">
        <v>27100</v>
      </c>
    </row>
    <row r="606" spans="3:5" x14ac:dyDescent="0.4">
      <c r="C606" t="s">
        <v>759</v>
      </c>
      <c r="D606" t="s">
        <v>482</v>
      </c>
      <c r="E606">
        <v>49900</v>
      </c>
    </row>
    <row r="607" spans="3:5" x14ac:dyDescent="0.4">
      <c r="C607" t="s">
        <v>759</v>
      </c>
      <c r="D607" t="s">
        <v>483</v>
      </c>
      <c r="E607">
        <v>16900</v>
      </c>
    </row>
    <row r="608" spans="3:5" x14ac:dyDescent="0.4">
      <c r="C608" t="s">
        <v>759</v>
      </c>
      <c r="D608" t="s">
        <v>484</v>
      </c>
      <c r="E608">
        <v>7000</v>
      </c>
    </row>
    <row r="609" spans="3:5" x14ac:dyDescent="0.4">
      <c r="C609" t="s">
        <v>759</v>
      </c>
      <c r="D609" t="s">
        <v>485</v>
      </c>
      <c r="E609">
        <v>12100</v>
      </c>
    </row>
    <row r="610" spans="3:5" x14ac:dyDescent="0.4">
      <c r="C610" t="s">
        <v>759</v>
      </c>
      <c r="D610" t="s">
        <v>486</v>
      </c>
      <c r="E610">
        <v>7000</v>
      </c>
    </row>
    <row r="611" spans="3:5" x14ac:dyDescent="0.4">
      <c r="C611" t="s">
        <v>759</v>
      </c>
      <c r="D611" t="s">
        <v>487</v>
      </c>
      <c r="E611">
        <v>18000</v>
      </c>
    </row>
    <row r="612" spans="3:5" x14ac:dyDescent="0.4">
      <c r="C612" t="s">
        <v>759</v>
      </c>
      <c r="D612" t="s">
        <v>488</v>
      </c>
      <c r="E612">
        <v>4900</v>
      </c>
    </row>
    <row r="613" spans="3:5" x14ac:dyDescent="0.4">
      <c r="C613" t="s">
        <v>759</v>
      </c>
      <c r="D613" t="s">
        <v>489</v>
      </c>
      <c r="E613">
        <v>21600</v>
      </c>
    </row>
    <row r="614" spans="3:5" x14ac:dyDescent="0.4">
      <c r="C614" t="s">
        <v>759</v>
      </c>
      <c r="D614" t="s">
        <v>490</v>
      </c>
      <c r="E614">
        <v>12800</v>
      </c>
    </row>
    <row r="615" spans="3:5" x14ac:dyDescent="0.4">
      <c r="C615" t="s">
        <v>759</v>
      </c>
      <c r="D615" t="s">
        <v>491</v>
      </c>
      <c r="E615">
        <v>41700</v>
      </c>
    </row>
    <row r="616" spans="3:5" x14ac:dyDescent="0.4">
      <c r="C616" t="s">
        <v>759</v>
      </c>
      <c r="D616" t="s">
        <v>492</v>
      </c>
      <c r="E616">
        <v>8900</v>
      </c>
    </row>
    <row r="617" spans="3:5" x14ac:dyDescent="0.4">
      <c r="C617" t="s">
        <v>759</v>
      </c>
      <c r="D617" t="s">
        <v>493</v>
      </c>
      <c r="E617">
        <v>23100</v>
      </c>
    </row>
    <row r="618" spans="3:5" x14ac:dyDescent="0.4">
      <c r="C618" t="s">
        <v>759</v>
      </c>
      <c r="D618" t="s">
        <v>494</v>
      </c>
      <c r="E618">
        <v>18500</v>
      </c>
    </row>
    <row r="619" spans="3:5" x14ac:dyDescent="0.4">
      <c r="C619" t="s">
        <v>759</v>
      </c>
      <c r="D619" t="s">
        <v>495</v>
      </c>
      <c r="E619">
        <v>26200</v>
      </c>
    </row>
    <row r="620" spans="3:5" x14ac:dyDescent="0.4">
      <c r="C620" t="s">
        <v>759</v>
      </c>
      <c r="D620" t="s">
        <v>496</v>
      </c>
      <c r="E620">
        <v>5900</v>
      </c>
    </row>
    <row r="621" spans="3:5" x14ac:dyDescent="0.4">
      <c r="C621" t="s">
        <v>759</v>
      </c>
      <c r="D621" t="s">
        <v>497</v>
      </c>
      <c r="E621">
        <v>16000</v>
      </c>
    </row>
    <row r="622" spans="3:5" x14ac:dyDescent="0.4">
      <c r="C622" t="s">
        <v>759</v>
      </c>
      <c r="D622" t="s">
        <v>498</v>
      </c>
      <c r="E622">
        <v>11900</v>
      </c>
    </row>
    <row r="623" spans="3:5" x14ac:dyDescent="0.4">
      <c r="C623" t="s">
        <v>759</v>
      </c>
      <c r="D623" t="s">
        <v>499</v>
      </c>
      <c r="E623">
        <v>15600</v>
      </c>
    </row>
    <row r="624" spans="3:5" x14ac:dyDescent="0.4">
      <c r="C624" t="s">
        <v>759</v>
      </c>
      <c r="D624" t="s">
        <v>500</v>
      </c>
      <c r="E624">
        <v>44100</v>
      </c>
    </row>
    <row r="625" spans="3:5" x14ac:dyDescent="0.4">
      <c r="C625" t="s">
        <v>759</v>
      </c>
      <c r="D625" t="s">
        <v>501</v>
      </c>
      <c r="E625">
        <v>6400</v>
      </c>
    </row>
    <row r="626" spans="3:5" x14ac:dyDescent="0.4">
      <c r="C626" t="s">
        <v>759</v>
      </c>
      <c r="D626" t="s">
        <v>502</v>
      </c>
      <c r="E626">
        <v>19900</v>
      </c>
    </row>
    <row r="627" spans="3:5" x14ac:dyDescent="0.4">
      <c r="C627" t="s">
        <v>759</v>
      </c>
      <c r="D627" t="s">
        <v>503</v>
      </c>
      <c r="E627">
        <v>20500</v>
      </c>
    </row>
    <row r="628" spans="3:5" x14ac:dyDescent="0.4">
      <c r="C628" t="s">
        <v>759</v>
      </c>
      <c r="D628" t="s">
        <v>504</v>
      </c>
      <c r="E628">
        <v>36100</v>
      </c>
    </row>
    <row r="629" spans="3:5" x14ac:dyDescent="0.4">
      <c r="C629" t="s">
        <v>759</v>
      </c>
      <c r="D629" t="s">
        <v>505</v>
      </c>
      <c r="E629">
        <v>14400</v>
      </c>
    </row>
    <row r="630" spans="3:5" x14ac:dyDescent="0.4">
      <c r="C630" t="s">
        <v>759</v>
      </c>
      <c r="D630" t="s">
        <v>506</v>
      </c>
      <c r="E630">
        <v>30300</v>
      </c>
    </row>
    <row r="631" spans="3:5" x14ac:dyDescent="0.4">
      <c r="C631" t="s">
        <v>759</v>
      </c>
      <c r="D631" t="s">
        <v>507</v>
      </c>
      <c r="E631">
        <v>16400</v>
      </c>
    </row>
    <row r="632" spans="3:5" x14ac:dyDescent="0.4">
      <c r="C632" t="s">
        <v>759</v>
      </c>
      <c r="D632" t="s">
        <v>508</v>
      </c>
      <c r="E632">
        <v>9600</v>
      </c>
    </row>
    <row r="633" spans="3:5" x14ac:dyDescent="0.4">
      <c r="C633" t="s">
        <v>759</v>
      </c>
      <c r="D633" t="s">
        <v>509</v>
      </c>
      <c r="E633">
        <v>19100</v>
      </c>
    </row>
    <row r="634" spans="3:5" x14ac:dyDescent="0.4">
      <c r="C634" t="s">
        <v>759</v>
      </c>
      <c r="D634" t="s">
        <v>510</v>
      </c>
      <c r="E634">
        <v>8700</v>
      </c>
    </row>
    <row r="635" spans="3:5" x14ac:dyDescent="0.4">
      <c r="C635" t="s">
        <v>759</v>
      </c>
      <c r="D635" t="s">
        <v>511</v>
      </c>
      <c r="E635">
        <v>16900</v>
      </c>
    </row>
    <row r="636" spans="3:5" x14ac:dyDescent="0.4">
      <c r="C636" t="s">
        <v>759</v>
      </c>
      <c r="D636" t="s">
        <v>512</v>
      </c>
      <c r="E636">
        <v>25900</v>
      </c>
    </row>
    <row r="637" spans="3:5" x14ac:dyDescent="0.4">
      <c r="C637" t="s">
        <v>759</v>
      </c>
      <c r="D637" t="s">
        <v>695</v>
      </c>
      <c r="E637">
        <v>4000</v>
      </c>
    </row>
    <row r="638" spans="3:5" x14ac:dyDescent="0.4">
      <c r="C638" t="s">
        <v>759</v>
      </c>
      <c r="D638" t="s">
        <v>696</v>
      </c>
      <c r="E638">
        <v>8700</v>
      </c>
    </row>
    <row r="639" spans="3:5" x14ac:dyDescent="0.4">
      <c r="C639" t="s">
        <v>759</v>
      </c>
      <c r="D639" t="s">
        <v>697</v>
      </c>
      <c r="E639">
        <v>23200</v>
      </c>
    </row>
    <row r="640" spans="3:5" x14ac:dyDescent="0.4">
      <c r="C640" t="s">
        <v>759</v>
      </c>
      <c r="D640" t="s">
        <v>698</v>
      </c>
      <c r="E640">
        <v>129800</v>
      </c>
    </row>
    <row r="641" spans="3:5" x14ac:dyDescent="0.4">
      <c r="C641" t="s">
        <v>759</v>
      </c>
      <c r="D641" t="s">
        <v>699</v>
      </c>
      <c r="E641">
        <v>36300</v>
      </c>
    </row>
    <row r="642" spans="3:5" x14ac:dyDescent="0.4">
      <c r="C642" t="s">
        <v>759</v>
      </c>
      <c r="D642" t="s">
        <v>700</v>
      </c>
      <c r="E642">
        <v>24300</v>
      </c>
    </row>
    <row r="643" spans="3:5" x14ac:dyDescent="0.4">
      <c r="C643" t="s">
        <v>759</v>
      </c>
      <c r="D643" t="s">
        <v>701</v>
      </c>
      <c r="E643">
        <v>6300</v>
      </c>
    </row>
    <row r="644" spans="3:5" x14ac:dyDescent="0.4">
      <c r="C644" t="s">
        <v>759</v>
      </c>
      <c r="D644" t="s">
        <v>702</v>
      </c>
      <c r="E644">
        <v>27300</v>
      </c>
    </row>
    <row r="645" spans="3:5" x14ac:dyDescent="0.4">
      <c r="C645" t="s">
        <v>759</v>
      </c>
      <c r="D645" t="s">
        <v>703</v>
      </c>
      <c r="E645">
        <v>11300</v>
      </c>
    </row>
    <row r="646" spans="3:5" x14ac:dyDescent="0.4">
      <c r="C646" t="s">
        <v>759</v>
      </c>
      <c r="D646" t="s">
        <v>704</v>
      </c>
      <c r="E646">
        <v>39800</v>
      </c>
    </row>
    <row r="647" spans="3:5" x14ac:dyDescent="0.4">
      <c r="C647" t="s">
        <v>759</v>
      </c>
      <c r="D647" t="s">
        <v>705</v>
      </c>
      <c r="E647">
        <v>24800</v>
      </c>
    </row>
    <row r="648" spans="3:5" x14ac:dyDescent="0.4">
      <c r="C648" t="s">
        <v>759</v>
      </c>
      <c r="D648" t="s">
        <v>706</v>
      </c>
      <c r="E648">
        <v>19800</v>
      </c>
    </row>
    <row r="649" spans="3:5" x14ac:dyDescent="0.4">
      <c r="C649" t="s">
        <v>759</v>
      </c>
      <c r="D649" t="s">
        <v>707</v>
      </c>
      <c r="E649">
        <v>17200</v>
      </c>
    </row>
    <row r="650" spans="3:5" x14ac:dyDescent="0.4">
      <c r="C650" t="s">
        <v>759</v>
      </c>
      <c r="D650" t="s">
        <v>708</v>
      </c>
      <c r="E650">
        <v>4900</v>
      </c>
    </row>
    <row r="651" spans="3:5" x14ac:dyDescent="0.4">
      <c r="C651" t="s">
        <v>759</v>
      </c>
      <c r="D651" t="s">
        <v>709</v>
      </c>
      <c r="E651">
        <v>72700</v>
      </c>
    </row>
    <row r="652" spans="3:5" x14ac:dyDescent="0.4">
      <c r="C652" t="s">
        <v>759</v>
      </c>
      <c r="D652" t="s">
        <v>710</v>
      </c>
      <c r="E652">
        <v>4400</v>
      </c>
    </row>
    <row r="653" spans="3:5" x14ac:dyDescent="0.4">
      <c r="C653" t="s">
        <v>759</v>
      </c>
      <c r="D653" t="s">
        <v>711</v>
      </c>
      <c r="E653">
        <v>25300</v>
      </c>
    </row>
    <row r="654" spans="3:5" x14ac:dyDescent="0.4">
      <c r="C654" t="s">
        <v>759</v>
      </c>
      <c r="D654" t="s">
        <v>712</v>
      </c>
      <c r="E654">
        <v>4600</v>
      </c>
    </row>
    <row r="655" spans="3:5" x14ac:dyDescent="0.4">
      <c r="C655" t="s">
        <v>759</v>
      </c>
      <c r="D655" t="s">
        <v>713</v>
      </c>
      <c r="E655">
        <v>22800</v>
      </c>
    </row>
    <row r="656" spans="3:5" x14ac:dyDescent="0.4">
      <c r="C656" t="s">
        <v>759</v>
      </c>
      <c r="D656" t="s">
        <v>714</v>
      </c>
      <c r="E656">
        <v>25200</v>
      </c>
    </row>
    <row r="657" spans="3:5" x14ac:dyDescent="0.4">
      <c r="C657" t="s">
        <v>759</v>
      </c>
      <c r="D657" t="s">
        <v>715</v>
      </c>
      <c r="E657">
        <v>28900</v>
      </c>
    </row>
    <row r="658" spans="3:5" x14ac:dyDescent="0.4">
      <c r="C658" t="s">
        <v>759</v>
      </c>
      <c r="D658" t="s">
        <v>716</v>
      </c>
      <c r="E658">
        <v>30100</v>
      </c>
    </row>
    <row r="659" spans="3:5" x14ac:dyDescent="0.4">
      <c r="C659" t="s">
        <v>759</v>
      </c>
      <c r="D659" t="s">
        <v>717</v>
      </c>
      <c r="E659">
        <v>49900</v>
      </c>
    </row>
    <row r="660" spans="3:5" x14ac:dyDescent="0.4">
      <c r="C660" t="s">
        <v>759</v>
      </c>
      <c r="D660" t="s">
        <v>718</v>
      </c>
      <c r="E660">
        <v>142800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1220500</v>
      </c>
    </row>
    <row r="667" spans="3:5" x14ac:dyDescent="0.4">
      <c r="C667" t="s">
        <v>760</v>
      </c>
      <c r="D667" t="s">
        <v>513</v>
      </c>
      <c r="E667">
        <v>1420100</v>
      </c>
    </row>
    <row r="668" spans="3:5" x14ac:dyDescent="0.4">
      <c r="C668" t="s">
        <v>760</v>
      </c>
      <c r="D668" t="s">
        <v>514</v>
      </c>
      <c r="E668">
        <v>364000</v>
      </c>
    </row>
    <row r="669" spans="3:5" x14ac:dyDescent="0.4">
      <c r="C669" t="s">
        <v>760</v>
      </c>
      <c r="D669" t="s">
        <v>515</v>
      </c>
      <c r="E669">
        <v>214500</v>
      </c>
    </row>
    <row r="670" spans="3:5" x14ac:dyDescent="0.4">
      <c r="C670" t="s">
        <v>760</v>
      </c>
      <c r="D670" t="s">
        <v>516</v>
      </c>
      <c r="E670">
        <v>137700</v>
      </c>
    </row>
    <row r="671" spans="3:5" x14ac:dyDescent="0.4">
      <c r="C671" t="s">
        <v>760</v>
      </c>
      <c r="D671" t="s">
        <v>517</v>
      </c>
      <c r="E671">
        <v>55500</v>
      </c>
    </row>
    <row r="672" spans="3:5" x14ac:dyDescent="0.4">
      <c r="C672" t="s">
        <v>760</v>
      </c>
      <c r="D672" t="s">
        <v>518</v>
      </c>
      <c r="E672">
        <v>131300</v>
      </c>
    </row>
    <row r="673" spans="3:5" x14ac:dyDescent="0.4">
      <c r="C673" t="s">
        <v>760</v>
      </c>
      <c r="D673" t="s">
        <v>519</v>
      </c>
      <c r="E673">
        <v>133700</v>
      </c>
    </row>
    <row r="674" spans="3:5" x14ac:dyDescent="0.4">
      <c r="C674" t="s">
        <v>760</v>
      </c>
      <c r="D674" t="s">
        <v>520</v>
      </c>
      <c r="E674">
        <v>123100</v>
      </c>
    </row>
    <row r="675" spans="3:5" x14ac:dyDescent="0.4">
      <c r="C675" t="s">
        <v>760</v>
      </c>
      <c r="D675" t="s">
        <v>521</v>
      </c>
      <c r="E675">
        <v>92600</v>
      </c>
    </row>
    <row r="676" spans="3:5" x14ac:dyDescent="0.4">
      <c r="C676" t="s">
        <v>760</v>
      </c>
      <c r="D676" t="s">
        <v>522</v>
      </c>
      <c r="E676">
        <v>61200</v>
      </c>
    </row>
    <row r="677" spans="3:5" x14ac:dyDescent="0.4">
      <c r="C677" t="s">
        <v>760</v>
      </c>
      <c r="D677" t="s">
        <v>523</v>
      </c>
      <c r="E677">
        <v>144300</v>
      </c>
    </row>
    <row r="678" spans="3:5" x14ac:dyDescent="0.4">
      <c r="C678" t="s">
        <v>760</v>
      </c>
      <c r="D678" t="s">
        <v>524</v>
      </c>
      <c r="E678">
        <v>26900</v>
      </c>
    </row>
    <row r="679" spans="3:5" x14ac:dyDescent="0.4">
      <c r="C679" t="s">
        <v>760</v>
      </c>
      <c r="D679" t="s">
        <v>525</v>
      </c>
      <c r="E679">
        <v>55400</v>
      </c>
    </row>
    <row r="680" spans="3:5" x14ac:dyDescent="0.4">
      <c r="C680" t="s">
        <v>760</v>
      </c>
      <c r="D680" t="s">
        <v>526</v>
      </c>
      <c r="E680">
        <v>31000</v>
      </c>
    </row>
    <row r="681" spans="3:5" x14ac:dyDescent="0.4">
      <c r="C681" t="s">
        <v>760</v>
      </c>
      <c r="D681" t="s">
        <v>527</v>
      </c>
      <c r="E681">
        <v>67700</v>
      </c>
    </row>
    <row r="682" spans="3:5" x14ac:dyDescent="0.4">
      <c r="C682" t="s">
        <v>760</v>
      </c>
      <c r="D682" t="s">
        <v>528</v>
      </c>
      <c r="E682">
        <v>74700</v>
      </c>
    </row>
    <row r="683" spans="3:5" x14ac:dyDescent="0.4">
      <c r="C683" t="s">
        <v>760</v>
      </c>
      <c r="D683" t="s">
        <v>529</v>
      </c>
      <c r="E683">
        <v>44100</v>
      </c>
    </row>
    <row r="684" spans="3:5" x14ac:dyDescent="0.4">
      <c r="C684" t="s">
        <v>760</v>
      </c>
      <c r="D684" t="s">
        <v>530</v>
      </c>
      <c r="E684">
        <v>34400</v>
      </c>
    </row>
    <row r="685" spans="3:5" x14ac:dyDescent="0.4">
      <c r="C685" t="s">
        <v>760</v>
      </c>
      <c r="D685" t="s">
        <v>531</v>
      </c>
      <c r="E685">
        <v>39800</v>
      </c>
    </row>
    <row r="686" spans="3:5" x14ac:dyDescent="0.4">
      <c r="C686" t="s">
        <v>760</v>
      </c>
      <c r="D686" t="s">
        <v>532</v>
      </c>
      <c r="E686">
        <v>16800</v>
      </c>
    </row>
    <row r="687" spans="3:5" x14ac:dyDescent="0.4">
      <c r="C687" t="s">
        <v>760</v>
      </c>
      <c r="D687" t="s">
        <v>533</v>
      </c>
      <c r="E687">
        <v>45100</v>
      </c>
    </row>
    <row r="688" spans="3:5" x14ac:dyDescent="0.4">
      <c r="C688" t="s">
        <v>760</v>
      </c>
      <c r="D688" t="s">
        <v>534</v>
      </c>
      <c r="E688">
        <v>31400</v>
      </c>
    </row>
    <row r="689" spans="3:5" x14ac:dyDescent="0.4">
      <c r="C689" t="s">
        <v>760</v>
      </c>
      <c r="D689" t="s">
        <v>535</v>
      </c>
      <c r="E689">
        <v>18900</v>
      </c>
    </row>
    <row r="690" spans="3:5" x14ac:dyDescent="0.4">
      <c r="C690" t="s">
        <v>760</v>
      </c>
      <c r="D690" t="s">
        <v>536</v>
      </c>
      <c r="E690">
        <v>38200</v>
      </c>
    </row>
    <row r="691" spans="3:5" x14ac:dyDescent="0.4">
      <c r="C691" t="s">
        <v>760</v>
      </c>
      <c r="D691" t="s">
        <v>537</v>
      </c>
      <c r="E691">
        <v>72000</v>
      </c>
    </row>
    <row r="692" spans="3:5" x14ac:dyDescent="0.4">
      <c r="C692" t="s">
        <v>760</v>
      </c>
      <c r="D692" t="s">
        <v>538</v>
      </c>
      <c r="E692">
        <v>51500</v>
      </c>
    </row>
    <row r="693" spans="3:5" x14ac:dyDescent="0.4">
      <c r="C693" t="s">
        <v>760</v>
      </c>
      <c r="D693" t="s">
        <v>539</v>
      </c>
      <c r="E693">
        <v>16300</v>
      </c>
    </row>
    <row r="694" spans="3:5" x14ac:dyDescent="0.4">
      <c r="C694" t="s">
        <v>760</v>
      </c>
      <c r="D694" t="s">
        <v>540</v>
      </c>
      <c r="E694">
        <v>37000</v>
      </c>
    </row>
    <row r="695" spans="3:5" x14ac:dyDescent="0.4">
      <c r="C695" t="s">
        <v>760</v>
      </c>
      <c r="D695" t="s">
        <v>541</v>
      </c>
      <c r="E695">
        <v>69000</v>
      </c>
    </row>
    <row r="696" spans="3:5" x14ac:dyDescent="0.4">
      <c r="C696" t="s">
        <v>760</v>
      </c>
      <c r="D696" t="s">
        <v>542</v>
      </c>
      <c r="E696">
        <v>29200</v>
      </c>
    </row>
    <row r="697" spans="3:5" x14ac:dyDescent="0.4">
      <c r="C697" t="s">
        <v>760</v>
      </c>
      <c r="D697" t="s">
        <v>543</v>
      </c>
      <c r="E697">
        <v>32700</v>
      </c>
    </row>
    <row r="698" spans="3:5" x14ac:dyDescent="0.4">
      <c r="C698" t="s">
        <v>760</v>
      </c>
      <c r="D698" t="s">
        <v>544</v>
      </c>
      <c r="E698">
        <v>57700</v>
      </c>
    </row>
    <row r="699" spans="3:5" x14ac:dyDescent="0.4">
      <c r="C699" t="s">
        <v>760</v>
      </c>
      <c r="D699" t="s">
        <v>545</v>
      </c>
      <c r="E699">
        <v>183700</v>
      </c>
    </row>
    <row r="700" spans="3:5" x14ac:dyDescent="0.4">
      <c r="C700" t="s">
        <v>760</v>
      </c>
      <c r="D700" t="s">
        <v>546</v>
      </c>
      <c r="E700">
        <v>63900</v>
      </c>
    </row>
    <row r="701" spans="3:5" x14ac:dyDescent="0.4">
      <c r="C701" t="s">
        <v>760</v>
      </c>
      <c r="D701" t="s">
        <v>547</v>
      </c>
      <c r="E701">
        <v>97500</v>
      </c>
    </row>
    <row r="702" spans="3:5" x14ac:dyDescent="0.4">
      <c r="C702" t="s">
        <v>760</v>
      </c>
      <c r="D702" t="s">
        <v>548</v>
      </c>
      <c r="E702">
        <v>36600</v>
      </c>
    </row>
    <row r="703" spans="3:5" x14ac:dyDescent="0.4">
      <c r="C703" t="s">
        <v>760</v>
      </c>
      <c r="D703" t="s">
        <v>549</v>
      </c>
      <c r="E703">
        <v>33400</v>
      </c>
    </row>
    <row r="704" spans="3:5" x14ac:dyDescent="0.4">
      <c r="C704" t="s">
        <v>760</v>
      </c>
      <c r="D704" t="s">
        <v>550</v>
      </c>
      <c r="E704">
        <v>23200</v>
      </c>
    </row>
    <row r="705" spans="3:5" x14ac:dyDescent="0.4">
      <c r="C705" t="s">
        <v>760</v>
      </c>
      <c r="D705" t="s">
        <v>551</v>
      </c>
      <c r="E705">
        <v>41900</v>
      </c>
    </row>
    <row r="706" spans="3:5" x14ac:dyDescent="0.4">
      <c r="C706" t="s">
        <v>760</v>
      </c>
      <c r="D706" t="s">
        <v>552</v>
      </c>
      <c r="E706">
        <v>24500</v>
      </c>
    </row>
    <row r="707" spans="3:5" x14ac:dyDescent="0.4">
      <c r="C707" t="s">
        <v>760</v>
      </c>
      <c r="D707" t="s">
        <v>553</v>
      </c>
      <c r="E707">
        <v>29600</v>
      </c>
    </row>
    <row r="708" spans="3:5" x14ac:dyDescent="0.4">
      <c r="C708" t="s">
        <v>760</v>
      </c>
      <c r="D708" t="s">
        <v>554</v>
      </c>
      <c r="E708">
        <v>11800</v>
      </c>
    </row>
    <row r="709" spans="3:5" x14ac:dyDescent="0.4">
      <c r="C709" t="s">
        <v>760</v>
      </c>
      <c r="D709" t="s">
        <v>555</v>
      </c>
      <c r="E709">
        <v>17400</v>
      </c>
    </row>
    <row r="710" spans="3:5" x14ac:dyDescent="0.4">
      <c r="C710" t="s">
        <v>760</v>
      </c>
      <c r="D710" t="s">
        <v>556</v>
      </c>
      <c r="E710">
        <v>43700</v>
      </c>
    </row>
    <row r="711" spans="3:5" x14ac:dyDescent="0.4">
      <c r="C711" t="s">
        <v>760</v>
      </c>
      <c r="D711" t="s">
        <v>557</v>
      </c>
      <c r="E711">
        <v>18500</v>
      </c>
    </row>
    <row r="712" spans="3:5" x14ac:dyDescent="0.4">
      <c r="C712" t="s">
        <v>760</v>
      </c>
      <c r="D712" t="s">
        <v>558</v>
      </c>
      <c r="E712">
        <v>31200</v>
      </c>
    </row>
    <row r="713" spans="3:5" x14ac:dyDescent="0.4">
      <c r="C713" t="s">
        <v>760</v>
      </c>
      <c r="D713" t="s">
        <v>559</v>
      </c>
      <c r="E713">
        <v>40200</v>
      </c>
    </row>
    <row r="714" spans="3:5" x14ac:dyDescent="0.4">
      <c r="C714" t="s">
        <v>760</v>
      </c>
      <c r="D714" t="s">
        <v>560</v>
      </c>
      <c r="E714">
        <v>19700</v>
      </c>
    </row>
    <row r="715" spans="3:5" x14ac:dyDescent="0.4">
      <c r="C715" t="s">
        <v>760</v>
      </c>
      <c r="D715" t="s">
        <v>561</v>
      </c>
      <c r="E715">
        <v>14300</v>
      </c>
    </row>
    <row r="716" spans="3:5" x14ac:dyDescent="0.4">
      <c r="C716" t="s">
        <v>760</v>
      </c>
      <c r="D716" t="s">
        <v>562</v>
      </c>
      <c r="E716">
        <v>46900</v>
      </c>
    </row>
    <row r="717" spans="3:5" x14ac:dyDescent="0.4">
      <c r="C717" t="s">
        <v>760</v>
      </c>
      <c r="D717" t="s">
        <v>563</v>
      </c>
      <c r="E717">
        <v>89900</v>
      </c>
    </row>
    <row r="718" spans="3:5" x14ac:dyDescent="0.4">
      <c r="C718" t="s">
        <v>760</v>
      </c>
      <c r="D718" t="s">
        <v>564</v>
      </c>
      <c r="E718">
        <v>17200</v>
      </c>
    </row>
    <row r="719" spans="3:5" x14ac:dyDescent="0.4">
      <c r="C719" t="s">
        <v>760</v>
      </c>
      <c r="D719" t="s">
        <v>565</v>
      </c>
      <c r="E719">
        <v>51200</v>
      </c>
    </row>
    <row r="720" spans="3:5" x14ac:dyDescent="0.4">
      <c r="C720" t="s">
        <v>760</v>
      </c>
      <c r="D720" t="s">
        <v>566</v>
      </c>
      <c r="E720">
        <v>6700</v>
      </c>
    </row>
    <row r="721" spans="3:5" x14ac:dyDescent="0.4">
      <c r="C721" t="s">
        <v>760</v>
      </c>
      <c r="D721" t="s">
        <v>567</v>
      </c>
      <c r="E721">
        <v>10500</v>
      </c>
    </row>
    <row r="722" spans="3:5" x14ac:dyDescent="0.4">
      <c r="C722" t="s">
        <v>760</v>
      </c>
      <c r="D722" t="s">
        <v>568</v>
      </c>
      <c r="E722">
        <v>11500</v>
      </c>
    </row>
    <row r="723" spans="3:5" x14ac:dyDescent="0.4">
      <c r="C723" t="s">
        <v>760</v>
      </c>
      <c r="D723" t="s">
        <v>569</v>
      </c>
      <c r="E723">
        <v>20600</v>
      </c>
    </row>
    <row r="724" spans="3:5" x14ac:dyDescent="0.4">
      <c r="C724" t="s">
        <v>760</v>
      </c>
      <c r="D724" t="s">
        <v>570</v>
      </c>
      <c r="E724">
        <v>19800</v>
      </c>
    </row>
    <row r="725" spans="3:5" x14ac:dyDescent="0.4">
      <c r="C725" t="s">
        <v>760</v>
      </c>
      <c r="D725" t="s">
        <v>571</v>
      </c>
      <c r="E725">
        <v>24100</v>
      </c>
    </row>
    <row r="726" spans="3:5" x14ac:dyDescent="0.4">
      <c r="C726" t="s">
        <v>760</v>
      </c>
      <c r="D726" t="s">
        <v>572</v>
      </c>
      <c r="E726">
        <v>54100</v>
      </c>
    </row>
    <row r="727" spans="3:5" x14ac:dyDescent="0.4">
      <c r="C727" t="s">
        <v>760</v>
      </c>
      <c r="D727" t="s">
        <v>573</v>
      </c>
      <c r="E727">
        <v>49500</v>
      </c>
    </row>
    <row r="728" spans="3:5" x14ac:dyDescent="0.4">
      <c r="C728" t="s">
        <v>760</v>
      </c>
      <c r="D728" t="s">
        <v>574</v>
      </c>
      <c r="E728">
        <v>52100</v>
      </c>
    </row>
    <row r="729" spans="3:5" x14ac:dyDescent="0.4">
      <c r="C729" t="s">
        <v>760</v>
      </c>
      <c r="D729" t="s">
        <v>575</v>
      </c>
      <c r="E729">
        <v>8600</v>
      </c>
    </row>
    <row r="730" spans="3:5" x14ac:dyDescent="0.4">
      <c r="C730" t="s">
        <v>760</v>
      </c>
      <c r="D730" t="s">
        <v>576</v>
      </c>
      <c r="E730">
        <v>208800</v>
      </c>
    </row>
    <row r="731" spans="3:5" x14ac:dyDescent="0.4">
      <c r="C731" t="s">
        <v>760</v>
      </c>
      <c r="D731" t="s">
        <v>577</v>
      </c>
      <c r="E731">
        <v>93300</v>
      </c>
    </row>
    <row r="732" spans="3:5" x14ac:dyDescent="0.4">
      <c r="C732" t="s">
        <v>760</v>
      </c>
      <c r="D732" t="s">
        <v>578</v>
      </c>
      <c r="E732">
        <v>56300</v>
      </c>
    </row>
    <row r="733" spans="3:5" x14ac:dyDescent="0.4">
      <c r="C733" t="s">
        <v>760</v>
      </c>
      <c r="D733" t="s">
        <v>579</v>
      </c>
      <c r="E733">
        <v>96900</v>
      </c>
    </row>
    <row r="734" spans="3:5" x14ac:dyDescent="0.4">
      <c r="C734" t="s">
        <v>760</v>
      </c>
      <c r="D734" t="s">
        <v>580</v>
      </c>
      <c r="E734">
        <v>118000</v>
      </c>
    </row>
    <row r="735" spans="3:5" x14ac:dyDescent="0.4">
      <c r="C735" t="s">
        <v>760</v>
      </c>
      <c r="D735" t="s">
        <v>581</v>
      </c>
      <c r="E735">
        <v>136500</v>
      </c>
    </row>
    <row r="736" spans="3:5" x14ac:dyDescent="0.4">
      <c r="C736" t="s">
        <v>760</v>
      </c>
      <c r="D736" t="s">
        <v>582</v>
      </c>
      <c r="E736">
        <v>29400</v>
      </c>
    </row>
    <row r="737" spans="3:5" x14ac:dyDescent="0.4">
      <c r="C737" t="s">
        <v>760</v>
      </c>
      <c r="D737" t="s">
        <v>583</v>
      </c>
      <c r="E737">
        <v>40100</v>
      </c>
    </row>
    <row r="738" spans="3:5" x14ac:dyDescent="0.4">
      <c r="C738" t="s">
        <v>760</v>
      </c>
      <c r="D738" t="s">
        <v>584</v>
      </c>
      <c r="E738">
        <v>51300</v>
      </c>
    </row>
    <row r="739" spans="3:5" x14ac:dyDescent="0.4">
      <c r="C739" t="s">
        <v>760</v>
      </c>
      <c r="D739" t="s">
        <v>585</v>
      </c>
      <c r="E739">
        <v>72300</v>
      </c>
    </row>
    <row r="740" spans="3:5" x14ac:dyDescent="0.4">
      <c r="C740" t="s">
        <v>760</v>
      </c>
      <c r="D740" t="s">
        <v>586</v>
      </c>
      <c r="E740">
        <v>73200</v>
      </c>
    </row>
    <row r="741" spans="3:5" x14ac:dyDescent="0.4">
      <c r="C741" t="s">
        <v>760</v>
      </c>
      <c r="D741" t="s">
        <v>587</v>
      </c>
      <c r="E741">
        <v>89300</v>
      </c>
    </row>
    <row r="742" spans="3:5" x14ac:dyDescent="0.4">
      <c r="C742" t="s">
        <v>760</v>
      </c>
      <c r="D742" t="s">
        <v>588</v>
      </c>
      <c r="E742">
        <v>48300</v>
      </c>
    </row>
    <row r="743" spans="3:5" x14ac:dyDescent="0.4">
      <c r="C743" t="s">
        <v>760</v>
      </c>
      <c r="D743" t="s">
        <v>589</v>
      </c>
      <c r="E743">
        <v>52900</v>
      </c>
    </row>
    <row r="744" spans="3:5" x14ac:dyDescent="0.4">
      <c r="C744" t="s">
        <v>760</v>
      </c>
      <c r="D744" t="s">
        <v>590</v>
      </c>
      <c r="E744">
        <v>36100</v>
      </c>
    </row>
    <row r="745" spans="3:5" x14ac:dyDescent="0.4">
      <c r="C745" t="s">
        <v>760</v>
      </c>
      <c r="D745" t="s">
        <v>591</v>
      </c>
      <c r="E745">
        <v>71600</v>
      </c>
    </row>
    <row r="746" spans="3:5" x14ac:dyDescent="0.4">
      <c r="C746" t="s">
        <v>760</v>
      </c>
      <c r="D746" t="s">
        <v>592</v>
      </c>
      <c r="E746">
        <v>27900</v>
      </c>
    </row>
    <row r="747" spans="3:5" x14ac:dyDescent="0.4">
      <c r="C747" t="s">
        <v>760</v>
      </c>
      <c r="D747" t="s">
        <v>593</v>
      </c>
      <c r="E747">
        <v>19700</v>
      </c>
    </row>
    <row r="748" spans="3:5" x14ac:dyDescent="0.4">
      <c r="C748" t="s">
        <v>760</v>
      </c>
      <c r="D748" t="s">
        <v>594</v>
      </c>
      <c r="E748">
        <v>33500</v>
      </c>
    </row>
    <row r="749" spans="3:5" x14ac:dyDescent="0.4">
      <c r="C749" t="s">
        <v>760</v>
      </c>
      <c r="D749" t="s">
        <v>595</v>
      </c>
      <c r="E749">
        <v>22300</v>
      </c>
    </row>
    <row r="750" spans="3:5" x14ac:dyDescent="0.4">
      <c r="C750" t="s">
        <v>760</v>
      </c>
      <c r="D750" t="s">
        <v>596</v>
      </c>
      <c r="E750">
        <v>25800</v>
      </c>
    </row>
    <row r="751" spans="3:5" x14ac:dyDescent="0.4">
      <c r="C751" t="s">
        <v>760</v>
      </c>
      <c r="D751" t="s">
        <v>597</v>
      </c>
      <c r="E751">
        <v>24300</v>
      </c>
    </row>
    <row r="752" spans="3:5" x14ac:dyDescent="0.4">
      <c r="C752" t="s">
        <v>760</v>
      </c>
      <c r="D752" t="s">
        <v>598</v>
      </c>
      <c r="E752">
        <v>37400</v>
      </c>
    </row>
    <row r="753" spans="3:5" x14ac:dyDescent="0.4">
      <c r="C753" t="s">
        <v>760</v>
      </c>
      <c r="D753" t="s">
        <v>599</v>
      </c>
      <c r="E753">
        <v>45400</v>
      </c>
    </row>
    <row r="754" spans="3:5" x14ac:dyDescent="0.4">
      <c r="C754" t="s">
        <v>760</v>
      </c>
      <c r="D754" t="s">
        <v>600</v>
      </c>
      <c r="E754">
        <v>26500</v>
      </c>
    </row>
    <row r="755" spans="3:5" x14ac:dyDescent="0.4">
      <c r="C755" t="s">
        <v>760</v>
      </c>
      <c r="D755" t="s">
        <v>601</v>
      </c>
      <c r="E755">
        <v>20900</v>
      </c>
    </row>
    <row r="756" spans="3:5" x14ac:dyDescent="0.4">
      <c r="C756" t="s">
        <v>760</v>
      </c>
      <c r="D756" t="s">
        <v>602</v>
      </c>
      <c r="E756">
        <v>29300</v>
      </c>
    </row>
    <row r="757" spans="3:5" x14ac:dyDescent="0.4">
      <c r="C757" t="s">
        <v>760</v>
      </c>
      <c r="D757" t="s">
        <v>603</v>
      </c>
      <c r="E757">
        <v>20300</v>
      </c>
    </row>
    <row r="758" spans="3:5" x14ac:dyDescent="0.4">
      <c r="C758" t="s">
        <v>760</v>
      </c>
      <c r="D758" t="s">
        <v>604</v>
      </c>
      <c r="E758">
        <v>41400</v>
      </c>
    </row>
    <row r="759" spans="3:5" x14ac:dyDescent="0.4">
      <c r="C759" t="s">
        <v>760</v>
      </c>
      <c r="D759" t="s">
        <v>605</v>
      </c>
      <c r="E759">
        <v>24300</v>
      </c>
    </row>
    <row r="760" spans="3:5" x14ac:dyDescent="0.4">
      <c r="C760" t="s">
        <v>760</v>
      </c>
      <c r="D760" t="s">
        <v>606</v>
      </c>
      <c r="E760">
        <v>23500</v>
      </c>
    </row>
    <row r="761" spans="3:5" x14ac:dyDescent="0.4">
      <c r="C761" t="s">
        <v>760</v>
      </c>
      <c r="D761" t="s">
        <v>607</v>
      </c>
      <c r="E761">
        <v>48400</v>
      </c>
    </row>
    <row r="762" spans="3:5" x14ac:dyDescent="0.4">
      <c r="C762" t="s">
        <v>760</v>
      </c>
      <c r="D762" t="s">
        <v>608</v>
      </c>
      <c r="E762">
        <v>21900</v>
      </c>
    </row>
    <row r="763" spans="3:5" x14ac:dyDescent="0.4">
      <c r="C763" t="s">
        <v>760</v>
      </c>
      <c r="D763" t="s">
        <v>609</v>
      </c>
      <c r="E763">
        <v>14900</v>
      </c>
    </row>
    <row r="764" spans="3:5" x14ac:dyDescent="0.4">
      <c r="C764" t="s">
        <v>760</v>
      </c>
      <c r="D764" t="s">
        <v>610</v>
      </c>
      <c r="E764">
        <v>18900</v>
      </c>
    </row>
    <row r="765" spans="3:5" x14ac:dyDescent="0.4">
      <c r="C765" t="s">
        <v>760</v>
      </c>
      <c r="D765" t="s">
        <v>611</v>
      </c>
      <c r="E765">
        <v>7200</v>
      </c>
    </row>
    <row r="766" spans="3:5" x14ac:dyDescent="0.4">
      <c r="C766" t="s">
        <v>760</v>
      </c>
      <c r="D766" t="s">
        <v>612</v>
      </c>
      <c r="E766">
        <v>14500</v>
      </c>
    </row>
    <row r="767" spans="3:5" x14ac:dyDescent="0.4">
      <c r="C767" t="s">
        <v>760</v>
      </c>
      <c r="D767" t="s">
        <v>613</v>
      </c>
      <c r="E767">
        <v>11000</v>
      </c>
    </row>
    <row r="768" spans="3:5" x14ac:dyDescent="0.4">
      <c r="C768" t="s">
        <v>760</v>
      </c>
      <c r="D768" t="s">
        <v>614</v>
      </c>
      <c r="E768">
        <v>61100</v>
      </c>
    </row>
    <row r="769" spans="3:5" x14ac:dyDescent="0.4">
      <c r="C769" t="s">
        <v>760</v>
      </c>
      <c r="D769" t="s">
        <v>615</v>
      </c>
      <c r="E769">
        <v>12100</v>
      </c>
    </row>
    <row r="770" spans="3:5" x14ac:dyDescent="0.4">
      <c r="C770" t="s">
        <v>760</v>
      </c>
      <c r="D770" t="s">
        <v>616</v>
      </c>
      <c r="E770">
        <v>19600</v>
      </c>
    </row>
    <row r="771" spans="3:5" x14ac:dyDescent="0.4">
      <c r="C771" t="s">
        <v>760</v>
      </c>
      <c r="D771" t="s">
        <v>617</v>
      </c>
      <c r="E771">
        <v>30100</v>
      </c>
    </row>
    <row r="772" spans="3:5" x14ac:dyDescent="0.4">
      <c r="C772" t="s">
        <v>760</v>
      </c>
      <c r="D772" t="s">
        <v>618</v>
      </c>
      <c r="E772">
        <v>8400</v>
      </c>
    </row>
    <row r="773" spans="3:5" x14ac:dyDescent="0.4">
      <c r="C773" t="s">
        <v>760</v>
      </c>
      <c r="D773" t="s">
        <v>619</v>
      </c>
      <c r="E773">
        <v>23900</v>
      </c>
    </row>
    <row r="774" spans="3:5" x14ac:dyDescent="0.4">
      <c r="C774" t="s">
        <v>760</v>
      </c>
      <c r="D774" t="s">
        <v>620</v>
      </c>
      <c r="E774">
        <v>21400</v>
      </c>
    </row>
    <row r="775" spans="3:5" x14ac:dyDescent="0.4">
      <c r="C775" t="s">
        <v>760</v>
      </c>
      <c r="D775" t="s">
        <v>621</v>
      </c>
      <c r="E775">
        <v>10200</v>
      </c>
    </row>
    <row r="776" spans="3:5" x14ac:dyDescent="0.4">
      <c r="C776" t="s">
        <v>760</v>
      </c>
      <c r="D776" t="s">
        <v>622</v>
      </c>
      <c r="E776">
        <v>14700</v>
      </c>
    </row>
    <row r="777" spans="3:5" x14ac:dyDescent="0.4">
      <c r="C777" t="s">
        <v>760</v>
      </c>
      <c r="D777" t="s">
        <v>623</v>
      </c>
      <c r="E777">
        <v>16100</v>
      </c>
    </row>
    <row r="778" spans="3:5" x14ac:dyDescent="0.4">
      <c r="C778" t="s">
        <v>760</v>
      </c>
      <c r="D778" t="s">
        <v>624</v>
      </c>
      <c r="E778">
        <v>17400</v>
      </c>
    </row>
    <row r="779" spans="3:5" x14ac:dyDescent="0.4">
      <c r="C779" t="s">
        <v>760</v>
      </c>
      <c r="D779" t="s">
        <v>625</v>
      </c>
      <c r="E779">
        <v>21900</v>
      </c>
    </row>
    <row r="780" spans="3:5" x14ac:dyDescent="0.4">
      <c r="C780" t="s">
        <v>760</v>
      </c>
      <c r="D780" t="s">
        <v>626</v>
      </c>
      <c r="E780">
        <v>5700</v>
      </c>
    </row>
    <row r="781" spans="3:5" x14ac:dyDescent="0.4">
      <c r="C781" t="s">
        <v>760</v>
      </c>
      <c r="D781" t="s">
        <v>627</v>
      </c>
      <c r="E781">
        <v>8500</v>
      </c>
    </row>
    <row r="782" spans="3:5" x14ac:dyDescent="0.4">
      <c r="C782" t="s">
        <v>760</v>
      </c>
      <c r="D782" t="s">
        <v>628</v>
      </c>
      <c r="E782">
        <v>12500</v>
      </c>
    </row>
    <row r="783" spans="3:5" x14ac:dyDescent="0.4">
      <c r="C783" t="s">
        <v>760</v>
      </c>
      <c r="D783" t="s">
        <v>629</v>
      </c>
      <c r="E783">
        <v>12100</v>
      </c>
    </row>
    <row r="784" spans="3:5" x14ac:dyDescent="0.4">
      <c r="C784" t="s">
        <v>760</v>
      </c>
      <c r="D784" t="s">
        <v>630</v>
      </c>
      <c r="E784">
        <v>14400</v>
      </c>
    </row>
    <row r="785" spans="3:5" x14ac:dyDescent="0.4">
      <c r="C785" t="s">
        <v>760</v>
      </c>
      <c r="D785" t="s">
        <v>631</v>
      </c>
      <c r="E785">
        <v>9100</v>
      </c>
    </row>
    <row r="786" spans="3:5" x14ac:dyDescent="0.4">
      <c r="C786" t="s">
        <v>760</v>
      </c>
      <c r="D786" t="s">
        <v>632</v>
      </c>
      <c r="E786">
        <v>43200</v>
      </c>
    </row>
    <row r="787" spans="3:5" x14ac:dyDescent="0.4">
      <c r="C787" t="s">
        <v>760</v>
      </c>
      <c r="D787" t="s">
        <v>633</v>
      </c>
      <c r="E787">
        <v>67600</v>
      </c>
    </row>
    <row r="788" spans="3:5" x14ac:dyDescent="0.4">
      <c r="C788" t="s">
        <v>760</v>
      </c>
      <c r="D788" t="s">
        <v>634</v>
      </c>
      <c r="E788">
        <v>7100</v>
      </c>
    </row>
    <row r="789" spans="3:5" x14ac:dyDescent="0.4">
      <c r="C789" t="s">
        <v>760</v>
      </c>
      <c r="D789" t="s">
        <v>635</v>
      </c>
      <c r="E789">
        <v>86100</v>
      </c>
    </row>
    <row r="790" spans="3:5" x14ac:dyDescent="0.4">
      <c r="C790" t="s">
        <v>760</v>
      </c>
      <c r="D790" t="s">
        <v>636</v>
      </c>
      <c r="E790">
        <v>64100</v>
      </c>
    </row>
    <row r="791" spans="3:5" x14ac:dyDescent="0.4">
      <c r="C791" t="s">
        <v>760</v>
      </c>
      <c r="D791" t="s">
        <v>637</v>
      </c>
      <c r="E791">
        <v>32200</v>
      </c>
    </row>
    <row r="792" spans="3:5" x14ac:dyDescent="0.4">
      <c r="C792" t="s">
        <v>760</v>
      </c>
      <c r="D792" t="s">
        <v>638</v>
      </c>
      <c r="E792">
        <v>40400</v>
      </c>
    </row>
    <row r="793" spans="3:5" x14ac:dyDescent="0.4">
      <c r="C793" t="s">
        <v>760</v>
      </c>
      <c r="D793" t="s">
        <v>639</v>
      </c>
      <c r="E793">
        <v>49600</v>
      </c>
    </row>
    <row r="794" spans="3:5" x14ac:dyDescent="0.4">
      <c r="C794" t="s">
        <v>760</v>
      </c>
      <c r="D794" t="s">
        <v>640</v>
      </c>
      <c r="E794">
        <v>22400</v>
      </c>
    </row>
    <row r="795" spans="3:5" x14ac:dyDescent="0.4">
      <c r="C795" t="s">
        <v>760</v>
      </c>
      <c r="D795" t="s">
        <v>641</v>
      </c>
      <c r="E795">
        <v>31000</v>
      </c>
    </row>
    <row r="796" spans="3:5" x14ac:dyDescent="0.4">
      <c r="C796" t="s">
        <v>760</v>
      </c>
      <c r="D796" t="s">
        <v>642</v>
      </c>
      <c r="E796">
        <v>10100</v>
      </c>
    </row>
    <row r="797" spans="3:5" x14ac:dyDescent="0.4">
      <c r="C797" t="s">
        <v>760</v>
      </c>
      <c r="D797" t="s">
        <v>643</v>
      </c>
      <c r="E797">
        <v>31200</v>
      </c>
    </row>
    <row r="798" spans="3:5" x14ac:dyDescent="0.4">
      <c r="C798" t="s">
        <v>760</v>
      </c>
      <c r="D798" t="s">
        <v>644</v>
      </c>
      <c r="E798">
        <v>15900</v>
      </c>
    </row>
    <row r="799" spans="3:5" x14ac:dyDescent="0.4">
      <c r="C799" t="s">
        <v>760</v>
      </c>
      <c r="D799" t="s">
        <v>645</v>
      </c>
      <c r="E799">
        <v>15100</v>
      </c>
    </row>
    <row r="800" spans="3:5" x14ac:dyDescent="0.4">
      <c r="C800" t="s">
        <v>760</v>
      </c>
      <c r="D800" t="s">
        <v>646</v>
      </c>
      <c r="E800">
        <v>21600</v>
      </c>
    </row>
    <row r="801" spans="3:5" x14ac:dyDescent="0.4">
      <c r="C801" t="s">
        <v>760</v>
      </c>
      <c r="D801" t="s">
        <v>647</v>
      </c>
      <c r="E801">
        <v>12000</v>
      </c>
    </row>
    <row r="802" spans="3:5" x14ac:dyDescent="0.4">
      <c r="C802" t="s">
        <v>760</v>
      </c>
      <c r="D802" t="s">
        <v>648</v>
      </c>
      <c r="E802">
        <v>365900</v>
      </c>
    </row>
    <row r="803" spans="3:5" x14ac:dyDescent="0.4">
      <c r="C803" t="s">
        <v>760</v>
      </c>
      <c r="D803" t="s">
        <v>649</v>
      </c>
      <c r="E803">
        <v>49700</v>
      </c>
    </row>
    <row r="804" spans="3:5" x14ac:dyDescent="0.4">
      <c r="C804" t="s">
        <v>760</v>
      </c>
      <c r="D804" t="s">
        <v>650</v>
      </c>
      <c r="E804">
        <v>66000</v>
      </c>
    </row>
    <row r="805" spans="3:5" x14ac:dyDescent="0.4">
      <c r="C805" t="s">
        <v>760</v>
      </c>
      <c r="D805" t="s">
        <v>651</v>
      </c>
      <c r="E805">
        <v>12300</v>
      </c>
    </row>
    <row r="806" spans="3:5" x14ac:dyDescent="0.4">
      <c r="C806" t="s">
        <v>760</v>
      </c>
      <c r="D806" t="s">
        <v>652</v>
      </c>
      <c r="E806">
        <v>48300</v>
      </c>
    </row>
    <row r="807" spans="3:5" x14ac:dyDescent="0.4">
      <c r="C807" t="s">
        <v>760</v>
      </c>
      <c r="D807" t="s">
        <v>653</v>
      </c>
      <c r="E807">
        <v>44000</v>
      </c>
    </row>
    <row r="808" spans="3:5" x14ac:dyDescent="0.4">
      <c r="C808" t="s">
        <v>760</v>
      </c>
      <c r="D808" t="s">
        <v>654</v>
      </c>
      <c r="E808">
        <v>18700</v>
      </c>
    </row>
    <row r="809" spans="3:5" x14ac:dyDescent="0.4">
      <c r="C809" t="s">
        <v>760</v>
      </c>
      <c r="D809" t="s">
        <v>655</v>
      </c>
      <c r="E809">
        <v>51600</v>
      </c>
    </row>
    <row r="810" spans="3:5" x14ac:dyDescent="0.4">
      <c r="C810" t="s">
        <v>760</v>
      </c>
      <c r="D810" t="s">
        <v>656</v>
      </c>
      <c r="E810">
        <v>53200</v>
      </c>
    </row>
    <row r="811" spans="3:5" x14ac:dyDescent="0.4">
      <c r="C811" t="s">
        <v>760</v>
      </c>
      <c r="D811" t="s">
        <v>657</v>
      </c>
      <c r="E811">
        <v>14900</v>
      </c>
    </row>
    <row r="812" spans="3:5" x14ac:dyDescent="0.4">
      <c r="C812" t="s">
        <v>760</v>
      </c>
      <c r="D812" t="s">
        <v>658</v>
      </c>
      <c r="E812">
        <v>48600</v>
      </c>
    </row>
    <row r="813" spans="3:5" x14ac:dyDescent="0.4">
      <c r="C813" t="s">
        <v>760</v>
      </c>
      <c r="D813" t="s">
        <v>659</v>
      </c>
      <c r="E813">
        <v>14600</v>
      </c>
    </row>
    <row r="814" spans="3:5" x14ac:dyDescent="0.4">
      <c r="C814" t="s">
        <v>760</v>
      </c>
      <c r="D814" t="s">
        <v>660</v>
      </c>
      <c r="E814">
        <v>34800</v>
      </c>
    </row>
    <row r="815" spans="3:5" x14ac:dyDescent="0.4">
      <c r="C815" t="s">
        <v>760</v>
      </c>
      <c r="D815" t="s">
        <v>661</v>
      </c>
      <c r="E815">
        <v>47200</v>
      </c>
    </row>
    <row r="816" spans="3:5" x14ac:dyDescent="0.4">
      <c r="C816" t="s">
        <v>760</v>
      </c>
      <c r="D816" t="s">
        <v>662</v>
      </c>
      <c r="E816">
        <v>62200</v>
      </c>
    </row>
    <row r="817" spans="3:5" x14ac:dyDescent="0.4">
      <c r="C817" t="s">
        <v>760</v>
      </c>
      <c r="D817" t="s">
        <v>663</v>
      </c>
      <c r="E817">
        <v>36700</v>
      </c>
    </row>
    <row r="818" spans="3:5" x14ac:dyDescent="0.4">
      <c r="C818" t="s">
        <v>760</v>
      </c>
      <c r="D818" t="s">
        <v>664</v>
      </c>
      <c r="E818">
        <v>286900</v>
      </c>
    </row>
    <row r="819" spans="3:5" x14ac:dyDescent="0.4">
      <c r="C819" t="s">
        <v>760</v>
      </c>
      <c r="D819" t="s">
        <v>665</v>
      </c>
      <c r="E819">
        <v>33900</v>
      </c>
    </row>
    <row r="820" spans="3:5" x14ac:dyDescent="0.4">
      <c r="C820" t="s">
        <v>760</v>
      </c>
      <c r="D820" t="s">
        <v>666</v>
      </c>
      <c r="E820">
        <v>27700</v>
      </c>
    </row>
    <row r="821" spans="3:5" x14ac:dyDescent="0.4">
      <c r="C821" t="s">
        <v>760</v>
      </c>
      <c r="D821" t="s">
        <v>667</v>
      </c>
      <c r="E821">
        <v>36300</v>
      </c>
    </row>
    <row r="822" spans="3:5" x14ac:dyDescent="0.4">
      <c r="C822" t="s">
        <v>760</v>
      </c>
      <c r="D822" t="s">
        <v>668</v>
      </c>
      <c r="E822">
        <v>16800</v>
      </c>
    </row>
    <row r="823" spans="3:5" x14ac:dyDescent="0.4">
      <c r="C823" t="s">
        <v>760</v>
      </c>
      <c r="D823" t="s">
        <v>669</v>
      </c>
      <c r="E823">
        <v>71200</v>
      </c>
    </row>
    <row r="824" spans="3:5" x14ac:dyDescent="0.4">
      <c r="C824" t="s">
        <v>760</v>
      </c>
      <c r="D824" t="s">
        <v>670</v>
      </c>
      <c r="E824">
        <v>6600</v>
      </c>
    </row>
    <row r="825" spans="3:5" x14ac:dyDescent="0.4">
      <c r="C825" t="s">
        <v>760</v>
      </c>
      <c r="D825" t="s">
        <v>671</v>
      </c>
      <c r="E825">
        <v>20900</v>
      </c>
    </row>
    <row r="826" spans="3:5" x14ac:dyDescent="0.4">
      <c r="C826" t="s">
        <v>760</v>
      </c>
      <c r="D826" t="s">
        <v>672</v>
      </c>
      <c r="E826">
        <v>25800</v>
      </c>
    </row>
    <row r="827" spans="3:5" x14ac:dyDescent="0.4">
      <c r="C827" t="s">
        <v>760</v>
      </c>
      <c r="D827" t="s">
        <v>673</v>
      </c>
      <c r="E827">
        <v>21000</v>
      </c>
    </row>
    <row r="828" spans="3:5" x14ac:dyDescent="0.4">
      <c r="C828" t="s">
        <v>760</v>
      </c>
      <c r="D828" t="s">
        <v>674</v>
      </c>
      <c r="E828">
        <v>16100</v>
      </c>
    </row>
    <row r="829" spans="3:5" x14ac:dyDescent="0.4">
      <c r="C829" t="s">
        <v>760</v>
      </c>
      <c r="D829" t="s">
        <v>675</v>
      </c>
      <c r="E829">
        <v>19200</v>
      </c>
    </row>
    <row r="830" spans="3:5" x14ac:dyDescent="0.4">
      <c r="C830" t="s">
        <v>760</v>
      </c>
      <c r="D830" t="s">
        <v>676</v>
      </c>
      <c r="E830">
        <v>15700</v>
      </c>
    </row>
    <row r="831" spans="3:5" x14ac:dyDescent="0.4">
      <c r="C831" t="s">
        <v>760</v>
      </c>
      <c r="D831" t="s">
        <v>677</v>
      </c>
      <c r="E831">
        <v>22600</v>
      </c>
    </row>
    <row r="832" spans="3:5" x14ac:dyDescent="0.4">
      <c r="C832" t="s">
        <v>760</v>
      </c>
      <c r="D832" t="s">
        <v>678</v>
      </c>
      <c r="E832">
        <v>11700</v>
      </c>
    </row>
    <row r="833" spans="3:5" x14ac:dyDescent="0.4">
      <c r="C833" t="s">
        <v>760</v>
      </c>
      <c r="D833" t="s">
        <v>679</v>
      </c>
      <c r="E833">
        <v>16100</v>
      </c>
    </row>
    <row r="834" spans="3:5" x14ac:dyDescent="0.4">
      <c r="C834" t="s">
        <v>760</v>
      </c>
      <c r="D834" t="s">
        <v>680</v>
      </c>
      <c r="E834">
        <v>18600</v>
      </c>
    </row>
    <row r="835" spans="3:5" x14ac:dyDescent="0.4">
      <c r="C835" t="s">
        <v>760</v>
      </c>
      <c r="D835" t="s">
        <v>681</v>
      </c>
      <c r="E835">
        <v>13200</v>
      </c>
    </row>
    <row r="836" spans="3:5" x14ac:dyDescent="0.4">
      <c r="C836" t="s">
        <v>760</v>
      </c>
      <c r="D836" t="s">
        <v>682</v>
      </c>
      <c r="E836">
        <v>38900</v>
      </c>
    </row>
    <row r="837" spans="3:5" x14ac:dyDescent="0.4">
      <c r="C837" t="s">
        <v>760</v>
      </c>
      <c r="D837" t="s">
        <v>683</v>
      </c>
      <c r="E837">
        <v>44100</v>
      </c>
    </row>
    <row r="838" spans="3:5" x14ac:dyDescent="0.4">
      <c r="C838" t="s">
        <v>760</v>
      </c>
      <c r="D838" t="s">
        <v>684</v>
      </c>
      <c r="E838">
        <v>15300</v>
      </c>
    </row>
    <row r="839" spans="3:5" x14ac:dyDescent="0.4">
      <c r="C839" t="s">
        <v>760</v>
      </c>
      <c r="D839" t="s">
        <v>685</v>
      </c>
      <c r="E839">
        <v>10900</v>
      </c>
    </row>
    <row r="840" spans="3:5" x14ac:dyDescent="0.4">
      <c r="C840" t="s">
        <v>760</v>
      </c>
      <c r="D840" t="s">
        <v>686</v>
      </c>
      <c r="E840">
        <v>9800</v>
      </c>
    </row>
    <row r="841" spans="3:5" x14ac:dyDescent="0.4">
      <c r="C841" t="s">
        <v>760</v>
      </c>
      <c r="D841" t="s">
        <v>687</v>
      </c>
      <c r="E841">
        <v>47900</v>
      </c>
    </row>
    <row r="842" spans="3:5" x14ac:dyDescent="0.4">
      <c r="C842" t="s">
        <v>760</v>
      </c>
      <c r="D842" t="s">
        <v>688</v>
      </c>
      <c r="E842">
        <v>5100</v>
      </c>
    </row>
    <row r="843" spans="3:5" x14ac:dyDescent="0.4">
      <c r="C843" t="s">
        <v>760</v>
      </c>
      <c r="D843" t="s">
        <v>689</v>
      </c>
      <c r="E843">
        <v>5900</v>
      </c>
    </row>
    <row r="844" spans="3:5" x14ac:dyDescent="0.4">
      <c r="C844" t="s">
        <v>760</v>
      </c>
      <c r="D844" t="s">
        <v>690</v>
      </c>
      <c r="E844">
        <v>50000</v>
      </c>
    </row>
    <row r="845" spans="3:5" x14ac:dyDescent="0.4">
      <c r="C845" t="s">
        <v>760</v>
      </c>
      <c r="D845" t="s">
        <v>691</v>
      </c>
      <c r="E845">
        <v>6000</v>
      </c>
    </row>
    <row r="846" spans="3:5" x14ac:dyDescent="0.4">
      <c r="C846" t="s">
        <v>760</v>
      </c>
      <c r="D846" t="s">
        <v>692</v>
      </c>
      <c r="E846">
        <v>27000</v>
      </c>
    </row>
    <row r="847" spans="3:5" x14ac:dyDescent="0.4">
      <c r="C847" t="s">
        <v>760</v>
      </c>
      <c r="D847" t="s">
        <v>693</v>
      </c>
      <c r="E847">
        <v>6800</v>
      </c>
    </row>
    <row r="848" spans="3:5" x14ac:dyDescent="0.4">
      <c r="C848" t="s">
        <v>760</v>
      </c>
      <c r="D848" t="s">
        <v>694</v>
      </c>
      <c r="E848">
        <v>92800</v>
      </c>
    </row>
    <row r="849" spans="3:5" x14ac:dyDescent="0.4">
      <c r="C849" t="s">
        <v>760</v>
      </c>
      <c r="D849" t="s">
        <v>393</v>
      </c>
      <c r="E849">
        <v>39700</v>
      </c>
    </row>
    <row r="850" spans="3:5" x14ac:dyDescent="0.4">
      <c r="C850" t="s">
        <v>760</v>
      </c>
      <c r="D850" t="s">
        <v>394</v>
      </c>
      <c r="E850">
        <v>18700</v>
      </c>
    </row>
    <row r="851" spans="3:5" x14ac:dyDescent="0.4">
      <c r="C851" t="s">
        <v>760</v>
      </c>
      <c r="D851" t="s">
        <v>395</v>
      </c>
      <c r="E851">
        <v>244000</v>
      </c>
    </row>
    <row r="852" spans="3:5" x14ac:dyDescent="0.4">
      <c r="C852" t="s">
        <v>760</v>
      </c>
      <c r="D852" t="s">
        <v>396</v>
      </c>
      <c r="E852">
        <v>63600</v>
      </c>
    </row>
    <row r="853" spans="3:5" x14ac:dyDescent="0.4">
      <c r="C853" t="s">
        <v>760</v>
      </c>
      <c r="D853" t="s">
        <v>397</v>
      </c>
      <c r="E853">
        <v>69700</v>
      </c>
    </row>
    <row r="854" spans="3:5" x14ac:dyDescent="0.4">
      <c r="C854" t="s">
        <v>760</v>
      </c>
      <c r="D854" t="s">
        <v>398</v>
      </c>
      <c r="E854">
        <v>15000</v>
      </c>
    </row>
    <row r="855" spans="3:5" x14ac:dyDescent="0.4">
      <c r="C855" t="s">
        <v>760</v>
      </c>
      <c r="D855" t="s">
        <v>399</v>
      </c>
      <c r="E855">
        <v>59800</v>
      </c>
    </row>
    <row r="856" spans="3:5" x14ac:dyDescent="0.4">
      <c r="C856" t="s">
        <v>760</v>
      </c>
      <c r="D856" t="s">
        <v>400</v>
      </c>
      <c r="E856">
        <v>10400</v>
      </c>
    </row>
    <row r="857" spans="3:5" x14ac:dyDescent="0.4">
      <c r="C857" t="s">
        <v>760</v>
      </c>
      <c r="D857" t="s">
        <v>401</v>
      </c>
      <c r="E857">
        <v>13600</v>
      </c>
    </row>
    <row r="858" spans="3:5" x14ac:dyDescent="0.4">
      <c r="C858" t="s">
        <v>760</v>
      </c>
      <c r="D858" t="s">
        <v>402</v>
      </c>
      <c r="E858">
        <v>17700</v>
      </c>
    </row>
    <row r="859" spans="3:5" x14ac:dyDescent="0.4">
      <c r="C859" t="s">
        <v>760</v>
      </c>
      <c r="D859" t="s">
        <v>403</v>
      </c>
      <c r="E859">
        <v>23200</v>
      </c>
    </row>
    <row r="860" spans="3:5" x14ac:dyDescent="0.4">
      <c r="C860" t="s">
        <v>760</v>
      </c>
      <c r="D860" t="s">
        <v>404</v>
      </c>
      <c r="E860">
        <v>20300</v>
      </c>
    </row>
    <row r="861" spans="3:5" x14ac:dyDescent="0.4">
      <c r="C861" t="s">
        <v>760</v>
      </c>
      <c r="D861" t="s">
        <v>405</v>
      </c>
      <c r="E861">
        <v>13300</v>
      </c>
    </row>
    <row r="862" spans="3:5" x14ac:dyDescent="0.4">
      <c r="C862" t="s">
        <v>760</v>
      </c>
      <c r="D862" t="s">
        <v>406</v>
      </c>
      <c r="E862">
        <v>38800</v>
      </c>
    </row>
    <row r="863" spans="3:5" x14ac:dyDescent="0.4">
      <c r="C863" t="s">
        <v>760</v>
      </c>
      <c r="D863" t="s">
        <v>407</v>
      </c>
      <c r="E863">
        <v>14000</v>
      </c>
    </row>
    <row r="864" spans="3:5" x14ac:dyDescent="0.4">
      <c r="C864" t="s">
        <v>760</v>
      </c>
      <c r="D864" t="s">
        <v>408</v>
      </c>
      <c r="E864">
        <v>10200</v>
      </c>
    </row>
    <row r="865" spans="3:5" x14ac:dyDescent="0.4">
      <c r="C865" t="s">
        <v>760</v>
      </c>
      <c r="D865" t="s">
        <v>409</v>
      </c>
      <c r="E865">
        <v>51100</v>
      </c>
    </row>
    <row r="866" spans="3:5" x14ac:dyDescent="0.4">
      <c r="C866" t="s">
        <v>760</v>
      </c>
      <c r="D866" t="s">
        <v>410</v>
      </c>
      <c r="E866">
        <v>19900</v>
      </c>
    </row>
    <row r="867" spans="3:5" x14ac:dyDescent="0.4">
      <c r="C867" t="s">
        <v>760</v>
      </c>
      <c r="D867" t="s">
        <v>411</v>
      </c>
      <c r="E867">
        <v>51400</v>
      </c>
    </row>
    <row r="868" spans="3:5" x14ac:dyDescent="0.4">
      <c r="C868" t="s">
        <v>760</v>
      </c>
      <c r="D868" t="s">
        <v>412</v>
      </c>
      <c r="E868">
        <v>26100</v>
      </c>
    </row>
    <row r="869" spans="3:5" x14ac:dyDescent="0.4">
      <c r="C869" t="s">
        <v>760</v>
      </c>
      <c r="D869" t="s">
        <v>413</v>
      </c>
      <c r="E869">
        <v>42300</v>
      </c>
    </row>
    <row r="870" spans="3:5" x14ac:dyDescent="0.4">
      <c r="C870" t="s">
        <v>760</v>
      </c>
      <c r="D870" t="s">
        <v>414</v>
      </c>
      <c r="E870">
        <v>120300</v>
      </c>
    </row>
    <row r="871" spans="3:5" x14ac:dyDescent="0.4">
      <c r="C871" t="s">
        <v>760</v>
      </c>
      <c r="D871" t="s">
        <v>415</v>
      </c>
      <c r="E871">
        <v>14500</v>
      </c>
    </row>
    <row r="872" spans="3:5" x14ac:dyDescent="0.4">
      <c r="C872" t="s">
        <v>760</v>
      </c>
      <c r="D872" t="s">
        <v>416</v>
      </c>
      <c r="E872">
        <v>14300</v>
      </c>
    </row>
    <row r="873" spans="3:5" x14ac:dyDescent="0.4">
      <c r="C873" t="s">
        <v>760</v>
      </c>
      <c r="D873" t="s">
        <v>417</v>
      </c>
      <c r="E873">
        <v>31300</v>
      </c>
    </row>
    <row r="874" spans="3:5" x14ac:dyDescent="0.4">
      <c r="C874" t="s">
        <v>760</v>
      </c>
      <c r="D874" t="s">
        <v>418</v>
      </c>
      <c r="E874">
        <v>27100</v>
      </c>
    </row>
    <row r="875" spans="3:5" x14ac:dyDescent="0.4">
      <c r="C875" t="s">
        <v>760</v>
      </c>
      <c r="D875" t="s">
        <v>419</v>
      </c>
      <c r="E875">
        <v>28700</v>
      </c>
    </row>
    <row r="876" spans="3:5" x14ac:dyDescent="0.4">
      <c r="C876" t="s">
        <v>760</v>
      </c>
      <c r="D876" t="s">
        <v>420</v>
      </c>
      <c r="E876">
        <v>63800</v>
      </c>
    </row>
    <row r="877" spans="3:5" x14ac:dyDescent="0.4">
      <c r="C877" t="s">
        <v>760</v>
      </c>
      <c r="D877" t="s">
        <v>421</v>
      </c>
      <c r="E877">
        <v>21600</v>
      </c>
    </row>
    <row r="878" spans="3:5" x14ac:dyDescent="0.4">
      <c r="C878" t="s">
        <v>760</v>
      </c>
      <c r="D878" t="s">
        <v>422</v>
      </c>
      <c r="E878">
        <v>47300</v>
      </c>
    </row>
    <row r="879" spans="3:5" x14ac:dyDescent="0.4">
      <c r="C879" t="s">
        <v>760</v>
      </c>
      <c r="D879" t="s">
        <v>423</v>
      </c>
      <c r="E879">
        <v>10900</v>
      </c>
    </row>
    <row r="880" spans="3:5" x14ac:dyDescent="0.4">
      <c r="C880" t="s">
        <v>760</v>
      </c>
      <c r="D880" t="s">
        <v>424</v>
      </c>
      <c r="E880">
        <v>24900</v>
      </c>
    </row>
    <row r="881" spans="3:5" x14ac:dyDescent="0.4">
      <c r="C881" t="s">
        <v>760</v>
      </c>
      <c r="D881" t="s">
        <v>425</v>
      </c>
      <c r="E881">
        <v>28600</v>
      </c>
    </row>
    <row r="882" spans="3:5" x14ac:dyDescent="0.4">
      <c r="C882" t="s">
        <v>760</v>
      </c>
      <c r="D882" t="s">
        <v>426</v>
      </c>
      <c r="E882">
        <v>1100</v>
      </c>
    </row>
    <row r="883" spans="3:5" x14ac:dyDescent="0.4">
      <c r="C883" t="s">
        <v>760</v>
      </c>
      <c r="D883" t="s">
        <v>427</v>
      </c>
      <c r="E883">
        <v>11700</v>
      </c>
    </row>
    <row r="884" spans="3:5" x14ac:dyDescent="0.4">
      <c r="C884" t="s">
        <v>760</v>
      </c>
      <c r="D884" t="s">
        <v>428</v>
      </c>
      <c r="E884">
        <v>15800</v>
      </c>
    </row>
    <row r="885" spans="3:5" x14ac:dyDescent="0.4">
      <c r="C885" t="s">
        <v>760</v>
      </c>
      <c r="D885" t="s">
        <v>429</v>
      </c>
      <c r="E885">
        <v>19200</v>
      </c>
    </row>
    <row r="886" spans="3:5" x14ac:dyDescent="0.4">
      <c r="C886" t="s">
        <v>760</v>
      </c>
      <c r="D886" t="s">
        <v>430</v>
      </c>
      <c r="E886">
        <v>8200</v>
      </c>
    </row>
    <row r="887" spans="3:5" x14ac:dyDescent="0.4">
      <c r="C887" t="s">
        <v>760</v>
      </c>
      <c r="D887" t="s">
        <v>431</v>
      </c>
      <c r="E887">
        <v>25400</v>
      </c>
    </row>
    <row r="888" spans="3:5" x14ac:dyDescent="0.4">
      <c r="C888" t="s">
        <v>760</v>
      </c>
      <c r="D888" t="s">
        <v>432</v>
      </c>
      <c r="E888">
        <v>16700</v>
      </c>
    </row>
    <row r="889" spans="3:5" x14ac:dyDescent="0.4">
      <c r="C889" t="s">
        <v>760</v>
      </c>
      <c r="D889" t="s">
        <v>433</v>
      </c>
      <c r="E889">
        <v>9700</v>
      </c>
    </row>
    <row r="890" spans="3:5" x14ac:dyDescent="0.4">
      <c r="C890" t="s">
        <v>760</v>
      </c>
      <c r="D890" t="s">
        <v>434</v>
      </c>
      <c r="E890">
        <v>70300</v>
      </c>
    </row>
    <row r="891" spans="3:5" x14ac:dyDescent="0.4">
      <c r="C891" t="s">
        <v>760</v>
      </c>
      <c r="D891" t="s">
        <v>435</v>
      </c>
      <c r="E891">
        <v>30100</v>
      </c>
    </row>
    <row r="892" spans="3:5" x14ac:dyDescent="0.4">
      <c r="C892" t="s">
        <v>760</v>
      </c>
      <c r="D892" t="s">
        <v>436</v>
      </c>
      <c r="E892">
        <v>12600</v>
      </c>
    </row>
    <row r="893" spans="3:5" x14ac:dyDescent="0.4">
      <c r="C893" t="s">
        <v>760</v>
      </c>
      <c r="D893" t="s">
        <v>437</v>
      </c>
      <c r="E893">
        <v>12300</v>
      </c>
    </row>
    <row r="894" spans="3:5" x14ac:dyDescent="0.4">
      <c r="C894" t="s">
        <v>760</v>
      </c>
      <c r="D894" t="s">
        <v>438</v>
      </c>
      <c r="E894">
        <v>12400</v>
      </c>
    </row>
    <row r="895" spans="3:5" x14ac:dyDescent="0.4">
      <c r="C895" t="s">
        <v>760</v>
      </c>
      <c r="D895" t="s">
        <v>439</v>
      </c>
      <c r="E895">
        <v>28100</v>
      </c>
    </row>
    <row r="896" spans="3:5" x14ac:dyDescent="0.4">
      <c r="C896" t="s">
        <v>760</v>
      </c>
      <c r="D896" t="s">
        <v>440</v>
      </c>
      <c r="E896">
        <v>74000</v>
      </c>
    </row>
    <row r="897" spans="3:5" x14ac:dyDescent="0.4">
      <c r="C897" t="s">
        <v>760</v>
      </c>
      <c r="D897" t="s">
        <v>441</v>
      </c>
      <c r="E897">
        <v>15400</v>
      </c>
    </row>
    <row r="898" spans="3:5" x14ac:dyDescent="0.4">
      <c r="C898" t="s">
        <v>760</v>
      </c>
      <c r="D898" t="s">
        <v>442</v>
      </c>
      <c r="E898">
        <v>36100</v>
      </c>
    </row>
    <row r="899" spans="3:5" x14ac:dyDescent="0.4">
      <c r="C899" t="s">
        <v>760</v>
      </c>
      <c r="D899" t="s">
        <v>443</v>
      </c>
      <c r="E899">
        <v>6400</v>
      </c>
    </row>
    <row r="900" spans="3:5" x14ac:dyDescent="0.4">
      <c r="C900" t="s">
        <v>760</v>
      </c>
      <c r="D900" t="s">
        <v>444</v>
      </c>
      <c r="E900">
        <v>6500</v>
      </c>
    </row>
    <row r="901" spans="3:5" x14ac:dyDescent="0.4">
      <c r="C901" t="s">
        <v>760</v>
      </c>
      <c r="D901" t="s">
        <v>445</v>
      </c>
      <c r="E901">
        <v>7600</v>
      </c>
    </row>
    <row r="902" spans="3:5" x14ac:dyDescent="0.4">
      <c r="C902" t="s">
        <v>760</v>
      </c>
      <c r="D902" t="s">
        <v>446</v>
      </c>
      <c r="E902">
        <v>4800</v>
      </c>
    </row>
    <row r="903" spans="3:5" x14ac:dyDescent="0.4">
      <c r="C903" t="s">
        <v>760</v>
      </c>
      <c r="D903" t="s">
        <v>447</v>
      </c>
      <c r="E903">
        <v>14100</v>
      </c>
    </row>
    <row r="904" spans="3:5" x14ac:dyDescent="0.4">
      <c r="C904" t="s">
        <v>760</v>
      </c>
      <c r="D904" t="s">
        <v>448</v>
      </c>
      <c r="E904">
        <v>16200</v>
      </c>
    </row>
    <row r="905" spans="3:5" x14ac:dyDescent="0.4">
      <c r="C905" t="s">
        <v>760</v>
      </c>
      <c r="D905" t="s">
        <v>449</v>
      </c>
      <c r="E905">
        <v>18600</v>
      </c>
    </row>
    <row r="906" spans="3:5" x14ac:dyDescent="0.4">
      <c r="C906" t="s">
        <v>760</v>
      </c>
      <c r="D906" t="s">
        <v>450</v>
      </c>
      <c r="E906">
        <v>14100</v>
      </c>
    </row>
    <row r="907" spans="3:5" x14ac:dyDescent="0.4">
      <c r="C907" t="s">
        <v>760</v>
      </c>
      <c r="D907" t="s">
        <v>451</v>
      </c>
      <c r="E907">
        <v>18900</v>
      </c>
    </row>
    <row r="908" spans="3:5" x14ac:dyDescent="0.4">
      <c r="C908" t="s">
        <v>760</v>
      </c>
      <c r="D908" t="s">
        <v>452</v>
      </c>
      <c r="E908">
        <v>58200</v>
      </c>
    </row>
    <row r="909" spans="3:5" x14ac:dyDescent="0.4">
      <c r="C909" t="s">
        <v>760</v>
      </c>
      <c r="D909" t="s">
        <v>453</v>
      </c>
      <c r="E909">
        <v>12000</v>
      </c>
    </row>
    <row r="910" spans="3:5" x14ac:dyDescent="0.4">
      <c r="C910" t="s">
        <v>760</v>
      </c>
      <c r="D910" t="s">
        <v>454</v>
      </c>
      <c r="E910">
        <v>7000</v>
      </c>
    </row>
    <row r="911" spans="3:5" x14ac:dyDescent="0.4">
      <c r="C911" t="s">
        <v>760</v>
      </c>
      <c r="D911" t="s">
        <v>455</v>
      </c>
      <c r="E911">
        <v>9400</v>
      </c>
    </row>
    <row r="912" spans="3:5" x14ac:dyDescent="0.4">
      <c r="C912" t="s">
        <v>760</v>
      </c>
      <c r="D912" t="s">
        <v>456</v>
      </c>
      <c r="E912">
        <v>25900</v>
      </c>
    </row>
    <row r="913" spans="3:5" x14ac:dyDescent="0.4">
      <c r="C913" t="s">
        <v>760</v>
      </c>
      <c r="D913" t="s">
        <v>457</v>
      </c>
      <c r="E913">
        <v>20800</v>
      </c>
    </row>
    <row r="914" spans="3:5" x14ac:dyDescent="0.4">
      <c r="C914" t="s">
        <v>760</v>
      </c>
      <c r="D914" t="s">
        <v>458</v>
      </c>
      <c r="E914">
        <v>49700</v>
      </c>
    </row>
    <row r="915" spans="3:5" x14ac:dyDescent="0.4">
      <c r="C915" t="s">
        <v>760</v>
      </c>
      <c r="D915" t="s">
        <v>459</v>
      </c>
      <c r="E915">
        <v>34900</v>
      </c>
    </row>
    <row r="916" spans="3:5" x14ac:dyDescent="0.4">
      <c r="C916" t="s">
        <v>760</v>
      </c>
      <c r="D916" t="s">
        <v>460</v>
      </c>
      <c r="E916">
        <v>17700</v>
      </c>
    </row>
    <row r="917" spans="3:5" x14ac:dyDescent="0.4">
      <c r="C917" t="s">
        <v>760</v>
      </c>
      <c r="D917" t="s">
        <v>461</v>
      </c>
      <c r="E917">
        <v>20200</v>
      </c>
    </row>
    <row r="918" spans="3:5" x14ac:dyDescent="0.4">
      <c r="C918" t="s">
        <v>760</v>
      </c>
      <c r="D918" t="s">
        <v>462</v>
      </c>
      <c r="E918">
        <v>16100</v>
      </c>
    </row>
    <row r="919" spans="3:5" x14ac:dyDescent="0.4">
      <c r="C919" t="s">
        <v>760</v>
      </c>
      <c r="D919" t="s">
        <v>463</v>
      </c>
      <c r="E919">
        <v>68900</v>
      </c>
    </row>
    <row r="920" spans="3:5" x14ac:dyDescent="0.4">
      <c r="C920" t="s">
        <v>760</v>
      </c>
      <c r="D920" t="s">
        <v>464</v>
      </c>
      <c r="E920">
        <v>17000</v>
      </c>
    </row>
    <row r="921" spans="3:5" x14ac:dyDescent="0.4">
      <c r="C921" t="s">
        <v>760</v>
      </c>
      <c r="D921" t="s">
        <v>465</v>
      </c>
      <c r="E921">
        <v>7900</v>
      </c>
    </row>
    <row r="922" spans="3:5" x14ac:dyDescent="0.4">
      <c r="C922" t="s">
        <v>760</v>
      </c>
      <c r="D922" t="s">
        <v>466</v>
      </c>
      <c r="E922">
        <v>11400</v>
      </c>
    </row>
    <row r="923" spans="3:5" x14ac:dyDescent="0.4">
      <c r="C923" t="s">
        <v>760</v>
      </c>
      <c r="D923" t="s">
        <v>467</v>
      </c>
      <c r="E923">
        <v>16900</v>
      </c>
    </row>
    <row r="924" spans="3:5" x14ac:dyDescent="0.4">
      <c r="C924" t="s">
        <v>760</v>
      </c>
      <c r="D924" t="s">
        <v>468</v>
      </c>
      <c r="E924">
        <v>9400</v>
      </c>
    </row>
    <row r="925" spans="3:5" x14ac:dyDescent="0.4">
      <c r="C925" t="s">
        <v>760</v>
      </c>
      <c r="D925" t="s">
        <v>469</v>
      </c>
      <c r="E925">
        <v>9900</v>
      </c>
    </row>
    <row r="926" spans="3:5" x14ac:dyDescent="0.4">
      <c r="C926" t="s">
        <v>760</v>
      </c>
      <c r="D926" t="s">
        <v>470</v>
      </c>
      <c r="E926">
        <v>12800</v>
      </c>
    </row>
    <row r="927" spans="3:5" x14ac:dyDescent="0.4">
      <c r="C927" t="s">
        <v>760</v>
      </c>
      <c r="D927" t="s">
        <v>471</v>
      </c>
      <c r="E927">
        <v>27800</v>
      </c>
    </row>
    <row r="928" spans="3:5" x14ac:dyDescent="0.4">
      <c r="C928" t="s">
        <v>760</v>
      </c>
      <c r="D928" t="s">
        <v>472</v>
      </c>
      <c r="E928">
        <v>8500</v>
      </c>
    </row>
    <row r="929" spans="3:5" x14ac:dyDescent="0.4">
      <c r="C929" t="s">
        <v>760</v>
      </c>
      <c r="D929" t="s">
        <v>473</v>
      </c>
      <c r="E929">
        <v>14100</v>
      </c>
    </row>
    <row r="930" spans="3:5" x14ac:dyDescent="0.4">
      <c r="C930" t="s">
        <v>760</v>
      </c>
      <c r="D930" t="s">
        <v>474</v>
      </c>
      <c r="E930">
        <v>4900</v>
      </c>
    </row>
    <row r="931" spans="3:5" x14ac:dyDescent="0.4">
      <c r="C931" t="s">
        <v>760</v>
      </c>
      <c r="D931" t="s">
        <v>475</v>
      </c>
      <c r="E931">
        <v>10100</v>
      </c>
    </row>
    <row r="932" spans="3:5" x14ac:dyDescent="0.4">
      <c r="C932" t="s">
        <v>760</v>
      </c>
      <c r="D932" t="s">
        <v>476</v>
      </c>
      <c r="E932">
        <v>8100</v>
      </c>
    </row>
    <row r="933" spans="3:5" x14ac:dyDescent="0.4">
      <c r="C933" t="s">
        <v>760</v>
      </c>
      <c r="D933" t="s">
        <v>477</v>
      </c>
      <c r="E933">
        <v>42100</v>
      </c>
    </row>
    <row r="934" spans="3:5" x14ac:dyDescent="0.4">
      <c r="C934" t="s">
        <v>760</v>
      </c>
      <c r="D934" t="s">
        <v>478</v>
      </c>
      <c r="E934">
        <v>6400</v>
      </c>
    </row>
    <row r="935" spans="3:5" x14ac:dyDescent="0.4">
      <c r="C935" t="s">
        <v>760</v>
      </c>
      <c r="D935" t="s">
        <v>479</v>
      </c>
      <c r="E935">
        <v>28500</v>
      </c>
    </row>
    <row r="936" spans="3:5" x14ac:dyDescent="0.4">
      <c r="C936" t="s">
        <v>760</v>
      </c>
      <c r="D936" t="s">
        <v>480</v>
      </c>
      <c r="E936">
        <v>7400</v>
      </c>
    </row>
    <row r="937" spans="3:5" x14ac:dyDescent="0.4">
      <c r="C937" t="s">
        <v>760</v>
      </c>
      <c r="D937" t="s">
        <v>481</v>
      </c>
      <c r="E937">
        <v>7400</v>
      </c>
    </row>
    <row r="938" spans="3:5" x14ac:dyDescent="0.4">
      <c r="C938" t="s">
        <v>760</v>
      </c>
      <c r="D938" t="s">
        <v>482</v>
      </c>
      <c r="E938">
        <v>15500</v>
      </c>
    </row>
    <row r="939" spans="3:5" x14ac:dyDescent="0.4">
      <c r="C939" t="s">
        <v>760</v>
      </c>
      <c r="D939" t="s">
        <v>483</v>
      </c>
      <c r="E939">
        <v>36500</v>
      </c>
    </row>
    <row r="940" spans="3:5" x14ac:dyDescent="0.4">
      <c r="C940" t="s">
        <v>760</v>
      </c>
      <c r="D940" t="s">
        <v>484</v>
      </c>
      <c r="E940">
        <v>33500</v>
      </c>
    </row>
    <row r="941" spans="3:5" x14ac:dyDescent="0.4">
      <c r="C941" t="s">
        <v>760</v>
      </c>
      <c r="D941" t="s">
        <v>485</v>
      </c>
      <c r="E941">
        <v>7100</v>
      </c>
    </row>
    <row r="942" spans="3:5" x14ac:dyDescent="0.4">
      <c r="C942" t="s">
        <v>760</v>
      </c>
      <c r="D942" t="s">
        <v>486</v>
      </c>
      <c r="E942">
        <v>23800</v>
      </c>
    </row>
    <row r="943" spans="3:5" x14ac:dyDescent="0.4">
      <c r="C943" t="s">
        <v>760</v>
      </c>
      <c r="D943" t="s">
        <v>487</v>
      </c>
      <c r="E943">
        <v>47500</v>
      </c>
    </row>
    <row r="944" spans="3:5" x14ac:dyDescent="0.4">
      <c r="C944" t="s">
        <v>760</v>
      </c>
      <c r="D944" t="s">
        <v>488</v>
      </c>
      <c r="E944">
        <v>9700</v>
      </c>
    </row>
    <row r="945" spans="3:5" x14ac:dyDescent="0.4">
      <c r="C945" t="s">
        <v>760</v>
      </c>
      <c r="D945" t="s">
        <v>489</v>
      </c>
      <c r="E945">
        <v>15500</v>
      </c>
    </row>
    <row r="946" spans="3:5" x14ac:dyDescent="0.4">
      <c r="C946" t="s">
        <v>760</v>
      </c>
      <c r="D946" t="s">
        <v>490</v>
      </c>
      <c r="E946">
        <v>6300</v>
      </c>
    </row>
    <row r="947" spans="3:5" x14ac:dyDescent="0.4">
      <c r="C947" t="s">
        <v>760</v>
      </c>
      <c r="D947" t="s">
        <v>491</v>
      </c>
      <c r="E947">
        <v>12100</v>
      </c>
    </row>
    <row r="948" spans="3:5" x14ac:dyDescent="0.4">
      <c r="C948" t="s">
        <v>760</v>
      </c>
      <c r="D948" t="s">
        <v>492</v>
      </c>
      <c r="E948">
        <v>32200</v>
      </c>
    </row>
    <row r="949" spans="3:5" x14ac:dyDescent="0.4">
      <c r="C949" t="s">
        <v>760</v>
      </c>
      <c r="D949" t="s">
        <v>493</v>
      </c>
      <c r="E949">
        <v>18900</v>
      </c>
    </row>
    <row r="950" spans="3:5" x14ac:dyDescent="0.4">
      <c r="C950" t="s">
        <v>760</v>
      </c>
      <c r="D950" t="s">
        <v>494</v>
      </c>
      <c r="E950">
        <v>10700</v>
      </c>
    </row>
    <row r="951" spans="3:5" x14ac:dyDescent="0.4">
      <c r="C951" t="s">
        <v>760</v>
      </c>
      <c r="D951" t="s">
        <v>495</v>
      </c>
      <c r="E951">
        <v>53200</v>
      </c>
    </row>
    <row r="952" spans="3:5" x14ac:dyDescent="0.4">
      <c r="C952" t="s">
        <v>760</v>
      </c>
      <c r="D952" t="s">
        <v>496</v>
      </c>
      <c r="E952">
        <v>14600</v>
      </c>
    </row>
    <row r="953" spans="3:5" x14ac:dyDescent="0.4">
      <c r="C953" t="s">
        <v>760</v>
      </c>
      <c r="D953" t="s">
        <v>497</v>
      </c>
      <c r="E953">
        <v>14300</v>
      </c>
    </row>
    <row r="954" spans="3:5" x14ac:dyDescent="0.4">
      <c r="C954" t="s">
        <v>760</v>
      </c>
      <c r="D954" t="s">
        <v>498</v>
      </c>
      <c r="E954">
        <v>21900</v>
      </c>
    </row>
    <row r="955" spans="3:5" x14ac:dyDescent="0.4">
      <c r="C955" t="s">
        <v>760</v>
      </c>
      <c r="D955" t="s">
        <v>499</v>
      </c>
      <c r="E955">
        <v>4800</v>
      </c>
    </row>
    <row r="956" spans="3:5" x14ac:dyDescent="0.4">
      <c r="C956" t="s">
        <v>760</v>
      </c>
      <c r="D956" t="s">
        <v>500</v>
      </c>
      <c r="E956">
        <v>7300</v>
      </c>
    </row>
    <row r="957" spans="3:5" x14ac:dyDescent="0.4">
      <c r="C957" t="s">
        <v>760</v>
      </c>
      <c r="D957" t="s">
        <v>501</v>
      </c>
      <c r="E957">
        <v>16300</v>
      </c>
    </row>
    <row r="958" spans="3:5" x14ac:dyDescent="0.4">
      <c r="C958" t="s">
        <v>760</v>
      </c>
      <c r="D958" t="s">
        <v>502</v>
      </c>
      <c r="E958">
        <v>22900</v>
      </c>
    </row>
    <row r="959" spans="3:5" x14ac:dyDescent="0.4">
      <c r="C959" t="s">
        <v>760</v>
      </c>
      <c r="D959" t="s">
        <v>503</v>
      </c>
      <c r="E959">
        <v>14300</v>
      </c>
    </row>
    <row r="960" spans="3:5" x14ac:dyDescent="0.4">
      <c r="C960" t="s">
        <v>760</v>
      </c>
      <c r="D960" t="s">
        <v>504</v>
      </c>
      <c r="E960">
        <v>10100</v>
      </c>
    </row>
    <row r="961" spans="3:5" x14ac:dyDescent="0.4">
      <c r="C961" t="s">
        <v>760</v>
      </c>
      <c r="D961" t="s">
        <v>505</v>
      </c>
      <c r="E961">
        <v>7100</v>
      </c>
    </row>
    <row r="962" spans="3:5" x14ac:dyDescent="0.4">
      <c r="C962" t="s">
        <v>760</v>
      </c>
      <c r="D962" t="s">
        <v>506</v>
      </c>
      <c r="E962">
        <v>14400</v>
      </c>
    </row>
    <row r="963" spans="3:5" x14ac:dyDescent="0.4">
      <c r="C963" t="s">
        <v>760</v>
      </c>
      <c r="D963" t="s">
        <v>507</v>
      </c>
      <c r="E963">
        <v>81000</v>
      </c>
    </row>
    <row r="964" spans="3:5" x14ac:dyDescent="0.4">
      <c r="C964" t="s">
        <v>760</v>
      </c>
      <c r="D964" t="s">
        <v>508</v>
      </c>
      <c r="E964">
        <v>28900</v>
      </c>
    </row>
    <row r="965" spans="3:5" x14ac:dyDescent="0.4">
      <c r="C965" t="s">
        <v>760</v>
      </c>
      <c r="D965" t="s">
        <v>509</v>
      </c>
      <c r="E965">
        <v>28000</v>
      </c>
    </row>
    <row r="966" spans="3:5" x14ac:dyDescent="0.4">
      <c r="C966" t="s">
        <v>760</v>
      </c>
      <c r="D966" t="s">
        <v>510</v>
      </c>
      <c r="E966">
        <v>15000</v>
      </c>
    </row>
    <row r="967" spans="3:5" x14ac:dyDescent="0.4">
      <c r="C967" t="s">
        <v>760</v>
      </c>
      <c r="D967" t="s">
        <v>511</v>
      </c>
      <c r="E967">
        <v>13800</v>
      </c>
    </row>
    <row r="968" spans="3:5" x14ac:dyDescent="0.4">
      <c r="C968" t="s">
        <v>760</v>
      </c>
      <c r="D968" t="s">
        <v>512</v>
      </c>
      <c r="E968">
        <v>103000</v>
      </c>
    </row>
    <row r="969" spans="3:5" x14ac:dyDescent="0.4">
      <c r="C969" t="s">
        <v>760</v>
      </c>
      <c r="D969" t="s">
        <v>695</v>
      </c>
      <c r="E969">
        <v>52300</v>
      </c>
    </row>
    <row r="970" spans="3:5" x14ac:dyDescent="0.4">
      <c r="C970" t="s">
        <v>760</v>
      </c>
      <c r="D970" t="s">
        <v>696</v>
      </c>
      <c r="E970">
        <v>19900</v>
      </c>
    </row>
    <row r="971" spans="3:5" x14ac:dyDescent="0.4">
      <c r="C971" t="s">
        <v>760</v>
      </c>
      <c r="D971" t="s">
        <v>697</v>
      </c>
      <c r="E971">
        <v>20200</v>
      </c>
    </row>
    <row r="972" spans="3:5" x14ac:dyDescent="0.4">
      <c r="C972" t="s">
        <v>760</v>
      </c>
      <c r="D972" t="s">
        <v>698</v>
      </c>
      <c r="E972">
        <v>28400</v>
      </c>
    </row>
    <row r="973" spans="3:5" x14ac:dyDescent="0.4">
      <c r="C973" t="s">
        <v>760</v>
      </c>
      <c r="D973" t="s">
        <v>699</v>
      </c>
      <c r="E973">
        <v>42100</v>
      </c>
    </row>
    <row r="974" spans="3:5" x14ac:dyDescent="0.4">
      <c r="C974" t="s">
        <v>760</v>
      </c>
      <c r="D974" t="s">
        <v>700</v>
      </c>
      <c r="E974">
        <v>61700</v>
      </c>
    </row>
    <row r="975" spans="3:5" x14ac:dyDescent="0.4">
      <c r="C975" t="s">
        <v>760</v>
      </c>
      <c r="D975" t="s">
        <v>701</v>
      </c>
      <c r="E975">
        <v>34300</v>
      </c>
    </row>
    <row r="976" spans="3:5" x14ac:dyDescent="0.4">
      <c r="C976" t="s">
        <v>760</v>
      </c>
      <c r="D976" t="s">
        <v>702</v>
      </c>
      <c r="E976">
        <v>77200</v>
      </c>
    </row>
    <row r="977" spans="3:5" x14ac:dyDescent="0.4">
      <c r="C977" t="s">
        <v>760</v>
      </c>
      <c r="D977" t="s">
        <v>703</v>
      </c>
      <c r="E977">
        <v>56300</v>
      </c>
    </row>
    <row r="978" spans="3:5" x14ac:dyDescent="0.4">
      <c r="C978" t="s">
        <v>760</v>
      </c>
      <c r="D978" t="s">
        <v>704</v>
      </c>
      <c r="E978">
        <v>31100</v>
      </c>
    </row>
    <row r="979" spans="3:5" x14ac:dyDescent="0.4">
      <c r="C979" t="s">
        <v>760</v>
      </c>
      <c r="D979" t="s">
        <v>705</v>
      </c>
      <c r="E979">
        <v>45100</v>
      </c>
    </row>
    <row r="980" spans="3:5" x14ac:dyDescent="0.4">
      <c r="C980" t="s">
        <v>760</v>
      </c>
      <c r="D980" t="s">
        <v>706</v>
      </c>
      <c r="E980">
        <v>10900</v>
      </c>
    </row>
    <row r="981" spans="3:5" x14ac:dyDescent="0.4">
      <c r="C981" t="s">
        <v>760</v>
      </c>
      <c r="D981" t="s">
        <v>707</v>
      </c>
      <c r="E981">
        <v>25900</v>
      </c>
    </row>
    <row r="982" spans="3:5" x14ac:dyDescent="0.4">
      <c r="C982" t="s">
        <v>760</v>
      </c>
      <c r="D982" t="s">
        <v>708</v>
      </c>
      <c r="E982">
        <v>72600</v>
      </c>
    </row>
    <row r="983" spans="3:5" x14ac:dyDescent="0.4">
      <c r="C983" t="s">
        <v>760</v>
      </c>
      <c r="D983" t="s">
        <v>709</v>
      </c>
      <c r="E983">
        <v>40000</v>
      </c>
    </row>
    <row r="984" spans="3:5" x14ac:dyDescent="0.4">
      <c r="C984" t="s">
        <v>760</v>
      </c>
      <c r="D984" t="s">
        <v>710</v>
      </c>
      <c r="E984">
        <v>67600</v>
      </c>
    </row>
    <row r="985" spans="3:5" x14ac:dyDescent="0.4">
      <c r="C985" t="s">
        <v>760</v>
      </c>
      <c r="D985" t="s">
        <v>711</v>
      </c>
      <c r="E985">
        <v>17800</v>
      </c>
    </row>
    <row r="986" spans="3:5" x14ac:dyDescent="0.4">
      <c r="C986" t="s">
        <v>760</v>
      </c>
      <c r="D986" t="s">
        <v>712</v>
      </c>
      <c r="E986">
        <v>23800</v>
      </c>
    </row>
    <row r="987" spans="3:5" x14ac:dyDescent="0.4">
      <c r="C987" t="s">
        <v>760</v>
      </c>
      <c r="D987" t="s">
        <v>713</v>
      </c>
      <c r="E987">
        <v>27000</v>
      </c>
    </row>
    <row r="988" spans="3:5" x14ac:dyDescent="0.4">
      <c r="C988" t="s">
        <v>760</v>
      </c>
      <c r="D988" t="s">
        <v>714</v>
      </c>
      <c r="E988">
        <v>25400</v>
      </c>
    </row>
    <row r="989" spans="3:5" x14ac:dyDescent="0.4">
      <c r="C989" t="s">
        <v>760</v>
      </c>
      <c r="D989" t="s">
        <v>715</v>
      </c>
      <c r="E989">
        <v>47900</v>
      </c>
    </row>
    <row r="990" spans="3:5" x14ac:dyDescent="0.4">
      <c r="C990" t="s">
        <v>760</v>
      </c>
      <c r="D990" t="s">
        <v>716</v>
      </c>
      <c r="E990">
        <v>39200</v>
      </c>
    </row>
    <row r="991" spans="3:5" x14ac:dyDescent="0.4">
      <c r="C991" t="s">
        <v>760</v>
      </c>
      <c r="D991" t="s">
        <v>717</v>
      </c>
      <c r="E991">
        <v>59300</v>
      </c>
    </row>
    <row r="992" spans="3:5" x14ac:dyDescent="0.4">
      <c r="C992" t="s">
        <v>760</v>
      </c>
      <c r="D992" t="s">
        <v>718</v>
      </c>
      <c r="E992">
        <v>97600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1555400</v>
      </c>
    </row>
    <row r="999" spans="3:5" x14ac:dyDescent="0.4">
      <c r="C999" t="s">
        <v>761</v>
      </c>
      <c r="D999" t="s">
        <v>513</v>
      </c>
      <c r="E999">
        <v>1208000</v>
      </c>
    </row>
    <row r="1000" spans="3:5" x14ac:dyDescent="0.4">
      <c r="C1000" t="s">
        <v>761</v>
      </c>
      <c r="D1000" t="s">
        <v>514</v>
      </c>
      <c r="E1000">
        <v>231000</v>
      </c>
    </row>
    <row r="1001" spans="3:5" x14ac:dyDescent="0.4">
      <c r="C1001" t="s">
        <v>761</v>
      </c>
      <c r="D1001" t="s">
        <v>515</v>
      </c>
      <c r="E1001">
        <v>145500</v>
      </c>
    </row>
    <row r="1002" spans="3:5" x14ac:dyDescent="0.4">
      <c r="C1002" t="s">
        <v>761</v>
      </c>
      <c r="D1002" t="s">
        <v>516</v>
      </c>
      <c r="E1002">
        <v>158700</v>
      </c>
    </row>
    <row r="1003" spans="3:5" x14ac:dyDescent="0.4">
      <c r="C1003" t="s">
        <v>761</v>
      </c>
      <c r="D1003" t="s">
        <v>517</v>
      </c>
      <c r="E1003">
        <v>132000</v>
      </c>
    </row>
    <row r="1004" spans="3:5" x14ac:dyDescent="0.4">
      <c r="C1004" t="s">
        <v>761</v>
      </c>
      <c r="D1004" t="s">
        <v>518</v>
      </c>
      <c r="E1004">
        <v>166100</v>
      </c>
    </row>
    <row r="1005" spans="3:5" x14ac:dyDescent="0.4">
      <c r="C1005" t="s">
        <v>761</v>
      </c>
      <c r="D1005" t="s">
        <v>519</v>
      </c>
      <c r="E1005">
        <v>92200</v>
      </c>
    </row>
    <row r="1006" spans="3:5" x14ac:dyDescent="0.4">
      <c r="C1006" t="s">
        <v>761</v>
      </c>
      <c r="D1006" t="s">
        <v>520</v>
      </c>
      <c r="E1006">
        <v>74800</v>
      </c>
    </row>
    <row r="1007" spans="3:5" x14ac:dyDescent="0.4">
      <c r="C1007" t="s">
        <v>761</v>
      </c>
      <c r="D1007" t="s">
        <v>521</v>
      </c>
      <c r="E1007">
        <v>126300</v>
      </c>
    </row>
    <row r="1008" spans="3:5" x14ac:dyDescent="0.4">
      <c r="C1008" t="s">
        <v>761</v>
      </c>
      <c r="D1008" t="s">
        <v>522</v>
      </c>
      <c r="E1008">
        <v>119400</v>
      </c>
    </row>
    <row r="1009" spans="3:5" x14ac:dyDescent="0.4">
      <c r="C1009" t="s">
        <v>761</v>
      </c>
      <c r="D1009" t="s">
        <v>523</v>
      </c>
      <c r="E1009">
        <v>96300</v>
      </c>
    </row>
    <row r="1010" spans="3:5" x14ac:dyDescent="0.4">
      <c r="C1010" t="s">
        <v>761</v>
      </c>
      <c r="D1010" t="s">
        <v>524</v>
      </c>
      <c r="E1010">
        <v>61800</v>
      </c>
    </row>
    <row r="1011" spans="3:5" x14ac:dyDescent="0.4">
      <c r="C1011" t="s">
        <v>761</v>
      </c>
      <c r="D1011" t="s">
        <v>525</v>
      </c>
      <c r="E1011">
        <v>50600</v>
      </c>
    </row>
    <row r="1012" spans="3:5" x14ac:dyDescent="0.4">
      <c r="C1012" t="s">
        <v>761</v>
      </c>
      <c r="D1012" t="s">
        <v>526</v>
      </c>
      <c r="E1012">
        <v>67600</v>
      </c>
    </row>
    <row r="1013" spans="3:5" x14ac:dyDescent="0.4">
      <c r="C1013" t="s">
        <v>761</v>
      </c>
      <c r="D1013" t="s">
        <v>527</v>
      </c>
      <c r="E1013">
        <v>77600</v>
      </c>
    </row>
    <row r="1014" spans="3:5" x14ac:dyDescent="0.4">
      <c r="C1014" t="s">
        <v>761</v>
      </c>
      <c r="D1014" t="s">
        <v>528</v>
      </c>
      <c r="E1014">
        <v>101700</v>
      </c>
    </row>
    <row r="1015" spans="3:5" x14ac:dyDescent="0.4">
      <c r="C1015" t="s">
        <v>761</v>
      </c>
      <c r="D1015" t="s">
        <v>529</v>
      </c>
      <c r="E1015">
        <v>143000</v>
      </c>
    </row>
    <row r="1016" spans="3:5" x14ac:dyDescent="0.4">
      <c r="C1016" t="s">
        <v>761</v>
      </c>
      <c r="D1016" t="s">
        <v>530</v>
      </c>
      <c r="E1016">
        <v>45300</v>
      </c>
    </row>
    <row r="1017" spans="3:5" x14ac:dyDescent="0.4">
      <c r="C1017" t="s">
        <v>761</v>
      </c>
      <c r="D1017" t="s">
        <v>531</v>
      </c>
      <c r="E1017">
        <v>35400</v>
      </c>
    </row>
    <row r="1018" spans="3:5" x14ac:dyDescent="0.4">
      <c r="C1018" t="s">
        <v>761</v>
      </c>
      <c r="D1018" t="s">
        <v>532</v>
      </c>
      <c r="E1018">
        <v>67000</v>
      </c>
    </row>
    <row r="1019" spans="3:5" x14ac:dyDescent="0.4">
      <c r="C1019" t="s">
        <v>761</v>
      </c>
      <c r="D1019" t="s">
        <v>533</v>
      </c>
      <c r="E1019">
        <v>52100</v>
      </c>
    </row>
    <row r="1020" spans="3:5" x14ac:dyDescent="0.4">
      <c r="C1020" t="s">
        <v>761</v>
      </c>
      <c r="D1020" t="s">
        <v>534</v>
      </c>
      <c r="E1020">
        <v>104500</v>
      </c>
    </row>
    <row r="1021" spans="3:5" x14ac:dyDescent="0.4">
      <c r="C1021" t="s">
        <v>761</v>
      </c>
      <c r="D1021" t="s">
        <v>535</v>
      </c>
      <c r="E1021">
        <v>41400</v>
      </c>
    </row>
    <row r="1022" spans="3:5" x14ac:dyDescent="0.4">
      <c r="C1022" t="s">
        <v>761</v>
      </c>
      <c r="D1022" t="s">
        <v>536</v>
      </c>
      <c r="E1022">
        <v>50700</v>
      </c>
    </row>
    <row r="1023" spans="3:5" x14ac:dyDescent="0.4">
      <c r="C1023" t="s">
        <v>761</v>
      </c>
      <c r="D1023" t="s">
        <v>537</v>
      </c>
      <c r="E1023">
        <v>97000</v>
      </c>
    </row>
    <row r="1024" spans="3:5" x14ac:dyDescent="0.4">
      <c r="C1024" t="s">
        <v>761</v>
      </c>
      <c r="D1024" t="s">
        <v>538</v>
      </c>
      <c r="E1024">
        <v>17200</v>
      </c>
    </row>
    <row r="1025" spans="3:5" x14ac:dyDescent="0.4">
      <c r="C1025" t="s">
        <v>761</v>
      </c>
      <c r="D1025" t="s">
        <v>539</v>
      </c>
      <c r="E1025">
        <v>25100</v>
      </c>
    </row>
    <row r="1026" spans="3:5" x14ac:dyDescent="0.4">
      <c r="C1026" t="s">
        <v>761</v>
      </c>
      <c r="D1026" t="s">
        <v>540</v>
      </c>
      <c r="E1026">
        <v>11100</v>
      </c>
    </row>
    <row r="1027" spans="3:5" x14ac:dyDescent="0.4">
      <c r="C1027" t="s">
        <v>761</v>
      </c>
      <c r="D1027" t="s">
        <v>541</v>
      </c>
      <c r="E1027">
        <v>51700</v>
      </c>
    </row>
    <row r="1028" spans="3:5" x14ac:dyDescent="0.4">
      <c r="C1028" t="s">
        <v>761</v>
      </c>
      <c r="D1028" t="s">
        <v>542</v>
      </c>
      <c r="E1028">
        <v>21600</v>
      </c>
    </row>
    <row r="1029" spans="3:5" x14ac:dyDescent="0.4">
      <c r="C1029" t="s">
        <v>761</v>
      </c>
      <c r="D1029" t="s">
        <v>543</v>
      </c>
      <c r="E1029">
        <v>67400</v>
      </c>
    </row>
    <row r="1030" spans="3:5" x14ac:dyDescent="0.4">
      <c r="C1030" t="s">
        <v>761</v>
      </c>
      <c r="D1030" t="s">
        <v>544</v>
      </c>
      <c r="E1030">
        <v>43900</v>
      </c>
    </row>
    <row r="1031" spans="3:5" x14ac:dyDescent="0.4">
      <c r="C1031" t="s">
        <v>761</v>
      </c>
      <c r="D1031" t="s">
        <v>545</v>
      </c>
      <c r="E1031">
        <v>68200</v>
      </c>
    </row>
    <row r="1032" spans="3:5" x14ac:dyDescent="0.4">
      <c r="C1032" t="s">
        <v>761</v>
      </c>
      <c r="D1032" t="s">
        <v>546</v>
      </c>
      <c r="E1032">
        <v>60300</v>
      </c>
    </row>
    <row r="1033" spans="3:5" x14ac:dyDescent="0.4">
      <c r="C1033" t="s">
        <v>761</v>
      </c>
      <c r="D1033" t="s">
        <v>547</v>
      </c>
      <c r="E1033">
        <v>42300</v>
      </c>
    </row>
    <row r="1034" spans="3:5" x14ac:dyDescent="0.4">
      <c r="C1034" t="s">
        <v>761</v>
      </c>
      <c r="D1034" t="s">
        <v>548</v>
      </c>
      <c r="E1034">
        <v>53100</v>
      </c>
    </row>
    <row r="1035" spans="3:5" x14ac:dyDescent="0.4">
      <c r="C1035" t="s">
        <v>761</v>
      </c>
      <c r="D1035" t="s">
        <v>549</v>
      </c>
      <c r="E1035">
        <v>48400</v>
      </c>
    </row>
    <row r="1036" spans="3:5" x14ac:dyDescent="0.4">
      <c r="C1036" t="s">
        <v>761</v>
      </c>
      <c r="D1036" t="s">
        <v>550</v>
      </c>
      <c r="E1036">
        <v>69600</v>
      </c>
    </row>
    <row r="1037" spans="3:5" x14ac:dyDescent="0.4">
      <c r="C1037" t="s">
        <v>761</v>
      </c>
      <c r="D1037" t="s">
        <v>551</v>
      </c>
      <c r="E1037">
        <v>75600</v>
      </c>
    </row>
    <row r="1038" spans="3:5" x14ac:dyDescent="0.4">
      <c r="C1038" t="s">
        <v>761</v>
      </c>
      <c r="D1038" t="s">
        <v>552</v>
      </c>
      <c r="E1038">
        <v>17600</v>
      </c>
    </row>
    <row r="1039" spans="3:5" x14ac:dyDescent="0.4">
      <c r="C1039" t="s">
        <v>761</v>
      </c>
      <c r="D1039" t="s">
        <v>553</v>
      </c>
      <c r="E1039">
        <v>47800</v>
      </c>
    </row>
    <row r="1040" spans="3:5" x14ac:dyDescent="0.4">
      <c r="C1040" t="s">
        <v>761</v>
      </c>
      <c r="D1040" t="s">
        <v>554</v>
      </c>
      <c r="E1040">
        <v>113200</v>
      </c>
    </row>
    <row r="1041" spans="3:5" x14ac:dyDescent="0.4">
      <c r="C1041" t="s">
        <v>761</v>
      </c>
      <c r="D1041" t="s">
        <v>555</v>
      </c>
      <c r="E1041">
        <v>137400</v>
      </c>
    </row>
    <row r="1042" spans="3:5" x14ac:dyDescent="0.4">
      <c r="C1042" t="s">
        <v>761</v>
      </c>
      <c r="D1042" t="s">
        <v>556</v>
      </c>
      <c r="E1042">
        <v>41300</v>
      </c>
    </row>
    <row r="1043" spans="3:5" x14ac:dyDescent="0.4">
      <c r="C1043" t="s">
        <v>761</v>
      </c>
      <c r="D1043" t="s">
        <v>557</v>
      </c>
      <c r="E1043">
        <v>48700</v>
      </c>
    </row>
    <row r="1044" spans="3:5" x14ac:dyDescent="0.4">
      <c r="C1044" t="s">
        <v>761</v>
      </c>
      <c r="D1044" t="s">
        <v>558</v>
      </c>
      <c r="E1044">
        <v>59800</v>
      </c>
    </row>
    <row r="1045" spans="3:5" x14ac:dyDescent="0.4">
      <c r="C1045" t="s">
        <v>761</v>
      </c>
      <c r="D1045" t="s">
        <v>559</v>
      </c>
      <c r="E1045">
        <v>46300</v>
      </c>
    </row>
    <row r="1046" spans="3:5" x14ac:dyDescent="0.4">
      <c r="C1046" t="s">
        <v>761</v>
      </c>
      <c r="D1046" t="s">
        <v>560</v>
      </c>
      <c r="E1046">
        <v>88200</v>
      </c>
    </row>
    <row r="1047" spans="3:5" x14ac:dyDescent="0.4">
      <c r="C1047" t="s">
        <v>761</v>
      </c>
      <c r="D1047" t="s">
        <v>561</v>
      </c>
      <c r="E1047">
        <v>18100</v>
      </c>
    </row>
    <row r="1048" spans="3:5" x14ac:dyDescent="0.4">
      <c r="C1048" t="s">
        <v>761</v>
      </c>
      <c r="D1048" t="s">
        <v>562</v>
      </c>
      <c r="E1048">
        <v>101900</v>
      </c>
    </row>
    <row r="1049" spans="3:5" x14ac:dyDescent="0.4">
      <c r="C1049" t="s">
        <v>761</v>
      </c>
      <c r="D1049" t="s">
        <v>563</v>
      </c>
      <c r="E1049">
        <v>144900</v>
      </c>
    </row>
    <row r="1050" spans="3:5" x14ac:dyDescent="0.4">
      <c r="C1050" t="s">
        <v>761</v>
      </c>
      <c r="D1050" t="s">
        <v>564</v>
      </c>
      <c r="E1050">
        <v>69900</v>
      </c>
    </row>
    <row r="1051" spans="3:5" x14ac:dyDescent="0.4">
      <c r="C1051" t="s">
        <v>761</v>
      </c>
      <c r="D1051" t="s">
        <v>565</v>
      </c>
      <c r="E1051">
        <v>46800</v>
      </c>
    </row>
    <row r="1052" spans="3:5" x14ac:dyDescent="0.4">
      <c r="C1052" t="s">
        <v>761</v>
      </c>
      <c r="D1052" t="s">
        <v>566</v>
      </c>
      <c r="E1052">
        <v>46600</v>
      </c>
    </row>
    <row r="1053" spans="3:5" x14ac:dyDescent="0.4">
      <c r="C1053" t="s">
        <v>761</v>
      </c>
      <c r="D1053" t="s">
        <v>567</v>
      </c>
      <c r="E1053">
        <v>79100</v>
      </c>
    </row>
    <row r="1054" spans="3:5" x14ac:dyDescent="0.4">
      <c r="C1054" t="s">
        <v>761</v>
      </c>
      <c r="D1054" t="s">
        <v>568</v>
      </c>
      <c r="E1054">
        <v>32100</v>
      </c>
    </row>
    <row r="1055" spans="3:5" x14ac:dyDescent="0.4">
      <c r="C1055" t="s">
        <v>761</v>
      </c>
      <c r="D1055" t="s">
        <v>569</v>
      </c>
      <c r="E1055">
        <v>72200</v>
      </c>
    </row>
    <row r="1056" spans="3:5" x14ac:dyDescent="0.4">
      <c r="C1056" t="s">
        <v>761</v>
      </c>
      <c r="D1056" t="s">
        <v>570</v>
      </c>
      <c r="E1056">
        <v>24000</v>
      </c>
    </row>
    <row r="1057" spans="3:5" x14ac:dyDescent="0.4">
      <c r="C1057" t="s">
        <v>761</v>
      </c>
      <c r="D1057" t="s">
        <v>571</v>
      </c>
      <c r="E1057">
        <v>46300</v>
      </c>
    </row>
    <row r="1058" spans="3:5" x14ac:dyDescent="0.4">
      <c r="C1058" t="s">
        <v>761</v>
      </c>
      <c r="D1058" t="s">
        <v>572</v>
      </c>
      <c r="E1058">
        <v>39300</v>
      </c>
    </row>
    <row r="1059" spans="3:5" x14ac:dyDescent="0.4">
      <c r="C1059" t="s">
        <v>761</v>
      </c>
      <c r="D1059" t="s">
        <v>573</v>
      </c>
      <c r="E1059">
        <v>34100</v>
      </c>
    </row>
    <row r="1060" spans="3:5" x14ac:dyDescent="0.4">
      <c r="C1060" t="s">
        <v>761</v>
      </c>
      <c r="D1060" t="s">
        <v>574</v>
      </c>
      <c r="E1060">
        <v>27300</v>
      </c>
    </row>
    <row r="1061" spans="3:5" x14ac:dyDescent="0.4">
      <c r="C1061" t="s">
        <v>761</v>
      </c>
      <c r="D1061" t="s">
        <v>575</v>
      </c>
      <c r="E1061">
        <v>61600</v>
      </c>
    </row>
    <row r="1062" spans="3:5" x14ac:dyDescent="0.4">
      <c r="C1062" t="s">
        <v>761</v>
      </c>
      <c r="D1062" t="s">
        <v>576</v>
      </c>
      <c r="E1062">
        <v>63700</v>
      </c>
    </row>
    <row r="1063" spans="3:5" x14ac:dyDescent="0.4">
      <c r="C1063" t="s">
        <v>761</v>
      </c>
      <c r="D1063" t="s">
        <v>577</v>
      </c>
      <c r="E1063">
        <v>109800</v>
      </c>
    </row>
    <row r="1064" spans="3:5" x14ac:dyDescent="0.4">
      <c r="C1064" t="s">
        <v>761</v>
      </c>
      <c r="D1064" t="s">
        <v>578</v>
      </c>
      <c r="E1064">
        <v>52200</v>
      </c>
    </row>
    <row r="1065" spans="3:5" x14ac:dyDescent="0.4">
      <c r="C1065" t="s">
        <v>761</v>
      </c>
      <c r="D1065" t="s">
        <v>579</v>
      </c>
      <c r="E1065">
        <v>69500</v>
      </c>
    </row>
    <row r="1066" spans="3:5" x14ac:dyDescent="0.4">
      <c r="C1066" t="s">
        <v>761</v>
      </c>
      <c r="D1066" t="s">
        <v>580</v>
      </c>
      <c r="E1066">
        <v>14700</v>
      </c>
    </row>
    <row r="1067" spans="3:5" x14ac:dyDescent="0.4">
      <c r="C1067" t="s">
        <v>761</v>
      </c>
      <c r="D1067" t="s">
        <v>581</v>
      </c>
      <c r="E1067">
        <v>34300</v>
      </c>
    </row>
    <row r="1068" spans="3:5" x14ac:dyDescent="0.4">
      <c r="C1068" t="s">
        <v>761</v>
      </c>
      <c r="D1068" t="s">
        <v>582</v>
      </c>
      <c r="E1068">
        <v>42700</v>
      </c>
    </row>
    <row r="1069" spans="3:5" x14ac:dyDescent="0.4">
      <c r="C1069" t="s">
        <v>761</v>
      </c>
      <c r="D1069" t="s">
        <v>583</v>
      </c>
      <c r="E1069">
        <v>68700</v>
      </c>
    </row>
    <row r="1070" spans="3:5" x14ac:dyDescent="0.4">
      <c r="C1070" t="s">
        <v>761</v>
      </c>
      <c r="D1070" t="s">
        <v>584</v>
      </c>
      <c r="E1070">
        <v>19600</v>
      </c>
    </row>
    <row r="1071" spans="3:5" x14ac:dyDescent="0.4">
      <c r="C1071" t="s">
        <v>761</v>
      </c>
      <c r="D1071" t="s">
        <v>585</v>
      </c>
      <c r="E1071">
        <v>20900</v>
      </c>
    </row>
    <row r="1072" spans="3:5" x14ac:dyDescent="0.4">
      <c r="C1072" t="s">
        <v>761</v>
      </c>
      <c r="D1072" t="s">
        <v>586</v>
      </c>
      <c r="E1072">
        <v>19200</v>
      </c>
    </row>
    <row r="1073" spans="3:5" x14ac:dyDescent="0.4">
      <c r="C1073" t="s">
        <v>761</v>
      </c>
      <c r="D1073" t="s">
        <v>587</v>
      </c>
      <c r="E1073">
        <v>17000</v>
      </c>
    </row>
    <row r="1074" spans="3:5" x14ac:dyDescent="0.4">
      <c r="C1074" t="s">
        <v>761</v>
      </c>
      <c r="D1074" t="s">
        <v>588</v>
      </c>
      <c r="E1074">
        <v>69700</v>
      </c>
    </row>
    <row r="1075" spans="3:5" x14ac:dyDescent="0.4">
      <c r="C1075" t="s">
        <v>761</v>
      </c>
      <c r="D1075" t="s">
        <v>589</v>
      </c>
      <c r="E1075">
        <v>42800</v>
      </c>
    </row>
    <row r="1076" spans="3:5" x14ac:dyDescent="0.4">
      <c r="C1076" t="s">
        <v>761</v>
      </c>
      <c r="D1076" t="s">
        <v>590</v>
      </c>
      <c r="E1076">
        <v>47300</v>
      </c>
    </row>
    <row r="1077" spans="3:5" x14ac:dyDescent="0.4">
      <c r="C1077" t="s">
        <v>761</v>
      </c>
      <c r="D1077" t="s">
        <v>591</v>
      </c>
      <c r="E1077">
        <v>9200</v>
      </c>
    </row>
    <row r="1078" spans="3:5" x14ac:dyDescent="0.4">
      <c r="C1078" t="s">
        <v>761</v>
      </c>
      <c r="D1078" t="s">
        <v>592</v>
      </c>
      <c r="E1078">
        <v>29000</v>
      </c>
    </row>
    <row r="1079" spans="3:5" x14ac:dyDescent="0.4">
      <c r="C1079" t="s">
        <v>761</v>
      </c>
      <c r="D1079" t="s">
        <v>593</v>
      </c>
      <c r="E1079">
        <v>31700</v>
      </c>
    </row>
    <row r="1080" spans="3:5" x14ac:dyDescent="0.4">
      <c r="C1080" t="s">
        <v>761</v>
      </c>
      <c r="D1080" t="s">
        <v>594</v>
      </c>
      <c r="E1080">
        <v>22400</v>
      </c>
    </row>
    <row r="1081" spans="3:5" x14ac:dyDescent="0.4">
      <c r="C1081" t="s">
        <v>761</v>
      </c>
      <c r="D1081" t="s">
        <v>595</v>
      </c>
      <c r="E1081">
        <v>22300</v>
      </c>
    </row>
    <row r="1082" spans="3:5" x14ac:dyDescent="0.4">
      <c r="C1082" t="s">
        <v>761</v>
      </c>
      <c r="D1082" t="s">
        <v>596</v>
      </c>
      <c r="E1082">
        <v>41300</v>
      </c>
    </row>
    <row r="1083" spans="3:5" x14ac:dyDescent="0.4">
      <c r="C1083" t="s">
        <v>761</v>
      </c>
      <c r="D1083" t="s">
        <v>597</v>
      </c>
      <c r="E1083">
        <v>14500</v>
      </c>
    </row>
    <row r="1084" spans="3:5" x14ac:dyDescent="0.4">
      <c r="C1084" t="s">
        <v>761</v>
      </c>
      <c r="D1084" t="s">
        <v>598</v>
      </c>
      <c r="E1084">
        <v>35300</v>
      </c>
    </row>
    <row r="1085" spans="3:5" x14ac:dyDescent="0.4">
      <c r="C1085" t="s">
        <v>761</v>
      </c>
      <c r="D1085" t="s">
        <v>599</v>
      </c>
      <c r="E1085">
        <v>39400</v>
      </c>
    </row>
    <row r="1086" spans="3:5" x14ac:dyDescent="0.4">
      <c r="C1086" t="s">
        <v>761</v>
      </c>
      <c r="D1086" t="s">
        <v>600</v>
      </c>
      <c r="E1086">
        <v>20700</v>
      </c>
    </row>
    <row r="1087" spans="3:5" x14ac:dyDescent="0.4">
      <c r="C1087" t="s">
        <v>761</v>
      </c>
      <c r="D1087" t="s">
        <v>601</v>
      </c>
      <c r="E1087">
        <v>10000</v>
      </c>
    </row>
    <row r="1088" spans="3:5" x14ac:dyDescent="0.4">
      <c r="C1088" t="s">
        <v>761</v>
      </c>
      <c r="D1088" t="s">
        <v>602</v>
      </c>
      <c r="E1088">
        <v>30200</v>
      </c>
    </row>
    <row r="1089" spans="3:5" x14ac:dyDescent="0.4">
      <c r="C1089" t="s">
        <v>761</v>
      </c>
      <c r="D1089" t="s">
        <v>603</v>
      </c>
      <c r="E1089">
        <v>22700</v>
      </c>
    </row>
    <row r="1090" spans="3:5" x14ac:dyDescent="0.4">
      <c r="C1090" t="s">
        <v>761</v>
      </c>
      <c r="D1090" t="s">
        <v>604</v>
      </c>
      <c r="E1090">
        <v>35700</v>
      </c>
    </row>
    <row r="1091" spans="3:5" x14ac:dyDescent="0.4">
      <c r="C1091" t="s">
        <v>761</v>
      </c>
      <c r="D1091" t="s">
        <v>605</v>
      </c>
      <c r="E1091">
        <v>14500</v>
      </c>
    </row>
    <row r="1092" spans="3:5" x14ac:dyDescent="0.4">
      <c r="C1092" t="s">
        <v>761</v>
      </c>
      <c r="D1092" t="s">
        <v>606</v>
      </c>
      <c r="E1092">
        <v>14400</v>
      </c>
    </row>
    <row r="1093" spans="3:5" x14ac:dyDescent="0.4">
      <c r="C1093" t="s">
        <v>761</v>
      </c>
      <c r="D1093" t="s">
        <v>607</v>
      </c>
      <c r="E1093">
        <v>14400</v>
      </c>
    </row>
    <row r="1094" spans="3:5" x14ac:dyDescent="0.4">
      <c r="C1094" t="s">
        <v>761</v>
      </c>
      <c r="D1094" t="s">
        <v>608</v>
      </c>
      <c r="E1094">
        <v>11600</v>
      </c>
    </row>
    <row r="1095" spans="3:5" x14ac:dyDescent="0.4">
      <c r="C1095" t="s">
        <v>761</v>
      </c>
      <c r="D1095" t="s">
        <v>609</v>
      </c>
      <c r="E1095">
        <v>6100</v>
      </c>
    </row>
    <row r="1096" spans="3:5" x14ac:dyDescent="0.4">
      <c r="C1096" t="s">
        <v>761</v>
      </c>
      <c r="D1096" t="s">
        <v>610</v>
      </c>
      <c r="E1096">
        <v>7700</v>
      </c>
    </row>
    <row r="1097" spans="3:5" x14ac:dyDescent="0.4">
      <c r="C1097" t="s">
        <v>761</v>
      </c>
      <c r="D1097" t="s">
        <v>611</v>
      </c>
      <c r="E1097">
        <v>12800</v>
      </c>
    </row>
    <row r="1098" spans="3:5" x14ac:dyDescent="0.4">
      <c r="C1098" t="s">
        <v>761</v>
      </c>
      <c r="D1098" t="s">
        <v>612</v>
      </c>
      <c r="E1098">
        <v>15000</v>
      </c>
    </row>
    <row r="1099" spans="3:5" x14ac:dyDescent="0.4">
      <c r="C1099" t="s">
        <v>761</v>
      </c>
      <c r="D1099" t="s">
        <v>613</v>
      </c>
      <c r="E1099">
        <v>20000</v>
      </c>
    </row>
    <row r="1100" spans="3:5" x14ac:dyDescent="0.4">
      <c r="C1100" t="s">
        <v>761</v>
      </c>
      <c r="D1100" t="s">
        <v>614</v>
      </c>
      <c r="E1100">
        <v>6200</v>
      </c>
    </row>
    <row r="1101" spans="3:5" x14ac:dyDescent="0.4">
      <c r="C1101" t="s">
        <v>761</v>
      </c>
      <c r="D1101" t="s">
        <v>615</v>
      </c>
      <c r="E1101">
        <v>11100</v>
      </c>
    </row>
    <row r="1102" spans="3:5" x14ac:dyDescent="0.4">
      <c r="C1102" t="s">
        <v>761</v>
      </c>
      <c r="D1102" t="s">
        <v>616</v>
      </c>
      <c r="E1102">
        <v>18700</v>
      </c>
    </row>
    <row r="1103" spans="3:5" x14ac:dyDescent="0.4">
      <c r="C1103" t="s">
        <v>761</v>
      </c>
      <c r="D1103" t="s">
        <v>617</v>
      </c>
      <c r="E1103">
        <v>26300</v>
      </c>
    </row>
    <row r="1104" spans="3:5" x14ac:dyDescent="0.4">
      <c r="C1104" t="s">
        <v>761</v>
      </c>
      <c r="D1104" t="s">
        <v>618</v>
      </c>
      <c r="E1104">
        <v>5100</v>
      </c>
    </row>
    <row r="1105" spans="3:5" x14ac:dyDescent="0.4">
      <c r="C1105" t="s">
        <v>761</v>
      </c>
      <c r="D1105" t="s">
        <v>619</v>
      </c>
      <c r="E1105">
        <v>6200</v>
      </c>
    </row>
    <row r="1106" spans="3:5" x14ac:dyDescent="0.4">
      <c r="C1106" t="s">
        <v>761</v>
      </c>
      <c r="D1106" t="s">
        <v>620</v>
      </c>
      <c r="E1106">
        <v>7300</v>
      </c>
    </row>
    <row r="1107" spans="3:5" x14ac:dyDescent="0.4">
      <c r="C1107" t="s">
        <v>761</v>
      </c>
      <c r="D1107" t="s">
        <v>621</v>
      </c>
      <c r="E1107">
        <v>10600</v>
      </c>
    </row>
    <row r="1108" spans="3:5" x14ac:dyDescent="0.4">
      <c r="C1108" t="s">
        <v>761</v>
      </c>
      <c r="D1108" t="s">
        <v>622</v>
      </c>
      <c r="E1108">
        <v>16600</v>
      </c>
    </row>
    <row r="1109" spans="3:5" x14ac:dyDescent="0.4">
      <c r="C1109" t="s">
        <v>761</v>
      </c>
      <c r="D1109" t="s">
        <v>623</v>
      </c>
      <c r="E1109">
        <v>18400</v>
      </c>
    </row>
    <row r="1110" spans="3:5" x14ac:dyDescent="0.4">
      <c r="C1110" t="s">
        <v>761</v>
      </c>
      <c r="D1110" t="s">
        <v>624</v>
      </c>
      <c r="E1110">
        <v>27300</v>
      </c>
    </row>
    <row r="1111" spans="3:5" x14ac:dyDescent="0.4">
      <c r="C1111" t="s">
        <v>761</v>
      </c>
      <c r="D1111" t="s">
        <v>625</v>
      </c>
      <c r="E1111">
        <v>27700</v>
      </c>
    </row>
    <row r="1112" spans="3:5" x14ac:dyDescent="0.4">
      <c r="C1112" t="s">
        <v>761</v>
      </c>
      <c r="D1112" t="s">
        <v>626</v>
      </c>
      <c r="E1112">
        <v>12800</v>
      </c>
    </row>
    <row r="1113" spans="3:5" x14ac:dyDescent="0.4">
      <c r="C1113" t="s">
        <v>761</v>
      </c>
      <c r="D1113" t="s">
        <v>627</v>
      </c>
      <c r="E1113">
        <v>39300</v>
      </c>
    </row>
    <row r="1114" spans="3:5" x14ac:dyDescent="0.4">
      <c r="C1114" t="s">
        <v>761</v>
      </c>
      <c r="D1114" t="s">
        <v>628</v>
      </c>
      <c r="E1114">
        <v>18400</v>
      </c>
    </row>
    <row r="1115" spans="3:5" x14ac:dyDescent="0.4">
      <c r="C1115" t="s">
        <v>761</v>
      </c>
      <c r="D1115" t="s">
        <v>629</v>
      </c>
      <c r="E1115">
        <v>14400</v>
      </c>
    </row>
    <row r="1116" spans="3:5" x14ac:dyDescent="0.4">
      <c r="C1116" t="s">
        <v>761</v>
      </c>
      <c r="D1116" t="s">
        <v>630</v>
      </c>
      <c r="E1116">
        <v>99900</v>
      </c>
    </row>
    <row r="1117" spans="3:5" x14ac:dyDescent="0.4">
      <c r="C1117" t="s">
        <v>761</v>
      </c>
      <c r="D1117" t="s">
        <v>631</v>
      </c>
      <c r="E1117">
        <v>33600</v>
      </c>
    </row>
    <row r="1118" spans="3:5" x14ac:dyDescent="0.4">
      <c r="C1118" t="s">
        <v>761</v>
      </c>
      <c r="D1118" t="s">
        <v>632</v>
      </c>
      <c r="E1118">
        <v>10800</v>
      </c>
    </row>
    <row r="1119" spans="3:5" x14ac:dyDescent="0.4">
      <c r="C1119" t="s">
        <v>761</v>
      </c>
      <c r="D1119" t="s">
        <v>633</v>
      </c>
      <c r="E1119">
        <v>56200</v>
      </c>
    </row>
    <row r="1120" spans="3:5" x14ac:dyDescent="0.4">
      <c r="C1120" t="s">
        <v>761</v>
      </c>
      <c r="D1120" t="s">
        <v>634</v>
      </c>
      <c r="E1120">
        <v>51500</v>
      </c>
    </row>
    <row r="1121" spans="3:5" x14ac:dyDescent="0.4">
      <c r="C1121" t="s">
        <v>761</v>
      </c>
      <c r="D1121" t="s">
        <v>635</v>
      </c>
      <c r="E1121">
        <v>23000</v>
      </c>
    </row>
    <row r="1122" spans="3:5" x14ac:dyDescent="0.4">
      <c r="C1122" t="s">
        <v>761</v>
      </c>
      <c r="D1122" t="s">
        <v>636</v>
      </c>
      <c r="E1122">
        <v>28200</v>
      </c>
    </row>
    <row r="1123" spans="3:5" x14ac:dyDescent="0.4">
      <c r="C1123" t="s">
        <v>761</v>
      </c>
      <c r="D1123" t="s">
        <v>637</v>
      </c>
      <c r="E1123">
        <v>16000</v>
      </c>
    </row>
    <row r="1124" spans="3:5" x14ac:dyDescent="0.4">
      <c r="C1124" t="s">
        <v>761</v>
      </c>
      <c r="D1124" t="s">
        <v>638</v>
      </c>
      <c r="E1124">
        <v>18800</v>
      </c>
    </row>
    <row r="1125" spans="3:5" x14ac:dyDescent="0.4">
      <c r="C1125" t="s">
        <v>761</v>
      </c>
      <c r="D1125" t="s">
        <v>639</v>
      </c>
      <c r="E1125">
        <v>18100</v>
      </c>
    </row>
    <row r="1126" spans="3:5" x14ac:dyDescent="0.4">
      <c r="C1126" t="s">
        <v>761</v>
      </c>
      <c r="D1126" t="s">
        <v>640</v>
      </c>
      <c r="E1126">
        <v>21700</v>
      </c>
    </row>
    <row r="1127" spans="3:5" x14ac:dyDescent="0.4">
      <c r="C1127" t="s">
        <v>761</v>
      </c>
      <c r="D1127" t="s">
        <v>641</v>
      </c>
      <c r="E1127">
        <v>15300</v>
      </c>
    </row>
    <row r="1128" spans="3:5" x14ac:dyDescent="0.4">
      <c r="C1128" t="s">
        <v>761</v>
      </c>
      <c r="D1128" t="s">
        <v>642</v>
      </c>
      <c r="E1128">
        <v>16100</v>
      </c>
    </row>
    <row r="1129" spans="3:5" x14ac:dyDescent="0.4">
      <c r="C1129" t="s">
        <v>761</v>
      </c>
      <c r="D1129" t="s">
        <v>643</v>
      </c>
      <c r="E1129">
        <v>8000</v>
      </c>
    </row>
    <row r="1130" spans="3:5" x14ac:dyDescent="0.4">
      <c r="C1130" t="s">
        <v>761</v>
      </c>
      <c r="D1130" t="s">
        <v>644</v>
      </c>
      <c r="E1130">
        <v>8700</v>
      </c>
    </row>
    <row r="1131" spans="3:5" x14ac:dyDescent="0.4">
      <c r="C1131" t="s">
        <v>761</v>
      </c>
      <c r="D1131" t="s">
        <v>645</v>
      </c>
      <c r="E1131">
        <v>7100</v>
      </c>
    </row>
    <row r="1132" spans="3:5" x14ac:dyDescent="0.4">
      <c r="C1132" t="s">
        <v>761</v>
      </c>
      <c r="D1132" t="s">
        <v>646</v>
      </c>
      <c r="E1132">
        <v>34400</v>
      </c>
    </row>
    <row r="1133" spans="3:5" x14ac:dyDescent="0.4">
      <c r="C1133" t="s">
        <v>761</v>
      </c>
      <c r="D1133" t="s">
        <v>647</v>
      </c>
      <c r="E1133">
        <v>19700</v>
      </c>
    </row>
    <row r="1134" spans="3:5" x14ac:dyDescent="0.4">
      <c r="C1134" t="s">
        <v>761</v>
      </c>
      <c r="D1134" t="s">
        <v>648</v>
      </c>
      <c r="E1134">
        <v>10100</v>
      </c>
    </row>
    <row r="1135" spans="3:5" x14ac:dyDescent="0.4">
      <c r="C1135" t="s">
        <v>761</v>
      </c>
      <c r="D1135" t="s">
        <v>649</v>
      </c>
      <c r="E1135">
        <v>28800</v>
      </c>
    </row>
    <row r="1136" spans="3:5" x14ac:dyDescent="0.4">
      <c r="C1136" t="s">
        <v>761</v>
      </c>
      <c r="D1136" t="s">
        <v>650</v>
      </c>
      <c r="E1136">
        <v>10700</v>
      </c>
    </row>
    <row r="1137" spans="3:5" x14ac:dyDescent="0.4">
      <c r="C1137" t="s">
        <v>761</v>
      </c>
      <c r="D1137" t="s">
        <v>651</v>
      </c>
      <c r="E1137">
        <v>26800</v>
      </c>
    </row>
    <row r="1138" spans="3:5" x14ac:dyDescent="0.4">
      <c r="C1138" t="s">
        <v>761</v>
      </c>
      <c r="D1138" t="s">
        <v>652</v>
      </c>
      <c r="E1138">
        <v>23800</v>
      </c>
    </row>
    <row r="1139" spans="3:5" x14ac:dyDescent="0.4">
      <c r="C1139" t="s">
        <v>761</v>
      </c>
      <c r="D1139" t="s">
        <v>653</v>
      </c>
      <c r="E1139">
        <v>4100</v>
      </c>
    </row>
    <row r="1140" spans="3:5" x14ac:dyDescent="0.4">
      <c r="C1140" t="s">
        <v>761</v>
      </c>
      <c r="D1140" t="s">
        <v>654</v>
      </c>
      <c r="E1140">
        <v>8200</v>
      </c>
    </row>
    <row r="1141" spans="3:5" x14ac:dyDescent="0.4">
      <c r="C1141" t="s">
        <v>761</v>
      </c>
      <c r="D1141" t="s">
        <v>655</v>
      </c>
      <c r="E1141">
        <v>14900</v>
      </c>
    </row>
    <row r="1142" spans="3:5" x14ac:dyDescent="0.4">
      <c r="C1142" t="s">
        <v>761</v>
      </c>
      <c r="D1142" t="s">
        <v>656</v>
      </c>
      <c r="E1142">
        <v>50100</v>
      </c>
    </row>
    <row r="1143" spans="3:5" x14ac:dyDescent="0.4">
      <c r="C1143" t="s">
        <v>761</v>
      </c>
      <c r="D1143" t="s">
        <v>657</v>
      </c>
      <c r="E1143">
        <v>39100</v>
      </c>
    </row>
    <row r="1144" spans="3:5" x14ac:dyDescent="0.4">
      <c r="C1144" t="s">
        <v>761</v>
      </c>
      <c r="D1144" t="s">
        <v>658</v>
      </c>
      <c r="E1144">
        <v>44900</v>
      </c>
    </row>
    <row r="1145" spans="3:5" x14ac:dyDescent="0.4">
      <c r="C1145" t="s">
        <v>761</v>
      </c>
      <c r="D1145" t="s">
        <v>659</v>
      </c>
      <c r="E1145">
        <v>16200</v>
      </c>
    </row>
    <row r="1146" spans="3:5" x14ac:dyDescent="0.4">
      <c r="C1146" t="s">
        <v>761</v>
      </c>
      <c r="D1146" t="s">
        <v>660</v>
      </c>
      <c r="E1146">
        <v>25300</v>
      </c>
    </row>
    <row r="1147" spans="3:5" x14ac:dyDescent="0.4">
      <c r="C1147" t="s">
        <v>761</v>
      </c>
      <c r="D1147" t="s">
        <v>661</v>
      </c>
      <c r="E1147">
        <v>21800</v>
      </c>
    </row>
    <row r="1148" spans="3:5" x14ac:dyDescent="0.4">
      <c r="C1148" t="s">
        <v>761</v>
      </c>
      <c r="D1148" t="s">
        <v>662</v>
      </c>
      <c r="E1148">
        <v>23900</v>
      </c>
    </row>
    <row r="1149" spans="3:5" x14ac:dyDescent="0.4">
      <c r="C1149" t="s">
        <v>761</v>
      </c>
      <c r="D1149" t="s">
        <v>663</v>
      </c>
      <c r="E1149">
        <v>13100</v>
      </c>
    </row>
    <row r="1150" spans="3:5" x14ac:dyDescent="0.4">
      <c r="C1150" t="s">
        <v>761</v>
      </c>
      <c r="D1150" t="s">
        <v>664</v>
      </c>
      <c r="E1150">
        <v>200300</v>
      </c>
    </row>
    <row r="1151" spans="3:5" x14ac:dyDescent="0.4">
      <c r="C1151" t="s">
        <v>761</v>
      </c>
      <c r="D1151" t="s">
        <v>665</v>
      </c>
      <c r="E1151">
        <v>58600</v>
      </c>
    </row>
    <row r="1152" spans="3:5" x14ac:dyDescent="0.4">
      <c r="C1152" t="s">
        <v>761</v>
      </c>
      <c r="D1152" t="s">
        <v>666</v>
      </c>
      <c r="E1152">
        <v>33200</v>
      </c>
    </row>
    <row r="1153" spans="3:5" x14ac:dyDescent="0.4">
      <c r="C1153" t="s">
        <v>761</v>
      </c>
      <c r="D1153" t="s">
        <v>667</v>
      </c>
      <c r="E1153">
        <v>8400</v>
      </c>
    </row>
    <row r="1154" spans="3:5" x14ac:dyDescent="0.4">
      <c r="C1154" t="s">
        <v>761</v>
      </c>
      <c r="D1154" t="s">
        <v>668</v>
      </c>
      <c r="E1154">
        <v>35100</v>
      </c>
    </row>
    <row r="1155" spans="3:5" x14ac:dyDescent="0.4">
      <c r="C1155" t="s">
        <v>761</v>
      </c>
      <c r="D1155" t="s">
        <v>669</v>
      </c>
      <c r="E1155">
        <v>34900</v>
      </c>
    </row>
    <row r="1156" spans="3:5" x14ac:dyDescent="0.4">
      <c r="C1156" t="s">
        <v>761</v>
      </c>
      <c r="D1156" t="s">
        <v>670</v>
      </c>
      <c r="E1156">
        <v>17300</v>
      </c>
    </row>
    <row r="1157" spans="3:5" x14ac:dyDescent="0.4">
      <c r="C1157" t="s">
        <v>761</v>
      </c>
      <c r="D1157" t="s">
        <v>671</v>
      </c>
      <c r="E1157">
        <v>54700</v>
      </c>
    </row>
    <row r="1158" spans="3:5" x14ac:dyDescent="0.4">
      <c r="C1158" t="s">
        <v>761</v>
      </c>
      <c r="D1158" t="s">
        <v>672</v>
      </c>
      <c r="E1158">
        <v>16200</v>
      </c>
    </row>
    <row r="1159" spans="3:5" x14ac:dyDescent="0.4">
      <c r="C1159" t="s">
        <v>761</v>
      </c>
      <c r="D1159" t="s">
        <v>673</v>
      </c>
      <c r="E1159">
        <v>26500</v>
      </c>
    </row>
    <row r="1160" spans="3:5" x14ac:dyDescent="0.4">
      <c r="C1160" t="s">
        <v>761</v>
      </c>
      <c r="D1160" t="s">
        <v>674</v>
      </c>
      <c r="E1160">
        <v>32400</v>
      </c>
    </row>
    <row r="1161" spans="3:5" x14ac:dyDescent="0.4">
      <c r="C1161" t="s">
        <v>761</v>
      </c>
      <c r="D1161" t="s">
        <v>675</v>
      </c>
      <c r="E1161">
        <v>72000</v>
      </c>
    </row>
    <row r="1162" spans="3:5" x14ac:dyDescent="0.4">
      <c r="C1162" t="s">
        <v>761</v>
      </c>
      <c r="D1162" t="s">
        <v>676</v>
      </c>
      <c r="E1162">
        <v>8800</v>
      </c>
    </row>
    <row r="1163" spans="3:5" x14ac:dyDescent="0.4">
      <c r="C1163" t="s">
        <v>761</v>
      </c>
      <c r="D1163" t="s">
        <v>677</v>
      </c>
      <c r="E1163">
        <v>17400</v>
      </c>
    </row>
    <row r="1164" spans="3:5" x14ac:dyDescent="0.4">
      <c r="C1164" t="s">
        <v>761</v>
      </c>
      <c r="D1164" t="s">
        <v>678</v>
      </c>
      <c r="E1164">
        <v>5500</v>
      </c>
    </row>
    <row r="1165" spans="3:5" x14ac:dyDescent="0.4">
      <c r="C1165" t="s">
        <v>761</v>
      </c>
      <c r="D1165" t="s">
        <v>679</v>
      </c>
      <c r="E1165">
        <v>8400</v>
      </c>
    </row>
    <row r="1166" spans="3:5" x14ac:dyDescent="0.4">
      <c r="C1166" t="s">
        <v>761</v>
      </c>
      <c r="D1166" t="s">
        <v>680</v>
      </c>
      <c r="E1166">
        <v>12900</v>
      </c>
    </row>
    <row r="1167" spans="3:5" x14ac:dyDescent="0.4">
      <c r="C1167" t="s">
        <v>761</v>
      </c>
      <c r="D1167" t="s">
        <v>681</v>
      </c>
      <c r="E1167">
        <v>18200</v>
      </c>
    </row>
    <row r="1168" spans="3:5" x14ac:dyDescent="0.4">
      <c r="C1168" t="s">
        <v>761</v>
      </c>
      <c r="D1168" t="s">
        <v>682</v>
      </c>
      <c r="E1168">
        <v>6800</v>
      </c>
    </row>
    <row r="1169" spans="3:5" x14ac:dyDescent="0.4">
      <c r="C1169" t="s">
        <v>761</v>
      </c>
      <c r="D1169" t="s">
        <v>683</v>
      </c>
      <c r="E1169">
        <v>12200</v>
      </c>
    </row>
    <row r="1170" spans="3:5" x14ac:dyDescent="0.4">
      <c r="C1170" t="s">
        <v>761</v>
      </c>
      <c r="D1170" t="s">
        <v>684</v>
      </c>
      <c r="E1170">
        <v>54400</v>
      </c>
    </row>
    <row r="1171" spans="3:5" x14ac:dyDescent="0.4">
      <c r="C1171" t="s">
        <v>761</v>
      </c>
      <c r="D1171" t="s">
        <v>685</v>
      </c>
      <c r="E1171">
        <v>10600</v>
      </c>
    </row>
    <row r="1172" spans="3:5" x14ac:dyDescent="0.4">
      <c r="C1172" t="s">
        <v>761</v>
      </c>
      <c r="D1172" t="s">
        <v>686</v>
      </c>
      <c r="E1172">
        <v>24100</v>
      </c>
    </row>
    <row r="1173" spans="3:5" x14ac:dyDescent="0.4">
      <c r="C1173" t="s">
        <v>761</v>
      </c>
      <c r="D1173" t="s">
        <v>687</v>
      </c>
      <c r="E1173">
        <v>23400</v>
      </c>
    </row>
    <row r="1174" spans="3:5" x14ac:dyDescent="0.4">
      <c r="C1174" t="s">
        <v>761</v>
      </c>
      <c r="D1174" t="s">
        <v>688</v>
      </c>
      <c r="E1174">
        <v>16000</v>
      </c>
    </row>
    <row r="1175" spans="3:5" x14ac:dyDescent="0.4">
      <c r="C1175" t="s">
        <v>761</v>
      </c>
      <c r="D1175" t="s">
        <v>689</v>
      </c>
      <c r="E1175">
        <v>20100</v>
      </c>
    </row>
    <row r="1176" spans="3:5" x14ac:dyDescent="0.4">
      <c r="C1176" t="s">
        <v>761</v>
      </c>
      <c r="D1176" t="s">
        <v>690</v>
      </c>
      <c r="E1176">
        <v>10400</v>
      </c>
    </row>
    <row r="1177" spans="3:5" x14ac:dyDescent="0.4">
      <c r="C1177" t="s">
        <v>761</v>
      </c>
      <c r="D1177" t="s">
        <v>691</v>
      </c>
      <c r="E1177">
        <v>12800</v>
      </c>
    </row>
    <row r="1178" spans="3:5" x14ac:dyDescent="0.4">
      <c r="C1178" t="s">
        <v>761</v>
      </c>
      <c r="D1178" t="s">
        <v>692</v>
      </c>
      <c r="E1178">
        <v>20700</v>
      </c>
    </row>
    <row r="1179" spans="3:5" x14ac:dyDescent="0.4">
      <c r="C1179" t="s">
        <v>761</v>
      </c>
      <c r="D1179" t="s">
        <v>693</v>
      </c>
      <c r="E1179">
        <v>7700</v>
      </c>
    </row>
    <row r="1180" spans="3:5" x14ac:dyDescent="0.4">
      <c r="C1180" t="s">
        <v>761</v>
      </c>
      <c r="D1180" t="s">
        <v>694</v>
      </c>
      <c r="E1180">
        <v>38200</v>
      </c>
    </row>
    <row r="1181" spans="3:5" x14ac:dyDescent="0.4">
      <c r="C1181" t="s">
        <v>761</v>
      </c>
      <c r="D1181" t="s">
        <v>393</v>
      </c>
      <c r="E1181">
        <v>5200</v>
      </c>
    </row>
    <row r="1182" spans="3:5" x14ac:dyDescent="0.4">
      <c r="C1182" t="s">
        <v>761</v>
      </c>
      <c r="D1182" t="s">
        <v>394</v>
      </c>
      <c r="E1182">
        <v>154400</v>
      </c>
    </row>
    <row r="1183" spans="3:5" x14ac:dyDescent="0.4">
      <c r="C1183" t="s">
        <v>761</v>
      </c>
      <c r="D1183" t="s">
        <v>395</v>
      </c>
      <c r="E1183">
        <v>34900</v>
      </c>
    </row>
    <row r="1184" spans="3:5" x14ac:dyDescent="0.4">
      <c r="C1184" t="s">
        <v>761</v>
      </c>
      <c r="D1184" t="s">
        <v>396</v>
      </c>
      <c r="E1184">
        <v>11100</v>
      </c>
    </row>
    <row r="1185" spans="3:5" x14ac:dyDescent="0.4">
      <c r="C1185" t="s">
        <v>761</v>
      </c>
      <c r="D1185" t="s">
        <v>397</v>
      </c>
      <c r="E1185">
        <v>12700</v>
      </c>
    </row>
    <row r="1186" spans="3:5" x14ac:dyDescent="0.4">
      <c r="C1186" t="s">
        <v>761</v>
      </c>
      <c r="D1186" t="s">
        <v>398</v>
      </c>
      <c r="E1186">
        <v>16600</v>
      </c>
    </row>
    <row r="1187" spans="3:5" x14ac:dyDescent="0.4">
      <c r="C1187" t="s">
        <v>761</v>
      </c>
      <c r="D1187" t="s">
        <v>399</v>
      </c>
      <c r="E1187">
        <v>3300</v>
      </c>
    </row>
    <row r="1188" spans="3:5" x14ac:dyDescent="0.4">
      <c r="C1188" t="s">
        <v>761</v>
      </c>
      <c r="D1188" t="s">
        <v>400</v>
      </c>
      <c r="E1188">
        <v>9400</v>
      </c>
    </row>
    <row r="1189" spans="3:5" x14ac:dyDescent="0.4">
      <c r="C1189" t="s">
        <v>761</v>
      </c>
      <c r="D1189" t="s">
        <v>401</v>
      </c>
      <c r="E1189">
        <v>14000</v>
      </c>
    </row>
    <row r="1190" spans="3:5" x14ac:dyDescent="0.4">
      <c r="C1190" t="s">
        <v>761</v>
      </c>
      <c r="D1190" t="s">
        <v>402</v>
      </c>
      <c r="E1190">
        <v>102400</v>
      </c>
    </row>
    <row r="1191" spans="3:5" x14ac:dyDescent="0.4">
      <c r="C1191" t="s">
        <v>761</v>
      </c>
      <c r="D1191" t="s">
        <v>403</v>
      </c>
      <c r="E1191">
        <v>25800</v>
      </c>
    </row>
    <row r="1192" spans="3:5" x14ac:dyDescent="0.4">
      <c r="C1192" t="s">
        <v>761</v>
      </c>
      <c r="D1192" t="s">
        <v>404</v>
      </c>
      <c r="E1192">
        <v>5200</v>
      </c>
    </row>
    <row r="1193" spans="3:5" x14ac:dyDescent="0.4">
      <c r="C1193" t="s">
        <v>761</v>
      </c>
      <c r="D1193" t="s">
        <v>405</v>
      </c>
      <c r="E1193">
        <v>20500</v>
      </c>
    </row>
    <row r="1194" spans="3:5" x14ac:dyDescent="0.4">
      <c r="C1194" t="s">
        <v>761</v>
      </c>
      <c r="D1194" t="s">
        <v>406</v>
      </c>
      <c r="E1194">
        <v>21600</v>
      </c>
    </row>
    <row r="1195" spans="3:5" x14ac:dyDescent="0.4">
      <c r="C1195" t="s">
        <v>761</v>
      </c>
      <c r="D1195" t="s">
        <v>407</v>
      </c>
      <c r="E1195">
        <v>28300</v>
      </c>
    </row>
    <row r="1196" spans="3:5" x14ac:dyDescent="0.4">
      <c r="C1196" t="s">
        <v>761</v>
      </c>
      <c r="D1196" t="s">
        <v>408</v>
      </c>
      <c r="E1196">
        <v>10500</v>
      </c>
    </row>
    <row r="1197" spans="3:5" x14ac:dyDescent="0.4">
      <c r="C1197" t="s">
        <v>761</v>
      </c>
      <c r="D1197" t="s">
        <v>409</v>
      </c>
      <c r="E1197">
        <v>54800</v>
      </c>
    </row>
    <row r="1198" spans="3:5" x14ac:dyDescent="0.4">
      <c r="C1198" t="s">
        <v>761</v>
      </c>
      <c r="D1198" t="s">
        <v>410</v>
      </c>
      <c r="E1198">
        <v>140000</v>
      </c>
    </row>
    <row r="1199" spans="3:5" x14ac:dyDescent="0.4">
      <c r="C1199" t="s">
        <v>761</v>
      </c>
      <c r="D1199" t="s">
        <v>411</v>
      </c>
      <c r="E1199">
        <v>52200</v>
      </c>
    </row>
    <row r="1200" spans="3:5" x14ac:dyDescent="0.4">
      <c r="C1200" t="s">
        <v>761</v>
      </c>
      <c r="D1200" t="s">
        <v>412</v>
      </c>
      <c r="E1200">
        <v>11900</v>
      </c>
    </row>
    <row r="1201" spans="3:5" x14ac:dyDescent="0.4">
      <c r="C1201" t="s">
        <v>761</v>
      </c>
      <c r="D1201" t="s">
        <v>413</v>
      </c>
      <c r="E1201">
        <v>2300</v>
      </c>
    </row>
    <row r="1202" spans="3:5" x14ac:dyDescent="0.4">
      <c r="C1202" t="s">
        <v>761</v>
      </c>
      <c r="D1202" t="s">
        <v>414</v>
      </c>
      <c r="E1202">
        <v>14400</v>
      </c>
    </row>
    <row r="1203" spans="3:5" x14ac:dyDescent="0.4">
      <c r="C1203" t="s">
        <v>761</v>
      </c>
      <c r="D1203" t="s">
        <v>415</v>
      </c>
      <c r="E1203">
        <v>9600</v>
      </c>
    </row>
    <row r="1204" spans="3:5" x14ac:dyDescent="0.4">
      <c r="C1204" t="s">
        <v>761</v>
      </c>
      <c r="D1204" t="s">
        <v>416</v>
      </c>
      <c r="E1204">
        <v>50000</v>
      </c>
    </row>
    <row r="1205" spans="3:5" x14ac:dyDescent="0.4">
      <c r="C1205" t="s">
        <v>761</v>
      </c>
      <c r="D1205" t="s">
        <v>417</v>
      </c>
      <c r="E1205">
        <v>10900</v>
      </c>
    </row>
    <row r="1206" spans="3:5" x14ac:dyDescent="0.4">
      <c r="C1206" t="s">
        <v>761</v>
      </c>
      <c r="D1206" t="s">
        <v>418</v>
      </c>
      <c r="E1206">
        <v>11200</v>
      </c>
    </row>
    <row r="1207" spans="3:5" x14ac:dyDescent="0.4">
      <c r="C1207" t="s">
        <v>761</v>
      </c>
      <c r="D1207" t="s">
        <v>419</v>
      </c>
      <c r="E1207">
        <v>10400</v>
      </c>
    </row>
    <row r="1208" spans="3:5" x14ac:dyDescent="0.4">
      <c r="C1208" t="s">
        <v>761</v>
      </c>
      <c r="D1208" t="s">
        <v>420</v>
      </c>
      <c r="E1208">
        <v>6000</v>
      </c>
    </row>
    <row r="1209" spans="3:5" x14ac:dyDescent="0.4">
      <c r="C1209" t="s">
        <v>761</v>
      </c>
      <c r="D1209" t="s">
        <v>421</v>
      </c>
      <c r="E1209">
        <v>19600</v>
      </c>
    </row>
    <row r="1210" spans="3:5" x14ac:dyDescent="0.4">
      <c r="C1210" t="s">
        <v>761</v>
      </c>
      <c r="D1210" t="s">
        <v>422</v>
      </c>
      <c r="E1210">
        <v>18500</v>
      </c>
    </row>
    <row r="1211" spans="3:5" x14ac:dyDescent="0.4">
      <c r="C1211" t="s">
        <v>761</v>
      </c>
      <c r="D1211" t="s">
        <v>423</v>
      </c>
      <c r="E1211">
        <v>13100</v>
      </c>
    </row>
    <row r="1212" spans="3:5" x14ac:dyDescent="0.4">
      <c r="C1212" t="s">
        <v>761</v>
      </c>
      <c r="D1212" t="s">
        <v>424</v>
      </c>
      <c r="E1212">
        <v>16000</v>
      </c>
    </row>
    <row r="1213" spans="3:5" x14ac:dyDescent="0.4">
      <c r="C1213" t="s">
        <v>761</v>
      </c>
      <c r="D1213" t="s">
        <v>425</v>
      </c>
      <c r="E1213">
        <v>4000</v>
      </c>
    </row>
    <row r="1214" spans="3:5" x14ac:dyDescent="0.4">
      <c r="C1214" t="s">
        <v>761</v>
      </c>
      <c r="D1214" t="s">
        <v>426</v>
      </c>
      <c r="E1214">
        <v>11000</v>
      </c>
    </row>
    <row r="1215" spans="3:5" x14ac:dyDescent="0.4">
      <c r="C1215" t="s">
        <v>761</v>
      </c>
      <c r="D1215" t="s">
        <v>427</v>
      </c>
      <c r="E1215">
        <v>10000</v>
      </c>
    </row>
    <row r="1216" spans="3:5" x14ac:dyDescent="0.4">
      <c r="C1216" t="s">
        <v>761</v>
      </c>
      <c r="D1216" t="s">
        <v>428</v>
      </c>
      <c r="E1216">
        <v>5000</v>
      </c>
    </row>
    <row r="1217" spans="3:5" x14ac:dyDescent="0.4">
      <c r="C1217" t="s">
        <v>761</v>
      </c>
      <c r="D1217" t="s">
        <v>429</v>
      </c>
      <c r="E1217">
        <v>56500</v>
      </c>
    </row>
    <row r="1218" spans="3:5" x14ac:dyDescent="0.4">
      <c r="C1218" t="s">
        <v>761</v>
      </c>
      <c r="D1218" t="s">
        <v>430</v>
      </c>
      <c r="E1218">
        <v>4000</v>
      </c>
    </row>
    <row r="1219" spans="3:5" x14ac:dyDescent="0.4">
      <c r="C1219" t="s">
        <v>761</v>
      </c>
      <c r="D1219" t="s">
        <v>431</v>
      </c>
      <c r="E1219">
        <v>36000</v>
      </c>
    </row>
    <row r="1220" spans="3:5" x14ac:dyDescent="0.4">
      <c r="C1220" t="s">
        <v>761</v>
      </c>
      <c r="D1220" t="s">
        <v>432</v>
      </c>
      <c r="E1220">
        <v>43200</v>
      </c>
    </row>
    <row r="1221" spans="3:5" x14ac:dyDescent="0.4">
      <c r="C1221" t="s">
        <v>761</v>
      </c>
      <c r="D1221" t="s">
        <v>433</v>
      </c>
      <c r="E1221">
        <v>3100</v>
      </c>
    </row>
    <row r="1222" spans="3:5" x14ac:dyDescent="0.4">
      <c r="C1222" t="s">
        <v>761</v>
      </c>
      <c r="D1222" t="s">
        <v>434</v>
      </c>
      <c r="E1222">
        <v>14900</v>
      </c>
    </row>
    <row r="1223" spans="3:5" x14ac:dyDescent="0.4">
      <c r="C1223" t="s">
        <v>761</v>
      </c>
      <c r="D1223" t="s">
        <v>435</v>
      </c>
      <c r="E1223">
        <v>4500</v>
      </c>
    </row>
    <row r="1224" spans="3:5" x14ac:dyDescent="0.4">
      <c r="C1224" t="s">
        <v>761</v>
      </c>
      <c r="D1224" t="s">
        <v>436</v>
      </c>
      <c r="E1224">
        <v>5600</v>
      </c>
    </row>
    <row r="1225" spans="3:5" x14ac:dyDescent="0.4">
      <c r="C1225" t="s">
        <v>761</v>
      </c>
      <c r="D1225" t="s">
        <v>437</v>
      </c>
      <c r="E1225">
        <v>29600</v>
      </c>
    </row>
    <row r="1226" spans="3:5" x14ac:dyDescent="0.4">
      <c r="C1226" t="s">
        <v>761</v>
      </c>
      <c r="D1226" t="s">
        <v>438</v>
      </c>
      <c r="E1226">
        <v>1800</v>
      </c>
    </row>
    <row r="1227" spans="3:5" x14ac:dyDescent="0.4">
      <c r="C1227" t="s">
        <v>761</v>
      </c>
      <c r="D1227" t="s">
        <v>439</v>
      </c>
      <c r="E1227">
        <v>3700</v>
      </c>
    </row>
    <row r="1228" spans="3:5" x14ac:dyDescent="0.4">
      <c r="C1228" t="s">
        <v>761</v>
      </c>
      <c r="D1228" t="s">
        <v>440</v>
      </c>
      <c r="E1228">
        <v>13300</v>
      </c>
    </row>
    <row r="1229" spans="3:5" x14ac:dyDescent="0.4">
      <c r="C1229" t="s">
        <v>761</v>
      </c>
      <c r="D1229" t="s">
        <v>441</v>
      </c>
      <c r="E1229">
        <v>39100</v>
      </c>
    </row>
    <row r="1230" spans="3:5" x14ac:dyDescent="0.4">
      <c r="C1230" t="s">
        <v>761</v>
      </c>
      <c r="D1230" t="s">
        <v>442</v>
      </c>
      <c r="E1230">
        <v>6300</v>
      </c>
    </row>
    <row r="1231" spans="3:5" x14ac:dyDescent="0.4">
      <c r="C1231" t="s">
        <v>761</v>
      </c>
      <c r="D1231" t="s">
        <v>443</v>
      </c>
      <c r="E1231">
        <v>17300</v>
      </c>
    </row>
    <row r="1232" spans="3:5" x14ac:dyDescent="0.4">
      <c r="C1232" t="s">
        <v>761</v>
      </c>
      <c r="D1232" t="s">
        <v>444</v>
      </c>
      <c r="E1232">
        <v>7900</v>
      </c>
    </row>
    <row r="1233" spans="3:5" x14ac:dyDescent="0.4">
      <c r="C1233" t="s">
        <v>761</v>
      </c>
      <c r="D1233" t="s">
        <v>445</v>
      </c>
      <c r="E1233">
        <v>15100</v>
      </c>
    </row>
    <row r="1234" spans="3:5" x14ac:dyDescent="0.4">
      <c r="C1234" t="s">
        <v>761</v>
      </c>
      <c r="D1234" t="s">
        <v>446</v>
      </c>
      <c r="E1234">
        <v>24100</v>
      </c>
    </row>
    <row r="1235" spans="3:5" x14ac:dyDescent="0.4">
      <c r="C1235" t="s">
        <v>761</v>
      </c>
      <c r="D1235" t="s">
        <v>447</v>
      </c>
      <c r="E1235">
        <v>7500</v>
      </c>
    </row>
    <row r="1236" spans="3:5" x14ac:dyDescent="0.4">
      <c r="C1236" t="s">
        <v>761</v>
      </c>
      <c r="D1236" t="s">
        <v>448</v>
      </c>
      <c r="E1236">
        <v>27500</v>
      </c>
    </row>
    <row r="1237" spans="3:5" x14ac:dyDescent="0.4">
      <c r="C1237" t="s">
        <v>761</v>
      </c>
      <c r="D1237" t="s">
        <v>449</v>
      </c>
      <c r="E1237">
        <v>41500</v>
      </c>
    </row>
    <row r="1238" spans="3:5" x14ac:dyDescent="0.4">
      <c r="C1238" t="s">
        <v>761</v>
      </c>
      <c r="D1238" t="s">
        <v>450</v>
      </c>
      <c r="E1238">
        <v>12000</v>
      </c>
    </row>
    <row r="1239" spans="3:5" x14ac:dyDescent="0.4">
      <c r="C1239" t="s">
        <v>761</v>
      </c>
      <c r="D1239" t="s">
        <v>451</v>
      </c>
      <c r="E1239">
        <v>5100</v>
      </c>
    </row>
    <row r="1240" spans="3:5" x14ac:dyDescent="0.4">
      <c r="C1240" t="s">
        <v>761</v>
      </c>
      <c r="D1240" t="s">
        <v>452</v>
      </c>
      <c r="E1240">
        <v>9400</v>
      </c>
    </row>
    <row r="1241" spans="3:5" x14ac:dyDescent="0.4">
      <c r="C1241" t="s">
        <v>761</v>
      </c>
      <c r="D1241" t="s">
        <v>453</v>
      </c>
      <c r="E1241">
        <v>11300</v>
      </c>
    </row>
    <row r="1242" spans="3:5" x14ac:dyDescent="0.4">
      <c r="C1242" t="s">
        <v>761</v>
      </c>
      <c r="D1242" t="s">
        <v>454</v>
      </c>
      <c r="E1242">
        <v>21500</v>
      </c>
    </row>
    <row r="1243" spans="3:5" x14ac:dyDescent="0.4">
      <c r="C1243" t="s">
        <v>761</v>
      </c>
      <c r="D1243" t="s">
        <v>455</v>
      </c>
      <c r="E1243">
        <v>5300</v>
      </c>
    </row>
    <row r="1244" spans="3:5" x14ac:dyDescent="0.4">
      <c r="C1244" t="s">
        <v>761</v>
      </c>
      <c r="D1244" t="s">
        <v>456</v>
      </c>
      <c r="E1244">
        <v>7400</v>
      </c>
    </row>
    <row r="1245" spans="3:5" x14ac:dyDescent="0.4">
      <c r="C1245" t="s">
        <v>761</v>
      </c>
      <c r="D1245" t="s">
        <v>457</v>
      </c>
      <c r="E1245">
        <v>16100</v>
      </c>
    </row>
    <row r="1246" spans="3:5" x14ac:dyDescent="0.4">
      <c r="C1246" t="s">
        <v>761</v>
      </c>
      <c r="D1246" t="s">
        <v>458</v>
      </c>
      <c r="E1246">
        <v>6700</v>
      </c>
    </row>
    <row r="1247" spans="3:5" x14ac:dyDescent="0.4">
      <c r="C1247" t="s">
        <v>761</v>
      </c>
      <c r="D1247" t="s">
        <v>459</v>
      </c>
      <c r="E1247">
        <v>6700</v>
      </c>
    </row>
    <row r="1248" spans="3:5" x14ac:dyDescent="0.4">
      <c r="C1248" t="s">
        <v>761</v>
      </c>
      <c r="D1248" t="s">
        <v>460</v>
      </c>
      <c r="E1248">
        <v>14900</v>
      </c>
    </row>
    <row r="1249" spans="3:5" x14ac:dyDescent="0.4">
      <c r="C1249" t="s">
        <v>761</v>
      </c>
      <c r="D1249" t="s">
        <v>461</v>
      </c>
      <c r="E1249">
        <v>14300</v>
      </c>
    </row>
    <row r="1250" spans="3:5" x14ac:dyDescent="0.4">
      <c r="C1250" t="s">
        <v>761</v>
      </c>
      <c r="D1250" t="s">
        <v>462</v>
      </c>
      <c r="E1250">
        <v>34500</v>
      </c>
    </row>
    <row r="1251" spans="3:5" x14ac:dyDescent="0.4">
      <c r="C1251" t="s">
        <v>761</v>
      </c>
      <c r="D1251" t="s">
        <v>463</v>
      </c>
      <c r="E1251">
        <v>26000</v>
      </c>
    </row>
    <row r="1252" spans="3:5" x14ac:dyDescent="0.4">
      <c r="C1252" t="s">
        <v>761</v>
      </c>
      <c r="D1252" t="s">
        <v>464</v>
      </c>
      <c r="E1252">
        <v>20600</v>
      </c>
    </row>
    <row r="1253" spans="3:5" x14ac:dyDescent="0.4">
      <c r="C1253" t="s">
        <v>761</v>
      </c>
      <c r="D1253" t="s">
        <v>465</v>
      </c>
      <c r="E1253">
        <v>12000</v>
      </c>
    </row>
    <row r="1254" spans="3:5" x14ac:dyDescent="0.4">
      <c r="C1254" t="s">
        <v>761</v>
      </c>
      <c r="D1254" t="s">
        <v>466</v>
      </c>
      <c r="E1254">
        <v>8300</v>
      </c>
    </row>
    <row r="1255" spans="3:5" x14ac:dyDescent="0.4">
      <c r="C1255" t="s">
        <v>761</v>
      </c>
      <c r="D1255" t="s">
        <v>467</v>
      </c>
      <c r="E1255">
        <v>23600</v>
      </c>
    </row>
    <row r="1256" spans="3:5" x14ac:dyDescent="0.4">
      <c r="C1256" t="s">
        <v>761</v>
      </c>
      <c r="D1256" t="s">
        <v>468</v>
      </c>
      <c r="E1256">
        <v>6200</v>
      </c>
    </row>
    <row r="1257" spans="3:5" x14ac:dyDescent="0.4">
      <c r="C1257" t="s">
        <v>761</v>
      </c>
      <c r="D1257" t="s">
        <v>469</v>
      </c>
      <c r="E1257">
        <v>11600</v>
      </c>
    </row>
    <row r="1258" spans="3:5" x14ac:dyDescent="0.4">
      <c r="C1258" t="s">
        <v>761</v>
      </c>
      <c r="D1258" t="s">
        <v>470</v>
      </c>
      <c r="E1258">
        <v>7500</v>
      </c>
    </row>
    <row r="1259" spans="3:5" x14ac:dyDescent="0.4">
      <c r="C1259" t="s">
        <v>761</v>
      </c>
      <c r="D1259" t="s">
        <v>471</v>
      </c>
      <c r="E1259">
        <v>3400</v>
      </c>
    </row>
    <row r="1260" spans="3:5" x14ac:dyDescent="0.4">
      <c r="C1260" t="s">
        <v>761</v>
      </c>
      <c r="D1260" t="s">
        <v>472</v>
      </c>
      <c r="E1260">
        <v>12700</v>
      </c>
    </row>
    <row r="1261" spans="3:5" x14ac:dyDescent="0.4">
      <c r="C1261" t="s">
        <v>761</v>
      </c>
      <c r="D1261" t="s">
        <v>473</v>
      </c>
      <c r="E1261">
        <v>13800</v>
      </c>
    </row>
    <row r="1262" spans="3:5" x14ac:dyDescent="0.4">
      <c r="C1262" t="s">
        <v>761</v>
      </c>
      <c r="D1262" t="s">
        <v>474</v>
      </c>
      <c r="E1262">
        <v>12200</v>
      </c>
    </row>
    <row r="1263" spans="3:5" x14ac:dyDescent="0.4">
      <c r="C1263" t="s">
        <v>761</v>
      </c>
      <c r="D1263" t="s">
        <v>475</v>
      </c>
      <c r="E1263">
        <v>2700</v>
      </c>
    </row>
    <row r="1264" spans="3:5" x14ac:dyDescent="0.4">
      <c r="C1264" t="s">
        <v>761</v>
      </c>
      <c r="D1264" t="s">
        <v>476</v>
      </c>
      <c r="E1264">
        <v>17900</v>
      </c>
    </row>
    <row r="1265" spans="3:5" x14ac:dyDescent="0.4">
      <c r="C1265" t="s">
        <v>761</v>
      </c>
      <c r="D1265" t="s">
        <v>477</v>
      </c>
      <c r="E1265">
        <v>15600</v>
      </c>
    </row>
    <row r="1266" spans="3:5" x14ac:dyDescent="0.4">
      <c r="C1266" t="s">
        <v>761</v>
      </c>
      <c r="D1266" t="s">
        <v>478</v>
      </c>
      <c r="E1266">
        <v>15700</v>
      </c>
    </row>
    <row r="1267" spans="3:5" x14ac:dyDescent="0.4">
      <c r="C1267" t="s">
        <v>761</v>
      </c>
      <c r="D1267" t="s">
        <v>479</v>
      </c>
      <c r="E1267">
        <v>16100</v>
      </c>
    </row>
    <row r="1268" spans="3:5" x14ac:dyDescent="0.4">
      <c r="C1268" t="s">
        <v>761</v>
      </c>
      <c r="D1268" t="s">
        <v>480</v>
      </c>
      <c r="E1268">
        <v>9800</v>
      </c>
    </row>
    <row r="1269" spans="3:5" x14ac:dyDescent="0.4">
      <c r="C1269" t="s">
        <v>761</v>
      </c>
      <c r="D1269" t="s">
        <v>481</v>
      </c>
      <c r="E1269">
        <v>16900</v>
      </c>
    </row>
    <row r="1270" spans="3:5" x14ac:dyDescent="0.4">
      <c r="C1270" t="s">
        <v>761</v>
      </c>
      <c r="D1270" t="s">
        <v>482</v>
      </c>
      <c r="E1270">
        <v>9300</v>
      </c>
    </row>
    <row r="1271" spans="3:5" x14ac:dyDescent="0.4">
      <c r="C1271" t="s">
        <v>761</v>
      </c>
      <c r="D1271" t="s">
        <v>483</v>
      </c>
      <c r="E1271">
        <v>14100</v>
      </c>
    </row>
    <row r="1272" spans="3:5" x14ac:dyDescent="0.4">
      <c r="C1272" t="s">
        <v>761</v>
      </c>
      <c r="D1272" t="s">
        <v>484</v>
      </c>
      <c r="E1272">
        <v>8400</v>
      </c>
    </row>
    <row r="1273" spans="3:5" x14ac:dyDescent="0.4">
      <c r="C1273" t="s">
        <v>761</v>
      </c>
      <c r="D1273" t="s">
        <v>485</v>
      </c>
      <c r="E1273">
        <v>46000</v>
      </c>
    </row>
    <row r="1274" spans="3:5" x14ac:dyDescent="0.4">
      <c r="C1274" t="s">
        <v>761</v>
      </c>
      <c r="D1274" t="s">
        <v>486</v>
      </c>
      <c r="E1274">
        <v>13500</v>
      </c>
    </row>
    <row r="1275" spans="3:5" x14ac:dyDescent="0.4">
      <c r="C1275" t="s">
        <v>761</v>
      </c>
      <c r="D1275" t="s">
        <v>487</v>
      </c>
      <c r="E1275">
        <v>9900</v>
      </c>
    </row>
    <row r="1276" spans="3:5" x14ac:dyDescent="0.4">
      <c r="C1276" t="s">
        <v>761</v>
      </c>
      <c r="D1276" t="s">
        <v>488</v>
      </c>
      <c r="E1276">
        <v>16600</v>
      </c>
    </row>
    <row r="1277" spans="3:5" x14ac:dyDescent="0.4">
      <c r="C1277" t="s">
        <v>761</v>
      </c>
      <c r="D1277" t="s">
        <v>489</v>
      </c>
      <c r="E1277">
        <v>8800</v>
      </c>
    </row>
    <row r="1278" spans="3:5" x14ac:dyDescent="0.4">
      <c r="C1278" t="s">
        <v>761</v>
      </c>
      <c r="D1278" t="s">
        <v>490</v>
      </c>
      <c r="E1278">
        <v>18000</v>
      </c>
    </row>
    <row r="1279" spans="3:5" x14ac:dyDescent="0.4">
      <c r="C1279" t="s">
        <v>761</v>
      </c>
      <c r="D1279" t="s">
        <v>491</v>
      </c>
      <c r="E1279">
        <v>5500</v>
      </c>
    </row>
    <row r="1280" spans="3:5" x14ac:dyDescent="0.4">
      <c r="C1280" t="s">
        <v>761</v>
      </c>
      <c r="D1280" t="s">
        <v>492</v>
      </c>
      <c r="E1280">
        <v>22300</v>
      </c>
    </row>
    <row r="1281" spans="3:5" x14ac:dyDescent="0.4">
      <c r="C1281" t="s">
        <v>761</v>
      </c>
      <c r="D1281" t="s">
        <v>493</v>
      </c>
      <c r="E1281">
        <v>3400</v>
      </c>
    </row>
    <row r="1282" spans="3:5" x14ac:dyDescent="0.4">
      <c r="C1282" t="s">
        <v>761</v>
      </c>
      <c r="D1282" t="s">
        <v>494</v>
      </c>
      <c r="E1282">
        <v>19700</v>
      </c>
    </row>
    <row r="1283" spans="3:5" x14ac:dyDescent="0.4">
      <c r="C1283" t="s">
        <v>761</v>
      </c>
      <c r="D1283" t="s">
        <v>495</v>
      </c>
      <c r="E1283">
        <v>7200</v>
      </c>
    </row>
    <row r="1284" spans="3:5" x14ac:dyDescent="0.4">
      <c r="C1284" t="s">
        <v>761</v>
      </c>
      <c r="D1284" t="s">
        <v>496</v>
      </c>
      <c r="E1284">
        <v>6200</v>
      </c>
    </row>
    <row r="1285" spans="3:5" x14ac:dyDescent="0.4">
      <c r="C1285" t="s">
        <v>761</v>
      </c>
      <c r="D1285" t="s">
        <v>497</v>
      </c>
      <c r="E1285">
        <v>1500</v>
      </c>
    </row>
    <row r="1286" spans="3:5" x14ac:dyDescent="0.4">
      <c r="C1286" t="s">
        <v>761</v>
      </c>
      <c r="D1286" t="s">
        <v>498</v>
      </c>
      <c r="E1286">
        <v>3200</v>
      </c>
    </row>
    <row r="1287" spans="3:5" x14ac:dyDescent="0.4">
      <c r="C1287" t="s">
        <v>761</v>
      </c>
      <c r="D1287" t="s">
        <v>499</v>
      </c>
      <c r="E1287">
        <v>11700</v>
      </c>
    </row>
    <row r="1288" spans="3:5" x14ac:dyDescent="0.4">
      <c r="C1288" t="s">
        <v>761</v>
      </c>
      <c r="D1288" t="s">
        <v>500</v>
      </c>
      <c r="E1288">
        <v>10500</v>
      </c>
    </row>
    <row r="1289" spans="3:5" x14ac:dyDescent="0.4">
      <c r="C1289" t="s">
        <v>761</v>
      </c>
      <c r="D1289" t="s">
        <v>501</v>
      </c>
      <c r="E1289">
        <v>9600</v>
      </c>
    </row>
    <row r="1290" spans="3:5" x14ac:dyDescent="0.4">
      <c r="C1290" t="s">
        <v>761</v>
      </c>
      <c r="D1290" t="s">
        <v>502</v>
      </c>
      <c r="E1290">
        <v>9500</v>
      </c>
    </row>
    <row r="1291" spans="3:5" x14ac:dyDescent="0.4">
      <c r="C1291" t="s">
        <v>761</v>
      </c>
      <c r="D1291" t="s">
        <v>503</v>
      </c>
      <c r="E1291">
        <v>4100</v>
      </c>
    </row>
    <row r="1292" spans="3:5" x14ac:dyDescent="0.4">
      <c r="C1292" t="s">
        <v>761</v>
      </c>
      <c r="D1292" t="s">
        <v>504</v>
      </c>
      <c r="E1292">
        <v>12700</v>
      </c>
    </row>
    <row r="1293" spans="3:5" x14ac:dyDescent="0.4">
      <c r="C1293" t="s">
        <v>761</v>
      </c>
      <c r="D1293" t="s">
        <v>505</v>
      </c>
      <c r="E1293">
        <v>16900</v>
      </c>
    </row>
    <row r="1294" spans="3:5" x14ac:dyDescent="0.4">
      <c r="C1294" t="s">
        <v>761</v>
      </c>
      <c r="D1294" t="s">
        <v>506</v>
      </c>
      <c r="E1294">
        <v>4100</v>
      </c>
    </row>
    <row r="1295" spans="3:5" x14ac:dyDescent="0.4">
      <c r="C1295" t="s">
        <v>761</v>
      </c>
      <c r="D1295" t="s">
        <v>507</v>
      </c>
      <c r="E1295">
        <v>13400</v>
      </c>
    </row>
    <row r="1296" spans="3:5" x14ac:dyDescent="0.4">
      <c r="C1296" t="s">
        <v>761</v>
      </c>
      <c r="D1296" t="s">
        <v>508</v>
      </c>
      <c r="E1296">
        <v>33000</v>
      </c>
    </row>
    <row r="1297" spans="3:5" x14ac:dyDescent="0.4">
      <c r="C1297" t="s">
        <v>761</v>
      </c>
      <c r="D1297" t="s">
        <v>509</v>
      </c>
      <c r="E1297">
        <v>20100</v>
      </c>
    </row>
    <row r="1298" spans="3:5" x14ac:dyDescent="0.4">
      <c r="C1298" t="s">
        <v>761</v>
      </c>
      <c r="D1298" t="s">
        <v>510</v>
      </c>
      <c r="E1298">
        <v>13600</v>
      </c>
    </row>
    <row r="1299" spans="3:5" x14ac:dyDescent="0.4">
      <c r="C1299" t="s">
        <v>761</v>
      </c>
      <c r="D1299" t="s">
        <v>511</v>
      </c>
      <c r="E1299">
        <v>25100</v>
      </c>
    </row>
    <row r="1300" spans="3:5" x14ac:dyDescent="0.4">
      <c r="C1300" t="s">
        <v>761</v>
      </c>
      <c r="D1300" t="s">
        <v>512</v>
      </c>
      <c r="E1300">
        <v>9900</v>
      </c>
    </row>
    <row r="1301" spans="3:5" x14ac:dyDescent="0.4">
      <c r="C1301" t="s">
        <v>761</v>
      </c>
      <c r="D1301" t="s">
        <v>695</v>
      </c>
      <c r="E1301">
        <v>6000</v>
      </c>
    </row>
    <row r="1302" spans="3:5" x14ac:dyDescent="0.4">
      <c r="C1302" t="s">
        <v>761</v>
      </c>
      <c r="D1302" t="s">
        <v>696</v>
      </c>
      <c r="E1302">
        <v>9600</v>
      </c>
    </row>
    <row r="1303" spans="3:5" x14ac:dyDescent="0.4">
      <c r="C1303" t="s">
        <v>761</v>
      </c>
      <c r="D1303" t="s">
        <v>697</v>
      </c>
      <c r="E1303">
        <v>19200</v>
      </c>
    </row>
    <row r="1304" spans="3:5" x14ac:dyDescent="0.4">
      <c r="C1304" t="s">
        <v>761</v>
      </c>
      <c r="D1304" t="s">
        <v>698</v>
      </c>
      <c r="E1304">
        <v>5700</v>
      </c>
    </row>
    <row r="1305" spans="3:5" x14ac:dyDescent="0.4">
      <c r="C1305" t="s">
        <v>761</v>
      </c>
      <c r="D1305" t="s">
        <v>699</v>
      </c>
      <c r="E1305">
        <v>10700</v>
      </c>
    </row>
    <row r="1306" spans="3:5" x14ac:dyDescent="0.4">
      <c r="C1306" t="s">
        <v>761</v>
      </c>
      <c r="D1306" t="s">
        <v>700</v>
      </c>
      <c r="E1306">
        <v>4200</v>
      </c>
    </row>
    <row r="1307" spans="3:5" x14ac:dyDescent="0.4">
      <c r="C1307" t="s">
        <v>761</v>
      </c>
      <c r="D1307" t="s">
        <v>701</v>
      </c>
      <c r="E1307">
        <v>13700</v>
      </c>
    </row>
    <row r="1308" spans="3:5" x14ac:dyDescent="0.4">
      <c r="C1308" t="s">
        <v>761</v>
      </c>
      <c r="D1308" t="s">
        <v>702</v>
      </c>
      <c r="E1308">
        <v>6600</v>
      </c>
    </row>
    <row r="1309" spans="3:5" x14ac:dyDescent="0.4">
      <c r="C1309" t="s">
        <v>761</v>
      </c>
      <c r="D1309" t="s">
        <v>703</v>
      </c>
      <c r="E1309">
        <v>14100</v>
      </c>
    </row>
    <row r="1310" spans="3:5" x14ac:dyDescent="0.4">
      <c r="C1310" t="s">
        <v>761</v>
      </c>
      <c r="D1310" t="s">
        <v>704</v>
      </c>
      <c r="E1310">
        <v>46300</v>
      </c>
    </row>
    <row r="1311" spans="3:5" x14ac:dyDescent="0.4">
      <c r="C1311" t="s">
        <v>761</v>
      </c>
      <c r="D1311" t="s">
        <v>705</v>
      </c>
      <c r="E1311">
        <v>25000</v>
      </c>
    </row>
    <row r="1312" spans="3:5" x14ac:dyDescent="0.4">
      <c r="C1312" t="s">
        <v>761</v>
      </c>
      <c r="D1312" t="s">
        <v>706</v>
      </c>
      <c r="E1312">
        <v>16700</v>
      </c>
    </row>
    <row r="1313" spans="3:5" x14ac:dyDescent="0.4">
      <c r="C1313" t="s">
        <v>761</v>
      </c>
      <c r="D1313" t="s">
        <v>707</v>
      </c>
      <c r="E1313">
        <v>368400</v>
      </c>
    </row>
    <row r="1314" spans="3:5" x14ac:dyDescent="0.4">
      <c r="C1314" t="s">
        <v>761</v>
      </c>
      <c r="D1314" t="s">
        <v>708</v>
      </c>
      <c r="E1314">
        <v>20400</v>
      </c>
    </row>
    <row r="1315" spans="3:5" x14ac:dyDescent="0.4">
      <c r="C1315" t="s">
        <v>761</v>
      </c>
      <c r="D1315" t="s">
        <v>709</v>
      </c>
      <c r="E1315">
        <v>18200</v>
      </c>
    </row>
    <row r="1316" spans="3:5" x14ac:dyDescent="0.4">
      <c r="C1316" t="s">
        <v>761</v>
      </c>
      <c r="D1316" t="s">
        <v>710</v>
      </c>
      <c r="E1316">
        <v>25800</v>
      </c>
    </row>
    <row r="1317" spans="3:5" x14ac:dyDescent="0.4">
      <c r="C1317" t="s">
        <v>761</v>
      </c>
      <c r="D1317" t="s">
        <v>711</v>
      </c>
      <c r="E1317">
        <v>21000</v>
      </c>
    </row>
    <row r="1318" spans="3:5" x14ac:dyDescent="0.4">
      <c r="C1318" t="s">
        <v>761</v>
      </c>
      <c r="D1318" t="s">
        <v>712</v>
      </c>
      <c r="E1318">
        <v>25500</v>
      </c>
    </row>
    <row r="1319" spans="3:5" x14ac:dyDescent="0.4">
      <c r="C1319" t="s">
        <v>761</v>
      </c>
      <c r="D1319" t="s">
        <v>713</v>
      </c>
      <c r="E1319">
        <v>21000</v>
      </c>
    </row>
    <row r="1320" spans="3:5" x14ac:dyDescent="0.4">
      <c r="C1320" t="s">
        <v>761</v>
      </c>
      <c r="D1320" t="s">
        <v>714</v>
      </c>
      <c r="E1320">
        <v>12100</v>
      </c>
    </row>
    <row r="1321" spans="3:5" x14ac:dyDescent="0.4">
      <c r="C1321" t="s">
        <v>761</v>
      </c>
      <c r="D1321" t="s">
        <v>715</v>
      </c>
      <c r="E1321">
        <v>28500</v>
      </c>
    </row>
    <row r="1322" spans="3:5" x14ac:dyDescent="0.4">
      <c r="C1322" t="s">
        <v>761</v>
      </c>
      <c r="D1322" t="s">
        <v>716</v>
      </c>
      <c r="E1322">
        <v>22400</v>
      </c>
    </row>
    <row r="1323" spans="3:5" x14ac:dyDescent="0.4">
      <c r="C1323" t="s">
        <v>761</v>
      </c>
      <c r="D1323" t="s">
        <v>717</v>
      </c>
      <c r="E1323">
        <v>29100</v>
      </c>
    </row>
    <row r="1324" spans="3:5" x14ac:dyDescent="0.4">
      <c r="C1324" t="s">
        <v>761</v>
      </c>
      <c r="D1324" t="s">
        <v>718</v>
      </c>
      <c r="E1324">
        <v>46000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1538200</v>
      </c>
    </row>
    <row r="1331" spans="3:5" x14ac:dyDescent="0.4">
      <c r="C1331" t="s">
        <v>763</v>
      </c>
      <c r="D1331" t="s">
        <v>513</v>
      </c>
      <c r="E1331">
        <v>1172600</v>
      </c>
    </row>
    <row r="1332" spans="3:5" x14ac:dyDescent="0.4">
      <c r="C1332" t="s">
        <v>763</v>
      </c>
      <c r="D1332" t="s">
        <v>514</v>
      </c>
      <c r="E1332">
        <v>147600</v>
      </c>
    </row>
    <row r="1333" spans="3:5" x14ac:dyDescent="0.4">
      <c r="C1333" t="s">
        <v>763</v>
      </c>
      <c r="D1333" t="s">
        <v>515</v>
      </c>
      <c r="E1333">
        <v>102500</v>
      </c>
    </row>
    <row r="1334" spans="3:5" x14ac:dyDescent="0.4">
      <c r="C1334" t="s">
        <v>763</v>
      </c>
      <c r="D1334" t="s">
        <v>516</v>
      </c>
      <c r="E1334">
        <v>124200</v>
      </c>
    </row>
    <row r="1335" spans="3:5" x14ac:dyDescent="0.4">
      <c r="C1335" t="s">
        <v>763</v>
      </c>
      <c r="D1335" t="s">
        <v>517</v>
      </c>
      <c r="E1335">
        <v>197600</v>
      </c>
    </row>
    <row r="1336" spans="3:5" x14ac:dyDescent="0.4">
      <c r="C1336" t="s">
        <v>763</v>
      </c>
      <c r="D1336" t="s">
        <v>518</v>
      </c>
      <c r="E1336">
        <v>90100</v>
      </c>
    </row>
    <row r="1337" spans="3:5" x14ac:dyDescent="0.4">
      <c r="C1337" t="s">
        <v>763</v>
      </c>
      <c r="D1337" t="s">
        <v>519</v>
      </c>
      <c r="E1337">
        <v>93500</v>
      </c>
    </row>
    <row r="1338" spans="3:5" x14ac:dyDescent="0.4">
      <c r="C1338" t="s">
        <v>763</v>
      </c>
      <c r="D1338" t="s">
        <v>520</v>
      </c>
      <c r="E1338">
        <v>168400</v>
      </c>
    </row>
    <row r="1339" spans="3:5" x14ac:dyDescent="0.4">
      <c r="C1339" t="s">
        <v>763</v>
      </c>
      <c r="D1339" t="s">
        <v>521</v>
      </c>
      <c r="E1339">
        <v>102600</v>
      </c>
    </row>
    <row r="1340" spans="3:5" x14ac:dyDescent="0.4">
      <c r="C1340" t="s">
        <v>763</v>
      </c>
      <c r="D1340" t="s">
        <v>522</v>
      </c>
      <c r="E1340">
        <v>66400</v>
      </c>
    </row>
    <row r="1341" spans="3:5" x14ac:dyDescent="0.4">
      <c r="C1341" t="s">
        <v>763</v>
      </c>
      <c r="D1341" t="s">
        <v>523</v>
      </c>
      <c r="E1341">
        <v>86800</v>
      </c>
    </row>
    <row r="1342" spans="3:5" x14ac:dyDescent="0.4">
      <c r="C1342" t="s">
        <v>763</v>
      </c>
      <c r="D1342" t="s">
        <v>524</v>
      </c>
      <c r="E1342">
        <v>48300</v>
      </c>
    </row>
    <row r="1343" spans="3:5" x14ac:dyDescent="0.4">
      <c r="C1343" t="s">
        <v>763</v>
      </c>
      <c r="D1343" t="s">
        <v>525</v>
      </c>
      <c r="E1343">
        <v>137600</v>
      </c>
    </row>
    <row r="1344" spans="3:5" x14ac:dyDescent="0.4">
      <c r="C1344" t="s">
        <v>763</v>
      </c>
      <c r="D1344" t="s">
        <v>526</v>
      </c>
      <c r="E1344">
        <v>50600</v>
      </c>
    </row>
    <row r="1345" spans="3:5" x14ac:dyDescent="0.4">
      <c r="C1345" t="s">
        <v>763</v>
      </c>
      <c r="D1345" t="s">
        <v>527</v>
      </c>
      <c r="E1345">
        <v>51700</v>
      </c>
    </row>
    <row r="1346" spans="3:5" x14ac:dyDescent="0.4">
      <c r="C1346" t="s">
        <v>763</v>
      </c>
      <c r="D1346" t="s">
        <v>528</v>
      </c>
      <c r="E1346">
        <v>61700</v>
      </c>
    </row>
    <row r="1347" spans="3:5" x14ac:dyDescent="0.4">
      <c r="C1347" t="s">
        <v>763</v>
      </c>
      <c r="D1347" t="s">
        <v>529</v>
      </c>
      <c r="E1347">
        <v>25000</v>
      </c>
    </row>
    <row r="1348" spans="3:5" x14ac:dyDescent="0.4">
      <c r="C1348" t="s">
        <v>763</v>
      </c>
      <c r="D1348" t="s">
        <v>530</v>
      </c>
      <c r="E1348">
        <v>51100</v>
      </c>
    </row>
    <row r="1349" spans="3:5" x14ac:dyDescent="0.4">
      <c r="C1349" t="s">
        <v>763</v>
      </c>
      <c r="D1349" t="s">
        <v>531</v>
      </c>
      <c r="E1349">
        <v>62700</v>
      </c>
    </row>
    <row r="1350" spans="3:5" x14ac:dyDescent="0.4">
      <c r="C1350" t="s">
        <v>763</v>
      </c>
      <c r="D1350" t="s">
        <v>532</v>
      </c>
      <c r="E1350">
        <v>40400</v>
      </c>
    </row>
    <row r="1351" spans="3:5" x14ac:dyDescent="0.4">
      <c r="C1351" t="s">
        <v>763</v>
      </c>
      <c r="D1351" t="s">
        <v>533</v>
      </c>
      <c r="E1351">
        <v>28100</v>
      </c>
    </row>
    <row r="1352" spans="3:5" x14ac:dyDescent="0.4">
      <c r="C1352" t="s">
        <v>763</v>
      </c>
      <c r="D1352" t="s">
        <v>534</v>
      </c>
      <c r="E1352">
        <v>46100</v>
      </c>
    </row>
    <row r="1353" spans="3:5" x14ac:dyDescent="0.4">
      <c r="C1353" t="s">
        <v>763</v>
      </c>
      <c r="D1353" t="s">
        <v>535</v>
      </c>
      <c r="E1353">
        <v>26800</v>
      </c>
    </row>
    <row r="1354" spans="3:5" x14ac:dyDescent="0.4">
      <c r="C1354" t="s">
        <v>763</v>
      </c>
      <c r="D1354" t="s">
        <v>536</v>
      </c>
      <c r="E1354">
        <v>75200</v>
      </c>
    </row>
    <row r="1355" spans="3:5" x14ac:dyDescent="0.4">
      <c r="C1355" t="s">
        <v>763</v>
      </c>
      <c r="D1355" t="s">
        <v>537</v>
      </c>
      <c r="E1355">
        <v>22800</v>
      </c>
    </row>
    <row r="1356" spans="3:5" x14ac:dyDescent="0.4">
      <c r="C1356" t="s">
        <v>763</v>
      </c>
      <c r="D1356" t="s">
        <v>538</v>
      </c>
      <c r="E1356">
        <v>30800</v>
      </c>
    </row>
    <row r="1357" spans="3:5" x14ac:dyDescent="0.4">
      <c r="C1357" t="s">
        <v>763</v>
      </c>
      <c r="D1357" t="s">
        <v>539</v>
      </c>
      <c r="E1357">
        <v>45000</v>
      </c>
    </row>
    <row r="1358" spans="3:5" x14ac:dyDescent="0.4">
      <c r="C1358" t="s">
        <v>763</v>
      </c>
      <c r="D1358" t="s">
        <v>540</v>
      </c>
      <c r="E1358">
        <v>13700</v>
      </c>
    </row>
    <row r="1359" spans="3:5" x14ac:dyDescent="0.4">
      <c r="C1359" t="s">
        <v>763</v>
      </c>
      <c r="D1359" t="s">
        <v>541</v>
      </c>
      <c r="E1359">
        <v>56000</v>
      </c>
    </row>
    <row r="1360" spans="3:5" x14ac:dyDescent="0.4">
      <c r="C1360" t="s">
        <v>763</v>
      </c>
      <c r="D1360" t="s">
        <v>542</v>
      </c>
      <c r="E1360">
        <v>23800</v>
      </c>
    </row>
    <row r="1361" spans="3:5" x14ac:dyDescent="0.4">
      <c r="C1361" t="s">
        <v>763</v>
      </c>
      <c r="D1361" t="s">
        <v>543</v>
      </c>
      <c r="E1361">
        <v>47900</v>
      </c>
    </row>
    <row r="1362" spans="3:5" x14ac:dyDescent="0.4">
      <c r="C1362" t="s">
        <v>763</v>
      </c>
      <c r="D1362" t="s">
        <v>544</v>
      </c>
      <c r="E1362">
        <v>30500</v>
      </c>
    </row>
    <row r="1363" spans="3:5" x14ac:dyDescent="0.4">
      <c r="C1363" t="s">
        <v>763</v>
      </c>
      <c r="D1363" t="s">
        <v>545</v>
      </c>
      <c r="E1363">
        <v>28700</v>
      </c>
    </row>
    <row r="1364" spans="3:5" x14ac:dyDescent="0.4">
      <c r="C1364" t="s">
        <v>763</v>
      </c>
      <c r="D1364" t="s">
        <v>546</v>
      </c>
      <c r="E1364">
        <v>19300</v>
      </c>
    </row>
    <row r="1365" spans="3:5" x14ac:dyDescent="0.4">
      <c r="C1365" t="s">
        <v>763</v>
      </c>
      <c r="D1365" t="s">
        <v>547</v>
      </c>
      <c r="E1365">
        <v>41400</v>
      </c>
    </row>
    <row r="1366" spans="3:5" x14ac:dyDescent="0.4">
      <c r="C1366" t="s">
        <v>763</v>
      </c>
      <c r="D1366" t="s">
        <v>548</v>
      </c>
      <c r="E1366">
        <v>44200</v>
      </c>
    </row>
    <row r="1367" spans="3:5" x14ac:dyDescent="0.4">
      <c r="C1367" t="s">
        <v>763</v>
      </c>
      <c r="D1367" t="s">
        <v>549</v>
      </c>
      <c r="E1367">
        <v>18500</v>
      </c>
    </row>
    <row r="1368" spans="3:5" x14ac:dyDescent="0.4">
      <c r="C1368" t="s">
        <v>763</v>
      </c>
      <c r="D1368" t="s">
        <v>550</v>
      </c>
      <c r="E1368">
        <v>14000</v>
      </c>
    </row>
    <row r="1369" spans="3:5" x14ac:dyDescent="0.4">
      <c r="C1369" t="s">
        <v>763</v>
      </c>
      <c r="D1369" t="s">
        <v>551</v>
      </c>
      <c r="E1369">
        <v>20300</v>
      </c>
    </row>
    <row r="1370" spans="3:5" x14ac:dyDescent="0.4">
      <c r="C1370" t="s">
        <v>763</v>
      </c>
      <c r="D1370" t="s">
        <v>552</v>
      </c>
      <c r="E1370">
        <v>76700</v>
      </c>
    </row>
    <row r="1371" spans="3:5" x14ac:dyDescent="0.4">
      <c r="C1371" t="s">
        <v>763</v>
      </c>
      <c r="D1371" t="s">
        <v>553</v>
      </c>
      <c r="E1371">
        <v>67600</v>
      </c>
    </row>
    <row r="1372" spans="3:5" x14ac:dyDescent="0.4">
      <c r="C1372" t="s">
        <v>763</v>
      </c>
      <c r="D1372" t="s">
        <v>554</v>
      </c>
      <c r="E1372">
        <v>27900</v>
      </c>
    </row>
    <row r="1373" spans="3:5" x14ac:dyDescent="0.4">
      <c r="C1373" t="s">
        <v>763</v>
      </c>
      <c r="D1373" t="s">
        <v>555</v>
      </c>
      <c r="E1373">
        <v>59000</v>
      </c>
    </row>
    <row r="1374" spans="3:5" x14ac:dyDescent="0.4">
      <c r="C1374" t="s">
        <v>763</v>
      </c>
      <c r="D1374" t="s">
        <v>556</v>
      </c>
      <c r="E1374">
        <v>68000</v>
      </c>
    </row>
    <row r="1375" spans="3:5" x14ac:dyDescent="0.4">
      <c r="C1375" t="s">
        <v>763</v>
      </c>
      <c r="D1375" t="s">
        <v>557</v>
      </c>
      <c r="E1375">
        <v>18700</v>
      </c>
    </row>
    <row r="1376" spans="3:5" x14ac:dyDescent="0.4">
      <c r="C1376" t="s">
        <v>763</v>
      </c>
      <c r="D1376" t="s">
        <v>558</v>
      </c>
      <c r="E1376">
        <v>33400</v>
      </c>
    </row>
    <row r="1377" spans="3:5" x14ac:dyDescent="0.4">
      <c r="C1377" t="s">
        <v>763</v>
      </c>
      <c r="D1377" t="s">
        <v>559</v>
      </c>
      <c r="E1377">
        <v>16100</v>
      </c>
    </row>
    <row r="1378" spans="3:5" x14ac:dyDescent="0.4">
      <c r="C1378" t="s">
        <v>763</v>
      </c>
      <c r="D1378" t="s">
        <v>560</v>
      </c>
      <c r="E1378">
        <v>37000</v>
      </c>
    </row>
    <row r="1379" spans="3:5" x14ac:dyDescent="0.4">
      <c r="C1379" t="s">
        <v>763</v>
      </c>
      <c r="D1379" t="s">
        <v>561</v>
      </c>
      <c r="E1379">
        <v>52800</v>
      </c>
    </row>
    <row r="1380" spans="3:5" x14ac:dyDescent="0.4">
      <c r="C1380" t="s">
        <v>763</v>
      </c>
      <c r="D1380" t="s">
        <v>562</v>
      </c>
      <c r="E1380">
        <v>35000</v>
      </c>
    </row>
    <row r="1381" spans="3:5" x14ac:dyDescent="0.4">
      <c r="C1381" t="s">
        <v>763</v>
      </c>
      <c r="D1381" t="s">
        <v>563</v>
      </c>
      <c r="E1381">
        <v>19700</v>
      </c>
    </row>
    <row r="1382" spans="3:5" x14ac:dyDescent="0.4">
      <c r="C1382" t="s">
        <v>763</v>
      </c>
      <c r="D1382" t="s">
        <v>564</v>
      </c>
      <c r="E1382">
        <v>16500</v>
      </c>
    </row>
    <row r="1383" spans="3:5" x14ac:dyDescent="0.4">
      <c r="C1383" t="s">
        <v>763</v>
      </c>
      <c r="D1383" t="s">
        <v>565</v>
      </c>
      <c r="E1383">
        <v>64100</v>
      </c>
    </row>
    <row r="1384" spans="3:5" x14ac:dyDescent="0.4">
      <c r="C1384" t="s">
        <v>763</v>
      </c>
      <c r="D1384" t="s">
        <v>566</v>
      </c>
      <c r="E1384">
        <v>137700</v>
      </c>
    </row>
    <row r="1385" spans="3:5" x14ac:dyDescent="0.4">
      <c r="C1385" t="s">
        <v>763</v>
      </c>
      <c r="D1385" t="s">
        <v>567</v>
      </c>
      <c r="E1385">
        <v>36100</v>
      </c>
    </row>
    <row r="1386" spans="3:5" x14ac:dyDescent="0.4">
      <c r="C1386" t="s">
        <v>763</v>
      </c>
      <c r="D1386" t="s">
        <v>568</v>
      </c>
      <c r="E1386">
        <v>60700</v>
      </c>
    </row>
    <row r="1387" spans="3:5" x14ac:dyDescent="0.4">
      <c r="C1387" t="s">
        <v>763</v>
      </c>
      <c r="D1387" t="s">
        <v>569</v>
      </c>
      <c r="E1387">
        <v>567700</v>
      </c>
    </row>
    <row r="1388" spans="3:5" x14ac:dyDescent="0.4">
      <c r="C1388" t="s">
        <v>763</v>
      </c>
      <c r="D1388" t="s">
        <v>570</v>
      </c>
      <c r="E1388">
        <v>50900</v>
      </c>
    </row>
    <row r="1389" spans="3:5" x14ac:dyDescent="0.4">
      <c r="C1389" t="s">
        <v>763</v>
      </c>
      <c r="D1389" t="s">
        <v>571</v>
      </c>
      <c r="E1389">
        <v>89300</v>
      </c>
    </row>
    <row r="1390" spans="3:5" x14ac:dyDescent="0.4">
      <c r="C1390" t="s">
        <v>763</v>
      </c>
      <c r="D1390" t="s">
        <v>572</v>
      </c>
      <c r="E1390">
        <v>56200</v>
      </c>
    </row>
    <row r="1391" spans="3:5" x14ac:dyDescent="0.4">
      <c r="C1391" t="s">
        <v>763</v>
      </c>
      <c r="D1391" t="s">
        <v>573</v>
      </c>
      <c r="E1391">
        <v>39500</v>
      </c>
    </row>
    <row r="1392" spans="3:5" x14ac:dyDescent="0.4">
      <c r="C1392" t="s">
        <v>763</v>
      </c>
      <c r="D1392" t="s">
        <v>574</v>
      </c>
      <c r="E1392">
        <v>70600</v>
      </c>
    </row>
    <row r="1393" spans="3:5" x14ac:dyDescent="0.4">
      <c r="C1393" t="s">
        <v>763</v>
      </c>
      <c r="D1393" t="s">
        <v>575</v>
      </c>
      <c r="E1393">
        <v>21000</v>
      </c>
    </row>
    <row r="1394" spans="3:5" x14ac:dyDescent="0.4">
      <c r="C1394" t="s">
        <v>763</v>
      </c>
      <c r="D1394" t="s">
        <v>576</v>
      </c>
      <c r="E1394">
        <v>39900</v>
      </c>
    </row>
    <row r="1395" spans="3:5" x14ac:dyDescent="0.4">
      <c r="C1395" t="s">
        <v>763</v>
      </c>
      <c r="D1395" t="s">
        <v>577</v>
      </c>
      <c r="E1395">
        <v>31600</v>
      </c>
    </row>
    <row r="1396" spans="3:5" x14ac:dyDescent="0.4">
      <c r="C1396" t="s">
        <v>763</v>
      </c>
      <c r="D1396" t="s">
        <v>578</v>
      </c>
      <c r="E1396">
        <v>28100</v>
      </c>
    </row>
    <row r="1397" spans="3:5" x14ac:dyDescent="0.4">
      <c r="C1397" t="s">
        <v>763</v>
      </c>
      <c r="D1397" t="s">
        <v>579</v>
      </c>
      <c r="E1397">
        <v>28500</v>
      </c>
    </row>
    <row r="1398" spans="3:5" x14ac:dyDescent="0.4">
      <c r="C1398" t="s">
        <v>763</v>
      </c>
      <c r="D1398" t="s">
        <v>580</v>
      </c>
      <c r="E1398">
        <v>23400</v>
      </c>
    </row>
    <row r="1399" spans="3:5" x14ac:dyDescent="0.4">
      <c r="C1399" t="s">
        <v>763</v>
      </c>
      <c r="D1399" t="s">
        <v>581</v>
      </c>
      <c r="E1399">
        <v>15000</v>
      </c>
    </row>
    <row r="1400" spans="3:5" x14ac:dyDescent="0.4">
      <c r="C1400" t="s">
        <v>763</v>
      </c>
      <c r="D1400" t="s">
        <v>582</v>
      </c>
      <c r="E1400">
        <v>38600</v>
      </c>
    </row>
    <row r="1401" spans="3:5" x14ac:dyDescent="0.4">
      <c r="C1401" t="s">
        <v>763</v>
      </c>
      <c r="D1401" t="s">
        <v>583</v>
      </c>
      <c r="E1401">
        <v>15500</v>
      </c>
    </row>
    <row r="1402" spans="3:5" x14ac:dyDescent="0.4">
      <c r="C1402" t="s">
        <v>763</v>
      </c>
      <c r="D1402" t="s">
        <v>584</v>
      </c>
      <c r="E1402">
        <v>11700</v>
      </c>
    </row>
    <row r="1403" spans="3:5" x14ac:dyDescent="0.4">
      <c r="C1403" t="s">
        <v>763</v>
      </c>
      <c r="D1403" t="s">
        <v>585</v>
      </c>
      <c r="E1403">
        <v>6700</v>
      </c>
    </row>
    <row r="1404" spans="3:5" x14ac:dyDescent="0.4">
      <c r="C1404" t="s">
        <v>763</v>
      </c>
      <c r="D1404" t="s">
        <v>586</v>
      </c>
      <c r="E1404">
        <v>24900</v>
      </c>
    </row>
    <row r="1405" spans="3:5" x14ac:dyDescent="0.4">
      <c r="C1405" t="s">
        <v>763</v>
      </c>
      <c r="D1405" t="s">
        <v>587</v>
      </c>
      <c r="E1405">
        <v>45100</v>
      </c>
    </row>
    <row r="1406" spans="3:5" x14ac:dyDescent="0.4">
      <c r="C1406" t="s">
        <v>763</v>
      </c>
      <c r="D1406" t="s">
        <v>588</v>
      </c>
      <c r="E1406">
        <v>18000</v>
      </c>
    </row>
    <row r="1407" spans="3:5" x14ac:dyDescent="0.4">
      <c r="C1407" t="s">
        <v>763</v>
      </c>
      <c r="D1407" t="s">
        <v>589</v>
      </c>
      <c r="E1407">
        <v>23600</v>
      </c>
    </row>
    <row r="1408" spans="3:5" x14ac:dyDescent="0.4">
      <c r="C1408" t="s">
        <v>763</v>
      </c>
      <c r="D1408" t="s">
        <v>590</v>
      </c>
      <c r="E1408">
        <v>19800</v>
      </c>
    </row>
    <row r="1409" spans="3:5" x14ac:dyDescent="0.4">
      <c r="C1409" t="s">
        <v>763</v>
      </c>
      <c r="D1409" t="s">
        <v>591</v>
      </c>
      <c r="E1409">
        <v>23200</v>
      </c>
    </row>
    <row r="1410" spans="3:5" x14ac:dyDescent="0.4">
      <c r="C1410" t="s">
        <v>763</v>
      </c>
      <c r="D1410" t="s">
        <v>592</v>
      </c>
      <c r="E1410">
        <v>17100</v>
      </c>
    </row>
    <row r="1411" spans="3:5" x14ac:dyDescent="0.4">
      <c r="C1411" t="s">
        <v>763</v>
      </c>
      <c r="D1411" t="s">
        <v>593</v>
      </c>
      <c r="E1411">
        <v>12100</v>
      </c>
    </row>
    <row r="1412" spans="3:5" x14ac:dyDescent="0.4">
      <c r="C1412" t="s">
        <v>763</v>
      </c>
      <c r="D1412" t="s">
        <v>594</v>
      </c>
      <c r="E1412">
        <v>19600</v>
      </c>
    </row>
    <row r="1413" spans="3:5" x14ac:dyDescent="0.4">
      <c r="C1413" t="s">
        <v>763</v>
      </c>
      <c r="D1413" t="s">
        <v>595</v>
      </c>
      <c r="E1413">
        <v>10700</v>
      </c>
    </row>
    <row r="1414" spans="3:5" x14ac:dyDescent="0.4">
      <c r="C1414" t="s">
        <v>763</v>
      </c>
      <c r="D1414" t="s">
        <v>596</v>
      </c>
      <c r="E1414">
        <v>5900</v>
      </c>
    </row>
    <row r="1415" spans="3:5" x14ac:dyDescent="0.4">
      <c r="C1415" t="s">
        <v>763</v>
      </c>
      <c r="D1415" t="s">
        <v>597</v>
      </c>
      <c r="E1415">
        <v>23100</v>
      </c>
    </row>
    <row r="1416" spans="3:5" x14ac:dyDescent="0.4">
      <c r="C1416" t="s">
        <v>763</v>
      </c>
      <c r="D1416" t="s">
        <v>598</v>
      </c>
      <c r="E1416">
        <v>15400</v>
      </c>
    </row>
    <row r="1417" spans="3:5" x14ac:dyDescent="0.4">
      <c r="C1417" t="s">
        <v>763</v>
      </c>
      <c r="D1417" t="s">
        <v>599</v>
      </c>
      <c r="E1417">
        <v>10000</v>
      </c>
    </row>
    <row r="1418" spans="3:5" x14ac:dyDescent="0.4">
      <c r="C1418" t="s">
        <v>763</v>
      </c>
      <c r="D1418" t="s">
        <v>600</v>
      </c>
      <c r="E1418">
        <v>100000</v>
      </c>
    </row>
    <row r="1419" spans="3:5" x14ac:dyDescent="0.4">
      <c r="C1419" t="s">
        <v>763</v>
      </c>
      <c r="D1419" t="s">
        <v>601</v>
      </c>
      <c r="E1419">
        <v>32200</v>
      </c>
    </row>
    <row r="1420" spans="3:5" x14ac:dyDescent="0.4">
      <c r="C1420" t="s">
        <v>763</v>
      </c>
      <c r="D1420" t="s">
        <v>602</v>
      </c>
      <c r="E1420">
        <v>63000</v>
      </c>
    </row>
    <row r="1421" spans="3:5" x14ac:dyDescent="0.4">
      <c r="C1421" t="s">
        <v>763</v>
      </c>
      <c r="D1421" t="s">
        <v>603</v>
      </c>
      <c r="E1421">
        <v>20500</v>
      </c>
    </row>
    <row r="1422" spans="3:5" x14ac:dyDescent="0.4">
      <c r="C1422" t="s">
        <v>763</v>
      </c>
      <c r="D1422" t="s">
        <v>604</v>
      </c>
      <c r="E1422">
        <v>21400</v>
      </c>
    </row>
    <row r="1423" spans="3:5" x14ac:dyDescent="0.4">
      <c r="C1423" t="s">
        <v>763</v>
      </c>
      <c r="D1423" t="s">
        <v>605</v>
      </c>
      <c r="E1423">
        <v>22100</v>
      </c>
    </row>
    <row r="1424" spans="3:5" x14ac:dyDescent="0.4">
      <c r="C1424" t="s">
        <v>763</v>
      </c>
      <c r="D1424" t="s">
        <v>606</v>
      </c>
      <c r="E1424">
        <v>19900</v>
      </c>
    </row>
    <row r="1425" spans="3:5" x14ac:dyDescent="0.4">
      <c r="C1425" t="s">
        <v>763</v>
      </c>
      <c r="D1425" t="s">
        <v>607</v>
      </c>
      <c r="E1425">
        <v>22900</v>
      </c>
    </row>
    <row r="1426" spans="3:5" x14ac:dyDescent="0.4">
      <c r="C1426" t="s">
        <v>763</v>
      </c>
      <c r="D1426" t="s">
        <v>608</v>
      </c>
      <c r="E1426">
        <v>28100</v>
      </c>
    </row>
    <row r="1427" spans="3:5" x14ac:dyDescent="0.4">
      <c r="C1427" t="s">
        <v>763</v>
      </c>
      <c r="D1427" t="s">
        <v>609</v>
      </c>
      <c r="E1427">
        <v>15700</v>
      </c>
    </row>
    <row r="1428" spans="3:5" x14ac:dyDescent="0.4">
      <c r="C1428" t="s">
        <v>763</v>
      </c>
      <c r="D1428" t="s">
        <v>610</v>
      </c>
      <c r="E1428">
        <v>10200</v>
      </c>
    </row>
    <row r="1429" spans="3:5" x14ac:dyDescent="0.4">
      <c r="C1429" t="s">
        <v>763</v>
      </c>
      <c r="D1429" t="s">
        <v>611</v>
      </c>
      <c r="E1429">
        <v>6100</v>
      </c>
    </row>
    <row r="1430" spans="3:5" x14ac:dyDescent="0.4">
      <c r="C1430" t="s">
        <v>763</v>
      </c>
      <c r="D1430" t="s">
        <v>612</v>
      </c>
      <c r="E1430">
        <v>40200</v>
      </c>
    </row>
    <row r="1431" spans="3:5" x14ac:dyDescent="0.4">
      <c r="C1431" t="s">
        <v>763</v>
      </c>
      <c r="D1431" t="s">
        <v>613</v>
      </c>
      <c r="E1431">
        <v>28300</v>
      </c>
    </row>
    <row r="1432" spans="3:5" x14ac:dyDescent="0.4">
      <c r="C1432" t="s">
        <v>763</v>
      </c>
      <c r="D1432" t="s">
        <v>614</v>
      </c>
      <c r="E1432">
        <v>25700</v>
      </c>
    </row>
    <row r="1433" spans="3:5" x14ac:dyDescent="0.4">
      <c r="C1433" t="s">
        <v>763</v>
      </c>
      <c r="D1433" t="s">
        <v>615</v>
      </c>
      <c r="E1433">
        <v>13400</v>
      </c>
    </row>
    <row r="1434" spans="3:5" x14ac:dyDescent="0.4">
      <c r="C1434" t="s">
        <v>763</v>
      </c>
      <c r="D1434" t="s">
        <v>616</v>
      </c>
      <c r="E1434">
        <v>17400</v>
      </c>
    </row>
    <row r="1435" spans="3:5" x14ac:dyDescent="0.4">
      <c r="C1435" t="s">
        <v>763</v>
      </c>
      <c r="D1435" t="s">
        <v>617</v>
      </c>
      <c r="E1435">
        <v>33100</v>
      </c>
    </row>
    <row r="1436" spans="3:5" x14ac:dyDescent="0.4">
      <c r="C1436" t="s">
        <v>763</v>
      </c>
      <c r="D1436" t="s">
        <v>618</v>
      </c>
      <c r="E1436">
        <v>24900</v>
      </c>
    </row>
    <row r="1437" spans="3:5" x14ac:dyDescent="0.4">
      <c r="C1437" t="s">
        <v>763</v>
      </c>
      <c r="D1437" t="s">
        <v>619</v>
      </c>
      <c r="E1437">
        <v>24800</v>
      </c>
    </row>
    <row r="1438" spans="3:5" x14ac:dyDescent="0.4">
      <c r="C1438" t="s">
        <v>763</v>
      </c>
      <c r="D1438" t="s">
        <v>620</v>
      </c>
      <c r="E1438">
        <v>11400</v>
      </c>
    </row>
    <row r="1439" spans="3:5" x14ac:dyDescent="0.4">
      <c r="C1439" t="s">
        <v>763</v>
      </c>
      <c r="D1439" t="s">
        <v>621</v>
      </c>
      <c r="E1439">
        <v>20000</v>
      </c>
    </row>
    <row r="1440" spans="3:5" x14ac:dyDescent="0.4">
      <c r="C1440" t="s">
        <v>763</v>
      </c>
      <c r="D1440" t="s">
        <v>622</v>
      </c>
      <c r="E1440">
        <v>5600</v>
      </c>
    </row>
    <row r="1441" spans="3:5" x14ac:dyDescent="0.4">
      <c r="C1441" t="s">
        <v>763</v>
      </c>
      <c r="D1441" t="s">
        <v>623</v>
      </c>
      <c r="E1441">
        <v>8000</v>
      </c>
    </row>
    <row r="1442" spans="3:5" x14ac:dyDescent="0.4">
      <c r="C1442" t="s">
        <v>763</v>
      </c>
      <c r="D1442" t="s">
        <v>624</v>
      </c>
      <c r="E1442">
        <v>9400</v>
      </c>
    </row>
    <row r="1443" spans="3:5" x14ac:dyDescent="0.4">
      <c r="C1443" t="s">
        <v>763</v>
      </c>
      <c r="D1443" t="s">
        <v>625</v>
      </c>
      <c r="E1443">
        <v>4400</v>
      </c>
    </row>
    <row r="1444" spans="3:5" x14ac:dyDescent="0.4">
      <c r="C1444" t="s">
        <v>763</v>
      </c>
      <c r="D1444" t="s">
        <v>626</v>
      </c>
      <c r="E1444">
        <v>18200</v>
      </c>
    </row>
    <row r="1445" spans="3:5" x14ac:dyDescent="0.4">
      <c r="C1445" t="s">
        <v>763</v>
      </c>
      <c r="D1445" t="s">
        <v>627</v>
      </c>
      <c r="E1445">
        <v>12000</v>
      </c>
    </row>
    <row r="1446" spans="3:5" x14ac:dyDescent="0.4">
      <c r="C1446" t="s">
        <v>763</v>
      </c>
      <c r="D1446" t="s">
        <v>628</v>
      </c>
      <c r="E1446">
        <v>5300</v>
      </c>
    </row>
    <row r="1447" spans="3:5" x14ac:dyDescent="0.4">
      <c r="C1447" t="s">
        <v>763</v>
      </c>
      <c r="D1447" t="s">
        <v>629</v>
      </c>
      <c r="E1447">
        <v>6600</v>
      </c>
    </row>
    <row r="1448" spans="3:5" x14ac:dyDescent="0.4">
      <c r="C1448" t="s">
        <v>763</v>
      </c>
      <c r="D1448" t="s">
        <v>630</v>
      </c>
      <c r="E1448">
        <v>5900</v>
      </c>
    </row>
    <row r="1449" spans="3:5" x14ac:dyDescent="0.4">
      <c r="C1449" t="s">
        <v>763</v>
      </c>
      <c r="D1449" t="s">
        <v>631</v>
      </c>
      <c r="E1449">
        <v>3100</v>
      </c>
    </row>
    <row r="1450" spans="3:5" x14ac:dyDescent="0.4">
      <c r="C1450" t="s">
        <v>763</v>
      </c>
      <c r="D1450" t="s">
        <v>632</v>
      </c>
      <c r="E1450">
        <v>14900</v>
      </c>
    </row>
    <row r="1451" spans="3:5" x14ac:dyDescent="0.4">
      <c r="C1451" t="s">
        <v>763</v>
      </c>
      <c r="D1451" t="s">
        <v>633</v>
      </c>
      <c r="E1451">
        <v>9000</v>
      </c>
    </row>
    <row r="1452" spans="3:5" x14ac:dyDescent="0.4">
      <c r="C1452" t="s">
        <v>763</v>
      </c>
      <c r="D1452" t="s">
        <v>634</v>
      </c>
      <c r="E1452">
        <v>5500</v>
      </c>
    </row>
    <row r="1453" spans="3:5" x14ac:dyDescent="0.4">
      <c r="C1453" t="s">
        <v>763</v>
      </c>
      <c r="D1453" t="s">
        <v>635</v>
      </c>
      <c r="E1453">
        <v>6000</v>
      </c>
    </row>
    <row r="1454" spans="3:5" x14ac:dyDescent="0.4">
      <c r="C1454" t="s">
        <v>763</v>
      </c>
      <c r="D1454" t="s">
        <v>636</v>
      </c>
      <c r="E1454">
        <v>5900</v>
      </c>
    </row>
    <row r="1455" spans="3:5" x14ac:dyDescent="0.4">
      <c r="C1455" t="s">
        <v>763</v>
      </c>
      <c r="D1455" t="s">
        <v>637</v>
      </c>
      <c r="E1455">
        <v>8600</v>
      </c>
    </row>
    <row r="1456" spans="3:5" x14ac:dyDescent="0.4">
      <c r="C1456" t="s">
        <v>763</v>
      </c>
      <c r="D1456" t="s">
        <v>638</v>
      </c>
      <c r="E1456">
        <v>9500</v>
      </c>
    </row>
    <row r="1457" spans="3:5" x14ac:dyDescent="0.4">
      <c r="C1457" t="s">
        <v>763</v>
      </c>
      <c r="D1457" t="s">
        <v>639</v>
      </c>
      <c r="E1457">
        <v>5700</v>
      </c>
    </row>
    <row r="1458" spans="3:5" x14ac:dyDescent="0.4">
      <c r="C1458" t="s">
        <v>763</v>
      </c>
      <c r="D1458" t="s">
        <v>640</v>
      </c>
      <c r="E1458">
        <v>8700</v>
      </c>
    </row>
    <row r="1459" spans="3:5" x14ac:dyDescent="0.4">
      <c r="C1459" t="s">
        <v>763</v>
      </c>
      <c r="D1459" t="s">
        <v>641</v>
      </c>
      <c r="E1459">
        <v>4100</v>
      </c>
    </row>
    <row r="1460" spans="3:5" x14ac:dyDescent="0.4">
      <c r="C1460" t="s">
        <v>763</v>
      </c>
      <c r="D1460" t="s">
        <v>642</v>
      </c>
      <c r="E1460">
        <v>1400</v>
      </c>
    </row>
    <row r="1461" spans="3:5" x14ac:dyDescent="0.4">
      <c r="C1461" t="s">
        <v>763</v>
      </c>
      <c r="D1461" t="s">
        <v>643</v>
      </c>
      <c r="E1461">
        <v>7100</v>
      </c>
    </row>
    <row r="1462" spans="3:5" x14ac:dyDescent="0.4">
      <c r="C1462" t="s">
        <v>763</v>
      </c>
      <c r="D1462" t="s">
        <v>644</v>
      </c>
      <c r="E1462">
        <v>1200</v>
      </c>
    </row>
    <row r="1463" spans="3:5" x14ac:dyDescent="0.4">
      <c r="C1463" t="s">
        <v>763</v>
      </c>
      <c r="D1463" t="s">
        <v>645</v>
      </c>
      <c r="E1463">
        <v>8600</v>
      </c>
    </row>
    <row r="1464" spans="3:5" x14ac:dyDescent="0.4">
      <c r="C1464" t="s">
        <v>763</v>
      </c>
      <c r="D1464" t="s">
        <v>646</v>
      </c>
      <c r="E1464">
        <v>7400</v>
      </c>
    </row>
    <row r="1465" spans="3:5" x14ac:dyDescent="0.4">
      <c r="C1465" t="s">
        <v>763</v>
      </c>
      <c r="D1465" t="s">
        <v>647</v>
      </c>
      <c r="E1465">
        <v>7500</v>
      </c>
    </row>
    <row r="1466" spans="3:5" x14ac:dyDescent="0.4">
      <c r="C1466" t="s">
        <v>763</v>
      </c>
      <c r="D1466" t="s">
        <v>648</v>
      </c>
      <c r="E1466">
        <v>5400</v>
      </c>
    </row>
    <row r="1467" spans="3:5" x14ac:dyDescent="0.4">
      <c r="C1467" t="s">
        <v>763</v>
      </c>
      <c r="D1467" t="s">
        <v>649</v>
      </c>
      <c r="E1467">
        <v>5000</v>
      </c>
    </row>
    <row r="1468" spans="3:5" x14ac:dyDescent="0.4">
      <c r="C1468" t="s">
        <v>763</v>
      </c>
      <c r="D1468" t="s">
        <v>650</v>
      </c>
      <c r="E1468">
        <v>4600</v>
      </c>
    </row>
    <row r="1469" spans="3:5" x14ac:dyDescent="0.4">
      <c r="C1469" t="s">
        <v>763</v>
      </c>
      <c r="D1469" t="s">
        <v>651</v>
      </c>
      <c r="E1469">
        <v>24800</v>
      </c>
    </row>
    <row r="1470" spans="3:5" x14ac:dyDescent="0.4">
      <c r="C1470" t="s">
        <v>763</v>
      </c>
      <c r="D1470" t="s">
        <v>652</v>
      </c>
      <c r="E1470">
        <v>5200</v>
      </c>
    </row>
    <row r="1471" spans="3:5" x14ac:dyDescent="0.4">
      <c r="C1471" t="s">
        <v>763</v>
      </c>
      <c r="D1471" t="s">
        <v>653</v>
      </c>
      <c r="E1471">
        <v>4400</v>
      </c>
    </row>
    <row r="1472" spans="3:5" x14ac:dyDescent="0.4">
      <c r="C1472" t="s">
        <v>763</v>
      </c>
      <c r="D1472" t="s">
        <v>654</v>
      </c>
      <c r="E1472">
        <v>4500</v>
      </c>
    </row>
    <row r="1473" spans="3:5" x14ac:dyDescent="0.4">
      <c r="C1473" t="s">
        <v>763</v>
      </c>
      <c r="D1473" t="s">
        <v>655</v>
      </c>
      <c r="E1473">
        <v>5700</v>
      </c>
    </row>
    <row r="1474" spans="3:5" x14ac:dyDescent="0.4">
      <c r="C1474" t="s">
        <v>763</v>
      </c>
      <c r="D1474" t="s">
        <v>656</v>
      </c>
      <c r="E1474">
        <v>8100</v>
      </c>
    </row>
    <row r="1475" spans="3:5" x14ac:dyDescent="0.4">
      <c r="C1475" t="s">
        <v>763</v>
      </c>
      <c r="D1475" t="s">
        <v>657</v>
      </c>
      <c r="E1475">
        <v>4300</v>
      </c>
    </row>
    <row r="1476" spans="3:5" x14ac:dyDescent="0.4">
      <c r="C1476" t="s">
        <v>763</v>
      </c>
      <c r="D1476" t="s">
        <v>658</v>
      </c>
      <c r="E1476">
        <v>5800</v>
      </c>
    </row>
    <row r="1477" spans="3:5" x14ac:dyDescent="0.4">
      <c r="C1477" t="s">
        <v>763</v>
      </c>
      <c r="D1477" t="s">
        <v>659</v>
      </c>
      <c r="E1477">
        <v>13500</v>
      </c>
    </row>
    <row r="1478" spans="3:5" x14ac:dyDescent="0.4">
      <c r="C1478" t="s">
        <v>763</v>
      </c>
      <c r="D1478" t="s">
        <v>660</v>
      </c>
      <c r="E1478">
        <v>5400</v>
      </c>
    </row>
    <row r="1479" spans="3:5" x14ac:dyDescent="0.4">
      <c r="C1479" t="s">
        <v>763</v>
      </c>
      <c r="D1479" t="s">
        <v>661</v>
      </c>
      <c r="E1479">
        <v>34500</v>
      </c>
    </row>
    <row r="1480" spans="3:5" x14ac:dyDescent="0.4">
      <c r="C1480" t="s">
        <v>763</v>
      </c>
      <c r="D1480" t="s">
        <v>662</v>
      </c>
      <c r="E1480">
        <v>4900</v>
      </c>
    </row>
    <row r="1481" spans="3:5" x14ac:dyDescent="0.4">
      <c r="C1481" t="s">
        <v>763</v>
      </c>
      <c r="D1481" t="s">
        <v>663</v>
      </c>
      <c r="E1481">
        <v>19600</v>
      </c>
    </row>
    <row r="1482" spans="3:5" x14ac:dyDescent="0.4">
      <c r="C1482" t="s">
        <v>763</v>
      </c>
      <c r="D1482" t="s">
        <v>664</v>
      </c>
      <c r="E1482">
        <v>211400</v>
      </c>
    </row>
    <row r="1483" spans="3:5" x14ac:dyDescent="0.4">
      <c r="C1483" t="s">
        <v>763</v>
      </c>
      <c r="D1483" t="s">
        <v>665</v>
      </c>
      <c r="E1483">
        <v>25800</v>
      </c>
    </row>
    <row r="1484" spans="3:5" x14ac:dyDescent="0.4">
      <c r="C1484" t="s">
        <v>763</v>
      </c>
      <c r="D1484" t="s">
        <v>666</v>
      </c>
      <c r="E1484">
        <v>15400</v>
      </c>
    </row>
    <row r="1485" spans="3:5" x14ac:dyDescent="0.4">
      <c r="C1485" t="s">
        <v>763</v>
      </c>
      <c r="D1485" t="s">
        <v>667</v>
      </c>
      <c r="E1485">
        <v>13200</v>
      </c>
    </row>
    <row r="1486" spans="3:5" x14ac:dyDescent="0.4">
      <c r="C1486" t="s">
        <v>763</v>
      </c>
      <c r="D1486" t="s">
        <v>668</v>
      </c>
      <c r="E1486">
        <v>8600</v>
      </c>
    </row>
    <row r="1487" spans="3:5" x14ac:dyDescent="0.4">
      <c r="C1487" t="s">
        <v>763</v>
      </c>
      <c r="D1487" t="s">
        <v>669</v>
      </c>
      <c r="E1487">
        <v>55900</v>
      </c>
    </row>
    <row r="1488" spans="3:5" x14ac:dyDescent="0.4">
      <c r="C1488" t="s">
        <v>763</v>
      </c>
      <c r="D1488" t="s">
        <v>670</v>
      </c>
      <c r="E1488">
        <v>11900</v>
      </c>
    </row>
    <row r="1489" spans="3:5" x14ac:dyDescent="0.4">
      <c r="C1489" t="s">
        <v>763</v>
      </c>
      <c r="D1489" t="s">
        <v>671</v>
      </c>
      <c r="E1489">
        <v>7700</v>
      </c>
    </row>
    <row r="1490" spans="3:5" x14ac:dyDescent="0.4">
      <c r="C1490" t="s">
        <v>763</v>
      </c>
      <c r="D1490" t="s">
        <v>672</v>
      </c>
      <c r="E1490">
        <v>6600</v>
      </c>
    </row>
    <row r="1491" spans="3:5" x14ac:dyDescent="0.4">
      <c r="C1491" t="s">
        <v>763</v>
      </c>
      <c r="D1491" t="s">
        <v>673</v>
      </c>
      <c r="E1491">
        <v>23600</v>
      </c>
    </row>
    <row r="1492" spans="3:5" x14ac:dyDescent="0.4">
      <c r="C1492" t="s">
        <v>763</v>
      </c>
      <c r="D1492" t="s">
        <v>674</v>
      </c>
      <c r="E1492">
        <v>38200</v>
      </c>
    </row>
    <row r="1493" spans="3:5" x14ac:dyDescent="0.4">
      <c r="C1493" t="s">
        <v>763</v>
      </c>
      <c r="D1493" t="s">
        <v>675</v>
      </c>
      <c r="E1493">
        <v>21700</v>
      </c>
    </row>
    <row r="1494" spans="3:5" x14ac:dyDescent="0.4">
      <c r="C1494" t="s">
        <v>763</v>
      </c>
      <c r="D1494" t="s">
        <v>676</v>
      </c>
      <c r="E1494">
        <v>14300</v>
      </c>
    </row>
    <row r="1495" spans="3:5" x14ac:dyDescent="0.4">
      <c r="C1495" t="s">
        <v>763</v>
      </c>
      <c r="D1495" t="s">
        <v>677</v>
      </c>
      <c r="E1495">
        <v>3200</v>
      </c>
    </row>
    <row r="1496" spans="3:5" x14ac:dyDescent="0.4">
      <c r="C1496" t="s">
        <v>763</v>
      </c>
      <c r="D1496" t="s">
        <v>678</v>
      </c>
      <c r="E1496">
        <v>34200</v>
      </c>
    </row>
    <row r="1497" spans="3:5" x14ac:dyDescent="0.4">
      <c r="C1497" t="s">
        <v>763</v>
      </c>
      <c r="D1497" t="s">
        <v>679</v>
      </c>
      <c r="E1497">
        <v>6000</v>
      </c>
    </row>
    <row r="1498" spans="3:5" x14ac:dyDescent="0.4">
      <c r="C1498" t="s">
        <v>763</v>
      </c>
      <c r="D1498" t="s">
        <v>680</v>
      </c>
      <c r="E1498">
        <v>124200</v>
      </c>
    </row>
    <row r="1499" spans="3:5" x14ac:dyDescent="0.4">
      <c r="C1499" t="s">
        <v>763</v>
      </c>
      <c r="D1499" t="s">
        <v>681</v>
      </c>
      <c r="E1499">
        <v>13500</v>
      </c>
    </row>
    <row r="1500" spans="3:5" x14ac:dyDescent="0.4">
      <c r="C1500" t="s">
        <v>763</v>
      </c>
      <c r="D1500" t="s">
        <v>682</v>
      </c>
      <c r="E1500">
        <v>16900</v>
      </c>
    </row>
    <row r="1501" spans="3:5" x14ac:dyDescent="0.4">
      <c r="C1501" t="s">
        <v>763</v>
      </c>
      <c r="D1501" t="s">
        <v>683</v>
      </c>
      <c r="E1501">
        <v>6600</v>
      </c>
    </row>
    <row r="1502" spans="3:5" x14ac:dyDescent="0.4">
      <c r="C1502" t="s">
        <v>763</v>
      </c>
      <c r="D1502" t="s">
        <v>684</v>
      </c>
      <c r="E1502">
        <v>8500</v>
      </c>
    </row>
    <row r="1503" spans="3:5" x14ac:dyDescent="0.4">
      <c r="C1503" t="s">
        <v>763</v>
      </c>
      <c r="D1503" t="s">
        <v>685</v>
      </c>
      <c r="E1503">
        <v>52500</v>
      </c>
    </row>
    <row r="1504" spans="3:5" x14ac:dyDescent="0.4">
      <c r="C1504" t="s">
        <v>763</v>
      </c>
      <c r="D1504" t="s">
        <v>686</v>
      </c>
      <c r="E1504">
        <v>10600</v>
      </c>
    </row>
    <row r="1505" spans="1:5" x14ac:dyDescent="0.4">
      <c r="C1505" t="s">
        <v>763</v>
      </c>
      <c r="D1505" t="s">
        <v>687</v>
      </c>
      <c r="E1505">
        <v>8100</v>
      </c>
    </row>
    <row r="1506" spans="1:5" x14ac:dyDescent="0.4">
      <c r="C1506" t="s">
        <v>763</v>
      </c>
      <c r="D1506" t="s">
        <v>688</v>
      </c>
      <c r="E1506">
        <v>28500</v>
      </c>
    </row>
    <row r="1507" spans="1:5" x14ac:dyDescent="0.4">
      <c r="C1507" t="s">
        <v>763</v>
      </c>
      <c r="D1507" t="s">
        <v>689</v>
      </c>
      <c r="E1507">
        <v>5900</v>
      </c>
    </row>
    <row r="1508" spans="1:5" x14ac:dyDescent="0.4">
      <c r="C1508" t="s">
        <v>763</v>
      </c>
      <c r="D1508" t="s">
        <v>690</v>
      </c>
      <c r="E1508">
        <v>11000</v>
      </c>
    </row>
    <row r="1509" spans="1:5" x14ac:dyDescent="0.4">
      <c r="C1509" t="s">
        <v>763</v>
      </c>
      <c r="D1509" t="s">
        <v>691</v>
      </c>
      <c r="E1509">
        <v>1000</v>
      </c>
    </row>
    <row r="1510" spans="1:5" x14ac:dyDescent="0.4">
      <c r="C1510" t="s">
        <v>763</v>
      </c>
      <c r="D1510" t="s">
        <v>692</v>
      </c>
      <c r="E1510">
        <v>27000</v>
      </c>
    </row>
    <row r="1511" spans="1:5" x14ac:dyDescent="0.4">
      <c r="C1511" t="s">
        <v>763</v>
      </c>
      <c r="D1511" t="s">
        <v>693</v>
      </c>
      <c r="E1511">
        <v>11100</v>
      </c>
    </row>
    <row r="1512" spans="1:5" x14ac:dyDescent="0.4">
      <c r="C1512" t="s">
        <v>763</v>
      </c>
      <c r="D1512" t="s">
        <v>694</v>
      </c>
      <c r="E1512">
        <v>15100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17000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7200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9200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4700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5300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7400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18900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11300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6100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9800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8700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500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40100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7900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9300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18000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6100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4800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18000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9700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96400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18500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11600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8800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3500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26400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19300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5800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3200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15700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5600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4800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5800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30300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9100</v>
      </c>
    </row>
    <row r="1548" spans="1:5" x14ac:dyDescent="0.4">
      <c r="C1548" t="s">
        <v>763</v>
      </c>
      <c r="D1548" t="s">
        <v>428</v>
      </c>
      <c r="E1548">
        <v>10200</v>
      </c>
    </row>
    <row r="1549" spans="1:5" x14ac:dyDescent="0.4">
      <c r="C1549" t="s">
        <v>763</v>
      </c>
      <c r="D1549" t="s">
        <v>429</v>
      </c>
      <c r="E1549">
        <v>6500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6400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14100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4000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10900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17200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2600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6200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4100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4400</v>
      </c>
    </row>
    <row r="1559" spans="1:5" x14ac:dyDescent="0.4">
      <c r="C1559" t="s">
        <v>763</v>
      </c>
      <c r="D1559" t="s">
        <v>439</v>
      </c>
      <c r="E1559">
        <v>8000</v>
      </c>
    </row>
    <row r="1560" spans="1:5" x14ac:dyDescent="0.4">
      <c r="C1560" t="s">
        <v>763</v>
      </c>
      <c r="D1560" t="s">
        <v>440</v>
      </c>
      <c r="E1560">
        <v>6000</v>
      </c>
    </row>
    <row r="1561" spans="1:5" x14ac:dyDescent="0.4">
      <c r="C1561" t="s">
        <v>763</v>
      </c>
      <c r="D1561" t="s">
        <v>441</v>
      </c>
      <c r="E1561">
        <v>5900</v>
      </c>
    </row>
    <row r="1562" spans="1:5" x14ac:dyDescent="0.4">
      <c r="C1562" t="s">
        <v>763</v>
      </c>
      <c r="D1562" t="s">
        <v>442</v>
      </c>
      <c r="E1562">
        <v>1600</v>
      </c>
    </row>
    <row r="1563" spans="1:5" x14ac:dyDescent="0.4">
      <c r="C1563" t="s">
        <v>763</v>
      </c>
      <c r="D1563" t="s">
        <v>443</v>
      </c>
      <c r="E1563">
        <v>23200</v>
      </c>
    </row>
    <row r="1564" spans="1:5" x14ac:dyDescent="0.4">
      <c r="C1564" t="s">
        <v>763</v>
      </c>
      <c r="D1564" t="s">
        <v>444</v>
      </c>
      <c r="E1564">
        <v>16000</v>
      </c>
    </row>
    <row r="1565" spans="1:5" x14ac:dyDescent="0.4">
      <c r="C1565" t="s">
        <v>763</v>
      </c>
      <c r="D1565" t="s">
        <v>445</v>
      </c>
      <c r="E1565">
        <v>10800</v>
      </c>
    </row>
    <row r="1566" spans="1:5" x14ac:dyDescent="0.4">
      <c r="C1566" t="s">
        <v>763</v>
      </c>
      <c r="D1566" t="s">
        <v>446</v>
      </c>
      <c r="E1566">
        <v>6300</v>
      </c>
    </row>
    <row r="1567" spans="1:5" x14ac:dyDescent="0.4">
      <c r="C1567" t="s">
        <v>763</v>
      </c>
      <c r="D1567" t="s">
        <v>447</v>
      </c>
      <c r="E1567">
        <v>9900</v>
      </c>
    </row>
    <row r="1568" spans="1:5" x14ac:dyDescent="0.4">
      <c r="C1568" t="s">
        <v>763</v>
      </c>
      <c r="D1568" t="s">
        <v>448</v>
      </c>
      <c r="E1568">
        <v>22100</v>
      </c>
    </row>
    <row r="1569" spans="3:5" x14ac:dyDescent="0.4">
      <c r="C1569" t="s">
        <v>763</v>
      </c>
      <c r="D1569" t="s">
        <v>449</v>
      </c>
      <c r="E1569">
        <v>2900</v>
      </c>
    </row>
    <row r="1570" spans="3:5" x14ac:dyDescent="0.4">
      <c r="C1570" t="s">
        <v>763</v>
      </c>
      <c r="D1570" t="s">
        <v>450</v>
      </c>
      <c r="E1570">
        <v>15800</v>
      </c>
    </row>
    <row r="1571" spans="3:5" x14ac:dyDescent="0.4">
      <c r="C1571" t="s">
        <v>763</v>
      </c>
      <c r="D1571" t="s">
        <v>451</v>
      </c>
      <c r="E1571">
        <v>5200</v>
      </c>
    </row>
    <row r="1572" spans="3:5" x14ac:dyDescent="0.4">
      <c r="C1572" t="s">
        <v>763</v>
      </c>
      <c r="D1572" t="s">
        <v>452</v>
      </c>
      <c r="E1572">
        <v>43900</v>
      </c>
    </row>
    <row r="1573" spans="3:5" x14ac:dyDescent="0.4">
      <c r="C1573" t="s">
        <v>763</v>
      </c>
      <c r="D1573" t="s">
        <v>453</v>
      </c>
      <c r="E1573">
        <v>9300</v>
      </c>
    </row>
    <row r="1574" spans="3:5" x14ac:dyDescent="0.4">
      <c r="C1574" t="s">
        <v>763</v>
      </c>
      <c r="D1574" t="s">
        <v>454</v>
      </c>
      <c r="E1574">
        <v>3700</v>
      </c>
    </row>
    <row r="1575" spans="3:5" x14ac:dyDescent="0.4">
      <c r="C1575" t="s">
        <v>763</v>
      </c>
      <c r="D1575" t="s">
        <v>455</v>
      </c>
      <c r="E1575">
        <v>5500</v>
      </c>
    </row>
    <row r="1576" spans="3:5" x14ac:dyDescent="0.4">
      <c r="C1576" t="s">
        <v>763</v>
      </c>
      <c r="D1576" t="s">
        <v>456</v>
      </c>
      <c r="E1576">
        <v>4900</v>
      </c>
    </row>
    <row r="1577" spans="3:5" x14ac:dyDescent="0.4">
      <c r="C1577" t="s">
        <v>763</v>
      </c>
      <c r="D1577" t="s">
        <v>457</v>
      </c>
      <c r="E1577">
        <v>44000</v>
      </c>
    </row>
    <row r="1578" spans="3:5" x14ac:dyDescent="0.4">
      <c r="C1578" t="s">
        <v>763</v>
      </c>
      <c r="D1578" t="s">
        <v>458</v>
      </c>
      <c r="E1578">
        <v>9500</v>
      </c>
    </row>
    <row r="1579" spans="3:5" x14ac:dyDescent="0.4">
      <c r="C1579" t="s">
        <v>763</v>
      </c>
      <c r="D1579" t="s">
        <v>459</v>
      </c>
      <c r="E1579">
        <v>10900</v>
      </c>
    </row>
    <row r="1580" spans="3:5" x14ac:dyDescent="0.4">
      <c r="C1580" t="s">
        <v>763</v>
      </c>
      <c r="D1580" t="s">
        <v>460</v>
      </c>
      <c r="E1580">
        <v>5000</v>
      </c>
    </row>
    <row r="1581" spans="3:5" x14ac:dyDescent="0.4">
      <c r="C1581" t="s">
        <v>763</v>
      </c>
      <c r="D1581" t="s">
        <v>461</v>
      </c>
      <c r="E1581">
        <v>3500</v>
      </c>
    </row>
    <row r="1582" spans="3:5" x14ac:dyDescent="0.4">
      <c r="C1582" t="s">
        <v>763</v>
      </c>
      <c r="D1582" t="s">
        <v>462</v>
      </c>
      <c r="E1582">
        <v>7200</v>
      </c>
    </row>
    <row r="1583" spans="3:5" x14ac:dyDescent="0.4">
      <c r="C1583" t="s">
        <v>763</v>
      </c>
      <c r="D1583" t="s">
        <v>463</v>
      </c>
      <c r="E1583">
        <v>7300</v>
      </c>
    </row>
    <row r="1584" spans="3:5" x14ac:dyDescent="0.4">
      <c r="C1584" t="s">
        <v>763</v>
      </c>
      <c r="D1584" t="s">
        <v>464</v>
      </c>
      <c r="E1584">
        <v>521300</v>
      </c>
    </row>
    <row r="1585" spans="3:5" x14ac:dyDescent="0.4">
      <c r="C1585" t="s">
        <v>763</v>
      </c>
      <c r="D1585" t="s">
        <v>465</v>
      </c>
      <c r="E1585">
        <v>4900</v>
      </c>
    </row>
    <row r="1586" spans="3:5" x14ac:dyDescent="0.4">
      <c r="C1586" t="s">
        <v>763</v>
      </c>
      <c r="D1586" t="s">
        <v>466</v>
      </c>
      <c r="E1586">
        <v>9200</v>
      </c>
    </row>
    <row r="1587" spans="3:5" x14ac:dyDescent="0.4">
      <c r="C1587" t="s">
        <v>763</v>
      </c>
      <c r="D1587" t="s">
        <v>467</v>
      </c>
      <c r="E1587">
        <v>14700</v>
      </c>
    </row>
    <row r="1588" spans="3:5" x14ac:dyDescent="0.4">
      <c r="C1588" t="s">
        <v>763</v>
      </c>
      <c r="D1588" t="s">
        <v>468</v>
      </c>
      <c r="E1588">
        <v>4600</v>
      </c>
    </row>
    <row r="1589" spans="3:5" x14ac:dyDescent="0.4">
      <c r="C1589" t="s">
        <v>763</v>
      </c>
      <c r="D1589" t="s">
        <v>469</v>
      </c>
      <c r="E1589">
        <v>8000</v>
      </c>
    </row>
    <row r="1590" spans="3:5" x14ac:dyDescent="0.4">
      <c r="C1590" t="s">
        <v>763</v>
      </c>
      <c r="D1590" t="s">
        <v>470</v>
      </c>
      <c r="E1590">
        <v>11700</v>
      </c>
    </row>
    <row r="1591" spans="3:5" x14ac:dyDescent="0.4">
      <c r="C1591" t="s">
        <v>763</v>
      </c>
      <c r="D1591" t="s">
        <v>471</v>
      </c>
      <c r="E1591">
        <v>12900</v>
      </c>
    </row>
    <row r="1592" spans="3:5" x14ac:dyDescent="0.4">
      <c r="C1592" t="s">
        <v>763</v>
      </c>
      <c r="D1592" t="s">
        <v>472</v>
      </c>
      <c r="E1592">
        <v>3200</v>
      </c>
    </row>
    <row r="1593" spans="3:5" x14ac:dyDescent="0.4">
      <c r="C1593" t="s">
        <v>763</v>
      </c>
      <c r="D1593" t="s">
        <v>473</v>
      </c>
      <c r="E1593">
        <v>5900</v>
      </c>
    </row>
    <row r="1594" spans="3:5" x14ac:dyDescent="0.4">
      <c r="C1594" t="s">
        <v>763</v>
      </c>
      <c r="D1594" t="s">
        <v>474</v>
      </c>
      <c r="E1594">
        <v>14300</v>
      </c>
    </row>
    <row r="1595" spans="3:5" x14ac:dyDescent="0.4">
      <c r="C1595" t="s">
        <v>763</v>
      </c>
      <c r="D1595" t="s">
        <v>475</v>
      </c>
      <c r="E1595">
        <v>25400</v>
      </c>
    </row>
    <row r="1596" spans="3:5" x14ac:dyDescent="0.4">
      <c r="C1596" t="s">
        <v>763</v>
      </c>
      <c r="D1596" t="s">
        <v>476</v>
      </c>
      <c r="E1596">
        <v>4900</v>
      </c>
    </row>
    <row r="1597" spans="3:5" x14ac:dyDescent="0.4">
      <c r="C1597" t="s">
        <v>763</v>
      </c>
      <c r="D1597" t="s">
        <v>477</v>
      </c>
      <c r="E1597">
        <v>15700</v>
      </c>
    </row>
    <row r="1598" spans="3:5" x14ac:dyDescent="0.4">
      <c r="C1598" t="s">
        <v>763</v>
      </c>
      <c r="D1598" t="s">
        <v>478</v>
      </c>
      <c r="E1598">
        <v>3400</v>
      </c>
    </row>
    <row r="1599" spans="3:5" x14ac:dyDescent="0.4">
      <c r="C1599" t="s">
        <v>763</v>
      </c>
      <c r="D1599" t="s">
        <v>479</v>
      </c>
      <c r="E1599">
        <v>12400</v>
      </c>
    </row>
    <row r="1600" spans="3:5" x14ac:dyDescent="0.4">
      <c r="C1600" t="s">
        <v>763</v>
      </c>
      <c r="D1600" t="s">
        <v>480</v>
      </c>
      <c r="E1600">
        <v>21500</v>
      </c>
    </row>
    <row r="1601" spans="3:5" x14ac:dyDescent="0.4">
      <c r="C1601" t="s">
        <v>763</v>
      </c>
      <c r="D1601" t="s">
        <v>481</v>
      </c>
      <c r="E1601">
        <v>12500</v>
      </c>
    </row>
    <row r="1602" spans="3:5" x14ac:dyDescent="0.4">
      <c r="C1602" t="s">
        <v>763</v>
      </c>
      <c r="D1602" t="s">
        <v>482</v>
      </c>
      <c r="E1602">
        <v>24900</v>
      </c>
    </row>
    <row r="1603" spans="3:5" x14ac:dyDescent="0.4">
      <c r="C1603" t="s">
        <v>763</v>
      </c>
      <c r="D1603" t="s">
        <v>483</v>
      </c>
      <c r="E1603">
        <v>27900</v>
      </c>
    </row>
    <row r="1604" spans="3:5" x14ac:dyDescent="0.4">
      <c r="C1604" t="s">
        <v>763</v>
      </c>
      <c r="D1604" t="s">
        <v>484</v>
      </c>
      <c r="E1604">
        <v>14400</v>
      </c>
    </row>
    <row r="1605" spans="3:5" x14ac:dyDescent="0.4">
      <c r="C1605" t="s">
        <v>763</v>
      </c>
      <c r="D1605" t="s">
        <v>485</v>
      </c>
      <c r="E1605">
        <v>6700</v>
      </c>
    </row>
    <row r="1606" spans="3:5" x14ac:dyDescent="0.4">
      <c r="C1606" t="s">
        <v>763</v>
      </c>
      <c r="D1606" t="s">
        <v>486</v>
      </c>
      <c r="E1606">
        <v>6200</v>
      </c>
    </row>
    <row r="1607" spans="3:5" x14ac:dyDescent="0.4">
      <c r="C1607" t="s">
        <v>763</v>
      </c>
      <c r="D1607" t="s">
        <v>487</v>
      </c>
      <c r="E1607">
        <v>24700</v>
      </c>
    </row>
    <row r="1608" spans="3:5" x14ac:dyDescent="0.4">
      <c r="C1608" t="s">
        <v>763</v>
      </c>
      <c r="D1608" t="s">
        <v>488</v>
      </c>
      <c r="E1608">
        <v>4600</v>
      </c>
    </row>
    <row r="1609" spans="3:5" x14ac:dyDescent="0.4">
      <c r="C1609" t="s">
        <v>763</v>
      </c>
      <c r="D1609" t="s">
        <v>489</v>
      </c>
      <c r="E1609">
        <v>41700</v>
      </c>
    </row>
    <row r="1610" spans="3:5" x14ac:dyDescent="0.4">
      <c r="C1610" t="s">
        <v>763</v>
      </c>
      <c r="D1610" t="s">
        <v>490</v>
      </c>
      <c r="E1610">
        <v>5900</v>
      </c>
    </row>
    <row r="1611" spans="3:5" x14ac:dyDescent="0.4">
      <c r="C1611" t="s">
        <v>763</v>
      </c>
      <c r="D1611" t="s">
        <v>491</v>
      </c>
      <c r="E1611">
        <v>13700</v>
      </c>
    </row>
    <row r="1612" spans="3:5" x14ac:dyDescent="0.4">
      <c r="C1612" t="s">
        <v>763</v>
      </c>
      <c r="D1612" t="s">
        <v>492</v>
      </c>
      <c r="E1612">
        <v>20400</v>
      </c>
    </row>
    <row r="1613" spans="3:5" x14ac:dyDescent="0.4">
      <c r="C1613" t="s">
        <v>763</v>
      </c>
      <c r="D1613" t="s">
        <v>493</v>
      </c>
      <c r="E1613">
        <v>24600</v>
      </c>
    </row>
    <row r="1614" spans="3:5" x14ac:dyDescent="0.4">
      <c r="C1614" t="s">
        <v>763</v>
      </c>
      <c r="D1614" t="s">
        <v>494</v>
      </c>
      <c r="E1614">
        <v>5500</v>
      </c>
    </row>
    <row r="1615" spans="3:5" x14ac:dyDescent="0.4">
      <c r="C1615" t="s">
        <v>763</v>
      </c>
      <c r="D1615" t="s">
        <v>495</v>
      </c>
      <c r="E1615">
        <v>5700</v>
      </c>
    </row>
    <row r="1616" spans="3:5" x14ac:dyDescent="0.4">
      <c r="C1616" t="s">
        <v>763</v>
      </c>
      <c r="D1616" t="s">
        <v>496</v>
      </c>
      <c r="E1616">
        <v>18900</v>
      </c>
    </row>
    <row r="1617" spans="3:5" x14ac:dyDescent="0.4">
      <c r="C1617" t="s">
        <v>763</v>
      </c>
      <c r="D1617" t="s">
        <v>497</v>
      </c>
      <c r="E1617">
        <v>5000</v>
      </c>
    </row>
    <row r="1618" spans="3:5" x14ac:dyDescent="0.4">
      <c r="C1618" t="s">
        <v>763</v>
      </c>
      <c r="D1618" t="s">
        <v>498</v>
      </c>
      <c r="E1618">
        <v>192000</v>
      </c>
    </row>
    <row r="1619" spans="3:5" x14ac:dyDescent="0.4">
      <c r="C1619" t="s">
        <v>763</v>
      </c>
      <c r="D1619" t="s">
        <v>499</v>
      </c>
      <c r="E1619">
        <v>21400</v>
      </c>
    </row>
    <row r="1620" spans="3:5" x14ac:dyDescent="0.4">
      <c r="C1620" t="s">
        <v>763</v>
      </c>
      <c r="D1620" t="s">
        <v>500</v>
      </c>
      <c r="E1620">
        <v>26600</v>
      </c>
    </row>
    <row r="1621" spans="3:5" x14ac:dyDescent="0.4">
      <c r="C1621" t="s">
        <v>763</v>
      </c>
      <c r="D1621" t="s">
        <v>501</v>
      </c>
      <c r="E1621">
        <v>8800</v>
      </c>
    </row>
    <row r="1622" spans="3:5" x14ac:dyDescent="0.4">
      <c r="C1622" t="s">
        <v>763</v>
      </c>
      <c r="D1622" t="s">
        <v>502</v>
      </c>
      <c r="E1622">
        <v>8700</v>
      </c>
    </row>
    <row r="1623" spans="3:5" x14ac:dyDescent="0.4">
      <c r="C1623" t="s">
        <v>763</v>
      </c>
      <c r="D1623" t="s">
        <v>503</v>
      </c>
      <c r="E1623">
        <v>11900</v>
      </c>
    </row>
    <row r="1624" spans="3:5" x14ac:dyDescent="0.4">
      <c r="C1624" t="s">
        <v>763</v>
      </c>
      <c r="D1624" t="s">
        <v>504</v>
      </c>
      <c r="E1624">
        <v>12400</v>
      </c>
    </row>
    <row r="1625" spans="3:5" x14ac:dyDescent="0.4">
      <c r="C1625" t="s">
        <v>763</v>
      </c>
      <c r="D1625" t="s">
        <v>505</v>
      </c>
      <c r="E1625">
        <v>10400</v>
      </c>
    </row>
    <row r="1626" spans="3:5" x14ac:dyDescent="0.4">
      <c r="C1626" t="s">
        <v>763</v>
      </c>
      <c r="D1626" t="s">
        <v>506</v>
      </c>
      <c r="E1626">
        <v>29000</v>
      </c>
    </row>
    <row r="1627" spans="3:5" x14ac:dyDescent="0.4">
      <c r="C1627" t="s">
        <v>763</v>
      </c>
      <c r="D1627" t="s">
        <v>507</v>
      </c>
      <c r="E1627">
        <v>9000</v>
      </c>
    </row>
    <row r="1628" spans="3:5" x14ac:dyDescent="0.4">
      <c r="C1628" t="s">
        <v>763</v>
      </c>
      <c r="D1628" t="s">
        <v>508</v>
      </c>
      <c r="E1628">
        <v>7000</v>
      </c>
    </row>
    <row r="1629" spans="3:5" x14ac:dyDescent="0.4">
      <c r="C1629" t="s">
        <v>763</v>
      </c>
      <c r="D1629" t="s">
        <v>509</v>
      </c>
      <c r="E1629">
        <v>7500</v>
      </c>
    </row>
    <row r="1630" spans="3:5" x14ac:dyDescent="0.4">
      <c r="C1630" t="s">
        <v>763</v>
      </c>
      <c r="D1630" t="s">
        <v>510</v>
      </c>
      <c r="E1630">
        <v>35200</v>
      </c>
    </row>
    <row r="1631" spans="3:5" x14ac:dyDescent="0.4">
      <c r="C1631" t="s">
        <v>763</v>
      </c>
      <c r="D1631" t="s">
        <v>511</v>
      </c>
      <c r="E1631">
        <v>19500</v>
      </c>
    </row>
    <row r="1632" spans="3:5" x14ac:dyDescent="0.4">
      <c r="C1632" t="s">
        <v>763</v>
      </c>
      <c r="D1632" t="s">
        <v>512</v>
      </c>
      <c r="E1632">
        <v>43900</v>
      </c>
    </row>
    <row r="1633" spans="3:5" x14ac:dyDescent="0.4">
      <c r="C1633" t="s">
        <v>763</v>
      </c>
      <c r="D1633" t="s">
        <v>695</v>
      </c>
      <c r="E1633">
        <v>6000</v>
      </c>
    </row>
    <row r="1634" spans="3:5" x14ac:dyDescent="0.4">
      <c r="C1634" t="s">
        <v>763</v>
      </c>
      <c r="D1634" t="s">
        <v>696</v>
      </c>
      <c r="E1634">
        <v>27100</v>
      </c>
    </row>
    <row r="1635" spans="3:5" x14ac:dyDescent="0.4">
      <c r="C1635" t="s">
        <v>763</v>
      </c>
      <c r="D1635" t="s">
        <v>697</v>
      </c>
      <c r="E1635">
        <v>17900</v>
      </c>
    </row>
    <row r="1636" spans="3:5" x14ac:dyDescent="0.4">
      <c r="C1636" t="s">
        <v>763</v>
      </c>
      <c r="D1636" t="s">
        <v>698</v>
      </c>
      <c r="E1636">
        <v>11900</v>
      </c>
    </row>
    <row r="1637" spans="3:5" x14ac:dyDescent="0.4">
      <c r="C1637" t="s">
        <v>763</v>
      </c>
      <c r="D1637" t="s">
        <v>699</v>
      </c>
      <c r="E1637">
        <v>15400</v>
      </c>
    </row>
    <row r="1638" spans="3:5" x14ac:dyDescent="0.4">
      <c r="C1638" t="s">
        <v>763</v>
      </c>
      <c r="D1638" t="s">
        <v>700</v>
      </c>
      <c r="E1638">
        <v>3000</v>
      </c>
    </row>
    <row r="1639" spans="3:5" x14ac:dyDescent="0.4">
      <c r="C1639" t="s">
        <v>763</v>
      </c>
      <c r="D1639" t="s">
        <v>701</v>
      </c>
      <c r="E1639">
        <v>62200</v>
      </c>
    </row>
    <row r="1640" spans="3:5" x14ac:dyDescent="0.4">
      <c r="C1640" t="s">
        <v>763</v>
      </c>
      <c r="D1640" t="s">
        <v>702</v>
      </c>
      <c r="E1640">
        <v>12800</v>
      </c>
    </row>
    <row r="1641" spans="3:5" x14ac:dyDescent="0.4">
      <c r="C1641" t="s">
        <v>763</v>
      </c>
      <c r="D1641" t="s">
        <v>703</v>
      </c>
      <c r="E1641">
        <v>15300</v>
      </c>
    </row>
    <row r="1642" spans="3:5" x14ac:dyDescent="0.4">
      <c r="C1642" t="s">
        <v>763</v>
      </c>
      <c r="D1642" t="s">
        <v>704</v>
      </c>
      <c r="E1642">
        <v>64600</v>
      </c>
    </row>
    <row r="1643" spans="3:5" x14ac:dyDescent="0.4">
      <c r="C1643" t="s">
        <v>763</v>
      </c>
      <c r="D1643" t="s">
        <v>705</v>
      </c>
      <c r="E1643">
        <v>28200</v>
      </c>
    </row>
    <row r="1644" spans="3:5" x14ac:dyDescent="0.4">
      <c r="C1644" t="s">
        <v>763</v>
      </c>
      <c r="D1644" t="s">
        <v>706</v>
      </c>
      <c r="E1644">
        <v>10800</v>
      </c>
    </row>
    <row r="1645" spans="3:5" x14ac:dyDescent="0.4">
      <c r="C1645" t="s">
        <v>763</v>
      </c>
      <c r="D1645" t="s">
        <v>707</v>
      </c>
      <c r="E1645">
        <v>66400</v>
      </c>
    </row>
    <row r="1646" spans="3:5" x14ac:dyDescent="0.4">
      <c r="C1646" t="s">
        <v>763</v>
      </c>
      <c r="D1646" t="s">
        <v>708</v>
      </c>
      <c r="E1646">
        <v>22300</v>
      </c>
    </row>
    <row r="1647" spans="3:5" x14ac:dyDescent="0.4">
      <c r="C1647" t="s">
        <v>763</v>
      </c>
      <c r="D1647" t="s">
        <v>709</v>
      </c>
      <c r="E1647">
        <v>27600</v>
      </c>
    </row>
    <row r="1648" spans="3:5" x14ac:dyDescent="0.4">
      <c r="C1648" t="s">
        <v>763</v>
      </c>
      <c r="D1648" t="s">
        <v>710</v>
      </c>
      <c r="E1648">
        <v>24300</v>
      </c>
    </row>
    <row r="1649" spans="1:5" x14ac:dyDescent="0.4">
      <c r="C1649" t="s">
        <v>763</v>
      </c>
      <c r="D1649" t="s">
        <v>711</v>
      </c>
      <c r="E1649">
        <v>44500</v>
      </c>
    </row>
    <row r="1650" spans="1:5" x14ac:dyDescent="0.4">
      <c r="C1650" t="s">
        <v>763</v>
      </c>
      <c r="D1650" t="s">
        <v>712</v>
      </c>
      <c r="E1650">
        <v>31400</v>
      </c>
    </row>
    <row r="1651" spans="1:5" x14ac:dyDescent="0.4">
      <c r="C1651" t="s">
        <v>763</v>
      </c>
      <c r="D1651" t="s">
        <v>713</v>
      </c>
      <c r="E1651">
        <v>38300</v>
      </c>
    </row>
    <row r="1652" spans="1:5" x14ac:dyDescent="0.4">
      <c r="C1652" t="s">
        <v>763</v>
      </c>
      <c r="D1652" t="s">
        <v>714</v>
      </c>
      <c r="E1652">
        <v>20600</v>
      </c>
    </row>
    <row r="1653" spans="1:5" x14ac:dyDescent="0.4">
      <c r="C1653" t="s">
        <v>763</v>
      </c>
      <c r="D1653" t="s">
        <v>715</v>
      </c>
      <c r="E1653">
        <v>39100</v>
      </c>
    </row>
    <row r="1654" spans="1:5" x14ac:dyDescent="0.4">
      <c r="C1654" t="s">
        <v>763</v>
      </c>
      <c r="D1654" t="s">
        <v>716</v>
      </c>
      <c r="E1654">
        <v>26800</v>
      </c>
    </row>
    <row r="1655" spans="1:5" x14ac:dyDescent="0.4">
      <c r="C1655" t="s">
        <v>763</v>
      </c>
      <c r="D1655" t="s">
        <v>717</v>
      </c>
      <c r="E1655">
        <v>60200</v>
      </c>
    </row>
    <row r="1656" spans="1:5" x14ac:dyDescent="0.4">
      <c r="C1656" t="s">
        <v>763</v>
      </c>
      <c r="D1656" t="s">
        <v>718</v>
      </c>
      <c r="E1656">
        <v>44600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1826100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810C-C165-4463-B6DF-4DABE1C091FD}">
  <sheetPr codeName="Sheet13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_xll.RssChart($A$2:$E$2,場中監視!A11, "1M", ((60*2.5)+1+(60*3)+1)*5)</f>
        <v>=RssChart($A$2:$E$2,場中監視!A11, "1M", ((60*2.5)+1+(60*3)+1)*5) =&gt; 配信中</v>
      </c>
      <c r="G1" t="str" cm="1">
        <f t="array" ref="G1">_xll.RssChart($G$2:$M$2, 場中監視!A11, "D", 15)</f>
        <v>=RssChart($G$2:$M$2, 場中監視!A11,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759500</v>
      </c>
      <c r="T2" s="2">
        <f t="shared" si="0"/>
        <v>784400</v>
      </c>
      <c r="U2" s="2">
        <f t="shared" si="0"/>
        <v>750100</v>
      </c>
      <c r="V2" s="2">
        <f t="shared" si="0"/>
        <v>0</v>
      </c>
      <c r="W2" s="2">
        <f t="shared" si="0"/>
        <v>0</v>
      </c>
      <c r="X2" s="2">
        <f t="shared" si="0"/>
        <v>744000</v>
      </c>
      <c r="Y2" s="2" cm="1">
        <f t="array" ref="Y2">_xlfn.XLOOKUP(Y$1&amp;$R2,$C$3:$C$1662&amp;$D$3:$D$1662,$E$3:$E$1662,0,0,1)</f>
        <v>784400</v>
      </c>
      <c r="Z2" s="2" cm="1">
        <f t="array" ref="Z2">_xlfn.XLOOKUP(Z$1&amp;$R2,$C$3:$C$1662&amp;$D$3:$D$1662,$E$3:$E$1662,0,0,1)</f>
        <v>750100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744000</v>
      </c>
    </row>
    <row r="3" spans="1:29" x14ac:dyDescent="0.4">
      <c r="A3" t="s">
        <v>871</v>
      </c>
      <c r="B3" t="s">
        <v>392</v>
      </c>
      <c r="C3" t="s">
        <v>758</v>
      </c>
      <c r="D3" t="s">
        <v>513</v>
      </c>
      <c r="E3">
        <v>744000</v>
      </c>
      <c r="G3" s="1" t="s">
        <v>871</v>
      </c>
      <c r="H3" s="1" t="s">
        <v>738</v>
      </c>
      <c r="I3" s="1" t="s">
        <v>740</v>
      </c>
      <c r="J3" s="1">
        <v>6319</v>
      </c>
      <c r="K3" s="1">
        <v>6509</v>
      </c>
      <c r="L3" s="1">
        <v>6265</v>
      </c>
      <c r="M3">
        <v>6305</v>
      </c>
      <c r="R3" t="s">
        <v>5</v>
      </c>
      <c r="S3" s="2">
        <f t="shared" ref="S3:S66" si="1">IFERROR(AVERAGEIFS(T3:X3,T3:X3,"&gt;0"),0)</f>
        <v>1013133.3333333334</v>
      </c>
      <c r="T3" s="2">
        <f>T2+Y3</f>
        <v>996400</v>
      </c>
      <c r="U3" s="2">
        <f>U2+Z3</f>
        <v>947600</v>
      </c>
      <c r="V3" s="2">
        <f>V2+AA3</f>
        <v>0</v>
      </c>
      <c r="W3" s="2">
        <f>W2+AB3</f>
        <v>0</v>
      </c>
      <c r="X3" s="2">
        <f>X2+AC3</f>
        <v>1095400</v>
      </c>
      <c r="Y3" s="2" cm="1">
        <f t="array" ref="Y3">_xlfn.XLOOKUP(Y$1&amp;$R3,$C$3:$C$1662&amp;$D$3:$D$1662,$E$3:$E$1662,0,0,1)</f>
        <v>212000</v>
      </c>
      <c r="Z3" s="2" cm="1">
        <f t="array" ref="Z3">_xlfn.XLOOKUP(Z$1&amp;$R3,$C$3:$C$1662&amp;$D$3:$D$1662,$E$3:$E$1662,0,0,1)</f>
        <v>197500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351400</v>
      </c>
    </row>
    <row r="4" spans="1:29" x14ac:dyDescent="0.4">
      <c r="C4" t="s">
        <v>758</v>
      </c>
      <c r="D4" t="s">
        <v>514</v>
      </c>
      <c r="E4">
        <v>351400</v>
      </c>
      <c r="I4" t="s">
        <v>741</v>
      </c>
      <c r="J4">
        <v>6265</v>
      </c>
      <c r="K4">
        <v>6276</v>
      </c>
      <c r="L4">
        <v>5983</v>
      </c>
      <c r="M4">
        <v>6106</v>
      </c>
      <c r="R4" t="s">
        <v>92</v>
      </c>
      <c r="S4" s="2">
        <f t="shared" si="1"/>
        <v>1222800</v>
      </c>
      <c r="T4" s="2">
        <f t="shared" ref="T4:X19" si="2">T3+Y4</f>
        <v>1188700</v>
      </c>
      <c r="U4" s="2">
        <f t="shared" si="2"/>
        <v>1086600</v>
      </c>
      <c r="V4" s="2">
        <f t="shared" si="2"/>
        <v>0</v>
      </c>
      <c r="W4" s="2">
        <f t="shared" si="2"/>
        <v>0</v>
      </c>
      <c r="X4" s="2">
        <f t="shared" si="2"/>
        <v>1393100</v>
      </c>
      <c r="Y4" s="2" cm="1">
        <f t="array" ref="Y4">_xlfn.XLOOKUP(Y$1&amp;$R4,$C$3:$C$1662&amp;$D$3:$D$1662,$E$3:$E$1662,0,0,1)</f>
        <v>192300</v>
      </c>
      <c r="Z4" s="2" cm="1">
        <f t="array" ref="Z4">_xlfn.XLOOKUP(Z$1&amp;$R4,$C$3:$C$1662&amp;$D$3:$D$1662,$E$3:$E$1662,0,0,1)</f>
        <v>139000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297700</v>
      </c>
    </row>
    <row r="5" spans="1:29" x14ac:dyDescent="0.4">
      <c r="C5" t="s">
        <v>758</v>
      </c>
      <c r="D5" t="s">
        <v>515</v>
      </c>
      <c r="E5">
        <v>297700</v>
      </c>
      <c r="I5" t="s">
        <v>742</v>
      </c>
      <c r="J5">
        <v>6095</v>
      </c>
      <c r="K5">
        <v>6175</v>
      </c>
      <c r="L5">
        <v>5940</v>
      </c>
      <c r="M5">
        <v>6028</v>
      </c>
      <c r="R5" t="s">
        <v>41</v>
      </c>
      <c r="S5" s="2">
        <f t="shared" si="1"/>
        <v>1448733.3333333333</v>
      </c>
      <c r="T5" s="2">
        <f t="shared" si="2"/>
        <v>1394500</v>
      </c>
      <c r="U5" s="2">
        <f t="shared" si="2"/>
        <v>1356400</v>
      </c>
      <c r="V5" s="2">
        <f t="shared" si="2"/>
        <v>0</v>
      </c>
      <c r="W5" s="2">
        <f t="shared" si="2"/>
        <v>0</v>
      </c>
      <c r="X5" s="2">
        <f t="shared" si="2"/>
        <v>1595300</v>
      </c>
      <c r="Y5" s="2" cm="1">
        <f t="array" ref="Y5">_xlfn.XLOOKUP(Y$1&amp;$R5,$C$3:$C$1662&amp;$D$3:$D$1662,$E$3:$E$1662,0,0,1)</f>
        <v>205800</v>
      </c>
      <c r="Z5" s="2" cm="1">
        <f t="array" ref="Z5">_xlfn.XLOOKUP(Z$1&amp;$R5,$C$3:$C$1662&amp;$D$3:$D$1662,$E$3:$E$1662,0,0,1)</f>
        <v>269800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202200</v>
      </c>
    </row>
    <row r="6" spans="1:29" x14ac:dyDescent="0.4">
      <c r="C6" t="s">
        <v>758</v>
      </c>
      <c r="D6" t="s">
        <v>516</v>
      </c>
      <c r="E6">
        <v>202200</v>
      </c>
      <c r="I6" t="s">
        <v>743</v>
      </c>
      <c r="J6">
        <v>6128</v>
      </c>
      <c r="K6">
        <v>6158</v>
      </c>
      <c r="L6">
        <v>5929</v>
      </c>
      <c r="M6">
        <v>5940</v>
      </c>
      <c r="R6" t="s">
        <v>36</v>
      </c>
      <c r="S6" s="2">
        <f t="shared" si="1"/>
        <v>1698933.3333333333</v>
      </c>
      <c r="T6" s="2">
        <f t="shared" si="2"/>
        <v>1651500</v>
      </c>
      <c r="U6" s="2">
        <f t="shared" si="2"/>
        <v>1613700</v>
      </c>
      <c r="V6" s="2">
        <f t="shared" si="2"/>
        <v>0</v>
      </c>
      <c r="W6" s="2">
        <f t="shared" si="2"/>
        <v>0</v>
      </c>
      <c r="X6" s="2">
        <f t="shared" si="2"/>
        <v>1831600</v>
      </c>
      <c r="Y6" s="2" cm="1">
        <f t="array" ref="Y6">_xlfn.XLOOKUP(Y$1&amp;$R6,$C$3:$C$1662&amp;$D$3:$D$1662,$E$3:$E$1662,0,0,1)</f>
        <v>257000</v>
      </c>
      <c r="Z6" s="2" cm="1">
        <f t="array" ref="Z6">_xlfn.XLOOKUP(Z$1&amp;$R6,$C$3:$C$1662&amp;$D$3:$D$1662,$E$3:$E$1662,0,0,1)</f>
        <v>257300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236300</v>
      </c>
    </row>
    <row r="7" spans="1:29" x14ac:dyDescent="0.4">
      <c r="C7" t="s">
        <v>758</v>
      </c>
      <c r="D7" t="s">
        <v>517</v>
      </c>
      <c r="E7">
        <v>236300</v>
      </c>
      <c r="I7" t="s">
        <v>744</v>
      </c>
      <c r="J7">
        <v>5897</v>
      </c>
      <c r="K7">
        <v>5984</v>
      </c>
      <c r="L7">
        <v>5788</v>
      </c>
      <c r="M7">
        <v>5962</v>
      </c>
      <c r="R7" t="s">
        <v>84</v>
      </c>
      <c r="S7" s="2">
        <f t="shared" si="1"/>
        <v>1894366.6666666667</v>
      </c>
      <c r="T7" s="2">
        <f t="shared" si="2"/>
        <v>1840200</v>
      </c>
      <c r="U7" s="2">
        <f t="shared" si="2"/>
        <v>1753100</v>
      </c>
      <c r="V7" s="2">
        <f t="shared" si="2"/>
        <v>0</v>
      </c>
      <c r="W7" s="2">
        <f t="shared" si="2"/>
        <v>0</v>
      </c>
      <c r="X7" s="2">
        <f t="shared" si="2"/>
        <v>2089800</v>
      </c>
      <c r="Y7" s="2" cm="1">
        <f t="array" ref="Y7">_xlfn.XLOOKUP(Y$1&amp;$R7,$C$3:$C$1662&amp;$D$3:$D$1662,$E$3:$E$1662,0,0,1)</f>
        <v>188700</v>
      </c>
      <c r="Z7" s="2" cm="1">
        <f t="array" ref="Z7">_xlfn.XLOOKUP(Z$1&amp;$R7,$C$3:$C$1662&amp;$D$3:$D$1662,$E$3:$E$1662,0,0,1)</f>
        <v>139400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258200</v>
      </c>
    </row>
    <row r="8" spans="1:29" x14ac:dyDescent="0.4">
      <c r="C8" t="s">
        <v>758</v>
      </c>
      <c r="D8" t="s">
        <v>518</v>
      </c>
      <c r="E8">
        <v>258200</v>
      </c>
      <c r="G8" s="1"/>
      <c r="H8" s="1"/>
      <c r="I8" s="1" t="s">
        <v>764</v>
      </c>
      <c r="J8" s="1">
        <v>6000</v>
      </c>
      <c r="K8" s="1">
        <v>6090</v>
      </c>
      <c r="L8" s="1">
        <v>5903</v>
      </c>
      <c r="M8" s="1">
        <v>6040</v>
      </c>
      <c r="R8" t="s">
        <v>79</v>
      </c>
      <c r="S8" s="2">
        <f t="shared" si="1"/>
        <v>1929280</v>
      </c>
      <c r="T8" s="2">
        <f t="shared" si="2"/>
        <v>2095900</v>
      </c>
      <c r="U8" s="2">
        <f t="shared" si="2"/>
        <v>2040600</v>
      </c>
      <c r="V8" s="2">
        <f t="shared" si="2"/>
        <v>1449700</v>
      </c>
      <c r="W8" s="2">
        <f t="shared" si="2"/>
        <v>1855200</v>
      </c>
      <c r="X8" s="2">
        <f t="shared" si="2"/>
        <v>2205000</v>
      </c>
      <c r="Y8" s="2" cm="1">
        <f t="array" ref="Y8">_xlfn.XLOOKUP(Y$1&amp;$R8,$C$3:$C$1662&amp;$D$3:$D$1662,$E$3:$E$1662,0,0,1)</f>
        <v>255700</v>
      </c>
      <c r="Z8" s="2" cm="1">
        <f t="array" ref="Z8">_xlfn.XLOOKUP(Z$1&amp;$R8,$C$3:$C$1662&amp;$D$3:$D$1662,$E$3:$E$1662,0,0,1)</f>
        <v>287500</v>
      </c>
      <c r="AA8" s="2" cm="1">
        <f t="array" ref="AA8">_xlfn.XLOOKUP(AA$1&amp;$R8,$C$3:$C$1662&amp;$D$3:$D$1662,$E$3:$E$1662,0,0,1)</f>
        <v>1449700</v>
      </c>
      <c r="AB8" s="2" cm="1">
        <f t="array" ref="AB8">_xlfn.XLOOKUP(AB$1&amp;$R8,$C$3:$C$1662&amp;$D$3:$D$1662,$E$3:$E$1662,0,0,1)</f>
        <v>1855200</v>
      </c>
      <c r="AC8" s="2" cm="1">
        <f t="array" ref="AC8">_xlfn.XLOOKUP(AC$1&amp;$R8,$C$3:$C$1662&amp;$D$3:$D$1662,$E$3:$E$1662,0,0,1)</f>
        <v>115200</v>
      </c>
    </row>
    <row r="9" spans="1:29" x14ac:dyDescent="0.4">
      <c r="C9" t="s">
        <v>758</v>
      </c>
      <c r="D9" t="s">
        <v>519</v>
      </c>
      <c r="E9">
        <v>115200</v>
      </c>
      <c r="G9" s="1"/>
      <c r="H9" s="1"/>
      <c r="I9" s="1" t="s">
        <v>765</v>
      </c>
      <c r="J9" s="1">
        <v>6099</v>
      </c>
      <c r="K9" s="1">
        <v>6141</v>
      </c>
      <c r="L9" s="1">
        <v>5912</v>
      </c>
      <c r="M9">
        <v>6047</v>
      </c>
      <c r="R9" t="s">
        <v>18</v>
      </c>
      <c r="S9" s="2">
        <f t="shared" si="1"/>
        <v>2209960</v>
      </c>
      <c r="T9" s="2">
        <f t="shared" si="2"/>
        <v>2362800</v>
      </c>
      <c r="U9" s="2">
        <f t="shared" si="2"/>
        <v>2182700</v>
      </c>
      <c r="V9" s="2">
        <f t="shared" si="2"/>
        <v>1875500</v>
      </c>
      <c r="W9" s="2">
        <f t="shared" si="2"/>
        <v>2255600</v>
      </c>
      <c r="X9" s="2">
        <f t="shared" si="2"/>
        <v>2373200</v>
      </c>
      <c r="Y9" s="2" cm="1">
        <f t="array" ref="Y9">_xlfn.XLOOKUP(Y$1&amp;$R9,$C$3:$C$1662&amp;$D$3:$D$1662,$E$3:$E$1662,0,0,1)</f>
        <v>266900</v>
      </c>
      <c r="Z9" s="2" cm="1">
        <f t="array" ref="Z9">_xlfn.XLOOKUP(Z$1&amp;$R9,$C$3:$C$1662&amp;$D$3:$D$1662,$E$3:$E$1662,0,0,1)</f>
        <v>142100</v>
      </c>
      <c r="AA9" s="2" cm="1">
        <f t="array" ref="AA9">_xlfn.XLOOKUP(AA$1&amp;$R9,$C$3:$C$1662&amp;$D$3:$D$1662,$E$3:$E$1662,0,0,1)</f>
        <v>425800</v>
      </c>
      <c r="AB9" s="2" cm="1">
        <f t="array" ref="AB9">_xlfn.XLOOKUP(AB$1&amp;$R9,$C$3:$C$1662&amp;$D$3:$D$1662,$E$3:$E$1662,0,0,1)</f>
        <v>400400</v>
      </c>
      <c r="AC9" s="2" cm="1">
        <f t="array" ref="AC9">_xlfn.XLOOKUP(AC$1&amp;$R9,$C$3:$C$1662&amp;$D$3:$D$1662,$E$3:$E$1662,0,0,1)</f>
        <v>168200</v>
      </c>
    </row>
    <row r="10" spans="1:29" x14ac:dyDescent="0.4">
      <c r="C10" t="s">
        <v>758</v>
      </c>
      <c r="D10" t="s">
        <v>520</v>
      </c>
      <c r="E10">
        <v>168200</v>
      </c>
      <c r="I10" t="s">
        <v>766</v>
      </c>
      <c r="J10">
        <v>6135</v>
      </c>
      <c r="K10">
        <v>6997</v>
      </c>
      <c r="L10">
        <v>6106</v>
      </c>
      <c r="M10">
        <v>6943</v>
      </c>
      <c r="R10" t="s">
        <v>27</v>
      </c>
      <c r="S10" s="2">
        <f t="shared" si="1"/>
        <v>2572620</v>
      </c>
      <c r="T10" s="2">
        <f t="shared" si="2"/>
        <v>2738500</v>
      </c>
      <c r="U10" s="2">
        <f t="shared" si="2"/>
        <v>2400800</v>
      </c>
      <c r="V10" s="2">
        <f t="shared" si="2"/>
        <v>2299600</v>
      </c>
      <c r="W10" s="2">
        <f t="shared" si="2"/>
        <v>2575700</v>
      </c>
      <c r="X10" s="2">
        <f t="shared" si="2"/>
        <v>2848500</v>
      </c>
      <c r="Y10" s="2" cm="1">
        <f t="array" ref="Y10">_xlfn.XLOOKUP(Y$1&amp;$R10,$C$3:$C$1662&amp;$D$3:$D$1662,$E$3:$E$1662,0,0,1)</f>
        <v>375700</v>
      </c>
      <c r="Z10" s="2" cm="1">
        <f t="array" ref="Z10">_xlfn.XLOOKUP(Z$1&amp;$R10,$C$3:$C$1662&amp;$D$3:$D$1662,$E$3:$E$1662,0,0,1)</f>
        <v>218100</v>
      </c>
      <c r="AA10" s="2" cm="1">
        <f t="array" ref="AA10">_xlfn.XLOOKUP(AA$1&amp;$R10,$C$3:$C$1662&amp;$D$3:$D$1662,$E$3:$E$1662,0,0,1)</f>
        <v>424100</v>
      </c>
      <c r="AB10" s="2" cm="1">
        <f t="array" ref="AB10">_xlfn.XLOOKUP(AB$1&amp;$R10,$C$3:$C$1662&amp;$D$3:$D$1662,$E$3:$E$1662,0,0,1)</f>
        <v>320100</v>
      </c>
      <c r="AC10" s="2" cm="1">
        <f t="array" ref="AC10">_xlfn.XLOOKUP(AC$1&amp;$R10,$C$3:$C$1662&amp;$D$3:$D$1662,$E$3:$E$1662,0,0,1)</f>
        <v>475300</v>
      </c>
    </row>
    <row r="11" spans="1:29" x14ac:dyDescent="0.4">
      <c r="C11" t="s">
        <v>758</v>
      </c>
      <c r="D11" t="s">
        <v>521</v>
      </c>
      <c r="E11">
        <v>475300</v>
      </c>
      <c r="G11" s="1"/>
      <c r="H11" s="1"/>
      <c r="I11" s="1" t="s">
        <v>767</v>
      </c>
      <c r="J11" s="1">
        <v>7100</v>
      </c>
      <c r="K11" s="1">
        <v>7482</v>
      </c>
      <c r="L11" s="1">
        <v>7017</v>
      </c>
      <c r="M11">
        <v>7276</v>
      </c>
      <c r="R11" t="s">
        <v>39</v>
      </c>
      <c r="S11" s="2">
        <f t="shared" si="1"/>
        <v>2927800</v>
      </c>
      <c r="T11" s="2">
        <f t="shared" si="2"/>
        <v>3045300</v>
      </c>
      <c r="U11" s="2">
        <f t="shared" si="2"/>
        <v>2506300</v>
      </c>
      <c r="V11" s="2">
        <f t="shared" si="2"/>
        <v>2885600</v>
      </c>
      <c r="W11" s="2">
        <f t="shared" si="2"/>
        <v>3011400</v>
      </c>
      <c r="X11" s="2">
        <f t="shared" si="2"/>
        <v>3190400</v>
      </c>
      <c r="Y11" s="2" cm="1">
        <f t="array" ref="Y11">_xlfn.XLOOKUP(Y$1&amp;$R11,$C$3:$C$1662&amp;$D$3:$D$1662,$E$3:$E$1662,0,0,1)</f>
        <v>306800</v>
      </c>
      <c r="Z11" s="2" cm="1">
        <f t="array" ref="Z11">_xlfn.XLOOKUP(Z$1&amp;$R11,$C$3:$C$1662&amp;$D$3:$D$1662,$E$3:$E$1662,0,0,1)</f>
        <v>105500</v>
      </c>
      <c r="AA11" s="2" cm="1">
        <f t="array" ref="AA11">_xlfn.XLOOKUP(AA$1&amp;$R11,$C$3:$C$1662&amp;$D$3:$D$1662,$E$3:$E$1662,0,0,1)</f>
        <v>586000</v>
      </c>
      <c r="AB11" s="2" cm="1">
        <f t="array" ref="AB11">_xlfn.XLOOKUP(AB$1&amp;$R11,$C$3:$C$1662&amp;$D$3:$D$1662,$E$3:$E$1662,0,0,1)</f>
        <v>435700</v>
      </c>
      <c r="AC11" s="2" cm="1">
        <f t="array" ref="AC11">_xlfn.XLOOKUP(AC$1&amp;$R11,$C$3:$C$1662&amp;$D$3:$D$1662,$E$3:$E$1662,0,0,1)</f>
        <v>341900</v>
      </c>
    </row>
    <row r="12" spans="1:29" x14ac:dyDescent="0.4">
      <c r="C12" t="s">
        <v>758</v>
      </c>
      <c r="D12" t="s">
        <v>522</v>
      </c>
      <c r="E12">
        <v>341900</v>
      </c>
      <c r="I12" t="s">
        <v>768</v>
      </c>
      <c r="J12">
        <v>7210</v>
      </c>
      <c r="K12">
        <v>7330</v>
      </c>
      <c r="L12">
        <v>7112</v>
      </c>
      <c r="M12">
        <v>7300</v>
      </c>
      <c r="R12" t="s">
        <v>62</v>
      </c>
      <c r="S12" s="2">
        <f t="shared" si="1"/>
        <v>3235120</v>
      </c>
      <c r="T12" s="2">
        <f t="shared" si="2"/>
        <v>3534100</v>
      </c>
      <c r="U12" s="2">
        <f t="shared" si="2"/>
        <v>2651500</v>
      </c>
      <c r="V12" s="2">
        <f t="shared" si="2"/>
        <v>3189100</v>
      </c>
      <c r="W12" s="2">
        <f t="shared" si="2"/>
        <v>3452700</v>
      </c>
      <c r="X12" s="2">
        <f t="shared" si="2"/>
        <v>3348200</v>
      </c>
      <c r="Y12" s="2" cm="1">
        <f t="array" ref="Y12">_xlfn.XLOOKUP(Y$1&amp;$R12,$C$3:$C$1662&amp;$D$3:$D$1662,$E$3:$E$1662,0,0,1)</f>
        <v>488800</v>
      </c>
      <c r="Z12" s="2" cm="1">
        <f t="array" ref="Z12">_xlfn.XLOOKUP(Z$1&amp;$R12,$C$3:$C$1662&amp;$D$3:$D$1662,$E$3:$E$1662,0,0,1)</f>
        <v>145200</v>
      </c>
      <c r="AA12" s="2" cm="1">
        <f t="array" ref="AA12">_xlfn.XLOOKUP(AA$1&amp;$R12,$C$3:$C$1662&amp;$D$3:$D$1662,$E$3:$E$1662,0,0,1)</f>
        <v>303500</v>
      </c>
      <c r="AB12" s="2" cm="1">
        <f t="array" ref="AB12">_xlfn.XLOOKUP(AB$1&amp;$R12,$C$3:$C$1662&amp;$D$3:$D$1662,$E$3:$E$1662,0,0,1)</f>
        <v>441300</v>
      </c>
      <c r="AC12" s="2" cm="1">
        <f t="array" ref="AC12">_xlfn.XLOOKUP(AC$1&amp;$R12,$C$3:$C$1662&amp;$D$3:$D$1662,$E$3:$E$1662,0,0,1)</f>
        <v>157800</v>
      </c>
    </row>
    <row r="13" spans="1:29" x14ac:dyDescent="0.4">
      <c r="C13" t="s">
        <v>758</v>
      </c>
      <c r="D13" t="s">
        <v>523</v>
      </c>
      <c r="E13">
        <v>157800</v>
      </c>
      <c r="G13" s="1"/>
      <c r="H13" s="1"/>
      <c r="I13" s="1" t="s">
        <v>758</v>
      </c>
      <c r="J13" s="1">
        <v>7185</v>
      </c>
      <c r="K13" s="1">
        <v>7194</v>
      </c>
      <c r="L13" s="1">
        <v>6500</v>
      </c>
      <c r="M13">
        <v>6522</v>
      </c>
      <c r="R13" t="s">
        <v>24</v>
      </c>
      <c r="S13" s="2">
        <f t="shared" si="1"/>
        <v>3472240</v>
      </c>
      <c r="T13" s="2">
        <f t="shared" si="2"/>
        <v>3731300</v>
      </c>
      <c r="U13" s="2">
        <f t="shared" si="2"/>
        <v>2894500</v>
      </c>
      <c r="V13" s="2">
        <f t="shared" si="2"/>
        <v>3427500</v>
      </c>
      <c r="W13" s="2">
        <f t="shared" si="2"/>
        <v>3831100</v>
      </c>
      <c r="X13" s="2">
        <f t="shared" si="2"/>
        <v>3476800</v>
      </c>
      <c r="Y13" s="2" cm="1">
        <f t="array" ref="Y13">_xlfn.XLOOKUP(Y$1&amp;$R13,$C$3:$C$1662&amp;$D$3:$D$1662,$E$3:$E$1662,0,0,1)</f>
        <v>197200</v>
      </c>
      <c r="Z13" s="2" cm="1">
        <f t="array" ref="Z13">_xlfn.XLOOKUP(Z$1&amp;$R13,$C$3:$C$1662&amp;$D$3:$D$1662,$E$3:$E$1662,0,0,1)</f>
        <v>243000</v>
      </c>
      <c r="AA13" s="2" cm="1">
        <f t="array" ref="AA13">_xlfn.XLOOKUP(AA$1&amp;$R13,$C$3:$C$1662&amp;$D$3:$D$1662,$E$3:$E$1662,0,0,1)</f>
        <v>238400</v>
      </c>
      <c r="AB13" s="2" cm="1">
        <f t="array" ref="AB13">_xlfn.XLOOKUP(AB$1&amp;$R13,$C$3:$C$1662&amp;$D$3:$D$1662,$E$3:$E$1662,0,0,1)</f>
        <v>378400</v>
      </c>
      <c r="AC13" s="2" cm="1">
        <f t="array" ref="AC13">_xlfn.XLOOKUP(AC$1&amp;$R13,$C$3:$C$1662&amp;$D$3:$D$1662,$E$3:$E$1662,0,0,1)</f>
        <v>128600</v>
      </c>
    </row>
    <row r="14" spans="1:29" x14ac:dyDescent="0.4">
      <c r="C14" t="s">
        <v>758</v>
      </c>
      <c r="D14" t="s">
        <v>524</v>
      </c>
      <c r="E14">
        <v>128600</v>
      </c>
      <c r="I14" t="s">
        <v>759</v>
      </c>
      <c r="J14">
        <v>6250</v>
      </c>
      <c r="K14">
        <v>6281</v>
      </c>
      <c r="L14">
        <v>5901</v>
      </c>
      <c r="M14">
        <v>5921</v>
      </c>
      <c r="R14" t="s">
        <v>149</v>
      </c>
      <c r="S14" s="2">
        <f t="shared" si="1"/>
        <v>3730800</v>
      </c>
      <c r="T14" s="2">
        <f t="shared" si="2"/>
        <v>4057400</v>
      </c>
      <c r="U14" s="2">
        <f t="shared" si="2"/>
        <v>3153600</v>
      </c>
      <c r="V14" s="2">
        <f t="shared" si="2"/>
        <v>3595500</v>
      </c>
      <c r="W14" s="2">
        <f t="shared" si="2"/>
        <v>4144400</v>
      </c>
      <c r="X14" s="2">
        <f t="shared" si="2"/>
        <v>3703100</v>
      </c>
      <c r="Y14" s="2" cm="1">
        <f t="array" ref="Y14">_xlfn.XLOOKUP(Y$1&amp;$R14,$C$3:$C$1662&amp;$D$3:$D$1662,$E$3:$E$1662,0,0,1)</f>
        <v>326100</v>
      </c>
      <c r="Z14" s="2" cm="1">
        <f t="array" ref="Z14">_xlfn.XLOOKUP(Z$1&amp;$R14,$C$3:$C$1662&amp;$D$3:$D$1662,$E$3:$E$1662,0,0,1)</f>
        <v>259100</v>
      </c>
      <c r="AA14" s="2" cm="1">
        <f t="array" ref="AA14">_xlfn.XLOOKUP(AA$1&amp;$R14,$C$3:$C$1662&amp;$D$3:$D$1662,$E$3:$E$1662,0,0,1)</f>
        <v>168000</v>
      </c>
      <c r="AB14" s="2" cm="1">
        <f t="array" ref="AB14">_xlfn.XLOOKUP(AB$1&amp;$R14,$C$3:$C$1662&amp;$D$3:$D$1662,$E$3:$E$1662,0,0,1)</f>
        <v>313300</v>
      </c>
      <c r="AC14" s="2" cm="1">
        <f t="array" ref="AC14">_xlfn.XLOOKUP(AC$1&amp;$R14,$C$3:$C$1662&amp;$D$3:$D$1662,$E$3:$E$1662,0,0,1)</f>
        <v>226300</v>
      </c>
    </row>
    <row r="15" spans="1:29" x14ac:dyDescent="0.4">
      <c r="C15" t="s">
        <v>758</v>
      </c>
      <c r="D15" t="s">
        <v>525</v>
      </c>
      <c r="E15">
        <v>226300</v>
      </c>
      <c r="I15" t="s">
        <v>760</v>
      </c>
      <c r="J15">
        <v>6135</v>
      </c>
      <c r="K15">
        <v>6149</v>
      </c>
      <c r="L15">
        <v>5684</v>
      </c>
      <c r="M15">
        <v>6020</v>
      </c>
      <c r="R15" t="s">
        <v>120</v>
      </c>
      <c r="S15" s="2">
        <f t="shared" si="1"/>
        <v>3967780</v>
      </c>
      <c r="T15" s="2">
        <f t="shared" si="2"/>
        <v>4251200</v>
      </c>
      <c r="U15" s="2">
        <f t="shared" si="2"/>
        <v>3486500</v>
      </c>
      <c r="V15" s="2">
        <f t="shared" si="2"/>
        <v>3897000</v>
      </c>
      <c r="W15" s="2">
        <f t="shared" si="2"/>
        <v>4399200</v>
      </c>
      <c r="X15" s="2">
        <f t="shared" si="2"/>
        <v>3805000</v>
      </c>
      <c r="Y15" s="2" cm="1">
        <f t="array" ref="Y15">_xlfn.XLOOKUP(Y$1&amp;$R15,$C$3:$C$1662&amp;$D$3:$D$1662,$E$3:$E$1662,0,0,1)</f>
        <v>193800</v>
      </c>
      <c r="Z15" s="2" cm="1">
        <f t="array" ref="Z15">_xlfn.XLOOKUP(Z$1&amp;$R15,$C$3:$C$1662&amp;$D$3:$D$1662,$E$3:$E$1662,0,0,1)</f>
        <v>332900</v>
      </c>
      <c r="AA15" s="2" cm="1">
        <f t="array" ref="AA15">_xlfn.XLOOKUP(AA$1&amp;$R15,$C$3:$C$1662&amp;$D$3:$D$1662,$E$3:$E$1662,0,0,1)</f>
        <v>301500</v>
      </c>
      <c r="AB15" s="2" cm="1">
        <f t="array" ref="AB15">_xlfn.XLOOKUP(AB$1&amp;$R15,$C$3:$C$1662&amp;$D$3:$D$1662,$E$3:$E$1662,0,0,1)</f>
        <v>254800</v>
      </c>
      <c r="AC15" s="2" cm="1">
        <f t="array" ref="AC15">_xlfn.XLOOKUP(AC$1&amp;$R15,$C$3:$C$1662&amp;$D$3:$D$1662,$E$3:$E$1662,0,0,1)</f>
        <v>101900</v>
      </c>
    </row>
    <row r="16" spans="1:29" x14ac:dyDescent="0.4">
      <c r="C16" t="s">
        <v>758</v>
      </c>
      <c r="D16" t="s">
        <v>526</v>
      </c>
      <c r="E16">
        <v>101900</v>
      </c>
      <c r="G16" s="1"/>
      <c r="H16" s="1"/>
      <c r="I16" s="1" t="s">
        <v>761</v>
      </c>
      <c r="J16" s="1">
        <v>5980</v>
      </c>
      <c r="K16" s="1">
        <v>6131</v>
      </c>
      <c r="L16" s="1">
        <v>5872</v>
      </c>
      <c r="M16" s="1">
        <v>6043</v>
      </c>
      <c r="R16" t="s">
        <v>96</v>
      </c>
      <c r="S16" s="2">
        <f t="shared" si="1"/>
        <v>4215980</v>
      </c>
      <c r="T16" s="2">
        <f t="shared" si="2"/>
        <v>4509200</v>
      </c>
      <c r="U16" s="2">
        <f t="shared" si="2"/>
        <v>3675900</v>
      </c>
      <c r="V16" s="2">
        <f t="shared" si="2"/>
        <v>4246500</v>
      </c>
      <c r="W16" s="2">
        <f t="shared" si="2"/>
        <v>4747400</v>
      </c>
      <c r="X16" s="2">
        <f t="shared" si="2"/>
        <v>3900900</v>
      </c>
      <c r="Y16" s="2" cm="1">
        <f t="array" ref="Y16">_xlfn.XLOOKUP(Y$1&amp;$R16,$C$3:$C$1662&amp;$D$3:$D$1662,$E$3:$E$1662,0,0,1)</f>
        <v>258000</v>
      </c>
      <c r="Z16" s="2" cm="1">
        <f t="array" ref="Z16">_xlfn.XLOOKUP(Z$1&amp;$R16,$C$3:$C$1662&amp;$D$3:$D$1662,$E$3:$E$1662,0,0,1)</f>
        <v>189400</v>
      </c>
      <c r="AA16" s="2" cm="1">
        <f t="array" ref="AA16">_xlfn.XLOOKUP(AA$1&amp;$R16,$C$3:$C$1662&amp;$D$3:$D$1662,$E$3:$E$1662,0,0,1)</f>
        <v>349500</v>
      </c>
      <c r="AB16" s="2" cm="1">
        <f t="array" ref="AB16">_xlfn.XLOOKUP(AB$1&amp;$R16,$C$3:$C$1662&amp;$D$3:$D$1662,$E$3:$E$1662,0,0,1)</f>
        <v>348200</v>
      </c>
      <c r="AC16" s="2" cm="1">
        <f t="array" ref="AC16">_xlfn.XLOOKUP(AC$1&amp;$R16,$C$3:$C$1662&amp;$D$3:$D$1662,$E$3:$E$1662,0,0,1)</f>
        <v>95900</v>
      </c>
    </row>
    <row r="17" spans="3:29" x14ac:dyDescent="0.4">
      <c r="C17" t="s">
        <v>758</v>
      </c>
      <c r="D17" t="s">
        <v>527</v>
      </c>
      <c r="E17">
        <v>95900</v>
      </c>
      <c r="G17" s="1"/>
      <c r="H17" s="1"/>
      <c r="I17" s="1" t="s">
        <v>763</v>
      </c>
      <c r="J17" s="1">
        <v>6143</v>
      </c>
      <c r="K17" s="1">
        <v>6379</v>
      </c>
      <c r="L17" s="1">
        <v>6113</v>
      </c>
      <c r="M17" s="1">
        <v>6290</v>
      </c>
      <c r="R17" t="s">
        <v>144</v>
      </c>
      <c r="S17" s="2">
        <f t="shared" si="1"/>
        <v>4424740</v>
      </c>
      <c r="T17" s="2">
        <f t="shared" si="2"/>
        <v>4778500</v>
      </c>
      <c r="U17" s="2">
        <f t="shared" si="2"/>
        <v>3819700</v>
      </c>
      <c r="V17" s="2">
        <f t="shared" si="2"/>
        <v>4533600</v>
      </c>
      <c r="W17" s="2">
        <f t="shared" si="2"/>
        <v>4979900</v>
      </c>
      <c r="X17" s="2">
        <f t="shared" si="2"/>
        <v>4012000</v>
      </c>
      <c r="Y17" s="2" cm="1">
        <f t="array" ref="Y17">_xlfn.XLOOKUP(Y$1&amp;$R17,$C$3:$C$1662&amp;$D$3:$D$1662,$E$3:$E$1662,0,0,1)</f>
        <v>269300</v>
      </c>
      <c r="Z17" s="2" cm="1">
        <f t="array" ref="Z17">_xlfn.XLOOKUP(Z$1&amp;$R17,$C$3:$C$1662&amp;$D$3:$D$1662,$E$3:$E$1662,0,0,1)</f>
        <v>143800</v>
      </c>
      <c r="AA17" s="2" cm="1">
        <f t="array" ref="AA17">_xlfn.XLOOKUP(AA$1&amp;$R17,$C$3:$C$1662&amp;$D$3:$D$1662,$E$3:$E$1662,0,0,1)</f>
        <v>287100</v>
      </c>
      <c r="AB17" s="2" cm="1">
        <f t="array" ref="AB17">_xlfn.XLOOKUP(AB$1&amp;$R17,$C$3:$C$1662&amp;$D$3:$D$1662,$E$3:$E$1662,0,0,1)</f>
        <v>232500</v>
      </c>
      <c r="AC17" s="2" cm="1">
        <f t="array" ref="AC17">_xlfn.XLOOKUP(AC$1&amp;$R17,$C$3:$C$1662&amp;$D$3:$D$1662,$E$3:$E$1662,0,0,1)</f>
        <v>111100</v>
      </c>
    </row>
    <row r="18" spans="3:29" x14ac:dyDescent="0.4">
      <c r="C18" t="s">
        <v>758</v>
      </c>
      <c r="D18" t="s">
        <v>528</v>
      </c>
      <c r="E18">
        <v>111100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4608640</v>
      </c>
      <c r="T18" s="2">
        <f t="shared" si="2"/>
        <v>4947800</v>
      </c>
      <c r="U18" s="2">
        <f t="shared" si="2"/>
        <v>4051300</v>
      </c>
      <c r="V18" s="2">
        <f t="shared" si="2"/>
        <v>4718300</v>
      </c>
      <c r="W18" s="2">
        <f t="shared" si="2"/>
        <v>5151400</v>
      </c>
      <c r="X18" s="2">
        <f t="shared" si="2"/>
        <v>4174400</v>
      </c>
      <c r="Y18" s="2" cm="1">
        <f t="array" ref="Y18">_xlfn.XLOOKUP(Y$1&amp;$R18,$C$3:$C$1662&amp;$D$3:$D$1662,$E$3:$E$1662,0,0,1)</f>
        <v>169300</v>
      </c>
      <c r="Z18" s="2" cm="1">
        <f t="array" ref="Z18">_xlfn.XLOOKUP(Z$1&amp;$R18,$C$3:$C$1662&amp;$D$3:$D$1662,$E$3:$E$1662,0,0,1)</f>
        <v>231600</v>
      </c>
      <c r="AA18" s="2" cm="1">
        <f t="array" ref="AA18">_xlfn.XLOOKUP(AA$1&amp;$R18,$C$3:$C$1662&amp;$D$3:$D$1662,$E$3:$E$1662,0,0,1)</f>
        <v>184700</v>
      </c>
      <c r="AB18" s="2" cm="1">
        <f t="array" ref="AB18">_xlfn.XLOOKUP(AB$1&amp;$R18,$C$3:$C$1662&amp;$D$3:$D$1662,$E$3:$E$1662,0,0,1)</f>
        <v>171500</v>
      </c>
      <c r="AC18" s="2" cm="1">
        <f t="array" ref="AC18">_xlfn.XLOOKUP(AC$1&amp;$R18,$C$3:$C$1662&amp;$D$3:$D$1662,$E$3:$E$1662,0,0,1)</f>
        <v>162400</v>
      </c>
    </row>
    <row r="19" spans="3:29" x14ac:dyDescent="0.4">
      <c r="C19" t="s">
        <v>758</v>
      </c>
      <c r="D19" t="s">
        <v>529</v>
      </c>
      <c r="E19">
        <v>162400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4815980</v>
      </c>
      <c r="T19" s="2">
        <f t="shared" si="2"/>
        <v>5152900</v>
      </c>
      <c r="U19" s="2">
        <f t="shared" si="2"/>
        <v>4194100</v>
      </c>
      <c r="V19" s="2">
        <f t="shared" si="2"/>
        <v>4933000</v>
      </c>
      <c r="W19" s="2">
        <f t="shared" si="2"/>
        <v>5442700</v>
      </c>
      <c r="X19" s="2">
        <f t="shared" si="2"/>
        <v>4357200</v>
      </c>
      <c r="Y19" s="2" cm="1">
        <f t="array" ref="Y19">_xlfn.XLOOKUP(Y$1&amp;$R19,$C$3:$C$1662&amp;$D$3:$D$1662,$E$3:$E$1662,0,0,1)</f>
        <v>205100</v>
      </c>
      <c r="Z19" s="2" cm="1">
        <f t="array" ref="Z19">_xlfn.XLOOKUP(Z$1&amp;$R19,$C$3:$C$1662&amp;$D$3:$D$1662,$E$3:$E$1662,0,0,1)</f>
        <v>142800</v>
      </c>
      <c r="AA19" s="2" cm="1">
        <f t="array" ref="AA19">_xlfn.XLOOKUP(AA$1&amp;$R19,$C$3:$C$1662&amp;$D$3:$D$1662,$E$3:$E$1662,0,0,1)</f>
        <v>214700</v>
      </c>
      <c r="AB19" s="2" cm="1">
        <f t="array" ref="AB19">_xlfn.XLOOKUP(AB$1&amp;$R19,$C$3:$C$1662&amp;$D$3:$D$1662,$E$3:$E$1662,0,0,1)</f>
        <v>291300</v>
      </c>
      <c r="AC19" s="2" cm="1">
        <f t="array" ref="AC19">_xlfn.XLOOKUP(AC$1&amp;$R19,$C$3:$C$1662&amp;$D$3:$D$1662,$E$3:$E$1662,0,0,1)</f>
        <v>182800</v>
      </c>
    </row>
    <row r="20" spans="3:29" x14ac:dyDescent="0.4">
      <c r="C20" t="s">
        <v>758</v>
      </c>
      <c r="D20" t="s">
        <v>530</v>
      </c>
      <c r="E20">
        <v>182800</v>
      </c>
      <c r="R20" t="s">
        <v>147</v>
      </c>
      <c r="S20" s="2">
        <f t="shared" si="1"/>
        <v>5062000</v>
      </c>
      <c r="T20" s="2">
        <f t="shared" ref="T20:X35" si="3">T19+Y20</f>
        <v>5494000</v>
      </c>
      <c r="U20" s="2">
        <f t="shared" si="3"/>
        <v>4330400</v>
      </c>
      <c r="V20" s="2">
        <f t="shared" si="3"/>
        <v>5049200</v>
      </c>
      <c r="W20" s="2">
        <f t="shared" si="3"/>
        <v>5878500</v>
      </c>
      <c r="X20" s="2">
        <f t="shared" si="3"/>
        <v>4557900</v>
      </c>
      <c r="Y20" s="2" cm="1">
        <f t="array" ref="Y20">_xlfn.XLOOKUP(Y$1&amp;$R20,$C$3:$C$1662&amp;$D$3:$D$1662,$E$3:$E$1662,0,0,1)</f>
        <v>341100</v>
      </c>
      <c r="Z20" s="2" cm="1">
        <f t="array" ref="Z20">_xlfn.XLOOKUP(Z$1&amp;$R20,$C$3:$C$1662&amp;$D$3:$D$1662,$E$3:$E$1662,0,0,1)</f>
        <v>136300</v>
      </c>
      <c r="AA20" s="2" cm="1">
        <f t="array" ref="AA20">_xlfn.XLOOKUP(AA$1&amp;$R20,$C$3:$C$1662&amp;$D$3:$D$1662,$E$3:$E$1662,0,0,1)</f>
        <v>116200</v>
      </c>
      <c r="AB20" s="2" cm="1">
        <f t="array" ref="AB20">_xlfn.XLOOKUP(AB$1&amp;$R20,$C$3:$C$1662&amp;$D$3:$D$1662,$E$3:$E$1662,0,0,1)</f>
        <v>435800</v>
      </c>
      <c r="AC20" s="2" cm="1">
        <f t="array" ref="AC20">_xlfn.XLOOKUP(AC$1&amp;$R20,$C$3:$C$1662&amp;$D$3:$D$1662,$E$3:$E$1662,0,0,1)</f>
        <v>200700</v>
      </c>
    </row>
    <row r="21" spans="3:29" x14ac:dyDescent="0.4">
      <c r="C21" t="s">
        <v>758</v>
      </c>
      <c r="D21" t="s">
        <v>531</v>
      </c>
      <c r="E21">
        <v>200700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5244160</v>
      </c>
      <c r="T21" s="2">
        <f t="shared" si="3"/>
        <v>5710100</v>
      </c>
      <c r="U21" s="2">
        <f t="shared" si="3"/>
        <v>4435000</v>
      </c>
      <c r="V21" s="2">
        <f t="shared" si="3"/>
        <v>5235300</v>
      </c>
      <c r="W21" s="2">
        <f t="shared" si="3"/>
        <v>6070000</v>
      </c>
      <c r="X21" s="2">
        <f t="shared" si="3"/>
        <v>4770400</v>
      </c>
      <c r="Y21" s="2" cm="1">
        <f t="array" ref="Y21">_xlfn.XLOOKUP(Y$1&amp;$R21,$C$3:$C$1662&amp;$D$3:$D$1662,$E$3:$E$1662,0,0,1)</f>
        <v>216100</v>
      </c>
      <c r="Z21" s="2" cm="1">
        <f t="array" ref="Z21">_xlfn.XLOOKUP(Z$1&amp;$R21,$C$3:$C$1662&amp;$D$3:$D$1662,$E$3:$E$1662,0,0,1)</f>
        <v>104600</v>
      </c>
      <c r="AA21" s="2" cm="1">
        <f t="array" ref="AA21">_xlfn.XLOOKUP(AA$1&amp;$R21,$C$3:$C$1662&amp;$D$3:$D$1662,$E$3:$E$1662,0,0,1)</f>
        <v>186100</v>
      </c>
      <c r="AB21" s="2" cm="1">
        <f t="array" ref="AB21">_xlfn.XLOOKUP(AB$1&amp;$R21,$C$3:$C$1662&amp;$D$3:$D$1662,$E$3:$E$1662,0,0,1)</f>
        <v>191500</v>
      </c>
      <c r="AC21" s="2" cm="1">
        <f t="array" ref="AC21">_xlfn.XLOOKUP(AC$1&amp;$R21,$C$3:$C$1662&amp;$D$3:$D$1662,$E$3:$E$1662,0,0,1)</f>
        <v>212500</v>
      </c>
    </row>
    <row r="22" spans="3:29" x14ac:dyDescent="0.4">
      <c r="C22" t="s">
        <v>758</v>
      </c>
      <c r="D22" t="s">
        <v>532</v>
      </c>
      <c r="E22">
        <v>212500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5428880</v>
      </c>
      <c r="T22" s="2">
        <f t="shared" si="3"/>
        <v>5901400</v>
      </c>
      <c r="U22" s="2">
        <f t="shared" si="3"/>
        <v>4560100</v>
      </c>
      <c r="V22" s="2">
        <f t="shared" si="3"/>
        <v>5437800</v>
      </c>
      <c r="W22" s="2">
        <f t="shared" si="3"/>
        <v>6277700</v>
      </c>
      <c r="X22" s="2">
        <f t="shared" si="3"/>
        <v>4967400</v>
      </c>
      <c r="Y22" s="2" cm="1">
        <f t="array" ref="Y22">_xlfn.XLOOKUP(Y$1&amp;$R22,$C$3:$C$1662&amp;$D$3:$D$1662,$E$3:$E$1662,0,0,1)</f>
        <v>191300</v>
      </c>
      <c r="Z22" s="2" cm="1">
        <f t="array" ref="Z22">_xlfn.XLOOKUP(Z$1&amp;$R22,$C$3:$C$1662&amp;$D$3:$D$1662,$E$3:$E$1662,0,0,1)</f>
        <v>125100</v>
      </c>
      <c r="AA22" s="2" cm="1">
        <f t="array" ref="AA22">_xlfn.XLOOKUP(AA$1&amp;$R22,$C$3:$C$1662&amp;$D$3:$D$1662,$E$3:$E$1662,0,0,1)</f>
        <v>202500</v>
      </c>
      <c r="AB22" s="2" cm="1">
        <f t="array" ref="AB22">_xlfn.XLOOKUP(AB$1&amp;$R22,$C$3:$C$1662&amp;$D$3:$D$1662,$E$3:$E$1662,0,0,1)</f>
        <v>207700</v>
      </c>
      <c r="AC22" s="2" cm="1">
        <f t="array" ref="AC22">_xlfn.XLOOKUP(AC$1&amp;$R22,$C$3:$C$1662&amp;$D$3:$D$1662,$E$3:$E$1662,0,0,1)</f>
        <v>197000</v>
      </c>
    </row>
    <row r="23" spans="3:29" x14ac:dyDescent="0.4">
      <c r="C23" t="s">
        <v>758</v>
      </c>
      <c r="D23" t="s">
        <v>533</v>
      </c>
      <c r="E23">
        <v>197000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5629280</v>
      </c>
      <c r="T23" s="2">
        <f t="shared" si="3"/>
        <v>6072000</v>
      </c>
      <c r="U23" s="2">
        <f t="shared" si="3"/>
        <v>4650800</v>
      </c>
      <c r="V23" s="2">
        <f t="shared" si="3"/>
        <v>5774400</v>
      </c>
      <c r="W23" s="2">
        <f t="shared" si="3"/>
        <v>6420500</v>
      </c>
      <c r="X23" s="2">
        <f t="shared" si="3"/>
        <v>5228700</v>
      </c>
      <c r="Y23" s="2" cm="1">
        <f t="array" ref="Y23">_xlfn.XLOOKUP(Y$1&amp;$R23,$C$3:$C$1662&amp;$D$3:$D$1662,$E$3:$E$1662,0,0,1)</f>
        <v>170600</v>
      </c>
      <c r="Z23" s="2" cm="1">
        <f t="array" ref="Z23">_xlfn.XLOOKUP(Z$1&amp;$R23,$C$3:$C$1662&amp;$D$3:$D$1662,$E$3:$E$1662,0,0,1)</f>
        <v>90700</v>
      </c>
      <c r="AA23" s="2" cm="1">
        <f t="array" ref="AA23">_xlfn.XLOOKUP(AA$1&amp;$R23,$C$3:$C$1662&amp;$D$3:$D$1662,$E$3:$E$1662,0,0,1)</f>
        <v>336600</v>
      </c>
      <c r="AB23" s="2" cm="1">
        <f t="array" ref="AB23">_xlfn.XLOOKUP(AB$1&amp;$R23,$C$3:$C$1662&amp;$D$3:$D$1662,$E$3:$E$1662,0,0,1)</f>
        <v>142800</v>
      </c>
      <c r="AC23" s="2" cm="1">
        <f t="array" ref="AC23">_xlfn.XLOOKUP(AC$1&amp;$R23,$C$3:$C$1662&amp;$D$3:$D$1662,$E$3:$E$1662,0,0,1)</f>
        <v>261300</v>
      </c>
    </row>
    <row r="24" spans="3:29" x14ac:dyDescent="0.4">
      <c r="C24" t="s">
        <v>758</v>
      </c>
      <c r="D24" t="s">
        <v>534</v>
      </c>
      <c r="E24">
        <v>261300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5871660</v>
      </c>
      <c r="T24" s="2">
        <f t="shared" si="3"/>
        <v>6266000</v>
      </c>
      <c r="U24" s="2">
        <f t="shared" si="3"/>
        <v>4742100</v>
      </c>
      <c r="V24" s="2">
        <f t="shared" si="3"/>
        <v>6289700</v>
      </c>
      <c r="W24" s="2">
        <f t="shared" si="3"/>
        <v>6548500</v>
      </c>
      <c r="X24" s="2">
        <f t="shared" si="3"/>
        <v>5512000</v>
      </c>
      <c r="Y24" s="2" cm="1">
        <f t="array" ref="Y24">_xlfn.XLOOKUP(Y$1&amp;$R24,$C$3:$C$1662&amp;$D$3:$D$1662,$E$3:$E$1662,0,0,1)</f>
        <v>194000</v>
      </c>
      <c r="Z24" s="2" cm="1">
        <f t="array" ref="Z24">_xlfn.XLOOKUP(Z$1&amp;$R24,$C$3:$C$1662&amp;$D$3:$D$1662,$E$3:$E$1662,0,0,1)</f>
        <v>91300</v>
      </c>
      <c r="AA24" s="2" cm="1">
        <f t="array" ref="AA24">_xlfn.XLOOKUP(AA$1&amp;$R24,$C$3:$C$1662&amp;$D$3:$D$1662,$E$3:$E$1662,0,0,1)</f>
        <v>515300</v>
      </c>
      <c r="AB24" s="2" cm="1">
        <f t="array" ref="AB24">_xlfn.XLOOKUP(AB$1&amp;$R24,$C$3:$C$1662&amp;$D$3:$D$1662,$E$3:$E$1662,0,0,1)</f>
        <v>128000</v>
      </c>
      <c r="AC24" s="2" cm="1">
        <f t="array" ref="AC24">_xlfn.XLOOKUP(AC$1&amp;$R24,$C$3:$C$1662&amp;$D$3:$D$1662,$E$3:$E$1662,0,0,1)</f>
        <v>283300</v>
      </c>
    </row>
    <row r="25" spans="3:29" x14ac:dyDescent="0.4">
      <c r="C25" t="s">
        <v>758</v>
      </c>
      <c r="D25" t="s">
        <v>535</v>
      </c>
      <c r="E25">
        <v>283300</v>
      </c>
      <c r="R25" t="s">
        <v>22</v>
      </c>
      <c r="S25" s="2">
        <f t="shared" si="1"/>
        <v>6039980</v>
      </c>
      <c r="T25" s="2">
        <f t="shared" si="3"/>
        <v>6419700</v>
      </c>
      <c r="U25" s="2">
        <f t="shared" si="3"/>
        <v>4821500</v>
      </c>
      <c r="V25" s="2">
        <f t="shared" si="3"/>
        <v>6563200</v>
      </c>
      <c r="W25" s="2">
        <f t="shared" si="3"/>
        <v>6703600</v>
      </c>
      <c r="X25" s="2">
        <f t="shared" si="3"/>
        <v>5691900</v>
      </c>
      <c r="Y25" s="2" cm="1">
        <f t="array" ref="Y25">_xlfn.XLOOKUP(Y$1&amp;$R25,$C$3:$C$1662&amp;$D$3:$D$1662,$E$3:$E$1662,0,0,1)</f>
        <v>153700</v>
      </c>
      <c r="Z25" s="2" cm="1">
        <f t="array" ref="Z25">_xlfn.XLOOKUP(Z$1&amp;$R25,$C$3:$C$1662&amp;$D$3:$D$1662,$E$3:$E$1662,0,0,1)</f>
        <v>79400</v>
      </c>
      <c r="AA25" s="2" cm="1">
        <f t="array" ref="AA25">_xlfn.XLOOKUP(AA$1&amp;$R25,$C$3:$C$1662&amp;$D$3:$D$1662,$E$3:$E$1662,0,0,1)</f>
        <v>273500</v>
      </c>
      <c r="AB25" s="2" cm="1">
        <f t="array" ref="AB25">_xlfn.XLOOKUP(AB$1&amp;$R25,$C$3:$C$1662&amp;$D$3:$D$1662,$E$3:$E$1662,0,0,1)</f>
        <v>155100</v>
      </c>
      <c r="AC25" s="2" cm="1">
        <f t="array" ref="AC25">_xlfn.XLOOKUP(AC$1&amp;$R25,$C$3:$C$1662&amp;$D$3:$D$1662,$E$3:$E$1662,0,0,1)</f>
        <v>179900</v>
      </c>
    </row>
    <row r="26" spans="3:29" x14ac:dyDescent="0.4">
      <c r="C26" t="s">
        <v>758</v>
      </c>
      <c r="D26" t="s">
        <v>536</v>
      </c>
      <c r="E26">
        <v>179900</v>
      </c>
      <c r="R26" t="s">
        <v>69</v>
      </c>
      <c r="S26" s="2">
        <f t="shared" si="1"/>
        <v>6187980</v>
      </c>
      <c r="T26" s="2">
        <f t="shared" si="3"/>
        <v>6540400</v>
      </c>
      <c r="U26" s="2">
        <f t="shared" si="3"/>
        <v>4890100</v>
      </c>
      <c r="V26" s="2">
        <f t="shared" si="3"/>
        <v>6872800</v>
      </c>
      <c r="W26" s="2">
        <f t="shared" si="3"/>
        <v>6852100</v>
      </c>
      <c r="X26" s="2">
        <f t="shared" si="3"/>
        <v>5784500</v>
      </c>
      <c r="Y26" s="2" cm="1">
        <f t="array" ref="Y26">_xlfn.XLOOKUP(Y$1&amp;$R26,$C$3:$C$1662&amp;$D$3:$D$1662,$E$3:$E$1662,0,0,1)</f>
        <v>120700</v>
      </c>
      <c r="Z26" s="2" cm="1">
        <f t="array" ref="Z26">_xlfn.XLOOKUP(Z$1&amp;$R26,$C$3:$C$1662&amp;$D$3:$D$1662,$E$3:$E$1662,0,0,1)</f>
        <v>68600</v>
      </c>
      <c r="AA26" s="2" cm="1">
        <f t="array" ref="AA26">_xlfn.XLOOKUP(AA$1&amp;$R26,$C$3:$C$1662&amp;$D$3:$D$1662,$E$3:$E$1662,0,0,1)</f>
        <v>309600</v>
      </c>
      <c r="AB26" s="2" cm="1">
        <f t="array" ref="AB26">_xlfn.XLOOKUP(AB$1&amp;$R26,$C$3:$C$1662&amp;$D$3:$D$1662,$E$3:$E$1662,0,0,1)</f>
        <v>148500</v>
      </c>
      <c r="AC26" s="2" cm="1">
        <f t="array" ref="AC26">_xlfn.XLOOKUP(AC$1&amp;$R26,$C$3:$C$1662&amp;$D$3:$D$1662,$E$3:$E$1662,0,0,1)</f>
        <v>92600</v>
      </c>
    </row>
    <row r="27" spans="3:29" x14ac:dyDescent="0.4">
      <c r="C27" t="s">
        <v>758</v>
      </c>
      <c r="D27" t="s">
        <v>537</v>
      </c>
      <c r="E27">
        <v>92600</v>
      </c>
      <c r="R27" t="s">
        <v>98</v>
      </c>
      <c r="S27" s="2">
        <f t="shared" si="1"/>
        <v>6380080</v>
      </c>
      <c r="T27" s="2">
        <f t="shared" si="3"/>
        <v>6718500</v>
      </c>
      <c r="U27" s="2">
        <f t="shared" si="3"/>
        <v>4957400</v>
      </c>
      <c r="V27" s="2">
        <f t="shared" si="3"/>
        <v>7313100</v>
      </c>
      <c r="W27" s="2">
        <f t="shared" si="3"/>
        <v>7030100</v>
      </c>
      <c r="X27" s="2">
        <f t="shared" si="3"/>
        <v>5881300</v>
      </c>
      <c r="Y27" s="2" cm="1">
        <f t="array" ref="Y27">_xlfn.XLOOKUP(Y$1&amp;$R27,$C$3:$C$1662&amp;$D$3:$D$1662,$E$3:$E$1662,0,0,1)</f>
        <v>178100</v>
      </c>
      <c r="Z27" s="2" cm="1">
        <f t="array" ref="Z27">_xlfn.XLOOKUP(Z$1&amp;$R27,$C$3:$C$1662&amp;$D$3:$D$1662,$E$3:$E$1662,0,0,1)</f>
        <v>67300</v>
      </c>
      <c r="AA27" s="2" cm="1">
        <f t="array" ref="AA27">_xlfn.XLOOKUP(AA$1&amp;$R27,$C$3:$C$1662&amp;$D$3:$D$1662,$E$3:$E$1662,0,0,1)</f>
        <v>440300</v>
      </c>
      <c r="AB27" s="2" cm="1">
        <f t="array" ref="AB27">_xlfn.XLOOKUP(AB$1&amp;$R27,$C$3:$C$1662&amp;$D$3:$D$1662,$E$3:$E$1662,0,0,1)</f>
        <v>178000</v>
      </c>
      <c r="AC27" s="2" cm="1">
        <f t="array" ref="AC27">_xlfn.XLOOKUP(AC$1&amp;$R27,$C$3:$C$1662&amp;$D$3:$D$1662,$E$3:$E$1662,0,0,1)</f>
        <v>96800</v>
      </c>
    </row>
    <row r="28" spans="3:29" x14ac:dyDescent="0.4">
      <c r="C28" t="s">
        <v>758</v>
      </c>
      <c r="D28" t="s">
        <v>538</v>
      </c>
      <c r="E28">
        <v>96800</v>
      </c>
      <c r="R28" t="s">
        <v>38</v>
      </c>
      <c r="S28" s="2">
        <f t="shared" si="1"/>
        <v>6557400</v>
      </c>
      <c r="T28" s="2">
        <f t="shared" si="3"/>
        <v>6846500</v>
      </c>
      <c r="U28" s="2">
        <f t="shared" si="3"/>
        <v>5047600</v>
      </c>
      <c r="V28" s="2">
        <f t="shared" si="3"/>
        <v>7633700</v>
      </c>
      <c r="W28" s="2">
        <f t="shared" si="3"/>
        <v>7237700</v>
      </c>
      <c r="X28" s="2">
        <f t="shared" si="3"/>
        <v>6021500</v>
      </c>
      <c r="Y28" s="2" cm="1">
        <f t="array" ref="Y28">_xlfn.XLOOKUP(Y$1&amp;$R28,$C$3:$C$1662&amp;$D$3:$D$1662,$E$3:$E$1662,0,0,1)</f>
        <v>128000</v>
      </c>
      <c r="Z28" s="2" cm="1">
        <f t="array" ref="Z28">_xlfn.XLOOKUP(Z$1&amp;$R28,$C$3:$C$1662&amp;$D$3:$D$1662,$E$3:$E$1662,0,0,1)</f>
        <v>90200</v>
      </c>
      <c r="AA28" s="2" cm="1">
        <f t="array" ref="AA28">_xlfn.XLOOKUP(AA$1&amp;$R28,$C$3:$C$1662&amp;$D$3:$D$1662,$E$3:$E$1662,0,0,1)</f>
        <v>320600</v>
      </c>
      <c r="AB28" s="2" cm="1">
        <f t="array" ref="AB28">_xlfn.XLOOKUP(AB$1&amp;$R28,$C$3:$C$1662&amp;$D$3:$D$1662,$E$3:$E$1662,0,0,1)</f>
        <v>207600</v>
      </c>
      <c r="AC28" s="2" cm="1">
        <f t="array" ref="AC28">_xlfn.XLOOKUP(AC$1&amp;$R28,$C$3:$C$1662&amp;$D$3:$D$1662,$E$3:$E$1662,0,0,1)</f>
        <v>140200</v>
      </c>
    </row>
    <row r="29" spans="3:29" x14ac:dyDescent="0.4">
      <c r="C29" t="s">
        <v>758</v>
      </c>
      <c r="D29" t="s">
        <v>539</v>
      </c>
      <c r="E29">
        <v>140200</v>
      </c>
      <c r="R29" t="s">
        <v>241</v>
      </c>
      <c r="S29" s="2">
        <f t="shared" si="1"/>
        <v>6765140</v>
      </c>
      <c r="T29" s="2">
        <f t="shared" si="3"/>
        <v>7022600</v>
      </c>
      <c r="U29" s="2">
        <f t="shared" si="3"/>
        <v>5116100</v>
      </c>
      <c r="V29" s="2">
        <f t="shared" si="3"/>
        <v>7920900</v>
      </c>
      <c r="W29" s="2">
        <f t="shared" si="3"/>
        <v>7412800</v>
      </c>
      <c r="X29" s="2">
        <f t="shared" si="3"/>
        <v>6353300</v>
      </c>
      <c r="Y29" s="2" cm="1">
        <f t="array" ref="Y29">_xlfn.XLOOKUP(Y$1&amp;$R29,$C$3:$C$1662&amp;$D$3:$D$1662,$E$3:$E$1662,0,0,1)</f>
        <v>176100</v>
      </c>
      <c r="Z29" s="2" cm="1">
        <f t="array" ref="Z29">_xlfn.XLOOKUP(Z$1&amp;$R29,$C$3:$C$1662&amp;$D$3:$D$1662,$E$3:$E$1662,0,0,1)</f>
        <v>68500</v>
      </c>
      <c r="AA29" s="2" cm="1">
        <f t="array" ref="AA29">_xlfn.XLOOKUP(AA$1&amp;$R29,$C$3:$C$1662&amp;$D$3:$D$1662,$E$3:$E$1662,0,0,1)</f>
        <v>287200</v>
      </c>
      <c r="AB29" s="2" cm="1">
        <f t="array" ref="AB29">_xlfn.XLOOKUP(AB$1&amp;$R29,$C$3:$C$1662&amp;$D$3:$D$1662,$E$3:$E$1662,0,0,1)</f>
        <v>175100</v>
      </c>
      <c r="AC29" s="2" cm="1">
        <f t="array" ref="AC29">_xlfn.XLOOKUP(AC$1&amp;$R29,$C$3:$C$1662&amp;$D$3:$D$1662,$E$3:$E$1662,0,0,1)</f>
        <v>331800</v>
      </c>
    </row>
    <row r="30" spans="3:29" x14ac:dyDescent="0.4">
      <c r="C30" t="s">
        <v>758</v>
      </c>
      <c r="D30" t="s">
        <v>540</v>
      </c>
      <c r="E30">
        <v>331800</v>
      </c>
      <c r="R30" t="s">
        <v>286</v>
      </c>
      <c r="S30" s="2">
        <f t="shared" si="1"/>
        <v>6918100</v>
      </c>
      <c r="T30" s="2">
        <f t="shared" si="3"/>
        <v>7167600</v>
      </c>
      <c r="U30" s="2">
        <f t="shared" si="3"/>
        <v>5214000</v>
      </c>
      <c r="V30" s="2">
        <f t="shared" si="3"/>
        <v>8103200</v>
      </c>
      <c r="W30" s="2">
        <f t="shared" si="3"/>
        <v>7538000</v>
      </c>
      <c r="X30" s="2">
        <f t="shared" si="3"/>
        <v>6567700</v>
      </c>
      <c r="Y30" s="2" cm="1">
        <f t="array" ref="Y30">_xlfn.XLOOKUP(Y$1&amp;$R30,$C$3:$C$1662&amp;$D$3:$D$1662,$E$3:$E$1662,0,0,1)</f>
        <v>145000</v>
      </c>
      <c r="Z30" s="2" cm="1">
        <f t="array" ref="Z30">_xlfn.XLOOKUP(Z$1&amp;$R30,$C$3:$C$1662&amp;$D$3:$D$1662,$E$3:$E$1662,0,0,1)</f>
        <v>97900</v>
      </c>
      <c r="AA30" s="2" cm="1">
        <f t="array" ref="AA30">_xlfn.XLOOKUP(AA$1&amp;$R30,$C$3:$C$1662&amp;$D$3:$D$1662,$E$3:$E$1662,0,0,1)</f>
        <v>182300</v>
      </c>
      <c r="AB30" s="2" cm="1">
        <f t="array" ref="AB30">_xlfn.XLOOKUP(AB$1&amp;$R30,$C$3:$C$1662&amp;$D$3:$D$1662,$E$3:$E$1662,0,0,1)</f>
        <v>125200</v>
      </c>
      <c r="AC30" s="2" cm="1">
        <f t="array" ref="AC30">_xlfn.XLOOKUP(AC$1&amp;$R30,$C$3:$C$1662&amp;$D$3:$D$1662,$E$3:$E$1662,0,0,1)</f>
        <v>214400</v>
      </c>
    </row>
    <row r="31" spans="3:29" x14ac:dyDescent="0.4">
      <c r="C31" t="s">
        <v>758</v>
      </c>
      <c r="D31" t="s">
        <v>541</v>
      </c>
      <c r="E31">
        <v>214400</v>
      </c>
      <c r="R31" t="s">
        <v>203</v>
      </c>
      <c r="S31" s="2">
        <f t="shared" si="1"/>
        <v>7123720</v>
      </c>
      <c r="T31" s="2">
        <f t="shared" si="3"/>
        <v>7292700</v>
      </c>
      <c r="U31" s="2">
        <f t="shared" si="3"/>
        <v>5296100</v>
      </c>
      <c r="V31" s="2">
        <f t="shared" si="3"/>
        <v>8271700</v>
      </c>
      <c r="W31" s="2">
        <f t="shared" si="3"/>
        <v>7993200</v>
      </c>
      <c r="X31" s="2">
        <f t="shared" si="3"/>
        <v>6764900</v>
      </c>
      <c r="Y31" s="2" cm="1">
        <f t="array" ref="Y31">_xlfn.XLOOKUP(Y$1&amp;$R31,$C$3:$C$1662&amp;$D$3:$D$1662,$E$3:$E$1662,0,0,1)</f>
        <v>125100</v>
      </c>
      <c r="Z31" s="2" cm="1">
        <f t="array" ref="Z31">_xlfn.XLOOKUP(Z$1&amp;$R31,$C$3:$C$1662&amp;$D$3:$D$1662,$E$3:$E$1662,0,0,1)</f>
        <v>82100</v>
      </c>
      <c r="AA31" s="2" cm="1">
        <f t="array" ref="AA31">_xlfn.XLOOKUP(AA$1&amp;$R31,$C$3:$C$1662&amp;$D$3:$D$1662,$E$3:$E$1662,0,0,1)</f>
        <v>168500</v>
      </c>
      <c r="AB31" s="2" cm="1">
        <f t="array" ref="AB31">_xlfn.XLOOKUP(AB$1&amp;$R31,$C$3:$C$1662&amp;$D$3:$D$1662,$E$3:$E$1662,0,0,1)</f>
        <v>455200</v>
      </c>
      <c r="AC31" s="2" cm="1">
        <f t="array" ref="AC31">_xlfn.XLOOKUP(AC$1&amp;$R31,$C$3:$C$1662&amp;$D$3:$D$1662,$E$3:$E$1662,0,0,1)</f>
        <v>197200</v>
      </c>
    </row>
    <row r="32" spans="3:29" x14ac:dyDescent="0.4">
      <c r="C32" t="s">
        <v>758</v>
      </c>
      <c r="D32" t="s">
        <v>542</v>
      </c>
      <c r="E32">
        <v>197200</v>
      </c>
      <c r="R32" t="s">
        <v>153</v>
      </c>
      <c r="S32" s="2">
        <f t="shared" si="1"/>
        <v>7319140</v>
      </c>
      <c r="T32" s="2">
        <f t="shared" si="3"/>
        <v>7418600</v>
      </c>
      <c r="U32" s="2">
        <f t="shared" si="3"/>
        <v>5418800</v>
      </c>
      <c r="V32" s="2">
        <f t="shared" si="3"/>
        <v>8513800</v>
      </c>
      <c r="W32" s="2">
        <f t="shared" si="3"/>
        <v>8320500</v>
      </c>
      <c r="X32" s="2">
        <f t="shared" si="3"/>
        <v>6924000</v>
      </c>
      <c r="Y32" s="2" cm="1">
        <f t="array" ref="Y32">_xlfn.XLOOKUP(Y$1&amp;$R32,$C$3:$C$1662&amp;$D$3:$D$1662,$E$3:$E$1662,0,0,1)</f>
        <v>125900</v>
      </c>
      <c r="Z32" s="2" cm="1">
        <f t="array" ref="Z32">_xlfn.XLOOKUP(Z$1&amp;$R32,$C$3:$C$1662&amp;$D$3:$D$1662,$E$3:$E$1662,0,0,1)</f>
        <v>122700</v>
      </c>
      <c r="AA32" s="2" cm="1">
        <f t="array" ref="AA32">_xlfn.XLOOKUP(AA$1&amp;$R32,$C$3:$C$1662&amp;$D$3:$D$1662,$E$3:$E$1662,0,0,1)</f>
        <v>242100</v>
      </c>
      <c r="AB32" s="2" cm="1">
        <f t="array" ref="AB32">_xlfn.XLOOKUP(AB$1&amp;$R32,$C$3:$C$1662&amp;$D$3:$D$1662,$E$3:$E$1662,0,0,1)</f>
        <v>327300</v>
      </c>
      <c r="AC32" s="2" cm="1">
        <f t="array" ref="AC32">_xlfn.XLOOKUP(AC$1&amp;$R32,$C$3:$C$1662&amp;$D$3:$D$1662,$E$3:$E$1662,0,0,1)</f>
        <v>159100</v>
      </c>
    </row>
    <row r="33" spans="3:29" x14ac:dyDescent="0.4">
      <c r="C33" t="s">
        <v>758</v>
      </c>
      <c r="D33" t="s">
        <v>543</v>
      </c>
      <c r="E33">
        <v>159100</v>
      </c>
      <c r="R33" t="s">
        <v>200</v>
      </c>
      <c r="S33" s="2">
        <f t="shared" si="1"/>
        <v>7521220</v>
      </c>
      <c r="T33" s="2">
        <f t="shared" si="3"/>
        <v>7642500</v>
      </c>
      <c r="U33" s="2">
        <f t="shared" si="3"/>
        <v>5483600</v>
      </c>
      <c r="V33" s="2">
        <f t="shared" si="3"/>
        <v>8809600</v>
      </c>
      <c r="W33" s="2">
        <f t="shared" si="3"/>
        <v>8529800</v>
      </c>
      <c r="X33" s="2">
        <f t="shared" si="3"/>
        <v>7140600</v>
      </c>
      <c r="Y33" s="2" cm="1">
        <f t="array" ref="Y33">_xlfn.XLOOKUP(Y$1&amp;$R33,$C$3:$C$1662&amp;$D$3:$D$1662,$E$3:$E$1662,0,0,1)</f>
        <v>223900</v>
      </c>
      <c r="Z33" s="2" cm="1">
        <f t="array" ref="Z33">_xlfn.XLOOKUP(Z$1&amp;$R33,$C$3:$C$1662&amp;$D$3:$D$1662,$E$3:$E$1662,0,0,1)</f>
        <v>64800</v>
      </c>
      <c r="AA33" s="2" cm="1">
        <f t="array" ref="AA33">_xlfn.XLOOKUP(AA$1&amp;$R33,$C$3:$C$1662&amp;$D$3:$D$1662,$E$3:$E$1662,0,0,1)</f>
        <v>295800</v>
      </c>
      <c r="AB33" s="2" cm="1">
        <f t="array" ref="AB33">_xlfn.XLOOKUP(AB$1&amp;$R33,$C$3:$C$1662&amp;$D$3:$D$1662,$E$3:$E$1662,0,0,1)</f>
        <v>209300</v>
      </c>
      <c r="AC33" s="2" cm="1">
        <f t="array" ref="AC33">_xlfn.XLOOKUP(AC$1&amp;$R33,$C$3:$C$1662&amp;$D$3:$D$1662,$E$3:$E$1662,0,0,1)</f>
        <v>216600</v>
      </c>
    </row>
    <row r="34" spans="3:29" x14ac:dyDescent="0.4">
      <c r="C34" t="s">
        <v>758</v>
      </c>
      <c r="D34" t="s">
        <v>544</v>
      </c>
      <c r="E34">
        <v>216600</v>
      </c>
      <c r="R34" t="s">
        <v>26</v>
      </c>
      <c r="S34" s="2">
        <f t="shared" si="1"/>
        <v>7625180</v>
      </c>
      <c r="T34" s="2">
        <f t="shared" si="3"/>
        <v>7750100</v>
      </c>
      <c r="U34" s="2">
        <f t="shared" si="3"/>
        <v>5541600</v>
      </c>
      <c r="V34" s="2">
        <f t="shared" si="3"/>
        <v>8986200</v>
      </c>
      <c r="W34" s="2">
        <f t="shared" si="3"/>
        <v>8618600</v>
      </c>
      <c r="X34" s="2">
        <f t="shared" si="3"/>
        <v>7229400</v>
      </c>
      <c r="Y34" s="2" cm="1">
        <f t="array" ref="Y34">_xlfn.XLOOKUP(Y$1&amp;$R34,$C$3:$C$1662&amp;$D$3:$D$1662,$E$3:$E$1662,0,0,1)</f>
        <v>107600</v>
      </c>
      <c r="Z34" s="2" cm="1">
        <f t="array" ref="Z34">_xlfn.XLOOKUP(Z$1&amp;$R34,$C$3:$C$1662&amp;$D$3:$D$1662,$E$3:$E$1662,0,0,1)</f>
        <v>58000</v>
      </c>
      <c r="AA34" s="2" cm="1">
        <f t="array" ref="AA34">_xlfn.XLOOKUP(AA$1&amp;$R34,$C$3:$C$1662&amp;$D$3:$D$1662,$E$3:$E$1662,0,0,1)</f>
        <v>176600</v>
      </c>
      <c r="AB34" s="2" cm="1">
        <f t="array" ref="AB34">_xlfn.XLOOKUP(AB$1&amp;$R34,$C$3:$C$1662&amp;$D$3:$D$1662,$E$3:$E$1662,0,0,1)</f>
        <v>88800</v>
      </c>
      <c r="AC34" s="2" cm="1">
        <f t="array" ref="AC34">_xlfn.XLOOKUP(AC$1&amp;$R34,$C$3:$C$1662&amp;$D$3:$D$1662,$E$3:$E$1662,0,0,1)</f>
        <v>88800</v>
      </c>
    </row>
    <row r="35" spans="3:29" x14ac:dyDescent="0.4">
      <c r="C35" t="s">
        <v>758</v>
      </c>
      <c r="D35" t="s">
        <v>545</v>
      </c>
      <c r="E35">
        <v>88800</v>
      </c>
      <c r="R35" t="s">
        <v>99</v>
      </c>
      <c r="S35" s="2">
        <f t="shared" si="1"/>
        <v>7821780</v>
      </c>
      <c r="T35" s="2">
        <f t="shared" si="3"/>
        <v>7932200</v>
      </c>
      <c r="U35" s="2">
        <f t="shared" si="3"/>
        <v>5710100</v>
      </c>
      <c r="V35" s="2">
        <f t="shared" si="3"/>
        <v>9152400</v>
      </c>
      <c r="W35" s="2">
        <f t="shared" si="3"/>
        <v>8840000</v>
      </c>
      <c r="X35" s="2">
        <f t="shared" si="3"/>
        <v>7474200</v>
      </c>
      <c r="Y35" s="2" cm="1">
        <f t="array" ref="Y35">_xlfn.XLOOKUP(Y$1&amp;$R35,$C$3:$C$1662&amp;$D$3:$D$1662,$E$3:$E$1662,0,0,1)</f>
        <v>182100</v>
      </c>
      <c r="Z35" s="2" cm="1">
        <f t="array" ref="Z35">_xlfn.XLOOKUP(Z$1&amp;$R35,$C$3:$C$1662&amp;$D$3:$D$1662,$E$3:$E$1662,0,0,1)</f>
        <v>168500</v>
      </c>
      <c r="AA35" s="2" cm="1">
        <f t="array" ref="AA35">_xlfn.XLOOKUP(AA$1&amp;$R35,$C$3:$C$1662&amp;$D$3:$D$1662,$E$3:$E$1662,0,0,1)</f>
        <v>166200</v>
      </c>
      <c r="AB35" s="2" cm="1">
        <f t="array" ref="AB35">_xlfn.XLOOKUP(AB$1&amp;$R35,$C$3:$C$1662&amp;$D$3:$D$1662,$E$3:$E$1662,0,0,1)</f>
        <v>221400</v>
      </c>
      <c r="AC35" s="2" cm="1">
        <f t="array" ref="AC35">_xlfn.XLOOKUP(AC$1&amp;$R35,$C$3:$C$1662&amp;$D$3:$D$1662,$E$3:$E$1662,0,0,1)</f>
        <v>244800</v>
      </c>
    </row>
    <row r="36" spans="3:29" x14ac:dyDescent="0.4">
      <c r="C36" t="s">
        <v>758</v>
      </c>
      <c r="D36" t="s">
        <v>546</v>
      </c>
      <c r="E36">
        <v>244800</v>
      </c>
      <c r="R36" t="s">
        <v>83</v>
      </c>
      <c r="S36" s="2">
        <f t="shared" si="1"/>
        <v>8023200</v>
      </c>
      <c r="T36" s="2">
        <f t="shared" ref="T36:X51" si="4">T35+Y36</f>
        <v>8082200</v>
      </c>
      <c r="U36" s="2">
        <f t="shared" si="4"/>
        <v>5782000</v>
      </c>
      <c r="V36" s="2">
        <f t="shared" si="4"/>
        <v>9644400</v>
      </c>
      <c r="W36" s="2">
        <f t="shared" si="4"/>
        <v>8950900</v>
      </c>
      <c r="X36" s="2">
        <f t="shared" si="4"/>
        <v>7656500</v>
      </c>
      <c r="Y36" s="2" cm="1">
        <f t="array" ref="Y36">_xlfn.XLOOKUP(Y$1&amp;$R36,$C$3:$C$1662&amp;$D$3:$D$1662,$E$3:$E$1662,0,0,1)</f>
        <v>150000</v>
      </c>
      <c r="Z36" s="2" cm="1">
        <f t="array" ref="Z36">_xlfn.XLOOKUP(Z$1&amp;$R36,$C$3:$C$1662&amp;$D$3:$D$1662,$E$3:$E$1662,0,0,1)</f>
        <v>71900</v>
      </c>
      <c r="AA36" s="2" cm="1">
        <f t="array" ref="AA36">_xlfn.XLOOKUP(AA$1&amp;$R36,$C$3:$C$1662&amp;$D$3:$D$1662,$E$3:$E$1662,0,0,1)</f>
        <v>492000</v>
      </c>
      <c r="AB36" s="2" cm="1">
        <f t="array" ref="AB36">_xlfn.XLOOKUP(AB$1&amp;$R36,$C$3:$C$1662&amp;$D$3:$D$1662,$E$3:$E$1662,0,0,1)</f>
        <v>110900</v>
      </c>
      <c r="AC36" s="2" cm="1">
        <f t="array" ref="AC36">_xlfn.XLOOKUP(AC$1&amp;$R36,$C$3:$C$1662&amp;$D$3:$D$1662,$E$3:$E$1662,0,0,1)</f>
        <v>182300</v>
      </c>
    </row>
    <row r="37" spans="3:29" x14ac:dyDescent="0.4">
      <c r="C37" t="s">
        <v>758</v>
      </c>
      <c r="D37" t="s">
        <v>547</v>
      </c>
      <c r="E37">
        <v>182300</v>
      </c>
      <c r="R37" t="s">
        <v>152</v>
      </c>
      <c r="S37" s="2">
        <f t="shared" si="1"/>
        <v>8239100</v>
      </c>
      <c r="T37" s="2">
        <f t="shared" si="4"/>
        <v>8163100</v>
      </c>
      <c r="U37" s="2">
        <f t="shared" si="4"/>
        <v>5879000</v>
      </c>
      <c r="V37" s="2">
        <f t="shared" si="4"/>
        <v>9990400</v>
      </c>
      <c r="W37" s="2">
        <f t="shared" si="4"/>
        <v>9125600</v>
      </c>
      <c r="X37" s="2">
        <f t="shared" si="4"/>
        <v>8037400</v>
      </c>
      <c r="Y37" s="2" cm="1">
        <f t="array" ref="Y37">_xlfn.XLOOKUP(Y$1&amp;$R37,$C$3:$C$1662&amp;$D$3:$D$1662,$E$3:$E$1662,0,0,1)</f>
        <v>80900</v>
      </c>
      <c r="Z37" s="2" cm="1">
        <f t="array" ref="Z37">_xlfn.XLOOKUP(Z$1&amp;$R37,$C$3:$C$1662&amp;$D$3:$D$1662,$E$3:$E$1662,0,0,1)</f>
        <v>97000</v>
      </c>
      <c r="AA37" s="2" cm="1">
        <f t="array" ref="AA37">_xlfn.XLOOKUP(AA$1&amp;$R37,$C$3:$C$1662&amp;$D$3:$D$1662,$E$3:$E$1662,0,0,1)</f>
        <v>346000</v>
      </c>
      <c r="AB37" s="2" cm="1">
        <f t="array" ref="AB37">_xlfn.XLOOKUP(AB$1&amp;$R37,$C$3:$C$1662&amp;$D$3:$D$1662,$E$3:$E$1662,0,0,1)</f>
        <v>174700</v>
      </c>
      <c r="AC37" s="2" cm="1">
        <f t="array" ref="AC37">_xlfn.XLOOKUP(AC$1&amp;$R37,$C$3:$C$1662&amp;$D$3:$D$1662,$E$3:$E$1662,0,0,1)</f>
        <v>380900</v>
      </c>
    </row>
    <row r="38" spans="3:29" x14ac:dyDescent="0.4">
      <c r="C38" t="s">
        <v>758</v>
      </c>
      <c r="D38" t="s">
        <v>548</v>
      </c>
      <c r="E38">
        <v>380900</v>
      </c>
      <c r="R38" t="s">
        <v>33</v>
      </c>
      <c r="S38" s="2">
        <f t="shared" si="1"/>
        <v>8432920</v>
      </c>
      <c r="T38" s="2">
        <f t="shared" si="4"/>
        <v>8473300</v>
      </c>
      <c r="U38" s="2">
        <f t="shared" si="4"/>
        <v>5958400</v>
      </c>
      <c r="V38" s="2">
        <f t="shared" si="4"/>
        <v>10245200</v>
      </c>
      <c r="W38" s="2">
        <f t="shared" si="4"/>
        <v>9284100</v>
      </c>
      <c r="X38" s="2">
        <f t="shared" si="4"/>
        <v>8203600</v>
      </c>
      <c r="Y38" s="2" cm="1">
        <f t="array" ref="Y38">_xlfn.XLOOKUP(Y$1&amp;$R38,$C$3:$C$1662&amp;$D$3:$D$1662,$E$3:$E$1662,0,0,1)</f>
        <v>310200</v>
      </c>
      <c r="Z38" s="2" cm="1">
        <f t="array" ref="Z38">_xlfn.XLOOKUP(Z$1&amp;$R38,$C$3:$C$1662&amp;$D$3:$D$1662,$E$3:$E$1662,0,0,1)</f>
        <v>79400</v>
      </c>
      <c r="AA38" s="2" cm="1">
        <f t="array" ref="AA38">_xlfn.XLOOKUP(AA$1&amp;$R38,$C$3:$C$1662&amp;$D$3:$D$1662,$E$3:$E$1662,0,0,1)</f>
        <v>254800</v>
      </c>
      <c r="AB38" s="2" cm="1">
        <f t="array" ref="AB38">_xlfn.XLOOKUP(AB$1&amp;$R38,$C$3:$C$1662&amp;$D$3:$D$1662,$E$3:$E$1662,0,0,1)</f>
        <v>158500</v>
      </c>
      <c r="AC38" s="2" cm="1">
        <f t="array" ref="AC38">_xlfn.XLOOKUP(AC$1&amp;$R38,$C$3:$C$1662&amp;$D$3:$D$1662,$E$3:$E$1662,0,0,1)</f>
        <v>166200</v>
      </c>
    </row>
    <row r="39" spans="3:29" x14ac:dyDescent="0.4">
      <c r="C39" t="s">
        <v>758</v>
      </c>
      <c r="D39" t="s">
        <v>549</v>
      </c>
      <c r="E39">
        <v>166200</v>
      </c>
      <c r="R39" t="s">
        <v>51</v>
      </c>
      <c r="S39" s="2">
        <f t="shared" si="1"/>
        <v>8592200</v>
      </c>
      <c r="T39" s="2">
        <f t="shared" si="4"/>
        <v>8585800</v>
      </c>
      <c r="U39" s="2">
        <f t="shared" si="4"/>
        <v>6049200</v>
      </c>
      <c r="V39" s="2">
        <f t="shared" si="4"/>
        <v>10545700</v>
      </c>
      <c r="W39" s="2">
        <f t="shared" si="4"/>
        <v>9384900</v>
      </c>
      <c r="X39" s="2">
        <f t="shared" si="4"/>
        <v>8395400</v>
      </c>
      <c r="Y39" s="2" cm="1">
        <f t="array" ref="Y39">_xlfn.XLOOKUP(Y$1&amp;$R39,$C$3:$C$1662&amp;$D$3:$D$1662,$E$3:$E$1662,0,0,1)</f>
        <v>112500</v>
      </c>
      <c r="Z39" s="2" cm="1">
        <f t="array" ref="Z39">_xlfn.XLOOKUP(Z$1&amp;$R39,$C$3:$C$1662&amp;$D$3:$D$1662,$E$3:$E$1662,0,0,1)</f>
        <v>90800</v>
      </c>
      <c r="AA39" s="2" cm="1">
        <f t="array" ref="AA39">_xlfn.XLOOKUP(AA$1&amp;$R39,$C$3:$C$1662&amp;$D$3:$D$1662,$E$3:$E$1662,0,0,1)</f>
        <v>300500</v>
      </c>
      <c r="AB39" s="2" cm="1">
        <f t="array" ref="AB39">_xlfn.XLOOKUP(AB$1&amp;$R39,$C$3:$C$1662&amp;$D$3:$D$1662,$E$3:$E$1662,0,0,1)</f>
        <v>100800</v>
      </c>
      <c r="AC39" s="2" cm="1">
        <f t="array" ref="AC39">_xlfn.XLOOKUP(AC$1&amp;$R39,$C$3:$C$1662&amp;$D$3:$D$1662,$E$3:$E$1662,0,0,1)</f>
        <v>191800</v>
      </c>
    </row>
    <row r="40" spans="3:29" x14ac:dyDescent="0.4">
      <c r="C40" t="s">
        <v>758</v>
      </c>
      <c r="D40" t="s">
        <v>550</v>
      </c>
      <c r="E40">
        <v>191800</v>
      </c>
      <c r="R40" t="s">
        <v>280</v>
      </c>
      <c r="S40" s="2">
        <f t="shared" si="1"/>
        <v>8741320</v>
      </c>
      <c r="T40" s="2">
        <f t="shared" si="4"/>
        <v>8717200</v>
      </c>
      <c r="U40" s="2">
        <f t="shared" si="4"/>
        <v>6123100</v>
      </c>
      <c r="V40" s="2">
        <f t="shared" si="4"/>
        <v>10768100</v>
      </c>
      <c r="W40" s="2">
        <f t="shared" si="4"/>
        <v>9481500</v>
      </c>
      <c r="X40" s="2">
        <f t="shared" si="4"/>
        <v>8616700</v>
      </c>
      <c r="Y40" s="2" cm="1">
        <f t="array" ref="Y40">_xlfn.XLOOKUP(Y$1&amp;$R40,$C$3:$C$1662&amp;$D$3:$D$1662,$E$3:$E$1662,0,0,1)</f>
        <v>131400</v>
      </c>
      <c r="Z40" s="2" cm="1">
        <f t="array" ref="Z40">_xlfn.XLOOKUP(Z$1&amp;$R40,$C$3:$C$1662&amp;$D$3:$D$1662,$E$3:$E$1662,0,0,1)</f>
        <v>73900</v>
      </c>
      <c r="AA40" s="2" cm="1">
        <f t="array" ref="AA40">_xlfn.XLOOKUP(AA$1&amp;$R40,$C$3:$C$1662&amp;$D$3:$D$1662,$E$3:$E$1662,0,0,1)</f>
        <v>222400</v>
      </c>
      <c r="AB40" s="2" cm="1">
        <f t="array" ref="AB40">_xlfn.XLOOKUP(AB$1&amp;$R40,$C$3:$C$1662&amp;$D$3:$D$1662,$E$3:$E$1662,0,0,1)</f>
        <v>96600</v>
      </c>
      <c r="AC40" s="2" cm="1">
        <f t="array" ref="AC40">_xlfn.XLOOKUP(AC$1&amp;$R40,$C$3:$C$1662&amp;$D$3:$D$1662,$E$3:$E$1662,0,0,1)</f>
        <v>221300</v>
      </c>
    </row>
    <row r="41" spans="3:29" x14ac:dyDescent="0.4">
      <c r="C41" t="s">
        <v>758</v>
      </c>
      <c r="D41" t="s">
        <v>551</v>
      </c>
      <c r="E41">
        <v>221300</v>
      </c>
      <c r="R41" t="s">
        <v>154</v>
      </c>
      <c r="S41" s="2">
        <f t="shared" si="1"/>
        <v>8894900</v>
      </c>
      <c r="T41" s="2">
        <f t="shared" si="4"/>
        <v>8995900</v>
      </c>
      <c r="U41" s="2">
        <f t="shared" si="4"/>
        <v>6175400</v>
      </c>
      <c r="V41" s="2">
        <f t="shared" si="4"/>
        <v>10967400</v>
      </c>
      <c r="W41" s="2">
        <f t="shared" si="4"/>
        <v>9574500</v>
      </c>
      <c r="X41" s="2">
        <f t="shared" si="4"/>
        <v>8761300</v>
      </c>
      <c r="Y41" s="2" cm="1">
        <f t="array" ref="Y41">_xlfn.XLOOKUP(Y$1&amp;$R41,$C$3:$C$1662&amp;$D$3:$D$1662,$E$3:$E$1662,0,0,1)</f>
        <v>278700</v>
      </c>
      <c r="Z41" s="2" cm="1">
        <f t="array" ref="Z41">_xlfn.XLOOKUP(Z$1&amp;$R41,$C$3:$C$1662&amp;$D$3:$D$1662,$E$3:$E$1662,0,0,1)</f>
        <v>52300</v>
      </c>
      <c r="AA41" s="2" cm="1">
        <f t="array" ref="AA41">_xlfn.XLOOKUP(AA$1&amp;$R41,$C$3:$C$1662&amp;$D$3:$D$1662,$E$3:$E$1662,0,0,1)</f>
        <v>199300</v>
      </c>
      <c r="AB41" s="2" cm="1">
        <f t="array" ref="AB41">_xlfn.XLOOKUP(AB$1&amp;$R41,$C$3:$C$1662&amp;$D$3:$D$1662,$E$3:$E$1662,0,0,1)</f>
        <v>93000</v>
      </c>
      <c r="AC41" s="2" cm="1">
        <f t="array" ref="AC41">_xlfn.XLOOKUP(AC$1&amp;$R41,$C$3:$C$1662&amp;$D$3:$D$1662,$E$3:$E$1662,0,0,1)</f>
        <v>144600</v>
      </c>
    </row>
    <row r="42" spans="3:29" x14ac:dyDescent="0.4">
      <c r="C42" t="s">
        <v>758</v>
      </c>
      <c r="D42" t="s">
        <v>552</v>
      </c>
      <c r="E42">
        <v>144600</v>
      </c>
      <c r="R42" t="s">
        <v>133</v>
      </c>
      <c r="S42" s="2">
        <f t="shared" si="1"/>
        <v>9040800</v>
      </c>
      <c r="T42" s="2">
        <f t="shared" si="4"/>
        <v>9231100</v>
      </c>
      <c r="U42" s="2">
        <f t="shared" si="4"/>
        <v>6293900</v>
      </c>
      <c r="V42" s="2">
        <f t="shared" si="4"/>
        <v>11085200</v>
      </c>
      <c r="W42" s="2">
        <f t="shared" si="4"/>
        <v>9669800</v>
      </c>
      <c r="X42" s="2">
        <f t="shared" si="4"/>
        <v>8924000</v>
      </c>
      <c r="Y42" s="2" cm="1">
        <f t="array" ref="Y42">_xlfn.XLOOKUP(Y$1&amp;$R42,$C$3:$C$1662&amp;$D$3:$D$1662,$E$3:$E$1662,0,0,1)</f>
        <v>235200</v>
      </c>
      <c r="Z42" s="2" cm="1">
        <f t="array" ref="Z42">_xlfn.XLOOKUP(Z$1&amp;$R42,$C$3:$C$1662&amp;$D$3:$D$1662,$E$3:$E$1662,0,0,1)</f>
        <v>118500</v>
      </c>
      <c r="AA42" s="2" cm="1">
        <f t="array" ref="AA42">_xlfn.XLOOKUP(AA$1&amp;$R42,$C$3:$C$1662&amp;$D$3:$D$1662,$E$3:$E$1662,0,0,1)</f>
        <v>117800</v>
      </c>
      <c r="AB42" s="2" cm="1">
        <f t="array" ref="AB42">_xlfn.XLOOKUP(AB$1&amp;$R42,$C$3:$C$1662&amp;$D$3:$D$1662,$E$3:$E$1662,0,0,1)</f>
        <v>95300</v>
      </c>
      <c r="AC42" s="2" cm="1">
        <f t="array" ref="AC42">_xlfn.XLOOKUP(AC$1&amp;$R42,$C$3:$C$1662&amp;$D$3:$D$1662,$E$3:$E$1662,0,0,1)</f>
        <v>162700</v>
      </c>
    </row>
    <row r="43" spans="3:29" x14ac:dyDescent="0.4">
      <c r="C43" t="s">
        <v>758</v>
      </c>
      <c r="D43" t="s">
        <v>553</v>
      </c>
      <c r="E43">
        <v>162700</v>
      </c>
      <c r="R43" t="s">
        <v>113</v>
      </c>
      <c r="S43" s="2">
        <f t="shared" si="1"/>
        <v>9165560</v>
      </c>
      <c r="T43" s="2">
        <f t="shared" si="4"/>
        <v>9352800</v>
      </c>
      <c r="U43" s="2">
        <f t="shared" si="4"/>
        <v>6378600</v>
      </c>
      <c r="V43" s="2">
        <f t="shared" si="4"/>
        <v>11264200</v>
      </c>
      <c r="W43" s="2">
        <f t="shared" si="4"/>
        <v>9752700</v>
      </c>
      <c r="X43" s="2">
        <f t="shared" si="4"/>
        <v>9079500</v>
      </c>
      <c r="Y43" s="2" cm="1">
        <f t="array" ref="Y43">_xlfn.XLOOKUP(Y$1&amp;$R43,$C$3:$C$1662&amp;$D$3:$D$1662,$E$3:$E$1662,0,0,1)</f>
        <v>121700</v>
      </c>
      <c r="Z43" s="2" cm="1">
        <f t="array" ref="Z43">_xlfn.XLOOKUP(Z$1&amp;$R43,$C$3:$C$1662&amp;$D$3:$D$1662,$E$3:$E$1662,0,0,1)</f>
        <v>84700</v>
      </c>
      <c r="AA43" s="2" cm="1">
        <f t="array" ref="AA43">_xlfn.XLOOKUP(AA$1&amp;$R43,$C$3:$C$1662&amp;$D$3:$D$1662,$E$3:$E$1662,0,0,1)</f>
        <v>179000</v>
      </c>
      <c r="AB43" s="2" cm="1">
        <f t="array" ref="AB43">_xlfn.XLOOKUP(AB$1&amp;$R43,$C$3:$C$1662&amp;$D$3:$D$1662,$E$3:$E$1662,0,0,1)</f>
        <v>82900</v>
      </c>
      <c r="AC43" s="2" cm="1">
        <f t="array" ref="AC43">_xlfn.XLOOKUP(AC$1&amp;$R43,$C$3:$C$1662&amp;$D$3:$D$1662,$E$3:$E$1662,0,0,1)</f>
        <v>155500</v>
      </c>
    </row>
    <row r="44" spans="3:29" x14ac:dyDescent="0.4">
      <c r="C44" t="s">
        <v>758</v>
      </c>
      <c r="D44" t="s">
        <v>554</v>
      </c>
      <c r="E44">
        <v>155500</v>
      </c>
      <c r="R44" t="s">
        <v>49</v>
      </c>
      <c r="S44" s="2">
        <f t="shared" si="1"/>
        <v>9365080</v>
      </c>
      <c r="T44" s="2">
        <f t="shared" si="4"/>
        <v>9865600</v>
      </c>
      <c r="U44" s="2">
        <f t="shared" si="4"/>
        <v>6453500</v>
      </c>
      <c r="V44" s="2">
        <f t="shared" si="4"/>
        <v>11485100</v>
      </c>
      <c r="W44" s="2">
        <f t="shared" si="4"/>
        <v>9838700</v>
      </c>
      <c r="X44" s="2">
        <f t="shared" si="4"/>
        <v>9182500</v>
      </c>
      <c r="Y44" s="2" cm="1">
        <f t="array" ref="Y44">_xlfn.XLOOKUP(Y$1&amp;$R44,$C$3:$C$1662&amp;$D$3:$D$1662,$E$3:$E$1662,0,0,1)</f>
        <v>512800</v>
      </c>
      <c r="Z44" s="2" cm="1">
        <f t="array" ref="Z44">_xlfn.XLOOKUP(Z$1&amp;$R44,$C$3:$C$1662&amp;$D$3:$D$1662,$E$3:$E$1662,0,0,1)</f>
        <v>74900</v>
      </c>
      <c r="AA44" s="2" cm="1">
        <f t="array" ref="AA44">_xlfn.XLOOKUP(AA$1&amp;$R44,$C$3:$C$1662&amp;$D$3:$D$1662,$E$3:$E$1662,0,0,1)</f>
        <v>220900</v>
      </c>
      <c r="AB44" s="2" cm="1">
        <f t="array" ref="AB44">_xlfn.XLOOKUP(AB$1&amp;$R44,$C$3:$C$1662&amp;$D$3:$D$1662,$E$3:$E$1662,0,0,1)</f>
        <v>86000</v>
      </c>
      <c r="AC44" s="2" cm="1">
        <f t="array" ref="AC44">_xlfn.XLOOKUP(AC$1&amp;$R44,$C$3:$C$1662&amp;$D$3:$D$1662,$E$3:$E$1662,0,0,1)</f>
        <v>103000</v>
      </c>
    </row>
    <row r="45" spans="3:29" x14ac:dyDescent="0.4">
      <c r="C45" t="s">
        <v>758</v>
      </c>
      <c r="D45" t="s">
        <v>555</v>
      </c>
      <c r="E45">
        <v>103000</v>
      </c>
      <c r="R45" t="s">
        <v>242</v>
      </c>
      <c r="S45" s="2">
        <f t="shared" si="1"/>
        <v>9570220</v>
      </c>
      <c r="T45" s="2">
        <f t="shared" si="4"/>
        <v>10221700</v>
      </c>
      <c r="U45" s="2">
        <f t="shared" si="4"/>
        <v>6492900</v>
      </c>
      <c r="V45" s="2">
        <f t="shared" si="4"/>
        <v>11776400</v>
      </c>
      <c r="W45" s="2">
        <f t="shared" si="4"/>
        <v>9922600</v>
      </c>
      <c r="X45" s="2">
        <f t="shared" si="4"/>
        <v>9437500</v>
      </c>
      <c r="Y45" s="2" cm="1">
        <f t="array" ref="Y45">_xlfn.XLOOKUP(Y$1&amp;$R45,$C$3:$C$1662&amp;$D$3:$D$1662,$E$3:$E$1662,0,0,1)</f>
        <v>356100</v>
      </c>
      <c r="Z45" s="2" cm="1">
        <f t="array" ref="Z45">_xlfn.XLOOKUP(Z$1&amp;$R45,$C$3:$C$1662&amp;$D$3:$D$1662,$E$3:$E$1662,0,0,1)</f>
        <v>39400</v>
      </c>
      <c r="AA45" s="2" cm="1">
        <f t="array" ref="AA45">_xlfn.XLOOKUP(AA$1&amp;$R45,$C$3:$C$1662&amp;$D$3:$D$1662,$E$3:$E$1662,0,0,1)</f>
        <v>291300</v>
      </c>
      <c r="AB45" s="2" cm="1">
        <f t="array" ref="AB45">_xlfn.XLOOKUP(AB$1&amp;$R45,$C$3:$C$1662&amp;$D$3:$D$1662,$E$3:$E$1662,0,0,1)</f>
        <v>83900</v>
      </c>
      <c r="AC45" s="2" cm="1">
        <f t="array" ref="AC45">_xlfn.XLOOKUP(AC$1&amp;$R45,$C$3:$C$1662&amp;$D$3:$D$1662,$E$3:$E$1662,0,0,1)</f>
        <v>255000</v>
      </c>
    </row>
    <row r="46" spans="3:29" x14ac:dyDescent="0.4">
      <c r="C46" t="s">
        <v>758</v>
      </c>
      <c r="D46" t="s">
        <v>556</v>
      </c>
      <c r="E46">
        <v>255000</v>
      </c>
      <c r="R46" t="s">
        <v>126</v>
      </c>
      <c r="S46" s="2">
        <f t="shared" si="1"/>
        <v>9818220</v>
      </c>
      <c r="T46" s="2">
        <f t="shared" si="4"/>
        <v>10531200</v>
      </c>
      <c r="U46" s="2">
        <f t="shared" si="4"/>
        <v>6561000</v>
      </c>
      <c r="V46" s="2">
        <f t="shared" si="4"/>
        <v>12239700</v>
      </c>
      <c r="W46" s="2">
        <f t="shared" si="4"/>
        <v>10153600</v>
      </c>
      <c r="X46" s="2">
        <f t="shared" si="4"/>
        <v>9605600</v>
      </c>
      <c r="Y46" s="2" cm="1">
        <f t="array" ref="Y46">_xlfn.XLOOKUP(Y$1&amp;$R46,$C$3:$C$1662&amp;$D$3:$D$1662,$E$3:$E$1662,0,0,1)</f>
        <v>309500</v>
      </c>
      <c r="Z46" s="2" cm="1">
        <f t="array" ref="Z46">_xlfn.XLOOKUP(Z$1&amp;$R46,$C$3:$C$1662&amp;$D$3:$D$1662,$E$3:$E$1662,0,0,1)</f>
        <v>68100</v>
      </c>
      <c r="AA46" s="2" cm="1">
        <f t="array" ref="AA46">_xlfn.XLOOKUP(AA$1&amp;$R46,$C$3:$C$1662&amp;$D$3:$D$1662,$E$3:$E$1662,0,0,1)</f>
        <v>463300</v>
      </c>
      <c r="AB46" s="2" cm="1">
        <f t="array" ref="AB46">_xlfn.XLOOKUP(AB$1&amp;$R46,$C$3:$C$1662&amp;$D$3:$D$1662,$E$3:$E$1662,0,0,1)</f>
        <v>231000</v>
      </c>
      <c r="AC46" s="2" cm="1">
        <f t="array" ref="AC46">_xlfn.XLOOKUP(AC$1&amp;$R46,$C$3:$C$1662&amp;$D$3:$D$1662,$E$3:$E$1662,0,0,1)</f>
        <v>168100</v>
      </c>
    </row>
    <row r="47" spans="3:29" x14ac:dyDescent="0.4">
      <c r="C47" t="s">
        <v>758</v>
      </c>
      <c r="D47" t="s">
        <v>557</v>
      </c>
      <c r="E47">
        <v>168100</v>
      </c>
      <c r="R47" t="s">
        <v>170</v>
      </c>
      <c r="S47" s="2">
        <f t="shared" si="1"/>
        <v>10082980</v>
      </c>
      <c r="T47" s="2">
        <f t="shared" si="4"/>
        <v>11030500</v>
      </c>
      <c r="U47" s="2">
        <f t="shared" si="4"/>
        <v>6660000</v>
      </c>
      <c r="V47" s="2">
        <f t="shared" si="4"/>
        <v>12591600</v>
      </c>
      <c r="W47" s="2">
        <f t="shared" si="4"/>
        <v>10329000</v>
      </c>
      <c r="X47" s="2">
        <f t="shared" si="4"/>
        <v>9803800</v>
      </c>
      <c r="Y47" s="2" cm="1">
        <f t="array" ref="Y47">_xlfn.XLOOKUP(Y$1&amp;$R47,$C$3:$C$1662&amp;$D$3:$D$1662,$E$3:$E$1662,0,0,1)</f>
        <v>499300</v>
      </c>
      <c r="Z47" s="2" cm="1">
        <f t="array" ref="Z47">_xlfn.XLOOKUP(Z$1&amp;$R47,$C$3:$C$1662&amp;$D$3:$D$1662,$E$3:$E$1662,0,0,1)</f>
        <v>99000</v>
      </c>
      <c r="AA47" s="2" cm="1">
        <f t="array" ref="AA47">_xlfn.XLOOKUP(AA$1&amp;$R47,$C$3:$C$1662&amp;$D$3:$D$1662,$E$3:$E$1662,0,0,1)</f>
        <v>351900</v>
      </c>
      <c r="AB47" s="2" cm="1">
        <f t="array" ref="AB47">_xlfn.XLOOKUP(AB$1&amp;$R47,$C$3:$C$1662&amp;$D$3:$D$1662,$E$3:$E$1662,0,0,1)</f>
        <v>175400</v>
      </c>
      <c r="AC47" s="2" cm="1">
        <f t="array" ref="AC47">_xlfn.XLOOKUP(AC$1&amp;$R47,$C$3:$C$1662&amp;$D$3:$D$1662,$E$3:$E$1662,0,0,1)</f>
        <v>198200</v>
      </c>
    </row>
    <row r="48" spans="3:29" x14ac:dyDescent="0.4">
      <c r="C48" t="s">
        <v>758</v>
      </c>
      <c r="D48" t="s">
        <v>558</v>
      </c>
      <c r="E48">
        <v>198200</v>
      </c>
      <c r="R48" t="s">
        <v>174</v>
      </c>
      <c r="S48" s="2">
        <f t="shared" si="1"/>
        <v>10249200</v>
      </c>
      <c r="T48" s="2">
        <f t="shared" si="4"/>
        <v>11321200</v>
      </c>
      <c r="U48" s="2">
        <f t="shared" si="4"/>
        <v>6708100</v>
      </c>
      <c r="V48" s="2">
        <f t="shared" si="4"/>
        <v>12817100</v>
      </c>
      <c r="W48" s="2">
        <f t="shared" si="4"/>
        <v>10462900</v>
      </c>
      <c r="X48" s="2">
        <f t="shared" si="4"/>
        <v>9936700</v>
      </c>
      <c r="Y48" s="2" cm="1">
        <f t="array" ref="Y48">_xlfn.XLOOKUP(Y$1&amp;$R48,$C$3:$C$1662&amp;$D$3:$D$1662,$E$3:$E$1662,0,0,1)</f>
        <v>290700</v>
      </c>
      <c r="Z48" s="2" cm="1">
        <f t="array" ref="Z48">_xlfn.XLOOKUP(Z$1&amp;$R48,$C$3:$C$1662&amp;$D$3:$D$1662,$E$3:$E$1662,0,0,1)</f>
        <v>48100</v>
      </c>
      <c r="AA48" s="2" cm="1">
        <f t="array" ref="AA48">_xlfn.XLOOKUP(AA$1&amp;$R48,$C$3:$C$1662&amp;$D$3:$D$1662,$E$3:$E$1662,0,0,1)</f>
        <v>225500</v>
      </c>
      <c r="AB48" s="2" cm="1">
        <f t="array" ref="AB48">_xlfn.XLOOKUP(AB$1&amp;$R48,$C$3:$C$1662&amp;$D$3:$D$1662,$E$3:$E$1662,0,0,1)</f>
        <v>133900</v>
      </c>
      <c r="AC48" s="2" cm="1">
        <f t="array" ref="AC48">_xlfn.XLOOKUP(AC$1&amp;$R48,$C$3:$C$1662&amp;$D$3:$D$1662,$E$3:$E$1662,0,0,1)</f>
        <v>132900</v>
      </c>
    </row>
    <row r="49" spans="3:29" x14ac:dyDescent="0.4">
      <c r="C49" t="s">
        <v>758</v>
      </c>
      <c r="D49" t="s">
        <v>559</v>
      </c>
      <c r="E49">
        <v>132900</v>
      </c>
      <c r="R49" t="s">
        <v>179</v>
      </c>
      <c r="S49" s="2">
        <f t="shared" si="1"/>
        <v>10394380</v>
      </c>
      <c r="T49" s="2">
        <f t="shared" si="4"/>
        <v>11459300</v>
      </c>
      <c r="U49" s="2">
        <f t="shared" si="4"/>
        <v>6748600</v>
      </c>
      <c r="V49" s="2">
        <f t="shared" si="4"/>
        <v>12970300</v>
      </c>
      <c r="W49" s="2">
        <f t="shared" si="4"/>
        <v>10558400</v>
      </c>
      <c r="X49" s="2">
        <f t="shared" si="4"/>
        <v>10235300</v>
      </c>
      <c r="Y49" s="2" cm="1">
        <f t="array" ref="Y49">_xlfn.XLOOKUP(Y$1&amp;$R49,$C$3:$C$1662&amp;$D$3:$D$1662,$E$3:$E$1662,0,0,1)</f>
        <v>138100</v>
      </c>
      <c r="Z49" s="2" cm="1">
        <f t="array" ref="Z49">_xlfn.XLOOKUP(Z$1&amp;$R49,$C$3:$C$1662&amp;$D$3:$D$1662,$E$3:$E$1662,0,0,1)</f>
        <v>40500</v>
      </c>
      <c r="AA49" s="2" cm="1">
        <f t="array" ref="AA49">_xlfn.XLOOKUP(AA$1&amp;$R49,$C$3:$C$1662&amp;$D$3:$D$1662,$E$3:$E$1662,0,0,1)</f>
        <v>153200</v>
      </c>
      <c r="AB49" s="2" cm="1">
        <f t="array" ref="AB49">_xlfn.XLOOKUP(AB$1&amp;$R49,$C$3:$C$1662&amp;$D$3:$D$1662,$E$3:$E$1662,0,0,1)</f>
        <v>95500</v>
      </c>
      <c r="AC49" s="2" cm="1">
        <f t="array" ref="AC49">_xlfn.XLOOKUP(AC$1&amp;$R49,$C$3:$C$1662&amp;$D$3:$D$1662,$E$3:$E$1662,0,0,1)</f>
        <v>298600</v>
      </c>
    </row>
    <row r="50" spans="3:29" x14ac:dyDescent="0.4">
      <c r="C50" t="s">
        <v>758</v>
      </c>
      <c r="D50" t="s">
        <v>560</v>
      </c>
      <c r="E50">
        <v>298600</v>
      </c>
      <c r="R50" t="s">
        <v>223</v>
      </c>
      <c r="S50" s="2">
        <f t="shared" si="1"/>
        <v>10517180</v>
      </c>
      <c r="T50" s="2">
        <f t="shared" si="4"/>
        <v>11656800</v>
      </c>
      <c r="U50" s="2">
        <f t="shared" si="4"/>
        <v>6784100</v>
      </c>
      <c r="V50" s="2">
        <f t="shared" si="4"/>
        <v>13117600</v>
      </c>
      <c r="W50" s="2">
        <f t="shared" si="4"/>
        <v>10682000</v>
      </c>
      <c r="X50" s="2">
        <f t="shared" si="4"/>
        <v>10345400</v>
      </c>
      <c r="Y50" s="2" cm="1">
        <f t="array" ref="Y50">_xlfn.XLOOKUP(Y$1&amp;$R50,$C$3:$C$1662&amp;$D$3:$D$1662,$E$3:$E$1662,0,0,1)</f>
        <v>197500</v>
      </c>
      <c r="Z50" s="2" cm="1">
        <f t="array" ref="Z50">_xlfn.XLOOKUP(Z$1&amp;$R50,$C$3:$C$1662&amp;$D$3:$D$1662,$E$3:$E$1662,0,0,1)</f>
        <v>35500</v>
      </c>
      <c r="AA50" s="2" cm="1">
        <f t="array" ref="AA50">_xlfn.XLOOKUP(AA$1&amp;$R50,$C$3:$C$1662&amp;$D$3:$D$1662,$E$3:$E$1662,0,0,1)</f>
        <v>147300</v>
      </c>
      <c r="AB50" s="2" cm="1">
        <f t="array" ref="AB50">_xlfn.XLOOKUP(AB$1&amp;$R50,$C$3:$C$1662&amp;$D$3:$D$1662,$E$3:$E$1662,0,0,1)</f>
        <v>123600</v>
      </c>
      <c r="AC50" s="2" cm="1">
        <f t="array" ref="AC50">_xlfn.XLOOKUP(AC$1&amp;$R50,$C$3:$C$1662&amp;$D$3:$D$1662,$E$3:$E$1662,0,0,1)</f>
        <v>110100</v>
      </c>
    </row>
    <row r="51" spans="3:29" x14ac:dyDescent="0.4">
      <c r="C51" t="s">
        <v>758</v>
      </c>
      <c r="D51" t="s">
        <v>561</v>
      </c>
      <c r="E51">
        <v>110100</v>
      </c>
      <c r="R51" t="s">
        <v>208</v>
      </c>
      <c r="S51" s="2">
        <f t="shared" si="1"/>
        <v>10664160</v>
      </c>
      <c r="T51" s="2">
        <f t="shared" si="4"/>
        <v>11794100</v>
      </c>
      <c r="U51" s="2">
        <f t="shared" si="4"/>
        <v>6841500</v>
      </c>
      <c r="V51" s="2">
        <f t="shared" si="4"/>
        <v>13282300</v>
      </c>
      <c r="W51" s="2">
        <f t="shared" si="4"/>
        <v>10845000</v>
      </c>
      <c r="X51" s="2">
        <f t="shared" si="4"/>
        <v>10557900</v>
      </c>
      <c r="Y51" s="2" cm="1">
        <f t="array" ref="Y51">_xlfn.XLOOKUP(Y$1&amp;$R51,$C$3:$C$1662&amp;$D$3:$D$1662,$E$3:$E$1662,0,0,1)</f>
        <v>137300</v>
      </c>
      <c r="Z51" s="2" cm="1">
        <f t="array" ref="Z51">_xlfn.XLOOKUP(Z$1&amp;$R51,$C$3:$C$1662&amp;$D$3:$D$1662,$E$3:$E$1662,0,0,1)</f>
        <v>57400</v>
      </c>
      <c r="AA51" s="2" cm="1">
        <f t="array" ref="AA51">_xlfn.XLOOKUP(AA$1&amp;$R51,$C$3:$C$1662&amp;$D$3:$D$1662,$E$3:$E$1662,0,0,1)</f>
        <v>164700</v>
      </c>
      <c r="AB51" s="2" cm="1">
        <f t="array" ref="AB51">_xlfn.XLOOKUP(AB$1&amp;$R51,$C$3:$C$1662&amp;$D$3:$D$1662,$E$3:$E$1662,0,0,1)</f>
        <v>163000</v>
      </c>
      <c r="AC51" s="2" cm="1">
        <f t="array" ref="AC51">_xlfn.XLOOKUP(AC$1&amp;$R51,$C$3:$C$1662&amp;$D$3:$D$1662,$E$3:$E$1662,0,0,1)</f>
        <v>212500</v>
      </c>
    </row>
    <row r="52" spans="3:29" x14ac:dyDescent="0.4">
      <c r="C52" t="s">
        <v>758</v>
      </c>
      <c r="D52" t="s">
        <v>562</v>
      </c>
      <c r="E52">
        <v>212500</v>
      </c>
      <c r="R52" t="s">
        <v>160</v>
      </c>
      <c r="S52" s="2">
        <f t="shared" si="1"/>
        <v>10847420</v>
      </c>
      <c r="T52" s="2">
        <f t="shared" ref="T52:X67" si="5">T51+Y52</f>
        <v>12038700</v>
      </c>
      <c r="U52" s="2">
        <f t="shared" si="5"/>
        <v>6881400</v>
      </c>
      <c r="V52" s="2">
        <f t="shared" si="5"/>
        <v>13507700</v>
      </c>
      <c r="W52" s="2">
        <f t="shared" si="5"/>
        <v>11089000</v>
      </c>
      <c r="X52" s="2">
        <f t="shared" si="5"/>
        <v>10720300</v>
      </c>
      <c r="Y52" s="2" cm="1">
        <f t="array" ref="Y52">_xlfn.XLOOKUP(Y$1&amp;$R52,$C$3:$C$1662&amp;$D$3:$D$1662,$E$3:$E$1662,0,0,1)</f>
        <v>244600</v>
      </c>
      <c r="Z52" s="2" cm="1">
        <f t="array" ref="Z52">_xlfn.XLOOKUP(Z$1&amp;$R52,$C$3:$C$1662&amp;$D$3:$D$1662,$E$3:$E$1662,0,0,1)</f>
        <v>39900</v>
      </c>
      <c r="AA52" s="2" cm="1">
        <f t="array" ref="AA52">_xlfn.XLOOKUP(AA$1&amp;$R52,$C$3:$C$1662&amp;$D$3:$D$1662,$E$3:$E$1662,0,0,1)</f>
        <v>225400</v>
      </c>
      <c r="AB52" s="2" cm="1">
        <f t="array" ref="AB52">_xlfn.XLOOKUP(AB$1&amp;$R52,$C$3:$C$1662&amp;$D$3:$D$1662,$E$3:$E$1662,0,0,1)</f>
        <v>244000</v>
      </c>
      <c r="AC52" s="2" cm="1">
        <f t="array" ref="AC52">_xlfn.XLOOKUP(AC$1&amp;$R52,$C$3:$C$1662&amp;$D$3:$D$1662,$E$3:$E$1662,0,0,1)</f>
        <v>162400</v>
      </c>
    </row>
    <row r="53" spans="3:29" x14ac:dyDescent="0.4">
      <c r="C53" t="s">
        <v>758</v>
      </c>
      <c r="D53" t="s">
        <v>563</v>
      </c>
      <c r="E53">
        <v>162400</v>
      </c>
      <c r="R53" t="s">
        <v>168</v>
      </c>
      <c r="S53" s="2">
        <f t="shared" si="1"/>
        <v>11050560</v>
      </c>
      <c r="T53" s="2">
        <f t="shared" si="5"/>
        <v>12163100</v>
      </c>
      <c r="U53" s="2">
        <f t="shared" si="5"/>
        <v>6935800</v>
      </c>
      <c r="V53" s="2">
        <f t="shared" si="5"/>
        <v>13966900</v>
      </c>
      <c r="W53" s="2">
        <f t="shared" si="5"/>
        <v>11273800</v>
      </c>
      <c r="X53" s="2">
        <f t="shared" si="5"/>
        <v>10913200</v>
      </c>
      <c r="Y53" s="2" cm="1">
        <f t="array" ref="Y53">_xlfn.XLOOKUP(Y$1&amp;$R53,$C$3:$C$1662&amp;$D$3:$D$1662,$E$3:$E$1662,0,0,1)</f>
        <v>124400</v>
      </c>
      <c r="Z53" s="2" cm="1">
        <f t="array" ref="Z53">_xlfn.XLOOKUP(Z$1&amp;$R53,$C$3:$C$1662&amp;$D$3:$D$1662,$E$3:$E$1662,0,0,1)</f>
        <v>54400</v>
      </c>
      <c r="AA53" s="2" cm="1">
        <f t="array" ref="AA53">_xlfn.XLOOKUP(AA$1&amp;$R53,$C$3:$C$1662&amp;$D$3:$D$1662,$E$3:$E$1662,0,0,1)</f>
        <v>459200</v>
      </c>
      <c r="AB53" s="2" cm="1">
        <f t="array" ref="AB53">_xlfn.XLOOKUP(AB$1&amp;$R53,$C$3:$C$1662&amp;$D$3:$D$1662,$E$3:$E$1662,0,0,1)</f>
        <v>184800</v>
      </c>
      <c r="AC53" s="2" cm="1">
        <f t="array" ref="AC53">_xlfn.XLOOKUP(AC$1&amp;$R53,$C$3:$C$1662&amp;$D$3:$D$1662,$E$3:$E$1662,0,0,1)</f>
        <v>192900</v>
      </c>
    </row>
    <row r="54" spans="3:29" x14ac:dyDescent="0.4">
      <c r="C54" t="s">
        <v>758</v>
      </c>
      <c r="D54" t="s">
        <v>564</v>
      </c>
      <c r="E54">
        <v>192900</v>
      </c>
      <c r="R54" t="s">
        <v>167</v>
      </c>
      <c r="S54" s="2">
        <f t="shared" si="1"/>
        <v>11257500</v>
      </c>
      <c r="T54" s="2">
        <f t="shared" si="5"/>
        <v>12254800</v>
      </c>
      <c r="U54" s="2">
        <f t="shared" si="5"/>
        <v>6978000</v>
      </c>
      <c r="V54" s="2">
        <f t="shared" si="5"/>
        <v>14347000</v>
      </c>
      <c r="W54" s="2">
        <f t="shared" si="5"/>
        <v>11509800</v>
      </c>
      <c r="X54" s="2">
        <f t="shared" si="5"/>
        <v>11197900</v>
      </c>
      <c r="Y54" s="2" cm="1">
        <f t="array" ref="Y54">_xlfn.XLOOKUP(Y$1&amp;$R54,$C$3:$C$1662&amp;$D$3:$D$1662,$E$3:$E$1662,0,0,1)</f>
        <v>91700</v>
      </c>
      <c r="Z54" s="2" cm="1">
        <f t="array" ref="Z54">_xlfn.XLOOKUP(Z$1&amp;$R54,$C$3:$C$1662&amp;$D$3:$D$1662,$E$3:$E$1662,0,0,1)</f>
        <v>42200</v>
      </c>
      <c r="AA54" s="2" cm="1">
        <f t="array" ref="AA54">_xlfn.XLOOKUP(AA$1&amp;$R54,$C$3:$C$1662&amp;$D$3:$D$1662,$E$3:$E$1662,0,0,1)</f>
        <v>380100</v>
      </c>
      <c r="AB54" s="2" cm="1">
        <f t="array" ref="AB54">_xlfn.XLOOKUP(AB$1&amp;$R54,$C$3:$C$1662&amp;$D$3:$D$1662,$E$3:$E$1662,0,0,1)</f>
        <v>236000</v>
      </c>
      <c r="AC54" s="2" cm="1">
        <f t="array" ref="AC54">_xlfn.XLOOKUP(AC$1&amp;$R54,$C$3:$C$1662&amp;$D$3:$D$1662,$E$3:$E$1662,0,0,1)</f>
        <v>284700</v>
      </c>
    </row>
    <row r="55" spans="3:29" x14ac:dyDescent="0.4">
      <c r="C55" t="s">
        <v>758</v>
      </c>
      <c r="D55" t="s">
        <v>565</v>
      </c>
      <c r="E55">
        <v>284700</v>
      </c>
      <c r="R55" t="s">
        <v>218</v>
      </c>
      <c r="S55" s="2">
        <f t="shared" si="1"/>
        <v>11416240</v>
      </c>
      <c r="T55" s="2">
        <f t="shared" si="5"/>
        <v>12411600</v>
      </c>
      <c r="U55" s="2">
        <f t="shared" si="5"/>
        <v>7056800</v>
      </c>
      <c r="V55" s="2">
        <f t="shared" si="5"/>
        <v>14578300</v>
      </c>
      <c r="W55" s="2">
        <f t="shared" si="5"/>
        <v>11701900</v>
      </c>
      <c r="X55" s="2">
        <f t="shared" si="5"/>
        <v>11332600</v>
      </c>
      <c r="Y55" s="2" cm="1">
        <f t="array" ref="Y55">_xlfn.XLOOKUP(Y$1&amp;$R55,$C$3:$C$1662&amp;$D$3:$D$1662,$E$3:$E$1662,0,0,1)</f>
        <v>156800</v>
      </c>
      <c r="Z55" s="2" cm="1">
        <f t="array" ref="Z55">_xlfn.XLOOKUP(Z$1&amp;$R55,$C$3:$C$1662&amp;$D$3:$D$1662,$E$3:$E$1662,0,0,1)</f>
        <v>78800</v>
      </c>
      <c r="AA55" s="2" cm="1">
        <f t="array" ref="AA55">_xlfn.XLOOKUP(AA$1&amp;$R55,$C$3:$C$1662&amp;$D$3:$D$1662,$E$3:$E$1662,0,0,1)</f>
        <v>231300</v>
      </c>
      <c r="AB55" s="2" cm="1">
        <f t="array" ref="AB55">_xlfn.XLOOKUP(AB$1&amp;$R55,$C$3:$C$1662&amp;$D$3:$D$1662,$E$3:$E$1662,0,0,1)</f>
        <v>192100</v>
      </c>
      <c r="AC55" s="2" cm="1">
        <f t="array" ref="AC55">_xlfn.XLOOKUP(AC$1&amp;$R55,$C$3:$C$1662&amp;$D$3:$D$1662,$E$3:$E$1662,0,0,1)</f>
        <v>134700</v>
      </c>
    </row>
    <row r="56" spans="3:29" x14ac:dyDescent="0.4">
      <c r="C56" t="s">
        <v>758</v>
      </c>
      <c r="D56" t="s">
        <v>566</v>
      </c>
      <c r="E56">
        <v>134700</v>
      </c>
      <c r="R56" t="s">
        <v>238</v>
      </c>
      <c r="S56" s="2">
        <f t="shared" si="1"/>
        <v>11614480</v>
      </c>
      <c r="T56" s="2">
        <f t="shared" si="5"/>
        <v>12517400</v>
      </c>
      <c r="U56" s="2">
        <f t="shared" si="5"/>
        <v>7182700</v>
      </c>
      <c r="V56" s="2">
        <f t="shared" si="5"/>
        <v>14892800</v>
      </c>
      <c r="W56" s="2">
        <f t="shared" si="5"/>
        <v>11918900</v>
      </c>
      <c r="X56" s="2">
        <f t="shared" si="5"/>
        <v>11560600</v>
      </c>
      <c r="Y56" s="2" cm="1">
        <f t="array" ref="Y56">_xlfn.XLOOKUP(Y$1&amp;$R56,$C$3:$C$1662&amp;$D$3:$D$1662,$E$3:$E$1662,0,0,1)</f>
        <v>105800</v>
      </c>
      <c r="Z56" s="2" cm="1">
        <f t="array" ref="Z56">_xlfn.XLOOKUP(Z$1&amp;$R56,$C$3:$C$1662&amp;$D$3:$D$1662,$E$3:$E$1662,0,0,1)</f>
        <v>125900</v>
      </c>
      <c r="AA56" s="2" cm="1">
        <f t="array" ref="AA56">_xlfn.XLOOKUP(AA$1&amp;$R56,$C$3:$C$1662&amp;$D$3:$D$1662,$E$3:$E$1662,0,0,1)</f>
        <v>314500</v>
      </c>
      <c r="AB56" s="2" cm="1">
        <f t="array" ref="AB56">_xlfn.XLOOKUP(AB$1&amp;$R56,$C$3:$C$1662&amp;$D$3:$D$1662,$E$3:$E$1662,0,0,1)</f>
        <v>217000</v>
      </c>
      <c r="AC56" s="2" cm="1">
        <f t="array" ref="AC56">_xlfn.XLOOKUP(AC$1&amp;$R56,$C$3:$C$1662&amp;$D$3:$D$1662,$E$3:$E$1662,0,0,1)</f>
        <v>228000</v>
      </c>
    </row>
    <row r="57" spans="3:29" x14ac:dyDescent="0.4">
      <c r="C57" t="s">
        <v>758</v>
      </c>
      <c r="D57" t="s">
        <v>567</v>
      </c>
      <c r="E57">
        <v>228000</v>
      </c>
      <c r="R57" t="s">
        <v>240</v>
      </c>
      <c r="S57" s="2">
        <f t="shared" si="1"/>
        <v>11826500</v>
      </c>
      <c r="T57" s="2">
        <f t="shared" si="5"/>
        <v>12621300</v>
      </c>
      <c r="U57" s="2">
        <f t="shared" si="5"/>
        <v>7255100</v>
      </c>
      <c r="V57" s="2">
        <f t="shared" si="5"/>
        <v>15279700</v>
      </c>
      <c r="W57" s="2">
        <f t="shared" si="5"/>
        <v>12183000</v>
      </c>
      <c r="X57" s="2">
        <f t="shared" si="5"/>
        <v>11793400</v>
      </c>
      <c r="Y57" s="2" cm="1">
        <f t="array" ref="Y57">_xlfn.XLOOKUP(Y$1&amp;$R57,$C$3:$C$1662&amp;$D$3:$D$1662,$E$3:$E$1662,0,0,1)</f>
        <v>103900</v>
      </c>
      <c r="Z57" s="2" cm="1">
        <f t="array" ref="Z57">_xlfn.XLOOKUP(Z$1&amp;$R57,$C$3:$C$1662&amp;$D$3:$D$1662,$E$3:$E$1662,0,0,1)</f>
        <v>72400</v>
      </c>
      <c r="AA57" s="2" cm="1">
        <f t="array" ref="AA57">_xlfn.XLOOKUP(AA$1&amp;$R57,$C$3:$C$1662&amp;$D$3:$D$1662,$E$3:$E$1662,0,0,1)</f>
        <v>386900</v>
      </c>
      <c r="AB57" s="2" cm="1">
        <f t="array" ref="AB57">_xlfn.XLOOKUP(AB$1&amp;$R57,$C$3:$C$1662&amp;$D$3:$D$1662,$E$3:$E$1662,0,0,1)</f>
        <v>264100</v>
      </c>
      <c r="AC57" s="2" cm="1">
        <f t="array" ref="AC57">_xlfn.XLOOKUP(AC$1&amp;$R57,$C$3:$C$1662&amp;$D$3:$D$1662,$E$3:$E$1662,0,0,1)</f>
        <v>232800</v>
      </c>
    </row>
    <row r="58" spans="3:29" x14ac:dyDescent="0.4">
      <c r="C58" t="s">
        <v>758</v>
      </c>
      <c r="D58" t="s">
        <v>568</v>
      </c>
      <c r="E58">
        <v>232800</v>
      </c>
      <c r="R58" t="s">
        <v>198</v>
      </c>
      <c r="S58" s="2">
        <f t="shared" si="1"/>
        <v>12007480</v>
      </c>
      <c r="T58" s="2">
        <f t="shared" si="5"/>
        <v>12742000</v>
      </c>
      <c r="U58" s="2">
        <f t="shared" si="5"/>
        <v>7336300</v>
      </c>
      <c r="V58" s="2">
        <f t="shared" si="5"/>
        <v>15483200</v>
      </c>
      <c r="W58" s="2">
        <f t="shared" si="5"/>
        <v>12479400</v>
      </c>
      <c r="X58" s="2">
        <f t="shared" si="5"/>
        <v>11996500</v>
      </c>
      <c r="Y58" s="2" cm="1">
        <f t="array" ref="Y58">_xlfn.XLOOKUP(Y$1&amp;$R58,$C$3:$C$1662&amp;$D$3:$D$1662,$E$3:$E$1662,0,0,1)</f>
        <v>120700</v>
      </c>
      <c r="Z58" s="2" cm="1">
        <f t="array" ref="Z58">_xlfn.XLOOKUP(Z$1&amp;$R58,$C$3:$C$1662&amp;$D$3:$D$1662,$E$3:$E$1662,0,0,1)</f>
        <v>81200</v>
      </c>
      <c r="AA58" s="2" cm="1">
        <f t="array" ref="AA58">_xlfn.XLOOKUP(AA$1&amp;$R58,$C$3:$C$1662&amp;$D$3:$D$1662,$E$3:$E$1662,0,0,1)</f>
        <v>203500</v>
      </c>
      <c r="AB58" s="2" cm="1">
        <f t="array" ref="AB58">_xlfn.XLOOKUP(AB$1&amp;$R58,$C$3:$C$1662&amp;$D$3:$D$1662,$E$3:$E$1662,0,0,1)</f>
        <v>296400</v>
      </c>
      <c r="AC58" s="2" cm="1">
        <f t="array" ref="AC58">_xlfn.XLOOKUP(AC$1&amp;$R58,$C$3:$C$1662&amp;$D$3:$D$1662,$E$3:$E$1662,0,0,1)</f>
        <v>203100</v>
      </c>
    </row>
    <row r="59" spans="3:29" x14ac:dyDescent="0.4">
      <c r="C59" t="s">
        <v>758</v>
      </c>
      <c r="D59" t="s">
        <v>569</v>
      </c>
      <c r="E59">
        <v>203100</v>
      </c>
      <c r="R59" t="s">
        <v>251</v>
      </c>
      <c r="S59" s="2">
        <f t="shared" si="1"/>
        <v>12118360</v>
      </c>
      <c r="T59" s="2">
        <f t="shared" si="5"/>
        <v>12811900</v>
      </c>
      <c r="U59" s="2">
        <f t="shared" si="5"/>
        <v>7404200</v>
      </c>
      <c r="V59" s="2">
        <f t="shared" si="5"/>
        <v>15638600</v>
      </c>
      <c r="W59" s="2">
        <f t="shared" si="5"/>
        <v>12639000</v>
      </c>
      <c r="X59" s="2">
        <f t="shared" si="5"/>
        <v>12098100</v>
      </c>
      <c r="Y59" s="2" cm="1">
        <f t="array" ref="Y59">_xlfn.XLOOKUP(Y$1&amp;$R59,$C$3:$C$1662&amp;$D$3:$D$1662,$E$3:$E$1662,0,0,1)</f>
        <v>69900</v>
      </c>
      <c r="Z59" s="2" cm="1">
        <f t="array" ref="Z59">_xlfn.XLOOKUP(Z$1&amp;$R59,$C$3:$C$1662&amp;$D$3:$D$1662,$E$3:$E$1662,0,0,1)</f>
        <v>67900</v>
      </c>
      <c r="AA59" s="2" cm="1">
        <f t="array" ref="AA59">_xlfn.XLOOKUP(AA$1&amp;$R59,$C$3:$C$1662&amp;$D$3:$D$1662,$E$3:$E$1662,0,0,1)</f>
        <v>155400</v>
      </c>
      <c r="AB59" s="2" cm="1">
        <f t="array" ref="AB59">_xlfn.XLOOKUP(AB$1&amp;$R59,$C$3:$C$1662&amp;$D$3:$D$1662,$E$3:$E$1662,0,0,1)</f>
        <v>159600</v>
      </c>
      <c r="AC59" s="2" cm="1">
        <f t="array" ref="AC59">_xlfn.XLOOKUP(AC$1&amp;$R59,$C$3:$C$1662&amp;$D$3:$D$1662,$E$3:$E$1662,0,0,1)</f>
        <v>101600</v>
      </c>
    </row>
    <row r="60" spans="3:29" x14ac:dyDescent="0.4">
      <c r="C60" t="s">
        <v>758</v>
      </c>
      <c r="D60" t="s">
        <v>570</v>
      </c>
      <c r="E60">
        <v>101600</v>
      </c>
      <c r="R60" t="s">
        <v>259</v>
      </c>
      <c r="S60" s="2">
        <f t="shared" si="1"/>
        <v>12270540</v>
      </c>
      <c r="T60" s="2">
        <f t="shared" si="5"/>
        <v>12898800</v>
      </c>
      <c r="U60" s="2">
        <f t="shared" si="5"/>
        <v>7480900</v>
      </c>
      <c r="V60" s="2">
        <f t="shared" si="5"/>
        <v>15857000</v>
      </c>
      <c r="W60" s="2">
        <f t="shared" si="5"/>
        <v>12865100</v>
      </c>
      <c r="X60" s="2">
        <f t="shared" si="5"/>
        <v>12250900</v>
      </c>
      <c r="Y60" s="2" cm="1">
        <f t="array" ref="Y60">_xlfn.XLOOKUP(Y$1&amp;$R60,$C$3:$C$1662&amp;$D$3:$D$1662,$E$3:$E$1662,0,0,1)</f>
        <v>86900</v>
      </c>
      <c r="Z60" s="2" cm="1">
        <f t="array" ref="Z60">_xlfn.XLOOKUP(Z$1&amp;$R60,$C$3:$C$1662&amp;$D$3:$D$1662,$E$3:$E$1662,0,0,1)</f>
        <v>76700</v>
      </c>
      <c r="AA60" s="2" cm="1">
        <f t="array" ref="AA60">_xlfn.XLOOKUP(AA$1&amp;$R60,$C$3:$C$1662&amp;$D$3:$D$1662,$E$3:$E$1662,0,0,1)</f>
        <v>218400</v>
      </c>
      <c r="AB60" s="2" cm="1">
        <f t="array" ref="AB60">_xlfn.XLOOKUP(AB$1&amp;$R60,$C$3:$C$1662&amp;$D$3:$D$1662,$E$3:$E$1662,0,0,1)</f>
        <v>226100</v>
      </c>
      <c r="AC60" s="2" cm="1">
        <f t="array" ref="AC60">_xlfn.XLOOKUP(AC$1&amp;$R60,$C$3:$C$1662&amp;$D$3:$D$1662,$E$3:$E$1662,0,0,1)</f>
        <v>152800</v>
      </c>
    </row>
    <row r="61" spans="3:29" x14ac:dyDescent="0.4">
      <c r="C61" t="s">
        <v>758</v>
      </c>
      <c r="D61" t="s">
        <v>571</v>
      </c>
      <c r="E61">
        <v>152800</v>
      </c>
      <c r="R61" t="s">
        <v>80</v>
      </c>
      <c r="S61" s="2">
        <f t="shared" si="1"/>
        <v>12386760</v>
      </c>
      <c r="T61" s="2">
        <f t="shared" si="5"/>
        <v>12989600</v>
      </c>
      <c r="U61" s="2">
        <f t="shared" si="5"/>
        <v>7509600</v>
      </c>
      <c r="V61" s="2">
        <f t="shared" si="5"/>
        <v>16027100</v>
      </c>
      <c r="W61" s="2">
        <f t="shared" si="5"/>
        <v>12960700</v>
      </c>
      <c r="X61" s="2">
        <f t="shared" si="5"/>
        <v>12446800</v>
      </c>
      <c r="Y61" s="2" cm="1">
        <f t="array" ref="Y61">_xlfn.XLOOKUP(Y$1&amp;$R61,$C$3:$C$1662&amp;$D$3:$D$1662,$E$3:$E$1662,0,0,1)</f>
        <v>90800</v>
      </c>
      <c r="Z61" s="2" cm="1">
        <f t="array" ref="Z61">_xlfn.XLOOKUP(Z$1&amp;$R61,$C$3:$C$1662&amp;$D$3:$D$1662,$E$3:$E$1662,0,0,1)</f>
        <v>28700</v>
      </c>
      <c r="AA61" s="2" cm="1">
        <f t="array" ref="AA61">_xlfn.XLOOKUP(AA$1&amp;$R61,$C$3:$C$1662&amp;$D$3:$D$1662,$E$3:$E$1662,0,0,1)</f>
        <v>170100</v>
      </c>
      <c r="AB61" s="2" cm="1">
        <f t="array" ref="AB61">_xlfn.XLOOKUP(AB$1&amp;$R61,$C$3:$C$1662&amp;$D$3:$D$1662,$E$3:$E$1662,0,0,1)</f>
        <v>95600</v>
      </c>
      <c r="AC61" s="2" cm="1">
        <f t="array" ref="AC61">_xlfn.XLOOKUP(AC$1&amp;$R61,$C$3:$C$1662&amp;$D$3:$D$1662,$E$3:$E$1662,0,0,1)</f>
        <v>195900</v>
      </c>
    </row>
    <row r="62" spans="3:29" x14ac:dyDescent="0.4">
      <c r="C62" t="s">
        <v>758</v>
      </c>
      <c r="D62" t="s">
        <v>572</v>
      </c>
      <c r="E62">
        <v>195900</v>
      </c>
      <c r="R62" t="s">
        <v>206</v>
      </c>
      <c r="S62" s="2">
        <f t="shared" si="1"/>
        <v>12552500</v>
      </c>
      <c r="T62" s="2">
        <f t="shared" si="5"/>
        <v>13170600</v>
      </c>
      <c r="U62" s="2">
        <f t="shared" si="5"/>
        <v>7606800</v>
      </c>
      <c r="V62" s="2">
        <f t="shared" si="5"/>
        <v>16204600</v>
      </c>
      <c r="W62" s="2">
        <f t="shared" si="5"/>
        <v>13137400</v>
      </c>
      <c r="X62" s="2">
        <f t="shared" si="5"/>
        <v>12643100</v>
      </c>
      <c r="Y62" s="2" cm="1">
        <f t="array" ref="Y62">_xlfn.XLOOKUP(Y$1&amp;$R62,$C$3:$C$1662&amp;$D$3:$D$1662,$E$3:$E$1662,0,0,1)</f>
        <v>181000</v>
      </c>
      <c r="Z62" s="2" cm="1">
        <f t="array" ref="Z62">_xlfn.XLOOKUP(Z$1&amp;$R62,$C$3:$C$1662&amp;$D$3:$D$1662,$E$3:$E$1662,0,0,1)</f>
        <v>97200</v>
      </c>
      <c r="AA62" s="2" cm="1">
        <f t="array" ref="AA62">_xlfn.XLOOKUP(AA$1&amp;$R62,$C$3:$C$1662&amp;$D$3:$D$1662,$E$3:$E$1662,0,0,1)</f>
        <v>177500</v>
      </c>
      <c r="AB62" s="2" cm="1">
        <f t="array" ref="AB62">_xlfn.XLOOKUP(AB$1&amp;$R62,$C$3:$C$1662&amp;$D$3:$D$1662,$E$3:$E$1662,0,0,1)</f>
        <v>176700</v>
      </c>
      <c r="AC62" s="2" cm="1">
        <f t="array" ref="AC62">_xlfn.XLOOKUP(AC$1&amp;$R62,$C$3:$C$1662&amp;$D$3:$D$1662,$E$3:$E$1662,0,0,1)</f>
        <v>196300</v>
      </c>
    </row>
    <row r="63" spans="3:29" x14ac:dyDescent="0.4">
      <c r="C63" t="s">
        <v>758</v>
      </c>
      <c r="D63" t="s">
        <v>573</v>
      </c>
      <c r="E63">
        <v>196300</v>
      </c>
      <c r="R63" t="s">
        <v>178</v>
      </c>
      <c r="S63" s="2">
        <f t="shared" si="1"/>
        <v>12687200</v>
      </c>
      <c r="T63" s="2">
        <f t="shared" si="5"/>
        <v>13297400</v>
      </c>
      <c r="U63" s="2">
        <f t="shared" si="5"/>
        <v>7658300</v>
      </c>
      <c r="V63" s="2">
        <f t="shared" si="5"/>
        <v>16347200</v>
      </c>
      <c r="W63" s="2">
        <f t="shared" si="5"/>
        <v>13302800</v>
      </c>
      <c r="X63" s="2">
        <f t="shared" si="5"/>
        <v>12830300</v>
      </c>
      <c r="Y63" s="2" cm="1">
        <f t="array" ref="Y63">_xlfn.XLOOKUP(Y$1&amp;$R63,$C$3:$C$1662&amp;$D$3:$D$1662,$E$3:$E$1662,0,0,1)</f>
        <v>126800</v>
      </c>
      <c r="Z63" s="2" cm="1">
        <f t="array" ref="Z63">_xlfn.XLOOKUP(Z$1&amp;$R63,$C$3:$C$1662&amp;$D$3:$D$1662,$E$3:$E$1662,0,0,1)</f>
        <v>51500</v>
      </c>
      <c r="AA63" s="2" cm="1">
        <f t="array" ref="AA63">_xlfn.XLOOKUP(AA$1&amp;$R63,$C$3:$C$1662&amp;$D$3:$D$1662,$E$3:$E$1662,0,0,1)</f>
        <v>142600</v>
      </c>
      <c r="AB63" s="2" cm="1">
        <f t="array" ref="AB63">_xlfn.XLOOKUP(AB$1&amp;$R63,$C$3:$C$1662&amp;$D$3:$D$1662,$E$3:$E$1662,0,0,1)</f>
        <v>165400</v>
      </c>
      <c r="AC63" s="2" cm="1">
        <f t="array" ref="AC63">_xlfn.XLOOKUP(AC$1&amp;$R63,$C$3:$C$1662&amp;$D$3:$D$1662,$E$3:$E$1662,0,0,1)</f>
        <v>187200</v>
      </c>
    </row>
    <row r="64" spans="3:29" x14ac:dyDescent="0.4">
      <c r="C64" t="s">
        <v>758</v>
      </c>
      <c r="D64" t="s">
        <v>574</v>
      </c>
      <c r="E64">
        <v>187200</v>
      </c>
      <c r="R64" t="s">
        <v>183</v>
      </c>
      <c r="S64" s="2">
        <f t="shared" si="1"/>
        <v>12828600</v>
      </c>
      <c r="T64" s="2">
        <f t="shared" si="5"/>
        <v>13464500</v>
      </c>
      <c r="U64" s="2">
        <f t="shared" si="5"/>
        <v>7724900</v>
      </c>
      <c r="V64" s="2">
        <f t="shared" si="5"/>
        <v>16590100</v>
      </c>
      <c r="W64" s="2">
        <f t="shared" si="5"/>
        <v>13436600</v>
      </c>
      <c r="X64" s="2">
        <f t="shared" si="5"/>
        <v>12926900</v>
      </c>
      <c r="Y64" s="2" cm="1">
        <f t="array" ref="Y64">_xlfn.XLOOKUP(Y$1&amp;$R64,$C$3:$C$1662&amp;$D$3:$D$1662,$E$3:$E$1662,0,0,1)</f>
        <v>167100</v>
      </c>
      <c r="Z64" s="2" cm="1">
        <f t="array" ref="Z64">_xlfn.XLOOKUP(Z$1&amp;$R64,$C$3:$C$1662&amp;$D$3:$D$1662,$E$3:$E$1662,0,0,1)</f>
        <v>66600</v>
      </c>
      <c r="AA64" s="2" cm="1">
        <f t="array" ref="AA64">_xlfn.XLOOKUP(AA$1&amp;$R64,$C$3:$C$1662&amp;$D$3:$D$1662,$E$3:$E$1662,0,0,1)</f>
        <v>242900</v>
      </c>
      <c r="AB64" s="2" cm="1">
        <f t="array" ref="AB64">_xlfn.XLOOKUP(AB$1&amp;$R64,$C$3:$C$1662&amp;$D$3:$D$1662,$E$3:$E$1662,0,0,1)</f>
        <v>133800</v>
      </c>
      <c r="AC64" s="2" cm="1">
        <f t="array" ref="AC64">_xlfn.XLOOKUP(AC$1&amp;$R64,$C$3:$C$1662&amp;$D$3:$D$1662,$E$3:$E$1662,0,0,1)</f>
        <v>96600</v>
      </c>
    </row>
    <row r="65" spans="3:29" x14ac:dyDescent="0.4">
      <c r="C65" t="s">
        <v>758</v>
      </c>
      <c r="D65" t="s">
        <v>575</v>
      </c>
      <c r="E65">
        <v>96600</v>
      </c>
      <c r="R65" t="s">
        <v>64</v>
      </c>
      <c r="S65" s="2">
        <f t="shared" si="1"/>
        <v>12984000</v>
      </c>
      <c r="T65" s="2">
        <f t="shared" si="5"/>
        <v>13556800</v>
      </c>
      <c r="U65" s="2">
        <f t="shared" si="5"/>
        <v>7808200</v>
      </c>
      <c r="V65" s="2">
        <f t="shared" si="5"/>
        <v>16888000</v>
      </c>
      <c r="W65" s="2">
        <f t="shared" si="5"/>
        <v>13584000</v>
      </c>
      <c r="X65" s="2">
        <f t="shared" si="5"/>
        <v>13083000</v>
      </c>
      <c r="Y65" s="2" cm="1">
        <f t="array" ref="Y65">_xlfn.XLOOKUP(Y$1&amp;$R65,$C$3:$C$1662&amp;$D$3:$D$1662,$E$3:$E$1662,0,0,1)</f>
        <v>92300</v>
      </c>
      <c r="Z65" s="2" cm="1">
        <f t="array" ref="Z65">_xlfn.XLOOKUP(Z$1&amp;$R65,$C$3:$C$1662&amp;$D$3:$D$1662,$E$3:$E$1662,0,0,1)</f>
        <v>83300</v>
      </c>
      <c r="AA65" s="2" cm="1">
        <f t="array" ref="AA65">_xlfn.XLOOKUP(AA$1&amp;$R65,$C$3:$C$1662&amp;$D$3:$D$1662,$E$3:$E$1662,0,0,1)</f>
        <v>297900</v>
      </c>
      <c r="AB65" s="2" cm="1">
        <f t="array" ref="AB65">_xlfn.XLOOKUP(AB$1&amp;$R65,$C$3:$C$1662&amp;$D$3:$D$1662,$E$3:$E$1662,0,0,1)</f>
        <v>147400</v>
      </c>
      <c r="AC65" s="2" cm="1">
        <f t="array" ref="AC65">_xlfn.XLOOKUP(AC$1&amp;$R65,$C$3:$C$1662&amp;$D$3:$D$1662,$E$3:$E$1662,0,0,1)</f>
        <v>156100</v>
      </c>
    </row>
    <row r="66" spans="3:29" x14ac:dyDescent="0.4">
      <c r="C66" t="s">
        <v>758</v>
      </c>
      <c r="D66" t="s">
        <v>576</v>
      </c>
      <c r="E66">
        <v>156100</v>
      </c>
      <c r="R66" t="s">
        <v>294</v>
      </c>
      <c r="S66" s="2">
        <f t="shared" si="1"/>
        <v>13105840</v>
      </c>
      <c r="T66" s="2">
        <f t="shared" si="5"/>
        <v>13626300</v>
      </c>
      <c r="U66" s="2">
        <f t="shared" si="5"/>
        <v>7860300</v>
      </c>
      <c r="V66" s="2">
        <f t="shared" si="5"/>
        <v>17095100</v>
      </c>
      <c r="W66" s="2">
        <f t="shared" si="5"/>
        <v>13699900</v>
      </c>
      <c r="X66" s="2">
        <f t="shared" si="5"/>
        <v>13247600</v>
      </c>
      <c r="Y66" s="2" cm="1">
        <f t="array" ref="Y66">_xlfn.XLOOKUP(Y$1&amp;$R66,$C$3:$C$1662&amp;$D$3:$D$1662,$E$3:$E$1662,0,0,1)</f>
        <v>69500</v>
      </c>
      <c r="Z66" s="2" cm="1">
        <f t="array" ref="Z66">_xlfn.XLOOKUP(Z$1&amp;$R66,$C$3:$C$1662&amp;$D$3:$D$1662,$E$3:$E$1662,0,0,1)</f>
        <v>52100</v>
      </c>
      <c r="AA66" s="2" cm="1">
        <f t="array" ref="AA66">_xlfn.XLOOKUP(AA$1&amp;$R66,$C$3:$C$1662&amp;$D$3:$D$1662,$E$3:$E$1662,0,0,1)</f>
        <v>207100</v>
      </c>
      <c r="AB66" s="2" cm="1">
        <f t="array" ref="AB66">_xlfn.XLOOKUP(AB$1&amp;$R66,$C$3:$C$1662&amp;$D$3:$D$1662,$E$3:$E$1662,0,0,1)</f>
        <v>115900</v>
      </c>
      <c r="AC66" s="2" cm="1">
        <f t="array" ref="AC66">_xlfn.XLOOKUP(AC$1&amp;$R66,$C$3:$C$1662&amp;$D$3:$D$1662,$E$3:$E$1662,0,0,1)</f>
        <v>164600</v>
      </c>
    </row>
    <row r="67" spans="3:29" x14ac:dyDescent="0.4">
      <c r="C67" t="s">
        <v>758</v>
      </c>
      <c r="D67" t="s">
        <v>577</v>
      </c>
      <c r="E67">
        <v>164600</v>
      </c>
      <c r="R67" t="s">
        <v>29</v>
      </c>
      <c r="S67" s="2">
        <f t="shared" ref="S67:S130" si="6">IFERROR(AVERAGEIFS(T67:X67,T67:X67,"&gt;0"),0)</f>
        <v>13205560</v>
      </c>
      <c r="T67" s="2">
        <f t="shared" si="5"/>
        <v>13726800</v>
      </c>
      <c r="U67" s="2">
        <f t="shared" si="5"/>
        <v>7933200</v>
      </c>
      <c r="V67" s="2">
        <f t="shared" si="5"/>
        <v>17208100</v>
      </c>
      <c r="W67" s="2">
        <f t="shared" si="5"/>
        <v>13754000</v>
      </c>
      <c r="X67" s="2">
        <f t="shared" si="5"/>
        <v>13405700</v>
      </c>
      <c r="Y67" s="2" cm="1">
        <f t="array" ref="Y67">_xlfn.XLOOKUP(Y$1&amp;$R67,$C$3:$C$1662&amp;$D$3:$D$1662,$E$3:$E$1662,0,0,1)</f>
        <v>100500</v>
      </c>
      <c r="Z67" s="2" cm="1">
        <f t="array" ref="Z67">_xlfn.XLOOKUP(Z$1&amp;$R67,$C$3:$C$1662&amp;$D$3:$D$1662,$E$3:$E$1662,0,0,1)</f>
        <v>72900</v>
      </c>
      <c r="AA67" s="2" cm="1">
        <f t="array" ref="AA67">_xlfn.XLOOKUP(AA$1&amp;$R67,$C$3:$C$1662&amp;$D$3:$D$1662,$E$3:$E$1662,0,0,1)</f>
        <v>113000</v>
      </c>
      <c r="AB67" s="2" cm="1">
        <f t="array" ref="AB67">_xlfn.XLOOKUP(AB$1&amp;$R67,$C$3:$C$1662&amp;$D$3:$D$1662,$E$3:$E$1662,0,0,1)</f>
        <v>54100</v>
      </c>
      <c r="AC67" s="2" cm="1">
        <f t="array" ref="AC67">_xlfn.XLOOKUP(AC$1&amp;$R67,$C$3:$C$1662&amp;$D$3:$D$1662,$E$3:$E$1662,0,0,1)</f>
        <v>158100</v>
      </c>
    </row>
    <row r="68" spans="3:29" x14ac:dyDescent="0.4">
      <c r="C68" t="s">
        <v>758</v>
      </c>
      <c r="D68" t="s">
        <v>578</v>
      </c>
      <c r="E68">
        <v>158100</v>
      </c>
      <c r="R68" t="s">
        <v>17</v>
      </c>
      <c r="S68" s="2">
        <f t="shared" si="6"/>
        <v>13315140</v>
      </c>
      <c r="T68" s="2">
        <f t="shared" ref="T68:X83" si="7">T67+Y68</f>
        <v>13841900</v>
      </c>
      <c r="U68" s="2">
        <f t="shared" si="7"/>
        <v>7986200</v>
      </c>
      <c r="V68" s="2">
        <f t="shared" si="7"/>
        <v>17365200</v>
      </c>
      <c r="W68" s="2">
        <f t="shared" si="7"/>
        <v>13831000</v>
      </c>
      <c r="X68" s="2">
        <f t="shared" si="7"/>
        <v>13551400</v>
      </c>
      <c r="Y68" s="2" cm="1">
        <f t="array" ref="Y68">_xlfn.XLOOKUP(Y$1&amp;$R68,$C$3:$C$1662&amp;$D$3:$D$1662,$E$3:$E$1662,0,0,1)</f>
        <v>115100</v>
      </c>
      <c r="Z68" s="2" cm="1">
        <f t="array" ref="Z68">_xlfn.XLOOKUP(Z$1&amp;$R68,$C$3:$C$1662&amp;$D$3:$D$1662,$E$3:$E$1662,0,0,1)</f>
        <v>53000</v>
      </c>
      <c r="AA68" s="2" cm="1">
        <f t="array" ref="AA68">_xlfn.XLOOKUP(AA$1&amp;$R68,$C$3:$C$1662&amp;$D$3:$D$1662,$E$3:$E$1662,0,0,1)</f>
        <v>157100</v>
      </c>
      <c r="AB68" s="2" cm="1">
        <f t="array" ref="AB68">_xlfn.XLOOKUP(AB$1&amp;$R68,$C$3:$C$1662&amp;$D$3:$D$1662,$E$3:$E$1662,0,0,1)</f>
        <v>77000</v>
      </c>
      <c r="AC68" s="2" cm="1">
        <f t="array" ref="AC68">_xlfn.XLOOKUP(AC$1&amp;$R68,$C$3:$C$1662&amp;$D$3:$D$1662,$E$3:$E$1662,0,0,1)</f>
        <v>145700</v>
      </c>
    </row>
    <row r="69" spans="3:29" x14ac:dyDescent="0.4">
      <c r="C69" t="s">
        <v>758</v>
      </c>
      <c r="D69" t="s">
        <v>579</v>
      </c>
      <c r="E69">
        <v>145700</v>
      </c>
      <c r="R69" t="s">
        <v>58</v>
      </c>
      <c r="S69" s="2">
        <f t="shared" si="6"/>
        <v>13398620</v>
      </c>
      <c r="T69" s="2">
        <f t="shared" si="7"/>
        <v>13934300</v>
      </c>
      <c r="U69" s="2">
        <f t="shared" si="7"/>
        <v>8026900</v>
      </c>
      <c r="V69" s="2">
        <f t="shared" si="7"/>
        <v>17496300</v>
      </c>
      <c r="W69" s="2">
        <f t="shared" si="7"/>
        <v>13882800</v>
      </c>
      <c r="X69" s="2">
        <f t="shared" si="7"/>
        <v>13652800</v>
      </c>
      <c r="Y69" s="2" cm="1">
        <f t="array" ref="Y69">_xlfn.XLOOKUP(Y$1&amp;$R69,$C$3:$C$1662&amp;$D$3:$D$1662,$E$3:$E$1662,0,0,1)</f>
        <v>92400</v>
      </c>
      <c r="Z69" s="2" cm="1">
        <f t="array" ref="Z69">_xlfn.XLOOKUP(Z$1&amp;$R69,$C$3:$C$1662&amp;$D$3:$D$1662,$E$3:$E$1662,0,0,1)</f>
        <v>40700</v>
      </c>
      <c r="AA69" s="2" cm="1">
        <f t="array" ref="AA69">_xlfn.XLOOKUP(AA$1&amp;$R69,$C$3:$C$1662&amp;$D$3:$D$1662,$E$3:$E$1662,0,0,1)</f>
        <v>131100</v>
      </c>
      <c r="AB69" s="2" cm="1">
        <f t="array" ref="AB69">_xlfn.XLOOKUP(AB$1&amp;$R69,$C$3:$C$1662&amp;$D$3:$D$1662,$E$3:$E$1662,0,0,1)</f>
        <v>51800</v>
      </c>
      <c r="AC69" s="2" cm="1">
        <f t="array" ref="AC69">_xlfn.XLOOKUP(AC$1&amp;$R69,$C$3:$C$1662&amp;$D$3:$D$1662,$E$3:$E$1662,0,0,1)</f>
        <v>101400</v>
      </c>
    </row>
    <row r="70" spans="3:29" x14ac:dyDescent="0.4">
      <c r="C70" t="s">
        <v>758</v>
      </c>
      <c r="D70" t="s">
        <v>580</v>
      </c>
      <c r="E70">
        <v>101400</v>
      </c>
      <c r="R70" t="s">
        <v>125</v>
      </c>
      <c r="S70" s="2">
        <f t="shared" si="6"/>
        <v>13508280</v>
      </c>
      <c r="T70" s="2">
        <f t="shared" si="7"/>
        <v>14007400</v>
      </c>
      <c r="U70" s="2">
        <f t="shared" si="7"/>
        <v>8056300</v>
      </c>
      <c r="V70" s="2">
        <f t="shared" si="7"/>
        <v>17717200</v>
      </c>
      <c r="W70" s="2">
        <f t="shared" si="7"/>
        <v>13992700</v>
      </c>
      <c r="X70" s="2">
        <f t="shared" si="7"/>
        <v>13767800</v>
      </c>
      <c r="Y70" s="2" cm="1">
        <f t="array" ref="Y70">_xlfn.XLOOKUP(Y$1&amp;$R70,$C$3:$C$1662&amp;$D$3:$D$1662,$E$3:$E$1662,0,0,1)</f>
        <v>73100</v>
      </c>
      <c r="Z70" s="2" cm="1">
        <f t="array" ref="Z70">_xlfn.XLOOKUP(Z$1&amp;$R70,$C$3:$C$1662&amp;$D$3:$D$1662,$E$3:$E$1662,0,0,1)</f>
        <v>29400</v>
      </c>
      <c r="AA70" s="2" cm="1">
        <f t="array" ref="AA70">_xlfn.XLOOKUP(AA$1&amp;$R70,$C$3:$C$1662&amp;$D$3:$D$1662,$E$3:$E$1662,0,0,1)</f>
        <v>220900</v>
      </c>
      <c r="AB70" s="2" cm="1">
        <f t="array" ref="AB70">_xlfn.XLOOKUP(AB$1&amp;$R70,$C$3:$C$1662&amp;$D$3:$D$1662,$E$3:$E$1662,0,0,1)</f>
        <v>109900</v>
      </c>
      <c r="AC70" s="2" cm="1">
        <f t="array" ref="AC70">_xlfn.XLOOKUP(AC$1&amp;$R70,$C$3:$C$1662&amp;$D$3:$D$1662,$E$3:$E$1662,0,0,1)</f>
        <v>115000</v>
      </c>
    </row>
    <row r="71" spans="3:29" x14ac:dyDescent="0.4">
      <c r="C71" t="s">
        <v>758</v>
      </c>
      <c r="D71" t="s">
        <v>581</v>
      </c>
      <c r="E71">
        <v>115000</v>
      </c>
      <c r="R71" t="s">
        <v>13</v>
      </c>
      <c r="S71" s="2">
        <f t="shared" si="6"/>
        <v>13619760</v>
      </c>
      <c r="T71" s="2">
        <f t="shared" si="7"/>
        <v>14133300</v>
      </c>
      <c r="U71" s="2">
        <f t="shared" si="7"/>
        <v>8098300</v>
      </c>
      <c r="V71" s="2">
        <f t="shared" si="7"/>
        <v>17864200</v>
      </c>
      <c r="W71" s="2">
        <f t="shared" si="7"/>
        <v>14087600</v>
      </c>
      <c r="X71" s="2">
        <f t="shared" si="7"/>
        <v>13915400</v>
      </c>
      <c r="Y71" s="2" cm="1">
        <f t="array" ref="Y71">_xlfn.XLOOKUP(Y$1&amp;$R71,$C$3:$C$1662&amp;$D$3:$D$1662,$E$3:$E$1662,0,0,1)</f>
        <v>125900</v>
      </c>
      <c r="Z71" s="2" cm="1">
        <f t="array" ref="Z71">_xlfn.XLOOKUP(Z$1&amp;$R71,$C$3:$C$1662&amp;$D$3:$D$1662,$E$3:$E$1662,0,0,1)</f>
        <v>42000</v>
      </c>
      <c r="AA71" s="2" cm="1">
        <f t="array" ref="AA71">_xlfn.XLOOKUP(AA$1&amp;$R71,$C$3:$C$1662&amp;$D$3:$D$1662,$E$3:$E$1662,0,0,1)</f>
        <v>147000</v>
      </c>
      <c r="AB71" s="2" cm="1">
        <f t="array" ref="AB71">_xlfn.XLOOKUP(AB$1&amp;$R71,$C$3:$C$1662&amp;$D$3:$D$1662,$E$3:$E$1662,0,0,1)</f>
        <v>94900</v>
      </c>
      <c r="AC71" s="2" cm="1">
        <f t="array" ref="AC71">_xlfn.XLOOKUP(AC$1&amp;$R71,$C$3:$C$1662&amp;$D$3:$D$1662,$E$3:$E$1662,0,0,1)</f>
        <v>147600</v>
      </c>
    </row>
    <row r="72" spans="3:29" x14ac:dyDescent="0.4">
      <c r="C72" t="s">
        <v>758</v>
      </c>
      <c r="D72" t="s">
        <v>582</v>
      </c>
      <c r="E72">
        <v>147600</v>
      </c>
      <c r="R72" t="s">
        <v>87</v>
      </c>
      <c r="S72" s="2">
        <f t="shared" si="6"/>
        <v>13721680</v>
      </c>
      <c r="T72" s="2">
        <f t="shared" si="7"/>
        <v>14238600</v>
      </c>
      <c r="U72" s="2">
        <f t="shared" si="7"/>
        <v>8147400</v>
      </c>
      <c r="V72" s="2">
        <f t="shared" si="7"/>
        <v>18024000</v>
      </c>
      <c r="W72" s="2">
        <f t="shared" si="7"/>
        <v>14192000</v>
      </c>
      <c r="X72" s="2">
        <f t="shared" si="7"/>
        <v>14006400</v>
      </c>
      <c r="Y72" s="2" cm="1">
        <f t="array" ref="Y72">_xlfn.XLOOKUP(Y$1&amp;$R72,$C$3:$C$1662&amp;$D$3:$D$1662,$E$3:$E$1662,0,0,1)</f>
        <v>105300</v>
      </c>
      <c r="Z72" s="2" cm="1">
        <f t="array" ref="Z72">_xlfn.XLOOKUP(Z$1&amp;$R72,$C$3:$C$1662&amp;$D$3:$D$1662,$E$3:$E$1662,0,0,1)</f>
        <v>49100</v>
      </c>
      <c r="AA72" s="2" cm="1">
        <f t="array" ref="AA72">_xlfn.XLOOKUP(AA$1&amp;$R72,$C$3:$C$1662&amp;$D$3:$D$1662,$E$3:$E$1662,0,0,1)</f>
        <v>159800</v>
      </c>
      <c r="AB72" s="2" cm="1">
        <f t="array" ref="AB72">_xlfn.XLOOKUP(AB$1&amp;$R72,$C$3:$C$1662&amp;$D$3:$D$1662,$E$3:$E$1662,0,0,1)</f>
        <v>104400</v>
      </c>
      <c r="AC72" s="2" cm="1">
        <f t="array" ref="AC72">_xlfn.XLOOKUP(AC$1&amp;$R72,$C$3:$C$1662&amp;$D$3:$D$1662,$E$3:$E$1662,0,0,1)</f>
        <v>91000</v>
      </c>
    </row>
    <row r="73" spans="3:29" x14ac:dyDescent="0.4">
      <c r="C73" t="s">
        <v>758</v>
      </c>
      <c r="D73" t="s">
        <v>583</v>
      </c>
      <c r="E73">
        <v>91000</v>
      </c>
      <c r="R73" t="s">
        <v>202</v>
      </c>
      <c r="S73" s="2">
        <f t="shared" si="6"/>
        <v>13811260</v>
      </c>
      <c r="T73" s="2">
        <f t="shared" si="7"/>
        <v>14352900</v>
      </c>
      <c r="U73" s="2">
        <f t="shared" si="7"/>
        <v>8204600</v>
      </c>
      <c r="V73" s="2">
        <f t="shared" si="7"/>
        <v>18093100</v>
      </c>
      <c r="W73" s="2">
        <f t="shared" si="7"/>
        <v>14257600</v>
      </c>
      <c r="X73" s="2">
        <f t="shared" si="7"/>
        <v>14148100</v>
      </c>
      <c r="Y73" s="2" cm="1">
        <f t="array" ref="Y73">_xlfn.XLOOKUP(Y$1&amp;$R73,$C$3:$C$1662&amp;$D$3:$D$1662,$E$3:$E$1662,0,0,1)</f>
        <v>114300</v>
      </c>
      <c r="Z73" s="2" cm="1">
        <f t="array" ref="Z73">_xlfn.XLOOKUP(Z$1&amp;$R73,$C$3:$C$1662&amp;$D$3:$D$1662,$E$3:$E$1662,0,0,1)</f>
        <v>57200</v>
      </c>
      <c r="AA73" s="2" cm="1">
        <f t="array" ref="AA73">_xlfn.XLOOKUP(AA$1&amp;$R73,$C$3:$C$1662&amp;$D$3:$D$1662,$E$3:$E$1662,0,0,1)</f>
        <v>69100</v>
      </c>
      <c r="AB73" s="2" cm="1">
        <f t="array" ref="AB73">_xlfn.XLOOKUP(AB$1&amp;$R73,$C$3:$C$1662&amp;$D$3:$D$1662,$E$3:$E$1662,0,0,1)</f>
        <v>65600</v>
      </c>
      <c r="AC73" s="2" cm="1">
        <f t="array" ref="AC73">_xlfn.XLOOKUP(AC$1&amp;$R73,$C$3:$C$1662&amp;$D$3:$D$1662,$E$3:$E$1662,0,0,1)</f>
        <v>141700</v>
      </c>
    </row>
    <row r="74" spans="3:29" x14ac:dyDescent="0.4">
      <c r="C74" t="s">
        <v>758</v>
      </c>
      <c r="D74" t="s">
        <v>584</v>
      </c>
      <c r="E74">
        <v>141700</v>
      </c>
      <c r="R74" t="s">
        <v>86</v>
      </c>
      <c r="S74" s="2">
        <f t="shared" si="6"/>
        <v>13906680</v>
      </c>
      <c r="T74" s="2">
        <f t="shared" si="7"/>
        <v>14417600</v>
      </c>
      <c r="U74" s="2">
        <f t="shared" si="7"/>
        <v>8241100</v>
      </c>
      <c r="V74" s="2">
        <f t="shared" si="7"/>
        <v>18201400</v>
      </c>
      <c r="W74" s="2">
        <f t="shared" si="7"/>
        <v>14359700</v>
      </c>
      <c r="X74" s="2">
        <f t="shared" si="7"/>
        <v>14313600</v>
      </c>
      <c r="Y74" s="2" cm="1">
        <f t="array" ref="Y74">_xlfn.XLOOKUP(Y$1&amp;$R74,$C$3:$C$1662&amp;$D$3:$D$1662,$E$3:$E$1662,0,0,1)</f>
        <v>64700</v>
      </c>
      <c r="Z74" s="2" cm="1">
        <f t="array" ref="Z74">_xlfn.XLOOKUP(Z$1&amp;$R74,$C$3:$C$1662&amp;$D$3:$D$1662,$E$3:$E$1662,0,0,1)</f>
        <v>36500</v>
      </c>
      <c r="AA74" s="2" cm="1">
        <f t="array" ref="AA74">_xlfn.XLOOKUP(AA$1&amp;$R74,$C$3:$C$1662&amp;$D$3:$D$1662,$E$3:$E$1662,0,0,1)</f>
        <v>108300</v>
      </c>
      <c r="AB74" s="2" cm="1">
        <f t="array" ref="AB74">_xlfn.XLOOKUP(AB$1&amp;$R74,$C$3:$C$1662&amp;$D$3:$D$1662,$E$3:$E$1662,0,0,1)</f>
        <v>102100</v>
      </c>
      <c r="AC74" s="2" cm="1">
        <f t="array" ref="AC74">_xlfn.XLOOKUP(AC$1&amp;$R74,$C$3:$C$1662&amp;$D$3:$D$1662,$E$3:$E$1662,0,0,1)</f>
        <v>165500</v>
      </c>
    </row>
    <row r="75" spans="3:29" x14ac:dyDescent="0.4">
      <c r="C75" t="s">
        <v>758</v>
      </c>
      <c r="D75" t="s">
        <v>585</v>
      </c>
      <c r="E75">
        <v>165500</v>
      </c>
      <c r="R75" t="s">
        <v>289</v>
      </c>
      <c r="S75" s="2">
        <f t="shared" si="6"/>
        <v>13992000</v>
      </c>
      <c r="T75" s="2">
        <f t="shared" si="7"/>
        <v>14476000</v>
      </c>
      <c r="U75" s="2">
        <f t="shared" si="7"/>
        <v>8286300</v>
      </c>
      <c r="V75" s="2">
        <f t="shared" si="7"/>
        <v>18311000</v>
      </c>
      <c r="W75" s="2">
        <f t="shared" si="7"/>
        <v>14434000</v>
      </c>
      <c r="X75" s="2">
        <f t="shared" si="7"/>
        <v>14452700</v>
      </c>
      <c r="Y75" s="2" cm="1">
        <f t="array" ref="Y75">_xlfn.XLOOKUP(Y$1&amp;$R75,$C$3:$C$1662&amp;$D$3:$D$1662,$E$3:$E$1662,0,0,1)</f>
        <v>58400</v>
      </c>
      <c r="Z75" s="2" cm="1">
        <f t="array" ref="Z75">_xlfn.XLOOKUP(Z$1&amp;$R75,$C$3:$C$1662&amp;$D$3:$D$1662,$E$3:$E$1662,0,0,1)</f>
        <v>45200</v>
      </c>
      <c r="AA75" s="2" cm="1">
        <f t="array" ref="AA75">_xlfn.XLOOKUP(AA$1&amp;$R75,$C$3:$C$1662&amp;$D$3:$D$1662,$E$3:$E$1662,0,0,1)</f>
        <v>109600</v>
      </c>
      <c r="AB75" s="2" cm="1">
        <f t="array" ref="AB75">_xlfn.XLOOKUP(AB$1&amp;$R75,$C$3:$C$1662&amp;$D$3:$D$1662,$E$3:$E$1662,0,0,1)</f>
        <v>74300</v>
      </c>
      <c r="AC75" s="2" cm="1">
        <f t="array" ref="AC75">_xlfn.XLOOKUP(AC$1&amp;$R75,$C$3:$C$1662&amp;$D$3:$D$1662,$E$3:$E$1662,0,0,1)</f>
        <v>139100</v>
      </c>
    </row>
    <row r="76" spans="3:29" x14ac:dyDescent="0.4">
      <c r="C76" t="s">
        <v>758</v>
      </c>
      <c r="D76" t="s">
        <v>586</v>
      </c>
      <c r="E76">
        <v>139100</v>
      </c>
      <c r="R76" t="s">
        <v>295</v>
      </c>
      <c r="S76" s="2">
        <f t="shared" si="6"/>
        <v>14075300</v>
      </c>
      <c r="T76" s="2">
        <f t="shared" si="7"/>
        <v>14526900</v>
      </c>
      <c r="U76" s="2">
        <f t="shared" si="7"/>
        <v>8360000</v>
      </c>
      <c r="V76" s="2">
        <f t="shared" si="7"/>
        <v>18417000</v>
      </c>
      <c r="W76" s="2">
        <f t="shared" si="7"/>
        <v>14494000</v>
      </c>
      <c r="X76" s="2">
        <f t="shared" si="7"/>
        <v>14578600</v>
      </c>
      <c r="Y76" s="2" cm="1">
        <f t="array" ref="Y76">_xlfn.XLOOKUP(Y$1&amp;$R76,$C$3:$C$1662&amp;$D$3:$D$1662,$E$3:$E$1662,0,0,1)</f>
        <v>50900</v>
      </c>
      <c r="Z76" s="2" cm="1">
        <f t="array" ref="Z76">_xlfn.XLOOKUP(Z$1&amp;$R76,$C$3:$C$1662&amp;$D$3:$D$1662,$E$3:$E$1662,0,0,1)</f>
        <v>73700</v>
      </c>
      <c r="AA76" s="2" cm="1">
        <f t="array" ref="AA76">_xlfn.XLOOKUP(AA$1&amp;$R76,$C$3:$C$1662&amp;$D$3:$D$1662,$E$3:$E$1662,0,0,1)</f>
        <v>106000</v>
      </c>
      <c r="AB76" s="2" cm="1">
        <f t="array" ref="AB76">_xlfn.XLOOKUP(AB$1&amp;$R76,$C$3:$C$1662&amp;$D$3:$D$1662,$E$3:$E$1662,0,0,1)</f>
        <v>60000</v>
      </c>
      <c r="AC76" s="2" cm="1">
        <f t="array" ref="AC76">_xlfn.XLOOKUP(AC$1&amp;$R76,$C$3:$C$1662&amp;$D$3:$D$1662,$E$3:$E$1662,0,0,1)</f>
        <v>125900</v>
      </c>
    </row>
    <row r="77" spans="3:29" x14ac:dyDescent="0.4">
      <c r="C77" t="s">
        <v>758</v>
      </c>
      <c r="D77" t="s">
        <v>587</v>
      </c>
      <c r="E77">
        <v>125900</v>
      </c>
      <c r="R77" t="s">
        <v>103</v>
      </c>
      <c r="S77" s="2">
        <f t="shared" si="6"/>
        <v>14175760</v>
      </c>
      <c r="T77" s="2">
        <f t="shared" si="7"/>
        <v>14611300</v>
      </c>
      <c r="U77" s="2">
        <f t="shared" si="7"/>
        <v>8402200</v>
      </c>
      <c r="V77" s="2">
        <f t="shared" si="7"/>
        <v>18583100</v>
      </c>
      <c r="W77" s="2">
        <f t="shared" si="7"/>
        <v>14559300</v>
      </c>
      <c r="X77" s="2">
        <f t="shared" si="7"/>
        <v>14722900</v>
      </c>
      <c r="Y77" s="2" cm="1">
        <f t="array" ref="Y77">_xlfn.XLOOKUP(Y$1&amp;$R77,$C$3:$C$1662&amp;$D$3:$D$1662,$E$3:$E$1662,0,0,1)</f>
        <v>84400</v>
      </c>
      <c r="Z77" s="2" cm="1">
        <f t="array" ref="Z77">_xlfn.XLOOKUP(Z$1&amp;$R77,$C$3:$C$1662&amp;$D$3:$D$1662,$E$3:$E$1662,0,0,1)</f>
        <v>42200</v>
      </c>
      <c r="AA77" s="2" cm="1">
        <f t="array" ref="AA77">_xlfn.XLOOKUP(AA$1&amp;$R77,$C$3:$C$1662&amp;$D$3:$D$1662,$E$3:$E$1662,0,0,1)</f>
        <v>166100</v>
      </c>
      <c r="AB77" s="2" cm="1">
        <f t="array" ref="AB77">_xlfn.XLOOKUP(AB$1&amp;$R77,$C$3:$C$1662&amp;$D$3:$D$1662,$E$3:$E$1662,0,0,1)</f>
        <v>65300</v>
      </c>
      <c r="AC77" s="2" cm="1">
        <f t="array" ref="AC77">_xlfn.XLOOKUP(AC$1&amp;$R77,$C$3:$C$1662&amp;$D$3:$D$1662,$E$3:$E$1662,0,0,1)</f>
        <v>144300</v>
      </c>
    </row>
    <row r="78" spans="3:29" x14ac:dyDescent="0.4">
      <c r="C78" t="s">
        <v>758</v>
      </c>
      <c r="D78" t="s">
        <v>588</v>
      </c>
      <c r="E78">
        <v>144300</v>
      </c>
      <c r="R78" t="s">
        <v>140</v>
      </c>
      <c r="S78" s="2">
        <f t="shared" si="6"/>
        <v>14301580</v>
      </c>
      <c r="T78" s="2">
        <f t="shared" si="7"/>
        <v>14647700</v>
      </c>
      <c r="U78" s="2">
        <f t="shared" si="7"/>
        <v>8504300</v>
      </c>
      <c r="V78" s="2">
        <f t="shared" si="7"/>
        <v>18916600</v>
      </c>
      <c r="W78" s="2">
        <f t="shared" si="7"/>
        <v>14614600</v>
      </c>
      <c r="X78" s="2">
        <f t="shared" si="7"/>
        <v>14824700</v>
      </c>
      <c r="Y78" s="2" cm="1">
        <f t="array" ref="Y78">_xlfn.XLOOKUP(Y$1&amp;$R78,$C$3:$C$1662&amp;$D$3:$D$1662,$E$3:$E$1662,0,0,1)</f>
        <v>36400</v>
      </c>
      <c r="Z78" s="2" cm="1">
        <f t="array" ref="Z78">_xlfn.XLOOKUP(Z$1&amp;$R78,$C$3:$C$1662&amp;$D$3:$D$1662,$E$3:$E$1662,0,0,1)</f>
        <v>102100</v>
      </c>
      <c r="AA78" s="2" cm="1">
        <f t="array" ref="AA78">_xlfn.XLOOKUP(AA$1&amp;$R78,$C$3:$C$1662&amp;$D$3:$D$1662,$E$3:$E$1662,0,0,1)</f>
        <v>333500</v>
      </c>
      <c r="AB78" s="2" cm="1">
        <f t="array" ref="AB78">_xlfn.XLOOKUP(AB$1&amp;$R78,$C$3:$C$1662&amp;$D$3:$D$1662,$E$3:$E$1662,0,0,1)</f>
        <v>55300</v>
      </c>
      <c r="AC78" s="2" cm="1">
        <f t="array" ref="AC78">_xlfn.XLOOKUP(AC$1&amp;$R78,$C$3:$C$1662&amp;$D$3:$D$1662,$E$3:$E$1662,0,0,1)</f>
        <v>101800</v>
      </c>
    </row>
    <row r="79" spans="3:29" x14ac:dyDescent="0.4">
      <c r="C79" t="s">
        <v>758</v>
      </c>
      <c r="D79" t="s">
        <v>589</v>
      </c>
      <c r="E79">
        <v>101800</v>
      </c>
      <c r="R79" t="s">
        <v>134</v>
      </c>
      <c r="S79" s="2">
        <f t="shared" si="6"/>
        <v>14405120</v>
      </c>
      <c r="T79" s="2">
        <f t="shared" si="7"/>
        <v>14748800</v>
      </c>
      <c r="U79" s="2">
        <f t="shared" si="7"/>
        <v>8575200</v>
      </c>
      <c r="V79" s="2">
        <f t="shared" si="7"/>
        <v>19059700</v>
      </c>
      <c r="W79" s="2">
        <f t="shared" si="7"/>
        <v>14699300</v>
      </c>
      <c r="X79" s="2">
        <f t="shared" si="7"/>
        <v>14942600</v>
      </c>
      <c r="Y79" s="2" cm="1">
        <f t="array" ref="Y79">_xlfn.XLOOKUP(Y$1&amp;$R79,$C$3:$C$1662&amp;$D$3:$D$1662,$E$3:$E$1662,0,0,1)</f>
        <v>101100</v>
      </c>
      <c r="Z79" s="2" cm="1">
        <f t="array" ref="Z79">_xlfn.XLOOKUP(Z$1&amp;$R79,$C$3:$C$1662&amp;$D$3:$D$1662,$E$3:$E$1662,0,0,1)</f>
        <v>70900</v>
      </c>
      <c r="AA79" s="2" cm="1">
        <f t="array" ref="AA79">_xlfn.XLOOKUP(AA$1&amp;$R79,$C$3:$C$1662&amp;$D$3:$D$1662,$E$3:$E$1662,0,0,1)</f>
        <v>143100</v>
      </c>
      <c r="AB79" s="2" cm="1">
        <f t="array" ref="AB79">_xlfn.XLOOKUP(AB$1&amp;$R79,$C$3:$C$1662&amp;$D$3:$D$1662,$E$3:$E$1662,0,0,1)</f>
        <v>84700</v>
      </c>
      <c r="AC79" s="2" cm="1">
        <f t="array" ref="AC79">_xlfn.XLOOKUP(AC$1&amp;$R79,$C$3:$C$1662&amp;$D$3:$D$1662,$E$3:$E$1662,0,0,1)</f>
        <v>117900</v>
      </c>
    </row>
    <row r="80" spans="3:29" x14ac:dyDescent="0.4">
      <c r="C80" t="s">
        <v>758</v>
      </c>
      <c r="D80" t="s">
        <v>590</v>
      </c>
      <c r="E80">
        <v>117900</v>
      </c>
      <c r="R80" t="s">
        <v>116</v>
      </c>
      <c r="S80" s="2">
        <f t="shared" si="6"/>
        <v>14488220</v>
      </c>
      <c r="T80" s="2">
        <f t="shared" si="7"/>
        <v>14787500</v>
      </c>
      <c r="U80" s="2">
        <f t="shared" si="7"/>
        <v>8638600</v>
      </c>
      <c r="V80" s="2">
        <f t="shared" si="7"/>
        <v>19216100</v>
      </c>
      <c r="W80" s="2">
        <f t="shared" si="7"/>
        <v>14780800</v>
      </c>
      <c r="X80" s="2">
        <f t="shared" si="7"/>
        <v>15018100</v>
      </c>
      <c r="Y80" s="2" cm="1">
        <f t="array" ref="Y80">_xlfn.XLOOKUP(Y$1&amp;$R80,$C$3:$C$1662&amp;$D$3:$D$1662,$E$3:$E$1662,0,0,1)</f>
        <v>38700</v>
      </c>
      <c r="Z80" s="2" cm="1">
        <f t="array" ref="Z80">_xlfn.XLOOKUP(Z$1&amp;$R80,$C$3:$C$1662&amp;$D$3:$D$1662,$E$3:$E$1662,0,0,1)</f>
        <v>63400</v>
      </c>
      <c r="AA80" s="2" cm="1">
        <f t="array" ref="AA80">_xlfn.XLOOKUP(AA$1&amp;$R80,$C$3:$C$1662&amp;$D$3:$D$1662,$E$3:$E$1662,0,0,1)</f>
        <v>156400</v>
      </c>
      <c r="AB80" s="2" cm="1">
        <f t="array" ref="AB80">_xlfn.XLOOKUP(AB$1&amp;$R80,$C$3:$C$1662&amp;$D$3:$D$1662,$E$3:$E$1662,0,0,1)</f>
        <v>81500</v>
      </c>
      <c r="AC80" s="2" cm="1">
        <f t="array" ref="AC80">_xlfn.XLOOKUP(AC$1&amp;$R80,$C$3:$C$1662&amp;$D$3:$D$1662,$E$3:$E$1662,0,0,1)</f>
        <v>75500</v>
      </c>
    </row>
    <row r="81" spans="3:29" x14ac:dyDescent="0.4">
      <c r="C81" t="s">
        <v>758</v>
      </c>
      <c r="D81" t="s">
        <v>591</v>
      </c>
      <c r="E81">
        <v>75500</v>
      </c>
      <c r="R81" t="s">
        <v>132</v>
      </c>
      <c r="S81" s="2">
        <f t="shared" si="6"/>
        <v>14564680</v>
      </c>
      <c r="T81" s="2">
        <f t="shared" si="7"/>
        <v>14861000</v>
      </c>
      <c r="U81" s="2">
        <f t="shared" si="7"/>
        <v>8745900</v>
      </c>
      <c r="V81" s="2">
        <f t="shared" si="7"/>
        <v>19317000</v>
      </c>
      <c r="W81" s="2">
        <f t="shared" si="7"/>
        <v>14827400</v>
      </c>
      <c r="X81" s="2">
        <f t="shared" si="7"/>
        <v>15072100</v>
      </c>
      <c r="Y81" s="2" cm="1">
        <f t="array" ref="Y81">_xlfn.XLOOKUP(Y$1&amp;$R81,$C$3:$C$1662&amp;$D$3:$D$1662,$E$3:$E$1662,0,0,1)</f>
        <v>73500</v>
      </c>
      <c r="Z81" s="2" cm="1">
        <f t="array" ref="Z81">_xlfn.XLOOKUP(Z$1&amp;$R81,$C$3:$C$1662&amp;$D$3:$D$1662,$E$3:$E$1662,0,0,1)</f>
        <v>107300</v>
      </c>
      <c r="AA81" s="2" cm="1">
        <f t="array" ref="AA81">_xlfn.XLOOKUP(AA$1&amp;$R81,$C$3:$C$1662&amp;$D$3:$D$1662,$E$3:$E$1662,0,0,1)</f>
        <v>100900</v>
      </c>
      <c r="AB81" s="2" cm="1">
        <f t="array" ref="AB81">_xlfn.XLOOKUP(AB$1&amp;$R81,$C$3:$C$1662&amp;$D$3:$D$1662,$E$3:$E$1662,0,0,1)</f>
        <v>46600</v>
      </c>
      <c r="AC81" s="2" cm="1">
        <f t="array" ref="AC81">_xlfn.XLOOKUP(AC$1&amp;$R81,$C$3:$C$1662&amp;$D$3:$D$1662,$E$3:$E$1662,0,0,1)</f>
        <v>54000</v>
      </c>
    </row>
    <row r="82" spans="3:29" x14ac:dyDescent="0.4">
      <c r="C82" t="s">
        <v>758</v>
      </c>
      <c r="D82" t="s">
        <v>592</v>
      </c>
      <c r="E82">
        <v>54000</v>
      </c>
      <c r="R82" t="s">
        <v>296</v>
      </c>
      <c r="S82" s="2">
        <f t="shared" si="6"/>
        <v>14658980</v>
      </c>
      <c r="T82" s="2">
        <f t="shared" si="7"/>
        <v>14932900</v>
      </c>
      <c r="U82" s="2">
        <f t="shared" si="7"/>
        <v>8793800</v>
      </c>
      <c r="V82" s="2">
        <f t="shared" si="7"/>
        <v>19405800</v>
      </c>
      <c r="W82" s="2">
        <f t="shared" si="7"/>
        <v>14890500</v>
      </c>
      <c r="X82" s="2">
        <f t="shared" si="7"/>
        <v>15271900</v>
      </c>
      <c r="Y82" s="2" cm="1">
        <f t="array" ref="Y82">_xlfn.XLOOKUP(Y$1&amp;$R82,$C$3:$C$1662&amp;$D$3:$D$1662,$E$3:$E$1662,0,0,1)</f>
        <v>71900</v>
      </c>
      <c r="Z82" s="2" cm="1">
        <f t="array" ref="Z82">_xlfn.XLOOKUP(Z$1&amp;$R82,$C$3:$C$1662&amp;$D$3:$D$1662,$E$3:$E$1662,0,0,1)</f>
        <v>47900</v>
      </c>
      <c r="AA82" s="2" cm="1">
        <f t="array" ref="AA82">_xlfn.XLOOKUP(AA$1&amp;$R82,$C$3:$C$1662&amp;$D$3:$D$1662,$E$3:$E$1662,0,0,1)</f>
        <v>88800</v>
      </c>
      <c r="AB82" s="2" cm="1">
        <f t="array" ref="AB82">_xlfn.XLOOKUP(AB$1&amp;$R82,$C$3:$C$1662&amp;$D$3:$D$1662,$E$3:$E$1662,0,0,1)</f>
        <v>63100</v>
      </c>
      <c r="AC82" s="2" cm="1">
        <f t="array" ref="AC82">_xlfn.XLOOKUP(AC$1&amp;$R82,$C$3:$C$1662&amp;$D$3:$D$1662,$E$3:$E$1662,0,0,1)</f>
        <v>199800</v>
      </c>
    </row>
    <row r="83" spans="3:29" x14ac:dyDescent="0.4">
      <c r="C83" t="s">
        <v>758</v>
      </c>
      <c r="D83" t="s">
        <v>593</v>
      </c>
      <c r="E83">
        <v>199800</v>
      </c>
      <c r="R83" t="s">
        <v>94</v>
      </c>
      <c r="S83" s="2">
        <f t="shared" si="6"/>
        <v>14752940</v>
      </c>
      <c r="T83" s="2">
        <f t="shared" si="7"/>
        <v>14992000</v>
      </c>
      <c r="U83" s="2">
        <f t="shared" si="7"/>
        <v>8977300</v>
      </c>
      <c r="V83" s="2">
        <f t="shared" si="7"/>
        <v>19489200</v>
      </c>
      <c r="W83" s="2">
        <f t="shared" si="7"/>
        <v>14938600</v>
      </c>
      <c r="X83" s="2">
        <f t="shared" si="7"/>
        <v>15367600</v>
      </c>
      <c r="Y83" s="2" cm="1">
        <f t="array" ref="Y83">_xlfn.XLOOKUP(Y$1&amp;$R83,$C$3:$C$1662&amp;$D$3:$D$1662,$E$3:$E$1662,0,0,1)</f>
        <v>59100</v>
      </c>
      <c r="Z83" s="2" cm="1">
        <f t="array" ref="Z83">_xlfn.XLOOKUP(Z$1&amp;$R83,$C$3:$C$1662&amp;$D$3:$D$1662,$E$3:$E$1662,0,0,1)</f>
        <v>183500</v>
      </c>
      <c r="AA83" s="2" cm="1">
        <f t="array" ref="AA83">_xlfn.XLOOKUP(AA$1&amp;$R83,$C$3:$C$1662&amp;$D$3:$D$1662,$E$3:$E$1662,0,0,1)</f>
        <v>83400</v>
      </c>
      <c r="AB83" s="2" cm="1">
        <f t="array" ref="AB83">_xlfn.XLOOKUP(AB$1&amp;$R83,$C$3:$C$1662&amp;$D$3:$D$1662,$E$3:$E$1662,0,0,1)</f>
        <v>48100</v>
      </c>
      <c r="AC83" s="2" cm="1">
        <f t="array" ref="AC83">_xlfn.XLOOKUP(AC$1&amp;$R83,$C$3:$C$1662&amp;$D$3:$D$1662,$E$3:$E$1662,0,0,1)</f>
        <v>95700</v>
      </c>
    </row>
    <row r="84" spans="3:29" x14ac:dyDescent="0.4">
      <c r="C84" t="s">
        <v>758</v>
      </c>
      <c r="D84" t="s">
        <v>594</v>
      </c>
      <c r="E84">
        <v>95700</v>
      </c>
      <c r="R84" t="s">
        <v>93</v>
      </c>
      <c r="S84" s="2">
        <f t="shared" si="6"/>
        <v>14833460</v>
      </c>
      <c r="T84" s="2">
        <f t="shared" ref="T84:X99" si="8">T83+Y84</f>
        <v>15047600</v>
      </c>
      <c r="U84" s="2">
        <f t="shared" si="8"/>
        <v>9039300</v>
      </c>
      <c r="V84" s="2">
        <f t="shared" si="8"/>
        <v>19646600</v>
      </c>
      <c r="W84" s="2">
        <f t="shared" si="8"/>
        <v>14985600</v>
      </c>
      <c r="X84" s="2">
        <f t="shared" si="8"/>
        <v>15448200</v>
      </c>
      <c r="Y84" s="2" cm="1">
        <f t="array" ref="Y84">_xlfn.XLOOKUP(Y$1&amp;$R84,$C$3:$C$1662&amp;$D$3:$D$1662,$E$3:$E$1662,0,0,1)</f>
        <v>55600</v>
      </c>
      <c r="Z84" s="2" cm="1">
        <f t="array" ref="Z84">_xlfn.XLOOKUP(Z$1&amp;$R84,$C$3:$C$1662&amp;$D$3:$D$1662,$E$3:$E$1662,0,0,1)</f>
        <v>62000</v>
      </c>
      <c r="AA84" s="2" cm="1">
        <f t="array" ref="AA84">_xlfn.XLOOKUP(AA$1&amp;$R84,$C$3:$C$1662&amp;$D$3:$D$1662,$E$3:$E$1662,0,0,1)</f>
        <v>157400</v>
      </c>
      <c r="AB84" s="2" cm="1">
        <f t="array" ref="AB84">_xlfn.XLOOKUP(AB$1&amp;$R84,$C$3:$C$1662&amp;$D$3:$D$1662,$E$3:$E$1662,0,0,1)</f>
        <v>47000</v>
      </c>
      <c r="AC84" s="2" cm="1">
        <f t="array" ref="AC84">_xlfn.XLOOKUP(AC$1&amp;$R84,$C$3:$C$1662&amp;$D$3:$D$1662,$E$3:$E$1662,0,0,1)</f>
        <v>80600</v>
      </c>
    </row>
    <row r="85" spans="3:29" x14ac:dyDescent="0.4">
      <c r="C85" t="s">
        <v>758</v>
      </c>
      <c r="D85" t="s">
        <v>595</v>
      </c>
      <c r="E85">
        <v>80600</v>
      </c>
      <c r="R85" t="s">
        <v>229</v>
      </c>
      <c r="S85" s="2">
        <f t="shared" si="6"/>
        <v>14909140</v>
      </c>
      <c r="T85" s="2">
        <f t="shared" si="8"/>
        <v>15101800</v>
      </c>
      <c r="U85" s="2">
        <f t="shared" si="8"/>
        <v>9126000</v>
      </c>
      <c r="V85" s="2">
        <f t="shared" si="8"/>
        <v>19800600</v>
      </c>
      <c r="W85" s="2">
        <f t="shared" si="8"/>
        <v>15022800</v>
      </c>
      <c r="X85" s="2">
        <f t="shared" si="8"/>
        <v>15494500</v>
      </c>
      <c r="Y85" s="2" cm="1">
        <f t="array" ref="Y85">_xlfn.XLOOKUP(Y$1&amp;$R85,$C$3:$C$1662&amp;$D$3:$D$1662,$E$3:$E$1662,0,0,1)</f>
        <v>54200</v>
      </c>
      <c r="Z85" s="2" cm="1">
        <f t="array" ref="Z85">_xlfn.XLOOKUP(Z$1&amp;$R85,$C$3:$C$1662&amp;$D$3:$D$1662,$E$3:$E$1662,0,0,1)</f>
        <v>86700</v>
      </c>
      <c r="AA85" s="2" cm="1">
        <f t="array" ref="AA85">_xlfn.XLOOKUP(AA$1&amp;$R85,$C$3:$C$1662&amp;$D$3:$D$1662,$E$3:$E$1662,0,0,1)</f>
        <v>154000</v>
      </c>
      <c r="AB85" s="2" cm="1">
        <f t="array" ref="AB85">_xlfn.XLOOKUP(AB$1&amp;$R85,$C$3:$C$1662&amp;$D$3:$D$1662,$E$3:$E$1662,0,0,1)</f>
        <v>37200</v>
      </c>
      <c r="AC85" s="2" cm="1">
        <f t="array" ref="AC85">_xlfn.XLOOKUP(AC$1&amp;$R85,$C$3:$C$1662&amp;$D$3:$D$1662,$E$3:$E$1662,0,0,1)</f>
        <v>46300</v>
      </c>
    </row>
    <row r="86" spans="3:29" x14ac:dyDescent="0.4">
      <c r="C86" t="s">
        <v>758</v>
      </c>
      <c r="D86" t="s">
        <v>596</v>
      </c>
      <c r="E86">
        <v>46300</v>
      </c>
      <c r="R86" t="s">
        <v>250</v>
      </c>
      <c r="S86" s="2">
        <f t="shared" si="6"/>
        <v>14999420</v>
      </c>
      <c r="T86" s="2">
        <f t="shared" si="8"/>
        <v>15186400</v>
      </c>
      <c r="U86" s="2">
        <f t="shared" si="8"/>
        <v>9184400</v>
      </c>
      <c r="V86" s="2">
        <f t="shared" si="8"/>
        <v>19918100</v>
      </c>
      <c r="W86" s="2">
        <f t="shared" si="8"/>
        <v>15098400</v>
      </c>
      <c r="X86" s="2">
        <f t="shared" si="8"/>
        <v>15609800</v>
      </c>
      <c r="Y86" s="2" cm="1">
        <f t="array" ref="Y86">_xlfn.XLOOKUP(Y$1&amp;$R86,$C$3:$C$1662&amp;$D$3:$D$1662,$E$3:$E$1662,0,0,1)</f>
        <v>84600</v>
      </c>
      <c r="Z86" s="2" cm="1">
        <f t="array" ref="Z86">_xlfn.XLOOKUP(Z$1&amp;$R86,$C$3:$C$1662&amp;$D$3:$D$1662,$E$3:$E$1662,0,0,1)</f>
        <v>58400</v>
      </c>
      <c r="AA86" s="2" cm="1">
        <f t="array" ref="AA86">_xlfn.XLOOKUP(AA$1&amp;$R86,$C$3:$C$1662&amp;$D$3:$D$1662,$E$3:$E$1662,0,0,1)</f>
        <v>117500</v>
      </c>
      <c r="AB86" s="2" cm="1">
        <f t="array" ref="AB86">_xlfn.XLOOKUP(AB$1&amp;$R86,$C$3:$C$1662&amp;$D$3:$D$1662,$E$3:$E$1662,0,0,1)</f>
        <v>75600</v>
      </c>
      <c r="AC86" s="2" cm="1">
        <f t="array" ref="AC86">_xlfn.XLOOKUP(AC$1&amp;$R86,$C$3:$C$1662&amp;$D$3:$D$1662,$E$3:$E$1662,0,0,1)</f>
        <v>115300</v>
      </c>
    </row>
    <row r="87" spans="3:29" x14ac:dyDescent="0.4">
      <c r="C87" t="s">
        <v>758</v>
      </c>
      <c r="D87" t="s">
        <v>597</v>
      </c>
      <c r="E87">
        <v>115300</v>
      </c>
      <c r="R87" t="s">
        <v>127</v>
      </c>
      <c r="S87" s="2">
        <f t="shared" si="6"/>
        <v>15084160</v>
      </c>
      <c r="T87" s="2">
        <f t="shared" si="8"/>
        <v>15219900</v>
      </c>
      <c r="U87" s="2">
        <f t="shared" si="8"/>
        <v>9298800</v>
      </c>
      <c r="V87" s="2">
        <f t="shared" si="8"/>
        <v>20021600</v>
      </c>
      <c r="W87" s="2">
        <f t="shared" si="8"/>
        <v>15208300</v>
      </c>
      <c r="X87" s="2">
        <f t="shared" si="8"/>
        <v>15672200</v>
      </c>
      <c r="Y87" s="2" cm="1">
        <f t="array" ref="Y87">_xlfn.XLOOKUP(Y$1&amp;$R87,$C$3:$C$1662&amp;$D$3:$D$1662,$E$3:$E$1662,0,0,1)</f>
        <v>33500</v>
      </c>
      <c r="Z87" s="2" cm="1">
        <f t="array" ref="Z87">_xlfn.XLOOKUP(Z$1&amp;$R87,$C$3:$C$1662&amp;$D$3:$D$1662,$E$3:$E$1662,0,0,1)</f>
        <v>114400</v>
      </c>
      <c r="AA87" s="2" cm="1">
        <f t="array" ref="AA87">_xlfn.XLOOKUP(AA$1&amp;$R87,$C$3:$C$1662&amp;$D$3:$D$1662,$E$3:$E$1662,0,0,1)</f>
        <v>103500</v>
      </c>
      <c r="AB87" s="2" cm="1">
        <f t="array" ref="AB87">_xlfn.XLOOKUP(AB$1&amp;$R87,$C$3:$C$1662&amp;$D$3:$D$1662,$E$3:$E$1662,0,0,1)</f>
        <v>109900</v>
      </c>
      <c r="AC87" s="2" cm="1">
        <f t="array" ref="AC87">_xlfn.XLOOKUP(AC$1&amp;$R87,$C$3:$C$1662&amp;$D$3:$D$1662,$E$3:$E$1662,0,0,1)</f>
        <v>62400</v>
      </c>
    </row>
    <row r="88" spans="3:29" x14ac:dyDescent="0.4">
      <c r="C88" t="s">
        <v>758</v>
      </c>
      <c r="D88" t="s">
        <v>598</v>
      </c>
      <c r="E88">
        <v>62400</v>
      </c>
      <c r="R88" t="s">
        <v>151</v>
      </c>
      <c r="S88" s="2">
        <f t="shared" si="6"/>
        <v>15203820</v>
      </c>
      <c r="T88" s="2">
        <f t="shared" si="8"/>
        <v>15251300</v>
      </c>
      <c r="U88" s="2">
        <f t="shared" si="8"/>
        <v>9524000</v>
      </c>
      <c r="V88" s="2">
        <f t="shared" si="8"/>
        <v>20213200</v>
      </c>
      <c r="W88" s="2">
        <f t="shared" si="8"/>
        <v>15263400</v>
      </c>
      <c r="X88" s="2">
        <f t="shared" si="8"/>
        <v>15767200</v>
      </c>
      <c r="Y88" s="2" cm="1">
        <f t="array" ref="Y88">_xlfn.XLOOKUP(Y$1&amp;$R88,$C$3:$C$1662&amp;$D$3:$D$1662,$E$3:$E$1662,0,0,1)</f>
        <v>31400</v>
      </c>
      <c r="Z88" s="2" cm="1">
        <f t="array" ref="Z88">_xlfn.XLOOKUP(Z$1&amp;$R88,$C$3:$C$1662&amp;$D$3:$D$1662,$E$3:$E$1662,0,0,1)</f>
        <v>225200</v>
      </c>
      <c r="AA88" s="2" cm="1">
        <f t="array" ref="AA88">_xlfn.XLOOKUP(AA$1&amp;$R88,$C$3:$C$1662&amp;$D$3:$D$1662,$E$3:$E$1662,0,0,1)</f>
        <v>191600</v>
      </c>
      <c r="AB88" s="2" cm="1">
        <f t="array" ref="AB88">_xlfn.XLOOKUP(AB$1&amp;$R88,$C$3:$C$1662&amp;$D$3:$D$1662,$E$3:$E$1662,0,0,1)</f>
        <v>55100</v>
      </c>
      <c r="AC88" s="2" cm="1">
        <f t="array" ref="AC88">_xlfn.XLOOKUP(AC$1&amp;$R88,$C$3:$C$1662&amp;$D$3:$D$1662,$E$3:$E$1662,0,0,1)</f>
        <v>95000</v>
      </c>
    </row>
    <row r="89" spans="3:29" x14ac:dyDescent="0.4">
      <c r="C89" t="s">
        <v>758</v>
      </c>
      <c r="D89" t="s">
        <v>599</v>
      </c>
      <c r="E89">
        <v>95000</v>
      </c>
      <c r="R89" t="s">
        <v>95</v>
      </c>
      <c r="S89" s="2">
        <f t="shared" si="6"/>
        <v>15338940</v>
      </c>
      <c r="T89" s="2">
        <f t="shared" si="8"/>
        <v>15385300</v>
      </c>
      <c r="U89" s="2">
        <f t="shared" si="8"/>
        <v>9639300</v>
      </c>
      <c r="V89" s="2">
        <f t="shared" si="8"/>
        <v>20352400</v>
      </c>
      <c r="W89" s="2">
        <f t="shared" si="8"/>
        <v>15506900</v>
      </c>
      <c r="X89" s="2">
        <f t="shared" si="8"/>
        <v>15810800</v>
      </c>
      <c r="Y89" s="2" cm="1">
        <f t="array" ref="Y89">_xlfn.XLOOKUP(Y$1&amp;$R89,$C$3:$C$1662&amp;$D$3:$D$1662,$E$3:$E$1662,0,0,1)</f>
        <v>134000</v>
      </c>
      <c r="Z89" s="2" cm="1">
        <f t="array" ref="Z89">_xlfn.XLOOKUP(Z$1&amp;$R89,$C$3:$C$1662&amp;$D$3:$D$1662,$E$3:$E$1662,0,0,1)</f>
        <v>115300</v>
      </c>
      <c r="AA89" s="2" cm="1">
        <f t="array" ref="AA89">_xlfn.XLOOKUP(AA$1&amp;$R89,$C$3:$C$1662&amp;$D$3:$D$1662,$E$3:$E$1662,0,0,1)</f>
        <v>139200</v>
      </c>
      <c r="AB89" s="2" cm="1">
        <f t="array" ref="AB89">_xlfn.XLOOKUP(AB$1&amp;$R89,$C$3:$C$1662&amp;$D$3:$D$1662,$E$3:$E$1662,0,0,1)</f>
        <v>243500</v>
      </c>
      <c r="AC89" s="2" cm="1">
        <f t="array" ref="AC89">_xlfn.XLOOKUP(AC$1&amp;$R89,$C$3:$C$1662&amp;$D$3:$D$1662,$E$3:$E$1662,0,0,1)</f>
        <v>43600</v>
      </c>
    </row>
    <row r="90" spans="3:29" x14ac:dyDescent="0.4">
      <c r="C90" t="s">
        <v>758</v>
      </c>
      <c r="D90" t="s">
        <v>600</v>
      </c>
      <c r="E90">
        <v>43600</v>
      </c>
      <c r="R90" t="s">
        <v>165</v>
      </c>
      <c r="S90" s="2">
        <f t="shared" si="6"/>
        <v>15443400</v>
      </c>
      <c r="T90" s="2">
        <f t="shared" si="8"/>
        <v>15476500</v>
      </c>
      <c r="U90" s="2">
        <f t="shared" si="8"/>
        <v>9757600</v>
      </c>
      <c r="V90" s="2">
        <f t="shared" si="8"/>
        <v>20432100</v>
      </c>
      <c r="W90" s="2">
        <f t="shared" si="8"/>
        <v>15629900</v>
      </c>
      <c r="X90" s="2">
        <f t="shared" si="8"/>
        <v>15920900</v>
      </c>
      <c r="Y90" s="2" cm="1">
        <f t="array" ref="Y90">_xlfn.XLOOKUP(Y$1&amp;$R90,$C$3:$C$1662&amp;$D$3:$D$1662,$E$3:$E$1662,0,0,1)</f>
        <v>91200</v>
      </c>
      <c r="Z90" s="2" cm="1">
        <f t="array" ref="Z90">_xlfn.XLOOKUP(Z$1&amp;$R90,$C$3:$C$1662&amp;$D$3:$D$1662,$E$3:$E$1662,0,0,1)</f>
        <v>118300</v>
      </c>
      <c r="AA90" s="2" cm="1">
        <f t="array" ref="AA90">_xlfn.XLOOKUP(AA$1&amp;$R90,$C$3:$C$1662&amp;$D$3:$D$1662,$E$3:$E$1662,0,0,1)</f>
        <v>79700</v>
      </c>
      <c r="AB90" s="2" cm="1">
        <f t="array" ref="AB90">_xlfn.XLOOKUP(AB$1&amp;$R90,$C$3:$C$1662&amp;$D$3:$D$1662,$E$3:$E$1662,0,0,1)</f>
        <v>123000</v>
      </c>
      <c r="AC90" s="2" cm="1">
        <f t="array" ref="AC90">_xlfn.XLOOKUP(AC$1&amp;$R90,$C$3:$C$1662&amp;$D$3:$D$1662,$E$3:$E$1662,0,0,1)</f>
        <v>110100</v>
      </c>
    </row>
    <row r="91" spans="3:29" x14ac:dyDescent="0.4">
      <c r="C91" t="s">
        <v>758</v>
      </c>
      <c r="D91" t="s">
        <v>601</v>
      </c>
      <c r="E91">
        <v>110100</v>
      </c>
      <c r="R91" t="s">
        <v>150</v>
      </c>
      <c r="S91" s="2">
        <f t="shared" si="6"/>
        <v>15535500</v>
      </c>
      <c r="T91" s="2">
        <f t="shared" si="8"/>
        <v>15577000</v>
      </c>
      <c r="U91" s="2">
        <f t="shared" si="8"/>
        <v>9872100</v>
      </c>
      <c r="V91" s="2">
        <f t="shared" si="8"/>
        <v>20501900</v>
      </c>
      <c r="W91" s="2">
        <f t="shared" si="8"/>
        <v>15724400</v>
      </c>
      <c r="X91" s="2">
        <f t="shared" si="8"/>
        <v>16002100</v>
      </c>
      <c r="Y91" s="2" cm="1">
        <f t="array" ref="Y91">_xlfn.XLOOKUP(Y$1&amp;$R91,$C$3:$C$1662&amp;$D$3:$D$1662,$E$3:$E$1662,0,0,1)</f>
        <v>100500</v>
      </c>
      <c r="Z91" s="2" cm="1">
        <f t="array" ref="Z91">_xlfn.XLOOKUP(Z$1&amp;$R91,$C$3:$C$1662&amp;$D$3:$D$1662,$E$3:$E$1662,0,0,1)</f>
        <v>114500</v>
      </c>
      <c r="AA91" s="2" cm="1">
        <f t="array" ref="AA91">_xlfn.XLOOKUP(AA$1&amp;$R91,$C$3:$C$1662&amp;$D$3:$D$1662,$E$3:$E$1662,0,0,1)</f>
        <v>69800</v>
      </c>
      <c r="AB91" s="2" cm="1">
        <f t="array" ref="AB91">_xlfn.XLOOKUP(AB$1&amp;$R91,$C$3:$C$1662&amp;$D$3:$D$1662,$E$3:$E$1662,0,0,1)</f>
        <v>94500</v>
      </c>
      <c r="AC91" s="2" cm="1">
        <f t="array" ref="AC91">_xlfn.XLOOKUP(AC$1&amp;$R91,$C$3:$C$1662&amp;$D$3:$D$1662,$E$3:$E$1662,0,0,1)</f>
        <v>81200</v>
      </c>
    </row>
    <row r="92" spans="3:29" x14ac:dyDescent="0.4">
      <c r="C92" t="s">
        <v>758</v>
      </c>
      <c r="D92" t="s">
        <v>602</v>
      </c>
      <c r="E92">
        <v>81200</v>
      </c>
      <c r="R92" t="s">
        <v>164</v>
      </c>
      <c r="S92" s="2">
        <f t="shared" si="6"/>
        <v>15623080</v>
      </c>
      <c r="T92" s="2">
        <f t="shared" si="8"/>
        <v>15639400</v>
      </c>
      <c r="U92" s="2">
        <f t="shared" si="8"/>
        <v>9986100</v>
      </c>
      <c r="V92" s="2">
        <f t="shared" si="8"/>
        <v>20615800</v>
      </c>
      <c r="W92" s="2">
        <f t="shared" si="8"/>
        <v>15791100</v>
      </c>
      <c r="X92" s="2">
        <f t="shared" si="8"/>
        <v>16083000</v>
      </c>
      <c r="Y92" s="2" cm="1">
        <f t="array" ref="Y92">_xlfn.XLOOKUP(Y$1&amp;$R92,$C$3:$C$1662&amp;$D$3:$D$1662,$E$3:$E$1662,0,0,1)</f>
        <v>62400</v>
      </c>
      <c r="Z92" s="2" cm="1">
        <f t="array" ref="Z92">_xlfn.XLOOKUP(Z$1&amp;$R92,$C$3:$C$1662&amp;$D$3:$D$1662,$E$3:$E$1662,0,0,1)</f>
        <v>114000</v>
      </c>
      <c r="AA92" s="2" cm="1">
        <f t="array" ref="AA92">_xlfn.XLOOKUP(AA$1&amp;$R92,$C$3:$C$1662&amp;$D$3:$D$1662,$E$3:$E$1662,0,0,1)</f>
        <v>113900</v>
      </c>
      <c r="AB92" s="2" cm="1">
        <f t="array" ref="AB92">_xlfn.XLOOKUP(AB$1&amp;$R92,$C$3:$C$1662&amp;$D$3:$D$1662,$E$3:$E$1662,0,0,1)</f>
        <v>66700</v>
      </c>
      <c r="AC92" s="2" cm="1">
        <f t="array" ref="AC92">_xlfn.XLOOKUP(AC$1&amp;$R92,$C$3:$C$1662&amp;$D$3:$D$1662,$E$3:$E$1662,0,0,1)</f>
        <v>80900</v>
      </c>
    </row>
    <row r="93" spans="3:29" x14ac:dyDescent="0.4">
      <c r="C93" t="s">
        <v>758</v>
      </c>
      <c r="D93" t="s">
        <v>603</v>
      </c>
      <c r="E93">
        <v>80900</v>
      </c>
      <c r="R93" t="s">
        <v>20</v>
      </c>
      <c r="S93" s="2">
        <f t="shared" si="6"/>
        <v>15705520</v>
      </c>
      <c r="T93" s="2">
        <f t="shared" si="8"/>
        <v>15748400</v>
      </c>
      <c r="U93" s="2">
        <f t="shared" si="8"/>
        <v>10034000</v>
      </c>
      <c r="V93" s="2">
        <f t="shared" si="8"/>
        <v>20716700</v>
      </c>
      <c r="W93" s="2">
        <f t="shared" si="8"/>
        <v>15882400</v>
      </c>
      <c r="X93" s="2">
        <f t="shared" si="8"/>
        <v>16146100</v>
      </c>
      <c r="Y93" s="2" cm="1">
        <f t="array" ref="Y93">_xlfn.XLOOKUP(Y$1&amp;$R93,$C$3:$C$1662&amp;$D$3:$D$1662,$E$3:$E$1662,0,0,1)</f>
        <v>109000</v>
      </c>
      <c r="Z93" s="2" cm="1">
        <f t="array" ref="Z93">_xlfn.XLOOKUP(Z$1&amp;$R93,$C$3:$C$1662&amp;$D$3:$D$1662,$E$3:$E$1662,0,0,1)</f>
        <v>47900</v>
      </c>
      <c r="AA93" s="2" cm="1">
        <f t="array" ref="AA93">_xlfn.XLOOKUP(AA$1&amp;$R93,$C$3:$C$1662&amp;$D$3:$D$1662,$E$3:$E$1662,0,0,1)</f>
        <v>100900</v>
      </c>
      <c r="AB93" s="2" cm="1">
        <f t="array" ref="AB93">_xlfn.XLOOKUP(AB$1&amp;$R93,$C$3:$C$1662&amp;$D$3:$D$1662,$E$3:$E$1662,0,0,1)</f>
        <v>91300</v>
      </c>
      <c r="AC93" s="2" cm="1">
        <f t="array" ref="AC93">_xlfn.XLOOKUP(AC$1&amp;$R93,$C$3:$C$1662&amp;$D$3:$D$1662,$E$3:$E$1662,0,0,1)</f>
        <v>63100</v>
      </c>
    </row>
    <row r="94" spans="3:29" x14ac:dyDescent="0.4">
      <c r="C94" t="s">
        <v>758</v>
      </c>
      <c r="D94" t="s">
        <v>604</v>
      </c>
      <c r="E94">
        <v>63100</v>
      </c>
      <c r="R94" t="s">
        <v>297</v>
      </c>
      <c r="S94" s="2">
        <f t="shared" si="6"/>
        <v>15809400</v>
      </c>
      <c r="T94" s="2">
        <f t="shared" si="8"/>
        <v>15791600</v>
      </c>
      <c r="U94" s="2">
        <f t="shared" si="8"/>
        <v>10120200</v>
      </c>
      <c r="V94" s="2">
        <f t="shared" si="8"/>
        <v>20819100</v>
      </c>
      <c r="W94" s="2">
        <f t="shared" si="8"/>
        <v>16094100</v>
      </c>
      <c r="X94" s="2">
        <f t="shared" si="8"/>
        <v>16222000</v>
      </c>
      <c r="Y94" s="2" cm="1">
        <f t="array" ref="Y94">_xlfn.XLOOKUP(Y$1&amp;$R94,$C$3:$C$1662&amp;$D$3:$D$1662,$E$3:$E$1662,0,0,1)</f>
        <v>43200</v>
      </c>
      <c r="Z94" s="2" cm="1">
        <f t="array" ref="Z94">_xlfn.XLOOKUP(Z$1&amp;$R94,$C$3:$C$1662&amp;$D$3:$D$1662,$E$3:$E$1662,0,0,1)</f>
        <v>86200</v>
      </c>
      <c r="AA94" s="2" cm="1">
        <f t="array" ref="AA94">_xlfn.XLOOKUP(AA$1&amp;$R94,$C$3:$C$1662&amp;$D$3:$D$1662,$E$3:$E$1662,0,0,1)</f>
        <v>102400</v>
      </c>
      <c r="AB94" s="2" cm="1">
        <f t="array" ref="AB94">_xlfn.XLOOKUP(AB$1&amp;$R94,$C$3:$C$1662&amp;$D$3:$D$1662,$E$3:$E$1662,0,0,1)</f>
        <v>211700</v>
      </c>
      <c r="AC94" s="2" cm="1">
        <f t="array" ref="AC94">_xlfn.XLOOKUP(AC$1&amp;$R94,$C$3:$C$1662&amp;$D$3:$D$1662,$E$3:$E$1662,0,0,1)</f>
        <v>75900</v>
      </c>
    </row>
    <row r="95" spans="3:29" x14ac:dyDescent="0.4">
      <c r="C95" t="s">
        <v>758</v>
      </c>
      <c r="D95" t="s">
        <v>605</v>
      </c>
      <c r="E95">
        <v>75900</v>
      </c>
      <c r="R95" t="s">
        <v>15</v>
      </c>
      <c r="S95" s="2">
        <f t="shared" si="6"/>
        <v>15899180</v>
      </c>
      <c r="T95" s="2">
        <f t="shared" si="8"/>
        <v>15836600</v>
      </c>
      <c r="U95" s="2">
        <f t="shared" si="8"/>
        <v>10314600</v>
      </c>
      <c r="V95" s="2">
        <f t="shared" si="8"/>
        <v>20892600</v>
      </c>
      <c r="W95" s="2">
        <f t="shared" si="8"/>
        <v>16200500</v>
      </c>
      <c r="X95" s="2">
        <f t="shared" si="8"/>
        <v>16251600</v>
      </c>
      <c r="Y95" s="2" cm="1">
        <f t="array" ref="Y95">_xlfn.XLOOKUP(Y$1&amp;$R95,$C$3:$C$1662&amp;$D$3:$D$1662,$E$3:$E$1662,0,0,1)</f>
        <v>45000</v>
      </c>
      <c r="Z95" s="2" cm="1">
        <f t="array" ref="Z95">_xlfn.XLOOKUP(Z$1&amp;$R95,$C$3:$C$1662&amp;$D$3:$D$1662,$E$3:$E$1662,0,0,1)</f>
        <v>194400</v>
      </c>
      <c r="AA95" s="2" cm="1">
        <f t="array" ref="AA95">_xlfn.XLOOKUP(AA$1&amp;$R95,$C$3:$C$1662&amp;$D$3:$D$1662,$E$3:$E$1662,0,0,1)</f>
        <v>73500</v>
      </c>
      <c r="AB95" s="2" cm="1">
        <f t="array" ref="AB95">_xlfn.XLOOKUP(AB$1&amp;$R95,$C$3:$C$1662&amp;$D$3:$D$1662,$E$3:$E$1662,0,0,1)</f>
        <v>106400</v>
      </c>
      <c r="AC95" s="2" cm="1">
        <f t="array" ref="AC95">_xlfn.XLOOKUP(AC$1&amp;$R95,$C$3:$C$1662&amp;$D$3:$D$1662,$E$3:$E$1662,0,0,1)</f>
        <v>29600</v>
      </c>
    </row>
    <row r="96" spans="3:29" x14ac:dyDescent="0.4">
      <c r="C96" t="s">
        <v>758</v>
      </c>
      <c r="D96" t="s">
        <v>606</v>
      </c>
      <c r="E96">
        <v>29600</v>
      </c>
      <c r="R96" t="s">
        <v>298</v>
      </c>
      <c r="S96" s="2">
        <f t="shared" si="6"/>
        <v>16006280</v>
      </c>
      <c r="T96" s="2">
        <f t="shared" si="8"/>
        <v>15876000</v>
      </c>
      <c r="U96" s="2">
        <f t="shared" si="8"/>
        <v>10550400</v>
      </c>
      <c r="V96" s="2">
        <f t="shared" si="8"/>
        <v>20981400</v>
      </c>
      <c r="W96" s="2">
        <f t="shared" si="8"/>
        <v>16331000</v>
      </c>
      <c r="X96" s="2">
        <f t="shared" si="8"/>
        <v>16292600</v>
      </c>
      <c r="Y96" s="2" cm="1">
        <f t="array" ref="Y96">_xlfn.XLOOKUP(Y$1&amp;$R96,$C$3:$C$1662&amp;$D$3:$D$1662,$E$3:$E$1662,0,0,1)</f>
        <v>39400</v>
      </c>
      <c r="Z96" s="2" cm="1">
        <f t="array" ref="Z96">_xlfn.XLOOKUP(Z$1&amp;$R96,$C$3:$C$1662&amp;$D$3:$D$1662,$E$3:$E$1662,0,0,1)</f>
        <v>235800</v>
      </c>
      <c r="AA96" s="2" cm="1">
        <f t="array" ref="AA96">_xlfn.XLOOKUP(AA$1&amp;$R96,$C$3:$C$1662&amp;$D$3:$D$1662,$E$3:$E$1662,0,0,1)</f>
        <v>88800</v>
      </c>
      <c r="AB96" s="2" cm="1">
        <f t="array" ref="AB96">_xlfn.XLOOKUP(AB$1&amp;$R96,$C$3:$C$1662&amp;$D$3:$D$1662,$E$3:$E$1662,0,0,1)</f>
        <v>130500</v>
      </c>
      <c r="AC96" s="2" cm="1">
        <f t="array" ref="AC96">_xlfn.XLOOKUP(AC$1&amp;$R96,$C$3:$C$1662&amp;$D$3:$D$1662,$E$3:$E$1662,0,0,1)</f>
        <v>41000</v>
      </c>
    </row>
    <row r="97" spans="3:29" x14ac:dyDescent="0.4">
      <c r="C97" t="s">
        <v>758</v>
      </c>
      <c r="D97" t="s">
        <v>607</v>
      </c>
      <c r="E97">
        <v>41000</v>
      </c>
      <c r="R97" t="s">
        <v>139</v>
      </c>
      <c r="S97" s="2">
        <f t="shared" si="6"/>
        <v>16092400</v>
      </c>
      <c r="T97" s="2">
        <f t="shared" si="8"/>
        <v>15944900</v>
      </c>
      <c r="U97" s="2">
        <f t="shared" si="8"/>
        <v>10688100</v>
      </c>
      <c r="V97" s="2">
        <f t="shared" si="8"/>
        <v>21076500</v>
      </c>
      <c r="W97" s="2">
        <f t="shared" si="8"/>
        <v>16397600</v>
      </c>
      <c r="X97" s="2">
        <f t="shared" si="8"/>
        <v>16354900</v>
      </c>
      <c r="Y97" s="2" cm="1">
        <f t="array" ref="Y97">_xlfn.XLOOKUP(Y$1&amp;$R97,$C$3:$C$1662&amp;$D$3:$D$1662,$E$3:$E$1662,0,0,1)</f>
        <v>68900</v>
      </c>
      <c r="Z97" s="2" cm="1">
        <f t="array" ref="Z97">_xlfn.XLOOKUP(Z$1&amp;$R97,$C$3:$C$1662&amp;$D$3:$D$1662,$E$3:$E$1662,0,0,1)</f>
        <v>137700</v>
      </c>
      <c r="AA97" s="2" cm="1">
        <f t="array" ref="AA97">_xlfn.XLOOKUP(AA$1&amp;$R97,$C$3:$C$1662&amp;$D$3:$D$1662,$E$3:$E$1662,0,0,1)</f>
        <v>95100</v>
      </c>
      <c r="AB97" s="2" cm="1">
        <f t="array" ref="AB97">_xlfn.XLOOKUP(AB$1&amp;$R97,$C$3:$C$1662&amp;$D$3:$D$1662,$E$3:$E$1662,0,0,1)</f>
        <v>66600</v>
      </c>
      <c r="AC97" s="2" cm="1">
        <f t="array" ref="AC97">_xlfn.XLOOKUP(AC$1&amp;$R97,$C$3:$C$1662&amp;$D$3:$D$1662,$E$3:$E$1662,0,0,1)</f>
        <v>62300</v>
      </c>
    </row>
    <row r="98" spans="3:29" x14ac:dyDescent="0.4">
      <c r="C98" t="s">
        <v>758</v>
      </c>
      <c r="D98" t="s">
        <v>608</v>
      </c>
      <c r="E98">
        <v>62300</v>
      </c>
      <c r="R98" t="s">
        <v>137</v>
      </c>
      <c r="S98" s="2">
        <f t="shared" si="6"/>
        <v>16199280</v>
      </c>
      <c r="T98" s="2">
        <f t="shared" si="8"/>
        <v>15965700</v>
      </c>
      <c r="U98" s="2">
        <f t="shared" si="8"/>
        <v>10893300</v>
      </c>
      <c r="V98" s="2">
        <f t="shared" si="8"/>
        <v>21181500</v>
      </c>
      <c r="W98" s="2">
        <f t="shared" si="8"/>
        <v>16523300</v>
      </c>
      <c r="X98" s="2">
        <f t="shared" si="8"/>
        <v>16432600</v>
      </c>
      <c r="Y98" s="2" cm="1">
        <f t="array" ref="Y98">_xlfn.XLOOKUP(Y$1&amp;$R98,$C$3:$C$1662&amp;$D$3:$D$1662,$E$3:$E$1662,0,0,1)</f>
        <v>20800</v>
      </c>
      <c r="Z98" s="2" cm="1">
        <f t="array" ref="Z98">_xlfn.XLOOKUP(Z$1&amp;$R98,$C$3:$C$1662&amp;$D$3:$D$1662,$E$3:$E$1662,0,0,1)</f>
        <v>205200</v>
      </c>
      <c r="AA98" s="2" cm="1">
        <f t="array" ref="AA98">_xlfn.XLOOKUP(AA$1&amp;$R98,$C$3:$C$1662&amp;$D$3:$D$1662,$E$3:$E$1662,0,0,1)</f>
        <v>105000</v>
      </c>
      <c r="AB98" s="2" cm="1">
        <f t="array" ref="AB98">_xlfn.XLOOKUP(AB$1&amp;$R98,$C$3:$C$1662&amp;$D$3:$D$1662,$E$3:$E$1662,0,0,1)</f>
        <v>125700</v>
      </c>
      <c r="AC98" s="2" cm="1">
        <f t="array" ref="AC98">_xlfn.XLOOKUP(AC$1&amp;$R98,$C$3:$C$1662&amp;$D$3:$D$1662,$E$3:$E$1662,0,0,1)</f>
        <v>77700</v>
      </c>
    </row>
    <row r="99" spans="3:29" x14ac:dyDescent="0.4">
      <c r="C99" t="s">
        <v>758</v>
      </c>
      <c r="D99" t="s">
        <v>609</v>
      </c>
      <c r="E99">
        <v>77700</v>
      </c>
      <c r="R99" t="s">
        <v>268</v>
      </c>
      <c r="S99" s="2">
        <f t="shared" si="6"/>
        <v>16282900</v>
      </c>
      <c r="T99" s="2">
        <f t="shared" si="8"/>
        <v>16010800</v>
      </c>
      <c r="U99" s="2">
        <f t="shared" si="8"/>
        <v>11100400</v>
      </c>
      <c r="V99" s="2">
        <f t="shared" si="8"/>
        <v>21238800</v>
      </c>
      <c r="W99" s="2">
        <f t="shared" si="8"/>
        <v>16585500</v>
      </c>
      <c r="X99" s="2">
        <f t="shared" si="8"/>
        <v>16479000</v>
      </c>
      <c r="Y99" s="2" cm="1">
        <f t="array" ref="Y99">_xlfn.XLOOKUP(Y$1&amp;$R99,$C$3:$C$1662&amp;$D$3:$D$1662,$E$3:$E$1662,0,0,1)</f>
        <v>45100</v>
      </c>
      <c r="Z99" s="2" cm="1">
        <f t="array" ref="Z99">_xlfn.XLOOKUP(Z$1&amp;$R99,$C$3:$C$1662&amp;$D$3:$D$1662,$E$3:$E$1662,0,0,1)</f>
        <v>207100</v>
      </c>
      <c r="AA99" s="2" cm="1">
        <f t="array" ref="AA99">_xlfn.XLOOKUP(AA$1&amp;$R99,$C$3:$C$1662&amp;$D$3:$D$1662,$E$3:$E$1662,0,0,1)</f>
        <v>57300</v>
      </c>
      <c r="AB99" s="2" cm="1">
        <f t="array" ref="AB99">_xlfn.XLOOKUP(AB$1&amp;$R99,$C$3:$C$1662&amp;$D$3:$D$1662,$E$3:$E$1662,0,0,1)</f>
        <v>62200</v>
      </c>
      <c r="AC99" s="2" cm="1">
        <f t="array" ref="AC99">_xlfn.XLOOKUP(AC$1&amp;$R99,$C$3:$C$1662&amp;$D$3:$D$1662,$E$3:$E$1662,0,0,1)</f>
        <v>46400</v>
      </c>
    </row>
    <row r="100" spans="3:29" x14ac:dyDescent="0.4">
      <c r="C100" t="s">
        <v>758</v>
      </c>
      <c r="D100" t="s">
        <v>610</v>
      </c>
      <c r="E100">
        <v>46400</v>
      </c>
      <c r="R100" t="s">
        <v>101</v>
      </c>
      <c r="S100" s="2">
        <f t="shared" si="6"/>
        <v>16357140</v>
      </c>
      <c r="T100" s="2">
        <f t="shared" ref="T100:X115" si="9">T99+Y100</f>
        <v>16030300</v>
      </c>
      <c r="U100" s="2">
        <f t="shared" si="9"/>
        <v>11233200</v>
      </c>
      <c r="V100" s="2">
        <f t="shared" si="9"/>
        <v>21302800</v>
      </c>
      <c r="W100" s="2">
        <f t="shared" si="9"/>
        <v>16700100</v>
      </c>
      <c r="X100" s="2">
        <f t="shared" si="9"/>
        <v>16519300</v>
      </c>
      <c r="Y100" s="2" cm="1">
        <f t="array" ref="Y100">_xlfn.XLOOKUP(Y$1&amp;$R100,$C$3:$C$1662&amp;$D$3:$D$1662,$E$3:$E$1662,0,0,1)</f>
        <v>19500</v>
      </c>
      <c r="Z100" s="2" cm="1">
        <f t="array" ref="Z100">_xlfn.XLOOKUP(Z$1&amp;$R100,$C$3:$C$1662&amp;$D$3:$D$1662,$E$3:$E$1662,0,0,1)</f>
        <v>132800</v>
      </c>
      <c r="AA100" s="2" cm="1">
        <f t="array" ref="AA100">_xlfn.XLOOKUP(AA$1&amp;$R100,$C$3:$C$1662&amp;$D$3:$D$1662,$E$3:$E$1662,0,0,1)</f>
        <v>64000</v>
      </c>
      <c r="AB100" s="2" cm="1">
        <f t="array" ref="AB100">_xlfn.XLOOKUP(AB$1&amp;$R100,$C$3:$C$1662&amp;$D$3:$D$1662,$E$3:$E$1662,0,0,1)</f>
        <v>114600</v>
      </c>
      <c r="AC100" s="2" cm="1">
        <f t="array" ref="AC100">_xlfn.XLOOKUP(AC$1&amp;$R100,$C$3:$C$1662&amp;$D$3:$D$1662,$E$3:$E$1662,0,0,1)</f>
        <v>40300</v>
      </c>
    </row>
    <row r="101" spans="3:29" x14ac:dyDescent="0.4">
      <c r="C101" t="s">
        <v>758</v>
      </c>
      <c r="D101" t="s">
        <v>611</v>
      </c>
      <c r="E101">
        <v>40300</v>
      </c>
      <c r="R101" t="s">
        <v>220</v>
      </c>
      <c r="S101" s="2">
        <f t="shared" si="6"/>
        <v>16419060</v>
      </c>
      <c r="T101" s="2">
        <f t="shared" si="9"/>
        <v>16087200</v>
      </c>
      <c r="U101" s="2">
        <f t="shared" si="9"/>
        <v>11314300</v>
      </c>
      <c r="V101" s="2">
        <f t="shared" si="9"/>
        <v>21384700</v>
      </c>
      <c r="W101" s="2">
        <f t="shared" si="9"/>
        <v>16755600</v>
      </c>
      <c r="X101" s="2">
        <f t="shared" si="9"/>
        <v>16553500</v>
      </c>
      <c r="Y101" s="2" cm="1">
        <f t="array" ref="Y101">_xlfn.XLOOKUP(Y$1&amp;$R101,$C$3:$C$1662&amp;$D$3:$D$1662,$E$3:$E$1662,0,0,1)</f>
        <v>56900</v>
      </c>
      <c r="Z101" s="2" cm="1">
        <f t="array" ref="Z101">_xlfn.XLOOKUP(Z$1&amp;$R101,$C$3:$C$1662&amp;$D$3:$D$1662,$E$3:$E$1662,0,0,1)</f>
        <v>81100</v>
      </c>
      <c r="AA101" s="2" cm="1">
        <f t="array" ref="AA101">_xlfn.XLOOKUP(AA$1&amp;$R101,$C$3:$C$1662&amp;$D$3:$D$1662,$E$3:$E$1662,0,0,1)</f>
        <v>81900</v>
      </c>
      <c r="AB101" s="2" cm="1">
        <f t="array" ref="AB101">_xlfn.XLOOKUP(AB$1&amp;$R101,$C$3:$C$1662&amp;$D$3:$D$1662,$E$3:$E$1662,0,0,1)</f>
        <v>55500</v>
      </c>
      <c r="AC101" s="2" cm="1">
        <f t="array" ref="AC101">_xlfn.XLOOKUP(AC$1&amp;$R101,$C$3:$C$1662&amp;$D$3:$D$1662,$E$3:$E$1662,0,0,1)</f>
        <v>34200</v>
      </c>
    </row>
    <row r="102" spans="3:29" x14ac:dyDescent="0.4">
      <c r="C102" t="s">
        <v>758</v>
      </c>
      <c r="D102" t="s">
        <v>612</v>
      </c>
      <c r="E102">
        <v>34200</v>
      </c>
      <c r="R102" t="s">
        <v>114</v>
      </c>
      <c r="S102" s="2">
        <f t="shared" si="6"/>
        <v>16482900</v>
      </c>
      <c r="T102" s="2">
        <f t="shared" si="9"/>
        <v>16114900</v>
      </c>
      <c r="U102" s="2">
        <f t="shared" si="9"/>
        <v>11410600</v>
      </c>
      <c r="V102" s="2">
        <f t="shared" si="9"/>
        <v>21500200</v>
      </c>
      <c r="W102" s="2">
        <f t="shared" si="9"/>
        <v>16804600</v>
      </c>
      <c r="X102" s="2">
        <f t="shared" si="9"/>
        <v>16584200</v>
      </c>
      <c r="Y102" s="2" cm="1">
        <f t="array" ref="Y102">_xlfn.XLOOKUP(Y$1&amp;$R102,$C$3:$C$1662&amp;$D$3:$D$1662,$E$3:$E$1662,0,0,1)</f>
        <v>27700</v>
      </c>
      <c r="Z102" s="2" cm="1">
        <f t="array" ref="Z102">_xlfn.XLOOKUP(Z$1&amp;$R102,$C$3:$C$1662&amp;$D$3:$D$1662,$E$3:$E$1662,0,0,1)</f>
        <v>96300</v>
      </c>
      <c r="AA102" s="2" cm="1">
        <f t="array" ref="AA102">_xlfn.XLOOKUP(AA$1&amp;$R102,$C$3:$C$1662&amp;$D$3:$D$1662,$E$3:$E$1662,0,0,1)</f>
        <v>115500</v>
      </c>
      <c r="AB102" s="2" cm="1">
        <f t="array" ref="AB102">_xlfn.XLOOKUP(AB$1&amp;$R102,$C$3:$C$1662&amp;$D$3:$D$1662,$E$3:$E$1662,0,0,1)</f>
        <v>49000</v>
      </c>
      <c r="AC102" s="2" cm="1">
        <f t="array" ref="AC102">_xlfn.XLOOKUP(AC$1&amp;$R102,$C$3:$C$1662&amp;$D$3:$D$1662,$E$3:$E$1662,0,0,1)</f>
        <v>30700</v>
      </c>
    </row>
    <row r="103" spans="3:29" x14ac:dyDescent="0.4">
      <c r="C103" t="s">
        <v>758</v>
      </c>
      <c r="D103" t="s">
        <v>613</v>
      </c>
      <c r="E103">
        <v>30700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16575500</v>
      </c>
      <c r="T103" s="2">
        <f t="shared" si="9"/>
        <v>16175300</v>
      </c>
      <c r="U103" s="2">
        <f t="shared" si="9"/>
        <v>11547300</v>
      </c>
      <c r="V103" s="2">
        <f t="shared" si="9"/>
        <v>21604400</v>
      </c>
      <c r="W103" s="2">
        <f t="shared" si="9"/>
        <v>16921400</v>
      </c>
      <c r="X103" s="2">
        <f t="shared" si="9"/>
        <v>16629100</v>
      </c>
      <c r="Y103" s="2" cm="1">
        <f t="array" ref="Y103">_xlfn.XLOOKUP(Y$1&amp;$R103,$C$3:$C$1662&amp;$D$3:$D$1662,$E$3:$E$1662,0,0,1)</f>
        <v>60400</v>
      </c>
      <c r="Z103" s="2" cm="1">
        <f t="array" ref="Z103">_xlfn.XLOOKUP(Z$1&amp;$R103,$C$3:$C$1662&amp;$D$3:$D$1662,$E$3:$E$1662,0,0,1)</f>
        <v>136700</v>
      </c>
      <c r="AA103" s="2" cm="1">
        <f t="array" ref="AA103">_xlfn.XLOOKUP(AA$1&amp;$R103,$C$3:$C$1662&amp;$D$3:$D$1662,$E$3:$E$1662,0,0,1)</f>
        <v>104200</v>
      </c>
      <c r="AB103" s="2" cm="1">
        <f t="array" ref="AB103">_xlfn.XLOOKUP(AB$1&amp;$R103,$C$3:$C$1662&amp;$D$3:$D$1662,$E$3:$E$1662,0,0,1)</f>
        <v>116800</v>
      </c>
      <c r="AC103" s="2" cm="1">
        <f t="array" ref="AC103">_xlfn.XLOOKUP(AC$1&amp;$R103,$C$3:$C$1662&amp;$D$3:$D$1662,$E$3:$E$1662,0,0,1)</f>
        <v>44900</v>
      </c>
    </row>
    <row r="104" spans="3:29" x14ac:dyDescent="0.4">
      <c r="C104" t="s">
        <v>758</v>
      </c>
      <c r="D104" t="s">
        <v>614</v>
      </c>
      <c r="E104">
        <v>44900</v>
      </c>
      <c r="R104" t="s">
        <v>23</v>
      </c>
      <c r="S104" s="2">
        <f t="shared" si="6"/>
        <v>16633380</v>
      </c>
      <c r="T104" s="2">
        <f t="shared" si="9"/>
        <v>16210000</v>
      </c>
      <c r="U104" s="2">
        <f t="shared" si="9"/>
        <v>11600500</v>
      </c>
      <c r="V104" s="2">
        <f t="shared" si="9"/>
        <v>21689700</v>
      </c>
      <c r="W104" s="2">
        <f t="shared" si="9"/>
        <v>16985200</v>
      </c>
      <c r="X104" s="2">
        <f t="shared" si="9"/>
        <v>16681500</v>
      </c>
      <c r="Y104" s="2" cm="1">
        <f t="array" ref="Y104">_xlfn.XLOOKUP(Y$1&amp;$R104,$C$3:$C$1662&amp;$D$3:$D$1662,$E$3:$E$1662,0,0,1)</f>
        <v>34700</v>
      </c>
      <c r="Z104" s="2" cm="1">
        <f t="array" ref="Z104">_xlfn.XLOOKUP(Z$1&amp;$R104,$C$3:$C$1662&amp;$D$3:$D$1662,$E$3:$E$1662,0,0,1)</f>
        <v>53200</v>
      </c>
      <c r="AA104" s="2" cm="1">
        <f t="array" ref="AA104">_xlfn.XLOOKUP(AA$1&amp;$R104,$C$3:$C$1662&amp;$D$3:$D$1662,$E$3:$E$1662,0,0,1)</f>
        <v>85300</v>
      </c>
      <c r="AB104" s="2" cm="1">
        <f t="array" ref="AB104">_xlfn.XLOOKUP(AB$1&amp;$R104,$C$3:$C$1662&amp;$D$3:$D$1662,$E$3:$E$1662,0,0,1)</f>
        <v>63800</v>
      </c>
      <c r="AC104" s="2" cm="1">
        <f t="array" ref="AC104">_xlfn.XLOOKUP(AC$1&amp;$R104,$C$3:$C$1662&amp;$D$3:$D$1662,$E$3:$E$1662,0,0,1)</f>
        <v>52400</v>
      </c>
    </row>
    <row r="105" spans="3:29" x14ac:dyDescent="0.4">
      <c r="C105" t="s">
        <v>758</v>
      </c>
      <c r="D105" t="s">
        <v>615</v>
      </c>
      <c r="E105">
        <v>52400</v>
      </c>
      <c r="R105" t="s">
        <v>159</v>
      </c>
      <c r="S105" s="2">
        <f t="shared" si="6"/>
        <v>16707320</v>
      </c>
      <c r="T105" s="2">
        <f t="shared" si="9"/>
        <v>16333100</v>
      </c>
      <c r="U105" s="2">
        <f t="shared" si="9"/>
        <v>11702200</v>
      </c>
      <c r="V105" s="2">
        <f t="shared" si="9"/>
        <v>21751500</v>
      </c>
      <c r="W105" s="2">
        <f t="shared" si="9"/>
        <v>17045700</v>
      </c>
      <c r="X105" s="2">
        <f t="shared" si="9"/>
        <v>16704100</v>
      </c>
      <c r="Y105" s="2" cm="1">
        <f t="array" ref="Y105">_xlfn.XLOOKUP(Y$1&amp;$R105,$C$3:$C$1662&amp;$D$3:$D$1662,$E$3:$E$1662,0,0,1)</f>
        <v>123100</v>
      </c>
      <c r="Z105" s="2" cm="1">
        <f t="array" ref="Z105">_xlfn.XLOOKUP(Z$1&amp;$R105,$C$3:$C$1662&amp;$D$3:$D$1662,$E$3:$E$1662,0,0,1)</f>
        <v>101700</v>
      </c>
      <c r="AA105" s="2" cm="1">
        <f t="array" ref="AA105">_xlfn.XLOOKUP(AA$1&amp;$R105,$C$3:$C$1662&amp;$D$3:$D$1662,$E$3:$E$1662,0,0,1)</f>
        <v>61800</v>
      </c>
      <c r="AB105" s="2" cm="1">
        <f t="array" ref="AB105">_xlfn.XLOOKUP(AB$1&amp;$R105,$C$3:$C$1662&amp;$D$3:$D$1662,$E$3:$E$1662,0,0,1)</f>
        <v>60500</v>
      </c>
      <c r="AC105" s="2" cm="1">
        <f t="array" ref="AC105">_xlfn.XLOOKUP(AC$1&amp;$R105,$C$3:$C$1662&amp;$D$3:$D$1662,$E$3:$E$1662,0,0,1)</f>
        <v>22600</v>
      </c>
    </row>
    <row r="106" spans="3:29" x14ac:dyDescent="0.4">
      <c r="C106" t="s">
        <v>758</v>
      </c>
      <c r="D106" t="s">
        <v>616</v>
      </c>
      <c r="E106">
        <v>22600</v>
      </c>
      <c r="R106" t="s">
        <v>173</v>
      </c>
      <c r="S106" s="2">
        <f t="shared" si="6"/>
        <v>16797980</v>
      </c>
      <c r="T106" s="2">
        <f t="shared" si="9"/>
        <v>16532600</v>
      </c>
      <c r="U106" s="2">
        <f t="shared" si="9"/>
        <v>11833500</v>
      </c>
      <c r="V106" s="2">
        <f t="shared" si="9"/>
        <v>21792100</v>
      </c>
      <c r="W106" s="2">
        <f t="shared" si="9"/>
        <v>17091400</v>
      </c>
      <c r="X106" s="2">
        <f t="shared" si="9"/>
        <v>16740300</v>
      </c>
      <c r="Y106" s="2" cm="1">
        <f t="array" ref="Y106">_xlfn.XLOOKUP(Y$1&amp;$R106,$C$3:$C$1662&amp;$D$3:$D$1662,$E$3:$E$1662,0,0,1)</f>
        <v>199500</v>
      </c>
      <c r="Z106" s="2" cm="1">
        <f t="array" ref="Z106">_xlfn.XLOOKUP(Z$1&amp;$R106,$C$3:$C$1662&amp;$D$3:$D$1662,$E$3:$E$1662,0,0,1)</f>
        <v>131300</v>
      </c>
      <c r="AA106" s="2" cm="1">
        <f t="array" ref="AA106">_xlfn.XLOOKUP(AA$1&amp;$R106,$C$3:$C$1662&amp;$D$3:$D$1662,$E$3:$E$1662,0,0,1)</f>
        <v>40600</v>
      </c>
      <c r="AB106" s="2" cm="1">
        <f t="array" ref="AB106">_xlfn.XLOOKUP(AB$1&amp;$R106,$C$3:$C$1662&amp;$D$3:$D$1662,$E$3:$E$1662,0,0,1)</f>
        <v>45700</v>
      </c>
      <c r="AC106" s="2" cm="1">
        <f t="array" ref="AC106">_xlfn.XLOOKUP(AC$1&amp;$R106,$C$3:$C$1662&amp;$D$3:$D$1662,$E$3:$E$1662,0,0,1)</f>
        <v>36200</v>
      </c>
    </row>
    <row r="107" spans="3:29" x14ac:dyDescent="0.4">
      <c r="C107" t="s">
        <v>758</v>
      </c>
      <c r="D107" t="s">
        <v>617</v>
      </c>
      <c r="E107">
        <v>36200</v>
      </c>
      <c r="R107" t="s">
        <v>112</v>
      </c>
      <c r="S107" s="2">
        <f t="shared" si="6"/>
        <v>16918080</v>
      </c>
      <c r="T107" s="2">
        <f t="shared" si="9"/>
        <v>16602700</v>
      </c>
      <c r="U107" s="2">
        <f t="shared" si="9"/>
        <v>12018200</v>
      </c>
      <c r="V107" s="2">
        <f t="shared" si="9"/>
        <v>21879400</v>
      </c>
      <c r="W107" s="2">
        <f t="shared" si="9"/>
        <v>17164900</v>
      </c>
      <c r="X107" s="2">
        <f t="shared" si="9"/>
        <v>16925200</v>
      </c>
      <c r="Y107" s="2" cm="1">
        <f t="array" ref="Y107">_xlfn.XLOOKUP(Y$1&amp;$R107,$C$3:$C$1662&amp;$D$3:$D$1662,$E$3:$E$1662,0,0,1)</f>
        <v>70100</v>
      </c>
      <c r="Z107" s="2" cm="1">
        <f t="array" ref="Z107">_xlfn.XLOOKUP(Z$1&amp;$R107,$C$3:$C$1662&amp;$D$3:$D$1662,$E$3:$E$1662,0,0,1)</f>
        <v>184700</v>
      </c>
      <c r="AA107" s="2" cm="1">
        <f t="array" ref="AA107">_xlfn.XLOOKUP(AA$1&amp;$R107,$C$3:$C$1662&amp;$D$3:$D$1662,$E$3:$E$1662,0,0,1)</f>
        <v>87300</v>
      </c>
      <c r="AB107" s="2" cm="1">
        <f t="array" ref="AB107">_xlfn.XLOOKUP(AB$1&amp;$R107,$C$3:$C$1662&amp;$D$3:$D$1662,$E$3:$E$1662,0,0,1)</f>
        <v>73500</v>
      </c>
      <c r="AC107" s="2" cm="1">
        <f t="array" ref="AC107">_xlfn.XLOOKUP(AC$1&amp;$R107,$C$3:$C$1662&amp;$D$3:$D$1662,$E$3:$E$1662,0,0,1)</f>
        <v>184900</v>
      </c>
    </row>
    <row r="108" spans="3:29" x14ac:dyDescent="0.4">
      <c r="C108" t="s">
        <v>758</v>
      </c>
      <c r="D108" t="s">
        <v>618</v>
      </c>
      <c r="E108">
        <v>184900</v>
      </c>
      <c r="R108" t="s">
        <v>271</v>
      </c>
      <c r="S108" s="2">
        <f t="shared" si="6"/>
        <v>16998960</v>
      </c>
      <c r="T108" s="2">
        <f t="shared" si="9"/>
        <v>16647500</v>
      </c>
      <c r="U108" s="2">
        <f t="shared" si="9"/>
        <v>12129100</v>
      </c>
      <c r="V108" s="2">
        <f t="shared" si="9"/>
        <v>21957500</v>
      </c>
      <c r="W108" s="2">
        <f t="shared" si="9"/>
        <v>17220600</v>
      </c>
      <c r="X108" s="2">
        <f t="shared" si="9"/>
        <v>17040100</v>
      </c>
      <c r="Y108" s="2" cm="1">
        <f t="array" ref="Y108">_xlfn.XLOOKUP(Y$1&amp;$R108,$C$3:$C$1662&amp;$D$3:$D$1662,$E$3:$E$1662,0,0,1)</f>
        <v>44800</v>
      </c>
      <c r="Z108" s="2" cm="1">
        <f t="array" ref="Z108">_xlfn.XLOOKUP(Z$1&amp;$R108,$C$3:$C$1662&amp;$D$3:$D$1662,$E$3:$E$1662,0,0,1)</f>
        <v>110900</v>
      </c>
      <c r="AA108" s="2" cm="1">
        <f t="array" ref="AA108">_xlfn.XLOOKUP(AA$1&amp;$R108,$C$3:$C$1662&amp;$D$3:$D$1662,$E$3:$E$1662,0,0,1)</f>
        <v>78100</v>
      </c>
      <c r="AB108" s="2" cm="1">
        <f t="array" ref="AB108">_xlfn.XLOOKUP(AB$1&amp;$R108,$C$3:$C$1662&amp;$D$3:$D$1662,$E$3:$E$1662,0,0,1)</f>
        <v>55700</v>
      </c>
      <c r="AC108" s="2" cm="1">
        <f t="array" ref="AC108">_xlfn.XLOOKUP(AC$1&amp;$R108,$C$3:$C$1662&amp;$D$3:$D$1662,$E$3:$E$1662,0,0,1)</f>
        <v>114900</v>
      </c>
    </row>
    <row r="109" spans="3:29" x14ac:dyDescent="0.4">
      <c r="C109" t="s">
        <v>758</v>
      </c>
      <c r="D109" t="s">
        <v>619</v>
      </c>
      <c r="E109">
        <v>114900</v>
      </c>
      <c r="R109" t="s">
        <v>34</v>
      </c>
      <c r="S109" s="2">
        <f t="shared" si="6"/>
        <v>17084260</v>
      </c>
      <c r="T109" s="2">
        <f t="shared" si="9"/>
        <v>16712400</v>
      </c>
      <c r="U109" s="2">
        <f t="shared" si="9"/>
        <v>12235200</v>
      </c>
      <c r="V109" s="2">
        <f t="shared" si="9"/>
        <v>22095200</v>
      </c>
      <c r="W109" s="2">
        <f t="shared" si="9"/>
        <v>17290100</v>
      </c>
      <c r="X109" s="2">
        <f t="shared" si="9"/>
        <v>17088400</v>
      </c>
      <c r="Y109" s="2" cm="1">
        <f t="array" ref="Y109">_xlfn.XLOOKUP(Y$1&amp;$R109,$C$3:$C$1662&amp;$D$3:$D$1662,$E$3:$E$1662,0,0,1)</f>
        <v>64900</v>
      </c>
      <c r="Z109" s="2" cm="1">
        <f t="array" ref="Z109">_xlfn.XLOOKUP(Z$1&amp;$R109,$C$3:$C$1662&amp;$D$3:$D$1662,$E$3:$E$1662,0,0,1)</f>
        <v>106100</v>
      </c>
      <c r="AA109" s="2" cm="1">
        <f t="array" ref="AA109">_xlfn.XLOOKUP(AA$1&amp;$R109,$C$3:$C$1662&amp;$D$3:$D$1662,$E$3:$E$1662,0,0,1)</f>
        <v>137700</v>
      </c>
      <c r="AB109" s="2" cm="1">
        <f t="array" ref="AB109">_xlfn.XLOOKUP(AB$1&amp;$R109,$C$3:$C$1662&amp;$D$3:$D$1662,$E$3:$E$1662,0,0,1)</f>
        <v>69500</v>
      </c>
      <c r="AC109" s="2" cm="1">
        <f t="array" ref="AC109">_xlfn.XLOOKUP(AC$1&amp;$R109,$C$3:$C$1662&amp;$D$3:$D$1662,$E$3:$E$1662,0,0,1)</f>
        <v>48300</v>
      </c>
    </row>
    <row r="110" spans="3:29" x14ac:dyDescent="0.4">
      <c r="C110" t="s">
        <v>758</v>
      </c>
      <c r="D110" t="s">
        <v>620</v>
      </c>
      <c r="E110">
        <v>48300</v>
      </c>
      <c r="R110" t="s">
        <v>217</v>
      </c>
      <c r="S110" s="2">
        <f t="shared" si="6"/>
        <v>17174720</v>
      </c>
      <c r="T110" s="2">
        <f t="shared" si="9"/>
        <v>16841000</v>
      </c>
      <c r="U110" s="2">
        <f t="shared" si="9"/>
        <v>12366900</v>
      </c>
      <c r="V110" s="2">
        <f t="shared" si="9"/>
        <v>22198600</v>
      </c>
      <c r="W110" s="2">
        <f t="shared" si="9"/>
        <v>17339600</v>
      </c>
      <c r="X110" s="2">
        <f t="shared" si="9"/>
        <v>17127500</v>
      </c>
      <c r="Y110" s="2" cm="1">
        <f t="array" ref="Y110">_xlfn.XLOOKUP(Y$1&amp;$R110,$C$3:$C$1662&amp;$D$3:$D$1662,$E$3:$E$1662,0,0,1)</f>
        <v>128600</v>
      </c>
      <c r="Z110" s="2" cm="1">
        <f t="array" ref="Z110">_xlfn.XLOOKUP(Z$1&amp;$R110,$C$3:$C$1662&amp;$D$3:$D$1662,$E$3:$E$1662,0,0,1)</f>
        <v>131700</v>
      </c>
      <c r="AA110" s="2" cm="1">
        <f t="array" ref="AA110">_xlfn.XLOOKUP(AA$1&amp;$R110,$C$3:$C$1662&amp;$D$3:$D$1662,$E$3:$E$1662,0,0,1)</f>
        <v>103400</v>
      </c>
      <c r="AB110" s="2" cm="1">
        <f t="array" ref="AB110">_xlfn.XLOOKUP(AB$1&amp;$R110,$C$3:$C$1662&amp;$D$3:$D$1662,$E$3:$E$1662,0,0,1)</f>
        <v>49500</v>
      </c>
      <c r="AC110" s="2" cm="1">
        <f t="array" ref="AC110">_xlfn.XLOOKUP(AC$1&amp;$R110,$C$3:$C$1662&amp;$D$3:$D$1662,$E$3:$E$1662,0,0,1)</f>
        <v>39100</v>
      </c>
    </row>
    <row r="111" spans="3:29" x14ac:dyDescent="0.4">
      <c r="C111" t="s">
        <v>758</v>
      </c>
      <c r="D111" t="s">
        <v>621</v>
      </c>
      <c r="E111">
        <v>39100</v>
      </c>
      <c r="R111" t="s">
        <v>219</v>
      </c>
      <c r="S111" s="2">
        <f t="shared" si="6"/>
        <v>17319500</v>
      </c>
      <c r="T111" s="2">
        <f t="shared" si="9"/>
        <v>17168200</v>
      </c>
      <c r="U111" s="2">
        <f t="shared" si="9"/>
        <v>12426200</v>
      </c>
      <c r="V111" s="2">
        <f t="shared" si="9"/>
        <v>22422600</v>
      </c>
      <c r="W111" s="2">
        <f t="shared" si="9"/>
        <v>17380100</v>
      </c>
      <c r="X111" s="2">
        <f t="shared" si="9"/>
        <v>17200400</v>
      </c>
      <c r="Y111" s="2" cm="1">
        <f t="array" ref="Y111">_xlfn.XLOOKUP(Y$1&amp;$R111,$C$3:$C$1662&amp;$D$3:$D$1662,$E$3:$E$1662,0,0,1)</f>
        <v>327200</v>
      </c>
      <c r="Z111" s="2" cm="1">
        <f t="array" ref="Z111">_xlfn.XLOOKUP(Z$1&amp;$R111,$C$3:$C$1662&amp;$D$3:$D$1662,$E$3:$E$1662,0,0,1)</f>
        <v>59300</v>
      </c>
      <c r="AA111" s="2" cm="1">
        <f t="array" ref="AA111">_xlfn.XLOOKUP(AA$1&amp;$R111,$C$3:$C$1662&amp;$D$3:$D$1662,$E$3:$E$1662,0,0,1)</f>
        <v>224000</v>
      </c>
      <c r="AB111" s="2" cm="1">
        <f t="array" ref="AB111">_xlfn.XLOOKUP(AB$1&amp;$R111,$C$3:$C$1662&amp;$D$3:$D$1662,$E$3:$E$1662,0,0,1)</f>
        <v>40500</v>
      </c>
      <c r="AC111" s="2" cm="1">
        <f t="array" ref="AC111">_xlfn.XLOOKUP(AC$1&amp;$R111,$C$3:$C$1662&amp;$D$3:$D$1662,$E$3:$E$1662,0,0,1)</f>
        <v>72900</v>
      </c>
    </row>
    <row r="112" spans="3:29" x14ac:dyDescent="0.4">
      <c r="C112" t="s">
        <v>758</v>
      </c>
      <c r="D112" t="s">
        <v>622</v>
      </c>
      <c r="E112">
        <v>72900</v>
      </c>
      <c r="R112" t="s">
        <v>162</v>
      </c>
      <c r="S112" s="2">
        <f t="shared" si="6"/>
        <v>17439320</v>
      </c>
      <c r="T112" s="2">
        <f t="shared" si="9"/>
        <v>17284200</v>
      </c>
      <c r="U112" s="2">
        <f t="shared" si="9"/>
        <v>12605100</v>
      </c>
      <c r="V112" s="2">
        <f t="shared" si="9"/>
        <v>22556900</v>
      </c>
      <c r="W112" s="2">
        <f t="shared" si="9"/>
        <v>17468100</v>
      </c>
      <c r="X112" s="2">
        <f t="shared" si="9"/>
        <v>17282300</v>
      </c>
      <c r="Y112" s="2" cm="1">
        <f t="array" ref="Y112">_xlfn.XLOOKUP(Y$1&amp;$R112,$C$3:$C$1662&amp;$D$3:$D$1662,$E$3:$E$1662,0,0,1)</f>
        <v>116000</v>
      </c>
      <c r="Z112" s="2" cm="1">
        <f t="array" ref="Z112">_xlfn.XLOOKUP(Z$1&amp;$R112,$C$3:$C$1662&amp;$D$3:$D$1662,$E$3:$E$1662,0,0,1)</f>
        <v>178900</v>
      </c>
      <c r="AA112" s="2" cm="1">
        <f t="array" ref="AA112">_xlfn.XLOOKUP(AA$1&amp;$R112,$C$3:$C$1662&amp;$D$3:$D$1662,$E$3:$E$1662,0,0,1)</f>
        <v>134300</v>
      </c>
      <c r="AB112" s="2" cm="1">
        <f t="array" ref="AB112">_xlfn.XLOOKUP(AB$1&amp;$R112,$C$3:$C$1662&amp;$D$3:$D$1662,$E$3:$E$1662,0,0,1)</f>
        <v>88000</v>
      </c>
      <c r="AC112" s="2" cm="1">
        <f t="array" ref="AC112">_xlfn.XLOOKUP(AC$1&amp;$R112,$C$3:$C$1662&amp;$D$3:$D$1662,$E$3:$E$1662,0,0,1)</f>
        <v>81900</v>
      </c>
    </row>
    <row r="113" spans="3:29" x14ac:dyDescent="0.4">
      <c r="C113" t="s">
        <v>758</v>
      </c>
      <c r="D113" t="s">
        <v>623</v>
      </c>
      <c r="E113">
        <v>81900</v>
      </c>
      <c r="R113" t="s">
        <v>193</v>
      </c>
      <c r="S113" s="2">
        <f t="shared" si="6"/>
        <v>17587980</v>
      </c>
      <c r="T113" s="2">
        <f t="shared" si="9"/>
        <v>17458100</v>
      </c>
      <c r="U113" s="2">
        <f t="shared" si="9"/>
        <v>12825900</v>
      </c>
      <c r="V113" s="2">
        <f t="shared" si="9"/>
        <v>22744900</v>
      </c>
      <c r="W113" s="2">
        <f t="shared" si="9"/>
        <v>17577600</v>
      </c>
      <c r="X113" s="2">
        <f t="shared" si="9"/>
        <v>17333400</v>
      </c>
      <c r="Y113" s="2" cm="1">
        <f t="array" ref="Y113">_xlfn.XLOOKUP(Y$1&amp;$R113,$C$3:$C$1662&amp;$D$3:$D$1662,$E$3:$E$1662,0,0,1)</f>
        <v>173900</v>
      </c>
      <c r="Z113" s="2" cm="1">
        <f t="array" ref="Z113">_xlfn.XLOOKUP(Z$1&amp;$R113,$C$3:$C$1662&amp;$D$3:$D$1662,$E$3:$E$1662,0,0,1)</f>
        <v>220800</v>
      </c>
      <c r="AA113" s="2" cm="1">
        <f t="array" ref="AA113">_xlfn.XLOOKUP(AA$1&amp;$R113,$C$3:$C$1662&amp;$D$3:$D$1662,$E$3:$E$1662,0,0,1)</f>
        <v>188000</v>
      </c>
      <c r="AB113" s="2" cm="1">
        <f t="array" ref="AB113">_xlfn.XLOOKUP(AB$1&amp;$R113,$C$3:$C$1662&amp;$D$3:$D$1662,$E$3:$E$1662,0,0,1)</f>
        <v>109500</v>
      </c>
      <c r="AC113" s="2" cm="1">
        <f t="array" ref="AC113">_xlfn.XLOOKUP(AC$1&amp;$R113,$C$3:$C$1662&amp;$D$3:$D$1662,$E$3:$E$1662,0,0,1)</f>
        <v>51100</v>
      </c>
    </row>
    <row r="114" spans="3:29" x14ac:dyDescent="0.4">
      <c r="C114" t="s">
        <v>758</v>
      </c>
      <c r="D114" t="s">
        <v>624</v>
      </c>
      <c r="E114">
        <v>51100</v>
      </c>
      <c r="R114" t="s">
        <v>190</v>
      </c>
      <c r="S114" s="2">
        <f t="shared" si="6"/>
        <v>17689640</v>
      </c>
      <c r="T114" s="2">
        <f t="shared" si="9"/>
        <v>17571800</v>
      </c>
      <c r="U114" s="2">
        <f t="shared" si="9"/>
        <v>12915900</v>
      </c>
      <c r="V114" s="2">
        <f t="shared" si="9"/>
        <v>22949500</v>
      </c>
      <c r="W114" s="2">
        <f t="shared" si="9"/>
        <v>17603000</v>
      </c>
      <c r="X114" s="2">
        <f t="shared" si="9"/>
        <v>17408000</v>
      </c>
      <c r="Y114" s="2" cm="1">
        <f t="array" ref="Y114">_xlfn.XLOOKUP(Y$1&amp;$R114,$C$3:$C$1662&amp;$D$3:$D$1662,$E$3:$E$1662,0,0,1)</f>
        <v>113700</v>
      </c>
      <c r="Z114" s="2" cm="1">
        <f t="array" ref="Z114">_xlfn.XLOOKUP(Z$1&amp;$R114,$C$3:$C$1662&amp;$D$3:$D$1662,$E$3:$E$1662,0,0,1)</f>
        <v>90000</v>
      </c>
      <c r="AA114" s="2" cm="1">
        <f t="array" ref="AA114">_xlfn.XLOOKUP(AA$1&amp;$R114,$C$3:$C$1662&amp;$D$3:$D$1662,$E$3:$E$1662,0,0,1)</f>
        <v>204600</v>
      </c>
      <c r="AB114" s="2" cm="1">
        <f t="array" ref="AB114">_xlfn.XLOOKUP(AB$1&amp;$R114,$C$3:$C$1662&amp;$D$3:$D$1662,$E$3:$E$1662,0,0,1)</f>
        <v>25400</v>
      </c>
      <c r="AC114" s="2" cm="1">
        <f t="array" ref="AC114">_xlfn.XLOOKUP(AC$1&amp;$R114,$C$3:$C$1662&amp;$D$3:$D$1662,$E$3:$E$1662,0,0,1)</f>
        <v>74600</v>
      </c>
    </row>
    <row r="115" spans="3:29" x14ac:dyDescent="0.4">
      <c r="C115" t="s">
        <v>758</v>
      </c>
      <c r="D115" t="s">
        <v>625</v>
      </c>
      <c r="E115">
        <v>74600</v>
      </c>
      <c r="R115" t="s">
        <v>182</v>
      </c>
      <c r="S115" s="2">
        <f t="shared" si="6"/>
        <v>17801700</v>
      </c>
      <c r="T115" s="2">
        <f t="shared" si="9"/>
        <v>17744100</v>
      </c>
      <c r="U115" s="2">
        <f t="shared" si="9"/>
        <v>13021600</v>
      </c>
      <c r="V115" s="2">
        <f t="shared" si="9"/>
        <v>23146200</v>
      </c>
      <c r="W115" s="2">
        <f t="shared" si="9"/>
        <v>17651900</v>
      </c>
      <c r="X115" s="2">
        <f t="shared" si="9"/>
        <v>17444700</v>
      </c>
      <c r="Y115" s="2" cm="1">
        <f t="array" ref="Y115">_xlfn.XLOOKUP(Y$1&amp;$R115,$C$3:$C$1662&amp;$D$3:$D$1662,$E$3:$E$1662,0,0,1)</f>
        <v>172300</v>
      </c>
      <c r="Z115" s="2" cm="1">
        <f t="array" ref="Z115">_xlfn.XLOOKUP(Z$1&amp;$R115,$C$3:$C$1662&amp;$D$3:$D$1662,$E$3:$E$1662,0,0,1)</f>
        <v>105700</v>
      </c>
      <c r="AA115" s="2" cm="1">
        <f t="array" ref="AA115">_xlfn.XLOOKUP(AA$1&amp;$R115,$C$3:$C$1662&amp;$D$3:$D$1662,$E$3:$E$1662,0,0,1)</f>
        <v>196700</v>
      </c>
      <c r="AB115" s="2" cm="1">
        <f t="array" ref="AB115">_xlfn.XLOOKUP(AB$1&amp;$R115,$C$3:$C$1662&amp;$D$3:$D$1662,$E$3:$E$1662,0,0,1)</f>
        <v>48900</v>
      </c>
      <c r="AC115" s="2" cm="1">
        <f t="array" ref="AC115">_xlfn.XLOOKUP(AC$1&amp;$R115,$C$3:$C$1662&amp;$D$3:$D$1662,$E$3:$E$1662,0,0,1)</f>
        <v>36700</v>
      </c>
    </row>
    <row r="116" spans="3:29" x14ac:dyDescent="0.4">
      <c r="C116" t="s">
        <v>758</v>
      </c>
      <c r="D116" t="s">
        <v>626</v>
      </c>
      <c r="E116">
        <v>36700</v>
      </c>
      <c r="R116" t="s">
        <v>232</v>
      </c>
      <c r="S116" s="2">
        <f t="shared" si="6"/>
        <v>17900220</v>
      </c>
      <c r="T116" s="2">
        <f t="shared" ref="T116:X131" si="10">T115+Y116</f>
        <v>17891500</v>
      </c>
      <c r="U116" s="2">
        <f t="shared" si="10"/>
        <v>13106500</v>
      </c>
      <c r="V116" s="2">
        <f t="shared" si="10"/>
        <v>23331900</v>
      </c>
      <c r="W116" s="2">
        <f t="shared" si="10"/>
        <v>17679400</v>
      </c>
      <c r="X116" s="2">
        <f t="shared" si="10"/>
        <v>17491800</v>
      </c>
      <c r="Y116" s="2" cm="1">
        <f t="array" ref="Y116">_xlfn.XLOOKUP(Y$1&amp;$R116,$C$3:$C$1662&amp;$D$3:$D$1662,$E$3:$E$1662,0,0,1)</f>
        <v>147400</v>
      </c>
      <c r="Z116" s="2" cm="1">
        <f t="array" ref="Z116">_xlfn.XLOOKUP(Z$1&amp;$R116,$C$3:$C$1662&amp;$D$3:$D$1662,$E$3:$E$1662,0,0,1)</f>
        <v>84900</v>
      </c>
      <c r="AA116" s="2" cm="1">
        <f t="array" ref="AA116">_xlfn.XLOOKUP(AA$1&amp;$R116,$C$3:$C$1662&amp;$D$3:$D$1662,$E$3:$E$1662,0,0,1)</f>
        <v>185700</v>
      </c>
      <c r="AB116" s="2" cm="1">
        <f t="array" ref="AB116">_xlfn.XLOOKUP(AB$1&amp;$R116,$C$3:$C$1662&amp;$D$3:$D$1662,$E$3:$E$1662,0,0,1)</f>
        <v>27500</v>
      </c>
      <c r="AC116" s="2" cm="1">
        <f t="array" ref="AC116">_xlfn.XLOOKUP(AC$1&amp;$R116,$C$3:$C$1662&amp;$D$3:$D$1662,$E$3:$E$1662,0,0,1)</f>
        <v>47100</v>
      </c>
    </row>
    <row r="117" spans="3:29" x14ac:dyDescent="0.4">
      <c r="C117" t="s">
        <v>758</v>
      </c>
      <c r="D117" t="s">
        <v>627</v>
      </c>
      <c r="E117">
        <v>47100</v>
      </c>
      <c r="R117" t="s">
        <v>246</v>
      </c>
      <c r="S117" s="2">
        <f t="shared" si="6"/>
        <v>17988060</v>
      </c>
      <c r="T117" s="2">
        <f t="shared" si="10"/>
        <v>17974800</v>
      </c>
      <c r="U117" s="2">
        <f t="shared" si="10"/>
        <v>13178000</v>
      </c>
      <c r="V117" s="2">
        <f t="shared" si="10"/>
        <v>23466500</v>
      </c>
      <c r="W117" s="2">
        <f t="shared" si="10"/>
        <v>17716600</v>
      </c>
      <c r="X117" s="2">
        <f t="shared" si="10"/>
        <v>17604400</v>
      </c>
      <c r="Y117" s="2" cm="1">
        <f t="array" ref="Y117">_xlfn.XLOOKUP(Y$1&amp;$R117,$C$3:$C$1662&amp;$D$3:$D$1662,$E$3:$E$1662,0,0,1)</f>
        <v>83300</v>
      </c>
      <c r="Z117" s="2" cm="1">
        <f t="array" ref="Z117">_xlfn.XLOOKUP(Z$1&amp;$R117,$C$3:$C$1662&amp;$D$3:$D$1662,$E$3:$E$1662,0,0,1)</f>
        <v>71500</v>
      </c>
      <c r="AA117" s="2" cm="1">
        <f t="array" ref="AA117">_xlfn.XLOOKUP(AA$1&amp;$R117,$C$3:$C$1662&amp;$D$3:$D$1662,$E$3:$E$1662,0,0,1)</f>
        <v>134600</v>
      </c>
      <c r="AB117" s="2" cm="1">
        <f t="array" ref="AB117">_xlfn.XLOOKUP(AB$1&amp;$R117,$C$3:$C$1662&amp;$D$3:$D$1662,$E$3:$E$1662,0,0,1)</f>
        <v>37200</v>
      </c>
      <c r="AC117" s="2" cm="1">
        <f t="array" ref="AC117">_xlfn.XLOOKUP(AC$1&amp;$R117,$C$3:$C$1662&amp;$D$3:$D$1662,$E$3:$E$1662,0,0,1)</f>
        <v>112600</v>
      </c>
    </row>
    <row r="118" spans="3:29" x14ac:dyDescent="0.4">
      <c r="C118" t="s">
        <v>758</v>
      </c>
      <c r="D118" t="s">
        <v>628</v>
      </c>
      <c r="E118">
        <v>112600</v>
      </c>
      <c r="R118" t="s">
        <v>108</v>
      </c>
      <c r="S118" s="2">
        <f t="shared" si="6"/>
        <v>18042740</v>
      </c>
      <c r="T118" s="2">
        <f t="shared" si="10"/>
        <v>18046000</v>
      </c>
      <c r="U118" s="2">
        <f t="shared" si="10"/>
        <v>13209400</v>
      </c>
      <c r="V118" s="2">
        <f t="shared" si="10"/>
        <v>23555900</v>
      </c>
      <c r="W118" s="2">
        <f t="shared" si="10"/>
        <v>17756200</v>
      </c>
      <c r="X118" s="2">
        <f t="shared" si="10"/>
        <v>17646200</v>
      </c>
      <c r="Y118" s="2" cm="1">
        <f t="array" ref="Y118">_xlfn.XLOOKUP(Y$1&amp;$R118,$C$3:$C$1662&amp;$D$3:$D$1662,$E$3:$E$1662,0,0,1)</f>
        <v>71200</v>
      </c>
      <c r="Z118" s="2" cm="1">
        <f t="array" ref="Z118">_xlfn.XLOOKUP(Z$1&amp;$R118,$C$3:$C$1662&amp;$D$3:$D$1662,$E$3:$E$1662,0,0,1)</f>
        <v>31400</v>
      </c>
      <c r="AA118" s="2" cm="1">
        <f t="array" ref="AA118">_xlfn.XLOOKUP(AA$1&amp;$R118,$C$3:$C$1662&amp;$D$3:$D$1662,$E$3:$E$1662,0,0,1)</f>
        <v>89400</v>
      </c>
      <c r="AB118" s="2" cm="1">
        <f t="array" ref="AB118">_xlfn.XLOOKUP(AB$1&amp;$R118,$C$3:$C$1662&amp;$D$3:$D$1662,$E$3:$E$1662,0,0,1)</f>
        <v>39600</v>
      </c>
      <c r="AC118" s="2" cm="1">
        <f t="array" ref="AC118">_xlfn.XLOOKUP(AC$1&amp;$R118,$C$3:$C$1662&amp;$D$3:$D$1662,$E$3:$E$1662,0,0,1)</f>
        <v>41800</v>
      </c>
    </row>
    <row r="119" spans="3:29" x14ac:dyDescent="0.4">
      <c r="C119" t="s">
        <v>758</v>
      </c>
      <c r="D119" t="s">
        <v>629</v>
      </c>
      <c r="E119">
        <v>41800</v>
      </c>
      <c r="R119" t="s">
        <v>267</v>
      </c>
      <c r="S119" s="2">
        <f t="shared" si="6"/>
        <v>18127240</v>
      </c>
      <c r="T119" s="2">
        <f t="shared" si="10"/>
        <v>18185500</v>
      </c>
      <c r="U119" s="2">
        <f t="shared" si="10"/>
        <v>13250900</v>
      </c>
      <c r="V119" s="2">
        <f t="shared" si="10"/>
        <v>23657800</v>
      </c>
      <c r="W119" s="2">
        <f t="shared" si="10"/>
        <v>17805500</v>
      </c>
      <c r="X119" s="2">
        <f t="shared" si="10"/>
        <v>17736500</v>
      </c>
      <c r="Y119" s="2" cm="1">
        <f t="array" ref="Y119">_xlfn.XLOOKUP(Y$1&amp;$R119,$C$3:$C$1662&amp;$D$3:$D$1662,$E$3:$E$1662,0,0,1)</f>
        <v>139500</v>
      </c>
      <c r="Z119" s="2" cm="1">
        <f t="array" ref="Z119">_xlfn.XLOOKUP(Z$1&amp;$R119,$C$3:$C$1662&amp;$D$3:$D$1662,$E$3:$E$1662,0,0,1)</f>
        <v>41500</v>
      </c>
      <c r="AA119" s="2" cm="1">
        <f t="array" ref="AA119">_xlfn.XLOOKUP(AA$1&amp;$R119,$C$3:$C$1662&amp;$D$3:$D$1662,$E$3:$E$1662,0,0,1)</f>
        <v>101900</v>
      </c>
      <c r="AB119" s="2" cm="1">
        <f t="array" ref="AB119">_xlfn.XLOOKUP(AB$1&amp;$R119,$C$3:$C$1662&amp;$D$3:$D$1662,$E$3:$E$1662,0,0,1)</f>
        <v>49300</v>
      </c>
      <c r="AC119" s="2" cm="1">
        <f t="array" ref="AC119">_xlfn.XLOOKUP(AC$1&amp;$R119,$C$3:$C$1662&amp;$D$3:$D$1662,$E$3:$E$1662,0,0,1)</f>
        <v>90300</v>
      </c>
    </row>
    <row r="120" spans="3:29" x14ac:dyDescent="0.4">
      <c r="C120" t="s">
        <v>758</v>
      </c>
      <c r="D120" t="s">
        <v>630</v>
      </c>
      <c r="E120">
        <v>90300</v>
      </c>
      <c r="R120" t="s">
        <v>252</v>
      </c>
      <c r="S120" s="2">
        <f t="shared" si="6"/>
        <v>18211300</v>
      </c>
      <c r="T120" s="2">
        <f t="shared" si="10"/>
        <v>18319200</v>
      </c>
      <c r="U120" s="2">
        <f t="shared" si="10"/>
        <v>13319100</v>
      </c>
      <c r="V120" s="2">
        <f t="shared" si="10"/>
        <v>23735500</v>
      </c>
      <c r="W120" s="2">
        <f t="shared" si="10"/>
        <v>17904100</v>
      </c>
      <c r="X120" s="2">
        <f t="shared" si="10"/>
        <v>17778600</v>
      </c>
      <c r="Y120" s="2" cm="1">
        <f t="array" ref="Y120">_xlfn.XLOOKUP(Y$1&amp;$R120,$C$3:$C$1662&amp;$D$3:$D$1662,$E$3:$E$1662,0,0,1)</f>
        <v>133700</v>
      </c>
      <c r="Z120" s="2" cm="1">
        <f t="array" ref="Z120">_xlfn.XLOOKUP(Z$1&amp;$R120,$C$3:$C$1662&amp;$D$3:$D$1662,$E$3:$E$1662,0,0,1)</f>
        <v>68200</v>
      </c>
      <c r="AA120" s="2" cm="1">
        <f t="array" ref="AA120">_xlfn.XLOOKUP(AA$1&amp;$R120,$C$3:$C$1662&amp;$D$3:$D$1662,$E$3:$E$1662,0,0,1)</f>
        <v>77700</v>
      </c>
      <c r="AB120" s="2" cm="1">
        <f t="array" ref="AB120">_xlfn.XLOOKUP(AB$1&amp;$R120,$C$3:$C$1662&amp;$D$3:$D$1662,$E$3:$E$1662,0,0,1)</f>
        <v>98600</v>
      </c>
      <c r="AC120" s="2" cm="1">
        <f t="array" ref="AC120">_xlfn.XLOOKUP(AC$1&amp;$R120,$C$3:$C$1662&amp;$D$3:$D$1662,$E$3:$E$1662,0,0,1)</f>
        <v>42100</v>
      </c>
    </row>
    <row r="121" spans="3:29" x14ac:dyDescent="0.4">
      <c r="C121" t="s">
        <v>758</v>
      </c>
      <c r="D121" t="s">
        <v>631</v>
      </c>
      <c r="E121">
        <v>42100</v>
      </c>
      <c r="R121" t="s">
        <v>128</v>
      </c>
      <c r="S121" s="2">
        <f t="shared" si="6"/>
        <v>18280880</v>
      </c>
      <c r="T121" s="2">
        <f t="shared" si="10"/>
        <v>18432300</v>
      </c>
      <c r="U121" s="2">
        <f t="shared" si="10"/>
        <v>13369200</v>
      </c>
      <c r="V121" s="2">
        <f t="shared" si="10"/>
        <v>23847800</v>
      </c>
      <c r="W121" s="2">
        <f t="shared" si="10"/>
        <v>17946400</v>
      </c>
      <c r="X121" s="2">
        <f t="shared" si="10"/>
        <v>17808700</v>
      </c>
      <c r="Y121" s="2" cm="1">
        <f t="array" ref="Y121">_xlfn.XLOOKUP(Y$1&amp;$R121,$C$3:$C$1662&amp;$D$3:$D$1662,$E$3:$E$1662,0,0,1)</f>
        <v>113100</v>
      </c>
      <c r="Z121" s="2" cm="1">
        <f t="array" ref="Z121">_xlfn.XLOOKUP(Z$1&amp;$R121,$C$3:$C$1662&amp;$D$3:$D$1662,$E$3:$E$1662,0,0,1)</f>
        <v>50100</v>
      </c>
      <c r="AA121" s="2" cm="1">
        <f t="array" ref="AA121">_xlfn.XLOOKUP(AA$1&amp;$R121,$C$3:$C$1662&amp;$D$3:$D$1662,$E$3:$E$1662,0,0,1)</f>
        <v>112300</v>
      </c>
      <c r="AB121" s="2" cm="1">
        <f t="array" ref="AB121">_xlfn.XLOOKUP(AB$1&amp;$R121,$C$3:$C$1662&amp;$D$3:$D$1662,$E$3:$E$1662,0,0,1)</f>
        <v>42300</v>
      </c>
      <c r="AC121" s="2" cm="1">
        <f t="array" ref="AC121">_xlfn.XLOOKUP(AC$1&amp;$R121,$C$3:$C$1662&amp;$D$3:$D$1662,$E$3:$E$1662,0,0,1)</f>
        <v>30100</v>
      </c>
    </row>
    <row r="122" spans="3:29" x14ac:dyDescent="0.4">
      <c r="C122" t="s">
        <v>758</v>
      </c>
      <c r="D122" t="s">
        <v>632</v>
      </c>
      <c r="E122">
        <v>30100</v>
      </c>
      <c r="R122" t="s">
        <v>287</v>
      </c>
      <c r="S122" s="2">
        <f t="shared" si="6"/>
        <v>18364660</v>
      </c>
      <c r="T122" s="2">
        <f t="shared" si="10"/>
        <v>18597700</v>
      </c>
      <c r="U122" s="2">
        <f t="shared" si="10"/>
        <v>13460600</v>
      </c>
      <c r="V122" s="2">
        <f t="shared" si="10"/>
        <v>23928200</v>
      </c>
      <c r="W122" s="2">
        <f t="shared" si="10"/>
        <v>17998500</v>
      </c>
      <c r="X122" s="2">
        <f t="shared" si="10"/>
        <v>17838300</v>
      </c>
      <c r="Y122" s="2" cm="1">
        <f t="array" ref="Y122">_xlfn.XLOOKUP(Y$1&amp;$R122,$C$3:$C$1662&amp;$D$3:$D$1662,$E$3:$E$1662,0,0,1)</f>
        <v>165400</v>
      </c>
      <c r="Z122" s="2" cm="1">
        <f t="array" ref="Z122">_xlfn.XLOOKUP(Z$1&amp;$R122,$C$3:$C$1662&amp;$D$3:$D$1662,$E$3:$E$1662,0,0,1)</f>
        <v>91400</v>
      </c>
      <c r="AA122" s="2" cm="1">
        <f t="array" ref="AA122">_xlfn.XLOOKUP(AA$1&amp;$R122,$C$3:$C$1662&amp;$D$3:$D$1662,$E$3:$E$1662,0,0,1)</f>
        <v>80400</v>
      </c>
      <c r="AB122" s="2" cm="1">
        <f t="array" ref="AB122">_xlfn.XLOOKUP(AB$1&amp;$R122,$C$3:$C$1662&amp;$D$3:$D$1662,$E$3:$E$1662,0,0,1)</f>
        <v>52100</v>
      </c>
      <c r="AC122" s="2" cm="1">
        <f t="array" ref="AC122">_xlfn.XLOOKUP(AC$1&amp;$R122,$C$3:$C$1662&amp;$D$3:$D$1662,$E$3:$E$1662,0,0,1)</f>
        <v>29600</v>
      </c>
    </row>
    <row r="123" spans="3:29" x14ac:dyDescent="0.4">
      <c r="C123" t="s">
        <v>758</v>
      </c>
      <c r="D123" t="s">
        <v>633</v>
      </c>
      <c r="E123">
        <v>29600</v>
      </c>
      <c r="R123" t="s">
        <v>194</v>
      </c>
      <c r="S123" s="2">
        <f t="shared" si="6"/>
        <v>18430240</v>
      </c>
      <c r="T123" s="2">
        <f t="shared" si="10"/>
        <v>18691200</v>
      </c>
      <c r="U123" s="2">
        <f t="shared" si="10"/>
        <v>13496300</v>
      </c>
      <c r="V123" s="2">
        <f t="shared" si="10"/>
        <v>23969800</v>
      </c>
      <c r="W123" s="2">
        <f t="shared" si="10"/>
        <v>18123500</v>
      </c>
      <c r="X123" s="2">
        <f t="shared" si="10"/>
        <v>17870400</v>
      </c>
      <c r="Y123" s="2" cm="1">
        <f t="array" ref="Y123">_xlfn.XLOOKUP(Y$1&amp;$R123,$C$3:$C$1662&amp;$D$3:$D$1662,$E$3:$E$1662,0,0,1)</f>
        <v>93500</v>
      </c>
      <c r="Z123" s="2" cm="1">
        <f t="array" ref="Z123">_xlfn.XLOOKUP(Z$1&amp;$R123,$C$3:$C$1662&amp;$D$3:$D$1662,$E$3:$E$1662,0,0,1)</f>
        <v>35700</v>
      </c>
      <c r="AA123" s="2" cm="1">
        <f t="array" ref="AA123">_xlfn.XLOOKUP(AA$1&amp;$R123,$C$3:$C$1662&amp;$D$3:$D$1662,$E$3:$E$1662,0,0,1)</f>
        <v>41600</v>
      </c>
      <c r="AB123" s="2" cm="1">
        <f t="array" ref="AB123">_xlfn.XLOOKUP(AB$1&amp;$R123,$C$3:$C$1662&amp;$D$3:$D$1662,$E$3:$E$1662,0,0,1)</f>
        <v>125000</v>
      </c>
      <c r="AC123" s="2" cm="1">
        <f t="array" ref="AC123">_xlfn.XLOOKUP(AC$1&amp;$R123,$C$3:$C$1662&amp;$D$3:$D$1662,$E$3:$E$1662,0,0,1)</f>
        <v>32100</v>
      </c>
    </row>
    <row r="124" spans="3:29" x14ac:dyDescent="0.4">
      <c r="C124" t="s">
        <v>758</v>
      </c>
      <c r="D124" t="s">
        <v>634</v>
      </c>
      <c r="E124">
        <v>32100</v>
      </c>
      <c r="R124" t="s">
        <v>184</v>
      </c>
      <c r="S124" s="2">
        <f t="shared" si="6"/>
        <v>18505940</v>
      </c>
      <c r="T124" s="2">
        <f t="shared" si="10"/>
        <v>18817000</v>
      </c>
      <c r="U124" s="2">
        <f t="shared" si="10"/>
        <v>13593400</v>
      </c>
      <c r="V124" s="2">
        <f t="shared" si="10"/>
        <v>24042400</v>
      </c>
      <c r="W124" s="2">
        <f t="shared" si="10"/>
        <v>18159900</v>
      </c>
      <c r="X124" s="2">
        <f t="shared" si="10"/>
        <v>17917000</v>
      </c>
      <c r="Y124" s="2" cm="1">
        <f t="array" ref="Y124">_xlfn.XLOOKUP(Y$1&amp;$R124,$C$3:$C$1662&amp;$D$3:$D$1662,$E$3:$E$1662,0,0,1)</f>
        <v>125800</v>
      </c>
      <c r="Z124" s="2" cm="1">
        <f t="array" ref="Z124">_xlfn.XLOOKUP(Z$1&amp;$R124,$C$3:$C$1662&amp;$D$3:$D$1662,$E$3:$E$1662,0,0,1)</f>
        <v>97100</v>
      </c>
      <c r="AA124" s="2" cm="1">
        <f t="array" ref="AA124">_xlfn.XLOOKUP(AA$1&amp;$R124,$C$3:$C$1662&amp;$D$3:$D$1662,$E$3:$E$1662,0,0,1)</f>
        <v>72600</v>
      </c>
      <c r="AB124" s="2" cm="1">
        <f t="array" ref="AB124">_xlfn.XLOOKUP(AB$1&amp;$R124,$C$3:$C$1662&amp;$D$3:$D$1662,$E$3:$E$1662,0,0,1)</f>
        <v>36400</v>
      </c>
      <c r="AC124" s="2" cm="1">
        <f t="array" ref="AC124">_xlfn.XLOOKUP(AC$1&amp;$R124,$C$3:$C$1662&amp;$D$3:$D$1662,$E$3:$E$1662,0,0,1)</f>
        <v>46600</v>
      </c>
    </row>
    <row r="125" spans="3:29" x14ac:dyDescent="0.4">
      <c r="C125" t="s">
        <v>758</v>
      </c>
      <c r="D125" t="s">
        <v>635</v>
      </c>
      <c r="E125">
        <v>46600</v>
      </c>
      <c r="R125" t="s">
        <v>177</v>
      </c>
      <c r="S125" s="2">
        <f t="shared" si="6"/>
        <v>18641560</v>
      </c>
      <c r="T125" s="2">
        <f t="shared" si="10"/>
        <v>18872400</v>
      </c>
      <c r="U125" s="2">
        <f t="shared" si="10"/>
        <v>13639400</v>
      </c>
      <c r="V125" s="2">
        <f t="shared" si="10"/>
        <v>24290900</v>
      </c>
      <c r="W125" s="2">
        <f t="shared" si="10"/>
        <v>18207300</v>
      </c>
      <c r="X125" s="2">
        <f t="shared" si="10"/>
        <v>18197800</v>
      </c>
      <c r="Y125" s="2" cm="1">
        <f t="array" ref="Y125">_xlfn.XLOOKUP(Y$1&amp;$R125,$C$3:$C$1662&amp;$D$3:$D$1662,$E$3:$E$1662,0,0,1)</f>
        <v>55400</v>
      </c>
      <c r="Z125" s="2" cm="1">
        <f t="array" ref="Z125">_xlfn.XLOOKUP(Z$1&amp;$R125,$C$3:$C$1662&amp;$D$3:$D$1662,$E$3:$E$1662,0,0,1)</f>
        <v>46000</v>
      </c>
      <c r="AA125" s="2" cm="1">
        <f t="array" ref="AA125">_xlfn.XLOOKUP(AA$1&amp;$R125,$C$3:$C$1662&amp;$D$3:$D$1662,$E$3:$E$1662,0,0,1)</f>
        <v>248500</v>
      </c>
      <c r="AB125" s="2" cm="1">
        <f t="array" ref="AB125">_xlfn.XLOOKUP(AB$1&amp;$R125,$C$3:$C$1662&amp;$D$3:$D$1662,$E$3:$E$1662,0,0,1)</f>
        <v>47400</v>
      </c>
      <c r="AC125" s="2" cm="1">
        <f t="array" ref="AC125">_xlfn.XLOOKUP(AC$1&amp;$R125,$C$3:$C$1662&amp;$D$3:$D$1662,$E$3:$E$1662,0,0,1)</f>
        <v>280800</v>
      </c>
    </row>
    <row r="126" spans="3:29" x14ac:dyDescent="0.4">
      <c r="C126" t="s">
        <v>758</v>
      </c>
      <c r="D126" t="s">
        <v>636</v>
      </c>
      <c r="E126">
        <v>280800</v>
      </c>
      <c r="R126" t="s">
        <v>55</v>
      </c>
      <c r="S126" s="2">
        <f t="shared" si="6"/>
        <v>18718100</v>
      </c>
      <c r="T126" s="2">
        <f t="shared" si="10"/>
        <v>18923800</v>
      </c>
      <c r="U126" s="2">
        <f t="shared" si="10"/>
        <v>13710600</v>
      </c>
      <c r="V126" s="2">
        <f t="shared" si="10"/>
        <v>24442600</v>
      </c>
      <c r="W126" s="2">
        <f t="shared" si="10"/>
        <v>18238100</v>
      </c>
      <c r="X126" s="2">
        <f t="shared" si="10"/>
        <v>18275400</v>
      </c>
      <c r="Y126" s="2" cm="1">
        <f t="array" ref="Y126">_xlfn.XLOOKUP(Y$1&amp;$R126,$C$3:$C$1662&amp;$D$3:$D$1662,$E$3:$E$1662,0,0,1)</f>
        <v>51400</v>
      </c>
      <c r="Z126" s="2" cm="1">
        <f t="array" ref="Z126">_xlfn.XLOOKUP(Z$1&amp;$R126,$C$3:$C$1662&amp;$D$3:$D$1662,$E$3:$E$1662,0,0,1)</f>
        <v>71200</v>
      </c>
      <c r="AA126" s="2" cm="1">
        <f t="array" ref="AA126">_xlfn.XLOOKUP(AA$1&amp;$R126,$C$3:$C$1662&amp;$D$3:$D$1662,$E$3:$E$1662,0,0,1)</f>
        <v>151700</v>
      </c>
      <c r="AB126" s="2" cm="1">
        <f t="array" ref="AB126">_xlfn.XLOOKUP(AB$1&amp;$R126,$C$3:$C$1662&amp;$D$3:$D$1662,$E$3:$E$1662,0,0,1)</f>
        <v>30800</v>
      </c>
      <c r="AC126" s="2" cm="1">
        <f t="array" ref="AC126">_xlfn.XLOOKUP(AC$1&amp;$R126,$C$3:$C$1662&amp;$D$3:$D$1662,$E$3:$E$1662,0,0,1)</f>
        <v>77600</v>
      </c>
    </row>
    <row r="127" spans="3:29" x14ac:dyDescent="0.4">
      <c r="C127" t="s">
        <v>758</v>
      </c>
      <c r="D127" t="s">
        <v>637</v>
      </c>
      <c r="E127">
        <v>77600</v>
      </c>
      <c r="R127" t="s">
        <v>32</v>
      </c>
      <c r="S127" s="2">
        <f t="shared" si="6"/>
        <v>18789940</v>
      </c>
      <c r="T127" s="2">
        <f t="shared" si="10"/>
        <v>19001500</v>
      </c>
      <c r="U127" s="2">
        <f t="shared" si="10"/>
        <v>13803600</v>
      </c>
      <c r="V127" s="2">
        <f t="shared" si="10"/>
        <v>24576600</v>
      </c>
      <c r="W127" s="2">
        <f t="shared" si="10"/>
        <v>18255900</v>
      </c>
      <c r="X127" s="2">
        <f t="shared" si="10"/>
        <v>18312100</v>
      </c>
      <c r="Y127" s="2" cm="1">
        <f t="array" ref="Y127">_xlfn.XLOOKUP(Y$1&amp;$R127,$C$3:$C$1662&amp;$D$3:$D$1662,$E$3:$E$1662,0,0,1)</f>
        <v>77700</v>
      </c>
      <c r="Z127" s="2" cm="1">
        <f t="array" ref="Z127">_xlfn.XLOOKUP(Z$1&amp;$R127,$C$3:$C$1662&amp;$D$3:$D$1662,$E$3:$E$1662,0,0,1)</f>
        <v>93000</v>
      </c>
      <c r="AA127" s="2" cm="1">
        <f t="array" ref="AA127">_xlfn.XLOOKUP(AA$1&amp;$R127,$C$3:$C$1662&amp;$D$3:$D$1662,$E$3:$E$1662,0,0,1)</f>
        <v>134000</v>
      </c>
      <c r="AB127" s="2" cm="1">
        <f t="array" ref="AB127">_xlfn.XLOOKUP(AB$1&amp;$R127,$C$3:$C$1662&amp;$D$3:$D$1662,$E$3:$E$1662,0,0,1)</f>
        <v>17800</v>
      </c>
      <c r="AC127" s="2" cm="1">
        <f t="array" ref="AC127">_xlfn.XLOOKUP(AC$1&amp;$R127,$C$3:$C$1662&amp;$D$3:$D$1662,$E$3:$E$1662,0,0,1)</f>
        <v>36700</v>
      </c>
    </row>
    <row r="128" spans="3:29" x14ac:dyDescent="0.4">
      <c r="C128" t="s">
        <v>758</v>
      </c>
      <c r="D128" t="s">
        <v>638</v>
      </c>
      <c r="E128">
        <v>36700</v>
      </c>
      <c r="R128" t="s">
        <v>166</v>
      </c>
      <c r="S128" s="2">
        <f t="shared" si="6"/>
        <v>18883780</v>
      </c>
      <c r="T128" s="2">
        <f t="shared" si="10"/>
        <v>19115600</v>
      </c>
      <c r="U128" s="2">
        <f t="shared" si="10"/>
        <v>13874100</v>
      </c>
      <c r="V128" s="2">
        <f t="shared" si="10"/>
        <v>24792200</v>
      </c>
      <c r="W128" s="2">
        <f t="shared" si="10"/>
        <v>18285600</v>
      </c>
      <c r="X128" s="2">
        <f t="shared" si="10"/>
        <v>18351400</v>
      </c>
      <c r="Y128" s="2" cm="1">
        <f t="array" ref="Y128">_xlfn.XLOOKUP(Y$1&amp;$R128,$C$3:$C$1662&amp;$D$3:$D$1662,$E$3:$E$1662,0,0,1)</f>
        <v>114100</v>
      </c>
      <c r="Z128" s="2" cm="1">
        <f t="array" ref="Z128">_xlfn.XLOOKUP(Z$1&amp;$R128,$C$3:$C$1662&amp;$D$3:$D$1662,$E$3:$E$1662,0,0,1)</f>
        <v>70500</v>
      </c>
      <c r="AA128" s="2" cm="1">
        <f t="array" ref="AA128">_xlfn.XLOOKUP(AA$1&amp;$R128,$C$3:$C$1662&amp;$D$3:$D$1662,$E$3:$E$1662,0,0,1)</f>
        <v>215600</v>
      </c>
      <c r="AB128" s="2" cm="1">
        <f t="array" ref="AB128">_xlfn.XLOOKUP(AB$1&amp;$R128,$C$3:$C$1662&amp;$D$3:$D$1662,$E$3:$E$1662,0,0,1)</f>
        <v>29700</v>
      </c>
      <c r="AC128" s="2" cm="1">
        <f t="array" ref="AC128">_xlfn.XLOOKUP(AC$1&amp;$R128,$C$3:$C$1662&amp;$D$3:$D$1662,$E$3:$E$1662,0,0,1)</f>
        <v>39300</v>
      </c>
    </row>
    <row r="129" spans="3:29" x14ac:dyDescent="0.4">
      <c r="C129" t="s">
        <v>758</v>
      </c>
      <c r="D129" t="s">
        <v>639</v>
      </c>
      <c r="E129">
        <v>39300</v>
      </c>
      <c r="R129" t="s">
        <v>60</v>
      </c>
      <c r="S129" s="2">
        <f t="shared" si="6"/>
        <v>18964680</v>
      </c>
      <c r="T129" s="2">
        <f t="shared" si="10"/>
        <v>19186700</v>
      </c>
      <c r="U129" s="2">
        <f t="shared" si="10"/>
        <v>13917400</v>
      </c>
      <c r="V129" s="2">
        <f t="shared" si="10"/>
        <v>25022800</v>
      </c>
      <c r="W129" s="2">
        <f t="shared" si="10"/>
        <v>18302700</v>
      </c>
      <c r="X129" s="2">
        <f t="shared" si="10"/>
        <v>18393800</v>
      </c>
      <c r="Y129" s="2" cm="1">
        <f t="array" ref="Y129">_xlfn.XLOOKUP(Y$1&amp;$R129,$C$3:$C$1662&amp;$D$3:$D$1662,$E$3:$E$1662,0,0,1)</f>
        <v>71100</v>
      </c>
      <c r="Z129" s="2" cm="1">
        <f t="array" ref="Z129">_xlfn.XLOOKUP(Z$1&amp;$R129,$C$3:$C$1662&amp;$D$3:$D$1662,$E$3:$E$1662,0,0,1)</f>
        <v>43300</v>
      </c>
      <c r="AA129" s="2" cm="1">
        <f t="array" ref="AA129">_xlfn.XLOOKUP(AA$1&amp;$R129,$C$3:$C$1662&amp;$D$3:$D$1662,$E$3:$E$1662,0,0,1)</f>
        <v>230600</v>
      </c>
      <c r="AB129" s="2" cm="1">
        <f t="array" ref="AB129">_xlfn.XLOOKUP(AB$1&amp;$R129,$C$3:$C$1662&amp;$D$3:$D$1662,$E$3:$E$1662,0,0,1)</f>
        <v>17100</v>
      </c>
      <c r="AC129" s="2" cm="1">
        <f t="array" ref="AC129">_xlfn.XLOOKUP(AC$1&amp;$R129,$C$3:$C$1662&amp;$D$3:$D$1662,$E$3:$E$1662,0,0,1)</f>
        <v>42400</v>
      </c>
    </row>
    <row r="130" spans="3:29" x14ac:dyDescent="0.4">
      <c r="C130" t="s">
        <v>758</v>
      </c>
      <c r="D130" t="s">
        <v>640</v>
      </c>
      <c r="E130">
        <v>42400</v>
      </c>
      <c r="R130" t="s">
        <v>266</v>
      </c>
      <c r="S130" s="2">
        <f t="shared" si="6"/>
        <v>19034600</v>
      </c>
      <c r="T130" s="2">
        <f t="shared" si="10"/>
        <v>19242400</v>
      </c>
      <c r="U130" s="2">
        <f t="shared" si="10"/>
        <v>13980000</v>
      </c>
      <c r="V130" s="2">
        <f t="shared" si="10"/>
        <v>25166500</v>
      </c>
      <c r="W130" s="2">
        <f t="shared" si="10"/>
        <v>18336600</v>
      </c>
      <c r="X130" s="2">
        <f t="shared" si="10"/>
        <v>18447500</v>
      </c>
      <c r="Y130" s="2" cm="1">
        <f t="array" ref="Y130">_xlfn.XLOOKUP(Y$1&amp;$R130,$C$3:$C$1662&amp;$D$3:$D$1662,$E$3:$E$1662,0,0,1)</f>
        <v>55700</v>
      </c>
      <c r="Z130" s="2" cm="1">
        <f t="array" ref="Z130">_xlfn.XLOOKUP(Z$1&amp;$R130,$C$3:$C$1662&amp;$D$3:$D$1662,$E$3:$E$1662,0,0,1)</f>
        <v>62600</v>
      </c>
      <c r="AA130" s="2" cm="1">
        <f t="array" ref="AA130">_xlfn.XLOOKUP(AA$1&amp;$R130,$C$3:$C$1662&amp;$D$3:$D$1662,$E$3:$E$1662,0,0,1)</f>
        <v>143700</v>
      </c>
      <c r="AB130" s="2" cm="1">
        <f t="array" ref="AB130">_xlfn.XLOOKUP(AB$1&amp;$R130,$C$3:$C$1662&amp;$D$3:$D$1662,$E$3:$E$1662,0,0,1)</f>
        <v>33900</v>
      </c>
      <c r="AC130" s="2" cm="1">
        <f t="array" ref="AC130">_xlfn.XLOOKUP(AC$1&amp;$R130,$C$3:$C$1662&amp;$D$3:$D$1662,$E$3:$E$1662,0,0,1)</f>
        <v>53700</v>
      </c>
    </row>
    <row r="131" spans="3:29" x14ac:dyDescent="0.4">
      <c r="C131" t="s">
        <v>758</v>
      </c>
      <c r="D131" t="s">
        <v>641</v>
      </c>
      <c r="E131">
        <v>53700</v>
      </c>
      <c r="R131" t="s">
        <v>44</v>
      </c>
      <c r="S131" s="2">
        <f t="shared" ref="S131:S194" si="11">IFERROR(AVERAGEIFS(T131:X131,T131:X131,"&gt;0"),0)</f>
        <v>19104400</v>
      </c>
      <c r="T131" s="2">
        <f t="shared" si="10"/>
        <v>19336700</v>
      </c>
      <c r="U131" s="2">
        <f t="shared" si="10"/>
        <v>14069400</v>
      </c>
      <c r="V131" s="2">
        <f t="shared" si="10"/>
        <v>25247200</v>
      </c>
      <c r="W131" s="2">
        <f t="shared" si="10"/>
        <v>18367900</v>
      </c>
      <c r="X131" s="2">
        <f t="shared" si="10"/>
        <v>18500800</v>
      </c>
      <c r="Y131" s="2" cm="1">
        <f t="array" ref="Y131">_xlfn.XLOOKUP(Y$1&amp;$R131,$C$3:$C$1662&amp;$D$3:$D$1662,$E$3:$E$1662,0,0,1)</f>
        <v>94300</v>
      </c>
      <c r="Z131" s="2" cm="1">
        <f t="array" ref="Z131">_xlfn.XLOOKUP(Z$1&amp;$R131,$C$3:$C$1662&amp;$D$3:$D$1662,$E$3:$E$1662,0,0,1)</f>
        <v>89400</v>
      </c>
      <c r="AA131" s="2" cm="1">
        <f t="array" ref="AA131">_xlfn.XLOOKUP(AA$1&amp;$R131,$C$3:$C$1662&amp;$D$3:$D$1662,$E$3:$E$1662,0,0,1)</f>
        <v>80700</v>
      </c>
      <c r="AB131" s="2" cm="1">
        <f t="array" ref="AB131">_xlfn.XLOOKUP(AB$1&amp;$R131,$C$3:$C$1662&amp;$D$3:$D$1662,$E$3:$E$1662,0,0,1)</f>
        <v>31300</v>
      </c>
      <c r="AC131" s="2" cm="1">
        <f t="array" ref="AC131">_xlfn.XLOOKUP(AC$1&amp;$R131,$C$3:$C$1662&amp;$D$3:$D$1662,$E$3:$E$1662,0,0,1)</f>
        <v>53300</v>
      </c>
    </row>
    <row r="132" spans="3:29" x14ac:dyDescent="0.4">
      <c r="C132" t="s">
        <v>758</v>
      </c>
      <c r="D132" t="s">
        <v>642</v>
      </c>
      <c r="E132">
        <v>53300</v>
      </c>
      <c r="R132" t="s">
        <v>230</v>
      </c>
      <c r="S132" s="2">
        <f t="shared" si="11"/>
        <v>19170460</v>
      </c>
      <c r="T132" s="2">
        <f t="shared" ref="T132:X147" si="12">T131+Y132</f>
        <v>19432300</v>
      </c>
      <c r="U132" s="2">
        <f t="shared" si="12"/>
        <v>14119500</v>
      </c>
      <c r="V132" s="2">
        <f t="shared" si="12"/>
        <v>25340200</v>
      </c>
      <c r="W132" s="2">
        <f t="shared" si="12"/>
        <v>18411000</v>
      </c>
      <c r="X132" s="2">
        <f t="shared" si="12"/>
        <v>18549300</v>
      </c>
      <c r="Y132" s="2" cm="1">
        <f t="array" ref="Y132">_xlfn.XLOOKUP(Y$1&amp;$R132,$C$3:$C$1662&amp;$D$3:$D$1662,$E$3:$E$1662,0,0,1)</f>
        <v>95600</v>
      </c>
      <c r="Z132" s="2" cm="1">
        <f t="array" ref="Z132">_xlfn.XLOOKUP(Z$1&amp;$R132,$C$3:$C$1662&amp;$D$3:$D$1662,$E$3:$E$1662,0,0,1)</f>
        <v>50100</v>
      </c>
      <c r="AA132" s="2" cm="1">
        <f t="array" ref="AA132">_xlfn.XLOOKUP(AA$1&amp;$R132,$C$3:$C$1662&amp;$D$3:$D$1662,$E$3:$E$1662,0,0,1)</f>
        <v>93000</v>
      </c>
      <c r="AB132" s="2" cm="1">
        <f t="array" ref="AB132">_xlfn.XLOOKUP(AB$1&amp;$R132,$C$3:$C$1662&amp;$D$3:$D$1662,$E$3:$E$1662,0,0,1)</f>
        <v>43100</v>
      </c>
      <c r="AC132" s="2" cm="1">
        <f t="array" ref="AC132">_xlfn.XLOOKUP(AC$1&amp;$R132,$C$3:$C$1662&amp;$D$3:$D$1662,$E$3:$E$1662,0,0,1)</f>
        <v>48500</v>
      </c>
    </row>
    <row r="133" spans="3:29" x14ac:dyDescent="0.4">
      <c r="C133" t="s">
        <v>758</v>
      </c>
      <c r="D133" t="s">
        <v>643</v>
      </c>
      <c r="E133">
        <v>48500</v>
      </c>
      <c r="R133" t="s">
        <v>214</v>
      </c>
      <c r="S133" s="2">
        <f t="shared" si="11"/>
        <v>19227980</v>
      </c>
      <c r="T133" s="2">
        <f t="shared" si="12"/>
        <v>19487300</v>
      </c>
      <c r="U133" s="2">
        <f t="shared" si="12"/>
        <v>14168000</v>
      </c>
      <c r="V133" s="2">
        <f t="shared" si="12"/>
        <v>25474500</v>
      </c>
      <c r="W133" s="2">
        <f t="shared" si="12"/>
        <v>18430200</v>
      </c>
      <c r="X133" s="2">
        <f t="shared" si="12"/>
        <v>18579900</v>
      </c>
      <c r="Y133" s="2" cm="1">
        <f t="array" ref="Y133">_xlfn.XLOOKUP(Y$1&amp;$R133,$C$3:$C$1662&amp;$D$3:$D$1662,$E$3:$E$1662,0,0,1)</f>
        <v>55000</v>
      </c>
      <c r="Z133" s="2" cm="1">
        <f t="array" ref="Z133">_xlfn.XLOOKUP(Z$1&amp;$R133,$C$3:$C$1662&amp;$D$3:$D$1662,$E$3:$E$1662,0,0,1)</f>
        <v>48500</v>
      </c>
      <c r="AA133" s="2" cm="1">
        <f t="array" ref="AA133">_xlfn.XLOOKUP(AA$1&amp;$R133,$C$3:$C$1662&amp;$D$3:$D$1662,$E$3:$E$1662,0,0,1)</f>
        <v>134300</v>
      </c>
      <c r="AB133" s="2" cm="1">
        <f t="array" ref="AB133">_xlfn.XLOOKUP(AB$1&amp;$R133,$C$3:$C$1662&amp;$D$3:$D$1662,$E$3:$E$1662,0,0,1)</f>
        <v>19200</v>
      </c>
      <c r="AC133" s="2" cm="1">
        <f t="array" ref="AC133">_xlfn.XLOOKUP(AC$1&amp;$R133,$C$3:$C$1662&amp;$D$3:$D$1662,$E$3:$E$1662,0,0,1)</f>
        <v>30600</v>
      </c>
    </row>
    <row r="134" spans="3:29" x14ac:dyDescent="0.4">
      <c r="C134" t="s">
        <v>758</v>
      </c>
      <c r="D134" t="s">
        <v>644</v>
      </c>
      <c r="E134">
        <v>30600</v>
      </c>
      <c r="R134" t="s">
        <v>233</v>
      </c>
      <c r="S134" s="2">
        <f t="shared" si="11"/>
        <v>19285580</v>
      </c>
      <c r="T134" s="2">
        <f t="shared" si="12"/>
        <v>19574200</v>
      </c>
      <c r="U134" s="2">
        <f t="shared" si="12"/>
        <v>14191500</v>
      </c>
      <c r="V134" s="2">
        <f t="shared" si="12"/>
        <v>25594800</v>
      </c>
      <c r="W134" s="2">
        <f t="shared" si="12"/>
        <v>18441400</v>
      </c>
      <c r="X134" s="2">
        <f t="shared" si="12"/>
        <v>18626000</v>
      </c>
      <c r="Y134" s="2" cm="1">
        <f t="array" ref="Y134">_xlfn.XLOOKUP(Y$1&amp;$R134,$C$3:$C$1662&amp;$D$3:$D$1662,$E$3:$E$1662,0,0,1)</f>
        <v>86900</v>
      </c>
      <c r="Z134" s="2" cm="1">
        <f t="array" ref="Z134">_xlfn.XLOOKUP(Z$1&amp;$R134,$C$3:$C$1662&amp;$D$3:$D$1662,$E$3:$E$1662,0,0,1)</f>
        <v>23500</v>
      </c>
      <c r="AA134" s="2" cm="1">
        <f t="array" ref="AA134">_xlfn.XLOOKUP(AA$1&amp;$R134,$C$3:$C$1662&amp;$D$3:$D$1662,$E$3:$E$1662,0,0,1)</f>
        <v>120300</v>
      </c>
      <c r="AB134" s="2" cm="1">
        <f t="array" ref="AB134">_xlfn.XLOOKUP(AB$1&amp;$R134,$C$3:$C$1662&amp;$D$3:$D$1662,$E$3:$E$1662,0,0,1)</f>
        <v>11200</v>
      </c>
      <c r="AC134" s="2" cm="1">
        <f t="array" ref="AC134">_xlfn.XLOOKUP(AC$1&amp;$R134,$C$3:$C$1662&amp;$D$3:$D$1662,$E$3:$E$1662,0,0,1)</f>
        <v>46100</v>
      </c>
    </row>
    <row r="135" spans="3:29" x14ac:dyDescent="0.4">
      <c r="C135" t="s">
        <v>758</v>
      </c>
      <c r="D135" t="s">
        <v>645</v>
      </c>
      <c r="E135">
        <v>46100</v>
      </c>
      <c r="R135" t="s">
        <v>224</v>
      </c>
      <c r="S135" s="2">
        <f t="shared" si="11"/>
        <v>19337500</v>
      </c>
      <c r="T135" s="2">
        <f t="shared" si="12"/>
        <v>19639900</v>
      </c>
      <c r="U135" s="2">
        <f t="shared" si="12"/>
        <v>14246100</v>
      </c>
      <c r="V135" s="2">
        <f t="shared" si="12"/>
        <v>25659600</v>
      </c>
      <c r="W135" s="2">
        <f t="shared" si="12"/>
        <v>18475900</v>
      </c>
      <c r="X135" s="2">
        <f t="shared" si="12"/>
        <v>18666000</v>
      </c>
      <c r="Y135" s="2" cm="1">
        <f t="array" ref="Y135">_xlfn.XLOOKUP(Y$1&amp;$R135,$C$3:$C$1662&amp;$D$3:$D$1662,$E$3:$E$1662,0,0,1)</f>
        <v>65700</v>
      </c>
      <c r="Z135" s="2" cm="1">
        <f t="array" ref="Z135">_xlfn.XLOOKUP(Z$1&amp;$R135,$C$3:$C$1662&amp;$D$3:$D$1662,$E$3:$E$1662,0,0,1)</f>
        <v>54600</v>
      </c>
      <c r="AA135" s="2" cm="1">
        <f t="array" ref="AA135">_xlfn.XLOOKUP(AA$1&amp;$R135,$C$3:$C$1662&amp;$D$3:$D$1662,$E$3:$E$1662,0,0,1)</f>
        <v>64800</v>
      </c>
      <c r="AB135" s="2" cm="1">
        <f t="array" ref="AB135">_xlfn.XLOOKUP(AB$1&amp;$R135,$C$3:$C$1662&amp;$D$3:$D$1662,$E$3:$E$1662,0,0,1)</f>
        <v>34500</v>
      </c>
      <c r="AC135" s="2" cm="1">
        <f t="array" ref="AC135">_xlfn.XLOOKUP(AC$1&amp;$R135,$C$3:$C$1662&amp;$D$3:$D$1662,$E$3:$E$1662,0,0,1)</f>
        <v>40000</v>
      </c>
    </row>
    <row r="136" spans="3:29" x14ac:dyDescent="0.4">
      <c r="C136" t="s">
        <v>758</v>
      </c>
      <c r="D136" t="s">
        <v>646</v>
      </c>
      <c r="E136">
        <v>40000</v>
      </c>
      <c r="R136" t="s">
        <v>189</v>
      </c>
      <c r="S136" s="2">
        <f t="shared" si="11"/>
        <v>19391140</v>
      </c>
      <c r="T136" s="2">
        <f t="shared" si="12"/>
        <v>19701200</v>
      </c>
      <c r="U136" s="2">
        <f t="shared" si="12"/>
        <v>14282600</v>
      </c>
      <c r="V136" s="2">
        <f t="shared" si="12"/>
        <v>25724500</v>
      </c>
      <c r="W136" s="2">
        <f t="shared" si="12"/>
        <v>18550000</v>
      </c>
      <c r="X136" s="2">
        <f t="shared" si="12"/>
        <v>18697400</v>
      </c>
      <c r="Y136" s="2" cm="1">
        <f t="array" ref="Y136">_xlfn.XLOOKUP(Y$1&amp;$R136,$C$3:$C$1662&amp;$D$3:$D$1662,$E$3:$E$1662,0,0,1)</f>
        <v>61300</v>
      </c>
      <c r="Z136" s="2" cm="1">
        <f t="array" ref="Z136">_xlfn.XLOOKUP(Z$1&amp;$R136,$C$3:$C$1662&amp;$D$3:$D$1662,$E$3:$E$1662,0,0,1)</f>
        <v>36500</v>
      </c>
      <c r="AA136" s="2" cm="1">
        <f t="array" ref="AA136">_xlfn.XLOOKUP(AA$1&amp;$R136,$C$3:$C$1662&amp;$D$3:$D$1662,$E$3:$E$1662,0,0,1)</f>
        <v>64900</v>
      </c>
      <c r="AB136" s="2" cm="1">
        <f t="array" ref="AB136">_xlfn.XLOOKUP(AB$1&amp;$R136,$C$3:$C$1662&amp;$D$3:$D$1662,$E$3:$E$1662,0,0,1)</f>
        <v>74100</v>
      </c>
      <c r="AC136" s="2" cm="1">
        <f t="array" ref="AC136">_xlfn.XLOOKUP(AC$1&amp;$R136,$C$3:$C$1662&amp;$D$3:$D$1662,$E$3:$E$1662,0,0,1)</f>
        <v>31400</v>
      </c>
    </row>
    <row r="137" spans="3:29" x14ac:dyDescent="0.4">
      <c r="C137" t="s">
        <v>758</v>
      </c>
      <c r="D137" t="s">
        <v>647</v>
      </c>
      <c r="E137">
        <v>31400</v>
      </c>
      <c r="R137" t="s">
        <v>245</v>
      </c>
      <c r="S137" s="2">
        <f t="shared" si="11"/>
        <v>19454880</v>
      </c>
      <c r="T137" s="2">
        <f t="shared" si="12"/>
        <v>19751100</v>
      </c>
      <c r="U137" s="2">
        <f t="shared" si="12"/>
        <v>14393100</v>
      </c>
      <c r="V137" s="2">
        <f t="shared" si="12"/>
        <v>25826800</v>
      </c>
      <c r="W137" s="2">
        <f t="shared" si="12"/>
        <v>18577700</v>
      </c>
      <c r="X137" s="2">
        <f t="shared" si="12"/>
        <v>18725700</v>
      </c>
      <c r="Y137" s="2" cm="1">
        <f t="array" ref="Y137">_xlfn.XLOOKUP(Y$1&amp;$R137,$C$3:$C$1662&amp;$D$3:$D$1662,$E$3:$E$1662,0,0,1)</f>
        <v>49900</v>
      </c>
      <c r="Z137" s="2" cm="1">
        <f t="array" ref="Z137">_xlfn.XLOOKUP(Z$1&amp;$R137,$C$3:$C$1662&amp;$D$3:$D$1662,$E$3:$E$1662,0,0,1)</f>
        <v>110500</v>
      </c>
      <c r="AA137" s="2" cm="1">
        <f t="array" ref="AA137">_xlfn.XLOOKUP(AA$1&amp;$R137,$C$3:$C$1662&amp;$D$3:$D$1662,$E$3:$E$1662,0,0,1)</f>
        <v>102300</v>
      </c>
      <c r="AB137" s="2" cm="1">
        <f t="array" ref="AB137">_xlfn.XLOOKUP(AB$1&amp;$R137,$C$3:$C$1662&amp;$D$3:$D$1662,$E$3:$E$1662,0,0,1)</f>
        <v>27700</v>
      </c>
      <c r="AC137" s="2" cm="1">
        <f t="array" ref="AC137">_xlfn.XLOOKUP(AC$1&amp;$R137,$C$3:$C$1662&amp;$D$3:$D$1662,$E$3:$E$1662,0,0,1)</f>
        <v>28300</v>
      </c>
    </row>
    <row r="138" spans="3:29" x14ac:dyDescent="0.4">
      <c r="C138" t="s">
        <v>758</v>
      </c>
      <c r="D138" t="s">
        <v>648</v>
      </c>
      <c r="E138">
        <v>28300</v>
      </c>
      <c r="R138" t="s">
        <v>70</v>
      </c>
      <c r="S138" s="2">
        <f t="shared" si="11"/>
        <v>19506820</v>
      </c>
      <c r="T138" s="2">
        <f t="shared" si="12"/>
        <v>19781500</v>
      </c>
      <c r="U138" s="2">
        <f t="shared" si="12"/>
        <v>14456600</v>
      </c>
      <c r="V138" s="2">
        <f t="shared" si="12"/>
        <v>25938200</v>
      </c>
      <c r="W138" s="2">
        <f t="shared" si="12"/>
        <v>18604500</v>
      </c>
      <c r="X138" s="2">
        <f t="shared" si="12"/>
        <v>18753300</v>
      </c>
      <c r="Y138" s="2" cm="1">
        <f t="array" ref="Y138">_xlfn.XLOOKUP(Y$1&amp;$R138,$C$3:$C$1662&amp;$D$3:$D$1662,$E$3:$E$1662,0,0,1)</f>
        <v>30400</v>
      </c>
      <c r="Z138" s="2" cm="1">
        <f t="array" ref="Z138">_xlfn.XLOOKUP(Z$1&amp;$R138,$C$3:$C$1662&amp;$D$3:$D$1662,$E$3:$E$1662,0,0,1)</f>
        <v>63500</v>
      </c>
      <c r="AA138" s="2" cm="1">
        <f t="array" ref="AA138">_xlfn.XLOOKUP(AA$1&amp;$R138,$C$3:$C$1662&amp;$D$3:$D$1662,$E$3:$E$1662,0,0,1)</f>
        <v>111400</v>
      </c>
      <c r="AB138" s="2" cm="1">
        <f t="array" ref="AB138">_xlfn.XLOOKUP(AB$1&amp;$R138,$C$3:$C$1662&amp;$D$3:$D$1662,$E$3:$E$1662,0,0,1)</f>
        <v>26800</v>
      </c>
      <c r="AC138" s="2" cm="1">
        <f t="array" ref="AC138">_xlfn.XLOOKUP(AC$1&amp;$R138,$C$3:$C$1662&amp;$D$3:$D$1662,$E$3:$E$1662,0,0,1)</f>
        <v>27600</v>
      </c>
    </row>
    <row r="139" spans="3:29" x14ac:dyDescent="0.4">
      <c r="C139" t="s">
        <v>758</v>
      </c>
      <c r="D139" t="s">
        <v>649</v>
      </c>
      <c r="E139">
        <v>27600</v>
      </c>
      <c r="R139" t="s">
        <v>288</v>
      </c>
      <c r="S139" s="2">
        <f t="shared" si="11"/>
        <v>19561320</v>
      </c>
      <c r="T139" s="2">
        <f t="shared" si="12"/>
        <v>19828800</v>
      </c>
      <c r="U139" s="2">
        <f t="shared" si="12"/>
        <v>14516000</v>
      </c>
      <c r="V139" s="2">
        <f t="shared" si="12"/>
        <v>26045600</v>
      </c>
      <c r="W139" s="2">
        <f t="shared" si="12"/>
        <v>18623900</v>
      </c>
      <c r="X139" s="2">
        <f t="shared" si="12"/>
        <v>18792300</v>
      </c>
      <c r="Y139" s="2" cm="1">
        <f t="array" ref="Y139">_xlfn.XLOOKUP(Y$1&amp;$R139,$C$3:$C$1662&amp;$D$3:$D$1662,$E$3:$E$1662,0,0,1)</f>
        <v>47300</v>
      </c>
      <c r="Z139" s="2" cm="1">
        <f t="array" ref="Z139">_xlfn.XLOOKUP(Z$1&amp;$R139,$C$3:$C$1662&amp;$D$3:$D$1662,$E$3:$E$1662,0,0,1)</f>
        <v>59400</v>
      </c>
      <c r="AA139" s="2" cm="1">
        <f t="array" ref="AA139">_xlfn.XLOOKUP(AA$1&amp;$R139,$C$3:$C$1662&amp;$D$3:$D$1662,$E$3:$E$1662,0,0,1)</f>
        <v>107400</v>
      </c>
      <c r="AB139" s="2" cm="1">
        <f t="array" ref="AB139">_xlfn.XLOOKUP(AB$1&amp;$R139,$C$3:$C$1662&amp;$D$3:$D$1662,$E$3:$E$1662,0,0,1)</f>
        <v>19400</v>
      </c>
      <c r="AC139" s="2" cm="1">
        <f t="array" ref="AC139">_xlfn.XLOOKUP(AC$1&amp;$R139,$C$3:$C$1662&amp;$D$3:$D$1662,$E$3:$E$1662,0,0,1)</f>
        <v>39000</v>
      </c>
    </row>
    <row r="140" spans="3:29" x14ac:dyDescent="0.4">
      <c r="C140" t="s">
        <v>758</v>
      </c>
      <c r="D140" t="s">
        <v>650</v>
      </c>
      <c r="E140">
        <v>39000</v>
      </c>
      <c r="R140" t="s">
        <v>284</v>
      </c>
      <c r="S140" s="2">
        <f t="shared" si="11"/>
        <v>19647460</v>
      </c>
      <c r="T140" s="2">
        <f t="shared" si="12"/>
        <v>19859300</v>
      </c>
      <c r="U140" s="2">
        <f t="shared" si="12"/>
        <v>14575900</v>
      </c>
      <c r="V140" s="2">
        <f t="shared" si="12"/>
        <v>26237600</v>
      </c>
      <c r="W140" s="2">
        <f t="shared" si="12"/>
        <v>18684200</v>
      </c>
      <c r="X140" s="2">
        <f t="shared" si="12"/>
        <v>18880300</v>
      </c>
      <c r="Y140" s="2" cm="1">
        <f t="array" ref="Y140">_xlfn.XLOOKUP(Y$1&amp;$R140,$C$3:$C$1662&amp;$D$3:$D$1662,$E$3:$E$1662,0,0,1)</f>
        <v>30500</v>
      </c>
      <c r="Z140" s="2" cm="1">
        <f t="array" ref="Z140">_xlfn.XLOOKUP(Z$1&amp;$R140,$C$3:$C$1662&amp;$D$3:$D$1662,$E$3:$E$1662,0,0,1)</f>
        <v>59900</v>
      </c>
      <c r="AA140" s="2" cm="1">
        <f t="array" ref="AA140">_xlfn.XLOOKUP(AA$1&amp;$R140,$C$3:$C$1662&amp;$D$3:$D$1662,$E$3:$E$1662,0,0,1)</f>
        <v>192000</v>
      </c>
      <c r="AB140" s="2" cm="1">
        <f t="array" ref="AB140">_xlfn.XLOOKUP(AB$1&amp;$R140,$C$3:$C$1662&amp;$D$3:$D$1662,$E$3:$E$1662,0,0,1)</f>
        <v>60300</v>
      </c>
      <c r="AC140" s="2" cm="1">
        <f t="array" ref="AC140">_xlfn.XLOOKUP(AC$1&amp;$R140,$C$3:$C$1662&amp;$D$3:$D$1662,$E$3:$E$1662,0,0,1)</f>
        <v>88000</v>
      </c>
    </row>
    <row r="141" spans="3:29" x14ac:dyDescent="0.4">
      <c r="C141" t="s">
        <v>758</v>
      </c>
      <c r="D141" t="s">
        <v>651</v>
      </c>
      <c r="E141">
        <v>88000</v>
      </c>
      <c r="R141" t="s">
        <v>105</v>
      </c>
      <c r="S141" s="2">
        <f t="shared" si="11"/>
        <v>19706740</v>
      </c>
      <c r="T141" s="2">
        <f t="shared" si="12"/>
        <v>19883900</v>
      </c>
      <c r="U141" s="2">
        <f t="shared" si="12"/>
        <v>14604200</v>
      </c>
      <c r="V141" s="2">
        <f t="shared" si="12"/>
        <v>26394200</v>
      </c>
      <c r="W141" s="2">
        <f t="shared" si="12"/>
        <v>18739500</v>
      </c>
      <c r="X141" s="2">
        <f t="shared" si="12"/>
        <v>18911900</v>
      </c>
      <c r="Y141" s="2" cm="1">
        <f t="array" ref="Y141">_xlfn.XLOOKUP(Y$1&amp;$R141,$C$3:$C$1662&amp;$D$3:$D$1662,$E$3:$E$1662,0,0,1)</f>
        <v>24600</v>
      </c>
      <c r="Z141" s="2" cm="1">
        <f t="array" ref="Z141">_xlfn.XLOOKUP(Z$1&amp;$R141,$C$3:$C$1662&amp;$D$3:$D$1662,$E$3:$E$1662,0,0,1)</f>
        <v>28300</v>
      </c>
      <c r="AA141" s="2" cm="1">
        <f t="array" ref="AA141">_xlfn.XLOOKUP(AA$1&amp;$R141,$C$3:$C$1662&amp;$D$3:$D$1662,$E$3:$E$1662,0,0,1)</f>
        <v>156600</v>
      </c>
      <c r="AB141" s="2" cm="1">
        <f t="array" ref="AB141">_xlfn.XLOOKUP(AB$1&amp;$R141,$C$3:$C$1662&amp;$D$3:$D$1662,$E$3:$E$1662,0,0,1)</f>
        <v>55300</v>
      </c>
      <c r="AC141" s="2" cm="1">
        <f t="array" ref="AC141">_xlfn.XLOOKUP(AC$1&amp;$R141,$C$3:$C$1662&amp;$D$3:$D$1662,$E$3:$E$1662,0,0,1)</f>
        <v>31600</v>
      </c>
    </row>
    <row r="142" spans="3:29" x14ac:dyDescent="0.4">
      <c r="C142" t="s">
        <v>758</v>
      </c>
      <c r="D142" t="s">
        <v>652</v>
      </c>
      <c r="E142">
        <v>31600</v>
      </c>
      <c r="R142" t="s">
        <v>42</v>
      </c>
      <c r="S142" s="2">
        <f t="shared" si="11"/>
        <v>19788600</v>
      </c>
      <c r="T142" s="2">
        <f t="shared" si="12"/>
        <v>19959700</v>
      </c>
      <c r="U142" s="2">
        <f t="shared" si="12"/>
        <v>14650300</v>
      </c>
      <c r="V142" s="2">
        <f t="shared" si="12"/>
        <v>26570800</v>
      </c>
      <c r="W142" s="2">
        <f t="shared" si="12"/>
        <v>18823500</v>
      </c>
      <c r="X142" s="2">
        <f t="shared" si="12"/>
        <v>18938700</v>
      </c>
      <c r="Y142" s="2" cm="1">
        <f t="array" ref="Y142">_xlfn.XLOOKUP(Y$1&amp;$R142,$C$3:$C$1662&amp;$D$3:$D$1662,$E$3:$E$1662,0,0,1)</f>
        <v>75800</v>
      </c>
      <c r="Z142" s="2" cm="1">
        <f t="array" ref="Z142">_xlfn.XLOOKUP(Z$1&amp;$R142,$C$3:$C$1662&amp;$D$3:$D$1662,$E$3:$E$1662,0,0,1)</f>
        <v>46100</v>
      </c>
      <c r="AA142" s="2" cm="1">
        <f t="array" ref="AA142">_xlfn.XLOOKUP(AA$1&amp;$R142,$C$3:$C$1662&amp;$D$3:$D$1662,$E$3:$E$1662,0,0,1)</f>
        <v>176600</v>
      </c>
      <c r="AB142" s="2" cm="1">
        <f t="array" ref="AB142">_xlfn.XLOOKUP(AB$1&amp;$R142,$C$3:$C$1662&amp;$D$3:$D$1662,$E$3:$E$1662,0,0,1)</f>
        <v>84000</v>
      </c>
      <c r="AC142" s="2" cm="1">
        <f t="array" ref="AC142">_xlfn.XLOOKUP(AC$1&amp;$R142,$C$3:$C$1662&amp;$D$3:$D$1662,$E$3:$E$1662,0,0,1)</f>
        <v>26800</v>
      </c>
    </row>
    <row r="143" spans="3:29" x14ac:dyDescent="0.4">
      <c r="C143" t="s">
        <v>758</v>
      </c>
      <c r="D143" t="s">
        <v>653</v>
      </c>
      <c r="E143">
        <v>26800</v>
      </c>
      <c r="R143" t="s">
        <v>111</v>
      </c>
      <c r="S143" s="2">
        <f t="shared" si="11"/>
        <v>19859120</v>
      </c>
      <c r="T143" s="2">
        <f t="shared" si="12"/>
        <v>20009900</v>
      </c>
      <c r="U143" s="2">
        <f t="shared" si="12"/>
        <v>14710600</v>
      </c>
      <c r="V143" s="2">
        <f t="shared" si="12"/>
        <v>26652400</v>
      </c>
      <c r="W143" s="2">
        <f t="shared" si="12"/>
        <v>18883900</v>
      </c>
      <c r="X143" s="2">
        <f t="shared" si="12"/>
        <v>19038800</v>
      </c>
      <c r="Y143" s="2" cm="1">
        <f t="array" ref="Y143">_xlfn.XLOOKUP(Y$1&amp;$R143,$C$3:$C$1662&amp;$D$3:$D$1662,$E$3:$E$1662,0,0,1)</f>
        <v>50200</v>
      </c>
      <c r="Z143" s="2" cm="1">
        <f t="array" ref="Z143">_xlfn.XLOOKUP(Z$1&amp;$R143,$C$3:$C$1662&amp;$D$3:$D$1662,$E$3:$E$1662,0,0,1)</f>
        <v>60300</v>
      </c>
      <c r="AA143" s="2" cm="1">
        <f t="array" ref="AA143">_xlfn.XLOOKUP(AA$1&amp;$R143,$C$3:$C$1662&amp;$D$3:$D$1662,$E$3:$E$1662,0,0,1)</f>
        <v>81600</v>
      </c>
      <c r="AB143" s="2" cm="1">
        <f t="array" ref="AB143">_xlfn.XLOOKUP(AB$1&amp;$R143,$C$3:$C$1662&amp;$D$3:$D$1662,$E$3:$E$1662,0,0,1)</f>
        <v>60400</v>
      </c>
      <c r="AC143" s="2" cm="1">
        <f t="array" ref="AC143">_xlfn.XLOOKUP(AC$1&amp;$R143,$C$3:$C$1662&amp;$D$3:$D$1662,$E$3:$E$1662,0,0,1)</f>
        <v>100100</v>
      </c>
    </row>
    <row r="144" spans="3:29" x14ac:dyDescent="0.4">
      <c r="C144" t="s">
        <v>758</v>
      </c>
      <c r="D144" t="s">
        <v>654</v>
      </c>
      <c r="E144">
        <v>100100</v>
      </c>
      <c r="R144" t="s">
        <v>186</v>
      </c>
      <c r="S144" s="2">
        <f t="shared" si="11"/>
        <v>19938740</v>
      </c>
      <c r="T144" s="2">
        <f t="shared" si="12"/>
        <v>20053000</v>
      </c>
      <c r="U144" s="2">
        <f t="shared" si="12"/>
        <v>14761900</v>
      </c>
      <c r="V144" s="2">
        <f t="shared" si="12"/>
        <v>26721300</v>
      </c>
      <c r="W144" s="2">
        <f t="shared" si="12"/>
        <v>18976400</v>
      </c>
      <c r="X144" s="2">
        <f t="shared" si="12"/>
        <v>19181100</v>
      </c>
      <c r="Y144" s="2" cm="1">
        <f t="array" ref="Y144">_xlfn.XLOOKUP(Y$1&amp;$R144,$C$3:$C$1662&amp;$D$3:$D$1662,$E$3:$E$1662,0,0,1)</f>
        <v>43100</v>
      </c>
      <c r="Z144" s="2" cm="1">
        <f t="array" ref="Z144">_xlfn.XLOOKUP(Z$1&amp;$R144,$C$3:$C$1662&amp;$D$3:$D$1662,$E$3:$E$1662,0,0,1)</f>
        <v>51300</v>
      </c>
      <c r="AA144" s="2" cm="1">
        <f t="array" ref="AA144">_xlfn.XLOOKUP(AA$1&amp;$R144,$C$3:$C$1662&amp;$D$3:$D$1662,$E$3:$E$1662,0,0,1)</f>
        <v>68900</v>
      </c>
      <c r="AB144" s="2" cm="1">
        <f t="array" ref="AB144">_xlfn.XLOOKUP(AB$1&amp;$R144,$C$3:$C$1662&amp;$D$3:$D$1662,$E$3:$E$1662,0,0,1)</f>
        <v>92500</v>
      </c>
      <c r="AC144" s="2" cm="1">
        <f t="array" ref="AC144">_xlfn.XLOOKUP(AC$1&amp;$R144,$C$3:$C$1662&amp;$D$3:$D$1662,$E$3:$E$1662,0,0,1)</f>
        <v>142300</v>
      </c>
    </row>
    <row r="145" spans="3:29" x14ac:dyDescent="0.4">
      <c r="C145" t="s">
        <v>758</v>
      </c>
      <c r="D145" t="s">
        <v>655</v>
      </c>
      <c r="E145">
        <v>142300</v>
      </c>
      <c r="R145" t="s">
        <v>68</v>
      </c>
      <c r="S145" s="2">
        <f t="shared" si="11"/>
        <v>20010940</v>
      </c>
      <c r="T145" s="2">
        <f t="shared" si="12"/>
        <v>20091600</v>
      </c>
      <c r="U145" s="2">
        <f t="shared" si="12"/>
        <v>14889500</v>
      </c>
      <c r="V145" s="2">
        <f t="shared" si="12"/>
        <v>26810700</v>
      </c>
      <c r="W145" s="2">
        <f t="shared" si="12"/>
        <v>19021400</v>
      </c>
      <c r="X145" s="2">
        <f t="shared" si="12"/>
        <v>19241500</v>
      </c>
      <c r="Y145" s="2" cm="1">
        <f t="array" ref="Y145">_xlfn.XLOOKUP(Y$1&amp;$R145,$C$3:$C$1662&amp;$D$3:$D$1662,$E$3:$E$1662,0,0,1)</f>
        <v>38600</v>
      </c>
      <c r="Z145" s="2" cm="1">
        <f t="array" ref="Z145">_xlfn.XLOOKUP(Z$1&amp;$R145,$C$3:$C$1662&amp;$D$3:$D$1662,$E$3:$E$1662,0,0,1)</f>
        <v>127600</v>
      </c>
      <c r="AA145" s="2" cm="1">
        <f t="array" ref="AA145">_xlfn.XLOOKUP(AA$1&amp;$R145,$C$3:$C$1662&amp;$D$3:$D$1662,$E$3:$E$1662,0,0,1)</f>
        <v>89400</v>
      </c>
      <c r="AB145" s="2" cm="1">
        <f t="array" ref="AB145">_xlfn.XLOOKUP(AB$1&amp;$R145,$C$3:$C$1662&amp;$D$3:$D$1662,$E$3:$E$1662,0,0,1)</f>
        <v>45000</v>
      </c>
      <c r="AC145" s="2" cm="1">
        <f t="array" ref="AC145">_xlfn.XLOOKUP(AC$1&amp;$R145,$C$3:$C$1662&amp;$D$3:$D$1662,$E$3:$E$1662,0,0,1)</f>
        <v>60400</v>
      </c>
    </row>
    <row r="146" spans="3:29" x14ac:dyDescent="0.4">
      <c r="C146" t="s">
        <v>758</v>
      </c>
      <c r="D146" t="s">
        <v>656</v>
      </c>
      <c r="E146">
        <v>60400</v>
      </c>
      <c r="R146" t="s">
        <v>237</v>
      </c>
      <c r="S146" s="2">
        <f t="shared" si="11"/>
        <v>20082980</v>
      </c>
      <c r="T146" s="2">
        <f t="shared" si="12"/>
        <v>20123200</v>
      </c>
      <c r="U146" s="2">
        <f t="shared" si="12"/>
        <v>14967400</v>
      </c>
      <c r="V146" s="2">
        <f t="shared" si="12"/>
        <v>26983800</v>
      </c>
      <c r="W146" s="2">
        <f t="shared" si="12"/>
        <v>19067100</v>
      </c>
      <c r="X146" s="2">
        <f t="shared" si="12"/>
        <v>19273400</v>
      </c>
      <c r="Y146" s="2" cm="1">
        <f t="array" ref="Y146">_xlfn.XLOOKUP(Y$1&amp;$R146,$C$3:$C$1662&amp;$D$3:$D$1662,$E$3:$E$1662,0,0,1)</f>
        <v>31600</v>
      </c>
      <c r="Z146" s="2" cm="1">
        <f t="array" ref="Z146">_xlfn.XLOOKUP(Z$1&amp;$R146,$C$3:$C$1662&amp;$D$3:$D$1662,$E$3:$E$1662,0,0,1)</f>
        <v>77900</v>
      </c>
      <c r="AA146" s="2" cm="1">
        <f t="array" ref="AA146">_xlfn.XLOOKUP(AA$1&amp;$R146,$C$3:$C$1662&amp;$D$3:$D$1662,$E$3:$E$1662,0,0,1)</f>
        <v>173100</v>
      </c>
      <c r="AB146" s="2" cm="1">
        <f t="array" ref="AB146">_xlfn.XLOOKUP(AB$1&amp;$R146,$C$3:$C$1662&amp;$D$3:$D$1662,$E$3:$E$1662,0,0,1)</f>
        <v>45700</v>
      </c>
      <c r="AC146" s="2" cm="1">
        <f t="array" ref="AC146">_xlfn.XLOOKUP(AC$1&amp;$R146,$C$3:$C$1662&amp;$D$3:$D$1662,$E$3:$E$1662,0,0,1)</f>
        <v>31900</v>
      </c>
    </row>
    <row r="147" spans="3:29" x14ac:dyDescent="0.4">
      <c r="C147" t="s">
        <v>758</v>
      </c>
      <c r="D147" t="s">
        <v>657</v>
      </c>
      <c r="E147">
        <v>31900</v>
      </c>
      <c r="R147" t="s">
        <v>197</v>
      </c>
      <c r="S147" s="2">
        <f t="shared" si="11"/>
        <v>20165200</v>
      </c>
      <c r="T147" s="2">
        <f t="shared" si="12"/>
        <v>20198900</v>
      </c>
      <c r="U147" s="2">
        <f t="shared" si="12"/>
        <v>15051900</v>
      </c>
      <c r="V147" s="2">
        <f t="shared" si="12"/>
        <v>27098000</v>
      </c>
      <c r="W147" s="2">
        <f t="shared" si="12"/>
        <v>19120600</v>
      </c>
      <c r="X147" s="2">
        <f t="shared" si="12"/>
        <v>19356600</v>
      </c>
      <c r="Y147" s="2" cm="1">
        <f t="array" ref="Y147">_xlfn.XLOOKUP(Y$1&amp;$R147,$C$3:$C$1662&amp;$D$3:$D$1662,$E$3:$E$1662,0,0,1)</f>
        <v>75700</v>
      </c>
      <c r="Z147" s="2" cm="1">
        <f t="array" ref="Z147">_xlfn.XLOOKUP(Z$1&amp;$R147,$C$3:$C$1662&amp;$D$3:$D$1662,$E$3:$E$1662,0,0,1)</f>
        <v>84500</v>
      </c>
      <c r="AA147" s="2" cm="1">
        <f t="array" ref="AA147">_xlfn.XLOOKUP(AA$1&amp;$R147,$C$3:$C$1662&amp;$D$3:$D$1662,$E$3:$E$1662,0,0,1)</f>
        <v>114200</v>
      </c>
      <c r="AB147" s="2" cm="1">
        <f t="array" ref="AB147">_xlfn.XLOOKUP(AB$1&amp;$R147,$C$3:$C$1662&amp;$D$3:$D$1662,$E$3:$E$1662,0,0,1)</f>
        <v>53500</v>
      </c>
      <c r="AC147" s="2" cm="1">
        <f t="array" ref="AC147">_xlfn.XLOOKUP(AC$1&amp;$R147,$C$3:$C$1662&amp;$D$3:$D$1662,$E$3:$E$1662,0,0,1)</f>
        <v>83200</v>
      </c>
    </row>
    <row r="148" spans="3:29" x14ac:dyDescent="0.4">
      <c r="C148" t="s">
        <v>758</v>
      </c>
      <c r="D148" t="s">
        <v>658</v>
      </c>
      <c r="E148">
        <v>83200</v>
      </c>
      <c r="R148" t="s">
        <v>50</v>
      </c>
      <c r="S148" s="2">
        <f t="shared" si="11"/>
        <v>20220940</v>
      </c>
      <c r="T148" s="2">
        <f t="shared" ref="T148:X163" si="13">T147+Y148</f>
        <v>20284100</v>
      </c>
      <c r="U148" s="2">
        <f t="shared" si="13"/>
        <v>15094500</v>
      </c>
      <c r="V148" s="2">
        <f t="shared" si="13"/>
        <v>27157200</v>
      </c>
      <c r="W148" s="2">
        <f t="shared" si="13"/>
        <v>19167500</v>
      </c>
      <c r="X148" s="2">
        <f t="shared" si="13"/>
        <v>19401400</v>
      </c>
      <c r="Y148" s="2" cm="1">
        <f t="array" ref="Y148">_xlfn.XLOOKUP(Y$1&amp;$R148,$C$3:$C$1662&amp;$D$3:$D$1662,$E$3:$E$1662,0,0,1)</f>
        <v>85200</v>
      </c>
      <c r="Z148" s="2" cm="1">
        <f t="array" ref="Z148">_xlfn.XLOOKUP(Z$1&amp;$R148,$C$3:$C$1662&amp;$D$3:$D$1662,$E$3:$E$1662,0,0,1)</f>
        <v>42600</v>
      </c>
      <c r="AA148" s="2" cm="1">
        <f t="array" ref="AA148">_xlfn.XLOOKUP(AA$1&amp;$R148,$C$3:$C$1662&amp;$D$3:$D$1662,$E$3:$E$1662,0,0,1)</f>
        <v>59200</v>
      </c>
      <c r="AB148" s="2" cm="1">
        <f t="array" ref="AB148">_xlfn.XLOOKUP(AB$1&amp;$R148,$C$3:$C$1662&amp;$D$3:$D$1662,$E$3:$E$1662,0,0,1)</f>
        <v>46900</v>
      </c>
      <c r="AC148" s="2" cm="1">
        <f t="array" ref="AC148">_xlfn.XLOOKUP(AC$1&amp;$R148,$C$3:$C$1662&amp;$D$3:$D$1662,$E$3:$E$1662,0,0,1)</f>
        <v>44800</v>
      </c>
    </row>
    <row r="149" spans="3:29" x14ac:dyDescent="0.4">
      <c r="C149" t="s">
        <v>758</v>
      </c>
      <c r="D149" t="s">
        <v>659</v>
      </c>
      <c r="E149">
        <v>44800</v>
      </c>
      <c r="R149" t="s">
        <v>7</v>
      </c>
      <c r="S149" s="2">
        <f t="shared" si="11"/>
        <v>20268100</v>
      </c>
      <c r="T149" s="2">
        <f t="shared" si="13"/>
        <v>20312900</v>
      </c>
      <c r="U149" s="2">
        <f t="shared" si="13"/>
        <v>15124500</v>
      </c>
      <c r="V149" s="2">
        <f t="shared" si="13"/>
        <v>27224100</v>
      </c>
      <c r="W149" s="2">
        <f t="shared" si="13"/>
        <v>19235900</v>
      </c>
      <c r="X149" s="2">
        <f t="shared" si="13"/>
        <v>19443100</v>
      </c>
      <c r="Y149" s="2" cm="1">
        <f t="array" ref="Y149">_xlfn.XLOOKUP(Y$1&amp;$R149,$C$3:$C$1662&amp;$D$3:$D$1662,$E$3:$E$1662,0,0,1)</f>
        <v>28800</v>
      </c>
      <c r="Z149" s="2" cm="1">
        <f t="array" ref="Z149">_xlfn.XLOOKUP(Z$1&amp;$R149,$C$3:$C$1662&amp;$D$3:$D$1662,$E$3:$E$1662,0,0,1)</f>
        <v>30000</v>
      </c>
      <c r="AA149" s="2" cm="1">
        <f t="array" ref="AA149">_xlfn.XLOOKUP(AA$1&amp;$R149,$C$3:$C$1662&amp;$D$3:$D$1662,$E$3:$E$1662,0,0,1)</f>
        <v>66900</v>
      </c>
      <c r="AB149" s="2" cm="1">
        <f t="array" ref="AB149">_xlfn.XLOOKUP(AB$1&amp;$R149,$C$3:$C$1662&amp;$D$3:$D$1662,$E$3:$E$1662,0,0,1)</f>
        <v>68400</v>
      </c>
      <c r="AC149" s="2" cm="1">
        <f t="array" ref="AC149">_xlfn.XLOOKUP(AC$1&amp;$R149,$C$3:$C$1662&amp;$D$3:$D$1662,$E$3:$E$1662,0,0,1)</f>
        <v>41700</v>
      </c>
    </row>
    <row r="150" spans="3:29" x14ac:dyDescent="0.4">
      <c r="C150" t="s">
        <v>758</v>
      </c>
      <c r="D150" t="s">
        <v>660</v>
      </c>
      <c r="E150">
        <v>41700</v>
      </c>
      <c r="R150" t="s">
        <v>46</v>
      </c>
      <c r="S150" s="2">
        <f t="shared" si="11"/>
        <v>20316620</v>
      </c>
      <c r="T150" s="2">
        <f t="shared" si="13"/>
        <v>20332400</v>
      </c>
      <c r="U150" s="2">
        <f t="shared" si="13"/>
        <v>15172000</v>
      </c>
      <c r="V150" s="2">
        <f t="shared" si="13"/>
        <v>27303800</v>
      </c>
      <c r="W150" s="2">
        <f t="shared" si="13"/>
        <v>19274500</v>
      </c>
      <c r="X150" s="2">
        <f t="shared" si="13"/>
        <v>19500400</v>
      </c>
      <c r="Y150" s="2" cm="1">
        <f t="array" ref="Y150">_xlfn.XLOOKUP(Y$1&amp;$R150,$C$3:$C$1662&amp;$D$3:$D$1662,$E$3:$E$1662,0,0,1)</f>
        <v>19500</v>
      </c>
      <c r="Z150" s="2" cm="1">
        <f t="array" ref="Z150">_xlfn.XLOOKUP(Z$1&amp;$R150,$C$3:$C$1662&amp;$D$3:$D$1662,$E$3:$E$1662,0,0,1)</f>
        <v>47500</v>
      </c>
      <c r="AA150" s="2" cm="1">
        <f t="array" ref="AA150">_xlfn.XLOOKUP(AA$1&amp;$R150,$C$3:$C$1662&amp;$D$3:$D$1662,$E$3:$E$1662,0,0,1)</f>
        <v>79700</v>
      </c>
      <c r="AB150" s="2" cm="1">
        <f t="array" ref="AB150">_xlfn.XLOOKUP(AB$1&amp;$R150,$C$3:$C$1662&amp;$D$3:$D$1662,$E$3:$E$1662,0,0,1)</f>
        <v>38600</v>
      </c>
      <c r="AC150" s="2" cm="1">
        <f t="array" ref="AC150">_xlfn.XLOOKUP(AC$1&amp;$R150,$C$3:$C$1662&amp;$D$3:$D$1662,$E$3:$E$1662,0,0,1)</f>
        <v>57300</v>
      </c>
    </row>
    <row r="151" spans="3:29" x14ac:dyDescent="0.4">
      <c r="C151" t="s">
        <v>758</v>
      </c>
      <c r="D151" t="s">
        <v>661</v>
      </c>
      <c r="E151">
        <v>57300</v>
      </c>
      <c r="R151" t="s">
        <v>74</v>
      </c>
      <c r="S151" s="2">
        <f t="shared" si="11"/>
        <v>20361060</v>
      </c>
      <c r="T151" s="2">
        <f t="shared" si="13"/>
        <v>20360800</v>
      </c>
      <c r="U151" s="2">
        <f t="shared" si="13"/>
        <v>15209700</v>
      </c>
      <c r="V151" s="2">
        <f t="shared" si="13"/>
        <v>27381200</v>
      </c>
      <c r="W151" s="2">
        <f t="shared" si="13"/>
        <v>19322300</v>
      </c>
      <c r="X151" s="2">
        <f t="shared" si="13"/>
        <v>19531300</v>
      </c>
      <c r="Y151" s="2" cm="1">
        <f t="array" ref="Y151">_xlfn.XLOOKUP(Y$1&amp;$R151,$C$3:$C$1662&amp;$D$3:$D$1662,$E$3:$E$1662,0,0,1)</f>
        <v>28400</v>
      </c>
      <c r="Z151" s="2" cm="1">
        <f t="array" ref="Z151">_xlfn.XLOOKUP(Z$1&amp;$R151,$C$3:$C$1662&amp;$D$3:$D$1662,$E$3:$E$1662,0,0,1)</f>
        <v>37700</v>
      </c>
      <c r="AA151" s="2" cm="1">
        <f t="array" ref="AA151">_xlfn.XLOOKUP(AA$1&amp;$R151,$C$3:$C$1662&amp;$D$3:$D$1662,$E$3:$E$1662,0,0,1)</f>
        <v>77400</v>
      </c>
      <c r="AB151" s="2" cm="1">
        <f t="array" ref="AB151">_xlfn.XLOOKUP(AB$1&amp;$R151,$C$3:$C$1662&amp;$D$3:$D$1662,$E$3:$E$1662,0,0,1)</f>
        <v>47800</v>
      </c>
      <c r="AC151" s="2" cm="1">
        <f t="array" ref="AC151">_xlfn.XLOOKUP(AC$1&amp;$R151,$C$3:$C$1662&amp;$D$3:$D$1662,$E$3:$E$1662,0,0,1)</f>
        <v>30900</v>
      </c>
    </row>
    <row r="152" spans="3:29" x14ac:dyDescent="0.4">
      <c r="C152" t="s">
        <v>758</v>
      </c>
      <c r="D152" t="s">
        <v>662</v>
      </c>
      <c r="E152">
        <v>30900</v>
      </c>
      <c r="R152" t="s">
        <v>8</v>
      </c>
      <c r="S152" s="2">
        <f t="shared" si="11"/>
        <v>20382660</v>
      </c>
      <c r="T152" s="2">
        <f t="shared" si="13"/>
        <v>20378100</v>
      </c>
      <c r="U152" s="2">
        <f t="shared" si="13"/>
        <v>15223500</v>
      </c>
      <c r="V152" s="2">
        <f t="shared" si="13"/>
        <v>27413900</v>
      </c>
      <c r="W152" s="2">
        <f t="shared" si="13"/>
        <v>19352300</v>
      </c>
      <c r="X152" s="2">
        <f t="shared" si="13"/>
        <v>19545500</v>
      </c>
      <c r="Y152" s="2" cm="1">
        <f t="array" ref="Y152">_xlfn.XLOOKUP(Y$1&amp;$R152,$C$3:$C$1662&amp;$D$3:$D$1662,$E$3:$E$1662,0,0,1)</f>
        <v>17300</v>
      </c>
      <c r="Z152" s="2" cm="1">
        <f t="array" ref="Z152">_xlfn.XLOOKUP(Z$1&amp;$R152,$C$3:$C$1662&amp;$D$3:$D$1662,$E$3:$E$1662,0,0,1)</f>
        <v>13800</v>
      </c>
      <c r="AA152" s="2" cm="1">
        <f t="array" ref="AA152">_xlfn.XLOOKUP(AA$1&amp;$R152,$C$3:$C$1662&amp;$D$3:$D$1662,$E$3:$E$1662,0,0,1)</f>
        <v>32700</v>
      </c>
      <c r="AB152" s="2" cm="1">
        <f t="array" ref="AB152">_xlfn.XLOOKUP(AB$1&amp;$R152,$C$3:$C$1662&amp;$D$3:$D$1662,$E$3:$E$1662,0,0,1)</f>
        <v>30000</v>
      </c>
      <c r="AC152" s="2" cm="1">
        <f t="array" ref="AC152">_xlfn.XLOOKUP(AC$1&amp;$R152,$C$3:$C$1662&amp;$D$3:$D$1662,$E$3:$E$1662,0,0,1)</f>
        <v>14200</v>
      </c>
    </row>
    <row r="153" spans="3:29" x14ac:dyDescent="0.4">
      <c r="C153" t="s">
        <v>758</v>
      </c>
      <c r="D153" t="s">
        <v>663</v>
      </c>
      <c r="E153">
        <v>14200</v>
      </c>
      <c r="R153" t="s">
        <v>9</v>
      </c>
      <c r="S153" s="2">
        <f t="shared" si="11"/>
        <v>20651120</v>
      </c>
      <c r="T153" s="2">
        <f t="shared" si="13"/>
        <v>20570100</v>
      </c>
      <c r="U153" s="2">
        <f t="shared" si="13"/>
        <v>15447000</v>
      </c>
      <c r="V153" s="2">
        <f t="shared" si="13"/>
        <v>27767600</v>
      </c>
      <c r="W153" s="2">
        <f t="shared" si="13"/>
        <v>19688500</v>
      </c>
      <c r="X153" s="2">
        <f t="shared" si="13"/>
        <v>19782400</v>
      </c>
      <c r="Y153" s="2" cm="1">
        <f t="array" ref="Y153">_xlfn.XLOOKUP(Y$1&amp;$R153,$C$3:$C$1662&amp;$D$3:$D$1662,$E$3:$E$1662,0,0,1)</f>
        <v>192000</v>
      </c>
      <c r="Z153" s="2" cm="1">
        <f t="array" ref="Z153">_xlfn.XLOOKUP(Z$1&amp;$R153,$C$3:$C$1662&amp;$D$3:$D$1662,$E$3:$E$1662,0,0,1)</f>
        <v>223500</v>
      </c>
      <c r="AA153" s="2" cm="1">
        <f t="array" ref="AA153">_xlfn.XLOOKUP(AA$1&amp;$R153,$C$3:$C$1662&amp;$D$3:$D$1662,$E$3:$E$1662,0,0,1)</f>
        <v>353700</v>
      </c>
      <c r="AB153" s="2" cm="1">
        <f t="array" ref="AB153">_xlfn.XLOOKUP(AB$1&amp;$R153,$C$3:$C$1662&amp;$D$3:$D$1662,$E$3:$E$1662,0,0,1)</f>
        <v>336200</v>
      </c>
      <c r="AC153" s="2" cm="1">
        <f t="array" ref="AC153">_xlfn.XLOOKUP(AC$1&amp;$R153,$C$3:$C$1662&amp;$D$3:$D$1662,$E$3:$E$1662,0,0,1)</f>
        <v>236900</v>
      </c>
    </row>
    <row r="154" spans="3:29" x14ac:dyDescent="0.4">
      <c r="C154" t="s">
        <v>758</v>
      </c>
      <c r="D154" t="s">
        <v>664</v>
      </c>
      <c r="E154">
        <v>236900</v>
      </c>
      <c r="R154" t="s">
        <v>81</v>
      </c>
      <c r="S154" s="2">
        <f t="shared" si="11"/>
        <v>20787540</v>
      </c>
      <c r="T154" s="2">
        <f t="shared" si="13"/>
        <v>20638200</v>
      </c>
      <c r="U154" s="2">
        <f t="shared" si="13"/>
        <v>15572100</v>
      </c>
      <c r="V154" s="2">
        <f t="shared" si="13"/>
        <v>27958800</v>
      </c>
      <c r="W154" s="2">
        <f t="shared" si="13"/>
        <v>19874100</v>
      </c>
      <c r="X154" s="2">
        <f t="shared" si="13"/>
        <v>19894500</v>
      </c>
      <c r="Y154" s="2" cm="1">
        <f t="array" ref="Y154">_xlfn.XLOOKUP(Y$1&amp;$R154,$C$3:$C$1662&amp;$D$3:$D$1662,$E$3:$E$1662,0,0,1)</f>
        <v>68100</v>
      </c>
      <c r="Z154" s="2" cm="1">
        <f t="array" ref="Z154">_xlfn.XLOOKUP(Z$1&amp;$R154,$C$3:$C$1662&amp;$D$3:$D$1662,$E$3:$E$1662,0,0,1)</f>
        <v>125100</v>
      </c>
      <c r="AA154" s="2" cm="1">
        <f t="array" ref="AA154">_xlfn.XLOOKUP(AA$1&amp;$R154,$C$3:$C$1662&amp;$D$3:$D$1662,$E$3:$E$1662,0,0,1)</f>
        <v>191200</v>
      </c>
      <c r="AB154" s="2" cm="1">
        <f t="array" ref="AB154">_xlfn.XLOOKUP(AB$1&amp;$R154,$C$3:$C$1662&amp;$D$3:$D$1662,$E$3:$E$1662,0,0,1)</f>
        <v>185600</v>
      </c>
      <c r="AC154" s="2" cm="1">
        <f t="array" ref="AC154">_xlfn.XLOOKUP(AC$1&amp;$R154,$C$3:$C$1662&amp;$D$3:$D$1662,$E$3:$E$1662,0,0,1)</f>
        <v>112100</v>
      </c>
    </row>
    <row r="155" spans="3:29" x14ac:dyDescent="0.4">
      <c r="C155" t="s">
        <v>758</v>
      </c>
      <c r="D155" t="s">
        <v>665</v>
      </c>
      <c r="E155">
        <v>112100</v>
      </c>
      <c r="R155" t="s">
        <v>30</v>
      </c>
      <c r="S155" s="2">
        <f t="shared" si="11"/>
        <v>20902600</v>
      </c>
      <c r="T155" s="2">
        <f t="shared" si="13"/>
        <v>20745400</v>
      </c>
      <c r="U155" s="2">
        <f t="shared" si="13"/>
        <v>15671700</v>
      </c>
      <c r="V155" s="2">
        <f t="shared" si="13"/>
        <v>28062900</v>
      </c>
      <c r="W155" s="2">
        <f t="shared" si="13"/>
        <v>20057600</v>
      </c>
      <c r="X155" s="2">
        <f t="shared" si="13"/>
        <v>19975400</v>
      </c>
      <c r="Y155" s="2" cm="1">
        <f t="array" ref="Y155">_xlfn.XLOOKUP(Y$1&amp;$R155,$C$3:$C$1662&amp;$D$3:$D$1662,$E$3:$E$1662,0,0,1)</f>
        <v>107200</v>
      </c>
      <c r="Z155" s="2" cm="1">
        <f t="array" ref="Z155">_xlfn.XLOOKUP(Z$1&amp;$R155,$C$3:$C$1662&amp;$D$3:$D$1662,$E$3:$E$1662,0,0,1)</f>
        <v>99600</v>
      </c>
      <c r="AA155" s="2" cm="1">
        <f t="array" ref="AA155">_xlfn.XLOOKUP(AA$1&amp;$R155,$C$3:$C$1662&amp;$D$3:$D$1662,$E$3:$E$1662,0,0,1)</f>
        <v>104100</v>
      </c>
      <c r="AB155" s="2" cm="1">
        <f t="array" ref="AB155">_xlfn.XLOOKUP(AB$1&amp;$R155,$C$3:$C$1662&amp;$D$3:$D$1662,$E$3:$E$1662,0,0,1)</f>
        <v>183500</v>
      </c>
      <c r="AC155" s="2" cm="1">
        <f t="array" ref="AC155">_xlfn.XLOOKUP(AC$1&amp;$R155,$C$3:$C$1662&amp;$D$3:$D$1662,$E$3:$E$1662,0,0,1)</f>
        <v>80900</v>
      </c>
    </row>
    <row r="156" spans="3:29" x14ac:dyDescent="0.4">
      <c r="C156" t="s">
        <v>758</v>
      </c>
      <c r="D156" t="s">
        <v>666</v>
      </c>
      <c r="E156">
        <v>80900</v>
      </c>
      <c r="R156" t="s">
        <v>157</v>
      </c>
      <c r="S156" s="2">
        <f t="shared" si="11"/>
        <v>20997340</v>
      </c>
      <c r="T156" s="2">
        <f t="shared" si="13"/>
        <v>20803500</v>
      </c>
      <c r="U156" s="2">
        <f t="shared" si="13"/>
        <v>15759600</v>
      </c>
      <c r="V156" s="2">
        <f t="shared" si="13"/>
        <v>28150000</v>
      </c>
      <c r="W156" s="2">
        <f t="shared" si="13"/>
        <v>20204900</v>
      </c>
      <c r="X156" s="2">
        <f t="shared" si="13"/>
        <v>20068700</v>
      </c>
      <c r="Y156" s="2" cm="1">
        <f t="array" ref="Y156">_xlfn.XLOOKUP(Y$1&amp;$R156,$C$3:$C$1662&amp;$D$3:$D$1662,$E$3:$E$1662,0,0,1)</f>
        <v>58100</v>
      </c>
      <c r="Z156" s="2" cm="1">
        <f t="array" ref="Z156">_xlfn.XLOOKUP(Z$1&amp;$R156,$C$3:$C$1662&amp;$D$3:$D$1662,$E$3:$E$1662,0,0,1)</f>
        <v>87900</v>
      </c>
      <c r="AA156" s="2" cm="1">
        <f t="array" ref="AA156">_xlfn.XLOOKUP(AA$1&amp;$R156,$C$3:$C$1662&amp;$D$3:$D$1662,$E$3:$E$1662,0,0,1)</f>
        <v>87100</v>
      </c>
      <c r="AB156" s="2" cm="1">
        <f t="array" ref="AB156">_xlfn.XLOOKUP(AB$1&amp;$R156,$C$3:$C$1662&amp;$D$3:$D$1662,$E$3:$E$1662,0,0,1)</f>
        <v>147300</v>
      </c>
      <c r="AC156" s="2" cm="1">
        <f t="array" ref="AC156">_xlfn.XLOOKUP(AC$1&amp;$R156,$C$3:$C$1662&amp;$D$3:$D$1662,$E$3:$E$1662,0,0,1)</f>
        <v>93300</v>
      </c>
    </row>
    <row r="157" spans="3:29" x14ac:dyDescent="0.4">
      <c r="C157" t="s">
        <v>758</v>
      </c>
      <c r="D157" t="s">
        <v>667</v>
      </c>
      <c r="E157">
        <v>93300</v>
      </c>
      <c r="R157" t="s">
        <v>57</v>
      </c>
      <c r="S157" s="2">
        <f t="shared" si="11"/>
        <v>21090460</v>
      </c>
      <c r="T157" s="2">
        <f t="shared" si="13"/>
        <v>20884600</v>
      </c>
      <c r="U157" s="2">
        <f t="shared" si="13"/>
        <v>15841000</v>
      </c>
      <c r="V157" s="2">
        <f t="shared" si="13"/>
        <v>28235600</v>
      </c>
      <c r="W157" s="2">
        <f t="shared" si="13"/>
        <v>20363500</v>
      </c>
      <c r="X157" s="2">
        <f t="shared" si="13"/>
        <v>20127600</v>
      </c>
      <c r="Y157" s="2" cm="1">
        <f t="array" ref="Y157">_xlfn.XLOOKUP(Y$1&amp;$R157,$C$3:$C$1662&amp;$D$3:$D$1662,$E$3:$E$1662,0,0,1)</f>
        <v>81100</v>
      </c>
      <c r="Z157" s="2" cm="1">
        <f t="array" ref="Z157">_xlfn.XLOOKUP(Z$1&amp;$R157,$C$3:$C$1662&amp;$D$3:$D$1662,$E$3:$E$1662,0,0,1)</f>
        <v>81400</v>
      </c>
      <c r="AA157" s="2" cm="1">
        <f t="array" ref="AA157">_xlfn.XLOOKUP(AA$1&amp;$R157,$C$3:$C$1662&amp;$D$3:$D$1662,$E$3:$E$1662,0,0,1)</f>
        <v>85600</v>
      </c>
      <c r="AB157" s="2" cm="1">
        <f t="array" ref="AB157">_xlfn.XLOOKUP(AB$1&amp;$R157,$C$3:$C$1662&amp;$D$3:$D$1662,$E$3:$E$1662,0,0,1)</f>
        <v>158600</v>
      </c>
      <c r="AC157" s="2" cm="1">
        <f t="array" ref="AC157">_xlfn.XLOOKUP(AC$1&amp;$R157,$C$3:$C$1662&amp;$D$3:$D$1662,$E$3:$E$1662,0,0,1)</f>
        <v>58900</v>
      </c>
    </row>
    <row r="158" spans="3:29" x14ac:dyDescent="0.4">
      <c r="C158" t="s">
        <v>758</v>
      </c>
      <c r="D158" t="s">
        <v>668</v>
      </c>
      <c r="E158">
        <v>58900</v>
      </c>
      <c r="R158" t="s">
        <v>148</v>
      </c>
      <c r="S158" s="2">
        <f t="shared" si="11"/>
        <v>21188760</v>
      </c>
      <c r="T158" s="2">
        <f t="shared" si="13"/>
        <v>20946700</v>
      </c>
      <c r="U158" s="2">
        <f t="shared" si="13"/>
        <v>15914300</v>
      </c>
      <c r="V158" s="2">
        <f t="shared" si="13"/>
        <v>28331600</v>
      </c>
      <c r="W158" s="2">
        <f t="shared" si="13"/>
        <v>20574900</v>
      </c>
      <c r="X158" s="2">
        <f t="shared" si="13"/>
        <v>20176300</v>
      </c>
      <c r="Y158" s="2" cm="1">
        <f t="array" ref="Y158">_xlfn.XLOOKUP(Y$1&amp;$R158,$C$3:$C$1662&amp;$D$3:$D$1662,$E$3:$E$1662,0,0,1)</f>
        <v>62100</v>
      </c>
      <c r="Z158" s="2" cm="1">
        <f t="array" ref="Z158">_xlfn.XLOOKUP(Z$1&amp;$R158,$C$3:$C$1662&amp;$D$3:$D$1662,$E$3:$E$1662,0,0,1)</f>
        <v>73300</v>
      </c>
      <c r="AA158" s="2" cm="1">
        <f t="array" ref="AA158">_xlfn.XLOOKUP(AA$1&amp;$R158,$C$3:$C$1662&amp;$D$3:$D$1662,$E$3:$E$1662,0,0,1)</f>
        <v>96000</v>
      </c>
      <c r="AB158" s="2" cm="1">
        <f t="array" ref="AB158">_xlfn.XLOOKUP(AB$1&amp;$R158,$C$3:$C$1662&amp;$D$3:$D$1662,$E$3:$E$1662,0,0,1)</f>
        <v>211400</v>
      </c>
      <c r="AC158" s="2" cm="1">
        <f t="array" ref="AC158">_xlfn.XLOOKUP(AC$1&amp;$R158,$C$3:$C$1662&amp;$D$3:$D$1662,$E$3:$E$1662,0,0,1)</f>
        <v>48700</v>
      </c>
    </row>
    <row r="159" spans="3:29" x14ac:dyDescent="0.4">
      <c r="C159" t="s">
        <v>758</v>
      </c>
      <c r="D159" t="s">
        <v>669</v>
      </c>
      <c r="E159">
        <v>48700</v>
      </c>
      <c r="R159" t="s">
        <v>118</v>
      </c>
      <c r="S159" s="2">
        <f t="shared" si="11"/>
        <v>21296780</v>
      </c>
      <c r="T159" s="2">
        <f t="shared" si="13"/>
        <v>21017800</v>
      </c>
      <c r="U159" s="2">
        <f t="shared" si="13"/>
        <v>15987200</v>
      </c>
      <c r="V159" s="2">
        <f t="shared" si="13"/>
        <v>28466900</v>
      </c>
      <c r="W159" s="2">
        <f t="shared" si="13"/>
        <v>20754100</v>
      </c>
      <c r="X159" s="2">
        <f t="shared" si="13"/>
        <v>20257900</v>
      </c>
      <c r="Y159" s="2" cm="1">
        <f t="array" ref="Y159">_xlfn.XLOOKUP(Y$1&amp;$R159,$C$3:$C$1662&amp;$D$3:$D$1662,$E$3:$E$1662,0,0,1)</f>
        <v>71100</v>
      </c>
      <c r="Z159" s="2" cm="1">
        <f t="array" ref="Z159">_xlfn.XLOOKUP(Z$1&amp;$R159,$C$3:$C$1662&amp;$D$3:$D$1662,$E$3:$E$1662,0,0,1)</f>
        <v>72900</v>
      </c>
      <c r="AA159" s="2" cm="1">
        <f t="array" ref="AA159">_xlfn.XLOOKUP(AA$1&amp;$R159,$C$3:$C$1662&amp;$D$3:$D$1662,$E$3:$E$1662,0,0,1)</f>
        <v>135300</v>
      </c>
      <c r="AB159" s="2" cm="1">
        <f t="array" ref="AB159">_xlfn.XLOOKUP(AB$1&amp;$R159,$C$3:$C$1662&amp;$D$3:$D$1662,$E$3:$E$1662,0,0,1)</f>
        <v>179200</v>
      </c>
      <c r="AC159" s="2" cm="1">
        <f t="array" ref="AC159">_xlfn.XLOOKUP(AC$1&amp;$R159,$C$3:$C$1662&amp;$D$3:$D$1662,$E$3:$E$1662,0,0,1)</f>
        <v>81600</v>
      </c>
    </row>
    <row r="160" spans="3:29" x14ac:dyDescent="0.4">
      <c r="C160" t="s">
        <v>758</v>
      </c>
      <c r="D160" t="s">
        <v>670</v>
      </c>
      <c r="E160">
        <v>81600</v>
      </c>
      <c r="R160" t="s">
        <v>131</v>
      </c>
      <c r="S160" s="2">
        <f t="shared" si="11"/>
        <v>21385400</v>
      </c>
      <c r="T160" s="2">
        <f t="shared" si="13"/>
        <v>21115500</v>
      </c>
      <c r="U160" s="2">
        <f t="shared" si="13"/>
        <v>16041600</v>
      </c>
      <c r="V160" s="2">
        <f t="shared" si="13"/>
        <v>28599600</v>
      </c>
      <c r="W160" s="2">
        <f t="shared" si="13"/>
        <v>20850700</v>
      </c>
      <c r="X160" s="2">
        <f t="shared" si="13"/>
        <v>20319600</v>
      </c>
      <c r="Y160" s="2" cm="1">
        <f t="array" ref="Y160">_xlfn.XLOOKUP(Y$1&amp;$R160,$C$3:$C$1662&amp;$D$3:$D$1662,$E$3:$E$1662,0,0,1)</f>
        <v>97700</v>
      </c>
      <c r="Z160" s="2" cm="1">
        <f t="array" ref="Z160">_xlfn.XLOOKUP(Z$1&amp;$R160,$C$3:$C$1662&amp;$D$3:$D$1662,$E$3:$E$1662,0,0,1)</f>
        <v>54400</v>
      </c>
      <c r="AA160" s="2" cm="1">
        <f t="array" ref="AA160">_xlfn.XLOOKUP(AA$1&amp;$R160,$C$3:$C$1662&amp;$D$3:$D$1662,$E$3:$E$1662,0,0,1)</f>
        <v>132700</v>
      </c>
      <c r="AB160" s="2" cm="1">
        <f t="array" ref="AB160">_xlfn.XLOOKUP(AB$1&amp;$R160,$C$3:$C$1662&amp;$D$3:$D$1662,$E$3:$E$1662,0,0,1)</f>
        <v>96600</v>
      </c>
      <c r="AC160" s="2" cm="1">
        <f t="array" ref="AC160">_xlfn.XLOOKUP(AC$1&amp;$R160,$C$3:$C$1662&amp;$D$3:$D$1662,$E$3:$E$1662,0,0,1)</f>
        <v>61700</v>
      </c>
    </row>
    <row r="161" spans="3:29" x14ac:dyDescent="0.4">
      <c r="C161" t="s">
        <v>758</v>
      </c>
      <c r="D161" t="s">
        <v>671</v>
      </c>
      <c r="E161">
        <v>61700</v>
      </c>
      <c r="R161" t="s">
        <v>141</v>
      </c>
      <c r="S161" s="2">
        <f t="shared" si="11"/>
        <v>21476620</v>
      </c>
      <c r="T161" s="2">
        <f t="shared" si="13"/>
        <v>21200900</v>
      </c>
      <c r="U161" s="2">
        <f t="shared" si="13"/>
        <v>16083400</v>
      </c>
      <c r="V161" s="2">
        <f t="shared" si="13"/>
        <v>28730100</v>
      </c>
      <c r="W161" s="2">
        <f t="shared" si="13"/>
        <v>20974900</v>
      </c>
      <c r="X161" s="2">
        <f t="shared" si="13"/>
        <v>20393800</v>
      </c>
      <c r="Y161" s="2" cm="1">
        <f t="array" ref="Y161">_xlfn.XLOOKUP(Y$1&amp;$R161,$C$3:$C$1662&amp;$D$3:$D$1662,$E$3:$E$1662,0,0,1)</f>
        <v>85400</v>
      </c>
      <c r="Z161" s="2" cm="1">
        <f t="array" ref="Z161">_xlfn.XLOOKUP(Z$1&amp;$R161,$C$3:$C$1662&amp;$D$3:$D$1662,$E$3:$E$1662,0,0,1)</f>
        <v>41800</v>
      </c>
      <c r="AA161" s="2" cm="1">
        <f t="array" ref="AA161">_xlfn.XLOOKUP(AA$1&amp;$R161,$C$3:$C$1662&amp;$D$3:$D$1662,$E$3:$E$1662,0,0,1)</f>
        <v>130500</v>
      </c>
      <c r="AB161" s="2" cm="1">
        <f t="array" ref="AB161">_xlfn.XLOOKUP(AB$1&amp;$R161,$C$3:$C$1662&amp;$D$3:$D$1662,$E$3:$E$1662,0,0,1)</f>
        <v>124200</v>
      </c>
      <c r="AC161" s="2" cm="1">
        <f t="array" ref="AC161">_xlfn.XLOOKUP(AC$1&amp;$R161,$C$3:$C$1662&amp;$D$3:$D$1662,$E$3:$E$1662,0,0,1)</f>
        <v>74200</v>
      </c>
    </row>
    <row r="162" spans="3:29" x14ac:dyDescent="0.4">
      <c r="C162" t="s">
        <v>758</v>
      </c>
      <c r="D162" t="s">
        <v>672</v>
      </c>
      <c r="E162">
        <v>74200</v>
      </c>
      <c r="R162" t="s">
        <v>122</v>
      </c>
      <c r="S162" s="2">
        <f t="shared" si="11"/>
        <v>21569820</v>
      </c>
      <c r="T162" s="2">
        <f t="shared" si="13"/>
        <v>21272800</v>
      </c>
      <c r="U162" s="2">
        <f t="shared" si="13"/>
        <v>16151500</v>
      </c>
      <c r="V162" s="2">
        <f t="shared" si="13"/>
        <v>28813200</v>
      </c>
      <c r="W162" s="2">
        <f t="shared" si="13"/>
        <v>21107600</v>
      </c>
      <c r="X162" s="2">
        <f t="shared" si="13"/>
        <v>20504000</v>
      </c>
      <c r="Y162" s="2" cm="1">
        <f t="array" ref="Y162">_xlfn.XLOOKUP(Y$1&amp;$R162,$C$3:$C$1662&amp;$D$3:$D$1662,$E$3:$E$1662,0,0,1)</f>
        <v>71900</v>
      </c>
      <c r="Z162" s="2" cm="1">
        <f t="array" ref="Z162">_xlfn.XLOOKUP(Z$1&amp;$R162,$C$3:$C$1662&amp;$D$3:$D$1662,$E$3:$E$1662,0,0,1)</f>
        <v>68100</v>
      </c>
      <c r="AA162" s="2" cm="1">
        <f t="array" ref="AA162">_xlfn.XLOOKUP(AA$1&amp;$R162,$C$3:$C$1662&amp;$D$3:$D$1662,$E$3:$E$1662,0,0,1)</f>
        <v>83100</v>
      </c>
      <c r="AB162" s="2" cm="1">
        <f t="array" ref="AB162">_xlfn.XLOOKUP(AB$1&amp;$R162,$C$3:$C$1662&amp;$D$3:$D$1662,$E$3:$E$1662,0,0,1)</f>
        <v>132700</v>
      </c>
      <c r="AC162" s="2" cm="1">
        <f t="array" ref="AC162">_xlfn.XLOOKUP(AC$1&amp;$R162,$C$3:$C$1662&amp;$D$3:$D$1662,$E$3:$E$1662,0,0,1)</f>
        <v>110200</v>
      </c>
    </row>
    <row r="163" spans="3:29" x14ac:dyDescent="0.4">
      <c r="C163" t="s">
        <v>758</v>
      </c>
      <c r="D163" t="s">
        <v>673</v>
      </c>
      <c r="E163">
        <v>110200</v>
      </c>
      <c r="R163" t="s">
        <v>25</v>
      </c>
      <c r="S163" s="2">
        <f t="shared" si="11"/>
        <v>21690220</v>
      </c>
      <c r="T163" s="2">
        <f t="shared" si="13"/>
        <v>21365700</v>
      </c>
      <c r="U163" s="2">
        <f t="shared" si="13"/>
        <v>16178700</v>
      </c>
      <c r="V163" s="2">
        <f t="shared" si="13"/>
        <v>28998100</v>
      </c>
      <c r="W163" s="2">
        <f t="shared" si="13"/>
        <v>21349300</v>
      </c>
      <c r="X163" s="2">
        <f t="shared" si="13"/>
        <v>20559300</v>
      </c>
      <c r="Y163" s="2" cm="1">
        <f t="array" ref="Y163">_xlfn.XLOOKUP(Y$1&amp;$R163,$C$3:$C$1662&amp;$D$3:$D$1662,$E$3:$E$1662,0,0,1)</f>
        <v>92900</v>
      </c>
      <c r="Z163" s="2" cm="1">
        <f t="array" ref="Z163">_xlfn.XLOOKUP(Z$1&amp;$R163,$C$3:$C$1662&amp;$D$3:$D$1662,$E$3:$E$1662,0,0,1)</f>
        <v>27200</v>
      </c>
      <c r="AA163" s="2" cm="1">
        <f t="array" ref="AA163">_xlfn.XLOOKUP(AA$1&amp;$R163,$C$3:$C$1662&amp;$D$3:$D$1662,$E$3:$E$1662,0,0,1)</f>
        <v>184900</v>
      </c>
      <c r="AB163" s="2" cm="1">
        <f t="array" ref="AB163">_xlfn.XLOOKUP(AB$1&amp;$R163,$C$3:$C$1662&amp;$D$3:$D$1662,$E$3:$E$1662,0,0,1)</f>
        <v>241700</v>
      </c>
      <c r="AC163" s="2" cm="1">
        <f t="array" ref="AC163">_xlfn.XLOOKUP(AC$1&amp;$R163,$C$3:$C$1662&amp;$D$3:$D$1662,$E$3:$E$1662,0,0,1)</f>
        <v>55300</v>
      </c>
    </row>
    <row r="164" spans="3:29" x14ac:dyDescent="0.4">
      <c r="C164" t="s">
        <v>758</v>
      </c>
      <c r="D164" t="s">
        <v>674</v>
      </c>
      <c r="E164">
        <v>55300</v>
      </c>
      <c r="R164" t="s">
        <v>63</v>
      </c>
      <c r="S164" s="2">
        <f t="shared" si="11"/>
        <v>21743380</v>
      </c>
      <c r="T164" s="2">
        <f t="shared" ref="T164:X179" si="14">T163+Y164</f>
        <v>21427000</v>
      </c>
      <c r="U164" s="2">
        <f t="shared" si="14"/>
        <v>16213200</v>
      </c>
      <c r="V164" s="2">
        <f t="shared" si="14"/>
        <v>29076700</v>
      </c>
      <c r="W164" s="2">
        <f t="shared" si="14"/>
        <v>21384400</v>
      </c>
      <c r="X164" s="2">
        <f t="shared" si="14"/>
        <v>20615600</v>
      </c>
      <c r="Y164" s="2" cm="1">
        <f t="array" ref="Y164">_xlfn.XLOOKUP(Y$1&amp;$R164,$C$3:$C$1662&amp;$D$3:$D$1662,$E$3:$E$1662,0,0,1)</f>
        <v>61300</v>
      </c>
      <c r="Z164" s="2" cm="1">
        <f t="array" ref="Z164">_xlfn.XLOOKUP(Z$1&amp;$R164,$C$3:$C$1662&amp;$D$3:$D$1662,$E$3:$E$1662,0,0,1)</f>
        <v>34500</v>
      </c>
      <c r="AA164" s="2" cm="1">
        <f t="array" ref="AA164">_xlfn.XLOOKUP(AA$1&amp;$R164,$C$3:$C$1662&amp;$D$3:$D$1662,$E$3:$E$1662,0,0,1)</f>
        <v>78600</v>
      </c>
      <c r="AB164" s="2" cm="1">
        <f t="array" ref="AB164">_xlfn.XLOOKUP(AB$1&amp;$R164,$C$3:$C$1662&amp;$D$3:$D$1662,$E$3:$E$1662,0,0,1)</f>
        <v>35100</v>
      </c>
      <c r="AC164" s="2" cm="1">
        <f t="array" ref="AC164">_xlfn.XLOOKUP(AC$1&amp;$R164,$C$3:$C$1662&amp;$D$3:$D$1662,$E$3:$E$1662,0,0,1)</f>
        <v>56300</v>
      </c>
    </row>
    <row r="165" spans="3:29" x14ac:dyDescent="0.4">
      <c r="C165" t="s">
        <v>758</v>
      </c>
      <c r="D165" t="s">
        <v>675</v>
      </c>
      <c r="E165">
        <v>56300</v>
      </c>
      <c r="R165" t="s">
        <v>107</v>
      </c>
      <c r="S165" s="2">
        <f t="shared" si="11"/>
        <v>21826440</v>
      </c>
      <c r="T165" s="2">
        <f t="shared" si="14"/>
        <v>21498500</v>
      </c>
      <c r="U165" s="2">
        <f t="shared" si="14"/>
        <v>16250500</v>
      </c>
      <c r="V165" s="2">
        <f t="shared" si="14"/>
        <v>29240100</v>
      </c>
      <c r="W165" s="2">
        <f t="shared" si="14"/>
        <v>21476400</v>
      </c>
      <c r="X165" s="2">
        <f t="shared" si="14"/>
        <v>20666700</v>
      </c>
      <c r="Y165" s="2" cm="1">
        <f t="array" ref="Y165">_xlfn.XLOOKUP(Y$1&amp;$R165,$C$3:$C$1662&amp;$D$3:$D$1662,$E$3:$E$1662,0,0,1)</f>
        <v>71500</v>
      </c>
      <c r="Z165" s="2" cm="1">
        <f t="array" ref="Z165">_xlfn.XLOOKUP(Z$1&amp;$R165,$C$3:$C$1662&amp;$D$3:$D$1662,$E$3:$E$1662,0,0,1)</f>
        <v>37300</v>
      </c>
      <c r="AA165" s="2" cm="1">
        <f t="array" ref="AA165">_xlfn.XLOOKUP(AA$1&amp;$R165,$C$3:$C$1662&amp;$D$3:$D$1662,$E$3:$E$1662,0,0,1)</f>
        <v>163400</v>
      </c>
      <c r="AB165" s="2" cm="1">
        <f t="array" ref="AB165">_xlfn.XLOOKUP(AB$1&amp;$R165,$C$3:$C$1662&amp;$D$3:$D$1662,$E$3:$E$1662,0,0,1)</f>
        <v>92000</v>
      </c>
      <c r="AC165" s="2" cm="1">
        <f t="array" ref="AC165">_xlfn.XLOOKUP(AC$1&amp;$R165,$C$3:$C$1662&amp;$D$3:$D$1662,$E$3:$E$1662,0,0,1)</f>
        <v>51100</v>
      </c>
    </row>
    <row r="166" spans="3:29" x14ac:dyDescent="0.4">
      <c r="C166" t="s">
        <v>758</v>
      </c>
      <c r="D166" t="s">
        <v>676</v>
      </c>
      <c r="E166">
        <v>51100</v>
      </c>
      <c r="R166" t="s">
        <v>234</v>
      </c>
      <c r="S166" s="2">
        <f t="shared" si="11"/>
        <v>21921880</v>
      </c>
      <c r="T166" s="2">
        <f t="shared" si="14"/>
        <v>21543600</v>
      </c>
      <c r="U166" s="2">
        <f t="shared" si="14"/>
        <v>16323900</v>
      </c>
      <c r="V166" s="2">
        <f t="shared" si="14"/>
        <v>29470000</v>
      </c>
      <c r="W166" s="2">
        <f t="shared" si="14"/>
        <v>21567800</v>
      </c>
      <c r="X166" s="2">
        <f t="shared" si="14"/>
        <v>20704100</v>
      </c>
      <c r="Y166" s="2" cm="1">
        <f t="array" ref="Y166">_xlfn.XLOOKUP(Y$1&amp;$R166,$C$3:$C$1662&amp;$D$3:$D$1662,$E$3:$E$1662,0,0,1)</f>
        <v>45100</v>
      </c>
      <c r="Z166" s="2" cm="1">
        <f t="array" ref="Z166">_xlfn.XLOOKUP(Z$1&amp;$R166,$C$3:$C$1662&amp;$D$3:$D$1662,$E$3:$E$1662,0,0,1)</f>
        <v>73400</v>
      </c>
      <c r="AA166" s="2" cm="1">
        <f t="array" ref="AA166">_xlfn.XLOOKUP(AA$1&amp;$R166,$C$3:$C$1662&amp;$D$3:$D$1662,$E$3:$E$1662,0,0,1)</f>
        <v>229900</v>
      </c>
      <c r="AB166" s="2" cm="1">
        <f t="array" ref="AB166">_xlfn.XLOOKUP(AB$1&amp;$R166,$C$3:$C$1662&amp;$D$3:$D$1662,$E$3:$E$1662,0,0,1)</f>
        <v>91400</v>
      </c>
      <c r="AC166" s="2" cm="1">
        <f t="array" ref="AC166">_xlfn.XLOOKUP(AC$1&amp;$R166,$C$3:$C$1662&amp;$D$3:$D$1662,$E$3:$E$1662,0,0,1)</f>
        <v>37400</v>
      </c>
    </row>
    <row r="167" spans="3:29" x14ac:dyDescent="0.4">
      <c r="C167" t="s">
        <v>758</v>
      </c>
      <c r="D167" t="s">
        <v>677</v>
      </c>
      <c r="E167">
        <v>37400</v>
      </c>
      <c r="R167" t="s">
        <v>175</v>
      </c>
      <c r="S167" s="2">
        <f t="shared" si="11"/>
        <v>22005240</v>
      </c>
      <c r="T167" s="2">
        <f t="shared" si="14"/>
        <v>21642000</v>
      </c>
      <c r="U167" s="2">
        <f t="shared" si="14"/>
        <v>16388500</v>
      </c>
      <c r="V167" s="2">
        <f t="shared" si="14"/>
        <v>29613200</v>
      </c>
      <c r="W167" s="2">
        <f t="shared" si="14"/>
        <v>21647600</v>
      </c>
      <c r="X167" s="2">
        <f t="shared" si="14"/>
        <v>20734900</v>
      </c>
      <c r="Y167" s="2" cm="1">
        <f t="array" ref="Y167">_xlfn.XLOOKUP(Y$1&amp;$R167,$C$3:$C$1662&amp;$D$3:$D$1662,$E$3:$E$1662,0,0,1)</f>
        <v>98400</v>
      </c>
      <c r="Z167" s="2" cm="1">
        <f t="array" ref="Z167">_xlfn.XLOOKUP(Z$1&amp;$R167,$C$3:$C$1662&amp;$D$3:$D$1662,$E$3:$E$1662,0,0,1)</f>
        <v>64600</v>
      </c>
      <c r="AA167" s="2" cm="1">
        <f t="array" ref="AA167">_xlfn.XLOOKUP(AA$1&amp;$R167,$C$3:$C$1662&amp;$D$3:$D$1662,$E$3:$E$1662,0,0,1)</f>
        <v>143200</v>
      </c>
      <c r="AB167" s="2" cm="1">
        <f t="array" ref="AB167">_xlfn.XLOOKUP(AB$1&amp;$R167,$C$3:$C$1662&amp;$D$3:$D$1662,$E$3:$E$1662,0,0,1)</f>
        <v>79800</v>
      </c>
      <c r="AC167" s="2" cm="1">
        <f t="array" ref="AC167">_xlfn.XLOOKUP(AC$1&amp;$R167,$C$3:$C$1662&amp;$D$3:$D$1662,$E$3:$E$1662,0,0,1)</f>
        <v>30800</v>
      </c>
    </row>
    <row r="168" spans="3:29" x14ac:dyDescent="0.4">
      <c r="C168" t="s">
        <v>758</v>
      </c>
      <c r="D168" t="s">
        <v>678</v>
      </c>
      <c r="E168">
        <v>30800</v>
      </c>
      <c r="R168" t="s">
        <v>89</v>
      </c>
      <c r="S168" s="2">
        <f t="shared" si="11"/>
        <v>22091980</v>
      </c>
      <c r="T168" s="2">
        <f t="shared" si="14"/>
        <v>21704700</v>
      </c>
      <c r="U168" s="2">
        <f t="shared" si="14"/>
        <v>16430700</v>
      </c>
      <c r="V168" s="2">
        <f t="shared" si="14"/>
        <v>29775600</v>
      </c>
      <c r="W168" s="2">
        <f t="shared" si="14"/>
        <v>21747800</v>
      </c>
      <c r="X168" s="2">
        <f t="shared" si="14"/>
        <v>20801100</v>
      </c>
      <c r="Y168" s="2" cm="1">
        <f t="array" ref="Y168">_xlfn.XLOOKUP(Y$1&amp;$R168,$C$3:$C$1662&amp;$D$3:$D$1662,$E$3:$E$1662,0,0,1)</f>
        <v>62700</v>
      </c>
      <c r="Z168" s="2" cm="1">
        <f t="array" ref="Z168">_xlfn.XLOOKUP(Z$1&amp;$R168,$C$3:$C$1662&amp;$D$3:$D$1662,$E$3:$E$1662,0,0,1)</f>
        <v>42200</v>
      </c>
      <c r="AA168" s="2" cm="1">
        <f t="array" ref="AA168">_xlfn.XLOOKUP(AA$1&amp;$R168,$C$3:$C$1662&amp;$D$3:$D$1662,$E$3:$E$1662,0,0,1)</f>
        <v>162400</v>
      </c>
      <c r="AB168" s="2" cm="1">
        <f t="array" ref="AB168">_xlfn.XLOOKUP(AB$1&amp;$R168,$C$3:$C$1662&amp;$D$3:$D$1662,$E$3:$E$1662,0,0,1)</f>
        <v>100200</v>
      </c>
      <c r="AC168" s="2" cm="1">
        <f t="array" ref="AC168">_xlfn.XLOOKUP(AC$1&amp;$R168,$C$3:$C$1662&amp;$D$3:$D$1662,$E$3:$E$1662,0,0,1)</f>
        <v>66200</v>
      </c>
    </row>
    <row r="169" spans="3:29" x14ac:dyDescent="0.4">
      <c r="C169" t="s">
        <v>758</v>
      </c>
      <c r="D169" t="s">
        <v>679</v>
      </c>
      <c r="E169">
        <v>66200</v>
      </c>
      <c r="R169" t="s">
        <v>257</v>
      </c>
      <c r="S169" s="2">
        <f t="shared" si="11"/>
        <v>22147920</v>
      </c>
      <c r="T169" s="2">
        <f t="shared" si="14"/>
        <v>21743600</v>
      </c>
      <c r="U169" s="2">
        <f t="shared" si="14"/>
        <v>16466300</v>
      </c>
      <c r="V169" s="2">
        <f t="shared" si="14"/>
        <v>29899500</v>
      </c>
      <c r="W169" s="2">
        <f t="shared" si="14"/>
        <v>21796300</v>
      </c>
      <c r="X169" s="2">
        <f t="shared" si="14"/>
        <v>20833900</v>
      </c>
      <c r="Y169" s="2" cm="1">
        <f t="array" ref="Y169">_xlfn.XLOOKUP(Y$1&amp;$R169,$C$3:$C$1662&amp;$D$3:$D$1662,$E$3:$E$1662,0,0,1)</f>
        <v>38900</v>
      </c>
      <c r="Z169" s="2" cm="1">
        <f t="array" ref="Z169">_xlfn.XLOOKUP(Z$1&amp;$R169,$C$3:$C$1662&amp;$D$3:$D$1662,$E$3:$E$1662,0,0,1)</f>
        <v>35600</v>
      </c>
      <c r="AA169" s="2" cm="1">
        <f t="array" ref="AA169">_xlfn.XLOOKUP(AA$1&amp;$R169,$C$3:$C$1662&amp;$D$3:$D$1662,$E$3:$E$1662,0,0,1)</f>
        <v>123900</v>
      </c>
      <c r="AB169" s="2" cm="1">
        <f t="array" ref="AB169">_xlfn.XLOOKUP(AB$1&amp;$R169,$C$3:$C$1662&amp;$D$3:$D$1662,$E$3:$E$1662,0,0,1)</f>
        <v>48500</v>
      </c>
      <c r="AC169" s="2" cm="1">
        <f t="array" ref="AC169">_xlfn.XLOOKUP(AC$1&amp;$R169,$C$3:$C$1662&amp;$D$3:$D$1662,$E$3:$E$1662,0,0,1)</f>
        <v>32800</v>
      </c>
    </row>
    <row r="170" spans="3:29" x14ac:dyDescent="0.4">
      <c r="C170" t="s">
        <v>758</v>
      </c>
      <c r="D170" t="s">
        <v>680</v>
      </c>
      <c r="E170">
        <v>32800</v>
      </c>
      <c r="R170" t="s">
        <v>47</v>
      </c>
      <c r="S170" s="2">
        <f t="shared" si="11"/>
        <v>22256080</v>
      </c>
      <c r="T170" s="2">
        <f t="shared" si="14"/>
        <v>21873400</v>
      </c>
      <c r="U170" s="2">
        <f t="shared" si="14"/>
        <v>16505500</v>
      </c>
      <c r="V170" s="2">
        <f t="shared" si="14"/>
        <v>30146100</v>
      </c>
      <c r="W170" s="2">
        <f t="shared" si="14"/>
        <v>21883100</v>
      </c>
      <c r="X170" s="2">
        <f t="shared" si="14"/>
        <v>20872300</v>
      </c>
      <c r="Y170" s="2" cm="1">
        <f t="array" ref="Y170">_xlfn.XLOOKUP(Y$1&amp;$R170,$C$3:$C$1662&amp;$D$3:$D$1662,$E$3:$E$1662,0,0,1)</f>
        <v>129800</v>
      </c>
      <c r="Z170" s="2" cm="1">
        <f t="array" ref="Z170">_xlfn.XLOOKUP(Z$1&amp;$R170,$C$3:$C$1662&amp;$D$3:$D$1662,$E$3:$E$1662,0,0,1)</f>
        <v>39200</v>
      </c>
      <c r="AA170" s="2" cm="1">
        <f t="array" ref="AA170">_xlfn.XLOOKUP(AA$1&amp;$R170,$C$3:$C$1662&amp;$D$3:$D$1662,$E$3:$E$1662,0,0,1)</f>
        <v>246600</v>
      </c>
      <c r="AB170" s="2" cm="1">
        <f t="array" ref="AB170">_xlfn.XLOOKUP(AB$1&amp;$R170,$C$3:$C$1662&amp;$D$3:$D$1662,$E$3:$E$1662,0,0,1)</f>
        <v>86800</v>
      </c>
      <c r="AC170" s="2" cm="1">
        <f t="array" ref="AC170">_xlfn.XLOOKUP(AC$1&amp;$R170,$C$3:$C$1662&amp;$D$3:$D$1662,$E$3:$E$1662,0,0,1)</f>
        <v>38400</v>
      </c>
    </row>
    <row r="171" spans="3:29" x14ac:dyDescent="0.4">
      <c r="C171" t="s">
        <v>758</v>
      </c>
      <c r="D171" t="s">
        <v>681</v>
      </c>
      <c r="E171">
        <v>38400</v>
      </c>
      <c r="R171" t="s">
        <v>136</v>
      </c>
      <c r="S171" s="2">
        <f t="shared" si="11"/>
        <v>22343900</v>
      </c>
      <c r="T171" s="2">
        <f t="shared" si="14"/>
        <v>21981000</v>
      </c>
      <c r="U171" s="2">
        <f t="shared" si="14"/>
        <v>16540700</v>
      </c>
      <c r="V171" s="2">
        <f t="shared" si="14"/>
        <v>30353900</v>
      </c>
      <c r="W171" s="2">
        <f t="shared" si="14"/>
        <v>21940300</v>
      </c>
      <c r="X171" s="2">
        <f t="shared" si="14"/>
        <v>20903600</v>
      </c>
      <c r="Y171" s="2" cm="1">
        <f t="array" ref="Y171">_xlfn.XLOOKUP(Y$1&amp;$R171,$C$3:$C$1662&amp;$D$3:$D$1662,$E$3:$E$1662,0,0,1)</f>
        <v>107600</v>
      </c>
      <c r="Z171" s="2" cm="1">
        <f t="array" ref="Z171">_xlfn.XLOOKUP(Z$1&amp;$R171,$C$3:$C$1662&amp;$D$3:$D$1662,$E$3:$E$1662,0,0,1)</f>
        <v>35200</v>
      </c>
      <c r="AA171" s="2" cm="1">
        <f t="array" ref="AA171">_xlfn.XLOOKUP(AA$1&amp;$R171,$C$3:$C$1662&amp;$D$3:$D$1662,$E$3:$E$1662,0,0,1)</f>
        <v>207800</v>
      </c>
      <c r="AB171" s="2" cm="1">
        <f t="array" ref="AB171">_xlfn.XLOOKUP(AB$1&amp;$R171,$C$3:$C$1662&amp;$D$3:$D$1662,$E$3:$E$1662,0,0,1)</f>
        <v>57200</v>
      </c>
      <c r="AC171" s="2" cm="1">
        <f t="array" ref="AC171">_xlfn.XLOOKUP(AC$1&amp;$R171,$C$3:$C$1662&amp;$D$3:$D$1662,$E$3:$E$1662,0,0,1)</f>
        <v>31300</v>
      </c>
    </row>
    <row r="172" spans="3:29" x14ac:dyDescent="0.4">
      <c r="C172" t="s">
        <v>758</v>
      </c>
      <c r="D172" t="s">
        <v>682</v>
      </c>
      <c r="E172">
        <v>31300</v>
      </c>
      <c r="R172" t="s">
        <v>6</v>
      </c>
      <c r="S172" s="2">
        <f t="shared" si="11"/>
        <v>22430300</v>
      </c>
      <c r="T172" s="2">
        <f t="shared" si="14"/>
        <v>22033000</v>
      </c>
      <c r="U172" s="2">
        <f t="shared" si="14"/>
        <v>16581300</v>
      </c>
      <c r="V172" s="2">
        <f t="shared" si="14"/>
        <v>30629700</v>
      </c>
      <c r="W172" s="2">
        <f t="shared" si="14"/>
        <v>21976900</v>
      </c>
      <c r="X172" s="2">
        <f t="shared" si="14"/>
        <v>20930600</v>
      </c>
      <c r="Y172" s="2" cm="1">
        <f t="array" ref="Y172">_xlfn.XLOOKUP(Y$1&amp;$R172,$C$3:$C$1662&amp;$D$3:$D$1662,$E$3:$E$1662,0,0,1)</f>
        <v>52000</v>
      </c>
      <c r="Z172" s="2" cm="1">
        <f t="array" ref="Z172">_xlfn.XLOOKUP(Z$1&amp;$R172,$C$3:$C$1662&amp;$D$3:$D$1662,$E$3:$E$1662,0,0,1)</f>
        <v>40600</v>
      </c>
      <c r="AA172" s="2" cm="1">
        <f t="array" ref="AA172">_xlfn.XLOOKUP(AA$1&amp;$R172,$C$3:$C$1662&amp;$D$3:$D$1662,$E$3:$E$1662,0,0,1)</f>
        <v>275800</v>
      </c>
      <c r="AB172" s="2" cm="1">
        <f t="array" ref="AB172">_xlfn.XLOOKUP(AB$1&amp;$R172,$C$3:$C$1662&amp;$D$3:$D$1662,$E$3:$E$1662,0,0,1)</f>
        <v>36600</v>
      </c>
      <c r="AC172" s="2" cm="1">
        <f t="array" ref="AC172">_xlfn.XLOOKUP(AC$1&amp;$R172,$C$3:$C$1662&amp;$D$3:$D$1662,$E$3:$E$1662,0,0,1)</f>
        <v>27000</v>
      </c>
    </row>
    <row r="173" spans="3:29" x14ac:dyDescent="0.4">
      <c r="C173" t="s">
        <v>758</v>
      </c>
      <c r="D173" t="s">
        <v>683</v>
      </c>
      <c r="E173">
        <v>27000</v>
      </c>
      <c r="R173" t="s">
        <v>171</v>
      </c>
      <c r="S173" s="2">
        <f t="shared" si="11"/>
        <v>22501620</v>
      </c>
      <c r="T173" s="2">
        <f t="shared" si="14"/>
        <v>22153200</v>
      </c>
      <c r="U173" s="2">
        <f t="shared" si="14"/>
        <v>16616800</v>
      </c>
      <c r="V173" s="2">
        <f t="shared" si="14"/>
        <v>30744100</v>
      </c>
      <c r="W173" s="2">
        <f t="shared" si="14"/>
        <v>22006000</v>
      </c>
      <c r="X173" s="2">
        <f t="shared" si="14"/>
        <v>20988000</v>
      </c>
      <c r="Y173" s="2" cm="1">
        <f t="array" ref="Y173">_xlfn.XLOOKUP(Y$1&amp;$R173,$C$3:$C$1662&amp;$D$3:$D$1662,$E$3:$E$1662,0,0,1)</f>
        <v>120200</v>
      </c>
      <c r="Z173" s="2" cm="1">
        <f t="array" ref="Z173">_xlfn.XLOOKUP(Z$1&amp;$R173,$C$3:$C$1662&amp;$D$3:$D$1662,$E$3:$E$1662,0,0,1)</f>
        <v>35500</v>
      </c>
      <c r="AA173" s="2" cm="1">
        <f t="array" ref="AA173">_xlfn.XLOOKUP(AA$1&amp;$R173,$C$3:$C$1662&amp;$D$3:$D$1662,$E$3:$E$1662,0,0,1)</f>
        <v>114400</v>
      </c>
      <c r="AB173" s="2" cm="1">
        <f t="array" ref="AB173">_xlfn.XLOOKUP(AB$1&amp;$R173,$C$3:$C$1662&amp;$D$3:$D$1662,$E$3:$E$1662,0,0,1)</f>
        <v>29100</v>
      </c>
      <c r="AC173" s="2" cm="1">
        <f t="array" ref="AC173">_xlfn.XLOOKUP(AC$1&amp;$R173,$C$3:$C$1662&amp;$D$3:$D$1662,$E$3:$E$1662,0,0,1)</f>
        <v>57400</v>
      </c>
    </row>
    <row r="174" spans="3:29" x14ac:dyDescent="0.4">
      <c r="C174" t="s">
        <v>758</v>
      </c>
      <c r="D174" t="s">
        <v>684</v>
      </c>
      <c r="E174">
        <v>57400</v>
      </c>
      <c r="R174" t="s">
        <v>48</v>
      </c>
      <c r="S174" s="2">
        <f t="shared" si="11"/>
        <v>22586240</v>
      </c>
      <c r="T174" s="2">
        <f t="shared" si="14"/>
        <v>22371300</v>
      </c>
      <c r="U174" s="2">
        <f t="shared" si="14"/>
        <v>16648800</v>
      </c>
      <c r="V174" s="2">
        <f t="shared" si="14"/>
        <v>30819800</v>
      </c>
      <c r="W174" s="2">
        <f t="shared" si="14"/>
        <v>22062600</v>
      </c>
      <c r="X174" s="2">
        <f t="shared" si="14"/>
        <v>21028700</v>
      </c>
      <c r="Y174" s="2" cm="1">
        <f t="array" ref="Y174">_xlfn.XLOOKUP(Y$1&amp;$R174,$C$3:$C$1662&amp;$D$3:$D$1662,$E$3:$E$1662,0,0,1)</f>
        <v>218100</v>
      </c>
      <c r="Z174" s="2" cm="1">
        <f t="array" ref="Z174">_xlfn.XLOOKUP(Z$1&amp;$R174,$C$3:$C$1662&amp;$D$3:$D$1662,$E$3:$E$1662,0,0,1)</f>
        <v>32000</v>
      </c>
      <c r="AA174" s="2" cm="1">
        <f t="array" ref="AA174">_xlfn.XLOOKUP(AA$1&amp;$R174,$C$3:$C$1662&amp;$D$3:$D$1662,$E$3:$E$1662,0,0,1)</f>
        <v>75700</v>
      </c>
      <c r="AB174" s="2" cm="1">
        <f t="array" ref="AB174">_xlfn.XLOOKUP(AB$1&amp;$R174,$C$3:$C$1662&amp;$D$3:$D$1662,$E$3:$E$1662,0,0,1)</f>
        <v>56600</v>
      </c>
      <c r="AC174" s="2" cm="1">
        <f t="array" ref="AC174">_xlfn.XLOOKUP(AC$1&amp;$R174,$C$3:$C$1662&amp;$D$3:$D$1662,$E$3:$E$1662,0,0,1)</f>
        <v>40700</v>
      </c>
    </row>
    <row r="175" spans="3:29" x14ac:dyDescent="0.4">
      <c r="C175" t="s">
        <v>758</v>
      </c>
      <c r="D175" t="s">
        <v>685</v>
      </c>
      <c r="E175">
        <v>40700</v>
      </c>
      <c r="R175" t="s">
        <v>85</v>
      </c>
      <c r="S175" s="2">
        <f t="shared" si="11"/>
        <v>22658420</v>
      </c>
      <c r="T175" s="2">
        <f t="shared" si="14"/>
        <v>22449000</v>
      </c>
      <c r="U175" s="2">
        <f t="shared" si="14"/>
        <v>16698900</v>
      </c>
      <c r="V175" s="2">
        <f t="shared" si="14"/>
        <v>30924500</v>
      </c>
      <c r="W175" s="2">
        <f t="shared" si="14"/>
        <v>22133700</v>
      </c>
      <c r="X175" s="2">
        <f t="shared" si="14"/>
        <v>21086000</v>
      </c>
      <c r="Y175" s="2" cm="1">
        <f t="array" ref="Y175">_xlfn.XLOOKUP(Y$1&amp;$R175,$C$3:$C$1662&amp;$D$3:$D$1662,$E$3:$E$1662,0,0,1)</f>
        <v>77700</v>
      </c>
      <c r="Z175" s="2" cm="1">
        <f t="array" ref="Z175">_xlfn.XLOOKUP(Z$1&amp;$R175,$C$3:$C$1662&amp;$D$3:$D$1662,$E$3:$E$1662,0,0,1)</f>
        <v>50100</v>
      </c>
      <c r="AA175" s="2" cm="1">
        <f t="array" ref="AA175">_xlfn.XLOOKUP(AA$1&amp;$R175,$C$3:$C$1662&amp;$D$3:$D$1662,$E$3:$E$1662,0,0,1)</f>
        <v>104700</v>
      </c>
      <c r="AB175" s="2" cm="1">
        <f t="array" ref="AB175">_xlfn.XLOOKUP(AB$1&amp;$R175,$C$3:$C$1662&amp;$D$3:$D$1662,$E$3:$E$1662,0,0,1)</f>
        <v>71100</v>
      </c>
      <c r="AC175" s="2" cm="1">
        <f t="array" ref="AC175">_xlfn.XLOOKUP(AC$1&amp;$R175,$C$3:$C$1662&amp;$D$3:$D$1662,$E$3:$E$1662,0,0,1)</f>
        <v>57300</v>
      </c>
    </row>
    <row r="176" spans="3:29" x14ac:dyDescent="0.4">
      <c r="C176" t="s">
        <v>758</v>
      </c>
      <c r="D176" t="s">
        <v>686</v>
      </c>
      <c r="E176">
        <v>57300</v>
      </c>
      <c r="R176" t="s">
        <v>143</v>
      </c>
      <c r="S176" s="2">
        <f t="shared" si="11"/>
        <v>22756900</v>
      </c>
      <c r="T176" s="2">
        <f t="shared" si="14"/>
        <v>22571000</v>
      </c>
      <c r="U176" s="2">
        <f t="shared" si="14"/>
        <v>16719900</v>
      </c>
      <c r="V176" s="2">
        <f t="shared" si="14"/>
        <v>31068700</v>
      </c>
      <c r="W176" s="2">
        <f t="shared" si="14"/>
        <v>22174100</v>
      </c>
      <c r="X176" s="2">
        <f t="shared" si="14"/>
        <v>21250800</v>
      </c>
      <c r="Y176" s="2" cm="1">
        <f t="array" ref="Y176">_xlfn.XLOOKUP(Y$1&amp;$R176,$C$3:$C$1662&amp;$D$3:$D$1662,$E$3:$E$1662,0,0,1)</f>
        <v>122000</v>
      </c>
      <c r="Z176" s="2" cm="1">
        <f t="array" ref="Z176">_xlfn.XLOOKUP(Z$1&amp;$R176,$C$3:$C$1662&amp;$D$3:$D$1662,$E$3:$E$1662,0,0,1)</f>
        <v>21000</v>
      </c>
      <c r="AA176" s="2" cm="1">
        <f t="array" ref="AA176">_xlfn.XLOOKUP(AA$1&amp;$R176,$C$3:$C$1662&amp;$D$3:$D$1662,$E$3:$E$1662,0,0,1)</f>
        <v>144200</v>
      </c>
      <c r="AB176" s="2" cm="1">
        <f t="array" ref="AB176">_xlfn.XLOOKUP(AB$1&amp;$R176,$C$3:$C$1662&amp;$D$3:$D$1662,$E$3:$E$1662,0,0,1)</f>
        <v>40400</v>
      </c>
      <c r="AC176" s="2" cm="1">
        <f t="array" ref="AC176">_xlfn.XLOOKUP(AC$1&amp;$R176,$C$3:$C$1662&amp;$D$3:$D$1662,$E$3:$E$1662,0,0,1)</f>
        <v>164800</v>
      </c>
    </row>
    <row r="177" spans="3:29" x14ac:dyDescent="0.4">
      <c r="C177" t="s">
        <v>758</v>
      </c>
      <c r="D177" t="s">
        <v>687</v>
      </c>
      <c r="E177">
        <v>164800</v>
      </c>
      <c r="R177" t="s">
        <v>192</v>
      </c>
      <c r="S177" s="2">
        <f t="shared" si="11"/>
        <v>22818800</v>
      </c>
      <c r="T177" s="2">
        <f t="shared" si="14"/>
        <v>22625600</v>
      </c>
      <c r="U177" s="2">
        <f t="shared" si="14"/>
        <v>16767800</v>
      </c>
      <c r="V177" s="2">
        <f t="shared" si="14"/>
        <v>31149100</v>
      </c>
      <c r="W177" s="2">
        <f t="shared" si="14"/>
        <v>22244800</v>
      </c>
      <c r="X177" s="2">
        <f t="shared" si="14"/>
        <v>21306700</v>
      </c>
      <c r="Y177" s="2" cm="1">
        <f t="array" ref="Y177">_xlfn.XLOOKUP(Y$1&amp;$R177,$C$3:$C$1662&amp;$D$3:$D$1662,$E$3:$E$1662,0,0,1)</f>
        <v>54600</v>
      </c>
      <c r="Z177" s="2" cm="1">
        <f t="array" ref="Z177">_xlfn.XLOOKUP(Z$1&amp;$R177,$C$3:$C$1662&amp;$D$3:$D$1662,$E$3:$E$1662,0,0,1)</f>
        <v>47900</v>
      </c>
      <c r="AA177" s="2" cm="1">
        <f t="array" ref="AA177">_xlfn.XLOOKUP(AA$1&amp;$R177,$C$3:$C$1662&amp;$D$3:$D$1662,$E$3:$E$1662,0,0,1)</f>
        <v>80400</v>
      </c>
      <c r="AB177" s="2" cm="1">
        <f t="array" ref="AB177">_xlfn.XLOOKUP(AB$1&amp;$R177,$C$3:$C$1662&amp;$D$3:$D$1662,$E$3:$E$1662,0,0,1)</f>
        <v>70700</v>
      </c>
      <c r="AC177" s="2" cm="1">
        <f t="array" ref="AC177">_xlfn.XLOOKUP(AC$1&amp;$R177,$C$3:$C$1662&amp;$D$3:$D$1662,$E$3:$E$1662,0,0,1)</f>
        <v>55900</v>
      </c>
    </row>
    <row r="178" spans="3:29" x14ac:dyDescent="0.4">
      <c r="C178" t="s">
        <v>758</v>
      </c>
      <c r="D178" t="s">
        <v>688</v>
      </c>
      <c r="E178">
        <v>55900</v>
      </c>
      <c r="R178" t="s">
        <v>53</v>
      </c>
      <c r="S178" s="2">
        <f t="shared" si="11"/>
        <v>22891600</v>
      </c>
      <c r="T178" s="2">
        <f t="shared" si="14"/>
        <v>22721400</v>
      </c>
      <c r="U178" s="2">
        <f t="shared" si="14"/>
        <v>16787800</v>
      </c>
      <c r="V178" s="2">
        <f t="shared" si="14"/>
        <v>31311700</v>
      </c>
      <c r="W178" s="2">
        <f t="shared" si="14"/>
        <v>22274300</v>
      </c>
      <c r="X178" s="2">
        <f t="shared" si="14"/>
        <v>21362800</v>
      </c>
      <c r="Y178" s="2" cm="1">
        <f t="array" ref="Y178">_xlfn.XLOOKUP(Y$1&amp;$R178,$C$3:$C$1662&amp;$D$3:$D$1662,$E$3:$E$1662,0,0,1)</f>
        <v>95800</v>
      </c>
      <c r="Z178" s="2" cm="1">
        <f t="array" ref="Z178">_xlfn.XLOOKUP(Z$1&amp;$R178,$C$3:$C$1662&amp;$D$3:$D$1662,$E$3:$E$1662,0,0,1)</f>
        <v>20000</v>
      </c>
      <c r="AA178" s="2" cm="1">
        <f t="array" ref="AA178">_xlfn.XLOOKUP(AA$1&amp;$R178,$C$3:$C$1662&amp;$D$3:$D$1662,$E$3:$E$1662,0,0,1)</f>
        <v>162600</v>
      </c>
      <c r="AB178" s="2" cm="1">
        <f t="array" ref="AB178">_xlfn.XLOOKUP(AB$1&amp;$R178,$C$3:$C$1662&amp;$D$3:$D$1662,$E$3:$E$1662,0,0,1)</f>
        <v>29500</v>
      </c>
      <c r="AC178" s="2" cm="1">
        <f t="array" ref="AC178">_xlfn.XLOOKUP(AC$1&amp;$R178,$C$3:$C$1662&amp;$D$3:$D$1662,$E$3:$E$1662,0,0,1)</f>
        <v>56100</v>
      </c>
    </row>
    <row r="179" spans="3:29" x14ac:dyDescent="0.4">
      <c r="C179" t="s">
        <v>758</v>
      </c>
      <c r="D179" t="s">
        <v>689</v>
      </c>
      <c r="E179">
        <v>56100</v>
      </c>
      <c r="R179" t="s">
        <v>222</v>
      </c>
      <c r="S179" s="2">
        <f t="shared" si="11"/>
        <v>22994600</v>
      </c>
      <c r="T179" s="2">
        <f t="shared" si="14"/>
        <v>22981300</v>
      </c>
      <c r="U179" s="2">
        <f t="shared" si="14"/>
        <v>16881200</v>
      </c>
      <c r="V179" s="2">
        <f t="shared" si="14"/>
        <v>31392200</v>
      </c>
      <c r="W179" s="2">
        <f t="shared" si="14"/>
        <v>22305600</v>
      </c>
      <c r="X179" s="2">
        <f t="shared" si="14"/>
        <v>21412700</v>
      </c>
      <c r="Y179" s="2" cm="1">
        <f t="array" ref="Y179">_xlfn.XLOOKUP(Y$1&amp;$R179,$C$3:$C$1662&amp;$D$3:$D$1662,$E$3:$E$1662,0,0,1)</f>
        <v>259900</v>
      </c>
      <c r="Z179" s="2" cm="1">
        <f t="array" ref="Z179">_xlfn.XLOOKUP(Z$1&amp;$R179,$C$3:$C$1662&amp;$D$3:$D$1662,$E$3:$E$1662,0,0,1)</f>
        <v>93400</v>
      </c>
      <c r="AA179" s="2" cm="1">
        <f t="array" ref="AA179">_xlfn.XLOOKUP(AA$1&amp;$R179,$C$3:$C$1662&amp;$D$3:$D$1662,$E$3:$E$1662,0,0,1)</f>
        <v>80500</v>
      </c>
      <c r="AB179" s="2" cm="1">
        <f t="array" ref="AB179">_xlfn.XLOOKUP(AB$1&amp;$R179,$C$3:$C$1662&amp;$D$3:$D$1662,$E$3:$E$1662,0,0,1)</f>
        <v>31300</v>
      </c>
      <c r="AC179" s="2" cm="1">
        <f t="array" ref="AC179">_xlfn.XLOOKUP(AC$1&amp;$R179,$C$3:$C$1662&amp;$D$3:$D$1662,$E$3:$E$1662,0,0,1)</f>
        <v>49900</v>
      </c>
    </row>
    <row r="180" spans="3:29" x14ac:dyDescent="0.4">
      <c r="C180" t="s">
        <v>758</v>
      </c>
      <c r="D180" t="s">
        <v>690</v>
      </c>
      <c r="E180">
        <v>49900</v>
      </c>
      <c r="R180" t="s">
        <v>211</v>
      </c>
      <c r="S180" s="2">
        <f t="shared" si="11"/>
        <v>23075540</v>
      </c>
      <c r="T180" s="2">
        <f t="shared" ref="T180:X195" si="15">T179+Y180</f>
        <v>23087600</v>
      </c>
      <c r="U180" s="2">
        <f t="shared" si="15"/>
        <v>16965400</v>
      </c>
      <c r="V180" s="2">
        <f t="shared" si="15"/>
        <v>31469800</v>
      </c>
      <c r="W180" s="2">
        <f t="shared" si="15"/>
        <v>22408800</v>
      </c>
      <c r="X180" s="2">
        <f t="shared" si="15"/>
        <v>21446100</v>
      </c>
      <c r="Y180" s="2" cm="1">
        <f t="array" ref="Y180">_xlfn.XLOOKUP(Y$1&amp;$R180,$C$3:$C$1662&amp;$D$3:$D$1662,$E$3:$E$1662,0,0,1)</f>
        <v>106300</v>
      </c>
      <c r="Z180" s="2" cm="1">
        <f t="array" ref="Z180">_xlfn.XLOOKUP(Z$1&amp;$R180,$C$3:$C$1662&amp;$D$3:$D$1662,$E$3:$E$1662,0,0,1)</f>
        <v>84200</v>
      </c>
      <c r="AA180" s="2" cm="1">
        <f t="array" ref="AA180">_xlfn.XLOOKUP(AA$1&amp;$R180,$C$3:$C$1662&amp;$D$3:$D$1662,$E$3:$E$1662,0,0,1)</f>
        <v>77600</v>
      </c>
      <c r="AB180" s="2" cm="1">
        <f t="array" ref="AB180">_xlfn.XLOOKUP(AB$1&amp;$R180,$C$3:$C$1662&amp;$D$3:$D$1662,$E$3:$E$1662,0,0,1)</f>
        <v>103200</v>
      </c>
      <c r="AC180" s="2" cm="1">
        <f t="array" ref="AC180">_xlfn.XLOOKUP(AC$1&amp;$R180,$C$3:$C$1662&amp;$D$3:$D$1662,$E$3:$E$1662,0,0,1)</f>
        <v>33400</v>
      </c>
    </row>
    <row r="181" spans="3:29" x14ac:dyDescent="0.4">
      <c r="C181" t="s">
        <v>758</v>
      </c>
      <c r="D181" t="s">
        <v>691</v>
      </c>
      <c r="E181">
        <v>33400</v>
      </c>
      <c r="R181" t="s">
        <v>299</v>
      </c>
      <c r="S181" s="2">
        <f t="shared" si="11"/>
        <v>23154780</v>
      </c>
      <c r="T181" s="2">
        <f t="shared" si="15"/>
        <v>23174500</v>
      </c>
      <c r="U181" s="2">
        <f t="shared" si="15"/>
        <v>17078100</v>
      </c>
      <c r="V181" s="2">
        <f t="shared" si="15"/>
        <v>31538000</v>
      </c>
      <c r="W181" s="2">
        <f t="shared" si="15"/>
        <v>22504200</v>
      </c>
      <c r="X181" s="2">
        <f t="shared" si="15"/>
        <v>21479100</v>
      </c>
      <c r="Y181" s="2" cm="1">
        <f t="array" ref="Y181">_xlfn.XLOOKUP(Y$1&amp;$R181,$C$3:$C$1662&amp;$D$3:$D$1662,$E$3:$E$1662,0,0,1)</f>
        <v>86900</v>
      </c>
      <c r="Z181" s="2" cm="1">
        <f t="array" ref="Z181">_xlfn.XLOOKUP(Z$1&amp;$R181,$C$3:$C$1662&amp;$D$3:$D$1662,$E$3:$E$1662,0,0,1)</f>
        <v>112700</v>
      </c>
      <c r="AA181" s="2" cm="1">
        <f t="array" ref="AA181">_xlfn.XLOOKUP(AA$1&amp;$R181,$C$3:$C$1662&amp;$D$3:$D$1662,$E$3:$E$1662,0,0,1)</f>
        <v>68200</v>
      </c>
      <c r="AB181" s="2" cm="1">
        <f t="array" ref="AB181">_xlfn.XLOOKUP(AB$1&amp;$R181,$C$3:$C$1662&amp;$D$3:$D$1662,$E$3:$E$1662,0,0,1)</f>
        <v>95400</v>
      </c>
      <c r="AC181" s="2" cm="1">
        <f t="array" ref="AC181">_xlfn.XLOOKUP(AC$1&amp;$R181,$C$3:$C$1662&amp;$D$3:$D$1662,$E$3:$E$1662,0,0,1)</f>
        <v>33000</v>
      </c>
    </row>
    <row r="182" spans="3:29" x14ac:dyDescent="0.4">
      <c r="C182" t="s">
        <v>758</v>
      </c>
      <c r="D182" t="s">
        <v>692</v>
      </c>
      <c r="E182">
        <v>33000</v>
      </c>
      <c r="R182" t="s">
        <v>100</v>
      </c>
      <c r="S182" s="2">
        <f t="shared" si="11"/>
        <v>23247840</v>
      </c>
      <c r="T182" s="2">
        <f t="shared" si="15"/>
        <v>23253900</v>
      </c>
      <c r="U182" s="2">
        <f t="shared" si="15"/>
        <v>17214200</v>
      </c>
      <c r="V182" s="2">
        <f t="shared" si="15"/>
        <v>31646200</v>
      </c>
      <c r="W182" s="2">
        <f t="shared" si="15"/>
        <v>22604500</v>
      </c>
      <c r="X182" s="2">
        <f t="shared" si="15"/>
        <v>21520400</v>
      </c>
      <c r="Y182" s="2" cm="1">
        <f t="array" ref="Y182">_xlfn.XLOOKUP(Y$1&amp;$R182,$C$3:$C$1662&amp;$D$3:$D$1662,$E$3:$E$1662,0,0,1)</f>
        <v>79400</v>
      </c>
      <c r="Z182" s="2" cm="1">
        <f t="array" ref="Z182">_xlfn.XLOOKUP(Z$1&amp;$R182,$C$3:$C$1662&amp;$D$3:$D$1662,$E$3:$E$1662,0,0,1)</f>
        <v>136100</v>
      </c>
      <c r="AA182" s="2" cm="1">
        <f t="array" ref="AA182">_xlfn.XLOOKUP(AA$1&amp;$R182,$C$3:$C$1662&amp;$D$3:$D$1662,$E$3:$E$1662,0,0,1)</f>
        <v>108200</v>
      </c>
      <c r="AB182" s="2" cm="1">
        <f t="array" ref="AB182">_xlfn.XLOOKUP(AB$1&amp;$R182,$C$3:$C$1662&amp;$D$3:$D$1662,$E$3:$E$1662,0,0,1)</f>
        <v>100300</v>
      </c>
      <c r="AC182" s="2" cm="1">
        <f t="array" ref="AC182">_xlfn.XLOOKUP(AC$1&amp;$R182,$C$3:$C$1662&amp;$D$3:$D$1662,$E$3:$E$1662,0,0,1)</f>
        <v>41300</v>
      </c>
    </row>
    <row r="183" spans="3:29" x14ac:dyDescent="0.4">
      <c r="C183" t="s">
        <v>758</v>
      </c>
      <c r="D183" t="s">
        <v>693</v>
      </c>
      <c r="E183">
        <v>41300</v>
      </c>
      <c r="R183" t="s">
        <v>300</v>
      </c>
      <c r="S183" s="2">
        <f t="shared" si="11"/>
        <v>23316440</v>
      </c>
      <c r="T183" s="2">
        <f t="shared" si="15"/>
        <v>23332100</v>
      </c>
      <c r="U183" s="2">
        <f t="shared" si="15"/>
        <v>17278900</v>
      </c>
      <c r="V183" s="2">
        <f t="shared" si="15"/>
        <v>31782600</v>
      </c>
      <c r="W183" s="2">
        <f t="shared" si="15"/>
        <v>22639900</v>
      </c>
      <c r="X183" s="2">
        <f t="shared" si="15"/>
        <v>21548700</v>
      </c>
      <c r="Y183" s="2" cm="1">
        <f t="array" ref="Y183">_xlfn.XLOOKUP(Y$1&amp;$R183,$C$3:$C$1662&amp;$D$3:$D$1662,$E$3:$E$1662,0,0,1)</f>
        <v>78200</v>
      </c>
      <c r="Z183" s="2" cm="1">
        <f t="array" ref="Z183">_xlfn.XLOOKUP(Z$1&amp;$R183,$C$3:$C$1662&amp;$D$3:$D$1662,$E$3:$E$1662,0,0,1)</f>
        <v>64700</v>
      </c>
      <c r="AA183" s="2" cm="1">
        <f t="array" ref="AA183">_xlfn.XLOOKUP(AA$1&amp;$R183,$C$3:$C$1662&amp;$D$3:$D$1662,$E$3:$E$1662,0,0,1)</f>
        <v>136400</v>
      </c>
      <c r="AB183" s="2" cm="1">
        <f t="array" ref="AB183">_xlfn.XLOOKUP(AB$1&amp;$R183,$C$3:$C$1662&amp;$D$3:$D$1662,$E$3:$E$1662,0,0,1)</f>
        <v>35400</v>
      </c>
      <c r="AC183" s="2" cm="1">
        <f t="array" ref="AC183">_xlfn.XLOOKUP(AC$1&amp;$R183,$C$3:$C$1662&amp;$D$3:$D$1662,$E$3:$E$1662,0,0,1)</f>
        <v>28300</v>
      </c>
    </row>
    <row r="184" spans="3:29" x14ac:dyDescent="0.4">
      <c r="C184" t="s">
        <v>758</v>
      </c>
      <c r="D184" t="s">
        <v>694</v>
      </c>
      <c r="E184">
        <v>28300</v>
      </c>
      <c r="R184" t="s">
        <v>204</v>
      </c>
      <c r="S184" s="2">
        <f t="shared" si="11"/>
        <v>23394220</v>
      </c>
      <c r="T184" s="2">
        <f t="shared" si="15"/>
        <v>23416900</v>
      </c>
      <c r="U184" s="2">
        <f t="shared" si="15"/>
        <v>17355300</v>
      </c>
      <c r="V184" s="2">
        <f t="shared" si="15"/>
        <v>31932300</v>
      </c>
      <c r="W184" s="2">
        <f t="shared" si="15"/>
        <v>22687700</v>
      </c>
      <c r="X184" s="2">
        <f t="shared" si="15"/>
        <v>21578900</v>
      </c>
      <c r="Y184" s="2" cm="1">
        <f t="array" ref="Y184">_xlfn.XLOOKUP(Y$1&amp;$R184,$C$3:$C$1662&amp;$D$3:$D$1662,$E$3:$E$1662,0,0,1)</f>
        <v>84800</v>
      </c>
      <c r="Z184" s="2" cm="1">
        <f t="array" ref="Z184">_xlfn.XLOOKUP(Z$1&amp;$R184,$C$3:$C$1662&amp;$D$3:$D$1662,$E$3:$E$1662,0,0,1)</f>
        <v>76400</v>
      </c>
      <c r="AA184" s="2" cm="1">
        <f t="array" ref="AA184">_xlfn.XLOOKUP(AA$1&amp;$R184,$C$3:$C$1662&amp;$D$3:$D$1662,$E$3:$E$1662,0,0,1)</f>
        <v>149700</v>
      </c>
      <c r="AB184" s="2" cm="1">
        <f t="array" ref="AB184">_xlfn.XLOOKUP(AB$1&amp;$R184,$C$3:$C$1662&amp;$D$3:$D$1662,$E$3:$E$1662,0,0,1)</f>
        <v>47800</v>
      </c>
      <c r="AC184" s="2" cm="1">
        <f t="array" ref="AC184">_xlfn.XLOOKUP(AC$1&amp;$R184,$C$3:$C$1662&amp;$D$3:$D$1662,$E$3:$E$1662,0,0,1)</f>
        <v>30200</v>
      </c>
    </row>
    <row r="185" spans="3:29" x14ac:dyDescent="0.4">
      <c r="C185" t="s">
        <v>758</v>
      </c>
      <c r="D185" t="s">
        <v>393</v>
      </c>
      <c r="E185">
        <v>30200</v>
      </c>
      <c r="R185" t="s">
        <v>301</v>
      </c>
      <c r="S185" s="2">
        <f t="shared" si="11"/>
        <v>23482300</v>
      </c>
      <c r="T185" s="2">
        <f t="shared" si="15"/>
        <v>23501200</v>
      </c>
      <c r="U185" s="2">
        <f t="shared" si="15"/>
        <v>17398300</v>
      </c>
      <c r="V185" s="2">
        <f t="shared" si="15"/>
        <v>32049800</v>
      </c>
      <c r="W185" s="2">
        <f t="shared" si="15"/>
        <v>22841300</v>
      </c>
      <c r="X185" s="2">
        <f t="shared" si="15"/>
        <v>21620900</v>
      </c>
      <c r="Y185" s="2" cm="1">
        <f t="array" ref="Y185">_xlfn.XLOOKUP(Y$1&amp;$R185,$C$3:$C$1662&amp;$D$3:$D$1662,$E$3:$E$1662,0,0,1)</f>
        <v>84300</v>
      </c>
      <c r="Z185" s="2" cm="1">
        <f t="array" ref="Z185">_xlfn.XLOOKUP(Z$1&amp;$R185,$C$3:$C$1662&amp;$D$3:$D$1662,$E$3:$E$1662,0,0,1)</f>
        <v>43000</v>
      </c>
      <c r="AA185" s="2" cm="1">
        <f t="array" ref="AA185">_xlfn.XLOOKUP(AA$1&amp;$R185,$C$3:$C$1662&amp;$D$3:$D$1662,$E$3:$E$1662,0,0,1)</f>
        <v>117500</v>
      </c>
      <c r="AB185" s="2" cm="1">
        <f t="array" ref="AB185">_xlfn.XLOOKUP(AB$1&amp;$R185,$C$3:$C$1662&amp;$D$3:$D$1662,$E$3:$E$1662,0,0,1)</f>
        <v>153600</v>
      </c>
      <c r="AC185" s="2" cm="1">
        <f t="array" ref="AC185">_xlfn.XLOOKUP(AC$1&amp;$R185,$C$3:$C$1662&amp;$D$3:$D$1662,$E$3:$E$1662,0,0,1)</f>
        <v>42000</v>
      </c>
    </row>
    <row r="186" spans="3:29" x14ac:dyDescent="0.4">
      <c r="C186" t="s">
        <v>758</v>
      </c>
      <c r="D186" t="s">
        <v>394</v>
      </c>
      <c r="E186">
        <v>42000</v>
      </c>
      <c r="R186" t="s">
        <v>201</v>
      </c>
      <c r="S186" s="2">
        <f t="shared" si="11"/>
        <v>23601440</v>
      </c>
      <c r="T186" s="2">
        <f t="shared" si="15"/>
        <v>23625100</v>
      </c>
      <c r="U186" s="2">
        <f t="shared" si="15"/>
        <v>17459900</v>
      </c>
      <c r="V186" s="2">
        <f t="shared" si="15"/>
        <v>32308900</v>
      </c>
      <c r="W186" s="2">
        <f t="shared" si="15"/>
        <v>22970300</v>
      </c>
      <c r="X186" s="2">
        <f t="shared" si="15"/>
        <v>21643000</v>
      </c>
      <c r="Y186" s="2" cm="1">
        <f t="array" ref="Y186">_xlfn.XLOOKUP(Y$1&amp;$R186,$C$3:$C$1662&amp;$D$3:$D$1662,$E$3:$E$1662,0,0,1)</f>
        <v>123900</v>
      </c>
      <c r="Z186" s="2" cm="1">
        <f t="array" ref="Z186">_xlfn.XLOOKUP(Z$1&amp;$R186,$C$3:$C$1662&amp;$D$3:$D$1662,$E$3:$E$1662,0,0,1)</f>
        <v>61600</v>
      </c>
      <c r="AA186" s="2" cm="1">
        <f t="array" ref="AA186">_xlfn.XLOOKUP(AA$1&amp;$R186,$C$3:$C$1662&amp;$D$3:$D$1662,$E$3:$E$1662,0,0,1)</f>
        <v>259100</v>
      </c>
      <c r="AB186" s="2" cm="1">
        <f t="array" ref="AB186">_xlfn.XLOOKUP(AB$1&amp;$R186,$C$3:$C$1662&amp;$D$3:$D$1662,$E$3:$E$1662,0,0,1)</f>
        <v>129000</v>
      </c>
      <c r="AC186" s="2" cm="1">
        <f t="array" ref="AC186">_xlfn.XLOOKUP(AC$1&amp;$R186,$C$3:$C$1662&amp;$D$3:$D$1662,$E$3:$E$1662,0,0,1)</f>
        <v>22100</v>
      </c>
    </row>
    <row r="187" spans="3:29" x14ac:dyDescent="0.4">
      <c r="C187" t="s">
        <v>758</v>
      </c>
      <c r="D187" t="s">
        <v>395</v>
      </c>
      <c r="E187">
        <v>22100</v>
      </c>
      <c r="R187" t="s">
        <v>21</v>
      </c>
      <c r="S187" s="2">
        <f t="shared" si="11"/>
        <v>23694580</v>
      </c>
      <c r="T187" s="2">
        <f t="shared" si="15"/>
        <v>23678500</v>
      </c>
      <c r="U187" s="2">
        <f t="shared" si="15"/>
        <v>17517300</v>
      </c>
      <c r="V187" s="2">
        <f t="shared" si="15"/>
        <v>32462100</v>
      </c>
      <c r="W187" s="2">
        <f t="shared" si="15"/>
        <v>23115300</v>
      </c>
      <c r="X187" s="2">
        <f t="shared" si="15"/>
        <v>21699700</v>
      </c>
      <c r="Y187" s="2" cm="1">
        <f t="array" ref="Y187">_xlfn.XLOOKUP(Y$1&amp;$R187,$C$3:$C$1662&amp;$D$3:$D$1662,$E$3:$E$1662,0,0,1)</f>
        <v>53400</v>
      </c>
      <c r="Z187" s="2" cm="1">
        <f t="array" ref="Z187">_xlfn.XLOOKUP(Z$1&amp;$R187,$C$3:$C$1662&amp;$D$3:$D$1662,$E$3:$E$1662,0,0,1)</f>
        <v>57400</v>
      </c>
      <c r="AA187" s="2" cm="1">
        <f t="array" ref="AA187">_xlfn.XLOOKUP(AA$1&amp;$R187,$C$3:$C$1662&amp;$D$3:$D$1662,$E$3:$E$1662,0,0,1)</f>
        <v>153200</v>
      </c>
      <c r="AB187" s="2" cm="1">
        <f t="array" ref="AB187">_xlfn.XLOOKUP(AB$1&amp;$R187,$C$3:$C$1662&amp;$D$3:$D$1662,$E$3:$E$1662,0,0,1)</f>
        <v>145000</v>
      </c>
      <c r="AC187" s="2" cm="1">
        <f t="array" ref="AC187">_xlfn.XLOOKUP(AC$1&amp;$R187,$C$3:$C$1662&amp;$D$3:$D$1662,$E$3:$E$1662,0,0,1)</f>
        <v>56700</v>
      </c>
    </row>
    <row r="188" spans="3:29" x14ac:dyDescent="0.4">
      <c r="C188" t="s">
        <v>758</v>
      </c>
      <c r="D188" t="s">
        <v>396</v>
      </c>
      <c r="E188">
        <v>56700</v>
      </c>
      <c r="R188" t="s">
        <v>88</v>
      </c>
      <c r="S188" s="2">
        <f t="shared" si="11"/>
        <v>23797220</v>
      </c>
      <c r="T188" s="2">
        <f t="shared" si="15"/>
        <v>23743900</v>
      </c>
      <c r="U188" s="2">
        <f t="shared" si="15"/>
        <v>17557400</v>
      </c>
      <c r="V188" s="2">
        <f t="shared" si="15"/>
        <v>32705200</v>
      </c>
      <c r="W188" s="2">
        <f t="shared" si="15"/>
        <v>23214200</v>
      </c>
      <c r="X188" s="2">
        <f t="shared" si="15"/>
        <v>21765400</v>
      </c>
      <c r="Y188" s="2" cm="1">
        <f t="array" ref="Y188">_xlfn.XLOOKUP(Y$1&amp;$R188,$C$3:$C$1662&amp;$D$3:$D$1662,$E$3:$E$1662,0,0,1)</f>
        <v>65400</v>
      </c>
      <c r="Z188" s="2" cm="1">
        <f t="array" ref="Z188">_xlfn.XLOOKUP(Z$1&amp;$R188,$C$3:$C$1662&amp;$D$3:$D$1662,$E$3:$E$1662,0,0,1)</f>
        <v>40100</v>
      </c>
      <c r="AA188" s="2" cm="1">
        <f t="array" ref="AA188">_xlfn.XLOOKUP(AA$1&amp;$R188,$C$3:$C$1662&amp;$D$3:$D$1662,$E$3:$E$1662,0,0,1)</f>
        <v>243100</v>
      </c>
      <c r="AB188" s="2" cm="1">
        <f t="array" ref="AB188">_xlfn.XLOOKUP(AB$1&amp;$R188,$C$3:$C$1662&amp;$D$3:$D$1662,$E$3:$E$1662,0,0,1)</f>
        <v>98900</v>
      </c>
      <c r="AC188" s="2" cm="1">
        <f t="array" ref="AC188">_xlfn.XLOOKUP(AC$1&amp;$R188,$C$3:$C$1662&amp;$D$3:$D$1662,$E$3:$E$1662,0,0,1)</f>
        <v>65700</v>
      </c>
    </row>
    <row r="189" spans="3:29" x14ac:dyDescent="0.4">
      <c r="C189" t="s">
        <v>758</v>
      </c>
      <c r="D189" t="s">
        <v>397</v>
      </c>
      <c r="E189">
        <v>65700</v>
      </c>
      <c r="R189" t="s">
        <v>119</v>
      </c>
      <c r="S189" s="2">
        <f t="shared" si="11"/>
        <v>23906240</v>
      </c>
      <c r="T189" s="2">
        <f t="shared" si="15"/>
        <v>23790600</v>
      </c>
      <c r="U189" s="2">
        <f t="shared" si="15"/>
        <v>17626200</v>
      </c>
      <c r="V189" s="2">
        <f t="shared" si="15"/>
        <v>32898300</v>
      </c>
      <c r="W189" s="2">
        <f t="shared" si="15"/>
        <v>23421700</v>
      </c>
      <c r="X189" s="2">
        <f t="shared" si="15"/>
        <v>21794400</v>
      </c>
      <c r="Y189" s="2" cm="1">
        <f t="array" ref="Y189">_xlfn.XLOOKUP(Y$1&amp;$R189,$C$3:$C$1662&amp;$D$3:$D$1662,$E$3:$E$1662,0,0,1)</f>
        <v>46700</v>
      </c>
      <c r="Z189" s="2" cm="1">
        <f t="array" ref="Z189">_xlfn.XLOOKUP(Z$1&amp;$R189,$C$3:$C$1662&amp;$D$3:$D$1662,$E$3:$E$1662,0,0,1)</f>
        <v>68800</v>
      </c>
      <c r="AA189" s="2" cm="1">
        <f t="array" ref="AA189">_xlfn.XLOOKUP(AA$1&amp;$R189,$C$3:$C$1662&amp;$D$3:$D$1662,$E$3:$E$1662,0,0,1)</f>
        <v>193100</v>
      </c>
      <c r="AB189" s="2" cm="1">
        <f t="array" ref="AB189">_xlfn.XLOOKUP(AB$1&amp;$R189,$C$3:$C$1662&amp;$D$3:$D$1662,$E$3:$E$1662,0,0,1)</f>
        <v>207500</v>
      </c>
      <c r="AC189" s="2" cm="1">
        <f t="array" ref="AC189">_xlfn.XLOOKUP(AC$1&amp;$R189,$C$3:$C$1662&amp;$D$3:$D$1662,$E$3:$E$1662,0,0,1)</f>
        <v>29000</v>
      </c>
    </row>
    <row r="190" spans="3:29" x14ac:dyDescent="0.4">
      <c r="C190" t="s">
        <v>758</v>
      </c>
      <c r="D190" t="s">
        <v>398</v>
      </c>
      <c r="E190">
        <v>29000</v>
      </c>
      <c r="R190" t="s">
        <v>274</v>
      </c>
      <c r="S190" s="2">
        <f t="shared" si="11"/>
        <v>23989380</v>
      </c>
      <c r="T190" s="2">
        <f t="shared" si="15"/>
        <v>23849800</v>
      </c>
      <c r="U190" s="2">
        <f t="shared" si="15"/>
        <v>17670000</v>
      </c>
      <c r="V190" s="2">
        <f t="shared" si="15"/>
        <v>32995400</v>
      </c>
      <c r="W190" s="2">
        <f t="shared" si="15"/>
        <v>23615300</v>
      </c>
      <c r="X190" s="2">
        <f t="shared" si="15"/>
        <v>21816400</v>
      </c>
      <c r="Y190" s="2" cm="1">
        <f t="array" ref="Y190">_xlfn.XLOOKUP(Y$1&amp;$R190,$C$3:$C$1662&amp;$D$3:$D$1662,$E$3:$E$1662,0,0,1)</f>
        <v>59200</v>
      </c>
      <c r="Z190" s="2" cm="1">
        <f t="array" ref="Z190">_xlfn.XLOOKUP(Z$1&amp;$R190,$C$3:$C$1662&amp;$D$3:$D$1662,$E$3:$E$1662,0,0,1)</f>
        <v>43800</v>
      </c>
      <c r="AA190" s="2" cm="1">
        <f t="array" ref="AA190">_xlfn.XLOOKUP(AA$1&amp;$R190,$C$3:$C$1662&amp;$D$3:$D$1662,$E$3:$E$1662,0,0,1)</f>
        <v>97100</v>
      </c>
      <c r="AB190" s="2" cm="1">
        <f t="array" ref="AB190">_xlfn.XLOOKUP(AB$1&amp;$R190,$C$3:$C$1662&amp;$D$3:$D$1662,$E$3:$E$1662,0,0,1)</f>
        <v>193600</v>
      </c>
      <c r="AC190" s="2" cm="1">
        <f t="array" ref="AC190">_xlfn.XLOOKUP(AC$1&amp;$R190,$C$3:$C$1662&amp;$D$3:$D$1662,$E$3:$E$1662,0,0,1)</f>
        <v>22000</v>
      </c>
    </row>
    <row r="191" spans="3:29" x14ac:dyDescent="0.4">
      <c r="C191" t="s">
        <v>758</v>
      </c>
      <c r="D191" t="s">
        <v>399</v>
      </c>
      <c r="E191">
        <v>22000</v>
      </c>
      <c r="R191" t="s">
        <v>180</v>
      </c>
      <c r="S191" s="2">
        <f t="shared" si="11"/>
        <v>24072240</v>
      </c>
      <c r="T191" s="2">
        <f t="shared" si="15"/>
        <v>23906100</v>
      </c>
      <c r="U191" s="2">
        <f t="shared" si="15"/>
        <v>17700000</v>
      </c>
      <c r="V191" s="2">
        <f t="shared" si="15"/>
        <v>33088700</v>
      </c>
      <c r="W191" s="2">
        <f t="shared" si="15"/>
        <v>23791100</v>
      </c>
      <c r="X191" s="2">
        <f t="shared" si="15"/>
        <v>21875300</v>
      </c>
      <c r="Y191" s="2" cm="1">
        <f t="array" ref="Y191">_xlfn.XLOOKUP(Y$1&amp;$R191,$C$3:$C$1662&amp;$D$3:$D$1662,$E$3:$E$1662,0,0,1)</f>
        <v>56300</v>
      </c>
      <c r="Z191" s="2" cm="1">
        <f t="array" ref="Z191">_xlfn.XLOOKUP(Z$1&amp;$R191,$C$3:$C$1662&amp;$D$3:$D$1662,$E$3:$E$1662,0,0,1)</f>
        <v>30000</v>
      </c>
      <c r="AA191" s="2" cm="1">
        <f t="array" ref="AA191">_xlfn.XLOOKUP(AA$1&amp;$R191,$C$3:$C$1662&amp;$D$3:$D$1662,$E$3:$E$1662,0,0,1)</f>
        <v>93300</v>
      </c>
      <c r="AB191" s="2" cm="1">
        <f t="array" ref="AB191">_xlfn.XLOOKUP(AB$1&amp;$R191,$C$3:$C$1662&amp;$D$3:$D$1662,$E$3:$E$1662,0,0,1)</f>
        <v>175800</v>
      </c>
      <c r="AC191" s="2" cm="1">
        <f t="array" ref="AC191">_xlfn.XLOOKUP(AC$1&amp;$R191,$C$3:$C$1662&amp;$D$3:$D$1662,$E$3:$E$1662,0,0,1)</f>
        <v>58900</v>
      </c>
    </row>
    <row r="192" spans="3:29" x14ac:dyDescent="0.4">
      <c r="C192" t="s">
        <v>758</v>
      </c>
      <c r="D192" t="s">
        <v>400</v>
      </c>
      <c r="E192">
        <v>58900</v>
      </c>
      <c r="R192" t="s">
        <v>76</v>
      </c>
      <c r="S192" s="2">
        <f t="shared" si="11"/>
        <v>24166300</v>
      </c>
      <c r="T192" s="2">
        <f t="shared" si="15"/>
        <v>23942500</v>
      </c>
      <c r="U192" s="2">
        <f t="shared" si="15"/>
        <v>17759100</v>
      </c>
      <c r="V192" s="2">
        <f t="shared" si="15"/>
        <v>33219700</v>
      </c>
      <c r="W192" s="2">
        <f t="shared" si="15"/>
        <v>23915500</v>
      </c>
      <c r="X192" s="2">
        <f t="shared" si="15"/>
        <v>21994700</v>
      </c>
      <c r="Y192" s="2" cm="1">
        <f t="array" ref="Y192">_xlfn.XLOOKUP(Y$1&amp;$R192,$C$3:$C$1662&amp;$D$3:$D$1662,$E$3:$E$1662,0,0,1)</f>
        <v>36400</v>
      </c>
      <c r="Z192" s="2" cm="1">
        <f t="array" ref="Z192">_xlfn.XLOOKUP(Z$1&amp;$R192,$C$3:$C$1662&amp;$D$3:$D$1662,$E$3:$E$1662,0,0,1)</f>
        <v>59100</v>
      </c>
      <c r="AA192" s="2" cm="1">
        <f t="array" ref="AA192">_xlfn.XLOOKUP(AA$1&amp;$R192,$C$3:$C$1662&amp;$D$3:$D$1662,$E$3:$E$1662,0,0,1)</f>
        <v>131000</v>
      </c>
      <c r="AB192" s="2" cm="1">
        <f t="array" ref="AB192">_xlfn.XLOOKUP(AB$1&amp;$R192,$C$3:$C$1662&amp;$D$3:$D$1662,$E$3:$E$1662,0,0,1)</f>
        <v>124400</v>
      </c>
      <c r="AC192" s="2" cm="1">
        <f t="array" ref="AC192">_xlfn.XLOOKUP(AC$1&amp;$R192,$C$3:$C$1662&amp;$D$3:$D$1662,$E$3:$E$1662,0,0,1)</f>
        <v>119400</v>
      </c>
    </row>
    <row r="193" spans="3:29" x14ac:dyDescent="0.4">
      <c r="C193" t="s">
        <v>758</v>
      </c>
      <c r="D193" t="s">
        <v>401</v>
      </c>
      <c r="E193">
        <v>119400</v>
      </c>
      <c r="R193" t="s">
        <v>138</v>
      </c>
      <c r="S193" s="2">
        <f t="shared" si="11"/>
        <v>24272480</v>
      </c>
      <c r="T193" s="2">
        <f t="shared" si="15"/>
        <v>23999100</v>
      </c>
      <c r="U193" s="2">
        <f t="shared" si="15"/>
        <v>17831700</v>
      </c>
      <c r="V193" s="2">
        <f t="shared" si="15"/>
        <v>33303700</v>
      </c>
      <c r="W193" s="2">
        <f t="shared" si="15"/>
        <v>24171200</v>
      </c>
      <c r="X193" s="2">
        <f t="shared" si="15"/>
        <v>22056700</v>
      </c>
      <c r="Y193" s="2" cm="1">
        <f t="array" ref="Y193">_xlfn.XLOOKUP(Y$1&amp;$R193,$C$3:$C$1662&amp;$D$3:$D$1662,$E$3:$E$1662,0,0,1)</f>
        <v>56600</v>
      </c>
      <c r="Z193" s="2" cm="1">
        <f t="array" ref="Z193">_xlfn.XLOOKUP(Z$1&amp;$R193,$C$3:$C$1662&amp;$D$3:$D$1662,$E$3:$E$1662,0,0,1)</f>
        <v>72600</v>
      </c>
      <c r="AA193" s="2" cm="1">
        <f t="array" ref="AA193">_xlfn.XLOOKUP(AA$1&amp;$R193,$C$3:$C$1662&amp;$D$3:$D$1662,$E$3:$E$1662,0,0,1)</f>
        <v>84000</v>
      </c>
      <c r="AB193" s="2" cm="1">
        <f t="array" ref="AB193">_xlfn.XLOOKUP(AB$1&amp;$R193,$C$3:$C$1662&amp;$D$3:$D$1662,$E$3:$E$1662,0,0,1)</f>
        <v>255700</v>
      </c>
      <c r="AC193" s="2" cm="1">
        <f t="array" ref="AC193">_xlfn.XLOOKUP(AC$1&amp;$R193,$C$3:$C$1662&amp;$D$3:$D$1662,$E$3:$E$1662,0,0,1)</f>
        <v>62000</v>
      </c>
    </row>
    <row r="194" spans="3:29" x14ac:dyDescent="0.4">
      <c r="C194" t="s">
        <v>758</v>
      </c>
      <c r="D194" t="s">
        <v>402</v>
      </c>
      <c r="E194">
        <v>62000</v>
      </c>
      <c r="R194" t="s">
        <v>255</v>
      </c>
      <c r="S194" s="2">
        <f t="shared" si="11"/>
        <v>24369800</v>
      </c>
      <c r="T194" s="2">
        <f t="shared" si="15"/>
        <v>24070700</v>
      </c>
      <c r="U194" s="2">
        <f t="shared" si="15"/>
        <v>17873000</v>
      </c>
      <c r="V194" s="2">
        <f t="shared" si="15"/>
        <v>33463200</v>
      </c>
      <c r="W194" s="2">
        <f t="shared" si="15"/>
        <v>24323100</v>
      </c>
      <c r="X194" s="2">
        <f t="shared" si="15"/>
        <v>22119000</v>
      </c>
      <c r="Y194" s="2" cm="1">
        <f t="array" ref="Y194">_xlfn.XLOOKUP(Y$1&amp;$R194,$C$3:$C$1662&amp;$D$3:$D$1662,$E$3:$E$1662,0,0,1)</f>
        <v>71600</v>
      </c>
      <c r="Z194" s="2" cm="1">
        <f t="array" ref="Z194">_xlfn.XLOOKUP(Z$1&amp;$R194,$C$3:$C$1662&amp;$D$3:$D$1662,$E$3:$E$1662,0,0,1)</f>
        <v>41300</v>
      </c>
      <c r="AA194" s="2" cm="1">
        <f t="array" ref="AA194">_xlfn.XLOOKUP(AA$1&amp;$R194,$C$3:$C$1662&amp;$D$3:$D$1662,$E$3:$E$1662,0,0,1)</f>
        <v>159500</v>
      </c>
      <c r="AB194" s="2" cm="1">
        <f t="array" ref="AB194">_xlfn.XLOOKUP(AB$1&amp;$R194,$C$3:$C$1662&amp;$D$3:$D$1662,$E$3:$E$1662,0,0,1)</f>
        <v>151900</v>
      </c>
      <c r="AC194" s="2" cm="1">
        <f t="array" ref="AC194">_xlfn.XLOOKUP(AC$1&amp;$R194,$C$3:$C$1662&amp;$D$3:$D$1662,$E$3:$E$1662,0,0,1)</f>
        <v>62300</v>
      </c>
    </row>
    <row r="195" spans="3:29" x14ac:dyDescent="0.4">
      <c r="C195" t="s">
        <v>758</v>
      </c>
      <c r="D195" t="s">
        <v>403</v>
      </c>
      <c r="E195">
        <v>62300</v>
      </c>
      <c r="R195" t="s">
        <v>106</v>
      </c>
      <c r="S195" s="2">
        <f t="shared" ref="S195:S258" si="16">IFERROR(AVERAGEIFS(T195:X195,T195:X195,"&gt;0"),0)</f>
        <v>24450540</v>
      </c>
      <c r="T195" s="2">
        <f t="shared" si="15"/>
        <v>24120200</v>
      </c>
      <c r="U195" s="2">
        <f t="shared" si="15"/>
        <v>17901200</v>
      </c>
      <c r="V195" s="2">
        <f t="shared" si="15"/>
        <v>33612400</v>
      </c>
      <c r="W195" s="2">
        <f t="shared" si="15"/>
        <v>24460600</v>
      </c>
      <c r="X195" s="2">
        <f t="shared" si="15"/>
        <v>22158300</v>
      </c>
      <c r="Y195" s="2" cm="1">
        <f t="array" ref="Y195">_xlfn.XLOOKUP(Y$1&amp;$R195,$C$3:$C$1662&amp;$D$3:$D$1662,$E$3:$E$1662,0,0,1)</f>
        <v>49500</v>
      </c>
      <c r="Z195" s="2" cm="1">
        <f t="array" ref="Z195">_xlfn.XLOOKUP(Z$1&amp;$R195,$C$3:$C$1662&amp;$D$3:$D$1662,$E$3:$E$1662,0,0,1)</f>
        <v>28200</v>
      </c>
      <c r="AA195" s="2" cm="1">
        <f t="array" ref="AA195">_xlfn.XLOOKUP(AA$1&amp;$R195,$C$3:$C$1662&amp;$D$3:$D$1662,$E$3:$E$1662,0,0,1)</f>
        <v>149200</v>
      </c>
      <c r="AB195" s="2" cm="1">
        <f t="array" ref="AB195">_xlfn.XLOOKUP(AB$1&amp;$R195,$C$3:$C$1662&amp;$D$3:$D$1662,$E$3:$E$1662,0,0,1)</f>
        <v>137500</v>
      </c>
      <c r="AC195" s="2" cm="1">
        <f t="array" ref="AC195">_xlfn.XLOOKUP(AC$1&amp;$R195,$C$3:$C$1662&amp;$D$3:$D$1662,$E$3:$E$1662,0,0,1)</f>
        <v>39300</v>
      </c>
    </row>
    <row r="196" spans="3:29" x14ac:dyDescent="0.4">
      <c r="C196" t="s">
        <v>758</v>
      </c>
      <c r="D196" t="s">
        <v>404</v>
      </c>
      <c r="E196">
        <v>39300</v>
      </c>
      <c r="R196" t="s">
        <v>172</v>
      </c>
      <c r="S196" s="2">
        <f t="shared" si="16"/>
        <v>24547060</v>
      </c>
      <c r="T196" s="2">
        <f t="shared" ref="T196:X211" si="17">T195+Y196</f>
        <v>24173000</v>
      </c>
      <c r="U196" s="2">
        <f t="shared" si="17"/>
        <v>17941400</v>
      </c>
      <c r="V196" s="2">
        <f t="shared" si="17"/>
        <v>33716900</v>
      </c>
      <c r="W196" s="2">
        <f t="shared" si="17"/>
        <v>24545000</v>
      </c>
      <c r="X196" s="2">
        <f t="shared" si="17"/>
        <v>22359000</v>
      </c>
      <c r="Y196" s="2" cm="1">
        <f t="array" ref="Y196">_xlfn.XLOOKUP(Y$1&amp;$R196,$C$3:$C$1662&amp;$D$3:$D$1662,$E$3:$E$1662,0,0,1)</f>
        <v>52800</v>
      </c>
      <c r="Z196" s="2" cm="1">
        <f t="array" ref="Z196">_xlfn.XLOOKUP(Z$1&amp;$R196,$C$3:$C$1662&amp;$D$3:$D$1662,$E$3:$E$1662,0,0,1)</f>
        <v>40200</v>
      </c>
      <c r="AA196" s="2" cm="1">
        <f t="array" ref="AA196">_xlfn.XLOOKUP(AA$1&amp;$R196,$C$3:$C$1662&amp;$D$3:$D$1662,$E$3:$E$1662,0,0,1)</f>
        <v>104500</v>
      </c>
      <c r="AB196" s="2" cm="1">
        <f t="array" ref="AB196">_xlfn.XLOOKUP(AB$1&amp;$R196,$C$3:$C$1662&amp;$D$3:$D$1662,$E$3:$E$1662,0,0,1)</f>
        <v>84400</v>
      </c>
      <c r="AC196" s="2" cm="1">
        <f t="array" ref="AC196">_xlfn.XLOOKUP(AC$1&amp;$R196,$C$3:$C$1662&amp;$D$3:$D$1662,$E$3:$E$1662,0,0,1)</f>
        <v>200700</v>
      </c>
    </row>
    <row r="197" spans="3:29" x14ac:dyDescent="0.4">
      <c r="C197" t="s">
        <v>758</v>
      </c>
      <c r="D197" t="s">
        <v>405</v>
      </c>
      <c r="E197">
        <v>200700</v>
      </c>
      <c r="R197" t="s">
        <v>302</v>
      </c>
      <c r="S197" s="2">
        <f t="shared" si="16"/>
        <v>24631020</v>
      </c>
      <c r="T197" s="2">
        <f t="shared" si="17"/>
        <v>24238900</v>
      </c>
      <c r="U197" s="2">
        <f t="shared" si="17"/>
        <v>17968600</v>
      </c>
      <c r="V197" s="2">
        <f t="shared" si="17"/>
        <v>33858100</v>
      </c>
      <c r="W197" s="2">
        <f t="shared" si="17"/>
        <v>24670000</v>
      </c>
      <c r="X197" s="2">
        <f t="shared" si="17"/>
        <v>22419500</v>
      </c>
      <c r="Y197" s="2" cm="1">
        <f t="array" ref="Y197">_xlfn.XLOOKUP(Y$1&amp;$R197,$C$3:$C$1662&amp;$D$3:$D$1662,$E$3:$E$1662,0,0,1)</f>
        <v>65900</v>
      </c>
      <c r="Z197" s="2" cm="1">
        <f t="array" ref="Z197">_xlfn.XLOOKUP(Z$1&amp;$R197,$C$3:$C$1662&amp;$D$3:$D$1662,$E$3:$E$1662,0,0,1)</f>
        <v>27200</v>
      </c>
      <c r="AA197" s="2" cm="1">
        <f t="array" ref="AA197">_xlfn.XLOOKUP(AA$1&amp;$R197,$C$3:$C$1662&amp;$D$3:$D$1662,$E$3:$E$1662,0,0,1)</f>
        <v>141200</v>
      </c>
      <c r="AB197" s="2" cm="1">
        <f t="array" ref="AB197">_xlfn.XLOOKUP(AB$1&amp;$R197,$C$3:$C$1662&amp;$D$3:$D$1662,$E$3:$E$1662,0,0,1)</f>
        <v>125000</v>
      </c>
      <c r="AC197" s="2" cm="1">
        <f t="array" ref="AC197">_xlfn.XLOOKUP(AC$1&amp;$R197,$C$3:$C$1662&amp;$D$3:$D$1662,$E$3:$E$1662,0,0,1)</f>
        <v>60500</v>
      </c>
    </row>
    <row r="198" spans="3:29" x14ac:dyDescent="0.4">
      <c r="C198" t="s">
        <v>758</v>
      </c>
      <c r="D198" t="s">
        <v>406</v>
      </c>
      <c r="E198">
        <v>60500</v>
      </c>
      <c r="R198" t="s">
        <v>248</v>
      </c>
      <c r="S198" s="2">
        <f t="shared" si="16"/>
        <v>24725260</v>
      </c>
      <c r="T198" s="2">
        <f t="shared" si="17"/>
        <v>24291100</v>
      </c>
      <c r="U198" s="2">
        <f t="shared" si="17"/>
        <v>17990500</v>
      </c>
      <c r="V198" s="2">
        <f t="shared" si="17"/>
        <v>34013400</v>
      </c>
      <c r="W198" s="2">
        <f t="shared" si="17"/>
        <v>24866900</v>
      </c>
      <c r="X198" s="2">
        <f t="shared" si="17"/>
        <v>22464400</v>
      </c>
      <c r="Y198" s="2" cm="1">
        <f t="array" ref="Y198">_xlfn.XLOOKUP(Y$1&amp;$R198,$C$3:$C$1662&amp;$D$3:$D$1662,$E$3:$E$1662,0,0,1)</f>
        <v>52200</v>
      </c>
      <c r="Z198" s="2" cm="1">
        <f t="array" ref="Z198">_xlfn.XLOOKUP(Z$1&amp;$R198,$C$3:$C$1662&amp;$D$3:$D$1662,$E$3:$E$1662,0,0,1)</f>
        <v>21900</v>
      </c>
      <c r="AA198" s="2" cm="1">
        <f t="array" ref="AA198">_xlfn.XLOOKUP(AA$1&amp;$R198,$C$3:$C$1662&amp;$D$3:$D$1662,$E$3:$E$1662,0,0,1)</f>
        <v>155300</v>
      </c>
      <c r="AB198" s="2" cm="1">
        <f t="array" ref="AB198">_xlfn.XLOOKUP(AB$1&amp;$R198,$C$3:$C$1662&amp;$D$3:$D$1662,$E$3:$E$1662,0,0,1)</f>
        <v>196900</v>
      </c>
      <c r="AC198" s="2" cm="1">
        <f t="array" ref="AC198">_xlfn.XLOOKUP(AC$1&amp;$R198,$C$3:$C$1662&amp;$D$3:$D$1662,$E$3:$E$1662,0,0,1)</f>
        <v>44900</v>
      </c>
    </row>
    <row r="199" spans="3:29" x14ac:dyDescent="0.4">
      <c r="C199" t="s">
        <v>758</v>
      </c>
      <c r="D199" t="s">
        <v>407</v>
      </c>
      <c r="E199">
        <v>44900</v>
      </c>
      <c r="R199" t="s">
        <v>285</v>
      </c>
      <c r="S199" s="2">
        <f t="shared" si="16"/>
        <v>24785540</v>
      </c>
      <c r="T199" s="2">
        <f t="shared" si="17"/>
        <v>24335300</v>
      </c>
      <c r="U199" s="2">
        <f t="shared" si="17"/>
        <v>18020400</v>
      </c>
      <c r="V199" s="2">
        <f t="shared" si="17"/>
        <v>34089700</v>
      </c>
      <c r="W199" s="2">
        <f t="shared" si="17"/>
        <v>24974900</v>
      </c>
      <c r="X199" s="2">
        <f t="shared" si="17"/>
        <v>22507400</v>
      </c>
      <c r="Y199" s="2" cm="1">
        <f t="array" ref="Y199">_xlfn.XLOOKUP(Y$1&amp;$R199,$C$3:$C$1662&amp;$D$3:$D$1662,$E$3:$E$1662,0,0,1)</f>
        <v>44200</v>
      </c>
      <c r="Z199" s="2" cm="1">
        <f t="array" ref="Z199">_xlfn.XLOOKUP(Z$1&amp;$R199,$C$3:$C$1662&amp;$D$3:$D$1662,$E$3:$E$1662,0,0,1)</f>
        <v>29900</v>
      </c>
      <c r="AA199" s="2" cm="1">
        <f t="array" ref="AA199">_xlfn.XLOOKUP(AA$1&amp;$R199,$C$3:$C$1662&amp;$D$3:$D$1662,$E$3:$E$1662,0,0,1)</f>
        <v>76300</v>
      </c>
      <c r="AB199" s="2" cm="1">
        <f t="array" ref="AB199">_xlfn.XLOOKUP(AB$1&amp;$R199,$C$3:$C$1662&amp;$D$3:$D$1662,$E$3:$E$1662,0,0,1)</f>
        <v>108000</v>
      </c>
      <c r="AC199" s="2" cm="1">
        <f t="array" ref="AC199">_xlfn.XLOOKUP(AC$1&amp;$R199,$C$3:$C$1662&amp;$D$3:$D$1662,$E$3:$E$1662,0,0,1)</f>
        <v>43000</v>
      </c>
    </row>
    <row r="200" spans="3:29" x14ac:dyDescent="0.4">
      <c r="C200" t="s">
        <v>758</v>
      </c>
      <c r="D200" t="s">
        <v>408</v>
      </c>
      <c r="E200">
        <v>43000</v>
      </c>
      <c r="R200" t="s">
        <v>121</v>
      </c>
      <c r="S200" s="2">
        <f t="shared" si="16"/>
        <v>24879140</v>
      </c>
      <c r="T200" s="2">
        <f t="shared" si="17"/>
        <v>24367300</v>
      </c>
      <c r="U200" s="2">
        <f t="shared" si="17"/>
        <v>18046900</v>
      </c>
      <c r="V200" s="2">
        <f t="shared" si="17"/>
        <v>34350300</v>
      </c>
      <c r="W200" s="2">
        <f t="shared" si="17"/>
        <v>25073600</v>
      </c>
      <c r="X200" s="2">
        <f t="shared" si="17"/>
        <v>22557600</v>
      </c>
      <c r="Y200" s="2" cm="1">
        <f t="array" ref="Y200">_xlfn.XLOOKUP(Y$1&amp;$R200,$C$3:$C$1662&amp;$D$3:$D$1662,$E$3:$E$1662,0,0,1)</f>
        <v>32000</v>
      </c>
      <c r="Z200" s="2" cm="1">
        <f t="array" ref="Z200">_xlfn.XLOOKUP(Z$1&amp;$R200,$C$3:$C$1662&amp;$D$3:$D$1662,$E$3:$E$1662,0,0,1)</f>
        <v>26500</v>
      </c>
      <c r="AA200" s="2" cm="1">
        <f t="array" ref="AA200">_xlfn.XLOOKUP(AA$1&amp;$R200,$C$3:$C$1662&amp;$D$3:$D$1662,$E$3:$E$1662,0,0,1)</f>
        <v>260600</v>
      </c>
      <c r="AB200" s="2" cm="1">
        <f t="array" ref="AB200">_xlfn.XLOOKUP(AB$1&amp;$R200,$C$3:$C$1662&amp;$D$3:$D$1662,$E$3:$E$1662,0,0,1)</f>
        <v>98700</v>
      </c>
      <c r="AC200" s="2" cm="1">
        <f t="array" ref="AC200">_xlfn.XLOOKUP(AC$1&amp;$R200,$C$3:$C$1662&amp;$D$3:$D$1662,$E$3:$E$1662,0,0,1)</f>
        <v>50200</v>
      </c>
    </row>
    <row r="201" spans="3:29" x14ac:dyDescent="0.4">
      <c r="C201" t="s">
        <v>758</v>
      </c>
      <c r="D201" t="s">
        <v>409</v>
      </c>
      <c r="E201">
        <v>50200</v>
      </c>
      <c r="R201" t="s">
        <v>273</v>
      </c>
      <c r="S201" s="2">
        <f t="shared" si="16"/>
        <v>24999200</v>
      </c>
      <c r="T201" s="2">
        <f t="shared" si="17"/>
        <v>24395100</v>
      </c>
      <c r="U201" s="2">
        <f t="shared" si="17"/>
        <v>18106400</v>
      </c>
      <c r="V201" s="2">
        <f t="shared" si="17"/>
        <v>34577200</v>
      </c>
      <c r="W201" s="2">
        <f t="shared" si="17"/>
        <v>25171200</v>
      </c>
      <c r="X201" s="2">
        <f t="shared" si="17"/>
        <v>22746100</v>
      </c>
      <c r="Y201" s="2" cm="1">
        <f t="array" ref="Y201">_xlfn.XLOOKUP(Y$1&amp;$R201,$C$3:$C$1662&amp;$D$3:$D$1662,$E$3:$E$1662,0,0,1)</f>
        <v>27800</v>
      </c>
      <c r="Z201" s="2" cm="1">
        <f t="array" ref="Z201">_xlfn.XLOOKUP(Z$1&amp;$R201,$C$3:$C$1662&amp;$D$3:$D$1662,$E$3:$E$1662,0,0,1)</f>
        <v>59500</v>
      </c>
      <c r="AA201" s="2" cm="1">
        <f t="array" ref="AA201">_xlfn.XLOOKUP(AA$1&amp;$R201,$C$3:$C$1662&amp;$D$3:$D$1662,$E$3:$E$1662,0,0,1)</f>
        <v>226900</v>
      </c>
      <c r="AB201" s="2" cm="1">
        <f t="array" ref="AB201">_xlfn.XLOOKUP(AB$1&amp;$R201,$C$3:$C$1662&amp;$D$3:$D$1662,$E$3:$E$1662,0,0,1)</f>
        <v>97600</v>
      </c>
      <c r="AC201" s="2" cm="1">
        <f t="array" ref="AC201">_xlfn.XLOOKUP(AC$1&amp;$R201,$C$3:$C$1662&amp;$D$3:$D$1662,$E$3:$E$1662,0,0,1)</f>
        <v>188500</v>
      </c>
    </row>
    <row r="202" spans="3:29" x14ac:dyDescent="0.4">
      <c r="C202" t="s">
        <v>758</v>
      </c>
      <c r="D202" t="s">
        <v>410</v>
      </c>
      <c r="E202">
        <v>188500</v>
      </c>
      <c r="R202" t="s">
        <v>247</v>
      </c>
      <c r="S202" s="2">
        <f t="shared" si="16"/>
        <v>25090540</v>
      </c>
      <c r="T202" s="2">
        <f t="shared" si="17"/>
        <v>24451500</v>
      </c>
      <c r="U202" s="2">
        <f t="shared" si="17"/>
        <v>18126000</v>
      </c>
      <c r="V202" s="2">
        <f t="shared" si="17"/>
        <v>34750700</v>
      </c>
      <c r="W202" s="2">
        <f t="shared" si="17"/>
        <v>25269300</v>
      </c>
      <c r="X202" s="2">
        <f t="shared" si="17"/>
        <v>22855200</v>
      </c>
      <c r="Y202" s="2" cm="1">
        <f t="array" ref="Y202">_xlfn.XLOOKUP(Y$1&amp;$R202,$C$3:$C$1662&amp;$D$3:$D$1662,$E$3:$E$1662,0,0,1)</f>
        <v>56400</v>
      </c>
      <c r="Z202" s="2" cm="1">
        <f t="array" ref="Z202">_xlfn.XLOOKUP(Z$1&amp;$R202,$C$3:$C$1662&amp;$D$3:$D$1662,$E$3:$E$1662,0,0,1)</f>
        <v>19600</v>
      </c>
      <c r="AA202" s="2" cm="1">
        <f t="array" ref="AA202">_xlfn.XLOOKUP(AA$1&amp;$R202,$C$3:$C$1662&amp;$D$3:$D$1662,$E$3:$E$1662,0,0,1)</f>
        <v>173500</v>
      </c>
      <c r="AB202" s="2" cm="1">
        <f t="array" ref="AB202">_xlfn.XLOOKUP(AB$1&amp;$R202,$C$3:$C$1662&amp;$D$3:$D$1662,$E$3:$E$1662,0,0,1)</f>
        <v>98100</v>
      </c>
      <c r="AC202" s="2" cm="1">
        <f t="array" ref="AC202">_xlfn.XLOOKUP(AC$1&amp;$R202,$C$3:$C$1662&amp;$D$3:$D$1662,$E$3:$E$1662,0,0,1)</f>
        <v>109100</v>
      </c>
    </row>
    <row r="203" spans="3:29" x14ac:dyDescent="0.4">
      <c r="C203" t="s">
        <v>758</v>
      </c>
      <c r="D203" t="s">
        <v>411</v>
      </c>
      <c r="E203">
        <v>109100</v>
      </c>
      <c r="R203" t="s">
        <v>269</v>
      </c>
      <c r="S203" s="2">
        <f t="shared" si="16"/>
        <v>25163240</v>
      </c>
      <c r="T203" s="2">
        <f t="shared" si="17"/>
        <v>24504600</v>
      </c>
      <c r="U203" s="2">
        <f t="shared" si="17"/>
        <v>18178500</v>
      </c>
      <c r="V203" s="2">
        <f t="shared" si="17"/>
        <v>34860600</v>
      </c>
      <c r="W203" s="2">
        <f t="shared" si="17"/>
        <v>25353900</v>
      </c>
      <c r="X203" s="2">
        <f t="shared" si="17"/>
        <v>22918600</v>
      </c>
      <c r="Y203" s="2" cm="1">
        <f t="array" ref="Y203">_xlfn.XLOOKUP(Y$1&amp;$R203,$C$3:$C$1662&amp;$D$3:$D$1662,$E$3:$E$1662,0,0,1)</f>
        <v>53100</v>
      </c>
      <c r="Z203" s="2" cm="1">
        <f t="array" ref="Z203">_xlfn.XLOOKUP(Z$1&amp;$R203,$C$3:$C$1662&amp;$D$3:$D$1662,$E$3:$E$1662,0,0,1)</f>
        <v>52500</v>
      </c>
      <c r="AA203" s="2" cm="1">
        <f t="array" ref="AA203">_xlfn.XLOOKUP(AA$1&amp;$R203,$C$3:$C$1662&amp;$D$3:$D$1662,$E$3:$E$1662,0,0,1)</f>
        <v>109900</v>
      </c>
      <c r="AB203" s="2" cm="1">
        <f t="array" ref="AB203">_xlfn.XLOOKUP(AB$1&amp;$R203,$C$3:$C$1662&amp;$D$3:$D$1662,$E$3:$E$1662,0,0,1)</f>
        <v>84600</v>
      </c>
      <c r="AC203" s="2" cm="1">
        <f t="array" ref="AC203">_xlfn.XLOOKUP(AC$1&amp;$R203,$C$3:$C$1662&amp;$D$3:$D$1662,$E$3:$E$1662,0,0,1)</f>
        <v>63400</v>
      </c>
    </row>
    <row r="204" spans="3:29" x14ac:dyDescent="0.4">
      <c r="C204" t="s">
        <v>758</v>
      </c>
      <c r="D204" t="s">
        <v>412</v>
      </c>
      <c r="E204">
        <v>63400</v>
      </c>
      <c r="R204" t="s">
        <v>303</v>
      </c>
      <c r="S204" s="2">
        <f t="shared" si="16"/>
        <v>25228980</v>
      </c>
      <c r="T204" s="2">
        <f t="shared" si="17"/>
        <v>24541000</v>
      </c>
      <c r="U204" s="2">
        <f t="shared" si="17"/>
        <v>18209200</v>
      </c>
      <c r="V204" s="2">
        <f t="shared" si="17"/>
        <v>34992200</v>
      </c>
      <c r="W204" s="2">
        <f t="shared" si="17"/>
        <v>25416100</v>
      </c>
      <c r="X204" s="2">
        <f t="shared" si="17"/>
        <v>22986400</v>
      </c>
      <c r="Y204" s="2" cm="1">
        <f t="array" ref="Y204">_xlfn.XLOOKUP(Y$1&amp;$R204,$C$3:$C$1662&amp;$D$3:$D$1662,$E$3:$E$1662,0,0,1)</f>
        <v>36400</v>
      </c>
      <c r="Z204" s="2" cm="1">
        <f t="array" ref="Z204">_xlfn.XLOOKUP(Z$1&amp;$R204,$C$3:$C$1662&amp;$D$3:$D$1662,$E$3:$E$1662,0,0,1)</f>
        <v>30700</v>
      </c>
      <c r="AA204" s="2" cm="1">
        <f t="array" ref="AA204">_xlfn.XLOOKUP(AA$1&amp;$R204,$C$3:$C$1662&amp;$D$3:$D$1662,$E$3:$E$1662,0,0,1)</f>
        <v>131600</v>
      </c>
      <c r="AB204" s="2" cm="1">
        <f t="array" ref="AB204">_xlfn.XLOOKUP(AB$1&amp;$R204,$C$3:$C$1662&amp;$D$3:$D$1662,$E$3:$E$1662,0,0,1)</f>
        <v>62200</v>
      </c>
      <c r="AC204" s="2" cm="1">
        <f t="array" ref="AC204">_xlfn.XLOOKUP(AC$1&amp;$R204,$C$3:$C$1662&amp;$D$3:$D$1662,$E$3:$E$1662,0,0,1)</f>
        <v>67800</v>
      </c>
    </row>
    <row r="205" spans="3:29" x14ac:dyDescent="0.4">
      <c r="C205" t="s">
        <v>758</v>
      </c>
      <c r="D205" t="s">
        <v>413</v>
      </c>
      <c r="E205">
        <v>67800</v>
      </c>
      <c r="R205" t="s">
        <v>210</v>
      </c>
      <c r="S205" s="2">
        <f t="shared" si="16"/>
        <v>25291060</v>
      </c>
      <c r="T205" s="2">
        <f t="shared" si="17"/>
        <v>24588900</v>
      </c>
      <c r="U205" s="2">
        <f t="shared" si="17"/>
        <v>18257000</v>
      </c>
      <c r="V205" s="2">
        <f t="shared" si="17"/>
        <v>35099000</v>
      </c>
      <c r="W205" s="2">
        <f t="shared" si="17"/>
        <v>25480700</v>
      </c>
      <c r="X205" s="2">
        <f t="shared" si="17"/>
        <v>23029700</v>
      </c>
      <c r="Y205" s="2" cm="1">
        <f t="array" ref="Y205">_xlfn.XLOOKUP(Y$1&amp;$R205,$C$3:$C$1662&amp;$D$3:$D$1662,$E$3:$E$1662,0,0,1)</f>
        <v>47900</v>
      </c>
      <c r="Z205" s="2" cm="1">
        <f t="array" ref="Z205">_xlfn.XLOOKUP(Z$1&amp;$R205,$C$3:$C$1662&amp;$D$3:$D$1662,$E$3:$E$1662,0,0,1)</f>
        <v>47800</v>
      </c>
      <c r="AA205" s="2" cm="1">
        <f t="array" ref="AA205">_xlfn.XLOOKUP(AA$1&amp;$R205,$C$3:$C$1662&amp;$D$3:$D$1662,$E$3:$E$1662,0,0,1)</f>
        <v>106800</v>
      </c>
      <c r="AB205" s="2" cm="1">
        <f t="array" ref="AB205">_xlfn.XLOOKUP(AB$1&amp;$R205,$C$3:$C$1662&amp;$D$3:$D$1662,$E$3:$E$1662,0,0,1)</f>
        <v>64600</v>
      </c>
      <c r="AC205" s="2" cm="1">
        <f t="array" ref="AC205">_xlfn.XLOOKUP(AC$1&amp;$R205,$C$3:$C$1662&amp;$D$3:$D$1662,$E$3:$E$1662,0,0,1)</f>
        <v>43300</v>
      </c>
    </row>
    <row r="206" spans="3:29" x14ac:dyDescent="0.4">
      <c r="C206" t="s">
        <v>758</v>
      </c>
      <c r="D206" t="s">
        <v>414</v>
      </c>
      <c r="E206">
        <v>43300</v>
      </c>
      <c r="R206" t="s">
        <v>158</v>
      </c>
      <c r="S206" s="2">
        <f t="shared" si="16"/>
        <v>25360380</v>
      </c>
      <c r="T206" s="2">
        <f t="shared" si="17"/>
        <v>24652100</v>
      </c>
      <c r="U206" s="2">
        <f t="shared" si="17"/>
        <v>18282500</v>
      </c>
      <c r="V206" s="2">
        <f t="shared" si="17"/>
        <v>35195600</v>
      </c>
      <c r="W206" s="2">
        <f t="shared" si="17"/>
        <v>25568400</v>
      </c>
      <c r="X206" s="2">
        <f t="shared" si="17"/>
        <v>23103300</v>
      </c>
      <c r="Y206" s="2" cm="1">
        <f t="array" ref="Y206">_xlfn.XLOOKUP(Y$1&amp;$R206,$C$3:$C$1662&amp;$D$3:$D$1662,$E$3:$E$1662,0,0,1)</f>
        <v>63200</v>
      </c>
      <c r="Z206" s="2" cm="1">
        <f t="array" ref="Z206">_xlfn.XLOOKUP(Z$1&amp;$R206,$C$3:$C$1662&amp;$D$3:$D$1662,$E$3:$E$1662,0,0,1)</f>
        <v>25500</v>
      </c>
      <c r="AA206" s="2" cm="1">
        <f t="array" ref="AA206">_xlfn.XLOOKUP(AA$1&amp;$R206,$C$3:$C$1662&amp;$D$3:$D$1662,$E$3:$E$1662,0,0,1)</f>
        <v>96600</v>
      </c>
      <c r="AB206" s="2" cm="1">
        <f t="array" ref="AB206">_xlfn.XLOOKUP(AB$1&amp;$R206,$C$3:$C$1662&amp;$D$3:$D$1662,$E$3:$E$1662,0,0,1)</f>
        <v>87700</v>
      </c>
      <c r="AC206" s="2" cm="1">
        <f t="array" ref="AC206">_xlfn.XLOOKUP(AC$1&amp;$R206,$C$3:$C$1662&amp;$D$3:$D$1662,$E$3:$E$1662,0,0,1)</f>
        <v>73600</v>
      </c>
    </row>
    <row r="207" spans="3:29" x14ac:dyDescent="0.4">
      <c r="C207" t="s">
        <v>758</v>
      </c>
      <c r="D207" t="s">
        <v>415</v>
      </c>
      <c r="E207">
        <v>73600</v>
      </c>
      <c r="R207" t="s">
        <v>102</v>
      </c>
      <c r="S207" s="2">
        <f t="shared" si="16"/>
        <v>25435420</v>
      </c>
      <c r="T207" s="2">
        <f t="shared" si="17"/>
        <v>24682800</v>
      </c>
      <c r="U207" s="2">
        <f t="shared" si="17"/>
        <v>18307600</v>
      </c>
      <c r="V207" s="2">
        <f t="shared" si="17"/>
        <v>35353300</v>
      </c>
      <c r="W207" s="2">
        <f t="shared" si="17"/>
        <v>25690400</v>
      </c>
      <c r="X207" s="2">
        <f t="shared" si="17"/>
        <v>23143000</v>
      </c>
      <c r="Y207" s="2" cm="1">
        <f t="array" ref="Y207">_xlfn.XLOOKUP(Y$1&amp;$R207,$C$3:$C$1662&amp;$D$3:$D$1662,$E$3:$E$1662,0,0,1)</f>
        <v>30700</v>
      </c>
      <c r="Z207" s="2" cm="1">
        <f t="array" ref="Z207">_xlfn.XLOOKUP(Z$1&amp;$R207,$C$3:$C$1662&amp;$D$3:$D$1662,$E$3:$E$1662,0,0,1)</f>
        <v>25100</v>
      </c>
      <c r="AA207" s="2" cm="1">
        <f t="array" ref="AA207">_xlfn.XLOOKUP(AA$1&amp;$R207,$C$3:$C$1662&amp;$D$3:$D$1662,$E$3:$E$1662,0,0,1)</f>
        <v>157700</v>
      </c>
      <c r="AB207" s="2" cm="1">
        <f t="array" ref="AB207">_xlfn.XLOOKUP(AB$1&amp;$R207,$C$3:$C$1662&amp;$D$3:$D$1662,$E$3:$E$1662,0,0,1)</f>
        <v>122000</v>
      </c>
      <c r="AC207" s="2" cm="1">
        <f t="array" ref="AC207">_xlfn.XLOOKUP(AC$1&amp;$R207,$C$3:$C$1662&amp;$D$3:$D$1662,$E$3:$E$1662,0,0,1)</f>
        <v>39700</v>
      </c>
    </row>
    <row r="208" spans="3:29" x14ac:dyDescent="0.4">
      <c r="C208" t="s">
        <v>758</v>
      </c>
      <c r="D208" t="s">
        <v>416</v>
      </c>
      <c r="E208">
        <v>39700</v>
      </c>
      <c r="R208" t="s">
        <v>225</v>
      </c>
      <c r="S208" s="2">
        <f t="shared" si="16"/>
        <v>25524880</v>
      </c>
      <c r="T208" s="2">
        <f t="shared" si="17"/>
        <v>24783800</v>
      </c>
      <c r="U208" s="2">
        <f t="shared" si="17"/>
        <v>18358800</v>
      </c>
      <c r="V208" s="2">
        <f t="shared" si="17"/>
        <v>35488700</v>
      </c>
      <c r="W208" s="2">
        <f t="shared" si="17"/>
        <v>25801700</v>
      </c>
      <c r="X208" s="2">
        <f t="shared" si="17"/>
        <v>23191400</v>
      </c>
      <c r="Y208" s="2" cm="1">
        <f t="array" ref="Y208">_xlfn.XLOOKUP(Y$1&amp;$R208,$C$3:$C$1662&amp;$D$3:$D$1662,$E$3:$E$1662,0,0,1)</f>
        <v>101000</v>
      </c>
      <c r="Z208" s="2" cm="1">
        <f t="array" ref="Z208">_xlfn.XLOOKUP(Z$1&amp;$R208,$C$3:$C$1662&amp;$D$3:$D$1662,$E$3:$E$1662,0,0,1)</f>
        <v>51200</v>
      </c>
      <c r="AA208" s="2" cm="1">
        <f t="array" ref="AA208">_xlfn.XLOOKUP(AA$1&amp;$R208,$C$3:$C$1662&amp;$D$3:$D$1662,$E$3:$E$1662,0,0,1)</f>
        <v>135400</v>
      </c>
      <c r="AB208" s="2" cm="1">
        <f t="array" ref="AB208">_xlfn.XLOOKUP(AB$1&amp;$R208,$C$3:$C$1662&amp;$D$3:$D$1662,$E$3:$E$1662,0,0,1)</f>
        <v>111300</v>
      </c>
      <c r="AC208" s="2" cm="1">
        <f t="array" ref="AC208">_xlfn.XLOOKUP(AC$1&amp;$R208,$C$3:$C$1662&amp;$D$3:$D$1662,$E$3:$E$1662,0,0,1)</f>
        <v>48400</v>
      </c>
    </row>
    <row r="209" spans="3:29" x14ac:dyDescent="0.4">
      <c r="C209" t="s">
        <v>758</v>
      </c>
      <c r="D209" t="s">
        <v>417</v>
      </c>
      <c r="E209">
        <v>48400</v>
      </c>
      <c r="R209" t="s">
        <v>97</v>
      </c>
      <c r="S209" s="2">
        <f t="shared" si="16"/>
        <v>25596640</v>
      </c>
      <c r="T209" s="2">
        <f t="shared" si="17"/>
        <v>24841400</v>
      </c>
      <c r="U209" s="2">
        <f t="shared" si="17"/>
        <v>18400900</v>
      </c>
      <c r="V209" s="2">
        <f t="shared" si="17"/>
        <v>35572600</v>
      </c>
      <c r="W209" s="2">
        <f t="shared" si="17"/>
        <v>25918700</v>
      </c>
      <c r="X209" s="2">
        <f t="shared" si="17"/>
        <v>23249600</v>
      </c>
      <c r="Y209" s="2" cm="1">
        <f t="array" ref="Y209">_xlfn.XLOOKUP(Y$1&amp;$R209,$C$3:$C$1662&amp;$D$3:$D$1662,$E$3:$E$1662,0,0,1)</f>
        <v>57600</v>
      </c>
      <c r="Z209" s="2" cm="1">
        <f t="array" ref="Z209">_xlfn.XLOOKUP(Z$1&amp;$R209,$C$3:$C$1662&amp;$D$3:$D$1662,$E$3:$E$1662,0,0,1)</f>
        <v>42100</v>
      </c>
      <c r="AA209" s="2" cm="1">
        <f t="array" ref="AA209">_xlfn.XLOOKUP(AA$1&amp;$R209,$C$3:$C$1662&amp;$D$3:$D$1662,$E$3:$E$1662,0,0,1)</f>
        <v>83900</v>
      </c>
      <c r="AB209" s="2" cm="1">
        <f t="array" ref="AB209">_xlfn.XLOOKUP(AB$1&amp;$R209,$C$3:$C$1662&amp;$D$3:$D$1662,$E$3:$E$1662,0,0,1)</f>
        <v>117000</v>
      </c>
      <c r="AC209" s="2" cm="1">
        <f t="array" ref="AC209">_xlfn.XLOOKUP(AC$1&amp;$R209,$C$3:$C$1662&amp;$D$3:$D$1662,$E$3:$E$1662,0,0,1)</f>
        <v>58200</v>
      </c>
    </row>
    <row r="210" spans="3:29" x14ac:dyDescent="0.4">
      <c r="C210" t="s">
        <v>758</v>
      </c>
      <c r="D210" t="s">
        <v>418</v>
      </c>
      <c r="E210">
        <v>58200</v>
      </c>
      <c r="R210" t="s">
        <v>65</v>
      </c>
      <c r="S210" s="2">
        <f t="shared" si="16"/>
        <v>25671120</v>
      </c>
      <c r="T210" s="2">
        <f t="shared" si="17"/>
        <v>24884100</v>
      </c>
      <c r="U210" s="2">
        <f t="shared" si="17"/>
        <v>18421900</v>
      </c>
      <c r="V210" s="2">
        <f t="shared" si="17"/>
        <v>35767200</v>
      </c>
      <c r="W210" s="2">
        <f t="shared" si="17"/>
        <v>25988800</v>
      </c>
      <c r="X210" s="2">
        <f t="shared" si="17"/>
        <v>23293600</v>
      </c>
      <c r="Y210" s="2" cm="1">
        <f t="array" ref="Y210">_xlfn.XLOOKUP(Y$1&amp;$R210,$C$3:$C$1662&amp;$D$3:$D$1662,$E$3:$E$1662,0,0,1)</f>
        <v>42700</v>
      </c>
      <c r="Z210" s="2" cm="1">
        <f t="array" ref="Z210">_xlfn.XLOOKUP(Z$1&amp;$R210,$C$3:$C$1662&amp;$D$3:$D$1662,$E$3:$E$1662,0,0,1)</f>
        <v>21000</v>
      </c>
      <c r="AA210" s="2" cm="1">
        <f t="array" ref="AA210">_xlfn.XLOOKUP(AA$1&amp;$R210,$C$3:$C$1662&amp;$D$3:$D$1662,$E$3:$E$1662,0,0,1)</f>
        <v>194600</v>
      </c>
      <c r="AB210" s="2" cm="1">
        <f t="array" ref="AB210">_xlfn.XLOOKUP(AB$1&amp;$R210,$C$3:$C$1662&amp;$D$3:$D$1662,$E$3:$E$1662,0,0,1)</f>
        <v>70100</v>
      </c>
      <c r="AC210" s="2" cm="1">
        <f t="array" ref="AC210">_xlfn.XLOOKUP(AC$1&amp;$R210,$C$3:$C$1662&amp;$D$3:$D$1662,$E$3:$E$1662,0,0,1)</f>
        <v>44000</v>
      </c>
    </row>
    <row r="211" spans="3:29" x14ac:dyDescent="0.4">
      <c r="C211" t="s">
        <v>758</v>
      </c>
      <c r="D211" t="s">
        <v>419</v>
      </c>
      <c r="E211">
        <v>44000</v>
      </c>
      <c r="R211" t="s">
        <v>163</v>
      </c>
      <c r="S211" s="2">
        <f t="shared" si="16"/>
        <v>25725220</v>
      </c>
      <c r="T211" s="2">
        <f t="shared" si="17"/>
        <v>24924400</v>
      </c>
      <c r="U211" s="2">
        <f t="shared" si="17"/>
        <v>18456200</v>
      </c>
      <c r="V211" s="2">
        <f t="shared" si="17"/>
        <v>35862600</v>
      </c>
      <c r="W211" s="2">
        <f t="shared" si="17"/>
        <v>26046300</v>
      </c>
      <c r="X211" s="2">
        <f t="shared" si="17"/>
        <v>23336600</v>
      </c>
      <c r="Y211" s="2" cm="1">
        <f t="array" ref="Y211">_xlfn.XLOOKUP(Y$1&amp;$R211,$C$3:$C$1662&amp;$D$3:$D$1662,$E$3:$E$1662,0,0,1)</f>
        <v>40300</v>
      </c>
      <c r="Z211" s="2" cm="1">
        <f t="array" ref="Z211">_xlfn.XLOOKUP(Z$1&amp;$R211,$C$3:$C$1662&amp;$D$3:$D$1662,$E$3:$E$1662,0,0,1)</f>
        <v>34300</v>
      </c>
      <c r="AA211" s="2" cm="1">
        <f t="array" ref="AA211">_xlfn.XLOOKUP(AA$1&amp;$R211,$C$3:$C$1662&amp;$D$3:$D$1662,$E$3:$E$1662,0,0,1)</f>
        <v>95400</v>
      </c>
      <c r="AB211" s="2" cm="1">
        <f t="array" ref="AB211">_xlfn.XLOOKUP(AB$1&amp;$R211,$C$3:$C$1662&amp;$D$3:$D$1662,$E$3:$E$1662,0,0,1)</f>
        <v>57500</v>
      </c>
      <c r="AC211" s="2" cm="1">
        <f t="array" ref="AC211">_xlfn.XLOOKUP(AC$1&amp;$R211,$C$3:$C$1662&amp;$D$3:$D$1662,$E$3:$E$1662,0,0,1)</f>
        <v>43000</v>
      </c>
    </row>
    <row r="212" spans="3:29" x14ac:dyDescent="0.4">
      <c r="C212" t="s">
        <v>758</v>
      </c>
      <c r="D212" t="s">
        <v>420</v>
      </c>
      <c r="E212">
        <v>43000</v>
      </c>
      <c r="R212" t="s">
        <v>221</v>
      </c>
      <c r="S212" s="2">
        <f t="shared" si="16"/>
        <v>25815840</v>
      </c>
      <c r="T212" s="2">
        <f t="shared" ref="T212:X227" si="18">T211+Y212</f>
        <v>24991000</v>
      </c>
      <c r="U212" s="2">
        <f t="shared" si="18"/>
        <v>18507300</v>
      </c>
      <c r="V212" s="2">
        <f t="shared" si="18"/>
        <v>35947200</v>
      </c>
      <c r="W212" s="2">
        <f t="shared" si="18"/>
        <v>26252500</v>
      </c>
      <c r="X212" s="2">
        <f t="shared" si="18"/>
        <v>23381200</v>
      </c>
      <c r="Y212" s="2" cm="1">
        <f t="array" ref="Y212">_xlfn.XLOOKUP(Y$1&amp;$R212,$C$3:$C$1662&amp;$D$3:$D$1662,$E$3:$E$1662,0,0,1)</f>
        <v>66600</v>
      </c>
      <c r="Z212" s="2" cm="1">
        <f t="array" ref="Z212">_xlfn.XLOOKUP(Z$1&amp;$R212,$C$3:$C$1662&amp;$D$3:$D$1662,$E$3:$E$1662,0,0,1)</f>
        <v>51100</v>
      </c>
      <c r="AA212" s="2" cm="1">
        <f t="array" ref="AA212">_xlfn.XLOOKUP(AA$1&amp;$R212,$C$3:$C$1662&amp;$D$3:$D$1662,$E$3:$E$1662,0,0,1)</f>
        <v>84600</v>
      </c>
      <c r="AB212" s="2" cm="1">
        <f t="array" ref="AB212">_xlfn.XLOOKUP(AB$1&amp;$R212,$C$3:$C$1662&amp;$D$3:$D$1662,$E$3:$E$1662,0,0,1)</f>
        <v>206200</v>
      </c>
      <c r="AC212" s="2" cm="1">
        <f t="array" ref="AC212">_xlfn.XLOOKUP(AC$1&amp;$R212,$C$3:$C$1662&amp;$D$3:$D$1662,$E$3:$E$1662,0,0,1)</f>
        <v>44600</v>
      </c>
    </row>
    <row r="213" spans="3:29" x14ac:dyDescent="0.4">
      <c r="C213" t="s">
        <v>758</v>
      </c>
      <c r="D213" t="s">
        <v>421</v>
      </c>
      <c r="E213">
        <v>44600</v>
      </c>
      <c r="R213" t="s">
        <v>236</v>
      </c>
      <c r="S213" s="2">
        <f t="shared" si="16"/>
        <v>25905180</v>
      </c>
      <c r="T213" s="2">
        <f t="shared" si="18"/>
        <v>25066900</v>
      </c>
      <c r="U213" s="2">
        <f t="shared" si="18"/>
        <v>18569700</v>
      </c>
      <c r="V213" s="2">
        <f t="shared" si="18"/>
        <v>36087400</v>
      </c>
      <c r="W213" s="2">
        <f t="shared" si="18"/>
        <v>26339800</v>
      </c>
      <c r="X213" s="2">
        <f t="shared" si="18"/>
        <v>23462100</v>
      </c>
      <c r="Y213" s="2" cm="1">
        <f t="array" ref="Y213">_xlfn.XLOOKUP(Y$1&amp;$R213,$C$3:$C$1662&amp;$D$3:$D$1662,$E$3:$E$1662,0,0,1)</f>
        <v>75900</v>
      </c>
      <c r="Z213" s="2" cm="1">
        <f t="array" ref="Z213">_xlfn.XLOOKUP(Z$1&amp;$R213,$C$3:$C$1662&amp;$D$3:$D$1662,$E$3:$E$1662,0,0,1)</f>
        <v>62400</v>
      </c>
      <c r="AA213" s="2" cm="1">
        <f t="array" ref="AA213">_xlfn.XLOOKUP(AA$1&amp;$R213,$C$3:$C$1662&amp;$D$3:$D$1662,$E$3:$E$1662,0,0,1)</f>
        <v>140200</v>
      </c>
      <c r="AB213" s="2" cm="1">
        <f t="array" ref="AB213">_xlfn.XLOOKUP(AB$1&amp;$R213,$C$3:$C$1662&amp;$D$3:$D$1662,$E$3:$E$1662,0,0,1)</f>
        <v>87300</v>
      </c>
      <c r="AC213" s="2" cm="1">
        <f t="array" ref="AC213">_xlfn.XLOOKUP(AC$1&amp;$R213,$C$3:$C$1662&amp;$D$3:$D$1662,$E$3:$E$1662,0,0,1)</f>
        <v>80900</v>
      </c>
    </row>
    <row r="214" spans="3:29" x14ac:dyDescent="0.4">
      <c r="C214" t="s">
        <v>758</v>
      </c>
      <c r="D214" t="s">
        <v>422</v>
      </c>
      <c r="E214">
        <v>80900</v>
      </c>
      <c r="R214" t="s">
        <v>199</v>
      </c>
      <c r="S214" s="2">
        <f t="shared" si="16"/>
        <v>26001240</v>
      </c>
      <c r="T214" s="2">
        <f t="shared" si="18"/>
        <v>25108300</v>
      </c>
      <c r="U214" s="2">
        <f t="shared" si="18"/>
        <v>18601100</v>
      </c>
      <c r="V214" s="2">
        <f t="shared" si="18"/>
        <v>36334000</v>
      </c>
      <c r="W214" s="2">
        <f t="shared" si="18"/>
        <v>26428600</v>
      </c>
      <c r="X214" s="2">
        <f t="shared" si="18"/>
        <v>23534200</v>
      </c>
      <c r="Y214" s="2" cm="1">
        <f t="array" ref="Y214">_xlfn.XLOOKUP(Y$1&amp;$R214,$C$3:$C$1662&amp;$D$3:$D$1662,$E$3:$E$1662,0,0,1)</f>
        <v>41400</v>
      </c>
      <c r="Z214" s="2" cm="1">
        <f t="array" ref="Z214">_xlfn.XLOOKUP(Z$1&amp;$R214,$C$3:$C$1662&amp;$D$3:$D$1662,$E$3:$E$1662,0,0,1)</f>
        <v>31400</v>
      </c>
      <c r="AA214" s="2" cm="1">
        <f t="array" ref="AA214">_xlfn.XLOOKUP(AA$1&amp;$R214,$C$3:$C$1662&amp;$D$3:$D$1662,$E$3:$E$1662,0,0,1)</f>
        <v>246600</v>
      </c>
      <c r="AB214" s="2" cm="1">
        <f t="array" ref="AB214">_xlfn.XLOOKUP(AB$1&amp;$R214,$C$3:$C$1662&amp;$D$3:$D$1662,$E$3:$E$1662,0,0,1)</f>
        <v>88800</v>
      </c>
      <c r="AC214" s="2" cm="1">
        <f t="array" ref="AC214">_xlfn.XLOOKUP(AC$1&amp;$R214,$C$3:$C$1662&amp;$D$3:$D$1662,$E$3:$E$1662,0,0,1)</f>
        <v>72100</v>
      </c>
    </row>
    <row r="215" spans="3:29" x14ac:dyDescent="0.4">
      <c r="C215" t="s">
        <v>758</v>
      </c>
      <c r="D215" t="s">
        <v>423</v>
      </c>
      <c r="E215">
        <v>72100</v>
      </c>
      <c r="R215" t="s">
        <v>264</v>
      </c>
      <c r="S215" s="2">
        <f t="shared" si="16"/>
        <v>26048640</v>
      </c>
      <c r="T215" s="2">
        <f t="shared" si="18"/>
        <v>25157500</v>
      </c>
      <c r="U215" s="2">
        <f t="shared" si="18"/>
        <v>18627500</v>
      </c>
      <c r="V215" s="2">
        <f t="shared" si="18"/>
        <v>36424000</v>
      </c>
      <c r="W215" s="2">
        <f t="shared" si="18"/>
        <v>26474300</v>
      </c>
      <c r="X215" s="2">
        <f t="shared" si="18"/>
        <v>23559900</v>
      </c>
      <c r="Y215" s="2" cm="1">
        <f t="array" ref="Y215">_xlfn.XLOOKUP(Y$1&amp;$R215,$C$3:$C$1662&amp;$D$3:$D$1662,$E$3:$E$1662,0,0,1)</f>
        <v>49200</v>
      </c>
      <c r="Z215" s="2" cm="1">
        <f t="array" ref="Z215">_xlfn.XLOOKUP(Z$1&amp;$R215,$C$3:$C$1662&amp;$D$3:$D$1662,$E$3:$E$1662,0,0,1)</f>
        <v>26400</v>
      </c>
      <c r="AA215" s="2" cm="1">
        <f t="array" ref="AA215">_xlfn.XLOOKUP(AA$1&amp;$R215,$C$3:$C$1662&amp;$D$3:$D$1662,$E$3:$E$1662,0,0,1)</f>
        <v>90000</v>
      </c>
      <c r="AB215" s="2" cm="1">
        <f t="array" ref="AB215">_xlfn.XLOOKUP(AB$1&amp;$R215,$C$3:$C$1662&amp;$D$3:$D$1662,$E$3:$E$1662,0,0,1)</f>
        <v>45700</v>
      </c>
      <c r="AC215" s="2" cm="1">
        <f t="array" ref="AC215">_xlfn.XLOOKUP(AC$1&amp;$R215,$C$3:$C$1662&amp;$D$3:$D$1662,$E$3:$E$1662,0,0,1)</f>
        <v>25700</v>
      </c>
    </row>
    <row r="216" spans="3:29" x14ac:dyDescent="0.4">
      <c r="C216" t="s">
        <v>758</v>
      </c>
      <c r="D216" t="s">
        <v>424</v>
      </c>
      <c r="E216">
        <v>25700</v>
      </c>
      <c r="R216" t="s">
        <v>90</v>
      </c>
      <c r="S216" s="2">
        <f t="shared" si="16"/>
        <v>26123380</v>
      </c>
      <c r="T216" s="2">
        <f t="shared" si="18"/>
        <v>25201000</v>
      </c>
      <c r="U216" s="2">
        <f t="shared" si="18"/>
        <v>18652700</v>
      </c>
      <c r="V216" s="2">
        <f t="shared" si="18"/>
        <v>36513000</v>
      </c>
      <c r="W216" s="2">
        <f t="shared" si="18"/>
        <v>26551200</v>
      </c>
      <c r="X216" s="2">
        <f t="shared" si="18"/>
        <v>23699000</v>
      </c>
      <c r="Y216" s="2" cm="1">
        <f t="array" ref="Y216">_xlfn.XLOOKUP(Y$1&amp;$R216,$C$3:$C$1662&amp;$D$3:$D$1662,$E$3:$E$1662,0,0,1)</f>
        <v>43500</v>
      </c>
      <c r="Z216" s="2" cm="1">
        <f t="array" ref="Z216">_xlfn.XLOOKUP(Z$1&amp;$R216,$C$3:$C$1662&amp;$D$3:$D$1662,$E$3:$E$1662,0,0,1)</f>
        <v>25200</v>
      </c>
      <c r="AA216" s="2" cm="1">
        <f t="array" ref="AA216">_xlfn.XLOOKUP(AA$1&amp;$R216,$C$3:$C$1662&amp;$D$3:$D$1662,$E$3:$E$1662,0,0,1)</f>
        <v>89000</v>
      </c>
      <c r="AB216" s="2" cm="1">
        <f t="array" ref="AB216">_xlfn.XLOOKUP(AB$1&amp;$R216,$C$3:$C$1662&amp;$D$3:$D$1662,$E$3:$E$1662,0,0,1)</f>
        <v>76900</v>
      </c>
      <c r="AC216" s="2" cm="1">
        <f t="array" ref="AC216">_xlfn.XLOOKUP(AC$1&amp;$R216,$C$3:$C$1662&amp;$D$3:$D$1662,$E$3:$E$1662,0,0,1)</f>
        <v>139100</v>
      </c>
    </row>
    <row r="217" spans="3:29" x14ac:dyDescent="0.4">
      <c r="C217" t="s">
        <v>758</v>
      </c>
      <c r="D217" t="s">
        <v>425</v>
      </c>
      <c r="E217">
        <v>139100</v>
      </c>
      <c r="R217" t="s">
        <v>156</v>
      </c>
      <c r="S217" s="2">
        <f t="shared" si="16"/>
        <v>26172440</v>
      </c>
      <c r="T217" s="2">
        <f t="shared" si="18"/>
        <v>25247300</v>
      </c>
      <c r="U217" s="2">
        <f t="shared" si="18"/>
        <v>18664100</v>
      </c>
      <c r="V217" s="2">
        <f t="shared" si="18"/>
        <v>36603100</v>
      </c>
      <c r="W217" s="2">
        <f t="shared" si="18"/>
        <v>26594100</v>
      </c>
      <c r="X217" s="2">
        <f t="shared" si="18"/>
        <v>23753600</v>
      </c>
      <c r="Y217" s="2" cm="1">
        <f t="array" ref="Y217">_xlfn.XLOOKUP(Y$1&amp;$R217,$C$3:$C$1662&amp;$D$3:$D$1662,$E$3:$E$1662,0,0,1)</f>
        <v>46300</v>
      </c>
      <c r="Z217" s="2" cm="1">
        <f t="array" ref="Z217">_xlfn.XLOOKUP(Z$1&amp;$R217,$C$3:$C$1662&amp;$D$3:$D$1662,$E$3:$E$1662,0,0,1)</f>
        <v>11400</v>
      </c>
      <c r="AA217" s="2" cm="1">
        <f t="array" ref="AA217">_xlfn.XLOOKUP(AA$1&amp;$R217,$C$3:$C$1662&amp;$D$3:$D$1662,$E$3:$E$1662,0,0,1)</f>
        <v>90100</v>
      </c>
      <c r="AB217" s="2" cm="1">
        <f t="array" ref="AB217">_xlfn.XLOOKUP(AB$1&amp;$R217,$C$3:$C$1662&amp;$D$3:$D$1662,$E$3:$E$1662,0,0,1)</f>
        <v>42900</v>
      </c>
      <c r="AC217" s="2" cm="1">
        <f t="array" ref="AC217">_xlfn.XLOOKUP(AC$1&amp;$R217,$C$3:$C$1662&amp;$D$3:$D$1662,$E$3:$E$1662,0,0,1)</f>
        <v>54600</v>
      </c>
    </row>
    <row r="218" spans="3:29" x14ac:dyDescent="0.4">
      <c r="C218" t="s">
        <v>758</v>
      </c>
      <c r="D218" t="s">
        <v>426</v>
      </c>
      <c r="E218">
        <v>54600</v>
      </c>
      <c r="R218" t="s">
        <v>272</v>
      </c>
      <c r="S218" s="2">
        <f t="shared" si="16"/>
        <v>26236080</v>
      </c>
      <c r="T218" s="2">
        <f t="shared" si="18"/>
        <v>25312400</v>
      </c>
      <c r="U218" s="2">
        <f t="shared" si="18"/>
        <v>18698300</v>
      </c>
      <c r="V218" s="2">
        <f t="shared" si="18"/>
        <v>36726000</v>
      </c>
      <c r="W218" s="2">
        <f t="shared" si="18"/>
        <v>26649500</v>
      </c>
      <c r="X218" s="2">
        <f t="shared" si="18"/>
        <v>23794200</v>
      </c>
      <c r="Y218" s="2" cm="1">
        <f t="array" ref="Y218">_xlfn.XLOOKUP(Y$1&amp;$R218,$C$3:$C$1662&amp;$D$3:$D$1662,$E$3:$E$1662,0,0,1)</f>
        <v>65100</v>
      </c>
      <c r="Z218" s="2" cm="1">
        <f t="array" ref="Z218">_xlfn.XLOOKUP(Z$1&amp;$R218,$C$3:$C$1662&amp;$D$3:$D$1662,$E$3:$E$1662,0,0,1)</f>
        <v>34200</v>
      </c>
      <c r="AA218" s="2" cm="1">
        <f t="array" ref="AA218">_xlfn.XLOOKUP(AA$1&amp;$R218,$C$3:$C$1662&amp;$D$3:$D$1662,$E$3:$E$1662,0,0,1)</f>
        <v>122900</v>
      </c>
      <c r="AB218" s="2" cm="1">
        <f t="array" ref="AB218">_xlfn.XLOOKUP(AB$1&amp;$R218,$C$3:$C$1662&amp;$D$3:$D$1662,$E$3:$E$1662,0,0,1)</f>
        <v>55400</v>
      </c>
      <c r="AC218" s="2" cm="1">
        <f t="array" ref="AC218">_xlfn.XLOOKUP(AC$1&amp;$R218,$C$3:$C$1662&amp;$D$3:$D$1662,$E$3:$E$1662,0,0,1)</f>
        <v>40600</v>
      </c>
    </row>
    <row r="219" spans="3:29" x14ac:dyDescent="0.4">
      <c r="C219" t="s">
        <v>758</v>
      </c>
      <c r="D219" t="s">
        <v>427</v>
      </c>
      <c r="E219">
        <v>40600</v>
      </c>
      <c r="R219" t="s">
        <v>253</v>
      </c>
      <c r="S219" s="2">
        <f t="shared" si="16"/>
        <v>26304100</v>
      </c>
      <c r="T219" s="2">
        <f t="shared" si="18"/>
        <v>25342300</v>
      </c>
      <c r="U219" s="2">
        <f t="shared" si="18"/>
        <v>18716800</v>
      </c>
      <c r="V219" s="2">
        <f t="shared" si="18"/>
        <v>36860400</v>
      </c>
      <c r="W219" s="2">
        <f t="shared" si="18"/>
        <v>26691900</v>
      </c>
      <c r="X219" s="2">
        <f t="shared" si="18"/>
        <v>23909100</v>
      </c>
      <c r="Y219" s="2" cm="1">
        <f t="array" ref="Y219">_xlfn.XLOOKUP(Y$1&amp;$R219,$C$3:$C$1662&amp;$D$3:$D$1662,$E$3:$E$1662,0,0,1)</f>
        <v>29900</v>
      </c>
      <c r="Z219" s="2" cm="1">
        <f t="array" ref="Z219">_xlfn.XLOOKUP(Z$1&amp;$R219,$C$3:$C$1662&amp;$D$3:$D$1662,$E$3:$E$1662,0,0,1)</f>
        <v>18500</v>
      </c>
      <c r="AA219" s="2" cm="1">
        <f t="array" ref="AA219">_xlfn.XLOOKUP(AA$1&amp;$R219,$C$3:$C$1662&amp;$D$3:$D$1662,$E$3:$E$1662,0,0,1)</f>
        <v>134400</v>
      </c>
      <c r="AB219" s="2" cm="1">
        <f t="array" ref="AB219">_xlfn.XLOOKUP(AB$1&amp;$R219,$C$3:$C$1662&amp;$D$3:$D$1662,$E$3:$E$1662,0,0,1)</f>
        <v>42400</v>
      </c>
      <c r="AC219" s="2" cm="1">
        <f t="array" ref="AC219">_xlfn.XLOOKUP(AC$1&amp;$R219,$C$3:$C$1662&amp;$D$3:$D$1662,$E$3:$E$1662,0,0,1)</f>
        <v>114900</v>
      </c>
    </row>
    <row r="220" spans="3:29" x14ac:dyDescent="0.4">
      <c r="C220" t="s">
        <v>758</v>
      </c>
      <c r="D220" t="s">
        <v>428</v>
      </c>
      <c r="E220">
        <v>114900</v>
      </c>
      <c r="R220" t="s">
        <v>261</v>
      </c>
      <c r="S220" s="2">
        <f t="shared" si="16"/>
        <v>26366480</v>
      </c>
      <c r="T220" s="2">
        <f t="shared" si="18"/>
        <v>25393500</v>
      </c>
      <c r="U220" s="2">
        <f t="shared" si="18"/>
        <v>18741500</v>
      </c>
      <c r="V220" s="2">
        <f t="shared" si="18"/>
        <v>36988600</v>
      </c>
      <c r="W220" s="2">
        <f t="shared" si="18"/>
        <v>26712900</v>
      </c>
      <c r="X220" s="2">
        <f t="shared" si="18"/>
        <v>23995900</v>
      </c>
      <c r="Y220" s="2" cm="1">
        <f t="array" ref="Y220">_xlfn.XLOOKUP(Y$1&amp;$R220,$C$3:$C$1662&amp;$D$3:$D$1662,$E$3:$E$1662,0,0,1)</f>
        <v>51200</v>
      </c>
      <c r="Z220" s="2" cm="1">
        <f t="array" ref="Z220">_xlfn.XLOOKUP(Z$1&amp;$R220,$C$3:$C$1662&amp;$D$3:$D$1662,$E$3:$E$1662,0,0,1)</f>
        <v>24700</v>
      </c>
      <c r="AA220" s="2" cm="1">
        <f t="array" ref="AA220">_xlfn.XLOOKUP(AA$1&amp;$R220,$C$3:$C$1662&amp;$D$3:$D$1662,$E$3:$E$1662,0,0,1)</f>
        <v>128200</v>
      </c>
      <c r="AB220" s="2" cm="1">
        <f t="array" ref="AB220">_xlfn.XLOOKUP(AB$1&amp;$R220,$C$3:$C$1662&amp;$D$3:$D$1662,$E$3:$E$1662,0,0,1)</f>
        <v>21000</v>
      </c>
      <c r="AC220" s="2" cm="1">
        <f t="array" ref="AC220">_xlfn.XLOOKUP(AC$1&amp;$R220,$C$3:$C$1662&amp;$D$3:$D$1662,$E$3:$E$1662,0,0,1)</f>
        <v>86800</v>
      </c>
    </row>
    <row r="221" spans="3:29" x14ac:dyDescent="0.4">
      <c r="C221" t="s">
        <v>758</v>
      </c>
      <c r="D221" t="s">
        <v>429</v>
      </c>
      <c r="E221">
        <v>86800</v>
      </c>
      <c r="R221" t="s">
        <v>123</v>
      </c>
      <c r="S221" s="2">
        <f t="shared" si="16"/>
        <v>26447860</v>
      </c>
      <c r="T221" s="2">
        <f t="shared" si="18"/>
        <v>25518600</v>
      </c>
      <c r="U221" s="2">
        <f t="shared" si="18"/>
        <v>18751000</v>
      </c>
      <c r="V221" s="2">
        <f t="shared" si="18"/>
        <v>37136000</v>
      </c>
      <c r="W221" s="2">
        <f t="shared" si="18"/>
        <v>26766400</v>
      </c>
      <c r="X221" s="2">
        <f t="shared" si="18"/>
        <v>24067300</v>
      </c>
      <c r="Y221" s="2" cm="1">
        <f t="array" ref="Y221">_xlfn.XLOOKUP(Y$1&amp;$R221,$C$3:$C$1662&amp;$D$3:$D$1662,$E$3:$E$1662,0,0,1)</f>
        <v>125100</v>
      </c>
      <c r="Z221" s="2" cm="1">
        <f t="array" ref="Z221">_xlfn.XLOOKUP(Z$1&amp;$R221,$C$3:$C$1662&amp;$D$3:$D$1662,$E$3:$E$1662,0,0,1)</f>
        <v>9500</v>
      </c>
      <c r="AA221" s="2" cm="1">
        <f t="array" ref="AA221">_xlfn.XLOOKUP(AA$1&amp;$R221,$C$3:$C$1662&amp;$D$3:$D$1662,$E$3:$E$1662,0,0,1)</f>
        <v>147400</v>
      </c>
      <c r="AB221" s="2" cm="1">
        <f t="array" ref="AB221">_xlfn.XLOOKUP(AB$1&amp;$R221,$C$3:$C$1662&amp;$D$3:$D$1662,$E$3:$E$1662,0,0,1)</f>
        <v>53500</v>
      </c>
      <c r="AC221" s="2" cm="1">
        <f t="array" ref="AC221">_xlfn.XLOOKUP(AC$1&amp;$R221,$C$3:$C$1662&amp;$D$3:$D$1662,$E$3:$E$1662,0,0,1)</f>
        <v>71400</v>
      </c>
    </row>
    <row r="222" spans="3:29" x14ac:dyDescent="0.4">
      <c r="C222" t="s">
        <v>758</v>
      </c>
      <c r="D222" t="s">
        <v>430</v>
      </c>
      <c r="E222">
        <v>71400</v>
      </c>
      <c r="R222" t="s">
        <v>249</v>
      </c>
      <c r="S222" s="2">
        <f t="shared" si="16"/>
        <v>26509100</v>
      </c>
      <c r="T222" s="2">
        <f t="shared" si="18"/>
        <v>25615100</v>
      </c>
      <c r="U222" s="2">
        <f t="shared" si="18"/>
        <v>18783400</v>
      </c>
      <c r="V222" s="2">
        <f t="shared" si="18"/>
        <v>37211600</v>
      </c>
      <c r="W222" s="2">
        <f t="shared" si="18"/>
        <v>26805500</v>
      </c>
      <c r="X222" s="2">
        <f t="shared" si="18"/>
        <v>24129900</v>
      </c>
      <c r="Y222" s="2" cm="1">
        <f t="array" ref="Y222">_xlfn.XLOOKUP(Y$1&amp;$R222,$C$3:$C$1662&amp;$D$3:$D$1662,$E$3:$E$1662,0,0,1)</f>
        <v>96500</v>
      </c>
      <c r="Z222" s="2" cm="1">
        <f t="array" ref="Z222">_xlfn.XLOOKUP(Z$1&amp;$R222,$C$3:$C$1662&amp;$D$3:$D$1662,$E$3:$E$1662,0,0,1)</f>
        <v>32400</v>
      </c>
      <c r="AA222" s="2" cm="1">
        <f t="array" ref="AA222">_xlfn.XLOOKUP(AA$1&amp;$R222,$C$3:$C$1662&amp;$D$3:$D$1662,$E$3:$E$1662,0,0,1)</f>
        <v>75600</v>
      </c>
      <c r="AB222" s="2" cm="1">
        <f t="array" ref="AB222">_xlfn.XLOOKUP(AB$1&amp;$R222,$C$3:$C$1662&amp;$D$3:$D$1662,$E$3:$E$1662,0,0,1)</f>
        <v>39100</v>
      </c>
      <c r="AC222" s="2" cm="1">
        <f t="array" ref="AC222">_xlfn.XLOOKUP(AC$1&amp;$R222,$C$3:$C$1662&amp;$D$3:$D$1662,$E$3:$E$1662,0,0,1)</f>
        <v>62600</v>
      </c>
    </row>
    <row r="223" spans="3:29" x14ac:dyDescent="0.4">
      <c r="C223" t="s">
        <v>758</v>
      </c>
      <c r="D223" t="s">
        <v>431</v>
      </c>
      <c r="E223">
        <v>62600</v>
      </c>
      <c r="R223" t="s">
        <v>209</v>
      </c>
      <c r="S223" s="2">
        <f t="shared" si="16"/>
        <v>26598400</v>
      </c>
      <c r="T223" s="2">
        <f t="shared" si="18"/>
        <v>25682700</v>
      </c>
      <c r="U223" s="2">
        <f t="shared" si="18"/>
        <v>18817900</v>
      </c>
      <c r="V223" s="2">
        <f t="shared" si="18"/>
        <v>37351900</v>
      </c>
      <c r="W223" s="2">
        <f t="shared" si="18"/>
        <v>26873600</v>
      </c>
      <c r="X223" s="2">
        <f t="shared" si="18"/>
        <v>24265900</v>
      </c>
      <c r="Y223" s="2" cm="1">
        <f t="array" ref="Y223">_xlfn.XLOOKUP(Y$1&amp;$R223,$C$3:$C$1662&amp;$D$3:$D$1662,$E$3:$E$1662,0,0,1)</f>
        <v>67600</v>
      </c>
      <c r="Z223" s="2" cm="1">
        <f t="array" ref="Z223">_xlfn.XLOOKUP(Z$1&amp;$R223,$C$3:$C$1662&amp;$D$3:$D$1662,$E$3:$E$1662,0,0,1)</f>
        <v>34500</v>
      </c>
      <c r="AA223" s="2" cm="1">
        <f t="array" ref="AA223">_xlfn.XLOOKUP(AA$1&amp;$R223,$C$3:$C$1662&amp;$D$3:$D$1662,$E$3:$E$1662,0,0,1)</f>
        <v>140300</v>
      </c>
      <c r="AB223" s="2" cm="1">
        <f t="array" ref="AB223">_xlfn.XLOOKUP(AB$1&amp;$R223,$C$3:$C$1662&amp;$D$3:$D$1662,$E$3:$E$1662,0,0,1)</f>
        <v>68100</v>
      </c>
      <c r="AC223" s="2" cm="1">
        <f t="array" ref="AC223">_xlfn.XLOOKUP(AC$1&amp;$R223,$C$3:$C$1662&amp;$D$3:$D$1662,$E$3:$E$1662,0,0,1)</f>
        <v>136000</v>
      </c>
    </row>
    <row r="224" spans="3:29" x14ac:dyDescent="0.4">
      <c r="C224" t="s">
        <v>758</v>
      </c>
      <c r="D224" t="s">
        <v>432</v>
      </c>
      <c r="E224">
        <v>136000</v>
      </c>
      <c r="R224" t="s">
        <v>239</v>
      </c>
      <c r="S224" s="2">
        <f t="shared" si="16"/>
        <v>26663960</v>
      </c>
      <c r="T224" s="2">
        <f t="shared" si="18"/>
        <v>25752000</v>
      </c>
      <c r="U224" s="2">
        <f t="shared" si="18"/>
        <v>18833400</v>
      </c>
      <c r="V224" s="2">
        <f t="shared" si="18"/>
        <v>37449800</v>
      </c>
      <c r="W224" s="2">
        <f t="shared" si="18"/>
        <v>26932200</v>
      </c>
      <c r="X224" s="2">
        <f t="shared" si="18"/>
        <v>24352400</v>
      </c>
      <c r="Y224" s="2" cm="1">
        <f t="array" ref="Y224">_xlfn.XLOOKUP(Y$1&amp;$R224,$C$3:$C$1662&amp;$D$3:$D$1662,$E$3:$E$1662,0,0,1)</f>
        <v>69300</v>
      </c>
      <c r="Z224" s="2" cm="1">
        <f t="array" ref="Z224">_xlfn.XLOOKUP(Z$1&amp;$R224,$C$3:$C$1662&amp;$D$3:$D$1662,$E$3:$E$1662,0,0,1)</f>
        <v>15500</v>
      </c>
      <c r="AA224" s="2" cm="1">
        <f t="array" ref="AA224">_xlfn.XLOOKUP(AA$1&amp;$R224,$C$3:$C$1662&amp;$D$3:$D$1662,$E$3:$E$1662,0,0,1)</f>
        <v>97900</v>
      </c>
      <c r="AB224" s="2" cm="1">
        <f t="array" ref="AB224">_xlfn.XLOOKUP(AB$1&amp;$R224,$C$3:$C$1662&amp;$D$3:$D$1662,$E$3:$E$1662,0,0,1)</f>
        <v>58600</v>
      </c>
      <c r="AC224" s="2" cm="1">
        <f t="array" ref="AC224">_xlfn.XLOOKUP(AC$1&amp;$R224,$C$3:$C$1662&amp;$D$3:$D$1662,$E$3:$E$1662,0,0,1)</f>
        <v>86500</v>
      </c>
    </row>
    <row r="225" spans="3:29" x14ac:dyDescent="0.4">
      <c r="C225" t="s">
        <v>758</v>
      </c>
      <c r="D225" t="s">
        <v>433</v>
      </c>
      <c r="E225">
        <v>86500</v>
      </c>
      <c r="R225" t="s">
        <v>304</v>
      </c>
      <c r="S225" s="2">
        <f t="shared" si="16"/>
        <v>26704520</v>
      </c>
      <c r="T225" s="2">
        <f t="shared" si="18"/>
        <v>25800300</v>
      </c>
      <c r="U225" s="2">
        <f t="shared" si="18"/>
        <v>18863800</v>
      </c>
      <c r="V225" s="2">
        <f t="shared" si="18"/>
        <v>37509700</v>
      </c>
      <c r="W225" s="2">
        <f t="shared" si="18"/>
        <v>26959900</v>
      </c>
      <c r="X225" s="2">
        <f t="shared" si="18"/>
        <v>24388900</v>
      </c>
      <c r="Y225" s="2" cm="1">
        <f t="array" ref="Y225">_xlfn.XLOOKUP(Y$1&amp;$R225,$C$3:$C$1662&amp;$D$3:$D$1662,$E$3:$E$1662,0,0,1)</f>
        <v>48300</v>
      </c>
      <c r="Z225" s="2" cm="1">
        <f t="array" ref="Z225">_xlfn.XLOOKUP(Z$1&amp;$R225,$C$3:$C$1662&amp;$D$3:$D$1662,$E$3:$E$1662,0,0,1)</f>
        <v>30400</v>
      </c>
      <c r="AA225" s="2" cm="1">
        <f t="array" ref="AA225">_xlfn.XLOOKUP(AA$1&amp;$R225,$C$3:$C$1662&amp;$D$3:$D$1662,$E$3:$E$1662,0,0,1)</f>
        <v>59900</v>
      </c>
      <c r="AB225" s="2" cm="1">
        <f t="array" ref="AB225">_xlfn.XLOOKUP(AB$1&amp;$R225,$C$3:$C$1662&amp;$D$3:$D$1662,$E$3:$E$1662,0,0,1)</f>
        <v>27700</v>
      </c>
      <c r="AC225" s="2" cm="1">
        <f t="array" ref="AC225">_xlfn.XLOOKUP(AC$1&amp;$R225,$C$3:$C$1662&amp;$D$3:$D$1662,$E$3:$E$1662,0,0,1)</f>
        <v>36500</v>
      </c>
    </row>
    <row r="226" spans="3:29" x14ac:dyDescent="0.4">
      <c r="C226" t="s">
        <v>758</v>
      </c>
      <c r="D226" t="s">
        <v>434</v>
      </c>
      <c r="E226">
        <v>36500</v>
      </c>
      <c r="R226" t="s">
        <v>283</v>
      </c>
      <c r="S226" s="2">
        <f t="shared" si="16"/>
        <v>26781160</v>
      </c>
      <c r="T226" s="2">
        <f t="shared" si="18"/>
        <v>25845900</v>
      </c>
      <c r="U226" s="2">
        <f t="shared" si="18"/>
        <v>18882300</v>
      </c>
      <c r="V226" s="2">
        <f t="shared" si="18"/>
        <v>37692800</v>
      </c>
      <c r="W226" s="2">
        <f t="shared" si="18"/>
        <v>27060000</v>
      </c>
      <c r="X226" s="2">
        <f t="shared" si="18"/>
        <v>24424800</v>
      </c>
      <c r="Y226" s="2" cm="1">
        <f t="array" ref="Y226">_xlfn.XLOOKUP(Y$1&amp;$R226,$C$3:$C$1662&amp;$D$3:$D$1662,$E$3:$E$1662,0,0,1)</f>
        <v>45600</v>
      </c>
      <c r="Z226" s="2" cm="1">
        <f t="array" ref="Z226">_xlfn.XLOOKUP(Z$1&amp;$R226,$C$3:$C$1662&amp;$D$3:$D$1662,$E$3:$E$1662,0,0,1)</f>
        <v>18500</v>
      </c>
      <c r="AA226" s="2" cm="1">
        <f t="array" ref="AA226">_xlfn.XLOOKUP(AA$1&amp;$R226,$C$3:$C$1662&amp;$D$3:$D$1662,$E$3:$E$1662,0,0,1)</f>
        <v>183100</v>
      </c>
      <c r="AB226" s="2" cm="1">
        <f t="array" ref="AB226">_xlfn.XLOOKUP(AB$1&amp;$R226,$C$3:$C$1662&amp;$D$3:$D$1662,$E$3:$E$1662,0,0,1)</f>
        <v>100100</v>
      </c>
      <c r="AC226" s="2" cm="1">
        <f t="array" ref="AC226">_xlfn.XLOOKUP(AC$1&amp;$R226,$C$3:$C$1662&amp;$D$3:$D$1662,$E$3:$E$1662,0,0,1)</f>
        <v>35900</v>
      </c>
    </row>
    <row r="227" spans="3:29" x14ac:dyDescent="0.4">
      <c r="C227" t="s">
        <v>758</v>
      </c>
      <c r="D227" t="s">
        <v>435</v>
      </c>
      <c r="E227">
        <v>35900</v>
      </c>
      <c r="R227" t="s">
        <v>176</v>
      </c>
      <c r="S227" s="2">
        <f t="shared" si="16"/>
        <v>26830640</v>
      </c>
      <c r="T227" s="2">
        <f t="shared" si="18"/>
        <v>25887800</v>
      </c>
      <c r="U227" s="2">
        <f t="shared" si="18"/>
        <v>18896100</v>
      </c>
      <c r="V227" s="2">
        <f t="shared" si="18"/>
        <v>37766500</v>
      </c>
      <c r="W227" s="2">
        <f t="shared" si="18"/>
        <v>27125500</v>
      </c>
      <c r="X227" s="2">
        <f t="shared" si="18"/>
        <v>24477300</v>
      </c>
      <c r="Y227" s="2" cm="1">
        <f t="array" ref="Y227">_xlfn.XLOOKUP(Y$1&amp;$R227,$C$3:$C$1662&amp;$D$3:$D$1662,$E$3:$E$1662,0,0,1)</f>
        <v>41900</v>
      </c>
      <c r="Z227" s="2" cm="1">
        <f t="array" ref="Z227">_xlfn.XLOOKUP(Z$1&amp;$R227,$C$3:$C$1662&amp;$D$3:$D$1662,$E$3:$E$1662,0,0,1)</f>
        <v>13800</v>
      </c>
      <c r="AA227" s="2" cm="1">
        <f t="array" ref="AA227">_xlfn.XLOOKUP(AA$1&amp;$R227,$C$3:$C$1662&amp;$D$3:$D$1662,$E$3:$E$1662,0,0,1)</f>
        <v>73700</v>
      </c>
      <c r="AB227" s="2" cm="1">
        <f t="array" ref="AB227">_xlfn.XLOOKUP(AB$1&amp;$R227,$C$3:$C$1662&amp;$D$3:$D$1662,$E$3:$E$1662,0,0,1)</f>
        <v>65500</v>
      </c>
      <c r="AC227" s="2" cm="1">
        <f t="array" ref="AC227">_xlfn.XLOOKUP(AC$1&amp;$R227,$C$3:$C$1662&amp;$D$3:$D$1662,$E$3:$E$1662,0,0,1)</f>
        <v>52500</v>
      </c>
    </row>
    <row r="228" spans="3:29" x14ac:dyDescent="0.4">
      <c r="C228" t="s">
        <v>758</v>
      </c>
      <c r="D228" t="s">
        <v>436</v>
      </c>
      <c r="E228">
        <v>52500</v>
      </c>
      <c r="R228" t="s">
        <v>117</v>
      </c>
      <c r="S228" s="2">
        <f t="shared" si="16"/>
        <v>26896460</v>
      </c>
      <c r="T228" s="2">
        <f t="shared" ref="T228:X243" si="19">T227+Y228</f>
        <v>25972700</v>
      </c>
      <c r="U228" s="2">
        <f t="shared" si="19"/>
        <v>18912600</v>
      </c>
      <c r="V228" s="2">
        <f t="shared" si="19"/>
        <v>37819300</v>
      </c>
      <c r="W228" s="2">
        <f t="shared" si="19"/>
        <v>27192000</v>
      </c>
      <c r="X228" s="2">
        <f t="shared" si="19"/>
        <v>24585700</v>
      </c>
      <c r="Y228" s="2" cm="1">
        <f t="array" ref="Y228">_xlfn.XLOOKUP(Y$1&amp;$R228,$C$3:$C$1662&amp;$D$3:$D$1662,$E$3:$E$1662,0,0,1)</f>
        <v>84900</v>
      </c>
      <c r="Z228" s="2" cm="1">
        <f t="array" ref="Z228">_xlfn.XLOOKUP(Z$1&amp;$R228,$C$3:$C$1662&amp;$D$3:$D$1662,$E$3:$E$1662,0,0,1)</f>
        <v>16500</v>
      </c>
      <c r="AA228" s="2" cm="1">
        <f t="array" ref="AA228">_xlfn.XLOOKUP(AA$1&amp;$R228,$C$3:$C$1662&amp;$D$3:$D$1662,$E$3:$E$1662,0,0,1)</f>
        <v>52800</v>
      </c>
      <c r="AB228" s="2" cm="1">
        <f t="array" ref="AB228">_xlfn.XLOOKUP(AB$1&amp;$R228,$C$3:$C$1662&amp;$D$3:$D$1662,$E$3:$E$1662,0,0,1)</f>
        <v>66500</v>
      </c>
      <c r="AC228" s="2" cm="1">
        <f t="array" ref="AC228">_xlfn.XLOOKUP(AC$1&amp;$R228,$C$3:$C$1662&amp;$D$3:$D$1662,$E$3:$E$1662,0,0,1)</f>
        <v>108400</v>
      </c>
    </row>
    <row r="229" spans="3:29" x14ac:dyDescent="0.4">
      <c r="C229" t="s">
        <v>758</v>
      </c>
      <c r="D229" t="s">
        <v>437</v>
      </c>
      <c r="E229">
        <v>108400</v>
      </c>
      <c r="R229" t="s">
        <v>54</v>
      </c>
      <c r="S229" s="2">
        <f t="shared" si="16"/>
        <v>26944880</v>
      </c>
      <c r="T229" s="2">
        <f t="shared" si="19"/>
        <v>26000000</v>
      </c>
      <c r="U229" s="2">
        <f t="shared" si="19"/>
        <v>18922200</v>
      </c>
      <c r="V229" s="2">
        <f t="shared" si="19"/>
        <v>37924000</v>
      </c>
      <c r="W229" s="2">
        <f t="shared" si="19"/>
        <v>27258500</v>
      </c>
      <c r="X229" s="2">
        <f t="shared" si="19"/>
        <v>24619700</v>
      </c>
      <c r="Y229" s="2" cm="1">
        <f t="array" ref="Y229">_xlfn.XLOOKUP(Y$1&amp;$R229,$C$3:$C$1662&amp;$D$3:$D$1662,$E$3:$E$1662,0,0,1)</f>
        <v>27300</v>
      </c>
      <c r="Z229" s="2" cm="1">
        <f t="array" ref="Z229">_xlfn.XLOOKUP(Z$1&amp;$R229,$C$3:$C$1662&amp;$D$3:$D$1662,$E$3:$E$1662,0,0,1)</f>
        <v>9600</v>
      </c>
      <c r="AA229" s="2" cm="1">
        <f t="array" ref="AA229">_xlfn.XLOOKUP(AA$1&amp;$R229,$C$3:$C$1662&amp;$D$3:$D$1662,$E$3:$E$1662,0,0,1)</f>
        <v>104700</v>
      </c>
      <c r="AB229" s="2" cm="1">
        <f t="array" ref="AB229">_xlfn.XLOOKUP(AB$1&amp;$R229,$C$3:$C$1662&amp;$D$3:$D$1662,$E$3:$E$1662,0,0,1)</f>
        <v>66500</v>
      </c>
      <c r="AC229" s="2" cm="1">
        <f t="array" ref="AC229">_xlfn.XLOOKUP(AC$1&amp;$R229,$C$3:$C$1662&amp;$D$3:$D$1662,$E$3:$E$1662,0,0,1)</f>
        <v>34000</v>
      </c>
    </row>
    <row r="230" spans="3:29" x14ac:dyDescent="0.4">
      <c r="C230" t="s">
        <v>758</v>
      </c>
      <c r="D230" t="s">
        <v>438</v>
      </c>
      <c r="E230">
        <v>34000</v>
      </c>
      <c r="R230" t="s">
        <v>161</v>
      </c>
      <c r="S230" s="2">
        <f t="shared" si="16"/>
        <v>26984080</v>
      </c>
      <c r="T230" s="2">
        <f t="shared" si="19"/>
        <v>26017600</v>
      </c>
      <c r="U230" s="2">
        <f t="shared" si="19"/>
        <v>18963600</v>
      </c>
      <c r="V230" s="2">
        <f t="shared" si="19"/>
        <v>37987400</v>
      </c>
      <c r="W230" s="2">
        <f t="shared" si="19"/>
        <v>27296200</v>
      </c>
      <c r="X230" s="2">
        <f t="shared" si="19"/>
        <v>24655600</v>
      </c>
      <c r="Y230" s="2" cm="1">
        <f t="array" ref="Y230">_xlfn.XLOOKUP(Y$1&amp;$R230,$C$3:$C$1662&amp;$D$3:$D$1662,$E$3:$E$1662,0,0,1)</f>
        <v>17600</v>
      </c>
      <c r="Z230" s="2" cm="1">
        <f t="array" ref="Z230">_xlfn.XLOOKUP(Z$1&amp;$R230,$C$3:$C$1662&amp;$D$3:$D$1662,$E$3:$E$1662,0,0,1)</f>
        <v>41400</v>
      </c>
      <c r="AA230" s="2" cm="1">
        <f t="array" ref="AA230">_xlfn.XLOOKUP(AA$1&amp;$R230,$C$3:$C$1662&amp;$D$3:$D$1662,$E$3:$E$1662,0,0,1)</f>
        <v>63400</v>
      </c>
      <c r="AB230" s="2" cm="1">
        <f t="array" ref="AB230">_xlfn.XLOOKUP(AB$1&amp;$R230,$C$3:$C$1662&amp;$D$3:$D$1662,$E$3:$E$1662,0,0,1)</f>
        <v>37700</v>
      </c>
      <c r="AC230" s="2" cm="1">
        <f t="array" ref="AC230">_xlfn.XLOOKUP(AC$1&amp;$R230,$C$3:$C$1662&amp;$D$3:$D$1662,$E$3:$E$1662,0,0,1)</f>
        <v>35900</v>
      </c>
    </row>
    <row r="231" spans="3:29" x14ac:dyDescent="0.4">
      <c r="C231" t="s">
        <v>758</v>
      </c>
      <c r="D231" t="s">
        <v>439</v>
      </c>
      <c r="E231">
        <v>35900</v>
      </c>
      <c r="R231" t="s">
        <v>185</v>
      </c>
      <c r="S231" s="2">
        <f t="shared" si="16"/>
        <v>27027940</v>
      </c>
      <c r="T231" s="2">
        <f t="shared" si="19"/>
        <v>26050700</v>
      </c>
      <c r="U231" s="2">
        <f t="shared" si="19"/>
        <v>18985900</v>
      </c>
      <c r="V231" s="2">
        <f t="shared" si="19"/>
        <v>38066300</v>
      </c>
      <c r="W231" s="2">
        <f t="shared" si="19"/>
        <v>27338000</v>
      </c>
      <c r="X231" s="2">
        <f t="shared" si="19"/>
        <v>24698800</v>
      </c>
      <c r="Y231" s="2" cm="1">
        <f t="array" ref="Y231">_xlfn.XLOOKUP(Y$1&amp;$R231,$C$3:$C$1662&amp;$D$3:$D$1662,$E$3:$E$1662,0,0,1)</f>
        <v>33100</v>
      </c>
      <c r="Z231" s="2" cm="1">
        <f t="array" ref="Z231">_xlfn.XLOOKUP(Z$1&amp;$R231,$C$3:$C$1662&amp;$D$3:$D$1662,$E$3:$E$1662,0,0,1)</f>
        <v>22300</v>
      </c>
      <c r="AA231" s="2" cm="1">
        <f t="array" ref="AA231">_xlfn.XLOOKUP(AA$1&amp;$R231,$C$3:$C$1662&amp;$D$3:$D$1662,$E$3:$E$1662,0,0,1)</f>
        <v>78900</v>
      </c>
      <c r="AB231" s="2" cm="1">
        <f t="array" ref="AB231">_xlfn.XLOOKUP(AB$1&amp;$R231,$C$3:$C$1662&amp;$D$3:$D$1662,$E$3:$E$1662,0,0,1)</f>
        <v>41800</v>
      </c>
      <c r="AC231" s="2" cm="1">
        <f t="array" ref="AC231">_xlfn.XLOOKUP(AC$1&amp;$R231,$C$3:$C$1662&amp;$D$3:$D$1662,$E$3:$E$1662,0,0,1)</f>
        <v>43200</v>
      </c>
    </row>
    <row r="232" spans="3:29" x14ac:dyDescent="0.4">
      <c r="C232" t="s">
        <v>758</v>
      </c>
      <c r="D232" t="s">
        <v>440</v>
      </c>
      <c r="E232">
        <v>43200</v>
      </c>
      <c r="R232" t="s">
        <v>207</v>
      </c>
      <c r="S232" s="2">
        <f t="shared" si="16"/>
        <v>27081940</v>
      </c>
      <c r="T232" s="2">
        <f t="shared" si="19"/>
        <v>26143300</v>
      </c>
      <c r="U232" s="2">
        <f t="shared" si="19"/>
        <v>19020300</v>
      </c>
      <c r="V232" s="2">
        <f t="shared" si="19"/>
        <v>38152000</v>
      </c>
      <c r="W232" s="2">
        <f t="shared" si="19"/>
        <v>27370500</v>
      </c>
      <c r="X232" s="2">
        <f t="shared" si="19"/>
        <v>24723600</v>
      </c>
      <c r="Y232" s="2" cm="1">
        <f t="array" ref="Y232">_xlfn.XLOOKUP(Y$1&amp;$R232,$C$3:$C$1662&amp;$D$3:$D$1662,$E$3:$E$1662,0,0,1)</f>
        <v>92600</v>
      </c>
      <c r="Z232" s="2" cm="1">
        <f t="array" ref="Z232">_xlfn.XLOOKUP(Z$1&amp;$R232,$C$3:$C$1662&amp;$D$3:$D$1662,$E$3:$E$1662,0,0,1)</f>
        <v>34400</v>
      </c>
      <c r="AA232" s="2" cm="1">
        <f t="array" ref="AA232">_xlfn.XLOOKUP(AA$1&amp;$R232,$C$3:$C$1662&amp;$D$3:$D$1662,$E$3:$E$1662,0,0,1)</f>
        <v>85700</v>
      </c>
      <c r="AB232" s="2" cm="1">
        <f t="array" ref="AB232">_xlfn.XLOOKUP(AB$1&amp;$R232,$C$3:$C$1662&amp;$D$3:$D$1662,$E$3:$E$1662,0,0,1)</f>
        <v>32500</v>
      </c>
      <c r="AC232" s="2" cm="1">
        <f t="array" ref="AC232">_xlfn.XLOOKUP(AC$1&amp;$R232,$C$3:$C$1662&amp;$D$3:$D$1662,$E$3:$E$1662,0,0,1)</f>
        <v>24800</v>
      </c>
    </row>
    <row r="233" spans="3:29" x14ac:dyDescent="0.4">
      <c r="C233" t="s">
        <v>758</v>
      </c>
      <c r="D233" t="s">
        <v>441</v>
      </c>
      <c r="E233">
        <v>24800</v>
      </c>
      <c r="R233" t="s">
        <v>216</v>
      </c>
      <c r="S233" s="2">
        <f t="shared" si="16"/>
        <v>27156260</v>
      </c>
      <c r="T233" s="2">
        <f t="shared" si="19"/>
        <v>26240200</v>
      </c>
      <c r="U233" s="2">
        <f t="shared" si="19"/>
        <v>19045900</v>
      </c>
      <c r="V233" s="2">
        <f t="shared" si="19"/>
        <v>38264800</v>
      </c>
      <c r="W233" s="2">
        <f t="shared" si="19"/>
        <v>27450600</v>
      </c>
      <c r="X233" s="2">
        <f t="shared" si="19"/>
        <v>24779800</v>
      </c>
      <c r="Y233" s="2" cm="1">
        <f t="array" ref="Y233">_xlfn.XLOOKUP(Y$1&amp;$R233,$C$3:$C$1662&amp;$D$3:$D$1662,$E$3:$E$1662,0,0,1)</f>
        <v>96900</v>
      </c>
      <c r="Z233" s="2" cm="1">
        <f t="array" ref="Z233">_xlfn.XLOOKUP(Z$1&amp;$R233,$C$3:$C$1662&amp;$D$3:$D$1662,$E$3:$E$1662,0,0,1)</f>
        <v>25600</v>
      </c>
      <c r="AA233" s="2" cm="1">
        <f t="array" ref="AA233">_xlfn.XLOOKUP(AA$1&amp;$R233,$C$3:$C$1662&amp;$D$3:$D$1662,$E$3:$E$1662,0,0,1)</f>
        <v>112800</v>
      </c>
      <c r="AB233" s="2" cm="1">
        <f t="array" ref="AB233">_xlfn.XLOOKUP(AB$1&amp;$R233,$C$3:$C$1662&amp;$D$3:$D$1662,$E$3:$E$1662,0,0,1)</f>
        <v>80100</v>
      </c>
      <c r="AC233" s="2" cm="1">
        <f t="array" ref="AC233">_xlfn.XLOOKUP(AC$1&amp;$R233,$C$3:$C$1662&amp;$D$3:$D$1662,$E$3:$E$1662,0,0,1)</f>
        <v>56200</v>
      </c>
    </row>
    <row r="234" spans="3:29" x14ac:dyDescent="0.4">
      <c r="C234" t="s">
        <v>758</v>
      </c>
      <c r="D234" t="s">
        <v>442</v>
      </c>
      <c r="E234">
        <v>56200</v>
      </c>
      <c r="R234" t="s">
        <v>212</v>
      </c>
      <c r="S234" s="2">
        <f t="shared" si="16"/>
        <v>27197600</v>
      </c>
      <c r="T234" s="2">
        <f t="shared" si="19"/>
        <v>26296500</v>
      </c>
      <c r="U234" s="2">
        <f t="shared" si="19"/>
        <v>19067500</v>
      </c>
      <c r="V234" s="2">
        <f t="shared" si="19"/>
        <v>38314700</v>
      </c>
      <c r="W234" s="2">
        <f t="shared" si="19"/>
        <v>27493000</v>
      </c>
      <c r="X234" s="2">
        <f t="shared" si="19"/>
        <v>24816300</v>
      </c>
      <c r="Y234" s="2" cm="1">
        <f t="array" ref="Y234">_xlfn.XLOOKUP(Y$1&amp;$R234,$C$3:$C$1662&amp;$D$3:$D$1662,$E$3:$E$1662,0,0,1)</f>
        <v>56300</v>
      </c>
      <c r="Z234" s="2" cm="1">
        <f t="array" ref="Z234">_xlfn.XLOOKUP(Z$1&amp;$R234,$C$3:$C$1662&amp;$D$3:$D$1662,$E$3:$E$1662,0,0,1)</f>
        <v>21600</v>
      </c>
      <c r="AA234" s="2" cm="1">
        <f t="array" ref="AA234">_xlfn.XLOOKUP(AA$1&amp;$R234,$C$3:$C$1662&amp;$D$3:$D$1662,$E$3:$E$1662,0,0,1)</f>
        <v>49900</v>
      </c>
      <c r="AB234" s="2" cm="1">
        <f t="array" ref="AB234">_xlfn.XLOOKUP(AB$1&amp;$R234,$C$3:$C$1662&amp;$D$3:$D$1662,$E$3:$E$1662,0,0,1)</f>
        <v>42400</v>
      </c>
      <c r="AC234" s="2" cm="1">
        <f t="array" ref="AC234">_xlfn.XLOOKUP(AC$1&amp;$R234,$C$3:$C$1662&amp;$D$3:$D$1662,$E$3:$E$1662,0,0,1)</f>
        <v>36500</v>
      </c>
    </row>
    <row r="235" spans="3:29" x14ac:dyDescent="0.4">
      <c r="C235" t="s">
        <v>758</v>
      </c>
      <c r="D235" t="s">
        <v>443</v>
      </c>
      <c r="E235">
        <v>36500</v>
      </c>
      <c r="R235" t="s">
        <v>146</v>
      </c>
      <c r="S235" s="2">
        <f t="shared" si="16"/>
        <v>27242340</v>
      </c>
      <c r="T235" s="2">
        <f t="shared" si="19"/>
        <v>26387000</v>
      </c>
      <c r="U235" s="2">
        <f t="shared" si="19"/>
        <v>19089100</v>
      </c>
      <c r="V235" s="2">
        <f t="shared" si="19"/>
        <v>38353200</v>
      </c>
      <c r="W235" s="2">
        <f t="shared" si="19"/>
        <v>27522500</v>
      </c>
      <c r="X235" s="2">
        <f t="shared" si="19"/>
        <v>24859900</v>
      </c>
      <c r="Y235" s="2" cm="1">
        <f t="array" ref="Y235">_xlfn.XLOOKUP(Y$1&amp;$R235,$C$3:$C$1662&amp;$D$3:$D$1662,$E$3:$E$1662,0,0,1)</f>
        <v>90500</v>
      </c>
      <c r="Z235" s="2" cm="1">
        <f t="array" ref="Z235">_xlfn.XLOOKUP(Z$1&amp;$R235,$C$3:$C$1662&amp;$D$3:$D$1662,$E$3:$E$1662,0,0,1)</f>
        <v>21600</v>
      </c>
      <c r="AA235" s="2" cm="1">
        <f t="array" ref="AA235">_xlfn.XLOOKUP(AA$1&amp;$R235,$C$3:$C$1662&amp;$D$3:$D$1662,$E$3:$E$1662,0,0,1)</f>
        <v>38500</v>
      </c>
      <c r="AB235" s="2" cm="1">
        <f t="array" ref="AB235">_xlfn.XLOOKUP(AB$1&amp;$R235,$C$3:$C$1662&amp;$D$3:$D$1662,$E$3:$E$1662,0,0,1)</f>
        <v>29500</v>
      </c>
      <c r="AC235" s="2" cm="1">
        <f t="array" ref="AC235">_xlfn.XLOOKUP(AC$1&amp;$R235,$C$3:$C$1662&amp;$D$3:$D$1662,$E$3:$E$1662,0,0,1)</f>
        <v>43600</v>
      </c>
    </row>
    <row r="236" spans="3:29" x14ac:dyDescent="0.4">
      <c r="C236" t="s">
        <v>758</v>
      </c>
      <c r="D236" t="s">
        <v>444</v>
      </c>
      <c r="E236">
        <v>43600</v>
      </c>
      <c r="R236" t="s">
        <v>195</v>
      </c>
      <c r="S236" s="2">
        <f t="shared" si="16"/>
        <v>27269480</v>
      </c>
      <c r="T236" s="2">
        <f t="shared" si="19"/>
        <v>26408900</v>
      </c>
      <c r="U236" s="2">
        <f t="shared" si="19"/>
        <v>19104100</v>
      </c>
      <c r="V236" s="2">
        <f t="shared" si="19"/>
        <v>38405900</v>
      </c>
      <c r="W236" s="2">
        <f t="shared" si="19"/>
        <v>27546200</v>
      </c>
      <c r="X236" s="2">
        <f t="shared" si="19"/>
        <v>24882300</v>
      </c>
      <c r="Y236" s="2" cm="1">
        <f t="array" ref="Y236">_xlfn.XLOOKUP(Y$1&amp;$R236,$C$3:$C$1662&amp;$D$3:$D$1662,$E$3:$E$1662,0,0,1)</f>
        <v>21900</v>
      </c>
      <c r="Z236" s="2" cm="1">
        <f t="array" ref="Z236">_xlfn.XLOOKUP(Z$1&amp;$R236,$C$3:$C$1662&amp;$D$3:$D$1662,$E$3:$E$1662,0,0,1)</f>
        <v>15000</v>
      </c>
      <c r="AA236" s="2" cm="1">
        <f t="array" ref="AA236">_xlfn.XLOOKUP(AA$1&amp;$R236,$C$3:$C$1662&amp;$D$3:$D$1662,$E$3:$E$1662,0,0,1)</f>
        <v>52700</v>
      </c>
      <c r="AB236" s="2" cm="1">
        <f t="array" ref="AB236">_xlfn.XLOOKUP(AB$1&amp;$R236,$C$3:$C$1662&amp;$D$3:$D$1662,$E$3:$E$1662,0,0,1)</f>
        <v>23700</v>
      </c>
      <c r="AC236" s="2" cm="1">
        <f t="array" ref="AC236">_xlfn.XLOOKUP(AC$1&amp;$R236,$C$3:$C$1662&amp;$D$3:$D$1662,$E$3:$E$1662,0,0,1)</f>
        <v>22400</v>
      </c>
    </row>
    <row r="237" spans="3:29" x14ac:dyDescent="0.4">
      <c r="C237" t="s">
        <v>758</v>
      </c>
      <c r="D237" t="s">
        <v>445</v>
      </c>
      <c r="E237">
        <v>22400</v>
      </c>
      <c r="R237" t="s">
        <v>243</v>
      </c>
      <c r="S237" s="2">
        <f t="shared" si="16"/>
        <v>27338000</v>
      </c>
      <c r="T237" s="2">
        <f t="shared" si="19"/>
        <v>26440500</v>
      </c>
      <c r="U237" s="2">
        <f t="shared" si="19"/>
        <v>19120500</v>
      </c>
      <c r="V237" s="2">
        <f t="shared" si="19"/>
        <v>38426600</v>
      </c>
      <c r="W237" s="2">
        <f t="shared" si="19"/>
        <v>27581200</v>
      </c>
      <c r="X237" s="2">
        <f t="shared" si="19"/>
        <v>25121200</v>
      </c>
      <c r="Y237" s="2" cm="1">
        <f t="array" ref="Y237">_xlfn.XLOOKUP(Y$1&amp;$R237,$C$3:$C$1662&amp;$D$3:$D$1662,$E$3:$E$1662,0,0,1)</f>
        <v>31600</v>
      </c>
      <c r="Z237" s="2" cm="1">
        <f t="array" ref="Z237">_xlfn.XLOOKUP(Z$1&amp;$R237,$C$3:$C$1662&amp;$D$3:$D$1662,$E$3:$E$1662,0,0,1)</f>
        <v>16400</v>
      </c>
      <c r="AA237" s="2" cm="1">
        <f t="array" ref="AA237">_xlfn.XLOOKUP(AA$1&amp;$R237,$C$3:$C$1662&amp;$D$3:$D$1662,$E$3:$E$1662,0,0,1)</f>
        <v>20700</v>
      </c>
      <c r="AB237" s="2" cm="1">
        <f t="array" ref="AB237">_xlfn.XLOOKUP(AB$1&amp;$R237,$C$3:$C$1662&amp;$D$3:$D$1662,$E$3:$E$1662,0,0,1)</f>
        <v>35000</v>
      </c>
      <c r="AC237" s="2" cm="1">
        <f t="array" ref="AC237">_xlfn.XLOOKUP(AC$1&amp;$R237,$C$3:$C$1662&amp;$D$3:$D$1662,$E$3:$E$1662,0,0,1)</f>
        <v>238900</v>
      </c>
    </row>
    <row r="238" spans="3:29" x14ac:dyDescent="0.4">
      <c r="C238" t="s">
        <v>758</v>
      </c>
      <c r="D238" t="s">
        <v>446</v>
      </c>
      <c r="E238">
        <v>238900</v>
      </c>
      <c r="R238" t="s">
        <v>305</v>
      </c>
      <c r="S238" s="2">
        <f t="shared" si="16"/>
        <v>27381740</v>
      </c>
      <c r="T238" s="2">
        <f t="shared" si="19"/>
        <v>26492400</v>
      </c>
      <c r="U238" s="2">
        <f t="shared" si="19"/>
        <v>19143800</v>
      </c>
      <c r="V238" s="2">
        <f t="shared" si="19"/>
        <v>38478600</v>
      </c>
      <c r="W238" s="2">
        <f t="shared" si="19"/>
        <v>27606700</v>
      </c>
      <c r="X238" s="2">
        <f t="shared" si="19"/>
        <v>25187200</v>
      </c>
      <c r="Y238" s="2" cm="1">
        <f t="array" ref="Y238">_xlfn.XLOOKUP(Y$1&amp;$R238,$C$3:$C$1662&amp;$D$3:$D$1662,$E$3:$E$1662,0,0,1)</f>
        <v>51900</v>
      </c>
      <c r="Z238" s="2" cm="1">
        <f t="array" ref="Z238">_xlfn.XLOOKUP(Z$1&amp;$R238,$C$3:$C$1662&amp;$D$3:$D$1662,$E$3:$E$1662,0,0,1)</f>
        <v>23300</v>
      </c>
      <c r="AA238" s="2" cm="1">
        <f t="array" ref="AA238">_xlfn.XLOOKUP(AA$1&amp;$R238,$C$3:$C$1662&amp;$D$3:$D$1662,$E$3:$E$1662,0,0,1)</f>
        <v>52000</v>
      </c>
      <c r="AB238" s="2" cm="1">
        <f t="array" ref="AB238">_xlfn.XLOOKUP(AB$1&amp;$R238,$C$3:$C$1662&amp;$D$3:$D$1662,$E$3:$E$1662,0,0,1)</f>
        <v>25500</v>
      </c>
      <c r="AC238" s="2" cm="1">
        <f t="array" ref="AC238">_xlfn.XLOOKUP(AC$1&amp;$R238,$C$3:$C$1662&amp;$D$3:$D$1662,$E$3:$E$1662,0,0,1)</f>
        <v>66000</v>
      </c>
    </row>
    <row r="239" spans="3:29" x14ac:dyDescent="0.4">
      <c r="C239" t="s">
        <v>758</v>
      </c>
      <c r="D239" t="s">
        <v>447</v>
      </c>
      <c r="E239">
        <v>66000</v>
      </c>
      <c r="R239" t="s">
        <v>281</v>
      </c>
      <c r="S239" s="2">
        <f t="shared" si="16"/>
        <v>27439120</v>
      </c>
      <c r="T239" s="2">
        <f t="shared" si="19"/>
        <v>26560700</v>
      </c>
      <c r="U239" s="2">
        <f t="shared" si="19"/>
        <v>19181800</v>
      </c>
      <c r="V239" s="2">
        <f t="shared" si="19"/>
        <v>38563500</v>
      </c>
      <c r="W239" s="2">
        <f t="shared" si="19"/>
        <v>27647500</v>
      </c>
      <c r="X239" s="2">
        <f t="shared" si="19"/>
        <v>25242100</v>
      </c>
      <c r="Y239" s="2" cm="1">
        <f t="array" ref="Y239">_xlfn.XLOOKUP(Y$1&amp;$R239,$C$3:$C$1662&amp;$D$3:$D$1662,$E$3:$E$1662,0,0,1)</f>
        <v>68300</v>
      </c>
      <c r="Z239" s="2" cm="1">
        <f t="array" ref="Z239">_xlfn.XLOOKUP(Z$1&amp;$R239,$C$3:$C$1662&amp;$D$3:$D$1662,$E$3:$E$1662,0,0,1)</f>
        <v>38000</v>
      </c>
      <c r="AA239" s="2" cm="1">
        <f t="array" ref="AA239">_xlfn.XLOOKUP(AA$1&amp;$R239,$C$3:$C$1662&amp;$D$3:$D$1662,$E$3:$E$1662,0,0,1)</f>
        <v>84900</v>
      </c>
      <c r="AB239" s="2" cm="1">
        <f t="array" ref="AB239">_xlfn.XLOOKUP(AB$1&amp;$R239,$C$3:$C$1662&amp;$D$3:$D$1662,$E$3:$E$1662,0,0,1)</f>
        <v>40800</v>
      </c>
      <c r="AC239" s="2" cm="1">
        <f t="array" ref="AC239">_xlfn.XLOOKUP(AC$1&amp;$R239,$C$3:$C$1662&amp;$D$3:$D$1662,$E$3:$E$1662,0,0,1)</f>
        <v>54900</v>
      </c>
    </row>
    <row r="240" spans="3:29" x14ac:dyDescent="0.4">
      <c r="C240" t="s">
        <v>758</v>
      </c>
      <c r="D240" t="s">
        <v>448</v>
      </c>
      <c r="E240">
        <v>54900</v>
      </c>
      <c r="R240" t="s">
        <v>135</v>
      </c>
      <c r="S240" s="2">
        <f t="shared" si="16"/>
        <v>27481220</v>
      </c>
      <c r="T240" s="2">
        <f t="shared" si="19"/>
        <v>26593900</v>
      </c>
      <c r="U240" s="2">
        <f t="shared" si="19"/>
        <v>19224500</v>
      </c>
      <c r="V240" s="2">
        <f t="shared" si="19"/>
        <v>38634500</v>
      </c>
      <c r="W240" s="2">
        <f t="shared" si="19"/>
        <v>27682200</v>
      </c>
      <c r="X240" s="2">
        <f t="shared" si="19"/>
        <v>25271000</v>
      </c>
      <c r="Y240" s="2" cm="1">
        <f t="array" ref="Y240">_xlfn.XLOOKUP(Y$1&amp;$R240,$C$3:$C$1662&amp;$D$3:$D$1662,$E$3:$E$1662,0,0,1)</f>
        <v>33200</v>
      </c>
      <c r="Z240" s="2" cm="1">
        <f t="array" ref="Z240">_xlfn.XLOOKUP(Z$1&amp;$R240,$C$3:$C$1662&amp;$D$3:$D$1662,$E$3:$E$1662,0,0,1)</f>
        <v>42700</v>
      </c>
      <c r="AA240" s="2" cm="1">
        <f t="array" ref="AA240">_xlfn.XLOOKUP(AA$1&amp;$R240,$C$3:$C$1662&amp;$D$3:$D$1662,$E$3:$E$1662,0,0,1)</f>
        <v>71000</v>
      </c>
      <c r="AB240" s="2" cm="1">
        <f t="array" ref="AB240">_xlfn.XLOOKUP(AB$1&amp;$R240,$C$3:$C$1662&amp;$D$3:$D$1662,$E$3:$E$1662,0,0,1)</f>
        <v>34700</v>
      </c>
      <c r="AC240" s="2" cm="1">
        <f t="array" ref="AC240">_xlfn.XLOOKUP(AC$1&amp;$R240,$C$3:$C$1662&amp;$D$3:$D$1662,$E$3:$E$1662,0,0,1)</f>
        <v>28900</v>
      </c>
    </row>
    <row r="241" spans="3:29" x14ac:dyDescent="0.4">
      <c r="C241" t="s">
        <v>758</v>
      </c>
      <c r="D241" t="s">
        <v>449</v>
      </c>
      <c r="E241">
        <v>28900</v>
      </c>
      <c r="R241" t="s">
        <v>306</v>
      </c>
      <c r="S241" s="2">
        <f t="shared" si="16"/>
        <v>27535580</v>
      </c>
      <c r="T241" s="2">
        <f t="shared" si="19"/>
        <v>26622000</v>
      </c>
      <c r="U241" s="2">
        <f t="shared" si="19"/>
        <v>19249000</v>
      </c>
      <c r="V241" s="2">
        <f t="shared" si="19"/>
        <v>38709500</v>
      </c>
      <c r="W241" s="2">
        <f t="shared" si="19"/>
        <v>27712500</v>
      </c>
      <c r="X241" s="2">
        <f t="shared" si="19"/>
        <v>25384900</v>
      </c>
      <c r="Y241" s="2" cm="1">
        <f t="array" ref="Y241">_xlfn.XLOOKUP(Y$1&amp;$R241,$C$3:$C$1662&amp;$D$3:$D$1662,$E$3:$E$1662,0,0,1)</f>
        <v>28100</v>
      </c>
      <c r="Z241" s="2" cm="1">
        <f t="array" ref="Z241">_xlfn.XLOOKUP(Z$1&amp;$R241,$C$3:$C$1662&amp;$D$3:$D$1662,$E$3:$E$1662,0,0,1)</f>
        <v>24500</v>
      </c>
      <c r="AA241" s="2" cm="1">
        <f t="array" ref="AA241">_xlfn.XLOOKUP(AA$1&amp;$R241,$C$3:$C$1662&amp;$D$3:$D$1662,$E$3:$E$1662,0,0,1)</f>
        <v>75000</v>
      </c>
      <c r="AB241" s="2" cm="1">
        <f t="array" ref="AB241">_xlfn.XLOOKUP(AB$1&amp;$R241,$C$3:$C$1662&amp;$D$3:$D$1662,$E$3:$E$1662,0,0,1)</f>
        <v>30300</v>
      </c>
      <c r="AC241" s="2" cm="1">
        <f t="array" ref="AC241">_xlfn.XLOOKUP(AC$1&amp;$R241,$C$3:$C$1662&amp;$D$3:$D$1662,$E$3:$E$1662,0,0,1)</f>
        <v>113900</v>
      </c>
    </row>
    <row r="242" spans="3:29" x14ac:dyDescent="0.4">
      <c r="C242" t="s">
        <v>758</v>
      </c>
      <c r="D242" t="s">
        <v>450</v>
      </c>
      <c r="E242">
        <v>113900</v>
      </c>
      <c r="R242" t="s">
        <v>59</v>
      </c>
      <c r="S242" s="2">
        <f t="shared" si="16"/>
        <v>27569220</v>
      </c>
      <c r="T242" s="2">
        <f t="shared" si="19"/>
        <v>26646900</v>
      </c>
      <c r="U242" s="2">
        <f t="shared" si="19"/>
        <v>19273400</v>
      </c>
      <c r="V242" s="2">
        <f t="shared" si="19"/>
        <v>38747300</v>
      </c>
      <c r="W242" s="2">
        <f t="shared" si="19"/>
        <v>27737200</v>
      </c>
      <c r="X242" s="2">
        <f t="shared" si="19"/>
        <v>25441300</v>
      </c>
      <c r="Y242" s="2" cm="1">
        <f t="array" ref="Y242">_xlfn.XLOOKUP(Y$1&amp;$R242,$C$3:$C$1662&amp;$D$3:$D$1662,$E$3:$E$1662,0,0,1)</f>
        <v>24900</v>
      </c>
      <c r="Z242" s="2" cm="1">
        <f t="array" ref="Z242">_xlfn.XLOOKUP(Z$1&amp;$R242,$C$3:$C$1662&amp;$D$3:$D$1662,$E$3:$E$1662,0,0,1)</f>
        <v>24400</v>
      </c>
      <c r="AA242" s="2" cm="1">
        <f t="array" ref="AA242">_xlfn.XLOOKUP(AA$1&amp;$R242,$C$3:$C$1662&amp;$D$3:$D$1662,$E$3:$E$1662,0,0,1)</f>
        <v>37800</v>
      </c>
      <c r="AB242" s="2" cm="1">
        <f t="array" ref="AB242">_xlfn.XLOOKUP(AB$1&amp;$R242,$C$3:$C$1662&amp;$D$3:$D$1662,$E$3:$E$1662,0,0,1)</f>
        <v>24700</v>
      </c>
      <c r="AC242" s="2" cm="1">
        <f t="array" ref="AC242">_xlfn.XLOOKUP(AC$1&amp;$R242,$C$3:$C$1662&amp;$D$3:$D$1662,$E$3:$E$1662,0,0,1)</f>
        <v>56400</v>
      </c>
    </row>
    <row r="243" spans="3:29" x14ac:dyDescent="0.4">
      <c r="C243" t="s">
        <v>758</v>
      </c>
      <c r="D243" t="s">
        <v>451</v>
      </c>
      <c r="E243">
        <v>56400</v>
      </c>
      <c r="R243" t="s">
        <v>142</v>
      </c>
      <c r="S243" s="2">
        <f t="shared" si="16"/>
        <v>27618600</v>
      </c>
      <c r="T243" s="2">
        <f t="shared" si="19"/>
        <v>26704300</v>
      </c>
      <c r="U243" s="2">
        <f t="shared" si="19"/>
        <v>19323100</v>
      </c>
      <c r="V243" s="2">
        <f t="shared" si="19"/>
        <v>38804600</v>
      </c>
      <c r="W243" s="2">
        <f t="shared" si="19"/>
        <v>27782600</v>
      </c>
      <c r="X243" s="2">
        <f t="shared" si="19"/>
        <v>25478400</v>
      </c>
      <c r="Y243" s="2" cm="1">
        <f t="array" ref="Y243">_xlfn.XLOOKUP(Y$1&amp;$R243,$C$3:$C$1662&amp;$D$3:$D$1662,$E$3:$E$1662,0,0,1)</f>
        <v>57400</v>
      </c>
      <c r="Z243" s="2" cm="1">
        <f t="array" ref="Z243">_xlfn.XLOOKUP(Z$1&amp;$R243,$C$3:$C$1662&amp;$D$3:$D$1662,$E$3:$E$1662,0,0,1)</f>
        <v>49700</v>
      </c>
      <c r="AA243" s="2" cm="1">
        <f t="array" ref="AA243">_xlfn.XLOOKUP(AA$1&amp;$R243,$C$3:$C$1662&amp;$D$3:$D$1662,$E$3:$E$1662,0,0,1)</f>
        <v>57300</v>
      </c>
      <c r="AB243" s="2" cm="1">
        <f t="array" ref="AB243">_xlfn.XLOOKUP(AB$1&amp;$R243,$C$3:$C$1662&amp;$D$3:$D$1662,$E$3:$E$1662,0,0,1)</f>
        <v>45400</v>
      </c>
      <c r="AC243" s="2" cm="1">
        <f t="array" ref="AC243">_xlfn.XLOOKUP(AC$1&amp;$R243,$C$3:$C$1662&amp;$D$3:$D$1662,$E$3:$E$1662,0,0,1)</f>
        <v>37100</v>
      </c>
    </row>
    <row r="244" spans="3:29" x14ac:dyDescent="0.4">
      <c r="C244" t="s">
        <v>758</v>
      </c>
      <c r="D244" t="s">
        <v>452</v>
      </c>
      <c r="E244">
        <v>37100</v>
      </c>
      <c r="R244" t="s">
        <v>282</v>
      </c>
      <c r="S244" s="2">
        <f t="shared" si="16"/>
        <v>27693540</v>
      </c>
      <c r="T244" s="2">
        <f t="shared" ref="T244:X259" si="20">T243+Y244</f>
        <v>26738600</v>
      </c>
      <c r="U244" s="2">
        <f t="shared" si="20"/>
        <v>19348500</v>
      </c>
      <c r="V244" s="2">
        <f t="shared" si="20"/>
        <v>38919700</v>
      </c>
      <c r="W244" s="2">
        <f t="shared" si="20"/>
        <v>27903800</v>
      </c>
      <c r="X244" s="2">
        <f t="shared" si="20"/>
        <v>25557100</v>
      </c>
      <c r="Y244" s="2" cm="1">
        <f t="array" ref="Y244">_xlfn.XLOOKUP(Y$1&amp;$R244,$C$3:$C$1662&amp;$D$3:$D$1662,$E$3:$E$1662,0,0,1)</f>
        <v>34300</v>
      </c>
      <c r="Z244" s="2" cm="1">
        <f t="array" ref="Z244">_xlfn.XLOOKUP(Z$1&amp;$R244,$C$3:$C$1662&amp;$D$3:$D$1662,$E$3:$E$1662,0,0,1)</f>
        <v>25400</v>
      </c>
      <c r="AA244" s="2" cm="1">
        <f t="array" ref="AA244">_xlfn.XLOOKUP(AA$1&amp;$R244,$C$3:$C$1662&amp;$D$3:$D$1662,$E$3:$E$1662,0,0,1)</f>
        <v>115100</v>
      </c>
      <c r="AB244" s="2" cm="1">
        <f t="array" ref="AB244">_xlfn.XLOOKUP(AB$1&amp;$R244,$C$3:$C$1662&amp;$D$3:$D$1662,$E$3:$E$1662,0,0,1)</f>
        <v>121200</v>
      </c>
      <c r="AC244" s="2" cm="1">
        <f t="array" ref="AC244">_xlfn.XLOOKUP(AC$1&amp;$R244,$C$3:$C$1662&amp;$D$3:$D$1662,$E$3:$E$1662,0,0,1)</f>
        <v>78700</v>
      </c>
    </row>
    <row r="245" spans="3:29" x14ac:dyDescent="0.4">
      <c r="C245" t="s">
        <v>758</v>
      </c>
      <c r="D245" t="s">
        <v>453</v>
      </c>
      <c r="E245">
        <v>78700</v>
      </c>
      <c r="R245" t="s">
        <v>228</v>
      </c>
      <c r="S245" s="2">
        <f t="shared" si="16"/>
        <v>27742580</v>
      </c>
      <c r="T245" s="2">
        <f t="shared" si="20"/>
        <v>26765900</v>
      </c>
      <c r="U245" s="2">
        <f t="shared" si="20"/>
        <v>19421100</v>
      </c>
      <c r="V245" s="2">
        <f t="shared" si="20"/>
        <v>38961600</v>
      </c>
      <c r="W245" s="2">
        <f t="shared" si="20"/>
        <v>27958700</v>
      </c>
      <c r="X245" s="2">
        <f t="shared" si="20"/>
        <v>25605600</v>
      </c>
      <c r="Y245" s="2" cm="1">
        <f t="array" ref="Y245">_xlfn.XLOOKUP(Y$1&amp;$R245,$C$3:$C$1662&amp;$D$3:$D$1662,$E$3:$E$1662,0,0,1)</f>
        <v>27300</v>
      </c>
      <c r="Z245" s="2" cm="1">
        <f t="array" ref="Z245">_xlfn.XLOOKUP(Z$1&amp;$R245,$C$3:$C$1662&amp;$D$3:$D$1662,$E$3:$E$1662,0,0,1)</f>
        <v>72600</v>
      </c>
      <c r="AA245" s="2" cm="1">
        <f t="array" ref="AA245">_xlfn.XLOOKUP(AA$1&amp;$R245,$C$3:$C$1662&amp;$D$3:$D$1662,$E$3:$E$1662,0,0,1)</f>
        <v>41900</v>
      </c>
      <c r="AB245" s="2" cm="1">
        <f t="array" ref="AB245">_xlfn.XLOOKUP(AB$1&amp;$R245,$C$3:$C$1662&amp;$D$3:$D$1662,$E$3:$E$1662,0,0,1)</f>
        <v>54900</v>
      </c>
      <c r="AC245" s="2" cm="1">
        <f t="array" ref="AC245">_xlfn.XLOOKUP(AC$1&amp;$R245,$C$3:$C$1662&amp;$D$3:$D$1662,$E$3:$E$1662,0,0,1)</f>
        <v>48500</v>
      </c>
    </row>
    <row r="246" spans="3:29" x14ac:dyDescent="0.4">
      <c r="C246" t="s">
        <v>758</v>
      </c>
      <c r="D246" t="s">
        <v>454</v>
      </c>
      <c r="E246">
        <v>48500</v>
      </c>
      <c r="R246" t="s">
        <v>307</v>
      </c>
      <c r="S246" s="2">
        <f t="shared" si="16"/>
        <v>27797440</v>
      </c>
      <c r="T246" s="2">
        <f t="shared" si="20"/>
        <v>26829300</v>
      </c>
      <c r="U246" s="2">
        <f t="shared" si="20"/>
        <v>19456600</v>
      </c>
      <c r="V246" s="2">
        <f t="shared" si="20"/>
        <v>38988200</v>
      </c>
      <c r="W246" s="2">
        <f t="shared" si="20"/>
        <v>28011200</v>
      </c>
      <c r="X246" s="2">
        <f t="shared" si="20"/>
        <v>25701900</v>
      </c>
      <c r="Y246" s="2" cm="1">
        <f t="array" ref="Y246">_xlfn.XLOOKUP(Y$1&amp;$R246,$C$3:$C$1662&amp;$D$3:$D$1662,$E$3:$E$1662,0,0,1)</f>
        <v>63400</v>
      </c>
      <c r="Z246" s="2" cm="1">
        <f t="array" ref="Z246">_xlfn.XLOOKUP(Z$1&amp;$R246,$C$3:$C$1662&amp;$D$3:$D$1662,$E$3:$E$1662,0,0,1)</f>
        <v>35500</v>
      </c>
      <c r="AA246" s="2" cm="1">
        <f t="array" ref="AA246">_xlfn.XLOOKUP(AA$1&amp;$R246,$C$3:$C$1662&amp;$D$3:$D$1662,$E$3:$E$1662,0,0,1)</f>
        <v>26600</v>
      </c>
      <c r="AB246" s="2" cm="1">
        <f t="array" ref="AB246">_xlfn.XLOOKUP(AB$1&amp;$R246,$C$3:$C$1662&amp;$D$3:$D$1662,$E$3:$E$1662,0,0,1)</f>
        <v>52500</v>
      </c>
      <c r="AC246" s="2" cm="1">
        <f t="array" ref="AC246">_xlfn.XLOOKUP(AC$1&amp;$R246,$C$3:$C$1662&amp;$D$3:$D$1662,$E$3:$E$1662,0,0,1)</f>
        <v>96300</v>
      </c>
    </row>
    <row r="247" spans="3:29" x14ac:dyDescent="0.4">
      <c r="C247" t="s">
        <v>758</v>
      </c>
      <c r="D247" t="s">
        <v>455</v>
      </c>
      <c r="E247">
        <v>96300</v>
      </c>
      <c r="R247" t="s">
        <v>308</v>
      </c>
      <c r="S247" s="2">
        <f t="shared" si="16"/>
        <v>27841420</v>
      </c>
      <c r="T247" s="2">
        <f t="shared" si="20"/>
        <v>26859200</v>
      </c>
      <c r="U247" s="2">
        <f t="shared" si="20"/>
        <v>19491900</v>
      </c>
      <c r="V247" s="2">
        <f t="shared" si="20"/>
        <v>39018800</v>
      </c>
      <c r="W247" s="2">
        <f t="shared" si="20"/>
        <v>28058400</v>
      </c>
      <c r="X247" s="2">
        <f t="shared" si="20"/>
        <v>25778800</v>
      </c>
      <c r="Y247" s="2" cm="1">
        <f t="array" ref="Y247">_xlfn.XLOOKUP(Y$1&amp;$R247,$C$3:$C$1662&amp;$D$3:$D$1662,$E$3:$E$1662,0,0,1)</f>
        <v>29900</v>
      </c>
      <c r="Z247" s="2" cm="1">
        <f t="array" ref="Z247">_xlfn.XLOOKUP(Z$1&amp;$R247,$C$3:$C$1662&amp;$D$3:$D$1662,$E$3:$E$1662,0,0,1)</f>
        <v>35300</v>
      </c>
      <c r="AA247" s="2" cm="1">
        <f t="array" ref="AA247">_xlfn.XLOOKUP(AA$1&amp;$R247,$C$3:$C$1662&amp;$D$3:$D$1662,$E$3:$E$1662,0,0,1)</f>
        <v>30600</v>
      </c>
      <c r="AB247" s="2" cm="1">
        <f t="array" ref="AB247">_xlfn.XLOOKUP(AB$1&amp;$R247,$C$3:$C$1662&amp;$D$3:$D$1662,$E$3:$E$1662,0,0,1)</f>
        <v>47200</v>
      </c>
      <c r="AC247" s="2" cm="1">
        <f t="array" ref="AC247">_xlfn.XLOOKUP(AC$1&amp;$R247,$C$3:$C$1662&amp;$D$3:$D$1662,$E$3:$E$1662,0,0,1)</f>
        <v>76900</v>
      </c>
    </row>
    <row r="248" spans="3:29" x14ac:dyDescent="0.4">
      <c r="C248" t="s">
        <v>758</v>
      </c>
      <c r="D248" t="s">
        <v>456</v>
      </c>
      <c r="E248">
        <v>76900</v>
      </c>
      <c r="R248" t="s">
        <v>258</v>
      </c>
      <c r="S248" s="2">
        <f t="shared" si="16"/>
        <v>27885740</v>
      </c>
      <c r="T248" s="2">
        <f t="shared" si="20"/>
        <v>26900800</v>
      </c>
      <c r="U248" s="2">
        <f t="shared" si="20"/>
        <v>19517700</v>
      </c>
      <c r="V248" s="2">
        <f t="shared" si="20"/>
        <v>39045400</v>
      </c>
      <c r="W248" s="2">
        <f t="shared" si="20"/>
        <v>28134900</v>
      </c>
      <c r="X248" s="2">
        <f t="shared" si="20"/>
        <v>25829900</v>
      </c>
      <c r="Y248" s="2" cm="1">
        <f t="array" ref="Y248">_xlfn.XLOOKUP(Y$1&amp;$R248,$C$3:$C$1662&amp;$D$3:$D$1662,$E$3:$E$1662,0,0,1)</f>
        <v>41600</v>
      </c>
      <c r="Z248" s="2" cm="1">
        <f t="array" ref="Z248">_xlfn.XLOOKUP(Z$1&amp;$R248,$C$3:$C$1662&amp;$D$3:$D$1662,$E$3:$E$1662,0,0,1)</f>
        <v>25800</v>
      </c>
      <c r="AA248" s="2" cm="1">
        <f t="array" ref="AA248">_xlfn.XLOOKUP(AA$1&amp;$R248,$C$3:$C$1662&amp;$D$3:$D$1662,$E$3:$E$1662,0,0,1)</f>
        <v>26600</v>
      </c>
      <c r="AB248" s="2" cm="1">
        <f t="array" ref="AB248">_xlfn.XLOOKUP(AB$1&amp;$R248,$C$3:$C$1662&amp;$D$3:$D$1662,$E$3:$E$1662,0,0,1)</f>
        <v>76500</v>
      </c>
      <c r="AC248" s="2" cm="1">
        <f t="array" ref="AC248">_xlfn.XLOOKUP(AC$1&amp;$R248,$C$3:$C$1662&amp;$D$3:$D$1662,$E$3:$E$1662,0,0,1)</f>
        <v>51100</v>
      </c>
    </row>
    <row r="249" spans="3:29" x14ac:dyDescent="0.4">
      <c r="C249" t="s">
        <v>758</v>
      </c>
      <c r="D249" t="s">
        <v>457</v>
      </c>
      <c r="E249">
        <v>51100</v>
      </c>
      <c r="R249" t="s">
        <v>109</v>
      </c>
      <c r="S249" s="2">
        <f t="shared" si="16"/>
        <v>27938240</v>
      </c>
      <c r="T249" s="2">
        <f t="shared" si="20"/>
        <v>26946200</v>
      </c>
      <c r="U249" s="2">
        <f t="shared" si="20"/>
        <v>19613200</v>
      </c>
      <c r="V249" s="2">
        <f t="shared" si="20"/>
        <v>39076000</v>
      </c>
      <c r="W249" s="2">
        <f t="shared" si="20"/>
        <v>28168700</v>
      </c>
      <c r="X249" s="2">
        <f t="shared" si="20"/>
        <v>25887100</v>
      </c>
      <c r="Y249" s="2" cm="1">
        <f t="array" ref="Y249">_xlfn.XLOOKUP(Y$1&amp;$R249,$C$3:$C$1662&amp;$D$3:$D$1662,$E$3:$E$1662,0,0,1)</f>
        <v>45400</v>
      </c>
      <c r="Z249" s="2" cm="1">
        <f t="array" ref="Z249">_xlfn.XLOOKUP(Z$1&amp;$R249,$C$3:$C$1662&amp;$D$3:$D$1662,$E$3:$E$1662,0,0,1)</f>
        <v>95500</v>
      </c>
      <c r="AA249" s="2" cm="1">
        <f t="array" ref="AA249">_xlfn.XLOOKUP(AA$1&amp;$R249,$C$3:$C$1662&amp;$D$3:$D$1662,$E$3:$E$1662,0,0,1)</f>
        <v>30600</v>
      </c>
      <c r="AB249" s="2" cm="1">
        <f t="array" ref="AB249">_xlfn.XLOOKUP(AB$1&amp;$R249,$C$3:$C$1662&amp;$D$3:$D$1662,$E$3:$E$1662,0,0,1)</f>
        <v>33800</v>
      </c>
      <c r="AC249" s="2" cm="1">
        <f t="array" ref="AC249">_xlfn.XLOOKUP(AC$1&amp;$R249,$C$3:$C$1662&amp;$D$3:$D$1662,$E$3:$E$1662,0,0,1)</f>
        <v>57200</v>
      </c>
    </row>
    <row r="250" spans="3:29" x14ac:dyDescent="0.4">
      <c r="C250" t="s">
        <v>758</v>
      </c>
      <c r="D250" t="s">
        <v>458</v>
      </c>
      <c r="E250">
        <v>57200</v>
      </c>
      <c r="R250" t="s">
        <v>260</v>
      </c>
      <c r="S250" s="2">
        <f t="shared" si="16"/>
        <v>27982580</v>
      </c>
      <c r="T250" s="2">
        <f t="shared" si="20"/>
        <v>26972700</v>
      </c>
      <c r="U250" s="2">
        <f t="shared" si="20"/>
        <v>19651900</v>
      </c>
      <c r="V250" s="2">
        <f t="shared" si="20"/>
        <v>39157100</v>
      </c>
      <c r="W250" s="2">
        <f t="shared" si="20"/>
        <v>28207300</v>
      </c>
      <c r="X250" s="2">
        <f t="shared" si="20"/>
        <v>25923900</v>
      </c>
      <c r="Y250" s="2" cm="1">
        <f t="array" ref="Y250">_xlfn.XLOOKUP(Y$1&amp;$R250,$C$3:$C$1662&amp;$D$3:$D$1662,$E$3:$E$1662,0,0,1)</f>
        <v>26500</v>
      </c>
      <c r="Z250" s="2" cm="1">
        <f t="array" ref="Z250">_xlfn.XLOOKUP(Z$1&amp;$R250,$C$3:$C$1662&amp;$D$3:$D$1662,$E$3:$E$1662,0,0,1)</f>
        <v>38700</v>
      </c>
      <c r="AA250" s="2" cm="1">
        <f t="array" ref="AA250">_xlfn.XLOOKUP(AA$1&amp;$R250,$C$3:$C$1662&amp;$D$3:$D$1662,$E$3:$E$1662,0,0,1)</f>
        <v>81100</v>
      </c>
      <c r="AB250" s="2" cm="1">
        <f t="array" ref="AB250">_xlfn.XLOOKUP(AB$1&amp;$R250,$C$3:$C$1662&amp;$D$3:$D$1662,$E$3:$E$1662,0,0,1)</f>
        <v>38600</v>
      </c>
      <c r="AC250" s="2" cm="1">
        <f t="array" ref="AC250">_xlfn.XLOOKUP(AC$1&amp;$R250,$C$3:$C$1662&amp;$D$3:$D$1662,$E$3:$E$1662,0,0,1)</f>
        <v>36800</v>
      </c>
    </row>
    <row r="251" spans="3:29" x14ac:dyDescent="0.4">
      <c r="C251" t="s">
        <v>758</v>
      </c>
      <c r="D251" t="s">
        <v>459</v>
      </c>
      <c r="E251">
        <v>36800</v>
      </c>
      <c r="R251" t="s">
        <v>265</v>
      </c>
      <c r="S251" s="2">
        <f t="shared" si="16"/>
        <v>28038140</v>
      </c>
      <c r="T251" s="2">
        <f t="shared" si="20"/>
        <v>27019500</v>
      </c>
      <c r="U251" s="2">
        <f t="shared" si="20"/>
        <v>19674500</v>
      </c>
      <c r="V251" s="2">
        <f t="shared" si="20"/>
        <v>39286500</v>
      </c>
      <c r="W251" s="2">
        <f t="shared" si="20"/>
        <v>28246400</v>
      </c>
      <c r="X251" s="2">
        <f t="shared" si="20"/>
        <v>25963800</v>
      </c>
      <c r="Y251" s="2" cm="1">
        <f t="array" ref="Y251">_xlfn.XLOOKUP(Y$1&amp;$R251,$C$3:$C$1662&amp;$D$3:$D$1662,$E$3:$E$1662,0,0,1)</f>
        <v>46800</v>
      </c>
      <c r="Z251" s="2" cm="1">
        <f t="array" ref="Z251">_xlfn.XLOOKUP(Z$1&amp;$R251,$C$3:$C$1662&amp;$D$3:$D$1662,$E$3:$E$1662,0,0,1)</f>
        <v>22600</v>
      </c>
      <c r="AA251" s="2" cm="1">
        <f t="array" ref="AA251">_xlfn.XLOOKUP(AA$1&amp;$R251,$C$3:$C$1662&amp;$D$3:$D$1662,$E$3:$E$1662,0,0,1)</f>
        <v>129400</v>
      </c>
      <c r="AB251" s="2" cm="1">
        <f t="array" ref="AB251">_xlfn.XLOOKUP(AB$1&amp;$R251,$C$3:$C$1662&amp;$D$3:$D$1662,$E$3:$E$1662,0,0,1)</f>
        <v>39100</v>
      </c>
      <c r="AC251" s="2" cm="1">
        <f t="array" ref="AC251">_xlfn.XLOOKUP(AC$1&amp;$R251,$C$3:$C$1662&amp;$D$3:$D$1662,$E$3:$E$1662,0,0,1)</f>
        <v>39900</v>
      </c>
    </row>
    <row r="252" spans="3:29" x14ac:dyDescent="0.4">
      <c r="C252" t="s">
        <v>758</v>
      </c>
      <c r="D252" t="s">
        <v>460</v>
      </c>
      <c r="E252">
        <v>39900</v>
      </c>
      <c r="R252" t="s">
        <v>188</v>
      </c>
      <c r="S252" s="2">
        <f t="shared" si="16"/>
        <v>28104460</v>
      </c>
      <c r="T252" s="2">
        <f t="shared" si="20"/>
        <v>27085200</v>
      </c>
      <c r="U252" s="2">
        <f t="shared" si="20"/>
        <v>19696800</v>
      </c>
      <c r="V252" s="2">
        <f t="shared" si="20"/>
        <v>39336200</v>
      </c>
      <c r="W252" s="2">
        <f t="shared" si="20"/>
        <v>28301100</v>
      </c>
      <c r="X252" s="2">
        <f t="shared" si="20"/>
        <v>26103000</v>
      </c>
      <c r="Y252" s="2" cm="1">
        <f t="array" ref="Y252">_xlfn.XLOOKUP(Y$1&amp;$R252,$C$3:$C$1662&amp;$D$3:$D$1662,$E$3:$E$1662,0,0,1)</f>
        <v>65700</v>
      </c>
      <c r="Z252" s="2" cm="1">
        <f t="array" ref="Z252">_xlfn.XLOOKUP(Z$1&amp;$R252,$C$3:$C$1662&amp;$D$3:$D$1662,$E$3:$E$1662,0,0,1)</f>
        <v>22300</v>
      </c>
      <c r="AA252" s="2" cm="1">
        <f t="array" ref="AA252">_xlfn.XLOOKUP(AA$1&amp;$R252,$C$3:$C$1662&amp;$D$3:$D$1662,$E$3:$E$1662,0,0,1)</f>
        <v>49700</v>
      </c>
      <c r="AB252" s="2" cm="1">
        <f t="array" ref="AB252">_xlfn.XLOOKUP(AB$1&amp;$R252,$C$3:$C$1662&amp;$D$3:$D$1662,$E$3:$E$1662,0,0,1)</f>
        <v>54700</v>
      </c>
      <c r="AC252" s="2" cm="1">
        <f t="array" ref="AC252">_xlfn.XLOOKUP(AC$1&amp;$R252,$C$3:$C$1662&amp;$D$3:$D$1662,$E$3:$E$1662,0,0,1)</f>
        <v>139200</v>
      </c>
    </row>
    <row r="253" spans="3:29" x14ac:dyDescent="0.4">
      <c r="C253" t="s">
        <v>758</v>
      </c>
      <c r="D253" t="s">
        <v>461</v>
      </c>
      <c r="E253">
        <v>139200</v>
      </c>
      <c r="R253" t="s">
        <v>75</v>
      </c>
      <c r="S253" s="2">
        <f t="shared" si="16"/>
        <v>28147320</v>
      </c>
      <c r="T253" s="2">
        <f t="shared" si="20"/>
        <v>27112300</v>
      </c>
      <c r="U253" s="2">
        <f t="shared" si="20"/>
        <v>19730200</v>
      </c>
      <c r="V253" s="2">
        <f t="shared" si="20"/>
        <v>39384800</v>
      </c>
      <c r="W253" s="2">
        <f t="shared" si="20"/>
        <v>28349800</v>
      </c>
      <c r="X253" s="2">
        <f t="shared" si="20"/>
        <v>26159500</v>
      </c>
      <c r="Y253" s="2" cm="1">
        <f t="array" ref="Y253">_xlfn.XLOOKUP(Y$1&amp;$R253,$C$3:$C$1662&amp;$D$3:$D$1662,$E$3:$E$1662,0,0,1)</f>
        <v>27100</v>
      </c>
      <c r="Z253" s="2" cm="1">
        <f t="array" ref="Z253">_xlfn.XLOOKUP(Z$1&amp;$R253,$C$3:$C$1662&amp;$D$3:$D$1662,$E$3:$E$1662,0,0,1)</f>
        <v>33400</v>
      </c>
      <c r="AA253" s="2" cm="1">
        <f t="array" ref="AA253">_xlfn.XLOOKUP(AA$1&amp;$R253,$C$3:$C$1662&amp;$D$3:$D$1662,$E$3:$E$1662,0,0,1)</f>
        <v>48600</v>
      </c>
      <c r="AB253" s="2" cm="1">
        <f t="array" ref="AB253">_xlfn.XLOOKUP(AB$1&amp;$R253,$C$3:$C$1662&amp;$D$3:$D$1662,$E$3:$E$1662,0,0,1)</f>
        <v>48700</v>
      </c>
      <c r="AC253" s="2" cm="1">
        <f t="array" ref="AC253">_xlfn.XLOOKUP(AC$1&amp;$R253,$C$3:$C$1662&amp;$D$3:$D$1662,$E$3:$E$1662,0,0,1)</f>
        <v>56500</v>
      </c>
    </row>
    <row r="254" spans="3:29" x14ac:dyDescent="0.4">
      <c r="C254" t="s">
        <v>758</v>
      </c>
      <c r="D254" t="s">
        <v>462</v>
      </c>
      <c r="E254">
        <v>56500</v>
      </c>
      <c r="R254" t="s">
        <v>191</v>
      </c>
      <c r="S254" s="2">
        <f t="shared" si="16"/>
        <v>28187200</v>
      </c>
      <c r="T254" s="2">
        <f t="shared" si="20"/>
        <v>27140000</v>
      </c>
      <c r="U254" s="2">
        <f t="shared" si="20"/>
        <v>19755900</v>
      </c>
      <c r="V254" s="2">
        <f t="shared" si="20"/>
        <v>39437400</v>
      </c>
      <c r="W254" s="2">
        <f t="shared" si="20"/>
        <v>28364500</v>
      </c>
      <c r="X254" s="2">
        <f t="shared" si="20"/>
        <v>26238200</v>
      </c>
      <c r="Y254" s="2" cm="1">
        <f t="array" ref="Y254">_xlfn.XLOOKUP(Y$1&amp;$R254,$C$3:$C$1662&amp;$D$3:$D$1662,$E$3:$E$1662,0,0,1)</f>
        <v>27700</v>
      </c>
      <c r="Z254" s="2" cm="1">
        <f t="array" ref="Z254">_xlfn.XLOOKUP(Z$1&amp;$R254,$C$3:$C$1662&amp;$D$3:$D$1662,$E$3:$E$1662,0,0,1)</f>
        <v>25700</v>
      </c>
      <c r="AA254" s="2" cm="1">
        <f t="array" ref="AA254">_xlfn.XLOOKUP(AA$1&amp;$R254,$C$3:$C$1662&amp;$D$3:$D$1662,$E$3:$E$1662,0,0,1)</f>
        <v>52600</v>
      </c>
      <c r="AB254" s="2" cm="1">
        <f t="array" ref="AB254">_xlfn.XLOOKUP(AB$1&amp;$R254,$C$3:$C$1662&amp;$D$3:$D$1662,$E$3:$E$1662,0,0,1)</f>
        <v>14700</v>
      </c>
      <c r="AC254" s="2" cm="1">
        <f t="array" ref="AC254">_xlfn.XLOOKUP(AC$1&amp;$R254,$C$3:$C$1662&amp;$D$3:$D$1662,$E$3:$E$1662,0,0,1)</f>
        <v>78700</v>
      </c>
    </row>
    <row r="255" spans="3:29" x14ac:dyDescent="0.4">
      <c r="C255" t="s">
        <v>758</v>
      </c>
      <c r="D255" t="s">
        <v>463</v>
      </c>
      <c r="E255">
        <v>78700</v>
      </c>
      <c r="R255" t="s">
        <v>256</v>
      </c>
      <c r="S255" s="2">
        <f t="shared" si="16"/>
        <v>28226180</v>
      </c>
      <c r="T255" s="2">
        <f t="shared" si="20"/>
        <v>27163900</v>
      </c>
      <c r="U255" s="2">
        <f t="shared" si="20"/>
        <v>19780400</v>
      </c>
      <c r="V255" s="2">
        <f t="shared" si="20"/>
        <v>39464400</v>
      </c>
      <c r="W255" s="2">
        <f t="shared" si="20"/>
        <v>28407800</v>
      </c>
      <c r="X255" s="2">
        <f t="shared" si="20"/>
        <v>26314400</v>
      </c>
      <c r="Y255" s="2" cm="1">
        <f t="array" ref="Y255">_xlfn.XLOOKUP(Y$1&amp;$R255,$C$3:$C$1662&amp;$D$3:$D$1662,$E$3:$E$1662,0,0,1)</f>
        <v>23900</v>
      </c>
      <c r="Z255" s="2" cm="1">
        <f t="array" ref="Z255">_xlfn.XLOOKUP(Z$1&amp;$R255,$C$3:$C$1662&amp;$D$3:$D$1662,$E$3:$E$1662,0,0,1)</f>
        <v>24500</v>
      </c>
      <c r="AA255" s="2" cm="1">
        <f t="array" ref="AA255">_xlfn.XLOOKUP(AA$1&amp;$R255,$C$3:$C$1662&amp;$D$3:$D$1662,$E$3:$E$1662,0,0,1)</f>
        <v>27000</v>
      </c>
      <c r="AB255" s="2" cm="1">
        <f t="array" ref="AB255">_xlfn.XLOOKUP(AB$1&amp;$R255,$C$3:$C$1662&amp;$D$3:$D$1662,$E$3:$E$1662,0,0,1)</f>
        <v>43300</v>
      </c>
      <c r="AC255" s="2" cm="1">
        <f t="array" ref="AC255">_xlfn.XLOOKUP(AC$1&amp;$R255,$C$3:$C$1662&amp;$D$3:$D$1662,$E$3:$E$1662,0,0,1)</f>
        <v>76200</v>
      </c>
    </row>
    <row r="256" spans="3:29" x14ac:dyDescent="0.4">
      <c r="C256" t="s">
        <v>758</v>
      </c>
      <c r="D256" t="s">
        <v>464</v>
      </c>
      <c r="E256">
        <v>76200</v>
      </c>
      <c r="R256" t="s">
        <v>276</v>
      </c>
      <c r="S256" s="2">
        <f t="shared" si="16"/>
        <v>28258920</v>
      </c>
      <c r="T256" s="2">
        <f t="shared" si="20"/>
        <v>27202500</v>
      </c>
      <c r="U256" s="2">
        <f t="shared" si="20"/>
        <v>19808900</v>
      </c>
      <c r="V256" s="2">
        <f t="shared" si="20"/>
        <v>39487700</v>
      </c>
      <c r="W256" s="2">
        <f t="shared" si="20"/>
        <v>28438400</v>
      </c>
      <c r="X256" s="2">
        <f t="shared" si="20"/>
        <v>26357100</v>
      </c>
      <c r="Y256" s="2" cm="1">
        <f t="array" ref="Y256">_xlfn.XLOOKUP(Y$1&amp;$R256,$C$3:$C$1662&amp;$D$3:$D$1662,$E$3:$E$1662,0,0,1)</f>
        <v>38600</v>
      </c>
      <c r="Z256" s="2" cm="1">
        <f t="array" ref="Z256">_xlfn.XLOOKUP(Z$1&amp;$R256,$C$3:$C$1662&amp;$D$3:$D$1662,$E$3:$E$1662,0,0,1)</f>
        <v>28500</v>
      </c>
      <c r="AA256" s="2" cm="1">
        <f t="array" ref="AA256">_xlfn.XLOOKUP(AA$1&amp;$R256,$C$3:$C$1662&amp;$D$3:$D$1662,$E$3:$E$1662,0,0,1)</f>
        <v>23300</v>
      </c>
      <c r="AB256" s="2" cm="1">
        <f t="array" ref="AB256">_xlfn.XLOOKUP(AB$1&amp;$R256,$C$3:$C$1662&amp;$D$3:$D$1662,$E$3:$E$1662,0,0,1)</f>
        <v>30600</v>
      </c>
      <c r="AC256" s="2" cm="1">
        <f t="array" ref="AC256">_xlfn.XLOOKUP(AC$1&amp;$R256,$C$3:$C$1662&amp;$D$3:$D$1662,$E$3:$E$1662,0,0,1)</f>
        <v>42700</v>
      </c>
    </row>
    <row r="257" spans="3:29" x14ac:dyDescent="0.4">
      <c r="C257" t="s">
        <v>758</v>
      </c>
      <c r="D257" t="s">
        <v>465</v>
      </c>
      <c r="E257">
        <v>42700</v>
      </c>
      <c r="R257" t="s">
        <v>275</v>
      </c>
      <c r="S257" s="2">
        <f t="shared" si="16"/>
        <v>28314500</v>
      </c>
      <c r="T257" s="2">
        <f t="shared" si="20"/>
        <v>27215600</v>
      </c>
      <c r="U257" s="2">
        <f t="shared" si="20"/>
        <v>19821000</v>
      </c>
      <c r="V257" s="2">
        <f t="shared" si="20"/>
        <v>39610500</v>
      </c>
      <c r="W257" s="2">
        <f t="shared" si="20"/>
        <v>28503900</v>
      </c>
      <c r="X257" s="2">
        <f t="shared" si="20"/>
        <v>26421500</v>
      </c>
      <c r="Y257" s="2" cm="1">
        <f t="array" ref="Y257">_xlfn.XLOOKUP(Y$1&amp;$R257,$C$3:$C$1662&amp;$D$3:$D$1662,$E$3:$E$1662,0,0,1)</f>
        <v>13100</v>
      </c>
      <c r="Z257" s="2" cm="1">
        <f t="array" ref="Z257">_xlfn.XLOOKUP(Z$1&amp;$R257,$C$3:$C$1662&amp;$D$3:$D$1662,$E$3:$E$1662,0,0,1)</f>
        <v>12100</v>
      </c>
      <c r="AA257" s="2" cm="1">
        <f t="array" ref="AA257">_xlfn.XLOOKUP(AA$1&amp;$R257,$C$3:$C$1662&amp;$D$3:$D$1662,$E$3:$E$1662,0,0,1)</f>
        <v>122800</v>
      </c>
      <c r="AB257" s="2" cm="1">
        <f t="array" ref="AB257">_xlfn.XLOOKUP(AB$1&amp;$R257,$C$3:$C$1662&amp;$D$3:$D$1662,$E$3:$E$1662,0,0,1)</f>
        <v>65500</v>
      </c>
      <c r="AC257" s="2" cm="1">
        <f t="array" ref="AC257">_xlfn.XLOOKUP(AC$1&amp;$R257,$C$3:$C$1662&amp;$D$3:$D$1662,$E$3:$E$1662,0,0,1)</f>
        <v>64400</v>
      </c>
    </row>
    <row r="258" spans="3:29" x14ac:dyDescent="0.4">
      <c r="C258" t="s">
        <v>758</v>
      </c>
      <c r="D258" t="s">
        <v>466</v>
      </c>
      <c r="E258">
        <v>64400</v>
      </c>
      <c r="R258" t="s">
        <v>205</v>
      </c>
      <c r="S258" s="2">
        <f t="shared" si="16"/>
        <v>28363240</v>
      </c>
      <c r="T258" s="2">
        <f t="shared" si="20"/>
        <v>27306300</v>
      </c>
      <c r="U258" s="2">
        <f t="shared" si="20"/>
        <v>19857500</v>
      </c>
      <c r="V258" s="2">
        <f t="shared" si="20"/>
        <v>39667300</v>
      </c>
      <c r="W258" s="2">
        <f t="shared" si="20"/>
        <v>28525400</v>
      </c>
      <c r="X258" s="2">
        <f t="shared" si="20"/>
        <v>26459700</v>
      </c>
      <c r="Y258" s="2" cm="1">
        <f t="array" ref="Y258">_xlfn.XLOOKUP(Y$1&amp;$R258,$C$3:$C$1662&amp;$D$3:$D$1662,$E$3:$E$1662,0,0,1)</f>
        <v>90700</v>
      </c>
      <c r="Z258" s="2" cm="1">
        <f t="array" ref="Z258">_xlfn.XLOOKUP(Z$1&amp;$R258,$C$3:$C$1662&amp;$D$3:$D$1662,$E$3:$E$1662,0,0,1)</f>
        <v>36500</v>
      </c>
      <c r="AA258" s="2" cm="1">
        <f t="array" ref="AA258">_xlfn.XLOOKUP(AA$1&amp;$R258,$C$3:$C$1662&amp;$D$3:$D$1662,$E$3:$E$1662,0,0,1)</f>
        <v>56800</v>
      </c>
      <c r="AB258" s="2" cm="1">
        <f t="array" ref="AB258">_xlfn.XLOOKUP(AB$1&amp;$R258,$C$3:$C$1662&amp;$D$3:$D$1662,$E$3:$E$1662,0,0,1)</f>
        <v>21500</v>
      </c>
      <c r="AC258" s="2" cm="1">
        <f t="array" ref="AC258">_xlfn.XLOOKUP(AC$1&amp;$R258,$C$3:$C$1662&amp;$D$3:$D$1662,$E$3:$E$1662,0,0,1)</f>
        <v>38200</v>
      </c>
    </row>
    <row r="259" spans="3:29" x14ac:dyDescent="0.4">
      <c r="C259" t="s">
        <v>758</v>
      </c>
      <c r="D259" t="s">
        <v>467</v>
      </c>
      <c r="E259">
        <v>38200</v>
      </c>
      <c r="R259" t="s">
        <v>40</v>
      </c>
      <c r="S259" s="2">
        <f t="shared" ref="S259:S322" si="21">IFERROR(AVERAGEIFS(T259:X259,T259:X259,"&gt;0"),0)</f>
        <v>28408540</v>
      </c>
      <c r="T259" s="2">
        <f t="shared" si="20"/>
        <v>27357900</v>
      </c>
      <c r="U259" s="2">
        <f t="shared" si="20"/>
        <v>19904100</v>
      </c>
      <c r="V259" s="2">
        <f t="shared" si="20"/>
        <v>39709800</v>
      </c>
      <c r="W259" s="2">
        <f t="shared" si="20"/>
        <v>28548700</v>
      </c>
      <c r="X259" s="2">
        <f t="shared" si="20"/>
        <v>26522200</v>
      </c>
      <c r="Y259" s="2" cm="1">
        <f t="array" ref="Y259">_xlfn.XLOOKUP(Y$1&amp;$R259,$C$3:$C$1662&amp;$D$3:$D$1662,$E$3:$E$1662,0,0,1)</f>
        <v>51600</v>
      </c>
      <c r="Z259" s="2" cm="1">
        <f t="array" ref="Z259">_xlfn.XLOOKUP(Z$1&amp;$R259,$C$3:$C$1662&amp;$D$3:$D$1662,$E$3:$E$1662,0,0,1)</f>
        <v>46600</v>
      </c>
      <c r="AA259" s="2" cm="1">
        <f t="array" ref="AA259">_xlfn.XLOOKUP(AA$1&amp;$R259,$C$3:$C$1662&amp;$D$3:$D$1662,$E$3:$E$1662,0,0,1)</f>
        <v>42500</v>
      </c>
      <c r="AB259" s="2" cm="1">
        <f t="array" ref="AB259">_xlfn.XLOOKUP(AB$1&amp;$R259,$C$3:$C$1662&amp;$D$3:$D$1662,$E$3:$E$1662,0,0,1)</f>
        <v>23300</v>
      </c>
      <c r="AC259" s="2" cm="1">
        <f t="array" ref="AC259">_xlfn.XLOOKUP(AC$1&amp;$R259,$C$3:$C$1662&amp;$D$3:$D$1662,$E$3:$E$1662,0,0,1)</f>
        <v>62500</v>
      </c>
    </row>
    <row r="260" spans="3:29" x14ac:dyDescent="0.4">
      <c r="C260" t="s">
        <v>758</v>
      </c>
      <c r="D260" t="s">
        <v>468</v>
      </c>
      <c r="E260">
        <v>62500</v>
      </c>
      <c r="R260" t="s">
        <v>231</v>
      </c>
      <c r="S260" s="2">
        <f t="shared" si="21"/>
        <v>28453360</v>
      </c>
      <c r="T260" s="2">
        <f t="shared" ref="T260:X275" si="22">T259+Y260</f>
        <v>27441000</v>
      </c>
      <c r="U260" s="2">
        <f t="shared" si="22"/>
        <v>19928900</v>
      </c>
      <c r="V260" s="2">
        <f t="shared" si="22"/>
        <v>39765300</v>
      </c>
      <c r="W260" s="2">
        <f t="shared" si="22"/>
        <v>28571200</v>
      </c>
      <c r="X260" s="2">
        <f t="shared" si="22"/>
        <v>26560400</v>
      </c>
      <c r="Y260" s="2" cm="1">
        <f t="array" ref="Y260">_xlfn.XLOOKUP(Y$1&amp;$R260,$C$3:$C$1662&amp;$D$3:$D$1662,$E$3:$E$1662,0,0,1)</f>
        <v>83100</v>
      </c>
      <c r="Z260" s="2" cm="1">
        <f t="array" ref="Z260">_xlfn.XLOOKUP(Z$1&amp;$R260,$C$3:$C$1662&amp;$D$3:$D$1662,$E$3:$E$1662,0,0,1)</f>
        <v>24800</v>
      </c>
      <c r="AA260" s="2" cm="1">
        <f t="array" ref="AA260">_xlfn.XLOOKUP(AA$1&amp;$R260,$C$3:$C$1662&amp;$D$3:$D$1662,$E$3:$E$1662,0,0,1)</f>
        <v>55500</v>
      </c>
      <c r="AB260" s="2" cm="1">
        <f t="array" ref="AB260">_xlfn.XLOOKUP(AB$1&amp;$R260,$C$3:$C$1662&amp;$D$3:$D$1662,$E$3:$E$1662,0,0,1)</f>
        <v>22500</v>
      </c>
      <c r="AC260" s="2" cm="1">
        <f t="array" ref="AC260">_xlfn.XLOOKUP(AC$1&amp;$R260,$C$3:$C$1662&amp;$D$3:$D$1662,$E$3:$E$1662,0,0,1)</f>
        <v>38200</v>
      </c>
    </row>
    <row r="261" spans="3:29" x14ac:dyDescent="0.4">
      <c r="C261" t="s">
        <v>758</v>
      </c>
      <c r="D261" t="s">
        <v>469</v>
      </c>
      <c r="E261">
        <v>38200</v>
      </c>
      <c r="R261" t="s">
        <v>244</v>
      </c>
      <c r="S261" s="2">
        <f t="shared" si="21"/>
        <v>28512360</v>
      </c>
      <c r="T261" s="2">
        <f t="shared" si="22"/>
        <v>27466700</v>
      </c>
      <c r="U261" s="2">
        <f t="shared" si="22"/>
        <v>19955600</v>
      </c>
      <c r="V261" s="2">
        <f t="shared" si="22"/>
        <v>39882600</v>
      </c>
      <c r="W261" s="2">
        <f t="shared" si="22"/>
        <v>28633300</v>
      </c>
      <c r="X261" s="2">
        <f t="shared" si="22"/>
        <v>26623600</v>
      </c>
      <c r="Y261" s="2" cm="1">
        <f t="array" ref="Y261">_xlfn.XLOOKUP(Y$1&amp;$R261,$C$3:$C$1662&amp;$D$3:$D$1662,$E$3:$E$1662,0,0,1)</f>
        <v>25700</v>
      </c>
      <c r="Z261" s="2" cm="1">
        <f t="array" ref="Z261">_xlfn.XLOOKUP(Z$1&amp;$R261,$C$3:$C$1662&amp;$D$3:$D$1662,$E$3:$E$1662,0,0,1)</f>
        <v>26700</v>
      </c>
      <c r="AA261" s="2" cm="1">
        <f t="array" ref="AA261">_xlfn.XLOOKUP(AA$1&amp;$R261,$C$3:$C$1662&amp;$D$3:$D$1662,$E$3:$E$1662,0,0,1)</f>
        <v>117300</v>
      </c>
      <c r="AB261" s="2" cm="1">
        <f t="array" ref="AB261">_xlfn.XLOOKUP(AB$1&amp;$R261,$C$3:$C$1662&amp;$D$3:$D$1662,$E$3:$E$1662,0,0,1)</f>
        <v>62100</v>
      </c>
      <c r="AC261" s="2" cm="1">
        <f t="array" ref="AC261">_xlfn.XLOOKUP(AC$1&amp;$R261,$C$3:$C$1662&amp;$D$3:$D$1662,$E$3:$E$1662,0,0,1)</f>
        <v>63200</v>
      </c>
    </row>
    <row r="262" spans="3:29" x14ac:dyDescent="0.4">
      <c r="C262" t="s">
        <v>758</v>
      </c>
      <c r="D262" t="s">
        <v>470</v>
      </c>
      <c r="E262">
        <v>63200</v>
      </c>
      <c r="R262" t="s">
        <v>124</v>
      </c>
      <c r="S262" s="2">
        <f t="shared" si="21"/>
        <v>28586260</v>
      </c>
      <c r="T262" s="2">
        <f t="shared" si="22"/>
        <v>27546100</v>
      </c>
      <c r="U262" s="2">
        <f t="shared" si="22"/>
        <v>20007800</v>
      </c>
      <c r="V262" s="2">
        <f t="shared" si="22"/>
        <v>39934600</v>
      </c>
      <c r="W262" s="2">
        <f t="shared" si="22"/>
        <v>28682500</v>
      </c>
      <c r="X262" s="2">
        <f t="shared" si="22"/>
        <v>26760300</v>
      </c>
      <c r="Y262" s="2" cm="1">
        <f t="array" ref="Y262">_xlfn.XLOOKUP(Y$1&amp;$R262,$C$3:$C$1662&amp;$D$3:$D$1662,$E$3:$E$1662,0,0,1)</f>
        <v>79400</v>
      </c>
      <c r="Z262" s="2" cm="1">
        <f t="array" ref="Z262">_xlfn.XLOOKUP(Z$1&amp;$R262,$C$3:$C$1662&amp;$D$3:$D$1662,$E$3:$E$1662,0,0,1)</f>
        <v>52200</v>
      </c>
      <c r="AA262" s="2" cm="1">
        <f t="array" ref="AA262">_xlfn.XLOOKUP(AA$1&amp;$R262,$C$3:$C$1662&amp;$D$3:$D$1662,$E$3:$E$1662,0,0,1)</f>
        <v>52000</v>
      </c>
      <c r="AB262" s="2" cm="1">
        <f t="array" ref="AB262">_xlfn.XLOOKUP(AB$1&amp;$R262,$C$3:$C$1662&amp;$D$3:$D$1662,$E$3:$E$1662,0,0,1)</f>
        <v>49200</v>
      </c>
      <c r="AC262" s="2" cm="1">
        <f t="array" ref="AC262">_xlfn.XLOOKUP(AC$1&amp;$R262,$C$3:$C$1662&amp;$D$3:$D$1662,$E$3:$E$1662,0,0,1)</f>
        <v>136700</v>
      </c>
    </row>
    <row r="263" spans="3:29" x14ac:dyDescent="0.4">
      <c r="C263" t="s">
        <v>758</v>
      </c>
      <c r="D263" t="s">
        <v>471</v>
      </c>
      <c r="E263">
        <v>136700</v>
      </c>
      <c r="R263" t="s">
        <v>196</v>
      </c>
      <c r="S263" s="2">
        <f t="shared" si="21"/>
        <v>28625480</v>
      </c>
      <c r="T263" s="2">
        <f t="shared" si="22"/>
        <v>27571400</v>
      </c>
      <c r="U263" s="2">
        <f t="shared" si="22"/>
        <v>20056000</v>
      </c>
      <c r="V263" s="2">
        <f t="shared" si="22"/>
        <v>39998600</v>
      </c>
      <c r="W263" s="2">
        <f t="shared" si="22"/>
        <v>28703600</v>
      </c>
      <c r="X263" s="2">
        <f t="shared" si="22"/>
        <v>26797800</v>
      </c>
      <c r="Y263" s="2" cm="1">
        <f t="array" ref="Y263">_xlfn.XLOOKUP(Y$1&amp;$R263,$C$3:$C$1662&amp;$D$3:$D$1662,$E$3:$E$1662,0,0,1)</f>
        <v>25300</v>
      </c>
      <c r="Z263" s="2" cm="1">
        <f t="array" ref="Z263">_xlfn.XLOOKUP(Z$1&amp;$R263,$C$3:$C$1662&amp;$D$3:$D$1662,$E$3:$E$1662,0,0,1)</f>
        <v>48200</v>
      </c>
      <c r="AA263" s="2" cm="1">
        <f t="array" ref="AA263">_xlfn.XLOOKUP(AA$1&amp;$R263,$C$3:$C$1662&amp;$D$3:$D$1662,$E$3:$E$1662,0,0,1)</f>
        <v>64000</v>
      </c>
      <c r="AB263" s="2" cm="1">
        <f t="array" ref="AB263">_xlfn.XLOOKUP(AB$1&amp;$R263,$C$3:$C$1662&amp;$D$3:$D$1662,$E$3:$E$1662,0,0,1)</f>
        <v>21100</v>
      </c>
      <c r="AC263" s="2" cm="1">
        <f t="array" ref="AC263">_xlfn.XLOOKUP(AC$1&amp;$R263,$C$3:$C$1662&amp;$D$3:$D$1662,$E$3:$E$1662,0,0,1)</f>
        <v>37500</v>
      </c>
    </row>
    <row r="264" spans="3:29" x14ac:dyDescent="0.4">
      <c r="C264" t="s">
        <v>758</v>
      </c>
      <c r="D264" t="s">
        <v>472</v>
      </c>
      <c r="E264">
        <v>37500</v>
      </c>
      <c r="R264" t="s">
        <v>254</v>
      </c>
      <c r="S264" s="2">
        <f t="shared" si="21"/>
        <v>28668320</v>
      </c>
      <c r="T264" s="2">
        <f t="shared" si="22"/>
        <v>27586400</v>
      </c>
      <c r="U264" s="2">
        <f t="shared" si="22"/>
        <v>20106300</v>
      </c>
      <c r="V264" s="2">
        <f t="shared" si="22"/>
        <v>40083000</v>
      </c>
      <c r="W264" s="2">
        <f t="shared" si="22"/>
        <v>28736100</v>
      </c>
      <c r="X264" s="2">
        <f t="shared" si="22"/>
        <v>26829800</v>
      </c>
      <c r="Y264" s="2" cm="1">
        <f t="array" ref="Y264">_xlfn.XLOOKUP(Y$1&amp;$R264,$C$3:$C$1662&amp;$D$3:$D$1662,$E$3:$E$1662,0,0,1)</f>
        <v>15000</v>
      </c>
      <c r="Z264" s="2" cm="1">
        <f t="array" ref="Z264">_xlfn.XLOOKUP(Z$1&amp;$R264,$C$3:$C$1662&amp;$D$3:$D$1662,$E$3:$E$1662,0,0,1)</f>
        <v>50300</v>
      </c>
      <c r="AA264" s="2" cm="1">
        <f t="array" ref="AA264">_xlfn.XLOOKUP(AA$1&amp;$R264,$C$3:$C$1662&amp;$D$3:$D$1662,$E$3:$E$1662,0,0,1)</f>
        <v>84400</v>
      </c>
      <c r="AB264" s="2" cm="1">
        <f t="array" ref="AB264">_xlfn.XLOOKUP(AB$1&amp;$R264,$C$3:$C$1662&amp;$D$3:$D$1662,$E$3:$E$1662,0,0,1)</f>
        <v>32500</v>
      </c>
      <c r="AC264" s="2" cm="1">
        <f t="array" ref="AC264">_xlfn.XLOOKUP(AC$1&amp;$R264,$C$3:$C$1662&amp;$D$3:$D$1662,$E$3:$E$1662,0,0,1)</f>
        <v>32000</v>
      </c>
    </row>
    <row r="265" spans="3:29" x14ac:dyDescent="0.4">
      <c r="C265" t="s">
        <v>758</v>
      </c>
      <c r="D265" t="s">
        <v>473</v>
      </c>
      <c r="E265">
        <v>32000</v>
      </c>
      <c r="R265" t="s">
        <v>187</v>
      </c>
      <c r="S265" s="2">
        <f t="shared" si="21"/>
        <v>28738680</v>
      </c>
      <c r="T265" s="2">
        <f t="shared" si="22"/>
        <v>27633100</v>
      </c>
      <c r="U265" s="2">
        <f t="shared" si="22"/>
        <v>20156500</v>
      </c>
      <c r="V265" s="2">
        <f t="shared" si="22"/>
        <v>40161900</v>
      </c>
      <c r="W265" s="2">
        <f t="shared" si="22"/>
        <v>28777200</v>
      </c>
      <c r="X265" s="2">
        <f t="shared" si="22"/>
        <v>26964700</v>
      </c>
      <c r="Y265" s="2" cm="1">
        <f t="array" ref="Y265">_xlfn.XLOOKUP(Y$1&amp;$R265,$C$3:$C$1662&amp;$D$3:$D$1662,$E$3:$E$1662,0,0,1)</f>
        <v>46700</v>
      </c>
      <c r="Z265" s="2" cm="1">
        <f t="array" ref="Z265">_xlfn.XLOOKUP(Z$1&amp;$R265,$C$3:$C$1662&amp;$D$3:$D$1662,$E$3:$E$1662,0,0,1)</f>
        <v>50200</v>
      </c>
      <c r="AA265" s="2" cm="1">
        <f t="array" ref="AA265">_xlfn.XLOOKUP(AA$1&amp;$R265,$C$3:$C$1662&amp;$D$3:$D$1662,$E$3:$E$1662,0,0,1)</f>
        <v>78900</v>
      </c>
      <c r="AB265" s="2" cm="1">
        <f t="array" ref="AB265">_xlfn.XLOOKUP(AB$1&amp;$R265,$C$3:$C$1662&amp;$D$3:$D$1662,$E$3:$E$1662,0,0,1)</f>
        <v>41100</v>
      </c>
      <c r="AC265" s="2" cm="1">
        <f t="array" ref="AC265">_xlfn.XLOOKUP(AC$1&amp;$R265,$C$3:$C$1662&amp;$D$3:$D$1662,$E$3:$E$1662,0,0,1)</f>
        <v>134900</v>
      </c>
    </row>
    <row r="266" spans="3:29" x14ac:dyDescent="0.4">
      <c r="C266" t="s">
        <v>758</v>
      </c>
      <c r="D266" t="s">
        <v>474</v>
      </c>
      <c r="E266">
        <v>134900</v>
      </c>
      <c r="R266" t="s">
        <v>129</v>
      </c>
      <c r="S266" s="2">
        <f t="shared" si="21"/>
        <v>28798420</v>
      </c>
      <c r="T266" s="2">
        <f t="shared" si="22"/>
        <v>27745100</v>
      </c>
      <c r="U266" s="2">
        <f t="shared" si="22"/>
        <v>20178900</v>
      </c>
      <c r="V266" s="2">
        <f t="shared" si="22"/>
        <v>40204700</v>
      </c>
      <c r="W266" s="2">
        <f t="shared" si="22"/>
        <v>28827700</v>
      </c>
      <c r="X266" s="2">
        <f t="shared" si="22"/>
        <v>27035700</v>
      </c>
      <c r="Y266" s="2" cm="1">
        <f t="array" ref="Y266">_xlfn.XLOOKUP(Y$1&amp;$R266,$C$3:$C$1662&amp;$D$3:$D$1662,$E$3:$E$1662,0,0,1)</f>
        <v>112000</v>
      </c>
      <c r="Z266" s="2" cm="1">
        <f t="array" ref="Z266">_xlfn.XLOOKUP(Z$1&amp;$R266,$C$3:$C$1662&amp;$D$3:$D$1662,$E$3:$E$1662,0,0,1)</f>
        <v>22400</v>
      </c>
      <c r="AA266" s="2" cm="1">
        <f t="array" ref="AA266">_xlfn.XLOOKUP(AA$1&amp;$R266,$C$3:$C$1662&amp;$D$3:$D$1662,$E$3:$E$1662,0,0,1)</f>
        <v>42800</v>
      </c>
      <c r="AB266" s="2" cm="1">
        <f t="array" ref="AB266">_xlfn.XLOOKUP(AB$1&amp;$R266,$C$3:$C$1662&amp;$D$3:$D$1662,$E$3:$E$1662,0,0,1)</f>
        <v>50500</v>
      </c>
      <c r="AC266" s="2" cm="1">
        <f t="array" ref="AC266">_xlfn.XLOOKUP(AC$1&amp;$R266,$C$3:$C$1662&amp;$D$3:$D$1662,$E$3:$E$1662,0,0,1)</f>
        <v>71000</v>
      </c>
    </row>
    <row r="267" spans="3:29" x14ac:dyDescent="0.4">
      <c r="C267" t="s">
        <v>758</v>
      </c>
      <c r="D267" t="s">
        <v>475</v>
      </c>
      <c r="E267">
        <v>71000</v>
      </c>
      <c r="R267" t="s">
        <v>45</v>
      </c>
      <c r="S267" s="2">
        <f t="shared" si="21"/>
        <v>28854740</v>
      </c>
      <c r="T267" s="2">
        <f t="shared" si="22"/>
        <v>27817200</v>
      </c>
      <c r="U267" s="2">
        <f t="shared" si="22"/>
        <v>20202600</v>
      </c>
      <c r="V267" s="2">
        <f t="shared" si="22"/>
        <v>40247900</v>
      </c>
      <c r="W267" s="2">
        <f t="shared" si="22"/>
        <v>28862700</v>
      </c>
      <c r="X267" s="2">
        <f t="shared" si="22"/>
        <v>27143300</v>
      </c>
      <c r="Y267" s="2" cm="1">
        <f t="array" ref="Y267">_xlfn.XLOOKUP(Y$1&amp;$R267,$C$3:$C$1662&amp;$D$3:$D$1662,$E$3:$E$1662,0,0,1)</f>
        <v>72100</v>
      </c>
      <c r="Z267" s="2" cm="1">
        <f t="array" ref="Z267">_xlfn.XLOOKUP(Z$1&amp;$R267,$C$3:$C$1662&amp;$D$3:$D$1662,$E$3:$E$1662,0,0,1)</f>
        <v>23700</v>
      </c>
      <c r="AA267" s="2" cm="1">
        <f t="array" ref="AA267">_xlfn.XLOOKUP(AA$1&amp;$R267,$C$3:$C$1662&amp;$D$3:$D$1662,$E$3:$E$1662,0,0,1)</f>
        <v>43200</v>
      </c>
      <c r="AB267" s="2" cm="1">
        <f t="array" ref="AB267">_xlfn.XLOOKUP(AB$1&amp;$R267,$C$3:$C$1662&amp;$D$3:$D$1662,$E$3:$E$1662,0,0,1)</f>
        <v>35000</v>
      </c>
      <c r="AC267" s="2" cm="1">
        <f t="array" ref="AC267">_xlfn.XLOOKUP(AC$1&amp;$R267,$C$3:$C$1662&amp;$D$3:$D$1662,$E$3:$E$1662,0,0,1)</f>
        <v>107600</v>
      </c>
    </row>
    <row r="268" spans="3:29" x14ac:dyDescent="0.4">
      <c r="C268" t="s">
        <v>758</v>
      </c>
      <c r="D268" t="s">
        <v>476</v>
      </c>
      <c r="E268">
        <v>107600</v>
      </c>
      <c r="R268" t="s">
        <v>181</v>
      </c>
      <c r="S268" s="2">
        <f t="shared" si="21"/>
        <v>28907540</v>
      </c>
      <c r="T268" s="2">
        <f t="shared" si="22"/>
        <v>27859000</v>
      </c>
      <c r="U268" s="2">
        <f t="shared" si="22"/>
        <v>20263700</v>
      </c>
      <c r="V268" s="2">
        <f t="shared" si="22"/>
        <v>40292500</v>
      </c>
      <c r="W268" s="2">
        <f t="shared" si="22"/>
        <v>28887400</v>
      </c>
      <c r="X268" s="2">
        <f t="shared" si="22"/>
        <v>27235100</v>
      </c>
      <c r="Y268" s="2" cm="1">
        <f t="array" ref="Y268">_xlfn.XLOOKUP(Y$1&amp;$R268,$C$3:$C$1662&amp;$D$3:$D$1662,$E$3:$E$1662,0,0,1)</f>
        <v>41800</v>
      </c>
      <c r="Z268" s="2" cm="1">
        <f t="array" ref="Z268">_xlfn.XLOOKUP(Z$1&amp;$R268,$C$3:$C$1662&amp;$D$3:$D$1662,$E$3:$E$1662,0,0,1)</f>
        <v>61100</v>
      </c>
      <c r="AA268" s="2" cm="1">
        <f t="array" ref="AA268">_xlfn.XLOOKUP(AA$1&amp;$R268,$C$3:$C$1662&amp;$D$3:$D$1662,$E$3:$E$1662,0,0,1)</f>
        <v>44600</v>
      </c>
      <c r="AB268" s="2" cm="1">
        <f t="array" ref="AB268">_xlfn.XLOOKUP(AB$1&amp;$R268,$C$3:$C$1662&amp;$D$3:$D$1662,$E$3:$E$1662,0,0,1)</f>
        <v>24700</v>
      </c>
      <c r="AC268" s="2" cm="1">
        <f t="array" ref="AC268">_xlfn.XLOOKUP(AC$1&amp;$R268,$C$3:$C$1662&amp;$D$3:$D$1662,$E$3:$E$1662,0,0,1)</f>
        <v>91800</v>
      </c>
    </row>
    <row r="269" spans="3:29" x14ac:dyDescent="0.4">
      <c r="C269" t="s">
        <v>758</v>
      </c>
      <c r="D269" t="s">
        <v>477</v>
      </c>
      <c r="E269">
        <v>91800</v>
      </c>
      <c r="R269" t="s">
        <v>82</v>
      </c>
      <c r="S269" s="2">
        <f t="shared" si="21"/>
        <v>28942960</v>
      </c>
      <c r="T269" s="2">
        <f t="shared" si="22"/>
        <v>27897000</v>
      </c>
      <c r="U269" s="2">
        <f t="shared" si="22"/>
        <v>20293900</v>
      </c>
      <c r="V269" s="2">
        <f t="shared" si="22"/>
        <v>40332300</v>
      </c>
      <c r="W269" s="2">
        <f t="shared" si="22"/>
        <v>28913500</v>
      </c>
      <c r="X269" s="2">
        <f t="shared" si="22"/>
        <v>27278100</v>
      </c>
      <c r="Y269" s="2" cm="1">
        <f t="array" ref="Y269">_xlfn.XLOOKUP(Y$1&amp;$R269,$C$3:$C$1662&amp;$D$3:$D$1662,$E$3:$E$1662,0,0,1)</f>
        <v>38000</v>
      </c>
      <c r="Z269" s="2" cm="1">
        <f t="array" ref="Z269">_xlfn.XLOOKUP(Z$1&amp;$R269,$C$3:$C$1662&amp;$D$3:$D$1662,$E$3:$E$1662,0,0,1)</f>
        <v>30200</v>
      </c>
      <c r="AA269" s="2" cm="1">
        <f t="array" ref="AA269">_xlfn.XLOOKUP(AA$1&amp;$R269,$C$3:$C$1662&amp;$D$3:$D$1662,$E$3:$E$1662,0,0,1)</f>
        <v>39800</v>
      </c>
      <c r="AB269" s="2" cm="1">
        <f t="array" ref="AB269">_xlfn.XLOOKUP(AB$1&amp;$R269,$C$3:$C$1662&amp;$D$3:$D$1662,$E$3:$E$1662,0,0,1)</f>
        <v>26100</v>
      </c>
      <c r="AC269" s="2" cm="1">
        <f t="array" ref="AC269">_xlfn.XLOOKUP(AC$1&amp;$R269,$C$3:$C$1662&amp;$D$3:$D$1662,$E$3:$E$1662,0,0,1)</f>
        <v>43000</v>
      </c>
    </row>
    <row r="270" spans="3:29" x14ac:dyDescent="0.4">
      <c r="C270" t="s">
        <v>758</v>
      </c>
      <c r="D270" t="s">
        <v>478</v>
      </c>
      <c r="E270">
        <v>43000</v>
      </c>
      <c r="R270" t="s">
        <v>213</v>
      </c>
      <c r="S270" s="2">
        <f t="shared" si="21"/>
        <v>28990280</v>
      </c>
      <c r="T270" s="2">
        <f t="shared" si="22"/>
        <v>27936300</v>
      </c>
      <c r="U270" s="2">
        <f t="shared" si="22"/>
        <v>20327500</v>
      </c>
      <c r="V270" s="2">
        <f t="shared" si="22"/>
        <v>40398200</v>
      </c>
      <c r="W270" s="2">
        <f t="shared" si="22"/>
        <v>28939800</v>
      </c>
      <c r="X270" s="2">
        <f t="shared" si="22"/>
        <v>27349600</v>
      </c>
      <c r="Y270" s="2" cm="1">
        <f t="array" ref="Y270">_xlfn.XLOOKUP(Y$1&amp;$R270,$C$3:$C$1662&amp;$D$3:$D$1662,$E$3:$E$1662,0,0,1)</f>
        <v>39300</v>
      </c>
      <c r="Z270" s="2" cm="1">
        <f t="array" ref="Z270">_xlfn.XLOOKUP(Z$1&amp;$R270,$C$3:$C$1662&amp;$D$3:$D$1662,$E$3:$E$1662,0,0,1)</f>
        <v>33600</v>
      </c>
      <c r="AA270" s="2" cm="1">
        <f t="array" ref="AA270">_xlfn.XLOOKUP(AA$1&amp;$R270,$C$3:$C$1662&amp;$D$3:$D$1662,$E$3:$E$1662,0,0,1)</f>
        <v>65900</v>
      </c>
      <c r="AB270" s="2" cm="1">
        <f t="array" ref="AB270">_xlfn.XLOOKUP(AB$1&amp;$R270,$C$3:$C$1662&amp;$D$3:$D$1662,$E$3:$E$1662,0,0,1)</f>
        <v>26300</v>
      </c>
      <c r="AC270" s="2" cm="1">
        <f t="array" ref="AC270">_xlfn.XLOOKUP(AC$1&amp;$R270,$C$3:$C$1662&amp;$D$3:$D$1662,$E$3:$E$1662,0,0,1)</f>
        <v>71500</v>
      </c>
    </row>
    <row r="271" spans="3:29" x14ac:dyDescent="0.4">
      <c r="C271" t="s">
        <v>758</v>
      </c>
      <c r="D271" t="s">
        <v>479</v>
      </c>
      <c r="E271">
        <v>71500</v>
      </c>
      <c r="R271" t="s">
        <v>279</v>
      </c>
      <c r="S271" s="2">
        <f t="shared" si="21"/>
        <v>29049980</v>
      </c>
      <c r="T271" s="2">
        <f t="shared" si="22"/>
        <v>27988400</v>
      </c>
      <c r="U271" s="2">
        <f t="shared" si="22"/>
        <v>20347800</v>
      </c>
      <c r="V271" s="2">
        <f t="shared" si="22"/>
        <v>40428000</v>
      </c>
      <c r="W271" s="2">
        <f t="shared" si="22"/>
        <v>29085700</v>
      </c>
      <c r="X271" s="2">
        <f t="shared" si="22"/>
        <v>27400000</v>
      </c>
      <c r="Y271" s="2" cm="1">
        <f t="array" ref="Y271">_xlfn.XLOOKUP(Y$1&amp;$R271,$C$3:$C$1662&amp;$D$3:$D$1662,$E$3:$E$1662,0,0,1)</f>
        <v>52100</v>
      </c>
      <c r="Z271" s="2" cm="1">
        <f t="array" ref="Z271">_xlfn.XLOOKUP(Z$1&amp;$R271,$C$3:$C$1662&amp;$D$3:$D$1662,$E$3:$E$1662,0,0,1)</f>
        <v>20300</v>
      </c>
      <c r="AA271" s="2" cm="1">
        <f t="array" ref="AA271">_xlfn.XLOOKUP(AA$1&amp;$R271,$C$3:$C$1662&amp;$D$3:$D$1662,$E$3:$E$1662,0,0,1)</f>
        <v>29800</v>
      </c>
      <c r="AB271" s="2" cm="1">
        <f t="array" ref="AB271">_xlfn.XLOOKUP(AB$1&amp;$R271,$C$3:$C$1662&amp;$D$3:$D$1662,$E$3:$E$1662,0,0,1)</f>
        <v>145900</v>
      </c>
      <c r="AC271" s="2" cm="1">
        <f t="array" ref="AC271">_xlfn.XLOOKUP(AC$1&amp;$R271,$C$3:$C$1662&amp;$D$3:$D$1662,$E$3:$E$1662,0,0,1)</f>
        <v>50400</v>
      </c>
    </row>
    <row r="272" spans="3:29" x14ac:dyDescent="0.4">
      <c r="C272" t="s">
        <v>758</v>
      </c>
      <c r="D272" t="s">
        <v>480</v>
      </c>
      <c r="E272">
        <v>50400</v>
      </c>
      <c r="R272" t="s">
        <v>145</v>
      </c>
      <c r="S272" s="2">
        <f t="shared" si="21"/>
        <v>29112060</v>
      </c>
      <c r="T272" s="2">
        <f t="shared" si="22"/>
        <v>28046200</v>
      </c>
      <c r="U272" s="2">
        <f t="shared" si="22"/>
        <v>20407100</v>
      </c>
      <c r="V272" s="2">
        <f t="shared" si="22"/>
        <v>40490400</v>
      </c>
      <c r="W272" s="2">
        <f t="shared" si="22"/>
        <v>29157700</v>
      </c>
      <c r="X272" s="2">
        <f t="shared" si="22"/>
        <v>27458900</v>
      </c>
      <c r="Y272" s="2" cm="1">
        <f t="array" ref="Y272">_xlfn.XLOOKUP(Y$1&amp;$R272,$C$3:$C$1662&amp;$D$3:$D$1662,$E$3:$E$1662,0,0,1)</f>
        <v>57800</v>
      </c>
      <c r="Z272" s="2" cm="1">
        <f t="array" ref="Z272">_xlfn.XLOOKUP(Z$1&amp;$R272,$C$3:$C$1662&amp;$D$3:$D$1662,$E$3:$E$1662,0,0,1)</f>
        <v>59300</v>
      </c>
      <c r="AA272" s="2" cm="1">
        <f t="array" ref="AA272">_xlfn.XLOOKUP(AA$1&amp;$R272,$C$3:$C$1662&amp;$D$3:$D$1662,$E$3:$E$1662,0,0,1)</f>
        <v>62400</v>
      </c>
      <c r="AB272" s="2" cm="1">
        <f t="array" ref="AB272">_xlfn.XLOOKUP(AB$1&amp;$R272,$C$3:$C$1662&amp;$D$3:$D$1662,$E$3:$E$1662,0,0,1)</f>
        <v>72000</v>
      </c>
      <c r="AC272" s="2" cm="1">
        <f t="array" ref="AC272">_xlfn.XLOOKUP(AC$1&amp;$R272,$C$3:$C$1662&amp;$D$3:$D$1662,$E$3:$E$1662,0,0,1)</f>
        <v>58900</v>
      </c>
    </row>
    <row r="273" spans="3:29" x14ac:dyDescent="0.4">
      <c r="C273" t="s">
        <v>758</v>
      </c>
      <c r="D273" t="s">
        <v>481</v>
      </c>
      <c r="E273">
        <v>58900</v>
      </c>
      <c r="R273" t="s">
        <v>61</v>
      </c>
      <c r="S273" s="2">
        <f t="shared" si="21"/>
        <v>29190960</v>
      </c>
      <c r="T273" s="2">
        <f t="shared" si="22"/>
        <v>28151800</v>
      </c>
      <c r="U273" s="2">
        <f t="shared" si="22"/>
        <v>20436400</v>
      </c>
      <c r="V273" s="2">
        <f t="shared" si="22"/>
        <v>40600300</v>
      </c>
      <c r="W273" s="2">
        <f t="shared" si="22"/>
        <v>29250800</v>
      </c>
      <c r="X273" s="2">
        <f t="shared" si="22"/>
        <v>27515500</v>
      </c>
      <c r="Y273" s="2" cm="1">
        <f t="array" ref="Y273">_xlfn.XLOOKUP(Y$1&amp;$R273,$C$3:$C$1662&amp;$D$3:$D$1662,$E$3:$E$1662,0,0,1)</f>
        <v>105600</v>
      </c>
      <c r="Z273" s="2" cm="1">
        <f t="array" ref="Z273">_xlfn.XLOOKUP(Z$1&amp;$R273,$C$3:$C$1662&amp;$D$3:$D$1662,$E$3:$E$1662,0,0,1)</f>
        <v>29300</v>
      </c>
      <c r="AA273" s="2" cm="1">
        <f t="array" ref="AA273">_xlfn.XLOOKUP(AA$1&amp;$R273,$C$3:$C$1662&amp;$D$3:$D$1662,$E$3:$E$1662,0,0,1)</f>
        <v>109900</v>
      </c>
      <c r="AB273" s="2" cm="1">
        <f t="array" ref="AB273">_xlfn.XLOOKUP(AB$1&amp;$R273,$C$3:$C$1662&amp;$D$3:$D$1662,$E$3:$E$1662,0,0,1)</f>
        <v>93100</v>
      </c>
      <c r="AC273" s="2" cm="1">
        <f t="array" ref="AC273">_xlfn.XLOOKUP(AC$1&amp;$R273,$C$3:$C$1662&amp;$D$3:$D$1662,$E$3:$E$1662,0,0,1)</f>
        <v>56600</v>
      </c>
    </row>
    <row r="274" spans="3:29" x14ac:dyDescent="0.4">
      <c r="C274" t="s">
        <v>758</v>
      </c>
      <c r="D274" t="s">
        <v>482</v>
      </c>
      <c r="E274">
        <v>56600</v>
      </c>
      <c r="R274" t="s">
        <v>270</v>
      </c>
      <c r="S274" s="2">
        <f t="shared" si="21"/>
        <v>29234120</v>
      </c>
      <c r="T274" s="2">
        <f t="shared" si="22"/>
        <v>28207200</v>
      </c>
      <c r="U274" s="2">
        <f t="shared" si="22"/>
        <v>20472900</v>
      </c>
      <c r="V274" s="2">
        <f t="shared" si="22"/>
        <v>40650500</v>
      </c>
      <c r="W274" s="2">
        <f t="shared" si="22"/>
        <v>29291100</v>
      </c>
      <c r="X274" s="2">
        <f t="shared" si="22"/>
        <v>27548900</v>
      </c>
      <c r="Y274" s="2" cm="1">
        <f t="array" ref="Y274">_xlfn.XLOOKUP(Y$1&amp;$R274,$C$3:$C$1662&amp;$D$3:$D$1662,$E$3:$E$1662,0,0,1)</f>
        <v>55400</v>
      </c>
      <c r="Z274" s="2" cm="1">
        <f t="array" ref="Z274">_xlfn.XLOOKUP(Z$1&amp;$R274,$C$3:$C$1662&amp;$D$3:$D$1662,$E$3:$E$1662,0,0,1)</f>
        <v>36500</v>
      </c>
      <c r="AA274" s="2" cm="1">
        <f t="array" ref="AA274">_xlfn.XLOOKUP(AA$1&amp;$R274,$C$3:$C$1662&amp;$D$3:$D$1662,$E$3:$E$1662,0,0,1)</f>
        <v>50200</v>
      </c>
      <c r="AB274" s="2" cm="1">
        <f t="array" ref="AB274">_xlfn.XLOOKUP(AB$1&amp;$R274,$C$3:$C$1662&amp;$D$3:$D$1662,$E$3:$E$1662,0,0,1)</f>
        <v>40300</v>
      </c>
      <c r="AC274" s="2" cm="1">
        <f t="array" ref="AC274">_xlfn.XLOOKUP(AC$1&amp;$R274,$C$3:$C$1662&amp;$D$3:$D$1662,$E$3:$E$1662,0,0,1)</f>
        <v>33400</v>
      </c>
    </row>
    <row r="275" spans="3:29" x14ac:dyDescent="0.4">
      <c r="C275" t="s">
        <v>758</v>
      </c>
      <c r="D275" t="s">
        <v>483</v>
      </c>
      <c r="E275">
        <v>33400</v>
      </c>
      <c r="R275" t="s">
        <v>77</v>
      </c>
      <c r="S275" s="2">
        <f t="shared" si="21"/>
        <v>29281380</v>
      </c>
      <c r="T275" s="2">
        <f t="shared" si="22"/>
        <v>28274200</v>
      </c>
      <c r="U275" s="2">
        <f t="shared" si="22"/>
        <v>20488000</v>
      </c>
      <c r="V275" s="2">
        <f t="shared" si="22"/>
        <v>40700500</v>
      </c>
      <c r="W275" s="2">
        <f t="shared" si="22"/>
        <v>29338600</v>
      </c>
      <c r="X275" s="2">
        <f t="shared" si="22"/>
        <v>27605600</v>
      </c>
      <c r="Y275" s="2" cm="1">
        <f t="array" ref="Y275">_xlfn.XLOOKUP(Y$1&amp;$R275,$C$3:$C$1662&amp;$D$3:$D$1662,$E$3:$E$1662,0,0,1)</f>
        <v>67000</v>
      </c>
      <c r="Z275" s="2" cm="1">
        <f t="array" ref="Z275">_xlfn.XLOOKUP(Z$1&amp;$R275,$C$3:$C$1662&amp;$D$3:$D$1662,$E$3:$E$1662,0,0,1)</f>
        <v>15100</v>
      </c>
      <c r="AA275" s="2" cm="1">
        <f t="array" ref="AA275">_xlfn.XLOOKUP(AA$1&amp;$R275,$C$3:$C$1662&amp;$D$3:$D$1662,$E$3:$E$1662,0,0,1)</f>
        <v>50000</v>
      </c>
      <c r="AB275" s="2" cm="1">
        <f t="array" ref="AB275">_xlfn.XLOOKUP(AB$1&amp;$R275,$C$3:$C$1662&amp;$D$3:$D$1662,$E$3:$E$1662,0,0,1)</f>
        <v>47500</v>
      </c>
      <c r="AC275" s="2" cm="1">
        <f t="array" ref="AC275">_xlfn.XLOOKUP(AC$1&amp;$R275,$C$3:$C$1662&amp;$D$3:$D$1662,$E$3:$E$1662,0,0,1)</f>
        <v>56700</v>
      </c>
    </row>
    <row r="276" spans="3:29" x14ac:dyDescent="0.4">
      <c r="C276" t="s">
        <v>758</v>
      </c>
      <c r="D276" t="s">
        <v>484</v>
      </c>
      <c r="E276">
        <v>56700</v>
      </c>
      <c r="R276" t="s">
        <v>28</v>
      </c>
      <c r="S276" s="2">
        <f t="shared" si="21"/>
        <v>29329660</v>
      </c>
      <c r="T276" s="2">
        <f t="shared" ref="T276:X291" si="23">T275+Y276</f>
        <v>28311800</v>
      </c>
      <c r="U276" s="2">
        <f t="shared" si="23"/>
        <v>20518500</v>
      </c>
      <c r="V276" s="2">
        <f t="shared" si="23"/>
        <v>40786500</v>
      </c>
      <c r="W276" s="2">
        <f t="shared" si="23"/>
        <v>29391800</v>
      </c>
      <c r="X276" s="2">
        <f t="shared" si="23"/>
        <v>27639700</v>
      </c>
      <c r="Y276" s="2" cm="1">
        <f t="array" ref="Y276">_xlfn.XLOOKUP(Y$1&amp;$R276,$C$3:$C$1662&amp;$D$3:$D$1662,$E$3:$E$1662,0,0,1)</f>
        <v>37600</v>
      </c>
      <c r="Z276" s="2" cm="1">
        <f t="array" ref="Z276">_xlfn.XLOOKUP(Z$1&amp;$R276,$C$3:$C$1662&amp;$D$3:$D$1662,$E$3:$E$1662,0,0,1)</f>
        <v>30500</v>
      </c>
      <c r="AA276" s="2" cm="1">
        <f t="array" ref="AA276">_xlfn.XLOOKUP(AA$1&amp;$R276,$C$3:$C$1662&amp;$D$3:$D$1662,$E$3:$E$1662,0,0,1)</f>
        <v>86000</v>
      </c>
      <c r="AB276" s="2" cm="1">
        <f t="array" ref="AB276">_xlfn.XLOOKUP(AB$1&amp;$R276,$C$3:$C$1662&amp;$D$3:$D$1662,$E$3:$E$1662,0,0,1)</f>
        <v>53200</v>
      </c>
      <c r="AC276" s="2" cm="1">
        <f t="array" ref="AC276">_xlfn.XLOOKUP(AC$1&amp;$R276,$C$3:$C$1662&amp;$D$3:$D$1662,$E$3:$E$1662,0,0,1)</f>
        <v>34100</v>
      </c>
    </row>
    <row r="277" spans="3:29" x14ac:dyDescent="0.4">
      <c r="C277" t="s">
        <v>758</v>
      </c>
      <c r="D277" t="s">
        <v>485</v>
      </c>
      <c r="E277">
        <v>34100</v>
      </c>
      <c r="R277" t="s">
        <v>37</v>
      </c>
      <c r="S277" s="2">
        <f t="shared" si="21"/>
        <v>29374840</v>
      </c>
      <c r="T277" s="2">
        <f t="shared" si="23"/>
        <v>28365400</v>
      </c>
      <c r="U277" s="2">
        <f t="shared" si="23"/>
        <v>20540700</v>
      </c>
      <c r="V277" s="2">
        <f t="shared" si="23"/>
        <v>40873100</v>
      </c>
      <c r="W277" s="2">
        <f t="shared" si="23"/>
        <v>29433100</v>
      </c>
      <c r="X277" s="2">
        <f t="shared" si="23"/>
        <v>27661900</v>
      </c>
      <c r="Y277" s="2" cm="1">
        <f t="array" ref="Y277">_xlfn.XLOOKUP(Y$1&amp;$R277,$C$3:$C$1662&amp;$D$3:$D$1662,$E$3:$E$1662,0,0,1)</f>
        <v>53600</v>
      </c>
      <c r="Z277" s="2" cm="1">
        <f t="array" ref="Z277">_xlfn.XLOOKUP(Z$1&amp;$R277,$C$3:$C$1662&amp;$D$3:$D$1662,$E$3:$E$1662,0,0,1)</f>
        <v>22200</v>
      </c>
      <c r="AA277" s="2" cm="1">
        <f t="array" ref="AA277">_xlfn.XLOOKUP(AA$1&amp;$R277,$C$3:$C$1662&amp;$D$3:$D$1662,$E$3:$E$1662,0,0,1)</f>
        <v>86600</v>
      </c>
      <c r="AB277" s="2" cm="1">
        <f t="array" ref="AB277">_xlfn.XLOOKUP(AB$1&amp;$R277,$C$3:$C$1662&amp;$D$3:$D$1662,$E$3:$E$1662,0,0,1)</f>
        <v>41300</v>
      </c>
      <c r="AC277" s="2" cm="1">
        <f t="array" ref="AC277">_xlfn.XLOOKUP(AC$1&amp;$R277,$C$3:$C$1662&amp;$D$3:$D$1662,$E$3:$E$1662,0,0,1)</f>
        <v>22200</v>
      </c>
    </row>
    <row r="278" spans="3:29" x14ac:dyDescent="0.4">
      <c r="C278" t="s">
        <v>758</v>
      </c>
      <c r="D278" t="s">
        <v>486</v>
      </c>
      <c r="E278">
        <v>22200</v>
      </c>
      <c r="R278" t="s">
        <v>43</v>
      </c>
      <c r="S278" s="2">
        <f t="shared" si="21"/>
        <v>29426520</v>
      </c>
      <c r="T278" s="2">
        <f t="shared" si="23"/>
        <v>28408000</v>
      </c>
      <c r="U278" s="2">
        <f t="shared" si="23"/>
        <v>20551500</v>
      </c>
      <c r="V278" s="2">
        <f t="shared" si="23"/>
        <v>40940900</v>
      </c>
      <c r="W278" s="2">
        <f t="shared" si="23"/>
        <v>29463700</v>
      </c>
      <c r="X278" s="2">
        <f t="shared" si="23"/>
        <v>27768500</v>
      </c>
      <c r="Y278" s="2" cm="1">
        <f t="array" ref="Y278">_xlfn.XLOOKUP(Y$1&amp;$R278,$C$3:$C$1662&amp;$D$3:$D$1662,$E$3:$E$1662,0,0,1)</f>
        <v>42600</v>
      </c>
      <c r="Z278" s="2" cm="1">
        <f t="array" ref="Z278">_xlfn.XLOOKUP(Z$1&amp;$R278,$C$3:$C$1662&amp;$D$3:$D$1662,$E$3:$E$1662,0,0,1)</f>
        <v>10800</v>
      </c>
      <c r="AA278" s="2" cm="1">
        <f t="array" ref="AA278">_xlfn.XLOOKUP(AA$1&amp;$R278,$C$3:$C$1662&amp;$D$3:$D$1662,$E$3:$E$1662,0,0,1)</f>
        <v>67800</v>
      </c>
      <c r="AB278" s="2" cm="1">
        <f t="array" ref="AB278">_xlfn.XLOOKUP(AB$1&amp;$R278,$C$3:$C$1662&amp;$D$3:$D$1662,$E$3:$E$1662,0,0,1)</f>
        <v>30600</v>
      </c>
      <c r="AC278" s="2" cm="1">
        <f t="array" ref="AC278">_xlfn.XLOOKUP(AC$1&amp;$R278,$C$3:$C$1662&amp;$D$3:$D$1662,$E$3:$E$1662,0,0,1)</f>
        <v>106600</v>
      </c>
    </row>
    <row r="279" spans="3:29" x14ac:dyDescent="0.4">
      <c r="C279" t="s">
        <v>758</v>
      </c>
      <c r="D279" t="s">
        <v>487</v>
      </c>
      <c r="E279">
        <v>106600</v>
      </c>
      <c r="R279" t="s">
        <v>66</v>
      </c>
      <c r="S279" s="2">
        <f t="shared" si="21"/>
        <v>29486060</v>
      </c>
      <c r="T279" s="2">
        <f t="shared" si="23"/>
        <v>28450300</v>
      </c>
      <c r="U279" s="2">
        <f t="shared" si="23"/>
        <v>20562800</v>
      </c>
      <c r="V279" s="2">
        <f t="shared" si="23"/>
        <v>40991300</v>
      </c>
      <c r="W279" s="2">
        <f t="shared" si="23"/>
        <v>29573700</v>
      </c>
      <c r="X279" s="2">
        <f t="shared" si="23"/>
        <v>27852200</v>
      </c>
      <c r="Y279" s="2" cm="1">
        <f t="array" ref="Y279">_xlfn.XLOOKUP(Y$1&amp;$R279,$C$3:$C$1662&amp;$D$3:$D$1662,$E$3:$E$1662,0,0,1)</f>
        <v>42300</v>
      </c>
      <c r="Z279" s="2" cm="1">
        <f t="array" ref="Z279">_xlfn.XLOOKUP(Z$1&amp;$R279,$C$3:$C$1662&amp;$D$3:$D$1662,$E$3:$E$1662,0,0,1)</f>
        <v>11300</v>
      </c>
      <c r="AA279" s="2" cm="1">
        <f t="array" ref="AA279">_xlfn.XLOOKUP(AA$1&amp;$R279,$C$3:$C$1662&amp;$D$3:$D$1662,$E$3:$E$1662,0,0,1)</f>
        <v>50400</v>
      </c>
      <c r="AB279" s="2" cm="1">
        <f t="array" ref="AB279">_xlfn.XLOOKUP(AB$1&amp;$R279,$C$3:$C$1662&amp;$D$3:$D$1662,$E$3:$E$1662,0,0,1)</f>
        <v>110000</v>
      </c>
      <c r="AC279" s="2" cm="1">
        <f t="array" ref="AC279">_xlfn.XLOOKUP(AC$1&amp;$R279,$C$3:$C$1662&amp;$D$3:$D$1662,$E$3:$E$1662,0,0,1)</f>
        <v>83700</v>
      </c>
    </row>
    <row r="280" spans="3:29" x14ac:dyDescent="0.4">
      <c r="C280" t="s">
        <v>758</v>
      </c>
      <c r="D280" t="s">
        <v>488</v>
      </c>
      <c r="E280">
        <v>83700</v>
      </c>
      <c r="R280" t="s">
        <v>67</v>
      </c>
      <c r="S280" s="2">
        <f t="shared" si="21"/>
        <v>29557800</v>
      </c>
      <c r="T280" s="2">
        <f t="shared" si="23"/>
        <v>28557800</v>
      </c>
      <c r="U280" s="2">
        <f t="shared" si="23"/>
        <v>20583500</v>
      </c>
      <c r="V280" s="2">
        <f t="shared" si="23"/>
        <v>41021900</v>
      </c>
      <c r="W280" s="2">
        <f t="shared" si="23"/>
        <v>29616200</v>
      </c>
      <c r="X280" s="2">
        <f t="shared" si="23"/>
        <v>28009600</v>
      </c>
      <c r="Y280" s="2" cm="1">
        <f t="array" ref="Y280">_xlfn.XLOOKUP(Y$1&amp;$R280,$C$3:$C$1662&amp;$D$3:$D$1662,$E$3:$E$1662,0,0,1)</f>
        <v>107500</v>
      </c>
      <c r="Z280" s="2" cm="1">
        <f t="array" ref="Z280">_xlfn.XLOOKUP(Z$1&amp;$R280,$C$3:$C$1662&amp;$D$3:$D$1662,$E$3:$E$1662,0,0,1)</f>
        <v>20700</v>
      </c>
      <c r="AA280" s="2" cm="1">
        <f t="array" ref="AA280">_xlfn.XLOOKUP(AA$1&amp;$R280,$C$3:$C$1662&amp;$D$3:$D$1662,$E$3:$E$1662,0,0,1)</f>
        <v>30600</v>
      </c>
      <c r="AB280" s="2" cm="1">
        <f t="array" ref="AB280">_xlfn.XLOOKUP(AB$1&amp;$R280,$C$3:$C$1662&amp;$D$3:$D$1662,$E$3:$E$1662,0,0,1)</f>
        <v>42500</v>
      </c>
      <c r="AC280" s="2" cm="1">
        <f t="array" ref="AC280">_xlfn.XLOOKUP(AC$1&amp;$R280,$C$3:$C$1662&amp;$D$3:$D$1662,$E$3:$E$1662,0,0,1)</f>
        <v>157400</v>
      </c>
    </row>
    <row r="281" spans="3:29" x14ac:dyDescent="0.4">
      <c r="C281" t="s">
        <v>758</v>
      </c>
      <c r="D281" t="s">
        <v>489</v>
      </c>
      <c r="E281">
        <v>157400</v>
      </c>
      <c r="R281" t="s">
        <v>12</v>
      </c>
      <c r="S281" s="2">
        <f t="shared" si="21"/>
        <v>29598640</v>
      </c>
      <c r="T281" s="2">
        <f t="shared" si="23"/>
        <v>28624600</v>
      </c>
      <c r="U281" s="2">
        <f t="shared" si="23"/>
        <v>20598800</v>
      </c>
      <c r="V281" s="2">
        <f t="shared" si="23"/>
        <v>41059800</v>
      </c>
      <c r="W281" s="2">
        <f t="shared" si="23"/>
        <v>29659500</v>
      </c>
      <c r="X281" s="2">
        <f t="shared" si="23"/>
        <v>28050500</v>
      </c>
      <c r="Y281" s="2" cm="1">
        <f t="array" ref="Y281">_xlfn.XLOOKUP(Y$1&amp;$R281,$C$3:$C$1662&amp;$D$3:$D$1662,$E$3:$E$1662,0,0,1)</f>
        <v>66800</v>
      </c>
      <c r="Z281" s="2" cm="1">
        <f t="array" ref="Z281">_xlfn.XLOOKUP(Z$1&amp;$R281,$C$3:$C$1662&amp;$D$3:$D$1662,$E$3:$E$1662,0,0,1)</f>
        <v>15300</v>
      </c>
      <c r="AA281" s="2" cm="1">
        <f t="array" ref="AA281">_xlfn.XLOOKUP(AA$1&amp;$R281,$C$3:$C$1662&amp;$D$3:$D$1662,$E$3:$E$1662,0,0,1)</f>
        <v>37900</v>
      </c>
      <c r="AB281" s="2" cm="1">
        <f t="array" ref="AB281">_xlfn.XLOOKUP(AB$1&amp;$R281,$C$3:$C$1662&amp;$D$3:$D$1662,$E$3:$E$1662,0,0,1)</f>
        <v>43300</v>
      </c>
      <c r="AC281" s="2" cm="1">
        <f t="array" ref="AC281">_xlfn.XLOOKUP(AC$1&amp;$R281,$C$3:$C$1662&amp;$D$3:$D$1662,$E$3:$E$1662,0,0,1)</f>
        <v>40900</v>
      </c>
    </row>
    <row r="282" spans="3:29" x14ac:dyDescent="0.4">
      <c r="C282" t="s">
        <v>758</v>
      </c>
      <c r="D282" t="s">
        <v>490</v>
      </c>
      <c r="E282">
        <v>40900</v>
      </c>
      <c r="R282" t="s">
        <v>19</v>
      </c>
      <c r="S282" s="2">
        <f t="shared" si="21"/>
        <v>29645360</v>
      </c>
      <c r="T282" s="2">
        <f t="shared" si="23"/>
        <v>28660300</v>
      </c>
      <c r="U282" s="2">
        <f t="shared" si="23"/>
        <v>20616700</v>
      </c>
      <c r="V282" s="2">
        <f t="shared" si="23"/>
        <v>41147700</v>
      </c>
      <c r="W282" s="2">
        <f t="shared" si="23"/>
        <v>29703400</v>
      </c>
      <c r="X282" s="2">
        <f t="shared" si="23"/>
        <v>28098700</v>
      </c>
      <c r="Y282" s="2" cm="1">
        <f t="array" ref="Y282">_xlfn.XLOOKUP(Y$1&amp;$R282,$C$3:$C$1662&amp;$D$3:$D$1662,$E$3:$E$1662,0,0,1)</f>
        <v>35700</v>
      </c>
      <c r="Z282" s="2" cm="1">
        <f t="array" ref="Z282">_xlfn.XLOOKUP(Z$1&amp;$R282,$C$3:$C$1662&amp;$D$3:$D$1662,$E$3:$E$1662,0,0,1)</f>
        <v>17900</v>
      </c>
      <c r="AA282" s="2" cm="1">
        <f t="array" ref="AA282">_xlfn.XLOOKUP(AA$1&amp;$R282,$C$3:$C$1662&amp;$D$3:$D$1662,$E$3:$E$1662,0,0,1)</f>
        <v>87900</v>
      </c>
      <c r="AB282" s="2" cm="1">
        <f t="array" ref="AB282">_xlfn.XLOOKUP(AB$1&amp;$R282,$C$3:$C$1662&amp;$D$3:$D$1662,$E$3:$E$1662,0,0,1)</f>
        <v>43900</v>
      </c>
      <c r="AC282" s="2" cm="1">
        <f t="array" ref="AC282">_xlfn.XLOOKUP(AC$1&amp;$R282,$C$3:$C$1662&amp;$D$3:$D$1662,$E$3:$E$1662,0,0,1)</f>
        <v>48200</v>
      </c>
    </row>
    <row r="283" spans="3:29" x14ac:dyDescent="0.4">
      <c r="C283" t="s">
        <v>758</v>
      </c>
      <c r="D283" t="s">
        <v>491</v>
      </c>
      <c r="E283">
        <v>48200</v>
      </c>
      <c r="R283" t="s">
        <v>31</v>
      </c>
      <c r="S283" s="2">
        <f t="shared" si="21"/>
        <v>29694160</v>
      </c>
      <c r="T283" s="2">
        <f t="shared" si="23"/>
        <v>28706600</v>
      </c>
      <c r="U283" s="2">
        <f t="shared" si="23"/>
        <v>20662500</v>
      </c>
      <c r="V283" s="2">
        <f t="shared" si="23"/>
        <v>41195400</v>
      </c>
      <c r="W283" s="2">
        <f t="shared" si="23"/>
        <v>29740400</v>
      </c>
      <c r="X283" s="2">
        <f t="shared" si="23"/>
        <v>28165900</v>
      </c>
      <c r="Y283" s="2" cm="1">
        <f t="array" ref="Y283">_xlfn.XLOOKUP(Y$1&amp;$R283,$C$3:$C$1662&amp;$D$3:$D$1662,$E$3:$E$1662,0,0,1)</f>
        <v>46300</v>
      </c>
      <c r="Z283" s="2" cm="1">
        <f t="array" ref="Z283">_xlfn.XLOOKUP(Z$1&amp;$R283,$C$3:$C$1662&amp;$D$3:$D$1662,$E$3:$E$1662,0,0,1)</f>
        <v>45800</v>
      </c>
      <c r="AA283" s="2" cm="1">
        <f t="array" ref="AA283">_xlfn.XLOOKUP(AA$1&amp;$R283,$C$3:$C$1662&amp;$D$3:$D$1662,$E$3:$E$1662,0,0,1)</f>
        <v>47700</v>
      </c>
      <c r="AB283" s="2" cm="1">
        <f t="array" ref="AB283">_xlfn.XLOOKUP(AB$1&amp;$R283,$C$3:$C$1662&amp;$D$3:$D$1662,$E$3:$E$1662,0,0,1)</f>
        <v>37000</v>
      </c>
      <c r="AC283" s="2" cm="1">
        <f t="array" ref="AC283">_xlfn.XLOOKUP(AC$1&amp;$R283,$C$3:$C$1662&amp;$D$3:$D$1662,$E$3:$E$1662,0,0,1)</f>
        <v>67200</v>
      </c>
    </row>
    <row r="284" spans="3:29" x14ac:dyDescent="0.4">
      <c r="C284" t="s">
        <v>758</v>
      </c>
      <c r="D284" t="s">
        <v>492</v>
      </c>
      <c r="E284">
        <v>67200</v>
      </c>
      <c r="R284" t="s">
        <v>91</v>
      </c>
      <c r="S284" s="2">
        <f t="shared" si="21"/>
        <v>29752000</v>
      </c>
      <c r="T284" s="2">
        <f t="shared" si="23"/>
        <v>28748100</v>
      </c>
      <c r="U284" s="2">
        <f t="shared" si="23"/>
        <v>20690600</v>
      </c>
      <c r="V284" s="2">
        <f t="shared" si="23"/>
        <v>41262100</v>
      </c>
      <c r="W284" s="2">
        <f t="shared" si="23"/>
        <v>29785700</v>
      </c>
      <c r="X284" s="2">
        <f t="shared" si="23"/>
        <v>28273500</v>
      </c>
      <c r="Y284" s="2" cm="1">
        <f t="array" ref="Y284">_xlfn.XLOOKUP(Y$1&amp;$R284,$C$3:$C$1662&amp;$D$3:$D$1662,$E$3:$E$1662,0,0,1)</f>
        <v>41500</v>
      </c>
      <c r="Z284" s="2" cm="1">
        <f t="array" ref="Z284">_xlfn.XLOOKUP(Z$1&amp;$R284,$C$3:$C$1662&amp;$D$3:$D$1662,$E$3:$E$1662,0,0,1)</f>
        <v>28100</v>
      </c>
      <c r="AA284" s="2" cm="1">
        <f t="array" ref="AA284">_xlfn.XLOOKUP(AA$1&amp;$R284,$C$3:$C$1662&amp;$D$3:$D$1662,$E$3:$E$1662,0,0,1)</f>
        <v>66700</v>
      </c>
      <c r="AB284" s="2" cm="1">
        <f t="array" ref="AB284">_xlfn.XLOOKUP(AB$1&amp;$R284,$C$3:$C$1662&amp;$D$3:$D$1662,$E$3:$E$1662,0,0,1)</f>
        <v>45300</v>
      </c>
      <c r="AC284" s="2" cm="1">
        <f t="array" ref="AC284">_xlfn.XLOOKUP(AC$1&amp;$R284,$C$3:$C$1662&amp;$D$3:$D$1662,$E$3:$E$1662,0,0,1)</f>
        <v>107600</v>
      </c>
    </row>
    <row r="285" spans="3:29" x14ac:dyDescent="0.4">
      <c r="C285" t="s">
        <v>758</v>
      </c>
      <c r="D285" t="s">
        <v>493</v>
      </c>
      <c r="E285">
        <v>107600</v>
      </c>
      <c r="R285" t="s">
        <v>169</v>
      </c>
      <c r="S285" s="2">
        <f t="shared" si="21"/>
        <v>29810500</v>
      </c>
      <c r="T285" s="2">
        <f t="shared" si="23"/>
        <v>28815500</v>
      </c>
      <c r="U285" s="2">
        <f t="shared" si="23"/>
        <v>20725300</v>
      </c>
      <c r="V285" s="2">
        <f t="shared" si="23"/>
        <v>41313000</v>
      </c>
      <c r="W285" s="2">
        <f t="shared" si="23"/>
        <v>29810400</v>
      </c>
      <c r="X285" s="2">
        <f t="shared" si="23"/>
        <v>28388300</v>
      </c>
      <c r="Y285" s="2" cm="1">
        <f t="array" ref="Y285">_xlfn.XLOOKUP(Y$1&amp;$R285,$C$3:$C$1662&amp;$D$3:$D$1662,$E$3:$E$1662,0,0,1)</f>
        <v>67400</v>
      </c>
      <c r="Z285" s="2" cm="1">
        <f t="array" ref="Z285">_xlfn.XLOOKUP(Z$1&amp;$R285,$C$3:$C$1662&amp;$D$3:$D$1662,$E$3:$E$1662,0,0,1)</f>
        <v>34700</v>
      </c>
      <c r="AA285" s="2" cm="1">
        <f t="array" ref="AA285">_xlfn.XLOOKUP(AA$1&amp;$R285,$C$3:$C$1662&amp;$D$3:$D$1662,$E$3:$E$1662,0,0,1)</f>
        <v>50900</v>
      </c>
      <c r="AB285" s="2" cm="1">
        <f t="array" ref="AB285">_xlfn.XLOOKUP(AB$1&amp;$R285,$C$3:$C$1662&amp;$D$3:$D$1662,$E$3:$E$1662,0,0,1)</f>
        <v>24700</v>
      </c>
      <c r="AC285" s="2" cm="1">
        <f t="array" ref="AC285">_xlfn.XLOOKUP(AC$1&amp;$R285,$C$3:$C$1662&amp;$D$3:$D$1662,$E$3:$E$1662,0,0,1)</f>
        <v>114800</v>
      </c>
    </row>
    <row r="286" spans="3:29" x14ac:dyDescent="0.4">
      <c r="C286" t="s">
        <v>758</v>
      </c>
      <c r="D286" t="s">
        <v>494</v>
      </c>
      <c r="E286">
        <v>114800</v>
      </c>
      <c r="R286" t="s">
        <v>52</v>
      </c>
      <c r="S286" s="2">
        <f t="shared" si="21"/>
        <v>29854880</v>
      </c>
      <c r="T286" s="2">
        <f t="shared" si="23"/>
        <v>28852900</v>
      </c>
      <c r="U286" s="2">
        <f t="shared" si="23"/>
        <v>20745500</v>
      </c>
      <c r="V286" s="2">
        <f t="shared" si="23"/>
        <v>41349700</v>
      </c>
      <c r="W286" s="2">
        <f t="shared" si="23"/>
        <v>29846100</v>
      </c>
      <c r="X286" s="2">
        <f t="shared" si="23"/>
        <v>28480200</v>
      </c>
      <c r="Y286" s="2" cm="1">
        <f t="array" ref="Y286">_xlfn.XLOOKUP(Y$1&amp;$R286,$C$3:$C$1662&amp;$D$3:$D$1662,$E$3:$E$1662,0,0,1)</f>
        <v>37400</v>
      </c>
      <c r="Z286" s="2" cm="1">
        <f t="array" ref="Z286">_xlfn.XLOOKUP(Z$1&amp;$R286,$C$3:$C$1662&amp;$D$3:$D$1662,$E$3:$E$1662,0,0,1)</f>
        <v>20200</v>
      </c>
      <c r="AA286" s="2" cm="1">
        <f t="array" ref="AA286">_xlfn.XLOOKUP(AA$1&amp;$R286,$C$3:$C$1662&amp;$D$3:$D$1662,$E$3:$E$1662,0,0,1)</f>
        <v>36700</v>
      </c>
      <c r="AB286" s="2" cm="1">
        <f t="array" ref="AB286">_xlfn.XLOOKUP(AB$1&amp;$R286,$C$3:$C$1662&amp;$D$3:$D$1662,$E$3:$E$1662,0,0,1)</f>
        <v>35700</v>
      </c>
      <c r="AC286" s="2" cm="1">
        <f t="array" ref="AC286">_xlfn.XLOOKUP(AC$1&amp;$R286,$C$3:$C$1662&amp;$D$3:$D$1662,$E$3:$E$1662,0,0,1)</f>
        <v>91900</v>
      </c>
    </row>
    <row r="287" spans="3:29" x14ac:dyDescent="0.4">
      <c r="C287" t="s">
        <v>758</v>
      </c>
      <c r="D287" t="s">
        <v>495</v>
      </c>
      <c r="E287">
        <v>91900</v>
      </c>
      <c r="R287" t="s">
        <v>72</v>
      </c>
      <c r="S287" s="2">
        <f t="shared" si="21"/>
        <v>29894520</v>
      </c>
      <c r="T287" s="2">
        <f t="shared" si="23"/>
        <v>28872800</v>
      </c>
      <c r="U287" s="2">
        <f t="shared" si="23"/>
        <v>20774100</v>
      </c>
      <c r="V287" s="2">
        <f t="shared" si="23"/>
        <v>41422400</v>
      </c>
      <c r="W287" s="2">
        <f t="shared" si="23"/>
        <v>29876000</v>
      </c>
      <c r="X287" s="2">
        <f t="shared" si="23"/>
        <v>28527300</v>
      </c>
      <c r="Y287" s="2" cm="1">
        <f t="array" ref="Y287">_xlfn.XLOOKUP(Y$1&amp;$R287,$C$3:$C$1662&amp;$D$3:$D$1662,$E$3:$E$1662,0,0,1)</f>
        <v>19900</v>
      </c>
      <c r="Z287" s="2" cm="1">
        <f t="array" ref="Z287">_xlfn.XLOOKUP(Z$1&amp;$R287,$C$3:$C$1662&amp;$D$3:$D$1662,$E$3:$E$1662,0,0,1)</f>
        <v>28600</v>
      </c>
      <c r="AA287" s="2" cm="1">
        <f t="array" ref="AA287">_xlfn.XLOOKUP(AA$1&amp;$R287,$C$3:$C$1662&amp;$D$3:$D$1662,$E$3:$E$1662,0,0,1)</f>
        <v>72700</v>
      </c>
      <c r="AB287" s="2" cm="1">
        <f t="array" ref="AB287">_xlfn.XLOOKUP(AB$1&amp;$R287,$C$3:$C$1662&amp;$D$3:$D$1662,$E$3:$E$1662,0,0,1)</f>
        <v>29900</v>
      </c>
      <c r="AC287" s="2" cm="1">
        <f t="array" ref="AC287">_xlfn.XLOOKUP(AC$1&amp;$R287,$C$3:$C$1662&amp;$D$3:$D$1662,$E$3:$E$1662,0,0,1)</f>
        <v>47100</v>
      </c>
    </row>
    <row r="288" spans="3:29" x14ac:dyDescent="0.4">
      <c r="C288" t="s">
        <v>758</v>
      </c>
      <c r="D288" t="s">
        <v>496</v>
      </c>
      <c r="E288">
        <v>47100</v>
      </c>
      <c r="R288" t="s">
        <v>277</v>
      </c>
      <c r="S288" s="2">
        <f t="shared" si="21"/>
        <v>29942360</v>
      </c>
      <c r="T288" s="2">
        <f t="shared" si="23"/>
        <v>28962700</v>
      </c>
      <c r="U288" s="2">
        <f t="shared" si="23"/>
        <v>20799000</v>
      </c>
      <c r="V288" s="2">
        <f t="shared" si="23"/>
        <v>41470800</v>
      </c>
      <c r="W288" s="2">
        <f t="shared" si="23"/>
        <v>29912800</v>
      </c>
      <c r="X288" s="2">
        <f t="shared" si="23"/>
        <v>28566500</v>
      </c>
      <c r="Y288" s="2" cm="1">
        <f t="array" ref="Y288">_xlfn.XLOOKUP(Y$1&amp;$R288,$C$3:$C$1662&amp;$D$3:$D$1662,$E$3:$E$1662,0,0,1)</f>
        <v>89900</v>
      </c>
      <c r="Z288" s="2" cm="1">
        <f t="array" ref="Z288">_xlfn.XLOOKUP(Z$1&amp;$R288,$C$3:$C$1662&amp;$D$3:$D$1662,$E$3:$E$1662,0,0,1)</f>
        <v>24900</v>
      </c>
      <c r="AA288" s="2" cm="1">
        <f t="array" ref="AA288">_xlfn.XLOOKUP(AA$1&amp;$R288,$C$3:$C$1662&amp;$D$3:$D$1662,$E$3:$E$1662,0,0,1)</f>
        <v>48400</v>
      </c>
      <c r="AB288" s="2" cm="1">
        <f t="array" ref="AB288">_xlfn.XLOOKUP(AB$1&amp;$R288,$C$3:$C$1662&amp;$D$3:$D$1662,$E$3:$E$1662,0,0,1)</f>
        <v>36800</v>
      </c>
      <c r="AC288" s="2" cm="1">
        <f t="array" ref="AC288">_xlfn.XLOOKUP(AC$1&amp;$R288,$C$3:$C$1662&amp;$D$3:$D$1662,$E$3:$E$1662,0,0,1)</f>
        <v>39200</v>
      </c>
    </row>
    <row r="289" spans="3:29" x14ac:dyDescent="0.4">
      <c r="C289" t="s">
        <v>758</v>
      </c>
      <c r="D289" t="s">
        <v>497</v>
      </c>
      <c r="E289">
        <v>39200</v>
      </c>
      <c r="R289" t="s">
        <v>56</v>
      </c>
      <c r="S289" s="2">
        <f t="shared" si="21"/>
        <v>29991480</v>
      </c>
      <c r="T289" s="2">
        <f t="shared" si="23"/>
        <v>29014000</v>
      </c>
      <c r="U289" s="2">
        <f t="shared" si="23"/>
        <v>20813500</v>
      </c>
      <c r="V289" s="2">
        <f t="shared" si="23"/>
        <v>41537300</v>
      </c>
      <c r="W289" s="2">
        <f t="shared" si="23"/>
        <v>29934700</v>
      </c>
      <c r="X289" s="2">
        <f t="shared" si="23"/>
        <v>28657900</v>
      </c>
      <c r="Y289" s="2" cm="1">
        <f t="array" ref="Y289">_xlfn.XLOOKUP(Y$1&amp;$R289,$C$3:$C$1662&amp;$D$3:$D$1662,$E$3:$E$1662,0,0,1)</f>
        <v>51300</v>
      </c>
      <c r="Z289" s="2" cm="1">
        <f t="array" ref="Z289">_xlfn.XLOOKUP(Z$1&amp;$R289,$C$3:$C$1662&amp;$D$3:$D$1662,$E$3:$E$1662,0,0,1)</f>
        <v>14500</v>
      </c>
      <c r="AA289" s="2" cm="1">
        <f t="array" ref="AA289">_xlfn.XLOOKUP(AA$1&amp;$R289,$C$3:$C$1662&amp;$D$3:$D$1662,$E$3:$E$1662,0,0,1)</f>
        <v>66500</v>
      </c>
      <c r="AB289" s="2" cm="1">
        <f t="array" ref="AB289">_xlfn.XLOOKUP(AB$1&amp;$R289,$C$3:$C$1662&amp;$D$3:$D$1662,$E$3:$E$1662,0,0,1)</f>
        <v>21900</v>
      </c>
      <c r="AC289" s="2" cm="1">
        <f t="array" ref="AC289">_xlfn.XLOOKUP(AC$1&amp;$R289,$C$3:$C$1662&amp;$D$3:$D$1662,$E$3:$E$1662,0,0,1)</f>
        <v>91400</v>
      </c>
    </row>
    <row r="290" spans="3:29" x14ac:dyDescent="0.4">
      <c r="C290" t="s">
        <v>758</v>
      </c>
      <c r="D290" t="s">
        <v>498</v>
      </c>
      <c r="E290">
        <v>91400</v>
      </c>
      <c r="R290" t="s">
        <v>35</v>
      </c>
      <c r="S290" s="2">
        <f t="shared" si="21"/>
        <v>30048900</v>
      </c>
      <c r="T290" s="2">
        <f t="shared" si="23"/>
        <v>29039900</v>
      </c>
      <c r="U290" s="2">
        <f t="shared" si="23"/>
        <v>20834100</v>
      </c>
      <c r="V290" s="2">
        <f t="shared" si="23"/>
        <v>41694900</v>
      </c>
      <c r="W290" s="2">
        <f t="shared" si="23"/>
        <v>29951900</v>
      </c>
      <c r="X290" s="2">
        <f t="shared" si="23"/>
        <v>28723700</v>
      </c>
      <c r="Y290" s="2" cm="1">
        <f t="array" ref="Y290">_xlfn.XLOOKUP(Y$1&amp;$R290,$C$3:$C$1662&amp;$D$3:$D$1662,$E$3:$E$1662,0,0,1)</f>
        <v>25900</v>
      </c>
      <c r="Z290" s="2" cm="1">
        <f t="array" ref="Z290">_xlfn.XLOOKUP(Z$1&amp;$R290,$C$3:$C$1662&amp;$D$3:$D$1662,$E$3:$E$1662,0,0,1)</f>
        <v>20600</v>
      </c>
      <c r="AA290" s="2" cm="1">
        <f t="array" ref="AA290">_xlfn.XLOOKUP(AA$1&amp;$R290,$C$3:$C$1662&amp;$D$3:$D$1662,$E$3:$E$1662,0,0,1)</f>
        <v>157600</v>
      </c>
      <c r="AB290" s="2" cm="1">
        <f t="array" ref="AB290">_xlfn.XLOOKUP(AB$1&amp;$R290,$C$3:$C$1662&amp;$D$3:$D$1662,$E$3:$E$1662,0,0,1)</f>
        <v>17200</v>
      </c>
      <c r="AC290" s="2" cm="1">
        <f t="array" ref="AC290">_xlfn.XLOOKUP(AC$1&amp;$R290,$C$3:$C$1662&amp;$D$3:$D$1662,$E$3:$E$1662,0,0,1)</f>
        <v>65800</v>
      </c>
    </row>
    <row r="291" spans="3:29" x14ac:dyDescent="0.4">
      <c r="C291" t="s">
        <v>758</v>
      </c>
      <c r="D291" t="s">
        <v>499</v>
      </c>
      <c r="E291">
        <v>65800</v>
      </c>
      <c r="R291" t="s">
        <v>309</v>
      </c>
      <c r="S291" s="2">
        <f t="shared" si="21"/>
        <v>30081340</v>
      </c>
      <c r="T291" s="2">
        <f t="shared" si="23"/>
        <v>29066200</v>
      </c>
      <c r="U291" s="2">
        <f t="shared" si="23"/>
        <v>20854400</v>
      </c>
      <c r="V291" s="2">
        <f t="shared" si="23"/>
        <v>41737800</v>
      </c>
      <c r="W291" s="2">
        <f t="shared" si="23"/>
        <v>29965400</v>
      </c>
      <c r="X291" s="2">
        <f t="shared" si="23"/>
        <v>28782900</v>
      </c>
      <c r="Y291" s="2" cm="1">
        <f t="array" ref="Y291">_xlfn.XLOOKUP(Y$1&amp;$R291,$C$3:$C$1662&amp;$D$3:$D$1662,$E$3:$E$1662,0,0,1)</f>
        <v>26300</v>
      </c>
      <c r="Z291" s="2" cm="1">
        <f t="array" ref="Z291">_xlfn.XLOOKUP(Z$1&amp;$R291,$C$3:$C$1662&amp;$D$3:$D$1662,$E$3:$E$1662,0,0,1)</f>
        <v>20300</v>
      </c>
      <c r="AA291" s="2" cm="1">
        <f t="array" ref="AA291">_xlfn.XLOOKUP(AA$1&amp;$R291,$C$3:$C$1662&amp;$D$3:$D$1662,$E$3:$E$1662,0,0,1)</f>
        <v>42900</v>
      </c>
      <c r="AB291" s="2" cm="1">
        <f t="array" ref="AB291">_xlfn.XLOOKUP(AB$1&amp;$R291,$C$3:$C$1662&amp;$D$3:$D$1662,$E$3:$E$1662,0,0,1)</f>
        <v>13500</v>
      </c>
      <c r="AC291" s="2" cm="1">
        <f t="array" ref="AC291">_xlfn.XLOOKUP(AC$1&amp;$R291,$C$3:$C$1662&amp;$D$3:$D$1662,$E$3:$E$1662,0,0,1)</f>
        <v>59200</v>
      </c>
    </row>
    <row r="292" spans="3:29" x14ac:dyDescent="0.4">
      <c r="C292" t="s">
        <v>758</v>
      </c>
      <c r="D292" t="s">
        <v>500</v>
      </c>
      <c r="E292">
        <v>59200</v>
      </c>
      <c r="R292" t="s">
        <v>278</v>
      </c>
      <c r="S292" s="2">
        <f t="shared" si="21"/>
        <v>30136040</v>
      </c>
      <c r="T292" s="2">
        <f t="shared" ref="T292:X307" si="24">T291+Y292</f>
        <v>29111400</v>
      </c>
      <c r="U292" s="2">
        <f t="shared" si="24"/>
        <v>20871000</v>
      </c>
      <c r="V292" s="2">
        <f t="shared" si="24"/>
        <v>41818400</v>
      </c>
      <c r="W292" s="2">
        <f t="shared" si="24"/>
        <v>30013600</v>
      </c>
      <c r="X292" s="2">
        <f t="shared" si="24"/>
        <v>28865800</v>
      </c>
      <c r="Y292" s="2" cm="1">
        <f t="array" ref="Y292">_xlfn.XLOOKUP(Y$1&amp;$R292,$C$3:$C$1662&amp;$D$3:$D$1662,$E$3:$E$1662,0,0,1)</f>
        <v>45200</v>
      </c>
      <c r="Z292" s="2" cm="1">
        <f t="array" ref="Z292">_xlfn.XLOOKUP(Z$1&amp;$R292,$C$3:$C$1662&amp;$D$3:$D$1662,$E$3:$E$1662,0,0,1)</f>
        <v>16600</v>
      </c>
      <c r="AA292" s="2" cm="1">
        <f t="array" ref="AA292">_xlfn.XLOOKUP(AA$1&amp;$R292,$C$3:$C$1662&amp;$D$3:$D$1662,$E$3:$E$1662,0,0,1)</f>
        <v>80600</v>
      </c>
      <c r="AB292" s="2" cm="1">
        <f t="array" ref="AB292">_xlfn.XLOOKUP(AB$1&amp;$R292,$C$3:$C$1662&amp;$D$3:$D$1662,$E$3:$E$1662,0,0,1)</f>
        <v>48200</v>
      </c>
      <c r="AC292" s="2" cm="1">
        <f t="array" ref="AC292">_xlfn.XLOOKUP(AC$1&amp;$R292,$C$3:$C$1662&amp;$D$3:$D$1662,$E$3:$E$1662,0,0,1)</f>
        <v>82900</v>
      </c>
    </row>
    <row r="293" spans="3:29" x14ac:dyDescent="0.4">
      <c r="C293" t="s">
        <v>758</v>
      </c>
      <c r="D293" t="s">
        <v>501</v>
      </c>
      <c r="E293">
        <v>82900</v>
      </c>
      <c r="R293" t="s">
        <v>262</v>
      </c>
      <c r="S293" s="2">
        <f t="shared" si="21"/>
        <v>30189400</v>
      </c>
      <c r="T293" s="2">
        <f t="shared" si="24"/>
        <v>29149300</v>
      </c>
      <c r="U293" s="2">
        <f t="shared" si="24"/>
        <v>20897500</v>
      </c>
      <c r="V293" s="2">
        <f t="shared" si="24"/>
        <v>41885800</v>
      </c>
      <c r="W293" s="2">
        <f t="shared" si="24"/>
        <v>30081300</v>
      </c>
      <c r="X293" s="2">
        <f t="shared" si="24"/>
        <v>28933100</v>
      </c>
      <c r="Y293" s="2" cm="1">
        <f t="array" ref="Y293">_xlfn.XLOOKUP(Y$1&amp;$R293,$C$3:$C$1662&amp;$D$3:$D$1662,$E$3:$E$1662,0,0,1)</f>
        <v>37900</v>
      </c>
      <c r="Z293" s="2" cm="1">
        <f t="array" ref="Z293">_xlfn.XLOOKUP(Z$1&amp;$R293,$C$3:$C$1662&amp;$D$3:$D$1662,$E$3:$E$1662,0,0,1)</f>
        <v>26500</v>
      </c>
      <c r="AA293" s="2" cm="1">
        <f t="array" ref="AA293">_xlfn.XLOOKUP(AA$1&amp;$R293,$C$3:$C$1662&amp;$D$3:$D$1662,$E$3:$E$1662,0,0,1)</f>
        <v>67400</v>
      </c>
      <c r="AB293" s="2" cm="1">
        <f t="array" ref="AB293">_xlfn.XLOOKUP(AB$1&amp;$R293,$C$3:$C$1662&amp;$D$3:$D$1662,$E$3:$E$1662,0,0,1)</f>
        <v>67700</v>
      </c>
      <c r="AC293" s="2" cm="1">
        <f t="array" ref="AC293">_xlfn.XLOOKUP(AC$1&amp;$R293,$C$3:$C$1662&amp;$D$3:$D$1662,$E$3:$E$1662,0,0,1)</f>
        <v>67300</v>
      </c>
    </row>
    <row r="294" spans="3:29" x14ac:dyDescent="0.4">
      <c r="C294" t="s">
        <v>758</v>
      </c>
      <c r="D294" t="s">
        <v>502</v>
      </c>
      <c r="E294">
        <v>67300</v>
      </c>
      <c r="R294" t="s">
        <v>16</v>
      </c>
      <c r="S294" s="2">
        <f t="shared" si="21"/>
        <v>30239360</v>
      </c>
      <c r="T294" s="2">
        <f t="shared" si="24"/>
        <v>29189800</v>
      </c>
      <c r="U294" s="2">
        <f t="shared" si="24"/>
        <v>20945000</v>
      </c>
      <c r="V294" s="2">
        <f t="shared" si="24"/>
        <v>41935800</v>
      </c>
      <c r="W294" s="2">
        <f t="shared" si="24"/>
        <v>30139600</v>
      </c>
      <c r="X294" s="2">
        <f t="shared" si="24"/>
        <v>28986600</v>
      </c>
      <c r="Y294" s="2" cm="1">
        <f t="array" ref="Y294">_xlfn.XLOOKUP(Y$1&amp;$R294,$C$3:$C$1662&amp;$D$3:$D$1662,$E$3:$E$1662,0,0,1)</f>
        <v>40500</v>
      </c>
      <c r="Z294" s="2" cm="1">
        <f t="array" ref="Z294">_xlfn.XLOOKUP(Z$1&amp;$R294,$C$3:$C$1662&amp;$D$3:$D$1662,$E$3:$E$1662,0,0,1)</f>
        <v>47500</v>
      </c>
      <c r="AA294" s="2" cm="1">
        <f t="array" ref="AA294">_xlfn.XLOOKUP(AA$1&amp;$R294,$C$3:$C$1662&amp;$D$3:$D$1662,$E$3:$E$1662,0,0,1)</f>
        <v>50000</v>
      </c>
      <c r="AB294" s="2" cm="1">
        <f t="array" ref="AB294">_xlfn.XLOOKUP(AB$1&amp;$R294,$C$3:$C$1662&amp;$D$3:$D$1662,$E$3:$E$1662,0,0,1)</f>
        <v>58300</v>
      </c>
      <c r="AC294" s="2" cm="1">
        <f t="array" ref="AC294">_xlfn.XLOOKUP(AC$1&amp;$R294,$C$3:$C$1662&amp;$D$3:$D$1662,$E$3:$E$1662,0,0,1)</f>
        <v>53500</v>
      </c>
    </row>
    <row r="295" spans="3:29" x14ac:dyDescent="0.4">
      <c r="C295" t="s">
        <v>758</v>
      </c>
      <c r="D295" t="s">
        <v>503</v>
      </c>
      <c r="E295">
        <v>53500</v>
      </c>
      <c r="R295" t="s">
        <v>104</v>
      </c>
      <c r="S295" s="2">
        <f t="shared" si="21"/>
        <v>30274440</v>
      </c>
      <c r="T295" s="2">
        <f t="shared" si="24"/>
        <v>29219200</v>
      </c>
      <c r="U295" s="2">
        <f t="shared" si="24"/>
        <v>20971400</v>
      </c>
      <c r="V295" s="2">
        <f t="shared" si="24"/>
        <v>41966900</v>
      </c>
      <c r="W295" s="2">
        <f t="shared" si="24"/>
        <v>30166300</v>
      </c>
      <c r="X295" s="2">
        <f t="shared" si="24"/>
        <v>29048400</v>
      </c>
      <c r="Y295" s="2" cm="1">
        <f t="array" ref="Y295">_xlfn.XLOOKUP(Y$1&amp;$R295,$C$3:$C$1662&amp;$D$3:$D$1662,$E$3:$E$1662,0,0,1)</f>
        <v>29400</v>
      </c>
      <c r="Z295" s="2" cm="1">
        <f t="array" ref="Z295">_xlfn.XLOOKUP(Z$1&amp;$R295,$C$3:$C$1662&amp;$D$3:$D$1662,$E$3:$E$1662,0,0,1)</f>
        <v>26400</v>
      </c>
      <c r="AA295" s="2" cm="1">
        <f t="array" ref="AA295">_xlfn.XLOOKUP(AA$1&amp;$R295,$C$3:$C$1662&amp;$D$3:$D$1662,$E$3:$E$1662,0,0,1)</f>
        <v>31100</v>
      </c>
      <c r="AB295" s="2" cm="1">
        <f t="array" ref="AB295">_xlfn.XLOOKUP(AB$1&amp;$R295,$C$3:$C$1662&amp;$D$3:$D$1662,$E$3:$E$1662,0,0,1)</f>
        <v>26700</v>
      </c>
      <c r="AC295" s="2" cm="1">
        <f t="array" ref="AC295">_xlfn.XLOOKUP(AC$1&amp;$R295,$C$3:$C$1662&amp;$D$3:$D$1662,$E$3:$E$1662,0,0,1)</f>
        <v>61800</v>
      </c>
    </row>
    <row r="296" spans="3:29" x14ac:dyDescent="0.4">
      <c r="C296" t="s">
        <v>758</v>
      </c>
      <c r="D296" t="s">
        <v>504</v>
      </c>
      <c r="E296">
        <v>61800</v>
      </c>
      <c r="R296" t="s">
        <v>130</v>
      </c>
      <c r="S296" s="2">
        <f t="shared" si="21"/>
        <v>30337900</v>
      </c>
      <c r="T296" s="2">
        <f t="shared" si="24"/>
        <v>29317700</v>
      </c>
      <c r="U296" s="2">
        <f t="shared" si="24"/>
        <v>21029400</v>
      </c>
      <c r="V296" s="2">
        <f t="shared" si="24"/>
        <v>42050900</v>
      </c>
      <c r="W296" s="2">
        <f t="shared" si="24"/>
        <v>30194700</v>
      </c>
      <c r="X296" s="2">
        <f t="shared" si="24"/>
        <v>29096800</v>
      </c>
      <c r="Y296" s="2" cm="1">
        <f t="array" ref="Y296">_xlfn.XLOOKUP(Y$1&amp;$R296,$C$3:$C$1662&amp;$D$3:$D$1662,$E$3:$E$1662,0,0,1)</f>
        <v>98500</v>
      </c>
      <c r="Z296" s="2" cm="1">
        <f t="array" ref="Z296">_xlfn.XLOOKUP(Z$1&amp;$R296,$C$3:$C$1662&amp;$D$3:$D$1662,$E$3:$E$1662,0,0,1)</f>
        <v>58000</v>
      </c>
      <c r="AA296" s="2" cm="1">
        <f t="array" ref="AA296">_xlfn.XLOOKUP(AA$1&amp;$R296,$C$3:$C$1662&amp;$D$3:$D$1662,$E$3:$E$1662,0,0,1)</f>
        <v>84000</v>
      </c>
      <c r="AB296" s="2" cm="1">
        <f t="array" ref="AB296">_xlfn.XLOOKUP(AB$1&amp;$R296,$C$3:$C$1662&amp;$D$3:$D$1662,$E$3:$E$1662,0,0,1)</f>
        <v>28400</v>
      </c>
      <c r="AC296" s="2" cm="1">
        <f t="array" ref="AC296">_xlfn.XLOOKUP(AC$1&amp;$R296,$C$3:$C$1662&amp;$D$3:$D$1662,$E$3:$E$1662,0,0,1)</f>
        <v>48400</v>
      </c>
    </row>
    <row r="297" spans="3:29" x14ac:dyDescent="0.4">
      <c r="C297" t="s">
        <v>758</v>
      </c>
      <c r="D297" t="s">
        <v>505</v>
      </c>
      <c r="E297">
        <v>48400</v>
      </c>
      <c r="R297" t="s">
        <v>73</v>
      </c>
      <c r="S297" s="2">
        <f t="shared" si="21"/>
        <v>30400000</v>
      </c>
      <c r="T297" s="2">
        <f t="shared" si="24"/>
        <v>29382900</v>
      </c>
      <c r="U297" s="2">
        <f t="shared" si="24"/>
        <v>21100600</v>
      </c>
      <c r="V297" s="2">
        <f t="shared" si="24"/>
        <v>42107500</v>
      </c>
      <c r="W297" s="2">
        <f t="shared" si="24"/>
        <v>30250400</v>
      </c>
      <c r="X297" s="2">
        <f t="shared" si="24"/>
        <v>29158600</v>
      </c>
      <c r="Y297" s="2" cm="1">
        <f t="array" ref="Y297">_xlfn.XLOOKUP(Y$1&amp;$R297,$C$3:$C$1662&amp;$D$3:$D$1662,$E$3:$E$1662,0,0,1)</f>
        <v>65200</v>
      </c>
      <c r="Z297" s="2" cm="1">
        <f t="array" ref="Z297">_xlfn.XLOOKUP(Z$1&amp;$R297,$C$3:$C$1662&amp;$D$3:$D$1662,$E$3:$E$1662,0,0,1)</f>
        <v>71200</v>
      </c>
      <c r="AA297" s="2" cm="1">
        <f t="array" ref="AA297">_xlfn.XLOOKUP(AA$1&amp;$R297,$C$3:$C$1662&amp;$D$3:$D$1662,$E$3:$E$1662,0,0,1)</f>
        <v>56600</v>
      </c>
      <c r="AB297" s="2" cm="1">
        <f t="array" ref="AB297">_xlfn.XLOOKUP(AB$1&amp;$R297,$C$3:$C$1662&amp;$D$3:$D$1662,$E$3:$E$1662,0,0,1)</f>
        <v>55700</v>
      </c>
      <c r="AC297" s="2" cm="1">
        <f t="array" ref="AC297">_xlfn.XLOOKUP(AC$1&amp;$R297,$C$3:$C$1662&amp;$D$3:$D$1662,$E$3:$E$1662,0,0,1)</f>
        <v>61800</v>
      </c>
    </row>
    <row r="298" spans="3:29" x14ac:dyDescent="0.4">
      <c r="C298" t="s">
        <v>758</v>
      </c>
      <c r="D298" t="s">
        <v>506</v>
      </c>
      <c r="E298">
        <v>61800</v>
      </c>
      <c r="R298" t="s">
        <v>10</v>
      </c>
      <c r="S298" s="2">
        <f t="shared" si="21"/>
        <v>30461000</v>
      </c>
      <c r="T298" s="2">
        <f t="shared" si="24"/>
        <v>29434600</v>
      </c>
      <c r="U298" s="2">
        <f t="shared" si="24"/>
        <v>21149200</v>
      </c>
      <c r="V298" s="2">
        <f t="shared" si="24"/>
        <v>42192500</v>
      </c>
      <c r="W298" s="2">
        <f t="shared" si="24"/>
        <v>30285800</v>
      </c>
      <c r="X298" s="2">
        <f t="shared" si="24"/>
        <v>29242900</v>
      </c>
      <c r="Y298" s="2" cm="1">
        <f t="array" ref="Y298">_xlfn.XLOOKUP(Y$1&amp;$R298,$C$3:$C$1662&amp;$D$3:$D$1662,$E$3:$E$1662,0,0,1)</f>
        <v>51700</v>
      </c>
      <c r="Z298" s="2" cm="1">
        <f t="array" ref="Z298">_xlfn.XLOOKUP(Z$1&amp;$R298,$C$3:$C$1662&amp;$D$3:$D$1662,$E$3:$E$1662,0,0,1)</f>
        <v>48600</v>
      </c>
      <c r="AA298" s="2" cm="1">
        <f t="array" ref="AA298">_xlfn.XLOOKUP(AA$1&amp;$R298,$C$3:$C$1662&amp;$D$3:$D$1662,$E$3:$E$1662,0,0,1)</f>
        <v>85000</v>
      </c>
      <c r="AB298" s="2" cm="1">
        <f t="array" ref="AB298">_xlfn.XLOOKUP(AB$1&amp;$R298,$C$3:$C$1662&amp;$D$3:$D$1662,$E$3:$E$1662,0,0,1)</f>
        <v>35400</v>
      </c>
      <c r="AC298" s="2" cm="1">
        <f t="array" ref="AC298">_xlfn.XLOOKUP(AC$1&amp;$R298,$C$3:$C$1662&amp;$D$3:$D$1662,$E$3:$E$1662,0,0,1)</f>
        <v>84300</v>
      </c>
    </row>
    <row r="299" spans="3:29" x14ac:dyDescent="0.4">
      <c r="C299" t="s">
        <v>758</v>
      </c>
      <c r="D299" t="s">
        <v>507</v>
      </c>
      <c r="E299">
        <v>84300</v>
      </c>
      <c r="R299" t="s">
        <v>215</v>
      </c>
      <c r="S299" s="2">
        <f t="shared" si="21"/>
        <v>30526900</v>
      </c>
      <c r="T299" s="2">
        <f t="shared" si="24"/>
        <v>29479800</v>
      </c>
      <c r="U299" s="2">
        <f t="shared" si="24"/>
        <v>21182800</v>
      </c>
      <c r="V299" s="2">
        <f t="shared" si="24"/>
        <v>42360600</v>
      </c>
      <c r="W299" s="2">
        <f t="shared" si="24"/>
        <v>30308300</v>
      </c>
      <c r="X299" s="2">
        <f t="shared" si="24"/>
        <v>29303000</v>
      </c>
      <c r="Y299" s="2" cm="1">
        <f t="array" ref="Y299">_xlfn.XLOOKUP(Y$1&amp;$R299,$C$3:$C$1662&amp;$D$3:$D$1662,$E$3:$E$1662,0,0,1)</f>
        <v>45200</v>
      </c>
      <c r="Z299" s="2" cm="1">
        <f t="array" ref="Z299">_xlfn.XLOOKUP(Z$1&amp;$R299,$C$3:$C$1662&amp;$D$3:$D$1662,$E$3:$E$1662,0,0,1)</f>
        <v>33600</v>
      </c>
      <c r="AA299" s="2" cm="1">
        <f t="array" ref="AA299">_xlfn.XLOOKUP(AA$1&amp;$R299,$C$3:$C$1662&amp;$D$3:$D$1662,$E$3:$E$1662,0,0,1)</f>
        <v>168100</v>
      </c>
      <c r="AB299" s="2" cm="1">
        <f t="array" ref="AB299">_xlfn.XLOOKUP(AB$1&amp;$R299,$C$3:$C$1662&amp;$D$3:$D$1662,$E$3:$E$1662,0,0,1)</f>
        <v>22500</v>
      </c>
      <c r="AC299" s="2" cm="1">
        <f t="array" ref="AC299">_xlfn.XLOOKUP(AC$1&amp;$R299,$C$3:$C$1662&amp;$D$3:$D$1662,$E$3:$E$1662,0,0,1)</f>
        <v>60100</v>
      </c>
    </row>
    <row r="300" spans="3:29" x14ac:dyDescent="0.4">
      <c r="C300" t="s">
        <v>758</v>
      </c>
      <c r="D300" t="s">
        <v>508</v>
      </c>
      <c r="E300">
        <v>60100</v>
      </c>
      <c r="R300" t="s">
        <v>227</v>
      </c>
      <c r="S300" s="2">
        <f t="shared" si="21"/>
        <v>30576680</v>
      </c>
      <c r="T300" s="2">
        <f t="shared" si="24"/>
        <v>29508600</v>
      </c>
      <c r="U300" s="2">
        <f t="shared" si="24"/>
        <v>21201400</v>
      </c>
      <c r="V300" s="2">
        <f t="shared" si="24"/>
        <v>42438100</v>
      </c>
      <c r="W300" s="2">
        <f t="shared" si="24"/>
        <v>30338700</v>
      </c>
      <c r="X300" s="2">
        <f t="shared" si="24"/>
        <v>29396600</v>
      </c>
      <c r="Y300" s="2" cm="1">
        <f t="array" ref="Y300">_xlfn.XLOOKUP(Y$1&amp;$R300,$C$3:$C$1662&amp;$D$3:$D$1662,$E$3:$E$1662,0,0,1)</f>
        <v>28800</v>
      </c>
      <c r="Z300" s="2" cm="1">
        <f t="array" ref="Z300">_xlfn.XLOOKUP(Z$1&amp;$R300,$C$3:$C$1662&amp;$D$3:$D$1662,$E$3:$E$1662,0,0,1)</f>
        <v>18600</v>
      </c>
      <c r="AA300" s="2" cm="1">
        <f t="array" ref="AA300">_xlfn.XLOOKUP(AA$1&amp;$R300,$C$3:$C$1662&amp;$D$3:$D$1662,$E$3:$E$1662,0,0,1)</f>
        <v>77500</v>
      </c>
      <c r="AB300" s="2" cm="1">
        <f t="array" ref="AB300">_xlfn.XLOOKUP(AB$1&amp;$R300,$C$3:$C$1662&amp;$D$3:$D$1662,$E$3:$E$1662,0,0,1)</f>
        <v>30400</v>
      </c>
      <c r="AC300" s="2" cm="1">
        <f t="array" ref="AC300">_xlfn.XLOOKUP(AC$1&amp;$R300,$C$3:$C$1662&amp;$D$3:$D$1662,$E$3:$E$1662,0,0,1)</f>
        <v>93600</v>
      </c>
    </row>
    <row r="301" spans="3:29" x14ac:dyDescent="0.4">
      <c r="C301" t="s">
        <v>758</v>
      </c>
      <c r="D301" t="s">
        <v>509</v>
      </c>
      <c r="E301">
        <v>93600</v>
      </c>
      <c r="R301" t="s">
        <v>235</v>
      </c>
      <c r="S301" s="2">
        <f t="shared" si="21"/>
        <v>30649460</v>
      </c>
      <c r="T301" s="2">
        <f t="shared" si="24"/>
        <v>29549100</v>
      </c>
      <c r="U301" s="2">
        <f t="shared" si="24"/>
        <v>21253600</v>
      </c>
      <c r="V301" s="2">
        <f t="shared" si="24"/>
        <v>42599800</v>
      </c>
      <c r="W301" s="2">
        <f t="shared" si="24"/>
        <v>30370000</v>
      </c>
      <c r="X301" s="2">
        <f t="shared" si="24"/>
        <v>29474800</v>
      </c>
      <c r="Y301" s="2" cm="1">
        <f t="array" ref="Y301">_xlfn.XLOOKUP(Y$1&amp;$R301,$C$3:$C$1662&amp;$D$3:$D$1662,$E$3:$E$1662,0,0,1)</f>
        <v>40500</v>
      </c>
      <c r="Z301" s="2" cm="1">
        <f t="array" ref="Z301">_xlfn.XLOOKUP(Z$1&amp;$R301,$C$3:$C$1662&amp;$D$3:$D$1662,$E$3:$E$1662,0,0,1)</f>
        <v>52200</v>
      </c>
      <c r="AA301" s="2" cm="1">
        <f t="array" ref="AA301">_xlfn.XLOOKUP(AA$1&amp;$R301,$C$3:$C$1662&amp;$D$3:$D$1662,$E$3:$E$1662,0,0,1)</f>
        <v>161700</v>
      </c>
      <c r="AB301" s="2" cm="1">
        <f t="array" ref="AB301">_xlfn.XLOOKUP(AB$1&amp;$R301,$C$3:$C$1662&amp;$D$3:$D$1662,$E$3:$E$1662,0,0,1)</f>
        <v>31300</v>
      </c>
      <c r="AC301" s="2" cm="1">
        <f t="array" ref="AC301">_xlfn.XLOOKUP(AC$1&amp;$R301,$C$3:$C$1662&amp;$D$3:$D$1662,$E$3:$E$1662,0,0,1)</f>
        <v>78200</v>
      </c>
    </row>
    <row r="302" spans="3:29" x14ac:dyDescent="0.4">
      <c r="C302" t="s">
        <v>758</v>
      </c>
      <c r="D302" t="s">
        <v>510</v>
      </c>
      <c r="E302">
        <v>78200</v>
      </c>
      <c r="R302" t="s">
        <v>14</v>
      </c>
      <c r="S302" s="2">
        <f t="shared" si="21"/>
        <v>30695260</v>
      </c>
      <c r="T302" s="2">
        <f t="shared" si="24"/>
        <v>29590300</v>
      </c>
      <c r="U302" s="2">
        <f t="shared" si="24"/>
        <v>21271100</v>
      </c>
      <c r="V302" s="2">
        <f t="shared" si="24"/>
        <v>42708500</v>
      </c>
      <c r="W302" s="2">
        <f t="shared" si="24"/>
        <v>30382100</v>
      </c>
      <c r="X302" s="2">
        <f t="shared" si="24"/>
        <v>29524300</v>
      </c>
      <c r="Y302" s="2" cm="1">
        <f t="array" ref="Y302">_xlfn.XLOOKUP(Y$1&amp;$R302,$C$3:$C$1662&amp;$D$3:$D$1662,$E$3:$E$1662,0,0,1)</f>
        <v>41200</v>
      </c>
      <c r="Z302" s="2" cm="1">
        <f t="array" ref="Z302">_xlfn.XLOOKUP(Z$1&amp;$R302,$C$3:$C$1662&amp;$D$3:$D$1662,$E$3:$E$1662,0,0,1)</f>
        <v>17500</v>
      </c>
      <c r="AA302" s="2" cm="1">
        <f t="array" ref="AA302">_xlfn.XLOOKUP(AA$1&amp;$R302,$C$3:$C$1662&amp;$D$3:$D$1662,$E$3:$E$1662,0,0,1)</f>
        <v>108700</v>
      </c>
      <c r="AB302" s="2" cm="1">
        <f t="array" ref="AB302">_xlfn.XLOOKUP(AB$1&amp;$R302,$C$3:$C$1662&amp;$D$3:$D$1662,$E$3:$E$1662,0,0,1)</f>
        <v>12100</v>
      </c>
      <c r="AC302" s="2" cm="1">
        <f t="array" ref="AC302">_xlfn.XLOOKUP(AC$1&amp;$R302,$C$3:$C$1662&amp;$D$3:$D$1662,$E$3:$E$1662,0,0,1)</f>
        <v>49500</v>
      </c>
    </row>
    <row r="303" spans="3:29" x14ac:dyDescent="0.4">
      <c r="C303" t="s">
        <v>758</v>
      </c>
      <c r="D303" t="s">
        <v>511</v>
      </c>
      <c r="E303">
        <v>49500</v>
      </c>
      <c r="R303" t="s">
        <v>3</v>
      </c>
      <c r="S303" s="2">
        <f t="shared" si="21"/>
        <v>30804540</v>
      </c>
      <c r="T303" s="2">
        <f t="shared" si="24"/>
        <v>29621200</v>
      </c>
      <c r="U303" s="2">
        <f t="shared" si="24"/>
        <v>21303700</v>
      </c>
      <c r="V303" s="2">
        <f t="shared" si="24"/>
        <v>43104200</v>
      </c>
      <c r="W303" s="2">
        <f t="shared" si="24"/>
        <v>30420500</v>
      </c>
      <c r="X303" s="2">
        <f t="shared" si="24"/>
        <v>29573100</v>
      </c>
      <c r="Y303" s="2" cm="1">
        <f t="array" ref="Y303">_xlfn.XLOOKUP(Y$1&amp;$R303,$C$3:$C$1662&amp;$D$3:$D$1662,$E$3:$E$1662,0,0,1)</f>
        <v>30900</v>
      </c>
      <c r="Z303" s="2" cm="1">
        <f t="array" ref="Z303">_xlfn.XLOOKUP(Z$1&amp;$R303,$C$3:$C$1662&amp;$D$3:$D$1662,$E$3:$E$1662,0,0,1)</f>
        <v>32600</v>
      </c>
      <c r="AA303" s="2" cm="1">
        <f t="array" ref="AA303">_xlfn.XLOOKUP(AA$1&amp;$R303,$C$3:$C$1662&amp;$D$3:$D$1662,$E$3:$E$1662,0,0,1)</f>
        <v>395700</v>
      </c>
      <c r="AB303" s="2" cm="1">
        <f t="array" ref="AB303">_xlfn.XLOOKUP(AB$1&amp;$R303,$C$3:$C$1662&amp;$D$3:$D$1662,$E$3:$E$1662,0,0,1)</f>
        <v>38400</v>
      </c>
      <c r="AC303" s="2" cm="1">
        <f t="array" ref="AC303">_xlfn.XLOOKUP(AC$1&amp;$R303,$C$3:$C$1662&amp;$D$3:$D$1662,$E$3:$E$1662,0,0,1)</f>
        <v>48800</v>
      </c>
    </row>
    <row r="304" spans="3:29" x14ac:dyDescent="0.4">
      <c r="C304" t="s">
        <v>758</v>
      </c>
      <c r="D304" t="s">
        <v>512</v>
      </c>
      <c r="E304">
        <v>48800</v>
      </c>
      <c r="R304" t="s">
        <v>362</v>
      </c>
      <c r="S304" s="2">
        <f t="shared" si="21"/>
        <v>30920520</v>
      </c>
      <c r="T304" s="2">
        <f t="shared" si="24"/>
        <v>29664500</v>
      </c>
      <c r="U304" s="2">
        <f t="shared" si="24"/>
        <v>21388800</v>
      </c>
      <c r="V304" s="2">
        <f t="shared" si="24"/>
        <v>43410100</v>
      </c>
      <c r="W304" s="2">
        <f t="shared" si="24"/>
        <v>30444200</v>
      </c>
      <c r="X304" s="2">
        <f t="shared" si="24"/>
        <v>29695000</v>
      </c>
      <c r="Y304" s="2" cm="1">
        <f t="array" ref="Y304">_xlfn.XLOOKUP(Y$1&amp;$R304,$C$3:$C$1662&amp;$D$3:$D$1662,$E$3:$E$1662,0,0,1)</f>
        <v>43300</v>
      </c>
      <c r="Z304" s="2" cm="1">
        <f t="array" ref="Z304">_xlfn.XLOOKUP(Z$1&amp;$R304,$C$3:$C$1662&amp;$D$3:$D$1662,$E$3:$E$1662,0,0,1)</f>
        <v>85100</v>
      </c>
      <c r="AA304" s="2" cm="1">
        <f t="array" ref="AA304">_xlfn.XLOOKUP(AA$1&amp;$R304,$C$3:$C$1662&amp;$D$3:$D$1662,$E$3:$E$1662,0,0,1)</f>
        <v>305900</v>
      </c>
      <c r="AB304" s="2" cm="1">
        <f t="array" ref="AB304">_xlfn.XLOOKUP(AB$1&amp;$R304,$C$3:$C$1662&amp;$D$3:$D$1662,$E$3:$E$1662,0,0,1)</f>
        <v>23700</v>
      </c>
      <c r="AC304" s="2" cm="1">
        <f t="array" ref="AC304">_xlfn.XLOOKUP(AC$1&amp;$R304,$C$3:$C$1662&amp;$D$3:$D$1662,$E$3:$E$1662,0,0,1)</f>
        <v>121900</v>
      </c>
    </row>
    <row r="305" spans="3:29" x14ac:dyDescent="0.4">
      <c r="C305" t="s">
        <v>758</v>
      </c>
      <c r="D305" t="s">
        <v>695</v>
      </c>
      <c r="E305">
        <v>121900</v>
      </c>
      <c r="R305" t="s">
        <v>363</v>
      </c>
      <c r="S305" s="2">
        <f t="shared" si="21"/>
        <v>30988320</v>
      </c>
      <c r="T305" s="2">
        <f t="shared" si="24"/>
        <v>29713400</v>
      </c>
      <c r="U305" s="2">
        <f t="shared" si="24"/>
        <v>21430200</v>
      </c>
      <c r="V305" s="2">
        <f t="shared" si="24"/>
        <v>43584700</v>
      </c>
      <c r="W305" s="2">
        <f t="shared" si="24"/>
        <v>30456800</v>
      </c>
      <c r="X305" s="2">
        <f t="shared" si="24"/>
        <v>29756500</v>
      </c>
      <c r="Y305" s="2" cm="1">
        <f t="array" ref="Y305">_xlfn.XLOOKUP(Y$1&amp;$R305,$C$3:$C$1662&amp;$D$3:$D$1662,$E$3:$E$1662,0,0,1)</f>
        <v>48900</v>
      </c>
      <c r="Z305" s="2" cm="1">
        <f t="array" ref="Z305">_xlfn.XLOOKUP(Z$1&amp;$R305,$C$3:$C$1662&amp;$D$3:$D$1662,$E$3:$E$1662,0,0,1)</f>
        <v>41400</v>
      </c>
      <c r="AA305" s="2" cm="1">
        <f t="array" ref="AA305">_xlfn.XLOOKUP(AA$1&amp;$R305,$C$3:$C$1662&amp;$D$3:$D$1662,$E$3:$E$1662,0,0,1)</f>
        <v>174600</v>
      </c>
      <c r="AB305" s="2" cm="1">
        <f t="array" ref="AB305">_xlfn.XLOOKUP(AB$1&amp;$R305,$C$3:$C$1662&amp;$D$3:$D$1662,$E$3:$E$1662,0,0,1)</f>
        <v>12600</v>
      </c>
      <c r="AC305" s="2" cm="1">
        <f t="array" ref="AC305">_xlfn.XLOOKUP(AC$1&amp;$R305,$C$3:$C$1662&amp;$D$3:$D$1662,$E$3:$E$1662,0,0,1)</f>
        <v>61500</v>
      </c>
    </row>
    <row r="306" spans="3:29" x14ac:dyDescent="0.4">
      <c r="C306" t="s">
        <v>758</v>
      </c>
      <c r="D306" t="s">
        <v>696</v>
      </c>
      <c r="E306">
        <v>61500</v>
      </c>
      <c r="R306" t="s">
        <v>364</v>
      </c>
      <c r="S306" s="2">
        <f t="shared" si="21"/>
        <v>31063000</v>
      </c>
      <c r="T306" s="2">
        <f t="shared" si="24"/>
        <v>29754200</v>
      </c>
      <c r="U306" s="2">
        <f t="shared" si="24"/>
        <v>21477100</v>
      </c>
      <c r="V306" s="2">
        <f t="shared" si="24"/>
        <v>43717700</v>
      </c>
      <c r="W306" s="2">
        <f t="shared" si="24"/>
        <v>30471100</v>
      </c>
      <c r="X306" s="2">
        <f t="shared" si="24"/>
        <v>29894900</v>
      </c>
      <c r="Y306" s="2" cm="1">
        <f t="array" ref="Y306">_xlfn.XLOOKUP(Y$1&amp;$R306,$C$3:$C$1662&amp;$D$3:$D$1662,$E$3:$E$1662,0,0,1)</f>
        <v>40800</v>
      </c>
      <c r="Z306" s="2" cm="1">
        <f t="array" ref="Z306">_xlfn.XLOOKUP(Z$1&amp;$R306,$C$3:$C$1662&amp;$D$3:$D$1662,$E$3:$E$1662,0,0,1)</f>
        <v>46900</v>
      </c>
      <c r="AA306" s="2" cm="1">
        <f t="array" ref="AA306">_xlfn.XLOOKUP(AA$1&amp;$R306,$C$3:$C$1662&amp;$D$3:$D$1662,$E$3:$E$1662,0,0,1)</f>
        <v>133000</v>
      </c>
      <c r="AB306" s="2" cm="1">
        <f t="array" ref="AB306">_xlfn.XLOOKUP(AB$1&amp;$R306,$C$3:$C$1662&amp;$D$3:$D$1662,$E$3:$E$1662,0,0,1)</f>
        <v>14300</v>
      </c>
      <c r="AC306" s="2" cm="1">
        <f t="array" ref="AC306">_xlfn.XLOOKUP(AC$1&amp;$R306,$C$3:$C$1662&amp;$D$3:$D$1662,$E$3:$E$1662,0,0,1)</f>
        <v>138400</v>
      </c>
    </row>
    <row r="307" spans="3:29" x14ac:dyDescent="0.4">
      <c r="C307" t="s">
        <v>758</v>
      </c>
      <c r="D307" t="s">
        <v>697</v>
      </c>
      <c r="E307">
        <v>138400</v>
      </c>
      <c r="R307" t="s">
        <v>365</v>
      </c>
      <c r="S307" s="2">
        <f t="shared" si="21"/>
        <v>31132360</v>
      </c>
      <c r="T307" s="2">
        <f t="shared" si="24"/>
        <v>29793200</v>
      </c>
      <c r="U307" s="2">
        <f t="shared" si="24"/>
        <v>21515200</v>
      </c>
      <c r="V307" s="2">
        <f t="shared" si="24"/>
        <v>43847200</v>
      </c>
      <c r="W307" s="2">
        <f t="shared" si="24"/>
        <v>30497300</v>
      </c>
      <c r="X307" s="2">
        <f t="shared" si="24"/>
        <v>30008900</v>
      </c>
      <c r="Y307" s="2" cm="1">
        <f t="array" ref="Y307">_xlfn.XLOOKUP(Y$1&amp;$R307,$C$3:$C$1662&amp;$D$3:$D$1662,$E$3:$E$1662,0,0,1)</f>
        <v>39000</v>
      </c>
      <c r="Z307" s="2" cm="1">
        <f t="array" ref="Z307">_xlfn.XLOOKUP(Z$1&amp;$R307,$C$3:$C$1662&amp;$D$3:$D$1662,$E$3:$E$1662,0,0,1)</f>
        <v>38100</v>
      </c>
      <c r="AA307" s="2" cm="1">
        <f t="array" ref="AA307">_xlfn.XLOOKUP(AA$1&amp;$R307,$C$3:$C$1662&amp;$D$3:$D$1662,$E$3:$E$1662,0,0,1)</f>
        <v>129500</v>
      </c>
      <c r="AB307" s="2" cm="1">
        <f t="array" ref="AB307">_xlfn.XLOOKUP(AB$1&amp;$R307,$C$3:$C$1662&amp;$D$3:$D$1662,$E$3:$E$1662,0,0,1)</f>
        <v>26200</v>
      </c>
      <c r="AC307" s="2" cm="1">
        <f t="array" ref="AC307">_xlfn.XLOOKUP(AC$1&amp;$R307,$C$3:$C$1662&amp;$D$3:$D$1662,$E$3:$E$1662,0,0,1)</f>
        <v>114000</v>
      </c>
    </row>
    <row r="308" spans="3:29" x14ac:dyDescent="0.4">
      <c r="C308" t="s">
        <v>758</v>
      </c>
      <c r="D308" t="s">
        <v>698</v>
      </c>
      <c r="E308">
        <v>114000</v>
      </c>
      <c r="R308" t="s">
        <v>366</v>
      </c>
      <c r="S308" s="2">
        <f t="shared" si="21"/>
        <v>31209580</v>
      </c>
      <c r="T308" s="2">
        <f t="shared" ref="T308:X323" si="25">T307+Y308</f>
        <v>29817800</v>
      </c>
      <c r="U308" s="2">
        <f t="shared" si="25"/>
        <v>21539500</v>
      </c>
      <c r="V308" s="2">
        <f t="shared" si="25"/>
        <v>43977300</v>
      </c>
      <c r="W308" s="2">
        <f t="shared" si="25"/>
        <v>30580300</v>
      </c>
      <c r="X308" s="2">
        <f t="shared" si="25"/>
        <v>30133000</v>
      </c>
      <c r="Y308" s="2" cm="1">
        <f t="array" ref="Y308">_xlfn.XLOOKUP(Y$1&amp;$R308,$C$3:$C$1662&amp;$D$3:$D$1662,$E$3:$E$1662,0,0,1)</f>
        <v>24600</v>
      </c>
      <c r="Z308" s="2" cm="1">
        <f t="array" ref="Z308">_xlfn.XLOOKUP(Z$1&amp;$R308,$C$3:$C$1662&amp;$D$3:$D$1662,$E$3:$E$1662,0,0,1)</f>
        <v>24300</v>
      </c>
      <c r="AA308" s="2" cm="1">
        <f t="array" ref="AA308">_xlfn.XLOOKUP(AA$1&amp;$R308,$C$3:$C$1662&amp;$D$3:$D$1662,$E$3:$E$1662,0,0,1)</f>
        <v>130100</v>
      </c>
      <c r="AB308" s="2" cm="1">
        <f t="array" ref="AB308">_xlfn.XLOOKUP(AB$1&amp;$R308,$C$3:$C$1662&amp;$D$3:$D$1662,$E$3:$E$1662,0,0,1)</f>
        <v>83000</v>
      </c>
      <c r="AC308" s="2" cm="1">
        <f t="array" ref="AC308">_xlfn.XLOOKUP(AC$1&amp;$R308,$C$3:$C$1662&amp;$D$3:$D$1662,$E$3:$E$1662,0,0,1)</f>
        <v>124100</v>
      </c>
    </row>
    <row r="309" spans="3:29" x14ac:dyDescent="0.4">
      <c r="C309" t="s">
        <v>758</v>
      </c>
      <c r="D309" t="s">
        <v>699</v>
      </c>
      <c r="E309">
        <v>124100</v>
      </c>
      <c r="R309" t="s">
        <v>367</v>
      </c>
      <c r="S309" s="2">
        <f t="shared" si="21"/>
        <v>31268620</v>
      </c>
      <c r="T309" s="2">
        <f t="shared" si="25"/>
        <v>29866300</v>
      </c>
      <c r="U309" s="2">
        <f t="shared" si="25"/>
        <v>21580200</v>
      </c>
      <c r="V309" s="2">
        <f t="shared" si="25"/>
        <v>44083400</v>
      </c>
      <c r="W309" s="2">
        <f t="shared" si="25"/>
        <v>30621700</v>
      </c>
      <c r="X309" s="2">
        <f t="shared" si="25"/>
        <v>30191500</v>
      </c>
      <c r="Y309" s="2" cm="1">
        <f t="array" ref="Y309">_xlfn.XLOOKUP(Y$1&amp;$R309,$C$3:$C$1662&amp;$D$3:$D$1662,$E$3:$E$1662,0,0,1)</f>
        <v>48500</v>
      </c>
      <c r="Z309" s="2" cm="1">
        <f t="array" ref="Z309">_xlfn.XLOOKUP(Z$1&amp;$R309,$C$3:$C$1662&amp;$D$3:$D$1662,$E$3:$E$1662,0,0,1)</f>
        <v>40700</v>
      </c>
      <c r="AA309" s="2" cm="1">
        <f t="array" ref="AA309">_xlfn.XLOOKUP(AA$1&amp;$R309,$C$3:$C$1662&amp;$D$3:$D$1662,$E$3:$E$1662,0,0,1)</f>
        <v>106100</v>
      </c>
      <c r="AB309" s="2" cm="1">
        <f t="array" ref="AB309">_xlfn.XLOOKUP(AB$1&amp;$R309,$C$3:$C$1662&amp;$D$3:$D$1662,$E$3:$E$1662,0,0,1)</f>
        <v>41400</v>
      </c>
      <c r="AC309" s="2" cm="1">
        <f t="array" ref="AC309">_xlfn.XLOOKUP(AC$1&amp;$R309,$C$3:$C$1662&amp;$D$3:$D$1662,$E$3:$E$1662,0,0,1)</f>
        <v>58500</v>
      </c>
    </row>
    <row r="310" spans="3:29" x14ac:dyDescent="0.4">
      <c r="C310" t="s">
        <v>758</v>
      </c>
      <c r="D310" t="s">
        <v>700</v>
      </c>
      <c r="E310">
        <v>58500</v>
      </c>
      <c r="R310" t="s">
        <v>368</v>
      </c>
      <c r="S310" s="2">
        <f t="shared" si="21"/>
        <v>31328380</v>
      </c>
      <c r="T310" s="2">
        <f t="shared" si="25"/>
        <v>29896600</v>
      </c>
      <c r="U310" s="2">
        <f t="shared" si="25"/>
        <v>21606400</v>
      </c>
      <c r="V310" s="2">
        <f t="shared" si="25"/>
        <v>44150500</v>
      </c>
      <c r="W310" s="2">
        <f t="shared" si="25"/>
        <v>30685100</v>
      </c>
      <c r="X310" s="2">
        <f t="shared" si="25"/>
        <v>30303300</v>
      </c>
      <c r="Y310" s="2" cm="1">
        <f t="array" ref="Y310">_xlfn.XLOOKUP(Y$1&amp;$R310,$C$3:$C$1662&amp;$D$3:$D$1662,$E$3:$E$1662,0,0,1)</f>
        <v>30300</v>
      </c>
      <c r="Z310" s="2" cm="1">
        <f t="array" ref="Z310">_xlfn.XLOOKUP(Z$1&amp;$R310,$C$3:$C$1662&amp;$D$3:$D$1662,$E$3:$E$1662,0,0,1)</f>
        <v>26200</v>
      </c>
      <c r="AA310" s="2" cm="1">
        <f t="array" ref="AA310">_xlfn.XLOOKUP(AA$1&amp;$R310,$C$3:$C$1662&amp;$D$3:$D$1662,$E$3:$E$1662,0,0,1)</f>
        <v>67100</v>
      </c>
      <c r="AB310" s="2" cm="1">
        <f t="array" ref="AB310">_xlfn.XLOOKUP(AB$1&amp;$R310,$C$3:$C$1662&amp;$D$3:$D$1662,$E$3:$E$1662,0,0,1)</f>
        <v>63400</v>
      </c>
      <c r="AC310" s="2" cm="1">
        <f t="array" ref="AC310">_xlfn.XLOOKUP(AC$1&amp;$R310,$C$3:$C$1662&amp;$D$3:$D$1662,$E$3:$E$1662,0,0,1)</f>
        <v>111800</v>
      </c>
    </row>
    <row r="311" spans="3:29" x14ac:dyDescent="0.4">
      <c r="C311" t="s">
        <v>758</v>
      </c>
      <c r="D311" t="s">
        <v>701</v>
      </c>
      <c r="E311">
        <v>111800</v>
      </c>
      <c r="R311" t="s">
        <v>369</v>
      </c>
      <c r="S311" s="2">
        <f t="shared" si="21"/>
        <v>31374540</v>
      </c>
      <c r="T311" s="2">
        <f t="shared" si="25"/>
        <v>29913700</v>
      </c>
      <c r="U311" s="2">
        <f t="shared" si="25"/>
        <v>21645300</v>
      </c>
      <c r="V311" s="2">
        <f t="shared" si="25"/>
        <v>44202900</v>
      </c>
      <c r="W311" s="2">
        <f t="shared" si="25"/>
        <v>30755300</v>
      </c>
      <c r="X311" s="2">
        <f t="shared" si="25"/>
        <v>30355500</v>
      </c>
      <c r="Y311" s="2" cm="1">
        <f t="array" ref="Y311">_xlfn.XLOOKUP(Y$1&amp;$R311,$C$3:$C$1662&amp;$D$3:$D$1662,$E$3:$E$1662,0,0,1)</f>
        <v>17100</v>
      </c>
      <c r="Z311" s="2" cm="1">
        <f t="array" ref="Z311">_xlfn.XLOOKUP(Z$1&amp;$R311,$C$3:$C$1662&amp;$D$3:$D$1662,$E$3:$E$1662,0,0,1)</f>
        <v>38900</v>
      </c>
      <c r="AA311" s="2" cm="1">
        <f t="array" ref="AA311">_xlfn.XLOOKUP(AA$1&amp;$R311,$C$3:$C$1662&amp;$D$3:$D$1662,$E$3:$E$1662,0,0,1)</f>
        <v>52400</v>
      </c>
      <c r="AB311" s="2" cm="1">
        <f t="array" ref="AB311">_xlfn.XLOOKUP(AB$1&amp;$R311,$C$3:$C$1662&amp;$D$3:$D$1662,$E$3:$E$1662,0,0,1)</f>
        <v>70200</v>
      </c>
      <c r="AC311" s="2" cm="1">
        <f t="array" ref="AC311">_xlfn.XLOOKUP(AC$1&amp;$R311,$C$3:$C$1662&amp;$D$3:$D$1662,$E$3:$E$1662,0,0,1)</f>
        <v>52200</v>
      </c>
    </row>
    <row r="312" spans="3:29" x14ac:dyDescent="0.4">
      <c r="C312" t="s">
        <v>758</v>
      </c>
      <c r="D312" t="s">
        <v>702</v>
      </c>
      <c r="E312">
        <v>52200</v>
      </c>
      <c r="R312" t="s">
        <v>370</v>
      </c>
      <c r="S312" s="2">
        <f t="shared" si="21"/>
        <v>31435020</v>
      </c>
      <c r="T312" s="2">
        <f t="shared" si="25"/>
        <v>29948700</v>
      </c>
      <c r="U312" s="2">
        <f t="shared" si="25"/>
        <v>21664900</v>
      </c>
      <c r="V312" s="2">
        <f t="shared" si="25"/>
        <v>44291800</v>
      </c>
      <c r="W312" s="2">
        <f t="shared" si="25"/>
        <v>30840400</v>
      </c>
      <c r="X312" s="2">
        <f t="shared" si="25"/>
        <v>30429300</v>
      </c>
      <c r="Y312" s="2" cm="1">
        <f t="array" ref="Y312">_xlfn.XLOOKUP(Y$1&amp;$R312,$C$3:$C$1662&amp;$D$3:$D$1662,$E$3:$E$1662,0,0,1)</f>
        <v>35000</v>
      </c>
      <c r="Z312" s="2" cm="1">
        <f t="array" ref="Z312">_xlfn.XLOOKUP(Z$1&amp;$R312,$C$3:$C$1662&amp;$D$3:$D$1662,$E$3:$E$1662,0,0,1)</f>
        <v>19600</v>
      </c>
      <c r="AA312" s="2" cm="1">
        <f t="array" ref="AA312">_xlfn.XLOOKUP(AA$1&amp;$R312,$C$3:$C$1662&amp;$D$3:$D$1662,$E$3:$E$1662,0,0,1)</f>
        <v>88900</v>
      </c>
      <c r="AB312" s="2" cm="1">
        <f t="array" ref="AB312">_xlfn.XLOOKUP(AB$1&amp;$R312,$C$3:$C$1662&amp;$D$3:$D$1662,$E$3:$E$1662,0,0,1)</f>
        <v>85100</v>
      </c>
      <c r="AC312" s="2" cm="1">
        <f t="array" ref="AC312">_xlfn.XLOOKUP(AC$1&amp;$R312,$C$3:$C$1662&amp;$D$3:$D$1662,$E$3:$E$1662,0,0,1)</f>
        <v>73800</v>
      </c>
    </row>
    <row r="313" spans="3:29" x14ac:dyDescent="0.4">
      <c r="C313" t="s">
        <v>758</v>
      </c>
      <c r="D313" t="s">
        <v>703</v>
      </c>
      <c r="E313">
        <v>73800</v>
      </c>
      <c r="R313" t="s">
        <v>371</v>
      </c>
      <c r="S313" s="2">
        <f t="shared" si="21"/>
        <v>31496280</v>
      </c>
      <c r="T313" s="2">
        <f t="shared" si="25"/>
        <v>30029800</v>
      </c>
      <c r="U313" s="2">
        <f t="shared" si="25"/>
        <v>21703500</v>
      </c>
      <c r="V313" s="2">
        <f t="shared" si="25"/>
        <v>44372800</v>
      </c>
      <c r="W313" s="2">
        <f t="shared" si="25"/>
        <v>30868800</v>
      </c>
      <c r="X313" s="2">
        <f t="shared" si="25"/>
        <v>30506500</v>
      </c>
      <c r="Y313" s="2" cm="1">
        <f t="array" ref="Y313">_xlfn.XLOOKUP(Y$1&amp;$R313,$C$3:$C$1662&amp;$D$3:$D$1662,$E$3:$E$1662,0,0,1)</f>
        <v>81100</v>
      </c>
      <c r="Z313" s="2" cm="1">
        <f t="array" ref="Z313">_xlfn.XLOOKUP(Z$1&amp;$R313,$C$3:$C$1662&amp;$D$3:$D$1662,$E$3:$E$1662,0,0,1)</f>
        <v>38600</v>
      </c>
      <c r="AA313" s="2" cm="1">
        <f t="array" ref="AA313">_xlfn.XLOOKUP(AA$1&amp;$R313,$C$3:$C$1662&amp;$D$3:$D$1662,$E$3:$E$1662,0,0,1)</f>
        <v>81000</v>
      </c>
      <c r="AB313" s="2" cm="1">
        <f t="array" ref="AB313">_xlfn.XLOOKUP(AB$1&amp;$R313,$C$3:$C$1662&amp;$D$3:$D$1662,$E$3:$E$1662,0,0,1)</f>
        <v>28400</v>
      </c>
      <c r="AC313" s="2" cm="1">
        <f t="array" ref="AC313">_xlfn.XLOOKUP(AC$1&amp;$R313,$C$3:$C$1662&amp;$D$3:$D$1662,$E$3:$E$1662,0,0,1)</f>
        <v>77200</v>
      </c>
    </row>
    <row r="314" spans="3:29" x14ac:dyDescent="0.4">
      <c r="C314" t="s">
        <v>758</v>
      </c>
      <c r="D314" t="s">
        <v>704</v>
      </c>
      <c r="E314">
        <v>77200</v>
      </c>
      <c r="R314" t="s">
        <v>372</v>
      </c>
      <c r="S314" s="2">
        <f t="shared" si="21"/>
        <v>31549600</v>
      </c>
      <c r="T314" s="2">
        <f t="shared" si="25"/>
        <v>30052900</v>
      </c>
      <c r="U314" s="2">
        <f t="shared" si="25"/>
        <v>21785400</v>
      </c>
      <c r="V314" s="2">
        <f t="shared" si="25"/>
        <v>44453300</v>
      </c>
      <c r="W314" s="2">
        <f t="shared" si="25"/>
        <v>30895300</v>
      </c>
      <c r="X314" s="2">
        <f t="shared" si="25"/>
        <v>30561100</v>
      </c>
      <c r="Y314" s="2" cm="1">
        <f t="array" ref="Y314">_xlfn.XLOOKUP(Y$1&amp;$R314,$C$3:$C$1662&amp;$D$3:$D$1662,$E$3:$E$1662,0,0,1)</f>
        <v>23100</v>
      </c>
      <c r="Z314" s="2" cm="1">
        <f t="array" ref="Z314">_xlfn.XLOOKUP(Z$1&amp;$R314,$C$3:$C$1662&amp;$D$3:$D$1662,$E$3:$E$1662,0,0,1)</f>
        <v>81900</v>
      </c>
      <c r="AA314" s="2" cm="1">
        <f t="array" ref="AA314">_xlfn.XLOOKUP(AA$1&amp;$R314,$C$3:$C$1662&amp;$D$3:$D$1662,$E$3:$E$1662,0,0,1)</f>
        <v>80500</v>
      </c>
      <c r="AB314" s="2" cm="1">
        <f t="array" ref="AB314">_xlfn.XLOOKUP(AB$1&amp;$R314,$C$3:$C$1662&amp;$D$3:$D$1662,$E$3:$E$1662,0,0,1)</f>
        <v>26500</v>
      </c>
      <c r="AC314" s="2" cm="1">
        <f t="array" ref="AC314">_xlfn.XLOOKUP(AC$1&amp;$R314,$C$3:$C$1662&amp;$D$3:$D$1662,$E$3:$E$1662,0,0,1)</f>
        <v>54600</v>
      </c>
    </row>
    <row r="315" spans="3:29" x14ac:dyDescent="0.4">
      <c r="C315" t="s">
        <v>758</v>
      </c>
      <c r="D315" t="s">
        <v>705</v>
      </c>
      <c r="E315">
        <v>54600</v>
      </c>
      <c r="R315" t="s">
        <v>373</v>
      </c>
      <c r="S315" s="2">
        <f t="shared" si="21"/>
        <v>31596240</v>
      </c>
      <c r="T315" s="2">
        <f t="shared" si="25"/>
        <v>30095500</v>
      </c>
      <c r="U315" s="2">
        <f t="shared" si="25"/>
        <v>21818600</v>
      </c>
      <c r="V315" s="2">
        <f t="shared" si="25"/>
        <v>44497500</v>
      </c>
      <c r="W315" s="2">
        <f t="shared" si="25"/>
        <v>30939400</v>
      </c>
      <c r="X315" s="2">
        <f t="shared" si="25"/>
        <v>30630200</v>
      </c>
      <c r="Y315" s="2" cm="1">
        <f t="array" ref="Y315">_xlfn.XLOOKUP(Y$1&amp;$R315,$C$3:$C$1662&amp;$D$3:$D$1662,$E$3:$E$1662,0,0,1)</f>
        <v>42600</v>
      </c>
      <c r="Z315" s="2" cm="1">
        <f t="array" ref="Z315">_xlfn.XLOOKUP(Z$1&amp;$R315,$C$3:$C$1662&amp;$D$3:$D$1662,$E$3:$E$1662,0,0,1)</f>
        <v>33200</v>
      </c>
      <c r="AA315" s="2" cm="1">
        <f t="array" ref="AA315">_xlfn.XLOOKUP(AA$1&amp;$R315,$C$3:$C$1662&amp;$D$3:$D$1662,$E$3:$E$1662,0,0,1)</f>
        <v>44200</v>
      </c>
      <c r="AB315" s="2" cm="1">
        <f t="array" ref="AB315">_xlfn.XLOOKUP(AB$1&amp;$R315,$C$3:$C$1662&amp;$D$3:$D$1662,$E$3:$E$1662,0,0,1)</f>
        <v>44100</v>
      </c>
      <c r="AC315" s="2" cm="1">
        <f t="array" ref="AC315">_xlfn.XLOOKUP(AC$1&amp;$R315,$C$3:$C$1662&amp;$D$3:$D$1662,$E$3:$E$1662,0,0,1)</f>
        <v>69100</v>
      </c>
    </row>
    <row r="316" spans="3:29" x14ac:dyDescent="0.4">
      <c r="C316" t="s">
        <v>758</v>
      </c>
      <c r="D316" t="s">
        <v>706</v>
      </c>
      <c r="E316">
        <v>69100</v>
      </c>
      <c r="R316" t="s">
        <v>374</v>
      </c>
      <c r="S316" s="2">
        <f t="shared" si="21"/>
        <v>31646220</v>
      </c>
      <c r="T316" s="2">
        <f t="shared" si="25"/>
        <v>30164000</v>
      </c>
      <c r="U316" s="2">
        <f t="shared" si="25"/>
        <v>21858300</v>
      </c>
      <c r="V316" s="2">
        <f t="shared" si="25"/>
        <v>44550800</v>
      </c>
      <c r="W316" s="2">
        <f t="shared" si="25"/>
        <v>30954900</v>
      </c>
      <c r="X316" s="2">
        <f t="shared" si="25"/>
        <v>30703100</v>
      </c>
      <c r="Y316" s="2" cm="1">
        <f t="array" ref="Y316">_xlfn.XLOOKUP(Y$1&amp;$R316,$C$3:$C$1662&amp;$D$3:$D$1662,$E$3:$E$1662,0,0,1)</f>
        <v>68500</v>
      </c>
      <c r="Z316" s="2" cm="1">
        <f t="array" ref="Z316">_xlfn.XLOOKUP(Z$1&amp;$R316,$C$3:$C$1662&amp;$D$3:$D$1662,$E$3:$E$1662,0,0,1)</f>
        <v>39700</v>
      </c>
      <c r="AA316" s="2" cm="1">
        <f t="array" ref="AA316">_xlfn.XLOOKUP(AA$1&amp;$R316,$C$3:$C$1662&amp;$D$3:$D$1662,$E$3:$E$1662,0,0,1)</f>
        <v>53300</v>
      </c>
      <c r="AB316" s="2" cm="1">
        <f t="array" ref="AB316">_xlfn.XLOOKUP(AB$1&amp;$R316,$C$3:$C$1662&amp;$D$3:$D$1662,$E$3:$E$1662,0,0,1)</f>
        <v>15500</v>
      </c>
      <c r="AC316" s="2" cm="1">
        <f t="array" ref="AC316">_xlfn.XLOOKUP(AC$1&amp;$R316,$C$3:$C$1662&amp;$D$3:$D$1662,$E$3:$E$1662,0,0,1)</f>
        <v>72900</v>
      </c>
    </row>
    <row r="317" spans="3:29" x14ac:dyDescent="0.4">
      <c r="C317" t="s">
        <v>758</v>
      </c>
      <c r="D317" t="s">
        <v>707</v>
      </c>
      <c r="E317">
        <v>72900</v>
      </c>
      <c r="R317" t="s">
        <v>375</v>
      </c>
      <c r="S317" s="2">
        <f t="shared" si="21"/>
        <v>31706620</v>
      </c>
      <c r="T317" s="2">
        <f t="shared" si="25"/>
        <v>30249400</v>
      </c>
      <c r="U317" s="2">
        <f t="shared" si="25"/>
        <v>21891800</v>
      </c>
      <c r="V317" s="2">
        <f t="shared" si="25"/>
        <v>44589800</v>
      </c>
      <c r="W317" s="2">
        <f t="shared" si="25"/>
        <v>31043400</v>
      </c>
      <c r="X317" s="2">
        <f t="shared" si="25"/>
        <v>30758700</v>
      </c>
      <c r="Y317" s="2" cm="1">
        <f t="array" ref="Y317">_xlfn.XLOOKUP(Y$1&amp;$R317,$C$3:$C$1662&amp;$D$3:$D$1662,$E$3:$E$1662,0,0,1)</f>
        <v>85400</v>
      </c>
      <c r="Z317" s="2" cm="1">
        <f t="array" ref="Z317">_xlfn.XLOOKUP(Z$1&amp;$R317,$C$3:$C$1662&amp;$D$3:$D$1662,$E$3:$E$1662,0,0,1)</f>
        <v>33500</v>
      </c>
      <c r="AA317" s="2" cm="1">
        <f t="array" ref="AA317">_xlfn.XLOOKUP(AA$1&amp;$R317,$C$3:$C$1662&amp;$D$3:$D$1662,$E$3:$E$1662,0,0,1)</f>
        <v>39000</v>
      </c>
      <c r="AB317" s="2" cm="1">
        <f t="array" ref="AB317">_xlfn.XLOOKUP(AB$1&amp;$R317,$C$3:$C$1662&amp;$D$3:$D$1662,$E$3:$E$1662,0,0,1)</f>
        <v>88500</v>
      </c>
      <c r="AC317" s="2" cm="1">
        <f t="array" ref="AC317">_xlfn.XLOOKUP(AC$1&amp;$R317,$C$3:$C$1662&amp;$D$3:$D$1662,$E$3:$E$1662,0,0,1)</f>
        <v>55600</v>
      </c>
    </row>
    <row r="318" spans="3:29" x14ac:dyDescent="0.4">
      <c r="C318" t="s">
        <v>758</v>
      </c>
      <c r="D318" t="s">
        <v>708</v>
      </c>
      <c r="E318">
        <v>55600</v>
      </c>
      <c r="R318" t="s">
        <v>376</v>
      </c>
      <c r="S318" s="2">
        <f t="shared" si="21"/>
        <v>31774820</v>
      </c>
      <c r="T318" s="2">
        <f t="shared" si="25"/>
        <v>30298500</v>
      </c>
      <c r="U318" s="2">
        <f t="shared" si="25"/>
        <v>21952200</v>
      </c>
      <c r="V318" s="2">
        <f t="shared" si="25"/>
        <v>44726100</v>
      </c>
      <c r="W318" s="2">
        <f t="shared" si="25"/>
        <v>31067900</v>
      </c>
      <c r="X318" s="2">
        <f t="shared" si="25"/>
        <v>30829400</v>
      </c>
      <c r="Y318" s="2" cm="1">
        <f t="array" ref="Y318">_xlfn.XLOOKUP(Y$1&amp;$R318,$C$3:$C$1662&amp;$D$3:$D$1662,$E$3:$E$1662,0,0,1)</f>
        <v>49100</v>
      </c>
      <c r="Z318" s="2" cm="1">
        <f t="array" ref="Z318">_xlfn.XLOOKUP(Z$1&amp;$R318,$C$3:$C$1662&amp;$D$3:$D$1662,$E$3:$E$1662,0,0,1)</f>
        <v>60400</v>
      </c>
      <c r="AA318" s="2" cm="1">
        <f t="array" ref="AA318">_xlfn.XLOOKUP(AA$1&amp;$R318,$C$3:$C$1662&amp;$D$3:$D$1662,$E$3:$E$1662,0,0,1)</f>
        <v>136300</v>
      </c>
      <c r="AB318" s="2" cm="1">
        <f t="array" ref="AB318">_xlfn.XLOOKUP(AB$1&amp;$R318,$C$3:$C$1662&amp;$D$3:$D$1662,$E$3:$E$1662,0,0,1)</f>
        <v>24500</v>
      </c>
      <c r="AC318" s="2" cm="1">
        <f t="array" ref="AC318">_xlfn.XLOOKUP(AC$1&amp;$R318,$C$3:$C$1662&amp;$D$3:$D$1662,$E$3:$E$1662,0,0,1)</f>
        <v>70700</v>
      </c>
    </row>
    <row r="319" spans="3:29" x14ac:dyDescent="0.4">
      <c r="C319" t="s">
        <v>758</v>
      </c>
      <c r="D319" t="s">
        <v>709</v>
      </c>
      <c r="E319">
        <v>70700</v>
      </c>
      <c r="R319" t="s">
        <v>377</v>
      </c>
      <c r="S319" s="2">
        <f t="shared" si="21"/>
        <v>31838180</v>
      </c>
      <c r="T319" s="2">
        <f t="shared" si="25"/>
        <v>30353900</v>
      </c>
      <c r="U319" s="2">
        <f t="shared" si="25"/>
        <v>21978300</v>
      </c>
      <c r="V319" s="2">
        <f t="shared" si="25"/>
        <v>44832300</v>
      </c>
      <c r="W319" s="2">
        <f t="shared" si="25"/>
        <v>31112500</v>
      </c>
      <c r="X319" s="2">
        <f t="shared" si="25"/>
        <v>30913900</v>
      </c>
      <c r="Y319" s="2" cm="1">
        <f t="array" ref="Y319">_xlfn.XLOOKUP(Y$1&amp;$R319,$C$3:$C$1662&amp;$D$3:$D$1662,$E$3:$E$1662,0,0,1)</f>
        <v>55400</v>
      </c>
      <c r="Z319" s="2" cm="1">
        <f t="array" ref="Z319">_xlfn.XLOOKUP(Z$1&amp;$R319,$C$3:$C$1662&amp;$D$3:$D$1662,$E$3:$E$1662,0,0,1)</f>
        <v>26100</v>
      </c>
      <c r="AA319" s="2" cm="1">
        <f t="array" ref="AA319">_xlfn.XLOOKUP(AA$1&amp;$R319,$C$3:$C$1662&amp;$D$3:$D$1662,$E$3:$E$1662,0,0,1)</f>
        <v>106200</v>
      </c>
      <c r="AB319" s="2" cm="1">
        <f t="array" ref="AB319">_xlfn.XLOOKUP(AB$1&amp;$R319,$C$3:$C$1662&amp;$D$3:$D$1662,$E$3:$E$1662,0,0,1)</f>
        <v>44600</v>
      </c>
      <c r="AC319" s="2" cm="1">
        <f t="array" ref="AC319">_xlfn.XLOOKUP(AC$1&amp;$R319,$C$3:$C$1662&amp;$D$3:$D$1662,$E$3:$E$1662,0,0,1)</f>
        <v>84500</v>
      </c>
    </row>
    <row r="320" spans="3:29" x14ac:dyDescent="0.4">
      <c r="C320" t="s">
        <v>758</v>
      </c>
      <c r="D320" t="s">
        <v>710</v>
      </c>
      <c r="E320">
        <v>84500</v>
      </c>
      <c r="R320" t="s">
        <v>378</v>
      </c>
      <c r="S320" s="2">
        <f t="shared" si="21"/>
        <v>31901320</v>
      </c>
      <c r="T320" s="2">
        <f t="shared" si="25"/>
        <v>30400800</v>
      </c>
      <c r="U320" s="2">
        <f t="shared" si="25"/>
        <v>21995100</v>
      </c>
      <c r="V320" s="2">
        <f t="shared" si="25"/>
        <v>44935900</v>
      </c>
      <c r="W320" s="2">
        <f t="shared" si="25"/>
        <v>31136300</v>
      </c>
      <c r="X320" s="2">
        <f t="shared" si="25"/>
        <v>31038500</v>
      </c>
      <c r="Y320" s="2" cm="1">
        <f t="array" ref="Y320">_xlfn.XLOOKUP(Y$1&amp;$R320,$C$3:$C$1662&amp;$D$3:$D$1662,$E$3:$E$1662,0,0,1)</f>
        <v>46900</v>
      </c>
      <c r="Z320" s="2" cm="1">
        <f t="array" ref="Z320">_xlfn.XLOOKUP(Z$1&amp;$R320,$C$3:$C$1662&amp;$D$3:$D$1662,$E$3:$E$1662,0,0,1)</f>
        <v>16800</v>
      </c>
      <c r="AA320" s="2" cm="1">
        <f t="array" ref="AA320">_xlfn.XLOOKUP(AA$1&amp;$R320,$C$3:$C$1662&amp;$D$3:$D$1662,$E$3:$E$1662,0,0,1)</f>
        <v>103600</v>
      </c>
      <c r="AB320" s="2" cm="1">
        <f t="array" ref="AB320">_xlfn.XLOOKUP(AB$1&amp;$R320,$C$3:$C$1662&amp;$D$3:$D$1662,$E$3:$E$1662,0,0,1)</f>
        <v>23800</v>
      </c>
      <c r="AC320" s="2" cm="1">
        <f t="array" ref="AC320">_xlfn.XLOOKUP(AC$1&amp;$R320,$C$3:$C$1662&amp;$D$3:$D$1662,$E$3:$E$1662,0,0,1)</f>
        <v>124600</v>
      </c>
    </row>
    <row r="321" spans="3:29" x14ac:dyDescent="0.4">
      <c r="C321" t="s">
        <v>758</v>
      </c>
      <c r="D321" t="s">
        <v>711</v>
      </c>
      <c r="E321">
        <v>124600</v>
      </c>
      <c r="R321" t="s">
        <v>379</v>
      </c>
      <c r="S321" s="2">
        <f t="shared" si="21"/>
        <v>31954120</v>
      </c>
      <c r="T321" s="2">
        <f t="shared" si="25"/>
        <v>30456900</v>
      </c>
      <c r="U321" s="2">
        <f t="shared" si="25"/>
        <v>22041300</v>
      </c>
      <c r="V321" s="2">
        <f t="shared" si="25"/>
        <v>44995500</v>
      </c>
      <c r="W321" s="2">
        <f t="shared" si="25"/>
        <v>31175200</v>
      </c>
      <c r="X321" s="2">
        <f t="shared" si="25"/>
        <v>31101700</v>
      </c>
      <c r="Y321" s="2" cm="1">
        <f t="array" ref="Y321">_xlfn.XLOOKUP(Y$1&amp;$R321,$C$3:$C$1662&amp;$D$3:$D$1662,$E$3:$E$1662,0,0,1)</f>
        <v>56100</v>
      </c>
      <c r="Z321" s="2" cm="1">
        <f t="array" ref="Z321">_xlfn.XLOOKUP(Z$1&amp;$R321,$C$3:$C$1662&amp;$D$3:$D$1662,$E$3:$E$1662,0,0,1)</f>
        <v>46200</v>
      </c>
      <c r="AA321" s="2" cm="1">
        <f t="array" ref="AA321">_xlfn.XLOOKUP(AA$1&amp;$R321,$C$3:$C$1662&amp;$D$3:$D$1662,$E$3:$E$1662,0,0,1)</f>
        <v>59600</v>
      </c>
      <c r="AB321" s="2" cm="1">
        <f t="array" ref="AB321">_xlfn.XLOOKUP(AB$1&amp;$R321,$C$3:$C$1662&amp;$D$3:$D$1662,$E$3:$E$1662,0,0,1)</f>
        <v>38900</v>
      </c>
      <c r="AC321" s="2" cm="1">
        <f t="array" ref="AC321">_xlfn.XLOOKUP(AC$1&amp;$R321,$C$3:$C$1662&amp;$D$3:$D$1662,$E$3:$E$1662,0,0,1)</f>
        <v>63200</v>
      </c>
    </row>
    <row r="322" spans="3:29" x14ac:dyDescent="0.4">
      <c r="C322" t="s">
        <v>758</v>
      </c>
      <c r="D322" t="s">
        <v>712</v>
      </c>
      <c r="E322">
        <v>63200</v>
      </c>
      <c r="R322" t="s">
        <v>380</v>
      </c>
      <c r="S322" s="2">
        <f t="shared" si="21"/>
        <v>32023640</v>
      </c>
      <c r="T322" s="2">
        <f t="shared" si="25"/>
        <v>30533600</v>
      </c>
      <c r="U322" s="2">
        <f t="shared" si="25"/>
        <v>22121400</v>
      </c>
      <c r="V322" s="2">
        <f t="shared" si="25"/>
        <v>45071700</v>
      </c>
      <c r="W322" s="2">
        <f t="shared" si="25"/>
        <v>31220000</v>
      </c>
      <c r="X322" s="2">
        <f t="shared" si="25"/>
        <v>31171500</v>
      </c>
      <c r="Y322" s="2" cm="1">
        <f t="array" ref="Y322">_xlfn.XLOOKUP(Y$1&amp;$R322,$C$3:$C$1662&amp;$D$3:$D$1662,$E$3:$E$1662,0,0,1)</f>
        <v>76700</v>
      </c>
      <c r="Z322" s="2" cm="1">
        <f t="array" ref="Z322">_xlfn.XLOOKUP(Z$1&amp;$R322,$C$3:$C$1662&amp;$D$3:$D$1662,$E$3:$E$1662,0,0,1)</f>
        <v>80100</v>
      </c>
      <c r="AA322" s="2" cm="1">
        <f t="array" ref="AA322">_xlfn.XLOOKUP(AA$1&amp;$R322,$C$3:$C$1662&amp;$D$3:$D$1662,$E$3:$E$1662,0,0,1)</f>
        <v>76200</v>
      </c>
      <c r="AB322" s="2" cm="1">
        <f t="array" ref="AB322">_xlfn.XLOOKUP(AB$1&amp;$R322,$C$3:$C$1662&amp;$D$3:$D$1662,$E$3:$E$1662,0,0,1)</f>
        <v>44800</v>
      </c>
      <c r="AC322" s="2" cm="1">
        <f t="array" ref="AC322">_xlfn.XLOOKUP(AC$1&amp;$R322,$C$3:$C$1662&amp;$D$3:$D$1662,$E$3:$E$1662,0,0,1)</f>
        <v>69800</v>
      </c>
    </row>
    <row r="323" spans="3:29" x14ac:dyDescent="0.4">
      <c r="C323" t="s">
        <v>758</v>
      </c>
      <c r="D323" t="s">
        <v>713</v>
      </c>
      <c r="E323">
        <v>69800</v>
      </c>
      <c r="R323" t="s">
        <v>381</v>
      </c>
      <c r="S323" s="2">
        <f t="shared" ref="S323:S333" si="26">IFERROR(AVERAGEIFS(T323:X323,T323:X323,"&gt;0"),0)</f>
        <v>32093420</v>
      </c>
      <c r="T323" s="2">
        <f t="shared" si="25"/>
        <v>30571200</v>
      </c>
      <c r="U323" s="2">
        <f t="shared" si="25"/>
        <v>22170800</v>
      </c>
      <c r="V323" s="2">
        <f t="shared" si="25"/>
        <v>45193300</v>
      </c>
      <c r="W323" s="2">
        <f t="shared" si="25"/>
        <v>31310000</v>
      </c>
      <c r="X323" s="2">
        <f t="shared" si="25"/>
        <v>31221800</v>
      </c>
      <c r="Y323" s="2" cm="1">
        <f t="array" ref="Y323">_xlfn.XLOOKUP(Y$1&amp;$R323,$C$3:$C$1662&amp;$D$3:$D$1662,$E$3:$E$1662,0,0,1)</f>
        <v>37600</v>
      </c>
      <c r="Z323" s="2" cm="1">
        <f t="array" ref="Z323">_xlfn.XLOOKUP(Z$1&amp;$R323,$C$3:$C$1662&amp;$D$3:$D$1662,$E$3:$E$1662,0,0,1)</f>
        <v>49400</v>
      </c>
      <c r="AA323" s="2" cm="1">
        <f t="array" ref="AA323">_xlfn.XLOOKUP(AA$1&amp;$R323,$C$3:$C$1662&amp;$D$3:$D$1662,$E$3:$E$1662,0,0,1)</f>
        <v>121600</v>
      </c>
      <c r="AB323" s="2" cm="1">
        <f t="array" ref="AB323">_xlfn.XLOOKUP(AB$1&amp;$R323,$C$3:$C$1662&amp;$D$3:$D$1662,$E$3:$E$1662,0,0,1)</f>
        <v>90000</v>
      </c>
      <c r="AC323" s="2" cm="1">
        <f t="array" ref="AC323">_xlfn.XLOOKUP(AC$1&amp;$R323,$C$3:$C$1662&amp;$D$3:$D$1662,$E$3:$E$1662,0,0,1)</f>
        <v>50300</v>
      </c>
    </row>
    <row r="324" spans="3:29" x14ac:dyDescent="0.4">
      <c r="C324" t="s">
        <v>758</v>
      </c>
      <c r="D324" t="s">
        <v>714</v>
      </c>
      <c r="E324">
        <v>50300</v>
      </c>
      <c r="R324" t="s">
        <v>382</v>
      </c>
      <c r="S324" s="2">
        <f t="shared" si="26"/>
        <v>32156340</v>
      </c>
      <c r="T324" s="2">
        <f t="shared" ref="T324:X333" si="27">T323+Y324</f>
        <v>30595900</v>
      </c>
      <c r="U324" s="2">
        <f t="shared" si="27"/>
        <v>22222100</v>
      </c>
      <c r="V324" s="2">
        <f t="shared" si="27"/>
        <v>45303300</v>
      </c>
      <c r="W324" s="2">
        <f t="shared" si="27"/>
        <v>31343400</v>
      </c>
      <c r="X324" s="2">
        <f t="shared" si="27"/>
        <v>31317000</v>
      </c>
      <c r="Y324" s="2" cm="1">
        <f t="array" ref="Y324">_xlfn.XLOOKUP(Y$1&amp;$R324,$C$3:$C$1662&amp;$D$3:$D$1662,$E$3:$E$1662,0,0,1)</f>
        <v>24700</v>
      </c>
      <c r="Z324" s="2" cm="1">
        <f t="array" ref="Z324">_xlfn.XLOOKUP(Z$1&amp;$R324,$C$3:$C$1662&amp;$D$3:$D$1662,$E$3:$E$1662,0,0,1)</f>
        <v>51300</v>
      </c>
      <c r="AA324" s="2" cm="1">
        <f t="array" ref="AA324">_xlfn.XLOOKUP(AA$1&amp;$R324,$C$3:$C$1662&amp;$D$3:$D$1662,$E$3:$E$1662,0,0,1)</f>
        <v>110000</v>
      </c>
      <c r="AB324" s="2" cm="1">
        <f t="array" ref="AB324">_xlfn.XLOOKUP(AB$1&amp;$R324,$C$3:$C$1662&amp;$D$3:$D$1662,$E$3:$E$1662,0,0,1)</f>
        <v>33400</v>
      </c>
      <c r="AC324" s="2" cm="1">
        <f t="array" ref="AC324">_xlfn.XLOOKUP(AC$1&amp;$R324,$C$3:$C$1662&amp;$D$3:$D$1662,$E$3:$E$1662,0,0,1)</f>
        <v>95200</v>
      </c>
    </row>
    <row r="325" spans="3:29" x14ac:dyDescent="0.4">
      <c r="C325" t="s">
        <v>758</v>
      </c>
      <c r="D325" t="s">
        <v>715</v>
      </c>
      <c r="E325">
        <v>95200</v>
      </c>
      <c r="R325" t="s">
        <v>383</v>
      </c>
      <c r="S325" s="2">
        <f t="shared" si="26"/>
        <v>32208960</v>
      </c>
      <c r="T325" s="2">
        <f t="shared" si="27"/>
        <v>30620100</v>
      </c>
      <c r="U325" s="2">
        <f t="shared" si="27"/>
        <v>22250400</v>
      </c>
      <c r="V325" s="2">
        <f t="shared" si="27"/>
        <v>45362400</v>
      </c>
      <c r="W325" s="2">
        <f t="shared" si="27"/>
        <v>31372100</v>
      </c>
      <c r="X325" s="2">
        <f t="shared" si="27"/>
        <v>31439800</v>
      </c>
      <c r="Y325" s="2" cm="1">
        <f t="array" ref="Y325">_xlfn.XLOOKUP(Y$1&amp;$R325,$C$3:$C$1662&amp;$D$3:$D$1662,$E$3:$E$1662,0,0,1)</f>
        <v>24200</v>
      </c>
      <c r="Z325" s="2" cm="1">
        <f t="array" ref="Z325">_xlfn.XLOOKUP(Z$1&amp;$R325,$C$3:$C$1662&amp;$D$3:$D$1662,$E$3:$E$1662,0,0,1)</f>
        <v>28300</v>
      </c>
      <c r="AA325" s="2" cm="1">
        <f t="array" ref="AA325">_xlfn.XLOOKUP(AA$1&amp;$R325,$C$3:$C$1662&amp;$D$3:$D$1662,$E$3:$E$1662,0,0,1)</f>
        <v>59100</v>
      </c>
      <c r="AB325" s="2" cm="1">
        <f t="array" ref="AB325">_xlfn.XLOOKUP(AB$1&amp;$R325,$C$3:$C$1662&amp;$D$3:$D$1662,$E$3:$E$1662,0,0,1)</f>
        <v>28700</v>
      </c>
      <c r="AC325" s="2" cm="1">
        <f t="array" ref="AC325">_xlfn.XLOOKUP(AC$1&amp;$R325,$C$3:$C$1662&amp;$D$3:$D$1662,$E$3:$E$1662,0,0,1)</f>
        <v>122800</v>
      </c>
    </row>
    <row r="326" spans="3:29" x14ac:dyDescent="0.4">
      <c r="C326" t="s">
        <v>758</v>
      </c>
      <c r="D326" t="s">
        <v>716</v>
      </c>
      <c r="E326">
        <v>122800</v>
      </c>
      <c r="R326" t="s">
        <v>384</v>
      </c>
      <c r="S326" s="2">
        <f t="shared" si="26"/>
        <v>32258520</v>
      </c>
      <c r="T326" s="2">
        <f t="shared" si="27"/>
        <v>30657300</v>
      </c>
      <c r="U326" s="2">
        <f t="shared" si="27"/>
        <v>22282500</v>
      </c>
      <c r="V326" s="2">
        <f t="shared" si="27"/>
        <v>45425700</v>
      </c>
      <c r="W326" s="2">
        <f t="shared" si="27"/>
        <v>31414400</v>
      </c>
      <c r="X326" s="2">
        <f t="shared" si="27"/>
        <v>31512700</v>
      </c>
      <c r="Y326" s="2" cm="1">
        <f t="array" ref="Y326">_xlfn.XLOOKUP(Y$1&amp;$R326,$C$3:$C$1662&amp;$D$3:$D$1662,$E$3:$E$1662,0,0,1)</f>
        <v>37200</v>
      </c>
      <c r="Z326" s="2" cm="1">
        <f t="array" ref="Z326">_xlfn.XLOOKUP(Z$1&amp;$R326,$C$3:$C$1662&amp;$D$3:$D$1662,$E$3:$E$1662,0,0,1)</f>
        <v>32100</v>
      </c>
      <c r="AA326" s="2" cm="1">
        <f t="array" ref="AA326">_xlfn.XLOOKUP(AA$1&amp;$R326,$C$3:$C$1662&amp;$D$3:$D$1662,$E$3:$E$1662,0,0,1)</f>
        <v>63300</v>
      </c>
      <c r="AB326" s="2" cm="1">
        <f t="array" ref="AB326">_xlfn.XLOOKUP(AB$1&amp;$R326,$C$3:$C$1662&amp;$D$3:$D$1662,$E$3:$E$1662,0,0,1)</f>
        <v>42300</v>
      </c>
      <c r="AC326" s="2" cm="1">
        <f t="array" ref="AC326">_xlfn.XLOOKUP(AC$1&amp;$R326,$C$3:$C$1662&amp;$D$3:$D$1662,$E$3:$E$1662,0,0,1)</f>
        <v>72900</v>
      </c>
    </row>
    <row r="327" spans="3:29" x14ac:dyDescent="0.4">
      <c r="C327" t="s">
        <v>758</v>
      </c>
      <c r="D327" t="s">
        <v>717</v>
      </c>
      <c r="E327">
        <v>72900</v>
      </c>
      <c r="R327" t="s">
        <v>385</v>
      </c>
      <c r="S327" s="2">
        <f t="shared" si="26"/>
        <v>32342560</v>
      </c>
      <c r="T327" s="2">
        <f t="shared" si="27"/>
        <v>30747000</v>
      </c>
      <c r="U327" s="2">
        <f t="shared" si="27"/>
        <v>22336500</v>
      </c>
      <c r="V327" s="2">
        <f t="shared" si="27"/>
        <v>45526200</v>
      </c>
      <c r="W327" s="2">
        <f t="shared" si="27"/>
        <v>31488700</v>
      </c>
      <c r="X327" s="2">
        <f t="shared" si="27"/>
        <v>31614400</v>
      </c>
      <c r="Y327" s="2" cm="1">
        <f t="array" ref="Y327">_xlfn.XLOOKUP(Y$1&amp;$R327,$C$3:$C$1662&amp;$D$3:$D$1662,$E$3:$E$1662,0,0,1)</f>
        <v>89700</v>
      </c>
      <c r="Z327" s="2" cm="1">
        <f t="array" ref="Z327">_xlfn.XLOOKUP(Z$1&amp;$R327,$C$3:$C$1662&amp;$D$3:$D$1662,$E$3:$E$1662,0,0,1)</f>
        <v>54000</v>
      </c>
      <c r="AA327" s="2" cm="1">
        <f t="array" ref="AA327">_xlfn.XLOOKUP(AA$1&amp;$R327,$C$3:$C$1662&amp;$D$3:$D$1662,$E$3:$E$1662,0,0,1)</f>
        <v>100500</v>
      </c>
      <c r="AB327" s="2" cm="1">
        <f t="array" ref="AB327">_xlfn.XLOOKUP(AB$1&amp;$R327,$C$3:$C$1662&amp;$D$3:$D$1662,$E$3:$E$1662,0,0,1)</f>
        <v>74300</v>
      </c>
      <c r="AC327" s="2" cm="1">
        <f t="array" ref="AC327">_xlfn.XLOOKUP(AC$1&amp;$R327,$C$3:$C$1662&amp;$D$3:$D$1662,$E$3:$E$1662,0,0,1)</f>
        <v>101700</v>
      </c>
    </row>
    <row r="328" spans="3:29" x14ac:dyDescent="0.4">
      <c r="C328" t="s">
        <v>758</v>
      </c>
      <c r="D328" t="s">
        <v>718</v>
      </c>
      <c r="E328">
        <v>101700</v>
      </c>
      <c r="R328" t="s">
        <v>386</v>
      </c>
      <c r="S328" s="2">
        <f t="shared" si="26"/>
        <v>32342560</v>
      </c>
      <c r="T328" s="2">
        <f t="shared" si="27"/>
        <v>30747000</v>
      </c>
      <c r="U328" s="2">
        <f t="shared" si="27"/>
        <v>22336500</v>
      </c>
      <c r="V328" s="2">
        <f t="shared" si="27"/>
        <v>45526200</v>
      </c>
      <c r="W328" s="2">
        <f t="shared" si="27"/>
        <v>31488700</v>
      </c>
      <c r="X328" s="2">
        <f t="shared" si="27"/>
        <v>31614400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32342560</v>
      </c>
      <c r="T329" s="2">
        <f t="shared" si="27"/>
        <v>30747000</v>
      </c>
      <c r="U329" s="2">
        <f t="shared" si="27"/>
        <v>22336500</v>
      </c>
      <c r="V329" s="2">
        <f t="shared" si="27"/>
        <v>45526200</v>
      </c>
      <c r="W329" s="2">
        <f t="shared" si="27"/>
        <v>31488700</v>
      </c>
      <c r="X329" s="2">
        <f t="shared" si="27"/>
        <v>31614400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32342560</v>
      </c>
      <c r="T330" s="2">
        <f t="shared" si="27"/>
        <v>30747000</v>
      </c>
      <c r="U330" s="2">
        <f t="shared" si="27"/>
        <v>22336500</v>
      </c>
      <c r="V330" s="2">
        <f t="shared" si="27"/>
        <v>45526200</v>
      </c>
      <c r="W330" s="2">
        <f t="shared" si="27"/>
        <v>31488700</v>
      </c>
      <c r="X330" s="2">
        <f t="shared" si="27"/>
        <v>31614400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32342560</v>
      </c>
      <c r="T331" s="2">
        <f t="shared" si="27"/>
        <v>30747000</v>
      </c>
      <c r="U331" s="2">
        <f t="shared" si="27"/>
        <v>22336500</v>
      </c>
      <c r="V331" s="2">
        <f t="shared" si="27"/>
        <v>45526200</v>
      </c>
      <c r="W331" s="2">
        <f t="shared" si="27"/>
        <v>31488700</v>
      </c>
      <c r="X331" s="2">
        <f t="shared" si="27"/>
        <v>31614400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32342560</v>
      </c>
      <c r="T332" s="2">
        <f t="shared" si="27"/>
        <v>30747000</v>
      </c>
      <c r="U332" s="2">
        <f t="shared" si="27"/>
        <v>22336500</v>
      </c>
      <c r="V332" s="2">
        <f t="shared" si="27"/>
        <v>45526200</v>
      </c>
      <c r="W332" s="2">
        <f t="shared" si="27"/>
        <v>31488700</v>
      </c>
      <c r="X332" s="2">
        <f t="shared" si="27"/>
        <v>31614400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32916880</v>
      </c>
      <c r="T333" s="2">
        <f t="shared" si="27"/>
        <v>31574800</v>
      </c>
      <c r="U333" s="2">
        <f t="shared" si="27"/>
        <v>22700200</v>
      </c>
      <c r="V333" s="2">
        <f t="shared" si="27"/>
        <v>46075500</v>
      </c>
      <c r="W333" s="2">
        <f t="shared" si="27"/>
        <v>32017900</v>
      </c>
      <c r="X333" s="2">
        <f t="shared" si="27"/>
        <v>32216000</v>
      </c>
      <c r="Y333" s="2" cm="1">
        <f t="array" ref="Y333">_xlfn.XLOOKUP(Y$1&amp;$R333,$C$3:$C$1662&amp;$D$3:$D$1662,$E$3:$E$1662,0,0,1)</f>
        <v>827800</v>
      </c>
      <c r="Z333" s="2" cm="1">
        <f t="array" ref="Z333">_xlfn.XLOOKUP(Z$1&amp;$R333,$C$3:$C$1662&amp;$D$3:$D$1662,$E$3:$E$1662,0,0,1)</f>
        <v>363700</v>
      </c>
      <c r="AA333" s="2" cm="1">
        <f t="array" ref="AA333">_xlfn.XLOOKUP(AA$1&amp;$R333,$C$3:$C$1662&amp;$D$3:$D$1662,$E$3:$E$1662,0,0,1)</f>
        <v>549300</v>
      </c>
      <c r="AB333" s="2" cm="1">
        <f t="array" ref="AB333">_xlfn.XLOOKUP(AB$1&amp;$R333,$C$3:$C$1662&amp;$D$3:$D$1662,$E$3:$E$1662,0,0,1)</f>
        <v>529200</v>
      </c>
      <c r="AC333" s="2" cm="1">
        <f t="array" ref="AC333">_xlfn.XLOOKUP(AC$1&amp;$R333,$C$3:$C$1662&amp;$D$3:$D$1662,$E$3:$E$1662,0,0,1)</f>
        <v>601600</v>
      </c>
    </row>
    <row r="334" spans="3:29" x14ac:dyDescent="0.4">
      <c r="C334" t="s">
        <v>758</v>
      </c>
      <c r="D334" t="s">
        <v>724</v>
      </c>
      <c r="E334">
        <v>601600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0</v>
      </c>
    </row>
    <row r="339" spans="3:5" x14ac:dyDescent="0.4">
      <c r="C339" t="s">
        <v>759</v>
      </c>
      <c r="D339" t="s">
        <v>517</v>
      </c>
      <c r="E339">
        <v>0</v>
      </c>
    </row>
    <row r="340" spans="3:5" x14ac:dyDescent="0.4">
      <c r="C340" t="s">
        <v>759</v>
      </c>
      <c r="D340" t="s">
        <v>518</v>
      </c>
      <c r="E340">
        <v>0</v>
      </c>
    </row>
    <row r="341" spans="3:5" x14ac:dyDescent="0.4">
      <c r="C341" t="s">
        <v>759</v>
      </c>
      <c r="D341" t="s">
        <v>519</v>
      </c>
      <c r="E341">
        <v>1855200</v>
      </c>
    </row>
    <row r="342" spans="3:5" x14ac:dyDescent="0.4">
      <c r="C342" t="s">
        <v>759</v>
      </c>
      <c r="D342" t="s">
        <v>520</v>
      </c>
      <c r="E342">
        <v>400400</v>
      </c>
    </row>
    <row r="343" spans="3:5" x14ac:dyDescent="0.4">
      <c r="C343" t="s">
        <v>759</v>
      </c>
      <c r="D343" t="s">
        <v>521</v>
      </c>
      <c r="E343">
        <v>320100</v>
      </c>
    </row>
    <row r="344" spans="3:5" x14ac:dyDescent="0.4">
      <c r="C344" t="s">
        <v>759</v>
      </c>
      <c r="D344" t="s">
        <v>522</v>
      </c>
      <c r="E344">
        <v>435700</v>
      </c>
    </row>
    <row r="345" spans="3:5" x14ac:dyDescent="0.4">
      <c r="C345" t="s">
        <v>759</v>
      </c>
      <c r="D345" t="s">
        <v>523</v>
      </c>
      <c r="E345">
        <v>441300</v>
      </c>
    </row>
    <row r="346" spans="3:5" x14ac:dyDescent="0.4">
      <c r="C346" t="s">
        <v>759</v>
      </c>
      <c r="D346" t="s">
        <v>524</v>
      </c>
      <c r="E346">
        <v>378400</v>
      </c>
    </row>
    <row r="347" spans="3:5" x14ac:dyDescent="0.4">
      <c r="C347" t="s">
        <v>759</v>
      </c>
      <c r="D347" t="s">
        <v>525</v>
      </c>
      <c r="E347">
        <v>313300</v>
      </c>
    </row>
    <row r="348" spans="3:5" x14ac:dyDescent="0.4">
      <c r="C348" t="s">
        <v>759</v>
      </c>
      <c r="D348" t="s">
        <v>526</v>
      </c>
      <c r="E348">
        <v>254800</v>
      </c>
    </row>
    <row r="349" spans="3:5" x14ac:dyDescent="0.4">
      <c r="C349" t="s">
        <v>759</v>
      </c>
      <c r="D349" t="s">
        <v>527</v>
      </c>
      <c r="E349">
        <v>348200</v>
      </c>
    </row>
    <row r="350" spans="3:5" x14ac:dyDescent="0.4">
      <c r="C350" t="s">
        <v>759</v>
      </c>
      <c r="D350" t="s">
        <v>528</v>
      </c>
      <c r="E350">
        <v>232500</v>
      </c>
    </row>
    <row r="351" spans="3:5" x14ac:dyDescent="0.4">
      <c r="C351" t="s">
        <v>759</v>
      </c>
      <c r="D351" t="s">
        <v>529</v>
      </c>
      <c r="E351">
        <v>171500</v>
      </c>
    </row>
    <row r="352" spans="3:5" x14ac:dyDescent="0.4">
      <c r="C352" t="s">
        <v>759</v>
      </c>
      <c r="D352" t="s">
        <v>530</v>
      </c>
      <c r="E352">
        <v>291300</v>
      </c>
    </row>
    <row r="353" spans="3:5" x14ac:dyDescent="0.4">
      <c r="C353" t="s">
        <v>759</v>
      </c>
      <c r="D353" t="s">
        <v>531</v>
      </c>
      <c r="E353">
        <v>435800</v>
      </c>
    </row>
    <row r="354" spans="3:5" x14ac:dyDescent="0.4">
      <c r="C354" t="s">
        <v>759</v>
      </c>
      <c r="D354" t="s">
        <v>532</v>
      </c>
      <c r="E354">
        <v>191500</v>
      </c>
    </row>
    <row r="355" spans="3:5" x14ac:dyDescent="0.4">
      <c r="C355" t="s">
        <v>759</v>
      </c>
      <c r="D355" t="s">
        <v>533</v>
      </c>
      <c r="E355">
        <v>207700</v>
      </c>
    </row>
    <row r="356" spans="3:5" x14ac:dyDescent="0.4">
      <c r="C356" t="s">
        <v>759</v>
      </c>
      <c r="D356" t="s">
        <v>534</v>
      </c>
      <c r="E356">
        <v>142800</v>
      </c>
    </row>
    <row r="357" spans="3:5" x14ac:dyDescent="0.4">
      <c r="C357" t="s">
        <v>759</v>
      </c>
      <c r="D357" t="s">
        <v>535</v>
      </c>
      <c r="E357">
        <v>128000</v>
      </c>
    </row>
    <row r="358" spans="3:5" x14ac:dyDescent="0.4">
      <c r="C358" t="s">
        <v>759</v>
      </c>
      <c r="D358" t="s">
        <v>536</v>
      </c>
      <c r="E358">
        <v>155100</v>
      </c>
    </row>
    <row r="359" spans="3:5" x14ac:dyDescent="0.4">
      <c r="C359" t="s">
        <v>759</v>
      </c>
      <c r="D359" t="s">
        <v>537</v>
      </c>
      <c r="E359">
        <v>148500</v>
      </c>
    </row>
    <row r="360" spans="3:5" x14ac:dyDescent="0.4">
      <c r="C360" t="s">
        <v>759</v>
      </c>
      <c r="D360" t="s">
        <v>538</v>
      </c>
      <c r="E360">
        <v>178000</v>
      </c>
    </row>
    <row r="361" spans="3:5" x14ac:dyDescent="0.4">
      <c r="C361" t="s">
        <v>759</v>
      </c>
      <c r="D361" t="s">
        <v>539</v>
      </c>
      <c r="E361">
        <v>207600</v>
      </c>
    </row>
    <row r="362" spans="3:5" x14ac:dyDescent="0.4">
      <c r="C362" t="s">
        <v>759</v>
      </c>
      <c r="D362" t="s">
        <v>540</v>
      </c>
      <c r="E362">
        <v>175100</v>
      </c>
    </row>
    <row r="363" spans="3:5" x14ac:dyDescent="0.4">
      <c r="C363" t="s">
        <v>759</v>
      </c>
      <c r="D363" t="s">
        <v>541</v>
      </c>
      <c r="E363">
        <v>125200</v>
      </c>
    </row>
    <row r="364" spans="3:5" x14ac:dyDescent="0.4">
      <c r="C364" t="s">
        <v>759</v>
      </c>
      <c r="D364" t="s">
        <v>542</v>
      </c>
      <c r="E364">
        <v>455200</v>
      </c>
    </row>
    <row r="365" spans="3:5" x14ac:dyDescent="0.4">
      <c r="C365" t="s">
        <v>759</v>
      </c>
      <c r="D365" t="s">
        <v>543</v>
      </c>
      <c r="E365">
        <v>327300</v>
      </c>
    </row>
    <row r="366" spans="3:5" x14ac:dyDescent="0.4">
      <c r="C366" t="s">
        <v>759</v>
      </c>
      <c r="D366" t="s">
        <v>544</v>
      </c>
      <c r="E366">
        <v>209300</v>
      </c>
    </row>
    <row r="367" spans="3:5" x14ac:dyDescent="0.4">
      <c r="C367" t="s">
        <v>759</v>
      </c>
      <c r="D367" t="s">
        <v>545</v>
      </c>
      <c r="E367">
        <v>88800</v>
      </c>
    </row>
    <row r="368" spans="3:5" x14ac:dyDescent="0.4">
      <c r="C368" t="s">
        <v>759</v>
      </c>
      <c r="D368" t="s">
        <v>546</v>
      </c>
      <c r="E368">
        <v>221400</v>
      </c>
    </row>
    <row r="369" spans="3:5" x14ac:dyDescent="0.4">
      <c r="C369" t="s">
        <v>759</v>
      </c>
      <c r="D369" t="s">
        <v>547</v>
      </c>
      <c r="E369">
        <v>110900</v>
      </c>
    </row>
    <row r="370" spans="3:5" x14ac:dyDescent="0.4">
      <c r="C370" t="s">
        <v>759</v>
      </c>
      <c r="D370" t="s">
        <v>548</v>
      </c>
      <c r="E370">
        <v>174700</v>
      </c>
    </row>
    <row r="371" spans="3:5" x14ac:dyDescent="0.4">
      <c r="C371" t="s">
        <v>759</v>
      </c>
      <c r="D371" t="s">
        <v>549</v>
      </c>
      <c r="E371">
        <v>158500</v>
      </c>
    </row>
    <row r="372" spans="3:5" x14ac:dyDescent="0.4">
      <c r="C372" t="s">
        <v>759</v>
      </c>
      <c r="D372" t="s">
        <v>550</v>
      </c>
      <c r="E372">
        <v>100800</v>
      </c>
    </row>
    <row r="373" spans="3:5" x14ac:dyDescent="0.4">
      <c r="C373" t="s">
        <v>759</v>
      </c>
      <c r="D373" t="s">
        <v>551</v>
      </c>
      <c r="E373">
        <v>96600</v>
      </c>
    </row>
    <row r="374" spans="3:5" x14ac:dyDescent="0.4">
      <c r="C374" t="s">
        <v>759</v>
      </c>
      <c r="D374" t="s">
        <v>552</v>
      </c>
      <c r="E374">
        <v>93000</v>
      </c>
    </row>
    <row r="375" spans="3:5" x14ac:dyDescent="0.4">
      <c r="C375" t="s">
        <v>759</v>
      </c>
      <c r="D375" t="s">
        <v>553</v>
      </c>
      <c r="E375">
        <v>95300</v>
      </c>
    </row>
    <row r="376" spans="3:5" x14ac:dyDescent="0.4">
      <c r="C376" t="s">
        <v>759</v>
      </c>
      <c r="D376" t="s">
        <v>554</v>
      </c>
      <c r="E376">
        <v>82900</v>
      </c>
    </row>
    <row r="377" spans="3:5" x14ac:dyDescent="0.4">
      <c r="C377" t="s">
        <v>759</v>
      </c>
      <c r="D377" t="s">
        <v>555</v>
      </c>
      <c r="E377">
        <v>86000</v>
      </c>
    </row>
    <row r="378" spans="3:5" x14ac:dyDescent="0.4">
      <c r="C378" t="s">
        <v>759</v>
      </c>
      <c r="D378" t="s">
        <v>556</v>
      </c>
      <c r="E378">
        <v>83900</v>
      </c>
    </row>
    <row r="379" spans="3:5" x14ac:dyDescent="0.4">
      <c r="C379" t="s">
        <v>759</v>
      </c>
      <c r="D379" t="s">
        <v>557</v>
      </c>
      <c r="E379">
        <v>231000</v>
      </c>
    </row>
    <row r="380" spans="3:5" x14ac:dyDescent="0.4">
      <c r="C380" t="s">
        <v>759</v>
      </c>
      <c r="D380" t="s">
        <v>558</v>
      </c>
      <c r="E380">
        <v>175400</v>
      </c>
    </row>
    <row r="381" spans="3:5" x14ac:dyDescent="0.4">
      <c r="C381" t="s">
        <v>759</v>
      </c>
      <c r="D381" t="s">
        <v>559</v>
      </c>
      <c r="E381">
        <v>133900</v>
      </c>
    </row>
    <row r="382" spans="3:5" x14ac:dyDescent="0.4">
      <c r="C382" t="s">
        <v>759</v>
      </c>
      <c r="D382" t="s">
        <v>560</v>
      </c>
      <c r="E382">
        <v>95500</v>
      </c>
    </row>
    <row r="383" spans="3:5" x14ac:dyDescent="0.4">
      <c r="C383" t="s">
        <v>759</v>
      </c>
      <c r="D383" t="s">
        <v>561</v>
      </c>
      <c r="E383">
        <v>123600</v>
      </c>
    </row>
    <row r="384" spans="3:5" x14ac:dyDescent="0.4">
      <c r="C384" t="s">
        <v>759</v>
      </c>
      <c r="D384" t="s">
        <v>562</v>
      </c>
      <c r="E384">
        <v>163000</v>
      </c>
    </row>
    <row r="385" spans="3:5" x14ac:dyDescent="0.4">
      <c r="C385" t="s">
        <v>759</v>
      </c>
      <c r="D385" t="s">
        <v>563</v>
      </c>
      <c r="E385">
        <v>244000</v>
      </c>
    </row>
    <row r="386" spans="3:5" x14ac:dyDescent="0.4">
      <c r="C386" t="s">
        <v>759</v>
      </c>
      <c r="D386" t="s">
        <v>564</v>
      </c>
      <c r="E386">
        <v>184800</v>
      </c>
    </row>
    <row r="387" spans="3:5" x14ac:dyDescent="0.4">
      <c r="C387" t="s">
        <v>759</v>
      </c>
      <c r="D387" t="s">
        <v>565</v>
      </c>
      <c r="E387">
        <v>236000</v>
      </c>
    </row>
    <row r="388" spans="3:5" x14ac:dyDescent="0.4">
      <c r="C388" t="s">
        <v>759</v>
      </c>
      <c r="D388" t="s">
        <v>566</v>
      </c>
      <c r="E388">
        <v>192100</v>
      </c>
    </row>
    <row r="389" spans="3:5" x14ac:dyDescent="0.4">
      <c r="C389" t="s">
        <v>759</v>
      </c>
      <c r="D389" t="s">
        <v>567</v>
      </c>
      <c r="E389">
        <v>217000</v>
      </c>
    </row>
    <row r="390" spans="3:5" x14ac:dyDescent="0.4">
      <c r="C390" t="s">
        <v>759</v>
      </c>
      <c r="D390" t="s">
        <v>568</v>
      </c>
      <c r="E390">
        <v>264100</v>
      </c>
    </row>
    <row r="391" spans="3:5" x14ac:dyDescent="0.4">
      <c r="C391" t="s">
        <v>759</v>
      </c>
      <c r="D391" t="s">
        <v>569</v>
      </c>
      <c r="E391">
        <v>296400</v>
      </c>
    </row>
    <row r="392" spans="3:5" x14ac:dyDescent="0.4">
      <c r="C392" t="s">
        <v>759</v>
      </c>
      <c r="D392" t="s">
        <v>570</v>
      </c>
      <c r="E392">
        <v>159600</v>
      </c>
    </row>
    <row r="393" spans="3:5" x14ac:dyDescent="0.4">
      <c r="C393" t="s">
        <v>759</v>
      </c>
      <c r="D393" t="s">
        <v>571</v>
      </c>
      <c r="E393">
        <v>226100</v>
      </c>
    </row>
    <row r="394" spans="3:5" x14ac:dyDescent="0.4">
      <c r="C394" t="s">
        <v>759</v>
      </c>
      <c r="D394" t="s">
        <v>572</v>
      </c>
      <c r="E394">
        <v>95600</v>
      </c>
    </row>
    <row r="395" spans="3:5" x14ac:dyDescent="0.4">
      <c r="C395" t="s">
        <v>759</v>
      </c>
      <c r="D395" t="s">
        <v>573</v>
      </c>
      <c r="E395">
        <v>176700</v>
      </c>
    </row>
    <row r="396" spans="3:5" x14ac:dyDescent="0.4">
      <c r="C396" t="s">
        <v>759</v>
      </c>
      <c r="D396" t="s">
        <v>574</v>
      </c>
      <c r="E396">
        <v>165400</v>
      </c>
    </row>
    <row r="397" spans="3:5" x14ac:dyDescent="0.4">
      <c r="C397" t="s">
        <v>759</v>
      </c>
      <c r="D397" t="s">
        <v>575</v>
      </c>
      <c r="E397">
        <v>133800</v>
      </c>
    </row>
    <row r="398" spans="3:5" x14ac:dyDescent="0.4">
      <c r="C398" t="s">
        <v>759</v>
      </c>
      <c r="D398" t="s">
        <v>576</v>
      </c>
      <c r="E398">
        <v>147400</v>
      </c>
    </row>
    <row r="399" spans="3:5" x14ac:dyDescent="0.4">
      <c r="C399" t="s">
        <v>759</v>
      </c>
      <c r="D399" t="s">
        <v>577</v>
      </c>
      <c r="E399">
        <v>115900</v>
      </c>
    </row>
    <row r="400" spans="3:5" x14ac:dyDescent="0.4">
      <c r="C400" t="s">
        <v>759</v>
      </c>
      <c r="D400" t="s">
        <v>578</v>
      </c>
      <c r="E400">
        <v>54100</v>
      </c>
    </row>
    <row r="401" spans="3:5" x14ac:dyDescent="0.4">
      <c r="C401" t="s">
        <v>759</v>
      </c>
      <c r="D401" t="s">
        <v>579</v>
      </c>
      <c r="E401">
        <v>77000</v>
      </c>
    </row>
    <row r="402" spans="3:5" x14ac:dyDescent="0.4">
      <c r="C402" t="s">
        <v>759</v>
      </c>
      <c r="D402" t="s">
        <v>580</v>
      </c>
      <c r="E402">
        <v>51800</v>
      </c>
    </row>
    <row r="403" spans="3:5" x14ac:dyDescent="0.4">
      <c r="C403" t="s">
        <v>759</v>
      </c>
      <c r="D403" t="s">
        <v>581</v>
      </c>
      <c r="E403">
        <v>109900</v>
      </c>
    </row>
    <row r="404" spans="3:5" x14ac:dyDescent="0.4">
      <c r="C404" t="s">
        <v>759</v>
      </c>
      <c r="D404" t="s">
        <v>582</v>
      </c>
      <c r="E404">
        <v>94900</v>
      </c>
    </row>
    <row r="405" spans="3:5" x14ac:dyDescent="0.4">
      <c r="C405" t="s">
        <v>759</v>
      </c>
      <c r="D405" t="s">
        <v>583</v>
      </c>
      <c r="E405">
        <v>104400</v>
      </c>
    </row>
    <row r="406" spans="3:5" x14ac:dyDescent="0.4">
      <c r="C406" t="s">
        <v>759</v>
      </c>
      <c r="D406" t="s">
        <v>584</v>
      </c>
      <c r="E406">
        <v>65600</v>
      </c>
    </row>
    <row r="407" spans="3:5" x14ac:dyDescent="0.4">
      <c r="C407" t="s">
        <v>759</v>
      </c>
      <c r="D407" t="s">
        <v>585</v>
      </c>
      <c r="E407">
        <v>102100</v>
      </c>
    </row>
    <row r="408" spans="3:5" x14ac:dyDescent="0.4">
      <c r="C408" t="s">
        <v>759</v>
      </c>
      <c r="D408" t="s">
        <v>586</v>
      </c>
      <c r="E408">
        <v>74300</v>
      </c>
    </row>
    <row r="409" spans="3:5" x14ac:dyDescent="0.4">
      <c r="C409" t="s">
        <v>759</v>
      </c>
      <c r="D409" t="s">
        <v>587</v>
      </c>
      <c r="E409">
        <v>60000</v>
      </c>
    </row>
    <row r="410" spans="3:5" x14ac:dyDescent="0.4">
      <c r="C410" t="s">
        <v>759</v>
      </c>
      <c r="D410" t="s">
        <v>588</v>
      </c>
      <c r="E410">
        <v>65300</v>
      </c>
    </row>
    <row r="411" spans="3:5" x14ac:dyDescent="0.4">
      <c r="C411" t="s">
        <v>759</v>
      </c>
      <c r="D411" t="s">
        <v>589</v>
      </c>
      <c r="E411">
        <v>55300</v>
      </c>
    </row>
    <row r="412" spans="3:5" x14ac:dyDescent="0.4">
      <c r="C412" t="s">
        <v>759</v>
      </c>
      <c r="D412" t="s">
        <v>590</v>
      </c>
      <c r="E412">
        <v>84700</v>
      </c>
    </row>
    <row r="413" spans="3:5" x14ac:dyDescent="0.4">
      <c r="C413" t="s">
        <v>759</v>
      </c>
      <c r="D413" t="s">
        <v>591</v>
      </c>
      <c r="E413">
        <v>81500</v>
      </c>
    </row>
    <row r="414" spans="3:5" x14ac:dyDescent="0.4">
      <c r="C414" t="s">
        <v>759</v>
      </c>
      <c r="D414" t="s">
        <v>592</v>
      </c>
      <c r="E414">
        <v>46600</v>
      </c>
    </row>
    <row r="415" spans="3:5" x14ac:dyDescent="0.4">
      <c r="C415" t="s">
        <v>759</v>
      </c>
      <c r="D415" t="s">
        <v>593</v>
      </c>
      <c r="E415">
        <v>63100</v>
      </c>
    </row>
    <row r="416" spans="3:5" x14ac:dyDescent="0.4">
      <c r="C416" t="s">
        <v>759</v>
      </c>
      <c r="D416" t="s">
        <v>594</v>
      </c>
      <c r="E416">
        <v>48100</v>
      </c>
    </row>
    <row r="417" spans="3:5" x14ac:dyDescent="0.4">
      <c r="C417" t="s">
        <v>759</v>
      </c>
      <c r="D417" t="s">
        <v>595</v>
      </c>
      <c r="E417">
        <v>47000</v>
      </c>
    </row>
    <row r="418" spans="3:5" x14ac:dyDescent="0.4">
      <c r="C418" t="s">
        <v>759</v>
      </c>
      <c r="D418" t="s">
        <v>596</v>
      </c>
      <c r="E418">
        <v>37200</v>
      </c>
    </row>
    <row r="419" spans="3:5" x14ac:dyDescent="0.4">
      <c r="C419" t="s">
        <v>759</v>
      </c>
      <c r="D419" t="s">
        <v>597</v>
      </c>
      <c r="E419">
        <v>75600</v>
      </c>
    </row>
    <row r="420" spans="3:5" x14ac:dyDescent="0.4">
      <c r="C420" t="s">
        <v>759</v>
      </c>
      <c r="D420" t="s">
        <v>598</v>
      </c>
      <c r="E420">
        <v>109900</v>
      </c>
    </row>
    <row r="421" spans="3:5" x14ac:dyDescent="0.4">
      <c r="C421" t="s">
        <v>759</v>
      </c>
      <c r="D421" t="s">
        <v>599</v>
      </c>
      <c r="E421">
        <v>55100</v>
      </c>
    </row>
    <row r="422" spans="3:5" x14ac:dyDescent="0.4">
      <c r="C422" t="s">
        <v>759</v>
      </c>
      <c r="D422" t="s">
        <v>600</v>
      </c>
      <c r="E422">
        <v>243500</v>
      </c>
    </row>
    <row r="423" spans="3:5" x14ac:dyDescent="0.4">
      <c r="C423" t="s">
        <v>759</v>
      </c>
      <c r="D423" t="s">
        <v>601</v>
      </c>
      <c r="E423">
        <v>123000</v>
      </c>
    </row>
    <row r="424" spans="3:5" x14ac:dyDescent="0.4">
      <c r="C424" t="s">
        <v>759</v>
      </c>
      <c r="D424" t="s">
        <v>602</v>
      </c>
      <c r="E424">
        <v>94500</v>
      </c>
    </row>
    <row r="425" spans="3:5" x14ac:dyDescent="0.4">
      <c r="C425" t="s">
        <v>759</v>
      </c>
      <c r="D425" t="s">
        <v>603</v>
      </c>
      <c r="E425">
        <v>66700</v>
      </c>
    </row>
    <row r="426" spans="3:5" x14ac:dyDescent="0.4">
      <c r="C426" t="s">
        <v>759</v>
      </c>
      <c r="D426" t="s">
        <v>604</v>
      </c>
      <c r="E426">
        <v>91300</v>
      </c>
    </row>
    <row r="427" spans="3:5" x14ac:dyDescent="0.4">
      <c r="C427" t="s">
        <v>759</v>
      </c>
      <c r="D427" t="s">
        <v>605</v>
      </c>
      <c r="E427">
        <v>211700</v>
      </c>
    </row>
    <row r="428" spans="3:5" x14ac:dyDescent="0.4">
      <c r="C428" t="s">
        <v>759</v>
      </c>
      <c r="D428" t="s">
        <v>606</v>
      </c>
      <c r="E428">
        <v>106400</v>
      </c>
    </row>
    <row r="429" spans="3:5" x14ac:dyDescent="0.4">
      <c r="C429" t="s">
        <v>759</v>
      </c>
      <c r="D429" t="s">
        <v>607</v>
      </c>
      <c r="E429">
        <v>130500</v>
      </c>
    </row>
    <row r="430" spans="3:5" x14ac:dyDescent="0.4">
      <c r="C430" t="s">
        <v>759</v>
      </c>
      <c r="D430" t="s">
        <v>608</v>
      </c>
      <c r="E430">
        <v>66600</v>
      </c>
    </row>
    <row r="431" spans="3:5" x14ac:dyDescent="0.4">
      <c r="C431" t="s">
        <v>759</v>
      </c>
      <c r="D431" t="s">
        <v>609</v>
      </c>
      <c r="E431">
        <v>125700</v>
      </c>
    </row>
    <row r="432" spans="3:5" x14ac:dyDescent="0.4">
      <c r="C432" t="s">
        <v>759</v>
      </c>
      <c r="D432" t="s">
        <v>610</v>
      </c>
      <c r="E432">
        <v>62200</v>
      </c>
    </row>
    <row r="433" spans="3:5" x14ac:dyDescent="0.4">
      <c r="C433" t="s">
        <v>759</v>
      </c>
      <c r="D433" t="s">
        <v>611</v>
      </c>
      <c r="E433">
        <v>114600</v>
      </c>
    </row>
    <row r="434" spans="3:5" x14ac:dyDescent="0.4">
      <c r="C434" t="s">
        <v>759</v>
      </c>
      <c r="D434" t="s">
        <v>612</v>
      </c>
      <c r="E434">
        <v>55500</v>
      </c>
    </row>
    <row r="435" spans="3:5" x14ac:dyDescent="0.4">
      <c r="C435" t="s">
        <v>759</v>
      </c>
      <c r="D435" t="s">
        <v>613</v>
      </c>
      <c r="E435">
        <v>49000</v>
      </c>
    </row>
    <row r="436" spans="3:5" x14ac:dyDescent="0.4">
      <c r="C436" t="s">
        <v>759</v>
      </c>
      <c r="D436" t="s">
        <v>614</v>
      </c>
      <c r="E436">
        <v>116800</v>
      </c>
    </row>
    <row r="437" spans="3:5" x14ac:dyDescent="0.4">
      <c r="C437" t="s">
        <v>759</v>
      </c>
      <c r="D437" t="s">
        <v>615</v>
      </c>
      <c r="E437">
        <v>63800</v>
      </c>
    </row>
    <row r="438" spans="3:5" x14ac:dyDescent="0.4">
      <c r="C438" t="s">
        <v>759</v>
      </c>
      <c r="D438" t="s">
        <v>616</v>
      </c>
      <c r="E438">
        <v>60500</v>
      </c>
    </row>
    <row r="439" spans="3:5" x14ac:dyDescent="0.4">
      <c r="C439" t="s">
        <v>759</v>
      </c>
      <c r="D439" t="s">
        <v>617</v>
      </c>
      <c r="E439">
        <v>45700</v>
      </c>
    </row>
    <row r="440" spans="3:5" x14ac:dyDescent="0.4">
      <c r="C440" t="s">
        <v>759</v>
      </c>
      <c r="D440" t="s">
        <v>618</v>
      </c>
      <c r="E440">
        <v>73500</v>
      </c>
    </row>
    <row r="441" spans="3:5" x14ac:dyDescent="0.4">
      <c r="C441" t="s">
        <v>759</v>
      </c>
      <c r="D441" t="s">
        <v>619</v>
      </c>
      <c r="E441">
        <v>55700</v>
      </c>
    </row>
    <row r="442" spans="3:5" x14ac:dyDescent="0.4">
      <c r="C442" t="s">
        <v>759</v>
      </c>
      <c r="D442" t="s">
        <v>620</v>
      </c>
      <c r="E442">
        <v>69500</v>
      </c>
    </row>
    <row r="443" spans="3:5" x14ac:dyDescent="0.4">
      <c r="C443" t="s">
        <v>759</v>
      </c>
      <c r="D443" t="s">
        <v>621</v>
      </c>
      <c r="E443">
        <v>49500</v>
      </c>
    </row>
    <row r="444" spans="3:5" x14ac:dyDescent="0.4">
      <c r="C444" t="s">
        <v>759</v>
      </c>
      <c r="D444" t="s">
        <v>622</v>
      </c>
      <c r="E444">
        <v>40500</v>
      </c>
    </row>
    <row r="445" spans="3:5" x14ac:dyDescent="0.4">
      <c r="C445" t="s">
        <v>759</v>
      </c>
      <c r="D445" t="s">
        <v>623</v>
      </c>
      <c r="E445">
        <v>88000</v>
      </c>
    </row>
    <row r="446" spans="3:5" x14ac:dyDescent="0.4">
      <c r="C446" t="s">
        <v>759</v>
      </c>
      <c r="D446" t="s">
        <v>624</v>
      </c>
      <c r="E446">
        <v>109500</v>
      </c>
    </row>
    <row r="447" spans="3:5" x14ac:dyDescent="0.4">
      <c r="C447" t="s">
        <v>759</v>
      </c>
      <c r="D447" t="s">
        <v>625</v>
      </c>
      <c r="E447">
        <v>25400</v>
      </c>
    </row>
    <row r="448" spans="3:5" x14ac:dyDescent="0.4">
      <c r="C448" t="s">
        <v>759</v>
      </c>
      <c r="D448" t="s">
        <v>626</v>
      </c>
      <c r="E448">
        <v>48900</v>
      </c>
    </row>
    <row r="449" spans="3:5" x14ac:dyDescent="0.4">
      <c r="C449" t="s">
        <v>759</v>
      </c>
      <c r="D449" t="s">
        <v>627</v>
      </c>
      <c r="E449">
        <v>27500</v>
      </c>
    </row>
    <row r="450" spans="3:5" x14ac:dyDescent="0.4">
      <c r="C450" t="s">
        <v>759</v>
      </c>
      <c r="D450" t="s">
        <v>628</v>
      </c>
      <c r="E450">
        <v>37200</v>
      </c>
    </row>
    <row r="451" spans="3:5" x14ac:dyDescent="0.4">
      <c r="C451" t="s">
        <v>759</v>
      </c>
      <c r="D451" t="s">
        <v>629</v>
      </c>
      <c r="E451">
        <v>39600</v>
      </c>
    </row>
    <row r="452" spans="3:5" x14ac:dyDescent="0.4">
      <c r="C452" t="s">
        <v>759</v>
      </c>
      <c r="D452" t="s">
        <v>630</v>
      </c>
      <c r="E452">
        <v>49300</v>
      </c>
    </row>
    <row r="453" spans="3:5" x14ac:dyDescent="0.4">
      <c r="C453" t="s">
        <v>759</v>
      </c>
      <c r="D453" t="s">
        <v>631</v>
      </c>
      <c r="E453">
        <v>98600</v>
      </c>
    </row>
    <row r="454" spans="3:5" x14ac:dyDescent="0.4">
      <c r="C454" t="s">
        <v>759</v>
      </c>
      <c r="D454" t="s">
        <v>632</v>
      </c>
      <c r="E454">
        <v>42300</v>
      </c>
    </row>
    <row r="455" spans="3:5" x14ac:dyDescent="0.4">
      <c r="C455" t="s">
        <v>759</v>
      </c>
      <c r="D455" t="s">
        <v>633</v>
      </c>
      <c r="E455">
        <v>52100</v>
      </c>
    </row>
    <row r="456" spans="3:5" x14ac:dyDescent="0.4">
      <c r="C456" t="s">
        <v>759</v>
      </c>
      <c r="D456" t="s">
        <v>634</v>
      </c>
      <c r="E456">
        <v>125000</v>
      </c>
    </row>
    <row r="457" spans="3:5" x14ac:dyDescent="0.4">
      <c r="C457" t="s">
        <v>759</v>
      </c>
      <c r="D457" t="s">
        <v>635</v>
      </c>
      <c r="E457">
        <v>36400</v>
      </c>
    </row>
    <row r="458" spans="3:5" x14ac:dyDescent="0.4">
      <c r="C458" t="s">
        <v>759</v>
      </c>
      <c r="D458" t="s">
        <v>636</v>
      </c>
      <c r="E458">
        <v>47400</v>
      </c>
    </row>
    <row r="459" spans="3:5" x14ac:dyDescent="0.4">
      <c r="C459" t="s">
        <v>759</v>
      </c>
      <c r="D459" t="s">
        <v>637</v>
      </c>
      <c r="E459">
        <v>30800</v>
      </c>
    </row>
    <row r="460" spans="3:5" x14ac:dyDescent="0.4">
      <c r="C460" t="s">
        <v>759</v>
      </c>
      <c r="D460" t="s">
        <v>638</v>
      </c>
      <c r="E460">
        <v>17800</v>
      </c>
    </row>
    <row r="461" spans="3:5" x14ac:dyDescent="0.4">
      <c r="C461" t="s">
        <v>759</v>
      </c>
      <c r="D461" t="s">
        <v>639</v>
      </c>
      <c r="E461">
        <v>29700</v>
      </c>
    </row>
    <row r="462" spans="3:5" x14ac:dyDescent="0.4">
      <c r="C462" t="s">
        <v>759</v>
      </c>
      <c r="D462" t="s">
        <v>640</v>
      </c>
      <c r="E462">
        <v>17100</v>
      </c>
    </row>
    <row r="463" spans="3:5" x14ac:dyDescent="0.4">
      <c r="C463" t="s">
        <v>759</v>
      </c>
      <c r="D463" t="s">
        <v>641</v>
      </c>
      <c r="E463">
        <v>33900</v>
      </c>
    </row>
    <row r="464" spans="3:5" x14ac:dyDescent="0.4">
      <c r="C464" t="s">
        <v>759</v>
      </c>
      <c r="D464" t="s">
        <v>642</v>
      </c>
      <c r="E464">
        <v>31300</v>
      </c>
    </row>
    <row r="465" spans="3:5" x14ac:dyDescent="0.4">
      <c r="C465" t="s">
        <v>759</v>
      </c>
      <c r="D465" t="s">
        <v>643</v>
      </c>
      <c r="E465">
        <v>43100</v>
      </c>
    </row>
    <row r="466" spans="3:5" x14ac:dyDescent="0.4">
      <c r="C466" t="s">
        <v>759</v>
      </c>
      <c r="D466" t="s">
        <v>644</v>
      </c>
      <c r="E466">
        <v>19200</v>
      </c>
    </row>
    <row r="467" spans="3:5" x14ac:dyDescent="0.4">
      <c r="C467" t="s">
        <v>759</v>
      </c>
      <c r="D467" t="s">
        <v>645</v>
      </c>
      <c r="E467">
        <v>11200</v>
      </c>
    </row>
    <row r="468" spans="3:5" x14ac:dyDescent="0.4">
      <c r="C468" t="s">
        <v>759</v>
      </c>
      <c r="D468" t="s">
        <v>646</v>
      </c>
      <c r="E468">
        <v>34500</v>
      </c>
    </row>
    <row r="469" spans="3:5" x14ac:dyDescent="0.4">
      <c r="C469" t="s">
        <v>759</v>
      </c>
      <c r="D469" t="s">
        <v>647</v>
      </c>
      <c r="E469">
        <v>74100</v>
      </c>
    </row>
    <row r="470" spans="3:5" x14ac:dyDescent="0.4">
      <c r="C470" t="s">
        <v>759</v>
      </c>
      <c r="D470" t="s">
        <v>648</v>
      </c>
      <c r="E470">
        <v>27700</v>
      </c>
    </row>
    <row r="471" spans="3:5" x14ac:dyDescent="0.4">
      <c r="C471" t="s">
        <v>759</v>
      </c>
      <c r="D471" t="s">
        <v>649</v>
      </c>
      <c r="E471">
        <v>26800</v>
      </c>
    </row>
    <row r="472" spans="3:5" x14ac:dyDescent="0.4">
      <c r="C472" t="s">
        <v>759</v>
      </c>
      <c r="D472" t="s">
        <v>650</v>
      </c>
      <c r="E472">
        <v>19400</v>
      </c>
    </row>
    <row r="473" spans="3:5" x14ac:dyDescent="0.4">
      <c r="C473" t="s">
        <v>759</v>
      </c>
      <c r="D473" t="s">
        <v>651</v>
      </c>
      <c r="E473">
        <v>60300</v>
      </c>
    </row>
    <row r="474" spans="3:5" x14ac:dyDescent="0.4">
      <c r="C474" t="s">
        <v>759</v>
      </c>
      <c r="D474" t="s">
        <v>652</v>
      </c>
      <c r="E474">
        <v>55300</v>
      </c>
    </row>
    <row r="475" spans="3:5" x14ac:dyDescent="0.4">
      <c r="C475" t="s">
        <v>759</v>
      </c>
      <c r="D475" t="s">
        <v>653</v>
      </c>
      <c r="E475">
        <v>84000</v>
      </c>
    </row>
    <row r="476" spans="3:5" x14ac:dyDescent="0.4">
      <c r="C476" t="s">
        <v>759</v>
      </c>
      <c r="D476" t="s">
        <v>654</v>
      </c>
      <c r="E476">
        <v>60400</v>
      </c>
    </row>
    <row r="477" spans="3:5" x14ac:dyDescent="0.4">
      <c r="C477" t="s">
        <v>759</v>
      </c>
      <c r="D477" t="s">
        <v>655</v>
      </c>
      <c r="E477">
        <v>92500</v>
      </c>
    </row>
    <row r="478" spans="3:5" x14ac:dyDescent="0.4">
      <c r="C478" t="s">
        <v>759</v>
      </c>
      <c r="D478" t="s">
        <v>656</v>
      </c>
      <c r="E478">
        <v>45000</v>
      </c>
    </row>
    <row r="479" spans="3:5" x14ac:dyDescent="0.4">
      <c r="C479" t="s">
        <v>759</v>
      </c>
      <c r="D479" t="s">
        <v>657</v>
      </c>
      <c r="E479">
        <v>45700</v>
      </c>
    </row>
    <row r="480" spans="3:5" x14ac:dyDescent="0.4">
      <c r="C480" t="s">
        <v>759</v>
      </c>
      <c r="D480" t="s">
        <v>658</v>
      </c>
      <c r="E480">
        <v>53500</v>
      </c>
    </row>
    <row r="481" spans="3:5" x14ac:dyDescent="0.4">
      <c r="C481" t="s">
        <v>759</v>
      </c>
      <c r="D481" t="s">
        <v>659</v>
      </c>
      <c r="E481">
        <v>46900</v>
      </c>
    </row>
    <row r="482" spans="3:5" x14ac:dyDescent="0.4">
      <c r="C482" t="s">
        <v>759</v>
      </c>
      <c r="D482" t="s">
        <v>660</v>
      </c>
      <c r="E482">
        <v>68400</v>
      </c>
    </row>
    <row r="483" spans="3:5" x14ac:dyDescent="0.4">
      <c r="C483" t="s">
        <v>759</v>
      </c>
      <c r="D483" t="s">
        <v>661</v>
      </c>
      <c r="E483">
        <v>38600</v>
      </c>
    </row>
    <row r="484" spans="3:5" x14ac:dyDescent="0.4">
      <c r="C484" t="s">
        <v>759</v>
      </c>
      <c r="D484" t="s">
        <v>662</v>
      </c>
      <c r="E484">
        <v>47800</v>
      </c>
    </row>
    <row r="485" spans="3:5" x14ac:dyDescent="0.4">
      <c r="C485" t="s">
        <v>759</v>
      </c>
      <c r="D485" t="s">
        <v>663</v>
      </c>
      <c r="E485">
        <v>30000</v>
      </c>
    </row>
    <row r="486" spans="3:5" x14ac:dyDescent="0.4">
      <c r="C486" t="s">
        <v>759</v>
      </c>
      <c r="D486" t="s">
        <v>664</v>
      </c>
      <c r="E486">
        <v>336200</v>
      </c>
    </row>
    <row r="487" spans="3:5" x14ac:dyDescent="0.4">
      <c r="C487" t="s">
        <v>759</v>
      </c>
      <c r="D487" t="s">
        <v>665</v>
      </c>
      <c r="E487">
        <v>185600</v>
      </c>
    </row>
    <row r="488" spans="3:5" x14ac:dyDescent="0.4">
      <c r="C488" t="s">
        <v>759</v>
      </c>
      <c r="D488" t="s">
        <v>666</v>
      </c>
      <c r="E488">
        <v>183500</v>
      </c>
    </row>
    <row r="489" spans="3:5" x14ac:dyDescent="0.4">
      <c r="C489" t="s">
        <v>759</v>
      </c>
      <c r="D489" t="s">
        <v>667</v>
      </c>
      <c r="E489">
        <v>147300</v>
      </c>
    </row>
    <row r="490" spans="3:5" x14ac:dyDescent="0.4">
      <c r="C490" t="s">
        <v>759</v>
      </c>
      <c r="D490" t="s">
        <v>668</v>
      </c>
      <c r="E490">
        <v>158600</v>
      </c>
    </row>
    <row r="491" spans="3:5" x14ac:dyDescent="0.4">
      <c r="C491" t="s">
        <v>759</v>
      </c>
      <c r="D491" t="s">
        <v>669</v>
      </c>
      <c r="E491">
        <v>211400</v>
      </c>
    </row>
    <row r="492" spans="3:5" x14ac:dyDescent="0.4">
      <c r="C492" t="s">
        <v>759</v>
      </c>
      <c r="D492" t="s">
        <v>670</v>
      </c>
      <c r="E492">
        <v>179200</v>
      </c>
    </row>
    <row r="493" spans="3:5" x14ac:dyDescent="0.4">
      <c r="C493" t="s">
        <v>759</v>
      </c>
      <c r="D493" t="s">
        <v>671</v>
      </c>
      <c r="E493">
        <v>96600</v>
      </c>
    </row>
    <row r="494" spans="3:5" x14ac:dyDescent="0.4">
      <c r="C494" t="s">
        <v>759</v>
      </c>
      <c r="D494" t="s">
        <v>672</v>
      </c>
      <c r="E494">
        <v>124200</v>
      </c>
    </row>
    <row r="495" spans="3:5" x14ac:dyDescent="0.4">
      <c r="C495" t="s">
        <v>759</v>
      </c>
      <c r="D495" t="s">
        <v>673</v>
      </c>
      <c r="E495">
        <v>132700</v>
      </c>
    </row>
    <row r="496" spans="3:5" x14ac:dyDescent="0.4">
      <c r="C496" t="s">
        <v>759</v>
      </c>
      <c r="D496" t="s">
        <v>674</v>
      </c>
      <c r="E496">
        <v>241700</v>
      </c>
    </row>
    <row r="497" spans="3:5" x14ac:dyDescent="0.4">
      <c r="C497" t="s">
        <v>759</v>
      </c>
      <c r="D497" t="s">
        <v>675</v>
      </c>
      <c r="E497">
        <v>35100</v>
      </c>
    </row>
    <row r="498" spans="3:5" x14ac:dyDescent="0.4">
      <c r="C498" t="s">
        <v>759</v>
      </c>
      <c r="D498" t="s">
        <v>676</v>
      </c>
      <c r="E498">
        <v>92000</v>
      </c>
    </row>
    <row r="499" spans="3:5" x14ac:dyDescent="0.4">
      <c r="C499" t="s">
        <v>759</v>
      </c>
      <c r="D499" t="s">
        <v>677</v>
      </c>
      <c r="E499">
        <v>91400</v>
      </c>
    </row>
    <row r="500" spans="3:5" x14ac:dyDescent="0.4">
      <c r="C500" t="s">
        <v>759</v>
      </c>
      <c r="D500" t="s">
        <v>678</v>
      </c>
      <c r="E500">
        <v>79800</v>
      </c>
    </row>
    <row r="501" spans="3:5" x14ac:dyDescent="0.4">
      <c r="C501" t="s">
        <v>759</v>
      </c>
      <c r="D501" t="s">
        <v>679</v>
      </c>
      <c r="E501">
        <v>100200</v>
      </c>
    </row>
    <row r="502" spans="3:5" x14ac:dyDescent="0.4">
      <c r="C502" t="s">
        <v>759</v>
      </c>
      <c r="D502" t="s">
        <v>680</v>
      </c>
      <c r="E502">
        <v>48500</v>
      </c>
    </row>
    <row r="503" spans="3:5" x14ac:dyDescent="0.4">
      <c r="C503" t="s">
        <v>759</v>
      </c>
      <c r="D503" t="s">
        <v>681</v>
      </c>
      <c r="E503">
        <v>86800</v>
      </c>
    </row>
    <row r="504" spans="3:5" x14ac:dyDescent="0.4">
      <c r="C504" t="s">
        <v>759</v>
      </c>
      <c r="D504" t="s">
        <v>682</v>
      </c>
      <c r="E504">
        <v>57200</v>
      </c>
    </row>
    <row r="505" spans="3:5" x14ac:dyDescent="0.4">
      <c r="C505" t="s">
        <v>759</v>
      </c>
      <c r="D505" t="s">
        <v>683</v>
      </c>
      <c r="E505">
        <v>36600</v>
      </c>
    </row>
    <row r="506" spans="3:5" x14ac:dyDescent="0.4">
      <c r="C506" t="s">
        <v>759</v>
      </c>
      <c r="D506" t="s">
        <v>684</v>
      </c>
      <c r="E506">
        <v>29100</v>
      </c>
    </row>
    <row r="507" spans="3:5" x14ac:dyDescent="0.4">
      <c r="C507" t="s">
        <v>759</v>
      </c>
      <c r="D507" t="s">
        <v>685</v>
      </c>
      <c r="E507">
        <v>56600</v>
      </c>
    </row>
    <row r="508" spans="3:5" x14ac:dyDescent="0.4">
      <c r="C508" t="s">
        <v>759</v>
      </c>
      <c r="D508" t="s">
        <v>686</v>
      </c>
      <c r="E508">
        <v>71100</v>
      </c>
    </row>
    <row r="509" spans="3:5" x14ac:dyDescent="0.4">
      <c r="C509" t="s">
        <v>759</v>
      </c>
      <c r="D509" t="s">
        <v>687</v>
      </c>
      <c r="E509">
        <v>40400</v>
      </c>
    </row>
    <row r="510" spans="3:5" x14ac:dyDescent="0.4">
      <c r="C510" t="s">
        <v>759</v>
      </c>
      <c r="D510" t="s">
        <v>688</v>
      </c>
      <c r="E510">
        <v>70700</v>
      </c>
    </row>
    <row r="511" spans="3:5" x14ac:dyDescent="0.4">
      <c r="C511" t="s">
        <v>759</v>
      </c>
      <c r="D511" t="s">
        <v>689</v>
      </c>
      <c r="E511">
        <v>29500</v>
      </c>
    </row>
    <row r="512" spans="3:5" x14ac:dyDescent="0.4">
      <c r="C512" t="s">
        <v>759</v>
      </c>
      <c r="D512" t="s">
        <v>690</v>
      </c>
      <c r="E512">
        <v>31300</v>
      </c>
    </row>
    <row r="513" spans="3:5" x14ac:dyDescent="0.4">
      <c r="C513" t="s">
        <v>759</v>
      </c>
      <c r="D513" t="s">
        <v>691</v>
      </c>
      <c r="E513">
        <v>103200</v>
      </c>
    </row>
    <row r="514" spans="3:5" x14ac:dyDescent="0.4">
      <c r="C514" t="s">
        <v>759</v>
      </c>
      <c r="D514" t="s">
        <v>692</v>
      </c>
      <c r="E514">
        <v>95400</v>
      </c>
    </row>
    <row r="515" spans="3:5" x14ac:dyDescent="0.4">
      <c r="C515" t="s">
        <v>759</v>
      </c>
      <c r="D515" t="s">
        <v>693</v>
      </c>
      <c r="E515">
        <v>100300</v>
      </c>
    </row>
    <row r="516" spans="3:5" x14ac:dyDescent="0.4">
      <c r="C516" t="s">
        <v>759</v>
      </c>
      <c r="D516" t="s">
        <v>694</v>
      </c>
      <c r="E516">
        <v>35400</v>
      </c>
    </row>
    <row r="517" spans="3:5" x14ac:dyDescent="0.4">
      <c r="C517" t="s">
        <v>759</v>
      </c>
      <c r="D517" t="s">
        <v>393</v>
      </c>
      <c r="E517">
        <v>47800</v>
      </c>
    </row>
    <row r="518" spans="3:5" x14ac:dyDescent="0.4">
      <c r="C518" t="s">
        <v>759</v>
      </c>
      <c r="D518" t="s">
        <v>394</v>
      </c>
      <c r="E518">
        <v>153600</v>
      </c>
    </row>
    <row r="519" spans="3:5" x14ac:dyDescent="0.4">
      <c r="C519" t="s">
        <v>759</v>
      </c>
      <c r="D519" t="s">
        <v>395</v>
      </c>
      <c r="E519">
        <v>129000</v>
      </c>
    </row>
    <row r="520" spans="3:5" x14ac:dyDescent="0.4">
      <c r="C520" t="s">
        <v>759</v>
      </c>
      <c r="D520" t="s">
        <v>396</v>
      </c>
      <c r="E520">
        <v>145000</v>
      </c>
    </row>
    <row r="521" spans="3:5" x14ac:dyDescent="0.4">
      <c r="C521" t="s">
        <v>759</v>
      </c>
      <c r="D521" t="s">
        <v>397</v>
      </c>
      <c r="E521">
        <v>98900</v>
      </c>
    </row>
    <row r="522" spans="3:5" x14ac:dyDescent="0.4">
      <c r="C522" t="s">
        <v>759</v>
      </c>
      <c r="D522" t="s">
        <v>398</v>
      </c>
      <c r="E522">
        <v>207500</v>
      </c>
    </row>
    <row r="523" spans="3:5" x14ac:dyDescent="0.4">
      <c r="C523" t="s">
        <v>759</v>
      </c>
      <c r="D523" t="s">
        <v>399</v>
      </c>
      <c r="E523">
        <v>193600</v>
      </c>
    </row>
    <row r="524" spans="3:5" x14ac:dyDescent="0.4">
      <c r="C524" t="s">
        <v>759</v>
      </c>
      <c r="D524" t="s">
        <v>400</v>
      </c>
      <c r="E524">
        <v>175800</v>
      </c>
    </row>
    <row r="525" spans="3:5" x14ac:dyDescent="0.4">
      <c r="C525" t="s">
        <v>759</v>
      </c>
      <c r="D525" t="s">
        <v>401</v>
      </c>
      <c r="E525">
        <v>124400</v>
      </c>
    </row>
    <row r="526" spans="3:5" x14ac:dyDescent="0.4">
      <c r="C526" t="s">
        <v>759</v>
      </c>
      <c r="D526" t="s">
        <v>402</v>
      </c>
      <c r="E526">
        <v>255700</v>
      </c>
    </row>
    <row r="527" spans="3:5" x14ac:dyDescent="0.4">
      <c r="C527" t="s">
        <v>759</v>
      </c>
      <c r="D527" t="s">
        <v>403</v>
      </c>
      <c r="E527">
        <v>151900</v>
      </c>
    </row>
    <row r="528" spans="3:5" x14ac:dyDescent="0.4">
      <c r="C528" t="s">
        <v>759</v>
      </c>
      <c r="D528" t="s">
        <v>404</v>
      </c>
      <c r="E528">
        <v>137500</v>
      </c>
    </row>
    <row r="529" spans="3:5" x14ac:dyDescent="0.4">
      <c r="C529" t="s">
        <v>759</v>
      </c>
      <c r="D529" t="s">
        <v>405</v>
      </c>
      <c r="E529">
        <v>84400</v>
      </c>
    </row>
    <row r="530" spans="3:5" x14ac:dyDescent="0.4">
      <c r="C530" t="s">
        <v>759</v>
      </c>
      <c r="D530" t="s">
        <v>406</v>
      </c>
      <c r="E530">
        <v>125000</v>
      </c>
    </row>
    <row r="531" spans="3:5" x14ac:dyDescent="0.4">
      <c r="C531" t="s">
        <v>759</v>
      </c>
      <c r="D531" t="s">
        <v>407</v>
      </c>
      <c r="E531">
        <v>196900</v>
      </c>
    </row>
    <row r="532" spans="3:5" x14ac:dyDescent="0.4">
      <c r="C532" t="s">
        <v>759</v>
      </c>
      <c r="D532" t="s">
        <v>408</v>
      </c>
      <c r="E532">
        <v>108000</v>
      </c>
    </row>
    <row r="533" spans="3:5" x14ac:dyDescent="0.4">
      <c r="C533" t="s">
        <v>759</v>
      </c>
      <c r="D533" t="s">
        <v>409</v>
      </c>
      <c r="E533">
        <v>98700</v>
      </c>
    </row>
    <row r="534" spans="3:5" x14ac:dyDescent="0.4">
      <c r="C534" t="s">
        <v>759</v>
      </c>
      <c r="D534" t="s">
        <v>410</v>
      </c>
      <c r="E534">
        <v>97600</v>
      </c>
    </row>
    <row r="535" spans="3:5" x14ac:dyDescent="0.4">
      <c r="C535" t="s">
        <v>759</v>
      </c>
      <c r="D535" t="s">
        <v>411</v>
      </c>
      <c r="E535">
        <v>98100</v>
      </c>
    </row>
    <row r="536" spans="3:5" x14ac:dyDescent="0.4">
      <c r="C536" t="s">
        <v>759</v>
      </c>
      <c r="D536" t="s">
        <v>412</v>
      </c>
      <c r="E536">
        <v>84600</v>
      </c>
    </row>
    <row r="537" spans="3:5" x14ac:dyDescent="0.4">
      <c r="C537" t="s">
        <v>759</v>
      </c>
      <c r="D537" t="s">
        <v>413</v>
      </c>
      <c r="E537">
        <v>62200</v>
      </c>
    </row>
    <row r="538" spans="3:5" x14ac:dyDescent="0.4">
      <c r="C538" t="s">
        <v>759</v>
      </c>
      <c r="D538" t="s">
        <v>414</v>
      </c>
      <c r="E538">
        <v>64600</v>
      </c>
    </row>
    <row r="539" spans="3:5" x14ac:dyDescent="0.4">
      <c r="C539" t="s">
        <v>759</v>
      </c>
      <c r="D539" t="s">
        <v>415</v>
      </c>
      <c r="E539">
        <v>87700</v>
      </c>
    </row>
    <row r="540" spans="3:5" x14ac:dyDescent="0.4">
      <c r="C540" t="s">
        <v>759</v>
      </c>
      <c r="D540" t="s">
        <v>416</v>
      </c>
      <c r="E540">
        <v>122000</v>
      </c>
    </row>
    <row r="541" spans="3:5" x14ac:dyDescent="0.4">
      <c r="C541" t="s">
        <v>759</v>
      </c>
      <c r="D541" t="s">
        <v>417</v>
      </c>
      <c r="E541">
        <v>111300</v>
      </c>
    </row>
    <row r="542" spans="3:5" x14ac:dyDescent="0.4">
      <c r="C542" t="s">
        <v>759</v>
      </c>
      <c r="D542" t="s">
        <v>418</v>
      </c>
      <c r="E542">
        <v>117000</v>
      </c>
    </row>
    <row r="543" spans="3:5" x14ac:dyDescent="0.4">
      <c r="C543" t="s">
        <v>759</v>
      </c>
      <c r="D543" t="s">
        <v>419</v>
      </c>
      <c r="E543">
        <v>70100</v>
      </c>
    </row>
    <row r="544" spans="3:5" x14ac:dyDescent="0.4">
      <c r="C544" t="s">
        <v>759</v>
      </c>
      <c r="D544" t="s">
        <v>420</v>
      </c>
      <c r="E544">
        <v>57500</v>
      </c>
    </row>
    <row r="545" spans="3:5" x14ac:dyDescent="0.4">
      <c r="C545" t="s">
        <v>759</v>
      </c>
      <c r="D545" t="s">
        <v>421</v>
      </c>
      <c r="E545">
        <v>206200</v>
      </c>
    </row>
    <row r="546" spans="3:5" x14ac:dyDescent="0.4">
      <c r="C546" t="s">
        <v>759</v>
      </c>
      <c r="D546" t="s">
        <v>422</v>
      </c>
      <c r="E546">
        <v>87300</v>
      </c>
    </row>
    <row r="547" spans="3:5" x14ac:dyDescent="0.4">
      <c r="C547" t="s">
        <v>759</v>
      </c>
      <c r="D547" t="s">
        <v>423</v>
      </c>
      <c r="E547">
        <v>88800</v>
      </c>
    </row>
    <row r="548" spans="3:5" x14ac:dyDescent="0.4">
      <c r="C548" t="s">
        <v>759</v>
      </c>
      <c r="D548" t="s">
        <v>424</v>
      </c>
      <c r="E548">
        <v>45700</v>
      </c>
    </row>
    <row r="549" spans="3:5" x14ac:dyDescent="0.4">
      <c r="C549" t="s">
        <v>759</v>
      </c>
      <c r="D549" t="s">
        <v>425</v>
      </c>
      <c r="E549">
        <v>76900</v>
      </c>
    </row>
    <row r="550" spans="3:5" x14ac:dyDescent="0.4">
      <c r="C550" t="s">
        <v>759</v>
      </c>
      <c r="D550" t="s">
        <v>426</v>
      </c>
      <c r="E550">
        <v>42900</v>
      </c>
    </row>
    <row r="551" spans="3:5" x14ac:dyDescent="0.4">
      <c r="C551" t="s">
        <v>759</v>
      </c>
      <c r="D551" t="s">
        <v>427</v>
      </c>
      <c r="E551">
        <v>55400</v>
      </c>
    </row>
    <row r="552" spans="3:5" x14ac:dyDescent="0.4">
      <c r="C552" t="s">
        <v>759</v>
      </c>
      <c r="D552" t="s">
        <v>428</v>
      </c>
      <c r="E552">
        <v>42400</v>
      </c>
    </row>
    <row r="553" spans="3:5" x14ac:dyDescent="0.4">
      <c r="C553" t="s">
        <v>759</v>
      </c>
      <c r="D553" t="s">
        <v>429</v>
      </c>
      <c r="E553">
        <v>21000</v>
      </c>
    </row>
    <row r="554" spans="3:5" x14ac:dyDescent="0.4">
      <c r="C554" t="s">
        <v>759</v>
      </c>
      <c r="D554" t="s">
        <v>430</v>
      </c>
      <c r="E554">
        <v>53500</v>
      </c>
    </row>
    <row r="555" spans="3:5" x14ac:dyDescent="0.4">
      <c r="C555" t="s">
        <v>759</v>
      </c>
      <c r="D555" t="s">
        <v>431</v>
      </c>
      <c r="E555">
        <v>39100</v>
      </c>
    </row>
    <row r="556" spans="3:5" x14ac:dyDescent="0.4">
      <c r="C556" t="s">
        <v>759</v>
      </c>
      <c r="D556" t="s">
        <v>432</v>
      </c>
      <c r="E556">
        <v>68100</v>
      </c>
    </row>
    <row r="557" spans="3:5" x14ac:dyDescent="0.4">
      <c r="C557" t="s">
        <v>759</v>
      </c>
      <c r="D557" t="s">
        <v>433</v>
      </c>
      <c r="E557">
        <v>58600</v>
      </c>
    </row>
    <row r="558" spans="3:5" x14ac:dyDescent="0.4">
      <c r="C558" t="s">
        <v>759</v>
      </c>
      <c r="D558" t="s">
        <v>434</v>
      </c>
      <c r="E558">
        <v>27700</v>
      </c>
    </row>
    <row r="559" spans="3:5" x14ac:dyDescent="0.4">
      <c r="C559" t="s">
        <v>759</v>
      </c>
      <c r="D559" t="s">
        <v>435</v>
      </c>
      <c r="E559">
        <v>100100</v>
      </c>
    </row>
    <row r="560" spans="3:5" x14ac:dyDescent="0.4">
      <c r="C560" t="s">
        <v>759</v>
      </c>
      <c r="D560" t="s">
        <v>436</v>
      </c>
      <c r="E560">
        <v>65500</v>
      </c>
    </row>
    <row r="561" spans="3:5" x14ac:dyDescent="0.4">
      <c r="C561" t="s">
        <v>759</v>
      </c>
      <c r="D561" t="s">
        <v>437</v>
      </c>
      <c r="E561">
        <v>66500</v>
      </c>
    </row>
    <row r="562" spans="3:5" x14ac:dyDescent="0.4">
      <c r="C562" t="s">
        <v>759</v>
      </c>
      <c r="D562" t="s">
        <v>438</v>
      </c>
      <c r="E562">
        <v>66500</v>
      </c>
    </row>
    <row r="563" spans="3:5" x14ac:dyDescent="0.4">
      <c r="C563" t="s">
        <v>759</v>
      </c>
      <c r="D563" t="s">
        <v>439</v>
      </c>
      <c r="E563">
        <v>37700</v>
      </c>
    </row>
    <row r="564" spans="3:5" x14ac:dyDescent="0.4">
      <c r="C564" t="s">
        <v>759</v>
      </c>
      <c r="D564" t="s">
        <v>440</v>
      </c>
      <c r="E564">
        <v>41800</v>
      </c>
    </row>
    <row r="565" spans="3:5" x14ac:dyDescent="0.4">
      <c r="C565" t="s">
        <v>759</v>
      </c>
      <c r="D565" t="s">
        <v>441</v>
      </c>
      <c r="E565">
        <v>32500</v>
      </c>
    </row>
    <row r="566" spans="3:5" x14ac:dyDescent="0.4">
      <c r="C566" t="s">
        <v>759</v>
      </c>
      <c r="D566" t="s">
        <v>442</v>
      </c>
      <c r="E566">
        <v>80100</v>
      </c>
    </row>
    <row r="567" spans="3:5" x14ac:dyDescent="0.4">
      <c r="C567" t="s">
        <v>759</v>
      </c>
      <c r="D567" t="s">
        <v>443</v>
      </c>
      <c r="E567">
        <v>42400</v>
      </c>
    </row>
    <row r="568" spans="3:5" x14ac:dyDescent="0.4">
      <c r="C568" t="s">
        <v>759</v>
      </c>
      <c r="D568" t="s">
        <v>444</v>
      </c>
      <c r="E568">
        <v>29500</v>
      </c>
    </row>
    <row r="569" spans="3:5" x14ac:dyDescent="0.4">
      <c r="C569" t="s">
        <v>759</v>
      </c>
      <c r="D569" t="s">
        <v>445</v>
      </c>
      <c r="E569">
        <v>23700</v>
      </c>
    </row>
    <row r="570" spans="3:5" x14ac:dyDescent="0.4">
      <c r="C570" t="s">
        <v>759</v>
      </c>
      <c r="D570" t="s">
        <v>446</v>
      </c>
      <c r="E570">
        <v>35000</v>
      </c>
    </row>
    <row r="571" spans="3:5" x14ac:dyDescent="0.4">
      <c r="C571" t="s">
        <v>759</v>
      </c>
      <c r="D571" t="s">
        <v>447</v>
      </c>
      <c r="E571">
        <v>25500</v>
      </c>
    </row>
    <row r="572" spans="3:5" x14ac:dyDescent="0.4">
      <c r="C572" t="s">
        <v>759</v>
      </c>
      <c r="D572" t="s">
        <v>448</v>
      </c>
      <c r="E572">
        <v>40800</v>
      </c>
    </row>
    <row r="573" spans="3:5" x14ac:dyDescent="0.4">
      <c r="C573" t="s">
        <v>759</v>
      </c>
      <c r="D573" t="s">
        <v>449</v>
      </c>
      <c r="E573">
        <v>34700</v>
      </c>
    </row>
    <row r="574" spans="3:5" x14ac:dyDescent="0.4">
      <c r="C574" t="s">
        <v>759</v>
      </c>
      <c r="D574" t="s">
        <v>450</v>
      </c>
      <c r="E574">
        <v>30300</v>
      </c>
    </row>
    <row r="575" spans="3:5" x14ac:dyDescent="0.4">
      <c r="C575" t="s">
        <v>759</v>
      </c>
      <c r="D575" t="s">
        <v>451</v>
      </c>
      <c r="E575">
        <v>24700</v>
      </c>
    </row>
    <row r="576" spans="3:5" x14ac:dyDescent="0.4">
      <c r="C576" t="s">
        <v>759</v>
      </c>
      <c r="D576" t="s">
        <v>452</v>
      </c>
      <c r="E576">
        <v>45400</v>
      </c>
    </row>
    <row r="577" spans="3:5" x14ac:dyDescent="0.4">
      <c r="C577" t="s">
        <v>759</v>
      </c>
      <c r="D577" t="s">
        <v>453</v>
      </c>
      <c r="E577">
        <v>121200</v>
      </c>
    </row>
    <row r="578" spans="3:5" x14ac:dyDescent="0.4">
      <c r="C578" t="s">
        <v>759</v>
      </c>
      <c r="D578" t="s">
        <v>454</v>
      </c>
      <c r="E578">
        <v>54900</v>
      </c>
    </row>
    <row r="579" spans="3:5" x14ac:dyDescent="0.4">
      <c r="C579" t="s">
        <v>759</v>
      </c>
      <c r="D579" t="s">
        <v>455</v>
      </c>
      <c r="E579">
        <v>52500</v>
      </c>
    </row>
    <row r="580" spans="3:5" x14ac:dyDescent="0.4">
      <c r="C580" t="s">
        <v>759</v>
      </c>
      <c r="D580" t="s">
        <v>456</v>
      </c>
      <c r="E580">
        <v>47200</v>
      </c>
    </row>
    <row r="581" spans="3:5" x14ac:dyDescent="0.4">
      <c r="C581" t="s">
        <v>759</v>
      </c>
      <c r="D581" t="s">
        <v>457</v>
      </c>
      <c r="E581">
        <v>76500</v>
      </c>
    </row>
    <row r="582" spans="3:5" x14ac:dyDescent="0.4">
      <c r="C582" t="s">
        <v>759</v>
      </c>
      <c r="D582" t="s">
        <v>458</v>
      </c>
      <c r="E582">
        <v>33800</v>
      </c>
    </row>
    <row r="583" spans="3:5" x14ac:dyDescent="0.4">
      <c r="C583" t="s">
        <v>759</v>
      </c>
      <c r="D583" t="s">
        <v>459</v>
      </c>
      <c r="E583">
        <v>38600</v>
      </c>
    </row>
    <row r="584" spans="3:5" x14ac:dyDescent="0.4">
      <c r="C584" t="s">
        <v>759</v>
      </c>
      <c r="D584" t="s">
        <v>460</v>
      </c>
      <c r="E584">
        <v>39100</v>
      </c>
    </row>
    <row r="585" spans="3:5" x14ac:dyDescent="0.4">
      <c r="C585" t="s">
        <v>759</v>
      </c>
      <c r="D585" t="s">
        <v>461</v>
      </c>
      <c r="E585">
        <v>54700</v>
      </c>
    </row>
    <row r="586" spans="3:5" x14ac:dyDescent="0.4">
      <c r="C586" t="s">
        <v>759</v>
      </c>
      <c r="D586" t="s">
        <v>462</v>
      </c>
      <c r="E586">
        <v>48700</v>
      </c>
    </row>
    <row r="587" spans="3:5" x14ac:dyDescent="0.4">
      <c r="C587" t="s">
        <v>759</v>
      </c>
      <c r="D587" t="s">
        <v>463</v>
      </c>
      <c r="E587">
        <v>14700</v>
      </c>
    </row>
    <row r="588" spans="3:5" x14ac:dyDescent="0.4">
      <c r="C588" t="s">
        <v>759</v>
      </c>
      <c r="D588" t="s">
        <v>464</v>
      </c>
      <c r="E588">
        <v>43300</v>
      </c>
    </row>
    <row r="589" spans="3:5" x14ac:dyDescent="0.4">
      <c r="C589" t="s">
        <v>759</v>
      </c>
      <c r="D589" t="s">
        <v>465</v>
      </c>
      <c r="E589">
        <v>30600</v>
      </c>
    </row>
    <row r="590" spans="3:5" x14ac:dyDescent="0.4">
      <c r="C590" t="s">
        <v>759</v>
      </c>
      <c r="D590" t="s">
        <v>466</v>
      </c>
      <c r="E590">
        <v>65500</v>
      </c>
    </row>
    <row r="591" spans="3:5" x14ac:dyDescent="0.4">
      <c r="C591" t="s">
        <v>759</v>
      </c>
      <c r="D591" t="s">
        <v>467</v>
      </c>
      <c r="E591">
        <v>21500</v>
      </c>
    </row>
    <row r="592" spans="3:5" x14ac:dyDescent="0.4">
      <c r="C592" t="s">
        <v>759</v>
      </c>
      <c r="D592" t="s">
        <v>468</v>
      </c>
      <c r="E592">
        <v>23300</v>
      </c>
    </row>
    <row r="593" spans="3:5" x14ac:dyDescent="0.4">
      <c r="C593" t="s">
        <v>759</v>
      </c>
      <c r="D593" t="s">
        <v>469</v>
      </c>
      <c r="E593">
        <v>22500</v>
      </c>
    </row>
    <row r="594" spans="3:5" x14ac:dyDescent="0.4">
      <c r="C594" t="s">
        <v>759</v>
      </c>
      <c r="D594" t="s">
        <v>470</v>
      </c>
      <c r="E594">
        <v>62100</v>
      </c>
    </row>
    <row r="595" spans="3:5" x14ac:dyDescent="0.4">
      <c r="C595" t="s">
        <v>759</v>
      </c>
      <c r="D595" t="s">
        <v>471</v>
      </c>
      <c r="E595">
        <v>49200</v>
      </c>
    </row>
    <row r="596" spans="3:5" x14ac:dyDescent="0.4">
      <c r="C596" t="s">
        <v>759</v>
      </c>
      <c r="D596" t="s">
        <v>472</v>
      </c>
      <c r="E596">
        <v>21100</v>
      </c>
    </row>
    <row r="597" spans="3:5" x14ac:dyDescent="0.4">
      <c r="C597" t="s">
        <v>759</v>
      </c>
      <c r="D597" t="s">
        <v>473</v>
      </c>
      <c r="E597">
        <v>32500</v>
      </c>
    </row>
    <row r="598" spans="3:5" x14ac:dyDescent="0.4">
      <c r="C598" t="s">
        <v>759</v>
      </c>
      <c r="D598" t="s">
        <v>474</v>
      </c>
      <c r="E598">
        <v>41100</v>
      </c>
    </row>
    <row r="599" spans="3:5" x14ac:dyDescent="0.4">
      <c r="C599" t="s">
        <v>759</v>
      </c>
      <c r="D599" t="s">
        <v>475</v>
      </c>
      <c r="E599">
        <v>50500</v>
      </c>
    </row>
    <row r="600" spans="3:5" x14ac:dyDescent="0.4">
      <c r="C600" t="s">
        <v>759</v>
      </c>
      <c r="D600" t="s">
        <v>476</v>
      </c>
      <c r="E600">
        <v>35000</v>
      </c>
    </row>
    <row r="601" spans="3:5" x14ac:dyDescent="0.4">
      <c r="C601" t="s">
        <v>759</v>
      </c>
      <c r="D601" t="s">
        <v>477</v>
      </c>
      <c r="E601">
        <v>24700</v>
      </c>
    </row>
    <row r="602" spans="3:5" x14ac:dyDescent="0.4">
      <c r="C602" t="s">
        <v>759</v>
      </c>
      <c r="D602" t="s">
        <v>478</v>
      </c>
      <c r="E602">
        <v>26100</v>
      </c>
    </row>
    <row r="603" spans="3:5" x14ac:dyDescent="0.4">
      <c r="C603" t="s">
        <v>759</v>
      </c>
      <c r="D603" t="s">
        <v>479</v>
      </c>
      <c r="E603">
        <v>26300</v>
      </c>
    </row>
    <row r="604" spans="3:5" x14ac:dyDescent="0.4">
      <c r="C604" t="s">
        <v>759</v>
      </c>
      <c r="D604" t="s">
        <v>480</v>
      </c>
      <c r="E604">
        <v>145900</v>
      </c>
    </row>
    <row r="605" spans="3:5" x14ac:dyDescent="0.4">
      <c r="C605" t="s">
        <v>759</v>
      </c>
      <c r="D605" t="s">
        <v>481</v>
      </c>
      <c r="E605">
        <v>72000</v>
      </c>
    </row>
    <row r="606" spans="3:5" x14ac:dyDescent="0.4">
      <c r="C606" t="s">
        <v>759</v>
      </c>
      <c r="D606" t="s">
        <v>482</v>
      </c>
      <c r="E606">
        <v>93100</v>
      </c>
    </row>
    <row r="607" spans="3:5" x14ac:dyDescent="0.4">
      <c r="C607" t="s">
        <v>759</v>
      </c>
      <c r="D607" t="s">
        <v>483</v>
      </c>
      <c r="E607">
        <v>40300</v>
      </c>
    </row>
    <row r="608" spans="3:5" x14ac:dyDescent="0.4">
      <c r="C608" t="s">
        <v>759</v>
      </c>
      <c r="D608" t="s">
        <v>484</v>
      </c>
      <c r="E608">
        <v>47500</v>
      </c>
    </row>
    <row r="609" spans="3:5" x14ac:dyDescent="0.4">
      <c r="C609" t="s">
        <v>759</v>
      </c>
      <c r="D609" t="s">
        <v>485</v>
      </c>
      <c r="E609">
        <v>53200</v>
      </c>
    </row>
    <row r="610" spans="3:5" x14ac:dyDescent="0.4">
      <c r="C610" t="s">
        <v>759</v>
      </c>
      <c r="D610" t="s">
        <v>486</v>
      </c>
      <c r="E610">
        <v>41300</v>
      </c>
    </row>
    <row r="611" spans="3:5" x14ac:dyDescent="0.4">
      <c r="C611" t="s">
        <v>759</v>
      </c>
      <c r="D611" t="s">
        <v>487</v>
      </c>
      <c r="E611">
        <v>30600</v>
      </c>
    </row>
    <row r="612" spans="3:5" x14ac:dyDescent="0.4">
      <c r="C612" t="s">
        <v>759</v>
      </c>
      <c r="D612" t="s">
        <v>488</v>
      </c>
      <c r="E612">
        <v>110000</v>
      </c>
    </row>
    <row r="613" spans="3:5" x14ac:dyDescent="0.4">
      <c r="C613" t="s">
        <v>759</v>
      </c>
      <c r="D613" t="s">
        <v>489</v>
      </c>
      <c r="E613">
        <v>42500</v>
      </c>
    </row>
    <row r="614" spans="3:5" x14ac:dyDescent="0.4">
      <c r="C614" t="s">
        <v>759</v>
      </c>
      <c r="D614" t="s">
        <v>490</v>
      </c>
      <c r="E614">
        <v>43300</v>
      </c>
    </row>
    <row r="615" spans="3:5" x14ac:dyDescent="0.4">
      <c r="C615" t="s">
        <v>759</v>
      </c>
      <c r="D615" t="s">
        <v>491</v>
      </c>
      <c r="E615">
        <v>43900</v>
      </c>
    </row>
    <row r="616" spans="3:5" x14ac:dyDescent="0.4">
      <c r="C616" t="s">
        <v>759</v>
      </c>
      <c r="D616" t="s">
        <v>492</v>
      </c>
      <c r="E616">
        <v>37000</v>
      </c>
    </row>
    <row r="617" spans="3:5" x14ac:dyDescent="0.4">
      <c r="C617" t="s">
        <v>759</v>
      </c>
      <c r="D617" t="s">
        <v>493</v>
      </c>
      <c r="E617">
        <v>45300</v>
      </c>
    </row>
    <row r="618" spans="3:5" x14ac:dyDescent="0.4">
      <c r="C618" t="s">
        <v>759</v>
      </c>
      <c r="D618" t="s">
        <v>494</v>
      </c>
      <c r="E618">
        <v>24700</v>
      </c>
    </row>
    <row r="619" spans="3:5" x14ac:dyDescent="0.4">
      <c r="C619" t="s">
        <v>759</v>
      </c>
      <c r="D619" t="s">
        <v>495</v>
      </c>
      <c r="E619">
        <v>35700</v>
      </c>
    </row>
    <row r="620" spans="3:5" x14ac:dyDescent="0.4">
      <c r="C620" t="s">
        <v>759</v>
      </c>
      <c r="D620" t="s">
        <v>496</v>
      </c>
      <c r="E620">
        <v>29900</v>
      </c>
    </row>
    <row r="621" spans="3:5" x14ac:dyDescent="0.4">
      <c r="C621" t="s">
        <v>759</v>
      </c>
      <c r="D621" t="s">
        <v>497</v>
      </c>
      <c r="E621">
        <v>36800</v>
      </c>
    </row>
    <row r="622" spans="3:5" x14ac:dyDescent="0.4">
      <c r="C622" t="s">
        <v>759</v>
      </c>
      <c r="D622" t="s">
        <v>498</v>
      </c>
      <c r="E622">
        <v>21900</v>
      </c>
    </row>
    <row r="623" spans="3:5" x14ac:dyDescent="0.4">
      <c r="C623" t="s">
        <v>759</v>
      </c>
      <c r="D623" t="s">
        <v>499</v>
      </c>
      <c r="E623">
        <v>17200</v>
      </c>
    </row>
    <row r="624" spans="3:5" x14ac:dyDescent="0.4">
      <c r="C624" t="s">
        <v>759</v>
      </c>
      <c r="D624" t="s">
        <v>500</v>
      </c>
      <c r="E624">
        <v>13500</v>
      </c>
    </row>
    <row r="625" spans="3:5" x14ac:dyDescent="0.4">
      <c r="C625" t="s">
        <v>759</v>
      </c>
      <c r="D625" t="s">
        <v>501</v>
      </c>
      <c r="E625">
        <v>48200</v>
      </c>
    </row>
    <row r="626" spans="3:5" x14ac:dyDescent="0.4">
      <c r="C626" t="s">
        <v>759</v>
      </c>
      <c r="D626" t="s">
        <v>502</v>
      </c>
      <c r="E626">
        <v>67700</v>
      </c>
    </row>
    <row r="627" spans="3:5" x14ac:dyDescent="0.4">
      <c r="C627" t="s">
        <v>759</v>
      </c>
      <c r="D627" t="s">
        <v>503</v>
      </c>
      <c r="E627">
        <v>58300</v>
      </c>
    </row>
    <row r="628" spans="3:5" x14ac:dyDescent="0.4">
      <c r="C628" t="s">
        <v>759</v>
      </c>
      <c r="D628" t="s">
        <v>504</v>
      </c>
      <c r="E628">
        <v>26700</v>
      </c>
    </row>
    <row r="629" spans="3:5" x14ac:dyDescent="0.4">
      <c r="C629" t="s">
        <v>759</v>
      </c>
      <c r="D629" t="s">
        <v>505</v>
      </c>
      <c r="E629">
        <v>28400</v>
      </c>
    </row>
    <row r="630" spans="3:5" x14ac:dyDescent="0.4">
      <c r="C630" t="s">
        <v>759</v>
      </c>
      <c r="D630" t="s">
        <v>506</v>
      </c>
      <c r="E630">
        <v>55700</v>
      </c>
    </row>
    <row r="631" spans="3:5" x14ac:dyDescent="0.4">
      <c r="C631" t="s">
        <v>759</v>
      </c>
      <c r="D631" t="s">
        <v>507</v>
      </c>
      <c r="E631">
        <v>35400</v>
      </c>
    </row>
    <row r="632" spans="3:5" x14ac:dyDescent="0.4">
      <c r="C632" t="s">
        <v>759</v>
      </c>
      <c r="D632" t="s">
        <v>508</v>
      </c>
      <c r="E632">
        <v>22500</v>
      </c>
    </row>
    <row r="633" spans="3:5" x14ac:dyDescent="0.4">
      <c r="C633" t="s">
        <v>759</v>
      </c>
      <c r="D633" t="s">
        <v>509</v>
      </c>
      <c r="E633">
        <v>30400</v>
      </c>
    </row>
    <row r="634" spans="3:5" x14ac:dyDescent="0.4">
      <c r="C634" t="s">
        <v>759</v>
      </c>
      <c r="D634" t="s">
        <v>510</v>
      </c>
      <c r="E634">
        <v>31300</v>
      </c>
    </row>
    <row r="635" spans="3:5" x14ac:dyDescent="0.4">
      <c r="C635" t="s">
        <v>759</v>
      </c>
      <c r="D635" t="s">
        <v>511</v>
      </c>
      <c r="E635">
        <v>12100</v>
      </c>
    </row>
    <row r="636" spans="3:5" x14ac:dyDescent="0.4">
      <c r="C636" t="s">
        <v>759</v>
      </c>
      <c r="D636" t="s">
        <v>512</v>
      </c>
      <c r="E636">
        <v>38400</v>
      </c>
    </row>
    <row r="637" spans="3:5" x14ac:dyDescent="0.4">
      <c r="C637" t="s">
        <v>759</v>
      </c>
      <c r="D637" t="s">
        <v>695</v>
      </c>
      <c r="E637">
        <v>23700</v>
      </c>
    </row>
    <row r="638" spans="3:5" x14ac:dyDescent="0.4">
      <c r="C638" t="s">
        <v>759</v>
      </c>
      <c r="D638" t="s">
        <v>696</v>
      </c>
      <c r="E638">
        <v>12600</v>
      </c>
    </row>
    <row r="639" spans="3:5" x14ac:dyDescent="0.4">
      <c r="C639" t="s">
        <v>759</v>
      </c>
      <c r="D639" t="s">
        <v>697</v>
      </c>
      <c r="E639">
        <v>14300</v>
      </c>
    </row>
    <row r="640" spans="3:5" x14ac:dyDescent="0.4">
      <c r="C640" t="s">
        <v>759</v>
      </c>
      <c r="D640" t="s">
        <v>698</v>
      </c>
      <c r="E640">
        <v>26200</v>
      </c>
    </row>
    <row r="641" spans="3:5" x14ac:dyDescent="0.4">
      <c r="C641" t="s">
        <v>759</v>
      </c>
      <c r="D641" t="s">
        <v>699</v>
      </c>
      <c r="E641">
        <v>83000</v>
      </c>
    </row>
    <row r="642" spans="3:5" x14ac:dyDescent="0.4">
      <c r="C642" t="s">
        <v>759</v>
      </c>
      <c r="D642" t="s">
        <v>700</v>
      </c>
      <c r="E642">
        <v>41400</v>
      </c>
    </row>
    <row r="643" spans="3:5" x14ac:dyDescent="0.4">
      <c r="C643" t="s">
        <v>759</v>
      </c>
      <c r="D643" t="s">
        <v>701</v>
      </c>
      <c r="E643">
        <v>63400</v>
      </c>
    </row>
    <row r="644" spans="3:5" x14ac:dyDescent="0.4">
      <c r="C644" t="s">
        <v>759</v>
      </c>
      <c r="D644" t="s">
        <v>702</v>
      </c>
      <c r="E644">
        <v>70200</v>
      </c>
    </row>
    <row r="645" spans="3:5" x14ac:dyDescent="0.4">
      <c r="C645" t="s">
        <v>759</v>
      </c>
      <c r="D645" t="s">
        <v>703</v>
      </c>
      <c r="E645">
        <v>85100</v>
      </c>
    </row>
    <row r="646" spans="3:5" x14ac:dyDescent="0.4">
      <c r="C646" t="s">
        <v>759</v>
      </c>
      <c r="D646" t="s">
        <v>704</v>
      </c>
      <c r="E646">
        <v>28400</v>
      </c>
    </row>
    <row r="647" spans="3:5" x14ac:dyDescent="0.4">
      <c r="C647" t="s">
        <v>759</v>
      </c>
      <c r="D647" t="s">
        <v>705</v>
      </c>
      <c r="E647">
        <v>26500</v>
      </c>
    </row>
    <row r="648" spans="3:5" x14ac:dyDescent="0.4">
      <c r="C648" t="s">
        <v>759</v>
      </c>
      <c r="D648" t="s">
        <v>706</v>
      </c>
      <c r="E648">
        <v>44100</v>
      </c>
    </row>
    <row r="649" spans="3:5" x14ac:dyDescent="0.4">
      <c r="C649" t="s">
        <v>759</v>
      </c>
      <c r="D649" t="s">
        <v>707</v>
      </c>
      <c r="E649">
        <v>15500</v>
      </c>
    </row>
    <row r="650" spans="3:5" x14ac:dyDescent="0.4">
      <c r="C650" t="s">
        <v>759</v>
      </c>
      <c r="D650" t="s">
        <v>708</v>
      </c>
      <c r="E650">
        <v>88500</v>
      </c>
    </row>
    <row r="651" spans="3:5" x14ac:dyDescent="0.4">
      <c r="C651" t="s">
        <v>759</v>
      </c>
      <c r="D651" t="s">
        <v>709</v>
      </c>
      <c r="E651">
        <v>24500</v>
      </c>
    </row>
    <row r="652" spans="3:5" x14ac:dyDescent="0.4">
      <c r="C652" t="s">
        <v>759</v>
      </c>
      <c r="D652" t="s">
        <v>710</v>
      </c>
      <c r="E652">
        <v>44600</v>
      </c>
    </row>
    <row r="653" spans="3:5" x14ac:dyDescent="0.4">
      <c r="C653" t="s">
        <v>759</v>
      </c>
      <c r="D653" t="s">
        <v>711</v>
      </c>
      <c r="E653">
        <v>23800</v>
      </c>
    </row>
    <row r="654" spans="3:5" x14ac:dyDescent="0.4">
      <c r="C654" t="s">
        <v>759</v>
      </c>
      <c r="D654" t="s">
        <v>712</v>
      </c>
      <c r="E654">
        <v>38900</v>
      </c>
    </row>
    <row r="655" spans="3:5" x14ac:dyDescent="0.4">
      <c r="C655" t="s">
        <v>759</v>
      </c>
      <c r="D655" t="s">
        <v>713</v>
      </c>
      <c r="E655">
        <v>44800</v>
      </c>
    </row>
    <row r="656" spans="3:5" x14ac:dyDescent="0.4">
      <c r="C656" t="s">
        <v>759</v>
      </c>
      <c r="D656" t="s">
        <v>714</v>
      </c>
      <c r="E656">
        <v>90000</v>
      </c>
    </row>
    <row r="657" spans="3:5" x14ac:dyDescent="0.4">
      <c r="C657" t="s">
        <v>759</v>
      </c>
      <c r="D657" t="s">
        <v>715</v>
      </c>
      <c r="E657">
        <v>33400</v>
      </c>
    </row>
    <row r="658" spans="3:5" x14ac:dyDescent="0.4">
      <c r="C658" t="s">
        <v>759</v>
      </c>
      <c r="D658" t="s">
        <v>716</v>
      </c>
      <c r="E658">
        <v>28700</v>
      </c>
    </row>
    <row r="659" spans="3:5" x14ac:dyDescent="0.4">
      <c r="C659" t="s">
        <v>759</v>
      </c>
      <c r="D659" t="s">
        <v>717</v>
      </c>
      <c r="E659">
        <v>42300</v>
      </c>
    </row>
    <row r="660" spans="3:5" x14ac:dyDescent="0.4">
      <c r="C660" t="s">
        <v>759</v>
      </c>
      <c r="D660" t="s">
        <v>718</v>
      </c>
      <c r="E660">
        <v>74300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529200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0</v>
      </c>
    </row>
    <row r="671" spans="3:5" x14ac:dyDescent="0.4">
      <c r="C671" t="s">
        <v>760</v>
      </c>
      <c r="D671" t="s">
        <v>517</v>
      </c>
      <c r="E671">
        <v>0</v>
      </c>
    </row>
    <row r="672" spans="3:5" x14ac:dyDescent="0.4">
      <c r="C672" t="s">
        <v>760</v>
      </c>
      <c r="D672" t="s">
        <v>518</v>
      </c>
      <c r="E672">
        <v>0</v>
      </c>
    </row>
    <row r="673" spans="3:5" x14ac:dyDescent="0.4">
      <c r="C673" t="s">
        <v>760</v>
      </c>
      <c r="D673" t="s">
        <v>519</v>
      </c>
      <c r="E673">
        <v>1449700</v>
      </c>
    </row>
    <row r="674" spans="3:5" x14ac:dyDescent="0.4">
      <c r="C674" t="s">
        <v>760</v>
      </c>
      <c r="D674" t="s">
        <v>520</v>
      </c>
      <c r="E674">
        <v>425800</v>
      </c>
    </row>
    <row r="675" spans="3:5" x14ac:dyDescent="0.4">
      <c r="C675" t="s">
        <v>760</v>
      </c>
      <c r="D675" t="s">
        <v>521</v>
      </c>
      <c r="E675">
        <v>424100</v>
      </c>
    </row>
    <row r="676" spans="3:5" x14ac:dyDescent="0.4">
      <c r="C676" t="s">
        <v>760</v>
      </c>
      <c r="D676" t="s">
        <v>522</v>
      </c>
      <c r="E676">
        <v>586000</v>
      </c>
    </row>
    <row r="677" spans="3:5" x14ac:dyDescent="0.4">
      <c r="C677" t="s">
        <v>760</v>
      </c>
      <c r="D677" t="s">
        <v>523</v>
      </c>
      <c r="E677">
        <v>303500</v>
      </c>
    </row>
    <row r="678" spans="3:5" x14ac:dyDescent="0.4">
      <c r="C678" t="s">
        <v>760</v>
      </c>
      <c r="D678" t="s">
        <v>524</v>
      </c>
      <c r="E678">
        <v>238400</v>
      </c>
    </row>
    <row r="679" spans="3:5" x14ac:dyDescent="0.4">
      <c r="C679" t="s">
        <v>760</v>
      </c>
      <c r="D679" t="s">
        <v>525</v>
      </c>
      <c r="E679">
        <v>168000</v>
      </c>
    </row>
    <row r="680" spans="3:5" x14ac:dyDescent="0.4">
      <c r="C680" t="s">
        <v>760</v>
      </c>
      <c r="D680" t="s">
        <v>526</v>
      </c>
      <c r="E680">
        <v>301500</v>
      </c>
    </row>
    <row r="681" spans="3:5" x14ac:dyDescent="0.4">
      <c r="C681" t="s">
        <v>760</v>
      </c>
      <c r="D681" t="s">
        <v>527</v>
      </c>
      <c r="E681">
        <v>349500</v>
      </c>
    </row>
    <row r="682" spans="3:5" x14ac:dyDescent="0.4">
      <c r="C682" t="s">
        <v>760</v>
      </c>
      <c r="D682" t="s">
        <v>528</v>
      </c>
      <c r="E682">
        <v>287100</v>
      </c>
    </row>
    <row r="683" spans="3:5" x14ac:dyDescent="0.4">
      <c r="C683" t="s">
        <v>760</v>
      </c>
      <c r="D683" t="s">
        <v>529</v>
      </c>
      <c r="E683">
        <v>184700</v>
      </c>
    </row>
    <row r="684" spans="3:5" x14ac:dyDescent="0.4">
      <c r="C684" t="s">
        <v>760</v>
      </c>
      <c r="D684" t="s">
        <v>530</v>
      </c>
      <c r="E684">
        <v>214700</v>
      </c>
    </row>
    <row r="685" spans="3:5" x14ac:dyDescent="0.4">
      <c r="C685" t="s">
        <v>760</v>
      </c>
      <c r="D685" t="s">
        <v>531</v>
      </c>
      <c r="E685">
        <v>116200</v>
      </c>
    </row>
    <row r="686" spans="3:5" x14ac:dyDescent="0.4">
      <c r="C686" t="s">
        <v>760</v>
      </c>
      <c r="D686" t="s">
        <v>532</v>
      </c>
      <c r="E686">
        <v>186100</v>
      </c>
    </row>
    <row r="687" spans="3:5" x14ac:dyDescent="0.4">
      <c r="C687" t="s">
        <v>760</v>
      </c>
      <c r="D687" t="s">
        <v>533</v>
      </c>
      <c r="E687">
        <v>202500</v>
      </c>
    </row>
    <row r="688" spans="3:5" x14ac:dyDescent="0.4">
      <c r="C688" t="s">
        <v>760</v>
      </c>
      <c r="D688" t="s">
        <v>534</v>
      </c>
      <c r="E688">
        <v>336600</v>
      </c>
    </row>
    <row r="689" spans="3:5" x14ac:dyDescent="0.4">
      <c r="C689" t="s">
        <v>760</v>
      </c>
      <c r="D689" t="s">
        <v>535</v>
      </c>
      <c r="E689">
        <v>515300</v>
      </c>
    </row>
    <row r="690" spans="3:5" x14ac:dyDescent="0.4">
      <c r="C690" t="s">
        <v>760</v>
      </c>
      <c r="D690" t="s">
        <v>536</v>
      </c>
      <c r="E690">
        <v>273500</v>
      </c>
    </row>
    <row r="691" spans="3:5" x14ac:dyDescent="0.4">
      <c r="C691" t="s">
        <v>760</v>
      </c>
      <c r="D691" t="s">
        <v>537</v>
      </c>
      <c r="E691">
        <v>309600</v>
      </c>
    </row>
    <row r="692" spans="3:5" x14ac:dyDescent="0.4">
      <c r="C692" t="s">
        <v>760</v>
      </c>
      <c r="D692" t="s">
        <v>538</v>
      </c>
      <c r="E692">
        <v>440300</v>
      </c>
    </row>
    <row r="693" spans="3:5" x14ac:dyDescent="0.4">
      <c r="C693" t="s">
        <v>760</v>
      </c>
      <c r="D693" t="s">
        <v>539</v>
      </c>
      <c r="E693">
        <v>320600</v>
      </c>
    </row>
    <row r="694" spans="3:5" x14ac:dyDescent="0.4">
      <c r="C694" t="s">
        <v>760</v>
      </c>
      <c r="D694" t="s">
        <v>540</v>
      </c>
      <c r="E694">
        <v>287200</v>
      </c>
    </row>
    <row r="695" spans="3:5" x14ac:dyDescent="0.4">
      <c r="C695" t="s">
        <v>760</v>
      </c>
      <c r="D695" t="s">
        <v>541</v>
      </c>
      <c r="E695">
        <v>182300</v>
      </c>
    </row>
    <row r="696" spans="3:5" x14ac:dyDescent="0.4">
      <c r="C696" t="s">
        <v>760</v>
      </c>
      <c r="D696" t="s">
        <v>542</v>
      </c>
      <c r="E696">
        <v>168500</v>
      </c>
    </row>
    <row r="697" spans="3:5" x14ac:dyDescent="0.4">
      <c r="C697" t="s">
        <v>760</v>
      </c>
      <c r="D697" t="s">
        <v>543</v>
      </c>
      <c r="E697">
        <v>242100</v>
      </c>
    </row>
    <row r="698" spans="3:5" x14ac:dyDescent="0.4">
      <c r="C698" t="s">
        <v>760</v>
      </c>
      <c r="D698" t="s">
        <v>544</v>
      </c>
      <c r="E698">
        <v>295800</v>
      </c>
    </row>
    <row r="699" spans="3:5" x14ac:dyDescent="0.4">
      <c r="C699" t="s">
        <v>760</v>
      </c>
      <c r="D699" t="s">
        <v>545</v>
      </c>
      <c r="E699">
        <v>176600</v>
      </c>
    </row>
    <row r="700" spans="3:5" x14ac:dyDescent="0.4">
      <c r="C700" t="s">
        <v>760</v>
      </c>
      <c r="D700" t="s">
        <v>546</v>
      </c>
      <c r="E700">
        <v>166200</v>
      </c>
    </row>
    <row r="701" spans="3:5" x14ac:dyDescent="0.4">
      <c r="C701" t="s">
        <v>760</v>
      </c>
      <c r="D701" t="s">
        <v>547</v>
      </c>
      <c r="E701">
        <v>492000</v>
      </c>
    </row>
    <row r="702" spans="3:5" x14ac:dyDescent="0.4">
      <c r="C702" t="s">
        <v>760</v>
      </c>
      <c r="D702" t="s">
        <v>548</v>
      </c>
      <c r="E702">
        <v>346000</v>
      </c>
    </row>
    <row r="703" spans="3:5" x14ac:dyDescent="0.4">
      <c r="C703" t="s">
        <v>760</v>
      </c>
      <c r="D703" t="s">
        <v>549</v>
      </c>
      <c r="E703">
        <v>254800</v>
      </c>
    </row>
    <row r="704" spans="3:5" x14ac:dyDescent="0.4">
      <c r="C704" t="s">
        <v>760</v>
      </c>
      <c r="D704" t="s">
        <v>550</v>
      </c>
      <c r="E704">
        <v>300500</v>
      </c>
    </row>
    <row r="705" spans="3:5" x14ac:dyDescent="0.4">
      <c r="C705" t="s">
        <v>760</v>
      </c>
      <c r="D705" t="s">
        <v>551</v>
      </c>
      <c r="E705">
        <v>222400</v>
      </c>
    </row>
    <row r="706" spans="3:5" x14ac:dyDescent="0.4">
      <c r="C706" t="s">
        <v>760</v>
      </c>
      <c r="D706" t="s">
        <v>552</v>
      </c>
      <c r="E706">
        <v>199300</v>
      </c>
    </row>
    <row r="707" spans="3:5" x14ac:dyDescent="0.4">
      <c r="C707" t="s">
        <v>760</v>
      </c>
      <c r="D707" t="s">
        <v>553</v>
      </c>
      <c r="E707">
        <v>117800</v>
      </c>
    </row>
    <row r="708" spans="3:5" x14ac:dyDescent="0.4">
      <c r="C708" t="s">
        <v>760</v>
      </c>
      <c r="D708" t="s">
        <v>554</v>
      </c>
      <c r="E708">
        <v>179000</v>
      </c>
    </row>
    <row r="709" spans="3:5" x14ac:dyDescent="0.4">
      <c r="C709" t="s">
        <v>760</v>
      </c>
      <c r="D709" t="s">
        <v>555</v>
      </c>
      <c r="E709">
        <v>220900</v>
      </c>
    </row>
    <row r="710" spans="3:5" x14ac:dyDescent="0.4">
      <c r="C710" t="s">
        <v>760</v>
      </c>
      <c r="D710" t="s">
        <v>556</v>
      </c>
      <c r="E710">
        <v>291300</v>
      </c>
    </row>
    <row r="711" spans="3:5" x14ac:dyDescent="0.4">
      <c r="C711" t="s">
        <v>760</v>
      </c>
      <c r="D711" t="s">
        <v>557</v>
      </c>
      <c r="E711">
        <v>463300</v>
      </c>
    </row>
    <row r="712" spans="3:5" x14ac:dyDescent="0.4">
      <c r="C712" t="s">
        <v>760</v>
      </c>
      <c r="D712" t="s">
        <v>558</v>
      </c>
      <c r="E712">
        <v>351900</v>
      </c>
    </row>
    <row r="713" spans="3:5" x14ac:dyDescent="0.4">
      <c r="C713" t="s">
        <v>760</v>
      </c>
      <c r="D713" t="s">
        <v>559</v>
      </c>
      <c r="E713">
        <v>225500</v>
      </c>
    </row>
    <row r="714" spans="3:5" x14ac:dyDescent="0.4">
      <c r="C714" t="s">
        <v>760</v>
      </c>
      <c r="D714" t="s">
        <v>560</v>
      </c>
      <c r="E714">
        <v>153200</v>
      </c>
    </row>
    <row r="715" spans="3:5" x14ac:dyDescent="0.4">
      <c r="C715" t="s">
        <v>760</v>
      </c>
      <c r="D715" t="s">
        <v>561</v>
      </c>
      <c r="E715">
        <v>147300</v>
      </c>
    </row>
    <row r="716" spans="3:5" x14ac:dyDescent="0.4">
      <c r="C716" t="s">
        <v>760</v>
      </c>
      <c r="D716" t="s">
        <v>562</v>
      </c>
      <c r="E716">
        <v>164700</v>
      </c>
    </row>
    <row r="717" spans="3:5" x14ac:dyDescent="0.4">
      <c r="C717" t="s">
        <v>760</v>
      </c>
      <c r="D717" t="s">
        <v>563</v>
      </c>
      <c r="E717">
        <v>225400</v>
      </c>
    </row>
    <row r="718" spans="3:5" x14ac:dyDescent="0.4">
      <c r="C718" t="s">
        <v>760</v>
      </c>
      <c r="D718" t="s">
        <v>564</v>
      </c>
      <c r="E718">
        <v>459200</v>
      </c>
    </row>
    <row r="719" spans="3:5" x14ac:dyDescent="0.4">
      <c r="C719" t="s">
        <v>760</v>
      </c>
      <c r="D719" t="s">
        <v>565</v>
      </c>
      <c r="E719">
        <v>380100</v>
      </c>
    </row>
    <row r="720" spans="3:5" x14ac:dyDescent="0.4">
      <c r="C720" t="s">
        <v>760</v>
      </c>
      <c r="D720" t="s">
        <v>566</v>
      </c>
      <c r="E720">
        <v>231300</v>
      </c>
    </row>
    <row r="721" spans="3:5" x14ac:dyDescent="0.4">
      <c r="C721" t="s">
        <v>760</v>
      </c>
      <c r="D721" t="s">
        <v>567</v>
      </c>
      <c r="E721">
        <v>314500</v>
      </c>
    </row>
    <row r="722" spans="3:5" x14ac:dyDescent="0.4">
      <c r="C722" t="s">
        <v>760</v>
      </c>
      <c r="D722" t="s">
        <v>568</v>
      </c>
      <c r="E722">
        <v>386900</v>
      </c>
    </row>
    <row r="723" spans="3:5" x14ac:dyDescent="0.4">
      <c r="C723" t="s">
        <v>760</v>
      </c>
      <c r="D723" t="s">
        <v>569</v>
      </c>
      <c r="E723">
        <v>203500</v>
      </c>
    </row>
    <row r="724" spans="3:5" x14ac:dyDescent="0.4">
      <c r="C724" t="s">
        <v>760</v>
      </c>
      <c r="D724" t="s">
        <v>570</v>
      </c>
      <c r="E724">
        <v>155400</v>
      </c>
    </row>
    <row r="725" spans="3:5" x14ac:dyDescent="0.4">
      <c r="C725" t="s">
        <v>760</v>
      </c>
      <c r="D725" t="s">
        <v>571</v>
      </c>
      <c r="E725">
        <v>218400</v>
      </c>
    </row>
    <row r="726" spans="3:5" x14ac:dyDescent="0.4">
      <c r="C726" t="s">
        <v>760</v>
      </c>
      <c r="D726" t="s">
        <v>572</v>
      </c>
      <c r="E726">
        <v>170100</v>
      </c>
    </row>
    <row r="727" spans="3:5" x14ac:dyDescent="0.4">
      <c r="C727" t="s">
        <v>760</v>
      </c>
      <c r="D727" t="s">
        <v>573</v>
      </c>
      <c r="E727">
        <v>177500</v>
      </c>
    </row>
    <row r="728" spans="3:5" x14ac:dyDescent="0.4">
      <c r="C728" t="s">
        <v>760</v>
      </c>
      <c r="D728" t="s">
        <v>574</v>
      </c>
      <c r="E728">
        <v>142600</v>
      </c>
    </row>
    <row r="729" spans="3:5" x14ac:dyDescent="0.4">
      <c r="C729" t="s">
        <v>760</v>
      </c>
      <c r="D729" t="s">
        <v>575</v>
      </c>
      <c r="E729">
        <v>242900</v>
      </c>
    </row>
    <row r="730" spans="3:5" x14ac:dyDescent="0.4">
      <c r="C730" t="s">
        <v>760</v>
      </c>
      <c r="D730" t="s">
        <v>576</v>
      </c>
      <c r="E730">
        <v>297900</v>
      </c>
    </row>
    <row r="731" spans="3:5" x14ac:dyDescent="0.4">
      <c r="C731" t="s">
        <v>760</v>
      </c>
      <c r="D731" t="s">
        <v>577</v>
      </c>
      <c r="E731">
        <v>207100</v>
      </c>
    </row>
    <row r="732" spans="3:5" x14ac:dyDescent="0.4">
      <c r="C732" t="s">
        <v>760</v>
      </c>
      <c r="D732" t="s">
        <v>578</v>
      </c>
      <c r="E732">
        <v>113000</v>
      </c>
    </row>
    <row r="733" spans="3:5" x14ac:dyDescent="0.4">
      <c r="C733" t="s">
        <v>760</v>
      </c>
      <c r="D733" t="s">
        <v>579</v>
      </c>
      <c r="E733">
        <v>157100</v>
      </c>
    </row>
    <row r="734" spans="3:5" x14ac:dyDescent="0.4">
      <c r="C734" t="s">
        <v>760</v>
      </c>
      <c r="D734" t="s">
        <v>580</v>
      </c>
      <c r="E734">
        <v>131100</v>
      </c>
    </row>
    <row r="735" spans="3:5" x14ac:dyDescent="0.4">
      <c r="C735" t="s">
        <v>760</v>
      </c>
      <c r="D735" t="s">
        <v>581</v>
      </c>
      <c r="E735">
        <v>220900</v>
      </c>
    </row>
    <row r="736" spans="3:5" x14ac:dyDescent="0.4">
      <c r="C736" t="s">
        <v>760</v>
      </c>
      <c r="D736" t="s">
        <v>582</v>
      </c>
      <c r="E736">
        <v>147000</v>
      </c>
    </row>
    <row r="737" spans="3:5" x14ac:dyDescent="0.4">
      <c r="C737" t="s">
        <v>760</v>
      </c>
      <c r="D737" t="s">
        <v>583</v>
      </c>
      <c r="E737">
        <v>159800</v>
      </c>
    </row>
    <row r="738" spans="3:5" x14ac:dyDescent="0.4">
      <c r="C738" t="s">
        <v>760</v>
      </c>
      <c r="D738" t="s">
        <v>584</v>
      </c>
      <c r="E738">
        <v>69100</v>
      </c>
    </row>
    <row r="739" spans="3:5" x14ac:dyDescent="0.4">
      <c r="C739" t="s">
        <v>760</v>
      </c>
      <c r="D739" t="s">
        <v>585</v>
      </c>
      <c r="E739">
        <v>108300</v>
      </c>
    </row>
    <row r="740" spans="3:5" x14ac:dyDescent="0.4">
      <c r="C740" t="s">
        <v>760</v>
      </c>
      <c r="D740" t="s">
        <v>586</v>
      </c>
      <c r="E740">
        <v>109600</v>
      </c>
    </row>
    <row r="741" spans="3:5" x14ac:dyDescent="0.4">
      <c r="C741" t="s">
        <v>760</v>
      </c>
      <c r="D741" t="s">
        <v>587</v>
      </c>
      <c r="E741">
        <v>106000</v>
      </c>
    </row>
    <row r="742" spans="3:5" x14ac:dyDescent="0.4">
      <c r="C742" t="s">
        <v>760</v>
      </c>
      <c r="D742" t="s">
        <v>588</v>
      </c>
      <c r="E742">
        <v>166100</v>
      </c>
    </row>
    <row r="743" spans="3:5" x14ac:dyDescent="0.4">
      <c r="C743" t="s">
        <v>760</v>
      </c>
      <c r="D743" t="s">
        <v>589</v>
      </c>
      <c r="E743">
        <v>333500</v>
      </c>
    </row>
    <row r="744" spans="3:5" x14ac:dyDescent="0.4">
      <c r="C744" t="s">
        <v>760</v>
      </c>
      <c r="D744" t="s">
        <v>590</v>
      </c>
      <c r="E744">
        <v>143100</v>
      </c>
    </row>
    <row r="745" spans="3:5" x14ac:dyDescent="0.4">
      <c r="C745" t="s">
        <v>760</v>
      </c>
      <c r="D745" t="s">
        <v>591</v>
      </c>
      <c r="E745">
        <v>156400</v>
      </c>
    </row>
    <row r="746" spans="3:5" x14ac:dyDescent="0.4">
      <c r="C746" t="s">
        <v>760</v>
      </c>
      <c r="D746" t="s">
        <v>592</v>
      </c>
      <c r="E746">
        <v>100900</v>
      </c>
    </row>
    <row r="747" spans="3:5" x14ac:dyDescent="0.4">
      <c r="C747" t="s">
        <v>760</v>
      </c>
      <c r="D747" t="s">
        <v>593</v>
      </c>
      <c r="E747">
        <v>88800</v>
      </c>
    </row>
    <row r="748" spans="3:5" x14ac:dyDescent="0.4">
      <c r="C748" t="s">
        <v>760</v>
      </c>
      <c r="D748" t="s">
        <v>594</v>
      </c>
      <c r="E748">
        <v>83400</v>
      </c>
    </row>
    <row r="749" spans="3:5" x14ac:dyDescent="0.4">
      <c r="C749" t="s">
        <v>760</v>
      </c>
      <c r="D749" t="s">
        <v>595</v>
      </c>
      <c r="E749">
        <v>157400</v>
      </c>
    </row>
    <row r="750" spans="3:5" x14ac:dyDescent="0.4">
      <c r="C750" t="s">
        <v>760</v>
      </c>
      <c r="D750" t="s">
        <v>596</v>
      </c>
      <c r="E750">
        <v>154000</v>
      </c>
    </row>
    <row r="751" spans="3:5" x14ac:dyDescent="0.4">
      <c r="C751" t="s">
        <v>760</v>
      </c>
      <c r="D751" t="s">
        <v>597</v>
      </c>
      <c r="E751">
        <v>117500</v>
      </c>
    </row>
    <row r="752" spans="3:5" x14ac:dyDescent="0.4">
      <c r="C752" t="s">
        <v>760</v>
      </c>
      <c r="D752" t="s">
        <v>598</v>
      </c>
      <c r="E752">
        <v>103500</v>
      </c>
    </row>
    <row r="753" spans="3:5" x14ac:dyDescent="0.4">
      <c r="C753" t="s">
        <v>760</v>
      </c>
      <c r="D753" t="s">
        <v>599</v>
      </c>
      <c r="E753">
        <v>191600</v>
      </c>
    </row>
    <row r="754" spans="3:5" x14ac:dyDescent="0.4">
      <c r="C754" t="s">
        <v>760</v>
      </c>
      <c r="D754" t="s">
        <v>600</v>
      </c>
      <c r="E754">
        <v>139200</v>
      </c>
    </row>
    <row r="755" spans="3:5" x14ac:dyDescent="0.4">
      <c r="C755" t="s">
        <v>760</v>
      </c>
      <c r="D755" t="s">
        <v>601</v>
      </c>
      <c r="E755">
        <v>79700</v>
      </c>
    </row>
    <row r="756" spans="3:5" x14ac:dyDescent="0.4">
      <c r="C756" t="s">
        <v>760</v>
      </c>
      <c r="D756" t="s">
        <v>602</v>
      </c>
      <c r="E756">
        <v>69800</v>
      </c>
    </row>
    <row r="757" spans="3:5" x14ac:dyDescent="0.4">
      <c r="C757" t="s">
        <v>760</v>
      </c>
      <c r="D757" t="s">
        <v>603</v>
      </c>
      <c r="E757">
        <v>113900</v>
      </c>
    </row>
    <row r="758" spans="3:5" x14ac:dyDescent="0.4">
      <c r="C758" t="s">
        <v>760</v>
      </c>
      <c r="D758" t="s">
        <v>604</v>
      </c>
      <c r="E758">
        <v>100900</v>
      </c>
    </row>
    <row r="759" spans="3:5" x14ac:dyDescent="0.4">
      <c r="C759" t="s">
        <v>760</v>
      </c>
      <c r="D759" t="s">
        <v>605</v>
      </c>
      <c r="E759">
        <v>102400</v>
      </c>
    </row>
    <row r="760" spans="3:5" x14ac:dyDescent="0.4">
      <c r="C760" t="s">
        <v>760</v>
      </c>
      <c r="D760" t="s">
        <v>606</v>
      </c>
      <c r="E760">
        <v>73500</v>
      </c>
    </row>
    <row r="761" spans="3:5" x14ac:dyDescent="0.4">
      <c r="C761" t="s">
        <v>760</v>
      </c>
      <c r="D761" t="s">
        <v>607</v>
      </c>
      <c r="E761">
        <v>88800</v>
      </c>
    </row>
    <row r="762" spans="3:5" x14ac:dyDescent="0.4">
      <c r="C762" t="s">
        <v>760</v>
      </c>
      <c r="D762" t="s">
        <v>608</v>
      </c>
      <c r="E762">
        <v>95100</v>
      </c>
    </row>
    <row r="763" spans="3:5" x14ac:dyDescent="0.4">
      <c r="C763" t="s">
        <v>760</v>
      </c>
      <c r="D763" t="s">
        <v>609</v>
      </c>
      <c r="E763">
        <v>105000</v>
      </c>
    </row>
    <row r="764" spans="3:5" x14ac:dyDescent="0.4">
      <c r="C764" t="s">
        <v>760</v>
      </c>
      <c r="D764" t="s">
        <v>610</v>
      </c>
      <c r="E764">
        <v>57300</v>
      </c>
    </row>
    <row r="765" spans="3:5" x14ac:dyDescent="0.4">
      <c r="C765" t="s">
        <v>760</v>
      </c>
      <c r="D765" t="s">
        <v>611</v>
      </c>
      <c r="E765">
        <v>64000</v>
      </c>
    </row>
    <row r="766" spans="3:5" x14ac:dyDescent="0.4">
      <c r="C766" t="s">
        <v>760</v>
      </c>
      <c r="D766" t="s">
        <v>612</v>
      </c>
      <c r="E766">
        <v>81900</v>
      </c>
    </row>
    <row r="767" spans="3:5" x14ac:dyDescent="0.4">
      <c r="C767" t="s">
        <v>760</v>
      </c>
      <c r="D767" t="s">
        <v>613</v>
      </c>
      <c r="E767">
        <v>115500</v>
      </c>
    </row>
    <row r="768" spans="3:5" x14ac:dyDescent="0.4">
      <c r="C768" t="s">
        <v>760</v>
      </c>
      <c r="D768" t="s">
        <v>614</v>
      </c>
      <c r="E768">
        <v>104200</v>
      </c>
    </row>
    <row r="769" spans="3:5" x14ac:dyDescent="0.4">
      <c r="C769" t="s">
        <v>760</v>
      </c>
      <c r="D769" t="s">
        <v>615</v>
      </c>
      <c r="E769">
        <v>85300</v>
      </c>
    </row>
    <row r="770" spans="3:5" x14ac:dyDescent="0.4">
      <c r="C770" t="s">
        <v>760</v>
      </c>
      <c r="D770" t="s">
        <v>616</v>
      </c>
      <c r="E770">
        <v>61800</v>
      </c>
    </row>
    <row r="771" spans="3:5" x14ac:dyDescent="0.4">
      <c r="C771" t="s">
        <v>760</v>
      </c>
      <c r="D771" t="s">
        <v>617</v>
      </c>
      <c r="E771">
        <v>40600</v>
      </c>
    </row>
    <row r="772" spans="3:5" x14ac:dyDescent="0.4">
      <c r="C772" t="s">
        <v>760</v>
      </c>
      <c r="D772" t="s">
        <v>618</v>
      </c>
      <c r="E772">
        <v>87300</v>
      </c>
    </row>
    <row r="773" spans="3:5" x14ac:dyDescent="0.4">
      <c r="C773" t="s">
        <v>760</v>
      </c>
      <c r="D773" t="s">
        <v>619</v>
      </c>
      <c r="E773">
        <v>78100</v>
      </c>
    </row>
    <row r="774" spans="3:5" x14ac:dyDescent="0.4">
      <c r="C774" t="s">
        <v>760</v>
      </c>
      <c r="D774" t="s">
        <v>620</v>
      </c>
      <c r="E774">
        <v>137700</v>
      </c>
    </row>
    <row r="775" spans="3:5" x14ac:dyDescent="0.4">
      <c r="C775" t="s">
        <v>760</v>
      </c>
      <c r="D775" t="s">
        <v>621</v>
      </c>
      <c r="E775">
        <v>103400</v>
      </c>
    </row>
    <row r="776" spans="3:5" x14ac:dyDescent="0.4">
      <c r="C776" t="s">
        <v>760</v>
      </c>
      <c r="D776" t="s">
        <v>622</v>
      </c>
      <c r="E776">
        <v>224000</v>
      </c>
    </row>
    <row r="777" spans="3:5" x14ac:dyDescent="0.4">
      <c r="C777" t="s">
        <v>760</v>
      </c>
      <c r="D777" t="s">
        <v>623</v>
      </c>
      <c r="E777">
        <v>134300</v>
      </c>
    </row>
    <row r="778" spans="3:5" x14ac:dyDescent="0.4">
      <c r="C778" t="s">
        <v>760</v>
      </c>
      <c r="D778" t="s">
        <v>624</v>
      </c>
      <c r="E778">
        <v>188000</v>
      </c>
    </row>
    <row r="779" spans="3:5" x14ac:dyDescent="0.4">
      <c r="C779" t="s">
        <v>760</v>
      </c>
      <c r="D779" t="s">
        <v>625</v>
      </c>
      <c r="E779">
        <v>204600</v>
      </c>
    </row>
    <row r="780" spans="3:5" x14ac:dyDescent="0.4">
      <c r="C780" t="s">
        <v>760</v>
      </c>
      <c r="D780" t="s">
        <v>626</v>
      </c>
      <c r="E780">
        <v>196700</v>
      </c>
    </row>
    <row r="781" spans="3:5" x14ac:dyDescent="0.4">
      <c r="C781" t="s">
        <v>760</v>
      </c>
      <c r="D781" t="s">
        <v>627</v>
      </c>
      <c r="E781">
        <v>185700</v>
      </c>
    </row>
    <row r="782" spans="3:5" x14ac:dyDescent="0.4">
      <c r="C782" t="s">
        <v>760</v>
      </c>
      <c r="D782" t="s">
        <v>628</v>
      </c>
      <c r="E782">
        <v>134600</v>
      </c>
    </row>
    <row r="783" spans="3:5" x14ac:dyDescent="0.4">
      <c r="C783" t="s">
        <v>760</v>
      </c>
      <c r="D783" t="s">
        <v>629</v>
      </c>
      <c r="E783">
        <v>89400</v>
      </c>
    </row>
    <row r="784" spans="3:5" x14ac:dyDescent="0.4">
      <c r="C784" t="s">
        <v>760</v>
      </c>
      <c r="D784" t="s">
        <v>630</v>
      </c>
      <c r="E784">
        <v>101900</v>
      </c>
    </row>
    <row r="785" spans="3:5" x14ac:dyDescent="0.4">
      <c r="C785" t="s">
        <v>760</v>
      </c>
      <c r="D785" t="s">
        <v>631</v>
      </c>
      <c r="E785">
        <v>77700</v>
      </c>
    </row>
    <row r="786" spans="3:5" x14ac:dyDescent="0.4">
      <c r="C786" t="s">
        <v>760</v>
      </c>
      <c r="D786" t="s">
        <v>632</v>
      </c>
      <c r="E786">
        <v>112300</v>
      </c>
    </row>
    <row r="787" spans="3:5" x14ac:dyDescent="0.4">
      <c r="C787" t="s">
        <v>760</v>
      </c>
      <c r="D787" t="s">
        <v>633</v>
      </c>
      <c r="E787">
        <v>80400</v>
      </c>
    </row>
    <row r="788" spans="3:5" x14ac:dyDescent="0.4">
      <c r="C788" t="s">
        <v>760</v>
      </c>
      <c r="D788" t="s">
        <v>634</v>
      </c>
      <c r="E788">
        <v>41600</v>
      </c>
    </row>
    <row r="789" spans="3:5" x14ac:dyDescent="0.4">
      <c r="C789" t="s">
        <v>760</v>
      </c>
      <c r="D789" t="s">
        <v>635</v>
      </c>
      <c r="E789">
        <v>72600</v>
      </c>
    </row>
    <row r="790" spans="3:5" x14ac:dyDescent="0.4">
      <c r="C790" t="s">
        <v>760</v>
      </c>
      <c r="D790" t="s">
        <v>636</v>
      </c>
      <c r="E790">
        <v>248500</v>
      </c>
    </row>
    <row r="791" spans="3:5" x14ac:dyDescent="0.4">
      <c r="C791" t="s">
        <v>760</v>
      </c>
      <c r="D791" t="s">
        <v>637</v>
      </c>
      <c r="E791">
        <v>151700</v>
      </c>
    </row>
    <row r="792" spans="3:5" x14ac:dyDescent="0.4">
      <c r="C792" t="s">
        <v>760</v>
      </c>
      <c r="D792" t="s">
        <v>638</v>
      </c>
      <c r="E792">
        <v>134000</v>
      </c>
    </row>
    <row r="793" spans="3:5" x14ac:dyDescent="0.4">
      <c r="C793" t="s">
        <v>760</v>
      </c>
      <c r="D793" t="s">
        <v>639</v>
      </c>
      <c r="E793">
        <v>215600</v>
      </c>
    </row>
    <row r="794" spans="3:5" x14ac:dyDescent="0.4">
      <c r="C794" t="s">
        <v>760</v>
      </c>
      <c r="D794" t="s">
        <v>640</v>
      </c>
      <c r="E794">
        <v>230600</v>
      </c>
    </row>
    <row r="795" spans="3:5" x14ac:dyDescent="0.4">
      <c r="C795" t="s">
        <v>760</v>
      </c>
      <c r="D795" t="s">
        <v>641</v>
      </c>
      <c r="E795">
        <v>143700</v>
      </c>
    </row>
    <row r="796" spans="3:5" x14ac:dyDescent="0.4">
      <c r="C796" t="s">
        <v>760</v>
      </c>
      <c r="D796" t="s">
        <v>642</v>
      </c>
      <c r="E796">
        <v>80700</v>
      </c>
    </row>
    <row r="797" spans="3:5" x14ac:dyDescent="0.4">
      <c r="C797" t="s">
        <v>760</v>
      </c>
      <c r="D797" t="s">
        <v>643</v>
      </c>
      <c r="E797">
        <v>93000</v>
      </c>
    </row>
    <row r="798" spans="3:5" x14ac:dyDescent="0.4">
      <c r="C798" t="s">
        <v>760</v>
      </c>
      <c r="D798" t="s">
        <v>644</v>
      </c>
      <c r="E798">
        <v>134300</v>
      </c>
    </row>
    <row r="799" spans="3:5" x14ac:dyDescent="0.4">
      <c r="C799" t="s">
        <v>760</v>
      </c>
      <c r="D799" t="s">
        <v>645</v>
      </c>
      <c r="E799">
        <v>120300</v>
      </c>
    </row>
    <row r="800" spans="3:5" x14ac:dyDescent="0.4">
      <c r="C800" t="s">
        <v>760</v>
      </c>
      <c r="D800" t="s">
        <v>646</v>
      </c>
      <c r="E800">
        <v>64800</v>
      </c>
    </row>
    <row r="801" spans="3:5" x14ac:dyDescent="0.4">
      <c r="C801" t="s">
        <v>760</v>
      </c>
      <c r="D801" t="s">
        <v>647</v>
      </c>
      <c r="E801">
        <v>64900</v>
      </c>
    </row>
    <row r="802" spans="3:5" x14ac:dyDescent="0.4">
      <c r="C802" t="s">
        <v>760</v>
      </c>
      <c r="D802" t="s">
        <v>648</v>
      </c>
      <c r="E802">
        <v>102300</v>
      </c>
    </row>
    <row r="803" spans="3:5" x14ac:dyDescent="0.4">
      <c r="C803" t="s">
        <v>760</v>
      </c>
      <c r="D803" t="s">
        <v>649</v>
      </c>
      <c r="E803">
        <v>111400</v>
      </c>
    </row>
    <row r="804" spans="3:5" x14ac:dyDescent="0.4">
      <c r="C804" t="s">
        <v>760</v>
      </c>
      <c r="D804" t="s">
        <v>650</v>
      </c>
      <c r="E804">
        <v>107400</v>
      </c>
    </row>
    <row r="805" spans="3:5" x14ac:dyDescent="0.4">
      <c r="C805" t="s">
        <v>760</v>
      </c>
      <c r="D805" t="s">
        <v>651</v>
      </c>
      <c r="E805">
        <v>192000</v>
      </c>
    </row>
    <row r="806" spans="3:5" x14ac:dyDescent="0.4">
      <c r="C806" t="s">
        <v>760</v>
      </c>
      <c r="D806" t="s">
        <v>652</v>
      </c>
      <c r="E806">
        <v>156600</v>
      </c>
    </row>
    <row r="807" spans="3:5" x14ac:dyDescent="0.4">
      <c r="C807" t="s">
        <v>760</v>
      </c>
      <c r="D807" t="s">
        <v>653</v>
      </c>
      <c r="E807">
        <v>176600</v>
      </c>
    </row>
    <row r="808" spans="3:5" x14ac:dyDescent="0.4">
      <c r="C808" t="s">
        <v>760</v>
      </c>
      <c r="D808" t="s">
        <v>654</v>
      </c>
      <c r="E808">
        <v>81600</v>
      </c>
    </row>
    <row r="809" spans="3:5" x14ac:dyDescent="0.4">
      <c r="C809" t="s">
        <v>760</v>
      </c>
      <c r="D809" t="s">
        <v>655</v>
      </c>
      <c r="E809">
        <v>68900</v>
      </c>
    </row>
    <row r="810" spans="3:5" x14ac:dyDescent="0.4">
      <c r="C810" t="s">
        <v>760</v>
      </c>
      <c r="D810" t="s">
        <v>656</v>
      </c>
      <c r="E810">
        <v>89400</v>
      </c>
    </row>
    <row r="811" spans="3:5" x14ac:dyDescent="0.4">
      <c r="C811" t="s">
        <v>760</v>
      </c>
      <c r="D811" t="s">
        <v>657</v>
      </c>
      <c r="E811">
        <v>173100</v>
      </c>
    </row>
    <row r="812" spans="3:5" x14ac:dyDescent="0.4">
      <c r="C812" t="s">
        <v>760</v>
      </c>
      <c r="D812" t="s">
        <v>658</v>
      </c>
      <c r="E812">
        <v>114200</v>
      </c>
    </row>
    <row r="813" spans="3:5" x14ac:dyDescent="0.4">
      <c r="C813" t="s">
        <v>760</v>
      </c>
      <c r="D813" t="s">
        <v>659</v>
      </c>
      <c r="E813">
        <v>59200</v>
      </c>
    </row>
    <row r="814" spans="3:5" x14ac:dyDescent="0.4">
      <c r="C814" t="s">
        <v>760</v>
      </c>
      <c r="D814" t="s">
        <v>660</v>
      </c>
      <c r="E814">
        <v>66900</v>
      </c>
    </row>
    <row r="815" spans="3:5" x14ac:dyDescent="0.4">
      <c r="C815" t="s">
        <v>760</v>
      </c>
      <c r="D815" t="s">
        <v>661</v>
      </c>
      <c r="E815">
        <v>79700</v>
      </c>
    </row>
    <row r="816" spans="3:5" x14ac:dyDescent="0.4">
      <c r="C816" t="s">
        <v>760</v>
      </c>
      <c r="D816" t="s">
        <v>662</v>
      </c>
      <c r="E816">
        <v>77400</v>
      </c>
    </row>
    <row r="817" spans="3:5" x14ac:dyDescent="0.4">
      <c r="C817" t="s">
        <v>760</v>
      </c>
      <c r="D817" t="s">
        <v>663</v>
      </c>
      <c r="E817">
        <v>32700</v>
      </c>
    </row>
    <row r="818" spans="3:5" x14ac:dyDescent="0.4">
      <c r="C818" t="s">
        <v>760</v>
      </c>
      <c r="D818" t="s">
        <v>664</v>
      </c>
      <c r="E818">
        <v>353700</v>
      </c>
    </row>
    <row r="819" spans="3:5" x14ac:dyDescent="0.4">
      <c r="C819" t="s">
        <v>760</v>
      </c>
      <c r="D819" t="s">
        <v>665</v>
      </c>
      <c r="E819">
        <v>191200</v>
      </c>
    </row>
    <row r="820" spans="3:5" x14ac:dyDescent="0.4">
      <c r="C820" t="s">
        <v>760</v>
      </c>
      <c r="D820" t="s">
        <v>666</v>
      </c>
      <c r="E820">
        <v>104100</v>
      </c>
    </row>
    <row r="821" spans="3:5" x14ac:dyDescent="0.4">
      <c r="C821" t="s">
        <v>760</v>
      </c>
      <c r="D821" t="s">
        <v>667</v>
      </c>
      <c r="E821">
        <v>87100</v>
      </c>
    </row>
    <row r="822" spans="3:5" x14ac:dyDescent="0.4">
      <c r="C822" t="s">
        <v>760</v>
      </c>
      <c r="D822" t="s">
        <v>668</v>
      </c>
      <c r="E822">
        <v>85600</v>
      </c>
    </row>
    <row r="823" spans="3:5" x14ac:dyDescent="0.4">
      <c r="C823" t="s">
        <v>760</v>
      </c>
      <c r="D823" t="s">
        <v>669</v>
      </c>
      <c r="E823">
        <v>96000</v>
      </c>
    </row>
    <row r="824" spans="3:5" x14ac:dyDescent="0.4">
      <c r="C824" t="s">
        <v>760</v>
      </c>
      <c r="D824" t="s">
        <v>670</v>
      </c>
      <c r="E824">
        <v>135300</v>
      </c>
    </row>
    <row r="825" spans="3:5" x14ac:dyDescent="0.4">
      <c r="C825" t="s">
        <v>760</v>
      </c>
      <c r="D825" t="s">
        <v>671</v>
      </c>
      <c r="E825">
        <v>132700</v>
      </c>
    </row>
    <row r="826" spans="3:5" x14ac:dyDescent="0.4">
      <c r="C826" t="s">
        <v>760</v>
      </c>
      <c r="D826" t="s">
        <v>672</v>
      </c>
      <c r="E826">
        <v>130500</v>
      </c>
    </row>
    <row r="827" spans="3:5" x14ac:dyDescent="0.4">
      <c r="C827" t="s">
        <v>760</v>
      </c>
      <c r="D827" t="s">
        <v>673</v>
      </c>
      <c r="E827">
        <v>83100</v>
      </c>
    </row>
    <row r="828" spans="3:5" x14ac:dyDescent="0.4">
      <c r="C828" t="s">
        <v>760</v>
      </c>
      <c r="D828" t="s">
        <v>674</v>
      </c>
      <c r="E828">
        <v>184900</v>
      </c>
    </row>
    <row r="829" spans="3:5" x14ac:dyDescent="0.4">
      <c r="C829" t="s">
        <v>760</v>
      </c>
      <c r="D829" t="s">
        <v>675</v>
      </c>
      <c r="E829">
        <v>78600</v>
      </c>
    </row>
    <row r="830" spans="3:5" x14ac:dyDescent="0.4">
      <c r="C830" t="s">
        <v>760</v>
      </c>
      <c r="D830" t="s">
        <v>676</v>
      </c>
      <c r="E830">
        <v>163400</v>
      </c>
    </row>
    <row r="831" spans="3:5" x14ac:dyDescent="0.4">
      <c r="C831" t="s">
        <v>760</v>
      </c>
      <c r="D831" t="s">
        <v>677</v>
      </c>
      <c r="E831">
        <v>229900</v>
      </c>
    </row>
    <row r="832" spans="3:5" x14ac:dyDescent="0.4">
      <c r="C832" t="s">
        <v>760</v>
      </c>
      <c r="D832" t="s">
        <v>678</v>
      </c>
      <c r="E832">
        <v>143200</v>
      </c>
    </row>
    <row r="833" spans="3:5" x14ac:dyDescent="0.4">
      <c r="C833" t="s">
        <v>760</v>
      </c>
      <c r="D833" t="s">
        <v>679</v>
      </c>
      <c r="E833">
        <v>162400</v>
      </c>
    </row>
    <row r="834" spans="3:5" x14ac:dyDescent="0.4">
      <c r="C834" t="s">
        <v>760</v>
      </c>
      <c r="D834" t="s">
        <v>680</v>
      </c>
      <c r="E834">
        <v>123900</v>
      </c>
    </row>
    <row r="835" spans="3:5" x14ac:dyDescent="0.4">
      <c r="C835" t="s">
        <v>760</v>
      </c>
      <c r="D835" t="s">
        <v>681</v>
      </c>
      <c r="E835">
        <v>246600</v>
      </c>
    </row>
    <row r="836" spans="3:5" x14ac:dyDescent="0.4">
      <c r="C836" t="s">
        <v>760</v>
      </c>
      <c r="D836" t="s">
        <v>682</v>
      </c>
      <c r="E836">
        <v>207800</v>
      </c>
    </row>
    <row r="837" spans="3:5" x14ac:dyDescent="0.4">
      <c r="C837" t="s">
        <v>760</v>
      </c>
      <c r="D837" t="s">
        <v>683</v>
      </c>
      <c r="E837">
        <v>275800</v>
      </c>
    </row>
    <row r="838" spans="3:5" x14ac:dyDescent="0.4">
      <c r="C838" t="s">
        <v>760</v>
      </c>
      <c r="D838" t="s">
        <v>684</v>
      </c>
      <c r="E838">
        <v>114400</v>
      </c>
    </row>
    <row r="839" spans="3:5" x14ac:dyDescent="0.4">
      <c r="C839" t="s">
        <v>760</v>
      </c>
      <c r="D839" t="s">
        <v>685</v>
      </c>
      <c r="E839">
        <v>75700</v>
      </c>
    </row>
    <row r="840" spans="3:5" x14ac:dyDescent="0.4">
      <c r="C840" t="s">
        <v>760</v>
      </c>
      <c r="D840" t="s">
        <v>686</v>
      </c>
      <c r="E840">
        <v>104700</v>
      </c>
    </row>
    <row r="841" spans="3:5" x14ac:dyDescent="0.4">
      <c r="C841" t="s">
        <v>760</v>
      </c>
      <c r="D841" t="s">
        <v>687</v>
      </c>
      <c r="E841">
        <v>144200</v>
      </c>
    </row>
    <row r="842" spans="3:5" x14ac:dyDescent="0.4">
      <c r="C842" t="s">
        <v>760</v>
      </c>
      <c r="D842" t="s">
        <v>688</v>
      </c>
      <c r="E842">
        <v>80400</v>
      </c>
    </row>
    <row r="843" spans="3:5" x14ac:dyDescent="0.4">
      <c r="C843" t="s">
        <v>760</v>
      </c>
      <c r="D843" t="s">
        <v>689</v>
      </c>
      <c r="E843">
        <v>162600</v>
      </c>
    </row>
    <row r="844" spans="3:5" x14ac:dyDescent="0.4">
      <c r="C844" t="s">
        <v>760</v>
      </c>
      <c r="D844" t="s">
        <v>690</v>
      </c>
      <c r="E844">
        <v>80500</v>
      </c>
    </row>
    <row r="845" spans="3:5" x14ac:dyDescent="0.4">
      <c r="C845" t="s">
        <v>760</v>
      </c>
      <c r="D845" t="s">
        <v>691</v>
      </c>
      <c r="E845">
        <v>77600</v>
      </c>
    </row>
    <row r="846" spans="3:5" x14ac:dyDescent="0.4">
      <c r="C846" t="s">
        <v>760</v>
      </c>
      <c r="D846" t="s">
        <v>692</v>
      </c>
      <c r="E846">
        <v>68200</v>
      </c>
    </row>
    <row r="847" spans="3:5" x14ac:dyDescent="0.4">
      <c r="C847" t="s">
        <v>760</v>
      </c>
      <c r="D847" t="s">
        <v>693</v>
      </c>
      <c r="E847">
        <v>108200</v>
      </c>
    </row>
    <row r="848" spans="3:5" x14ac:dyDescent="0.4">
      <c r="C848" t="s">
        <v>760</v>
      </c>
      <c r="D848" t="s">
        <v>694</v>
      </c>
      <c r="E848">
        <v>136400</v>
      </c>
    </row>
    <row r="849" spans="3:5" x14ac:dyDescent="0.4">
      <c r="C849" t="s">
        <v>760</v>
      </c>
      <c r="D849" t="s">
        <v>393</v>
      </c>
      <c r="E849">
        <v>149700</v>
      </c>
    </row>
    <row r="850" spans="3:5" x14ac:dyDescent="0.4">
      <c r="C850" t="s">
        <v>760</v>
      </c>
      <c r="D850" t="s">
        <v>394</v>
      </c>
      <c r="E850">
        <v>117500</v>
      </c>
    </row>
    <row r="851" spans="3:5" x14ac:dyDescent="0.4">
      <c r="C851" t="s">
        <v>760</v>
      </c>
      <c r="D851" t="s">
        <v>395</v>
      </c>
      <c r="E851">
        <v>259100</v>
      </c>
    </row>
    <row r="852" spans="3:5" x14ac:dyDescent="0.4">
      <c r="C852" t="s">
        <v>760</v>
      </c>
      <c r="D852" t="s">
        <v>396</v>
      </c>
      <c r="E852">
        <v>153200</v>
      </c>
    </row>
    <row r="853" spans="3:5" x14ac:dyDescent="0.4">
      <c r="C853" t="s">
        <v>760</v>
      </c>
      <c r="D853" t="s">
        <v>397</v>
      </c>
      <c r="E853">
        <v>243100</v>
      </c>
    </row>
    <row r="854" spans="3:5" x14ac:dyDescent="0.4">
      <c r="C854" t="s">
        <v>760</v>
      </c>
      <c r="D854" t="s">
        <v>398</v>
      </c>
      <c r="E854">
        <v>193100</v>
      </c>
    </row>
    <row r="855" spans="3:5" x14ac:dyDescent="0.4">
      <c r="C855" t="s">
        <v>760</v>
      </c>
      <c r="D855" t="s">
        <v>399</v>
      </c>
      <c r="E855">
        <v>97100</v>
      </c>
    </row>
    <row r="856" spans="3:5" x14ac:dyDescent="0.4">
      <c r="C856" t="s">
        <v>760</v>
      </c>
      <c r="D856" t="s">
        <v>400</v>
      </c>
      <c r="E856">
        <v>93300</v>
      </c>
    </row>
    <row r="857" spans="3:5" x14ac:dyDescent="0.4">
      <c r="C857" t="s">
        <v>760</v>
      </c>
      <c r="D857" t="s">
        <v>401</v>
      </c>
      <c r="E857">
        <v>131000</v>
      </c>
    </row>
    <row r="858" spans="3:5" x14ac:dyDescent="0.4">
      <c r="C858" t="s">
        <v>760</v>
      </c>
      <c r="D858" t="s">
        <v>402</v>
      </c>
      <c r="E858">
        <v>84000</v>
      </c>
    </row>
    <row r="859" spans="3:5" x14ac:dyDescent="0.4">
      <c r="C859" t="s">
        <v>760</v>
      </c>
      <c r="D859" t="s">
        <v>403</v>
      </c>
      <c r="E859">
        <v>159500</v>
      </c>
    </row>
    <row r="860" spans="3:5" x14ac:dyDescent="0.4">
      <c r="C860" t="s">
        <v>760</v>
      </c>
      <c r="D860" t="s">
        <v>404</v>
      </c>
      <c r="E860">
        <v>149200</v>
      </c>
    </row>
    <row r="861" spans="3:5" x14ac:dyDescent="0.4">
      <c r="C861" t="s">
        <v>760</v>
      </c>
      <c r="D861" t="s">
        <v>405</v>
      </c>
      <c r="E861">
        <v>104500</v>
      </c>
    </row>
    <row r="862" spans="3:5" x14ac:dyDescent="0.4">
      <c r="C862" t="s">
        <v>760</v>
      </c>
      <c r="D862" t="s">
        <v>406</v>
      </c>
      <c r="E862">
        <v>141200</v>
      </c>
    </row>
    <row r="863" spans="3:5" x14ac:dyDescent="0.4">
      <c r="C863" t="s">
        <v>760</v>
      </c>
      <c r="D863" t="s">
        <v>407</v>
      </c>
      <c r="E863">
        <v>155300</v>
      </c>
    </row>
    <row r="864" spans="3:5" x14ac:dyDescent="0.4">
      <c r="C864" t="s">
        <v>760</v>
      </c>
      <c r="D864" t="s">
        <v>408</v>
      </c>
      <c r="E864">
        <v>76300</v>
      </c>
    </row>
    <row r="865" spans="3:5" x14ac:dyDescent="0.4">
      <c r="C865" t="s">
        <v>760</v>
      </c>
      <c r="D865" t="s">
        <v>409</v>
      </c>
      <c r="E865">
        <v>260600</v>
      </c>
    </row>
    <row r="866" spans="3:5" x14ac:dyDescent="0.4">
      <c r="C866" t="s">
        <v>760</v>
      </c>
      <c r="D866" t="s">
        <v>410</v>
      </c>
      <c r="E866">
        <v>226900</v>
      </c>
    </row>
    <row r="867" spans="3:5" x14ac:dyDescent="0.4">
      <c r="C867" t="s">
        <v>760</v>
      </c>
      <c r="D867" t="s">
        <v>411</v>
      </c>
      <c r="E867">
        <v>173500</v>
      </c>
    </row>
    <row r="868" spans="3:5" x14ac:dyDescent="0.4">
      <c r="C868" t="s">
        <v>760</v>
      </c>
      <c r="D868" t="s">
        <v>412</v>
      </c>
      <c r="E868">
        <v>109900</v>
      </c>
    </row>
    <row r="869" spans="3:5" x14ac:dyDescent="0.4">
      <c r="C869" t="s">
        <v>760</v>
      </c>
      <c r="D869" t="s">
        <v>413</v>
      </c>
      <c r="E869">
        <v>131600</v>
      </c>
    </row>
    <row r="870" spans="3:5" x14ac:dyDescent="0.4">
      <c r="C870" t="s">
        <v>760</v>
      </c>
      <c r="D870" t="s">
        <v>414</v>
      </c>
      <c r="E870">
        <v>106800</v>
      </c>
    </row>
    <row r="871" spans="3:5" x14ac:dyDescent="0.4">
      <c r="C871" t="s">
        <v>760</v>
      </c>
      <c r="D871" t="s">
        <v>415</v>
      </c>
      <c r="E871">
        <v>96600</v>
      </c>
    </row>
    <row r="872" spans="3:5" x14ac:dyDescent="0.4">
      <c r="C872" t="s">
        <v>760</v>
      </c>
      <c r="D872" t="s">
        <v>416</v>
      </c>
      <c r="E872">
        <v>157700</v>
      </c>
    </row>
    <row r="873" spans="3:5" x14ac:dyDescent="0.4">
      <c r="C873" t="s">
        <v>760</v>
      </c>
      <c r="D873" t="s">
        <v>417</v>
      </c>
      <c r="E873">
        <v>135400</v>
      </c>
    </row>
    <row r="874" spans="3:5" x14ac:dyDescent="0.4">
      <c r="C874" t="s">
        <v>760</v>
      </c>
      <c r="D874" t="s">
        <v>418</v>
      </c>
      <c r="E874">
        <v>83900</v>
      </c>
    </row>
    <row r="875" spans="3:5" x14ac:dyDescent="0.4">
      <c r="C875" t="s">
        <v>760</v>
      </c>
      <c r="D875" t="s">
        <v>419</v>
      </c>
      <c r="E875">
        <v>194600</v>
      </c>
    </row>
    <row r="876" spans="3:5" x14ac:dyDescent="0.4">
      <c r="C876" t="s">
        <v>760</v>
      </c>
      <c r="D876" t="s">
        <v>420</v>
      </c>
      <c r="E876">
        <v>95400</v>
      </c>
    </row>
    <row r="877" spans="3:5" x14ac:dyDescent="0.4">
      <c r="C877" t="s">
        <v>760</v>
      </c>
      <c r="D877" t="s">
        <v>421</v>
      </c>
      <c r="E877">
        <v>84600</v>
      </c>
    </row>
    <row r="878" spans="3:5" x14ac:dyDescent="0.4">
      <c r="C878" t="s">
        <v>760</v>
      </c>
      <c r="D878" t="s">
        <v>422</v>
      </c>
      <c r="E878">
        <v>140200</v>
      </c>
    </row>
    <row r="879" spans="3:5" x14ac:dyDescent="0.4">
      <c r="C879" t="s">
        <v>760</v>
      </c>
      <c r="D879" t="s">
        <v>423</v>
      </c>
      <c r="E879">
        <v>246600</v>
      </c>
    </row>
    <row r="880" spans="3:5" x14ac:dyDescent="0.4">
      <c r="C880" t="s">
        <v>760</v>
      </c>
      <c r="D880" t="s">
        <v>424</v>
      </c>
      <c r="E880">
        <v>90000</v>
      </c>
    </row>
    <row r="881" spans="3:5" x14ac:dyDescent="0.4">
      <c r="C881" t="s">
        <v>760</v>
      </c>
      <c r="D881" t="s">
        <v>425</v>
      </c>
      <c r="E881">
        <v>89000</v>
      </c>
    </row>
    <row r="882" spans="3:5" x14ac:dyDescent="0.4">
      <c r="C882" t="s">
        <v>760</v>
      </c>
      <c r="D882" t="s">
        <v>426</v>
      </c>
      <c r="E882">
        <v>90100</v>
      </c>
    </row>
    <row r="883" spans="3:5" x14ac:dyDescent="0.4">
      <c r="C883" t="s">
        <v>760</v>
      </c>
      <c r="D883" t="s">
        <v>427</v>
      </c>
      <c r="E883">
        <v>122900</v>
      </c>
    </row>
    <row r="884" spans="3:5" x14ac:dyDescent="0.4">
      <c r="C884" t="s">
        <v>760</v>
      </c>
      <c r="D884" t="s">
        <v>428</v>
      </c>
      <c r="E884">
        <v>134400</v>
      </c>
    </row>
    <row r="885" spans="3:5" x14ac:dyDescent="0.4">
      <c r="C885" t="s">
        <v>760</v>
      </c>
      <c r="D885" t="s">
        <v>429</v>
      </c>
      <c r="E885">
        <v>128200</v>
      </c>
    </row>
    <row r="886" spans="3:5" x14ac:dyDescent="0.4">
      <c r="C886" t="s">
        <v>760</v>
      </c>
      <c r="D886" t="s">
        <v>430</v>
      </c>
      <c r="E886">
        <v>147400</v>
      </c>
    </row>
    <row r="887" spans="3:5" x14ac:dyDescent="0.4">
      <c r="C887" t="s">
        <v>760</v>
      </c>
      <c r="D887" t="s">
        <v>431</v>
      </c>
      <c r="E887">
        <v>75600</v>
      </c>
    </row>
    <row r="888" spans="3:5" x14ac:dyDescent="0.4">
      <c r="C888" t="s">
        <v>760</v>
      </c>
      <c r="D888" t="s">
        <v>432</v>
      </c>
      <c r="E888">
        <v>140300</v>
      </c>
    </row>
    <row r="889" spans="3:5" x14ac:dyDescent="0.4">
      <c r="C889" t="s">
        <v>760</v>
      </c>
      <c r="D889" t="s">
        <v>433</v>
      </c>
      <c r="E889">
        <v>97900</v>
      </c>
    </row>
    <row r="890" spans="3:5" x14ac:dyDescent="0.4">
      <c r="C890" t="s">
        <v>760</v>
      </c>
      <c r="D890" t="s">
        <v>434</v>
      </c>
      <c r="E890">
        <v>59900</v>
      </c>
    </row>
    <row r="891" spans="3:5" x14ac:dyDescent="0.4">
      <c r="C891" t="s">
        <v>760</v>
      </c>
      <c r="D891" t="s">
        <v>435</v>
      </c>
      <c r="E891">
        <v>183100</v>
      </c>
    </row>
    <row r="892" spans="3:5" x14ac:dyDescent="0.4">
      <c r="C892" t="s">
        <v>760</v>
      </c>
      <c r="D892" t="s">
        <v>436</v>
      </c>
      <c r="E892">
        <v>73700</v>
      </c>
    </row>
    <row r="893" spans="3:5" x14ac:dyDescent="0.4">
      <c r="C893" t="s">
        <v>760</v>
      </c>
      <c r="D893" t="s">
        <v>437</v>
      </c>
      <c r="E893">
        <v>52800</v>
      </c>
    </row>
    <row r="894" spans="3:5" x14ac:dyDescent="0.4">
      <c r="C894" t="s">
        <v>760</v>
      </c>
      <c r="D894" t="s">
        <v>438</v>
      </c>
      <c r="E894">
        <v>104700</v>
      </c>
    </row>
    <row r="895" spans="3:5" x14ac:dyDescent="0.4">
      <c r="C895" t="s">
        <v>760</v>
      </c>
      <c r="D895" t="s">
        <v>439</v>
      </c>
      <c r="E895">
        <v>63400</v>
      </c>
    </row>
    <row r="896" spans="3:5" x14ac:dyDescent="0.4">
      <c r="C896" t="s">
        <v>760</v>
      </c>
      <c r="D896" t="s">
        <v>440</v>
      </c>
      <c r="E896">
        <v>78900</v>
      </c>
    </row>
    <row r="897" spans="3:5" x14ac:dyDescent="0.4">
      <c r="C897" t="s">
        <v>760</v>
      </c>
      <c r="D897" t="s">
        <v>441</v>
      </c>
      <c r="E897">
        <v>85700</v>
      </c>
    </row>
    <row r="898" spans="3:5" x14ac:dyDescent="0.4">
      <c r="C898" t="s">
        <v>760</v>
      </c>
      <c r="D898" t="s">
        <v>442</v>
      </c>
      <c r="E898">
        <v>112800</v>
      </c>
    </row>
    <row r="899" spans="3:5" x14ac:dyDescent="0.4">
      <c r="C899" t="s">
        <v>760</v>
      </c>
      <c r="D899" t="s">
        <v>443</v>
      </c>
      <c r="E899">
        <v>49900</v>
      </c>
    </row>
    <row r="900" spans="3:5" x14ac:dyDescent="0.4">
      <c r="C900" t="s">
        <v>760</v>
      </c>
      <c r="D900" t="s">
        <v>444</v>
      </c>
      <c r="E900">
        <v>38500</v>
      </c>
    </row>
    <row r="901" spans="3:5" x14ac:dyDescent="0.4">
      <c r="C901" t="s">
        <v>760</v>
      </c>
      <c r="D901" t="s">
        <v>445</v>
      </c>
      <c r="E901">
        <v>52700</v>
      </c>
    </row>
    <row r="902" spans="3:5" x14ac:dyDescent="0.4">
      <c r="C902" t="s">
        <v>760</v>
      </c>
      <c r="D902" t="s">
        <v>446</v>
      </c>
      <c r="E902">
        <v>20700</v>
      </c>
    </row>
    <row r="903" spans="3:5" x14ac:dyDescent="0.4">
      <c r="C903" t="s">
        <v>760</v>
      </c>
      <c r="D903" t="s">
        <v>447</v>
      </c>
      <c r="E903">
        <v>52000</v>
      </c>
    </row>
    <row r="904" spans="3:5" x14ac:dyDescent="0.4">
      <c r="C904" t="s">
        <v>760</v>
      </c>
      <c r="D904" t="s">
        <v>448</v>
      </c>
      <c r="E904">
        <v>84900</v>
      </c>
    </row>
    <row r="905" spans="3:5" x14ac:dyDescent="0.4">
      <c r="C905" t="s">
        <v>760</v>
      </c>
      <c r="D905" t="s">
        <v>449</v>
      </c>
      <c r="E905">
        <v>71000</v>
      </c>
    </row>
    <row r="906" spans="3:5" x14ac:dyDescent="0.4">
      <c r="C906" t="s">
        <v>760</v>
      </c>
      <c r="D906" t="s">
        <v>450</v>
      </c>
      <c r="E906">
        <v>75000</v>
      </c>
    </row>
    <row r="907" spans="3:5" x14ac:dyDescent="0.4">
      <c r="C907" t="s">
        <v>760</v>
      </c>
      <c r="D907" t="s">
        <v>451</v>
      </c>
      <c r="E907">
        <v>37800</v>
      </c>
    </row>
    <row r="908" spans="3:5" x14ac:dyDescent="0.4">
      <c r="C908" t="s">
        <v>760</v>
      </c>
      <c r="D908" t="s">
        <v>452</v>
      </c>
      <c r="E908">
        <v>57300</v>
      </c>
    </row>
    <row r="909" spans="3:5" x14ac:dyDescent="0.4">
      <c r="C909" t="s">
        <v>760</v>
      </c>
      <c r="D909" t="s">
        <v>453</v>
      </c>
      <c r="E909">
        <v>115100</v>
      </c>
    </row>
    <row r="910" spans="3:5" x14ac:dyDescent="0.4">
      <c r="C910" t="s">
        <v>760</v>
      </c>
      <c r="D910" t="s">
        <v>454</v>
      </c>
      <c r="E910">
        <v>41900</v>
      </c>
    </row>
    <row r="911" spans="3:5" x14ac:dyDescent="0.4">
      <c r="C911" t="s">
        <v>760</v>
      </c>
      <c r="D911" t="s">
        <v>455</v>
      </c>
      <c r="E911">
        <v>26600</v>
      </c>
    </row>
    <row r="912" spans="3:5" x14ac:dyDescent="0.4">
      <c r="C912" t="s">
        <v>760</v>
      </c>
      <c r="D912" t="s">
        <v>456</v>
      </c>
      <c r="E912">
        <v>30600</v>
      </c>
    </row>
    <row r="913" spans="3:5" x14ac:dyDescent="0.4">
      <c r="C913" t="s">
        <v>760</v>
      </c>
      <c r="D913" t="s">
        <v>457</v>
      </c>
      <c r="E913">
        <v>26600</v>
      </c>
    </row>
    <row r="914" spans="3:5" x14ac:dyDescent="0.4">
      <c r="C914" t="s">
        <v>760</v>
      </c>
      <c r="D914" t="s">
        <v>458</v>
      </c>
      <c r="E914">
        <v>30600</v>
      </c>
    </row>
    <row r="915" spans="3:5" x14ac:dyDescent="0.4">
      <c r="C915" t="s">
        <v>760</v>
      </c>
      <c r="D915" t="s">
        <v>459</v>
      </c>
      <c r="E915">
        <v>81100</v>
      </c>
    </row>
    <row r="916" spans="3:5" x14ac:dyDescent="0.4">
      <c r="C916" t="s">
        <v>760</v>
      </c>
      <c r="D916" t="s">
        <v>460</v>
      </c>
      <c r="E916">
        <v>129400</v>
      </c>
    </row>
    <row r="917" spans="3:5" x14ac:dyDescent="0.4">
      <c r="C917" t="s">
        <v>760</v>
      </c>
      <c r="D917" t="s">
        <v>461</v>
      </c>
      <c r="E917">
        <v>49700</v>
      </c>
    </row>
    <row r="918" spans="3:5" x14ac:dyDescent="0.4">
      <c r="C918" t="s">
        <v>760</v>
      </c>
      <c r="D918" t="s">
        <v>462</v>
      </c>
      <c r="E918">
        <v>48600</v>
      </c>
    </row>
    <row r="919" spans="3:5" x14ac:dyDescent="0.4">
      <c r="C919" t="s">
        <v>760</v>
      </c>
      <c r="D919" t="s">
        <v>463</v>
      </c>
      <c r="E919">
        <v>52600</v>
      </c>
    </row>
    <row r="920" spans="3:5" x14ac:dyDescent="0.4">
      <c r="C920" t="s">
        <v>760</v>
      </c>
      <c r="D920" t="s">
        <v>464</v>
      </c>
      <c r="E920">
        <v>27000</v>
      </c>
    </row>
    <row r="921" spans="3:5" x14ac:dyDescent="0.4">
      <c r="C921" t="s">
        <v>760</v>
      </c>
      <c r="D921" t="s">
        <v>465</v>
      </c>
      <c r="E921">
        <v>23300</v>
      </c>
    </row>
    <row r="922" spans="3:5" x14ac:dyDescent="0.4">
      <c r="C922" t="s">
        <v>760</v>
      </c>
      <c r="D922" t="s">
        <v>466</v>
      </c>
      <c r="E922">
        <v>122800</v>
      </c>
    </row>
    <row r="923" spans="3:5" x14ac:dyDescent="0.4">
      <c r="C923" t="s">
        <v>760</v>
      </c>
      <c r="D923" t="s">
        <v>467</v>
      </c>
      <c r="E923">
        <v>56800</v>
      </c>
    </row>
    <row r="924" spans="3:5" x14ac:dyDescent="0.4">
      <c r="C924" t="s">
        <v>760</v>
      </c>
      <c r="D924" t="s">
        <v>468</v>
      </c>
      <c r="E924">
        <v>42500</v>
      </c>
    </row>
    <row r="925" spans="3:5" x14ac:dyDescent="0.4">
      <c r="C925" t="s">
        <v>760</v>
      </c>
      <c r="D925" t="s">
        <v>469</v>
      </c>
      <c r="E925">
        <v>55500</v>
      </c>
    </row>
    <row r="926" spans="3:5" x14ac:dyDescent="0.4">
      <c r="C926" t="s">
        <v>760</v>
      </c>
      <c r="D926" t="s">
        <v>470</v>
      </c>
      <c r="E926">
        <v>117300</v>
      </c>
    </row>
    <row r="927" spans="3:5" x14ac:dyDescent="0.4">
      <c r="C927" t="s">
        <v>760</v>
      </c>
      <c r="D927" t="s">
        <v>471</v>
      </c>
      <c r="E927">
        <v>52000</v>
      </c>
    </row>
    <row r="928" spans="3:5" x14ac:dyDescent="0.4">
      <c r="C928" t="s">
        <v>760</v>
      </c>
      <c r="D928" t="s">
        <v>472</v>
      </c>
      <c r="E928">
        <v>64000</v>
      </c>
    </row>
    <row r="929" spans="3:5" x14ac:dyDescent="0.4">
      <c r="C929" t="s">
        <v>760</v>
      </c>
      <c r="D929" t="s">
        <v>473</v>
      </c>
      <c r="E929">
        <v>84400</v>
      </c>
    </row>
    <row r="930" spans="3:5" x14ac:dyDescent="0.4">
      <c r="C930" t="s">
        <v>760</v>
      </c>
      <c r="D930" t="s">
        <v>474</v>
      </c>
      <c r="E930">
        <v>78900</v>
      </c>
    </row>
    <row r="931" spans="3:5" x14ac:dyDescent="0.4">
      <c r="C931" t="s">
        <v>760</v>
      </c>
      <c r="D931" t="s">
        <v>475</v>
      </c>
      <c r="E931">
        <v>42800</v>
      </c>
    </row>
    <row r="932" spans="3:5" x14ac:dyDescent="0.4">
      <c r="C932" t="s">
        <v>760</v>
      </c>
      <c r="D932" t="s">
        <v>476</v>
      </c>
      <c r="E932">
        <v>43200</v>
      </c>
    </row>
    <row r="933" spans="3:5" x14ac:dyDescent="0.4">
      <c r="C933" t="s">
        <v>760</v>
      </c>
      <c r="D933" t="s">
        <v>477</v>
      </c>
      <c r="E933">
        <v>44600</v>
      </c>
    </row>
    <row r="934" spans="3:5" x14ac:dyDescent="0.4">
      <c r="C934" t="s">
        <v>760</v>
      </c>
      <c r="D934" t="s">
        <v>478</v>
      </c>
      <c r="E934">
        <v>39800</v>
      </c>
    </row>
    <row r="935" spans="3:5" x14ac:dyDescent="0.4">
      <c r="C935" t="s">
        <v>760</v>
      </c>
      <c r="D935" t="s">
        <v>479</v>
      </c>
      <c r="E935">
        <v>65900</v>
      </c>
    </row>
    <row r="936" spans="3:5" x14ac:dyDescent="0.4">
      <c r="C936" t="s">
        <v>760</v>
      </c>
      <c r="D936" t="s">
        <v>480</v>
      </c>
      <c r="E936">
        <v>29800</v>
      </c>
    </row>
    <row r="937" spans="3:5" x14ac:dyDescent="0.4">
      <c r="C937" t="s">
        <v>760</v>
      </c>
      <c r="D937" t="s">
        <v>481</v>
      </c>
      <c r="E937">
        <v>62400</v>
      </c>
    </row>
    <row r="938" spans="3:5" x14ac:dyDescent="0.4">
      <c r="C938" t="s">
        <v>760</v>
      </c>
      <c r="D938" t="s">
        <v>482</v>
      </c>
      <c r="E938">
        <v>109900</v>
      </c>
    </row>
    <row r="939" spans="3:5" x14ac:dyDescent="0.4">
      <c r="C939" t="s">
        <v>760</v>
      </c>
      <c r="D939" t="s">
        <v>483</v>
      </c>
      <c r="E939">
        <v>50200</v>
      </c>
    </row>
    <row r="940" spans="3:5" x14ac:dyDescent="0.4">
      <c r="C940" t="s">
        <v>760</v>
      </c>
      <c r="D940" t="s">
        <v>484</v>
      </c>
      <c r="E940">
        <v>50000</v>
      </c>
    </row>
    <row r="941" spans="3:5" x14ac:dyDescent="0.4">
      <c r="C941" t="s">
        <v>760</v>
      </c>
      <c r="D941" t="s">
        <v>485</v>
      </c>
      <c r="E941">
        <v>86000</v>
      </c>
    </row>
    <row r="942" spans="3:5" x14ac:dyDescent="0.4">
      <c r="C942" t="s">
        <v>760</v>
      </c>
      <c r="D942" t="s">
        <v>486</v>
      </c>
      <c r="E942">
        <v>86600</v>
      </c>
    </row>
    <row r="943" spans="3:5" x14ac:dyDescent="0.4">
      <c r="C943" t="s">
        <v>760</v>
      </c>
      <c r="D943" t="s">
        <v>487</v>
      </c>
      <c r="E943">
        <v>67800</v>
      </c>
    </row>
    <row r="944" spans="3:5" x14ac:dyDescent="0.4">
      <c r="C944" t="s">
        <v>760</v>
      </c>
      <c r="D944" t="s">
        <v>488</v>
      </c>
      <c r="E944">
        <v>50400</v>
      </c>
    </row>
    <row r="945" spans="3:5" x14ac:dyDescent="0.4">
      <c r="C945" t="s">
        <v>760</v>
      </c>
      <c r="D945" t="s">
        <v>489</v>
      </c>
      <c r="E945">
        <v>30600</v>
      </c>
    </row>
    <row r="946" spans="3:5" x14ac:dyDescent="0.4">
      <c r="C946" t="s">
        <v>760</v>
      </c>
      <c r="D946" t="s">
        <v>490</v>
      </c>
      <c r="E946">
        <v>37900</v>
      </c>
    </row>
    <row r="947" spans="3:5" x14ac:dyDescent="0.4">
      <c r="C947" t="s">
        <v>760</v>
      </c>
      <c r="D947" t="s">
        <v>491</v>
      </c>
      <c r="E947">
        <v>87900</v>
      </c>
    </row>
    <row r="948" spans="3:5" x14ac:dyDescent="0.4">
      <c r="C948" t="s">
        <v>760</v>
      </c>
      <c r="D948" t="s">
        <v>492</v>
      </c>
      <c r="E948">
        <v>47700</v>
      </c>
    </row>
    <row r="949" spans="3:5" x14ac:dyDescent="0.4">
      <c r="C949" t="s">
        <v>760</v>
      </c>
      <c r="D949" t="s">
        <v>493</v>
      </c>
      <c r="E949">
        <v>66700</v>
      </c>
    </row>
    <row r="950" spans="3:5" x14ac:dyDescent="0.4">
      <c r="C950" t="s">
        <v>760</v>
      </c>
      <c r="D950" t="s">
        <v>494</v>
      </c>
      <c r="E950">
        <v>50900</v>
      </c>
    </row>
    <row r="951" spans="3:5" x14ac:dyDescent="0.4">
      <c r="C951" t="s">
        <v>760</v>
      </c>
      <c r="D951" t="s">
        <v>495</v>
      </c>
      <c r="E951">
        <v>36700</v>
      </c>
    </row>
    <row r="952" spans="3:5" x14ac:dyDescent="0.4">
      <c r="C952" t="s">
        <v>760</v>
      </c>
      <c r="D952" t="s">
        <v>496</v>
      </c>
      <c r="E952">
        <v>72700</v>
      </c>
    </row>
    <row r="953" spans="3:5" x14ac:dyDescent="0.4">
      <c r="C953" t="s">
        <v>760</v>
      </c>
      <c r="D953" t="s">
        <v>497</v>
      </c>
      <c r="E953">
        <v>48400</v>
      </c>
    </row>
    <row r="954" spans="3:5" x14ac:dyDescent="0.4">
      <c r="C954" t="s">
        <v>760</v>
      </c>
      <c r="D954" t="s">
        <v>498</v>
      </c>
      <c r="E954">
        <v>66500</v>
      </c>
    </row>
    <row r="955" spans="3:5" x14ac:dyDescent="0.4">
      <c r="C955" t="s">
        <v>760</v>
      </c>
      <c r="D955" t="s">
        <v>499</v>
      </c>
      <c r="E955">
        <v>157600</v>
      </c>
    </row>
    <row r="956" spans="3:5" x14ac:dyDescent="0.4">
      <c r="C956" t="s">
        <v>760</v>
      </c>
      <c r="D956" t="s">
        <v>500</v>
      </c>
      <c r="E956">
        <v>42900</v>
      </c>
    </row>
    <row r="957" spans="3:5" x14ac:dyDescent="0.4">
      <c r="C957" t="s">
        <v>760</v>
      </c>
      <c r="D957" t="s">
        <v>501</v>
      </c>
      <c r="E957">
        <v>80600</v>
      </c>
    </row>
    <row r="958" spans="3:5" x14ac:dyDescent="0.4">
      <c r="C958" t="s">
        <v>760</v>
      </c>
      <c r="D958" t="s">
        <v>502</v>
      </c>
      <c r="E958">
        <v>67400</v>
      </c>
    </row>
    <row r="959" spans="3:5" x14ac:dyDescent="0.4">
      <c r="C959" t="s">
        <v>760</v>
      </c>
      <c r="D959" t="s">
        <v>503</v>
      </c>
      <c r="E959">
        <v>50000</v>
      </c>
    </row>
    <row r="960" spans="3:5" x14ac:dyDescent="0.4">
      <c r="C960" t="s">
        <v>760</v>
      </c>
      <c r="D960" t="s">
        <v>504</v>
      </c>
      <c r="E960">
        <v>31100</v>
      </c>
    </row>
    <row r="961" spans="3:5" x14ac:dyDescent="0.4">
      <c r="C961" t="s">
        <v>760</v>
      </c>
      <c r="D961" t="s">
        <v>505</v>
      </c>
      <c r="E961">
        <v>84000</v>
      </c>
    </row>
    <row r="962" spans="3:5" x14ac:dyDescent="0.4">
      <c r="C962" t="s">
        <v>760</v>
      </c>
      <c r="D962" t="s">
        <v>506</v>
      </c>
      <c r="E962">
        <v>56600</v>
      </c>
    </row>
    <row r="963" spans="3:5" x14ac:dyDescent="0.4">
      <c r="C963" t="s">
        <v>760</v>
      </c>
      <c r="D963" t="s">
        <v>507</v>
      </c>
      <c r="E963">
        <v>85000</v>
      </c>
    </row>
    <row r="964" spans="3:5" x14ac:dyDescent="0.4">
      <c r="C964" t="s">
        <v>760</v>
      </c>
      <c r="D964" t="s">
        <v>508</v>
      </c>
      <c r="E964">
        <v>168100</v>
      </c>
    </row>
    <row r="965" spans="3:5" x14ac:dyDescent="0.4">
      <c r="C965" t="s">
        <v>760</v>
      </c>
      <c r="D965" t="s">
        <v>509</v>
      </c>
      <c r="E965">
        <v>77500</v>
      </c>
    </row>
    <row r="966" spans="3:5" x14ac:dyDescent="0.4">
      <c r="C966" t="s">
        <v>760</v>
      </c>
      <c r="D966" t="s">
        <v>510</v>
      </c>
      <c r="E966">
        <v>161700</v>
      </c>
    </row>
    <row r="967" spans="3:5" x14ac:dyDescent="0.4">
      <c r="C967" t="s">
        <v>760</v>
      </c>
      <c r="D967" t="s">
        <v>511</v>
      </c>
      <c r="E967">
        <v>108700</v>
      </c>
    </row>
    <row r="968" spans="3:5" x14ac:dyDescent="0.4">
      <c r="C968" t="s">
        <v>760</v>
      </c>
      <c r="D968" t="s">
        <v>512</v>
      </c>
      <c r="E968">
        <v>395700</v>
      </c>
    </row>
    <row r="969" spans="3:5" x14ac:dyDescent="0.4">
      <c r="C969" t="s">
        <v>760</v>
      </c>
      <c r="D969" t="s">
        <v>695</v>
      </c>
      <c r="E969">
        <v>305900</v>
      </c>
    </row>
    <row r="970" spans="3:5" x14ac:dyDescent="0.4">
      <c r="C970" t="s">
        <v>760</v>
      </c>
      <c r="D970" t="s">
        <v>696</v>
      </c>
      <c r="E970">
        <v>174600</v>
      </c>
    </row>
    <row r="971" spans="3:5" x14ac:dyDescent="0.4">
      <c r="C971" t="s">
        <v>760</v>
      </c>
      <c r="D971" t="s">
        <v>697</v>
      </c>
      <c r="E971">
        <v>133000</v>
      </c>
    </row>
    <row r="972" spans="3:5" x14ac:dyDescent="0.4">
      <c r="C972" t="s">
        <v>760</v>
      </c>
      <c r="D972" t="s">
        <v>698</v>
      </c>
      <c r="E972">
        <v>129500</v>
      </c>
    </row>
    <row r="973" spans="3:5" x14ac:dyDescent="0.4">
      <c r="C973" t="s">
        <v>760</v>
      </c>
      <c r="D973" t="s">
        <v>699</v>
      </c>
      <c r="E973">
        <v>130100</v>
      </c>
    </row>
    <row r="974" spans="3:5" x14ac:dyDescent="0.4">
      <c r="C974" t="s">
        <v>760</v>
      </c>
      <c r="D974" t="s">
        <v>700</v>
      </c>
      <c r="E974">
        <v>106100</v>
      </c>
    </row>
    <row r="975" spans="3:5" x14ac:dyDescent="0.4">
      <c r="C975" t="s">
        <v>760</v>
      </c>
      <c r="D975" t="s">
        <v>701</v>
      </c>
      <c r="E975">
        <v>67100</v>
      </c>
    </row>
    <row r="976" spans="3:5" x14ac:dyDescent="0.4">
      <c r="C976" t="s">
        <v>760</v>
      </c>
      <c r="D976" t="s">
        <v>702</v>
      </c>
      <c r="E976">
        <v>52400</v>
      </c>
    </row>
    <row r="977" spans="3:5" x14ac:dyDescent="0.4">
      <c r="C977" t="s">
        <v>760</v>
      </c>
      <c r="D977" t="s">
        <v>703</v>
      </c>
      <c r="E977">
        <v>88900</v>
      </c>
    </row>
    <row r="978" spans="3:5" x14ac:dyDescent="0.4">
      <c r="C978" t="s">
        <v>760</v>
      </c>
      <c r="D978" t="s">
        <v>704</v>
      </c>
      <c r="E978">
        <v>81000</v>
      </c>
    </row>
    <row r="979" spans="3:5" x14ac:dyDescent="0.4">
      <c r="C979" t="s">
        <v>760</v>
      </c>
      <c r="D979" t="s">
        <v>705</v>
      </c>
      <c r="E979">
        <v>80500</v>
      </c>
    </row>
    <row r="980" spans="3:5" x14ac:dyDescent="0.4">
      <c r="C980" t="s">
        <v>760</v>
      </c>
      <c r="D980" t="s">
        <v>706</v>
      </c>
      <c r="E980">
        <v>44200</v>
      </c>
    </row>
    <row r="981" spans="3:5" x14ac:dyDescent="0.4">
      <c r="C981" t="s">
        <v>760</v>
      </c>
      <c r="D981" t="s">
        <v>707</v>
      </c>
      <c r="E981">
        <v>53300</v>
      </c>
    </row>
    <row r="982" spans="3:5" x14ac:dyDescent="0.4">
      <c r="C982" t="s">
        <v>760</v>
      </c>
      <c r="D982" t="s">
        <v>708</v>
      </c>
      <c r="E982">
        <v>39000</v>
      </c>
    </row>
    <row r="983" spans="3:5" x14ac:dyDescent="0.4">
      <c r="C983" t="s">
        <v>760</v>
      </c>
      <c r="D983" t="s">
        <v>709</v>
      </c>
      <c r="E983">
        <v>136300</v>
      </c>
    </row>
    <row r="984" spans="3:5" x14ac:dyDescent="0.4">
      <c r="C984" t="s">
        <v>760</v>
      </c>
      <c r="D984" t="s">
        <v>710</v>
      </c>
      <c r="E984">
        <v>106200</v>
      </c>
    </row>
    <row r="985" spans="3:5" x14ac:dyDescent="0.4">
      <c r="C985" t="s">
        <v>760</v>
      </c>
      <c r="D985" t="s">
        <v>711</v>
      </c>
      <c r="E985">
        <v>103600</v>
      </c>
    </row>
    <row r="986" spans="3:5" x14ac:dyDescent="0.4">
      <c r="C986" t="s">
        <v>760</v>
      </c>
      <c r="D986" t="s">
        <v>712</v>
      </c>
      <c r="E986">
        <v>59600</v>
      </c>
    </row>
    <row r="987" spans="3:5" x14ac:dyDescent="0.4">
      <c r="C987" t="s">
        <v>760</v>
      </c>
      <c r="D987" t="s">
        <v>713</v>
      </c>
      <c r="E987">
        <v>76200</v>
      </c>
    </row>
    <row r="988" spans="3:5" x14ac:dyDescent="0.4">
      <c r="C988" t="s">
        <v>760</v>
      </c>
      <c r="D988" t="s">
        <v>714</v>
      </c>
      <c r="E988">
        <v>121600</v>
      </c>
    </row>
    <row r="989" spans="3:5" x14ac:dyDescent="0.4">
      <c r="C989" t="s">
        <v>760</v>
      </c>
      <c r="D989" t="s">
        <v>715</v>
      </c>
      <c r="E989">
        <v>110000</v>
      </c>
    </row>
    <row r="990" spans="3:5" x14ac:dyDescent="0.4">
      <c r="C990" t="s">
        <v>760</v>
      </c>
      <c r="D990" t="s">
        <v>716</v>
      </c>
      <c r="E990">
        <v>59100</v>
      </c>
    </row>
    <row r="991" spans="3:5" x14ac:dyDescent="0.4">
      <c r="C991" t="s">
        <v>760</v>
      </c>
      <c r="D991" t="s">
        <v>717</v>
      </c>
      <c r="E991">
        <v>63300</v>
      </c>
    </row>
    <row r="992" spans="3:5" x14ac:dyDescent="0.4">
      <c r="C992" t="s">
        <v>760</v>
      </c>
      <c r="D992" t="s">
        <v>718</v>
      </c>
      <c r="E992">
        <v>100500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549300</v>
      </c>
    </row>
    <row r="999" spans="3:5" x14ac:dyDescent="0.4">
      <c r="C999" t="s">
        <v>761</v>
      </c>
      <c r="D999" t="s">
        <v>513</v>
      </c>
      <c r="E999">
        <v>750100</v>
      </c>
    </row>
    <row r="1000" spans="3:5" x14ac:dyDescent="0.4">
      <c r="C1000" t="s">
        <v>761</v>
      </c>
      <c r="D1000" t="s">
        <v>514</v>
      </c>
      <c r="E1000">
        <v>197500</v>
      </c>
    </row>
    <row r="1001" spans="3:5" x14ac:dyDescent="0.4">
      <c r="C1001" t="s">
        <v>761</v>
      </c>
      <c r="D1001" t="s">
        <v>515</v>
      </c>
      <c r="E1001">
        <v>139000</v>
      </c>
    </row>
    <row r="1002" spans="3:5" x14ac:dyDescent="0.4">
      <c r="C1002" t="s">
        <v>761</v>
      </c>
      <c r="D1002" t="s">
        <v>516</v>
      </c>
      <c r="E1002">
        <v>269800</v>
      </c>
    </row>
    <row r="1003" spans="3:5" x14ac:dyDescent="0.4">
      <c r="C1003" t="s">
        <v>761</v>
      </c>
      <c r="D1003" t="s">
        <v>517</v>
      </c>
      <c r="E1003">
        <v>257300</v>
      </c>
    </row>
    <row r="1004" spans="3:5" x14ac:dyDescent="0.4">
      <c r="C1004" t="s">
        <v>761</v>
      </c>
      <c r="D1004" t="s">
        <v>518</v>
      </c>
      <c r="E1004">
        <v>139400</v>
      </c>
    </row>
    <row r="1005" spans="3:5" x14ac:dyDescent="0.4">
      <c r="C1005" t="s">
        <v>761</v>
      </c>
      <c r="D1005" t="s">
        <v>519</v>
      </c>
      <c r="E1005">
        <v>287500</v>
      </c>
    </row>
    <row r="1006" spans="3:5" x14ac:dyDescent="0.4">
      <c r="C1006" t="s">
        <v>761</v>
      </c>
      <c r="D1006" t="s">
        <v>520</v>
      </c>
      <c r="E1006">
        <v>142100</v>
      </c>
    </row>
    <row r="1007" spans="3:5" x14ac:dyDescent="0.4">
      <c r="C1007" t="s">
        <v>761</v>
      </c>
      <c r="D1007" t="s">
        <v>521</v>
      </c>
      <c r="E1007">
        <v>218100</v>
      </c>
    </row>
    <row r="1008" spans="3:5" x14ac:dyDescent="0.4">
      <c r="C1008" t="s">
        <v>761</v>
      </c>
      <c r="D1008" t="s">
        <v>522</v>
      </c>
      <c r="E1008">
        <v>105500</v>
      </c>
    </row>
    <row r="1009" spans="3:5" x14ac:dyDescent="0.4">
      <c r="C1009" t="s">
        <v>761</v>
      </c>
      <c r="D1009" t="s">
        <v>523</v>
      </c>
      <c r="E1009">
        <v>145200</v>
      </c>
    </row>
    <row r="1010" spans="3:5" x14ac:dyDescent="0.4">
      <c r="C1010" t="s">
        <v>761</v>
      </c>
      <c r="D1010" t="s">
        <v>524</v>
      </c>
      <c r="E1010">
        <v>243000</v>
      </c>
    </row>
    <row r="1011" spans="3:5" x14ac:dyDescent="0.4">
      <c r="C1011" t="s">
        <v>761</v>
      </c>
      <c r="D1011" t="s">
        <v>525</v>
      </c>
      <c r="E1011">
        <v>259100</v>
      </c>
    </row>
    <row r="1012" spans="3:5" x14ac:dyDescent="0.4">
      <c r="C1012" t="s">
        <v>761</v>
      </c>
      <c r="D1012" t="s">
        <v>526</v>
      </c>
      <c r="E1012">
        <v>332900</v>
      </c>
    </row>
    <row r="1013" spans="3:5" x14ac:dyDescent="0.4">
      <c r="C1013" t="s">
        <v>761</v>
      </c>
      <c r="D1013" t="s">
        <v>527</v>
      </c>
      <c r="E1013">
        <v>189400</v>
      </c>
    </row>
    <row r="1014" spans="3:5" x14ac:dyDescent="0.4">
      <c r="C1014" t="s">
        <v>761</v>
      </c>
      <c r="D1014" t="s">
        <v>528</v>
      </c>
      <c r="E1014">
        <v>143800</v>
      </c>
    </row>
    <row r="1015" spans="3:5" x14ac:dyDescent="0.4">
      <c r="C1015" t="s">
        <v>761</v>
      </c>
      <c r="D1015" t="s">
        <v>529</v>
      </c>
      <c r="E1015">
        <v>231600</v>
      </c>
    </row>
    <row r="1016" spans="3:5" x14ac:dyDescent="0.4">
      <c r="C1016" t="s">
        <v>761</v>
      </c>
      <c r="D1016" t="s">
        <v>530</v>
      </c>
      <c r="E1016">
        <v>142800</v>
      </c>
    </row>
    <row r="1017" spans="3:5" x14ac:dyDescent="0.4">
      <c r="C1017" t="s">
        <v>761</v>
      </c>
      <c r="D1017" t="s">
        <v>531</v>
      </c>
      <c r="E1017">
        <v>136300</v>
      </c>
    </row>
    <row r="1018" spans="3:5" x14ac:dyDescent="0.4">
      <c r="C1018" t="s">
        <v>761</v>
      </c>
      <c r="D1018" t="s">
        <v>532</v>
      </c>
      <c r="E1018">
        <v>104600</v>
      </c>
    </row>
    <row r="1019" spans="3:5" x14ac:dyDescent="0.4">
      <c r="C1019" t="s">
        <v>761</v>
      </c>
      <c r="D1019" t="s">
        <v>533</v>
      </c>
      <c r="E1019">
        <v>125100</v>
      </c>
    </row>
    <row r="1020" spans="3:5" x14ac:dyDescent="0.4">
      <c r="C1020" t="s">
        <v>761</v>
      </c>
      <c r="D1020" t="s">
        <v>534</v>
      </c>
      <c r="E1020">
        <v>90700</v>
      </c>
    </row>
    <row r="1021" spans="3:5" x14ac:dyDescent="0.4">
      <c r="C1021" t="s">
        <v>761</v>
      </c>
      <c r="D1021" t="s">
        <v>535</v>
      </c>
      <c r="E1021">
        <v>91300</v>
      </c>
    </row>
    <row r="1022" spans="3:5" x14ac:dyDescent="0.4">
      <c r="C1022" t="s">
        <v>761</v>
      </c>
      <c r="D1022" t="s">
        <v>536</v>
      </c>
      <c r="E1022">
        <v>79400</v>
      </c>
    </row>
    <row r="1023" spans="3:5" x14ac:dyDescent="0.4">
      <c r="C1023" t="s">
        <v>761</v>
      </c>
      <c r="D1023" t="s">
        <v>537</v>
      </c>
      <c r="E1023">
        <v>68600</v>
      </c>
    </row>
    <row r="1024" spans="3:5" x14ac:dyDescent="0.4">
      <c r="C1024" t="s">
        <v>761</v>
      </c>
      <c r="D1024" t="s">
        <v>538</v>
      </c>
      <c r="E1024">
        <v>67300</v>
      </c>
    </row>
    <row r="1025" spans="3:5" x14ac:dyDescent="0.4">
      <c r="C1025" t="s">
        <v>761</v>
      </c>
      <c r="D1025" t="s">
        <v>539</v>
      </c>
      <c r="E1025">
        <v>90200</v>
      </c>
    </row>
    <row r="1026" spans="3:5" x14ac:dyDescent="0.4">
      <c r="C1026" t="s">
        <v>761</v>
      </c>
      <c r="D1026" t="s">
        <v>540</v>
      </c>
      <c r="E1026">
        <v>68500</v>
      </c>
    </row>
    <row r="1027" spans="3:5" x14ac:dyDescent="0.4">
      <c r="C1027" t="s">
        <v>761</v>
      </c>
      <c r="D1027" t="s">
        <v>541</v>
      </c>
      <c r="E1027">
        <v>97900</v>
      </c>
    </row>
    <row r="1028" spans="3:5" x14ac:dyDescent="0.4">
      <c r="C1028" t="s">
        <v>761</v>
      </c>
      <c r="D1028" t="s">
        <v>542</v>
      </c>
      <c r="E1028">
        <v>82100</v>
      </c>
    </row>
    <row r="1029" spans="3:5" x14ac:dyDescent="0.4">
      <c r="C1029" t="s">
        <v>761</v>
      </c>
      <c r="D1029" t="s">
        <v>543</v>
      </c>
      <c r="E1029">
        <v>122700</v>
      </c>
    </row>
    <row r="1030" spans="3:5" x14ac:dyDescent="0.4">
      <c r="C1030" t="s">
        <v>761</v>
      </c>
      <c r="D1030" t="s">
        <v>544</v>
      </c>
      <c r="E1030">
        <v>64800</v>
      </c>
    </row>
    <row r="1031" spans="3:5" x14ac:dyDescent="0.4">
      <c r="C1031" t="s">
        <v>761</v>
      </c>
      <c r="D1031" t="s">
        <v>545</v>
      </c>
      <c r="E1031">
        <v>58000</v>
      </c>
    </row>
    <row r="1032" spans="3:5" x14ac:dyDescent="0.4">
      <c r="C1032" t="s">
        <v>761</v>
      </c>
      <c r="D1032" t="s">
        <v>546</v>
      </c>
      <c r="E1032">
        <v>168500</v>
      </c>
    </row>
    <row r="1033" spans="3:5" x14ac:dyDescent="0.4">
      <c r="C1033" t="s">
        <v>761</v>
      </c>
      <c r="D1033" t="s">
        <v>547</v>
      </c>
      <c r="E1033">
        <v>71900</v>
      </c>
    </row>
    <row r="1034" spans="3:5" x14ac:dyDescent="0.4">
      <c r="C1034" t="s">
        <v>761</v>
      </c>
      <c r="D1034" t="s">
        <v>548</v>
      </c>
      <c r="E1034">
        <v>97000</v>
      </c>
    </row>
    <row r="1035" spans="3:5" x14ac:dyDescent="0.4">
      <c r="C1035" t="s">
        <v>761</v>
      </c>
      <c r="D1035" t="s">
        <v>549</v>
      </c>
      <c r="E1035">
        <v>79400</v>
      </c>
    </row>
    <row r="1036" spans="3:5" x14ac:dyDescent="0.4">
      <c r="C1036" t="s">
        <v>761</v>
      </c>
      <c r="D1036" t="s">
        <v>550</v>
      </c>
      <c r="E1036">
        <v>90800</v>
      </c>
    </row>
    <row r="1037" spans="3:5" x14ac:dyDescent="0.4">
      <c r="C1037" t="s">
        <v>761</v>
      </c>
      <c r="D1037" t="s">
        <v>551</v>
      </c>
      <c r="E1037">
        <v>73900</v>
      </c>
    </row>
    <row r="1038" spans="3:5" x14ac:dyDescent="0.4">
      <c r="C1038" t="s">
        <v>761</v>
      </c>
      <c r="D1038" t="s">
        <v>552</v>
      </c>
      <c r="E1038">
        <v>52300</v>
      </c>
    </row>
    <row r="1039" spans="3:5" x14ac:dyDescent="0.4">
      <c r="C1039" t="s">
        <v>761</v>
      </c>
      <c r="D1039" t="s">
        <v>553</v>
      </c>
      <c r="E1039">
        <v>118500</v>
      </c>
    </row>
    <row r="1040" spans="3:5" x14ac:dyDescent="0.4">
      <c r="C1040" t="s">
        <v>761</v>
      </c>
      <c r="D1040" t="s">
        <v>554</v>
      </c>
      <c r="E1040">
        <v>84700</v>
      </c>
    </row>
    <row r="1041" spans="3:5" x14ac:dyDescent="0.4">
      <c r="C1041" t="s">
        <v>761</v>
      </c>
      <c r="D1041" t="s">
        <v>555</v>
      </c>
      <c r="E1041">
        <v>74900</v>
      </c>
    </row>
    <row r="1042" spans="3:5" x14ac:dyDescent="0.4">
      <c r="C1042" t="s">
        <v>761</v>
      </c>
      <c r="D1042" t="s">
        <v>556</v>
      </c>
      <c r="E1042">
        <v>39400</v>
      </c>
    </row>
    <row r="1043" spans="3:5" x14ac:dyDescent="0.4">
      <c r="C1043" t="s">
        <v>761</v>
      </c>
      <c r="D1043" t="s">
        <v>557</v>
      </c>
      <c r="E1043">
        <v>68100</v>
      </c>
    </row>
    <row r="1044" spans="3:5" x14ac:dyDescent="0.4">
      <c r="C1044" t="s">
        <v>761</v>
      </c>
      <c r="D1044" t="s">
        <v>558</v>
      </c>
      <c r="E1044">
        <v>99000</v>
      </c>
    </row>
    <row r="1045" spans="3:5" x14ac:dyDescent="0.4">
      <c r="C1045" t="s">
        <v>761</v>
      </c>
      <c r="D1045" t="s">
        <v>559</v>
      </c>
      <c r="E1045">
        <v>48100</v>
      </c>
    </row>
    <row r="1046" spans="3:5" x14ac:dyDescent="0.4">
      <c r="C1046" t="s">
        <v>761</v>
      </c>
      <c r="D1046" t="s">
        <v>560</v>
      </c>
      <c r="E1046">
        <v>40500</v>
      </c>
    </row>
    <row r="1047" spans="3:5" x14ac:dyDescent="0.4">
      <c r="C1047" t="s">
        <v>761</v>
      </c>
      <c r="D1047" t="s">
        <v>561</v>
      </c>
      <c r="E1047">
        <v>35500</v>
      </c>
    </row>
    <row r="1048" spans="3:5" x14ac:dyDescent="0.4">
      <c r="C1048" t="s">
        <v>761</v>
      </c>
      <c r="D1048" t="s">
        <v>562</v>
      </c>
      <c r="E1048">
        <v>57400</v>
      </c>
    </row>
    <row r="1049" spans="3:5" x14ac:dyDescent="0.4">
      <c r="C1049" t="s">
        <v>761</v>
      </c>
      <c r="D1049" t="s">
        <v>563</v>
      </c>
      <c r="E1049">
        <v>39900</v>
      </c>
    </row>
    <row r="1050" spans="3:5" x14ac:dyDescent="0.4">
      <c r="C1050" t="s">
        <v>761</v>
      </c>
      <c r="D1050" t="s">
        <v>564</v>
      </c>
      <c r="E1050">
        <v>54400</v>
      </c>
    </row>
    <row r="1051" spans="3:5" x14ac:dyDescent="0.4">
      <c r="C1051" t="s">
        <v>761</v>
      </c>
      <c r="D1051" t="s">
        <v>565</v>
      </c>
      <c r="E1051">
        <v>42200</v>
      </c>
    </row>
    <row r="1052" spans="3:5" x14ac:dyDescent="0.4">
      <c r="C1052" t="s">
        <v>761</v>
      </c>
      <c r="D1052" t="s">
        <v>566</v>
      </c>
      <c r="E1052">
        <v>78800</v>
      </c>
    </row>
    <row r="1053" spans="3:5" x14ac:dyDescent="0.4">
      <c r="C1053" t="s">
        <v>761</v>
      </c>
      <c r="D1053" t="s">
        <v>567</v>
      </c>
      <c r="E1053">
        <v>125900</v>
      </c>
    </row>
    <row r="1054" spans="3:5" x14ac:dyDescent="0.4">
      <c r="C1054" t="s">
        <v>761</v>
      </c>
      <c r="D1054" t="s">
        <v>568</v>
      </c>
      <c r="E1054">
        <v>72400</v>
      </c>
    </row>
    <row r="1055" spans="3:5" x14ac:dyDescent="0.4">
      <c r="C1055" t="s">
        <v>761</v>
      </c>
      <c r="D1055" t="s">
        <v>569</v>
      </c>
      <c r="E1055">
        <v>81200</v>
      </c>
    </row>
    <row r="1056" spans="3:5" x14ac:dyDescent="0.4">
      <c r="C1056" t="s">
        <v>761</v>
      </c>
      <c r="D1056" t="s">
        <v>570</v>
      </c>
      <c r="E1056">
        <v>67900</v>
      </c>
    </row>
    <row r="1057" spans="3:5" x14ac:dyDescent="0.4">
      <c r="C1057" t="s">
        <v>761</v>
      </c>
      <c r="D1057" t="s">
        <v>571</v>
      </c>
      <c r="E1057">
        <v>76700</v>
      </c>
    </row>
    <row r="1058" spans="3:5" x14ac:dyDescent="0.4">
      <c r="C1058" t="s">
        <v>761</v>
      </c>
      <c r="D1058" t="s">
        <v>572</v>
      </c>
      <c r="E1058">
        <v>28700</v>
      </c>
    </row>
    <row r="1059" spans="3:5" x14ac:dyDescent="0.4">
      <c r="C1059" t="s">
        <v>761</v>
      </c>
      <c r="D1059" t="s">
        <v>573</v>
      </c>
      <c r="E1059">
        <v>97200</v>
      </c>
    </row>
    <row r="1060" spans="3:5" x14ac:dyDescent="0.4">
      <c r="C1060" t="s">
        <v>761</v>
      </c>
      <c r="D1060" t="s">
        <v>574</v>
      </c>
      <c r="E1060">
        <v>51500</v>
      </c>
    </row>
    <row r="1061" spans="3:5" x14ac:dyDescent="0.4">
      <c r="C1061" t="s">
        <v>761</v>
      </c>
      <c r="D1061" t="s">
        <v>575</v>
      </c>
      <c r="E1061">
        <v>66600</v>
      </c>
    </row>
    <row r="1062" spans="3:5" x14ac:dyDescent="0.4">
      <c r="C1062" t="s">
        <v>761</v>
      </c>
      <c r="D1062" t="s">
        <v>576</v>
      </c>
      <c r="E1062">
        <v>83300</v>
      </c>
    </row>
    <row r="1063" spans="3:5" x14ac:dyDescent="0.4">
      <c r="C1063" t="s">
        <v>761</v>
      </c>
      <c r="D1063" t="s">
        <v>577</v>
      </c>
      <c r="E1063">
        <v>52100</v>
      </c>
    </row>
    <row r="1064" spans="3:5" x14ac:dyDescent="0.4">
      <c r="C1064" t="s">
        <v>761</v>
      </c>
      <c r="D1064" t="s">
        <v>578</v>
      </c>
      <c r="E1064">
        <v>72900</v>
      </c>
    </row>
    <row r="1065" spans="3:5" x14ac:dyDescent="0.4">
      <c r="C1065" t="s">
        <v>761</v>
      </c>
      <c r="D1065" t="s">
        <v>579</v>
      </c>
      <c r="E1065">
        <v>53000</v>
      </c>
    </row>
    <row r="1066" spans="3:5" x14ac:dyDescent="0.4">
      <c r="C1066" t="s">
        <v>761</v>
      </c>
      <c r="D1066" t="s">
        <v>580</v>
      </c>
      <c r="E1066">
        <v>40700</v>
      </c>
    </row>
    <row r="1067" spans="3:5" x14ac:dyDescent="0.4">
      <c r="C1067" t="s">
        <v>761</v>
      </c>
      <c r="D1067" t="s">
        <v>581</v>
      </c>
      <c r="E1067">
        <v>29400</v>
      </c>
    </row>
    <row r="1068" spans="3:5" x14ac:dyDescent="0.4">
      <c r="C1068" t="s">
        <v>761</v>
      </c>
      <c r="D1068" t="s">
        <v>582</v>
      </c>
      <c r="E1068">
        <v>42000</v>
      </c>
    </row>
    <row r="1069" spans="3:5" x14ac:dyDescent="0.4">
      <c r="C1069" t="s">
        <v>761</v>
      </c>
      <c r="D1069" t="s">
        <v>583</v>
      </c>
      <c r="E1069">
        <v>49100</v>
      </c>
    </row>
    <row r="1070" spans="3:5" x14ac:dyDescent="0.4">
      <c r="C1070" t="s">
        <v>761</v>
      </c>
      <c r="D1070" t="s">
        <v>584</v>
      </c>
      <c r="E1070">
        <v>57200</v>
      </c>
    </row>
    <row r="1071" spans="3:5" x14ac:dyDescent="0.4">
      <c r="C1071" t="s">
        <v>761</v>
      </c>
      <c r="D1071" t="s">
        <v>585</v>
      </c>
      <c r="E1071">
        <v>36500</v>
      </c>
    </row>
    <row r="1072" spans="3:5" x14ac:dyDescent="0.4">
      <c r="C1072" t="s">
        <v>761</v>
      </c>
      <c r="D1072" t="s">
        <v>586</v>
      </c>
      <c r="E1072">
        <v>45200</v>
      </c>
    </row>
    <row r="1073" spans="3:5" x14ac:dyDescent="0.4">
      <c r="C1073" t="s">
        <v>761</v>
      </c>
      <c r="D1073" t="s">
        <v>587</v>
      </c>
      <c r="E1073">
        <v>73700</v>
      </c>
    </row>
    <row r="1074" spans="3:5" x14ac:dyDescent="0.4">
      <c r="C1074" t="s">
        <v>761</v>
      </c>
      <c r="D1074" t="s">
        <v>588</v>
      </c>
      <c r="E1074">
        <v>42200</v>
      </c>
    </row>
    <row r="1075" spans="3:5" x14ac:dyDescent="0.4">
      <c r="C1075" t="s">
        <v>761</v>
      </c>
      <c r="D1075" t="s">
        <v>589</v>
      </c>
      <c r="E1075">
        <v>102100</v>
      </c>
    </row>
    <row r="1076" spans="3:5" x14ac:dyDescent="0.4">
      <c r="C1076" t="s">
        <v>761</v>
      </c>
      <c r="D1076" t="s">
        <v>590</v>
      </c>
      <c r="E1076">
        <v>70900</v>
      </c>
    </row>
    <row r="1077" spans="3:5" x14ac:dyDescent="0.4">
      <c r="C1077" t="s">
        <v>761</v>
      </c>
      <c r="D1077" t="s">
        <v>591</v>
      </c>
      <c r="E1077">
        <v>63400</v>
      </c>
    </row>
    <row r="1078" spans="3:5" x14ac:dyDescent="0.4">
      <c r="C1078" t="s">
        <v>761</v>
      </c>
      <c r="D1078" t="s">
        <v>592</v>
      </c>
      <c r="E1078">
        <v>107300</v>
      </c>
    </row>
    <row r="1079" spans="3:5" x14ac:dyDescent="0.4">
      <c r="C1079" t="s">
        <v>761</v>
      </c>
      <c r="D1079" t="s">
        <v>593</v>
      </c>
      <c r="E1079">
        <v>47900</v>
      </c>
    </row>
    <row r="1080" spans="3:5" x14ac:dyDescent="0.4">
      <c r="C1080" t="s">
        <v>761</v>
      </c>
      <c r="D1080" t="s">
        <v>594</v>
      </c>
      <c r="E1080">
        <v>183500</v>
      </c>
    </row>
    <row r="1081" spans="3:5" x14ac:dyDescent="0.4">
      <c r="C1081" t="s">
        <v>761</v>
      </c>
      <c r="D1081" t="s">
        <v>595</v>
      </c>
      <c r="E1081">
        <v>62000</v>
      </c>
    </row>
    <row r="1082" spans="3:5" x14ac:dyDescent="0.4">
      <c r="C1082" t="s">
        <v>761</v>
      </c>
      <c r="D1082" t="s">
        <v>596</v>
      </c>
      <c r="E1082">
        <v>86700</v>
      </c>
    </row>
    <row r="1083" spans="3:5" x14ac:dyDescent="0.4">
      <c r="C1083" t="s">
        <v>761</v>
      </c>
      <c r="D1083" t="s">
        <v>597</v>
      </c>
      <c r="E1083">
        <v>58400</v>
      </c>
    </row>
    <row r="1084" spans="3:5" x14ac:dyDescent="0.4">
      <c r="C1084" t="s">
        <v>761</v>
      </c>
      <c r="D1084" t="s">
        <v>598</v>
      </c>
      <c r="E1084">
        <v>114400</v>
      </c>
    </row>
    <row r="1085" spans="3:5" x14ac:dyDescent="0.4">
      <c r="C1085" t="s">
        <v>761</v>
      </c>
      <c r="D1085" t="s">
        <v>599</v>
      </c>
      <c r="E1085">
        <v>225200</v>
      </c>
    </row>
    <row r="1086" spans="3:5" x14ac:dyDescent="0.4">
      <c r="C1086" t="s">
        <v>761</v>
      </c>
      <c r="D1086" t="s">
        <v>600</v>
      </c>
      <c r="E1086">
        <v>115300</v>
      </c>
    </row>
    <row r="1087" spans="3:5" x14ac:dyDescent="0.4">
      <c r="C1087" t="s">
        <v>761</v>
      </c>
      <c r="D1087" t="s">
        <v>601</v>
      </c>
      <c r="E1087">
        <v>118300</v>
      </c>
    </row>
    <row r="1088" spans="3:5" x14ac:dyDescent="0.4">
      <c r="C1088" t="s">
        <v>761</v>
      </c>
      <c r="D1088" t="s">
        <v>602</v>
      </c>
      <c r="E1088">
        <v>114500</v>
      </c>
    </row>
    <row r="1089" spans="3:5" x14ac:dyDescent="0.4">
      <c r="C1089" t="s">
        <v>761</v>
      </c>
      <c r="D1089" t="s">
        <v>603</v>
      </c>
      <c r="E1089">
        <v>114000</v>
      </c>
    </row>
    <row r="1090" spans="3:5" x14ac:dyDescent="0.4">
      <c r="C1090" t="s">
        <v>761</v>
      </c>
      <c r="D1090" t="s">
        <v>604</v>
      </c>
      <c r="E1090">
        <v>47900</v>
      </c>
    </row>
    <row r="1091" spans="3:5" x14ac:dyDescent="0.4">
      <c r="C1091" t="s">
        <v>761</v>
      </c>
      <c r="D1091" t="s">
        <v>605</v>
      </c>
      <c r="E1091">
        <v>86200</v>
      </c>
    </row>
    <row r="1092" spans="3:5" x14ac:dyDescent="0.4">
      <c r="C1092" t="s">
        <v>761</v>
      </c>
      <c r="D1092" t="s">
        <v>606</v>
      </c>
      <c r="E1092">
        <v>194400</v>
      </c>
    </row>
    <row r="1093" spans="3:5" x14ac:dyDescent="0.4">
      <c r="C1093" t="s">
        <v>761</v>
      </c>
      <c r="D1093" t="s">
        <v>607</v>
      </c>
      <c r="E1093">
        <v>235800</v>
      </c>
    </row>
    <row r="1094" spans="3:5" x14ac:dyDescent="0.4">
      <c r="C1094" t="s">
        <v>761</v>
      </c>
      <c r="D1094" t="s">
        <v>608</v>
      </c>
      <c r="E1094">
        <v>137700</v>
      </c>
    </row>
    <row r="1095" spans="3:5" x14ac:dyDescent="0.4">
      <c r="C1095" t="s">
        <v>761</v>
      </c>
      <c r="D1095" t="s">
        <v>609</v>
      </c>
      <c r="E1095">
        <v>205200</v>
      </c>
    </row>
    <row r="1096" spans="3:5" x14ac:dyDescent="0.4">
      <c r="C1096" t="s">
        <v>761</v>
      </c>
      <c r="D1096" t="s">
        <v>610</v>
      </c>
      <c r="E1096">
        <v>207100</v>
      </c>
    </row>
    <row r="1097" spans="3:5" x14ac:dyDescent="0.4">
      <c r="C1097" t="s">
        <v>761</v>
      </c>
      <c r="D1097" t="s">
        <v>611</v>
      </c>
      <c r="E1097">
        <v>132800</v>
      </c>
    </row>
    <row r="1098" spans="3:5" x14ac:dyDescent="0.4">
      <c r="C1098" t="s">
        <v>761</v>
      </c>
      <c r="D1098" t="s">
        <v>612</v>
      </c>
      <c r="E1098">
        <v>81100</v>
      </c>
    </row>
    <row r="1099" spans="3:5" x14ac:dyDescent="0.4">
      <c r="C1099" t="s">
        <v>761</v>
      </c>
      <c r="D1099" t="s">
        <v>613</v>
      </c>
      <c r="E1099">
        <v>96300</v>
      </c>
    </row>
    <row r="1100" spans="3:5" x14ac:dyDescent="0.4">
      <c r="C1100" t="s">
        <v>761</v>
      </c>
      <c r="D1100" t="s">
        <v>614</v>
      </c>
      <c r="E1100">
        <v>136700</v>
      </c>
    </row>
    <row r="1101" spans="3:5" x14ac:dyDescent="0.4">
      <c r="C1101" t="s">
        <v>761</v>
      </c>
      <c r="D1101" t="s">
        <v>615</v>
      </c>
      <c r="E1101">
        <v>53200</v>
      </c>
    </row>
    <row r="1102" spans="3:5" x14ac:dyDescent="0.4">
      <c r="C1102" t="s">
        <v>761</v>
      </c>
      <c r="D1102" t="s">
        <v>616</v>
      </c>
      <c r="E1102">
        <v>101700</v>
      </c>
    </row>
    <row r="1103" spans="3:5" x14ac:dyDescent="0.4">
      <c r="C1103" t="s">
        <v>761</v>
      </c>
      <c r="D1103" t="s">
        <v>617</v>
      </c>
      <c r="E1103">
        <v>131300</v>
      </c>
    </row>
    <row r="1104" spans="3:5" x14ac:dyDescent="0.4">
      <c r="C1104" t="s">
        <v>761</v>
      </c>
      <c r="D1104" t="s">
        <v>618</v>
      </c>
      <c r="E1104">
        <v>184700</v>
      </c>
    </row>
    <row r="1105" spans="3:5" x14ac:dyDescent="0.4">
      <c r="C1105" t="s">
        <v>761</v>
      </c>
      <c r="D1105" t="s">
        <v>619</v>
      </c>
      <c r="E1105">
        <v>110900</v>
      </c>
    </row>
    <row r="1106" spans="3:5" x14ac:dyDescent="0.4">
      <c r="C1106" t="s">
        <v>761</v>
      </c>
      <c r="D1106" t="s">
        <v>620</v>
      </c>
      <c r="E1106">
        <v>106100</v>
      </c>
    </row>
    <row r="1107" spans="3:5" x14ac:dyDescent="0.4">
      <c r="C1107" t="s">
        <v>761</v>
      </c>
      <c r="D1107" t="s">
        <v>621</v>
      </c>
      <c r="E1107">
        <v>131700</v>
      </c>
    </row>
    <row r="1108" spans="3:5" x14ac:dyDescent="0.4">
      <c r="C1108" t="s">
        <v>761</v>
      </c>
      <c r="D1108" t="s">
        <v>622</v>
      </c>
      <c r="E1108">
        <v>59300</v>
      </c>
    </row>
    <row r="1109" spans="3:5" x14ac:dyDescent="0.4">
      <c r="C1109" t="s">
        <v>761</v>
      </c>
      <c r="D1109" t="s">
        <v>623</v>
      </c>
      <c r="E1109">
        <v>178900</v>
      </c>
    </row>
    <row r="1110" spans="3:5" x14ac:dyDescent="0.4">
      <c r="C1110" t="s">
        <v>761</v>
      </c>
      <c r="D1110" t="s">
        <v>624</v>
      </c>
      <c r="E1110">
        <v>220800</v>
      </c>
    </row>
    <row r="1111" spans="3:5" x14ac:dyDescent="0.4">
      <c r="C1111" t="s">
        <v>761</v>
      </c>
      <c r="D1111" t="s">
        <v>625</v>
      </c>
      <c r="E1111">
        <v>90000</v>
      </c>
    </row>
    <row r="1112" spans="3:5" x14ac:dyDescent="0.4">
      <c r="C1112" t="s">
        <v>761</v>
      </c>
      <c r="D1112" t="s">
        <v>626</v>
      </c>
      <c r="E1112">
        <v>105700</v>
      </c>
    </row>
    <row r="1113" spans="3:5" x14ac:dyDescent="0.4">
      <c r="C1113" t="s">
        <v>761</v>
      </c>
      <c r="D1113" t="s">
        <v>627</v>
      </c>
      <c r="E1113">
        <v>84900</v>
      </c>
    </row>
    <row r="1114" spans="3:5" x14ac:dyDescent="0.4">
      <c r="C1114" t="s">
        <v>761</v>
      </c>
      <c r="D1114" t="s">
        <v>628</v>
      </c>
      <c r="E1114">
        <v>71500</v>
      </c>
    </row>
    <row r="1115" spans="3:5" x14ac:dyDescent="0.4">
      <c r="C1115" t="s">
        <v>761</v>
      </c>
      <c r="D1115" t="s">
        <v>629</v>
      </c>
      <c r="E1115">
        <v>31400</v>
      </c>
    </row>
    <row r="1116" spans="3:5" x14ac:dyDescent="0.4">
      <c r="C1116" t="s">
        <v>761</v>
      </c>
      <c r="D1116" t="s">
        <v>630</v>
      </c>
      <c r="E1116">
        <v>41500</v>
      </c>
    </row>
    <row r="1117" spans="3:5" x14ac:dyDescent="0.4">
      <c r="C1117" t="s">
        <v>761</v>
      </c>
      <c r="D1117" t="s">
        <v>631</v>
      </c>
      <c r="E1117">
        <v>68200</v>
      </c>
    </row>
    <row r="1118" spans="3:5" x14ac:dyDescent="0.4">
      <c r="C1118" t="s">
        <v>761</v>
      </c>
      <c r="D1118" t="s">
        <v>632</v>
      </c>
      <c r="E1118">
        <v>50100</v>
      </c>
    </row>
    <row r="1119" spans="3:5" x14ac:dyDescent="0.4">
      <c r="C1119" t="s">
        <v>761</v>
      </c>
      <c r="D1119" t="s">
        <v>633</v>
      </c>
      <c r="E1119">
        <v>91400</v>
      </c>
    </row>
    <row r="1120" spans="3:5" x14ac:dyDescent="0.4">
      <c r="C1120" t="s">
        <v>761</v>
      </c>
      <c r="D1120" t="s">
        <v>634</v>
      </c>
      <c r="E1120">
        <v>35700</v>
      </c>
    </row>
    <row r="1121" spans="3:5" x14ac:dyDescent="0.4">
      <c r="C1121" t="s">
        <v>761</v>
      </c>
      <c r="D1121" t="s">
        <v>635</v>
      </c>
      <c r="E1121">
        <v>97100</v>
      </c>
    </row>
    <row r="1122" spans="3:5" x14ac:dyDescent="0.4">
      <c r="C1122" t="s">
        <v>761</v>
      </c>
      <c r="D1122" t="s">
        <v>636</v>
      </c>
      <c r="E1122">
        <v>46000</v>
      </c>
    </row>
    <row r="1123" spans="3:5" x14ac:dyDescent="0.4">
      <c r="C1123" t="s">
        <v>761</v>
      </c>
      <c r="D1123" t="s">
        <v>637</v>
      </c>
      <c r="E1123">
        <v>71200</v>
      </c>
    </row>
    <row r="1124" spans="3:5" x14ac:dyDescent="0.4">
      <c r="C1124" t="s">
        <v>761</v>
      </c>
      <c r="D1124" t="s">
        <v>638</v>
      </c>
      <c r="E1124">
        <v>93000</v>
      </c>
    </row>
    <row r="1125" spans="3:5" x14ac:dyDescent="0.4">
      <c r="C1125" t="s">
        <v>761</v>
      </c>
      <c r="D1125" t="s">
        <v>639</v>
      </c>
      <c r="E1125">
        <v>70500</v>
      </c>
    </row>
    <row r="1126" spans="3:5" x14ac:dyDescent="0.4">
      <c r="C1126" t="s">
        <v>761</v>
      </c>
      <c r="D1126" t="s">
        <v>640</v>
      </c>
      <c r="E1126">
        <v>43300</v>
      </c>
    </row>
    <row r="1127" spans="3:5" x14ac:dyDescent="0.4">
      <c r="C1127" t="s">
        <v>761</v>
      </c>
      <c r="D1127" t="s">
        <v>641</v>
      </c>
      <c r="E1127">
        <v>62600</v>
      </c>
    </row>
    <row r="1128" spans="3:5" x14ac:dyDescent="0.4">
      <c r="C1128" t="s">
        <v>761</v>
      </c>
      <c r="D1128" t="s">
        <v>642</v>
      </c>
      <c r="E1128">
        <v>89400</v>
      </c>
    </row>
    <row r="1129" spans="3:5" x14ac:dyDescent="0.4">
      <c r="C1129" t="s">
        <v>761</v>
      </c>
      <c r="D1129" t="s">
        <v>643</v>
      </c>
      <c r="E1129">
        <v>50100</v>
      </c>
    </row>
    <row r="1130" spans="3:5" x14ac:dyDescent="0.4">
      <c r="C1130" t="s">
        <v>761</v>
      </c>
      <c r="D1130" t="s">
        <v>644</v>
      </c>
      <c r="E1130">
        <v>48500</v>
      </c>
    </row>
    <row r="1131" spans="3:5" x14ac:dyDescent="0.4">
      <c r="C1131" t="s">
        <v>761</v>
      </c>
      <c r="D1131" t="s">
        <v>645</v>
      </c>
      <c r="E1131">
        <v>23500</v>
      </c>
    </row>
    <row r="1132" spans="3:5" x14ac:dyDescent="0.4">
      <c r="C1132" t="s">
        <v>761</v>
      </c>
      <c r="D1132" t="s">
        <v>646</v>
      </c>
      <c r="E1132">
        <v>54600</v>
      </c>
    </row>
    <row r="1133" spans="3:5" x14ac:dyDescent="0.4">
      <c r="C1133" t="s">
        <v>761</v>
      </c>
      <c r="D1133" t="s">
        <v>647</v>
      </c>
      <c r="E1133">
        <v>36500</v>
      </c>
    </row>
    <row r="1134" spans="3:5" x14ac:dyDescent="0.4">
      <c r="C1134" t="s">
        <v>761</v>
      </c>
      <c r="D1134" t="s">
        <v>648</v>
      </c>
      <c r="E1134">
        <v>110500</v>
      </c>
    </row>
    <row r="1135" spans="3:5" x14ac:dyDescent="0.4">
      <c r="C1135" t="s">
        <v>761</v>
      </c>
      <c r="D1135" t="s">
        <v>649</v>
      </c>
      <c r="E1135">
        <v>63500</v>
      </c>
    </row>
    <row r="1136" spans="3:5" x14ac:dyDescent="0.4">
      <c r="C1136" t="s">
        <v>761</v>
      </c>
      <c r="D1136" t="s">
        <v>650</v>
      </c>
      <c r="E1136">
        <v>59400</v>
      </c>
    </row>
    <row r="1137" spans="3:5" x14ac:dyDescent="0.4">
      <c r="C1137" t="s">
        <v>761</v>
      </c>
      <c r="D1137" t="s">
        <v>651</v>
      </c>
      <c r="E1137">
        <v>59900</v>
      </c>
    </row>
    <row r="1138" spans="3:5" x14ac:dyDescent="0.4">
      <c r="C1138" t="s">
        <v>761</v>
      </c>
      <c r="D1138" t="s">
        <v>652</v>
      </c>
      <c r="E1138">
        <v>28300</v>
      </c>
    </row>
    <row r="1139" spans="3:5" x14ac:dyDescent="0.4">
      <c r="C1139" t="s">
        <v>761</v>
      </c>
      <c r="D1139" t="s">
        <v>653</v>
      </c>
      <c r="E1139">
        <v>46100</v>
      </c>
    </row>
    <row r="1140" spans="3:5" x14ac:dyDescent="0.4">
      <c r="C1140" t="s">
        <v>761</v>
      </c>
      <c r="D1140" t="s">
        <v>654</v>
      </c>
      <c r="E1140">
        <v>60300</v>
      </c>
    </row>
    <row r="1141" spans="3:5" x14ac:dyDescent="0.4">
      <c r="C1141" t="s">
        <v>761</v>
      </c>
      <c r="D1141" t="s">
        <v>655</v>
      </c>
      <c r="E1141">
        <v>51300</v>
      </c>
    </row>
    <row r="1142" spans="3:5" x14ac:dyDescent="0.4">
      <c r="C1142" t="s">
        <v>761</v>
      </c>
      <c r="D1142" t="s">
        <v>656</v>
      </c>
      <c r="E1142">
        <v>127600</v>
      </c>
    </row>
    <row r="1143" spans="3:5" x14ac:dyDescent="0.4">
      <c r="C1143" t="s">
        <v>761</v>
      </c>
      <c r="D1143" t="s">
        <v>657</v>
      </c>
      <c r="E1143">
        <v>77900</v>
      </c>
    </row>
    <row r="1144" spans="3:5" x14ac:dyDescent="0.4">
      <c r="C1144" t="s">
        <v>761</v>
      </c>
      <c r="D1144" t="s">
        <v>658</v>
      </c>
      <c r="E1144">
        <v>84500</v>
      </c>
    </row>
    <row r="1145" spans="3:5" x14ac:dyDescent="0.4">
      <c r="C1145" t="s">
        <v>761</v>
      </c>
      <c r="D1145" t="s">
        <v>659</v>
      </c>
      <c r="E1145">
        <v>42600</v>
      </c>
    </row>
    <row r="1146" spans="3:5" x14ac:dyDescent="0.4">
      <c r="C1146" t="s">
        <v>761</v>
      </c>
      <c r="D1146" t="s">
        <v>660</v>
      </c>
      <c r="E1146">
        <v>30000</v>
      </c>
    </row>
    <row r="1147" spans="3:5" x14ac:dyDescent="0.4">
      <c r="C1147" t="s">
        <v>761</v>
      </c>
      <c r="D1147" t="s">
        <v>661</v>
      </c>
      <c r="E1147">
        <v>47500</v>
      </c>
    </row>
    <row r="1148" spans="3:5" x14ac:dyDescent="0.4">
      <c r="C1148" t="s">
        <v>761</v>
      </c>
      <c r="D1148" t="s">
        <v>662</v>
      </c>
      <c r="E1148">
        <v>37700</v>
      </c>
    </row>
    <row r="1149" spans="3:5" x14ac:dyDescent="0.4">
      <c r="C1149" t="s">
        <v>761</v>
      </c>
      <c r="D1149" t="s">
        <v>663</v>
      </c>
      <c r="E1149">
        <v>13800</v>
      </c>
    </row>
    <row r="1150" spans="3:5" x14ac:dyDescent="0.4">
      <c r="C1150" t="s">
        <v>761</v>
      </c>
      <c r="D1150" t="s">
        <v>664</v>
      </c>
      <c r="E1150">
        <v>223500</v>
      </c>
    </row>
    <row r="1151" spans="3:5" x14ac:dyDescent="0.4">
      <c r="C1151" t="s">
        <v>761</v>
      </c>
      <c r="D1151" t="s">
        <v>665</v>
      </c>
      <c r="E1151">
        <v>125100</v>
      </c>
    </row>
    <row r="1152" spans="3:5" x14ac:dyDescent="0.4">
      <c r="C1152" t="s">
        <v>761</v>
      </c>
      <c r="D1152" t="s">
        <v>666</v>
      </c>
      <c r="E1152">
        <v>99600</v>
      </c>
    </row>
    <row r="1153" spans="3:5" x14ac:dyDescent="0.4">
      <c r="C1153" t="s">
        <v>761</v>
      </c>
      <c r="D1153" t="s">
        <v>667</v>
      </c>
      <c r="E1153">
        <v>87900</v>
      </c>
    </row>
    <row r="1154" spans="3:5" x14ac:dyDescent="0.4">
      <c r="C1154" t="s">
        <v>761</v>
      </c>
      <c r="D1154" t="s">
        <v>668</v>
      </c>
      <c r="E1154">
        <v>81400</v>
      </c>
    </row>
    <row r="1155" spans="3:5" x14ac:dyDescent="0.4">
      <c r="C1155" t="s">
        <v>761</v>
      </c>
      <c r="D1155" t="s">
        <v>669</v>
      </c>
      <c r="E1155">
        <v>73300</v>
      </c>
    </row>
    <row r="1156" spans="3:5" x14ac:dyDescent="0.4">
      <c r="C1156" t="s">
        <v>761</v>
      </c>
      <c r="D1156" t="s">
        <v>670</v>
      </c>
      <c r="E1156">
        <v>72900</v>
      </c>
    </row>
    <row r="1157" spans="3:5" x14ac:dyDescent="0.4">
      <c r="C1157" t="s">
        <v>761</v>
      </c>
      <c r="D1157" t="s">
        <v>671</v>
      </c>
      <c r="E1157">
        <v>54400</v>
      </c>
    </row>
    <row r="1158" spans="3:5" x14ac:dyDescent="0.4">
      <c r="C1158" t="s">
        <v>761</v>
      </c>
      <c r="D1158" t="s">
        <v>672</v>
      </c>
      <c r="E1158">
        <v>41800</v>
      </c>
    </row>
    <row r="1159" spans="3:5" x14ac:dyDescent="0.4">
      <c r="C1159" t="s">
        <v>761</v>
      </c>
      <c r="D1159" t="s">
        <v>673</v>
      </c>
      <c r="E1159">
        <v>68100</v>
      </c>
    </row>
    <row r="1160" spans="3:5" x14ac:dyDescent="0.4">
      <c r="C1160" t="s">
        <v>761</v>
      </c>
      <c r="D1160" t="s">
        <v>674</v>
      </c>
      <c r="E1160">
        <v>27200</v>
      </c>
    </row>
    <row r="1161" spans="3:5" x14ac:dyDescent="0.4">
      <c r="C1161" t="s">
        <v>761</v>
      </c>
      <c r="D1161" t="s">
        <v>675</v>
      </c>
      <c r="E1161">
        <v>34500</v>
      </c>
    </row>
    <row r="1162" spans="3:5" x14ac:dyDescent="0.4">
      <c r="C1162" t="s">
        <v>761</v>
      </c>
      <c r="D1162" t="s">
        <v>676</v>
      </c>
      <c r="E1162">
        <v>37300</v>
      </c>
    </row>
    <row r="1163" spans="3:5" x14ac:dyDescent="0.4">
      <c r="C1163" t="s">
        <v>761</v>
      </c>
      <c r="D1163" t="s">
        <v>677</v>
      </c>
      <c r="E1163">
        <v>73400</v>
      </c>
    </row>
    <row r="1164" spans="3:5" x14ac:dyDescent="0.4">
      <c r="C1164" t="s">
        <v>761</v>
      </c>
      <c r="D1164" t="s">
        <v>678</v>
      </c>
      <c r="E1164">
        <v>64600</v>
      </c>
    </row>
    <row r="1165" spans="3:5" x14ac:dyDescent="0.4">
      <c r="C1165" t="s">
        <v>761</v>
      </c>
      <c r="D1165" t="s">
        <v>679</v>
      </c>
      <c r="E1165">
        <v>42200</v>
      </c>
    </row>
    <row r="1166" spans="3:5" x14ac:dyDescent="0.4">
      <c r="C1166" t="s">
        <v>761</v>
      </c>
      <c r="D1166" t="s">
        <v>680</v>
      </c>
      <c r="E1166">
        <v>35600</v>
      </c>
    </row>
    <row r="1167" spans="3:5" x14ac:dyDescent="0.4">
      <c r="C1167" t="s">
        <v>761</v>
      </c>
      <c r="D1167" t="s">
        <v>681</v>
      </c>
      <c r="E1167">
        <v>39200</v>
      </c>
    </row>
    <row r="1168" spans="3:5" x14ac:dyDescent="0.4">
      <c r="C1168" t="s">
        <v>761</v>
      </c>
      <c r="D1168" t="s">
        <v>682</v>
      </c>
      <c r="E1168">
        <v>35200</v>
      </c>
    </row>
    <row r="1169" spans="3:5" x14ac:dyDescent="0.4">
      <c r="C1169" t="s">
        <v>761</v>
      </c>
      <c r="D1169" t="s">
        <v>683</v>
      </c>
      <c r="E1169">
        <v>40600</v>
      </c>
    </row>
    <row r="1170" spans="3:5" x14ac:dyDescent="0.4">
      <c r="C1170" t="s">
        <v>761</v>
      </c>
      <c r="D1170" t="s">
        <v>684</v>
      </c>
      <c r="E1170">
        <v>35500</v>
      </c>
    </row>
    <row r="1171" spans="3:5" x14ac:dyDescent="0.4">
      <c r="C1171" t="s">
        <v>761</v>
      </c>
      <c r="D1171" t="s">
        <v>685</v>
      </c>
      <c r="E1171">
        <v>32000</v>
      </c>
    </row>
    <row r="1172" spans="3:5" x14ac:dyDescent="0.4">
      <c r="C1172" t="s">
        <v>761</v>
      </c>
      <c r="D1172" t="s">
        <v>686</v>
      </c>
      <c r="E1172">
        <v>50100</v>
      </c>
    </row>
    <row r="1173" spans="3:5" x14ac:dyDescent="0.4">
      <c r="C1173" t="s">
        <v>761</v>
      </c>
      <c r="D1173" t="s">
        <v>687</v>
      </c>
      <c r="E1173">
        <v>21000</v>
      </c>
    </row>
    <row r="1174" spans="3:5" x14ac:dyDescent="0.4">
      <c r="C1174" t="s">
        <v>761</v>
      </c>
      <c r="D1174" t="s">
        <v>688</v>
      </c>
      <c r="E1174">
        <v>47900</v>
      </c>
    </row>
    <row r="1175" spans="3:5" x14ac:dyDescent="0.4">
      <c r="C1175" t="s">
        <v>761</v>
      </c>
      <c r="D1175" t="s">
        <v>689</v>
      </c>
      <c r="E1175">
        <v>20000</v>
      </c>
    </row>
    <row r="1176" spans="3:5" x14ac:dyDescent="0.4">
      <c r="C1176" t="s">
        <v>761</v>
      </c>
      <c r="D1176" t="s">
        <v>690</v>
      </c>
      <c r="E1176">
        <v>93400</v>
      </c>
    </row>
    <row r="1177" spans="3:5" x14ac:dyDescent="0.4">
      <c r="C1177" t="s">
        <v>761</v>
      </c>
      <c r="D1177" t="s">
        <v>691</v>
      </c>
      <c r="E1177">
        <v>84200</v>
      </c>
    </row>
    <row r="1178" spans="3:5" x14ac:dyDescent="0.4">
      <c r="C1178" t="s">
        <v>761</v>
      </c>
      <c r="D1178" t="s">
        <v>692</v>
      </c>
      <c r="E1178">
        <v>112700</v>
      </c>
    </row>
    <row r="1179" spans="3:5" x14ac:dyDescent="0.4">
      <c r="C1179" t="s">
        <v>761</v>
      </c>
      <c r="D1179" t="s">
        <v>693</v>
      </c>
      <c r="E1179">
        <v>136100</v>
      </c>
    </row>
    <row r="1180" spans="3:5" x14ac:dyDescent="0.4">
      <c r="C1180" t="s">
        <v>761</v>
      </c>
      <c r="D1180" t="s">
        <v>694</v>
      </c>
      <c r="E1180">
        <v>64700</v>
      </c>
    </row>
    <row r="1181" spans="3:5" x14ac:dyDescent="0.4">
      <c r="C1181" t="s">
        <v>761</v>
      </c>
      <c r="D1181" t="s">
        <v>393</v>
      </c>
      <c r="E1181">
        <v>76400</v>
      </c>
    </row>
    <row r="1182" spans="3:5" x14ac:dyDescent="0.4">
      <c r="C1182" t="s">
        <v>761</v>
      </c>
      <c r="D1182" t="s">
        <v>394</v>
      </c>
      <c r="E1182">
        <v>43000</v>
      </c>
    </row>
    <row r="1183" spans="3:5" x14ac:dyDescent="0.4">
      <c r="C1183" t="s">
        <v>761</v>
      </c>
      <c r="D1183" t="s">
        <v>395</v>
      </c>
      <c r="E1183">
        <v>61600</v>
      </c>
    </row>
    <row r="1184" spans="3:5" x14ac:dyDescent="0.4">
      <c r="C1184" t="s">
        <v>761</v>
      </c>
      <c r="D1184" t="s">
        <v>396</v>
      </c>
      <c r="E1184">
        <v>57400</v>
      </c>
    </row>
    <row r="1185" spans="3:5" x14ac:dyDescent="0.4">
      <c r="C1185" t="s">
        <v>761</v>
      </c>
      <c r="D1185" t="s">
        <v>397</v>
      </c>
      <c r="E1185">
        <v>40100</v>
      </c>
    </row>
    <row r="1186" spans="3:5" x14ac:dyDescent="0.4">
      <c r="C1186" t="s">
        <v>761</v>
      </c>
      <c r="D1186" t="s">
        <v>398</v>
      </c>
      <c r="E1186">
        <v>68800</v>
      </c>
    </row>
    <row r="1187" spans="3:5" x14ac:dyDescent="0.4">
      <c r="C1187" t="s">
        <v>761</v>
      </c>
      <c r="D1187" t="s">
        <v>399</v>
      </c>
      <c r="E1187">
        <v>43800</v>
      </c>
    </row>
    <row r="1188" spans="3:5" x14ac:dyDescent="0.4">
      <c r="C1188" t="s">
        <v>761</v>
      </c>
      <c r="D1188" t="s">
        <v>400</v>
      </c>
      <c r="E1188">
        <v>30000</v>
      </c>
    </row>
    <row r="1189" spans="3:5" x14ac:dyDescent="0.4">
      <c r="C1189" t="s">
        <v>761</v>
      </c>
      <c r="D1189" t="s">
        <v>401</v>
      </c>
      <c r="E1189">
        <v>59100</v>
      </c>
    </row>
    <row r="1190" spans="3:5" x14ac:dyDescent="0.4">
      <c r="C1190" t="s">
        <v>761</v>
      </c>
      <c r="D1190" t="s">
        <v>402</v>
      </c>
      <c r="E1190">
        <v>72600</v>
      </c>
    </row>
    <row r="1191" spans="3:5" x14ac:dyDescent="0.4">
      <c r="C1191" t="s">
        <v>761</v>
      </c>
      <c r="D1191" t="s">
        <v>403</v>
      </c>
      <c r="E1191">
        <v>41300</v>
      </c>
    </row>
    <row r="1192" spans="3:5" x14ac:dyDescent="0.4">
      <c r="C1192" t="s">
        <v>761</v>
      </c>
      <c r="D1192" t="s">
        <v>404</v>
      </c>
      <c r="E1192">
        <v>28200</v>
      </c>
    </row>
    <row r="1193" spans="3:5" x14ac:dyDescent="0.4">
      <c r="C1193" t="s">
        <v>761</v>
      </c>
      <c r="D1193" t="s">
        <v>405</v>
      </c>
      <c r="E1193">
        <v>40200</v>
      </c>
    </row>
    <row r="1194" spans="3:5" x14ac:dyDescent="0.4">
      <c r="C1194" t="s">
        <v>761</v>
      </c>
      <c r="D1194" t="s">
        <v>406</v>
      </c>
      <c r="E1194">
        <v>27200</v>
      </c>
    </row>
    <row r="1195" spans="3:5" x14ac:dyDescent="0.4">
      <c r="C1195" t="s">
        <v>761</v>
      </c>
      <c r="D1195" t="s">
        <v>407</v>
      </c>
      <c r="E1195">
        <v>21900</v>
      </c>
    </row>
    <row r="1196" spans="3:5" x14ac:dyDescent="0.4">
      <c r="C1196" t="s">
        <v>761</v>
      </c>
      <c r="D1196" t="s">
        <v>408</v>
      </c>
      <c r="E1196">
        <v>29900</v>
      </c>
    </row>
    <row r="1197" spans="3:5" x14ac:dyDescent="0.4">
      <c r="C1197" t="s">
        <v>761</v>
      </c>
      <c r="D1197" t="s">
        <v>409</v>
      </c>
      <c r="E1197">
        <v>26500</v>
      </c>
    </row>
    <row r="1198" spans="3:5" x14ac:dyDescent="0.4">
      <c r="C1198" t="s">
        <v>761</v>
      </c>
      <c r="D1198" t="s">
        <v>410</v>
      </c>
      <c r="E1198">
        <v>59500</v>
      </c>
    </row>
    <row r="1199" spans="3:5" x14ac:dyDescent="0.4">
      <c r="C1199" t="s">
        <v>761</v>
      </c>
      <c r="D1199" t="s">
        <v>411</v>
      </c>
      <c r="E1199">
        <v>19600</v>
      </c>
    </row>
    <row r="1200" spans="3:5" x14ac:dyDescent="0.4">
      <c r="C1200" t="s">
        <v>761</v>
      </c>
      <c r="D1200" t="s">
        <v>412</v>
      </c>
      <c r="E1200">
        <v>52500</v>
      </c>
    </row>
    <row r="1201" spans="3:5" x14ac:dyDescent="0.4">
      <c r="C1201" t="s">
        <v>761</v>
      </c>
      <c r="D1201" t="s">
        <v>413</v>
      </c>
      <c r="E1201">
        <v>30700</v>
      </c>
    </row>
    <row r="1202" spans="3:5" x14ac:dyDescent="0.4">
      <c r="C1202" t="s">
        <v>761</v>
      </c>
      <c r="D1202" t="s">
        <v>414</v>
      </c>
      <c r="E1202">
        <v>47800</v>
      </c>
    </row>
    <row r="1203" spans="3:5" x14ac:dyDescent="0.4">
      <c r="C1203" t="s">
        <v>761</v>
      </c>
      <c r="D1203" t="s">
        <v>415</v>
      </c>
      <c r="E1203">
        <v>25500</v>
      </c>
    </row>
    <row r="1204" spans="3:5" x14ac:dyDescent="0.4">
      <c r="C1204" t="s">
        <v>761</v>
      </c>
      <c r="D1204" t="s">
        <v>416</v>
      </c>
      <c r="E1204">
        <v>25100</v>
      </c>
    </row>
    <row r="1205" spans="3:5" x14ac:dyDescent="0.4">
      <c r="C1205" t="s">
        <v>761</v>
      </c>
      <c r="D1205" t="s">
        <v>417</v>
      </c>
      <c r="E1205">
        <v>51200</v>
      </c>
    </row>
    <row r="1206" spans="3:5" x14ac:dyDescent="0.4">
      <c r="C1206" t="s">
        <v>761</v>
      </c>
      <c r="D1206" t="s">
        <v>418</v>
      </c>
      <c r="E1206">
        <v>42100</v>
      </c>
    </row>
    <row r="1207" spans="3:5" x14ac:dyDescent="0.4">
      <c r="C1207" t="s">
        <v>761</v>
      </c>
      <c r="D1207" t="s">
        <v>419</v>
      </c>
      <c r="E1207">
        <v>21000</v>
      </c>
    </row>
    <row r="1208" spans="3:5" x14ac:dyDescent="0.4">
      <c r="C1208" t="s">
        <v>761</v>
      </c>
      <c r="D1208" t="s">
        <v>420</v>
      </c>
      <c r="E1208">
        <v>34300</v>
      </c>
    </row>
    <row r="1209" spans="3:5" x14ac:dyDescent="0.4">
      <c r="C1209" t="s">
        <v>761</v>
      </c>
      <c r="D1209" t="s">
        <v>421</v>
      </c>
      <c r="E1209">
        <v>51100</v>
      </c>
    </row>
    <row r="1210" spans="3:5" x14ac:dyDescent="0.4">
      <c r="C1210" t="s">
        <v>761</v>
      </c>
      <c r="D1210" t="s">
        <v>422</v>
      </c>
      <c r="E1210">
        <v>62400</v>
      </c>
    </row>
    <row r="1211" spans="3:5" x14ac:dyDescent="0.4">
      <c r="C1211" t="s">
        <v>761</v>
      </c>
      <c r="D1211" t="s">
        <v>423</v>
      </c>
      <c r="E1211">
        <v>31400</v>
      </c>
    </row>
    <row r="1212" spans="3:5" x14ac:dyDescent="0.4">
      <c r="C1212" t="s">
        <v>761</v>
      </c>
      <c r="D1212" t="s">
        <v>424</v>
      </c>
      <c r="E1212">
        <v>26400</v>
      </c>
    </row>
    <row r="1213" spans="3:5" x14ac:dyDescent="0.4">
      <c r="C1213" t="s">
        <v>761</v>
      </c>
      <c r="D1213" t="s">
        <v>425</v>
      </c>
      <c r="E1213">
        <v>25200</v>
      </c>
    </row>
    <row r="1214" spans="3:5" x14ac:dyDescent="0.4">
      <c r="C1214" t="s">
        <v>761</v>
      </c>
      <c r="D1214" t="s">
        <v>426</v>
      </c>
      <c r="E1214">
        <v>11400</v>
      </c>
    </row>
    <row r="1215" spans="3:5" x14ac:dyDescent="0.4">
      <c r="C1215" t="s">
        <v>761</v>
      </c>
      <c r="D1215" t="s">
        <v>427</v>
      </c>
      <c r="E1215">
        <v>34200</v>
      </c>
    </row>
    <row r="1216" spans="3:5" x14ac:dyDescent="0.4">
      <c r="C1216" t="s">
        <v>761</v>
      </c>
      <c r="D1216" t="s">
        <v>428</v>
      </c>
      <c r="E1216">
        <v>18500</v>
      </c>
    </row>
    <row r="1217" spans="3:5" x14ac:dyDescent="0.4">
      <c r="C1217" t="s">
        <v>761</v>
      </c>
      <c r="D1217" t="s">
        <v>429</v>
      </c>
      <c r="E1217">
        <v>24700</v>
      </c>
    </row>
    <row r="1218" spans="3:5" x14ac:dyDescent="0.4">
      <c r="C1218" t="s">
        <v>761</v>
      </c>
      <c r="D1218" t="s">
        <v>430</v>
      </c>
      <c r="E1218">
        <v>9500</v>
      </c>
    </row>
    <row r="1219" spans="3:5" x14ac:dyDescent="0.4">
      <c r="C1219" t="s">
        <v>761</v>
      </c>
      <c r="D1219" t="s">
        <v>431</v>
      </c>
      <c r="E1219">
        <v>32400</v>
      </c>
    </row>
    <row r="1220" spans="3:5" x14ac:dyDescent="0.4">
      <c r="C1220" t="s">
        <v>761</v>
      </c>
      <c r="D1220" t="s">
        <v>432</v>
      </c>
      <c r="E1220">
        <v>34500</v>
      </c>
    </row>
    <row r="1221" spans="3:5" x14ac:dyDescent="0.4">
      <c r="C1221" t="s">
        <v>761</v>
      </c>
      <c r="D1221" t="s">
        <v>433</v>
      </c>
      <c r="E1221">
        <v>15500</v>
      </c>
    </row>
    <row r="1222" spans="3:5" x14ac:dyDescent="0.4">
      <c r="C1222" t="s">
        <v>761</v>
      </c>
      <c r="D1222" t="s">
        <v>434</v>
      </c>
      <c r="E1222">
        <v>30400</v>
      </c>
    </row>
    <row r="1223" spans="3:5" x14ac:dyDescent="0.4">
      <c r="C1223" t="s">
        <v>761</v>
      </c>
      <c r="D1223" t="s">
        <v>435</v>
      </c>
      <c r="E1223">
        <v>18500</v>
      </c>
    </row>
    <row r="1224" spans="3:5" x14ac:dyDescent="0.4">
      <c r="C1224" t="s">
        <v>761</v>
      </c>
      <c r="D1224" t="s">
        <v>436</v>
      </c>
      <c r="E1224">
        <v>13800</v>
      </c>
    </row>
    <row r="1225" spans="3:5" x14ac:dyDescent="0.4">
      <c r="C1225" t="s">
        <v>761</v>
      </c>
      <c r="D1225" t="s">
        <v>437</v>
      </c>
      <c r="E1225">
        <v>16500</v>
      </c>
    </row>
    <row r="1226" spans="3:5" x14ac:dyDescent="0.4">
      <c r="C1226" t="s">
        <v>761</v>
      </c>
      <c r="D1226" t="s">
        <v>438</v>
      </c>
      <c r="E1226">
        <v>9600</v>
      </c>
    </row>
    <row r="1227" spans="3:5" x14ac:dyDescent="0.4">
      <c r="C1227" t="s">
        <v>761</v>
      </c>
      <c r="D1227" t="s">
        <v>439</v>
      </c>
      <c r="E1227">
        <v>41400</v>
      </c>
    </row>
    <row r="1228" spans="3:5" x14ac:dyDescent="0.4">
      <c r="C1228" t="s">
        <v>761</v>
      </c>
      <c r="D1228" t="s">
        <v>440</v>
      </c>
      <c r="E1228">
        <v>22300</v>
      </c>
    </row>
    <row r="1229" spans="3:5" x14ac:dyDescent="0.4">
      <c r="C1229" t="s">
        <v>761</v>
      </c>
      <c r="D1229" t="s">
        <v>441</v>
      </c>
      <c r="E1229">
        <v>34400</v>
      </c>
    </row>
    <row r="1230" spans="3:5" x14ac:dyDescent="0.4">
      <c r="C1230" t="s">
        <v>761</v>
      </c>
      <c r="D1230" t="s">
        <v>442</v>
      </c>
      <c r="E1230">
        <v>25600</v>
      </c>
    </row>
    <row r="1231" spans="3:5" x14ac:dyDescent="0.4">
      <c r="C1231" t="s">
        <v>761</v>
      </c>
      <c r="D1231" t="s">
        <v>443</v>
      </c>
      <c r="E1231">
        <v>21600</v>
      </c>
    </row>
    <row r="1232" spans="3:5" x14ac:dyDescent="0.4">
      <c r="C1232" t="s">
        <v>761</v>
      </c>
      <c r="D1232" t="s">
        <v>444</v>
      </c>
      <c r="E1232">
        <v>21600</v>
      </c>
    </row>
    <row r="1233" spans="3:5" x14ac:dyDescent="0.4">
      <c r="C1233" t="s">
        <v>761</v>
      </c>
      <c r="D1233" t="s">
        <v>445</v>
      </c>
      <c r="E1233">
        <v>15000</v>
      </c>
    </row>
    <row r="1234" spans="3:5" x14ac:dyDescent="0.4">
      <c r="C1234" t="s">
        <v>761</v>
      </c>
      <c r="D1234" t="s">
        <v>446</v>
      </c>
      <c r="E1234">
        <v>16400</v>
      </c>
    </row>
    <row r="1235" spans="3:5" x14ac:dyDescent="0.4">
      <c r="C1235" t="s">
        <v>761</v>
      </c>
      <c r="D1235" t="s">
        <v>447</v>
      </c>
      <c r="E1235">
        <v>23300</v>
      </c>
    </row>
    <row r="1236" spans="3:5" x14ac:dyDescent="0.4">
      <c r="C1236" t="s">
        <v>761</v>
      </c>
      <c r="D1236" t="s">
        <v>448</v>
      </c>
      <c r="E1236">
        <v>38000</v>
      </c>
    </row>
    <row r="1237" spans="3:5" x14ac:dyDescent="0.4">
      <c r="C1237" t="s">
        <v>761</v>
      </c>
      <c r="D1237" t="s">
        <v>449</v>
      </c>
      <c r="E1237">
        <v>42700</v>
      </c>
    </row>
    <row r="1238" spans="3:5" x14ac:dyDescent="0.4">
      <c r="C1238" t="s">
        <v>761</v>
      </c>
      <c r="D1238" t="s">
        <v>450</v>
      </c>
      <c r="E1238">
        <v>24500</v>
      </c>
    </row>
    <row r="1239" spans="3:5" x14ac:dyDescent="0.4">
      <c r="C1239" t="s">
        <v>761</v>
      </c>
      <c r="D1239" t="s">
        <v>451</v>
      </c>
      <c r="E1239">
        <v>24400</v>
      </c>
    </row>
    <row r="1240" spans="3:5" x14ac:dyDescent="0.4">
      <c r="C1240" t="s">
        <v>761</v>
      </c>
      <c r="D1240" t="s">
        <v>452</v>
      </c>
      <c r="E1240">
        <v>49700</v>
      </c>
    </row>
    <row r="1241" spans="3:5" x14ac:dyDescent="0.4">
      <c r="C1241" t="s">
        <v>761</v>
      </c>
      <c r="D1241" t="s">
        <v>453</v>
      </c>
      <c r="E1241">
        <v>25400</v>
      </c>
    </row>
    <row r="1242" spans="3:5" x14ac:dyDescent="0.4">
      <c r="C1242" t="s">
        <v>761</v>
      </c>
      <c r="D1242" t="s">
        <v>454</v>
      </c>
      <c r="E1242">
        <v>72600</v>
      </c>
    </row>
    <row r="1243" spans="3:5" x14ac:dyDescent="0.4">
      <c r="C1243" t="s">
        <v>761</v>
      </c>
      <c r="D1243" t="s">
        <v>455</v>
      </c>
      <c r="E1243">
        <v>35500</v>
      </c>
    </row>
    <row r="1244" spans="3:5" x14ac:dyDescent="0.4">
      <c r="C1244" t="s">
        <v>761</v>
      </c>
      <c r="D1244" t="s">
        <v>456</v>
      </c>
      <c r="E1244">
        <v>35300</v>
      </c>
    </row>
    <row r="1245" spans="3:5" x14ac:dyDescent="0.4">
      <c r="C1245" t="s">
        <v>761</v>
      </c>
      <c r="D1245" t="s">
        <v>457</v>
      </c>
      <c r="E1245">
        <v>25800</v>
      </c>
    </row>
    <row r="1246" spans="3:5" x14ac:dyDescent="0.4">
      <c r="C1246" t="s">
        <v>761</v>
      </c>
      <c r="D1246" t="s">
        <v>458</v>
      </c>
      <c r="E1246">
        <v>95500</v>
      </c>
    </row>
    <row r="1247" spans="3:5" x14ac:dyDescent="0.4">
      <c r="C1247" t="s">
        <v>761</v>
      </c>
      <c r="D1247" t="s">
        <v>459</v>
      </c>
      <c r="E1247">
        <v>38700</v>
      </c>
    </row>
    <row r="1248" spans="3:5" x14ac:dyDescent="0.4">
      <c r="C1248" t="s">
        <v>761</v>
      </c>
      <c r="D1248" t="s">
        <v>460</v>
      </c>
      <c r="E1248">
        <v>22600</v>
      </c>
    </row>
    <row r="1249" spans="3:5" x14ac:dyDescent="0.4">
      <c r="C1249" t="s">
        <v>761</v>
      </c>
      <c r="D1249" t="s">
        <v>461</v>
      </c>
      <c r="E1249">
        <v>22300</v>
      </c>
    </row>
    <row r="1250" spans="3:5" x14ac:dyDescent="0.4">
      <c r="C1250" t="s">
        <v>761</v>
      </c>
      <c r="D1250" t="s">
        <v>462</v>
      </c>
      <c r="E1250">
        <v>33400</v>
      </c>
    </row>
    <row r="1251" spans="3:5" x14ac:dyDescent="0.4">
      <c r="C1251" t="s">
        <v>761</v>
      </c>
      <c r="D1251" t="s">
        <v>463</v>
      </c>
      <c r="E1251">
        <v>25700</v>
      </c>
    </row>
    <row r="1252" spans="3:5" x14ac:dyDescent="0.4">
      <c r="C1252" t="s">
        <v>761</v>
      </c>
      <c r="D1252" t="s">
        <v>464</v>
      </c>
      <c r="E1252">
        <v>24500</v>
      </c>
    </row>
    <row r="1253" spans="3:5" x14ac:dyDescent="0.4">
      <c r="C1253" t="s">
        <v>761</v>
      </c>
      <c r="D1253" t="s">
        <v>465</v>
      </c>
      <c r="E1253">
        <v>28500</v>
      </c>
    </row>
    <row r="1254" spans="3:5" x14ac:dyDescent="0.4">
      <c r="C1254" t="s">
        <v>761</v>
      </c>
      <c r="D1254" t="s">
        <v>466</v>
      </c>
      <c r="E1254">
        <v>12100</v>
      </c>
    </row>
    <row r="1255" spans="3:5" x14ac:dyDescent="0.4">
      <c r="C1255" t="s">
        <v>761</v>
      </c>
      <c r="D1255" t="s">
        <v>467</v>
      </c>
      <c r="E1255">
        <v>36500</v>
      </c>
    </row>
    <row r="1256" spans="3:5" x14ac:dyDescent="0.4">
      <c r="C1256" t="s">
        <v>761</v>
      </c>
      <c r="D1256" t="s">
        <v>468</v>
      </c>
      <c r="E1256">
        <v>46600</v>
      </c>
    </row>
    <row r="1257" spans="3:5" x14ac:dyDescent="0.4">
      <c r="C1257" t="s">
        <v>761</v>
      </c>
      <c r="D1257" t="s">
        <v>469</v>
      </c>
      <c r="E1257">
        <v>24800</v>
      </c>
    </row>
    <row r="1258" spans="3:5" x14ac:dyDescent="0.4">
      <c r="C1258" t="s">
        <v>761</v>
      </c>
      <c r="D1258" t="s">
        <v>470</v>
      </c>
      <c r="E1258">
        <v>26700</v>
      </c>
    </row>
    <row r="1259" spans="3:5" x14ac:dyDescent="0.4">
      <c r="C1259" t="s">
        <v>761</v>
      </c>
      <c r="D1259" t="s">
        <v>471</v>
      </c>
      <c r="E1259">
        <v>52200</v>
      </c>
    </row>
    <row r="1260" spans="3:5" x14ac:dyDescent="0.4">
      <c r="C1260" t="s">
        <v>761</v>
      </c>
      <c r="D1260" t="s">
        <v>472</v>
      </c>
      <c r="E1260">
        <v>48200</v>
      </c>
    </row>
    <row r="1261" spans="3:5" x14ac:dyDescent="0.4">
      <c r="C1261" t="s">
        <v>761</v>
      </c>
      <c r="D1261" t="s">
        <v>473</v>
      </c>
      <c r="E1261">
        <v>50300</v>
      </c>
    </row>
    <row r="1262" spans="3:5" x14ac:dyDescent="0.4">
      <c r="C1262" t="s">
        <v>761</v>
      </c>
      <c r="D1262" t="s">
        <v>474</v>
      </c>
      <c r="E1262">
        <v>50200</v>
      </c>
    </row>
    <row r="1263" spans="3:5" x14ac:dyDescent="0.4">
      <c r="C1263" t="s">
        <v>761</v>
      </c>
      <c r="D1263" t="s">
        <v>475</v>
      </c>
      <c r="E1263">
        <v>22400</v>
      </c>
    </row>
    <row r="1264" spans="3:5" x14ac:dyDescent="0.4">
      <c r="C1264" t="s">
        <v>761</v>
      </c>
      <c r="D1264" t="s">
        <v>476</v>
      </c>
      <c r="E1264">
        <v>23700</v>
      </c>
    </row>
    <row r="1265" spans="3:5" x14ac:dyDescent="0.4">
      <c r="C1265" t="s">
        <v>761</v>
      </c>
      <c r="D1265" t="s">
        <v>477</v>
      </c>
      <c r="E1265">
        <v>61100</v>
      </c>
    </row>
    <row r="1266" spans="3:5" x14ac:dyDescent="0.4">
      <c r="C1266" t="s">
        <v>761</v>
      </c>
      <c r="D1266" t="s">
        <v>478</v>
      </c>
      <c r="E1266">
        <v>30200</v>
      </c>
    </row>
    <row r="1267" spans="3:5" x14ac:dyDescent="0.4">
      <c r="C1267" t="s">
        <v>761</v>
      </c>
      <c r="D1267" t="s">
        <v>479</v>
      </c>
      <c r="E1267">
        <v>33600</v>
      </c>
    </row>
    <row r="1268" spans="3:5" x14ac:dyDescent="0.4">
      <c r="C1268" t="s">
        <v>761</v>
      </c>
      <c r="D1268" t="s">
        <v>480</v>
      </c>
      <c r="E1268">
        <v>20300</v>
      </c>
    </row>
    <row r="1269" spans="3:5" x14ac:dyDescent="0.4">
      <c r="C1269" t="s">
        <v>761</v>
      </c>
      <c r="D1269" t="s">
        <v>481</v>
      </c>
      <c r="E1269">
        <v>59300</v>
      </c>
    </row>
    <row r="1270" spans="3:5" x14ac:dyDescent="0.4">
      <c r="C1270" t="s">
        <v>761</v>
      </c>
      <c r="D1270" t="s">
        <v>482</v>
      </c>
      <c r="E1270">
        <v>29300</v>
      </c>
    </row>
    <row r="1271" spans="3:5" x14ac:dyDescent="0.4">
      <c r="C1271" t="s">
        <v>761</v>
      </c>
      <c r="D1271" t="s">
        <v>483</v>
      </c>
      <c r="E1271">
        <v>36500</v>
      </c>
    </row>
    <row r="1272" spans="3:5" x14ac:dyDescent="0.4">
      <c r="C1272" t="s">
        <v>761</v>
      </c>
      <c r="D1272" t="s">
        <v>484</v>
      </c>
      <c r="E1272">
        <v>15100</v>
      </c>
    </row>
    <row r="1273" spans="3:5" x14ac:dyDescent="0.4">
      <c r="C1273" t="s">
        <v>761</v>
      </c>
      <c r="D1273" t="s">
        <v>485</v>
      </c>
      <c r="E1273">
        <v>30500</v>
      </c>
    </row>
    <row r="1274" spans="3:5" x14ac:dyDescent="0.4">
      <c r="C1274" t="s">
        <v>761</v>
      </c>
      <c r="D1274" t="s">
        <v>486</v>
      </c>
      <c r="E1274">
        <v>22200</v>
      </c>
    </row>
    <row r="1275" spans="3:5" x14ac:dyDescent="0.4">
      <c r="C1275" t="s">
        <v>761</v>
      </c>
      <c r="D1275" t="s">
        <v>487</v>
      </c>
      <c r="E1275">
        <v>10800</v>
      </c>
    </row>
    <row r="1276" spans="3:5" x14ac:dyDescent="0.4">
      <c r="C1276" t="s">
        <v>761</v>
      </c>
      <c r="D1276" t="s">
        <v>488</v>
      </c>
      <c r="E1276">
        <v>11300</v>
      </c>
    </row>
    <row r="1277" spans="3:5" x14ac:dyDescent="0.4">
      <c r="C1277" t="s">
        <v>761</v>
      </c>
      <c r="D1277" t="s">
        <v>489</v>
      </c>
      <c r="E1277">
        <v>20700</v>
      </c>
    </row>
    <row r="1278" spans="3:5" x14ac:dyDescent="0.4">
      <c r="C1278" t="s">
        <v>761</v>
      </c>
      <c r="D1278" t="s">
        <v>490</v>
      </c>
      <c r="E1278">
        <v>15300</v>
      </c>
    </row>
    <row r="1279" spans="3:5" x14ac:dyDescent="0.4">
      <c r="C1279" t="s">
        <v>761</v>
      </c>
      <c r="D1279" t="s">
        <v>491</v>
      </c>
      <c r="E1279">
        <v>17900</v>
      </c>
    </row>
    <row r="1280" spans="3:5" x14ac:dyDescent="0.4">
      <c r="C1280" t="s">
        <v>761</v>
      </c>
      <c r="D1280" t="s">
        <v>492</v>
      </c>
      <c r="E1280">
        <v>45800</v>
      </c>
    </row>
    <row r="1281" spans="3:5" x14ac:dyDescent="0.4">
      <c r="C1281" t="s">
        <v>761</v>
      </c>
      <c r="D1281" t="s">
        <v>493</v>
      </c>
      <c r="E1281">
        <v>28100</v>
      </c>
    </row>
    <row r="1282" spans="3:5" x14ac:dyDescent="0.4">
      <c r="C1282" t="s">
        <v>761</v>
      </c>
      <c r="D1282" t="s">
        <v>494</v>
      </c>
      <c r="E1282">
        <v>34700</v>
      </c>
    </row>
    <row r="1283" spans="3:5" x14ac:dyDescent="0.4">
      <c r="C1283" t="s">
        <v>761</v>
      </c>
      <c r="D1283" t="s">
        <v>495</v>
      </c>
      <c r="E1283">
        <v>20200</v>
      </c>
    </row>
    <row r="1284" spans="3:5" x14ac:dyDescent="0.4">
      <c r="C1284" t="s">
        <v>761</v>
      </c>
      <c r="D1284" t="s">
        <v>496</v>
      </c>
      <c r="E1284">
        <v>28600</v>
      </c>
    </row>
    <row r="1285" spans="3:5" x14ac:dyDescent="0.4">
      <c r="C1285" t="s">
        <v>761</v>
      </c>
      <c r="D1285" t="s">
        <v>497</v>
      </c>
      <c r="E1285">
        <v>24900</v>
      </c>
    </row>
    <row r="1286" spans="3:5" x14ac:dyDescent="0.4">
      <c r="C1286" t="s">
        <v>761</v>
      </c>
      <c r="D1286" t="s">
        <v>498</v>
      </c>
      <c r="E1286">
        <v>14500</v>
      </c>
    </row>
    <row r="1287" spans="3:5" x14ac:dyDescent="0.4">
      <c r="C1287" t="s">
        <v>761</v>
      </c>
      <c r="D1287" t="s">
        <v>499</v>
      </c>
      <c r="E1287">
        <v>20600</v>
      </c>
    </row>
    <row r="1288" spans="3:5" x14ac:dyDescent="0.4">
      <c r="C1288" t="s">
        <v>761</v>
      </c>
      <c r="D1288" t="s">
        <v>500</v>
      </c>
      <c r="E1288">
        <v>20300</v>
      </c>
    </row>
    <row r="1289" spans="3:5" x14ac:dyDescent="0.4">
      <c r="C1289" t="s">
        <v>761</v>
      </c>
      <c r="D1289" t="s">
        <v>501</v>
      </c>
      <c r="E1289">
        <v>16600</v>
      </c>
    </row>
    <row r="1290" spans="3:5" x14ac:dyDescent="0.4">
      <c r="C1290" t="s">
        <v>761</v>
      </c>
      <c r="D1290" t="s">
        <v>502</v>
      </c>
      <c r="E1290">
        <v>26500</v>
      </c>
    </row>
    <row r="1291" spans="3:5" x14ac:dyDescent="0.4">
      <c r="C1291" t="s">
        <v>761</v>
      </c>
      <c r="D1291" t="s">
        <v>503</v>
      </c>
      <c r="E1291">
        <v>47500</v>
      </c>
    </row>
    <row r="1292" spans="3:5" x14ac:dyDescent="0.4">
      <c r="C1292" t="s">
        <v>761</v>
      </c>
      <c r="D1292" t="s">
        <v>504</v>
      </c>
      <c r="E1292">
        <v>26400</v>
      </c>
    </row>
    <row r="1293" spans="3:5" x14ac:dyDescent="0.4">
      <c r="C1293" t="s">
        <v>761</v>
      </c>
      <c r="D1293" t="s">
        <v>505</v>
      </c>
      <c r="E1293">
        <v>58000</v>
      </c>
    </row>
    <row r="1294" spans="3:5" x14ac:dyDescent="0.4">
      <c r="C1294" t="s">
        <v>761</v>
      </c>
      <c r="D1294" t="s">
        <v>506</v>
      </c>
      <c r="E1294">
        <v>71200</v>
      </c>
    </row>
    <row r="1295" spans="3:5" x14ac:dyDescent="0.4">
      <c r="C1295" t="s">
        <v>761</v>
      </c>
      <c r="D1295" t="s">
        <v>507</v>
      </c>
      <c r="E1295">
        <v>48600</v>
      </c>
    </row>
    <row r="1296" spans="3:5" x14ac:dyDescent="0.4">
      <c r="C1296" t="s">
        <v>761</v>
      </c>
      <c r="D1296" t="s">
        <v>508</v>
      </c>
      <c r="E1296">
        <v>33600</v>
      </c>
    </row>
    <row r="1297" spans="3:5" x14ac:dyDescent="0.4">
      <c r="C1297" t="s">
        <v>761</v>
      </c>
      <c r="D1297" t="s">
        <v>509</v>
      </c>
      <c r="E1297">
        <v>18600</v>
      </c>
    </row>
    <row r="1298" spans="3:5" x14ac:dyDescent="0.4">
      <c r="C1298" t="s">
        <v>761</v>
      </c>
      <c r="D1298" t="s">
        <v>510</v>
      </c>
      <c r="E1298">
        <v>52200</v>
      </c>
    </row>
    <row r="1299" spans="3:5" x14ac:dyDescent="0.4">
      <c r="C1299" t="s">
        <v>761</v>
      </c>
      <c r="D1299" t="s">
        <v>511</v>
      </c>
      <c r="E1299">
        <v>17500</v>
      </c>
    </row>
    <row r="1300" spans="3:5" x14ac:dyDescent="0.4">
      <c r="C1300" t="s">
        <v>761</v>
      </c>
      <c r="D1300" t="s">
        <v>512</v>
      </c>
      <c r="E1300">
        <v>32600</v>
      </c>
    </row>
    <row r="1301" spans="3:5" x14ac:dyDescent="0.4">
      <c r="C1301" t="s">
        <v>761</v>
      </c>
      <c r="D1301" t="s">
        <v>695</v>
      </c>
      <c r="E1301">
        <v>85100</v>
      </c>
    </row>
    <row r="1302" spans="3:5" x14ac:dyDescent="0.4">
      <c r="C1302" t="s">
        <v>761</v>
      </c>
      <c r="D1302" t="s">
        <v>696</v>
      </c>
      <c r="E1302">
        <v>41400</v>
      </c>
    </row>
    <row r="1303" spans="3:5" x14ac:dyDescent="0.4">
      <c r="C1303" t="s">
        <v>761</v>
      </c>
      <c r="D1303" t="s">
        <v>697</v>
      </c>
      <c r="E1303">
        <v>46900</v>
      </c>
    </row>
    <row r="1304" spans="3:5" x14ac:dyDescent="0.4">
      <c r="C1304" t="s">
        <v>761</v>
      </c>
      <c r="D1304" t="s">
        <v>698</v>
      </c>
      <c r="E1304">
        <v>38100</v>
      </c>
    </row>
    <row r="1305" spans="3:5" x14ac:dyDescent="0.4">
      <c r="C1305" t="s">
        <v>761</v>
      </c>
      <c r="D1305" t="s">
        <v>699</v>
      </c>
      <c r="E1305">
        <v>24300</v>
      </c>
    </row>
    <row r="1306" spans="3:5" x14ac:dyDescent="0.4">
      <c r="C1306" t="s">
        <v>761</v>
      </c>
      <c r="D1306" t="s">
        <v>700</v>
      </c>
      <c r="E1306">
        <v>40700</v>
      </c>
    </row>
    <row r="1307" spans="3:5" x14ac:dyDescent="0.4">
      <c r="C1307" t="s">
        <v>761</v>
      </c>
      <c r="D1307" t="s">
        <v>701</v>
      </c>
      <c r="E1307">
        <v>26200</v>
      </c>
    </row>
    <row r="1308" spans="3:5" x14ac:dyDescent="0.4">
      <c r="C1308" t="s">
        <v>761</v>
      </c>
      <c r="D1308" t="s">
        <v>702</v>
      </c>
      <c r="E1308">
        <v>38900</v>
      </c>
    </row>
    <row r="1309" spans="3:5" x14ac:dyDescent="0.4">
      <c r="C1309" t="s">
        <v>761</v>
      </c>
      <c r="D1309" t="s">
        <v>703</v>
      </c>
      <c r="E1309">
        <v>19600</v>
      </c>
    </row>
    <row r="1310" spans="3:5" x14ac:dyDescent="0.4">
      <c r="C1310" t="s">
        <v>761</v>
      </c>
      <c r="D1310" t="s">
        <v>704</v>
      </c>
      <c r="E1310">
        <v>38600</v>
      </c>
    </row>
    <row r="1311" spans="3:5" x14ac:dyDescent="0.4">
      <c r="C1311" t="s">
        <v>761</v>
      </c>
      <c r="D1311" t="s">
        <v>705</v>
      </c>
      <c r="E1311">
        <v>81900</v>
      </c>
    </row>
    <row r="1312" spans="3:5" x14ac:dyDescent="0.4">
      <c r="C1312" t="s">
        <v>761</v>
      </c>
      <c r="D1312" t="s">
        <v>706</v>
      </c>
      <c r="E1312">
        <v>33200</v>
      </c>
    </row>
    <row r="1313" spans="3:5" x14ac:dyDescent="0.4">
      <c r="C1313" t="s">
        <v>761</v>
      </c>
      <c r="D1313" t="s">
        <v>707</v>
      </c>
      <c r="E1313">
        <v>39700</v>
      </c>
    </row>
    <row r="1314" spans="3:5" x14ac:dyDescent="0.4">
      <c r="C1314" t="s">
        <v>761</v>
      </c>
      <c r="D1314" t="s">
        <v>708</v>
      </c>
      <c r="E1314">
        <v>33500</v>
      </c>
    </row>
    <row r="1315" spans="3:5" x14ac:dyDescent="0.4">
      <c r="C1315" t="s">
        <v>761</v>
      </c>
      <c r="D1315" t="s">
        <v>709</v>
      </c>
      <c r="E1315">
        <v>60400</v>
      </c>
    </row>
    <row r="1316" spans="3:5" x14ac:dyDescent="0.4">
      <c r="C1316" t="s">
        <v>761</v>
      </c>
      <c r="D1316" t="s">
        <v>710</v>
      </c>
      <c r="E1316">
        <v>26100</v>
      </c>
    </row>
    <row r="1317" spans="3:5" x14ac:dyDescent="0.4">
      <c r="C1317" t="s">
        <v>761</v>
      </c>
      <c r="D1317" t="s">
        <v>711</v>
      </c>
      <c r="E1317">
        <v>16800</v>
      </c>
    </row>
    <row r="1318" spans="3:5" x14ac:dyDescent="0.4">
      <c r="C1318" t="s">
        <v>761</v>
      </c>
      <c r="D1318" t="s">
        <v>712</v>
      </c>
      <c r="E1318">
        <v>46200</v>
      </c>
    </row>
    <row r="1319" spans="3:5" x14ac:dyDescent="0.4">
      <c r="C1319" t="s">
        <v>761</v>
      </c>
      <c r="D1319" t="s">
        <v>713</v>
      </c>
      <c r="E1319">
        <v>80100</v>
      </c>
    </row>
    <row r="1320" spans="3:5" x14ac:dyDescent="0.4">
      <c r="C1320" t="s">
        <v>761</v>
      </c>
      <c r="D1320" t="s">
        <v>714</v>
      </c>
      <c r="E1320">
        <v>49400</v>
      </c>
    </row>
    <row r="1321" spans="3:5" x14ac:dyDescent="0.4">
      <c r="C1321" t="s">
        <v>761</v>
      </c>
      <c r="D1321" t="s">
        <v>715</v>
      </c>
      <c r="E1321">
        <v>51300</v>
      </c>
    </row>
    <row r="1322" spans="3:5" x14ac:dyDescent="0.4">
      <c r="C1322" t="s">
        <v>761</v>
      </c>
      <c r="D1322" t="s">
        <v>716</v>
      </c>
      <c r="E1322">
        <v>28300</v>
      </c>
    </row>
    <row r="1323" spans="3:5" x14ac:dyDescent="0.4">
      <c r="C1323" t="s">
        <v>761</v>
      </c>
      <c r="D1323" t="s">
        <v>717</v>
      </c>
      <c r="E1323">
        <v>32100</v>
      </c>
    </row>
    <row r="1324" spans="3:5" x14ac:dyDescent="0.4">
      <c r="C1324" t="s">
        <v>761</v>
      </c>
      <c r="D1324" t="s">
        <v>718</v>
      </c>
      <c r="E1324">
        <v>54000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363700</v>
      </c>
    </row>
    <row r="1331" spans="3:5" x14ac:dyDescent="0.4">
      <c r="C1331" t="s">
        <v>763</v>
      </c>
      <c r="D1331" t="s">
        <v>513</v>
      </c>
      <c r="E1331">
        <v>784400</v>
      </c>
    </row>
    <row r="1332" spans="3:5" x14ac:dyDescent="0.4">
      <c r="C1332" t="s">
        <v>763</v>
      </c>
      <c r="D1332" t="s">
        <v>514</v>
      </c>
      <c r="E1332">
        <v>212000</v>
      </c>
    </row>
    <row r="1333" spans="3:5" x14ac:dyDescent="0.4">
      <c r="C1333" t="s">
        <v>763</v>
      </c>
      <c r="D1333" t="s">
        <v>515</v>
      </c>
      <c r="E1333">
        <v>192300</v>
      </c>
    </row>
    <row r="1334" spans="3:5" x14ac:dyDescent="0.4">
      <c r="C1334" t="s">
        <v>763</v>
      </c>
      <c r="D1334" t="s">
        <v>516</v>
      </c>
      <c r="E1334">
        <v>205800</v>
      </c>
    </row>
    <row r="1335" spans="3:5" x14ac:dyDescent="0.4">
      <c r="C1335" t="s">
        <v>763</v>
      </c>
      <c r="D1335" t="s">
        <v>517</v>
      </c>
      <c r="E1335">
        <v>257000</v>
      </c>
    </row>
    <row r="1336" spans="3:5" x14ac:dyDescent="0.4">
      <c r="C1336" t="s">
        <v>763</v>
      </c>
      <c r="D1336" t="s">
        <v>518</v>
      </c>
      <c r="E1336">
        <v>188700</v>
      </c>
    </row>
    <row r="1337" spans="3:5" x14ac:dyDescent="0.4">
      <c r="C1337" t="s">
        <v>763</v>
      </c>
      <c r="D1337" t="s">
        <v>519</v>
      </c>
      <c r="E1337">
        <v>255700</v>
      </c>
    </row>
    <row r="1338" spans="3:5" x14ac:dyDescent="0.4">
      <c r="C1338" t="s">
        <v>763</v>
      </c>
      <c r="D1338" t="s">
        <v>520</v>
      </c>
      <c r="E1338">
        <v>266900</v>
      </c>
    </row>
    <row r="1339" spans="3:5" x14ac:dyDescent="0.4">
      <c r="C1339" t="s">
        <v>763</v>
      </c>
      <c r="D1339" t="s">
        <v>521</v>
      </c>
      <c r="E1339">
        <v>375700</v>
      </c>
    </row>
    <row r="1340" spans="3:5" x14ac:dyDescent="0.4">
      <c r="C1340" t="s">
        <v>763</v>
      </c>
      <c r="D1340" t="s">
        <v>522</v>
      </c>
      <c r="E1340">
        <v>306800</v>
      </c>
    </row>
    <row r="1341" spans="3:5" x14ac:dyDescent="0.4">
      <c r="C1341" t="s">
        <v>763</v>
      </c>
      <c r="D1341" t="s">
        <v>523</v>
      </c>
      <c r="E1341">
        <v>488800</v>
      </c>
    </row>
    <row r="1342" spans="3:5" x14ac:dyDescent="0.4">
      <c r="C1342" t="s">
        <v>763</v>
      </c>
      <c r="D1342" t="s">
        <v>524</v>
      </c>
      <c r="E1342">
        <v>197200</v>
      </c>
    </row>
    <row r="1343" spans="3:5" x14ac:dyDescent="0.4">
      <c r="C1343" t="s">
        <v>763</v>
      </c>
      <c r="D1343" t="s">
        <v>525</v>
      </c>
      <c r="E1343">
        <v>326100</v>
      </c>
    </row>
    <row r="1344" spans="3:5" x14ac:dyDescent="0.4">
      <c r="C1344" t="s">
        <v>763</v>
      </c>
      <c r="D1344" t="s">
        <v>526</v>
      </c>
      <c r="E1344">
        <v>193800</v>
      </c>
    </row>
    <row r="1345" spans="3:5" x14ac:dyDescent="0.4">
      <c r="C1345" t="s">
        <v>763</v>
      </c>
      <c r="D1345" t="s">
        <v>527</v>
      </c>
      <c r="E1345">
        <v>258000</v>
      </c>
    </row>
    <row r="1346" spans="3:5" x14ac:dyDescent="0.4">
      <c r="C1346" t="s">
        <v>763</v>
      </c>
      <c r="D1346" t="s">
        <v>528</v>
      </c>
      <c r="E1346">
        <v>269300</v>
      </c>
    </row>
    <row r="1347" spans="3:5" x14ac:dyDescent="0.4">
      <c r="C1347" t="s">
        <v>763</v>
      </c>
      <c r="D1347" t="s">
        <v>529</v>
      </c>
      <c r="E1347">
        <v>169300</v>
      </c>
    </row>
    <row r="1348" spans="3:5" x14ac:dyDescent="0.4">
      <c r="C1348" t="s">
        <v>763</v>
      </c>
      <c r="D1348" t="s">
        <v>530</v>
      </c>
      <c r="E1348">
        <v>205100</v>
      </c>
    </row>
    <row r="1349" spans="3:5" x14ac:dyDescent="0.4">
      <c r="C1349" t="s">
        <v>763</v>
      </c>
      <c r="D1349" t="s">
        <v>531</v>
      </c>
      <c r="E1349">
        <v>341100</v>
      </c>
    </row>
    <row r="1350" spans="3:5" x14ac:dyDescent="0.4">
      <c r="C1350" t="s">
        <v>763</v>
      </c>
      <c r="D1350" t="s">
        <v>532</v>
      </c>
      <c r="E1350">
        <v>216100</v>
      </c>
    </row>
    <row r="1351" spans="3:5" x14ac:dyDescent="0.4">
      <c r="C1351" t="s">
        <v>763</v>
      </c>
      <c r="D1351" t="s">
        <v>533</v>
      </c>
      <c r="E1351">
        <v>191300</v>
      </c>
    </row>
    <row r="1352" spans="3:5" x14ac:dyDescent="0.4">
      <c r="C1352" t="s">
        <v>763</v>
      </c>
      <c r="D1352" t="s">
        <v>534</v>
      </c>
      <c r="E1352">
        <v>170600</v>
      </c>
    </row>
    <row r="1353" spans="3:5" x14ac:dyDescent="0.4">
      <c r="C1353" t="s">
        <v>763</v>
      </c>
      <c r="D1353" t="s">
        <v>535</v>
      </c>
      <c r="E1353">
        <v>194000</v>
      </c>
    </row>
    <row r="1354" spans="3:5" x14ac:dyDescent="0.4">
      <c r="C1354" t="s">
        <v>763</v>
      </c>
      <c r="D1354" t="s">
        <v>536</v>
      </c>
      <c r="E1354">
        <v>153700</v>
      </c>
    </row>
    <row r="1355" spans="3:5" x14ac:dyDescent="0.4">
      <c r="C1355" t="s">
        <v>763</v>
      </c>
      <c r="D1355" t="s">
        <v>537</v>
      </c>
      <c r="E1355">
        <v>120700</v>
      </c>
    </row>
    <row r="1356" spans="3:5" x14ac:dyDescent="0.4">
      <c r="C1356" t="s">
        <v>763</v>
      </c>
      <c r="D1356" t="s">
        <v>538</v>
      </c>
      <c r="E1356">
        <v>178100</v>
      </c>
    </row>
    <row r="1357" spans="3:5" x14ac:dyDescent="0.4">
      <c r="C1357" t="s">
        <v>763</v>
      </c>
      <c r="D1357" t="s">
        <v>539</v>
      </c>
      <c r="E1357">
        <v>128000</v>
      </c>
    </row>
    <row r="1358" spans="3:5" x14ac:dyDescent="0.4">
      <c r="C1358" t="s">
        <v>763</v>
      </c>
      <c r="D1358" t="s">
        <v>540</v>
      </c>
      <c r="E1358">
        <v>176100</v>
      </c>
    </row>
    <row r="1359" spans="3:5" x14ac:dyDescent="0.4">
      <c r="C1359" t="s">
        <v>763</v>
      </c>
      <c r="D1359" t="s">
        <v>541</v>
      </c>
      <c r="E1359">
        <v>145000</v>
      </c>
    </row>
    <row r="1360" spans="3:5" x14ac:dyDescent="0.4">
      <c r="C1360" t="s">
        <v>763</v>
      </c>
      <c r="D1360" t="s">
        <v>542</v>
      </c>
      <c r="E1360">
        <v>125100</v>
      </c>
    </row>
    <row r="1361" spans="3:5" x14ac:dyDescent="0.4">
      <c r="C1361" t="s">
        <v>763</v>
      </c>
      <c r="D1361" t="s">
        <v>543</v>
      </c>
      <c r="E1361">
        <v>125900</v>
      </c>
    </row>
    <row r="1362" spans="3:5" x14ac:dyDescent="0.4">
      <c r="C1362" t="s">
        <v>763</v>
      </c>
      <c r="D1362" t="s">
        <v>544</v>
      </c>
      <c r="E1362">
        <v>223900</v>
      </c>
    </row>
    <row r="1363" spans="3:5" x14ac:dyDescent="0.4">
      <c r="C1363" t="s">
        <v>763</v>
      </c>
      <c r="D1363" t="s">
        <v>545</v>
      </c>
      <c r="E1363">
        <v>107600</v>
      </c>
    </row>
    <row r="1364" spans="3:5" x14ac:dyDescent="0.4">
      <c r="C1364" t="s">
        <v>763</v>
      </c>
      <c r="D1364" t="s">
        <v>546</v>
      </c>
      <c r="E1364">
        <v>182100</v>
      </c>
    </row>
    <row r="1365" spans="3:5" x14ac:dyDescent="0.4">
      <c r="C1365" t="s">
        <v>763</v>
      </c>
      <c r="D1365" t="s">
        <v>547</v>
      </c>
      <c r="E1365">
        <v>150000</v>
      </c>
    </row>
    <row r="1366" spans="3:5" x14ac:dyDescent="0.4">
      <c r="C1366" t="s">
        <v>763</v>
      </c>
      <c r="D1366" t="s">
        <v>548</v>
      </c>
      <c r="E1366">
        <v>80900</v>
      </c>
    </row>
    <row r="1367" spans="3:5" x14ac:dyDescent="0.4">
      <c r="C1367" t="s">
        <v>763</v>
      </c>
      <c r="D1367" t="s">
        <v>549</v>
      </c>
      <c r="E1367">
        <v>310200</v>
      </c>
    </row>
    <row r="1368" spans="3:5" x14ac:dyDescent="0.4">
      <c r="C1368" t="s">
        <v>763</v>
      </c>
      <c r="D1368" t="s">
        <v>550</v>
      </c>
      <c r="E1368">
        <v>112500</v>
      </c>
    </row>
    <row r="1369" spans="3:5" x14ac:dyDescent="0.4">
      <c r="C1369" t="s">
        <v>763</v>
      </c>
      <c r="D1369" t="s">
        <v>551</v>
      </c>
      <c r="E1369">
        <v>131400</v>
      </c>
    </row>
    <row r="1370" spans="3:5" x14ac:dyDescent="0.4">
      <c r="C1370" t="s">
        <v>763</v>
      </c>
      <c r="D1370" t="s">
        <v>552</v>
      </c>
      <c r="E1370">
        <v>278700</v>
      </c>
    </row>
    <row r="1371" spans="3:5" x14ac:dyDescent="0.4">
      <c r="C1371" t="s">
        <v>763</v>
      </c>
      <c r="D1371" t="s">
        <v>553</v>
      </c>
      <c r="E1371">
        <v>235200</v>
      </c>
    </row>
    <row r="1372" spans="3:5" x14ac:dyDescent="0.4">
      <c r="C1372" t="s">
        <v>763</v>
      </c>
      <c r="D1372" t="s">
        <v>554</v>
      </c>
      <c r="E1372">
        <v>121700</v>
      </c>
    </row>
    <row r="1373" spans="3:5" x14ac:dyDescent="0.4">
      <c r="C1373" t="s">
        <v>763</v>
      </c>
      <c r="D1373" t="s">
        <v>555</v>
      </c>
      <c r="E1373">
        <v>512800</v>
      </c>
    </row>
    <row r="1374" spans="3:5" x14ac:dyDescent="0.4">
      <c r="C1374" t="s">
        <v>763</v>
      </c>
      <c r="D1374" t="s">
        <v>556</v>
      </c>
      <c r="E1374">
        <v>356100</v>
      </c>
    </row>
    <row r="1375" spans="3:5" x14ac:dyDescent="0.4">
      <c r="C1375" t="s">
        <v>763</v>
      </c>
      <c r="D1375" t="s">
        <v>557</v>
      </c>
      <c r="E1375">
        <v>309500</v>
      </c>
    </row>
    <row r="1376" spans="3:5" x14ac:dyDescent="0.4">
      <c r="C1376" t="s">
        <v>763</v>
      </c>
      <c r="D1376" t="s">
        <v>558</v>
      </c>
      <c r="E1376">
        <v>499300</v>
      </c>
    </row>
    <row r="1377" spans="3:5" x14ac:dyDescent="0.4">
      <c r="C1377" t="s">
        <v>763</v>
      </c>
      <c r="D1377" t="s">
        <v>559</v>
      </c>
      <c r="E1377">
        <v>290700</v>
      </c>
    </row>
    <row r="1378" spans="3:5" x14ac:dyDescent="0.4">
      <c r="C1378" t="s">
        <v>763</v>
      </c>
      <c r="D1378" t="s">
        <v>560</v>
      </c>
      <c r="E1378">
        <v>138100</v>
      </c>
    </row>
    <row r="1379" spans="3:5" x14ac:dyDescent="0.4">
      <c r="C1379" t="s">
        <v>763</v>
      </c>
      <c r="D1379" t="s">
        <v>561</v>
      </c>
      <c r="E1379">
        <v>197500</v>
      </c>
    </row>
    <row r="1380" spans="3:5" x14ac:dyDescent="0.4">
      <c r="C1380" t="s">
        <v>763</v>
      </c>
      <c r="D1380" t="s">
        <v>562</v>
      </c>
      <c r="E1380">
        <v>137300</v>
      </c>
    </row>
    <row r="1381" spans="3:5" x14ac:dyDescent="0.4">
      <c r="C1381" t="s">
        <v>763</v>
      </c>
      <c r="D1381" t="s">
        <v>563</v>
      </c>
      <c r="E1381">
        <v>244600</v>
      </c>
    </row>
    <row r="1382" spans="3:5" x14ac:dyDescent="0.4">
      <c r="C1382" t="s">
        <v>763</v>
      </c>
      <c r="D1382" t="s">
        <v>564</v>
      </c>
      <c r="E1382">
        <v>124400</v>
      </c>
    </row>
    <row r="1383" spans="3:5" x14ac:dyDescent="0.4">
      <c r="C1383" t="s">
        <v>763</v>
      </c>
      <c r="D1383" t="s">
        <v>565</v>
      </c>
      <c r="E1383">
        <v>91700</v>
      </c>
    </row>
    <row r="1384" spans="3:5" x14ac:dyDescent="0.4">
      <c r="C1384" t="s">
        <v>763</v>
      </c>
      <c r="D1384" t="s">
        <v>566</v>
      </c>
      <c r="E1384">
        <v>156800</v>
      </c>
    </row>
    <row r="1385" spans="3:5" x14ac:dyDescent="0.4">
      <c r="C1385" t="s">
        <v>763</v>
      </c>
      <c r="D1385" t="s">
        <v>567</v>
      </c>
      <c r="E1385">
        <v>105800</v>
      </c>
    </row>
    <row r="1386" spans="3:5" x14ac:dyDescent="0.4">
      <c r="C1386" t="s">
        <v>763</v>
      </c>
      <c r="D1386" t="s">
        <v>568</v>
      </c>
      <c r="E1386">
        <v>103900</v>
      </c>
    </row>
    <row r="1387" spans="3:5" x14ac:dyDescent="0.4">
      <c r="C1387" t="s">
        <v>763</v>
      </c>
      <c r="D1387" t="s">
        <v>569</v>
      </c>
      <c r="E1387">
        <v>120700</v>
      </c>
    </row>
    <row r="1388" spans="3:5" x14ac:dyDescent="0.4">
      <c r="C1388" t="s">
        <v>763</v>
      </c>
      <c r="D1388" t="s">
        <v>570</v>
      </c>
      <c r="E1388">
        <v>69900</v>
      </c>
    </row>
    <row r="1389" spans="3:5" x14ac:dyDescent="0.4">
      <c r="C1389" t="s">
        <v>763</v>
      </c>
      <c r="D1389" t="s">
        <v>571</v>
      </c>
      <c r="E1389">
        <v>86900</v>
      </c>
    </row>
    <row r="1390" spans="3:5" x14ac:dyDescent="0.4">
      <c r="C1390" t="s">
        <v>763</v>
      </c>
      <c r="D1390" t="s">
        <v>572</v>
      </c>
      <c r="E1390">
        <v>90800</v>
      </c>
    </row>
    <row r="1391" spans="3:5" x14ac:dyDescent="0.4">
      <c r="C1391" t="s">
        <v>763</v>
      </c>
      <c r="D1391" t="s">
        <v>573</v>
      </c>
      <c r="E1391">
        <v>181000</v>
      </c>
    </row>
    <row r="1392" spans="3:5" x14ac:dyDescent="0.4">
      <c r="C1392" t="s">
        <v>763</v>
      </c>
      <c r="D1392" t="s">
        <v>574</v>
      </c>
      <c r="E1392">
        <v>126800</v>
      </c>
    </row>
    <row r="1393" spans="3:5" x14ac:dyDescent="0.4">
      <c r="C1393" t="s">
        <v>763</v>
      </c>
      <c r="D1393" t="s">
        <v>575</v>
      </c>
      <c r="E1393">
        <v>167100</v>
      </c>
    </row>
    <row r="1394" spans="3:5" x14ac:dyDescent="0.4">
      <c r="C1394" t="s">
        <v>763</v>
      </c>
      <c r="D1394" t="s">
        <v>576</v>
      </c>
      <c r="E1394">
        <v>92300</v>
      </c>
    </row>
    <row r="1395" spans="3:5" x14ac:dyDescent="0.4">
      <c r="C1395" t="s">
        <v>763</v>
      </c>
      <c r="D1395" t="s">
        <v>577</v>
      </c>
      <c r="E1395">
        <v>69500</v>
      </c>
    </row>
    <row r="1396" spans="3:5" x14ac:dyDescent="0.4">
      <c r="C1396" t="s">
        <v>763</v>
      </c>
      <c r="D1396" t="s">
        <v>578</v>
      </c>
      <c r="E1396">
        <v>100500</v>
      </c>
    </row>
    <row r="1397" spans="3:5" x14ac:dyDescent="0.4">
      <c r="C1397" t="s">
        <v>763</v>
      </c>
      <c r="D1397" t="s">
        <v>579</v>
      </c>
      <c r="E1397">
        <v>115100</v>
      </c>
    </row>
    <row r="1398" spans="3:5" x14ac:dyDescent="0.4">
      <c r="C1398" t="s">
        <v>763</v>
      </c>
      <c r="D1398" t="s">
        <v>580</v>
      </c>
      <c r="E1398">
        <v>92400</v>
      </c>
    </row>
    <row r="1399" spans="3:5" x14ac:dyDescent="0.4">
      <c r="C1399" t="s">
        <v>763</v>
      </c>
      <c r="D1399" t="s">
        <v>581</v>
      </c>
      <c r="E1399">
        <v>73100</v>
      </c>
    </row>
    <row r="1400" spans="3:5" x14ac:dyDescent="0.4">
      <c r="C1400" t="s">
        <v>763</v>
      </c>
      <c r="D1400" t="s">
        <v>582</v>
      </c>
      <c r="E1400">
        <v>125900</v>
      </c>
    </row>
    <row r="1401" spans="3:5" x14ac:dyDescent="0.4">
      <c r="C1401" t="s">
        <v>763</v>
      </c>
      <c r="D1401" t="s">
        <v>583</v>
      </c>
      <c r="E1401">
        <v>105300</v>
      </c>
    </row>
    <row r="1402" spans="3:5" x14ac:dyDescent="0.4">
      <c r="C1402" t="s">
        <v>763</v>
      </c>
      <c r="D1402" t="s">
        <v>584</v>
      </c>
      <c r="E1402">
        <v>114300</v>
      </c>
    </row>
    <row r="1403" spans="3:5" x14ac:dyDescent="0.4">
      <c r="C1403" t="s">
        <v>763</v>
      </c>
      <c r="D1403" t="s">
        <v>585</v>
      </c>
      <c r="E1403">
        <v>64700</v>
      </c>
    </row>
    <row r="1404" spans="3:5" x14ac:dyDescent="0.4">
      <c r="C1404" t="s">
        <v>763</v>
      </c>
      <c r="D1404" t="s">
        <v>586</v>
      </c>
      <c r="E1404">
        <v>58400</v>
      </c>
    </row>
    <row r="1405" spans="3:5" x14ac:dyDescent="0.4">
      <c r="C1405" t="s">
        <v>763</v>
      </c>
      <c r="D1405" t="s">
        <v>587</v>
      </c>
      <c r="E1405">
        <v>50900</v>
      </c>
    </row>
    <row r="1406" spans="3:5" x14ac:dyDescent="0.4">
      <c r="C1406" t="s">
        <v>763</v>
      </c>
      <c r="D1406" t="s">
        <v>588</v>
      </c>
      <c r="E1406">
        <v>84400</v>
      </c>
    </row>
    <row r="1407" spans="3:5" x14ac:dyDescent="0.4">
      <c r="C1407" t="s">
        <v>763</v>
      </c>
      <c r="D1407" t="s">
        <v>589</v>
      </c>
      <c r="E1407">
        <v>36400</v>
      </c>
    </row>
    <row r="1408" spans="3:5" x14ac:dyDescent="0.4">
      <c r="C1408" t="s">
        <v>763</v>
      </c>
      <c r="D1408" t="s">
        <v>590</v>
      </c>
      <c r="E1408">
        <v>101100</v>
      </c>
    </row>
    <row r="1409" spans="3:5" x14ac:dyDescent="0.4">
      <c r="C1409" t="s">
        <v>763</v>
      </c>
      <c r="D1409" t="s">
        <v>591</v>
      </c>
      <c r="E1409">
        <v>38700</v>
      </c>
    </row>
    <row r="1410" spans="3:5" x14ac:dyDescent="0.4">
      <c r="C1410" t="s">
        <v>763</v>
      </c>
      <c r="D1410" t="s">
        <v>592</v>
      </c>
      <c r="E1410">
        <v>73500</v>
      </c>
    </row>
    <row r="1411" spans="3:5" x14ac:dyDescent="0.4">
      <c r="C1411" t="s">
        <v>763</v>
      </c>
      <c r="D1411" t="s">
        <v>593</v>
      </c>
      <c r="E1411">
        <v>71900</v>
      </c>
    </row>
    <row r="1412" spans="3:5" x14ac:dyDescent="0.4">
      <c r="C1412" t="s">
        <v>763</v>
      </c>
      <c r="D1412" t="s">
        <v>594</v>
      </c>
      <c r="E1412">
        <v>59100</v>
      </c>
    </row>
    <row r="1413" spans="3:5" x14ac:dyDescent="0.4">
      <c r="C1413" t="s">
        <v>763</v>
      </c>
      <c r="D1413" t="s">
        <v>595</v>
      </c>
      <c r="E1413">
        <v>55600</v>
      </c>
    </row>
    <row r="1414" spans="3:5" x14ac:dyDescent="0.4">
      <c r="C1414" t="s">
        <v>763</v>
      </c>
      <c r="D1414" t="s">
        <v>596</v>
      </c>
      <c r="E1414">
        <v>54200</v>
      </c>
    </row>
    <row r="1415" spans="3:5" x14ac:dyDescent="0.4">
      <c r="C1415" t="s">
        <v>763</v>
      </c>
      <c r="D1415" t="s">
        <v>597</v>
      </c>
      <c r="E1415">
        <v>84600</v>
      </c>
    </row>
    <row r="1416" spans="3:5" x14ac:dyDescent="0.4">
      <c r="C1416" t="s">
        <v>763</v>
      </c>
      <c r="D1416" t="s">
        <v>598</v>
      </c>
      <c r="E1416">
        <v>33500</v>
      </c>
    </row>
    <row r="1417" spans="3:5" x14ac:dyDescent="0.4">
      <c r="C1417" t="s">
        <v>763</v>
      </c>
      <c r="D1417" t="s">
        <v>599</v>
      </c>
      <c r="E1417">
        <v>31400</v>
      </c>
    </row>
    <row r="1418" spans="3:5" x14ac:dyDescent="0.4">
      <c r="C1418" t="s">
        <v>763</v>
      </c>
      <c r="D1418" t="s">
        <v>600</v>
      </c>
      <c r="E1418">
        <v>134000</v>
      </c>
    </row>
    <row r="1419" spans="3:5" x14ac:dyDescent="0.4">
      <c r="C1419" t="s">
        <v>763</v>
      </c>
      <c r="D1419" t="s">
        <v>601</v>
      </c>
      <c r="E1419">
        <v>91200</v>
      </c>
    </row>
    <row r="1420" spans="3:5" x14ac:dyDescent="0.4">
      <c r="C1420" t="s">
        <v>763</v>
      </c>
      <c r="D1420" t="s">
        <v>602</v>
      </c>
      <c r="E1420">
        <v>100500</v>
      </c>
    </row>
    <row r="1421" spans="3:5" x14ac:dyDescent="0.4">
      <c r="C1421" t="s">
        <v>763</v>
      </c>
      <c r="D1421" t="s">
        <v>603</v>
      </c>
      <c r="E1421">
        <v>62400</v>
      </c>
    </row>
    <row r="1422" spans="3:5" x14ac:dyDescent="0.4">
      <c r="C1422" t="s">
        <v>763</v>
      </c>
      <c r="D1422" t="s">
        <v>604</v>
      </c>
      <c r="E1422">
        <v>109000</v>
      </c>
    </row>
    <row r="1423" spans="3:5" x14ac:dyDescent="0.4">
      <c r="C1423" t="s">
        <v>763</v>
      </c>
      <c r="D1423" t="s">
        <v>605</v>
      </c>
      <c r="E1423">
        <v>43200</v>
      </c>
    </row>
    <row r="1424" spans="3:5" x14ac:dyDescent="0.4">
      <c r="C1424" t="s">
        <v>763</v>
      </c>
      <c r="D1424" t="s">
        <v>606</v>
      </c>
      <c r="E1424">
        <v>45000</v>
      </c>
    </row>
    <row r="1425" spans="3:5" x14ac:dyDescent="0.4">
      <c r="C1425" t="s">
        <v>763</v>
      </c>
      <c r="D1425" t="s">
        <v>607</v>
      </c>
      <c r="E1425">
        <v>39400</v>
      </c>
    </row>
    <row r="1426" spans="3:5" x14ac:dyDescent="0.4">
      <c r="C1426" t="s">
        <v>763</v>
      </c>
      <c r="D1426" t="s">
        <v>608</v>
      </c>
      <c r="E1426">
        <v>68900</v>
      </c>
    </row>
    <row r="1427" spans="3:5" x14ac:dyDescent="0.4">
      <c r="C1427" t="s">
        <v>763</v>
      </c>
      <c r="D1427" t="s">
        <v>609</v>
      </c>
      <c r="E1427">
        <v>20800</v>
      </c>
    </row>
    <row r="1428" spans="3:5" x14ac:dyDescent="0.4">
      <c r="C1428" t="s">
        <v>763</v>
      </c>
      <c r="D1428" t="s">
        <v>610</v>
      </c>
      <c r="E1428">
        <v>45100</v>
      </c>
    </row>
    <row r="1429" spans="3:5" x14ac:dyDescent="0.4">
      <c r="C1429" t="s">
        <v>763</v>
      </c>
      <c r="D1429" t="s">
        <v>611</v>
      </c>
      <c r="E1429">
        <v>19500</v>
      </c>
    </row>
    <row r="1430" spans="3:5" x14ac:dyDescent="0.4">
      <c r="C1430" t="s">
        <v>763</v>
      </c>
      <c r="D1430" t="s">
        <v>612</v>
      </c>
      <c r="E1430">
        <v>56900</v>
      </c>
    </row>
    <row r="1431" spans="3:5" x14ac:dyDescent="0.4">
      <c r="C1431" t="s">
        <v>763</v>
      </c>
      <c r="D1431" t="s">
        <v>613</v>
      </c>
      <c r="E1431">
        <v>27700</v>
      </c>
    </row>
    <row r="1432" spans="3:5" x14ac:dyDescent="0.4">
      <c r="C1432" t="s">
        <v>763</v>
      </c>
      <c r="D1432" t="s">
        <v>614</v>
      </c>
      <c r="E1432">
        <v>60400</v>
      </c>
    </row>
    <row r="1433" spans="3:5" x14ac:dyDescent="0.4">
      <c r="C1433" t="s">
        <v>763</v>
      </c>
      <c r="D1433" t="s">
        <v>615</v>
      </c>
      <c r="E1433">
        <v>34700</v>
      </c>
    </row>
    <row r="1434" spans="3:5" x14ac:dyDescent="0.4">
      <c r="C1434" t="s">
        <v>763</v>
      </c>
      <c r="D1434" t="s">
        <v>616</v>
      </c>
      <c r="E1434">
        <v>123100</v>
      </c>
    </row>
    <row r="1435" spans="3:5" x14ac:dyDescent="0.4">
      <c r="C1435" t="s">
        <v>763</v>
      </c>
      <c r="D1435" t="s">
        <v>617</v>
      </c>
      <c r="E1435">
        <v>199500</v>
      </c>
    </row>
    <row r="1436" spans="3:5" x14ac:dyDescent="0.4">
      <c r="C1436" t="s">
        <v>763</v>
      </c>
      <c r="D1436" t="s">
        <v>618</v>
      </c>
      <c r="E1436">
        <v>70100</v>
      </c>
    </row>
    <row r="1437" spans="3:5" x14ac:dyDescent="0.4">
      <c r="C1437" t="s">
        <v>763</v>
      </c>
      <c r="D1437" t="s">
        <v>619</v>
      </c>
      <c r="E1437">
        <v>44800</v>
      </c>
    </row>
    <row r="1438" spans="3:5" x14ac:dyDescent="0.4">
      <c r="C1438" t="s">
        <v>763</v>
      </c>
      <c r="D1438" t="s">
        <v>620</v>
      </c>
      <c r="E1438">
        <v>64900</v>
      </c>
    </row>
    <row r="1439" spans="3:5" x14ac:dyDescent="0.4">
      <c r="C1439" t="s">
        <v>763</v>
      </c>
      <c r="D1439" t="s">
        <v>621</v>
      </c>
      <c r="E1439">
        <v>128600</v>
      </c>
    </row>
    <row r="1440" spans="3:5" x14ac:dyDescent="0.4">
      <c r="C1440" t="s">
        <v>763</v>
      </c>
      <c r="D1440" t="s">
        <v>622</v>
      </c>
      <c r="E1440">
        <v>327200</v>
      </c>
    </row>
    <row r="1441" spans="3:5" x14ac:dyDescent="0.4">
      <c r="C1441" t="s">
        <v>763</v>
      </c>
      <c r="D1441" t="s">
        <v>623</v>
      </c>
      <c r="E1441">
        <v>116000</v>
      </c>
    </row>
    <row r="1442" spans="3:5" x14ac:dyDescent="0.4">
      <c r="C1442" t="s">
        <v>763</v>
      </c>
      <c r="D1442" t="s">
        <v>624</v>
      </c>
      <c r="E1442">
        <v>173900</v>
      </c>
    </row>
    <row r="1443" spans="3:5" x14ac:dyDescent="0.4">
      <c r="C1443" t="s">
        <v>763</v>
      </c>
      <c r="D1443" t="s">
        <v>625</v>
      </c>
      <c r="E1443">
        <v>113700</v>
      </c>
    </row>
    <row r="1444" spans="3:5" x14ac:dyDescent="0.4">
      <c r="C1444" t="s">
        <v>763</v>
      </c>
      <c r="D1444" t="s">
        <v>626</v>
      </c>
      <c r="E1444">
        <v>172300</v>
      </c>
    </row>
    <row r="1445" spans="3:5" x14ac:dyDescent="0.4">
      <c r="C1445" t="s">
        <v>763</v>
      </c>
      <c r="D1445" t="s">
        <v>627</v>
      </c>
      <c r="E1445">
        <v>147400</v>
      </c>
    </row>
    <row r="1446" spans="3:5" x14ac:dyDescent="0.4">
      <c r="C1446" t="s">
        <v>763</v>
      </c>
      <c r="D1446" t="s">
        <v>628</v>
      </c>
      <c r="E1446">
        <v>83300</v>
      </c>
    </row>
    <row r="1447" spans="3:5" x14ac:dyDescent="0.4">
      <c r="C1447" t="s">
        <v>763</v>
      </c>
      <c r="D1447" t="s">
        <v>629</v>
      </c>
      <c r="E1447">
        <v>71200</v>
      </c>
    </row>
    <row r="1448" spans="3:5" x14ac:dyDescent="0.4">
      <c r="C1448" t="s">
        <v>763</v>
      </c>
      <c r="D1448" t="s">
        <v>630</v>
      </c>
      <c r="E1448">
        <v>139500</v>
      </c>
    </row>
    <row r="1449" spans="3:5" x14ac:dyDescent="0.4">
      <c r="C1449" t="s">
        <v>763</v>
      </c>
      <c r="D1449" t="s">
        <v>631</v>
      </c>
      <c r="E1449">
        <v>133700</v>
      </c>
    </row>
    <row r="1450" spans="3:5" x14ac:dyDescent="0.4">
      <c r="C1450" t="s">
        <v>763</v>
      </c>
      <c r="D1450" t="s">
        <v>632</v>
      </c>
      <c r="E1450">
        <v>113100</v>
      </c>
    </row>
    <row r="1451" spans="3:5" x14ac:dyDescent="0.4">
      <c r="C1451" t="s">
        <v>763</v>
      </c>
      <c r="D1451" t="s">
        <v>633</v>
      </c>
      <c r="E1451">
        <v>165400</v>
      </c>
    </row>
    <row r="1452" spans="3:5" x14ac:dyDescent="0.4">
      <c r="C1452" t="s">
        <v>763</v>
      </c>
      <c r="D1452" t="s">
        <v>634</v>
      </c>
      <c r="E1452">
        <v>93500</v>
      </c>
    </row>
    <row r="1453" spans="3:5" x14ac:dyDescent="0.4">
      <c r="C1453" t="s">
        <v>763</v>
      </c>
      <c r="D1453" t="s">
        <v>635</v>
      </c>
      <c r="E1453">
        <v>125800</v>
      </c>
    </row>
    <row r="1454" spans="3:5" x14ac:dyDescent="0.4">
      <c r="C1454" t="s">
        <v>763</v>
      </c>
      <c r="D1454" t="s">
        <v>636</v>
      </c>
      <c r="E1454">
        <v>55400</v>
      </c>
    </row>
    <row r="1455" spans="3:5" x14ac:dyDescent="0.4">
      <c r="C1455" t="s">
        <v>763</v>
      </c>
      <c r="D1455" t="s">
        <v>637</v>
      </c>
      <c r="E1455">
        <v>51400</v>
      </c>
    </row>
    <row r="1456" spans="3:5" x14ac:dyDescent="0.4">
      <c r="C1456" t="s">
        <v>763</v>
      </c>
      <c r="D1456" t="s">
        <v>638</v>
      </c>
      <c r="E1456">
        <v>77700</v>
      </c>
    </row>
    <row r="1457" spans="3:5" x14ac:dyDescent="0.4">
      <c r="C1457" t="s">
        <v>763</v>
      </c>
      <c r="D1457" t="s">
        <v>639</v>
      </c>
      <c r="E1457">
        <v>114100</v>
      </c>
    </row>
    <row r="1458" spans="3:5" x14ac:dyDescent="0.4">
      <c r="C1458" t="s">
        <v>763</v>
      </c>
      <c r="D1458" t="s">
        <v>640</v>
      </c>
      <c r="E1458">
        <v>71100</v>
      </c>
    </row>
    <row r="1459" spans="3:5" x14ac:dyDescent="0.4">
      <c r="C1459" t="s">
        <v>763</v>
      </c>
      <c r="D1459" t="s">
        <v>641</v>
      </c>
      <c r="E1459">
        <v>55700</v>
      </c>
    </row>
    <row r="1460" spans="3:5" x14ac:dyDescent="0.4">
      <c r="C1460" t="s">
        <v>763</v>
      </c>
      <c r="D1460" t="s">
        <v>642</v>
      </c>
      <c r="E1460">
        <v>94300</v>
      </c>
    </row>
    <row r="1461" spans="3:5" x14ac:dyDescent="0.4">
      <c r="C1461" t="s">
        <v>763</v>
      </c>
      <c r="D1461" t="s">
        <v>643</v>
      </c>
      <c r="E1461">
        <v>95600</v>
      </c>
    </row>
    <row r="1462" spans="3:5" x14ac:dyDescent="0.4">
      <c r="C1462" t="s">
        <v>763</v>
      </c>
      <c r="D1462" t="s">
        <v>644</v>
      </c>
      <c r="E1462">
        <v>55000</v>
      </c>
    </row>
    <row r="1463" spans="3:5" x14ac:dyDescent="0.4">
      <c r="C1463" t="s">
        <v>763</v>
      </c>
      <c r="D1463" t="s">
        <v>645</v>
      </c>
      <c r="E1463">
        <v>86900</v>
      </c>
    </row>
    <row r="1464" spans="3:5" x14ac:dyDescent="0.4">
      <c r="C1464" t="s">
        <v>763</v>
      </c>
      <c r="D1464" t="s">
        <v>646</v>
      </c>
      <c r="E1464">
        <v>65700</v>
      </c>
    </row>
    <row r="1465" spans="3:5" x14ac:dyDescent="0.4">
      <c r="C1465" t="s">
        <v>763</v>
      </c>
      <c r="D1465" t="s">
        <v>647</v>
      </c>
      <c r="E1465">
        <v>61300</v>
      </c>
    </row>
    <row r="1466" spans="3:5" x14ac:dyDescent="0.4">
      <c r="C1466" t="s">
        <v>763</v>
      </c>
      <c r="D1466" t="s">
        <v>648</v>
      </c>
      <c r="E1466">
        <v>49900</v>
      </c>
    </row>
    <row r="1467" spans="3:5" x14ac:dyDescent="0.4">
      <c r="C1467" t="s">
        <v>763</v>
      </c>
      <c r="D1467" t="s">
        <v>649</v>
      </c>
      <c r="E1467">
        <v>30400</v>
      </c>
    </row>
    <row r="1468" spans="3:5" x14ac:dyDescent="0.4">
      <c r="C1468" t="s">
        <v>763</v>
      </c>
      <c r="D1468" t="s">
        <v>650</v>
      </c>
      <c r="E1468">
        <v>47300</v>
      </c>
    </row>
    <row r="1469" spans="3:5" x14ac:dyDescent="0.4">
      <c r="C1469" t="s">
        <v>763</v>
      </c>
      <c r="D1469" t="s">
        <v>651</v>
      </c>
      <c r="E1469">
        <v>30500</v>
      </c>
    </row>
    <row r="1470" spans="3:5" x14ac:dyDescent="0.4">
      <c r="C1470" t="s">
        <v>763</v>
      </c>
      <c r="D1470" t="s">
        <v>652</v>
      </c>
      <c r="E1470">
        <v>24600</v>
      </c>
    </row>
    <row r="1471" spans="3:5" x14ac:dyDescent="0.4">
      <c r="C1471" t="s">
        <v>763</v>
      </c>
      <c r="D1471" t="s">
        <v>653</v>
      </c>
      <c r="E1471">
        <v>75800</v>
      </c>
    </row>
    <row r="1472" spans="3:5" x14ac:dyDescent="0.4">
      <c r="C1472" t="s">
        <v>763</v>
      </c>
      <c r="D1472" t="s">
        <v>654</v>
      </c>
      <c r="E1472">
        <v>50200</v>
      </c>
    </row>
    <row r="1473" spans="3:5" x14ac:dyDescent="0.4">
      <c r="C1473" t="s">
        <v>763</v>
      </c>
      <c r="D1473" t="s">
        <v>655</v>
      </c>
      <c r="E1473">
        <v>43100</v>
      </c>
    </row>
    <row r="1474" spans="3:5" x14ac:dyDescent="0.4">
      <c r="C1474" t="s">
        <v>763</v>
      </c>
      <c r="D1474" t="s">
        <v>656</v>
      </c>
      <c r="E1474">
        <v>38600</v>
      </c>
    </row>
    <row r="1475" spans="3:5" x14ac:dyDescent="0.4">
      <c r="C1475" t="s">
        <v>763</v>
      </c>
      <c r="D1475" t="s">
        <v>657</v>
      </c>
      <c r="E1475">
        <v>31600</v>
      </c>
    </row>
    <row r="1476" spans="3:5" x14ac:dyDescent="0.4">
      <c r="C1476" t="s">
        <v>763</v>
      </c>
      <c r="D1476" t="s">
        <v>658</v>
      </c>
      <c r="E1476">
        <v>75700</v>
      </c>
    </row>
    <row r="1477" spans="3:5" x14ac:dyDescent="0.4">
      <c r="C1477" t="s">
        <v>763</v>
      </c>
      <c r="D1477" t="s">
        <v>659</v>
      </c>
      <c r="E1477">
        <v>85200</v>
      </c>
    </row>
    <row r="1478" spans="3:5" x14ac:dyDescent="0.4">
      <c r="C1478" t="s">
        <v>763</v>
      </c>
      <c r="D1478" t="s">
        <v>660</v>
      </c>
      <c r="E1478">
        <v>28800</v>
      </c>
    </row>
    <row r="1479" spans="3:5" x14ac:dyDescent="0.4">
      <c r="C1479" t="s">
        <v>763</v>
      </c>
      <c r="D1479" t="s">
        <v>661</v>
      </c>
      <c r="E1479">
        <v>19500</v>
      </c>
    </row>
    <row r="1480" spans="3:5" x14ac:dyDescent="0.4">
      <c r="C1480" t="s">
        <v>763</v>
      </c>
      <c r="D1480" t="s">
        <v>662</v>
      </c>
      <c r="E1480">
        <v>28400</v>
      </c>
    </row>
    <row r="1481" spans="3:5" x14ac:dyDescent="0.4">
      <c r="C1481" t="s">
        <v>763</v>
      </c>
      <c r="D1481" t="s">
        <v>663</v>
      </c>
      <c r="E1481">
        <v>17300</v>
      </c>
    </row>
    <row r="1482" spans="3:5" x14ac:dyDescent="0.4">
      <c r="C1482" t="s">
        <v>763</v>
      </c>
      <c r="D1482" t="s">
        <v>664</v>
      </c>
      <c r="E1482">
        <v>192000</v>
      </c>
    </row>
    <row r="1483" spans="3:5" x14ac:dyDescent="0.4">
      <c r="C1483" t="s">
        <v>763</v>
      </c>
      <c r="D1483" t="s">
        <v>665</v>
      </c>
      <c r="E1483">
        <v>68100</v>
      </c>
    </row>
    <row r="1484" spans="3:5" x14ac:dyDescent="0.4">
      <c r="C1484" t="s">
        <v>763</v>
      </c>
      <c r="D1484" t="s">
        <v>666</v>
      </c>
      <c r="E1484">
        <v>107200</v>
      </c>
    </row>
    <row r="1485" spans="3:5" x14ac:dyDescent="0.4">
      <c r="C1485" t="s">
        <v>763</v>
      </c>
      <c r="D1485" t="s">
        <v>667</v>
      </c>
      <c r="E1485">
        <v>58100</v>
      </c>
    </row>
    <row r="1486" spans="3:5" x14ac:dyDescent="0.4">
      <c r="C1486" t="s">
        <v>763</v>
      </c>
      <c r="D1486" t="s">
        <v>668</v>
      </c>
      <c r="E1486">
        <v>81100</v>
      </c>
    </row>
    <row r="1487" spans="3:5" x14ac:dyDescent="0.4">
      <c r="C1487" t="s">
        <v>763</v>
      </c>
      <c r="D1487" t="s">
        <v>669</v>
      </c>
      <c r="E1487">
        <v>62100</v>
      </c>
    </row>
    <row r="1488" spans="3:5" x14ac:dyDescent="0.4">
      <c r="C1488" t="s">
        <v>763</v>
      </c>
      <c r="D1488" t="s">
        <v>670</v>
      </c>
      <c r="E1488">
        <v>71100</v>
      </c>
    </row>
    <row r="1489" spans="3:5" x14ac:dyDescent="0.4">
      <c r="C1489" t="s">
        <v>763</v>
      </c>
      <c r="D1489" t="s">
        <v>671</v>
      </c>
      <c r="E1489">
        <v>97700</v>
      </c>
    </row>
    <row r="1490" spans="3:5" x14ac:dyDescent="0.4">
      <c r="C1490" t="s">
        <v>763</v>
      </c>
      <c r="D1490" t="s">
        <v>672</v>
      </c>
      <c r="E1490">
        <v>85400</v>
      </c>
    </row>
    <row r="1491" spans="3:5" x14ac:dyDescent="0.4">
      <c r="C1491" t="s">
        <v>763</v>
      </c>
      <c r="D1491" t="s">
        <v>673</v>
      </c>
      <c r="E1491">
        <v>71900</v>
      </c>
    </row>
    <row r="1492" spans="3:5" x14ac:dyDescent="0.4">
      <c r="C1492" t="s">
        <v>763</v>
      </c>
      <c r="D1492" t="s">
        <v>674</v>
      </c>
      <c r="E1492">
        <v>92900</v>
      </c>
    </row>
    <row r="1493" spans="3:5" x14ac:dyDescent="0.4">
      <c r="C1493" t="s">
        <v>763</v>
      </c>
      <c r="D1493" t="s">
        <v>675</v>
      </c>
      <c r="E1493">
        <v>61300</v>
      </c>
    </row>
    <row r="1494" spans="3:5" x14ac:dyDescent="0.4">
      <c r="C1494" t="s">
        <v>763</v>
      </c>
      <c r="D1494" t="s">
        <v>676</v>
      </c>
      <c r="E1494">
        <v>71500</v>
      </c>
    </row>
    <row r="1495" spans="3:5" x14ac:dyDescent="0.4">
      <c r="C1495" t="s">
        <v>763</v>
      </c>
      <c r="D1495" t="s">
        <v>677</v>
      </c>
      <c r="E1495">
        <v>45100</v>
      </c>
    </row>
    <row r="1496" spans="3:5" x14ac:dyDescent="0.4">
      <c r="C1496" t="s">
        <v>763</v>
      </c>
      <c r="D1496" t="s">
        <v>678</v>
      </c>
      <c r="E1496">
        <v>98400</v>
      </c>
    </row>
    <row r="1497" spans="3:5" x14ac:dyDescent="0.4">
      <c r="C1497" t="s">
        <v>763</v>
      </c>
      <c r="D1497" t="s">
        <v>679</v>
      </c>
      <c r="E1497">
        <v>62700</v>
      </c>
    </row>
    <row r="1498" spans="3:5" x14ac:dyDescent="0.4">
      <c r="C1498" t="s">
        <v>763</v>
      </c>
      <c r="D1498" t="s">
        <v>680</v>
      </c>
      <c r="E1498">
        <v>38900</v>
      </c>
    </row>
    <row r="1499" spans="3:5" x14ac:dyDescent="0.4">
      <c r="C1499" t="s">
        <v>763</v>
      </c>
      <c r="D1499" t="s">
        <v>681</v>
      </c>
      <c r="E1499">
        <v>129800</v>
      </c>
    </row>
    <row r="1500" spans="3:5" x14ac:dyDescent="0.4">
      <c r="C1500" t="s">
        <v>763</v>
      </c>
      <c r="D1500" t="s">
        <v>682</v>
      </c>
      <c r="E1500">
        <v>107600</v>
      </c>
    </row>
    <row r="1501" spans="3:5" x14ac:dyDescent="0.4">
      <c r="C1501" t="s">
        <v>763</v>
      </c>
      <c r="D1501" t="s">
        <v>683</v>
      </c>
      <c r="E1501">
        <v>52000</v>
      </c>
    </row>
    <row r="1502" spans="3:5" x14ac:dyDescent="0.4">
      <c r="C1502" t="s">
        <v>763</v>
      </c>
      <c r="D1502" t="s">
        <v>684</v>
      </c>
      <c r="E1502">
        <v>120200</v>
      </c>
    </row>
    <row r="1503" spans="3:5" x14ac:dyDescent="0.4">
      <c r="C1503" t="s">
        <v>763</v>
      </c>
      <c r="D1503" t="s">
        <v>685</v>
      </c>
      <c r="E1503">
        <v>218100</v>
      </c>
    </row>
    <row r="1504" spans="3:5" x14ac:dyDescent="0.4">
      <c r="C1504" t="s">
        <v>763</v>
      </c>
      <c r="D1504" t="s">
        <v>686</v>
      </c>
      <c r="E1504">
        <v>77700</v>
      </c>
    </row>
    <row r="1505" spans="1:5" x14ac:dyDescent="0.4">
      <c r="C1505" t="s">
        <v>763</v>
      </c>
      <c r="D1505" t="s">
        <v>687</v>
      </c>
      <c r="E1505">
        <v>122000</v>
      </c>
    </row>
    <row r="1506" spans="1:5" x14ac:dyDescent="0.4">
      <c r="C1506" t="s">
        <v>763</v>
      </c>
      <c r="D1506" t="s">
        <v>688</v>
      </c>
      <c r="E1506">
        <v>54600</v>
      </c>
    </row>
    <row r="1507" spans="1:5" x14ac:dyDescent="0.4">
      <c r="C1507" t="s">
        <v>763</v>
      </c>
      <c r="D1507" t="s">
        <v>689</v>
      </c>
      <c r="E1507">
        <v>95800</v>
      </c>
    </row>
    <row r="1508" spans="1:5" x14ac:dyDescent="0.4">
      <c r="C1508" t="s">
        <v>763</v>
      </c>
      <c r="D1508" t="s">
        <v>690</v>
      </c>
      <c r="E1508">
        <v>259900</v>
      </c>
    </row>
    <row r="1509" spans="1:5" x14ac:dyDescent="0.4">
      <c r="C1509" t="s">
        <v>763</v>
      </c>
      <c r="D1509" t="s">
        <v>691</v>
      </c>
      <c r="E1509">
        <v>106300</v>
      </c>
    </row>
    <row r="1510" spans="1:5" x14ac:dyDescent="0.4">
      <c r="C1510" t="s">
        <v>763</v>
      </c>
      <c r="D1510" t="s">
        <v>692</v>
      </c>
      <c r="E1510">
        <v>86900</v>
      </c>
    </row>
    <row r="1511" spans="1:5" x14ac:dyDescent="0.4">
      <c r="C1511" t="s">
        <v>763</v>
      </c>
      <c r="D1511" t="s">
        <v>693</v>
      </c>
      <c r="E1511">
        <v>79400</v>
      </c>
    </row>
    <row r="1512" spans="1:5" x14ac:dyDescent="0.4">
      <c r="C1512" t="s">
        <v>763</v>
      </c>
      <c r="D1512" t="s">
        <v>694</v>
      </c>
      <c r="E1512">
        <v>78200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84800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84300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123900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53400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65400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46700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59200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56300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36400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56600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71600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49500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52800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65900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52200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44200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32000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27800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56400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53100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36400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47900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63200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30700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101000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57600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42700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40300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66600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75900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41400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49200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43500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46300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65100</v>
      </c>
    </row>
    <row r="1548" spans="1:5" x14ac:dyDescent="0.4">
      <c r="C1548" t="s">
        <v>763</v>
      </c>
      <c r="D1548" t="s">
        <v>428</v>
      </c>
      <c r="E1548">
        <v>29900</v>
      </c>
    </row>
    <row r="1549" spans="1:5" x14ac:dyDescent="0.4">
      <c r="C1549" t="s">
        <v>763</v>
      </c>
      <c r="D1549" t="s">
        <v>429</v>
      </c>
      <c r="E1549">
        <v>51200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125100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96500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67600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69300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48300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45600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41900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84900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27300</v>
      </c>
    </row>
    <row r="1559" spans="1:5" x14ac:dyDescent="0.4">
      <c r="C1559" t="s">
        <v>763</v>
      </c>
      <c r="D1559" t="s">
        <v>439</v>
      </c>
      <c r="E1559">
        <v>17600</v>
      </c>
    </row>
    <row r="1560" spans="1:5" x14ac:dyDescent="0.4">
      <c r="C1560" t="s">
        <v>763</v>
      </c>
      <c r="D1560" t="s">
        <v>440</v>
      </c>
      <c r="E1560">
        <v>33100</v>
      </c>
    </row>
    <row r="1561" spans="1:5" x14ac:dyDescent="0.4">
      <c r="C1561" t="s">
        <v>763</v>
      </c>
      <c r="D1561" t="s">
        <v>441</v>
      </c>
      <c r="E1561">
        <v>92600</v>
      </c>
    </row>
    <row r="1562" spans="1:5" x14ac:dyDescent="0.4">
      <c r="C1562" t="s">
        <v>763</v>
      </c>
      <c r="D1562" t="s">
        <v>442</v>
      </c>
      <c r="E1562">
        <v>96900</v>
      </c>
    </row>
    <row r="1563" spans="1:5" x14ac:dyDescent="0.4">
      <c r="C1563" t="s">
        <v>763</v>
      </c>
      <c r="D1563" t="s">
        <v>443</v>
      </c>
      <c r="E1563">
        <v>56300</v>
      </c>
    </row>
    <row r="1564" spans="1:5" x14ac:dyDescent="0.4">
      <c r="C1564" t="s">
        <v>763</v>
      </c>
      <c r="D1564" t="s">
        <v>444</v>
      </c>
      <c r="E1564">
        <v>90500</v>
      </c>
    </row>
    <row r="1565" spans="1:5" x14ac:dyDescent="0.4">
      <c r="C1565" t="s">
        <v>763</v>
      </c>
      <c r="D1565" t="s">
        <v>445</v>
      </c>
      <c r="E1565">
        <v>21900</v>
      </c>
    </row>
    <row r="1566" spans="1:5" x14ac:dyDescent="0.4">
      <c r="C1566" t="s">
        <v>763</v>
      </c>
      <c r="D1566" t="s">
        <v>446</v>
      </c>
      <c r="E1566">
        <v>31600</v>
      </c>
    </row>
    <row r="1567" spans="1:5" x14ac:dyDescent="0.4">
      <c r="C1567" t="s">
        <v>763</v>
      </c>
      <c r="D1567" t="s">
        <v>447</v>
      </c>
      <c r="E1567">
        <v>51900</v>
      </c>
    </row>
    <row r="1568" spans="1:5" x14ac:dyDescent="0.4">
      <c r="C1568" t="s">
        <v>763</v>
      </c>
      <c r="D1568" t="s">
        <v>448</v>
      </c>
      <c r="E1568">
        <v>68300</v>
      </c>
    </row>
    <row r="1569" spans="3:5" x14ac:dyDescent="0.4">
      <c r="C1569" t="s">
        <v>763</v>
      </c>
      <c r="D1569" t="s">
        <v>449</v>
      </c>
      <c r="E1569">
        <v>33200</v>
      </c>
    </row>
    <row r="1570" spans="3:5" x14ac:dyDescent="0.4">
      <c r="C1570" t="s">
        <v>763</v>
      </c>
      <c r="D1570" t="s">
        <v>450</v>
      </c>
      <c r="E1570">
        <v>28100</v>
      </c>
    </row>
    <row r="1571" spans="3:5" x14ac:dyDescent="0.4">
      <c r="C1571" t="s">
        <v>763</v>
      </c>
      <c r="D1571" t="s">
        <v>451</v>
      </c>
      <c r="E1571">
        <v>24900</v>
      </c>
    </row>
    <row r="1572" spans="3:5" x14ac:dyDescent="0.4">
      <c r="C1572" t="s">
        <v>763</v>
      </c>
      <c r="D1572" t="s">
        <v>452</v>
      </c>
      <c r="E1572">
        <v>57400</v>
      </c>
    </row>
    <row r="1573" spans="3:5" x14ac:dyDescent="0.4">
      <c r="C1573" t="s">
        <v>763</v>
      </c>
      <c r="D1573" t="s">
        <v>453</v>
      </c>
      <c r="E1573">
        <v>34300</v>
      </c>
    </row>
    <row r="1574" spans="3:5" x14ac:dyDescent="0.4">
      <c r="C1574" t="s">
        <v>763</v>
      </c>
      <c r="D1574" t="s">
        <v>454</v>
      </c>
      <c r="E1574">
        <v>27300</v>
      </c>
    </row>
    <row r="1575" spans="3:5" x14ac:dyDescent="0.4">
      <c r="C1575" t="s">
        <v>763</v>
      </c>
      <c r="D1575" t="s">
        <v>455</v>
      </c>
      <c r="E1575">
        <v>63400</v>
      </c>
    </row>
    <row r="1576" spans="3:5" x14ac:dyDescent="0.4">
      <c r="C1576" t="s">
        <v>763</v>
      </c>
      <c r="D1576" t="s">
        <v>456</v>
      </c>
      <c r="E1576">
        <v>29900</v>
      </c>
    </row>
    <row r="1577" spans="3:5" x14ac:dyDescent="0.4">
      <c r="C1577" t="s">
        <v>763</v>
      </c>
      <c r="D1577" t="s">
        <v>457</v>
      </c>
      <c r="E1577">
        <v>41600</v>
      </c>
    </row>
    <row r="1578" spans="3:5" x14ac:dyDescent="0.4">
      <c r="C1578" t="s">
        <v>763</v>
      </c>
      <c r="D1578" t="s">
        <v>458</v>
      </c>
      <c r="E1578">
        <v>45400</v>
      </c>
    </row>
    <row r="1579" spans="3:5" x14ac:dyDescent="0.4">
      <c r="C1579" t="s">
        <v>763</v>
      </c>
      <c r="D1579" t="s">
        <v>459</v>
      </c>
      <c r="E1579">
        <v>26500</v>
      </c>
    </row>
    <row r="1580" spans="3:5" x14ac:dyDescent="0.4">
      <c r="C1580" t="s">
        <v>763</v>
      </c>
      <c r="D1580" t="s">
        <v>460</v>
      </c>
      <c r="E1580">
        <v>46800</v>
      </c>
    </row>
    <row r="1581" spans="3:5" x14ac:dyDescent="0.4">
      <c r="C1581" t="s">
        <v>763</v>
      </c>
      <c r="D1581" t="s">
        <v>461</v>
      </c>
      <c r="E1581">
        <v>65700</v>
      </c>
    </row>
    <row r="1582" spans="3:5" x14ac:dyDescent="0.4">
      <c r="C1582" t="s">
        <v>763</v>
      </c>
      <c r="D1582" t="s">
        <v>462</v>
      </c>
      <c r="E1582">
        <v>27100</v>
      </c>
    </row>
    <row r="1583" spans="3:5" x14ac:dyDescent="0.4">
      <c r="C1583" t="s">
        <v>763</v>
      </c>
      <c r="D1583" t="s">
        <v>463</v>
      </c>
      <c r="E1583">
        <v>27700</v>
      </c>
    </row>
    <row r="1584" spans="3:5" x14ac:dyDescent="0.4">
      <c r="C1584" t="s">
        <v>763</v>
      </c>
      <c r="D1584" t="s">
        <v>464</v>
      </c>
      <c r="E1584">
        <v>23900</v>
      </c>
    </row>
    <row r="1585" spans="3:5" x14ac:dyDescent="0.4">
      <c r="C1585" t="s">
        <v>763</v>
      </c>
      <c r="D1585" t="s">
        <v>465</v>
      </c>
      <c r="E1585">
        <v>38600</v>
      </c>
    </row>
    <row r="1586" spans="3:5" x14ac:dyDescent="0.4">
      <c r="C1586" t="s">
        <v>763</v>
      </c>
      <c r="D1586" t="s">
        <v>466</v>
      </c>
      <c r="E1586">
        <v>13100</v>
      </c>
    </row>
    <row r="1587" spans="3:5" x14ac:dyDescent="0.4">
      <c r="C1587" t="s">
        <v>763</v>
      </c>
      <c r="D1587" t="s">
        <v>467</v>
      </c>
      <c r="E1587">
        <v>90700</v>
      </c>
    </row>
    <row r="1588" spans="3:5" x14ac:dyDescent="0.4">
      <c r="C1588" t="s">
        <v>763</v>
      </c>
      <c r="D1588" t="s">
        <v>468</v>
      </c>
      <c r="E1588">
        <v>51600</v>
      </c>
    </row>
    <row r="1589" spans="3:5" x14ac:dyDescent="0.4">
      <c r="C1589" t="s">
        <v>763</v>
      </c>
      <c r="D1589" t="s">
        <v>469</v>
      </c>
      <c r="E1589">
        <v>83100</v>
      </c>
    </row>
    <row r="1590" spans="3:5" x14ac:dyDescent="0.4">
      <c r="C1590" t="s">
        <v>763</v>
      </c>
      <c r="D1590" t="s">
        <v>470</v>
      </c>
      <c r="E1590">
        <v>25700</v>
      </c>
    </row>
    <row r="1591" spans="3:5" x14ac:dyDescent="0.4">
      <c r="C1591" t="s">
        <v>763</v>
      </c>
      <c r="D1591" t="s">
        <v>471</v>
      </c>
      <c r="E1591">
        <v>79400</v>
      </c>
    </row>
    <row r="1592" spans="3:5" x14ac:dyDescent="0.4">
      <c r="C1592" t="s">
        <v>763</v>
      </c>
      <c r="D1592" t="s">
        <v>472</v>
      </c>
      <c r="E1592">
        <v>25300</v>
      </c>
    </row>
    <row r="1593" spans="3:5" x14ac:dyDescent="0.4">
      <c r="C1593" t="s">
        <v>763</v>
      </c>
      <c r="D1593" t="s">
        <v>473</v>
      </c>
      <c r="E1593">
        <v>15000</v>
      </c>
    </row>
    <row r="1594" spans="3:5" x14ac:dyDescent="0.4">
      <c r="C1594" t="s">
        <v>763</v>
      </c>
      <c r="D1594" t="s">
        <v>474</v>
      </c>
      <c r="E1594">
        <v>46700</v>
      </c>
    </row>
    <row r="1595" spans="3:5" x14ac:dyDescent="0.4">
      <c r="C1595" t="s">
        <v>763</v>
      </c>
      <c r="D1595" t="s">
        <v>475</v>
      </c>
      <c r="E1595">
        <v>112000</v>
      </c>
    </row>
    <row r="1596" spans="3:5" x14ac:dyDescent="0.4">
      <c r="C1596" t="s">
        <v>763</v>
      </c>
      <c r="D1596" t="s">
        <v>476</v>
      </c>
      <c r="E1596">
        <v>72100</v>
      </c>
    </row>
    <row r="1597" spans="3:5" x14ac:dyDescent="0.4">
      <c r="C1597" t="s">
        <v>763</v>
      </c>
      <c r="D1597" t="s">
        <v>477</v>
      </c>
      <c r="E1597">
        <v>41800</v>
      </c>
    </row>
    <row r="1598" spans="3:5" x14ac:dyDescent="0.4">
      <c r="C1598" t="s">
        <v>763</v>
      </c>
      <c r="D1598" t="s">
        <v>478</v>
      </c>
      <c r="E1598">
        <v>38000</v>
      </c>
    </row>
    <row r="1599" spans="3:5" x14ac:dyDescent="0.4">
      <c r="C1599" t="s">
        <v>763</v>
      </c>
      <c r="D1599" t="s">
        <v>479</v>
      </c>
      <c r="E1599">
        <v>39300</v>
      </c>
    </row>
    <row r="1600" spans="3:5" x14ac:dyDescent="0.4">
      <c r="C1600" t="s">
        <v>763</v>
      </c>
      <c r="D1600" t="s">
        <v>480</v>
      </c>
      <c r="E1600">
        <v>52100</v>
      </c>
    </row>
    <row r="1601" spans="3:5" x14ac:dyDescent="0.4">
      <c r="C1601" t="s">
        <v>763</v>
      </c>
      <c r="D1601" t="s">
        <v>481</v>
      </c>
      <c r="E1601">
        <v>57800</v>
      </c>
    </row>
    <row r="1602" spans="3:5" x14ac:dyDescent="0.4">
      <c r="C1602" t="s">
        <v>763</v>
      </c>
      <c r="D1602" t="s">
        <v>482</v>
      </c>
      <c r="E1602">
        <v>105600</v>
      </c>
    </row>
    <row r="1603" spans="3:5" x14ac:dyDescent="0.4">
      <c r="C1603" t="s">
        <v>763</v>
      </c>
      <c r="D1603" t="s">
        <v>483</v>
      </c>
      <c r="E1603">
        <v>55400</v>
      </c>
    </row>
    <row r="1604" spans="3:5" x14ac:dyDescent="0.4">
      <c r="C1604" t="s">
        <v>763</v>
      </c>
      <c r="D1604" t="s">
        <v>484</v>
      </c>
      <c r="E1604">
        <v>67000</v>
      </c>
    </row>
    <row r="1605" spans="3:5" x14ac:dyDescent="0.4">
      <c r="C1605" t="s">
        <v>763</v>
      </c>
      <c r="D1605" t="s">
        <v>485</v>
      </c>
      <c r="E1605">
        <v>37600</v>
      </c>
    </row>
    <row r="1606" spans="3:5" x14ac:dyDescent="0.4">
      <c r="C1606" t="s">
        <v>763</v>
      </c>
      <c r="D1606" t="s">
        <v>486</v>
      </c>
      <c r="E1606">
        <v>53600</v>
      </c>
    </row>
    <row r="1607" spans="3:5" x14ac:dyDescent="0.4">
      <c r="C1607" t="s">
        <v>763</v>
      </c>
      <c r="D1607" t="s">
        <v>487</v>
      </c>
      <c r="E1607">
        <v>42600</v>
      </c>
    </row>
    <row r="1608" spans="3:5" x14ac:dyDescent="0.4">
      <c r="C1608" t="s">
        <v>763</v>
      </c>
      <c r="D1608" t="s">
        <v>488</v>
      </c>
      <c r="E1608">
        <v>42300</v>
      </c>
    </row>
    <row r="1609" spans="3:5" x14ac:dyDescent="0.4">
      <c r="C1609" t="s">
        <v>763</v>
      </c>
      <c r="D1609" t="s">
        <v>489</v>
      </c>
      <c r="E1609">
        <v>107500</v>
      </c>
    </row>
    <row r="1610" spans="3:5" x14ac:dyDescent="0.4">
      <c r="C1610" t="s">
        <v>763</v>
      </c>
      <c r="D1610" t="s">
        <v>490</v>
      </c>
      <c r="E1610">
        <v>66800</v>
      </c>
    </row>
    <row r="1611" spans="3:5" x14ac:dyDescent="0.4">
      <c r="C1611" t="s">
        <v>763</v>
      </c>
      <c r="D1611" t="s">
        <v>491</v>
      </c>
      <c r="E1611">
        <v>35700</v>
      </c>
    </row>
    <row r="1612" spans="3:5" x14ac:dyDescent="0.4">
      <c r="C1612" t="s">
        <v>763</v>
      </c>
      <c r="D1612" t="s">
        <v>492</v>
      </c>
      <c r="E1612">
        <v>46300</v>
      </c>
    </row>
    <row r="1613" spans="3:5" x14ac:dyDescent="0.4">
      <c r="C1613" t="s">
        <v>763</v>
      </c>
      <c r="D1613" t="s">
        <v>493</v>
      </c>
      <c r="E1613">
        <v>41500</v>
      </c>
    </row>
    <row r="1614" spans="3:5" x14ac:dyDescent="0.4">
      <c r="C1614" t="s">
        <v>763</v>
      </c>
      <c r="D1614" t="s">
        <v>494</v>
      </c>
      <c r="E1614">
        <v>67400</v>
      </c>
    </row>
    <row r="1615" spans="3:5" x14ac:dyDescent="0.4">
      <c r="C1615" t="s">
        <v>763</v>
      </c>
      <c r="D1615" t="s">
        <v>495</v>
      </c>
      <c r="E1615">
        <v>37400</v>
      </c>
    </row>
    <row r="1616" spans="3:5" x14ac:dyDescent="0.4">
      <c r="C1616" t="s">
        <v>763</v>
      </c>
      <c r="D1616" t="s">
        <v>496</v>
      </c>
      <c r="E1616">
        <v>19900</v>
      </c>
    </row>
    <row r="1617" spans="3:5" x14ac:dyDescent="0.4">
      <c r="C1617" t="s">
        <v>763</v>
      </c>
      <c r="D1617" t="s">
        <v>497</v>
      </c>
      <c r="E1617">
        <v>89900</v>
      </c>
    </row>
    <row r="1618" spans="3:5" x14ac:dyDescent="0.4">
      <c r="C1618" t="s">
        <v>763</v>
      </c>
      <c r="D1618" t="s">
        <v>498</v>
      </c>
      <c r="E1618">
        <v>51300</v>
      </c>
    </row>
    <row r="1619" spans="3:5" x14ac:dyDescent="0.4">
      <c r="C1619" t="s">
        <v>763</v>
      </c>
      <c r="D1619" t="s">
        <v>499</v>
      </c>
      <c r="E1619">
        <v>25900</v>
      </c>
    </row>
    <row r="1620" spans="3:5" x14ac:dyDescent="0.4">
      <c r="C1620" t="s">
        <v>763</v>
      </c>
      <c r="D1620" t="s">
        <v>500</v>
      </c>
      <c r="E1620">
        <v>26300</v>
      </c>
    </row>
    <row r="1621" spans="3:5" x14ac:dyDescent="0.4">
      <c r="C1621" t="s">
        <v>763</v>
      </c>
      <c r="D1621" t="s">
        <v>501</v>
      </c>
      <c r="E1621">
        <v>45200</v>
      </c>
    </row>
    <row r="1622" spans="3:5" x14ac:dyDescent="0.4">
      <c r="C1622" t="s">
        <v>763</v>
      </c>
      <c r="D1622" t="s">
        <v>502</v>
      </c>
      <c r="E1622">
        <v>37900</v>
      </c>
    </row>
    <row r="1623" spans="3:5" x14ac:dyDescent="0.4">
      <c r="C1623" t="s">
        <v>763</v>
      </c>
      <c r="D1623" t="s">
        <v>503</v>
      </c>
      <c r="E1623">
        <v>40500</v>
      </c>
    </row>
    <row r="1624" spans="3:5" x14ac:dyDescent="0.4">
      <c r="C1624" t="s">
        <v>763</v>
      </c>
      <c r="D1624" t="s">
        <v>504</v>
      </c>
      <c r="E1624">
        <v>29400</v>
      </c>
    </row>
    <row r="1625" spans="3:5" x14ac:dyDescent="0.4">
      <c r="C1625" t="s">
        <v>763</v>
      </c>
      <c r="D1625" t="s">
        <v>505</v>
      </c>
      <c r="E1625">
        <v>98500</v>
      </c>
    </row>
    <row r="1626" spans="3:5" x14ac:dyDescent="0.4">
      <c r="C1626" t="s">
        <v>763</v>
      </c>
      <c r="D1626" t="s">
        <v>506</v>
      </c>
      <c r="E1626">
        <v>65200</v>
      </c>
    </row>
    <row r="1627" spans="3:5" x14ac:dyDescent="0.4">
      <c r="C1627" t="s">
        <v>763</v>
      </c>
      <c r="D1627" t="s">
        <v>507</v>
      </c>
      <c r="E1627">
        <v>51700</v>
      </c>
    </row>
    <row r="1628" spans="3:5" x14ac:dyDescent="0.4">
      <c r="C1628" t="s">
        <v>763</v>
      </c>
      <c r="D1628" t="s">
        <v>508</v>
      </c>
      <c r="E1628">
        <v>45200</v>
      </c>
    </row>
    <row r="1629" spans="3:5" x14ac:dyDescent="0.4">
      <c r="C1629" t="s">
        <v>763</v>
      </c>
      <c r="D1629" t="s">
        <v>509</v>
      </c>
      <c r="E1629">
        <v>28800</v>
      </c>
    </row>
    <row r="1630" spans="3:5" x14ac:dyDescent="0.4">
      <c r="C1630" t="s">
        <v>763</v>
      </c>
      <c r="D1630" t="s">
        <v>510</v>
      </c>
      <c r="E1630">
        <v>40500</v>
      </c>
    </row>
    <row r="1631" spans="3:5" x14ac:dyDescent="0.4">
      <c r="C1631" t="s">
        <v>763</v>
      </c>
      <c r="D1631" t="s">
        <v>511</v>
      </c>
      <c r="E1631">
        <v>41200</v>
      </c>
    </row>
    <row r="1632" spans="3:5" x14ac:dyDescent="0.4">
      <c r="C1632" t="s">
        <v>763</v>
      </c>
      <c r="D1632" t="s">
        <v>512</v>
      </c>
      <c r="E1632">
        <v>30900</v>
      </c>
    </row>
    <row r="1633" spans="3:5" x14ac:dyDescent="0.4">
      <c r="C1633" t="s">
        <v>763</v>
      </c>
      <c r="D1633" t="s">
        <v>695</v>
      </c>
      <c r="E1633">
        <v>43300</v>
      </c>
    </row>
    <row r="1634" spans="3:5" x14ac:dyDescent="0.4">
      <c r="C1634" t="s">
        <v>763</v>
      </c>
      <c r="D1634" t="s">
        <v>696</v>
      </c>
      <c r="E1634">
        <v>48900</v>
      </c>
    </row>
    <row r="1635" spans="3:5" x14ac:dyDescent="0.4">
      <c r="C1635" t="s">
        <v>763</v>
      </c>
      <c r="D1635" t="s">
        <v>697</v>
      </c>
      <c r="E1635">
        <v>40800</v>
      </c>
    </row>
    <row r="1636" spans="3:5" x14ac:dyDescent="0.4">
      <c r="C1636" t="s">
        <v>763</v>
      </c>
      <c r="D1636" t="s">
        <v>698</v>
      </c>
      <c r="E1636">
        <v>39000</v>
      </c>
    </row>
    <row r="1637" spans="3:5" x14ac:dyDescent="0.4">
      <c r="C1637" t="s">
        <v>763</v>
      </c>
      <c r="D1637" t="s">
        <v>699</v>
      </c>
      <c r="E1637">
        <v>24600</v>
      </c>
    </row>
    <row r="1638" spans="3:5" x14ac:dyDescent="0.4">
      <c r="C1638" t="s">
        <v>763</v>
      </c>
      <c r="D1638" t="s">
        <v>700</v>
      </c>
      <c r="E1638">
        <v>48500</v>
      </c>
    </row>
    <row r="1639" spans="3:5" x14ac:dyDescent="0.4">
      <c r="C1639" t="s">
        <v>763</v>
      </c>
      <c r="D1639" t="s">
        <v>701</v>
      </c>
      <c r="E1639">
        <v>30300</v>
      </c>
    </row>
    <row r="1640" spans="3:5" x14ac:dyDescent="0.4">
      <c r="C1640" t="s">
        <v>763</v>
      </c>
      <c r="D1640" t="s">
        <v>702</v>
      </c>
      <c r="E1640">
        <v>17100</v>
      </c>
    </row>
    <row r="1641" spans="3:5" x14ac:dyDescent="0.4">
      <c r="C1641" t="s">
        <v>763</v>
      </c>
      <c r="D1641" t="s">
        <v>703</v>
      </c>
      <c r="E1641">
        <v>35000</v>
      </c>
    </row>
    <row r="1642" spans="3:5" x14ac:dyDescent="0.4">
      <c r="C1642" t="s">
        <v>763</v>
      </c>
      <c r="D1642" t="s">
        <v>704</v>
      </c>
      <c r="E1642">
        <v>81100</v>
      </c>
    </row>
    <row r="1643" spans="3:5" x14ac:dyDescent="0.4">
      <c r="C1643" t="s">
        <v>763</v>
      </c>
      <c r="D1643" t="s">
        <v>705</v>
      </c>
      <c r="E1643">
        <v>23100</v>
      </c>
    </row>
    <row r="1644" spans="3:5" x14ac:dyDescent="0.4">
      <c r="C1644" t="s">
        <v>763</v>
      </c>
      <c r="D1644" t="s">
        <v>706</v>
      </c>
      <c r="E1644">
        <v>42600</v>
      </c>
    </row>
    <row r="1645" spans="3:5" x14ac:dyDescent="0.4">
      <c r="C1645" t="s">
        <v>763</v>
      </c>
      <c r="D1645" t="s">
        <v>707</v>
      </c>
      <c r="E1645">
        <v>68500</v>
      </c>
    </row>
    <row r="1646" spans="3:5" x14ac:dyDescent="0.4">
      <c r="C1646" t="s">
        <v>763</v>
      </c>
      <c r="D1646" t="s">
        <v>708</v>
      </c>
      <c r="E1646">
        <v>85400</v>
      </c>
    </row>
    <row r="1647" spans="3:5" x14ac:dyDescent="0.4">
      <c r="C1647" t="s">
        <v>763</v>
      </c>
      <c r="D1647" t="s">
        <v>709</v>
      </c>
      <c r="E1647">
        <v>49100</v>
      </c>
    </row>
    <row r="1648" spans="3:5" x14ac:dyDescent="0.4">
      <c r="C1648" t="s">
        <v>763</v>
      </c>
      <c r="D1648" t="s">
        <v>710</v>
      </c>
      <c r="E1648">
        <v>55400</v>
      </c>
    </row>
    <row r="1649" spans="1:5" x14ac:dyDescent="0.4">
      <c r="C1649" t="s">
        <v>763</v>
      </c>
      <c r="D1649" t="s">
        <v>711</v>
      </c>
      <c r="E1649">
        <v>46900</v>
      </c>
    </row>
    <row r="1650" spans="1:5" x14ac:dyDescent="0.4">
      <c r="C1650" t="s">
        <v>763</v>
      </c>
      <c r="D1650" t="s">
        <v>712</v>
      </c>
      <c r="E1650">
        <v>56100</v>
      </c>
    </row>
    <row r="1651" spans="1:5" x14ac:dyDescent="0.4">
      <c r="C1651" t="s">
        <v>763</v>
      </c>
      <c r="D1651" t="s">
        <v>713</v>
      </c>
      <c r="E1651">
        <v>76700</v>
      </c>
    </row>
    <row r="1652" spans="1:5" x14ac:dyDescent="0.4">
      <c r="C1652" t="s">
        <v>763</v>
      </c>
      <c r="D1652" t="s">
        <v>714</v>
      </c>
      <c r="E1652">
        <v>37600</v>
      </c>
    </row>
    <row r="1653" spans="1:5" x14ac:dyDescent="0.4">
      <c r="C1653" t="s">
        <v>763</v>
      </c>
      <c r="D1653" t="s">
        <v>715</v>
      </c>
      <c r="E1653">
        <v>24700</v>
      </c>
    </row>
    <row r="1654" spans="1:5" x14ac:dyDescent="0.4">
      <c r="C1654" t="s">
        <v>763</v>
      </c>
      <c r="D1654" t="s">
        <v>716</v>
      </c>
      <c r="E1654">
        <v>24200</v>
      </c>
    </row>
    <row r="1655" spans="1:5" x14ac:dyDescent="0.4">
      <c r="C1655" t="s">
        <v>763</v>
      </c>
      <c r="D1655" t="s">
        <v>717</v>
      </c>
      <c r="E1655">
        <v>37200</v>
      </c>
    </row>
    <row r="1656" spans="1:5" x14ac:dyDescent="0.4">
      <c r="C1656" t="s">
        <v>763</v>
      </c>
      <c r="D1656" t="s">
        <v>718</v>
      </c>
      <c r="E1656">
        <v>89700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827800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996CB-14DC-4CC2-A6EB-53D190555F09}">
  <sheetPr codeName="Sheet14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_xll.RssChart($A$2:$E$2,場中監視!A12, "1M", ((60*2.5)+1+(60*3)+1)*5)</f>
        <v>=RssChart($A$2:$E$2,場中監視!A12, "1M", ((60*2.5)+1+(60*3)+1)*5) =&gt; 配信中</v>
      </c>
      <c r="G1" t="str" cm="1">
        <f t="array" ref="G1">_xll.RssChart($G$2:$M$2, 場中監視!A12, "D", 15)</f>
        <v>=RssChart($G$2:$M$2, 場中監視!A12,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122700</v>
      </c>
      <c r="T2" s="2">
        <f t="shared" si="0"/>
        <v>106000</v>
      </c>
      <c r="U2" s="2">
        <f t="shared" si="0"/>
        <v>123200</v>
      </c>
      <c r="V2" s="2">
        <f t="shared" si="0"/>
        <v>0</v>
      </c>
      <c r="W2" s="2">
        <f t="shared" si="0"/>
        <v>0</v>
      </c>
      <c r="X2" s="2">
        <f t="shared" si="0"/>
        <v>138900</v>
      </c>
      <c r="Y2" s="2" cm="1">
        <f t="array" ref="Y2">_xlfn.XLOOKUP(Y$1&amp;$R2,$C$3:$C$1662&amp;$D$3:$D$1662,$E$3:$E$1662,0,0,1)</f>
        <v>106000</v>
      </c>
      <c r="Z2" s="2" cm="1">
        <f t="array" ref="Z2">_xlfn.XLOOKUP(Z$1&amp;$R2,$C$3:$C$1662&amp;$D$3:$D$1662,$E$3:$E$1662,0,0,1)</f>
        <v>123200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138900</v>
      </c>
    </row>
    <row r="3" spans="1:29" x14ac:dyDescent="0.4">
      <c r="A3" t="s">
        <v>854</v>
      </c>
      <c r="B3" t="s">
        <v>392</v>
      </c>
      <c r="C3" t="s">
        <v>758</v>
      </c>
      <c r="D3" t="s">
        <v>513</v>
      </c>
      <c r="E3">
        <v>138900</v>
      </c>
      <c r="G3" s="1" t="s">
        <v>854</v>
      </c>
      <c r="H3" s="1" t="s">
        <v>738</v>
      </c>
      <c r="I3" s="1" t="s">
        <v>740</v>
      </c>
      <c r="J3" s="1">
        <v>6979</v>
      </c>
      <c r="K3" s="1">
        <v>7381</v>
      </c>
      <c r="L3" s="1">
        <v>6923</v>
      </c>
      <c r="M3">
        <v>7259</v>
      </c>
      <c r="R3" t="s">
        <v>5</v>
      </c>
      <c r="S3" s="2">
        <f t="shared" ref="S3:S66" si="1">IFERROR(AVERAGEIFS(T3:X3,T3:X3,"&gt;0"),0)</f>
        <v>151400</v>
      </c>
      <c r="T3" s="2">
        <f>T2+Y3</f>
        <v>138900</v>
      </c>
      <c r="U3" s="2">
        <f>U2+Z3</f>
        <v>149800</v>
      </c>
      <c r="V3" s="2">
        <f>V2+AA3</f>
        <v>0</v>
      </c>
      <c r="W3" s="2">
        <f>W2+AB3</f>
        <v>0</v>
      </c>
      <c r="X3" s="2">
        <f>X2+AC3</f>
        <v>165500</v>
      </c>
      <c r="Y3" s="2" cm="1">
        <f t="array" ref="Y3">_xlfn.XLOOKUP(Y$1&amp;$R3,$C$3:$C$1662&amp;$D$3:$D$1662,$E$3:$E$1662,0,0,1)</f>
        <v>32900</v>
      </c>
      <c r="Z3" s="2" cm="1">
        <f t="array" ref="Z3">_xlfn.XLOOKUP(Z$1&amp;$R3,$C$3:$C$1662&amp;$D$3:$D$1662,$E$3:$E$1662,0,0,1)</f>
        <v>26600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26600</v>
      </c>
    </row>
    <row r="4" spans="1:29" x14ac:dyDescent="0.4">
      <c r="C4" t="s">
        <v>758</v>
      </c>
      <c r="D4" t="s">
        <v>514</v>
      </c>
      <c r="E4">
        <v>26600</v>
      </c>
      <c r="I4" t="s">
        <v>741</v>
      </c>
      <c r="J4">
        <v>7235</v>
      </c>
      <c r="K4">
        <v>7239</v>
      </c>
      <c r="L4">
        <v>6740</v>
      </c>
      <c r="M4">
        <v>6900</v>
      </c>
      <c r="R4" t="s">
        <v>92</v>
      </c>
      <c r="S4" s="2">
        <f t="shared" si="1"/>
        <v>188200</v>
      </c>
      <c r="T4" s="2">
        <f t="shared" ref="T4:X19" si="2">T3+Y4</f>
        <v>152300</v>
      </c>
      <c r="U4" s="2">
        <f t="shared" si="2"/>
        <v>193100</v>
      </c>
      <c r="V4" s="2">
        <f t="shared" si="2"/>
        <v>0</v>
      </c>
      <c r="W4" s="2">
        <f t="shared" si="2"/>
        <v>0</v>
      </c>
      <c r="X4" s="2">
        <f t="shared" si="2"/>
        <v>219200</v>
      </c>
      <c r="Y4" s="2" cm="1">
        <f t="array" ref="Y4">_xlfn.XLOOKUP(Y$1&amp;$R4,$C$3:$C$1662&amp;$D$3:$D$1662,$E$3:$E$1662,0,0,1)</f>
        <v>13400</v>
      </c>
      <c r="Z4" s="2" cm="1">
        <f t="array" ref="Z4">_xlfn.XLOOKUP(Z$1&amp;$R4,$C$3:$C$1662&amp;$D$3:$D$1662,$E$3:$E$1662,0,0,1)</f>
        <v>43300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53700</v>
      </c>
    </row>
    <row r="5" spans="1:29" x14ac:dyDescent="0.4">
      <c r="C5" t="s">
        <v>758</v>
      </c>
      <c r="D5" t="s">
        <v>515</v>
      </c>
      <c r="E5">
        <v>53700</v>
      </c>
      <c r="I5" t="s">
        <v>742</v>
      </c>
      <c r="J5">
        <v>6900</v>
      </c>
      <c r="K5">
        <v>6964</v>
      </c>
      <c r="L5">
        <v>6541</v>
      </c>
      <c r="M5">
        <v>6603</v>
      </c>
      <c r="R5" t="s">
        <v>41</v>
      </c>
      <c r="S5" s="2">
        <f t="shared" si="1"/>
        <v>244666.66666666666</v>
      </c>
      <c r="T5" s="2">
        <f t="shared" si="2"/>
        <v>211700</v>
      </c>
      <c r="U5" s="2">
        <f t="shared" si="2"/>
        <v>217000</v>
      </c>
      <c r="V5" s="2">
        <f t="shared" si="2"/>
        <v>0</v>
      </c>
      <c r="W5" s="2">
        <f t="shared" si="2"/>
        <v>0</v>
      </c>
      <c r="X5" s="2">
        <f t="shared" si="2"/>
        <v>305300</v>
      </c>
      <c r="Y5" s="2" cm="1">
        <f t="array" ref="Y5">_xlfn.XLOOKUP(Y$1&amp;$R5,$C$3:$C$1662&amp;$D$3:$D$1662,$E$3:$E$1662,0,0,1)</f>
        <v>59400</v>
      </c>
      <c r="Z5" s="2" cm="1">
        <f t="array" ref="Z5">_xlfn.XLOOKUP(Z$1&amp;$R5,$C$3:$C$1662&amp;$D$3:$D$1662,$E$3:$E$1662,0,0,1)</f>
        <v>23900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86100</v>
      </c>
    </row>
    <row r="6" spans="1:29" x14ac:dyDescent="0.4">
      <c r="C6" t="s">
        <v>758</v>
      </c>
      <c r="D6" t="s">
        <v>516</v>
      </c>
      <c r="E6">
        <v>86100</v>
      </c>
      <c r="I6" t="s">
        <v>743</v>
      </c>
      <c r="J6">
        <v>6778</v>
      </c>
      <c r="K6">
        <v>7150</v>
      </c>
      <c r="L6">
        <v>6642</v>
      </c>
      <c r="M6">
        <v>7110</v>
      </c>
      <c r="R6" t="s">
        <v>36</v>
      </c>
      <c r="S6" s="2">
        <f t="shared" si="1"/>
        <v>275966.66666666669</v>
      </c>
      <c r="T6" s="2">
        <f t="shared" si="2"/>
        <v>255500</v>
      </c>
      <c r="U6" s="2">
        <f t="shared" si="2"/>
        <v>235900</v>
      </c>
      <c r="V6" s="2">
        <f t="shared" si="2"/>
        <v>0</v>
      </c>
      <c r="W6" s="2">
        <f t="shared" si="2"/>
        <v>0</v>
      </c>
      <c r="X6" s="2">
        <f t="shared" si="2"/>
        <v>336500</v>
      </c>
      <c r="Y6" s="2" cm="1">
        <f t="array" ref="Y6">_xlfn.XLOOKUP(Y$1&amp;$R6,$C$3:$C$1662&amp;$D$3:$D$1662,$E$3:$E$1662,0,0,1)</f>
        <v>43800</v>
      </c>
      <c r="Z6" s="2" cm="1">
        <f t="array" ref="Z6">_xlfn.XLOOKUP(Z$1&amp;$R6,$C$3:$C$1662&amp;$D$3:$D$1662,$E$3:$E$1662,0,0,1)</f>
        <v>18900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31200</v>
      </c>
    </row>
    <row r="7" spans="1:29" x14ac:dyDescent="0.4">
      <c r="C7" t="s">
        <v>758</v>
      </c>
      <c r="D7" t="s">
        <v>517</v>
      </c>
      <c r="E7">
        <v>31200</v>
      </c>
      <c r="I7" t="s">
        <v>744</v>
      </c>
      <c r="J7">
        <v>7053</v>
      </c>
      <c r="K7">
        <v>7352</v>
      </c>
      <c r="L7">
        <v>6936</v>
      </c>
      <c r="M7">
        <v>7315</v>
      </c>
      <c r="R7" t="s">
        <v>84</v>
      </c>
      <c r="S7" s="2">
        <f t="shared" si="1"/>
        <v>316833.33333333331</v>
      </c>
      <c r="T7" s="2">
        <f t="shared" si="2"/>
        <v>286800</v>
      </c>
      <c r="U7" s="2">
        <f t="shared" si="2"/>
        <v>252300</v>
      </c>
      <c r="V7" s="2">
        <f t="shared" si="2"/>
        <v>0</v>
      </c>
      <c r="W7" s="2">
        <f t="shared" si="2"/>
        <v>0</v>
      </c>
      <c r="X7" s="2">
        <f t="shared" si="2"/>
        <v>411400</v>
      </c>
      <c r="Y7" s="2" cm="1">
        <f t="array" ref="Y7">_xlfn.XLOOKUP(Y$1&amp;$R7,$C$3:$C$1662&amp;$D$3:$D$1662,$E$3:$E$1662,0,0,1)</f>
        <v>31300</v>
      </c>
      <c r="Z7" s="2" cm="1">
        <f t="array" ref="Z7">_xlfn.XLOOKUP(Z$1&amp;$R7,$C$3:$C$1662&amp;$D$3:$D$1662,$E$3:$E$1662,0,0,1)</f>
        <v>16400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74900</v>
      </c>
    </row>
    <row r="8" spans="1:29" x14ac:dyDescent="0.4">
      <c r="C8" t="s">
        <v>758</v>
      </c>
      <c r="D8" t="s">
        <v>518</v>
      </c>
      <c r="E8">
        <v>74900</v>
      </c>
      <c r="G8" s="1"/>
      <c r="H8" s="1"/>
      <c r="I8" s="1" t="s">
        <v>764</v>
      </c>
      <c r="J8" s="1">
        <v>7288</v>
      </c>
      <c r="K8" s="1">
        <v>7410</v>
      </c>
      <c r="L8" s="1">
        <v>7098</v>
      </c>
      <c r="M8" s="1">
        <v>7120</v>
      </c>
      <c r="R8" t="s">
        <v>79</v>
      </c>
      <c r="S8" s="2">
        <f t="shared" si="1"/>
        <v>423820</v>
      </c>
      <c r="T8" s="2">
        <f t="shared" si="2"/>
        <v>309800</v>
      </c>
      <c r="U8" s="2">
        <f t="shared" si="2"/>
        <v>287000</v>
      </c>
      <c r="V8" s="2">
        <f t="shared" si="2"/>
        <v>455300</v>
      </c>
      <c r="W8" s="2">
        <f t="shared" si="2"/>
        <v>623300</v>
      </c>
      <c r="X8" s="2">
        <f t="shared" si="2"/>
        <v>443700</v>
      </c>
      <c r="Y8" s="2" cm="1">
        <f t="array" ref="Y8">_xlfn.XLOOKUP(Y$1&amp;$R8,$C$3:$C$1662&amp;$D$3:$D$1662,$E$3:$E$1662,0,0,1)</f>
        <v>23000</v>
      </c>
      <c r="Z8" s="2" cm="1">
        <f t="array" ref="Z8">_xlfn.XLOOKUP(Z$1&amp;$R8,$C$3:$C$1662&amp;$D$3:$D$1662,$E$3:$E$1662,0,0,1)</f>
        <v>34700</v>
      </c>
      <c r="AA8" s="2" cm="1">
        <f t="array" ref="AA8">_xlfn.XLOOKUP(AA$1&amp;$R8,$C$3:$C$1662&amp;$D$3:$D$1662,$E$3:$E$1662,0,0,1)</f>
        <v>455300</v>
      </c>
      <c r="AB8" s="2" cm="1">
        <f t="array" ref="AB8">_xlfn.XLOOKUP(AB$1&amp;$R8,$C$3:$C$1662&amp;$D$3:$D$1662,$E$3:$E$1662,0,0,1)</f>
        <v>623300</v>
      </c>
      <c r="AC8" s="2" cm="1">
        <f t="array" ref="AC8">_xlfn.XLOOKUP(AC$1&amp;$R8,$C$3:$C$1662&amp;$D$3:$D$1662,$E$3:$E$1662,0,0,1)</f>
        <v>32300</v>
      </c>
    </row>
    <row r="9" spans="1:29" x14ac:dyDescent="0.4">
      <c r="C9" t="s">
        <v>758</v>
      </c>
      <c r="D9" t="s">
        <v>519</v>
      </c>
      <c r="E9">
        <v>32300</v>
      </c>
      <c r="G9" s="1"/>
      <c r="H9" s="1"/>
      <c r="I9" s="1" t="s">
        <v>765</v>
      </c>
      <c r="J9" s="1">
        <v>7160</v>
      </c>
      <c r="K9" s="1">
        <v>7290</v>
      </c>
      <c r="L9" s="1">
        <v>7027</v>
      </c>
      <c r="M9">
        <v>7033</v>
      </c>
      <c r="R9" t="s">
        <v>18</v>
      </c>
      <c r="S9" s="2">
        <f t="shared" si="1"/>
        <v>496980</v>
      </c>
      <c r="T9" s="2">
        <f t="shared" si="2"/>
        <v>323900</v>
      </c>
      <c r="U9" s="2">
        <f t="shared" si="2"/>
        <v>310900</v>
      </c>
      <c r="V9" s="2">
        <f t="shared" si="2"/>
        <v>591900</v>
      </c>
      <c r="W9" s="2">
        <f t="shared" si="2"/>
        <v>796500</v>
      </c>
      <c r="X9" s="2">
        <f t="shared" si="2"/>
        <v>461700</v>
      </c>
      <c r="Y9" s="2" cm="1">
        <f t="array" ref="Y9">_xlfn.XLOOKUP(Y$1&amp;$R9,$C$3:$C$1662&amp;$D$3:$D$1662,$E$3:$E$1662,0,0,1)</f>
        <v>14100</v>
      </c>
      <c r="Z9" s="2" cm="1">
        <f t="array" ref="Z9">_xlfn.XLOOKUP(Z$1&amp;$R9,$C$3:$C$1662&amp;$D$3:$D$1662,$E$3:$E$1662,0,0,1)</f>
        <v>23900</v>
      </c>
      <c r="AA9" s="2" cm="1">
        <f t="array" ref="AA9">_xlfn.XLOOKUP(AA$1&amp;$R9,$C$3:$C$1662&amp;$D$3:$D$1662,$E$3:$E$1662,0,0,1)</f>
        <v>136600</v>
      </c>
      <c r="AB9" s="2" cm="1">
        <f t="array" ref="AB9">_xlfn.XLOOKUP(AB$1&amp;$R9,$C$3:$C$1662&amp;$D$3:$D$1662,$E$3:$E$1662,0,0,1)</f>
        <v>173200</v>
      </c>
      <c r="AC9" s="2" cm="1">
        <f t="array" ref="AC9">_xlfn.XLOOKUP(AC$1&amp;$R9,$C$3:$C$1662&amp;$D$3:$D$1662,$E$3:$E$1662,0,0,1)</f>
        <v>18000</v>
      </c>
    </row>
    <row r="10" spans="1:29" x14ac:dyDescent="0.4">
      <c r="C10" t="s">
        <v>758</v>
      </c>
      <c r="D10" t="s">
        <v>520</v>
      </c>
      <c r="E10">
        <v>18000</v>
      </c>
      <c r="I10" t="s">
        <v>766</v>
      </c>
      <c r="J10">
        <v>7410</v>
      </c>
      <c r="K10">
        <v>8028</v>
      </c>
      <c r="L10">
        <v>7378</v>
      </c>
      <c r="M10">
        <v>7915</v>
      </c>
      <c r="R10" t="s">
        <v>27</v>
      </c>
      <c r="S10" s="2">
        <f t="shared" si="1"/>
        <v>593500</v>
      </c>
      <c r="T10" s="2">
        <f t="shared" si="2"/>
        <v>350100</v>
      </c>
      <c r="U10" s="2">
        <f t="shared" si="2"/>
        <v>367200</v>
      </c>
      <c r="V10" s="2">
        <f t="shared" si="2"/>
        <v>710400</v>
      </c>
      <c r="W10" s="2">
        <f t="shared" si="2"/>
        <v>1031400</v>
      </c>
      <c r="X10" s="2">
        <f t="shared" si="2"/>
        <v>508400</v>
      </c>
      <c r="Y10" s="2" cm="1">
        <f t="array" ref="Y10">_xlfn.XLOOKUP(Y$1&amp;$R10,$C$3:$C$1662&amp;$D$3:$D$1662,$E$3:$E$1662,0,0,1)</f>
        <v>26200</v>
      </c>
      <c r="Z10" s="2" cm="1">
        <f t="array" ref="Z10">_xlfn.XLOOKUP(Z$1&amp;$R10,$C$3:$C$1662&amp;$D$3:$D$1662,$E$3:$E$1662,0,0,1)</f>
        <v>56300</v>
      </c>
      <c r="AA10" s="2" cm="1">
        <f t="array" ref="AA10">_xlfn.XLOOKUP(AA$1&amp;$R10,$C$3:$C$1662&amp;$D$3:$D$1662,$E$3:$E$1662,0,0,1)</f>
        <v>118500</v>
      </c>
      <c r="AB10" s="2" cm="1">
        <f t="array" ref="AB10">_xlfn.XLOOKUP(AB$1&amp;$R10,$C$3:$C$1662&amp;$D$3:$D$1662,$E$3:$E$1662,0,0,1)</f>
        <v>234900</v>
      </c>
      <c r="AC10" s="2" cm="1">
        <f t="array" ref="AC10">_xlfn.XLOOKUP(AC$1&amp;$R10,$C$3:$C$1662&amp;$D$3:$D$1662,$E$3:$E$1662,0,0,1)</f>
        <v>46700</v>
      </c>
    </row>
    <row r="11" spans="1:29" x14ac:dyDescent="0.4">
      <c r="C11" t="s">
        <v>758</v>
      </c>
      <c r="D11" t="s">
        <v>521</v>
      </c>
      <c r="E11">
        <v>46700</v>
      </c>
      <c r="G11" s="1"/>
      <c r="H11" s="1"/>
      <c r="I11" s="1" t="s">
        <v>767</v>
      </c>
      <c r="J11" s="1">
        <v>8202</v>
      </c>
      <c r="K11" s="1">
        <v>8304</v>
      </c>
      <c r="L11" s="1">
        <v>7771</v>
      </c>
      <c r="M11">
        <v>7978</v>
      </c>
      <c r="R11" t="s">
        <v>39</v>
      </c>
      <c r="S11" s="2">
        <f t="shared" si="1"/>
        <v>652100</v>
      </c>
      <c r="T11" s="2">
        <f t="shared" si="2"/>
        <v>375400</v>
      </c>
      <c r="U11" s="2">
        <f t="shared" si="2"/>
        <v>435700</v>
      </c>
      <c r="V11" s="2">
        <f t="shared" si="2"/>
        <v>788300</v>
      </c>
      <c r="W11" s="2">
        <f t="shared" si="2"/>
        <v>1104800</v>
      </c>
      <c r="X11" s="2">
        <f t="shared" si="2"/>
        <v>556300</v>
      </c>
      <c r="Y11" s="2" cm="1">
        <f t="array" ref="Y11">_xlfn.XLOOKUP(Y$1&amp;$R11,$C$3:$C$1662&amp;$D$3:$D$1662,$E$3:$E$1662,0,0,1)</f>
        <v>25300</v>
      </c>
      <c r="Z11" s="2" cm="1">
        <f t="array" ref="Z11">_xlfn.XLOOKUP(Z$1&amp;$R11,$C$3:$C$1662&amp;$D$3:$D$1662,$E$3:$E$1662,0,0,1)</f>
        <v>68500</v>
      </c>
      <c r="AA11" s="2" cm="1">
        <f t="array" ref="AA11">_xlfn.XLOOKUP(AA$1&amp;$R11,$C$3:$C$1662&amp;$D$3:$D$1662,$E$3:$E$1662,0,0,1)</f>
        <v>77900</v>
      </c>
      <c r="AB11" s="2" cm="1">
        <f t="array" ref="AB11">_xlfn.XLOOKUP(AB$1&amp;$R11,$C$3:$C$1662&amp;$D$3:$D$1662,$E$3:$E$1662,0,0,1)</f>
        <v>73400</v>
      </c>
      <c r="AC11" s="2" cm="1">
        <f t="array" ref="AC11">_xlfn.XLOOKUP(AC$1&amp;$R11,$C$3:$C$1662&amp;$D$3:$D$1662,$E$3:$E$1662,0,0,1)</f>
        <v>47900</v>
      </c>
    </row>
    <row r="12" spans="1:29" x14ac:dyDescent="0.4">
      <c r="C12" t="s">
        <v>758</v>
      </c>
      <c r="D12" t="s">
        <v>522</v>
      </c>
      <c r="E12">
        <v>47900</v>
      </c>
      <c r="I12" t="s">
        <v>768</v>
      </c>
      <c r="J12">
        <v>7828</v>
      </c>
      <c r="K12">
        <v>8150</v>
      </c>
      <c r="L12">
        <v>7819</v>
      </c>
      <c r="M12">
        <v>8011</v>
      </c>
      <c r="R12" t="s">
        <v>62</v>
      </c>
      <c r="S12" s="2">
        <f t="shared" si="1"/>
        <v>705380</v>
      </c>
      <c r="T12" s="2">
        <f t="shared" si="2"/>
        <v>423200</v>
      </c>
      <c r="U12" s="2">
        <f t="shared" si="2"/>
        <v>465200</v>
      </c>
      <c r="V12" s="2">
        <f t="shared" si="2"/>
        <v>867400</v>
      </c>
      <c r="W12" s="2">
        <f t="shared" si="2"/>
        <v>1193200</v>
      </c>
      <c r="X12" s="2">
        <f t="shared" si="2"/>
        <v>577900</v>
      </c>
      <c r="Y12" s="2" cm="1">
        <f t="array" ref="Y12">_xlfn.XLOOKUP(Y$1&amp;$R12,$C$3:$C$1662&amp;$D$3:$D$1662,$E$3:$E$1662,0,0,1)</f>
        <v>47800</v>
      </c>
      <c r="Z12" s="2" cm="1">
        <f t="array" ref="Z12">_xlfn.XLOOKUP(Z$1&amp;$R12,$C$3:$C$1662&amp;$D$3:$D$1662,$E$3:$E$1662,0,0,1)</f>
        <v>29500</v>
      </c>
      <c r="AA12" s="2" cm="1">
        <f t="array" ref="AA12">_xlfn.XLOOKUP(AA$1&amp;$R12,$C$3:$C$1662&amp;$D$3:$D$1662,$E$3:$E$1662,0,0,1)</f>
        <v>79100</v>
      </c>
      <c r="AB12" s="2" cm="1">
        <f t="array" ref="AB12">_xlfn.XLOOKUP(AB$1&amp;$R12,$C$3:$C$1662&amp;$D$3:$D$1662,$E$3:$E$1662,0,0,1)</f>
        <v>88400</v>
      </c>
      <c r="AC12" s="2" cm="1">
        <f t="array" ref="AC12">_xlfn.XLOOKUP(AC$1&amp;$R12,$C$3:$C$1662&amp;$D$3:$D$1662,$E$3:$E$1662,0,0,1)</f>
        <v>21600</v>
      </c>
    </row>
    <row r="13" spans="1:29" x14ac:dyDescent="0.4">
      <c r="C13" t="s">
        <v>758</v>
      </c>
      <c r="D13" t="s">
        <v>523</v>
      </c>
      <c r="E13">
        <v>21600</v>
      </c>
      <c r="G13" s="1"/>
      <c r="H13" s="1"/>
      <c r="I13" s="1" t="s">
        <v>758</v>
      </c>
      <c r="J13" s="1">
        <v>8010</v>
      </c>
      <c r="K13" s="1">
        <v>8011</v>
      </c>
      <c r="L13" s="1">
        <v>7074</v>
      </c>
      <c r="M13">
        <v>7108</v>
      </c>
      <c r="R13" t="s">
        <v>24</v>
      </c>
      <c r="S13" s="2">
        <f t="shared" si="1"/>
        <v>755380</v>
      </c>
      <c r="T13" s="2">
        <f t="shared" si="2"/>
        <v>451700</v>
      </c>
      <c r="U13" s="2">
        <f t="shared" si="2"/>
        <v>504900</v>
      </c>
      <c r="V13" s="2">
        <f t="shared" si="2"/>
        <v>916400</v>
      </c>
      <c r="W13" s="2">
        <f t="shared" si="2"/>
        <v>1312100</v>
      </c>
      <c r="X13" s="2">
        <f t="shared" si="2"/>
        <v>591800</v>
      </c>
      <c r="Y13" s="2" cm="1">
        <f t="array" ref="Y13">_xlfn.XLOOKUP(Y$1&amp;$R13,$C$3:$C$1662&amp;$D$3:$D$1662,$E$3:$E$1662,0,0,1)</f>
        <v>28500</v>
      </c>
      <c r="Z13" s="2" cm="1">
        <f t="array" ref="Z13">_xlfn.XLOOKUP(Z$1&amp;$R13,$C$3:$C$1662&amp;$D$3:$D$1662,$E$3:$E$1662,0,0,1)</f>
        <v>39700</v>
      </c>
      <c r="AA13" s="2" cm="1">
        <f t="array" ref="AA13">_xlfn.XLOOKUP(AA$1&amp;$R13,$C$3:$C$1662&amp;$D$3:$D$1662,$E$3:$E$1662,0,0,1)</f>
        <v>49000</v>
      </c>
      <c r="AB13" s="2" cm="1">
        <f t="array" ref="AB13">_xlfn.XLOOKUP(AB$1&amp;$R13,$C$3:$C$1662&amp;$D$3:$D$1662,$E$3:$E$1662,0,0,1)</f>
        <v>118900</v>
      </c>
      <c r="AC13" s="2" cm="1">
        <f t="array" ref="AC13">_xlfn.XLOOKUP(AC$1&amp;$R13,$C$3:$C$1662&amp;$D$3:$D$1662,$E$3:$E$1662,0,0,1)</f>
        <v>13900</v>
      </c>
    </row>
    <row r="14" spans="1:29" x14ac:dyDescent="0.4">
      <c r="C14" t="s">
        <v>758</v>
      </c>
      <c r="D14" t="s">
        <v>524</v>
      </c>
      <c r="E14">
        <v>13900</v>
      </c>
      <c r="I14" t="s">
        <v>759</v>
      </c>
      <c r="J14">
        <v>6808</v>
      </c>
      <c r="K14">
        <v>6840</v>
      </c>
      <c r="L14">
        <v>6491</v>
      </c>
      <c r="M14">
        <v>6576</v>
      </c>
      <c r="R14" t="s">
        <v>149</v>
      </c>
      <c r="S14" s="2">
        <f t="shared" si="1"/>
        <v>815940</v>
      </c>
      <c r="T14" s="2">
        <f t="shared" si="2"/>
        <v>466200</v>
      </c>
      <c r="U14" s="2">
        <f t="shared" si="2"/>
        <v>537300</v>
      </c>
      <c r="V14" s="2">
        <f t="shared" si="2"/>
        <v>966000</v>
      </c>
      <c r="W14" s="2">
        <f t="shared" si="2"/>
        <v>1411800</v>
      </c>
      <c r="X14" s="2">
        <f t="shared" si="2"/>
        <v>698400</v>
      </c>
      <c r="Y14" s="2" cm="1">
        <f t="array" ref="Y14">_xlfn.XLOOKUP(Y$1&amp;$R14,$C$3:$C$1662&amp;$D$3:$D$1662,$E$3:$E$1662,0,0,1)</f>
        <v>14500</v>
      </c>
      <c r="Z14" s="2" cm="1">
        <f t="array" ref="Z14">_xlfn.XLOOKUP(Z$1&amp;$R14,$C$3:$C$1662&amp;$D$3:$D$1662,$E$3:$E$1662,0,0,1)</f>
        <v>32400</v>
      </c>
      <c r="AA14" s="2" cm="1">
        <f t="array" ref="AA14">_xlfn.XLOOKUP(AA$1&amp;$R14,$C$3:$C$1662&amp;$D$3:$D$1662,$E$3:$E$1662,0,0,1)</f>
        <v>49600</v>
      </c>
      <c r="AB14" s="2" cm="1">
        <f t="array" ref="AB14">_xlfn.XLOOKUP(AB$1&amp;$R14,$C$3:$C$1662&amp;$D$3:$D$1662,$E$3:$E$1662,0,0,1)</f>
        <v>99700</v>
      </c>
      <c r="AC14" s="2" cm="1">
        <f t="array" ref="AC14">_xlfn.XLOOKUP(AC$1&amp;$R14,$C$3:$C$1662&amp;$D$3:$D$1662,$E$3:$E$1662,0,0,1)</f>
        <v>106600</v>
      </c>
    </row>
    <row r="15" spans="1:29" x14ac:dyDescent="0.4">
      <c r="C15" t="s">
        <v>758</v>
      </c>
      <c r="D15" t="s">
        <v>525</v>
      </c>
      <c r="E15">
        <v>106600</v>
      </c>
      <c r="I15" t="s">
        <v>760</v>
      </c>
      <c r="J15">
        <v>6801</v>
      </c>
      <c r="K15">
        <v>6961</v>
      </c>
      <c r="L15">
        <v>6557</v>
      </c>
      <c r="M15">
        <v>6853</v>
      </c>
      <c r="R15" t="s">
        <v>120</v>
      </c>
      <c r="S15" s="2">
        <f t="shared" si="1"/>
        <v>869580</v>
      </c>
      <c r="T15" s="2">
        <f t="shared" si="2"/>
        <v>494000</v>
      </c>
      <c r="U15" s="2">
        <f t="shared" si="2"/>
        <v>574700</v>
      </c>
      <c r="V15" s="2">
        <f t="shared" si="2"/>
        <v>1025800</v>
      </c>
      <c r="W15" s="2">
        <f t="shared" si="2"/>
        <v>1535500</v>
      </c>
      <c r="X15" s="2">
        <f t="shared" si="2"/>
        <v>717900</v>
      </c>
      <c r="Y15" s="2" cm="1">
        <f t="array" ref="Y15">_xlfn.XLOOKUP(Y$1&amp;$R15,$C$3:$C$1662&amp;$D$3:$D$1662,$E$3:$E$1662,0,0,1)</f>
        <v>27800</v>
      </c>
      <c r="Z15" s="2" cm="1">
        <f t="array" ref="Z15">_xlfn.XLOOKUP(Z$1&amp;$R15,$C$3:$C$1662&amp;$D$3:$D$1662,$E$3:$E$1662,0,0,1)</f>
        <v>37400</v>
      </c>
      <c r="AA15" s="2" cm="1">
        <f t="array" ref="AA15">_xlfn.XLOOKUP(AA$1&amp;$R15,$C$3:$C$1662&amp;$D$3:$D$1662,$E$3:$E$1662,0,0,1)</f>
        <v>59800</v>
      </c>
      <c r="AB15" s="2" cm="1">
        <f t="array" ref="AB15">_xlfn.XLOOKUP(AB$1&amp;$R15,$C$3:$C$1662&amp;$D$3:$D$1662,$E$3:$E$1662,0,0,1)</f>
        <v>123700</v>
      </c>
      <c r="AC15" s="2" cm="1">
        <f t="array" ref="AC15">_xlfn.XLOOKUP(AC$1&amp;$R15,$C$3:$C$1662&amp;$D$3:$D$1662,$E$3:$E$1662,0,0,1)</f>
        <v>19500</v>
      </c>
    </row>
    <row r="16" spans="1:29" x14ac:dyDescent="0.4">
      <c r="C16" t="s">
        <v>758</v>
      </c>
      <c r="D16" t="s">
        <v>526</v>
      </c>
      <c r="E16">
        <v>19500</v>
      </c>
      <c r="G16" s="1"/>
      <c r="H16" s="1"/>
      <c r="I16" s="1" t="s">
        <v>761</v>
      </c>
      <c r="J16" s="1">
        <v>6771</v>
      </c>
      <c r="K16" s="1">
        <v>7044</v>
      </c>
      <c r="L16" s="1">
        <v>6682</v>
      </c>
      <c r="M16" s="1">
        <v>7015</v>
      </c>
      <c r="R16" t="s">
        <v>96</v>
      </c>
      <c r="S16" s="2">
        <f t="shared" si="1"/>
        <v>915400</v>
      </c>
      <c r="T16" s="2">
        <f t="shared" si="2"/>
        <v>508400</v>
      </c>
      <c r="U16" s="2">
        <f t="shared" si="2"/>
        <v>618300</v>
      </c>
      <c r="V16" s="2">
        <f t="shared" si="2"/>
        <v>1101700</v>
      </c>
      <c r="W16" s="2">
        <f t="shared" si="2"/>
        <v>1618300</v>
      </c>
      <c r="X16" s="2">
        <f t="shared" si="2"/>
        <v>730300</v>
      </c>
      <c r="Y16" s="2" cm="1">
        <f t="array" ref="Y16">_xlfn.XLOOKUP(Y$1&amp;$R16,$C$3:$C$1662&amp;$D$3:$D$1662,$E$3:$E$1662,0,0,1)</f>
        <v>14400</v>
      </c>
      <c r="Z16" s="2" cm="1">
        <f t="array" ref="Z16">_xlfn.XLOOKUP(Z$1&amp;$R16,$C$3:$C$1662&amp;$D$3:$D$1662,$E$3:$E$1662,0,0,1)</f>
        <v>43600</v>
      </c>
      <c r="AA16" s="2" cm="1">
        <f t="array" ref="AA16">_xlfn.XLOOKUP(AA$1&amp;$R16,$C$3:$C$1662&amp;$D$3:$D$1662,$E$3:$E$1662,0,0,1)</f>
        <v>75900</v>
      </c>
      <c r="AB16" s="2" cm="1">
        <f t="array" ref="AB16">_xlfn.XLOOKUP(AB$1&amp;$R16,$C$3:$C$1662&amp;$D$3:$D$1662,$E$3:$E$1662,0,0,1)</f>
        <v>82800</v>
      </c>
      <c r="AC16" s="2" cm="1">
        <f t="array" ref="AC16">_xlfn.XLOOKUP(AC$1&amp;$R16,$C$3:$C$1662&amp;$D$3:$D$1662,$E$3:$E$1662,0,0,1)</f>
        <v>12400</v>
      </c>
    </row>
    <row r="17" spans="3:29" x14ac:dyDescent="0.4">
      <c r="C17" t="s">
        <v>758</v>
      </c>
      <c r="D17" t="s">
        <v>527</v>
      </c>
      <c r="E17">
        <v>12400</v>
      </c>
      <c r="G17" s="1"/>
      <c r="H17" s="1"/>
      <c r="I17" s="1" t="s">
        <v>763</v>
      </c>
      <c r="J17" s="1">
        <v>7080</v>
      </c>
      <c r="K17" s="1">
        <v>7246</v>
      </c>
      <c r="L17" s="1">
        <v>7056</v>
      </c>
      <c r="M17" s="1">
        <v>7148</v>
      </c>
      <c r="R17" t="s">
        <v>144</v>
      </c>
      <c r="S17" s="2">
        <f t="shared" si="1"/>
        <v>956860</v>
      </c>
      <c r="T17" s="2">
        <f t="shared" si="2"/>
        <v>535300</v>
      </c>
      <c r="U17" s="2">
        <f t="shared" si="2"/>
        <v>644200</v>
      </c>
      <c r="V17" s="2">
        <f t="shared" si="2"/>
        <v>1152200</v>
      </c>
      <c r="W17" s="2">
        <f t="shared" si="2"/>
        <v>1707100</v>
      </c>
      <c r="X17" s="2">
        <f t="shared" si="2"/>
        <v>745500</v>
      </c>
      <c r="Y17" s="2" cm="1">
        <f t="array" ref="Y17">_xlfn.XLOOKUP(Y$1&amp;$R17,$C$3:$C$1662&amp;$D$3:$D$1662,$E$3:$E$1662,0,0,1)</f>
        <v>26900</v>
      </c>
      <c r="Z17" s="2" cm="1">
        <f t="array" ref="Z17">_xlfn.XLOOKUP(Z$1&amp;$R17,$C$3:$C$1662&amp;$D$3:$D$1662,$E$3:$E$1662,0,0,1)</f>
        <v>25900</v>
      </c>
      <c r="AA17" s="2" cm="1">
        <f t="array" ref="AA17">_xlfn.XLOOKUP(AA$1&amp;$R17,$C$3:$C$1662&amp;$D$3:$D$1662,$E$3:$E$1662,0,0,1)</f>
        <v>50500</v>
      </c>
      <c r="AB17" s="2" cm="1">
        <f t="array" ref="AB17">_xlfn.XLOOKUP(AB$1&amp;$R17,$C$3:$C$1662&amp;$D$3:$D$1662,$E$3:$E$1662,0,0,1)</f>
        <v>88800</v>
      </c>
      <c r="AC17" s="2" cm="1">
        <f t="array" ref="AC17">_xlfn.XLOOKUP(AC$1&amp;$R17,$C$3:$C$1662&amp;$D$3:$D$1662,$E$3:$E$1662,0,0,1)</f>
        <v>15200</v>
      </c>
    </row>
    <row r="18" spans="3:29" x14ac:dyDescent="0.4">
      <c r="C18" t="s">
        <v>758</v>
      </c>
      <c r="D18" t="s">
        <v>528</v>
      </c>
      <c r="E18">
        <v>15200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1000760</v>
      </c>
      <c r="T18" s="2">
        <f t="shared" si="2"/>
        <v>563000</v>
      </c>
      <c r="U18" s="2">
        <f t="shared" si="2"/>
        <v>691000</v>
      </c>
      <c r="V18" s="2">
        <f t="shared" si="2"/>
        <v>1197400</v>
      </c>
      <c r="W18" s="2">
        <f t="shared" si="2"/>
        <v>1785400</v>
      </c>
      <c r="X18" s="2">
        <f t="shared" si="2"/>
        <v>767000</v>
      </c>
      <c r="Y18" s="2" cm="1">
        <f t="array" ref="Y18">_xlfn.XLOOKUP(Y$1&amp;$R18,$C$3:$C$1662&amp;$D$3:$D$1662,$E$3:$E$1662,0,0,1)</f>
        <v>27700</v>
      </c>
      <c r="Z18" s="2" cm="1">
        <f t="array" ref="Z18">_xlfn.XLOOKUP(Z$1&amp;$R18,$C$3:$C$1662&amp;$D$3:$D$1662,$E$3:$E$1662,0,0,1)</f>
        <v>46800</v>
      </c>
      <c r="AA18" s="2" cm="1">
        <f t="array" ref="AA18">_xlfn.XLOOKUP(AA$1&amp;$R18,$C$3:$C$1662&amp;$D$3:$D$1662,$E$3:$E$1662,0,0,1)</f>
        <v>45200</v>
      </c>
      <c r="AB18" s="2" cm="1">
        <f t="array" ref="AB18">_xlfn.XLOOKUP(AB$1&amp;$R18,$C$3:$C$1662&amp;$D$3:$D$1662,$E$3:$E$1662,0,0,1)</f>
        <v>78300</v>
      </c>
      <c r="AC18" s="2" cm="1">
        <f t="array" ref="AC18">_xlfn.XLOOKUP(AC$1&amp;$R18,$C$3:$C$1662&amp;$D$3:$D$1662,$E$3:$E$1662,0,0,1)</f>
        <v>21500</v>
      </c>
    </row>
    <row r="19" spans="3:29" x14ac:dyDescent="0.4">
      <c r="C19" t="s">
        <v>758</v>
      </c>
      <c r="D19" t="s">
        <v>529</v>
      </c>
      <c r="E19">
        <v>21500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1036460</v>
      </c>
      <c r="T19" s="2">
        <f t="shared" si="2"/>
        <v>600200</v>
      </c>
      <c r="U19" s="2">
        <f t="shared" si="2"/>
        <v>743300</v>
      </c>
      <c r="V19" s="2">
        <f t="shared" si="2"/>
        <v>1237600</v>
      </c>
      <c r="W19" s="2">
        <f t="shared" si="2"/>
        <v>1816800</v>
      </c>
      <c r="X19" s="2">
        <f t="shared" si="2"/>
        <v>784400</v>
      </c>
      <c r="Y19" s="2" cm="1">
        <f t="array" ref="Y19">_xlfn.XLOOKUP(Y$1&amp;$R19,$C$3:$C$1662&amp;$D$3:$D$1662,$E$3:$E$1662,0,0,1)</f>
        <v>37200</v>
      </c>
      <c r="Z19" s="2" cm="1">
        <f t="array" ref="Z19">_xlfn.XLOOKUP(Z$1&amp;$R19,$C$3:$C$1662&amp;$D$3:$D$1662,$E$3:$E$1662,0,0,1)</f>
        <v>52300</v>
      </c>
      <c r="AA19" s="2" cm="1">
        <f t="array" ref="AA19">_xlfn.XLOOKUP(AA$1&amp;$R19,$C$3:$C$1662&amp;$D$3:$D$1662,$E$3:$E$1662,0,0,1)</f>
        <v>40200</v>
      </c>
      <c r="AB19" s="2" cm="1">
        <f t="array" ref="AB19">_xlfn.XLOOKUP(AB$1&amp;$R19,$C$3:$C$1662&amp;$D$3:$D$1662,$E$3:$E$1662,0,0,1)</f>
        <v>31400</v>
      </c>
      <c r="AC19" s="2" cm="1">
        <f t="array" ref="AC19">_xlfn.XLOOKUP(AC$1&amp;$R19,$C$3:$C$1662&amp;$D$3:$D$1662,$E$3:$E$1662,0,0,1)</f>
        <v>17400</v>
      </c>
    </row>
    <row r="20" spans="3:29" x14ac:dyDescent="0.4">
      <c r="C20" t="s">
        <v>758</v>
      </c>
      <c r="D20" t="s">
        <v>530</v>
      </c>
      <c r="E20">
        <v>17400</v>
      </c>
      <c r="R20" t="s">
        <v>147</v>
      </c>
      <c r="S20" s="2">
        <f t="shared" si="1"/>
        <v>1083500</v>
      </c>
      <c r="T20" s="2">
        <f t="shared" ref="T20:X35" si="3">T19+Y20</f>
        <v>639600</v>
      </c>
      <c r="U20" s="2">
        <f t="shared" si="3"/>
        <v>801600</v>
      </c>
      <c r="V20" s="2">
        <f t="shared" si="3"/>
        <v>1303800</v>
      </c>
      <c r="W20" s="2">
        <f t="shared" si="3"/>
        <v>1859400</v>
      </c>
      <c r="X20" s="2">
        <f t="shared" si="3"/>
        <v>813100</v>
      </c>
      <c r="Y20" s="2" cm="1">
        <f t="array" ref="Y20">_xlfn.XLOOKUP(Y$1&amp;$R20,$C$3:$C$1662&amp;$D$3:$D$1662,$E$3:$E$1662,0,0,1)</f>
        <v>39400</v>
      </c>
      <c r="Z20" s="2" cm="1">
        <f t="array" ref="Z20">_xlfn.XLOOKUP(Z$1&amp;$R20,$C$3:$C$1662&amp;$D$3:$D$1662,$E$3:$E$1662,0,0,1)</f>
        <v>58300</v>
      </c>
      <c r="AA20" s="2" cm="1">
        <f t="array" ref="AA20">_xlfn.XLOOKUP(AA$1&amp;$R20,$C$3:$C$1662&amp;$D$3:$D$1662,$E$3:$E$1662,0,0,1)</f>
        <v>66200</v>
      </c>
      <c r="AB20" s="2" cm="1">
        <f t="array" ref="AB20">_xlfn.XLOOKUP(AB$1&amp;$R20,$C$3:$C$1662&amp;$D$3:$D$1662,$E$3:$E$1662,0,0,1)</f>
        <v>42600</v>
      </c>
      <c r="AC20" s="2" cm="1">
        <f t="array" ref="AC20">_xlfn.XLOOKUP(AC$1&amp;$R20,$C$3:$C$1662&amp;$D$3:$D$1662,$E$3:$E$1662,0,0,1)</f>
        <v>28700</v>
      </c>
    </row>
    <row r="21" spans="3:29" x14ac:dyDescent="0.4">
      <c r="C21" t="s">
        <v>758</v>
      </c>
      <c r="D21" t="s">
        <v>531</v>
      </c>
      <c r="E21">
        <v>28700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1131640</v>
      </c>
      <c r="T21" s="2">
        <f t="shared" si="3"/>
        <v>671000</v>
      </c>
      <c r="U21" s="2">
        <f t="shared" si="3"/>
        <v>852400</v>
      </c>
      <c r="V21" s="2">
        <f t="shared" si="3"/>
        <v>1351600</v>
      </c>
      <c r="W21" s="2">
        <f t="shared" si="3"/>
        <v>1940200</v>
      </c>
      <c r="X21" s="2">
        <f t="shared" si="3"/>
        <v>843000</v>
      </c>
      <c r="Y21" s="2" cm="1">
        <f t="array" ref="Y21">_xlfn.XLOOKUP(Y$1&amp;$R21,$C$3:$C$1662&amp;$D$3:$D$1662,$E$3:$E$1662,0,0,1)</f>
        <v>31400</v>
      </c>
      <c r="Z21" s="2" cm="1">
        <f t="array" ref="Z21">_xlfn.XLOOKUP(Z$1&amp;$R21,$C$3:$C$1662&amp;$D$3:$D$1662,$E$3:$E$1662,0,0,1)</f>
        <v>50800</v>
      </c>
      <c r="AA21" s="2" cm="1">
        <f t="array" ref="AA21">_xlfn.XLOOKUP(AA$1&amp;$R21,$C$3:$C$1662&amp;$D$3:$D$1662,$E$3:$E$1662,0,0,1)</f>
        <v>47800</v>
      </c>
      <c r="AB21" s="2" cm="1">
        <f t="array" ref="AB21">_xlfn.XLOOKUP(AB$1&amp;$R21,$C$3:$C$1662&amp;$D$3:$D$1662,$E$3:$E$1662,0,0,1)</f>
        <v>80800</v>
      </c>
      <c r="AC21" s="2" cm="1">
        <f t="array" ref="AC21">_xlfn.XLOOKUP(AC$1&amp;$R21,$C$3:$C$1662&amp;$D$3:$D$1662,$E$3:$E$1662,0,0,1)</f>
        <v>29900</v>
      </c>
    </row>
    <row r="22" spans="3:29" x14ac:dyDescent="0.4">
      <c r="C22" t="s">
        <v>758</v>
      </c>
      <c r="D22" t="s">
        <v>532</v>
      </c>
      <c r="E22">
        <v>29900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1187480</v>
      </c>
      <c r="T22" s="2">
        <f t="shared" si="3"/>
        <v>693900</v>
      </c>
      <c r="U22" s="2">
        <f t="shared" si="3"/>
        <v>898400</v>
      </c>
      <c r="V22" s="2">
        <f t="shared" si="3"/>
        <v>1415700</v>
      </c>
      <c r="W22" s="2">
        <f t="shared" si="3"/>
        <v>1985400</v>
      </c>
      <c r="X22" s="2">
        <f t="shared" si="3"/>
        <v>944000</v>
      </c>
      <c r="Y22" s="2" cm="1">
        <f t="array" ref="Y22">_xlfn.XLOOKUP(Y$1&amp;$R22,$C$3:$C$1662&amp;$D$3:$D$1662,$E$3:$E$1662,0,0,1)</f>
        <v>22900</v>
      </c>
      <c r="Z22" s="2" cm="1">
        <f t="array" ref="Z22">_xlfn.XLOOKUP(Z$1&amp;$R22,$C$3:$C$1662&amp;$D$3:$D$1662,$E$3:$E$1662,0,0,1)</f>
        <v>46000</v>
      </c>
      <c r="AA22" s="2" cm="1">
        <f t="array" ref="AA22">_xlfn.XLOOKUP(AA$1&amp;$R22,$C$3:$C$1662&amp;$D$3:$D$1662,$E$3:$E$1662,0,0,1)</f>
        <v>64100</v>
      </c>
      <c r="AB22" s="2" cm="1">
        <f t="array" ref="AB22">_xlfn.XLOOKUP(AB$1&amp;$R22,$C$3:$C$1662&amp;$D$3:$D$1662,$E$3:$E$1662,0,0,1)</f>
        <v>45200</v>
      </c>
      <c r="AC22" s="2" cm="1">
        <f t="array" ref="AC22">_xlfn.XLOOKUP(AC$1&amp;$R22,$C$3:$C$1662&amp;$D$3:$D$1662,$E$3:$E$1662,0,0,1)</f>
        <v>101000</v>
      </c>
    </row>
    <row r="23" spans="3:29" x14ac:dyDescent="0.4">
      <c r="C23" t="s">
        <v>758</v>
      </c>
      <c r="D23" t="s">
        <v>533</v>
      </c>
      <c r="E23">
        <v>101000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1224920</v>
      </c>
      <c r="T23" s="2">
        <f t="shared" si="3"/>
        <v>721300</v>
      </c>
      <c r="U23" s="2">
        <f t="shared" si="3"/>
        <v>968000</v>
      </c>
      <c r="V23" s="2">
        <f t="shared" si="3"/>
        <v>1453200</v>
      </c>
      <c r="W23" s="2">
        <f t="shared" si="3"/>
        <v>2018700</v>
      </c>
      <c r="X23" s="2">
        <f t="shared" si="3"/>
        <v>963400</v>
      </c>
      <c r="Y23" s="2" cm="1">
        <f t="array" ref="Y23">_xlfn.XLOOKUP(Y$1&amp;$R23,$C$3:$C$1662&amp;$D$3:$D$1662,$E$3:$E$1662,0,0,1)</f>
        <v>27400</v>
      </c>
      <c r="Z23" s="2" cm="1">
        <f t="array" ref="Z23">_xlfn.XLOOKUP(Z$1&amp;$R23,$C$3:$C$1662&amp;$D$3:$D$1662,$E$3:$E$1662,0,0,1)</f>
        <v>69600</v>
      </c>
      <c r="AA23" s="2" cm="1">
        <f t="array" ref="AA23">_xlfn.XLOOKUP(AA$1&amp;$R23,$C$3:$C$1662&amp;$D$3:$D$1662,$E$3:$E$1662,0,0,1)</f>
        <v>37500</v>
      </c>
      <c r="AB23" s="2" cm="1">
        <f t="array" ref="AB23">_xlfn.XLOOKUP(AB$1&amp;$R23,$C$3:$C$1662&amp;$D$3:$D$1662,$E$3:$E$1662,0,0,1)</f>
        <v>33300</v>
      </c>
      <c r="AC23" s="2" cm="1">
        <f t="array" ref="AC23">_xlfn.XLOOKUP(AC$1&amp;$R23,$C$3:$C$1662&amp;$D$3:$D$1662,$E$3:$E$1662,0,0,1)</f>
        <v>19400</v>
      </c>
    </row>
    <row r="24" spans="3:29" x14ac:dyDescent="0.4">
      <c r="C24" t="s">
        <v>758</v>
      </c>
      <c r="D24" t="s">
        <v>534</v>
      </c>
      <c r="E24">
        <v>19400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1281040</v>
      </c>
      <c r="T24" s="2">
        <f t="shared" si="3"/>
        <v>741400</v>
      </c>
      <c r="U24" s="2">
        <f t="shared" si="3"/>
        <v>1073900</v>
      </c>
      <c r="V24" s="2">
        <f t="shared" si="3"/>
        <v>1500600</v>
      </c>
      <c r="W24" s="2">
        <f t="shared" si="3"/>
        <v>2101800</v>
      </c>
      <c r="X24" s="2">
        <f t="shared" si="3"/>
        <v>987500</v>
      </c>
      <c r="Y24" s="2" cm="1">
        <f t="array" ref="Y24">_xlfn.XLOOKUP(Y$1&amp;$R24,$C$3:$C$1662&amp;$D$3:$D$1662,$E$3:$E$1662,0,0,1)</f>
        <v>20100</v>
      </c>
      <c r="Z24" s="2" cm="1">
        <f t="array" ref="Z24">_xlfn.XLOOKUP(Z$1&amp;$R24,$C$3:$C$1662&amp;$D$3:$D$1662,$E$3:$E$1662,0,0,1)</f>
        <v>105900</v>
      </c>
      <c r="AA24" s="2" cm="1">
        <f t="array" ref="AA24">_xlfn.XLOOKUP(AA$1&amp;$R24,$C$3:$C$1662&amp;$D$3:$D$1662,$E$3:$E$1662,0,0,1)</f>
        <v>47400</v>
      </c>
      <c r="AB24" s="2" cm="1">
        <f t="array" ref="AB24">_xlfn.XLOOKUP(AB$1&amp;$R24,$C$3:$C$1662&amp;$D$3:$D$1662,$E$3:$E$1662,0,0,1)</f>
        <v>83100</v>
      </c>
      <c r="AC24" s="2" cm="1">
        <f t="array" ref="AC24">_xlfn.XLOOKUP(AC$1&amp;$R24,$C$3:$C$1662&amp;$D$3:$D$1662,$E$3:$E$1662,0,0,1)</f>
        <v>24100</v>
      </c>
    </row>
    <row r="25" spans="3:29" x14ac:dyDescent="0.4">
      <c r="C25" t="s">
        <v>758</v>
      </c>
      <c r="D25" t="s">
        <v>535</v>
      </c>
      <c r="E25">
        <v>24100</v>
      </c>
      <c r="R25" t="s">
        <v>22</v>
      </c>
      <c r="S25" s="2">
        <f t="shared" si="1"/>
        <v>1338780</v>
      </c>
      <c r="T25" s="2">
        <f t="shared" si="3"/>
        <v>751700</v>
      </c>
      <c r="U25" s="2">
        <f t="shared" si="3"/>
        <v>1127900</v>
      </c>
      <c r="V25" s="2">
        <f t="shared" si="3"/>
        <v>1540300</v>
      </c>
      <c r="W25" s="2">
        <f t="shared" si="3"/>
        <v>2130600</v>
      </c>
      <c r="X25" s="2">
        <f t="shared" si="3"/>
        <v>1143400</v>
      </c>
      <c r="Y25" s="2" cm="1">
        <f t="array" ref="Y25">_xlfn.XLOOKUP(Y$1&amp;$R25,$C$3:$C$1662&amp;$D$3:$D$1662,$E$3:$E$1662,0,0,1)</f>
        <v>10300</v>
      </c>
      <c r="Z25" s="2" cm="1">
        <f t="array" ref="Z25">_xlfn.XLOOKUP(Z$1&amp;$R25,$C$3:$C$1662&amp;$D$3:$D$1662,$E$3:$E$1662,0,0,1)</f>
        <v>54000</v>
      </c>
      <c r="AA25" s="2" cm="1">
        <f t="array" ref="AA25">_xlfn.XLOOKUP(AA$1&amp;$R25,$C$3:$C$1662&amp;$D$3:$D$1662,$E$3:$E$1662,0,0,1)</f>
        <v>39700</v>
      </c>
      <c r="AB25" s="2" cm="1">
        <f t="array" ref="AB25">_xlfn.XLOOKUP(AB$1&amp;$R25,$C$3:$C$1662&amp;$D$3:$D$1662,$E$3:$E$1662,0,0,1)</f>
        <v>28800</v>
      </c>
      <c r="AC25" s="2" cm="1">
        <f t="array" ref="AC25">_xlfn.XLOOKUP(AC$1&amp;$R25,$C$3:$C$1662&amp;$D$3:$D$1662,$E$3:$E$1662,0,0,1)</f>
        <v>155900</v>
      </c>
    </row>
    <row r="26" spans="3:29" x14ac:dyDescent="0.4">
      <c r="C26" t="s">
        <v>758</v>
      </c>
      <c r="D26" t="s">
        <v>536</v>
      </c>
      <c r="E26">
        <v>155900</v>
      </c>
      <c r="R26" t="s">
        <v>69</v>
      </c>
      <c r="S26" s="2">
        <f t="shared" si="1"/>
        <v>1367280</v>
      </c>
      <c r="T26" s="2">
        <f t="shared" si="3"/>
        <v>772500</v>
      </c>
      <c r="U26" s="2">
        <f t="shared" si="3"/>
        <v>1150700</v>
      </c>
      <c r="V26" s="2">
        <f t="shared" si="3"/>
        <v>1581600</v>
      </c>
      <c r="W26" s="2">
        <f t="shared" si="3"/>
        <v>2152700</v>
      </c>
      <c r="X26" s="2">
        <f t="shared" si="3"/>
        <v>1178900</v>
      </c>
      <c r="Y26" s="2" cm="1">
        <f t="array" ref="Y26">_xlfn.XLOOKUP(Y$1&amp;$R26,$C$3:$C$1662&amp;$D$3:$D$1662,$E$3:$E$1662,0,0,1)</f>
        <v>20800</v>
      </c>
      <c r="Z26" s="2" cm="1">
        <f t="array" ref="Z26">_xlfn.XLOOKUP(Z$1&amp;$R26,$C$3:$C$1662&amp;$D$3:$D$1662,$E$3:$E$1662,0,0,1)</f>
        <v>22800</v>
      </c>
      <c r="AA26" s="2" cm="1">
        <f t="array" ref="AA26">_xlfn.XLOOKUP(AA$1&amp;$R26,$C$3:$C$1662&amp;$D$3:$D$1662,$E$3:$E$1662,0,0,1)</f>
        <v>41300</v>
      </c>
      <c r="AB26" s="2" cm="1">
        <f t="array" ref="AB26">_xlfn.XLOOKUP(AB$1&amp;$R26,$C$3:$C$1662&amp;$D$3:$D$1662,$E$3:$E$1662,0,0,1)</f>
        <v>22100</v>
      </c>
      <c r="AC26" s="2" cm="1">
        <f t="array" ref="AC26">_xlfn.XLOOKUP(AC$1&amp;$R26,$C$3:$C$1662&amp;$D$3:$D$1662,$E$3:$E$1662,0,0,1)</f>
        <v>35500</v>
      </c>
    </row>
    <row r="27" spans="3:29" x14ac:dyDescent="0.4">
      <c r="C27" t="s">
        <v>758</v>
      </c>
      <c r="D27" t="s">
        <v>537</v>
      </c>
      <c r="E27">
        <v>35500</v>
      </c>
      <c r="R27" t="s">
        <v>98</v>
      </c>
      <c r="S27" s="2">
        <f t="shared" si="1"/>
        <v>1400320</v>
      </c>
      <c r="T27" s="2">
        <f t="shared" si="3"/>
        <v>784300</v>
      </c>
      <c r="U27" s="2">
        <f t="shared" si="3"/>
        <v>1170200</v>
      </c>
      <c r="V27" s="2">
        <f t="shared" si="3"/>
        <v>1634900</v>
      </c>
      <c r="W27" s="2">
        <f t="shared" si="3"/>
        <v>2180300</v>
      </c>
      <c r="X27" s="2">
        <f t="shared" si="3"/>
        <v>1231900</v>
      </c>
      <c r="Y27" s="2" cm="1">
        <f t="array" ref="Y27">_xlfn.XLOOKUP(Y$1&amp;$R27,$C$3:$C$1662&amp;$D$3:$D$1662,$E$3:$E$1662,0,0,1)</f>
        <v>11800</v>
      </c>
      <c r="Z27" s="2" cm="1">
        <f t="array" ref="Z27">_xlfn.XLOOKUP(Z$1&amp;$R27,$C$3:$C$1662&amp;$D$3:$D$1662,$E$3:$E$1662,0,0,1)</f>
        <v>19500</v>
      </c>
      <c r="AA27" s="2" cm="1">
        <f t="array" ref="AA27">_xlfn.XLOOKUP(AA$1&amp;$R27,$C$3:$C$1662&amp;$D$3:$D$1662,$E$3:$E$1662,0,0,1)</f>
        <v>53300</v>
      </c>
      <c r="AB27" s="2" cm="1">
        <f t="array" ref="AB27">_xlfn.XLOOKUP(AB$1&amp;$R27,$C$3:$C$1662&amp;$D$3:$D$1662,$E$3:$E$1662,0,0,1)</f>
        <v>27600</v>
      </c>
      <c r="AC27" s="2" cm="1">
        <f t="array" ref="AC27">_xlfn.XLOOKUP(AC$1&amp;$R27,$C$3:$C$1662&amp;$D$3:$D$1662,$E$3:$E$1662,0,0,1)</f>
        <v>53000</v>
      </c>
    </row>
    <row r="28" spans="3:29" x14ac:dyDescent="0.4">
      <c r="C28" t="s">
        <v>758</v>
      </c>
      <c r="D28" t="s">
        <v>538</v>
      </c>
      <c r="E28">
        <v>53000</v>
      </c>
      <c r="R28" t="s">
        <v>38</v>
      </c>
      <c r="S28" s="2">
        <f t="shared" si="1"/>
        <v>1445400</v>
      </c>
      <c r="T28" s="2">
        <f t="shared" si="3"/>
        <v>831600</v>
      </c>
      <c r="U28" s="2">
        <f t="shared" si="3"/>
        <v>1207200</v>
      </c>
      <c r="V28" s="2">
        <f t="shared" si="3"/>
        <v>1668700</v>
      </c>
      <c r="W28" s="2">
        <f t="shared" si="3"/>
        <v>2226000</v>
      </c>
      <c r="X28" s="2">
        <f t="shared" si="3"/>
        <v>1293500</v>
      </c>
      <c r="Y28" s="2" cm="1">
        <f t="array" ref="Y28">_xlfn.XLOOKUP(Y$1&amp;$R28,$C$3:$C$1662&amp;$D$3:$D$1662,$E$3:$E$1662,0,0,1)</f>
        <v>47300</v>
      </c>
      <c r="Z28" s="2" cm="1">
        <f t="array" ref="Z28">_xlfn.XLOOKUP(Z$1&amp;$R28,$C$3:$C$1662&amp;$D$3:$D$1662,$E$3:$E$1662,0,0,1)</f>
        <v>37000</v>
      </c>
      <c r="AA28" s="2" cm="1">
        <f t="array" ref="AA28">_xlfn.XLOOKUP(AA$1&amp;$R28,$C$3:$C$1662&amp;$D$3:$D$1662,$E$3:$E$1662,0,0,1)</f>
        <v>33800</v>
      </c>
      <c r="AB28" s="2" cm="1">
        <f t="array" ref="AB28">_xlfn.XLOOKUP(AB$1&amp;$R28,$C$3:$C$1662&amp;$D$3:$D$1662,$E$3:$E$1662,0,0,1)</f>
        <v>45700</v>
      </c>
      <c r="AC28" s="2" cm="1">
        <f t="array" ref="AC28">_xlfn.XLOOKUP(AC$1&amp;$R28,$C$3:$C$1662&amp;$D$3:$D$1662,$E$3:$E$1662,0,0,1)</f>
        <v>61600</v>
      </c>
    </row>
    <row r="29" spans="3:29" x14ac:dyDescent="0.4">
      <c r="C29" t="s">
        <v>758</v>
      </c>
      <c r="D29" t="s">
        <v>539</v>
      </c>
      <c r="E29">
        <v>61600</v>
      </c>
      <c r="R29" t="s">
        <v>241</v>
      </c>
      <c r="S29" s="2">
        <f t="shared" si="1"/>
        <v>1494840</v>
      </c>
      <c r="T29" s="2">
        <f t="shared" si="3"/>
        <v>879100</v>
      </c>
      <c r="U29" s="2">
        <f t="shared" si="3"/>
        <v>1218700</v>
      </c>
      <c r="V29" s="2">
        <f t="shared" si="3"/>
        <v>1696100</v>
      </c>
      <c r="W29" s="2">
        <f t="shared" si="3"/>
        <v>2251800</v>
      </c>
      <c r="X29" s="2">
        <f t="shared" si="3"/>
        <v>1428500</v>
      </c>
      <c r="Y29" s="2" cm="1">
        <f t="array" ref="Y29">_xlfn.XLOOKUP(Y$1&amp;$R29,$C$3:$C$1662&amp;$D$3:$D$1662,$E$3:$E$1662,0,0,1)</f>
        <v>47500</v>
      </c>
      <c r="Z29" s="2" cm="1">
        <f t="array" ref="Z29">_xlfn.XLOOKUP(Z$1&amp;$R29,$C$3:$C$1662&amp;$D$3:$D$1662,$E$3:$E$1662,0,0,1)</f>
        <v>11500</v>
      </c>
      <c r="AA29" s="2" cm="1">
        <f t="array" ref="AA29">_xlfn.XLOOKUP(AA$1&amp;$R29,$C$3:$C$1662&amp;$D$3:$D$1662,$E$3:$E$1662,0,0,1)</f>
        <v>27400</v>
      </c>
      <c r="AB29" s="2" cm="1">
        <f t="array" ref="AB29">_xlfn.XLOOKUP(AB$1&amp;$R29,$C$3:$C$1662&amp;$D$3:$D$1662,$E$3:$E$1662,0,0,1)</f>
        <v>25800</v>
      </c>
      <c r="AC29" s="2" cm="1">
        <f t="array" ref="AC29">_xlfn.XLOOKUP(AC$1&amp;$R29,$C$3:$C$1662&amp;$D$3:$D$1662,$E$3:$E$1662,0,0,1)</f>
        <v>135000</v>
      </c>
    </row>
    <row r="30" spans="3:29" x14ac:dyDescent="0.4">
      <c r="C30" t="s">
        <v>758</v>
      </c>
      <c r="D30" t="s">
        <v>540</v>
      </c>
      <c r="E30">
        <v>135000</v>
      </c>
      <c r="R30" t="s">
        <v>286</v>
      </c>
      <c r="S30" s="2">
        <f t="shared" si="1"/>
        <v>1533080</v>
      </c>
      <c r="T30" s="2">
        <f t="shared" si="3"/>
        <v>908300</v>
      </c>
      <c r="U30" s="2">
        <f t="shared" si="3"/>
        <v>1231000</v>
      </c>
      <c r="V30" s="2">
        <f t="shared" si="3"/>
        <v>1732200</v>
      </c>
      <c r="W30" s="2">
        <f t="shared" si="3"/>
        <v>2287000</v>
      </c>
      <c r="X30" s="2">
        <f t="shared" si="3"/>
        <v>1506900</v>
      </c>
      <c r="Y30" s="2" cm="1">
        <f t="array" ref="Y30">_xlfn.XLOOKUP(Y$1&amp;$R30,$C$3:$C$1662&amp;$D$3:$D$1662,$E$3:$E$1662,0,0,1)</f>
        <v>29200</v>
      </c>
      <c r="Z30" s="2" cm="1">
        <f t="array" ref="Z30">_xlfn.XLOOKUP(Z$1&amp;$R30,$C$3:$C$1662&amp;$D$3:$D$1662,$E$3:$E$1662,0,0,1)</f>
        <v>12300</v>
      </c>
      <c r="AA30" s="2" cm="1">
        <f t="array" ref="AA30">_xlfn.XLOOKUP(AA$1&amp;$R30,$C$3:$C$1662&amp;$D$3:$D$1662,$E$3:$E$1662,0,0,1)</f>
        <v>36100</v>
      </c>
      <c r="AB30" s="2" cm="1">
        <f t="array" ref="AB30">_xlfn.XLOOKUP(AB$1&amp;$R30,$C$3:$C$1662&amp;$D$3:$D$1662,$E$3:$E$1662,0,0,1)</f>
        <v>35200</v>
      </c>
      <c r="AC30" s="2" cm="1">
        <f t="array" ref="AC30">_xlfn.XLOOKUP(AC$1&amp;$R30,$C$3:$C$1662&amp;$D$3:$D$1662,$E$3:$E$1662,0,0,1)</f>
        <v>78400</v>
      </c>
    </row>
    <row r="31" spans="3:29" x14ac:dyDescent="0.4">
      <c r="C31" t="s">
        <v>758</v>
      </c>
      <c r="D31" t="s">
        <v>541</v>
      </c>
      <c r="E31">
        <v>78400</v>
      </c>
      <c r="R31" t="s">
        <v>203</v>
      </c>
      <c r="S31" s="2">
        <f t="shared" si="1"/>
        <v>1553780</v>
      </c>
      <c r="T31" s="2">
        <f t="shared" si="3"/>
        <v>927000</v>
      </c>
      <c r="U31" s="2">
        <f t="shared" si="3"/>
        <v>1245700</v>
      </c>
      <c r="V31" s="2">
        <f t="shared" si="3"/>
        <v>1749600</v>
      </c>
      <c r="W31" s="2">
        <f t="shared" si="3"/>
        <v>2298700</v>
      </c>
      <c r="X31" s="2">
        <f t="shared" si="3"/>
        <v>1547900</v>
      </c>
      <c r="Y31" s="2" cm="1">
        <f t="array" ref="Y31">_xlfn.XLOOKUP(Y$1&amp;$R31,$C$3:$C$1662&amp;$D$3:$D$1662,$E$3:$E$1662,0,0,1)</f>
        <v>18700</v>
      </c>
      <c r="Z31" s="2" cm="1">
        <f t="array" ref="Z31">_xlfn.XLOOKUP(Z$1&amp;$R31,$C$3:$C$1662&amp;$D$3:$D$1662,$E$3:$E$1662,0,0,1)</f>
        <v>14700</v>
      </c>
      <c r="AA31" s="2" cm="1">
        <f t="array" ref="AA31">_xlfn.XLOOKUP(AA$1&amp;$R31,$C$3:$C$1662&amp;$D$3:$D$1662,$E$3:$E$1662,0,0,1)</f>
        <v>17400</v>
      </c>
      <c r="AB31" s="2" cm="1">
        <f t="array" ref="AB31">_xlfn.XLOOKUP(AB$1&amp;$R31,$C$3:$C$1662&amp;$D$3:$D$1662,$E$3:$E$1662,0,0,1)</f>
        <v>11700</v>
      </c>
      <c r="AC31" s="2" cm="1">
        <f t="array" ref="AC31">_xlfn.XLOOKUP(AC$1&amp;$R31,$C$3:$C$1662&amp;$D$3:$D$1662,$E$3:$E$1662,0,0,1)</f>
        <v>41000</v>
      </c>
    </row>
    <row r="32" spans="3:29" x14ac:dyDescent="0.4">
      <c r="C32" t="s">
        <v>758</v>
      </c>
      <c r="D32" t="s">
        <v>542</v>
      </c>
      <c r="E32">
        <v>41000</v>
      </c>
      <c r="R32" t="s">
        <v>153</v>
      </c>
      <c r="S32" s="2">
        <f t="shared" si="1"/>
        <v>1595600</v>
      </c>
      <c r="T32" s="2">
        <f t="shared" si="3"/>
        <v>942900</v>
      </c>
      <c r="U32" s="2">
        <f t="shared" si="3"/>
        <v>1266600</v>
      </c>
      <c r="V32" s="2">
        <f t="shared" si="3"/>
        <v>1779800</v>
      </c>
      <c r="W32" s="2">
        <f t="shared" si="3"/>
        <v>2392300</v>
      </c>
      <c r="X32" s="2">
        <f t="shared" si="3"/>
        <v>1596400</v>
      </c>
      <c r="Y32" s="2" cm="1">
        <f t="array" ref="Y32">_xlfn.XLOOKUP(Y$1&amp;$R32,$C$3:$C$1662&amp;$D$3:$D$1662,$E$3:$E$1662,0,0,1)</f>
        <v>15900</v>
      </c>
      <c r="Z32" s="2" cm="1">
        <f t="array" ref="Z32">_xlfn.XLOOKUP(Z$1&amp;$R32,$C$3:$C$1662&amp;$D$3:$D$1662,$E$3:$E$1662,0,0,1)</f>
        <v>20900</v>
      </c>
      <c r="AA32" s="2" cm="1">
        <f t="array" ref="AA32">_xlfn.XLOOKUP(AA$1&amp;$R32,$C$3:$C$1662&amp;$D$3:$D$1662,$E$3:$E$1662,0,0,1)</f>
        <v>30200</v>
      </c>
      <c r="AB32" s="2" cm="1">
        <f t="array" ref="AB32">_xlfn.XLOOKUP(AB$1&amp;$R32,$C$3:$C$1662&amp;$D$3:$D$1662,$E$3:$E$1662,0,0,1)</f>
        <v>93600</v>
      </c>
      <c r="AC32" s="2" cm="1">
        <f t="array" ref="AC32">_xlfn.XLOOKUP(AC$1&amp;$R32,$C$3:$C$1662&amp;$D$3:$D$1662,$E$3:$E$1662,0,0,1)</f>
        <v>48500</v>
      </c>
    </row>
    <row r="33" spans="3:29" x14ac:dyDescent="0.4">
      <c r="C33" t="s">
        <v>758</v>
      </c>
      <c r="D33" t="s">
        <v>543</v>
      </c>
      <c r="E33">
        <v>48500</v>
      </c>
      <c r="R33" t="s">
        <v>200</v>
      </c>
      <c r="S33" s="2">
        <f t="shared" si="1"/>
        <v>1628820</v>
      </c>
      <c r="T33" s="2">
        <f t="shared" si="3"/>
        <v>995800</v>
      </c>
      <c r="U33" s="2">
        <f t="shared" si="3"/>
        <v>1280400</v>
      </c>
      <c r="V33" s="2">
        <f t="shared" si="3"/>
        <v>1821000</v>
      </c>
      <c r="W33" s="2">
        <f t="shared" si="3"/>
        <v>2422000</v>
      </c>
      <c r="X33" s="2">
        <f t="shared" si="3"/>
        <v>1624900</v>
      </c>
      <c r="Y33" s="2" cm="1">
        <f t="array" ref="Y33">_xlfn.XLOOKUP(Y$1&amp;$R33,$C$3:$C$1662&amp;$D$3:$D$1662,$E$3:$E$1662,0,0,1)</f>
        <v>52900</v>
      </c>
      <c r="Z33" s="2" cm="1">
        <f t="array" ref="Z33">_xlfn.XLOOKUP(Z$1&amp;$R33,$C$3:$C$1662&amp;$D$3:$D$1662,$E$3:$E$1662,0,0,1)</f>
        <v>13800</v>
      </c>
      <c r="AA33" s="2" cm="1">
        <f t="array" ref="AA33">_xlfn.XLOOKUP(AA$1&amp;$R33,$C$3:$C$1662&amp;$D$3:$D$1662,$E$3:$E$1662,0,0,1)</f>
        <v>41200</v>
      </c>
      <c r="AB33" s="2" cm="1">
        <f t="array" ref="AB33">_xlfn.XLOOKUP(AB$1&amp;$R33,$C$3:$C$1662&amp;$D$3:$D$1662,$E$3:$E$1662,0,0,1)</f>
        <v>29700</v>
      </c>
      <c r="AC33" s="2" cm="1">
        <f t="array" ref="AC33">_xlfn.XLOOKUP(AC$1&amp;$R33,$C$3:$C$1662&amp;$D$3:$D$1662,$E$3:$E$1662,0,0,1)</f>
        <v>28500</v>
      </c>
    </row>
    <row r="34" spans="3:29" x14ac:dyDescent="0.4">
      <c r="C34" t="s">
        <v>758</v>
      </c>
      <c r="D34" t="s">
        <v>544</v>
      </c>
      <c r="E34">
        <v>28500</v>
      </c>
      <c r="R34" t="s">
        <v>26</v>
      </c>
      <c r="S34" s="2">
        <f t="shared" si="1"/>
        <v>1649920</v>
      </c>
      <c r="T34" s="2">
        <f t="shared" si="3"/>
        <v>1018500</v>
      </c>
      <c r="U34" s="2">
        <f t="shared" si="3"/>
        <v>1297200</v>
      </c>
      <c r="V34" s="2">
        <f t="shared" si="3"/>
        <v>1841100</v>
      </c>
      <c r="W34" s="2">
        <f t="shared" si="3"/>
        <v>2438500</v>
      </c>
      <c r="X34" s="2">
        <f t="shared" si="3"/>
        <v>1654300</v>
      </c>
      <c r="Y34" s="2" cm="1">
        <f t="array" ref="Y34">_xlfn.XLOOKUP(Y$1&amp;$R34,$C$3:$C$1662&amp;$D$3:$D$1662,$E$3:$E$1662,0,0,1)</f>
        <v>22700</v>
      </c>
      <c r="Z34" s="2" cm="1">
        <f t="array" ref="Z34">_xlfn.XLOOKUP(Z$1&amp;$R34,$C$3:$C$1662&amp;$D$3:$D$1662,$E$3:$E$1662,0,0,1)</f>
        <v>16800</v>
      </c>
      <c r="AA34" s="2" cm="1">
        <f t="array" ref="AA34">_xlfn.XLOOKUP(AA$1&amp;$R34,$C$3:$C$1662&amp;$D$3:$D$1662,$E$3:$E$1662,0,0,1)</f>
        <v>20100</v>
      </c>
      <c r="AB34" s="2" cm="1">
        <f t="array" ref="AB34">_xlfn.XLOOKUP(AB$1&amp;$R34,$C$3:$C$1662&amp;$D$3:$D$1662,$E$3:$E$1662,0,0,1)</f>
        <v>16500</v>
      </c>
      <c r="AC34" s="2" cm="1">
        <f t="array" ref="AC34">_xlfn.XLOOKUP(AC$1&amp;$R34,$C$3:$C$1662&amp;$D$3:$D$1662,$E$3:$E$1662,0,0,1)</f>
        <v>29400</v>
      </c>
    </row>
    <row r="35" spans="3:29" x14ac:dyDescent="0.4">
      <c r="C35" t="s">
        <v>758</v>
      </c>
      <c r="D35" t="s">
        <v>545</v>
      </c>
      <c r="E35">
        <v>29400</v>
      </c>
      <c r="R35" t="s">
        <v>99</v>
      </c>
      <c r="S35" s="2">
        <f t="shared" si="1"/>
        <v>1682520</v>
      </c>
      <c r="T35" s="2">
        <f t="shared" si="3"/>
        <v>1047100</v>
      </c>
      <c r="U35" s="2">
        <f t="shared" si="3"/>
        <v>1315400</v>
      </c>
      <c r="V35" s="2">
        <f t="shared" si="3"/>
        <v>1868100</v>
      </c>
      <c r="W35" s="2">
        <f t="shared" si="3"/>
        <v>2452600</v>
      </c>
      <c r="X35" s="2">
        <f t="shared" si="3"/>
        <v>1729400</v>
      </c>
      <c r="Y35" s="2" cm="1">
        <f t="array" ref="Y35">_xlfn.XLOOKUP(Y$1&amp;$R35,$C$3:$C$1662&amp;$D$3:$D$1662,$E$3:$E$1662,0,0,1)</f>
        <v>28600</v>
      </c>
      <c r="Z35" s="2" cm="1">
        <f t="array" ref="Z35">_xlfn.XLOOKUP(Z$1&amp;$R35,$C$3:$C$1662&amp;$D$3:$D$1662,$E$3:$E$1662,0,0,1)</f>
        <v>18200</v>
      </c>
      <c r="AA35" s="2" cm="1">
        <f t="array" ref="AA35">_xlfn.XLOOKUP(AA$1&amp;$R35,$C$3:$C$1662&amp;$D$3:$D$1662,$E$3:$E$1662,0,0,1)</f>
        <v>27000</v>
      </c>
      <c r="AB35" s="2" cm="1">
        <f t="array" ref="AB35">_xlfn.XLOOKUP(AB$1&amp;$R35,$C$3:$C$1662&amp;$D$3:$D$1662,$E$3:$E$1662,0,0,1)</f>
        <v>14100</v>
      </c>
      <c r="AC35" s="2" cm="1">
        <f t="array" ref="AC35">_xlfn.XLOOKUP(AC$1&amp;$R35,$C$3:$C$1662&amp;$D$3:$D$1662,$E$3:$E$1662,0,0,1)</f>
        <v>75100</v>
      </c>
    </row>
    <row r="36" spans="3:29" x14ac:dyDescent="0.4">
      <c r="C36" t="s">
        <v>758</v>
      </c>
      <c r="D36" t="s">
        <v>546</v>
      </c>
      <c r="E36">
        <v>75100</v>
      </c>
      <c r="R36" t="s">
        <v>83</v>
      </c>
      <c r="S36" s="2">
        <f t="shared" si="1"/>
        <v>1718080</v>
      </c>
      <c r="T36" s="2">
        <f t="shared" ref="T36:X51" si="4">T35+Y36</f>
        <v>1061000</v>
      </c>
      <c r="U36" s="2">
        <f t="shared" si="4"/>
        <v>1322100</v>
      </c>
      <c r="V36" s="2">
        <f t="shared" si="4"/>
        <v>1891200</v>
      </c>
      <c r="W36" s="2">
        <f t="shared" si="4"/>
        <v>2517900</v>
      </c>
      <c r="X36" s="2">
        <f t="shared" si="4"/>
        <v>1798200</v>
      </c>
      <c r="Y36" s="2" cm="1">
        <f t="array" ref="Y36">_xlfn.XLOOKUP(Y$1&amp;$R36,$C$3:$C$1662&amp;$D$3:$D$1662,$E$3:$E$1662,0,0,1)</f>
        <v>13900</v>
      </c>
      <c r="Z36" s="2" cm="1">
        <f t="array" ref="Z36">_xlfn.XLOOKUP(Z$1&amp;$R36,$C$3:$C$1662&amp;$D$3:$D$1662,$E$3:$E$1662,0,0,1)</f>
        <v>6700</v>
      </c>
      <c r="AA36" s="2" cm="1">
        <f t="array" ref="AA36">_xlfn.XLOOKUP(AA$1&amp;$R36,$C$3:$C$1662&amp;$D$3:$D$1662,$E$3:$E$1662,0,0,1)</f>
        <v>23100</v>
      </c>
      <c r="AB36" s="2" cm="1">
        <f t="array" ref="AB36">_xlfn.XLOOKUP(AB$1&amp;$R36,$C$3:$C$1662&amp;$D$3:$D$1662,$E$3:$E$1662,0,0,1)</f>
        <v>65300</v>
      </c>
      <c r="AC36" s="2" cm="1">
        <f t="array" ref="AC36">_xlfn.XLOOKUP(AC$1&amp;$R36,$C$3:$C$1662&amp;$D$3:$D$1662,$E$3:$E$1662,0,0,1)</f>
        <v>68800</v>
      </c>
    </row>
    <row r="37" spans="3:29" x14ac:dyDescent="0.4">
      <c r="C37" t="s">
        <v>758</v>
      </c>
      <c r="D37" t="s">
        <v>547</v>
      </c>
      <c r="E37">
        <v>68800</v>
      </c>
      <c r="R37" t="s">
        <v>152</v>
      </c>
      <c r="S37" s="2">
        <f t="shared" si="1"/>
        <v>1751540</v>
      </c>
      <c r="T37" s="2">
        <f t="shared" si="4"/>
        <v>1082200</v>
      </c>
      <c r="U37" s="2">
        <f t="shared" si="4"/>
        <v>1334900</v>
      </c>
      <c r="V37" s="2">
        <f t="shared" si="4"/>
        <v>1956800</v>
      </c>
      <c r="W37" s="2">
        <f t="shared" si="4"/>
        <v>2533300</v>
      </c>
      <c r="X37" s="2">
        <f t="shared" si="4"/>
        <v>1850500</v>
      </c>
      <c r="Y37" s="2" cm="1">
        <f t="array" ref="Y37">_xlfn.XLOOKUP(Y$1&amp;$R37,$C$3:$C$1662&amp;$D$3:$D$1662,$E$3:$E$1662,0,0,1)</f>
        <v>21200</v>
      </c>
      <c r="Z37" s="2" cm="1">
        <f t="array" ref="Z37">_xlfn.XLOOKUP(Z$1&amp;$R37,$C$3:$C$1662&amp;$D$3:$D$1662,$E$3:$E$1662,0,0,1)</f>
        <v>12800</v>
      </c>
      <c r="AA37" s="2" cm="1">
        <f t="array" ref="AA37">_xlfn.XLOOKUP(AA$1&amp;$R37,$C$3:$C$1662&amp;$D$3:$D$1662,$E$3:$E$1662,0,0,1)</f>
        <v>65600</v>
      </c>
      <c r="AB37" s="2" cm="1">
        <f t="array" ref="AB37">_xlfn.XLOOKUP(AB$1&amp;$R37,$C$3:$C$1662&amp;$D$3:$D$1662,$E$3:$E$1662,0,0,1)</f>
        <v>15400</v>
      </c>
      <c r="AC37" s="2" cm="1">
        <f t="array" ref="AC37">_xlfn.XLOOKUP(AC$1&amp;$R37,$C$3:$C$1662&amp;$D$3:$D$1662,$E$3:$E$1662,0,0,1)</f>
        <v>52300</v>
      </c>
    </row>
    <row r="38" spans="3:29" x14ac:dyDescent="0.4">
      <c r="C38" t="s">
        <v>758</v>
      </c>
      <c r="D38" t="s">
        <v>548</v>
      </c>
      <c r="E38">
        <v>52300</v>
      </c>
      <c r="R38" t="s">
        <v>33</v>
      </c>
      <c r="S38" s="2">
        <f t="shared" si="1"/>
        <v>1783160</v>
      </c>
      <c r="T38" s="2">
        <f t="shared" si="4"/>
        <v>1106100</v>
      </c>
      <c r="U38" s="2">
        <f t="shared" si="4"/>
        <v>1350300</v>
      </c>
      <c r="V38" s="2">
        <f t="shared" si="4"/>
        <v>2003500</v>
      </c>
      <c r="W38" s="2">
        <f t="shared" si="4"/>
        <v>2574400</v>
      </c>
      <c r="X38" s="2">
        <f t="shared" si="4"/>
        <v>1881500</v>
      </c>
      <c r="Y38" s="2" cm="1">
        <f t="array" ref="Y38">_xlfn.XLOOKUP(Y$1&amp;$R38,$C$3:$C$1662&amp;$D$3:$D$1662,$E$3:$E$1662,0,0,1)</f>
        <v>23900</v>
      </c>
      <c r="Z38" s="2" cm="1">
        <f t="array" ref="Z38">_xlfn.XLOOKUP(Z$1&amp;$R38,$C$3:$C$1662&amp;$D$3:$D$1662,$E$3:$E$1662,0,0,1)</f>
        <v>15400</v>
      </c>
      <c r="AA38" s="2" cm="1">
        <f t="array" ref="AA38">_xlfn.XLOOKUP(AA$1&amp;$R38,$C$3:$C$1662&amp;$D$3:$D$1662,$E$3:$E$1662,0,0,1)</f>
        <v>46700</v>
      </c>
      <c r="AB38" s="2" cm="1">
        <f t="array" ref="AB38">_xlfn.XLOOKUP(AB$1&amp;$R38,$C$3:$C$1662&amp;$D$3:$D$1662,$E$3:$E$1662,0,0,1)</f>
        <v>41100</v>
      </c>
      <c r="AC38" s="2" cm="1">
        <f t="array" ref="AC38">_xlfn.XLOOKUP(AC$1&amp;$R38,$C$3:$C$1662&amp;$D$3:$D$1662,$E$3:$E$1662,0,0,1)</f>
        <v>31000</v>
      </c>
    </row>
    <row r="39" spans="3:29" x14ac:dyDescent="0.4">
      <c r="C39" t="s">
        <v>758</v>
      </c>
      <c r="D39" t="s">
        <v>549</v>
      </c>
      <c r="E39">
        <v>31000</v>
      </c>
      <c r="R39" t="s">
        <v>51</v>
      </c>
      <c r="S39" s="2">
        <f t="shared" si="1"/>
        <v>1801940</v>
      </c>
      <c r="T39" s="2">
        <f t="shared" si="4"/>
        <v>1114700</v>
      </c>
      <c r="U39" s="2">
        <f t="shared" si="4"/>
        <v>1357600</v>
      </c>
      <c r="V39" s="2">
        <f t="shared" si="4"/>
        <v>2031800</v>
      </c>
      <c r="W39" s="2">
        <f t="shared" si="4"/>
        <v>2595900</v>
      </c>
      <c r="X39" s="2">
        <f t="shared" si="4"/>
        <v>1909700</v>
      </c>
      <c r="Y39" s="2" cm="1">
        <f t="array" ref="Y39">_xlfn.XLOOKUP(Y$1&amp;$R39,$C$3:$C$1662&amp;$D$3:$D$1662,$E$3:$E$1662,0,0,1)</f>
        <v>8600</v>
      </c>
      <c r="Z39" s="2" cm="1">
        <f t="array" ref="Z39">_xlfn.XLOOKUP(Z$1&amp;$R39,$C$3:$C$1662&amp;$D$3:$D$1662,$E$3:$E$1662,0,0,1)</f>
        <v>7300</v>
      </c>
      <c r="AA39" s="2" cm="1">
        <f t="array" ref="AA39">_xlfn.XLOOKUP(AA$1&amp;$R39,$C$3:$C$1662&amp;$D$3:$D$1662,$E$3:$E$1662,0,0,1)</f>
        <v>28300</v>
      </c>
      <c r="AB39" s="2" cm="1">
        <f t="array" ref="AB39">_xlfn.XLOOKUP(AB$1&amp;$R39,$C$3:$C$1662&amp;$D$3:$D$1662,$E$3:$E$1662,0,0,1)</f>
        <v>21500</v>
      </c>
      <c r="AC39" s="2" cm="1">
        <f t="array" ref="AC39">_xlfn.XLOOKUP(AC$1&amp;$R39,$C$3:$C$1662&amp;$D$3:$D$1662,$E$3:$E$1662,0,0,1)</f>
        <v>28200</v>
      </c>
    </row>
    <row r="40" spans="3:29" x14ac:dyDescent="0.4">
      <c r="C40" t="s">
        <v>758</v>
      </c>
      <c r="D40" t="s">
        <v>550</v>
      </c>
      <c r="E40">
        <v>28200</v>
      </c>
      <c r="R40" t="s">
        <v>280</v>
      </c>
      <c r="S40" s="2">
        <f t="shared" si="1"/>
        <v>1826820</v>
      </c>
      <c r="T40" s="2">
        <f t="shared" si="4"/>
        <v>1122400</v>
      </c>
      <c r="U40" s="2">
        <f t="shared" si="4"/>
        <v>1365100</v>
      </c>
      <c r="V40" s="2">
        <f t="shared" si="4"/>
        <v>2073300</v>
      </c>
      <c r="W40" s="2">
        <f t="shared" si="4"/>
        <v>2620500</v>
      </c>
      <c r="X40" s="2">
        <f t="shared" si="4"/>
        <v>1952800</v>
      </c>
      <c r="Y40" s="2" cm="1">
        <f t="array" ref="Y40">_xlfn.XLOOKUP(Y$1&amp;$R40,$C$3:$C$1662&amp;$D$3:$D$1662,$E$3:$E$1662,0,0,1)</f>
        <v>7700</v>
      </c>
      <c r="Z40" s="2" cm="1">
        <f t="array" ref="Z40">_xlfn.XLOOKUP(Z$1&amp;$R40,$C$3:$C$1662&amp;$D$3:$D$1662,$E$3:$E$1662,0,0,1)</f>
        <v>7500</v>
      </c>
      <c r="AA40" s="2" cm="1">
        <f t="array" ref="AA40">_xlfn.XLOOKUP(AA$1&amp;$R40,$C$3:$C$1662&amp;$D$3:$D$1662,$E$3:$E$1662,0,0,1)</f>
        <v>41500</v>
      </c>
      <c r="AB40" s="2" cm="1">
        <f t="array" ref="AB40">_xlfn.XLOOKUP(AB$1&amp;$R40,$C$3:$C$1662&amp;$D$3:$D$1662,$E$3:$E$1662,0,0,1)</f>
        <v>24600</v>
      </c>
      <c r="AC40" s="2" cm="1">
        <f t="array" ref="AC40">_xlfn.XLOOKUP(AC$1&amp;$R40,$C$3:$C$1662&amp;$D$3:$D$1662,$E$3:$E$1662,0,0,1)</f>
        <v>43100</v>
      </c>
    </row>
    <row r="41" spans="3:29" x14ac:dyDescent="0.4">
      <c r="C41" t="s">
        <v>758</v>
      </c>
      <c r="D41" t="s">
        <v>551</v>
      </c>
      <c r="E41">
        <v>43100</v>
      </c>
      <c r="R41" t="s">
        <v>154</v>
      </c>
      <c r="S41" s="2">
        <f t="shared" si="1"/>
        <v>1861580</v>
      </c>
      <c r="T41" s="2">
        <f t="shared" si="4"/>
        <v>1138700</v>
      </c>
      <c r="U41" s="2">
        <f t="shared" si="4"/>
        <v>1369600</v>
      </c>
      <c r="V41" s="2">
        <f t="shared" si="4"/>
        <v>2127500</v>
      </c>
      <c r="W41" s="2">
        <f t="shared" si="4"/>
        <v>2704000</v>
      </c>
      <c r="X41" s="2">
        <f t="shared" si="4"/>
        <v>1968100</v>
      </c>
      <c r="Y41" s="2" cm="1">
        <f t="array" ref="Y41">_xlfn.XLOOKUP(Y$1&amp;$R41,$C$3:$C$1662&amp;$D$3:$D$1662,$E$3:$E$1662,0,0,1)</f>
        <v>16300</v>
      </c>
      <c r="Z41" s="2" cm="1">
        <f t="array" ref="Z41">_xlfn.XLOOKUP(Z$1&amp;$R41,$C$3:$C$1662&amp;$D$3:$D$1662,$E$3:$E$1662,0,0,1)</f>
        <v>4500</v>
      </c>
      <c r="AA41" s="2" cm="1">
        <f t="array" ref="AA41">_xlfn.XLOOKUP(AA$1&amp;$R41,$C$3:$C$1662&amp;$D$3:$D$1662,$E$3:$E$1662,0,0,1)</f>
        <v>54200</v>
      </c>
      <c r="AB41" s="2" cm="1">
        <f t="array" ref="AB41">_xlfn.XLOOKUP(AB$1&amp;$R41,$C$3:$C$1662&amp;$D$3:$D$1662,$E$3:$E$1662,0,0,1)</f>
        <v>83500</v>
      </c>
      <c r="AC41" s="2" cm="1">
        <f t="array" ref="AC41">_xlfn.XLOOKUP(AC$1&amp;$R41,$C$3:$C$1662&amp;$D$3:$D$1662,$E$3:$E$1662,0,0,1)</f>
        <v>15300</v>
      </c>
    </row>
    <row r="42" spans="3:29" x14ac:dyDescent="0.4">
      <c r="C42" t="s">
        <v>758</v>
      </c>
      <c r="D42" t="s">
        <v>552</v>
      </c>
      <c r="E42">
        <v>15300</v>
      </c>
      <c r="R42" t="s">
        <v>133</v>
      </c>
      <c r="S42" s="2">
        <f t="shared" si="1"/>
        <v>1891300</v>
      </c>
      <c r="T42" s="2">
        <f t="shared" si="4"/>
        <v>1144100</v>
      </c>
      <c r="U42" s="2">
        <f t="shared" si="4"/>
        <v>1387800</v>
      </c>
      <c r="V42" s="2">
        <f t="shared" si="4"/>
        <v>2196700</v>
      </c>
      <c r="W42" s="2">
        <f t="shared" si="4"/>
        <v>2733000</v>
      </c>
      <c r="X42" s="2">
        <f t="shared" si="4"/>
        <v>1994900</v>
      </c>
      <c r="Y42" s="2" cm="1">
        <f t="array" ref="Y42">_xlfn.XLOOKUP(Y$1&amp;$R42,$C$3:$C$1662&amp;$D$3:$D$1662,$E$3:$E$1662,0,0,1)</f>
        <v>5400</v>
      </c>
      <c r="Z42" s="2" cm="1">
        <f t="array" ref="Z42">_xlfn.XLOOKUP(Z$1&amp;$R42,$C$3:$C$1662&amp;$D$3:$D$1662,$E$3:$E$1662,0,0,1)</f>
        <v>18200</v>
      </c>
      <c r="AA42" s="2" cm="1">
        <f t="array" ref="AA42">_xlfn.XLOOKUP(AA$1&amp;$R42,$C$3:$C$1662&amp;$D$3:$D$1662,$E$3:$E$1662,0,0,1)</f>
        <v>69200</v>
      </c>
      <c r="AB42" s="2" cm="1">
        <f t="array" ref="AB42">_xlfn.XLOOKUP(AB$1&amp;$R42,$C$3:$C$1662&amp;$D$3:$D$1662,$E$3:$E$1662,0,0,1)</f>
        <v>29000</v>
      </c>
      <c r="AC42" s="2" cm="1">
        <f t="array" ref="AC42">_xlfn.XLOOKUP(AC$1&amp;$R42,$C$3:$C$1662&amp;$D$3:$D$1662,$E$3:$E$1662,0,0,1)</f>
        <v>26800</v>
      </c>
    </row>
    <row r="43" spans="3:29" x14ac:dyDescent="0.4">
      <c r="C43" t="s">
        <v>758</v>
      </c>
      <c r="D43" t="s">
        <v>553</v>
      </c>
      <c r="E43">
        <v>26800</v>
      </c>
      <c r="R43" t="s">
        <v>113</v>
      </c>
      <c r="S43" s="2">
        <f t="shared" si="1"/>
        <v>1922660</v>
      </c>
      <c r="T43" s="2">
        <f t="shared" si="4"/>
        <v>1162900</v>
      </c>
      <c r="U43" s="2">
        <f t="shared" si="4"/>
        <v>1402800</v>
      </c>
      <c r="V43" s="2">
        <f t="shared" si="4"/>
        <v>2260300</v>
      </c>
      <c r="W43" s="2">
        <f t="shared" si="4"/>
        <v>2765800</v>
      </c>
      <c r="X43" s="2">
        <f t="shared" si="4"/>
        <v>2021500</v>
      </c>
      <c r="Y43" s="2" cm="1">
        <f t="array" ref="Y43">_xlfn.XLOOKUP(Y$1&amp;$R43,$C$3:$C$1662&amp;$D$3:$D$1662,$E$3:$E$1662,0,0,1)</f>
        <v>18800</v>
      </c>
      <c r="Z43" s="2" cm="1">
        <f t="array" ref="Z43">_xlfn.XLOOKUP(Z$1&amp;$R43,$C$3:$C$1662&amp;$D$3:$D$1662,$E$3:$E$1662,0,0,1)</f>
        <v>15000</v>
      </c>
      <c r="AA43" s="2" cm="1">
        <f t="array" ref="AA43">_xlfn.XLOOKUP(AA$1&amp;$R43,$C$3:$C$1662&amp;$D$3:$D$1662,$E$3:$E$1662,0,0,1)</f>
        <v>63600</v>
      </c>
      <c r="AB43" s="2" cm="1">
        <f t="array" ref="AB43">_xlfn.XLOOKUP(AB$1&amp;$R43,$C$3:$C$1662&amp;$D$3:$D$1662,$E$3:$E$1662,0,0,1)</f>
        <v>32800</v>
      </c>
      <c r="AC43" s="2" cm="1">
        <f t="array" ref="AC43">_xlfn.XLOOKUP(AC$1&amp;$R43,$C$3:$C$1662&amp;$D$3:$D$1662,$E$3:$E$1662,0,0,1)</f>
        <v>26600</v>
      </c>
    </row>
    <row r="44" spans="3:29" x14ac:dyDescent="0.4">
      <c r="C44" t="s">
        <v>758</v>
      </c>
      <c r="D44" t="s">
        <v>554</v>
      </c>
      <c r="E44">
        <v>26600</v>
      </c>
      <c r="R44" t="s">
        <v>49</v>
      </c>
      <c r="S44" s="2">
        <f t="shared" si="1"/>
        <v>1956560</v>
      </c>
      <c r="T44" s="2">
        <f t="shared" si="4"/>
        <v>1195200</v>
      </c>
      <c r="U44" s="2">
        <f t="shared" si="4"/>
        <v>1412700</v>
      </c>
      <c r="V44" s="2">
        <f t="shared" si="4"/>
        <v>2306500</v>
      </c>
      <c r="W44" s="2">
        <f t="shared" si="4"/>
        <v>2813700</v>
      </c>
      <c r="X44" s="2">
        <f t="shared" si="4"/>
        <v>2054700</v>
      </c>
      <c r="Y44" s="2" cm="1">
        <f t="array" ref="Y44">_xlfn.XLOOKUP(Y$1&amp;$R44,$C$3:$C$1662&amp;$D$3:$D$1662,$E$3:$E$1662,0,0,1)</f>
        <v>32300</v>
      </c>
      <c r="Z44" s="2" cm="1">
        <f t="array" ref="Z44">_xlfn.XLOOKUP(Z$1&amp;$R44,$C$3:$C$1662&amp;$D$3:$D$1662,$E$3:$E$1662,0,0,1)</f>
        <v>9900</v>
      </c>
      <c r="AA44" s="2" cm="1">
        <f t="array" ref="AA44">_xlfn.XLOOKUP(AA$1&amp;$R44,$C$3:$C$1662&amp;$D$3:$D$1662,$E$3:$E$1662,0,0,1)</f>
        <v>46200</v>
      </c>
      <c r="AB44" s="2" cm="1">
        <f t="array" ref="AB44">_xlfn.XLOOKUP(AB$1&amp;$R44,$C$3:$C$1662&amp;$D$3:$D$1662,$E$3:$E$1662,0,0,1)</f>
        <v>47900</v>
      </c>
      <c r="AC44" s="2" cm="1">
        <f t="array" ref="AC44">_xlfn.XLOOKUP(AC$1&amp;$R44,$C$3:$C$1662&amp;$D$3:$D$1662,$E$3:$E$1662,0,0,1)</f>
        <v>33200</v>
      </c>
    </row>
    <row r="45" spans="3:29" x14ac:dyDescent="0.4">
      <c r="C45" t="s">
        <v>758</v>
      </c>
      <c r="D45" t="s">
        <v>555</v>
      </c>
      <c r="E45">
        <v>33200</v>
      </c>
      <c r="R45" t="s">
        <v>242</v>
      </c>
      <c r="S45" s="2">
        <f t="shared" si="1"/>
        <v>1993980</v>
      </c>
      <c r="T45" s="2">
        <f t="shared" si="4"/>
        <v>1221300</v>
      </c>
      <c r="U45" s="2">
        <f t="shared" si="4"/>
        <v>1430500</v>
      </c>
      <c r="V45" s="2">
        <f t="shared" si="4"/>
        <v>2356500</v>
      </c>
      <c r="W45" s="2">
        <f t="shared" si="4"/>
        <v>2840100</v>
      </c>
      <c r="X45" s="2">
        <f t="shared" si="4"/>
        <v>2121500</v>
      </c>
      <c r="Y45" s="2" cm="1">
        <f t="array" ref="Y45">_xlfn.XLOOKUP(Y$1&amp;$R45,$C$3:$C$1662&amp;$D$3:$D$1662,$E$3:$E$1662,0,0,1)</f>
        <v>26100</v>
      </c>
      <c r="Z45" s="2" cm="1">
        <f t="array" ref="Z45">_xlfn.XLOOKUP(Z$1&amp;$R45,$C$3:$C$1662&amp;$D$3:$D$1662,$E$3:$E$1662,0,0,1)</f>
        <v>17800</v>
      </c>
      <c r="AA45" s="2" cm="1">
        <f t="array" ref="AA45">_xlfn.XLOOKUP(AA$1&amp;$R45,$C$3:$C$1662&amp;$D$3:$D$1662,$E$3:$E$1662,0,0,1)</f>
        <v>50000</v>
      </c>
      <c r="AB45" s="2" cm="1">
        <f t="array" ref="AB45">_xlfn.XLOOKUP(AB$1&amp;$R45,$C$3:$C$1662&amp;$D$3:$D$1662,$E$3:$E$1662,0,0,1)</f>
        <v>26400</v>
      </c>
      <c r="AC45" s="2" cm="1">
        <f t="array" ref="AC45">_xlfn.XLOOKUP(AC$1&amp;$R45,$C$3:$C$1662&amp;$D$3:$D$1662,$E$3:$E$1662,0,0,1)</f>
        <v>66800</v>
      </c>
    </row>
    <row r="46" spans="3:29" x14ac:dyDescent="0.4">
      <c r="C46" t="s">
        <v>758</v>
      </c>
      <c r="D46" t="s">
        <v>556</v>
      </c>
      <c r="E46">
        <v>66800</v>
      </c>
      <c r="R46" t="s">
        <v>126</v>
      </c>
      <c r="S46" s="2">
        <f t="shared" si="1"/>
        <v>2026940</v>
      </c>
      <c r="T46" s="2">
        <f t="shared" si="4"/>
        <v>1245800</v>
      </c>
      <c r="U46" s="2">
        <f t="shared" si="4"/>
        <v>1441300</v>
      </c>
      <c r="V46" s="2">
        <f t="shared" si="4"/>
        <v>2443000</v>
      </c>
      <c r="W46" s="2">
        <f t="shared" si="4"/>
        <v>2868200</v>
      </c>
      <c r="X46" s="2">
        <f t="shared" si="4"/>
        <v>2136400</v>
      </c>
      <c r="Y46" s="2" cm="1">
        <f t="array" ref="Y46">_xlfn.XLOOKUP(Y$1&amp;$R46,$C$3:$C$1662&amp;$D$3:$D$1662,$E$3:$E$1662,0,0,1)</f>
        <v>24500</v>
      </c>
      <c r="Z46" s="2" cm="1">
        <f t="array" ref="Z46">_xlfn.XLOOKUP(Z$1&amp;$R46,$C$3:$C$1662&amp;$D$3:$D$1662,$E$3:$E$1662,0,0,1)</f>
        <v>10800</v>
      </c>
      <c r="AA46" s="2" cm="1">
        <f t="array" ref="AA46">_xlfn.XLOOKUP(AA$1&amp;$R46,$C$3:$C$1662&amp;$D$3:$D$1662,$E$3:$E$1662,0,0,1)</f>
        <v>86500</v>
      </c>
      <c r="AB46" s="2" cm="1">
        <f t="array" ref="AB46">_xlfn.XLOOKUP(AB$1&amp;$R46,$C$3:$C$1662&amp;$D$3:$D$1662,$E$3:$E$1662,0,0,1)</f>
        <v>28100</v>
      </c>
      <c r="AC46" s="2" cm="1">
        <f t="array" ref="AC46">_xlfn.XLOOKUP(AC$1&amp;$R46,$C$3:$C$1662&amp;$D$3:$D$1662,$E$3:$E$1662,0,0,1)</f>
        <v>14900</v>
      </c>
    </row>
    <row r="47" spans="3:29" x14ac:dyDescent="0.4">
      <c r="C47" t="s">
        <v>758</v>
      </c>
      <c r="D47" t="s">
        <v>557</v>
      </c>
      <c r="E47">
        <v>14900</v>
      </c>
      <c r="R47" t="s">
        <v>170</v>
      </c>
      <c r="S47" s="2">
        <f t="shared" si="1"/>
        <v>2065640</v>
      </c>
      <c r="T47" s="2">
        <f t="shared" si="4"/>
        <v>1274100</v>
      </c>
      <c r="U47" s="2">
        <f t="shared" si="4"/>
        <v>1454200</v>
      </c>
      <c r="V47" s="2">
        <f t="shared" si="4"/>
        <v>2525100</v>
      </c>
      <c r="W47" s="2">
        <f t="shared" si="4"/>
        <v>2898500</v>
      </c>
      <c r="X47" s="2">
        <f t="shared" si="4"/>
        <v>2176300</v>
      </c>
      <c r="Y47" s="2" cm="1">
        <f t="array" ref="Y47">_xlfn.XLOOKUP(Y$1&amp;$R47,$C$3:$C$1662&amp;$D$3:$D$1662,$E$3:$E$1662,0,0,1)</f>
        <v>28300</v>
      </c>
      <c r="Z47" s="2" cm="1">
        <f t="array" ref="Z47">_xlfn.XLOOKUP(Z$1&amp;$R47,$C$3:$C$1662&amp;$D$3:$D$1662,$E$3:$E$1662,0,0,1)</f>
        <v>12900</v>
      </c>
      <c r="AA47" s="2" cm="1">
        <f t="array" ref="AA47">_xlfn.XLOOKUP(AA$1&amp;$R47,$C$3:$C$1662&amp;$D$3:$D$1662,$E$3:$E$1662,0,0,1)</f>
        <v>82100</v>
      </c>
      <c r="AB47" s="2" cm="1">
        <f t="array" ref="AB47">_xlfn.XLOOKUP(AB$1&amp;$R47,$C$3:$C$1662&amp;$D$3:$D$1662,$E$3:$E$1662,0,0,1)</f>
        <v>30300</v>
      </c>
      <c r="AC47" s="2" cm="1">
        <f t="array" ref="AC47">_xlfn.XLOOKUP(AC$1&amp;$R47,$C$3:$C$1662&amp;$D$3:$D$1662,$E$3:$E$1662,0,0,1)</f>
        <v>39900</v>
      </c>
    </row>
    <row r="48" spans="3:29" x14ac:dyDescent="0.4">
      <c r="C48" t="s">
        <v>758</v>
      </c>
      <c r="D48" t="s">
        <v>558</v>
      </c>
      <c r="E48">
        <v>39900</v>
      </c>
      <c r="R48" t="s">
        <v>174</v>
      </c>
      <c r="S48" s="2">
        <f t="shared" si="1"/>
        <v>2094640</v>
      </c>
      <c r="T48" s="2">
        <f t="shared" si="4"/>
        <v>1290800</v>
      </c>
      <c r="U48" s="2">
        <f t="shared" si="4"/>
        <v>1463700</v>
      </c>
      <c r="V48" s="2">
        <f t="shared" si="4"/>
        <v>2601000</v>
      </c>
      <c r="W48" s="2">
        <f t="shared" si="4"/>
        <v>2914300</v>
      </c>
      <c r="X48" s="2">
        <f t="shared" si="4"/>
        <v>2203400</v>
      </c>
      <c r="Y48" s="2" cm="1">
        <f t="array" ref="Y48">_xlfn.XLOOKUP(Y$1&amp;$R48,$C$3:$C$1662&amp;$D$3:$D$1662,$E$3:$E$1662,0,0,1)</f>
        <v>16700</v>
      </c>
      <c r="Z48" s="2" cm="1">
        <f t="array" ref="Z48">_xlfn.XLOOKUP(Z$1&amp;$R48,$C$3:$C$1662&amp;$D$3:$D$1662,$E$3:$E$1662,0,0,1)</f>
        <v>9500</v>
      </c>
      <c r="AA48" s="2" cm="1">
        <f t="array" ref="AA48">_xlfn.XLOOKUP(AA$1&amp;$R48,$C$3:$C$1662&amp;$D$3:$D$1662,$E$3:$E$1662,0,0,1)</f>
        <v>75900</v>
      </c>
      <c r="AB48" s="2" cm="1">
        <f t="array" ref="AB48">_xlfn.XLOOKUP(AB$1&amp;$R48,$C$3:$C$1662&amp;$D$3:$D$1662,$E$3:$E$1662,0,0,1)</f>
        <v>15800</v>
      </c>
      <c r="AC48" s="2" cm="1">
        <f t="array" ref="AC48">_xlfn.XLOOKUP(AC$1&amp;$R48,$C$3:$C$1662&amp;$D$3:$D$1662,$E$3:$E$1662,0,0,1)</f>
        <v>27100</v>
      </c>
    </row>
    <row r="49" spans="3:29" x14ac:dyDescent="0.4">
      <c r="C49" t="s">
        <v>758</v>
      </c>
      <c r="D49" t="s">
        <v>559</v>
      </c>
      <c r="E49">
        <v>27100</v>
      </c>
      <c r="R49" t="s">
        <v>179</v>
      </c>
      <c r="S49" s="2">
        <f t="shared" si="1"/>
        <v>2130760</v>
      </c>
      <c r="T49" s="2">
        <f t="shared" si="4"/>
        <v>1312100</v>
      </c>
      <c r="U49" s="2">
        <f t="shared" si="4"/>
        <v>1471000</v>
      </c>
      <c r="V49" s="2">
        <f t="shared" si="4"/>
        <v>2699400</v>
      </c>
      <c r="W49" s="2">
        <f t="shared" si="4"/>
        <v>2936500</v>
      </c>
      <c r="X49" s="2">
        <f t="shared" si="4"/>
        <v>2234800</v>
      </c>
      <c r="Y49" s="2" cm="1">
        <f t="array" ref="Y49">_xlfn.XLOOKUP(Y$1&amp;$R49,$C$3:$C$1662&amp;$D$3:$D$1662,$E$3:$E$1662,0,0,1)</f>
        <v>21300</v>
      </c>
      <c r="Z49" s="2" cm="1">
        <f t="array" ref="Z49">_xlfn.XLOOKUP(Z$1&amp;$R49,$C$3:$C$1662&amp;$D$3:$D$1662,$E$3:$E$1662,0,0,1)</f>
        <v>7300</v>
      </c>
      <c r="AA49" s="2" cm="1">
        <f t="array" ref="AA49">_xlfn.XLOOKUP(AA$1&amp;$R49,$C$3:$C$1662&amp;$D$3:$D$1662,$E$3:$E$1662,0,0,1)</f>
        <v>98400</v>
      </c>
      <c r="AB49" s="2" cm="1">
        <f t="array" ref="AB49">_xlfn.XLOOKUP(AB$1&amp;$R49,$C$3:$C$1662&amp;$D$3:$D$1662,$E$3:$E$1662,0,0,1)</f>
        <v>22200</v>
      </c>
      <c r="AC49" s="2" cm="1">
        <f t="array" ref="AC49">_xlfn.XLOOKUP(AC$1&amp;$R49,$C$3:$C$1662&amp;$D$3:$D$1662,$E$3:$E$1662,0,0,1)</f>
        <v>31400</v>
      </c>
    </row>
    <row r="50" spans="3:29" x14ac:dyDescent="0.4">
      <c r="C50" t="s">
        <v>758</v>
      </c>
      <c r="D50" t="s">
        <v>560</v>
      </c>
      <c r="E50">
        <v>31400</v>
      </c>
      <c r="R50" t="s">
        <v>223</v>
      </c>
      <c r="S50" s="2">
        <f t="shared" si="1"/>
        <v>2167620</v>
      </c>
      <c r="T50" s="2">
        <f t="shared" si="4"/>
        <v>1334000</v>
      </c>
      <c r="U50" s="2">
        <f t="shared" si="4"/>
        <v>1486200</v>
      </c>
      <c r="V50" s="2">
        <f t="shared" si="4"/>
        <v>2772200</v>
      </c>
      <c r="W50" s="2">
        <f t="shared" si="4"/>
        <v>2953000</v>
      </c>
      <c r="X50" s="2">
        <f t="shared" si="4"/>
        <v>2292700</v>
      </c>
      <c r="Y50" s="2" cm="1">
        <f t="array" ref="Y50">_xlfn.XLOOKUP(Y$1&amp;$R50,$C$3:$C$1662&amp;$D$3:$D$1662,$E$3:$E$1662,0,0,1)</f>
        <v>21900</v>
      </c>
      <c r="Z50" s="2" cm="1">
        <f t="array" ref="Z50">_xlfn.XLOOKUP(Z$1&amp;$R50,$C$3:$C$1662&amp;$D$3:$D$1662,$E$3:$E$1662,0,0,1)</f>
        <v>15200</v>
      </c>
      <c r="AA50" s="2" cm="1">
        <f t="array" ref="AA50">_xlfn.XLOOKUP(AA$1&amp;$R50,$C$3:$C$1662&amp;$D$3:$D$1662,$E$3:$E$1662,0,0,1)</f>
        <v>72800</v>
      </c>
      <c r="AB50" s="2" cm="1">
        <f t="array" ref="AB50">_xlfn.XLOOKUP(AB$1&amp;$R50,$C$3:$C$1662&amp;$D$3:$D$1662,$E$3:$E$1662,0,0,1)</f>
        <v>16500</v>
      </c>
      <c r="AC50" s="2" cm="1">
        <f t="array" ref="AC50">_xlfn.XLOOKUP(AC$1&amp;$R50,$C$3:$C$1662&amp;$D$3:$D$1662,$E$3:$E$1662,0,0,1)</f>
        <v>57900</v>
      </c>
    </row>
    <row r="51" spans="3:29" x14ac:dyDescent="0.4">
      <c r="C51" t="s">
        <v>758</v>
      </c>
      <c r="D51" t="s">
        <v>561</v>
      </c>
      <c r="E51">
        <v>57900</v>
      </c>
      <c r="R51" t="s">
        <v>208</v>
      </c>
      <c r="S51" s="2">
        <f t="shared" si="1"/>
        <v>2191660</v>
      </c>
      <c r="T51" s="2">
        <f t="shared" si="4"/>
        <v>1345000</v>
      </c>
      <c r="U51" s="2">
        <f t="shared" si="4"/>
        <v>1501000</v>
      </c>
      <c r="V51" s="2">
        <f t="shared" si="4"/>
        <v>2811300</v>
      </c>
      <c r="W51" s="2">
        <f t="shared" si="4"/>
        <v>2982100</v>
      </c>
      <c r="X51" s="2">
        <f t="shared" si="4"/>
        <v>2318900</v>
      </c>
      <c r="Y51" s="2" cm="1">
        <f t="array" ref="Y51">_xlfn.XLOOKUP(Y$1&amp;$R51,$C$3:$C$1662&amp;$D$3:$D$1662,$E$3:$E$1662,0,0,1)</f>
        <v>11000</v>
      </c>
      <c r="Z51" s="2" cm="1">
        <f t="array" ref="Z51">_xlfn.XLOOKUP(Z$1&amp;$R51,$C$3:$C$1662&amp;$D$3:$D$1662,$E$3:$E$1662,0,0,1)</f>
        <v>14800</v>
      </c>
      <c r="AA51" s="2" cm="1">
        <f t="array" ref="AA51">_xlfn.XLOOKUP(AA$1&amp;$R51,$C$3:$C$1662&amp;$D$3:$D$1662,$E$3:$E$1662,0,0,1)</f>
        <v>39100</v>
      </c>
      <c r="AB51" s="2" cm="1">
        <f t="array" ref="AB51">_xlfn.XLOOKUP(AB$1&amp;$R51,$C$3:$C$1662&amp;$D$3:$D$1662,$E$3:$E$1662,0,0,1)</f>
        <v>29100</v>
      </c>
      <c r="AC51" s="2" cm="1">
        <f t="array" ref="AC51">_xlfn.XLOOKUP(AC$1&amp;$R51,$C$3:$C$1662&amp;$D$3:$D$1662,$E$3:$E$1662,0,0,1)</f>
        <v>26200</v>
      </c>
    </row>
    <row r="52" spans="3:29" x14ac:dyDescent="0.4">
      <c r="C52" t="s">
        <v>758</v>
      </c>
      <c r="D52" t="s">
        <v>562</v>
      </c>
      <c r="E52">
        <v>26200</v>
      </c>
      <c r="R52" t="s">
        <v>160</v>
      </c>
      <c r="S52" s="2">
        <f t="shared" si="1"/>
        <v>2220020</v>
      </c>
      <c r="T52" s="2">
        <f t="shared" ref="T52:X67" si="5">T51+Y52</f>
        <v>1357800</v>
      </c>
      <c r="U52" s="2">
        <f t="shared" si="5"/>
        <v>1514100</v>
      </c>
      <c r="V52" s="2">
        <f t="shared" si="5"/>
        <v>2873600</v>
      </c>
      <c r="W52" s="2">
        <f t="shared" si="5"/>
        <v>3004200</v>
      </c>
      <c r="X52" s="2">
        <f t="shared" si="5"/>
        <v>2350400</v>
      </c>
      <c r="Y52" s="2" cm="1">
        <f t="array" ref="Y52">_xlfn.XLOOKUP(Y$1&amp;$R52,$C$3:$C$1662&amp;$D$3:$D$1662,$E$3:$E$1662,0,0,1)</f>
        <v>12800</v>
      </c>
      <c r="Z52" s="2" cm="1">
        <f t="array" ref="Z52">_xlfn.XLOOKUP(Z$1&amp;$R52,$C$3:$C$1662&amp;$D$3:$D$1662,$E$3:$E$1662,0,0,1)</f>
        <v>13100</v>
      </c>
      <c r="AA52" s="2" cm="1">
        <f t="array" ref="AA52">_xlfn.XLOOKUP(AA$1&amp;$R52,$C$3:$C$1662&amp;$D$3:$D$1662,$E$3:$E$1662,0,0,1)</f>
        <v>62300</v>
      </c>
      <c r="AB52" s="2" cm="1">
        <f t="array" ref="AB52">_xlfn.XLOOKUP(AB$1&amp;$R52,$C$3:$C$1662&amp;$D$3:$D$1662,$E$3:$E$1662,0,0,1)</f>
        <v>22100</v>
      </c>
      <c r="AC52" s="2" cm="1">
        <f t="array" ref="AC52">_xlfn.XLOOKUP(AC$1&amp;$R52,$C$3:$C$1662&amp;$D$3:$D$1662,$E$3:$E$1662,0,0,1)</f>
        <v>31500</v>
      </c>
    </row>
    <row r="53" spans="3:29" x14ac:dyDescent="0.4">
      <c r="C53" t="s">
        <v>758</v>
      </c>
      <c r="D53" t="s">
        <v>563</v>
      </c>
      <c r="E53">
        <v>31500</v>
      </c>
      <c r="R53" t="s">
        <v>168</v>
      </c>
      <c r="S53" s="2">
        <f t="shared" si="1"/>
        <v>2243320</v>
      </c>
      <c r="T53" s="2">
        <f t="shared" si="5"/>
        <v>1379600</v>
      </c>
      <c r="U53" s="2">
        <f t="shared" si="5"/>
        <v>1527300</v>
      </c>
      <c r="V53" s="2">
        <f t="shared" si="5"/>
        <v>2907200</v>
      </c>
      <c r="W53" s="2">
        <f t="shared" si="5"/>
        <v>3027800</v>
      </c>
      <c r="X53" s="2">
        <f t="shared" si="5"/>
        <v>2374700</v>
      </c>
      <c r="Y53" s="2" cm="1">
        <f t="array" ref="Y53">_xlfn.XLOOKUP(Y$1&amp;$R53,$C$3:$C$1662&amp;$D$3:$D$1662,$E$3:$E$1662,0,0,1)</f>
        <v>21800</v>
      </c>
      <c r="Z53" s="2" cm="1">
        <f t="array" ref="Z53">_xlfn.XLOOKUP(Z$1&amp;$R53,$C$3:$C$1662&amp;$D$3:$D$1662,$E$3:$E$1662,0,0,1)</f>
        <v>13200</v>
      </c>
      <c r="AA53" s="2" cm="1">
        <f t="array" ref="AA53">_xlfn.XLOOKUP(AA$1&amp;$R53,$C$3:$C$1662&amp;$D$3:$D$1662,$E$3:$E$1662,0,0,1)</f>
        <v>33600</v>
      </c>
      <c r="AB53" s="2" cm="1">
        <f t="array" ref="AB53">_xlfn.XLOOKUP(AB$1&amp;$R53,$C$3:$C$1662&amp;$D$3:$D$1662,$E$3:$E$1662,0,0,1)</f>
        <v>23600</v>
      </c>
      <c r="AC53" s="2" cm="1">
        <f t="array" ref="AC53">_xlfn.XLOOKUP(AC$1&amp;$R53,$C$3:$C$1662&amp;$D$3:$D$1662,$E$3:$E$1662,0,0,1)</f>
        <v>24300</v>
      </c>
    </row>
    <row r="54" spans="3:29" x14ac:dyDescent="0.4">
      <c r="C54" t="s">
        <v>758</v>
      </c>
      <c r="D54" t="s">
        <v>564</v>
      </c>
      <c r="E54">
        <v>24300</v>
      </c>
      <c r="R54" t="s">
        <v>167</v>
      </c>
      <c r="S54" s="2">
        <f t="shared" si="1"/>
        <v>2264660</v>
      </c>
      <c r="T54" s="2">
        <f t="shared" si="5"/>
        <v>1398100</v>
      </c>
      <c r="U54" s="2">
        <f t="shared" si="5"/>
        <v>1533900</v>
      </c>
      <c r="V54" s="2">
        <f t="shared" si="5"/>
        <v>2934700</v>
      </c>
      <c r="W54" s="2">
        <f t="shared" si="5"/>
        <v>3050600</v>
      </c>
      <c r="X54" s="2">
        <f t="shared" si="5"/>
        <v>2406000</v>
      </c>
      <c r="Y54" s="2" cm="1">
        <f t="array" ref="Y54">_xlfn.XLOOKUP(Y$1&amp;$R54,$C$3:$C$1662&amp;$D$3:$D$1662,$E$3:$E$1662,0,0,1)</f>
        <v>18500</v>
      </c>
      <c r="Z54" s="2" cm="1">
        <f t="array" ref="Z54">_xlfn.XLOOKUP(Z$1&amp;$R54,$C$3:$C$1662&amp;$D$3:$D$1662,$E$3:$E$1662,0,0,1)</f>
        <v>6600</v>
      </c>
      <c r="AA54" s="2" cm="1">
        <f t="array" ref="AA54">_xlfn.XLOOKUP(AA$1&amp;$R54,$C$3:$C$1662&amp;$D$3:$D$1662,$E$3:$E$1662,0,0,1)</f>
        <v>27500</v>
      </c>
      <c r="AB54" s="2" cm="1">
        <f t="array" ref="AB54">_xlfn.XLOOKUP(AB$1&amp;$R54,$C$3:$C$1662&amp;$D$3:$D$1662,$E$3:$E$1662,0,0,1)</f>
        <v>22800</v>
      </c>
      <c r="AC54" s="2" cm="1">
        <f t="array" ref="AC54">_xlfn.XLOOKUP(AC$1&amp;$R54,$C$3:$C$1662&amp;$D$3:$D$1662,$E$3:$E$1662,0,0,1)</f>
        <v>31300</v>
      </c>
    </row>
    <row r="55" spans="3:29" x14ac:dyDescent="0.4">
      <c r="C55" t="s">
        <v>758</v>
      </c>
      <c r="D55" t="s">
        <v>565</v>
      </c>
      <c r="E55">
        <v>31300</v>
      </c>
      <c r="R55" t="s">
        <v>218</v>
      </c>
      <c r="S55" s="2">
        <f t="shared" si="1"/>
        <v>2286360</v>
      </c>
      <c r="T55" s="2">
        <f t="shared" si="5"/>
        <v>1424000</v>
      </c>
      <c r="U55" s="2">
        <f t="shared" si="5"/>
        <v>1540200</v>
      </c>
      <c r="V55" s="2">
        <f t="shared" si="5"/>
        <v>2965900</v>
      </c>
      <c r="W55" s="2">
        <f t="shared" si="5"/>
        <v>3075700</v>
      </c>
      <c r="X55" s="2">
        <f t="shared" si="5"/>
        <v>2426000</v>
      </c>
      <c r="Y55" s="2" cm="1">
        <f t="array" ref="Y55">_xlfn.XLOOKUP(Y$1&amp;$R55,$C$3:$C$1662&amp;$D$3:$D$1662,$E$3:$E$1662,0,0,1)</f>
        <v>25900</v>
      </c>
      <c r="Z55" s="2" cm="1">
        <f t="array" ref="Z55">_xlfn.XLOOKUP(Z$1&amp;$R55,$C$3:$C$1662&amp;$D$3:$D$1662,$E$3:$E$1662,0,0,1)</f>
        <v>6300</v>
      </c>
      <c r="AA55" s="2" cm="1">
        <f t="array" ref="AA55">_xlfn.XLOOKUP(AA$1&amp;$R55,$C$3:$C$1662&amp;$D$3:$D$1662,$E$3:$E$1662,0,0,1)</f>
        <v>31200</v>
      </c>
      <c r="AB55" s="2" cm="1">
        <f t="array" ref="AB55">_xlfn.XLOOKUP(AB$1&amp;$R55,$C$3:$C$1662&amp;$D$3:$D$1662,$E$3:$E$1662,0,0,1)</f>
        <v>25100</v>
      </c>
      <c r="AC55" s="2" cm="1">
        <f t="array" ref="AC55">_xlfn.XLOOKUP(AC$1&amp;$R55,$C$3:$C$1662&amp;$D$3:$D$1662,$E$3:$E$1662,0,0,1)</f>
        <v>20000</v>
      </c>
    </row>
    <row r="56" spans="3:29" x14ac:dyDescent="0.4">
      <c r="C56" t="s">
        <v>758</v>
      </c>
      <c r="D56" t="s">
        <v>566</v>
      </c>
      <c r="E56">
        <v>20000</v>
      </c>
      <c r="R56" t="s">
        <v>238</v>
      </c>
      <c r="S56" s="2">
        <f t="shared" si="1"/>
        <v>2308620</v>
      </c>
      <c r="T56" s="2">
        <f t="shared" si="5"/>
        <v>1440300</v>
      </c>
      <c r="U56" s="2">
        <f t="shared" si="5"/>
        <v>1543900</v>
      </c>
      <c r="V56" s="2">
        <f t="shared" si="5"/>
        <v>2999000</v>
      </c>
      <c r="W56" s="2">
        <f t="shared" si="5"/>
        <v>3105200</v>
      </c>
      <c r="X56" s="2">
        <f t="shared" si="5"/>
        <v>2454700</v>
      </c>
      <c r="Y56" s="2" cm="1">
        <f t="array" ref="Y56">_xlfn.XLOOKUP(Y$1&amp;$R56,$C$3:$C$1662&amp;$D$3:$D$1662,$E$3:$E$1662,0,0,1)</f>
        <v>16300</v>
      </c>
      <c r="Z56" s="2" cm="1">
        <f t="array" ref="Z56">_xlfn.XLOOKUP(Z$1&amp;$R56,$C$3:$C$1662&amp;$D$3:$D$1662,$E$3:$E$1662,0,0,1)</f>
        <v>3700</v>
      </c>
      <c r="AA56" s="2" cm="1">
        <f t="array" ref="AA56">_xlfn.XLOOKUP(AA$1&amp;$R56,$C$3:$C$1662&amp;$D$3:$D$1662,$E$3:$E$1662,0,0,1)</f>
        <v>33100</v>
      </c>
      <c r="AB56" s="2" cm="1">
        <f t="array" ref="AB56">_xlfn.XLOOKUP(AB$1&amp;$R56,$C$3:$C$1662&amp;$D$3:$D$1662,$E$3:$E$1662,0,0,1)</f>
        <v>29500</v>
      </c>
      <c r="AC56" s="2" cm="1">
        <f t="array" ref="AC56">_xlfn.XLOOKUP(AC$1&amp;$R56,$C$3:$C$1662&amp;$D$3:$D$1662,$E$3:$E$1662,0,0,1)</f>
        <v>28700</v>
      </c>
    </row>
    <row r="57" spans="3:29" x14ac:dyDescent="0.4">
      <c r="C57" t="s">
        <v>758</v>
      </c>
      <c r="D57" t="s">
        <v>567</v>
      </c>
      <c r="E57">
        <v>28700</v>
      </c>
      <c r="R57" t="s">
        <v>240</v>
      </c>
      <c r="S57" s="2">
        <f t="shared" si="1"/>
        <v>2336560</v>
      </c>
      <c r="T57" s="2">
        <f t="shared" si="5"/>
        <v>1450400</v>
      </c>
      <c r="U57" s="2">
        <f t="shared" si="5"/>
        <v>1551500</v>
      </c>
      <c r="V57" s="2">
        <f t="shared" si="5"/>
        <v>3049500</v>
      </c>
      <c r="W57" s="2">
        <f t="shared" si="5"/>
        <v>3146100</v>
      </c>
      <c r="X57" s="2">
        <f t="shared" si="5"/>
        <v>2485300</v>
      </c>
      <c r="Y57" s="2" cm="1">
        <f t="array" ref="Y57">_xlfn.XLOOKUP(Y$1&amp;$R57,$C$3:$C$1662&amp;$D$3:$D$1662,$E$3:$E$1662,0,0,1)</f>
        <v>10100</v>
      </c>
      <c r="Z57" s="2" cm="1">
        <f t="array" ref="Z57">_xlfn.XLOOKUP(Z$1&amp;$R57,$C$3:$C$1662&amp;$D$3:$D$1662,$E$3:$E$1662,0,0,1)</f>
        <v>7600</v>
      </c>
      <c r="AA57" s="2" cm="1">
        <f t="array" ref="AA57">_xlfn.XLOOKUP(AA$1&amp;$R57,$C$3:$C$1662&amp;$D$3:$D$1662,$E$3:$E$1662,0,0,1)</f>
        <v>50500</v>
      </c>
      <c r="AB57" s="2" cm="1">
        <f t="array" ref="AB57">_xlfn.XLOOKUP(AB$1&amp;$R57,$C$3:$C$1662&amp;$D$3:$D$1662,$E$3:$E$1662,0,0,1)</f>
        <v>40900</v>
      </c>
      <c r="AC57" s="2" cm="1">
        <f t="array" ref="AC57">_xlfn.XLOOKUP(AC$1&amp;$R57,$C$3:$C$1662&amp;$D$3:$D$1662,$E$3:$E$1662,0,0,1)</f>
        <v>30600</v>
      </c>
    </row>
    <row r="58" spans="3:29" x14ac:dyDescent="0.4">
      <c r="C58" t="s">
        <v>758</v>
      </c>
      <c r="D58" t="s">
        <v>568</v>
      </c>
      <c r="E58">
        <v>30600</v>
      </c>
      <c r="R58" t="s">
        <v>198</v>
      </c>
      <c r="S58" s="2">
        <f t="shared" si="1"/>
        <v>2356460</v>
      </c>
      <c r="T58" s="2">
        <f t="shared" si="5"/>
        <v>1464200</v>
      </c>
      <c r="U58" s="2">
        <f t="shared" si="5"/>
        <v>1560600</v>
      </c>
      <c r="V58" s="2">
        <f t="shared" si="5"/>
        <v>3075500</v>
      </c>
      <c r="W58" s="2">
        <f t="shared" si="5"/>
        <v>3177900</v>
      </c>
      <c r="X58" s="2">
        <f t="shared" si="5"/>
        <v>2504100</v>
      </c>
      <c r="Y58" s="2" cm="1">
        <f t="array" ref="Y58">_xlfn.XLOOKUP(Y$1&amp;$R58,$C$3:$C$1662&amp;$D$3:$D$1662,$E$3:$E$1662,0,0,1)</f>
        <v>13800</v>
      </c>
      <c r="Z58" s="2" cm="1">
        <f t="array" ref="Z58">_xlfn.XLOOKUP(Z$1&amp;$R58,$C$3:$C$1662&amp;$D$3:$D$1662,$E$3:$E$1662,0,0,1)</f>
        <v>9100</v>
      </c>
      <c r="AA58" s="2" cm="1">
        <f t="array" ref="AA58">_xlfn.XLOOKUP(AA$1&amp;$R58,$C$3:$C$1662&amp;$D$3:$D$1662,$E$3:$E$1662,0,0,1)</f>
        <v>26000</v>
      </c>
      <c r="AB58" s="2" cm="1">
        <f t="array" ref="AB58">_xlfn.XLOOKUP(AB$1&amp;$R58,$C$3:$C$1662&amp;$D$3:$D$1662,$E$3:$E$1662,0,0,1)</f>
        <v>31800</v>
      </c>
      <c r="AC58" s="2" cm="1">
        <f t="array" ref="AC58">_xlfn.XLOOKUP(AC$1&amp;$R58,$C$3:$C$1662&amp;$D$3:$D$1662,$E$3:$E$1662,0,0,1)</f>
        <v>18800</v>
      </c>
    </row>
    <row r="59" spans="3:29" x14ac:dyDescent="0.4">
      <c r="C59" t="s">
        <v>758</v>
      </c>
      <c r="D59" t="s">
        <v>569</v>
      </c>
      <c r="E59">
        <v>18800</v>
      </c>
      <c r="R59" t="s">
        <v>251</v>
      </c>
      <c r="S59" s="2">
        <f t="shared" si="1"/>
        <v>2375660</v>
      </c>
      <c r="T59" s="2">
        <f t="shared" si="5"/>
        <v>1480900</v>
      </c>
      <c r="U59" s="2">
        <f t="shared" si="5"/>
        <v>1578800</v>
      </c>
      <c r="V59" s="2">
        <f t="shared" si="5"/>
        <v>3094800</v>
      </c>
      <c r="W59" s="2">
        <f t="shared" si="5"/>
        <v>3200100</v>
      </c>
      <c r="X59" s="2">
        <f t="shared" si="5"/>
        <v>2523700</v>
      </c>
      <c r="Y59" s="2" cm="1">
        <f t="array" ref="Y59">_xlfn.XLOOKUP(Y$1&amp;$R59,$C$3:$C$1662&amp;$D$3:$D$1662,$E$3:$E$1662,0,0,1)</f>
        <v>16700</v>
      </c>
      <c r="Z59" s="2" cm="1">
        <f t="array" ref="Z59">_xlfn.XLOOKUP(Z$1&amp;$R59,$C$3:$C$1662&amp;$D$3:$D$1662,$E$3:$E$1662,0,0,1)</f>
        <v>18200</v>
      </c>
      <c r="AA59" s="2" cm="1">
        <f t="array" ref="AA59">_xlfn.XLOOKUP(AA$1&amp;$R59,$C$3:$C$1662&amp;$D$3:$D$1662,$E$3:$E$1662,0,0,1)</f>
        <v>19300</v>
      </c>
      <c r="AB59" s="2" cm="1">
        <f t="array" ref="AB59">_xlfn.XLOOKUP(AB$1&amp;$R59,$C$3:$C$1662&amp;$D$3:$D$1662,$E$3:$E$1662,0,0,1)</f>
        <v>22200</v>
      </c>
      <c r="AC59" s="2" cm="1">
        <f t="array" ref="AC59">_xlfn.XLOOKUP(AC$1&amp;$R59,$C$3:$C$1662&amp;$D$3:$D$1662,$E$3:$E$1662,0,0,1)</f>
        <v>19600</v>
      </c>
    </row>
    <row r="60" spans="3:29" x14ac:dyDescent="0.4">
      <c r="C60" t="s">
        <v>758</v>
      </c>
      <c r="D60" t="s">
        <v>570</v>
      </c>
      <c r="E60">
        <v>19600</v>
      </c>
      <c r="R60" t="s">
        <v>259</v>
      </c>
      <c r="S60" s="2">
        <f t="shared" si="1"/>
        <v>2395400</v>
      </c>
      <c r="T60" s="2">
        <f t="shared" si="5"/>
        <v>1493700</v>
      </c>
      <c r="U60" s="2">
        <f t="shared" si="5"/>
        <v>1585700</v>
      </c>
      <c r="V60" s="2">
        <f t="shared" si="5"/>
        <v>3123800</v>
      </c>
      <c r="W60" s="2">
        <f t="shared" si="5"/>
        <v>3235300</v>
      </c>
      <c r="X60" s="2">
        <f t="shared" si="5"/>
        <v>2538500</v>
      </c>
      <c r="Y60" s="2" cm="1">
        <f t="array" ref="Y60">_xlfn.XLOOKUP(Y$1&amp;$R60,$C$3:$C$1662&amp;$D$3:$D$1662,$E$3:$E$1662,0,0,1)</f>
        <v>12800</v>
      </c>
      <c r="Z60" s="2" cm="1">
        <f t="array" ref="Z60">_xlfn.XLOOKUP(Z$1&amp;$R60,$C$3:$C$1662&amp;$D$3:$D$1662,$E$3:$E$1662,0,0,1)</f>
        <v>6900</v>
      </c>
      <c r="AA60" s="2" cm="1">
        <f t="array" ref="AA60">_xlfn.XLOOKUP(AA$1&amp;$R60,$C$3:$C$1662&amp;$D$3:$D$1662,$E$3:$E$1662,0,0,1)</f>
        <v>29000</v>
      </c>
      <c r="AB60" s="2" cm="1">
        <f t="array" ref="AB60">_xlfn.XLOOKUP(AB$1&amp;$R60,$C$3:$C$1662&amp;$D$3:$D$1662,$E$3:$E$1662,0,0,1)</f>
        <v>35200</v>
      </c>
      <c r="AC60" s="2" cm="1">
        <f t="array" ref="AC60">_xlfn.XLOOKUP(AC$1&amp;$R60,$C$3:$C$1662&amp;$D$3:$D$1662,$E$3:$E$1662,0,0,1)</f>
        <v>14800</v>
      </c>
    </row>
    <row r="61" spans="3:29" x14ac:dyDescent="0.4">
      <c r="C61" t="s">
        <v>758</v>
      </c>
      <c r="D61" t="s">
        <v>571</v>
      </c>
      <c r="E61">
        <v>14800</v>
      </c>
      <c r="R61" t="s">
        <v>80</v>
      </c>
      <c r="S61" s="2">
        <f t="shared" si="1"/>
        <v>2410520</v>
      </c>
      <c r="T61" s="2">
        <f t="shared" si="5"/>
        <v>1502500</v>
      </c>
      <c r="U61" s="2">
        <f t="shared" si="5"/>
        <v>1592500</v>
      </c>
      <c r="V61" s="2">
        <f t="shared" si="5"/>
        <v>3147400</v>
      </c>
      <c r="W61" s="2">
        <f t="shared" si="5"/>
        <v>3249800</v>
      </c>
      <c r="X61" s="2">
        <f t="shared" si="5"/>
        <v>2560400</v>
      </c>
      <c r="Y61" s="2" cm="1">
        <f t="array" ref="Y61">_xlfn.XLOOKUP(Y$1&amp;$R61,$C$3:$C$1662&amp;$D$3:$D$1662,$E$3:$E$1662,0,0,1)</f>
        <v>8800</v>
      </c>
      <c r="Z61" s="2" cm="1">
        <f t="array" ref="Z61">_xlfn.XLOOKUP(Z$1&amp;$R61,$C$3:$C$1662&amp;$D$3:$D$1662,$E$3:$E$1662,0,0,1)</f>
        <v>6800</v>
      </c>
      <c r="AA61" s="2" cm="1">
        <f t="array" ref="AA61">_xlfn.XLOOKUP(AA$1&amp;$R61,$C$3:$C$1662&amp;$D$3:$D$1662,$E$3:$E$1662,0,0,1)</f>
        <v>23600</v>
      </c>
      <c r="AB61" s="2" cm="1">
        <f t="array" ref="AB61">_xlfn.XLOOKUP(AB$1&amp;$R61,$C$3:$C$1662&amp;$D$3:$D$1662,$E$3:$E$1662,0,0,1)</f>
        <v>14500</v>
      </c>
      <c r="AC61" s="2" cm="1">
        <f t="array" ref="AC61">_xlfn.XLOOKUP(AC$1&amp;$R61,$C$3:$C$1662&amp;$D$3:$D$1662,$E$3:$E$1662,0,0,1)</f>
        <v>21900</v>
      </c>
    </row>
    <row r="62" spans="3:29" x14ac:dyDescent="0.4">
      <c r="C62" t="s">
        <v>758</v>
      </c>
      <c r="D62" t="s">
        <v>572</v>
      </c>
      <c r="E62">
        <v>21900</v>
      </c>
      <c r="R62" t="s">
        <v>206</v>
      </c>
      <c r="S62" s="2">
        <f t="shared" si="1"/>
        <v>2426500</v>
      </c>
      <c r="T62" s="2">
        <f t="shared" si="5"/>
        <v>1512700</v>
      </c>
      <c r="U62" s="2">
        <f t="shared" si="5"/>
        <v>1604100</v>
      </c>
      <c r="V62" s="2">
        <f t="shared" si="5"/>
        <v>3169100</v>
      </c>
      <c r="W62" s="2">
        <f t="shared" si="5"/>
        <v>3262600</v>
      </c>
      <c r="X62" s="2">
        <f t="shared" si="5"/>
        <v>2584000</v>
      </c>
      <c r="Y62" s="2" cm="1">
        <f t="array" ref="Y62">_xlfn.XLOOKUP(Y$1&amp;$R62,$C$3:$C$1662&amp;$D$3:$D$1662,$E$3:$E$1662,0,0,1)</f>
        <v>10200</v>
      </c>
      <c r="Z62" s="2" cm="1">
        <f t="array" ref="Z62">_xlfn.XLOOKUP(Z$1&amp;$R62,$C$3:$C$1662&amp;$D$3:$D$1662,$E$3:$E$1662,0,0,1)</f>
        <v>11600</v>
      </c>
      <c r="AA62" s="2" cm="1">
        <f t="array" ref="AA62">_xlfn.XLOOKUP(AA$1&amp;$R62,$C$3:$C$1662&amp;$D$3:$D$1662,$E$3:$E$1662,0,0,1)</f>
        <v>21700</v>
      </c>
      <c r="AB62" s="2" cm="1">
        <f t="array" ref="AB62">_xlfn.XLOOKUP(AB$1&amp;$R62,$C$3:$C$1662&amp;$D$3:$D$1662,$E$3:$E$1662,0,0,1)</f>
        <v>12800</v>
      </c>
      <c r="AC62" s="2" cm="1">
        <f t="array" ref="AC62">_xlfn.XLOOKUP(AC$1&amp;$R62,$C$3:$C$1662&amp;$D$3:$D$1662,$E$3:$E$1662,0,0,1)</f>
        <v>23600</v>
      </c>
    </row>
    <row r="63" spans="3:29" x14ac:dyDescent="0.4">
      <c r="C63" t="s">
        <v>758</v>
      </c>
      <c r="D63" t="s">
        <v>573</v>
      </c>
      <c r="E63">
        <v>23600</v>
      </c>
      <c r="R63" t="s">
        <v>178</v>
      </c>
      <c r="S63" s="2">
        <f t="shared" si="1"/>
        <v>2439440</v>
      </c>
      <c r="T63" s="2">
        <f t="shared" si="5"/>
        <v>1517900</v>
      </c>
      <c r="U63" s="2">
        <f t="shared" si="5"/>
        <v>1612900</v>
      </c>
      <c r="V63" s="2">
        <f t="shared" si="5"/>
        <v>3179200</v>
      </c>
      <c r="W63" s="2">
        <f t="shared" si="5"/>
        <v>3284400</v>
      </c>
      <c r="X63" s="2">
        <f t="shared" si="5"/>
        <v>2602800</v>
      </c>
      <c r="Y63" s="2" cm="1">
        <f t="array" ref="Y63">_xlfn.XLOOKUP(Y$1&amp;$R63,$C$3:$C$1662&amp;$D$3:$D$1662,$E$3:$E$1662,0,0,1)</f>
        <v>5200</v>
      </c>
      <c r="Z63" s="2" cm="1">
        <f t="array" ref="Z63">_xlfn.XLOOKUP(Z$1&amp;$R63,$C$3:$C$1662&amp;$D$3:$D$1662,$E$3:$E$1662,0,0,1)</f>
        <v>8800</v>
      </c>
      <c r="AA63" s="2" cm="1">
        <f t="array" ref="AA63">_xlfn.XLOOKUP(AA$1&amp;$R63,$C$3:$C$1662&amp;$D$3:$D$1662,$E$3:$E$1662,0,0,1)</f>
        <v>10100</v>
      </c>
      <c r="AB63" s="2" cm="1">
        <f t="array" ref="AB63">_xlfn.XLOOKUP(AB$1&amp;$R63,$C$3:$C$1662&amp;$D$3:$D$1662,$E$3:$E$1662,0,0,1)</f>
        <v>21800</v>
      </c>
      <c r="AC63" s="2" cm="1">
        <f t="array" ref="AC63">_xlfn.XLOOKUP(AC$1&amp;$R63,$C$3:$C$1662&amp;$D$3:$D$1662,$E$3:$E$1662,0,0,1)</f>
        <v>18800</v>
      </c>
    </row>
    <row r="64" spans="3:29" x14ac:dyDescent="0.4">
      <c r="C64" t="s">
        <v>758</v>
      </c>
      <c r="D64" t="s">
        <v>574</v>
      </c>
      <c r="E64">
        <v>18800</v>
      </c>
      <c r="R64" t="s">
        <v>183</v>
      </c>
      <c r="S64" s="2">
        <f t="shared" si="1"/>
        <v>2451360</v>
      </c>
      <c r="T64" s="2">
        <f t="shared" si="5"/>
        <v>1521700</v>
      </c>
      <c r="U64" s="2">
        <f t="shared" si="5"/>
        <v>1618600</v>
      </c>
      <c r="V64" s="2">
        <f t="shared" si="5"/>
        <v>3193200</v>
      </c>
      <c r="W64" s="2">
        <f t="shared" si="5"/>
        <v>3303700</v>
      </c>
      <c r="X64" s="2">
        <f t="shared" si="5"/>
        <v>2619600</v>
      </c>
      <c r="Y64" s="2" cm="1">
        <f t="array" ref="Y64">_xlfn.XLOOKUP(Y$1&amp;$R64,$C$3:$C$1662&amp;$D$3:$D$1662,$E$3:$E$1662,0,0,1)</f>
        <v>3800</v>
      </c>
      <c r="Z64" s="2" cm="1">
        <f t="array" ref="Z64">_xlfn.XLOOKUP(Z$1&amp;$R64,$C$3:$C$1662&amp;$D$3:$D$1662,$E$3:$E$1662,0,0,1)</f>
        <v>5700</v>
      </c>
      <c r="AA64" s="2" cm="1">
        <f t="array" ref="AA64">_xlfn.XLOOKUP(AA$1&amp;$R64,$C$3:$C$1662&amp;$D$3:$D$1662,$E$3:$E$1662,0,0,1)</f>
        <v>14000</v>
      </c>
      <c r="AB64" s="2" cm="1">
        <f t="array" ref="AB64">_xlfn.XLOOKUP(AB$1&amp;$R64,$C$3:$C$1662&amp;$D$3:$D$1662,$E$3:$E$1662,0,0,1)</f>
        <v>19300</v>
      </c>
      <c r="AC64" s="2" cm="1">
        <f t="array" ref="AC64">_xlfn.XLOOKUP(AC$1&amp;$R64,$C$3:$C$1662&amp;$D$3:$D$1662,$E$3:$E$1662,0,0,1)</f>
        <v>16800</v>
      </c>
    </row>
    <row r="65" spans="3:29" x14ac:dyDescent="0.4">
      <c r="C65" t="s">
        <v>758</v>
      </c>
      <c r="D65" t="s">
        <v>575</v>
      </c>
      <c r="E65">
        <v>16800</v>
      </c>
      <c r="R65" t="s">
        <v>64</v>
      </c>
      <c r="S65" s="2">
        <f t="shared" si="1"/>
        <v>2473760</v>
      </c>
      <c r="T65" s="2">
        <f t="shared" si="5"/>
        <v>1529100</v>
      </c>
      <c r="U65" s="2">
        <f t="shared" si="5"/>
        <v>1629100</v>
      </c>
      <c r="V65" s="2">
        <f t="shared" si="5"/>
        <v>3222100</v>
      </c>
      <c r="W65" s="2">
        <f t="shared" si="5"/>
        <v>3324600</v>
      </c>
      <c r="X65" s="2">
        <f t="shared" si="5"/>
        <v>2663900</v>
      </c>
      <c r="Y65" s="2" cm="1">
        <f t="array" ref="Y65">_xlfn.XLOOKUP(Y$1&amp;$R65,$C$3:$C$1662&amp;$D$3:$D$1662,$E$3:$E$1662,0,0,1)</f>
        <v>7400</v>
      </c>
      <c r="Z65" s="2" cm="1">
        <f t="array" ref="Z65">_xlfn.XLOOKUP(Z$1&amp;$R65,$C$3:$C$1662&amp;$D$3:$D$1662,$E$3:$E$1662,0,0,1)</f>
        <v>10500</v>
      </c>
      <c r="AA65" s="2" cm="1">
        <f t="array" ref="AA65">_xlfn.XLOOKUP(AA$1&amp;$R65,$C$3:$C$1662&amp;$D$3:$D$1662,$E$3:$E$1662,0,0,1)</f>
        <v>28900</v>
      </c>
      <c r="AB65" s="2" cm="1">
        <f t="array" ref="AB65">_xlfn.XLOOKUP(AB$1&amp;$R65,$C$3:$C$1662&amp;$D$3:$D$1662,$E$3:$E$1662,0,0,1)</f>
        <v>20900</v>
      </c>
      <c r="AC65" s="2" cm="1">
        <f t="array" ref="AC65">_xlfn.XLOOKUP(AC$1&amp;$R65,$C$3:$C$1662&amp;$D$3:$D$1662,$E$3:$E$1662,0,0,1)</f>
        <v>44300</v>
      </c>
    </row>
    <row r="66" spans="3:29" x14ac:dyDescent="0.4">
      <c r="C66" t="s">
        <v>758</v>
      </c>
      <c r="D66" t="s">
        <v>576</v>
      </c>
      <c r="E66">
        <v>44300</v>
      </c>
      <c r="R66" t="s">
        <v>294</v>
      </c>
      <c r="S66" s="2">
        <f t="shared" si="1"/>
        <v>2487060</v>
      </c>
      <c r="T66" s="2">
        <f t="shared" si="5"/>
        <v>1532500</v>
      </c>
      <c r="U66" s="2">
        <f t="shared" si="5"/>
        <v>1639800</v>
      </c>
      <c r="V66" s="2">
        <f t="shared" si="5"/>
        <v>3237200</v>
      </c>
      <c r="W66" s="2">
        <f t="shared" si="5"/>
        <v>3340800</v>
      </c>
      <c r="X66" s="2">
        <f t="shared" si="5"/>
        <v>2685000</v>
      </c>
      <c r="Y66" s="2" cm="1">
        <f t="array" ref="Y66">_xlfn.XLOOKUP(Y$1&amp;$R66,$C$3:$C$1662&amp;$D$3:$D$1662,$E$3:$E$1662,0,0,1)</f>
        <v>3400</v>
      </c>
      <c r="Z66" s="2" cm="1">
        <f t="array" ref="Z66">_xlfn.XLOOKUP(Z$1&amp;$R66,$C$3:$C$1662&amp;$D$3:$D$1662,$E$3:$E$1662,0,0,1)</f>
        <v>10700</v>
      </c>
      <c r="AA66" s="2" cm="1">
        <f t="array" ref="AA66">_xlfn.XLOOKUP(AA$1&amp;$R66,$C$3:$C$1662&amp;$D$3:$D$1662,$E$3:$E$1662,0,0,1)</f>
        <v>15100</v>
      </c>
      <c r="AB66" s="2" cm="1">
        <f t="array" ref="AB66">_xlfn.XLOOKUP(AB$1&amp;$R66,$C$3:$C$1662&amp;$D$3:$D$1662,$E$3:$E$1662,0,0,1)</f>
        <v>16200</v>
      </c>
      <c r="AC66" s="2" cm="1">
        <f t="array" ref="AC66">_xlfn.XLOOKUP(AC$1&amp;$R66,$C$3:$C$1662&amp;$D$3:$D$1662,$E$3:$E$1662,0,0,1)</f>
        <v>21100</v>
      </c>
    </row>
    <row r="67" spans="3:29" x14ac:dyDescent="0.4">
      <c r="C67" t="s">
        <v>758</v>
      </c>
      <c r="D67" t="s">
        <v>577</v>
      </c>
      <c r="E67">
        <v>21100</v>
      </c>
      <c r="R67" t="s">
        <v>29</v>
      </c>
      <c r="S67" s="2">
        <f t="shared" ref="S67:S130" si="6">IFERROR(AVERAGEIFS(T67:X67,T67:X67,"&gt;0"),0)</f>
        <v>2506960</v>
      </c>
      <c r="T67" s="2">
        <f t="shared" si="5"/>
        <v>1544000</v>
      </c>
      <c r="U67" s="2">
        <f t="shared" si="5"/>
        <v>1654400</v>
      </c>
      <c r="V67" s="2">
        <f t="shared" si="5"/>
        <v>3270100</v>
      </c>
      <c r="W67" s="2">
        <f t="shared" si="5"/>
        <v>3355200</v>
      </c>
      <c r="X67" s="2">
        <f t="shared" si="5"/>
        <v>2711100</v>
      </c>
      <c r="Y67" s="2" cm="1">
        <f t="array" ref="Y67">_xlfn.XLOOKUP(Y$1&amp;$R67,$C$3:$C$1662&amp;$D$3:$D$1662,$E$3:$E$1662,0,0,1)</f>
        <v>11500</v>
      </c>
      <c r="Z67" s="2" cm="1">
        <f t="array" ref="Z67">_xlfn.XLOOKUP(Z$1&amp;$R67,$C$3:$C$1662&amp;$D$3:$D$1662,$E$3:$E$1662,0,0,1)</f>
        <v>14600</v>
      </c>
      <c r="AA67" s="2" cm="1">
        <f t="array" ref="AA67">_xlfn.XLOOKUP(AA$1&amp;$R67,$C$3:$C$1662&amp;$D$3:$D$1662,$E$3:$E$1662,0,0,1)</f>
        <v>32900</v>
      </c>
      <c r="AB67" s="2" cm="1">
        <f t="array" ref="AB67">_xlfn.XLOOKUP(AB$1&amp;$R67,$C$3:$C$1662&amp;$D$3:$D$1662,$E$3:$E$1662,0,0,1)</f>
        <v>14400</v>
      </c>
      <c r="AC67" s="2" cm="1">
        <f t="array" ref="AC67">_xlfn.XLOOKUP(AC$1&amp;$R67,$C$3:$C$1662&amp;$D$3:$D$1662,$E$3:$E$1662,0,0,1)</f>
        <v>26100</v>
      </c>
    </row>
    <row r="68" spans="3:29" x14ac:dyDescent="0.4">
      <c r="C68" t="s">
        <v>758</v>
      </c>
      <c r="D68" t="s">
        <v>578</v>
      </c>
      <c r="E68">
        <v>26100</v>
      </c>
      <c r="R68" t="s">
        <v>17</v>
      </c>
      <c r="S68" s="2">
        <f t="shared" si="6"/>
        <v>2528160</v>
      </c>
      <c r="T68" s="2">
        <f t="shared" ref="T68:X83" si="7">T67+Y68</f>
        <v>1558800</v>
      </c>
      <c r="U68" s="2">
        <f t="shared" si="7"/>
        <v>1661200</v>
      </c>
      <c r="V68" s="2">
        <f t="shared" si="7"/>
        <v>3301300</v>
      </c>
      <c r="W68" s="2">
        <f t="shared" si="7"/>
        <v>3391100</v>
      </c>
      <c r="X68" s="2">
        <f t="shared" si="7"/>
        <v>2728400</v>
      </c>
      <c r="Y68" s="2" cm="1">
        <f t="array" ref="Y68">_xlfn.XLOOKUP(Y$1&amp;$R68,$C$3:$C$1662&amp;$D$3:$D$1662,$E$3:$E$1662,0,0,1)</f>
        <v>14800</v>
      </c>
      <c r="Z68" s="2" cm="1">
        <f t="array" ref="Z68">_xlfn.XLOOKUP(Z$1&amp;$R68,$C$3:$C$1662&amp;$D$3:$D$1662,$E$3:$E$1662,0,0,1)</f>
        <v>6800</v>
      </c>
      <c r="AA68" s="2" cm="1">
        <f t="array" ref="AA68">_xlfn.XLOOKUP(AA$1&amp;$R68,$C$3:$C$1662&amp;$D$3:$D$1662,$E$3:$E$1662,0,0,1)</f>
        <v>31200</v>
      </c>
      <c r="AB68" s="2" cm="1">
        <f t="array" ref="AB68">_xlfn.XLOOKUP(AB$1&amp;$R68,$C$3:$C$1662&amp;$D$3:$D$1662,$E$3:$E$1662,0,0,1)</f>
        <v>35900</v>
      </c>
      <c r="AC68" s="2" cm="1">
        <f t="array" ref="AC68">_xlfn.XLOOKUP(AC$1&amp;$R68,$C$3:$C$1662&amp;$D$3:$D$1662,$E$3:$E$1662,0,0,1)</f>
        <v>17300</v>
      </c>
    </row>
    <row r="69" spans="3:29" x14ac:dyDescent="0.4">
      <c r="C69" t="s">
        <v>758</v>
      </c>
      <c r="D69" t="s">
        <v>579</v>
      </c>
      <c r="E69">
        <v>17300</v>
      </c>
      <c r="R69" t="s">
        <v>58</v>
      </c>
      <c r="S69" s="2">
        <f t="shared" si="6"/>
        <v>2545160</v>
      </c>
      <c r="T69" s="2">
        <f t="shared" si="7"/>
        <v>1564700</v>
      </c>
      <c r="U69" s="2">
        <f t="shared" si="7"/>
        <v>1669100</v>
      </c>
      <c r="V69" s="2">
        <f t="shared" si="7"/>
        <v>3315800</v>
      </c>
      <c r="W69" s="2">
        <f t="shared" si="7"/>
        <v>3413600</v>
      </c>
      <c r="X69" s="2">
        <f t="shared" si="7"/>
        <v>2762600</v>
      </c>
      <c r="Y69" s="2" cm="1">
        <f t="array" ref="Y69">_xlfn.XLOOKUP(Y$1&amp;$R69,$C$3:$C$1662&amp;$D$3:$D$1662,$E$3:$E$1662,0,0,1)</f>
        <v>5900</v>
      </c>
      <c r="Z69" s="2" cm="1">
        <f t="array" ref="Z69">_xlfn.XLOOKUP(Z$1&amp;$R69,$C$3:$C$1662&amp;$D$3:$D$1662,$E$3:$E$1662,0,0,1)</f>
        <v>7900</v>
      </c>
      <c r="AA69" s="2" cm="1">
        <f t="array" ref="AA69">_xlfn.XLOOKUP(AA$1&amp;$R69,$C$3:$C$1662&amp;$D$3:$D$1662,$E$3:$E$1662,0,0,1)</f>
        <v>14500</v>
      </c>
      <c r="AB69" s="2" cm="1">
        <f t="array" ref="AB69">_xlfn.XLOOKUP(AB$1&amp;$R69,$C$3:$C$1662&amp;$D$3:$D$1662,$E$3:$E$1662,0,0,1)</f>
        <v>22500</v>
      </c>
      <c r="AC69" s="2" cm="1">
        <f t="array" ref="AC69">_xlfn.XLOOKUP(AC$1&amp;$R69,$C$3:$C$1662&amp;$D$3:$D$1662,$E$3:$E$1662,0,0,1)</f>
        <v>34200</v>
      </c>
    </row>
    <row r="70" spans="3:29" x14ac:dyDescent="0.4">
      <c r="C70" t="s">
        <v>758</v>
      </c>
      <c r="D70" t="s">
        <v>580</v>
      </c>
      <c r="E70">
        <v>34200</v>
      </c>
      <c r="R70" t="s">
        <v>125</v>
      </c>
      <c r="S70" s="2">
        <f t="shared" si="6"/>
        <v>2560880</v>
      </c>
      <c r="T70" s="2">
        <f t="shared" si="7"/>
        <v>1571800</v>
      </c>
      <c r="U70" s="2">
        <f t="shared" si="7"/>
        <v>1677700</v>
      </c>
      <c r="V70" s="2">
        <f t="shared" si="7"/>
        <v>3337700</v>
      </c>
      <c r="W70" s="2">
        <f t="shared" si="7"/>
        <v>3436700</v>
      </c>
      <c r="X70" s="2">
        <f t="shared" si="7"/>
        <v>2780500</v>
      </c>
      <c r="Y70" s="2" cm="1">
        <f t="array" ref="Y70">_xlfn.XLOOKUP(Y$1&amp;$R70,$C$3:$C$1662&amp;$D$3:$D$1662,$E$3:$E$1662,0,0,1)</f>
        <v>7100</v>
      </c>
      <c r="Z70" s="2" cm="1">
        <f t="array" ref="Z70">_xlfn.XLOOKUP(Z$1&amp;$R70,$C$3:$C$1662&amp;$D$3:$D$1662,$E$3:$E$1662,0,0,1)</f>
        <v>8600</v>
      </c>
      <c r="AA70" s="2" cm="1">
        <f t="array" ref="AA70">_xlfn.XLOOKUP(AA$1&amp;$R70,$C$3:$C$1662&amp;$D$3:$D$1662,$E$3:$E$1662,0,0,1)</f>
        <v>21900</v>
      </c>
      <c r="AB70" s="2" cm="1">
        <f t="array" ref="AB70">_xlfn.XLOOKUP(AB$1&amp;$R70,$C$3:$C$1662&amp;$D$3:$D$1662,$E$3:$E$1662,0,0,1)</f>
        <v>23100</v>
      </c>
      <c r="AC70" s="2" cm="1">
        <f t="array" ref="AC70">_xlfn.XLOOKUP(AC$1&amp;$R70,$C$3:$C$1662&amp;$D$3:$D$1662,$E$3:$E$1662,0,0,1)</f>
        <v>17900</v>
      </c>
    </row>
    <row r="71" spans="3:29" x14ac:dyDescent="0.4">
      <c r="C71" t="s">
        <v>758</v>
      </c>
      <c r="D71" t="s">
        <v>581</v>
      </c>
      <c r="E71">
        <v>17900</v>
      </c>
      <c r="R71" t="s">
        <v>13</v>
      </c>
      <c r="S71" s="2">
        <f t="shared" si="6"/>
        <v>2575560</v>
      </c>
      <c r="T71" s="2">
        <f t="shared" si="7"/>
        <v>1577700</v>
      </c>
      <c r="U71" s="2">
        <f t="shared" si="7"/>
        <v>1687500</v>
      </c>
      <c r="V71" s="2">
        <f t="shared" si="7"/>
        <v>3353200</v>
      </c>
      <c r="W71" s="2">
        <f t="shared" si="7"/>
        <v>3456400</v>
      </c>
      <c r="X71" s="2">
        <f t="shared" si="7"/>
        <v>2803000</v>
      </c>
      <c r="Y71" s="2" cm="1">
        <f t="array" ref="Y71">_xlfn.XLOOKUP(Y$1&amp;$R71,$C$3:$C$1662&amp;$D$3:$D$1662,$E$3:$E$1662,0,0,1)</f>
        <v>5900</v>
      </c>
      <c r="Z71" s="2" cm="1">
        <f t="array" ref="Z71">_xlfn.XLOOKUP(Z$1&amp;$R71,$C$3:$C$1662&amp;$D$3:$D$1662,$E$3:$E$1662,0,0,1)</f>
        <v>9800</v>
      </c>
      <c r="AA71" s="2" cm="1">
        <f t="array" ref="AA71">_xlfn.XLOOKUP(AA$1&amp;$R71,$C$3:$C$1662&amp;$D$3:$D$1662,$E$3:$E$1662,0,0,1)</f>
        <v>15500</v>
      </c>
      <c r="AB71" s="2" cm="1">
        <f t="array" ref="AB71">_xlfn.XLOOKUP(AB$1&amp;$R71,$C$3:$C$1662&amp;$D$3:$D$1662,$E$3:$E$1662,0,0,1)</f>
        <v>19700</v>
      </c>
      <c r="AC71" s="2" cm="1">
        <f t="array" ref="AC71">_xlfn.XLOOKUP(AC$1&amp;$R71,$C$3:$C$1662&amp;$D$3:$D$1662,$E$3:$E$1662,0,0,1)</f>
        <v>22500</v>
      </c>
    </row>
    <row r="72" spans="3:29" x14ac:dyDescent="0.4">
      <c r="C72" t="s">
        <v>758</v>
      </c>
      <c r="D72" t="s">
        <v>582</v>
      </c>
      <c r="E72">
        <v>22500</v>
      </c>
      <c r="R72" t="s">
        <v>87</v>
      </c>
      <c r="S72" s="2">
        <f t="shared" si="6"/>
        <v>2592080</v>
      </c>
      <c r="T72" s="2">
        <f t="shared" si="7"/>
        <v>1586500</v>
      </c>
      <c r="U72" s="2">
        <f t="shared" si="7"/>
        <v>1695400</v>
      </c>
      <c r="V72" s="2">
        <f t="shared" si="7"/>
        <v>3366000</v>
      </c>
      <c r="W72" s="2">
        <f t="shared" si="7"/>
        <v>3489100</v>
      </c>
      <c r="X72" s="2">
        <f t="shared" si="7"/>
        <v>2823400</v>
      </c>
      <c r="Y72" s="2" cm="1">
        <f t="array" ref="Y72">_xlfn.XLOOKUP(Y$1&amp;$R72,$C$3:$C$1662&amp;$D$3:$D$1662,$E$3:$E$1662,0,0,1)</f>
        <v>8800</v>
      </c>
      <c r="Z72" s="2" cm="1">
        <f t="array" ref="Z72">_xlfn.XLOOKUP(Z$1&amp;$R72,$C$3:$C$1662&amp;$D$3:$D$1662,$E$3:$E$1662,0,0,1)</f>
        <v>7900</v>
      </c>
      <c r="AA72" s="2" cm="1">
        <f t="array" ref="AA72">_xlfn.XLOOKUP(AA$1&amp;$R72,$C$3:$C$1662&amp;$D$3:$D$1662,$E$3:$E$1662,0,0,1)</f>
        <v>12800</v>
      </c>
      <c r="AB72" s="2" cm="1">
        <f t="array" ref="AB72">_xlfn.XLOOKUP(AB$1&amp;$R72,$C$3:$C$1662&amp;$D$3:$D$1662,$E$3:$E$1662,0,0,1)</f>
        <v>32700</v>
      </c>
      <c r="AC72" s="2" cm="1">
        <f t="array" ref="AC72">_xlfn.XLOOKUP(AC$1&amp;$R72,$C$3:$C$1662&amp;$D$3:$D$1662,$E$3:$E$1662,0,0,1)</f>
        <v>20400</v>
      </c>
    </row>
    <row r="73" spans="3:29" x14ac:dyDescent="0.4">
      <c r="C73" t="s">
        <v>758</v>
      </c>
      <c r="D73" t="s">
        <v>583</v>
      </c>
      <c r="E73">
        <v>20400</v>
      </c>
      <c r="R73" t="s">
        <v>202</v>
      </c>
      <c r="S73" s="2">
        <f t="shared" si="6"/>
        <v>2611920</v>
      </c>
      <c r="T73" s="2">
        <f t="shared" si="7"/>
        <v>1599300</v>
      </c>
      <c r="U73" s="2">
        <f t="shared" si="7"/>
        <v>1697300</v>
      </c>
      <c r="V73" s="2">
        <f t="shared" si="7"/>
        <v>3387100</v>
      </c>
      <c r="W73" s="2">
        <f t="shared" si="7"/>
        <v>3535100</v>
      </c>
      <c r="X73" s="2">
        <f t="shared" si="7"/>
        <v>2840800</v>
      </c>
      <c r="Y73" s="2" cm="1">
        <f t="array" ref="Y73">_xlfn.XLOOKUP(Y$1&amp;$R73,$C$3:$C$1662&amp;$D$3:$D$1662,$E$3:$E$1662,0,0,1)</f>
        <v>12800</v>
      </c>
      <c r="Z73" s="2" cm="1">
        <f t="array" ref="Z73">_xlfn.XLOOKUP(Z$1&amp;$R73,$C$3:$C$1662&amp;$D$3:$D$1662,$E$3:$E$1662,0,0,1)</f>
        <v>1900</v>
      </c>
      <c r="AA73" s="2" cm="1">
        <f t="array" ref="AA73">_xlfn.XLOOKUP(AA$1&amp;$R73,$C$3:$C$1662&amp;$D$3:$D$1662,$E$3:$E$1662,0,0,1)</f>
        <v>21100</v>
      </c>
      <c r="AB73" s="2" cm="1">
        <f t="array" ref="AB73">_xlfn.XLOOKUP(AB$1&amp;$R73,$C$3:$C$1662&amp;$D$3:$D$1662,$E$3:$E$1662,0,0,1)</f>
        <v>46000</v>
      </c>
      <c r="AC73" s="2" cm="1">
        <f t="array" ref="AC73">_xlfn.XLOOKUP(AC$1&amp;$R73,$C$3:$C$1662&amp;$D$3:$D$1662,$E$3:$E$1662,0,0,1)</f>
        <v>17400</v>
      </c>
    </row>
    <row r="74" spans="3:29" x14ac:dyDescent="0.4">
      <c r="C74" t="s">
        <v>758</v>
      </c>
      <c r="D74" t="s">
        <v>584</v>
      </c>
      <c r="E74">
        <v>17400</v>
      </c>
      <c r="R74" t="s">
        <v>86</v>
      </c>
      <c r="S74" s="2">
        <f t="shared" si="6"/>
        <v>2630580</v>
      </c>
      <c r="T74" s="2">
        <f t="shared" si="7"/>
        <v>1612400</v>
      </c>
      <c r="U74" s="2">
        <f t="shared" si="7"/>
        <v>1708100</v>
      </c>
      <c r="V74" s="2">
        <f t="shared" si="7"/>
        <v>3425900</v>
      </c>
      <c r="W74" s="2">
        <f t="shared" si="7"/>
        <v>3547300</v>
      </c>
      <c r="X74" s="2">
        <f t="shared" si="7"/>
        <v>2859200</v>
      </c>
      <c r="Y74" s="2" cm="1">
        <f t="array" ref="Y74">_xlfn.XLOOKUP(Y$1&amp;$R74,$C$3:$C$1662&amp;$D$3:$D$1662,$E$3:$E$1662,0,0,1)</f>
        <v>13100</v>
      </c>
      <c r="Z74" s="2" cm="1">
        <f t="array" ref="Z74">_xlfn.XLOOKUP(Z$1&amp;$R74,$C$3:$C$1662&amp;$D$3:$D$1662,$E$3:$E$1662,0,0,1)</f>
        <v>10800</v>
      </c>
      <c r="AA74" s="2" cm="1">
        <f t="array" ref="AA74">_xlfn.XLOOKUP(AA$1&amp;$R74,$C$3:$C$1662&amp;$D$3:$D$1662,$E$3:$E$1662,0,0,1)</f>
        <v>38800</v>
      </c>
      <c r="AB74" s="2" cm="1">
        <f t="array" ref="AB74">_xlfn.XLOOKUP(AB$1&amp;$R74,$C$3:$C$1662&amp;$D$3:$D$1662,$E$3:$E$1662,0,0,1)</f>
        <v>12200</v>
      </c>
      <c r="AC74" s="2" cm="1">
        <f t="array" ref="AC74">_xlfn.XLOOKUP(AC$1&amp;$R74,$C$3:$C$1662&amp;$D$3:$D$1662,$E$3:$E$1662,0,0,1)</f>
        <v>18400</v>
      </c>
    </row>
    <row r="75" spans="3:29" x14ac:dyDescent="0.4">
      <c r="C75" t="s">
        <v>758</v>
      </c>
      <c r="D75" t="s">
        <v>585</v>
      </c>
      <c r="E75">
        <v>18400</v>
      </c>
      <c r="R75" t="s">
        <v>289</v>
      </c>
      <c r="S75" s="2">
        <f t="shared" si="6"/>
        <v>2645520</v>
      </c>
      <c r="T75" s="2">
        <f t="shared" si="7"/>
        <v>1621400</v>
      </c>
      <c r="U75" s="2">
        <f t="shared" si="7"/>
        <v>1717500</v>
      </c>
      <c r="V75" s="2">
        <f t="shared" si="7"/>
        <v>3457400</v>
      </c>
      <c r="W75" s="2">
        <f t="shared" si="7"/>
        <v>3554500</v>
      </c>
      <c r="X75" s="2">
        <f t="shared" si="7"/>
        <v>2876800</v>
      </c>
      <c r="Y75" s="2" cm="1">
        <f t="array" ref="Y75">_xlfn.XLOOKUP(Y$1&amp;$R75,$C$3:$C$1662&amp;$D$3:$D$1662,$E$3:$E$1662,0,0,1)</f>
        <v>9000</v>
      </c>
      <c r="Z75" s="2" cm="1">
        <f t="array" ref="Z75">_xlfn.XLOOKUP(Z$1&amp;$R75,$C$3:$C$1662&amp;$D$3:$D$1662,$E$3:$E$1662,0,0,1)</f>
        <v>9400</v>
      </c>
      <c r="AA75" s="2" cm="1">
        <f t="array" ref="AA75">_xlfn.XLOOKUP(AA$1&amp;$R75,$C$3:$C$1662&amp;$D$3:$D$1662,$E$3:$E$1662,0,0,1)</f>
        <v>31500</v>
      </c>
      <c r="AB75" s="2" cm="1">
        <f t="array" ref="AB75">_xlfn.XLOOKUP(AB$1&amp;$R75,$C$3:$C$1662&amp;$D$3:$D$1662,$E$3:$E$1662,0,0,1)</f>
        <v>7200</v>
      </c>
      <c r="AC75" s="2" cm="1">
        <f t="array" ref="AC75">_xlfn.XLOOKUP(AC$1&amp;$R75,$C$3:$C$1662&amp;$D$3:$D$1662,$E$3:$E$1662,0,0,1)</f>
        <v>17600</v>
      </c>
    </row>
    <row r="76" spans="3:29" x14ac:dyDescent="0.4">
      <c r="C76" t="s">
        <v>758</v>
      </c>
      <c r="D76" t="s">
        <v>586</v>
      </c>
      <c r="E76">
        <v>17600</v>
      </c>
      <c r="R76" t="s">
        <v>295</v>
      </c>
      <c r="S76" s="2">
        <f t="shared" si="6"/>
        <v>2663620</v>
      </c>
      <c r="T76" s="2">
        <f t="shared" si="7"/>
        <v>1628800</v>
      </c>
      <c r="U76" s="2">
        <f t="shared" si="7"/>
        <v>1729700</v>
      </c>
      <c r="V76" s="2">
        <f t="shared" si="7"/>
        <v>3482700</v>
      </c>
      <c r="W76" s="2">
        <f t="shared" si="7"/>
        <v>3576100</v>
      </c>
      <c r="X76" s="2">
        <f t="shared" si="7"/>
        <v>2900800</v>
      </c>
      <c r="Y76" s="2" cm="1">
        <f t="array" ref="Y76">_xlfn.XLOOKUP(Y$1&amp;$R76,$C$3:$C$1662&amp;$D$3:$D$1662,$E$3:$E$1662,0,0,1)</f>
        <v>7400</v>
      </c>
      <c r="Z76" s="2" cm="1">
        <f t="array" ref="Z76">_xlfn.XLOOKUP(Z$1&amp;$R76,$C$3:$C$1662&amp;$D$3:$D$1662,$E$3:$E$1662,0,0,1)</f>
        <v>12200</v>
      </c>
      <c r="AA76" s="2" cm="1">
        <f t="array" ref="AA76">_xlfn.XLOOKUP(AA$1&amp;$R76,$C$3:$C$1662&amp;$D$3:$D$1662,$E$3:$E$1662,0,0,1)</f>
        <v>25300</v>
      </c>
      <c r="AB76" s="2" cm="1">
        <f t="array" ref="AB76">_xlfn.XLOOKUP(AB$1&amp;$R76,$C$3:$C$1662&amp;$D$3:$D$1662,$E$3:$E$1662,0,0,1)</f>
        <v>21600</v>
      </c>
      <c r="AC76" s="2" cm="1">
        <f t="array" ref="AC76">_xlfn.XLOOKUP(AC$1&amp;$R76,$C$3:$C$1662&amp;$D$3:$D$1662,$E$3:$E$1662,0,0,1)</f>
        <v>24000</v>
      </c>
    </row>
    <row r="77" spans="3:29" x14ac:dyDescent="0.4">
      <c r="C77" t="s">
        <v>758</v>
      </c>
      <c r="D77" t="s">
        <v>587</v>
      </c>
      <c r="E77">
        <v>24000</v>
      </c>
      <c r="R77" t="s">
        <v>103</v>
      </c>
      <c r="S77" s="2">
        <f t="shared" si="6"/>
        <v>2683960</v>
      </c>
      <c r="T77" s="2">
        <f t="shared" si="7"/>
        <v>1641000</v>
      </c>
      <c r="U77" s="2">
        <f t="shared" si="7"/>
        <v>1738500</v>
      </c>
      <c r="V77" s="2">
        <f t="shared" si="7"/>
        <v>3537300</v>
      </c>
      <c r="W77" s="2">
        <f t="shared" si="7"/>
        <v>3587300</v>
      </c>
      <c r="X77" s="2">
        <f t="shared" si="7"/>
        <v>2915700</v>
      </c>
      <c r="Y77" s="2" cm="1">
        <f t="array" ref="Y77">_xlfn.XLOOKUP(Y$1&amp;$R77,$C$3:$C$1662&amp;$D$3:$D$1662,$E$3:$E$1662,0,0,1)</f>
        <v>12200</v>
      </c>
      <c r="Z77" s="2" cm="1">
        <f t="array" ref="Z77">_xlfn.XLOOKUP(Z$1&amp;$R77,$C$3:$C$1662&amp;$D$3:$D$1662,$E$3:$E$1662,0,0,1)</f>
        <v>8800</v>
      </c>
      <c r="AA77" s="2" cm="1">
        <f t="array" ref="AA77">_xlfn.XLOOKUP(AA$1&amp;$R77,$C$3:$C$1662&amp;$D$3:$D$1662,$E$3:$E$1662,0,0,1)</f>
        <v>54600</v>
      </c>
      <c r="AB77" s="2" cm="1">
        <f t="array" ref="AB77">_xlfn.XLOOKUP(AB$1&amp;$R77,$C$3:$C$1662&amp;$D$3:$D$1662,$E$3:$E$1662,0,0,1)</f>
        <v>11200</v>
      </c>
      <c r="AC77" s="2" cm="1">
        <f t="array" ref="AC77">_xlfn.XLOOKUP(AC$1&amp;$R77,$C$3:$C$1662&amp;$D$3:$D$1662,$E$3:$E$1662,0,0,1)</f>
        <v>14900</v>
      </c>
    </row>
    <row r="78" spans="3:29" x14ac:dyDescent="0.4">
      <c r="C78" t="s">
        <v>758</v>
      </c>
      <c r="D78" t="s">
        <v>588</v>
      </c>
      <c r="E78">
        <v>14900</v>
      </c>
      <c r="R78" t="s">
        <v>140</v>
      </c>
      <c r="S78" s="2">
        <f t="shared" si="6"/>
        <v>2696580</v>
      </c>
      <c r="T78" s="2">
        <f t="shared" si="7"/>
        <v>1643400</v>
      </c>
      <c r="U78" s="2">
        <f t="shared" si="7"/>
        <v>1747300</v>
      </c>
      <c r="V78" s="2">
        <f t="shared" si="7"/>
        <v>3564300</v>
      </c>
      <c r="W78" s="2">
        <f t="shared" si="7"/>
        <v>3595100</v>
      </c>
      <c r="X78" s="2">
        <f t="shared" si="7"/>
        <v>2932800</v>
      </c>
      <c r="Y78" s="2" cm="1">
        <f t="array" ref="Y78">_xlfn.XLOOKUP(Y$1&amp;$R78,$C$3:$C$1662&amp;$D$3:$D$1662,$E$3:$E$1662,0,0,1)</f>
        <v>2400</v>
      </c>
      <c r="Z78" s="2" cm="1">
        <f t="array" ref="Z78">_xlfn.XLOOKUP(Z$1&amp;$R78,$C$3:$C$1662&amp;$D$3:$D$1662,$E$3:$E$1662,0,0,1)</f>
        <v>8800</v>
      </c>
      <c r="AA78" s="2" cm="1">
        <f t="array" ref="AA78">_xlfn.XLOOKUP(AA$1&amp;$R78,$C$3:$C$1662&amp;$D$3:$D$1662,$E$3:$E$1662,0,0,1)</f>
        <v>27000</v>
      </c>
      <c r="AB78" s="2" cm="1">
        <f t="array" ref="AB78">_xlfn.XLOOKUP(AB$1&amp;$R78,$C$3:$C$1662&amp;$D$3:$D$1662,$E$3:$E$1662,0,0,1)</f>
        <v>7800</v>
      </c>
      <c r="AC78" s="2" cm="1">
        <f t="array" ref="AC78">_xlfn.XLOOKUP(AC$1&amp;$R78,$C$3:$C$1662&amp;$D$3:$D$1662,$E$3:$E$1662,0,0,1)</f>
        <v>17100</v>
      </c>
    </row>
    <row r="79" spans="3:29" x14ac:dyDescent="0.4">
      <c r="C79" t="s">
        <v>758</v>
      </c>
      <c r="D79" t="s">
        <v>589</v>
      </c>
      <c r="E79">
        <v>17100</v>
      </c>
      <c r="R79" t="s">
        <v>134</v>
      </c>
      <c r="S79" s="2">
        <f t="shared" si="6"/>
        <v>2712700</v>
      </c>
      <c r="T79" s="2">
        <f t="shared" si="7"/>
        <v>1652500</v>
      </c>
      <c r="U79" s="2">
        <f t="shared" si="7"/>
        <v>1759800</v>
      </c>
      <c r="V79" s="2">
        <f t="shared" si="7"/>
        <v>3597500</v>
      </c>
      <c r="W79" s="2">
        <f t="shared" si="7"/>
        <v>3609200</v>
      </c>
      <c r="X79" s="2">
        <f t="shared" si="7"/>
        <v>2944500</v>
      </c>
      <c r="Y79" s="2" cm="1">
        <f t="array" ref="Y79">_xlfn.XLOOKUP(Y$1&amp;$R79,$C$3:$C$1662&amp;$D$3:$D$1662,$E$3:$E$1662,0,0,1)</f>
        <v>9100</v>
      </c>
      <c r="Z79" s="2" cm="1">
        <f t="array" ref="Z79">_xlfn.XLOOKUP(Z$1&amp;$R79,$C$3:$C$1662&amp;$D$3:$D$1662,$E$3:$E$1662,0,0,1)</f>
        <v>12500</v>
      </c>
      <c r="AA79" s="2" cm="1">
        <f t="array" ref="AA79">_xlfn.XLOOKUP(AA$1&amp;$R79,$C$3:$C$1662&amp;$D$3:$D$1662,$E$3:$E$1662,0,0,1)</f>
        <v>33200</v>
      </c>
      <c r="AB79" s="2" cm="1">
        <f t="array" ref="AB79">_xlfn.XLOOKUP(AB$1&amp;$R79,$C$3:$C$1662&amp;$D$3:$D$1662,$E$3:$E$1662,0,0,1)</f>
        <v>14100</v>
      </c>
      <c r="AC79" s="2" cm="1">
        <f t="array" ref="AC79">_xlfn.XLOOKUP(AC$1&amp;$R79,$C$3:$C$1662&amp;$D$3:$D$1662,$E$3:$E$1662,0,0,1)</f>
        <v>11700</v>
      </c>
    </row>
    <row r="80" spans="3:29" x14ac:dyDescent="0.4">
      <c r="C80" t="s">
        <v>758</v>
      </c>
      <c r="D80" t="s">
        <v>590</v>
      </c>
      <c r="E80">
        <v>11700</v>
      </c>
      <c r="R80" t="s">
        <v>116</v>
      </c>
      <c r="S80" s="2">
        <f t="shared" si="6"/>
        <v>2729480</v>
      </c>
      <c r="T80" s="2">
        <f t="shared" si="7"/>
        <v>1658800</v>
      </c>
      <c r="U80" s="2">
        <f t="shared" si="7"/>
        <v>1765400</v>
      </c>
      <c r="V80" s="2">
        <f t="shared" si="7"/>
        <v>3614900</v>
      </c>
      <c r="W80" s="2">
        <f t="shared" si="7"/>
        <v>3654800</v>
      </c>
      <c r="X80" s="2">
        <f t="shared" si="7"/>
        <v>2953500</v>
      </c>
      <c r="Y80" s="2" cm="1">
        <f t="array" ref="Y80">_xlfn.XLOOKUP(Y$1&amp;$R80,$C$3:$C$1662&amp;$D$3:$D$1662,$E$3:$E$1662,0,0,1)</f>
        <v>6300</v>
      </c>
      <c r="Z80" s="2" cm="1">
        <f t="array" ref="Z80">_xlfn.XLOOKUP(Z$1&amp;$R80,$C$3:$C$1662&amp;$D$3:$D$1662,$E$3:$E$1662,0,0,1)</f>
        <v>5600</v>
      </c>
      <c r="AA80" s="2" cm="1">
        <f t="array" ref="AA80">_xlfn.XLOOKUP(AA$1&amp;$R80,$C$3:$C$1662&amp;$D$3:$D$1662,$E$3:$E$1662,0,0,1)</f>
        <v>17400</v>
      </c>
      <c r="AB80" s="2" cm="1">
        <f t="array" ref="AB80">_xlfn.XLOOKUP(AB$1&amp;$R80,$C$3:$C$1662&amp;$D$3:$D$1662,$E$3:$E$1662,0,0,1)</f>
        <v>45600</v>
      </c>
      <c r="AC80" s="2" cm="1">
        <f t="array" ref="AC80">_xlfn.XLOOKUP(AC$1&amp;$R80,$C$3:$C$1662&amp;$D$3:$D$1662,$E$3:$E$1662,0,0,1)</f>
        <v>9000</v>
      </c>
    </row>
    <row r="81" spans="3:29" x14ac:dyDescent="0.4">
      <c r="C81" t="s">
        <v>758</v>
      </c>
      <c r="D81" t="s">
        <v>591</v>
      </c>
      <c r="E81">
        <v>9000</v>
      </c>
      <c r="R81" t="s">
        <v>132</v>
      </c>
      <c r="S81" s="2">
        <f t="shared" si="6"/>
        <v>2741160</v>
      </c>
      <c r="T81" s="2">
        <f t="shared" si="7"/>
        <v>1666500</v>
      </c>
      <c r="U81" s="2">
        <f t="shared" si="7"/>
        <v>1770400</v>
      </c>
      <c r="V81" s="2">
        <f t="shared" si="7"/>
        <v>3631600</v>
      </c>
      <c r="W81" s="2">
        <f t="shared" si="7"/>
        <v>3671800</v>
      </c>
      <c r="X81" s="2">
        <f t="shared" si="7"/>
        <v>2965500</v>
      </c>
      <c r="Y81" s="2" cm="1">
        <f t="array" ref="Y81">_xlfn.XLOOKUP(Y$1&amp;$R81,$C$3:$C$1662&amp;$D$3:$D$1662,$E$3:$E$1662,0,0,1)</f>
        <v>7700</v>
      </c>
      <c r="Z81" s="2" cm="1">
        <f t="array" ref="Z81">_xlfn.XLOOKUP(Z$1&amp;$R81,$C$3:$C$1662&amp;$D$3:$D$1662,$E$3:$E$1662,0,0,1)</f>
        <v>5000</v>
      </c>
      <c r="AA81" s="2" cm="1">
        <f t="array" ref="AA81">_xlfn.XLOOKUP(AA$1&amp;$R81,$C$3:$C$1662&amp;$D$3:$D$1662,$E$3:$E$1662,0,0,1)</f>
        <v>16700</v>
      </c>
      <c r="AB81" s="2" cm="1">
        <f t="array" ref="AB81">_xlfn.XLOOKUP(AB$1&amp;$R81,$C$3:$C$1662&amp;$D$3:$D$1662,$E$3:$E$1662,0,0,1)</f>
        <v>17000</v>
      </c>
      <c r="AC81" s="2" cm="1">
        <f t="array" ref="AC81">_xlfn.XLOOKUP(AC$1&amp;$R81,$C$3:$C$1662&amp;$D$3:$D$1662,$E$3:$E$1662,0,0,1)</f>
        <v>12000</v>
      </c>
    </row>
    <row r="82" spans="3:29" x14ac:dyDescent="0.4">
      <c r="C82" t="s">
        <v>758</v>
      </c>
      <c r="D82" t="s">
        <v>592</v>
      </c>
      <c r="E82">
        <v>12000</v>
      </c>
      <c r="R82" t="s">
        <v>296</v>
      </c>
      <c r="S82" s="2">
        <f t="shared" si="6"/>
        <v>2755700</v>
      </c>
      <c r="T82" s="2">
        <f t="shared" si="7"/>
        <v>1669800</v>
      </c>
      <c r="U82" s="2">
        <f t="shared" si="7"/>
        <v>1772900</v>
      </c>
      <c r="V82" s="2">
        <f t="shared" si="7"/>
        <v>3663600</v>
      </c>
      <c r="W82" s="2">
        <f t="shared" si="7"/>
        <v>3693400</v>
      </c>
      <c r="X82" s="2">
        <f t="shared" si="7"/>
        <v>2978800</v>
      </c>
      <c r="Y82" s="2" cm="1">
        <f t="array" ref="Y82">_xlfn.XLOOKUP(Y$1&amp;$R82,$C$3:$C$1662&amp;$D$3:$D$1662,$E$3:$E$1662,0,0,1)</f>
        <v>3300</v>
      </c>
      <c r="Z82" s="2" cm="1">
        <f t="array" ref="Z82">_xlfn.XLOOKUP(Z$1&amp;$R82,$C$3:$C$1662&amp;$D$3:$D$1662,$E$3:$E$1662,0,0,1)</f>
        <v>2500</v>
      </c>
      <c r="AA82" s="2" cm="1">
        <f t="array" ref="AA82">_xlfn.XLOOKUP(AA$1&amp;$R82,$C$3:$C$1662&amp;$D$3:$D$1662,$E$3:$E$1662,0,0,1)</f>
        <v>32000</v>
      </c>
      <c r="AB82" s="2" cm="1">
        <f t="array" ref="AB82">_xlfn.XLOOKUP(AB$1&amp;$R82,$C$3:$C$1662&amp;$D$3:$D$1662,$E$3:$E$1662,0,0,1)</f>
        <v>21600</v>
      </c>
      <c r="AC82" s="2" cm="1">
        <f t="array" ref="AC82">_xlfn.XLOOKUP(AC$1&amp;$R82,$C$3:$C$1662&amp;$D$3:$D$1662,$E$3:$E$1662,0,0,1)</f>
        <v>13300</v>
      </c>
    </row>
    <row r="83" spans="3:29" x14ac:dyDescent="0.4">
      <c r="C83" t="s">
        <v>758</v>
      </c>
      <c r="D83" t="s">
        <v>593</v>
      </c>
      <c r="E83">
        <v>13300</v>
      </c>
      <c r="R83" t="s">
        <v>94</v>
      </c>
      <c r="S83" s="2">
        <f t="shared" si="6"/>
        <v>2772180</v>
      </c>
      <c r="T83" s="2">
        <f t="shared" si="7"/>
        <v>1674900</v>
      </c>
      <c r="U83" s="2">
        <f t="shared" si="7"/>
        <v>1789700</v>
      </c>
      <c r="V83" s="2">
        <f t="shared" si="7"/>
        <v>3703700</v>
      </c>
      <c r="W83" s="2">
        <f t="shared" si="7"/>
        <v>3703100</v>
      </c>
      <c r="X83" s="2">
        <f t="shared" si="7"/>
        <v>2989500</v>
      </c>
      <c r="Y83" s="2" cm="1">
        <f t="array" ref="Y83">_xlfn.XLOOKUP(Y$1&amp;$R83,$C$3:$C$1662&amp;$D$3:$D$1662,$E$3:$E$1662,0,0,1)</f>
        <v>5100</v>
      </c>
      <c r="Z83" s="2" cm="1">
        <f t="array" ref="Z83">_xlfn.XLOOKUP(Z$1&amp;$R83,$C$3:$C$1662&amp;$D$3:$D$1662,$E$3:$E$1662,0,0,1)</f>
        <v>16800</v>
      </c>
      <c r="AA83" s="2" cm="1">
        <f t="array" ref="AA83">_xlfn.XLOOKUP(AA$1&amp;$R83,$C$3:$C$1662&amp;$D$3:$D$1662,$E$3:$E$1662,0,0,1)</f>
        <v>40100</v>
      </c>
      <c r="AB83" s="2" cm="1">
        <f t="array" ref="AB83">_xlfn.XLOOKUP(AB$1&amp;$R83,$C$3:$C$1662&amp;$D$3:$D$1662,$E$3:$E$1662,0,0,1)</f>
        <v>9700</v>
      </c>
      <c r="AC83" s="2" cm="1">
        <f t="array" ref="AC83">_xlfn.XLOOKUP(AC$1&amp;$R83,$C$3:$C$1662&amp;$D$3:$D$1662,$E$3:$E$1662,0,0,1)</f>
        <v>10700</v>
      </c>
    </row>
    <row r="84" spans="3:29" x14ac:dyDescent="0.4">
      <c r="C84" t="s">
        <v>758</v>
      </c>
      <c r="D84" t="s">
        <v>594</v>
      </c>
      <c r="E84">
        <v>10700</v>
      </c>
      <c r="R84" t="s">
        <v>93</v>
      </c>
      <c r="S84" s="2">
        <f t="shared" si="6"/>
        <v>2786180</v>
      </c>
      <c r="T84" s="2">
        <f t="shared" ref="T84:X99" si="8">T83+Y84</f>
        <v>1678600</v>
      </c>
      <c r="U84" s="2">
        <f t="shared" si="8"/>
        <v>1798900</v>
      </c>
      <c r="V84" s="2">
        <f t="shared" si="8"/>
        <v>3719300</v>
      </c>
      <c r="W84" s="2">
        <f t="shared" si="8"/>
        <v>3735900</v>
      </c>
      <c r="X84" s="2">
        <f t="shared" si="8"/>
        <v>2998200</v>
      </c>
      <c r="Y84" s="2" cm="1">
        <f t="array" ref="Y84">_xlfn.XLOOKUP(Y$1&amp;$R84,$C$3:$C$1662&amp;$D$3:$D$1662,$E$3:$E$1662,0,0,1)</f>
        <v>3700</v>
      </c>
      <c r="Z84" s="2" cm="1">
        <f t="array" ref="Z84">_xlfn.XLOOKUP(Z$1&amp;$R84,$C$3:$C$1662&amp;$D$3:$D$1662,$E$3:$E$1662,0,0,1)</f>
        <v>9200</v>
      </c>
      <c r="AA84" s="2" cm="1">
        <f t="array" ref="AA84">_xlfn.XLOOKUP(AA$1&amp;$R84,$C$3:$C$1662&amp;$D$3:$D$1662,$E$3:$E$1662,0,0,1)</f>
        <v>15600</v>
      </c>
      <c r="AB84" s="2" cm="1">
        <f t="array" ref="AB84">_xlfn.XLOOKUP(AB$1&amp;$R84,$C$3:$C$1662&amp;$D$3:$D$1662,$E$3:$E$1662,0,0,1)</f>
        <v>32800</v>
      </c>
      <c r="AC84" s="2" cm="1">
        <f t="array" ref="AC84">_xlfn.XLOOKUP(AC$1&amp;$R84,$C$3:$C$1662&amp;$D$3:$D$1662,$E$3:$E$1662,0,0,1)</f>
        <v>8700</v>
      </c>
    </row>
    <row r="85" spans="3:29" x14ac:dyDescent="0.4">
      <c r="C85" t="s">
        <v>758</v>
      </c>
      <c r="D85" t="s">
        <v>595</v>
      </c>
      <c r="E85">
        <v>8700</v>
      </c>
      <c r="R85" t="s">
        <v>229</v>
      </c>
      <c r="S85" s="2">
        <f t="shared" si="6"/>
        <v>2801340</v>
      </c>
      <c r="T85" s="2">
        <f t="shared" si="8"/>
        <v>1680900</v>
      </c>
      <c r="U85" s="2">
        <f t="shared" si="8"/>
        <v>1816900</v>
      </c>
      <c r="V85" s="2">
        <f t="shared" si="8"/>
        <v>3738700</v>
      </c>
      <c r="W85" s="2">
        <f t="shared" si="8"/>
        <v>3762300</v>
      </c>
      <c r="X85" s="2">
        <f t="shared" si="8"/>
        <v>3007900</v>
      </c>
      <c r="Y85" s="2" cm="1">
        <f t="array" ref="Y85">_xlfn.XLOOKUP(Y$1&amp;$R85,$C$3:$C$1662&amp;$D$3:$D$1662,$E$3:$E$1662,0,0,1)</f>
        <v>2300</v>
      </c>
      <c r="Z85" s="2" cm="1">
        <f t="array" ref="Z85">_xlfn.XLOOKUP(Z$1&amp;$R85,$C$3:$C$1662&amp;$D$3:$D$1662,$E$3:$E$1662,0,0,1)</f>
        <v>18000</v>
      </c>
      <c r="AA85" s="2" cm="1">
        <f t="array" ref="AA85">_xlfn.XLOOKUP(AA$1&amp;$R85,$C$3:$C$1662&amp;$D$3:$D$1662,$E$3:$E$1662,0,0,1)</f>
        <v>19400</v>
      </c>
      <c r="AB85" s="2" cm="1">
        <f t="array" ref="AB85">_xlfn.XLOOKUP(AB$1&amp;$R85,$C$3:$C$1662&amp;$D$3:$D$1662,$E$3:$E$1662,0,0,1)</f>
        <v>26400</v>
      </c>
      <c r="AC85" s="2" cm="1">
        <f t="array" ref="AC85">_xlfn.XLOOKUP(AC$1&amp;$R85,$C$3:$C$1662&amp;$D$3:$D$1662,$E$3:$E$1662,0,0,1)</f>
        <v>9700</v>
      </c>
    </row>
    <row r="86" spans="3:29" x14ac:dyDescent="0.4">
      <c r="C86" t="s">
        <v>758</v>
      </c>
      <c r="D86" t="s">
        <v>596</v>
      </c>
      <c r="E86">
        <v>9700</v>
      </c>
      <c r="R86" t="s">
        <v>250</v>
      </c>
      <c r="S86" s="2">
        <f t="shared" si="6"/>
        <v>2818920</v>
      </c>
      <c r="T86" s="2">
        <f t="shared" si="8"/>
        <v>1687600</v>
      </c>
      <c r="U86" s="2">
        <f t="shared" si="8"/>
        <v>1832700</v>
      </c>
      <c r="V86" s="2">
        <f t="shared" si="8"/>
        <v>3765400</v>
      </c>
      <c r="W86" s="2">
        <f t="shared" si="8"/>
        <v>3774700</v>
      </c>
      <c r="X86" s="2">
        <f t="shared" si="8"/>
        <v>3034200</v>
      </c>
      <c r="Y86" s="2" cm="1">
        <f t="array" ref="Y86">_xlfn.XLOOKUP(Y$1&amp;$R86,$C$3:$C$1662&amp;$D$3:$D$1662,$E$3:$E$1662,0,0,1)</f>
        <v>6700</v>
      </c>
      <c r="Z86" s="2" cm="1">
        <f t="array" ref="Z86">_xlfn.XLOOKUP(Z$1&amp;$R86,$C$3:$C$1662&amp;$D$3:$D$1662,$E$3:$E$1662,0,0,1)</f>
        <v>15800</v>
      </c>
      <c r="AA86" s="2" cm="1">
        <f t="array" ref="AA86">_xlfn.XLOOKUP(AA$1&amp;$R86,$C$3:$C$1662&amp;$D$3:$D$1662,$E$3:$E$1662,0,0,1)</f>
        <v>26700</v>
      </c>
      <c r="AB86" s="2" cm="1">
        <f t="array" ref="AB86">_xlfn.XLOOKUP(AB$1&amp;$R86,$C$3:$C$1662&amp;$D$3:$D$1662,$E$3:$E$1662,0,0,1)</f>
        <v>12400</v>
      </c>
      <c r="AC86" s="2" cm="1">
        <f t="array" ref="AC86">_xlfn.XLOOKUP(AC$1&amp;$R86,$C$3:$C$1662&amp;$D$3:$D$1662,$E$3:$E$1662,0,0,1)</f>
        <v>26300</v>
      </c>
    </row>
    <row r="87" spans="3:29" x14ac:dyDescent="0.4">
      <c r="C87" t="s">
        <v>758</v>
      </c>
      <c r="D87" t="s">
        <v>597</v>
      </c>
      <c r="E87">
        <v>26300</v>
      </c>
      <c r="R87" t="s">
        <v>127</v>
      </c>
      <c r="S87" s="2">
        <f t="shared" si="6"/>
        <v>2835440</v>
      </c>
      <c r="T87" s="2">
        <f t="shared" si="8"/>
        <v>1688800</v>
      </c>
      <c r="U87" s="2">
        <f t="shared" si="8"/>
        <v>1842800</v>
      </c>
      <c r="V87" s="2">
        <f t="shared" si="8"/>
        <v>3787800</v>
      </c>
      <c r="W87" s="2">
        <f t="shared" si="8"/>
        <v>3807700</v>
      </c>
      <c r="X87" s="2">
        <f t="shared" si="8"/>
        <v>3050100</v>
      </c>
      <c r="Y87" s="2" cm="1">
        <f t="array" ref="Y87">_xlfn.XLOOKUP(Y$1&amp;$R87,$C$3:$C$1662&amp;$D$3:$D$1662,$E$3:$E$1662,0,0,1)</f>
        <v>1200</v>
      </c>
      <c r="Z87" s="2" cm="1">
        <f t="array" ref="Z87">_xlfn.XLOOKUP(Z$1&amp;$R87,$C$3:$C$1662&amp;$D$3:$D$1662,$E$3:$E$1662,0,0,1)</f>
        <v>10100</v>
      </c>
      <c r="AA87" s="2" cm="1">
        <f t="array" ref="AA87">_xlfn.XLOOKUP(AA$1&amp;$R87,$C$3:$C$1662&amp;$D$3:$D$1662,$E$3:$E$1662,0,0,1)</f>
        <v>22400</v>
      </c>
      <c r="AB87" s="2" cm="1">
        <f t="array" ref="AB87">_xlfn.XLOOKUP(AB$1&amp;$R87,$C$3:$C$1662&amp;$D$3:$D$1662,$E$3:$E$1662,0,0,1)</f>
        <v>33000</v>
      </c>
      <c r="AC87" s="2" cm="1">
        <f t="array" ref="AC87">_xlfn.XLOOKUP(AC$1&amp;$R87,$C$3:$C$1662&amp;$D$3:$D$1662,$E$3:$E$1662,0,0,1)</f>
        <v>15900</v>
      </c>
    </row>
    <row r="88" spans="3:29" x14ac:dyDescent="0.4">
      <c r="C88" t="s">
        <v>758</v>
      </c>
      <c r="D88" t="s">
        <v>598</v>
      </c>
      <c r="E88">
        <v>15900</v>
      </c>
      <c r="R88" t="s">
        <v>151</v>
      </c>
      <c r="S88" s="2">
        <f t="shared" si="6"/>
        <v>2844640</v>
      </c>
      <c r="T88" s="2">
        <f t="shared" si="8"/>
        <v>1692500</v>
      </c>
      <c r="U88" s="2">
        <f t="shared" si="8"/>
        <v>1853100</v>
      </c>
      <c r="V88" s="2">
        <f t="shared" si="8"/>
        <v>3801300</v>
      </c>
      <c r="W88" s="2">
        <f t="shared" si="8"/>
        <v>3815800</v>
      </c>
      <c r="X88" s="2">
        <f t="shared" si="8"/>
        <v>3060500</v>
      </c>
      <c r="Y88" s="2" cm="1">
        <f t="array" ref="Y88">_xlfn.XLOOKUP(Y$1&amp;$R88,$C$3:$C$1662&amp;$D$3:$D$1662,$E$3:$E$1662,0,0,1)</f>
        <v>3700</v>
      </c>
      <c r="Z88" s="2" cm="1">
        <f t="array" ref="Z88">_xlfn.XLOOKUP(Z$1&amp;$R88,$C$3:$C$1662&amp;$D$3:$D$1662,$E$3:$E$1662,0,0,1)</f>
        <v>10300</v>
      </c>
      <c r="AA88" s="2" cm="1">
        <f t="array" ref="AA88">_xlfn.XLOOKUP(AA$1&amp;$R88,$C$3:$C$1662&amp;$D$3:$D$1662,$E$3:$E$1662,0,0,1)</f>
        <v>13500</v>
      </c>
      <c r="AB88" s="2" cm="1">
        <f t="array" ref="AB88">_xlfn.XLOOKUP(AB$1&amp;$R88,$C$3:$C$1662&amp;$D$3:$D$1662,$E$3:$E$1662,0,0,1)</f>
        <v>8100</v>
      </c>
      <c r="AC88" s="2" cm="1">
        <f t="array" ref="AC88">_xlfn.XLOOKUP(AC$1&amp;$R88,$C$3:$C$1662&amp;$D$3:$D$1662,$E$3:$E$1662,0,0,1)</f>
        <v>10400</v>
      </c>
    </row>
    <row r="89" spans="3:29" x14ac:dyDescent="0.4">
      <c r="C89" t="s">
        <v>758</v>
      </c>
      <c r="D89" t="s">
        <v>599</v>
      </c>
      <c r="E89">
        <v>10400</v>
      </c>
      <c r="R89" t="s">
        <v>95</v>
      </c>
      <c r="S89" s="2">
        <f t="shared" si="6"/>
        <v>2857660</v>
      </c>
      <c r="T89" s="2">
        <f t="shared" si="8"/>
        <v>1711200</v>
      </c>
      <c r="U89" s="2">
        <f t="shared" si="8"/>
        <v>1866500</v>
      </c>
      <c r="V89" s="2">
        <f t="shared" si="8"/>
        <v>3813900</v>
      </c>
      <c r="W89" s="2">
        <f t="shared" si="8"/>
        <v>3825500</v>
      </c>
      <c r="X89" s="2">
        <f t="shared" si="8"/>
        <v>3071200</v>
      </c>
      <c r="Y89" s="2" cm="1">
        <f t="array" ref="Y89">_xlfn.XLOOKUP(Y$1&amp;$R89,$C$3:$C$1662&amp;$D$3:$D$1662,$E$3:$E$1662,0,0,1)</f>
        <v>18700</v>
      </c>
      <c r="Z89" s="2" cm="1">
        <f t="array" ref="Z89">_xlfn.XLOOKUP(Z$1&amp;$R89,$C$3:$C$1662&amp;$D$3:$D$1662,$E$3:$E$1662,0,0,1)</f>
        <v>13400</v>
      </c>
      <c r="AA89" s="2" cm="1">
        <f t="array" ref="AA89">_xlfn.XLOOKUP(AA$1&amp;$R89,$C$3:$C$1662&amp;$D$3:$D$1662,$E$3:$E$1662,0,0,1)</f>
        <v>12600</v>
      </c>
      <c r="AB89" s="2" cm="1">
        <f t="array" ref="AB89">_xlfn.XLOOKUP(AB$1&amp;$R89,$C$3:$C$1662&amp;$D$3:$D$1662,$E$3:$E$1662,0,0,1)</f>
        <v>9700</v>
      </c>
      <c r="AC89" s="2" cm="1">
        <f t="array" ref="AC89">_xlfn.XLOOKUP(AC$1&amp;$R89,$C$3:$C$1662&amp;$D$3:$D$1662,$E$3:$E$1662,0,0,1)</f>
        <v>10700</v>
      </c>
    </row>
    <row r="90" spans="3:29" x14ac:dyDescent="0.4">
      <c r="C90" t="s">
        <v>758</v>
      </c>
      <c r="D90" t="s">
        <v>600</v>
      </c>
      <c r="E90">
        <v>10700</v>
      </c>
      <c r="R90" t="s">
        <v>165</v>
      </c>
      <c r="S90" s="2">
        <f t="shared" si="6"/>
        <v>2873300</v>
      </c>
      <c r="T90" s="2">
        <f t="shared" si="8"/>
        <v>1719900</v>
      </c>
      <c r="U90" s="2">
        <f t="shared" si="8"/>
        <v>1875500</v>
      </c>
      <c r="V90" s="2">
        <f t="shared" si="8"/>
        <v>3839400</v>
      </c>
      <c r="W90" s="2">
        <f t="shared" si="8"/>
        <v>3842500</v>
      </c>
      <c r="X90" s="2">
        <f t="shared" si="8"/>
        <v>3089200</v>
      </c>
      <c r="Y90" s="2" cm="1">
        <f t="array" ref="Y90">_xlfn.XLOOKUP(Y$1&amp;$R90,$C$3:$C$1662&amp;$D$3:$D$1662,$E$3:$E$1662,0,0,1)</f>
        <v>8700</v>
      </c>
      <c r="Z90" s="2" cm="1">
        <f t="array" ref="Z90">_xlfn.XLOOKUP(Z$1&amp;$R90,$C$3:$C$1662&amp;$D$3:$D$1662,$E$3:$E$1662,0,0,1)</f>
        <v>9000</v>
      </c>
      <c r="AA90" s="2" cm="1">
        <f t="array" ref="AA90">_xlfn.XLOOKUP(AA$1&amp;$R90,$C$3:$C$1662&amp;$D$3:$D$1662,$E$3:$E$1662,0,0,1)</f>
        <v>25500</v>
      </c>
      <c r="AB90" s="2" cm="1">
        <f t="array" ref="AB90">_xlfn.XLOOKUP(AB$1&amp;$R90,$C$3:$C$1662&amp;$D$3:$D$1662,$E$3:$E$1662,0,0,1)</f>
        <v>17000</v>
      </c>
      <c r="AC90" s="2" cm="1">
        <f t="array" ref="AC90">_xlfn.XLOOKUP(AC$1&amp;$R90,$C$3:$C$1662&amp;$D$3:$D$1662,$E$3:$E$1662,0,0,1)</f>
        <v>18000</v>
      </c>
    </row>
    <row r="91" spans="3:29" x14ac:dyDescent="0.4">
      <c r="C91" t="s">
        <v>758</v>
      </c>
      <c r="D91" t="s">
        <v>601</v>
      </c>
      <c r="E91">
        <v>18000</v>
      </c>
      <c r="R91" t="s">
        <v>150</v>
      </c>
      <c r="S91" s="2">
        <f t="shared" si="6"/>
        <v>2882800</v>
      </c>
      <c r="T91" s="2">
        <f t="shared" si="8"/>
        <v>1721800</v>
      </c>
      <c r="U91" s="2">
        <f t="shared" si="8"/>
        <v>1887800</v>
      </c>
      <c r="V91" s="2">
        <f t="shared" si="8"/>
        <v>3847500</v>
      </c>
      <c r="W91" s="2">
        <f t="shared" si="8"/>
        <v>3860100</v>
      </c>
      <c r="X91" s="2">
        <f t="shared" si="8"/>
        <v>3096800</v>
      </c>
      <c r="Y91" s="2" cm="1">
        <f t="array" ref="Y91">_xlfn.XLOOKUP(Y$1&amp;$R91,$C$3:$C$1662&amp;$D$3:$D$1662,$E$3:$E$1662,0,0,1)</f>
        <v>1900</v>
      </c>
      <c r="Z91" s="2" cm="1">
        <f t="array" ref="Z91">_xlfn.XLOOKUP(Z$1&amp;$R91,$C$3:$C$1662&amp;$D$3:$D$1662,$E$3:$E$1662,0,0,1)</f>
        <v>12300</v>
      </c>
      <c r="AA91" s="2" cm="1">
        <f t="array" ref="AA91">_xlfn.XLOOKUP(AA$1&amp;$R91,$C$3:$C$1662&amp;$D$3:$D$1662,$E$3:$E$1662,0,0,1)</f>
        <v>8100</v>
      </c>
      <c r="AB91" s="2" cm="1">
        <f t="array" ref="AB91">_xlfn.XLOOKUP(AB$1&amp;$R91,$C$3:$C$1662&amp;$D$3:$D$1662,$E$3:$E$1662,0,0,1)</f>
        <v>17600</v>
      </c>
      <c r="AC91" s="2" cm="1">
        <f t="array" ref="AC91">_xlfn.XLOOKUP(AC$1&amp;$R91,$C$3:$C$1662&amp;$D$3:$D$1662,$E$3:$E$1662,0,0,1)</f>
        <v>7600</v>
      </c>
    </row>
    <row r="92" spans="3:29" x14ac:dyDescent="0.4">
      <c r="C92" t="s">
        <v>758</v>
      </c>
      <c r="D92" t="s">
        <v>602</v>
      </c>
      <c r="E92">
        <v>7600</v>
      </c>
      <c r="R92" t="s">
        <v>164</v>
      </c>
      <c r="S92" s="2">
        <f t="shared" si="6"/>
        <v>2896980</v>
      </c>
      <c r="T92" s="2">
        <f t="shared" si="8"/>
        <v>1723400</v>
      </c>
      <c r="U92" s="2">
        <f t="shared" si="8"/>
        <v>1900000</v>
      </c>
      <c r="V92" s="2">
        <f t="shared" si="8"/>
        <v>3866700</v>
      </c>
      <c r="W92" s="2">
        <f t="shared" si="8"/>
        <v>3890700</v>
      </c>
      <c r="X92" s="2">
        <f t="shared" si="8"/>
        <v>3104100</v>
      </c>
      <c r="Y92" s="2" cm="1">
        <f t="array" ref="Y92">_xlfn.XLOOKUP(Y$1&amp;$R92,$C$3:$C$1662&amp;$D$3:$D$1662,$E$3:$E$1662,0,0,1)</f>
        <v>1600</v>
      </c>
      <c r="Z92" s="2" cm="1">
        <f t="array" ref="Z92">_xlfn.XLOOKUP(Z$1&amp;$R92,$C$3:$C$1662&amp;$D$3:$D$1662,$E$3:$E$1662,0,0,1)</f>
        <v>12200</v>
      </c>
      <c r="AA92" s="2" cm="1">
        <f t="array" ref="AA92">_xlfn.XLOOKUP(AA$1&amp;$R92,$C$3:$C$1662&amp;$D$3:$D$1662,$E$3:$E$1662,0,0,1)</f>
        <v>19200</v>
      </c>
      <c r="AB92" s="2" cm="1">
        <f t="array" ref="AB92">_xlfn.XLOOKUP(AB$1&amp;$R92,$C$3:$C$1662&amp;$D$3:$D$1662,$E$3:$E$1662,0,0,1)</f>
        <v>30600</v>
      </c>
      <c r="AC92" s="2" cm="1">
        <f t="array" ref="AC92">_xlfn.XLOOKUP(AC$1&amp;$R92,$C$3:$C$1662&amp;$D$3:$D$1662,$E$3:$E$1662,0,0,1)</f>
        <v>7300</v>
      </c>
    </row>
    <row r="93" spans="3:29" x14ac:dyDescent="0.4">
      <c r="C93" t="s">
        <v>758</v>
      </c>
      <c r="D93" t="s">
        <v>603</v>
      </c>
      <c r="E93">
        <v>7300</v>
      </c>
      <c r="R93" t="s">
        <v>20</v>
      </c>
      <c r="S93" s="2">
        <f t="shared" si="6"/>
        <v>2907640</v>
      </c>
      <c r="T93" s="2">
        <f t="shared" si="8"/>
        <v>1729900</v>
      </c>
      <c r="U93" s="2">
        <f t="shared" si="8"/>
        <v>1906300</v>
      </c>
      <c r="V93" s="2">
        <f t="shared" si="8"/>
        <v>3871700</v>
      </c>
      <c r="W93" s="2">
        <f t="shared" si="8"/>
        <v>3913800</v>
      </c>
      <c r="X93" s="2">
        <f t="shared" si="8"/>
        <v>3116500</v>
      </c>
      <c r="Y93" s="2" cm="1">
        <f t="array" ref="Y93">_xlfn.XLOOKUP(Y$1&amp;$R93,$C$3:$C$1662&amp;$D$3:$D$1662,$E$3:$E$1662,0,0,1)</f>
        <v>6500</v>
      </c>
      <c r="Z93" s="2" cm="1">
        <f t="array" ref="Z93">_xlfn.XLOOKUP(Z$1&amp;$R93,$C$3:$C$1662&amp;$D$3:$D$1662,$E$3:$E$1662,0,0,1)</f>
        <v>6300</v>
      </c>
      <c r="AA93" s="2" cm="1">
        <f t="array" ref="AA93">_xlfn.XLOOKUP(AA$1&amp;$R93,$C$3:$C$1662&amp;$D$3:$D$1662,$E$3:$E$1662,0,0,1)</f>
        <v>5000</v>
      </c>
      <c r="AB93" s="2" cm="1">
        <f t="array" ref="AB93">_xlfn.XLOOKUP(AB$1&amp;$R93,$C$3:$C$1662&amp;$D$3:$D$1662,$E$3:$E$1662,0,0,1)</f>
        <v>23100</v>
      </c>
      <c r="AC93" s="2" cm="1">
        <f t="array" ref="AC93">_xlfn.XLOOKUP(AC$1&amp;$R93,$C$3:$C$1662&amp;$D$3:$D$1662,$E$3:$E$1662,0,0,1)</f>
        <v>12400</v>
      </c>
    </row>
    <row r="94" spans="3:29" x14ac:dyDescent="0.4">
      <c r="C94" t="s">
        <v>758</v>
      </c>
      <c r="D94" t="s">
        <v>604</v>
      </c>
      <c r="E94">
        <v>12400</v>
      </c>
      <c r="R94" t="s">
        <v>297</v>
      </c>
      <c r="S94" s="2">
        <f t="shared" si="6"/>
        <v>2917580</v>
      </c>
      <c r="T94" s="2">
        <f t="shared" si="8"/>
        <v>1736100</v>
      </c>
      <c r="U94" s="2">
        <f t="shared" si="8"/>
        <v>1911000</v>
      </c>
      <c r="V94" s="2">
        <f t="shared" si="8"/>
        <v>3880900</v>
      </c>
      <c r="W94" s="2">
        <f t="shared" si="8"/>
        <v>3937600</v>
      </c>
      <c r="X94" s="2">
        <f t="shared" si="8"/>
        <v>3122300</v>
      </c>
      <c r="Y94" s="2" cm="1">
        <f t="array" ref="Y94">_xlfn.XLOOKUP(Y$1&amp;$R94,$C$3:$C$1662&amp;$D$3:$D$1662,$E$3:$E$1662,0,0,1)</f>
        <v>6200</v>
      </c>
      <c r="Z94" s="2" cm="1">
        <f t="array" ref="Z94">_xlfn.XLOOKUP(Z$1&amp;$R94,$C$3:$C$1662&amp;$D$3:$D$1662,$E$3:$E$1662,0,0,1)</f>
        <v>4700</v>
      </c>
      <c r="AA94" s="2" cm="1">
        <f t="array" ref="AA94">_xlfn.XLOOKUP(AA$1&amp;$R94,$C$3:$C$1662&amp;$D$3:$D$1662,$E$3:$E$1662,0,0,1)</f>
        <v>9200</v>
      </c>
      <c r="AB94" s="2" cm="1">
        <f t="array" ref="AB94">_xlfn.XLOOKUP(AB$1&amp;$R94,$C$3:$C$1662&amp;$D$3:$D$1662,$E$3:$E$1662,0,0,1)</f>
        <v>23800</v>
      </c>
      <c r="AC94" s="2" cm="1">
        <f t="array" ref="AC94">_xlfn.XLOOKUP(AC$1&amp;$R94,$C$3:$C$1662&amp;$D$3:$D$1662,$E$3:$E$1662,0,0,1)</f>
        <v>5800</v>
      </c>
    </row>
    <row r="95" spans="3:29" x14ac:dyDescent="0.4">
      <c r="C95" t="s">
        <v>758</v>
      </c>
      <c r="D95" t="s">
        <v>605</v>
      </c>
      <c r="E95">
        <v>5800</v>
      </c>
      <c r="R95" t="s">
        <v>15</v>
      </c>
      <c r="S95" s="2">
        <f t="shared" si="6"/>
        <v>2934360</v>
      </c>
      <c r="T95" s="2">
        <f t="shared" si="8"/>
        <v>1738600</v>
      </c>
      <c r="U95" s="2">
        <f t="shared" si="8"/>
        <v>1936600</v>
      </c>
      <c r="V95" s="2">
        <f t="shared" si="8"/>
        <v>3922200</v>
      </c>
      <c r="W95" s="2">
        <f t="shared" si="8"/>
        <v>3947400</v>
      </c>
      <c r="X95" s="2">
        <f t="shared" si="8"/>
        <v>3127000</v>
      </c>
      <c r="Y95" s="2" cm="1">
        <f t="array" ref="Y95">_xlfn.XLOOKUP(Y$1&amp;$R95,$C$3:$C$1662&amp;$D$3:$D$1662,$E$3:$E$1662,0,0,1)</f>
        <v>2500</v>
      </c>
      <c r="Z95" s="2" cm="1">
        <f t="array" ref="Z95">_xlfn.XLOOKUP(Z$1&amp;$R95,$C$3:$C$1662&amp;$D$3:$D$1662,$E$3:$E$1662,0,0,1)</f>
        <v>25600</v>
      </c>
      <c r="AA95" s="2" cm="1">
        <f t="array" ref="AA95">_xlfn.XLOOKUP(AA$1&amp;$R95,$C$3:$C$1662&amp;$D$3:$D$1662,$E$3:$E$1662,0,0,1)</f>
        <v>41300</v>
      </c>
      <c r="AB95" s="2" cm="1">
        <f t="array" ref="AB95">_xlfn.XLOOKUP(AB$1&amp;$R95,$C$3:$C$1662&amp;$D$3:$D$1662,$E$3:$E$1662,0,0,1)</f>
        <v>9800</v>
      </c>
      <c r="AC95" s="2" cm="1">
        <f t="array" ref="AC95">_xlfn.XLOOKUP(AC$1&amp;$R95,$C$3:$C$1662&amp;$D$3:$D$1662,$E$3:$E$1662,0,0,1)</f>
        <v>4700</v>
      </c>
    </row>
    <row r="96" spans="3:29" x14ac:dyDescent="0.4">
      <c r="C96" t="s">
        <v>758</v>
      </c>
      <c r="D96" t="s">
        <v>606</v>
      </c>
      <c r="E96">
        <v>4700</v>
      </c>
      <c r="R96" t="s">
        <v>298</v>
      </c>
      <c r="S96" s="2">
        <f t="shared" si="6"/>
        <v>2947160</v>
      </c>
      <c r="T96" s="2">
        <f t="shared" si="8"/>
        <v>1743600</v>
      </c>
      <c r="U96" s="2">
        <f t="shared" si="8"/>
        <v>1951000</v>
      </c>
      <c r="V96" s="2">
        <f t="shared" si="8"/>
        <v>3933000</v>
      </c>
      <c r="W96" s="2">
        <f t="shared" si="8"/>
        <v>3974800</v>
      </c>
      <c r="X96" s="2">
        <f t="shared" si="8"/>
        <v>3133400</v>
      </c>
      <c r="Y96" s="2" cm="1">
        <f t="array" ref="Y96">_xlfn.XLOOKUP(Y$1&amp;$R96,$C$3:$C$1662&amp;$D$3:$D$1662,$E$3:$E$1662,0,0,1)</f>
        <v>5000</v>
      </c>
      <c r="Z96" s="2" cm="1">
        <f t="array" ref="Z96">_xlfn.XLOOKUP(Z$1&amp;$R96,$C$3:$C$1662&amp;$D$3:$D$1662,$E$3:$E$1662,0,0,1)</f>
        <v>14400</v>
      </c>
      <c r="AA96" s="2" cm="1">
        <f t="array" ref="AA96">_xlfn.XLOOKUP(AA$1&amp;$R96,$C$3:$C$1662&amp;$D$3:$D$1662,$E$3:$E$1662,0,0,1)</f>
        <v>10800</v>
      </c>
      <c r="AB96" s="2" cm="1">
        <f t="array" ref="AB96">_xlfn.XLOOKUP(AB$1&amp;$R96,$C$3:$C$1662&amp;$D$3:$D$1662,$E$3:$E$1662,0,0,1)</f>
        <v>27400</v>
      </c>
      <c r="AC96" s="2" cm="1">
        <f t="array" ref="AC96">_xlfn.XLOOKUP(AC$1&amp;$R96,$C$3:$C$1662&amp;$D$3:$D$1662,$E$3:$E$1662,0,0,1)</f>
        <v>6400</v>
      </c>
    </row>
    <row r="97" spans="3:29" x14ac:dyDescent="0.4">
      <c r="C97" t="s">
        <v>758</v>
      </c>
      <c r="D97" t="s">
        <v>607</v>
      </c>
      <c r="E97">
        <v>6400</v>
      </c>
      <c r="R97" t="s">
        <v>139</v>
      </c>
      <c r="S97" s="2">
        <f t="shared" si="6"/>
        <v>2969160</v>
      </c>
      <c r="T97" s="2">
        <f t="shared" si="8"/>
        <v>1752000</v>
      </c>
      <c r="U97" s="2">
        <f t="shared" si="8"/>
        <v>1967700</v>
      </c>
      <c r="V97" s="2">
        <f t="shared" si="8"/>
        <v>3960600</v>
      </c>
      <c r="W97" s="2">
        <f t="shared" si="8"/>
        <v>3995300</v>
      </c>
      <c r="X97" s="2">
        <f t="shared" si="8"/>
        <v>3170200</v>
      </c>
      <c r="Y97" s="2" cm="1">
        <f t="array" ref="Y97">_xlfn.XLOOKUP(Y$1&amp;$R97,$C$3:$C$1662&amp;$D$3:$D$1662,$E$3:$E$1662,0,0,1)</f>
        <v>8400</v>
      </c>
      <c r="Z97" s="2" cm="1">
        <f t="array" ref="Z97">_xlfn.XLOOKUP(Z$1&amp;$R97,$C$3:$C$1662&amp;$D$3:$D$1662,$E$3:$E$1662,0,0,1)</f>
        <v>16700</v>
      </c>
      <c r="AA97" s="2" cm="1">
        <f t="array" ref="AA97">_xlfn.XLOOKUP(AA$1&amp;$R97,$C$3:$C$1662&amp;$D$3:$D$1662,$E$3:$E$1662,0,0,1)</f>
        <v>27600</v>
      </c>
      <c r="AB97" s="2" cm="1">
        <f t="array" ref="AB97">_xlfn.XLOOKUP(AB$1&amp;$R97,$C$3:$C$1662&amp;$D$3:$D$1662,$E$3:$E$1662,0,0,1)</f>
        <v>20500</v>
      </c>
      <c r="AC97" s="2" cm="1">
        <f t="array" ref="AC97">_xlfn.XLOOKUP(AC$1&amp;$R97,$C$3:$C$1662&amp;$D$3:$D$1662,$E$3:$E$1662,0,0,1)</f>
        <v>36800</v>
      </c>
    </row>
    <row r="98" spans="3:29" x14ac:dyDescent="0.4">
      <c r="C98" t="s">
        <v>758</v>
      </c>
      <c r="D98" t="s">
        <v>608</v>
      </c>
      <c r="E98">
        <v>36800</v>
      </c>
      <c r="R98" t="s">
        <v>137</v>
      </c>
      <c r="S98" s="2">
        <f t="shared" si="6"/>
        <v>2982660</v>
      </c>
      <c r="T98" s="2">
        <f t="shared" si="8"/>
        <v>1754800</v>
      </c>
      <c r="U98" s="2">
        <f t="shared" si="8"/>
        <v>1990700</v>
      </c>
      <c r="V98" s="2">
        <f t="shared" si="8"/>
        <v>3972700</v>
      </c>
      <c r="W98" s="2">
        <f t="shared" si="8"/>
        <v>4015900</v>
      </c>
      <c r="X98" s="2">
        <f t="shared" si="8"/>
        <v>3179200</v>
      </c>
      <c r="Y98" s="2" cm="1">
        <f t="array" ref="Y98">_xlfn.XLOOKUP(Y$1&amp;$R98,$C$3:$C$1662&amp;$D$3:$D$1662,$E$3:$E$1662,0,0,1)</f>
        <v>2800</v>
      </c>
      <c r="Z98" s="2" cm="1">
        <f t="array" ref="Z98">_xlfn.XLOOKUP(Z$1&amp;$R98,$C$3:$C$1662&amp;$D$3:$D$1662,$E$3:$E$1662,0,0,1)</f>
        <v>23000</v>
      </c>
      <c r="AA98" s="2" cm="1">
        <f t="array" ref="AA98">_xlfn.XLOOKUP(AA$1&amp;$R98,$C$3:$C$1662&amp;$D$3:$D$1662,$E$3:$E$1662,0,0,1)</f>
        <v>12100</v>
      </c>
      <c r="AB98" s="2" cm="1">
        <f t="array" ref="AB98">_xlfn.XLOOKUP(AB$1&amp;$R98,$C$3:$C$1662&amp;$D$3:$D$1662,$E$3:$E$1662,0,0,1)</f>
        <v>20600</v>
      </c>
      <c r="AC98" s="2" cm="1">
        <f t="array" ref="AC98">_xlfn.XLOOKUP(AC$1&amp;$R98,$C$3:$C$1662&amp;$D$3:$D$1662,$E$3:$E$1662,0,0,1)</f>
        <v>9000</v>
      </c>
    </row>
    <row r="99" spans="3:29" x14ac:dyDescent="0.4">
      <c r="C99" t="s">
        <v>758</v>
      </c>
      <c r="D99" t="s">
        <v>609</v>
      </c>
      <c r="E99">
        <v>9000</v>
      </c>
      <c r="R99" t="s">
        <v>268</v>
      </c>
      <c r="S99" s="2">
        <f t="shared" si="6"/>
        <v>2992680</v>
      </c>
      <c r="T99" s="2">
        <f t="shared" si="8"/>
        <v>1759700</v>
      </c>
      <c r="U99" s="2">
        <f t="shared" si="8"/>
        <v>2002400</v>
      </c>
      <c r="V99" s="2">
        <f t="shared" si="8"/>
        <v>3980000</v>
      </c>
      <c r="W99" s="2">
        <f t="shared" si="8"/>
        <v>4030500</v>
      </c>
      <c r="X99" s="2">
        <f t="shared" si="8"/>
        <v>3190800</v>
      </c>
      <c r="Y99" s="2" cm="1">
        <f t="array" ref="Y99">_xlfn.XLOOKUP(Y$1&amp;$R99,$C$3:$C$1662&amp;$D$3:$D$1662,$E$3:$E$1662,0,0,1)</f>
        <v>4900</v>
      </c>
      <c r="Z99" s="2" cm="1">
        <f t="array" ref="Z99">_xlfn.XLOOKUP(Z$1&amp;$R99,$C$3:$C$1662&amp;$D$3:$D$1662,$E$3:$E$1662,0,0,1)</f>
        <v>11700</v>
      </c>
      <c r="AA99" s="2" cm="1">
        <f t="array" ref="AA99">_xlfn.XLOOKUP(AA$1&amp;$R99,$C$3:$C$1662&amp;$D$3:$D$1662,$E$3:$E$1662,0,0,1)</f>
        <v>7300</v>
      </c>
      <c r="AB99" s="2" cm="1">
        <f t="array" ref="AB99">_xlfn.XLOOKUP(AB$1&amp;$R99,$C$3:$C$1662&amp;$D$3:$D$1662,$E$3:$E$1662,0,0,1)</f>
        <v>14600</v>
      </c>
      <c r="AC99" s="2" cm="1">
        <f t="array" ref="AC99">_xlfn.XLOOKUP(AC$1&amp;$R99,$C$3:$C$1662&amp;$D$3:$D$1662,$E$3:$E$1662,0,0,1)</f>
        <v>11600</v>
      </c>
    </row>
    <row r="100" spans="3:29" x14ac:dyDescent="0.4">
      <c r="C100" t="s">
        <v>758</v>
      </c>
      <c r="D100" t="s">
        <v>610</v>
      </c>
      <c r="E100">
        <v>11600</v>
      </c>
      <c r="R100" t="s">
        <v>101</v>
      </c>
      <c r="S100" s="2">
        <f t="shared" si="6"/>
        <v>3009280</v>
      </c>
      <c r="T100" s="2">
        <f t="shared" ref="T100:X115" si="9">T99+Y100</f>
        <v>1764700</v>
      </c>
      <c r="U100" s="2">
        <f t="shared" si="9"/>
        <v>2032500</v>
      </c>
      <c r="V100" s="2">
        <f t="shared" si="9"/>
        <v>4001700</v>
      </c>
      <c r="W100" s="2">
        <f t="shared" si="9"/>
        <v>4048400</v>
      </c>
      <c r="X100" s="2">
        <f t="shared" si="9"/>
        <v>3199100</v>
      </c>
      <c r="Y100" s="2" cm="1">
        <f t="array" ref="Y100">_xlfn.XLOOKUP(Y$1&amp;$R100,$C$3:$C$1662&amp;$D$3:$D$1662,$E$3:$E$1662,0,0,1)</f>
        <v>5000</v>
      </c>
      <c r="Z100" s="2" cm="1">
        <f t="array" ref="Z100">_xlfn.XLOOKUP(Z$1&amp;$R100,$C$3:$C$1662&amp;$D$3:$D$1662,$E$3:$E$1662,0,0,1)</f>
        <v>30100</v>
      </c>
      <c r="AA100" s="2" cm="1">
        <f t="array" ref="AA100">_xlfn.XLOOKUP(AA$1&amp;$R100,$C$3:$C$1662&amp;$D$3:$D$1662,$E$3:$E$1662,0,0,1)</f>
        <v>21700</v>
      </c>
      <c r="AB100" s="2" cm="1">
        <f t="array" ref="AB100">_xlfn.XLOOKUP(AB$1&amp;$R100,$C$3:$C$1662&amp;$D$3:$D$1662,$E$3:$E$1662,0,0,1)</f>
        <v>17900</v>
      </c>
      <c r="AC100" s="2" cm="1">
        <f t="array" ref="AC100">_xlfn.XLOOKUP(AC$1&amp;$R100,$C$3:$C$1662&amp;$D$3:$D$1662,$E$3:$E$1662,0,0,1)</f>
        <v>8300</v>
      </c>
    </row>
    <row r="101" spans="3:29" x14ac:dyDescent="0.4">
      <c r="C101" t="s">
        <v>758</v>
      </c>
      <c r="D101" t="s">
        <v>611</v>
      </c>
      <c r="E101">
        <v>8300</v>
      </c>
      <c r="R101" t="s">
        <v>220</v>
      </c>
      <c r="S101" s="2">
        <f t="shared" si="6"/>
        <v>3023340</v>
      </c>
      <c r="T101" s="2">
        <f t="shared" si="9"/>
        <v>1777400</v>
      </c>
      <c r="U101" s="2">
        <f t="shared" si="9"/>
        <v>2056000</v>
      </c>
      <c r="V101" s="2">
        <f t="shared" si="9"/>
        <v>4016400</v>
      </c>
      <c r="W101" s="2">
        <f t="shared" si="9"/>
        <v>4057600</v>
      </c>
      <c r="X101" s="2">
        <f t="shared" si="9"/>
        <v>3209300</v>
      </c>
      <c r="Y101" s="2" cm="1">
        <f t="array" ref="Y101">_xlfn.XLOOKUP(Y$1&amp;$R101,$C$3:$C$1662&amp;$D$3:$D$1662,$E$3:$E$1662,0,0,1)</f>
        <v>12700</v>
      </c>
      <c r="Z101" s="2" cm="1">
        <f t="array" ref="Z101">_xlfn.XLOOKUP(Z$1&amp;$R101,$C$3:$C$1662&amp;$D$3:$D$1662,$E$3:$E$1662,0,0,1)</f>
        <v>23500</v>
      </c>
      <c r="AA101" s="2" cm="1">
        <f t="array" ref="AA101">_xlfn.XLOOKUP(AA$1&amp;$R101,$C$3:$C$1662&amp;$D$3:$D$1662,$E$3:$E$1662,0,0,1)</f>
        <v>14700</v>
      </c>
      <c r="AB101" s="2" cm="1">
        <f t="array" ref="AB101">_xlfn.XLOOKUP(AB$1&amp;$R101,$C$3:$C$1662&amp;$D$3:$D$1662,$E$3:$E$1662,0,0,1)</f>
        <v>9200</v>
      </c>
      <c r="AC101" s="2" cm="1">
        <f t="array" ref="AC101">_xlfn.XLOOKUP(AC$1&amp;$R101,$C$3:$C$1662&amp;$D$3:$D$1662,$E$3:$E$1662,0,0,1)</f>
        <v>10200</v>
      </c>
    </row>
    <row r="102" spans="3:29" x14ac:dyDescent="0.4">
      <c r="C102" t="s">
        <v>758</v>
      </c>
      <c r="D102" t="s">
        <v>612</v>
      </c>
      <c r="E102">
        <v>10200</v>
      </c>
      <c r="R102" t="s">
        <v>114</v>
      </c>
      <c r="S102" s="2">
        <f t="shared" si="6"/>
        <v>3044940</v>
      </c>
      <c r="T102" s="2">
        <f t="shared" si="9"/>
        <v>1784200</v>
      </c>
      <c r="U102" s="2">
        <f t="shared" si="9"/>
        <v>2065600</v>
      </c>
      <c r="V102" s="2">
        <f t="shared" si="9"/>
        <v>4060900</v>
      </c>
      <c r="W102" s="2">
        <f t="shared" si="9"/>
        <v>4086400</v>
      </c>
      <c r="X102" s="2">
        <f t="shared" si="9"/>
        <v>3227600</v>
      </c>
      <c r="Y102" s="2" cm="1">
        <f t="array" ref="Y102">_xlfn.XLOOKUP(Y$1&amp;$R102,$C$3:$C$1662&amp;$D$3:$D$1662,$E$3:$E$1662,0,0,1)</f>
        <v>6800</v>
      </c>
      <c r="Z102" s="2" cm="1">
        <f t="array" ref="Z102">_xlfn.XLOOKUP(Z$1&amp;$R102,$C$3:$C$1662&amp;$D$3:$D$1662,$E$3:$E$1662,0,0,1)</f>
        <v>9600</v>
      </c>
      <c r="AA102" s="2" cm="1">
        <f t="array" ref="AA102">_xlfn.XLOOKUP(AA$1&amp;$R102,$C$3:$C$1662&amp;$D$3:$D$1662,$E$3:$E$1662,0,0,1)</f>
        <v>44500</v>
      </c>
      <c r="AB102" s="2" cm="1">
        <f t="array" ref="AB102">_xlfn.XLOOKUP(AB$1&amp;$R102,$C$3:$C$1662&amp;$D$3:$D$1662,$E$3:$E$1662,0,0,1)</f>
        <v>28800</v>
      </c>
      <c r="AC102" s="2" cm="1">
        <f t="array" ref="AC102">_xlfn.XLOOKUP(AC$1&amp;$R102,$C$3:$C$1662&amp;$D$3:$D$1662,$E$3:$E$1662,0,0,1)</f>
        <v>18300</v>
      </c>
    </row>
    <row r="103" spans="3:29" x14ac:dyDescent="0.4">
      <c r="C103" t="s">
        <v>758</v>
      </c>
      <c r="D103" t="s">
        <v>613</v>
      </c>
      <c r="E103">
        <v>18300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3071500</v>
      </c>
      <c r="T103" s="2">
        <f t="shared" si="9"/>
        <v>1812700</v>
      </c>
      <c r="U103" s="2">
        <f t="shared" si="9"/>
        <v>2114400</v>
      </c>
      <c r="V103" s="2">
        <f t="shared" si="9"/>
        <v>4076600</v>
      </c>
      <c r="W103" s="2">
        <f t="shared" si="9"/>
        <v>4117800</v>
      </c>
      <c r="X103" s="2">
        <f t="shared" si="9"/>
        <v>3236000</v>
      </c>
      <c r="Y103" s="2" cm="1">
        <f t="array" ref="Y103">_xlfn.XLOOKUP(Y$1&amp;$R103,$C$3:$C$1662&amp;$D$3:$D$1662,$E$3:$E$1662,0,0,1)</f>
        <v>28500</v>
      </c>
      <c r="Z103" s="2" cm="1">
        <f t="array" ref="Z103">_xlfn.XLOOKUP(Z$1&amp;$R103,$C$3:$C$1662&amp;$D$3:$D$1662,$E$3:$E$1662,0,0,1)</f>
        <v>48800</v>
      </c>
      <c r="AA103" s="2" cm="1">
        <f t="array" ref="AA103">_xlfn.XLOOKUP(AA$1&amp;$R103,$C$3:$C$1662&amp;$D$3:$D$1662,$E$3:$E$1662,0,0,1)</f>
        <v>15700</v>
      </c>
      <c r="AB103" s="2" cm="1">
        <f t="array" ref="AB103">_xlfn.XLOOKUP(AB$1&amp;$R103,$C$3:$C$1662&amp;$D$3:$D$1662,$E$3:$E$1662,0,0,1)</f>
        <v>31400</v>
      </c>
      <c r="AC103" s="2" cm="1">
        <f t="array" ref="AC103">_xlfn.XLOOKUP(AC$1&amp;$R103,$C$3:$C$1662&amp;$D$3:$D$1662,$E$3:$E$1662,0,0,1)</f>
        <v>8400</v>
      </c>
    </row>
    <row r="104" spans="3:29" x14ac:dyDescent="0.4">
      <c r="C104" t="s">
        <v>758</v>
      </c>
      <c r="D104" t="s">
        <v>614</v>
      </c>
      <c r="E104">
        <v>8400</v>
      </c>
      <c r="R104" t="s">
        <v>23</v>
      </c>
      <c r="S104" s="2">
        <f t="shared" si="6"/>
        <v>3093740</v>
      </c>
      <c r="T104" s="2">
        <f t="shared" si="9"/>
        <v>1817600</v>
      </c>
      <c r="U104" s="2">
        <f t="shared" si="9"/>
        <v>2141700</v>
      </c>
      <c r="V104" s="2">
        <f t="shared" si="9"/>
        <v>4087100</v>
      </c>
      <c r="W104" s="2">
        <f t="shared" si="9"/>
        <v>4181500</v>
      </c>
      <c r="X104" s="2">
        <f t="shared" si="9"/>
        <v>3240800</v>
      </c>
      <c r="Y104" s="2" cm="1">
        <f t="array" ref="Y104">_xlfn.XLOOKUP(Y$1&amp;$R104,$C$3:$C$1662&amp;$D$3:$D$1662,$E$3:$E$1662,0,0,1)</f>
        <v>4900</v>
      </c>
      <c r="Z104" s="2" cm="1">
        <f t="array" ref="Z104">_xlfn.XLOOKUP(Z$1&amp;$R104,$C$3:$C$1662&amp;$D$3:$D$1662,$E$3:$E$1662,0,0,1)</f>
        <v>27300</v>
      </c>
      <c r="AA104" s="2" cm="1">
        <f t="array" ref="AA104">_xlfn.XLOOKUP(AA$1&amp;$R104,$C$3:$C$1662&amp;$D$3:$D$1662,$E$3:$E$1662,0,0,1)</f>
        <v>10500</v>
      </c>
      <c r="AB104" s="2" cm="1">
        <f t="array" ref="AB104">_xlfn.XLOOKUP(AB$1&amp;$R104,$C$3:$C$1662&amp;$D$3:$D$1662,$E$3:$E$1662,0,0,1)</f>
        <v>63700</v>
      </c>
      <c r="AC104" s="2" cm="1">
        <f t="array" ref="AC104">_xlfn.XLOOKUP(AC$1&amp;$R104,$C$3:$C$1662&amp;$D$3:$D$1662,$E$3:$E$1662,0,0,1)</f>
        <v>4800</v>
      </c>
    </row>
    <row r="105" spans="3:29" x14ac:dyDescent="0.4">
      <c r="C105" t="s">
        <v>758</v>
      </c>
      <c r="D105" t="s">
        <v>615</v>
      </c>
      <c r="E105">
        <v>4800</v>
      </c>
      <c r="R105" t="s">
        <v>159</v>
      </c>
      <c r="S105" s="2">
        <f t="shared" si="6"/>
        <v>3109720</v>
      </c>
      <c r="T105" s="2">
        <f t="shared" si="9"/>
        <v>1823900</v>
      </c>
      <c r="U105" s="2">
        <f t="shared" si="9"/>
        <v>2177200</v>
      </c>
      <c r="V105" s="2">
        <f t="shared" si="9"/>
        <v>4098200</v>
      </c>
      <c r="W105" s="2">
        <f t="shared" si="9"/>
        <v>4195500</v>
      </c>
      <c r="X105" s="2">
        <f t="shared" si="9"/>
        <v>3253800</v>
      </c>
      <c r="Y105" s="2" cm="1">
        <f t="array" ref="Y105">_xlfn.XLOOKUP(Y$1&amp;$R105,$C$3:$C$1662&amp;$D$3:$D$1662,$E$3:$E$1662,0,0,1)</f>
        <v>6300</v>
      </c>
      <c r="Z105" s="2" cm="1">
        <f t="array" ref="Z105">_xlfn.XLOOKUP(Z$1&amp;$R105,$C$3:$C$1662&amp;$D$3:$D$1662,$E$3:$E$1662,0,0,1)</f>
        <v>35500</v>
      </c>
      <c r="AA105" s="2" cm="1">
        <f t="array" ref="AA105">_xlfn.XLOOKUP(AA$1&amp;$R105,$C$3:$C$1662&amp;$D$3:$D$1662,$E$3:$E$1662,0,0,1)</f>
        <v>11100</v>
      </c>
      <c r="AB105" s="2" cm="1">
        <f t="array" ref="AB105">_xlfn.XLOOKUP(AB$1&amp;$R105,$C$3:$C$1662&amp;$D$3:$D$1662,$E$3:$E$1662,0,0,1)</f>
        <v>14000</v>
      </c>
      <c r="AC105" s="2" cm="1">
        <f t="array" ref="AC105">_xlfn.XLOOKUP(AC$1&amp;$R105,$C$3:$C$1662&amp;$D$3:$D$1662,$E$3:$E$1662,0,0,1)</f>
        <v>13000</v>
      </c>
    </row>
    <row r="106" spans="3:29" x14ac:dyDescent="0.4">
      <c r="C106" t="s">
        <v>758</v>
      </c>
      <c r="D106" t="s">
        <v>616</v>
      </c>
      <c r="E106">
        <v>13000</v>
      </c>
      <c r="R106" t="s">
        <v>173</v>
      </c>
      <c r="S106" s="2">
        <f t="shared" si="6"/>
        <v>3125820</v>
      </c>
      <c r="T106" s="2">
        <f t="shared" si="9"/>
        <v>1837500</v>
      </c>
      <c r="U106" s="2">
        <f t="shared" si="9"/>
        <v>2205200</v>
      </c>
      <c r="V106" s="2">
        <f t="shared" si="9"/>
        <v>4114900</v>
      </c>
      <c r="W106" s="2">
        <f t="shared" si="9"/>
        <v>4203700</v>
      </c>
      <c r="X106" s="2">
        <f t="shared" si="9"/>
        <v>3267800</v>
      </c>
      <c r="Y106" s="2" cm="1">
        <f t="array" ref="Y106">_xlfn.XLOOKUP(Y$1&amp;$R106,$C$3:$C$1662&amp;$D$3:$D$1662,$E$3:$E$1662,0,0,1)</f>
        <v>13600</v>
      </c>
      <c r="Z106" s="2" cm="1">
        <f t="array" ref="Z106">_xlfn.XLOOKUP(Z$1&amp;$R106,$C$3:$C$1662&amp;$D$3:$D$1662,$E$3:$E$1662,0,0,1)</f>
        <v>28000</v>
      </c>
      <c r="AA106" s="2" cm="1">
        <f t="array" ref="AA106">_xlfn.XLOOKUP(AA$1&amp;$R106,$C$3:$C$1662&amp;$D$3:$D$1662,$E$3:$E$1662,0,0,1)</f>
        <v>16700</v>
      </c>
      <c r="AB106" s="2" cm="1">
        <f t="array" ref="AB106">_xlfn.XLOOKUP(AB$1&amp;$R106,$C$3:$C$1662&amp;$D$3:$D$1662,$E$3:$E$1662,0,0,1)</f>
        <v>8200</v>
      </c>
      <c r="AC106" s="2" cm="1">
        <f t="array" ref="AC106">_xlfn.XLOOKUP(AC$1&amp;$R106,$C$3:$C$1662&amp;$D$3:$D$1662,$E$3:$E$1662,0,0,1)</f>
        <v>14000</v>
      </c>
    </row>
    <row r="107" spans="3:29" x14ac:dyDescent="0.4">
      <c r="C107" t="s">
        <v>758</v>
      </c>
      <c r="D107" t="s">
        <v>617</v>
      </c>
      <c r="E107">
        <v>14000</v>
      </c>
      <c r="R107" t="s">
        <v>112</v>
      </c>
      <c r="S107" s="2">
        <f t="shared" si="6"/>
        <v>3156380</v>
      </c>
      <c r="T107" s="2">
        <f t="shared" si="9"/>
        <v>1866400</v>
      </c>
      <c r="U107" s="2">
        <f t="shared" si="9"/>
        <v>2214600</v>
      </c>
      <c r="V107" s="2">
        <f t="shared" si="9"/>
        <v>4124200</v>
      </c>
      <c r="W107" s="2">
        <f t="shared" si="9"/>
        <v>4241200</v>
      </c>
      <c r="X107" s="2">
        <f t="shared" si="9"/>
        <v>3335500</v>
      </c>
      <c r="Y107" s="2" cm="1">
        <f t="array" ref="Y107">_xlfn.XLOOKUP(Y$1&amp;$R107,$C$3:$C$1662&amp;$D$3:$D$1662,$E$3:$E$1662,0,0,1)</f>
        <v>28900</v>
      </c>
      <c r="Z107" s="2" cm="1">
        <f t="array" ref="Z107">_xlfn.XLOOKUP(Z$1&amp;$R107,$C$3:$C$1662&amp;$D$3:$D$1662,$E$3:$E$1662,0,0,1)</f>
        <v>9400</v>
      </c>
      <c r="AA107" s="2" cm="1">
        <f t="array" ref="AA107">_xlfn.XLOOKUP(AA$1&amp;$R107,$C$3:$C$1662&amp;$D$3:$D$1662,$E$3:$E$1662,0,0,1)</f>
        <v>9300</v>
      </c>
      <c r="AB107" s="2" cm="1">
        <f t="array" ref="AB107">_xlfn.XLOOKUP(AB$1&amp;$R107,$C$3:$C$1662&amp;$D$3:$D$1662,$E$3:$E$1662,0,0,1)</f>
        <v>37500</v>
      </c>
      <c r="AC107" s="2" cm="1">
        <f t="array" ref="AC107">_xlfn.XLOOKUP(AC$1&amp;$R107,$C$3:$C$1662&amp;$D$3:$D$1662,$E$3:$E$1662,0,0,1)</f>
        <v>67700</v>
      </c>
    </row>
    <row r="108" spans="3:29" x14ac:dyDescent="0.4">
      <c r="C108" t="s">
        <v>758</v>
      </c>
      <c r="D108" t="s">
        <v>618</v>
      </c>
      <c r="E108">
        <v>67700</v>
      </c>
      <c r="R108" t="s">
        <v>271</v>
      </c>
      <c r="S108" s="2">
        <f t="shared" si="6"/>
        <v>3166860</v>
      </c>
      <c r="T108" s="2">
        <f t="shared" si="9"/>
        <v>1877200</v>
      </c>
      <c r="U108" s="2">
        <f t="shared" si="9"/>
        <v>2226500</v>
      </c>
      <c r="V108" s="2">
        <f t="shared" si="9"/>
        <v>4134200</v>
      </c>
      <c r="W108" s="2">
        <f t="shared" si="9"/>
        <v>4250600</v>
      </c>
      <c r="X108" s="2">
        <f t="shared" si="9"/>
        <v>3345800</v>
      </c>
      <c r="Y108" s="2" cm="1">
        <f t="array" ref="Y108">_xlfn.XLOOKUP(Y$1&amp;$R108,$C$3:$C$1662&amp;$D$3:$D$1662,$E$3:$E$1662,0,0,1)</f>
        <v>10800</v>
      </c>
      <c r="Z108" s="2" cm="1">
        <f t="array" ref="Z108">_xlfn.XLOOKUP(Z$1&amp;$R108,$C$3:$C$1662&amp;$D$3:$D$1662,$E$3:$E$1662,0,0,1)</f>
        <v>11900</v>
      </c>
      <c r="AA108" s="2" cm="1">
        <f t="array" ref="AA108">_xlfn.XLOOKUP(AA$1&amp;$R108,$C$3:$C$1662&amp;$D$3:$D$1662,$E$3:$E$1662,0,0,1)</f>
        <v>10000</v>
      </c>
      <c r="AB108" s="2" cm="1">
        <f t="array" ref="AB108">_xlfn.XLOOKUP(AB$1&amp;$R108,$C$3:$C$1662&amp;$D$3:$D$1662,$E$3:$E$1662,0,0,1)</f>
        <v>9400</v>
      </c>
      <c r="AC108" s="2" cm="1">
        <f t="array" ref="AC108">_xlfn.XLOOKUP(AC$1&amp;$R108,$C$3:$C$1662&amp;$D$3:$D$1662,$E$3:$E$1662,0,0,1)</f>
        <v>10300</v>
      </c>
    </row>
    <row r="109" spans="3:29" x14ac:dyDescent="0.4">
      <c r="C109" t="s">
        <v>758</v>
      </c>
      <c r="D109" t="s">
        <v>619</v>
      </c>
      <c r="E109">
        <v>10300</v>
      </c>
      <c r="R109" t="s">
        <v>34</v>
      </c>
      <c r="S109" s="2">
        <f t="shared" si="6"/>
        <v>3178040</v>
      </c>
      <c r="T109" s="2">
        <f t="shared" si="9"/>
        <v>1881300</v>
      </c>
      <c r="U109" s="2">
        <f t="shared" si="9"/>
        <v>2246400</v>
      </c>
      <c r="V109" s="2">
        <f t="shared" si="9"/>
        <v>4146700</v>
      </c>
      <c r="W109" s="2">
        <f t="shared" si="9"/>
        <v>4259300</v>
      </c>
      <c r="X109" s="2">
        <f t="shared" si="9"/>
        <v>3356500</v>
      </c>
      <c r="Y109" s="2" cm="1">
        <f t="array" ref="Y109">_xlfn.XLOOKUP(Y$1&amp;$R109,$C$3:$C$1662&amp;$D$3:$D$1662,$E$3:$E$1662,0,0,1)</f>
        <v>4100</v>
      </c>
      <c r="Z109" s="2" cm="1">
        <f t="array" ref="Z109">_xlfn.XLOOKUP(Z$1&amp;$R109,$C$3:$C$1662&amp;$D$3:$D$1662,$E$3:$E$1662,0,0,1)</f>
        <v>19900</v>
      </c>
      <c r="AA109" s="2" cm="1">
        <f t="array" ref="AA109">_xlfn.XLOOKUP(AA$1&amp;$R109,$C$3:$C$1662&amp;$D$3:$D$1662,$E$3:$E$1662,0,0,1)</f>
        <v>12500</v>
      </c>
      <c r="AB109" s="2" cm="1">
        <f t="array" ref="AB109">_xlfn.XLOOKUP(AB$1&amp;$R109,$C$3:$C$1662&amp;$D$3:$D$1662,$E$3:$E$1662,0,0,1)</f>
        <v>8700</v>
      </c>
      <c r="AC109" s="2" cm="1">
        <f t="array" ref="AC109">_xlfn.XLOOKUP(AC$1&amp;$R109,$C$3:$C$1662&amp;$D$3:$D$1662,$E$3:$E$1662,0,0,1)</f>
        <v>10700</v>
      </c>
    </row>
    <row r="110" spans="3:29" x14ac:dyDescent="0.4">
      <c r="C110" t="s">
        <v>758</v>
      </c>
      <c r="D110" t="s">
        <v>620</v>
      </c>
      <c r="E110">
        <v>10700</v>
      </c>
      <c r="R110" t="s">
        <v>217</v>
      </c>
      <c r="S110" s="2">
        <f t="shared" si="6"/>
        <v>3193000</v>
      </c>
      <c r="T110" s="2">
        <f t="shared" si="9"/>
        <v>1890000</v>
      </c>
      <c r="U110" s="2">
        <f t="shared" si="9"/>
        <v>2254800</v>
      </c>
      <c r="V110" s="2">
        <f t="shared" si="9"/>
        <v>4157000</v>
      </c>
      <c r="W110" s="2">
        <f t="shared" si="9"/>
        <v>4275000</v>
      </c>
      <c r="X110" s="2">
        <f t="shared" si="9"/>
        <v>3388200</v>
      </c>
      <c r="Y110" s="2" cm="1">
        <f t="array" ref="Y110">_xlfn.XLOOKUP(Y$1&amp;$R110,$C$3:$C$1662&amp;$D$3:$D$1662,$E$3:$E$1662,0,0,1)</f>
        <v>8700</v>
      </c>
      <c r="Z110" s="2" cm="1">
        <f t="array" ref="Z110">_xlfn.XLOOKUP(Z$1&amp;$R110,$C$3:$C$1662&amp;$D$3:$D$1662,$E$3:$E$1662,0,0,1)</f>
        <v>8400</v>
      </c>
      <c r="AA110" s="2" cm="1">
        <f t="array" ref="AA110">_xlfn.XLOOKUP(AA$1&amp;$R110,$C$3:$C$1662&amp;$D$3:$D$1662,$E$3:$E$1662,0,0,1)</f>
        <v>10300</v>
      </c>
      <c r="AB110" s="2" cm="1">
        <f t="array" ref="AB110">_xlfn.XLOOKUP(AB$1&amp;$R110,$C$3:$C$1662&amp;$D$3:$D$1662,$E$3:$E$1662,0,0,1)</f>
        <v>15700</v>
      </c>
      <c r="AC110" s="2" cm="1">
        <f t="array" ref="AC110">_xlfn.XLOOKUP(AC$1&amp;$R110,$C$3:$C$1662&amp;$D$3:$D$1662,$E$3:$E$1662,0,0,1)</f>
        <v>31700</v>
      </c>
    </row>
    <row r="111" spans="3:29" x14ac:dyDescent="0.4">
      <c r="C111" t="s">
        <v>758</v>
      </c>
      <c r="D111" t="s">
        <v>621</v>
      </c>
      <c r="E111">
        <v>31700</v>
      </c>
      <c r="R111" t="s">
        <v>219</v>
      </c>
      <c r="S111" s="2">
        <f t="shared" si="6"/>
        <v>3201840</v>
      </c>
      <c r="T111" s="2">
        <f t="shared" si="9"/>
        <v>1898600</v>
      </c>
      <c r="U111" s="2">
        <f t="shared" si="9"/>
        <v>2261900</v>
      </c>
      <c r="V111" s="2">
        <f t="shared" si="9"/>
        <v>4164900</v>
      </c>
      <c r="W111" s="2">
        <f t="shared" si="9"/>
        <v>4281300</v>
      </c>
      <c r="X111" s="2">
        <f t="shared" si="9"/>
        <v>3402500</v>
      </c>
      <c r="Y111" s="2" cm="1">
        <f t="array" ref="Y111">_xlfn.XLOOKUP(Y$1&amp;$R111,$C$3:$C$1662&amp;$D$3:$D$1662,$E$3:$E$1662,0,0,1)</f>
        <v>8600</v>
      </c>
      <c r="Z111" s="2" cm="1">
        <f t="array" ref="Z111">_xlfn.XLOOKUP(Z$1&amp;$R111,$C$3:$C$1662&amp;$D$3:$D$1662,$E$3:$E$1662,0,0,1)</f>
        <v>7100</v>
      </c>
      <c r="AA111" s="2" cm="1">
        <f t="array" ref="AA111">_xlfn.XLOOKUP(AA$1&amp;$R111,$C$3:$C$1662&amp;$D$3:$D$1662,$E$3:$E$1662,0,0,1)</f>
        <v>7900</v>
      </c>
      <c r="AB111" s="2" cm="1">
        <f t="array" ref="AB111">_xlfn.XLOOKUP(AB$1&amp;$R111,$C$3:$C$1662&amp;$D$3:$D$1662,$E$3:$E$1662,0,0,1)</f>
        <v>6300</v>
      </c>
      <c r="AC111" s="2" cm="1">
        <f t="array" ref="AC111">_xlfn.XLOOKUP(AC$1&amp;$R111,$C$3:$C$1662&amp;$D$3:$D$1662,$E$3:$E$1662,0,0,1)</f>
        <v>14300</v>
      </c>
    </row>
    <row r="112" spans="3:29" x14ac:dyDescent="0.4">
      <c r="C112" t="s">
        <v>758</v>
      </c>
      <c r="D112" t="s">
        <v>622</v>
      </c>
      <c r="E112">
        <v>14300</v>
      </c>
      <c r="R112" t="s">
        <v>162</v>
      </c>
      <c r="S112" s="2">
        <f t="shared" si="6"/>
        <v>3214500</v>
      </c>
      <c r="T112" s="2">
        <f t="shared" si="9"/>
        <v>1907300</v>
      </c>
      <c r="U112" s="2">
        <f t="shared" si="9"/>
        <v>2282600</v>
      </c>
      <c r="V112" s="2">
        <f t="shared" si="9"/>
        <v>4176700</v>
      </c>
      <c r="W112" s="2">
        <f t="shared" si="9"/>
        <v>4292700</v>
      </c>
      <c r="X112" s="2">
        <f t="shared" si="9"/>
        <v>3413200</v>
      </c>
      <c r="Y112" s="2" cm="1">
        <f t="array" ref="Y112">_xlfn.XLOOKUP(Y$1&amp;$R112,$C$3:$C$1662&amp;$D$3:$D$1662,$E$3:$E$1662,0,0,1)</f>
        <v>8700</v>
      </c>
      <c r="Z112" s="2" cm="1">
        <f t="array" ref="Z112">_xlfn.XLOOKUP(Z$1&amp;$R112,$C$3:$C$1662&amp;$D$3:$D$1662,$E$3:$E$1662,0,0,1)</f>
        <v>20700</v>
      </c>
      <c r="AA112" s="2" cm="1">
        <f t="array" ref="AA112">_xlfn.XLOOKUP(AA$1&amp;$R112,$C$3:$C$1662&amp;$D$3:$D$1662,$E$3:$E$1662,0,0,1)</f>
        <v>11800</v>
      </c>
      <c r="AB112" s="2" cm="1">
        <f t="array" ref="AB112">_xlfn.XLOOKUP(AB$1&amp;$R112,$C$3:$C$1662&amp;$D$3:$D$1662,$E$3:$E$1662,0,0,1)</f>
        <v>11400</v>
      </c>
      <c r="AC112" s="2" cm="1">
        <f t="array" ref="AC112">_xlfn.XLOOKUP(AC$1&amp;$R112,$C$3:$C$1662&amp;$D$3:$D$1662,$E$3:$E$1662,0,0,1)</f>
        <v>10700</v>
      </c>
    </row>
    <row r="113" spans="3:29" x14ac:dyDescent="0.4">
      <c r="C113" t="s">
        <v>758</v>
      </c>
      <c r="D113" t="s">
        <v>623</v>
      </c>
      <c r="E113">
        <v>10700</v>
      </c>
      <c r="R113" t="s">
        <v>193</v>
      </c>
      <c r="S113" s="2">
        <f t="shared" si="6"/>
        <v>3229940</v>
      </c>
      <c r="T113" s="2">
        <f t="shared" si="9"/>
        <v>1918000</v>
      </c>
      <c r="U113" s="2">
        <f t="shared" si="9"/>
        <v>2292800</v>
      </c>
      <c r="V113" s="2">
        <f t="shared" si="9"/>
        <v>4218400</v>
      </c>
      <c r="W113" s="2">
        <f t="shared" si="9"/>
        <v>4299600</v>
      </c>
      <c r="X113" s="2">
        <f t="shared" si="9"/>
        <v>3420900</v>
      </c>
      <c r="Y113" s="2" cm="1">
        <f t="array" ref="Y113">_xlfn.XLOOKUP(Y$1&amp;$R113,$C$3:$C$1662&amp;$D$3:$D$1662,$E$3:$E$1662,0,0,1)</f>
        <v>10700</v>
      </c>
      <c r="Z113" s="2" cm="1">
        <f t="array" ref="Z113">_xlfn.XLOOKUP(Z$1&amp;$R113,$C$3:$C$1662&amp;$D$3:$D$1662,$E$3:$E$1662,0,0,1)</f>
        <v>10200</v>
      </c>
      <c r="AA113" s="2" cm="1">
        <f t="array" ref="AA113">_xlfn.XLOOKUP(AA$1&amp;$R113,$C$3:$C$1662&amp;$D$3:$D$1662,$E$3:$E$1662,0,0,1)</f>
        <v>41700</v>
      </c>
      <c r="AB113" s="2" cm="1">
        <f t="array" ref="AB113">_xlfn.XLOOKUP(AB$1&amp;$R113,$C$3:$C$1662&amp;$D$3:$D$1662,$E$3:$E$1662,0,0,1)</f>
        <v>6900</v>
      </c>
      <c r="AC113" s="2" cm="1">
        <f t="array" ref="AC113">_xlfn.XLOOKUP(AC$1&amp;$R113,$C$3:$C$1662&amp;$D$3:$D$1662,$E$3:$E$1662,0,0,1)</f>
        <v>7700</v>
      </c>
    </row>
    <row r="114" spans="3:29" x14ac:dyDescent="0.4">
      <c r="C114" t="s">
        <v>758</v>
      </c>
      <c r="D114" t="s">
        <v>624</v>
      </c>
      <c r="E114">
        <v>7700</v>
      </c>
      <c r="R114" t="s">
        <v>190</v>
      </c>
      <c r="S114" s="2">
        <f t="shared" si="6"/>
        <v>3239040</v>
      </c>
      <c r="T114" s="2">
        <f t="shared" si="9"/>
        <v>1922500</v>
      </c>
      <c r="U114" s="2">
        <f t="shared" si="9"/>
        <v>2303700</v>
      </c>
      <c r="V114" s="2">
        <f t="shared" si="9"/>
        <v>4237900</v>
      </c>
      <c r="W114" s="2">
        <f t="shared" si="9"/>
        <v>4303100</v>
      </c>
      <c r="X114" s="2">
        <f t="shared" si="9"/>
        <v>3428000</v>
      </c>
      <c r="Y114" s="2" cm="1">
        <f t="array" ref="Y114">_xlfn.XLOOKUP(Y$1&amp;$R114,$C$3:$C$1662&amp;$D$3:$D$1662,$E$3:$E$1662,0,0,1)</f>
        <v>4500</v>
      </c>
      <c r="Z114" s="2" cm="1">
        <f t="array" ref="Z114">_xlfn.XLOOKUP(Z$1&amp;$R114,$C$3:$C$1662&amp;$D$3:$D$1662,$E$3:$E$1662,0,0,1)</f>
        <v>10900</v>
      </c>
      <c r="AA114" s="2" cm="1">
        <f t="array" ref="AA114">_xlfn.XLOOKUP(AA$1&amp;$R114,$C$3:$C$1662&amp;$D$3:$D$1662,$E$3:$E$1662,0,0,1)</f>
        <v>19500</v>
      </c>
      <c r="AB114" s="2" cm="1">
        <f t="array" ref="AB114">_xlfn.XLOOKUP(AB$1&amp;$R114,$C$3:$C$1662&amp;$D$3:$D$1662,$E$3:$E$1662,0,0,1)</f>
        <v>3500</v>
      </c>
      <c r="AC114" s="2" cm="1">
        <f t="array" ref="AC114">_xlfn.XLOOKUP(AC$1&amp;$R114,$C$3:$C$1662&amp;$D$3:$D$1662,$E$3:$E$1662,0,0,1)</f>
        <v>7100</v>
      </c>
    </row>
    <row r="115" spans="3:29" x14ac:dyDescent="0.4">
      <c r="C115" t="s">
        <v>758</v>
      </c>
      <c r="D115" t="s">
        <v>625</v>
      </c>
      <c r="E115">
        <v>7100</v>
      </c>
      <c r="R115" t="s">
        <v>182</v>
      </c>
      <c r="S115" s="2">
        <f t="shared" si="6"/>
        <v>3249660</v>
      </c>
      <c r="T115" s="2">
        <f t="shared" si="9"/>
        <v>1942900</v>
      </c>
      <c r="U115" s="2">
        <f t="shared" si="9"/>
        <v>2310600</v>
      </c>
      <c r="V115" s="2">
        <f t="shared" si="9"/>
        <v>4251800</v>
      </c>
      <c r="W115" s="2">
        <f t="shared" si="9"/>
        <v>4309900</v>
      </c>
      <c r="X115" s="2">
        <f t="shared" si="9"/>
        <v>3433100</v>
      </c>
      <c r="Y115" s="2" cm="1">
        <f t="array" ref="Y115">_xlfn.XLOOKUP(Y$1&amp;$R115,$C$3:$C$1662&amp;$D$3:$D$1662,$E$3:$E$1662,0,0,1)</f>
        <v>20400</v>
      </c>
      <c r="Z115" s="2" cm="1">
        <f t="array" ref="Z115">_xlfn.XLOOKUP(Z$1&amp;$R115,$C$3:$C$1662&amp;$D$3:$D$1662,$E$3:$E$1662,0,0,1)</f>
        <v>6900</v>
      </c>
      <c r="AA115" s="2" cm="1">
        <f t="array" ref="AA115">_xlfn.XLOOKUP(AA$1&amp;$R115,$C$3:$C$1662&amp;$D$3:$D$1662,$E$3:$E$1662,0,0,1)</f>
        <v>13900</v>
      </c>
      <c r="AB115" s="2" cm="1">
        <f t="array" ref="AB115">_xlfn.XLOOKUP(AB$1&amp;$R115,$C$3:$C$1662&amp;$D$3:$D$1662,$E$3:$E$1662,0,0,1)</f>
        <v>6800</v>
      </c>
      <c r="AC115" s="2" cm="1">
        <f t="array" ref="AC115">_xlfn.XLOOKUP(AC$1&amp;$R115,$C$3:$C$1662&amp;$D$3:$D$1662,$E$3:$E$1662,0,0,1)</f>
        <v>5100</v>
      </c>
    </row>
    <row r="116" spans="3:29" x14ac:dyDescent="0.4">
      <c r="C116" t="s">
        <v>758</v>
      </c>
      <c r="D116" t="s">
        <v>626</v>
      </c>
      <c r="E116">
        <v>5100</v>
      </c>
      <c r="R116" t="s">
        <v>232</v>
      </c>
      <c r="S116" s="2">
        <f t="shared" si="6"/>
        <v>3257700</v>
      </c>
      <c r="T116" s="2">
        <f t="shared" ref="T116:X131" si="10">T115+Y116</f>
        <v>1952800</v>
      </c>
      <c r="U116" s="2">
        <f t="shared" si="10"/>
        <v>2316900</v>
      </c>
      <c r="V116" s="2">
        <f t="shared" si="10"/>
        <v>4261800</v>
      </c>
      <c r="W116" s="2">
        <f t="shared" si="10"/>
        <v>4320500</v>
      </c>
      <c r="X116" s="2">
        <f t="shared" si="10"/>
        <v>3436500</v>
      </c>
      <c r="Y116" s="2" cm="1">
        <f t="array" ref="Y116">_xlfn.XLOOKUP(Y$1&amp;$R116,$C$3:$C$1662&amp;$D$3:$D$1662,$E$3:$E$1662,0,0,1)</f>
        <v>9900</v>
      </c>
      <c r="Z116" s="2" cm="1">
        <f t="array" ref="Z116">_xlfn.XLOOKUP(Z$1&amp;$R116,$C$3:$C$1662&amp;$D$3:$D$1662,$E$3:$E$1662,0,0,1)</f>
        <v>6300</v>
      </c>
      <c r="AA116" s="2" cm="1">
        <f t="array" ref="AA116">_xlfn.XLOOKUP(AA$1&amp;$R116,$C$3:$C$1662&amp;$D$3:$D$1662,$E$3:$E$1662,0,0,1)</f>
        <v>10000</v>
      </c>
      <c r="AB116" s="2" cm="1">
        <f t="array" ref="AB116">_xlfn.XLOOKUP(AB$1&amp;$R116,$C$3:$C$1662&amp;$D$3:$D$1662,$E$3:$E$1662,0,0,1)</f>
        <v>10600</v>
      </c>
      <c r="AC116" s="2" cm="1">
        <f t="array" ref="AC116">_xlfn.XLOOKUP(AC$1&amp;$R116,$C$3:$C$1662&amp;$D$3:$D$1662,$E$3:$E$1662,0,0,1)</f>
        <v>3400</v>
      </c>
    </row>
    <row r="117" spans="3:29" x14ac:dyDescent="0.4">
      <c r="C117" t="s">
        <v>758</v>
      </c>
      <c r="D117" t="s">
        <v>627</v>
      </c>
      <c r="E117">
        <v>3400</v>
      </c>
      <c r="R117" t="s">
        <v>246</v>
      </c>
      <c r="S117" s="2">
        <f t="shared" si="6"/>
        <v>3266580</v>
      </c>
      <c r="T117" s="2">
        <f t="shared" si="10"/>
        <v>1958200</v>
      </c>
      <c r="U117" s="2">
        <f t="shared" si="10"/>
        <v>2324000</v>
      </c>
      <c r="V117" s="2">
        <f t="shared" si="10"/>
        <v>4267400</v>
      </c>
      <c r="W117" s="2">
        <f t="shared" si="10"/>
        <v>4333200</v>
      </c>
      <c r="X117" s="2">
        <f t="shared" si="10"/>
        <v>3450100</v>
      </c>
      <c r="Y117" s="2" cm="1">
        <f t="array" ref="Y117">_xlfn.XLOOKUP(Y$1&amp;$R117,$C$3:$C$1662&amp;$D$3:$D$1662,$E$3:$E$1662,0,0,1)</f>
        <v>5400</v>
      </c>
      <c r="Z117" s="2" cm="1">
        <f t="array" ref="Z117">_xlfn.XLOOKUP(Z$1&amp;$R117,$C$3:$C$1662&amp;$D$3:$D$1662,$E$3:$E$1662,0,0,1)</f>
        <v>7100</v>
      </c>
      <c r="AA117" s="2" cm="1">
        <f t="array" ref="AA117">_xlfn.XLOOKUP(AA$1&amp;$R117,$C$3:$C$1662&amp;$D$3:$D$1662,$E$3:$E$1662,0,0,1)</f>
        <v>5600</v>
      </c>
      <c r="AB117" s="2" cm="1">
        <f t="array" ref="AB117">_xlfn.XLOOKUP(AB$1&amp;$R117,$C$3:$C$1662&amp;$D$3:$D$1662,$E$3:$E$1662,0,0,1)</f>
        <v>12700</v>
      </c>
      <c r="AC117" s="2" cm="1">
        <f t="array" ref="AC117">_xlfn.XLOOKUP(AC$1&amp;$R117,$C$3:$C$1662&amp;$D$3:$D$1662,$E$3:$E$1662,0,0,1)</f>
        <v>13600</v>
      </c>
    </row>
    <row r="118" spans="3:29" x14ac:dyDescent="0.4">
      <c r="C118" t="s">
        <v>758</v>
      </c>
      <c r="D118" t="s">
        <v>628</v>
      </c>
      <c r="E118">
        <v>13600</v>
      </c>
      <c r="R118" t="s">
        <v>108</v>
      </c>
      <c r="S118" s="2">
        <f t="shared" si="6"/>
        <v>3274720</v>
      </c>
      <c r="T118" s="2">
        <f t="shared" si="10"/>
        <v>1964300</v>
      </c>
      <c r="U118" s="2">
        <f t="shared" si="10"/>
        <v>2332700</v>
      </c>
      <c r="V118" s="2">
        <f t="shared" si="10"/>
        <v>4276000</v>
      </c>
      <c r="W118" s="2">
        <f t="shared" si="10"/>
        <v>4341400</v>
      </c>
      <c r="X118" s="2">
        <f t="shared" si="10"/>
        <v>3459200</v>
      </c>
      <c r="Y118" s="2" cm="1">
        <f t="array" ref="Y118">_xlfn.XLOOKUP(Y$1&amp;$R118,$C$3:$C$1662&amp;$D$3:$D$1662,$E$3:$E$1662,0,0,1)</f>
        <v>6100</v>
      </c>
      <c r="Z118" s="2" cm="1">
        <f t="array" ref="Z118">_xlfn.XLOOKUP(Z$1&amp;$R118,$C$3:$C$1662&amp;$D$3:$D$1662,$E$3:$E$1662,0,0,1)</f>
        <v>8700</v>
      </c>
      <c r="AA118" s="2" cm="1">
        <f t="array" ref="AA118">_xlfn.XLOOKUP(AA$1&amp;$R118,$C$3:$C$1662&amp;$D$3:$D$1662,$E$3:$E$1662,0,0,1)</f>
        <v>8600</v>
      </c>
      <c r="AB118" s="2" cm="1">
        <f t="array" ref="AB118">_xlfn.XLOOKUP(AB$1&amp;$R118,$C$3:$C$1662&amp;$D$3:$D$1662,$E$3:$E$1662,0,0,1)</f>
        <v>8200</v>
      </c>
      <c r="AC118" s="2" cm="1">
        <f t="array" ref="AC118">_xlfn.XLOOKUP(AC$1&amp;$R118,$C$3:$C$1662&amp;$D$3:$D$1662,$E$3:$E$1662,0,0,1)</f>
        <v>9100</v>
      </c>
    </row>
    <row r="119" spans="3:29" x14ac:dyDescent="0.4">
      <c r="C119" t="s">
        <v>758</v>
      </c>
      <c r="D119" t="s">
        <v>629</v>
      </c>
      <c r="E119">
        <v>9100</v>
      </c>
      <c r="R119" t="s">
        <v>267</v>
      </c>
      <c r="S119" s="2">
        <f t="shared" si="6"/>
        <v>3284960</v>
      </c>
      <c r="T119" s="2">
        <f t="shared" si="10"/>
        <v>1971700</v>
      </c>
      <c r="U119" s="2">
        <f t="shared" si="10"/>
        <v>2342300</v>
      </c>
      <c r="V119" s="2">
        <f t="shared" si="10"/>
        <v>4292500</v>
      </c>
      <c r="W119" s="2">
        <f t="shared" si="10"/>
        <v>4353600</v>
      </c>
      <c r="X119" s="2">
        <f t="shared" si="10"/>
        <v>3464700</v>
      </c>
      <c r="Y119" s="2" cm="1">
        <f t="array" ref="Y119">_xlfn.XLOOKUP(Y$1&amp;$R119,$C$3:$C$1662&amp;$D$3:$D$1662,$E$3:$E$1662,0,0,1)</f>
        <v>7400</v>
      </c>
      <c r="Z119" s="2" cm="1">
        <f t="array" ref="Z119">_xlfn.XLOOKUP(Z$1&amp;$R119,$C$3:$C$1662&amp;$D$3:$D$1662,$E$3:$E$1662,0,0,1)</f>
        <v>9600</v>
      </c>
      <c r="AA119" s="2" cm="1">
        <f t="array" ref="AA119">_xlfn.XLOOKUP(AA$1&amp;$R119,$C$3:$C$1662&amp;$D$3:$D$1662,$E$3:$E$1662,0,0,1)</f>
        <v>16500</v>
      </c>
      <c r="AB119" s="2" cm="1">
        <f t="array" ref="AB119">_xlfn.XLOOKUP(AB$1&amp;$R119,$C$3:$C$1662&amp;$D$3:$D$1662,$E$3:$E$1662,0,0,1)</f>
        <v>12200</v>
      </c>
      <c r="AC119" s="2" cm="1">
        <f t="array" ref="AC119">_xlfn.XLOOKUP(AC$1&amp;$R119,$C$3:$C$1662&amp;$D$3:$D$1662,$E$3:$E$1662,0,0,1)</f>
        <v>5500</v>
      </c>
    </row>
    <row r="120" spans="3:29" x14ac:dyDescent="0.4">
      <c r="C120" t="s">
        <v>758</v>
      </c>
      <c r="D120" t="s">
        <v>630</v>
      </c>
      <c r="E120">
        <v>5500</v>
      </c>
      <c r="R120" t="s">
        <v>252</v>
      </c>
      <c r="S120" s="2">
        <f t="shared" si="6"/>
        <v>3292520</v>
      </c>
      <c r="T120" s="2">
        <f t="shared" si="10"/>
        <v>1975400</v>
      </c>
      <c r="U120" s="2">
        <f t="shared" si="10"/>
        <v>2346800</v>
      </c>
      <c r="V120" s="2">
        <f t="shared" si="10"/>
        <v>4303500</v>
      </c>
      <c r="W120" s="2">
        <f t="shared" si="10"/>
        <v>4366000</v>
      </c>
      <c r="X120" s="2">
        <f t="shared" si="10"/>
        <v>3470900</v>
      </c>
      <c r="Y120" s="2" cm="1">
        <f t="array" ref="Y120">_xlfn.XLOOKUP(Y$1&amp;$R120,$C$3:$C$1662&amp;$D$3:$D$1662,$E$3:$E$1662,0,0,1)</f>
        <v>3700</v>
      </c>
      <c r="Z120" s="2" cm="1">
        <f t="array" ref="Z120">_xlfn.XLOOKUP(Z$1&amp;$R120,$C$3:$C$1662&amp;$D$3:$D$1662,$E$3:$E$1662,0,0,1)</f>
        <v>4500</v>
      </c>
      <c r="AA120" s="2" cm="1">
        <f t="array" ref="AA120">_xlfn.XLOOKUP(AA$1&amp;$R120,$C$3:$C$1662&amp;$D$3:$D$1662,$E$3:$E$1662,0,0,1)</f>
        <v>11000</v>
      </c>
      <c r="AB120" s="2" cm="1">
        <f t="array" ref="AB120">_xlfn.XLOOKUP(AB$1&amp;$R120,$C$3:$C$1662&amp;$D$3:$D$1662,$E$3:$E$1662,0,0,1)</f>
        <v>12400</v>
      </c>
      <c r="AC120" s="2" cm="1">
        <f t="array" ref="AC120">_xlfn.XLOOKUP(AC$1&amp;$R120,$C$3:$C$1662&amp;$D$3:$D$1662,$E$3:$E$1662,0,0,1)</f>
        <v>6200</v>
      </c>
    </row>
    <row r="121" spans="3:29" x14ac:dyDescent="0.4">
      <c r="C121" t="s">
        <v>758</v>
      </c>
      <c r="D121" t="s">
        <v>631</v>
      </c>
      <c r="E121">
        <v>6200</v>
      </c>
      <c r="R121" t="s">
        <v>128</v>
      </c>
      <c r="S121" s="2">
        <f t="shared" si="6"/>
        <v>3301400</v>
      </c>
      <c r="T121" s="2">
        <f t="shared" si="10"/>
        <v>1984900</v>
      </c>
      <c r="U121" s="2">
        <f t="shared" si="10"/>
        <v>2351300</v>
      </c>
      <c r="V121" s="2">
        <f t="shared" si="10"/>
        <v>4314100</v>
      </c>
      <c r="W121" s="2">
        <f t="shared" si="10"/>
        <v>4381900</v>
      </c>
      <c r="X121" s="2">
        <f t="shared" si="10"/>
        <v>3474800</v>
      </c>
      <c r="Y121" s="2" cm="1">
        <f t="array" ref="Y121">_xlfn.XLOOKUP(Y$1&amp;$R121,$C$3:$C$1662&amp;$D$3:$D$1662,$E$3:$E$1662,0,0,1)</f>
        <v>9500</v>
      </c>
      <c r="Z121" s="2" cm="1">
        <f t="array" ref="Z121">_xlfn.XLOOKUP(Z$1&amp;$R121,$C$3:$C$1662&amp;$D$3:$D$1662,$E$3:$E$1662,0,0,1)</f>
        <v>4500</v>
      </c>
      <c r="AA121" s="2" cm="1">
        <f t="array" ref="AA121">_xlfn.XLOOKUP(AA$1&amp;$R121,$C$3:$C$1662&amp;$D$3:$D$1662,$E$3:$E$1662,0,0,1)</f>
        <v>10600</v>
      </c>
      <c r="AB121" s="2" cm="1">
        <f t="array" ref="AB121">_xlfn.XLOOKUP(AB$1&amp;$R121,$C$3:$C$1662&amp;$D$3:$D$1662,$E$3:$E$1662,0,0,1)</f>
        <v>15900</v>
      </c>
      <c r="AC121" s="2" cm="1">
        <f t="array" ref="AC121">_xlfn.XLOOKUP(AC$1&amp;$R121,$C$3:$C$1662&amp;$D$3:$D$1662,$E$3:$E$1662,0,0,1)</f>
        <v>3900</v>
      </c>
    </row>
    <row r="122" spans="3:29" x14ac:dyDescent="0.4">
      <c r="C122" t="s">
        <v>758</v>
      </c>
      <c r="D122" t="s">
        <v>632</v>
      </c>
      <c r="E122">
        <v>3900</v>
      </c>
      <c r="R122" t="s">
        <v>287</v>
      </c>
      <c r="S122" s="2">
        <f t="shared" si="6"/>
        <v>3311460</v>
      </c>
      <c r="T122" s="2">
        <f t="shared" si="10"/>
        <v>1990300</v>
      </c>
      <c r="U122" s="2">
        <f t="shared" si="10"/>
        <v>2356600</v>
      </c>
      <c r="V122" s="2">
        <f t="shared" si="10"/>
        <v>4327200</v>
      </c>
      <c r="W122" s="2">
        <f t="shared" si="10"/>
        <v>4399500</v>
      </c>
      <c r="X122" s="2">
        <f t="shared" si="10"/>
        <v>3483700</v>
      </c>
      <c r="Y122" s="2" cm="1">
        <f t="array" ref="Y122">_xlfn.XLOOKUP(Y$1&amp;$R122,$C$3:$C$1662&amp;$D$3:$D$1662,$E$3:$E$1662,0,0,1)</f>
        <v>5400</v>
      </c>
      <c r="Z122" s="2" cm="1">
        <f t="array" ref="Z122">_xlfn.XLOOKUP(Z$1&amp;$R122,$C$3:$C$1662&amp;$D$3:$D$1662,$E$3:$E$1662,0,0,1)</f>
        <v>5300</v>
      </c>
      <c r="AA122" s="2" cm="1">
        <f t="array" ref="AA122">_xlfn.XLOOKUP(AA$1&amp;$R122,$C$3:$C$1662&amp;$D$3:$D$1662,$E$3:$E$1662,0,0,1)</f>
        <v>13100</v>
      </c>
      <c r="AB122" s="2" cm="1">
        <f t="array" ref="AB122">_xlfn.XLOOKUP(AB$1&amp;$R122,$C$3:$C$1662&amp;$D$3:$D$1662,$E$3:$E$1662,0,0,1)</f>
        <v>17600</v>
      </c>
      <c r="AC122" s="2" cm="1">
        <f t="array" ref="AC122">_xlfn.XLOOKUP(AC$1&amp;$R122,$C$3:$C$1662&amp;$D$3:$D$1662,$E$3:$E$1662,0,0,1)</f>
        <v>8900</v>
      </c>
    </row>
    <row r="123" spans="3:29" x14ac:dyDescent="0.4">
      <c r="C123" t="s">
        <v>758</v>
      </c>
      <c r="D123" t="s">
        <v>633</v>
      </c>
      <c r="E123">
        <v>8900</v>
      </c>
      <c r="R123" t="s">
        <v>194</v>
      </c>
      <c r="S123" s="2">
        <f t="shared" si="6"/>
        <v>3325260</v>
      </c>
      <c r="T123" s="2">
        <f t="shared" si="10"/>
        <v>1992700</v>
      </c>
      <c r="U123" s="2">
        <f t="shared" si="10"/>
        <v>2361100</v>
      </c>
      <c r="V123" s="2">
        <f t="shared" si="10"/>
        <v>4334300</v>
      </c>
      <c r="W123" s="2">
        <f t="shared" si="10"/>
        <v>4446300</v>
      </c>
      <c r="X123" s="2">
        <f t="shared" si="10"/>
        <v>3491900</v>
      </c>
      <c r="Y123" s="2" cm="1">
        <f t="array" ref="Y123">_xlfn.XLOOKUP(Y$1&amp;$R123,$C$3:$C$1662&amp;$D$3:$D$1662,$E$3:$E$1662,0,0,1)</f>
        <v>2400</v>
      </c>
      <c r="Z123" s="2" cm="1">
        <f t="array" ref="Z123">_xlfn.XLOOKUP(Z$1&amp;$R123,$C$3:$C$1662&amp;$D$3:$D$1662,$E$3:$E$1662,0,0,1)</f>
        <v>4500</v>
      </c>
      <c r="AA123" s="2" cm="1">
        <f t="array" ref="AA123">_xlfn.XLOOKUP(AA$1&amp;$R123,$C$3:$C$1662&amp;$D$3:$D$1662,$E$3:$E$1662,0,0,1)</f>
        <v>7100</v>
      </c>
      <c r="AB123" s="2" cm="1">
        <f t="array" ref="AB123">_xlfn.XLOOKUP(AB$1&amp;$R123,$C$3:$C$1662&amp;$D$3:$D$1662,$E$3:$E$1662,0,0,1)</f>
        <v>46800</v>
      </c>
      <c r="AC123" s="2" cm="1">
        <f t="array" ref="AC123">_xlfn.XLOOKUP(AC$1&amp;$R123,$C$3:$C$1662&amp;$D$3:$D$1662,$E$3:$E$1662,0,0,1)</f>
        <v>8200</v>
      </c>
    </row>
    <row r="124" spans="3:29" x14ac:dyDescent="0.4">
      <c r="C124" t="s">
        <v>758</v>
      </c>
      <c r="D124" t="s">
        <v>634</v>
      </c>
      <c r="E124">
        <v>8200</v>
      </c>
      <c r="R124" t="s">
        <v>184</v>
      </c>
      <c r="S124" s="2">
        <f t="shared" si="6"/>
        <v>3340520</v>
      </c>
      <c r="T124" s="2">
        <f t="shared" si="10"/>
        <v>1996400</v>
      </c>
      <c r="U124" s="2">
        <f t="shared" si="10"/>
        <v>2386200</v>
      </c>
      <c r="V124" s="2">
        <f t="shared" si="10"/>
        <v>4342400</v>
      </c>
      <c r="W124" s="2">
        <f t="shared" si="10"/>
        <v>4473400</v>
      </c>
      <c r="X124" s="2">
        <f t="shared" si="10"/>
        <v>3504200</v>
      </c>
      <c r="Y124" s="2" cm="1">
        <f t="array" ref="Y124">_xlfn.XLOOKUP(Y$1&amp;$R124,$C$3:$C$1662&amp;$D$3:$D$1662,$E$3:$E$1662,0,0,1)</f>
        <v>3700</v>
      </c>
      <c r="Z124" s="2" cm="1">
        <f t="array" ref="Z124">_xlfn.XLOOKUP(Z$1&amp;$R124,$C$3:$C$1662&amp;$D$3:$D$1662,$E$3:$E$1662,0,0,1)</f>
        <v>25100</v>
      </c>
      <c r="AA124" s="2" cm="1">
        <f t="array" ref="AA124">_xlfn.XLOOKUP(AA$1&amp;$R124,$C$3:$C$1662&amp;$D$3:$D$1662,$E$3:$E$1662,0,0,1)</f>
        <v>8100</v>
      </c>
      <c r="AB124" s="2" cm="1">
        <f t="array" ref="AB124">_xlfn.XLOOKUP(AB$1&amp;$R124,$C$3:$C$1662&amp;$D$3:$D$1662,$E$3:$E$1662,0,0,1)</f>
        <v>27100</v>
      </c>
      <c r="AC124" s="2" cm="1">
        <f t="array" ref="AC124">_xlfn.XLOOKUP(AC$1&amp;$R124,$C$3:$C$1662&amp;$D$3:$D$1662,$E$3:$E$1662,0,0,1)</f>
        <v>12300</v>
      </c>
    </row>
    <row r="125" spans="3:29" x14ac:dyDescent="0.4">
      <c r="C125" t="s">
        <v>758</v>
      </c>
      <c r="D125" t="s">
        <v>635</v>
      </c>
      <c r="E125">
        <v>12300</v>
      </c>
      <c r="R125" t="s">
        <v>177</v>
      </c>
      <c r="S125" s="2">
        <f t="shared" si="6"/>
        <v>3354060</v>
      </c>
      <c r="T125" s="2">
        <f t="shared" si="10"/>
        <v>2000100</v>
      </c>
      <c r="U125" s="2">
        <f t="shared" si="10"/>
        <v>2402200</v>
      </c>
      <c r="V125" s="2">
        <f t="shared" si="10"/>
        <v>4349000</v>
      </c>
      <c r="W125" s="2">
        <f t="shared" si="10"/>
        <v>4480400</v>
      </c>
      <c r="X125" s="2">
        <f t="shared" si="10"/>
        <v>3538600</v>
      </c>
      <c r="Y125" s="2" cm="1">
        <f t="array" ref="Y125">_xlfn.XLOOKUP(Y$1&amp;$R125,$C$3:$C$1662&amp;$D$3:$D$1662,$E$3:$E$1662,0,0,1)</f>
        <v>3700</v>
      </c>
      <c r="Z125" s="2" cm="1">
        <f t="array" ref="Z125">_xlfn.XLOOKUP(Z$1&amp;$R125,$C$3:$C$1662&amp;$D$3:$D$1662,$E$3:$E$1662,0,0,1)</f>
        <v>16000</v>
      </c>
      <c r="AA125" s="2" cm="1">
        <f t="array" ref="AA125">_xlfn.XLOOKUP(AA$1&amp;$R125,$C$3:$C$1662&amp;$D$3:$D$1662,$E$3:$E$1662,0,0,1)</f>
        <v>6600</v>
      </c>
      <c r="AB125" s="2" cm="1">
        <f t="array" ref="AB125">_xlfn.XLOOKUP(AB$1&amp;$R125,$C$3:$C$1662&amp;$D$3:$D$1662,$E$3:$E$1662,0,0,1)</f>
        <v>7000</v>
      </c>
      <c r="AC125" s="2" cm="1">
        <f t="array" ref="AC125">_xlfn.XLOOKUP(AC$1&amp;$R125,$C$3:$C$1662&amp;$D$3:$D$1662,$E$3:$E$1662,0,0,1)</f>
        <v>34400</v>
      </c>
    </row>
    <row r="126" spans="3:29" x14ac:dyDescent="0.4">
      <c r="C126" t="s">
        <v>758</v>
      </c>
      <c r="D126" t="s">
        <v>636</v>
      </c>
      <c r="E126">
        <v>34400</v>
      </c>
      <c r="R126" t="s">
        <v>55</v>
      </c>
      <c r="S126" s="2">
        <f t="shared" si="6"/>
        <v>3367580</v>
      </c>
      <c r="T126" s="2">
        <f t="shared" si="10"/>
        <v>2004000</v>
      </c>
      <c r="U126" s="2">
        <f t="shared" si="10"/>
        <v>2409500</v>
      </c>
      <c r="V126" s="2">
        <f t="shared" si="10"/>
        <v>4384400</v>
      </c>
      <c r="W126" s="2">
        <f t="shared" si="10"/>
        <v>4493900</v>
      </c>
      <c r="X126" s="2">
        <f t="shared" si="10"/>
        <v>3546100</v>
      </c>
      <c r="Y126" s="2" cm="1">
        <f t="array" ref="Y126">_xlfn.XLOOKUP(Y$1&amp;$R126,$C$3:$C$1662&amp;$D$3:$D$1662,$E$3:$E$1662,0,0,1)</f>
        <v>3900</v>
      </c>
      <c r="Z126" s="2" cm="1">
        <f t="array" ref="Z126">_xlfn.XLOOKUP(Z$1&amp;$R126,$C$3:$C$1662&amp;$D$3:$D$1662,$E$3:$E$1662,0,0,1)</f>
        <v>7300</v>
      </c>
      <c r="AA126" s="2" cm="1">
        <f t="array" ref="AA126">_xlfn.XLOOKUP(AA$1&amp;$R126,$C$3:$C$1662&amp;$D$3:$D$1662,$E$3:$E$1662,0,0,1)</f>
        <v>35400</v>
      </c>
      <c r="AB126" s="2" cm="1">
        <f t="array" ref="AB126">_xlfn.XLOOKUP(AB$1&amp;$R126,$C$3:$C$1662&amp;$D$3:$D$1662,$E$3:$E$1662,0,0,1)</f>
        <v>13500</v>
      </c>
      <c r="AC126" s="2" cm="1">
        <f t="array" ref="AC126">_xlfn.XLOOKUP(AC$1&amp;$R126,$C$3:$C$1662&amp;$D$3:$D$1662,$E$3:$E$1662,0,0,1)</f>
        <v>7500</v>
      </c>
    </row>
    <row r="127" spans="3:29" x14ac:dyDescent="0.4">
      <c r="C127" t="s">
        <v>758</v>
      </c>
      <c r="D127" t="s">
        <v>637</v>
      </c>
      <c r="E127">
        <v>7500</v>
      </c>
      <c r="R127" t="s">
        <v>32</v>
      </c>
      <c r="S127" s="2">
        <f t="shared" si="6"/>
        <v>3372320</v>
      </c>
      <c r="T127" s="2">
        <f t="shared" si="10"/>
        <v>2006000</v>
      </c>
      <c r="U127" s="2">
        <f t="shared" si="10"/>
        <v>2414100</v>
      </c>
      <c r="V127" s="2">
        <f t="shared" si="10"/>
        <v>4391300</v>
      </c>
      <c r="W127" s="2">
        <f t="shared" si="10"/>
        <v>4496900</v>
      </c>
      <c r="X127" s="2">
        <f t="shared" si="10"/>
        <v>3553300</v>
      </c>
      <c r="Y127" s="2" cm="1">
        <f t="array" ref="Y127">_xlfn.XLOOKUP(Y$1&amp;$R127,$C$3:$C$1662&amp;$D$3:$D$1662,$E$3:$E$1662,0,0,1)</f>
        <v>2000</v>
      </c>
      <c r="Z127" s="2" cm="1">
        <f t="array" ref="Z127">_xlfn.XLOOKUP(Z$1&amp;$R127,$C$3:$C$1662&amp;$D$3:$D$1662,$E$3:$E$1662,0,0,1)</f>
        <v>4600</v>
      </c>
      <c r="AA127" s="2" cm="1">
        <f t="array" ref="AA127">_xlfn.XLOOKUP(AA$1&amp;$R127,$C$3:$C$1662&amp;$D$3:$D$1662,$E$3:$E$1662,0,0,1)</f>
        <v>6900</v>
      </c>
      <c r="AB127" s="2" cm="1">
        <f t="array" ref="AB127">_xlfn.XLOOKUP(AB$1&amp;$R127,$C$3:$C$1662&amp;$D$3:$D$1662,$E$3:$E$1662,0,0,1)</f>
        <v>3000</v>
      </c>
      <c r="AC127" s="2" cm="1">
        <f t="array" ref="AC127">_xlfn.XLOOKUP(AC$1&amp;$R127,$C$3:$C$1662&amp;$D$3:$D$1662,$E$3:$E$1662,0,0,1)</f>
        <v>7200</v>
      </c>
    </row>
    <row r="128" spans="3:29" x14ac:dyDescent="0.4">
      <c r="C128" t="s">
        <v>758</v>
      </c>
      <c r="D128" t="s">
        <v>638</v>
      </c>
      <c r="E128">
        <v>7200</v>
      </c>
      <c r="R128" t="s">
        <v>166</v>
      </c>
      <c r="S128" s="2">
        <f t="shared" si="6"/>
        <v>3391380</v>
      </c>
      <c r="T128" s="2">
        <f t="shared" si="10"/>
        <v>2007000</v>
      </c>
      <c r="U128" s="2">
        <f t="shared" si="10"/>
        <v>2418400</v>
      </c>
      <c r="V128" s="2">
        <f t="shared" si="10"/>
        <v>4454600</v>
      </c>
      <c r="W128" s="2">
        <f t="shared" si="10"/>
        <v>4509900</v>
      </c>
      <c r="X128" s="2">
        <f t="shared" si="10"/>
        <v>3567000</v>
      </c>
      <c r="Y128" s="2" cm="1">
        <f t="array" ref="Y128">_xlfn.XLOOKUP(Y$1&amp;$R128,$C$3:$C$1662&amp;$D$3:$D$1662,$E$3:$E$1662,0,0,1)</f>
        <v>1000</v>
      </c>
      <c r="Z128" s="2" cm="1">
        <f t="array" ref="Z128">_xlfn.XLOOKUP(Z$1&amp;$R128,$C$3:$C$1662&amp;$D$3:$D$1662,$E$3:$E$1662,0,0,1)</f>
        <v>4300</v>
      </c>
      <c r="AA128" s="2" cm="1">
        <f t="array" ref="AA128">_xlfn.XLOOKUP(AA$1&amp;$R128,$C$3:$C$1662&amp;$D$3:$D$1662,$E$3:$E$1662,0,0,1)</f>
        <v>63300</v>
      </c>
      <c r="AB128" s="2" cm="1">
        <f t="array" ref="AB128">_xlfn.XLOOKUP(AB$1&amp;$R128,$C$3:$C$1662&amp;$D$3:$D$1662,$E$3:$E$1662,0,0,1)</f>
        <v>13000</v>
      </c>
      <c r="AC128" s="2" cm="1">
        <f t="array" ref="AC128">_xlfn.XLOOKUP(AC$1&amp;$R128,$C$3:$C$1662&amp;$D$3:$D$1662,$E$3:$E$1662,0,0,1)</f>
        <v>13700</v>
      </c>
    </row>
    <row r="129" spans="3:29" x14ac:dyDescent="0.4">
      <c r="C129" t="s">
        <v>758</v>
      </c>
      <c r="D129" t="s">
        <v>639</v>
      </c>
      <c r="E129">
        <v>13700</v>
      </c>
      <c r="R129" t="s">
        <v>60</v>
      </c>
      <c r="S129" s="2">
        <f t="shared" si="6"/>
        <v>3402320</v>
      </c>
      <c r="T129" s="2">
        <f t="shared" si="10"/>
        <v>2011700</v>
      </c>
      <c r="U129" s="2">
        <f t="shared" si="10"/>
        <v>2422100</v>
      </c>
      <c r="V129" s="2">
        <f t="shared" si="10"/>
        <v>4480500</v>
      </c>
      <c r="W129" s="2">
        <f t="shared" si="10"/>
        <v>4518700</v>
      </c>
      <c r="X129" s="2">
        <f t="shared" si="10"/>
        <v>3578600</v>
      </c>
      <c r="Y129" s="2" cm="1">
        <f t="array" ref="Y129">_xlfn.XLOOKUP(Y$1&amp;$R129,$C$3:$C$1662&amp;$D$3:$D$1662,$E$3:$E$1662,0,0,1)</f>
        <v>4700</v>
      </c>
      <c r="Z129" s="2" cm="1">
        <f t="array" ref="Z129">_xlfn.XLOOKUP(Z$1&amp;$R129,$C$3:$C$1662&amp;$D$3:$D$1662,$E$3:$E$1662,0,0,1)</f>
        <v>3700</v>
      </c>
      <c r="AA129" s="2" cm="1">
        <f t="array" ref="AA129">_xlfn.XLOOKUP(AA$1&amp;$R129,$C$3:$C$1662&amp;$D$3:$D$1662,$E$3:$E$1662,0,0,1)</f>
        <v>25900</v>
      </c>
      <c r="AB129" s="2" cm="1">
        <f t="array" ref="AB129">_xlfn.XLOOKUP(AB$1&amp;$R129,$C$3:$C$1662&amp;$D$3:$D$1662,$E$3:$E$1662,0,0,1)</f>
        <v>8800</v>
      </c>
      <c r="AC129" s="2" cm="1">
        <f t="array" ref="AC129">_xlfn.XLOOKUP(AC$1&amp;$R129,$C$3:$C$1662&amp;$D$3:$D$1662,$E$3:$E$1662,0,0,1)</f>
        <v>11600</v>
      </c>
    </row>
    <row r="130" spans="3:29" x14ac:dyDescent="0.4">
      <c r="C130" t="s">
        <v>758</v>
      </c>
      <c r="D130" t="s">
        <v>640</v>
      </c>
      <c r="E130">
        <v>11600</v>
      </c>
      <c r="R130" t="s">
        <v>266</v>
      </c>
      <c r="S130" s="2">
        <f t="shared" si="6"/>
        <v>3408740</v>
      </c>
      <c r="T130" s="2">
        <f t="shared" si="10"/>
        <v>2013500</v>
      </c>
      <c r="U130" s="2">
        <f t="shared" si="10"/>
        <v>2425500</v>
      </c>
      <c r="V130" s="2">
        <f t="shared" si="10"/>
        <v>4494700</v>
      </c>
      <c r="W130" s="2">
        <f t="shared" si="10"/>
        <v>4523800</v>
      </c>
      <c r="X130" s="2">
        <f t="shared" si="10"/>
        <v>3586200</v>
      </c>
      <c r="Y130" s="2" cm="1">
        <f t="array" ref="Y130">_xlfn.XLOOKUP(Y$1&amp;$R130,$C$3:$C$1662&amp;$D$3:$D$1662,$E$3:$E$1662,0,0,1)</f>
        <v>1800</v>
      </c>
      <c r="Z130" s="2" cm="1">
        <f t="array" ref="Z130">_xlfn.XLOOKUP(Z$1&amp;$R130,$C$3:$C$1662&amp;$D$3:$D$1662,$E$3:$E$1662,0,0,1)</f>
        <v>3400</v>
      </c>
      <c r="AA130" s="2" cm="1">
        <f t="array" ref="AA130">_xlfn.XLOOKUP(AA$1&amp;$R130,$C$3:$C$1662&amp;$D$3:$D$1662,$E$3:$E$1662,0,0,1)</f>
        <v>14200</v>
      </c>
      <c r="AB130" s="2" cm="1">
        <f t="array" ref="AB130">_xlfn.XLOOKUP(AB$1&amp;$R130,$C$3:$C$1662&amp;$D$3:$D$1662,$E$3:$E$1662,0,0,1)</f>
        <v>5100</v>
      </c>
      <c r="AC130" s="2" cm="1">
        <f t="array" ref="AC130">_xlfn.XLOOKUP(AC$1&amp;$R130,$C$3:$C$1662&amp;$D$3:$D$1662,$E$3:$E$1662,0,0,1)</f>
        <v>7600</v>
      </c>
    </row>
    <row r="131" spans="3:29" x14ac:dyDescent="0.4">
      <c r="C131" t="s">
        <v>758</v>
      </c>
      <c r="D131" t="s">
        <v>641</v>
      </c>
      <c r="E131">
        <v>7600</v>
      </c>
      <c r="R131" t="s">
        <v>44</v>
      </c>
      <c r="S131" s="2">
        <f t="shared" ref="S131:S194" si="11">IFERROR(AVERAGEIFS(T131:X131,T131:X131,"&gt;0"),0)</f>
        <v>3415760</v>
      </c>
      <c r="T131" s="2">
        <f t="shared" si="10"/>
        <v>2015400</v>
      </c>
      <c r="U131" s="2">
        <f t="shared" si="10"/>
        <v>2433500</v>
      </c>
      <c r="V131" s="2">
        <f t="shared" si="10"/>
        <v>4506400</v>
      </c>
      <c r="W131" s="2">
        <f t="shared" si="10"/>
        <v>4531000</v>
      </c>
      <c r="X131" s="2">
        <f t="shared" si="10"/>
        <v>3592500</v>
      </c>
      <c r="Y131" s="2" cm="1">
        <f t="array" ref="Y131">_xlfn.XLOOKUP(Y$1&amp;$R131,$C$3:$C$1662&amp;$D$3:$D$1662,$E$3:$E$1662,0,0,1)</f>
        <v>1900</v>
      </c>
      <c r="Z131" s="2" cm="1">
        <f t="array" ref="Z131">_xlfn.XLOOKUP(Z$1&amp;$R131,$C$3:$C$1662&amp;$D$3:$D$1662,$E$3:$E$1662,0,0,1)</f>
        <v>8000</v>
      </c>
      <c r="AA131" s="2" cm="1">
        <f t="array" ref="AA131">_xlfn.XLOOKUP(AA$1&amp;$R131,$C$3:$C$1662&amp;$D$3:$D$1662,$E$3:$E$1662,0,0,1)</f>
        <v>11700</v>
      </c>
      <c r="AB131" s="2" cm="1">
        <f t="array" ref="AB131">_xlfn.XLOOKUP(AB$1&amp;$R131,$C$3:$C$1662&amp;$D$3:$D$1662,$E$3:$E$1662,0,0,1)</f>
        <v>7200</v>
      </c>
      <c r="AC131" s="2" cm="1">
        <f t="array" ref="AC131">_xlfn.XLOOKUP(AC$1&amp;$R131,$C$3:$C$1662&amp;$D$3:$D$1662,$E$3:$E$1662,0,0,1)</f>
        <v>6300</v>
      </c>
    </row>
    <row r="132" spans="3:29" x14ac:dyDescent="0.4">
      <c r="C132" t="s">
        <v>758</v>
      </c>
      <c r="D132" t="s">
        <v>642</v>
      </c>
      <c r="E132">
        <v>6300</v>
      </c>
      <c r="R132" t="s">
        <v>230</v>
      </c>
      <c r="S132" s="2">
        <f t="shared" si="11"/>
        <v>3424960</v>
      </c>
      <c r="T132" s="2">
        <f t="shared" ref="T132:X147" si="12">T131+Y132</f>
        <v>2018300</v>
      </c>
      <c r="U132" s="2">
        <f t="shared" si="12"/>
        <v>2442300</v>
      </c>
      <c r="V132" s="2">
        <f t="shared" si="12"/>
        <v>4524900</v>
      </c>
      <c r="W132" s="2">
        <f t="shared" si="12"/>
        <v>4542000</v>
      </c>
      <c r="X132" s="2">
        <f t="shared" si="12"/>
        <v>3597300</v>
      </c>
      <c r="Y132" s="2" cm="1">
        <f t="array" ref="Y132">_xlfn.XLOOKUP(Y$1&amp;$R132,$C$3:$C$1662&amp;$D$3:$D$1662,$E$3:$E$1662,0,0,1)</f>
        <v>2900</v>
      </c>
      <c r="Z132" s="2" cm="1">
        <f t="array" ref="Z132">_xlfn.XLOOKUP(Z$1&amp;$R132,$C$3:$C$1662&amp;$D$3:$D$1662,$E$3:$E$1662,0,0,1)</f>
        <v>8800</v>
      </c>
      <c r="AA132" s="2" cm="1">
        <f t="array" ref="AA132">_xlfn.XLOOKUP(AA$1&amp;$R132,$C$3:$C$1662&amp;$D$3:$D$1662,$E$3:$E$1662,0,0,1)</f>
        <v>18500</v>
      </c>
      <c r="AB132" s="2" cm="1">
        <f t="array" ref="AB132">_xlfn.XLOOKUP(AB$1&amp;$R132,$C$3:$C$1662&amp;$D$3:$D$1662,$E$3:$E$1662,0,0,1)</f>
        <v>11000</v>
      </c>
      <c r="AC132" s="2" cm="1">
        <f t="array" ref="AC132">_xlfn.XLOOKUP(AC$1&amp;$R132,$C$3:$C$1662&amp;$D$3:$D$1662,$E$3:$E$1662,0,0,1)</f>
        <v>4800</v>
      </c>
    </row>
    <row r="133" spans="3:29" x14ac:dyDescent="0.4">
      <c r="C133" t="s">
        <v>758</v>
      </c>
      <c r="D133" t="s">
        <v>643</v>
      </c>
      <c r="E133">
        <v>4800</v>
      </c>
      <c r="R133" t="s">
        <v>214</v>
      </c>
      <c r="S133" s="2">
        <f t="shared" si="11"/>
        <v>3433940</v>
      </c>
      <c r="T133" s="2">
        <f t="shared" si="12"/>
        <v>2021200</v>
      </c>
      <c r="U133" s="2">
        <f t="shared" si="12"/>
        <v>2462900</v>
      </c>
      <c r="V133" s="2">
        <f t="shared" si="12"/>
        <v>4538400</v>
      </c>
      <c r="W133" s="2">
        <f t="shared" si="12"/>
        <v>4545700</v>
      </c>
      <c r="X133" s="2">
        <f t="shared" si="12"/>
        <v>3601500</v>
      </c>
      <c r="Y133" s="2" cm="1">
        <f t="array" ref="Y133">_xlfn.XLOOKUP(Y$1&amp;$R133,$C$3:$C$1662&amp;$D$3:$D$1662,$E$3:$E$1662,0,0,1)</f>
        <v>2900</v>
      </c>
      <c r="Z133" s="2" cm="1">
        <f t="array" ref="Z133">_xlfn.XLOOKUP(Z$1&amp;$R133,$C$3:$C$1662&amp;$D$3:$D$1662,$E$3:$E$1662,0,0,1)</f>
        <v>20600</v>
      </c>
      <c r="AA133" s="2" cm="1">
        <f t="array" ref="AA133">_xlfn.XLOOKUP(AA$1&amp;$R133,$C$3:$C$1662&amp;$D$3:$D$1662,$E$3:$E$1662,0,0,1)</f>
        <v>13500</v>
      </c>
      <c r="AB133" s="2" cm="1">
        <f t="array" ref="AB133">_xlfn.XLOOKUP(AB$1&amp;$R133,$C$3:$C$1662&amp;$D$3:$D$1662,$E$3:$E$1662,0,0,1)</f>
        <v>3700</v>
      </c>
      <c r="AC133" s="2" cm="1">
        <f t="array" ref="AC133">_xlfn.XLOOKUP(AC$1&amp;$R133,$C$3:$C$1662&amp;$D$3:$D$1662,$E$3:$E$1662,0,0,1)</f>
        <v>4200</v>
      </c>
    </row>
    <row r="134" spans="3:29" x14ac:dyDescent="0.4">
      <c r="C134" t="s">
        <v>758</v>
      </c>
      <c r="D134" t="s">
        <v>644</v>
      </c>
      <c r="E134">
        <v>4200</v>
      </c>
      <c r="R134" t="s">
        <v>233</v>
      </c>
      <c r="S134" s="2">
        <f t="shared" si="11"/>
        <v>3441660</v>
      </c>
      <c r="T134" s="2">
        <f t="shared" si="12"/>
        <v>2026500</v>
      </c>
      <c r="U134" s="2">
        <f t="shared" si="12"/>
        <v>2470500</v>
      </c>
      <c r="V134" s="2">
        <f t="shared" si="12"/>
        <v>4550900</v>
      </c>
      <c r="W134" s="2">
        <f t="shared" si="12"/>
        <v>4555200</v>
      </c>
      <c r="X134" s="2">
        <f t="shared" si="12"/>
        <v>3605200</v>
      </c>
      <c r="Y134" s="2" cm="1">
        <f t="array" ref="Y134">_xlfn.XLOOKUP(Y$1&amp;$R134,$C$3:$C$1662&amp;$D$3:$D$1662,$E$3:$E$1662,0,0,1)</f>
        <v>5300</v>
      </c>
      <c r="Z134" s="2" cm="1">
        <f t="array" ref="Z134">_xlfn.XLOOKUP(Z$1&amp;$R134,$C$3:$C$1662&amp;$D$3:$D$1662,$E$3:$E$1662,0,0,1)</f>
        <v>7600</v>
      </c>
      <c r="AA134" s="2" cm="1">
        <f t="array" ref="AA134">_xlfn.XLOOKUP(AA$1&amp;$R134,$C$3:$C$1662&amp;$D$3:$D$1662,$E$3:$E$1662,0,0,1)</f>
        <v>12500</v>
      </c>
      <c r="AB134" s="2" cm="1">
        <f t="array" ref="AB134">_xlfn.XLOOKUP(AB$1&amp;$R134,$C$3:$C$1662&amp;$D$3:$D$1662,$E$3:$E$1662,0,0,1)</f>
        <v>9500</v>
      </c>
      <c r="AC134" s="2" cm="1">
        <f t="array" ref="AC134">_xlfn.XLOOKUP(AC$1&amp;$R134,$C$3:$C$1662&amp;$D$3:$D$1662,$E$3:$E$1662,0,0,1)</f>
        <v>3700</v>
      </c>
    </row>
    <row r="135" spans="3:29" x14ac:dyDescent="0.4">
      <c r="C135" t="s">
        <v>758</v>
      </c>
      <c r="D135" t="s">
        <v>645</v>
      </c>
      <c r="E135">
        <v>3700</v>
      </c>
      <c r="R135" t="s">
        <v>224</v>
      </c>
      <c r="S135" s="2">
        <f t="shared" si="11"/>
        <v>3448580</v>
      </c>
      <c r="T135" s="2">
        <f t="shared" si="12"/>
        <v>2031600</v>
      </c>
      <c r="U135" s="2">
        <f t="shared" si="12"/>
        <v>2476300</v>
      </c>
      <c r="V135" s="2">
        <f t="shared" si="12"/>
        <v>4558700</v>
      </c>
      <c r="W135" s="2">
        <f t="shared" si="12"/>
        <v>4564300</v>
      </c>
      <c r="X135" s="2">
        <f t="shared" si="12"/>
        <v>3612000</v>
      </c>
      <c r="Y135" s="2" cm="1">
        <f t="array" ref="Y135">_xlfn.XLOOKUP(Y$1&amp;$R135,$C$3:$C$1662&amp;$D$3:$D$1662,$E$3:$E$1662,0,0,1)</f>
        <v>5100</v>
      </c>
      <c r="Z135" s="2" cm="1">
        <f t="array" ref="Z135">_xlfn.XLOOKUP(Z$1&amp;$R135,$C$3:$C$1662&amp;$D$3:$D$1662,$E$3:$E$1662,0,0,1)</f>
        <v>5800</v>
      </c>
      <c r="AA135" s="2" cm="1">
        <f t="array" ref="AA135">_xlfn.XLOOKUP(AA$1&amp;$R135,$C$3:$C$1662&amp;$D$3:$D$1662,$E$3:$E$1662,0,0,1)</f>
        <v>7800</v>
      </c>
      <c r="AB135" s="2" cm="1">
        <f t="array" ref="AB135">_xlfn.XLOOKUP(AB$1&amp;$R135,$C$3:$C$1662&amp;$D$3:$D$1662,$E$3:$E$1662,0,0,1)</f>
        <v>9100</v>
      </c>
      <c r="AC135" s="2" cm="1">
        <f t="array" ref="AC135">_xlfn.XLOOKUP(AC$1&amp;$R135,$C$3:$C$1662&amp;$D$3:$D$1662,$E$3:$E$1662,0,0,1)</f>
        <v>6800</v>
      </c>
    </row>
    <row r="136" spans="3:29" x14ac:dyDescent="0.4">
      <c r="C136" t="s">
        <v>758</v>
      </c>
      <c r="D136" t="s">
        <v>646</v>
      </c>
      <c r="E136">
        <v>6800</v>
      </c>
      <c r="R136" t="s">
        <v>189</v>
      </c>
      <c r="S136" s="2">
        <f t="shared" si="11"/>
        <v>3459600</v>
      </c>
      <c r="T136" s="2">
        <f t="shared" si="12"/>
        <v>2034300</v>
      </c>
      <c r="U136" s="2">
        <f t="shared" si="12"/>
        <v>2484700</v>
      </c>
      <c r="V136" s="2">
        <f t="shared" si="12"/>
        <v>4570200</v>
      </c>
      <c r="W136" s="2">
        <f t="shared" si="12"/>
        <v>4591700</v>
      </c>
      <c r="X136" s="2">
        <f t="shared" si="12"/>
        <v>3617100</v>
      </c>
      <c r="Y136" s="2" cm="1">
        <f t="array" ref="Y136">_xlfn.XLOOKUP(Y$1&amp;$R136,$C$3:$C$1662&amp;$D$3:$D$1662,$E$3:$E$1662,0,0,1)</f>
        <v>2700</v>
      </c>
      <c r="Z136" s="2" cm="1">
        <f t="array" ref="Z136">_xlfn.XLOOKUP(Z$1&amp;$R136,$C$3:$C$1662&amp;$D$3:$D$1662,$E$3:$E$1662,0,0,1)</f>
        <v>8400</v>
      </c>
      <c r="AA136" s="2" cm="1">
        <f t="array" ref="AA136">_xlfn.XLOOKUP(AA$1&amp;$R136,$C$3:$C$1662&amp;$D$3:$D$1662,$E$3:$E$1662,0,0,1)</f>
        <v>11500</v>
      </c>
      <c r="AB136" s="2" cm="1">
        <f t="array" ref="AB136">_xlfn.XLOOKUP(AB$1&amp;$R136,$C$3:$C$1662&amp;$D$3:$D$1662,$E$3:$E$1662,0,0,1)</f>
        <v>27400</v>
      </c>
      <c r="AC136" s="2" cm="1">
        <f t="array" ref="AC136">_xlfn.XLOOKUP(AC$1&amp;$R136,$C$3:$C$1662&amp;$D$3:$D$1662,$E$3:$E$1662,0,0,1)</f>
        <v>5100</v>
      </c>
    </row>
    <row r="137" spans="3:29" x14ac:dyDescent="0.4">
      <c r="C137" t="s">
        <v>758</v>
      </c>
      <c r="D137" t="s">
        <v>647</v>
      </c>
      <c r="E137">
        <v>5100</v>
      </c>
      <c r="R137" t="s">
        <v>245</v>
      </c>
      <c r="S137" s="2">
        <f t="shared" si="11"/>
        <v>3467520</v>
      </c>
      <c r="T137" s="2">
        <f t="shared" si="12"/>
        <v>2036100</v>
      </c>
      <c r="U137" s="2">
        <f t="shared" si="12"/>
        <v>2488300</v>
      </c>
      <c r="V137" s="2">
        <f t="shared" si="12"/>
        <v>4583500</v>
      </c>
      <c r="W137" s="2">
        <f t="shared" si="12"/>
        <v>4603800</v>
      </c>
      <c r="X137" s="2">
        <f t="shared" si="12"/>
        <v>3625900</v>
      </c>
      <c r="Y137" s="2" cm="1">
        <f t="array" ref="Y137">_xlfn.XLOOKUP(Y$1&amp;$R137,$C$3:$C$1662&amp;$D$3:$D$1662,$E$3:$E$1662,0,0,1)</f>
        <v>1800</v>
      </c>
      <c r="Z137" s="2" cm="1">
        <f t="array" ref="Z137">_xlfn.XLOOKUP(Z$1&amp;$R137,$C$3:$C$1662&amp;$D$3:$D$1662,$E$3:$E$1662,0,0,1)</f>
        <v>3600</v>
      </c>
      <c r="AA137" s="2" cm="1">
        <f t="array" ref="AA137">_xlfn.XLOOKUP(AA$1&amp;$R137,$C$3:$C$1662&amp;$D$3:$D$1662,$E$3:$E$1662,0,0,1)</f>
        <v>13300</v>
      </c>
      <c r="AB137" s="2" cm="1">
        <f t="array" ref="AB137">_xlfn.XLOOKUP(AB$1&amp;$R137,$C$3:$C$1662&amp;$D$3:$D$1662,$E$3:$E$1662,0,0,1)</f>
        <v>12100</v>
      </c>
      <c r="AC137" s="2" cm="1">
        <f t="array" ref="AC137">_xlfn.XLOOKUP(AC$1&amp;$R137,$C$3:$C$1662&amp;$D$3:$D$1662,$E$3:$E$1662,0,0,1)</f>
        <v>8800</v>
      </c>
    </row>
    <row r="138" spans="3:29" x14ac:dyDescent="0.4">
      <c r="C138" t="s">
        <v>758</v>
      </c>
      <c r="D138" t="s">
        <v>648</v>
      </c>
      <c r="E138">
        <v>8800</v>
      </c>
      <c r="R138" t="s">
        <v>70</v>
      </c>
      <c r="S138" s="2">
        <f t="shared" si="11"/>
        <v>3480080</v>
      </c>
      <c r="T138" s="2">
        <f t="shared" si="12"/>
        <v>2039000</v>
      </c>
      <c r="U138" s="2">
        <f t="shared" si="12"/>
        <v>2496900</v>
      </c>
      <c r="V138" s="2">
        <f t="shared" si="12"/>
        <v>4592700</v>
      </c>
      <c r="W138" s="2">
        <f t="shared" si="12"/>
        <v>4619200</v>
      </c>
      <c r="X138" s="2">
        <f t="shared" si="12"/>
        <v>3652600</v>
      </c>
      <c r="Y138" s="2" cm="1">
        <f t="array" ref="Y138">_xlfn.XLOOKUP(Y$1&amp;$R138,$C$3:$C$1662&amp;$D$3:$D$1662,$E$3:$E$1662,0,0,1)</f>
        <v>2900</v>
      </c>
      <c r="Z138" s="2" cm="1">
        <f t="array" ref="Z138">_xlfn.XLOOKUP(Z$1&amp;$R138,$C$3:$C$1662&amp;$D$3:$D$1662,$E$3:$E$1662,0,0,1)</f>
        <v>8600</v>
      </c>
      <c r="AA138" s="2" cm="1">
        <f t="array" ref="AA138">_xlfn.XLOOKUP(AA$1&amp;$R138,$C$3:$C$1662&amp;$D$3:$D$1662,$E$3:$E$1662,0,0,1)</f>
        <v>9200</v>
      </c>
      <c r="AB138" s="2" cm="1">
        <f t="array" ref="AB138">_xlfn.XLOOKUP(AB$1&amp;$R138,$C$3:$C$1662&amp;$D$3:$D$1662,$E$3:$E$1662,0,0,1)</f>
        <v>15400</v>
      </c>
      <c r="AC138" s="2" cm="1">
        <f t="array" ref="AC138">_xlfn.XLOOKUP(AC$1&amp;$R138,$C$3:$C$1662&amp;$D$3:$D$1662,$E$3:$E$1662,0,0,1)</f>
        <v>26700</v>
      </c>
    </row>
    <row r="139" spans="3:29" x14ac:dyDescent="0.4">
      <c r="C139" t="s">
        <v>758</v>
      </c>
      <c r="D139" t="s">
        <v>649</v>
      </c>
      <c r="E139">
        <v>26700</v>
      </c>
      <c r="R139" t="s">
        <v>288</v>
      </c>
      <c r="S139" s="2">
        <f t="shared" si="11"/>
        <v>3487000</v>
      </c>
      <c r="T139" s="2">
        <f t="shared" si="12"/>
        <v>2043400</v>
      </c>
      <c r="U139" s="2">
        <f t="shared" si="12"/>
        <v>2500600</v>
      </c>
      <c r="V139" s="2">
        <f t="shared" si="12"/>
        <v>4600700</v>
      </c>
      <c r="W139" s="2">
        <f t="shared" si="12"/>
        <v>4627800</v>
      </c>
      <c r="X139" s="2">
        <f t="shared" si="12"/>
        <v>3662500</v>
      </c>
      <c r="Y139" s="2" cm="1">
        <f t="array" ref="Y139">_xlfn.XLOOKUP(Y$1&amp;$R139,$C$3:$C$1662&amp;$D$3:$D$1662,$E$3:$E$1662,0,0,1)</f>
        <v>4400</v>
      </c>
      <c r="Z139" s="2" cm="1">
        <f t="array" ref="Z139">_xlfn.XLOOKUP(Z$1&amp;$R139,$C$3:$C$1662&amp;$D$3:$D$1662,$E$3:$E$1662,0,0,1)</f>
        <v>3700</v>
      </c>
      <c r="AA139" s="2" cm="1">
        <f t="array" ref="AA139">_xlfn.XLOOKUP(AA$1&amp;$R139,$C$3:$C$1662&amp;$D$3:$D$1662,$E$3:$E$1662,0,0,1)</f>
        <v>8000</v>
      </c>
      <c r="AB139" s="2" cm="1">
        <f t="array" ref="AB139">_xlfn.XLOOKUP(AB$1&amp;$R139,$C$3:$C$1662&amp;$D$3:$D$1662,$E$3:$E$1662,0,0,1)</f>
        <v>8600</v>
      </c>
      <c r="AC139" s="2" cm="1">
        <f t="array" ref="AC139">_xlfn.XLOOKUP(AC$1&amp;$R139,$C$3:$C$1662&amp;$D$3:$D$1662,$E$3:$E$1662,0,0,1)</f>
        <v>9900</v>
      </c>
    </row>
    <row r="140" spans="3:29" x14ac:dyDescent="0.4">
      <c r="C140" t="s">
        <v>758</v>
      </c>
      <c r="D140" t="s">
        <v>650</v>
      </c>
      <c r="E140">
        <v>9900</v>
      </c>
      <c r="R140" t="s">
        <v>284</v>
      </c>
      <c r="S140" s="2">
        <f t="shared" si="11"/>
        <v>3497380</v>
      </c>
      <c r="T140" s="2">
        <f t="shared" si="12"/>
        <v>2050200</v>
      </c>
      <c r="U140" s="2">
        <f t="shared" si="12"/>
        <v>2513000</v>
      </c>
      <c r="V140" s="2">
        <f t="shared" si="12"/>
        <v>4614300</v>
      </c>
      <c r="W140" s="2">
        <f t="shared" si="12"/>
        <v>4641800</v>
      </c>
      <c r="X140" s="2">
        <f t="shared" si="12"/>
        <v>3667600</v>
      </c>
      <c r="Y140" s="2" cm="1">
        <f t="array" ref="Y140">_xlfn.XLOOKUP(Y$1&amp;$R140,$C$3:$C$1662&amp;$D$3:$D$1662,$E$3:$E$1662,0,0,1)</f>
        <v>6800</v>
      </c>
      <c r="Z140" s="2" cm="1">
        <f t="array" ref="Z140">_xlfn.XLOOKUP(Z$1&amp;$R140,$C$3:$C$1662&amp;$D$3:$D$1662,$E$3:$E$1662,0,0,1)</f>
        <v>12400</v>
      </c>
      <c r="AA140" s="2" cm="1">
        <f t="array" ref="AA140">_xlfn.XLOOKUP(AA$1&amp;$R140,$C$3:$C$1662&amp;$D$3:$D$1662,$E$3:$E$1662,0,0,1)</f>
        <v>13600</v>
      </c>
      <c r="AB140" s="2" cm="1">
        <f t="array" ref="AB140">_xlfn.XLOOKUP(AB$1&amp;$R140,$C$3:$C$1662&amp;$D$3:$D$1662,$E$3:$E$1662,0,0,1)</f>
        <v>14000</v>
      </c>
      <c r="AC140" s="2" cm="1">
        <f t="array" ref="AC140">_xlfn.XLOOKUP(AC$1&amp;$R140,$C$3:$C$1662&amp;$D$3:$D$1662,$E$3:$E$1662,0,0,1)</f>
        <v>5100</v>
      </c>
    </row>
    <row r="141" spans="3:29" x14ac:dyDescent="0.4">
      <c r="C141" t="s">
        <v>758</v>
      </c>
      <c r="D141" t="s">
        <v>651</v>
      </c>
      <c r="E141">
        <v>5100</v>
      </c>
      <c r="R141" t="s">
        <v>105</v>
      </c>
      <c r="S141" s="2">
        <f t="shared" si="11"/>
        <v>3511180</v>
      </c>
      <c r="T141" s="2">
        <f t="shared" si="12"/>
        <v>2050600</v>
      </c>
      <c r="U141" s="2">
        <f t="shared" si="12"/>
        <v>2519600</v>
      </c>
      <c r="V141" s="2">
        <f t="shared" si="12"/>
        <v>4640000</v>
      </c>
      <c r="W141" s="2">
        <f t="shared" si="12"/>
        <v>4671600</v>
      </c>
      <c r="X141" s="2">
        <f t="shared" si="12"/>
        <v>3674100</v>
      </c>
      <c r="Y141" s="2" cm="1">
        <f t="array" ref="Y141">_xlfn.XLOOKUP(Y$1&amp;$R141,$C$3:$C$1662&amp;$D$3:$D$1662,$E$3:$E$1662,0,0,1)</f>
        <v>400</v>
      </c>
      <c r="Z141" s="2" cm="1">
        <f t="array" ref="Z141">_xlfn.XLOOKUP(Z$1&amp;$R141,$C$3:$C$1662&amp;$D$3:$D$1662,$E$3:$E$1662,0,0,1)</f>
        <v>6600</v>
      </c>
      <c r="AA141" s="2" cm="1">
        <f t="array" ref="AA141">_xlfn.XLOOKUP(AA$1&amp;$R141,$C$3:$C$1662&amp;$D$3:$D$1662,$E$3:$E$1662,0,0,1)</f>
        <v>25700</v>
      </c>
      <c r="AB141" s="2" cm="1">
        <f t="array" ref="AB141">_xlfn.XLOOKUP(AB$1&amp;$R141,$C$3:$C$1662&amp;$D$3:$D$1662,$E$3:$E$1662,0,0,1)</f>
        <v>29800</v>
      </c>
      <c r="AC141" s="2" cm="1">
        <f t="array" ref="AC141">_xlfn.XLOOKUP(AC$1&amp;$R141,$C$3:$C$1662&amp;$D$3:$D$1662,$E$3:$E$1662,0,0,1)</f>
        <v>6500</v>
      </c>
    </row>
    <row r="142" spans="3:29" x14ac:dyDescent="0.4">
      <c r="C142" t="s">
        <v>758</v>
      </c>
      <c r="D142" t="s">
        <v>652</v>
      </c>
      <c r="E142">
        <v>6500</v>
      </c>
      <c r="R142" t="s">
        <v>42</v>
      </c>
      <c r="S142" s="2">
        <f t="shared" si="11"/>
        <v>3520540</v>
      </c>
      <c r="T142" s="2">
        <f t="shared" si="12"/>
        <v>2058000</v>
      </c>
      <c r="U142" s="2">
        <f t="shared" si="12"/>
        <v>2524600</v>
      </c>
      <c r="V142" s="2">
        <f t="shared" si="12"/>
        <v>4654600</v>
      </c>
      <c r="W142" s="2">
        <f t="shared" si="12"/>
        <v>4679700</v>
      </c>
      <c r="X142" s="2">
        <f t="shared" si="12"/>
        <v>3685800</v>
      </c>
      <c r="Y142" s="2" cm="1">
        <f t="array" ref="Y142">_xlfn.XLOOKUP(Y$1&amp;$R142,$C$3:$C$1662&amp;$D$3:$D$1662,$E$3:$E$1662,0,0,1)</f>
        <v>7400</v>
      </c>
      <c r="Z142" s="2" cm="1">
        <f t="array" ref="Z142">_xlfn.XLOOKUP(Z$1&amp;$R142,$C$3:$C$1662&amp;$D$3:$D$1662,$E$3:$E$1662,0,0,1)</f>
        <v>5000</v>
      </c>
      <c r="AA142" s="2" cm="1">
        <f t="array" ref="AA142">_xlfn.XLOOKUP(AA$1&amp;$R142,$C$3:$C$1662&amp;$D$3:$D$1662,$E$3:$E$1662,0,0,1)</f>
        <v>14600</v>
      </c>
      <c r="AB142" s="2" cm="1">
        <f t="array" ref="AB142">_xlfn.XLOOKUP(AB$1&amp;$R142,$C$3:$C$1662&amp;$D$3:$D$1662,$E$3:$E$1662,0,0,1)</f>
        <v>8100</v>
      </c>
      <c r="AC142" s="2" cm="1">
        <f t="array" ref="AC142">_xlfn.XLOOKUP(AC$1&amp;$R142,$C$3:$C$1662&amp;$D$3:$D$1662,$E$3:$E$1662,0,0,1)</f>
        <v>11700</v>
      </c>
    </row>
    <row r="143" spans="3:29" x14ac:dyDescent="0.4">
      <c r="C143" t="s">
        <v>758</v>
      </c>
      <c r="D143" t="s">
        <v>653</v>
      </c>
      <c r="E143">
        <v>11700</v>
      </c>
      <c r="R143" t="s">
        <v>111</v>
      </c>
      <c r="S143" s="2">
        <f t="shared" si="11"/>
        <v>3534840</v>
      </c>
      <c r="T143" s="2">
        <f t="shared" si="12"/>
        <v>2060800</v>
      </c>
      <c r="U143" s="2">
        <f t="shared" si="12"/>
        <v>2527400</v>
      </c>
      <c r="V143" s="2">
        <f t="shared" si="12"/>
        <v>4666300</v>
      </c>
      <c r="W143" s="2">
        <f t="shared" si="12"/>
        <v>4692500</v>
      </c>
      <c r="X143" s="2">
        <f t="shared" si="12"/>
        <v>3727200</v>
      </c>
      <c r="Y143" s="2" cm="1">
        <f t="array" ref="Y143">_xlfn.XLOOKUP(Y$1&amp;$R143,$C$3:$C$1662&amp;$D$3:$D$1662,$E$3:$E$1662,0,0,1)</f>
        <v>2800</v>
      </c>
      <c r="Z143" s="2" cm="1">
        <f t="array" ref="Z143">_xlfn.XLOOKUP(Z$1&amp;$R143,$C$3:$C$1662&amp;$D$3:$D$1662,$E$3:$E$1662,0,0,1)</f>
        <v>2800</v>
      </c>
      <c r="AA143" s="2" cm="1">
        <f t="array" ref="AA143">_xlfn.XLOOKUP(AA$1&amp;$R143,$C$3:$C$1662&amp;$D$3:$D$1662,$E$3:$E$1662,0,0,1)</f>
        <v>11700</v>
      </c>
      <c r="AB143" s="2" cm="1">
        <f t="array" ref="AB143">_xlfn.XLOOKUP(AB$1&amp;$R143,$C$3:$C$1662&amp;$D$3:$D$1662,$E$3:$E$1662,0,0,1)</f>
        <v>12800</v>
      </c>
      <c r="AC143" s="2" cm="1">
        <f t="array" ref="AC143">_xlfn.XLOOKUP(AC$1&amp;$R143,$C$3:$C$1662&amp;$D$3:$D$1662,$E$3:$E$1662,0,0,1)</f>
        <v>41400</v>
      </c>
    </row>
    <row r="144" spans="3:29" x14ac:dyDescent="0.4">
      <c r="C144" t="s">
        <v>758</v>
      </c>
      <c r="D144" t="s">
        <v>654</v>
      </c>
      <c r="E144">
        <v>41400</v>
      </c>
      <c r="R144" t="s">
        <v>186</v>
      </c>
      <c r="S144" s="2">
        <f t="shared" si="11"/>
        <v>3547700</v>
      </c>
      <c r="T144" s="2">
        <f t="shared" si="12"/>
        <v>2064100</v>
      </c>
      <c r="U144" s="2">
        <f t="shared" si="12"/>
        <v>2545100</v>
      </c>
      <c r="V144" s="2">
        <f t="shared" si="12"/>
        <v>4678700</v>
      </c>
      <c r="W144" s="2">
        <f t="shared" si="12"/>
        <v>4710600</v>
      </c>
      <c r="X144" s="2">
        <f t="shared" si="12"/>
        <v>3740000</v>
      </c>
      <c r="Y144" s="2" cm="1">
        <f t="array" ref="Y144">_xlfn.XLOOKUP(Y$1&amp;$R144,$C$3:$C$1662&amp;$D$3:$D$1662,$E$3:$E$1662,0,0,1)</f>
        <v>3300</v>
      </c>
      <c r="Z144" s="2" cm="1">
        <f t="array" ref="Z144">_xlfn.XLOOKUP(Z$1&amp;$R144,$C$3:$C$1662&amp;$D$3:$D$1662,$E$3:$E$1662,0,0,1)</f>
        <v>17700</v>
      </c>
      <c r="AA144" s="2" cm="1">
        <f t="array" ref="AA144">_xlfn.XLOOKUP(AA$1&amp;$R144,$C$3:$C$1662&amp;$D$3:$D$1662,$E$3:$E$1662,0,0,1)</f>
        <v>12400</v>
      </c>
      <c r="AB144" s="2" cm="1">
        <f t="array" ref="AB144">_xlfn.XLOOKUP(AB$1&amp;$R144,$C$3:$C$1662&amp;$D$3:$D$1662,$E$3:$E$1662,0,0,1)</f>
        <v>18100</v>
      </c>
      <c r="AC144" s="2" cm="1">
        <f t="array" ref="AC144">_xlfn.XLOOKUP(AC$1&amp;$R144,$C$3:$C$1662&amp;$D$3:$D$1662,$E$3:$E$1662,0,0,1)</f>
        <v>12800</v>
      </c>
    </row>
    <row r="145" spans="3:29" x14ac:dyDescent="0.4">
      <c r="C145" t="s">
        <v>758</v>
      </c>
      <c r="D145" t="s">
        <v>655</v>
      </c>
      <c r="E145">
        <v>12800</v>
      </c>
      <c r="R145" t="s">
        <v>68</v>
      </c>
      <c r="S145" s="2">
        <f t="shared" si="11"/>
        <v>3554440</v>
      </c>
      <c r="T145" s="2">
        <f t="shared" si="12"/>
        <v>2067000</v>
      </c>
      <c r="U145" s="2">
        <f t="shared" si="12"/>
        <v>2548900</v>
      </c>
      <c r="V145" s="2">
        <f t="shared" si="12"/>
        <v>4689600</v>
      </c>
      <c r="W145" s="2">
        <f t="shared" si="12"/>
        <v>4719000</v>
      </c>
      <c r="X145" s="2">
        <f t="shared" si="12"/>
        <v>3747700</v>
      </c>
      <c r="Y145" s="2" cm="1">
        <f t="array" ref="Y145">_xlfn.XLOOKUP(Y$1&amp;$R145,$C$3:$C$1662&amp;$D$3:$D$1662,$E$3:$E$1662,0,0,1)</f>
        <v>2900</v>
      </c>
      <c r="Z145" s="2" cm="1">
        <f t="array" ref="Z145">_xlfn.XLOOKUP(Z$1&amp;$R145,$C$3:$C$1662&amp;$D$3:$D$1662,$E$3:$E$1662,0,0,1)</f>
        <v>3800</v>
      </c>
      <c r="AA145" s="2" cm="1">
        <f t="array" ref="AA145">_xlfn.XLOOKUP(AA$1&amp;$R145,$C$3:$C$1662&amp;$D$3:$D$1662,$E$3:$E$1662,0,0,1)</f>
        <v>10900</v>
      </c>
      <c r="AB145" s="2" cm="1">
        <f t="array" ref="AB145">_xlfn.XLOOKUP(AB$1&amp;$R145,$C$3:$C$1662&amp;$D$3:$D$1662,$E$3:$E$1662,0,0,1)</f>
        <v>8400</v>
      </c>
      <c r="AC145" s="2" cm="1">
        <f t="array" ref="AC145">_xlfn.XLOOKUP(AC$1&amp;$R145,$C$3:$C$1662&amp;$D$3:$D$1662,$E$3:$E$1662,0,0,1)</f>
        <v>7700</v>
      </c>
    </row>
    <row r="146" spans="3:29" x14ac:dyDescent="0.4">
      <c r="C146" t="s">
        <v>758</v>
      </c>
      <c r="D146" t="s">
        <v>656</v>
      </c>
      <c r="E146">
        <v>7700</v>
      </c>
      <c r="R146" t="s">
        <v>237</v>
      </c>
      <c r="S146" s="2">
        <f t="shared" si="11"/>
        <v>3562320</v>
      </c>
      <c r="T146" s="2">
        <f t="shared" si="12"/>
        <v>2070600</v>
      </c>
      <c r="U146" s="2">
        <f t="shared" si="12"/>
        <v>2557800</v>
      </c>
      <c r="V146" s="2">
        <f t="shared" si="12"/>
        <v>4700100</v>
      </c>
      <c r="W146" s="2">
        <f t="shared" si="12"/>
        <v>4728600</v>
      </c>
      <c r="X146" s="2">
        <f t="shared" si="12"/>
        <v>3754500</v>
      </c>
      <c r="Y146" s="2" cm="1">
        <f t="array" ref="Y146">_xlfn.XLOOKUP(Y$1&amp;$R146,$C$3:$C$1662&amp;$D$3:$D$1662,$E$3:$E$1662,0,0,1)</f>
        <v>3600</v>
      </c>
      <c r="Z146" s="2" cm="1">
        <f t="array" ref="Z146">_xlfn.XLOOKUP(Z$1&amp;$R146,$C$3:$C$1662&amp;$D$3:$D$1662,$E$3:$E$1662,0,0,1)</f>
        <v>8900</v>
      </c>
      <c r="AA146" s="2" cm="1">
        <f t="array" ref="AA146">_xlfn.XLOOKUP(AA$1&amp;$R146,$C$3:$C$1662&amp;$D$3:$D$1662,$E$3:$E$1662,0,0,1)</f>
        <v>10500</v>
      </c>
      <c r="AB146" s="2" cm="1">
        <f t="array" ref="AB146">_xlfn.XLOOKUP(AB$1&amp;$R146,$C$3:$C$1662&amp;$D$3:$D$1662,$E$3:$E$1662,0,0,1)</f>
        <v>9600</v>
      </c>
      <c r="AC146" s="2" cm="1">
        <f t="array" ref="AC146">_xlfn.XLOOKUP(AC$1&amp;$R146,$C$3:$C$1662&amp;$D$3:$D$1662,$E$3:$E$1662,0,0,1)</f>
        <v>6800</v>
      </c>
    </row>
    <row r="147" spans="3:29" x14ac:dyDescent="0.4">
      <c r="C147" t="s">
        <v>758</v>
      </c>
      <c r="D147" t="s">
        <v>657</v>
      </c>
      <c r="E147">
        <v>6800</v>
      </c>
      <c r="R147" t="s">
        <v>197</v>
      </c>
      <c r="S147" s="2">
        <f t="shared" si="11"/>
        <v>3570540</v>
      </c>
      <c r="T147" s="2">
        <f t="shared" si="12"/>
        <v>2073600</v>
      </c>
      <c r="U147" s="2">
        <f t="shared" si="12"/>
        <v>2562700</v>
      </c>
      <c r="V147" s="2">
        <f t="shared" si="12"/>
        <v>4705800</v>
      </c>
      <c r="W147" s="2">
        <f t="shared" si="12"/>
        <v>4743600</v>
      </c>
      <c r="X147" s="2">
        <f t="shared" si="12"/>
        <v>3767000</v>
      </c>
      <c r="Y147" s="2" cm="1">
        <f t="array" ref="Y147">_xlfn.XLOOKUP(Y$1&amp;$R147,$C$3:$C$1662&amp;$D$3:$D$1662,$E$3:$E$1662,0,0,1)</f>
        <v>3000</v>
      </c>
      <c r="Z147" s="2" cm="1">
        <f t="array" ref="Z147">_xlfn.XLOOKUP(Z$1&amp;$R147,$C$3:$C$1662&amp;$D$3:$D$1662,$E$3:$E$1662,0,0,1)</f>
        <v>4900</v>
      </c>
      <c r="AA147" s="2" cm="1">
        <f t="array" ref="AA147">_xlfn.XLOOKUP(AA$1&amp;$R147,$C$3:$C$1662&amp;$D$3:$D$1662,$E$3:$E$1662,0,0,1)</f>
        <v>5700</v>
      </c>
      <c r="AB147" s="2" cm="1">
        <f t="array" ref="AB147">_xlfn.XLOOKUP(AB$1&amp;$R147,$C$3:$C$1662&amp;$D$3:$D$1662,$E$3:$E$1662,0,0,1)</f>
        <v>15000</v>
      </c>
      <c r="AC147" s="2" cm="1">
        <f t="array" ref="AC147">_xlfn.XLOOKUP(AC$1&amp;$R147,$C$3:$C$1662&amp;$D$3:$D$1662,$E$3:$E$1662,0,0,1)</f>
        <v>12500</v>
      </c>
    </row>
    <row r="148" spans="3:29" x14ac:dyDescent="0.4">
      <c r="C148" t="s">
        <v>758</v>
      </c>
      <c r="D148" t="s">
        <v>658</v>
      </c>
      <c r="E148">
        <v>12500</v>
      </c>
      <c r="R148" t="s">
        <v>50</v>
      </c>
      <c r="S148" s="2">
        <f t="shared" si="11"/>
        <v>3582520</v>
      </c>
      <c r="T148" s="2">
        <f t="shared" ref="T148:X163" si="13">T147+Y148</f>
        <v>2080300</v>
      </c>
      <c r="U148" s="2">
        <f t="shared" si="13"/>
        <v>2563900</v>
      </c>
      <c r="V148" s="2">
        <f t="shared" si="13"/>
        <v>4713600</v>
      </c>
      <c r="W148" s="2">
        <f t="shared" si="13"/>
        <v>4780700</v>
      </c>
      <c r="X148" s="2">
        <f t="shared" si="13"/>
        <v>3774100</v>
      </c>
      <c r="Y148" s="2" cm="1">
        <f t="array" ref="Y148">_xlfn.XLOOKUP(Y$1&amp;$R148,$C$3:$C$1662&amp;$D$3:$D$1662,$E$3:$E$1662,0,0,1)</f>
        <v>6700</v>
      </c>
      <c r="Z148" s="2" cm="1">
        <f t="array" ref="Z148">_xlfn.XLOOKUP(Z$1&amp;$R148,$C$3:$C$1662&amp;$D$3:$D$1662,$E$3:$E$1662,0,0,1)</f>
        <v>1200</v>
      </c>
      <c r="AA148" s="2" cm="1">
        <f t="array" ref="AA148">_xlfn.XLOOKUP(AA$1&amp;$R148,$C$3:$C$1662&amp;$D$3:$D$1662,$E$3:$E$1662,0,0,1)</f>
        <v>7800</v>
      </c>
      <c r="AB148" s="2" cm="1">
        <f t="array" ref="AB148">_xlfn.XLOOKUP(AB$1&amp;$R148,$C$3:$C$1662&amp;$D$3:$D$1662,$E$3:$E$1662,0,0,1)</f>
        <v>37100</v>
      </c>
      <c r="AC148" s="2" cm="1">
        <f t="array" ref="AC148">_xlfn.XLOOKUP(AC$1&amp;$R148,$C$3:$C$1662&amp;$D$3:$D$1662,$E$3:$E$1662,0,0,1)</f>
        <v>7100</v>
      </c>
    </row>
    <row r="149" spans="3:29" x14ac:dyDescent="0.4">
      <c r="C149" t="s">
        <v>758</v>
      </c>
      <c r="D149" t="s">
        <v>659</v>
      </c>
      <c r="E149">
        <v>7100</v>
      </c>
      <c r="R149" t="s">
        <v>7</v>
      </c>
      <c r="S149" s="2">
        <f t="shared" si="11"/>
        <v>3592720</v>
      </c>
      <c r="T149" s="2">
        <f t="shared" si="13"/>
        <v>2088000</v>
      </c>
      <c r="U149" s="2">
        <f t="shared" si="13"/>
        <v>2566500</v>
      </c>
      <c r="V149" s="2">
        <f t="shared" si="13"/>
        <v>4719800</v>
      </c>
      <c r="W149" s="2">
        <f t="shared" si="13"/>
        <v>4806500</v>
      </c>
      <c r="X149" s="2">
        <f t="shared" si="13"/>
        <v>3782800</v>
      </c>
      <c r="Y149" s="2" cm="1">
        <f t="array" ref="Y149">_xlfn.XLOOKUP(Y$1&amp;$R149,$C$3:$C$1662&amp;$D$3:$D$1662,$E$3:$E$1662,0,0,1)</f>
        <v>7700</v>
      </c>
      <c r="Z149" s="2" cm="1">
        <f t="array" ref="Z149">_xlfn.XLOOKUP(Z$1&amp;$R149,$C$3:$C$1662&amp;$D$3:$D$1662,$E$3:$E$1662,0,0,1)</f>
        <v>2600</v>
      </c>
      <c r="AA149" s="2" cm="1">
        <f t="array" ref="AA149">_xlfn.XLOOKUP(AA$1&amp;$R149,$C$3:$C$1662&amp;$D$3:$D$1662,$E$3:$E$1662,0,0,1)</f>
        <v>6200</v>
      </c>
      <c r="AB149" s="2" cm="1">
        <f t="array" ref="AB149">_xlfn.XLOOKUP(AB$1&amp;$R149,$C$3:$C$1662&amp;$D$3:$D$1662,$E$3:$E$1662,0,0,1)</f>
        <v>25800</v>
      </c>
      <c r="AC149" s="2" cm="1">
        <f t="array" ref="AC149">_xlfn.XLOOKUP(AC$1&amp;$R149,$C$3:$C$1662&amp;$D$3:$D$1662,$E$3:$E$1662,0,0,1)</f>
        <v>8700</v>
      </c>
    </row>
    <row r="150" spans="3:29" x14ac:dyDescent="0.4">
      <c r="C150" t="s">
        <v>758</v>
      </c>
      <c r="D150" t="s">
        <v>660</v>
      </c>
      <c r="E150">
        <v>8700</v>
      </c>
      <c r="R150" t="s">
        <v>46</v>
      </c>
      <c r="S150" s="2">
        <f t="shared" si="11"/>
        <v>3598520</v>
      </c>
      <c r="T150" s="2">
        <f t="shared" si="13"/>
        <v>2090800</v>
      </c>
      <c r="U150" s="2">
        <f t="shared" si="13"/>
        <v>2573000</v>
      </c>
      <c r="V150" s="2">
        <f t="shared" si="13"/>
        <v>4724100</v>
      </c>
      <c r="W150" s="2">
        <f t="shared" si="13"/>
        <v>4819000</v>
      </c>
      <c r="X150" s="2">
        <f t="shared" si="13"/>
        <v>3785700</v>
      </c>
      <c r="Y150" s="2" cm="1">
        <f t="array" ref="Y150">_xlfn.XLOOKUP(Y$1&amp;$R150,$C$3:$C$1662&amp;$D$3:$D$1662,$E$3:$E$1662,0,0,1)</f>
        <v>2800</v>
      </c>
      <c r="Z150" s="2" cm="1">
        <f t="array" ref="Z150">_xlfn.XLOOKUP(Z$1&amp;$R150,$C$3:$C$1662&amp;$D$3:$D$1662,$E$3:$E$1662,0,0,1)</f>
        <v>6500</v>
      </c>
      <c r="AA150" s="2" cm="1">
        <f t="array" ref="AA150">_xlfn.XLOOKUP(AA$1&amp;$R150,$C$3:$C$1662&amp;$D$3:$D$1662,$E$3:$E$1662,0,0,1)</f>
        <v>4300</v>
      </c>
      <c r="AB150" s="2" cm="1">
        <f t="array" ref="AB150">_xlfn.XLOOKUP(AB$1&amp;$R150,$C$3:$C$1662&amp;$D$3:$D$1662,$E$3:$E$1662,0,0,1)</f>
        <v>12500</v>
      </c>
      <c r="AC150" s="2" cm="1">
        <f t="array" ref="AC150">_xlfn.XLOOKUP(AC$1&amp;$R150,$C$3:$C$1662&amp;$D$3:$D$1662,$E$3:$E$1662,0,0,1)</f>
        <v>2900</v>
      </c>
    </row>
    <row r="151" spans="3:29" x14ac:dyDescent="0.4">
      <c r="C151" t="s">
        <v>758</v>
      </c>
      <c r="D151" t="s">
        <v>661</v>
      </c>
      <c r="E151">
        <v>2900</v>
      </c>
      <c r="R151" t="s">
        <v>74</v>
      </c>
      <c r="S151" s="2">
        <f t="shared" si="11"/>
        <v>3607220</v>
      </c>
      <c r="T151" s="2">
        <f t="shared" si="13"/>
        <v>2097000</v>
      </c>
      <c r="U151" s="2">
        <f t="shared" si="13"/>
        <v>2579600</v>
      </c>
      <c r="V151" s="2">
        <f t="shared" si="13"/>
        <v>4731400</v>
      </c>
      <c r="W151" s="2">
        <f t="shared" si="13"/>
        <v>4838100</v>
      </c>
      <c r="X151" s="2">
        <f t="shared" si="13"/>
        <v>3790000</v>
      </c>
      <c r="Y151" s="2" cm="1">
        <f t="array" ref="Y151">_xlfn.XLOOKUP(Y$1&amp;$R151,$C$3:$C$1662&amp;$D$3:$D$1662,$E$3:$E$1662,0,0,1)</f>
        <v>6200</v>
      </c>
      <c r="Z151" s="2" cm="1">
        <f t="array" ref="Z151">_xlfn.XLOOKUP(Z$1&amp;$R151,$C$3:$C$1662&amp;$D$3:$D$1662,$E$3:$E$1662,0,0,1)</f>
        <v>6600</v>
      </c>
      <c r="AA151" s="2" cm="1">
        <f t="array" ref="AA151">_xlfn.XLOOKUP(AA$1&amp;$R151,$C$3:$C$1662&amp;$D$3:$D$1662,$E$3:$E$1662,0,0,1)</f>
        <v>7300</v>
      </c>
      <c r="AB151" s="2" cm="1">
        <f t="array" ref="AB151">_xlfn.XLOOKUP(AB$1&amp;$R151,$C$3:$C$1662&amp;$D$3:$D$1662,$E$3:$E$1662,0,0,1)</f>
        <v>19100</v>
      </c>
      <c r="AC151" s="2" cm="1">
        <f t="array" ref="AC151">_xlfn.XLOOKUP(AC$1&amp;$R151,$C$3:$C$1662&amp;$D$3:$D$1662,$E$3:$E$1662,0,0,1)</f>
        <v>4300</v>
      </c>
    </row>
    <row r="152" spans="3:29" x14ac:dyDescent="0.4">
      <c r="C152" t="s">
        <v>758</v>
      </c>
      <c r="D152" t="s">
        <v>662</v>
      </c>
      <c r="E152">
        <v>4300</v>
      </c>
      <c r="R152" t="s">
        <v>8</v>
      </c>
      <c r="S152" s="2">
        <f t="shared" si="11"/>
        <v>3613640</v>
      </c>
      <c r="T152" s="2">
        <f t="shared" si="13"/>
        <v>2100200</v>
      </c>
      <c r="U152" s="2">
        <f t="shared" si="13"/>
        <v>2585000</v>
      </c>
      <c r="V152" s="2">
        <f t="shared" si="13"/>
        <v>4735700</v>
      </c>
      <c r="W152" s="2">
        <f t="shared" si="13"/>
        <v>4849600</v>
      </c>
      <c r="X152" s="2">
        <f t="shared" si="13"/>
        <v>3797700</v>
      </c>
      <c r="Y152" s="2" cm="1">
        <f t="array" ref="Y152">_xlfn.XLOOKUP(Y$1&amp;$R152,$C$3:$C$1662&amp;$D$3:$D$1662,$E$3:$E$1662,0,0,1)</f>
        <v>3200</v>
      </c>
      <c r="Z152" s="2" cm="1">
        <f t="array" ref="Z152">_xlfn.XLOOKUP(Z$1&amp;$R152,$C$3:$C$1662&amp;$D$3:$D$1662,$E$3:$E$1662,0,0,1)</f>
        <v>5400</v>
      </c>
      <c r="AA152" s="2" cm="1">
        <f t="array" ref="AA152">_xlfn.XLOOKUP(AA$1&amp;$R152,$C$3:$C$1662&amp;$D$3:$D$1662,$E$3:$E$1662,0,0,1)</f>
        <v>4300</v>
      </c>
      <c r="AB152" s="2" cm="1">
        <f t="array" ref="AB152">_xlfn.XLOOKUP(AB$1&amp;$R152,$C$3:$C$1662&amp;$D$3:$D$1662,$E$3:$E$1662,0,0,1)</f>
        <v>11500</v>
      </c>
      <c r="AC152" s="2" cm="1">
        <f t="array" ref="AC152">_xlfn.XLOOKUP(AC$1&amp;$R152,$C$3:$C$1662&amp;$D$3:$D$1662,$E$3:$E$1662,0,0,1)</f>
        <v>7700</v>
      </c>
    </row>
    <row r="153" spans="3:29" x14ac:dyDescent="0.4">
      <c r="C153" t="s">
        <v>758</v>
      </c>
      <c r="D153" t="s">
        <v>663</v>
      </c>
      <c r="E153">
        <v>7700</v>
      </c>
      <c r="R153" t="s">
        <v>9</v>
      </c>
      <c r="S153" s="2">
        <f t="shared" si="11"/>
        <v>3686740</v>
      </c>
      <c r="T153" s="2">
        <f t="shared" si="13"/>
        <v>2172100</v>
      </c>
      <c r="U153" s="2">
        <f t="shared" si="13"/>
        <v>2622000</v>
      </c>
      <c r="V153" s="2">
        <f t="shared" si="13"/>
        <v>4778700</v>
      </c>
      <c r="W153" s="2">
        <f t="shared" si="13"/>
        <v>4985800</v>
      </c>
      <c r="X153" s="2">
        <f t="shared" si="13"/>
        <v>3875100</v>
      </c>
      <c r="Y153" s="2" cm="1">
        <f t="array" ref="Y153">_xlfn.XLOOKUP(Y$1&amp;$R153,$C$3:$C$1662&amp;$D$3:$D$1662,$E$3:$E$1662,0,0,1)</f>
        <v>71900</v>
      </c>
      <c r="Z153" s="2" cm="1">
        <f t="array" ref="Z153">_xlfn.XLOOKUP(Z$1&amp;$R153,$C$3:$C$1662&amp;$D$3:$D$1662,$E$3:$E$1662,0,0,1)</f>
        <v>37000</v>
      </c>
      <c r="AA153" s="2" cm="1">
        <f t="array" ref="AA153">_xlfn.XLOOKUP(AA$1&amp;$R153,$C$3:$C$1662&amp;$D$3:$D$1662,$E$3:$E$1662,0,0,1)</f>
        <v>43000</v>
      </c>
      <c r="AB153" s="2" cm="1">
        <f t="array" ref="AB153">_xlfn.XLOOKUP(AB$1&amp;$R153,$C$3:$C$1662&amp;$D$3:$D$1662,$E$3:$E$1662,0,0,1)</f>
        <v>136200</v>
      </c>
      <c r="AC153" s="2" cm="1">
        <f t="array" ref="AC153">_xlfn.XLOOKUP(AC$1&amp;$R153,$C$3:$C$1662&amp;$D$3:$D$1662,$E$3:$E$1662,0,0,1)</f>
        <v>77400</v>
      </c>
    </row>
    <row r="154" spans="3:29" x14ac:dyDescent="0.4">
      <c r="C154" t="s">
        <v>758</v>
      </c>
      <c r="D154" t="s">
        <v>664</v>
      </c>
      <c r="E154">
        <v>77400</v>
      </c>
      <c r="R154" t="s">
        <v>81</v>
      </c>
      <c r="S154" s="2">
        <f t="shared" si="11"/>
        <v>3714460</v>
      </c>
      <c r="T154" s="2">
        <f t="shared" si="13"/>
        <v>2191300</v>
      </c>
      <c r="U154" s="2">
        <f t="shared" si="13"/>
        <v>2644600</v>
      </c>
      <c r="V154" s="2">
        <f t="shared" si="13"/>
        <v>4794800</v>
      </c>
      <c r="W154" s="2">
        <f t="shared" si="13"/>
        <v>5045600</v>
      </c>
      <c r="X154" s="2">
        <f t="shared" si="13"/>
        <v>3896000</v>
      </c>
      <c r="Y154" s="2" cm="1">
        <f t="array" ref="Y154">_xlfn.XLOOKUP(Y$1&amp;$R154,$C$3:$C$1662&amp;$D$3:$D$1662,$E$3:$E$1662,0,0,1)</f>
        <v>19200</v>
      </c>
      <c r="Z154" s="2" cm="1">
        <f t="array" ref="Z154">_xlfn.XLOOKUP(Z$1&amp;$R154,$C$3:$C$1662&amp;$D$3:$D$1662,$E$3:$E$1662,0,0,1)</f>
        <v>22600</v>
      </c>
      <c r="AA154" s="2" cm="1">
        <f t="array" ref="AA154">_xlfn.XLOOKUP(AA$1&amp;$R154,$C$3:$C$1662&amp;$D$3:$D$1662,$E$3:$E$1662,0,0,1)</f>
        <v>16100</v>
      </c>
      <c r="AB154" s="2" cm="1">
        <f t="array" ref="AB154">_xlfn.XLOOKUP(AB$1&amp;$R154,$C$3:$C$1662&amp;$D$3:$D$1662,$E$3:$E$1662,0,0,1)</f>
        <v>59800</v>
      </c>
      <c r="AC154" s="2" cm="1">
        <f t="array" ref="AC154">_xlfn.XLOOKUP(AC$1&amp;$R154,$C$3:$C$1662&amp;$D$3:$D$1662,$E$3:$E$1662,0,0,1)</f>
        <v>20900</v>
      </c>
    </row>
    <row r="155" spans="3:29" x14ac:dyDescent="0.4">
      <c r="C155" t="s">
        <v>758</v>
      </c>
      <c r="D155" t="s">
        <v>665</v>
      </c>
      <c r="E155">
        <v>20900</v>
      </c>
      <c r="R155" t="s">
        <v>30</v>
      </c>
      <c r="S155" s="2">
        <f t="shared" si="11"/>
        <v>3729960</v>
      </c>
      <c r="T155" s="2">
        <f t="shared" si="13"/>
        <v>2197900</v>
      </c>
      <c r="U155" s="2">
        <f t="shared" si="13"/>
        <v>2659600</v>
      </c>
      <c r="V155" s="2">
        <f t="shared" si="13"/>
        <v>4808400</v>
      </c>
      <c r="W155" s="2">
        <f t="shared" si="13"/>
        <v>5076100</v>
      </c>
      <c r="X155" s="2">
        <f t="shared" si="13"/>
        <v>3907800</v>
      </c>
      <c r="Y155" s="2" cm="1">
        <f t="array" ref="Y155">_xlfn.XLOOKUP(Y$1&amp;$R155,$C$3:$C$1662&amp;$D$3:$D$1662,$E$3:$E$1662,0,0,1)</f>
        <v>6600</v>
      </c>
      <c r="Z155" s="2" cm="1">
        <f t="array" ref="Z155">_xlfn.XLOOKUP(Z$1&amp;$R155,$C$3:$C$1662&amp;$D$3:$D$1662,$E$3:$E$1662,0,0,1)</f>
        <v>15000</v>
      </c>
      <c r="AA155" s="2" cm="1">
        <f t="array" ref="AA155">_xlfn.XLOOKUP(AA$1&amp;$R155,$C$3:$C$1662&amp;$D$3:$D$1662,$E$3:$E$1662,0,0,1)</f>
        <v>13600</v>
      </c>
      <c r="AB155" s="2" cm="1">
        <f t="array" ref="AB155">_xlfn.XLOOKUP(AB$1&amp;$R155,$C$3:$C$1662&amp;$D$3:$D$1662,$E$3:$E$1662,0,0,1)</f>
        <v>30500</v>
      </c>
      <c r="AC155" s="2" cm="1">
        <f t="array" ref="AC155">_xlfn.XLOOKUP(AC$1&amp;$R155,$C$3:$C$1662&amp;$D$3:$D$1662,$E$3:$E$1662,0,0,1)</f>
        <v>11800</v>
      </c>
    </row>
    <row r="156" spans="3:29" x14ac:dyDescent="0.4">
      <c r="C156" t="s">
        <v>758</v>
      </c>
      <c r="D156" t="s">
        <v>666</v>
      </c>
      <c r="E156">
        <v>11800</v>
      </c>
      <c r="R156" t="s">
        <v>157</v>
      </c>
      <c r="S156" s="2">
        <f t="shared" si="11"/>
        <v>3746840</v>
      </c>
      <c r="T156" s="2">
        <f t="shared" si="13"/>
        <v>2203500</v>
      </c>
      <c r="U156" s="2">
        <f t="shared" si="13"/>
        <v>2670400</v>
      </c>
      <c r="V156" s="2">
        <f t="shared" si="13"/>
        <v>4822400</v>
      </c>
      <c r="W156" s="2">
        <f t="shared" si="13"/>
        <v>5117900</v>
      </c>
      <c r="X156" s="2">
        <f t="shared" si="13"/>
        <v>3920000</v>
      </c>
      <c r="Y156" s="2" cm="1">
        <f t="array" ref="Y156">_xlfn.XLOOKUP(Y$1&amp;$R156,$C$3:$C$1662&amp;$D$3:$D$1662,$E$3:$E$1662,0,0,1)</f>
        <v>5600</v>
      </c>
      <c r="Z156" s="2" cm="1">
        <f t="array" ref="Z156">_xlfn.XLOOKUP(Z$1&amp;$R156,$C$3:$C$1662&amp;$D$3:$D$1662,$E$3:$E$1662,0,0,1)</f>
        <v>10800</v>
      </c>
      <c r="AA156" s="2" cm="1">
        <f t="array" ref="AA156">_xlfn.XLOOKUP(AA$1&amp;$R156,$C$3:$C$1662&amp;$D$3:$D$1662,$E$3:$E$1662,0,0,1)</f>
        <v>14000</v>
      </c>
      <c r="AB156" s="2" cm="1">
        <f t="array" ref="AB156">_xlfn.XLOOKUP(AB$1&amp;$R156,$C$3:$C$1662&amp;$D$3:$D$1662,$E$3:$E$1662,0,0,1)</f>
        <v>41800</v>
      </c>
      <c r="AC156" s="2" cm="1">
        <f t="array" ref="AC156">_xlfn.XLOOKUP(AC$1&amp;$R156,$C$3:$C$1662&amp;$D$3:$D$1662,$E$3:$E$1662,0,0,1)</f>
        <v>12200</v>
      </c>
    </row>
    <row r="157" spans="3:29" x14ac:dyDescent="0.4">
      <c r="C157" t="s">
        <v>758</v>
      </c>
      <c r="D157" t="s">
        <v>667</v>
      </c>
      <c r="E157">
        <v>12200</v>
      </c>
      <c r="R157" t="s">
        <v>57</v>
      </c>
      <c r="S157" s="2">
        <f t="shared" si="11"/>
        <v>3758740</v>
      </c>
      <c r="T157" s="2">
        <f t="shared" si="13"/>
        <v>2207800</v>
      </c>
      <c r="U157" s="2">
        <f t="shared" si="13"/>
        <v>2679000</v>
      </c>
      <c r="V157" s="2">
        <f t="shared" si="13"/>
        <v>4832700</v>
      </c>
      <c r="W157" s="2">
        <f t="shared" si="13"/>
        <v>5139200</v>
      </c>
      <c r="X157" s="2">
        <f t="shared" si="13"/>
        <v>3935000</v>
      </c>
      <c r="Y157" s="2" cm="1">
        <f t="array" ref="Y157">_xlfn.XLOOKUP(Y$1&amp;$R157,$C$3:$C$1662&amp;$D$3:$D$1662,$E$3:$E$1662,0,0,1)</f>
        <v>4300</v>
      </c>
      <c r="Z157" s="2" cm="1">
        <f t="array" ref="Z157">_xlfn.XLOOKUP(Z$1&amp;$R157,$C$3:$C$1662&amp;$D$3:$D$1662,$E$3:$E$1662,0,0,1)</f>
        <v>8600</v>
      </c>
      <c r="AA157" s="2" cm="1">
        <f t="array" ref="AA157">_xlfn.XLOOKUP(AA$1&amp;$R157,$C$3:$C$1662&amp;$D$3:$D$1662,$E$3:$E$1662,0,0,1)</f>
        <v>10300</v>
      </c>
      <c r="AB157" s="2" cm="1">
        <f t="array" ref="AB157">_xlfn.XLOOKUP(AB$1&amp;$R157,$C$3:$C$1662&amp;$D$3:$D$1662,$E$3:$E$1662,0,0,1)</f>
        <v>21300</v>
      </c>
      <c r="AC157" s="2" cm="1">
        <f t="array" ref="AC157">_xlfn.XLOOKUP(AC$1&amp;$R157,$C$3:$C$1662&amp;$D$3:$D$1662,$E$3:$E$1662,0,0,1)</f>
        <v>15000</v>
      </c>
    </row>
    <row r="158" spans="3:29" x14ac:dyDescent="0.4">
      <c r="C158" t="s">
        <v>758</v>
      </c>
      <c r="D158" t="s">
        <v>668</v>
      </c>
      <c r="E158">
        <v>15000</v>
      </c>
      <c r="R158" t="s">
        <v>148</v>
      </c>
      <c r="S158" s="2">
        <f t="shared" si="11"/>
        <v>3784280</v>
      </c>
      <c r="T158" s="2">
        <f t="shared" si="13"/>
        <v>2215800</v>
      </c>
      <c r="U158" s="2">
        <f t="shared" si="13"/>
        <v>2699500</v>
      </c>
      <c r="V158" s="2">
        <f t="shared" si="13"/>
        <v>4839700</v>
      </c>
      <c r="W158" s="2">
        <f t="shared" si="13"/>
        <v>5193000</v>
      </c>
      <c r="X158" s="2">
        <f t="shared" si="13"/>
        <v>3973400</v>
      </c>
      <c r="Y158" s="2" cm="1">
        <f t="array" ref="Y158">_xlfn.XLOOKUP(Y$1&amp;$R158,$C$3:$C$1662&amp;$D$3:$D$1662,$E$3:$E$1662,0,0,1)</f>
        <v>8000</v>
      </c>
      <c r="Z158" s="2" cm="1">
        <f t="array" ref="Z158">_xlfn.XLOOKUP(Z$1&amp;$R158,$C$3:$C$1662&amp;$D$3:$D$1662,$E$3:$E$1662,0,0,1)</f>
        <v>20500</v>
      </c>
      <c r="AA158" s="2" cm="1">
        <f t="array" ref="AA158">_xlfn.XLOOKUP(AA$1&amp;$R158,$C$3:$C$1662&amp;$D$3:$D$1662,$E$3:$E$1662,0,0,1)</f>
        <v>7000</v>
      </c>
      <c r="AB158" s="2" cm="1">
        <f t="array" ref="AB158">_xlfn.XLOOKUP(AB$1&amp;$R158,$C$3:$C$1662&amp;$D$3:$D$1662,$E$3:$E$1662,0,0,1)</f>
        <v>53800</v>
      </c>
      <c r="AC158" s="2" cm="1">
        <f t="array" ref="AC158">_xlfn.XLOOKUP(AC$1&amp;$R158,$C$3:$C$1662&amp;$D$3:$D$1662,$E$3:$E$1662,0,0,1)</f>
        <v>38400</v>
      </c>
    </row>
    <row r="159" spans="3:29" x14ac:dyDescent="0.4">
      <c r="C159" t="s">
        <v>758</v>
      </c>
      <c r="D159" t="s">
        <v>669</v>
      </c>
      <c r="E159">
        <v>38400</v>
      </c>
      <c r="R159" t="s">
        <v>118</v>
      </c>
      <c r="S159" s="2">
        <f t="shared" si="11"/>
        <v>3799160</v>
      </c>
      <c r="T159" s="2">
        <f t="shared" si="13"/>
        <v>2222300</v>
      </c>
      <c r="U159" s="2">
        <f t="shared" si="13"/>
        <v>2710600</v>
      </c>
      <c r="V159" s="2">
        <f t="shared" si="13"/>
        <v>4849500</v>
      </c>
      <c r="W159" s="2">
        <f t="shared" si="13"/>
        <v>5217600</v>
      </c>
      <c r="X159" s="2">
        <f t="shared" si="13"/>
        <v>3995800</v>
      </c>
      <c r="Y159" s="2" cm="1">
        <f t="array" ref="Y159">_xlfn.XLOOKUP(Y$1&amp;$R159,$C$3:$C$1662&amp;$D$3:$D$1662,$E$3:$E$1662,0,0,1)</f>
        <v>6500</v>
      </c>
      <c r="Z159" s="2" cm="1">
        <f t="array" ref="Z159">_xlfn.XLOOKUP(Z$1&amp;$R159,$C$3:$C$1662&amp;$D$3:$D$1662,$E$3:$E$1662,0,0,1)</f>
        <v>11100</v>
      </c>
      <c r="AA159" s="2" cm="1">
        <f t="array" ref="AA159">_xlfn.XLOOKUP(AA$1&amp;$R159,$C$3:$C$1662&amp;$D$3:$D$1662,$E$3:$E$1662,0,0,1)</f>
        <v>9800</v>
      </c>
      <c r="AB159" s="2" cm="1">
        <f t="array" ref="AB159">_xlfn.XLOOKUP(AB$1&amp;$R159,$C$3:$C$1662&amp;$D$3:$D$1662,$E$3:$E$1662,0,0,1)</f>
        <v>24600</v>
      </c>
      <c r="AC159" s="2" cm="1">
        <f t="array" ref="AC159">_xlfn.XLOOKUP(AC$1&amp;$R159,$C$3:$C$1662&amp;$D$3:$D$1662,$E$3:$E$1662,0,0,1)</f>
        <v>22400</v>
      </c>
    </row>
    <row r="160" spans="3:29" x14ac:dyDescent="0.4">
      <c r="C160" t="s">
        <v>758</v>
      </c>
      <c r="D160" t="s">
        <v>670</v>
      </c>
      <c r="E160">
        <v>22400</v>
      </c>
      <c r="R160" t="s">
        <v>131</v>
      </c>
      <c r="S160" s="2">
        <f t="shared" si="11"/>
        <v>3818420</v>
      </c>
      <c r="T160" s="2">
        <f t="shared" si="13"/>
        <v>2227800</v>
      </c>
      <c r="U160" s="2">
        <f t="shared" si="13"/>
        <v>2736400</v>
      </c>
      <c r="V160" s="2">
        <f t="shared" si="13"/>
        <v>4858600</v>
      </c>
      <c r="W160" s="2">
        <f t="shared" si="13"/>
        <v>5243200</v>
      </c>
      <c r="X160" s="2">
        <f t="shared" si="13"/>
        <v>4026100</v>
      </c>
      <c r="Y160" s="2" cm="1">
        <f t="array" ref="Y160">_xlfn.XLOOKUP(Y$1&amp;$R160,$C$3:$C$1662&amp;$D$3:$D$1662,$E$3:$E$1662,0,0,1)</f>
        <v>5500</v>
      </c>
      <c r="Z160" s="2" cm="1">
        <f t="array" ref="Z160">_xlfn.XLOOKUP(Z$1&amp;$R160,$C$3:$C$1662&amp;$D$3:$D$1662,$E$3:$E$1662,0,0,1)</f>
        <v>25800</v>
      </c>
      <c r="AA160" s="2" cm="1">
        <f t="array" ref="AA160">_xlfn.XLOOKUP(AA$1&amp;$R160,$C$3:$C$1662&amp;$D$3:$D$1662,$E$3:$E$1662,0,0,1)</f>
        <v>9100</v>
      </c>
      <c r="AB160" s="2" cm="1">
        <f t="array" ref="AB160">_xlfn.XLOOKUP(AB$1&amp;$R160,$C$3:$C$1662&amp;$D$3:$D$1662,$E$3:$E$1662,0,0,1)</f>
        <v>25600</v>
      </c>
      <c r="AC160" s="2" cm="1">
        <f t="array" ref="AC160">_xlfn.XLOOKUP(AC$1&amp;$R160,$C$3:$C$1662&amp;$D$3:$D$1662,$E$3:$E$1662,0,0,1)</f>
        <v>30300</v>
      </c>
    </row>
    <row r="161" spans="3:29" x14ac:dyDescent="0.4">
      <c r="C161" t="s">
        <v>758</v>
      </c>
      <c r="D161" t="s">
        <v>671</v>
      </c>
      <c r="E161">
        <v>30300</v>
      </c>
      <c r="R161" t="s">
        <v>141</v>
      </c>
      <c r="S161" s="2">
        <f t="shared" si="11"/>
        <v>3832820</v>
      </c>
      <c r="T161" s="2">
        <f t="shared" si="13"/>
        <v>2233000</v>
      </c>
      <c r="U161" s="2">
        <f t="shared" si="13"/>
        <v>2752100</v>
      </c>
      <c r="V161" s="2">
        <f t="shared" si="13"/>
        <v>4869400</v>
      </c>
      <c r="W161" s="2">
        <f t="shared" si="13"/>
        <v>5262100</v>
      </c>
      <c r="X161" s="2">
        <f t="shared" si="13"/>
        <v>4047500</v>
      </c>
      <c r="Y161" s="2" cm="1">
        <f t="array" ref="Y161">_xlfn.XLOOKUP(Y$1&amp;$R161,$C$3:$C$1662&amp;$D$3:$D$1662,$E$3:$E$1662,0,0,1)</f>
        <v>5200</v>
      </c>
      <c r="Z161" s="2" cm="1">
        <f t="array" ref="Z161">_xlfn.XLOOKUP(Z$1&amp;$R161,$C$3:$C$1662&amp;$D$3:$D$1662,$E$3:$E$1662,0,0,1)</f>
        <v>15700</v>
      </c>
      <c r="AA161" s="2" cm="1">
        <f t="array" ref="AA161">_xlfn.XLOOKUP(AA$1&amp;$R161,$C$3:$C$1662&amp;$D$3:$D$1662,$E$3:$E$1662,0,0,1)</f>
        <v>10800</v>
      </c>
      <c r="AB161" s="2" cm="1">
        <f t="array" ref="AB161">_xlfn.XLOOKUP(AB$1&amp;$R161,$C$3:$C$1662&amp;$D$3:$D$1662,$E$3:$E$1662,0,0,1)</f>
        <v>18900</v>
      </c>
      <c r="AC161" s="2" cm="1">
        <f t="array" ref="AC161">_xlfn.XLOOKUP(AC$1&amp;$R161,$C$3:$C$1662&amp;$D$3:$D$1662,$E$3:$E$1662,0,0,1)</f>
        <v>21400</v>
      </c>
    </row>
    <row r="162" spans="3:29" x14ac:dyDescent="0.4">
      <c r="C162" t="s">
        <v>758</v>
      </c>
      <c r="D162" t="s">
        <v>672</v>
      </c>
      <c r="E162">
        <v>21400</v>
      </c>
      <c r="R162" t="s">
        <v>122</v>
      </c>
      <c r="S162" s="2">
        <f t="shared" si="11"/>
        <v>3854940</v>
      </c>
      <c r="T162" s="2">
        <f t="shared" si="13"/>
        <v>2239000</v>
      </c>
      <c r="U162" s="2">
        <f t="shared" si="13"/>
        <v>2766600</v>
      </c>
      <c r="V162" s="2">
        <f t="shared" si="13"/>
        <v>4877900</v>
      </c>
      <c r="W162" s="2">
        <f t="shared" si="13"/>
        <v>5284800</v>
      </c>
      <c r="X162" s="2">
        <f t="shared" si="13"/>
        <v>4106400</v>
      </c>
      <c r="Y162" s="2" cm="1">
        <f t="array" ref="Y162">_xlfn.XLOOKUP(Y$1&amp;$R162,$C$3:$C$1662&amp;$D$3:$D$1662,$E$3:$E$1662,0,0,1)</f>
        <v>6000</v>
      </c>
      <c r="Z162" s="2" cm="1">
        <f t="array" ref="Z162">_xlfn.XLOOKUP(Z$1&amp;$R162,$C$3:$C$1662&amp;$D$3:$D$1662,$E$3:$E$1662,0,0,1)</f>
        <v>14500</v>
      </c>
      <c r="AA162" s="2" cm="1">
        <f t="array" ref="AA162">_xlfn.XLOOKUP(AA$1&amp;$R162,$C$3:$C$1662&amp;$D$3:$D$1662,$E$3:$E$1662,0,0,1)</f>
        <v>8500</v>
      </c>
      <c r="AB162" s="2" cm="1">
        <f t="array" ref="AB162">_xlfn.XLOOKUP(AB$1&amp;$R162,$C$3:$C$1662&amp;$D$3:$D$1662,$E$3:$E$1662,0,0,1)</f>
        <v>22700</v>
      </c>
      <c r="AC162" s="2" cm="1">
        <f t="array" ref="AC162">_xlfn.XLOOKUP(AC$1&amp;$R162,$C$3:$C$1662&amp;$D$3:$D$1662,$E$3:$E$1662,0,0,1)</f>
        <v>58900</v>
      </c>
    </row>
    <row r="163" spans="3:29" x14ac:dyDescent="0.4">
      <c r="C163" t="s">
        <v>758</v>
      </c>
      <c r="D163" t="s">
        <v>673</v>
      </c>
      <c r="E163">
        <v>58900</v>
      </c>
      <c r="R163" t="s">
        <v>25</v>
      </c>
      <c r="S163" s="2">
        <f t="shared" si="11"/>
        <v>3877160</v>
      </c>
      <c r="T163" s="2">
        <f t="shared" si="13"/>
        <v>2247700</v>
      </c>
      <c r="U163" s="2">
        <f t="shared" si="13"/>
        <v>2800900</v>
      </c>
      <c r="V163" s="2">
        <f t="shared" si="13"/>
        <v>4890300</v>
      </c>
      <c r="W163" s="2">
        <f t="shared" si="13"/>
        <v>5309200</v>
      </c>
      <c r="X163" s="2">
        <f t="shared" si="13"/>
        <v>4137700</v>
      </c>
      <c r="Y163" s="2" cm="1">
        <f t="array" ref="Y163">_xlfn.XLOOKUP(Y$1&amp;$R163,$C$3:$C$1662&amp;$D$3:$D$1662,$E$3:$E$1662,0,0,1)</f>
        <v>8700</v>
      </c>
      <c r="Z163" s="2" cm="1">
        <f t="array" ref="Z163">_xlfn.XLOOKUP(Z$1&amp;$R163,$C$3:$C$1662&amp;$D$3:$D$1662,$E$3:$E$1662,0,0,1)</f>
        <v>34300</v>
      </c>
      <c r="AA163" s="2" cm="1">
        <f t="array" ref="AA163">_xlfn.XLOOKUP(AA$1&amp;$R163,$C$3:$C$1662&amp;$D$3:$D$1662,$E$3:$E$1662,0,0,1)</f>
        <v>12400</v>
      </c>
      <c r="AB163" s="2" cm="1">
        <f t="array" ref="AB163">_xlfn.XLOOKUP(AB$1&amp;$R163,$C$3:$C$1662&amp;$D$3:$D$1662,$E$3:$E$1662,0,0,1)</f>
        <v>24400</v>
      </c>
      <c r="AC163" s="2" cm="1">
        <f t="array" ref="AC163">_xlfn.XLOOKUP(AC$1&amp;$R163,$C$3:$C$1662&amp;$D$3:$D$1662,$E$3:$E$1662,0,0,1)</f>
        <v>31300</v>
      </c>
    </row>
    <row r="164" spans="3:29" x14ac:dyDescent="0.4">
      <c r="C164" t="s">
        <v>758</v>
      </c>
      <c r="D164" t="s">
        <v>674</v>
      </c>
      <c r="E164">
        <v>31300</v>
      </c>
      <c r="R164" t="s">
        <v>63</v>
      </c>
      <c r="S164" s="2">
        <f t="shared" si="11"/>
        <v>3894360</v>
      </c>
      <c r="T164" s="2">
        <f t="shared" ref="T164:X179" si="14">T163+Y164</f>
        <v>2255700</v>
      </c>
      <c r="U164" s="2">
        <f t="shared" si="14"/>
        <v>2826400</v>
      </c>
      <c r="V164" s="2">
        <f t="shared" si="14"/>
        <v>4897000</v>
      </c>
      <c r="W164" s="2">
        <f t="shared" si="14"/>
        <v>5334700</v>
      </c>
      <c r="X164" s="2">
        <f t="shared" si="14"/>
        <v>4158000</v>
      </c>
      <c r="Y164" s="2" cm="1">
        <f t="array" ref="Y164">_xlfn.XLOOKUP(Y$1&amp;$R164,$C$3:$C$1662&amp;$D$3:$D$1662,$E$3:$E$1662,0,0,1)</f>
        <v>8000</v>
      </c>
      <c r="Z164" s="2" cm="1">
        <f t="array" ref="Z164">_xlfn.XLOOKUP(Z$1&amp;$R164,$C$3:$C$1662&amp;$D$3:$D$1662,$E$3:$E$1662,0,0,1)</f>
        <v>25500</v>
      </c>
      <c r="AA164" s="2" cm="1">
        <f t="array" ref="AA164">_xlfn.XLOOKUP(AA$1&amp;$R164,$C$3:$C$1662&amp;$D$3:$D$1662,$E$3:$E$1662,0,0,1)</f>
        <v>6700</v>
      </c>
      <c r="AB164" s="2" cm="1">
        <f t="array" ref="AB164">_xlfn.XLOOKUP(AB$1&amp;$R164,$C$3:$C$1662&amp;$D$3:$D$1662,$E$3:$E$1662,0,0,1)</f>
        <v>25500</v>
      </c>
      <c r="AC164" s="2" cm="1">
        <f t="array" ref="AC164">_xlfn.XLOOKUP(AC$1&amp;$R164,$C$3:$C$1662&amp;$D$3:$D$1662,$E$3:$E$1662,0,0,1)</f>
        <v>20300</v>
      </c>
    </row>
    <row r="165" spans="3:29" x14ac:dyDescent="0.4">
      <c r="C165" t="s">
        <v>758</v>
      </c>
      <c r="D165" t="s">
        <v>675</v>
      </c>
      <c r="E165">
        <v>20300</v>
      </c>
      <c r="R165" t="s">
        <v>107</v>
      </c>
      <c r="S165" s="2">
        <f t="shared" si="11"/>
        <v>3913460</v>
      </c>
      <c r="T165" s="2">
        <f t="shared" si="14"/>
        <v>2266800</v>
      </c>
      <c r="U165" s="2">
        <f t="shared" si="14"/>
        <v>2842100</v>
      </c>
      <c r="V165" s="2">
        <f t="shared" si="14"/>
        <v>4903900</v>
      </c>
      <c r="W165" s="2">
        <f t="shared" si="14"/>
        <v>5382900</v>
      </c>
      <c r="X165" s="2">
        <f t="shared" si="14"/>
        <v>4171600</v>
      </c>
      <c r="Y165" s="2" cm="1">
        <f t="array" ref="Y165">_xlfn.XLOOKUP(Y$1&amp;$R165,$C$3:$C$1662&amp;$D$3:$D$1662,$E$3:$E$1662,0,0,1)</f>
        <v>11100</v>
      </c>
      <c r="Z165" s="2" cm="1">
        <f t="array" ref="Z165">_xlfn.XLOOKUP(Z$1&amp;$R165,$C$3:$C$1662&amp;$D$3:$D$1662,$E$3:$E$1662,0,0,1)</f>
        <v>15700</v>
      </c>
      <c r="AA165" s="2" cm="1">
        <f t="array" ref="AA165">_xlfn.XLOOKUP(AA$1&amp;$R165,$C$3:$C$1662&amp;$D$3:$D$1662,$E$3:$E$1662,0,0,1)</f>
        <v>6900</v>
      </c>
      <c r="AB165" s="2" cm="1">
        <f t="array" ref="AB165">_xlfn.XLOOKUP(AB$1&amp;$R165,$C$3:$C$1662&amp;$D$3:$D$1662,$E$3:$E$1662,0,0,1)</f>
        <v>48200</v>
      </c>
      <c r="AC165" s="2" cm="1">
        <f t="array" ref="AC165">_xlfn.XLOOKUP(AC$1&amp;$R165,$C$3:$C$1662&amp;$D$3:$D$1662,$E$3:$E$1662,0,0,1)</f>
        <v>13600</v>
      </c>
    </row>
    <row r="166" spans="3:29" x14ac:dyDescent="0.4">
      <c r="C166" t="s">
        <v>758</v>
      </c>
      <c r="D166" t="s">
        <v>676</v>
      </c>
      <c r="E166">
        <v>13600</v>
      </c>
      <c r="R166" t="s">
        <v>234</v>
      </c>
      <c r="S166" s="2">
        <f t="shared" si="11"/>
        <v>3927020</v>
      </c>
      <c r="T166" s="2">
        <f t="shared" si="14"/>
        <v>2273700</v>
      </c>
      <c r="U166" s="2">
        <f t="shared" si="14"/>
        <v>2850400</v>
      </c>
      <c r="V166" s="2">
        <f t="shared" si="14"/>
        <v>4917600</v>
      </c>
      <c r="W166" s="2">
        <f t="shared" si="14"/>
        <v>5398200</v>
      </c>
      <c r="X166" s="2">
        <f t="shared" si="14"/>
        <v>4195200</v>
      </c>
      <c r="Y166" s="2" cm="1">
        <f t="array" ref="Y166">_xlfn.XLOOKUP(Y$1&amp;$R166,$C$3:$C$1662&amp;$D$3:$D$1662,$E$3:$E$1662,0,0,1)</f>
        <v>6900</v>
      </c>
      <c r="Z166" s="2" cm="1">
        <f t="array" ref="Z166">_xlfn.XLOOKUP(Z$1&amp;$R166,$C$3:$C$1662&amp;$D$3:$D$1662,$E$3:$E$1662,0,0,1)</f>
        <v>8300</v>
      </c>
      <c r="AA166" s="2" cm="1">
        <f t="array" ref="AA166">_xlfn.XLOOKUP(AA$1&amp;$R166,$C$3:$C$1662&amp;$D$3:$D$1662,$E$3:$E$1662,0,0,1)</f>
        <v>13700</v>
      </c>
      <c r="AB166" s="2" cm="1">
        <f t="array" ref="AB166">_xlfn.XLOOKUP(AB$1&amp;$R166,$C$3:$C$1662&amp;$D$3:$D$1662,$E$3:$E$1662,0,0,1)</f>
        <v>15300</v>
      </c>
      <c r="AC166" s="2" cm="1">
        <f t="array" ref="AC166">_xlfn.XLOOKUP(AC$1&amp;$R166,$C$3:$C$1662&amp;$D$3:$D$1662,$E$3:$E$1662,0,0,1)</f>
        <v>23600</v>
      </c>
    </row>
    <row r="167" spans="3:29" x14ac:dyDescent="0.4">
      <c r="C167" t="s">
        <v>758</v>
      </c>
      <c r="D167" t="s">
        <v>677</v>
      </c>
      <c r="E167">
        <v>23600</v>
      </c>
      <c r="R167" t="s">
        <v>175</v>
      </c>
      <c r="S167" s="2">
        <f t="shared" si="11"/>
        <v>3941640</v>
      </c>
      <c r="T167" s="2">
        <f t="shared" si="14"/>
        <v>2290100</v>
      </c>
      <c r="U167" s="2">
        <f t="shared" si="14"/>
        <v>2861700</v>
      </c>
      <c r="V167" s="2">
        <f t="shared" si="14"/>
        <v>4930800</v>
      </c>
      <c r="W167" s="2">
        <f t="shared" si="14"/>
        <v>5405400</v>
      </c>
      <c r="X167" s="2">
        <f t="shared" si="14"/>
        <v>4220200</v>
      </c>
      <c r="Y167" s="2" cm="1">
        <f t="array" ref="Y167">_xlfn.XLOOKUP(Y$1&amp;$R167,$C$3:$C$1662&amp;$D$3:$D$1662,$E$3:$E$1662,0,0,1)</f>
        <v>16400</v>
      </c>
      <c r="Z167" s="2" cm="1">
        <f t="array" ref="Z167">_xlfn.XLOOKUP(Z$1&amp;$R167,$C$3:$C$1662&amp;$D$3:$D$1662,$E$3:$E$1662,0,0,1)</f>
        <v>11300</v>
      </c>
      <c r="AA167" s="2" cm="1">
        <f t="array" ref="AA167">_xlfn.XLOOKUP(AA$1&amp;$R167,$C$3:$C$1662&amp;$D$3:$D$1662,$E$3:$E$1662,0,0,1)</f>
        <v>13200</v>
      </c>
      <c r="AB167" s="2" cm="1">
        <f t="array" ref="AB167">_xlfn.XLOOKUP(AB$1&amp;$R167,$C$3:$C$1662&amp;$D$3:$D$1662,$E$3:$E$1662,0,0,1)</f>
        <v>7200</v>
      </c>
      <c r="AC167" s="2" cm="1">
        <f t="array" ref="AC167">_xlfn.XLOOKUP(AC$1&amp;$R167,$C$3:$C$1662&amp;$D$3:$D$1662,$E$3:$E$1662,0,0,1)</f>
        <v>25000</v>
      </c>
    </row>
    <row r="168" spans="3:29" x14ac:dyDescent="0.4">
      <c r="C168" t="s">
        <v>758</v>
      </c>
      <c r="D168" t="s">
        <v>678</v>
      </c>
      <c r="E168">
        <v>25000</v>
      </c>
      <c r="R168" t="s">
        <v>89</v>
      </c>
      <c r="S168" s="2">
        <f t="shared" si="11"/>
        <v>3950920</v>
      </c>
      <c r="T168" s="2">
        <f t="shared" si="14"/>
        <v>2295300</v>
      </c>
      <c r="U168" s="2">
        <f t="shared" si="14"/>
        <v>2868100</v>
      </c>
      <c r="V168" s="2">
        <f t="shared" si="14"/>
        <v>4938900</v>
      </c>
      <c r="W168" s="2">
        <f t="shared" si="14"/>
        <v>5420800</v>
      </c>
      <c r="X168" s="2">
        <f t="shared" si="14"/>
        <v>4231500</v>
      </c>
      <c r="Y168" s="2" cm="1">
        <f t="array" ref="Y168">_xlfn.XLOOKUP(Y$1&amp;$R168,$C$3:$C$1662&amp;$D$3:$D$1662,$E$3:$E$1662,0,0,1)</f>
        <v>5200</v>
      </c>
      <c r="Z168" s="2" cm="1">
        <f t="array" ref="Z168">_xlfn.XLOOKUP(Z$1&amp;$R168,$C$3:$C$1662&amp;$D$3:$D$1662,$E$3:$E$1662,0,0,1)</f>
        <v>6400</v>
      </c>
      <c r="AA168" s="2" cm="1">
        <f t="array" ref="AA168">_xlfn.XLOOKUP(AA$1&amp;$R168,$C$3:$C$1662&amp;$D$3:$D$1662,$E$3:$E$1662,0,0,1)</f>
        <v>8100</v>
      </c>
      <c r="AB168" s="2" cm="1">
        <f t="array" ref="AB168">_xlfn.XLOOKUP(AB$1&amp;$R168,$C$3:$C$1662&amp;$D$3:$D$1662,$E$3:$E$1662,0,0,1)</f>
        <v>15400</v>
      </c>
      <c r="AC168" s="2" cm="1">
        <f t="array" ref="AC168">_xlfn.XLOOKUP(AC$1&amp;$R168,$C$3:$C$1662&amp;$D$3:$D$1662,$E$3:$E$1662,0,0,1)</f>
        <v>11300</v>
      </c>
    </row>
    <row r="169" spans="3:29" x14ac:dyDescent="0.4">
      <c r="C169" t="s">
        <v>758</v>
      </c>
      <c r="D169" t="s">
        <v>679</v>
      </c>
      <c r="E169">
        <v>11300</v>
      </c>
      <c r="R169" t="s">
        <v>257</v>
      </c>
      <c r="S169" s="2">
        <f t="shared" si="11"/>
        <v>3962060</v>
      </c>
      <c r="T169" s="2">
        <f t="shared" si="14"/>
        <v>2300900</v>
      </c>
      <c r="U169" s="2">
        <f t="shared" si="14"/>
        <v>2878600</v>
      </c>
      <c r="V169" s="2">
        <f t="shared" si="14"/>
        <v>4949100</v>
      </c>
      <c r="W169" s="2">
        <f t="shared" si="14"/>
        <v>5432700</v>
      </c>
      <c r="X169" s="2">
        <f t="shared" si="14"/>
        <v>4249000</v>
      </c>
      <c r="Y169" s="2" cm="1">
        <f t="array" ref="Y169">_xlfn.XLOOKUP(Y$1&amp;$R169,$C$3:$C$1662&amp;$D$3:$D$1662,$E$3:$E$1662,0,0,1)</f>
        <v>5600</v>
      </c>
      <c r="Z169" s="2" cm="1">
        <f t="array" ref="Z169">_xlfn.XLOOKUP(Z$1&amp;$R169,$C$3:$C$1662&amp;$D$3:$D$1662,$E$3:$E$1662,0,0,1)</f>
        <v>10500</v>
      </c>
      <c r="AA169" s="2" cm="1">
        <f t="array" ref="AA169">_xlfn.XLOOKUP(AA$1&amp;$R169,$C$3:$C$1662&amp;$D$3:$D$1662,$E$3:$E$1662,0,0,1)</f>
        <v>10200</v>
      </c>
      <c r="AB169" s="2" cm="1">
        <f t="array" ref="AB169">_xlfn.XLOOKUP(AB$1&amp;$R169,$C$3:$C$1662&amp;$D$3:$D$1662,$E$3:$E$1662,0,0,1)</f>
        <v>11900</v>
      </c>
      <c r="AC169" s="2" cm="1">
        <f t="array" ref="AC169">_xlfn.XLOOKUP(AC$1&amp;$R169,$C$3:$C$1662&amp;$D$3:$D$1662,$E$3:$E$1662,0,0,1)</f>
        <v>17500</v>
      </c>
    </row>
    <row r="170" spans="3:29" x14ac:dyDescent="0.4">
      <c r="C170" t="s">
        <v>758</v>
      </c>
      <c r="D170" t="s">
        <v>680</v>
      </c>
      <c r="E170">
        <v>17500</v>
      </c>
      <c r="R170" t="s">
        <v>47</v>
      </c>
      <c r="S170" s="2">
        <f t="shared" si="11"/>
        <v>3970640</v>
      </c>
      <c r="T170" s="2">
        <f t="shared" si="14"/>
        <v>2309900</v>
      </c>
      <c r="U170" s="2">
        <f t="shared" si="14"/>
        <v>2882500</v>
      </c>
      <c r="V170" s="2">
        <f t="shared" si="14"/>
        <v>4961700</v>
      </c>
      <c r="W170" s="2">
        <f t="shared" si="14"/>
        <v>5440700</v>
      </c>
      <c r="X170" s="2">
        <f t="shared" si="14"/>
        <v>4258400</v>
      </c>
      <c r="Y170" s="2" cm="1">
        <f t="array" ref="Y170">_xlfn.XLOOKUP(Y$1&amp;$R170,$C$3:$C$1662&amp;$D$3:$D$1662,$E$3:$E$1662,0,0,1)</f>
        <v>9000</v>
      </c>
      <c r="Z170" s="2" cm="1">
        <f t="array" ref="Z170">_xlfn.XLOOKUP(Z$1&amp;$R170,$C$3:$C$1662&amp;$D$3:$D$1662,$E$3:$E$1662,0,0,1)</f>
        <v>3900</v>
      </c>
      <c r="AA170" s="2" cm="1">
        <f t="array" ref="AA170">_xlfn.XLOOKUP(AA$1&amp;$R170,$C$3:$C$1662&amp;$D$3:$D$1662,$E$3:$E$1662,0,0,1)</f>
        <v>12600</v>
      </c>
      <c r="AB170" s="2" cm="1">
        <f t="array" ref="AB170">_xlfn.XLOOKUP(AB$1&amp;$R170,$C$3:$C$1662&amp;$D$3:$D$1662,$E$3:$E$1662,0,0,1)</f>
        <v>8000</v>
      </c>
      <c r="AC170" s="2" cm="1">
        <f t="array" ref="AC170">_xlfn.XLOOKUP(AC$1&amp;$R170,$C$3:$C$1662&amp;$D$3:$D$1662,$E$3:$E$1662,0,0,1)</f>
        <v>9400</v>
      </c>
    </row>
    <row r="171" spans="3:29" x14ac:dyDescent="0.4">
      <c r="C171" t="s">
        <v>758</v>
      </c>
      <c r="D171" t="s">
        <v>681</v>
      </c>
      <c r="E171">
        <v>9400</v>
      </c>
      <c r="R171" t="s">
        <v>136</v>
      </c>
      <c r="S171" s="2">
        <f t="shared" si="11"/>
        <v>3988300</v>
      </c>
      <c r="T171" s="2">
        <f t="shared" si="14"/>
        <v>2343200</v>
      </c>
      <c r="U171" s="2">
        <f t="shared" si="14"/>
        <v>2889200</v>
      </c>
      <c r="V171" s="2">
        <f t="shared" si="14"/>
        <v>4972500</v>
      </c>
      <c r="W171" s="2">
        <f t="shared" si="14"/>
        <v>5465700</v>
      </c>
      <c r="X171" s="2">
        <f t="shared" si="14"/>
        <v>4270900</v>
      </c>
      <c r="Y171" s="2" cm="1">
        <f t="array" ref="Y171">_xlfn.XLOOKUP(Y$1&amp;$R171,$C$3:$C$1662&amp;$D$3:$D$1662,$E$3:$E$1662,0,0,1)</f>
        <v>33300</v>
      </c>
      <c r="Z171" s="2" cm="1">
        <f t="array" ref="Z171">_xlfn.XLOOKUP(Z$1&amp;$R171,$C$3:$C$1662&amp;$D$3:$D$1662,$E$3:$E$1662,0,0,1)</f>
        <v>6700</v>
      </c>
      <c r="AA171" s="2" cm="1">
        <f t="array" ref="AA171">_xlfn.XLOOKUP(AA$1&amp;$R171,$C$3:$C$1662&amp;$D$3:$D$1662,$E$3:$E$1662,0,0,1)</f>
        <v>10800</v>
      </c>
      <c r="AB171" s="2" cm="1">
        <f t="array" ref="AB171">_xlfn.XLOOKUP(AB$1&amp;$R171,$C$3:$C$1662&amp;$D$3:$D$1662,$E$3:$E$1662,0,0,1)</f>
        <v>25000</v>
      </c>
      <c r="AC171" s="2" cm="1">
        <f t="array" ref="AC171">_xlfn.XLOOKUP(AC$1&amp;$R171,$C$3:$C$1662&amp;$D$3:$D$1662,$E$3:$E$1662,0,0,1)</f>
        <v>12500</v>
      </c>
    </row>
    <row r="172" spans="3:29" x14ac:dyDescent="0.4">
      <c r="C172" t="s">
        <v>758</v>
      </c>
      <c r="D172" t="s">
        <v>682</v>
      </c>
      <c r="E172">
        <v>12500</v>
      </c>
      <c r="R172" t="s">
        <v>6</v>
      </c>
      <c r="S172" s="2">
        <f t="shared" si="11"/>
        <v>4002960</v>
      </c>
      <c r="T172" s="2">
        <f t="shared" si="14"/>
        <v>2347700</v>
      </c>
      <c r="U172" s="2">
        <f t="shared" si="14"/>
        <v>2917000</v>
      </c>
      <c r="V172" s="2">
        <f t="shared" si="14"/>
        <v>4987100</v>
      </c>
      <c r="W172" s="2">
        <f t="shared" si="14"/>
        <v>5476800</v>
      </c>
      <c r="X172" s="2">
        <f t="shared" si="14"/>
        <v>4286200</v>
      </c>
      <c r="Y172" s="2" cm="1">
        <f t="array" ref="Y172">_xlfn.XLOOKUP(Y$1&amp;$R172,$C$3:$C$1662&amp;$D$3:$D$1662,$E$3:$E$1662,0,0,1)</f>
        <v>4500</v>
      </c>
      <c r="Z172" s="2" cm="1">
        <f t="array" ref="Z172">_xlfn.XLOOKUP(Z$1&amp;$R172,$C$3:$C$1662&amp;$D$3:$D$1662,$E$3:$E$1662,0,0,1)</f>
        <v>27800</v>
      </c>
      <c r="AA172" s="2" cm="1">
        <f t="array" ref="AA172">_xlfn.XLOOKUP(AA$1&amp;$R172,$C$3:$C$1662&amp;$D$3:$D$1662,$E$3:$E$1662,0,0,1)</f>
        <v>14600</v>
      </c>
      <c r="AB172" s="2" cm="1">
        <f t="array" ref="AB172">_xlfn.XLOOKUP(AB$1&amp;$R172,$C$3:$C$1662&amp;$D$3:$D$1662,$E$3:$E$1662,0,0,1)</f>
        <v>11100</v>
      </c>
      <c r="AC172" s="2" cm="1">
        <f t="array" ref="AC172">_xlfn.XLOOKUP(AC$1&amp;$R172,$C$3:$C$1662&amp;$D$3:$D$1662,$E$3:$E$1662,0,0,1)</f>
        <v>15300</v>
      </c>
    </row>
    <row r="173" spans="3:29" x14ac:dyDescent="0.4">
      <c r="C173" t="s">
        <v>758</v>
      </c>
      <c r="D173" t="s">
        <v>683</v>
      </c>
      <c r="E173">
        <v>15300</v>
      </c>
      <c r="R173" t="s">
        <v>171</v>
      </c>
      <c r="S173" s="2">
        <f t="shared" si="11"/>
        <v>4011380</v>
      </c>
      <c r="T173" s="2">
        <f t="shared" si="14"/>
        <v>2357300</v>
      </c>
      <c r="U173" s="2">
        <f t="shared" si="14"/>
        <v>2927900</v>
      </c>
      <c r="V173" s="2">
        <f t="shared" si="14"/>
        <v>4995800</v>
      </c>
      <c r="W173" s="2">
        <f t="shared" si="14"/>
        <v>5480500</v>
      </c>
      <c r="X173" s="2">
        <f t="shared" si="14"/>
        <v>4295400</v>
      </c>
      <c r="Y173" s="2" cm="1">
        <f t="array" ref="Y173">_xlfn.XLOOKUP(Y$1&amp;$R173,$C$3:$C$1662&amp;$D$3:$D$1662,$E$3:$E$1662,0,0,1)</f>
        <v>9600</v>
      </c>
      <c r="Z173" s="2" cm="1">
        <f t="array" ref="Z173">_xlfn.XLOOKUP(Z$1&amp;$R173,$C$3:$C$1662&amp;$D$3:$D$1662,$E$3:$E$1662,0,0,1)</f>
        <v>10900</v>
      </c>
      <c r="AA173" s="2" cm="1">
        <f t="array" ref="AA173">_xlfn.XLOOKUP(AA$1&amp;$R173,$C$3:$C$1662&amp;$D$3:$D$1662,$E$3:$E$1662,0,0,1)</f>
        <v>8700</v>
      </c>
      <c r="AB173" s="2" cm="1">
        <f t="array" ref="AB173">_xlfn.XLOOKUP(AB$1&amp;$R173,$C$3:$C$1662&amp;$D$3:$D$1662,$E$3:$E$1662,0,0,1)</f>
        <v>3700</v>
      </c>
      <c r="AC173" s="2" cm="1">
        <f t="array" ref="AC173">_xlfn.XLOOKUP(AC$1&amp;$R173,$C$3:$C$1662&amp;$D$3:$D$1662,$E$3:$E$1662,0,0,1)</f>
        <v>9200</v>
      </c>
    </row>
    <row r="174" spans="3:29" x14ac:dyDescent="0.4">
      <c r="C174" t="s">
        <v>758</v>
      </c>
      <c r="D174" t="s">
        <v>684</v>
      </c>
      <c r="E174">
        <v>9200</v>
      </c>
      <c r="R174" t="s">
        <v>48</v>
      </c>
      <c r="S174" s="2">
        <f t="shared" si="11"/>
        <v>4025480</v>
      </c>
      <c r="T174" s="2">
        <f t="shared" si="14"/>
        <v>2360200</v>
      </c>
      <c r="U174" s="2">
        <f t="shared" si="14"/>
        <v>2941000</v>
      </c>
      <c r="V174" s="2">
        <f t="shared" si="14"/>
        <v>5002800</v>
      </c>
      <c r="W174" s="2">
        <f t="shared" si="14"/>
        <v>5490600</v>
      </c>
      <c r="X174" s="2">
        <f t="shared" si="14"/>
        <v>4332800</v>
      </c>
      <c r="Y174" s="2" cm="1">
        <f t="array" ref="Y174">_xlfn.XLOOKUP(Y$1&amp;$R174,$C$3:$C$1662&amp;$D$3:$D$1662,$E$3:$E$1662,0,0,1)</f>
        <v>2900</v>
      </c>
      <c r="Z174" s="2" cm="1">
        <f t="array" ref="Z174">_xlfn.XLOOKUP(Z$1&amp;$R174,$C$3:$C$1662&amp;$D$3:$D$1662,$E$3:$E$1662,0,0,1)</f>
        <v>13100</v>
      </c>
      <c r="AA174" s="2" cm="1">
        <f t="array" ref="AA174">_xlfn.XLOOKUP(AA$1&amp;$R174,$C$3:$C$1662&amp;$D$3:$D$1662,$E$3:$E$1662,0,0,1)</f>
        <v>7000</v>
      </c>
      <c r="AB174" s="2" cm="1">
        <f t="array" ref="AB174">_xlfn.XLOOKUP(AB$1&amp;$R174,$C$3:$C$1662&amp;$D$3:$D$1662,$E$3:$E$1662,0,0,1)</f>
        <v>10100</v>
      </c>
      <c r="AC174" s="2" cm="1">
        <f t="array" ref="AC174">_xlfn.XLOOKUP(AC$1&amp;$R174,$C$3:$C$1662&amp;$D$3:$D$1662,$E$3:$E$1662,0,0,1)</f>
        <v>37400</v>
      </c>
    </row>
    <row r="175" spans="3:29" x14ac:dyDescent="0.4">
      <c r="C175" t="s">
        <v>758</v>
      </c>
      <c r="D175" t="s">
        <v>685</v>
      </c>
      <c r="E175">
        <v>37400</v>
      </c>
      <c r="R175" t="s">
        <v>85</v>
      </c>
      <c r="S175" s="2">
        <f t="shared" si="11"/>
        <v>4042800</v>
      </c>
      <c r="T175" s="2">
        <f t="shared" si="14"/>
        <v>2362900</v>
      </c>
      <c r="U175" s="2">
        <f t="shared" si="14"/>
        <v>2990600</v>
      </c>
      <c r="V175" s="2">
        <f t="shared" si="14"/>
        <v>5013800</v>
      </c>
      <c r="W175" s="2">
        <f t="shared" si="14"/>
        <v>5500200</v>
      </c>
      <c r="X175" s="2">
        <f t="shared" si="14"/>
        <v>4346500</v>
      </c>
      <c r="Y175" s="2" cm="1">
        <f t="array" ref="Y175">_xlfn.XLOOKUP(Y$1&amp;$R175,$C$3:$C$1662&amp;$D$3:$D$1662,$E$3:$E$1662,0,0,1)</f>
        <v>2700</v>
      </c>
      <c r="Z175" s="2" cm="1">
        <f t="array" ref="Z175">_xlfn.XLOOKUP(Z$1&amp;$R175,$C$3:$C$1662&amp;$D$3:$D$1662,$E$3:$E$1662,0,0,1)</f>
        <v>49600</v>
      </c>
      <c r="AA175" s="2" cm="1">
        <f t="array" ref="AA175">_xlfn.XLOOKUP(AA$1&amp;$R175,$C$3:$C$1662&amp;$D$3:$D$1662,$E$3:$E$1662,0,0,1)</f>
        <v>11000</v>
      </c>
      <c r="AB175" s="2" cm="1">
        <f t="array" ref="AB175">_xlfn.XLOOKUP(AB$1&amp;$R175,$C$3:$C$1662&amp;$D$3:$D$1662,$E$3:$E$1662,0,0,1)</f>
        <v>9600</v>
      </c>
      <c r="AC175" s="2" cm="1">
        <f t="array" ref="AC175">_xlfn.XLOOKUP(AC$1&amp;$R175,$C$3:$C$1662&amp;$D$3:$D$1662,$E$3:$E$1662,0,0,1)</f>
        <v>13700</v>
      </c>
    </row>
    <row r="176" spans="3:29" x14ac:dyDescent="0.4">
      <c r="C176" t="s">
        <v>758</v>
      </c>
      <c r="D176" t="s">
        <v>686</v>
      </c>
      <c r="E176">
        <v>13700</v>
      </c>
      <c r="R176" t="s">
        <v>143</v>
      </c>
      <c r="S176" s="2">
        <f t="shared" si="11"/>
        <v>4052600</v>
      </c>
      <c r="T176" s="2">
        <f t="shared" si="14"/>
        <v>2369200</v>
      </c>
      <c r="U176" s="2">
        <f t="shared" si="14"/>
        <v>2996800</v>
      </c>
      <c r="V176" s="2">
        <f t="shared" si="14"/>
        <v>5017500</v>
      </c>
      <c r="W176" s="2">
        <f t="shared" si="14"/>
        <v>5517600</v>
      </c>
      <c r="X176" s="2">
        <f t="shared" si="14"/>
        <v>4361900</v>
      </c>
      <c r="Y176" s="2" cm="1">
        <f t="array" ref="Y176">_xlfn.XLOOKUP(Y$1&amp;$R176,$C$3:$C$1662&amp;$D$3:$D$1662,$E$3:$E$1662,0,0,1)</f>
        <v>6300</v>
      </c>
      <c r="Z176" s="2" cm="1">
        <f t="array" ref="Z176">_xlfn.XLOOKUP(Z$1&amp;$R176,$C$3:$C$1662&amp;$D$3:$D$1662,$E$3:$E$1662,0,0,1)</f>
        <v>6200</v>
      </c>
      <c r="AA176" s="2" cm="1">
        <f t="array" ref="AA176">_xlfn.XLOOKUP(AA$1&amp;$R176,$C$3:$C$1662&amp;$D$3:$D$1662,$E$3:$E$1662,0,0,1)</f>
        <v>3700</v>
      </c>
      <c r="AB176" s="2" cm="1">
        <f t="array" ref="AB176">_xlfn.XLOOKUP(AB$1&amp;$R176,$C$3:$C$1662&amp;$D$3:$D$1662,$E$3:$E$1662,0,0,1)</f>
        <v>17400</v>
      </c>
      <c r="AC176" s="2" cm="1">
        <f t="array" ref="AC176">_xlfn.XLOOKUP(AC$1&amp;$R176,$C$3:$C$1662&amp;$D$3:$D$1662,$E$3:$E$1662,0,0,1)</f>
        <v>15400</v>
      </c>
    </row>
    <row r="177" spans="3:29" x14ac:dyDescent="0.4">
      <c r="C177" t="s">
        <v>758</v>
      </c>
      <c r="D177" t="s">
        <v>687</v>
      </c>
      <c r="E177">
        <v>15400</v>
      </c>
      <c r="R177" t="s">
        <v>192</v>
      </c>
      <c r="S177" s="2">
        <f t="shared" si="11"/>
        <v>4067520</v>
      </c>
      <c r="T177" s="2">
        <f t="shared" si="14"/>
        <v>2373400</v>
      </c>
      <c r="U177" s="2">
        <f t="shared" si="14"/>
        <v>3009800</v>
      </c>
      <c r="V177" s="2">
        <f t="shared" si="14"/>
        <v>5025100</v>
      </c>
      <c r="W177" s="2">
        <f t="shared" si="14"/>
        <v>5554100</v>
      </c>
      <c r="X177" s="2">
        <f t="shared" si="14"/>
        <v>4375200</v>
      </c>
      <c r="Y177" s="2" cm="1">
        <f t="array" ref="Y177">_xlfn.XLOOKUP(Y$1&amp;$R177,$C$3:$C$1662&amp;$D$3:$D$1662,$E$3:$E$1662,0,0,1)</f>
        <v>4200</v>
      </c>
      <c r="Z177" s="2" cm="1">
        <f t="array" ref="Z177">_xlfn.XLOOKUP(Z$1&amp;$R177,$C$3:$C$1662&amp;$D$3:$D$1662,$E$3:$E$1662,0,0,1)</f>
        <v>13000</v>
      </c>
      <c r="AA177" s="2" cm="1">
        <f t="array" ref="AA177">_xlfn.XLOOKUP(AA$1&amp;$R177,$C$3:$C$1662&amp;$D$3:$D$1662,$E$3:$E$1662,0,0,1)</f>
        <v>7600</v>
      </c>
      <c r="AB177" s="2" cm="1">
        <f t="array" ref="AB177">_xlfn.XLOOKUP(AB$1&amp;$R177,$C$3:$C$1662&amp;$D$3:$D$1662,$E$3:$E$1662,0,0,1)</f>
        <v>36500</v>
      </c>
      <c r="AC177" s="2" cm="1">
        <f t="array" ref="AC177">_xlfn.XLOOKUP(AC$1&amp;$R177,$C$3:$C$1662&amp;$D$3:$D$1662,$E$3:$E$1662,0,0,1)</f>
        <v>13300</v>
      </c>
    </row>
    <row r="178" spans="3:29" x14ac:dyDescent="0.4">
      <c r="C178" t="s">
        <v>758</v>
      </c>
      <c r="D178" t="s">
        <v>688</v>
      </c>
      <c r="E178">
        <v>13300</v>
      </c>
      <c r="R178" t="s">
        <v>53</v>
      </c>
      <c r="S178" s="2">
        <f t="shared" si="11"/>
        <v>4077620</v>
      </c>
      <c r="T178" s="2">
        <f t="shared" si="14"/>
        <v>2381200</v>
      </c>
      <c r="U178" s="2">
        <f t="shared" si="14"/>
        <v>3016500</v>
      </c>
      <c r="V178" s="2">
        <f t="shared" si="14"/>
        <v>5031600</v>
      </c>
      <c r="W178" s="2">
        <f t="shared" si="14"/>
        <v>5564200</v>
      </c>
      <c r="X178" s="2">
        <f t="shared" si="14"/>
        <v>4394600</v>
      </c>
      <c r="Y178" s="2" cm="1">
        <f t="array" ref="Y178">_xlfn.XLOOKUP(Y$1&amp;$R178,$C$3:$C$1662&amp;$D$3:$D$1662,$E$3:$E$1662,0,0,1)</f>
        <v>7800</v>
      </c>
      <c r="Z178" s="2" cm="1">
        <f t="array" ref="Z178">_xlfn.XLOOKUP(Z$1&amp;$R178,$C$3:$C$1662&amp;$D$3:$D$1662,$E$3:$E$1662,0,0,1)</f>
        <v>6700</v>
      </c>
      <c r="AA178" s="2" cm="1">
        <f t="array" ref="AA178">_xlfn.XLOOKUP(AA$1&amp;$R178,$C$3:$C$1662&amp;$D$3:$D$1662,$E$3:$E$1662,0,0,1)</f>
        <v>6500</v>
      </c>
      <c r="AB178" s="2" cm="1">
        <f t="array" ref="AB178">_xlfn.XLOOKUP(AB$1&amp;$R178,$C$3:$C$1662&amp;$D$3:$D$1662,$E$3:$E$1662,0,0,1)</f>
        <v>10100</v>
      </c>
      <c r="AC178" s="2" cm="1">
        <f t="array" ref="AC178">_xlfn.XLOOKUP(AC$1&amp;$R178,$C$3:$C$1662&amp;$D$3:$D$1662,$E$3:$E$1662,0,0,1)</f>
        <v>19400</v>
      </c>
    </row>
    <row r="179" spans="3:29" x14ac:dyDescent="0.4">
      <c r="C179" t="s">
        <v>758</v>
      </c>
      <c r="D179" t="s">
        <v>689</v>
      </c>
      <c r="E179">
        <v>19400</v>
      </c>
      <c r="R179" t="s">
        <v>222</v>
      </c>
      <c r="S179" s="2">
        <f t="shared" si="11"/>
        <v>4085940</v>
      </c>
      <c r="T179" s="2">
        <f t="shared" si="14"/>
        <v>2389000</v>
      </c>
      <c r="U179" s="2">
        <f t="shared" si="14"/>
        <v>3021400</v>
      </c>
      <c r="V179" s="2">
        <f t="shared" si="14"/>
        <v>5038100</v>
      </c>
      <c r="W179" s="2">
        <f t="shared" si="14"/>
        <v>5577600</v>
      </c>
      <c r="X179" s="2">
        <f t="shared" si="14"/>
        <v>4403600</v>
      </c>
      <c r="Y179" s="2" cm="1">
        <f t="array" ref="Y179">_xlfn.XLOOKUP(Y$1&amp;$R179,$C$3:$C$1662&amp;$D$3:$D$1662,$E$3:$E$1662,0,0,1)</f>
        <v>7800</v>
      </c>
      <c r="Z179" s="2" cm="1">
        <f t="array" ref="Z179">_xlfn.XLOOKUP(Z$1&amp;$R179,$C$3:$C$1662&amp;$D$3:$D$1662,$E$3:$E$1662,0,0,1)</f>
        <v>4900</v>
      </c>
      <c r="AA179" s="2" cm="1">
        <f t="array" ref="AA179">_xlfn.XLOOKUP(AA$1&amp;$R179,$C$3:$C$1662&amp;$D$3:$D$1662,$E$3:$E$1662,0,0,1)</f>
        <v>6500</v>
      </c>
      <c r="AB179" s="2" cm="1">
        <f t="array" ref="AB179">_xlfn.XLOOKUP(AB$1&amp;$R179,$C$3:$C$1662&amp;$D$3:$D$1662,$E$3:$E$1662,0,0,1)</f>
        <v>13400</v>
      </c>
      <c r="AC179" s="2" cm="1">
        <f t="array" ref="AC179">_xlfn.XLOOKUP(AC$1&amp;$R179,$C$3:$C$1662&amp;$D$3:$D$1662,$E$3:$E$1662,0,0,1)</f>
        <v>9000</v>
      </c>
    </row>
    <row r="180" spans="3:29" x14ac:dyDescent="0.4">
      <c r="C180" t="s">
        <v>758</v>
      </c>
      <c r="D180" t="s">
        <v>690</v>
      </c>
      <c r="E180">
        <v>9000</v>
      </c>
      <c r="R180" t="s">
        <v>211</v>
      </c>
      <c r="S180" s="2">
        <f t="shared" si="11"/>
        <v>4100680</v>
      </c>
      <c r="T180" s="2">
        <f t="shared" ref="T180:X195" si="15">T179+Y180</f>
        <v>2393800</v>
      </c>
      <c r="U180" s="2">
        <f t="shared" si="15"/>
        <v>3060800</v>
      </c>
      <c r="V180" s="2">
        <f t="shared" si="15"/>
        <v>5042800</v>
      </c>
      <c r="W180" s="2">
        <f t="shared" si="15"/>
        <v>5594200</v>
      </c>
      <c r="X180" s="2">
        <f t="shared" si="15"/>
        <v>4411800</v>
      </c>
      <c r="Y180" s="2" cm="1">
        <f t="array" ref="Y180">_xlfn.XLOOKUP(Y$1&amp;$R180,$C$3:$C$1662&amp;$D$3:$D$1662,$E$3:$E$1662,0,0,1)</f>
        <v>4800</v>
      </c>
      <c r="Z180" s="2" cm="1">
        <f t="array" ref="Z180">_xlfn.XLOOKUP(Z$1&amp;$R180,$C$3:$C$1662&amp;$D$3:$D$1662,$E$3:$E$1662,0,0,1)</f>
        <v>39400</v>
      </c>
      <c r="AA180" s="2" cm="1">
        <f t="array" ref="AA180">_xlfn.XLOOKUP(AA$1&amp;$R180,$C$3:$C$1662&amp;$D$3:$D$1662,$E$3:$E$1662,0,0,1)</f>
        <v>4700</v>
      </c>
      <c r="AB180" s="2" cm="1">
        <f t="array" ref="AB180">_xlfn.XLOOKUP(AB$1&amp;$R180,$C$3:$C$1662&amp;$D$3:$D$1662,$E$3:$E$1662,0,0,1)</f>
        <v>16600</v>
      </c>
      <c r="AC180" s="2" cm="1">
        <f t="array" ref="AC180">_xlfn.XLOOKUP(AC$1&amp;$R180,$C$3:$C$1662&amp;$D$3:$D$1662,$E$3:$E$1662,0,0,1)</f>
        <v>8200</v>
      </c>
    </row>
    <row r="181" spans="3:29" x14ac:dyDescent="0.4">
      <c r="C181" t="s">
        <v>758</v>
      </c>
      <c r="D181" t="s">
        <v>691</v>
      </c>
      <c r="E181">
        <v>8200</v>
      </c>
      <c r="R181" t="s">
        <v>299</v>
      </c>
      <c r="S181" s="2">
        <f t="shared" si="11"/>
        <v>4109920</v>
      </c>
      <c r="T181" s="2">
        <f t="shared" si="15"/>
        <v>2400500</v>
      </c>
      <c r="U181" s="2">
        <f t="shared" si="15"/>
        <v>3065200</v>
      </c>
      <c r="V181" s="2">
        <f t="shared" si="15"/>
        <v>5052100</v>
      </c>
      <c r="W181" s="2">
        <f t="shared" si="15"/>
        <v>5601100</v>
      </c>
      <c r="X181" s="2">
        <f t="shared" si="15"/>
        <v>4430700</v>
      </c>
      <c r="Y181" s="2" cm="1">
        <f t="array" ref="Y181">_xlfn.XLOOKUP(Y$1&amp;$R181,$C$3:$C$1662&amp;$D$3:$D$1662,$E$3:$E$1662,0,0,1)</f>
        <v>6700</v>
      </c>
      <c r="Z181" s="2" cm="1">
        <f t="array" ref="Z181">_xlfn.XLOOKUP(Z$1&amp;$R181,$C$3:$C$1662&amp;$D$3:$D$1662,$E$3:$E$1662,0,0,1)</f>
        <v>4400</v>
      </c>
      <c r="AA181" s="2" cm="1">
        <f t="array" ref="AA181">_xlfn.XLOOKUP(AA$1&amp;$R181,$C$3:$C$1662&amp;$D$3:$D$1662,$E$3:$E$1662,0,0,1)</f>
        <v>9300</v>
      </c>
      <c r="AB181" s="2" cm="1">
        <f t="array" ref="AB181">_xlfn.XLOOKUP(AB$1&amp;$R181,$C$3:$C$1662&amp;$D$3:$D$1662,$E$3:$E$1662,0,0,1)</f>
        <v>6900</v>
      </c>
      <c r="AC181" s="2" cm="1">
        <f t="array" ref="AC181">_xlfn.XLOOKUP(AC$1&amp;$R181,$C$3:$C$1662&amp;$D$3:$D$1662,$E$3:$E$1662,0,0,1)</f>
        <v>18900</v>
      </c>
    </row>
    <row r="182" spans="3:29" x14ac:dyDescent="0.4">
      <c r="C182" t="s">
        <v>758</v>
      </c>
      <c r="D182" t="s">
        <v>692</v>
      </c>
      <c r="E182">
        <v>18900</v>
      </c>
      <c r="R182" t="s">
        <v>100</v>
      </c>
      <c r="S182" s="2">
        <f t="shared" si="11"/>
        <v>4121520</v>
      </c>
      <c r="T182" s="2">
        <f t="shared" si="15"/>
        <v>2407800</v>
      </c>
      <c r="U182" s="2">
        <f t="shared" si="15"/>
        <v>3081800</v>
      </c>
      <c r="V182" s="2">
        <f t="shared" si="15"/>
        <v>5067900</v>
      </c>
      <c r="W182" s="2">
        <f t="shared" si="15"/>
        <v>5608700</v>
      </c>
      <c r="X182" s="2">
        <f t="shared" si="15"/>
        <v>4441400</v>
      </c>
      <c r="Y182" s="2" cm="1">
        <f t="array" ref="Y182">_xlfn.XLOOKUP(Y$1&amp;$R182,$C$3:$C$1662&amp;$D$3:$D$1662,$E$3:$E$1662,0,0,1)</f>
        <v>7300</v>
      </c>
      <c r="Z182" s="2" cm="1">
        <f t="array" ref="Z182">_xlfn.XLOOKUP(Z$1&amp;$R182,$C$3:$C$1662&amp;$D$3:$D$1662,$E$3:$E$1662,0,0,1)</f>
        <v>16600</v>
      </c>
      <c r="AA182" s="2" cm="1">
        <f t="array" ref="AA182">_xlfn.XLOOKUP(AA$1&amp;$R182,$C$3:$C$1662&amp;$D$3:$D$1662,$E$3:$E$1662,0,0,1)</f>
        <v>15800</v>
      </c>
      <c r="AB182" s="2" cm="1">
        <f t="array" ref="AB182">_xlfn.XLOOKUP(AB$1&amp;$R182,$C$3:$C$1662&amp;$D$3:$D$1662,$E$3:$E$1662,0,0,1)</f>
        <v>7600</v>
      </c>
      <c r="AC182" s="2" cm="1">
        <f t="array" ref="AC182">_xlfn.XLOOKUP(AC$1&amp;$R182,$C$3:$C$1662&amp;$D$3:$D$1662,$E$3:$E$1662,0,0,1)</f>
        <v>10700</v>
      </c>
    </row>
    <row r="183" spans="3:29" x14ac:dyDescent="0.4">
      <c r="C183" t="s">
        <v>758</v>
      </c>
      <c r="D183" t="s">
        <v>693</v>
      </c>
      <c r="E183">
        <v>10700</v>
      </c>
      <c r="R183" t="s">
        <v>300</v>
      </c>
      <c r="S183" s="2">
        <f t="shared" si="11"/>
        <v>4140000</v>
      </c>
      <c r="T183" s="2">
        <f t="shared" si="15"/>
        <v>2421300</v>
      </c>
      <c r="U183" s="2">
        <f t="shared" si="15"/>
        <v>3092700</v>
      </c>
      <c r="V183" s="2">
        <f t="shared" si="15"/>
        <v>5111900</v>
      </c>
      <c r="W183" s="2">
        <f t="shared" si="15"/>
        <v>5621800</v>
      </c>
      <c r="X183" s="2">
        <f t="shared" si="15"/>
        <v>4452300</v>
      </c>
      <c r="Y183" s="2" cm="1">
        <f t="array" ref="Y183">_xlfn.XLOOKUP(Y$1&amp;$R183,$C$3:$C$1662&amp;$D$3:$D$1662,$E$3:$E$1662,0,0,1)</f>
        <v>13500</v>
      </c>
      <c r="Z183" s="2" cm="1">
        <f t="array" ref="Z183">_xlfn.XLOOKUP(Z$1&amp;$R183,$C$3:$C$1662&amp;$D$3:$D$1662,$E$3:$E$1662,0,0,1)</f>
        <v>10900</v>
      </c>
      <c r="AA183" s="2" cm="1">
        <f t="array" ref="AA183">_xlfn.XLOOKUP(AA$1&amp;$R183,$C$3:$C$1662&amp;$D$3:$D$1662,$E$3:$E$1662,0,0,1)</f>
        <v>44000</v>
      </c>
      <c r="AB183" s="2" cm="1">
        <f t="array" ref="AB183">_xlfn.XLOOKUP(AB$1&amp;$R183,$C$3:$C$1662&amp;$D$3:$D$1662,$E$3:$E$1662,0,0,1)</f>
        <v>13100</v>
      </c>
      <c r="AC183" s="2" cm="1">
        <f t="array" ref="AC183">_xlfn.XLOOKUP(AC$1&amp;$R183,$C$3:$C$1662&amp;$D$3:$D$1662,$E$3:$E$1662,0,0,1)</f>
        <v>10900</v>
      </c>
    </row>
    <row r="184" spans="3:29" x14ac:dyDescent="0.4">
      <c r="C184" t="s">
        <v>758</v>
      </c>
      <c r="D184" t="s">
        <v>694</v>
      </c>
      <c r="E184">
        <v>10900</v>
      </c>
      <c r="R184" t="s">
        <v>204</v>
      </c>
      <c r="S184" s="2">
        <f t="shared" si="11"/>
        <v>4151460</v>
      </c>
      <c r="T184" s="2">
        <f t="shared" si="15"/>
        <v>2428600</v>
      </c>
      <c r="U184" s="2">
        <f t="shared" si="15"/>
        <v>3097500</v>
      </c>
      <c r="V184" s="2">
        <f t="shared" si="15"/>
        <v>5133500</v>
      </c>
      <c r="W184" s="2">
        <f t="shared" si="15"/>
        <v>5639300</v>
      </c>
      <c r="X184" s="2">
        <f t="shared" si="15"/>
        <v>4458400</v>
      </c>
      <c r="Y184" s="2" cm="1">
        <f t="array" ref="Y184">_xlfn.XLOOKUP(Y$1&amp;$R184,$C$3:$C$1662&amp;$D$3:$D$1662,$E$3:$E$1662,0,0,1)</f>
        <v>7300</v>
      </c>
      <c r="Z184" s="2" cm="1">
        <f t="array" ref="Z184">_xlfn.XLOOKUP(Z$1&amp;$R184,$C$3:$C$1662&amp;$D$3:$D$1662,$E$3:$E$1662,0,0,1)</f>
        <v>4800</v>
      </c>
      <c r="AA184" s="2" cm="1">
        <f t="array" ref="AA184">_xlfn.XLOOKUP(AA$1&amp;$R184,$C$3:$C$1662&amp;$D$3:$D$1662,$E$3:$E$1662,0,0,1)</f>
        <v>21600</v>
      </c>
      <c r="AB184" s="2" cm="1">
        <f t="array" ref="AB184">_xlfn.XLOOKUP(AB$1&amp;$R184,$C$3:$C$1662&amp;$D$3:$D$1662,$E$3:$E$1662,0,0,1)</f>
        <v>17500</v>
      </c>
      <c r="AC184" s="2" cm="1">
        <f t="array" ref="AC184">_xlfn.XLOOKUP(AC$1&amp;$R184,$C$3:$C$1662&amp;$D$3:$D$1662,$E$3:$E$1662,0,0,1)</f>
        <v>6100</v>
      </c>
    </row>
    <row r="185" spans="3:29" x14ac:dyDescent="0.4">
      <c r="C185" t="s">
        <v>758</v>
      </c>
      <c r="D185" t="s">
        <v>393</v>
      </c>
      <c r="E185">
        <v>6100</v>
      </c>
      <c r="R185" t="s">
        <v>301</v>
      </c>
      <c r="S185" s="2">
        <f t="shared" si="11"/>
        <v>4164160</v>
      </c>
      <c r="T185" s="2">
        <f t="shared" si="15"/>
        <v>2439500</v>
      </c>
      <c r="U185" s="2">
        <f t="shared" si="15"/>
        <v>3106400</v>
      </c>
      <c r="V185" s="2">
        <f t="shared" si="15"/>
        <v>5152900</v>
      </c>
      <c r="W185" s="2">
        <f t="shared" si="15"/>
        <v>5658400</v>
      </c>
      <c r="X185" s="2">
        <f t="shared" si="15"/>
        <v>4463600</v>
      </c>
      <c r="Y185" s="2" cm="1">
        <f t="array" ref="Y185">_xlfn.XLOOKUP(Y$1&amp;$R185,$C$3:$C$1662&amp;$D$3:$D$1662,$E$3:$E$1662,0,0,1)</f>
        <v>10900</v>
      </c>
      <c r="Z185" s="2" cm="1">
        <f t="array" ref="Z185">_xlfn.XLOOKUP(Z$1&amp;$R185,$C$3:$C$1662&amp;$D$3:$D$1662,$E$3:$E$1662,0,0,1)</f>
        <v>8900</v>
      </c>
      <c r="AA185" s="2" cm="1">
        <f t="array" ref="AA185">_xlfn.XLOOKUP(AA$1&amp;$R185,$C$3:$C$1662&amp;$D$3:$D$1662,$E$3:$E$1662,0,0,1)</f>
        <v>19400</v>
      </c>
      <c r="AB185" s="2" cm="1">
        <f t="array" ref="AB185">_xlfn.XLOOKUP(AB$1&amp;$R185,$C$3:$C$1662&amp;$D$3:$D$1662,$E$3:$E$1662,0,0,1)</f>
        <v>19100</v>
      </c>
      <c r="AC185" s="2" cm="1">
        <f t="array" ref="AC185">_xlfn.XLOOKUP(AC$1&amp;$R185,$C$3:$C$1662&amp;$D$3:$D$1662,$E$3:$E$1662,0,0,1)</f>
        <v>5200</v>
      </c>
    </row>
    <row r="186" spans="3:29" x14ac:dyDescent="0.4">
      <c r="C186" t="s">
        <v>758</v>
      </c>
      <c r="D186" t="s">
        <v>394</v>
      </c>
      <c r="E186">
        <v>5200</v>
      </c>
      <c r="R186" t="s">
        <v>201</v>
      </c>
      <c r="S186" s="2">
        <f t="shared" si="11"/>
        <v>4179920</v>
      </c>
      <c r="T186" s="2">
        <f t="shared" si="15"/>
        <v>2444200</v>
      </c>
      <c r="U186" s="2">
        <f t="shared" si="15"/>
        <v>3122200</v>
      </c>
      <c r="V186" s="2">
        <f t="shared" si="15"/>
        <v>5191500</v>
      </c>
      <c r="W186" s="2">
        <f t="shared" si="15"/>
        <v>5672300</v>
      </c>
      <c r="X186" s="2">
        <f t="shared" si="15"/>
        <v>4469400</v>
      </c>
      <c r="Y186" s="2" cm="1">
        <f t="array" ref="Y186">_xlfn.XLOOKUP(Y$1&amp;$R186,$C$3:$C$1662&amp;$D$3:$D$1662,$E$3:$E$1662,0,0,1)</f>
        <v>4700</v>
      </c>
      <c r="Z186" s="2" cm="1">
        <f t="array" ref="Z186">_xlfn.XLOOKUP(Z$1&amp;$R186,$C$3:$C$1662&amp;$D$3:$D$1662,$E$3:$E$1662,0,0,1)</f>
        <v>15800</v>
      </c>
      <c r="AA186" s="2" cm="1">
        <f t="array" ref="AA186">_xlfn.XLOOKUP(AA$1&amp;$R186,$C$3:$C$1662&amp;$D$3:$D$1662,$E$3:$E$1662,0,0,1)</f>
        <v>38600</v>
      </c>
      <c r="AB186" s="2" cm="1">
        <f t="array" ref="AB186">_xlfn.XLOOKUP(AB$1&amp;$R186,$C$3:$C$1662&amp;$D$3:$D$1662,$E$3:$E$1662,0,0,1)</f>
        <v>13900</v>
      </c>
      <c r="AC186" s="2" cm="1">
        <f t="array" ref="AC186">_xlfn.XLOOKUP(AC$1&amp;$R186,$C$3:$C$1662&amp;$D$3:$D$1662,$E$3:$E$1662,0,0,1)</f>
        <v>5800</v>
      </c>
    </row>
    <row r="187" spans="3:29" x14ac:dyDescent="0.4">
      <c r="C187" t="s">
        <v>758</v>
      </c>
      <c r="D187" t="s">
        <v>395</v>
      </c>
      <c r="E187">
        <v>5800</v>
      </c>
      <c r="R187" t="s">
        <v>21</v>
      </c>
      <c r="S187" s="2">
        <f t="shared" si="11"/>
        <v>4191560</v>
      </c>
      <c r="T187" s="2">
        <f t="shared" si="15"/>
        <v>2446000</v>
      </c>
      <c r="U187" s="2">
        <f t="shared" si="15"/>
        <v>3124900</v>
      </c>
      <c r="V187" s="2">
        <f t="shared" si="15"/>
        <v>5223500</v>
      </c>
      <c r="W187" s="2">
        <f t="shared" si="15"/>
        <v>5684400</v>
      </c>
      <c r="X187" s="2">
        <f t="shared" si="15"/>
        <v>4479000</v>
      </c>
      <c r="Y187" s="2" cm="1">
        <f t="array" ref="Y187">_xlfn.XLOOKUP(Y$1&amp;$R187,$C$3:$C$1662&amp;$D$3:$D$1662,$E$3:$E$1662,0,0,1)</f>
        <v>1800</v>
      </c>
      <c r="Z187" s="2" cm="1">
        <f t="array" ref="Z187">_xlfn.XLOOKUP(Z$1&amp;$R187,$C$3:$C$1662&amp;$D$3:$D$1662,$E$3:$E$1662,0,0,1)</f>
        <v>2700</v>
      </c>
      <c r="AA187" s="2" cm="1">
        <f t="array" ref="AA187">_xlfn.XLOOKUP(AA$1&amp;$R187,$C$3:$C$1662&amp;$D$3:$D$1662,$E$3:$E$1662,0,0,1)</f>
        <v>32000</v>
      </c>
      <c r="AB187" s="2" cm="1">
        <f t="array" ref="AB187">_xlfn.XLOOKUP(AB$1&amp;$R187,$C$3:$C$1662&amp;$D$3:$D$1662,$E$3:$E$1662,0,0,1)</f>
        <v>12100</v>
      </c>
      <c r="AC187" s="2" cm="1">
        <f t="array" ref="AC187">_xlfn.XLOOKUP(AC$1&amp;$R187,$C$3:$C$1662&amp;$D$3:$D$1662,$E$3:$E$1662,0,0,1)</f>
        <v>9600</v>
      </c>
    </row>
    <row r="188" spans="3:29" x14ac:dyDescent="0.4">
      <c r="C188" t="s">
        <v>758</v>
      </c>
      <c r="D188" t="s">
        <v>396</v>
      </c>
      <c r="E188">
        <v>9600</v>
      </c>
      <c r="R188" t="s">
        <v>88</v>
      </c>
      <c r="S188" s="2">
        <f t="shared" si="11"/>
        <v>4202120</v>
      </c>
      <c r="T188" s="2">
        <f t="shared" si="15"/>
        <v>2449500</v>
      </c>
      <c r="U188" s="2">
        <f t="shared" si="15"/>
        <v>3131400</v>
      </c>
      <c r="V188" s="2">
        <f t="shared" si="15"/>
        <v>5246500</v>
      </c>
      <c r="W188" s="2">
        <f t="shared" si="15"/>
        <v>5695200</v>
      </c>
      <c r="X188" s="2">
        <f t="shared" si="15"/>
        <v>4488000</v>
      </c>
      <c r="Y188" s="2" cm="1">
        <f t="array" ref="Y188">_xlfn.XLOOKUP(Y$1&amp;$R188,$C$3:$C$1662&amp;$D$3:$D$1662,$E$3:$E$1662,0,0,1)</f>
        <v>3500</v>
      </c>
      <c r="Z188" s="2" cm="1">
        <f t="array" ref="Z188">_xlfn.XLOOKUP(Z$1&amp;$R188,$C$3:$C$1662&amp;$D$3:$D$1662,$E$3:$E$1662,0,0,1)</f>
        <v>6500</v>
      </c>
      <c r="AA188" s="2" cm="1">
        <f t="array" ref="AA188">_xlfn.XLOOKUP(AA$1&amp;$R188,$C$3:$C$1662&amp;$D$3:$D$1662,$E$3:$E$1662,0,0,1)</f>
        <v>23000</v>
      </c>
      <c r="AB188" s="2" cm="1">
        <f t="array" ref="AB188">_xlfn.XLOOKUP(AB$1&amp;$R188,$C$3:$C$1662&amp;$D$3:$D$1662,$E$3:$E$1662,0,0,1)</f>
        <v>10800</v>
      </c>
      <c r="AC188" s="2" cm="1">
        <f t="array" ref="AC188">_xlfn.XLOOKUP(AC$1&amp;$R188,$C$3:$C$1662&amp;$D$3:$D$1662,$E$3:$E$1662,0,0,1)</f>
        <v>9000</v>
      </c>
    </row>
    <row r="189" spans="3:29" x14ac:dyDescent="0.4">
      <c r="C189" t="s">
        <v>758</v>
      </c>
      <c r="D189" t="s">
        <v>397</v>
      </c>
      <c r="E189">
        <v>9000</v>
      </c>
      <c r="R189" t="s">
        <v>119</v>
      </c>
      <c r="S189" s="2">
        <f t="shared" si="11"/>
        <v>4210120</v>
      </c>
      <c r="T189" s="2">
        <f t="shared" si="15"/>
        <v>2456400</v>
      </c>
      <c r="U189" s="2">
        <f t="shared" si="15"/>
        <v>3134200</v>
      </c>
      <c r="V189" s="2">
        <f t="shared" si="15"/>
        <v>5261600</v>
      </c>
      <c r="W189" s="2">
        <f t="shared" si="15"/>
        <v>5705600</v>
      </c>
      <c r="X189" s="2">
        <f t="shared" si="15"/>
        <v>4492800</v>
      </c>
      <c r="Y189" s="2" cm="1">
        <f t="array" ref="Y189">_xlfn.XLOOKUP(Y$1&amp;$R189,$C$3:$C$1662&amp;$D$3:$D$1662,$E$3:$E$1662,0,0,1)</f>
        <v>6900</v>
      </c>
      <c r="Z189" s="2" cm="1">
        <f t="array" ref="Z189">_xlfn.XLOOKUP(Z$1&amp;$R189,$C$3:$C$1662&amp;$D$3:$D$1662,$E$3:$E$1662,0,0,1)</f>
        <v>2800</v>
      </c>
      <c r="AA189" s="2" cm="1">
        <f t="array" ref="AA189">_xlfn.XLOOKUP(AA$1&amp;$R189,$C$3:$C$1662&amp;$D$3:$D$1662,$E$3:$E$1662,0,0,1)</f>
        <v>15100</v>
      </c>
      <c r="AB189" s="2" cm="1">
        <f t="array" ref="AB189">_xlfn.XLOOKUP(AB$1&amp;$R189,$C$3:$C$1662&amp;$D$3:$D$1662,$E$3:$E$1662,0,0,1)</f>
        <v>10400</v>
      </c>
      <c r="AC189" s="2" cm="1">
        <f t="array" ref="AC189">_xlfn.XLOOKUP(AC$1&amp;$R189,$C$3:$C$1662&amp;$D$3:$D$1662,$E$3:$E$1662,0,0,1)</f>
        <v>4800</v>
      </c>
    </row>
    <row r="190" spans="3:29" x14ac:dyDescent="0.4">
      <c r="C190" t="s">
        <v>758</v>
      </c>
      <c r="D190" t="s">
        <v>398</v>
      </c>
      <c r="E190">
        <v>4800</v>
      </c>
      <c r="R190" t="s">
        <v>274</v>
      </c>
      <c r="S190" s="2">
        <f t="shared" si="11"/>
        <v>4217060</v>
      </c>
      <c r="T190" s="2">
        <f t="shared" si="15"/>
        <v>2458300</v>
      </c>
      <c r="U190" s="2">
        <f t="shared" si="15"/>
        <v>3140500</v>
      </c>
      <c r="V190" s="2">
        <f t="shared" si="15"/>
        <v>5272500</v>
      </c>
      <c r="W190" s="2">
        <f t="shared" si="15"/>
        <v>5715800</v>
      </c>
      <c r="X190" s="2">
        <f t="shared" si="15"/>
        <v>4498200</v>
      </c>
      <c r="Y190" s="2" cm="1">
        <f t="array" ref="Y190">_xlfn.XLOOKUP(Y$1&amp;$R190,$C$3:$C$1662&amp;$D$3:$D$1662,$E$3:$E$1662,0,0,1)</f>
        <v>1900</v>
      </c>
      <c r="Z190" s="2" cm="1">
        <f t="array" ref="Z190">_xlfn.XLOOKUP(Z$1&amp;$R190,$C$3:$C$1662&amp;$D$3:$D$1662,$E$3:$E$1662,0,0,1)</f>
        <v>6300</v>
      </c>
      <c r="AA190" s="2" cm="1">
        <f t="array" ref="AA190">_xlfn.XLOOKUP(AA$1&amp;$R190,$C$3:$C$1662&amp;$D$3:$D$1662,$E$3:$E$1662,0,0,1)</f>
        <v>10900</v>
      </c>
      <c r="AB190" s="2" cm="1">
        <f t="array" ref="AB190">_xlfn.XLOOKUP(AB$1&amp;$R190,$C$3:$C$1662&amp;$D$3:$D$1662,$E$3:$E$1662,0,0,1)</f>
        <v>10200</v>
      </c>
      <c r="AC190" s="2" cm="1">
        <f t="array" ref="AC190">_xlfn.XLOOKUP(AC$1&amp;$R190,$C$3:$C$1662&amp;$D$3:$D$1662,$E$3:$E$1662,0,0,1)</f>
        <v>5400</v>
      </c>
    </row>
    <row r="191" spans="3:29" x14ac:dyDescent="0.4">
      <c r="C191" t="s">
        <v>758</v>
      </c>
      <c r="D191" t="s">
        <v>399</v>
      </c>
      <c r="E191">
        <v>5400</v>
      </c>
      <c r="R191" t="s">
        <v>180</v>
      </c>
      <c r="S191" s="2">
        <f t="shared" si="11"/>
        <v>4227200</v>
      </c>
      <c r="T191" s="2">
        <f t="shared" si="15"/>
        <v>2464500</v>
      </c>
      <c r="U191" s="2">
        <f t="shared" si="15"/>
        <v>3144700</v>
      </c>
      <c r="V191" s="2">
        <f t="shared" si="15"/>
        <v>5278000</v>
      </c>
      <c r="W191" s="2">
        <f t="shared" si="15"/>
        <v>5725800</v>
      </c>
      <c r="X191" s="2">
        <f t="shared" si="15"/>
        <v>4523000</v>
      </c>
      <c r="Y191" s="2" cm="1">
        <f t="array" ref="Y191">_xlfn.XLOOKUP(Y$1&amp;$R191,$C$3:$C$1662&amp;$D$3:$D$1662,$E$3:$E$1662,0,0,1)</f>
        <v>6200</v>
      </c>
      <c r="Z191" s="2" cm="1">
        <f t="array" ref="Z191">_xlfn.XLOOKUP(Z$1&amp;$R191,$C$3:$C$1662&amp;$D$3:$D$1662,$E$3:$E$1662,0,0,1)</f>
        <v>4200</v>
      </c>
      <c r="AA191" s="2" cm="1">
        <f t="array" ref="AA191">_xlfn.XLOOKUP(AA$1&amp;$R191,$C$3:$C$1662&amp;$D$3:$D$1662,$E$3:$E$1662,0,0,1)</f>
        <v>5500</v>
      </c>
      <c r="AB191" s="2" cm="1">
        <f t="array" ref="AB191">_xlfn.XLOOKUP(AB$1&amp;$R191,$C$3:$C$1662&amp;$D$3:$D$1662,$E$3:$E$1662,0,0,1)</f>
        <v>10000</v>
      </c>
      <c r="AC191" s="2" cm="1">
        <f t="array" ref="AC191">_xlfn.XLOOKUP(AC$1&amp;$R191,$C$3:$C$1662&amp;$D$3:$D$1662,$E$3:$E$1662,0,0,1)</f>
        <v>24800</v>
      </c>
    </row>
    <row r="192" spans="3:29" x14ac:dyDescent="0.4">
      <c r="C192" t="s">
        <v>758</v>
      </c>
      <c r="D192" t="s">
        <v>400</v>
      </c>
      <c r="E192">
        <v>24800</v>
      </c>
      <c r="R192" t="s">
        <v>76</v>
      </c>
      <c r="S192" s="2">
        <f t="shared" si="11"/>
        <v>4239440</v>
      </c>
      <c r="T192" s="2">
        <f t="shared" si="15"/>
        <v>2467500</v>
      </c>
      <c r="U192" s="2">
        <f t="shared" si="15"/>
        <v>3154000</v>
      </c>
      <c r="V192" s="2">
        <f t="shared" si="15"/>
        <v>5290000</v>
      </c>
      <c r="W192" s="2">
        <f t="shared" si="15"/>
        <v>5732800</v>
      </c>
      <c r="X192" s="2">
        <f t="shared" si="15"/>
        <v>4552900</v>
      </c>
      <c r="Y192" s="2" cm="1">
        <f t="array" ref="Y192">_xlfn.XLOOKUP(Y$1&amp;$R192,$C$3:$C$1662&amp;$D$3:$D$1662,$E$3:$E$1662,0,0,1)</f>
        <v>3000</v>
      </c>
      <c r="Z192" s="2" cm="1">
        <f t="array" ref="Z192">_xlfn.XLOOKUP(Z$1&amp;$R192,$C$3:$C$1662&amp;$D$3:$D$1662,$E$3:$E$1662,0,0,1)</f>
        <v>9300</v>
      </c>
      <c r="AA192" s="2" cm="1">
        <f t="array" ref="AA192">_xlfn.XLOOKUP(AA$1&amp;$R192,$C$3:$C$1662&amp;$D$3:$D$1662,$E$3:$E$1662,0,0,1)</f>
        <v>12000</v>
      </c>
      <c r="AB192" s="2" cm="1">
        <f t="array" ref="AB192">_xlfn.XLOOKUP(AB$1&amp;$R192,$C$3:$C$1662&amp;$D$3:$D$1662,$E$3:$E$1662,0,0,1)</f>
        <v>7000</v>
      </c>
      <c r="AC192" s="2" cm="1">
        <f t="array" ref="AC192">_xlfn.XLOOKUP(AC$1&amp;$R192,$C$3:$C$1662&amp;$D$3:$D$1662,$E$3:$E$1662,0,0,1)</f>
        <v>29900</v>
      </c>
    </row>
    <row r="193" spans="3:29" x14ac:dyDescent="0.4">
      <c r="C193" t="s">
        <v>758</v>
      </c>
      <c r="D193" t="s">
        <v>401</v>
      </c>
      <c r="E193">
        <v>29900</v>
      </c>
      <c r="R193" t="s">
        <v>138</v>
      </c>
      <c r="S193" s="2">
        <f t="shared" si="11"/>
        <v>4255800</v>
      </c>
      <c r="T193" s="2">
        <f t="shared" si="15"/>
        <v>2472000</v>
      </c>
      <c r="U193" s="2">
        <f t="shared" si="15"/>
        <v>3158300</v>
      </c>
      <c r="V193" s="2">
        <f t="shared" si="15"/>
        <v>5296000</v>
      </c>
      <c r="W193" s="2">
        <f t="shared" si="15"/>
        <v>5764500</v>
      </c>
      <c r="X193" s="2">
        <f t="shared" si="15"/>
        <v>4588200</v>
      </c>
      <c r="Y193" s="2" cm="1">
        <f t="array" ref="Y193">_xlfn.XLOOKUP(Y$1&amp;$R193,$C$3:$C$1662&amp;$D$3:$D$1662,$E$3:$E$1662,0,0,1)</f>
        <v>4500</v>
      </c>
      <c r="Z193" s="2" cm="1">
        <f t="array" ref="Z193">_xlfn.XLOOKUP(Z$1&amp;$R193,$C$3:$C$1662&amp;$D$3:$D$1662,$E$3:$E$1662,0,0,1)</f>
        <v>4300</v>
      </c>
      <c r="AA193" s="2" cm="1">
        <f t="array" ref="AA193">_xlfn.XLOOKUP(AA$1&amp;$R193,$C$3:$C$1662&amp;$D$3:$D$1662,$E$3:$E$1662,0,0,1)</f>
        <v>6000</v>
      </c>
      <c r="AB193" s="2" cm="1">
        <f t="array" ref="AB193">_xlfn.XLOOKUP(AB$1&amp;$R193,$C$3:$C$1662&amp;$D$3:$D$1662,$E$3:$E$1662,0,0,1)</f>
        <v>31700</v>
      </c>
      <c r="AC193" s="2" cm="1">
        <f t="array" ref="AC193">_xlfn.XLOOKUP(AC$1&amp;$R193,$C$3:$C$1662&amp;$D$3:$D$1662,$E$3:$E$1662,0,0,1)</f>
        <v>35300</v>
      </c>
    </row>
    <row r="194" spans="3:29" x14ac:dyDescent="0.4">
      <c r="C194" t="s">
        <v>758</v>
      </c>
      <c r="D194" t="s">
        <v>402</v>
      </c>
      <c r="E194">
        <v>35300</v>
      </c>
      <c r="R194" t="s">
        <v>255</v>
      </c>
      <c r="S194" s="2">
        <f t="shared" si="11"/>
        <v>4267060</v>
      </c>
      <c r="T194" s="2">
        <f t="shared" si="15"/>
        <v>2474100</v>
      </c>
      <c r="U194" s="2">
        <f t="shared" si="15"/>
        <v>3160800</v>
      </c>
      <c r="V194" s="2">
        <f t="shared" si="15"/>
        <v>5314800</v>
      </c>
      <c r="W194" s="2">
        <f t="shared" si="15"/>
        <v>5782000</v>
      </c>
      <c r="X194" s="2">
        <f t="shared" si="15"/>
        <v>4603600</v>
      </c>
      <c r="Y194" s="2" cm="1">
        <f t="array" ref="Y194">_xlfn.XLOOKUP(Y$1&amp;$R194,$C$3:$C$1662&amp;$D$3:$D$1662,$E$3:$E$1662,0,0,1)</f>
        <v>2100</v>
      </c>
      <c r="Z194" s="2" cm="1">
        <f t="array" ref="Z194">_xlfn.XLOOKUP(Z$1&amp;$R194,$C$3:$C$1662&amp;$D$3:$D$1662,$E$3:$E$1662,0,0,1)</f>
        <v>2500</v>
      </c>
      <c r="AA194" s="2" cm="1">
        <f t="array" ref="AA194">_xlfn.XLOOKUP(AA$1&amp;$R194,$C$3:$C$1662&amp;$D$3:$D$1662,$E$3:$E$1662,0,0,1)</f>
        <v>18800</v>
      </c>
      <c r="AB194" s="2" cm="1">
        <f t="array" ref="AB194">_xlfn.XLOOKUP(AB$1&amp;$R194,$C$3:$C$1662&amp;$D$3:$D$1662,$E$3:$E$1662,0,0,1)</f>
        <v>17500</v>
      </c>
      <c r="AC194" s="2" cm="1">
        <f t="array" ref="AC194">_xlfn.XLOOKUP(AC$1&amp;$R194,$C$3:$C$1662&amp;$D$3:$D$1662,$E$3:$E$1662,0,0,1)</f>
        <v>15400</v>
      </c>
    </row>
    <row r="195" spans="3:29" x14ac:dyDescent="0.4">
      <c r="C195" t="s">
        <v>758</v>
      </c>
      <c r="D195" t="s">
        <v>403</v>
      </c>
      <c r="E195">
        <v>15400</v>
      </c>
      <c r="R195" t="s">
        <v>106</v>
      </c>
      <c r="S195" s="2">
        <f t="shared" ref="S195:S258" si="16">IFERROR(AVERAGEIFS(T195:X195,T195:X195,"&gt;0"),0)</f>
        <v>4281400</v>
      </c>
      <c r="T195" s="2">
        <f t="shared" si="15"/>
        <v>2494400</v>
      </c>
      <c r="U195" s="2">
        <f t="shared" si="15"/>
        <v>3176100</v>
      </c>
      <c r="V195" s="2">
        <f t="shared" si="15"/>
        <v>5323400</v>
      </c>
      <c r="W195" s="2">
        <f t="shared" si="15"/>
        <v>5804400</v>
      </c>
      <c r="X195" s="2">
        <f t="shared" si="15"/>
        <v>4608700</v>
      </c>
      <c r="Y195" s="2" cm="1">
        <f t="array" ref="Y195">_xlfn.XLOOKUP(Y$1&amp;$R195,$C$3:$C$1662&amp;$D$3:$D$1662,$E$3:$E$1662,0,0,1)</f>
        <v>20300</v>
      </c>
      <c r="Z195" s="2" cm="1">
        <f t="array" ref="Z195">_xlfn.XLOOKUP(Z$1&amp;$R195,$C$3:$C$1662&amp;$D$3:$D$1662,$E$3:$E$1662,0,0,1)</f>
        <v>15300</v>
      </c>
      <c r="AA195" s="2" cm="1">
        <f t="array" ref="AA195">_xlfn.XLOOKUP(AA$1&amp;$R195,$C$3:$C$1662&amp;$D$3:$D$1662,$E$3:$E$1662,0,0,1)</f>
        <v>8600</v>
      </c>
      <c r="AB195" s="2" cm="1">
        <f t="array" ref="AB195">_xlfn.XLOOKUP(AB$1&amp;$R195,$C$3:$C$1662&amp;$D$3:$D$1662,$E$3:$E$1662,0,0,1)</f>
        <v>22400</v>
      </c>
      <c r="AC195" s="2" cm="1">
        <f t="array" ref="AC195">_xlfn.XLOOKUP(AC$1&amp;$R195,$C$3:$C$1662&amp;$D$3:$D$1662,$E$3:$E$1662,0,0,1)</f>
        <v>5100</v>
      </c>
    </row>
    <row r="196" spans="3:29" x14ac:dyDescent="0.4">
      <c r="C196" t="s">
        <v>758</v>
      </c>
      <c r="D196" t="s">
        <v>404</v>
      </c>
      <c r="E196">
        <v>5100</v>
      </c>
      <c r="R196" t="s">
        <v>172</v>
      </c>
      <c r="S196" s="2">
        <f t="shared" si="16"/>
        <v>4294140</v>
      </c>
      <c r="T196" s="2">
        <f t="shared" ref="T196:X211" si="17">T195+Y196</f>
        <v>2501700</v>
      </c>
      <c r="U196" s="2">
        <f t="shared" si="17"/>
        <v>3178500</v>
      </c>
      <c r="V196" s="2">
        <f t="shared" si="17"/>
        <v>5335200</v>
      </c>
      <c r="W196" s="2">
        <f t="shared" si="17"/>
        <v>5840200</v>
      </c>
      <c r="X196" s="2">
        <f t="shared" si="17"/>
        <v>4615100</v>
      </c>
      <c r="Y196" s="2" cm="1">
        <f t="array" ref="Y196">_xlfn.XLOOKUP(Y$1&amp;$R196,$C$3:$C$1662&amp;$D$3:$D$1662,$E$3:$E$1662,0,0,1)</f>
        <v>7300</v>
      </c>
      <c r="Z196" s="2" cm="1">
        <f t="array" ref="Z196">_xlfn.XLOOKUP(Z$1&amp;$R196,$C$3:$C$1662&amp;$D$3:$D$1662,$E$3:$E$1662,0,0,1)</f>
        <v>2400</v>
      </c>
      <c r="AA196" s="2" cm="1">
        <f t="array" ref="AA196">_xlfn.XLOOKUP(AA$1&amp;$R196,$C$3:$C$1662&amp;$D$3:$D$1662,$E$3:$E$1662,0,0,1)</f>
        <v>11800</v>
      </c>
      <c r="AB196" s="2" cm="1">
        <f t="array" ref="AB196">_xlfn.XLOOKUP(AB$1&amp;$R196,$C$3:$C$1662&amp;$D$3:$D$1662,$E$3:$E$1662,0,0,1)</f>
        <v>35800</v>
      </c>
      <c r="AC196" s="2" cm="1">
        <f t="array" ref="AC196">_xlfn.XLOOKUP(AC$1&amp;$R196,$C$3:$C$1662&amp;$D$3:$D$1662,$E$3:$E$1662,0,0,1)</f>
        <v>6400</v>
      </c>
    </row>
    <row r="197" spans="3:29" x14ac:dyDescent="0.4">
      <c r="C197" t="s">
        <v>758</v>
      </c>
      <c r="D197" t="s">
        <v>405</v>
      </c>
      <c r="E197">
        <v>6400</v>
      </c>
      <c r="R197" t="s">
        <v>302</v>
      </c>
      <c r="S197" s="2">
        <f t="shared" si="16"/>
        <v>4306240</v>
      </c>
      <c r="T197" s="2">
        <f t="shared" si="17"/>
        <v>2522200</v>
      </c>
      <c r="U197" s="2">
        <f t="shared" si="17"/>
        <v>3179000</v>
      </c>
      <c r="V197" s="2">
        <f t="shared" si="17"/>
        <v>5338500</v>
      </c>
      <c r="W197" s="2">
        <f t="shared" si="17"/>
        <v>5857900</v>
      </c>
      <c r="X197" s="2">
        <f t="shared" si="17"/>
        <v>4633600</v>
      </c>
      <c r="Y197" s="2" cm="1">
        <f t="array" ref="Y197">_xlfn.XLOOKUP(Y$1&amp;$R197,$C$3:$C$1662&amp;$D$3:$D$1662,$E$3:$E$1662,0,0,1)</f>
        <v>20500</v>
      </c>
      <c r="Z197" s="2" cm="1">
        <f t="array" ref="Z197">_xlfn.XLOOKUP(Z$1&amp;$R197,$C$3:$C$1662&amp;$D$3:$D$1662,$E$3:$E$1662,0,0,1)</f>
        <v>500</v>
      </c>
      <c r="AA197" s="2" cm="1">
        <f t="array" ref="AA197">_xlfn.XLOOKUP(AA$1&amp;$R197,$C$3:$C$1662&amp;$D$3:$D$1662,$E$3:$E$1662,0,0,1)</f>
        <v>3300</v>
      </c>
      <c r="AB197" s="2" cm="1">
        <f t="array" ref="AB197">_xlfn.XLOOKUP(AB$1&amp;$R197,$C$3:$C$1662&amp;$D$3:$D$1662,$E$3:$E$1662,0,0,1)</f>
        <v>17700</v>
      </c>
      <c r="AC197" s="2" cm="1">
        <f t="array" ref="AC197">_xlfn.XLOOKUP(AC$1&amp;$R197,$C$3:$C$1662&amp;$D$3:$D$1662,$E$3:$E$1662,0,0,1)</f>
        <v>18500</v>
      </c>
    </row>
    <row r="198" spans="3:29" x14ac:dyDescent="0.4">
      <c r="C198" t="s">
        <v>758</v>
      </c>
      <c r="D198" t="s">
        <v>406</v>
      </c>
      <c r="E198">
        <v>18500</v>
      </c>
      <c r="R198" t="s">
        <v>248</v>
      </c>
      <c r="S198" s="2">
        <f t="shared" si="16"/>
        <v>4315200</v>
      </c>
      <c r="T198" s="2">
        <f t="shared" si="17"/>
        <v>2525900</v>
      </c>
      <c r="U198" s="2">
        <f t="shared" si="17"/>
        <v>3184000</v>
      </c>
      <c r="V198" s="2">
        <f t="shared" si="17"/>
        <v>5349800</v>
      </c>
      <c r="W198" s="2">
        <f t="shared" si="17"/>
        <v>5866200</v>
      </c>
      <c r="X198" s="2">
        <f t="shared" si="17"/>
        <v>4650100</v>
      </c>
      <c r="Y198" s="2" cm="1">
        <f t="array" ref="Y198">_xlfn.XLOOKUP(Y$1&amp;$R198,$C$3:$C$1662&amp;$D$3:$D$1662,$E$3:$E$1662,0,0,1)</f>
        <v>3700</v>
      </c>
      <c r="Z198" s="2" cm="1">
        <f t="array" ref="Z198">_xlfn.XLOOKUP(Z$1&amp;$R198,$C$3:$C$1662&amp;$D$3:$D$1662,$E$3:$E$1662,0,0,1)</f>
        <v>5000</v>
      </c>
      <c r="AA198" s="2" cm="1">
        <f t="array" ref="AA198">_xlfn.XLOOKUP(AA$1&amp;$R198,$C$3:$C$1662&amp;$D$3:$D$1662,$E$3:$E$1662,0,0,1)</f>
        <v>11300</v>
      </c>
      <c r="AB198" s="2" cm="1">
        <f t="array" ref="AB198">_xlfn.XLOOKUP(AB$1&amp;$R198,$C$3:$C$1662&amp;$D$3:$D$1662,$E$3:$E$1662,0,0,1)</f>
        <v>8300</v>
      </c>
      <c r="AC198" s="2" cm="1">
        <f t="array" ref="AC198">_xlfn.XLOOKUP(AC$1&amp;$R198,$C$3:$C$1662&amp;$D$3:$D$1662,$E$3:$E$1662,0,0,1)</f>
        <v>16500</v>
      </c>
    </row>
    <row r="199" spans="3:29" x14ac:dyDescent="0.4">
      <c r="C199" t="s">
        <v>758</v>
      </c>
      <c r="D199" t="s">
        <v>407</v>
      </c>
      <c r="E199">
        <v>16500</v>
      </c>
      <c r="R199" t="s">
        <v>285</v>
      </c>
      <c r="S199" s="2">
        <f t="shared" si="16"/>
        <v>4329660</v>
      </c>
      <c r="T199" s="2">
        <f t="shared" si="17"/>
        <v>2538200</v>
      </c>
      <c r="U199" s="2">
        <f t="shared" si="17"/>
        <v>3186300</v>
      </c>
      <c r="V199" s="2">
        <f t="shared" si="17"/>
        <v>5360200</v>
      </c>
      <c r="W199" s="2">
        <f t="shared" si="17"/>
        <v>5906400</v>
      </c>
      <c r="X199" s="2">
        <f t="shared" si="17"/>
        <v>4657200</v>
      </c>
      <c r="Y199" s="2" cm="1">
        <f t="array" ref="Y199">_xlfn.XLOOKUP(Y$1&amp;$R199,$C$3:$C$1662&amp;$D$3:$D$1662,$E$3:$E$1662,0,0,1)</f>
        <v>12300</v>
      </c>
      <c r="Z199" s="2" cm="1">
        <f t="array" ref="Z199">_xlfn.XLOOKUP(Z$1&amp;$R199,$C$3:$C$1662&amp;$D$3:$D$1662,$E$3:$E$1662,0,0,1)</f>
        <v>2300</v>
      </c>
      <c r="AA199" s="2" cm="1">
        <f t="array" ref="AA199">_xlfn.XLOOKUP(AA$1&amp;$R199,$C$3:$C$1662&amp;$D$3:$D$1662,$E$3:$E$1662,0,0,1)</f>
        <v>10400</v>
      </c>
      <c r="AB199" s="2" cm="1">
        <f t="array" ref="AB199">_xlfn.XLOOKUP(AB$1&amp;$R199,$C$3:$C$1662&amp;$D$3:$D$1662,$E$3:$E$1662,0,0,1)</f>
        <v>40200</v>
      </c>
      <c r="AC199" s="2" cm="1">
        <f t="array" ref="AC199">_xlfn.XLOOKUP(AC$1&amp;$R199,$C$3:$C$1662&amp;$D$3:$D$1662,$E$3:$E$1662,0,0,1)</f>
        <v>7100</v>
      </c>
    </row>
    <row r="200" spans="3:29" x14ac:dyDescent="0.4">
      <c r="C200" t="s">
        <v>758</v>
      </c>
      <c r="D200" t="s">
        <v>408</v>
      </c>
      <c r="E200">
        <v>7100</v>
      </c>
      <c r="R200" t="s">
        <v>121</v>
      </c>
      <c r="S200" s="2">
        <f t="shared" si="16"/>
        <v>4342320</v>
      </c>
      <c r="T200" s="2">
        <f t="shared" si="17"/>
        <v>2543800</v>
      </c>
      <c r="U200" s="2">
        <f t="shared" si="17"/>
        <v>3187600</v>
      </c>
      <c r="V200" s="2">
        <f t="shared" si="17"/>
        <v>5402000</v>
      </c>
      <c r="W200" s="2">
        <f t="shared" si="17"/>
        <v>5915300</v>
      </c>
      <c r="X200" s="2">
        <f t="shared" si="17"/>
        <v>4662900</v>
      </c>
      <c r="Y200" s="2" cm="1">
        <f t="array" ref="Y200">_xlfn.XLOOKUP(Y$1&amp;$R200,$C$3:$C$1662&amp;$D$3:$D$1662,$E$3:$E$1662,0,0,1)</f>
        <v>5600</v>
      </c>
      <c r="Z200" s="2" cm="1">
        <f t="array" ref="Z200">_xlfn.XLOOKUP(Z$1&amp;$R200,$C$3:$C$1662&amp;$D$3:$D$1662,$E$3:$E$1662,0,0,1)</f>
        <v>1300</v>
      </c>
      <c r="AA200" s="2" cm="1">
        <f t="array" ref="AA200">_xlfn.XLOOKUP(AA$1&amp;$R200,$C$3:$C$1662&amp;$D$3:$D$1662,$E$3:$E$1662,0,0,1)</f>
        <v>41800</v>
      </c>
      <c r="AB200" s="2" cm="1">
        <f t="array" ref="AB200">_xlfn.XLOOKUP(AB$1&amp;$R200,$C$3:$C$1662&amp;$D$3:$D$1662,$E$3:$E$1662,0,0,1)</f>
        <v>8900</v>
      </c>
      <c r="AC200" s="2" cm="1">
        <f t="array" ref="AC200">_xlfn.XLOOKUP(AC$1&amp;$R200,$C$3:$C$1662&amp;$D$3:$D$1662,$E$3:$E$1662,0,0,1)</f>
        <v>5700</v>
      </c>
    </row>
    <row r="201" spans="3:29" x14ac:dyDescent="0.4">
      <c r="C201" t="s">
        <v>758</v>
      </c>
      <c r="D201" t="s">
        <v>409</v>
      </c>
      <c r="E201">
        <v>5700</v>
      </c>
      <c r="R201" t="s">
        <v>273</v>
      </c>
      <c r="S201" s="2">
        <f t="shared" si="16"/>
        <v>4354340</v>
      </c>
      <c r="T201" s="2">
        <f t="shared" si="17"/>
        <v>2548500</v>
      </c>
      <c r="U201" s="2">
        <f t="shared" si="17"/>
        <v>3192600</v>
      </c>
      <c r="V201" s="2">
        <f t="shared" si="17"/>
        <v>5416500</v>
      </c>
      <c r="W201" s="2">
        <f t="shared" si="17"/>
        <v>5931500</v>
      </c>
      <c r="X201" s="2">
        <f t="shared" si="17"/>
        <v>4682600</v>
      </c>
      <c r="Y201" s="2" cm="1">
        <f t="array" ref="Y201">_xlfn.XLOOKUP(Y$1&amp;$R201,$C$3:$C$1662&amp;$D$3:$D$1662,$E$3:$E$1662,0,0,1)</f>
        <v>4700</v>
      </c>
      <c r="Z201" s="2" cm="1">
        <f t="array" ref="Z201">_xlfn.XLOOKUP(Z$1&amp;$R201,$C$3:$C$1662&amp;$D$3:$D$1662,$E$3:$E$1662,0,0,1)</f>
        <v>5000</v>
      </c>
      <c r="AA201" s="2" cm="1">
        <f t="array" ref="AA201">_xlfn.XLOOKUP(AA$1&amp;$R201,$C$3:$C$1662&amp;$D$3:$D$1662,$E$3:$E$1662,0,0,1)</f>
        <v>14500</v>
      </c>
      <c r="AB201" s="2" cm="1">
        <f t="array" ref="AB201">_xlfn.XLOOKUP(AB$1&amp;$R201,$C$3:$C$1662&amp;$D$3:$D$1662,$E$3:$E$1662,0,0,1)</f>
        <v>16200</v>
      </c>
      <c r="AC201" s="2" cm="1">
        <f t="array" ref="AC201">_xlfn.XLOOKUP(AC$1&amp;$R201,$C$3:$C$1662&amp;$D$3:$D$1662,$E$3:$E$1662,0,0,1)</f>
        <v>19700</v>
      </c>
    </row>
    <row r="202" spans="3:29" x14ac:dyDescent="0.4">
      <c r="C202" t="s">
        <v>758</v>
      </c>
      <c r="D202" t="s">
        <v>410</v>
      </c>
      <c r="E202">
        <v>19700</v>
      </c>
      <c r="R202" t="s">
        <v>247</v>
      </c>
      <c r="S202" s="2">
        <f t="shared" si="16"/>
        <v>4374760</v>
      </c>
      <c r="T202" s="2">
        <f t="shared" si="17"/>
        <v>2552900</v>
      </c>
      <c r="U202" s="2">
        <f t="shared" si="17"/>
        <v>3195200</v>
      </c>
      <c r="V202" s="2">
        <f t="shared" si="17"/>
        <v>5433600</v>
      </c>
      <c r="W202" s="2">
        <f t="shared" si="17"/>
        <v>5948400</v>
      </c>
      <c r="X202" s="2">
        <f t="shared" si="17"/>
        <v>4743700</v>
      </c>
      <c r="Y202" s="2" cm="1">
        <f t="array" ref="Y202">_xlfn.XLOOKUP(Y$1&amp;$R202,$C$3:$C$1662&amp;$D$3:$D$1662,$E$3:$E$1662,0,0,1)</f>
        <v>4400</v>
      </c>
      <c r="Z202" s="2" cm="1">
        <f t="array" ref="Z202">_xlfn.XLOOKUP(Z$1&amp;$R202,$C$3:$C$1662&amp;$D$3:$D$1662,$E$3:$E$1662,0,0,1)</f>
        <v>2600</v>
      </c>
      <c r="AA202" s="2" cm="1">
        <f t="array" ref="AA202">_xlfn.XLOOKUP(AA$1&amp;$R202,$C$3:$C$1662&amp;$D$3:$D$1662,$E$3:$E$1662,0,0,1)</f>
        <v>17100</v>
      </c>
      <c r="AB202" s="2" cm="1">
        <f t="array" ref="AB202">_xlfn.XLOOKUP(AB$1&amp;$R202,$C$3:$C$1662&amp;$D$3:$D$1662,$E$3:$E$1662,0,0,1)</f>
        <v>16900</v>
      </c>
      <c r="AC202" s="2" cm="1">
        <f t="array" ref="AC202">_xlfn.XLOOKUP(AC$1&amp;$R202,$C$3:$C$1662&amp;$D$3:$D$1662,$E$3:$E$1662,0,0,1)</f>
        <v>61100</v>
      </c>
    </row>
    <row r="203" spans="3:29" x14ac:dyDescent="0.4">
      <c r="C203" t="s">
        <v>758</v>
      </c>
      <c r="D203" t="s">
        <v>411</v>
      </c>
      <c r="E203">
        <v>61100</v>
      </c>
      <c r="R203" t="s">
        <v>269</v>
      </c>
      <c r="S203" s="2">
        <f t="shared" si="16"/>
        <v>4387120</v>
      </c>
      <c r="T203" s="2">
        <f t="shared" si="17"/>
        <v>2562200</v>
      </c>
      <c r="U203" s="2">
        <f t="shared" si="17"/>
        <v>3200100</v>
      </c>
      <c r="V203" s="2">
        <f t="shared" si="17"/>
        <v>5440600</v>
      </c>
      <c r="W203" s="2">
        <f t="shared" si="17"/>
        <v>5955700</v>
      </c>
      <c r="X203" s="2">
        <f t="shared" si="17"/>
        <v>4777000</v>
      </c>
      <c r="Y203" s="2" cm="1">
        <f t="array" ref="Y203">_xlfn.XLOOKUP(Y$1&amp;$R203,$C$3:$C$1662&amp;$D$3:$D$1662,$E$3:$E$1662,0,0,1)</f>
        <v>9300</v>
      </c>
      <c r="Z203" s="2" cm="1">
        <f t="array" ref="Z203">_xlfn.XLOOKUP(Z$1&amp;$R203,$C$3:$C$1662&amp;$D$3:$D$1662,$E$3:$E$1662,0,0,1)</f>
        <v>4900</v>
      </c>
      <c r="AA203" s="2" cm="1">
        <f t="array" ref="AA203">_xlfn.XLOOKUP(AA$1&amp;$R203,$C$3:$C$1662&amp;$D$3:$D$1662,$E$3:$E$1662,0,0,1)</f>
        <v>7000</v>
      </c>
      <c r="AB203" s="2" cm="1">
        <f t="array" ref="AB203">_xlfn.XLOOKUP(AB$1&amp;$R203,$C$3:$C$1662&amp;$D$3:$D$1662,$E$3:$E$1662,0,0,1)</f>
        <v>7300</v>
      </c>
      <c r="AC203" s="2" cm="1">
        <f t="array" ref="AC203">_xlfn.XLOOKUP(AC$1&amp;$R203,$C$3:$C$1662&amp;$D$3:$D$1662,$E$3:$E$1662,0,0,1)</f>
        <v>33300</v>
      </c>
    </row>
    <row r="204" spans="3:29" x14ac:dyDescent="0.4">
      <c r="C204" t="s">
        <v>758</v>
      </c>
      <c r="D204" t="s">
        <v>412</v>
      </c>
      <c r="E204">
        <v>33300</v>
      </c>
      <c r="R204" t="s">
        <v>303</v>
      </c>
      <c r="S204" s="2">
        <f t="shared" si="16"/>
        <v>4397640</v>
      </c>
      <c r="T204" s="2">
        <f t="shared" si="17"/>
        <v>2564800</v>
      </c>
      <c r="U204" s="2">
        <f t="shared" si="17"/>
        <v>3202900</v>
      </c>
      <c r="V204" s="2">
        <f t="shared" si="17"/>
        <v>5456800</v>
      </c>
      <c r="W204" s="2">
        <f t="shared" si="17"/>
        <v>5968500</v>
      </c>
      <c r="X204" s="2">
        <f t="shared" si="17"/>
        <v>4795200</v>
      </c>
      <c r="Y204" s="2" cm="1">
        <f t="array" ref="Y204">_xlfn.XLOOKUP(Y$1&amp;$R204,$C$3:$C$1662&amp;$D$3:$D$1662,$E$3:$E$1662,0,0,1)</f>
        <v>2600</v>
      </c>
      <c r="Z204" s="2" cm="1">
        <f t="array" ref="Z204">_xlfn.XLOOKUP(Z$1&amp;$R204,$C$3:$C$1662&amp;$D$3:$D$1662,$E$3:$E$1662,0,0,1)</f>
        <v>2800</v>
      </c>
      <c r="AA204" s="2" cm="1">
        <f t="array" ref="AA204">_xlfn.XLOOKUP(AA$1&amp;$R204,$C$3:$C$1662&amp;$D$3:$D$1662,$E$3:$E$1662,0,0,1)</f>
        <v>16200</v>
      </c>
      <c r="AB204" s="2" cm="1">
        <f t="array" ref="AB204">_xlfn.XLOOKUP(AB$1&amp;$R204,$C$3:$C$1662&amp;$D$3:$D$1662,$E$3:$E$1662,0,0,1)</f>
        <v>12800</v>
      </c>
      <c r="AC204" s="2" cm="1">
        <f t="array" ref="AC204">_xlfn.XLOOKUP(AC$1&amp;$R204,$C$3:$C$1662&amp;$D$3:$D$1662,$E$3:$E$1662,0,0,1)</f>
        <v>18200</v>
      </c>
    </row>
    <row r="205" spans="3:29" x14ac:dyDescent="0.4">
      <c r="C205" t="s">
        <v>758</v>
      </c>
      <c r="D205" t="s">
        <v>413</v>
      </c>
      <c r="E205">
        <v>18200</v>
      </c>
      <c r="R205" t="s">
        <v>210</v>
      </c>
      <c r="S205" s="2">
        <f t="shared" si="16"/>
        <v>4408680</v>
      </c>
      <c r="T205" s="2">
        <f t="shared" si="17"/>
        <v>2580600</v>
      </c>
      <c r="U205" s="2">
        <f t="shared" si="17"/>
        <v>3218500</v>
      </c>
      <c r="V205" s="2">
        <f t="shared" si="17"/>
        <v>5462600</v>
      </c>
      <c r="W205" s="2">
        <f t="shared" si="17"/>
        <v>5975400</v>
      </c>
      <c r="X205" s="2">
        <f t="shared" si="17"/>
        <v>4806300</v>
      </c>
      <c r="Y205" s="2" cm="1">
        <f t="array" ref="Y205">_xlfn.XLOOKUP(Y$1&amp;$R205,$C$3:$C$1662&amp;$D$3:$D$1662,$E$3:$E$1662,0,0,1)</f>
        <v>15800</v>
      </c>
      <c r="Z205" s="2" cm="1">
        <f t="array" ref="Z205">_xlfn.XLOOKUP(Z$1&amp;$R205,$C$3:$C$1662&amp;$D$3:$D$1662,$E$3:$E$1662,0,0,1)</f>
        <v>15600</v>
      </c>
      <c r="AA205" s="2" cm="1">
        <f t="array" ref="AA205">_xlfn.XLOOKUP(AA$1&amp;$R205,$C$3:$C$1662&amp;$D$3:$D$1662,$E$3:$E$1662,0,0,1)</f>
        <v>5800</v>
      </c>
      <c r="AB205" s="2" cm="1">
        <f t="array" ref="AB205">_xlfn.XLOOKUP(AB$1&amp;$R205,$C$3:$C$1662&amp;$D$3:$D$1662,$E$3:$E$1662,0,0,1)</f>
        <v>6900</v>
      </c>
      <c r="AC205" s="2" cm="1">
        <f t="array" ref="AC205">_xlfn.XLOOKUP(AC$1&amp;$R205,$C$3:$C$1662&amp;$D$3:$D$1662,$E$3:$E$1662,0,0,1)</f>
        <v>11100</v>
      </c>
    </row>
    <row r="206" spans="3:29" x14ac:dyDescent="0.4">
      <c r="C206" t="s">
        <v>758</v>
      </c>
      <c r="D206" t="s">
        <v>414</v>
      </c>
      <c r="E206">
        <v>11100</v>
      </c>
      <c r="R206" t="s">
        <v>158</v>
      </c>
      <c r="S206" s="2">
        <f t="shared" si="16"/>
        <v>4421020</v>
      </c>
      <c r="T206" s="2">
        <f t="shared" si="17"/>
        <v>2585200</v>
      </c>
      <c r="U206" s="2">
        <f t="shared" si="17"/>
        <v>3229100</v>
      </c>
      <c r="V206" s="2">
        <f t="shared" si="17"/>
        <v>5481500</v>
      </c>
      <c r="W206" s="2">
        <f t="shared" si="17"/>
        <v>5987300</v>
      </c>
      <c r="X206" s="2">
        <f t="shared" si="17"/>
        <v>4822000</v>
      </c>
      <c r="Y206" s="2" cm="1">
        <f t="array" ref="Y206">_xlfn.XLOOKUP(Y$1&amp;$R206,$C$3:$C$1662&amp;$D$3:$D$1662,$E$3:$E$1662,0,0,1)</f>
        <v>4600</v>
      </c>
      <c r="Z206" s="2" cm="1">
        <f t="array" ref="Z206">_xlfn.XLOOKUP(Z$1&amp;$R206,$C$3:$C$1662&amp;$D$3:$D$1662,$E$3:$E$1662,0,0,1)</f>
        <v>10600</v>
      </c>
      <c r="AA206" s="2" cm="1">
        <f t="array" ref="AA206">_xlfn.XLOOKUP(AA$1&amp;$R206,$C$3:$C$1662&amp;$D$3:$D$1662,$E$3:$E$1662,0,0,1)</f>
        <v>18900</v>
      </c>
      <c r="AB206" s="2" cm="1">
        <f t="array" ref="AB206">_xlfn.XLOOKUP(AB$1&amp;$R206,$C$3:$C$1662&amp;$D$3:$D$1662,$E$3:$E$1662,0,0,1)</f>
        <v>11900</v>
      </c>
      <c r="AC206" s="2" cm="1">
        <f t="array" ref="AC206">_xlfn.XLOOKUP(AC$1&amp;$R206,$C$3:$C$1662&amp;$D$3:$D$1662,$E$3:$E$1662,0,0,1)</f>
        <v>15700</v>
      </c>
    </row>
    <row r="207" spans="3:29" x14ac:dyDescent="0.4">
      <c r="C207" t="s">
        <v>758</v>
      </c>
      <c r="D207" t="s">
        <v>415</v>
      </c>
      <c r="E207">
        <v>15700</v>
      </c>
      <c r="R207" t="s">
        <v>102</v>
      </c>
      <c r="S207" s="2">
        <f t="shared" si="16"/>
        <v>4428960</v>
      </c>
      <c r="T207" s="2">
        <f t="shared" si="17"/>
        <v>2593400</v>
      </c>
      <c r="U207" s="2">
        <f t="shared" si="17"/>
        <v>3232000</v>
      </c>
      <c r="V207" s="2">
        <f t="shared" si="17"/>
        <v>5495100</v>
      </c>
      <c r="W207" s="2">
        <f t="shared" si="17"/>
        <v>5993200</v>
      </c>
      <c r="X207" s="2">
        <f t="shared" si="17"/>
        <v>4831100</v>
      </c>
      <c r="Y207" s="2" cm="1">
        <f t="array" ref="Y207">_xlfn.XLOOKUP(Y$1&amp;$R207,$C$3:$C$1662&amp;$D$3:$D$1662,$E$3:$E$1662,0,0,1)</f>
        <v>8200</v>
      </c>
      <c r="Z207" s="2" cm="1">
        <f t="array" ref="Z207">_xlfn.XLOOKUP(Z$1&amp;$R207,$C$3:$C$1662&amp;$D$3:$D$1662,$E$3:$E$1662,0,0,1)</f>
        <v>2900</v>
      </c>
      <c r="AA207" s="2" cm="1">
        <f t="array" ref="AA207">_xlfn.XLOOKUP(AA$1&amp;$R207,$C$3:$C$1662&amp;$D$3:$D$1662,$E$3:$E$1662,0,0,1)</f>
        <v>13600</v>
      </c>
      <c r="AB207" s="2" cm="1">
        <f t="array" ref="AB207">_xlfn.XLOOKUP(AB$1&amp;$R207,$C$3:$C$1662&amp;$D$3:$D$1662,$E$3:$E$1662,0,0,1)</f>
        <v>5900</v>
      </c>
      <c r="AC207" s="2" cm="1">
        <f t="array" ref="AC207">_xlfn.XLOOKUP(AC$1&amp;$R207,$C$3:$C$1662&amp;$D$3:$D$1662,$E$3:$E$1662,0,0,1)</f>
        <v>9100</v>
      </c>
    </row>
    <row r="208" spans="3:29" x14ac:dyDescent="0.4">
      <c r="C208" t="s">
        <v>758</v>
      </c>
      <c r="D208" t="s">
        <v>416</v>
      </c>
      <c r="E208">
        <v>9100</v>
      </c>
      <c r="R208" t="s">
        <v>225</v>
      </c>
      <c r="S208" s="2">
        <f t="shared" si="16"/>
        <v>4441940</v>
      </c>
      <c r="T208" s="2">
        <f t="shared" si="17"/>
        <v>2602900</v>
      </c>
      <c r="U208" s="2">
        <f t="shared" si="17"/>
        <v>3239100</v>
      </c>
      <c r="V208" s="2">
        <f t="shared" si="17"/>
        <v>5506300</v>
      </c>
      <c r="W208" s="2">
        <f t="shared" si="17"/>
        <v>6007600</v>
      </c>
      <c r="X208" s="2">
        <f t="shared" si="17"/>
        <v>4853800</v>
      </c>
      <c r="Y208" s="2" cm="1">
        <f t="array" ref="Y208">_xlfn.XLOOKUP(Y$1&amp;$R208,$C$3:$C$1662&amp;$D$3:$D$1662,$E$3:$E$1662,0,0,1)</f>
        <v>9500</v>
      </c>
      <c r="Z208" s="2" cm="1">
        <f t="array" ref="Z208">_xlfn.XLOOKUP(Z$1&amp;$R208,$C$3:$C$1662&amp;$D$3:$D$1662,$E$3:$E$1662,0,0,1)</f>
        <v>7100</v>
      </c>
      <c r="AA208" s="2" cm="1">
        <f t="array" ref="AA208">_xlfn.XLOOKUP(AA$1&amp;$R208,$C$3:$C$1662&amp;$D$3:$D$1662,$E$3:$E$1662,0,0,1)</f>
        <v>11200</v>
      </c>
      <c r="AB208" s="2" cm="1">
        <f t="array" ref="AB208">_xlfn.XLOOKUP(AB$1&amp;$R208,$C$3:$C$1662&amp;$D$3:$D$1662,$E$3:$E$1662,0,0,1)</f>
        <v>14400</v>
      </c>
      <c r="AC208" s="2" cm="1">
        <f t="array" ref="AC208">_xlfn.XLOOKUP(AC$1&amp;$R208,$C$3:$C$1662&amp;$D$3:$D$1662,$E$3:$E$1662,0,0,1)</f>
        <v>22700</v>
      </c>
    </row>
    <row r="209" spans="3:29" x14ac:dyDescent="0.4">
      <c r="C209" t="s">
        <v>758</v>
      </c>
      <c r="D209" t="s">
        <v>417</v>
      </c>
      <c r="E209">
        <v>22700</v>
      </c>
      <c r="R209" t="s">
        <v>97</v>
      </c>
      <c r="S209" s="2">
        <f t="shared" si="16"/>
        <v>4447560</v>
      </c>
      <c r="T209" s="2">
        <f t="shared" si="17"/>
        <v>2606400</v>
      </c>
      <c r="U209" s="2">
        <f t="shared" si="17"/>
        <v>3242700</v>
      </c>
      <c r="V209" s="2">
        <f t="shared" si="17"/>
        <v>5512800</v>
      </c>
      <c r="W209" s="2">
        <f t="shared" si="17"/>
        <v>6017000</v>
      </c>
      <c r="X209" s="2">
        <f t="shared" si="17"/>
        <v>4858900</v>
      </c>
      <c r="Y209" s="2" cm="1">
        <f t="array" ref="Y209">_xlfn.XLOOKUP(Y$1&amp;$R209,$C$3:$C$1662&amp;$D$3:$D$1662,$E$3:$E$1662,0,0,1)</f>
        <v>3500</v>
      </c>
      <c r="Z209" s="2" cm="1">
        <f t="array" ref="Z209">_xlfn.XLOOKUP(Z$1&amp;$R209,$C$3:$C$1662&amp;$D$3:$D$1662,$E$3:$E$1662,0,0,1)</f>
        <v>3600</v>
      </c>
      <c r="AA209" s="2" cm="1">
        <f t="array" ref="AA209">_xlfn.XLOOKUP(AA$1&amp;$R209,$C$3:$C$1662&amp;$D$3:$D$1662,$E$3:$E$1662,0,0,1)</f>
        <v>6500</v>
      </c>
      <c r="AB209" s="2" cm="1">
        <f t="array" ref="AB209">_xlfn.XLOOKUP(AB$1&amp;$R209,$C$3:$C$1662&amp;$D$3:$D$1662,$E$3:$E$1662,0,0,1)</f>
        <v>9400</v>
      </c>
      <c r="AC209" s="2" cm="1">
        <f t="array" ref="AC209">_xlfn.XLOOKUP(AC$1&amp;$R209,$C$3:$C$1662&amp;$D$3:$D$1662,$E$3:$E$1662,0,0,1)</f>
        <v>5100</v>
      </c>
    </row>
    <row r="210" spans="3:29" x14ac:dyDescent="0.4">
      <c r="C210" t="s">
        <v>758</v>
      </c>
      <c r="D210" t="s">
        <v>418</v>
      </c>
      <c r="E210">
        <v>5100</v>
      </c>
      <c r="R210" t="s">
        <v>65</v>
      </c>
      <c r="S210" s="2">
        <f t="shared" si="16"/>
        <v>4457380</v>
      </c>
      <c r="T210" s="2">
        <f t="shared" si="17"/>
        <v>2608800</v>
      </c>
      <c r="U210" s="2">
        <f t="shared" si="17"/>
        <v>3244700</v>
      </c>
      <c r="V210" s="2">
        <f t="shared" si="17"/>
        <v>5541300</v>
      </c>
      <c r="W210" s="2">
        <f t="shared" si="17"/>
        <v>6027400</v>
      </c>
      <c r="X210" s="2">
        <f t="shared" si="17"/>
        <v>4864700</v>
      </c>
      <c r="Y210" s="2" cm="1">
        <f t="array" ref="Y210">_xlfn.XLOOKUP(Y$1&amp;$R210,$C$3:$C$1662&amp;$D$3:$D$1662,$E$3:$E$1662,0,0,1)</f>
        <v>2400</v>
      </c>
      <c r="Z210" s="2" cm="1">
        <f t="array" ref="Z210">_xlfn.XLOOKUP(Z$1&amp;$R210,$C$3:$C$1662&amp;$D$3:$D$1662,$E$3:$E$1662,0,0,1)</f>
        <v>2000</v>
      </c>
      <c r="AA210" s="2" cm="1">
        <f t="array" ref="AA210">_xlfn.XLOOKUP(AA$1&amp;$R210,$C$3:$C$1662&amp;$D$3:$D$1662,$E$3:$E$1662,0,0,1)</f>
        <v>28500</v>
      </c>
      <c r="AB210" s="2" cm="1">
        <f t="array" ref="AB210">_xlfn.XLOOKUP(AB$1&amp;$R210,$C$3:$C$1662&amp;$D$3:$D$1662,$E$3:$E$1662,0,0,1)</f>
        <v>10400</v>
      </c>
      <c r="AC210" s="2" cm="1">
        <f t="array" ref="AC210">_xlfn.XLOOKUP(AC$1&amp;$R210,$C$3:$C$1662&amp;$D$3:$D$1662,$E$3:$E$1662,0,0,1)</f>
        <v>5800</v>
      </c>
    </row>
    <row r="211" spans="3:29" x14ac:dyDescent="0.4">
      <c r="C211" t="s">
        <v>758</v>
      </c>
      <c r="D211" t="s">
        <v>419</v>
      </c>
      <c r="E211">
        <v>5800</v>
      </c>
      <c r="R211" t="s">
        <v>163</v>
      </c>
      <c r="S211" s="2">
        <f t="shared" si="16"/>
        <v>4474400</v>
      </c>
      <c r="T211" s="2">
        <f t="shared" si="17"/>
        <v>2612600</v>
      </c>
      <c r="U211" s="2">
        <f t="shared" si="17"/>
        <v>3250300</v>
      </c>
      <c r="V211" s="2">
        <f t="shared" si="17"/>
        <v>5549500</v>
      </c>
      <c r="W211" s="2">
        <f t="shared" si="17"/>
        <v>6091500</v>
      </c>
      <c r="X211" s="2">
        <f t="shared" si="17"/>
        <v>4868100</v>
      </c>
      <c r="Y211" s="2" cm="1">
        <f t="array" ref="Y211">_xlfn.XLOOKUP(Y$1&amp;$R211,$C$3:$C$1662&amp;$D$3:$D$1662,$E$3:$E$1662,0,0,1)</f>
        <v>3800</v>
      </c>
      <c r="Z211" s="2" cm="1">
        <f t="array" ref="Z211">_xlfn.XLOOKUP(Z$1&amp;$R211,$C$3:$C$1662&amp;$D$3:$D$1662,$E$3:$E$1662,0,0,1)</f>
        <v>5600</v>
      </c>
      <c r="AA211" s="2" cm="1">
        <f t="array" ref="AA211">_xlfn.XLOOKUP(AA$1&amp;$R211,$C$3:$C$1662&amp;$D$3:$D$1662,$E$3:$E$1662,0,0,1)</f>
        <v>8200</v>
      </c>
      <c r="AB211" s="2" cm="1">
        <f t="array" ref="AB211">_xlfn.XLOOKUP(AB$1&amp;$R211,$C$3:$C$1662&amp;$D$3:$D$1662,$E$3:$E$1662,0,0,1)</f>
        <v>64100</v>
      </c>
      <c r="AC211" s="2" cm="1">
        <f t="array" ref="AC211">_xlfn.XLOOKUP(AC$1&amp;$R211,$C$3:$C$1662&amp;$D$3:$D$1662,$E$3:$E$1662,0,0,1)</f>
        <v>3400</v>
      </c>
    </row>
    <row r="212" spans="3:29" x14ac:dyDescent="0.4">
      <c r="C212" t="s">
        <v>758</v>
      </c>
      <c r="D212" t="s">
        <v>420</v>
      </c>
      <c r="E212">
        <v>3400</v>
      </c>
      <c r="R212" t="s">
        <v>221</v>
      </c>
      <c r="S212" s="2">
        <f t="shared" si="16"/>
        <v>4487200</v>
      </c>
      <c r="T212" s="2">
        <f t="shared" ref="T212:X227" si="18">T211+Y212</f>
        <v>2618500</v>
      </c>
      <c r="U212" s="2">
        <f t="shared" si="18"/>
        <v>3251700</v>
      </c>
      <c r="V212" s="2">
        <f t="shared" si="18"/>
        <v>5561400</v>
      </c>
      <c r="W212" s="2">
        <f t="shared" si="18"/>
        <v>6131900</v>
      </c>
      <c r="X212" s="2">
        <f t="shared" si="18"/>
        <v>4872500</v>
      </c>
      <c r="Y212" s="2" cm="1">
        <f t="array" ref="Y212">_xlfn.XLOOKUP(Y$1&amp;$R212,$C$3:$C$1662&amp;$D$3:$D$1662,$E$3:$E$1662,0,0,1)</f>
        <v>5900</v>
      </c>
      <c r="Z212" s="2" cm="1">
        <f t="array" ref="Z212">_xlfn.XLOOKUP(Z$1&amp;$R212,$C$3:$C$1662&amp;$D$3:$D$1662,$E$3:$E$1662,0,0,1)</f>
        <v>1400</v>
      </c>
      <c r="AA212" s="2" cm="1">
        <f t="array" ref="AA212">_xlfn.XLOOKUP(AA$1&amp;$R212,$C$3:$C$1662&amp;$D$3:$D$1662,$E$3:$E$1662,0,0,1)</f>
        <v>11900</v>
      </c>
      <c r="AB212" s="2" cm="1">
        <f t="array" ref="AB212">_xlfn.XLOOKUP(AB$1&amp;$R212,$C$3:$C$1662&amp;$D$3:$D$1662,$E$3:$E$1662,0,0,1)</f>
        <v>40400</v>
      </c>
      <c r="AC212" s="2" cm="1">
        <f t="array" ref="AC212">_xlfn.XLOOKUP(AC$1&amp;$R212,$C$3:$C$1662&amp;$D$3:$D$1662,$E$3:$E$1662,0,0,1)</f>
        <v>4400</v>
      </c>
    </row>
    <row r="213" spans="3:29" x14ac:dyDescent="0.4">
      <c r="C213" t="s">
        <v>758</v>
      </c>
      <c r="D213" t="s">
        <v>421</v>
      </c>
      <c r="E213">
        <v>4400</v>
      </c>
      <c r="R213" t="s">
        <v>236</v>
      </c>
      <c r="S213" s="2">
        <f t="shared" si="16"/>
        <v>4501680</v>
      </c>
      <c r="T213" s="2">
        <f t="shared" si="18"/>
        <v>2627300</v>
      </c>
      <c r="U213" s="2">
        <f t="shared" si="18"/>
        <v>3257000</v>
      </c>
      <c r="V213" s="2">
        <f t="shared" si="18"/>
        <v>5571500</v>
      </c>
      <c r="W213" s="2">
        <f t="shared" si="18"/>
        <v>6170900</v>
      </c>
      <c r="X213" s="2">
        <f t="shared" si="18"/>
        <v>4881700</v>
      </c>
      <c r="Y213" s="2" cm="1">
        <f t="array" ref="Y213">_xlfn.XLOOKUP(Y$1&amp;$R213,$C$3:$C$1662&amp;$D$3:$D$1662,$E$3:$E$1662,0,0,1)</f>
        <v>8800</v>
      </c>
      <c r="Z213" s="2" cm="1">
        <f t="array" ref="Z213">_xlfn.XLOOKUP(Z$1&amp;$R213,$C$3:$C$1662&amp;$D$3:$D$1662,$E$3:$E$1662,0,0,1)</f>
        <v>5300</v>
      </c>
      <c r="AA213" s="2" cm="1">
        <f t="array" ref="AA213">_xlfn.XLOOKUP(AA$1&amp;$R213,$C$3:$C$1662&amp;$D$3:$D$1662,$E$3:$E$1662,0,0,1)</f>
        <v>10100</v>
      </c>
      <c r="AB213" s="2" cm="1">
        <f t="array" ref="AB213">_xlfn.XLOOKUP(AB$1&amp;$R213,$C$3:$C$1662&amp;$D$3:$D$1662,$E$3:$E$1662,0,0,1)</f>
        <v>39000</v>
      </c>
      <c r="AC213" s="2" cm="1">
        <f t="array" ref="AC213">_xlfn.XLOOKUP(AC$1&amp;$R213,$C$3:$C$1662&amp;$D$3:$D$1662,$E$3:$E$1662,0,0,1)</f>
        <v>9200</v>
      </c>
    </row>
    <row r="214" spans="3:29" x14ac:dyDescent="0.4">
      <c r="C214" t="s">
        <v>758</v>
      </c>
      <c r="D214" t="s">
        <v>422</v>
      </c>
      <c r="E214">
        <v>9200</v>
      </c>
      <c r="R214" t="s">
        <v>199</v>
      </c>
      <c r="S214" s="2">
        <f t="shared" si="16"/>
        <v>4510200</v>
      </c>
      <c r="T214" s="2">
        <f t="shared" si="18"/>
        <v>2631900</v>
      </c>
      <c r="U214" s="2">
        <f t="shared" si="18"/>
        <v>3258800</v>
      </c>
      <c r="V214" s="2">
        <f t="shared" si="18"/>
        <v>5583600</v>
      </c>
      <c r="W214" s="2">
        <f t="shared" si="18"/>
        <v>6185000</v>
      </c>
      <c r="X214" s="2">
        <f t="shared" si="18"/>
        <v>4891700</v>
      </c>
      <c r="Y214" s="2" cm="1">
        <f t="array" ref="Y214">_xlfn.XLOOKUP(Y$1&amp;$R214,$C$3:$C$1662&amp;$D$3:$D$1662,$E$3:$E$1662,0,0,1)</f>
        <v>4600</v>
      </c>
      <c r="Z214" s="2" cm="1">
        <f t="array" ref="Z214">_xlfn.XLOOKUP(Z$1&amp;$R214,$C$3:$C$1662&amp;$D$3:$D$1662,$E$3:$E$1662,0,0,1)</f>
        <v>1800</v>
      </c>
      <c r="AA214" s="2" cm="1">
        <f t="array" ref="AA214">_xlfn.XLOOKUP(AA$1&amp;$R214,$C$3:$C$1662&amp;$D$3:$D$1662,$E$3:$E$1662,0,0,1)</f>
        <v>12100</v>
      </c>
      <c r="AB214" s="2" cm="1">
        <f t="array" ref="AB214">_xlfn.XLOOKUP(AB$1&amp;$R214,$C$3:$C$1662&amp;$D$3:$D$1662,$E$3:$E$1662,0,0,1)</f>
        <v>14100</v>
      </c>
      <c r="AC214" s="2" cm="1">
        <f t="array" ref="AC214">_xlfn.XLOOKUP(AC$1&amp;$R214,$C$3:$C$1662&amp;$D$3:$D$1662,$E$3:$E$1662,0,0,1)</f>
        <v>10000</v>
      </c>
    </row>
    <row r="215" spans="3:29" x14ac:dyDescent="0.4">
      <c r="C215" t="s">
        <v>758</v>
      </c>
      <c r="D215" t="s">
        <v>423</v>
      </c>
      <c r="E215">
        <v>10000</v>
      </c>
      <c r="R215" t="s">
        <v>264</v>
      </c>
      <c r="S215" s="2">
        <f t="shared" si="16"/>
        <v>4516580</v>
      </c>
      <c r="T215" s="2">
        <f t="shared" si="18"/>
        <v>2634800</v>
      </c>
      <c r="U215" s="2">
        <f t="shared" si="18"/>
        <v>3262300</v>
      </c>
      <c r="V215" s="2">
        <f t="shared" si="18"/>
        <v>5587800</v>
      </c>
      <c r="W215" s="2">
        <f t="shared" si="18"/>
        <v>6203700</v>
      </c>
      <c r="X215" s="2">
        <f t="shared" si="18"/>
        <v>4894300</v>
      </c>
      <c r="Y215" s="2" cm="1">
        <f t="array" ref="Y215">_xlfn.XLOOKUP(Y$1&amp;$R215,$C$3:$C$1662&amp;$D$3:$D$1662,$E$3:$E$1662,0,0,1)</f>
        <v>2900</v>
      </c>
      <c r="Z215" s="2" cm="1">
        <f t="array" ref="Z215">_xlfn.XLOOKUP(Z$1&amp;$R215,$C$3:$C$1662&amp;$D$3:$D$1662,$E$3:$E$1662,0,0,1)</f>
        <v>3500</v>
      </c>
      <c r="AA215" s="2" cm="1">
        <f t="array" ref="AA215">_xlfn.XLOOKUP(AA$1&amp;$R215,$C$3:$C$1662&amp;$D$3:$D$1662,$E$3:$E$1662,0,0,1)</f>
        <v>4200</v>
      </c>
      <c r="AB215" s="2" cm="1">
        <f t="array" ref="AB215">_xlfn.XLOOKUP(AB$1&amp;$R215,$C$3:$C$1662&amp;$D$3:$D$1662,$E$3:$E$1662,0,0,1)</f>
        <v>18700</v>
      </c>
      <c r="AC215" s="2" cm="1">
        <f t="array" ref="AC215">_xlfn.XLOOKUP(AC$1&amp;$R215,$C$3:$C$1662&amp;$D$3:$D$1662,$E$3:$E$1662,0,0,1)</f>
        <v>2600</v>
      </c>
    </row>
    <row r="216" spans="3:29" x14ac:dyDescent="0.4">
      <c r="C216" t="s">
        <v>758</v>
      </c>
      <c r="D216" t="s">
        <v>424</v>
      </c>
      <c r="E216">
        <v>2600</v>
      </c>
      <c r="R216" t="s">
        <v>90</v>
      </c>
      <c r="S216" s="2">
        <f t="shared" si="16"/>
        <v>4521200</v>
      </c>
      <c r="T216" s="2">
        <f t="shared" si="18"/>
        <v>2640300</v>
      </c>
      <c r="U216" s="2">
        <f t="shared" si="18"/>
        <v>3263000</v>
      </c>
      <c r="V216" s="2">
        <f t="shared" si="18"/>
        <v>5593700</v>
      </c>
      <c r="W216" s="2">
        <f t="shared" si="18"/>
        <v>6210000</v>
      </c>
      <c r="X216" s="2">
        <f t="shared" si="18"/>
        <v>4899000</v>
      </c>
      <c r="Y216" s="2" cm="1">
        <f t="array" ref="Y216">_xlfn.XLOOKUP(Y$1&amp;$R216,$C$3:$C$1662&amp;$D$3:$D$1662,$E$3:$E$1662,0,0,1)</f>
        <v>5500</v>
      </c>
      <c r="Z216" s="2" cm="1">
        <f t="array" ref="Z216">_xlfn.XLOOKUP(Z$1&amp;$R216,$C$3:$C$1662&amp;$D$3:$D$1662,$E$3:$E$1662,0,0,1)</f>
        <v>700</v>
      </c>
      <c r="AA216" s="2" cm="1">
        <f t="array" ref="AA216">_xlfn.XLOOKUP(AA$1&amp;$R216,$C$3:$C$1662&amp;$D$3:$D$1662,$E$3:$E$1662,0,0,1)</f>
        <v>5900</v>
      </c>
      <c r="AB216" s="2" cm="1">
        <f t="array" ref="AB216">_xlfn.XLOOKUP(AB$1&amp;$R216,$C$3:$C$1662&amp;$D$3:$D$1662,$E$3:$E$1662,0,0,1)</f>
        <v>6300</v>
      </c>
      <c r="AC216" s="2" cm="1">
        <f t="array" ref="AC216">_xlfn.XLOOKUP(AC$1&amp;$R216,$C$3:$C$1662&amp;$D$3:$D$1662,$E$3:$E$1662,0,0,1)</f>
        <v>4700</v>
      </c>
    </row>
    <row r="217" spans="3:29" x14ac:dyDescent="0.4">
      <c r="C217" t="s">
        <v>758</v>
      </c>
      <c r="D217" t="s">
        <v>425</v>
      </c>
      <c r="E217">
        <v>4700</v>
      </c>
      <c r="R217" t="s">
        <v>156</v>
      </c>
      <c r="S217" s="2">
        <f t="shared" si="16"/>
        <v>4530160</v>
      </c>
      <c r="T217" s="2">
        <f t="shared" si="18"/>
        <v>2644200</v>
      </c>
      <c r="U217" s="2">
        <f t="shared" si="18"/>
        <v>3270400</v>
      </c>
      <c r="V217" s="2">
        <f t="shared" si="18"/>
        <v>5598700</v>
      </c>
      <c r="W217" s="2">
        <f t="shared" si="18"/>
        <v>6225400</v>
      </c>
      <c r="X217" s="2">
        <f t="shared" si="18"/>
        <v>4912100</v>
      </c>
      <c r="Y217" s="2" cm="1">
        <f t="array" ref="Y217">_xlfn.XLOOKUP(Y$1&amp;$R217,$C$3:$C$1662&amp;$D$3:$D$1662,$E$3:$E$1662,0,0,1)</f>
        <v>3900</v>
      </c>
      <c r="Z217" s="2" cm="1">
        <f t="array" ref="Z217">_xlfn.XLOOKUP(Z$1&amp;$R217,$C$3:$C$1662&amp;$D$3:$D$1662,$E$3:$E$1662,0,0,1)</f>
        <v>7400</v>
      </c>
      <c r="AA217" s="2" cm="1">
        <f t="array" ref="AA217">_xlfn.XLOOKUP(AA$1&amp;$R217,$C$3:$C$1662&amp;$D$3:$D$1662,$E$3:$E$1662,0,0,1)</f>
        <v>5000</v>
      </c>
      <c r="AB217" s="2" cm="1">
        <f t="array" ref="AB217">_xlfn.XLOOKUP(AB$1&amp;$R217,$C$3:$C$1662&amp;$D$3:$D$1662,$E$3:$E$1662,0,0,1)</f>
        <v>15400</v>
      </c>
      <c r="AC217" s="2" cm="1">
        <f t="array" ref="AC217">_xlfn.XLOOKUP(AC$1&amp;$R217,$C$3:$C$1662&amp;$D$3:$D$1662,$E$3:$E$1662,0,0,1)</f>
        <v>13100</v>
      </c>
    </row>
    <row r="218" spans="3:29" x14ac:dyDescent="0.4">
      <c r="C218" t="s">
        <v>758</v>
      </c>
      <c r="D218" t="s">
        <v>426</v>
      </c>
      <c r="E218">
        <v>13100</v>
      </c>
      <c r="R218" t="s">
        <v>272</v>
      </c>
      <c r="S218" s="2">
        <f t="shared" si="16"/>
        <v>4535880</v>
      </c>
      <c r="T218" s="2">
        <f t="shared" si="18"/>
        <v>2648200</v>
      </c>
      <c r="U218" s="2">
        <f t="shared" si="18"/>
        <v>3272600</v>
      </c>
      <c r="V218" s="2">
        <f t="shared" si="18"/>
        <v>5606800</v>
      </c>
      <c r="W218" s="2">
        <f t="shared" si="18"/>
        <v>6234100</v>
      </c>
      <c r="X218" s="2">
        <f t="shared" si="18"/>
        <v>4917700</v>
      </c>
      <c r="Y218" s="2" cm="1">
        <f t="array" ref="Y218">_xlfn.XLOOKUP(Y$1&amp;$R218,$C$3:$C$1662&amp;$D$3:$D$1662,$E$3:$E$1662,0,0,1)</f>
        <v>4000</v>
      </c>
      <c r="Z218" s="2" cm="1">
        <f t="array" ref="Z218">_xlfn.XLOOKUP(Z$1&amp;$R218,$C$3:$C$1662&amp;$D$3:$D$1662,$E$3:$E$1662,0,0,1)</f>
        <v>2200</v>
      </c>
      <c r="AA218" s="2" cm="1">
        <f t="array" ref="AA218">_xlfn.XLOOKUP(AA$1&amp;$R218,$C$3:$C$1662&amp;$D$3:$D$1662,$E$3:$E$1662,0,0,1)</f>
        <v>8100</v>
      </c>
      <c r="AB218" s="2" cm="1">
        <f t="array" ref="AB218">_xlfn.XLOOKUP(AB$1&amp;$R218,$C$3:$C$1662&amp;$D$3:$D$1662,$E$3:$E$1662,0,0,1)</f>
        <v>8700</v>
      </c>
      <c r="AC218" s="2" cm="1">
        <f t="array" ref="AC218">_xlfn.XLOOKUP(AC$1&amp;$R218,$C$3:$C$1662&amp;$D$3:$D$1662,$E$3:$E$1662,0,0,1)</f>
        <v>5600</v>
      </c>
    </row>
    <row r="219" spans="3:29" x14ac:dyDescent="0.4">
      <c r="C219" t="s">
        <v>758</v>
      </c>
      <c r="D219" t="s">
        <v>427</v>
      </c>
      <c r="E219">
        <v>5600</v>
      </c>
      <c r="R219" t="s">
        <v>253</v>
      </c>
      <c r="S219" s="2">
        <f t="shared" si="16"/>
        <v>4544580</v>
      </c>
      <c r="T219" s="2">
        <f t="shared" si="18"/>
        <v>2655400</v>
      </c>
      <c r="U219" s="2">
        <f t="shared" si="18"/>
        <v>3277800</v>
      </c>
      <c r="V219" s="2">
        <f t="shared" si="18"/>
        <v>5610800</v>
      </c>
      <c r="W219" s="2">
        <f t="shared" si="18"/>
        <v>6254400</v>
      </c>
      <c r="X219" s="2">
        <f t="shared" si="18"/>
        <v>4924500</v>
      </c>
      <c r="Y219" s="2" cm="1">
        <f t="array" ref="Y219">_xlfn.XLOOKUP(Y$1&amp;$R219,$C$3:$C$1662&amp;$D$3:$D$1662,$E$3:$E$1662,0,0,1)</f>
        <v>7200</v>
      </c>
      <c r="Z219" s="2" cm="1">
        <f t="array" ref="Z219">_xlfn.XLOOKUP(Z$1&amp;$R219,$C$3:$C$1662&amp;$D$3:$D$1662,$E$3:$E$1662,0,0,1)</f>
        <v>5200</v>
      </c>
      <c r="AA219" s="2" cm="1">
        <f t="array" ref="AA219">_xlfn.XLOOKUP(AA$1&amp;$R219,$C$3:$C$1662&amp;$D$3:$D$1662,$E$3:$E$1662,0,0,1)</f>
        <v>4000</v>
      </c>
      <c r="AB219" s="2" cm="1">
        <f t="array" ref="AB219">_xlfn.XLOOKUP(AB$1&amp;$R219,$C$3:$C$1662&amp;$D$3:$D$1662,$E$3:$E$1662,0,0,1)</f>
        <v>20300</v>
      </c>
      <c r="AC219" s="2" cm="1">
        <f t="array" ref="AC219">_xlfn.XLOOKUP(AC$1&amp;$R219,$C$3:$C$1662&amp;$D$3:$D$1662,$E$3:$E$1662,0,0,1)</f>
        <v>6800</v>
      </c>
    </row>
    <row r="220" spans="3:29" x14ac:dyDescent="0.4">
      <c r="C220" t="s">
        <v>758</v>
      </c>
      <c r="D220" t="s">
        <v>428</v>
      </c>
      <c r="E220">
        <v>6800</v>
      </c>
      <c r="R220" t="s">
        <v>261</v>
      </c>
      <c r="S220" s="2">
        <f t="shared" si="16"/>
        <v>4554640</v>
      </c>
      <c r="T220" s="2">
        <f t="shared" si="18"/>
        <v>2660400</v>
      </c>
      <c r="U220" s="2">
        <f t="shared" si="18"/>
        <v>3284400</v>
      </c>
      <c r="V220" s="2">
        <f t="shared" si="18"/>
        <v>5615100</v>
      </c>
      <c r="W220" s="2">
        <f t="shared" si="18"/>
        <v>6283500</v>
      </c>
      <c r="X220" s="2">
        <f t="shared" si="18"/>
        <v>4929800</v>
      </c>
      <c r="Y220" s="2" cm="1">
        <f t="array" ref="Y220">_xlfn.XLOOKUP(Y$1&amp;$R220,$C$3:$C$1662&amp;$D$3:$D$1662,$E$3:$E$1662,0,0,1)</f>
        <v>5000</v>
      </c>
      <c r="Z220" s="2" cm="1">
        <f t="array" ref="Z220">_xlfn.XLOOKUP(Z$1&amp;$R220,$C$3:$C$1662&amp;$D$3:$D$1662,$E$3:$E$1662,0,0,1)</f>
        <v>6600</v>
      </c>
      <c r="AA220" s="2" cm="1">
        <f t="array" ref="AA220">_xlfn.XLOOKUP(AA$1&amp;$R220,$C$3:$C$1662&amp;$D$3:$D$1662,$E$3:$E$1662,0,0,1)</f>
        <v>4300</v>
      </c>
      <c r="AB220" s="2" cm="1">
        <f t="array" ref="AB220">_xlfn.XLOOKUP(AB$1&amp;$R220,$C$3:$C$1662&amp;$D$3:$D$1662,$E$3:$E$1662,0,0,1)</f>
        <v>29100</v>
      </c>
      <c r="AC220" s="2" cm="1">
        <f t="array" ref="AC220">_xlfn.XLOOKUP(AC$1&amp;$R220,$C$3:$C$1662&amp;$D$3:$D$1662,$E$3:$E$1662,0,0,1)</f>
        <v>5300</v>
      </c>
    </row>
    <row r="221" spans="3:29" x14ac:dyDescent="0.4">
      <c r="C221" t="s">
        <v>758</v>
      </c>
      <c r="D221" t="s">
        <v>429</v>
      </c>
      <c r="E221">
        <v>5300</v>
      </c>
      <c r="R221" t="s">
        <v>123</v>
      </c>
      <c r="S221" s="2">
        <f t="shared" si="16"/>
        <v>4567600</v>
      </c>
      <c r="T221" s="2">
        <f t="shared" si="18"/>
        <v>2665900</v>
      </c>
      <c r="U221" s="2">
        <f t="shared" si="18"/>
        <v>3290300</v>
      </c>
      <c r="V221" s="2">
        <f t="shared" si="18"/>
        <v>5625600</v>
      </c>
      <c r="W221" s="2">
        <f t="shared" si="18"/>
        <v>6312600</v>
      </c>
      <c r="X221" s="2">
        <f t="shared" si="18"/>
        <v>4943600</v>
      </c>
      <c r="Y221" s="2" cm="1">
        <f t="array" ref="Y221">_xlfn.XLOOKUP(Y$1&amp;$R221,$C$3:$C$1662&amp;$D$3:$D$1662,$E$3:$E$1662,0,0,1)</f>
        <v>5500</v>
      </c>
      <c r="Z221" s="2" cm="1">
        <f t="array" ref="Z221">_xlfn.XLOOKUP(Z$1&amp;$R221,$C$3:$C$1662&amp;$D$3:$D$1662,$E$3:$E$1662,0,0,1)</f>
        <v>5900</v>
      </c>
      <c r="AA221" s="2" cm="1">
        <f t="array" ref="AA221">_xlfn.XLOOKUP(AA$1&amp;$R221,$C$3:$C$1662&amp;$D$3:$D$1662,$E$3:$E$1662,0,0,1)</f>
        <v>10500</v>
      </c>
      <c r="AB221" s="2" cm="1">
        <f t="array" ref="AB221">_xlfn.XLOOKUP(AB$1&amp;$R221,$C$3:$C$1662&amp;$D$3:$D$1662,$E$3:$E$1662,0,0,1)</f>
        <v>29100</v>
      </c>
      <c r="AC221" s="2" cm="1">
        <f t="array" ref="AC221">_xlfn.XLOOKUP(AC$1&amp;$R221,$C$3:$C$1662&amp;$D$3:$D$1662,$E$3:$E$1662,0,0,1)</f>
        <v>13800</v>
      </c>
    </row>
    <row r="222" spans="3:29" x14ac:dyDescent="0.4">
      <c r="C222" t="s">
        <v>758</v>
      </c>
      <c r="D222" t="s">
        <v>430</v>
      </c>
      <c r="E222">
        <v>13800</v>
      </c>
      <c r="R222" t="s">
        <v>249</v>
      </c>
      <c r="S222" s="2">
        <f t="shared" si="16"/>
        <v>4573600</v>
      </c>
      <c r="T222" s="2">
        <f t="shared" si="18"/>
        <v>2678500</v>
      </c>
      <c r="U222" s="2">
        <f t="shared" si="18"/>
        <v>3294000</v>
      </c>
      <c r="V222" s="2">
        <f t="shared" si="18"/>
        <v>5629900</v>
      </c>
      <c r="W222" s="2">
        <f t="shared" si="18"/>
        <v>6320400</v>
      </c>
      <c r="X222" s="2">
        <f t="shared" si="18"/>
        <v>4945200</v>
      </c>
      <c r="Y222" s="2" cm="1">
        <f t="array" ref="Y222">_xlfn.XLOOKUP(Y$1&amp;$R222,$C$3:$C$1662&amp;$D$3:$D$1662,$E$3:$E$1662,0,0,1)</f>
        <v>12600</v>
      </c>
      <c r="Z222" s="2" cm="1">
        <f t="array" ref="Z222">_xlfn.XLOOKUP(Z$1&amp;$R222,$C$3:$C$1662&amp;$D$3:$D$1662,$E$3:$E$1662,0,0,1)</f>
        <v>3700</v>
      </c>
      <c r="AA222" s="2" cm="1">
        <f t="array" ref="AA222">_xlfn.XLOOKUP(AA$1&amp;$R222,$C$3:$C$1662&amp;$D$3:$D$1662,$E$3:$E$1662,0,0,1)</f>
        <v>4300</v>
      </c>
      <c r="AB222" s="2" cm="1">
        <f t="array" ref="AB222">_xlfn.XLOOKUP(AB$1&amp;$R222,$C$3:$C$1662&amp;$D$3:$D$1662,$E$3:$E$1662,0,0,1)</f>
        <v>7800</v>
      </c>
      <c r="AC222" s="2" cm="1">
        <f t="array" ref="AC222">_xlfn.XLOOKUP(AC$1&amp;$R222,$C$3:$C$1662&amp;$D$3:$D$1662,$E$3:$E$1662,0,0,1)</f>
        <v>1600</v>
      </c>
    </row>
    <row r="223" spans="3:29" x14ac:dyDescent="0.4">
      <c r="C223" t="s">
        <v>758</v>
      </c>
      <c r="D223" t="s">
        <v>431</v>
      </c>
      <c r="E223">
        <v>1600</v>
      </c>
      <c r="R223" t="s">
        <v>209</v>
      </c>
      <c r="S223" s="2">
        <f t="shared" si="16"/>
        <v>4582040</v>
      </c>
      <c r="T223" s="2">
        <f t="shared" si="18"/>
        <v>2683400</v>
      </c>
      <c r="U223" s="2">
        <f t="shared" si="18"/>
        <v>3297100</v>
      </c>
      <c r="V223" s="2">
        <f t="shared" si="18"/>
        <v>5640400</v>
      </c>
      <c r="W223" s="2">
        <f t="shared" si="18"/>
        <v>6325700</v>
      </c>
      <c r="X223" s="2">
        <f t="shared" si="18"/>
        <v>4963600</v>
      </c>
      <c r="Y223" s="2" cm="1">
        <f t="array" ref="Y223">_xlfn.XLOOKUP(Y$1&amp;$R223,$C$3:$C$1662&amp;$D$3:$D$1662,$E$3:$E$1662,0,0,1)</f>
        <v>4900</v>
      </c>
      <c r="Z223" s="2" cm="1">
        <f t="array" ref="Z223">_xlfn.XLOOKUP(Z$1&amp;$R223,$C$3:$C$1662&amp;$D$3:$D$1662,$E$3:$E$1662,0,0,1)</f>
        <v>3100</v>
      </c>
      <c r="AA223" s="2" cm="1">
        <f t="array" ref="AA223">_xlfn.XLOOKUP(AA$1&amp;$R223,$C$3:$C$1662&amp;$D$3:$D$1662,$E$3:$E$1662,0,0,1)</f>
        <v>10500</v>
      </c>
      <c r="AB223" s="2" cm="1">
        <f t="array" ref="AB223">_xlfn.XLOOKUP(AB$1&amp;$R223,$C$3:$C$1662&amp;$D$3:$D$1662,$E$3:$E$1662,0,0,1)</f>
        <v>5300</v>
      </c>
      <c r="AC223" s="2" cm="1">
        <f t="array" ref="AC223">_xlfn.XLOOKUP(AC$1&amp;$R223,$C$3:$C$1662&amp;$D$3:$D$1662,$E$3:$E$1662,0,0,1)</f>
        <v>18400</v>
      </c>
    </row>
    <row r="224" spans="3:29" x14ac:dyDescent="0.4">
      <c r="C224" t="s">
        <v>758</v>
      </c>
      <c r="D224" t="s">
        <v>432</v>
      </c>
      <c r="E224">
        <v>18400</v>
      </c>
      <c r="R224" t="s">
        <v>239</v>
      </c>
      <c r="S224" s="2">
        <f t="shared" si="16"/>
        <v>4588040</v>
      </c>
      <c r="T224" s="2">
        <f t="shared" si="18"/>
        <v>2692400</v>
      </c>
      <c r="U224" s="2">
        <f t="shared" si="18"/>
        <v>3298000</v>
      </c>
      <c r="V224" s="2">
        <f t="shared" si="18"/>
        <v>5649700</v>
      </c>
      <c r="W224" s="2">
        <f t="shared" si="18"/>
        <v>6330700</v>
      </c>
      <c r="X224" s="2">
        <f t="shared" si="18"/>
        <v>4969400</v>
      </c>
      <c r="Y224" s="2" cm="1">
        <f t="array" ref="Y224">_xlfn.XLOOKUP(Y$1&amp;$R224,$C$3:$C$1662&amp;$D$3:$D$1662,$E$3:$E$1662,0,0,1)</f>
        <v>9000</v>
      </c>
      <c r="Z224" s="2" cm="1">
        <f t="array" ref="Z224">_xlfn.XLOOKUP(Z$1&amp;$R224,$C$3:$C$1662&amp;$D$3:$D$1662,$E$3:$E$1662,0,0,1)</f>
        <v>900</v>
      </c>
      <c r="AA224" s="2" cm="1">
        <f t="array" ref="AA224">_xlfn.XLOOKUP(AA$1&amp;$R224,$C$3:$C$1662&amp;$D$3:$D$1662,$E$3:$E$1662,0,0,1)</f>
        <v>9300</v>
      </c>
      <c r="AB224" s="2" cm="1">
        <f t="array" ref="AB224">_xlfn.XLOOKUP(AB$1&amp;$R224,$C$3:$C$1662&amp;$D$3:$D$1662,$E$3:$E$1662,0,0,1)</f>
        <v>5000</v>
      </c>
      <c r="AC224" s="2" cm="1">
        <f t="array" ref="AC224">_xlfn.XLOOKUP(AC$1&amp;$R224,$C$3:$C$1662&amp;$D$3:$D$1662,$E$3:$E$1662,0,0,1)</f>
        <v>5800</v>
      </c>
    </row>
    <row r="225" spans="3:29" x14ac:dyDescent="0.4">
      <c r="C225" t="s">
        <v>758</v>
      </c>
      <c r="D225" t="s">
        <v>433</v>
      </c>
      <c r="E225">
        <v>5800</v>
      </c>
      <c r="R225" t="s">
        <v>304</v>
      </c>
      <c r="S225" s="2">
        <f t="shared" si="16"/>
        <v>4613400</v>
      </c>
      <c r="T225" s="2">
        <f t="shared" si="18"/>
        <v>2695800</v>
      </c>
      <c r="U225" s="2">
        <f t="shared" si="18"/>
        <v>3306100</v>
      </c>
      <c r="V225" s="2">
        <f t="shared" si="18"/>
        <v>5653000</v>
      </c>
      <c r="W225" s="2">
        <f t="shared" si="18"/>
        <v>6432900</v>
      </c>
      <c r="X225" s="2">
        <f t="shared" si="18"/>
        <v>4979200</v>
      </c>
      <c r="Y225" s="2" cm="1">
        <f t="array" ref="Y225">_xlfn.XLOOKUP(Y$1&amp;$R225,$C$3:$C$1662&amp;$D$3:$D$1662,$E$3:$E$1662,0,0,1)</f>
        <v>3400</v>
      </c>
      <c r="Z225" s="2" cm="1">
        <f t="array" ref="Z225">_xlfn.XLOOKUP(Z$1&amp;$R225,$C$3:$C$1662&amp;$D$3:$D$1662,$E$3:$E$1662,0,0,1)</f>
        <v>8100</v>
      </c>
      <c r="AA225" s="2" cm="1">
        <f t="array" ref="AA225">_xlfn.XLOOKUP(AA$1&amp;$R225,$C$3:$C$1662&amp;$D$3:$D$1662,$E$3:$E$1662,0,0,1)</f>
        <v>3300</v>
      </c>
      <c r="AB225" s="2" cm="1">
        <f t="array" ref="AB225">_xlfn.XLOOKUP(AB$1&amp;$R225,$C$3:$C$1662&amp;$D$3:$D$1662,$E$3:$E$1662,0,0,1)</f>
        <v>102200</v>
      </c>
      <c r="AC225" s="2" cm="1">
        <f t="array" ref="AC225">_xlfn.XLOOKUP(AC$1&amp;$R225,$C$3:$C$1662&amp;$D$3:$D$1662,$E$3:$E$1662,0,0,1)</f>
        <v>9800</v>
      </c>
    </row>
    <row r="226" spans="3:29" x14ac:dyDescent="0.4">
      <c r="C226" t="s">
        <v>758</v>
      </c>
      <c r="D226" t="s">
        <v>434</v>
      </c>
      <c r="E226">
        <v>9800</v>
      </c>
      <c r="R226" t="s">
        <v>283</v>
      </c>
      <c r="S226" s="2">
        <f t="shared" si="16"/>
        <v>4629260</v>
      </c>
      <c r="T226" s="2">
        <f t="shared" si="18"/>
        <v>2697700</v>
      </c>
      <c r="U226" s="2">
        <f t="shared" si="18"/>
        <v>3310700</v>
      </c>
      <c r="V226" s="2">
        <f t="shared" si="18"/>
        <v>5657900</v>
      </c>
      <c r="W226" s="2">
        <f t="shared" si="18"/>
        <v>6495500</v>
      </c>
      <c r="X226" s="2">
        <f t="shared" si="18"/>
        <v>4984500</v>
      </c>
      <c r="Y226" s="2" cm="1">
        <f t="array" ref="Y226">_xlfn.XLOOKUP(Y$1&amp;$R226,$C$3:$C$1662&amp;$D$3:$D$1662,$E$3:$E$1662,0,0,1)</f>
        <v>1900</v>
      </c>
      <c r="Z226" s="2" cm="1">
        <f t="array" ref="Z226">_xlfn.XLOOKUP(Z$1&amp;$R226,$C$3:$C$1662&amp;$D$3:$D$1662,$E$3:$E$1662,0,0,1)</f>
        <v>4600</v>
      </c>
      <c r="AA226" s="2" cm="1">
        <f t="array" ref="AA226">_xlfn.XLOOKUP(AA$1&amp;$R226,$C$3:$C$1662&amp;$D$3:$D$1662,$E$3:$E$1662,0,0,1)</f>
        <v>4900</v>
      </c>
      <c r="AB226" s="2" cm="1">
        <f t="array" ref="AB226">_xlfn.XLOOKUP(AB$1&amp;$R226,$C$3:$C$1662&amp;$D$3:$D$1662,$E$3:$E$1662,0,0,1)</f>
        <v>62600</v>
      </c>
      <c r="AC226" s="2" cm="1">
        <f t="array" ref="AC226">_xlfn.XLOOKUP(AC$1&amp;$R226,$C$3:$C$1662&amp;$D$3:$D$1662,$E$3:$E$1662,0,0,1)</f>
        <v>5300</v>
      </c>
    </row>
    <row r="227" spans="3:29" x14ac:dyDescent="0.4">
      <c r="C227" t="s">
        <v>758</v>
      </c>
      <c r="D227" t="s">
        <v>435</v>
      </c>
      <c r="E227">
        <v>5300</v>
      </c>
      <c r="R227" t="s">
        <v>176</v>
      </c>
      <c r="S227" s="2">
        <f t="shared" si="16"/>
        <v>4634440</v>
      </c>
      <c r="T227" s="2">
        <f t="shared" si="18"/>
        <v>2699600</v>
      </c>
      <c r="U227" s="2">
        <f t="shared" si="18"/>
        <v>3312900</v>
      </c>
      <c r="V227" s="2">
        <f t="shared" si="18"/>
        <v>5661100</v>
      </c>
      <c r="W227" s="2">
        <f t="shared" si="18"/>
        <v>6508500</v>
      </c>
      <c r="X227" s="2">
        <f t="shared" si="18"/>
        <v>4990100</v>
      </c>
      <c r="Y227" s="2" cm="1">
        <f t="array" ref="Y227">_xlfn.XLOOKUP(Y$1&amp;$R227,$C$3:$C$1662&amp;$D$3:$D$1662,$E$3:$E$1662,0,0,1)</f>
        <v>1900</v>
      </c>
      <c r="Z227" s="2" cm="1">
        <f t="array" ref="Z227">_xlfn.XLOOKUP(Z$1&amp;$R227,$C$3:$C$1662&amp;$D$3:$D$1662,$E$3:$E$1662,0,0,1)</f>
        <v>2200</v>
      </c>
      <c r="AA227" s="2" cm="1">
        <f t="array" ref="AA227">_xlfn.XLOOKUP(AA$1&amp;$R227,$C$3:$C$1662&amp;$D$3:$D$1662,$E$3:$E$1662,0,0,1)</f>
        <v>3200</v>
      </c>
      <c r="AB227" s="2" cm="1">
        <f t="array" ref="AB227">_xlfn.XLOOKUP(AB$1&amp;$R227,$C$3:$C$1662&amp;$D$3:$D$1662,$E$3:$E$1662,0,0,1)</f>
        <v>13000</v>
      </c>
      <c r="AC227" s="2" cm="1">
        <f t="array" ref="AC227">_xlfn.XLOOKUP(AC$1&amp;$R227,$C$3:$C$1662&amp;$D$3:$D$1662,$E$3:$E$1662,0,0,1)</f>
        <v>5600</v>
      </c>
    </row>
    <row r="228" spans="3:29" x14ac:dyDescent="0.4">
      <c r="C228" t="s">
        <v>758</v>
      </c>
      <c r="D228" t="s">
        <v>436</v>
      </c>
      <c r="E228">
        <v>5600</v>
      </c>
      <c r="R228" t="s">
        <v>117</v>
      </c>
      <c r="S228" s="2">
        <f t="shared" si="16"/>
        <v>4639960</v>
      </c>
      <c r="T228" s="2">
        <f t="shared" ref="T228:X243" si="19">T227+Y228</f>
        <v>2704200</v>
      </c>
      <c r="U228" s="2">
        <f t="shared" si="19"/>
        <v>3314000</v>
      </c>
      <c r="V228" s="2">
        <f t="shared" si="19"/>
        <v>5665700</v>
      </c>
      <c r="W228" s="2">
        <f t="shared" si="19"/>
        <v>6520300</v>
      </c>
      <c r="X228" s="2">
        <f t="shared" si="19"/>
        <v>4995600</v>
      </c>
      <c r="Y228" s="2" cm="1">
        <f t="array" ref="Y228">_xlfn.XLOOKUP(Y$1&amp;$R228,$C$3:$C$1662&amp;$D$3:$D$1662,$E$3:$E$1662,0,0,1)</f>
        <v>4600</v>
      </c>
      <c r="Z228" s="2" cm="1">
        <f t="array" ref="Z228">_xlfn.XLOOKUP(Z$1&amp;$R228,$C$3:$C$1662&amp;$D$3:$D$1662,$E$3:$E$1662,0,0,1)</f>
        <v>1100</v>
      </c>
      <c r="AA228" s="2" cm="1">
        <f t="array" ref="AA228">_xlfn.XLOOKUP(AA$1&amp;$R228,$C$3:$C$1662&amp;$D$3:$D$1662,$E$3:$E$1662,0,0,1)</f>
        <v>4600</v>
      </c>
      <c r="AB228" s="2" cm="1">
        <f t="array" ref="AB228">_xlfn.XLOOKUP(AB$1&amp;$R228,$C$3:$C$1662&amp;$D$3:$D$1662,$E$3:$E$1662,0,0,1)</f>
        <v>11800</v>
      </c>
      <c r="AC228" s="2" cm="1">
        <f t="array" ref="AC228">_xlfn.XLOOKUP(AC$1&amp;$R228,$C$3:$C$1662&amp;$D$3:$D$1662,$E$3:$E$1662,0,0,1)</f>
        <v>5500</v>
      </c>
    </row>
    <row r="229" spans="3:29" x14ac:dyDescent="0.4">
      <c r="C229" t="s">
        <v>758</v>
      </c>
      <c r="D229" t="s">
        <v>437</v>
      </c>
      <c r="E229">
        <v>5500</v>
      </c>
      <c r="R229" t="s">
        <v>54</v>
      </c>
      <c r="S229" s="2">
        <f t="shared" si="16"/>
        <v>4649020</v>
      </c>
      <c r="T229" s="2">
        <f t="shared" si="19"/>
        <v>2708000</v>
      </c>
      <c r="U229" s="2">
        <f t="shared" si="19"/>
        <v>3316900</v>
      </c>
      <c r="V229" s="2">
        <f t="shared" si="19"/>
        <v>5673400</v>
      </c>
      <c r="W229" s="2">
        <f t="shared" si="19"/>
        <v>6538700</v>
      </c>
      <c r="X229" s="2">
        <f t="shared" si="19"/>
        <v>5008100</v>
      </c>
      <c r="Y229" s="2" cm="1">
        <f t="array" ref="Y229">_xlfn.XLOOKUP(Y$1&amp;$R229,$C$3:$C$1662&amp;$D$3:$D$1662,$E$3:$E$1662,0,0,1)</f>
        <v>3800</v>
      </c>
      <c r="Z229" s="2" cm="1">
        <f t="array" ref="Z229">_xlfn.XLOOKUP(Z$1&amp;$R229,$C$3:$C$1662&amp;$D$3:$D$1662,$E$3:$E$1662,0,0,1)</f>
        <v>2900</v>
      </c>
      <c r="AA229" s="2" cm="1">
        <f t="array" ref="AA229">_xlfn.XLOOKUP(AA$1&amp;$R229,$C$3:$C$1662&amp;$D$3:$D$1662,$E$3:$E$1662,0,0,1)</f>
        <v>7700</v>
      </c>
      <c r="AB229" s="2" cm="1">
        <f t="array" ref="AB229">_xlfn.XLOOKUP(AB$1&amp;$R229,$C$3:$C$1662&amp;$D$3:$D$1662,$E$3:$E$1662,0,0,1)</f>
        <v>18400</v>
      </c>
      <c r="AC229" s="2" cm="1">
        <f t="array" ref="AC229">_xlfn.XLOOKUP(AC$1&amp;$R229,$C$3:$C$1662&amp;$D$3:$D$1662,$E$3:$E$1662,0,0,1)</f>
        <v>12500</v>
      </c>
    </row>
    <row r="230" spans="3:29" x14ac:dyDescent="0.4">
      <c r="C230" t="s">
        <v>758</v>
      </c>
      <c r="D230" t="s">
        <v>438</v>
      </c>
      <c r="E230">
        <v>12500</v>
      </c>
      <c r="R230" t="s">
        <v>161</v>
      </c>
      <c r="S230" s="2">
        <f t="shared" si="16"/>
        <v>4657560</v>
      </c>
      <c r="T230" s="2">
        <f t="shared" si="19"/>
        <v>2711000</v>
      </c>
      <c r="U230" s="2">
        <f t="shared" si="19"/>
        <v>3317500</v>
      </c>
      <c r="V230" s="2">
        <f t="shared" si="19"/>
        <v>5689900</v>
      </c>
      <c r="W230" s="2">
        <f t="shared" si="19"/>
        <v>6548900</v>
      </c>
      <c r="X230" s="2">
        <f t="shared" si="19"/>
        <v>5020500</v>
      </c>
      <c r="Y230" s="2" cm="1">
        <f t="array" ref="Y230">_xlfn.XLOOKUP(Y$1&amp;$R230,$C$3:$C$1662&amp;$D$3:$D$1662,$E$3:$E$1662,0,0,1)</f>
        <v>3000</v>
      </c>
      <c r="Z230" s="2" cm="1">
        <f t="array" ref="Z230">_xlfn.XLOOKUP(Z$1&amp;$R230,$C$3:$C$1662&amp;$D$3:$D$1662,$E$3:$E$1662,0,0,1)</f>
        <v>600</v>
      </c>
      <c r="AA230" s="2" cm="1">
        <f t="array" ref="AA230">_xlfn.XLOOKUP(AA$1&amp;$R230,$C$3:$C$1662&amp;$D$3:$D$1662,$E$3:$E$1662,0,0,1)</f>
        <v>16500</v>
      </c>
      <c r="AB230" s="2" cm="1">
        <f t="array" ref="AB230">_xlfn.XLOOKUP(AB$1&amp;$R230,$C$3:$C$1662&amp;$D$3:$D$1662,$E$3:$E$1662,0,0,1)</f>
        <v>10200</v>
      </c>
      <c r="AC230" s="2" cm="1">
        <f t="array" ref="AC230">_xlfn.XLOOKUP(AC$1&amp;$R230,$C$3:$C$1662&amp;$D$3:$D$1662,$E$3:$E$1662,0,0,1)</f>
        <v>12400</v>
      </c>
    </row>
    <row r="231" spans="3:29" x14ac:dyDescent="0.4">
      <c r="C231" t="s">
        <v>758</v>
      </c>
      <c r="D231" t="s">
        <v>439</v>
      </c>
      <c r="E231">
        <v>12400</v>
      </c>
      <c r="R231" t="s">
        <v>185</v>
      </c>
      <c r="S231" s="2">
        <f t="shared" si="16"/>
        <v>4665060</v>
      </c>
      <c r="T231" s="2">
        <f t="shared" si="19"/>
        <v>2712200</v>
      </c>
      <c r="U231" s="2">
        <f t="shared" si="19"/>
        <v>3334700</v>
      </c>
      <c r="V231" s="2">
        <f t="shared" si="19"/>
        <v>5694100</v>
      </c>
      <c r="W231" s="2">
        <f t="shared" si="19"/>
        <v>6556600</v>
      </c>
      <c r="X231" s="2">
        <f t="shared" si="19"/>
        <v>5027700</v>
      </c>
      <c r="Y231" s="2" cm="1">
        <f t="array" ref="Y231">_xlfn.XLOOKUP(Y$1&amp;$R231,$C$3:$C$1662&amp;$D$3:$D$1662,$E$3:$E$1662,0,0,1)</f>
        <v>1200</v>
      </c>
      <c r="Z231" s="2" cm="1">
        <f t="array" ref="Z231">_xlfn.XLOOKUP(Z$1&amp;$R231,$C$3:$C$1662&amp;$D$3:$D$1662,$E$3:$E$1662,0,0,1)</f>
        <v>17200</v>
      </c>
      <c r="AA231" s="2" cm="1">
        <f t="array" ref="AA231">_xlfn.XLOOKUP(AA$1&amp;$R231,$C$3:$C$1662&amp;$D$3:$D$1662,$E$3:$E$1662,0,0,1)</f>
        <v>4200</v>
      </c>
      <c r="AB231" s="2" cm="1">
        <f t="array" ref="AB231">_xlfn.XLOOKUP(AB$1&amp;$R231,$C$3:$C$1662&amp;$D$3:$D$1662,$E$3:$E$1662,0,0,1)</f>
        <v>7700</v>
      </c>
      <c r="AC231" s="2" cm="1">
        <f t="array" ref="AC231">_xlfn.XLOOKUP(AC$1&amp;$R231,$C$3:$C$1662&amp;$D$3:$D$1662,$E$3:$E$1662,0,0,1)</f>
        <v>7200</v>
      </c>
    </row>
    <row r="232" spans="3:29" x14ac:dyDescent="0.4">
      <c r="C232" t="s">
        <v>758</v>
      </c>
      <c r="D232" t="s">
        <v>440</v>
      </c>
      <c r="E232">
        <v>7200</v>
      </c>
      <c r="R232" t="s">
        <v>207</v>
      </c>
      <c r="S232" s="2">
        <f t="shared" si="16"/>
        <v>4672460</v>
      </c>
      <c r="T232" s="2">
        <f t="shared" si="19"/>
        <v>2722200</v>
      </c>
      <c r="U232" s="2">
        <f t="shared" si="19"/>
        <v>3342700</v>
      </c>
      <c r="V232" s="2">
        <f t="shared" si="19"/>
        <v>5701600</v>
      </c>
      <c r="W232" s="2">
        <f t="shared" si="19"/>
        <v>6563500</v>
      </c>
      <c r="X232" s="2">
        <f t="shared" si="19"/>
        <v>5032300</v>
      </c>
      <c r="Y232" s="2" cm="1">
        <f t="array" ref="Y232">_xlfn.XLOOKUP(Y$1&amp;$R232,$C$3:$C$1662&amp;$D$3:$D$1662,$E$3:$E$1662,0,0,1)</f>
        <v>10000</v>
      </c>
      <c r="Z232" s="2" cm="1">
        <f t="array" ref="Z232">_xlfn.XLOOKUP(Z$1&amp;$R232,$C$3:$C$1662&amp;$D$3:$D$1662,$E$3:$E$1662,0,0,1)</f>
        <v>8000</v>
      </c>
      <c r="AA232" s="2" cm="1">
        <f t="array" ref="AA232">_xlfn.XLOOKUP(AA$1&amp;$R232,$C$3:$C$1662&amp;$D$3:$D$1662,$E$3:$E$1662,0,0,1)</f>
        <v>7500</v>
      </c>
      <c r="AB232" s="2" cm="1">
        <f t="array" ref="AB232">_xlfn.XLOOKUP(AB$1&amp;$R232,$C$3:$C$1662&amp;$D$3:$D$1662,$E$3:$E$1662,0,0,1)</f>
        <v>6900</v>
      </c>
      <c r="AC232" s="2" cm="1">
        <f t="array" ref="AC232">_xlfn.XLOOKUP(AC$1&amp;$R232,$C$3:$C$1662&amp;$D$3:$D$1662,$E$3:$E$1662,0,0,1)</f>
        <v>4600</v>
      </c>
    </row>
    <row r="233" spans="3:29" x14ac:dyDescent="0.4">
      <c r="C233" t="s">
        <v>758</v>
      </c>
      <c r="D233" t="s">
        <v>441</v>
      </c>
      <c r="E233">
        <v>4600</v>
      </c>
      <c r="R233" t="s">
        <v>216</v>
      </c>
      <c r="S233" s="2">
        <f t="shared" si="16"/>
        <v>4688940</v>
      </c>
      <c r="T233" s="2">
        <f t="shared" si="19"/>
        <v>2725500</v>
      </c>
      <c r="U233" s="2">
        <f t="shared" si="19"/>
        <v>3346300</v>
      </c>
      <c r="V233" s="2">
        <f t="shared" si="19"/>
        <v>5710700</v>
      </c>
      <c r="W233" s="2">
        <f t="shared" si="19"/>
        <v>6579800</v>
      </c>
      <c r="X233" s="2">
        <f t="shared" si="19"/>
        <v>5082400</v>
      </c>
      <c r="Y233" s="2" cm="1">
        <f t="array" ref="Y233">_xlfn.XLOOKUP(Y$1&amp;$R233,$C$3:$C$1662&amp;$D$3:$D$1662,$E$3:$E$1662,0,0,1)</f>
        <v>3300</v>
      </c>
      <c r="Z233" s="2" cm="1">
        <f t="array" ref="Z233">_xlfn.XLOOKUP(Z$1&amp;$R233,$C$3:$C$1662&amp;$D$3:$D$1662,$E$3:$E$1662,0,0,1)</f>
        <v>3600</v>
      </c>
      <c r="AA233" s="2" cm="1">
        <f t="array" ref="AA233">_xlfn.XLOOKUP(AA$1&amp;$R233,$C$3:$C$1662&amp;$D$3:$D$1662,$E$3:$E$1662,0,0,1)</f>
        <v>9100</v>
      </c>
      <c r="AB233" s="2" cm="1">
        <f t="array" ref="AB233">_xlfn.XLOOKUP(AB$1&amp;$R233,$C$3:$C$1662&amp;$D$3:$D$1662,$E$3:$E$1662,0,0,1)</f>
        <v>16300</v>
      </c>
      <c r="AC233" s="2" cm="1">
        <f t="array" ref="AC233">_xlfn.XLOOKUP(AC$1&amp;$R233,$C$3:$C$1662&amp;$D$3:$D$1662,$E$3:$E$1662,0,0,1)</f>
        <v>50100</v>
      </c>
    </row>
    <row r="234" spans="3:29" x14ac:dyDescent="0.4">
      <c r="C234" t="s">
        <v>758</v>
      </c>
      <c r="D234" t="s">
        <v>442</v>
      </c>
      <c r="E234">
        <v>50100</v>
      </c>
      <c r="R234" t="s">
        <v>212</v>
      </c>
      <c r="S234" s="2">
        <f t="shared" si="16"/>
        <v>4696300</v>
      </c>
      <c r="T234" s="2">
        <f t="shared" si="19"/>
        <v>2729000</v>
      </c>
      <c r="U234" s="2">
        <f t="shared" si="19"/>
        <v>3350800</v>
      </c>
      <c r="V234" s="2">
        <f t="shared" si="19"/>
        <v>5713700</v>
      </c>
      <c r="W234" s="2">
        <f t="shared" si="19"/>
        <v>6587300</v>
      </c>
      <c r="X234" s="2">
        <f t="shared" si="19"/>
        <v>5100700</v>
      </c>
      <c r="Y234" s="2" cm="1">
        <f t="array" ref="Y234">_xlfn.XLOOKUP(Y$1&amp;$R234,$C$3:$C$1662&amp;$D$3:$D$1662,$E$3:$E$1662,0,0,1)</f>
        <v>3500</v>
      </c>
      <c r="Z234" s="2" cm="1">
        <f t="array" ref="Z234">_xlfn.XLOOKUP(Z$1&amp;$R234,$C$3:$C$1662&amp;$D$3:$D$1662,$E$3:$E$1662,0,0,1)</f>
        <v>4500</v>
      </c>
      <c r="AA234" s="2" cm="1">
        <f t="array" ref="AA234">_xlfn.XLOOKUP(AA$1&amp;$R234,$C$3:$C$1662&amp;$D$3:$D$1662,$E$3:$E$1662,0,0,1)</f>
        <v>3000</v>
      </c>
      <c r="AB234" s="2" cm="1">
        <f t="array" ref="AB234">_xlfn.XLOOKUP(AB$1&amp;$R234,$C$3:$C$1662&amp;$D$3:$D$1662,$E$3:$E$1662,0,0,1)</f>
        <v>7500</v>
      </c>
      <c r="AC234" s="2" cm="1">
        <f t="array" ref="AC234">_xlfn.XLOOKUP(AC$1&amp;$R234,$C$3:$C$1662&amp;$D$3:$D$1662,$E$3:$E$1662,0,0,1)</f>
        <v>18300</v>
      </c>
    </row>
    <row r="235" spans="3:29" x14ac:dyDescent="0.4">
      <c r="C235" t="s">
        <v>758</v>
      </c>
      <c r="D235" t="s">
        <v>443</v>
      </c>
      <c r="E235">
        <v>18300</v>
      </c>
      <c r="R235" t="s">
        <v>146</v>
      </c>
      <c r="S235" s="2">
        <f t="shared" si="16"/>
        <v>4703820</v>
      </c>
      <c r="T235" s="2">
        <f t="shared" si="19"/>
        <v>2732900</v>
      </c>
      <c r="U235" s="2">
        <f t="shared" si="19"/>
        <v>3355100</v>
      </c>
      <c r="V235" s="2">
        <f t="shared" si="19"/>
        <v>5717200</v>
      </c>
      <c r="W235" s="2">
        <f t="shared" si="19"/>
        <v>6602000</v>
      </c>
      <c r="X235" s="2">
        <f t="shared" si="19"/>
        <v>5111900</v>
      </c>
      <c r="Y235" s="2" cm="1">
        <f t="array" ref="Y235">_xlfn.XLOOKUP(Y$1&amp;$R235,$C$3:$C$1662&amp;$D$3:$D$1662,$E$3:$E$1662,0,0,1)</f>
        <v>3900</v>
      </c>
      <c r="Z235" s="2" cm="1">
        <f t="array" ref="Z235">_xlfn.XLOOKUP(Z$1&amp;$R235,$C$3:$C$1662&amp;$D$3:$D$1662,$E$3:$E$1662,0,0,1)</f>
        <v>4300</v>
      </c>
      <c r="AA235" s="2" cm="1">
        <f t="array" ref="AA235">_xlfn.XLOOKUP(AA$1&amp;$R235,$C$3:$C$1662&amp;$D$3:$D$1662,$E$3:$E$1662,0,0,1)</f>
        <v>3500</v>
      </c>
      <c r="AB235" s="2" cm="1">
        <f t="array" ref="AB235">_xlfn.XLOOKUP(AB$1&amp;$R235,$C$3:$C$1662&amp;$D$3:$D$1662,$E$3:$E$1662,0,0,1)</f>
        <v>14700</v>
      </c>
      <c r="AC235" s="2" cm="1">
        <f t="array" ref="AC235">_xlfn.XLOOKUP(AC$1&amp;$R235,$C$3:$C$1662&amp;$D$3:$D$1662,$E$3:$E$1662,0,0,1)</f>
        <v>11200</v>
      </c>
    </row>
    <row r="236" spans="3:29" x14ac:dyDescent="0.4">
      <c r="C236" t="s">
        <v>758</v>
      </c>
      <c r="D236" t="s">
        <v>444</v>
      </c>
      <c r="E236">
        <v>11200</v>
      </c>
      <c r="R236" t="s">
        <v>195</v>
      </c>
      <c r="S236" s="2">
        <f t="shared" si="16"/>
        <v>4714620</v>
      </c>
      <c r="T236" s="2">
        <f t="shared" si="19"/>
        <v>2734400</v>
      </c>
      <c r="U236" s="2">
        <f t="shared" si="19"/>
        <v>3357400</v>
      </c>
      <c r="V236" s="2">
        <f t="shared" si="19"/>
        <v>5724500</v>
      </c>
      <c r="W236" s="2">
        <f t="shared" si="19"/>
        <v>6613400</v>
      </c>
      <c r="X236" s="2">
        <f t="shared" si="19"/>
        <v>5143400</v>
      </c>
      <c r="Y236" s="2" cm="1">
        <f t="array" ref="Y236">_xlfn.XLOOKUP(Y$1&amp;$R236,$C$3:$C$1662&amp;$D$3:$D$1662,$E$3:$E$1662,0,0,1)</f>
        <v>1500</v>
      </c>
      <c r="Z236" s="2" cm="1">
        <f t="array" ref="Z236">_xlfn.XLOOKUP(Z$1&amp;$R236,$C$3:$C$1662&amp;$D$3:$D$1662,$E$3:$E$1662,0,0,1)</f>
        <v>2300</v>
      </c>
      <c r="AA236" s="2" cm="1">
        <f t="array" ref="AA236">_xlfn.XLOOKUP(AA$1&amp;$R236,$C$3:$C$1662&amp;$D$3:$D$1662,$E$3:$E$1662,0,0,1)</f>
        <v>7300</v>
      </c>
      <c r="AB236" s="2" cm="1">
        <f t="array" ref="AB236">_xlfn.XLOOKUP(AB$1&amp;$R236,$C$3:$C$1662&amp;$D$3:$D$1662,$E$3:$E$1662,0,0,1)</f>
        <v>11400</v>
      </c>
      <c r="AC236" s="2" cm="1">
        <f t="array" ref="AC236">_xlfn.XLOOKUP(AC$1&amp;$R236,$C$3:$C$1662&amp;$D$3:$D$1662,$E$3:$E$1662,0,0,1)</f>
        <v>31500</v>
      </c>
    </row>
    <row r="237" spans="3:29" x14ac:dyDescent="0.4">
      <c r="C237" t="s">
        <v>758</v>
      </c>
      <c r="D237" t="s">
        <v>445</v>
      </c>
      <c r="E237">
        <v>31500</v>
      </c>
      <c r="R237" t="s">
        <v>243</v>
      </c>
      <c r="S237" s="2">
        <f t="shared" si="16"/>
        <v>4723140</v>
      </c>
      <c r="T237" s="2">
        <f t="shared" si="19"/>
        <v>2736400</v>
      </c>
      <c r="U237" s="2">
        <f t="shared" si="19"/>
        <v>3360400</v>
      </c>
      <c r="V237" s="2">
        <f t="shared" si="19"/>
        <v>5731100</v>
      </c>
      <c r="W237" s="2">
        <f t="shared" si="19"/>
        <v>6623500</v>
      </c>
      <c r="X237" s="2">
        <f t="shared" si="19"/>
        <v>5164300</v>
      </c>
      <c r="Y237" s="2" cm="1">
        <f t="array" ref="Y237">_xlfn.XLOOKUP(Y$1&amp;$R237,$C$3:$C$1662&amp;$D$3:$D$1662,$E$3:$E$1662,0,0,1)</f>
        <v>2000</v>
      </c>
      <c r="Z237" s="2" cm="1">
        <f t="array" ref="Z237">_xlfn.XLOOKUP(Z$1&amp;$R237,$C$3:$C$1662&amp;$D$3:$D$1662,$E$3:$E$1662,0,0,1)</f>
        <v>3000</v>
      </c>
      <c r="AA237" s="2" cm="1">
        <f t="array" ref="AA237">_xlfn.XLOOKUP(AA$1&amp;$R237,$C$3:$C$1662&amp;$D$3:$D$1662,$E$3:$E$1662,0,0,1)</f>
        <v>6600</v>
      </c>
      <c r="AB237" s="2" cm="1">
        <f t="array" ref="AB237">_xlfn.XLOOKUP(AB$1&amp;$R237,$C$3:$C$1662&amp;$D$3:$D$1662,$E$3:$E$1662,0,0,1)</f>
        <v>10100</v>
      </c>
      <c r="AC237" s="2" cm="1">
        <f t="array" ref="AC237">_xlfn.XLOOKUP(AC$1&amp;$R237,$C$3:$C$1662&amp;$D$3:$D$1662,$E$3:$E$1662,0,0,1)</f>
        <v>20900</v>
      </c>
    </row>
    <row r="238" spans="3:29" x14ac:dyDescent="0.4">
      <c r="C238" t="s">
        <v>758</v>
      </c>
      <c r="D238" t="s">
        <v>446</v>
      </c>
      <c r="E238">
        <v>20900</v>
      </c>
      <c r="R238" t="s">
        <v>305</v>
      </c>
      <c r="S238" s="2">
        <f t="shared" si="16"/>
        <v>4734180</v>
      </c>
      <c r="T238" s="2">
        <f t="shared" si="19"/>
        <v>2746400</v>
      </c>
      <c r="U238" s="2">
        <f t="shared" si="19"/>
        <v>3362600</v>
      </c>
      <c r="V238" s="2">
        <f t="shared" si="19"/>
        <v>5753000</v>
      </c>
      <c r="W238" s="2">
        <f t="shared" si="19"/>
        <v>6630700</v>
      </c>
      <c r="X238" s="2">
        <f t="shared" si="19"/>
        <v>5178200</v>
      </c>
      <c r="Y238" s="2" cm="1">
        <f t="array" ref="Y238">_xlfn.XLOOKUP(Y$1&amp;$R238,$C$3:$C$1662&amp;$D$3:$D$1662,$E$3:$E$1662,0,0,1)</f>
        <v>10000</v>
      </c>
      <c r="Z238" s="2" cm="1">
        <f t="array" ref="Z238">_xlfn.XLOOKUP(Z$1&amp;$R238,$C$3:$C$1662&amp;$D$3:$D$1662,$E$3:$E$1662,0,0,1)</f>
        <v>2200</v>
      </c>
      <c r="AA238" s="2" cm="1">
        <f t="array" ref="AA238">_xlfn.XLOOKUP(AA$1&amp;$R238,$C$3:$C$1662&amp;$D$3:$D$1662,$E$3:$E$1662,0,0,1)</f>
        <v>21900</v>
      </c>
      <c r="AB238" s="2" cm="1">
        <f t="array" ref="AB238">_xlfn.XLOOKUP(AB$1&amp;$R238,$C$3:$C$1662&amp;$D$3:$D$1662,$E$3:$E$1662,0,0,1)</f>
        <v>7200</v>
      </c>
      <c r="AC238" s="2" cm="1">
        <f t="array" ref="AC238">_xlfn.XLOOKUP(AC$1&amp;$R238,$C$3:$C$1662&amp;$D$3:$D$1662,$E$3:$E$1662,0,0,1)</f>
        <v>13900</v>
      </c>
    </row>
    <row r="239" spans="3:29" x14ac:dyDescent="0.4">
      <c r="C239" t="s">
        <v>758</v>
      </c>
      <c r="D239" t="s">
        <v>447</v>
      </c>
      <c r="E239">
        <v>13900</v>
      </c>
      <c r="R239" t="s">
        <v>281</v>
      </c>
      <c r="S239" s="2">
        <f t="shared" si="16"/>
        <v>4741280</v>
      </c>
      <c r="T239" s="2">
        <f t="shared" si="19"/>
        <v>2747800</v>
      </c>
      <c r="U239" s="2">
        <f t="shared" si="19"/>
        <v>3369800</v>
      </c>
      <c r="V239" s="2">
        <f t="shared" si="19"/>
        <v>5758800</v>
      </c>
      <c r="W239" s="2">
        <f t="shared" si="19"/>
        <v>6641100</v>
      </c>
      <c r="X239" s="2">
        <f t="shared" si="19"/>
        <v>5188900</v>
      </c>
      <c r="Y239" s="2" cm="1">
        <f t="array" ref="Y239">_xlfn.XLOOKUP(Y$1&amp;$R239,$C$3:$C$1662&amp;$D$3:$D$1662,$E$3:$E$1662,0,0,1)</f>
        <v>1400</v>
      </c>
      <c r="Z239" s="2" cm="1">
        <f t="array" ref="Z239">_xlfn.XLOOKUP(Z$1&amp;$R239,$C$3:$C$1662&amp;$D$3:$D$1662,$E$3:$E$1662,0,0,1)</f>
        <v>7200</v>
      </c>
      <c r="AA239" s="2" cm="1">
        <f t="array" ref="AA239">_xlfn.XLOOKUP(AA$1&amp;$R239,$C$3:$C$1662&amp;$D$3:$D$1662,$E$3:$E$1662,0,0,1)</f>
        <v>5800</v>
      </c>
      <c r="AB239" s="2" cm="1">
        <f t="array" ref="AB239">_xlfn.XLOOKUP(AB$1&amp;$R239,$C$3:$C$1662&amp;$D$3:$D$1662,$E$3:$E$1662,0,0,1)</f>
        <v>10400</v>
      </c>
      <c r="AC239" s="2" cm="1">
        <f t="array" ref="AC239">_xlfn.XLOOKUP(AC$1&amp;$R239,$C$3:$C$1662&amp;$D$3:$D$1662,$E$3:$E$1662,0,0,1)</f>
        <v>10700</v>
      </c>
    </row>
    <row r="240" spans="3:29" x14ac:dyDescent="0.4">
      <c r="C240" t="s">
        <v>758</v>
      </c>
      <c r="D240" t="s">
        <v>448</v>
      </c>
      <c r="E240">
        <v>10700</v>
      </c>
      <c r="R240" t="s">
        <v>135</v>
      </c>
      <c r="S240" s="2">
        <f t="shared" si="16"/>
        <v>4749060</v>
      </c>
      <c r="T240" s="2">
        <f t="shared" si="19"/>
        <v>2753300</v>
      </c>
      <c r="U240" s="2">
        <f t="shared" si="19"/>
        <v>3373700</v>
      </c>
      <c r="V240" s="2">
        <f t="shared" si="19"/>
        <v>5764500</v>
      </c>
      <c r="W240" s="2">
        <f t="shared" si="19"/>
        <v>6653400</v>
      </c>
      <c r="X240" s="2">
        <f t="shared" si="19"/>
        <v>5200400</v>
      </c>
      <c r="Y240" s="2" cm="1">
        <f t="array" ref="Y240">_xlfn.XLOOKUP(Y$1&amp;$R240,$C$3:$C$1662&amp;$D$3:$D$1662,$E$3:$E$1662,0,0,1)</f>
        <v>5500</v>
      </c>
      <c r="Z240" s="2" cm="1">
        <f t="array" ref="Z240">_xlfn.XLOOKUP(Z$1&amp;$R240,$C$3:$C$1662&amp;$D$3:$D$1662,$E$3:$E$1662,0,0,1)</f>
        <v>3900</v>
      </c>
      <c r="AA240" s="2" cm="1">
        <f t="array" ref="AA240">_xlfn.XLOOKUP(AA$1&amp;$R240,$C$3:$C$1662&amp;$D$3:$D$1662,$E$3:$E$1662,0,0,1)</f>
        <v>5700</v>
      </c>
      <c r="AB240" s="2" cm="1">
        <f t="array" ref="AB240">_xlfn.XLOOKUP(AB$1&amp;$R240,$C$3:$C$1662&amp;$D$3:$D$1662,$E$3:$E$1662,0,0,1)</f>
        <v>12300</v>
      </c>
      <c r="AC240" s="2" cm="1">
        <f t="array" ref="AC240">_xlfn.XLOOKUP(AC$1&amp;$R240,$C$3:$C$1662&amp;$D$3:$D$1662,$E$3:$E$1662,0,0,1)</f>
        <v>11500</v>
      </c>
    </row>
    <row r="241" spans="3:29" x14ac:dyDescent="0.4">
      <c r="C241" t="s">
        <v>758</v>
      </c>
      <c r="D241" t="s">
        <v>449</v>
      </c>
      <c r="E241">
        <v>11500</v>
      </c>
      <c r="R241" t="s">
        <v>306</v>
      </c>
      <c r="S241" s="2">
        <f t="shared" si="16"/>
        <v>4755500</v>
      </c>
      <c r="T241" s="2">
        <f t="shared" si="19"/>
        <v>2754700</v>
      </c>
      <c r="U241" s="2">
        <f t="shared" si="19"/>
        <v>3376100</v>
      </c>
      <c r="V241" s="2">
        <f t="shared" si="19"/>
        <v>5770400</v>
      </c>
      <c r="W241" s="2">
        <f t="shared" si="19"/>
        <v>6664500</v>
      </c>
      <c r="X241" s="2">
        <f t="shared" si="19"/>
        <v>5211800</v>
      </c>
      <c r="Y241" s="2" cm="1">
        <f t="array" ref="Y241">_xlfn.XLOOKUP(Y$1&amp;$R241,$C$3:$C$1662&amp;$D$3:$D$1662,$E$3:$E$1662,0,0,1)</f>
        <v>1400</v>
      </c>
      <c r="Z241" s="2" cm="1">
        <f t="array" ref="Z241">_xlfn.XLOOKUP(Z$1&amp;$R241,$C$3:$C$1662&amp;$D$3:$D$1662,$E$3:$E$1662,0,0,1)</f>
        <v>2400</v>
      </c>
      <c r="AA241" s="2" cm="1">
        <f t="array" ref="AA241">_xlfn.XLOOKUP(AA$1&amp;$R241,$C$3:$C$1662&amp;$D$3:$D$1662,$E$3:$E$1662,0,0,1)</f>
        <v>5900</v>
      </c>
      <c r="AB241" s="2" cm="1">
        <f t="array" ref="AB241">_xlfn.XLOOKUP(AB$1&amp;$R241,$C$3:$C$1662&amp;$D$3:$D$1662,$E$3:$E$1662,0,0,1)</f>
        <v>11100</v>
      </c>
      <c r="AC241" s="2" cm="1">
        <f t="array" ref="AC241">_xlfn.XLOOKUP(AC$1&amp;$R241,$C$3:$C$1662&amp;$D$3:$D$1662,$E$3:$E$1662,0,0,1)</f>
        <v>11400</v>
      </c>
    </row>
    <row r="242" spans="3:29" x14ac:dyDescent="0.4">
      <c r="C242" t="s">
        <v>758</v>
      </c>
      <c r="D242" t="s">
        <v>450</v>
      </c>
      <c r="E242">
        <v>11400</v>
      </c>
      <c r="R242" t="s">
        <v>59</v>
      </c>
      <c r="S242" s="2">
        <f t="shared" si="16"/>
        <v>4762080</v>
      </c>
      <c r="T242" s="2">
        <f t="shared" si="19"/>
        <v>2760600</v>
      </c>
      <c r="U242" s="2">
        <f t="shared" si="19"/>
        <v>3382800</v>
      </c>
      <c r="V242" s="2">
        <f t="shared" si="19"/>
        <v>5773100</v>
      </c>
      <c r="W242" s="2">
        <f t="shared" si="19"/>
        <v>6669900</v>
      </c>
      <c r="X242" s="2">
        <f t="shared" si="19"/>
        <v>5224000</v>
      </c>
      <c r="Y242" s="2" cm="1">
        <f t="array" ref="Y242">_xlfn.XLOOKUP(Y$1&amp;$R242,$C$3:$C$1662&amp;$D$3:$D$1662,$E$3:$E$1662,0,0,1)</f>
        <v>5900</v>
      </c>
      <c r="Z242" s="2" cm="1">
        <f t="array" ref="Z242">_xlfn.XLOOKUP(Z$1&amp;$R242,$C$3:$C$1662&amp;$D$3:$D$1662,$E$3:$E$1662,0,0,1)</f>
        <v>6700</v>
      </c>
      <c r="AA242" s="2" cm="1">
        <f t="array" ref="AA242">_xlfn.XLOOKUP(AA$1&amp;$R242,$C$3:$C$1662&amp;$D$3:$D$1662,$E$3:$E$1662,0,0,1)</f>
        <v>2700</v>
      </c>
      <c r="AB242" s="2" cm="1">
        <f t="array" ref="AB242">_xlfn.XLOOKUP(AB$1&amp;$R242,$C$3:$C$1662&amp;$D$3:$D$1662,$E$3:$E$1662,0,0,1)</f>
        <v>5400</v>
      </c>
      <c r="AC242" s="2" cm="1">
        <f t="array" ref="AC242">_xlfn.XLOOKUP(AC$1&amp;$R242,$C$3:$C$1662&amp;$D$3:$D$1662,$E$3:$E$1662,0,0,1)</f>
        <v>12200</v>
      </c>
    </row>
    <row r="243" spans="3:29" x14ac:dyDescent="0.4">
      <c r="C243" t="s">
        <v>758</v>
      </c>
      <c r="D243" t="s">
        <v>451</v>
      </c>
      <c r="E243">
        <v>12200</v>
      </c>
      <c r="R243" t="s">
        <v>142</v>
      </c>
      <c r="S243" s="2">
        <f t="shared" si="16"/>
        <v>4774940</v>
      </c>
      <c r="T243" s="2">
        <f t="shared" si="19"/>
        <v>2802900</v>
      </c>
      <c r="U243" s="2">
        <f t="shared" si="19"/>
        <v>3386400</v>
      </c>
      <c r="V243" s="2">
        <f t="shared" si="19"/>
        <v>5777300</v>
      </c>
      <c r="W243" s="2">
        <f t="shared" si="19"/>
        <v>6674900</v>
      </c>
      <c r="X243" s="2">
        <f t="shared" si="19"/>
        <v>5233200</v>
      </c>
      <c r="Y243" s="2" cm="1">
        <f t="array" ref="Y243">_xlfn.XLOOKUP(Y$1&amp;$R243,$C$3:$C$1662&amp;$D$3:$D$1662,$E$3:$E$1662,0,0,1)</f>
        <v>42300</v>
      </c>
      <c r="Z243" s="2" cm="1">
        <f t="array" ref="Z243">_xlfn.XLOOKUP(Z$1&amp;$R243,$C$3:$C$1662&amp;$D$3:$D$1662,$E$3:$E$1662,0,0,1)</f>
        <v>3600</v>
      </c>
      <c r="AA243" s="2" cm="1">
        <f t="array" ref="AA243">_xlfn.XLOOKUP(AA$1&amp;$R243,$C$3:$C$1662&amp;$D$3:$D$1662,$E$3:$E$1662,0,0,1)</f>
        <v>4200</v>
      </c>
      <c r="AB243" s="2" cm="1">
        <f t="array" ref="AB243">_xlfn.XLOOKUP(AB$1&amp;$R243,$C$3:$C$1662&amp;$D$3:$D$1662,$E$3:$E$1662,0,0,1)</f>
        <v>5000</v>
      </c>
      <c r="AC243" s="2" cm="1">
        <f t="array" ref="AC243">_xlfn.XLOOKUP(AC$1&amp;$R243,$C$3:$C$1662&amp;$D$3:$D$1662,$E$3:$E$1662,0,0,1)</f>
        <v>9200</v>
      </c>
    </row>
    <row r="244" spans="3:29" x14ac:dyDescent="0.4">
      <c r="C244" t="s">
        <v>758</v>
      </c>
      <c r="D244" t="s">
        <v>452</v>
      </c>
      <c r="E244">
        <v>9200</v>
      </c>
      <c r="R244" t="s">
        <v>282</v>
      </c>
      <c r="S244" s="2">
        <f t="shared" si="16"/>
        <v>4790640</v>
      </c>
      <c r="T244" s="2">
        <f t="shared" ref="T244:X259" si="20">T243+Y244</f>
        <v>2810200</v>
      </c>
      <c r="U244" s="2">
        <f t="shared" si="20"/>
        <v>3390900</v>
      </c>
      <c r="V244" s="2">
        <f t="shared" si="20"/>
        <v>5788600</v>
      </c>
      <c r="W244" s="2">
        <f t="shared" si="20"/>
        <v>6697500</v>
      </c>
      <c r="X244" s="2">
        <f t="shared" si="20"/>
        <v>5266000</v>
      </c>
      <c r="Y244" s="2" cm="1">
        <f t="array" ref="Y244">_xlfn.XLOOKUP(Y$1&amp;$R244,$C$3:$C$1662&amp;$D$3:$D$1662,$E$3:$E$1662,0,0,1)</f>
        <v>7300</v>
      </c>
      <c r="Z244" s="2" cm="1">
        <f t="array" ref="Z244">_xlfn.XLOOKUP(Z$1&amp;$R244,$C$3:$C$1662&amp;$D$3:$D$1662,$E$3:$E$1662,0,0,1)</f>
        <v>4500</v>
      </c>
      <c r="AA244" s="2" cm="1">
        <f t="array" ref="AA244">_xlfn.XLOOKUP(AA$1&amp;$R244,$C$3:$C$1662&amp;$D$3:$D$1662,$E$3:$E$1662,0,0,1)</f>
        <v>11300</v>
      </c>
      <c r="AB244" s="2" cm="1">
        <f t="array" ref="AB244">_xlfn.XLOOKUP(AB$1&amp;$R244,$C$3:$C$1662&amp;$D$3:$D$1662,$E$3:$E$1662,0,0,1)</f>
        <v>22600</v>
      </c>
      <c r="AC244" s="2" cm="1">
        <f t="array" ref="AC244">_xlfn.XLOOKUP(AC$1&amp;$R244,$C$3:$C$1662&amp;$D$3:$D$1662,$E$3:$E$1662,0,0,1)</f>
        <v>32800</v>
      </c>
    </row>
    <row r="245" spans="3:29" x14ac:dyDescent="0.4">
      <c r="C245" t="s">
        <v>758</v>
      </c>
      <c r="D245" t="s">
        <v>453</v>
      </c>
      <c r="E245">
        <v>32800</v>
      </c>
      <c r="R245" t="s">
        <v>228</v>
      </c>
      <c r="S245" s="2">
        <f t="shared" si="16"/>
        <v>4797820</v>
      </c>
      <c r="T245" s="2">
        <f t="shared" si="20"/>
        <v>2813100</v>
      </c>
      <c r="U245" s="2">
        <f t="shared" si="20"/>
        <v>3395700</v>
      </c>
      <c r="V245" s="2">
        <f t="shared" si="20"/>
        <v>5797200</v>
      </c>
      <c r="W245" s="2">
        <f t="shared" si="20"/>
        <v>6706900</v>
      </c>
      <c r="X245" s="2">
        <f t="shared" si="20"/>
        <v>5276200</v>
      </c>
      <c r="Y245" s="2" cm="1">
        <f t="array" ref="Y245">_xlfn.XLOOKUP(Y$1&amp;$R245,$C$3:$C$1662&amp;$D$3:$D$1662,$E$3:$E$1662,0,0,1)</f>
        <v>2900</v>
      </c>
      <c r="Z245" s="2" cm="1">
        <f t="array" ref="Z245">_xlfn.XLOOKUP(Z$1&amp;$R245,$C$3:$C$1662&amp;$D$3:$D$1662,$E$3:$E$1662,0,0,1)</f>
        <v>4800</v>
      </c>
      <c r="AA245" s="2" cm="1">
        <f t="array" ref="AA245">_xlfn.XLOOKUP(AA$1&amp;$R245,$C$3:$C$1662&amp;$D$3:$D$1662,$E$3:$E$1662,0,0,1)</f>
        <v>8600</v>
      </c>
      <c r="AB245" s="2" cm="1">
        <f t="array" ref="AB245">_xlfn.XLOOKUP(AB$1&amp;$R245,$C$3:$C$1662&amp;$D$3:$D$1662,$E$3:$E$1662,0,0,1)</f>
        <v>9400</v>
      </c>
      <c r="AC245" s="2" cm="1">
        <f t="array" ref="AC245">_xlfn.XLOOKUP(AC$1&amp;$R245,$C$3:$C$1662&amp;$D$3:$D$1662,$E$3:$E$1662,0,0,1)</f>
        <v>10200</v>
      </c>
    </row>
    <row r="246" spans="3:29" x14ac:dyDescent="0.4">
      <c r="C246" t="s">
        <v>758</v>
      </c>
      <c r="D246" t="s">
        <v>454</v>
      </c>
      <c r="E246">
        <v>10200</v>
      </c>
      <c r="R246" t="s">
        <v>307</v>
      </c>
      <c r="S246" s="2">
        <f t="shared" si="16"/>
        <v>4805240</v>
      </c>
      <c r="T246" s="2">
        <f t="shared" si="20"/>
        <v>2817800</v>
      </c>
      <c r="U246" s="2">
        <f t="shared" si="20"/>
        <v>3397100</v>
      </c>
      <c r="V246" s="2">
        <f t="shared" si="20"/>
        <v>5802100</v>
      </c>
      <c r="W246" s="2">
        <f t="shared" si="20"/>
        <v>6717300</v>
      </c>
      <c r="X246" s="2">
        <f t="shared" si="20"/>
        <v>5291900</v>
      </c>
      <c r="Y246" s="2" cm="1">
        <f t="array" ref="Y246">_xlfn.XLOOKUP(Y$1&amp;$R246,$C$3:$C$1662&amp;$D$3:$D$1662,$E$3:$E$1662,0,0,1)</f>
        <v>4700</v>
      </c>
      <c r="Z246" s="2" cm="1">
        <f t="array" ref="Z246">_xlfn.XLOOKUP(Z$1&amp;$R246,$C$3:$C$1662&amp;$D$3:$D$1662,$E$3:$E$1662,0,0,1)</f>
        <v>1400</v>
      </c>
      <c r="AA246" s="2" cm="1">
        <f t="array" ref="AA246">_xlfn.XLOOKUP(AA$1&amp;$R246,$C$3:$C$1662&amp;$D$3:$D$1662,$E$3:$E$1662,0,0,1)</f>
        <v>4900</v>
      </c>
      <c r="AB246" s="2" cm="1">
        <f t="array" ref="AB246">_xlfn.XLOOKUP(AB$1&amp;$R246,$C$3:$C$1662&amp;$D$3:$D$1662,$E$3:$E$1662,0,0,1)</f>
        <v>10400</v>
      </c>
      <c r="AC246" s="2" cm="1">
        <f t="array" ref="AC246">_xlfn.XLOOKUP(AC$1&amp;$R246,$C$3:$C$1662&amp;$D$3:$D$1662,$E$3:$E$1662,0,0,1)</f>
        <v>15700</v>
      </c>
    </row>
    <row r="247" spans="3:29" x14ac:dyDescent="0.4">
      <c r="C247" t="s">
        <v>758</v>
      </c>
      <c r="D247" t="s">
        <v>455</v>
      </c>
      <c r="E247">
        <v>15700</v>
      </c>
      <c r="R247" t="s">
        <v>308</v>
      </c>
      <c r="S247" s="2">
        <f t="shared" si="16"/>
        <v>4812160</v>
      </c>
      <c r="T247" s="2">
        <f t="shared" si="20"/>
        <v>2822800</v>
      </c>
      <c r="U247" s="2">
        <f t="shared" si="20"/>
        <v>3398700</v>
      </c>
      <c r="V247" s="2">
        <f t="shared" si="20"/>
        <v>5805700</v>
      </c>
      <c r="W247" s="2">
        <f t="shared" si="20"/>
        <v>6730200</v>
      </c>
      <c r="X247" s="2">
        <f t="shared" si="20"/>
        <v>5303400</v>
      </c>
      <c r="Y247" s="2" cm="1">
        <f t="array" ref="Y247">_xlfn.XLOOKUP(Y$1&amp;$R247,$C$3:$C$1662&amp;$D$3:$D$1662,$E$3:$E$1662,0,0,1)</f>
        <v>5000</v>
      </c>
      <c r="Z247" s="2" cm="1">
        <f t="array" ref="Z247">_xlfn.XLOOKUP(Z$1&amp;$R247,$C$3:$C$1662&amp;$D$3:$D$1662,$E$3:$E$1662,0,0,1)</f>
        <v>1600</v>
      </c>
      <c r="AA247" s="2" cm="1">
        <f t="array" ref="AA247">_xlfn.XLOOKUP(AA$1&amp;$R247,$C$3:$C$1662&amp;$D$3:$D$1662,$E$3:$E$1662,0,0,1)</f>
        <v>3600</v>
      </c>
      <c r="AB247" s="2" cm="1">
        <f t="array" ref="AB247">_xlfn.XLOOKUP(AB$1&amp;$R247,$C$3:$C$1662&amp;$D$3:$D$1662,$E$3:$E$1662,0,0,1)</f>
        <v>12900</v>
      </c>
      <c r="AC247" s="2" cm="1">
        <f t="array" ref="AC247">_xlfn.XLOOKUP(AC$1&amp;$R247,$C$3:$C$1662&amp;$D$3:$D$1662,$E$3:$E$1662,0,0,1)</f>
        <v>11500</v>
      </c>
    </row>
    <row r="248" spans="3:29" x14ac:dyDescent="0.4">
      <c r="C248" t="s">
        <v>758</v>
      </c>
      <c r="D248" t="s">
        <v>456</v>
      </c>
      <c r="E248">
        <v>11500</v>
      </c>
      <c r="R248" t="s">
        <v>258</v>
      </c>
      <c r="S248" s="2">
        <f t="shared" si="16"/>
        <v>4819800</v>
      </c>
      <c r="T248" s="2">
        <f t="shared" si="20"/>
        <v>2830900</v>
      </c>
      <c r="U248" s="2">
        <f t="shared" si="20"/>
        <v>3400400</v>
      </c>
      <c r="V248" s="2">
        <f t="shared" si="20"/>
        <v>5812500</v>
      </c>
      <c r="W248" s="2">
        <f t="shared" si="20"/>
        <v>6741400</v>
      </c>
      <c r="X248" s="2">
        <f t="shared" si="20"/>
        <v>5313800</v>
      </c>
      <c r="Y248" s="2" cm="1">
        <f t="array" ref="Y248">_xlfn.XLOOKUP(Y$1&amp;$R248,$C$3:$C$1662&amp;$D$3:$D$1662,$E$3:$E$1662,0,0,1)</f>
        <v>8100</v>
      </c>
      <c r="Z248" s="2" cm="1">
        <f t="array" ref="Z248">_xlfn.XLOOKUP(Z$1&amp;$R248,$C$3:$C$1662&amp;$D$3:$D$1662,$E$3:$E$1662,0,0,1)</f>
        <v>1700</v>
      </c>
      <c r="AA248" s="2" cm="1">
        <f t="array" ref="AA248">_xlfn.XLOOKUP(AA$1&amp;$R248,$C$3:$C$1662&amp;$D$3:$D$1662,$E$3:$E$1662,0,0,1)</f>
        <v>6800</v>
      </c>
      <c r="AB248" s="2" cm="1">
        <f t="array" ref="AB248">_xlfn.XLOOKUP(AB$1&amp;$R248,$C$3:$C$1662&amp;$D$3:$D$1662,$E$3:$E$1662,0,0,1)</f>
        <v>11200</v>
      </c>
      <c r="AC248" s="2" cm="1">
        <f t="array" ref="AC248">_xlfn.XLOOKUP(AC$1&amp;$R248,$C$3:$C$1662&amp;$D$3:$D$1662,$E$3:$E$1662,0,0,1)</f>
        <v>10400</v>
      </c>
    </row>
    <row r="249" spans="3:29" x14ac:dyDescent="0.4">
      <c r="C249" t="s">
        <v>758</v>
      </c>
      <c r="D249" t="s">
        <v>457</v>
      </c>
      <c r="E249">
        <v>10400</v>
      </c>
      <c r="R249" t="s">
        <v>109</v>
      </c>
      <c r="S249" s="2">
        <f t="shared" si="16"/>
        <v>4825480</v>
      </c>
      <c r="T249" s="2">
        <f t="shared" si="20"/>
        <v>2834000</v>
      </c>
      <c r="U249" s="2">
        <f t="shared" si="20"/>
        <v>3403800</v>
      </c>
      <c r="V249" s="2">
        <f t="shared" si="20"/>
        <v>5818600</v>
      </c>
      <c r="W249" s="2">
        <f t="shared" si="20"/>
        <v>6751600</v>
      </c>
      <c r="X249" s="2">
        <f t="shared" si="20"/>
        <v>5319400</v>
      </c>
      <c r="Y249" s="2" cm="1">
        <f t="array" ref="Y249">_xlfn.XLOOKUP(Y$1&amp;$R249,$C$3:$C$1662&amp;$D$3:$D$1662,$E$3:$E$1662,0,0,1)</f>
        <v>3100</v>
      </c>
      <c r="Z249" s="2" cm="1">
        <f t="array" ref="Z249">_xlfn.XLOOKUP(Z$1&amp;$R249,$C$3:$C$1662&amp;$D$3:$D$1662,$E$3:$E$1662,0,0,1)</f>
        <v>3400</v>
      </c>
      <c r="AA249" s="2" cm="1">
        <f t="array" ref="AA249">_xlfn.XLOOKUP(AA$1&amp;$R249,$C$3:$C$1662&amp;$D$3:$D$1662,$E$3:$E$1662,0,0,1)</f>
        <v>6100</v>
      </c>
      <c r="AB249" s="2" cm="1">
        <f t="array" ref="AB249">_xlfn.XLOOKUP(AB$1&amp;$R249,$C$3:$C$1662&amp;$D$3:$D$1662,$E$3:$E$1662,0,0,1)</f>
        <v>10200</v>
      </c>
      <c r="AC249" s="2" cm="1">
        <f t="array" ref="AC249">_xlfn.XLOOKUP(AC$1&amp;$R249,$C$3:$C$1662&amp;$D$3:$D$1662,$E$3:$E$1662,0,0,1)</f>
        <v>5600</v>
      </c>
    </row>
    <row r="250" spans="3:29" x14ac:dyDescent="0.4">
      <c r="C250" t="s">
        <v>758</v>
      </c>
      <c r="D250" t="s">
        <v>458</v>
      </c>
      <c r="E250">
        <v>5600</v>
      </c>
      <c r="R250" t="s">
        <v>260</v>
      </c>
      <c r="S250" s="2">
        <f t="shared" si="16"/>
        <v>4831560</v>
      </c>
      <c r="T250" s="2">
        <f t="shared" si="20"/>
        <v>2838800</v>
      </c>
      <c r="U250" s="2">
        <f t="shared" si="20"/>
        <v>3410000</v>
      </c>
      <c r="V250" s="2">
        <f t="shared" si="20"/>
        <v>5826000</v>
      </c>
      <c r="W250" s="2">
        <f t="shared" si="20"/>
        <v>6756900</v>
      </c>
      <c r="X250" s="2">
        <f t="shared" si="20"/>
        <v>5326100</v>
      </c>
      <c r="Y250" s="2" cm="1">
        <f t="array" ref="Y250">_xlfn.XLOOKUP(Y$1&amp;$R250,$C$3:$C$1662&amp;$D$3:$D$1662,$E$3:$E$1662,0,0,1)</f>
        <v>4800</v>
      </c>
      <c r="Z250" s="2" cm="1">
        <f t="array" ref="Z250">_xlfn.XLOOKUP(Z$1&amp;$R250,$C$3:$C$1662&amp;$D$3:$D$1662,$E$3:$E$1662,0,0,1)</f>
        <v>6200</v>
      </c>
      <c r="AA250" s="2" cm="1">
        <f t="array" ref="AA250">_xlfn.XLOOKUP(AA$1&amp;$R250,$C$3:$C$1662&amp;$D$3:$D$1662,$E$3:$E$1662,0,0,1)</f>
        <v>7400</v>
      </c>
      <c r="AB250" s="2" cm="1">
        <f t="array" ref="AB250">_xlfn.XLOOKUP(AB$1&amp;$R250,$C$3:$C$1662&amp;$D$3:$D$1662,$E$3:$E$1662,0,0,1)</f>
        <v>5300</v>
      </c>
      <c r="AC250" s="2" cm="1">
        <f t="array" ref="AC250">_xlfn.XLOOKUP(AC$1&amp;$R250,$C$3:$C$1662&amp;$D$3:$D$1662,$E$3:$E$1662,0,0,1)</f>
        <v>6700</v>
      </c>
    </row>
    <row r="251" spans="3:29" x14ac:dyDescent="0.4">
      <c r="C251" t="s">
        <v>758</v>
      </c>
      <c r="D251" t="s">
        <v>459</v>
      </c>
      <c r="E251">
        <v>6700</v>
      </c>
      <c r="R251" t="s">
        <v>265</v>
      </c>
      <c r="S251" s="2">
        <f t="shared" si="16"/>
        <v>4844040</v>
      </c>
      <c r="T251" s="2">
        <f t="shared" si="20"/>
        <v>2844800</v>
      </c>
      <c r="U251" s="2">
        <f t="shared" si="20"/>
        <v>3412600</v>
      </c>
      <c r="V251" s="2">
        <f t="shared" si="20"/>
        <v>5840100</v>
      </c>
      <c r="W251" s="2">
        <f t="shared" si="20"/>
        <v>6785700</v>
      </c>
      <c r="X251" s="2">
        <f t="shared" si="20"/>
        <v>5337000</v>
      </c>
      <c r="Y251" s="2" cm="1">
        <f t="array" ref="Y251">_xlfn.XLOOKUP(Y$1&amp;$R251,$C$3:$C$1662&amp;$D$3:$D$1662,$E$3:$E$1662,0,0,1)</f>
        <v>6000</v>
      </c>
      <c r="Z251" s="2" cm="1">
        <f t="array" ref="Z251">_xlfn.XLOOKUP(Z$1&amp;$R251,$C$3:$C$1662&amp;$D$3:$D$1662,$E$3:$E$1662,0,0,1)</f>
        <v>2600</v>
      </c>
      <c r="AA251" s="2" cm="1">
        <f t="array" ref="AA251">_xlfn.XLOOKUP(AA$1&amp;$R251,$C$3:$C$1662&amp;$D$3:$D$1662,$E$3:$E$1662,0,0,1)</f>
        <v>14100</v>
      </c>
      <c r="AB251" s="2" cm="1">
        <f t="array" ref="AB251">_xlfn.XLOOKUP(AB$1&amp;$R251,$C$3:$C$1662&amp;$D$3:$D$1662,$E$3:$E$1662,0,0,1)</f>
        <v>28800</v>
      </c>
      <c r="AC251" s="2" cm="1">
        <f t="array" ref="AC251">_xlfn.XLOOKUP(AC$1&amp;$R251,$C$3:$C$1662&amp;$D$3:$D$1662,$E$3:$E$1662,0,0,1)</f>
        <v>10900</v>
      </c>
    </row>
    <row r="252" spans="3:29" x14ac:dyDescent="0.4">
      <c r="C252" t="s">
        <v>758</v>
      </c>
      <c r="D252" t="s">
        <v>460</v>
      </c>
      <c r="E252">
        <v>10900</v>
      </c>
      <c r="R252" t="s">
        <v>188</v>
      </c>
      <c r="S252" s="2">
        <f t="shared" si="16"/>
        <v>4851660</v>
      </c>
      <c r="T252" s="2">
        <f t="shared" si="20"/>
        <v>2856600</v>
      </c>
      <c r="U252" s="2">
        <f t="shared" si="20"/>
        <v>3414900</v>
      </c>
      <c r="V252" s="2">
        <f t="shared" si="20"/>
        <v>5842900</v>
      </c>
      <c r="W252" s="2">
        <f t="shared" si="20"/>
        <v>6797000</v>
      </c>
      <c r="X252" s="2">
        <f t="shared" si="20"/>
        <v>5346900</v>
      </c>
      <c r="Y252" s="2" cm="1">
        <f t="array" ref="Y252">_xlfn.XLOOKUP(Y$1&amp;$R252,$C$3:$C$1662&amp;$D$3:$D$1662,$E$3:$E$1662,0,0,1)</f>
        <v>11800</v>
      </c>
      <c r="Z252" s="2" cm="1">
        <f t="array" ref="Z252">_xlfn.XLOOKUP(Z$1&amp;$R252,$C$3:$C$1662&amp;$D$3:$D$1662,$E$3:$E$1662,0,0,1)</f>
        <v>2300</v>
      </c>
      <c r="AA252" s="2" cm="1">
        <f t="array" ref="AA252">_xlfn.XLOOKUP(AA$1&amp;$R252,$C$3:$C$1662&amp;$D$3:$D$1662,$E$3:$E$1662,0,0,1)</f>
        <v>2800</v>
      </c>
      <c r="AB252" s="2" cm="1">
        <f t="array" ref="AB252">_xlfn.XLOOKUP(AB$1&amp;$R252,$C$3:$C$1662&amp;$D$3:$D$1662,$E$3:$E$1662,0,0,1)</f>
        <v>11300</v>
      </c>
      <c r="AC252" s="2" cm="1">
        <f t="array" ref="AC252">_xlfn.XLOOKUP(AC$1&amp;$R252,$C$3:$C$1662&amp;$D$3:$D$1662,$E$3:$E$1662,0,0,1)</f>
        <v>9900</v>
      </c>
    </row>
    <row r="253" spans="3:29" x14ac:dyDescent="0.4">
      <c r="C253" t="s">
        <v>758</v>
      </c>
      <c r="D253" t="s">
        <v>461</v>
      </c>
      <c r="E253">
        <v>9900</v>
      </c>
      <c r="R253" t="s">
        <v>75</v>
      </c>
      <c r="S253" s="2">
        <f t="shared" si="16"/>
        <v>4858420</v>
      </c>
      <c r="T253" s="2">
        <f t="shared" si="20"/>
        <v>2859700</v>
      </c>
      <c r="U253" s="2">
        <f t="shared" si="20"/>
        <v>3419900</v>
      </c>
      <c r="V253" s="2">
        <f t="shared" si="20"/>
        <v>5852900</v>
      </c>
      <c r="W253" s="2">
        <f t="shared" si="20"/>
        <v>6805900</v>
      </c>
      <c r="X253" s="2">
        <f t="shared" si="20"/>
        <v>5353700</v>
      </c>
      <c r="Y253" s="2" cm="1">
        <f t="array" ref="Y253">_xlfn.XLOOKUP(Y$1&amp;$R253,$C$3:$C$1662&amp;$D$3:$D$1662,$E$3:$E$1662,0,0,1)</f>
        <v>3100</v>
      </c>
      <c r="Z253" s="2" cm="1">
        <f t="array" ref="Z253">_xlfn.XLOOKUP(Z$1&amp;$R253,$C$3:$C$1662&amp;$D$3:$D$1662,$E$3:$E$1662,0,0,1)</f>
        <v>5000</v>
      </c>
      <c r="AA253" s="2" cm="1">
        <f t="array" ref="AA253">_xlfn.XLOOKUP(AA$1&amp;$R253,$C$3:$C$1662&amp;$D$3:$D$1662,$E$3:$E$1662,0,0,1)</f>
        <v>10000</v>
      </c>
      <c r="AB253" s="2" cm="1">
        <f t="array" ref="AB253">_xlfn.XLOOKUP(AB$1&amp;$R253,$C$3:$C$1662&amp;$D$3:$D$1662,$E$3:$E$1662,0,0,1)</f>
        <v>8900</v>
      </c>
      <c r="AC253" s="2" cm="1">
        <f t="array" ref="AC253">_xlfn.XLOOKUP(AC$1&amp;$R253,$C$3:$C$1662&amp;$D$3:$D$1662,$E$3:$E$1662,0,0,1)</f>
        <v>6800</v>
      </c>
    </row>
    <row r="254" spans="3:29" x14ac:dyDescent="0.4">
      <c r="C254" t="s">
        <v>758</v>
      </c>
      <c r="D254" t="s">
        <v>462</v>
      </c>
      <c r="E254">
        <v>6800</v>
      </c>
      <c r="R254" t="s">
        <v>191</v>
      </c>
      <c r="S254" s="2">
        <f t="shared" si="16"/>
        <v>4865940</v>
      </c>
      <c r="T254" s="2">
        <f t="shared" si="20"/>
        <v>2861400</v>
      </c>
      <c r="U254" s="2">
        <f t="shared" si="20"/>
        <v>3431800</v>
      </c>
      <c r="V254" s="2">
        <f t="shared" si="20"/>
        <v>5864200</v>
      </c>
      <c r="W254" s="2">
        <f t="shared" si="20"/>
        <v>6812400</v>
      </c>
      <c r="X254" s="2">
        <f t="shared" si="20"/>
        <v>5359900</v>
      </c>
      <c r="Y254" s="2" cm="1">
        <f t="array" ref="Y254">_xlfn.XLOOKUP(Y$1&amp;$R254,$C$3:$C$1662&amp;$D$3:$D$1662,$E$3:$E$1662,0,0,1)</f>
        <v>1700</v>
      </c>
      <c r="Z254" s="2" cm="1">
        <f t="array" ref="Z254">_xlfn.XLOOKUP(Z$1&amp;$R254,$C$3:$C$1662&amp;$D$3:$D$1662,$E$3:$E$1662,0,0,1)</f>
        <v>11900</v>
      </c>
      <c r="AA254" s="2" cm="1">
        <f t="array" ref="AA254">_xlfn.XLOOKUP(AA$1&amp;$R254,$C$3:$C$1662&amp;$D$3:$D$1662,$E$3:$E$1662,0,0,1)</f>
        <v>11300</v>
      </c>
      <c r="AB254" s="2" cm="1">
        <f t="array" ref="AB254">_xlfn.XLOOKUP(AB$1&amp;$R254,$C$3:$C$1662&amp;$D$3:$D$1662,$E$3:$E$1662,0,0,1)</f>
        <v>6500</v>
      </c>
      <c r="AC254" s="2" cm="1">
        <f t="array" ref="AC254">_xlfn.XLOOKUP(AC$1&amp;$R254,$C$3:$C$1662&amp;$D$3:$D$1662,$E$3:$E$1662,0,0,1)</f>
        <v>6200</v>
      </c>
    </row>
    <row r="255" spans="3:29" x14ac:dyDescent="0.4">
      <c r="C255" t="s">
        <v>758</v>
      </c>
      <c r="D255" t="s">
        <v>463</v>
      </c>
      <c r="E255">
        <v>6200</v>
      </c>
      <c r="R255" t="s">
        <v>256</v>
      </c>
      <c r="S255" s="2">
        <f t="shared" si="16"/>
        <v>4873300</v>
      </c>
      <c r="T255" s="2">
        <f t="shared" si="20"/>
        <v>2863500</v>
      </c>
      <c r="U255" s="2">
        <f t="shared" si="20"/>
        <v>3435100</v>
      </c>
      <c r="V255" s="2">
        <f t="shared" si="20"/>
        <v>5877800</v>
      </c>
      <c r="W255" s="2">
        <f t="shared" si="20"/>
        <v>6817400</v>
      </c>
      <c r="X255" s="2">
        <f t="shared" si="20"/>
        <v>5372700</v>
      </c>
      <c r="Y255" s="2" cm="1">
        <f t="array" ref="Y255">_xlfn.XLOOKUP(Y$1&amp;$R255,$C$3:$C$1662&amp;$D$3:$D$1662,$E$3:$E$1662,0,0,1)</f>
        <v>2100</v>
      </c>
      <c r="Z255" s="2" cm="1">
        <f t="array" ref="Z255">_xlfn.XLOOKUP(Z$1&amp;$R255,$C$3:$C$1662&amp;$D$3:$D$1662,$E$3:$E$1662,0,0,1)</f>
        <v>3300</v>
      </c>
      <c r="AA255" s="2" cm="1">
        <f t="array" ref="AA255">_xlfn.XLOOKUP(AA$1&amp;$R255,$C$3:$C$1662&amp;$D$3:$D$1662,$E$3:$E$1662,0,0,1)</f>
        <v>13600</v>
      </c>
      <c r="AB255" s="2" cm="1">
        <f t="array" ref="AB255">_xlfn.XLOOKUP(AB$1&amp;$R255,$C$3:$C$1662&amp;$D$3:$D$1662,$E$3:$E$1662,0,0,1)</f>
        <v>5000</v>
      </c>
      <c r="AC255" s="2" cm="1">
        <f t="array" ref="AC255">_xlfn.XLOOKUP(AC$1&amp;$R255,$C$3:$C$1662&amp;$D$3:$D$1662,$E$3:$E$1662,0,0,1)</f>
        <v>12800</v>
      </c>
    </row>
    <row r="256" spans="3:29" x14ac:dyDescent="0.4">
      <c r="C256" t="s">
        <v>758</v>
      </c>
      <c r="D256" t="s">
        <v>464</v>
      </c>
      <c r="E256">
        <v>12800</v>
      </c>
      <c r="R256" t="s">
        <v>276</v>
      </c>
      <c r="S256" s="2">
        <f t="shared" si="16"/>
        <v>4878560</v>
      </c>
      <c r="T256" s="2">
        <f t="shared" si="20"/>
        <v>2865000</v>
      </c>
      <c r="U256" s="2">
        <f t="shared" si="20"/>
        <v>3437800</v>
      </c>
      <c r="V256" s="2">
        <f t="shared" si="20"/>
        <v>5881600</v>
      </c>
      <c r="W256" s="2">
        <f t="shared" si="20"/>
        <v>6828100</v>
      </c>
      <c r="X256" s="2">
        <f t="shared" si="20"/>
        <v>5380300</v>
      </c>
      <c r="Y256" s="2" cm="1">
        <f t="array" ref="Y256">_xlfn.XLOOKUP(Y$1&amp;$R256,$C$3:$C$1662&amp;$D$3:$D$1662,$E$3:$E$1662,0,0,1)</f>
        <v>1500</v>
      </c>
      <c r="Z256" s="2" cm="1">
        <f t="array" ref="Z256">_xlfn.XLOOKUP(Z$1&amp;$R256,$C$3:$C$1662&amp;$D$3:$D$1662,$E$3:$E$1662,0,0,1)</f>
        <v>2700</v>
      </c>
      <c r="AA256" s="2" cm="1">
        <f t="array" ref="AA256">_xlfn.XLOOKUP(AA$1&amp;$R256,$C$3:$C$1662&amp;$D$3:$D$1662,$E$3:$E$1662,0,0,1)</f>
        <v>3800</v>
      </c>
      <c r="AB256" s="2" cm="1">
        <f t="array" ref="AB256">_xlfn.XLOOKUP(AB$1&amp;$R256,$C$3:$C$1662&amp;$D$3:$D$1662,$E$3:$E$1662,0,0,1)</f>
        <v>10700</v>
      </c>
      <c r="AC256" s="2" cm="1">
        <f t="array" ref="AC256">_xlfn.XLOOKUP(AC$1&amp;$R256,$C$3:$C$1662&amp;$D$3:$D$1662,$E$3:$E$1662,0,0,1)</f>
        <v>7600</v>
      </c>
    </row>
    <row r="257" spans="3:29" x14ac:dyDescent="0.4">
      <c r="C257" t="s">
        <v>758</v>
      </c>
      <c r="D257" t="s">
        <v>465</v>
      </c>
      <c r="E257">
        <v>7600</v>
      </c>
      <c r="R257" t="s">
        <v>275</v>
      </c>
      <c r="S257" s="2">
        <f t="shared" si="16"/>
        <v>4885100</v>
      </c>
      <c r="T257" s="2">
        <f t="shared" si="20"/>
        <v>2867700</v>
      </c>
      <c r="U257" s="2">
        <f t="shared" si="20"/>
        <v>3440300</v>
      </c>
      <c r="V257" s="2">
        <f t="shared" si="20"/>
        <v>5889100</v>
      </c>
      <c r="W257" s="2">
        <f t="shared" si="20"/>
        <v>6836500</v>
      </c>
      <c r="X257" s="2">
        <f t="shared" si="20"/>
        <v>5391900</v>
      </c>
      <c r="Y257" s="2" cm="1">
        <f t="array" ref="Y257">_xlfn.XLOOKUP(Y$1&amp;$R257,$C$3:$C$1662&amp;$D$3:$D$1662,$E$3:$E$1662,0,0,1)</f>
        <v>2700</v>
      </c>
      <c r="Z257" s="2" cm="1">
        <f t="array" ref="Z257">_xlfn.XLOOKUP(Z$1&amp;$R257,$C$3:$C$1662&amp;$D$3:$D$1662,$E$3:$E$1662,0,0,1)</f>
        <v>2500</v>
      </c>
      <c r="AA257" s="2" cm="1">
        <f t="array" ref="AA257">_xlfn.XLOOKUP(AA$1&amp;$R257,$C$3:$C$1662&amp;$D$3:$D$1662,$E$3:$E$1662,0,0,1)</f>
        <v>7500</v>
      </c>
      <c r="AB257" s="2" cm="1">
        <f t="array" ref="AB257">_xlfn.XLOOKUP(AB$1&amp;$R257,$C$3:$C$1662&amp;$D$3:$D$1662,$E$3:$E$1662,0,0,1)</f>
        <v>8400</v>
      </c>
      <c r="AC257" s="2" cm="1">
        <f t="array" ref="AC257">_xlfn.XLOOKUP(AC$1&amp;$R257,$C$3:$C$1662&amp;$D$3:$D$1662,$E$3:$E$1662,0,0,1)</f>
        <v>11600</v>
      </c>
    </row>
    <row r="258" spans="3:29" x14ac:dyDescent="0.4">
      <c r="C258" t="s">
        <v>758</v>
      </c>
      <c r="D258" t="s">
        <v>466</v>
      </c>
      <c r="E258">
        <v>11600</v>
      </c>
      <c r="R258" t="s">
        <v>205</v>
      </c>
      <c r="S258" s="2">
        <f t="shared" si="16"/>
        <v>4894320</v>
      </c>
      <c r="T258" s="2">
        <f t="shared" si="20"/>
        <v>2878800</v>
      </c>
      <c r="U258" s="2">
        <f t="shared" si="20"/>
        <v>3446900</v>
      </c>
      <c r="V258" s="2">
        <f t="shared" si="20"/>
        <v>5904500</v>
      </c>
      <c r="W258" s="2">
        <f t="shared" si="20"/>
        <v>6845000</v>
      </c>
      <c r="X258" s="2">
        <f t="shared" si="20"/>
        <v>5396400</v>
      </c>
      <c r="Y258" s="2" cm="1">
        <f t="array" ref="Y258">_xlfn.XLOOKUP(Y$1&amp;$R258,$C$3:$C$1662&amp;$D$3:$D$1662,$E$3:$E$1662,0,0,1)</f>
        <v>11100</v>
      </c>
      <c r="Z258" s="2" cm="1">
        <f t="array" ref="Z258">_xlfn.XLOOKUP(Z$1&amp;$R258,$C$3:$C$1662&amp;$D$3:$D$1662,$E$3:$E$1662,0,0,1)</f>
        <v>6600</v>
      </c>
      <c r="AA258" s="2" cm="1">
        <f t="array" ref="AA258">_xlfn.XLOOKUP(AA$1&amp;$R258,$C$3:$C$1662&amp;$D$3:$D$1662,$E$3:$E$1662,0,0,1)</f>
        <v>15400</v>
      </c>
      <c r="AB258" s="2" cm="1">
        <f t="array" ref="AB258">_xlfn.XLOOKUP(AB$1&amp;$R258,$C$3:$C$1662&amp;$D$3:$D$1662,$E$3:$E$1662,0,0,1)</f>
        <v>8500</v>
      </c>
      <c r="AC258" s="2" cm="1">
        <f t="array" ref="AC258">_xlfn.XLOOKUP(AC$1&amp;$R258,$C$3:$C$1662&amp;$D$3:$D$1662,$E$3:$E$1662,0,0,1)</f>
        <v>4500</v>
      </c>
    </row>
    <row r="259" spans="3:29" x14ac:dyDescent="0.4">
      <c r="C259" t="s">
        <v>758</v>
      </c>
      <c r="D259" t="s">
        <v>467</v>
      </c>
      <c r="E259">
        <v>4500</v>
      </c>
      <c r="R259" t="s">
        <v>40</v>
      </c>
      <c r="S259" s="2">
        <f t="shared" ref="S259:S322" si="21">IFERROR(AVERAGEIFS(T259:X259,T259:X259,"&gt;0"),0)</f>
        <v>4905820</v>
      </c>
      <c r="T259" s="2">
        <f t="shared" si="20"/>
        <v>2887000</v>
      </c>
      <c r="U259" s="2">
        <f t="shared" si="20"/>
        <v>3449300</v>
      </c>
      <c r="V259" s="2">
        <f t="shared" si="20"/>
        <v>5911200</v>
      </c>
      <c r="W259" s="2">
        <f t="shared" si="20"/>
        <v>6853200</v>
      </c>
      <c r="X259" s="2">
        <f t="shared" si="20"/>
        <v>5428400</v>
      </c>
      <c r="Y259" s="2" cm="1">
        <f t="array" ref="Y259">_xlfn.XLOOKUP(Y$1&amp;$R259,$C$3:$C$1662&amp;$D$3:$D$1662,$E$3:$E$1662,0,0,1)</f>
        <v>8200</v>
      </c>
      <c r="Z259" s="2" cm="1">
        <f t="array" ref="Z259">_xlfn.XLOOKUP(Z$1&amp;$R259,$C$3:$C$1662&amp;$D$3:$D$1662,$E$3:$E$1662,0,0,1)</f>
        <v>2400</v>
      </c>
      <c r="AA259" s="2" cm="1">
        <f t="array" ref="AA259">_xlfn.XLOOKUP(AA$1&amp;$R259,$C$3:$C$1662&amp;$D$3:$D$1662,$E$3:$E$1662,0,0,1)</f>
        <v>6700</v>
      </c>
      <c r="AB259" s="2" cm="1">
        <f t="array" ref="AB259">_xlfn.XLOOKUP(AB$1&amp;$R259,$C$3:$C$1662&amp;$D$3:$D$1662,$E$3:$E$1662,0,0,1)</f>
        <v>8200</v>
      </c>
      <c r="AC259" s="2" cm="1">
        <f t="array" ref="AC259">_xlfn.XLOOKUP(AC$1&amp;$R259,$C$3:$C$1662&amp;$D$3:$D$1662,$E$3:$E$1662,0,0,1)</f>
        <v>32000</v>
      </c>
    </row>
    <row r="260" spans="3:29" x14ac:dyDescent="0.4">
      <c r="C260" t="s">
        <v>758</v>
      </c>
      <c r="D260" t="s">
        <v>468</v>
      </c>
      <c r="E260">
        <v>32000</v>
      </c>
      <c r="R260" t="s">
        <v>231</v>
      </c>
      <c r="S260" s="2">
        <f t="shared" si="21"/>
        <v>4912500</v>
      </c>
      <c r="T260" s="2">
        <f t="shared" ref="T260:X275" si="22">T259+Y260</f>
        <v>2890600</v>
      </c>
      <c r="U260" s="2">
        <f t="shared" si="22"/>
        <v>3452500</v>
      </c>
      <c r="V260" s="2">
        <f t="shared" si="22"/>
        <v>5919300</v>
      </c>
      <c r="W260" s="2">
        <f t="shared" si="22"/>
        <v>6863500</v>
      </c>
      <c r="X260" s="2">
        <f t="shared" si="22"/>
        <v>5436600</v>
      </c>
      <c r="Y260" s="2" cm="1">
        <f t="array" ref="Y260">_xlfn.XLOOKUP(Y$1&amp;$R260,$C$3:$C$1662&amp;$D$3:$D$1662,$E$3:$E$1662,0,0,1)</f>
        <v>3600</v>
      </c>
      <c r="Z260" s="2" cm="1">
        <f t="array" ref="Z260">_xlfn.XLOOKUP(Z$1&amp;$R260,$C$3:$C$1662&amp;$D$3:$D$1662,$E$3:$E$1662,0,0,1)</f>
        <v>3200</v>
      </c>
      <c r="AA260" s="2" cm="1">
        <f t="array" ref="AA260">_xlfn.XLOOKUP(AA$1&amp;$R260,$C$3:$C$1662&amp;$D$3:$D$1662,$E$3:$E$1662,0,0,1)</f>
        <v>8100</v>
      </c>
      <c r="AB260" s="2" cm="1">
        <f t="array" ref="AB260">_xlfn.XLOOKUP(AB$1&amp;$R260,$C$3:$C$1662&amp;$D$3:$D$1662,$E$3:$E$1662,0,0,1)</f>
        <v>10300</v>
      </c>
      <c r="AC260" s="2" cm="1">
        <f t="array" ref="AC260">_xlfn.XLOOKUP(AC$1&amp;$R260,$C$3:$C$1662&amp;$D$3:$D$1662,$E$3:$E$1662,0,0,1)</f>
        <v>8200</v>
      </c>
    </row>
    <row r="261" spans="3:29" x14ac:dyDescent="0.4">
      <c r="C261" t="s">
        <v>758</v>
      </c>
      <c r="D261" t="s">
        <v>469</v>
      </c>
      <c r="E261">
        <v>8200</v>
      </c>
      <c r="R261" t="s">
        <v>244</v>
      </c>
      <c r="S261" s="2">
        <f t="shared" si="21"/>
        <v>4919940</v>
      </c>
      <c r="T261" s="2">
        <f t="shared" si="22"/>
        <v>2892400</v>
      </c>
      <c r="U261" s="2">
        <f t="shared" si="22"/>
        <v>3455900</v>
      </c>
      <c r="V261" s="2">
        <f t="shared" si="22"/>
        <v>5929400</v>
      </c>
      <c r="W261" s="2">
        <f t="shared" si="22"/>
        <v>6875200</v>
      </c>
      <c r="X261" s="2">
        <f t="shared" si="22"/>
        <v>5446800</v>
      </c>
      <c r="Y261" s="2" cm="1">
        <f t="array" ref="Y261">_xlfn.XLOOKUP(Y$1&amp;$R261,$C$3:$C$1662&amp;$D$3:$D$1662,$E$3:$E$1662,0,0,1)</f>
        <v>1800</v>
      </c>
      <c r="Z261" s="2" cm="1">
        <f t="array" ref="Z261">_xlfn.XLOOKUP(Z$1&amp;$R261,$C$3:$C$1662&amp;$D$3:$D$1662,$E$3:$E$1662,0,0,1)</f>
        <v>3400</v>
      </c>
      <c r="AA261" s="2" cm="1">
        <f t="array" ref="AA261">_xlfn.XLOOKUP(AA$1&amp;$R261,$C$3:$C$1662&amp;$D$3:$D$1662,$E$3:$E$1662,0,0,1)</f>
        <v>10100</v>
      </c>
      <c r="AB261" s="2" cm="1">
        <f t="array" ref="AB261">_xlfn.XLOOKUP(AB$1&amp;$R261,$C$3:$C$1662&amp;$D$3:$D$1662,$E$3:$E$1662,0,0,1)</f>
        <v>11700</v>
      </c>
      <c r="AC261" s="2" cm="1">
        <f t="array" ref="AC261">_xlfn.XLOOKUP(AC$1&amp;$R261,$C$3:$C$1662&amp;$D$3:$D$1662,$E$3:$E$1662,0,0,1)</f>
        <v>10200</v>
      </c>
    </row>
    <row r="262" spans="3:29" x14ac:dyDescent="0.4">
      <c r="C262" t="s">
        <v>758</v>
      </c>
      <c r="D262" t="s">
        <v>470</v>
      </c>
      <c r="E262">
        <v>10200</v>
      </c>
      <c r="R262" t="s">
        <v>124</v>
      </c>
      <c r="S262" s="2">
        <f t="shared" si="21"/>
        <v>4926200</v>
      </c>
      <c r="T262" s="2">
        <f t="shared" si="22"/>
        <v>2899900</v>
      </c>
      <c r="U262" s="2">
        <f t="shared" si="22"/>
        <v>3458000</v>
      </c>
      <c r="V262" s="2">
        <f t="shared" si="22"/>
        <v>5938400</v>
      </c>
      <c r="W262" s="2">
        <f t="shared" si="22"/>
        <v>6879600</v>
      </c>
      <c r="X262" s="2">
        <f t="shared" si="22"/>
        <v>5455100</v>
      </c>
      <c r="Y262" s="2" cm="1">
        <f t="array" ref="Y262">_xlfn.XLOOKUP(Y$1&amp;$R262,$C$3:$C$1662&amp;$D$3:$D$1662,$E$3:$E$1662,0,0,1)</f>
        <v>7500</v>
      </c>
      <c r="Z262" s="2" cm="1">
        <f t="array" ref="Z262">_xlfn.XLOOKUP(Z$1&amp;$R262,$C$3:$C$1662&amp;$D$3:$D$1662,$E$3:$E$1662,0,0,1)</f>
        <v>2100</v>
      </c>
      <c r="AA262" s="2" cm="1">
        <f t="array" ref="AA262">_xlfn.XLOOKUP(AA$1&amp;$R262,$C$3:$C$1662&amp;$D$3:$D$1662,$E$3:$E$1662,0,0,1)</f>
        <v>9000</v>
      </c>
      <c r="AB262" s="2" cm="1">
        <f t="array" ref="AB262">_xlfn.XLOOKUP(AB$1&amp;$R262,$C$3:$C$1662&amp;$D$3:$D$1662,$E$3:$E$1662,0,0,1)</f>
        <v>4400</v>
      </c>
      <c r="AC262" s="2" cm="1">
        <f t="array" ref="AC262">_xlfn.XLOOKUP(AC$1&amp;$R262,$C$3:$C$1662&amp;$D$3:$D$1662,$E$3:$E$1662,0,0,1)</f>
        <v>8300</v>
      </c>
    </row>
    <row r="263" spans="3:29" x14ac:dyDescent="0.4">
      <c r="C263" t="s">
        <v>758</v>
      </c>
      <c r="D263" t="s">
        <v>471</v>
      </c>
      <c r="E263">
        <v>8300</v>
      </c>
      <c r="R263" t="s">
        <v>196</v>
      </c>
      <c r="S263" s="2">
        <f t="shared" si="21"/>
        <v>4932700</v>
      </c>
      <c r="T263" s="2">
        <f t="shared" si="22"/>
        <v>2900100</v>
      </c>
      <c r="U263" s="2">
        <f t="shared" si="22"/>
        <v>3460000</v>
      </c>
      <c r="V263" s="2">
        <f t="shared" si="22"/>
        <v>5945000</v>
      </c>
      <c r="W263" s="2">
        <f t="shared" si="22"/>
        <v>6889000</v>
      </c>
      <c r="X263" s="2">
        <f t="shared" si="22"/>
        <v>5469400</v>
      </c>
      <c r="Y263" s="2" cm="1">
        <f t="array" ref="Y263">_xlfn.XLOOKUP(Y$1&amp;$R263,$C$3:$C$1662&amp;$D$3:$D$1662,$E$3:$E$1662,0,0,1)</f>
        <v>200</v>
      </c>
      <c r="Z263" s="2" cm="1">
        <f t="array" ref="Z263">_xlfn.XLOOKUP(Z$1&amp;$R263,$C$3:$C$1662&amp;$D$3:$D$1662,$E$3:$E$1662,0,0,1)</f>
        <v>2000</v>
      </c>
      <c r="AA263" s="2" cm="1">
        <f t="array" ref="AA263">_xlfn.XLOOKUP(AA$1&amp;$R263,$C$3:$C$1662&amp;$D$3:$D$1662,$E$3:$E$1662,0,0,1)</f>
        <v>6600</v>
      </c>
      <c r="AB263" s="2" cm="1">
        <f t="array" ref="AB263">_xlfn.XLOOKUP(AB$1&amp;$R263,$C$3:$C$1662&amp;$D$3:$D$1662,$E$3:$E$1662,0,0,1)</f>
        <v>9400</v>
      </c>
      <c r="AC263" s="2" cm="1">
        <f t="array" ref="AC263">_xlfn.XLOOKUP(AC$1&amp;$R263,$C$3:$C$1662&amp;$D$3:$D$1662,$E$3:$E$1662,0,0,1)</f>
        <v>14300</v>
      </c>
    </row>
    <row r="264" spans="3:29" x14ac:dyDescent="0.4">
      <c r="C264" t="s">
        <v>758</v>
      </c>
      <c r="D264" t="s">
        <v>472</v>
      </c>
      <c r="E264">
        <v>14300</v>
      </c>
      <c r="R264" t="s">
        <v>254</v>
      </c>
      <c r="S264" s="2">
        <f t="shared" si="21"/>
        <v>4942060</v>
      </c>
      <c r="T264" s="2">
        <f t="shared" si="22"/>
        <v>2902300</v>
      </c>
      <c r="U264" s="2">
        <f t="shared" si="22"/>
        <v>3467900</v>
      </c>
      <c r="V264" s="2">
        <f t="shared" si="22"/>
        <v>5953700</v>
      </c>
      <c r="W264" s="2">
        <f t="shared" si="22"/>
        <v>6904100</v>
      </c>
      <c r="X264" s="2">
        <f t="shared" si="22"/>
        <v>5482300</v>
      </c>
      <c r="Y264" s="2" cm="1">
        <f t="array" ref="Y264">_xlfn.XLOOKUP(Y$1&amp;$R264,$C$3:$C$1662&amp;$D$3:$D$1662,$E$3:$E$1662,0,0,1)</f>
        <v>2200</v>
      </c>
      <c r="Z264" s="2" cm="1">
        <f t="array" ref="Z264">_xlfn.XLOOKUP(Z$1&amp;$R264,$C$3:$C$1662&amp;$D$3:$D$1662,$E$3:$E$1662,0,0,1)</f>
        <v>7900</v>
      </c>
      <c r="AA264" s="2" cm="1">
        <f t="array" ref="AA264">_xlfn.XLOOKUP(AA$1&amp;$R264,$C$3:$C$1662&amp;$D$3:$D$1662,$E$3:$E$1662,0,0,1)</f>
        <v>8700</v>
      </c>
      <c r="AB264" s="2" cm="1">
        <f t="array" ref="AB264">_xlfn.XLOOKUP(AB$1&amp;$R264,$C$3:$C$1662&amp;$D$3:$D$1662,$E$3:$E$1662,0,0,1)</f>
        <v>15100</v>
      </c>
      <c r="AC264" s="2" cm="1">
        <f t="array" ref="AC264">_xlfn.XLOOKUP(AC$1&amp;$R264,$C$3:$C$1662&amp;$D$3:$D$1662,$E$3:$E$1662,0,0,1)</f>
        <v>12900</v>
      </c>
    </row>
    <row r="265" spans="3:29" x14ac:dyDescent="0.4">
      <c r="C265" t="s">
        <v>758</v>
      </c>
      <c r="D265" t="s">
        <v>473</v>
      </c>
      <c r="E265">
        <v>12900</v>
      </c>
      <c r="R265" t="s">
        <v>187</v>
      </c>
      <c r="S265" s="2">
        <f t="shared" si="21"/>
        <v>4951780</v>
      </c>
      <c r="T265" s="2">
        <f t="shared" si="22"/>
        <v>2908400</v>
      </c>
      <c r="U265" s="2">
        <f t="shared" si="22"/>
        <v>3487900</v>
      </c>
      <c r="V265" s="2">
        <f t="shared" si="22"/>
        <v>5961800</v>
      </c>
      <c r="W265" s="2">
        <f t="shared" si="22"/>
        <v>6910100</v>
      </c>
      <c r="X265" s="2">
        <f t="shared" si="22"/>
        <v>5490700</v>
      </c>
      <c r="Y265" s="2" cm="1">
        <f t="array" ref="Y265">_xlfn.XLOOKUP(Y$1&amp;$R265,$C$3:$C$1662&amp;$D$3:$D$1662,$E$3:$E$1662,0,0,1)</f>
        <v>6100</v>
      </c>
      <c r="Z265" s="2" cm="1">
        <f t="array" ref="Z265">_xlfn.XLOOKUP(Z$1&amp;$R265,$C$3:$C$1662&amp;$D$3:$D$1662,$E$3:$E$1662,0,0,1)</f>
        <v>20000</v>
      </c>
      <c r="AA265" s="2" cm="1">
        <f t="array" ref="AA265">_xlfn.XLOOKUP(AA$1&amp;$R265,$C$3:$C$1662&amp;$D$3:$D$1662,$E$3:$E$1662,0,0,1)</f>
        <v>8100</v>
      </c>
      <c r="AB265" s="2" cm="1">
        <f t="array" ref="AB265">_xlfn.XLOOKUP(AB$1&amp;$R265,$C$3:$C$1662&amp;$D$3:$D$1662,$E$3:$E$1662,0,0,1)</f>
        <v>6000</v>
      </c>
      <c r="AC265" s="2" cm="1">
        <f t="array" ref="AC265">_xlfn.XLOOKUP(AC$1&amp;$R265,$C$3:$C$1662&amp;$D$3:$D$1662,$E$3:$E$1662,0,0,1)</f>
        <v>8400</v>
      </c>
    </row>
    <row r="266" spans="3:29" x14ac:dyDescent="0.4">
      <c r="C266" t="s">
        <v>758</v>
      </c>
      <c r="D266" t="s">
        <v>474</v>
      </c>
      <c r="E266">
        <v>8400</v>
      </c>
      <c r="R266" t="s">
        <v>129</v>
      </c>
      <c r="S266" s="2">
        <f t="shared" si="21"/>
        <v>4963520</v>
      </c>
      <c r="T266" s="2">
        <f t="shared" si="22"/>
        <v>2910200</v>
      </c>
      <c r="U266" s="2">
        <f t="shared" si="22"/>
        <v>3504000</v>
      </c>
      <c r="V266" s="2">
        <f t="shared" si="22"/>
        <v>5975400</v>
      </c>
      <c r="W266" s="2">
        <f t="shared" si="22"/>
        <v>6929500</v>
      </c>
      <c r="X266" s="2">
        <f t="shared" si="22"/>
        <v>5498500</v>
      </c>
      <c r="Y266" s="2" cm="1">
        <f t="array" ref="Y266">_xlfn.XLOOKUP(Y$1&amp;$R266,$C$3:$C$1662&amp;$D$3:$D$1662,$E$3:$E$1662,0,0,1)</f>
        <v>1800</v>
      </c>
      <c r="Z266" s="2" cm="1">
        <f t="array" ref="Z266">_xlfn.XLOOKUP(Z$1&amp;$R266,$C$3:$C$1662&amp;$D$3:$D$1662,$E$3:$E$1662,0,0,1)</f>
        <v>16100</v>
      </c>
      <c r="AA266" s="2" cm="1">
        <f t="array" ref="AA266">_xlfn.XLOOKUP(AA$1&amp;$R266,$C$3:$C$1662&amp;$D$3:$D$1662,$E$3:$E$1662,0,0,1)</f>
        <v>13600</v>
      </c>
      <c r="AB266" s="2" cm="1">
        <f t="array" ref="AB266">_xlfn.XLOOKUP(AB$1&amp;$R266,$C$3:$C$1662&amp;$D$3:$D$1662,$E$3:$E$1662,0,0,1)</f>
        <v>19400</v>
      </c>
      <c r="AC266" s="2" cm="1">
        <f t="array" ref="AC266">_xlfn.XLOOKUP(AC$1&amp;$R266,$C$3:$C$1662&amp;$D$3:$D$1662,$E$3:$E$1662,0,0,1)</f>
        <v>7800</v>
      </c>
    </row>
    <row r="267" spans="3:29" x14ac:dyDescent="0.4">
      <c r="C267" t="s">
        <v>758</v>
      </c>
      <c r="D267" t="s">
        <v>475</v>
      </c>
      <c r="E267">
        <v>7800</v>
      </c>
      <c r="R267" t="s">
        <v>45</v>
      </c>
      <c r="S267" s="2">
        <f t="shared" si="21"/>
        <v>4973060</v>
      </c>
      <c r="T267" s="2">
        <f t="shared" si="22"/>
        <v>2913700</v>
      </c>
      <c r="U267" s="2">
        <f t="shared" si="22"/>
        <v>3516900</v>
      </c>
      <c r="V267" s="2">
        <f t="shared" si="22"/>
        <v>5992500</v>
      </c>
      <c r="W267" s="2">
        <f t="shared" si="22"/>
        <v>6937800</v>
      </c>
      <c r="X267" s="2">
        <f t="shared" si="22"/>
        <v>5504400</v>
      </c>
      <c r="Y267" s="2" cm="1">
        <f t="array" ref="Y267">_xlfn.XLOOKUP(Y$1&amp;$R267,$C$3:$C$1662&amp;$D$3:$D$1662,$E$3:$E$1662,0,0,1)</f>
        <v>3500</v>
      </c>
      <c r="Z267" s="2" cm="1">
        <f t="array" ref="Z267">_xlfn.XLOOKUP(Z$1&amp;$R267,$C$3:$C$1662&amp;$D$3:$D$1662,$E$3:$E$1662,0,0,1)</f>
        <v>12900</v>
      </c>
      <c r="AA267" s="2" cm="1">
        <f t="array" ref="AA267">_xlfn.XLOOKUP(AA$1&amp;$R267,$C$3:$C$1662&amp;$D$3:$D$1662,$E$3:$E$1662,0,0,1)</f>
        <v>17100</v>
      </c>
      <c r="AB267" s="2" cm="1">
        <f t="array" ref="AB267">_xlfn.XLOOKUP(AB$1&amp;$R267,$C$3:$C$1662&amp;$D$3:$D$1662,$E$3:$E$1662,0,0,1)</f>
        <v>8300</v>
      </c>
      <c r="AC267" s="2" cm="1">
        <f t="array" ref="AC267">_xlfn.XLOOKUP(AC$1&amp;$R267,$C$3:$C$1662&amp;$D$3:$D$1662,$E$3:$E$1662,0,0,1)</f>
        <v>5900</v>
      </c>
    </row>
    <row r="268" spans="3:29" x14ac:dyDescent="0.4">
      <c r="C268" t="s">
        <v>758</v>
      </c>
      <c r="D268" t="s">
        <v>476</v>
      </c>
      <c r="E268">
        <v>5900</v>
      </c>
      <c r="R268" t="s">
        <v>181</v>
      </c>
      <c r="S268" s="2">
        <f t="shared" si="21"/>
        <v>4983380</v>
      </c>
      <c r="T268" s="2">
        <f t="shared" si="22"/>
        <v>2916700</v>
      </c>
      <c r="U268" s="2">
        <f t="shared" si="22"/>
        <v>3538800</v>
      </c>
      <c r="V268" s="2">
        <f t="shared" si="22"/>
        <v>5998200</v>
      </c>
      <c r="W268" s="2">
        <f t="shared" si="22"/>
        <v>6948500</v>
      </c>
      <c r="X268" s="2">
        <f t="shared" si="22"/>
        <v>5514700</v>
      </c>
      <c r="Y268" s="2" cm="1">
        <f t="array" ref="Y268">_xlfn.XLOOKUP(Y$1&amp;$R268,$C$3:$C$1662&amp;$D$3:$D$1662,$E$3:$E$1662,0,0,1)</f>
        <v>3000</v>
      </c>
      <c r="Z268" s="2" cm="1">
        <f t="array" ref="Z268">_xlfn.XLOOKUP(Z$1&amp;$R268,$C$3:$C$1662&amp;$D$3:$D$1662,$E$3:$E$1662,0,0,1)</f>
        <v>21900</v>
      </c>
      <c r="AA268" s="2" cm="1">
        <f t="array" ref="AA268">_xlfn.XLOOKUP(AA$1&amp;$R268,$C$3:$C$1662&amp;$D$3:$D$1662,$E$3:$E$1662,0,0,1)</f>
        <v>5700</v>
      </c>
      <c r="AB268" s="2" cm="1">
        <f t="array" ref="AB268">_xlfn.XLOOKUP(AB$1&amp;$R268,$C$3:$C$1662&amp;$D$3:$D$1662,$E$3:$E$1662,0,0,1)</f>
        <v>10700</v>
      </c>
      <c r="AC268" s="2" cm="1">
        <f t="array" ref="AC268">_xlfn.XLOOKUP(AC$1&amp;$R268,$C$3:$C$1662&amp;$D$3:$D$1662,$E$3:$E$1662,0,0,1)</f>
        <v>10300</v>
      </c>
    </row>
    <row r="269" spans="3:29" x14ac:dyDescent="0.4">
      <c r="C269" t="s">
        <v>758</v>
      </c>
      <c r="D269" t="s">
        <v>477</v>
      </c>
      <c r="E269">
        <v>10300</v>
      </c>
      <c r="R269" t="s">
        <v>82</v>
      </c>
      <c r="S269" s="2">
        <f t="shared" si="21"/>
        <v>4992480</v>
      </c>
      <c r="T269" s="2">
        <f t="shared" si="22"/>
        <v>2919200</v>
      </c>
      <c r="U269" s="2">
        <f t="shared" si="22"/>
        <v>3549400</v>
      </c>
      <c r="V269" s="2">
        <f t="shared" si="22"/>
        <v>6006700</v>
      </c>
      <c r="W269" s="2">
        <f t="shared" si="22"/>
        <v>6955900</v>
      </c>
      <c r="X269" s="2">
        <f t="shared" si="22"/>
        <v>5531200</v>
      </c>
      <c r="Y269" s="2" cm="1">
        <f t="array" ref="Y269">_xlfn.XLOOKUP(Y$1&amp;$R269,$C$3:$C$1662&amp;$D$3:$D$1662,$E$3:$E$1662,0,0,1)</f>
        <v>2500</v>
      </c>
      <c r="Z269" s="2" cm="1">
        <f t="array" ref="Z269">_xlfn.XLOOKUP(Z$1&amp;$R269,$C$3:$C$1662&amp;$D$3:$D$1662,$E$3:$E$1662,0,0,1)</f>
        <v>10600</v>
      </c>
      <c r="AA269" s="2" cm="1">
        <f t="array" ref="AA269">_xlfn.XLOOKUP(AA$1&amp;$R269,$C$3:$C$1662&amp;$D$3:$D$1662,$E$3:$E$1662,0,0,1)</f>
        <v>8500</v>
      </c>
      <c r="AB269" s="2" cm="1">
        <f t="array" ref="AB269">_xlfn.XLOOKUP(AB$1&amp;$R269,$C$3:$C$1662&amp;$D$3:$D$1662,$E$3:$E$1662,0,0,1)</f>
        <v>7400</v>
      </c>
      <c r="AC269" s="2" cm="1">
        <f t="array" ref="AC269">_xlfn.XLOOKUP(AC$1&amp;$R269,$C$3:$C$1662&amp;$D$3:$D$1662,$E$3:$E$1662,0,0,1)</f>
        <v>16500</v>
      </c>
    </row>
    <row r="270" spans="3:29" x14ac:dyDescent="0.4">
      <c r="C270" t="s">
        <v>758</v>
      </c>
      <c r="D270" t="s">
        <v>478</v>
      </c>
      <c r="E270">
        <v>16500</v>
      </c>
      <c r="R270" t="s">
        <v>213</v>
      </c>
      <c r="S270" s="2">
        <f t="shared" si="21"/>
        <v>4999340</v>
      </c>
      <c r="T270" s="2">
        <f t="shared" si="22"/>
        <v>2920700</v>
      </c>
      <c r="U270" s="2">
        <f t="shared" si="22"/>
        <v>3556100</v>
      </c>
      <c r="V270" s="2">
        <f t="shared" si="22"/>
        <v>6016900</v>
      </c>
      <c r="W270" s="2">
        <f t="shared" si="22"/>
        <v>6966200</v>
      </c>
      <c r="X270" s="2">
        <f t="shared" si="22"/>
        <v>5536800</v>
      </c>
      <c r="Y270" s="2" cm="1">
        <f t="array" ref="Y270">_xlfn.XLOOKUP(Y$1&amp;$R270,$C$3:$C$1662&amp;$D$3:$D$1662,$E$3:$E$1662,0,0,1)</f>
        <v>1500</v>
      </c>
      <c r="Z270" s="2" cm="1">
        <f t="array" ref="Z270">_xlfn.XLOOKUP(Z$1&amp;$R270,$C$3:$C$1662&amp;$D$3:$D$1662,$E$3:$E$1662,0,0,1)</f>
        <v>6700</v>
      </c>
      <c r="AA270" s="2" cm="1">
        <f t="array" ref="AA270">_xlfn.XLOOKUP(AA$1&amp;$R270,$C$3:$C$1662&amp;$D$3:$D$1662,$E$3:$E$1662,0,0,1)</f>
        <v>10200</v>
      </c>
      <c r="AB270" s="2" cm="1">
        <f t="array" ref="AB270">_xlfn.XLOOKUP(AB$1&amp;$R270,$C$3:$C$1662&amp;$D$3:$D$1662,$E$3:$E$1662,0,0,1)</f>
        <v>10300</v>
      </c>
      <c r="AC270" s="2" cm="1">
        <f t="array" ref="AC270">_xlfn.XLOOKUP(AC$1&amp;$R270,$C$3:$C$1662&amp;$D$3:$D$1662,$E$3:$E$1662,0,0,1)</f>
        <v>5600</v>
      </c>
    </row>
    <row r="271" spans="3:29" x14ac:dyDescent="0.4">
      <c r="C271" t="s">
        <v>758</v>
      </c>
      <c r="D271" t="s">
        <v>479</v>
      </c>
      <c r="E271">
        <v>5600</v>
      </c>
      <c r="R271" t="s">
        <v>279</v>
      </c>
      <c r="S271" s="2">
        <f t="shared" si="21"/>
        <v>5007440</v>
      </c>
      <c r="T271" s="2">
        <f t="shared" si="22"/>
        <v>2921900</v>
      </c>
      <c r="U271" s="2">
        <f t="shared" si="22"/>
        <v>3562500</v>
      </c>
      <c r="V271" s="2">
        <f t="shared" si="22"/>
        <v>6032000</v>
      </c>
      <c r="W271" s="2">
        <f t="shared" si="22"/>
        <v>6974500</v>
      </c>
      <c r="X271" s="2">
        <f t="shared" si="22"/>
        <v>5546300</v>
      </c>
      <c r="Y271" s="2" cm="1">
        <f t="array" ref="Y271">_xlfn.XLOOKUP(Y$1&amp;$R271,$C$3:$C$1662&amp;$D$3:$D$1662,$E$3:$E$1662,0,0,1)</f>
        <v>1200</v>
      </c>
      <c r="Z271" s="2" cm="1">
        <f t="array" ref="Z271">_xlfn.XLOOKUP(Z$1&amp;$R271,$C$3:$C$1662&amp;$D$3:$D$1662,$E$3:$E$1662,0,0,1)</f>
        <v>6400</v>
      </c>
      <c r="AA271" s="2" cm="1">
        <f t="array" ref="AA271">_xlfn.XLOOKUP(AA$1&amp;$R271,$C$3:$C$1662&amp;$D$3:$D$1662,$E$3:$E$1662,0,0,1)</f>
        <v>15100</v>
      </c>
      <c r="AB271" s="2" cm="1">
        <f t="array" ref="AB271">_xlfn.XLOOKUP(AB$1&amp;$R271,$C$3:$C$1662&amp;$D$3:$D$1662,$E$3:$E$1662,0,0,1)</f>
        <v>8300</v>
      </c>
      <c r="AC271" s="2" cm="1">
        <f t="array" ref="AC271">_xlfn.XLOOKUP(AC$1&amp;$R271,$C$3:$C$1662&amp;$D$3:$D$1662,$E$3:$E$1662,0,0,1)</f>
        <v>9500</v>
      </c>
    </row>
    <row r="272" spans="3:29" x14ac:dyDescent="0.4">
      <c r="C272" t="s">
        <v>758</v>
      </c>
      <c r="D272" t="s">
        <v>480</v>
      </c>
      <c r="E272">
        <v>9500</v>
      </c>
      <c r="R272" t="s">
        <v>145</v>
      </c>
      <c r="S272" s="2">
        <f t="shared" si="21"/>
        <v>5017900</v>
      </c>
      <c r="T272" s="2">
        <f t="shared" si="22"/>
        <v>2928400</v>
      </c>
      <c r="U272" s="2">
        <f t="shared" si="22"/>
        <v>3569000</v>
      </c>
      <c r="V272" s="2">
        <f t="shared" si="22"/>
        <v>6037800</v>
      </c>
      <c r="W272" s="2">
        <f t="shared" si="22"/>
        <v>6983500</v>
      </c>
      <c r="X272" s="2">
        <f t="shared" si="22"/>
        <v>5570800</v>
      </c>
      <c r="Y272" s="2" cm="1">
        <f t="array" ref="Y272">_xlfn.XLOOKUP(Y$1&amp;$R272,$C$3:$C$1662&amp;$D$3:$D$1662,$E$3:$E$1662,0,0,1)</f>
        <v>6500</v>
      </c>
      <c r="Z272" s="2" cm="1">
        <f t="array" ref="Z272">_xlfn.XLOOKUP(Z$1&amp;$R272,$C$3:$C$1662&amp;$D$3:$D$1662,$E$3:$E$1662,0,0,1)</f>
        <v>6500</v>
      </c>
      <c r="AA272" s="2" cm="1">
        <f t="array" ref="AA272">_xlfn.XLOOKUP(AA$1&amp;$R272,$C$3:$C$1662&amp;$D$3:$D$1662,$E$3:$E$1662,0,0,1)</f>
        <v>5800</v>
      </c>
      <c r="AB272" s="2" cm="1">
        <f t="array" ref="AB272">_xlfn.XLOOKUP(AB$1&amp;$R272,$C$3:$C$1662&amp;$D$3:$D$1662,$E$3:$E$1662,0,0,1)</f>
        <v>9000</v>
      </c>
      <c r="AC272" s="2" cm="1">
        <f t="array" ref="AC272">_xlfn.XLOOKUP(AC$1&amp;$R272,$C$3:$C$1662&amp;$D$3:$D$1662,$E$3:$E$1662,0,0,1)</f>
        <v>24500</v>
      </c>
    </row>
    <row r="273" spans="3:29" x14ac:dyDescent="0.4">
      <c r="C273" t="s">
        <v>758</v>
      </c>
      <c r="D273" t="s">
        <v>481</v>
      </c>
      <c r="E273">
        <v>24500</v>
      </c>
      <c r="R273" t="s">
        <v>61</v>
      </c>
      <c r="S273" s="2">
        <f t="shared" si="21"/>
        <v>5025800</v>
      </c>
      <c r="T273" s="2">
        <f t="shared" si="22"/>
        <v>2931500</v>
      </c>
      <c r="U273" s="2">
        <f t="shared" si="22"/>
        <v>3578800</v>
      </c>
      <c r="V273" s="2">
        <f t="shared" si="22"/>
        <v>6044600</v>
      </c>
      <c r="W273" s="2">
        <f t="shared" si="22"/>
        <v>6992900</v>
      </c>
      <c r="X273" s="2">
        <f t="shared" si="22"/>
        <v>5581200</v>
      </c>
      <c r="Y273" s="2" cm="1">
        <f t="array" ref="Y273">_xlfn.XLOOKUP(Y$1&amp;$R273,$C$3:$C$1662&amp;$D$3:$D$1662,$E$3:$E$1662,0,0,1)</f>
        <v>3100</v>
      </c>
      <c r="Z273" s="2" cm="1">
        <f t="array" ref="Z273">_xlfn.XLOOKUP(Z$1&amp;$R273,$C$3:$C$1662&amp;$D$3:$D$1662,$E$3:$E$1662,0,0,1)</f>
        <v>9800</v>
      </c>
      <c r="AA273" s="2" cm="1">
        <f t="array" ref="AA273">_xlfn.XLOOKUP(AA$1&amp;$R273,$C$3:$C$1662&amp;$D$3:$D$1662,$E$3:$E$1662,0,0,1)</f>
        <v>6800</v>
      </c>
      <c r="AB273" s="2" cm="1">
        <f t="array" ref="AB273">_xlfn.XLOOKUP(AB$1&amp;$R273,$C$3:$C$1662&amp;$D$3:$D$1662,$E$3:$E$1662,0,0,1)</f>
        <v>9400</v>
      </c>
      <c r="AC273" s="2" cm="1">
        <f t="array" ref="AC273">_xlfn.XLOOKUP(AC$1&amp;$R273,$C$3:$C$1662&amp;$D$3:$D$1662,$E$3:$E$1662,0,0,1)</f>
        <v>10400</v>
      </c>
    </row>
    <row r="274" spans="3:29" x14ac:dyDescent="0.4">
      <c r="C274" t="s">
        <v>758</v>
      </c>
      <c r="D274" t="s">
        <v>482</v>
      </c>
      <c r="E274">
        <v>10400</v>
      </c>
      <c r="R274" t="s">
        <v>270</v>
      </c>
      <c r="S274" s="2">
        <f t="shared" si="21"/>
        <v>5032520</v>
      </c>
      <c r="T274" s="2">
        <f t="shared" si="22"/>
        <v>2934700</v>
      </c>
      <c r="U274" s="2">
        <f t="shared" si="22"/>
        <v>3585000</v>
      </c>
      <c r="V274" s="2">
        <f t="shared" si="22"/>
        <v>6050900</v>
      </c>
      <c r="W274" s="2">
        <f t="shared" si="22"/>
        <v>7001100</v>
      </c>
      <c r="X274" s="2">
        <f t="shared" si="22"/>
        <v>5590900</v>
      </c>
      <c r="Y274" s="2" cm="1">
        <f t="array" ref="Y274">_xlfn.XLOOKUP(Y$1&amp;$R274,$C$3:$C$1662&amp;$D$3:$D$1662,$E$3:$E$1662,0,0,1)</f>
        <v>3200</v>
      </c>
      <c r="Z274" s="2" cm="1">
        <f t="array" ref="Z274">_xlfn.XLOOKUP(Z$1&amp;$R274,$C$3:$C$1662&amp;$D$3:$D$1662,$E$3:$E$1662,0,0,1)</f>
        <v>6200</v>
      </c>
      <c r="AA274" s="2" cm="1">
        <f t="array" ref="AA274">_xlfn.XLOOKUP(AA$1&amp;$R274,$C$3:$C$1662&amp;$D$3:$D$1662,$E$3:$E$1662,0,0,1)</f>
        <v>6300</v>
      </c>
      <c r="AB274" s="2" cm="1">
        <f t="array" ref="AB274">_xlfn.XLOOKUP(AB$1&amp;$R274,$C$3:$C$1662&amp;$D$3:$D$1662,$E$3:$E$1662,0,0,1)</f>
        <v>8200</v>
      </c>
      <c r="AC274" s="2" cm="1">
        <f t="array" ref="AC274">_xlfn.XLOOKUP(AC$1&amp;$R274,$C$3:$C$1662&amp;$D$3:$D$1662,$E$3:$E$1662,0,0,1)</f>
        <v>9700</v>
      </c>
    </row>
    <row r="275" spans="3:29" x14ac:dyDescent="0.4">
      <c r="C275" t="s">
        <v>758</v>
      </c>
      <c r="D275" t="s">
        <v>483</v>
      </c>
      <c r="E275">
        <v>9700</v>
      </c>
      <c r="R275" t="s">
        <v>77</v>
      </c>
      <c r="S275" s="2">
        <f t="shared" si="21"/>
        <v>5044960</v>
      </c>
      <c r="T275" s="2">
        <f t="shared" si="22"/>
        <v>2946400</v>
      </c>
      <c r="U275" s="2">
        <f t="shared" si="22"/>
        <v>3593200</v>
      </c>
      <c r="V275" s="2">
        <f t="shared" si="22"/>
        <v>6069500</v>
      </c>
      <c r="W275" s="2">
        <f t="shared" si="22"/>
        <v>7021800</v>
      </c>
      <c r="X275" s="2">
        <f t="shared" si="22"/>
        <v>5593900</v>
      </c>
      <c r="Y275" s="2" cm="1">
        <f t="array" ref="Y275">_xlfn.XLOOKUP(Y$1&amp;$R275,$C$3:$C$1662&amp;$D$3:$D$1662,$E$3:$E$1662,0,0,1)</f>
        <v>11700</v>
      </c>
      <c r="Z275" s="2" cm="1">
        <f t="array" ref="Z275">_xlfn.XLOOKUP(Z$1&amp;$R275,$C$3:$C$1662&amp;$D$3:$D$1662,$E$3:$E$1662,0,0,1)</f>
        <v>8200</v>
      </c>
      <c r="AA275" s="2" cm="1">
        <f t="array" ref="AA275">_xlfn.XLOOKUP(AA$1&amp;$R275,$C$3:$C$1662&amp;$D$3:$D$1662,$E$3:$E$1662,0,0,1)</f>
        <v>18600</v>
      </c>
      <c r="AB275" s="2" cm="1">
        <f t="array" ref="AB275">_xlfn.XLOOKUP(AB$1&amp;$R275,$C$3:$C$1662&amp;$D$3:$D$1662,$E$3:$E$1662,0,0,1)</f>
        <v>20700</v>
      </c>
      <c r="AC275" s="2" cm="1">
        <f t="array" ref="AC275">_xlfn.XLOOKUP(AC$1&amp;$R275,$C$3:$C$1662&amp;$D$3:$D$1662,$E$3:$E$1662,0,0,1)</f>
        <v>3000</v>
      </c>
    </row>
    <row r="276" spans="3:29" x14ac:dyDescent="0.4">
      <c r="C276" t="s">
        <v>758</v>
      </c>
      <c r="D276" t="s">
        <v>484</v>
      </c>
      <c r="E276">
        <v>3000</v>
      </c>
      <c r="R276" t="s">
        <v>28</v>
      </c>
      <c r="S276" s="2">
        <f t="shared" si="21"/>
        <v>5055200</v>
      </c>
      <c r="T276" s="2">
        <f t="shared" ref="T276:X291" si="23">T275+Y276</f>
        <v>2949500</v>
      </c>
      <c r="U276" s="2">
        <f t="shared" si="23"/>
        <v>3601000</v>
      </c>
      <c r="V276" s="2">
        <f t="shared" si="23"/>
        <v>6096700</v>
      </c>
      <c r="W276" s="2">
        <f t="shared" si="23"/>
        <v>7031300</v>
      </c>
      <c r="X276" s="2">
        <f t="shared" si="23"/>
        <v>5597500</v>
      </c>
      <c r="Y276" s="2" cm="1">
        <f t="array" ref="Y276">_xlfn.XLOOKUP(Y$1&amp;$R276,$C$3:$C$1662&amp;$D$3:$D$1662,$E$3:$E$1662,0,0,1)</f>
        <v>3100</v>
      </c>
      <c r="Z276" s="2" cm="1">
        <f t="array" ref="Z276">_xlfn.XLOOKUP(Z$1&amp;$R276,$C$3:$C$1662&amp;$D$3:$D$1662,$E$3:$E$1662,0,0,1)</f>
        <v>7800</v>
      </c>
      <c r="AA276" s="2" cm="1">
        <f t="array" ref="AA276">_xlfn.XLOOKUP(AA$1&amp;$R276,$C$3:$C$1662&amp;$D$3:$D$1662,$E$3:$E$1662,0,0,1)</f>
        <v>27200</v>
      </c>
      <c r="AB276" s="2" cm="1">
        <f t="array" ref="AB276">_xlfn.XLOOKUP(AB$1&amp;$R276,$C$3:$C$1662&amp;$D$3:$D$1662,$E$3:$E$1662,0,0,1)</f>
        <v>9500</v>
      </c>
      <c r="AC276" s="2" cm="1">
        <f t="array" ref="AC276">_xlfn.XLOOKUP(AC$1&amp;$R276,$C$3:$C$1662&amp;$D$3:$D$1662,$E$3:$E$1662,0,0,1)</f>
        <v>3600</v>
      </c>
    </row>
    <row r="277" spans="3:29" x14ac:dyDescent="0.4">
      <c r="C277" t="s">
        <v>758</v>
      </c>
      <c r="D277" t="s">
        <v>485</v>
      </c>
      <c r="E277">
        <v>3600</v>
      </c>
      <c r="R277" t="s">
        <v>37</v>
      </c>
      <c r="S277" s="2">
        <f t="shared" si="21"/>
        <v>5063540</v>
      </c>
      <c r="T277" s="2">
        <f t="shared" si="23"/>
        <v>2950700</v>
      </c>
      <c r="U277" s="2">
        <f t="shared" si="23"/>
        <v>3619200</v>
      </c>
      <c r="V277" s="2">
        <f t="shared" si="23"/>
        <v>6100300</v>
      </c>
      <c r="W277" s="2">
        <f t="shared" si="23"/>
        <v>7040900</v>
      </c>
      <c r="X277" s="2">
        <f t="shared" si="23"/>
        <v>5606600</v>
      </c>
      <c r="Y277" s="2" cm="1">
        <f t="array" ref="Y277">_xlfn.XLOOKUP(Y$1&amp;$R277,$C$3:$C$1662&amp;$D$3:$D$1662,$E$3:$E$1662,0,0,1)</f>
        <v>1200</v>
      </c>
      <c r="Z277" s="2" cm="1">
        <f t="array" ref="Z277">_xlfn.XLOOKUP(Z$1&amp;$R277,$C$3:$C$1662&amp;$D$3:$D$1662,$E$3:$E$1662,0,0,1)</f>
        <v>18200</v>
      </c>
      <c r="AA277" s="2" cm="1">
        <f t="array" ref="AA277">_xlfn.XLOOKUP(AA$1&amp;$R277,$C$3:$C$1662&amp;$D$3:$D$1662,$E$3:$E$1662,0,0,1)</f>
        <v>3600</v>
      </c>
      <c r="AB277" s="2" cm="1">
        <f t="array" ref="AB277">_xlfn.XLOOKUP(AB$1&amp;$R277,$C$3:$C$1662&amp;$D$3:$D$1662,$E$3:$E$1662,0,0,1)</f>
        <v>9600</v>
      </c>
      <c r="AC277" s="2" cm="1">
        <f t="array" ref="AC277">_xlfn.XLOOKUP(AC$1&amp;$R277,$C$3:$C$1662&amp;$D$3:$D$1662,$E$3:$E$1662,0,0,1)</f>
        <v>9100</v>
      </c>
    </row>
    <row r="278" spans="3:29" x14ac:dyDescent="0.4">
      <c r="C278" t="s">
        <v>758</v>
      </c>
      <c r="D278" t="s">
        <v>486</v>
      </c>
      <c r="E278">
        <v>9100</v>
      </c>
      <c r="R278" t="s">
        <v>43</v>
      </c>
      <c r="S278" s="2">
        <f t="shared" si="21"/>
        <v>5072600</v>
      </c>
      <c r="T278" s="2">
        <f t="shared" si="23"/>
        <v>2952300</v>
      </c>
      <c r="U278" s="2">
        <f t="shared" si="23"/>
        <v>3624400</v>
      </c>
      <c r="V278" s="2">
        <f t="shared" si="23"/>
        <v>6105500</v>
      </c>
      <c r="W278" s="2">
        <f t="shared" si="23"/>
        <v>7055300</v>
      </c>
      <c r="X278" s="2">
        <f t="shared" si="23"/>
        <v>5625500</v>
      </c>
      <c r="Y278" s="2" cm="1">
        <f t="array" ref="Y278">_xlfn.XLOOKUP(Y$1&amp;$R278,$C$3:$C$1662&amp;$D$3:$D$1662,$E$3:$E$1662,0,0,1)</f>
        <v>1600</v>
      </c>
      <c r="Z278" s="2" cm="1">
        <f t="array" ref="Z278">_xlfn.XLOOKUP(Z$1&amp;$R278,$C$3:$C$1662&amp;$D$3:$D$1662,$E$3:$E$1662,0,0,1)</f>
        <v>5200</v>
      </c>
      <c r="AA278" s="2" cm="1">
        <f t="array" ref="AA278">_xlfn.XLOOKUP(AA$1&amp;$R278,$C$3:$C$1662&amp;$D$3:$D$1662,$E$3:$E$1662,0,0,1)</f>
        <v>5200</v>
      </c>
      <c r="AB278" s="2" cm="1">
        <f t="array" ref="AB278">_xlfn.XLOOKUP(AB$1&amp;$R278,$C$3:$C$1662&amp;$D$3:$D$1662,$E$3:$E$1662,0,0,1)</f>
        <v>14400</v>
      </c>
      <c r="AC278" s="2" cm="1">
        <f t="array" ref="AC278">_xlfn.XLOOKUP(AC$1&amp;$R278,$C$3:$C$1662&amp;$D$3:$D$1662,$E$3:$E$1662,0,0,1)</f>
        <v>18900</v>
      </c>
    </row>
    <row r="279" spans="3:29" x14ac:dyDescent="0.4">
      <c r="C279" t="s">
        <v>758</v>
      </c>
      <c r="D279" t="s">
        <v>487</v>
      </c>
      <c r="E279">
        <v>18900</v>
      </c>
      <c r="R279" t="s">
        <v>66</v>
      </c>
      <c r="S279" s="2">
        <f t="shared" si="21"/>
        <v>5079460</v>
      </c>
      <c r="T279" s="2">
        <f t="shared" si="23"/>
        <v>2954600</v>
      </c>
      <c r="U279" s="2">
        <f t="shared" si="23"/>
        <v>3628300</v>
      </c>
      <c r="V279" s="2">
        <f t="shared" si="23"/>
        <v>6113200</v>
      </c>
      <c r="W279" s="2">
        <f t="shared" si="23"/>
        <v>7065300</v>
      </c>
      <c r="X279" s="2">
        <f t="shared" si="23"/>
        <v>5635900</v>
      </c>
      <c r="Y279" s="2" cm="1">
        <f t="array" ref="Y279">_xlfn.XLOOKUP(Y$1&amp;$R279,$C$3:$C$1662&amp;$D$3:$D$1662,$E$3:$E$1662,0,0,1)</f>
        <v>2300</v>
      </c>
      <c r="Z279" s="2" cm="1">
        <f t="array" ref="Z279">_xlfn.XLOOKUP(Z$1&amp;$R279,$C$3:$C$1662&amp;$D$3:$D$1662,$E$3:$E$1662,0,0,1)</f>
        <v>3900</v>
      </c>
      <c r="AA279" s="2" cm="1">
        <f t="array" ref="AA279">_xlfn.XLOOKUP(AA$1&amp;$R279,$C$3:$C$1662&amp;$D$3:$D$1662,$E$3:$E$1662,0,0,1)</f>
        <v>7700</v>
      </c>
      <c r="AB279" s="2" cm="1">
        <f t="array" ref="AB279">_xlfn.XLOOKUP(AB$1&amp;$R279,$C$3:$C$1662&amp;$D$3:$D$1662,$E$3:$E$1662,0,0,1)</f>
        <v>10000</v>
      </c>
      <c r="AC279" s="2" cm="1">
        <f t="array" ref="AC279">_xlfn.XLOOKUP(AC$1&amp;$R279,$C$3:$C$1662&amp;$D$3:$D$1662,$E$3:$E$1662,0,0,1)</f>
        <v>10400</v>
      </c>
    </row>
    <row r="280" spans="3:29" x14ac:dyDescent="0.4">
      <c r="C280" t="s">
        <v>758</v>
      </c>
      <c r="D280" t="s">
        <v>488</v>
      </c>
      <c r="E280">
        <v>10400</v>
      </c>
      <c r="R280" t="s">
        <v>67</v>
      </c>
      <c r="S280" s="2">
        <f t="shared" si="21"/>
        <v>5088780</v>
      </c>
      <c r="T280" s="2">
        <f t="shared" si="23"/>
        <v>2958700</v>
      </c>
      <c r="U280" s="2">
        <f t="shared" si="23"/>
        <v>3632200</v>
      </c>
      <c r="V280" s="2">
        <f t="shared" si="23"/>
        <v>6120300</v>
      </c>
      <c r="W280" s="2">
        <f t="shared" si="23"/>
        <v>7070900</v>
      </c>
      <c r="X280" s="2">
        <f t="shared" si="23"/>
        <v>5661800</v>
      </c>
      <c r="Y280" s="2" cm="1">
        <f t="array" ref="Y280">_xlfn.XLOOKUP(Y$1&amp;$R280,$C$3:$C$1662&amp;$D$3:$D$1662,$E$3:$E$1662,0,0,1)</f>
        <v>4100</v>
      </c>
      <c r="Z280" s="2" cm="1">
        <f t="array" ref="Z280">_xlfn.XLOOKUP(Z$1&amp;$R280,$C$3:$C$1662&amp;$D$3:$D$1662,$E$3:$E$1662,0,0,1)</f>
        <v>3900</v>
      </c>
      <c r="AA280" s="2" cm="1">
        <f t="array" ref="AA280">_xlfn.XLOOKUP(AA$1&amp;$R280,$C$3:$C$1662&amp;$D$3:$D$1662,$E$3:$E$1662,0,0,1)</f>
        <v>7100</v>
      </c>
      <c r="AB280" s="2" cm="1">
        <f t="array" ref="AB280">_xlfn.XLOOKUP(AB$1&amp;$R280,$C$3:$C$1662&amp;$D$3:$D$1662,$E$3:$E$1662,0,0,1)</f>
        <v>5600</v>
      </c>
      <c r="AC280" s="2" cm="1">
        <f t="array" ref="AC280">_xlfn.XLOOKUP(AC$1&amp;$R280,$C$3:$C$1662&amp;$D$3:$D$1662,$E$3:$E$1662,0,0,1)</f>
        <v>25900</v>
      </c>
    </row>
    <row r="281" spans="3:29" x14ac:dyDescent="0.4">
      <c r="C281" t="s">
        <v>758</v>
      </c>
      <c r="D281" t="s">
        <v>489</v>
      </c>
      <c r="E281">
        <v>25900</v>
      </c>
      <c r="R281" t="s">
        <v>12</v>
      </c>
      <c r="S281" s="2">
        <f t="shared" si="21"/>
        <v>5094000</v>
      </c>
      <c r="T281" s="2">
        <f t="shared" si="23"/>
        <v>2963400</v>
      </c>
      <c r="U281" s="2">
        <f t="shared" si="23"/>
        <v>3635000</v>
      </c>
      <c r="V281" s="2">
        <f t="shared" si="23"/>
        <v>6124000</v>
      </c>
      <c r="W281" s="2">
        <f t="shared" si="23"/>
        <v>7076300</v>
      </c>
      <c r="X281" s="2">
        <f t="shared" si="23"/>
        <v>5671300</v>
      </c>
      <c r="Y281" s="2" cm="1">
        <f t="array" ref="Y281">_xlfn.XLOOKUP(Y$1&amp;$R281,$C$3:$C$1662&amp;$D$3:$D$1662,$E$3:$E$1662,0,0,1)</f>
        <v>4700</v>
      </c>
      <c r="Z281" s="2" cm="1">
        <f t="array" ref="Z281">_xlfn.XLOOKUP(Z$1&amp;$R281,$C$3:$C$1662&amp;$D$3:$D$1662,$E$3:$E$1662,0,0,1)</f>
        <v>2800</v>
      </c>
      <c r="AA281" s="2" cm="1">
        <f t="array" ref="AA281">_xlfn.XLOOKUP(AA$1&amp;$R281,$C$3:$C$1662&amp;$D$3:$D$1662,$E$3:$E$1662,0,0,1)</f>
        <v>3700</v>
      </c>
      <c r="AB281" s="2" cm="1">
        <f t="array" ref="AB281">_xlfn.XLOOKUP(AB$1&amp;$R281,$C$3:$C$1662&amp;$D$3:$D$1662,$E$3:$E$1662,0,0,1)</f>
        <v>5400</v>
      </c>
      <c r="AC281" s="2" cm="1">
        <f t="array" ref="AC281">_xlfn.XLOOKUP(AC$1&amp;$R281,$C$3:$C$1662&amp;$D$3:$D$1662,$E$3:$E$1662,0,0,1)</f>
        <v>9500</v>
      </c>
    </row>
    <row r="282" spans="3:29" x14ac:dyDescent="0.4">
      <c r="C282" t="s">
        <v>758</v>
      </c>
      <c r="D282" t="s">
        <v>490</v>
      </c>
      <c r="E282">
        <v>9500</v>
      </c>
      <c r="R282" t="s">
        <v>19</v>
      </c>
      <c r="S282" s="2">
        <f t="shared" si="21"/>
        <v>5100140</v>
      </c>
      <c r="T282" s="2">
        <f t="shared" si="23"/>
        <v>2965200</v>
      </c>
      <c r="U282" s="2">
        <f t="shared" si="23"/>
        <v>3638100</v>
      </c>
      <c r="V282" s="2">
        <f t="shared" si="23"/>
        <v>6132000</v>
      </c>
      <c r="W282" s="2">
        <f t="shared" si="23"/>
        <v>7086500</v>
      </c>
      <c r="X282" s="2">
        <f t="shared" si="23"/>
        <v>5678900</v>
      </c>
      <c r="Y282" s="2" cm="1">
        <f t="array" ref="Y282">_xlfn.XLOOKUP(Y$1&amp;$R282,$C$3:$C$1662&amp;$D$3:$D$1662,$E$3:$E$1662,0,0,1)</f>
        <v>1800</v>
      </c>
      <c r="Z282" s="2" cm="1">
        <f t="array" ref="Z282">_xlfn.XLOOKUP(Z$1&amp;$R282,$C$3:$C$1662&amp;$D$3:$D$1662,$E$3:$E$1662,0,0,1)</f>
        <v>3100</v>
      </c>
      <c r="AA282" s="2" cm="1">
        <f t="array" ref="AA282">_xlfn.XLOOKUP(AA$1&amp;$R282,$C$3:$C$1662&amp;$D$3:$D$1662,$E$3:$E$1662,0,0,1)</f>
        <v>8000</v>
      </c>
      <c r="AB282" s="2" cm="1">
        <f t="array" ref="AB282">_xlfn.XLOOKUP(AB$1&amp;$R282,$C$3:$C$1662&amp;$D$3:$D$1662,$E$3:$E$1662,0,0,1)</f>
        <v>10200</v>
      </c>
      <c r="AC282" s="2" cm="1">
        <f t="array" ref="AC282">_xlfn.XLOOKUP(AC$1&amp;$R282,$C$3:$C$1662&amp;$D$3:$D$1662,$E$3:$E$1662,0,0,1)</f>
        <v>7600</v>
      </c>
    </row>
    <row r="283" spans="3:29" x14ac:dyDescent="0.4">
      <c r="C283" t="s">
        <v>758</v>
      </c>
      <c r="D283" t="s">
        <v>491</v>
      </c>
      <c r="E283">
        <v>7600</v>
      </c>
      <c r="R283" t="s">
        <v>31</v>
      </c>
      <c r="S283" s="2">
        <f t="shared" si="21"/>
        <v>5111480</v>
      </c>
      <c r="T283" s="2">
        <f t="shared" si="23"/>
        <v>2967800</v>
      </c>
      <c r="U283" s="2">
        <f t="shared" si="23"/>
        <v>3647600</v>
      </c>
      <c r="V283" s="2">
        <f t="shared" si="23"/>
        <v>6153100</v>
      </c>
      <c r="W283" s="2">
        <f t="shared" si="23"/>
        <v>7101000</v>
      </c>
      <c r="X283" s="2">
        <f t="shared" si="23"/>
        <v>5687900</v>
      </c>
      <c r="Y283" s="2" cm="1">
        <f t="array" ref="Y283">_xlfn.XLOOKUP(Y$1&amp;$R283,$C$3:$C$1662&amp;$D$3:$D$1662,$E$3:$E$1662,0,0,1)</f>
        <v>2600</v>
      </c>
      <c r="Z283" s="2" cm="1">
        <f t="array" ref="Z283">_xlfn.XLOOKUP(Z$1&amp;$R283,$C$3:$C$1662&amp;$D$3:$D$1662,$E$3:$E$1662,0,0,1)</f>
        <v>9500</v>
      </c>
      <c r="AA283" s="2" cm="1">
        <f t="array" ref="AA283">_xlfn.XLOOKUP(AA$1&amp;$R283,$C$3:$C$1662&amp;$D$3:$D$1662,$E$3:$E$1662,0,0,1)</f>
        <v>21100</v>
      </c>
      <c r="AB283" s="2" cm="1">
        <f t="array" ref="AB283">_xlfn.XLOOKUP(AB$1&amp;$R283,$C$3:$C$1662&amp;$D$3:$D$1662,$E$3:$E$1662,0,0,1)</f>
        <v>14500</v>
      </c>
      <c r="AC283" s="2" cm="1">
        <f t="array" ref="AC283">_xlfn.XLOOKUP(AC$1&amp;$R283,$C$3:$C$1662&amp;$D$3:$D$1662,$E$3:$E$1662,0,0,1)</f>
        <v>9000</v>
      </c>
    </row>
    <row r="284" spans="3:29" x14ac:dyDescent="0.4">
      <c r="C284" t="s">
        <v>758</v>
      </c>
      <c r="D284" t="s">
        <v>492</v>
      </c>
      <c r="E284">
        <v>9000</v>
      </c>
      <c r="R284" t="s">
        <v>91</v>
      </c>
      <c r="S284" s="2">
        <f t="shared" si="21"/>
        <v>5116900</v>
      </c>
      <c r="T284" s="2">
        <f t="shared" si="23"/>
        <v>2969900</v>
      </c>
      <c r="U284" s="2">
        <f t="shared" si="23"/>
        <v>3649700</v>
      </c>
      <c r="V284" s="2">
        <f t="shared" si="23"/>
        <v>6158200</v>
      </c>
      <c r="W284" s="2">
        <f t="shared" si="23"/>
        <v>7108000</v>
      </c>
      <c r="X284" s="2">
        <f t="shared" si="23"/>
        <v>5698700</v>
      </c>
      <c r="Y284" s="2" cm="1">
        <f t="array" ref="Y284">_xlfn.XLOOKUP(Y$1&amp;$R284,$C$3:$C$1662&amp;$D$3:$D$1662,$E$3:$E$1662,0,0,1)</f>
        <v>2100</v>
      </c>
      <c r="Z284" s="2" cm="1">
        <f t="array" ref="Z284">_xlfn.XLOOKUP(Z$1&amp;$R284,$C$3:$C$1662&amp;$D$3:$D$1662,$E$3:$E$1662,0,0,1)</f>
        <v>2100</v>
      </c>
      <c r="AA284" s="2" cm="1">
        <f t="array" ref="AA284">_xlfn.XLOOKUP(AA$1&amp;$R284,$C$3:$C$1662&amp;$D$3:$D$1662,$E$3:$E$1662,0,0,1)</f>
        <v>5100</v>
      </c>
      <c r="AB284" s="2" cm="1">
        <f t="array" ref="AB284">_xlfn.XLOOKUP(AB$1&amp;$R284,$C$3:$C$1662&amp;$D$3:$D$1662,$E$3:$E$1662,0,0,1)</f>
        <v>7000</v>
      </c>
      <c r="AC284" s="2" cm="1">
        <f t="array" ref="AC284">_xlfn.XLOOKUP(AC$1&amp;$R284,$C$3:$C$1662&amp;$D$3:$D$1662,$E$3:$E$1662,0,0,1)</f>
        <v>10800</v>
      </c>
    </row>
    <row r="285" spans="3:29" x14ac:dyDescent="0.4">
      <c r="C285" t="s">
        <v>758</v>
      </c>
      <c r="D285" t="s">
        <v>493</v>
      </c>
      <c r="E285">
        <v>10800</v>
      </c>
      <c r="R285" t="s">
        <v>169</v>
      </c>
      <c r="S285" s="2">
        <f t="shared" si="21"/>
        <v>5124660</v>
      </c>
      <c r="T285" s="2">
        <f t="shared" si="23"/>
        <v>2978800</v>
      </c>
      <c r="U285" s="2">
        <f t="shared" si="23"/>
        <v>3654200</v>
      </c>
      <c r="V285" s="2">
        <f t="shared" si="23"/>
        <v>6166200</v>
      </c>
      <c r="W285" s="2">
        <f t="shared" si="23"/>
        <v>7118600</v>
      </c>
      <c r="X285" s="2">
        <f t="shared" si="23"/>
        <v>5705500</v>
      </c>
      <c r="Y285" s="2" cm="1">
        <f t="array" ref="Y285">_xlfn.XLOOKUP(Y$1&amp;$R285,$C$3:$C$1662&amp;$D$3:$D$1662,$E$3:$E$1662,0,0,1)</f>
        <v>8900</v>
      </c>
      <c r="Z285" s="2" cm="1">
        <f t="array" ref="Z285">_xlfn.XLOOKUP(Z$1&amp;$R285,$C$3:$C$1662&amp;$D$3:$D$1662,$E$3:$E$1662,0,0,1)</f>
        <v>4500</v>
      </c>
      <c r="AA285" s="2" cm="1">
        <f t="array" ref="AA285">_xlfn.XLOOKUP(AA$1&amp;$R285,$C$3:$C$1662&amp;$D$3:$D$1662,$E$3:$E$1662,0,0,1)</f>
        <v>8000</v>
      </c>
      <c r="AB285" s="2" cm="1">
        <f t="array" ref="AB285">_xlfn.XLOOKUP(AB$1&amp;$R285,$C$3:$C$1662&amp;$D$3:$D$1662,$E$3:$E$1662,0,0,1)</f>
        <v>10600</v>
      </c>
      <c r="AC285" s="2" cm="1">
        <f t="array" ref="AC285">_xlfn.XLOOKUP(AC$1&amp;$R285,$C$3:$C$1662&amp;$D$3:$D$1662,$E$3:$E$1662,0,0,1)</f>
        <v>6800</v>
      </c>
    </row>
    <row r="286" spans="3:29" x14ac:dyDescent="0.4">
      <c r="C286" t="s">
        <v>758</v>
      </c>
      <c r="D286" t="s">
        <v>494</v>
      </c>
      <c r="E286">
        <v>6800</v>
      </c>
      <c r="R286" t="s">
        <v>52</v>
      </c>
      <c r="S286" s="2">
        <f t="shared" si="21"/>
        <v>5133200</v>
      </c>
      <c r="T286" s="2">
        <f t="shared" si="23"/>
        <v>2987000</v>
      </c>
      <c r="U286" s="2">
        <f t="shared" si="23"/>
        <v>3656000</v>
      </c>
      <c r="V286" s="2">
        <f t="shared" si="23"/>
        <v>6171200</v>
      </c>
      <c r="W286" s="2">
        <f t="shared" si="23"/>
        <v>7126700</v>
      </c>
      <c r="X286" s="2">
        <f t="shared" si="23"/>
        <v>5725100</v>
      </c>
      <c r="Y286" s="2" cm="1">
        <f t="array" ref="Y286">_xlfn.XLOOKUP(Y$1&amp;$R286,$C$3:$C$1662&amp;$D$3:$D$1662,$E$3:$E$1662,0,0,1)</f>
        <v>8200</v>
      </c>
      <c r="Z286" s="2" cm="1">
        <f t="array" ref="Z286">_xlfn.XLOOKUP(Z$1&amp;$R286,$C$3:$C$1662&amp;$D$3:$D$1662,$E$3:$E$1662,0,0,1)</f>
        <v>1800</v>
      </c>
      <c r="AA286" s="2" cm="1">
        <f t="array" ref="AA286">_xlfn.XLOOKUP(AA$1&amp;$R286,$C$3:$C$1662&amp;$D$3:$D$1662,$E$3:$E$1662,0,0,1)</f>
        <v>5000</v>
      </c>
      <c r="AB286" s="2" cm="1">
        <f t="array" ref="AB286">_xlfn.XLOOKUP(AB$1&amp;$R286,$C$3:$C$1662&amp;$D$3:$D$1662,$E$3:$E$1662,0,0,1)</f>
        <v>8100</v>
      </c>
      <c r="AC286" s="2" cm="1">
        <f t="array" ref="AC286">_xlfn.XLOOKUP(AC$1&amp;$R286,$C$3:$C$1662&amp;$D$3:$D$1662,$E$3:$E$1662,0,0,1)</f>
        <v>19600</v>
      </c>
    </row>
    <row r="287" spans="3:29" x14ac:dyDescent="0.4">
      <c r="C287" t="s">
        <v>758</v>
      </c>
      <c r="D287" t="s">
        <v>495</v>
      </c>
      <c r="E287">
        <v>19600</v>
      </c>
      <c r="R287" t="s">
        <v>72</v>
      </c>
      <c r="S287" s="2">
        <f t="shared" si="21"/>
        <v>5139320</v>
      </c>
      <c r="T287" s="2">
        <f t="shared" si="23"/>
        <v>2990600</v>
      </c>
      <c r="U287" s="2">
        <f t="shared" si="23"/>
        <v>3658400</v>
      </c>
      <c r="V287" s="2">
        <f t="shared" si="23"/>
        <v>6179900</v>
      </c>
      <c r="W287" s="2">
        <f t="shared" si="23"/>
        <v>7135400</v>
      </c>
      <c r="X287" s="2">
        <f t="shared" si="23"/>
        <v>5732300</v>
      </c>
      <c r="Y287" s="2" cm="1">
        <f t="array" ref="Y287">_xlfn.XLOOKUP(Y$1&amp;$R287,$C$3:$C$1662&amp;$D$3:$D$1662,$E$3:$E$1662,0,0,1)</f>
        <v>3600</v>
      </c>
      <c r="Z287" s="2" cm="1">
        <f t="array" ref="Z287">_xlfn.XLOOKUP(Z$1&amp;$R287,$C$3:$C$1662&amp;$D$3:$D$1662,$E$3:$E$1662,0,0,1)</f>
        <v>2400</v>
      </c>
      <c r="AA287" s="2" cm="1">
        <f t="array" ref="AA287">_xlfn.XLOOKUP(AA$1&amp;$R287,$C$3:$C$1662&amp;$D$3:$D$1662,$E$3:$E$1662,0,0,1)</f>
        <v>8700</v>
      </c>
      <c r="AB287" s="2" cm="1">
        <f t="array" ref="AB287">_xlfn.XLOOKUP(AB$1&amp;$R287,$C$3:$C$1662&amp;$D$3:$D$1662,$E$3:$E$1662,0,0,1)</f>
        <v>8700</v>
      </c>
      <c r="AC287" s="2" cm="1">
        <f t="array" ref="AC287">_xlfn.XLOOKUP(AC$1&amp;$R287,$C$3:$C$1662&amp;$D$3:$D$1662,$E$3:$E$1662,0,0,1)</f>
        <v>7200</v>
      </c>
    </row>
    <row r="288" spans="3:29" x14ac:dyDescent="0.4">
      <c r="C288" t="s">
        <v>758</v>
      </c>
      <c r="D288" t="s">
        <v>496</v>
      </c>
      <c r="E288">
        <v>7200</v>
      </c>
      <c r="R288" t="s">
        <v>277</v>
      </c>
      <c r="S288" s="2">
        <f t="shared" si="21"/>
        <v>5150480</v>
      </c>
      <c r="T288" s="2">
        <f t="shared" si="23"/>
        <v>2995500</v>
      </c>
      <c r="U288" s="2">
        <f t="shared" si="23"/>
        <v>3669100</v>
      </c>
      <c r="V288" s="2">
        <f t="shared" si="23"/>
        <v>6196200</v>
      </c>
      <c r="W288" s="2">
        <f t="shared" si="23"/>
        <v>7143500</v>
      </c>
      <c r="X288" s="2">
        <f t="shared" si="23"/>
        <v>5748100</v>
      </c>
      <c r="Y288" s="2" cm="1">
        <f t="array" ref="Y288">_xlfn.XLOOKUP(Y$1&amp;$R288,$C$3:$C$1662&amp;$D$3:$D$1662,$E$3:$E$1662,0,0,1)</f>
        <v>4900</v>
      </c>
      <c r="Z288" s="2" cm="1">
        <f t="array" ref="Z288">_xlfn.XLOOKUP(Z$1&amp;$R288,$C$3:$C$1662&amp;$D$3:$D$1662,$E$3:$E$1662,0,0,1)</f>
        <v>10700</v>
      </c>
      <c r="AA288" s="2" cm="1">
        <f t="array" ref="AA288">_xlfn.XLOOKUP(AA$1&amp;$R288,$C$3:$C$1662&amp;$D$3:$D$1662,$E$3:$E$1662,0,0,1)</f>
        <v>16300</v>
      </c>
      <c r="AB288" s="2" cm="1">
        <f t="array" ref="AB288">_xlfn.XLOOKUP(AB$1&amp;$R288,$C$3:$C$1662&amp;$D$3:$D$1662,$E$3:$E$1662,0,0,1)</f>
        <v>8100</v>
      </c>
      <c r="AC288" s="2" cm="1">
        <f t="array" ref="AC288">_xlfn.XLOOKUP(AC$1&amp;$R288,$C$3:$C$1662&amp;$D$3:$D$1662,$E$3:$E$1662,0,0,1)</f>
        <v>15800</v>
      </c>
    </row>
    <row r="289" spans="3:29" x14ac:dyDescent="0.4">
      <c r="C289" t="s">
        <v>758</v>
      </c>
      <c r="D289" t="s">
        <v>497</v>
      </c>
      <c r="E289">
        <v>15800</v>
      </c>
      <c r="R289" t="s">
        <v>56</v>
      </c>
      <c r="S289" s="2">
        <f t="shared" si="21"/>
        <v>5158100</v>
      </c>
      <c r="T289" s="2">
        <f t="shared" si="23"/>
        <v>3000700</v>
      </c>
      <c r="U289" s="2">
        <f t="shared" si="23"/>
        <v>3670800</v>
      </c>
      <c r="V289" s="2">
        <f t="shared" si="23"/>
        <v>6200700</v>
      </c>
      <c r="W289" s="2">
        <f t="shared" si="23"/>
        <v>7151800</v>
      </c>
      <c r="X289" s="2">
        <f t="shared" si="23"/>
        <v>5766500</v>
      </c>
      <c r="Y289" s="2" cm="1">
        <f t="array" ref="Y289">_xlfn.XLOOKUP(Y$1&amp;$R289,$C$3:$C$1662&amp;$D$3:$D$1662,$E$3:$E$1662,0,0,1)</f>
        <v>5200</v>
      </c>
      <c r="Z289" s="2" cm="1">
        <f t="array" ref="Z289">_xlfn.XLOOKUP(Z$1&amp;$R289,$C$3:$C$1662&amp;$D$3:$D$1662,$E$3:$E$1662,0,0,1)</f>
        <v>1700</v>
      </c>
      <c r="AA289" s="2" cm="1">
        <f t="array" ref="AA289">_xlfn.XLOOKUP(AA$1&amp;$R289,$C$3:$C$1662&amp;$D$3:$D$1662,$E$3:$E$1662,0,0,1)</f>
        <v>4500</v>
      </c>
      <c r="AB289" s="2" cm="1">
        <f t="array" ref="AB289">_xlfn.XLOOKUP(AB$1&amp;$R289,$C$3:$C$1662&amp;$D$3:$D$1662,$E$3:$E$1662,0,0,1)</f>
        <v>8300</v>
      </c>
      <c r="AC289" s="2" cm="1">
        <f t="array" ref="AC289">_xlfn.XLOOKUP(AC$1&amp;$R289,$C$3:$C$1662&amp;$D$3:$D$1662,$E$3:$E$1662,0,0,1)</f>
        <v>18400</v>
      </c>
    </row>
    <row r="290" spans="3:29" x14ac:dyDescent="0.4">
      <c r="C290" t="s">
        <v>758</v>
      </c>
      <c r="D290" t="s">
        <v>498</v>
      </c>
      <c r="E290">
        <v>18400</v>
      </c>
      <c r="R290" t="s">
        <v>35</v>
      </c>
      <c r="S290" s="2">
        <f t="shared" si="21"/>
        <v>5164180</v>
      </c>
      <c r="T290" s="2">
        <f t="shared" si="23"/>
        <v>3003400</v>
      </c>
      <c r="U290" s="2">
        <f t="shared" si="23"/>
        <v>3673700</v>
      </c>
      <c r="V290" s="2">
        <f t="shared" si="23"/>
        <v>6209400</v>
      </c>
      <c r="W290" s="2">
        <f t="shared" si="23"/>
        <v>7156300</v>
      </c>
      <c r="X290" s="2">
        <f t="shared" si="23"/>
        <v>5778100</v>
      </c>
      <c r="Y290" s="2" cm="1">
        <f t="array" ref="Y290">_xlfn.XLOOKUP(Y$1&amp;$R290,$C$3:$C$1662&amp;$D$3:$D$1662,$E$3:$E$1662,0,0,1)</f>
        <v>2700</v>
      </c>
      <c r="Z290" s="2" cm="1">
        <f t="array" ref="Z290">_xlfn.XLOOKUP(Z$1&amp;$R290,$C$3:$C$1662&amp;$D$3:$D$1662,$E$3:$E$1662,0,0,1)</f>
        <v>2900</v>
      </c>
      <c r="AA290" s="2" cm="1">
        <f t="array" ref="AA290">_xlfn.XLOOKUP(AA$1&amp;$R290,$C$3:$C$1662&amp;$D$3:$D$1662,$E$3:$E$1662,0,0,1)</f>
        <v>8700</v>
      </c>
      <c r="AB290" s="2" cm="1">
        <f t="array" ref="AB290">_xlfn.XLOOKUP(AB$1&amp;$R290,$C$3:$C$1662&amp;$D$3:$D$1662,$E$3:$E$1662,0,0,1)</f>
        <v>4500</v>
      </c>
      <c r="AC290" s="2" cm="1">
        <f t="array" ref="AC290">_xlfn.XLOOKUP(AC$1&amp;$R290,$C$3:$C$1662&amp;$D$3:$D$1662,$E$3:$E$1662,0,0,1)</f>
        <v>11600</v>
      </c>
    </row>
    <row r="291" spans="3:29" x14ac:dyDescent="0.4">
      <c r="C291" t="s">
        <v>758</v>
      </c>
      <c r="D291" t="s">
        <v>499</v>
      </c>
      <c r="E291">
        <v>11600</v>
      </c>
      <c r="R291" t="s">
        <v>309</v>
      </c>
      <c r="S291" s="2">
        <f t="shared" si="21"/>
        <v>5168600</v>
      </c>
      <c r="T291" s="2">
        <f t="shared" si="23"/>
        <v>3008500</v>
      </c>
      <c r="U291" s="2">
        <f t="shared" si="23"/>
        <v>3675400</v>
      </c>
      <c r="V291" s="2">
        <f t="shared" si="23"/>
        <v>6212300</v>
      </c>
      <c r="W291" s="2">
        <f t="shared" si="23"/>
        <v>7161900</v>
      </c>
      <c r="X291" s="2">
        <f t="shared" si="23"/>
        <v>5784900</v>
      </c>
      <c r="Y291" s="2" cm="1">
        <f t="array" ref="Y291">_xlfn.XLOOKUP(Y$1&amp;$R291,$C$3:$C$1662&amp;$D$3:$D$1662,$E$3:$E$1662,0,0,1)</f>
        <v>5100</v>
      </c>
      <c r="Z291" s="2" cm="1">
        <f t="array" ref="Z291">_xlfn.XLOOKUP(Z$1&amp;$R291,$C$3:$C$1662&amp;$D$3:$D$1662,$E$3:$E$1662,0,0,1)</f>
        <v>1700</v>
      </c>
      <c r="AA291" s="2" cm="1">
        <f t="array" ref="AA291">_xlfn.XLOOKUP(AA$1&amp;$R291,$C$3:$C$1662&amp;$D$3:$D$1662,$E$3:$E$1662,0,0,1)</f>
        <v>2900</v>
      </c>
      <c r="AB291" s="2" cm="1">
        <f t="array" ref="AB291">_xlfn.XLOOKUP(AB$1&amp;$R291,$C$3:$C$1662&amp;$D$3:$D$1662,$E$3:$E$1662,0,0,1)</f>
        <v>5600</v>
      </c>
      <c r="AC291" s="2" cm="1">
        <f t="array" ref="AC291">_xlfn.XLOOKUP(AC$1&amp;$R291,$C$3:$C$1662&amp;$D$3:$D$1662,$E$3:$E$1662,0,0,1)</f>
        <v>6800</v>
      </c>
    </row>
    <row r="292" spans="3:29" x14ac:dyDescent="0.4">
      <c r="C292" t="s">
        <v>758</v>
      </c>
      <c r="D292" t="s">
        <v>500</v>
      </c>
      <c r="E292">
        <v>6800</v>
      </c>
      <c r="R292" t="s">
        <v>278</v>
      </c>
      <c r="S292" s="2">
        <f t="shared" si="21"/>
        <v>5174820</v>
      </c>
      <c r="T292" s="2">
        <f t="shared" ref="T292:X307" si="24">T291+Y292</f>
        <v>3011300</v>
      </c>
      <c r="U292" s="2">
        <f t="shared" si="24"/>
        <v>3678000</v>
      </c>
      <c r="V292" s="2">
        <f t="shared" si="24"/>
        <v>6218500</v>
      </c>
      <c r="W292" s="2">
        <f t="shared" si="24"/>
        <v>7169100</v>
      </c>
      <c r="X292" s="2">
        <f t="shared" si="24"/>
        <v>5797200</v>
      </c>
      <c r="Y292" s="2" cm="1">
        <f t="array" ref="Y292">_xlfn.XLOOKUP(Y$1&amp;$R292,$C$3:$C$1662&amp;$D$3:$D$1662,$E$3:$E$1662,0,0,1)</f>
        <v>2800</v>
      </c>
      <c r="Z292" s="2" cm="1">
        <f t="array" ref="Z292">_xlfn.XLOOKUP(Z$1&amp;$R292,$C$3:$C$1662&amp;$D$3:$D$1662,$E$3:$E$1662,0,0,1)</f>
        <v>2600</v>
      </c>
      <c r="AA292" s="2" cm="1">
        <f t="array" ref="AA292">_xlfn.XLOOKUP(AA$1&amp;$R292,$C$3:$C$1662&amp;$D$3:$D$1662,$E$3:$E$1662,0,0,1)</f>
        <v>6200</v>
      </c>
      <c r="AB292" s="2" cm="1">
        <f t="array" ref="AB292">_xlfn.XLOOKUP(AB$1&amp;$R292,$C$3:$C$1662&amp;$D$3:$D$1662,$E$3:$E$1662,0,0,1)</f>
        <v>7200</v>
      </c>
      <c r="AC292" s="2" cm="1">
        <f t="array" ref="AC292">_xlfn.XLOOKUP(AC$1&amp;$R292,$C$3:$C$1662&amp;$D$3:$D$1662,$E$3:$E$1662,0,0,1)</f>
        <v>12300</v>
      </c>
    </row>
    <row r="293" spans="3:29" x14ac:dyDescent="0.4">
      <c r="C293" t="s">
        <v>758</v>
      </c>
      <c r="D293" t="s">
        <v>501</v>
      </c>
      <c r="E293">
        <v>12300</v>
      </c>
      <c r="R293" t="s">
        <v>262</v>
      </c>
      <c r="S293" s="2">
        <f t="shared" si="21"/>
        <v>5184620</v>
      </c>
      <c r="T293" s="2">
        <f t="shared" si="24"/>
        <v>3015600</v>
      </c>
      <c r="U293" s="2">
        <f t="shared" si="24"/>
        <v>3687900</v>
      </c>
      <c r="V293" s="2">
        <f t="shared" si="24"/>
        <v>6222300</v>
      </c>
      <c r="W293" s="2">
        <f t="shared" si="24"/>
        <v>7176500</v>
      </c>
      <c r="X293" s="2">
        <f t="shared" si="24"/>
        <v>5820800</v>
      </c>
      <c r="Y293" s="2" cm="1">
        <f t="array" ref="Y293">_xlfn.XLOOKUP(Y$1&amp;$R293,$C$3:$C$1662&amp;$D$3:$D$1662,$E$3:$E$1662,0,0,1)</f>
        <v>4300</v>
      </c>
      <c r="Z293" s="2" cm="1">
        <f t="array" ref="Z293">_xlfn.XLOOKUP(Z$1&amp;$R293,$C$3:$C$1662&amp;$D$3:$D$1662,$E$3:$E$1662,0,0,1)</f>
        <v>9900</v>
      </c>
      <c r="AA293" s="2" cm="1">
        <f t="array" ref="AA293">_xlfn.XLOOKUP(AA$1&amp;$R293,$C$3:$C$1662&amp;$D$3:$D$1662,$E$3:$E$1662,0,0,1)</f>
        <v>3800</v>
      </c>
      <c r="AB293" s="2" cm="1">
        <f t="array" ref="AB293">_xlfn.XLOOKUP(AB$1&amp;$R293,$C$3:$C$1662&amp;$D$3:$D$1662,$E$3:$E$1662,0,0,1)</f>
        <v>7400</v>
      </c>
      <c r="AC293" s="2" cm="1">
        <f t="array" ref="AC293">_xlfn.XLOOKUP(AC$1&amp;$R293,$C$3:$C$1662&amp;$D$3:$D$1662,$E$3:$E$1662,0,0,1)</f>
        <v>23600</v>
      </c>
    </row>
    <row r="294" spans="3:29" x14ac:dyDescent="0.4">
      <c r="C294" t="s">
        <v>758</v>
      </c>
      <c r="D294" t="s">
        <v>502</v>
      </c>
      <c r="E294">
        <v>23600</v>
      </c>
      <c r="R294" t="s">
        <v>16</v>
      </c>
      <c r="S294" s="2">
        <f t="shared" si="21"/>
        <v>5188940</v>
      </c>
      <c r="T294" s="2">
        <f t="shared" si="24"/>
        <v>3018200</v>
      </c>
      <c r="U294" s="2">
        <f t="shared" si="24"/>
        <v>3690100</v>
      </c>
      <c r="V294" s="2">
        <f t="shared" si="24"/>
        <v>6227000</v>
      </c>
      <c r="W294" s="2">
        <f t="shared" si="24"/>
        <v>7181400</v>
      </c>
      <c r="X294" s="2">
        <f t="shared" si="24"/>
        <v>5828000</v>
      </c>
      <c r="Y294" s="2" cm="1">
        <f t="array" ref="Y294">_xlfn.XLOOKUP(Y$1&amp;$R294,$C$3:$C$1662&amp;$D$3:$D$1662,$E$3:$E$1662,0,0,1)</f>
        <v>2600</v>
      </c>
      <c r="Z294" s="2" cm="1">
        <f t="array" ref="Z294">_xlfn.XLOOKUP(Z$1&amp;$R294,$C$3:$C$1662&amp;$D$3:$D$1662,$E$3:$E$1662,0,0,1)</f>
        <v>2200</v>
      </c>
      <c r="AA294" s="2" cm="1">
        <f t="array" ref="AA294">_xlfn.XLOOKUP(AA$1&amp;$R294,$C$3:$C$1662&amp;$D$3:$D$1662,$E$3:$E$1662,0,0,1)</f>
        <v>4700</v>
      </c>
      <c r="AB294" s="2" cm="1">
        <f t="array" ref="AB294">_xlfn.XLOOKUP(AB$1&amp;$R294,$C$3:$C$1662&amp;$D$3:$D$1662,$E$3:$E$1662,0,0,1)</f>
        <v>4900</v>
      </c>
      <c r="AC294" s="2" cm="1">
        <f t="array" ref="AC294">_xlfn.XLOOKUP(AC$1&amp;$R294,$C$3:$C$1662&amp;$D$3:$D$1662,$E$3:$E$1662,0,0,1)</f>
        <v>7200</v>
      </c>
    </row>
    <row r="295" spans="3:29" x14ac:dyDescent="0.4">
      <c r="C295" t="s">
        <v>758</v>
      </c>
      <c r="D295" t="s">
        <v>503</v>
      </c>
      <c r="E295">
        <v>7200</v>
      </c>
      <c r="R295" t="s">
        <v>104</v>
      </c>
      <c r="S295" s="2">
        <f t="shared" si="21"/>
        <v>5201400</v>
      </c>
      <c r="T295" s="2">
        <f t="shared" si="24"/>
        <v>3021200</v>
      </c>
      <c r="U295" s="2">
        <f t="shared" si="24"/>
        <v>3691300</v>
      </c>
      <c r="V295" s="2">
        <f t="shared" si="24"/>
        <v>6234200</v>
      </c>
      <c r="W295" s="2">
        <f t="shared" si="24"/>
        <v>7195100</v>
      </c>
      <c r="X295" s="2">
        <f t="shared" si="24"/>
        <v>5865200</v>
      </c>
      <c r="Y295" s="2" cm="1">
        <f t="array" ref="Y295">_xlfn.XLOOKUP(Y$1&amp;$R295,$C$3:$C$1662&amp;$D$3:$D$1662,$E$3:$E$1662,0,0,1)</f>
        <v>3000</v>
      </c>
      <c r="Z295" s="2" cm="1">
        <f t="array" ref="Z295">_xlfn.XLOOKUP(Z$1&amp;$R295,$C$3:$C$1662&amp;$D$3:$D$1662,$E$3:$E$1662,0,0,1)</f>
        <v>1200</v>
      </c>
      <c r="AA295" s="2" cm="1">
        <f t="array" ref="AA295">_xlfn.XLOOKUP(AA$1&amp;$R295,$C$3:$C$1662&amp;$D$3:$D$1662,$E$3:$E$1662,0,0,1)</f>
        <v>7200</v>
      </c>
      <c r="AB295" s="2" cm="1">
        <f t="array" ref="AB295">_xlfn.XLOOKUP(AB$1&amp;$R295,$C$3:$C$1662&amp;$D$3:$D$1662,$E$3:$E$1662,0,0,1)</f>
        <v>13700</v>
      </c>
      <c r="AC295" s="2" cm="1">
        <f t="array" ref="AC295">_xlfn.XLOOKUP(AC$1&amp;$R295,$C$3:$C$1662&amp;$D$3:$D$1662,$E$3:$E$1662,0,0,1)</f>
        <v>37200</v>
      </c>
    </row>
    <row r="296" spans="3:29" x14ac:dyDescent="0.4">
      <c r="C296" t="s">
        <v>758</v>
      </c>
      <c r="D296" t="s">
        <v>504</v>
      </c>
      <c r="E296">
        <v>37200</v>
      </c>
      <c r="R296" t="s">
        <v>130</v>
      </c>
      <c r="S296" s="2">
        <f t="shared" si="21"/>
        <v>5205520</v>
      </c>
      <c r="T296" s="2">
        <f t="shared" si="24"/>
        <v>3023300</v>
      </c>
      <c r="U296" s="2">
        <f t="shared" si="24"/>
        <v>3694200</v>
      </c>
      <c r="V296" s="2">
        <f t="shared" si="24"/>
        <v>6243200</v>
      </c>
      <c r="W296" s="2">
        <f t="shared" si="24"/>
        <v>7198600</v>
      </c>
      <c r="X296" s="2">
        <f t="shared" si="24"/>
        <v>5868300</v>
      </c>
      <c r="Y296" s="2" cm="1">
        <f t="array" ref="Y296">_xlfn.XLOOKUP(Y$1&amp;$R296,$C$3:$C$1662&amp;$D$3:$D$1662,$E$3:$E$1662,0,0,1)</f>
        <v>2100</v>
      </c>
      <c r="Z296" s="2" cm="1">
        <f t="array" ref="Z296">_xlfn.XLOOKUP(Z$1&amp;$R296,$C$3:$C$1662&amp;$D$3:$D$1662,$E$3:$E$1662,0,0,1)</f>
        <v>2900</v>
      </c>
      <c r="AA296" s="2" cm="1">
        <f t="array" ref="AA296">_xlfn.XLOOKUP(AA$1&amp;$R296,$C$3:$C$1662&amp;$D$3:$D$1662,$E$3:$E$1662,0,0,1)</f>
        <v>9000</v>
      </c>
      <c r="AB296" s="2" cm="1">
        <f t="array" ref="AB296">_xlfn.XLOOKUP(AB$1&amp;$R296,$C$3:$C$1662&amp;$D$3:$D$1662,$E$3:$E$1662,0,0,1)</f>
        <v>3500</v>
      </c>
      <c r="AC296" s="2" cm="1">
        <f t="array" ref="AC296">_xlfn.XLOOKUP(AC$1&amp;$R296,$C$3:$C$1662&amp;$D$3:$D$1662,$E$3:$E$1662,0,0,1)</f>
        <v>3100</v>
      </c>
    </row>
    <row r="297" spans="3:29" x14ac:dyDescent="0.4">
      <c r="C297" t="s">
        <v>758</v>
      </c>
      <c r="D297" t="s">
        <v>505</v>
      </c>
      <c r="E297">
        <v>3100</v>
      </c>
      <c r="R297" t="s">
        <v>73</v>
      </c>
      <c r="S297" s="2">
        <f t="shared" si="21"/>
        <v>5213100</v>
      </c>
      <c r="T297" s="2">
        <f t="shared" si="24"/>
        <v>3028700</v>
      </c>
      <c r="U297" s="2">
        <f t="shared" si="24"/>
        <v>3698200</v>
      </c>
      <c r="V297" s="2">
        <f t="shared" si="24"/>
        <v>6246300</v>
      </c>
      <c r="W297" s="2">
        <f t="shared" si="24"/>
        <v>7211700</v>
      </c>
      <c r="X297" s="2">
        <f t="shared" si="24"/>
        <v>5880600</v>
      </c>
      <c r="Y297" s="2" cm="1">
        <f t="array" ref="Y297">_xlfn.XLOOKUP(Y$1&amp;$R297,$C$3:$C$1662&amp;$D$3:$D$1662,$E$3:$E$1662,0,0,1)</f>
        <v>5400</v>
      </c>
      <c r="Z297" s="2" cm="1">
        <f t="array" ref="Z297">_xlfn.XLOOKUP(Z$1&amp;$R297,$C$3:$C$1662&amp;$D$3:$D$1662,$E$3:$E$1662,0,0,1)</f>
        <v>4000</v>
      </c>
      <c r="AA297" s="2" cm="1">
        <f t="array" ref="AA297">_xlfn.XLOOKUP(AA$1&amp;$R297,$C$3:$C$1662&amp;$D$3:$D$1662,$E$3:$E$1662,0,0,1)</f>
        <v>3100</v>
      </c>
      <c r="AB297" s="2" cm="1">
        <f t="array" ref="AB297">_xlfn.XLOOKUP(AB$1&amp;$R297,$C$3:$C$1662&amp;$D$3:$D$1662,$E$3:$E$1662,0,0,1)</f>
        <v>13100</v>
      </c>
      <c r="AC297" s="2" cm="1">
        <f t="array" ref="AC297">_xlfn.XLOOKUP(AC$1&amp;$R297,$C$3:$C$1662&amp;$D$3:$D$1662,$E$3:$E$1662,0,0,1)</f>
        <v>12300</v>
      </c>
    </row>
    <row r="298" spans="3:29" x14ac:dyDescent="0.4">
      <c r="C298" t="s">
        <v>758</v>
      </c>
      <c r="D298" t="s">
        <v>506</v>
      </c>
      <c r="E298">
        <v>12300</v>
      </c>
      <c r="R298" t="s">
        <v>10</v>
      </c>
      <c r="S298" s="2">
        <f t="shared" si="21"/>
        <v>5230480</v>
      </c>
      <c r="T298" s="2">
        <f t="shared" si="24"/>
        <v>3031200</v>
      </c>
      <c r="U298" s="2">
        <f t="shared" si="24"/>
        <v>3708000</v>
      </c>
      <c r="V298" s="2">
        <f t="shared" si="24"/>
        <v>6253400</v>
      </c>
      <c r="W298" s="2">
        <f t="shared" si="24"/>
        <v>7270300</v>
      </c>
      <c r="X298" s="2">
        <f t="shared" si="24"/>
        <v>5889500</v>
      </c>
      <c r="Y298" s="2" cm="1">
        <f t="array" ref="Y298">_xlfn.XLOOKUP(Y$1&amp;$R298,$C$3:$C$1662&amp;$D$3:$D$1662,$E$3:$E$1662,0,0,1)</f>
        <v>2500</v>
      </c>
      <c r="Z298" s="2" cm="1">
        <f t="array" ref="Z298">_xlfn.XLOOKUP(Z$1&amp;$R298,$C$3:$C$1662&amp;$D$3:$D$1662,$E$3:$E$1662,0,0,1)</f>
        <v>9800</v>
      </c>
      <c r="AA298" s="2" cm="1">
        <f t="array" ref="AA298">_xlfn.XLOOKUP(AA$1&amp;$R298,$C$3:$C$1662&amp;$D$3:$D$1662,$E$3:$E$1662,0,0,1)</f>
        <v>7100</v>
      </c>
      <c r="AB298" s="2" cm="1">
        <f t="array" ref="AB298">_xlfn.XLOOKUP(AB$1&amp;$R298,$C$3:$C$1662&amp;$D$3:$D$1662,$E$3:$E$1662,0,0,1)</f>
        <v>58600</v>
      </c>
      <c r="AC298" s="2" cm="1">
        <f t="array" ref="AC298">_xlfn.XLOOKUP(AC$1&amp;$R298,$C$3:$C$1662&amp;$D$3:$D$1662,$E$3:$E$1662,0,0,1)</f>
        <v>8900</v>
      </c>
    </row>
    <row r="299" spans="3:29" x14ac:dyDescent="0.4">
      <c r="C299" t="s">
        <v>758</v>
      </c>
      <c r="D299" t="s">
        <v>507</v>
      </c>
      <c r="E299">
        <v>8900</v>
      </c>
      <c r="R299" t="s">
        <v>215</v>
      </c>
      <c r="S299" s="2">
        <f t="shared" si="21"/>
        <v>5240220</v>
      </c>
      <c r="T299" s="2">
        <f t="shared" si="24"/>
        <v>3033600</v>
      </c>
      <c r="U299" s="2">
        <f t="shared" si="24"/>
        <v>3716200</v>
      </c>
      <c r="V299" s="2">
        <f t="shared" si="24"/>
        <v>6270300</v>
      </c>
      <c r="W299" s="2">
        <f t="shared" si="24"/>
        <v>7282700</v>
      </c>
      <c r="X299" s="2">
        <f t="shared" si="24"/>
        <v>5898300</v>
      </c>
      <c r="Y299" s="2" cm="1">
        <f t="array" ref="Y299">_xlfn.XLOOKUP(Y$1&amp;$R299,$C$3:$C$1662&amp;$D$3:$D$1662,$E$3:$E$1662,0,0,1)</f>
        <v>2400</v>
      </c>
      <c r="Z299" s="2" cm="1">
        <f t="array" ref="Z299">_xlfn.XLOOKUP(Z$1&amp;$R299,$C$3:$C$1662&amp;$D$3:$D$1662,$E$3:$E$1662,0,0,1)</f>
        <v>8200</v>
      </c>
      <c r="AA299" s="2" cm="1">
        <f t="array" ref="AA299">_xlfn.XLOOKUP(AA$1&amp;$R299,$C$3:$C$1662&amp;$D$3:$D$1662,$E$3:$E$1662,0,0,1)</f>
        <v>16900</v>
      </c>
      <c r="AB299" s="2" cm="1">
        <f t="array" ref="AB299">_xlfn.XLOOKUP(AB$1&amp;$R299,$C$3:$C$1662&amp;$D$3:$D$1662,$E$3:$E$1662,0,0,1)</f>
        <v>12400</v>
      </c>
      <c r="AC299" s="2" cm="1">
        <f t="array" ref="AC299">_xlfn.XLOOKUP(AC$1&amp;$R299,$C$3:$C$1662&amp;$D$3:$D$1662,$E$3:$E$1662,0,0,1)</f>
        <v>8800</v>
      </c>
    </row>
    <row r="300" spans="3:29" x14ac:dyDescent="0.4">
      <c r="C300" t="s">
        <v>758</v>
      </c>
      <c r="D300" t="s">
        <v>508</v>
      </c>
      <c r="E300">
        <v>8800</v>
      </c>
      <c r="R300" t="s">
        <v>227</v>
      </c>
      <c r="S300" s="2">
        <f t="shared" si="21"/>
        <v>5247180</v>
      </c>
      <c r="T300" s="2">
        <f t="shared" si="24"/>
        <v>3035100</v>
      </c>
      <c r="U300" s="2">
        <f t="shared" si="24"/>
        <v>3719800</v>
      </c>
      <c r="V300" s="2">
        <f t="shared" si="24"/>
        <v>6275200</v>
      </c>
      <c r="W300" s="2">
        <f t="shared" si="24"/>
        <v>7290100</v>
      </c>
      <c r="X300" s="2">
        <f t="shared" si="24"/>
        <v>5915700</v>
      </c>
      <c r="Y300" s="2" cm="1">
        <f t="array" ref="Y300">_xlfn.XLOOKUP(Y$1&amp;$R300,$C$3:$C$1662&amp;$D$3:$D$1662,$E$3:$E$1662,0,0,1)</f>
        <v>1500</v>
      </c>
      <c r="Z300" s="2" cm="1">
        <f t="array" ref="Z300">_xlfn.XLOOKUP(Z$1&amp;$R300,$C$3:$C$1662&amp;$D$3:$D$1662,$E$3:$E$1662,0,0,1)</f>
        <v>3600</v>
      </c>
      <c r="AA300" s="2" cm="1">
        <f t="array" ref="AA300">_xlfn.XLOOKUP(AA$1&amp;$R300,$C$3:$C$1662&amp;$D$3:$D$1662,$E$3:$E$1662,0,0,1)</f>
        <v>4900</v>
      </c>
      <c r="AB300" s="2" cm="1">
        <f t="array" ref="AB300">_xlfn.XLOOKUP(AB$1&amp;$R300,$C$3:$C$1662&amp;$D$3:$D$1662,$E$3:$E$1662,0,0,1)</f>
        <v>7400</v>
      </c>
      <c r="AC300" s="2" cm="1">
        <f t="array" ref="AC300">_xlfn.XLOOKUP(AC$1&amp;$R300,$C$3:$C$1662&amp;$D$3:$D$1662,$E$3:$E$1662,0,0,1)</f>
        <v>17400</v>
      </c>
    </row>
    <row r="301" spans="3:29" x14ac:dyDescent="0.4">
      <c r="C301" t="s">
        <v>758</v>
      </c>
      <c r="D301" t="s">
        <v>509</v>
      </c>
      <c r="E301">
        <v>17400</v>
      </c>
      <c r="R301" t="s">
        <v>235</v>
      </c>
      <c r="S301" s="2">
        <f t="shared" si="21"/>
        <v>5256640</v>
      </c>
      <c r="T301" s="2">
        <f t="shared" si="24"/>
        <v>3039200</v>
      </c>
      <c r="U301" s="2">
        <f t="shared" si="24"/>
        <v>3721800</v>
      </c>
      <c r="V301" s="2">
        <f t="shared" si="24"/>
        <v>6298300</v>
      </c>
      <c r="W301" s="2">
        <f t="shared" si="24"/>
        <v>7298900</v>
      </c>
      <c r="X301" s="2">
        <f t="shared" si="24"/>
        <v>5925000</v>
      </c>
      <c r="Y301" s="2" cm="1">
        <f t="array" ref="Y301">_xlfn.XLOOKUP(Y$1&amp;$R301,$C$3:$C$1662&amp;$D$3:$D$1662,$E$3:$E$1662,0,0,1)</f>
        <v>4100</v>
      </c>
      <c r="Z301" s="2" cm="1">
        <f t="array" ref="Z301">_xlfn.XLOOKUP(Z$1&amp;$R301,$C$3:$C$1662&amp;$D$3:$D$1662,$E$3:$E$1662,0,0,1)</f>
        <v>2000</v>
      </c>
      <c r="AA301" s="2" cm="1">
        <f t="array" ref="AA301">_xlfn.XLOOKUP(AA$1&amp;$R301,$C$3:$C$1662&amp;$D$3:$D$1662,$E$3:$E$1662,0,0,1)</f>
        <v>23100</v>
      </c>
      <c r="AB301" s="2" cm="1">
        <f t="array" ref="AB301">_xlfn.XLOOKUP(AB$1&amp;$R301,$C$3:$C$1662&amp;$D$3:$D$1662,$E$3:$E$1662,0,0,1)</f>
        <v>8800</v>
      </c>
      <c r="AC301" s="2" cm="1">
        <f t="array" ref="AC301">_xlfn.XLOOKUP(AC$1&amp;$R301,$C$3:$C$1662&amp;$D$3:$D$1662,$E$3:$E$1662,0,0,1)</f>
        <v>9300</v>
      </c>
    </row>
    <row r="302" spans="3:29" x14ac:dyDescent="0.4">
      <c r="C302" t="s">
        <v>758</v>
      </c>
      <c r="D302" t="s">
        <v>510</v>
      </c>
      <c r="E302">
        <v>9300</v>
      </c>
      <c r="R302" t="s">
        <v>14</v>
      </c>
      <c r="S302" s="2">
        <f t="shared" si="21"/>
        <v>5264840</v>
      </c>
      <c r="T302" s="2">
        <f t="shared" si="24"/>
        <v>3044000</v>
      </c>
      <c r="U302" s="2">
        <f t="shared" si="24"/>
        <v>3729200</v>
      </c>
      <c r="V302" s="2">
        <f t="shared" si="24"/>
        <v>6311400</v>
      </c>
      <c r="W302" s="2">
        <f t="shared" si="24"/>
        <v>7308800</v>
      </c>
      <c r="X302" s="2">
        <f t="shared" si="24"/>
        <v>5930800</v>
      </c>
      <c r="Y302" s="2" cm="1">
        <f t="array" ref="Y302">_xlfn.XLOOKUP(Y$1&amp;$R302,$C$3:$C$1662&amp;$D$3:$D$1662,$E$3:$E$1662,0,0,1)</f>
        <v>4800</v>
      </c>
      <c r="Z302" s="2" cm="1">
        <f t="array" ref="Z302">_xlfn.XLOOKUP(Z$1&amp;$R302,$C$3:$C$1662&amp;$D$3:$D$1662,$E$3:$E$1662,0,0,1)</f>
        <v>7400</v>
      </c>
      <c r="AA302" s="2" cm="1">
        <f t="array" ref="AA302">_xlfn.XLOOKUP(AA$1&amp;$R302,$C$3:$C$1662&amp;$D$3:$D$1662,$E$3:$E$1662,0,0,1)</f>
        <v>13100</v>
      </c>
      <c r="AB302" s="2" cm="1">
        <f t="array" ref="AB302">_xlfn.XLOOKUP(AB$1&amp;$R302,$C$3:$C$1662&amp;$D$3:$D$1662,$E$3:$E$1662,0,0,1)</f>
        <v>9900</v>
      </c>
      <c r="AC302" s="2" cm="1">
        <f t="array" ref="AC302">_xlfn.XLOOKUP(AC$1&amp;$R302,$C$3:$C$1662&amp;$D$3:$D$1662,$E$3:$E$1662,0,0,1)</f>
        <v>5800</v>
      </c>
    </row>
    <row r="303" spans="3:29" x14ac:dyDescent="0.4">
      <c r="C303" t="s">
        <v>758</v>
      </c>
      <c r="D303" t="s">
        <v>511</v>
      </c>
      <c r="E303">
        <v>5800</v>
      </c>
      <c r="R303" t="s">
        <v>3</v>
      </c>
      <c r="S303" s="2">
        <f t="shared" si="21"/>
        <v>5286920</v>
      </c>
      <c r="T303" s="2">
        <f t="shared" si="24"/>
        <v>3046800</v>
      </c>
      <c r="U303" s="2">
        <f t="shared" si="24"/>
        <v>3736700</v>
      </c>
      <c r="V303" s="2">
        <f t="shared" si="24"/>
        <v>6348500</v>
      </c>
      <c r="W303" s="2">
        <f t="shared" si="24"/>
        <v>7329700</v>
      </c>
      <c r="X303" s="2">
        <f t="shared" si="24"/>
        <v>5972900</v>
      </c>
      <c r="Y303" s="2" cm="1">
        <f t="array" ref="Y303">_xlfn.XLOOKUP(Y$1&amp;$R303,$C$3:$C$1662&amp;$D$3:$D$1662,$E$3:$E$1662,0,0,1)</f>
        <v>2800</v>
      </c>
      <c r="Z303" s="2" cm="1">
        <f t="array" ref="Z303">_xlfn.XLOOKUP(Z$1&amp;$R303,$C$3:$C$1662&amp;$D$3:$D$1662,$E$3:$E$1662,0,0,1)</f>
        <v>7500</v>
      </c>
      <c r="AA303" s="2" cm="1">
        <f t="array" ref="AA303">_xlfn.XLOOKUP(AA$1&amp;$R303,$C$3:$C$1662&amp;$D$3:$D$1662,$E$3:$E$1662,0,0,1)</f>
        <v>37100</v>
      </c>
      <c r="AB303" s="2" cm="1">
        <f t="array" ref="AB303">_xlfn.XLOOKUP(AB$1&amp;$R303,$C$3:$C$1662&amp;$D$3:$D$1662,$E$3:$E$1662,0,0,1)</f>
        <v>20900</v>
      </c>
      <c r="AC303" s="2" cm="1">
        <f t="array" ref="AC303">_xlfn.XLOOKUP(AC$1&amp;$R303,$C$3:$C$1662&amp;$D$3:$D$1662,$E$3:$E$1662,0,0,1)</f>
        <v>42100</v>
      </c>
    </row>
    <row r="304" spans="3:29" x14ac:dyDescent="0.4">
      <c r="C304" t="s">
        <v>758</v>
      </c>
      <c r="D304" t="s">
        <v>512</v>
      </c>
      <c r="E304">
        <v>42100</v>
      </c>
      <c r="R304" t="s">
        <v>362</v>
      </c>
      <c r="S304" s="2">
        <f t="shared" si="21"/>
        <v>5305620</v>
      </c>
      <c r="T304" s="2">
        <f t="shared" si="24"/>
        <v>3049500</v>
      </c>
      <c r="U304" s="2">
        <f t="shared" si="24"/>
        <v>3740500</v>
      </c>
      <c r="V304" s="2">
        <f t="shared" si="24"/>
        <v>6365900</v>
      </c>
      <c r="W304" s="2">
        <f t="shared" si="24"/>
        <v>7345100</v>
      </c>
      <c r="X304" s="2">
        <f t="shared" si="24"/>
        <v>6027100</v>
      </c>
      <c r="Y304" s="2" cm="1">
        <f t="array" ref="Y304">_xlfn.XLOOKUP(Y$1&amp;$R304,$C$3:$C$1662&amp;$D$3:$D$1662,$E$3:$E$1662,0,0,1)</f>
        <v>2700</v>
      </c>
      <c r="Z304" s="2" cm="1">
        <f t="array" ref="Z304">_xlfn.XLOOKUP(Z$1&amp;$R304,$C$3:$C$1662&amp;$D$3:$D$1662,$E$3:$E$1662,0,0,1)</f>
        <v>3800</v>
      </c>
      <c r="AA304" s="2" cm="1">
        <f t="array" ref="AA304">_xlfn.XLOOKUP(AA$1&amp;$R304,$C$3:$C$1662&amp;$D$3:$D$1662,$E$3:$E$1662,0,0,1)</f>
        <v>17400</v>
      </c>
      <c r="AB304" s="2" cm="1">
        <f t="array" ref="AB304">_xlfn.XLOOKUP(AB$1&amp;$R304,$C$3:$C$1662&amp;$D$3:$D$1662,$E$3:$E$1662,0,0,1)</f>
        <v>15400</v>
      </c>
      <c r="AC304" s="2" cm="1">
        <f t="array" ref="AC304">_xlfn.XLOOKUP(AC$1&amp;$R304,$C$3:$C$1662&amp;$D$3:$D$1662,$E$3:$E$1662,0,0,1)</f>
        <v>54200</v>
      </c>
    </row>
    <row r="305" spans="3:29" x14ac:dyDescent="0.4">
      <c r="C305" t="s">
        <v>758</v>
      </c>
      <c r="D305" t="s">
        <v>695</v>
      </c>
      <c r="E305">
        <v>54200</v>
      </c>
      <c r="R305" t="s">
        <v>363</v>
      </c>
      <c r="S305" s="2">
        <f t="shared" si="21"/>
        <v>5319280</v>
      </c>
      <c r="T305" s="2">
        <f t="shared" si="24"/>
        <v>3054000</v>
      </c>
      <c r="U305" s="2">
        <f t="shared" si="24"/>
        <v>3745800</v>
      </c>
      <c r="V305" s="2">
        <f t="shared" si="24"/>
        <v>6376800</v>
      </c>
      <c r="W305" s="2">
        <f t="shared" si="24"/>
        <v>7359400</v>
      </c>
      <c r="X305" s="2">
        <f t="shared" si="24"/>
        <v>6060400</v>
      </c>
      <c r="Y305" s="2" cm="1">
        <f t="array" ref="Y305">_xlfn.XLOOKUP(Y$1&amp;$R305,$C$3:$C$1662&amp;$D$3:$D$1662,$E$3:$E$1662,0,0,1)</f>
        <v>4500</v>
      </c>
      <c r="Z305" s="2" cm="1">
        <f t="array" ref="Z305">_xlfn.XLOOKUP(Z$1&amp;$R305,$C$3:$C$1662&amp;$D$3:$D$1662,$E$3:$E$1662,0,0,1)</f>
        <v>5300</v>
      </c>
      <c r="AA305" s="2" cm="1">
        <f t="array" ref="AA305">_xlfn.XLOOKUP(AA$1&amp;$R305,$C$3:$C$1662&amp;$D$3:$D$1662,$E$3:$E$1662,0,0,1)</f>
        <v>10900</v>
      </c>
      <c r="AB305" s="2" cm="1">
        <f t="array" ref="AB305">_xlfn.XLOOKUP(AB$1&amp;$R305,$C$3:$C$1662&amp;$D$3:$D$1662,$E$3:$E$1662,0,0,1)</f>
        <v>14300</v>
      </c>
      <c r="AC305" s="2" cm="1">
        <f t="array" ref="AC305">_xlfn.XLOOKUP(AC$1&amp;$R305,$C$3:$C$1662&amp;$D$3:$D$1662,$E$3:$E$1662,0,0,1)</f>
        <v>33300</v>
      </c>
    </row>
    <row r="306" spans="3:29" x14ac:dyDescent="0.4">
      <c r="C306" t="s">
        <v>758</v>
      </c>
      <c r="D306" t="s">
        <v>696</v>
      </c>
      <c r="E306">
        <v>33300</v>
      </c>
      <c r="R306" t="s">
        <v>364</v>
      </c>
      <c r="S306" s="2">
        <f t="shared" si="21"/>
        <v>5330140</v>
      </c>
      <c r="T306" s="2">
        <f t="shared" si="24"/>
        <v>3055400</v>
      </c>
      <c r="U306" s="2">
        <f t="shared" si="24"/>
        <v>3754900</v>
      </c>
      <c r="V306" s="2">
        <f t="shared" si="24"/>
        <v>6390500</v>
      </c>
      <c r="W306" s="2">
        <f t="shared" si="24"/>
        <v>7365900</v>
      </c>
      <c r="X306" s="2">
        <f t="shared" si="24"/>
        <v>6084000</v>
      </c>
      <c r="Y306" s="2" cm="1">
        <f t="array" ref="Y306">_xlfn.XLOOKUP(Y$1&amp;$R306,$C$3:$C$1662&amp;$D$3:$D$1662,$E$3:$E$1662,0,0,1)</f>
        <v>1400</v>
      </c>
      <c r="Z306" s="2" cm="1">
        <f t="array" ref="Z306">_xlfn.XLOOKUP(Z$1&amp;$R306,$C$3:$C$1662&amp;$D$3:$D$1662,$E$3:$E$1662,0,0,1)</f>
        <v>9100</v>
      </c>
      <c r="AA306" s="2" cm="1">
        <f t="array" ref="AA306">_xlfn.XLOOKUP(AA$1&amp;$R306,$C$3:$C$1662&amp;$D$3:$D$1662,$E$3:$E$1662,0,0,1)</f>
        <v>13700</v>
      </c>
      <c r="AB306" s="2" cm="1">
        <f t="array" ref="AB306">_xlfn.XLOOKUP(AB$1&amp;$R306,$C$3:$C$1662&amp;$D$3:$D$1662,$E$3:$E$1662,0,0,1)</f>
        <v>6500</v>
      </c>
      <c r="AC306" s="2" cm="1">
        <f t="array" ref="AC306">_xlfn.XLOOKUP(AC$1&amp;$R306,$C$3:$C$1662&amp;$D$3:$D$1662,$E$3:$E$1662,0,0,1)</f>
        <v>23600</v>
      </c>
    </row>
    <row r="307" spans="3:29" x14ac:dyDescent="0.4">
      <c r="C307" t="s">
        <v>758</v>
      </c>
      <c r="D307" t="s">
        <v>697</v>
      </c>
      <c r="E307">
        <v>23600</v>
      </c>
      <c r="R307" t="s">
        <v>365</v>
      </c>
      <c r="S307" s="2">
        <f t="shared" si="21"/>
        <v>5338960</v>
      </c>
      <c r="T307" s="2">
        <f t="shared" si="24"/>
        <v>3057900</v>
      </c>
      <c r="U307" s="2">
        <f t="shared" si="24"/>
        <v>3763800</v>
      </c>
      <c r="V307" s="2">
        <f t="shared" si="24"/>
        <v>6401100</v>
      </c>
      <c r="W307" s="2">
        <f t="shared" si="24"/>
        <v>7372300</v>
      </c>
      <c r="X307" s="2">
        <f t="shared" si="24"/>
        <v>6099700</v>
      </c>
      <c r="Y307" s="2" cm="1">
        <f t="array" ref="Y307">_xlfn.XLOOKUP(Y$1&amp;$R307,$C$3:$C$1662&amp;$D$3:$D$1662,$E$3:$E$1662,0,0,1)</f>
        <v>2500</v>
      </c>
      <c r="Z307" s="2" cm="1">
        <f t="array" ref="Z307">_xlfn.XLOOKUP(Z$1&amp;$R307,$C$3:$C$1662&amp;$D$3:$D$1662,$E$3:$E$1662,0,0,1)</f>
        <v>8900</v>
      </c>
      <c r="AA307" s="2" cm="1">
        <f t="array" ref="AA307">_xlfn.XLOOKUP(AA$1&amp;$R307,$C$3:$C$1662&amp;$D$3:$D$1662,$E$3:$E$1662,0,0,1)</f>
        <v>10600</v>
      </c>
      <c r="AB307" s="2" cm="1">
        <f t="array" ref="AB307">_xlfn.XLOOKUP(AB$1&amp;$R307,$C$3:$C$1662&amp;$D$3:$D$1662,$E$3:$E$1662,0,0,1)</f>
        <v>6400</v>
      </c>
      <c r="AC307" s="2" cm="1">
        <f t="array" ref="AC307">_xlfn.XLOOKUP(AC$1&amp;$R307,$C$3:$C$1662&amp;$D$3:$D$1662,$E$3:$E$1662,0,0,1)</f>
        <v>15700</v>
      </c>
    </row>
    <row r="308" spans="3:29" x14ac:dyDescent="0.4">
      <c r="C308" t="s">
        <v>758</v>
      </c>
      <c r="D308" t="s">
        <v>698</v>
      </c>
      <c r="E308">
        <v>15700</v>
      </c>
      <c r="R308" t="s">
        <v>366</v>
      </c>
      <c r="S308" s="2">
        <f t="shared" si="21"/>
        <v>5348140</v>
      </c>
      <c r="T308" s="2">
        <f t="shared" ref="T308:X323" si="25">T307+Y308</f>
        <v>3062200</v>
      </c>
      <c r="U308" s="2">
        <f t="shared" si="25"/>
        <v>3767300</v>
      </c>
      <c r="V308" s="2">
        <f t="shared" si="25"/>
        <v>6407800</v>
      </c>
      <c r="W308" s="2">
        <f t="shared" si="25"/>
        <v>7382700</v>
      </c>
      <c r="X308" s="2">
        <f t="shared" si="25"/>
        <v>6120700</v>
      </c>
      <c r="Y308" s="2" cm="1">
        <f t="array" ref="Y308">_xlfn.XLOOKUP(Y$1&amp;$R308,$C$3:$C$1662&amp;$D$3:$D$1662,$E$3:$E$1662,0,0,1)</f>
        <v>4300</v>
      </c>
      <c r="Z308" s="2" cm="1">
        <f t="array" ref="Z308">_xlfn.XLOOKUP(Z$1&amp;$R308,$C$3:$C$1662&amp;$D$3:$D$1662,$E$3:$E$1662,0,0,1)</f>
        <v>3500</v>
      </c>
      <c r="AA308" s="2" cm="1">
        <f t="array" ref="AA308">_xlfn.XLOOKUP(AA$1&amp;$R308,$C$3:$C$1662&amp;$D$3:$D$1662,$E$3:$E$1662,0,0,1)</f>
        <v>6700</v>
      </c>
      <c r="AB308" s="2" cm="1">
        <f t="array" ref="AB308">_xlfn.XLOOKUP(AB$1&amp;$R308,$C$3:$C$1662&amp;$D$3:$D$1662,$E$3:$E$1662,0,0,1)</f>
        <v>10400</v>
      </c>
      <c r="AC308" s="2" cm="1">
        <f t="array" ref="AC308">_xlfn.XLOOKUP(AC$1&amp;$R308,$C$3:$C$1662&amp;$D$3:$D$1662,$E$3:$E$1662,0,0,1)</f>
        <v>21000</v>
      </c>
    </row>
    <row r="309" spans="3:29" x14ac:dyDescent="0.4">
      <c r="C309" t="s">
        <v>758</v>
      </c>
      <c r="D309" t="s">
        <v>699</v>
      </c>
      <c r="E309">
        <v>21000</v>
      </c>
      <c r="R309" t="s">
        <v>367</v>
      </c>
      <c r="S309" s="2">
        <f t="shared" si="21"/>
        <v>5356520</v>
      </c>
      <c r="T309" s="2">
        <f t="shared" si="25"/>
        <v>3065300</v>
      </c>
      <c r="U309" s="2">
        <f t="shared" si="25"/>
        <v>3770000</v>
      </c>
      <c r="V309" s="2">
        <f t="shared" si="25"/>
        <v>6413500</v>
      </c>
      <c r="W309" s="2">
        <f t="shared" si="25"/>
        <v>7394100</v>
      </c>
      <c r="X309" s="2">
        <f t="shared" si="25"/>
        <v>6139700</v>
      </c>
      <c r="Y309" s="2" cm="1">
        <f t="array" ref="Y309">_xlfn.XLOOKUP(Y$1&amp;$R309,$C$3:$C$1662&amp;$D$3:$D$1662,$E$3:$E$1662,0,0,1)</f>
        <v>3100</v>
      </c>
      <c r="Z309" s="2" cm="1">
        <f t="array" ref="Z309">_xlfn.XLOOKUP(Z$1&amp;$R309,$C$3:$C$1662&amp;$D$3:$D$1662,$E$3:$E$1662,0,0,1)</f>
        <v>2700</v>
      </c>
      <c r="AA309" s="2" cm="1">
        <f t="array" ref="AA309">_xlfn.XLOOKUP(AA$1&amp;$R309,$C$3:$C$1662&amp;$D$3:$D$1662,$E$3:$E$1662,0,0,1)</f>
        <v>5700</v>
      </c>
      <c r="AB309" s="2" cm="1">
        <f t="array" ref="AB309">_xlfn.XLOOKUP(AB$1&amp;$R309,$C$3:$C$1662&amp;$D$3:$D$1662,$E$3:$E$1662,0,0,1)</f>
        <v>11400</v>
      </c>
      <c r="AC309" s="2" cm="1">
        <f t="array" ref="AC309">_xlfn.XLOOKUP(AC$1&amp;$R309,$C$3:$C$1662&amp;$D$3:$D$1662,$E$3:$E$1662,0,0,1)</f>
        <v>19000</v>
      </c>
    </row>
    <row r="310" spans="3:29" x14ac:dyDescent="0.4">
      <c r="C310" t="s">
        <v>758</v>
      </c>
      <c r="D310" t="s">
        <v>700</v>
      </c>
      <c r="E310">
        <v>19000</v>
      </c>
      <c r="R310" t="s">
        <v>368</v>
      </c>
      <c r="S310" s="2">
        <f t="shared" si="21"/>
        <v>5368520</v>
      </c>
      <c r="T310" s="2">
        <f t="shared" si="25"/>
        <v>3068800</v>
      </c>
      <c r="U310" s="2">
        <f t="shared" si="25"/>
        <v>3772900</v>
      </c>
      <c r="V310" s="2">
        <f t="shared" si="25"/>
        <v>6420300</v>
      </c>
      <c r="W310" s="2">
        <f t="shared" si="25"/>
        <v>7404600</v>
      </c>
      <c r="X310" s="2">
        <f t="shared" si="25"/>
        <v>6176000</v>
      </c>
      <c r="Y310" s="2" cm="1">
        <f t="array" ref="Y310">_xlfn.XLOOKUP(Y$1&amp;$R310,$C$3:$C$1662&amp;$D$3:$D$1662,$E$3:$E$1662,0,0,1)</f>
        <v>3500</v>
      </c>
      <c r="Z310" s="2" cm="1">
        <f t="array" ref="Z310">_xlfn.XLOOKUP(Z$1&amp;$R310,$C$3:$C$1662&amp;$D$3:$D$1662,$E$3:$E$1662,0,0,1)</f>
        <v>2900</v>
      </c>
      <c r="AA310" s="2" cm="1">
        <f t="array" ref="AA310">_xlfn.XLOOKUP(AA$1&amp;$R310,$C$3:$C$1662&amp;$D$3:$D$1662,$E$3:$E$1662,0,0,1)</f>
        <v>6800</v>
      </c>
      <c r="AB310" s="2" cm="1">
        <f t="array" ref="AB310">_xlfn.XLOOKUP(AB$1&amp;$R310,$C$3:$C$1662&amp;$D$3:$D$1662,$E$3:$E$1662,0,0,1)</f>
        <v>10500</v>
      </c>
      <c r="AC310" s="2" cm="1">
        <f t="array" ref="AC310">_xlfn.XLOOKUP(AC$1&amp;$R310,$C$3:$C$1662&amp;$D$3:$D$1662,$E$3:$E$1662,0,0,1)</f>
        <v>36300</v>
      </c>
    </row>
    <row r="311" spans="3:29" x14ac:dyDescent="0.4">
      <c r="C311" t="s">
        <v>758</v>
      </c>
      <c r="D311" t="s">
        <v>701</v>
      </c>
      <c r="E311">
        <v>36300</v>
      </c>
      <c r="R311" t="s">
        <v>369</v>
      </c>
      <c r="S311" s="2">
        <f t="shared" si="21"/>
        <v>5384360</v>
      </c>
      <c r="T311" s="2">
        <f t="shared" si="25"/>
        <v>3074400</v>
      </c>
      <c r="U311" s="2">
        <f t="shared" si="25"/>
        <v>3792000</v>
      </c>
      <c r="V311" s="2">
        <f t="shared" si="25"/>
        <v>6428400</v>
      </c>
      <c r="W311" s="2">
        <f t="shared" si="25"/>
        <v>7413300</v>
      </c>
      <c r="X311" s="2">
        <f t="shared" si="25"/>
        <v>6213700</v>
      </c>
      <c r="Y311" s="2" cm="1">
        <f t="array" ref="Y311">_xlfn.XLOOKUP(Y$1&amp;$R311,$C$3:$C$1662&amp;$D$3:$D$1662,$E$3:$E$1662,0,0,1)</f>
        <v>5600</v>
      </c>
      <c r="Z311" s="2" cm="1">
        <f t="array" ref="Z311">_xlfn.XLOOKUP(Z$1&amp;$R311,$C$3:$C$1662&amp;$D$3:$D$1662,$E$3:$E$1662,0,0,1)</f>
        <v>19100</v>
      </c>
      <c r="AA311" s="2" cm="1">
        <f t="array" ref="AA311">_xlfn.XLOOKUP(AA$1&amp;$R311,$C$3:$C$1662&amp;$D$3:$D$1662,$E$3:$E$1662,0,0,1)</f>
        <v>8100</v>
      </c>
      <c r="AB311" s="2" cm="1">
        <f t="array" ref="AB311">_xlfn.XLOOKUP(AB$1&amp;$R311,$C$3:$C$1662&amp;$D$3:$D$1662,$E$3:$E$1662,0,0,1)</f>
        <v>8700</v>
      </c>
      <c r="AC311" s="2" cm="1">
        <f t="array" ref="AC311">_xlfn.XLOOKUP(AC$1&amp;$R311,$C$3:$C$1662&amp;$D$3:$D$1662,$E$3:$E$1662,0,0,1)</f>
        <v>37700</v>
      </c>
    </row>
    <row r="312" spans="3:29" x14ac:dyDescent="0.4">
      <c r="C312" t="s">
        <v>758</v>
      </c>
      <c r="D312" t="s">
        <v>702</v>
      </c>
      <c r="E312">
        <v>37700</v>
      </c>
      <c r="R312" t="s">
        <v>370</v>
      </c>
      <c r="S312" s="2">
        <f t="shared" si="21"/>
        <v>5394100</v>
      </c>
      <c r="T312" s="2">
        <f t="shared" si="25"/>
        <v>3076400</v>
      </c>
      <c r="U312" s="2">
        <f t="shared" si="25"/>
        <v>3794100</v>
      </c>
      <c r="V312" s="2">
        <f t="shared" si="25"/>
        <v>6437400</v>
      </c>
      <c r="W312" s="2">
        <f t="shared" si="25"/>
        <v>7430800</v>
      </c>
      <c r="X312" s="2">
        <f t="shared" si="25"/>
        <v>6231800</v>
      </c>
      <c r="Y312" s="2" cm="1">
        <f t="array" ref="Y312">_xlfn.XLOOKUP(Y$1&amp;$R312,$C$3:$C$1662&amp;$D$3:$D$1662,$E$3:$E$1662,0,0,1)</f>
        <v>2000</v>
      </c>
      <c r="Z312" s="2" cm="1">
        <f t="array" ref="Z312">_xlfn.XLOOKUP(Z$1&amp;$R312,$C$3:$C$1662&amp;$D$3:$D$1662,$E$3:$E$1662,0,0,1)</f>
        <v>2100</v>
      </c>
      <c r="AA312" s="2" cm="1">
        <f t="array" ref="AA312">_xlfn.XLOOKUP(AA$1&amp;$R312,$C$3:$C$1662&amp;$D$3:$D$1662,$E$3:$E$1662,0,0,1)</f>
        <v>9000</v>
      </c>
      <c r="AB312" s="2" cm="1">
        <f t="array" ref="AB312">_xlfn.XLOOKUP(AB$1&amp;$R312,$C$3:$C$1662&amp;$D$3:$D$1662,$E$3:$E$1662,0,0,1)</f>
        <v>17500</v>
      </c>
      <c r="AC312" s="2" cm="1">
        <f t="array" ref="AC312">_xlfn.XLOOKUP(AC$1&amp;$R312,$C$3:$C$1662&amp;$D$3:$D$1662,$E$3:$E$1662,0,0,1)</f>
        <v>18100</v>
      </c>
    </row>
    <row r="313" spans="3:29" x14ac:dyDescent="0.4">
      <c r="C313" t="s">
        <v>758</v>
      </c>
      <c r="D313" t="s">
        <v>703</v>
      </c>
      <c r="E313">
        <v>18100</v>
      </c>
      <c r="R313" t="s">
        <v>371</v>
      </c>
      <c r="S313" s="2">
        <f t="shared" si="21"/>
        <v>5403440</v>
      </c>
      <c r="T313" s="2">
        <f t="shared" si="25"/>
        <v>3081900</v>
      </c>
      <c r="U313" s="2">
        <f t="shared" si="25"/>
        <v>3800500</v>
      </c>
      <c r="V313" s="2">
        <f t="shared" si="25"/>
        <v>6446500</v>
      </c>
      <c r="W313" s="2">
        <f t="shared" si="25"/>
        <v>7438800</v>
      </c>
      <c r="X313" s="2">
        <f t="shared" si="25"/>
        <v>6249500</v>
      </c>
      <c r="Y313" s="2" cm="1">
        <f t="array" ref="Y313">_xlfn.XLOOKUP(Y$1&amp;$R313,$C$3:$C$1662&amp;$D$3:$D$1662,$E$3:$E$1662,0,0,1)</f>
        <v>5500</v>
      </c>
      <c r="Z313" s="2" cm="1">
        <f t="array" ref="Z313">_xlfn.XLOOKUP(Z$1&amp;$R313,$C$3:$C$1662&amp;$D$3:$D$1662,$E$3:$E$1662,0,0,1)</f>
        <v>6400</v>
      </c>
      <c r="AA313" s="2" cm="1">
        <f t="array" ref="AA313">_xlfn.XLOOKUP(AA$1&amp;$R313,$C$3:$C$1662&amp;$D$3:$D$1662,$E$3:$E$1662,0,0,1)</f>
        <v>9100</v>
      </c>
      <c r="AB313" s="2" cm="1">
        <f t="array" ref="AB313">_xlfn.XLOOKUP(AB$1&amp;$R313,$C$3:$C$1662&amp;$D$3:$D$1662,$E$3:$E$1662,0,0,1)</f>
        <v>8000</v>
      </c>
      <c r="AC313" s="2" cm="1">
        <f t="array" ref="AC313">_xlfn.XLOOKUP(AC$1&amp;$R313,$C$3:$C$1662&amp;$D$3:$D$1662,$E$3:$E$1662,0,0,1)</f>
        <v>17700</v>
      </c>
    </row>
    <row r="314" spans="3:29" x14ac:dyDescent="0.4">
      <c r="C314" t="s">
        <v>758</v>
      </c>
      <c r="D314" t="s">
        <v>704</v>
      </c>
      <c r="E314">
        <v>17700</v>
      </c>
      <c r="R314" t="s">
        <v>372</v>
      </c>
      <c r="S314" s="2">
        <f t="shared" si="21"/>
        <v>5412700</v>
      </c>
      <c r="T314" s="2">
        <f t="shared" si="25"/>
        <v>3083900</v>
      </c>
      <c r="U314" s="2">
        <f t="shared" si="25"/>
        <v>3808300</v>
      </c>
      <c r="V314" s="2">
        <f t="shared" si="25"/>
        <v>6453100</v>
      </c>
      <c r="W314" s="2">
        <f t="shared" si="25"/>
        <v>7455400</v>
      </c>
      <c r="X314" s="2">
        <f t="shared" si="25"/>
        <v>6262800</v>
      </c>
      <c r="Y314" s="2" cm="1">
        <f t="array" ref="Y314">_xlfn.XLOOKUP(Y$1&amp;$R314,$C$3:$C$1662&amp;$D$3:$D$1662,$E$3:$E$1662,0,0,1)</f>
        <v>2000</v>
      </c>
      <c r="Z314" s="2" cm="1">
        <f t="array" ref="Z314">_xlfn.XLOOKUP(Z$1&amp;$R314,$C$3:$C$1662&amp;$D$3:$D$1662,$E$3:$E$1662,0,0,1)</f>
        <v>7800</v>
      </c>
      <c r="AA314" s="2" cm="1">
        <f t="array" ref="AA314">_xlfn.XLOOKUP(AA$1&amp;$R314,$C$3:$C$1662&amp;$D$3:$D$1662,$E$3:$E$1662,0,0,1)</f>
        <v>6600</v>
      </c>
      <c r="AB314" s="2" cm="1">
        <f t="array" ref="AB314">_xlfn.XLOOKUP(AB$1&amp;$R314,$C$3:$C$1662&amp;$D$3:$D$1662,$E$3:$E$1662,0,0,1)</f>
        <v>16600</v>
      </c>
      <c r="AC314" s="2" cm="1">
        <f t="array" ref="AC314">_xlfn.XLOOKUP(AC$1&amp;$R314,$C$3:$C$1662&amp;$D$3:$D$1662,$E$3:$E$1662,0,0,1)</f>
        <v>13300</v>
      </c>
    </row>
    <row r="315" spans="3:29" x14ac:dyDescent="0.4">
      <c r="C315" t="s">
        <v>758</v>
      </c>
      <c r="D315" t="s">
        <v>705</v>
      </c>
      <c r="E315">
        <v>13300</v>
      </c>
      <c r="R315" t="s">
        <v>373</v>
      </c>
      <c r="S315" s="2">
        <f t="shared" si="21"/>
        <v>5419720</v>
      </c>
      <c r="T315" s="2">
        <f t="shared" si="25"/>
        <v>3090500</v>
      </c>
      <c r="U315" s="2">
        <f t="shared" si="25"/>
        <v>3810700</v>
      </c>
      <c r="V315" s="2">
        <f t="shared" si="25"/>
        <v>6457500</v>
      </c>
      <c r="W315" s="2">
        <f t="shared" si="25"/>
        <v>7464100</v>
      </c>
      <c r="X315" s="2">
        <f t="shared" si="25"/>
        <v>6275800</v>
      </c>
      <c r="Y315" s="2" cm="1">
        <f t="array" ref="Y315">_xlfn.XLOOKUP(Y$1&amp;$R315,$C$3:$C$1662&amp;$D$3:$D$1662,$E$3:$E$1662,0,0,1)</f>
        <v>6600</v>
      </c>
      <c r="Z315" s="2" cm="1">
        <f t="array" ref="Z315">_xlfn.XLOOKUP(Z$1&amp;$R315,$C$3:$C$1662&amp;$D$3:$D$1662,$E$3:$E$1662,0,0,1)</f>
        <v>2400</v>
      </c>
      <c r="AA315" s="2" cm="1">
        <f t="array" ref="AA315">_xlfn.XLOOKUP(AA$1&amp;$R315,$C$3:$C$1662&amp;$D$3:$D$1662,$E$3:$E$1662,0,0,1)</f>
        <v>4400</v>
      </c>
      <c r="AB315" s="2" cm="1">
        <f t="array" ref="AB315">_xlfn.XLOOKUP(AB$1&amp;$R315,$C$3:$C$1662&amp;$D$3:$D$1662,$E$3:$E$1662,0,0,1)</f>
        <v>8700</v>
      </c>
      <c r="AC315" s="2" cm="1">
        <f t="array" ref="AC315">_xlfn.XLOOKUP(AC$1&amp;$R315,$C$3:$C$1662&amp;$D$3:$D$1662,$E$3:$E$1662,0,0,1)</f>
        <v>13000</v>
      </c>
    </row>
    <row r="316" spans="3:29" x14ac:dyDescent="0.4">
      <c r="C316" t="s">
        <v>758</v>
      </c>
      <c r="D316" t="s">
        <v>706</v>
      </c>
      <c r="E316">
        <v>13000</v>
      </c>
      <c r="R316" t="s">
        <v>374</v>
      </c>
      <c r="S316" s="2">
        <f t="shared" si="21"/>
        <v>5431840</v>
      </c>
      <c r="T316" s="2">
        <f t="shared" si="25"/>
        <v>3096700</v>
      </c>
      <c r="U316" s="2">
        <f t="shared" si="25"/>
        <v>3816900</v>
      </c>
      <c r="V316" s="2">
        <f t="shared" si="25"/>
        <v>6471000</v>
      </c>
      <c r="W316" s="2">
        <f t="shared" si="25"/>
        <v>7470700</v>
      </c>
      <c r="X316" s="2">
        <f t="shared" si="25"/>
        <v>6303900</v>
      </c>
      <c r="Y316" s="2" cm="1">
        <f t="array" ref="Y316">_xlfn.XLOOKUP(Y$1&amp;$R316,$C$3:$C$1662&amp;$D$3:$D$1662,$E$3:$E$1662,0,0,1)</f>
        <v>6200</v>
      </c>
      <c r="Z316" s="2" cm="1">
        <f t="array" ref="Z316">_xlfn.XLOOKUP(Z$1&amp;$R316,$C$3:$C$1662&amp;$D$3:$D$1662,$E$3:$E$1662,0,0,1)</f>
        <v>6200</v>
      </c>
      <c r="AA316" s="2" cm="1">
        <f t="array" ref="AA316">_xlfn.XLOOKUP(AA$1&amp;$R316,$C$3:$C$1662&amp;$D$3:$D$1662,$E$3:$E$1662,0,0,1)</f>
        <v>13500</v>
      </c>
      <c r="AB316" s="2" cm="1">
        <f t="array" ref="AB316">_xlfn.XLOOKUP(AB$1&amp;$R316,$C$3:$C$1662&amp;$D$3:$D$1662,$E$3:$E$1662,0,0,1)</f>
        <v>6600</v>
      </c>
      <c r="AC316" s="2" cm="1">
        <f t="array" ref="AC316">_xlfn.XLOOKUP(AC$1&amp;$R316,$C$3:$C$1662&amp;$D$3:$D$1662,$E$3:$E$1662,0,0,1)</f>
        <v>28100</v>
      </c>
    </row>
    <row r="317" spans="3:29" x14ac:dyDescent="0.4">
      <c r="C317" t="s">
        <v>758</v>
      </c>
      <c r="D317" t="s">
        <v>707</v>
      </c>
      <c r="E317">
        <v>28100</v>
      </c>
      <c r="R317" t="s">
        <v>375</v>
      </c>
      <c r="S317" s="2">
        <f t="shared" si="21"/>
        <v>5438620</v>
      </c>
      <c r="T317" s="2">
        <f t="shared" si="25"/>
        <v>3099700</v>
      </c>
      <c r="U317" s="2">
        <f t="shared" si="25"/>
        <v>3820200</v>
      </c>
      <c r="V317" s="2">
        <f t="shared" si="25"/>
        <v>6478500</v>
      </c>
      <c r="W317" s="2">
        <f t="shared" si="25"/>
        <v>7481300</v>
      </c>
      <c r="X317" s="2">
        <f t="shared" si="25"/>
        <v>6313400</v>
      </c>
      <c r="Y317" s="2" cm="1">
        <f t="array" ref="Y317">_xlfn.XLOOKUP(Y$1&amp;$R317,$C$3:$C$1662&amp;$D$3:$D$1662,$E$3:$E$1662,0,0,1)</f>
        <v>3000</v>
      </c>
      <c r="Z317" s="2" cm="1">
        <f t="array" ref="Z317">_xlfn.XLOOKUP(Z$1&amp;$R317,$C$3:$C$1662&amp;$D$3:$D$1662,$E$3:$E$1662,0,0,1)</f>
        <v>3300</v>
      </c>
      <c r="AA317" s="2" cm="1">
        <f t="array" ref="AA317">_xlfn.XLOOKUP(AA$1&amp;$R317,$C$3:$C$1662&amp;$D$3:$D$1662,$E$3:$E$1662,0,0,1)</f>
        <v>7500</v>
      </c>
      <c r="AB317" s="2" cm="1">
        <f t="array" ref="AB317">_xlfn.XLOOKUP(AB$1&amp;$R317,$C$3:$C$1662&amp;$D$3:$D$1662,$E$3:$E$1662,0,0,1)</f>
        <v>10600</v>
      </c>
      <c r="AC317" s="2" cm="1">
        <f t="array" ref="AC317">_xlfn.XLOOKUP(AC$1&amp;$R317,$C$3:$C$1662&amp;$D$3:$D$1662,$E$3:$E$1662,0,0,1)</f>
        <v>9500</v>
      </c>
    </row>
    <row r="318" spans="3:29" x14ac:dyDescent="0.4">
      <c r="C318" t="s">
        <v>758</v>
      </c>
      <c r="D318" t="s">
        <v>708</v>
      </c>
      <c r="E318">
        <v>9500</v>
      </c>
      <c r="R318" t="s">
        <v>376</v>
      </c>
      <c r="S318" s="2">
        <f t="shared" si="21"/>
        <v>5451280</v>
      </c>
      <c r="T318" s="2">
        <f t="shared" si="25"/>
        <v>3102900</v>
      </c>
      <c r="U318" s="2">
        <f t="shared" si="25"/>
        <v>3838600</v>
      </c>
      <c r="V318" s="2">
        <f t="shared" si="25"/>
        <v>6490200</v>
      </c>
      <c r="W318" s="2">
        <f t="shared" si="25"/>
        <v>7490600</v>
      </c>
      <c r="X318" s="2">
        <f t="shared" si="25"/>
        <v>6334100</v>
      </c>
      <c r="Y318" s="2" cm="1">
        <f t="array" ref="Y318">_xlfn.XLOOKUP(Y$1&amp;$R318,$C$3:$C$1662&amp;$D$3:$D$1662,$E$3:$E$1662,0,0,1)</f>
        <v>3200</v>
      </c>
      <c r="Z318" s="2" cm="1">
        <f t="array" ref="Z318">_xlfn.XLOOKUP(Z$1&amp;$R318,$C$3:$C$1662&amp;$D$3:$D$1662,$E$3:$E$1662,0,0,1)</f>
        <v>18400</v>
      </c>
      <c r="AA318" s="2" cm="1">
        <f t="array" ref="AA318">_xlfn.XLOOKUP(AA$1&amp;$R318,$C$3:$C$1662&amp;$D$3:$D$1662,$E$3:$E$1662,0,0,1)</f>
        <v>11700</v>
      </c>
      <c r="AB318" s="2" cm="1">
        <f t="array" ref="AB318">_xlfn.XLOOKUP(AB$1&amp;$R318,$C$3:$C$1662&amp;$D$3:$D$1662,$E$3:$E$1662,0,0,1)</f>
        <v>9300</v>
      </c>
      <c r="AC318" s="2" cm="1">
        <f t="array" ref="AC318">_xlfn.XLOOKUP(AC$1&amp;$R318,$C$3:$C$1662&amp;$D$3:$D$1662,$E$3:$E$1662,0,0,1)</f>
        <v>20700</v>
      </c>
    </row>
    <row r="319" spans="3:29" x14ac:dyDescent="0.4">
      <c r="C319" t="s">
        <v>758</v>
      </c>
      <c r="D319" t="s">
        <v>709</v>
      </c>
      <c r="E319">
        <v>20700</v>
      </c>
      <c r="R319" t="s">
        <v>377</v>
      </c>
      <c r="S319" s="2">
        <f t="shared" si="21"/>
        <v>5464980</v>
      </c>
      <c r="T319" s="2">
        <f t="shared" si="25"/>
        <v>3110800</v>
      </c>
      <c r="U319" s="2">
        <f t="shared" si="25"/>
        <v>3850500</v>
      </c>
      <c r="V319" s="2">
        <f t="shared" si="25"/>
        <v>6503300</v>
      </c>
      <c r="W319" s="2">
        <f t="shared" si="25"/>
        <v>7497800</v>
      </c>
      <c r="X319" s="2">
        <f t="shared" si="25"/>
        <v>6362500</v>
      </c>
      <c r="Y319" s="2" cm="1">
        <f t="array" ref="Y319">_xlfn.XLOOKUP(Y$1&amp;$R319,$C$3:$C$1662&amp;$D$3:$D$1662,$E$3:$E$1662,0,0,1)</f>
        <v>7900</v>
      </c>
      <c r="Z319" s="2" cm="1">
        <f t="array" ref="Z319">_xlfn.XLOOKUP(Z$1&amp;$R319,$C$3:$C$1662&amp;$D$3:$D$1662,$E$3:$E$1662,0,0,1)</f>
        <v>11900</v>
      </c>
      <c r="AA319" s="2" cm="1">
        <f t="array" ref="AA319">_xlfn.XLOOKUP(AA$1&amp;$R319,$C$3:$C$1662&amp;$D$3:$D$1662,$E$3:$E$1662,0,0,1)</f>
        <v>13100</v>
      </c>
      <c r="AB319" s="2" cm="1">
        <f t="array" ref="AB319">_xlfn.XLOOKUP(AB$1&amp;$R319,$C$3:$C$1662&amp;$D$3:$D$1662,$E$3:$E$1662,0,0,1)</f>
        <v>7200</v>
      </c>
      <c r="AC319" s="2" cm="1">
        <f t="array" ref="AC319">_xlfn.XLOOKUP(AC$1&amp;$R319,$C$3:$C$1662&amp;$D$3:$D$1662,$E$3:$E$1662,0,0,1)</f>
        <v>28400</v>
      </c>
    </row>
    <row r="320" spans="3:29" x14ac:dyDescent="0.4">
      <c r="C320" t="s">
        <v>758</v>
      </c>
      <c r="D320" t="s">
        <v>710</v>
      </c>
      <c r="E320">
        <v>28400</v>
      </c>
      <c r="R320" t="s">
        <v>378</v>
      </c>
      <c r="S320" s="2">
        <f t="shared" si="21"/>
        <v>5475020</v>
      </c>
      <c r="T320" s="2">
        <f t="shared" si="25"/>
        <v>3114100</v>
      </c>
      <c r="U320" s="2">
        <f t="shared" si="25"/>
        <v>3855900</v>
      </c>
      <c r="V320" s="2">
        <f t="shared" si="25"/>
        <v>6531400</v>
      </c>
      <c r="W320" s="2">
        <f t="shared" si="25"/>
        <v>7504900</v>
      </c>
      <c r="X320" s="2">
        <f t="shared" si="25"/>
        <v>6368800</v>
      </c>
      <c r="Y320" s="2" cm="1">
        <f t="array" ref="Y320">_xlfn.XLOOKUP(Y$1&amp;$R320,$C$3:$C$1662&amp;$D$3:$D$1662,$E$3:$E$1662,0,0,1)</f>
        <v>3300</v>
      </c>
      <c r="Z320" s="2" cm="1">
        <f t="array" ref="Z320">_xlfn.XLOOKUP(Z$1&amp;$R320,$C$3:$C$1662&amp;$D$3:$D$1662,$E$3:$E$1662,0,0,1)</f>
        <v>5400</v>
      </c>
      <c r="AA320" s="2" cm="1">
        <f t="array" ref="AA320">_xlfn.XLOOKUP(AA$1&amp;$R320,$C$3:$C$1662&amp;$D$3:$D$1662,$E$3:$E$1662,0,0,1)</f>
        <v>28100</v>
      </c>
      <c r="AB320" s="2" cm="1">
        <f t="array" ref="AB320">_xlfn.XLOOKUP(AB$1&amp;$R320,$C$3:$C$1662&amp;$D$3:$D$1662,$E$3:$E$1662,0,0,1)</f>
        <v>7100</v>
      </c>
      <c r="AC320" s="2" cm="1">
        <f t="array" ref="AC320">_xlfn.XLOOKUP(AC$1&amp;$R320,$C$3:$C$1662&amp;$D$3:$D$1662,$E$3:$E$1662,0,0,1)</f>
        <v>6300</v>
      </c>
    </row>
    <row r="321" spans="3:29" x14ac:dyDescent="0.4">
      <c r="C321" t="s">
        <v>758</v>
      </c>
      <c r="D321" t="s">
        <v>711</v>
      </c>
      <c r="E321">
        <v>6300</v>
      </c>
      <c r="R321" t="s">
        <v>379</v>
      </c>
      <c r="S321" s="2">
        <f t="shared" si="21"/>
        <v>5489760</v>
      </c>
      <c r="T321" s="2">
        <f t="shared" si="25"/>
        <v>3118600</v>
      </c>
      <c r="U321" s="2">
        <f t="shared" si="25"/>
        <v>3868400</v>
      </c>
      <c r="V321" s="2">
        <f t="shared" si="25"/>
        <v>6542000</v>
      </c>
      <c r="W321" s="2">
        <f t="shared" si="25"/>
        <v>7531600</v>
      </c>
      <c r="X321" s="2">
        <f t="shared" si="25"/>
        <v>6388200</v>
      </c>
      <c r="Y321" s="2" cm="1">
        <f t="array" ref="Y321">_xlfn.XLOOKUP(Y$1&amp;$R321,$C$3:$C$1662&amp;$D$3:$D$1662,$E$3:$E$1662,0,0,1)</f>
        <v>4500</v>
      </c>
      <c r="Z321" s="2" cm="1">
        <f t="array" ref="Z321">_xlfn.XLOOKUP(Z$1&amp;$R321,$C$3:$C$1662&amp;$D$3:$D$1662,$E$3:$E$1662,0,0,1)</f>
        <v>12500</v>
      </c>
      <c r="AA321" s="2" cm="1">
        <f t="array" ref="AA321">_xlfn.XLOOKUP(AA$1&amp;$R321,$C$3:$C$1662&amp;$D$3:$D$1662,$E$3:$E$1662,0,0,1)</f>
        <v>10600</v>
      </c>
      <c r="AB321" s="2" cm="1">
        <f t="array" ref="AB321">_xlfn.XLOOKUP(AB$1&amp;$R321,$C$3:$C$1662&amp;$D$3:$D$1662,$E$3:$E$1662,0,0,1)</f>
        <v>26700</v>
      </c>
      <c r="AC321" s="2" cm="1">
        <f t="array" ref="AC321">_xlfn.XLOOKUP(AC$1&amp;$R321,$C$3:$C$1662&amp;$D$3:$D$1662,$E$3:$E$1662,0,0,1)</f>
        <v>19400</v>
      </c>
    </row>
    <row r="322" spans="3:29" x14ac:dyDescent="0.4">
      <c r="C322" t="s">
        <v>758</v>
      </c>
      <c r="D322" t="s">
        <v>712</v>
      </c>
      <c r="E322">
        <v>19400</v>
      </c>
      <c r="R322" t="s">
        <v>380</v>
      </c>
      <c r="S322" s="2">
        <f t="shared" si="21"/>
        <v>5497120</v>
      </c>
      <c r="T322" s="2">
        <f t="shared" si="25"/>
        <v>3121300</v>
      </c>
      <c r="U322" s="2">
        <f t="shared" si="25"/>
        <v>3872700</v>
      </c>
      <c r="V322" s="2">
        <f t="shared" si="25"/>
        <v>6552500</v>
      </c>
      <c r="W322" s="2">
        <f t="shared" si="25"/>
        <v>7541000</v>
      </c>
      <c r="X322" s="2">
        <f t="shared" si="25"/>
        <v>6398100</v>
      </c>
      <c r="Y322" s="2" cm="1">
        <f t="array" ref="Y322">_xlfn.XLOOKUP(Y$1&amp;$R322,$C$3:$C$1662&amp;$D$3:$D$1662,$E$3:$E$1662,0,0,1)</f>
        <v>2700</v>
      </c>
      <c r="Z322" s="2" cm="1">
        <f t="array" ref="Z322">_xlfn.XLOOKUP(Z$1&amp;$R322,$C$3:$C$1662&amp;$D$3:$D$1662,$E$3:$E$1662,0,0,1)</f>
        <v>4300</v>
      </c>
      <c r="AA322" s="2" cm="1">
        <f t="array" ref="AA322">_xlfn.XLOOKUP(AA$1&amp;$R322,$C$3:$C$1662&amp;$D$3:$D$1662,$E$3:$E$1662,0,0,1)</f>
        <v>10500</v>
      </c>
      <c r="AB322" s="2" cm="1">
        <f t="array" ref="AB322">_xlfn.XLOOKUP(AB$1&amp;$R322,$C$3:$C$1662&amp;$D$3:$D$1662,$E$3:$E$1662,0,0,1)</f>
        <v>9400</v>
      </c>
      <c r="AC322" s="2" cm="1">
        <f t="array" ref="AC322">_xlfn.XLOOKUP(AC$1&amp;$R322,$C$3:$C$1662&amp;$D$3:$D$1662,$E$3:$E$1662,0,0,1)</f>
        <v>9900</v>
      </c>
    </row>
    <row r="323" spans="3:29" x14ac:dyDescent="0.4">
      <c r="C323" t="s">
        <v>758</v>
      </c>
      <c r="D323" t="s">
        <v>713</v>
      </c>
      <c r="E323">
        <v>9900</v>
      </c>
      <c r="R323" t="s">
        <v>381</v>
      </c>
      <c r="S323" s="2">
        <f t="shared" ref="S323:S333" si="26">IFERROR(AVERAGEIFS(T323:X323,T323:X323,"&gt;0"),0)</f>
        <v>5511180</v>
      </c>
      <c r="T323" s="2">
        <f t="shared" si="25"/>
        <v>3128100</v>
      </c>
      <c r="U323" s="2">
        <f t="shared" si="25"/>
        <v>3881800</v>
      </c>
      <c r="V323" s="2">
        <f t="shared" si="25"/>
        <v>6563900</v>
      </c>
      <c r="W323" s="2">
        <f t="shared" si="25"/>
        <v>7568200</v>
      </c>
      <c r="X323" s="2">
        <f t="shared" si="25"/>
        <v>6413900</v>
      </c>
      <c r="Y323" s="2" cm="1">
        <f t="array" ref="Y323">_xlfn.XLOOKUP(Y$1&amp;$R323,$C$3:$C$1662&amp;$D$3:$D$1662,$E$3:$E$1662,0,0,1)</f>
        <v>6800</v>
      </c>
      <c r="Z323" s="2" cm="1">
        <f t="array" ref="Z323">_xlfn.XLOOKUP(Z$1&amp;$R323,$C$3:$C$1662&amp;$D$3:$D$1662,$E$3:$E$1662,0,0,1)</f>
        <v>9100</v>
      </c>
      <c r="AA323" s="2" cm="1">
        <f t="array" ref="AA323">_xlfn.XLOOKUP(AA$1&amp;$R323,$C$3:$C$1662&amp;$D$3:$D$1662,$E$3:$E$1662,0,0,1)</f>
        <v>11400</v>
      </c>
      <c r="AB323" s="2" cm="1">
        <f t="array" ref="AB323">_xlfn.XLOOKUP(AB$1&amp;$R323,$C$3:$C$1662&amp;$D$3:$D$1662,$E$3:$E$1662,0,0,1)</f>
        <v>27200</v>
      </c>
      <c r="AC323" s="2" cm="1">
        <f t="array" ref="AC323">_xlfn.XLOOKUP(AC$1&amp;$R323,$C$3:$C$1662&amp;$D$3:$D$1662,$E$3:$E$1662,0,0,1)</f>
        <v>15800</v>
      </c>
    </row>
    <row r="324" spans="3:29" x14ac:dyDescent="0.4">
      <c r="C324" t="s">
        <v>758</v>
      </c>
      <c r="D324" t="s">
        <v>714</v>
      </c>
      <c r="E324">
        <v>15800</v>
      </c>
      <c r="R324" t="s">
        <v>382</v>
      </c>
      <c r="S324" s="2">
        <f t="shared" si="26"/>
        <v>5521720</v>
      </c>
      <c r="T324" s="2">
        <f t="shared" ref="T324:X333" si="27">T323+Y324</f>
        <v>3131000</v>
      </c>
      <c r="U324" s="2">
        <f t="shared" si="27"/>
        <v>3892400</v>
      </c>
      <c r="V324" s="2">
        <f t="shared" si="27"/>
        <v>6581100</v>
      </c>
      <c r="W324" s="2">
        <f t="shared" si="27"/>
        <v>7577300</v>
      </c>
      <c r="X324" s="2">
        <f t="shared" si="27"/>
        <v>6426800</v>
      </c>
      <c r="Y324" s="2" cm="1">
        <f t="array" ref="Y324">_xlfn.XLOOKUP(Y$1&amp;$R324,$C$3:$C$1662&amp;$D$3:$D$1662,$E$3:$E$1662,0,0,1)</f>
        <v>2900</v>
      </c>
      <c r="Z324" s="2" cm="1">
        <f t="array" ref="Z324">_xlfn.XLOOKUP(Z$1&amp;$R324,$C$3:$C$1662&amp;$D$3:$D$1662,$E$3:$E$1662,0,0,1)</f>
        <v>10600</v>
      </c>
      <c r="AA324" s="2" cm="1">
        <f t="array" ref="AA324">_xlfn.XLOOKUP(AA$1&amp;$R324,$C$3:$C$1662&amp;$D$3:$D$1662,$E$3:$E$1662,0,0,1)</f>
        <v>17200</v>
      </c>
      <c r="AB324" s="2" cm="1">
        <f t="array" ref="AB324">_xlfn.XLOOKUP(AB$1&amp;$R324,$C$3:$C$1662&amp;$D$3:$D$1662,$E$3:$E$1662,0,0,1)</f>
        <v>9100</v>
      </c>
      <c r="AC324" s="2" cm="1">
        <f t="array" ref="AC324">_xlfn.XLOOKUP(AC$1&amp;$R324,$C$3:$C$1662&amp;$D$3:$D$1662,$E$3:$E$1662,0,0,1)</f>
        <v>12900</v>
      </c>
    </row>
    <row r="325" spans="3:29" x14ac:dyDescent="0.4">
      <c r="C325" t="s">
        <v>758</v>
      </c>
      <c r="D325" t="s">
        <v>715</v>
      </c>
      <c r="E325">
        <v>12900</v>
      </c>
      <c r="R325" t="s">
        <v>383</v>
      </c>
      <c r="S325" s="2">
        <f t="shared" si="26"/>
        <v>5530040</v>
      </c>
      <c r="T325" s="2">
        <f t="shared" si="27"/>
        <v>3134400</v>
      </c>
      <c r="U325" s="2">
        <f t="shared" si="27"/>
        <v>3895800</v>
      </c>
      <c r="V325" s="2">
        <f t="shared" si="27"/>
        <v>6590800</v>
      </c>
      <c r="W325" s="2">
        <f t="shared" si="27"/>
        <v>7590300</v>
      </c>
      <c r="X325" s="2">
        <f t="shared" si="27"/>
        <v>6438900</v>
      </c>
      <c r="Y325" s="2" cm="1">
        <f t="array" ref="Y325">_xlfn.XLOOKUP(Y$1&amp;$R325,$C$3:$C$1662&amp;$D$3:$D$1662,$E$3:$E$1662,0,0,1)</f>
        <v>3400</v>
      </c>
      <c r="Z325" s="2" cm="1">
        <f t="array" ref="Z325">_xlfn.XLOOKUP(Z$1&amp;$R325,$C$3:$C$1662&amp;$D$3:$D$1662,$E$3:$E$1662,0,0,1)</f>
        <v>3400</v>
      </c>
      <c r="AA325" s="2" cm="1">
        <f t="array" ref="AA325">_xlfn.XLOOKUP(AA$1&amp;$R325,$C$3:$C$1662&amp;$D$3:$D$1662,$E$3:$E$1662,0,0,1)</f>
        <v>9700</v>
      </c>
      <c r="AB325" s="2" cm="1">
        <f t="array" ref="AB325">_xlfn.XLOOKUP(AB$1&amp;$R325,$C$3:$C$1662&amp;$D$3:$D$1662,$E$3:$E$1662,0,0,1)</f>
        <v>13000</v>
      </c>
      <c r="AC325" s="2" cm="1">
        <f t="array" ref="AC325">_xlfn.XLOOKUP(AC$1&amp;$R325,$C$3:$C$1662&amp;$D$3:$D$1662,$E$3:$E$1662,0,0,1)</f>
        <v>12100</v>
      </c>
    </row>
    <row r="326" spans="3:29" x14ac:dyDescent="0.4">
      <c r="C326" t="s">
        <v>758</v>
      </c>
      <c r="D326" t="s">
        <v>716</v>
      </c>
      <c r="E326">
        <v>12100</v>
      </c>
      <c r="R326" t="s">
        <v>384</v>
      </c>
      <c r="S326" s="2">
        <f t="shared" si="26"/>
        <v>5544400</v>
      </c>
      <c r="T326" s="2">
        <f t="shared" si="27"/>
        <v>3154800</v>
      </c>
      <c r="U326" s="2">
        <f t="shared" si="27"/>
        <v>3902200</v>
      </c>
      <c r="V326" s="2">
        <f t="shared" si="27"/>
        <v>6605300</v>
      </c>
      <c r="W326" s="2">
        <f t="shared" si="27"/>
        <v>7605500</v>
      </c>
      <c r="X326" s="2">
        <f t="shared" si="27"/>
        <v>6454200</v>
      </c>
      <c r="Y326" s="2" cm="1">
        <f t="array" ref="Y326">_xlfn.XLOOKUP(Y$1&amp;$R326,$C$3:$C$1662&amp;$D$3:$D$1662,$E$3:$E$1662,0,0,1)</f>
        <v>20400</v>
      </c>
      <c r="Z326" s="2" cm="1">
        <f t="array" ref="Z326">_xlfn.XLOOKUP(Z$1&amp;$R326,$C$3:$C$1662&amp;$D$3:$D$1662,$E$3:$E$1662,0,0,1)</f>
        <v>6400</v>
      </c>
      <c r="AA326" s="2" cm="1">
        <f t="array" ref="AA326">_xlfn.XLOOKUP(AA$1&amp;$R326,$C$3:$C$1662&amp;$D$3:$D$1662,$E$3:$E$1662,0,0,1)</f>
        <v>14500</v>
      </c>
      <c r="AB326" s="2" cm="1">
        <f t="array" ref="AB326">_xlfn.XLOOKUP(AB$1&amp;$R326,$C$3:$C$1662&amp;$D$3:$D$1662,$E$3:$E$1662,0,0,1)</f>
        <v>15200</v>
      </c>
      <c r="AC326" s="2" cm="1">
        <f t="array" ref="AC326">_xlfn.XLOOKUP(AC$1&amp;$R326,$C$3:$C$1662&amp;$D$3:$D$1662,$E$3:$E$1662,0,0,1)</f>
        <v>15300</v>
      </c>
    </row>
    <row r="327" spans="3:29" x14ac:dyDescent="0.4">
      <c r="C327" t="s">
        <v>758</v>
      </c>
      <c r="D327" t="s">
        <v>717</v>
      </c>
      <c r="E327">
        <v>15300</v>
      </c>
      <c r="R327" t="s">
        <v>385</v>
      </c>
      <c r="S327" s="2">
        <f t="shared" si="26"/>
        <v>5572100</v>
      </c>
      <c r="T327" s="2">
        <f t="shared" si="27"/>
        <v>3163600</v>
      </c>
      <c r="U327" s="2">
        <f t="shared" si="27"/>
        <v>3911600</v>
      </c>
      <c r="V327" s="2">
        <f t="shared" si="27"/>
        <v>6622800</v>
      </c>
      <c r="W327" s="2">
        <f t="shared" si="27"/>
        <v>7623900</v>
      </c>
      <c r="X327" s="2">
        <f t="shared" si="27"/>
        <v>6538600</v>
      </c>
      <c r="Y327" s="2" cm="1">
        <f t="array" ref="Y327">_xlfn.XLOOKUP(Y$1&amp;$R327,$C$3:$C$1662&amp;$D$3:$D$1662,$E$3:$E$1662,0,0,1)</f>
        <v>8800</v>
      </c>
      <c r="Z327" s="2" cm="1">
        <f t="array" ref="Z327">_xlfn.XLOOKUP(Z$1&amp;$R327,$C$3:$C$1662&amp;$D$3:$D$1662,$E$3:$E$1662,0,0,1)</f>
        <v>9400</v>
      </c>
      <c r="AA327" s="2" cm="1">
        <f t="array" ref="AA327">_xlfn.XLOOKUP(AA$1&amp;$R327,$C$3:$C$1662&amp;$D$3:$D$1662,$E$3:$E$1662,0,0,1)</f>
        <v>17500</v>
      </c>
      <c r="AB327" s="2" cm="1">
        <f t="array" ref="AB327">_xlfn.XLOOKUP(AB$1&amp;$R327,$C$3:$C$1662&amp;$D$3:$D$1662,$E$3:$E$1662,0,0,1)</f>
        <v>18400</v>
      </c>
      <c r="AC327" s="2" cm="1">
        <f t="array" ref="AC327">_xlfn.XLOOKUP(AC$1&amp;$R327,$C$3:$C$1662&amp;$D$3:$D$1662,$E$3:$E$1662,0,0,1)</f>
        <v>84400</v>
      </c>
    </row>
    <row r="328" spans="3:29" x14ac:dyDescent="0.4">
      <c r="C328" t="s">
        <v>758</v>
      </c>
      <c r="D328" t="s">
        <v>718</v>
      </c>
      <c r="E328">
        <v>84400</v>
      </c>
      <c r="R328" t="s">
        <v>386</v>
      </c>
      <c r="S328" s="2">
        <f t="shared" si="26"/>
        <v>5572100</v>
      </c>
      <c r="T328" s="2">
        <f t="shared" si="27"/>
        <v>3163600</v>
      </c>
      <c r="U328" s="2">
        <f t="shared" si="27"/>
        <v>3911600</v>
      </c>
      <c r="V328" s="2">
        <f t="shared" si="27"/>
        <v>6622800</v>
      </c>
      <c r="W328" s="2">
        <f t="shared" si="27"/>
        <v>7623900</v>
      </c>
      <c r="X328" s="2">
        <f t="shared" si="27"/>
        <v>6538600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5572100</v>
      </c>
      <c r="T329" s="2">
        <f t="shared" si="27"/>
        <v>3163600</v>
      </c>
      <c r="U329" s="2">
        <f t="shared" si="27"/>
        <v>3911600</v>
      </c>
      <c r="V329" s="2">
        <f t="shared" si="27"/>
        <v>6622800</v>
      </c>
      <c r="W329" s="2">
        <f t="shared" si="27"/>
        <v>7623900</v>
      </c>
      <c r="X329" s="2">
        <f t="shared" si="27"/>
        <v>6538600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5572100</v>
      </c>
      <c r="T330" s="2">
        <f t="shared" si="27"/>
        <v>3163600</v>
      </c>
      <c r="U330" s="2">
        <f t="shared" si="27"/>
        <v>3911600</v>
      </c>
      <c r="V330" s="2">
        <f t="shared" si="27"/>
        <v>6622800</v>
      </c>
      <c r="W330" s="2">
        <f t="shared" si="27"/>
        <v>7623900</v>
      </c>
      <c r="X330" s="2">
        <f t="shared" si="27"/>
        <v>6538600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5572100</v>
      </c>
      <c r="T331" s="2">
        <f t="shared" si="27"/>
        <v>3163600</v>
      </c>
      <c r="U331" s="2">
        <f t="shared" si="27"/>
        <v>3911600</v>
      </c>
      <c r="V331" s="2">
        <f t="shared" si="27"/>
        <v>6622800</v>
      </c>
      <c r="W331" s="2">
        <f t="shared" si="27"/>
        <v>7623900</v>
      </c>
      <c r="X331" s="2">
        <f t="shared" si="27"/>
        <v>6538600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5572100</v>
      </c>
      <c r="T332" s="2">
        <f t="shared" si="27"/>
        <v>3163600</v>
      </c>
      <c r="U332" s="2">
        <f t="shared" si="27"/>
        <v>3911600</v>
      </c>
      <c r="V332" s="2">
        <f t="shared" si="27"/>
        <v>6622800</v>
      </c>
      <c r="W332" s="2">
        <f t="shared" si="27"/>
        <v>7623900</v>
      </c>
      <c r="X332" s="2">
        <f t="shared" si="27"/>
        <v>6538600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5745680</v>
      </c>
      <c r="T333" s="2">
        <f t="shared" si="27"/>
        <v>3290500</v>
      </c>
      <c r="U333" s="2">
        <f t="shared" si="27"/>
        <v>4052000</v>
      </c>
      <c r="V333" s="2">
        <f t="shared" si="27"/>
        <v>6829400</v>
      </c>
      <c r="W333" s="2">
        <f t="shared" si="27"/>
        <v>7810100</v>
      </c>
      <c r="X333" s="2">
        <f t="shared" si="27"/>
        <v>6746400</v>
      </c>
      <c r="Y333" s="2" cm="1">
        <f t="array" ref="Y333">_xlfn.XLOOKUP(Y$1&amp;$R333,$C$3:$C$1662&amp;$D$3:$D$1662,$E$3:$E$1662,0,0,1)</f>
        <v>126900</v>
      </c>
      <c r="Z333" s="2" cm="1">
        <f t="array" ref="Z333">_xlfn.XLOOKUP(Z$1&amp;$R333,$C$3:$C$1662&amp;$D$3:$D$1662,$E$3:$E$1662,0,0,1)</f>
        <v>140400</v>
      </c>
      <c r="AA333" s="2" cm="1">
        <f t="array" ref="AA333">_xlfn.XLOOKUP(AA$1&amp;$R333,$C$3:$C$1662&amp;$D$3:$D$1662,$E$3:$E$1662,0,0,1)</f>
        <v>206600</v>
      </c>
      <c r="AB333" s="2" cm="1">
        <f t="array" ref="AB333">_xlfn.XLOOKUP(AB$1&amp;$R333,$C$3:$C$1662&amp;$D$3:$D$1662,$E$3:$E$1662,0,0,1)</f>
        <v>186200</v>
      </c>
      <c r="AC333" s="2" cm="1">
        <f t="array" ref="AC333">_xlfn.XLOOKUP(AC$1&amp;$R333,$C$3:$C$1662&amp;$D$3:$D$1662,$E$3:$E$1662,0,0,1)</f>
        <v>207800</v>
      </c>
    </row>
    <row r="334" spans="3:29" x14ac:dyDescent="0.4">
      <c r="C334" t="s">
        <v>758</v>
      </c>
      <c r="D334" t="s">
        <v>724</v>
      </c>
      <c r="E334">
        <v>207800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0</v>
      </c>
    </row>
    <row r="339" spans="3:5" x14ac:dyDescent="0.4">
      <c r="C339" t="s">
        <v>759</v>
      </c>
      <c r="D339" t="s">
        <v>517</v>
      </c>
      <c r="E339">
        <v>0</v>
      </c>
    </row>
    <row r="340" spans="3:5" x14ac:dyDescent="0.4">
      <c r="C340" t="s">
        <v>759</v>
      </c>
      <c r="D340" t="s">
        <v>518</v>
      </c>
      <c r="E340">
        <v>0</v>
      </c>
    </row>
    <row r="341" spans="3:5" x14ac:dyDescent="0.4">
      <c r="C341" t="s">
        <v>759</v>
      </c>
      <c r="D341" t="s">
        <v>519</v>
      </c>
      <c r="E341">
        <v>623300</v>
      </c>
    </row>
    <row r="342" spans="3:5" x14ac:dyDescent="0.4">
      <c r="C342" t="s">
        <v>759</v>
      </c>
      <c r="D342" t="s">
        <v>520</v>
      </c>
      <c r="E342">
        <v>173200</v>
      </c>
    </row>
    <row r="343" spans="3:5" x14ac:dyDescent="0.4">
      <c r="C343" t="s">
        <v>759</v>
      </c>
      <c r="D343" t="s">
        <v>521</v>
      </c>
      <c r="E343">
        <v>234900</v>
      </c>
    </row>
    <row r="344" spans="3:5" x14ac:dyDescent="0.4">
      <c r="C344" t="s">
        <v>759</v>
      </c>
      <c r="D344" t="s">
        <v>522</v>
      </c>
      <c r="E344">
        <v>73400</v>
      </c>
    </row>
    <row r="345" spans="3:5" x14ac:dyDescent="0.4">
      <c r="C345" t="s">
        <v>759</v>
      </c>
      <c r="D345" t="s">
        <v>523</v>
      </c>
      <c r="E345">
        <v>88400</v>
      </c>
    </row>
    <row r="346" spans="3:5" x14ac:dyDescent="0.4">
      <c r="C346" t="s">
        <v>759</v>
      </c>
      <c r="D346" t="s">
        <v>524</v>
      </c>
      <c r="E346">
        <v>118900</v>
      </c>
    </row>
    <row r="347" spans="3:5" x14ac:dyDescent="0.4">
      <c r="C347" t="s">
        <v>759</v>
      </c>
      <c r="D347" t="s">
        <v>525</v>
      </c>
      <c r="E347">
        <v>99700</v>
      </c>
    </row>
    <row r="348" spans="3:5" x14ac:dyDescent="0.4">
      <c r="C348" t="s">
        <v>759</v>
      </c>
      <c r="D348" t="s">
        <v>526</v>
      </c>
      <c r="E348">
        <v>123700</v>
      </c>
    </row>
    <row r="349" spans="3:5" x14ac:dyDescent="0.4">
      <c r="C349" t="s">
        <v>759</v>
      </c>
      <c r="D349" t="s">
        <v>527</v>
      </c>
      <c r="E349">
        <v>82800</v>
      </c>
    </row>
    <row r="350" spans="3:5" x14ac:dyDescent="0.4">
      <c r="C350" t="s">
        <v>759</v>
      </c>
      <c r="D350" t="s">
        <v>528</v>
      </c>
      <c r="E350">
        <v>88800</v>
      </c>
    </row>
    <row r="351" spans="3:5" x14ac:dyDescent="0.4">
      <c r="C351" t="s">
        <v>759</v>
      </c>
      <c r="D351" t="s">
        <v>529</v>
      </c>
      <c r="E351">
        <v>78300</v>
      </c>
    </row>
    <row r="352" spans="3:5" x14ac:dyDescent="0.4">
      <c r="C352" t="s">
        <v>759</v>
      </c>
      <c r="D352" t="s">
        <v>530</v>
      </c>
      <c r="E352">
        <v>31400</v>
      </c>
    </row>
    <row r="353" spans="3:5" x14ac:dyDescent="0.4">
      <c r="C353" t="s">
        <v>759</v>
      </c>
      <c r="D353" t="s">
        <v>531</v>
      </c>
      <c r="E353">
        <v>42600</v>
      </c>
    </row>
    <row r="354" spans="3:5" x14ac:dyDescent="0.4">
      <c r="C354" t="s">
        <v>759</v>
      </c>
      <c r="D354" t="s">
        <v>532</v>
      </c>
      <c r="E354">
        <v>80800</v>
      </c>
    </row>
    <row r="355" spans="3:5" x14ac:dyDescent="0.4">
      <c r="C355" t="s">
        <v>759</v>
      </c>
      <c r="D355" t="s">
        <v>533</v>
      </c>
      <c r="E355">
        <v>45200</v>
      </c>
    </row>
    <row r="356" spans="3:5" x14ac:dyDescent="0.4">
      <c r="C356" t="s">
        <v>759</v>
      </c>
      <c r="D356" t="s">
        <v>534</v>
      </c>
      <c r="E356">
        <v>33300</v>
      </c>
    </row>
    <row r="357" spans="3:5" x14ac:dyDescent="0.4">
      <c r="C357" t="s">
        <v>759</v>
      </c>
      <c r="D357" t="s">
        <v>535</v>
      </c>
      <c r="E357">
        <v>83100</v>
      </c>
    </row>
    <row r="358" spans="3:5" x14ac:dyDescent="0.4">
      <c r="C358" t="s">
        <v>759</v>
      </c>
      <c r="D358" t="s">
        <v>536</v>
      </c>
      <c r="E358">
        <v>28800</v>
      </c>
    </row>
    <row r="359" spans="3:5" x14ac:dyDescent="0.4">
      <c r="C359" t="s">
        <v>759</v>
      </c>
      <c r="D359" t="s">
        <v>537</v>
      </c>
      <c r="E359">
        <v>22100</v>
      </c>
    </row>
    <row r="360" spans="3:5" x14ac:dyDescent="0.4">
      <c r="C360" t="s">
        <v>759</v>
      </c>
      <c r="D360" t="s">
        <v>538</v>
      </c>
      <c r="E360">
        <v>27600</v>
      </c>
    </row>
    <row r="361" spans="3:5" x14ac:dyDescent="0.4">
      <c r="C361" t="s">
        <v>759</v>
      </c>
      <c r="D361" t="s">
        <v>539</v>
      </c>
      <c r="E361">
        <v>45700</v>
      </c>
    </row>
    <row r="362" spans="3:5" x14ac:dyDescent="0.4">
      <c r="C362" t="s">
        <v>759</v>
      </c>
      <c r="D362" t="s">
        <v>540</v>
      </c>
      <c r="E362">
        <v>25800</v>
      </c>
    </row>
    <row r="363" spans="3:5" x14ac:dyDescent="0.4">
      <c r="C363" t="s">
        <v>759</v>
      </c>
      <c r="D363" t="s">
        <v>541</v>
      </c>
      <c r="E363">
        <v>35200</v>
      </c>
    </row>
    <row r="364" spans="3:5" x14ac:dyDescent="0.4">
      <c r="C364" t="s">
        <v>759</v>
      </c>
      <c r="D364" t="s">
        <v>542</v>
      </c>
      <c r="E364">
        <v>11700</v>
      </c>
    </row>
    <row r="365" spans="3:5" x14ac:dyDescent="0.4">
      <c r="C365" t="s">
        <v>759</v>
      </c>
      <c r="D365" t="s">
        <v>543</v>
      </c>
      <c r="E365">
        <v>93600</v>
      </c>
    </row>
    <row r="366" spans="3:5" x14ac:dyDescent="0.4">
      <c r="C366" t="s">
        <v>759</v>
      </c>
      <c r="D366" t="s">
        <v>544</v>
      </c>
      <c r="E366">
        <v>29700</v>
      </c>
    </row>
    <row r="367" spans="3:5" x14ac:dyDescent="0.4">
      <c r="C367" t="s">
        <v>759</v>
      </c>
      <c r="D367" t="s">
        <v>545</v>
      </c>
      <c r="E367">
        <v>16500</v>
      </c>
    </row>
    <row r="368" spans="3:5" x14ac:dyDescent="0.4">
      <c r="C368" t="s">
        <v>759</v>
      </c>
      <c r="D368" t="s">
        <v>546</v>
      </c>
      <c r="E368">
        <v>14100</v>
      </c>
    </row>
    <row r="369" spans="3:5" x14ac:dyDescent="0.4">
      <c r="C369" t="s">
        <v>759</v>
      </c>
      <c r="D369" t="s">
        <v>547</v>
      </c>
      <c r="E369">
        <v>65300</v>
      </c>
    </row>
    <row r="370" spans="3:5" x14ac:dyDescent="0.4">
      <c r="C370" t="s">
        <v>759</v>
      </c>
      <c r="D370" t="s">
        <v>548</v>
      </c>
      <c r="E370">
        <v>15400</v>
      </c>
    </row>
    <row r="371" spans="3:5" x14ac:dyDescent="0.4">
      <c r="C371" t="s">
        <v>759</v>
      </c>
      <c r="D371" t="s">
        <v>549</v>
      </c>
      <c r="E371">
        <v>41100</v>
      </c>
    </row>
    <row r="372" spans="3:5" x14ac:dyDescent="0.4">
      <c r="C372" t="s">
        <v>759</v>
      </c>
      <c r="D372" t="s">
        <v>550</v>
      </c>
      <c r="E372">
        <v>21500</v>
      </c>
    </row>
    <row r="373" spans="3:5" x14ac:dyDescent="0.4">
      <c r="C373" t="s">
        <v>759</v>
      </c>
      <c r="D373" t="s">
        <v>551</v>
      </c>
      <c r="E373">
        <v>24600</v>
      </c>
    </row>
    <row r="374" spans="3:5" x14ac:dyDescent="0.4">
      <c r="C374" t="s">
        <v>759</v>
      </c>
      <c r="D374" t="s">
        <v>552</v>
      </c>
      <c r="E374">
        <v>83500</v>
      </c>
    </row>
    <row r="375" spans="3:5" x14ac:dyDescent="0.4">
      <c r="C375" t="s">
        <v>759</v>
      </c>
      <c r="D375" t="s">
        <v>553</v>
      </c>
      <c r="E375">
        <v>29000</v>
      </c>
    </row>
    <row r="376" spans="3:5" x14ac:dyDescent="0.4">
      <c r="C376" t="s">
        <v>759</v>
      </c>
      <c r="D376" t="s">
        <v>554</v>
      </c>
      <c r="E376">
        <v>32800</v>
      </c>
    </row>
    <row r="377" spans="3:5" x14ac:dyDescent="0.4">
      <c r="C377" t="s">
        <v>759</v>
      </c>
      <c r="D377" t="s">
        <v>555</v>
      </c>
      <c r="E377">
        <v>47900</v>
      </c>
    </row>
    <row r="378" spans="3:5" x14ac:dyDescent="0.4">
      <c r="C378" t="s">
        <v>759</v>
      </c>
      <c r="D378" t="s">
        <v>556</v>
      </c>
      <c r="E378">
        <v>26400</v>
      </c>
    </row>
    <row r="379" spans="3:5" x14ac:dyDescent="0.4">
      <c r="C379" t="s">
        <v>759</v>
      </c>
      <c r="D379" t="s">
        <v>557</v>
      </c>
      <c r="E379">
        <v>28100</v>
      </c>
    </row>
    <row r="380" spans="3:5" x14ac:dyDescent="0.4">
      <c r="C380" t="s">
        <v>759</v>
      </c>
      <c r="D380" t="s">
        <v>558</v>
      </c>
      <c r="E380">
        <v>30300</v>
      </c>
    </row>
    <row r="381" spans="3:5" x14ac:dyDescent="0.4">
      <c r="C381" t="s">
        <v>759</v>
      </c>
      <c r="D381" t="s">
        <v>559</v>
      </c>
      <c r="E381">
        <v>15800</v>
      </c>
    </row>
    <row r="382" spans="3:5" x14ac:dyDescent="0.4">
      <c r="C382" t="s">
        <v>759</v>
      </c>
      <c r="D382" t="s">
        <v>560</v>
      </c>
      <c r="E382">
        <v>22200</v>
      </c>
    </row>
    <row r="383" spans="3:5" x14ac:dyDescent="0.4">
      <c r="C383" t="s">
        <v>759</v>
      </c>
      <c r="D383" t="s">
        <v>561</v>
      </c>
      <c r="E383">
        <v>16500</v>
      </c>
    </row>
    <row r="384" spans="3:5" x14ac:dyDescent="0.4">
      <c r="C384" t="s">
        <v>759</v>
      </c>
      <c r="D384" t="s">
        <v>562</v>
      </c>
      <c r="E384">
        <v>29100</v>
      </c>
    </row>
    <row r="385" spans="3:5" x14ac:dyDescent="0.4">
      <c r="C385" t="s">
        <v>759</v>
      </c>
      <c r="D385" t="s">
        <v>563</v>
      </c>
      <c r="E385">
        <v>22100</v>
      </c>
    </row>
    <row r="386" spans="3:5" x14ac:dyDescent="0.4">
      <c r="C386" t="s">
        <v>759</v>
      </c>
      <c r="D386" t="s">
        <v>564</v>
      </c>
      <c r="E386">
        <v>23600</v>
      </c>
    </row>
    <row r="387" spans="3:5" x14ac:dyDescent="0.4">
      <c r="C387" t="s">
        <v>759</v>
      </c>
      <c r="D387" t="s">
        <v>565</v>
      </c>
      <c r="E387">
        <v>22800</v>
      </c>
    </row>
    <row r="388" spans="3:5" x14ac:dyDescent="0.4">
      <c r="C388" t="s">
        <v>759</v>
      </c>
      <c r="D388" t="s">
        <v>566</v>
      </c>
      <c r="E388">
        <v>25100</v>
      </c>
    </row>
    <row r="389" spans="3:5" x14ac:dyDescent="0.4">
      <c r="C389" t="s">
        <v>759</v>
      </c>
      <c r="D389" t="s">
        <v>567</v>
      </c>
      <c r="E389">
        <v>29500</v>
      </c>
    </row>
    <row r="390" spans="3:5" x14ac:dyDescent="0.4">
      <c r="C390" t="s">
        <v>759</v>
      </c>
      <c r="D390" t="s">
        <v>568</v>
      </c>
      <c r="E390">
        <v>40900</v>
      </c>
    </row>
    <row r="391" spans="3:5" x14ac:dyDescent="0.4">
      <c r="C391" t="s">
        <v>759</v>
      </c>
      <c r="D391" t="s">
        <v>569</v>
      </c>
      <c r="E391">
        <v>31800</v>
      </c>
    </row>
    <row r="392" spans="3:5" x14ac:dyDescent="0.4">
      <c r="C392" t="s">
        <v>759</v>
      </c>
      <c r="D392" t="s">
        <v>570</v>
      </c>
      <c r="E392">
        <v>22200</v>
      </c>
    </row>
    <row r="393" spans="3:5" x14ac:dyDescent="0.4">
      <c r="C393" t="s">
        <v>759</v>
      </c>
      <c r="D393" t="s">
        <v>571</v>
      </c>
      <c r="E393">
        <v>35200</v>
      </c>
    </row>
    <row r="394" spans="3:5" x14ac:dyDescent="0.4">
      <c r="C394" t="s">
        <v>759</v>
      </c>
      <c r="D394" t="s">
        <v>572</v>
      </c>
      <c r="E394">
        <v>14500</v>
      </c>
    </row>
    <row r="395" spans="3:5" x14ac:dyDescent="0.4">
      <c r="C395" t="s">
        <v>759</v>
      </c>
      <c r="D395" t="s">
        <v>573</v>
      </c>
      <c r="E395">
        <v>12800</v>
      </c>
    </row>
    <row r="396" spans="3:5" x14ac:dyDescent="0.4">
      <c r="C396" t="s">
        <v>759</v>
      </c>
      <c r="D396" t="s">
        <v>574</v>
      </c>
      <c r="E396">
        <v>21800</v>
      </c>
    </row>
    <row r="397" spans="3:5" x14ac:dyDescent="0.4">
      <c r="C397" t="s">
        <v>759</v>
      </c>
      <c r="D397" t="s">
        <v>575</v>
      </c>
      <c r="E397">
        <v>19300</v>
      </c>
    </row>
    <row r="398" spans="3:5" x14ac:dyDescent="0.4">
      <c r="C398" t="s">
        <v>759</v>
      </c>
      <c r="D398" t="s">
        <v>576</v>
      </c>
      <c r="E398">
        <v>20900</v>
      </c>
    </row>
    <row r="399" spans="3:5" x14ac:dyDescent="0.4">
      <c r="C399" t="s">
        <v>759</v>
      </c>
      <c r="D399" t="s">
        <v>577</v>
      </c>
      <c r="E399">
        <v>16200</v>
      </c>
    </row>
    <row r="400" spans="3:5" x14ac:dyDescent="0.4">
      <c r="C400" t="s">
        <v>759</v>
      </c>
      <c r="D400" t="s">
        <v>578</v>
      </c>
      <c r="E400">
        <v>14400</v>
      </c>
    </row>
    <row r="401" spans="3:5" x14ac:dyDescent="0.4">
      <c r="C401" t="s">
        <v>759</v>
      </c>
      <c r="D401" t="s">
        <v>579</v>
      </c>
      <c r="E401">
        <v>35900</v>
      </c>
    </row>
    <row r="402" spans="3:5" x14ac:dyDescent="0.4">
      <c r="C402" t="s">
        <v>759</v>
      </c>
      <c r="D402" t="s">
        <v>580</v>
      </c>
      <c r="E402">
        <v>22500</v>
      </c>
    </row>
    <row r="403" spans="3:5" x14ac:dyDescent="0.4">
      <c r="C403" t="s">
        <v>759</v>
      </c>
      <c r="D403" t="s">
        <v>581</v>
      </c>
      <c r="E403">
        <v>23100</v>
      </c>
    </row>
    <row r="404" spans="3:5" x14ac:dyDescent="0.4">
      <c r="C404" t="s">
        <v>759</v>
      </c>
      <c r="D404" t="s">
        <v>582</v>
      </c>
      <c r="E404">
        <v>19700</v>
      </c>
    </row>
    <row r="405" spans="3:5" x14ac:dyDescent="0.4">
      <c r="C405" t="s">
        <v>759</v>
      </c>
      <c r="D405" t="s">
        <v>583</v>
      </c>
      <c r="E405">
        <v>32700</v>
      </c>
    </row>
    <row r="406" spans="3:5" x14ac:dyDescent="0.4">
      <c r="C406" t="s">
        <v>759</v>
      </c>
      <c r="D406" t="s">
        <v>584</v>
      </c>
      <c r="E406">
        <v>46000</v>
      </c>
    </row>
    <row r="407" spans="3:5" x14ac:dyDescent="0.4">
      <c r="C407" t="s">
        <v>759</v>
      </c>
      <c r="D407" t="s">
        <v>585</v>
      </c>
      <c r="E407">
        <v>12200</v>
      </c>
    </row>
    <row r="408" spans="3:5" x14ac:dyDescent="0.4">
      <c r="C408" t="s">
        <v>759</v>
      </c>
      <c r="D408" t="s">
        <v>586</v>
      </c>
      <c r="E408">
        <v>7200</v>
      </c>
    </row>
    <row r="409" spans="3:5" x14ac:dyDescent="0.4">
      <c r="C409" t="s">
        <v>759</v>
      </c>
      <c r="D409" t="s">
        <v>587</v>
      </c>
      <c r="E409">
        <v>21600</v>
      </c>
    </row>
    <row r="410" spans="3:5" x14ac:dyDescent="0.4">
      <c r="C410" t="s">
        <v>759</v>
      </c>
      <c r="D410" t="s">
        <v>588</v>
      </c>
      <c r="E410">
        <v>11200</v>
      </c>
    </row>
    <row r="411" spans="3:5" x14ac:dyDescent="0.4">
      <c r="C411" t="s">
        <v>759</v>
      </c>
      <c r="D411" t="s">
        <v>589</v>
      </c>
      <c r="E411">
        <v>7800</v>
      </c>
    </row>
    <row r="412" spans="3:5" x14ac:dyDescent="0.4">
      <c r="C412" t="s">
        <v>759</v>
      </c>
      <c r="D412" t="s">
        <v>590</v>
      </c>
      <c r="E412">
        <v>14100</v>
      </c>
    </row>
    <row r="413" spans="3:5" x14ac:dyDescent="0.4">
      <c r="C413" t="s">
        <v>759</v>
      </c>
      <c r="D413" t="s">
        <v>591</v>
      </c>
      <c r="E413">
        <v>45600</v>
      </c>
    </row>
    <row r="414" spans="3:5" x14ac:dyDescent="0.4">
      <c r="C414" t="s">
        <v>759</v>
      </c>
      <c r="D414" t="s">
        <v>592</v>
      </c>
      <c r="E414">
        <v>17000</v>
      </c>
    </row>
    <row r="415" spans="3:5" x14ac:dyDescent="0.4">
      <c r="C415" t="s">
        <v>759</v>
      </c>
      <c r="D415" t="s">
        <v>593</v>
      </c>
      <c r="E415">
        <v>21600</v>
      </c>
    </row>
    <row r="416" spans="3:5" x14ac:dyDescent="0.4">
      <c r="C416" t="s">
        <v>759</v>
      </c>
      <c r="D416" t="s">
        <v>594</v>
      </c>
      <c r="E416">
        <v>9700</v>
      </c>
    </row>
    <row r="417" spans="3:5" x14ac:dyDescent="0.4">
      <c r="C417" t="s">
        <v>759</v>
      </c>
      <c r="D417" t="s">
        <v>595</v>
      </c>
      <c r="E417">
        <v>32800</v>
      </c>
    </row>
    <row r="418" spans="3:5" x14ac:dyDescent="0.4">
      <c r="C418" t="s">
        <v>759</v>
      </c>
      <c r="D418" t="s">
        <v>596</v>
      </c>
      <c r="E418">
        <v>26400</v>
      </c>
    </row>
    <row r="419" spans="3:5" x14ac:dyDescent="0.4">
      <c r="C419" t="s">
        <v>759</v>
      </c>
      <c r="D419" t="s">
        <v>597</v>
      </c>
      <c r="E419">
        <v>12400</v>
      </c>
    </row>
    <row r="420" spans="3:5" x14ac:dyDescent="0.4">
      <c r="C420" t="s">
        <v>759</v>
      </c>
      <c r="D420" t="s">
        <v>598</v>
      </c>
      <c r="E420">
        <v>33000</v>
      </c>
    </row>
    <row r="421" spans="3:5" x14ac:dyDescent="0.4">
      <c r="C421" t="s">
        <v>759</v>
      </c>
      <c r="D421" t="s">
        <v>599</v>
      </c>
      <c r="E421">
        <v>8100</v>
      </c>
    </row>
    <row r="422" spans="3:5" x14ac:dyDescent="0.4">
      <c r="C422" t="s">
        <v>759</v>
      </c>
      <c r="D422" t="s">
        <v>600</v>
      </c>
      <c r="E422">
        <v>9700</v>
      </c>
    </row>
    <row r="423" spans="3:5" x14ac:dyDescent="0.4">
      <c r="C423" t="s">
        <v>759</v>
      </c>
      <c r="D423" t="s">
        <v>601</v>
      </c>
      <c r="E423">
        <v>17000</v>
      </c>
    </row>
    <row r="424" spans="3:5" x14ac:dyDescent="0.4">
      <c r="C424" t="s">
        <v>759</v>
      </c>
      <c r="D424" t="s">
        <v>602</v>
      </c>
      <c r="E424">
        <v>17600</v>
      </c>
    </row>
    <row r="425" spans="3:5" x14ac:dyDescent="0.4">
      <c r="C425" t="s">
        <v>759</v>
      </c>
      <c r="D425" t="s">
        <v>603</v>
      </c>
      <c r="E425">
        <v>30600</v>
      </c>
    </row>
    <row r="426" spans="3:5" x14ac:dyDescent="0.4">
      <c r="C426" t="s">
        <v>759</v>
      </c>
      <c r="D426" t="s">
        <v>604</v>
      </c>
      <c r="E426">
        <v>23100</v>
      </c>
    </row>
    <row r="427" spans="3:5" x14ac:dyDescent="0.4">
      <c r="C427" t="s">
        <v>759</v>
      </c>
      <c r="D427" t="s">
        <v>605</v>
      </c>
      <c r="E427">
        <v>23800</v>
      </c>
    </row>
    <row r="428" spans="3:5" x14ac:dyDescent="0.4">
      <c r="C428" t="s">
        <v>759</v>
      </c>
      <c r="D428" t="s">
        <v>606</v>
      </c>
      <c r="E428">
        <v>9800</v>
      </c>
    </row>
    <row r="429" spans="3:5" x14ac:dyDescent="0.4">
      <c r="C429" t="s">
        <v>759</v>
      </c>
      <c r="D429" t="s">
        <v>607</v>
      </c>
      <c r="E429">
        <v>27400</v>
      </c>
    </row>
    <row r="430" spans="3:5" x14ac:dyDescent="0.4">
      <c r="C430" t="s">
        <v>759</v>
      </c>
      <c r="D430" t="s">
        <v>608</v>
      </c>
      <c r="E430">
        <v>20500</v>
      </c>
    </row>
    <row r="431" spans="3:5" x14ac:dyDescent="0.4">
      <c r="C431" t="s">
        <v>759</v>
      </c>
      <c r="D431" t="s">
        <v>609</v>
      </c>
      <c r="E431">
        <v>20600</v>
      </c>
    </row>
    <row r="432" spans="3:5" x14ac:dyDescent="0.4">
      <c r="C432" t="s">
        <v>759</v>
      </c>
      <c r="D432" t="s">
        <v>610</v>
      </c>
      <c r="E432">
        <v>14600</v>
      </c>
    </row>
    <row r="433" spans="3:5" x14ac:dyDescent="0.4">
      <c r="C433" t="s">
        <v>759</v>
      </c>
      <c r="D433" t="s">
        <v>611</v>
      </c>
      <c r="E433">
        <v>17900</v>
      </c>
    </row>
    <row r="434" spans="3:5" x14ac:dyDescent="0.4">
      <c r="C434" t="s">
        <v>759</v>
      </c>
      <c r="D434" t="s">
        <v>612</v>
      </c>
      <c r="E434">
        <v>9200</v>
      </c>
    </row>
    <row r="435" spans="3:5" x14ac:dyDescent="0.4">
      <c r="C435" t="s">
        <v>759</v>
      </c>
      <c r="D435" t="s">
        <v>613</v>
      </c>
      <c r="E435">
        <v>28800</v>
      </c>
    </row>
    <row r="436" spans="3:5" x14ac:dyDescent="0.4">
      <c r="C436" t="s">
        <v>759</v>
      </c>
      <c r="D436" t="s">
        <v>614</v>
      </c>
      <c r="E436">
        <v>31400</v>
      </c>
    </row>
    <row r="437" spans="3:5" x14ac:dyDescent="0.4">
      <c r="C437" t="s">
        <v>759</v>
      </c>
      <c r="D437" t="s">
        <v>615</v>
      </c>
      <c r="E437">
        <v>63700</v>
      </c>
    </row>
    <row r="438" spans="3:5" x14ac:dyDescent="0.4">
      <c r="C438" t="s">
        <v>759</v>
      </c>
      <c r="D438" t="s">
        <v>616</v>
      </c>
      <c r="E438">
        <v>14000</v>
      </c>
    </row>
    <row r="439" spans="3:5" x14ac:dyDescent="0.4">
      <c r="C439" t="s">
        <v>759</v>
      </c>
      <c r="D439" t="s">
        <v>617</v>
      </c>
      <c r="E439">
        <v>8200</v>
      </c>
    </row>
    <row r="440" spans="3:5" x14ac:dyDescent="0.4">
      <c r="C440" t="s">
        <v>759</v>
      </c>
      <c r="D440" t="s">
        <v>618</v>
      </c>
      <c r="E440">
        <v>37500</v>
      </c>
    </row>
    <row r="441" spans="3:5" x14ac:dyDescent="0.4">
      <c r="C441" t="s">
        <v>759</v>
      </c>
      <c r="D441" t="s">
        <v>619</v>
      </c>
      <c r="E441">
        <v>9400</v>
      </c>
    </row>
    <row r="442" spans="3:5" x14ac:dyDescent="0.4">
      <c r="C442" t="s">
        <v>759</v>
      </c>
      <c r="D442" t="s">
        <v>620</v>
      </c>
      <c r="E442">
        <v>8700</v>
      </c>
    </row>
    <row r="443" spans="3:5" x14ac:dyDescent="0.4">
      <c r="C443" t="s">
        <v>759</v>
      </c>
      <c r="D443" t="s">
        <v>621</v>
      </c>
      <c r="E443">
        <v>15700</v>
      </c>
    </row>
    <row r="444" spans="3:5" x14ac:dyDescent="0.4">
      <c r="C444" t="s">
        <v>759</v>
      </c>
      <c r="D444" t="s">
        <v>622</v>
      </c>
      <c r="E444">
        <v>6300</v>
      </c>
    </row>
    <row r="445" spans="3:5" x14ac:dyDescent="0.4">
      <c r="C445" t="s">
        <v>759</v>
      </c>
      <c r="D445" t="s">
        <v>623</v>
      </c>
      <c r="E445">
        <v>11400</v>
      </c>
    </row>
    <row r="446" spans="3:5" x14ac:dyDescent="0.4">
      <c r="C446" t="s">
        <v>759</v>
      </c>
      <c r="D446" t="s">
        <v>624</v>
      </c>
      <c r="E446">
        <v>6900</v>
      </c>
    </row>
    <row r="447" spans="3:5" x14ac:dyDescent="0.4">
      <c r="C447" t="s">
        <v>759</v>
      </c>
      <c r="D447" t="s">
        <v>625</v>
      </c>
      <c r="E447">
        <v>3500</v>
      </c>
    </row>
    <row r="448" spans="3:5" x14ac:dyDescent="0.4">
      <c r="C448" t="s">
        <v>759</v>
      </c>
      <c r="D448" t="s">
        <v>626</v>
      </c>
      <c r="E448">
        <v>6800</v>
      </c>
    </row>
    <row r="449" spans="3:5" x14ac:dyDescent="0.4">
      <c r="C449" t="s">
        <v>759</v>
      </c>
      <c r="D449" t="s">
        <v>627</v>
      </c>
      <c r="E449">
        <v>10600</v>
      </c>
    </row>
    <row r="450" spans="3:5" x14ac:dyDescent="0.4">
      <c r="C450" t="s">
        <v>759</v>
      </c>
      <c r="D450" t="s">
        <v>628</v>
      </c>
      <c r="E450">
        <v>12700</v>
      </c>
    </row>
    <row r="451" spans="3:5" x14ac:dyDescent="0.4">
      <c r="C451" t="s">
        <v>759</v>
      </c>
      <c r="D451" t="s">
        <v>629</v>
      </c>
      <c r="E451">
        <v>8200</v>
      </c>
    </row>
    <row r="452" spans="3:5" x14ac:dyDescent="0.4">
      <c r="C452" t="s">
        <v>759</v>
      </c>
      <c r="D452" t="s">
        <v>630</v>
      </c>
      <c r="E452">
        <v>12200</v>
      </c>
    </row>
    <row r="453" spans="3:5" x14ac:dyDescent="0.4">
      <c r="C453" t="s">
        <v>759</v>
      </c>
      <c r="D453" t="s">
        <v>631</v>
      </c>
      <c r="E453">
        <v>12400</v>
      </c>
    </row>
    <row r="454" spans="3:5" x14ac:dyDescent="0.4">
      <c r="C454" t="s">
        <v>759</v>
      </c>
      <c r="D454" t="s">
        <v>632</v>
      </c>
      <c r="E454">
        <v>15900</v>
      </c>
    </row>
    <row r="455" spans="3:5" x14ac:dyDescent="0.4">
      <c r="C455" t="s">
        <v>759</v>
      </c>
      <c r="D455" t="s">
        <v>633</v>
      </c>
      <c r="E455">
        <v>17600</v>
      </c>
    </row>
    <row r="456" spans="3:5" x14ac:dyDescent="0.4">
      <c r="C456" t="s">
        <v>759</v>
      </c>
      <c r="D456" t="s">
        <v>634</v>
      </c>
      <c r="E456">
        <v>46800</v>
      </c>
    </row>
    <row r="457" spans="3:5" x14ac:dyDescent="0.4">
      <c r="C457" t="s">
        <v>759</v>
      </c>
      <c r="D457" t="s">
        <v>635</v>
      </c>
      <c r="E457">
        <v>27100</v>
      </c>
    </row>
    <row r="458" spans="3:5" x14ac:dyDescent="0.4">
      <c r="C458" t="s">
        <v>759</v>
      </c>
      <c r="D458" t="s">
        <v>636</v>
      </c>
      <c r="E458">
        <v>7000</v>
      </c>
    </row>
    <row r="459" spans="3:5" x14ac:dyDescent="0.4">
      <c r="C459" t="s">
        <v>759</v>
      </c>
      <c r="D459" t="s">
        <v>637</v>
      </c>
      <c r="E459">
        <v>13500</v>
      </c>
    </row>
    <row r="460" spans="3:5" x14ac:dyDescent="0.4">
      <c r="C460" t="s">
        <v>759</v>
      </c>
      <c r="D460" t="s">
        <v>638</v>
      </c>
      <c r="E460">
        <v>3000</v>
      </c>
    </row>
    <row r="461" spans="3:5" x14ac:dyDescent="0.4">
      <c r="C461" t="s">
        <v>759</v>
      </c>
      <c r="D461" t="s">
        <v>639</v>
      </c>
      <c r="E461">
        <v>13000</v>
      </c>
    </row>
    <row r="462" spans="3:5" x14ac:dyDescent="0.4">
      <c r="C462" t="s">
        <v>759</v>
      </c>
      <c r="D462" t="s">
        <v>640</v>
      </c>
      <c r="E462">
        <v>8800</v>
      </c>
    </row>
    <row r="463" spans="3:5" x14ac:dyDescent="0.4">
      <c r="C463" t="s">
        <v>759</v>
      </c>
      <c r="D463" t="s">
        <v>641</v>
      </c>
      <c r="E463">
        <v>5100</v>
      </c>
    </row>
    <row r="464" spans="3:5" x14ac:dyDescent="0.4">
      <c r="C464" t="s">
        <v>759</v>
      </c>
      <c r="D464" t="s">
        <v>642</v>
      </c>
      <c r="E464">
        <v>7200</v>
      </c>
    </row>
    <row r="465" spans="3:5" x14ac:dyDescent="0.4">
      <c r="C465" t="s">
        <v>759</v>
      </c>
      <c r="D465" t="s">
        <v>643</v>
      </c>
      <c r="E465">
        <v>11000</v>
      </c>
    </row>
    <row r="466" spans="3:5" x14ac:dyDescent="0.4">
      <c r="C466" t="s">
        <v>759</v>
      </c>
      <c r="D466" t="s">
        <v>644</v>
      </c>
      <c r="E466">
        <v>3700</v>
      </c>
    </row>
    <row r="467" spans="3:5" x14ac:dyDescent="0.4">
      <c r="C467" t="s">
        <v>759</v>
      </c>
      <c r="D467" t="s">
        <v>645</v>
      </c>
      <c r="E467">
        <v>9500</v>
      </c>
    </row>
    <row r="468" spans="3:5" x14ac:dyDescent="0.4">
      <c r="C468" t="s">
        <v>759</v>
      </c>
      <c r="D468" t="s">
        <v>646</v>
      </c>
      <c r="E468">
        <v>9100</v>
      </c>
    </row>
    <row r="469" spans="3:5" x14ac:dyDescent="0.4">
      <c r="C469" t="s">
        <v>759</v>
      </c>
      <c r="D469" t="s">
        <v>647</v>
      </c>
      <c r="E469">
        <v>27400</v>
      </c>
    </row>
    <row r="470" spans="3:5" x14ac:dyDescent="0.4">
      <c r="C470" t="s">
        <v>759</v>
      </c>
      <c r="D470" t="s">
        <v>648</v>
      </c>
      <c r="E470">
        <v>12100</v>
      </c>
    </row>
    <row r="471" spans="3:5" x14ac:dyDescent="0.4">
      <c r="C471" t="s">
        <v>759</v>
      </c>
      <c r="D471" t="s">
        <v>649</v>
      </c>
      <c r="E471">
        <v>15400</v>
      </c>
    </row>
    <row r="472" spans="3:5" x14ac:dyDescent="0.4">
      <c r="C472" t="s">
        <v>759</v>
      </c>
      <c r="D472" t="s">
        <v>650</v>
      </c>
      <c r="E472">
        <v>8600</v>
      </c>
    </row>
    <row r="473" spans="3:5" x14ac:dyDescent="0.4">
      <c r="C473" t="s">
        <v>759</v>
      </c>
      <c r="D473" t="s">
        <v>651</v>
      </c>
      <c r="E473">
        <v>14000</v>
      </c>
    </row>
    <row r="474" spans="3:5" x14ac:dyDescent="0.4">
      <c r="C474" t="s">
        <v>759</v>
      </c>
      <c r="D474" t="s">
        <v>652</v>
      </c>
      <c r="E474">
        <v>29800</v>
      </c>
    </row>
    <row r="475" spans="3:5" x14ac:dyDescent="0.4">
      <c r="C475" t="s">
        <v>759</v>
      </c>
      <c r="D475" t="s">
        <v>653</v>
      </c>
      <c r="E475">
        <v>8100</v>
      </c>
    </row>
    <row r="476" spans="3:5" x14ac:dyDescent="0.4">
      <c r="C476" t="s">
        <v>759</v>
      </c>
      <c r="D476" t="s">
        <v>654</v>
      </c>
      <c r="E476">
        <v>12800</v>
      </c>
    </row>
    <row r="477" spans="3:5" x14ac:dyDescent="0.4">
      <c r="C477" t="s">
        <v>759</v>
      </c>
      <c r="D477" t="s">
        <v>655</v>
      </c>
      <c r="E477">
        <v>18100</v>
      </c>
    </row>
    <row r="478" spans="3:5" x14ac:dyDescent="0.4">
      <c r="C478" t="s">
        <v>759</v>
      </c>
      <c r="D478" t="s">
        <v>656</v>
      </c>
      <c r="E478">
        <v>8400</v>
      </c>
    </row>
    <row r="479" spans="3:5" x14ac:dyDescent="0.4">
      <c r="C479" t="s">
        <v>759</v>
      </c>
      <c r="D479" t="s">
        <v>657</v>
      </c>
      <c r="E479">
        <v>9600</v>
      </c>
    </row>
    <row r="480" spans="3:5" x14ac:dyDescent="0.4">
      <c r="C480" t="s">
        <v>759</v>
      </c>
      <c r="D480" t="s">
        <v>658</v>
      </c>
      <c r="E480">
        <v>15000</v>
      </c>
    </row>
    <row r="481" spans="3:5" x14ac:dyDescent="0.4">
      <c r="C481" t="s">
        <v>759</v>
      </c>
      <c r="D481" t="s">
        <v>659</v>
      </c>
      <c r="E481">
        <v>37100</v>
      </c>
    </row>
    <row r="482" spans="3:5" x14ac:dyDescent="0.4">
      <c r="C482" t="s">
        <v>759</v>
      </c>
      <c r="D482" t="s">
        <v>660</v>
      </c>
      <c r="E482">
        <v>25800</v>
      </c>
    </row>
    <row r="483" spans="3:5" x14ac:dyDescent="0.4">
      <c r="C483" t="s">
        <v>759</v>
      </c>
      <c r="D483" t="s">
        <v>661</v>
      </c>
      <c r="E483">
        <v>12500</v>
      </c>
    </row>
    <row r="484" spans="3:5" x14ac:dyDescent="0.4">
      <c r="C484" t="s">
        <v>759</v>
      </c>
      <c r="D484" t="s">
        <v>662</v>
      </c>
      <c r="E484">
        <v>19100</v>
      </c>
    </row>
    <row r="485" spans="3:5" x14ac:dyDescent="0.4">
      <c r="C485" t="s">
        <v>759</v>
      </c>
      <c r="D485" t="s">
        <v>663</v>
      </c>
      <c r="E485">
        <v>11500</v>
      </c>
    </row>
    <row r="486" spans="3:5" x14ac:dyDescent="0.4">
      <c r="C486" t="s">
        <v>759</v>
      </c>
      <c r="D486" t="s">
        <v>664</v>
      </c>
      <c r="E486">
        <v>136200</v>
      </c>
    </row>
    <row r="487" spans="3:5" x14ac:dyDescent="0.4">
      <c r="C487" t="s">
        <v>759</v>
      </c>
      <c r="D487" t="s">
        <v>665</v>
      </c>
      <c r="E487">
        <v>59800</v>
      </c>
    </row>
    <row r="488" spans="3:5" x14ac:dyDescent="0.4">
      <c r="C488" t="s">
        <v>759</v>
      </c>
      <c r="D488" t="s">
        <v>666</v>
      </c>
      <c r="E488">
        <v>30500</v>
      </c>
    </row>
    <row r="489" spans="3:5" x14ac:dyDescent="0.4">
      <c r="C489" t="s">
        <v>759</v>
      </c>
      <c r="D489" t="s">
        <v>667</v>
      </c>
      <c r="E489">
        <v>41800</v>
      </c>
    </row>
    <row r="490" spans="3:5" x14ac:dyDescent="0.4">
      <c r="C490" t="s">
        <v>759</v>
      </c>
      <c r="D490" t="s">
        <v>668</v>
      </c>
      <c r="E490">
        <v>21300</v>
      </c>
    </row>
    <row r="491" spans="3:5" x14ac:dyDescent="0.4">
      <c r="C491" t="s">
        <v>759</v>
      </c>
      <c r="D491" t="s">
        <v>669</v>
      </c>
      <c r="E491">
        <v>53800</v>
      </c>
    </row>
    <row r="492" spans="3:5" x14ac:dyDescent="0.4">
      <c r="C492" t="s">
        <v>759</v>
      </c>
      <c r="D492" t="s">
        <v>670</v>
      </c>
      <c r="E492">
        <v>24600</v>
      </c>
    </row>
    <row r="493" spans="3:5" x14ac:dyDescent="0.4">
      <c r="C493" t="s">
        <v>759</v>
      </c>
      <c r="D493" t="s">
        <v>671</v>
      </c>
      <c r="E493">
        <v>25600</v>
      </c>
    </row>
    <row r="494" spans="3:5" x14ac:dyDescent="0.4">
      <c r="C494" t="s">
        <v>759</v>
      </c>
      <c r="D494" t="s">
        <v>672</v>
      </c>
      <c r="E494">
        <v>18900</v>
      </c>
    </row>
    <row r="495" spans="3:5" x14ac:dyDescent="0.4">
      <c r="C495" t="s">
        <v>759</v>
      </c>
      <c r="D495" t="s">
        <v>673</v>
      </c>
      <c r="E495">
        <v>22700</v>
      </c>
    </row>
    <row r="496" spans="3:5" x14ac:dyDescent="0.4">
      <c r="C496" t="s">
        <v>759</v>
      </c>
      <c r="D496" t="s">
        <v>674</v>
      </c>
      <c r="E496">
        <v>24400</v>
      </c>
    </row>
    <row r="497" spans="3:5" x14ac:dyDescent="0.4">
      <c r="C497" t="s">
        <v>759</v>
      </c>
      <c r="D497" t="s">
        <v>675</v>
      </c>
      <c r="E497">
        <v>25500</v>
      </c>
    </row>
    <row r="498" spans="3:5" x14ac:dyDescent="0.4">
      <c r="C498" t="s">
        <v>759</v>
      </c>
      <c r="D498" t="s">
        <v>676</v>
      </c>
      <c r="E498">
        <v>48200</v>
      </c>
    </row>
    <row r="499" spans="3:5" x14ac:dyDescent="0.4">
      <c r="C499" t="s">
        <v>759</v>
      </c>
      <c r="D499" t="s">
        <v>677</v>
      </c>
      <c r="E499">
        <v>15300</v>
      </c>
    </row>
    <row r="500" spans="3:5" x14ac:dyDescent="0.4">
      <c r="C500" t="s">
        <v>759</v>
      </c>
      <c r="D500" t="s">
        <v>678</v>
      </c>
      <c r="E500">
        <v>7200</v>
      </c>
    </row>
    <row r="501" spans="3:5" x14ac:dyDescent="0.4">
      <c r="C501" t="s">
        <v>759</v>
      </c>
      <c r="D501" t="s">
        <v>679</v>
      </c>
      <c r="E501">
        <v>15400</v>
      </c>
    </row>
    <row r="502" spans="3:5" x14ac:dyDescent="0.4">
      <c r="C502" t="s">
        <v>759</v>
      </c>
      <c r="D502" t="s">
        <v>680</v>
      </c>
      <c r="E502">
        <v>11900</v>
      </c>
    </row>
    <row r="503" spans="3:5" x14ac:dyDescent="0.4">
      <c r="C503" t="s">
        <v>759</v>
      </c>
      <c r="D503" t="s">
        <v>681</v>
      </c>
      <c r="E503">
        <v>8000</v>
      </c>
    </row>
    <row r="504" spans="3:5" x14ac:dyDescent="0.4">
      <c r="C504" t="s">
        <v>759</v>
      </c>
      <c r="D504" t="s">
        <v>682</v>
      </c>
      <c r="E504">
        <v>25000</v>
      </c>
    </row>
    <row r="505" spans="3:5" x14ac:dyDescent="0.4">
      <c r="C505" t="s">
        <v>759</v>
      </c>
      <c r="D505" t="s">
        <v>683</v>
      </c>
      <c r="E505">
        <v>11100</v>
      </c>
    </row>
    <row r="506" spans="3:5" x14ac:dyDescent="0.4">
      <c r="C506" t="s">
        <v>759</v>
      </c>
      <c r="D506" t="s">
        <v>684</v>
      </c>
      <c r="E506">
        <v>3700</v>
      </c>
    </row>
    <row r="507" spans="3:5" x14ac:dyDescent="0.4">
      <c r="C507" t="s">
        <v>759</v>
      </c>
      <c r="D507" t="s">
        <v>685</v>
      </c>
      <c r="E507">
        <v>10100</v>
      </c>
    </row>
    <row r="508" spans="3:5" x14ac:dyDescent="0.4">
      <c r="C508" t="s">
        <v>759</v>
      </c>
      <c r="D508" t="s">
        <v>686</v>
      </c>
      <c r="E508">
        <v>9600</v>
      </c>
    </row>
    <row r="509" spans="3:5" x14ac:dyDescent="0.4">
      <c r="C509" t="s">
        <v>759</v>
      </c>
      <c r="D509" t="s">
        <v>687</v>
      </c>
      <c r="E509">
        <v>17400</v>
      </c>
    </row>
    <row r="510" spans="3:5" x14ac:dyDescent="0.4">
      <c r="C510" t="s">
        <v>759</v>
      </c>
      <c r="D510" t="s">
        <v>688</v>
      </c>
      <c r="E510">
        <v>36500</v>
      </c>
    </row>
    <row r="511" spans="3:5" x14ac:dyDescent="0.4">
      <c r="C511" t="s">
        <v>759</v>
      </c>
      <c r="D511" t="s">
        <v>689</v>
      </c>
      <c r="E511">
        <v>10100</v>
      </c>
    </row>
    <row r="512" spans="3:5" x14ac:dyDescent="0.4">
      <c r="C512" t="s">
        <v>759</v>
      </c>
      <c r="D512" t="s">
        <v>690</v>
      </c>
      <c r="E512">
        <v>13400</v>
      </c>
    </row>
    <row r="513" spans="3:5" x14ac:dyDescent="0.4">
      <c r="C513" t="s">
        <v>759</v>
      </c>
      <c r="D513" t="s">
        <v>691</v>
      </c>
      <c r="E513">
        <v>16600</v>
      </c>
    </row>
    <row r="514" spans="3:5" x14ac:dyDescent="0.4">
      <c r="C514" t="s">
        <v>759</v>
      </c>
      <c r="D514" t="s">
        <v>692</v>
      </c>
      <c r="E514">
        <v>6900</v>
      </c>
    </row>
    <row r="515" spans="3:5" x14ac:dyDescent="0.4">
      <c r="C515" t="s">
        <v>759</v>
      </c>
      <c r="D515" t="s">
        <v>693</v>
      </c>
      <c r="E515">
        <v>7600</v>
      </c>
    </row>
    <row r="516" spans="3:5" x14ac:dyDescent="0.4">
      <c r="C516" t="s">
        <v>759</v>
      </c>
      <c r="D516" t="s">
        <v>694</v>
      </c>
      <c r="E516">
        <v>13100</v>
      </c>
    </row>
    <row r="517" spans="3:5" x14ac:dyDescent="0.4">
      <c r="C517" t="s">
        <v>759</v>
      </c>
      <c r="D517" t="s">
        <v>393</v>
      </c>
      <c r="E517">
        <v>17500</v>
      </c>
    </row>
    <row r="518" spans="3:5" x14ac:dyDescent="0.4">
      <c r="C518" t="s">
        <v>759</v>
      </c>
      <c r="D518" t="s">
        <v>394</v>
      </c>
      <c r="E518">
        <v>19100</v>
      </c>
    </row>
    <row r="519" spans="3:5" x14ac:dyDescent="0.4">
      <c r="C519" t="s">
        <v>759</v>
      </c>
      <c r="D519" t="s">
        <v>395</v>
      </c>
      <c r="E519">
        <v>13900</v>
      </c>
    </row>
    <row r="520" spans="3:5" x14ac:dyDescent="0.4">
      <c r="C520" t="s">
        <v>759</v>
      </c>
      <c r="D520" t="s">
        <v>396</v>
      </c>
      <c r="E520">
        <v>12100</v>
      </c>
    </row>
    <row r="521" spans="3:5" x14ac:dyDescent="0.4">
      <c r="C521" t="s">
        <v>759</v>
      </c>
      <c r="D521" t="s">
        <v>397</v>
      </c>
      <c r="E521">
        <v>10800</v>
      </c>
    </row>
    <row r="522" spans="3:5" x14ac:dyDescent="0.4">
      <c r="C522" t="s">
        <v>759</v>
      </c>
      <c r="D522" t="s">
        <v>398</v>
      </c>
      <c r="E522">
        <v>10400</v>
      </c>
    </row>
    <row r="523" spans="3:5" x14ac:dyDescent="0.4">
      <c r="C523" t="s">
        <v>759</v>
      </c>
      <c r="D523" t="s">
        <v>399</v>
      </c>
      <c r="E523">
        <v>10200</v>
      </c>
    </row>
    <row r="524" spans="3:5" x14ac:dyDescent="0.4">
      <c r="C524" t="s">
        <v>759</v>
      </c>
      <c r="D524" t="s">
        <v>400</v>
      </c>
      <c r="E524">
        <v>10000</v>
      </c>
    </row>
    <row r="525" spans="3:5" x14ac:dyDescent="0.4">
      <c r="C525" t="s">
        <v>759</v>
      </c>
      <c r="D525" t="s">
        <v>401</v>
      </c>
      <c r="E525">
        <v>7000</v>
      </c>
    </row>
    <row r="526" spans="3:5" x14ac:dyDescent="0.4">
      <c r="C526" t="s">
        <v>759</v>
      </c>
      <c r="D526" t="s">
        <v>402</v>
      </c>
      <c r="E526">
        <v>31700</v>
      </c>
    </row>
    <row r="527" spans="3:5" x14ac:dyDescent="0.4">
      <c r="C527" t="s">
        <v>759</v>
      </c>
      <c r="D527" t="s">
        <v>403</v>
      </c>
      <c r="E527">
        <v>17500</v>
      </c>
    </row>
    <row r="528" spans="3:5" x14ac:dyDescent="0.4">
      <c r="C528" t="s">
        <v>759</v>
      </c>
      <c r="D528" t="s">
        <v>404</v>
      </c>
      <c r="E528">
        <v>22400</v>
      </c>
    </row>
    <row r="529" spans="3:5" x14ac:dyDescent="0.4">
      <c r="C529" t="s">
        <v>759</v>
      </c>
      <c r="D529" t="s">
        <v>405</v>
      </c>
      <c r="E529">
        <v>35800</v>
      </c>
    </row>
    <row r="530" spans="3:5" x14ac:dyDescent="0.4">
      <c r="C530" t="s">
        <v>759</v>
      </c>
      <c r="D530" t="s">
        <v>406</v>
      </c>
      <c r="E530">
        <v>17700</v>
      </c>
    </row>
    <row r="531" spans="3:5" x14ac:dyDescent="0.4">
      <c r="C531" t="s">
        <v>759</v>
      </c>
      <c r="D531" t="s">
        <v>407</v>
      </c>
      <c r="E531">
        <v>8300</v>
      </c>
    </row>
    <row r="532" spans="3:5" x14ac:dyDescent="0.4">
      <c r="C532" t="s">
        <v>759</v>
      </c>
      <c r="D532" t="s">
        <v>408</v>
      </c>
      <c r="E532">
        <v>40200</v>
      </c>
    </row>
    <row r="533" spans="3:5" x14ac:dyDescent="0.4">
      <c r="C533" t="s">
        <v>759</v>
      </c>
      <c r="D533" t="s">
        <v>409</v>
      </c>
      <c r="E533">
        <v>8900</v>
      </c>
    </row>
    <row r="534" spans="3:5" x14ac:dyDescent="0.4">
      <c r="C534" t="s">
        <v>759</v>
      </c>
      <c r="D534" t="s">
        <v>410</v>
      </c>
      <c r="E534">
        <v>16200</v>
      </c>
    </row>
    <row r="535" spans="3:5" x14ac:dyDescent="0.4">
      <c r="C535" t="s">
        <v>759</v>
      </c>
      <c r="D535" t="s">
        <v>411</v>
      </c>
      <c r="E535">
        <v>16900</v>
      </c>
    </row>
    <row r="536" spans="3:5" x14ac:dyDescent="0.4">
      <c r="C536" t="s">
        <v>759</v>
      </c>
      <c r="D536" t="s">
        <v>412</v>
      </c>
      <c r="E536">
        <v>7300</v>
      </c>
    </row>
    <row r="537" spans="3:5" x14ac:dyDescent="0.4">
      <c r="C537" t="s">
        <v>759</v>
      </c>
      <c r="D537" t="s">
        <v>413</v>
      </c>
      <c r="E537">
        <v>12800</v>
      </c>
    </row>
    <row r="538" spans="3:5" x14ac:dyDescent="0.4">
      <c r="C538" t="s">
        <v>759</v>
      </c>
      <c r="D538" t="s">
        <v>414</v>
      </c>
      <c r="E538">
        <v>6900</v>
      </c>
    </row>
    <row r="539" spans="3:5" x14ac:dyDescent="0.4">
      <c r="C539" t="s">
        <v>759</v>
      </c>
      <c r="D539" t="s">
        <v>415</v>
      </c>
      <c r="E539">
        <v>11900</v>
      </c>
    </row>
    <row r="540" spans="3:5" x14ac:dyDescent="0.4">
      <c r="C540" t="s">
        <v>759</v>
      </c>
      <c r="D540" t="s">
        <v>416</v>
      </c>
      <c r="E540">
        <v>5900</v>
      </c>
    </row>
    <row r="541" spans="3:5" x14ac:dyDescent="0.4">
      <c r="C541" t="s">
        <v>759</v>
      </c>
      <c r="D541" t="s">
        <v>417</v>
      </c>
      <c r="E541">
        <v>14400</v>
      </c>
    </row>
    <row r="542" spans="3:5" x14ac:dyDescent="0.4">
      <c r="C542" t="s">
        <v>759</v>
      </c>
      <c r="D542" t="s">
        <v>418</v>
      </c>
      <c r="E542">
        <v>9400</v>
      </c>
    </row>
    <row r="543" spans="3:5" x14ac:dyDescent="0.4">
      <c r="C543" t="s">
        <v>759</v>
      </c>
      <c r="D543" t="s">
        <v>419</v>
      </c>
      <c r="E543">
        <v>10400</v>
      </c>
    </row>
    <row r="544" spans="3:5" x14ac:dyDescent="0.4">
      <c r="C544" t="s">
        <v>759</v>
      </c>
      <c r="D544" t="s">
        <v>420</v>
      </c>
      <c r="E544">
        <v>64100</v>
      </c>
    </row>
    <row r="545" spans="3:5" x14ac:dyDescent="0.4">
      <c r="C545" t="s">
        <v>759</v>
      </c>
      <c r="D545" t="s">
        <v>421</v>
      </c>
      <c r="E545">
        <v>40400</v>
      </c>
    </row>
    <row r="546" spans="3:5" x14ac:dyDescent="0.4">
      <c r="C546" t="s">
        <v>759</v>
      </c>
      <c r="D546" t="s">
        <v>422</v>
      </c>
      <c r="E546">
        <v>39000</v>
      </c>
    </row>
    <row r="547" spans="3:5" x14ac:dyDescent="0.4">
      <c r="C547" t="s">
        <v>759</v>
      </c>
      <c r="D547" t="s">
        <v>423</v>
      </c>
      <c r="E547">
        <v>14100</v>
      </c>
    </row>
    <row r="548" spans="3:5" x14ac:dyDescent="0.4">
      <c r="C548" t="s">
        <v>759</v>
      </c>
      <c r="D548" t="s">
        <v>424</v>
      </c>
      <c r="E548">
        <v>18700</v>
      </c>
    </row>
    <row r="549" spans="3:5" x14ac:dyDescent="0.4">
      <c r="C549" t="s">
        <v>759</v>
      </c>
      <c r="D549" t="s">
        <v>425</v>
      </c>
      <c r="E549">
        <v>6300</v>
      </c>
    </row>
    <row r="550" spans="3:5" x14ac:dyDescent="0.4">
      <c r="C550" t="s">
        <v>759</v>
      </c>
      <c r="D550" t="s">
        <v>426</v>
      </c>
      <c r="E550">
        <v>15400</v>
      </c>
    </row>
    <row r="551" spans="3:5" x14ac:dyDescent="0.4">
      <c r="C551" t="s">
        <v>759</v>
      </c>
      <c r="D551" t="s">
        <v>427</v>
      </c>
      <c r="E551">
        <v>8700</v>
      </c>
    </row>
    <row r="552" spans="3:5" x14ac:dyDescent="0.4">
      <c r="C552" t="s">
        <v>759</v>
      </c>
      <c r="D552" t="s">
        <v>428</v>
      </c>
      <c r="E552">
        <v>20300</v>
      </c>
    </row>
    <row r="553" spans="3:5" x14ac:dyDescent="0.4">
      <c r="C553" t="s">
        <v>759</v>
      </c>
      <c r="D553" t="s">
        <v>429</v>
      </c>
      <c r="E553">
        <v>29100</v>
      </c>
    </row>
    <row r="554" spans="3:5" x14ac:dyDescent="0.4">
      <c r="C554" t="s">
        <v>759</v>
      </c>
      <c r="D554" t="s">
        <v>430</v>
      </c>
      <c r="E554">
        <v>29100</v>
      </c>
    </row>
    <row r="555" spans="3:5" x14ac:dyDescent="0.4">
      <c r="C555" t="s">
        <v>759</v>
      </c>
      <c r="D555" t="s">
        <v>431</v>
      </c>
      <c r="E555">
        <v>7800</v>
      </c>
    </row>
    <row r="556" spans="3:5" x14ac:dyDescent="0.4">
      <c r="C556" t="s">
        <v>759</v>
      </c>
      <c r="D556" t="s">
        <v>432</v>
      </c>
      <c r="E556">
        <v>5300</v>
      </c>
    </row>
    <row r="557" spans="3:5" x14ac:dyDescent="0.4">
      <c r="C557" t="s">
        <v>759</v>
      </c>
      <c r="D557" t="s">
        <v>433</v>
      </c>
      <c r="E557">
        <v>5000</v>
      </c>
    </row>
    <row r="558" spans="3:5" x14ac:dyDescent="0.4">
      <c r="C558" t="s">
        <v>759</v>
      </c>
      <c r="D558" t="s">
        <v>434</v>
      </c>
      <c r="E558">
        <v>102200</v>
      </c>
    </row>
    <row r="559" spans="3:5" x14ac:dyDescent="0.4">
      <c r="C559" t="s">
        <v>759</v>
      </c>
      <c r="D559" t="s">
        <v>435</v>
      </c>
      <c r="E559">
        <v>62600</v>
      </c>
    </row>
    <row r="560" spans="3:5" x14ac:dyDescent="0.4">
      <c r="C560" t="s">
        <v>759</v>
      </c>
      <c r="D560" t="s">
        <v>436</v>
      </c>
      <c r="E560">
        <v>13000</v>
      </c>
    </row>
    <row r="561" spans="3:5" x14ac:dyDescent="0.4">
      <c r="C561" t="s">
        <v>759</v>
      </c>
      <c r="D561" t="s">
        <v>437</v>
      </c>
      <c r="E561">
        <v>11800</v>
      </c>
    </row>
    <row r="562" spans="3:5" x14ac:dyDescent="0.4">
      <c r="C562" t="s">
        <v>759</v>
      </c>
      <c r="D562" t="s">
        <v>438</v>
      </c>
      <c r="E562">
        <v>18400</v>
      </c>
    </row>
    <row r="563" spans="3:5" x14ac:dyDescent="0.4">
      <c r="C563" t="s">
        <v>759</v>
      </c>
      <c r="D563" t="s">
        <v>439</v>
      </c>
      <c r="E563">
        <v>10200</v>
      </c>
    </row>
    <row r="564" spans="3:5" x14ac:dyDescent="0.4">
      <c r="C564" t="s">
        <v>759</v>
      </c>
      <c r="D564" t="s">
        <v>440</v>
      </c>
      <c r="E564">
        <v>7700</v>
      </c>
    </row>
    <row r="565" spans="3:5" x14ac:dyDescent="0.4">
      <c r="C565" t="s">
        <v>759</v>
      </c>
      <c r="D565" t="s">
        <v>441</v>
      </c>
      <c r="E565">
        <v>6900</v>
      </c>
    </row>
    <row r="566" spans="3:5" x14ac:dyDescent="0.4">
      <c r="C566" t="s">
        <v>759</v>
      </c>
      <c r="D566" t="s">
        <v>442</v>
      </c>
      <c r="E566">
        <v>16300</v>
      </c>
    </row>
    <row r="567" spans="3:5" x14ac:dyDescent="0.4">
      <c r="C567" t="s">
        <v>759</v>
      </c>
      <c r="D567" t="s">
        <v>443</v>
      </c>
      <c r="E567">
        <v>7500</v>
      </c>
    </row>
    <row r="568" spans="3:5" x14ac:dyDescent="0.4">
      <c r="C568" t="s">
        <v>759</v>
      </c>
      <c r="D568" t="s">
        <v>444</v>
      </c>
      <c r="E568">
        <v>14700</v>
      </c>
    </row>
    <row r="569" spans="3:5" x14ac:dyDescent="0.4">
      <c r="C569" t="s">
        <v>759</v>
      </c>
      <c r="D569" t="s">
        <v>445</v>
      </c>
      <c r="E569">
        <v>11400</v>
      </c>
    </row>
    <row r="570" spans="3:5" x14ac:dyDescent="0.4">
      <c r="C570" t="s">
        <v>759</v>
      </c>
      <c r="D570" t="s">
        <v>446</v>
      </c>
      <c r="E570">
        <v>10100</v>
      </c>
    </row>
    <row r="571" spans="3:5" x14ac:dyDescent="0.4">
      <c r="C571" t="s">
        <v>759</v>
      </c>
      <c r="D571" t="s">
        <v>447</v>
      </c>
      <c r="E571">
        <v>7200</v>
      </c>
    </row>
    <row r="572" spans="3:5" x14ac:dyDescent="0.4">
      <c r="C572" t="s">
        <v>759</v>
      </c>
      <c r="D572" t="s">
        <v>448</v>
      </c>
      <c r="E572">
        <v>10400</v>
      </c>
    </row>
    <row r="573" spans="3:5" x14ac:dyDescent="0.4">
      <c r="C573" t="s">
        <v>759</v>
      </c>
      <c r="D573" t="s">
        <v>449</v>
      </c>
      <c r="E573">
        <v>12300</v>
      </c>
    </row>
    <row r="574" spans="3:5" x14ac:dyDescent="0.4">
      <c r="C574" t="s">
        <v>759</v>
      </c>
      <c r="D574" t="s">
        <v>450</v>
      </c>
      <c r="E574">
        <v>11100</v>
      </c>
    </row>
    <row r="575" spans="3:5" x14ac:dyDescent="0.4">
      <c r="C575" t="s">
        <v>759</v>
      </c>
      <c r="D575" t="s">
        <v>451</v>
      </c>
      <c r="E575">
        <v>5400</v>
      </c>
    </row>
    <row r="576" spans="3:5" x14ac:dyDescent="0.4">
      <c r="C576" t="s">
        <v>759</v>
      </c>
      <c r="D576" t="s">
        <v>452</v>
      </c>
      <c r="E576">
        <v>5000</v>
      </c>
    </row>
    <row r="577" spans="3:5" x14ac:dyDescent="0.4">
      <c r="C577" t="s">
        <v>759</v>
      </c>
      <c r="D577" t="s">
        <v>453</v>
      </c>
      <c r="E577">
        <v>22600</v>
      </c>
    </row>
    <row r="578" spans="3:5" x14ac:dyDescent="0.4">
      <c r="C578" t="s">
        <v>759</v>
      </c>
      <c r="D578" t="s">
        <v>454</v>
      </c>
      <c r="E578">
        <v>9400</v>
      </c>
    </row>
    <row r="579" spans="3:5" x14ac:dyDescent="0.4">
      <c r="C579" t="s">
        <v>759</v>
      </c>
      <c r="D579" t="s">
        <v>455</v>
      </c>
      <c r="E579">
        <v>10400</v>
      </c>
    </row>
    <row r="580" spans="3:5" x14ac:dyDescent="0.4">
      <c r="C580" t="s">
        <v>759</v>
      </c>
      <c r="D580" t="s">
        <v>456</v>
      </c>
      <c r="E580">
        <v>12900</v>
      </c>
    </row>
    <row r="581" spans="3:5" x14ac:dyDescent="0.4">
      <c r="C581" t="s">
        <v>759</v>
      </c>
      <c r="D581" t="s">
        <v>457</v>
      </c>
      <c r="E581">
        <v>11200</v>
      </c>
    </row>
    <row r="582" spans="3:5" x14ac:dyDescent="0.4">
      <c r="C582" t="s">
        <v>759</v>
      </c>
      <c r="D582" t="s">
        <v>458</v>
      </c>
      <c r="E582">
        <v>10200</v>
      </c>
    </row>
    <row r="583" spans="3:5" x14ac:dyDescent="0.4">
      <c r="C583" t="s">
        <v>759</v>
      </c>
      <c r="D583" t="s">
        <v>459</v>
      </c>
      <c r="E583">
        <v>5300</v>
      </c>
    </row>
    <row r="584" spans="3:5" x14ac:dyDescent="0.4">
      <c r="C584" t="s">
        <v>759</v>
      </c>
      <c r="D584" t="s">
        <v>460</v>
      </c>
      <c r="E584">
        <v>28800</v>
      </c>
    </row>
    <row r="585" spans="3:5" x14ac:dyDescent="0.4">
      <c r="C585" t="s">
        <v>759</v>
      </c>
      <c r="D585" t="s">
        <v>461</v>
      </c>
      <c r="E585">
        <v>11300</v>
      </c>
    </row>
    <row r="586" spans="3:5" x14ac:dyDescent="0.4">
      <c r="C586" t="s">
        <v>759</v>
      </c>
      <c r="D586" t="s">
        <v>462</v>
      </c>
      <c r="E586">
        <v>8900</v>
      </c>
    </row>
    <row r="587" spans="3:5" x14ac:dyDescent="0.4">
      <c r="C587" t="s">
        <v>759</v>
      </c>
      <c r="D587" t="s">
        <v>463</v>
      </c>
      <c r="E587">
        <v>6500</v>
      </c>
    </row>
    <row r="588" spans="3:5" x14ac:dyDescent="0.4">
      <c r="C588" t="s">
        <v>759</v>
      </c>
      <c r="D588" t="s">
        <v>464</v>
      </c>
      <c r="E588">
        <v>5000</v>
      </c>
    </row>
    <row r="589" spans="3:5" x14ac:dyDescent="0.4">
      <c r="C589" t="s">
        <v>759</v>
      </c>
      <c r="D589" t="s">
        <v>465</v>
      </c>
      <c r="E589">
        <v>10700</v>
      </c>
    </row>
    <row r="590" spans="3:5" x14ac:dyDescent="0.4">
      <c r="C590" t="s">
        <v>759</v>
      </c>
      <c r="D590" t="s">
        <v>466</v>
      </c>
      <c r="E590">
        <v>8400</v>
      </c>
    </row>
    <row r="591" spans="3:5" x14ac:dyDescent="0.4">
      <c r="C591" t="s">
        <v>759</v>
      </c>
      <c r="D591" t="s">
        <v>467</v>
      </c>
      <c r="E591">
        <v>8500</v>
      </c>
    </row>
    <row r="592" spans="3:5" x14ac:dyDescent="0.4">
      <c r="C592" t="s">
        <v>759</v>
      </c>
      <c r="D592" t="s">
        <v>468</v>
      </c>
      <c r="E592">
        <v>8200</v>
      </c>
    </row>
    <row r="593" spans="3:5" x14ac:dyDescent="0.4">
      <c r="C593" t="s">
        <v>759</v>
      </c>
      <c r="D593" t="s">
        <v>469</v>
      </c>
      <c r="E593">
        <v>10300</v>
      </c>
    </row>
    <row r="594" spans="3:5" x14ac:dyDescent="0.4">
      <c r="C594" t="s">
        <v>759</v>
      </c>
      <c r="D594" t="s">
        <v>470</v>
      </c>
      <c r="E594">
        <v>11700</v>
      </c>
    </row>
    <row r="595" spans="3:5" x14ac:dyDescent="0.4">
      <c r="C595" t="s">
        <v>759</v>
      </c>
      <c r="D595" t="s">
        <v>471</v>
      </c>
      <c r="E595">
        <v>4400</v>
      </c>
    </row>
    <row r="596" spans="3:5" x14ac:dyDescent="0.4">
      <c r="C596" t="s">
        <v>759</v>
      </c>
      <c r="D596" t="s">
        <v>472</v>
      </c>
      <c r="E596">
        <v>9400</v>
      </c>
    </row>
    <row r="597" spans="3:5" x14ac:dyDescent="0.4">
      <c r="C597" t="s">
        <v>759</v>
      </c>
      <c r="D597" t="s">
        <v>473</v>
      </c>
      <c r="E597">
        <v>15100</v>
      </c>
    </row>
    <row r="598" spans="3:5" x14ac:dyDescent="0.4">
      <c r="C598" t="s">
        <v>759</v>
      </c>
      <c r="D598" t="s">
        <v>474</v>
      </c>
      <c r="E598">
        <v>6000</v>
      </c>
    </row>
    <row r="599" spans="3:5" x14ac:dyDescent="0.4">
      <c r="C599" t="s">
        <v>759</v>
      </c>
      <c r="D599" t="s">
        <v>475</v>
      </c>
      <c r="E599">
        <v>19400</v>
      </c>
    </row>
    <row r="600" spans="3:5" x14ac:dyDescent="0.4">
      <c r="C600" t="s">
        <v>759</v>
      </c>
      <c r="D600" t="s">
        <v>476</v>
      </c>
      <c r="E600">
        <v>8300</v>
      </c>
    </row>
    <row r="601" spans="3:5" x14ac:dyDescent="0.4">
      <c r="C601" t="s">
        <v>759</v>
      </c>
      <c r="D601" t="s">
        <v>477</v>
      </c>
      <c r="E601">
        <v>10700</v>
      </c>
    </row>
    <row r="602" spans="3:5" x14ac:dyDescent="0.4">
      <c r="C602" t="s">
        <v>759</v>
      </c>
      <c r="D602" t="s">
        <v>478</v>
      </c>
      <c r="E602">
        <v>7400</v>
      </c>
    </row>
    <row r="603" spans="3:5" x14ac:dyDescent="0.4">
      <c r="C603" t="s">
        <v>759</v>
      </c>
      <c r="D603" t="s">
        <v>479</v>
      </c>
      <c r="E603">
        <v>10300</v>
      </c>
    </row>
    <row r="604" spans="3:5" x14ac:dyDescent="0.4">
      <c r="C604" t="s">
        <v>759</v>
      </c>
      <c r="D604" t="s">
        <v>480</v>
      </c>
      <c r="E604">
        <v>8300</v>
      </c>
    </row>
    <row r="605" spans="3:5" x14ac:dyDescent="0.4">
      <c r="C605" t="s">
        <v>759</v>
      </c>
      <c r="D605" t="s">
        <v>481</v>
      </c>
      <c r="E605">
        <v>9000</v>
      </c>
    </row>
    <row r="606" spans="3:5" x14ac:dyDescent="0.4">
      <c r="C606" t="s">
        <v>759</v>
      </c>
      <c r="D606" t="s">
        <v>482</v>
      </c>
      <c r="E606">
        <v>9400</v>
      </c>
    </row>
    <row r="607" spans="3:5" x14ac:dyDescent="0.4">
      <c r="C607" t="s">
        <v>759</v>
      </c>
      <c r="D607" t="s">
        <v>483</v>
      </c>
      <c r="E607">
        <v>8200</v>
      </c>
    </row>
    <row r="608" spans="3:5" x14ac:dyDescent="0.4">
      <c r="C608" t="s">
        <v>759</v>
      </c>
      <c r="D608" t="s">
        <v>484</v>
      </c>
      <c r="E608">
        <v>20700</v>
      </c>
    </row>
    <row r="609" spans="3:5" x14ac:dyDescent="0.4">
      <c r="C609" t="s">
        <v>759</v>
      </c>
      <c r="D609" t="s">
        <v>485</v>
      </c>
      <c r="E609">
        <v>9500</v>
      </c>
    </row>
    <row r="610" spans="3:5" x14ac:dyDescent="0.4">
      <c r="C610" t="s">
        <v>759</v>
      </c>
      <c r="D610" t="s">
        <v>486</v>
      </c>
      <c r="E610">
        <v>9600</v>
      </c>
    </row>
    <row r="611" spans="3:5" x14ac:dyDescent="0.4">
      <c r="C611" t="s">
        <v>759</v>
      </c>
      <c r="D611" t="s">
        <v>487</v>
      </c>
      <c r="E611">
        <v>14400</v>
      </c>
    </row>
    <row r="612" spans="3:5" x14ac:dyDescent="0.4">
      <c r="C612" t="s">
        <v>759</v>
      </c>
      <c r="D612" t="s">
        <v>488</v>
      </c>
      <c r="E612">
        <v>10000</v>
      </c>
    </row>
    <row r="613" spans="3:5" x14ac:dyDescent="0.4">
      <c r="C613" t="s">
        <v>759</v>
      </c>
      <c r="D613" t="s">
        <v>489</v>
      </c>
      <c r="E613">
        <v>5600</v>
      </c>
    </row>
    <row r="614" spans="3:5" x14ac:dyDescent="0.4">
      <c r="C614" t="s">
        <v>759</v>
      </c>
      <c r="D614" t="s">
        <v>490</v>
      </c>
      <c r="E614">
        <v>5400</v>
      </c>
    </row>
    <row r="615" spans="3:5" x14ac:dyDescent="0.4">
      <c r="C615" t="s">
        <v>759</v>
      </c>
      <c r="D615" t="s">
        <v>491</v>
      </c>
      <c r="E615">
        <v>10200</v>
      </c>
    </row>
    <row r="616" spans="3:5" x14ac:dyDescent="0.4">
      <c r="C616" t="s">
        <v>759</v>
      </c>
      <c r="D616" t="s">
        <v>492</v>
      </c>
      <c r="E616">
        <v>14500</v>
      </c>
    </row>
    <row r="617" spans="3:5" x14ac:dyDescent="0.4">
      <c r="C617" t="s">
        <v>759</v>
      </c>
      <c r="D617" t="s">
        <v>493</v>
      </c>
      <c r="E617">
        <v>7000</v>
      </c>
    </row>
    <row r="618" spans="3:5" x14ac:dyDescent="0.4">
      <c r="C618" t="s">
        <v>759</v>
      </c>
      <c r="D618" t="s">
        <v>494</v>
      </c>
      <c r="E618">
        <v>10600</v>
      </c>
    </row>
    <row r="619" spans="3:5" x14ac:dyDescent="0.4">
      <c r="C619" t="s">
        <v>759</v>
      </c>
      <c r="D619" t="s">
        <v>495</v>
      </c>
      <c r="E619">
        <v>8100</v>
      </c>
    </row>
    <row r="620" spans="3:5" x14ac:dyDescent="0.4">
      <c r="C620" t="s">
        <v>759</v>
      </c>
      <c r="D620" t="s">
        <v>496</v>
      </c>
      <c r="E620">
        <v>8700</v>
      </c>
    </row>
    <row r="621" spans="3:5" x14ac:dyDescent="0.4">
      <c r="C621" t="s">
        <v>759</v>
      </c>
      <c r="D621" t="s">
        <v>497</v>
      </c>
      <c r="E621">
        <v>8100</v>
      </c>
    </row>
    <row r="622" spans="3:5" x14ac:dyDescent="0.4">
      <c r="C622" t="s">
        <v>759</v>
      </c>
      <c r="D622" t="s">
        <v>498</v>
      </c>
      <c r="E622">
        <v>8300</v>
      </c>
    </row>
    <row r="623" spans="3:5" x14ac:dyDescent="0.4">
      <c r="C623" t="s">
        <v>759</v>
      </c>
      <c r="D623" t="s">
        <v>499</v>
      </c>
      <c r="E623">
        <v>4500</v>
      </c>
    </row>
    <row r="624" spans="3:5" x14ac:dyDescent="0.4">
      <c r="C624" t="s">
        <v>759</v>
      </c>
      <c r="D624" t="s">
        <v>500</v>
      </c>
      <c r="E624">
        <v>5600</v>
      </c>
    </row>
    <row r="625" spans="3:5" x14ac:dyDescent="0.4">
      <c r="C625" t="s">
        <v>759</v>
      </c>
      <c r="D625" t="s">
        <v>501</v>
      </c>
      <c r="E625">
        <v>7200</v>
      </c>
    </row>
    <row r="626" spans="3:5" x14ac:dyDescent="0.4">
      <c r="C626" t="s">
        <v>759</v>
      </c>
      <c r="D626" t="s">
        <v>502</v>
      </c>
      <c r="E626">
        <v>7400</v>
      </c>
    </row>
    <row r="627" spans="3:5" x14ac:dyDescent="0.4">
      <c r="C627" t="s">
        <v>759</v>
      </c>
      <c r="D627" t="s">
        <v>503</v>
      </c>
      <c r="E627">
        <v>4900</v>
      </c>
    </row>
    <row r="628" spans="3:5" x14ac:dyDescent="0.4">
      <c r="C628" t="s">
        <v>759</v>
      </c>
      <c r="D628" t="s">
        <v>504</v>
      </c>
      <c r="E628">
        <v>13700</v>
      </c>
    </row>
    <row r="629" spans="3:5" x14ac:dyDescent="0.4">
      <c r="C629" t="s">
        <v>759</v>
      </c>
      <c r="D629" t="s">
        <v>505</v>
      </c>
      <c r="E629">
        <v>3500</v>
      </c>
    </row>
    <row r="630" spans="3:5" x14ac:dyDescent="0.4">
      <c r="C630" t="s">
        <v>759</v>
      </c>
      <c r="D630" t="s">
        <v>506</v>
      </c>
      <c r="E630">
        <v>13100</v>
      </c>
    </row>
    <row r="631" spans="3:5" x14ac:dyDescent="0.4">
      <c r="C631" t="s">
        <v>759</v>
      </c>
      <c r="D631" t="s">
        <v>507</v>
      </c>
      <c r="E631">
        <v>58600</v>
      </c>
    </row>
    <row r="632" spans="3:5" x14ac:dyDescent="0.4">
      <c r="C632" t="s">
        <v>759</v>
      </c>
      <c r="D632" t="s">
        <v>508</v>
      </c>
      <c r="E632">
        <v>12400</v>
      </c>
    </row>
    <row r="633" spans="3:5" x14ac:dyDescent="0.4">
      <c r="C633" t="s">
        <v>759</v>
      </c>
      <c r="D633" t="s">
        <v>509</v>
      </c>
      <c r="E633">
        <v>7400</v>
      </c>
    </row>
    <row r="634" spans="3:5" x14ac:dyDescent="0.4">
      <c r="C634" t="s">
        <v>759</v>
      </c>
      <c r="D634" t="s">
        <v>510</v>
      </c>
      <c r="E634">
        <v>8800</v>
      </c>
    </row>
    <row r="635" spans="3:5" x14ac:dyDescent="0.4">
      <c r="C635" t="s">
        <v>759</v>
      </c>
      <c r="D635" t="s">
        <v>511</v>
      </c>
      <c r="E635">
        <v>9900</v>
      </c>
    </row>
    <row r="636" spans="3:5" x14ac:dyDescent="0.4">
      <c r="C636" t="s">
        <v>759</v>
      </c>
      <c r="D636" t="s">
        <v>512</v>
      </c>
      <c r="E636">
        <v>20900</v>
      </c>
    </row>
    <row r="637" spans="3:5" x14ac:dyDescent="0.4">
      <c r="C637" t="s">
        <v>759</v>
      </c>
      <c r="D637" t="s">
        <v>695</v>
      </c>
      <c r="E637">
        <v>15400</v>
      </c>
    </row>
    <row r="638" spans="3:5" x14ac:dyDescent="0.4">
      <c r="C638" t="s">
        <v>759</v>
      </c>
      <c r="D638" t="s">
        <v>696</v>
      </c>
      <c r="E638">
        <v>14300</v>
      </c>
    </row>
    <row r="639" spans="3:5" x14ac:dyDescent="0.4">
      <c r="C639" t="s">
        <v>759</v>
      </c>
      <c r="D639" t="s">
        <v>697</v>
      </c>
      <c r="E639">
        <v>6500</v>
      </c>
    </row>
    <row r="640" spans="3:5" x14ac:dyDescent="0.4">
      <c r="C640" t="s">
        <v>759</v>
      </c>
      <c r="D640" t="s">
        <v>698</v>
      </c>
      <c r="E640">
        <v>6400</v>
      </c>
    </row>
    <row r="641" spans="3:5" x14ac:dyDescent="0.4">
      <c r="C641" t="s">
        <v>759</v>
      </c>
      <c r="D641" t="s">
        <v>699</v>
      </c>
      <c r="E641">
        <v>10400</v>
      </c>
    </row>
    <row r="642" spans="3:5" x14ac:dyDescent="0.4">
      <c r="C642" t="s">
        <v>759</v>
      </c>
      <c r="D642" t="s">
        <v>700</v>
      </c>
      <c r="E642">
        <v>11400</v>
      </c>
    </row>
    <row r="643" spans="3:5" x14ac:dyDescent="0.4">
      <c r="C643" t="s">
        <v>759</v>
      </c>
      <c r="D643" t="s">
        <v>701</v>
      </c>
      <c r="E643">
        <v>10500</v>
      </c>
    </row>
    <row r="644" spans="3:5" x14ac:dyDescent="0.4">
      <c r="C644" t="s">
        <v>759</v>
      </c>
      <c r="D644" t="s">
        <v>702</v>
      </c>
      <c r="E644">
        <v>8700</v>
      </c>
    </row>
    <row r="645" spans="3:5" x14ac:dyDescent="0.4">
      <c r="C645" t="s">
        <v>759</v>
      </c>
      <c r="D645" t="s">
        <v>703</v>
      </c>
      <c r="E645">
        <v>17500</v>
      </c>
    </row>
    <row r="646" spans="3:5" x14ac:dyDescent="0.4">
      <c r="C646" t="s">
        <v>759</v>
      </c>
      <c r="D646" t="s">
        <v>704</v>
      </c>
      <c r="E646">
        <v>8000</v>
      </c>
    </row>
    <row r="647" spans="3:5" x14ac:dyDescent="0.4">
      <c r="C647" t="s">
        <v>759</v>
      </c>
      <c r="D647" t="s">
        <v>705</v>
      </c>
      <c r="E647">
        <v>16600</v>
      </c>
    </row>
    <row r="648" spans="3:5" x14ac:dyDescent="0.4">
      <c r="C648" t="s">
        <v>759</v>
      </c>
      <c r="D648" t="s">
        <v>706</v>
      </c>
      <c r="E648">
        <v>8700</v>
      </c>
    </row>
    <row r="649" spans="3:5" x14ac:dyDescent="0.4">
      <c r="C649" t="s">
        <v>759</v>
      </c>
      <c r="D649" t="s">
        <v>707</v>
      </c>
      <c r="E649">
        <v>6600</v>
      </c>
    </row>
    <row r="650" spans="3:5" x14ac:dyDescent="0.4">
      <c r="C650" t="s">
        <v>759</v>
      </c>
      <c r="D650" t="s">
        <v>708</v>
      </c>
      <c r="E650">
        <v>10600</v>
      </c>
    </row>
    <row r="651" spans="3:5" x14ac:dyDescent="0.4">
      <c r="C651" t="s">
        <v>759</v>
      </c>
      <c r="D651" t="s">
        <v>709</v>
      </c>
      <c r="E651">
        <v>9300</v>
      </c>
    </row>
    <row r="652" spans="3:5" x14ac:dyDescent="0.4">
      <c r="C652" t="s">
        <v>759</v>
      </c>
      <c r="D652" t="s">
        <v>710</v>
      </c>
      <c r="E652">
        <v>7200</v>
      </c>
    </row>
    <row r="653" spans="3:5" x14ac:dyDescent="0.4">
      <c r="C653" t="s">
        <v>759</v>
      </c>
      <c r="D653" t="s">
        <v>711</v>
      </c>
      <c r="E653">
        <v>7100</v>
      </c>
    </row>
    <row r="654" spans="3:5" x14ac:dyDescent="0.4">
      <c r="C654" t="s">
        <v>759</v>
      </c>
      <c r="D654" t="s">
        <v>712</v>
      </c>
      <c r="E654">
        <v>26700</v>
      </c>
    </row>
    <row r="655" spans="3:5" x14ac:dyDescent="0.4">
      <c r="C655" t="s">
        <v>759</v>
      </c>
      <c r="D655" t="s">
        <v>713</v>
      </c>
      <c r="E655">
        <v>9400</v>
      </c>
    </row>
    <row r="656" spans="3:5" x14ac:dyDescent="0.4">
      <c r="C656" t="s">
        <v>759</v>
      </c>
      <c r="D656" t="s">
        <v>714</v>
      </c>
      <c r="E656">
        <v>27200</v>
      </c>
    </row>
    <row r="657" spans="3:5" x14ac:dyDescent="0.4">
      <c r="C657" t="s">
        <v>759</v>
      </c>
      <c r="D657" t="s">
        <v>715</v>
      </c>
      <c r="E657">
        <v>9100</v>
      </c>
    </row>
    <row r="658" spans="3:5" x14ac:dyDescent="0.4">
      <c r="C658" t="s">
        <v>759</v>
      </c>
      <c r="D658" t="s">
        <v>716</v>
      </c>
      <c r="E658">
        <v>13000</v>
      </c>
    </row>
    <row r="659" spans="3:5" x14ac:dyDescent="0.4">
      <c r="C659" t="s">
        <v>759</v>
      </c>
      <c r="D659" t="s">
        <v>717</v>
      </c>
      <c r="E659">
        <v>15200</v>
      </c>
    </row>
    <row r="660" spans="3:5" x14ac:dyDescent="0.4">
      <c r="C660" t="s">
        <v>759</v>
      </c>
      <c r="D660" t="s">
        <v>718</v>
      </c>
      <c r="E660">
        <v>18400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186200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0</v>
      </c>
    </row>
    <row r="671" spans="3:5" x14ac:dyDescent="0.4">
      <c r="C671" t="s">
        <v>760</v>
      </c>
      <c r="D671" t="s">
        <v>517</v>
      </c>
      <c r="E671">
        <v>0</v>
      </c>
    </row>
    <row r="672" spans="3:5" x14ac:dyDescent="0.4">
      <c r="C672" t="s">
        <v>760</v>
      </c>
      <c r="D672" t="s">
        <v>518</v>
      </c>
      <c r="E672">
        <v>0</v>
      </c>
    </row>
    <row r="673" spans="3:5" x14ac:dyDescent="0.4">
      <c r="C673" t="s">
        <v>760</v>
      </c>
      <c r="D673" t="s">
        <v>519</v>
      </c>
      <c r="E673">
        <v>455300</v>
      </c>
    </row>
    <row r="674" spans="3:5" x14ac:dyDescent="0.4">
      <c r="C674" t="s">
        <v>760</v>
      </c>
      <c r="D674" t="s">
        <v>520</v>
      </c>
      <c r="E674">
        <v>136600</v>
      </c>
    </row>
    <row r="675" spans="3:5" x14ac:dyDescent="0.4">
      <c r="C675" t="s">
        <v>760</v>
      </c>
      <c r="D675" t="s">
        <v>521</v>
      </c>
      <c r="E675">
        <v>118500</v>
      </c>
    </row>
    <row r="676" spans="3:5" x14ac:dyDescent="0.4">
      <c r="C676" t="s">
        <v>760</v>
      </c>
      <c r="D676" t="s">
        <v>522</v>
      </c>
      <c r="E676">
        <v>77900</v>
      </c>
    </row>
    <row r="677" spans="3:5" x14ac:dyDescent="0.4">
      <c r="C677" t="s">
        <v>760</v>
      </c>
      <c r="D677" t="s">
        <v>523</v>
      </c>
      <c r="E677">
        <v>79100</v>
      </c>
    </row>
    <row r="678" spans="3:5" x14ac:dyDescent="0.4">
      <c r="C678" t="s">
        <v>760</v>
      </c>
      <c r="D678" t="s">
        <v>524</v>
      </c>
      <c r="E678">
        <v>49000</v>
      </c>
    </row>
    <row r="679" spans="3:5" x14ac:dyDescent="0.4">
      <c r="C679" t="s">
        <v>760</v>
      </c>
      <c r="D679" t="s">
        <v>525</v>
      </c>
      <c r="E679">
        <v>49600</v>
      </c>
    </row>
    <row r="680" spans="3:5" x14ac:dyDescent="0.4">
      <c r="C680" t="s">
        <v>760</v>
      </c>
      <c r="D680" t="s">
        <v>526</v>
      </c>
      <c r="E680">
        <v>59800</v>
      </c>
    </row>
    <row r="681" spans="3:5" x14ac:dyDescent="0.4">
      <c r="C681" t="s">
        <v>760</v>
      </c>
      <c r="D681" t="s">
        <v>527</v>
      </c>
      <c r="E681">
        <v>75900</v>
      </c>
    </row>
    <row r="682" spans="3:5" x14ac:dyDescent="0.4">
      <c r="C682" t="s">
        <v>760</v>
      </c>
      <c r="D682" t="s">
        <v>528</v>
      </c>
      <c r="E682">
        <v>50500</v>
      </c>
    </row>
    <row r="683" spans="3:5" x14ac:dyDescent="0.4">
      <c r="C683" t="s">
        <v>760</v>
      </c>
      <c r="D683" t="s">
        <v>529</v>
      </c>
      <c r="E683">
        <v>45200</v>
      </c>
    </row>
    <row r="684" spans="3:5" x14ac:dyDescent="0.4">
      <c r="C684" t="s">
        <v>760</v>
      </c>
      <c r="D684" t="s">
        <v>530</v>
      </c>
      <c r="E684">
        <v>40200</v>
      </c>
    </row>
    <row r="685" spans="3:5" x14ac:dyDescent="0.4">
      <c r="C685" t="s">
        <v>760</v>
      </c>
      <c r="D685" t="s">
        <v>531</v>
      </c>
      <c r="E685">
        <v>66200</v>
      </c>
    </row>
    <row r="686" spans="3:5" x14ac:dyDescent="0.4">
      <c r="C686" t="s">
        <v>760</v>
      </c>
      <c r="D686" t="s">
        <v>532</v>
      </c>
      <c r="E686">
        <v>47800</v>
      </c>
    </row>
    <row r="687" spans="3:5" x14ac:dyDescent="0.4">
      <c r="C687" t="s">
        <v>760</v>
      </c>
      <c r="D687" t="s">
        <v>533</v>
      </c>
      <c r="E687">
        <v>64100</v>
      </c>
    </row>
    <row r="688" spans="3:5" x14ac:dyDescent="0.4">
      <c r="C688" t="s">
        <v>760</v>
      </c>
      <c r="D688" t="s">
        <v>534</v>
      </c>
      <c r="E688">
        <v>37500</v>
      </c>
    </row>
    <row r="689" spans="3:5" x14ac:dyDescent="0.4">
      <c r="C689" t="s">
        <v>760</v>
      </c>
      <c r="D689" t="s">
        <v>535</v>
      </c>
      <c r="E689">
        <v>47400</v>
      </c>
    </row>
    <row r="690" spans="3:5" x14ac:dyDescent="0.4">
      <c r="C690" t="s">
        <v>760</v>
      </c>
      <c r="D690" t="s">
        <v>536</v>
      </c>
      <c r="E690">
        <v>39700</v>
      </c>
    </row>
    <row r="691" spans="3:5" x14ac:dyDescent="0.4">
      <c r="C691" t="s">
        <v>760</v>
      </c>
      <c r="D691" t="s">
        <v>537</v>
      </c>
      <c r="E691">
        <v>41300</v>
      </c>
    </row>
    <row r="692" spans="3:5" x14ac:dyDescent="0.4">
      <c r="C692" t="s">
        <v>760</v>
      </c>
      <c r="D692" t="s">
        <v>538</v>
      </c>
      <c r="E692">
        <v>53300</v>
      </c>
    </row>
    <row r="693" spans="3:5" x14ac:dyDescent="0.4">
      <c r="C693" t="s">
        <v>760</v>
      </c>
      <c r="D693" t="s">
        <v>539</v>
      </c>
      <c r="E693">
        <v>33800</v>
      </c>
    </row>
    <row r="694" spans="3:5" x14ac:dyDescent="0.4">
      <c r="C694" t="s">
        <v>760</v>
      </c>
      <c r="D694" t="s">
        <v>540</v>
      </c>
      <c r="E694">
        <v>27400</v>
      </c>
    </row>
    <row r="695" spans="3:5" x14ac:dyDescent="0.4">
      <c r="C695" t="s">
        <v>760</v>
      </c>
      <c r="D695" t="s">
        <v>541</v>
      </c>
      <c r="E695">
        <v>36100</v>
      </c>
    </row>
    <row r="696" spans="3:5" x14ac:dyDescent="0.4">
      <c r="C696" t="s">
        <v>760</v>
      </c>
      <c r="D696" t="s">
        <v>542</v>
      </c>
      <c r="E696">
        <v>17400</v>
      </c>
    </row>
    <row r="697" spans="3:5" x14ac:dyDescent="0.4">
      <c r="C697" t="s">
        <v>760</v>
      </c>
      <c r="D697" t="s">
        <v>543</v>
      </c>
      <c r="E697">
        <v>30200</v>
      </c>
    </row>
    <row r="698" spans="3:5" x14ac:dyDescent="0.4">
      <c r="C698" t="s">
        <v>760</v>
      </c>
      <c r="D698" t="s">
        <v>544</v>
      </c>
      <c r="E698">
        <v>41200</v>
      </c>
    </row>
    <row r="699" spans="3:5" x14ac:dyDescent="0.4">
      <c r="C699" t="s">
        <v>760</v>
      </c>
      <c r="D699" t="s">
        <v>545</v>
      </c>
      <c r="E699">
        <v>20100</v>
      </c>
    </row>
    <row r="700" spans="3:5" x14ac:dyDescent="0.4">
      <c r="C700" t="s">
        <v>760</v>
      </c>
      <c r="D700" t="s">
        <v>546</v>
      </c>
      <c r="E700">
        <v>27000</v>
      </c>
    </row>
    <row r="701" spans="3:5" x14ac:dyDescent="0.4">
      <c r="C701" t="s">
        <v>760</v>
      </c>
      <c r="D701" t="s">
        <v>547</v>
      </c>
      <c r="E701">
        <v>23100</v>
      </c>
    </row>
    <row r="702" spans="3:5" x14ac:dyDescent="0.4">
      <c r="C702" t="s">
        <v>760</v>
      </c>
      <c r="D702" t="s">
        <v>548</v>
      </c>
      <c r="E702">
        <v>65600</v>
      </c>
    </row>
    <row r="703" spans="3:5" x14ac:dyDescent="0.4">
      <c r="C703" t="s">
        <v>760</v>
      </c>
      <c r="D703" t="s">
        <v>549</v>
      </c>
      <c r="E703">
        <v>46700</v>
      </c>
    </row>
    <row r="704" spans="3:5" x14ac:dyDescent="0.4">
      <c r="C704" t="s">
        <v>760</v>
      </c>
      <c r="D704" t="s">
        <v>550</v>
      </c>
      <c r="E704">
        <v>28300</v>
      </c>
    </row>
    <row r="705" spans="3:5" x14ac:dyDescent="0.4">
      <c r="C705" t="s">
        <v>760</v>
      </c>
      <c r="D705" t="s">
        <v>551</v>
      </c>
      <c r="E705">
        <v>41500</v>
      </c>
    </row>
    <row r="706" spans="3:5" x14ac:dyDescent="0.4">
      <c r="C706" t="s">
        <v>760</v>
      </c>
      <c r="D706" t="s">
        <v>552</v>
      </c>
      <c r="E706">
        <v>54200</v>
      </c>
    </row>
    <row r="707" spans="3:5" x14ac:dyDescent="0.4">
      <c r="C707" t="s">
        <v>760</v>
      </c>
      <c r="D707" t="s">
        <v>553</v>
      </c>
      <c r="E707">
        <v>69200</v>
      </c>
    </row>
    <row r="708" spans="3:5" x14ac:dyDescent="0.4">
      <c r="C708" t="s">
        <v>760</v>
      </c>
      <c r="D708" t="s">
        <v>554</v>
      </c>
      <c r="E708">
        <v>63600</v>
      </c>
    </row>
    <row r="709" spans="3:5" x14ac:dyDescent="0.4">
      <c r="C709" t="s">
        <v>760</v>
      </c>
      <c r="D709" t="s">
        <v>555</v>
      </c>
      <c r="E709">
        <v>46200</v>
      </c>
    </row>
    <row r="710" spans="3:5" x14ac:dyDescent="0.4">
      <c r="C710" t="s">
        <v>760</v>
      </c>
      <c r="D710" t="s">
        <v>556</v>
      </c>
      <c r="E710">
        <v>50000</v>
      </c>
    </row>
    <row r="711" spans="3:5" x14ac:dyDescent="0.4">
      <c r="C711" t="s">
        <v>760</v>
      </c>
      <c r="D711" t="s">
        <v>557</v>
      </c>
      <c r="E711">
        <v>86500</v>
      </c>
    </row>
    <row r="712" spans="3:5" x14ac:dyDescent="0.4">
      <c r="C712" t="s">
        <v>760</v>
      </c>
      <c r="D712" t="s">
        <v>558</v>
      </c>
      <c r="E712">
        <v>82100</v>
      </c>
    </row>
    <row r="713" spans="3:5" x14ac:dyDescent="0.4">
      <c r="C713" t="s">
        <v>760</v>
      </c>
      <c r="D713" t="s">
        <v>559</v>
      </c>
      <c r="E713">
        <v>75900</v>
      </c>
    </row>
    <row r="714" spans="3:5" x14ac:dyDescent="0.4">
      <c r="C714" t="s">
        <v>760</v>
      </c>
      <c r="D714" t="s">
        <v>560</v>
      </c>
      <c r="E714">
        <v>98400</v>
      </c>
    </row>
    <row r="715" spans="3:5" x14ac:dyDescent="0.4">
      <c r="C715" t="s">
        <v>760</v>
      </c>
      <c r="D715" t="s">
        <v>561</v>
      </c>
      <c r="E715">
        <v>72800</v>
      </c>
    </row>
    <row r="716" spans="3:5" x14ac:dyDescent="0.4">
      <c r="C716" t="s">
        <v>760</v>
      </c>
      <c r="D716" t="s">
        <v>562</v>
      </c>
      <c r="E716">
        <v>39100</v>
      </c>
    </row>
    <row r="717" spans="3:5" x14ac:dyDescent="0.4">
      <c r="C717" t="s">
        <v>760</v>
      </c>
      <c r="D717" t="s">
        <v>563</v>
      </c>
      <c r="E717">
        <v>62300</v>
      </c>
    </row>
    <row r="718" spans="3:5" x14ac:dyDescent="0.4">
      <c r="C718" t="s">
        <v>760</v>
      </c>
      <c r="D718" t="s">
        <v>564</v>
      </c>
      <c r="E718">
        <v>33600</v>
      </c>
    </row>
    <row r="719" spans="3:5" x14ac:dyDescent="0.4">
      <c r="C719" t="s">
        <v>760</v>
      </c>
      <c r="D719" t="s">
        <v>565</v>
      </c>
      <c r="E719">
        <v>27500</v>
      </c>
    </row>
    <row r="720" spans="3:5" x14ac:dyDescent="0.4">
      <c r="C720" t="s">
        <v>760</v>
      </c>
      <c r="D720" t="s">
        <v>566</v>
      </c>
      <c r="E720">
        <v>31200</v>
      </c>
    </row>
    <row r="721" spans="3:5" x14ac:dyDescent="0.4">
      <c r="C721" t="s">
        <v>760</v>
      </c>
      <c r="D721" t="s">
        <v>567</v>
      </c>
      <c r="E721">
        <v>33100</v>
      </c>
    </row>
    <row r="722" spans="3:5" x14ac:dyDescent="0.4">
      <c r="C722" t="s">
        <v>760</v>
      </c>
      <c r="D722" t="s">
        <v>568</v>
      </c>
      <c r="E722">
        <v>50500</v>
      </c>
    </row>
    <row r="723" spans="3:5" x14ac:dyDescent="0.4">
      <c r="C723" t="s">
        <v>760</v>
      </c>
      <c r="D723" t="s">
        <v>569</v>
      </c>
      <c r="E723">
        <v>26000</v>
      </c>
    </row>
    <row r="724" spans="3:5" x14ac:dyDescent="0.4">
      <c r="C724" t="s">
        <v>760</v>
      </c>
      <c r="D724" t="s">
        <v>570</v>
      </c>
      <c r="E724">
        <v>19300</v>
      </c>
    </row>
    <row r="725" spans="3:5" x14ac:dyDescent="0.4">
      <c r="C725" t="s">
        <v>760</v>
      </c>
      <c r="D725" t="s">
        <v>571</v>
      </c>
      <c r="E725">
        <v>29000</v>
      </c>
    </row>
    <row r="726" spans="3:5" x14ac:dyDescent="0.4">
      <c r="C726" t="s">
        <v>760</v>
      </c>
      <c r="D726" t="s">
        <v>572</v>
      </c>
      <c r="E726">
        <v>23600</v>
      </c>
    </row>
    <row r="727" spans="3:5" x14ac:dyDescent="0.4">
      <c r="C727" t="s">
        <v>760</v>
      </c>
      <c r="D727" t="s">
        <v>573</v>
      </c>
      <c r="E727">
        <v>21700</v>
      </c>
    </row>
    <row r="728" spans="3:5" x14ac:dyDescent="0.4">
      <c r="C728" t="s">
        <v>760</v>
      </c>
      <c r="D728" t="s">
        <v>574</v>
      </c>
      <c r="E728">
        <v>10100</v>
      </c>
    </row>
    <row r="729" spans="3:5" x14ac:dyDescent="0.4">
      <c r="C729" t="s">
        <v>760</v>
      </c>
      <c r="D729" t="s">
        <v>575</v>
      </c>
      <c r="E729">
        <v>14000</v>
      </c>
    </row>
    <row r="730" spans="3:5" x14ac:dyDescent="0.4">
      <c r="C730" t="s">
        <v>760</v>
      </c>
      <c r="D730" t="s">
        <v>576</v>
      </c>
      <c r="E730">
        <v>28900</v>
      </c>
    </row>
    <row r="731" spans="3:5" x14ac:dyDescent="0.4">
      <c r="C731" t="s">
        <v>760</v>
      </c>
      <c r="D731" t="s">
        <v>577</v>
      </c>
      <c r="E731">
        <v>15100</v>
      </c>
    </row>
    <row r="732" spans="3:5" x14ac:dyDescent="0.4">
      <c r="C732" t="s">
        <v>760</v>
      </c>
      <c r="D732" t="s">
        <v>578</v>
      </c>
      <c r="E732">
        <v>32900</v>
      </c>
    </row>
    <row r="733" spans="3:5" x14ac:dyDescent="0.4">
      <c r="C733" t="s">
        <v>760</v>
      </c>
      <c r="D733" t="s">
        <v>579</v>
      </c>
      <c r="E733">
        <v>31200</v>
      </c>
    </row>
    <row r="734" spans="3:5" x14ac:dyDescent="0.4">
      <c r="C734" t="s">
        <v>760</v>
      </c>
      <c r="D734" t="s">
        <v>580</v>
      </c>
      <c r="E734">
        <v>14500</v>
      </c>
    </row>
    <row r="735" spans="3:5" x14ac:dyDescent="0.4">
      <c r="C735" t="s">
        <v>760</v>
      </c>
      <c r="D735" t="s">
        <v>581</v>
      </c>
      <c r="E735">
        <v>21900</v>
      </c>
    </row>
    <row r="736" spans="3:5" x14ac:dyDescent="0.4">
      <c r="C736" t="s">
        <v>760</v>
      </c>
      <c r="D736" t="s">
        <v>582</v>
      </c>
      <c r="E736">
        <v>15500</v>
      </c>
    </row>
    <row r="737" spans="3:5" x14ac:dyDescent="0.4">
      <c r="C737" t="s">
        <v>760</v>
      </c>
      <c r="D737" t="s">
        <v>583</v>
      </c>
      <c r="E737">
        <v>12800</v>
      </c>
    </row>
    <row r="738" spans="3:5" x14ac:dyDescent="0.4">
      <c r="C738" t="s">
        <v>760</v>
      </c>
      <c r="D738" t="s">
        <v>584</v>
      </c>
      <c r="E738">
        <v>21100</v>
      </c>
    </row>
    <row r="739" spans="3:5" x14ac:dyDescent="0.4">
      <c r="C739" t="s">
        <v>760</v>
      </c>
      <c r="D739" t="s">
        <v>585</v>
      </c>
      <c r="E739">
        <v>38800</v>
      </c>
    </row>
    <row r="740" spans="3:5" x14ac:dyDescent="0.4">
      <c r="C740" t="s">
        <v>760</v>
      </c>
      <c r="D740" t="s">
        <v>586</v>
      </c>
      <c r="E740">
        <v>31500</v>
      </c>
    </row>
    <row r="741" spans="3:5" x14ac:dyDescent="0.4">
      <c r="C741" t="s">
        <v>760</v>
      </c>
      <c r="D741" t="s">
        <v>587</v>
      </c>
      <c r="E741">
        <v>25300</v>
      </c>
    </row>
    <row r="742" spans="3:5" x14ac:dyDescent="0.4">
      <c r="C742" t="s">
        <v>760</v>
      </c>
      <c r="D742" t="s">
        <v>588</v>
      </c>
      <c r="E742">
        <v>54600</v>
      </c>
    </row>
    <row r="743" spans="3:5" x14ac:dyDescent="0.4">
      <c r="C743" t="s">
        <v>760</v>
      </c>
      <c r="D743" t="s">
        <v>589</v>
      </c>
      <c r="E743">
        <v>27000</v>
      </c>
    </row>
    <row r="744" spans="3:5" x14ac:dyDescent="0.4">
      <c r="C744" t="s">
        <v>760</v>
      </c>
      <c r="D744" t="s">
        <v>590</v>
      </c>
      <c r="E744">
        <v>33200</v>
      </c>
    </row>
    <row r="745" spans="3:5" x14ac:dyDescent="0.4">
      <c r="C745" t="s">
        <v>760</v>
      </c>
      <c r="D745" t="s">
        <v>591</v>
      </c>
      <c r="E745">
        <v>17400</v>
      </c>
    </row>
    <row r="746" spans="3:5" x14ac:dyDescent="0.4">
      <c r="C746" t="s">
        <v>760</v>
      </c>
      <c r="D746" t="s">
        <v>592</v>
      </c>
      <c r="E746">
        <v>16700</v>
      </c>
    </row>
    <row r="747" spans="3:5" x14ac:dyDescent="0.4">
      <c r="C747" t="s">
        <v>760</v>
      </c>
      <c r="D747" t="s">
        <v>593</v>
      </c>
      <c r="E747">
        <v>32000</v>
      </c>
    </row>
    <row r="748" spans="3:5" x14ac:dyDescent="0.4">
      <c r="C748" t="s">
        <v>760</v>
      </c>
      <c r="D748" t="s">
        <v>594</v>
      </c>
      <c r="E748">
        <v>40100</v>
      </c>
    </row>
    <row r="749" spans="3:5" x14ac:dyDescent="0.4">
      <c r="C749" t="s">
        <v>760</v>
      </c>
      <c r="D749" t="s">
        <v>595</v>
      </c>
      <c r="E749">
        <v>15600</v>
      </c>
    </row>
    <row r="750" spans="3:5" x14ac:dyDescent="0.4">
      <c r="C750" t="s">
        <v>760</v>
      </c>
      <c r="D750" t="s">
        <v>596</v>
      </c>
      <c r="E750">
        <v>19400</v>
      </c>
    </row>
    <row r="751" spans="3:5" x14ac:dyDescent="0.4">
      <c r="C751" t="s">
        <v>760</v>
      </c>
      <c r="D751" t="s">
        <v>597</v>
      </c>
      <c r="E751">
        <v>26700</v>
      </c>
    </row>
    <row r="752" spans="3:5" x14ac:dyDescent="0.4">
      <c r="C752" t="s">
        <v>760</v>
      </c>
      <c r="D752" t="s">
        <v>598</v>
      </c>
      <c r="E752">
        <v>22400</v>
      </c>
    </row>
    <row r="753" spans="3:5" x14ac:dyDescent="0.4">
      <c r="C753" t="s">
        <v>760</v>
      </c>
      <c r="D753" t="s">
        <v>599</v>
      </c>
      <c r="E753">
        <v>13500</v>
      </c>
    </row>
    <row r="754" spans="3:5" x14ac:dyDescent="0.4">
      <c r="C754" t="s">
        <v>760</v>
      </c>
      <c r="D754" t="s">
        <v>600</v>
      </c>
      <c r="E754">
        <v>12600</v>
      </c>
    </row>
    <row r="755" spans="3:5" x14ac:dyDescent="0.4">
      <c r="C755" t="s">
        <v>760</v>
      </c>
      <c r="D755" t="s">
        <v>601</v>
      </c>
      <c r="E755">
        <v>25500</v>
      </c>
    </row>
    <row r="756" spans="3:5" x14ac:dyDescent="0.4">
      <c r="C756" t="s">
        <v>760</v>
      </c>
      <c r="D756" t="s">
        <v>602</v>
      </c>
      <c r="E756">
        <v>8100</v>
      </c>
    </row>
    <row r="757" spans="3:5" x14ac:dyDescent="0.4">
      <c r="C757" t="s">
        <v>760</v>
      </c>
      <c r="D757" t="s">
        <v>603</v>
      </c>
      <c r="E757">
        <v>19200</v>
      </c>
    </row>
    <row r="758" spans="3:5" x14ac:dyDescent="0.4">
      <c r="C758" t="s">
        <v>760</v>
      </c>
      <c r="D758" t="s">
        <v>604</v>
      </c>
      <c r="E758">
        <v>5000</v>
      </c>
    </row>
    <row r="759" spans="3:5" x14ac:dyDescent="0.4">
      <c r="C759" t="s">
        <v>760</v>
      </c>
      <c r="D759" t="s">
        <v>605</v>
      </c>
      <c r="E759">
        <v>9200</v>
      </c>
    </row>
    <row r="760" spans="3:5" x14ac:dyDescent="0.4">
      <c r="C760" t="s">
        <v>760</v>
      </c>
      <c r="D760" t="s">
        <v>606</v>
      </c>
      <c r="E760">
        <v>41300</v>
      </c>
    </row>
    <row r="761" spans="3:5" x14ac:dyDescent="0.4">
      <c r="C761" t="s">
        <v>760</v>
      </c>
      <c r="D761" t="s">
        <v>607</v>
      </c>
      <c r="E761">
        <v>10800</v>
      </c>
    </row>
    <row r="762" spans="3:5" x14ac:dyDescent="0.4">
      <c r="C762" t="s">
        <v>760</v>
      </c>
      <c r="D762" t="s">
        <v>608</v>
      </c>
      <c r="E762">
        <v>27600</v>
      </c>
    </row>
    <row r="763" spans="3:5" x14ac:dyDescent="0.4">
      <c r="C763" t="s">
        <v>760</v>
      </c>
      <c r="D763" t="s">
        <v>609</v>
      </c>
      <c r="E763">
        <v>12100</v>
      </c>
    </row>
    <row r="764" spans="3:5" x14ac:dyDescent="0.4">
      <c r="C764" t="s">
        <v>760</v>
      </c>
      <c r="D764" t="s">
        <v>610</v>
      </c>
      <c r="E764">
        <v>7300</v>
      </c>
    </row>
    <row r="765" spans="3:5" x14ac:dyDescent="0.4">
      <c r="C765" t="s">
        <v>760</v>
      </c>
      <c r="D765" t="s">
        <v>611</v>
      </c>
      <c r="E765">
        <v>21700</v>
      </c>
    </row>
    <row r="766" spans="3:5" x14ac:dyDescent="0.4">
      <c r="C766" t="s">
        <v>760</v>
      </c>
      <c r="D766" t="s">
        <v>612</v>
      </c>
      <c r="E766">
        <v>14700</v>
      </c>
    </row>
    <row r="767" spans="3:5" x14ac:dyDescent="0.4">
      <c r="C767" t="s">
        <v>760</v>
      </c>
      <c r="D767" t="s">
        <v>613</v>
      </c>
      <c r="E767">
        <v>44500</v>
      </c>
    </row>
    <row r="768" spans="3:5" x14ac:dyDescent="0.4">
      <c r="C768" t="s">
        <v>760</v>
      </c>
      <c r="D768" t="s">
        <v>614</v>
      </c>
      <c r="E768">
        <v>15700</v>
      </c>
    </row>
    <row r="769" spans="3:5" x14ac:dyDescent="0.4">
      <c r="C769" t="s">
        <v>760</v>
      </c>
      <c r="D769" t="s">
        <v>615</v>
      </c>
      <c r="E769">
        <v>10500</v>
      </c>
    </row>
    <row r="770" spans="3:5" x14ac:dyDescent="0.4">
      <c r="C770" t="s">
        <v>760</v>
      </c>
      <c r="D770" t="s">
        <v>616</v>
      </c>
      <c r="E770">
        <v>11100</v>
      </c>
    </row>
    <row r="771" spans="3:5" x14ac:dyDescent="0.4">
      <c r="C771" t="s">
        <v>760</v>
      </c>
      <c r="D771" t="s">
        <v>617</v>
      </c>
      <c r="E771">
        <v>16700</v>
      </c>
    </row>
    <row r="772" spans="3:5" x14ac:dyDescent="0.4">
      <c r="C772" t="s">
        <v>760</v>
      </c>
      <c r="D772" t="s">
        <v>618</v>
      </c>
      <c r="E772">
        <v>9300</v>
      </c>
    </row>
    <row r="773" spans="3:5" x14ac:dyDescent="0.4">
      <c r="C773" t="s">
        <v>760</v>
      </c>
      <c r="D773" t="s">
        <v>619</v>
      </c>
      <c r="E773">
        <v>10000</v>
      </c>
    </row>
    <row r="774" spans="3:5" x14ac:dyDescent="0.4">
      <c r="C774" t="s">
        <v>760</v>
      </c>
      <c r="D774" t="s">
        <v>620</v>
      </c>
      <c r="E774">
        <v>12500</v>
      </c>
    </row>
    <row r="775" spans="3:5" x14ac:dyDescent="0.4">
      <c r="C775" t="s">
        <v>760</v>
      </c>
      <c r="D775" t="s">
        <v>621</v>
      </c>
      <c r="E775">
        <v>10300</v>
      </c>
    </row>
    <row r="776" spans="3:5" x14ac:dyDescent="0.4">
      <c r="C776" t="s">
        <v>760</v>
      </c>
      <c r="D776" t="s">
        <v>622</v>
      </c>
      <c r="E776">
        <v>7900</v>
      </c>
    </row>
    <row r="777" spans="3:5" x14ac:dyDescent="0.4">
      <c r="C777" t="s">
        <v>760</v>
      </c>
      <c r="D777" t="s">
        <v>623</v>
      </c>
      <c r="E777">
        <v>11800</v>
      </c>
    </row>
    <row r="778" spans="3:5" x14ac:dyDescent="0.4">
      <c r="C778" t="s">
        <v>760</v>
      </c>
      <c r="D778" t="s">
        <v>624</v>
      </c>
      <c r="E778">
        <v>41700</v>
      </c>
    </row>
    <row r="779" spans="3:5" x14ac:dyDescent="0.4">
      <c r="C779" t="s">
        <v>760</v>
      </c>
      <c r="D779" t="s">
        <v>625</v>
      </c>
      <c r="E779">
        <v>19500</v>
      </c>
    </row>
    <row r="780" spans="3:5" x14ac:dyDescent="0.4">
      <c r="C780" t="s">
        <v>760</v>
      </c>
      <c r="D780" t="s">
        <v>626</v>
      </c>
      <c r="E780">
        <v>13900</v>
      </c>
    </row>
    <row r="781" spans="3:5" x14ac:dyDescent="0.4">
      <c r="C781" t="s">
        <v>760</v>
      </c>
      <c r="D781" t="s">
        <v>627</v>
      </c>
      <c r="E781">
        <v>10000</v>
      </c>
    </row>
    <row r="782" spans="3:5" x14ac:dyDescent="0.4">
      <c r="C782" t="s">
        <v>760</v>
      </c>
      <c r="D782" t="s">
        <v>628</v>
      </c>
      <c r="E782">
        <v>5600</v>
      </c>
    </row>
    <row r="783" spans="3:5" x14ac:dyDescent="0.4">
      <c r="C783" t="s">
        <v>760</v>
      </c>
      <c r="D783" t="s">
        <v>629</v>
      </c>
      <c r="E783">
        <v>8600</v>
      </c>
    </row>
    <row r="784" spans="3:5" x14ac:dyDescent="0.4">
      <c r="C784" t="s">
        <v>760</v>
      </c>
      <c r="D784" t="s">
        <v>630</v>
      </c>
      <c r="E784">
        <v>16500</v>
      </c>
    </row>
    <row r="785" spans="3:5" x14ac:dyDescent="0.4">
      <c r="C785" t="s">
        <v>760</v>
      </c>
      <c r="D785" t="s">
        <v>631</v>
      </c>
      <c r="E785">
        <v>11000</v>
      </c>
    </row>
    <row r="786" spans="3:5" x14ac:dyDescent="0.4">
      <c r="C786" t="s">
        <v>760</v>
      </c>
      <c r="D786" t="s">
        <v>632</v>
      </c>
      <c r="E786">
        <v>10600</v>
      </c>
    </row>
    <row r="787" spans="3:5" x14ac:dyDescent="0.4">
      <c r="C787" t="s">
        <v>760</v>
      </c>
      <c r="D787" t="s">
        <v>633</v>
      </c>
      <c r="E787">
        <v>13100</v>
      </c>
    </row>
    <row r="788" spans="3:5" x14ac:dyDescent="0.4">
      <c r="C788" t="s">
        <v>760</v>
      </c>
      <c r="D788" t="s">
        <v>634</v>
      </c>
      <c r="E788">
        <v>7100</v>
      </c>
    </row>
    <row r="789" spans="3:5" x14ac:dyDescent="0.4">
      <c r="C789" t="s">
        <v>760</v>
      </c>
      <c r="D789" t="s">
        <v>635</v>
      </c>
      <c r="E789">
        <v>8100</v>
      </c>
    </row>
    <row r="790" spans="3:5" x14ac:dyDescent="0.4">
      <c r="C790" t="s">
        <v>760</v>
      </c>
      <c r="D790" t="s">
        <v>636</v>
      </c>
      <c r="E790">
        <v>6600</v>
      </c>
    </row>
    <row r="791" spans="3:5" x14ac:dyDescent="0.4">
      <c r="C791" t="s">
        <v>760</v>
      </c>
      <c r="D791" t="s">
        <v>637</v>
      </c>
      <c r="E791">
        <v>35400</v>
      </c>
    </row>
    <row r="792" spans="3:5" x14ac:dyDescent="0.4">
      <c r="C792" t="s">
        <v>760</v>
      </c>
      <c r="D792" t="s">
        <v>638</v>
      </c>
      <c r="E792">
        <v>6900</v>
      </c>
    </row>
    <row r="793" spans="3:5" x14ac:dyDescent="0.4">
      <c r="C793" t="s">
        <v>760</v>
      </c>
      <c r="D793" t="s">
        <v>639</v>
      </c>
      <c r="E793">
        <v>63300</v>
      </c>
    </row>
    <row r="794" spans="3:5" x14ac:dyDescent="0.4">
      <c r="C794" t="s">
        <v>760</v>
      </c>
      <c r="D794" t="s">
        <v>640</v>
      </c>
      <c r="E794">
        <v>25900</v>
      </c>
    </row>
    <row r="795" spans="3:5" x14ac:dyDescent="0.4">
      <c r="C795" t="s">
        <v>760</v>
      </c>
      <c r="D795" t="s">
        <v>641</v>
      </c>
      <c r="E795">
        <v>14200</v>
      </c>
    </row>
    <row r="796" spans="3:5" x14ac:dyDescent="0.4">
      <c r="C796" t="s">
        <v>760</v>
      </c>
      <c r="D796" t="s">
        <v>642</v>
      </c>
      <c r="E796">
        <v>11700</v>
      </c>
    </row>
    <row r="797" spans="3:5" x14ac:dyDescent="0.4">
      <c r="C797" t="s">
        <v>760</v>
      </c>
      <c r="D797" t="s">
        <v>643</v>
      </c>
      <c r="E797">
        <v>18500</v>
      </c>
    </row>
    <row r="798" spans="3:5" x14ac:dyDescent="0.4">
      <c r="C798" t="s">
        <v>760</v>
      </c>
      <c r="D798" t="s">
        <v>644</v>
      </c>
      <c r="E798">
        <v>13500</v>
      </c>
    </row>
    <row r="799" spans="3:5" x14ac:dyDescent="0.4">
      <c r="C799" t="s">
        <v>760</v>
      </c>
      <c r="D799" t="s">
        <v>645</v>
      </c>
      <c r="E799">
        <v>12500</v>
      </c>
    </row>
    <row r="800" spans="3:5" x14ac:dyDescent="0.4">
      <c r="C800" t="s">
        <v>760</v>
      </c>
      <c r="D800" t="s">
        <v>646</v>
      </c>
      <c r="E800">
        <v>7800</v>
      </c>
    </row>
    <row r="801" spans="3:5" x14ac:dyDescent="0.4">
      <c r="C801" t="s">
        <v>760</v>
      </c>
      <c r="D801" t="s">
        <v>647</v>
      </c>
      <c r="E801">
        <v>11500</v>
      </c>
    </row>
    <row r="802" spans="3:5" x14ac:dyDescent="0.4">
      <c r="C802" t="s">
        <v>760</v>
      </c>
      <c r="D802" t="s">
        <v>648</v>
      </c>
      <c r="E802">
        <v>13300</v>
      </c>
    </row>
    <row r="803" spans="3:5" x14ac:dyDescent="0.4">
      <c r="C803" t="s">
        <v>760</v>
      </c>
      <c r="D803" t="s">
        <v>649</v>
      </c>
      <c r="E803">
        <v>9200</v>
      </c>
    </row>
    <row r="804" spans="3:5" x14ac:dyDescent="0.4">
      <c r="C804" t="s">
        <v>760</v>
      </c>
      <c r="D804" t="s">
        <v>650</v>
      </c>
      <c r="E804">
        <v>8000</v>
      </c>
    </row>
    <row r="805" spans="3:5" x14ac:dyDescent="0.4">
      <c r="C805" t="s">
        <v>760</v>
      </c>
      <c r="D805" t="s">
        <v>651</v>
      </c>
      <c r="E805">
        <v>13600</v>
      </c>
    </row>
    <row r="806" spans="3:5" x14ac:dyDescent="0.4">
      <c r="C806" t="s">
        <v>760</v>
      </c>
      <c r="D806" t="s">
        <v>652</v>
      </c>
      <c r="E806">
        <v>25700</v>
      </c>
    </row>
    <row r="807" spans="3:5" x14ac:dyDescent="0.4">
      <c r="C807" t="s">
        <v>760</v>
      </c>
      <c r="D807" t="s">
        <v>653</v>
      </c>
      <c r="E807">
        <v>14600</v>
      </c>
    </row>
    <row r="808" spans="3:5" x14ac:dyDescent="0.4">
      <c r="C808" t="s">
        <v>760</v>
      </c>
      <c r="D808" t="s">
        <v>654</v>
      </c>
      <c r="E808">
        <v>11700</v>
      </c>
    </row>
    <row r="809" spans="3:5" x14ac:dyDescent="0.4">
      <c r="C809" t="s">
        <v>760</v>
      </c>
      <c r="D809" t="s">
        <v>655</v>
      </c>
      <c r="E809">
        <v>12400</v>
      </c>
    </row>
    <row r="810" spans="3:5" x14ac:dyDescent="0.4">
      <c r="C810" t="s">
        <v>760</v>
      </c>
      <c r="D810" t="s">
        <v>656</v>
      </c>
      <c r="E810">
        <v>10900</v>
      </c>
    </row>
    <row r="811" spans="3:5" x14ac:dyDescent="0.4">
      <c r="C811" t="s">
        <v>760</v>
      </c>
      <c r="D811" t="s">
        <v>657</v>
      </c>
      <c r="E811">
        <v>10500</v>
      </c>
    </row>
    <row r="812" spans="3:5" x14ac:dyDescent="0.4">
      <c r="C812" t="s">
        <v>760</v>
      </c>
      <c r="D812" t="s">
        <v>658</v>
      </c>
      <c r="E812">
        <v>5700</v>
      </c>
    </row>
    <row r="813" spans="3:5" x14ac:dyDescent="0.4">
      <c r="C813" t="s">
        <v>760</v>
      </c>
      <c r="D813" t="s">
        <v>659</v>
      </c>
      <c r="E813">
        <v>7800</v>
      </c>
    </row>
    <row r="814" spans="3:5" x14ac:dyDescent="0.4">
      <c r="C814" t="s">
        <v>760</v>
      </c>
      <c r="D814" t="s">
        <v>660</v>
      </c>
      <c r="E814">
        <v>6200</v>
      </c>
    </row>
    <row r="815" spans="3:5" x14ac:dyDescent="0.4">
      <c r="C815" t="s">
        <v>760</v>
      </c>
      <c r="D815" t="s">
        <v>661</v>
      </c>
      <c r="E815">
        <v>4300</v>
      </c>
    </row>
    <row r="816" spans="3:5" x14ac:dyDescent="0.4">
      <c r="C816" t="s">
        <v>760</v>
      </c>
      <c r="D816" t="s">
        <v>662</v>
      </c>
      <c r="E816">
        <v>7300</v>
      </c>
    </row>
    <row r="817" spans="3:5" x14ac:dyDescent="0.4">
      <c r="C817" t="s">
        <v>760</v>
      </c>
      <c r="D817" t="s">
        <v>663</v>
      </c>
      <c r="E817">
        <v>4300</v>
      </c>
    </row>
    <row r="818" spans="3:5" x14ac:dyDescent="0.4">
      <c r="C818" t="s">
        <v>760</v>
      </c>
      <c r="D818" t="s">
        <v>664</v>
      </c>
      <c r="E818">
        <v>43000</v>
      </c>
    </row>
    <row r="819" spans="3:5" x14ac:dyDescent="0.4">
      <c r="C819" t="s">
        <v>760</v>
      </c>
      <c r="D819" t="s">
        <v>665</v>
      </c>
      <c r="E819">
        <v>16100</v>
      </c>
    </row>
    <row r="820" spans="3:5" x14ac:dyDescent="0.4">
      <c r="C820" t="s">
        <v>760</v>
      </c>
      <c r="D820" t="s">
        <v>666</v>
      </c>
      <c r="E820">
        <v>13600</v>
      </c>
    </row>
    <row r="821" spans="3:5" x14ac:dyDescent="0.4">
      <c r="C821" t="s">
        <v>760</v>
      </c>
      <c r="D821" t="s">
        <v>667</v>
      </c>
      <c r="E821">
        <v>14000</v>
      </c>
    </row>
    <row r="822" spans="3:5" x14ac:dyDescent="0.4">
      <c r="C822" t="s">
        <v>760</v>
      </c>
      <c r="D822" t="s">
        <v>668</v>
      </c>
      <c r="E822">
        <v>10300</v>
      </c>
    </row>
    <row r="823" spans="3:5" x14ac:dyDescent="0.4">
      <c r="C823" t="s">
        <v>760</v>
      </c>
      <c r="D823" t="s">
        <v>669</v>
      </c>
      <c r="E823">
        <v>7000</v>
      </c>
    </row>
    <row r="824" spans="3:5" x14ac:dyDescent="0.4">
      <c r="C824" t="s">
        <v>760</v>
      </c>
      <c r="D824" t="s">
        <v>670</v>
      </c>
      <c r="E824">
        <v>9800</v>
      </c>
    </row>
    <row r="825" spans="3:5" x14ac:dyDescent="0.4">
      <c r="C825" t="s">
        <v>760</v>
      </c>
      <c r="D825" t="s">
        <v>671</v>
      </c>
      <c r="E825">
        <v>9100</v>
      </c>
    </row>
    <row r="826" spans="3:5" x14ac:dyDescent="0.4">
      <c r="C826" t="s">
        <v>760</v>
      </c>
      <c r="D826" t="s">
        <v>672</v>
      </c>
      <c r="E826">
        <v>10800</v>
      </c>
    </row>
    <row r="827" spans="3:5" x14ac:dyDescent="0.4">
      <c r="C827" t="s">
        <v>760</v>
      </c>
      <c r="D827" t="s">
        <v>673</v>
      </c>
      <c r="E827">
        <v>8500</v>
      </c>
    </row>
    <row r="828" spans="3:5" x14ac:dyDescent="0.4">
      <c r="C828" t="s">
        <v>760</v>
      </c>
      <c r="D828" t="s">
        <v>674</v>
      </c>
      <c r="E828">
        <v>12400</v>
      </c>
    </row>
    <row r="829" spans="3:5" x14ac:dyDescent="0.4">
      <c r="C829" t="s">
        <v>760</v>
      </c>
      <c r="D829" t="s">
        <v>675</v>
      </c>
      <c r="E829">
        <v>6700</v>
      </c>
    </row>
    <row r="830" spans="3:5" x14ac:dyDescent="0.4">
      <c r="C830" t="s">
        <v>760</v>
      </c>
      <c r="D830" t="s">
        <v>676</v>
      </c>
      <c r="E830">
        <v>6900</v>
      </c>
    </row>
    <row r="831" spans="3:5" x14ac:dyDescent="0.4">
      <c r="C831" t="s">
        <v>760</v>
      </c>
      <c r="D831" t="s">
        <v>677</v>
      </c>
      <c r="E831">
        <v>13700</v>
      </c>
    </row>
    <row r="832" spans="3:5" x14ac:dyDescent="0.4">
      <c r="C832" t="s">
        <v>760</v>
      </c>
      <c r="D832" t="s">
        <v>678</v>
      </c>
      <c r="E832">
        <v>13200</v>
      </c>
    </row>
    <row r="833" spans="3:5" x14ac:dyDescent="0.4">
      <c r="C833" t="s">
        <v>760</v>
      </c>
      <c r="D833" t="s">
        <v>679</v>
      </c>
      <c r="E833">
        <v>8100</v>
      </c>
    </row>
    <row r="834" spans="3:5" x14ac:dyDescent="0.4">
      <c r="C834" t="s">
        <v>760</v>
      </c>
      <c r="D834" t="s">
        <v>680</v>
      </c>
      <c r="E834">
        <v>10200</v>
      </c>
    </row>
    <row r="835" spans="3:5" x14ac:dyDescent="0.4">
      <c r="C835" t="s">
        <v>760</v>
      </c>
      <c r="D835" t="s">
        <v>681</v>
      </c>
      <c r="E835">
        <v>12600</v>
      </c>
    </row>
    <row r="836" spans="3:5" x14ac:dyDescent="0.4">
      <c r="C836" t="s">
        <v>760</v>
      </c>
      <c r="D836" t="s">
        <v>682</v>
      </c>
      <c r="E836">
        <v>10800</v>
      </c>
    </row>
    <row r="837" spans="3:5" x14ac:dyDescent="0.4">
      <c r="C837" t="s">
        <v>760</v>
      </c>
      <c r="D837" t="s">
        <v>683</v>
      </c>
      <c r="E837">
        <v>14600</v>
      </c>
    </row>
    <row r="838" spans="3:5" x14ac:dyDescent="0.4">
      <c r="C838" t="s">
        <v>760</v>
      </c>
      <c r="D838" t="s">
        <v>684</v>
      </c>
      <c r="E838">
        <v>8700</v>
      </c>
    </row>
    <row r="839" spans="3:5" x14ac:dyDescent="0.4">
      <c r="C839" t="s">
        <v>760</v>
      </c>
      <c r="D839" t="s">
        <v>685</v>
      </c>
      <c r="E839">
        <v>7000</v>
      </c>
    </row>
    <row r="840" spans="3:5" x14ac:dyDescent="0.4">
      <c r="C840" t="s">
        <v>760</v>
      </c>
      <c r="D840" t="s">
        <v>686</v>
      </c>
      <c r="E840">
        <v>11000</v>
      </c>
    </row>
    <row r="841" spans="3:5" x14ac:dyDescent="0.4">
      <c r="C841" t="s">
        <v>760</v>
      </c>
      <c r="D841" t="s">
        <v>687</v>
      </c>
      <c r="E841">
        <v>3700</v>
      </c>
    </row>
    <row r="842" spans="3:5" x14ac:dyDescent="0.4">
      <c r="C842" t="s">
        <v>760</v>
      </c>
      <c r="D842" t="s">
        <v>688</v>
      </c>
      <c r="E842">
        <v>7600</v>
      </c>
    </row>
    <row r="843" spans="3:5" x14ac:dyDescent="0.4">
      <c r="C843" t="s">
        <v>760</v>
      </c>
      <c r="D843" t="s">
        <v>689</v>
      </c>
      <c r="E843">
        <v>6500</v>
      </c>
    </row>
    <row r="844" spans="3:5" x14ac:dyDescent="0.4">
      <c r="C844" t="s">
        <v>760</v>
      </c>
      <c r="D844" t="s">
        <v>690</v>
      </c>
      <c r="E844">
        <v>6500</v>
      </c>
    </row>
    <row r="845" spans="3:5" x14ac:dyDescent="0.4">
      <c r="C845" t="s">
        <v>760</v>
      </c>
      <c r="D845" t="s">
        <v>691</v>
      </c>
      <c r="E845">
        <v>4700</v>
      </c>
    </row>
    <row r="846" spans="3:5" x14ac:dyDescent="0.4">
      <c r="C846" t="s">
        <v>760</v>
      </c>
      <c r="D846" t="s">
        <v>692</v>
      </c>
      <c r="E846">
        <v>9300</v>
      </c>
    </row>
    <row r="847" spans="3:5" x14ac:dyDescent="0.4">
      <c r="C847" t="s">
        <v>760</v>
      </c>
      <c r="D847" t="s">
        <v>693</v>
      </c>
      <c r="E847">
        <v>15800</v>
      </c>
    </row>
    <row r="848" spans="3:5" x14ac:dyDescent="0.4">
      <c r="C848" t="s">
        <v>760</v>
      </c>
      <c r="D848" t="s">
        <v>694</v>
      </c>
      <c r="E848">
        <v>44000</v>
      </c>
    </row>
    <row r="849" spans="3:5" x14ac:dyDescent="0.4">
      <c r="C849" t="s">
        <v>760</v>
      </c>
      <c r="D849" t="s">
        <v>393</v>
      </c>
      <c r="E849">
        <v>21600</v>
      </c>
    </row>
    <row r="850" spans="3:5" x14ac:dyDescent="0.4">
      <c r="C850" t="s">
        <v>760</v>
      </c>
      <c r="D850" t="s">
        <v>394</v>
      </c>
      <c r="E850">
        <v>19400</v>
      </c>
    </row>
    <row r="851" spans="3:5" x14ac:dyDescent="0.4">
      <c r="C851" t="s">
        <v>760</v>
      </c>
      <c r="D851" t="s">
        <v>395</v>
      </c>
      <c r="E851">
        <v>38600</v>
      </c>
    </row>
    <row r="852" spans="3:5" x14ac:dyDescent="0.4">
      <c r="C852" t="s">
        <v>760</v>
      </c>
      <c r="D852" t="s">
        <v>396</v>
      </c>
      <c r="E852">
        <v>32000</v>
      </c>
    </row>
    <row r="853" spans="3:5" x14ac:dyDescent="0.4">
      <c r="C853" t="s">
        <v>760</v>
      </c>
      <c r="D853" t="s">
        <v>397</v>
      </c>
      <c r="E853">
        <v>23000</v>
      </c>
    </row>
    <row r="854" spans="3:5" x14ac:dyDescent="0.4">
      <c r="C854" t="s">
        <v>760</v>
      </c>
      <c r="D854" t="s">
        <v>398</v>
      </c>
      <c r="E854">
        <v>15100</v>
      </c>
    </row>
    <row r="855" spans="3:5" x14ac:dyDescent="0.4">
      <c r="C855" t="s">
        <v>760</v>
      </c>
      <c r="D855" t="s">
        <v>399</v>
      </c>
      <c r="E855">
        <v>10900</v>
      </c>
    </row>
    <row r="856" spans="3:5" x14ac:dyDescent="0.4">
      <c r="C856" t="s">
        <v>760</v>
      </c>
      <c r="D856" t="s">
        <v>400</v>
      </c>
      <c r="E856">
        <v>5500</v>
      </c>
    </row>
    <row r="857" spans="3:5" x14ac:dyDescent="0.4">
      <c r="C857" t="s">
        <v>760</v>
      </c>
      <c r="D857" t="s">
        <v>401</v>
      </c>
      <c r="E857">
        <v>12000</v>
      </c>
    </row>
    <row r="858" spans="3:5" x14ac:dyDescent="0.4">
      <c r="C858" t="s">
        <v>760</v>
      </c>
      <c r="D858" t="s">
        <v>402</v>
      </c>
      <c r="E858">
        <v>6000</v>
      </c>
    </row>
    <row r="859" spans="3:5" x14ac:dyDescent="0.4">
      <c r="C859" t="s">
        <v>760</v>
      </c>
      <c r="D859" t="s">
        <v>403</v>
      </c>
      <c r="E859">
        <v>18800</v>
      </c>
    </row>
    <row r="860" spans="3:5" x14ac:dyDescent="0.4">
      <c r="C860" t="s">
        <v>760</v>
      </c>
      <c r="D860" t="s">
        <v>404</v>
      </c>
      <c r="E860">
        <v>8600</v>
      </c>
    </row>
    <row r="861" spans="3:5" x14ac:dyDescent="0.4">
      <c r="C861" t="s">
        <v>760</v>
      </c>
      <c r="D861" t="s">
        <v>405</v>
      </c>
      <c r="E861">
        <v>11800</v>
      </c>
    </row>
    <row r="862" spans="3:5" x14ac:dyDescent="0.4">
      <c r="C862" t="s">
        <v>760</v>
      </c>
      <c r="D862" t="s">
        <v>406</v>
      </c>
      <c r="E862">
        <v>3300</v>
      </c>
    </row>
    <row r="863" spans="3:5" x14ac:dyDescent="0.4">
      <c r="C863" t="s">
        <v>760</v>
      </c>
      <c r="D863" t="s">
        <v>407</v>
      </c>
      <c r="E863">
        <v>11300</v>
      </c>
    </row>
    <row r="864" spans="3:5" x14ac:dyDescent="0.4">
      <c r="C864" t="s">
        <v>760</v>
      </c>
      <c r="D864" t="s">
        <v>408</v>
      </c>
      <c r="E864">
        <v>10400</v>
      </c>
    </row>
    <row r="865" spans="3:5" x14ac:dyDescent="0.4">
      <c r="C865" t="s">
        <v>760</v>
      </c>
      <c r="D865" t="s">
        <v>409</v>
      </c>
      <c r="E865">
        <v>41800</v>
      </c>
    </row>
    <row r="866" spans="3:5" x14ac:dyDescent="0.4">
      <c r="C866" t="s">
        <v>760</v>
      </c>
      <c r="D866" t="s">
        <v>410</v>
      </c>
      <c r="E866">
        <v>14500</v>
      </c>
    </row>
    <row r="867" spans="3:5" x14ac:dyDescent="0.4">
      <c r="C867" t="s">
        <v>760</v>
      </c>
      <c r="D867" t="s">
        <v>411</v>
      </c>
      <c r="E867">
        <v>17100</v>
      </c>
    </row>
    <row r="868" spans="3:5" x14ac:dyDescent="0.4">
      <c r="C868" t="s">
        <v>760</v>
      </c>
      <c r="D868" t="s">
        <v>412</v>
      </c>
      <c r="E868">
        <v>7000</v>
      </c>
    </row>
    <row r="869" spans="3:5" x14ac:dyDescent="0.4">
      <c r="C869" t="s">
        <v>760</v>
      </c>
      <c r="D869" t="s">
        <v>413</v>
      </c>
      <c r="E869">
        <v>16200</v>
      </c>
    </row>
    <row r="870" spans="3:5" x14ac:dyDescent="0.4">
      <c r="C870" t="s">
        <v>760</v>
      </c>
      <c r="D870" t="s">
        <v>414</v>
      </c>
      <c r="E870">
        <v>5800</v>
      </c>
    </row>
    <row r="871" spans="3:5" x14ac:dyDescent="0.4">
      <c r="C871" t="s">
        <v>760</v>
      </c>
      <c r="D871" t="s">
        <v>415</v>
      </c>
      <c r="E871">
        <v>18900</v>
      </c>
    </row>
    <row r="872" spans="3:5" x14ac:dyDescent="0.4">
      <c r="C872" t="s">
        <v>760</v>
      </c>
      <c r="D872" t="s">
        <v>416</v>
      </c>
      <c r="E872">
        <v>13600</v>
      </c>
    </row>
    <row r="873" spans="3:5" x14ac:dyDescent="0.4">
      <c r="C873" t="s">
        <v>760</v>
      </c>
      <c r="D873" t="s">
        <v>417</v>
      </c>
      <c r="E873">
        <v>11200</v>
      </c>
    </row>
    <row r="874" spans="3:5" x14ac:dyDescent="0.4">
      <c r="C874" t="s">
        <v>760</v>
      </c>
      <c r="D874" t="s">
        <v>418</v>
      </c>
      <c r="E874">
        <v>6500</v>
      </c>
    </row>
    <row r="875" spans="3:5" x14ac:dyDescent="0.4">
      <c r="C875" t="s">
        <v>760</v>
      </c>
      <c r="D875" t="s">
        <v>419</v>
      </c>
      <c r="E875">
        <v>28500</v>
      </c>
    </row>
    <row r="876" spans="3:5" x14ac:dyDescent="0.4">
      <c r="C876" t="s">
        <v>760</v>
      </c>
      <c r="D876" t="s">
        <v>420</v>
      </c>
      <c r="E876">
        <v>8200</v>
      </c>
    </row>
    <row r="877" spans="3:5" x14ac:dyDescent="0.4">
      <c r="C877" t="s">
        <v>760</v>
      </c>
      <c r="D877" t="s">
        <v>421</v>
      </c>
      <c r="E877">
        <v>11900</v>
      </c>
    </row>
    <row r="878" spans="3:5" x14ac:dyDescent="0.4">
      <c r="C878" t="s">
        <v>760</v>
      </c>
      <c r="D878" t="s">
        <v>422</v>
      </c>
      <c r="E878">
        <v>10100</v>
      </c>
    </row>
    <row r="879" spans="3:5" x14ac:dyDescent="0.4">
      <c r="C879" t="s">
        <v>760</v>
      </c>
      <c r="D879" t="s">
        <v>423</v>
      </c>
      <c r="E879">
        <v>12100</v>
      </c>
    </row>
    <row r="880" spans="3:5" x14ac:dyDescent="0.4">
      <c r="C880" t="s">
        <v>760</v>
      </c>
      <c r="D880" t="s">
        <v>424</v>
      </c>
      <c r="E880">
        <v>4200</v>
      </c>
    </row>
    <row r="881" spans="3:5" x14ac:dyDescent="0.4">
      <c r="C881" t="s">
        <v>760</v>
      </c>
      <c r="D881" t="s">
        <v>425</v>
      </c>
      <c r="E881">
        <v>5900</v>
      </c>
    </row>
    <row r="882" spans="3:5" x14ac:dyDescent="0.4">
      <c r="C882" t="s">
        <v>760</v>
      </c>
      <c r="D882" t="s">
        <v>426</v>
      </c>
      <c r="E882">
        <v>5000</v>
      </c>
    </row>
    <row r="883" spans="3:5" x14ac:dyDescent="0.4">
      <c r="C883" t="s">
        <v>760</v>
      </c>
      <c r="D883" t="s">
        <v>427</v>
      </c>
      <c r="E883">
        <v>8100</v>
      </c>
    </row>
    <row r="884" spans="3:5" x14ac:dyDescent="0.4">
      <c r="C884" t="s">
        <v>760</v>
      </c>
      <c r="D884" t="s">
        <v>428</v>
      </c>
      <c r="E884">
        <v>4000</v>
      </c>
    </row>
    <row r="885" spans="3:5" x14ac:dyDescent="0.4">
      <c r="C885" t="s">
        <v>760</v>
      </c>
      <c r="D885" t="s">
        <v>429</v>
      </c>
      <c r="E885">
        <v>4300</v>
      </c>
    </row>
    <row r="886" spans="3:5" x14ac:dyDescent="0.4">
      <c r="C886" t="s">
        <v>760</v>
      </c>
      <c r="D886" t="s">
        <v>430</v>
      </c>
      <c r="E886">
        <v>10500</v>
      </c>
    </row>
    <row r="887" spans="3:5" x14ac:dyDescent="0.4">
      <c r="C887" t="s">
        <v>760</v>
      </c>
      <c r="D887" t="s">
        <v>431</v>
      </c>
      <c r="E887">
        <v>4300</v>
      </c>
    </row>
    <row r="888" spans="3:5" x14ac:dyDescent="0.4">
      <c r="C888" t="s">
        <v>760</v>
      </c>
      <c r="D888" t="s">
        <v>432</v>
      </c>
      <c r="E888">
        <v>10500</v>
      </c>
    </row>
    <row r="889" spans="3:5" x14ac:dyDescent="0.4">
      <c r="C889" t="s">
        <v>760</v>
      </c>
      <c r="D889" t="s">
        <v>433</v>
      </c>
      <c r="E889">
        <v>9300</v>
      </c>
    </row>
    <row r="890" spans="3:5" x14ac:dyDescent="0.4">
      <c r="C890" t="s">
        <v>760</v>
      </c>
      <c r="D890" t="s">
        <v>434</v>
      </c>
      <c r="E890">
        <v>3300</v>
      </c>
    </row>
    <row r="891" spans="3:5" x14ac:dyDescent="0.4">
      <c r="C891" t="s">
        <v>760</v>
      </c>
      <c r="D891" t="s">
        <v>435</v>
      </c>
      <c r="E891">
        <v>4900</v>
      </c>
    </row>
    <row r="892" spans="3:5" x14ac:dyDescent="0.4">
      <c r="C892" t="s">
        <v>760</v>
      </c>
      <c r="D892" t="s">
        <v>436</v>
      </c>
      <c r="E892">
        <v>3200</v>
      </c>
    </row>
    <row r="893" spans="3:5" x14ac:dyDescent="0.4">
      <c r="C893" t="s">
        <v>760</v>
      </c>
      <c r="D893" t="s">
        <v>437</v>
      </c>
      <c r="E893">
        <v>4600</v>
      </c>
    </row>
    <row r="894" spans="3:5" x14ac:dyDescent="0.4">
      <c r="C894" t="s">
        <v>760</v>
      </c>
      <c r="D894" t="s">
        <v>438</v>
      </c>
      <c r="E894">
        <v>7700</v>
      </c>
    </row>
    <row r="895" spans="3:5" x14ac:dyDescent="0.4">
      <c r="C895" t="s">
        <v>760</v>
      </c>
      <c r="D895" t="s">
        <v>439</v>
      </c>
      <c r="E895">
        <v>16500</v>
      </c>
    </row>
    <row r="896" spans="3:5" x14ac:dyDescent="0.4">
      <c r="C896" t="s">
        <v>760</v>
      </c>
      <c r="D896" t="s">
        <v>440</v>
      </c>
      <c r="E896">
        <v>4200</v>
      </c>
    </row>
    <row r="897" spans="3:5" x14ac:dyDescent="0.4">
      <c r="C897" t="s">
        <v>760</v>
      </c>
      <c r="D897" t="s">
        <v>441</v>
      </c>
      <c r="E897">
        <v>7500</v>
      </c>
    </row>
    <row r="898" spans="3:5" x14ac:dyDescent="0.4">
      <c r="C898" t="s">
        <v>760</v>
      </c>
      <c r="D898" t="s">
        <v>442</v>
      </c>
      <c r="E898">
        <v>9100</v>
      </c>
    </row>
    <row r="899" spans="3:5" x14ac:dyDescent="0.4">
      <c r="C899" t="s">
        <v>760</v>
      </c>
      <c r="D899" t="s">
        <v>443</v>
      </c>
      <c r="E899">
        <v>3000</v>
      </c>
    </row>
    <row r="900" spans="3:5" x14ac:dyDescent="0.4">
      <c r="C900" t="s">
        <v>760</v>
      </c>
      <c r="D900" t="s">
        <v>444</v>
      </c>
      <c r="E900">
        <v>3500</v>
      </c>
    </row>
    <row r="901" spans="3:5" x14ac:dyDescent="0.4">
      <c r="C901" t="s">
        <v>760</v>
      </c>
      <c r="D901" t="s">
        <v>445</v>
      </c>
      <c r="E901">
        <v>7300</v>
      </c>
    </row>
    <row r="902" spans="3:5" x14ac:dyDescent="0.4">
      <c r="C902" t="s">
        <v>760</v>
      </c>
      <c r="D902" t="s">
        <v>446</v>
      </c>
      <c r="E902">
        <v>6600</v>
      </c>
    </row>
    <row r="903" spans="3:5" x14ac:dyDescent="0.4">
      <c r="C903" t="s">
        <v>760</v>
      </c>
      <c r="D903" t="s">
        <v>447</v>
      </c>
      <c r="E903">
        <v>21900</v>
      </c>
    </row>
    <row r="904" spans="3:5" x14ac:dyDescent="0.4">
      <c r="C904" t="s">
        <v>760</v>
      </c>
      <c r="D904" t="s">
        <v>448</v>
      </c>
      <c r="E904">
        <v>5800</v>
      </c>
    </row>
    <row r="905" spans="3:5" x14ac:dyDescent="0.4">
      <c r="C905" t="s">
        <v>760</v>
      </c>
      <c r="D905" t="s">
        <v>449</v>
      </c>
      <c r="E905">
        <v>5700</v>
      </c>
    </row>
    <row r="906" spans="3:5" x14ac:dyDescent="0.4">
      <c r="C906" t="s">
        <v>760</v>
      </c>
      <c r="D906" t="s">
        <v>450</v>
      </c>
      <c r="E906">
        <v>5900</v>
      </c>
    </row>
    <row r="907" spans="3:5" x14ac:dyDescent="0.4">
      <c r="C907" t="s">
        <v>760</v>
      </c>
      <c r="D907" t="s">
        <v>451</v>
      </c>
      <c r="E907">
        <v>2700</v>
      </c>
    </row>
    <row r="908" spans="3:5" x14ac:dyDescent="0.4">
      <c r="C908" t="s">
        <v>760</v>
      </c>
      <c r="D908" t="s">
        <v>452</v>
      </c>
      <c r="E908">
        <v>4200</v>
      </c>
    </row>
    <row r="909" spans="3:5" x14ac:dyDescent="0.4">
      <c r="C909" t="s">
        <v>760</v>
      </c>
      <c r="D909" t="s">
        <v>453</v>
      </c>
      <c r="E909">
        <v>11300</v>
      </c>
    </row>
    <row r="910" spans="3:5" x14ac:dyDescent="0.4">
      <c r="C910" t="s">
        <v>760</v>
      </c>
      <c r="D910" t="s">
        <v>454</v>
      </c>
      <c r="E910">
        <v>8600</v>
      </c>
    </row>
    <row r="911" spans="3:5" x14ac:dyDescent="0.4">
      <c r="C911" t="s">
        <v>760</v>
      </c>
      <c r="D911" t="s">
        <v>455</v>
      </c>
      <c r="E911">
        <v>4900</v>
      </c>
    </row>
    <row r="912" spans="3:5" x14ac:dyDescent="0.4">
      <c r="C912" t="s">
        <v>760</v>
      </c>
      <c r="D912" t="s">
        <v>456</v>
      </c>
      <c r="E912">
        <v>3600</v>
      </c>
    </row>
    <row r="913" spans="3:5" x14ac:dyDescent="0.4">
      <c r="C913" t="s">
        <v>760</v>
      </c>
      <c r="D913" t="s">
        <v>457</v>
      </c>
      <c r="E913">
        <v>6800</v>
      </c>
    </row>
    <row r="914" spans="3:5" x14ac:dyDescent="0.4">
      <c r="C914" t="s">
        <v>760</v>
      </c>
      <c r="D914" t="s">
        <v>458</v>
      </c>
      <c r="E914">
        <v>6100</v>
      </c>
    </row>
    <row r="915" spans="3:5" x14ac:dyDescent="0.4">
      <c r="C915" t="s">
        <v>760</v>
      </c>
      <c r="D915" t="s">
        <v>459</v>
      </c>
      <c r="E915">
        <v>7400</v>
      </c>
    </row>
    <row r="916" spans="3:5" x14ac:dyDescent="0.4">
      <c r="C916" t="s">
        <v>760</v>
      </c>
      <c r="D916" t="s">
        <v>460</v>
      </c>
      <c r="E916">
        <v>14100</v>
      </c>
    </row>
    <row r="917" spans="3:5" x14ac:dyDescent="0.4">
      <c r="C917" t="s">
        <v>760</v>
      </c>
      <c r="D917" t="s">
        <v>461</v>
      </c>
      <c r="E917">
        <v>2800</v>
      </c>
    </row>
    <row r="918" spans="3:5" x14ac:dyDescent="0.4">
      <c r="C918" t="s">
        <v>760</v>
      </c>
      <c r="D918" t="s">
        <v>462</v>
      </c>
      <c r="E918">
        <v>10000</v>
      </c>
    </row>
    <row r="919" spans="3:5" x14ac:dyDescent="0.4">
      <c r="C919" t="s">
        <v>760</v>
      </c>
      <c r="D919" t="s">
        <v>463</v>
      </c>
      <c r="E919">
        <v>11300</v>
      </c>
    </row>
    <row r="920" spans="3:5" x14ac:dyDescent="0.4">
      <c r="C920" t="s">
        <v>760</v>
      </c>
      <c r="D920" t="s">
        <v>464</v>
      </c>
      <c r="E920">
        <v>13600</v>
      </c>
    </row>
    <row r="921" spans="3:5" x14ac:dyDescent="0.4">
      <c r="C921" t="s">
        <v>760</v>
      </c>
      <c r="D921" t="s">
        <v>465</v>
      </c>
      <c r="E921">
        <v>3800</v>
      </c>
    </row>
    <row r="922" spans="3:5" x14ac:dyDescent="0.4">
      <c r="C922" t="s">
        <v>760</v>
      </c>
      <c r="D922" t="s">
        <v>466</v>
      </c>
      <c r="E922">
        <v>7500</v>
      </c>
    </row>
    <row r="923" spans="3:5" x14ac:dyDescent="0.4">
      <c r="C923" t="s">
        <v>760</v>
      </c>
      <c r="D923" t="s">
        <v>467</v>
      </c>
      <c r="E923">
        <v>15400</v>
      </c>
    </row>
    <row r="924" spans="3:5" x14ac:dyDescent="0.4">
      <c r="C924" t="s">
        <v>760</v>
      </c>
      <c r="D924" t="s">
        <v>468</v>
      </c>
      <c r="E924">
        <v>6700</v>
      </c>
    </row>
    <row r="925" spans="3:5" x14ac:dyDescent="0.4">
      <c r="C925" t="s">
        <v>760</v>
      </c>
      <c r="D925" t="s">
        <v>469</v>
      </c>
      <c r="E925">
        <v>8100</v>
      </c>
    </row>
    <row r="926" spans="3:5" x14ac:dyDescent="0.4">
      <c r="C926" t="s">
        <v>760</v>
      </c>
      <c r="D926" t="s">
        <v>470</v>
      </c>
      <c r="E926">
        <v>10100</v>
      </c>
    </row>
    <row r="927" spans="3:5" x14ac:dyDescent="0.4">
      <c r="C927" t="s">
        <v>760</v>
      </c>
      <c r="D927" t="s">
        <v>471</v>
      </c>
      <c r="E927">
        <v>9000</v>
      </c>
    </row>
    <row r="928" spans="3:5" x14ac:dyDescent="0.4">
      <c r="C928" t="s">
        <v>760</v>
      </c>
      <c r="D928" t="s">
        <v>472</v>
      </c>
      <c r="E928">
        <v>6600</v>
      </c>
    </row>
    <row r="929" spans="3:5" x14ac:dyDescent="0.4">
      <c r="C929" t="s">
        <v>760</v>
      </c>
      <c r="D929" t="s">
        <v>473</v>
      </c>
      <c r="E929">
        <v>8700</v>
      </c>
    </row>
    <row r="930" spans="3:5" x14ac:dyDescent="0.4">
      <c r="C930" t="s">
        <v>760</v>
      </c>
      <c r="D930" t="s">
        <v>474</v>
      </c>
      <c r="E930">
        <v>8100</v>
      </c>
    </row>
    <row r="931" spans="3:5" x14ac:dyDescent="0.4">
      <c r="C931" t="s">
        <v>760</v>
      </c>
      <c r="D931" t="s">
        <v>475</v>
      </c>
      <c r="E931">
        <v>13600</v>
      </c>
    </row>
    <row r="932" spans="3:5" x14ac:dyDescent="0.4">
      <c r="C932" t="s">
        <v>760</v>
      </c>
      <c r="D932" t="s">
        <v>476</v>
      </c>
      <c r="E932">
        <v>17100</v>
      </c>
    </row>
    <row r="933" spans="3:5" x14ac:dyDescent="0.4">
      <c r="C933" t="s">
        <v>760</v>
      </c>
      <c r="D933" t="s">
        <v>477</v>
      </c>
      <c r="E933">
        <v>5700</v>
      </c>
    </row>
    <row r="934" spans="3:5" x14ac:dyDescent="0.4">
      <c r="C934" t="s">
        <v>760</v>
      </c>
      <c r="D934" t="s">
        <v>478</v>
      </c>
      <c r="E934">
        <v>8500</v>
      </c>
    </row>
    <row r="935" spans="3:5" x14ac:dyDescent="0.4">
      <c r="C935" t="s">
        <v>760</v>
      </c>
      <c r="D935" t="s">
        <v>479</v>
      </c>
      <c r="E935">
        <v>10200</v>
      </c>
    </row>
    <row r="936" spans="3:5" x14ac:dyDescent="0.4">
      <c r="C936" t="s">
        <v>760</v>
      </c>
      <c r="D936" t="s">
        <v>480</v>
      </c>
      <c r="E936">
        <v>15100</v>
      </c>
    </row>
    <row r="937" spans="3:5" x14ac:dyDescent="0.4">
      <c r="C937" t="s">
        <v>760</v>
      </c>
      <c r="D937" t="s">
        <v>481</v>
      </c>
      <c r="E937">
        <v>5800</v>
      </c>
    </row>
    <row r="938" spans="3:5" x14ac:dyDescent="0.4">
      <c r="C938" t="s">
        <v>760</v>
      </c>
      <c r="D938" t="s">
        <v>482</v>
      </c>
      <c r="E938">
        <v>6800</v>
      </c>
    </row>
    <row r="939" spans="3:5" x14ac:dyDescent="0.4">
      <c r="C939" t="s">
        <v>760</v>
      </c>
      <c r="D939" t="s">
        <v>483</v>
      </c>
      <c r="E939">
        <v>6300</v>
      </c>
    </row>
    <row r="940" spans="3:5" x14ac:dyDescent="0.4">
      <c r="C940" t="s">
        <v>760</v>
      </c>
      <c r="D940" t="s">
        <v>484</v>
      </c>
      <c r="E940">
        <v>18600</v>
      </c>
    </row>
    <row r="941" spans="3:5" x14ac:dyDescent="0.4">
      <c r="C941" t="s">
        <v>760</v>
      </c>
      <c r="D941" t="s">
        <v>485</v>
      </c>
      <c r="E941">
        <v>27200</v>
      </c>
    </row>
    <row r="942" spans="3:5" x14ac:dyDescent="0.4">
      <c r="C942" t="s">
        <v>760</v>
      </c>
      <c r="D942" t="s">
        <v>486</v>
      </c>
      <c r="E942">
        <v>3600</v>
      </c>
    </row>
    <row r="943" spans="3:5" x14ac:dyDescent="0.4">
      <c r="C943" t="s">
        <v>760</v>
      </c>
      <c r="D943" t="s">
        <v>487</v>
      </c>
      <c r="E943">
        <v>5200</v>
      </c>
    </row>
    <row r="944" spans="3:5" x14ac:dyDescent="0.4">
      <c r="C944" t="s">
        <v>760</v>
      </c>
      <c r="D944" t="s">
        <v>488</v>
      </c>
      <c r="E944">
        <v>7700</v>
      </c>
    </row>
    <row r="945" spans="3:5" x14ac:dyDescent="0.4">
      <c r="C945" t="s">
        <v>760</v>
      </c>
      <c r="D945" t="s">
        <v>489</v>
      </c>
      <c r="E945">
        <v>7100</v>
      </c>
    </row>
    <row r="946" spans="3:5" x14ac:dyDescent="0.4">
      <c r="C946" t="s">
        <v>760</v>
      </c>
      <c r="D946" t="s">
        <v>490</v>
      </c>
      <c r="E946">
        <v>3700</v>
      </c>
    </row>
    <row r="947" spans="3:5" x14ac:dyDescent="0.4">
      <c r="C947" t="s">
        <v>760</v>
      </c>
      <c r="D947" t="s">
        <v>491</v>
      </c>
      <c r="E947">
        <v>8000</v>
      </c>
    </row>
    <row r="948" spans="3:5" x14ac:dyDescent="0.4">
      <c r="C948" t="s">
        <v>760</v>
      </c>
      <c r="D948" t="s">
        <v>492</v>
      </c>
      <c r="E948">
        <v>21100</v>
      </c>
    </row>
    <row r="949" spans="3:5" x14ac:dyDescent="0.4">
      <c r="C949" t="s">
        <v>760</v>
      </c>
      <c r="D949" t="s">
        <v>493</v>
      </c>
      <c r="E949">
        <v>5100</v>
      </c>
    </row>
    <row r="950" spans="3:5" x14ac:dyDescent="0.4">
      <c r="C950" t="s">
        <v>760</v>
      </c>
      <c r="D950" t="s">
        <v>494</v>
      </c>
      <c r="E950">
        <v>8000</v>
      </c>
    </row>
    <row r="951" spans="3:5" x14ac:dyDescent="0.4">
      <c r="C951" t="s">
        <v>760</v>
      </c>
      <c r="D951" t="s">
        <v>495</v>
      </c>
      <c r="E951">
        <v>5000</v>
      </c>
    </row>
    <row r="952" spans="3:5" x14ac:dyDescent="0.4">
      <c r="C952" t="s">
        <v>760</v>
      </c>
      <c r="D952" t="s">
        <v>496</v>
      </c>
      <c r="E952">
        <v>8700</v>
      </c>
    </row>
    <row r="953" spans="3:5" x14ac:dyDescent="0.4">
      <c r="C953" t="s">
        <v>760</v>
      </c>
      <c r="D953" t="s">
        <v>497</v>
      </c>
      <c r="E953">
        <v>16300</v>
      </c>
    </row>
    <row r="954" spans="3:5" x14ac:dyDescent="0.4">
      <c r="C954" t="s">
        <v>760</v>
      </c>
      <c r="D954" t="s">
        <v>498</v>
      </c>
      <c r="E954">
        <v>4500</v>
      </c>
    </row>
    <row r="955" spans="3:5" x14ac:dyDescent="0.4">
      <c r="C955" t="s">
        <v>760</v>
      </c>
      <c r="D955" t="s">
        <v>499</v>
      </c>
      <c r="E955">
        <v>8700</v>
      </c>
    </row>
    <row r="956" spans="3:5" x14ac:dyDescent="0.4">
      <c r="C956" t="s">
        <v>760</v>
      </c>
      <c r="D956" t="s">
        <v>500</v>
      </c>
      <c r="E956">
        <v>2900</v>
      </c>
    </row>
    <row r="957" spans="3:5" x14ac:dyDescent="0.4">
      <c r="C957" t="s">
        <v>760</v>
      </c>
      <c r="D957" t="s">
        <v>501</v>
      </c>
      <c r="E957">
        <v>6200</v>
      </c>
    </row>
    <row r="958" spans="3:5" x14ac:dyDescent="0.4">
      <c r="C958" t="s">
        <v>760</v>
      </c>
      <c r="D958" t="s">
        <v>502</v>
      </c>
      <c r="E958">
        <v>3800</v>
      </c>
    </row>
    <row r="959" spans="3:5" x14ac:dyDescent="0.4">
      <c r="C959" t="s">
        <v>760</v>
      </c>
      <c r="D959" t="s">
        <v>503</v>
      </c>
      <c r="E959">
        <v>4700</v>
      </c>
    </row>
    <row r="960" spans="3:5" x14ac:dyDescent="0.4">
      <c r="C960" t="s">
        <v>760</v>
      </c>
      <c r="D960" t="s">
        <v>504</v>
      </c>
      <c r="E960">
        <v>7200</v>
      </c>
    </row>
    <row r="961" spans="3:5" x14ac:dyDescent="0.4">
      <c r="C961" t="s">
        <v>760</v>
      </c>
      <c r="D961" t="s">
        <v>505</v>
      </c>
      <c r="E961">
        <v>9000</v>
      </c>
    </row>
    <row r="962" spans="3:5" x14ac:dyDescent="0.4">
      <c r="C962" t="s">
        <v>760</v>
      </c>
      <c r="D962" t="s">
        <v>506</v>
      </c>
      <c r="E962">
        <v>3100</v>
      </c>
    </row>
    <row r="963" spans="3:5" x14ac:dyDescent="0.4">
      <c r="C963" t="s">
        <v>760</v>
      </c>
      <c r="D963" t="s">
        <v>507</v>
      </c>
      <c r="E963">
        <v>7100</v>
      </c>
    </row>
    <row r="964" spans="3:5" x14ac:dyDescent="0.4">
      <c r="C964" t="s">
        <v>760</v>
      </c>
      <c r="D964" t="s">
        <v>508</v>
      </c>
      <c r="E964">
        <v>16900</v>
      </c>
    </row>
    <row r="965" spans="3:5" x14ac:dyDescent="0.4">
      <c r="C965" t="s">
        <v>760</v>
      </c>
      <c r="D965" t="s">
        <v>509</v>
      </c>
      <c r="E965">
        <v>4900</v>
      </c>
    </row>
    <row r="966" spans="3:5" x14ac:dyDescent="0.4">
      <c r="C966" t="s">
        <v>760</v>
      </c>
      <c r="D966" t="s">
        <v>510</v>
      </c>
      <c r="E966">
        <v>23100</v>
      </c>
    </row>
    <row r="967" spans="3:5" x14ac:dyDescent="0.4">
      <c r="C967" t="s">
        <v>760</v>
      </c>
      <c r="D967" t="s">
        <v>511</v>
      </c>
      <c r="E967">
        <v>13100</v>
      </c>
    </row>
    <row r="968" spans="3:5" x14ac:dyDescent="0.4">
      <c r="C968" t="s">
        <v>760</v>
      </c>
      <c r="D968" t="s">
        <v>512</v>
      </c>
      <c r="E968">
        <v>37100</v>
      </c>
    </row>
    <row r="969" spans="3:5" x14ac:dyDescent="0.4">
      <c r="C969" t="s">
        <v>760</v>
      </c>
      <c r="D969" t="s">
        <v>695</v>
      </c>
      <c r="E969">
        <v>17400</v>
      </c>
    </row>
    <row r="970" spans="3:5" x14ac:dyDescent="0.4">
      <c r="C970" t="s">
        <v>760</v>
      </c>
      <c r="D970" t="s">
        <v>696</v>
      </c>
      <c r="E970">
        <v>10900</v>
      </c>
    </row>
    <row r="971" spans="3:5" x14ac:dyDescent="0.4">
      <c r="C971" t="s">
        <v>760</v>
      </c>
      <c r="D971" t="s">
        <v>697</v>
      </c>
      <c r="E971">
        <v>13700</v>
      </c>
    </row>
    <row r="972" spans="3:5" x14ac:dyDescent="0.4">
      <c r="C972" t="s">
        <v>760</v>
      </c>
      <c r="D972" t="s">
        <v>698</v>
      </c>
      <c r="E972">
        <v>10600</v>
      </c>
    </row>
    <row r="973" spans="3:5" x14ac:dyDescent="0.4">
      <c r="C973" t="s">
        <v>760</v>
      </c>
      <c r="D973" t="s">
        <v>699</v>
      </c>
      <c r="E973">
        <v>6700</v>
      </c>
    </row>
    <row r="974" spans="3:5" x14ac:dyDescent="0.4">
      <c r="C974" t="s">
        <v>760</v>
      </c>
      <c r="D974" t="s">
        <v>700</v>
      </c>
      <c r="E974">
        <v>5700</v>
      </c>
    </row>
    <row r="975" spans="3:5" x14ac:dyDescent="0.4">
      <c r="C975" t="s">
        <v>760</v>
      </c>
      <c r="D975" t="s">
        <v>701</v>
      </c>
      <c r="E975">
        <v>6800</v>
      </c>
    </row>
    <row r="976" spans="3:5" x14ac:dyDescent="0.4">
      <c r="C976" t="s">
        <v>760</v>
      </c>
      <c r="D976" t="s">
        <v>702</v>
      </c>
      <c r="E976">
        <v>8100</v>
      </c>
    </row>
    <row r="977" spans="3:5" x14ac:dyDescent="0.4">
      <c r="C977" t="s">
        <v>760</v>
      </c>
      <c r="D977" t="s">
        <v>703</v>
      </c>
      <c r="E977">
        <v>9000</v>
      </c>
    </row>
    <row r="978" spans="3:5" x14ac:dyDescent="0.4">
      <c r="C978" t="s">
        <v>760</v>
      </c>
      <c r="D978" t="s">
        <v>704</v>
      </c>
      <c r="E978">
        <v>9100</v>
      </c>
    </row>
    <row r="979" spans="3:5" x14ac:dyDescent="0.4">
      <c r="C979" t="s">
        <v>760</v>
      </c>
      <c r="D979" t="s">
        <v>705</v>
      </c>
      <c r="E979">
        <v>6600</v>
      </c>
    </row>
    <row r="980" spans="3:5" x14ac:dyDescent="0.4">
      <c r="C980" t="s">
        <v>760</v>
      </c>
      <c r="D980" t="s">
        <v>706</v>
      </c>
      <c r="E980">
        <v>4400</v>
      </c>
    </row>
    <row r="981" spans="3:5" x14ac:dyDescent="0.4">
      <c r="C981" t="s">
        <v>760</v>
      </c>
      <c r="D981" t="s">
        <v>707</v>
      </c>
      <c r="E981">
        <v>13500</v>
      </c>
    </row>
    <row r="982" spans="3:5" x14ac:dyDescent="0.4">
      <c r="C982" t="s">
        <v>760</v>
      </c>
      <c r="D982" t="s">
        <v>708</v>
      </c>
      <c r="E982">
        <v>7500</v>
      </c>
    </row>
    <row r="983" spans="3:5" x14ac:dyDescent="0.4">
      <c r="C983" t="s">
        <v>760</v>
      </c>
      <c r="D983" t="s">
        <v>709</v>
      </c>
      <c r="E983">
        <v>11700</v>
      </c>
    </row>
    <row r="984" spans="3:5" x14ac:dyDescent="0.4">
      <c r="C984" t="s">
        <v>760</v>
      </c>
      <c r="D984" t="s">
        <v>710</v>
      </c>
      <c r="E984">
        <v>13100</v>
      </c>
    </row>
    <row r="985" spans="3:5" x14ac:dyDescent="0.4">
      <c r="C985" t="s">
        <v>760</v>
      </c>
      <c r="D985" t="s">
        <v>711</v>
      </c>
      <c r="E985">
        <v>28100</v>
      </c>
    </row>
    <row r="986" spans="3:5" x14ac:dyDescent="0.4">
      <c r="C986" t="s">
        <v>760</v>
      </c>
      <c r="D986" t="s">
        <v>712</v>
      </c>
      <c r="E986">
        <v>10600</v>
      </c>
    </row>
    <row r="987" spans="3:5" x14ac:dyDescent="0.4">
      <c r="C987" t="s">
        <v>760</v>
      </c>
      <c r="D987" t="s">
        <v>713</v>
      </c>
      <c r="E987">
        <v>10500</v>
      </c>
    </row>
    <row r="988" spans="3:5" x14ac:dyDescent="0.4">
      <c r="C988" t="s">
        <v>760</v>
      </c>
      <c r="D988" t="s">
        <v>714</v>
      </c>
      <c r="E988">
        <v>11400</v>
      </c>
    </row>
    <row r="989" spans="3:5" x14ac:dyDescent="0.4">
      <c r="C989" t="s">
        <v>760</v>
      </c>
      <c r="D989" t="s">
        <v>715</v>
      </c>
      <c r="E989">
        <v>17200</v>
      </c>
    </row>
    <row r="990" spans="3:5" x14ac:dyDescent="0.4">
      <c r="C990" t="s">
        <v>760</v>
      </c>
      <c r="D990" t="s">
        <v>716</v>
      </c>
      <c r="E990">
        <v>9700</v>
      </c>
    </row>
    <row r="991" spans="3:5" x14ac:dyDescent="0.4">
      <c r="C991" t="s">
        <v>760</v>
      </c>
      <c r="D991" t="s">
        <v>717</v>
      </c>
      <c r="E991">
        <v>14500</v>
      </c>
    </row>
    <row r="992" spans="3:5" x14ac:dyDescent="0.4">
      <c r="C992" t="s">
        <v>760</v>
      </c>
      <c r="D992" t="s">
        <v>718</v>
      </c>
      <c r="E992">
        <v>17500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206600</v>
      </c>
    </row>
    <row r="999" spans="3:5" x14ac:dyDescent="0.4">
      <c r="C999" t="s">
        <v>761</v>
      </c>
      <c r="D999" t="s">
        <v>513</v>
      </c>
      <c r="E999">
        <v>123200</v>
      </c>
    </row>
    <row r="1000" spans="3:5" x14ac:dyDescent="0.4">
      <c r="C1000" t="s">
        <v>761</v>
      </c>
      <c r="D1000" t="s">
        <v>514</v>
      </c>
      <c r="E1000">
        <v>26600</v>
      </c>
    </row>
    <row r="1001" spans="3:5" x14ac:dyDescent="0.4">
      <c r="C1001" t="s">
        <v>761</v>
      </c>
      <c r="D1001" t="s">
        <v>515</v>
      </c>
      <c r="E1001">
        <v>43300</v>
      </c>
    </row>
    <row r="1002" spans="3:5" x14ac:dyDescent="0.4">
      <c r="C1002" t="s">
        <v>761</v>
      </c>
      <c r="D1002" t="s">
        <v>516</v>
      </c>
      <c r="E1002">
        <v>23900</v>
      </c>
    </row>
    <row r="1003" spans="3:5" x14ac:dyDescent="0.4">
      <c r="C1003" t="s">
        <v>761</v>
      </c>
      <c r="D1003" t="s">
        <v>517</v>
      </c>
      <c r="E1003">
        <v>18900</v>
      </c>
    </row>
    <row r="1004" spans="3:5" x14ac:dyDescent="0.4">
      <c r="C1004" t="s">
        <v>761</v>
      </c>
      <c r="D1004" t="s">
        <v>518</v>
      </c>
      <c r="E1004">
        <v>16400</v>
      </c>
    </row>
    <row r="1005" spans="3:5" x14ac:dyDescent="0.4">
      <c r="C1005" t="s">
        <v>761</v>
      </c>
      <c r="D1005" t="s">
        <v>519</v>
      </c>
      <c r="E1005">
        <v>34700</v>
      </c>
    </row>
    <row r="1006" spans="3:5" x14ac:dyDescent="0.4">
      <c r="C1006" t="s">
        <v>761</v>
      </c>
      <c r="D1006" t="s">
        <v>520</v>
      </c>
      <c r="E1006">
        <v>23900</v>
      </c>
    </row>
    <row r="1007" spans="3:5" x14ac:dyDescent="0.4">
      <c r="C1007" t="s">
        <v>761</v>
      </c>
      <c r="D1007" t="s">
        <v>521</v>
      </c>
      <c r="E1007">
        <v>56300</v>
      </c>
    </row>
    <row r="1008" spans="3:5" x14ac:dyDescent="0.4">
      <c r="C1008" t="s">
        <v>761</v>
      </c>
      <c r="D1008" t="s">
        <v>522</v>
      </c>
      <c r="E1008">
        <v>68500</v>
      </c>
    </row>
    <row r="1009" spans="3:5" x14ac:dyDescent="0.4">
      <c r="C1009" t="s">
        <v>761</v>
      </c>
      <c r="D1009" t="s">
        <v>523</v>
      </c>
      <c r="E1009">
        <v>29500</v>
      </c>
    </row>
    <row r="1010" spans="3:5" x14ac:dyDescent="0.4">
      <c r="C1010" t="s">
        <v>761</v>
      </c>
      <c r="D1010" t="s">
        <v>524</v>
      </c>
      <c r="E1010">
        <v>39700</v>
      </c>
    </row>
    <row r="1011" spans="3:5" x14ac:dyDescent="0.4">
      <c r="C1011" t="s">
        <v>761</v>
      </c>
      <c r="D1011" t="s">
        <v>525</v>
      </c>
      <c r="E1011">
        <v>32400</v>
      </c>
    </row>
    <row r="1012" spans="3:5" x14ac:dyDescent="0.4">
      <c r="C1012" t="s">
        <v>761</v>
      </c>
      <c r="D1012" t="s">
        <v>526</v>
      </c>
      <c r="E1012">
        <v>37400</v>
      </c>
    </row>
    <row r="1013" spans="3:5" x14ac:dyDescent="0.4">
      <c r="C1013" t="s">
        <v>761</v>
      </c>
      <c r="D1013" t="s">
        <v>527</v>
      </c>
      <c r="E1013">
        <v>43600</v>
      </c>
    </row>
    <row r="1014" spans="3:5" x14ac:dyDescent="0.4">
      <c r="C1014" t="s">
        <v>761</v>
      </c>
      <c r="D1014" t="s">
        <v>528</v>
      </c>
      <c r="E1014">
        <v>25900</v>
      </c>
    </row>
    <row r="1015" spans="3:5" x14ac:dyDescent="0.4">
      <c r="C1015" t="s">
        <v>761</v>
      </c>
      <c r="D1015" t="s">
        <v>529</v>
      </c>
      <c r="E1015">
        <v>46800</v>
      </c>
    </row>
    <row r="1016" spans="3:5" x14ac:dyDescent="0.4">
      <c r="C1016" t="s">
        <v>761</v>
      </c>
      <c r="D1016" t="s">
        <v>530</v>
      </c>
      <c r="E1016">
        <v>52300</v>
      </c>
    </row>
    <row r="1017" spans="3:5" x14ac:dyDescent="0.4">
      <c r="C1017" t="s">
        <v>761</v>
      </c>
      <c r="D1017" t="s">
        <v>531</v>
      </c>
      <c r="E1017">
        <v>58300</v>
      </c>
    </row>
    <row r="1018" spans="3:5" x14ac:dyDescent="0.4">
      <c r="C1018" t="s">
        <v>761</v>
      </c>
      <c r="D1018" t="s">
        <v>532</v>
      </c>
      <c r="E1018">
        <v>50800</v>
      </c>
    </row>
    <row r="1019" spans="3:5" x14ac:dyDescent="0.4">
      <c r="C1019" t="s">
        <v>761</v>
      </c>
      <c r="D1019" t="s">
        <v>533</v>
      </c>
      <c r="E1019">
        <v>46000</v>
      </c>
    </row>
    <row r="1020" spans="3:5" x14ac:dyDescent="0.4">
      <c r="C1020" t="s">
        <v>761</v>
      </c>
      <c r="D1020" t="s">
        <v>534</v>
      </c>
      <c r="E1020">
        <v>69600</v>
      </c>
    </row>
    <row r="1021" spans="3:5" x14ac:dyDescent="0.4">
      <c r="C1021" t="s">
        <v>761</v>
      </c>
      <c r="D1021" t="s">
        <v>535</v>
      </c>
      <c r="E1021">
        <v>105900</v>
      </c>
    </row>
    <row r="1022" spans="3:5" x14ac:dyDescent="0.4">
      <c r="C1022" t="s">
        <v>761</v>
      </c>
      <c r="D1022" t="s">
        <v>536</v>
      </c>
      <c r="E1022">
        <v>54000</v>
      </c>
    </row>
    <row r="1023" spans="3:5" x14ac:dyDescent="0.4">
      <c r="C1023" t="s">
        <v>761</v>
      </c>
      <c r="D1023" t="s">
        <v>537</v>
      </c>
      <c r="E1023">
        <v>22800</v>
      </c>
    </row>
    <row r="1024" spans="3:5" x14ac:dyDescent="0.4">
      <c r="C1024" t="s">
        <v>761</v>
      </c>
      <c r="D1024" t="s">
        <v>538</v>
      </c>
      <c r="E1024">
        <v>19500</v>
      </c>
    </row>
    <row r="1025" spans="3:5" x14ac:dyDescent="0.4">
      <c r="C1025" t="s">
        <v>761</v>
      </c>
      <c r="D1025" t="s">
        <v>539</v>
      </c>
      <c r="E1025">
        <v>37000</v>
      </c>
    </row>
    <row r="1026" spans="3:5" x14ac:dyDescent="0.4">
      <c r="C1026" t="s">
        <v>761</v>
      </c>
      <c r="D1026" t="s">
        <v>540</v>
      </c>
      <c r="E1026">
        <v>11500</v>
      </c>
    </row>
    <row r="1027" spans="3:5" x14ac:dyDescent="0.4">
      <c r="C1027" t="s">
        <v>761</v>
      </c>
      <c r="D1027" t="s">
        <v>541</v>
      </c>
      <c r="E1027">
        <v>12300</v>
      </c>
    </row>
    <row r="1028" spans="3:5" x14ac:dyDescent="0.4">
      <c r="C1028" t="s">
        <v>761</v>
      </c>
      <c r="D1028" t="s">
        <v>542</v>
      </c>
      <c r="E1028">
        <v>14700</v>
      </c>
    </row>
    <row r="1029" spans="3:5" x14ac:dyDescent="0.4">
      <c r="C1029" t="s">
        <v>761</v>
      </c>
      <c r="D1029" t="s">
        <v>543</v>
      </c>
      <c r="E1029">
        <v>20900</v>
      </c>
    </row>
    <row r="1030" spans="3:5" x14ac:dyDescent="0.4">
      <c r="C1030" t="s">
        <v>761</v>
      </c>
      <c r="D1030" t="s">
        <v>544</v>
      </c>
      <c r="E1030">
        <v>13800</v>
      </c>
    </row>
    <row r="1031" spans="3:5" x14ac:dyDescent="0.4">
      <c r="C1031" t="s">
        <v>761</v>
      </c>
      <c r="D1031" t="s">
        <v>545</v>
      </c>
      <c r="E1031">
        <v>16800</v>
      </c>
    </row>
    <row r="1032" spans="3:5" x14ac:dyDescent="0.4">
      <c r="C1032" t="s">
        <v>761</v>
      </c>
      <c r="D1032" t="s">
        <v>546</v>
      </c>
      <c r="E1032">
        <v>18200</v>
      </c>
    </row>
    <row r="1033" spans="3:5" x14ac:dyDescent="0.4">
      <c r="C1033" t="s">
        <v>761</v>
      </c>
      <c r="D1033" t="s">
        <v>547</v>
      </c>
      <c r="E1033">
        <v>6700</v>
      </c>
    </row>
    <row r="1034" spans="3:5" x14ac:dyDescent="0.4">
      <c r="C1034" t="s">
        <v>761</v>
      </c>
      <c r="D1034" t="s">
        <v>548</v>
      </c>
      <c r="E1034">
        <v>12800</v>
      </c>
    </row>
    <row r="1035" spans="3:5" x14ac:dyDescent="0.4">
      <c r="C1035" t="s">
        <v>761</v>
      </c>
      <c r="D1035" t="s">
        <v>549</v>
      </c>
      <c r="E1035">
        <v>15400</v>
      </c>
    </row>
    <row r="1036" spans="3:5" x14ac:dyDescent="0.4">
      <c r="C1036" t="s">
        <v>761</v>
      </c>
      <c r="D1036" t="s">
        <v>550</v>
      </c>
      <c r="E1036">
        <v>7300</v>
      </c>
    </row>
    <row r="1037" spans="3:5" x14ac:dyDescent="0.4">
      <c r="C1037" t="s">
        <v>761</v>
      </c>
      <c r="D1037" t="s">
        <v>551</v>
      </c>
      <c r="E1037">
        <v>7500</v>
      </c>
    </row>
    <row r="1038" spans="3:5" x14ac:dyDescent="0.4">
      <c r="C1038" t="s">
        <v>761</v>
      </c>
      <c r="D1038" t="s">
        <v>552</v>
      </c>
      <c r="E1038">
        <v>4500</v>
      </c>
    </row>
    <row r="1039" spans="3:5" x14ac:dyDescent="0.4">
      <c r="C1039" t="s">
        <v>761</v>
      </c>
      <c r="D1039" t="s">
        <v>553</v>
      </c>
      <c r="E1039">
        <v>18200</v>
      </c>
    </row>
    <row r="1040" spans="3:5" x14ac:dyDescent="0.4">
      <c r="C1040" t="s">
        <v>761</v>
      </c>
      <c r="D1040" t="s">
        <v>554</v>
      </c>
      <c r="E1040">
        <v>15000</v>
      </c>
    </row>
    <row r="1041" spans="3:5" x14ac:dyDescent="0.4">
      <c r="C1041" t="s">
        <v>761</v>
      </c>
      <c r="D1041" t="s">
        <v>555</v>
      </c>
      <c r="E1041">
        <v>9900</v>
      </c>
    </row>
    <row r="1042" spans="3:5" x14ac:dyDescent="0.4">
      <c r="C1042" t="s">
        <v>761</v>
      </c>
      <c r="D1042" t="s">
        <v>556</v>
      </c>
      <c r="E1042">
        <v>17800</v>
      </c>
    </row>
    <row r="1043" spans="3:5" x14ac:dyDescent="0.4">
      <c r="C1043" t="s">
        <v>761</v>
      </c>
      <c r="D1043" t="s">
        <v>557</v>
      </c>
      <c r="E1043">
        <v>10800</v>
      </c>
    </row>
    <row r="1044" spans="3:5" x14ac:dyDescent="0.4">
      <c r="C1044" t="s">
        <v>761</v>
      </c>
      <c r="D1044" t="s">
        <v>558</v>
      </c>
      <c r="E1044">
        <v>12900</v>
      </c>
    </row>
    <row r="1045" spans="3:5" x14ac:dyDescent="0.4">
      <c r="C1045" t="s">
        <v>761</v>
      </c>
      <c r="D1045" t="s">
        <v>559</v>
      </c>
      <c r="E1045">
        <v>9500</v>
      </c>
    </row>
    <row r="1046" spans="3:5" x14ac:dyDescent="0.4">
      <c r="C1046" t="s">
        <v>761</v>
      </c>
      <c r="D1046" t="s">
        <v>560</v>
      </c>
      <c r="E1046">
        <v>7300</v>
      </c>
    </row>
    <row r="1047" spans="3:5" x14ac:dyDescent="0.4">
      <c r="C1047" t="s">
        <v>761</v>
      </c>
      <c r="D1047" t="s">
        <v>561</v>
      </c>
      <c r="E1047">
        <v>15200</v>
      </c>
    </row>
    <row r="1048" spans="3:5" x14ac:dyDescent="0.4">
      <c r="C1048" t="s">
        <v>761</v>
      </c>
      <c r="D1048" t="s">
        <v>562</v>
      </c>
      <c r="E1048">
        <v>14800</v>
      </c>
    </row>
    <row r="1049" spans="3:5" x14ac:dyDescent="0.4">
      <c r="C1049" t="s">
        <v>761</v>
      </c>
      <c r="D1049" t="s">
        <v>563</v>
      </c>
      <c r="E1049">
        <v>13100</v>
      </c>
    </row>
    <row r="1050" spans="3:5" x14ac:dyDescent="0.4">
      <c r="C1050" t="s">
        <v>761</v>
      </c>
      <c r="D1050" t="s">
        <v>564</v>
      </c>
      <c r="E1050">
        <v>13200</v>
      </c>
    </row>
    <row r="1051" spans="3:5" x14ac:dyDescent="0.4">
      <c r="C1051" t="s">
        <v>761</v>
      </c>
      <c r="D1051" t="s">
        <v>565</v>
      </c>
      <c r="E1051">
        <v>6600</v>
      </c>
    </row>
    <row r="1052" spans="3:5" x14ac:dyDescent="0.4">
      <c r="C1052" t="s">
        <v>761</v>
      </c>
      <c r="D1052" t="s">
        <v>566</v>
      </c>
      <c r="E1052">
        <v>6300</v>
      </c>
    </row>
    <row r="1053" spans="3:5" x14ac:dyDescent="0.4">
      <c r="C1053" t="s">
        <v>761</v>
      </c>
      <c r="D1053" t="s">
        <v>567</v>
      </c>
      <c r="E1053">
        <v>3700</v>
      </c>
    </row>
    <row r="1054" spans="3:5" x14ac:dyDescent="0.4">
      <c r="C1054" t="s">
        <v>761</v>
      </c>
      <c r="D1054" t="s">
        <v>568</v>
      </c>
      <c r="E1054">
        <v>7600</v>
      </c>
    </row>
    <row r="1055" spans="3:5" x14ac:dyDescent="0.4">
      <c r="C1055" t="s">
        <v>761</v>
      </c>
      <c r="D1055" t="s">
        <v>569</v>
      </c>
      <c r="E1055">
        <v>9100</v>
      </c>
    </row>
    <row r="1056" spans="3:5" x14ac:dyDescent="0.4">
      <c r="C1056" t="s">
        <v>761</v>
      </c>
      <c r="D1056" t="s">
        <v>570</v>
      </c>
      <c r="E1056">
        <v>18200</v>
      </c>
    </row>
    <row r="1057" spans="3:5" x14ac:dyDescent="0.4">
      <c r="C1057" t="s">
        <v>761</v>
      </c>
      <c r="D1057" t="s">
        <v>571</v>
      </c>
      <c r="E1057">
        <v>6900</v>
      </c>
    </row>
    <row r="1058" spans="3:5" x14ac:dyDescent="0.4">
      <c r="C1058" t="s">
        <v>761</v>
      </c>
      <c r="D1058" t="s">
        <v>572</v>
      </c>
      <c r="E1058">
        <v>6800</v>
      </c>
    </row>
    <row r="1059" spans="3:5" x14ac:dyDescent="0.4">
      <c r="C1059" t="s">
        <v>761</v>
      </c>
      <c r="D1059" t="s">
        <v>573</v>
      </c>
      <c r="E1059">
        <v>11600</v>
      </c>
    </row>
    <row r="1060" spans="3:5" x14ac:dyDescent="0.4">
      <c r="C1060" t="s">
        <v>761</v>
      </c>
      <c r="D1060" t="s">
        <v>574</v>
      </c>
      <c r="E1060">
        <v>8800</v>
      </c>
    </row>
    <row r="1061" spans="3:5" x14ac:dyDescent="0.4">
      <c r="C1061" t="s">
        <v>761</v>
      </c>
      <c r="D1061" t="s">
        <v>575</v>
      </c>
      <c r="E1061">
        <v>5700</v>
      </c>
    </row>
    <row r="1062" spans="3:5" x14ac:dyDescent="0.4">
      <c r="C1062" t="s">
        <v>761</v>
      </c>
      <c r="D1062" t="s">
        <v>576</v>
      </c>
      <c r="E1062">
        <v>10500</v>
      </c>
    </row>
    <row r="1063" spans="3:5" x14ac:dyDescent="0.4">
      <c r="C1063" t="s">
        <v>761</v>
      </c>
      <c r="D1063" t="s">
        <v>577</v>
      </c>
      <c r="E1063">
        <v>10700</v>
      </c>
    </row>
    <row r="1064" spans="3:5" x14ac:dyDescent="0.4">
      <c r="C1064" t="s">
        <v>761</v>
      </c>
      <c r="D1064" t="s">
        <v>578</v>
      </c>
      <c r="E1064">
        <v>14600</v>
      </c>
    </row>
    <row r="1065" spans="3:5" x14ac:dyDescent="0.4">
      <c r="C1065" t="s">
        <v>761</v>
      </c>
      <c r="D1065" t="s">
        <v>579</v>
      </c>
      <c r="E1065">
        <v>6800</v>
      </c>
    </row>
    <row r="1066" spans="3:5" x14ac:dyDescent="0.4">
      <c r="C1066" t="s">
        <v>761</v>
      </c>
      <c r="D1066" t="s">
        <v>580</v>
      </c>
      <c r="E1066">
        <v>7900</v>
      </c>
    </row>
    <row r="1067" spans="3:5" x14ac:dyDescent="0.4">
      <c r="C1067" t="s">
        <v>761</v>
      </c>
      <c r="D1067" t="s">
        <v>581</v>
      </c>
      <c r="E1067">
        <v>8600</v>
      </c>
    </row>
    <row r="1068" spans="3:5" x14ac:dyDescent="0.4">
      <c r="C1068" t="s">
        <v>761</v>
      </c>
      <c r="D1068" t="s">
        <v>582</v>
      </c>
      <c r="E1068">
        <v>9800</v>
      </c>
    </row>
    <row r="1069" spans="3:5" x14ac:dyDescent="0.4">
      <c r="C1069" t="s">
        <v>761</v>
      </c>
      <c r="D1069" t="s">
        <v>583</v>
      </c>
      <c r="E1069">
        <v>7900</v>
      </c>
    </row>
    <row r="1070" spans="3:5" x14ac:dyDescent="0.4">
      <c r="C1070" t="s">
        <v>761</v>
      </c>
      <c r="D1070" t="s">
        <v>584</v>
      </c>
      <c r="E1070">
        <v>1900</v>
      </c>
    </row>
    <row r="1071" spans="3:5" x14ac:dyDescent="0.4">
      <c r="C1071" t="s">
        <v>761</v>
      </c>
      <c r="D1071" t="s">
        <v>585</v>
      </c>
      <c r="E1071">
        <v>10800</v>
      </c>
    </row>
    <row r="1072" spans="3:5" x14ac:dyDescent="0.4">
      <c r="C1072" t="s">
        <v>761</v>
      </c>
      <c r="D1072" t="s">
        <v>586</v>
      </c>
      <c r="E1072">
        <v>9400</v>
      </c>
    </row>
    <row r="1073" spans="3:5" x14ac:dyDescent="0.4">
      <c r="C1073" t="s">
        <v>761</v>
      </c>
      <c r="D1073" t="s">
        <v>587</v>
      </c>
      <c r="E1073">
        <v>12200</v>
      </c>
    </row>
    <row r="1074" spans="3:5" x14ac:dyDescent="0.4">
      <c r="C1074" t="s">
        <v>761</v>
      </c>
      <c r="D1074" t="s">
        <v>588</v>
      </c>
      <c r="E1074">
        <v>8800</v>
      </c>
    </row>
    <row r="1075" spans="3:5" x14ac:dyDescent="0.4">
      <c r="C1075" t="s">
        <v>761</v>
      </c>
      <c r="D1075" t="s">
        <v>589</v>
      </c>
      <c r="E1075">
        <v>8800</v>
      </c>
    </row>
    <row r="1076" spans="3:5" x14ac:dyDescent="0.4">
      <c r="C1076" t="s">
        <v>761</v>
      </c>
      <c r="D1076" t="s">
        <v>590</v>
      </c>
      <c r="E1076">
        <v>12500</v>
      </c>
    </row>
    <row r="1077" spans="3:5" x14ac:dyDescent="0.4">
      <c r="C1077" t="s">
        <v>761</v>
      </c>
      <c r="D1077" t="s">
        <v>591</v>
      </c>
      <c r="E1077">
        <v>5600</v>
      </c>
    </row>
    <row r="1078" spans="3:5" x14ac:dyDescent="0.4">
      <c r="C1078" t="s">
        <v>761</v>
      </c>
      <c r="D1078" t="s">
        <v>592</v>
      </c>
      <c r="E1078">
        <v>5000</v>
      </c>
    </row>
    <row r="1079" spans="3:5" x14ac:dyDescent="0.4">
      <c r="C1079" t="s">
        <v>761</v>
      </c>
      <c r="D1079" t="s">
        <v>593</v>
      </c>
      <c r="E1079">
        <v>2500</v>
      </c>
    </row>
    <row r="1080" spans="3:5" x14ac:dyDescent="0.4">
      <c r="C1080" t="s">
        <v>761</v>
      </c>
      <c r="D1080" t="s">
        <v>594</v>
      </c>
      <c r="E1080">
        <v>16800</v>
      </c>
    </row>
    <row r="1081" spans="3:5" x14ac:dyDescent="0.4">
      <c r="C1081" t="s">
        <v>761</v>
      </c>
      <c r="D1081" t="s">
        <v>595</v>
      </c>
      <c r="E1081">
        <v>9200</v>
      </c>
    </row>
    <row r="1082" spans="3:5" x14ac:dyDescent="0.4">
      <c r="C1082" t="s">
        <v>761</v>
      </c>
      <c r="D1082" t="s">
        <v>596</v>
      </c>
      <c r="E1082">
        <v>18000</v>
      </c>
    </row>
    <row r="1083" spans="3:5" x14ac:dyDescent="0.4">
      <c r="C1083" t="s">
        <v>761</v>
      </c>
      <c r="D1083" t="s">
        <v>597</v>
      </c>
      <c r="E1083">
        <v>15800</v>
      </c>
    </row>
    <row r="1084" spans="3:5" x14ac:dyDescent="0.4">
      <c r="C1084" t="s">
        <v>761</v>
      </c>
      <c r="D1084" t="s">
        <v>598</v>
      </c>
      <c r="E1084">
        <v>10100</v>
      </c>
    </row>
    <row r="1085" spans="3:5" x14ac:dyDescent="0.4">
      <c r="C1085" t="s">
        <v>761</v>
      </c>
      <c r="D1085" t="s">
        <v>599</v>
      </c>
      <c r="E1085">
        <v>10300</v>
      </c>
    </row>
    <row r="1086" spans="3:5" x14ac:dyDescent="0.4">
      <c r="C1086" t="s">
        <v>761</v>
      </c>
      <c r="D1086" t="s">
        <v>600</v>
      </c>
      <c r="E1086">
        <v>13400</v>
      </c>
    </row>
    <row r="1087" spans="3:5" x14ac:dyDescent="0.4">
      <c r="C1087" t="s">
        <v>761</v>
      </c>
      <c r="D1087" t="s">
        <v>601</v>
      </c>
      <c r="E1087">
        <v>9000</v>
      </c>
    </row>
    <row r="1088" spans="3:5" x14ac:dyDescent="0.4">
      <c r="C1088" t="s">
        <v>761</v>
      </c>
      <c r="D1088" t="s">
        <v>602</v>
      </c>
      <c r="E1088">
        <v>12300</v>
      </c>
    </row>
    <row r="1089" spans="3:5" x14ac:dyDescent="0.4">
      <c r="C1089" t="s">
        <v>761</v>
      </c>
      <c r="D1089" t="s">
        <v>603</v>
      </c>
      <c r="E1089">
        <v>12200</v>
      </c>
    </row>
    <row r="1090" spans="3:5" x14ac:dyDescent="0.4">
      <c r="C1090" t="s">
        <v>761</v>
      </c>
      <c r="D1090" t="s">
        <v>604</v>
      </c>
      <c r="E1090">
        <v>6300</v>
      </c>
    </row>
    <row r="1091" spans="3:5" x14ac:dyDescent="0.4">
      <c r="C1091" t="s">
        <v>761</v>
      </c>
      <c r="D1091" t="s">
        <v>605</v>
      </c>
      <c r="E1091">
        <v>4700</v>
      </c>
    </row>
    <row r="1092" spans="3:5" x14ac:dyDescent="0.4">
      <c r="C1092" t="s">
        <v>761</v>
      </c>
      <c r="D1092" t="s">
        <v>606</v>
      </c>
      <c r="E1092">
        <v>25600</v>
      </c>
    </row>
    <row r="1093" spans="3:5" x14ac:dyDescent="0.4">
      <c r="C1093" t="s">
        <v>761</v>
      </c>
      <c r="D1093" t="s">
        <v>607</v>
      </c>
      <c r="E1093">
        <v>14400</v>
      </c>
    </row>
    <row r="1094" spans="3:5" x14ac:dyDescent="0.4">
      <c r="C1094" t="s">
        <v>761</v>
      </c>
      <c r="D1094" t="s">
        <v>608</v>
      </c>
      <c r="E1094">
        <v>16700</v>
      </c>
    </row>
    <row r="1095" spans="3:5" x14ac:dyDescent="0.4">
      <c r="C1095" t="s">
        <v>761</v>
      </c>
      <c r="D1095" t="s">
        <v>609</v>
      </c>
      <c r="E1095">
        <v>23000</v>
      </c>
    </row>
    <row r="1096" spans="3:5" x14ac:dyDescent="0.4">
      <c r="C1096" t="s">
        <v>761</v>
      </c>
      <c r="D1096" t="s">
        <v>610</v>
      </c>
      <c r="E1096">
        <v>11700</v>
      </c>
    </row>
    <row r="1097" spans="3:5" x14ac:dyDescent="0.4">
      <c r="C1097" t="s">
        <v>761</v>
      </c>
      <c r="D1097" t="s">
        <v>611</v>
      </c>
      <c r="E1097">
        <v>30100</v>
      </c>
    </row>
    <row r="1098" spans="3:5" x14ac:dyDescent="0.4">
      <c r="C1098" t="s">
        <v>761</v>
      </c>
      <c r="D1098" t="s">
        <v>612</v>
      </c>
      <c r="E1098">
        <v>23500</v>
      </c>
    </row>
    <row r="1099" spans="3:5" x14ac:dyDescent="0.4">
      <c r="C1099" t="s">
        <v>761</v>
      </c>
      <c r="D1099" t="s">
        <v>613</v>
      </c>
      <c r="E1099">
        <v>9600</v>
      </c>
    </row>
    <row r="1100" spans="3:5" x14ac:dyDescent="0.4">
      <c r="C1100" t="s">
        <v>761</v>
      </c>
      <c r="D1100" t="s">
        <v>614</v>
      </c>
      <c r="E1100">
        <v>48800</v>
      </c>
    </row>
    <row r="1101" spans="3:5" x14ac:dyDescent="0.4">
      <c r="C1101" t="s">
        <v>761</v>
      </c>
      <c r="D1101" t="s">
        <v>615</v>
      </c>
      <c r="E1101">
        <v>27300</v>
      </c>
    </row>
    <row r="1102" spans="3:5" x14ac:dyDescent="0.4">
      <c r="C1102" t="s">
        <v>761</v>
      </c>
      <c r="D1102" t="s">
        <v>616</v>
      </c>
      <c r="E1102">
        <v>35500</v>
      </c>
    </row>
    <row r="1103" spans="3:5" x14ac:dyDescent="0.4">
      <c r="C1103" t="s">
        <v>761</v>
      </c>
      <c r="D1103" t="s">
        <v>617</v>
      </c>
      <c r="E1103">
        <v>28000</v>
      </c>
    </row>
    <row r="1104" spans="3:5" x14ac:dyDescent="0.4">
      <c r="C1104" t="s">
        <v>761</v>
      </c>
      <c r="D1104" t="s">
        <v>618</v>
      </c>
      <c r="E1104">
        <v>9400</v>
      </c>
    </row>
    <row r="1105" spans="3:5" x14ac:dyDescent="0.4">
      <c r="C1105" t="s">
        <v>761</v>
      </c>
      <c r="D1105" t="s">
        <v>619</v>
      </c>
      <c r="E1105">
        <v>11900</v>
      </c>
    </row>
    <row r="1106" spans="3:5" x14ac:dyDescent="0.4">
      <c r="C1106" t="s">
        <v>761</v>
      </c>
      <c r="D1106" t="s">
        <v>620</v>
      </c>
      <c r="E1106">
        <v>19900</v>
      </c>
    </row>
    <row r="1107" spans="3:5" x14ac:dyDescent="0.4">
      <c r="C1107" t="s">
        <v>761</v>
      </c>
      <c r="D1107" t="s">
        <v>621</v>
      </c>
      <c r="E1107">
        <v>8400</v>
      </c>
    </row>
    <row r="1108" spans="3:5" x14ac:dyDescent="0.4">
      <c r="C1108" t="s">
        <v>761</v>
      </c>
      <c r="D1108" t="s">
        <v>622</v>
      </c>
      <c r="E1108">
        <v>7100</v>
      </c>
    </row>
    <row r="1109" spans="3:5" x14ac:dyDescent="0.4">
      <c r="C1109" t="s">
        <v>761</v>
      </c>
      <c r="D1109" t="s">
        <v>623</v>
      </c>
      <c r="E1109">
        <v>20700</v>
      </c>
    </row>
    <row r="1110" spans="3:5" x14ac:dyDescent="0.4">
      <c r="C1110" t="s">
        <v>761</v>
      </c>
      <c r="D1110" t="s">
        <v>624</v>
      </c>
      <c r="E1110">
        <v>10200</v>
      </c>
    </row>
    <row r="1111" spans="3:5" x14ac:dyDescent="0.4">
      <c r="C1111" t="s">
        <v>761</v>
      </c>
      <c r="D1111" t="s">
        <v>625</v>
      </c>
      <c r="E1111">
        <v>10900</v>
      </c>
    </row>
    <row r="1112" spans="3:5" x14ac:dyDescent="0.4">
      <c r="C1112" t="s">
        <v>761</v>
      </c>
      <c r="D1112" t="s">
        <v>626</v>
      </c>
      <c r="E1112">
        <v>6900</v>
      </c>
    </row>
    <row r="1113" spans="3:5" x14ac:dyDescent="0.4">
      <c r="C1113" t="s">
        <v>761</v>
      </c>
      <c r="D1113" t="s">
        <v>627</v>
      </c>
      <c r="E1113">
        <v>6300</v>
      </c>
    </row>
    <row r="1114" spans="3:5" x14ac:dyDescent="0.4">
      <c r="C1114" t="s">
        <v>761</v>
      </c>
      <c r="D1114" t="s">
        <v>628</v>
      </c>
      <c r="E1114">
        <v>7100</v>
      </c>
    </row>
    <row r="1115" spans="3:5" x14ac:dyDescent="0.4">
      <c r="C1115" t="s">
        <v>761</v>
      </c>
      <c r="D1115" t="s">
        <v>629</v>
      </c>
      <c r="E1115">
        <v>8700</v>
      </c>
    </row>
    <row r="1116" spans="3:5" x14ac:dyDescent="0.4">
      <c r="C1116" t="s">
        <v>761</v>
      </c>
      <c r="D1116" t="s">
        <v>630</v>
      </c>
      <c r="E1116">
        <v>9600</v>
      </c>
    </row>
    <row r="1117" spans="3:5" x14ac:dyDescent="0.4">
      <c r="C1117" t="s">
        <v>761</v>
      </c>
      <c r="D1117" t="s">
        <v>631</v>
      </c>
      <c r="E1117">
        <v>4500</v>
      </c>
    </row>
    <row r="1118" spans="3:5" x14ac:dyDescent="0.4">
      <c r="C1118" t="s">
        <v>761</v>
      </c>
      <c r="D1118" t="s">
        <v>632</v>
      </c>
      <c r="E1118">
        <v>4500</v>
      </c>
    </row>
    <row r="1119" spans="3:5" x14ac:dyDescent="0.4">
      <c r="C1119" t="s">
        <v>761</v>
      </c>
      <c r="D1119" t="s">
        <v>633</v>
      </c>
      <c r="E1119">
        <v>5300</v>
      </c>
    </row>
    <row r="1120" spans="3:5" x14ac:dyDescent="0.4">
      <c r="C1120" t="s">
        <v>761</v>
      </c>
      <c r="D1120" t="s">
        <v>634</v>
      </c>
      <c r="E1120">
        <v>4500</v>
      </c>
    </row>
    <row r="1121" spans="3:5" x14ac:dyDescent="0.4">
      <c r="C1121" t="s">
        <v>761</v>
      </c>
      <c r="D1121" t="s">
        <v>635</v>
      </c>
      <c r="E1121">
        <v>25100</v>
      </c>
    </row>
    <row r="1122" spans="3:5" x14ac:dyDescent="0.4">
      <c r="C1122" t="s">
        <v>761</v>
      </c>
      <c r="D1122" t="s">
        <v>636</v>
      </c>
      <c r="E1122">
        <v>16000</v>
      </c>
    </row>
    <row r="1123" spans="3:5" x14ac:dyDescent="0.4">
      <c r="C1123" t="s">
        <v>761</v>
      </c>
      <c r="D1123" t="s">
        <v>637</v>
      </c>
      <c r="E1123">
        <v>7300</v>
      </c>
    </row>
    <row r="1124" spans="3:5" x14ac:dyDescent="0.4">
      <c r="C1124" t="s">
        <v>761</v>
      </c>
      <c r="D1124" t="s">
        <v>638</v>
      </c>
      <c r="E1124">
        <v>4600</v>
      </c>
    </row>
    <row r="1125" spans="3:5" x14ac:dyDescent="0.4">
      <c r="C1125" t="s">
        <v>761</v>
      </c>
      <c r="D1125" t="s">
        <v>639</v>
      </c>
      <c r="E1125">
        <v>4300</v>
      </c>
    </row>
    <row r="1126" spans="3:5" x14ac:dyDescent="0.4">
      <c r="C1126" t="s">
        <v>761</v>
      </c>
      <c r="D1126" t="s">
        <v>640</v>
      </c>
      <c r="E1126">
        <v>3700</v>
      </c>
    </row>
    <row r="1127" spans="3:5" x14ac:dyDescent="0.4">
      <c r="C1127" t="s">
        <v>761</v>
      </c>
      <c r="D1127" t="s">
        <v>641</v>
      </c>
      <c r="E1127">
        <v>3400</v>
      </c>
    </row>
    <row r="1128" spans="3:5" x14ac:dyDescent="0.4">
      <c r="C1128" t="s">
        <v>761</v>
      </c>
      <c r="D1128" t="s">
        <v>642</v>
      </c>
      <c r="E1128">
        <v>8000</v>
      </c>
    </row>
    <row r="1129" spans="3:5" x14ac:dyDescent="0.4">
      <c r="C1129" t="s">
        <v>761</v>
      </c>
      <c r="D1129" t="s">
        <v>643</v>
      </c>
      <c r="E1129">
        <v>8800</v>
      </c>
    </row>
    <row r="1130" spans="3:5" x14ac:dyDescent="0.4">
      <c r="C1130" t="s">
        <v>761</v>
      </c>
      <c r="D1130" t="s">
        <v>644</v>
      </c>
      <c r="E1130">
        <v>20600</v>
      </c>
    </row>
    <row r="1131" spans="3:5" x14ac:dyDescent="0.4">
      <c r="C1131" t="s">
        <v>761</v>
      </c>
      <c r="D1131" t="s">
        <v>645</v>
      </c>
      <c r="E1131">
        <v>7600</v>
      </c>
    </row>
    <row r="1132" spans="3:5" x14ac:dyDescent="0.4">
      <c r="C1132" t="s">
        <v>761</v>
      </c>
      <c r="D1132" t="s">
        <v>646</v>
      </c>
      <c r="E1132">
        <v>5800</v>
      </c>
    </row>
    <row r="1133" spans="3:5" x14ac:dyDescent="0.4">
      <c r="C1133" t="s">
        <v>761</v>
      </c>
      <c r="D1133" t="s">
        <v>647</v>
      </c>
      <c r="E1133">
        <v>8400</v>
      </c>
    </row>
    <row r="1134" spans="3:5" x14ac:dyDescent="0.4">
      <c r="C1134" t="s">
        <v>761</v>
      </c>
      <c r="D1134" t="s">
        <v>648</v>
      </c>
      <c r="E1134">
        <v>3600</v>
      </c>
    </row>
    <row r="1135" spans="3:5" x14ac:dyDescent="0.4">
      <c r="C1135" t="s">
        <v>761</v>
      </c>
      <c r="D1135" t="s">
        <v>649</v>
      </c>
      <c r="E1135">
        <v>8600</v>
      </c>
    </row>
    <row r="1136" spans="3:5" x14ac:dyDescent="0.4">
      <c r="C1136" t="s">
        <v>761</v>
      </c>
      <c r="D1136" t="s">
        <v>650</v>
      </c>
      <c r="E1136">
        <v>3700</v>
      </c>
    </row>
    <row r="1137" spans="3:5" x14ac:dyDescent="0.4">
      <c r="C1137" t="s">
        <v>761</v>
      </c>
      <c r="D1137" t="s">
        <v>651</v>
      </c>
      <c r="E1137">
        <v>12400</v>
      </c>
    </row>
    <row r="1138" spans="3:5" x14ac:dyDescent="0.4">
      <c r="C1138" t="s">
        <v>761</v>
      </c>
      <c r="D1138" t="s">
        <v>652</v>
      </c>
      <c r="E1138">
        <v>6600</v>
      </c>
    </row>
    <row r="1139" spans="3:5" x14ac:dyDescent="0.4">
      <c r="C1139" t="s">
        <v>761</v>
      </c>
      <c r="D1139" t="s">
        <v>653</v>
      </c>
      <c r="E1139">
        <v>5000</v>
      </c>
    </row>
    <row r="1140" spans="3:5" x14ac:dyDescent="0.4">
      <c r="C1140" t="s">
        <v>761</v>
      </c>
      <c r="D1140" t="s">
        <v>654</v>
      </c>
      <c r="E1140">
        <v>2800</v>
      </c>
    </row>
    <row r="1141" spans="3:5" x14ac:dyDescent="0.4">
      <c r="C1141" t="s">
        <v>761</v>
      </c>
      <c r="D1141" t="s">
        <v>655</v>
      </c>
      <c r="E1141">
        <v>17700</v>
      </c>
    </row>
    <row r="1142" spans="3:5" x14ac:dyDescent="0.4">
      <c r="C1142" t="s">
        <v>761</v>
      </c>
      <c r="D1142" t="s">
        <v>656</v>
      </c>
      <c r="E1142">
        <v>3800</v>
      </c>
    </row>
    <row r="1143" spans="3:5" x14ac:dyDescent="0.4">
      <c r="C1143" t="s">
        <v>761</v>
      </c>
      <c r="D1143" t="s">
        <v>657</v>
      </c>
      <c r="E1143">
        <v>8900</v>
      </c>
    </row>
    <row r="1144" spans="3:5" x14ac:dyDescent="0.4">
      <c r="C1144" t="s">
        <v>761</v>
      </c>
      <c r="D1144" t="s">
        <v>658</v>
      </c>
      <c r="E1144">
        <v>4900</v>
      </c>
    </row>
    <row r="1145" spans="3:5" x14ac:dyDescent="0.4">
      <c r="C1145" t="s">
        <v>761</v>
      </c>
      <c r="D1145" t="s">
        <v>659</v>
      </c>
      <c r="E1145">
        <v>1200</v>
      </c>
    </row>
    <row r="1146" spans="3:5" x14ac:dyDescent="0.4">
      <c r="C1146" t="s">
        <v>761</v>
      </c>
      <c r="D1146" t="s">
        <v>660</v>
      </c>
      <c r="E1146">
        <v>2600</v>
      </c>
    </row>
    <row r="1147" spans="3:5" x14ac:dyDescent="0.4">
      <c r="C1147" t="s">
        <v>761</v>
      </c>
      <c r="D1147" t="s">
        <v>661</v>
      </c>
      <c r="E1147">
        <v>6500</v>
      </c>
    </row>
    <row r="1148" spans="3:5" x14ac:dyDescent="0.4">
      <c r="C1148" t="s">
        <v>761</v>
      </c>
      <c r="D1148" t="s">
        <v>662</v>
      </c>
      <c r="E1148">
        <v>6600</v>
      </c>
    </row>
    <row r="1149" spans="3:5" x14ac:dyDescent="0.4">
      <c r="C1149" t="s">
        <v>761</v>
      </c>
      <c r="D1149" t="s">
        <v>663</v>
      </c>
      <c r="E1149">
        <v>5400</v>
      </c>
    </row>
    <row r="1150" spans="3:5" x14ac:dyDescent="0.4">
      <c r="C1150" t="s">
        <v>761</v>
      </c>
      <c r="D1150" t="s">
        <v>664</v>
      </c>
      <c r="E1150">
        <v>37000</v>
      </c>
    </row>
    <row r="1151" spans="3:5" x14ac:dyDescent="0.4">
      <c r="C1151" t="s">
        <v>761</v>
      </c>
      <c r="D1151" t="s">
        <v>665</v>
      </c>
      <c r="E1151">
        <v>22600</v>
      </c>
    </row>
    <row r="1152" spans="3:5" x14ac:dyDescent="0.4">
      <c r="C1152" t="s">
        <v>761</v>
      </c>
      <c r="D1152" t="s">
        <v>666</v>
      </c>
      <c r="E1152">
        <v>15000</v>
      </c>
    </row>
    <row r="1153" spans="3:5" x14ac:dyDescent="0.4">
      <c r="C1153" t="s">
        <v>761</v>
      </c>
      <c r="D1153" t="s">
        <v>667</v>
      </c>
      <c r="E1153">
        <v>10800</v>
      </c>
    </row>
    <row r="1154" spans="3:5" x14ac:dyDescent="0.4">
      <c r="C1154" t="s">
        <v>761</v>
      </c>
      <c r="D1154" t="s">
        <v>668</v>
      </c>
      <c r="E1154">
        <v>8600</v>
      </c>
    </row>
    <row r="1155" spans="3:5" x14ac:dyDescent="0.4">
      <c r="C1155" t="s">
        <v>761</v>
      </c>
      <c r="D1155" t="s">
        <v>669</v>
      </c>
      <c r="E1155">
        <v>20500</v>
      </c>
    </row>
    <row r="1156" spans="3:5" x14ac:dyDescent="0.4">
      <c r="C1156" t="s">
        <v>761</v>
      </c>
      <c r="D1156" t="s">
        <v>670</v>
      </c>
      <c r="E1156">
        <v>11100</v>
      </c>
    </row>
    <row r="1157" spans="3:5" x14ac:dyDescent="0.4">
      <c r="C1157" t="s">
        <v>761</v>
      </c>
      <c r="D1157" t="s">
        <v>671</v>
      </c>
      <c r="E1157">
        <v>25800</v>
      </c>
    </row>
    <row r="1158" spans="3:5" x14ac:dyDescent="0.4">
      <c r="C1158" t="s">
        <v>761</v>
      </c>
      <c r="D1158" t="s">
        <v>672</v>
      </c>
      <c r="E1158">
        <v>15700</v>
      </c>
    </row>
    <row r="1159" spans="3:5" x14ac:dyDescent="0.4">
      <c r="C1159" t="s">
        <v>761</v>
      </c>
      <c r="D1159" t="s">
        <v>673</v>
      </c>
      <c r="E1159">
        <v>14500</v>
      </c>
    </row>
    <row r="1160" spans="3:5" x14ac:dyDescent="0.4">
      <c r="C1160" t="s">
        <v>761</v>
      </c>
      <c r="D1160" t="s">
        <v>674</v>
      </c>
      <c r="E1160">
        <v>34300</v>
      </c>
    </row>
    <row r="1161" spans="3:5" x14ac:dyDescent="0.4">
      <c r="C1161" t="s">
        <v>761</v>
      </c>
      <c r="D1161" t="s">
        <v>675</v>
      </c>
      <c r="E1161">
        <v>25500</v>
      </c>
    </row>
    <row r="1162" spans="3:5" x14ac:dyDescent="0.4">
      <c r="C1162" t="s">
        <v>761</v>
      </c>
      <c r="D1162" t="s">
        <v>676</v>
      </c>
      <c r="E1162">
        <v>15700</v>
      </c>
    </row>
    <row r="1163" spans="3:5" x14ac:dyDescent="0.4">
      <c r="C1163" t="s">
        <v>761</v>
      </c>
      <c r="D1163" t="s">
        <v>677</v>
      </c>
      <c r="E1163">
        <v>8300</v>
      </c>
    </row>
    <row r="1164" spans="3:5" x14ac:dyDescent="0.4">
      <c r="C1164" t="s">
        <v>761</v>
      </c>
      <c r="D1164" t="s">
        <v>678</v>
      </c>
      <c r="E1164">
        <v>11300</v>
      </c>
    </row>
    <row r="1165" spans="3:5" x14ac:dyDescent="0.4">
      <c r="C1165" t="s">
        <v>761</v>
      </c>
      <c r="D1165" t="s">
        <v>679</v>
      </c>
      <c r="E1165">
        <v>6400</v>
      </c>
    </row>
    <row r="1166" spans="3:5" x14ac:dyDescent="0.4">
      <c r="C1166" t="s">
        <v>761</v>
      </c>
      <c r="D1166" t="s">
        <v>680</v>
      </c>
      <c r="E1166">
        <v>10500</v>
      </c>
    </row>
    <row r="1167" spans="3:5" x14ac:dyDescent="0.4">
      <c r="C1167" t="s">
        <v>761</v>
      </c>
      <c r="D1167" t="s">
        <v>681</v>
      </c>
      <c r="E1167">
        <v>3900</v>
      </c>
    </row>
    <row r="1168" spans="3:5" x14ac:dyDescent="0.4">
      <c r="C1168" t="s">
        <v>761</v>
      </c>
      <c r="D1168" t="s">
        <v>682</v>
      </c>
      <c r="E1168">
        <v>6700</v>
      </c>
    </row>
    <row r="1169" spans="3:5" x14ac:dyDescent="0.4">
      <c r="C1169" t="s">
        <v>761</v>
      </c>
      <c r="D1169" t="s">
        <v>683</v>
      </c>
      <c r="E1169">
        <v>27800</v>
      </c>
    </row>
    <row r="1170" spans="3:5" x14ac:dyDescent="0.4">
      <c r="C1170" t="s">
        <v>761</v>
      </c>
      <c r="D1170" t="s">
        <v>684</v>
      </c>
      <c r="E1170">
        <v>10900</v>
      </c>
    </row>
    <row r="1171" spans="3:5" x14ac:dyDescent="0.4">
      <c r="C1171" t="s">
        <v>761</v>
      </c>
      <c r="D1171" t="s">
        <v>685</v>
      </c>
      <c r="E1171">
        <v>13100</v>
      </c>
    </row>
    <row r="1172" spans="3:5" x14ac:dyDescent="0.4">
      <c r="C1172" t="s">
        <v>761</v>
      </c>
      <c r="D1172" t="s">
        <v>686</v>
      </c>
      <c r="E1172">
        <v>49600</v>
      </c>
    </row>
    <row r="1173" spans="3:5" x14ac:dyDescent="0.4">
      <c r="C1173" t="s">
        <v>761</v>
      </c>
      <c r="D1173" t="s">
        <v>687</v>
      </c>
      <c r="E1173">
        <v>6200</v>
      </c>
    </row>
    <row r="1174" spans="3:5" x14ac:dyDescent="0.4">
      <c r="C1174" t="s">
        <v>761</v>
      </c>
      <c r="D1174" t="s">
        <v>688</v>
      </c>
      <c r="E1174">
        <v>13000</v>
      </c>
    </row>
    <row r="1175" spans="3:5" x14ac:dyDescent="0.4">
      <c r="C1175" t="s">
        <v>761</v>
      </c>
      <c r="D1175" t="s">
        <v>689</v>
      </c>
      <c r="E1175">
        <v>6700</v>
      </c>
    </row>
    <row r="1176" spans="3:5" x14ac:dyDescent="0.4">
      <c r="C1176" t="s">
        <v>761</v>
      </c>
      <c r="D1176" t="s">
        <v>690</v>
      </c>
      <c r="E1176">
        <v>4900</v>
      </c>
    </row>
    <row r="1177" spans="3:5" x14ac:dyDescent="0.4">
      <c r="C1177" t="s">
        <v>761</v>
      </c>
      <c r="D1177" t="s">
        <v>691</v>
      </c>
      <c r="E1177">
        <v>39400</v>
      </c>
    </row>
    <row r="1178" spans="3:5" x14ac:dyDescent="0.4">
      <c r="C1178" t="s">
        <v>761</v>
      </c>
      <c r="D1178" t="s">
        <v>692</v>
      </c>
      <c r="E1178">
        <v>4400</v>
      </c>
    </row>
    <row r="1179" spans="3:5" x14ac:dyDescent="0.4">
      <c r="C1179" t="s">
        <v>761</v>
      </c>
      <c r="D1179" t="s">
        <v>693</v>
      </c>
      <c r="E1179">
        <v>16600</v>
      </c>
    </row>
    <row r="1180" spans="3:5" x14ac:dyDescent="0.4">
      <c r="C1180" t="s">
        <v>761</v>
      </c>
      <c r="D1180" t="s">
        <v>694</v>
      </c>
      <c r="E1180">
        <v>10900</v>
      </c>
    </row>
    <row r="1181" spans="3:5" x14ac:dyDescent="0.4">
      <c r="C1181" t="s">
        <v>761</v>
      </c>
      <c r="D1181" t="s">
        <v>393</v>
      </c>
      <c r="E1181">
        <v>4800</v>
      </c>
    </row>
    <row r="1182" spans="3:5" x14ac:dyDescent="0.4">
      <c r="C1182" t="s">
        <v>761</v>
      </c>
      <c r="D1182" t="s">
        <v>394</v>
      </c>
      <c r="E1182">
        <v>8900</v>
      </c>
    </row>
    <row r="1183" spans="3:5" x14ac:dyDescent="0.4">
      <c r="C1183" t="s">
        <v>761</v>
      </c>
      <c r="D1183" t="s">
        <v>395</v>
      </c>
      <c r="E1183">
        <v>15800</v>
      </c>
    </row>
    <row r="1184" spans="3:5" x14ac:dyDescent="0.4">
      <c r="C1184" t="s">
        <v>761</v>
      </c>
      <c r="D1184" t="s">
        <v>396</v>
      </c>
      <c r="E1184">
        <v>2700</v>
      </c>
    </row>
    <row r="1185" spans="3:5" x14ac:dyDescent="0.4">
      <c r="C1185" t="s">
        <v>761</v>
      </c>
      <c r="D1185" t="s">
        <v>397</v>
      </c>
      <c r="E1185">
        <v>6500</v>
      </c>
    </row>
    <row r="1186" spans="3:5" x14ac:dyDescent="0.4">
      <c r="C1186" t="s">
        <v>761</v>
      </c>
      <c r="D1186" t="s">
        <v>398</v>
      </c>
      <c r="E1186">
        <v>2800</v>
      </c>
    </row>
    <row r="1187" spans="3:5" x14ac:dyDescent="0.4">
      <c r="C1187" t="s">
        <v>761</v>
      </c>
      <c r="D1187" t="s">
        <v>399</v>
      </c>
      <c r="E1187">
        <v>6300</v>
      </c>
    </row>
    <row r="1188" spans="3:5" x14ac:dyDescent="0.4">
      <c r="C1188" t="s">
        <v>761</v>
      </c>
      <c r="D1188" t="s">
        <v>400</v>
      </c>
      <c r="E1188">
        <v>4200</v>
      </c>
    </row>
    <row r="1189" spans="3:5" x14ac:dyDescent="0.4">
      <c r="C1189" t="s">
        <v>761</v>
      </c>
      <c r="D1189" t="s">
        <v>401</v>
      </c>
      <c r="E1189">
        <v>9300</v>
      </c>
    </row>
    <row r="1190" spans="3:5" x14ac:dyDescent="0.4">
      <c r="C1190" t="s">
        <v>761</v>
      </c>
      <c r="D1190" t="s">
        <v>402</v>
      </c>
      <c r="E1190">
        <v>4300</v>
      </c>
    </row>
    <row r="1191" spans="3:5" x14ac:dyDescent="0.4">
      <c r="C1191" t="s">
        <v>761</v>
      </c>
      <c r="D1191" t="s">
        <v>403</v>
      </c>
      <c r="E1191">
        <v>2500</v>
      </c>
    </row>
    <row r="1192" spans="3:5" x14ac:dyDescent="0.4">
      <c r="C1192" t="s">
        <v>761</v>
      </c>
      <c r="D1192" t="s">
        <v>404</v>
      </c>
      <c r="E1192">
        <v>15300</v>
      </c>
    </row>
    <row r="1193" spans="3:5" x14ac:dyDescent="0.4">
      <c r="C1193" t="s">
        <v>761</v>
      </c>
      <c r="D1193" t="s">
        <v>405</v>
      </c>
      <c r="E1193">
        <v>2400</v>
      </c>
    </row>
    <row r="1194" spans="3:5" x14ac:dyDescent="0.4">
      <c r="C1194" t="s">
        <v>761</v>
      </c>
      <c r="D1194" t="s">
        <v>406</v>
      </c>
      <c r="E1194">
        <v>500</v>
      </c>
    </row>
    <row r="1195" spans="3:5" x14ac:dyDescent="0.4">
      <c r="C1195" t="s">
        <v>761</v>
      </c>
      <c r="D1195" t="s">
        <v>407</v>
      </c>
      <c r="E1195">
        <v>5000</v>
      </c>
    </row>
    <row r="1196" spans="3:5" x14ac:dyDescent="0.4">
      <c r="C1196" t="s">
        <v>761</v>
      </c>
      <c r="D1196" t="s">
        <v>408</v>
      </c>
      <c r="E1196">
        <v>2300</v>
      </c>
    </row>
    <row r="1197" spans="3:5" x14ac:dyDescent="0.4">
      <c r="C1197" t="s">
        <v>761</v>
      </c>
      <c r="D1197" t="s">
        <v>409</v>
      </c>
      <c r="E1197">
        <v>1300</v>
      </c>
    </row>
    <row r="1198" spans="3:5" x14ac:dyDescent="0.4">
      <c r="C1198" t="s">
        <v>761</v>
      </c>
      <c r="D1198" t="s">
        <v>410</v>
      </c>
      <c r="E1198">
        <v>5000</v>
      </c>
    </row>
    <row r="1199" spans="3:5" x14ac:dyDescent="0.4">
      <c r="C1199" t="s">
        <v>761</v>
      </c>
      <c r="D1199" t="s">
        <v>411</v>
      </c>
      <c r="E1199">
        <v>2600</v>
      </c>
    </row>
    <row r="1200" spans="3:5" x14ac:dyDescent="0.4">
      <c r="C1200" t="s">
        <v>761</v>
      </c>
      <c r="D1200" t="s">
        <v>412</v>
      </c>
      <c r="E1200">
        <v>4900</v>
      </c>
    </row>
    <row r="1201" spans="3:5" x14ac:dyDescent="0.4">
      <c r="C1201" t="s">
        <v>761</v>
      </c>
      <c r="D1201" t="s">
        <v>413</v>
      </c>
      <c r="E1201">
        <v>2800</v>
      </c>
    </row>
    <row r="1202" spans="3:5" x14ac:dyDescent="0.4">
      <c r="C1202" t="s">
        <v>761</v>
      </c>
      <c r="D1202" t="s">
        <v>414</v>
      </c>
      <c r="E1202">
        <v>15600</v>
      </c>
    </row>
    <row r="1203" spans="3:5" x14ac:dyDescent="0.4">
      <c r="C1203" t="s">
        <v>761</v>
      </c>
      <c r="D1203" t="s">
        <v>415</v>
      </c>
      <c r="E1203">
        <v>10600</v>
      </c>
    </row>
    <row r="1204" spans="3:5" x14ac:dyDescent="0.4">
      <c r="C1204" t="s">
        <v>761</v>
      </c>
      <c r="D1204" t="s">
        <v>416</v>
      </c>
      <c r="E1204">
        <v>2900</v>
      </c>
    </row>
    <row r="1205" spans="3:5" x14ac:dyDescent="0.4">
      <c r="C1205" t="s">
        <v>761</v>
      </c>
      <c r="D1205" t="s">
        <v>417</v>
      </c>
      <c r="E1205">
        <v>7100</v>
      </c>
    </row>
    <row r="1206" spans="3:5" x14ac:dyDescent="0.4">
      <c r="C1206" t="s">
        <v>761</v>
      </c>
      <c r="D1206" t="s">
        <v>418</v>
      </c>
      <c r="E1206">
        <v>3600</v>
      </c>
    </row>
    <row r="1207" spans="3:5" x14ac:dyDescent="0.4">
      <c r="C1207" t="s">
        <v>761</v>
      </c>
      <c r="D1207" t="s">
        <v>419</v>
      </c>
      <c r="E1207">
        <v>2000</v>
      </c>
    </row>
    <row r="1208" spans="3:5" x14ac:dyDescent="0.4">
      <c r="C1208" t="s">
        <v>761</v>
      </c>
      <c r="D1208" t="s">
        <v>420</v>
      </c>
      <c r="E1208">
        <v>5600</v>
      </c>
    </row>
    <row r="1209" spans="3:5" x14ac:dyDescent="0.4">
      <c r="C1209" t="s">
        <v>761</v>
      </c>
      <c r="D1209" t="s">
        <v>421</v>
      </c>
      <c r="E1209">
        <v>1400</v>
      </c>
    </row>
    <row r="1210" spans="3:5" x14ac:dyDescent="0.4">
      <c r="C1210" t="s">
        <v>761</v>
      </c>
      <c r="D1210" t="s">
        <v>422</v>
      </c>
      <c r="E1210">
        <v>5300</v>
      </c>
    </row>
    <row r="1211" spans="3:5" x14ac:dyDescent="0.4">
      <c r="C1211" t="s">
        <v>761</v>
      </c>
      <c r="D1211" t="s">
        <v>423</v>
      </c>
      <c r="E1211">
        <v>1800</v>
      </c>
    </row>
    <row r="1212" spans="3:5" x14ac:dyDescent="0.4">
      <c r="C1212" t="s">
        <v>761</v>
      </c>
      <c r="D1212" t="s">
        <v>424</v>
      </c>
      <c r="E1212">
        <v>3500</v>
      </c>
    </row>
    <row r="1213" spans="3:5" x14ac:dyDescent="0.4">
      <c r="C1213" t="s">
        <v>761</v>
      </c>
      <c r="D1213" t="s">
        <v>425</v>
      </c>
      <c r="E1213">
        <v>700</v>
      </c>
    </row>
    <row r="1214" spans="3:5" x14ac:dyDescent="0.4">
      <c r="C1214" t="s">
        <v>761</v>
      </c>
      <c r="D1214" t="s">
        <v>426</v>
      </c>
      <c r="E1214">
        <v>7400</v>
      </c>
    </row>
    <row r="1215" spans="3:5" x14ac:dyDescent="0.4">
      <c r="C1215" t="s">
        <v>761</v>
      </c>
      <c r="D1215" t="s">
        <v>427</v>
      </c>
      <c r="E1215">
        <v>2200</v>
      </c>
    </row>
    <row r="1216" spans="3:5" x14ac:dyDescent="0.4">
      <c r="C1216" t="s">
        <v>761</v>
      </c>
      <c r="D1216" t="s">
        <v>428</v>
      </c>
      <c r="E1216">
        <v>5200</v>
      </c>
    </row>
    <row r="1217" spans="3:5" x14ac:dyDescent="0.4">
      <c r="C1217" t="s">
        <v>761</v>
      </c>
      <c r="D1217" t="s">
        <v>429</v>
      </c>
      <c r="E1217">
        <v>6600</v>
      </c>
    </row>
    <row r="1218" spans="3:5" x14ac:dyDescent="0.4">
      <c r="C1218" t="s">
        <v>761</v>
      </c>
      <c r="D1218" t="s">
        <v>430</v>
      </c>
      <c r="E1218">
        <v>5900</v>
      </c>
    </row>
    <row r="1219" spans="3:5" x14ac:dyDescent="0.4">
      <c r="C1219" t="s">
        <v>761</v>
      </c>
      <c r="D1219" t="s">
        <v>431</v>
      </c>
      <c r="E1219">
        <v>3700</v>
      </c>
    </row>
    <row r="1220" spans="3:5" x14ac:dyDescent="0.4">
      <c r="C1220" t="s">
        <v>761</v>
      </c>
      <c r="D1220" t="s">
        <v>432</v>
      </c>
      <c r="E1220">
        <v>3100</v>
      </c>
    </row>
    <row r="1221" spans="3:5" x14ac:dyDescent="0.4">
      <c r="C1221" t="s">
        <v>761</v>
      </c>
      <c r="D1221" t="s">
        <v>433</v>
      </c>
      <c r="E1221">
        <v>900</v>
      </c>
    </row>
    <row r="1222" spans="3:5" x14ac:dyDescent="0.4">
      <c r="C1222" t="s">
        <v>761</v>
      </c>
      <c r="D1222" t="s">
        <v>434</v>
      </c>
      <c r="E1222">
        <v>8100</v>
      </c>
    </row>
    <row r="1223" spans="3:5" x14ac:dyDescent="0.4">
      <c r="C1223" t="s">
        <v>761</v>
      </c>
      <c r="D1223" t="s">
        <v>435</v>
      </c>
      <c r="E1223">
        <v>4600</v>
      </c>
    </row>
    <row r="1224" spans="3:5" x14ac:dyDescent="0.4">
      <c r="C1224" t="s">
        <v>761</v>
      </c>
      <c r="D1224" t="s">
        <v>436</v>
      </c>
      <c r="E1224">
        <v>2200</v>
      </c>
    </row>
    <row r="1225" spans="3:5" x14ac:dyDescent="0.4">
      <c r="C1225" t="s">
        <v>761</v>
      </c>
      <c r="D1225" t="s">
        <v>437</v>
      </c>
      <c r="E1225">
        <v>1100</v>
      </c>
    </row>
    <row r="1226" spans="3:5" x14ac:dyDescent="0.4">
      <c r="C1226" t="s">
        <v>761</v>
      </c>
      <c r="D1226" t="s">
        <v>438</v>
      </c>
      <c r="E1226">
        <v>2900</v>
      </c>
    </row>
    <row r="1227" spans="3:5" x14ac:dyDescent="0.4">
      <c r="C1227" t="s">
        <v>761</v>
      </c>
      <c r="D1227" t="s">
        <v>439</v>
      </c>
      <c r="E1227">
        <v>600</v>
      </c>
    </row>
    <row r="1228" spans="3:5" x14ac:dyDescent="0.4">
      <c r="C1228" t="s">
        <v>761</v>
      </c>
      <c r="D1228" t="s">
        <v>440</v>
      </c>
      <c r="E1228">
        <v>17200</v>
      </c>
    </row>
    <row r="1229" spans="3:5" x14ac:dyDescent="0.4">
      <c r="C1229" t="s">
        <v>761</v>
      </c>
      <c r="D1229" t="s">
        <v>441</v>
      </c>
      <c r="E1229">
        <v>8000</v>
      </c>
    </row>
    <row r="1230" spans="3:5" x14ac:dyDescent="0.4">
      <c r="C1230" t="s">
        <v>761</v>
      </c>
      <c r="D1230" t="s">
        <v>442</v>
      </c>
      <c r="E1230">
        <v>3600</v>
      </c>
    </row>
    <row r="1231" spans="3:5" x14ac:dyDescent="0.4">
      <c r="C1231" t="s">
        <v>761</v>
      </c>
      <c r="D1231" t="s">
        <v>443</v>
      </c>
      <c r="E1231">
        <v>4500</v>
      </c>
    </row>
    <row r="1232" spans="3:5" x14ac:dyDescent="0.4">
      <c r="C1232" t="s">
        <v>761</v>
      </c>
      <c r="D1232" t="s">
        <v>444</v>
      </c>
      <c r="E1232">
        <v>4300</v>
      </c>
    </row>
    <row r="1233" spans="3:5" x14ac:dyDescent="0.4">
      <c r="C1233" t="s">
        <v>761</v>
      </c>
      <c r="D1233" t="s">
        <v>445</v>
      </c>
      <c r="E1233">
        <v>2300</v>
      </c>
    </row>
    <row r="1234" spans="3:5" x14ac:dyDescent="0.4">
      <c r="C1234" t="s">
        <v>761</v>
      </c>
      <c r="D1234" t="s">
        <v>446</v>
      </c>
      <c r="E1234">
        <v>3000</v>
      </c>
    </row>
    <row r="1235" spans="3:5" x14ac:dyDescent="0.4">
      <c r="C1235" t="s">
        <v>761</v>
      </c>
      <c r="D1235" t="s">
        <v>447</v>
      </c>
      <c r="E1235">
        <v>2200</v>
      </c>
    </row>
    <row r="1236" spans="3:5" x14ac:dyDescent="0.4">
      <c r="C1236" t="s">
        <v>761</v>
      </c>
      <c r="D1236" t="s">
        <v>448</v>
      </c>
      <c r="E1236">
        <v>7200</v>
      </c>
    </row>
    <row r="1237" spans="3:5" x14ac:dyDescent="0.4">
      <c r="C1237" t="s">
        <v>761</v>
      </c>
      <c r="D1237" t="s">
        <v>449</v>
      </c>
      <c r="E1237">
        <v>3900</v>
      </c>
    </row>
    <row r="1238" spans="3:5" x14ac:dyDescent="0.4">
      <c r="C1238" t="s">
        <v>761</v>
      </c>
      <c r="D1238" t="s">
        <v>450</v>
      </c>
      <c r="E1238">
        <v>2400</v>
      </c>
    </row>
    <row r="1239" spans="3:5" x14ac:dyDescent="0.4">
      <c r="C1239" t="s">
        <v>761</v>
      </c>
      <c r="D1239" t="s">
        <v>451</v>
      </c>
      <c r="E1239">
        <v>6700</v>
      </c>
    </row>
    <row r="1240" spans="3:5" x14ac:dyDescent="0.4">
      <c r="C1240" t="s">
        <v>761</v>
      </c>
      <c r="D1240" t="s">
        <v>452</v>
      </c>
      <c r="E1240">
        <v>3600</v>
      </c>
    </row>
    <row r="1241" spans="3:5" x14ac:dyDescent="0.4">
      <c r="C1241" t="s">
        <v>761</v>
      </c>
      <c r="D1241" t="s">
        <v>453</v>
      </c>
      <c r="E1241">
        <v>4500</v>
      </c>
    </row>
    <row r="1242" spans="3:5" x14ac:dyDescent="0.4">
      <c r="C1242" t="s">
        <v>761</v>
      </c>
      <c r="D1242" t="s">
        <v>454</v>
      </c>
      <c r="E1242">
        <v>4800</v>
      </c>
    </row>
    <row r="1243" spans="3:5" x14ac:dyDescent="0.4">
      <c r="C1243" t="s">
        <v>761</v>
      </c>
      <c r="D1243" t="s">
        <v>455</v>
      </c>
      <c r="E1243">
        <v>1400</v>
      </c>
    </row>
    <row r="1244" spans="3:5" x14ac:dyDescent="0.4">
      <c r="C1244" t="s">
        <v>761</v>
      </c>
      <c r="D1244" t="s">
        <v>456</v>
      </c>
      <c r="E1244">
        <v>1600</v>
      </c>
    </row>
    <row r="1245" spans="3:5" x14ac:dyDescent="0.4">
      <c r="C1245" t="s">
        <v>761</v>
      </c>
      <c r="D1245" t="s">
        <v>457</v>
      </c>
      <c r="E1245">
        <v>1700</v>
      </c>
    </row>
    <row r="1246" spans="3:5" x14ac:dyDescent="0.4">
      <c r="C1246" t="s">
        <v>761</v>
      </c>
      <c r="D1246" t="s">
        <v>458</v>
      </c>
      <c r="E1246">
        <v>3400</v>
      </c>
    </row>
    <row r="1247" spans="3:5" x14ac:dyDescent="0.4">
      <c r="C1247" t="s">
        <v>761</v>
      </c>
      <c r="D1247" t="s">
        <v>459</v>
      </c>
      <c r="E1247">
        <v>6200</v>
      </c>
    </row>
    <row r="1248" spans="3:5" x14ac:dyDescent="0.4">
      <c r="C1248" t="s">
        <v>761</v>
      </c>
      <c r="D1248" t="s">
        <v>460</v>
      </c>
      <c r="E1248">
        <v>2600</v>
      </c>
    </row>
    <row r="1249" spans="3:5" x14ac:dyDescent="0.4">
      <c r="C1249" t="s">
        <v>761</v>
      </c>
      <c r="D1249" t="s">
        <v>461</v>
      </c>
      <c r="E1249">
        <v>2300</v>
      </c>
    </row>
    <row r="1250" spans="3:5" x14ac:dyDescent="0.4">
      <c r="C1250" t="s">
        <v>761</v>
      </c>
      <c r="D1250" t="s">
        <v>462</v>
      </c>
      <c r="E1250">
        <v>5000</v>
      </c>
    </row>
    <row r="1251" spans="3:5" x14ac:dyDescent="0.4">
      <c r="C1251" t="s">
        <v>761</v>
      </c>
      <c r="D1251" t="s">
        <v>463</v>
      </c>
      <c r="E1251">
        <v>11900</v>
      </c>
    </row>
    <row r="1252" spans="3:5" x14ac:dyDescent="0.4">
      <c r="C1252" t="s">
        <v>761</v>
      </c>
      <c r="D1252" t="s">
        <v>464</v>
      </c>
      <c r="E1252">
        <v>3300</v>
      </c>
    </row>
    <row r="1253" spans="3:5" x14ac:dyDescent="0.4">
      <c r="C1253" t="s">
        <v>761</v>
      </c>
      <c r="D1253" t="s">
        <v>465</v>
      </c>
      <c r="E1253">
        <v>2700</v>
      </c>
    </row>
    <row r="1254" spans="3:5" x14ac:dyDescent="0.4">
      <c r="C1254" t="s">
        <v>761</v>
      </c>
      <c r="D1254" t="s">
        <v>466</v>
      </c>
      <c r="E1254">
        <v>2500</v>
      </c>
    </row>
    <row r="1255" spans="3:5" x14ac:dyDescent="0.4">
      <c r="C1255" t="s">
        <v>761</v>
      </c>
      <c r="D1255" t="s">
        <v>467</v>
      </c>
      <c r="E1255">
        <v>6600</v>
      </c>
    </row>
    <row r="1256" spans="3:5" x14ac:dyDescent="0.4">
      <c r="C1256" t="s">
        <v>761</v>
      </c>
      <c r="D1256" t="s">
        <v>468</v>
      </c>
      <c r="E1256">
        <v>2400</v>
      </c>
    </row>
    <row r="1257" spans="3:5" x14ac:dyDescent="0.4">
      <c r="C1257" t="s">
        <v>761</v>
      </c>
      <c r="D1257" t="s">
        <v>469</v>
      </c>
      <c r="E1257">
        <v>3200</v>
      </c>
    </row>
    <row r="1258" spans="3:5" x14ac:dyDescent="0.4">
      <c r="C1258" t="s">
        <v>761</v>
      </c>
      <c r="D1258" t="s">
        <v>470</v>
      </c>
      <c r="E1258">
        <v>3400</v>
      </c>
    </row>
    <row r="1259" spans="3:5" x14ac:dyDescent="0.4">
      <c r="C1259" t="s">
        <v>761</v>
      </c>
      <c r="D1259" t="s">
        <v>471</v>
      </c>
      <c r="E1259">
        <v>2100</v>
      </c>
    </row>
    <row r="1260" spans="3:5" x14ac:dyDescent="0.4">
      <c r="C1260" t="s">
        <v>761</v>
      </c>
      <c r="D1260" t="s">
        <v>472</v>
      </c>
      <c r="E1260">
        <v>2000</v>
      </c>
    </row>
    <row r="1261" spans="3:5" x14ac:dyDescent="0.4">
      <c r="C1261" t="s">
        <v>761</v>
      </c>
      <c r="D1261" t="s">
        <v>473</v>
      </c>
      <c r="E1261">
        <v>7900</v>
      </c>
    </row>
    <row r="1262" spans="3:5" x14ac:dyDescent="0.4">
      <c r="C1262" t="s">
        <v>761</v>
      </c>
      <c r="D1262" t="s">
        <v>474</v>
      </c>
      <c r="E1262">
        <v>20000</v>
      </c>
    </row>
    <row r="1263" spans="3:5" x14ac:dyDescent="0.4">
      <c r="C1263" t="s">
        <v>761</v>
      </c>
      <c r="D1263" t="s">
        <v>475</v>
      </c>
      <c r="E1263">
        <v>16100</v>
      </c>
    </row>
    <row r="1264" spans="3:5" x14ac:dyDescent="0.4">
      <c r="C1264" t="s">
        <v>761</v>
      </c>
      <c r="D1264" t="s">
        <v>476</v>
      </c>
      <c r="E1264">
        <v>12900</v>
      </c>
    </row>
    <row r="1265" spans="3:5" x14ac:dyDescent="0.4">
      <c r="C1265" t="s">
        <v>761</v>
      </c>
      <c r="D1265" t="s">
        <v>477</v>
      </c>
      <c r="E1265">
        <v>21900</v>
      </c>
    </row>
    <row r="1266" spans="3:5" x14ac:dyDescent="0.4">
      <c r="C1266" t="s">
        <v>761</v>
      </c>
      <c r="D1266" t="s">
        <v>478</v>
      </c>
      <c r="E1266">
        <v>10600</v>
      </c>
    </row>
    <row r="1267" spans="3:5" x14ac:dyDescent="0.4">
      <c r="C1267" t="s">
        <v>761</v>
      </c>
      <c r="D1267" t="s">
        <v>479</v>
      </c>
      <c r="E1267">
        <v>6700</v>
      </c>
    </row>
    <row r="1268" spans="3:5" x14ac:dyDescent="0.4">
      <c r="C1268" t="s">
        <v>761</v>
      </c>
      <c r="D1268" t="s">
        <v>480</v>
      </c>
      <c r="E1268">
        <v>6400</v>
      </c>
    </row>
    <row r="1269" spans="3:5" x14ac:dyDescent="0.4">
      <c r="C1269" t="s">
        <v>761</v>
      </c>
      <c r="D1269" t="s">
        <v>481</v>
      </c>
      <c r="E1269">
        <v>6500</v>
      </c>
    </row>
    <row r="1270" spans="3:5" x14ac:dyDescent="0.4">
      <c r="C1270" t="s">
        <v>761</v>
      </c>
      <c r="D1270" t="s">
        <v>482</v>
      </c>
      <c r="E1270">
        <v>9800</v>
      </c>
    </row>
    <row r="1271" spans="3:5" x14ac:dyDescent="0.4">
      <c r="C1271" t="s">
        <v>761</v>
      </c>
      <c r="D1271" t="s">
        <v>483</v>
      </c>
      <c r="E1271">
        <v>6200</v>
      </c>
    </row>
    <row r="1272" spans="3:5" x14ac:dyDescent="0.4">
      <c r="C1272" t="s">
        <v>761</v>
      </c>
      <c r="D1272" t="s">
        <v>484</v>
      </c>
      <c r="E1272">
        <v>8200</v>
      </c>
    </row>
    <row r="1273" spans="3:5" x14ac:dyDescent="0.4">
      <c r="C1273" t="s">
        <v>761</v>
      </c>
      <c r="D1273" t="s">
        <v>485</v>
      </c>
      <c r="E1273">
        <v>7800</v>
      </c>
    </row>
    <row r="1274" spans="3:5" x14ac:dyDescent="0.4">
      <c r="C1274" t="s">
        <v>761</v>
      </c>
      <c r="D1274" t="s">
        <v>486</v>
      </c>
      <c r="E1274">
        <v>18200</v>
      </c>
    </row>
    <row r="1275" spans="3:5" x14ac:dyDescent="0.4">
      <c r="C1275" t="s">
        <v>761</v>
      </c>
      <c r="D1275" t="s">
        <v>487</v>
      </c>
      <c r="E1275">
        <v>5200</v>
      </c>
    </row>
    <row r="1276" spans="3:5" x14ac:dyDescent="0.4">
      <c r="C1276" t="s">
        <v>761</v>
      </c>
      <c r="D1276" t="s">
        <v>488</v>
      </c>
      <c r="E1276">
        <v>3900</v>
      </c>
    </row>
    <row r="1277" spans="3:5" x14ac:dyDescent="0.4">
      <c r="C1277" t="s">
        <v>761</v>
      </c>
      <c r="D1277" t="s">
        <v>489</v>
      </c>
      <c r="E1277">
        <v>3900</v>
      </c>
    </row>
    <row r="1278" spans="3:5" x14ac:dyDescent="0.4">
      <c r="C1278" t="s">
        <v>761</v>
      </c>
      <c r="D1278" t="s">
        <v>490</v>
      </c>
      <c r="E1278">
        <v>2800</v>
      </c>
    </row>
    <row r="1279" spans="3:5" x14ac:dyDescent="0.4">
      <c r="C1279" t="s">
        <v>761</v>
      </c>
      <c r="D1279" t="s">
        <v>491</v>
      </c>
      <c r="E1279">
        <v>3100</v>
      </c>
    </row>
    <row r="1280" spans="3:5" x14ac:dyDescent="0.4">
      <c r="C1280" t="s">
        <v>761</v>
      </c>
      <c r="D1280" t="s">
        <v>492</v>
      </c>
      <c r="E1280">
        <v>9500</v>
      </c>
    </row>
    <row r="1281" spans="3:5" x14ac:dyDescent="0.4">
      <c r="C1281" t="s">
        <v>761</v>
      </c>
      <c r="D1281" t="s">
        <v>493</v>
      </c>
      <c r="E1281">
        <v>2100</v>
      </c>
    </row>
    <row r="1282" spans="3:5" x14ac:dyDescent="0.4">
      <c r="C1282" t="s">
        <v>761</v>
      </c>
      <c r="D1282" t="s">
        <v>494</v>
      </c>
      <c r="E1282">
        <v>4500</v>
      </c>
    </row>
    <row r="1283" spans="3:5" x14ac:dyDescent="0.4">
      <c r="C1283" t="s">
        <v>761</v>
      </c>
      <c r="D1283" t="s">
        <v>495</v>
      </c>
      <c r="E1283">
        <v>1800</v>
      </c>
    </row>
    <row r="1284" spans="3:5" x14ac:dyDescent="0.4">
      <c r="C1284" t="s">
        <v>761</v>
      </c>
      <c r="D1284" t="s">
        <v>496</v>
      </c>
      <c r="E1284">
        <v>2400</v>
      </c>
    </row>
    <row r="1285" spans="3:5" x14ac:dyDescent="0.4">
      <c r="C1285" t="s">
        <v>761</v>
      </c>
      <c r="D1285" t="s">
        <v>497</v>
      </c>
      <c r="E1285">
        <v>10700</v>
      </c>
    </row>
    <row r="1286" spans="3:5" x14ac:dyDescent="0.4">
      <c r="C1286" t="s">
        <v>761</v>
      </c>
      <c r="D1286" t="s">
        <v>498</v>
      </c>
      <c r="E1286">
        <v>1700</v>
      </c>
    </row>
    <row r="1287" spans="3:5" x14ac:dyDescent="0.4">
      <c r="C1287" t="s">
        <v>761</v>
      </c>
      <c r="D1287" t="s">
        <v>499</v>
      </c>
      <c r="E1287">
        <v>2900</v>
      </c>
    </row>
    <row r="1288" spans="3:5" x14ac:dyDescent="0.4">
      <c r="C1288" t="s">
        <v>761</v>
      </c>
      <c r="D1288" t="s">
        <v>500</v>
      </c>
      <c r="E1288">
        <v>1700</v>
      </c>
    </row>
    <row r="1289" spans="3:5" x14ac:dyDescent="0.4">
      <c r="C1289" t="s">
        <v>761</v>
      </c>
      <c r="D1289" t="s">
        <v>501</v>
      </c>
      <c r="E1289">
        <v>2600</v>
      </c>
    </row>
    <row r="1290" spans="3:5" x14ac:dyDescent="0.4">
      <c r="C1290" t="s">
        <v>761</v>
      </c>
      <c r="D1290" t="s">
        <v>502</v>
      </c>
      <c r="E1290">
        <v>9900</v>
      </c>
    </row>
    <row r="1291" spans="3:5" x14ac:dyDescent="0.4">
      <c r="C1291" t="s">
        <v>761</v>
      </c>
      <c r="D1291" t="s">
        <v>503</v>
      </c>
      <c r="E1291">
        <v>2200</v>
      </c>
    </row>
    <row r="1292" spans="3:5" x14ac:dyDescent="0.4">
      <c r="C1292" t="s">
        <v>761</v>
      </c>
      <c r="D1292" t="s">
        <v>504</v>
      </c>
      <c r="E1292">
        <v>1200</v>
      </c>
    </row>
    <row r="1293" spans="3:5" x14ac:dyDescent="0.4">
      <c r="C1293" t="s">
        <v>761</v>
      </c>
      <c r="D1293" t="s">
        <v>505</v>
      </c>
      <c r="E1293">
        <v>2900</v>
      </c>
    </row>
    <row r="1294" spans="3:5" x14ac:dyDescent="0.4">
      <c r="C1294" t="s">
        <v>761</v>
      </c>
      <c r="D1294" t="s">
        <v>506</v>
      </c>
      <c r="E1294">
        <v>4000</v>
      </c>
    </row>
    <row r="1295" spans="3:5" x14ac:dyDescent="0.4">
      <c r="C1295" t="s">
        <v>761</v>
      </c>
      <c r="D1295" t="s">
        <v>507</v>
      </c>
      <c r="E1295">
        <v>9800</v>
      </c>
    </row>
    <row r="1296" spans="3:5" x14ac:dyDescent="0.4">
      <c r="C1296" t="s">
        <v>761</v>
      </c>
      <c r="D1296" t="s">
        <v>508</v>
      </c>
      <c r="E1296">
        <v>8200</v>
      </c>
    </row>
    <row r="1297" spans="3:5" x14ac:dyDescent="0.4">
      <c r="C1297" t="s">
        <v>761</v>
      </c>
      <c r="D1297" t="s">
        <v>509</v>
      </c>
      <c r="E1297">
        <v>3600</v>
      </c>
    </row>
    <row r="1298" spans="3:5" x14ac:dyDescent="0.4">
      <c r="C1298" t="s">
        <v>761</v>
      </c>
      <c r="D1298" t="s">
        <v>510</v>
      </c>
      <c r="E1298">
        <v>2000</v>
      </c>
    </row>
    <row r="1299" spans="3:5" x14ac:dyDescent="0.4">
      <c r="C1299" t="s">
        <v>761</v>
      </c>
      <c r="D1299" t="s">
        <v>511</v>
      </c>
      <c r="E1299">
        <v>7400</v>
      </c>
    </row>
    <row r="1300" spans="3:5" x14ac:dyDescent="0.4">
      <c r="C1300" t="s">
        <v>761</v>
      </c>
      <c r="D1300" t="s">
        <v>512</v>
      </c>
      <c r="E1300">
        <v>7500</v>
      </c>
    </row>
    <row r="1301" spans="3:5" x14ac:dyDescent="0.4">
      <c r="C1301" t="s">
        <v>761</v>
      </c>
      <c r="D1301" t="s">
        <v>695</v>
      </c>
      <c r="E1301">
        <v>3800</v>
      </c>
    </row>
    <row r="1302" spans="3:5" x14ac:dyDescent="0.4">
      <c r="C1302" t="s">
        <v>761</v>
      </c>
      <c r="D1302" t="s">
        <v>696</v>
      </c>
      <c r="E1302">
        <v>5300</v>
      </c>
    </row>
    <row r="1303" spans="3:5" x14ac:dyDescent="0.4">
      <c r="C1303" t="s">
        <v>761</v>
      </c>
      <c r="D1303" t="s">
        <v>697</v>
      </c>
      <c r="E1303">
        <v>9100</v>
      </c>
    </row>
    <row r="1304" spans="3:5" x14ac:dyDescent="0.4">
      <c r="C1304" t="s">
        <v>761</v>
      </c>
      <c r="D1304" t="s">
        <v>698</v>
      </c>
      <c r="E1304">
        <v>8900</v>
      </c>
    </row>
    <row r="1305" spans="3:5" x14ac:dyDescent="0.4">
      <c r="C1305" t="s">
        <v>761</v>
      </c>
      <c r="D1305" t="s">
        <v>699</v>
      </c>
      <c r="E1305">
        <v>3500</v>
      </c>
    </row>
    <row r="1306" spans="3:5" x14ac:dyDescent="0.4">
      <c r="C1306" t="s">
        <v>761</v>
      </c>
      <c r="D1306" t="s">
        <v>700</v>
      </c>
      <c r="E1306">
        <v>2700</v>
      </c>
    </row>
    <row r="1307" spans="3:5" x14ac:dyDescent="0.4">
      <c r="C1307" t="s">
        <v>761</v>
      </c>
      <c r="D1307" t="s">
        <v>701</v>
      </c>
      <c r="E1307">
        <v>2900</v>
      </c>
    </row>
    <row r="1308" spans="3:5" x14ac:dyDescent="0.4">
      <c r="C1308" t="s">
        <v>761</v>
      </c>
      <c r="D1308" t="s">
        <v>702</v>
      </c>
      <c r="E1308">
        <v>19100</v>
      </c>
    </row>
    <row r="1309" spans="3:5" x14ac:dyDescent="0.4">
      <c r="C1309" t="s">
        <v>761</v>
      </c>
      <c r="D1309" t="s">
        <v>703</v>
      </c>
      <c r="E1309">
        <v>2100</v>
      </c>
    </row>
    <row r="1310" spans="3:5" x14ac:dyDescent="0.4">
      <c r="C1310" t="s">
        <v>761</v>
      </c>
      <c r="D1310" t="s">
        <v>704</v>
      </c>
      <c r="E1310">
        <v>6400</v>
      </c>
    </row>
    <row r="1311" spans="3:5" x14ac:dyDescent="0.4">
      <c r="C1311" t="s">
        <v>761</v>
      </c>
      <c r="D1311" t="s">
        <v>705</v>
      </c>
      <c r="E1311">
        <v>7800</v>
      </c>
    </row>
    <row r="1312" spans="3:5" x14ac:dyDescent="0.4">
      <c r="C1312" t="s">
        <v>761</v>
      </c>
      <c r="D1312" t="s">
        <v>706</v>
      </c>
      <c r="E1312">
        <v>2400</v>
      </c>
    </row>
    <row r="1313" spans="3:5" x14ac:dyDescent="0.4">
      <c r="C1313" t="s">
        <v>761</v>
      </c>
      <c r="D1313" t="s">
        <v>707</v>
      </c>
      <c r="E1313">
        <v>6200</v>
      </c>
    </row>
    <row r="1314" spans="3:5" x14ac:dyDescent="0.4">
      <c r="C1314" t="s">
        <v>761</v>
      </c>
      <c r="D1314" t="s">
        <v>708</v>
      </c>
      <c r="E1314">
        <v>3300</v>
      </c>
    </row>
    <row r="1315" spans="3:5" x14ac:dyDescent="0.4">
      <c r="C1315" t="s">
        <v>761</v>
      </c>
      <c r="D1315" t="s">
        <v>709</v>
      </c>
      <c r="E1315">
        <v>18400</v>
      </c>
    </row>
    <row r="1316" spans="3:5" x14ac:dyDescent="0.4">
      <c r="C1316" t="s">
        <v>761</v>
      </c>
      <c r="D1316" t="s">
        <v>710</v>
      </c>
      <c r="E1316">
        <v>11900</v>
      </c>
    </row>
    <row r="1317" spans="3:5" x14ac:dyDescent="0.4">
      <c r="C1317" t="s">
        <v>761</v>
      </c>
      <c r="D1317" t="s">
        <v>711</v>
      </c>
      <c r="E1317">
        <v>5400</v>
      </c>
    </row>
    <row r="1318" spans="3:5" x14ac:dyDescent="0.4">
      <c r="C1318" t="s">
        <v>761</v>
      </c>
      <c r="D1318" t="s">
        <v>712</v>
      </c>
      <c r="E1318">
        <v>12500</v>
      </c>
    </row>
    <row r="1319" spans="3:5" x14ac:dyDescent="0.4">
      <c r="C1319" t="s">
        <v>761</v>
      </c>
      <c r="D1319" t="s">
        <v>713</v>
      </c>
      <c r="E1319">
        <v>4300</v>
      </c>
    </row>
    <row r="1320" spans="3:5" x14ac:dyDescent="0.4">
      <c r="C1320" t="s">
        <v>761</v>
      </c>
      <c r="D1320" t="s">
        <v>714</v>
      </c>
      <c r="E1320">
        <v>9100</v>
      </c>
    </row>
    <row r="1321" spans="3:5" x14ac:dyDescent="0.4">
      <c r="C1321" t="s">
        <v>761</v>
      </c>
      <c r="D1321" t="s">
        <v>715</v>
      </c>
      <c r="E1321">
        <v>10600</v>
      </c>
    </row>
    <row r="1322" spans="3:5" x14ac:dyDescent="0.4">
      <c r="C1322" t="s">
        <v>761</v>
      </c>
      <c r="D1322" t="s">
        <v>716</v>
      </c>
      <c r="E1322">
        <v>3400</v>
      </c>
    </row>
    <row r="1323" spans="3:5" x14ac:dyDescent="0.4">
      <c r="C1323" t="s">
        <v>761</v>
      </c>
      <c r="D1323" t="s">
        <v>717</v>
      </c>
      <c r="E1323">
        <v>6400</v>
      </c>
    </row>
    <row r="1324" spans="3:5" x14ac:dyDescent="0.4">
      <c r="C1324" t="s">
        <v>761</v>
      </c>
      <c r="D1324" t="s">
        <v>718</v>
      </c>
      <c r="E1324">
        <v>9400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140400</v>
      </c>
    </row>
    <row r="1331" spans="3:5" x14ac:dyDescent="0.4">
      <c r="C1331" t="s">
        <v>763</v>
      </c>
      <c r="D1331" t="s">
        <v>513</v>
      </c>
      <c r="E1331">
        <v>106000</v>
      </c>
    </row>
    <row r="1332" spans="3:5" x14ac:dyDescent="0.4">
      <c r="C1332" t="s">
        <v>763</v>
      </c>
      <c r="D1332" t="s">
        <v>514</v>
      </c>
      <c r="E1332">
        <v>32900</v>
      </c>
    </row>
    <row r="1333" spans="3:5" x14ac:dyDescent="0.4">
      <c r="C1333" t="s">
        <v>763</v>
      </c>
      <c r="D1333" t="s">
        <v>515</v>
      </c>
      <c r="E1333">
        <v>13400</v>
      </c>
    </row>
    <row r="1334" spans="3:5" x14ac:dyDescent="0.4">
      <c r="C1334" t="s">
        <v>763</v>
      </c>
      <c r="D1334" t="s">
        <v>516</v>
      </c>
      <c r="E1334">
        <v>59400</v>
      </c>
    </row>
    <row r="1335" spans="3:5" x14ac:dyDescent="0.4">
      <c r="C1335" t="s">
        <v>763</v>
      </c>
      <c r="D1335" t="s">
        <v>517</v>
      </c>
      <c r="E1335">
        <v>43800</v>
      </c>
    </row>
    <row r="1336" spans="3:5" x14ac:dyDescent="0.4">
      <c r="C1336" t="s">
        <v>763</v>
      </c>
      <c r="D1336" t="s">
        <v>518</v>
      </c>
      <c r="E1336">
        <v>31300</v>
      </c>
    </row>
    <row r="1337" spans="3:5" x14ac:dyDescent="0.4">
      <c r="C1337" t="s">
        <v>763</v>
      </c>
      <c r="D1337" t="s">
        <v>519</v>
      </c>
      <c r="E1337">
        <v>23000</v>
      </c>
    </row>
    <row r="1338" spans="3:5" x14ac:dyDescent="0.4">
      <c r="C1338" t="s">
        <v>763</v>
      </c>
      <c r="D1338" t="s">
        <v>520</v>
      </c>
      <c r="E1338">
        <v>14100</v>
      </c>
    </row>
    <row r="1339" spans="3:5" x14ac:dyDescent="0.4">
      <c r="C1339" t="s">
        <v>763</v>
      </c>
      <c r="D1339" t="s">
        <v>521</v>
      </c>
      <c r="E1339">
        <v>26200</v>
      </c>
    </row>
    <row r="1340" spans="3:5" x14ac:dyDescent="0.4">
      <c r="C1340" t="s">
        <v>763</v>
      </c>
      <c r="D1340" t="s">
        <v>522</v>
      </c>
      <c r="E1340">
        <v>25300</v>
      </c>
    </row>
    <row r="1341" spans="3:5" x14ac:dyDescent="0.4">
      <c r="C1341" t="s">
        <v>763</v>
      </c>
      <c r="D1341" t="s">
        <v>523</v>
      </c>
      <c r="E1341">
        <v>47800</v>
      </c>
    </row>
    <row r="1342" spans="3:5" x14ac:dyDescent="0.4">
      <c r="C1342" t="s">
        <v>763</v>
      </c>
      <c r="D1342" t="s">
        <v>524</v>
      </c>
      <c r="E1342">
        <v>28500</v>
      </c>
    </row>
    <row r="1343" spans="3:5" x14ac:dyDescent="0.4">
      <c r="C1343" t="s">
        <v>763</v>
      </c>
      <c r="D1343" t="s">
        <v>525</v>
      </c>
      <c r="E1343">
        <v>14500</v>
      </c>
    </row>
    <row r="1344" spans="3:5" x14ac:dyDescent="0.4">
      <c r="C1344" t="s">
        <v>763</v>
      </c>
      <c r="D1344" t="s">
        <v>526</v>
      </c>
      <c r="E1344">
        <v>27800</v>
      </c>
    </row>
    <row r="1345" spans="3:5" x14ac:dyDescent="0.4">
      <c r="C1345" t="s">
        <v>763</v>
      </c>
      <c r="D1345" t="s">
        <v>527</v>
      </c>
      <c r="E1345">
        <v>14400</v>
      </c>
    </row>
    <row r="1346" spans="3:5" x14ac:dyDescent="0.4">
      <c r="C1346" t="s">
        <v>763</v>
      </c>
      <c r="D1346" t="s">
        <v>528</v>
      </c>
      <c r="E1346">
        <v>26900</v>
      </c>
    </row>
    <row r="1347" spans="3:5" x14ac:dyDescent="0.4">
      <c r="C1347" t="s">
        <v>763</v>
      </c>
      <c r="D1347" t="s">
        <v>529</v>
      </c>
      <c r="E1347">
        <v>27700</v>
      </c>
    </row>
    <row r="1348" spans="3:5" x14ac:dyDescent="0.4">
      <c r="C1348" t="s">
        <v>763</v>
      </c>
      <c r="D1348" t="s">
        <v>530</v>
      </c>
      <c r="E1348">
        <v>37200</v>
      </c>
    </row>
    <row r="1349" spans="3:5" x14ac:dyDescent="0.4">
      <c r="C1349" t="s">
        <v>763</v>
      </c>
      <c r="D1349" t="s">
        <v>531</v>
      </c>
      <c r="E1349">
        <v>39400</v>
      </c>
    </row>
    <row r="1350" spans="3:5" x14ac:dyDescent="0.4">
      <c r="C1350" t="s">
        <v>763</v>
      </c>
      <c r="D1350" t="s">
        <v>532</v>
      </c>
      <c r="E1350">
        <v>31400</v>
      </c>
    </row>
    <row r="1351" spans="3:5" x14ac:dyDescent="0.4">
      <c r="C1351" t="s">
        <v>763</v>
      </c>
      <c r="D1351" t="s">
        <v>533</v>
      </c>
      <c r="E1351">
        <v>22900</v>
      </c>
    </row>
    <row r="1352" spans="3:5" x14ac:dyDescent="0.4">
      <c r="C1352" t="s">
        <v>763</v>
      </c>
      <c r="D1352" t="s">
        <v>534</v>
      </c>
      <c r="E1352">
        <v>27400</v>
      </c>
    </row>
    <row r="1353" spans="3:5" x14ac:dyDescent="0.4">
      <c r="C1353" t="s">
        <v>763</v>
      </c>
      <c r="D1353" t="s">
        <v>535</v>
      </c>
      <c r="E1353">
        <v>20100</v>
      </c>
    </row>
    <row r="1354" spans="3:5" x14ac:dyDescent="0.4">
      <c r="C1354" t="s">
        <v>763</v>
      </c>
      <c r="D1354" t="s">
        <v>536</v>
      </c>
      <c r="E1354">
        <v>10300</v>
      </c>
    </row>
    <row r="1355" spans="3:5" x14ac:dyDescent="0.4">
      <c r="C1355" t="s">
        <v>763</v>
      </c>
      <c r="D1355" t="s">
        <v>537</v>
      </c>
      <c r="E1355">
        <v>20800</v>
      </c>
    </row>
    <row r="1356" spans="3:5" x14ac:dyDescent="0.4">
      <c r="C1356" t="s">
        <v>763</v>
      </c>
      <c r="D1356" t="s">
        <v>538</v>
      </c>
      <c r="E1356">
        <v>11800</v>
      </c>
    </row>
    <row r="1357" spans="3:5" x14ac:dyDescent="0.4">
      <c r="C1357" t="s">
        <v>763</v>
      </c>
      <c r="D1357" t="s">
        <v>539</v>
      </c>
      <c r="E1357">
        <v>47300</v>
      </c>
    </row>
    <row r="1358" spans="3:5" x14ac:dyDescent="0.4">
      <c r="C1358" t="s">
        <v>763</v>
      </c>
      <c r="D1358" t="s">
        <v>540</v>
      </c>
      <c r="E1358">
        <v>47500</v>
      </c>
    </row>
    <row r="1359" spans="3:5" x14ac:dyDescent="0.4">
      <c r="C1359" t="s">
        <v>763</v>
      </c>
      <c r="D1359" t="s">
        <v>541</v>
      </c>
      <c r="E1359">
        <v>29200</v>
      </c>
    </row>
    <row r="1360" spans="3:5" x14ac:dyDescent="0.4">
      <c r="C1360" t="s">
        <v>763</v>
      </c>
      <c r="D1360" t="s">
        <v>542</v>
      </c>
      <c r="E1360">
        <v>18700</v>
      </c>
    </row>
    <row r="1361" spans="3:5" x14ac:dyDescent="0.4">
      <c r="C1361" t="s">
        <v>763</v>
      </c>
      <c r="D1361" t="s">
        <v>543</v>
      </c>
      <c r="E1361">
        <v>15900</v>
      </c>
    </row>
    <row r="1362" spans="3:5" x14ac:dyDescent="0.4">
      <c r="C1362" t="s">
        <v>763</v>
      </c>
      <c r="D1362" t="s">
        <v>544</v>
      </c>
      <c r="E1362">
        <v>52900</v>
      </c>
    </row>
    <row r="1363" spans="3:5" x14ac:dyDescent="0.4">
      <c r="C1363" t="s">
        <v>763</v>
      </c>
      <c r="D1363" t="s">
        <v>545</v>
      </c>
      <c r="E1363">
        <v>22700</v>
      </c>
    </row>
    <row r="1364" spans="3:5" x14ac:dyDescent="0.4">
      <c r="C1364" t="s">
        <v>763</v>
      </c>
      <c r="D1364" t="s">
        <v>546</v>
      </c>
      <c r="E1364">
        <v>28600</v>
      </c>
    </row>
    <row r="1365" spans="3:5" x14ac:dyDescent="0.4">
      <c r="C1365" t="s">
        <v>763</v>
      </c>
      <c r="D1365" t="s">
        <v>547</v>
      </c>
      <c r="E1365">
        <v>13900</v>
      </c>
    </row>
    <row r="1366" spans="3:5" x14ac:dyDescent="0.4">
      <c r="C1366" t="s">
        <v>763</v>
      </c>
      <c r="D1366" t="s">
        <v>548</v>
      </c>
      <c r="E1366">
        <v>21200</v>
      </c>
    </row>
    <row r="1367" spans="3:5" x14ac:dyDescent="0.4">
      <c r="C1367" t="s">
        <v>763</v>
      </c>
      <c r="D1367" t="s">
        <v>549</v>
      </c>
      <c r="E1367">
        <v>23900</v>
      </c>
    </row>
    <row r="1368" spans="3:5" x14ac:dyDescent="0.4">
      <c r="C1368" t="s">
        <v>763</v>
      </c>
      <c r="D1368" t="s">
        <v>550</v>
      </c>
      <c r="E1368">
        <v>8600</v>
      </c>
    </row>
    <row r="1369" spans="3:5" x14ac:dyDescent="0.4">
      <c r="C1369" t="s">
        <v>763</v>
      </c>
      <c r="D1369" t="s">
        <v>551</v>
      </c>
      <c r="E1369">
        <v>7700</v>
      </c>
    </row>
    <row r="1370" spans="3:5" x14ac:dyDescent="0.4">
      <c r="C1370" t="s">
        <v>763</v>
      </c>
      <c r="D1370" t="s">
        <v>552</v>
      </c>
      <c r="E1370">
        <v>16300</v>
      </c>
    </row>
    <row r="1371" spans="3:5" x14ac:dyDescent="0.4">
      <c r="C1371" t="s">
        <v>763</v>
      </c>
      <c r="D1371" t="s">
        <v>553</v>
      </c>
      <c r="E1371">
        <v>5400</v>
      </c>
    </row>
    <row r="1372" spans="3:5" x14ac:dyDescent="0.4">
      <c r="C1372" t="s">
        <v>763</v>
      </c>
      <c r="D1372" t="s">
        <v>554</v>
      </c>
      <c r="E1372">
        <v>18800</v>
      </c>
    </row>
    <row r="1373" spans="3:5" x14ac:dyDescent="0.4">
      <c r="C1373" t="s">
        <v>763</v>
      </c>
      <c r="D1373" t="s">
        <v>555</v>
      </c>
      <c r="E1373">
        <v>32300</v>
      </c>
    </row>
    <row r="1374" spans="3:5" x14ac:dyDescent="0.4">
      <c r="C1374" t="s">
        <v>763</v>
      </c>
      <c r="D1374" t="s">
        <v>556</v>
      </c>
      <c r="E1374">
        <v>26100</v>
      </c>
    </row>
    <row r="1375" spans="3:5" x14ac:dyDescent="0.4">
      <c r="C1375" t="s">
        <v>763</v>
      </c>
      <c r="D1375" t="s">
        <v>557</v>
      </c>
      <c r="E1375">
        <v>24500</v>
      </c>
    </row>
    <row r="1376" spans="3:5" x14ac:dyDescent="0.4">
      <c r="C1376" t="s">
        <v>763</v>
      </c>
      <c r="D1376" t="s">
        <v>558</v>
      </c>
      <c r="E1376">
        <v>28300</v>
      </c>
    </row>
    <row r="1377" spans="3:5" x14ac:dyDescent="0.4">
      <c r="C1377" t="s">
        <v>763</v>
      </c>
      <c r="D1377" t="s">
        <v>559</v>
      </c>
      <c r="E1377">
        <v>16700</v>
      </c>
    </row>
    <row r="1378" spans="3:5" x14ac:dyDescent="0.4">
      <c r="C1378" t="s">
        <v>763</v>
      </c>
      <c r="D1378" t="s">
        <v>560</v>
      </c>
      <c r="E1378">
        <v>21300</v>
      </c>
    </row>
    <row r="1379" spans="3:5" x14ac:dyDescent="0.4">
      <c r="C1379" t="s">
        <v>763</v>
      </c>
      <c r="D1379" t="s">
        <v>561</v>
      </c>
      <c r="E1379">
        <v>21900</v>
      </c>
    </row>
    <row r="1380" spans="3:5" x14ac:dyDescent="0.4">
      <c r="C1380" t="s">
        <v>763</v>
      </c>
      <c r="D1380" t="s">
        <v>562</v>
      </c>
      <c r="E1380">
        <v>11000</v>
      </c>
    </row>
    <row r="1381" spans="3:5" x14ac:dyDescent="0.4">
      <c r="C1381" t="s">
        <v>763</v>
      </c>
      <c r="D1381" t="s">
        <v>563</v>
      </c>
      <c r="E1381">
        <v>12800</v>
      </c>
    </row>
    <row r="1382" spans="3:5" x14ac:dyDescent="0.4">
      <c r="C1382" t="s">
        <v>763</v>
      </c>
      <c r="D1382" t="s">
        <v>564</v>
      </c>
      <c r="E1382">
        <v>21800</v>
      </c>
    </row>
    <row r="1383" spans="3:5" x14ac:dyDescent="0.4">
      <c r="C1383" t="s">
        <v>763</v>
      </c>
      <c r="D1383" t="s">
        <v>565</v>
      </c>
      <c r="E1383">
        <v>18500</v>
      </c>
    </row>
    <row r="1384" spans="3:5" x14ac:dyDescent="0.4">
      <c r="C1384" t="s">
        <v>763</v>
      </c>
      <c r="D1384" t="s">
        <v>566</v>
      </c>
      <c r="E1384">
        <v>25900</v>
      </c>
    </row>
    <row r="1385" spans="3:5" x14ac:dyDescent="0.4">
      <c r="C1385" t="s">
        <v>763</v>
      </c>
      <c r="D1385" t="s">
        <v>567</v>
      </c>
      <c r="E1385">
        <v>16300</v>
      </c>
    </row>
    <row r="1386" spans="3:5" x14ac:dyDescent="0.4">
      <c r="C1386" t="s">
        <v>763</v>
      </c>
      <c r="D1386" t="s">
        <v>568</v>
      </c>
      <c r="E1386">
        <v>10100</v>
      </c>
    </row>
    <row r="1387" spans="3:5" x14ac:dyDescent="0.4">
      <c r="C1387" t="s">
        <v>763</v>
      </c>
      <c r="D1387" t="s">
        <v>569</v>
      </c>
      <c r="E1387">
        <v>13800</v>
      </c>
    </row>
    <row r="1388" spans="3:5" x14ac:dyDescent="0.4">
      <c r="C1388" t="s">
        <v>763</v>
      </c>
      <c r="D1388" t="s">
        <v>570</v>
      </c>
      <c r="E1388">
        <v>16700</v>
      </c>
    </row>
    <row r="1389" spans="3:5" x14ac:dyDescent="0.4">
      <c r="C1389" t="s">
        <v>763</v>
      </c>
      <c r="D1389" t="s">
        <v>571</v>
      </c>
      <c r="E1389">
        <v>12800</v>
      </c>
    </row>
    <row r="1390" spans="3:5" x14ac:dyDescent="0.4">
      <c r="C1390" t="s">
        <v>763</v>
      </c>
      <c r="D1390" t="s">
        <v>572</v>
      </c>
      <c r="E1390">
        <v>8800</v>
      </c>
    </row>
    <row r="1391" spans="3:5" x14ac:dyDescent="0.4">
      <c r="C1391" t="s">
        <v>763</v>
      </c>
      <c r="D1391" t="s">
        <v>573</v>
      </c>
      <c r="E1391">
        <v>10200</v>
      </c>
    </row>
    <row r="1392" spans="3:5" x14ac:dyDescent="0.4">
      <c r="C1392" t="s">
        <v>763</v>
      </c>
      <c r="D1392" t="s">
        <v>574</v>
      </c>
      <c r="E1392">
        <v>5200</v>
      </c>
    </row>
    <row r="1393" spans="3:5" x14ac:dyDescent="0.4">
      <c r="C1393" t="s">
        <v>763</v>
      </c>
      <c r="D1393" t="s">
        <v>575</v>
      </c>
      <c r="E1393">
        <v>3800</v>
      </c>
    </row>
    <row r="1394" spans="3:5" x14ac:dyDescent="0.4">
      <c r="C1394" t="s">
        <v>763</v>
      </c>
      <c r="D1394" t="s">
        <v>576</v>
      </c>
      <c r="E1394">
        <v>7400</v>
      </c>
    </row>
    <row r="1395" spans="3:5" x14ac:dyDescent="0.4">
      <c r="C1395" t="s">
        <v>763</v>
      </c>
      <c r="D1395" t="s">
        <v>577</v>
      </c>
      <c r="E1395">
        <v>3400</v>
      </c>
    </row>
    <row r="1396" spans="3:5" x14ac:dyDescent="0.4">
      <c r="C1396" t="s">
        <v>763</v>
      </c>
      <c r="D1396" t="s">
        <v>578</v>
      </c>
      <c r="E1396">
        <v>11500</v>
      </c>
    </row>
    <row r="1397" spans="3:5" x14ac:dyDescent="0.4">
      <c r="C1397" t="s">
        <v>763</v>
      </c>
      <c r="D1397" t="s">
        <v>579</v>
      </c>
      <c r="E1397">
        <v>14800</v>
      </c>
    </row>
    <row r="1398" spans="3:5" x14ac:dyDescent="0.4">
      <c r="C1398" t="s">
        <v>763</v>
      </c>
      <c r="D1398" t="s">
        <v>580</v>
      </c>
      <c r="E1398">
        <v>5900</v>
      </c>
    </row>
    <row r="1399" spans="3:5" x14ac:dyDescent="0.4">
      <c r="C1399" t="s">
        <v>763</v>
      </c>
      <c r="D1399" t="s">
        <v>581</v>
      </c>
      <c r="E1399">
        <v>7100</v>
      </c>
    </row>
    <row r="1400" spans="3:5" x14ac:dyDescent="0.4">
      <c r="C1400" t="s">
        <v>763</v>
      </c>
      <c r="D1400" t="s">
        <v>582</v>
      </c>
      <c r="E1400">
        <v>5900</v>
      </c>
    </row>
    <row r="1401" spans="3:5" x14ac:dyDescent="0.4">
      <c r="C1401" t="s">
        <v>763</v>
      </c>
      <c r="D1401" t="s">
        <v>583</v>
      </c>
      <c r="E1401">
        <v>8800</v>
      </c>
    </row>
    <row r="1402" spans="3:5" x14ac:dyDescent="0.4">
      <c r="C1402" t="s">
        <v>763</v>
      </c>
      <c r="D1402" t="s">
        <v>584</v>
      </c>
      <c r="E1402">
        <v>12800</v>
      </c>
    </row>
    <row r="1403" spans="3:5" x14ac:dyDescent="0.4">
      <c r="C1403" t="s">
        <v>763</v>
      </c>
      <c r="D1403" t="s">
        <v>585</v>
      </c>
      <c r="E1403">
        <v>13100</v>
      </c>
    </row>
    <row r="1404" spans="3:5" x14ac:dyDescent="0.4">
      <c r="C1404" t="s">
        <v>763</v>
      </c>
      <c r="D1404" t="s">
        <v>586</v>
      </c>
      <c r="E1404">
        <v>9000</v>
      </c>
    </row>
    <row r="1405" spans="3:5" x14ac:dyDescent="0.4">
      <c r="C1405" t="s">
        <v>763</v>
      </c>
      <c r="D1405" t="s">
        <v>587</v>
      </c>
      <c r="E1405">
        <v>7400</v>
      </c>
    </row>
    <row r="1406" spans="3:5" x14ac:dyDescent="0.4">
      <c r="C1406" t="s">
        <v>763</v>
      </c>
      <c r="D1406" t="s">
        <v>588</v>
      </c>
      <c r="E1406">
        <v>12200</v>
      </c>
    </row>
    <row r="1407" spans="3:5" x14ac:dyDescent="0.4">
      <c r="C1407" t="s">
        <v>763</v>
      </c>
      <c r="D1407" t="s">
        <v>589</v>
      </c>
      <c r="E1407">
        <v>2400</v>
      </c>
    </row>
    <row r="1408" spans="3:5" x14ac:dyDescent="0.4">
      <c r="C1408" t="s">
        <v>763</v>
      </c>
      <c r="D1408" t="s">
        <v>590</v>
      </c>
      <c r="E1408">
        <v>9100</v>
      </c>
    </row>
    <row r="1409" spans="3:5" x14ac:dyDescent="0.4">
      <c r="C1409" t="s">
        <v>763</v>
      </c>
      <c r="D1409" t="s">
        <v>591</v>
      </c>
      <c r="E1409">
        <v>6300</v>
      </c>
    </row>
    <row r="1410" spans="3:5" x14ac:dyDescent="0.4">
      <c r="C1410" t="s">
        <v>763</v>
      </c>
      <c r="D1410" t="s">
        <v>592</v>
      </c>
      <c r="E1410">
        <v>7700</v>
      </c>
    </row>
    <row r="1411" spans="3:5" x14ac:dyDescent="0.4">
      <c r="C1411" t="s">
        <v>763</v>
      </c>
      <c r="D1411" t="s">
        <v>593</v>
      </c>
      <c r="E1411">
        <v>3300</v>
      </c>
    </row>
    <row r="1412" spans="3:5" x14ac:dyDescent="0.4">
      <c r="C1412" t="s">
        <v>763</v>
      </c>
      <c r="D1412" t="s">
        <v>594</v>
      </c>
      <c r="E1412">
        <v>5100</v>
      </c>
    </row>
    <row r="1413" spans="3:5" x14ac:dyDescent="0.4">
      <c r="C1413" t="s">
        <v>763</v>
      </c>
      <c r="D1413" t="s">
        <v>595</v>
      </c>
      <c r="E1413">
        <v>3700</v>
      </c>
    </row>
    <row r="1414" spans="3:5" x14ac:dyDescent="0.4">
      <c r="C1414" t="s">
        <v>763</v>
      </c>
      <c r="D1414" t="s">
        <v>596</v>
      </c>
      <c r="E1414">
        <v>2300</v>
      </c>
    </row>
    <row r="1415" spans="3:5" x14ac:dyDescent="0.4">
      <c r="C1415" t="s">
        <v>763</v>
      </c>
      <c r="D1415" t="s">
        <v>597</v>
      </c>
      <c r="E1415">
        <v>6700</v>
      </c>
    </row>
    <row r="1416" spans="3:5" x14ac:dyDescent="0.4">
      <c r="C1416" t="s">
        <v>763</v>
      </c>
      <c r="D1416" t="s">
        <v>598</v>
      </c>
      <c r="E1416">
        <v>1200</v>
      </c>
    </row>
    <row r="1417" spans="3:5" x14ac:dyDescent="0.4">
      <c r="C1417" t="s">
        <v>763</v>
      </c>
      <c r="D1417" t="s">
        <v>599</v>
      </c>
      <c r="E1417">
        <v>3700</v>
      </c>
    </row>
    <row r="1418" spans="3:5" x14ac:dyDescent="0.4">
      <c r="C1418" t="s">
        <v>763</v>
      </c>
      <c r="D1418" t="s">
        <v>600</v>
      </c>
      <c r="E1418">
        <v>18700</v>
      </c>
    </row>
    <row r="1419" spans="3:5" x14ac:dyDescent="0.4">
      <c r="C1419" t="s">
        <v>763</v>
      </c>
      <c r="D1419" t="s">
        <v>601</v>
      </c>
      <c r="E1419">
        <v>8700</v>
      </c>
    </row>
    <row r="1420" spans="3:5" x14ac:dyDescent="0.4">
      <c r="C1420" t="s">
        <v>763</v>
      </c>
      <c r="D1420" t="s">
        <v>602</v>
      </c>
      <c r="E1420">
        <v>1900</v>
      </c>
    </row>
    <row r="1421" spans="3:5" x14ac:dyDescent="0.4">
      <c r="C1421" t="s">
        <v>763</v>
      </c>
      <c r="D1421" t="s">
        <v>603</v>
      </c>
      <c r="E1421">
        <v>1600</v>
      </c>
    </row>
    <row r="1422" spans="3:5" x14ac:dyDescent="0.4">
      <c r="C1422" t="s">
        <v>763</v>
      </c>
      <c r="D1422" t="s">
        <v>604</v>
      </c>
      <c r="E1422">
        <v>6500</v>
      </c>
    </row>
    <row r="1423" spans="3:5" x14ac:dyDescent="0.4">
      <c r="C1423" t="s">
        <v>763</v>
      </c>
      <c r="D1423" t="s">
        <v>605</v>
      </c>
      <c r="E1423">
        <v>6200</v>
      </c>
    </row>
    <row r="1424" spans="3:5" x14ac:dyDescent="0.4">
      <c r="C1424" t="s">
        <v>763</v>
      </c>
      <c r="D1424" t="s">
        <v>606</v>
      </c>
      <c r="E1424">
        <v>2500</v>
      </c>
    </row>
    <row r="1425" spans="3:5" x14ac:dyDescent="0.4">
      <c r="C1425" t="s">
        <v>763</v>
      </c>
      <c r="D1425" t="s">
        <v>607</v>
      </c>
      <c r="E1425">
        <v>5000</v>
      </c>
    </row>
    <row r="1426" spans="3:5" x14ac:dyDescent="0.4">
      <c r="C1426" t="s">
        <v>763</v>
      </c>
      <c r="D1426" t="s">
        <v>608</v>
      </c>
      <c r="E1426">
        <v>8400</v>
      </c>
    </row>
    <row r="1427" spans="3:5" x14ac:dyDescent="0.4">
      <c r="C1427" t="s">
        <v>763</v>
      </c>
      <c r="D1427" t="s">
        <v>609</v>
      </c>
      <c r="E1427">
        <v>2800</v>
      </c>
    </row>
    <row r="1428" spans="3:5" x14ac:dyDescent="0.4">
      <c r="C1428" t="s">
        <v>763</v>
      </c>
      <c r="D1428" t="s">
        <v>610</v>
      </c>
      <c r="E1428">
        <v>4900</v>
      </c>
    </row>
    <row r="1429" spans="3:5" x14ac:dyDescent="0.4">
      <c r="C1429" t="s">
        <v>763</v>
      </c>
      <c r="D1429" t="s">
        <v>611</v>
      </c>
      <c r="E1429">
        <v>5000</v>
      </c>
    </row>
    <row r="1430" spans="3:5" x14ac:dyDescent="0.4">
      <c r="C1430" t="s">
        <v>763</v>
      </c>
      <c r="D1430" t="s">
        <v>612</v>
      </c>
      <c r="E1430">
        <v>12700</v>
      </c>
    </row>
    <row r="1431" spans="3:5" x14ac:dyDescent="0.4">
      <c r="C1431" t="s">
        <v>763</v>
      </c>
      <c r="D1431" t="s">
        <v>613</v>
      </c>
      <c r="E1431">
        <v>6800</v>
      </c>
    </row>
    <row r="1432" spans="3:5" x14ac:dyDescent="0.4">
      <c r="C1432" t="s">
        <v>763</v>
      </c>
      <c r="D1432" t="s">
        <v>614</v>
      </c>
      <c r="E1432">
        <v>28500</v>
      </c>
    </row>
    <row r="1433" spans="3:5" x14ac:dyDescent="0.4">
      <c r="C1433" t="s">
        <v>763</v>
      </c>
      <c r="D1433" t="s">
        <v>615</v>
      </c>
      <c r="E1433">
        <v>4900</v>
      </c>
    </row>
    <row r="1434" spans="3:5" x14ac:dyDescent="0.4">
      <c r="C1434" t="s">
        <v>763</v>
      </c>
      <c r="D1434" t="s">
        <v>616</v>
      </c>
      <c r="E1434">
        <v>6300</v>
      </c>
    </row>
    <row r="1435" spans="3:5" x14ac:dyDescent="0.4">
      <c r="C1435" t="s">
        <v>763</v>
      </c>
      <c r="D1435" t="s">
        <v>617</v>
      </c>
      <c r="E1435">
        <v>13600</v>
      </c>
    </row>
    <row r="1436" spans="3:5" x14ac:dyDescent="0.4">
      <c r="C1436" t="s">
        <v>763</v>
      </c>
      <c r="D1436" t="s">
        <v>618</v>
      </c>
      <c r="E1436">
        <v>28900</v>
      </c>
    </row>
    <row r="1437" spans="3:5" x14ac:dyDescent="0.4">
      <c r="C1437" t="s">
        <v>763</v>
      </c>
      <c r="D1437" t="s">
        <v>619</v>
      </c>
      <c r="E1437">
        <v>10800</v>
      </c>
    </row>
    <row r="1438" spans="3:5" x14ac:dyDescent="0.4">
      <c r="C1438" t="s">
        <v>763</v>
      </c>
      <c r="D1438" t="s">
        <v>620</v>
      </c>
      <c r="E1438">
        <v>4100</v>
      </c>
    </row>
    <row r="1439" spans="3:5" x14ac:dyDescent="0.4">
      <c r="C1439" t="s">
        <v>763</v>
      </c>
      <c r="D1439" t="s">
        <v>621</v>
      </c>
      <c r="E1439">
        <v>8700</v>
      </c>
    </row>
    <row r="1440" spans="3:5" x14ac:dyDescent="0.4">
      <c r="C1440" t="s">
        <v>763</v>
      </c>
      <c r="D1440" t="s">
        <v>622</v>
      </c>
      <c r="E1440">
        <v>8600</v>
      </c>
    </row>
    <row r="1441" spans="3:5" x14ac:dyDescent="0.4">
      <c r="C1441" t="s">
        <v>763</v>
      </c>
      <c r="D1441" t="s">
        <v>623</v>
      </c>
      <c r="E1441">
        <v>8700</v>
      </c>
    </row>
    <row r="1442" spans="3:5" x14ac:dyDescent="0.4">
      <c r="C1442" t="s">
        <v>763</v>
      </c>
      <c r="D1442" t="s">
        <v>624</v>
      </c>
      <c r="E1442">
        <v>10700</v>
      </c>
    </row>
    <row r="1443" spans="3:5" x14ac:dyDescent="0.4">
      <c r="C1443" t="s">
        <v>763</v>
      </c>
      <c r="D1443" t="s">
        <v>625</v>
      </c>
      <c r="E1443">
        <v>4500</v>
      </c>
    </row>
    <row r="1444" spans="3:5" x14ac:dyDescent="0.4">
      <c r="C1444" t="s">
        <v>763</v>
      </c>
      <c r="D1444" t="s">
        <v>626</v>
      </c>
      <c r="E1444">
        <v>20400</v>
      </c>
    </row>
    <row r="1445" spans="3:5" x14ac:dyDescent="0.4">
      <c r="C1445" t="s">
        <v>763</v>
      </c>
      <c r="D1445" t="s">
        <v>627</v>
      </c>
      <c r="E1445">
        <v>9900</v>
      </c>
    </row>
    <row r="1446" spans="3:5" x14ac:dyDescent="0.4">
      <c r="C1446" t="s">
        <v>763</v>
      </c>
      <c r="D1446" t="s">
        <v>628</v>
      </c>
      <c r="E1446">
        <v>5400</v>
      </c>
    </row>
    <row r="1447" spans="3:5" x14ac:dyDescent="0.4">
      <c r="C1447" t="s">
        <v>763</v>
      </c>
      <c r="D1447" t="s">
        <v>629</v>
      </c>
      <c r="E1447">
        <v>6100</v>
      </c>
    </row>
    <row r="1448" spans="3:5" x14ac:dyDescent="0.4">
      <c r="C1448" t="s">
        <v>763</v>
      </c>
      <c r="D1448" t="s">
        <v>630</v>
      </c>
      <c r="E1448">
        <v>7400</v>
      </c>
    </row>
    <row r="1449" spans="3:5" x14ac:dyDescent="0.4">
      <c r="C1449" t="s">
        <v>763</v>
      </c>
      <c r="D1449" t="s">
        <v>631</v>
      </c>
      <c r="E1449">
        <v>3700</v>
      </c>
    </row>
    <row r="1450" spans="3:5" x14ac:dyDescent="0.4">
      <c r="C1450" t="s">
        <v>763</v>
      </c>
      <c r="D1450" t="s">
        <v>632</v>
      </c>
      <c r="E1450">
        <v>9500</v>
      </c>
    </row>
    <row r="1451" spans="3:5" x14ac:dyDescent="0.4">
      <c r="C1451" t="s">
        <v>763</v>
      </c>
      <c r="D1451" t="s">
        <v>633</v>
      </c>
      <c r="E1451">
        <v>5400</v>
      </c>
    </row>
    <row r="1452" spans="3:5" x14ac:dyDescent="0.4">
      <c r="C1452" t="s">
        <v>763</v>
      </c>
      <c r="D1452" t="s">
        <v>634</v>
      </c>
      <c r="E1452">
        <v>2400</v>
      </c>
    </row>
    <row r="1453" spans="3:5" x14ac:dyDescent="0.4">
      <c r="C1453" t="s">
        <v>763</v>
      </c>
      <c r="D1453" t="s">
        <v>635</v>
      </c>
      <c r="E1453">
        <v>3700</v>
      </c>
    </row>
    <row r="1454" spans="3:5" x14ac:dyDescent="0.4">
      <c r="C1454" t="s">
        <v>763</v>
      </c>
      <c r="D1454" t="s">
        <v>636</v>
      </c>
      <c r="E1454">
        <v>3700</v>
      </c>
    </row>
    <row r="1455" spans="3:5" x14ac:dyDescent="0.4">
      <c r="C1455" t="s">
        <v>763</v>
      </c>
      <c r="D1455" t="s">
        <v>637</v>
      </c>
      <c r="E1455">
        <v>3900</v>
      </c>
    </row>
    <row r="1456" spans="3:5" x14ac:dyDescent="0.4">
      <c r="C1456" t="s">
        <v>763</v>
      </c>
      <c r="D1456" t="s">
        <v>638</v>
      </c>
      <c r="E1456">
        <v>2000</v>
      </c>
    </row>
    <row r="1457" spans="3:5" x14ac:dyDescent="0.4">
      <c r="C1457" t="s">
        <v>763</v>
      </c>
      <c r="D1457" t="s">
        <v>639</v>
      </c>
      <c r="E1457">
        <v>1000</v>
      </c>
    </row>
    <row r="1458" spans="3:5" x14ac:dyDescent="0.4">
      <c r="C1458" t="s">
        <v>763</v>
      </c>
      <c r="D1458" t="s">
        <v>640</v>
      </c>
      <c r="E1458">
        <v>4700</v>
      </c>
    </row>
    <row r="1459" spans="3:5" x14ac:dyDescent="0.4">
      <c r="C1459" t="s">
        <v>763</v>
      </c>
      <c r="D1459" t="s">
        <v>641</v>
      </c>
      <c r="E1459">
        <v>1800</v>
      </c>
    </row>
    <row r="1460" spans="3:5" x14ac:dyDescent="0.4">
      <c r="C1460" t="s">
        <v>763</v>
      </c>
      <c r="D1460" t="s">
        <v>642</v>
      </c>
      <c r="E1460">
        <v>1900</v>
      </c>
    </row>
    <row r="1461" spans="3:5" x14ac:dyDescent="0.4">
      <c r="C1461" t="s">
        <v>763</v>
      </c>
      <c r="D1461" t="s">
        <v>643</v>
      </c>
      <c r="E1461">
        <v>2900</v>
      </c>
    </row>
    <row r="1462" spans="3:5" x14ac:dyDescent="0.4">
      <c r="C1462" t="s">
        <v>763</v>
      </c>
      <c r="D1462" t="s">
        <v>644</v>
      </c>
      <c r="E1462">
        <v>2900</v>
      </c>
    </row>
    <row r="1463" spans="3:5" x14ac:dyDescent="0.4">
      <c r="C1463" t="s">
        <v>763</v>
      </c>
      <c r="D1463" t="s">
        <v>645</v>
      </c>
      <c r="E1463">
        <v>5300</v>
      </c>
    </row>
    <row r="1464" spans="3:5" x14ac:dyDescent="0.4">
      <c r="C1464" t="s">
        <v>763</v>
      </c>
      <c r="D1464" t="s">
        <v>646</v>
      </c>
      <c r="E1464">
        <v>5100</v>
      </c>
    </row>
    <row r="1465" spans="3:5" x14ac:dyDescent="0.4">
      <c r="C1465" t="s">
        <v>763</v>
      </c>
      <c r="D1465" t="s">
        <v>647</v>
      </c>
      <c r="E1465">
        <v>2700</v>
      </c>
    </row>
    <row r="1466" spans="3:5" x14ac:dyDescent="0.4">
      <c r="C1466" t="s">
        <v>763</v>
      </c>
      <c r="D1466" t="s">
        <v>648</v>
      </c>
      <c r="E1466">
        <v>1800</v>
      </c>
    </row>
    <row r="1467" spans="3:5" x14ac:dyDescent="0.4">
      <c r="C1467" t="s">
        <v>763</v>
      </c>
      <c r="D1467" t="s">
        <v>649</v>
      </c>
      <c r="E1467">
        <v>2900</v>
      </c>
    </row>
    <row r="1468" spans="3:5" x14ac:dyDescent="0.4">
      <c r="C1468" t="s">
        <v>763</v>
      </c>
      <c r="D1468" t="s">
        <v>650</v>
      </c>
      <c r="E1468">
        <v>4400</v>
      </c>
    </row>
    <row r="1469" spans="3:5" x14ac:dyDescent="0.4">
      <c r="C1469" t="s">
        <v>763</v>
      </c>
      <c r="D1469" t="s">
        <v>651</v>
      </c>
      <c r="E1469">
        <v>6800</v>
      </c>
    </row>
    <row r="1470" spans="3:5" x14ac:dyDescent="0.4">
      <c r="C1470" t="s">
        <v>763</v>
      </c>
      <c r="D1470" t="s">
        <v>652</v>
      </c>
      <c r="E1470">
        <v>400</v>
      </c>
    </row>
    <row r="1471" spans="3:5" x14ac:dyDescent="0.4">
      <c r="C1471" t="s">
        <v>763</v>
      </c>
      <c r="D1471" t="s">
        <v>653</v>
      </c>
      <c r="E1471">
        <v>7400</v>
      </c>
    </row>
    <row r="1472" spans="3:5" x14ac:dyDescent="0.4">
      <c r="C1472" t="s">
        <v>763</v>
      </c>
      <c r="D1472" t="s">
        <v>654</v>
      </c>
      <c r="E1472">
        <v>2800</v>
      </c>
    </row>
    <row r="1473" spans="3:5" x14ac:dyDescent="0.4">
      <c r="C1473" t="s">
        <v>763</v>
      </c>
      <c r="D1473" t="s">
        <v>655</v>
      </c>
      <c r="E1473">
        <v>3300</v>
      </c>
    </row>
    <row r="1474" spans="3:5" x14ac:dyDescent="0.4">
      <c r="C1474" t="s">
        <v>763</v>
      </c>
      <c r="D1474" t="s">
        <v>656</v>
      </c>
      <c r="E1474">
        <v>2900</v>
      </c>
    </row>
    <row r="1475" spans="3:5" x14ac:dyDescent="0.4">
      <c r="C1475" t="s">
        <v>763</v>
      </c>
      <c r="D1475" t="s">
        <v>657</v>
      </c>
      <c r="E1475">
        <v>3600</v>
      </c>
    </row>
    <row r="1476" spans="3:5" x14ac:dyDescent="0.4">
      <c r="C1476" t="s">
        <v>763</v>
      </c>
      <c r="D1476" t="s">
        <v>658</v>
      </c>
      <c r="E1476">
        <v>3000</v>
      </c>
    </row>
    <row r="1477" spans="3:5" x14ac:dyDescent="0.4">
      <c r="C1477" t="s">
        <v>763</v>
      </c>
      <c r="D1477" t="s">
        <v>659</v>
      </c>
      <c r="E1477">
        <v>6700</v>
      </c>
    </row>
    <row r="1478" spans="3:5" x14ac:dyDescent="0.4">
      <c r="C1478" t="s">
        <v>763</v>
      </c>
      <c r="D1478" t="s">
        <v>660</v>
      </c>
      <c r="E1478">
        <v>7700</v>
      </c>
    </row>
    <row r="1479" spans="3:5" x14ac:dyDescent="0.4">
      <c r="C1479" t="s">
        <v>763</v>
      </c>
      <c r="D1479" t="s">
        <v>661</v>
      </c>
      <c r="E1479">
        <v>2800</v>
      </c>
    </row>
    <row r="1480" spans="3:5" x14ac:dyDescent="0.4">
      <c r="C1480" t="s">
        <v>763</v>
      </c>
      <c r="D1480" t="s">
        <v>662</v>
      </c>
      <c r="E1480">
        <v>6200</v>
      </c>
    </row>
    <row r="1481" spans="3:5" x14ac:dyDescent="0.4">
      <c r="C1481" t="s">
        <v>763</v>
      </c>
      <c r="D1481" t="s">
        <v>663</v>
      </c>
      <c r="E1481">
        <v>3200</v>
      </c>
    </row>
    <row r="1482" spans="3:5" x14ac:dyDescent="0.4">
      <c r="C1482" t="s">
        <v>763</v>
      </c>
      <c r="D1482" t="s">
        <v>664</v>
      </c>
      <c r="E1482">
        <v>71900</v>
      </c>
    </row>
    <row r="1483" spans="3:5" x14ac:dyDescent="0.4">
      <c r="C1483" t="s">
        <v>763</v>
      </c>
      <c r="D1483" t="s">
        <v>665</v>
      </c>
      <c r="E1483">
        <v>19200</v>
      </c>
    </row>
    <row r="1484" spans="3:5" x14ac:dyDescent="0.4">
      <c r="C1484" t="s">
        <v>763</v>
      </c>
      <c r="D1484" t="s">
        <v>666</v>
      </c>
      <c r="E1484">
        <v>6600</v>
      </c>
    </row>
    <row r="1485" spans="3:5" x14ac:dyDescent="0.4">
      <c r="C1485" t="s">
        <v>763</v>
      </c>
      <c r="D1485" t="s">
        <v>667</v>
      </c>
      <c r="E1485">
        <v>5600</v>
      </c>
    </row>
    <row r="1486" spans="3:5" x14ac:dyDescent="0.4">
      <c r="C1486" t="s">
        <v>763</v>
      </c>
      <c r="D1486" t="s">
        <v>668</v>
      </c>
      <c r="E1486">
        <v>4300</v>
      </c>
    </row>
    <row r="1487" spans="3:5" x14ac:dyDescent="0.4">
      <c r="C1487" t="s">
        <v>763</v>
      </c>
      <c r="D1487" t="s">
        <v>669</v>
      </c>
      <c r="E1487">
        <v>8000</v>
      </c>
    </row>
    <row r="1488" spans="3:5" x14ac:dyDescent="0.4">
      <c r="C1488" t="s">
        <v>763</v>
      </c>
      <c r="D1488" t="s">
        <v>670</v>
      </c>
      <c r="E1488">
        <v>6500</v>
      </c>
    </row>
    <row r="1489" spans="3:5" x14ac:dyDescent="0.4">
      <c r="C1489" t="s">
        <v>763</v>
      </c>
      <c r="D1489" t="s">
        <v>671</v>
      </c>
      <c r="E1489">
        <v>5500</v>
      </c>
    </row>
    <row r="1490" spans="3:5" x14ac:dyDescent="0.4">
      <c r="C1490" t="s">
        <v>763</v>
      </c>
      <c r="D1490" t="s">
        <v>672</v>
      </c>
      <c r="E1490">
        <v>5200</v>
      </c>
    </row>
    <row r="1491" spans="3:5" x14ac:dyDescent="0.4">
      <c r="C1491" t="s">
        <v>763</v>
      </c>
      <c r="D1491" t="s">
        <v>673</v>
      </c>
      <c r="E1491">
        <v>6000</v>
      </c>
    </row>
    <row r="1492" spans="3:5" x14ac:dyDescent="0.4">
      <c r="C1492" t="s">
        <v>763</v>
      </c>
      <c r="D1492" t="s">
        <v>674</v>
      </c>
      <c r="E1492">
        <v>8700</v>
      </c>
    </row>
    <row r="1493" spans="3:5" x14ac:dyDescent="0.4">
      <c r="C1493" t="s">
        <v>763</v>
      </c>
      <c r="D1493" t="s">
        <v>675</v>
      </c>
      <c r="E1493">
        <v>8000</v>
      </c>
    </row>
    <row r="1494" spans="3:5" x14ac:dyDescent="0.4">
      <c r="C1494" t="s">
        <v>763</v>
      </c>
      <c r="D1494" t="s">
        <v>676</v>
      </c>
      <c r="E1494">
        <v>11100</v>
      </c>
    </row>
    <row r="1495" spans="3:5" x14ac:dyDescent="0.4">
      <c r="C1495" t="s">
        <v>763</v>
      </c>
      <c r="D1495" t="s">
        <v>677</v>
      </c>
      <c r="E1495">
        <v>6900</v>
      </c>
    </row>
    <row r="1496" spans="3:5" x14ac:dyDescent="0.4">
      <c r="C1496" t="s">
        <v>763</v>
      </c>
      <c r="D1496" t="s">
        <v>678</v>
      </c>
      <c r="E1496">
        <v>16400</v>
      </c>
    </row>
    <row r="1497" spans="3:5" x14ac:dyDescent="0.4">
      <c r="C1497" t="s">
        <v>763</v>
      </c>
      <c r="D1497" t="s">
        <v>679</v>
      </c>
      <c r="E1497">
        <v>5200</v>
      </c>
    </row>
    <row r="1498" spans="3:5" x14ac:dyDescent="0.4">
      <c r="C1498" t="s">
        <v>763</v>
      </c>
      <c r="D1498" t="s">
        <v>680</v>
      </c>
      <c r="E1498">
        <v>5600</v>
      </c>
    </row>
    <row r="1499" spans="3:5" x14ac:dyDescent="0.4">
      <c r="C1499" t="s">
        <v>763</v>
      </c>
      <c r="D1499" t="s">
        <v>681</v>
      </c>
      <c r="E1499">
        <v>9000</v>
      </c>
    </row>
    <row r="1500" spans="3:5" x14ac:dyDescent="0.4">
      <c r="C1500" t="s">
        <v>763</v>
      </c>
      <c r="D1500" t="s">
        <v>682</v>
      </c>
      <c r="E1500">
        <v>33300</v>
      </c>
    </row>
    <row r="1501" spans="3:5" x14ac:dyDescent="0.4">
      <c r="C1501" t="s">
        <v>763</v>
      </c>
      <c r="D1501" t="s">
        <v>683</v>
      </c>
      <c r="E1501">
        <v>4500</v>
      </c>
    </row>
    <row r="1502" spans="3:5" x14ac:dyDescent="0.4">
      <c r="C1502" t="s">
        <v>763</v>
      </c>
      <c r="D1502" t="s">
        <v>684</v>
      </c>
      <c r="E1502">
        <v>9600</v>
      </c>
    </row>
    <row r="1503" spans="3:5" x14ac:dyDescent="0.4">
      <c r="C1503" t="s">
        <v>763</v>
      </c>
      <c r="D1503" t="s">
        <v>685</v>
      </c>
      <c r="E1503">
        <v>2900</v>
      </c>
    </row>
    <row r="1504" spans="3:5" x14ac:dyDescent="0.4">
      <c r="C1504" t="s">
        <v>763</v>
      </c>
      <c r="D1504" t="s">
        <v>686</v>
      </c>
      <c r="E1504">
        <v>2700</v>
      </c>
    </row>
    <row r="1505" spans="1:5" x14ac:dyDescent="0.4">
      <c r="C1505" t="s">
        <v>763</v>
      </c>
      <c r="D1505" t="s">
        <v>687</v>
      </c>
      <c r="E1505">
        <v>6300</v>
      </c>
    </row>
    <row r="1506" spans="1:5" x14ac:dyDescent="0.4">
      <c r="C1506" t="s">
        <v>763</v>
      </c>
      <c r="D1506" t="s">
        <v>688</v>
      </c>
      <c r="E1506">
        <v>4200</v>
      </c>
    </row>
    <row r="1507" spans="1:5" x14ac:dyDescent="0.4">
      <c r="C1507" t="s">
        <v>763</v>
      </c>
      <c r="D1507" t="s">
        <v>689</v>
      </c>
      <c r="E1507">
        <v>7800</v>
      </c>
    </row>
    <row r="1508" spans="1:5" x14ac:dyDescent="0.4">
      <c r="C1508" t="s">
        <v>763</v>
      </c>
      <c r="D1508" t="s">
        <v>690</v>
      </c>
      <c r="E1508">
        <v>7800</v>
      </c>
    </row>
    <row r="1509" spans="1:5" x14ac:dyDescent="0.4">
      <c r="C1509" t="s">
        <v>763</v>
      </c>
      <c r="D1509" t="s">
        <v>691</v>
      </c>
      <c r="E1509">
        <v>4800</v>
      </c>
    </row>
    <row r="1510" spans="1:5" x14ac:dyDescent="0.4">
      <c r="C1510" t="s">
        <v>763</v>
      </c>
      <c r="D1510" t="s">
        <v>692</v>
      </c>
      <c r="E1510">
        <v>6700</v>
      </c>
    </row>
    <row r="1511" spans="1:5" x14ac:dyDescent="0.4">
      <c r="C1511" t="s">
        <v>763</v>
      </c>
      <c r="D1511" t="s">
        <v>693</v>
      </c>
      <c r="E1511">
        <v>7300</v>
      </c>
    </row>
    <row r="1512" spans="1:5" x14ac:dyDescent="0.4">
      <c r="C1512" t="s">
        <v>763</v>
      </c>
      <c r="D1512" t="s">
        <v>694</v>
      </c>
      <c r="E1512">
        <v>13500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7300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10900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4700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1800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3500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6900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1900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6200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3000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4500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2100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20300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7300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20500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3700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12300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5600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4700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4400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9300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2600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15800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4600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8200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9500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3500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2400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3800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5900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8800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4600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2900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5500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3900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4000</v>
      </c>
    </row>
    <row r="1548" spans="1:5" x14ac:dyDescent="0.4">
      <c r="C1548" t="s">
        <v>763</v>
      </c>
      <c r="D1548" t="s">
        <v>428</v>
      </c>
      <c r="E1548">
        <v>7200</v>
      </c>
    </row>
    <row r="1549" spans="1:5" x14ac:dyDescent="0.4">
      <c r="C1549" t="s">
        <v>763</v>
      </c>
      <c r="D1549" t="s">
        <v>429</v>
      </c>
      <c r="E1549">
        <v>5000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5500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12600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4900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9000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3400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1900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1900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4600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3800</v>
      </c>
    </row>
    <row r="1559" spans="1:5" x14ac:dyDescent="0.4">
      <c r="C1559" t="s">
        <v>763</v>
      </c>
      <c r="D1559" t="s">
        <v>439</v>
      </c>
      <c r="E1559">
        <v>3000</v>
      </c>
    </row>
    <row r="1560" spans="1:5" x14ac:dyDescent="0.4">
      <c r="C1560" t="s">
        <v>763</v>
      </c>
      <c r="D1560" t="s">
        <v>440</v>
      </c>
      <c r="E1560">
        <v>1200</v>
      </c>
    </row>
    <row r="1561" spans="1:5" x14ac:dyDescent="0.4">
      <c r="C1561" t="s">
        <v>763</v>
      </c>
      <c r="D1561" t="s">
        <v>441</v>
      </c>
      <c r="E1561">
        <v>10000</v>
      </c>
    </row>
    <row r="1562" spans="1:5" x14ac:dyDescent="0.4">
      <c r="C1562" t="s">
        <v>763</v>
      </c>
      <c r="D1562" t="s">
        <v>442</v>
      </c>
      <c r="E1562">
        <v>3300</v>
      </c>
    </row>
    <row r="1563" spans="1:5" x14ac:dyDescent="0.4">
      <c r="C1563" t="s">
        <v>763</v>
      </c>
      <c r="D1563" t="s">
        <v>443</v>
      </c>
      <c r="E1563">
        <v>3500</v>
      </c>
    </row>
    <row r="1564" spans="1:5" x14ac:dyDescent="0.4">
      <c r="C1564" t="s">
        <v>763</v>
      </c>
      <c r="D1564" t="s">
        <v>444</v>
      </c>
      <c r="E1564">
        <v>3900</v>
      </c>
    </row>
    <row r="1565" spans="1:5" x14ac:dyDescent="0.4">
      <c r="C1565" t="s">
        <v>763</v>
      </c>
      <c r="D1565" t="s">
        <v>445</v>
      </c>
      <c r="E1565">
        <v>1500</v>
      </c>
    </row>
    <row r="1566" spans="1:5" x14ac:dyDescent="0.4">
      <c r="C1566" t="s">
        <v>763</v>
      </c>
      <c r="D1566" t="s">
        <v>446</v>
      </c>
      <c r="E1566">
        <v>2000</v>
      </c>
    </row>
    <row r="1567" spans="1:5" x14ac:dyDescent="0.4">
      <c r="C1567" t="s">
        <v>763</v>
      </c>
      <c r="D1567" t="s">
        <v>447</v>
      </c>
      <c r="E1567">
        <v>10000</v>
      </c>
    </row>
    <row r="1568" spans="1:5" x14ac:dyDescent="0.4">
      <c r="C1568" t="s">
        <v>763</v>
      </c>
      <c r="D1568" t="s">
        <v>448</v>
      </c>
      <c r="E1568">
        <v>1400</v>
      </c>
    </row>
    <row r="1569" spans="3:5" x14ac:dyDescent="0.4">
      <c r="C1569" t="s">
        <v>763</v>
      </c>
      <c r="D1569" t="s">
        <v>449</v>
      </c>
      <c r="E1569">
        <v>5500</v>
      </c>
    </row>
    <row r="1570" spans="3:5" x14ac:dyDescent="0.4">
      <c r="C1570" t="s">
        <v>763</v>
      </c>
      <c r="D1570" t="s">
        <v>450</v>
      </c>
      <c r="E1570">
        <v>1400</v>
      </c>
    </row>
    <row r="1571" spans="3:5" x14ac:dyDescent="0.4">
      <c r="C1571" t="s">
        <v>763</v>
      </c>
      <c r="D1571" t="s">
        <v>451</v>
      </c>
      <c r="E1571">
        <v>5900</v>
      </c>
    </row>
    <row r="1572" spans="3:5" x14ac:dyDescent="0.4">
      <c r="C1572" t="s">
        <v>763</v>
      </c>
      <c r="D1572" t="s">
        <v>452</v>
      </c>
      <c r="E1572">
        <v>42300</v>
      </c>
    </row>
    <row r="1573" spans="3:5" x14ac:dyDescent="0.4">
      <c r="C1573" t="s">
        <v>763</v>
      </c>
      <c r="D1573" t="s">
        <v>453</v>
      </c>
      <c r="E1573">
        <v>7300</v>
      </c>
    </row>
    <row r="1574" spans="3:5" x14ac:dyDescent="0.4">
      <c r="C1574" t="s">
        <v>763</v>
      </c>
      <c r="D1574" t="s">
        <v>454</v>
      </c>
      <c r="E1574">
        <v>2900</v>
      </c>
    </row>
    <row r="1575" spans="3:5" x14ac:dyDescent="0.4">
      <c r="C1575" t="s">
        <v>763</v>
      </c>
      <c r="D1575" t="s">
        <v>455</v>
      </c>
      <c r="E1575">
        <v>4700</v>
      </c>
    </row>
    <row r="1576" spans="3:5" x14ac:dyDescent="0.4">
      <c r="C1576" t="s">
        <v>763</v>
      </c>
      <c r="D1576" t="s">
        <v>456</v>
      </c>
      <c r="E1576">
        <v>5000</v>
      </c>
    </row>
    <row r="1577" spans="3:5" x14ac:dyDescent="0.4">
      <c r="C1577" t="s">
        <v>763</v>
      </c>
      <c r="D1577" t="s">
        <v>457</v>
      </c>
      <c r="E1577">
        <v>8100</v>
      </c>
    </row>
    <row r="1578" spans="3:5" x14ac:dyDescent="0.4">
      <c r="C1578" t="s">
        <v>763</v>
      </c>
      <c r="D1578" t="s">
        <v>458</v>
      </c>
      <c r="E1578">
        <v>3100</v>
      </c>
    </row>
    <row r="1579" spans="3:5" x14ac:dyDescent="0.4">
      <c r="C1579" t="s">
        <v>763</v>
      </c>
      <c r="D1579" t="s">
        <v>459</v>
      </c>
      <c r="E1579">
        <v>4800</v>
      </c>
    </row>
    <row r="1580" spans="3:5" x14ac:dyDescent="0.4">
      <c r="C1580" t="s">
        <v>763</v>
      </c>
      <c r="D1580" t="s">
        <v>460</v>
      </c>
      <c r="E1580">
        <v>6000</v>
      </c>
    </row>
    <row r="1581" spans="3:5" x14ac:dyDescent="0.4">
      <c r="C1581" t="s">
        <v>763</v>
      </c>
      <c r="D1581" t="s">
        <v>461</v>
      </c>
      <c r="E1581">
        <v>11800</v>
      </c>
    </row>
    <row r="1582" spans="3:5" x14ac:dyDescent="0.4">
      <c r="C1582" t="s">
        <v>763</v>
      </c>
      <c r="D1582" t="s">
        <v>462</v>
      </c>
      <c r="E1582">
        <v>3100</v>
      </c>
    </row>
    <row r="1583" spans="3:5" x14ac:dyDescent="0.4">
      <c r="C1583" t="s">
        <v>763</v>
      </c>
      <c r="D1583" t="s">
        <v>463</v>
      </c>
      <c r="E1583">
        <v>1700</v>
      </c>
    </row>
    <row r="1584" spans="3:5" x14ac:dyDescent="0.4">
      <c r="C1584" t="s">
        <v>763</v>
      </c>
      <c r="D1584" t="s">
        <v>464</v>
      </c>
      <c r="E1584">
        <v>2100</v>
      </c>
    </row>
    <row r="1585" spans="3:5" x14ac:dyDescent="0.4">
      <c r="C1585" t="s">
        <v>763</v>
      </c>
      <c r="D1585" t="s">
        <v>465</v>
      </c>
      <c r="E1585">
        <v>1500</v>
      </c>
    </row>
    <row r="1586" spans="3:5" x14ac:dyDescent="0.4">
      <c r="C1586" t="s">
        <v>763</v>
      </c>
      <c r="D1586" t="s">
        <v>466</v>
      </c>
      <c r="E1586">
        <v>2700</v>
      </c>
    </row>
    <row r="1587" spans="3:5" x14ac:dyDescent="0.4">
      <c r="C1587" t="s">
        <v>763</v>
      </c>
      <c r="D1587" t="s">
        <v>467</v>
      </c>
      <c r="E1587">
        <v>11100</v>
      </c>
    </row>
    <row r="1588" spans="3:5" x14ac:dyDescent="0.4">
      <c r="C1588" t="s">
        <v>763</v>
      </c>
      <c r="D1588" t="s">
        <v>468</v>
      </c>
      <c r="E1588">
        <v>8200</v>
      </c>
    </row>
    <row r="1589" spans="3:5" x14ac:dyDescent="0.4">
      <c r="C1589" t="s">
        <v>763</v>
      </c>
      <c r="D1589" t="s">
        <v>469</v>
      </c>
      <c r="E1589">
        <v>3600</v>
      </c>
    </row>
    <row r="1590" spans="3:5" x14ac:dyDescent="0.4">
      <c r="C1590" t="s">
        <v>763</v>
      </c>
      <c r="D1590" t="s">
        <v>470</v>
      </c>
      <c r="E1590">
        <v>1800</v>
      </c>
    </row>
    <row r="1591" spans="3:5" x14ac:dyDescent="0.4">
      <c r="C1591" t="s">
        <v>763</v>
      </c>
      <c r="D1591" t="s">
        <v>471</v>
      </c>
      <c r="E1591">
        <v>7500</v>
      </c>
    </row>
    <row r="1592" spans="3:5" x14ac:dyDescent="0.4">
      <c r="C1592" t="s">
        <v>763</v>
      </c>
      <c r="D1592" t="s">
        <v>472</v>
      </c>
      <c r="E1592">
        <v>200</v>
      </c>
    </row>
    <row r="1593" spans="3:5" x14ac:dyDescent="0.4">
      <c r="C1593" t="s">
        <v>763</v>
      </c>
      <c r="D1593" t="s">
        <v>473</v>
      </c>
      <c r="E1593">
        <v>2200</v>
      </c>
    </row>
    <row r="1594" spans="3:5" x14ac:dyDescent="0.4">
      <c r="C1594" t="s">
        <v>763</v>
      </c>
      <c r="D1594" t="s">
        <v>474</v>
      </c>
      <c r="E1594">
        <v>6100</v>
      </c>
    </row>
    <row r="1595" spans="3:5" x14ac:dyDescent="0.4">
      <c r="C1595" t="s">
        <v>763</v>
      </c>
      <c r="D1595" t="s">
        <v>475</v>
      </c>
      <c r="E1595">
        <v>1800</v>
      </c>
    </row>
    <row r="1596" spans="3:5" x14ac:dyDescent="0.4">
      <c r="C1596" t="s">
        <v>763</v>
      </c>
      <c r="D1596" t="s">
        <v>476</v>
      </c>
      <c r="E1596">
        <v>3500</v>
      </c>
    </row>
    <row r="1597" spans="3:5" x14ac:dyDescent="0.4">
      <c r="C1597" t="s">
        <v>763</v>
      </c>
      <c r="D1597" t="s">
        <v>477</v>
      </c>
      <c r="E1597">
        <v>3000</v>
      </c>
    </row>
    <row r="1598" spans="3:5" x14ac:dyDescent="0.4">
      <c r="C1598" t="s">
        <v>763</v>
      </c>
      <c r="D1598" t="s">
        <v>478</v>
      </c>
      <c r="E1598">
        <v>2500</v>
      </c>
    </row>
    <row r="1599" spans="3:5" x14ac:dyDescent="0.4">
      <c r="C1599" t="s">
        <v>763</v>
      </c>
      <c r="D1599" t="s">
        <v>479</v>
      </c>
      <c r="E1599">
        <v>1500</v>
      </c>
    </row>
    <row r="1600" spans="3:5" x14ac:dyDescent="0.4">
      <c r="C1600" t="s">
        <v>763</v>
      </c>
      <c r="D1600" t="s">
        <v>480</v>
      </c>
      <c r="E1600">
        <v>1200</v>
      </c>
    </row>
    <row r="1601" spans="3:5" x14ac:dyDescent="0.4">
      <c r="C1601" t="s">
        <v>763</v>
      </c>
      <c r="D1601" t="s">
        <v>481</v>
      </c>
      <c r="E1601">
        <v>6500</v>
      </c>
    </row>
    <row r="1602" spans="3:5" x14ac:dyDescent="0.4">
      <c r="C1602" t="s">
        <v>763</v>
      </c>
      <c r="D1602" t="s">
        <v>482</v>
      </c>
      <c r="E1602">
        <v>3100</v>
      </c>
    </row>
    <row r="1603" spans="3:5" x14ac:dyDescent="0.4">
      <c r="C1603" t="s">
        <v>763</v>
      </c>
      <c r="D1603" t="s">
        <v>483</v>
      </c>
      <c r="E1603">
        <v>3200</v>
      </c>
    </row>
    <row r="1604" spans="3:5" x14ac:dyDescent="0.4">
      <c r="C1604" t="s">
        <v>763</v>
      </c>
      <c r="D1604" t="s">
        <v>484</v>
      </c>
      <c r="E1604">
        <v>11700</v>
      </c>
    </row>
    <row r="1605" spans="3:5" x14ac:dyDescent="0.4">
      <c r="C1605" t="s">
        <v>763</v>
      </c>
      <c r="D1605" t="s">
        <v>485</v>
      </c>
      <c r="E1605">
        <v>3100</v>
      </c>
    </row>
    <row r="1606" spans="3:5" x14ac:dyDescent="0.4">
      <c r="C1606" t="s">
        <v>763</v>
      </c>
      <c r="D1606" t="s">
        <v>486</v>
      </c>
      <c r="E1606">
        <v>1200</v>
      </c>
    </row>
    <row r="1607" spans="3:5" x14ac:dyDescent="0.4">
      <c r="C1607" t="s">
        <v>763</v>
      </c>
      <c r="D1607" t="s">
        <v>487</v>
      </c>
      <c r="E1607">
        <v>1600</v>
      </c>
    </row>
    <row r="1608" spans="3:5" x14ac:dyDescent="0.4">
      <c r="C1608" t="s">
        <v>763</v>
      </c>
      <c r="D1608" t="s">
        <v>488</v>
      </c>
      <c r="E1608">
        <v>2300</v>
      </c>
    </row>
    <row r="1609" spans="3:5" x14ac:dyDescent="0.4">
      <c r="C1609" t="s">
        <v>763</v>
      </c>
      <c r="D1609" t="s">
        <v>489</v>
      </c>
      <c r="E1609">
        <v>4100</v>
      </c>
    </row>
    <row r="1610" spans="3:5" x14ac:dyDescent="0.4">
      <c r="C1610" t="s">
        <v>763</v>
      </c>
      <c r="D1610" t="s">
        <v>490</v>
      </c>
      <c r="E1610">
        <v>4700</v>
      </c>
    </row>
    <row r="1611" spans="3:5" x14ac:dyDescent="0.4">
      <c r="C1611" t="s">
        <v>763</v>
      </c>
      <c r="D1611" t="s">
        <v>491</v>
      </c>
      <c r="E1611">
        <v>1800</v>
      </c>
    </row>
    <row r="1612" spans="3:5" x14ac:dyDescent="0.4">
      <c r="C1612" t="s">
        <v>763</v>
      </c>
      <c r="D1612" t="s">
        <v>492</v>
      </c>
      <c r="E1612">
        <v>2600</v>
      </c>
    </row>
    <row r="1613" spans="3:5" x14ac:dyDescent="0.4">
      <c r="C1613" t="s">
        <v>763</v>
      </c>
      <c r="D1613" t="s">
        <v>493</v>
      </c>
      <c r="E1613">
        <v>2100</v>
      </c>
    </row>
    <row r="1614" spans="3:5" x14ac:dyDescent="0.4">
      <c r="C1614" t="s">
        <v>763</v>
      </c>
      <c r="D1614" t="s">
        <v>494</v>
      </c>
      <c r="E1614">
        <v>8900</v>
      </c>
    </row>
    <row r="1615" spans="3:5" x14ac:dyDescent="0.4">
      <c r="C1615" t="s">
        <v>763</v>
      </c>
      <c r="D1615" t="s">
        <v>495</v>
      </c>
      <c r="E1615">
        <v>8200</v>
      </c>
    </row>
    <row r="1616" spans="3:5" x14ac:dyDescent="0.4">
      <c r="C1616" t="s">
        <v>763</v>
      </c>
      <c r="D1616" t="s">
        <v>496</v>
      </c>
      <c r="E1616">
        <v>3600</v>
      </c>
    </row>
    <row r="1617" spans="3:5" x14ac:dyDescent="0.4">
      <c r="C1617" t="s">
        <v>763</v>
      </c>
      <c r="D1617" t="s">
        <v>497</v>
      </c>
      <c r="E1617">
        <v>4900</v>
      </c>
    </row>
    <row r="1618" spans="3:5" x14ac:dyDescent="0.4">
      <c r="C1618" t="s">
        <v>763</v>
      </c>
      <c r="D1618" t="s">
        <v>498</v>
      </c>
      <c r="E1618">
        <v>5200</v>
      </c>
    </row>
    <row r="1619" spans="3:5" x14ac:dyDescent="0.4">
      <c r="C1619" t="s">
        <v>763</v>
      </c>
      <c r="D1619" t="s">
        <v>499</v>
      </c>
      <c r="E1619">
        <v>2700</v>
      </c>
    </row>
    <row r="1620" spans="3:5" x14ac:dyDescent="0.4">
      <c r="C1620" t="s">
        <v>763</v>
      </c>
      <c r="D1620" t="s">
        <v>500</v>
      </c>
      <c r="E1620">
        <v>5100</v>
      </c>
    </row>
    <row r="1621" spans="3:5" x14ac:dyDescent="0.4">
      <c r="C1621" t="s">
        <v>763</v>
      </c>
      <c r="D1621" t="s">
        <v>501</v>
      </c>
      <c r="E1621">
        <v>2800</v>
      </c>
    </row>
    <row r="1622" spans="3:5" x14ac:dyDescent="0.4">
      <c r="C1622" t="s">
        <v>763</v>
      </c>
      <c r="D1622" t="s">
        <v>502</v>
      </c>
      <c r="E1622">
        <v>4300</v>
      </c>
    </row>
    <row r="1623" spans="3:5" x14ac:dyDescent="0.4">
      <c r="C1623" t="s">
        <v>763</v>
      </c>
      <c r="D1623" t="s">
        <v>503</v>
      </c>
      <c r="E1623">
        <v>2600</v>
      </c>
    </row>
    <row r="1624" spans="3:5" x14ac:dyDescent="0.4">
      <c r="C1624" t="s">
        <v>763</v>
      </c>
      <c r="D1624" t="s">
        <v>504</v>
      </c>
      <c r="E1624">
        <v>3000</v>
      </c>
    </row>
    <row r="1625" spans="3:5" x14ac:dyDescent="0.4">
      <c r="C1625" t="s">
        <v>763</v>
      </c>
      <c r="D1625" t="s">
        <v>505</v>
      </c>
      <c r="E1625">
        <v>2100</v>
      </c>
    </row>
    <row r="1626" spans="3:5" x14ac:dyDescent="0.4">
      <c r="C1626" t="s">
        <v>763</v>
      </c>
      <c r="D1626" t="s">
        <v>506</v>
      </c>
      <c r="E1626">
        <v>5400</v>
      </c>
    </row>
    <row r="1627" spans="3:5" x14ac:dyDescent="0.4">
      <c r="C1627" t="s">
        <v>763</v>
      </c>
      <c r="D1627" t="s">
        <v>507</v>
      </c>
      <c r="E1627">
        <v>2500</v>
      </c>
    </row>
    <row r="1628" spans="3:5" x14ac:dyDescent="0.4">
      <c r="C1628" t="s">
        <v>763</v>
      </c>
      <c r="D1628" t="s">
        <v>508</v>
      </c>
      <c r="E1628">
        <v>2400</v>
      </c>
    </row>
    <row r="1629" spans="3:5" x14ac:dyDescent="0.4">
      <c r="C1629" t="s">
        <v>763</v>
      </c>
      <c r="D1629" t="s">
        <v>509</v>
      </c>
      <c r="E1629">
        <v>1500</v>
      </c>
    </row>
    <row r="1630" spans="3:5" x14ac:dyDescent="0.4">
      <c r="C1630" t="s">
        <v>763</v>
      </c>
      <c r="D1630" t="s">
        <v>510</v>
      </c>
      <c r="E1630">
        <v>4100</v>
      </c>
    </row>
    <row r="1631" spans="3:5" x14ac:dyDescent="0.4">
      <c r="C1631" t="s">
        <v>763</v>
      </c>
      <c r="D1631" t="s">
        <v>511</v>
      </c>
      <c r="E1631">
        <v>4800</v>
      </c>
    </row>
    <row r="1632" spans="3:5" x14ac:dyDescent="0.4">
      <c r="C1632" t="s">
        <v>763</v>
      </c>
      <c r="D1632" t="s">
        <v>512</v>
      </c>
      <c r="E1632">
        <v>2800</v>
      </c>
    </row>
    <row r="1633" spans="3:5" x14ac:dyDescent="0.4">
      <c r="C1633" t="s">
        <v>763</v>
      </c>
      <c r="D1633" t="s">
        <v>695</v>
      </c>
      <c r="E1633">
        <v>2700</v>
      </c>
    </row>
    <row r="1634" spans="3:5" x14ac:dyDescent="0.4">
      <c r="C1634" t="s">
        <v>763</v>
      </c>
      <c r="D1634" t="s">
        <v>696</v>
      </c>
      <c r="E1634">
        <v>4500</v>
      </c>
    </row>
    <row r="1635" spans="3:5" x14ac:dyDescent="0.4">
      <c r="C1635" t="s">
        <v>763</v>
      </c>
      <c r="D1635" t="s">
        <v>697</v>
      </c>
      <c r="E1635">
        <v>1400</v>
      </c>
    </row>
    <row r="1636" spans="3:5" x14ac:dyDescent="0.4">
      <c r="C1636" t="s">
        <v>763</v>
      </c>
      <c r="D1636" t="s">
        <v>698</v>
      </c>
      <c r="E1636">
        <v>2500</v>
      </c>
    </row>
    <row r="1637" spans="3:5" x14ac:dyDescent="0.4">
      <c r="C1637" t="s">
        <v>763</v>
      </c>
      <c r="D1637" t="s">
        <v>699</v>
      </c>
      <c r="E1637">
        <v>4300</v>
      </c>
    </row>
    <row r="1638" spans="3:5" x14ac:dyDescent="0.4">
      <c r="C1638" t="s">
        <v>763</v>
      </c>
      <c r="D1638" t="s">
        <v>700</v>
      </c>
      <c r="E1638">
        <v>3100</v>
      </c>
    </row>
    <row r="1639" spans="3:5" x14ac:dyDescent="0.4">
      <c r="C1639" t="s">
        <v>763</v>
      </c>
      <c r="D1639" t="s">
        <v>701</v>
      </c>
      <c r="E1639">
        <v>3500</v>
      </c>
    </row>
    <row r="1640" spans="3:5" x14ac:dyDescent="0.4">
      <c r="C1640" t="s">
        <v>763</v>
      </c>
      <c r="D1640" t="s">
        <v>702</v>
      </c>
      <c r="E1640">
        <v>5600</v>
      </c>
    </row>
    <row r="1641" spans="3:5" x14ac:dyDescent="0.4">
      <c r="C1641" t="s">
        <v>763</v>
      </c>
      <c r="D1641" t="s">
        <v>703</v>
      </c>
      <c r="E1641">
        <v>2000</v>
      </c>
    </row>
    <row r="1642" spans="3:5" x14ac:dyDescent="0.4">
      <c r="C1642" t="s">
        <v>763</v>
      </c>
      <c r="D1642" t="s">
        <v>704</v>
      </c>
      <c r="E1642">
        <v>5500</v>
      </c>
    </row>
    <row r="1643" spans="3:5" x14ac:dyDescent="0.4">
      <c r="C1643" t="s">
        <v>763</v>
      </c>
      <c r="D1643" t="s">
        <v>705</v>
      </c>
      <c r="E1643">
        <v>2000</v>
      </c>
    </row>
    <row r="1644" spans="3:5" x14ac:dyDescent="0.4">
      <c r="C1644" t="s">
        <v>763</v>
      </c>
      <c r="D1644" t="s">
        <v>706</v>
      </c>
      <c r="E1644">
        <v>6600</v>
      </c>
    </row>
    <row r="1645" spans="3:5" x14ac:dyDescent="0.4">
      <c r="C1645" t="s">
        <v>763</v>
      </c>
      <c r="D1645" t="s">
        <v>707</v>
      </c>
      <c r="E1645">
        <v>6200</v>
      </c>
    </row>
    <row r="1646" spans="3:5" x14ac:dyDescent="0.4">
      <c r="C1646" t="s">
        <v>763</v>
      </c>
      <c r="D1646" t="s">
        <v>708</v>
      </c>
      <c r="E1646">
        <v>3000</v>
      </c>
    </row>
    <row r="1647" spans="3:5" x14ac:dyDescent="0.4">
      <c r="C1647" t="s">
        <v>763</v>
      </c>
      <c r="D1647" t="s">
        <v>709</v>
      </c>
      <c r="E1647">
        <v>3200</v>
      </c>
    </row>
    <row r="1648" spans="3:5" x14ac:dyDescent="0.4">
      <c r="C1648" t="s">
        <v>763</v>
      </c>
      <c r="D1648" t="s">
        <v>710</v>
      </c>
      <c r="E1648">
        <v>7900</v>
      </c>
    </row>
    <row r="1649" spans="1:5" x14ac:dyDescent="0.4">
      <c r="C1649" t="s">
        <v>763</v>
      </c>
      <c r="D1649" t="s">
        <v>711</v>
      </c>
      <c r="E1649">
        <v>3300</v>
      </c>
    </row>
    <row r="1650" spans="1:5" x14ac:dyDescent="0.4">
      <c r="C1650" t="s">
        <v>763</v>
      </c>
      <c r="D1650" t="s">
        <v>712</v>
      </c>
      <c r="E1650">
        <v>4500</v>
      </c>
    </row>
    <row r="1651" spans="1:5" x14ac:dyDescent="0.4">
      <c r="C1651" t="s">
        <v>763</v>
      </c>
      <c r="D1651" t="s">
        <v>713</v>
      </c>
      <c r="E1651">
        <v>2700</v>
      </c>
    </row>
    <row r="1652" spans="1:5" x14ac:dyDescent="0.4">
      <c r="C1652" t="s">
        <v>763</v>
      </c>
      <c r="D1652" t="s">
        <v>714</v>
      </c>
      <c r="E1652">
        <v>6800</v>
      </c>
    </row>
    <row r="1653" spans="1:5" x14ac:dyDescent="0.4">
      <c r="C1653" t="s">
        <v>763</v>
      </c>
      <c r="D1653" t="s">
        <v>715</v>
      </c>
      <c r="E1653">
        <v>2900</v>
      </c>
    </row>
    <row r="1654" spans="1:5" x14ac:dyDescent="0.4">
      <c r="C1654" t="s">
        <v>763</v>
      </c>
      <c r="D1654" t="s">
        <v>716</v>
      </c>
      <c r="E1654">
        <v>3400</v>
      </c>
    </row>
    <row r="1655" spans="1:5" x14ac:dyDescent="0.4">
      <c r="C1655" t="s">
        <v>763</v>
      </c>
      <c r="D1655" t="s">
        <v>717</v>
      </c>
      <c r="E1655">
        <v>20400</v>
      </c>
    </row>
    <row r="1656" spans="1:5" x14ac:dyDescent="0.4">
      <c r="C1656" t="s">
        <v>763</v>
      </c>
      <c r="D1656" t="s">
        <v>718</v>
      </c>
      <c r="E1656">
        <v>8800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126900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E898A-81AA-4040-80B5-604C7E3E2173}">
  <sheetPr codeName="Sheet1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_xll.RssChart($A$2:$E$2,場中監視!A13, "1M", ((60*2.5)+1+(60*3)+1)*5)</f>
        <v>=RssChart($A$2:$E$2,場中監視!A13, "1M", ((60*2.5)+1+(60*3)+1)*5) =&gt; 配信中</v>
      </c>
      <c r="G1" t="str" cm="1">
        <f t="array" ref="G1">_xll.RssChart($G$2:$M$2, 場中監視!A13, "D", 15)</f>
        <v>=RssChart($G$2:$M$2, 場中監視!A13,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160100</v>
      </c>
      <c r="T2" s="2">
        <f t="shared" si="0"/>
        <v>146600</v>
      </c>
      <c r="U2" s="2">
        <f t="shared" si="0"/>
        <v>113600</v>
      </c>
      <c r="V2" s="2">
        <f t="shared" si="0"/>
        <v>0</v>
      </c>
      <c r="W2" s="2">
        <f t="shared" si="0"/>
        <v>0</v>
      </c>
      <c r="X2" s="2">
        <f t="shared" si="0"/>
        <v>220100</v>
      </c>
      <c r="Y2" s="2" cm="1">
        <f t="array" ref="Y2">_xlfn.XLOOKUP(Y$1&amp;$R2,$C$3:$C$1662&amp;$D$3:$D$1662,$E$3:$E$1662,0,0,1)</f>
        <v>146600</v>
      </c>
      <c r="Z2" s="2" cm="1">
        <f t="array" ref="Z2">_xlfn.XLOOKUP(Z$1&amp;$R2,$C$3:$C$1662&amp;$D$3:$D$1662,$E$3:$E$1662,0,0,1)</f>
        <v>113600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220100</v>
      </c>
    </row>
    <row r="3" spans="1:29" x14ac:dyDescent="0.4">
      <c r="A3" t="s">
        <v>831</v>
      </c>
      <c r="B3" t="s">
        <v>392</v>
      </c>
      <c r="C3" t="s">
        <v>758</v>
      </c>
      <c r="D3" t="s">
        <v>513</v>
      </c>
      <c r="E3">
        <v>220100</v>
      </c>
      <c r="G3" s="1" t="s">
        <v>831</v>
      </c>
      <c r="H3" s="1" t="s">
        <v>738</v>
      </c>
      <c r="I3" s="1" t="s">
        <v>740</v>
      </c>
      <c r="J3" s="1">
        <v>2764</v>
      </c>
      <c r="K3" s="1">
        <v>2781</v>
      </c>
      <c r="L3" s="1">
        <v>2736.5</v>
      </c>
      <c r="M3">
        <v>2741.5</v>
      </c>
      <c r="R3" t="s">
        <v>5</v>
      </c>
      <c r="S3" s="2">
        <f t="shared" ref="S3:S66" si="1">IFERROR(AVERAGEIFS(T3:X3,T3:X3,"&gt;0"),0)</f>
        <v>194066.66666666666</v>
      </c>
      <c r="T3" s="2">
        <f>T2+Y3</f>
        <v>209900</v>
      </c>
      <c r="U3" s="2">
        <f>U2+Z3</f>
        <v>126000</v>
      </c>
      <c r="V3" s="2">
        <f>V2+AA3</f>
        <v>0</v>
      </c>
      <c r="W3" s="2">
        <f>W2+AB3</f>
        <v>0</v>
      </c>
      <c r="X3" s="2">
        <f>X2+AC3</f>
        <v>246300</v>
      </c>
      <c r="Y3" s="2" cm="1">
        <f t="array" ref="Y3">_xlfn.XLOOKUP(Y$1&amp;$R3,$C$3:$C$1662&amp;$D$3:$D$1662,$E$3:$E$1662,0,0,1)</f>
        <v>63300</v>
      </c>
      <c r="Z3" s="2" cm="1">
        <f t="array" ref="Z3">_xlfn.XLOOKUP(Z$1&amp;$R3,$C$3:$C$1662&amp;$D$3:$D$1662,$E$3:$E$1662,0,0,1)</f>
        <v>12400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26200</v>
      </c>
    </row>
    <row r="4" spans="1:29" x14ac:dyDescent="0.4">
      <c r="C4" t="s">
        <v>758</v>
      </c>
      <c r="D4" t="s">
        <v>514</v>
      </c>
      <c r="E4">
        <v>26200</v>
      </c>
      <c r="I4" t="s">
        <v>741</v>
      </c>
      <c r="J4">
        <v>2729</v>
      </c>
      <c r="K4">
        <v>2731</v>
      </c>
      <c r="L4">
        <v>2656.5</v>
      </c>
      <c r="M4">
        <v>2678</v>
      </c>
      <c r="R4" t="s">
        <v>92</v>
      </c>
      <c r="S4" s="2">
        <f t="shared" si="1"/>
        <v>219066.66666666666</v>
      </c>
      <c r="T4" s="2">
        <f t="shared" ref="T4:X19" si="2">T3+Y4</f>
        <v>235700</v>
      </c>
      <c r="U4" s="2">
        <f t="shared" si="2"/>
        <v>155200</v>
      </c>
      <c r="V4" s="2">
        <f t="shared" si="2"/>
        <v>0</v>
      </c>
      <c r="W4" s="2">
        <f t="shared" si="2"/>
        <v>0</v>
      </c>
      <c r="X4" s="2">
        <f t="shared" si="2"/>
        <v>266300</v>
      </c>
      <c r="Y4" s="2" cm="1">
        <f t="array" ref="Y4">_xlfn.XLOOKUP(Y$1&amp;$R4,$C$3:$C$1662&amp;$D$3:$D$1662,$E$3:$E$1662,0,0,1)</f>
        <v>25800</v>
      </c>
      <c r="Z4" s="2" cm="1">
        <f t="array" ref="Z4">_xlfn.XLOOKUP(Z$1&amp;$R4,$C$3:$C$1662&amp;$D$3:$D$1662,$E$3:$E$1662,0,0,1)</f>
        <v>29200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20000</v>
      </c>
    </row>
    <row r="5" spans="1:29" x14ac:dyDescent="0.4">
      <c r="C5" t="s">
        <v>758</v>
      </c>
      <c r="D5" t="s">
        <v>515</v>
      </c>
      <c r="E5">
        <v>20000</v>
      </c>
      <c r="I5" t="s">
        <v>742</v>
      </c>
      <c r="J5">
        <v>2701.5</v>
      </c>
      <c r="K5">
        <v>2750.5</v>
      </c>
      <c r="L5">
        <v>2679</v>
      </c>
      <c r="M5">
        <v>2738</v>
      </c>
      <c r="R5" t="s">
        <v>41</v>
      </c>
      <c r="S5" s="2">
        <f t="shared" si="1"/>
        <v>335760</v>
      </c>
      <c r="T5" s="2">
        <f t="shared" si="2"/>
        <v>272600</v>
      </c>
      <c r="U5" s="2">
        <f t="shared" si="2"/>
        <v>177700</v>
      </c>
      <c r="V5" s="2">
        <f t="shared" si="2"/>
        <v>492800</v>
      </c>
      <c r="W5" s="2">
        <f t="shared" si="2"/>
        <v>442800</v>
      </c>
      <c r="X5" s="2">
        <f t="shared" si="2"/>
        <v>292900</v>
      </c>
      <c r="Y5" s="2" cm="1">
        <f t="array" ref="Y5">_xlfn.XLOOKUP(Y$1&amp;$R5,$C$3:$C$1662&amp;$D$3:$D$1662,$E$3:$E$1662,0,0,1)</f>
        <v>36900</v>
      </c>
      <c r="Z5" s="2" cm="1">
        <f t="array" ref="Z5">_xlfn.XLOOKUP(Z$1&amp;$R5,$C$3:$C$1662&amp;$D$3:$D$1662,$E$3:$E$1662,0,0,1)</f>
        <v>22500</v>
      </c>
      <c r="AA5" s="2" cm="1">
        <f t="array" ref="AA5">_xlfn.XLOOKUP(AA$1&amp;$R5,$C$3:$C$1662&amp;$D$3:$D$1662,$E$3:$E$1662,0,0,1)</f>
        <v>492800</v>
      </c>
      <c r="AB5" s="2" cm="1">
        <f t="array" ref="AB5">_xlfn.XLOOKUP(AB$1&amp;$R5,$C$3:$C$1662&amp;$D$3:$D$1662,$E$3:$E$1662,0,0,1)</f>
        <v>442800</v>
      </c>
      <c r="AC5" s="2" cm="1">
        <f t="array" ref="AC5">_xlfn.XLOOKUP(AC$1&amp;$R5,$C$3:$C$1662&amp;$D$3:$D$1662,$E$3:$E$1662,0,0,1)</f>
        <v>26600</v>
      </c>
    </row>
    <row r="6" spans="1:29" x14ac:dyDescent="0.4">
      <c r="C6" t="s">
        <v>758</v>
      </c>
      <c r="D6" t="s">
        <v>516</v>
      </c>
      <c r="E6">
        <v>26600</v>
      </c>
      <c r="I6" t="s">
        <v>743</v>
      </c>
      <c r="J6">
        <v>2742.5</v>
      </c>
      <c r="K6">
        <v>2742.5</v>
      </c>
      <c r="L6">
        <v>2706</v>
      </c>
      <c r="M6">
        <v>2714.5</v>
      </c>
      <c r="R6" t="s">
        <v>36</v>
      </c>
      <c r="S6" s="2">
        <f t="shared" si="1"/>
        <v>381160</v>
      </c>
      <c r="T6" s="2">
        <f t="shared" si="2"/>
        <v>301700</v>
      </c>
      <c r="U6" s="2">
        <f t="shared" si="2"/>
        <v>198900</v>
      </c>
      <c r="V6" s="2">
        <f t="shared" si="2"/>
        <v>570400</v>
      </c>
      <c r="W6" s="2">
        <f t="shared" si="2"/>
        <v>528000</v>
      </c>
      <c r="X6" s="2">
        <f t="shared" si="2"/>
        <v>306800</v>
      </c>
      <c r="Y6" s="2" cm="1">
        <f t="array" ref="Y6">_xlfn.XLOOKUP(Y$1&amp;$R6,$C$3:$C$1662&amp;$D$3:$D$1662,$E$3:$E$1662,0,0,1)</f>
        <v>29100</v>
      </c>
      <c r="Z6" s="2" cm="1">
        <f t="array" ref="Z6">_xlfn.XLOOKUP(Z$1&amp;$R6,$C$3:$C$1662&amp;$D$3:$D$1662,$E$3:$E$1662,0,0,1)</f>
        <v>21200</v>
      </c>
      <c r="AA6" s="2" cm="1">
        <f t="array" ref="AA6">_xlfn.XLOOKUP(AA$1&amp;$R6,$C$3:$C$1662&amp;$D$3:$D$1662,$E$3:$E$1662,0,0,1)</f>
        <v>77600</v>
      </c>
      <c r="AB6" s="2" cm="1">
        <f t="array" ref="AB6">_xlfn.XLOOKUP(AB$1&amp;$R6,$C$3:$C$1662&amp;$D$3:$D$1662,$E$3:$E$1662,0,0,1)</f>
        <v>85200</v>
      </c>
      <c r="AC6" s="2" cm="1">
        <f t="array" ref="AC6">_xlfn.XLOOKUP(AC$1&amp;$R6,$C$3:$C$1662&amp;$D$3:$D$1662,$E$3:$E$1662,0,0,1)</f>
        <v>13900</v>
      </c>
    </row>
    <row r="7" spans="1:29" x14ac:dyDescent="0.4">
      <c r="C7" t="s">
        <v>758</v>
      </c>
      <c r="D7" t="s">
        <v>517</v>
      </c>
      <c r="E7">
        <v>13900</v>
      </c>
      <c r="I7" t="s">
        <v>744</v>
      </c>
      <c r="J7">
        <v>2680.5</v>
      </c>
      <c r="K7">
        <v>2695</v>
      </c>
      <c r="L7">
        <v>2638</v>
      </c>
      <c r="M7">
        <v>2691</v>
      </c>
      <c r="R7" t="s">
        <v>84</v>
      </c>
      <c r="S7" s="2">
        <f t="shared" si="1"/>
        <v>443380</v>
      </c>
      <c r="T7" s="2">
        <f t="shared" si="2"/>
        <v>330000</v>
      </c>
      <c r="U7" s="2">
        <f t="shared" si="2"/>
        <v>219300</v>
      </c>
      <c r="V7" s="2">
        <f t="shared" si="2"/>
        <v>618200</v>
      </c>
      <c r="W7" s="2">
        <f t="shared" si="2"/>
        <v>730300</v>
      </c>
      <c r="X7" s="2">
        <f t="shared" si="2"/>
        <v>319100</v>
      </c>
      <c r="Y7" s="2" cm="1">
        <f t="array" ref="Y7">_xlfn.XLOOKUP(Y$1&amp;$R7,$C$3:$C$1662&amp;$D$3:$D$1662,$E$3:$E$1662,0,0,1)</f>
        <v>28300</v>
      </c>
      <c r="Z7" s="2" cm="1">
        <f t="array" ref="Z7">_xlfn.XLOOKUP(Z$1&amp;$R7,$C$3:$C$1662&amp;$D$3:$D$1662,$E$3:$E$1662,0,0,1)</f>
        <v>20400</v>
      </c>
      <c r="AA7" s="2" cm="1">
        <f t="array" ref="AA7">_xlfn.XLOOKUP(AA$1&amp;$R7,$C$3:$C$1662&amp;$D$3:$D$1662,$E$3:$E$1662,0,0,1)</f>
        <v>47800</v>
      </c>
      <c r="AB7" s="2" cm="1">
        <f t="array" ref="AB7">_xlfn.XLOOKUP(AB$1&amp;$R7,$C$3:$C$1662&amp;$D$3:$D$1662,$E$3:$E$1662,0,0,1)</f>
        <v>202300</v>
      </c>
      <c r="AC7" s="2" cm="1">
        <f t="array" ref="AC7">_xlfn.XLOOKUP(AC$1&amp;$R7,$C$3:$C$1662&amp;$D$3:$D$1662,$E$3:$E$1662,0,0,1)</f>
        <v>12300</v>
      </c>
    </row>
    <row r="8" spans="1:29" x14ac:dyDescent="0.4">
      <c r="C8" t="s">
        <v>758</v>
      </c>
      <c r="D8" t="s">
        <v>518</v>
      </c>
      <c r="E8">
        <v>12300</v>
      </c>
      <c r="G8" s="1"/>
      <c r="H8" s="1"/>
      <c r="I8" s="1" t="s">
        <v>764</v>
      </c>
      <c r="J8" s="1">
        <v>2702</v>
      </c>
      <c r="K8" s="1">
        <v>2731.5</v>
      </c>
      <c r="L8" s="1">
        <v>2695</v>
      </c>
      <c r="M8" s="1">
        <v>2717</v>
      </c>
      <c r="R8" t="s">
        <v>79</v>
      </c>
      <c r="S8" s="2">
        <f t="shared" si="1"/>
        <v>485160</v>
      </c>
      <c r="T8" s="2">
        <f t="shared" si="2"/>
        <v>345900</v>
      </c>
      <c r="U8" s="2">
        <f t="shared" si="2"/>
        <v>231600</v>
      </c>
      <c r="V8" s="2">
        <f t="shared" si="2"/>
        <v>662800</v>
      </c>
      <c r="W8" s="2">
        <f t="shared" si="2"/>
        <v>853100</v>
      </c>
      <c r="X8" s="2">
        <f t="shared" si="2"/>
        <v>332400</v>
      </c>
      <c r="Y8" s="2" cm="1">
        <f t="array" ref="Y8">_xlfn.XLOOKUP(Y$1&amp;$R8,$C$3:$C$1662&amp;$D$3:$D$1662,$E$3:$E$1662,0,0,1)</f>
        <v>15900</v>
      </c>
      <c r="Z8" s="2" cm="1">
        <f t="array" ref="Z8">_xlfn.XLOOKUP(Z$1&amp;$R8,$C$3:$C$1662&amp;$D$3:$D$1662,$E$3:$E$1662,0,0,1)</f>
        <v>12300</v>
      </c>
      <c r="AA8" s="2" cm="1">
        <f t="array" ref="AA8">_xlfn.XLOOKUP(AA$1&amp;$R8,$C$3:$C$1662&amp;$D$3:$D$1662,$E$3:$E$1662,0,0,1)</f>
        <v>44600</v>
      </c>
      <c r="AB8" s="2" cm="1">
        <f t="array" ref="AB8">_xlfn.XLOOKUP(AB$1&amp;$R8,$C$3:$C$1662&amp;$D$3:$D$1662,$E$3:$E$1662,0,0,1)</f>
        <v>122800</v>
      </c>
      <c r="AC8" s="2" cm="1">
        <f t="array" ref="AC8">_xlfn.XLOOKUP(AC$1&amp;$R8,$C$3:$C$1662&amp;$D$3:$D$1662,$E$3:$E$1662,0,0,1)</f>
        <v>13300</v>
      </c>
    </row>
    <row r="9" spans="1:29" x14ac:dyDescent="0.4">
      <c r="C9" t="s">
        <v>758</v>
      </c>
      <c r="D9" t="s">
        <v>519</v>
      </c>
      <c r="E9">
        <v>13300</v>
      </c>
      <c r="G9" s="1"/>
      <c r="H9" s="1"/>
      <c r="I9" s="1" t="s">
        <v>765</v>
      </c>
      <c r="J9" s="1">
        <v>2780</v>
      </c>
      <c r="K9" s="1">
        <v>2784</v>
      </c>
      <c r="L9" s="1">
        <v>2707.5</v>
      </c>
      <c r="M9">
        <v>2719.5</v>
      </c>
      <c r="R9" t="s">
        <v>18</v>
      </c>
      <c r="S9" s="2">
        <f t="shared" si="1"/>
        <v>535100</v>
      </c>
      <c r="T9" s="2">
        <f t="shared" si="2"/>
        <v>360200</v>
      </c>
      <c r="U9" s="2">
        <f t="shared" si="2"/>
        <v>253800</v>
      </c>
      <c r="V9" s="2">
        <f t="shared" si="2"/>
        <v>712500</v>
      </c>
      <c r="W9" s="2">
        <f t="shared" si="2"/>
        <v>997400</v>
      </c>
      <c r="X9" s="2">
        <f t="shared" si="2"/>
        <v>351600</v>
      </c>
      <c r="Y9" s="2" cm="1">
        <f t="array" ref="Y9">_xlfn.XLOOKUP(Y$1&amp;$R9,$C$3:$C$1662&amp;$D$3:$D$1662,$E$3:$E$1662,0,0,1)</f>
        <v>14300</v>
      </c>
      <c r="Z9" s="2" cm="1">
        <f t="array" ref="Z9">_xlfn.XLOOKUP(Z$1&amp;$R9,$C$3:$C$1662&amp;$D$3:$D$1662,$E$3:$E$1662,0,0,1)</f>
        <v>22200</v>
      </c>
      <c r="AA9" s="2" cm="1">
        <f t="array" ref="AA9">_xlfn.XLOOKUP(AA$1&amp;$R9,$C$3:$C$1662&amp;$D$3:$D$1662,$E$3:$E$1662,0,0,1)</f>
        <v>49700</v>
      </c>
      <c r="AB9" s="2" cm="1">
        <f t="array" ref="AB9">_xlfn.XLOOKUP(AB$1&amp;$R9,$C$3:$C$1662&amp;$D$3:$D$1662,$E$3:$E$1662,0,0,1)</f>
        <v>144300</v>
      </c>
      <c r="AC9" s="2" cm="1">
        <f t="array" ref="AC9">_xlfn.XLOOKUP(AC$1&amp;$R9,$C$3:$C$1662&amp;$D$3:$D$1662,$E$3:$E$1662,0,0,1)</f>
        <v>19200</v>
      </c>
    </row>
    <row r="10" spans="1:29" x14ac:dyDescent="0.4">
      <c r="C10" t="s">
        <v>758</v>
      </c>
      <c r="D10" t="s">
        <v>520</v>
      </c>
      <c r="E10">
        <v>19200</v>
      </c>
      <c r="I10" t="s">
        <v>766</v>
      </c>
      <c r="J10">
        <v>2758</v>
      </c>
      <c r="K10">
        <v>2931</v>
      </c>
      <c r="L10">
        <v>2752</v>
      </c>
      <c r="M10">
        <v>2908</v>
      </c>
      <c r="R10" t="s">
        <v>27</v>
      </c>
      <c r="S10" s="2">
        <f t="shared" si="1"/>
        <v>561260</v>
      </c>
      <c r="T10" s="2">
        <f t="shared" si="2"/>
        <v>376200</v>
      </c>
      <c r="U10" s="2">
        <f t="shared" si="2"/>
        <v>271900</v>
      </c>
      <c r="V10" s="2">
        <f t="shared" si="2"/>
        <v>745900</v>
      </c>
      <c r="W10" s="2">
        <f t="shared" si="2"/>
        <v>1052000</v>
      </c>
      <c r="X10" s="2">
        <f t="shared" si="2"/>
        <v>360300</v>
      </c>
      <c r="Y10" s="2" cm="1">
        <f t="array" ref="Y10">_xlfn.XLOOKUP(Y$1&amp;$R10,$C$3:$C$1662&amp;$D$3:$D$1662,$E$3:$E$1662,0,0,1)</f>
        <v>16000</v>
      </c>
      <c r="Z10" s="2" cm="1">
        <f t="array" ref="Z10">_xlfn.XLOOKUP(Z$1&amp;$R10,$C$3:$C$1662&amp;$D$3:$D$1662,$E$3:$E$1662,0,0,1)</f>
        <v>18100</v>
      </c>
      <c r="AA10" s="2" cm="1">
        <f t="array" ref="AA10">_xlfn.XLOOKUP(AA$1&amp;$R10,$C$3:$C$1662&amp;$D$3:$D$1662,$E$3:$E$1662,0,0,1)</f>
        <v>33400</v>
      </c>
      <c r="AB10" s="2" cm="1">
        <f t="array" ref="AB10">_xlfn.XLOOKUP(AB$1&amp;$R10,$C$3:$C$1662&amp;$D$3:$D$1662,$E$3:$E$1662,0,0,1)</f>
        <v>54600</v>
      </c>
      <c r="AC10" s="2" cm="1">
        <f t="array" ref="AC10">_xlfn.XLOOKUP(AC$1&amp;$R10,$C$3:$C$1662&amp;$D$3:$D$1662,$E$3:$E$1662,0,0,1)</f>
        <v>8700</v>
      </c>
    </row>
    <row r="11" spans="1:29" x14ac:dyDescent="0.4">
      <c r="C11" t="s">
        <v>758</v>
      </c>
      <c r="D11" t="s">
        <v>521</v>
      </c>
      <c r="E11">
        <v>8700</v>
      </c>
      <c r="G11" s="1"/>
      <c r="H11" s="1"/>
      <c r="I11" s="1" t="s">
        <v>767</v>
      </c>
      <c r="J11" s="1">
        <v>3000</v>
      </c>
      <c r="K11" s="1">
        <v>3075</v>
      </c>
      <c r="L11" s="1">
        <v>2913</v>
      </c>
      <c r="M11">
        <v>3057</v>
      </c>
      <c r="R11" t="s">
        <v>39</v>
      </c>
      <c r="S11" s="2">
        <f t="shared" si="1"/>
        <v>602720</v>
      </c>
      <c r="T11" s="2">
        <f t="shared" si="2"/>
        <v>383600</v>
      </c>
      <c r="U11" s="2">
        <f t="shared" si="2"/>
        <v>281100</v>
      </c>
      <c r="V11" s="2">
        <f t="shared" si="2"/>
        <v>775600</v>
      </c>
      <c r="W11" s="2">
        <f t="shared" si="2"/>
        <v>1202400</v>
      </c>
      <c r="X11" s="2">
        <f t="shared" si="2"/>
        <v>370900</v>
      </c>
      <c r="Y11" s="2" cm="1">
        <f t="array" ref="Y11">_xlfn.XLOOKUP(Y$1&amp;$R11,$C$3:$C$1662&amp;$D$3:$D$1662,$E$3:$E$1662,0,0,1)</f>
        <v>7400</v>
      </c>
      <c r="Z11" s="2" cm="1">
        <f t="array" ref="Z11">_xlfn.XLOOKUP(Z$1&amp;$R11,$C$3:$C$1662&amp;$D$3:$D$1662,$E$3:$E$1662,0,0,1)</f>
        <v>9200</v>
      </c>
      <c r="AA11" s="2" cm="1">
        <f t="array" ref="AA11">_xlfn.XLOOKUP(AA$1&amp;$R11,$C$3:$C$1662&amp;$D$3:$D$1662,$E$3:$E$1662,0,0,1)</f>
        <v>29700</v>
      </c>
      <c r="AB11" s="2" cm="1">
        <f t="array" ref="AB11">_xlfn.XLOOKUP(AB$1&amp;$R11,$C$3:$C$1662&amp;$D$3:$D$1662,$E$3:$E$1662,0,0,1)</f>
        <v>150400</v>
      </c>
      <c r="AC11" s="2" cm="1">
        <f t="array" ref="AC11">_xlfn.XLOOKUP(AC$1&amp;$R11,$C$3:$C$1662&amp;$D$3:$D$1662,$E$3:$E$1662,0,0,1)</f>
        <v>10600</v>
      </c>
    </row>
    <row r="12" spans="1:29" x14ac:dyDescent="0.4">
      <c r="C12" t="s">
        <v>758</v>
      </c>
      <c r="D12" t="s">
        <v>522</v>
      </c>
      <c r="E12">
        <v>10600</v>
      </c>
      <c r="I12" t="s">
        <v>768</v>
      </c>
      <c r="J12">
        <v>3065</v>
      </c>
      <c r="K12">
        <v>3088</v>
      </c>
      <c r="L12">
        <v>3001</v>
      </c>
      <c r="M12">
        <v>3018</v>
      </c>
      <c r="R12" t="s">
        <v>62</v>
      </c>
      <c r="S12" s="2">
        <f t="shared" si="1"/>
        <v>639760</v>
      </c>
      <c r="T12" s="2">
        <f t="shared" si="2"/>
        <v>417100</v>
      </c>
      <c r="U12" s="2">
        <f t="shared" si="2"/>
        <v>288000</v>
      </c>
      <c r="V12" s="2">
        <f t="shared" si="2"/>
        <v>804500</v>
      </c>
      <c r="W12" s="2">
        <f t="shared" si="2"/>
        <v>1306400</v>
      </c>
      <c r="X12" s="2">
        <f t="shared" si="2"/>
        <v>382800</v>
      </c>
      <c r="Y12" s="2" cm="1">
        <f t="array" ref="Y12">_xlfn.XLOOKUP(Y$1&amp;$R12,$C$3:$C$1662&amp;$D$3:$D$1662,$E$3:$E$1662,0,0,1)</f>
        <v>33500</v>
      </c>
      <c r="Z12" s="2" cm="1">
        <f t="array" ref="Z12">_xlfn.XLOOKUP(Z$1&amp;$R12,$C$3:$C$1662&amp;$D$3:$D$1662,$E$3:$E$1662,0,0,1)</f>
        <v>6900</v>
      </c>
      <c r="AA12" s="2" cm="1">
        <f t="array" ref="AA12">_xlfn.XLOOKUP(AA$1&amp;$R12,$C$3:$C$1662&amp;$D$3:$D$1662,$E$3:$E$1662,0,0,1)</f>
        <v>28900</v>
      </c>
      <c r="AB12" s="2" cm="1">
        <f t="array" ref="AB12">_xlfn.XLOOKUP(AB$1&amp;$R12,$C$3:$C$1662&amp;$D$3:$D$1662,$E$3:$E$1662,0,0,1)</f>
        <v>104000</v>
      </c>
      <c r="AC12" s="2" cm="1">
        <f t="array" ref="AC12">_xlfn.XLOOKUP(AC$1&amp;$R12,$C$3:$C$1662&amp;$D$3:$D$1662,$E$3:$E$1662,0,0,1)</f>
        <v>11900</v>
      </c>
    </row>
    <row r="13" spans="1:29" x14ac:dyDescent="0.4">
      <c r="C13" t="s">
        <v>758</v>
      </c>
      <c r="D13" t="s">
        <v>523</v>
      </c>
      <c r="E13">
        <v>11900</v>
      </c>
      <c r="G13" s="1"/>
      <c r="H13" s="1"/>
      <c r="I13" s="1" t="s">
        <v>758</v>
      </c>
      <c r="J13" s="1">
        <v>3045</v>
      </c>
      <c r="K13" s="1">
        <v>3050</v>
      </c>
      <c r="L13" s="1">
        <v>2847</v>
      </c>
      <c r="M13">
        <v>2856.5</v>
      </c>
      <c r="R13" t="s">
        <v>24</v>
      </c>
      <c r="S13" s="2">
        <f t="shared" si="1"/>
        <v>709940</v>
      </c>
      <c r="T13" s="2">
        <f t="shared" si="2"/>
        <v>426700</v>
      </c>
      <c r="U13" s="2">
        <f t="shared" si="2"/>
        <v>304900</v>
      </c>
      <c r="V13" s="2">
        <f t="shared" si="2"/>
        <v>893900</v>
      </c>
      <c r="W13" s="2">
        <f t="shared" si="2"/>
        <v>1537400</v>
      </c>
      <c r="X13" s="2">
        <f t="shared" si="2"/>
        <v>386800</v>
      </c>
      <c r="Y13" s="2" cm="1">
        <f t="array" ref="Y13">_xlfn.XLOOKUP(Y$1&amp;$R13,$C$3:$C$1662&amp;$D$3:$D$1662,$E$3:$E$1662,0,0,1)</f>
        <v>9600</v>
      </c>
      <c r="Z13" s="2" cm="1">
        <f t="array" ref="Z13">_xlfn.XLOOKUP(Z$1&amp;$R13,$C$3:$C$1662&amp;$D$3:$D$1662,$E$3:$E$1662,0,0,1)</f>
        <v>16900</v>
      </c>
      <c r="AA13" s="2" cm="1">
        <f t="array" ref="AA13">_xlfn.XLOOKUP(AA$1&amp;$R13,$C$3:$C$1662&amp;$D$3:$D$1662,$E$3:$E$1662,0,0,1)</f>
        <v>89400</v>
      </c>
      <c r="AB13" s="2" cm="1">
        <f t="array" ref="AB13">_xlfn.XLOOKUP(AB$1&amp;$R13,$C$3:$C$1662&amp;$D$3:$D$1662,$E$3:$E$1662,0,0,1)</f>
        <v>231000</v>
      </c>
      <c r="AC13" s="2" cm="1">
        <f t="array" ref="AC13">_xlfn.XLOOKUP(AC$1&amp;$R13,$C$3:$C$1662&amp;$D$3:$D$1662,$E$3:$E$1662,0,0,1)</f>
        <v>4000</v>
      </c>
    </row>
    <row r="14" spans="1:29" x14ac:dyDescent="0.4">
      <c r="C14" t="s">
        <v>758</v>
      </c>
      <c r="D14" t="s">
        <v>524</v>
      </c>
      <c r="E14">
        <v>4000</v>
      </c>
      <c r="I14" t="s">
        <v>759</v>
      </c>
      <c r="J14">
        <v>2770</v>
      </c>
      <c r="K14">
        <v>2813.5</v>
      </c>
      <c r="L14">
        <v>2690</v>
      </c>
      <c r="M14">
        <v>2690</v>
      </c>
      <c r="R14" t="s">
        <v>149</v>
      </c>
      <c r="S14" s="2">
        <f t="shared" si="1"/>
        <v>757260</v>
      </c>
      <c r="T14" s="2">
        <f t="shared" si="2"/>
        <v>444200</v>
      </c>
      <c r="U14" s="2">
        <f t="shared" si="2"/>
        <v>312500</v>
      </c>
      <c r="V14" s="2">
        <f t="shared" si="2"/>
        <v>960800</v>
      </c>
      <c r="W14" s="2">
        <f t="shared" si="2"/>
        <v>1657000</v>
      </c>
      <c r="X14" s="2">
        <f t="shared" si="2"/>
        <v>411800</v>
      </c>
      <c r="Y14" s="2" cm="1">
        <f t="array" ref="Y14">_xlfn.XLOOKUP(Y$1&amp;$R14,$C$3:$C$1662&amp;$D$3:$D$1662,$E$3:$E$1662,0,0,1)</f>
        <v>17500</v>
      </c>
      <c r="Z14" s="2" cm="1">
        <f t="array" ref="Z14">_xlfn.XLOOKUP(Z$1&amp;$R14,$C$3:$C$1662&amp;$D$3:$D$1662,$E$3:$E$1662,0,0,1)</f>
        <v>7600</v>
      </c>
      <c r="AA14" s="2" cm="1">
        <f t="array" ref="AA14">_xlfn.XLOOKUP(AA$1&amp;$R14,$C$3:$C$1662&amp;$D$3:$D$1662,$E$3:$E$1662,0,0,1)</f>
        <v>66900</v>
      </c>
      <c r="AB14" s="2" cm="1">
        <f t="array" ref="AB14">_xlfn.XLOOKUP(AB$1&amp;$R14,$C$3:$C$1662&amp;$D$3:$D$1662,$E$3:$E$1662,0,0,1)</f>
        <v>119600</v>
      </c>
      <c r="AC14" s="2" cm="1">
        <f t="array" ref="AC14">_xlfn.XLOOKUP(AC$1&amp;$R14,$C$3:$C$1662&amp;$D$3:$D$1662,$E$3:$E$1662,0,0,1)</f>
        <v>25000</v>
      </c>
    </row>
    <row r="15" spans="1:29" x14ac:dyDescent="0.4">
      <c r="C15" t="s">
        <v>758</v>
      </c>
      <c r="D15" t="s">
        <v>525</v>
      </c>
      <c r="E15">
        <v>25000</v>
      </c>
      <c r="I15" t="s">
        <v>760</v>
      </c>
      <c r="J15">
        <v>2778</v>
      </c>
      <c r="K15">
        <v>2818</v>
      </c>
      <c r="L15">
        <v>2701.5</v>
      </c>
      <c r="M15">
        <v>2765.5</v>
      </c>
      <c r="R15" t="s">
        <v>120</v>
      </c>
      <c r="S15" s="2">
        <f t="shared" si="1"/>
        <v>802300</v>
      </c>
      <c r="T15" s="2">
        <f t="shared" si="2"/>
        <v>456900</v>
      </c>
      <c r="U15" s="2">
        <f t="shared" si="2"/>
        <v>327000</v>
      </c>
      <c r="V15" s="2">
        <f t="shared" si="2"/>
        <v>985500</v>
      </c>
      <c r="W15" s="2">
        <f t="shared" si="2"/>
        <v>1726800</v>
      </c>
      <c r="X15" s="2">
        <f t="shared" si="2"/>
        <v>515300</v>
      </c>
      <c r="Y15" s="2" cm="1">
        <f t="array" ref="Y15">_xlfn.XLOOKUP(Y$1&amp;$R15,$C$3:$C$1662&amp;$D$3:$D$1662,$E$3:$E$1662,0,0,1)</f>
        <v>12700</v>
      </c>
      <c r="Z15" s="2" cm="1">
        <f t="array" ref="Z15">_xlfn.XLOOKUP(Z$1&amp;$R15,$C$3:$C$1662&amp;$D$3:$D$1662,$E$3:$E$1662,0,0,1)</f>
        <v>14500</v>
      </c>
      <c r="AA15" s="2" cm="1">
        <f t="array" ref="AA15">_xlfn.XLOOKUP(AA$1&amp;$R15,$C$3:$C$1662&amp;$D$3:$D$1662,$E$3:$E$1662,0,0,1)</f>
        <v>24700</v>
      </c>
      <c r="AB15" s="2" cm="1">
        <f t="array" ref="AB15">_xlfn.XLOOKUP(AB$1&amp;$R15,$C$3:$C$1662&amp;$D$3:$D$1662,$E$3:$E$1662,0,0,1)</f>
        <v>69800</v>
      </c>
      <c r="AC15" s="2" cm="1">
        <f t="array" ref="AC15">_xlfn.XLOOKUP(AC$1&amp;$R15,$C$3:$C$1662&amp;$D$3:$D$1662,$E$3:$E$1662,0,0,1)</f>
        <v>103500</v>
      </c>
    </row>
    <row r="16" spans="1:29" x14ac:dyDescent="0.4">
      <c r="C16" t="s">
        <v>758</v>
      </c>
      <c r="D16" t="s">
        <v>526</v>
      </c>
      <c r="E16">
        <v>103500</v>
      </c>
      <c r="G16" s="1"/>
      <c r="H16" s="1"/>
      <c r="I16" s="1" t="s">
        <v>761</v>
      </c>
      <c r="J16" s="1">
        <v>2755</v>
      </c>
      <c r="K16" s="1">
        <v>2841</v>
      </c>
      <c r="L16" s="1">
        <v>2737.5</v>
      </c>
      <c r="M16" s="1">
        <v>2827.5</v>
      </c>
      <c r="R16" t="s">
        <v>96</v>
      </c>
      <c r="S16" s="2">
        <f t="shared" si="1"/>
        <v>830320</v>
      </c>
      <c r="T16" s="2">
        <f t="shared" si="2"/>
        <v>465700</v>
      </c>
      <c r="U16" s="2">
        <f t="shared" si="2"/>
        <v>338100</v>
      </c>
      <c r="V16" s="2">
        <f t="shared" si="2"/>
        <v>1029300</v>
      </c>
      <c r="W16" s="2">
        <f t="shared" si="2"/>
        <v>1786600</v>
      </c>
      <c r="X16" s="2">
        <f t="shared" si="2"/>
        <v>531900</v>
      </c>
      <c r="Y16" s="2" cm="1">
        <f t="array" ref="Y16">_xlfn.XLOOKUP(Y$1&amp;$R16,$C$3:$C$1662&amp;$D$3:$D$1662,$E$3:$E$1662,0,0,1)</f>
        <v>8800</v>
      </c>
      <c r="Z16" s="2" cm="1">
        <f t="array" ref="Z16">_xlfn.XLOOKUP(Z$1&amp;$R16,$C$3:$C$1662&amp;$D$3:$D$1662,$E$3:$E$1662,0,0,1)</f>
        <v>11100</v>
      </c>
      <c r="AA16" s="2" cm="1">
        <f t="array" ref="AA16">_xlfn.XLOOKUP(AA$1&amp;$R16,$C$3:$C$1662&amp;$D$3:$D$1662,$E$3:$E$1662,0,0,1)</f>
        <v>43800</v>
      </c>
      <c r="AB16" s="2" cm="1">
        <f t="array" ref="AB16">_xlfn.XLOOKUP(AB$1&amp;$R16,$C$3:$C$1662&amp;$D$3:$D$1662,$E$3:$E$1662,0,0,1)</f>
        <v>59800</v>
      </c>
      <c r="AC16" s="2" cm="1">
        <f t="array" ref="AC16">_xlfn.XLOOKUP(AC$1&amp;$R16,$C$3:$C$1662&amp;$D$3:$D$1662,$E$3:$E$1662,0,0,1)</f>
        <v>16600</v>
      </c>
    </row>
    <row r="17" spans="3:29" x14ac:dyDescent="0.4">
      <c r="C17" t="s">
        <v>758</v>
      </c>
      <c r="D17" t="s">
        <v>527</v>
      </c>
      <c r="E17">
        <v>16600</v>
      </c>
      <c r="G17" s="1"/>
      <c r="H17" s="1"/>
      <c r="I17" s="1" t="s">
        <v>763</v>
      </c>
      <c r="J17" s="1">
        <v>2848</v>
      </c>
      <c r="K17" s="1">
        <v>2929</v>
      </c>
      <c r="L17" s="1">
        <v>2839</v>
      </c>
      <c r="M17" s="1">
        <v>2912.5</v>
      </c>
      <c r="R17" t="s">
        <v>144</v>
      </c>
      <c r="S17" s="2">
        <f t="shared" si="1"/>
        <v>865540</v>
      </c>
      <c r="T17" s="2">
        <f t="shared" si="2"/>
        <v>505600</v>
      </c>
      <c r="U17" s="2">
        <f t="shared" si="2"/>
        <v>346500</v>
      </c>
      <c r="V17" s="2">
        <f t="shared" si="2"/>
        <v>1043300</v>
      </c>
      <c r="W17" s="2">
        <f t="shared" si="2"/>
        <v>1892300</v>
      </c>
      <c r="X17" s="2">
        <f t="shared" si="2"/>
        <v>540000</v>
      </c>
      <c r="Y17" s="2" cm="1">
        <f t="array" ref="Y17">_xlfn.XLOOKUP(Y$1&amp;$R17,$C$3:$C$1662&amp;$D$3:$D$1662,$E$3:$E$1662,0,0,1)</f>
        <v>39900</v>
      </c>
      <c r="Z17" s="2" cm="1">
        <f t="array" ref="Z17">_xlfn.XLOOKUP(Z$1&amp;$R17,$C$3:$C$1662&amp;$D$3:$D$1662,$E$3:$E$1662,0,0,1)</f>
        <v>8400</v>
      </c>
      <c r="AA17" s="2" cm="1">
        <f t="array" ref="AA17">_xlfn.XLOOKUP(AA$1&amp;$R17,$C$3:$C$1662&amp;$D$3:$D$1662,$E$3:$E$1662,0,0,1)</f>
        <v>14000</v>
      </c>
      <c r="AB17" s="2" cm="1">
        <f t="array" ref="AB17">_xlfn.XLOOKUP(AB$1&amp;$R17,$C$3:$C$1662&amp;$D$3:$D$1662,$E$3:$E$1662,0,0,1)</f>
        <v>105700</v>
      </c>
      <c r="AC17" s="2" cm="1">
        <f t="array" ref="AC17">_xlfn.XLOOKUP(AC$1&amp;$R17,$C$3:$C$1662&amp;$D$3:$D$1662,$E$3:$E$1662,0,0,1)</f>
        <v>8100</v>
      </c>
    </row>
    <row r="18" spans="3:29" x14ac:dyDescent="0.4">
      <c r="C18" t="s">
        <v>758</v>
      </c>
      <c r="D18" t="s">
        <v>528</v>
      </c>
      <c r="E18">
        <v>8100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884040</v>
      </c>
      <c r="T18" s="2">
        <f t="shared" si="2"/>
        <v>521300</v>
      </c>
      <c r="U18" s="2">
        <f t="shared" si="2"/>
        <v>362400</v>
      </c>
      <c r="V18" s="2">
        <f t="shared" si="2"/>
        <v>1055200</v>
      </c>
      <c r="W18" s="2">
        <f t="shared" si="2"/>
        <v>1927100</v>
      </c>
      <c r="X18" s="2">
        <f t="shared" si="2"/>
        <v>554200</v>
      </c>
      <c r="Y18" s="2" cm="1">
        <f t="array" ref="Y18">_xlfn.XLOOKUP(Y$1&amp;$R18,$C$3:$C$1662&amp;$D$3:$D$1662,$E$3:$E$1662,0,0,1)</f>
        <v>15700</v>
      </c>
      <c r="Z18" s="2" cm="1">
        <f t="array" ref="Z18">_xlfn.XLOOKUP(Z$1&amp;$R18,$C$3:$C$1662&amp;$D$3:$D$1662,$E$3:$E$1662,0,0,1)</f>
        <v>15900</v>
      </c>
      <c r="AA18" s="2" cm="1">
        <f t="array" ref="AA18">_xlfn.XLOOKUP(AA$1&amp;$R18,$C$3:$C$1662&amp;$D$3:$D$1662,$E$3:$E$1662,0,0,1)</f>
        <v>11900</v>
      </c>
      <c r="AB18" s="2" cm="1">
        <f t="array" ref="AB18">_xlfn.XLOOKUP(AB$1&amp;$R18,$C$3:$C$1662&amp;$D$3:$D$1662,$E$3:$E$1662,0,0,1)</f>
        <v>34800</v>
      </c>
      <c r="AC18" s="2" cm="1">
        <f t="array" ref="AC18">_xlfn.XLOOKUP(AC$1&amp;$R18,$C$3:$C$1662&amp;$D$3:$D$1662,$E$3:$E$1662,0,0,1)</f>
        <v>14200</v>
      </c>
    </row>
    <row r="19" spans="3:29" x14ac:dyDescent="0.4">
      <c r="C19" t="s">
        <v>758</v>
      </c>
      <c r="D19" t="s">
        <v>529</v>
      </c>
      <c r="E19">
        <v>14200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914640</v>
      </c>
      <c r="T19" s="2">
        <f t="shared" si="2"/>
        <v>548800</v>
      </c>
      <c r="U19" s="2">
        <f t="shared" si="2"/>
        <v>388200</v>
      </c>
      <c r="V19" s="2">
        <f t="shared" si="2"/>
        <v>1065400</v>
      </c>
      <c r="W19" s="2">
        <f t="shared" si="2"/>
        <v>2007800</v>
      </c>
      <c r="X19" s="2">
        <f t="shared" si="2"/>
        <v>563000</v>
      </c>
      <c r="Y19" s="2" cm="1">
        <f t="array" ref="Y19">_xlfn.XLOOKUP(Y$1&amp;$R19,$C$3:$C$1662&amp;$D$3:$D$1662,$E$3:$E$1662,0,0,1)</f>
        <v>27500</v>
      </c>
      <c r="Z19" s="2" cm="1">
        <f t="array" ref="Z19">_xlfn.XLOOKUP(Z$1&amp;$R19,$C$3:$C$1662&amp;$D$3:$D$1662,$E$3:$E$1662,0,0,1)</f>
        <v>25800</v>
      </c>
      <c r="AA19" s="2" cm="1">
        <f t="array" ref="AA19">_xlfn.XLOOKUP(AA$1&amp;$R19,$C$3:$C$1662&amp;$D$3:$D$1662,$E$3:$E$1662,0,0,1)</f>
        <v>10200</v>
      </c>
      <c r="AB19" s="2" cm="1">
        <f t="array" ref="AB19">_xlfn.XLOOKUP(AB$1&amp;$R19,$C$3:$C$1662&amp;$D$3:$D$1662,$E$3:$E$1662,0,0,1)</f>
        <v>80700</v>
      </c>
      <c r="AC19" s="2" cm="1">
        <f t="array" ref="AC19">_xlfn.XLOOKUP(AC$1&amp;$R19,$C$3:$C$1662&amp;$D$3:$D$1662,$E$3:$E$1662,0,0,1)</f>
        <v>8800</v>
      </c>
    </row>
    <row r="20" spans="3:29" x14ac:dyDescent="0.4">
      <c r="C20" t="s">
        <v>758</v>
      </c>
      <c r="D20" t="s">
        <v>530</v>
      </c>
      <c r="E20">
        <v>8800</v>
      </c>
      <c r="R20" t="s">
        <v>147</v>
      </c>
      <c r="S20" s="2">
        <f t="shared" si="1"/>
        <v>928780</v>
      </c>
      <c r="T20" s="2">
        <f t="shared" ref="T20:X35" si="3">T19+Y20</f>
        <v>564900</v>
      </c>
      <c r="U20" s="2">
        <f t="shared" si="3"/>
        <v>397600</v>
      </c>
      <c r="V20" s="2">
        <f t="shared" si="3"/>
        <v>1086700</v>
      </c>
      <c r="W20" s="2">
        <f t="shared" si="3"/>
        <v>2025300</v>
      </c>
      <c r="X20" s="2">
        <f t="shared" si="3"/>
        <v>569400</v>
      </c>
      <c r="Y20" s="2" cm="1">
        <f t="array" ref="Y20">_xlfn.XLOOKUP(Y$1&amp;$R20,$C$3:$C$1662&amp;$D$3:$D$1662,$E$3:$E$1662,0,0,1)</f>
        <v>16100</v>
      </c>
      <c r="Z20" s="2" cm="1">
        <f t="array" ref="Z20">_xlfn.XLOOKUP(Z$1&amp;$R20,$C$3:$C$1662&amp;$D$3:$D$1662,$E$3:$E$1662,0,0,1)</f>
        <v>9400</v>
      </c>
      <c r="AA20" s="2" cm="1">
        <f t="array" ref="AA20">_xlfn.XLOOKUP(AA$1&amp;$R20,$C$3:$C$1662&amp;$D$3:$D$1662,$E$3:$E$1662,0,0,1)</f>
        <v>21300</v>
      </c>
      <c r="AB20" s="2" cm="1">
        <f t="array" ref="AB20">_xlfn.XLOOKUP(AB$1&amp;$R20,$C$3:$C$1662&amp;$D$3:$D$1662,$E$3:$E$1662,0,0,1)</f>
        <v>17500</v>
      </c>
      <c r="AC20" s="2" cm="1">
        <f t="array" ref="AC20">_xlfn.XLOOKUP(AC$1&amp;$R20,$C$3:$C$1662&amp;$D$3:$D$1662,$E$3:$E$1662,0,0,1)</f>
        <v>6400</v>
      </c>
    </row>
    <row r="21" spans="3:29" x14ac:dyDescent="0.4">
      <c r="C21" t="s">
        <v>758</v>
      </c>
      <c r="D21" t="s">
        <v>531</v>
      </c>
      <c r="E21">
        <v>6400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946820</v>
      </c>
      <c r="T21" s="2">
        <f t="shared" si="3"/>
        <v>584800</v>
      </c>
      <c r="U21" s="2">
        <f t="shared" si="3"/>
        <v>410100</v>
      </c>
      <c r="V21" s="2">
        <f t="shared" si="3"/>
        <v>1111500</v>
      </c>
      <c r="W21" s="2">
        <f t="shared" si="3"/>
        <v>2046700</v>
      </c>
      <c r="X21" s="2">
        <f t="shared" si="3"/>
        <v>581000</v>
      </c>
      <c r="Y21" s="2" cm="1">
        <f t="array" ref="Y21">_xlfn.XLOOKUP(Y$1&amp;$R21,$C$3:$C$1662&amp;$D$3:$D$1662,$E$3:$E$1662,0,0,1)</f>
        <v>19900</v>
      </c>
      <c r="Z21" s="2" cm="1">
        <f t="array" ref="Z21">_xlfn.XLOOKUP(Z$1&amp;$R21,$C$3:$C$1662&amp;$D$3:$D$1662,$E$3:$E$1662,0,0,1)</f>
        <v>12500</v>
      </c>
      <c r="AA21" s="2" cm="1">
        <f t="array" ref="AA21">_xlfn.XLOOKUP(AA$1&amp;$R21,$C$3:$C$1662&amp;$D$3:$D$1662,$E$3:$E$1662,0,0,1)</f>
        <v>24800</v>
      </c>
      <c r="AB21" s="2" cm="1">
        <f t="array" ref="AB21">_xlfn.XLOOKUP(AB$1&amp;$R21,$C$3:$C$1662&amp;$D$3:$D$1662,$E$3:$E$1662,0,0,1)</f>
        <v>21400</v>
      </c>
      <c r="AC21" s="2" cm="1">
        <f t="array" ref="AC21">_xlfn.XLOOKUP(AC$1&amp;$R21,$C$3:$C$1662&amp;$D$3:$D$1662,$E$3:$E$1662,0,0,1)</f>
        <v>11600</v>
      </c>
    </row>
    <row r="22" spans="3:29" x14ac:dyDescent="0.4">
      <c r="C22" t="s">
        <v>758</v>
      </c>
      <c r="D22" t="s">
        <v>532</v>
      </c>
      <c r="E22">
        <v>11600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961180</v>
      </c>
      <c r="T22" s="2">
        <f t="shared" si="3"/>
        <v>594500</v>
      </c>
      <c r="U22" s="2">
        <f t="shared" si="3"/>
        <v>419800</v>
      </c>
      <c r="V22" s="2">
        <f t="shared" si="3"/>
        <v>1129300</v>
      </c>
      <c r="W22" s="2">
        <f t="shared" si="3"/>
        <v>2078000</v>
      </c>
      <c r="X22" s="2">
        <f t="shared" si="3"/>
        <v>584300</v>
      </c>
      <c r="Y22" s="2" cm="1">
        <f t="array" ref="Y22">_xlfn.XLOOKUP(Y$1&amp;$R22,$C$3:$C$1662&amp;$D$3:$D$1662,$E$3:$E$1662,0,0,1)</f>
        <v>9700</v>
      </c>
      <c r="Z22" s="2" cm="1">
        <f t="array" ref="Z22">_xlfn.XLOOKUP(Z$1&amp;$R22,$C$3:$C$1662&amp;$D$3:$D$1662,$E$3:$E$1662,0,0,1)</f>
        <v>9700</v>
      </c>
      <c r="AA22" s="2" cm="1">
        <f t="array" ref="AA22">_xlfn.XLOOKUP(AA$1&amp;$R22,$C$3:$C$1662&amp;$D$3:$D$1662,$E$3:$E$1662,0,0,1)</f>
        <v>17800</v>
      </c>
      <c r="AB22" s="2" cm="1">
        <f t="array" ref="AB22">_xlfn.XLOOKUP(AB$1&amp;$R22,$C$3:$C$1662&amp;$D$3:$D$1662,$E$3:$E$1662,0,0,1)</f>
        <v>31300</v>
      </c>
      <c r="AC22" s="2" cm="1">
        <f t="array" ref="AC22">_xlfn.XLOOKUP(AC$1&amp;$R22,$C$3:$C$1662&amp;$D$3:$D$1662,$E$3:$E$1662,0,0,1)</f>
        <v>3300</v>
      </c>
    </row>
    <row r="23" spans="3:29" x14ac:dyDescent="0.4">
      <c r="C23" t="s">
        <v>758</v>
      </c>
      <c r="D23" t="s">
        <v>533</v>
      </c>
      <c r="E23">
        <v>3300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979240</v>
      </c>
      <c r="T23" s="2">
        <f t="shared" si="3"/>
        <v>624200</v>
      </c>
      <c r="U23" s="2">
        <f t="shared" si="3"/>
        <v>433500</v>
      </c>
      <c r="V23" s="2">
        <f t="shared" si="3"/>
        <v>1148100</v>
      </c>
      <c r="W23" s="2">
        <f t="shared" si="3"/>
        <v>2092900</v>
      </c>
      <c r="X23" s="2">
        <f t="shared" si="3"/>
        <v>597500</v>
      </c>
      <c r="Y23" s="2" cm="1">
        <f t="array" ref="Y23">_xlfn.XLOOKUP(Y$1&amp;$R23,$C$3:$C$1662&amp;$D$3:$D$1662,$E$3:$E$1662,0,0,1)</f>
        <v>29700</v>
      </c>
      <c r="Z23" s="2" cm="1">
        <f t="array" ref="Z23">_xlfn.XLOOKUP(Z$1&amp;$R23,$C$3:$C$1662&amp;$D$3:$D$1662,$E$3:$E$1662,0,0,1)</f>
        <v>13700</v>
      </c>
      <c r="AA23" s="2" cm="1">
        <f t="array" ref="AA23">_xlfn.XLOOKUP(AA$1&amp;$R23,$C$3:$C$1662&amp;$D$3:$D$1662,$E$3:$E$1662,0,0,1)</f>
        <v>18800</v>
      </c>
      <c r="AB23" s="2" cm="1">
        <f t="array" ref="AB23">_xlfn.XLOOKUP(AB$1&amp;$R23,$C$3:$C$1662&amp;$D$3:$D$1662,$E$3:$E$1662,0,0,1)</f>
        <v>14900</v>
      </c>
      <c r="AC23" s="2" cm="1">
        <f t="array" ref="AC23">_xlfn.XLOOKUP(AC$1&amp;$R23,$C$3:$C$1662&amp;$D$3:$D$1662,$E$3:$E$1662,0,0,1)</f>
        <v>13200</v>
      </c>
    </row>
    <row r="24" spans="3:29" x14ac:dyDescent="0.4">
      <c r="C24" t="s">
        <v>758</v>
      </c>
      <c r="D24" t="s">
        <v>534</v>
      </c>
      <c r="E24">
        <v>13200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1010360</v>
      </c>
      <c r="T24" s="2">
        <f t="shared" si="3"/>
        <v>645900</v>
      </c>
      <c r="U24" s="2">
        <f t="shared" si="3"/>
        <v>448000</v>
      </c>
      <c r="V24" s="2">
        <f t="shared" si="3"/>
        <v>1162100</v>
      </c>
      <c r="W24" s="2">
        <f t="shared" si="3"/>
        <v>2177600</v>
      </c>
      <c r="X24" s="2">
        <f t="shared" si="3"/>
        <v>618200</v>
      </c>
      <c r="Y24" s="2" cm="1">
        <f t="array" ref="Y24">_xlfn.XLOOKUP(Y$1&amp;$R24,$C$3:$C$1662&amp;$D$3:$D$1662,$E$3:$E$1662,0,0,1)</f>
        <v>21700</v>
      </c>
      <c r="Z24" s="2" cm="1">
        <f t="array" ref="Z24">_xlfn.XLOOKUP(Z$1&amp;$R24,$C$3:$C$1662&amp;$D$3:$D$1662,$E$3:$E$1662,0,0,1)</f>
        <v>14500</v>
      </c>
      <c r="AA24" s="2" cm="1">
        <f t="array" ref="AA24">_xlfn.XLOOKUP(AA$1&amp;$R24,$C$3:$C$1662&amp;$D$3:$D$1662,$E$3:$E$1662,0,0,1)</f>
        <v>14000</v>
      </c>
      <c r="AB24" s="2" cm="1">
        <f t="array" ref="AB24">_xlfn.XLOOKUP(AB$1&amp;$R24,$C$3:$C$1662&amp;$D$3:$D$1662,$E$3:$E$1662,0,0,1)</f>
        <v>84700</v>
      </c>
      <c r="AC24" s="2" cm="1">
        <f t="array" ref="AC24">_xlfn.XLOOKUP(AC$1&amp;$R24,$C$3:$C$1662&amp;$D$3:$D$1662,$E$3:$E$1662,0,0,1)</f>
        <v>20700</v>
      </c>
    </row>
    <row r="25" spans="3:29" x14ac:dyDescent="0.4">
      <c r="C25" t="s">
        <v>758</v>
      </c>
      <c r="D25" t="s">
        <v>535</v>
      </c>
      <c r="E25">
        <v>20700</v>
      </c>
      <c r="R25" t="s">
        <v>22</v>
      </c>
      <c r="S25" s="2">
        <f t="shared" si="1"/>
        <v>1025880</v>
      </c>
      <c r="T25" s="2">
        <f t="shared" si="3"/>
        <v>668300</v>
      </c>
      <c r="U25" s="2">
        <f t="shared" si="3"/>
        <v>464700</v>
      </c>
      <c r="V25" s="2">
        <f t="shared" si="3"/>
        <v>1181000</v>
      </c>
      <c r="W25" s="2">
        <f t="shared" si="3"/>
        <v>2191600</v>
      </c>
      <c r="X25" s="2">
        <f t="shared" si="3"/>
        <v>623800</v>
      </c>
      <c r="Y25" s="2" cm="1">
        <f t="array" ref="Y25">_xlfn.XLOOKUP(Y$1&amp;$R25,$C$3:$C$1662&amp;$D$3:$D$1662,$E$3:$E$1662,0,0,1)</f>
        <v>22400</v>
      </c>
      <c r="Z25" s="2" cm="1">
        <f t="array" ref="Z25">_xlfn.XLOOKUP(Z$1&amp;$R25,$C$3:$C$1662&amp;$D$3:$D$1662,$E$3:$E$1662,0,0,1)</f>
        <v>16700</v>
      </c>
      <c r="AA25" s="2" cm="1">
        <f t="array" ref="AA25">_xlfn.XLOOKUP(AA$1&amp;$R25,$C$3:$C$1662&amp;$D$3:$D$1662,$E$3:$E$1662,0,0,1)</f>
        <v>18900</v>
      </c>
      <c r="AB25" s="2" cm="1">
        <f t="array" ref="AB25">_xlfn.XLOOKUP(AB$1&amp;$R25,$C$3:$C$1662&amp;$D$3:$D$1662,$E$3:$E$1662,0,0,1)</f>
        <v>14000</v>
      </c>
      <c r="AC25" s="2" cm="1">
        <f t="array" ref="AC25">_xlfn.XLOOKUP(AC$1&amp;$R25,$C$3:$C$1662&amp;$D$3:$D$1662,$E$3:$E$1662,0,0,1)</f>
        <v>5600</v>
      </c>
    </row>
    <row r="26" spans="3:29" x14ac:dyDescent="0.4">
      <c r="C26" t="s">
        <v>758</v>
      </c>
      <c r="D26" t="s">
        <v>536</v>
      </c>
      <c r="E26">
        <v>5600</v>
      </c>
      <c r="R26" t="s">
        <v>69</v>
      </c>
      <c r="S26" s="2">
        <f t="shared" si="1"/>
        <v>1046660</v>
      </c>
      <c r="T26" s="2">
        <f t="shared" si="3"/>
        <v>675900</v>
      </c>
      <c r="U26" s="2">
        <f t="shared" si="3"/>
        <v>470800</v>
      </c>
      <c r="V26" s="2">
        <f t="shared" si="3"/>
        <v>1191900</v>
      </c>
      <c r="W26" s="2">
        <f t="shared" si="3"/>
        <v>2266100</v>
      </c>
      <c r="X26" s="2">
        <f t="shared" si="3"/>
        <v>628600</v>
      </c>
      <c r="Y26" s="2" cm="1">
        <f t="array" ref="Y26">_xlfn.XLOOKUP(Y$1&amp;$R26,$C$3:$C$1662&amp;$D$3:$D$1662,$E$3:$E$1662,0,0,1)</f>
        <v>7600</v>
      </c>
      <c r="Z26" s="2" cm="1">
        <f t="array" ref="Z26">_xlfn.XLOOKUP(Z$1&amp;$R26,$C$3:$C$1662&amp;$D$3:$D$1662,$E$3:$E$1662,0,0,1)</f>
        <v>6100</v>
      </c>
      <c r="AA26" s="2" cm="1">
        <f t="array" ref="AA26">_xlfn.XLOOKUP(AA$1&amp;$R26,$C$3:$C$1662&amp;$D$3:$D$1662,$E$3:$E$1662,0,0,1)</f>
        <v>10900</v>
      </c>
      <c r="AB26" s="2" cm="1">
        <f t="array" ref="AB26">_xlfn.XLOOKUP(AB$1&amp;$R26,$C$3:$C$1662&amp;$D$3:$D$1662,$E$3:$E$1662,0,0,1)</f>
        <v>74500</v>
      </c>
      <c r="AC26" s="2" cm="1">
        <f t="array" ref="AC26">_xlfn.XLOOKUP(AC$1&amp;$R26,$C$3:$C$1662&amp;$D$3:$D$1662,$E$3:$E$1662,0,0,1)</f>
        <v>4800</v>
      </c>
    </row>
    <row r="27" spans="3:29" x14ac:dyDescent="0.4">
      <c r="C27" t="s">
        <v>758</v>
      </c>
      <c r="D27" t="s">
        <v>537</v>
      </c>
      <c r="E27">
        <v>4800</v>
      </c>
      <c r="R27" t="s">
        <v>98</v>
      </c>
      <c r="S27" s="2">
        <f t="shared" si="1"/>
        <v>1060180</v>
      </c>
      <c r="T27" s="2">
        <f t="shared" si="3"/>
        <v>685400</v>
      </c>
      <c r="U27" s="2">
        <f t="shared" si="3"/>
        <v>491100</v>
      </c>
      <c r="V27" s="2">
        <f t="shared" si="3"/>
        <v>1200700</v>
      </c>
      <c r="W27" s="2">
        <f t="shared" si="3"/>
        <v>2278000</v>
      </c>
      <c r="X27" s="2">
        <f t="shared" si="3"/>
        <v>645700</v>
      </c>
      <c r="Y27" s="2" cm="1">
        <f t="array" ref="Y27">_xlfn.XLOOKUP(Y$1&amp;$R27,$C$3:$C$1662&amp;$D$3:$D$1662,$E$3:$E$1662,0,0,1)</f>
        <v>9500</v>
      </c>
      <c r="Z27" s="2" cm="1">
        <f t="array" ref="Z27">_xlfn.XLOOKUP(Z$1&amp;$R27,$C$3:$C$1662&amp;$D$3:$D$1662,$E$3:$E$1662,0,0,1)</f>
        <v>20300</v>
      </c>
      <c r="AA27" s="2" cm="1">
        <f t="array" ref="AA27">_xlfn.XLOOKUP(AA$1&amp;$R27,$C$3:$C$1662&amp;$D$3:$D$1662,$E$3:$E$1662,0,0,1)</f>
        <v>8800</v>
      </c>
      <c r="AB27" s="2" cm="1">
        <f t="array" ref="AB27">_xlfn.XLOOKUP(AB$1&amp;$R27,$C$3:$C$1662&amp;$D$3:$D$1662,$E$3:$E$1662,0,0,1)</f>
        <v>11900</v>
      </c>
      <c r="AC27" s="2" cm="1">
        <f t="array" ref="AC27">_xlfn.XLOOKUP(AC$1&amp;$R27,$C$3:$C$1662&amp;$D$3:$D$1662,$E$3:$E$1662,0,0,1)</f>
        <v>17100</v>
      </c>
    </row>
    <row r="28" spans="3:29" x14ac:dyDescent="0.4">
      <c r="C28" t="s">
        <v>758</v>
      </c>
      <c r="D28" t="s">
        <v>538</v>
      </c>
      <c r="E28">
        <v>17100</v>
      </c>
      <c r="R28" t="s">
        <v>38</v>
      </c>
      <c r="S28" s="2">
        <f t="shared" si="1"/>
        <v>1081100</v>
      </c>
      <c r="T28" s="2">
        <f t="shared" si="3"/>
        <v>727400</v>
      </c>
      <c r="U28" s="2">
        <f t="shared" si="3"/>
        <v>510700</v>
      </c>
      <c r="V28" s="2">
        <f t="shared" si="3"/>
        <v>1212600</v>
      </c>
      <c r="W28" s="2">
        <f t="shared" si="3"/>
        <v>2291600</v>
      </c>
      <c r="X28" s="2">
        <f t="shared" si="3"/>
        <v>663200</v>
      </c>
      <c r="Y28" s="2" cm="1">
        <f t="array" ref="Y28">_xlfn.XLOOKUP(Y$1&amp;$R28,$C$3:$C$1662&amp;$D$3:$D$1662,$E$3:$E$1662,0,0,1)</f>
        <v>42000</v>
      </c>
      <c r="Z28" s="2" cm="1">
        <f t="array" ref="Z28">_xlfn.XLOOKUP(Z$1&amp;$R28,$C$3:$C$1662&amp;$D$3:$D$1662,$E$3:$E$1662,0,0,1)</f>
        <v>19600</v>
      </c>
      <c r="AA28" s="2" cm="1">
        <f t="array" ref="AA28">_xlfn.XLOOKUP(AA$1&amp;$R28,$C$3:$C$1662&amp;$D$3:$D$1662,$E$3:$E$1662,0,0,1)</f>
        <v>11900</v>
      </c>
      <c r="AB28" s="2" cm="1">
        <f t="array" ref="AB28">_xlfn.XLOOKUP(AB$1&amp;$R28,$C$3:$C$1662&amp;$D$3:$D$1662,$E$3:$E$1662,0,0,1)</f>
        <v>13600</v>
      </c>
      <c r="AC28" s="2" cm="1">
        <f t="array" ref="AC28">_xlfn.XLOOKUP(AC$1&amp;$R28,$C$3:$C$1662&amp;$D$3:$D$1662,$E$3:$E$1662,0,0,1)</f>
        <v>17500</v>
      </c>
    </row>
    <row r="29" spans="3:29" x14ac:dyDescent="0.4">
      <c r="C29" t="s">
        <v>758</v>
      </c>
      <c r="D29" t="s">
        <v>539</v>
      </c>
      <c r="E29">
        <v>17500</v>
      </c>
      <c r="R29" t="s">
        <v>241</v>
      </c>
      <c r="S29" s="2">
        <f t="shared" si="1"/>
        <v>1105020</v>
      </c>
      <c r="T29" s="2">
        <f t="shared" si="3"/>
        <v>739800</v>
      </c>
      <c r="U29" s="2">
        <f t="shared" si="3"/>
        <v>518900</v>
      </c>
      <c r="V29" s="2">
        <f t="shared" si="3"/>
        <v>1226700</v>
      </c>
      <c r="W29" s="2">
        <f t="shared" si="3"/>
        <v>2367900</v>
      </c>
      <c r="X29" s="2">
        <f t="shared" si="3"/>
        <v>671800</v>
      </c>
      <c r="Y29" s="2" cm="1">
        <f t="array" ref="Y29">_xlfn.XLOOKUP(Y$1&amp;$R29,$C$3:$C$1662&amp;$D$3:$D$1662,$E$3:$E$1662,0,0,1)</f>
        <v>12400</v>
      </c>
      <c r="Z29" s="2" cm="1">
        <f t="array" ref="Z29">_xlfn.XLOOKUP(Z$1&amp;$R29,$C$3:$C$1662&amp;$D$3:$D$1662,$E$3:$E$1662,0,0,1)</f>
        <v>8200</v>
      </c>
      <c r="AA29" s="2" cm="1">
        <f t="array" ref="AA29">_xlfn.XLOOKUP(AA$1&amp;$R29,$C$3:$C$1662&amp;$D$3:$D$1662,$E$3:$E$1662,0,0,1)</f>
        <v>14100</v>
      </c>
      <c r="AB29" s="2" cm="1">
        <f t="array" ref="AB29">_xlfn.XLOOKUP(AB$1&amp;$R29,$C$3:$C$1662&amp;$D$3:$D$1662,$E$3:$E$1662,0,0,1)</f>
        <v>76300</v>
      </c>
      <c r="AC29" s="2" cm="1">
        <f t="array" ref="AC29">_xlfn.XLOOKUP(AC$1&amp;$R29,$C$3:$C$1662&amp;$D$3:$D$1662,$E$3:$E$1662,0,0,1)</f>
        <v>8600</v>
      </c>
    </row>
    <row r="30" spans="3:29" x14ac:dyDescent="0.4">
      <c r="C30" t="s">
        <v>758</v>
      </c>
      <c r="D30" t="s">
        <v>540</v>
      </c>
      <c r="E30">
        <v>8600</v>
      </c>
      <c r="R30" t="s">
        <v>286</v>
      </c>
      <c r="S30" s="2">
        <f t="shared" si="1"/>
        <v>1120020</v>
      </c>
      <c r="T30" s="2">
        <f t="shared" si="3"/>
        <v>754300</v>
      </c>
      <c r="U30" s="2">
        <f t="shared" si="3"/>
        <v>526300</v>
      </c>
      <c r="V30" s="2">
        <f t="shared" si="3"/>
        <v>1241800</v>
      </c>
      <c r="W30" s="2">
        <f t="shared" si="3"/>
        <v>2389300</v>
      </c>
      <c r="X30" s="2">
        <f t="shared" si="3"/>
        <v>688400</v>
      </c>
      <c r="Y30" s="2" cm="1">
        <f t="array" ref="Y30">_xlfn.XLOOKUP(Y$1&amp;$R30,$C$3:$C$1662&amp;$D$3:$D$1662,$E$3:$E$1662,0,0,1)</f>
        <v>14500</v>
      </c>
      <c r="Z30" s="2" cm="1">
        <f t="array" ref="Z30">_xlfn.XLOOKUP(Z$1&amp;$R30,$C$3:$C$1662&amp;$D$3:$D$1662,$E$3:$E$1662,0,0,1)</f>
        <v>7400</v>
      </c>
      <c r="AA30" s="2" cm="1">
        <f t="array" ref="AA30">_xlfn.XLOOKUP(AA$1&amp;$R30,$C$3:$C$1662&amp;$D$3:$D$1662,$E$3:$E$1662,0,0,1)</f>
        <v>15100</v>
      </c>
      <c r="AB30" s="2" cm="1">
        <f t="array" ref="AB30">_xlfn.XLOOKUP(AB$1&amp;$R30,$C$3:$C$1662&amp;$D$3:$D$1662,$E$3:$E$1662,0,0,1)</f>
        <v>21400</v>
      </c>
      <c r="AC30" s="2" cm="1">
        <f t="array" ref="AC30">_xlfn.XLOOKUP(AC$1&amp;$R30,$C$3:$C$1662&amp;$D$3:$D$1662,$E$3:$E$1662,0,0,1)</f>
        <v>16600</v>
      </c>
    </row>
    <row r="31" spans="3:29" x14ac:dyDescent="0.4">
      <c r="C31" t="s">
        <v>758</v>
      </c>
      <c r="D31" t="s">
        <v>541</v>
      </c>
      <c r="E31">
        <v>16600</v>
      </c>
      <c r="R31" t="s">
        <v>203</v>
      </c>
      <c r="S31" s="2">
        <f t="shared" si="1"/>
        <v>1131100</v>
      </c>
      <c r="T31" s="2">
        <f t="shared" si="3"/>
        <v>764100</v>
      </c>
      <c r="U31" s="2">
        <f t="shared" si="3"/>
        <v>532200</v>
      </c>
      <c r="V31" s="2">
        <f t="shared" si="3"/>
        <v>1245400</v>
      </c>
      <c r="W31" s="2">
        <f t="shared" si="3"/>
        <v>2400700</v>
      </c>
      <c r="X31" s="2">
        <f t="shared" si="3"/>
        <v>713100</v>
      </c>
      <c r="Y31" s="2" cm="1">
        <f t="array" ref="Y31">_xlfn.XLOOKUP(Y$1&amp;$R31,$C$3:$C$1662&amp;$D$3:$D$1662,$E$3:$E$1662,0,0,1)</f>
        <v>9800</v>
      </c>
      <c r="Z31" s="2" cm="1">
        <f t="array" ref="Z31">_xlfn.XLOOKUP(Z$1&amp;$R31,$C$3:$C$1662&amp;$D$3:$D$1662,$E$3:$E$1662,0,0,1)</f>
        <v>5900</v>
      </c>
      <c r="AA31" s="2" cm="1">
        <f t="array" ref="AA31">_xlfn.XLOOKUP(AA$1&amp;$R31,$C$3:$C$1662&amp;$D$3:$D$1662,$E$3:$E$1662,0,0,1)</f>
        <v>3600</v>
      </c>
      <c r="AB31" s="2" cm="1">
        <f t="array" ref="AB31">_xlfn.XLOOKUP(AB$1&amp;$R31,$C$3:$C$1662&amp;$D$3:$D$1662,$E$3:$E$1662,0,0,1)</f>
        <v>11400</v>
      </c>
      <c r="AC31" s="2" cm="1">
        <f t="array" ref="AC31">_xlfn.XLOOKUP(AC$1&amp;$R31,$C$3:$C$1662&amp;$D$3:$D$1662,$E$3:$E$1662,0,0,1)</f>
        <v>24700</v>
      </c>
    </row>
    <row r="32" spans="3:29" x14ac:dyDescent="0.4">
      <c r="C32" t="s">
        <v>758</v>
      </c>
      <c r="D32" t="s">
        <v>542</v>
      </c>
      <c r="E32">
        <v>24700</v>
      </c>
      <c r="R32" t="s">
        <v>153</v>
      </c>
      <c r="S32" s="2">
        <f t="shared" si="1"/>
        <v>1150040</v>
      </c>
      <c r="T32" s="2">
        <f t="shared" si="3"/>
        <v>779400</v>
      </c>
      <c r="U32" s="2">
        <f t="shared" si="3"/>
        <v>547600</v>
      </c>
      <c r="V32" s="2">
        <f t="shared" si="3"/>
        <v>1256200</v>
      </c>
      <c r="W32" s="2">
        <f t="shared" si="3"/>
        <v>2436100</v>
      </c>
      <c r="X32" s="2">
        <f t="shared" si="3"/>
        <v>730900</v>
      </c>
      <c r="Y32" s="2" cm="1">
        <f t="array" ref="Y32">_xlfn.XLOOKUP(Y$1&amp;$R32,$C$3:$C$1662&amp;$D$3:$D$1662,$E$3:$E$1662,0,0,1)</f>
        <v>15300</v>
      </c>
      <c r="Z32" s="2" cm="1">
        <f t="array" ref="Z32">_xlfn.XLOOKUP(Z$1&amp;$R32,$C$3:$C$1662&amp;$D$3:$D$1662,$E$3:$E$1662,0,0,1)</f>
        <v>15400</v>
      </c>
      <c r="AA32" s="2" cm="1">
        <f t="array" ref="AA32">_xlfn.XLOOKUP(AA$1&amp;$R32,$C$3:$C$1662&amp;$D$3:$D$1662,$E$3:$E$1662,0,0,1)</f>
        <v>10800</v>
      </c>
      <c r="AB32" s="2" cm="1">
        <f t="array" ref="AB32">_xlfn.XLOOKUP(AB$1&amp;$R32,$C$3:$C$1662&amp;$D$3:$D$1662,$E$3:$E$1662,0,0,1)</f>
        <v>35400</v>
      </c>
      <c r="AC32" s="2" cm="1">
        <f t="array" ref="AC32">_xlfn.XLOOKUP(AC$1&amp;$R32,$C$3:$C$1662&amp;$D$3:$D$1662,$E$3:$E$1662,0,0,1)</f>
        <v>17800</v>
      </c>
    </row>
    <row r="33" spans="3:29" x14ac:dyDescent="0.4">
      <c r="C33" t="s">
        <v>758</v>
      </c>
      <c r="D33" t="s">
        <v>543</v>
      </c>
      <c r="E33">
        <v>17800</v>
      </c>
      <c r="R33" t="s">
        <v>200</v>
      </c>
      <c r="S33" s="2">
        <f t="shared" si="1"/>
        <v>1168060</v>
      </c>
      <c r="T33" s="2">
        <f t="shared" si="3"/>
        <v>794200</v>
      </c>
      <c r="U33" s="2">
        <f t="shared" si="3"/>
        <v>555700</v>
      </c>
      <c r="V33" s="2">
        <f t="shared" si="3"/>
        <v>1277000</v>
      </c>
      <c r="W33" s="2">
        <f t="shared" si="3"/>
        <v>2470200</v>
      </c>
      <c r="X33" s="2">
        <f t="shared" si="3"/>
        <v>743200</v>
      </c>
      <c r="Y33" s="2" cm="1">
        <f t="array" ref="Y33">_xlfn.XLOOKUP(Y$1&amp;$R33,$C$3:$C$1662&amp;$D$3:$D$1662,$E$3:$E$1662,0,0,1)</f>
        <v>14800</v>
      </c>
      <c r="Z33" s="2" cm="1">
        <f t="array" ref="Z33">_xlfn.XLOOKUP(Z$1&amp;$R33,$C$3:$C$1662&amp;$D$3:$D$1662,$E$3:$E$1662,0,0,1)</f>
        <v>8100</v>
      </c>
      <c r="AA33" s="2" cm="1">
        <f t="array" ref="AA33">_xlfn.XLOOKUP(AA$1&amp;$R33,$C$3:$C$1662&amp;$D$3:$D$1662,$E$3:$E$1662,0,0,1)</f>
        <v>20800</v>
      </c>
      <c r="AB33" s="2" cm="1">
        <f t="array" ref="AB33">_xlfn.XLOOKUP(AB$1&amp;$R33,$C$3:$C$1662&amp;$D$3:$D$1662,$E$3:$E$1662,0,0,1)</f>
        <v>34100</v>
      </c>
      <c r="AC33" s="2" cm="1">
        <f t="array" ref="AC33">_xlfn.XLOOKUP(AC$1&amp;$R33,$C$3:$C$1662&amp;$D$3:$D$1662,$E$3:$E$1662,0,0,1)</f>
        <v>12300</v>
      </c>
    </row>
    <row r="34" spans="3:29" x14ac:dyDescent="0.4">
      <c r="C34" t="s">
        <v>758</v>
      </c>
      <c r="D34" t="s">
        <v>544</v>
      </c>
      <c r="E34">
        <v>12300</v>
      </c>
      <c r="R34" t="s">
        <v>26</v>
      </c>
      <c r="S34" s="2">
        <f t="shared" si="1"/>
        <v>1182980</v>
      </c>
      <c r="T34" s="2">
        <f t="shared" si="3"/>
        <v>808200</v>
      </c>
      <c r="U34" s="2">
        <f t="shared" si="3"/>
        <v>560300</v>
      </c>
      <c r="V34" s="2">
        <f t="shared" si="3"/>
        <v>1293000</v>
      </c>
      <c r="W34" s="2">
        <f t="shared" si="3"/>
        <v>2503800</v>
      </c>
      <c r="X34" s="2">
        <f t="shared" si="3"/>
        <v>749600</v>
      </c>
      <c r="Y34" s="2" cm="1">
        <f t="array" ref="Y34">_xlfn.XLOOKUP(Y$1&amp;$R34,$C$3:$C$1662&amp;$D$3:$D$1662,$E$3:$E$1662,0,0,1)</f>
        <v>14000</v>
      </c>
      <c r="Z34" s="2" cm="1">
        <f t="array" ref="Z34">_xlfn.XLOOKUP(Z$1&amp;$R34,$C$3:$C$1662&amp;$D$3:$D$1662,$E$3:$E$1662,0,0,1)</f>
        <v>4600</v>
      </c>
      <c r="AA34" s="2" cm="1">
        <f t="array" ref="AA34">_xlfn.XLOOKUP(AA$1&amp;$R34,$C$3:$C$1662&amp;$D$3:$D$1662,$E$3:$E$1662,0,0,1)</f>
        <v>16000</v>
      </c>
      <c r="AB34" s="2" cm="1">
        <f t="array" ref="AB34">_xlfn.XLOOKUP(AB$1&amp;$R34,$C$3:$C$1662&amp;$D$3:$D$1662,$E$3:$E$1662,0,0,1)</f>
        <v>33600</v>
      </c>
      <c r="AC34" s="2" cm="1">
        <f t="array" ref="AC34">_xlfn.XLOOKUP(AC$1&amp;$R34,$C$3:$C$1662&amp;$D$3:$D$1662,$E$3:$E$1662,0,0,1)</f>
        <v>6400</v>
      </c>
    </row>
    <row r="35" spans="3:29" x14ac:dyDescent="0.4">
      <c r="C35" t="s">
        <v>758</v>
      </c>
      <c r="D35" t="s">
        <v>545</v>
      </c>
      <c r="E35">
        <v>6400</v>
      </c>
      <c r="R35" t="s">
        <v>99</v>
      </c>
      <c r="S35" s="2">
        <f t="shared" si="1"/>
        <v>1204020</v>
      </c>
      <c r="T35" s="2">
        <f t="shared" si="3"/>
        <v>838600</v>
      </c>
      <c r="U35" s="2">
        <f t="shared" si="3"/>
        <v>570100</v>
      </c>
      <c r="V35" s="2">
        <f t="shared" si="3"/>
        <v>1305800</v>
      </c>
      <c r="W35" s="2">
        <f t="shared" si="3"/>
        <v>2541700</v>
      </c>
      <c r="X35" s="2">
        <f t="shared" si="3"/>
        <v>763900</v>
      </c>
      <c r="Y35" s="2" cm="1">
        <f t="array" ref="Y35">_xlfn.XLOOKUP(Y$1&amp;$R35,$C$3:$C$1662&amp;$D$3:$D$1662,$E$3:$E$1662,0,0,1)</f>
        <v>30400</v>
      </c>
      <c r="Z35" s="2" cm="1">
        <f t="array" ref="Z35">_xlfn.XLOOKUP(Z$1&amp;$R35,$C$3:$C$1662&amp;$D$3:$D$1662,$E$3:$E$1662,0,0,1)</f>
        <v>9800</v>
      </c>
      <c r="AA35" s="2" cm="1">
        <f t="array" ref="AA35">_xlfn.XLOOKUP(AA$1&amp;$R35,$C$3:$C$1662&amp;$D$3:$D$1662,$E$3:$E$1662,0,0,1)</f>
        <v>12800</v>
      </c>
      <c r="AB35" s="2" cm="1">
        <f t="array" ref="AB35">_xlfn.XLOOKUP(AB$1&amp;$R35,$C$3:$C$1662&amp;$D$3:$D$1662,$E$3:$E$1662,0,0,1)</f>
        <v>37900</v>
      </c>
      <c r="AC35" s="2" cm="1">
        <f t="array" ref="AC35">_xlfn.XLOOKUP(AC$1&amp;$R35,$C$3:$C$1662&amp;$D$3:$D$1662,$E$3:$E$1662,0,0,1)</f>
        <v>14300</v>
      </c>
    </row>
    <row r="36" spans="3:29" x14ac:dyDescent="0.4">
      <c r="C36" t="s">
        <v>758</v>
      </c>
      <c r="D36" t="s">
        <v>546</v>
      </c>
      <c r="E36">
        <v>14300</v>
      </c>
      <c r="R36" t="s">
        <v>83</v>
      </c>
      <c r="S36" s="2">
        <f t="shared" si="1"/>
        <v>1211860</v>
      </c>
      <c r="T36" s="2">
        <f t="shared" ref="T36:X51" si="4">T35+Y36</f>
        <v>847800</v>
      </c>
      <c r="U36" s="2">
        <f t="shared" si="4"/>
        <v>574300</v>
      </c>
      <c r="V36" s="2">
        <f t="shared" si="4"/>
        <v>1314000</v>
      </c>
      <c r="W36" s="2">
        <f t="shared" si="4"/>
        <v>2549800</v>
      </c>
      <c r="X36" s="2">
        <f t="shared" si="4"/>
        <v>773400</v>
      </c>
      <c r="Y36" s="2" cm="1">
        <f t="array" ref="Y36">_xlfn.XLOOKUP(Y$1&amp;$R36,$C$3:$C$1662&amp;$D$3:$D$1662,$E$3:$E$1662,0,0,1)</f>
        <v>9200</v>
      </c>
      <c r="Z36" s="2" cm="1">
        <f t="array" ref="Z36">_xlfn.XLOOKUP(Z$1&amp;$R36,$C$3:$C$1662&amp;$D$3:$D$1662,$E$3:$E$1662,0,0,1)</f>
        <v>4200</v>
      </c>
      <c r="AA36" s="2" cm="1">
        <f t="array" ref="AA36">_xlfn.XLOOKUP(AA$1&amp;$R36,$C$3:$C$1662&amp;$D$3:$D$1662,$E$3:$E$1662,0,0,1)</f>
        <v>8200</v>
      </c>
      <c r="AB36" s="2" cm="1">
        <f t="array" ref="AB36">_xlfn.XLOOKUP(AB$1&amp;$R36,$C$3:$C$1662&amp;$D$3:$D$1662,$E$3:$E$1662,0,0,1)</f>
        <v>8100</v>
      </c>
      <c r="AC36" s="2" cm="1">
        <f t="array" ref="AC36">_xlfn.XLOOKUP(AC$1&amp;$R36,$C$3:$C$1662&amp;$D$3:$D$1662,$E$3:$E$1662,0,0,1)</f>
        <v>9500</v>
      </c>
    </row>
    <row r="37" spans="3:29" x14ac:dyDescent="0.4">
      <c r="C37" t="s">
        <v>758</v>
      </c>
      <c r="D37" t="s">
        <v>547</v>
      </c>
      <c r="E37">
        <v>9500</v>
      </c>
      <c r="R37" t="s">
        <v>152</v>
      </c>
      <c r="S37" s="2">
        <f t="shared" si="1"/>
        <v>1232380</v>
      </c>
      <c r="T37" s="2">
        <f t="shared" si="4"/>
        <v>868400</v>
      </c>
      <c r="U37" s="2">
        <f t="shared" si="4"/>
        <v>578600</v>
      </c>
      <c r="V37" s="2">
        <f t="shared" si="4"/>
        <v>1326400</v>
      </c>
      <c r="W37" s="2">
        <f t="shared" si="4"/>
        <v>2570200</v>
      </c>
      <c r="X37" s="2">
        <f t="shared" si="4"/>
        <v>818300</v>
      </c>
      <c r="Y37" s="2" cm="1">
        <f t="array" ref="Y37">_xlfn.XLOOKUP(Y$1&amp;$R37,$C$3:$C$1662&amp;$D$3:$D$1662,$E$3:$E$1662,0,0,1)</f>
        <v>20600</v>
      </c>
      <c r="Z37" s="2" cm="1">
        <f t="array" ref="Z37">_xlfn.XLOOKUP(Z$1&amp;$R37,$C$3:$C$1662&amp;$D$3:$D$1662,$E$3:$E$1662,0,0,1)</f>
        <v>4300</v>
      </c>
      <c r="AA37" s="2" cm="1">
        <f t="array" ref="AA37">_xlfn.XLOOKUP(AA$1&amp;$R37,$C$3:$C$1662&amp;$D$3:$D$1662,$E$3:$E$1662,0,0,1)</f>
        <v>12400</v>
      </c>
      <c r="AB37" s="2" cm="1">
        <f t="array" ref="AB37">_xlfn.XLOOKUP(AB$1&amp;$R37,$C$3:$C$1662&amp;$D$3:$D$1662,$E$3:$E$1662,0,0,1)</f>
        <v>20400</v>
      </c>
      <c r="AC37" s="2" cm="1">
        <f t="array" ref="AC37">_xlfn.XLOOKUP(AC$1&amp;$R37,$C$3:$C$1662&amp;$D$3:$D$1662,$E$3:$E$1662,0,0,1)</f>
        <v>44900</v>
      </c>
    </row>
    <row r="38" spans="3:29" x14ac:dyDescent="0.4">
      <c r="C38" t="s">
        <v>758</v>
      </c>
      <c r="D38" t="s">
        <v>548</v>
      </c>
      <c r="E38">
        <v>44900</v>
      </c>
      <c r="R38" t="s">
        <v>33</v>
      </c>
      <c r="S38" s="2">
        <f t="shared" si="1"/>
        <v>1254180</v>
      </c>
      <c r="T38" s="2">
        <f t="shared" si="4"/>
        <v>884300</v>
      </c>
      <c r="U38" s="2">
        <f t="shared" si="4"/>
        <v>584000</v>
      </c>
      <c r="V38" s="2">
        <f t="shared" si="4"/>
        <v>1341200</v>
      </c>
      <c r="W38" s="2">
        <f t="shared" si="4"/>
        <v>2597500</v>
      </c>
      <c r="X38" s="2">
        <f t="shared" si="4"/>
        <v>863900</v>
      </c>
      <c r="Y38" s="2" cm="1">
        <f t="array" ref="Y38">_xlfn.XLOOKUP(Y$1&amp;$R38,$C$3:$C$1662&amp;$D$3:$D$1662,$E$3:$E$1662,0,0,1)</f>
        <v>15900</v>
      </c>
      <c r="Z38" s="2" cm="1">
        <f t="array" ref="Z38">_xlfn.XLOOKUP(Z$1&amp;$R38,$C$3:$C$1662&amp;$D$3:$D$1662,$E$3:$E$1662,0,0,1)</f>
        <v>5400</v>
      </c>
      <c r="AA38" s="2" cm="1">
        <f t="array" ref="AA38">_xlfn.XLOOKUP(AA$1&amp;$R38,$C$3:$C$1662&amp;$D$3:$D$1662,$E$3:$E$1662,0,0,1)</f>
        <v>14800</v>
      </c>
      <c r="AB38" s="2" cm="1">
        <f t="array" ref="AB38">_xlfn.XLOOKUP(AB$1&amp;$R38,$C$3:$C$1662&amp;$D$3:$D$1662,$E$3:$E$1662,0,0,1)</f>
        <v>27300</v>
      </c>
      <c r="AC38" s="2" cm="1">
        <f t="array" ref="AC38">_xlfn.XLOOKUP(AC$1&amp;$R38,$C$3:$C$1662&amp;$D$3:$D$1662,$E$3:$E$1662,0,0,1)</f>
        <v>45600</v>
      </c>
    </row>
    <row r="39" spans="3:29" x14ac:dyDescent="0.4">
      <c r="C39" t="s">
        <v>758</v>
      </c>
      <c r="D39" t="s">
        <v>549</v>
      </c>
      <c r="E39">
        <v>45600</v>
      </c>
      <c r="R39" t="s">
        <v>51</v>
      </c>
      <c r="S39" s="2">
        <f t="shared" si="1"/>
        <v>1271580</v>
      </c>
      <c r="T39" s="2">
        <f t="shared" si="4"/>
        <v>888600</v>
      </c>
      <c r="U39" s="2">
        <f t="shared" si="4"/>
        <v>588500</v>
      </c>
      <c r="V39" s="2">
        <f t="shared" si="4"/>
        <v>1365500</v>
      </c>
      <c r="W39" s="2">
        <f t="shared" si="4"/>
        <v>2620000</v>
      </c>
      <c r="X39" s="2">
        <f t="shared" si="4"/>
        <v>895300</v>
      </c>
      <c r="Y39" s="2" cm="1">
        <f t="array" ref="Y39">_xlfn.XLOOKUP(Y$1&amp;$R39,$C$3:$C$1662&amp;$D$3:$D$1662,$E$3:$E$1662,0,0,1)</f>
        <v>4300</v>
      </c>
      <c r="Z39" s="2" cm="1">
        <f t="array" ref="Z39">_xlfn.XLOOKUP(Z$1&amp;$R39,$C$3:$C$1662&amp;$D$3:$D$1662,$E$3:$E$1662,0,0,1)</f>
        <v>4500</v>
      </c>
      <c r="AA39" s="2" cm="1">
        <f t="array" ref="AA39">_xlfn.XLOOKUP(AA$1&amp;$R39,$C$3:$C$1662&amp;$D$3:$D$1662,$E$3:$E$1662,0,0,1)</f>
        <v>24300</v>
      </c>
      <c r="AB39" s="2" cm="1">
        <f t="array" ref="AB39">_xlfn.XLOOKUP(AB$1&amp;$R39,$C$3:$C$1662&amp;$D$3:$D$1662,$E$3:$E$1662,0,0,1)</f>
        <v>22500</v>
      </c>
      <c r="AC39" s="2" cm="1">
        <f t="array" ref="AC39">_xlfn.XLOOKUP(AC$1&amp;$R39,$C$3:$C$1662&amp;$D$3:$D$1662,$E$3:$E$1662,0,0,1)</f>
        <v>31400</v>
      </c>
    </row>
    <row r="40" spans="3:29" x14ac:dyDescent="0.4">
      <c r="C40" t="s">
        <v>758</v>
      </c>
      <c r="D40" t="s">
        <v>550</v>
      </c>
      <c r="E40">
        <v>31400</v>
      </c>
      <c r="R40" t="s">
        <v>280</v>
      </c>
      <c r="S40" s="2">
        <f t="shared" si="1"/>
        <v>1313160</v>
      </c>
      <c r="T40" s="2">
        <f t="shared" si="4"/>
        <v>902900</v>
      </c>
      <c r="U40" s="2">
        <f t="shared" si="4"/>
        <v>592700</v>
      </c>
      <c r="V40" s="2">
        <f t="shared" si="4"/>
        <v>1432800</v>
      </c>
      <c r="W40" s="2">
        <f t="shared" si="4"/>
        <v>2633800</v>
      </c>
      <c r="X40" s="2">
        <f t="shared" si="4"/>
        <v>1003600</v>
      </c>
      <c r="Y40" s="2" cm="1">
        <f t="array" ref="Y40">_xlfn.XLOOKUP(Y$1&amp;$R40,$C$3:$C$1662&amp;$D$3:$D$1662,$E$3:$E$1662,0,0,1)</f>
        <v>14300</v>
      </c>
      <c r="Z40" s="2" cm="1">
        <f t="array" ref="Z40">_xlfn.XLOOKUP(Z$1&amp;$R40,$C$3:$C$1662&amp;$D$3:$D$1662,$E$3:$E$1662,0,0,1)</f>
        <v>4200</v>
      </c>
      <c r="AA40" s="2" cm="1">
        <f t="array" ref="AA40">_xlfn.XLOOKUP(AA$1&amp;$R40,$C$3:$C$1662&amp;$D$3:$D$1662,$E$3:$E$1662,0,0,1)</f>
        <v>67300</v>
      </c>
      <c r="AB40" s="2" cm="1">
        <f t="array" ref="AB40">_xlfn.XLOOKUP(AB$1&amp;$R40,$C$3:$C$1662&amp;$D$3:$D$1662,$E$3:$E$1662,0,0,1)</f>
        <v>13800</v>
      </c>
      <c r="AC40" s="2" cm="1">
        <f t="array" ref="AC40">_xlfn.XLOOKUP(AC$1&amp;$R40,$C$3:$C$1662&amp;$D$3:$D$1662,$E$3:$E$1662,0,0,1)</f>
        <v>108300</v>
      </c>
    </row>
    <row r="41" spans="3:29" x14ac:dyDescent="0.4">
      <c r="C41" t="s">
        <v>758</v>
      </c>
      <c r="D41" t="s">
        <v>551</v>
      </c>
      <c r="E41">
        <v>108300</v>
      </c>
      <c r="R41" t="s">
        <v>154</v>
      </c>
      <c r="S41" s="2">
        <f t="shared" si="1"/>
        <v>1349400</v>
      </c>
      <c r="T41" s="2">
        <f t="shared" si="4"/>
        <v>916300</v>
      </c>
      <c r="U41" s="2">
        <f t="shared" si="4"/>
        <v>598500</v>
      </c>
      <c r="V41" s="2">
        <f t="shared" si="4"/>
        <v>1444900</v>
      </c>
      <c r="W41" s="2">
        <f t="shared" si="4"/>
        <v>2746000</v>
      </c>
      <c r="X41" s="2">
        <f t="shared" si="4"/>
        <v>1041300</v>
      </c>
      <c r="Y41" s="2" cm="1">
        <f t="array" ref="Y41">_xlfn.XLOOKUP(Y$1&amp;$R41,$C$3:$C$1662&amp;$D$3:$D$1662,$E$3:$E$1662,0,0,1)</f>
        <v>13400</v>
      </c>
      <c r="Z41" s="2" cm="1">
        <f t="array" ref="Z41">_xlfn.XLOOKUP(Z$1&amp;$R41,$C$3:$C$1662&amp;$D$3:$D$1662,$E$3:$E$1662,0,0,1)</f>
        <v>5800</v>
      </c>
      <c r="AA41" s="2" cm="1">
        <f t="array" ref="AA41">_xlfn.XLOOKUP(AA$1&amp;$R41,$C$3:$C$1662&amp;$D$3:$D$1662,$E$3:$E$1662,0,0,1)</f>
        <v>12100</v>
      </c>
      <c r="AB41" s="2" cm="1">
        <f t="array" ref="AB41">_xlfn.XLOOKUP(AB$1&amp;$R41,$C$3:$C$1662&amp;$D$3:$D$1662,$E$3:$E$1662,0,0,1)</f>
        <v>112200</v>
      </c>
      <c r="AC41" s="2" cm="1">
        <f t="array" ref="AC41">_xlfn.XLOOKUP(AC$1&amp;$R41,$C$3:$C$1662&amp;$D$3:$D$1662,$E$3:$E$1662,0,0,1)</f>
        <v>37700</v>
      </c>
    </row>
    <row r="42" spans="3:29" x14ac:dyDescent="0.4">
      <c r="C42" t="s">
        <v>758</v>
      </c>
      <c r="D42" t="s">
        <v>552</v>
      </c>
      <c r="E42">
        <v>37700</v>
      </c>
      <c r="R42" t="s">
        <v>133</v>
      </c>
      <c r="S42" s="2">
        <f t="shared" si="1"/>
        <v>1371700</v>
      </c>
      <c r="T42" s="2">
        <f t="shared" si="4"/>
        <v>933700</v>
      </c>
      <c r="U42" s="2">
        <f t="shared" si="4"/>
        <v>614600</v>
      </c>
      <c r="V42" s="2">
        <f t="shared" si="4"/>
        <v>1454500</v>
      </c>
      <c r="W42" s="2">
        <f t="shared" si="4"/>
        <v>2775400</v>
      </c>
      <c r="X42" s="2">
        <f t="shared" si="4"/>
        <v>1080300</v>
      </c>
      <c r="Y42" s="2" cm="1">
        <f t="array" ref="Y42">_xlfn.XLOOKUP(Y$1&amp;$R42,$C$3:$C$1662&amp;$D$3:$D$1662,$E$3:$E$1662,0,0,1)</f>
        <v>17400</v>
      </c>
      <c r="Z42" s="2" cm="1">
        <f t="array" ref="Z42">_xlfn.XLOOKUP(Z$1&amp;$R42,$C$3:$C$1662&amp;$D$3:$D$1662,$E$3:$E$1662,0,0,1)</f>
        <v>16100</v>
      </c>
      <c r="AA42" s="2" cm="1">
        <f t="array" ref="AA42">_xlfn.XLOOKUP(AA$1&amp;$R42,$C$3:$C$1662&amp;$D$3:$D$1662,$E$3:$E$1662,0,0,1)</f>
        <v>9600</v>
      </c>
      <c r="AB42" s="2" cm="1">
        <f t="array" ref="AB42">_xlfn.XLOOKUP(AB$1&amp;$R42,$C$3:$C$1662&amp;$D$3:$D$1662,$E$3:$E$1662,0,0,1)</f>
        <v>29400</v>
      </c>
      <c r="AC42" s="2" cm="1">
        <f t="array" ref="AC42">_xlfn.XLOOKUP(AC$1&amp;$R42,$C$3:$C$1662&amp;$D$3:$D$1662,$E$3:$E$1662,0,0,1)</f>
        <v>39000</v>
      </c>
    </row>
    <row r="43" spans="3:29" x14ac:dyDescent="0.4">
      <c r="C43" t="s">
        <v>758</v>
      </c>
      <c r="D43" t="s">
        <v>553</v>
      </c>
      <c r="E43">
        <v>39000</v>
      </c>
      <c r="R43" t="s">
        <v>113</v>
      </c>
      <c r="S43" s="2">
        <f t="shared" si="1"/>
        <v>1397540</v>
      </c>
      <c r="T43" s="2">
        <f t="shared" si="4"/>
        <v>978400</v>
      </c>
      <c r="U43" s="2">
        <f t="shared" si="4"/>
        <v>627900</v>
      </c>
      <c r="V43" s="2">
        <f t="shared" si="4"/>
        <v>1467100</v>
      </c>
      <c r="W43" s="2">
        <f t="shared" si="4"/>
        <v>2800100</v>
      </c>
      <c r="X43" s="2">
        <f t="shared" si="4"/>
        <v>1114200</v>
      </c>
      <c r="Y43" s="2" cm="1">
        <f t="array" ref="Y43">_xlfn.XLOOKUP(Y$1&amp;$R43,$C$3:$C$1662&amp;$D$3:$D$1662,$E$3:$E$1662,0,0,1)</f>
        <v>44700</v>
      </c>
      <c r="Z43" s="2" cm="1">
        <f t="array" ref="Z43">_xlfn.XLOOKUP(Z$1&amp;$R43,$C$3:$C$1662&amp;$D$3:$D$1662,$E$3:$E$1662,0,0,1)</f>
        <v>13300</v>
      </c>
      <c r="AA43" s="2" cm="1">
        <f t="array" ref="AA43">_xlfn.XLOOKUP(AA$1&amp;$R43,$C$3:$C$1662&amp;$D$3:$D$1662,$E$3:$E$1662,0,0,1)</f>
        <v>12600</v>
      </c>
      <c r="AB43" s="2" cm="1">
        <f t="array" ref="AB43">_xlfn.XLOOKUP(AB$1&amp;$R43,$C$3:$C$1662&amp;$D$3:$D$1662,$E$3:$E$1662,0,0,1)</f>
        <v>24700</v>
      </c>
      <c r="AC43" s="2" cm="1">
        <f t="array" ref="AC43">_xlfn.XLOOKUP(AC$1&amp;$R43,$C$3:$C$1662&amp;$D$3:$D$1662,$E$3:$E$1662,0,0,1)</f>
        <v>33900</v>
      </c>
    </row>
    <row r="44" spans="3:29" x14ac:dyDescent="0.4">
      <c r="C44" t="s">
        <v>758</v>
      </c>
      <c r="D44" t="s">
        <v>554</v>
      </c>
      <c r="E44">
        <v>33900</v>
      </c>
      <c r="R44" t="s">
        <v>49</v>
      </c>
      <c r="S44" s="2">
        <f t="shared" si="1"/>
        <v>1416760</v>
      </c>
      <c r="T44" s="2">
        <f t="shared" si="4"/>
        <v>992600</v>
      </c>
      <c r="U44" s="2">
        <f t="shared" si="4"/>
        <v>635200</v>
      </c>
      <c r="V44" s="2">
        <f t="shared" si="4"/>
        <v>1479700</v>
      </c>
      <c r="W44" s="2">
        <f t="shared" si="4"/>
        <v>2843400</v>
      </c>
      <c r="X44" s="2">
        <f t="shared" si="4"/>
        <v>1132900</v>
      </c>
      <c r="Y44" s="2" cm="1">
        <f t="array" ref="Y44">_xlfn.XLOOKUP(Y$1&amp;$R44,$C$3:$C$1662&amp;$D$3:$D$1662,$E$3:$E$1662,0,0,1)</f>
        <v>14200</v>
      </c>
      <c r="Z44" s="2" cm="1">
        <f t="array" ref="Z44">_xlfn.XLOOKUP(Z$1&amp;$R44,$C$3:$C$1662&amp;$D$3:$D$1662,$E$3:$E$1662,0,0,1)</f>
        <v>7300</v>
      </c>
      <c r="AA44" s="2" cm="1">
        <f t="array" ref="AA44">_xlfn.XLOOKUP(AA$1&amp;$R44,$C$3:$C$1662&amp;$D$3:$D$1662,$E$3:$E$1662,0,0,1)</f>
        <v>12600</v>
      </c>
      <c r="AB44" s="2" cm="1">
        <f t="array" ref="AB44">_xlfn.XLOOKUP(AB$1&amp;$R44,$C$3:$C$1662&amp;$D$3:$D$1662,$E$3:$E$1662,0,0,1)</f>
        <v>43300</v>
      </c>
      <c r="AC44" s="2" cm="1">
        <f t="array" ref="AC44">_xlfn.XLOOKUP(AC$1&amp;$R44,$C$3:$C$1662&amp;$D$3:$D$1662,$E$3:$E$1662,0,0,1)</f>
        <v>18700</v>
      </c>
    </row>
    <row r="45" spans="3:29" x14ac:dyDescent="0.4">
      <c r="C45" t="s">
        <v>758</v>
      </c>
      <c r="D45" t="s">
        <v>555</v>
      </c>
      <c r="E45">
        <v>18700</v>
      </c>
      <c r="R45" t="s">
        <v>242</v>
      </c>
      <c r="S45" s="2">
        <f t="shared" si="1"/>
        <v>1424440</v>
      </c>
      <c r="T45" s="2">
        <f t="shared" si="4"/>
        <v>997300</v>
      </c>
      <c r="U45" s="2">
        <f t="shared" si="4"/>
        <v>638900</v>
      </c>
      <c r="V45" s="2">
        <f t="shared" si="4"/>
        <v>1487100</v>
      </c>
      <c r="W45" s="2">
        <f t="shared" si="4"/>
        <v>2856300</v>
      </c>
      <c r="X45" s="2">
        <f t="shared" si="4"/>
        <v>1142600</v>
      </c>
      <c r="Y45" s="2" cm="1">
        <f t="array" ref="Y45">_xlfn.XLOOKUP(Y$1&amp;$R45,$C$3:$C$1662&amp;$D$3:$D$1662,$E$3:$E$1662,0,0,1)</f>
        <v>4700</v>
      </c>
      <c r="Z45" s="2" cm="1">
        <f t="array" ref="Z45">_xlfn.XLOOKUP(Z$1&amp;$R45,$C$3:$C$1662&amp;$D$3:$D$1662,$E$3:$E$1662,0,0,1)</f>
        <v>3700</v>
      </c>
      <c r="AA45" s="2" cm="1">
        <f t="array" ref="AA45">_xlfn.XLOOKUP(AA$1&amp;$R45,$C$3:$C$1662&amp;$D$3:$D$1662,$E$3:$E$1662,0,0,1)</f>
        <v>7400</v>
      </c>
      <c r="AB45" s="2" cm="1">
        <f t="array" ref="AB45">_xlfn.XLOOKUP(AB$1&amp;$R45,$C$3:$C$1662&amp;$D$3:$D$1662,$E$3:$E$1662,0,0,1)</f>
        <v>12900</v>
      </c>
      <c r="AC45" s="2" cm="1">
        <f t="array" ref="AC45">_xlfn.XLOOKUP(AC$1&amp;$R45,$C$3:$C$1662&amp;$D$3:$D$1662,$E$3:$E$1662,0,0,1)</f>
        <v>9700</v>
      </c>
    </row>
    <row r="46" spans="3:29" x14ac:dyDescent="0.4">
      <c r="C46" t="s">
        <v>758</v>
      </c>
      <c r="D46" t="s">
        <v>556</v>
      </c>
      <c r="E46">
        <v>9700</v>
      </c>
      <c r="R46" t="s">
        <v>126</v>
      </c>
      <c r="S46" s="2">
        <f t="shared" si="1"/>
        <v>1435720</v>
      </c>
      <c r="T46" s="2">
        <f t="shared" si="4"/>
        <v>1012900</v>
      </c>
      <c r="U46" s="2">
        <f t="shared" si="4"/>
        <v>645000</v>
      </c>
      <c r="V46" s="2">
        <f t="shared" si="4"/>
        <v>1497600</v>
      </c>
      <c r="W46" s="2">
        <f t="shared" si="4"/>
        <v>2874700</v>
      </c>
      <c r="X46" s="2">
        <f t="shared" si="4"/>
        <v>1148400</v>
      </c>
      <c r="Y46" s="2" cm="1">
        <f t="array" ref="Y46">_xlfn.XLOOKUP(Y$1&amp;$R46,$C$3:$C$1662&amp;$D$3:$D$1662,$E$3:$E$1662,0,0,1)</f>
        <v>15600</v>
      </c>
      <c r="Z46" s="2" cm="1">
        <f t="array" ref="Z46">_xlfn.XLOOKUP(Z$1&amp;$R46,$C$3:$C$1662&amp;$D$3:$D$1662,$E$3:$E$1662,0,0,1)</f>
        <v>6100</v>
      </c>
      <c r="AA46" s="2" cm="1">
        <f t="array" ref="AA46">_xlfn.XLOOKUP(AA$1&amp;$R46,$C$3:$C$1662&amp;$D$3:$D$1662,$E$3:$E$1662,0,0,1)</f>
        <v>10500</v>
      </c>
      <c r="AB46" s="2" cm="1">
        <f t="array" ref="AB46">_xlfn.XLOOKUP(AB$1&amp;$R46,$C$3:$C$1662&amp;$D$3:$D$1662,$E$3:$E$1662,0,0,1)</f>
        <v>18400</v>
      </c>
      <c r="AC46" s="2" cm="1">
        <f t="array" ref="AC46">_xlfn.XLOOKUP(AC$1&amp;$R46,$C$3:$C$1662&amp;$D$3:$D$1662,$E$3:$E$1662,0,0,1)</f>
        <v>5800</v>
      </c>
    </row>
    <row r="47" spans="3:29" x14ac:dyDescent="0.4">
      <c r="C47" t="s">
        <v>758</v>
      </c>
      <c r="D47" t="s">
        <v>557</v>
      </c>
      <c r="E47">
        <v>5800</v>
      </c>
      <c r="R47" t="s">
        <v>170</v>
      </c>
      <c r="S47" s="2">
        <f t="shared" si="1"/>
        <v>1454500</v>
      </c>
      <c r="T47" s="2">
        <f t="shared" si="4"/>
        <v>1035000</v>
      </c>
      <c r="U47" s="2">
        <f t="shared" si="4"/>
        <v>654400</v>
      </c>
      <c r="V47" s="2">
        <f t="shared" si="4"/>
        <v>1521000</v>
      </c>
      <c r="W47" s="2">
        <f t="shared" si="4"/>
        <v>2897100</v>
      </c>
      <c r="X47" s="2">
        <f t="shared" si="4"/>
        <v>1165000</v>
      </c>
      <c r="Y47" s="2" cm="1">
        <f t="array" ref="Y47">_xlfn.XLOOKUP(Y$1&amp;$R47,$C$3:$C$1662&amp;$D$3:$D$1662,$E$3:$E$1662,0,0,1)</f>
        <v>22100</v>
      </c>
      <c r="Z47" s="2" cm="1">
        <f t="array" ref="Z47">_xlfn.XLOOKUP(Z$1&amp;$R47,$C$3:$C$1662&amp;$D$3:$D$1662,$E$3:$E$1662,0,0,1)</f>
        <v>9400</v>
      </c>
      <c r="AA47" s="2" cm="1">
        <f t="array" ref="AA47">_xlfn.XLOOKUP(AA$1&amp;$R47,$C$3:$C$1662&amp;$D$3:$D$1662,$E$3:$E$1662,0,0,1)</f>
        <v>23400</v>
      </c>
      <c r="AB47" s="2" cm="1">
        <f t="array" ref="AB47">_xlfn.XLOOKUP(AB$1&amp;$R47,$C$3:$C$1662&amp;$D$3:$D$1662,$E$3:$E$1662,0,0,1)</f>
        <v>22400</v>
      </c>
      <c r="AC47" s="2" cm="1">
        <f t="array" ref="AC47">_xlfn.XLOOKUP(AC$1&amp;$R47,$C$3:$C$1662&amp;$D$3:$D$1662,$E$3:$E$1662,0,0,1)</f>
        <v>16600</v>
      </c>
    </row>
    <row r="48" spans="3:29" x14ac:dyDescent="0.4">
      <c r="C48" t="s">
        <v>758</v>
      </c>
      <c r="D48" t="s">
        <v>558</v>
      </c>
      <c r="E48">
        <v>16600</v>
      </c>
      <c r="R48" t="s">
        <v>174</v>
      </c>
      <c r="S48" s="2">
        <f t="shared" si="1"/>
        <v>1470340</v>
      </c>
      <c r="T48" s="2">
        <f t="shared" si="4"/>
        <v>1057900</v>
      </c>
      <c r="U48" s="2">
        <f t="shared" si="4"/>
        <v>657700</v>
      </c>
      <c r="V48" s="2">
        <f t="shared" si="4"/>
        <v>1542600</v>
      </c>
      <c r="W48" s="2">
        <f t="shared" si="4"/>
        <v>2920900</v>
      </c>
      <c r="X48" s="2">
        <f t="shared" si="4"/>
        <v>1172600</v>
      </c>
      <c r="Y48" s="2" cm="1">
        <f t="array" ref="Y48">_xlfn.XLOOKUP(Y$1&amp;$R48,$C$3:$C$1662&amp;$D$3:$D$1662,$E$3:$E$1662,0,0,1)</f>
        <v>22900</v>
      </c>
      <c r="Z48" s="2" cm="1">
        <f t="array" ref="Z48">_xlfn.XLOOKUP(Z$1&amp;$R48,$C$3:$C$1662&amp;$D$3:$D$1662,$E$3:$E$1662,0,0,1)</f>
        <v>3300</v>
      </c>
      <c r="AA48" s="2" cm="1">
        <f t="array" ref="AA48">_xlfn.XLOOKUP(AA$1&amp;$R48,$C$3:$C$1662&amp;$D$3:$D$1662,$E$3:$E$1662,0,0,1)</f>
        <v>21600</v>
      </c>
      <c r="AB48" s="2" cm="1">
        <f t="array" ref="AB48">_xlfn.XLOOKUP(AB$1&amp;$R48,$C$3:$C$1662&amp;$D$3:$D$1662,$E$3:$E$1662,0,0,1)</f>
        <v>23800</v>
      </c>
      <c r="AC48" s="2" cm="1">
        <f t="array" ref="AC48">_xlfn.XLOOKUP(AC$1&amp;$R48,$C$3:$C$1662&amp;$D$3:$D$1662,$E$3:$E$1662,0,0,1)</f>
        <v>7600</v>
      </c>
    </row>
    <row r="49" spans="3:29" x14ac:dyDescent="0.4">
      <c r="C49" t="s">
        <v>758</v>
      </c>
      <c r="D49" t="s">
        <v>559</v>
      </c>
      <c r="E49">
        <v>7600</v>
      </c>
      <c r="R49" t="s">
        <v>179</v>
      </c>
      <c r="S49" s="2">
        <f t="shared" si="1"/>
        <v>1493480</v>
      </c>
      <c r="T49" s="2">
        <f t="shared" si="4"/>
        <v>1071800</v>
      </c>
      <c r="U49" s="2">
        <f t="shared" si="4"/>
        <v>671500</v>
      </c>
      <c r="V49" s="2">
        <f t="shared" si="4"/>
        <v>1569500</v>
      </c>
      <c r="W49" s="2">
        <f t="shared" si="4"/>
        <v>2941700</v>
      </c>
      <c r="X49" s="2">
        <f t="shared" si="4"/>
        <v>1212900</v>
      </c>
      <c r="Y49" s="2" cm="1">
        <f t="array" ref="Y49">_xlfn.XLOOKUP(Y$1&amp;$R49,$C$3:$C$1662&amp;$D$3:$D$1662,$E$3:$E$1662,0,0,1)</f>
        <v>13900</v>
      </c>
      <c r="Z49" s="2" cm="1">
        <f t="array" ref="Z49">_xlfn.XLOOKUP(Z$1&amp;$R49,$C$3:$C$1662&amp;$D$3:$D$1662,$E$3:$E$1662,0,0,1)</f>
        <v>13800</v>
      </c>
      <c r="AA49" s="2" cm="1">
        <f t="array" ref="AA49">_xlfn.XLOOKUP(AA$1&amp;$R49,$C$3:$C$1662&amp;$D$3:$D$1662,$E$3:$E$1662,0,0,1)</f>
        <v>26900</v>
      </c>
      <c r="AB49" s="2" cm="1">
        <f t="array" ref="AB49">_xlfn.XLOOKUP(AB$1&amp;$R49,$C$3:$C$1662&amp;$D$3:$D$1662,$E$3:$E$1662,0,0,1)</f>
        <v>20800</v>
      </c>
      <c r="AC49" s="2" cm="1">
        <f t="array" ref="AC49">_xlfn.XLOOKUP(AC$1&amp;$R49,$C$3:$C$1662&amp;$D$3:$D$1662,$E$3:$E$1662,0,0,1)</f>
        <v>40300</v>
      </c>
    </row>
    <row r="50" spans="3:29" x14ac:dyDescent="0.4">
      <c r="C50" t="s">
        <v>758</v>
      </c>
      <c r="D50" t="s">
        <v>560</v>
      </c>
      <c r="E50">
        <v>40300</v>
      </c>
      <c r="R50" t="s">
        <v>223</v>
      </c>
      <c r="S50" s="2">
        <f t="shared" si="1"/>
        <v>1511040</v>
      </c>
      <c r="T50" s="2">
        <f t="shared" si="4"/>
        <v>1094500</v>
      </c>
      <c r="U50" s="2">
        <f t="shared" si="4"/>
        <v>675700</v>
      </c>
      <c r="V50" s="2">
        <f t="shared" si="4"/>
        <v>1601800</v>
      </c>
      <c r="W50" s="2">
        <f t="shared" si="4"/>
        <v>2959700</v>
      </c>
      <c r="X50" s="2">
        <f t="shared" si="4"/>
        <v>1223500</v>
      </c>
      <c r="Y50" s="2" cm="1">
        <f t="array" ref="Y50">_xlfn.XLOOKUP(Y$1&amp;$R50,$C$3:$C$1662&amp;$D$3:$D$1662,$E$3:$E$1662,0,0,1)</f>
        <v>22700</v>
      </c>
      <c r="Z50" s="2" cm="1">
        <f t="array" ref="Z50">_xlfn.XLOOKUP(Z$1&amp;$R50,$C$3:$C$1662&amp;$D$3:$D$1662,$E$3:$E$1662,0,0,1)</f>
        <v>4200</v>
      </c>
      <c r="AA50" s="2" cm="1">
        <f t="array" ref="AA50">_xlfn.XLOOKUP(AA$1&amp;$R50,$C$3:$C$1662&amp;$D$3:$D$1662,$E$3:$E$1662,0,0,1)</f>
        <v>32300</v>
      </c>
      <c r="AB50" s="2" cm="1">
        <f t="array" ref="AB50">_xlfn.XLOOKUP(AB$1&amp;$R50,$C$3:$C$1662&amp;$D$3:$D$1662,$E$3:$E$1662,0,0,1)</f>
        <v>18000</v>
      </c>
      <c r="AC50" s="2" cm="1">
        <f t="array" ref="AC50">_xlfn.XLOOKUP(AC$1&amp;$R50,$C$3:$C$1662&amp;$D$3:$D$1662,$E$3:$E$1662,0,0,1)</f>
        <v>10600</v>
      </c>
    </row>
    <row r="51" spans="3:29" x14ac:dyDescent="0.4">
      <c r="C51" t="s">
        <v>758</v>
      </c>
      <c r="D51" t="s">
        <v>561</v>
      </c>
      <c r="E51">
        <v>10600</v>
      </c>
      <c r="R51" t="s">
        <v>208</v>
      </c>
      <c r="S51" s="2">
        <f t="shared" si="1"/>
        <v>1524380</v>
      </c>
      <c r="T51" s="2">
        <f t="shared" si="4"/>
        <v>1102700</v>
      </c>
      <c r="U51" s="2">
        <f t="shared" si="4"/>
        <v>678100</v>
      </c>
      <c r="V51" s="2">
        <f t="shared" si="4"/>
        <v>1620500</v>
      </c>
      <c r="W51" s="2">
        <f t="shared" si="4"/>
        <v>2982800</v>
      </c>
      <c r="X51" s="2">
        <f t="shared" si="4"/>
        <v>1237800</v>
      </c>
      <c r="Y51" s="2" cm="1">
        <f t="array" ref="Y51">_xlfn.XLOOKUP(Y$1&amp;$R51,$C$3:$C$1662&amp;$D$3:$D$1662,$E$3:$E$1662,0,0,1)</f>
        <v>8200</v>
      </c>
      <c r="Z51" s="2" cm="1">
        <f t="array" ref="Z51">_xlfn.XLOOKUP(Z$1&amp;$R51,$C$3:$C$1662&amp;$D$3:$D$1662,$E$3:$E$1662,0,0,1)</f>
        <v>2400</v>
      </c>
      <c r="AA51" s="2" cm="1">
        <f t="array" ref="AA51">_xlfn.XLOOKUP(AA$1&amp;$R51,$C$3:$C$1662&amp;$D$3:$D$1662,$E$3:$E$1662,0,0,1)</f>
        <v>18700</v>
      </c>
      <c r="AB51" s="2" cm="1">
        <f t="array" ref="AB51">_xlfn.XLOOKUP(AB$1&amp;$R51,$C$3:$C$1662&amp;$D$3:$D$1662,$E$3:$E$1662,0,0,1)</f>
        <v>23100</v>
      </c>
      <c r="AC51" s="2" cm="1">
        <f t="array" ref="AC51">_xlfn.XLOOKUP(AC$1&amp;$R51,$C$3:$C$1662&amp;$D$3:$D$1662,$E$3:$E$1662,0,0,1)</f>
        <v>14300</v>
      </c>
    </row>
    <row r="52" spans="3:29" x14ac:dyDescent="0.4">
      <c r="C52" t="s">
        <v>758</v>
      </c>
      <c r="D52" t="s">
        <v>562</v>
      </c>
      <c r="E52">
        <v>14300</v>
      </c>
      <c r="R52" t="s">
        <v>160</v>
      </c>
      <c r="S52" s="2">
        <f t="shared" si="1"/>
        <v>1536140</v>
      </c>
      <c r="T52" s="2">
        <f t="shared" ref="T52:X67" si="5">T51+Y52</f>
        <v>1110500</v>
      </c>
      <c r="U52" s="2">
        <f t="shared" si="5"/>
        <v>682100</v>
      </c>
      <c r="V52" s="2">
        <f t="shared" si="5"/>
        <v>1638700</v>
      </c>
      <c r="W52" s="2">
        <f t="shared" si="5"/>
        <v>3003800</v>
      </c>
      <c r="X52" s="2">
        <f t="shared" si="5"/>
        <v>1245600</v>
      </c>
      <c r="Y52" s="2" cm="1">
        <f t="array" ref="Y52">_xlfn.XLOOKUP(Y$1&amp;$R52,$C$3:$C$1662&amp;$D$3:$D$1662,$E$3:$E$1662,0,0,1)</f>
        <v>7800</v>
      </c>
      <c r="Z52" s="2" cm="1">
        <f t="array" ref="Z52">_xlfn.XLOOKUP(Z$1&amp;$R52,$C$3:$C$1662&amp;$D$3:$D$1662,$E$3:$E$1662,0,0,1)</f>
        <v>4000</v>
      </c>
      <c r="AA52" s="2" cm="1">
        <f t="array" ref="AA52">_xlfn.XLOOKUP(AA$1&amp;$R52,$C$3:$C$1662&amp;$D$3:$D$1662,$E$3:$E$1662,0,0,1)</f>
        <v>18200</v>
      </c>
      <c r="AB52" s="2" cm="1">
        <f t="array" ref="AB52">_xlfn.XLOOKUP(AB$1&amp;$R52,$C$3:$C$1662&amp;$D$3:$D$1662,$E$3:$E$1662,0,0,1)</f>
        <v>21000</v>
      </c>
      <c r="AC52" s="2" cm="1">
        <f t="array" ref="AC52">_xlfn.XLOOKUP(AC$1&amp;$R52,$C$3:$C$1662&amp;$D$3:$D$1662,$E$3:$E$1662,0,0,1)</f>
        <v>7800</v>
      </c>
    </row>
    <row r="53" spans="3:29" x14ac:dyDescent="0.4">
      <c r="C53" t="s">
        <v>758</v>
      </c>
      <c r="D53" t="s">
        <v>563</v>
      </c>
      <c r="E53">
        <v>7800</v>
      </c>
      <c r="R53" t="s">
        <v>168</v>
      </c>
      <c r="S53" s="2">
        <f t="shared" si="1"/>
        <v>1552160</v>
      </c>
      <c r="T53" s="2">
        <f t="shared" si="5"/>
        <v>1128300</v>
      </c>
      <c r="U53" s="2">
        <f t="shared" si="5"/>
        <v>685400</v>
      </c>
      <c r="V53" s="2">
        <f t="shared" si="5"/>
        <v>1659300</v>
      </c>
      <c r="W53" s="2">
        <f t="shared" si="5"/>
        <v>3032500</v>
      </c>
      <c r="X53" s="2">
        <f t="shared" si="5"/>
        <v>1255300</v>
      </c>
      <c r="Y53" s="2" cm="1">
        <f t="array" ref="Y53">_xlfn.XLOOKUP(Y$1&amp;$R53,$C$3:$C$1662&amp;$D$3:$D$1662,$E$3:$E$1662,0,0,1)</f>
        <v>17800</v>
      </c>
      <c r="Z53" s="2" cm="1">
        <f t="array" ref="Z53">_xlfn.XLOOKUP(Z$1&amp;$R53,$C$3:$C$1662&amp;$D$3:$D$1662,$E$3:$E$1662,0,0,1)</f>
        <v>3300</v>
      </c>
      <c r="AA53" s="2" cm="1">
        <f t="array" ref="AA53">_xlfn.XLOOKUP(AA$1&amp;$R53,$C$3:$C$1662&amp;$D$3:$D$1662,$E$3:$E$1662,0,0,1)</f>
        <v>20600</v>
      </c>
      <c r="AB53" s="2" cm="1">
        <f t="array" ref="AB53">_xlfn.XLOOKUP(AB$1&amp;$R53,$C$3:$C$1662&amp;$D$3:$D$1662,$E$3:$E$1662,0,0,1)</f>
        <v>28700</v>
      </c>
      <c r="AC53" s="2" cm="1">
        <f t="array" ref="AC53">_xlfn.XLOOKUP(AC$1&amp;$R53,$C$3:$C$1662&amp;$D$3:$D$1662,$E$3:$E$1662,0,0,1)</f>
        <v>9700</v>
      </c>
    </row>
    <row r="54" spans="3:29" x14ac:dyDescent="0.4">
      <c r="C54" t="s">
        <v>758</v>
      </c>
      <c r="D54" t="s">
        <v>564</v>
      </c>
      <c r="E54">
        <v>9700</v>
      </c>
      <c r="R54" t="s">
        <v>167</v>
      </c>
      <c r="S54" s="2">
        <f t="shared" si="1"/>
        <v>1564000</v>
      </c>
      <c r="T54" s="2">
        <f t="shared" si="5"/>
        <v>1135300</v>
      </c>
      <c r="U54" s="2">
        <f t="shared" si="5"/>
        <v>687700</v>
      </c>
      <c r="V54" s="2">
        <f t="shared" si="5"/>
        <v>1673800</v>
      </c>
      <c r="W54" s="2">
        <f t="shared" si="5"/>
        <v>3050600</v>
      </c>
      <c r="X54" s="2">
        <f t="shared" si="5"/>
        <v>1272600</v>
      </c>
      <c r="Y54" s="2" cm="1">
        <f t="array" ref="Y54">_xlfn.XLOOKUP(Y$1&amp;$R54,$C$3:$C$1662&amp;$D$3:$D$1662,$E$3:$E$1662,0,0,1)</f>
        <v>7000</v>
      </c>
      <c r="Z54" s="2" cm="1">
        <f t="array" ref="Z54">_xlfn.XLOOKUP(Z$1&amp;$R54,$C$3:$C$1662&amp;$D$3:$D$1662,$E$3:$E$1662,0,0,1)</f>
        <v>2300</v>
      </c>
      <c r="AA54" s="2" cm="1">
        <f t="array" ref="AA54">_xlfn.XLOOKUP(AA$1&amp;$R54,$C$3:$C$1662&amp;$D$3:$D$1662,$E$3:$E$1662,0,0,1)</f>
        <v>14500</v>
      </c>
      <c r="AB54" s="2" cm="1">
        <f t="array" ref="AB54">_xlfn.XLOOKUP(AB$1&amp;$R54,$C$3:$C$1662&amp;$D$3:$D$1662,$E$3:$E$1662,0,0,1)</f>
        <v>18100</v>
      </c>
      <c r="AC54" s="2" cm="1">
        <f t="array" ref="AC54">_xlfn.XLOOKUP(AC$1&amp;$R54,$C$3:$C$1662&amp;$D$3:$D$1662,$E$3:$E$1662,0,0,1)</f>
        <v>17300</v>
      </c>
    </row>
    <row r="55" spans="3:29" x14ac:dyDescent="0.4">
      <c r="C55" t="s">
        <v>758</v>
      </c>
      <c r="D55" t="s">
        <v>565</v>
      </c>
      <c r="E55">
        <v>17300</v>
      </c>
      <c r="R55" t="s">
        <v>218</v>
      </c>
      <c r="S55" s="2">
        <f t="shared" si="1"/>
        <v>1576960</v>
      </c>
      <c r="T55" s="2">
        <f t="shared" si="5"/>
        <v>1153900</v>
      </c>
      <c r="U55" s="2">
        <f t="shared" si="5"/>
        <v>689900</v>
      </c>
      <c r="V55" s="2">
        <f t="shared" si="5"/>
        <v>1687400</v>
      </c>
      <c r="W55" s="2">
        <f t="shared" si="5"/>
        <v>3069700</v>
      </c>
      <c r="X55" s="2">
        <f t="shared" si="5"/>
        <v>1283900</v>
      </c>
      <c r="Y55" s="2" cm="1">
        <f t="array" ref="Y55">_xlfn.XLOOKUP(Y$1&amp;$R55,$C$3:$C$1662&amp;$D$3:$D$1662,$E$3:$E$1662,0,0,1)</f>
        <v>18600</v>
      </c>
      <c r="Z55" s="2" cm="1">
        <f t="array" ref="Z55">_xlfn.XLOOKUP(Z$1&amp;$R55,$C$3:$C$1662&amp;$D$3:$D$1662,$E$3:$E$1662,0,0,1)</f>
        <v>2200</v>
      </c>
      <c r="AA55" s="2" cm="1">
        <f t="array" ref="AA55">_xlfn.XLOOKUP(AA$1&amp;$R55,$C$3:$C$1662&amp;$D$3:$D$1662,$E$3:$E$1662,0,0,1)</f>
        <v>13600</v>
      </c>
      <c r="AB55" s="2" cm="1">
        <f t="array" ref="AB55">_xlfn.XLOOKUP(AB$1&amp;$R55,$C$3:$C$1662&amp;$D$3:$D$1662,$E$3:$E$1662,0,0,1)</f>
        <v>19100</v>
      </c>
      <c r="AC55" s="2" cm="1">
        <f t="array" ref="AC55">_xlfn.XLOOKUP(AC$1&amp;$R55,$C$3:$C$1662&amp;$D$3:$D$1662,$E$3:$E$1662,0,0,1)</f>
        <v>11300</v>
      </c>
    </row>
    <row r="56" spans="3:29" x14ac:dyDescent="0.4">
      <c r="C56" t="s">
        <v>758</v>
      </c>
      <c r="D56" t="s">
        <v>566</v>
      </c>
      <c r="E56">
        <v>11300</v>
      </c>
      <c r="R56" t="s">
        <v>238</v>
      </c>
      <c r="S56" s="2">
        <f t="shared" si="1"/>
        <v>1588060</v>
      </c>
      <c r="T56" s="2">
        <f t="shared" si="5"/>
        <v>1172400</v>
      </c>
      <c r="U56" s="2">
        <f t="shared" si="5"/>
        <v>693100</v>
      </c>
      <c r="V56" s="2">
        <f t="shared" si="5"/>
        <v>1697500</v>
      </c>
      <c r="W56" s="2">
        <f t="shared" si="5"/>
        <v>3085900</v>
      </c>
      <c r="X56" s="2">
        <f t="shared" si="5"/>
        <v>1291400</v>
      </c>
      <c r="Y56" s="2" cm="1">
        <f t="array" ref="Y56">_xlfn.XLOOKUP(Y$1&amp;$R56,$C$3:$C$1662&amp;$D$3:$D$1662,$E$3:$E$1662,0,0,1)</f>
        <v>18500</v>
      </c>
      <c r="Z56" s="2" cm="1">
        <f t="array" ref="Z56">_xlfn.XLOOKUP(Z$1&amp;$R56,$C$3:$C$1662&amp;$D$3:$D$1662,$E$3:$E$1662,0,0,1)</f>
        <v>3200</v>
      </c>
      <c r="AA56" s="2" cm="1">
        <f t="array" ref="AA56">_xlfn.XLOOKUP(AA$1&amp;$R56,$C$3:$C$1662&amp;$D$3:$D$1662,$E$3:$E$1662,0,0,1)</f>
        <v>10100</v>
      </c>
      <c r="AB56" s="2" cm="1">
        <f t="array" ref="AB56">_xlfn.XLOOKUP(AB$1&amp;$R56,$C$3:$C$1662&amp;$D$3:$D$1662,$E$3:$E$1662,0,0,1)</f>
        <v>16200</v>
      </c>
      <c r="AC56" s="2" cm="1">
        <f t="array" ref="AC56">_xlfn.XLOOKUP(AC$1&amp;$R56,$C$3:$C$1662&amp;$D$3:$D$1662,$E$3:$E$1662,0,0,1)</f>
        <v>7500</v>
      </c>
    </row>
    <row r="57" spans="3:29" x14ac:dyDescent="0.4">
      <c r="C57" t="s">
        <v>758</v>
      </c>
      <c r="D57" t="s">
        <v>567</v>
      </c>
      <c r="E57">
        <v>7500</v>
      </c>
      <c r="R57" t="s">
        <v>240</v>
      </c>
      <c r="S57" s="2">
        <f t="shared" si="1"/>
        <v>1601580</v>
      </c>
      <c r="T57" s="2">
        <f t="shared" si="5"/>
        <v>1182700</v>
      </c>
      <c r="U57" s="2">
        <f t="shared" si="5"/>
        <v>698500</v>
      </c>
      <c r="V57" s="2">
        <f t="shared" si="5"/>
        <v>1726300</v>
      </c>
      <c r="W57" s="2">
        <f t="shared" si="5"/>
        <v>3093500</v>
      </c>
      <c r="X57" s="2">
        <f t="shared" si="5"/>
        <v>1306900</v>
      </c>
      <c r="Y57" s="2" cm="1">
        <f t="array" ref="Y57">_xlfn.XLOOKUP(Y$1&amp;$R57,$C$3:$C$1662&amp;$D$3:$D$1662,$E$3:$E$1662,0,0,1)</f>
        <v>10300</v>
      </c>
      <c r="Z57" s="2" cm="1">
        <f t="array" ref="Z57">_xlfn.XLOOKUP(Z$1&amp;$R57,$C$3:$C$1662&amp;$D$3:$D$1662,$E$3:$E$1662,0,0,1)</f>
        <v>5400</v>
      </c>
      <c r="AA57" s="2" cm="1">
        <f t="array" ref="AA57">_xlfn.XLOOKUP(AA$1&amp;$R57,$C$3:$C$1662&amp;$D$3:$D$1662,$E$3:$E$1662,0,0,1)</f>
        <v>28800</v>
      </c>
      <c r="AB57" s="2" cm="1">
        <f t="array" ref="AB57">_xlfn.XLOOKUP(AB$1&amp;$R57,$C$3:$C$1662&amp;$D$3:$D$1662,$E$3:$E$1662,0,0,1)</f>
        <v>7600</v>
      </c>
      <c r="AC57" s="2" cm="1">
        <f t="array" ref="AC57">_xlfn.XLOOKUP(AC$1&amp;$R57,$C$3:$C$1662&amp;$D$3:$D$1662,$E$3:$E$1662,0,0,1)</f>
        <v>15500</v>
      </c>
    </row>
    <row r="58" spans="3:29" x14ac:dyDescent="0.4">
      <c r="C58" t="s">
        <v>758</v>
      </c>
      <c r="D58" t="s">
        <v>568</v>
      </c>
      <c r="E58">
        <v>15500</v>
      </c>
      <c r="R58" t="s">
        <v>198</v>
      </c>
      <c r="S58" s="2">
        <f t="shared" si="1"/>
        <v>1614320</v>
      </c>
      <c r="T58" s="2">
        <f t="shared" si="5"/>
        <v>1191500</v>
      </c>
      <c r="U58" s="2">
        <f t="shared" si="5"/>
        <v>709600</v>
      </c>
      <c r="V58" s="2">
        <f t="shared" si="5"/>
        <v>1746400</v>
      </c>
      <c r="W58" s="2">
        <f t="shared" si="5"/>
        <v>3107500</v>
      </c>
      <c r="X58" s="2">
        <f t="shared" si="5"/>
        <v>1316600</v>
      </c>
      <c r="Y58" s="2" cm="1">
        <f t="array" ref="Y58">_xlfn.XLOOKUP(Y$1&amp;$R58,$C$3:$C$1662&amp;$D$3:$D$1662,$E$3:$E$1662,0,0,1)</f>
        <v>8800</v>
      </c>
      <c r="Z58" s="2" cm="1">
        <f t="array" ref="Z58">_xlfn.XLOOKUP(Z$1&amp;$R58,$C$3:$C$1662&amp;$D$3:$D$1662,$E$3:$E$1662,0,0,1)</f>
        <v>11100</v>
      </c>
      <c r="AA58" s="2" cm="1">
        <f t="array" ref="AA58">_xlfn.XLOOKUP(AA$1&amp;$R58,$C$3:$C$1662&amp;$D$3:$D$1662,$E$3:$E$1662,0,0,1)</f>
        <v>20100</v>
      </c>
      <c r="AB58" s="2" cm="1">
        <f t="array" ref="AB58">_xlfn.XLOOKUP(AB$1&amp;$R58,$C$3:$C$1662&amp;$D$3:$D$1662,$E$3:$E$1662,0,0,1)</f>
        <v>14000</v>
      </c>
      <c r="AC58" s="2" cm="1">
        <f t="array" ref="AC58">_xlfn.XLOOKUP(AC$1&amp;$R58,$C$3:$C$1662&amp;$D$3:$D$1662,$E$3:$E$1662,0,0,1)</f>
        <v>9700</v>
      </c>
    </row>
    <row r="59" spans="3:29" x14ac:dyDescent="0.4">
      <c r="C59" t="s">
        <v>758</v>
      </c>
      <c r="D59" t="s">
        <v>569</v>
      </c>
      <c r="E59">
        <v>9700</v>
      </c>
      <c r="R59" t="s">
        <v>251</v>
      </c>
      <c r="S59" s="2">
        <f t="shared" si="1"/>
        <v>1621760</v>
      </c>
      <c r="T59" s="2">
        <f t="shared" si="5"/>
        <v>1201600</v>
      </c>
      <c r="U59" s="2">
        <f t="shared" si="5"/>
        <v>712200</v>
      </c>
      <c r="V59" s="2">
        <f t="shared" si="5"/>
        <v>1751800</v>
      </c>
      <c r="W59" s="2">
        <f t="shared" si="5"/>
        <v>3117500</v>
      </c>
      <c r="X59" s="2">
        <f t="shared" si="5"/>
        <v>1325700</v>
      </c>
      <c r="Y59" s="2" cm="1">
        <f t="array" ref="Y59">_xlfn.XLOOKUP(Y$1&amp;$R59,$C$3:$C$1662&amp;$D$3:$D$1662,$E$3:$E$1662,0,0,1)</f>
        <v>10100</v>
      </c>
      <c r="Z59" s="2" cm="1">
        <f t="array" ref="Z59">_xlfn.XLOOKUP(Z$1&amp;$R59,$C$3:$C$1662&amp;$D$3:$D$1662,$E$3:$E$1662,0,0,1)</f>
        <v>2600</v>
      </c>
      <c r="AA59" s="2" cm="1">
        <f t="array" ref="AA59">_xlfn.XLOOKUP(AA$1&amp;$R59,$C$3:$C$1662&amp;$D$3:$D$1662,$E$3:$E$1662,0,0,1)</f>
        <v>5400</v>
      </c>
      <c r="AB59" s="2" cm="1">
        <f t="array" ref="AB59">_xlfn.XLOOKUP(AB$1&amp;$R59,$C$3:$C$1662&amp;$D$3:$D$1662,$E$3:$E$1662,0,0,1)</f>
        <v>10000</v>
      </c>
      <c r="AC59" s="2" cm="1">
        <f t="array" ref="AC59">_xlfn.XLOOKUP(AC$1&amp;$R59,$C$3:$C$1662&amp;$D$3:$D$1662,$E$3:$E$1662,0,0,1)</f>
        <v>9100</v>
      </c>
    </row>
    <row r="60" spans="3:29" x14ac:dyDescent="0.4">
      <c r="C60" t="s">
        <v>758</v>
      </c>
      <c r="D60" t="s">
        <v>570</v>
      </c>
      <c r="E60">
        <v>9100</v>
      </c>
      <c r="R60" t="s">
        <v>259</v>
      </c>
      <c r="S60" s="2">
        <f t="shared" si="1"/>
        <v>1641680</v>
      </c>
      <c r="T60" s="2">
        <f t="shared" si="5"/>
        <v>1225500</v>
      </c>
      <c r="U60" s="2">
        <f t="shared" si="5"/>
        <v>735300</v>
      </c>
      <c r="V60" s="2">
        <f t="shared" si="5"/>
        <v>1770400</v>
      </c>
      <c r="W60" s="2">
        <f t="shared" si="5"/>
        <v>3141000</v>
      </c>
      <c r="X60" s="2">
        <f t="shared" si="5"/>
        <v>1336200</v>
      </c>
      <c r="Y60" s="2" cm="1">
        <f t="array" ref="Y60">_xlfn.XLOOKUP(Y$1&amp;$R60,$C$3:$C$1662&amp;$D$3:$D$1662,$E$3:$E$1662,0,0,1)</f>
        <v>23900</v>
      </c>
      <c r="Z60" s="2" cm="1">
        <f t="array" ref="Z60">_xlfn.XLOOKUP(Z$1&amp;$R60,$C$3:$C$1662&amp;$D$3:$D$1662,$E$3:$E$1662,0,0,1)</f>
        <v>23100</v>
      </c>
      <c r="AA60" s="2" cm="1">
        <f t="array" ref="AA60">_xlfn.XLOOKUP(AA$1&amp;$R60,$C$3:$C$1662&amp;$D$3:$D$1662,$E$3:$E$1662,0,0,1)</f>
        <v>18600</v>
      </c>
      <c r="AB60" s="2" cm="1">
        <f t="array" ref="AB60">_xlfn.XLOOKUP(AB$1&amp;$R60,$C$3:$C$1662&amp;$D$3:$D$1662,$E$3:$E$1662,0,0,1)</f>
        <v>23500</v>
      </c>
      <c r="AC60" s="2" cm="1">
        <f t="array" ref="AC60">_xlfn.XLOOKUP(AC$1&amp;$R60,$C$3:$C$1662&amp;$D$3:$D$1662,$E$3:$E$1662,0,0,1)</f>
        <v>10500</v>
      </c>
    </row>
    <row r="61" spans="3:29" x14ac:dyDescent="0.4">
      <c r="C61" t="s">
        <v>758</v>
      </c>
      <c r="D61" t="s">
        <v>571</v>
      </c>
      <c r="E61">
        <v>10500</v>
      </c>
      <c r="R61" t="s">
        <v>80</v>
      </c>
      <c r="S61" s="2">
        <f t="shared" si="1"/>
        <v>1651920</v>
      </c>
      <c r="T61" s="2">
        <f t="shared" si="5"/>
        <v>1236300</v>
      </c>
      <c r="U61" s="2">
        <f t="shared" si="5"/>
        <v>738400</v>
      </c>
      <c r="V61" s="2">
        <f t="shared" si="5"/>
        <v>1781300</v>
      </c>
      <c r="W61" s="2">
        <f t="shared" si="5"/>
        <v>3160200</v>
      </c>
      <c r="X61" s="2">
        <f t="shared" si="5"/>
        <v>1343400</v>
      </c>
      <c r="Y61" s="2" cm="1">
        <f t="array" ref="Y61">_xlfn.XLOOKUP(Y$1&amp;$R61,$C$3:$C$1662&amp;$D$3:$D$1662,$E$3:$E$1662,0,0,1)</f>
        <v>10800</v>
      </c>
      <c r="Z61" s="2" cm="1">
        <f t="array" ref="Z61">_xlfn.XLOOKUP(Z$1&amp;$R61,$C$3:$C$1662&amp;$D$3:$D$1662,$E$3:$E$1662,0,0,1)</f>
        <v>3100</v>
      </c>
      <c r="AA61" s="2" cm="1">
        <f t="array" ref="AA61">_xlfn.XLOOKUP(AA$1&amp;$R61,$C$3:$C$1662&amp;$D$3:$D$1662,$E$3:$E$1662,0,0,1)</f>
        <v>10900</v>
      </c>
      <c r="AB61" s="2" cm="1">
        <f t="array" ref="AB61">_xlfn.XLOOKUP(AB$1&amp;$R61,$C$3:$C$1662&amp;$D$3:$D$1662,$E$3:$E$1662,0,0,1)</f>
        <v>19200</v>
      </c>
      <c r="AC61" s="2" cm="1">
        <f t="array" ref="AC61">_xlfn.XLOOKUP(AC$1&amp;$R61,$C$3:$C$1662&amp;$D$3:$D$1662,$E$3:$E$1662,0,0,1)</f>
        <v>7200</v>
      </c>
    </row>
    <row r="62" spans="3:29" x14ac:dyDescent="0.4">
      <c r="C62" t="s">
        <v>758</v>
      </c>
      <c r="D62" t="s">
        <v>572</v>
      </c>
      <c r="E62">
        <v>7200</v>
      </c>
      <c r="R62" t="s">
        <v>206</v>
      </c>
      <c r="S62" s="2">
        <f t="shared" si="1"/>
        <v>1661700</v>
      </c>
      <c r="T62" s="2">
        <f t="shared" si="5"/>
        <v>1246100</v>
      </c>
      <c r="U62" s="2">
        <f t="shared" si="5"/>
        <v>744600</v>
      </c>
      <c r="V62" s="2">
        <f t="shared" si="5"/>
        <v>1790700</v>
      </c>
      <c r="W62" s="2">
        <f t="shared" si="5"/>
        <v>3170900</v>
      </c>
      <c r="X62" s="2">
        <f t="shared" si="5"/>
        <v>1356200</v>
      </c>
      <c r="Y62" s="2" cm="1">
        <f t="array" ref="Y62">_xlfn.XLOOKUP(Y$1&amp;$R62,$C$3:$C$1662&amp;$D$3:$D$1662,$E$3:$E$1662,0,0,1)</f>
        <v>9800</v>
      </c>
      <c r="Z62" s="2" cm="1">
        <f t="array" ref="Z62">_xlfn.XLOOKUP(Z$1&amp;$R62,$C$3:$C$1662&amp;$D$3:$D$1662,$E$3:$E$1662,0,0,1)</f>
        <v>6200</v>
      </c>
      <c r="AA62" s="2" cm="1">
        <f t="array" ref="AA62">_xlfn.XLOOKUP(AA$1&amp;$R62,$C$3:$C$1662&amp;$D$3:$D$1662,$E$3:$E$1662,0,0,1)</f>
        <v>9400</v>
      </c>
      <c r="AB62" s="2" cm="1">
        <f t="array" ref="AB62">_xlfn.XLOOKUP(AB$1&amp;$R62,$C$3:$C$1662&amp;$D$3:$D$1662,$E$3:$E$1662,0,0,1)</f>
        <v>10700</v>
      </c>
      <c r="AC62" s="2" cm="1">
        <f t="array" ref="AC62">_xlfn.XLOOKUP(AC$1&amp;$R62,$C$3:$C$1662&amp;$D$3:$D$1662,$E$3:$E$1662,0,0,1)</f>
        <v>12800</v>
      </c>
    </row>
    <row r="63" spans="3:29" x14ac:dyDescent="0.4">
      <c r="C63" t="s">
        <v>758</v>
      </c>
      <c r="D63" t="s">
        <v>573</v>
      </c>
      <c r="E63">
        <v>12800</v>
      </c>
      <c r="R63" t="s">
        <v>178</v>
      </c>
      <c r="S63" s="2">
        <f t="shared" si="1"/>
        <v>1675740</v>
      </c>
      <c r="T63" s="2">
        <f t="shared" si="5"/>
        <v>1273300</v>
      </c>
      <c r="U63" s="2">
        <f t="shared" si="5"/>
        <v>747600</v>
      </c>
      <c r="V63" s="2">
        <f t="shared" si="5"/>
        <v>1798800</v>
      </c>
      <c r="W63" s="2">
        <f t="shared" si="5"/>
        <v>3196500</v>
      </c>
      <c r="X63" s="2">
        <f t="shared" si="5"/>
        <v>1362500</v>
      </c>
      <c r="Y63" s="2" cm="1">
        <f t="array" ref="Y63">_xlfn.XLOOKUP(Y$1&amp;$R63,$C$3:$C$1662&amp;$D$3:$D$1662,$E$3:$E$1662,0,0,1)</f>
        <v>27200</v>
      </c>
      <c r="Z63" s="2" cm="1">
        <f t="array" ref="Z63">_xlfn.XLOOKUP(Z$1&amp;$R63,$C$3:$C$1662&amp;$D$3:$D$1662,$E$3:$E$1662,0,0,1)</f>
        <v>3000</v>
      </c>
      <c r="AA63" s="2" cm="1">
        <f t="array" ref="AA63">_xlfn.XLOOKUP(AA$1&amp;$R63,$C$3:$C$1662&amp;$D$3:$D$1662,$E$3:$E$1662,0,0,1)</f>
        <v>8100</v>
      </c>
      <c r="AB63" s="2" cm="1">
        <f t="array" ref="AB63">_xlfn.XLOOKUP(AB$1&amp;$R63,$C$3:$C$1662&amp;$D$3:$D$1662,$E$3:$E$1662,0,0,1)</f>
        <v>25600</v>
      </c>
      <c r="AC63" s="2" cm="1">
        <f t="array" ref="AC63">_xlfn.XLOOKUP(AC$1&amp;$R63,$C$3:$C$1662&amp;$D$3:$D$1662,$E$3:$E$1662,0,0,1)</f>
        <v>6300</v>
      </c>
    </row>
    <row r="64" spans="3:29" x14ac:dyDescent="0.4">
      <c r="C64" t="s">
        <v>758</v>
      </c>
      <c r="D64" t="s">
        <v>574</v>
      </c>
      <c r="E64">
        <v>6300</v>
      </c>
      <c r="R64" t="s">
        <v>183</v>
      </c>
      <c r="S64" s="2">
        <f t="shared" si="1"/>
        <v>1686560</v>
      </c>
      <c r="T64" s="2">
        <f t="shared" si="5"/>
        <v>1280300</v>
      </c>
      <c r="U64" s="2">
        <f t="shared" si="5"/>
        <v>749400</v>
      </c>
      <c r="V64" s="2">
        <f t="shared" si="5"/>
        <v>1822400</v>
      </c>
      <c r="W64" s="2">
        <f t="shared" si="5"/>
        <v>3209600</v>
      </c>
      <c r="X64" s="2">
        <f t="shared" si="5"/>
        <v>1371100</v>
      </c>
      <c r="Y64" s="2" cm="1">
        <f t="array" ref="Y64">_xlfn.XLOOKUP(Y$1&amp;$R64,$C$3:$C$1662&amp;$D$3:$D$1662,$E$3:$E$1662,0,0,1)</f>
        <v>7000</v>
      </c>
      <c r="Z64" s="2" cm="1">
        <f t="array" ref="Z64">_xlfn.XLOOKUP(Z$1&amp;$R64,$C$3:$C$1662&amp;$D$3:$D$1662,$E$3:$E$1662,0,0,1)</f>
        <v>1800</v>
      </c>
      <c r="AA64" s="2" cm="1">
        <f t="array" ref="AA64">_xlfn.XLOOKUP(AA$1&amp;$R64,$C$3:$C$1662&amp;$D$3:$D$1662,$E$3:$E$1662,0,0,1)</f>
        <v>23600</v>
      </c>
      <c r="AB64" s="2" cm="1">
        <f t="array" ref="AB64">_xlfn.XLOOKUP(AB$1&amp;$R64,$C$3:$C$1662&amp;$D$3:$D$1662,$E$3:$E$1662,0,0,1)</f>
        <v>13100</v>
      </c>
      <c r="AC64" s="2" cm="1">
        <f t="array" ref="AC64">_xlfn.XLOOKUP(AC$1&amp;$R64,$C$3:$C$1662&amp;$D$3:$D$1662,$E$3:$E$1662,0,0,1)</f>
        <v>8600</v>
      </c>
    </row>
    <row r="65" spans="3:29" x14ac:dyDescent="0.4">
      <c r="C65" t="s">
        <v>758</v>
      </c>
      <c r="D65" t="s">
        <v>575</v>
      </c>
      <c r="E65">
        <v>8600</v>
      </c>
      <c r="R65" t="s">
        <v>64</v>
      </c>
      <c r="S65" s="2">
        <f t="shared" si="1"/>
        <v>1702140</v>
      </c>
      <c r="T65" s="2">
        <f t="shared" si="5"/>
        <v>1286100</v>
      </c>
      <c r="U65" s="2">
        <f t="shared" si="5"/>
        <v>752300</v>
      </c>
      <c r="V65" s="2">
        <f t="shared" si="5"/>
        <v>1835700</v>
      </c>
      <c r="W65" s="2">
        <f t="shared" si="5"/>
        <v>3234300</v>
      </c>
      <c r="X65" s="2">
        <f t="shared" si="5"/>
        <v>1402300</v>
      </c>
      <c r="Y65" s="2" cm="1">
        <f t="array" ref="Y65">_xlfn.XLOOKUP(Y$1&amp;$R65,$C$3:$C$1662&amp;$D$3:$D$1662,$E$3:$E$1662,0,0,1)</f>
        <v>5800</v>
      </c>
      <c r="Z65" s="2" cm="1">
        <f t="array" ref="Z65">_xlfn.XLOOKUP(Z$1&amp;$R65,$C$3:$C$1662&amp;$D$3:$D$1662,$E$3:$E$1662,0,0,1)</f>
        <v>2900</v>
      </c>
      <c r="AA65" s="2" cm="1">
        <f t="array" ref="AA65">_xlfn.XLOOKUP(AA$1&amp;$R65,$C$3:$C$1662&amp;$D$3:$D$1662,$E$3:$E$1662,0,0,1)</f>
        <v>13300</v>
      </c>
      <c r="AB65" s="2" cm="1">
        <f t="array" ref="AB65">_xlfn.XLOOKUP(AB$1&amp;$R65,$C$3:$C$1662&amp;$D$3:$D$1662,$E$3:$E$1662,0,0,1)</f>
        <v>24700</v>
      </c>
      <c r="AC65" s="2" cm="1">
        <f t="array" ref="AC65">_xlfn.XLOOKUP(AC$1&amp;$R65,$C$3:$C$1662&amp;$D$3:$D$1662,$E$3:$E$1662,0,0,1)</f>
        <v>31200</v>
      </c>
    </row>
    <row r="66" spans="3:29" x14ac:dyDescent="0.4">
      <c r="C66" t="s">
        <v>758</v>
      </c>
      <c r="D66" t="s">
        <v>576</v>
      </c>
      <c r="E66">
        <v>31200</v>
      </c>
      <c r="R66" t="s">
        <v>294</v>
      </c>
      <c r="S66" s="2">
        <f t="shared" si="1"/>
        <v>1711500</v>
      </c>
      <c r="T66" s="2">
        <f t="shared" si="5"/>
        <v>1292800</v>
      </c>
      <c r="U66" s="2">
        <f t="shared" si="5"/>
        <v>758000</v>
      </c>
      <c r="V66" s="2">
        <f t="shared" si="5"/>
        <v>1846300</v>
      </c>
      <c r="W66" s="2">
        <f t="shared" si="5"/>
        <v>3253700</v>
      </c>
      <c r="X66" s="2">
        <f t="shared" si="5"/>
        <v>1406700</v>
      </c>
      <c r="Y66" s="2" cm="1">
        <f t="array" ref="Y66">_xlfn.XLOOKUP(Y$1&amp;$R66,$C$3:$C$1662&amp;$D$3:$D$1662,$E$3:$E$1662,0,0,1)</f>
        <v>6700</v>
      </c>
      <c r="Z66" s="2" cm="1">
        <f t="array" ref="Z66">_xlfn.XLOOKUP(Z$1&amp;$R66,$C$3:$C$1662&amp;$D$3:$D$1662,$E$3:$E$1662,0,0,1)</f>
        <v>5700</v>
      </c>
      <c r="AA66" s="2" cm="1">
        <f t="array" ref="AA66">_xlfn.XLOOKUP(AA$1&amp;$R66,$C$3:$C$1662&amp;$D$3:$D$1662,$E$3:$E$1662,0,0,1)</f>
        <v>10600</v>
      </c>
      <c r="AB66" s="2" cm="1">
        <f t="array" ref="AB66">_xlfn.XLOOKUP(AB$1&amp;$R66,$C$3:$C$1662&amp;$D$3:$D$1662,$E$3:$E$1662,0,0,1)</f>
        <v>19400</v>
      </c>
      <c r="AC66" s="2" cm="1">
        <f t="array" ref="AC66">_xlfn.XLOOKUP(AC$1&amp;$R66,$C$3:$C$1662&amp;$D$3:$D$1662,$E$3:$E$1662,0,0,1)</f>
        <v>4400</v>
      </c>
    </row>
    <row r="67" spans="3:29" x14ac:dyDescent="0.4">
      <c r="C67" t="s">
        <v>758</v>
      </c>
      <c r="D67" t="s">
        <v>577</v>
      </c>
      <c r="E67">
        <v>4400</v>
      </c>
      <c r="R67" t="s">
        <v>29</v>
      </c>
      <c r="S67" s="2">
        <f t="shared" ref="S67:S130" si="6">IFERROR(AVERAGEIFS(T67:X67,T67:X67,"&gt;0"),0)</f>
        <v>1725440</v>
      </c>
      <c r="T67" s="2">
        <f t="shared" si="5"/>
        <v>1300200</v>
      </c>
      <c r="U67" s="2">
        <f t="shared" si="5"/>
        <v>770800</v>
      </c>
      <c r="V67" s="2">
        <f t="shared" si="5"/>
        <v>1855100</v>
      </c>
      <c r="W67" s="2">
        <f t="shared" si="5"/>
        <v>3287300</v>
      </c>
      <c r="X67" s="2">
        <f t="shared" si="5"/>
        <v>1413800</v>
      </c>
      <c r="Y67" s="2" cm="1">
        <f t="array" ref="Y67">_xlfn.XLOOKUP(Y$1&amp;$R67,$C$3:$C$1662&amp;$D$3:$D$1662,$E$3:$E$1662,0,0,1)</f>
        <v>7400</v>
      </c>
      <c r="Z67" s="2" cm="1">
        <f t="array" ref="Z67">_xlfn.XLOOKUP(Z$1&amp;$R67,$C$3:$C$1662&amp;$D$3:$D$1662,$E$3:$E$1662,0,0,1)</f>
        <v>12800</v>
      </c>
      <c r="AA67" s="2" cm="1">
        <f t="array" ref="AA67">_xlfn.XLOOKUP(AA$1&amp;$R67,$C$3:$C$1662&amp;$D$3:$D$1662,$E$3:$E$1662,0,0,1)</f>
        <v>8800</v>
      </c>
      <c r="AB67" s="2" cm="1">
        <f t="array" ref="AB67">_xlfn.XLOOKUP(AB$1&amp;$R67,$C$3:$C$1662&amp;$D$3:$D$1662,$E$3:$E$1662,0,0,1)</f>
        <v>33600</v>
      </c>
      <c r="AC67" s="2" cm="1">
        <f t="array" ref="AC67">_xlfn.XLOOKUP(AC$1&amp;$R67,$C$3:$C$1662&amp;$D$3:$D$1662,$E$3:$E$1662,0,0,1)</f>
        <v>7100</v>
      </c>
    </row>
    <row r="68" spans="3:29" x14ac:dyDescent="0.4">
      <c r="C68" t="s">
        <v>758</v>
      </c>
      <c r="D68" t="s">
        <v>578</v>
      </c>
      <c r="E68">
        <v>7100</v>
      </c>
      <c r="R68" t="s">
        <v>17</v>
      </c>
      <c r="S68" s="2">
        <f t="shared" si="6"/>
        <v>1735040</v>
      </c>
      <c r="T68" s="2">
        <f t="shared" ref="T68:X83" si="7">T67+Y68</f>
        <v>1313800</v>
      </c>
      <c r="U68" s="2">
        <f t="shared" si="7"/>
        <v>772100</v>
      </c>
      <c r="V68" s="2">
        <f t="shared" si="7"/>
        <v>1859200</v>
      </c>
      <c r="W68" s="2">
        <f t="shared" si="7"/>
        <v>3309600</v>
      </c>
      <c r="X68" s="2">
        <f t="shared" si="7"/>
        <v>1420500</v>
      </c>
      <c r="Y68" s="2" cm="1">
        <f t="array" ref="Y68">_xlfn.XLOOKUP(Y$1&amp;$R68,$C$3:$C$1662&amp;$D$3:$D$1662,$E$3:$E$1662,0,0,1)</f>
        <v>13600</v>
      </c>
      <c r="Z68" s="2" cm="1">
        <f t="array" ref="Z68">_xlfn.XLOOKUP(Z$1&amp;$R68,$C$3:$C$1662&amp;$D$3:$D$1662,$E$3:$E$1662,0,0,1)</f>
        <v>1300</v>
      </c>
      <c r="AA68" s="2" cm="1">
        <f t="array" ref="AA68">_xlfn.XLOOKUP(AA$1&amp;$R68,$C$3:$C$1662&amp;$D$3:$D$1662,$E$3:$E$1662,0,0,1)</f>
        <v>4100</v>
      </c>
      <c r="AB68" s="2" cm="1">
        <f t="array" ref="AB68">_xlfn.XLOOKUP(AB$1&amp;$R68,$C$3:$C$1662&amp;$D$3:$D$1662,$E$3:$E$1662,0,0,1)</f>
        <v>22300</v>
      </c>
      <c r="AC68" s="2" cm="1">
        <f t="array" ref="AC68">_xlfn.XLOOKUP(AC$1&amp;$R68,$C$3:$C$1662&amp;$D$3:$D$1662,$E$3:$E$1662,0,0,1)</f>
        <v>6700</v>
      </c>
    </row>
    <row r="69" spans="3:29" x14ac:dyDescent="0.4">
      <c r="C69" t="s">
        <v>758</v>
      </c>
      <c r="D69" t="s">
        <v>579</v>
      </c>
      <c r="E69">
        <v>6700</v>
      </c>
      <c r="R69" t="s">
        <v>58</v>
      </c>
      <c r="S69" s="2">
        <f t="shared" si="6"/>
        <v>1745520</v>
      </c>
      <c r="T69" s="2">
        <f t="shared" si="7"/>
        <v>1330800</v>
      </c>
      <c r="U69" s="2">
        <f t="shared" si="7"/>
        <v>775300</v>
      </c>
      <c r="V69" s="2">
        <f t="shared" si="7"/>
        <v>1866600</v>
      </c>
      <c r="W69" s="2">
        <f t="shared" si="7"/>
        <v>3327100</v>
      </c>
      <c r="X69" s="2">
        <f t="shared" si="7"/>
        <v>1427800</v>
      </c>
      <c r="Y69" s="2" cm="1">
        <f t="array" ref="Y69">_xlfn.XLOOKUP(Y$1&amp;$R69,$C$3:$C$1662&amp;$D$3:$D$1662,$E$3:$E$1662,0,0,1)</f>
        <v>17000</v>
      </c>
      <c r="Z69" s="2" cm="1">
        <f t="array" ref="Z69">_xlfn.XLOOKUP(Z$1&amp;$R69,$C$3:$C$1662&amp;$D$3:$D$1662,$E$3:$E$1662,0,0,1)</f>
        <v>3200</v>
      </c>
      <c r="AA69" s="2" cm="1">
        <f t="array" ref="AA69">_xlfn.XLOOKUP(AA$1&amp;$R69,$C$3:$C$1662&amp;$D$3:$D$1662,$E$3:$E$1662,0,0,1)</f>
        <v>7400</v>
      </c>
      <c r="AB69" s="2" cm="1">
        <f t="array" ref="AB69">_xlfn.XLOOKUP(AB$1&amp;$R69,$C$3:$C$1662&amp;$D$3:$D$1662,$E$3:$E$1662,0,0,1)</f>
        <v>17500</v>
      </c>
      <c r="AC69" s="2" cm="1">
        <f t="array" ref="AC69">_xlfn.XLOOKUP(AC$1&amp;$R69,$C$3:$C$1662&amp;$D$3:$D$1662,$E$3:$E$1662,0,0,1)</f>
        <v>7300</v>
      </c>
    </row>
    <row r="70" spans="3:29" x14ac:dyDescent="0.4">
      <c r="C70" t="s">
        <v>758</v>
      </c>
      <c r="D70" t="s">
        <v>580</v>
      </c>
      <c r="E70">
        <v>7300</v>
      </c>
      <c r="R70" t="s">
        <v>125</v>
      </c>
      <c r="S70" s="2">
        <f t="shared" si="6"/>
        <v>1763140</v>
      </c>
      <c r="T70" s="2">
        <f t="shared" si="7"/>
        <v>1366600</v>
      </c>
      <c r="U70" s="2">
        <f t="shared" si="7"/>
        <v>778300</v>
      </c>
      <c r="V70" s="2">
        <f t="shared" si="7"/>
        <v>1886300</v>
      </c>
      <c r="W70" s="2">
        <f t="shared" si="7"/>
        <v>3347500</v>
      </c>
      <c r="X70" s="2">
        <f t="shared" si="7"/>
        <v>1437000</v>
      </c>
      <c r="Y70" s="2" cm="1">
        <f t="array" ref="Y70">_xlfn.XLOOKUP(Y$1&amp;$R70,$C$3:$C$1662&amp;$D$3:$D$1662,$E$3:$E$1662,0,0,1)</f>
        <v>35800</v>
      </c>
      <c r="Z70" s="2" cm="1">
        <f t="array" ref="Z70">_xlfn.XLOOKUP(Z$1&amp;$R70,$C$3:$C$1662&amp;$D$3:$D$1662,$E$3:$E$1662,0,0,1)</f>
        <v>3000</v>
      </c>
      <c r="AA70" s="2" cm="1">
        <f t="array" ref="AA70">_xlfn.XLOOKUP(AA$1&amp;$R70,$C$3:$C$1662&amp;$D$3:$D$1662,$E$3:$E$1662,0,0,1)</f>
        <v>19700</v>
      </c>
      <c r="AB70" s="2" cm="1">
        <f t="array" ref="AB70">_xlfn.XLOOKUP(AB$1&amp;$R70,$C$3:$C$1662&amp;$D$3:$D$1662,$E$3:$E$1662,0,0,1)</f>
        <v>20400</v>
      </c>
      <c r="AC70" s="2" cm="1">
        <f t="array" ref="AC70">_xlfn.XLOOKUP(AC$1&amp;$R70,$C$3:$C$1662&amp;$D$3:$D$1662,$E$3:$E$1662,0,0,1)</f>
        <v>9200</v>
      </c>
    </row>
    <row r="71" spans="3:29" x14ac:dyDescent="0.4">
      <c r="C71" t="s">
        <v>758</v>
      </c>
      <c r="D71" t="s">
        <v>581</v>
      </c>
      <c r="E71">
        <v>9200</v>
      </c>
      <c r="R71" t="s">
        <v>13</v>
      </c>
      <c r="S71" s="2">
        <f t="shared" si="6"/>
        <v>1776320</v>
      </c>
      <c r="T71" s="2">
        <f t="shared" si="7"/>
        <v>1381400</v>
      </c>
      <c r="U71" s="2">
        <f t="shared" si="7"/>
        <v>782300</v>
      </c>
      <c r="V71" s="2">
        <f t="shared" si="7"/>
        <v>1901500</v>
      </c>
      <c r="W71" s="2">
        <f t="shared" si="7"/>
        <v>3366800</v>
      </c>
      <c r="X71" s="2">
        <f t="shared" si="7"/>
        <v>1449600</v>
      </c>
      <c r="Y71" s="2" cm="1">
        <f t="array" ref="Y71">_xlfn.XLOOKUP(Y$1&amp;$R71,$C$3:$C$1662&amp;$D$3:$D$1662,$E$3:$E$1662,0,0,1)</f>
        <v>14800</v>
      </c>
      <c r="Z71" s="2" cm="1">
        <f t="array" ref="Z71">_xlfn.XLOOKUP(Z$1&amp;$R71,$C$3:$C$1662&amp;$D$3:$D$1662,$E$3:$E$1662,0,0,1)</f>
        <v>4000</v>
      </c>
      <c r="AA71" s="2" cm="1">
        <f t="array" ref="AA71">_xlfn.XLOOKUP(AA$1&amp;$R71,$C$3:$C$1662&amp;$D$3:$D$1662,$E$3:$E$1662,0,0,1)</f>
        <v>15200</v>
      </c>
      <c r="AB71" s="2" cm="1">
        <f t="array" ref="AB71">_xlfn.XLOOKUP(AB$1&amp;$R71,$C$3:$C$1662&amp;$D$3:$D$1662,$E$3:$E$1662,0,0,1)</f>
        <v>19300</v>
      </c>
      <c r="AC71" s="2" cm="1">
        <f t="array" ref="AC71">_xlfn.XLOOKUP(AC$1&amp;$R71,$C$3:$C$1662&amp;$D$3:$D$1662,$E$3:$E$1662,0,0,1)</f>
        <v>12600</v>
      </c>
    </row>
    <row r="72" spans="3:29" x14ac:dyDescent="0.4">
      <c r="C72" t="s">
        <v>758</v>
      </c>
      <c r="D72" t="s">
        <v>582</v>
      </c>
      <c r="E72">
        <v>12600</v>
      </c>
      <c r="R72" t="s">
        <v>87</v>
      </c>
      <c r="S72" s="2">
        <f t="shared" si="6"/>
        <v>1784120</v>
      </c>
      <c r="T72" s="2">
        <f t="shared" si="7"/>
        <v>1388100</v>
      </c>
      <c r="U72" s="2">
        <f t="shared" si="7"/>
        <v>788400</v>
      </c>
      <c r="V72" s="2">
        <f t="shared" si="7"/>
        <v>1909000</v>
      </c>
      <c r="W72" s="2">
        <f t="shared" si="7"/>
        <v>3378300</v>
      </c>
      <c r="X72" s="2">
        <f t="shared" si="7"/>
        <v>1456800</v>
      </c>
      <c r="Y72" s="2" cm="1">
        <f t="array" ref="Y72">_xlfn.XLOOKUP(Y$1&amp;$R72,$C$3:$C$1662&amp;$D$3:$D$1662,$E$3:$E$1662,0,0,1)</f>
        <v>6700</v>
      </c>
      <c r="Z72" s="2" cm="1">
        <f t="array" ref="Z72">_xlfn.XLOOKUP(Z$1&amp;$R72,$C$3:$C$1662&amp;$D$3:$D$1662,$E$3:$E$1662,0,0,1)</f>
        <v>6100</v>
      </c>
      <c r="AA72" s="2" cm="1">
        <f t="array" ref="AA72">_xlfn.XLOOKUP(AA$1&amp;$R72,$C$3:$C$1662&amp;$D$3:$D$1662,$E$3:$E$1662,0,0,1)</f>
        <v>7500</v>
      </c>
      <c r="AB72" s="2" cm="1">
        <f t="array" ref="AB72">_xlfn.XLOOKUP(AB$1&amp;$R72,$C$3:$C$1662&amp;$D$3:$D$1662,$E$3:$E$1662,0,0,1)</f>
        <v>11500</v>
      </c>
      <c r="AC72" s="2" cm="1">
        <f t="array" ref="AC72">_xlfn.XLOOKUP(AC$1&amp;$R72,$C$3:$C$1662&amp;$D$3:$D$1662,$E$3:$E$1662,0,0,1)</f>
        <v>7200</v>
      </c>
    </row>
    <row r="73" spans="3:29" x14ac:dyDescent="0.4">
      <c r="C73" t="s">
        <v>758</v>
      </c>
      <c r="D73" t="s">
        <v>583</v>
      </c>
      <c r="E73">
        <v>7200</v>
      </c>
      <c r="R73" t="s">
        <v>202</v>
      </c>
      <c r="S73" s="2">
        <f t="shared" si="6"/>
        <v>1805360</v>
      </c>
      <c r="T73" s="2">
        <f t="shared" si="7"/>
        <v>1405800</v>
      </c>
      <c r="U73" s="2">
        <f t="shared" si="7"/>
        <v>791500</v>
      </c>
      <c r="V73" s="2">
        <f t="shared" si="7"/>
        <v>1959000</v>
      </c>
      <c r="W73" s="2">
        <f t="shared" si="7"/>
        <v>3409100</v>
      </c>
      <c r="X73" s="2">
        <f t="shared" si="7"/>
        <v>1461400</v>
      </c>
      <c r="Y73" s="2" cm="1">
        <f t="array" ref="Y73">_xlfn.XLOOKUP(Y$1&amp;$R73,$C$3:$C$1662&amp;$D$3:$D$1662,$E$3:$E$1662,0,0,1)</f>
        <v>17700</v>
      </c>
      <c r="Z73" s="2" cm="1">
        <f t="array" ref="Z73">_xlfn.XLOOKUP(Z$1&amp;$R73,$C$3:$C$1662&amp;$D$3:$D$1662,$E$3:$E$1662,0,0,1)</f>
        <v>3100</v>
      </c>
      <c r="AA73" s="2" cm="1">
        <f t="array" ref="AA73">_xlfn.XLOOKUP(AA$1&amp;$R73,$C$3:$C$1662&amp;$D$3:$D$1662,$E$3:$E$1662,0,0,1)</f>
        <v>50000</v>
      </c>
      <c r="AB73" s="2" cm="1">
        <f t="array" ref="AB73">_xlfn.XLOOKUP(AB$1&amp;$R73,$C$3:$C$1662&amp;$D$3:$D$1662,$E$3:$E$1662,0,0,1)</f>
        <v>30800</v>
      </c>
      <c r="AC73" s="2" cm="1">
        <f t="array" ref="AC73">_xlfn.XLOOKUP(AC$1&amp;$R73,$C$3:$C$1662&amp;$D$3:$D$1662,$E$3:$E$1662,0,0,1)</f>
        <v>4600</v>
      </c>
    </row>
    <row r="74" spans="3:29" x14ac:dyDescent="0.4">
      <c r="C74" t="s">
        <v>758</v>
      </c>
      <c r="D74" t="s">
        <v>584</v>
      </c>
      <c r="E74">
        <v>4600</v>
      </c>
      <c r="R74" t="s">
        <v>86</v>
      </c>
      <c r="S74" s="2">
        <f t="shared" si="6"/>
        <v>1818420</v>
      </c>
      <c r="T74" s="2">
        <f t="shared" si="7"/>
        <v>1410300</v>
      </c>
      <c r="U74" s="2">
        <f t="shared" si="7"/>
        <v>795500</v>
      </c>
      <c r="V74" s="2">
        <f t="shared" si="7"/>
        <v>1980500</v>
      </c>
      <c r="W74" s="2">
        <f t="shared" si="7"/>
        <v>3432200</v>
      </c>
      <c r="X74" s="2">
        <f t="shared" si="7"/>
        <v>1473600</v>
      </c>
      <c r="Y74" s="2" cm="1">
        <f t="array" ref="Y74">_xlfn.XLOOKUP(Y$1&amp;$R74,$C$3:$C$1662&amp;$D$3:$D$1662,$E$3:$E$1662,0,0,1)</f>
        <v>4500</v>
      </c>
      <c r="Z74" s="2" cm="1">
        <f t="array" ref="Z74">_xlfn.XLOOKUP(Z$1&amp;$R74,$C$3:$C$1662&amp;$D$3:$D$1662,$E$3:$E$1662,0,0,1)</f>
        <v>4000</v>
      </c>
      <c r="AA74" s="2" cm="1">
        <f t="array" ref="AA74">_xlfn.XLOOKUP(AA$1&amp;$R74,$C$3:$C$1662&amp;$D$3:$D$1662,$E$3:$E$1662,0,0,1)</f>
        <v>21500</v>
      </c>
      <c r="AB74" s="2" cm="1">
        <f t="array" ref="AB74">_xlfn.XLOOKUP(AB$1&amp;$R74,$C$3:$C$1662&amp;$D$3:$D$1662,$E$3:$E$1662,0,0,1)</f>
        <v>23100</v>
      </c>
      <c r="AC74" s="2" cm="1">
        <f t="array" ref="AC74">_xlfn.XLOOKUP(AC$1&amp;$R74,$C$3:$C$1662&amp;$D$3:$D$1662,$E$3:$E$1662,0,0,1)</f>
        <v>12200</v>
      </c>
    </row>
    <row r="75" spans="3:29" x14ac:dyDescent="0.4">
      <c r="C75" t="s">
        <v>758</v>
      </c>
      <c r="D75" t="s">
        <v>585</v>
      </c>
      <c r="E75">
        <v>12200</v>
      </c>
      <c r="R75" t="s">
        <v>289</v>
      </c>
      <c r="S75" s="2">
        <f t="shared" si="6"/>
        <v>1825700</v>
      </c>
      <c r="T75" s="2">
        <f t="shared" si="7"/>
        <v>1418500</v>
      </c>
      <c r="U75" s="2">
        <f t="shared" si="7"/>
        <v>796800</v>
      </c>
      <c r="V75" s="2">
        <f t="shared" si="7"/>
        <v>1996400</v>
      </c>
      <c r="W75" s="2">
        <f t="shared" si="7"/>
        <v>3438300</v>
      </c>
      <c r="X75" s="2">
        <f t="shared" si="7"/>
        <v>1478500</v>
      </c>
      <c r="Y75" s="2" cm="1">
        <f t="array" ref="Y75">_xlfn.XLOOKUP(Y$1&amp;$R75,$C$3:$C$1662&amp;$D$3:$D$1662,$E$3:$E$1662,0,0,1)</f>
        <v>8200</v>
      </c>
      <c r="Z75" s="2" cm="1">
        <f t="array" ref="Z75">_xlfn.XLOOKUP(Z$1&amp;$R75,$C$3:$C$1662&amp;$D$3:$D$1662,$E$3:$E$1662,0,0,1)</f>
        <v>1300</v>
      </c>
      <c r="AA75" s="2" cm="1">
        <f t="array" ref="AA75">_xlfn.XLOOKUP(AA$1&amp;$R75,$C$3:$C$1662&amp;$D$3:$D$1662,$E$3:$E$1662,0,0,1)</f>
        <v>15900</v>
      </c>
      <c r="AB75" s="2" cm="1">
        <f t="array" ref="AB75">_xlfn.XLOOKUP(AB$1&amp;$R75,$C$3:$C$1662&amp;$D$3:$D$1662,$E$3:$E$1662,0,0,1)</f>
        <v>6100</v>
      </c>
      <c r="AC75" s="2" cm="1">
        <f t="array" ref="AC75">_xlfn.XLOOKUP(AC$1&amp;$R75,$C$3:$C$1662&amp;$D$3:$D$1662,$E$3:$E$1662,0,0,1)</f>
        <v>4900</v>
      </c>
    </row>
    <row r="76" spans="3:29" x14ac:dyDescent="0.4">
      <c r="C76" t="s">
        <v>758</v>
      </c>
      <c r="D76" t="s">
        <v>586</v>
      </c>
      <c r="E76">
        <v>4900</v>
      </c>
      <c r="R76" t="s">
        <v>295</v>
      </c>
      <c r="S76" s="2">
        <f t="shared" si="6"/>
        <v>1833520</v>
      </c>
      <c r="T76" s="2">
        <f t="shared" si="7"/>
        <v>1436600</v>
      </c>
      <c r="U76" s="2">
        <f t="shared" si="7"/>
        <v>800200</v>
      </c>
      <c r="V76" s="2">
        <f t="shared" si="7"/>
        <v>2002500</v>
      </c>
      <c r="W76" s="2">
        <f t="shared" si="7"/>
        <v>3443600</v>
      </c>
      <c r="X76" s="2">
        <f t="shared" si="7"/>
        <v>1484700</v>
      </c>
      <c r="Y76" s="2" cm="1">
        <f t="array" ref="Y76">_xlfn.XLOOKUP(Y$1&amp;$R76,$C$3:$C$1662&amp;$D$3:$D$1662,$E$3:$E$1662,0,0,1)</f>
        <v>18100</v>
      </c>
      <c r="Z76" s="2" cm="1">
        <f t="array" ref="Z76">_xlfn.XLOOKUP(Z$1&amp;$R76,$C$3:$C$1662&amp;$D$3:$D$1662,$E$3:$E$1662,0,0,1)</f>
        <v>3400</v>
      </c>
      <c r="AA76" s="2" cm="1">
        <f t="array" ref="AA76">_xlfn.XLOOKUP(AA$1&amp;$R76,$C$3:$C$1662&amp;$D$3:$D$1662,$E$3:$E$1662,0,0,1)</f>
        <v>6100</v>
      </c>
      <c r="AB76" s="2" cm="1">
        <f t="array" ref="AB76">_xlfn.XLOOKUP(AB$1&amp;$R76,$C$3:$C$1662&amp;$D$3:$D$1662,$E$3:$E$1662,0,0,1)</f>
        <v>5300</v>
      </c>
      <c r="AC76" s="2" cm="1">
        <f t="array" ref="AC76">_xlfn.XLOOKUP(AC$1&amp;$R76,$C$3:$C$1662&amp;$D$3:$D$1662,$E$3:$E$1662,0,0,1)</f>
        <v>6200</v>
      </c>
    </row>
    <row r="77" spans="3:29" x14ac:dyDescent="0.4">
      <c r="C77" t="s">
        <v>758</v>
      </c>
      <c r="D77" t="s">
        <v>587</v>
      </c>
      <c r="E77">
        <v>6200</v>
      </c>
      <c r="R77" t="s">
        <v>103</v>
      </c>
      <c r="S77" s="2">
        <f t="shared" si="6"/>
        <v>1844060</v>
      </c>
      <c r="T77" s="2">
        <f t="shared" si="7"/>
        <v>1441600</v>
      </c>
      <c r="U77" s="2">
        <f t="shared" si="7"/>
        <v>803500</v>
      </c>
      <c r="V77" s="2">
        <f t="shared" si="7"/>
        <v>2022200</v>
      </c>
      <c r="W77" s="2">
        <f t="shared" si="7"/>
        <v>3454200</v>
      </c>
      <c r="X77" s="2">
        <f t="shared" si="7"/>
        <v>1498800</v>
      </c>
      <c r="Y77" s="2" cm="1">
        <f t="array" ref="Y77">_xlfn.XLOOKUP(Y$1&amp;$R77,$C$3:$C$1662&amp;$D$3:$D$1662,$E$3:$E$1662,0,0,1)</f>
        <v>5000</v>
      </c>
      <c r="Z77" s="2" cm="1">
        <f t="array" ref="Z77">_xlfn.XLOOKUP(Z$1&amp;$R77,$C$3:$C$1662&amp;$D$3:$D$1662,$E$3:$E$1662,0,0,1)</f>
        <v>3300</v>
      </c>
      <c r="AA77" s="2" cm="1">
        <f t="array" ref="AA77">_xlfn.XLOOKUP(AA$1&amp;$R77,$C$3:$C$1662&amp;$D$3:$D$1662,$E$3:$E$1662,0,0,1)</f>
        <v>19700</v>
      </c>
      <c r="AB77" s="2" cm="1">
        <f t="array" ref="AB77">_xlfn.XLOOKUP(AB$1&amp;$R77,$C$3:$C$1662&amp;$D$3:$D$1662,$E$3:$E$1662,0,0,1)</f>
        <v>10600</v>
      </c>
      <c r="AC77" s="2" cm="1">
        <f t="array" ref="AC77">_xlfn.XLOOKUP(AC$1&amp;$R77,$C$3:$C$1662&amp;$D$3:$D$1662,$E$3:$E$1662,0,0,1)</f>
        <v>14100</v>
      </c>
    </row>
    <row r="78" spans="3:29" x14ac:dyDescent="0.4">
      <c r="C78" t="s">
        <v>758</v>
      </c>
      <c r="D78" t="s">
        <v>588</v>
      </c>
      <c r="E78">
        <v>14100</v>
      </c>
      <c r="R78" t="s">
        <v>140</v>
      </c>
      <c r="S78" s="2">
        <f t="shared" si="6"/>
        <v>1854360</v>
      </c>
      <c r="T78" s="2">
        <f t="shared" si="7"/>
        <v>1447100</v>
      </c>
      <c r="U78" s="2">
        <f t="shared" si="7"/>
        <v>806100</v>
      </c>
      <c r="V78" s="2">
        <f t="shared" si="7"/>
        <v>2037300</v>
      </c>
      <c r="W78" s="2">
        <f t="shared" si="7"/>
        <v>3473200</v>
      </c>
      <c r="X78" s="2">
        <f t="shared" si="7"/>
        <v>1508100</v>
      </c>
      <c r="Y78" s="2" cm="1">
        <f t="array" ref="Y78">_xlfn.XLOOKUP(Y$1&amp;$R78,$C$3:$C$1662&amp;$D$3:$D$1662,$E$3:$E$1662,0,0,1)</f>
        <v>5500</v>
      </c>
      <c r="Z78" s="2" cm="1">
        <f t="array" ref="Z78">_xlfn.XLOOKUP(Z$1&amp;$R78,$C$3:$C$1662&amp;$D$3:$D$1662,$E$3:$E$1662,0,0,1)</f>
        <v>2600</v>
      </c>
      <c r="AA78" s="2" cm="1">
        <f t="array" ref="AA78">_xlfn.XLOOKUP(AA$1&amp;$R78,$C$3:$C$1662&amp;$D$3:$D$1662,$E$3:$E$1662,0,0,1)</f>
        <v>15100</v>
      </c>
      <c r="AB78" s="2" cm="1">
        <f t="array" ref="AB78">_xlfn.XLOOKUP(AB$1&amp;$R78,$C$3:$C$1662&amp;$D$3:$D$1662,$E$3:$E$1662,0,0,1)</f>
        <v>19000</v>
      </c>
      <c r="AC78" s="2" cm="1">
        <f t="array" ref="AC78">_xlfn.XLOOKUP(AC$1&amp;$R78,$C$3:$C$1662&amp;$D$3:$D$1662,$E$3:$E$1662,0,0,1)</f>
        <v>9300</v>
      </c>
    </row>
    <row r="79" spans="3:29" x14ac:dyDescent="0.4">
      <c r="C79" t="s">
        <v>758</v>
      </c>
      <c r="D79" t="s">
        <v>589</v>
      </c>
      <c r="E79">
        <v>9300</v>
      </c>
      <c r="R79" t="s">
        <v>134</v>
      </c>
      <c r="S79" s="2">
        <f t="shared" si="6"/>
        <v>1864100</v>
      </c>
      <c r="T79" s="2">
        <f t="shared" si="7"/>
        <v>1451300</v>
      </c>
      <c r="U79" s="2">
        <f t="shared" si="7"/>
        <v>810400</v>
      </c>
      <c r="V79" s="2">
        <f t="shared" si="7"/>
        <v>2044700</v>
      </c>
      <c r="W79" s="2">
        <f t="shared" si="7"/>
        <v>3495400</v>
      </c>
      <c r="X79" s="2">
        <f t="shared" si="7"/>
        <v>1518700</v>
      </c>
      <c r="Y79" s="2" cm="1">
        <f t="array" ref="Y79">_xlfn.XLOOKUP(Y$1&amp;$R79,$C$3:$C$1662&amp;$D$3:$D$1662,$E$3:$E$1662,0,0,1)</f>
        <v>4200</v>
      </c>
      <c r="Z79" s="2" cm="1">
        <f t="array" ref="Z79">_xlfn.XLOOKUP(Z$1&amp;$R79,$C$3:$C$1662&amp;$D$3:$D$1662,$E$3:$E$1662,0,0,1)</f>
        <v>4300</v>
      </c>
      <c r="AA79" s="2" cm="1">
        <f t="array" ref="AA79">_xlfn.XLOOKUP(AA$1&amp;$R79,$C$3:$C$1662&amp;$D$3:$D$1662,$E$3:$E$1662,0,0,1)</f>
        <v>7400</v>
      </c>
      <c r="AB79" s="2" cm="1">
        <f t="array" ref="AB79">_xlfn.XLOOKUP(AB$1&amp;$R79,$C$3:$C$1662&amp;$D$3:$D$1662,$E$3:$E$1662,0,0,1)</f>
        <v>22200</v>
      </c>
      <c r="AC79" s="2" cm="1">
        <f t="array" ref="AC79">_xlfn.XLOOKUP(AC$1&amp;$R79,$C$3:$C$1662&amp;$D$3:$D$1662,$E$3:$E$1662,0,0,1)</f>
        <v>10600</v>
      </c>
    </row>
    <row r="80" spans="3:29" x14ac:dyDescent="0.4">
      <c r="C80" t="s">
        <v>758</v>
      </c>
      <c r="D80" t="s">
        <v>590</v>
      </c>
      <c r="E80">
        <v>10600</v>
      </c>
      <c r="R80" t="s">
        <v>116</v>
      </c>
      <c r="S80" s="2">
        <f t="shared" si="6"/>
        <v>1870700</v>
      </c>
      <c r="T80" s="2">
        <f t="shared" si="7"/>
        <v>1456400</v>
      </c>
      <c r="U80" s="2">
        <f t="shared" si="7"/>
        <v>812600</v>
      </c>
      <c r="V80" s="2">
        <f t="shared" si="7"/>
        <v>2053900</v>
      </c>
      <c r="W80" s="2">
        <f t="shared" si="7"/>
        <v>3508100</v>
      </c>
      <c r="X80" s="2">
        <f t="shared" si="7"/>
        <v>1522500</v>
      </c>
      <c r="Y80" s="2" cm="1">
        <f t="array" ref="Y80">_xlfn.XLOOKUP(Y$1&amp;$R80,$C$3:$C$1662&amp;$D$3:$D$1662,$E$3:$E$1662,0,0,1)</f>
        <v>5100</v>
      </c>
      <c r="Z80" s="2" cm="1">
        <f t="array" ref="Z80">_xlfn.XLOOKUP(Z$1&amp;$R80,$C$3:$C$1662&amp;$D$3:$D$1662,$E$3:$E$1662,0,0,1)</f>
        <v>2200</v>
      </c>
      <c r="AA80" s="2" cm="1">
        <f t="array" ref="AA80">_xlfn.XLOOKUP(AA$1&amp;$R80,$C$3:$C$1662&amp;$D$3:$D$1662,$E$3:$E$1662,0,0,1)</f>
        <v>9200</v>
      </c>
      <c r="AB80" s="2" cm="1">
        <f t="array" ref="AB80">_xlfn.XLOOKUP(AB$1&amp;$R80,$C$3:$C$1662&amp;$D$3:$D$1662,$E$3:$E$1662,0,0,1)</f>
        <v>12700</v>
      </c>
      <c r="AC80" s="2" cm="1">
        <f t="array" ref="AC80">_xlfn.XLOOKUP(AC$1&amp;$R80,$C$3:$C$1662&amp;$D$3:$D$1662,$E$3:$E$1662,0,0,1)</f>
        <v>3800</v>
      </c>
    </row>
    <row r="81" spans="3:29" x14ac:dyDescent="0.4">
      <c r="C81" t="s">
        <v>758</v>
      </c>
      <c r="D81" t="s">
        <v>591</v>
      </c>
      <c r="E81">
        <v>3800</v>
      </c>
      <c r="R81" t="s">
        <v>132</v>
      </c>
      <c r="S81" s="2">
        <f t="shared" si="6"/>
        <v>1880220</v>
      </c>
      <c r="T81" s="2">
        <f t="shared" si="7"/>
        <v>1464800</v>
      </c>
      <c r="U81" s="2">
        <f t="shared" si="7"/>
        <v>824300</v>
      </c>
      <c r="V81" s="2">
        <f t="shared" si="7"/>
        <v>2062300</v>
      </c>
      <c r="W81" s="2">
        <f t="shared" si="7"/>
        <v>3519800</v>
      </c>
      <c r="X81" s="2">
        <f t="shared" si="7"/>
        <v>1529900</v>
      </c>
      <c r="Y81" s="2" cm="1">
        <f t="array" ref="Y81">_xlfn.XLOOKUP(Y$1&amp;$R81,$C$3:$C$1662&amp;$D$3:$D$1662,$E$3:$E$1662,0,0,1)</f>
        <v>8400</v>
      </c>
      <c r="Z81" s="2" cm="1">
        <f t="array" ref="Z81">_xlfn.XLOOKUP(Z$1&amp;$R81,$C$3:$C$1662&amp;$D$3:$D$1662,$E$3:$E$1662,0,0,1)</f>
        <v>11700</v>
      </c>
      <c r="AA81" s="2" cm="1">
        <f t="array" ref="AA81">_xlfn.XLOOKUP(AA$1&amp;$R81,$C$3:$C$1662&amp;$D$3:$D$1662,$E$3:$E$1662,0,0,1)</f>
        <v>8400</v>
      </c>
      <c r="AB81" s="2" cm="1">
        <f t="array" ref="AB81">_xlfn.XLOOKUP(AB$1&amp;$R81,$C$3:$C$1662&amp;$D$3:$D$1662,$E$3:$E$1662,0,0,1)</f>
        <v>11700</v>
      </c>
      <c r="AC81" s="2" cm="1">
        <f t="array" ref="AC81">_xlfn.XLOOKUP(AC$1&amp;$R81,$C$3:$C$1662&amp;$D$3:$D$1662,$E$3:$E$1662,0,0,1)</f>
        <v>7400</v>
      </c>
    </row>
    <row r="82" spans="3:29" x14ac:dyDescent="0.4">
      <c r="C82" t="s">
        <v>758</v>
      </c>
      <c r="D82" t="s">
        <v>592</v>
      </c>
      <c r="E82">
        <v>7400</v>
      </c>
      <c r="R82" t="s">
        <v>296</v>
      </c>
      <c r="S82" s="2">
        <f t="shared" si="6"/>
        <v>1887940</v>
      </c>
      <c r="T82" s="2">
        <f t="shared" si="7"/>
        <v>1470000</v>
      </c>
      <c r="U82" s="2">
        <f t="shared" si="7"/>
        <v>828200</v>
      </c>
      <c r="V82" s="2">
        <f t="shared" si="7"/>
        <v>2069500</v>
      </c>
      <c r="W82" s="2">
        <f t="shared" si="7"/>
        <v>3537000</v>
      </c>
      <c r="X82" s="2">
        <f t="shared" si="7"/>
        <v>1535000</v>
      </c>
      <c r="Y82" s="2" cm="1">
        <f t="array" ref="Y82">_xlfn.XLOOKUP(Y$1&amp;$R82,$C$3:$C$1662&amp;$D$3:$D$1662,$E$3:$E$1662,0,0,1)</f>
        <v>5200</v>
      </c>
      <c r="Z82" s="2" cm="1">
        <f t="array" ref="Z82">_xlfn.XLOOKUP(Z$1&amp;$R82,$C$3:$C$1662&amp;$D$3:$D$1662,$E$3:$E$1662,0,0,1)</f>
        <v>3900</v>
      </c>
      <c r="AA82" s="2" cm="1">
        <f t="array" ref="AA82">_xlfn.XLOOKUP(AA$1&amp;$R82,$C$3:$C$1662&amp;$D$3:$D$1662,$E$3:$E$1662,0,0,1)</f>
        <v>7200</v>
      </c>
      <c r="AB82" s="2" cm="1">
        <f t="array" ref="AB82">_xlfn.XLOOKUP(AB$1&amp;$R82,$C$3:$C$1662&amp;$D$3:$D$1662,$E$3:$E$1662,0,0,1)</f>
        <v>17200</v>
      </c>
      <c r="AC82" s="2" cm="1">
        <f t="array" ref="AC82">_xlfn.XLOOKUP(AC$1&amp;$R82,$C$3:$C$1662&amp;$D$3:$D$1662,$E$3:$E$1662,0,0,1)</f>
        <v>5100</v>
      </c>
    </row>
    <row r="83" spans="3:29" x14ac:dyDescent="0.4">
      <c r="C83" t="s">
        <v>758</v>
      </c>
      <c r="D83" t="s">
        <v>593</v>
      </c>
      <c r="E83">
        <v>5100</v>
      </c>
      <c r="R83" t="s">
        <v>94</v>
      </c>
      <c r="S83" s="2">
        <f t="shared" si="6"/>
        <v>1895900</v>
      </c>
      <c r="T83" s="2">
        <f t="shared" si="7"/>
        <v>1478200</v>
      </c>
      <c r="U83" s="2">
        <f t="shared" si="7"/>
        <v>831600</v>
      </c>
      <c r="V83" s="2">
        <f t="shared" si="7"/>
        <v>2074900</v>
      </c>
      <c r="W83" s="2">
        <f t="shared" si="7"/>
        <v>3550700</v>
      </c>
      <c r="X83" s="2">
        <f t="shared" si="7"/>
        <v>1544100</v>
      </c>
      <c r="Y83" s="2" cm="1">
        <f t="array" ref="Y83">_xlfn.XLOOKUP(Y$1&amp;$R83,$C$3:$C$1662&amp;$D$3:$D$1662,$E$3:$E$1662,0,0,1)</f>
        <v>8200</v>
      </c>
      <c r="Z83" s="2" cm="1">
        <f t="array" ref="Z83">_xlfn.XLOOKUP(Z$1&amp;$R83,$C$3:$C$1662&amp;$D$3:$D$1662,$E$3:$E$1662,0,0,1)</f>
        <v>3400</v>
      </c>
      <c r="AA83" s="2" cm="1">
        <f t="array" ref="AA83">_xlfn.XLOOKUP(AA$1&amp;$R83,$C$3:$C$1662&amp;$D$3:$D$1662,$E$3:$E$1662,0,0,1)</f>
        <v>5400</v>
      </c>
      <c r="AB83" s="2" cm="1">
        <f t="array" ref="AB83">_xlfn.XLOOKUP(AB$1&amp;$R83,$C$3:$C$1662&amp;$D$3:$D$1662,$E$3:$E$1662,0,0,1)</f>
        <v>13700</v>
      </c>
      <c r="AC83" s="2" cm="1">
        <f t="array" ref="AC83">_xlfn.XLOOKUP(AC$1&amp;$R83,$C$3:$C$1662&amp;$D$3:$D$1662,$E$3:$E$1662,0,0,1)</f>
        <v>9100</v>
      </c>
    </row>
    <row r="84" spans="3:29" x14ac:dyDescent="0.4">
      <c r="C84" t="s">
        <v>758</v>
      </c>
      <c r="D84" t="s">
        <v>594</v>
      </c>
      <c r="E84">
        <v>9100</v>
      </c>
      <c r="R84" t="s">
        <v>93</v>
      </c>
      <c r="S84" s="2">
        <f t="shared" si="6"/>
        <v>1905520</v>
      </c>
      <c r="T84" s="2">
        <f t="shared" ref="T84:X99" si="8">T83+Y84</f>
        <v>1495800</v>
      </c>
      <c r="U84" s="2">
        <f t="shared" si="8"/>
        <v>834300</v>
      </c>
      <c r="V84" s="2">
        <f t="shared" si="8"/>
        <v>2083500</v>
      </c>
      <c r="W84" s="2">
        <f t="shared" si="8"/>
        <v>3564600</v>
      </c>
      <c r="X84" s="2">
        <f t="shared" si="8"/>
        <v>1549400</v>
      </c>
      <c r="Y84" s="2" cm="1">
        <f t="array" ref="Y84">_xlfn.XLOOKUP(Y$1&amp;$R84,$C$3:$C$1662&amp;$D$3:$D$1662,$E$3:$E$1662,0,0,1)</f>
        <v>17600</v>
      </c>
      <c r="Z84" s="2" cm="1">
        <f t="array" ref="Z84">_xlfn.XLOOKUP(Z$1&amp;$R84,$C$3:$C$1662&amp;$D$3:$D$1662,$E$3:$E$1662,0,0,1)</f>
        <v>2700</v>
      </c>
      <c r="AA84" s="2" cm="1">
        <f t="array" ref="AA84">_xlfn.XLOOKUP(AA$1&amp;$R84,$C$3:$C$1662&amp;$D$3:$D$1662,$E$3:$E$1662,0,0,1)</f>
        <v>8600</v>
      </c>
      <c r="AB84" s="2" cm="1">
        <f t="array" ref="AB84">_xlfn.XLOOKUP(AB$1&amp;$R84,$C$3:$C$1662&amp;$D$3:$D$1662,$E$3:$E$1662,0,0,1)</f>
        <v>13900</v>
      </c>
      <c r="AC84" s="2" cm="1">
        <f t="array" ref="AC84">_xlfn.XLOOKUP(AC$1&amp;$R84,$C$3:$C$1662&amp;$D$3:$D$1662,$E$3:$E$1662,0,0,1)</f>
        <v>5300</v>
      </c>
    </row>
    <row r="85" spans="3:29" x14ac:dyDescent="0.4">
      <c r="C85" t="s">
        <v>758</v>
      </c>
      <c r="D85" t="s">
        <v>595</v>
      </c>
      <c r="E85">
        <v>5300</v>
      </c>
      <c r="R85" t="s">
        <v>229</v>
      </c>
      <c r="S85" s="2">
        <f t="shared" si="6"/>
        <v>1915920</v>
      </c>
      <c r="T85" s="2">
        <f t="shared" si="8"/>
        <v>1499200</v>
      </c>
      <c r="U85" s="2">
        <f t="shared" si="8"/>
        <v>835300</v>
      </c>
      <c r="V85" s="2">
        <f t="shared" si="8"/>
        <v>2095000</v>
      </c>
      <c r="W85" s="2">
        <f t="shared" si="8"/>
        <v>3595700</v>
      </c>
      <c r="X85" s="2">
        <f t="shared" si="8"/>
        <v>1554400</v>
      </c>
      <c r="Y85" s="2" cm="1">
        <f t="array" ref="Y85">_xlfn.XLOOKUP(Y$1&amp;$R85,$C$3:$C$1662&amp;$D$3:$D$1662,$E$3:$E$1662,0,0,1)</f>
        <v>3400</v>
      </c>
      <c r="Z85" s="2" cm="1">
        <f t="array" ref="Z85">_xlfn.XLOOKUP(Z$1&amp;$R85,$C$3:$C$1662&amp;$D$3:$D$1662,$E$3:$E$1662,0,0,1)</f>
        <v>1000</v>
      </c>
      <c r="AA85" s="2" cm="1">
        <f t="array" ref="AA85">_xlfn.XLOOKUP(AA$1&amp;$R85,$C$3:$C$1662&amp;$D$3:$D$1662,$E$3:$E$1662,0,0,1)</f>
        <v>11500</v>
      </c>
      <c r="AB85" s="2" cm="1">
        <f t="array" ref="AB85">_xlfn.XLOOKUP(AB$1&amp;$R85,$C$3:$C$1662&amp;$D$3:$D$1662,$E$3:$E$1662,0,0,1)</f>
        <v>31100</v>
      </c>
      <c r="AC85" s="2" cm="1">
        <f t="array" ref="AC85">_xlfn.XLOOKUP(AC$1&amp;$R85,$C$3:$C$1662&amp;$D$3:$D$1662,$E$3:$E$1662,0,0,1)</f>
        <v>5000</v>
      </c>
    </row>
    <row r="86" spans="3:29" x14ac:dyDescent="0.4">
      <c r="C86" t="s">
        <v>758</v>
      </c>
      <c r="D86" t="s">
        <v>596</v>
      </c>
      <c r="E86">
        <v>5000</v>
      </c>
      <c r="R86" t="s">
        <v>250</v>
      </c>
      <c r="S86" s="2">
        <f t="shared" si="6"/>
        <v>1923300</v>
      </c>
      <c r="T86" s="2">
        <f t="shared" si="8"/>
        <v>1507100</v>
      </c>
      <c r="U86" s="2">
        <f t="shared" si="8"/>
        <v>839700</v>
      </c>
      <c r="V86" s="2">
        <f t="shared" si="8"/>
        <v>2102000</v>
      </c>
      <c r="W86" s="2">
        <f t="shared" si="8"/>
        <v>3606900</v>
      </c>
      <c r="X86" s="2">
        <f t="shared" si="8"/>
        <v>1560800</v>
      </c>
      <c r="Y86" s="2" cm="1">
        <f t="array" ref="Y86">_xlfn.XLOOKUP(Y$1&amp;$R86,$C$3:$C$1662&amp;$D$3:$D$1662,$E$3:$E$1662,0,0,1)</f>
        <v>7900</v>
      </c>
      <c r="Z86" s="2" cm="1">
        <f t="array" ref="Z86">_xlfn.XLOOKUP(Z$1&amp;$R86,$C$3:$C$1662&amp;$D$3:$D$1662,$E$3:$E$1662,0,0,1)</f>
        <v>4400</v>
      </c>
      <c r="AA86" s="2" cm="1">
        <f t="array" ref="AA86">_xlfn.XLOOKUP(AA$1&amp;$R86,$C$3:$C$1662&amp;$D$3:$D$1662,$E$3:$E$1662,0,0,1)</f>
        <v>7000</v>
      </c>
      <c r="AB86" s="2" cm="1">
        <f t="array" ref="AB86">_xlfn.XLOOKUP(AB$1&amp;$R86,$C$3:$C$1662&amp;$D$3:$D$1662,$E$3:$E$1662,0,0,1)</f>
        <v>11200</v>
      </c>
      <c r="AC86" s="2" cm="1">
        <f t="array" ref="AC86">_xlfn.XLOOKUP(AC$1&amp;$R86,$C$3:$C$1662&amp;$D$3:$D$1662,$E$3:$E$1662,0,0,1)</f>
        <v>6400</v>
      </c>
    </row>
    <row r="87" spans="3:29" x14ac:dyDescent="0.4">
      <c r="C87" t="s">
        <v>758</v>
      </c>
      <c r="D87" t="s">
        <v>597</v>
      </c>
      <c r="E87">
        <v>6400</v>
      </c>
      <c r="R87" t="s">
        <v>127</v>
      </c>
      <c r="S87" s="2">
        <f t="shared" si="6"/>
        <v>1942640</v>
      </c>
      <c r="T87" s="2">
        <f t="shared" si="8"/>
        <v>1513400</v>
      </c>
      <c r="U87" s="2">
        <f t="shared" si="8"/>
        <v>846600</v>
      </c>
      <c r="V87" s="2">
        <f t="shared" si="8"/>
        <v>2109500</v>
      </c>
      <c r="W87" s="2">
        <f t="shared" si="8"/>
        <v>3671800</v>
      </c>
      <c r="X87" s="2">
        <f t="shared" si="8"/>
        <v>1571900</v>
      </c>
      <c r="Y87" s="2" cm="1">
        <f t="array" ref="Y87">_xlfn.XLOOKUP(Y$1&amp;$R87,$C$3:$C$1662&amp;$D$3:$D$1662,$E$3:$E$1662,0,0,1)</f>
        <v>6300</v>
      </c>
      <c r="Z87" s="2" cm="1">
        <f t="array" ref="Z87">_xlfn.XLOOKUP(Z$1&amp;$R87,$C$3:$C$1662&amp;$D$3:$D$1662,$E$3:$E$1662,0,0,1)</f>
        <v>6900</v>
      </c>
      <c r="AA87" s="2" cm="1">
        <f t="array" ref="AA87">_xlfn.XLOOKUP(AA$1&amp;$R87,$C$3:$C$1662&amp;$D$3:$D$1662,$E$3:$E$1662,0,0,1)</f>
        <v>7500</v>
      </c>
      <c r="AB87" s="2" cm="1">
        <f t="array" ref="AB87">_xlfn.XLOOKUP(AB$1&amp;$R87,$C$3:$C$1662&amp;$D$3:$D$1662,$E$3:$E$1662,0,0,1)</f>
        <v>64900</v>
      </c>
      <c r="AC87" s="2" cm="1">
        <f t="array" ref="AC87">_xlfn.XLOOKUP(AC$1&amp;$R87,$C$3:$C$1662&amp;$D$3:$D$1662,$E$3:$E$1662,0,0,1)</f>
        <v>11100</v>
      </c>
    </row>
    <row r="88" spans="3:29" x14ac:dyDescent="0.4">
      <c r="C88" t="s">
        <v>758</v>
      </c>
      <c r="D88" t="s">
        <v>598</v>
      </c>
      <c r="E88">
        <v>11100</v>
      </c>
      <c r="R88" t="s">
        <v>151</v>
      </c>
      <c r="S88" s="2">
        <f t="shared" si="6"/>
        <v>1957780</v>
      </c>
      <c r="T88" s="2">
        <f t="shared" si="8"/>
        <v>1519400</v>
      </c>
      <c r="U88" s="2">
        <f t="shared" si="8"/>
        <v>854600</v>
      </c>
      <c r="V88" s="2">
        <f t="shared" si="8"/>
        <v>2124300</v>
      </c>
      <c r="W88" s="2">
        <f t="shared" si="8"/>
        <v>3713000</v>
      </c>
      <c r="X88" s="2">
        <f t="shared" si="8"/>
        <v>1577600</v>
      </c>
      <c r="Y88" s="2" cm="1">
        <f t="array" ref="Y88">_xlfn.XLOOKUP(Y$1&amp;$R88,$C$3:$C$1662&amp;$D$3:$D$1662,$E$3:$E$1662,0,0,1)</f>
        <v>6000</v>
      </c>
      <c r="Z88" s="2" cm="1">
        <f t="array" ref="Z88">_xlfn.XLOOKUP(Z$1&amp;$R88,$C$3:$C$1662&amp;$D$3:$D$1662,$E$3:$E$1662,0,0,1)</f>
        <v>8000</v>
      </c>
      <c r="AA88" s="2" cm="1">
        <f t="array" ref="AA88">_xlfn.XLOOKUP(AA$1&amp;$R88,$C$3:$C$1662&amp;$D$3:$D$1662,$E$3:$E$1662,0,0,1)</f>
        <v>14800</v>
      </c>
      <c r="AB88" s="2" cm="1">
        <f t="array" ref="AB88">_xlfn.XLOOKUP(AB$1&amp;$R88,$C$3:$C$1662&amp;$D$3:$D$1662,$E$3:$E$1662,0,0,1)</f>
        <v>41200</v>
      </c>
      <c r="AC88" s="2" cm="1">
        <f t="array" ref="AC88">_xlfn.XLOOKUP(AC$1&amp;$R88,$C$3:$C$1662&amp;$D$3:$D$1662,$E$3:$E$1662,0,0,1)</f>
        <v>5700</v>
      </c>
    </row>
    <row r="89" spans="3:29" x14ac:dyDescent="0.4">
      <c r="C89" t="s">
        <v>758</v>
      </c>
      <c r="D89" t="s">
        <v>599</v>
      </c>
      <c r="E89">
        <v>5700</v>
      </c>
      <c r="R89" t="s">
        <v>95</v>
      </c>
      <c r="S89" s="2">
        <f t="shared" si="6"/>
        <v>1970760</v>
      </c>
      <c r="T89" s="2">
        <f t="shared" si="8"/>
        <v>1551500</v>
      </c>
      <c r="U89" s="2">
        <f t="shared" si="8"/>
        <v>858000</v>
      </c>
      <c r="V89" s="2">
        <f t="shared" si="8"/>
        <v>2129900</v>
      </c>
      <c r="W89" s="2">
        <f t="shared" si="8"/>
        <v>3729100</v>
      </c>
      <c r="X89" s="2">
        <f t="shared" si="8"/>
        <v>1585300</v>
      </c>
      <c r="Y89" s="2" cm="1">
        <f t="array" ref="Y89">_xlfn.XLOOKUP(Y$1&amp;$R89,$C$3:$C$1662&amp;$D$3:$D$1662,$E$3:$E$1662,0,0,1)</f>
        <v>32100</v>
      </c>
      <c r="Z89" s="2" cm="1">
        <f t="array" ref="Z89">_xlfn.XLOOKUP(Z$1&amp;$R89,$C$3:$C$1662&amp;$D$3:$D$1662,$E$3:$E$1662,0,0,1)</f>
        <v>3400</v>
      </c>
      <c r="AA89" s="2" cm="1">
        <f t="array" ref="AA89">_xlfn.XLOOKUP(AA$1&amp;$R89,$C$3:$C$1662&amp;$D$3:$D$1662,$E$3:$E$1662,0,0,1)</f>
        <v>5600</v>
      </c>
      <c r="AB89" s="2" cm="1">
        <f t="array" ref="AB89">_xlfn.XLOOKUP(AB$1&amp;$R89,$C$3:$C$1662&amp;$D$3:$D$1662,$E$3:$E$1662,0,0,1)</f>
        <v>16100</v>
      </c>
      <c r="AC89" s="2" cm="1">
        <f t="array" ref="AC89">_xlfn.XLOOKUP(AC$1&amp;$R89,$C$3:$C$1662&amp;$D$3:$D$1662,$E$3:$E$1662,0,0,1)</f>
        <v>7700</v>
      </c>
    </row>
    <row r="90" spans="3:29" x14ac:dyDescent="0.4">
      <c r="C90" t="s">
        <v>758</v>
      </c>
      <c r="D90" t="s">
        <v>600</v>
      </c>
      <c r="E90">
        <v>7700</v>
      </c>
      <c r="R90" t="s">
        <v>165</v>
      </c>
      <c r="S90" s="2">
        <f t="shared" si="6"/>
        <v>1981840</v>
      </c>
      <c r="T90" s="2">
        <f t="shared" si="8"/>
        <v>1562700</v>
      </c>
      <c r="U90" s="2">
        <f t="shared" si="8"/>
        <v>869000</v>
      </c>
      <c r="V90" s="2">
        <f t="shared" si="8"/>
        <v>2144400</v>
      </c>
      <c r="W90" s="2">
        <f t="shared" si="8"/>
        <v>3741800</v>
      </c>
      <c r="X90" s="2">
        <f t="shared" si="8"/>
        <v>1591300</v>
      </c>
      <c r="Y90" s="2" cm="1">
        <f t="array" ref="Y90">_xlfn.XLOOKUP(Y$1&amp;$R90,$C$3:$C$1662&amp;$D$3:$D$1662,$E$3:$E$1662,0,0,1)</f>
        <v>11200</v>
      </c>
      <c r="Z90" s="2" cm="1">
        <f t="array" ref="Z90">_xlfn.XLOOKUP(Z$1&amp;$R90,$C$3:$C$1662&amp;$D$3:$D$1662,$E$3:$E$1662,0,0,1)</f>
        <v>11000</v>
      </c>
      <c r="AA90" s="2" cm="1">
        <f t="array" ref="AA90">_xlfn.XLOOKUP(AA$1&amp;$R90,$C$3:$C$1662&amp;$D$3:$D$1662,$E$3:$E$1662,0,0,1)</f>
        <v>14500</v>
      </c>
      <c r="AB90" s="2" cm="1">
        <f t="array" ref="AB90">_xlfn.XLOOKUP(AB$1&amp;$R90,$C$3:$C$1662&amp;$D$3:$D$1662,$E$3:$E$1662,0,0,1)</f>
        <v>12700</v>
      </c>
      <c r="AC90" s="2" cm="1">
        <f t="array" ref="AC90">_xlfn.XLOOKUP(AC$1&amp;$R90,$C$3:$C$1662&amp;$D$3:$D$1662,$E$3:$E$1662,0,0,1)</f>
        <v>6000</v>
      </c>
    </row>
    <row r="91" spans="3:29" x14ac:dyDescent="0.4">
      <c r="C91" t="s">
        <v>758</v>
      </c>
      <c r="D91" t="s">
        <v>601</v>
      </c>
      <c r="E91">
        <v>6000</v>
      </c>
      <c r="R91" t="s">
        <v>150</v>
      </c>
      <c r="S91" s="2">
        <f t="shared" si="6"/>
        <v>1992000</v>
      </c>
      <c r="T91" s="2">
        <f t="shared" si="8"/>
        <v>1573600</v>
      </c>
      <c r="U91" s="2">
        <f t="shared" si="8"/>
        <v>880100</v>
      </c>
      <c r="V91" s="2">
        <f t="shared" si="8"/>
        <v>2152200</v>
      </c>
      <c r="W91" s="2">
        <f t="shared" si="8"/>
        <v>3755100</v>
      </c>
      <c r="X91" s="2">
        <f t="shared" si="8"/>
        <v>1599000</v>
      </c>
      <c r="Y91" s="2" cm="1">
        <f t="array" ref="Y91">_xlfn.XLOOKUP(Y$1&amp;$R91,$C$3:$C$1662&amp;$D$3:$D$1662,$E$3:$E$1662,0,0,1)</f>
        <v>10900</v>
      </c>
      <c r="Z91" s="2" cm="1">
        <f t="array" ref="Z91">_xlfn.XLOOKUP(Z$1&amp;$R91,$C$3:$C$1662&amp;$D$3:$D$1662,$E$3:$E$1662,0,0,1)</f>
        <v>11100</v>
      </c>
      <c r="AA91" s="2" cm="1">
        <f t="array" ref="AA91">_xlfn.XLOOKUP(AA$1&amp;$R91,$C$3:$C$1662&amp;$D$3:$D$1662,$E$3:$E$1662,0,0,1)</f>
        <v>7800</v>
      </c>
      <c r="AB91" s="2" cm="1">
        <f t="array" ref="AB91">_xlfn.XLOOKUP(AB$1&amp;$R91,$C$3:$C$1662&amp;$D$3:$D$1662,$E$3:$E$1662,0,0,1)</f>
        <v>13300</v>
      </c>
      <c r="AC91" s="2" cm="1">
        <f t="array" ref="AC91">_xlfn.XLOOKUP(AC$1&amp;$R91,$C$3:$C$1662&amp;$D$3:$D$1662,$E$3:$E$1662,0,0,1)</f>
        <v>7700</v>
      </c>
    </row>
    <row r="92" spans="3:29" x14ac:dyDescent="0.4">
      <c r="C92" t="s">
        <v>758</v>
      </c>
      <c r="D92" t="s">
        <v>602</v>
      </c>
      <c r="E92">
        <v>7700</v>
      </c>
      <c r="R92" t="s">
        <v>164</v>
      </c>
      <c r="S92" s="2">
        <f t="shared" si="6"/>
        <v>2002740</v>
      </c>
      <c r="T92" s="2">
        <f t="shared" si="8"/>
        <v>1579300</v>
      </c>
      <c r="U92" s="2">
        <f t="shared" si="8"/>
        <v>890000</v>
      </c>
      <c r="V92" s="2">
        <f t="shared" si="8"/>
        <v>2157200</v>
      </c>
      <c r="W92" s="2">
        <f t="shared" si="8"/>
        <v>3765900</v>
      </c>
      <c r="X92" s="2">
        <f t="shared" si="8"/>
        <v>1621300</v>
      </c>
      <c r="Y92" s="2" cm="1">
        <f t="array" ref="Y92">_xlfn.XLOOKUP(Y$1&amp;$R92,$C$3:$C$1662&amp;$D$3:$D$1662,$E$3:$E$1662,0,0,1)</f>
        <v>5700</v>
      </c>
      <c r="Z92" s="2" cm="1">
        <f t="array" ref="Z92">_xlfn.XLOOKUP(Z$1&amp;$R92,$C$3:$C$1662&amp;$D$3:$D$1662,$E$3:$E$1662,0,0,1)</f>
        <v>9900</v>
      </c>
      <c r="AA92" s="2" cm="1">
        <f t="array" ref="AA92">_xlfn.XLOOKUP(AA$1&amp;$R92,$C$3:$C$1662&amp;$D$3:$D$1662,$E$3:$E$1662,0,0,1)</f>
        <v>5000</v>
      </c>
      <c r="AB92" s="2" cm="1">
        <f t="array" ref="AB92">_xlfn.XLOOKUP(AB$1&amp;$R92,$C$3:$C$1662&amp;$D$3:$D$1662,$E$3:$E$1662,0,0,1)</f>
        <v>10800</v>
      </c>
      <c r="AC92" s="2" cm="1">
        <f t="array" ref="AC92">_xlfn.XLOOKUP(AC$1&amp;$R92,$C$3:$C$1662&amp;$D$3:$D$1662,$E$3:$E$1662,0,0,1)</f>
        <v>22300</v>
      </c>
    </row>
    <row r="93" spans="3:29" x14ac:dyDescent="0.4">
      <c r="C93" t="s">
        <v>758</v>
      </c>
      <c r="D93" t="s">
        <v>603</v>
      </c>
      <c r="E93">
        <v>22300</v>
      </c>
      <c r="R93" t="s">
        <v>20</v>
      </c>
      <c r="S93" s="2">
        <f t="shared" si="6"/>
        <v>2015000</v>
      </c>
      <c r="T93" s="2">
        <f t="shared" si="8"/>
        <v>1588800</v>
      </c>
      <c r="U93" s="2">
        <f t="shared" si="8"/>
        <v>901700</v>
      </c>
      <c r="V93" s="2">
        <f t="shared" si="8"/>
        <v>2166300</v>
      </c>
      <c r="W93" s="2">
        <f t="shared" si="8"/>
        <v>3785600</v>
      </c>
      <c r="X93" s="2">
        <f t="shared" si="8"/>
        <v>1632600</v>
      </c>
      <c r="Y93" s="2" cm="1">
        <f t="array" ref="Y93">_xlfn.XLOOKUP(Y$1&amp;$R93,$C$3:$C$1662&amp;$D$3:$D$1662,$E$3:$E$1662,0,0,1)</f>
        <v>9500</v>
      </c>
      <c r="Z93" s="2" cm="1">
        <f t="array" ref="Z93">_xlfn.XLOOKUP(Z$1&amp;$R93,$C$3:$C$1662&amp;$D$3:$D$1662,$E$3:$E$1662,0,0,1)</f>
        <v>11700</v>
      </c>
      <c r="AA93" s="2" cm="1">
        <f t="array" ref="AA93">_xlfn.XLOOKUP(AA$1&amp;$R93,$C$3:$C$1662&amp;$D$3:$D$1662,$E$3:$E$1662,0,0,1)</f>
        <v>9100</v>
      </c>
      <c r="AB93" s="2" cm="1">
        <f t="array" ref="AB93">_xlfn.XLOOKUP(AB$1&amp;$R93,$C$3:$C$1662&amp;$D$3:$D$1662,$E$3:$E$1662,0,0,1)</f>
        <v>19700</v>
      </c>
      <c r="AC93" s="2" cm="1">
        <f t="array" ref="AC93">_xlfn.XLOOKUP(AC$1&amp;$R93,$C$3:$C$1662&amp;$D$3:$D$1662,$E$3:$E$1662,0,0,1)</f>
        <v>11300</v>
      </c>
    </row>
    <row r="94" spans="3:29" x14ac:dyDescent="0.4">
      <c r="C94" t="s">
        <v>758</v>
      </c>
      <c r="D94" t="s">
        <v>604</v>
      </c>
      <c r="E94">
        <v>11300</v>
      </c>
      <c r="R94" t="s">
        <v>297</v>
      </c>
      <c r="S94" s="2">
        <f t="shared" si="6"/>
        <v>2026920</v>
      </c>
      <c r="T94" s="2">
        <f t="shared" si="8"/>
        <v>1597000</v>
      </c>
      <c r="U94" s="2">
        <f t="shared" si="8"/>
        <v>907200</v>
      </c>
      <c r="V94" s="2">
        <f t="shared" si="8"/>
        <v>2184600</v>
      </c>
      <c r="W94" s="2">
        <f t="shared" si="8"/>
        <v>3795200</v>
      </c>
      <c r="X94" s="2">
        <f t="shared" si="8"/>
        <v>1650600</v>
      </c>
      <c r="Y94" s="2" cm="1">
        <f t="array" ref="Y94">_xlfn.XLOOKUP(Y$1&amp;$R94,$C$3:$C$1662&amp;$D$3:$D$1662,$E$3:$E$1662,0,0,1)</f>
        <v>8200</v>
      </c>
      <c r="Z94" s="2" cm="1">
        <f t="array" ref="Z94">_xlfn.XLOOKUP(Z$1&amp;$R94,$C$3:$C$1662&amp;$D$3:$D$1662,$E$3:$E$1662,0,0,1)</f>
        <v>5500</v>
      </c>
      <c r="AA94" s="2" cm="1">
        <f t="array" ref="AA94">_xlfn.XLOOKUP(AA$1&amp;$R94,$C$3:$C$1662&amp;$D$3:$D$1662,$E$3:$E$1662,0,0,1)</f>
        <v>18300</v>
      </c>
      <c r="AB94" s="2" cm="1">
        <f t="array" ref="AB94">_xlfn.XLOOKUP(AB$1&amp;$R94,$C$3:$C$1662&amp;$D$3:$D$1662,$E$3:$E$1662,0,0,1)</f>
        <v>9600</v>
      </c>
      <c r="AC94" s="2" cm="1">
        <f t="array" ref="AC94">_xlfn.XLOOKUP(AC$1&amp;$R94,$C$3:$C$1662&amp;$D$3:$D$1662,$E$3:$E$1662,0,0,1)</f>
        <v>18000</v>
      </c>
    </row>
    <row r="95" spans="3:29" x14ac:dyDescent="0.4">
      <c r="C95" t="s">
        <v>758</v>
      </c>
      <c r="D95" t="s">
        <v>605</v>
      </c>
      <c r="E95">
        <v>18000</v>
      </c>
      <c r="R95" t="s">
        <v>15</v>
      </c>
      <c r="S95" s="2">
        <f t="shared" si="6"/>
        <v>2039160</v>
      </c>
      <c r="T95" s="2">
        <f t="shared" si="8"/>
        <v>1602500</v>
      </c>
      <c r="U95" s="2">
        <f t="shared" si="8"/>
        <v>930900</v>
      </c>
      <c r="V95" s="2">
        <f t="shared" si="8"/>
        <v>2189400</v>
      </c>
      <c r="W95" s="2">
        <f t="shared" si="8"/>
        <v>3811500</v>
      </c>
      <c r="X95" s="2">
        <f t="shared" si="8"/>
        <v>1661500</v>
      </c>
      <c r="Y95" s="2" cm="1">
        <f t="array" ref="Y95">_xlfn.XLOOKUP(Y$1&amp;$R95,$C$3:$C$1662&amp;$D$3:$D$1662,$E$3:$E$1662,0,0,1)</f>
        <v>5500</v>
      </c>
      <c r="Z95" s="2" cm="1">
        <f t="array" ref="Z95">_xlfn.XLOOKUP(Z$1&amp;$R95,$C$3:$C$1662&amp;$D$3:$D$1662,$E$3:$E$1662,0,0,1)</f>
        <v>23700</v>
      </c>
      <c r="AA95" s="2" cm="1">
        <f t="array" ref="AA95">_xlfn.XLOOKUP(AA$1&amp;$R95,$C$3:$C$1662&amp;$D$3:$D$1662,$E$3:$E$1662,0,0,1)</f>
        <v>4800</v>
      </c>
      <c r="AB95" s="2" cm="1">
        <f t="array" ref="AB95">_xlfn.XLOOKUP(AB$1&amp;$R95,$C$3:$C$1662&amp;$D$3:$D$1662,$E$3:$E$1662,0,0,1)</f>
        <v>16300</v>
      </c>
      <c r="AC95" s="2" cm="1">
        <f t="array" ref="AC95">_xlfn.XLOOKUP(AC$1&amp;$R95,$C$3:$C$1662&amp;$D$3:$D$1662,$E$3:$E$1662,0,0,1)</f>
        <v>10900</v>
      </c>
    </row>
    <row r="96" spans="3:29" x14ac:dyDescent="0.4">
      <c r="C96" t="s">
        <v>758</v>
      </c>
      <c r="D96" t="s">
        <v>606</v>
      </c>
      <c r="E96">
        <v>10900</v>
      </c>
      <c r="R96" t="s">
        <v>298</v>
      </c>
      <c r="S96" s="2">
        <f t="shared" si="6"/>
        <v>2051140</v>
      </c>
      <c r="T96" s="2">
        <f t="shared" si="8"/>
        <v>1607300</v>
      </c>
      <c r="U96" s="2">
        <f t="shared" si="8"/>
        <v>949200</v>
      </c>
      <c r="V96" s="2">
        <f t="shared" si="8"/>
        <v>2194600</v>
      </c>
      <c r="W96" s="2">
        <f t="shared" si="8"/>
        <v>3834500</v>
      </c>
      <c r="X96" s="2">
        <f t="shared" si="8"/>
        <v>1670100</v>
      </c>
      <c r="Y96" s="2" cm="1">
        <f t="array" ref="Y96">_xlfn.XLOOKUP(Y$1&amp;$R96,$C$3:$C$1662&amp;$D$3:$D$1662,$E$3:$E$1662,0,0,1)</f>
        <v>4800</v>
      </c>
      <c r="Z96" s="2" cm="1">
        <f t="array" ref="Z96">_xlfn.XLOOKUP(Z$1&amp;$R96,$C$3:$C$1662&amp;$D$3:$D$1662,$E$3:$E$1662,0,0,1)</f>
        <v>18300</v>
      </c>
      <c r="AA96" s="2" cm="1">
        <f t="array" ref="AA96">_xlfn.XLOOKUP(AA$1&amp;$R96,$C$3:$C$1662&amp;$D$3:$D$1662,$E$3:$E$1662,0,0,1)</f>
        <v>5200</v>
      </c>
      <c r="AB96" s="2" cm="1">
        <f t="array" ref="AB96">_xlfn.XLOOKUP(AB$1&amp;$R96,$C$3:$C$1662&amp;$D$3:$D$1662,$E$3:$E$1662,0,0,1)</f>
        <v>23000</v>
      </c>
      <c r="AC96" s="2" cm="1">
        <f t="array" ref="AC96">_xlfn.XLOOKUP(AC$1&amp;$R96,$C$3:$C$1662&amp;$D$3:$D$1662,$E$3:$E$1662,0,0,1)</f>
        <v>8600</v>
      </c>
    </row>
    <row r="97" spans="3:29" x14ac:dyDescent="0.4">
      <c r="C97" t="s">
        <v>758</v>
      </c>
      <c r="D97" t="s">
        <v>607</v>
      </c>
      <c r="E97">
        <v>8600</v>
      </c>
      <c r="R97" t="s">
        <v>139</v>
      </c>
      <c r="S97" s="2">
        <f t="shared" si="6"/>
        <v>2061660</v>
      </c>
      <c r="T97" s="2">
        <f t="shared" si="8"/>
        <v>1612000</v>
      </c>
      <c r="U97" s="2">
        <f t="shared" si="8"/>
        <v>974600</v>
      </c>
      <c r="V97" s="2">
        <f t="shared" si="8"/>
        <v>2199100</v>
      </c>
      <c r="W97" s="2">
        <f t="shared" si="8"/>
        <v>3847300</v>
      </c>
      <c r="X97" s="2">
        <f t="shared" si="8"/>
        <v>1675300</v>
      </c>
      <c r="Y97" s="2" cm="1">
        <f t="array" ref="Y97">_xlfn.XLOOKUP(Y$1&amp;$R97,$C$3:$C$1662&amp;$D$3:$D$1662,$E$3:$E$1662,0,0,1)</f>
        <v>4700</v>
      </c>
      <c r="Z97" s="2" cm="1">
        <f t="array" ref="Z97">_xlfn.XLOOKUP(Z$1&amp;$R97,$C$3:$C$1662&amp;$D$3:$D$1662,$E$3:$E$1662,0,0,1)</f>
        <v>25400</v>
      </c>
      <c r="AA97" s="2" cm="1">
        <f t="array" ref="AA97">_xlfn.XLOOKUP(AA$1&amp;$R97,$C$3:$C$1662&amp;$D$3:$D$1662,$E$3:$E$1662,0,0,1)</f>
        <v>4500</v>
      </c>
      <c r="AB97" s="2" cm="1">
        <f t="array" ref="AB97">_xlfn.XLOOKUP(AB$1&amp;$R97,$C$3:$C$1662&amp;$D$3:$D$1662,$E$3:$E$1662,0,0,1)</f>
        <v>12800</v>
      </c>
      <c r="AC97" s="2" cm="1">
        <f t="array" ref="AC97">_xlfn.XLOOKUP(AC$1&amp;$R97,$C$3:$C$1662&amp;$D$3:$D$1662,$E$3:$E$1662,0,0,1)</f>
        <v>5200</v>
      </c>
    </row>
    <row r="98" spans="3:29" x14ac:dyDescent="0.4">
      <c r="C98" t="s">
        <v>758</v>
      </c>
      <c r="D98" t="s">
        <v>608</v>
      </c>
      <c r="E98">
        <v>5200</v>
      </c>
      <c r="R98" t="s">
        <v>137</v>
      </c>
      <c r="S98" s="2">
        <f t="shared" si="6"/>
        <v>2074540</v>
      </c>
      <c r="T98" s="2">
        <f t="shared" si="8"/>
        <v>1616800</v>
      </c>
      <c r="U98" s="2">
        <f t="shared" si="8"/>
        <v>981300</v>
      </c>
      <c r="V98" s="2">
        <f t="shared" si="8"/>
        <v>2206000</v>
      </c>
      <c r="W98" s="2">
        <f t="shared" si="8"/>
        <v>3863200</v>
      </c>
      <c r="X98" s="2">
        <f t="shared" si="8"/>
        <v>1705400</v>
      </c>
      <c r="Y98" s="2" cm="1">
        <f t="array" ref="Y98">_xlfn.XLOOKUP(Y$1&amp;$R98,$C$3:$C$1662&amp;$D$3:$D$1662,$E$3:$E$1662,0,0,1)</f>
        <v>4800</v>
      </c>
      <c r="Z98" s="2" cm="1">
        <f t="array" ref="Z98">_xlfn.XLOOKUP(Z$1&amp;$R98,$C$3:$C$1662&amp;$D$3:$D$1662,$E$3:$E$1662,0,0,1)</f>
        <v>6700</v>
      </c>
      <c r="AA98" s="2" cm="1">
        <f t="array" ref="AA98">_xlfn.XLOOKUP(AA$1&amp;$R98,$C$3:$C$1662&amp;$D$3:$D$1662,$E$3:$E$1662,0,0,1)</f>
        <v>6900</v>
      </c>
      <c r="AB98" s="2" cm="1">
        <f t="array" ref="AB98">_xlfn.XLOOKUP(AB$1&amp;$R98,$C$3:$C$1662&amp;$D$3:$D$1662,$E$3:$E$1662,0,0,1)</f>
        <v>15900</v>
      </c>
      <c r="AC98" s="2" cm="1">
        <f t="array" ref="AC98">_xlfn.XLOOKUP(AC$1&amp;$R98,$C$3:$C$1662&amp;$D$3:$D$1662,$E$3:$E$1662,0,0,1)</f>
        <v>30100</v>
      </c>
    </row>
    <row r="99" spans="3:29" x14ac:dyDescent="0.4">
      <c r="C99" t="s">
        <v>758</v>
      </c>
      <c r="D99" t="s">
        <v>609</v>
      </c>
      <c r="E99">
        <v>30100</v>
      </c>
      <c r="R99" t="s">
        <v>268</v>
      </c>
      <c r="S99" s="2">
        <f t="shared" si="6"/>
        <v>2082500</v>
      </c>
      <c r="T99" s="2">
        <f t="shared" si="8"/>
        <v>1623500</v>
      </c>
      <c r="U99" s="2">
        <f t="shared" si="8"/>
        <v>993700</v>
      </c>
      <c r="V99" s="2">
        <f t="shared" si="8"/>
        <v>2209400</v>
      </c>
      <c r="W99" s="2">
        <f t="shared" si="8"/>
        <v>3870800</v>
      </c>
      <c r="X99" s="2">
        <f t="shared" si="8"/>
        <v>1715100</v>
      </c>
      <c r="Y99" s="2" cm="1">
        <f t="array" ref="Y99">_xlfn.XLOOKUP(Y$1&amp;$R99,$C$3:$C$1662&amp;$D$3:$D$1662,$E$3:$E$1662,0,0,1)</f>
        <v>6700</v>
      </c>
      <c r="Z99" s="2" cm="1">
        <f t="array" ref="Z99">_xlfn.XLOOKUP(Z$1&amp;$R99,$C$3:$C$1662&amp;$D$3:$D$1662,$E$3:$E$1662,0,0,1)</f>
        <v>12400</v>
      </c>
      <c r="AA99" s="2" cm="1">
        <f t="array" ref="AA99">_xlfn.XLOOKUP(AA$1&amp;$R99,$C$3:$C$1662&amp;$D$3:$D$1662,$E$3:$E$1662,0,0,1)</f>
        <v>3400</v>
      </c>
      <c r="AB99" s="2" cm="1">
        <f t="array" ref="AB99">_xlfn.XLOOKUP(AB$1&amp;$R99,$C$3:$C$1662&amp;$D$3:$D$1662,$E$3:$E$1662,0,0,1)</f>
        <v>7600</v>
      </c>
      <c r="AC99" s="2" cm="1">
        <f t="array" ref="AC99">_xlfn.XLOOKUP(AC$1&amp;$R99,$C$3:$C$1662&amp;$D$3:$D$1662,$E$3:$E$1662,0,0,1)</f>
        <v>9700</v>
      </c>
    </row>
    <row r="100" spans="3:29" x14ac:dyDescent="0.4">
      <c r="C100" t="s">
        <v>758</v>
      </c>
      <c r="D100" t="s">
        <v>610</v>
      </c>
      <c r="E100">
        <v>9700</v>
      </c>
      <c r="R100" t="s">
        <v>101</v>
      </c>
      <c r="S100" s="2">
        <f t="shared" si="6"/>
        <v>2090020</v>
      </c>
      <c r="T100" s="2">
        <f t="shared" ref="T100:X115" si="9">T99+Y100</f>
        <v>1626700</v>
      </c>
      <c r="U100" s="2">
        <f t="shared" si="9"/>
        <v>997000</v>
      </c>
      <c r="V100" s="2">
        <f t="shared" si="9"/>
        <v>2225600</v>
      </c>
      <c r="W100" s="2">
        <f t="shared" si="9"/>
        <v>3879500</v>
      </c>
      <c r="X100" s="2">
        <f t="shared" si="9"/>
        <v>1721300</v>
      </c>
      <c r="Y100" s="2" cm="1">
        <f t="array" ref="Y100">_xlfn.XLOOKUP(Y$1&amp;$R100,$C$3:$C$1662&amp;$D$3:$D$1662,$E$3:$E$1662,0,0,1)</f>
        <v>3200</v>
      </c>
      <c r="Z100" s="2" cm="1">
        <f t="array" ref="Z100">_xlfn.XLOOKUP(Z$1&amp;$R100,$C$3:$C$1662&amp;$D$3:$D$1662,$E$3:$E$1662,0,0,1)</f>
        <v>3300</v>
      </c>
      <c r="AA100" s="2" cm="1">
        <f t="array" ref="AA100">_xlfn.XLOOKUP(AA$1&amp;$R100,$C$3:$C$1662&amp;$D$3:$D$1662,$E$3:$E$1662,0,0,1)</f>
        <v>16200</v>
      </c>
      <c r="AB100" s="2" cm="1">
        <f t="array" ref="AB100">_xlfn.XLOOKUP(AB$1&amp;$R100,$C$3:$C$1662&amp;$D$3:$D$1662,$E$3:$E$1662,0,0,1)</f>
        <v>8700</v>
      </c>
      <c r="AC100" s="2" cm="1">
        <f t="array" ref="AC100">_xlfn.XLOOKUP(AC$1&amp;$R100,$C$3:$C$1662&amp;$D$3:$D$1662,$E$3:$E$1662,0,0,1)</f>
        <v>6200</v>
      </c>
    </row>
    <row r="101" spans="3:29" x14ac:dyDescent="0.4">
      <c r="C101" t="s">
        <v>758</v>
      </c>
      <c r="D101" t="s">
        <v>611</v>
      </c>
      <c r="E101">
        <v>6200</v>
      </c>
      <c r="R101" t="s">
        <v>220</v>
      </c>
      <c r="S101" s="2">
        <f t="shared" si="6"/>
        <v>2101860</v>
      </c>
      <c r="T101" s="2">
        <f t="shared" si="9"/>
        <v>1633900</v>
      </c>
      <c r="U101" s="2">
        <f t="shared" si="9"/>
        <v>1007300</v>
      </c>
      <c r="V101" s="2">
        <f t="shared" si="9"/>
        <v>2245100</v>
      </c>
      <c r="W101" s="2">
        <f t="shared" si="9"/>
        <v>3896000</v>
      </c>
      <c r="X101" s="2">
        <f t="shared" si="9"/>
        <v>1727000</v>
      </c>
      <c r="Y101" s="2" cm="1">
        <f t="array" ref="Y101">_xlfn.XLOOKUP(Y$1&amp;$R101,$C$3:$C$1662&amp;$D$3:$D$1662,$E$3:$E$1662,0,0,1)</f>
        <v>7200</v>
      </c>
      <c r="Z101" s="2" cm="1">
        <f t="array" ref="Z101">_xlfn.XLOOKUP(Z$1&amp;$R101,$C$3:$C$1662&amp;$D$3:$D$1662,$E$3:$E$1662,0,0,1)</f>
        <v>10300</v>
      </c>
      <c r="AA101" s="2" cm="1">
        <f t="array" ref="AA101">_xlfn.XLOOKUP(AA$1&amp;$R101,$C$3:$C$1662&amp;$D$3:$D$1662,$E$3:$E$1662,0,0,1)</f>
        <v>19500</v>
      </c>
      <c r="AB101" s="2" cm="1">
        <f t="array" ref="AB101">_xlfn.XLOOKUP(AB$1&amp;$R101,$C$3:$C$1662&amp;$D$3:$D$1662,$E$3:$E$1662,0,0,1)</f>
        <v>16500</v>
      </c>
      <c r="AC101" s="2" cm="1">
        <f t="array" ref="AC101">_xlfn.XLOOKUP(AC$1&amp;$R101,$C$3:$C$1662&amp;$D$3:$D$1662,$E$3:$E$1662,0,0,1)</f>
        <v>5700</v>
      </c>
    </row>
    <row r="102" spans="3:29" x14ac:dyDescent="0.4">
      <c r="C102" t="s">
        <v>758</v>
      </c>
      <c r="D102" t="s">
        <v>612</v>
      </c>
      <c r="E102">
        <v>5700</v>
      </c>
      <c r="R102" t="s">
        <v>114</v>
      </c>
      <c r="S102" s="2">
        <f t="shared" si="6"/>
        <v>2107960</v>
      </c>
      <c r="T102" s="2">
        <f t="shared" si="9"/>
        <v>1636600</v>
      </c>
      <c r="U102" s="2">
        <f t="shared" si="9"/>
        <v>1015300</v>
      </c>
      <c r="V102" s="2">
        <f t="shared" si="9"/>
        <v>2256800</v>
      </c>
      <c r="W102" s="2">
        <f t="shared" si="9"/>
        <v>3900100</v>
      </c>
      <c r="X102" s="2">
        <f t="shared" si="9"/>
        <v>1731000</v>
      </c>
      <c r="Y102" s="2" cm="1">
        <f t="array" ref="Y102">_xlfn.XLOOKUP(Y$1&amp;$R102,$C$3:$C$1662&amp;$D$3:$D$1662,$E$3:$E$1662,0,0,1)</f>
        <v>2700</v>
      </c>
      <c r="Z102" s="2" cm="1">
        <f t="array" ref="Z102">_xlfn.XLOOKUP(Z$1&amp;$R102,$C$3:$C$1662&amp;$D$3:$D$1662,$E$3:$E$1662,0,0,1)</f>
        <v>8000</v>
      </c>
      <c r="AA102" s="2" cm="1">
        <f t="array" ref="AA102">_xlfn.XLOOKUP(AA$1&amp;$R102,$C$3:$C$1662&amp;$D$3:$D$1662,$E$3:$E$1662,0,0,1)</f>
        <v>11700</v>
      </c>
      <c r="AB102" s="2" cm="1">
        <f t="array" ref="AB102">_xlfn.XLOOKUP(AB$1&amp;$R102,$C$3:$C$1662&amp;$D$3:$D$1662,$E$3:$E$1662,0,0,1)</f>
        <v>4100</v>
      </c>
      <c r="AC102" s="2" cm="1">
        <f t="array" ref="AC102">_xlfn.XLOOKUP(AC$1&amp;$R102,$C$3:$C$1662&amp;$D$3:$D$1662,$E$3:$E$1662,0,0,1)</f>
        <v>4000</v>
      </c>
    </row>
    <row r="103" spans="3:29" x14ac:dyDescent="0.4">
      <c r="C103" t="s">
        <v>758</v>
      </c>
      <c r="D103" t="s">
        <v>613</v>
      </c>
      <c r="E103">
        <v>4000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2123500</v>
      </c>
      <c r="T103" s="2">
        <f t="shared" si="9"/>
        <v>1640500</v>
      </c>
      <c r="U103" s="2">
        <f t="shared" si="9"/>
        <v>1039400</v>
      </c>
      <c r="V103" s="2">
        <f t="shared" si="9"/>
        <v>2277200</v>
      </c>
      <c r="W103" s="2">
        <f t="shared" si="9"/>
        <v>3923800</v>
      </c>
      <c r="X103" s="2">
        <f t="shared" si="9"/>
        <v>1736600</v>
      </c>
      <c r="Y103" s="2" cm="1">
        <f t="array" ref="Y103">_xlfn.XLOOKUP(Y$1&amp;$R103,$C$3:$C$1662&amp;$D$3:$D$1662,$E$3:$E$1662,0,0,1)</f>
        <v>3900</v>
      </c>
      <c r="Z103" s="2" cm="1">
        <f t="array" ref="Z103">_xlfn.XLOOKUP(Z$1&amp;$R103,$C$3:$C$1662&amp;$D$3:$D$1662,$E$3:$E$1662,0,0,1)</f>
        <v>24100</v>
      </c>
      <c r="AA103" s="2" cm="1">
        <f t="array" ref="AA103">_xlfn.XLOOKUP(AA$1&amp;$R103,$C$3:$C$1662&amp;$D$3:$D$1662,$E$3:$E$1662,0,0,1)</f>
        <v>20400</v>
      </c>
      <c r="AB103" s="2" cm="1">
        <f t="array" ref="AB103">_xlfn.XLOOKUP(AB$1&amp;$R103,$C$3:$C$1662&amp;$D$3:$D$1662,$E$3:$E$1662,0,0,1)</f>
        <v>23700</v>
      </c>
      <c r="AC103" s="2" cm="1">
        <f t="array" ref="AC103">_xlfn.XLOOKUP(AC$1&amp;$R103,$C$3:$C$1662&amp;$D$3:$D$1662,$E$3:$E$1662,0,0,1)</f>
        <v>5600</v>
      </c>
    </row>
    <row r="104" spans="3:29" x14ac:dyDescent="0.4">
      <c r="C104" t="s">
        <v>758</v>
      </c>
      <c r="D104" t="s">
        <v>614</v>
      </c>
      <c r="E104">
        <v>5600</v>
      </c>
      <c r="R104" t="s">
        <v>23</v>
      </c>
      <c r="S104" s="2">
        <f t="shared" si="6"/>
        <v>2133460</v>
      </c>
      <c r="T104" s="2">
        <f t="shared" si="9"/>
        <v>1652000</v>
      </c>
      <c r="U104" s="2">
        <f t="shared" si="9"/>
        <v>1048000</v>
      </c>
      <c r="V104" s="2">
        <f t="shared" si="9"/>
        <v>2285600</v>
      </c>
      <c r="W104" s="2">
        <f t="shared" si="9"/>
        <v>3938300</v>
      </c>
      <c r="X104" s="2">
        <f t="shared" si="9"/>
        <v>1743400</v>
      </c>
      <c r="Y104" s="2" cm="1">
        <f t="array" ref="Y104">_xlfn.XLOOKUP(Y$1&amp;$R104,$C$3:$C$1662&amp;$D$3:$D$1662,$E$3:$E$1662,0,0,1)</f>
        <v>11500</v>
      </c>
      <c r="Z104" s="2" cm="1">
        <f t="array" ref="Z104">_xlfn.XLOOKUP(Z$1&amp;$R104,$C$3:$C$1662&amp;$D$3:$D$1662,$E$3:$E$1662,0,0,1)</f>
        <v>8600</v>
      </c>
      <c r="AA104" s="2" cm="1">
        <f t="array" ref="AA104">_xlfn.XLOOKUP(AA$1&amp;$R104,$C$3:$C$1662&amp;$D$3:$D$1662,$E$3:$E$1662,0,0,1)</f>
        <v>8400</v>
      </c>
      <c r="AB104" s="2" cm="1">
        <f t="array" ref="AB104">_xlfn.XLOOKUP(AB$1&amp;$R104,$C$3:$C$1662&amp;$D$3:$D$1662,$E$3:$E$1662,0,0,1)</f>
        <v>14500</v>
      </c>
      <c r="AC104" s="2" cm="1">
        <f t="array" ref="AC104">_xlfn.XLOOKUP(AC$1&amp;$R104,$C$3:$C$1662&amp;$D$3:$D$1662,$E$3:$E$1662,0,0,1)</f>
        <v>6800</v>
      </c>
    </row>
    <row r="105" spans="3:29" x14ac:dyDescent="0.4">
      <c r="C105" t="s">
        <v>758</v>
      </c>
      <c r="D105" t="s">
        <v>615</v>
      </c>
      <c r="E105">
        <v>6800</v>
      </c>
      <c r="R105" t="s">
        <v>159</v>
      </c>
      <c r="S105" s="2">
        <f t="shared" si="6"/>
        <v>2144960</v>
      </c>
      <c r="T105" s="2">
        <f t="shared" si="9"/>
        <v>1657500</v>
      </c>
      <c r="U105" s="2">
        <f t="shared" si="9"/>
        <v>1065900</v>
      </c>
      <c r="V105" s="2">
        <f t="shared" si="9"/>
        <v>2292000</v>
      </c>
      <c r="W105" s="2">
        <f t="shared" si="9"/>
        <v>3952700</v>
      </c>
      <c r="X105" s="2">
        <f t="shared" si="9"/>
        <v>1756700</v>
      </c>
      <c r="Y105" s="2" cm="1">
        <f t="array" ref="Y105">_xlfn.XLOOKUP(Y$1&amp;$R105,$C$3:$C$1662&amp;$D$3:$D$1662,$E$3:$E$1662,0,0,1)</f>
        <v>5500</v>
      </c>
      <c r="Z105" s="2" cm="1">
        <f t="array" ref="Z105">_xlfn.XLOOKUP(Z$1&amp;$R105,$C$3:$C$1662&amp;$D$3:$D$1662,$E$3:$E$1662,0,0,1)</f>
        <v>17900</v>
      </c>
      <c r="AA105" s="2" cm="1">
        <f t="array" ref="AA105">_xlfn.XLOOKUP(AA$1&amp;$R105,$C$3:$C$1662&amp;$D$3:$D$1662,$E$3:$E$1662,0,0,1)</f>
        <v>6400</v>
      </c>
      <c r="AB105" s="2" cm="1">
        <f t="array" ref="AB105">_xlfn.XLOOKUP(AB$1&amp;$R105,$C$3:$C$1662&amp;$D$3:$D$1662,$E$3:$E$1662,0,0,1)</f>
        <v>14400</v>
      </c>
      <c r="AC105" s="2" cm="1">
        <f t="array" ref="AC105">_xlfn.XLOOKUP(AC$1&amp;$R105,$C$3:$C$1662&amp;$D$3:$D$1662,$E$3:$E$1662,0,0,1)</f>
        <v>13300</v>
      </c>
    </row>
    <row r="106" spans="3:29" x14ac:dyDescent="0.4">
      <c r="C106" t="s">
        <v>758</v>
      </c>
      <c r="D106" t="s">
        <v>616</v>
      </c>
      <c r="E106">
        <v>13300</v>
      </c>
      <c r="R106" t="s">
        <v>173</v>
      </c>
      <c r="S106" s="2">
        <f t="shared" si="6"/>
        <v>2158800</v>
      </c>
      <c r="T106" s="2">
        <f t="shared" si="9"/>
        <v>1662300</v>
      </c>
      <c r="U106" s="2">
        <f t="shared" si="9"/>
        <v>1089200</v>
      </c>
      <c r="V106" s="2">
        <f t="shared" si="9"/>
        <v>2304100</v>
      </c>
      <c r="W106" s="2">
        <f t="shared" si="9"/>
        <v>3973900</v>
      </c>
      <c r="X106" s="2">
        <f t="shared" si="9"/>
        <v>1764500</v>
      </c>
      <c r="Y106" s="2" cm="1">
        <f t="array" ref="Y106">_xlfn.XLOOKUP(Y$1&amp;$R106,$C$3:$C$1662&amp;$D$3:$D$1662,$E$3:$E$1662,0,0,1)</f>
        <v>4800</v>
      </c>
      <c r="Z106" s="2" cm="1">
        <f t="array" ref="Z106">_xlfn.XLOOKUP(Z$1&amp;$R106,$C$3:$C$1662&amp;$D$3:$D$1662,$E$3:$E$1662,0,0,1)</f>
        <v>23300</v>
      </c>
      <c r="AA106" s="2" cm="1">
        <f t="array" ref="AA106">_xlfn.XLOOKUP(AA$1&amp;$R106,$C$3:$C$1662&amp;$D$3:$D$1662,$E$3:$E$1662,0,0,1)</f>
        <v>12100</v>
      </c>
      <c r="AB106" s="2" cm="1">
        <f t="array" ref="AB106">_xlfn.XLOOKUP(AB$1&amp;$R106,$C$3:$C$1662&amp;$D$3:$D$1662,$E$3:$E$1662,0,0,1)</f>
        <v>21200</v>
      </c>
      <c r="AC106" s="2" cm="1">
        <f t="array" ref="AC106">_xlfn.XLOOKUP(AC$1&amp;$R106,$C$3:$C$1662&amp;$D$3:$D$1662,$E$3:$E$1662,0,0,1)</f>
        <v>7800</v>
      </c>
    </row>
    <row r="107" spans="3:29" x14ac:dyDescent="0.4">
      <c r="C107" t="s">
        <v>758</v>
      </c>
      <c r="D107" t="s">
        <v>617</v>
      </c>
      <c r="E107">
        <v>7800</v>
      </c>
      <c r="R107" t="s">
        <v>112</v>
      </c>
      <c r="S107" s="2">
        <f t="shared" si="6"/>
        <v>2169300</v>
      </c>
      <c r="T107" s="2">
        <f t="shared" si="9"/>
        <v>1668300</v>
      </c>
      <c r="U107" s="2">
        <f t="shared" si="9"/>
        <v>1104000</v>
      </c>
      <c r="V107" s="2">
        <f t="shared" si="9"/>
        <v>2314000</v>
      </c>
      <c r="W107" s="2">
        <f t="shared" si="9"/>
        <v>3985100</v>
      </c>
      <c r="X107" s="2">
        <f t="shared" si="9"/>
        <v>1775100</v>
      </c>
      <c r="Y107" s="2" cm="1">
        <f t="array" ref="Y107">_xlfn.XLOOKUP(Y$1&amp;$R107,$C$3:$C$1662&amp;$D$3:$D$1662,$E$3:$E$1662,0,0,1)</f>
        <v>6000</v>
      </c>
      <c r="Z107" s="2" cm="1">
        <f t="array" ref="Z107">_xlfn.XLOOKUP(Z$1&amp;$R107,$C$3:$C$1662&amp;$D$3:$D$1662,$E$3:$E$1662,0,0,1)</f>
        <v>14800</v>
      </c>
      <c r="AA107" s="2" cm="1">
        <f t="array" ref="AA107">_xlfn.XLOOKUP(AA$1&amp;$R107,$C$3:$C$1662&amp;$D$3:$D$1662,$E$3:$E$1662,0,0,1)</f>
        <v>9900</v>
      </c>
      <c r="AB107" s="2" cm="1">
        <f t="array" ref="AB107">_xlfn.XLOOKUP(AB$1&amp;$R107,$C$3:$C$1662&amp;$D$3:$D$1662,$E$3:$E$1662,0,0,1)</f>
        <v>11200</v>
      </c>
      <c r="AC107" s="2" cm="1">
        <f t="array" ref="AC107">_xlfn.XLOOKUP(AC$1&amp;$R107,$C$3:$C$1662&amp;$D$3:$D$1662,$E$3:$E$1662,0,0,1)</f>
        <v>10600</v>
      </c>
    </row>
    <row r="108" spans="3:29" x14ac:dyDescent="0.4">
      <c r="C108" t="s">
        <v>758</v>
      </c>
      <c r="D108" t="s">
        <v>618</v>
      </c>
      <c r="E108">
        <v>10600</v>
      </c>
      <c r="R108" t="s">
        <v>271</v>
      </c>
      <c r="S108" s="2">
        <f t="shared" si="6"/>
        <v>2180540</v>
      </c>
      <c r="T108" s="2">
        <f t="shared" si="9"/>
        <v>1676300</v>
      </c>
      <c r="U108" s="2">
        <f t="shared" si="9"/>
        <v>1122500</v>
      </c>
      <c r="V108" s="2">
        <f t="shared" si="9"/>
        <v>2319800</v>
      </c>
      <c r="W108" s="2">
        <f t="shared" si="9"/>
        <v>4003000</v>
      </c>
      <c r="X108" s="2">
        <f t="shared" si="9"/>
        <v>1781100</v>
      </c>
      <c r="Y108" s="2" cm="1">
        <f t="array" ref="Y108">_xlfn.XLOOKUP(Y$1&amp;$R108,$C$3:$C$1662&amp;$D$3:$D$1662,$E$3:$E$1662,0,0,1)</f>
        <v>8000</v>
      </c>
      <c r="Z108" s="2" cm="1">
        <f t="array" ref="Z108">_xlfn.XLOOKUP(Z$1&amp;$R108,$C$3:$C$1662&amp;$D$3:$D$1662,$E$3:$E$1662,0,0,1)</f>
        <v>18500</v>
      </c>
      <c r="AA108" s="2" cm="1">
        <f t="array" ref="AA108">_xlfn.XLOOKUP(AA$1&amp;$R108,$C$3:$C$1662&amp;$D$3:$D$1662,$E$3:$E$1662,0,0,1)</f>
        <v>5800</v>
      </c>
      <c r="AB108" s="2" cm="1">
        <f t="array" ref="AB108">_xlfn.XLOOKUP(AB$1&amp;$R108,$C$3:$C$1662&amp;$D$3:$D$1662,$E$3:$E$1662,0,0,1)</f>
        <v>17900</v>
      </c>
      <c r="AC108" s="2" cm="1">
        <f t="array" ref="AC108">_xlfn.XLOOKUP(AC$1&amp;$R108,$C$3:$C$1662&amp;$D$3:$D$1662,$E$3:$E$1662,0,0,1)</f>
        <v>6000</v>
      </c>
    </row>
    <row r="109" spans="3:29" x14ac:dyDescent="0.4">
      <c r="C109" t="s">
        <v>758</v>
      </c>
      <c r="D109" t="s">
        <v>619</v>
      </c>
      <c r="E109">
        <v>6000</v>
      </c>
      <c r="R109" t="s">
        <v>34</v>
      </c>
      <c r="S109" s="2">
        <f t="shared" si="6"/>
        <v>2193240</v>
      </c>
      <c r="T109" s="2">
        <f t="shared" si="9"/>
        <v>1686400</v>
      </c>
      <c r="U109" s="2">
        <f t="shared" si="9"/>
        <v>1135200</v>
      </c>
      <c r="V109" s="2">
        <f t="shared" si="9"/>
        <v>2329200</v>
      </c>
      <c r="W109" s="2">
        <f t="shared" si="9"/>
        <v>4027300</v>
      </c>
      <c r="X109" s="2">
        <f t="shared" si="9"/>
        <v>1788100</v>
      </c>
      <c r="Y109" s="2" cm="1">
        <f t="array" ref="Y109">_xlfn.XLOOKUP(Y$1&amp;$R109,$C$3:$C$1662&amp;$D$3:$D$1662,$E$3:$E$1662,0,0,1)</f>
        <v>10100</v>
      </c>
      <c r="Z109" s="2" cm="1">
        <f t="array" ref="Z109">_xlfn.XLOOKUP(Z$1&amp;$R109,$C$3:$C$1662&amp;$D$3:$D$1662,$E$3:$E$1662,0,0,1)</f>
        <v>12700</v>
      </c>
      <c r="AA109" s="2" cm="1">
        <f t="array" ref="AA109">_xlfn.XLOOKUP(AA$1&amp;$R109,$C$3:$C$1662&amp;$D$3:$D$1662,$E$3:$E$1662,0,0,1)</f>
        <v>9400</v>
      </c>
      <c r="AB109" s="2" cm="1">
        <f t="array" ref="AB109">_xlfn.XLOOKUP(AB$1&amp;$R109,$C$3:$C$1662&amp;$D$3:$D$1662,$E$3:$E$1662,0,0,1)</f>
        <v>24300</v>
      </c>
      <c r="AC109" s="2" cm="1">
        <f t="array" ref="AC109">_xlfn.XLOOKUP(AC$1&amp;$R109,$C$3:$C$1662&amp;$D$3:$D$1662,$E$3:$E$1662,0,0,1)</f>
        <v>7000</v>
      </c>
    </row>
    <row r="110" spans="3:29" x14ac:dyDescent="0.4">
      <c r="C110" t="s">
        <v>758</v>
      </c>
      <c r="D110" t="s">
        <v>620</v>
      </c>
      <c r="E110">
        <v>7000</v>
      </c>
      <c r="R110" t="s">
        <v>217</v>
      </c>
      <c r="S110" s="2">
        <f t="shared" si="6"/>
        <v>2203020</v>
      </c>
      <c r="T110" s="2">
        <f t="shared" si="9"/>
        <v>1689200</v>
      </c>
      <c r="U110" s="2">
        <f t="shared" si="9"/>
        <v>1153600</v>
      </c>
      <c r="V110" s="2">
        <f t="shared" si="9"/>
        <v>2333600</v>
      </c>
      <c r="W110" s="2">
        <f t="shared" si="9"/>
        <v>4035800</v>
      </c>
      <c r="X110" s="2">
        <f t="shared" si="9"/>
        <v>1802900</v>
      </c>
      <c r="Y110" s="2" cm="1">
        <f t="array" ref="Y110">_xlfn.XLOOKUP(Y$1&amp;$R110,$C$3:$C$1662&amp;$D$3:$D$1662,$E$3:$E$1662,0,0,1)</f>
        <v>2800</v>
      </c>
      <c r="Z110" s="2" cm="1">
        <f t="array" ref="Z110">_xlfn.XLOOKUP(Z$1&amp;$R110,$C$3:$C$1662&amp;$D$3:$D$1662,$E$3:$E$1662,0,0,1)</f>
        <v>18400</v>
      </c>
      <c r="AA110" s="2" cm="1">
        <f t="array" ref="AA110">_xlfn.XLOOKUP(AA$1&amp;$R110,$C$3:$C$1662&amp;$D$3:$D$1662,$E$3:$E$1662,0,0,1)</f>
        <v>4400</v>
      </c>
      <c r="AB110" s="2" cm="1">
        <f t="array" ref="AB110">_xlfn.XLOOKUP(AB$1&amp;$R110,$C$3:$C$1662&amp;$D$3:$D$1662,$E$3:$E$1662,0,0,1)</f>
        <v>8500</v>
      </c>
      <c r="AC110" s="2" cm="1">
        <f t="array" ref="AC110">_xlfn.XLOOKUP(AC$1&amp;$R110,$C$3:$C$1662&amp;$D$3:$D$1662,$E$3:$E$1662,0,0,1)</f>
        <v>14800</v>
      </c>
    </row>
    <row r="111" spans="3:29" x14ac:dyDescent="0.4">
      <c r="C111" t="s">
        <v>758</v>
      </c>
      <c r="D111" t="s">
        <v>621</v>
      </c>
      <c r="E111">
        <v>14800</v>
      </c>
      <c r="R111" t="s">
        <v>219</v>
      </c>
      <c r="S111" s="2">
        <f t="shared" si="6"/>
        <v>2213860</v>
      </c>
      <c r="T111" s="2">
        <f t="shared" si="9"/>
        <v>1701100</v>
      </c>
      <c r="U111" s="2">
        <f t="shared" si="9"/>
        <v>1162800</v>
      </c>
      <c r="V111" s="2">
        <f t="shared" si="9"/>
        <v>2345900</v>
      </c>
      <c r="W111" s="2">
        <f t="shared" si="9"/>
        <v>4043500</v>
      </c>
      <c r="X111" s="2">
        <f t="shared" si="9"/>
        <v>1816000</v>
      </c>
      <c r="Y111" s="2" cm="1">
        <f t="array" ref="Y111">_xlfn.XLOOKUP(Y$1&amp;$R111,$C$3:$C$1662&amp;$D$3:$D$1662,$E$3:$E$1662,0,0,1)</f>
        <v>11900</v>
      </c>
      <c r="Z111" s="2" cm="1">
        <f t="array" ref="Z111">_xlfn.XLOOKUP(Z$1&amp;$R111,$C$3:$C$1662&amp;$D$3:$D$1662,$E$3:$E$1662,0,0,1)</f>
        <v>9200</v>
      </c>
      <c r="AA111" s="2" cm="1">
        <f t="array" ref="AA111">_xlfn.XLOOKUP(AA$1&amp;$R111,$C$3:$C$1662&amp;$D$3:$D$1662,$E$3:$E$1662,0,0,1)</f>
        <v>12300</v>
      </c>
      <c r="AB111" s="2" cm="1">
        <f t="array" ref="AB111">_xlfn.XLOOKUP(AB$1&amp;$R111,$C$3:$C$1662&amp;$D$3:$D$1662,$E$3:$E$1662,0,0,1)</f>
        <v>7700</v>
      </c>
      <c r="AC111" s="2" cm="1">
        <f t="array" ref="AC111">_xlfn.XLOOKUP(AC$1&amp;$R111,$C$3:$C$1662&amp;$D$3:$D$1662,$E$3:$E$1662,0,0,1)</f>
        <v>13100</v>
      </c>
    </row>
    <row r="112" spans="3:29" x14ac:dyDescent="0.4">
      <c r="C112" t="s">
        <v>758</v>
      </c>
      <c r="D112" t="s">
        <v>622</v>
      </c>
      <c r="E112">
        <v>13100</v>
      </c>
      <c r="R112" t="s">
        <v>162</v>
      </c>
      <c r="S112" s="2">
        <f t="shared" si="6"/>
        <v>2219760</v>
      </c>
      <c r="T112" s="2">
        <f t="shared" si="9"/>
        <v>1704600</v>
      </c>
      <c r="U112" s="2">
        <f t="shared" si="9"/>
        <v>1173100</v>
      </c>
      <c r="V112" s="2">
        <f t="shared" si="9"/>
        <v>2349500</v>
      </c>
      <c r="W112" s="2">
        <f t="shared" si="9"/>
        <v>4051200</v>
      </c>
      <c r="X112" s="2">
        <f t="shared" si="9"/>
        <v>1820400</v>
      </c>
      <c r="Y112" s="2" cm="1">
        <f t="array" ref="Y112">_xlfn.XLOOKUP(Y$1&amp;$R112,$C$3:$C$1662&amp;$D$3:$D$1662,$E$3:$E$1662,0,0,1)</f>
        <v>3500</v>
      </c>
      <c r="Z112" s="2" cm="1">
        <f t="array" ref="Z112">_xlfn.XLOOKUP(Z$1&amp;$R112,$C$3:$C$1662&amp;$D$3:$D$1662,$E$3:$E$1662,0,0,1)</f>
        <v>10300</v>
      </c>
      <c r="AA112" s="2" cm="1">
        <f t="array" ref="AA112">_xlfn.XLOOKUP(AA$1&amp;$R112,$C$3:$C$1662&amp;$D$3:$D$1662,$E$3:$E$1662,0,0,1)</f>
        <v>3600</v>
      </c>
      <c r="AB112" s="2" cm="1">
        <f t="array" ref="AB112">_xlfn.XLOOKUP(AB$1&amp;$R112,$C$3:$C$1662&amp;$D$3:$D$1662,$E$3:$E$1662,0,0,1)</f>
        <v>7700</v>
      </c>
      <c r="AC112" s="2" cm="1">
        <f t="array" ref="AC112">_xlfn.XLOOKUP(AC$1&amp;$R112,$C$3:$C$1662&amp;$D$3:$D$1662,$E$3:$E$1662,0,0,1)</f>
        <v>4400</v>
      </c>
    </row>
    <row r="113" spans="3:29" x14ac:dyDescent="0.4">
      <c r="C113" t="s">
        <v>758</v>
      </c>
      <c r="D113" t="s">
        <v>623</v>
      </c>
      <c r="E113">
        <v>4400</v>
      </c>
      <c r="R113" t="s">
        <v>193</v>
      </c>
      <c r="S113" s="2">
        <f t="shared" si="6"/>
        <v>2228520</v>
      </c>
      <c r="T113" s="2">
        <f t="shared" si="9"/>
        <v>1708600</v>
      </c>
      <c r="U113" s="2">
        <f t="shared" si="9"/>
        <v>1186900</v>
      </c>
      <c r="V113" s="2">
        <f t="shared" si="9"/>
        <v>2357900</v>
      </c>
      <c r="W113" s="2">
        <f t="shared" si="9"/>
        <v>4065400</v>
      </c>
      <c r="X113" s="2">
        <f t="shared" si="9"/>
        <v>1823800</v>
      </c>
      <c r="Y113" s="2" cm="1">
        <f t="array" ref="Y113">_xlfn.XLOOKUP(Y$1&amp;$R113,$C$3:$C$1662&amp;$D$3:$D$1662,$E$3:$E$1662,0,0,1)</f>
        <v>4000</v>
      </c>
      <c r="Z113" s="2" cm="1">
        <f t="array" ref="Z113">_xlfn.XLOOKUP(Z$1&amp;$R113,$C$3:$C$1662&amp;$D$3:$D$1662,$E$3:$E$1662,0,0,1)</f>
        <v>13800</v>
      </c>
      <c r="AA113" s="2" cm="1">
        <f t="array" ref="AA113">_xlfn.XLOOKUP(AA$1&amp;$R113,$C$3:$C$1662&amp;$D$3:$D$1662,$E$3:$E$1662,0,0,1)</f>
        <v>8400</v>
      </c>
      <c r="AB113" s="2" cm="1">
        <f t="array" ref="AB113">_xlfn.XLOOKUP(AB$1&amp;$R113,$C$3:$C$1662&amp;$D$3:$D$1662,$E$3:$E$1662,0,0,1)</f>
        <v>14200</v>
      </c>
      <c r="AC113" s="2" cm="1">
        <f t="array" ref="AC113">_xlfn.XLOOKUP(AC$1&amp;$R113,$C$3:$C$1662&amp;$D$3:$D$1662,$E$3:$E$1662,0,0,1)</f>
        <v>3400</v>
      </c>
    </row>
    <row r="114" spans="3:29" x14ac:dyDescent="0.4">
      <c r="C114" t="s">
        <v>758</v>
      </c>
      <c r="D114" t="s">
        <v>624</v>
      </c>
      <c r="E114">
        <v>3400</v>
      </c>
      <c r="R114" t="s">
        <v>190</v>
      </c>
      <c r="S114" s="2">
        <f t="shared" si="6"/>
        <v>2254480</v>
      </c>
      <c r="T114" s="2">
        <f t="shared" si="9"/>
        <v>1712900</v>
      </c>
      <c r="U114" s="2">
        <f t="shared" si="9"/>
        <v>1200200</v>
      </c>
      <c r="V114" s="2">
        <f t="shared" si="9"/>
        <v>2446300</v>
      </c>
      <c r="W114" s="2">
        <f t="shared" si="9"/>
        <v>4069400</v>
      </c>
      <c r="X114" s="2">
        <f t="shared" si="9"/>
        <v>1843600</v>
      </c>
      <c r="Y114" s="2" cm="1">
        <f t="array" ref="Y114">_xlfn.XLOOKUP(Y$1&amp;$R114,$C$3:$C$1662&amp;$D$3:$D$1662,$E$3:$E$1662,0,0,1)</f>
        <v>4300</v>
      </c>
      <c r="Z114" s="2" cm="1">
        <f t="array" ref="Z114">_xlfn.XLOOKUP(Z$1&amp;$R114,$C$3:$C$1662&amp;$D$3:$D$1662,$E$3:$E$1662,0,0,1)</f>
        <v>13300</v>
      </c>
      <c r="AA114" s="2" cm="1">
        <f t="array" ref="AA114">_xlfn.XLOOKUP(AA$1&amp;$R114,$C$3:$C$1662&amp;$D$3:$D$1662,$E$3:$E$1662,0,0,1)</f>
        <v>88400</v>
      </c>
      <c r="AB114" s="2" cm="1">
        <f t="array" ref="AB114">_xlfn.XLOOKUP(AB$1&amp;$R114,$C$3:$C$1662&amp;$D$3:$D$1662,$E$3:$E$1662,0,0,1)</f>
        <v>4000</v>
      </c>
      <c r="AC114" s="2" cm="1">
        <f t="array" ref="AC114">_xlfn.XLOOKUP(AC$1&amp;$R114,$C$3:$C$1662&amp;$D$3:$D$1662,$E$3:$E$1662,0,0,1)</f>
        <v>19800</v>
      </c>
    </row>
    <row r="115" spans="3:29" x14ac:dyDescent="0.4">
      <c r="C115" t="s">
        <v>758</v>
      </c>
      <c r="D115" t="s">
        <v>625</v>
      </c>
      <c r="E115">
        <v>19800</v>
      </c>
      <c r="R115" t="s">
        <v>182</v>
      </c>
      <c r="S115" s="2">
        <f t="shared" si="6"/>
        <v>2273140</v>
      </c>
      <c r="T115" s="2">
        <f t="shared" si="9"/>
        <v>1725600</v>
      </c>
      <c r="U115" s="2">
        <f t="shared" si="9"/>
        <v>1211700</v>
      </c>
      <c r="V115" s="2">
        <f t="shared" si="9"/>
        <v>2503600</v>
      </c>
      <c r="W115" s="2">
        <f t="shared" si="9"/>
        <v>4076200</v>
      </c>
      <c r="X115" s="2">
        <f t="shared" si="9"/>
        <v>1848600</v>
      </c>
      <c r="Y115" s="2" cm="1">
        <f t="array" ref="Y115">_xlfn.XLOOKUP(Y$1&amp;$R115,$C$3:$C$1662&amp;$D$3:$D$1662,$E$3:$E$1662,0,0,1)</f>
        <v>12700</v>
      </c>
      <c r="Z115" s="2" cm="1">
        <f t="array" ref="Z115">_xlfn.XLOOKUP(Z$1&amp;$R115,$C$3:$C$1662&amp;$D$3:$D$1662,$E$3:$E$1662,0,0,1)</f>
        <v>11500</v>
      </c>
      <c r="AA115" s="2" cm="1">
        <f t="array" ref="AA115">_xlfn.XLOOKUP(AA$1&amp;$R115,$C$3:$C$1662&amp;$D$3:$D$1662,$E$3:$E$1662,0,0,1)</f>
        <v>57300</v>
      </c>
      <c r="AB115" s="2" cm="1">
        <f t="array" ref="AB115">_xlfn.XLOOKUP(AB$1&amp;$R115,$C$3:$C$1662&amp;$D$3:$D$1662,$E$3:$E$1662,0,0,1)</f>
        <v>6800</v>
      </c>
      <c r="AC115" s="2" cm="1">
        <f t="array" ref="AC115">_xlfn.XLOOKUP(AC$1&amp;$R115,$C$3:$C$1662&amp;$D$3:$D$1662,$E$3:$E$1662,0,0,1)</f>
        <v>5000</v>
      </c>
    </row>
    <row r="116" spans="3:29" x14ac:dyDescent="0.4">
      <c r="C116" t="s">
        <v>758</v>
      </c>
      <c r="D116" t="s">
        <v>626</v>
      </c>
      <c r="E116">
        <v>5000</v>
      </c>
      <c r="R116" t="s">
        <v>232</v>
      </c>
      <c r="S116" s="2">
        <f t="shared" si="6"/>
        <v>2281320</v>
      </c>
      <c r="T116" s="2">
        <f t="shared" ref="T116:X131" si="10">T115+Y116</f>
        <v>1731000</v>
      </c>
      <c r="U116" s="2">
        <f t="shared" si="10"/>
        <v>1218800</v>
      </c>
      <c r="V116" s="2">
        <f t="shared" si="10"/>
        <v>2516600</v>
      </c>
      <c r="W116" s="2">
        <f t="shared" si="10"/>
        <v>4086500</v>
      </c>
      <c r="X116" s="2">
        <f t="shared" si="10"/>
        <v>1853700</v>
      </c>
      <c r="Y116" s="2" cm="1">
        <f t="array" ref="Y116">_xlfn.XLOOKUP(Y$1&amp;$R116,$C$3:$C$1662&amp;$D$3:$D$1662,$E$3:$E$1662,0,0,1)</f>
        <v>5400</v>
      </c>
      <c r="Z116" s="2" cm="1">
        <f t="array" ref="Z116">_xlfn.XLOOKUP(Z$1&amp;$R116,$C$3:$C$1662&amp;$D$3:$D$1662,$E$3:$E$1662,0,0,1)</f>
        <v>7100</v>
      </c>
      <c r="AA116" s="2" cm="1">
        <f t="array" ref="AA116">_xlfn.XLOOKUP(AA$1&amp;$R116,$C$3:$C$1662&amp;$D$3:$D$1662,$E$3:$E$1662,0,0,1)</f>
        <v>13000</v>
      </c>
      <c r="AB116" s="2" cm="1">
        <f t="array" ref="AB116">_xlfn.XLOOKUP(AB$1&amp;$R116,$C$3:$C$1662&amp;$D$3:$D$1662,$E$3:$E$1662,0,0,1)</f>
        <v>10300</v>
      </c>
      <c r="AC116" s="2" cm="1">
        <f t="array" ref="AC116">_xlfn.XLOOKUP(AC$1&amp;$R116,$C$3:$C$1662&amp;$D$3:$D$1662,$E$3:$E$1662,0,0,1)</f>
        <v>5100</v>
      </c>
    </row>
    <row r="117" spans="3:29" x14ac:dyDescent="0.4">
      <c r="C117" t="s">
        <v>758</v>
      </c>
      <c r="D117" t="s">
        <v>627</v>
      </c>
      <c r="E117">
        <v>5100</v>
      </c>
      <c r="R117" t="s">
        <v>246</v>
      </c>
      <c r="S117" s="2">
        <f t="shared" si="6"/>
        <v>2292380</v>
      </c>
      <c r="T117" s="2">
        <f t="shared" si="10"/>
        <v>1742600</v>
      </c>
      <c r="U117" s="2">
        <f t="shared" si="10"/>
        <v>1234800</v>
      </c>
      <c r="V117" s="2">
        <f t="shared" si="10"/>
        <v>2527400</v>
      </c>
      <c r="W117" s="2">
        <f t="shared" si="10"/>
        <v>4099300</v>
      </c>
      <c r="X117" s="2">
        <f t="shared" si="10"/>
        <v>1857800</v>
      </c>
      <c r="Y117" s="2" cm="1">
        <f t="array" ref="Y117">_xlfn.XLOOKUP(Y$1&amp;$R117,$C$3:$C$1662&amp;$D$3:$D$1662,$E$3:$E$1662,0,0,1)</f>
        <v>11600</v>
      </c>
      <c r="Z117" s="2" cm="1">
        <f t="array" ref="Z117">_xlfn.XLOOKUP(Z$1&amp;$R117,$C$3:$C$1662&amp;$D$3:$D$1662,$E$3:$E$1662,0,0,1)</f>
        <v>16000</v>
      </c>
      <c r="AA117" s="2" cm="1">
        <f t="array" ref="AA117">_xlfn.XLOOKUP(AA$1&amp;$R117,$C$3:$C$1662&amp;$D$3:$D$1662,$E$3:$E$1662,0,0,1)</f>
        <v>10800</v>
      </c>
      <c r="AB117" s="2" cm="1">
        <f t="array" ref="AB117">_xlfn.XLOOKUP(AB$1&amp;$R117,$C$3:$C$1662&amp;$D$3:$D$1662,$E$3:$E$1662,0,0,1)</f>
        <v>12800</v>
      </c>
      <c r="AC117" s="2" cm="1">
        <f t="array" ref="AC117">_xlfn.XLOOKUP(AC$1&amp;$R117,$C$3:$C$1662&amp;$D$3:$D$1662,$E$3:$E$1662,0,0,1)</f>
        <v>4100</v>
      </c>
    </row>
    <row r="118" spans="3:29" x14ac:dyDescent="0.4">
      <c r="C118" t="s">
        <v>758</v>
      </c>
      <c r="D118" t="s">
        <v>628</v>
      </c>
      <c r="E118">
        <v>4100</v>
      </c>
      <c r="R118" t="s">
        <v>108</v>
      </c>
      <c r="S118" s="2">
        <f t="shared" si="6"/>
        <v>2300700</v>
      </c>
      <c r="T118" s="2">
        <f t="shared" si="10"/>
        <v>1751400</v>
      </c>
      <c r="U118" s="2">
        <f t="shared" si="10"/>
        <v>1240400</v>
      </c>
      <c r="V118" s="2">
        <f t="shared" si="10"/>
        <v>2542000</v>
      </c>
      <c r="W118" s="2">
        <f t="shared" si="10"/>
        <v>4105200</v>
      </c>
      <c r="X118" s="2">
        <f t="shared" si="10"/>
        <v>1864500</v>
      </c>
      <c r="Y118" s="2" cm="1">
        <f t="array" ref="Y118">_xlfn.XLOOKUP(Y$1&amp;$R118,$C$3:$C$1662&amp;$D$3:$D$1662,$E$3:$E$1662,0,0,1)</f>
        <v>8800</v>
      </c>
      <c r="Z118" s="2" cm="1">
        <f t="array" ref="Z118">_xlfn.XLOOKUP(Z$1&amp;$R118,$C$3:$C$1662&amp;$D$3:$D$1662,$E$3:$E$1662,0,0,1)</f>
        <v>5600</v>
      </c>
      <c r="AA118" s="2" cm="1">
        <f t="array" ref="AA118">_xlfn.XLOOKUP(AA$1&amp;$R118,$C$3:$C$1662&amp;$D$3:$D$1662,$E$3:$E$1662,0,0,1)</f>
        <v>14600</v>
      </c>
      <c r="AB118" s="2" cm="1">
        <f t="array" ref="AB118">_xlfn.XLOOKUP(AB$1&amp;$R118,$C$3:$C$1662&amp;$D$3:$D$1662,$E$3:$E$1662,0,0,1)</f>
        <v>5900</v>
      </c>
      <c r="AC118" s="2" cm="1">
        <f t="array" ref="AC118">_xlfn.XLOOKUP(AC$1&amp;$R118,$C$3:$C$1662&amp;$D$3:$D$1662,$E$3:$E$1662,0,0,1)</f>
        <v>6700</v>
      </c>
    </row>
    <row r="119" spans="3:29" x14ac:dyDescent="0.4">
      <c r="C119" t="s">
        <v>758</v>
      </c>
      <c r="D119" t="s">
        <v>629</v>
      </c>
      <c r="E119">
        <v>6700</v>
      </c>
      <c r="R119" t="s">
        <v>267</v>
      </c>
      <c r="S119" s="2">
        <f t="shared" si="6"/>
        <v>2308300</v>
      </c>
      <c r="T119" s="2">
        <f t="shared" si="10"/>
        <v>1756300</v>
      </c>
      <c r="U119" s="2">
        <f t="shared" si="10"/>
        <v>1244900</v>
      </c>
      <c r="V119" s="2">
        <f t="shared" si="10"/>
        <v>2550400</v>
      </c>
      <c r="W119" s="2">
        <f t="shared" si="10"/>
        <v>4116000</v>
      </c>
      <c r="X119" s="2">
        <f t="shared" si="10"/>
        <v>1873900</v>
      </c>
      <c r="Y119" s="2" cm="1">
        <f t="array" ref="Y119">_xlfn.XLOOKUP(Y$1&amp;$R119,$C$3:$C$1662&amp;$D$3:$D$1662,$E$3:$E$1662,0,0,1)</f>
        <v>4900</v>
      </c>
      <c r="Z119" s="2" cm="1">
        <f t="array" ref="Z119">_xlfn.XLOOKUP(Z$1&amp;$R119,$C$3:$C$1662&amp;$D$3:$D$1662,$E$3:$E$1662,0,0,1)</f>
        <v>4500</v>
      </c>
      <c r="AA119" s="2" cm="1">
        <f t="array" ref="AA119">_xlfn.XLOOKUP(AA$1&amp;$R119,$C$3:$C$1662&amp;$D$3:$D$1662,$E$3:$E$1662,0,0,1)</f>
        <v>8400</v>
      </c>
      <c r="AB119" s="2" cm="1">
        <f t="array" ref="AB119">_xlfn.XLOOKUP(AB$1&amp;$R119,$C$3:$C$1662&amp;$D$3:$D$1662,$E$3:$E$1662,0,0,1)</f>
        <v>10800</v>
      </c>
      <c r="AC119" s="2" cm="1">
        <f t="array" ref="AC119">_xlfn.XLOOKUP(AC$1&amp;$R119,$C$3:$C$1662&amp;$D$3:$D$1662,$E$3:$E$1662,0,0,1)</f>
        <v>9400</v>
      </c>
    </row>
    <row r="120" spans="3:29" x14ac:dyDescent="0.4">
      <c r="C120" t="s">
        <v>758</v>
      </c>
      <c r="D120" t="s">
        <v>630</v>
      </c>
      <c r="E120">
        <v>9400</v>
      </c>
      <c r="R120" t="s">
        <v>252</v>
      </c>
      <c r="S120" s="2">
        <f t="shared" si="6"/>
        <v>2323080</v>
      </c>
      <c r="T120" s="2">
        <f t="shared" si="10"/>
        <v>1762800</v>
      </c>
      <c r="U120" s="2">
        <f t="shared" si="10"/>
        <v>1260300</v>
      </c>
      <c r="V120" s="2">
        <f t="shared" si="10"/>
        <v>2558900</v>
      </c>
      <c r="W120" s="2">
        <f t="shared" si="10"/>
        <v>4152100</v>
      </c>
      <c r="X120" s="2">
        <f t="shared" si="10"/>
        <v>1881300</v>
      </c>
      <c r="Y120" s="2" cm="1">
        <f t="array" ref="Y120">_xlfn.XLOOKUP(Y$1&amp;$R120,$C$3:$C$1662&amp;$D$3:$D$1662,$E$3:$E$1662,0,0,1)</f>
        <v>6500</v>
      </c>
      <c r="Z120" s="2" cm="1">
        <f t="array" ref="Z120">_xlfn.XLOOKUP(Z$1&amp;$R120,$C$3:$C$1662&amp;$D$3:$D$1662,$E$3:$E$1662,0,0,1)</f>
        <v>15400</v>
      </c>
      <c r="AA120" s="2" cm="1">
        <f t="array" ref="AA120">_xlfn.XLOOKUP(AA$1&amp;$R120,$C$3:$C$1662&amp;$D$3:$D$1662,$E$3:$E$1662,0,0,1)</f>
        <v>8500</v>
      </c>
      <c r="AB120" s="2" cm="1">
        <f t="array" ref="AB120">_xlfn.XLOOKUP(AB$1&amp;$R120,$C$3:$C$1662&amp;$D$3:$D$1662,$E$3:$E$1662,0,0,1)</f>
        <v>36100</v>
      </c>
      <c r="AC120" s="2" cm="1">
        <f t="array" ref="AC120">_xlfn.XLOOKUP(AC$1&amp;$R120,$C$3:$C$1662&amp;$D$3:$D$1662,$E$3:$E$1662,0,0,1)</f>
        <v>7400</v>
      </c>
    </row>
    <row r="121" spans="3:29" x14ac:dyDescent="0.4">
      <c r="C121" t="s">
        <v>758</v>
      </c>
      <c r="D121" t="s">
        <v>631</v>
      </c>
      <c r="E121">
        <v>7400</v>
      </c>
      <c r="R121" t="s">
        <v>128</v>
      </c>
      <c r="S121" s="2">
        <f t="shared" si="6"/>
        <v>2330640</v>
      </c>
      <c r="T121" s="2">
        <f t="shared" si="10"/>
        <v>1771800</v>
      </c>
      <c r="U121" s="2">
        <f t="shared" si="10"/>
        <v>1265700</v>
      </c>
      <c r="V121" s="2">
        <f t="shared" si="10"/>
        <v>2564500</v>
      </c>
      <c r="W121" s="2">
        <f t="shared" si="10"/>
        <v>4165800</v>
      </c>
      <c r="X121" s="2">
        <f t="shared" si="10"/>
        <v>1885400</v>
      </c>
      <c r="Y121" s="2" cm="1">
        <f t="array" ref="Y121">_xlfn.XLOOKUP(Y$1&amp;$R121,$C$3:$C$1662&amp;$D$3:$D$1662,$E$3:$E$1662,0,0,1)</f>
        <v>9000</v>
      </c>
      <c r="Z121" s="2" cm="1">
        <f t="array" ref="Z121">_xlfn.XLOOKUP(Z$1&amp;$R121,$C$3:$C$1662&amp;$D$3:$D$1662,$E$3:$E$1662,0,0,1)</f>
        <v>5400</v>
      </c>
      <c r="AA121" s="2" cm="1">
        <f t="array" ref="AA121">_xlfn.XLOOKUP(AA$1&amp;$R121,$C$3:$C$1662&amp;$D$3:$D$1662,$E$3:$E$1662,0,0,1)</f>
        <v>5600</v>
      </c>
      <c r="AB121" s="2" cm="1">
        <f t="array" ref="AB121">_xlfn.XLOOKUP(AB$1&amp;$R121,$C$3:$C$1662&amp;$D$3:$D$1662,$E$3:$E$1662,0,0,1)</f>
        <v>13700</v>
      </c>
      <c r="AC121" s="2" cm="1">
        <f t="array" ref="AC121">_xlfn.XLOOKUP(AC$1&amp;$R121,$C$3:$C$1662&amp;$D$3:$D$1662,$E$3:$E$1662,0,0,1)</f>
        <v>4100</v>
      </c>
    </row>
    <row r="122" spans="3:29" x14ac:dyDescent="0.4">
      <c r="C122" t="s">
        <v>758</v>
      </c>
      <c r="D122" t="s">
        <v>632</v>
      </c>
      <c r="E122">
        <v>4100</v>
      </c>
      <c r="R122" t="s">
        <v>287</v>
      </c>
      <c r="S122" s="2">
        <f t="shared" si="6"/>
        <v>2345380</v>
      </c>
      <c r="T122" s="2">
        <f t="shared" si="10"/>
        <v>1773700</v>
      </c>
      <c r="U122" s="2">
        <f t="shared" si="10"/>
        <v>1273900</v>
      </c>
      <c r="V122" s="2">
        <f t="shared" si="10"/>
        <v>2606600</v>
      </c>
      <c r="W122" s="2">
        <f t="shared" si="10"/>
        <v>4179600</v>
      </c>
      <c r="X122" s="2">
        <f t="shared" si="10"/>
        <v>1893100</v>
      </c>
      <c r="Y122" s="2" cm="1">
        <f t="array" ref="Y122">_xlfn.XLOOKUP(Y$1&amp;$R122,$C$3:$C$1662&amp;$D$3:$D$1662,$E$3:$E$1662,0,0,1)</f>
        <v>1900</v>
      </c>
      <c r="Z122" s="2" cm="1">
        <f t="array" ref="Z122">_xlfn.XLOOKUP(Z$1&amp;$R122,$C$3:$C$1662&amp;$D$3:$D$1662,$E$3:$E$1662,0,0,1)</f>
        <v>8200</v>
      </c>
      <c r="AA122" s="2" cm="1">
        <f t="array" ref="AA122">_xlfn.XLOOKUP(AA$1&amp;$R122,$C$3:$C$1662&amp;$D$3:$D$1662,$E$3:$E$1662,0,0,1)</f>
        <v>42100</v>
      </c>
      <c r="AB122" s="2" cm="1">
        <f t="array" ref="AB122">_xlfn.XLOOKUP(AB$1&amp;$R122,$C$3:$C$1662&amp;$D$3:$D$1662,$E$3:$E$1662,0,0,1)</f>
        <v>13800</v>
      </c>
      <c r="AC122" s="2" cm="1">
        <f t="array" ref="AC122">_xlfn.XLOOKUP(AC$1&amp;$R122,$C$3:$C$1662&amp;$D$3:$D$1662,$E$3:$E$1662,0,0,1)</f>
        <v>7700</v>
      </c>
    </row>
    <row r="123" spans="3:29" x14ac:dyDescent="0.4">
      <c r="C123" t="s">
        <v>758</v>
      </c>
      <c r="D123" t="s">
        <v>633</v>
      </c>
      <c r="E123">
        <v>7700</v>
      </c>
      <c r="R123" t="s">
        <v>194</v>
      </c>
      <c r="S123" s="2">
        <f t="shared" si="6"/>
        <v>2350800</v>
      </c>
      <c r="T123" s="2">
        <f t="shared" si="10"/>
        <v>1776300</v>
      </c>
      <c r="U123" s="2">
        <f t="shared" si="10"/>
        <v>1282300</v>
      </c>
      <c r="V123" s="2">
        <f t="shared" si="10"/>
        <v>2614600</v>
      </c>
      <c r="W123" s="2">
        <f t="shared" si="10"/>
        <v>4186400</v>
      </c>
      <c r="X123" s="2">
        <f t="shared" si="10"/>
        <v>1894400</v>
      </c>
      <c r="Y123" s="2" cm="1">
        <f t="array" ref="Y123">_xlfn.XLOOKUP(Y$1&amp;$R123,$C$3:$C$1662&amp;$D$3:$D$1662,$E$3:$E$1662,0,0,1)</f>
        <v>2600</v>
      </c>
      <c r="Z123" s="2" cm="1">
        <f t="array" ref="Z123">_xlfn.XLOOKUP(Z$1&amp;$R123,$C$3:$C$1662&amp;$D$3:$D$1662,$E$3:$E$1662,0,0,1)</f>
        <v>8400</v>
      </c>
      <c r="AA123" s="2" cm="1">
        <f t="array" ref="AA123">_xlfn.XLOOKUP(AA$1&amp;$R123,$C$3:$C$1662&amp;$D$3:$D$1662,$E$3:$E$1662,0,0,1)</f>
        <v>8000</v>
      </c>
      <c r="AB123" s="2" cm="1">
        <f t="array" ref="AB123">_xlfn.XLOOKUP(AB$1&amp;$R123,$C$3:$C$1662&amp;$D$3:$D$1662,$E$3:$E$1662,0,0,1)</f>
        <v>6800</v>
      </c>
      <c r="AC123" s="2" cm="1">
        <f t="array" ref="AC123">_xlfn.XLOOKUP(AC$1&amp;$R123,$C$3:$C$1662&amp;$D$3:$D$1662,$E$3:$E$1662,0,0,1)</f>
        <v>1300</v>
      </c>
    </row>
    <row r="124" spans="3:29" x14ac:dyDescent="0.4">
      <c r="C124" t="s">
        <v>758</v>
      </c>
      <c r="D124" t="s">
        <v>634</v>
      </c>
      <c r="E124">
        <v>1300</v>
      </c>
      <c r="R124" t="s">
        <v>184</v>
      </c>
      <c r="S124" s="2">
        <f t="shared" si="6"/>
        <v>2363040</v>
      </c>
      <c r="T124" s="2">
        <f t="shared" si="10"/>
        <v>1783600</v>
      </c>
      <c r="U124" s="2">
        <f t="shared" si="10"/>
        <v>1306700</v>
      </c>
      <c r="V124" s="2">
        <f t="shared" si="10"/>
        <v>2625700</v>
      </c>
      <c r="W124" s="2">
        <f t="shared" si="10"/>
        <v>4198700</v>
      </c>
      <c r="X124" s="2">
        <f t="shared" si="10"/>
        <v>1900500</v>
      </c>
      <c r="Y124" s="2" cm="1">
        <f t="array" ref="Y124">_xlfn.XLOOKUP(Y$1&amp;$R124,$C$3:$C$1662&amp;$D$3:$D$1662,$E$3:$E$1662,0,0,1)</f>
        <v>7300</v>
      </c>
      <c r="Z124" s="2" cm="1">
        <f t="array" ref="Z124">_xlfn.XLOOKUP(Z$1&amp;$R124,$C$3:$C$1662&amp;$D$3:$D$1662,$E$3:$E$1662,0,0,1)</f>
        <v>24400</v>
      </c>
      <c r="AA124" s="2" cm="1">
        <f t="array" ref="AA124">_xlfn.XLOOKUP(AA$1&amp;$R124,$C$3:$C$1662&amp;$D$3:$D$1662,$E$3:$E$1662,0,0,1)</f>
        <v>11100</v>
      </c>
      <c r="AB124" s="2" cm="1">
        <f t="array" ref="AB124">_xlfn.XLOOKUP(AB$1&amp;$R124,$C$3:$C$1662&amp;$D$3:$D$1662,$E$3:$E$1662,0,0,1)</f>
        <v>12300</v>
      </c>
      <c r="AC124" s="2" cm="1">
        <f t="array" ref="AC124">_xlfn.XLOOKUP(AC$1&amp;$R124,$C$3:$C$1662&amp;$D$3:$D$1662,$E$3:$E$1662,0,0,1)</f>
        <v>6100</v>
      </c>
    </row>
    <row r="125" spans="3:29" x14ac:dyDescent="0.4">
      <c r="C125" t="s">
        <v>758</v>
      </c>
      <c r="D125" t="s">
        <v>635</v>
      </c>
      <c r="E125">
        <v>6100</v>
      </c>
      <c r="R125" t="s">
        <v>177</v>
      </c>
      <c r="S125" s="2">
        <f t="shared" si="6"/>
        <v>2370840</v>
      </c>
      <c r="T125" s="2">
        <f t="shared" si="10"/>
        <v>1787200</v>
      </c>
      <c r="U125" s="2">
        <f t="shared" si="10"/>
        <v>1312700</v>
      </c>
      <c r="V125" s="2">
        <f t="shared" si="10"/>
        <v>2642000</v>
      </c>
      <c r="W125" s="2">
        <f t="shared" si="10"/>
        <v>4204000</v>
      </c>
      <c r="X125" s="2">
        <f t="shared" si="10"/>
        <v>1908300</v>
      </c>
      <c r="Y125" s="2" cm="1">
        <f t="array" ref="Y125">_xlfn.XLOOKUP(Y$1&amp;$R125,$C$3:$C$1662&amp;$D$3:$D$1662,$E$3:$E$1662,0,0,1)</f>
        <v>3600</v>
      </c>
      <c r="Z125" s="2" cm="1">
        <f t="array" ref="Z125">_xlfn.XLOOKUP(Z$1&amp;$R125,$C$3:$C$1662&amp;$D$3:$D$1662,$E$3:$E$1662,0,0,1)</f>
        <v>6000</v>
      </c>
      <c r="AA125" s="2" cm="1">
        <f t="array" ref="AA125">_xlfn.XLOOKUP(AA$1&amp;$R125,$C$3:$C$1662&amp;$D$3:$D$1662,$E$3:$E$1662,0,0,1)</f>
        <v>16300</v>
      </c>
      <c r="AB125" s="2" cm="1">
        <f t="array" ref="AB125">_xlfn.XLOOKUP(AB$1&amp;$R125,$C$3:$C$1662&amp;$D$3:$D$1662,$E$3:$E$1662,0,0,1)</f>
        <v>5300</v>
      </c>
      <c r="AC125" s="2" cm="1">
        <f t="array" ref="AC125">_xlfn.XLOOKUP(AC$1&amp;$R125,$C$3:$C$1662&amp;$D$3:$D$1662,$E$3:$E$1662,0,0,1)</f>
        <v>7800</v>
      </c>
    </row>
    <row r="126" spans="3:29" x14ac:dyDescent="0.4">
      <c r="C126" t="s">
        <v>758</v>
      </c>
      <c r="D126" t="s">
        <v>636</v>
      </c>
      <c r="E126">
        <v>7800</v>
      </c>
      <c r="R126" t="s">
        <v>55</v>
      </c>
      <c r="S126" s="2">
        <f t="shared" si="6"/>
        <v>2377140</v>
      </c>
      <c r="T126" s="2">
        <f t="shared" si="10"/>
        <v>1791300</v>
      </c>
      <c r="U126" s="2">
        <f t="shared" si="10"/>
        <v>1321600</v>
      </c>
      <c r="V126" s="2">
        <f t="shared" si="10"/>
        <v>2650100</v>
      </c>
      <c r="W126" s="2">
        <f t="shared" si="10"/>
        <v>4210700</v>
      </c>
      <c r="X126" s="2">
        <f t="shared" si="10"/>
        <v>1912000</v>
      </c>
      <c r="Y126" s="2" cm="1">
        <f t="array" ref="Y126">_xlfn.XLOOKUP(Y$1&amp;$R126,$C$3:$C$1662&amp;$D$3:$D$1662,$E$3:$E$1662,0,0,1)</f>
        <v>4100</v>
      </c>
      <c r="Z126" s="2" cm="1">
        <f t="array" ref="Z126">_xlfn.XLOOKUP(Z$1&amp;$R126,$C$3:$C$1662&amp;$D$3:$D$1662,$E$3:$E$1662,0,0,1)</f>
        <v>8900</v>
      </c>
      <c r="AA126" s="2" cm="1">
        <f t="array" ref="AA126">_xlfn.XLOOKUP(AA$1&amp;$R126,$C$3:$C$1662&amp;$D$3:$D$1662,$E$3:$E$1662,0,0,1)</f>
        <v>8100</v>
      </c>
      <c r="AB126" s="2" cm="1">
        <f t="array" ref="AB126">_xlfn.XLOOKUP(AB$1&amp;$R126,$C$3:$C$1662&amp;$D$3:$D$1662,$E$3:$E$1662,0,0,1)</f>
        <v>6700</v>
      </c>
      <c r="AC126" s="2" cm="1">
        <f t="array" ref="AC126">_xlfn.XLOOKUP(AC$1&amp;$R126,$C$3:$C$1662&amp;$D$3:$D$1662,$E$3:$E$1662,0,0,1)</f>
        <v>3700</v>
      </c>
    </row>
    <row r="127" spans="3:29" x14ac:dyDescent="0.4">
      <c r="C127" t="s">
        <v>758</v>
      </c>
      <c r="D127" t="s">
        <v>637</v>
      </c>
      <c r="E127">
        <v>3700</v>
      </c>
      <c r="R127" t="s">
        <v>32</v>
      </c>
      <c r="S127" s="2">
        <f t="shared" si="6"/>
        <v>2386000</v>
      </c>
      <c r="T127" s="2">
        <f t="shared" si="10"/>
        <v>1793600</v>
      </c>
      <c r="U127" s="2">
        <f t="shared" si="10"/>
        <v>1334200</v>
      </c>
      <c r="V127" s="2">
        <f t="shared" si="10"/>
        <v>2654500</v>
      </c>
      <c r="W127" s="2">
        <f t="shared" si="10"/>
        <v>4229700</v>
      </c>
      <c r="X127" s="2">
        <f t="shared" si="10"/>
        <v>1918000</v>
      </c>
      <c r="Y127" s="2" cm="1">
        <f t="array" ref="Y127">_xlfn.XLOOKUP(Y$1&amp;$R127,$C$3:$C$1662&amp;$D$3:$D$1662,$E$3:$E$1662,0,0,1)</f>
        <v>2300</v>
      </c>
      <c r="Z127" s="2" cm="1">
        <f t="array" ref="Z127">_xlfn.XLOOKUP(Z$1&amp;$R127,$C$3:$C$1662&amp;$D$3:$D$1662,$E$3:$E$1662,0,0,1)</f>
        <v>12600</v>
      </c>
      <c r="AA127" s="2" cm="1">
        <f t="array" ref="AA127">_xlfn.XLOOKUP(AA$1&amp;$R127,$C$3:$C$1662&amp;$D$3:$D$1662,$E$3:$E$1662,0,0,1)</f>
        <v>4400</v>
      </c>
      <c r="AB127" s="2" cm="1">
        <f t="array" ref="AB127">_xlfn.XLOOKUP(AB$1&amp;$R127,$C$3:$C$1662&amp;$D$3:$D$1662,$E$3:$E$1662,0,0,1)</f>
        <v>19000</v>
      </c>
      <c r="AC127" s="2" cm="1">
        <f t="array" ref="AC127">_xlfn.XLOOKUP(AC$1&amp;$R127,$C$3:$C$1662&amp;$D$3:$D$1662,$E$3:$E$1662,0,0,1)</f>
        <v>6000</v>
      </c>
    </row>
    <row r="128" spans="3:29" x14ac:dyDescent="0.4">
      <c r="C128" t="s">
        <v>758</v>
      </c>
      <c r="D128" t="s">
        <v>638</v>
      </c>
      <c r="E128">
        <v>6000</v>
      </c>
      <c r="R128" t="s">
        <v>166</v>
      </c>
      <c r="S128" s="2">
        <f t="shared" si="6"/>
        <v>2395380</v>
      </c>
      <c r="T128" s="2">
        <f t="shared" si="10"/>
        <v>1800200</v>
      </c>
      <c r="U128" s="2">
        <f t="shared" si="10"/>
        <v>1341200</v>
      </c>
      <c r="V128" s="2">
        <f t="shared" si="10"/>
        <v>2665500</v>
      </c>
      <c r="W128" s="2">
        <f t="shared" si="10"/>
        <v>4245100</v>
      </c>
      <c r="X128" s="2">
        <f t="shared" si="10"/>
        <v>1924900</v>
      </c>
      <c r="Y128" s="2" cm="1">
        <f t="array" ref="Y128">_xlfn.XLOOKUP(Y$1&amp;$R128,$C$3:$C$1662&amp;$D$3:$D$1662,$E$3:$E$1662,0,0,1)</f>
        <v>6600</v>
      </c>
      <c r="Z128" s="2" cm="1">
        <f t="array" ref="Z128">_xlfn.XLOOKUP(Z$1&amp;$R128,$C$3:$C$1662&amp;$D$3:$D$1662,$E$3:$E$1662,0,0,1)</f>
        <v>7000</v>
      </c>
      <c r="AA128" s="2" cm="1">
        <f t="array" ref="AA128">_xlfn.XLOOKUP(AA$1&amp;$R128,$C$3:$C$1662&amp;$D$3:$D$1662,$E$3:$E$1662,0,0,1)</f>
        <v>11000</v>
      </c>
      <c r="AB128" s="2" cm="1">
        <f t="array" ref="AB128">_xlfn.XLOOKUP(AB$1&amp;$R128,$C$3:$C$1662&amp;$D$3:$D$1662,$E$3:$E$1662,0,0,1)</f>
        <v>15400</v>
      </c>
      <c r="AC128" s="2" cm="1">
        <f t="array" ref="AC128">_xlfn.XLOOKUP(AC$1&amp;$R128,$C$3:$C$1662&amp;$D$3:$D$1662,$E$3:$E$1662,0,0,1)</f>
        <v>6900</v>
      </c>
    </row>
    <row r="129" spans="3:29" x14ac:dyDescent="0.4">
      <c r="C129" t="s">
        <v>758</v>
      </c>
      <c r="D129" t="s">
        <v>639</v>
      </c>
      <c r="E129">
        <v>6900</v>
      </c>
      <c r="R129" t="s">
        <v>60</v>
      </c>
      <c r="S129" s="2">
        <f t="shared" si="6"/>
        <v>2402020</v>
      </c>
      <c r="T129" s="2">
        <f t="shared" si="10"/>
        <v>1808700</v>
      </c>
      <c r="U129" s="2">
        <f t="shared" si="10"/>
        <v>1350900</v>
      </c>
      <c r="V129" s="2">
        <f t="shared" si="10"/>
        <v>2673000</v>
      </c>
      <c r="W129" s="2">
        <f t="shared" si="10"/>
        <v>4247900</v>
      </c>
      <c r="X129" s="2">
        <f t="shared" si="10"/>
        <v>1929600</v>
      </c>
      <c r="Y129" s="2" cm="1">
        <f t="array" ref="Y129">_xlfn.XLOOKUP(Y$1&amp;$R129,$C$3:$C$1662&amp;$D$3:$D$1662,$E$3:$E$1662,0,0,1)</f>
        <v>8500</v>
      </c>
      <c r="Z129" s="2" cm="1">
        <f t="array" ref="Z129">_xlfn.XLOOKUP(Z$1&amp;$R129,$C$3:$C$1662&amp;$D$3:$D$1662,$E$3:$E$1662,0,0,1)</f>
        <v>9700</v>
      </c>
      <c r="AA129" s="2" cm="1">
        <f t="array" ref="AA129">_xlfn.XLOOKUP(AA$1&amp;$R129,$C$3:$C$1662&amp;$D$3:$D$1662,$E$3:$E$1662,0,0,1)</f>
        <v>7500</v>
      </c>
      <c r="AB129" s="2" cm="1">
        <f t="array" ref="AB129">_xlfn.XLOOKUP(AB$1&amp;$R129,$C$3:$C$1662&amp;$D$3:$D$1662,$E$3:$E$1662,0,0,1)</f>
        <v>2800</v>
      </c>
      <c r="AC129" s="2" cm="1">
        <f t="array" ref="AC129">_xlfn.XLOOKUP(AC$1&amp;$R129,$C$3:$C$1662&amp;$D$3:$D$1662,$E$3:$E$1662,0,0,1)</f>
        <v>4700</v>
      </c>
    </row>
    <row r="130" spans="3:29" x14ac:dyDescent="0.4">
      <c r="C130" t="s">
        <v>758</v>
      </c>
      <c r="D130" t="s">
        <v>640</v>
      </c>
      <c r="E130">
        <v>4700</v>
      </c>
      <c r="R130" t="s">
        <v>266</v>
      </c>
      <c r="S130" s="2">
        <f t="shared" si="6"/>
        <v>2407640</v>
      </c>
      <c r="T130" s="2">
        <f t="shared" si="10"/>
        <v>1811000</v>
      </c>
      <c r="U130" s="2">
        <f t="shared" si="10"/>
        <v>1359700</v>
      </c>
      <c r="V130" s="2">
        <f t="shared" si="10"/>
        <v>2678500</v>
      </c>
      <c r="W130" s="2">
        <f t="shared" si="10"/>
        <v>4254900</v>
      </c>
      <c r="X130" s="2">
        <f t="shared" si="10"/>
        <v>1934100</v>
      </c>
      <c r="Y130" s="2" cm="1">
        <f t="array" ref="Y130">_xlfn.XLOOKUP(Y$1&amp;$R130,$C$3:$C$1662&amp;$D$3:$D$1662,$E$3:$E$1662,0,0,1)</f>
        <v>2300</v>
      </c>
      <c r="Z130" s="2" cm="1">
        <f t="array" ref="Z130">_xlfn.XLOOKUP(Z$1&amp;$R130,$C$3:$C$1662&amp;$D$3:$D$1662,$E$3:$E$1662,0,0,1)</f>
        <v>8800</v>
      </c>
      <c r="AA130" s="2" cm="1">
        <f t="array" ref="AA130">_xlfn.XLOOKUP(AA$1&amp;$R130,$C$3:$C$1662&amp;$D$3:$D$1662,$E$3:$E$1662,0,0,1)</f>
        <v>5500</v>
      </c>
      <c r="AB130" s="2" cm="1">
        <f t="array" ref="AB130">_xlfn.XLOOKUP(AB$1&amp;$R130,$C$3:$C$1662&amp;$D$3:$D$1662,$E$3:$E$1662,0,0,1)</f>
        <v>7000</v>
      </c>
      <c r="AC130" s="2" cm="1">
        <f t="array" ref="AC130">_xlfn.XLOOKUP(AC$1&amp;$R130,$C$3:$C$1662&amp;$D$3:$D$1662,$E$3:$E$1662,0,0,1)</f>
        <v>4500</v>
      </c>
    </row>
    <row r="131" spans="3:29" x14ac:dyDescent="0.4">
      <c r="C131" t="s">
        <v>758</v>
      </c>
      <c r="D131" t="s">
        <v>641</v>
      </c>
      <c r="E131">
        <v>4500</v>
      </c>
      <c r="R131" t="s">
        <v>44</v>
      </c>
      <c r="S131" s="2">
        <f t="shared" ref="S131:S194" si="11">IFERROR(AVERAGEIFS(T131:X131,T131:X131,"&gt;0"),0)</f>
        <v>2419580</v>
      </c>
      <c r="T131" s="2">
        <f t="shared" si="10"/>
        <v>1814600</v>
      </c>
      <c r="U131" s="2">
        <f t="shared" si="10"/>
        <v>1374300</v>
      </c>
      <c r="V131" s="2">
        <f t="shared" si="10"/>
        <v>2697000</v>
      </c>
      <c r="W131" s="2">
        <f t="shared" si="10"/>
        <v>4263000</v>
      </c>
      <c r="X131" s="2">
        <f t="shared" si="10"/>
        <v>1949000</v>
      </c>
      <c r="Y131" s="2" cm="1">
        <f t="array" ref="Y131">_xlfn.XLOOKUP(Y$1&amp;$R131,$C$3:$C$1662&amp;$D$3:$D$1662,$E$3:$E$1662,0,0,1)</f>
        <v>3600</v>
      </c>
      <c r="Z131" s="2" cm="1">
        <f t="array" ref="Z131">_xlfn.XLOOKUP(Z$1&amp;$R131,$C$3:$C$1662&amp;$D$3:$D$1662,$E$3:$E$1662,0,0,1)</f>
        <v>14600</v>
      </c>
      <c r="AA131" s="2" cm="1">
        <f t="array" ref="AA131">_xlfn.XLOOKUP(AA$1&amp;$R131,$C$3:$C$1662&amp;$D$3:$D$1662,$E$3:$E$1662,0,0,1)</f>
        <v>18500</v>
      </c>
      <c r="AB131" s="2" cm="1">
        <f t="array" ref="AB131">_xlfn.XLOOKUP(AB$1&amp;$R131,$C$3:$C$1662&amp;$D$3:$D$1662,$E$3:$E$1662,0,0,1)</f>
        <v>8100</v>
      </c>
      <c r="AC131" s="2" cm="1">
        <f t="array" ref="AC131">_xlfn.XLOOKUP(AC$1&amp;$R131,$C$3:$C$1662&amp;$D$3:$D$1662,$E$3:$E$1662,0,0,1)</f>
        <v>14900</v>
      </c>
    </row>
    <row r="132" spans="3:29" x14ac:dyDescent="0.4">
      <c r="C132" t="s">
        <v>758</v>
      </c>
      <c r="D132" t="s">
        <v>642</v>
      </c>
      <c r="E132">
        <v>14900</v>
      </c>
      <c r="R132" t="s">
        <v>230</v>
      </c>
      <c r="S132" s="2">
        <f t="shared" si="11"/>
        <v>2426280</v>
      </c>
      <c r="T132" s="2">
        <f t="shared" ref="T132:X147" si="12">T131+Y132</f>
        <v>1818700</v>
      </c>
      <c r="U132" s="2">
        <f t="shared" si="12"/>
        <v>1382600</v>
      </c>
      <c r="V132" s="2">
        <f t="shared" si="12"/>
        <v>2704500</v>
      </c>
      <c r="W132" s="2">
        <f t="shared" si="12"/>
        <v>4268100</v>
      </c>
      <c r="X132" s="2">
        <f t="shared" si="12"/>
        <v>1957500</v>
      </c>
      <c r="Y132" s="2" cm="1">
        <f t="array" ref="Y132">_xlfn.XLOOKUP(Y$1&amp;$R132,$C$3:$C$1662&amp;$D$3:$D$1662,$E$3:$E$1662,0,0,1)</f>
        <v>4100</v>
      </c>
      <c r="Z132" s="2" cm="1">
        <f t="array" ref="Z132">_xlfn.XLOOKUP(Z$1&amp;$R132,$C$3:$C$1662&amp;$D$3:$D$1662,$E$3:$E$1662,0,0,1)</f>
        <v>8300</v>
      </c>
      <c r="AA132" s="2" cm="1">
        <f t="array" ref="AA132">_xlfn.XLOOKUP(AA$1&amp;$R132,$C$3:$C$1662&amp;$D$3:$D$1662,$E$3:$E$1662,0,0,1)</f>
        <v>7500</v>
      </c>
      <c r="AB132" s="2" cm="1">
        <f t="array" ref="AB132">_xlfn.XLOOKUP(AB$1&amp;$R132,$C$3:$C$1662&amp;$D$3:$D$1662,$E$3:$E$1662,0,0,1)</f>
        <v>5100</v>
      </c>
      <c r="AC132" s="2" cm="1">
        <f t="array" ref="AC132">_xlfn.XLOOKUP(AC$1&amp;$R132,$C$3:$C$1662&amp;$D$3:$D$1662,$E$3:$E$1662,0,0,1)</f>
        <v>8500</v>
      </c>
    </row>
    <row r="133" spans="3:29" x14ac:dyDescent="0.4">
      <c r="C133" t="s">
        <v>758</v>
      </c>
      <c r="D133" t="s">
        <v>643</v>
      </c>
      <c r="E133">
        <v>8500</v>
      </c>
      <c r="R133" t="s">
        <v>214</v>
      </c>
      <c r="S133" s="2">
        <f t="shared" si="11"/>
        <v>2433720</v>
      </c>
      <c r="T133" s="2">
        <f t="shared" si="12"/>
        <v>1824300</v>
      </c>
      <c r="U133" s="2">
        <f t="shared" si="12"/>
        <v>1393500</v>
      </c>
      <c r="V133" s="2">
        <f t="shared" si="12"/>
        <v>2712900</v>
      </c>
      <c r="W133" s="2">
        <f t="shared" si="12"/>
        <v>4275100</v>
      </c>
      <c r="X133" s="2">
        <f t="shared" si="12"/>
        <v>1962800</v>
      </c>
      <c r="Y133" s="2" cm="1">
        <f t="array" ref="Y133">_xlfn.XLOOKUP(Y$1&amp;$R133,$C$3:$C$1662&amp;$D$3:$D$1662,$E$3:$E$1662,0,0,1)</f>
        <v>5600</v>
      </c>
      <c r="Z133" s="2" cm="1">
        <f t="array" ref="Z133">_xlfn.XLOOKUP(Z$1&amp;$R133,$C$3:$C$1662&amp;$D$3:$D$1662,$E$3:$E$1662,0,0,1)</f>
        <v>10900</v>
      </c>
      <c r="AA133" s="2" cm="1">
        <f t="array" ref="AA133">_xlfn.XLOOKUP(AA$1&amp;$R133,$C$3:$C$1662&amp;$D$3:$D$1662,$E$3:$E$1662,0,0,1)</f>
        <v>8400</v>
      </c>
      <c r="AB133" s="2" cm="1">
        <f t="array" ref="AB133">_xlfn.XLOOKUP(AB$1&amp;$R133,$C$3:$C$1662&amp;$D$3:$D$1662,$E$3:$E$1662,0,0,1)</f>
        <v>7000</v>
      </c>
      <c r="AC133" s="2" cm="1">
        <f t="array" ref="AC133">_xlfn.XLOOKUP(AC$1&amp;$R133,$C$3:$C$1662&amp;$D$3:$D$1662,$E$3:$E$1662,0,0,1)</f>
        <v>5300</v>
      </c>
    </row>
    <row r="134" spans="3:29" x14ac:dyDescent="0.4">
      <c r="C134" t="s">
        <v>758</v>
      </c>
      <c r="D134" t="s">
        <v>644</v>
      </c>
      <c r="E134">
        <v>5300</v>
      </c>
      <c r="R134" t="s">
        <v>233</v>
      </c>
      <c r="S134" s="2">
        <f t="shared" si="11"/>
        <v>2440400</v>
      </c>
      <c r="T134" s="2">
        <f t="shared" si="12"/>
        <v>1829900</v>
      </c>
      <c r="U134" s="2">
        <f t="shared" si="12"/>
        <v>1397500</v>
      </c>
      <c r="V134" s="2">
        <f t="shared" si="12"/>
        <v>2716700</v>
      </c>
      <c r="W134" s="2">
        <f t="shared" si="12"/>
        <v>4288600</v>
      </c>
      <c r="X134" s="2">
        <f t="shared" si="12"/>
        <v>1969300</v>
      </c>
      <c r="Y134" s="2" cm="1">
        <f t="array" ref="Y134">_xlfn.XLOOKUP(Y$1&amp;$R134,$C$3:$C$1662&amp;$D$3:$D$1662,$E$3:$E$1662,0,0,1)</f>
        <v>5600</v>
      </c>
      <c r="Z134" s="2" cm="1">
        <f t="array" ref="Z134">_xlfn.XLOOKUP(Z$1&amp;$R134,$C$3:$C$1662&amp;$D$3:$D$1662,$E$3:$E$1662,0,0,1)</f>
        <v>4000</v>
      </c>
      <c r="AA134" s="2" cm="1">
        <f t="array" ref="AA134">_xlfn.XLOOKUP(AA$1&amp;$R134,$C$3:$C$1662&amp;$D$3:$D$1662,$E$3:$E$1662,0,0,1)</f>
        <v>3800</v>
      </c>
      <c r="AB134" s="2" cm="1">
        <f t="array" ref="AB134">_xlfn.XLOOKUP(AB$1&amp;$R134,$C$3:$C$1662&amp;$D$3:$D$1662,$E$3:$E$1662,0,0,1)</f>
        <v>13500</v>
      </c>
      <c r="AC134" s="2" cm="1">
        <f t="array" ref="AC134">_xlfn.XLOOKUP(AC$1&amp;$R134,$C$3:$C$1662&amp;$D$3:$D$1662,$E$3:$E$1662,0,0,1)</f>
        <v>6500</v>
      </c>
    </row>
    <row r="135" spans="3:29" x14ac:dyDescent="0.4">
      <c r="C135" t="s">
        <v>758</v>
      </c>
      <c r="D135" t="s">
        <v>645</v>
      </c>
      <c r="E135">
        <v>6500</v>
      </c>
      <c r="R135" t="s">
        <v>224</v>
      </c>
      <c r="S135" s="2">
        <f t="shared" si="11"/>
        <v>2448260</v>
      </c>
      <c r="T135" s="2">
        <f t="shared" si="12"/>
        <v>1834900</v>
      </c>
      <c r="U135" s="2">
        <f t="shared" si="12"/>
        <v>1409700</v>
      </c>
      <c r="V135" s="2">
        <f t="shared" si="12"/>
        <v>2722300</v>
      </c>
      <c r="W135" s="2">
        <f t="shared" si="12"/>
        <v>4299200</v>
      </c>
      <c r="X135" s="2">
        <f t="shared" si="12"/>
        <v>1975200</v>
      </c>
      <c r="Y135" s="2" cm="1">
        <f t="array" ref="Y135">_xlfn.XLOOKUP(Y$1&amp;$R135,$C$3:$C$1662&amp;$D$3:$D$1662,$E$3:$E$1662,0,0,1)</f>
        <v>5000</v>
      </c>
      <c r="Z135" s="2" cm="1">
        <f t="array" ref="Z135">_xlfn.XLOOKUP(Z$1&amp;$R135,$C$3:$C$1662&amp;$D$3:$D$1662,$E$3:$E$1662,0,0,1)</f>
        <v>12200</v>
      </c>
      <c r="AA135" s="2" cm="1">
        <f t="array" ref="AA135">_xlfn.XLOOKUP(AA$1&amp;$R135,$C$3:$C$1662&amp;$D$3:$D$1662,$E$3:$E$1662,0,0,1)</f>
        <v>5600</v>
      </c>
      <c r="AB135" s="2" cm="1">
        <f t="array" ref="AB135">_xlfn.XLOOKUP(AB$1&amp;$R135,$C$3:$C$1662&amp;$D$3:$D$1662,$E$3:$E$1662,0,0,1)</f>
        <v>10600</v>
      </c>
      <c r="AC135" s="2" cm="1">
        <f t="array" ref="AC135">_xlfn.XLOOKUP(AC$1&amp;$R135,$C$3:$C$1662&amp;$D$3:$D$1662,$E$3:$E$1662,0,0,1)</f>
        <v>5900</v>
      </c>
    </row>
    <row r="136" spans="3:29" x14ac:dyDescent="0.4">
      <c r="C136" t="s">
        <v>758</v>
      </c>
      <c r="D136" t="s">
        <v>646</v>
      </c>
      <c r="E136">
        <v>5900</v>
      </c>
      <c r="R136" t="s">
        <v>189</v>
      </c>
      <c r="S136" s="2">
        <f t="shared" si="11"/>
        <v>2456940</v>
      </c>
      <c r="T136" s="2">
        <f t="shared" si="12"/>
        <v>1840800</v>
      </c>
      <c r="U136" s="2">
        <f t="shared" si="12"/>
        <v>1423300</v>
      </c>
      <c r="V136" s="2">
        <f t="shared" si="12"/>
        <v>2734900</v>
      </c>
      <c r="W136" s="2">
        <f t="shared" si="12"/>
        <v>4305200</v>
      </c>
      <c r="X136" s="2">
        <f t="shared" si="12"/>
        <v>1980500</v>
      </c>
      <c r="Y136" s="2" cm="1">
        <f t="array" ref="Y136">_xlfn.XLOOKUP(Y$1&amp;$R136,$C$3:$C$1662&amp;$D$3:$D$1662,$E$3:$E$1662,0,0,1)</f>
        <v>5900</v>
      </c>
      <c r="Z136" s="2" cm="1">
        <f t="array" ref="Z136">_xlfn.XLOOKUP(Z$1&amp;$R136,$C$3:$C$1662&amp;$D$3:$D$1662,$E$3:$E$1662,0,0,1)</f>
        <v>13600</v>
      </c>
      <c r="AA136" s="2" cm="1">
        <f t="array" ref="AA136">_xlfn.XLOOKUP(AA$1&amp;$R136,$C$3:$C$1662&amp;$D$3:$D$1662,$E$3:$E$1662,0,0,1)</f>
        <v>12600</v>
      </c>
      <c r="AB136" s="2" cm="1">
        <f t="array" ref="AB136">_xlfn.XLOOKUP(AB$1&amp;$R136,$C$3:$C$1662&amp;$D$3:$D$1662,$E$3:$E$1662,0,0,1)</f>
        <v>6000</v>
      </c>
      <c r="AC136" s="2" cm="1">
        <f t="array" ref="AC136">_xlfn.XLOOKUP(AC$1&amp;$R136,$C$3:$C$1662&amp;$D$3:$D$1662,$E$3:$E$1662,0,0,1)</f>
        <v>5300</v>
      </c>
    </row>
    <row r="137" spans="3:29" x14ac:dyDescent="0.4">
      <c r="C137" t="s">
        <v>758</v>
      </c>
      <c r="D137" t="s">
        <v>647</v>
      </c>
      <c r="E137">
        <v>5300</v>
      </c>
      <c r="R137" t="s">
        <v>245</v>
      </c>
      <c r="S137" s="2">
        <f t="shared" si="11"/>
        <v>2464720</v>
      </c>
      <c r="T137" s="2">
        <f t="shared" si="12"/>
        <v>1843900</v>
      </c>
      <c r="U137" s="2">
        <f t="shared" si="12"/>
        <v>1435800</v>
      </c>
      <c r="V137" s="2">
        <f t="shared" si="12"/>
        <v>2738100</v>
      </c>
      <c r="W137" s="2">
        <f t="shared" si="12"/>
        <v>4319400</v>
      </c>
      <c r="X137" s="2">
        <f t="shared" si="12"/>
        <v>1986400</v>
      </c>
      <c r="Y137" s="2" cm="1">
        <f t="array" ref="Y137">_xlfn.XLOOKUP(Y$1&amp;$R137,$C$3:$C$1662&amp;$D$3:$D$1662,$E$3:$E$1662,0,0,1)</f>
        <v>3100</v>
      </c>
      <c r="Z137" s="2" cm="1">
        <f t="array" ref="Z137">_xlfn.XLOOKUP(Z$1&amp;$R137,$C$3:$C$1662&amp;$D$3:$D$1662,$E$3:$E$1662,0,0,1)</f>
        <v>12500</v>
      </c>
      <c r="AA137" s="2" cm="1">
        <f t="array" ref="AA137">_xlfn.XLOOKUP(AA$1&amp;$R137,$C$3:$C$1662&amp;$D$3:$D$1662,$E$3:$E$1662,0,0,1)</f>
        <v>3200</v>
      </c>
      <c r="AB137" s="2" cm="1">
        <f t="array" ref="AB137">_xlfn.XLOOKUP(AB$1&amp;$R137,$C$3:$C$1662&amp;$D$3:$D$1662,$E$3:$E$1662,0,0,1)</f>
        <v>14200</v>
      </c>
      <c r="AC137" s="2" cm="1">
        <f t="array" ref="AC137">_xlfn.XLOOKUP(AC$1&amp;$R137,$C$3:$C$1662&amp;$D$3:$D$1662,$E$3:$E$1662,0,0,1)</f>
        <v>5900</v>
      </c>
    </row>
    <row r="138" spans="3:29" x14ac:dyDescent="0.4">
      <c r="C138" t="s">
        <v>758</v>
      </c>
      <c r="D138" t="s">
        <v>648</v>
      </c>
      <c r="E138">
        <v>5900</v>
      </c>
      <c r="R138" t="s">
        <v>70</v>
      </c>
      <c r="S138" s="2">
        <f t="shared" si="11"/>
        <v>2473020</v>
      </c>
      <c r="T138" s="2">
        <f t="shared" si="12"/>
        <v>1848800</v>
      </c>
      <c r="U138" s="2">
        <f t="shared" si="12"/>
        <v>1439200</v>
      </c>
      <c r="V138" s="2">
        <f t="shared" si="12"/>
        <v>2747300</v>
      </c>
      <c r="W138" s="2">
        <f t="shared" si="12"/>
        <v>4338700</v>
      </c>
      <c r="X138" s="2">
        <f t="shared" si="12"/>
        <v>1991100</v>
      </c>
      <c r="Y138" s="2" cm="1">
        <f t="array" ref="Y138">_xlfn.XLOOKUP(Y$1&amp;$R138,$C$3:$C$1662&amp;$D$3:$D$1662,$E$3:$E$1662,0,0,1)</f>
        <v>4900</v>
      </c>
      <c r="Z138" s="2" cm="1">
        <f t="array" ref="Z138">_xlfn.XLOOKUP(Z$1&amp;$R138,$C$3:$C$1662&amp;$D$3:$D$1662,$E$3:$E$1662,0,0,1)</f>
        <v>3400</v>
      </c>
      <c r="AA138" s="2" cm="1">
        <f t="array" ref="AA138">_xlfn.XLOOKUP(AA$1&amp;$R138,$C$3:$C$1662&amp;$D$3:$D$1662,$E$3:$E$1662,0,0,1)</f>
        <v>9200</v>
      </c>
      <c r="AB138" s="2" cm="1">
        <f t="array" ref="AB138">_xlfn.XLOOKUP(AB$1&amp;$R138,$C$3:$C$1662&amp;$D$3:$D$1662,$E$3:$E$1662,0,0,1)</f>
        <v>19300</v>
      </c>
      <c r="AC138" s="2" cm="1">
        <f t="array" ref="AC138">_xlfn.XLOOKUP(AC$1&amp;$R138,$C$3:$C$1662&amp;$D$3:$D$1662,$E$3:$E$1662,0,0,1)</f>
        <v>4700</v>
      </c>
    </row>
    <row r="139" spans="3:29" x14ac:dyDescent="0.4">
      <c r="C139" t="s">
        <v>758</v>
      </c>
      <c r="D139" t="s">
        <v>649</v>
      </c>
      <c r="E139">
        <v>4700</v>
      </c>
      <c r="R139" t="s">
        <v>288</v>
      </c>
      <c r="S139" s="2">
        <f t="shared" si="11"/>
        <v>2478560</v>
      </c>
      <c r="T139" s="2">
        <f t="shared" si="12"/>
        <v>1850400</v>
      </c>
      <c r="U139" s="2">
        <f t="shared" si="12"/>
        <v>1442500</v>
      </c>
      <c r="V139" s="2">
        <f t="shared" si="12"/>
        <v>2749500</v>
      </c>
      <c r="W139" s="2">
        <f t="shared" si="12"/>
        <v>4352200</v>
      </c>
      <c r="X139" s="2">
        <f t="shared" si="12"/>
        <v>1998200</v>
      </c>
      <c r="Y139" s="2" cm="1">
        <f t="array" ref="Y139">_xlfn.XLOOKUP(Y$1&amp;$R139,$C$3:$C$1662&amp;$D$3:$D$1662,$E$3:$E$1662,0,0,1)</f>
        <v>1600</v>
      </c>
      <c r="Z139" s="2" cm="1">
        <f t="array" ref="Z139">_xlfn.XLOOKUP(Z$1&amp;$R139,$C$3:$C$1662&amp;$D$3:$D$1662,$E$3:$E$1662,0,0,1)</f>
        <v>3300</v>
      </c>
      <c r="AA139" s="2" cm="1">
        <f t="array" ref="AA139">_xlfn.XLOOKUP(AA$1&amp;$R139,$C$3:$C$1662&amp;$D$3:$D$1662,$E$3:$E$1662,0,0,1)</f>
        <v>2200</v>
      </c>
      <c r="AB139" s="2" cm="1">
        <f t="array" ref="AB139">_xlfn.XLOOKUP(AB$1&amp;$R139,$C$3:$C$1662&amp;$D$3:$D$1662,$E$3:$E$1662,0,0,1)</f>
        <v>13500</v>
      </c>
      <c r="AC139" s="2" cm="1">
        <f t="array" ref="AC139">_xlfn.XLOOKUP(AC$1&amp;$R139,$C$3:$C$1662&amp;$D$3:$D$1662,$E$3:$E$1662,0,0,1)</f>
        <v>7100</v>
      </c>
    </row>
    <row r="140" spans="3:29" x14ac:dyDescent="0.4">
      <c r="C140" t="s">
        <v>758</v>
      </c>
      <c r="D140" t="s">
        <v>650</v>
      </c>
      <c r="E140">
        <v>7100</v>
      </c>
      <c r="R140" t="s">
        <v>284</v>
      </c>
      <c r="S140" s="2">
        <f t="shared" si="11"/>
        <v>2485460</v>
      </c>
      <c r="T140" s="2">
        <f t="shared" si="12"/>
        <v>1853700</v>
      </c>
      <c r="U140" s="2">
        <f t="shared" si="12"/>
        <v>1451400</v>
      </c>
      <c r="V140" s="2">
        <f t="shared" si="12"/>
        <v>2758800</v>
      </c>
      <c r="W140" s="2">
        <f t="shared" si="12"/>
        <v>4361500</v>
      </c>
      <c r="X140" s="2">
        <f t="shared" si="12"/>
        <v>2001900</v>
      </c>
      <c r="Y140" s="2" cm="1">
        <f t="array" ref="Y140">_xlfn.XLOOKUP(Y$1&amp;$R140,$C$3:$C$1662&amp;$D$3:$D$1662,$E$3:$E$1662,0,0,1)</f>
        <v>3300</v>
      </c>
      <c r="Z140" s="2" cm="1">
        <f t="array" ref="Z140">_xlfn.XLOOKUP(Z$1&amp;$R140,$C$3:$C$1662&amp;$D$3:$D$1662,$E$3:$E$1662,0,0,1)</f>
        <v>8900</v>
      </c>
      <c r="AA140" s="2" cm="1">
        <f t="array" ref="AA140">_xlfn.XLOOKUP(AA$1&amp;$R140,$C$3:$C$1662&amp;$D$3:$D$1662,$E$3:$E$1662,0,0,1)</f>
        <v>9300</v>
      </c>
      <c r="AB140" s="2" cm="1">
        <f t="array" ref="AB140">_xlfn.XLOOKUP(AB$1&amp;$R140,$C$3:$C$1662&amp;$D$3:$D$1662,$E$3:$E$1662,0,0,1)</f>
        <v>9300</v>
      </c>
      <c r="AC140" s="2" cm="1">
        <f t="array" ref="AC140">_xlfn.XLOOKUP(AC$1&amp;$R140,$C$3:$C$1662&amp;$D$3:$D$1662,$E$3:$E$1662,0,0,1)</f>
        <v>3700</v>
      </c>
    </row>
    <row r="141" spans="3:29" x14ac:dyDescent="0.4">
      <c r="C141" t="s">
        <v>758</v>
      </c>
      <c r="D141" t="s">
        <v>651</v>
      </c>
      <c r="E141">
        <v>3700</v>
      </c>
      <c r="R141" t="s">
        <v>105</v>
      </c>
      <c r="S141" s="2">
        <f t="shared" si="11"/>
        <v>2491680</v>
      </c>
      <c r="T141" s="2">
        <f t="shared" si="12"/>
        <v>1857700</v>
      </c>
      <c r="U141" s="2">
        <f t="shared" si="12"/>
        <v>1455500</v>
      </c>
      <c r="V141" s="2">
        <f t="shared" si="12"/>
        <v>2765800</v>
      </c>
      <c r="W141" s="2">
        <f t="shared" si="12"/>
        <v>4371400</v>
      </c>
      <c r="X141" s="2">
        <f t="shared" si="12"/>
        <v>2008000</v>
      </c>
      <c r="Y141" s="2" cm="1">
        <f t="array" ref="Y141">_xlfn.XLOOKUP(Y$1&amp;$R141,$C$3:$C$1662&amp;$D$3:$D$1662,$E$3:$E$1662,0,0,1)</f>
        <v>4000</v>
      </c>
      <c r="Z141" s="2" cm="1">
        <f t="array" ref="Z141">_xlfn.XLOOKUP(Z$1&amp;$R141,$C$3:$C$1662&amp;$D$3:$D$1662,$E$3:$E$1662,0,0,1)</f>
        <v>4100</v>
      </c>
      <c r="AA141" s="2" cm="1">
        <f t="array" ref="AA141">_xlfn.XLOOKUP(AA$1&amp;$R141,$C$3:$C$1662&amp;$D$3:$D$1662,$E$3:$E$1662,0,0,1)</f>
        <v>7000</v>
      </c>
      <c r="AB141" s="2" cm="1">
        <f t="array" ref="AB141">_xlfn.XLOOKUP(AB$1&amp;$R141,$C$3:$C$1662&amp;$D$3:$D$1662,$E$3:$E$1662,0,0,1)</f>
        <v>9900</v>
      </c>
      <c r="AC141" s="2" cm="1">
        <f t="array" ref="AC141">_xlfn.XLOOKUP(AC$1&amp;$R141,$C$3:$C$1662&amp;$D$3:$D$1662,$E$3:$E$1662,0,0,1)</f>
        <v>6100</v>
      </c>
    </row>
    <row r="142" spans="3:29" x14ac:dyDescent="0.4">
      <c r="C142" t="s">
        <v>758</v>
      </c>
      <c r="D142" t="s">
        <v>652</v>
      </c>
      <c r="E142">
        <v>6100</v>
      </c>
      <c r="R142" t="s">
        <v>42</v>
      </c>
      <c r="S142" s="2">
        <f t="shared" si="11"/>
        <v>2503460</v>
      </c>
      <c r="T142" s="2">
        <f t="shared" si="12"/>
        <v>1861400</v>
      </c>
      <c r="U142" s="2">
        <f t="shared" si="12"/>
        <v>1462000</v>
      </c>
      <c r="V142" s="2">
        <f t="shared" si="12"/>
        <v>2775100</v>
      </c>
      <c r="W142" s="2">
        <f t="shared" si="12"/>
        <v>4405300</v>
      </c>
      <c r="X142" s="2">
        <f t="shared" si="12"/>
        <v>2013500</v>
      </c>
      <c r="Y142" s="2" cm="1">
        <f t="array" ref="Y142">_xlfn.XLOOKUP(Y$1&amp;$R142,$C$3:$C$1662&amp;$D$3:$D$1662,$E$3:$E$1662,0,0,1)</f>
        <v>3700</v>
      </c>
      <c r="Z142" s="2" cm="1">
        <f t="array" ref="Z142">_xlfn.XLOOKUP(Z$1&amp;$R142,$C$3:$C$1662&amp;$D$3:$D$1662,$E$3:$E$1662,0,0,1)</f>
        <v>6500</v>
      </c>
      <c r="AA142" s="2" cm="1">
        <f t="array" ref="AA142">_xlfn.XLOOKUP(AA$1&amp;$R142,$C$3:$C$1662&amp;$D$3:$D$1662,$E$3:$E$1662,0,0,1)</f>
        <v>9300</v>
      </c>
      <c r="AB142" s="2" cm="1">
        <f t="array" ref="AB142">_xlfn.XLOOKUP(AB$1&amp;$R142,$C$3:$C$1662&amp;$D$3:$D$1662,$E$3:$E$1662,0,0,1)</f>
        <v>33900</v>
      </c>
      <c r="AC142" s="2" cm="1">
        <f t="array" ref="AC142">_xlfn.XLOOKUP(AC$1&amp;$R142,$C$3:$C$1662&amp;$D$3:$D$1662,$E$3:$E$1662,0,0,1)</f>
        <v>5500</v>
      </c>
    </row>
    <row r="143" spans="3:29" x14ac:dyDescent="0.4">
      <c r="C143" t="s">
        <v>758</v>
      </c>
      <c r="D143" t="s">
        <v>653</v>
      </c>
      <c r="E143">
        <v>5500</v>
      </c>
      <c r="R143" t="s">
        <v>111</v>
      </c>
      <c r="S143" s="2">
        <f t="shared" si="11"/>
        <v>2508400</v>
      </c>
      <c r="T143" s="2">
        <f t="shared" si="12"/>
        <v>1864300</v>
      </c>
      <c r="U143" s="2">
        <f t="shared" si="12"/>
        <v>1466200</v>
      </c>
      <c r="V143" s="2">
        <f t="shared" si="12"/>
        <v>2780700</v>
      </c>
      <c r="W143" s="2">
        <f t="shared" si="12"/>
        <v>4410200</v>
      </c>
      <c r="X143" s="2">
        <f t="shared" si="12"/>
        <v>2020600</v>
      </c>
      <c r="Y143" s="2" cm="1">
        <f t="array" ref="Y143">_xlfn.XLOOKUP(Y$1&amp;$R143,$C$3:$C$1662&amp;$D$3:$D$1662,$E$3:$E$1662,0,0,1)</f>
        <v>2900</v>
      </c>
      <c r="Z143" s="2" cm="1">
        <f t="array" ref="Z143">_xlfn.XLOOKUP(Z$1&amp;$R143,$C$3:$C$1662&amp;$D$3:$D$1662,$E$3:$E$1662,0,0,1)</f>
        <v>4200</v>
      </c>
      <c r="AA143" s="2" cm="1">
        <f t="array" ref="AA143">_xlfn.XLOOKUP(AA$1&amp;$R143,$C$3:$C$1662&amp;$D$3:$D$1662,$E$3:$E$1662,0,0,1)</f>
        <v>5600</v>
      </c>
      <c r="AB143" s="2" cm="1">
        <f t="array" ref="AB143">_xlfn.XLOOKUP(AB$1&amp;$R143,$C$3:$C$1662&amp;$D$3:$D$1662,$E$3:$E$1662,0,0,1)</f>
        <v>4900</v>
      </c>
      <c r="AC143" s="2" cm="1">
        <f t="array" ref="AC143">_xlfn.XLOOKUP(AC$1&amp;$R143,$C$3:$C$1662&amp;$D$3:$D$1662,$E$3:$E$1662,0,0,1)</f>
        <v>7100</v>
      </c>
    </row>
    <row r="144" spans="3:29" x14ac:dyDescent="0.4">
      <c r="C144" t="s">
        <v>758</v>
      </c>
      <c r="D144" t="s">
        <v>654</v>
      </c>
      <c r="E144">
        <v>7100</v>
      </c>
      <c r="R144" t="s">
        <v>186</v>
      </c>
      <c r="S144" s="2">
        <f t="shared" si="11"/>
        <v>2513260</v>
      </c>
      <c r="T144" s="2">
        <f t="shared" si="12"/>
        <v>1868500</v>
      </c>
      <c r="U144" s="2">
        <f t="shared" si="12"/>
        <v>1469300</v>
      </c>
      <c r="V144" s="2">
        <f t="shared" si="12"/>
        <v>2783700</v>
      </c>
      <c r="W144" s="2">
        <f t="shared" si="12"/>
        <v>4419800</v>
      </c>
      <c r="X144" s="2">
        <f t="shared" si="12"/>
        <v>2025000</v>
      </c>
      <c r="Y144" s="2" cm="1">
        <f t="array" ref="Y144">_xlfn.XLOOKUP(Y$1&amp;$R144,$C$3:$C$1662&amp;$D$3:$D$1662,$E$3:$E$1662,0,0,1)</f>
        <v>4200</v>
      </c>
      <c r="Z144" s="2" cm="1">
        <f t="array" ref="Z144">_xlfn.XLOOKUP(Z$1&amp;$R144,$C$3:$C$1662&amp;$D$3:$D$1662,$E$3:$E$1662,0,0,1)</f>
        <v>3100</v>
      </c>
      <c r="AA144" s="2" cm="1">
        <f t="array" ref="AA144">_xlfn.XLOOKUP(AA$1&amp;$R144,$C$3:$C$1662&amp;$D$3:$D$1662,$E$3:$E$1662,0,0,1)</f>
        <v>3000</v>
      </c>
      <c r="AB144" s="2" cm="1">
        <f t="array" ref="AB144">_xlfn.XLOOKUP(AB$1&amp;$R144,$C$3:$C$1662&amp;$D$3:$D$1662,$E$3:$E$1662,0,0,1)</f>
        <v>9600</v>
      </c>
      <c r="AC144" s="2" cm="1">
        <f t="array" ref="AC144">_xlfn.XLOOKUP(AC$1&amp;$R144,$C$3:$C$1662&amp;$D$3:$D$1662,$E$3:$E$1662,0,0,1)</f>
        <v>4400</v>
      </c>
    </row>
    <row r="145" spans="3:29" x14ac:dyDescent="0.4">
      <c r="C145" t="s">
        <v>758</v>
      </c>
      <c r="D145" t="s">
        <v>655</v>
      </c>
      <c r="E145">
        <v>4400</v>
      </c>
      <c r="R145" t="s">
        <v>68</v>
      </c>
      <c r="S145" s="2">
        <f t="shared" si="11"/>
        <v>2518200</v>
      </c>
      <c r="T145" s="2">
        <f t="shared" si="12"/>
        <v>1872600</v>
      </c>
      <c r="U145" s="2">
        <f t="shared" si="12"/>
        <v>1471700</v>
      </c>
      <c r="V145" s="2">
        <f t="shared" si="12"/>
        <v>2791300</v>
      </c>
      <c r="W145" s="2">
        <f t="shared" si="12"/>
        <v>4426600</v>
      </c>
      <c r="X145" s="2">
        <f t="shared" si="12"/>
        <v>2028800</v>
      </c>
      <c r="Y145" s="2" cm="1">
        <f t="array" ref="Y145">_xlfn.XLOOKUP(Y$1&amp;$R145,$C$3:$C$1662&amp;$D$3:$D$1662,$E$3:$E$1662,0,0,1)</f>
        <v>4100</v>
      </c>
      <c r="Z145" s="2" cm="1">
        <f t="array" ref="Z145">_xlfn.XLOOKUP(Z$1&amp;$R145,$C$3:$C$1662&amp;$D$3:$D$1662,$E$3:$E$1662,0,0,1)</f>
        <v>2400</v>
      </c>
      <c r="AA145" s="2" cm="1">
        <f t="array" ref="AA145">_xlfn.XLOOKUP(AA$1&amp;$R145,$C$3:$C$1662&amp;$D$3:$D$1662,$E$3:$E$1662,0,0,1)</f>
        <v>7600</v>
      </c>
      <c r="AB145" s="2" cm="1">
        <f t="array" ref="AB145">_xlfn.XLOOKUP(AB$1&amp;$R145,$C$3:$C$1662&amp;$D$3:$D$1662,$E$3:$E$1662,0,0,1)</f>
        <v>6800</v>
      </c>
      <c r="AC145" s="2" cm="1">
        <f t="array" ref="AC145">_xlfn.XLOOKUP(AC$1&amp;$R145,$C$3:$C$1662&amp;$D$3:$D$1662,$E$3:$E$1662,0,0,1)</f>
        <v>3800</v>
      </c>
    </row>
    <row r="146" spans="3:29" x14ac:dyDescent="0.4">
      <c r="C146" t="s">
        <v>758</v>
      </c>
      <c r="D146" t="s">
        <v>656</v>
      </c>
      <c r="E146">
        <v>3800</v>
      </c>
      <c r="R146" t="s">
        <v>237</v>
      </c>
      <c r="S146" s="2">
        <f t="shared" si="11"/>
        <v>2540560</v>
      </c>
      <c r="T146" s="2">
        <f t="shared" si="12"/>
        <v>1875000</v>
      </c>
      <c r="U146" s="2">
        <f t="shared" si="12"/>
        <v>1475700</v>
      </c>
      <c r="V146" s="2">
        <f t="shared" si="12"/>
        <v>2799200</v>
      </c>
      <c r="W146" s="2">
        <f t="shared" si="12"/>
        <v>4515300</v>
      </c>
      <c r="X146" s="2">
        <f t="shared" si="12"/>
        <v>2037600</v>
      </c>
      <c r="Y146" s="2" cm="1">
        <f t="array" ref="Y146">_xlfn.XLOOKUP(Y$1&amp;$R146,$C$3:$C$1662&amp;$D$3:$D$1662,$E$3:$E$1662,0,0,1)</f>
        <v>2400</v>
      </c>
      <c r="Z146" s="2" cm="1">
        <f t="array" ref="Z146">_xlfn.XLOOKUP(Z$1&amp;$R146,$C$3:$C$1662&amp;$D$3:$D$1662,$E$3:$E$1662,0,0,1)</f>
        <v>4000</v>
      </c>
      <c r="AA146" s="2" cm="1">
        <f t="array" ref="AA146">_xlfn.XLOOKUP(AA$1&amp;$R146,$C$3:$C$1662&amp;$D$3:$D$1662,$E$3:$E$1662,0,0,1)</f>
        <v>7900</v>
      </c>
      <c r="AB146" s="2" cm="1">
        <f t="array" ref="AB146">_xlfn.XLOOKUP(AB$1&amp;$R146,$C$3:$C$1662&amp;$D$3:$D$1662,$E$3:$E$1662,0,0,1)</f>
        <v>88700</v>
      </c>
      <c r="AC146" s="2" cm="1">
        <f t="array" ref="AC146">_xlfn.XLOOKUP(AC$1&amp;$R146,$C$3:$C$1662&amp;$D$3:$D$1662,$E$3:$E$1662,0,0,1)</f>
        <v>8800</v>
      </c>
    </row>
    <row r="147" spans="3:29" x14ac:dyDescent="0.4">
      <c r="C147" t="s">
        <v>758</v>
      </c>
      <c r="D147" t="s">
        <v>657</v>
      </c>
      <c r="E147">
        <v>8800</v>
      </c>
      <c r="R147" t="s">
        <v>197</v>
      </c>
      <c r="S147" s="2">
        <f t="shared" si="11"/>
        <v>2545440</v>
      </c>
      <c r="T147" s="2">
        <f t="shared" si="12"/>
        <v>1877600</v>
      </c>
      <c r="U147" s="2">
        <f t="shared" si="12"/>
        <v>1481000</v>
      </c>
      <c r="V147" s="2">
        <f t="shared" si="12"/>
        <v>2805900</v>
      </c>
      <c r="W147" s="2">
        <f t="shared" si="12"/>
        <v>4519400</v>
      </c>
      <c r="X147" s="2">
        <f t="shared" si="12"/>
        <v>2043300</v>
      </c>
      <c r="Y147" s="2" cm="1">
        <f t="array" ref="Y147">_xlfn.XLOOKUP(Y$1&amp;$R147,$C$3:$C$1662&amp;$D$3:$D$1662,$E$3:$E$1662,0,0,1)</f>
        <v>2600</v>
      </c>
      <c r="Z147" s="2" cm="1">
        <f t="array" ref="Z147">_xlfn.XLOOKUP(Z$1&amp;$R147,$C$3:$C$1662&amp;$D$3:$D$1662,$E$3:$E$1662,0,0,1)</f>
        <v>5300</v>
      </c>
      <c r="AA147" s="2" cm="1">
        <f t="array" ref="AA147">_xlfn.XLOOKUP(AA$1&amp;$R147,$C$3:$C$1662&amp;$D$3:$D$1662,$E$3:$E$1662,0,0,1)</f>
        <v>6700</v>
      </c>
      <c r="AB147" s="2" cm="1">
        <f t="array" ref="AB147">_xlfn.XLOOKUP(AB$1&amp;$R147,$C$3:$C$1662&amp;$D$3:$D$1662,$E$3:$E$1662,0,0,1)</f>
        <v>4100</v>
      </c>
      <c r="AC147" s="2" cm="1">
        <f t="array" ref="AC147">_xlfn.XLOOKUP(AC$1&amp;$R147,$C$3:$C$1662&amp;$D$3:$D$1662,$E$3:$E$1662,0,0,1)</f>
        <v>5700</v>
      </c>
    </row>
    <row r="148" spans="3:29" x14ac:dyDescent="0.4">
      <c r="C148" t="s">
        <v>758</v>
      </c>
      <c r="D148" t="s">
        <v>658</v>
      </c>
      <c r="E148">
        <v>5700</v>
      </c>
      <c r="R148" t="s">
        <v>50</v>
      </c>
      <c r="S148" s="2">
        <f t="shared" si="11"/>
        <v>2558260</v>
      </c>
      <c r="T148" s="2">
        <f t="shared" ref="T148:X163" si="13">T147+Y148</f>
        <v>1881600</v>
      </c>
      <c r="U148" s="2">
        <f t="shared" si="13"/>
        <v>1483900</v>
      </c>
      <c r="V148" s="2">
        <f t="shared" si="13"/>
        <v>2808700</v>
      </c>
      <c r="W148" s="2">
        <f t="shared" si="13"/>
        <v>4537600</v>
      </c>
      <c r="X148" s="2">
        <f t="shared" si="13"/>
        <v>2079500</v>
      </c>
      <c r="Y148" s="2" cm="1">
        <f t="array" ref="Y148">_xlfn.XLOOKUP(Y$1&amp;$R148,$C$3:$C$1662&amp;$D$3:$D$1662,$E$3:$E$1662,0,0,1)</f>
        <v>4000</v>
      </c>
      <c r="Z148" s="2" cm="1">
        <f t="array" ref="Z148">_xlfn.XLOOKUP(Z$1&amp;$R148,$C$3:$C$1662&amp;$D$3:$D$1662,$E$3:$E$1662,0,0,1)</f>
        <v>2900</v>
      </c>
      <c r="AA148" s="2" cm="1">
        <f t="array" ref="AA148">_xlfn.XLOOKUP(AA$1&amp;$R148,$C$3:$C$1662&amp;$D$3:$D$1662,$E$3:$E$1662,0,0,1)</f>
        <v>2800</v>
      </c>
      <c r="AB148" s="2" cm="1">
        <f t="array" ref="AB148">_xlfn.XLOOKUP(AB$1&amp;$R148,$C$3:$C$1662&amp;$D$3:$D$1662,$E$3:$E$1662,0,0,1)</f>
        <v>18200</v>
      </c>
      <c r="AC148" s="2" cm="1">
        <f t="array" ref="AC148">_xlfn.XLOOKUP(AC$1&amp;$R148,$C$3:$C$1662&amp;$D$3:$D$1662,$E$3:$E$1662,0,0,1)</f>
        <v>36200</v>
      </c>
    </row>
    <row r="149" spans="3:29" x14ac:dyDescent="0.4">
      <c r="C149" t="s">
        <v>758</v>
      </c>
      <c r="D149" t="s">
        <v>659</v>
      </c>
      <c r="E149">
        <v>36200</v>
      </c>
      <c r="R149" t="s">
        <v>7</v>
      </c>
      <c r="S149" s="2">
        <f t="shared" si="11"/>
        <v>2568980</v>
      </c>
      <c r="T149" s="2">
        <f t="shared" si="13"/>
        <v>1887200</v>
      </c>
      <c r="U149" s="2">
        <f t="shared" si="13"/>
        <v>1487900</v>
      </c>
      <c r="V149" s="2">
        <f t="shared" si="13"/>
        <v>2815700</v>
      </c>
      <c r="W149" s="2">
        <f t="shared" si="13"/>
        <v>4550300</v>
      </c>
      <c r="X149" s="2">
        <f t="shared" si="13"/>
        <v>2103800</v>
      </c>
      <c r="Y149" s="2" cm="1">
        <f t="array" ref="Y149">_xlfn.XLOOKUP(Y$1&amp;$R149,$C$3:$C$1662&amp;$D$3:$D$1662,$E$3:$E$1662,0,0,1)</f>
        <v>5600</v>
      </c>
      <c r="Z149" s="2" cm="1">
        <f t="array" ref="Z149">_xlfn.XLOOKUP(Z$1&amp;$R149,$C$3:$C$1662&amp;$D$3:$D$1662,$E$3:$E$1662,0,0,1)</f>
        <v>4000</v>
      </c>
      <c r="AA149" s="2" cm="1">
        <f t="array" ref="AA149">_xlfn.XLOOKUP(AA$1&amp;$R149,$C$3:$C$1662&amp;$D$3:$D$1662,$E$3:$E$1662,0,0,1)</f>
        <v>7000</v>
      </c>
      <c r="AB149" s="2" cm="1">
        <f t="array" ref="AB149">_xlfn.XLOOKUP(AB$1&amp;$R149,$C$3:$C$1662&amp;$D$3:$D$1662,$E$3:$E$1662,0,0,1)</f>
        <v>12700</v>
      </c>
      <c r="AC149" s="2" cm="1">
        <f t="array" ref="AC149">_xlfn.XLOOKUP(AC$1&amp;$R149,$C$3:$C$1662&amp;$D$3:$D$1662,$E$3:$E$1662,0,0,1)</f>
        <v>24300</v>
      </c>
    </row>
    <row r="150" spans="3:29" x14ac:dyDescent="0.4">
      <c r="C150" t="s">
        <v>758</v>
      </c>
      <c r="D150" t="s">
        <v>660</v>
      </c>
      <c r="E150">
        <v>24300</v>
      </c>
      <c r="R150" t="s">
        <v>46</v>
      </c>
      <c r="S150" s="2">
        <f t="shared" si="11"/>
        <v>2577540</v>
      </c>
      <c r="T150" s="2">
        <f t="shared" si="13"/>
        <v>1891800</v>
      </c>
      <c r="U150" s="2">
        <f t="shared" si="13"/>
        <v>1497600</v>
      </c>
      <c r="V150" s="2">
        <f t="shared" si="13"/>
        <v>2824300</v>
      </c>
      <c r="W150" s="2">
        <f t="shared" si="13"/>
        <v>4557100</v>
      </c>
      <c r="X150" s="2">
        <f t="shared" si="13"/>
        <v>2116900</v>
      </c>
      <c r="Y150" s="2" cm="1">
        <f t="array" ref="Y150">_xlfn.XLOOKUP(Y$1&amp;$R150,$C$3:$C$1662&amp;$D$3:$D$1662,$E$3:$E$1662,0,0,1)</f>
        <v>4600</v>
      </c>
      <c r="Z150" s="2" cm="1">
        <f t="array" ref="Z150">_xlfn.XLOOKUP(Z$1&amp;$R150,$C$3:$C$1662&amp;$D$3:$D$1662,$E$3:$E$1662,0,0,1)</f>
        <v>9700</v>
      </c>
      <c r="AA150" s="2" cm="1">
        <f t="array" ref="AA150">_xlfn.XLOOKUP(AA$1&amp;$R150,$C$3:$C$1662&amp;$D$3:$D$1662,$E$3:$E$1662,0,0,1)</f>
        <v>8600</v>
      </c>
      <c r="AB150" s="2" cm="1">
        <f t="array" ref="AB150">_xlfn.XLOOKUP(AB$1&amp;$R150,$C$3:$C$1662&amp;$D$3:$D$1662,$E$3:$E$1662,0,0,1)</f>
        <v>6800</v>
      </c>
      <c r="AC150" s="2" cm="1">
        <f t="array" ref="AC150">_xlfn.XLOOKUP(AC$1&amp;$R150,$C$3:$C$1662&amp;$D$3:$D$1662,$E$3:$E$1662,0,0,1)</f>
        <v>13100</v>
      </c>
    </row>
    <row r="151" spans="3:29" x14ac:dyDescent="0.4">
      <c r="C151" t="s">
        <v>758</v>
      </c>
      <c r="D151" t="s">
        <v>661</v>
      </c>
      <c r="E151">
        <v>13100</v>
      </c>
      <c r="R151" t="s">
        <v>74</v>
      </c>
      <c r="S151" s="2">
        <f t="shared" si="11"/>
        <v>2583340</v>
      </c>
      <c r="T151" s="2">
        <f t="shared" si="13"/>
        <v>1893900</v>
      </c>
      <c r="U151" s="2">
        <f t="shared" si="13"/>
        <v>1502000</v>
      </c>
      <c r="V151" s="2">
        <f t="shared" si="13"/>
        <v>2833200</v>
      </c>
      <c r="W151" s="2">
        <f t="shared" si="13"/>
        <v>4564900</v>
      </c>
      <c r="X151" s="2">
        <f t="shared" si="13"/>
        <v>2122700</v>
      </c>
      <c r="Y151" s="2" cm="1">
        <f t="array" ref="Y151">_xlfn.XLOOKUP(Y$1&amp;$R151,$C$3:$C$1662&amp;$D$3:$D$1662,$E$3:$E$1662,0,0,1)</f>
        <v>2100</v>
      </c>
      <c r="Z151" s="2" cm="1">
        <f t="array" ref="Z151">_xlfn.XLOOKUP(Z$1&amp;$R151,$C$3:$C$1662&amp;$D$3:$D$1662,$E$3:$E$1662,0,0,1)</f>
        <v>4400</v>
      </c>
      <c r="AA151" s="2" cm="1">
        <f t="array" ref="AA151">_xlfn.XLOOKUP(AA$1&amp;$R151,$C$3:$C$1662&amp;$D$3:$D$1662,$E$3:$E$1662,0,0,1)</f>
        <v>8900</v>
      </c>
      <c r="AB151" s="2" cm="1">
        <f t="array" ref="AB151">_xlfn.XLOOKUP(AB$1&amp;$R151,$C$3:$C$1662&amp;$D$3:$D$1662,$E$3:$E$1662,0,0,1)</f>
        <v>7800</v>
      </c>
      <c r="AC151" s="2" cm="1">
        <f t="array" ref="AC151">_xlfn.XLOOKUP(AC$1&amp;$R151,$C$3:$C$1662&amp;$D$3:$D$1662,$E$3:$E$1662,0,0,1)</f>
        <v>5800</v>
      </c>
    </row>
    <row r="152" spans="3:29" x14ac:dyDescent="0.4">
      <c r="C152" t="s">
        <v>758</v>
      </c>
      <c r="D152" t="s">
        <v>662</v>
      </c>
      <c r="E152">
        <v>5800</v>
      </c>
      <c r="R152" t="s">
        <v>8</v>
      </c>
      <c r="S152" s="2">
        <f t="shared" si="11"/>
        <v>2585940</v>
      </c>
      <c r="T152" s="2">
        <f t="shared" si="13"/>
        <v>1895700</v>
      </c>
      <c r="U152" s="2">
        <f t="shared" si="13"/>
        <v>1503400</v>
      </c>
      <c r="V152" s="2">
        <f t="shared" si="13"/>
        <v>2835500</v>
      </c>
      <c r="W152" s="2">
        <f t="shared" si="13"/>
        <v>4569300</v>
      </c>
      <c r="X152" s="2">
        <f t="shared" si="13"/>
        <v>2125800</v>
      </c>
      <c r="Y152" s="2" cm="1">
        <f t="array" ref="Y152">_xlfn.XLOOKUP(Y$1&amp;$R152,$C$3:$C$1662&amp;$D$3:$D$1662,$E$3:$E$1662,0,0,1)</f>
        <v>1800</v>
      </c>
      <c r="Z152" s="2" cm="1">
        <f t="array" ref="Z152">_xlfn.XLOOKUP(Z$1&amp;$R152,$C$3:$C$1662&amp;$D$3:$D$1662,$E$3:$E$1662,0,0,1)</f>
        <v>1400</v>
      </c>
      <c r="AA152" s="2" cm="1">
        <f t="array" ref="AA152">_xlfn.XLOOKUP(AA$1&amp;$R152,$C$3:$C$1662&amp;$D$3:$D$1662,$E$3:$E$1662,0,0,1)</f>
        <v>2300</v>
      </c>
      <c r="AB152" s="2" cm="1">
        <f t="array" ref="AB152">_xlfn.XLOOKUP(AB$1&amp;$R152,$C$3:$C$1662&amp;$D$3:$D$1662,$E$3:$E$1662,0,0,1)</f>
        <v>4400</v>
      </c>
      <c r="AC152" s="2" cm="1">
        <f t="array" ref="AC152">_xlfn.XLOOKUP(AC$1&amp;$R152,$C$3:$C$1662&amp;$D$3:$D$1662,$E$3:$E$1662,0,0,1)</f>
        <v>3100</v>
      </c>
    </row>
    <row r="153" spans="3:29" x14ac:dyDescent="0.4">
      <c r="C153" t="s">
        <v>758</v>
      </c>
      <c r="D153" t="s">
        <v>663</v>
      </c>
      <c r="E153">
        <v>3100</v>
      </c>
      <c r="R153" t="s">
        <v>9</v>
      </c>
      <c r="S153" s="2">
        <f t="shared" si="11"/>
        <v>2659320</v>
      </c>
      <c r="T153" s="2">
        <f t="shared" si="13"/>
        <v>2000600</v>
      </c>
      <c r="U153" s="2">
        <f t="shared" si="13"/>
        <v>1544600</v>
      </c>
      <c r="V153" s="2">
        <f t="shared" si="13"/>
        <v>2889500</v>
      </c>
      <c r="W153" s="2">
        <f t="shared" si="13"/>
        <v>4658100</v>
      </c>
      <c r="X153" s="2">
        <f t="shared" si="13"/>
        <v>2203800</v>
      </c>
      <c r="Y153" s="2" cm="1">
        <f t="array" ref="Y153">_xlfn.XLOOKUP(Y$1&amp;$R153,$C$3:$C$1662&amp;$D$3:$D$1662,$E$3:$E$1662,0,0,1)</f>
        <v>104900</v>
      </c>
      <c r="Z153" s="2" cm="1">
        <f t="array" ref="Z153">_xlfn.XLOOKUP(Z$1&amp;$R153,$C$3:$C$1662&amp;$D$3:$D$1662,$E$3:$E$1662,0,0,1)</f>
        <v>41200</v>
      </c>
      <c r="AA153" s="2" cm="1">
        <f t="array" ref="AA153">_xlfn.XLOOKUP(AA$1&amp;$R153,$C$3:$C$1662&amp;$D$3:$D$1662,$E$3:$E$1662,0,0,1)</f>
        <v>54000</v>
      </c>
      <c r="AB153" s="2" cm="1">
        <f t="array" ref="AB153">_xlfn.XLOOKUP(AB$1&amp;$R153,$C$3:$C$1662&amp;$D$3:$D$1662,$E$3:$E$1662,0,0,1)</f>
        <v>88800</v>
      </c>
      <c r="AC153" s="2" cm="1">
        <f t="array" ref="AC153">_xlfn.XLOOKUP(AC$1&amp;$R153,$C$3:$C$1662&amp;$D$3:$D$1662,$E$3:$E$1662,0,0,1)</f>
        <v>78000</v>
      </c>
    </row>
    <row r="154" spans="3:29" x14ac:dyDescent="0.4">
      <c r="C154" t="s">
        <v>758</v>
      </c>
      <c r="D154" t="s">
        <v>664</v>
      </c>
      <c r="E154">
        <v>78000</v>
      </c>
      <c r="R154" t="s">
        <v>81</v>
      </c>
      <c r="S154" s="2">
        <f t="shared" si="11"/>
        <v>2673880</v>
      </c>
      <c r="T154" s="2">
        <f t="shared" si="13"/>
        <v>2012600</v>
      </c>
      <c r="U154" s="2">
        <f t="shared" si="13"/>
        <v>1551900</v>
      </c>
      <c r="V154" s="2">
        <f t="shared" si="13"/>
        <v>2903100</v>
      </c>
      <c r="W154" s="2">
        <f t="shared" si="13"/>
        <v>4688200</v>
      </c>
      <c r="X154" s="2">
        <f t="shared" si="13"/>
        <v>2213600</v>
      </c>
      <c r="Y154" s="2" cm="1">
        <f t="array" ref="Y154">_xlfn.XLOOKUP(Y$1&amp;$R154,$C$3:$C$1662&amp;$D$3:$D$1662,$E$3:$E$1662,0,0,1)</f>
        <v>12000</v>
      </c>
      <c r="Z154" s="2" cm="1">
        <f t="array" ref="Z154">_xlfn.XLOOKUP(Z$1&amp;$R154,$C$3:$C$1662&amp;$D$3:$D$1662,$E$3:$E$1662,0,0,1)</f>
        <v>7300</v>
      </c>
      <c r="AA154" s="2" cm="1">
        <f t="array" ref="AA154">_xlfn.XLOOKUP(AA$1&amp;$R154,$C$3:$C$1662&amp;$D$3:$D$1662,$E$3:$E$1662,0,0,1)</f>
        <v>13600</v>
      </c>
      <c r="AB154" s="2" cm="1">
        <f t="array" ref="AB154">_xlfn.XLOOKUP(AB$1&amp;$R154,$C$3:$C$1662&amp;$D$3:$D$1662,$E$3:$E$1662,0,0,1)</f>
        <v>30100</v>
      </c>
      <c r="AC154" s="2" cm="1">
        <f t="array" ref="AC154">_xlfn.XLOOKUP(AC$1&amp;$R154,$C$3:$C$1662&amp;$D$3:$D$1662,$E$3:$E$1662,0,0,1)</f>
        <v>9800</v>
      </c>
    </row>
    <row r="155" spans="3:29" x14ac:dyDescent="0.4">
      <c r="C155" t="s">
        <v>758</v>
      </c>
      <c r="D155" t="s">
        <v>665</v>
      </c>
      <c r="E155">
        <v>9800</v>
      </c>
      <c r="R155" t="s">
        <v>30</v>
      </c>
      <c r="S155" s="2">
        <f t="shared" si="11"/>
        <v>2685540</v>
      </c>
      <c r="T155" s="2">
        <f t="shared" si="13"/>
        <v>2023000</v>
      </c>
      <c r="U155" s="2">
        <f t="shared" si="13"/>
        <v>1558100</v>
      </c>
      <c r="V155" s="2">
        <f t="shared" si="13"/>
        <v>2909100</v>
      </c>
      <c r="W155" s="2">
        <f t="shared" si="13"/>
        <v>4716000</v>
      </c>
      <c r="X155" s="2">
        <f t="shared" si="13"/>
        <v>2221500</v>
      </c>
      <c r="Y155" s="2" cm="1">
        <f t="array" ref="Y155">_xlfn.XLOOKUP(Y$1&amp;$R155,$C$3:$C$1662&amp;$D$3:$D$1662,$E$3:$E$1662,0,0,1)</f>
        <v>10400</v>
      </c>
      <c r="Z155" s="2" cm="1">
        <f t="array" ref="Z155">_xlfn.XLOOKUP(Z$1&amp;$R155,$C$3:$C$1662&amp;$D$3:$D$1662,$E$3:$E$1662,0,0,1)</f>
        <v>6200</v>
      </c>
      <c r="AA155" s="2" cm="1">
        <f t="array" ref="AA155">_xlfn.XLOOKUP(AA$1&amp;$R155,$C$3:$C$1662&amp;$D$3:$D$1662,$E$3:$E$1662,0,0,1)</f>
        <v>6000</v>
      </c>
      <c r="AB155" s="2" cm="1">
        <f t="array" ref="AB155">_xlfn.XLOOKUP(AB$1&amp;$R155,$C$3:$C$1662&amp;$D$3:$D$1662,$E$3:$E$1662,0,0,1)</f>
        <v>27800</v>
      </c>
      <c r="AC155" s="2" cm="1">
        <f t="array" ref="AC155">_xlfn.XLOOKUP(AC$1&amp;$R155,$C$3:$C$1662&amp;$D$3:$D$1662,$E$3:$E$1662,0,0,1)</f>
        <v>7900</v>
      </c>
    </row>
    <row r="156" spans="3:29" x14ac:dyDescent="0.4">
      <c r="C156" t="s">
        <v>758</v>
      </c>
      <c r="D156" t="s">
        <v>666</v>
      </c>
      <c r="E156">
        <v>7900</v>
      </c>
      <c r="R156" t="s">
        <v>157</v>
      </c>
      <c r="S156" s="2">
        <f t="shared" si="11"/>
        <v>2703520</v>
      </c>
      <c r="T156" s="2">
        <f t="shared" si="13"/>
        <v>2062800</v>
      </c>
      <c r="U156" s="2">
        <f t="shared" si="13"/>
        <v>1570200</v>
      </c>
      <c r="V156" s="2">
        <f t="shared" si="13"/>
        <v>2928300</v>
      </c>
      <c r="W156" s="2">
        <f t="shared" si="13"/>
        <v>4725700</v>
      </c>
      <c r="X156" s="2">
        <f t="shared" si="13"/>
        <v>2230600</v>
      </c>
      <c r="Y156" s="2" cm="1">
        <f t="array" ref="Y156">_xlfn.XLOOKUP(Y$1&amp;$R156,$C$3:$C$1662&amp;$D$3:$D$1662,$E$3:$E$1662,0,0,1)</f>
        <v>39800</v>
      </c>
      <c r="Z156" s="2" cm="1">
        <f t="array" ref="Z156">_xlfn.XLOOKUP(Z$1&amp;$R156,$C$3:$C$1662&amp;$D$3:$D$1662,$E$3:$E$1662,0,0,1)</f>
        <v>12100</v>
      </c>
      <c r="AA156" s="2" cm="1">
        <f t="array" ref="AA156">_xlfn.XLOOKUP(AA$1&amp;$R156,$C$3:$C$1662&amp;$D$3:$D$1662,$E$3:$E$1662,0,0,1)</f>
        <v>19200</v>
      </c>
      <c r="AB156" s="2" cm="1">
        <f t="array" ref="AB156">_xlfn.XLOOKUP(AB$1&amp;$R156,$C$3:$C$1662&amp;$D$3:$D$1662,$E$3:$E$1662,0,0,1)</f>
        <v>9700</v>
      </c>
      <c r="AC156" s="2" cm="1">
        <f t="array" ref="AC156">_xlfn.XLOOKUP(AC$1&amp;$R156,$C$3:$C$1662&amp;$D$3:$D$1662,$E$3:$E$1662,0,0,1)</f>
        <v>9100</v>
      </c>
    </row>
    <row r="157" spans="3:29" x14ac:dyDescent="0.4">
      <c r="C157" t="s">
        <v>758</v>
      </c>
      <c r="D157" t="s">
        <v>667</v>
      </c>
      <c r="E157">
        <v>9100</v>
      </c>
      <c r="R157" t="s">
        <v>57</v>
      </c>
      <c r="S157" s="2">
        <f t="shared" si="11"/>
        <v>2718540</v>
      </c>
      <c r="T157" s="2">
        <f t="shared" si="13"/>
        <v>2095800</v>
      </c>
      <c r="U157" s="2">
        <f t="shared" si="13"/>
        <v>1571500</v>
      </c>
      <c r="V157" s="2">
        <f t="shared" si="13"/>
        <v>2934500</v>
      </c>
      <c r="W157" s="2">
        <f t="shared" si="13"/>
        <v>4744300</v>
      </c>
      <c r="X157" s="2">
        <f t="shared" si="13"/>
        <v>2246600</v>
      </c>
      <c r="Y157" s="2" cm="1">
        <f t="array" ref="Y157">_xlfn.XLOOKUP(Y$1&amp;$R157,$C$3:$C$1662&amp;$D$3:$D$1662,$E$3:$E$1662,0,0,1)</f>
        <v>33000</v>
      </c>
      <c r="Z157" s="2" cm="1">
        <f t="array" ref="Z157">_xlfn.XLOOKUP(Z$1&amp;$R157,$C$3:$C$1662&amp;$D$3:$D$1662,$E$3:$E$1662,0,0,1)</f>
        <v>1300</v>
      </c>
      <c r="AA157" s="2" cm="1">
        <f t="array" ref="AA157">_xlfn.XLOOKUP(AA$1&amp;$R157,$C$3:$C$1662&amp;$D$3:$D$1662,$E$3:$E$1662,0,0,1)</f>
        <v>6200</v>
      </c>
      <c r="AB157" s="2" cm="1">
        <f t="array" ref="AB157">_xlfn.XLOOKUP(AB$1&amp;$R157,$C$3:$C$1662&amp;$D$3:$D$1662,$E$3:$E$1662,0,0,1)</f>
        <v>18600</v>
      </c>
      <c r="AC157" s="2" cm="1">
        <f t="array" ref="AC157">_xlfn.XLOOKUP(AC$1&amp;$R157,$C$3:$C$1662&amp;$D$3:$D$1662,$E$3:$E$1662,0,0,1)</f>
        <v>16000</v>
      </c>
    </row>
    <row r="158" spans="3:29" x14ac:dyDescent="0.4">
      <c r="C158" t="s">
        <v>758</v>
      </c>
      <c r="D158" t="s">
        <v>668</v>
      </c>
      <c r="E158">
        <v>16000</v>
      </c>
      <c r="R158" t="s">
        <v>148</v>
      </c>
      <c r="S158" s="2">
        <f t="shared" si="11"/>
        <v>2731260</v>
      </c>
      <c r="T158" s="2">
        <f t="shared" si="13"/>
        <v>2114200</v>
      </c>
      <c r="U158" s="2">
        <f t="shared" si="13"/>
        <v>1576400</v>
      </c>
      <c r="V158" s="2">
        <f t="shared" si="13"/>
        <v>2944900</v>
      </c>
      <c r="W158" s="2">
        <f t="shared" si="13"/>
        <v>4763700</v>
      </c>
      <c r="X158" s="2">
        <f t="shared" si="13"/>
        <v>2257100</v>
      </c>
      <c r="Y158" s="2" cm="1">
        <f t="array" ref="Y158">_xlfn.XLOOKUP(Y$1&amp;$R158,$C$3:$C$1662&amp;$D$3:$D$1662,$E$3:$E$1662,0,0,1)</f>
        <v>18400</v>
      </c>
      <c r="Z158" s="2" cm="1">
        <f t="array" ref="Z158">_xlfn.XLOOKUP(Z$1&amp;$R158,$C$3:$C$1662&amp;$D$3:$D$1662,$E$3:$E$1662,0,0,1)</f>
        <v>4900</v>
      </c>
      <c r="AA158" s="2" cm="1">
        <f t="array" ref="AA158">_xlfn.XLOOKUP(AA$1&amp;$R158,$C$3:$C$1662&amp;$D$3:$D$1662,$E$3:$E$1662,0,0,1)</f>
        <v>10400</v>
      </c>
      <c r="AB158" s="2" cm="1">
        <f t="array" ref="AB158">_xlfn.XLOOKUP(AB$1&amp;$R158,$C$3:$C$1662&amp;$D$3:$D$1662,$E$3:$E$1662,0,0,1)</f>
        <v>19400</v>
      </c>
      <c r="AC158" s="2" cm="1">
        <f t="array" ref="AC158">_xlfn.XLOOKUP(AC$1&amp;$R158,$C$3:$C$1662&amp;$D$3:$D$1662,$E$3:$E$1662,0,0,1)</f>
        <v>10500</v>
      </c>
    </row>
    <row r="159" spans="3:29" x14ac:dyDescent="0.4">
      <c r="C159" t="s">
        <v>758</v>
      </c>
      <c r="D159" t="s">
        <v>669</v>
      </c>
      <c r="E159">
        <v>10500</v>
      </c>
      <c r="R159" t="s">
        <v>118</v>
      </c>
      <c r="S159" s="2">
        <f t="shared" si="11"/>
        <v>2739540</v>
      </c>
      <c r="T159" s="2">
        <f t="shared" si="13"/>
        <v>2125200</v>
      </c>
      <c r="U159" s="2">
        <f t="shared" si="13"/>
        <v>1583900</v>
      </c>
      <c r="V159" s="2">
        <f t="shared" si="13"/>
        <v>2951300</v>
      </c>
      <c r="W159" s="2">
        <f t="shared" si="13"/>
        <v>4774200</v>
      </c>
      <c r="X159" s="2">
        <f t="shared" si="13"/>
        <v>2263100</v>
      </c>
      <c r="Y159" s="2" cm="1">
        <f t="array" ref="Y159">_xlfn.XLOOKUP(Y$1&amp;$R159,$C$3:$C$1662&amp;$D$3:$D$1662,$E$3:$E$1662,0,0,1)</f>
        <v>11000</v>
      </c>
      <c r="Z159" s="2" cm="1">
        <f t="array" ref="Z159">_xlfn.XLOOKUP(Z$1&amp;$R159,$C$3:$C$1662&amp;$D$3:$D$1662,$E$3:$E$1662,0,0,1)</f>
        <v>7500</v>
      </c>
      <c r="AA159" s="2" cm="1">
        <f t="array" ref="AA159">_xlfn.XLOOKUP(AA$1&amp;$R159,$C$3:$C$1662&amp;$D$3:$D$1662,$E$3:$E$1662,0,0,1)</f>
        <v>6400</v>
      </c>
      <c r="AB159" s="2" cm="1">
        <f t="array" ref="AB159">_xlfn.XLOOKUP(AB$1&amp;$R159,$C$3:$C$1662&amp;$D$3:$D$1662,$E$3:$E$1662,0,0,1)</f>
        <v>10500</v>
      </c>
      <c r="AC159" s="2" cm="1">
        <f t="array" ref="AC159">_xlfn.XLOOKUP(AC$1&amp;$R159,$C$3:$C$1662&amp;$D$3:$D$1662,$E$3:$E$1662,0,0,1)</f>
        <v>6000</v>
      </c>
    </row>
    <row r="160" spans="3:29" x14ac:dyDescent="0.4">
      <c r="C160" t="s">
        <v>758</v>
      </c>
      <c r="D160" t="s">
        <v>670</v>
      </c>
      <c r="E160">
        <v>6000</v>
      </c>
      <c r="R160" t="s">
        <v>131</v>
      </c>
      <c r="S160" s="2">
        <f t="shared" si="11"/>
        <v>2749460</v>
      </c>
      <c r="T160" s="2">
        <f t="shared" si="13"/>
        <v>2131500</v>
      </c>
      <c r="U160" s="2">
        <f t="shared" si="13"/>
        <v>1584600</v>
      </c>
      <c r="V160" s="2">
        <f t="shared" si="13"/>
        <v>2959600</v>
      </c>
      <c r="W160" s="2">
        <f t="shared" si="13"/>
        <v>4800400</v>
      </c>
      <c r="X160" s="2">
        <f t="shared" si="13"/>
        <v>2271200</v>
      </c>
      <c r="Y160" s="2" cm="1">
        <f t="array" ref="Y160">_xlfn.XLOOKUP(Y$1&amp;$R160,$C$3:$C$1662&amp;$D$3:$D$1662,$E$3:$E$1662,0,0,1)</f>
        <v>6300</v>
      </c>
      <c r="Z160" s="2" cm="1">
        <f t="array" ref="Z160">_xlfn.XLOOKUP(Z$1&amp;$R160,$C$3:$C$1662&amp;$D$3:$D$1662,$E$3:$E$1662,0,0,1)</f>
        <v>700</v>
      </c>
      <c r="AA160" s="2" cm="1">
        <f t="array" ref="AA160">_xlfn.XLOOKUP(AA$1&amp;$R160,$C$3:$C$1662&amp;$D$3:$D$1662,$E$3:$E$1662,0,0,1)</f>
        <v>8300</v>
      </c>
      <c r="AB160" s="2" cm="1">
        <f t="array" ref="AB160">_xlfn.XLOOKUP(AB$1&amp;$R160,$C$3:$C$1662&amp;$D$3:$D$1662,$E$3:$E$1662,0,0,1)</f>
        <v>26200</v>
      </c>
      <c r="AC160" s="2" cm="1">
        <f t="array" ref="AC160">_xlfn.XLOOKUP(AC$1&amp;$R160,$C$3:$C$1662&amp;$D$3:$D$1662,$E$3:$E$1662,0,0,1)</f>
        <v>8100</v>
      </c>
    </row>
    <row r="161" spans="3:29" x14ac:dyDescent="0.4">
      <c r="C161" t="s">
        <v>758</v>
      </c>
      <c r="D161" t="s">
        <v>671</v>
      </c>
      <c r="E161">
        <v>8100</v>
      </c>
      <c r="R161" t="s">
        <v>141</v>
      </c>
      <c r="S161" s="2">
        <f t="shared" si="11"/>
        <v>2756980</v>
      </c>
      <c r="T161" s="2">
        <f t="shared" si="13"/>
        <v>2137300</v>
      </c>
      <c r="U161" s="2">
        <f t="shared" si="13"/>
        <v>1590500</v>
      </c>
      <c r="V161" s="2">
        <f t="shared" si="13"/>
        <v>2964700</v>
      </c>
      <c r="W161" s="2">
        <f t="shared" si="13"/>
        <v>4806700</v>
      </c>
      <c r="X161" s="2">
        <f t="shared" si="13"/>
        <v>2285700</v>
      </c>
      <c r="Y161" s="2" cm="1">
        <f t="array" ref="Y161">_xlfn.XLOOKUP(Y$1&amp;$R161,$C$3:$C$1662&amp;$D$3:$D$1662,$E$3:$E$1662,0,0,1)</f>
        <v>5800</v>
      </c>
      <c r="Z161" s="2" cm="1">
        <f t="array" ref="Z161">_xlfn.XLOOKUP(Z$1&amp;$R161,$C$3:$C$1662&amp;$D$3:$D$1662,$E$3:$E$1662,0,0,1)</f>
        <v>5900</v>
      </c>
      <c r="AA161" s="2" cm="1">
        <f t="array" ref="AA161">_xlfn.XLOOKUP(AA$1&amp;$R161,$C$3:$C$1662&amp;$D$3:$D$1662,$E$3:$E$1662,0,0,1)</f>
        <v>5100</v>
      </c>
      <c r="AB161" s="2" cm="1">
        <f t="array" ref="AB161">_xlfn.XLOOKUP(AB$1&amp;$R161,$C$3:$C$1662&amp;$D$3:$D$1662,$E$3:$E$1662,0,0,1)</f>
        <v>6300</v>
      </c>
      <c r="AC161" s="2" cm="1">
        <f t="array" ref="AC161">_xlfn.XLOOKUP(AC$1&amp;$R161,$C$3:$C$1662&amp;$D$3:$D$1662,$E$3:$E$1662,0,0,1)</f>
        <v>14500</v>
      </c>
    </row>
    <row r="162" spans="3:29" x14ac:dyDescent="0.4">
      <c r="C162" t="s">
        <v>758</v>
      </c>
      <c r="D162" t="s">
        <v>672</v>
      </c>
      <c r="E162">
        <v>14500</v>
      </c>
      <c r="R162" t="s">
        <v>122</v>
      </c>
      <c r="S162" s="2">
        <f t="shared" si="11"/>
        <v>2766800</v>
      </c>
      <c r="T162" s="2">
        <f t="shared" si="13"/>
        <v>2146900</v>
      </c>
      <c r="U162" s="2">
        <f t="shared" si="13"/>
        <v>1596100</v>
      </c>
      <c r="V162" s="2">
        <f t="shared" si="13"/>
        <v>2971000</v>
      </c>
      <c r="W162" s="2">
        <f t="shared" si="13"/>
        <v>4826700</v>
      </c>
      <c r="X162" s="2">
        <f t="shared" si="13"/>
        <v>2293300</v>
      </c>
      <c r="Y162" s="2" cm="1">
        <f t="array" ref="Y162">_xlfn.XLOOKUP(Y$1&amp;$R162,$C$3:$C$1662&amp;$D$3:$D$1662,$E$3:$E$1662,0,0,1)</f>
        <v>9600</v>
      </c>
      <c r="Z162" s="2" cm="1">
        <f t="array" ref="Z162">_xlfn.XLOOKUP(Z$1&amp;$R162,$C$3:$C$1662&amp;$D$3:$D$1662,$E$3:$E$1662,0,0,1)</f>
        <v>5600</v>
      </c>
      <c r="AA162" s="2" cm="1">
        <f t="array" ref="AA162">_xlfn.XLOOKUP(AA$1&amp;$R162,$C$3:$C$1662&amp;$D$3:$D$1662,$E$3:$E$1662,0,0,1)</f>
        <v>6300</v>
      </c>
      <c r="AB162" s="2" cm="1">
        <f t="array" ref="AB162">_xlfn.XLOOKUP(AB$1&amp;$R162,$C$3:$C$1662&amp;$D$3:$D$1662,$E$3:$E$1662,0,0,1)</f>
        <v>20000</v>
      </c>
      <c r="AC162" s="2" cm="1">
        <f t="array" ref="AC162">_xlfn.XLOOKUP(AC$1&amp;$R162,$C$3:$C$1662&amp;$D$3:$D$1662,$E$3:$E$1662,0,0,1)</f>
        <v>7600</v>
      </c>
    </row>
    <row r="163" spans="3:29" x14ac:dyDescent="0.4">
      <c r="C163" t="s">
        <v>758</v>
      </c>
      <c r="D163" t="s">
        <v>673</v>
      </c>
      <c r="E163">
        <v>7600</v>
      </c>
      <c r="R163" t="s">
        <v>25</v>
      </c>
      <c r="S163" s="2">
        <f t="shared" si="11"/>
        <v>2776400</v>
      </c>
      <c r="T163" s="2">
        <f t="shared" si="13"/>
        <v>2156500</v>
      </c>
      <c r="U163" s="2">
        <f t="shared" si="13"/>
        <v>1606300</v>
      </c>
      <c r="V163" s="2">
        <f t="shared" si="13"/>
        <v>2982600</v>
      </c>
      <c r="W163" s="2">
        <f t="shared" si="13"/>
        <v>4834700</v>
      </c>
      <c r="X163" s="2">
        <f t="shared" si="13"/>
        <v>2301900</v>
      </c>
      <c r="Y163" s="2" cm="1">
        <f t="array" ref="Y163">_xlfn.XLOOKUP(Y$1&amp;$R163,$C$3:$C$1662&amp;$D$3:$D$1662,$E$3:$E$1662,0,0,1)</f>
        <v>9600</v>
      </c>
      <c r="Z163" s="2" cm="1">
        <f t="array" ref="Z163">_xlfn.XLOOKUP(Z$1&amp;$R163,$C$3:$C$1662&amp;$D$3:$D$1662,$E$3:$E$1662,0,0,1)</f>
        <v>10200</v>
      </c>
      <c r="AA163" s="2" cm="1">
        <f t="array" ref="AA163">_xlfn.XLOOKUP(AA$1&amp;$R163,$C$3:$C$1662&amp;$D$3:$D$1662,$E$3:$E$1662,0,0,1)</f>
        <v>11600</v>
      </c>
      <c r="AB163" s="2" cm="1">
        <f t="array" ref="AB163">_xlfn.XLOOKUP(AB$1&amp;$R163,$C$3:$C$1662&amp;$D$3:$D$1662,$E$3:$E$1662,0,0,1)</f>
        <v>8000</v>
      </c>
      <c r="AC163" s="2" cm="1">
        <f t="array" ref="AC163">_xlfn.XLOOKUP(AC$1&amp;$R163,$C$3:$C$1662&amp;$D$3:$D$1662,$E$3:$E$1662,0,0,1)</f>
        <v>8600</v>
      </c>
    </row>
    <row r="164" spans="3:29" x14ac:dyDescent="0.4">
      <c r="C164" t="s">
        <v>758</v>
      </c>
      <c r="D164" t="s">
        <v>674</v>
      </c>
      <c r="E164">
        <v>8600</v>
      </c>
      <c r="R164" t="s">
        <v>63</v>
      </c>
      <c r="S164" s="2">
        <f t="shared" si="11"/>
        <v>2785920</v>
      </c>
      <c r="T164" s="2">
        <f t="shared" ref="T164:X179" si="14">T163+Y164</f>
        <v>2175500</v>
      </c>
      <c r="U164" s="2">
        <f t="shared" si="14"/>
        <v>1610200</v>
      </c>
      <c r="V164" s="2">
        <f t="shared" si="14"/>
        <v>2989900</v>
      </c>
      <c r="W164" s="2">
        <f t="shared" si="14"/>
        <v>4848100</v>
      </c>
      <c r="X164" s="2">
        <f t="shared" si="14"/>
        <v>2305900</v>
      </c>
      <c r="Y164" s="2" cm="1">
        <f t="array" ref="Y164">_xlfn.XLOOKUP(Y$1&amp;$R164,$C$3:$C$1662&amp;$D$3:$D$1662,$E$3:$E$1662,0,0,1)</f>
        <v>19000</v>
      </c>
      <c r="Z164" s="2" cm="1">
        <f t="array" ref="Z164">_xlfn.XLOOKUP(Z$1&amp;$R164,$C$3:$C$1662&amp;$D$3:$D$1662,$E$3:$E$1662,0,0,1)</f>
        <v>3900</v>
      </c>
      <c r="AA164" s="2" cm="1">
        <f t="array" ref="AA164">_xlfn.XLOOKUP(AA$1&amp;$R164,$C$3:$C$1662&amp;$D$3:$D$1662,$E$3:$E$1662,0,0,1)</f>
        <v>7300</v>
      </c>
      <c r="AB164" s="2" cm="1">
        <f t="array" ref="AB164">_xlfn.XLOOKUP(AB$1&amp;$R164,$C$3:$C$1662&amp;$D$3:$D$1662,$E$3:$E$1662,0,0,1)</f>
        <v>13400</v>
      </c>
      <c r="AC164" s="2" cm="1">
        <f t="array" ref="AC164">_xlfn.XLOOKUP(AC$1&amp;$R164,$C$3:$C$1662&amp;$D$3:$D$1662,$E$3:$E$1662,0,0,1)</f>
        <v>4000</v>
      </c>
    </row>
    <row r="165" spans="3:29" x14ac:dyDescent="0.4">
      <c r="C165" t="s">
        <v>758</v>
      </c>
      <c r="D165" t="s">
        <v>675</v>
      </c>
      <c r="E165">
        <v>4000</v>
      </c>
      <c r="R165" t="s">
        <v>107</v>
      </c>
      <c r="S165" s="2">
        <f t="shared" si="11"/>
        <v>2798860</v>
      </c>
      <c r="T165" s="2">
        <f t="shared" si="14"/>
        <v>2186400</v>
      </c>
      <c r="U165" s="2">
        <f t="shared" si="14"/>
        <v>1613100</v>
      </c>
      <c r="V165" s="2">
        <f t="shared" si="14"/>
        <v>3026000</v>
      </c>
      <c r="W165" s="2">
        <f t="shared" si="14"/>
        <v>4857400</v>
      </c>
      <c r="X165" s="2">
        <f t="shared" si="14"/>
        <v>2311400</v>
      </c>
      <c r="Y165" s="2" cm="1">
        <f t="array" ref="Y165">_xlfn.XLOOKUP(Y$1&amp;$R165,$C$3:$C$1662&amp;$D$3:$D$1662,$E$3:$E$1662,0,0,1)</f>
        <v>10900</v>
      </c>
      <c r="Z165" s="2" cm="1">
        <f t="array" ref="Z165">_xlfn.XLOOKUP(Z$1&amp;$R165,$C$3:$C$1662&amp;$D$3:$D$1662,$E$3:$E$1662,0,0,1)</f>
        <v>2900</v>
      </c>
      <c r="AA165" s="2" cm="1">
        <f t="array" ref="AA165">_xlfn.XLOOKUP(AA$1&amp;$R165,$C$3:$C$1662&amp;$D$3:$D$1662,$E$3:$E$1662,0,0,1)</f>
        <v>36100</v>
      </c>
      <c r="AB165" s="2" cm="1">
        <f t="array" ref="AB165">_xlfn.XLOOKUP(AB$1&amp;$R165,$C$3:$C$1662&amp;$D$3:$D$1662,$E$3:$E$1662,0,0,1)</f>
        <v>9300</v>
      </c>
      <c r="AC165" s="2" cm="1">
        <f t="array" ref="AC165">_xlfn.XLOOKUP(AC$1&amp;$R165,$C$3:$C$1662&amp;$D$3:$D$1662,$E$3:$E$1662,0,0,1)</f>
        <v>5500</v>
      </c>
    </row>
    <row r="166" spans="3:29" x14ac:dyDescent="0.4">
      <c r="C166" t="s">
        <v>758</v>
      </c>
      <c r="D166" t="s">
        <v>676</v>
      </c>
      <c r="E166">
        <v>5500</v>
      </c>
      <c r="R166" t="s">
        <v>234</v>
      </c>
      <c r="S166" s="2">
        <f t="shared" si="11"/>
        <v>2810580</v>
      </c>
      <c r="T166" s="2">
        <f t="shared" si="14"/>
        <v>2206600</v>
      </c>
      <c r="U166" s="2">
        <f t="shared" si="14"/>
        <v>1616800</v>
      </c>
      <c r="V166" s="2">
        <f t="shared" si="14"/>
        <v>3035600</v>
      </c>
      <c r="W166" s="2">
        <f t="shared" si="14"/>
        <v>4873000</v>
      </c>
      <c r="X166" s="2">
        <f t="shared" si="14"/>
        <v>2320900</v>
      </c>
      <c r="Y166" s="2" cm="1">
        <f t="array" ref="Y166">_xlfn.XLOOKUP(Y$1&amp;$R166,$C$3:$C$1662&amp;$D$3:$D$1662,$E$3:$E$1662,0,0,1)</f>
        <v>20200</v>
      </c>
      <c r="Z166" s="2" cm="1">
        <f t="array" ref="Z166">_xlfn.XLOOKUP(Z$1&amp;$R166,$C$3:$C$1662&amp;$D$3:$D$1662,$E$3:$E$1662,0,0,1)</f>
        <v>3700</v>
      </c>
      <c r="AA166" s="2" cm="1">
        <f t="array" ref="AA166">_xlfn.XLOOKUP(AA$1&amp;$R166,$C$3:$C$1662&amp;$D$3:$D$1662,$E$3:$E$1662,0,0,1)</f>
        <v>9600</v>
      </c>
      <c r="AB166" s="2" cm="1">
        <f t="array" ref="AB166">_xlfn.XLOOKUP(AB$1&amp;$R166,$C$3:$C$1662&amp;$D$3:$D$1662,$E$3:$E$1662,0,0,1)</f>
        <v>15600</v>
      </c>
      <c r="AC166" s="2" cm="1">
        <f t="array" ref="AC166">_xlfn.XLOOKUP(AC$1&amp;$R166,$C$3:$C$1662&amp;$D$3:$D$1662,$E$3:$E$1662,0,0,1)</f>
        <v>9500</v>
      </c>
    </row>
    <row r="167" spans="3:29" x14ac:dyDescent="0.4">
      <c r="C167" t="s">
        <v>758</v>
      </c>
      <c r="D167" t="s">
        <v>677</v>
      </c>
      <c r="E167">
        <v>9500</v>
      </c>
      <c r="R167" t="s">
        <v>175</v>
      </c>
      <c r="S167" s="2">
        <f t="shared" si="11"/>
        <v>2821220</v>
      </c>
      <c r="T167" s="2">
        <f t="shared" si="14"/>
        <v>2221400</v>
      </c>
      <c r="U167" s="2">
        <f t="shared" si="14"/>
        <v>1626900</v>
      </c>
      <c r="V167" s="2">
        <f t="shared" si="14"/>
        <v>3053300</v>
      </c>
      <c r="W167" s="2">
        <f t="shared" si="14"/>
        <v>4876100</v>
      </c>
      <c r="X167" s="2">
        <f t="shared" si="14"/>
        <v>2328400</v>
      </c>
      <c r="Y167" s="2" cm="1">
        <f t="array" ref="Y167">_xlfn.XLOOKUP(Y$1&amp;$R167,$C$3:$C$1662&amp;$D$3:$D$1662,$E$3:$E$1662,0,0,1)</f>
        <v>14800</v>
      </c>
      <c r="Z167" s="2" cm="1">
        <f t="array" ref="Z167">_xlfn.XLOOKUP(Z$1&amp;$R167,$C$3:$C$1662&amp;$D$3:$D$1662,$E$3:$E$1662,0,0,1)</f>
        <v>10100</v>
      </c>
      <c r="AA167" s="2" cm="1">
        <f t="array" ref="AA167">_xlfn.XLOOKUP(AA$1&amp;$R167,$C$3:$C$1662&amp;$D$3:$D$1662,$E$3:$E$1662,0,0,1)</f>
        <v>17700</v>
      </c>
      <c r="AB167" s="2" cm="1">
        <f t="array" ref="AB167">_xlfn.XLOOKUP(AB$1&amp;$R167,$C$3:$C$1662&amp;$D$3:$D$1662,$E$3:$E$1662,0,0,1)</f>
        <v>3100</v>
      </c>
      <c r="AC167" s="2" cm="1">
        <f t="array" ref="AC167">_xlfn.XLOOKUP(AC$1&amp;$R167,$C$3:$C$1662&amp;$D$3:$D$1662,$E$3:$E$1662,0,0,1)</f>
        <v>7500</v>
      </c>
    </row>
    <row r="168" spans="3:29" x14ac:dyDescent="0.4">
      <c r="C168" t="s">
        <v>758</v>
      </c>
      <c r="D168" t="s">
        <v>678</v>
      </c>
      <c r="E168">
        <v>7500</v>
      </c>
      <c r="R168" t="s">
        <v>89</v>
      </c>
      <c r="S168" s="2">
        <f t="shared" si="11"/>
        <v>2830500</v>
      </c>
      <c r="T168" s="2">
        <f t="shared" si="14"/>
        <v>2232500</v>
      </c>
      <c r="U168" s="2">
        <f t="shared" si="14"/>
        <v>1629000</v>
      </c>
      <c r="V168" s="2">
        <f t="shared" si="14"/>
        <v>3063300</v>
      </c>
      <c r="W168" s="2">
        <f t="shared" si="14"/>
        <v>4886100</v>
      </c>
      <c r="X168" s="2">
        <f t="shared" si="14"/>
        <v>2341600</v>
      </c>
      <c r="Y168" s="2" cm="1">
        <f t="array" ref="Y168">_xlfn.XLOOKUP(Y$1&amp;$R168,$C$3:$C$1662&amp;$D$3:$D$1662,$E$3:$E$1662,0,0,1)</f>
        <v>11100</v>
      </c>
      <c r="Z168" s="2" cm="1">
        <f t="array" ref="Z168">_xlfn.XLOOKUP(Z$1&amp;$R168,$C$3:$C$1662&amp;$D$3:$D$1662,$E$3:$E$1662,0,0,1)</f>
        <v>2100</v>
      </c>
      <c r="AA168" s="2" cm="1">
        <f t="array" ref="AA168">_xlfn.XLOOKUP(AA$1&amp;$R168,$C$3:$C$1662&amp;$D$3:$D$1662,$E$3:$E$1662,0,0,1)</f>
        <v>10000</v>
      </c>
      <c r="AB168" s="2" cm="1">
        <f t="array" ref="AB168">_xlfn.XLOOKUP(AB$1&amp;$R168,$C$3:$C$1662&amp;$D$3:$D$1662,$E$3:$E$1662,0,0,1)</f>
        <v>10000</v>
      </c>
      <c r="AC168" s="2" cm="1">
        <f t="array" ref="AC168">_xlfn.XLOOKUP(AC$1&amp;$R168,$C$3:$C$1662&amp;$D$3:$D$1662,$E$3:$E$1662,0,0,1)</f>
        <v>13200</v>
      </c>
    </row>
    <row r="169" spans="3:29" x14ac:dyDescent="0.4">
      <c r="C169" t="s">
        <v>758</v>
      </c>
      <c r="D169" t="s">
        <v>679</v>
      </c>
      <c r="E169">
        <v>13200</v>
      </c>
      <c r="R169" t="s">
        <v>257</v>
      </c>
      <c r="S169" s="2">
        <f t="shared" si="11"/>
        <v>2840440</v>
      </c>
      <c r="T169" s="2">
        <f t="shared" si="14"/>
        <v>2243800</v>
      </c>
      <c r="U169" s="2">
        <f t="shared" si="14"/>
        <v>1634000</v>
      </c>
      <c r="V169" s="2">
        <f t="shared" si="14"/>
        <v>3080000</v>
      </c>
      <c r="W169" s="2">
        <f t="shared" si="14"/>
        <v>4896300</v>
      </c>
      <c r="X169" s="2">
        <f t="shared" si="14"/>
        <v>2348100</v>
      </c>
      <c r="Y169" s="2" cm="1">
        <f t="array" ref="Y169">_xlfn.XLOOKUP(Y$1&amp;$R169,$C$3:$C$1662&amp;$D$3:$D$1662,$E$3:$E$1662,0,0,1)</f>
        <v>11300</v>
      </c>
      <c r="Z169" s="2" cm="1">
        <f t="array" ref="Z169">_xlfn.XLOOKUP(Z$1&amp;$R169,$C$3:$C$1662&amp;$D$3:$D$1662,$E$3:$E$1662,0,0,1)</f>
        <v>5000</v>
      </c>
      <c r="AA169" s="2" cm="1">
        <f t="array" ref="AA169">_xlfn.XLOOKUP(AA$1&amp;$R169,$C$3:$C$1662&amp;$D$3:$D$1662,$E$3:$E$1662,0,0,1)</f>
        <v>16700</v>
      </c>
      <c r="AB169" s="2" cm="1">
        <f t="array" ref="AB169">_xlfn.XLOOKUP(AB$1&amp;$R169,$C$3:$C$1662&amp;$D$3:$D$1662,$E$3:$E$1662,0,0,1)</f>
        <v>10200</v>
      </c>
      <c r="AC169" s="2" cm="1">
        <f t="array" ref="AC169">_xlfn.XLOOKUP(AC$1&amp;$R169,$C$3:$C$1662&amp;$D$3:$D$1662,$E$3:$E$1662,0,0,1)</f>
        <v>6500</v>
      </c>
    </row>
    <row r="170" spans="3:29" x14ac:dyDescent="0.4">
      <c r="C170" t="s">
        <v>758</v>
      </c>
      <c r="D170" t="s">
        <v>680</v>
      </c>
      <c r="E170">
        <v>6500</v>
      </c>
      <c r="R170" t="s">
        <v>47</v>
      </c>
      <c r="S170" s="2">
        <f t="shared" si="11"/>
        <v>2853780</v>
      </c>
      <c r="T170" s="2">
        <f t="shared" si="14"/>
        <v>2277300</v>
      </c>
      <c r="U170" s="2">
        <f t="shared" si="14"/>
        <v>1642500</v>
      </c>
      <c r="V170" s="2">
        <f t="shared" si="14"/>
        <v>3089700</v>
      </c>
      <c r="W170" s="2">
        <f t="shared" si="14"/>
        <v>4905800</v>
      </c>
      <c r="X170" s="2">
        <f t="shared" si="14"/>
        <v>2353600</v>
      </c>
      <c r="Y170" s="2" cm="1">
        <f t="array" ref="Y170">_xlfn.XLOOKUP(Y$1&amp;$R170,$C$3:$C$1662&amp;$D$3:$D$1662,$E$3:$E$1662,0,0,1)</f>
        <v>33500</v>
      </c>
      <c r="Z170" s="2" cm="1">
        <f t="array" ref="Z170">_xlfn.XLOOKUP(Z$1&amp;$R170,$C$3:$C$1662&amp;$D$3:$D$1662,$E$3:$E$1662,0,0,1)</f>
        <v>8500</v>
      </c>
      <c r="AA170" s="2" cm="1">
        <f t="array" ref="AA170">_xlfn.XLOOKUP(AA$1&amp;$R170,$C$3:$C$1662&amp;$D$3:$D$1662,$E$3:$E$1662,0,0,1)</f>
        <v>9700</v>
      </c>
      <c r="AB170" s="2" cm="1">
        <f t="array" ref="AB170">_xlfn.XLOOKUP(AB$1&amp;$R170,$C$3:$C$1662&amp;$D$3:$D$1662,$E$3:$E$1662,0,0,1)</f>
        <v>9500</v>
      </c>
      <c r="AC170" s="2" cm="1">
        <f t="array" ref="AC170">_xlfn.XLOOKUP(AC$1&amp;$R170,$C$3:$C$1662&amp;$D$3:$D$1662,$E$3:$E$1662,0,0,1)</f>
        <v>5500</v>
      </c>
    </row>
    <row r="171" spans="3:29" x14ac:dyDescent="0.4">
      <c r="C171" t="s">
        <v>758</v>
      </c>
      <c r="D171" t="s">
        <v>681</v>
      </c>
      <c r="E171">
        <v>5500</v>
      </c>
      <c r="R171" t="s">
        <v>136</v>
      </c>
      <c r="S171" s="2">
        <f t="shared" si="11"/>
        <v>2872660</v>
      </c>
      <c r="T171" s="2">
        <f t="shared" si="14"/>
        <v>2304600</v>
      </c>
      <c r="U171" s="2">
        <f t="shared" si="14"/>
        <v>1670100</v>
      </c>
      <c r="V171" s="2">
        <f t="shared" si="14"/>
        <v>3105100</v>
      </c>
      <c r="W171" s="2">
        <f t="shared" si="14"/>
        <v>4922500</v>
      </c>
      <c r="X171" s="2">
        <f t="shared" si="14"/>
        <v>2361000</v>
      </c>
      <c r="Y171" s="2" cm="1">
        <f t="array" ref="Y171">_xlfn.XLOOKUP(Y$1&amp;$R171,$C$3:$C$1662&amp;$D$3:$D$1662,$E$3:$E$1662,0,0,1)</f>
        <v>27300</v>
      </c>
      <c r="Z171" s="2" cm="1">
        <f t="array" ref="Z171">_xlfn.XLOOKUP(Z$1&amp;$R171,$C$3:$C$1662&amp;$D$3:$D$1662,$E$3:$E$1662,0,0,1)</f>
        <v>27600</v>
      </c>
      <c r="AA171" s="2" cm="1">
        <f t="array" ref="AA171">_xlfn.XLOOKUP(AA$1&amp;$R171,$C$3:$C$1662&amp;$D$3:$D$1662,$E$3:$E$1662,0,0,1)</f>
        <v>15400</v>
      </c>
      <c r="AB171" s="2" cm="1">
        <f t="array" ref="AB171">_xlfn.XLOOKUP(AB$1&amp;$R171,$C$3:$C$1662&amp;$D$3:$D$1662,$E$3:$E$1662,0,0,1)</f>
        <v>16700</v>
      </c>
      <c r="AC171" s="2" cm="1">
        <f t="array" ref="AC171">_xlfn.XLOOKUP(AC$1&amp;$R171,$C$3:$C$1662&amp;$D$3:$D$1662,$E$3:$E$1662,0,0,1)</f>
        <v>7400</v>
      </c>
    </row>
    <row r="172" spans="3:29" x14ac:dyDescent="0.4">
      <c r="C172" t="s">
        <v>758</v>
      </c>
      <c r="D172" t="s">
        <v>682</v>
      </c>
      <c r="E172">
        <v>7400</v>
      </c>
      <c r="R172" t="s">
        <v>6</v>
      </c>
      <c r="S172" s="2">
        <f t="shared" si="11"/>
        <v>2885740</v>
      </c>
      <c r="T172" s="2">
        <f t="shared" si="14"/>
        <v>2322800</v>
      </c>
      <c r="U172" s="2">
        <f t="shared" si="14"/>
        <v>1675300</v>
      </c>
      <c r="V172" s="2">
        <f t="shared" si="14"/>
        <v>3128200</v>
      </c>
      <c r="W172" s="2">
        <f t="shared" si="14"/>
        <v>4934200</v>
      </c>
      <c r="X172" s="2">
        <f t="shared" si="14"/>
        <v>2368200</v>
      </c>
      <c r="Y172" s="2" cm="1">
        <f t="array" ref="Y172">_xlfn.XLOOKUP(Y$1&amp;$R172,$C$3:$C$1662&amp;$D$3:$D$1662,$E$3:$E$1662,0,0,1)</f>
        <v>18200</v>
      </c>
      <c r="Z172" s="2" cm="1">
        <f t="array" ref="Z172">_xlfn.XLOOKUP(Z$1&amp;$R172,$C$3:$C$1662&amp;$D$3:$D$1662,$E$3:$E$1662,0,0,1)</f>
        <v>5200</v>
      </c>
      <c r="AA172" s="2" cm="1">
        <f t="array" ref="AA172">_xlfn.XLOOKUP(AA$1&amp;$R172,$C$3:$C$1662&amp;$D$3:$D$1662,$E$3:$E$1662,0,0,1)</f>
        <v>23100</v>
      </c>
      <c r="AB172" s="2" cm="1">
        <f t="array" ref="AB172">_xlfn.XLOOKUP(AB$1&amp;$R172,$C$3:$C$1662&amp;$D$3:$D$1662,$E$3:$E$1662,0,0,1)</f>
        <v>11700</v>
      </c>
      <c r="AC172" s="2" cm="1">
        <f t="array" ref="AC172">_xlfn.XLOOKUP(AC$1&amp;$R172,$C$3:$C$1662&amp;$D$3:$D$1662,$E$3:$E$1662,0,0,1)</f>
        <v>7200</v>
      </c>
    </row>
    <row r="173" spans="3:29" x14ac:dyDescent="0.4">
      <c r="C173" t="s">
        <v>758</v>
      </c>
      <c r="D173" t="s">
        <v>683</v>
      </c>
      <c r="E173">
        <v>7200</v>
      </c>
      <c r="R173" t="s">
        <v>171</v>
      </c>
      <c r="S173" s="2">
        <f t="shared" si="11"/>
        <v>2902580</v>
      </c>
      <c r="T173" s="2">
        <f t="shared" si="14"/>
        <v>2333700</v>
      </c>
      <c r="U173" s="2">
        <f t="shared" si="14"/>
        <v>1681200</v>
      </c>
      <c r="V173" s="2">
        <f t="shared" si="14"/>
        <v>3140700</v>
      </c>
      <c r="W173" s="2">
        <f t="shared" si="14"/>
        <v>4981900</v>
      </c>
      <c r="X173" s="2">
        <f t="shared" si="14"/>
        <v>2375400</v>
      </c>
      <c r="Y173" s="2" cm="1">
        <f t="array" ref="Y173">_xlfn.XLOOKUP(Y$1&amp;$R173,$C$3:$C$1662&amp;$D$3:$D$1662,$E$3:$E$1662,0,0,1)</f>
        <v>10900</v>
      </c>
      <c r="Z173" s="2" cm="1">
        <f t="array" ref="Z173">_xlfn.XLOOKUP(Z$1&amp;$R173,$C$3:$C$1662&amp;$D$3:$D$1662,$E$3:$E$1662,0,0,1)</f>
        <v>5900</v>
      </c>
      <c r="AA173" s="2" cm="1">
        <f t="array" ref="AA173">_xlfn.XLOOKUP(AA$1&amp;$R173,$C$3:$C$1662&amp;$D$3:$D$1662,$E$3:$E$1662,0,0,1)</f>
        <v>12500</v>
      </c>
      <c r="AB173" s="2" cm="1">
        <f t="array" ref="AB173">_xlfn.XLOOKUP(AB$1&amp;$R173,$C$3:$C$1662&amp;$D$3:$D$1662,$E$3:$E$1662,0,0,1)</f>
        <v>47700</v>
      </c>
      <c r="AC173" s="2" cm="1">
        <f t="array" ref="AC173">_xlfn.XLOOKUP(AC$1&amp;$R173,$C$3:$C$1662&amp;$D$3:$D$1662,$E$3:$E$1662,0,0,1)</f>
        <v>7200</v>
      </c>
    </row>
    <row r="174" spans="3:29" x14ac:dyDescent="0.4">
      <c r="C174" t="s">
        <v>758</v>
      </c>
      <c r="D174" t="s">
        <v>684</v>
      </c>
      <c r="E174">
        <v>7200</v>
      </c>
      <c r="R174" t="s">
        <v>48</v>
      </c>
      <c r="S174" s="2">
        <f t="shared" si="11"/>
        <v>2945840</v>
      </c>
      <c r="T174" s="2">
        <f t="shared" si="14"/>
        <v>2350000</v>
      </c>
      <c r="U174" s="2">
        <f t="shared" si="14"/>
        <v>1689600</v>
      </c>
      <c r="V174" s="2">
        <f t="shared" si="14"/>
        <v>3166400</v>
      </c>
      <c r="W174" s="2">
        <f t="shared" si="14"/>
        <v>5141800</v>
      </c>
      <c r="X174" s="2">
        <f t="shared" si="14"/>
        <v>2381400</v>
      </c>
      <c r="Y174" s="2" cm="1">
        <f t="array" ref="Y174">_xlfn.XLOOKUP(Y$1&amp;$R174,$C$3:$C$1662&amp;$D$3:$D$1662,$E$3:$E$1662,0,0,1)</f>
        <v>16300</v>
      </c>
      <c r="Z174" s="2" cm="1">
        <f t="array" ref="Z174">_xlfn.XLOOKUP(Z$1&amp;$R174,$C$3:$C$1662&amp;$D$3:$D$1662,$E$3:$E$1662,0,0,1)</f>
        <v>8400</v>
      </c>
      <c r="AA174" s="2" cm="1">
        <f t="array" ref="AA174">_xlfn.XLOOKUP(AA$1&amp;$R174,$C$3:$C$1662&amp;$D$3:$D$1662,$E$3:$E$1662,0,0,1)</f>
        <v>25700</v>
      </c>
      <c r="AB174" s="2" cm="1">
        <f t="array" ref="AB174">_xlfn.XLOOKUP(AB$1&amp;$R174,$C$3:$C$1662&amp;$D$3:$D$1662,$E$3:$E$1662,0,0,1)</f>
        <v>159900</v>
      </c>
      <c r="AC174" s="2" cm="1">
        <f t="array" ref="AC174">_xlfn.XLOOKUP(AC$1&amp;$R174,$C$3:$C$1662&amp;$D$3:$D$1662,$E$3:$E$1662,0,0,1)</f>
        <v>6000</v>
      </c>
    </row>
    <row r="175" spans="3:29" x14ac:dyDescent="0.4">
      <c r="C175" t="s">
        <v>758</v>
      </c>
      <c r="D175" t="s">
        <v>685</v>
      </c>
      <c r="E175">
        <v>6000</v>
      </c>
      <c r="R175" t="s">
        <v>85</v>
      </c>
      <c r="S175" s="2">
        <f t="shared" si="11"/>
        <v>2954820</v>
      </c>
      <c r="T175" s="2">
        <f t="shared" si="14"/>
        <v>2363100</v>
      </c>
      <c r="U175" s="2">
        <f t="shared" si="14"/>
        <v>1696300</v>
      </c>
      <c r="V175" s="2">
        <f t="shared" si="14"/>
        <v>3177000</v>
      </c>
      <c r="W175" s="2">
        <f t="shared" si="14"/>
        <v>5152500</v>
      </c>
      <c r="X175" s="2">
        <f t="shared" si="14"/>
        <v>2385200</v>
      </c>
      <c r="Y175" s="2" cm="1">
        <f t="array" ref="Y175">_xlfn.XLOOKUP(Y$1&amp;$R175,$C$3:$C$1662&amp;$D$3:$D$1662,$E$3:$E$1662,0,0,1)</f>
        <v>13100</v>
      </c>
      <c r="Z175" s="2" cm="1">
        <f t="array" ref="Z175">_xlfn.XLOOKUP(Z$1&amp;$R175,$C$3:$C$1662&amp;$D$3:$D$1662,$E$3:$E$1662,0,0,1)</f>
        <v>6700</v>
      </c>
      <c r="AA175" s="2" cm="1">
        <f t="array" ref="AA175">_xlfn.XLOOKUP(AA$1&amp;$R175,$C$3:$C$1662&amp;$D$3:$D$1662,$E$3:$E$1662,0,0,1)</f>
        <v>10600</v>
      </c>
      <c r="AB175" s="2" cm="1">
        <f t="array" ref="AB175">_xlfn.XLOOKUP(AB$1&amp;$R175,$C$3:$C$1662&amp;$D$3:$D$1662,$E$3:$E$1662,0,0,1)</f>
        <v>10700</v>
      </c>
      <c r="AC175" s="2" cm="1">
        <f t="array" ref="AC175">_xlfn.XLOOKUP(AC$1&amp;$R175,$C$3:$C$1662&amp;$D$3:$D$1662,$E$3:$E$1662,0,0,1)</f>
        <v>3800</v>
      </c>
    </row>
    <row r="176" spans="3:29" x14ac:dyDescent="0.4">
      <c r="C176" t="s">
        <v>758</v>
      </c>
      <c r="D176" t="s">
        <v>686</v>
      </c>
      <c r="E176">
        <v>3800</v>
      </c>
      <c r="R176" t="s">
        <v>143</v>
      </c>
      <c r="S176" s="2">
        <f t="shared" si="11"/>
        <v>2965000</v>
      </c>
      <c r="T176" s="2">
        <f t="shared" si="14"/>
        <v>2371700</v>
      </c>
      <c r="U176" s="2">
        <f t="shared" si="14"/>
        <v>1702700</v>
      </c>
      <c r="V176" s="2">
        <f t="shared" si="14"/>
        <v>3185800</v>
      </c>
      <c r="W176" s="2">
        <f t="shared" si="14"/>
        <v>5176000</v>
      </c>
      <c r="X176" s="2">
        <f t="shared" si="14"/>
        <v>2388800</v>
      </c>
      <c r="Y176" s="2" cm="1">
        <f t="array" ref="Y176">_xlfn.XLOOKUP(Y$1&amp;$R176,$C$3:$C$1662&amp;$D$3:$D$1662,$E$3:$E$1662,0,0,1)</f>
        <v>8600</v>
      </c>
      <c r="Z176" s="2" cm="1">
        <f t="array" ref="Z176">_xlfn.XLOOKUP(Z$1&amp;$R176,$C$3:$C$1662&amp;$D$3:$D$1662,$E$3:$E$1662,0,0,1)</f>
        <v>6400</v>
      </c>
      <c r="AA176" s="2" cm="1">
        <f t="array" ref="AA176">_xlfn.XLOOKUP(AA$1&amp;$R176,$C$3:$C$1662&amp;$D$3:$D$1662,$E$3:$E$1662,0,0,1)</f>
        <v>8800</v>
      </c>
      <c r="AB176" s="2" cm="1">
        <f t="array" ref="AB176">_xlfn.XLOOKUP(AB$1&amp;$R176,$C$3:$C$1662&amp;$D$3:$D$1662,$E$3:$E$1662,0,0,1)</f>
        <v>23500</v>
      </c>
      <c r="AC176" s="2" cm="1">
        <f t="array" ref="AC176">_xlfn.XLOOKUP(AC$1&amp;$R176,$C$3:$C$1662&amp;$D$3:$D$1662,$E$3:$E$1662,0,0,1)</f>
        <v>3600</v>
      </c>
    </row>
    <row r="177" spans="3:29" x14ac:dyDescent="0.4">
      <c r="C177" t="s">
        <v>758</v>
      </c>
      <c r="D177" t="s">
        <v>687</v>
      </c>
      <c r="E177">
        <v>3600</v>
      </c>
      <c r="R177" t="s">
        <v>192</v>
      </c>
      <c r="S177" s="2">
        <f t="shared" si="11"/>
        <v>2977720</v>
      </c>
      <c r="T177" s="2">
        <f t="shared" si="14"/>
        <v>2387500</v>
      </c>
      <c r="U177" s="2">
        <f t="shared" si="14"/>
        <v>1708100</v>
      </c>
      <c r="V177" s="2">
        <f t="shared" si="14"/>
        <v>3203700</v>
      </c>
      <c r="W177" s="2">
        <f t="shared" si="14"/>
        <v>5189800</v>
      </c>
      <c r="X177" s="2">
        <f t="shared" si="14"/>
        <v>2399500</v>
      </c>
      <c r="Y177" s="2" cm="1">
        <f t="array" ref="Y177">_xlfn.XLOOKUP(Y$1&amp;$R177,$C$3:$C$1662&amp;$D$3:$D$1662,$E$3:$E$1662,0,0,1)</f>
        <v>15800</v>
      </c>
      <c r="Z177" s="2" cm="1">
        <f t="array" ref="Z177">_xlfn.XLOOKUP(Z$1&amp;$R177,$C$3:$C$1662&amp;$D$3:$D$1662,$E$3:$E$1662,0,0,1)</f>
        <v>5400</v>
      </c>
      <c r="AA177" s="2" cm="1">
        <f t="array" ref="AA177">_xlfn.XLOOKUP(AA$1&amp;$R177,$C$3:$C$1662&amp;$D$3:$D$1662,$E$3:$E$1662,0,0,1)</f>
        <v>17900</v>
      </c>
      <c r="AB177" s="2" cm="1">
        <f t="array" ref="AB177">_xlfn.XLOOKUP(AB$1&amp;$R177,$C$3:$C$1662&amp;$D$3:$D$1662,$E$3:$E$1662,0,0,1)</f>
        <v>13800</v>
      </c>
      <c r="AC177" s="2" cm="1">
        <f t="array" ref="AC177">_xlfn.XLOOKUP(AC$1&amp;$R177,$C$3:$C$1662&amp;$D$3:$D$1662,$E$3:$E$1662,0,0,1)</f>
        <v>10700</v>
      </c>
    </row>
    <row r="178" spans="3:29" x14ac:dyDescent="0.4">
      <c r="C178" t="s">
        <v>758</v>
      </c>
      <c r="D178" t="s">
        <v>688</v>
      </c>
      <c r="E178">
        <v>10700</v>
      </c>
      <c r="R178" t="s">
        <v>53</v>
      </c>
      <c r="S178" s="2">
        <f t="shared" si="11"/>
        <v>2990300</v>
      </c>
      <c r="T178" s="2">
        <f t="shared" si="14"/>
        <v>2403200</v>
      </c>
      <c r="U178" s="2">
        <f t="shared" si="14"/>
        <v>1714900</v>
      </c>
      <c r="V178" s="2">
        <f t="shared" si="14"/>
        <v>3215300</v>
      </c>
      <c r="W178" s="2">
        <f t="shared" si="14"/>
        <v>5213100</v>
      </c>
      <c r="X178" s="2">
        <f t="shared" si="14"/>
        <v>2405000</v>
      </c>
      <c r="Y178" s="2" cm="1">
        <f t="array" ref="Y178">_xlfn.XLOOKUP(Y$1&amp;$R178,$C$3:$C$1662&amp;$D$3:$D$1662,$E$3:$E$1662,0,0,1)</f>
        <v>15700</v>
      </c>
      <c r="Z178" s="2" cm="1">
        <f t="array" ref="Z178">_xlfn.XLOOKUP(Z$1&amp;$R178,$C$3:$C$1662&amp;$D$3:$D$1662,$E$3:$E$1662,0,0,1)</f>
        <v>6800</v>
      </c>
      <c r="AA178" s="2" cm="1">
        <f t="array" ref="AA178">_xlfn.XLOOKUP(AA$1&amp;$R178,$C$3:$C$1662&amp;$D$3:$D$1662,$E$3:$E$1662,0,0,1)</f>
        <v>11600</v>
      </c>
      <c r="AB178" s="2" cm="1">
        <f t="array" ref="AB178">_xlfn.XLOOKUP(AB$1&amp;$R178,$C$3:$C$1662&amp;$D$3:$D$1662,$E$3:$E$1662,0,0,1)</f>
        <v>23300</v>
      </c>
      <c r="AC178" s="2" cm="1">
        <f t="array" ref="AC178">_xlfn.XLOOKUP(AC$1&amp;$R178,$C$3:$C$1662&amp;$D$3:$D$1662,$E$3:$E$1662,0,0,1)</f>
        <v>5500</v>
      </c>
    </row>
    <row r="179" spans="3:29" x14ac:dyDescent="0.4">
      <c r="C179" t="s">
        <v>758</v>
      </c>
      <c r="D179" t="s">
        <v>689</v>
      </c>
      <c r="E179">
        <v>5500</v>
      </c>
      <c r="R179" t="s">
        <v>222</v>
      </c>
      <c r="S179" s="2">
        <f t="shared" si="11"/>
        <v>2997960</v>
      </c>
      <c r="T179" s="2">
        <f t="shared" si="14"/>
        <v>2413100</v>
      </c>
      <c r="U179" s="2">
        <f t="shared" si="14"/>
        <v>1717700</v>
      </c>
      <c r="V179" s="2">
        <f t="shared" si="14"/>
        <v>3224300</v>
      </c>
      <c r="W179" s="2">
        <f t="shared" si="14"/>
        <v>5221300</v>
      </c>
      <c r="X179" s="2">
        <f t="shared" si="14"/>
        <v>2413400</v>
      </c>
      <c r="Y179" s="2" cm="1">
        <f t="array" ref="Y179">_xlfn.XLOOKUP(Y$1&amp;$R179,$C$3:$C$1662&amp;$D$3:$D$1662,$E$3:$E$1662,0,0,1)</f>
        <v>9900</v>
      </c>
      <c r="Z179" s="2" cm="1">
        <f t="array" ref="Z179">_xlfn.XLOOKUP(Z$1&amp;$R179,$C$3:$C$1662&amp;$D$3:$D$1662,$E$3:$E$1662,0,0,1)</f>
        <v>2800</v>
      </c>
      <c r="AA179" s="2" cm="1">
        <f t="array" ref="AA179">_xlfn.XLOOKUP(AA$1&amp;$R179,$C$3:$C$1662&amp;$D$3:$D$1662,$E$3:$E$1662,0,0,1)</f>
        <v>9000</v>
      </c>
      <c r="AB179" s="2" cm="1">
        <f t="array" ref="AB179">_xlfn.XLOOKUP(AB$1&amp;$R179,$C$3:$C$1662&amp;$D$3:$D$1662,$E$3:$E$1662,0,0,1)</f>
        <v>8200</v>
      </c>
      <c r="AC179" s="2" cm="1">
        <f t="array" ref="AC179">_xlfn.XLOOKUP(AC$1&amp;$R179,$C$3:$C$1662&amp;$D$3:$D$1662,$E$3:$E$1662,0,0,1)</f>
        <v>8400</v>
      </c>
    </row>
    <row r="180" spans="3:29" x14ac:dyDescent="0.4">
      <c r="C180" t="s">
        <v>758</v>
      </c>
      <c r="D180" t="s">
        <v>690</v>
      </c>
      <c r="E180">
        <v>8400</v>
      </c>
      <c r="R180" t="s">
        <v>211</v>
      </c>
      <c r="S180" s="2">
        <f t="shared" si="11"/>
        <v>3006960</v>
      </c>
      <c r="T180" s="2">
        <f t="shared" ref="T180:X195" si="15">T179+Y180</f>
        <v>2418800</v>
      </c>
      <c r="U180" s="2">
        <f t="shared" si="15"/>
        <v>1722500</v>
      </c>
      <c r="V180" s="2">
        <f t="shared" si="15"/>
        <v>3246200</v>
      </c>
      <c r="W180" s="2">
        <f t="shared" si="15"/>
        <v>5227600</v>
      </c>
      <c r="X180" s="2">
        <f t="shared" si="15"/>
        <v>2419700</v>
      </c>
      <c r="Y180" s="2" cm="1">
        <f t="array" ref="Y180">_xlfn.XLOOKUP(Y$1&amp;$R180,$C$3:$C$1662&amp;$D$3:$D$1662,$E$3:$E$1662,0,0,1)</f>
        <v>5700</v>
      </c>
      <c r="Z180" s="2" cm="1">
        <f t="array" ref="Z180">_xlfn.XLOOKUP(Z$1&amp;$R180,$C$3:$C$1662&amp;$D$3:$D$1662,$E$3:$E$1662,0,0,1)</f>
        <v>4800</v>
      </c>
      <c r="AA180" s="2" cm="1">
        <f t="array" ref="AA180">_xlfn.XLOOKUP(AA$1&amp;$R180,$C$3:$C$1662&amp;$D$3:$D$1662,$E$3:$E$1662,0,0,1)</f>
        <v>21900</v>
      </c>
      <c r="AB180" s="2" cm="1">
        <f t="array" ref="AB180">_xlfn.XLOOKUP(AB$1&amp;$R180,$C$3:$C$1662&amp;$D$3:$D$1662,$E$3:$E$1662,0,0,1)</f>
        <v>6300</v>
      </c>
      <c r="AC180" s="2" cm="1">
        <f t="array" ref="AC180">_xlfn.XLOOKUP(AC$1&amp;$R180,$C$3:$C$1662&amp;$D$3:$D$1662,$E$3:$E$1662,0,0,1)</f>
        <v>6300</v>
      </c>
    </row>
    <row r="181" spans="3:29" x14ac:dyDescent="0.4">
      <c r="C181" t="s">
        <v>758</v>
      </c>
      <c r="D181" t="s">
        <v>691</v>
      </c>
      <c r="E181">
        <v>6300</v>
      </c>
      <c r="R181" t="s">
        <v>299</v>
      </c>
      <c r="S181" s="2">
        <f t="shared" si="11"/>
        <v>3031780</v>
      </c>
      <c r="T181" s="2">
        <f t="shared" si="15"/>
        <v>2507500</v>
      </c>
      <c r="U181" s="2">
        <f t="shared" si="15"/>
        <v>1730400</v>
      </c>
      <c r="V181" s="2">
        <f t="shared" si="15"/>
        <v>3263600</v>
      </c>
      <c r="W181" s="2">
        <f t="shared" si="15"/>
        <v>5233900</v>
      </c>
      <c r="X181" s="2">
        <f t="shared" si="15"/>
        <v>2423500</v>
      </c>
      <c r="Y181" s="2" cm="1">
        <f t="array" ref="Y181">_xlfn.XLOOKUP(Y$1&amp;$R181,$C$3:$C$1662&amp;$D$3:$D$1662,$E$3:$E$1662,0,0,1)</f>
        <v>88700</v>
      </c>
      <c r="Z181" s="2" cm="1">
        <f t="array" ref="Z181">_xlfn.XLOOKUP(Z$1&amp;$R181,$C$3:$C$1662&amp;$D$3:$D$1662,$E$3:$E$1662,0,0,1)</f>
        <v>7900</v>
      </c>
      <c r="AA181" s="2" cm="1">
        <f t="array" ref="AA181">_xlfn.XLOOKUP(AA$1&amp;$R181,$C$3:$C$1662&amp;$D$3:$D$1662,$E$3:$E$1662,0,0,1)</f>
        <v>17400</v>
      </c>
      <c r="AB181" s="2" cm="1">
        <f t="array" ref="AB181">_xlfn.XLOOKUP(AB$1&amp;$R181,$C$3:$C$1662&amp;$D$3:$D$1662,$E$3:$E$1662,0,0,1)</f>
        <v>6300</v>
      </c>
      <c r="AC181" s="2" cm="1">
        <f t="array" ref="AC181">_xlfn.XLOOKUP(AC$1&amp;$R181,$C$3:$C$1662&amp;$D$3:$D$1662,$E$3:$E$1662,0,0,1)</f>
        <v>3800</v>
      </c>
    </row>
    <row r="182" spans="3:29" x14ac:dyDescent="0.4">
      <c r="C182" t="s">
        <v>758</v>
      </c>
      <c r="D182" t="s">
        <v>692</v>
      </c>
      <c r="E182">
        <v>3800</v>
      </c>
      <c r="R182" t="s">
        <v>100</v>
      </c>
      <c r="S182" s="2">
        <f t="shared" si="11"/>
        <v>3037560</v>
      </c>
      <c r="T182" s="2">
        <f t="shared" si="15"/>
        <v>2513200</v>
      </c>
      <c r="U182" s="2">
        <f t="shared" si="15"/>
        <v>1734200</v>
      </c>
      <c r="V182" s="2">
        <f t="shared" si="15"/>
        <v>3267500</v>
      </c>
      <c r="W182" s="2">
        <f t="shared" si="15"/>
        <v>5240800</v>
      </c>
      <c r="X182" s="2">
        <f t="shared" si="15"/>
        <v>2432100</v>
      </c>
      <c r="Y182" s="2" cm="1">
        <f t="array" ref="Y182">_xlfn.XLOOKUP(Y$1&amp;$R182,$C$3:$C$1662&amp;$D$3:$D$1662,$E$3:$E$1662,0,0,1)</f>
        <v>5700</v>
      </c>
      <c r="Z182" s="2" cm="1">
        <f t="array" ref="Z182">_xlfn.XLOOKUP(Z$1&amp;$R182,$C$3:$C$1662&amp;$D$3:$D$1662,$E$3:$E$1662,0,0,1)</f>
        <v>3800</v>
      </c>
      <c r="AA182" s="2" cm="1">
        <f t="array" ref="AA182">_xlfn.XLOOKUP(AA$1&amp;$R182,$C$3:$C$1662&amp;$D$3:$D$1662,$E$3:$E$1662,0,0,1)</f>
        <v>3900</v>
      </c>
      <c r="AB182" s="2" cm="1">
        <f t="array" ref="AB182">_xlfn.XLOOKUP(AB$1&amp;$R182,$C$3:$C$1662&amp;$D$3:$D$1662,$E$3:$E$1662,0,0,1)</f>
        <v>6900</v>
      </c>
      <c r="AC182" s="2" cm="1">
        <f t="array" ref="AC182">_xlfn.XLOOKUP(AC$1&amp;$R182,$C$3:$C$1662&amp;$D$3:$D$1662,$E$3:$E$1662,0,0,1)</f>
        <v>8600</v>
      </c>
    </row>
    <row r="183" spans="3:29" x14ac:dyDescent="0.4">
      <c r="C183" t="s">
        <v>758</v>
      </c>
      <c r="D183" t="s">
        <v>693</v>
      </c>
      <c r="E183">
        <v>8600</v>
      </c>
      <c r="R183" t="s">
        <v>300</v>
      </c>
      <c r="S183" s="2">
        <f t="shared" si="11"/>
        <v>3056380</v>
      </c>
      <c r="T183" s="2">
        <f t="shared" si="15"/>
        <v>2532400</v>
      </c>
      <c r="U183" s="2">
        <f t="shared" si="15"/>
        <v>1739900</v>
      </c>
      <c r="V183" s="2">
        <f t="shared" si="15"/>
        <v>3292100</v>
      </c>
      <c r="W183" s="2">
        <f t="shared" si="15"/>
        <v>5275700</v>
      </c>
      <c r="X183" s="2">
        <f t="shared" si="15"/>
        <v>2441800</v>
      </c>
      <c r="Y183" s="2" cm="1">
        <f t="array" ref="Y183">_xlfn.XLOOKUP(Y$1&amp;$R183,$C$3:$C$1662&amp;$D$3:$D$1662,$E$3:$E$1662,0,0,1)</f>
        <v>19200</v>
      </c>
      <c r="Z183" s="2" cm="1">
        <f t="array" ref="Z183">_xlfn.XLOOKUP(Z$1&amp;$R183,$C$3:$C$1662&amp;$D$3:$D$1662,$E$3:$E$1662,0,0,1)</f>
        <v>5700</v>
      </c>
      <c r="AA183" s="2" cm="1">
        <f t="array" ref="AA183">_xlfn.XLOOKUP(AA$1&amp;$R183,$C$3:$C$1662&amp;$D$3:$D$1662,$E$3:$E$1662,0,0,1)</f>
        <v>24600</v>
      </c>
      <c r="AB183" s="2" cm="1">
        <f t="array" ref="AB183">_xlfn.XLOOKUP(AB$1&amp;$R183,$C$3:$C$1662&amp;$D$3:$D$1662,$E$3:$E$1662,0,0,1)</f>
        <v>34900</v>
      </c>
      <c r="AC183" s="2" cm="1">
        <f t="array" ref="AC183">_xlfn.XLOOKUP(AC$1&amp;$R183,$C$3:$C$1662&amp;$D$3:$D$1662,$E$3:$E$1662,0,0,1)</f>
        <v>9700</v>
      </c>
    </row>
    <row r="184" spans="3:29" x14ac:dyDescent="0.4">
      <c r="C184" t="s">
        <v>758</v>
      </c>
      <c r="D184" t="s">
        <v>694</v>
      </c>
      <c r="E184">
        <v>9700</v>
      </c>
      <c r="R184" t="s">
        <v>204</v>
      </c>
      <c r="S184" s="2">
        <f t="shared" si="11"/>
        <v>3068720</v>
      </c>
      <c r="T184" s="2">
        <f t="shared" si="15"/>
        <v>2544300</v>
      </c>
      <c r="U184" s="2">
        <f t="shared" si="15"/>
        <v>1745500</v>
      </c>
      <c r="V184" s="2">
        <f t="shared" si="15"/>
        <v>3304200</v>
      </c>
      <c r="W184" s="2">
        <f t="shared" si="15"/>
        <v>5287000</v>
      </c>
      <c r="X184" s="2">
        <f t="shared" si="15"/>
        <v>2462600</v>
      </c>
      <c r="Y184" s="2" cm="1">
        <f t="array" ref="Y184">_xlfn.XLOOKUP(Y$1&amp;$R184,$C$3:$C$1662&amp;$D$3:$D$1662,$E$3:$E$1662,0,0,1)</f>
        <v>11900</v>
      </c>
      <c r="Z184" s="2" cm="1">
        <f t="array" ref="Z184">_xlfn.XLOOKUP(Z$1&amp;$R184,$C$3:$C$1662&amp;$D$3:$D$1662,$E$3:$E$1662,0,0,1)</f>
        <v>5600</v>
      </c>
      <c r="AA184" s="2" cm="1">
        <f t="array" ref="AA184">_xlfn.XLOOKUP(AA$1&amp;$R184,$C$3:$C$1662&amp;$D$3:$D$1662,$E$3:$E$1662,0,0,1)</f>
        <v>12100</v>
      </c>
      <c r="AB184" s="2" cm="1">
        <f t="array" ref="AB184">_xlfn.XLOOKUP(AB$1&amp;$R184,$C$3:$C$1662&amp;$D$3:$D$1662,$E$3:$E$1662,0,0,1)</f>
        <v>11300</v>
      </c>
      <c r="AC184" s="2" cm="1">
        <f t="array" ref="AC184">_xlfn.XLOOKUP(AC$1&amp;$R184,$C$3:$C$1662&amp;$D$3:$D$1662,$E$3:$E$1662,0,0,1)</f>
        <v>20800</v>
      </c>
    </row>
    <row r="185" spans="3:29" x14ac:dyDescent="0.4">
      <c r="C185" t="s">
        <v>758</v>
      </c>
      <c r="D185" t="s">
        <v>393</v>
      </c>
      <c r="E185">
        <v>20800</v>
      </c>
      <c r="R185" t="s">
        <v>301</v>
      </c>
      <c r="S185" s="2">
        <f t="shared" si="11"/>
        <v>3081500</v>
      </c>
      <c r="T185" s="2">
        <f t="shared" si="15"/>
        <v>2560300</v>
      </c>
      <c r="U185" s="2">
        <f t="shared" si="15"/>
        <v>1751000</v>
      </c>
      <c r="V185" s="2">
        <f t="shared" si="15"/>
        <v>3326200</v>
      </c>
      <c r="W185" s="2">
        <f t="shared" si="15"/>
        <v>5300800</v>
      </c>
      <c r="X185" s="2">
        <f t="shared" si="15"/>
        <v>2469200</v>
      </c>
      <c r="Y185" s="2" cm="1">
        <f t="array" ref="Y185">_xlfn.XLOOKUP(Y$1&amp;$R185,$C$3:$C$1662&amp;$D$3:$D$1662,$E$3:$E$1662,0,0,1)</f>
        <v>16000</v>
      </c>
      <c r="Z185" s="2" cm="1">
        <f t="array" ref="Z185">_xlfn.XLOOKUP(Z$1&amp;$R185,$C$3:$C$1662&amp;$D$3:$D$1662,$E$3:$E$1662,0,0,1)</f>
        <v>5500</v>
      </c>
      <c r="AA185" s="2" cm="1">
        <f t="array" ref="AA185">_xlfn.XLOOKUP(AA$1&amp;$R185,$C$3:$C$1662&amp;$D$3:$D$1662,$E$3:$E$1662,0,0,1)</f>
        <v>22000</v>
      </c>
      <c r="AB185" s="2" cm="1">
        <f t="array" ref="AB185">_xlfn.XLOOKUP(AB$1&amp;$R185,$C$3:$C$1662&amp;$D$3:$D$1662,$E$3:$E$1662,0,0,1)</f>
        <v>13800</v>
      </c>
      <c r="AC185" s="2" cm="1">
        <f t="array" ref="AC185">_xlfn.XLOOKUP(AC$1&amp;$R185,$C$3:$C$1662&amp;$D$3:$D$1662,$E$3:$E$1662,0,0,1)</f>
        <v>6600</v>
      </c>
    </row>
    <row r="186" spans="3:29" x14ac:dyDescent="0.4">
      <c r="C186" t="s">
        <v>758</v>
      </c>
      <c r="D186" t="s">
        <v>394</v>
      </c>
      <c r="E186">
        <v>6600</v>
      </c>
      <c r="R186" t="s">
        <v>201</v>
      </c>
      <c r="S186" s="2">
        <f t="shared" si="11"/>
        <v>3095140</v>
      </c>
      <c r="T186" s="2">
        <f t="shared" si="15"/>
        <v>2563300</v>
      </c>
      <c r="U186" s="2">
        <f t="shared" si="15"/>
        <v>1753600</v>
      </c>
      <c r="V186" s="2">
        <f t="shared" si="15"/>
        <v>3368900</v>
      </c>
      <c r="W186" s="2">
        <f t="shared" si="15"/>
        <v>5303600</v>
      </c>
      <c r="X186" s="2">
        <f t="shared" si="15"/>
        <v>2486300</v>
      </c>
      <c r="Y186" s="2" cm="1">
        <f t="array" ref="Y186">_xlfn.XLOOKUP(Y$1&amp;$R186,$C$3:$C$1662&amp;$D$3:$D$1662,$E$3:$E$1662,0,0,1)</f>
        <v>3000</v>
      </c>
      <c r="Z186" s="2" cm="1">
        <f t="array" ref="Z186">_xlfn.XLOOKUP(Z$1&amp;$R186,$C$3:$C$1662&amp;$D$3:$D$1662,$E$3:$E$1662,0,0,1)</f>
        <v>2600</v>
      </c>
      <c r="AA186" s="2" cm="1">
        <f t="array" ref="AA186">_xlfn.XLOOKUP(AA$1&amp;$R186,$C$3:$C$1662&amp;$D$3:$D$1662,$E$3:$E$1662,0,0,1)</f>
        <v>42700</v>
      </c>
      <c r="AB186" s="2" cm="1">
        <f t="array" ref="AB186">_xlfn.XLOOKUP(AB$1&amp;$R186,$C$3:$C$1662&amp;$D$3:$D$1662,$E$3:$E$1662,0,0,1)</f>
        <v>2800</v>
      </c>
      <c r="AC186" s="2" cm="1">
        <f t="array" ref="AC186">_xlfn.XLOOKUP(AC$1&amp;$R186,$C$3:$C$1662&amp;$D$3:$D$1662,$E$3:$E$1662,0,0,1)</f>
        <v>17100</v>
      </c>
    </row>
    <row r="187" spans="3:29" x14ac:dyDescent="0.4">
      <c r="C187" t="s">
        <v>758</v>
      </c>
      <c r="D187" t="s">
        <v>395</v>
      </c>
      <c r="E187">
        <v>17100</v>
      </c>
      <c r="R187" t="s">
        <v>21</v>
      </c>
      <c r="S187" s="2">
        <f t="shared" si="11"/>
        <v>3103460</v>
      </c>
      <c r="T187" s="2">
        <f t="shared" si="15"/>
        <v>2567100</v>
      </c>
      <c r="U187" s="2">
        <f t="shared" si="15"/>
        <v>1757500</v>
      </c>
      <c r="V187" s="2">
        <f t="shared" si="15"/>
        <v>3387000</v>
      </c>
      <c r="W187" s="2">
        <f t="shared" si="15"/>
        <v>5311700</v>
      </c>
      <c r="X187" s="2">
        <f t="shared" si="15"/>
        <v>2494000</v>
      </c>
      <c r="Y187" s="2" cm="1">
        <f t="array" ref="Y187">_xlfn.XLOOKUP(Y$1&amp;$R187,$C$3:$C$1662&amp;$D$3:$D$1662,$E$3:$E$1662,0,0,1)</f>
        <v>3800</v>
      </c>
      <c r="Z187" s="2" cm="1">
        <f t="array" ref="Z187">_xlfn.XLOOKUP(Z$1&amp;$R187,$C$3:$C$1662&amp;$D$3:$D$1662,$E$3:$E$1662,0,0,1)</f>
        <v>3900</v>
      </c>
      <c r="AA187" s="2" cm="1">
        <f t="array" ref="AA187">_xlfn.XLOOKUP(AA$1&amp;$R187,$C$3:$C$1662&amp;$D$3:$D$1662,$E$3:$E$1662,0,0,1)</f>
        <v>18100</v>
      </c>
      <c r="AB187" s="2" cm="1">
        <f t="array" ref="AB187">_xlfn.XLOOKUP(AB$1&amp;$R187,$C$3:$C$1662&amp;$D$3:$D$1662,$E$3:$E$1662,0,0,1)</f>
        <v>8100</v>
      </c>
      <c r="AC187" s="2" cm="1">
        <f t="array" ref="AC187">_xlfn.XLOOKUP(AC$1&amp;$R187,$C$3:$C$1662&amp;$D$3:$D$1662,$E$3:$E$1662,0,0,1)</f>
        <v>7700</v>
      </c>
    </row>
    <row r="188" spans="3:29" x14ac:dyDescent="0.4">
      <c r="C188" t="s">
        <v>758</v>
      </c>
      <c r="D188" t="s">
        <v>396</v>
      </c>
      <c r="E188">
        <v>7700</v>
      </c>
      <c r="R188" t="s">
        <v>88</v>
      </c>
      <c r="S188" s="2">
        <f t="shared" si="11"/>
        <v>3111800</v>
      </c>
      <c r="T188" s="2">
        <f t="shared" si="15"/>
        <v>2572600</v>
      </c>
      <c r="U188" s="2">
        <f t="shared" si="15"/>
        <v>1762800</v>
      </c>
      <c r="V188" s="2">
        <f t="shared" si="15"/>
        <v>3401300</v>
      </c>
      <c r="W188" s="2">
        <f t="shared" si="15"/>
        <v>5324400</v>
      </c>
      <c r="X188" s="2">
        <f t="shared" si="15"/>
        <v>2497900</v>
      </c>
      <c r="Y188" s="2" cm="1">
        <f t="array" ref="Y188">_xlfn.XLOOKUP(Y$1&amp;$R188,$C$3:$C$1662&amp;$D$3:$D$1662,$E$3:$E$1662,0,0,1)</f>
        <v>5500</v>
      </c>
      <c r="Z188" s="2" cm="1">
        <f t="array" ref="Z188">_xlfn.XLOOKUP(Z$1&amp;$R188,$C$3:$C$1662&amp;$D$3:$D$1662,$E$3:$E$1662,0,0,1)</f>
        <v>5300</v>
      </c>
      <c r="AA188" s="2" cm="1">
        <f t="array" ref="AA188">_xlfn.XLOOKUP(AA$1&amp;$R188,$C$3:$C$1662&amp;$D$3:$D$1662,$E$3:$E$1662,0,0,1)</f>
        <v>14300</v>
      </c>
      <c r="AB188" s="2" cm="1">
        <f t="array" ref="AB188">_xlfn.XLOOKUP(AB$1&amp;$R188,$C$3:$C$1662&amp;$D$3:$D$1662,$E$3:$E$1662,0,0,1)</f>
        <v>12700</v>
      </c>
      <c r="AC188" s="2" cm="1">
        <f t="array" ref="AC188">_xlfn.XLOOKUP(AC$1&amp;$R188,$C$3:$C$1662&amp;$D$3:$D$1662,$E$3:$E$1662,0,0,1)</f>
        <v>3900</v>
      </c>
    </row>
    <row r="189" spans="3:29" x14ac:dyDescent="0.4">
      <c r="C189" t="s">
        <v>758</v>
      </c>
      <c r="D189" t="s">
        <v>397</v>
      </c>
      <c r="E189">
        <v>3900</v>
      </c>
      <c r="R189" t="s">
        <v>119</v>
      </c>
      <c r="S189" s="2">
        <f t="shared" si="11"/>
        <v>3121140</v>
      </c>
      <c r="T189" s="2">
        <f t="shared" si="15"/>
        <v>2581500</v>
      </c>
      <c r="U189" s="2">
        <f t="shared" si="15"/>
        <v>1764100</v>
      </c>
      <c r="V189" s="2">
        <f t="shared" si="15"/>
        <v>3420100</v>
      </c>
      <c r="W189" s="2">
        <f t="shared" si="15"/>
        <v>5333100</v>
      </c>
      <c r="X189" s="2">
        <f t="shared" si="15"/>
        <v>2506900</v>
      </c>
      <c r="Y189" s="2" cm="1">
        <f t="array" ref="Y189">_xlfn.XLOOKUP(Y$1&amp;$R189,$C$3:$C$1662&amp;$D$3:$D$1662,$E$3:$E$1662,0,0,1)</f>
        <v>8900</v>
      </c>
      <c r="Z189" s="2" cm="1">
        <f t="array" ref="Z189">_xlfn.XLOOKUP(Z$1&amp;$R189,$C$3:$C$1662&amp;$D$3:$D$1662,$E$3:$E$1662,0,0,1)</f>
        <v>1300</v>
      </c>
      <c r="AA189" s="2" cm="1">
        <f t="array" ref="AA189">_xlfn.XLOOKUP(AA$1&amp;$R189,$C$3:$C$1662&amp;$D$3:$D$1662,$E$3:$E$1662,0,0,1)</f>
        <v>18800</v>
      </c>
      <c r="AB189" s="2" cm="1">
        <f t="array" ref="AB189">_xlfn.XLOOKUP(AB$1&amp;$R189,$C$3:$C$1662&amp;$D$3:$D$1662,$E$3:$E$1662,0,0,1)</f>
        <v>8700</v>
      </c>
      <c r="AC189" s="2" cm="1">
        <f t="array" ref="AC189">_xlfn.XLOOKUP(AC$1&amp;$R189,$C$3:$C$1662&amp;$D$3:$D$1662,$E$3:$E$1662,0,0,1)</f>
        <v>9000</v>
      </c>
    </row>
    <row r="190" spans="3:29" x14ac:dyDescent="0.4">
      <c r="C190" t="s">
        <v>758</v>
      </c>
      <c r="D190" t="s">
        <v>398</v>
      </c>
      <c r="E190">
        <v>9000</v>
      </c>
      <c r="R190" t="s">
        <v>274</v>
      </c>
      <c r="S190" s="2">
        <f t="shared" si="11"/>
        <v>3129880</v>
      </c>
      <c r="T190" s="2">
        <f t="shared" si="15"/>
        <v>2590900</v>
      </c>
      <c r="U190" s="2">
        <f t="shared" si="15"/>
        <v>1766900</v>
      </c>
      <c r="V190" s="2">
        <f t="shared" si="15"/>
        <v>3431400</v>
      </c>
      <c r="W190" s="2">
        <f t="shared" si="15"/>
        <v>5348400</v>
      </c>
      <c r="X190" s="2">
        <f t="shared" si="15"/>
        <v>2511800</v>
      </c>
      <c r="Y190" s="2" cm="1">
        <f t="array" ref="Y190">_xlfn.XLOOKUP(Y$1&amp;$R190,$C$3:$C$1662&amp;$D$3:$D$1662,$E$3:$E$1662,0,0,1)</f>
        <v>9400</v>
      </c>
      <c r="Z190" s="2" cm="1">
        <f t="array" ref="Z190">_xlfn.XLOOKUP(Z$1&amp;$R190,$C$3:$C$1662&amp;$D$3:$D$1662,$E$3:$E$1662,0,0,1)</f>
        <v>2800</v>
      </c>
      <c r="AA190" s="2" cm="1">
        <f t="array" ref="AA190">_xlfn.XLOOKUP(AA$1&amp;$R190,$C$3:$C$1662&amp;$D$3:$D$1662,$E$3:$E$1662,0,0,1)</f>
        <v>11300</v>
      </c>
      <c r="AB190" s="2" cm="1">
        <f t="array" ref="AB190">_xlfn.XLOOKUP(AB$1&amp;$R190,$C$3:$C$1662&amp;$D$3:$D$1662,$E$3:$E$1662,0,0,1)</f>
        <v>15300</v>
      </c>
      <c r="AC190" s="2" cm="1">
        <f t="array" ref="AC190">_xlfn.XLOOKUP(AC$1&amp;$R190,$C$3:$C$1662&amp;$D$3:$D$1662,$E$3:$E$1662,0,0,1)</f>
        <v>4900</v>
      </c>
    </row>
    <row r="191" spans="3:29" x14ac:dyDescent="0.4">
      <c r="C191" t="s">
        <v>758</v>
      </c>
      <c r="D191" t="s">
        <v>399</v>
      </c>
      <c r="E191">
        <v>4900</v>
      </c>
      <c r="R191" t="s">
        <v>180</v>
      </c>
      <c r="S191" s="2">
        <f t="shared" si="11"/>
        <v>3141380</v>
      </c>
      <c r="T191" s="2">
        <f t="shared" si="15"/>
        <v>2593800</v>
      </c>
      <c r="U191" s="2">
        <f t="shared" si="15"/>
        <v>1771700</v>
      </c>
      <c r="V191" s="2">
        <f t="shared" si="15"/>
        <v>3457200</v>
      </c>
      <c r="W191" s="2">
        <f t="shared" si="15"/>
        <v>5367600</v>
      </c>
      <c r="X191" s="2">
        <f t="shared" si="15"/>
        <v>2516600</v>
      </c>
      <c r="Y191" s="2" cm="1">
        <f t="array" ref="Y191">_xlfn.XLOOKUP(Y$1&amp;$R191,$C$3:$C$1662&amp;$D$3:$D$1662,$E$3:$E$1662,0,0,1)</f>
        <v>2900</v>
      </c>
      <c r="Z191" s="2" cm="1">
        <f t="array" ref="Z191">_xlfn.XLOOKUP(Z$1&amp;$R191,$C$3:$C$1662&amp;$D$3:$D$1662,$E$3:$E$1662,0,0,1)</f>
        <v>4800</v>
      </c>
      <c r="AA191" s="2" cm="1">
        <f t="array" ref="AA191">_xlfn.XLOOKUP(AA$1&amp;$R191,$C$3:$C$1662&amp;$D$3:$D$1662,$E$3:$E$1662,0,0,1)</f>
        <v>25800</v>
      </c>
      <c r="AB191" s="2" cm="1">
        <f t="array" ref="AB191">_xlfn.XLOOKUP(AB$1&amp;$R191,$C$3:$C$1662&amp;$D$3:$D$1662,$E$3:$E$1662,0,0,1)</f>
        <v>19200</v>
      </c>
      <c r="AC191" s="2" cm="1">
        <f t="array" ref="AC191">_xlfn.XLOOKUP(AC$1&amp;$R191,$C$3:$C$1662&amp;$D$3:$D$1662,$E$3:$E$1662,0,0,1)</f>
        <v>4800</v>
      </c>
    </row>
    <row r="192" spans="3:29" x14ac:dyDescent="0.4">
      <c r="C192" t="s">
        <v>758</v>
      </c>
      <c r="D192" t="s">
        <v>400</v>
      </c>
      <c r="E192">
        <v>4800</v>
      </c>
      <c r="R192" t="s">
        <v>76</v>
      </c>
      <c r="S192" s="2">
        <f t="shared" si="11"/>
        <v>3150300</v>
      </c>
      <c r="T192" s="2">
        <f t="shared" si="15"/>
        <v>2602600</v>
      </c>
      <c r="U192" s="2">
        <f t="shared" si="15"/>
        <v>1775000</v>
      </c>
      <c r="V192" s="2">
        <f t="shared" si="15"/>
        <v>3476200</v>
      </c>
      <c r="W192" s="2">
        <f t="shared" si="15"/>
        <v>5375200</v>
      </c>
      <c r="X192" s="2">
        <f t="shared" si="15"/>
        <v>2522500</v>
      </c>
      <c r="Y192" s="2" cm="1">
        <f t="array" ref="Y192">_xlfn.XLOOKUP(Y$1&amp;$R192,$C$3:$C$1662&amp;$D$3:$D$1662,$E$3:$E$1662,0,0,1)</f>
        <v>8800</v>
      </c>
      <c r="Z192" s="2" cm="1">
        <f t="array" ref="Z192">_xlfn.XLOOKUP(Z$1&amp;$R192,$C$3:$C$1662&amp;$D$3:$D$1662,$E$3:$E$1662,0,0,1)</f>
        <v>3300</v>
      </c>
      <c r="AA192" s="2" cm="1">
        <f t="array" ref="AA192">_xlfn.XLOOKUP(AA$1&amp;$R192,$C$3:$C$1662&amp;$D$3:$D$1662,$E$3:$E$1662,0,0,1)</f>
        <v>19000</v>
      </c>
      <c r="AB192" s="2" cm="1">
        <f t="array" ref="AB192">_xlfn.XLOOKUP(AB$1&amp;$R192,$C$3:$C$1662&amp;$D$3:$D$1662,$E$3:$E$1662,0,0,1)</f>
        <v>7600</v>
      </c>
      <c r="AC192" s="2" cm="1">
        <f t="array" ref="AC192">_xlfn.XLOOKUP(AC$1&amp;$R192,$C$3:$C$1662&amp;$D$3:$D$1662,$E$3:$E$1662,0,0,1)</f>
        <v>5900</v>
      </c>
    </row>
    <row r="193" spans="3:29" x14ac:dyDescent="0.4">
      <c r="C193" t="s">
        <v>758</v>
      </c>
      <c r="D193" t="s">
        <v>401</v>
      </c>
      <c r="E193">
        <v>5900</v>
      </c>
      <c r="R193" t="s">
        <v>138</v>
      </c>
      <c r="S193" s="2">
        <f t="shared" si="11"/>
        <v>3160060</v>
      </c>
      <c r="T193" s="2">
        <f t="shared" si="15"/>
        <v>2610900</v>
      </c>
      <c r="U193" s="2">
        <f t="shared" si="15"/>
        <v>1778700</v>
      </c>
      <c r="V193" s="2">
        <f t="shared" si="15"/>
        <v>3495100</v>
      </c>
      <c r="W193" s="2">
        <f t="shared" si="15"/>
        <v>5383300</v>
      </c>
      <c r="X193" s="2">
        <f t="shared" si="15"/>
        <v>2532300</v>
      </c>
      <c r="Y193" s="2" cm="1">
        <f t="array" ref="Y193">_xlfn.XLOOKUP(Y$1&amp;$R193,$C$3:$C$1662&amp;$D$3:$D$1662,$E$3:$E$1662,0,0,1)</f>
        <v>8300</v>
      </c>
      <c r="Z193" s="2" cm="1">
        <f t="array" ref="Z193">_xlfn.XLOOKUP(Z$1&amp;$R193,$C$3:$C$1662&amp;$D$3:$D$1662,$E$3:$E$1662,0,0,1)</f>
        <v>3700</v>
      </c>
      <c r="AA193" s="2" cm="1">
        <f t="array" ref="AA193">_xlfn.XLOOKUP(AA$1&amp;$R193,$C$3:$C$1662&amp;$D$3:$D$1662,$E$3:$E$1662,0,0,1)</f>
        <v>18900</v>
      </c>
      <c r="AB193" s="2" cm="1">
        <f t="array" ref="AB193">_xlfn.XLOOKUP(AB$1&amp;$R193,$C$3:$C$1662&amp;$D$3:$D$1662,$E$3:$E$1662,0,0,1)</f>
        <v>8100</v>
      </c>
      <c r="AC193" s="2" cm="1">
        <f t="array" ref="AC193">_xlfn.XLOOKUP(AC$1&amp;$R193,$C$3:$C$1662&amp;$D$3:$D$1662,$E$3:$E$1662,0,0,1)</f>
        <v>9800</v>
      </c>
    </row>
    <row r="194" spans="3:29" x14ac:dyDescent="0.4">
      <c r="C194" t="s">
        <v>758</v>
      </c>
      <c r="D194" t="s">
        <v>402</v>
      </c>
      <c r="E194">
        <v>9800</v>
      </c>
      <c r="R194" t="s">
        <v>255</v>
      </c>
      <c r="S194" s="2">
        <f t="shared" si="11"/>
        <v>3167320</v>
      </c>
      <c r="T194" s="2">
        <f t="shared" si="15"/>
        <v>2617800</v>
      </c>
      <c r="U194" s="2">
        <f t="shared" si="15"/>
        <v>1782500</v>
      </c>
      <c r="V194" s="2">
        <f t="shared" si="15"/>
        <v>3510800</v>
      </c>
      <c r="W194" s="2">
        <f t="shared" si="15"/>
        <v>5385300</v>
      </c>
      <c r="X194" s="2">
        <f t="shared" si="15"/>
        <v>2540200</v>
      </c>
      <c r="Y194" s="2" cm="1">
        <f t="array" ref="Y194">_xlfn.XLOOKUP(Y$1&amp;$R194,$C$3:$C$1662&amp;$D$3:$D$1662,$E$3:$E$1662,0,0,1)</f>
        <v>6900</v>
      </c>
      <c r="Z194" s="2" cm="1">
        <f t="array" ref="Z194">_xlfn.XLOOKUP(Z$1&amp;$R194,$C$3:$C$1662&amp;$D$3:$D$1662,$E$3:$E$1662,0,0,1)</f>
        <v>3800</v>
      </c>
      <c r="AA194" s="2" cm="1">
        <f t="array" ref="AA194">_xlfn.XLOOKUP(AA$1&amp;$R194,$C$3:$C$1662&amp;$D$3:$D$1662,$E$3:$E$1662,0,0,1)</f>
        <v>15700</v>
      </c>
      <c r="AB194" s="2" cm="1">
        <f t="array" ref="AB194">_xlfn.XLOOKUP(AB$1&amp;$R194,$C$3:$C$1662&amp;$D$3:$D$1662,$E$3:$E$1662,0,0,1)</f>
        <v>2000</v>
      </c>
      <c r="AC194" s="2" cm="1">
        <f t="array" ref="AC194">_xlfn.XLOOKUP(AC$1&amp;$R194,$C$3:$C$1662&amp;$D$3:$D$1662,$E$3:$E$1662,0,0,1)</f>
        <v>7900</v>
      </c>
    </row>
    <row r="195" spans="3:29" x14ac:dyDescent="0.4">
      <c r="C195" t="s">
        <v>758</v>
      </c>
      <c r="D195" t="s">
        <v>403</v>
      </c>
      <c r="E195">
        <v>7900</v>
      </c>
      <c r="R195" t="s">
        <v>106</v>
      </c>
      <c r="S195" s="2">
        <f t="shared" ref="S195:S258" si="16">IFERROR(AVERAGEIFS(T195:X195,T195:X195,"&gt;0"),0)</f>
        <v>3176800</v>
      </c>
      <c r="T195" s="2">
        <f t="shared" si="15"/>
        <v>2623700</v>
      </c>
      <c r="U195" s="2">
        <f t="shared" si="15"/>
        <v>1784800</v>
      </c>
      <c r="V195" s="2">
        <f t="shared" si="15"/>
        <v>3534800</v>
      </c>
      <c r="W195" s="2">
        <f t="shared" si="15"/>
        <v>5395800</v>
      </c>
      <c r="X195" s="2">
        <f t="shared" si="15"/>
        <v>2544900</v>
      </c>
      <c r="Y195" s="2" cm="1">
        <f t="array" ref="Y195">_xlfn.XLOOKUP(Y$1&amp;$R195,$C$3:$C$1662&amp;$D$3:$D$1662,$E$3:$E$1662,0,0,1)</f>
        <v>5900</v>
      </c>
      <c r="Z195" s="2" cm="1">
        <f t="array" ref="Z195">_xlfn.XLOOKUP(Z$1&amp;$R195,$C$3:$C$1662&amp;$D$3:$D$1662,$E$3:$E$1662,0,0,1)</f>
        <v>2300</v>
      </c>
      <c r="AA195" s="2" cm="1">
        <f t="array" ref="AA195">_xlfn.XLOOKUP(AA$1&amp;$R195,$C$3:$C$1662&amp;$D$3:$D$1662,$E$3:$E$1662,0,0,1)</f>
        <v>24000</v>
      </c>
      <c r="AB195" s="2" cm="1">
        <f t="array" ref="AB195">_xlfn.XLOOKUP(AB$1&amp;$R195,$C$3:$C$1662&amp;$D$3:$D$1662,$E$3:$E$1662,0,0,1)</f>
        <v>10500</v>
      </c>
      <c r="AC195" s="2" cm="1">
        <f t="array" ref="AC195">_xlfn.XLOOKUP(AC$1&amp;$R195,$C$3:$C$1662&amp;$D$3:$D$1662,$E$3:$E$1662,0,0,1)</f>
        <v>4700</v>
      </c>
    </row>
    <row r="196" spans="3:29" x14ac:dyDescent="0.4">
      <c r="C196" t="s">
        <v>758</v>
      </c>
      <c r="D196" t="s">
        <v>404</v>
      </c>
      <c r="E196">
        <v>4700</v>
      </c>
      <c r="R196" t="s">
        <v>172</v>
      </c>
      <c r="S196" s="2">
        <f t="shared" si="16"/>
        <v>3188460</v>
      </c>
      <c r="T196" s="2">
        <f t="shared" ref="T196:X211" si="17">T195+Y196</f>
        <v>2640000</v>
      </c>
      <c r="U196" s="2">
        <f t="shared" si="17"/>
        <v>1789700</v>
      </c>
      <c r="V196" s="2">
        <f t="shared" si="17"/>
        <v>3553400</v>
      </c>
      <c r="W196" s="2">
        <f t="shared" si="17"/>
        <v>5409400</v>
      </c>
      <c r="X196" s="2">
        <f t="shared" si="17"/>
        <v>2549800</v>
      </c>
      <c r="Y196" s="2" cm="1">
        <f t="array" ref="Y196">_xlfn.XLOOKUP(Y$1&amp;$R196,$C$3:$C$1662&amp;$D$3:$D$1662,$E$3:$E$1662,0,0,1)</f>
        <v>16300</v>
      </c>
      <c r="Z196" s="2" cm="1">
        <f t="array" ref="Z196">_xlfn.XLOOKUP(Z$1&amp;$R196,$C$3:$C$1662&amp;$D$3:$D$1662,$E$3:$E$1662,0,0,1)</f>
        <v>4900</v>
      </c>
      <c r="AA196" s="2" cm="1">
        <f t="array" ref="AA196">_xlfn.XLOOKUP(AA$1&amp;$R196,$C$3:$C$1662&amp;$D$3:$D$1662,$E$3:$E$1662,0,0,1)</f>
        <v>18600</v>
      </c>
      <c r="AB196" s="2" cm="1">
        <f t="array" ref="AB196">_xlfn.XLOOKUP(AB$1&amp;$R196,$C$3:$C$1662&amp;$D$3:$D$1662,$E$3:$E$1662,0,0,1)</f>
        <v>13600</v>
      </c>
      <c r="AC196" s="2" cm="1">
        <f t="array" ref="AC196">_xlfn.XLOOKUP(AC$1&amp;$R196,$C$3:$C$1662&amp;$D$3:$D$1662,$E$3:$E$1662,0,0,1)</f>
        <v>4900</v>
      </c>
    </row>
    <row r="197" spans="3:29" x14ac:dyDescent="0.4">
      <c r="C197" t="s">
        <v>758</v>
      </c>
      <c r="D197" t="s">
        <v>405</v>
      </c>
      <c r="E197">
        <v>4900</v>
      </c>
      <c r="R197" t="s">
        <v>302</v>
      </c>
      <c r="S197" s="2">
        <f t="shared" si="16"/>
        <v>3196940</v>
      </c>
      <c r="T197" s="2">
        <f t="shared" si="17"/>
        <v>2651800</v>
      </c>
      <c r="U197" s="2">
        <f t="shared" si="17"/>
        <v>1791500</v>
      </c>
      <c r="V197" s="2">
        <f t="shared" si="17"/>
        <v>3564400</v>
      </c>
      <c r="W197" s="2">
        <f t="shared" si="17"/>
        <v>5413600</v>
      </c>
      <c r="X197" s="2">
        <f t="shared" si="17"/>
        <v>2563400</v>
      </c>
      <c r="Y197" s="2" cm="1">
        <f t="array" ref="Y197">_xlfn.XLOOKUP(Y$1&amp;$R197,$C$3:$C$1662&amp;$D$3:$D$1662,$E$3:$E$1662,0,0,1)</f>
        <v>11800</v>
      </c>
      <c r="Z197" s="2" cm="1">
        <f t="array" ref="Z197">_xlfn.XLOOKUP(Z$1&amp;$R197,$C$3:$C$1662&amp;$D$3:$D$1662,$E$3:$E$1662,0,0,1)</f>
        <v>1800</v>
      </c>
      <c r="AA197" s="2" cm="1">
        <f t="array" ref="AA197">_xlfn.XLOOKUP(AA$1&amp;$R197,$C$3:$C$1662&amp;$D$3:$D$1662,$E$3:$E$1662,0,0,1)</f>
        <v>11000</v>
      </c>
      <c r="AB197" s="2" cm="1">
        <f t="array" ref="AB197">_xlfn.XLOOKUP(AB$1&amp;$R197,$C$3:$C$1662&amp;$D$3:$D$1662,$E$3:$E$1662,0,0,1)</f>
        <v>4200</v>
      </c>
      <c r="AC197" s="2" cm="1">
        <f t="array" ref="AC197">_xlfn.XLOOKUP(AC$1&amp;$R197,$C$3:$C$1662&amp;$D$3:$D$1662,$E$3:$E$1662,0,0,1)</f>
        <v>13600</v>
      </c>
    </row>
    <row r="198" spans="3:29" x14ac:dyDescent="0.4">
      <c r="C198" t="s">
        <v>758</v>
      </c>
      <c r="D198" t="s">
        <v>406</v>
      </c>
      <c r="E198">
        <v>13600</v>
      </c>
      <c r="R198" t="s">
        <v>248</v>
      </c>
      <c r="S198" s="2">
        <f t="shared" si="16"/>
        <v>3208440</v>
      </c>
      <c r="T198" s="2">
        <f t="shared" si="17"/>
        <v>2657200</v>
      </c>
      <c r="U198" s="2">
        <f t="shared" si="17"/>
        <v>1799200</v>
      </c>
      <c r="V198" s="2">
        <f t="shared" si="17"/>
        <v>3598200</v>
      </c>
      <c r="W198" s="2">
        <f t="shared" si="17"/>
        <v>5418700</v>
      </c>
      <c r="X198" s="2">
        <f t="shared" si="17"/>
        <v>2568900</v>
      </c>
      <c r="Y198" s="2" cm="1">
        <f t="array" ref="Y198">_xlfn.XLOOKUP(Y$1&amp;$R198,$C$3:$C$1662&amp;$D$3:$D$1662,$E$3:$E$1662,0,0,1)</f>
        <v>5400</v>
      </c>
      <c r="Z198" s="2" cm="1">
        <f t="array" ref="Z198">_xlfn.XLOOKUP(Z$1&amp;$R198,$C$3:$C$1662&amp;$D$3:$D$1662,$E$3:$E$1662,0,0,1)</f>
        <v>7700</v>
      </c>
      <c r="AA198" s="2" cm="1">
        <f t="array" ref="AA198">_xlfn.XLOOKUP(AA$1&amp;$R198,$C$3:$C$1662&amp;$D$3:$D$1662,$E$3:$E$1662,0,0,1)</f>
        <v>33800</v>
      </c>
      <c r="AB198" s="2" cm="1">
        <f t="array" ref="AB198">_xlfn.XLOOKUP(AB$1&amp;$R198,$C$3:$C$1662&amp;$D$3:$D$1662,$E$3:$E$1662,0,0,1)</f>
        <v>5100</v>
      </c>
      <c r="AC198" s="2" cm="1">
        <f t="array" ref="AC198">_xlfn.XLOOKUP(AC$1&amp;$R198,$C$3:$C$1662&amp;$D$3:$D$1662,$E$3:$E$1662,0,0,1)</f>
        <v>5500</v>
      </c>
    </row>
    <row r="199" spans="3:29" x14ac:dyDescent="0.4">
      <c r="C199" t="s">
        <v>758</v>
      </c>
      <c r="D199" t="s">
        <v>407</v>
      </c>
      <c r="E199">
        <v>5500</v>
      </c>
      <c r="R199" t="s">
        <v>285</v>
      </c>
      <c r="S199" s="2">
        <f t="shared" si="16"/>
        <v>3216520</v>
      </c>
      <c r="T199" s="2">
        <f t="shared" si="17"/>
        <v>2661800</v>
      </c>
      <c r="U199" s="2">
        <f t="shared" si="17"/>
        <v>1800000</v>
      </c>
      <c r="V199" s="2">
        <f t="shared" si="17"/>
        <v>3614000</v>
      </c>
      <c r="W199" s="2">
        <f t="shared" si="17"/>
        <v>5434500</v>
      </c>
      <c r="X199" s="2">
        <f t="shared" si="17"/>
        <v>2572300</v>
      </c>
      <c r="Y199" s="2" cm="1">
        <f t="array" ref="Y199">_xlfn.XLOOKUP(Y$1&amp;$R199,$C$3:$C$1662&amp;$D$3:$D$1662,$E$3:$E$1662,0,0,1)</f>
        <v>4600</v>
      </c>
      <c r="Z199" s="2" cm="1">
        <f t="array" ref="Z199">_xlfn.XLOOKUP(Z$1&amp;$R199,$C$3:$C$1662&amp;$D$3:$D$1662,$E$3:$E$1662,0,0,1)</f>
        <v>800</v>
      </c>
      <c r="AA199" s="2" cm="1">
        <f t="array" ref="AA199">_xlfn.XLOOKUP(AA$1&amp;$R199,$C$3:$C$1662&amp;$D$3:$D$1662,$E$3:$E$1662,0,0,1)</f>
        <v>15800</v>
      </c>
      <c r="AB199" s="2" cm="1">
        <f t="array" ref="AB199">_xlfn.XLOOKUP(AB$1&amp;$R199,$C$3:$C$1662&amp;$D$3:$D$1662,$E$3:$E$1662,0,0,1)</f>
        <v>15800</v>
      </c>
      <c r="AC199" s="2" cm="1">
        <f t="array" ref="AC199">_xlfn.XLOOKUP(AC$1&amp;$R199,$C$3:$C$1662&amp;$D$3:$D$1662,$E$3:$E$1662,0,0,1)</f>
        <v>3400</v>
      </c>
    </row>
    <row r="200" spans="3:29" x14ac:dyDescent="0.4">
      <c r="C200" t="s">
        <v>758</v>
      </c>
      <c r="D200" t="s">
        <v>408</v>
      </c>
      <c r="E200">
        <v>3400</v>
      </c>
      <c r="R200" t="s">
        <v>121</v>
      </c>
      <c r="S200" s="2">
        <f t="shared" si="16"/>
        <v>3222840</v>
      </c>
      <c r="T200" s="2">
        <f t="shared" si="17"/>
        <v>2663800</v>
      </c>
      <c r="U200" s="2">
        <f t="shared" si="17"/>
        <v>1804200</v>
      </c>
      <c r="V200" s="2">
        <f t="shared" si="17"/>
        <v>3627900</v>
      </c>
      <c r="W200" s="2">
        <f t="shared" si="17"/>
        <v>5442200</v>
      </c>
      <c r="X200" s="2">
        <f t="shared" si="17"/>
        <v>2576100</v>
      </c>
      <c r="Y200" s="2" cm="1">
        <f t="array" ref="Y200">_xlfn.XLOOKUP(Y$1&amp;$R200,$C$3:$C$1662&amp;$D$3:$D$1662,$E$3:$E$1662,0,0,1)</f>
        <v>2000</v>
      </c>
      <c r="Z200" s="2" cm="1">
        <f t="array" ref="Z200">_xlfn.XLOOKUP(Z$1&amp;$R200,$C$3:$C$1662&amp;$D$3:$D$1662,$E$3:$E$1662,0,0,1)</f>
        <v>4200</v>
      </c>
      <c r="AA200" s="2" cm="1">
        <f t="array" ref="AA200">_xlfn.XLOOKUP(AA$1&amp;$R200,$C$3:$C$1662&amp;$D$3:$D$1662,$E$3:$E$1662,0,0,1)</f>
        <v>13900</v>
      </c>
      <c r="AB200" s="2" cm="1">
        <f t="array" ref="AB200">_xlfn.XLOOKUP(AB$1&amp;$R200,$C$3:$C$1662&amp;$D$3:$D$1662,$E$3:$E$1662,0,0,1)</f>
        <v>7700</v>
      </c>
      <c r="AC200" s="2" cm="1">
        <f t="array" ref="AC200">_xlfn.XLOOKUP(AC$1&amp;$R200,$C$3:$C$1662&amp;$D$3:$D$1662,$E$3:$E$1662,0,0,1)</f>
        <v>3800</v>
      </c>
    </row>
    <row r="201" spans="3:29" x14ac:dyDescent="0.4">
      <c r="C201" t="s">
        <v>758</v>
      </c>
      <c r="D201" t="s">
        <v>409</v>
      </c>
      <c r="E201">
        <v>3800</v>
      </c>
      <c r="R201" t="s">
        <v>273</v>
      </c>
      <c r="S201" s="2">
        <f t="shared" si="16"/>
        <v>3231860</v>
      </c>
      <c r="T201" s="2">
        <f t="shared" si="17"/>
        <v>2669200</v>
      </c>
      <c r="U201" s="2">
        <f t="shared" si="17"/>
        <v>1811100</v>
      </c>
      <c r="V201" s="2">
        <f t="shared" si="17"/>
        <v>3647200</v>
      </c>
      <c r="W201" s="2">
        <f t="shared" si="17"/>
        <v>5454000</v>
      </c>
      <c r="X201" s="2">
        <f t="shared" si="17"/>
        <v>2577800</v>
      </c>
      <c r="Y201" s="2" cm="1">
        <f t="array" ref="Y201">_xlfn.XLOOKUP(Y$1&amp;$R201,$C$3:$C$1662&amp;$D$3:$D$1662,$E$3:$E$1662,0,0,1)</f>
        <v>5400</v>
      </c>
      <c r="Z201" s="2" cm="1">
        <f t="array" ref="Z201">_xlfn.XLOOKUP(Z$1&amp;$R201,$C$3:$C$1662&amp;$D$3:$D$1662,$E$3:$E$1662,0,0,1)</f>
        <v>6900</v>
      </c>
      <c r="AA201" s="2" cm="1">
        <f t="array" ref="AA201">_xlfn.XLOOKUP(AA$1&amp;$R201,$C$3:$C$1662&amp;$D$3:$D$1662,$E$3:$E$1662,0,0,1)</f>
        <v>19300</v>
      </c>
      <c r="AB201" s="2" cm="1">
        <f t="array" ref="AB201">_xlfn.XLOOKUP(AB$1&amp;$R201,$C$3:$C$1662&amp;$D$3:$D$1662,$E$3:$E$1662,0,0,1)</f>
        <v>11800</v>
      </c>
      <c r="AC201" s="2" cm="1">
        <f t="array" ref="AC201">_xlfn.XLOOKUP(AC$1&amp;$R201,$C$3:$C$1662&amp;$D$3:$D$1662,$E$3:$E$1662,0,0,1)</f>
        <v>1700</v>
      </c>
    </row>
    <row r="202" spans="3:29" x14ac:dyDescent="0.4">
      <c r="C202" t="s">
        <v>758</v>
      </c>
      <c r="D202" t="s">
        <v>410</v>
      </c>
      <c r="E202">
        <v>1700</v>
      </c>
      <c r="R202" t="s">
        <v>247</v>
      </c>
      <c r="S202" s="2">
        <f t="shared" si="16"/>
        <v>3247920</v>
      </c>
      <c r="T202" s="2">
        <f t="shared" si="17"/>
        <v>2678100</v>
      </c>
      <c r="U202" s="2">
        <f t="shared" si="17"/>
        <v>1816700</v>
      </c>
      <c r="V202" s="2">
        <f t="shared" si="17"/>
        <v>3669300</v>
      </c>
      <c r="W202" s="2">
        <f t="shared" si="17"/>
        <v>5463000</v>
      </c>
      <c r="X202" s="2">
        <f t="shared" si="17"/>
        <v>2612500</v>
      </c>
      <c r="Y202" s="2" cm="1">
        <f t="array" ref="Y202">_xlfn.XLOOKUP(Y$1&amp;$R202,$C$3:$C$1662&amp;$D$3:$D$1662,$E$3:$E$1662,0,0,1)</f>
        <v>8900</v>
      </c>
      <c r="Z202" s="2" cm="1">
        <f t="array" ref="Z202">_xlfn.XLOOKUP(Z$1&amp;$R202,$C$3:$C$1662&amp;$D$3:$D$1662,$E$3:$E$1662,0,0,1)</f>
        <v>5600</v>
      </c>
      <c r="AA202" s="2" cm="1">
        <f t="array" ref="AA202">_xlfn.XLOOKUP(AA$1&amp;$R202,$C$3:$C$1662&amp;$D$3:$D$1662,$E$3:$E$1662,0,0,1)</f>
        <v>22100</v>
      </c>
      <c r="AB202" s="2" cm="1">
        <f t="array" ref="AB202">_xlfn.XLOOKUP(AB$1&amp;$R202,$C$3:$C$1662&amp;$D$3:$D$1662,$E$3:$E$1662,0,0,1)</f>
        <v>9000</v>
      </c>
      <c r="AC202" s="2" cm="1">
        <f t="array" ref="AC202">_xlfn.XLOOKUP(AC$1&amp;$R202,$C$3:$C$1662&amp;$D$3:$D$1662,$E$3:$E$1662,0,0,1)</f>
        <v>34700</v>
      </c>
    </row>
    <row r="203" spans="3:29" x14ac:dyDescent="0.4">
      <c r="C203" t="s">
        <v>758</v>
      </c>
      <c r="D203" t="s">
        <v>411</v>
      </c>
      <c r="E203">
        <v>34700</v>
      </c>
      <c r="R203" t="s">
        <v>269</v>
      </c>
      <c r="S203" s="2">
        <f t="shared" si="16"/>
        <v>3256880</v>
      </c>
      <c r="T203" s="2">
        <f t="shared" si="17"/>
        <v>2684000</v>
      </c>
      <c r="U203" s="2">
        <f t="shared" si="17"/>
        <v>1819600</v>
      </c>
      <c r="V203" s="2">
        <f t="shared" si="17"/>
        <v>3684600</v>
      </c>
      <c r="W203" s="2">
        <f t="shared" si="17"/>
        <v>5476700</v>
      </c>
      <c r="X203" s="2">
        <f t="shared" si="17"/>
        <v>2619500</v>
      </c>
      <c r="Y203" s="2" cm="1">
        <f t="array" ref="Y203">_xlfn.XLOOKUP(Y$1&amp;$R203,$C$3:$C$1662&amp;$D$3:$D$1662,$E$3:$E$1662,0,0,1)</f>
        <v>5900</v>
      </c>
      <c r="Z203" s="2" cm="1">
        <f t="array" ref="Z203">_xlfn.XLOOKUP(Z$1&amp;$R203,$C$3:$C$1662&amp;$D$3:$D$1662,$E$3:$E$1662,0,0,1)</f>
        <v>2900</v>
      </c>
      <c r="AA203" s="2" cm="1">
        <f t="array" ref="AA203">_xlfn.XLOOKUP(AA$1&amp;$R203,$C$3:$C$1662&amp;$D$3:$D$1662,$E$3:$E$1662,0,0,1)</f>
        <v>15300</v>
      </c>
      <c r="AB203" s="2" cm="1">
        <f t="array" ref="AB203">_xlfn.XLOOKUP(AB$1&amp;$R203,$C$3:$C$1662&amp;$D$3:$D$1662,$E$3:$E$1662,0,0,1)</f>
        <v>13700</v>
      </c>
      <c r="AC203" s="2" cm="1">
        <f t="array" ref="AC203">_xlfn.XLOOKUP(AC$1&amp;$R203,$C$3:$C$1662&amp;$D$3:$D$1662,$E$3:$E$1662,0,0,1)</f>
        <v>7000</v>
      </c>
    </row>
    <row r="204" spans="3:29" x14ac:dyDescent="0.4">
      <c r="C204" t="s">
        <v>758</v>
      </c>
      <c r="D204" t="s">
        <v>412</v>
      </c>
      <c r="E204">
        <v>7000</v>
      </c>
      <c r="R204" t="s">
        <v>303</v>
      </c>
      <c r="S204" s="2">
        <f t="shared" si="16"/>
        <v>3266080</v>
      </c>
      <c r="T204" s="2">
        <f t="shared" si="17"/>
        <v>2693700</v>
      </c>
      <c r="U204" s="2">
        <f t="shared" si="17"/>
        <v>1826000</v>
      </c>
      <c r="V204" s="2">
        <f t="shared" si="17"/>
        <v>3688500</v>
      </c>
      <c r="W204" s="2">
        <f t="shared" si="17"/>
        <v>5495600</v>
      </c>
      <c r="X204" s="2">
        <f t="shared" si="17"/>
        <v>2626600</v>
      </c>
      <c r="Y204" s="2" cm="1">
        <f t="array" ref="Y204">_xlfn.XLOOKUP(Y$1&amp;$R204,$C$3:$C$1662&amp;$D$3:$D$1662,$E$3:$E$1662,0,0,1)</f>
        <v>9700</v>
      </c>
      <c r="Z204" s="2" cm="1">
        <f t="array" ref="Z204">_xlfn.XLOOKUP(Z$1&amp;$R204,$C$3:$C$1662&amp;$D$3:$D$1662,$E$3:$E$1662,0,0,1)</f>
        <v>6400</v>
      </c>
      <c r="AA204" s="2" cm="1">
        <f t="array" ref="AA204">_xlfn.XLOOKUP(AA$1&amp;$R204,$C$3:$C$1662&amp;$D$3:$D$1662,$E$3:$E$1662,0,0,1)</f>
        <v>3900</v>
      </c>
      <c r="AB204" s="2" cm="1">
        <f t="array" ref="AB204">_xlfn.XLOOKUP(AB$1&amp;$R204,$C$3:$C$1662&amp;$D$3:$D$1662,$E$3:$E$1662,0,0,1)</f>
        <v>18900</v>
      </c>
      <c r="AC204" s="2" cm="1">
        <f t="array" ref="AC204">_xlfn.XLOOKUP(AC$1&amp;$R204,$C$3:$C$1662&amp;$D$3:$D$1662,$E$3:$E$1662,0,0,1)</f>
        <v>7100</v>
      </c>
    </row>
    <row r="205" spans="3:29" x14ac:dyDescent="0.4">
      <c r="C205" t="s">
        <v>758</v>
      </c>
      <c r="D205" t="s">
        <v>413</v>
      </c>
      <c r="E205">
        <v>7100</v>
      </c>
      <c r="R205" t="s">
        <v>210</v>
      </c>
      <c r="S205" s="2">
        <f t="shared" si="16"/>
        <v>3274780</v>
      </c>
      <c r="T205" s="2">
        <f t="shared" si="17"/>
        <v>2698000</v>
      </c>
      <c r="U205" s="2">
        <f t="shared" si="17"/>
        <v>1831500</v>
      </c>
      <c r="V205" s="2">
        <f t="shared" si="17"/>
        <v>3709700</v>
      </c>
      <c r="W205" s="2">
        <f t="shared" si="17"/>
        <v>5502700</v>
      </c>
      <c r="X205" s="2">
        <f t="shared" si="17"/>
        <v>2632000</v>
      </c>
      <c r="Y205" s="2" cm="1">
        <f t="array" ref="Y205">_xlfn.XLOOKUP(Y$1&amp;$R205,$C$3:$C$1662&amp;$D$3:$D$1662,$E$3:$E$1662,0,0,1)</f>
        <v>4300</v>
      </c>
      <c r="Z205" s="2" cm="1">
        <f t="array" ref="Z205">_xlfn.XLOOKUP(Z$1&amp;$R205,$C$3:$C$1662&amp;$D$3:$D$1662,$E$3:$E$1662,0,0,1)</f>
        <v>5500</v>
      </c>
      <c r="AA205" s="2" cm="1">
        <f t="array" ref="AA205">_xlfn.XLOOKUP(AA$1&amp;$R205,$C$3:$C$1662&amp;$D$3:$D$1662,$E$3:$E$1662,0,0,1)</f>
        <v>21200</v>
      </c>
      <c r="AB205" s="2" cm="1">
        <f t="array" ref="AB205">_xlfn.XLOOKUP(AB$1&amp;$R205,$C$3:$C$1662&amp;$D$3:$D$1662,$E$3:$E$1662,0,0,1)</f>
        <v>7100</v>
      </c>
      <c r="AC205" s="2" cm="1">
        <f t="array" ref="AC205">_xlfn.XLOOKUP(AC$1&amp;$R205,$C$3:$C$1662&amp;$D$3:$D$1662,$E$3:$E$1662,0,0,1)</f>
        <v>5400</v>
      </c>
    </row>
    <row r="206" spans="3:29" x14ac:dyDescent="0.4">
      <c r="C206" t="s">
        <v>758</v>
      </c>
      <c r="D206" t="s">
        <v>414</v>
      </c>
      <c r="E206">
        <v>5400</v>
      </c>
      <c r="R206" t="s">
        <v>158</v>
      </c>
      <c r="S206" s="2">
        <f t="shared" si="16"/>
        <v>3280620</v>
      </c>
      <c r="T206" s="2">
        <f t="shared" si="17"/>
        <v>2704300</v>
      </c>
      <c r="U206" s="2">
        <f t="shared" si="17"/>
        <v>1832700</v>
      </c>
      <c r="V206" s="2">
        <f t="shared" si="17"/>
        <v>3714400</v>
      </c>
      <c r="W206" s="2">
        <f t="shared" si="17"/>
        <v>5517200</v>
      </c>
      <c r="X206" s="2">
        <f t="shared" si="17"/>
        <v>2634500</v>
      </c>
      <c r="Y206" s="2" cm="1">
        <f t="array" ref="Y206">_xlfn.XLOOKUP(Y$1&amp;$R206,$C$3:$C$1662&amp;$D$3:$D$1662,$E$3:$E$1662,0,0,1)</f>
        <v>6300</v>
      </c>
      <c r="Z206" s="2" cm="1">
        <f t="array" ref="Z206">_xlfn.XLOOKUP(Z$1&amp;$R206,$C$3:$C$1662&amp;$D$3:$D$1662,$E$3:$E$1662,0,0,1)</f>
        <v>1200</v>
      </c>
      <c r="AA206" s="2" cm="1">
        <f t="array" ref="AA206">_xlfn.XLOOKUP(AA$1&amp;$R206,$C$3:$C$1662&amp;$D$3:$D$1662,$E$3:$E$1662,0,0,1)</f>
        <v>4700</v>
      </c>
      <c r="AB206" s="2" cm="1">
        <f t="array" ref="AB206">_xlfn.XLOOKUP(AB$1&amp;$R206,$C$3:$C$1662&amp;$D$3:$D$1662,$E$3:$E$1662,0,0,1)</f>
        <v>14500</v>
      </c>
      <c r="AC206" s="2" cm="1">
        <f t="array" ref="AC206">_xlfn.XLOOKUP(AC$1&amp;$R206,$C$3:$C$1662&amp;$D$3:$D$1662,$E$3:$E$1662,0,0,1)</f>
        <v>2500</v>
      </c>
    </row>
    <row r="207" spans="3:29" x14ac:dyDescent="0.4">
      <c r="C207" t="s">
        <v>758</v>
      </c>
      <c r="D207" t="s">
        <v>415</v>
      </c>
      <c r="E207">
        <v>2500</v>
      </c>
      <c r="R207" t="s">
        <v>102</v>
      </c>
      <c r="S207" s="2">
        <f t="shared" si="16"/>
        <v>3287540</v>
      </c>
      <c r="T207" s="2">
        <f t="shared" si="17"/>
        <v>2706900</v>
      </c>
      <c r="U207" s="2">
        <f t="shared" si="17"/>
        <v>1834300</v>
      </c>
      <c r="V207" s="2">
        <f t="shared" si="17"/>
        <v>3720100</v>
      </c>
      <c r="W207" s="2">
        <f t="shared" si="17"/>
        <v>5534600</v>
      </c>
      <c r="X207" s="2">
        <f t="shared" si="17"/>
        <v>2641800</v>
      </c>
      <c r="Y207" s="2" cm="1">
        <f t="array" ref="Y207">_xlfn.XLOOKUP(Y$1&amp;$R207,$C$3:$C$1662&amp;$D$3:$D$1662,$E$3:$E$1662,0,0,1)</f>
        <v>2600</v>
      </c>
      <c r="Z207" s="2" cm="1">
        <f t="array" ref="Z207">_xlfn.XLOOKUP(Z$1&amp;$R207,$C$3:$C$1662&amp;$D$3:$D$1662,$E$3:$E$1662,0,0,1)</f>
        <v>1600</v>
      </c>
      <c r="AA207" s="2" cm="1">
        <f t="array" ref="AA207">_xlfn.XLOOKUP(AA$1&amp;$R207,$C$3:$C$1662&amp;$D$3:$D$1662,$E$3:$E$1662,0,0,1)</f>
        <v>5700</v>
      </c>
      <c r="AB207" s="2" cm="1">
        <f t="array" ref="AB207">_xlfn.XLOOKUP(AB$1&amp;$R207,$C$3:$C$1662&amp;$D$3:$D$1662,$E$3:$E$1662,0,0,1)</f>
        <v>17400</v>
      </c>
      <c r="AC207" s="2" cm="1">
        <f t="array" ref="AC207">_xlfn.XLOOKUP(AC$1&amp;$R207,$C$3:$C$1662&amp;$D$3:$D$1662,$E$3:$E$1662,0,0,1)</f>
        <v>7300</v>
      </c>
    </row>
    <row r="208" spans="3:29" x14ac:dyDescent="0.4">
      <c r="C208" t="s">
        <v>758</v>
      </c>
      <c r="D208" t="s">
        <v>416</v>
      </c>
      <c r="E208">
        <v>7300</v>
      </c>
      <c r="R208" t="s">
        <v>225</v>
      </c>
      <c r="S208" s="2">
        <f t="shared" si="16"/>
        <v>3294400</v>
      </c>
      <c r="T208" s="2">
        <f t="shared" si="17"/>
        <v>2710800</v>
      </c>
      <c r="U208" s="2">
        <f t="shared" si="17"/>
        <v>1839900</v>
      </c>
      <c r="V208" s="2">
        <f t="shared" si="17"/>
        <v>3728900</v>
      </c>
      <c r="W208" s="2">
        <f t="shared" si="17"/>
        <v>5544200</v>
      </c>
      <c r="X208" s="2">
        <f t="shared" si="17"/>
        <v>2648200</v>
      </c>
      <c r="Y208" s="2" cm="1">
        <f t="array" ref="Y208">_xlfn.XLOOKUP(Y$1&amp;$R208,$C$3:$C$1662&amp;$D$3:$D$1662,$E$3:$E$1662,0,0,1)</f>
        <v>3900</v>
      </c>
      <c r="Z208" s="2" cm="1">
        <f t="array" ref="Z208">_xlfn.XLOOKUP(Z$1&amp;$R208,$C$3:$C$1662&amp;$D$3:$D$1662,$E$3:$E$1662,0,0,1)</f>
        <v>5600</v>
      </c>
      <c r="AA208" s="2" cm="1">
        <f t="array" ref="AA208">_xlfn.XLOOKUP(AA$1&amp;$R208,$C$3:$C$1662&amp;$D$3:$D$1662,$E$3:$E$1662,0,0,1)</f>
        <v>8800</v>
      </c>
      <c r="AB208" s="2" cm="1">
        <f t="array" ref="AB208">_xlfn.XLOOKUP(AB$1&amp;$R208,$C$3:$C$1662&amp;$D$3:$D$1662,$E$3:$E$1662,0,0,1)</f>
        <v>9600</v>
      </c>
      <c r="AC208" s="2" cm="1">
        <f t="array" ref="AC208">_xlfn.XLOOKUP(AC$1&amp;$R208,$C$3:$C$1662&amp;$D$3:$D$1662,$E$3:$E$1662,0,0,1)</f>
        <v>6400</v>
      </c>
    </row>
    <row r="209" spans="3:29" x14ac:dyDescent="0.4">
      <c r="C209" t="s">
        <v>758</v>
      </c>
      <c r="D209" t="s">
        <v>417</v>
      </c>
      <c r="E209">
        <v>6400</v>
      </c>
      <c r="R209" t="s">
        <v>97</v>
      </c>
      <c r="S209" s="2">
        <f t="shared" si="16"/>
        <v>3314340</v>
      </c>
      <c r="T209" s="2">
        <f t="shared" si="17"/>
        <v>2718000</v>
      </c>
      <c r="U209" s="2">
        <f t="shared" si="17"/>
        <v>1841500</v>
      </c>
      <c r="V209" s="2">
        <f t="shared" si="17"/>
        <v>3804700</v>
      </c>
      <c r="W209" s="2">
        <f t="shared" si="17"/>
        <v>5555100</v>
      </c>
      <c r="X209" s="2">
        <f t="shared" si="17"/>
        <v>2652400</v>
      </c>
      <c r="Y209" s="2" cm="1">
        <f t="array" ref="Y209">_xlfn.XLOOKUP(Y$1&amp;$R209,$C$3:$C$1662&amp;$D$3:$D$1662,$E$3:$E$1662,0,0,1)</f>
        <v>7200</v>
      </c>
      <c r="Z209" s="2" cm="1">
        <f t="array" ref="Z209">_xlfn.XLOOKUP(Z$1&amp;$R209,$C$3:$C$1662&amp;$D$3:$D$1662,$E$3:$E$1662,0,0,1)</f>
        <v>1600</v>
      </c>
      <c r="AA209" s="2" cm="1">
        <f t="array" ref="AA209">_xlfn.XLOOKUP(AA$1&amp;$R209,$C$3:$C$1662&amp;$D$3:$D$1662,$E$3:$E$1662,0,0,1)</f>
        <v>75800</v>
      </c>
      <c r="AB209" s="2" cm="1">
        <f t="array" ref="AB209">_xlfn.XLOOKUP(AB$1&amp;$R209,$C$3:$C$1662&amp;$D$3:$D$1662,$E$3:$E$1662,0,0,1)</f>
        <v>10900</v>
      </c>
      <c r="AC209" s="2" cm="1">
        <f t="array" ref="AC209">_xlfn.XLOOKUP(AC$1&amp;$R209,$C$3:$C$1662&amp;$D$3:$D$1662,$E$3:$E$1662,0,0,1)</f>
        <v>4200</v>
      </c>
    </row>
    <row r="210" spans="3:29" x14ac:dyDescent="0.4">
      <c r="C210" t="s">
        <v>758</v>
      </c>
      <c r="D210" t="s">
        <v>418</v>
      </c>
      <c r="E210">
        <v>4200</v>
      </c>
      <c r="R210" t="s">
        <v>65</v>
      </c>
      <c r="S210" s="2">
        <f t="shared" si="16"/>
        <v>3324260</v>
      </c>
      <c r="T210" s="2">
        <f t="shared" si="17"/>
        <v>2723900</v>
      </c>
      <c r="U210" s="2">
        <f t="shared" si="17"/>
        <v>1844200</v>
      </c>
      <c r="V210" s="2">
        <f t="shared" si="17"/>
        <v>3816400</v>
      </c>
      <c r="W210" s="2">
        <f t="shared" si="17"/>
        <v>5579000</v>
      </c>
      <c r="X210" s="2">
        <f t="shared" si="17"/>
        <v>2657800</v>
      </c>
      <c r="Y210" s="2" cm="1">
        <f t="array" ref="Y210">_xlfn.XLOOKUP(Y$1&amp;$R210,$C$3:$C$1662&amp;$D$3:$D$1662,$E$3:$E$1662,0,0,1)</f>
        <v>5900</v>
      </c>
      <c r="Z210" s="2" cm="1">
        <f t="array" ref="Z210">_xlfn.XLOOKUP(Z$1&amp;$R210,$C$3:$C$1662&amp;$D$3:$D$1662,$E$3:$E$1662,0,0,1)</f>
        <v>2700</v>
      </c>
      <c r="AA210" s="2" cm="1">
        <f t="array" ref="AA210">_xlfn.XLOOKUP(AA$1&amp;$R210,$C$3:$C$1662&amp;$D$3:$D$1662,$E$3:$E$1662,0,0,1)</f>
        <v>11700</v>
      </c>
      <c r="AB210" s="2" cm="1">
        <f t="array" ref="AB210">_xlfn.XLOOKUP(AB$1&amp;$R210,$C$3:$C$1662&amp;$D$3:$D$1662,$E$3:$E$1662,0,0,1)</f>
        <v>23900</v>
      </c>
      <c r="AC210" s="2" cm="1">
        <f t="array" ref="AC210">_xlfn.XLOOKUP(AC$1&amp;$R210,$C$3:$C$1662&amp;$D$3:$D$1662,$E$3:$E$1662,0,0,1)</f>
        <v>5400</v>
      </c>
    </row>
    <row r="211" spans="3:29" x14ac:dyDescent="0.4">
      <c r="C211" t="s">
        <v>758</v>
      </c>
      <c r="D211" t="s">
        <v>419</v>
      </c>
      <c r="E211">
        <v>5400</v>
      </c>
      <c r="R211" t="s">
        <v>163</v>
      </c>
      <c r="S211" s="2">
        <f t="shared" si="16"/>
        <v>3332000</v>
      </c>
      <c r="T211" s="2">
        <f t="shared" si="17"/>
        <v>2729500</v>
      </c>
      <c r="U211" s="2">
        <f t="shared" si="17"/>
        <v>1845800</v>
      </c>
      <c r="V211" s="2">
        <f t="shared" si="17"/>
        <v>3831500</v>
      </c>
      <c r="W211" s="2">
        <f t="shared" si="17"/>
        <v>5590300</v>
      </c>
      <c r="X211" s="2">
        <f t="shared" si="17"/>
        <v>2662900</v>
      </c>
      <c r="Y211" s="2" cm="1">
        <f t="array" ref="Y211">_xlfn.XLOOKUP(Y$1&amp;$R211,$C$3:$C$1662&amp;$D$3:$D$1662,$E$3:$E$1662,0,0,1)</f>
        <v>5600</v>
      </c>
      <c r="Z211" s="2" cm="1">
        <f t="array" ref="Z211">_xlfn.XLOOKUP(Z$1&amp;$R211,$C$3:$C$1662&amp;$D$3:$D$1662,$E$3:$E$1662,0,0,1)</f>
        <v>1600</v>
      </c>
      <c r="AA211" s="2" cm="1">
        <f t="array" ref="AA211">_xlfn.XLOOKUP(AA$1&amp;$R211,$C$3:$C$1662&amp;$D$3:$D$1662,$E$3:$E$1662,0,0,1)</f>
        <v>15100</v>
      </c>
      <c r="AB211" s="2" cm="1">
        <f t="array" ref="AB211">_xlfn.XLOOKUP(AB$1&amp;$R211,$C$3:$C$1662&amp;$D$3:$D$1662,$E$3:$E$1662,0,0,1)</f>
        <v>11300</v>
      </c>
      <c r="AC211" s="2" cm="1">
        <f t="array" ref="AC211">_xlfn.XLOOKUP(AC$1&amp;$R211,$C$3:$C$1662&amp;$D$3:$D$1662,$E$3:$E$1662,0,0,1)</f>
        <v>5100</v>
      </c>
    </row>
    <row r="212" spans="3:29" x14ac:dyDescent="0.4">
      <c r="C212" t="s">
        <v>758</v>
      </c>
      <c r="D212" t="s">
        <v>420</v>
      </c>
      <c r="E212">
        <v>5100</v>
      </c>
      <c r="R212" t="s">
        <v>221</v>
      </c>
      <c r="S212" s="2">
        <f t="shared" si="16"/>
        <v>3338800</v>
      </c>
      <c r="T212" s="2">
        <f t="shared" ref="T212:X227" si="18">T211+Y212</f>
        <v>2734400</v>
      </c>
      <c r="U212" s="2">
        <f t="shared" si="18"/>
        <v>1849900</v>
      </c>
      <c r="V212" s="2">
        <f t="shared" si="18"/>
        <v>3839000</v>
      </c>
      <c r="W212" s="2">
        <f t="shared" si="18"/>
        <v>5603600</v>
      </c>
      <c r="X212" s="2">
        <f t="shared" si="18"/>
        <v>2667100</v>
      </c>
      <c r="Y212" s="2" cm="1">
        <f t="array" ref="Y212">_xlfn.XLOOKUP(Y$1&amp;$R212,$C$3:$C$1662&amp;$D$3:$D$1662,$E$3:$E$1662,0,0,1)</f>
        <v>4900</v>
      </c>
      <c r="Z212" s="2" cm="1">
        <f t="array" ref="Z212">_xlfn.XLOOKUP(Z$1&amp;$R212,$C$3:$C$1662&amp;$D$3:$D$1662,$E$3:$E$1662,0,0,1)</f>
        <v>4100</v>
      </c>
      <c r="AA212" s="2" cm="1">
        <f t="array" ref="AA212">_xlfn.XLOOKUP(AA$1&amp;$R212,$C$3:$C$1662&amp;$D$3:$D$1662,$E$3:$E$1662,0,0,1)</f>
        <v>7500</v>
      </c>
      <c r="AB212" s="2" cm="1">
        <f t="array" ref="AB212">_xlfn.XLOOKUP(AB$1&amp;$R212,$C$3:$C$1662&amp;$D$3:$D$1662,$E$3:$E$1662,0,0,1)</f>
        <v>13300</v>
      </c>
      <c r="AC212" s="2" cm="1">
        <f t="array" ref="AC212">_xlfn.XLOOKUP(AC$1&amp;$R212,$C$3:$C$1662&amp;$D$3:$D$1662,$E$3:$E$1662,0,0,1)</f>
        <v>4200</v>
      </c>
    </row>
    <row r="213" spans="3:29" x14ac:dyDescent="0.4">
      <c r="C213" t="s">
        <v>758</v>
      </c>
      <c r="D213" t="s">
        <v>421</v>
      </c>
      <c r="E213">
        <v>4200</v>
      </c>
      <c r="R213" t="s">
        <v>236</v>
      </c>
      <c r="S213" s="2">
        <f t="shared" si="16"/>
        <v>3355600</v>
      </c>
      <c r="T213" s="2">
        <f t="shared" si="18"/>
        <v>2744000</v>
      </c>
      <c r="U213" s="2">
        <f t="shared" si="18"/>
        <v>1856300</v>
      </c>
      <c r="V213" s="2">
        <f t="shared" si="18"/>
        <v>3860500</v>
      </c>
      <c r="W213" s="2">
        <f t="shared" si="18"/>
        <v>5642200</v>
      </c>
      <c r="X213" s="2">
        <f t="shared" si="18"/>
        <v>2675000</v>
      </c>
      <c r="Y213" s="2" cm="1">
        <f t="array" ref="Y213">_xlfn.XLOOKUP(Y$1&amp;$R213,$C$3:$C$1662&amp;$D$3:$D$1662,$E$3:$E$1662,0,0,1)</f>
        <v>9600</v>
      </c>
      <c r="Z213" s="2" cm="1">
        <f t="array" ref="Z213">_xlfn.XLOOKUP(Z$1&amp;$R213,$C$3:$C$1662&amp;$D$3:$D$1662,$E$3:$E$1662,0,0,1)</f>
        <v>6400</v>
      </c>
      <c r="AA213" s="2" cm="1">
        <f t="array" ref="AA213">_xlfn.XLOOKUP(AA$1&amp;$R213,$C$3:$C$1662&amp;$D$3:$D$1662,$E$3:$E$1662,0,0,1)</f>
        <v>21500</v>
      </c>
      <c r="AB213" s="2" cm="1">
        <f t="array" ref="AB213">_xlfn.XLOOKUP(AB$1&amp;$R213,$C$3:$C$1662&amp;$D$3:$D$1662,$E$3:$E$1662,0,0,1)</f>
        <v>38600</v>
      </c>
      <c r="AC213" s="2" cm="1">
        <f t="array" ref="AC213">_xlfn.XLOOKUP(AC$1&amp;$R213,$C$3:$C$1662&amp;$D$3:$D$1662,$E$3:$E$1662,0,0,1)</f>
        <v>7900</v>
      </c>
    </row>
    <row r="214" spans="3:29" x14ac:dyDescent="0.4">
      <c r="C214" t="s">
        <v>758</v>
      </c>
      <c r="D214" t="s">
        <v>422</v>
      </c>
      <c r="E214">
        <v>7900</v>
      </c>
      <c r="R214" t="s">
        <v>199</v>
      </c>
      <c r="S214" s="2">
        <f t="shared" si="16"/>
        <v>3365380</v>
      </c>
      <c r="T214" s="2">
        <f t="shared" si="18"/>
        <v>2747900</v>
      </c>
      <c r="U214" s="2">
        <f t="shared" si="18"/>
        <v>1857900</v>
      </c>
      <c r="V214" s="2">
        <f t="shared" si="18"/>
        <v>3886400</v>
      </c>
      <c r="W214" s="2">
        <f t="shared" si="18"/>
        <v>5655700</v>
      </c>
      <c r="X214" s="2">
        <f t="shared" si="18"/>
        <v>2679000</v>
      </c>
      <c r="Y214" s="2" cm="1">
        <f t="array" ref="Y214">_xlfn.XLOOKUP(Y$1&amp;$R214,$C$3:$C$1662&amp;$D$3:$D$1662,$E$3:$E$1662,0,0,1)</f>
        <v>3900</v>
      </c>
      <c r="Z214" s="2" cm="1">
        <f t="array" ref="Z214">_xlfn.XLOOKUP(Z$1&amp;$R214,$C$3:$C$1662&amp;$D$3:$D$1662,$E$3:$E$1662,0,0,1)</f>
        <v>1600</v>
      </c>
      <c r="AA214" s="2" cm="1">
        <f t="array" ref="AA214">_xlfn.XLOOKUP(AA$1&amp;$R214,$C$3:$C$1662&amp;$D$3:$D$1662,$E$3:$E$1662,0,0,1)</f>
        <v>25900</v>
      </c>
      <c r="AB214" s="2" cm="1">
        <f t="array" ref="AB214">_xlfn.XLOOKUP(AB$1&amp;$R214,$C$3:$C$1662&amp;$D$3:$D$1662,$E$3:$E$1662,0,0,1)</f>
        <v>13500</v>
      </c>
      <c r="AC214" s="2" cm="1">
        <f t="array" ref="AC214">_xlfn.XLOOKUP(AC$1&amp;$R214,$C$3:$C$1662&amp;$D$3:$D$1662,$E$3:$E$1662,0,0,1)</f>
        <v>4000</v>
      </c>
    </row>
    <row r="215" spans="3:29" x14ac:dyDescent="0.4">
      <c r="C215" t="s">
        <v>758</v>
      </c>
      <c r="D215" t="s">
        <v>423</v>
      </c>
      <c r="E215">
        <v>4000</v>
      </c>
      <c r="R215" t="s">
        <v>264</v>
      </c>
      <c r="S215" s="2">
        <f t="shared" si="16"/>
        <v>3372840</v>
      </c>
      <c r="T215" s="2">
        <f t="shared" si="18"/>
        <v>2751200</v>
      </c>
      <c r="U215" s="2">
        <f t="shared" si="18"/>
        <v>1862500</v>
      </c>
      <c r="V215" s="2">
        <f t="shared" si="18"/>
        <v>3906500</v>
      </c>
      <c r="W215" s="2">
        <f t="shared" si="18"/>
        <v>5663800</v>
      </c>
      <c r="X215" s="2">
        <f t="shared" si="18"/>
        <v>2680200</v>
      </c>
      <c r="Y215" s="2" cm="1">
        <f t="array" ref="Y215">_xlfn.XLOOKUP(Y$1&amp;$R215,$C$3:$C$1662&amp;$D$3:$D$1662,$E$3:$E$1662,0,0,1)</f>
        <v>3300</v>
      </c>
      <c r="Z215" s="2" cm="1">
        <f t="array" ref="Z215">_xlfn.XLOOKUP(Z$1&amp;$R215,$C$3:$C$1662&amp;$D$3:$D$1662,$E$3:$E$1662,0,0,1)</f>
        <v>4600</v>
      </c>
      <c r="AA215" s="2" cm="1">
        <f t="array" ref="AA215">_xlfn.XLOOKUP(AA$1&amp;$R215,$C$3:$C$1662&amp;$D$3:$D$1662,$E$3:$E$1662,0,0,1)</f>
        <v>20100</v>
      </c>
      <c r="AB215" s="2" cm="1">
        <f t="array" ref="AB215">_xlfn.XLOOKUP(AB$1&amp;$R215,$C$3:$C$1662&amp;$D$3:$D$1662,$E$3:$E$1662,0,0,1)</f>
        <v>8100</v>
      </c>
      <c r="AC215" s="2" cm="1">
        <f t="array" ref="AC215">_xlfn.XLOOKUP(AC$1&amp;$R215,$C$3:$C$1662&amp;$D$3:$D$1662,$E$3:$E$1662,0,0,1)</f>
        <v>1200</v>
      </c>
    </row>
    <row r="216" spans="3:29" x14ac:dyDescent="0.4">
      <c r="C216" t="s">
        <v>758</v>
      </c>
      <c r="D216" t="s">
        <v>424</v>
      </c>
      <c r="E216">
        <v>1200</v>
      </c>
      <c r="R216" t="s">
        <v>90</v>
      </c>
      <c r="S216" s="2">
        <f t="shared" si="16"/>
        <v>3384180</v>
      </c>
      <c r="T216" s="2">
        <f t="shared" si="18"/>
        <v>2755300</v>
      </c>
      <c r="U216" s="2">
        <f t="shared" si="18"/>
        <v>1862900</v>
      </c>
      <c r="V216" s="2">
        <f t="shared" si="18"/>
        <v>3926200</v>
      </c>
      <c r="W216" s="2">
        <f t="shared" si="18"/>
        <v>5678600</v>
      </c>
      <c r="X216" s="2">
        <f t="shared" si="18"/>
        <v>2697900</v>
      </c>
      <c r="Y216" s="2" cm="1">
        <f t="array" ref="Y216">_xlfn.XLOOKUP(Y$1&amp;$R216,$C$3:$C$1662&amp;$D$3:$D$1662,$E$3:$E$1662,0,0,1)</f>
        <v>4100</v>
      </c>
      <c r="Z216" s="2" cm="1">
        <f t="array" ref="Z216">_xlfn.XLOOKUP(Z$1&amp;$R216,$C$3:$C$1662&amp;$D$3:$D$1662,$E$3:$E$1662,0,0,1)</f>
        <v>400</v>
      </c>
      <c r="AA216" s="2" cm="1">
        <f t="array" ref="AA216">_xlfn.XLOOKUP(AA$1&amp;$R216,$C$3:$C$1662&amp;$D$3:$D$1662,$E$3:$E$1662,0,0,1)</f>
        <v>19700</v>
      </c>
      <c r="AB216" s="2" cm="1">
        <f t="array" ref="AB216">_xlfn.XLOOKUP(AB$1&amp;$R216,$C$3:$C$1662&amp;$D$3:$D$1662,$E$3:$E$1662,0,0,1)</f>
        <v>14800</v>
      </c>
      <c r="AC216" s="2" cm="1">
        <f t="array" ref="AC216">_xlfn.XLOOKUP(AC$1&amp;$R216,$C$3:$C$1662&amp;$D$3:$D$1662,$E$3:$E$1662,0,0,1)</f>
        <v>17700</v>
      </c>
    </row>
    <row r="217" spans="3:29" x14ac:dyDescent="0.4">
      <c r="C217" t="s">
        <v>758</v>
      </c>
      <c r="D217" t="s">
        <v>425</v>
      </c>
      <c r="E217">
        <v>17700</v>
      </c>
      <c r="R217" t="s">
        <v>156</v>
      </c>
      <c r="S217" s="2">
        <f t="shared" si="16"/>
        <v>3397000</v>
      </c>
      <c r="T217" s="2">
        <f t="shared" si="18"/>
        <v>2760500</v>
      </c>
      <c r="U217" s="2">
        <f t="shared" si="18"/>
        <v>1865100</v>
      </c>
      <c r="V217" s="2">
        <f t="shared" si="18"/>
        <v>3968500</v>
      </c>
      <c r="W217" s="2">
        <f t="shared" si="18"/>
        <v>5684700</v>
      </c>
      <c r="X217" s="2">
        <f t="shared" si="18"/>
        <v>2706200</v>
      </c>
      <c r="Y217" s="2" cm="1">
        <f t="array" ref="Y217">_xlfn.XLOOKUP(Y$1&amp;$R217,$C$3:$C$1662&amp;$D$3:$D$1662,$E$3:$E$1662,0,0,1)</f>
        <v>5200</v>
      </c>
      <c r="Z217" s="2" cm="1">
        <f t="array" ref="Z217">_xlfn.XLOOKUP(Z$1&amp;$R217,$C$3:$C$1662&amp;$D$3:$D$1662,$E$3:$E$1662,0,0,1)</f>
        <v>2200</v>
      </c>
      <c r="AA217" s="2" cm="1">
        <f t="array" ref="AA217">_xlfn.XLOOKUP(AA$1&amp;$R217,$C$3:$C$1662&amp;$D$3:$D$1662,$E$3:$E$1662,0,0,1)</f>
        <v>42300</v>
      </c>
      <c r="AB217" s="2" cm="1">
        <f t="array" ref="AB217">_xlfn.XLOOKUP(AB$1&amp;$R217,$C$3:$C$1662&amp;$D$3:$D$1662,$E$3:$E$1662,0,0,1)</f>
        <v>6100</v>
      </c>
      <c r="AC217" s="2" cm="1">
        <f t="array" ref="AC217">_xlfn.XLOOKUP(AC$1&amp;$R217,$C$3:$C$1662&amp;$D$3:$D$1662,$E$3:$E$1662,0,0,1)</f>
        <v>8300</v>
      </c>
    </row>
    <row r="218" spans="3:29" x14ac:dyDescent="0.4">
      <c r="C218" t="s">
        <v>758</v>
      </c>
      <c r="D218" t="s">
        <v>426</v>
      </c>
      <c r="E218">
        <v>8300</v>
      </c>
      <c r="R218" t="s">
        <v>272</v>
      </c>
      <c r="S218" s="2">
        <f t="shared" si="16"/>
        <v>3413560</v>
      </c>
      <c r="T218" s="2">
        <f t="shared" si="18"/>
        <v>2771600</v>
      </c>
      <c r="U218" s="2">
        <f t="shared" si="18"/>
        <v>1870400</v>
      </c>
      <c r="V218" s="2">
        <f t="shared" si="18"/>
        <v>3985400</v>
      </c>
      <c r="W218" s="2">
        <f t="shared" si="18"/>
        <v>5730600</v>
      </c>
      <c r="X218" s="2">
        <f t="shared" si="18"/>
        <v>2709800</v>
      </c>
      <c r="Y218" s="2" cm="1">
        <f t="array" ref="Y218">_xlfn.XLOOKUP(Y$1&amp;$R218,$C$3:$C$1662&amp;$D$3:$D$1662,$E$3:$E$1662,0,0,1)</f>
        <v>11100</v>
      </c>
      <c r="Z218" s="2" cm="1">
        <f t="array" ref="Z218">_xlfn.XLOOKUP(Z$1&amp;$R218,$C$3:$C$1662&amp;$D$3:$D$1662,$E$3:$E$1662,0,0,1)</f>
        <v>5300</v>
      </c>
      <c r="AA218" s="2" cm="1">
        <f t="array" ref="AA218">_xlfn.XLOOKUP(AA$1&amp;$R218,$C$3:$C$1662&amp;$D$3:$D$1662,$E$3:$E$1662,0,0,1)</f>
        <v>16900</v>
      </c>
      <c r="AB218" s="2" cm="1">
        <f t="array" ref="AB218">_xlfn.XLOOKUP(AB$1&amp;$R218,$C$3:$C$1662&amp;$D$3:$D$1662,$E$3:$E$1662,0,0,1)</f>
        <v>45900</v>
      </c>
      <c r="AC218" s="2" cm="1">
        <f t="array" ref="AC218">_xlfn.XLOOKUP(AC$1&amp;$R218,$C$3:$C$1662&amp;$D$3:$D$1662,$E$3:$E$1662,0,0,1)</f>
        <v>3600</v>
      </c>
    </row>
    <row r="219" spans="3:29" x14ac:dyDescent="0.4">
      <c r="C219" t="s">
        <v>758</v>
      </c>
      <c r="D219" t="s">
        <v>427</v>
      </c>
      <c r="E219">
        <v>3600</v>
      </c>
      <c r="R219" t="s">
        <v>253</v>
      </c>
      <c r="S219" s="2">
        <f t="shared" si="16"/>
        <v>3423140</v>
      </c>
      <c r="T219" s="2">
        <f t="shared" si="18"/>
        <v>2775500</v>
      </c>
      <c r="U219" s="2">
        <f t="shared" si="18"/>
        <v>1872800</v>
      </c>
      <c r="V219" s="2">
        <f t="shared" si="18"/>
        <v>3999500</v>
      </c>
      <c r="W219" s="2">
        <f t="shared" si="18"/>
        <v>5751700</v>
      </c>
      <c r="X219" s="2">
        <f t="shared" si="18"/>
        <v>2716200</v>
      </c>
      <c r="Y219" s="2" cm="1">
        <f t="array" ref="Y219">_xlfn.XLOOKUP(Y$1&amp;$R219,$C$3:$C$1662&amp;$D$3:$D$1662,$E$3:$E$1662,0,0,1)</f>
        <v>3900</v>
      </c>
      <c r="Z219" s="2" cm="1">
        <f t="array" ref="Z219">_xlfn.XLOOKUP(Z$1&amp;$R219,$C$3:$C$1662&amp;$D$3:$D$1662,$E$3:$E$1662,0,0,1)</f>
        <v>2400</v>
      </c>
      <c r="AA219" s="2" cm="1">
        <f t="array" ref="AA219">_xlfn.XLOOKUP(AA$1&amp;$R219,$C$3:$C$1662&amp;$D$3:$D$1662,$E$3:$E$1662,0,0,1)</f>
        <v>14100</v>
      </c>
      <c r="AB219" s="2" cm="1">
        <f t="array" ref="AB219">_xlfn.XLOOKUP(AB$1&amp;$R219,$C$3:$C$1662&amp;$D$3:$D$1662,$E$3:$E$1662,0,0,1)</f>
        <v>21100</v>
      </c>
      <c r="AC219" s="2" cm="1">
        <f t="array" ref="AC219">_xlfn.XLOOKUP(AC$1&amp;$R219,$C$3:$C$1662&amp;$D$3:$D$1662,$E$3:$E$1662,0,0,1)</f>
        <v>6400</v>
      </c>
    </row>
    <row r="220" spans="3:29" x14ac:dyDescent="0.4">
      <c r="C220" t="s">
        <v>758</v>
      </c>
      <c r="D220" t="s">
        <v>428</v>
      </c>
      <c r="E220">
        <v>6400</v>
      </c>
      <c r="R220" t="s">
        <v>261</v>
      </c>
      <c r="S220" s="2">
        <f t="shared" si="16"/>
        <v>3430260</v>
      </c>
      <c r="T220" s="2">
        <f t="shared" si="18"/>
        <v>2781300</v>
      </c>
      <c r="U220" s="2">
        <f t="shared" si="18"/>
        <v>1880200</v>
      </c>
      <c r="V220" s="2">
        <f t="shared" si="18"/>
        <v>4004000</v>
      </c>
      <c r="W220" s="2">
        <f t="shared" si="18"/>
        <v>5762800</v>
      </c>
      <c r="X220" s="2">
        <f t="shared" si="18"/>
        <v>2723000</v>
      </c>
      <c r="Y220" s="2" cm="1">
        <f t="array" ref="Y220">_xlfn.XLOOKUP(Y$1&amp;$R220,$C$3:$C$1662&amp;$D$3:$D$1662,$E$3:$E$1662,0,0,1)</f>
        <v>5800</v>
      </c>
      <c r="Z220" s="2" cm="1">
        <f t="array" ref="Z220">_xlfn.XLOOKUP(Z$1&amp;$R220,$C$3:$C$1662&amp;$D$3:$D$1662,$E$3:$E$1662,0,0,1)</f>
        <v>7400</v>
      </c>
      <c r="AA220" s="2" cm="1">
        <f t="array" ref="AA220">_xlfn.XLOOKUP(AA$1&amp;$R220,$C$3:$C$1662&amp;$D$3:$D$1662,$E$3:$E$1662,0,0,1)</f>
        <v>4500</v>
      </c>
      <c r="AB220" s="2" cm="1">
        <f t="array" ref="AB220">_xlfn.XLOOKUP(AB$1&amp;$R220,$C$3:$C$1662&amp;$D$3:$D$1662,$E$3:$E$1662,0,0,1)</f>
        <v>11100</v>
      </c>
      <c r="AC220" s="2" cm="1">
        <f t="array" ref="AC220">_xlfn.XLOOKUP(AC$1&amp;$R220,$C$3:$C$1662&amp;$D$3:$D$1662,$E$3:$E$1662,0,0,1)</f>
        <v>6800</v>
      </c>
    </row>
    <row r="221" spans="3:29" x14ac:dyDescent="0.4">
      <c r="C221" t="s">
        <v>758</v>
      </c>
      <c r="D221" t="s">
        <v>429</v>
      </c>
      <c r="E221">
        <v>6800</v>
      </c>
      <c r="R221" t="s">
        <v>123</v>
      </c>
      <c r="S221" s="2">
        <f t="shared" si="16"/>
        <v>3438360</v>
      </c>
      <c r="T221" s="2">
        <f t="shared" si="18"/>
        <v>2798600</v>
      </c>
      <c r="U221" s="2">
        <f t="shared" si="18"/>
        <v>1882500</v>
      </c>
      <c r="V221" s="2">
        <f t="shared" si="18"/>
        <v>4014600</v>
      </c>
      <c r="W221" s="2">
        <f t="shared" si="18"/>
        <v>5769200</v>
      </c>
      <c r="X221" s="2">
        <f t="shared" si="18"/>
        <v>2726900</v>
      </c>
      <c r="Y221" s="2" cm="1">
        <f t="array" ref="Y221">_xlfn.XLOOKUP(Y$1&amp;$R221,$C$3:$C$1662&amp;$D$3:$D$1662,$E$3:$E$1662,0,0,1)</f>
        <v>17300</v>
      </c>
      <c r="Z221" s="2" cm="1">
        <f t="array" ref="Z221">_xlfn.XLOOKUP(Z$1&amp;$R221,$C$3:$C$1662&amp;$D$3:$D$1662,$E$3:$E$1662,0,0,1)</f>
        <v>2300</v>
      </c>
      <c r="AA221" s="2" cm="1">
        <f t="array" ref="AA221">_xlfn.XLOOKUP(AA$1&amp;$R221,$C$3:$C$1662&amp;$D$3:$D$1662,$E$3:$E$1662,0,0,1)</f>
        <v>10600</v>
      </c>
      <c r="AB221" s="2" cm="1">
        <f t="array" ref="AB221">_xlfn.XLOOKUP(AB$1&amp;$R221,$C$3:$C$1662&amp;$D$3:$D$1662,$E$3:$E$1662,0,0,1)</f>
        <v>6400</v>
      </c>
      <c r="AC221" s="2" cm="1">
        <f t="array" ref="AC221">_xlfn.XLOOKUP(AC$1&amp;$R221,$C$3:$C$1662&amp;$D$3:$D$1662,$E$3:$E$1662,0,0,1)</f>
        <v>3900</v>
      </c>
    </row>
    <row r="222" spans="3:29" x14ac:dyDescent="0.4">
      <c r="C222" t="s">
        <v>758</v>
      </c>
      <c r="D222" t="s">
        <v>430</v>
      </c>
      <c r="E222">
        <v>3900</v>
      </c>
      <c r="R222" t="s">
        <v>249</v>
      </c>
      <c r="S222" s="2">
        <f t="shared" si="16"/>
        <v>3448160</v>
      </c>
      <c r="T222" s="2">
        <f t="shared" si="18"/>
        <v>2807700</v>
      </c>
      <c r="U222" s="2">
        <f t="shared" si="18"/>
        <v>1885000</v>
      </c>
      <c r="V222" s="2">
        <f t="shared" si="18"/>
        <v>4027900</v>
      </c>
      <c r="W222" s="2">
        <f t="shared" si="18"/>
        <v>5788300</v>
      </c>
      <c r="X222" s="2">
        <f t="shared" si="18"/>
        <v>2731900</v>
      </c>
      <c r="Y222" s="2" cm="1">
        <f t="array" ref="Y222">_xlfn.XLOOKUP(Y$1&amp;$R222,$C$3:$C$1662&amp;$D$3:$D$1662,$E$3:$E$1662,0,0,1)</f>
        <v>9100</v>
      </c>
      <c r="Z222" s="2" cm="1">
        <f t="array" ref="Z222">_xlfn.XLOOKUP(Z$1&amp;$R222,$C$3:$C$1662&amp;$D$3:$D$1662,$E$3:$E$1662,0,0,1)</f>
        <v>2500</v>
      </c>
      <c r="AA222" s="2" cm="1">
        <f t="array" ref="AA222">_xlfn.XLOOKUP(AA$1&amp;$R222,$C$3:$C$1662&amp;$D$3:$D$1662,$E$3:$E$1662,0,0,1)</f>
        <v>13300</v>
      </c>
      <c r="AB222" s="2" cm="1">
        <f t="array" ref="AB222">_xlfn.XLOOKUP(AB$1&amp;$R222,$C$3:$C$1662&amp;$D$3:$D$1662,$E$3:$E$1662,0,0,1)</f>
        <v>19100</v>
      </c>
      <c r="AC222" s="2" cm="1">
        <f t="array" ref="AC222">_xlfn.XLOOKUP(AC$1&amp;$R222,$C$3:$C$1662&amp;$D$3:$D$1662,$E$3:$E$1662,0,0,1)</f>
        <v>5000</v>
      </c>
    </row>
    <row r="223" spans="3:29" x14ac:dyDescent="0.4">
      <c r="C223" t="s">
        <v>758</v>
      </c>
      <c r="D223" t="s">
        <v>431</v>
      </c>
      <c r="E223">
        <v>5000</v>
      </c>
      <c r="R223" t="s">
        <v>209</v>
      </c>
      <c r="S223" s="2">
        <f t="shared" si="16"/>
        <v>3457520</v>
      </c>
      <c r="T223" s="2">
        <f t="shared" si="18"/>
        <v>2810100</v>
      </c>
      <c r="U223" s="2">
        <f t="shared" si="18"/>
        <v>1889500</v>
      </c>
      <c r="V223" s="2">
        <f t="shared" si="18"/>
        <v>4044000</v>
      </c>
      <c r="W223" s="2">
        <f t="shared" si="18"/>
        <v>5804500</v>
      </c>
      <c r="X223" s="2">
        <f t="shared" si="18"/>
        <v>2739500</v>
      </c>
      <c r="Y223" s="2" cm="1">
        <f t="array" ref="Y223">_xlfn.XLOOKUP(Y$1&amp;$R223,$C$3:$C$1662&amp;$D$3:$D$1662,$E$3:$E$1662,0,0,1)</f>
        <v>2400</v>
      </c>
      <c r="Z223" s="2" cm="1">
        <f t="array" ref="Z223">_xlfn.XLOOKUP(Z$1&amp;$R223,$C$3:$C$1662&amp;$D$3:$D$1662,$E$3:$E$1662,0,0,1)</f>
        <v>4500</v>
      </c>
      <c r="AA223" s="2" cm="1">
        <f t="array" ref="AA223">_xlfn.XLOOKUP(AA$1&amp;$R223,$C$3:$C$1662&amp;$D$3:$D$1662,$E$3:$E$1662,0,0,1)</f>
        <v>16100</v>
      </c>
      <c r="AB223" s="2" cm="1">
        <f t="array" ref="AB223">_xlfn.XLOOKUP(AB$1&amp;$R223,$C$3:$C$1662&amp;$D$3:$D$1662,$E$3:$E$1662,0,0,1)</f>
        <v>16200</v>
      </c>
      <c r="AC223" s="2" cm="1">
        <f t="array" ref="AC223">_xlfn.XLOOKUP(AC$1&amp;$R223,$C$3:$C$1662&amp;$D$3:$D$1662,$E$3:$E$1662,0,0,1)</f>
        <v>7600</v>
      </c>
    </row>
    <row r="224" spans="3:29" x14ac:dyDescent="0.4">
      <c r="C224" t="s">
        <v>758</v>
      </c>
      <c r="D224" t="s">
        <v>432</v>
      </c>
      <c r="E224">
        <v>7600</v>
      </c>
      <c r="R224" t="s">
        <v>239</v>
      </c>
      <c r="S224" s="2">
        <f t="shared" si="16"/>
        <v>3465340</v>
      </c>
      <c r="T224" s="2">
        <f t="shared" si="18"/>
        <v>2814000</v>
      </c>
      <c r="U224" s="2">
        <f t="shared" si="18"/>
        <v>1897900</v>
      </c>
      <c r="V224" s="2">
        <f t="shared" si="18"/>
        <v>4054200</v>
      </c>
      <c r="W224" s="2">
        <f t="shared" si="18"/>
        <v>5818100</v>
      </c>
      <c r="X224" s="2">
        <f t="shared" si="18"/>
        <v>2742500</v>
      </c>
      <c r="Y224" s="2" cm="1">
        <f t="array" ref="Y224">_xlfn.XLOOKUP(Y$1&amp;$R224,$C$3:$C$1662&amp;$D$3:$D$1662,$E$3:$E$1662,0,0,1)</f>
        <v>3900</v>
      </c>
      <c r="Z224" s="2" cm="1">
        <f t="array" ref="Z224">_xlfn.XLOOKUP(Z$1&amp;$R224,$C$3:$C$1662&amp;$D$3:$D$1662,$E$3:$E$1662,0,0,1)</f>
        <v>8400</v>
      </c>
      <c r="AA224" s="2" cm="1">
        <f t="array" ref="AA224">_xlfn.XLOOKUP(AA$1&amp;$R224,$C$3:$C$1662&amp;$D$3:$D$1662,$E$3:$E$1662,0,0,1)</f>
        <v>10200</v>
      </c>
      <c r="AB224" s="2" cm="1">
        <f t="array" ref="AB224">_xlfn.XLOOKUP(AB$1&amp;$R224,$C$3:$C$1662&amp;$D$3:$D$1662,$E$3:$E$1662,0,0,1)</f>
        <v>13600</v>
      </c>
      <c r="AC224" s="2" cm="1">
        <f t="array" ref="AC224">_xlfn.XLOOKUP(AC$1&amp;$R224,$C$3:$C$1662&amp;$D$3:$D$1662,$E$3:$E$1662,0,0,1)</f>
        <v>3000</v>
      </c>
    </row>
    <row r="225" spans="3:29" x14ac:dyDescent="0.4">
      <c r="C225" t="s">
        <v>758</v>
      </c>
      <c r="D225" t="s">
        <v>433</v>
      </c>
      <c r="E225">
        <v>3000</v>
      </c>
      <c r="R225" t="s">
        <v>304</v>
      </c>
      <c r="S225" s="2">
        <f t="shared" si="16"/>
        <v>3469560</v>
      </c>
      <c r="T225" s="2">
        <f t="shared" si="18"/>
        <v>2816600</v>
      </c>
      <c r="U225" s="2">
        <f t="shared" si="18"/>
        <v>1899000</v>
      </c>
      <c r="V225" s="2">
        <f t="shared" si="18"/>
        <v>4057500</v>
      </c>
      <c r="W225" s="2">
        <f t="shared" si="18"/>
        <v>5826800</v>
      </c>
      <c r="X225" s="2">
        <f t="shared" si="18"/>
        <v>2747900</v>
      </c>
      <c r="Y225" s="2" cm="1">
        <f t="array" ref="Y225">_xlfn.XLOOKUP(Y$1&amp;$R225,$C$3:$C$1662&amp;$D$3:$D$1662,$E$3:$E$1662,0,0,1)</f>
        <v>2600</v>
      </c>
      <c r="Z225" s="2" cm="1">
        <f t="array" ref="Z225">_xlfn.XLOOKUP(Z$1&amp;$R225,$C$3:$C$1662&amp;$D$3:$D$1662,$E$3:$E$1662,0,0,1)</f>
        <v>1100</v>
      </c>
      <c r="AA225" s="2" cm="1">
        <f t="array" ref="AA225">_xlfn.XLOOKUP(AA$1&amp;$R225,$C$3:$C$1662&amp;$D$3:$D$1662,$E$3:$E$1662,0,0,1)</f>
        <v>3300</v>
      </c>
      <c r="AB225" s="2" cm="1">
        <f t="array" ref="AB225">_xlfn.XLOOKUP(AB$1&amp;$R225,$C$3:$C$1662&amp;$D$3:$D$1662,$E$3:$E$1662,0,0,1)</f>
        <v>8700</v>
      </c>
      <c r="AC225" s="2" cm="1">
        <f t="array" ref="AC225">_xlfn.XLOOKUP(AC$1&amp;$R225,$C$3:$C$1662&amp;$D$3:$D$1662,$E$3:$E$1662,0,0,1)</f>
        <v>5400</v>
      </c>
    </row>
    <row r="226" spans="3:29" x14ac:dyDescent="0.4">
      <c r="C226" t="s">
        <v>758</v>
      </c>
      <c r="D226" t="s">
        <v>434</v>
      </c>
      <c r="E226">
        <v>5400</v>
      </c>
      <c r="R226" t="s">
        <v>283</v>
      </c>
      <c r="S226" s="2">
        <f t="shared" si="16"/>
        <v>3478760</v>
      </c>
      <c r="T226" s="2">
        <f t="shared" si="18"/>
        <v>2822700</v>
      </c>
      <c r="U226" s="2">
        <f t="shared" si="18"/>
        <v>1909400</v>
      </c>
      <c r="V226" s="2">
        <f t="shared" si="18"/>
        <v>4067700</v>
      </c>
      <c r="W226" s="2">
        <f t="shared" si="18"/>
        <v>5842300</v>
      </c>
      <c r="X226" s="2">
        <f t="shared" si="18"/>
        <v>2751700</v>
      </c>
      <c r="Y226" s="2" cm="1">
        <f t="array" ref="Y226">_xlfn.XLOOKUP(Y$1&amp;$R226,$C$3:$C$1662&amp;$D$3:$D$1662,$E$3:$E$1662,0,0,1)</f>
        <v>6100</v>
      </c>
      <c r="Z226" s="2" cm="1">
        <f t="array" ref="Z226">_xlfn.XLOOKUP(Z$1&amp;$R226,$C$3:$C$1662&amp;$D$3:$D$1662,$E$3:$E$1662,0,0,1)</f>
        <v>10400</v>
      </c>
      <c r="AA226" s="2" cm="1">
        <f t="array" ref="AA226">_xlfn.XLOOKUP(AA$1&amp;$R226,$C$3:$C$1662&amp;$D$3:$D$1662,$E$3:$E$1662,0,0,1)</f>
        <v>10200</v>
      </c>
      <c r="AB226" s="2" cm="1">
        <f t="array" ref="AB226">_xlfn.XLOOKUP(AB$1&amp;$R226,$C$3:$C$1662&amp;$D$3:$D$1662,$E$3:$E$1662,0,0,1)</f>
        <v>15500</v>
      </c>
      <c r="AC226" s="2" cm="1">
        <f t="array" ref="AC226">_xlfn.XLOOKUP(AC$1&amp;$R226,$C$3:$C$1662&amp;$D$3:$D$1662,$E$3:$E$1662,0,0,1)</f>
        <v>3800</v>
      </c>
    </row>
    <row r="227" spans="3:29" x14ac:dyDescent="0.4">
      <c r="C227" t="s">
        <v>758</v>
      </c>
      <c r="D227" t="s">
        <v>435</v>
      </c>
      <c r="E227">
        <v>3800</v>
      </c>
      <c r="R227" t="s">
        <v>176</v>
      </c>
      <c r="S227" s="2">
        <f t="shared" si="16"/>
        <v>3483760</v>
      </c>
      <c r="T227" s="2">
        <f t="shared" si="18"/>
        <v>2823400</v>
      </c>
      <c r="U227" s="2">
        <f t="shared" si="18"/>
        <v>1911100</v>
      </c>
      <c r="V227" s="2">
        <f t="shared" si="18"/>
        <v>4072200</v>
      </c>
      <c r="W227" s="2">
        <f t="shared" si="18"/>
        <v>5857100</v>
      </c>
      <c r="X227" s="2">
        <f t="shared" si="18"/>
        <v>2755000</v>
      </c>
      <c r="Y227" s="2" cm="1">
        <f t="array" ref="Y227">_xlfn.XLOOKUP(Y$1&amp;$R227,$C$3:$C$1662&amp;$D$3:$D$1662,$E$3:$E$1662,0,0,1)</f>
        <v>700</v>
      </c>
      <c r="Z227" s="2" cm="1">
        <f t="array" ref="Z227">_xlfn.XLOOKUP(Z$1&amp;$R227,$C$3:$C$1662&amp;$D$3:$D$1662,$E$3:$E$1662,0,0,1)</f>
        <v>1700</v>
      </c>
      <c r="AA227" s="2" cm="1">
        <f t="array" ref="AA227">_xlfn.XLOOKUP(AA$1&amp;$R227,$C$3:$C$1662&amp;$D$3:$D$1662,$E$3:$E$1662,0,0,1)</f>
        <v>4500</v>
      </c>
      <c r="AB227" s="2" cm="1">
        <f t="array" ref="AB227">_xlfn.XLOOKUP(AB$1&amp;$R227,$C$3:$C$1662&amp;$D$3:$D$1662,$E$3:$E$1662,0,0,1)</f>
        <v>14800</v>
      </c>
      <c r="AC227" s="2" cm="1">
        <f t="array" ref="AC227">_xlfn.XLOOKUP(AC$1&amp;$R227,$C$3:$C$1662&amp;$D$3:$D$1662,$E$3:$E$1662,0,0,1)</f>
        <v>3300</v>
      </c>
    </row>
    <row r="228" spans="3:29" x14ac:dyDescent="0.4">
      <c r="C228" t="s">
        <v>758</v>
      </c>
      <c r="D228" t="s">
        <v>436</v>
      </c>
      <c r="E228">
        <v>3300</v>
      </c>
      <c r="R228" t="s">
        <v>117</v>
      </c>
      <c r="S228" s="2">
        <f t="shared" si="16"/>
        <v>3496220</v>
      </c>
      <c r="T228" s="2">
        <f t="shared" ref="T228:X243" si="19">T227+Y228</f>
        <v>2825700</v>
      </c>
      <c r="U228" s="2">
        <f t="shared" si="19"/>
        <v>1914500</v>
      </c>
      <c r="V228" s="2">
        <f t="shared" si="19"/>
        <v>4103100</v>
      </c>
      <c r="W228" s="2">
        <f t="shared" si="19"/>
        <v>5877800</v>
      </c>
      <c r="X228" s="2">
        <f t="shared" si="19"/>
        <v>2760000</v>
      </c>
      <c r="Y228" s="2" cm="1">
        <f t="array" ref="Y228">_xlfn.XLOOKUP(Y$1&amp;$R228,$C$3:$C$1662&amp;$D$3:$D$1662,$E$3:$E$1662,0,0,1)</f>
        <v>2300</v>
      </c>
      <c r="Z228" s="2" cm="1">
        <f t="array" ref="Z228">_xlfn.XLOOKUP(Z$1&amp;$R228,$C$3:$C$1662&amp;$D$3:$D$1662,$E$3:$E$1662,0,0,1)</f>
        <v>3400</v>
      </c>
      <c r="AA228" s="2" cm="1">
        <f t="array" ref="AA228">_xlfn.XLOOKUP(AA$1&amp;$R228,$C$3:$C$1662&amp;$D$3:$D$1662,$E$3:$E$1662,0,0,1)</f>
        <v>30900</v>
      </c>
      <c r="AB228" s="2" cm="1">
        <f t="array" ref="AB228">_xlfn.XLOOKUP(AB$1&amp;$R228,$C$3:$C$1662&amp;$D$3:$D$1662,$E$3:$E$1662,0,0,1)</f>
        <v>20700</v>
      </c>
      <c r="AC228" s="2" cm="1">
        <f t="array" ref="AC228">_xlfn.XLOOKUP(AC$1&amp;$R228,$C$3:$C$1662&amp;$D$3:$D$1662,$E$3:$E$1662,0,0,1)</f>
        <v>5000</v>
      </c>
    </row>
    <row r="229" spans="3:29" x14ac:dyDescent="0.4">
      <c r="C229" t="s">
        <v>758</v>
      </c>
      <c r="D229" t="s">
        <v>437</v>
      </c>
      <c r="E229">
        <v>5000</v>
      </c>
      <c r="R229" t="s">
        <v>54</v>
      </c>
      <c r="S229" s="2">
        <f t="shared" si="16"/>
        <v>3507000</v>
      </c>
      <c r="T229" s="2">
        <f t="shared" si="19"/>
        <v>2831700</v>
      </c>
      <c r="U229" s="2">
        <f t="shared" si="19"/>
        <v>1919400</v>
      </c>
      <c r="V229" s="2">
        <f t="shared" si="19"/>
        <v>4125100</v>
      </c>
      <c r="W229" s="2">
        <f t="shared" si="19"/>
        <v>5891200</v>
      </c>
      <c r="X229" s="2">
        <f t="shared" si="19"/>
        <v>2767600</v>
      </c>
      <c r="Y229" s="2" cm="1">
        <f t="array" ref="Y229">_xlfn.XLOOKUP(Y$1&amp;$R229,$C$3:$C$1662&amp;$D$3:$D$1662,$E$3:$E$1662,0,0,1)</f>
        <v>6000</v>
      </c>
      <c r="Z229" s="2" cm="1">
        <f t="array" ref="Z229">_xlfn.XLOOKUP(Z$1&amp;$R229,$C$3:$C$1662&amp;$D$3:$D$1662,$E$3:$E$1662,0,0,1)</f>
        <v>4900</v>
      </c>
      <c r="AA229" s="2" cm="1">
        <f t="array" ref="AA229">_xlfn.XLOOKUP(AA$1&amp;$R229,$C$3:$C$1662&amp;$D$3:$D$1662,$E$3:$E$1662,0,0,1)</f>
        <v>22000</v>
      </c>
      <c r="AB229" s="2" cm="1">
        <f t="array" ref="AB229">_xlfn.XLOOKUP(AB$1&amp;$R229,$C$3:$C$1662&amp;$D$3:$D$1662,$E$3:$E$1662,0,0,1)</f>
        <v>13400</v>
      </c>
      <c r="AC229" s="2" cm="1">
        <f t="array" ref="AC229">_xlfn.XLOOKUP(AC$1&amp;$R229,$C$3:$C$1662&amp;$D$3:$D$1662,$E$3:$E$1662,0,0,1)</f>
        <v>7600</v>
      </c>
    </row>
    <row r="230" spans="3:29" x14ac:dyDescent="0.4">
      <c r="C230" t="s">
        <v>758</v>
      </c>
      <c r="D230" t="s">
        <v>438</v>
      </c>
      <c r="E230">
        <v>7600</v>
      </c>
      <c r="R230" t="s">
        <v>161</v>
      </c>
      <c r="S230" s="2">
        <f t="shared" si="16"/>
        <v>3514440</v>
      </c>
      <c r="T230" s="2">
        <f t="shared" si="19"/>
        <v>2838500</v>
      </c>
      <c r="U230" s="2">
        <f t="shared" si="19"/>
        <v>1925200</v>
      </c>
      <c r="V230" s="2">
        <f t="shared" si="19"/>
        <v>4133900</v>
      </c>
      <c r="W230" s="2">
        <f t="shared" si="19"/>
        <v>5903700</v>
      </c>
      <c r="X230" s="2">
        <f t="shared" si="19"/>
        <v>2770900</v>
      </c>
      <c r="Y230" s="2" cm="1">
        <f t="array" ref="Y230">_xlfn.XLOOKUP(Y$1&amp;$R230,$C$3:$C$1662&amp;$D$3:$D$1662,$E$3:$E$1662,0,0,1)</f>
        <v>6800</v>
      </c>
      <c r="Z230" s="2" cm="1">
        <f t="array" ref="Z230">_xlfn.XLOOKUP(Z$1&amp;$R230,$C$3:$C$1662&amp;$D$3:$D$1662,$E$3:$E$1662,0,0,1)</f>
        <v>5800</v>
      </c>
      <c r="AA230" s="2" cm="1">
        <f t="array" ref="AA230">_xlfn.XLOOKUP(AA$1&amp;$R230,$C$3:$C$1662&amp;$D$3:$D$1662,$E$3:$E$1662,0,0,1)</f>
        <v>8800</v>
      </c>
      <c r="AB230" s="2" cm="1">
        <f t="array" ref="AB230">_xlfn.XLOOKUP(AB$1&amp;$R230,$C$3:$C$1662&amp;$D$3:$D$1662,$E$3:$E$1662,0,0,1)</f>
        <v>12500</v>
      </c>
      <c r="AC230" s="2" cm="1">
        <f t="array" ref="AC230">_xlfn.XLOOKUP(AC$1&amp;$R230,$C$3:$C$1662&amp;$D$3:$D$1662,$E$3:$E$1662,0,0,1)</f>
        <v>3300</v>
      </c>
    </row>
    <row r="231" spans="3:29" x14ac:dyDescent="0.4">
      <c r="C231" t="s">
        <v>758</v>
      </c>
      <c r="D231" t="s">
        <v>439</v>
      </c>
      <c r="E231">
        <v>3300</v>
      </c>
      <c r="R231" t="s">
        <v>185</v>
      </c>
      <c r="S231" s="2">
        <f t="shared" si="16"/>
        <v>3521160</v>
      </c>
      <c r="T231" s="2">
        <f t="shared" si="19"/>
        <v>2840700</v>
      </c>
      <c r="U231" s="2">
        <f t="shared" si="19"/>
        <v>1931900</v>
      </c>
      <c r="V231" s="2">
        <f t="shared" si="19"/>
        <v>4147900</v>
      </c>
      <c r="W231" s="2">
        <f t="shared" si="19"/>
        <v>5908700</v>
      </c>
      <c r="X231" s="2">
        <f t="shared" si="19"/>
        <v>2776600</v>
      </c>
      <c r="Y231" s="2" cm="1">
        <f t="array" ref="Y231">_xlfn.XLOOKUP(Y$1&amp;$R231,$C$3:$C$1662&amp;$D$3:$D$1662,$E$3:$E$1662,0,0,1)</f>
        <v>2200</v>
      </c>
      <c r="Z231" s="2" cm="1">
        <f t="array" ref="Z231">_xlfn.XLOOKUP(Z$1&amp;$R231,$C$3:$C$1662&amp;$D$3:$D$1662,$E$3:$E$1662,0,0,1)</f>
        <v>6700</v>
      </c>
      <c r="AA231" s="2" cm="1">
        <f t="array" ref="AA231">_xlfn.XLOOKUP(AA$1&amp;$R231,$C$3:$C$1662&amp;$D$3:$D$1662,$E$3:$E$1662,0,0,1)</f>
        <v>14000</v>
      </c>
      <c r="AB231" s="2" cm="1">
        <f t="array" ref="AB231">_xlfn.XLOOKUP(AB$1&amp;$R231,$C$3:$C$1662&amp;$D$3:$D$1662,$E$3:$E$1662,0,0,1)</f>
        <v>5000</v>
      </c>
      <c r="AC231" s="2" cm="1">
        <f t="array" ref="AC231">_xlfn.XLOOKUP(AC$1&amp;$R231,$C$3:$C$1662&amp;$D$3:$D$1662,$E$3:$E$1662,0,0,1)</f>
        <v>5700</v>
      </c>
    </row>
    <row r="232" spans="3:29" x14ac:dyDescent="0.4">
      <c r="C232" t="s">
        <v>758</v>
      </c>
      <c r="D232" t="s">
        <v>440</v>
      </c>
      <c r="E232">
        <v>5700</v>
      </c>
      <c r="R232" t="s">
        <v>207</v>
      </c>
      <c r="S232" s="2">
        <f t="shared" si="16"/>
        <v>3535640</v>
      </c>
      <c r="T232" s="2">
        <f t="shared" si="19"/>
        <v>2845400</v>
      </c>
      <c r="U232" s="2">
        <f t="shared" si="19"/>
        <v>1961800</v>
      </c>
      <c r="V232" s="2">
        <f t="shared" si="19"/>
        <v>4174000</v>
      </c>
      <c r="W232" s="2">
        <f t="shared" si="19"/>
        <v>5914700</v>
      </c>
      <c r="X232" s="2">
        <f t="shared" si="19"/>
        <v>2782300</v>
      </c>
      <c r="Y232" s="2" cm="1">
        <f t="array" ref="Y232">_xlfn.XLOOKUP(Y$1&amp;$R232,$C$3:$C$1662&amp;$D$3:$D$1662,$E$3:$E$1662,0,0,1)</f>
        <v>4700</v>
      </c>
      <c r="Z232" s="2" cm="1">
        <f t="array" ref="Z232">_xlfn.XLOOKUP(Z$1&amp;$R232,$C$3:$C$1662&amp;$D$3:$D$1662,$E$3:$E$1662,0,0,1)</f>
        <v>29900</v>
      </c>
      <c r="AA232" s="2" cm="1">
        <f t="array" ref="AA232">_xlfn.XLOOKUP(AA$1&amp;$R232,$C$3:$C$1662&amp;$D$3:$D$1662,$E$3:$E$1662,0,0,1)</f>
        <v>26100</v>
      </c>
      <c r="AB232" s="2" cm="1">
        <f t="array" ref="AB232">_xlfn.XLOOKUP(AB$1&amp;$R232,$C$3:$C$1662&amp;$D$3:$D$1662,$E$3:$E$1662,0,0,1)</f>
        <v>6000</v>
      </c>
      <c r="AC232" s="2" cm="1">
        <f t="array" ref="AC232">_xlfn.XLOOKUP(AC$1&amp;$R232,$C$3:$C$1662&amp;$D$3:$D$1662,$E$3:$E$1662,0,0,1)</f>
        <v>5700</v>
      </c>
    </row>
    <row r="233" spans="3:29" x14ac:dyDescent="0.4">
      <c r="C233" t="s">
        <v>758</v>
      </c>
      <c r="D233" t="s">
        <v>441</v>
      </c>
      <c r="E233">
        <v>5700</v>
      </c>
      <c r="R233" t="s">
        <v>216</v>
      </c>
      <c r="S233" s="2">
        <f t="shared" si="16"/>
        <v>3543100</v>
      </c>
      <c r="T233" s="2">
        <f t="shared" si="19"/>
        <v>2846500</v>
      </c>
      <c r="U233" s="2">
        <f t="shared" si="19"/>
        <v>1963800</v>
      </c>
      <c r="V233" s="2">
        <f t="shared" si="19"/>
        <v>4185300</v>
      </c>
      <c r="W233" s="2">
        <f t="shared" si="19"/>
        <v>5932000</v>
      </c>
      <c r="X233" s="2">
        <f t="shared" si="19"/>
        <v>2787900</v>
      </c>
      <c r="Y233" s="2" cm="1">
        <f t="array" ref="Y233">_xlfn.XLOOKUP(Y$1&amp;$R233,$C$3:$C$1662&amp;$D$3:$D$1662,$E$3:$E$1662,0,0,1)</f>
        <v>1100</v>
      </c>
      <c r="Z233" s="2" cm="1">
        <f t="array" ref="Z233">_xlfn.XLOOKUP(Z$1&amp;$R233,$C$3:$C$1662&amp;$D$3:$D$1662,$E$3:$E$1662,0,0,1)</f>
        <v>2000</v>
      </c>
      <c r="AA233" s="2" cm="1">
        <f t="array" ref="AA233">_xlfn.XLOOKUP(AA$1&amp;$R233,$C$3:$C$1662&amp;$D$3:$D$1662,$E$3:$E$1662,0,0,1)</f>
        <v>11300</v>
      </c>
      <c r="AB233" s="2" cm="1">
        <f t="array" ref="AB233">_xlfn.XLOOKUP(AB$1&amp;$R233,$C$3:$C$1662&amp;$D$3:$D$1662,$E$3:$E$1662,0,0,1)</f>
        <v>17300</v>
      </c>
      <c r="AC233" s="2" cm="1">
        <f t="array" ref="AC233">_xlfn.XLOOKUP(AC$1&amp;$R233,$C$3:$C$1662&amp;$D$3:$D$1662,$E$3:$E$1662,0,0,1)</f>
        <v>5600</v>
      </c>
    </row>
    <row r="234" spans="3:29" x14ac:dyDescent="0.4">
      <c r="C234" t="s">
        <v>758</v>
      </c>
      <c r="D234" t="s">
        <v>442</v>
      </c>
      <c r="E234">
        <v>5600</v>
      </c>
      <c r="R234" t="s">
        <v>212</v>
      </c>
      <c r="S234" s="2">
        <f t="shared" si="16"/>
        <v>3549680</v>
      </c>
      <c r="T234" s="2">
        <f t="shared" si="19"/>
        <v>2852100</v>
      </c>
      <c r="U234" s="2">
        <f t="shared" si="19"/>
        <v>1967100</v>
      </c>
      <c r="V234" s="2">
        <f t="shared" si="19"/>
        <v>4195500</v>
      </c>
      <c r="W234" s="2">
        <f t="shared" si="19"/>
        <v>5939400</v>
      </c>
      <c r="X234" s="2">
        <f t="shared" si="19"/>
        <v>2794300</v>
      </c>
      <c r="Y234" s="2" cm="1">
        <f t="array" ref="Y234">_xlfn.XLOOKUP(Y$1&amp;$R234,$C$3:$C$1662&amp;$D$3:$D$1662,$E$3:$E$1662,0,0,1)</f>
        <v>5600</v>
      </c>
      <c r="Z234" s="2" cm="1">
        <f t="array" ref="Z234">_xlfn.XLOOKUP(Z$1&amp;$R234,$C$3:$C$1662&amp;$D$3:$D$1662,$E$3:$E$1662,0,0,1)</f>
        <v>3300</v>
      </c>
      <c r="AA234" s="2" cm="1">
        <f t="array" ref="AA234">_xlfn.XLOOKUP(AA$1&amp;$R234,$C$3:$C$1662&amp;$D$3:$D$1662,$E$3:$E$1662,0,0,1)</f>
        <v>10200</v>
      </c>
      <c r="AB234" s="2" cm="1">
        <f t="array" ref="AB234">_xlfn.XLOOKUP(AB$1&amp;$R234,$C$3:$C$1662&amp;$D$3:$D$1662,$E$3:$E$1662,0,0,1)</f>
        <v>7400</v>
      </c>
      <c r="AC234" s="2" cm="1">
        <f t="array" ref="AC234">_xlfn.XLOOKUP(AC$1&amp;$R234,$C$3:$C$1662&amp;$D$3:$D$1662,$E$3:$E$1662,0,0,1)</f>
        <v>6400</v>
      </c>
    </row>
    <row r="235" spans="3:29" x14ac:dyDescent="0.4">
      <c r="C235" t="s">
        <v>758</v>
      </c>
      <c r="D235" t="s">
        <v>443</v>
      </c>
      <c r="E235">
        <v>6400</v>
      </c>
      <c r="R235" t="s">
        <v>146</v>
      </c>
      <c r="S235" s="2">
        <f t="shared" si="16"/>
        <v>3561800</v>
      </c>
      <c r="T235" s="2">
        <f t="shared" si="19"/>
        <v>2856500</v>
      </c>
      <c r="U235" s="2">
        <f t="shared" si="19"/>
        <v>1972500</v>
      </c>
      <c r="V235" s="2">
        <f t="shared" si="19"/>
        <v>4237600</v>
      </c>
      <c r="W235" s="2">
        <f t="shared" si="19"/>
        <v>5945100</v>
      </c>
      <c r="X235" s="2">
        <f t="shared" si="19"/>
        <v>2797300</v>
      </c>
      <c r="Y235" s="2" cm="1">
        <f t="array" ref="Y235">_xlfn.XLOOKUP(Y$1&amp;$R235,$C$3:$C$1662&amp;$D$3:$D$1662,$E$3:$E$1662,0,0,1)</f>
        <v>4400</v>
      </c>
      <c r="Z235" s="2" cm="1">
        <f t="array" ref="Z235">_xlfn.XLOOKUP(Z$1&amp;$R235,$C$3:$C$1662&amp;$D$3:$D$1662,$E$3:$E$1662,0,0,1)</f>
        <v>5400</v>
      </c>
      <c r="AA235" s="2" cm="1">
        <f t="array" ref="AA235">_xlfn.XLOOKUP(AA$1&amp;$R235,$C$3:$C$1662&amp;$D$3:$D$1662,$E$3:$E$1662,0,0,1)</f>
        <v>42100</v>
      </c>
      <c r="AB235" s="2" cm="1">
        <f t="array" ref="AB235">_xlfn.XLOOKUP(AB$1&amp;$R235,$C$3:$C$1662&amp;$D$3:$D$1662,$E$3:$E$1662,0,0,1)</f>
        <v>5700</v>
      </c>
      <c r="AC235" s="2" cm="1">
        <f t="array" ref="AC235">_xlfn.XLOOKUP(AC$1&amp;$R235,$C$3:$C$1662&amp;$D$3:$D$1662,$E$3:$E$1662,0,0,1)</f>
        <v>3000</v>
      </c>
    </row>
    <row r="236" spans="3:29" x14ac:dyDescent="0.4">
      <c r="C236" t="s">
        <v>758</v>
      </c>
      <c r="D236" t="s">
        <v>444</v>
      </c>
      <c r="E236">
        <v>3000</v>
      </c>
      <c r="R236" t="s">
        <v>195</v>
      </c>
      <c r="S236" s="2">
        <f t="shared" si="16"/>
        <v>3570000</v>
      </c>
      <c r="T236" s="2">
        <f t="shared" si="19"/>
        <v>2857400</v>
      </c>
      <c r="U236" s="2">
        <f t="shared" si="19"/>
        <v>1984900</v>
      </c>
      <c r="V236" s="2">
        <f t="shared" si="19"/>
        <v>4244500</v>
      </c>
      <c r="W236" s="2">
        <f t="shared" si="19"/>
        <v>5961200</v>
      </c>
      <c r="X236" s="2">
        <f t="shared" si="19"/>
        <v>2802000</v>
      </c>
      <c r="Y236" s="2" cm="1">
        <f t="array" ref="Y236">_xlfn.XLOOKUP(Y$1&amp;$R236,$C$3:$C$1662&amp;$D$3:$D$1662,$E$3:$E$1662,0,0,1)</f>
        <v>900</v>
      </c>
      <c r="Z236" s="2" cm="1">
        <f t="array" ref="Z236">_xlfn.XLOOKUP(Z$1&amp;$R236,$C$3:$C$1662&amp;$D$3:$D$1662,$E$3:$E$1662,0,0,1)</f>
        <v>12400</v>
      </c>
      <c r="AA236" s="2" cm="1">
        <f t="array" ref="AA236">_xlfn.XLOOKUP(AA$1&amp;$R236,$C$3:$C$1662&amp;$D$3:$D$1662,$E$3:$E$1662,0,0,1)</f>
        <v>6900</v>
      </c>
      <c r="AB236" s="2" cm="1">
        <f t="array" ref="AB236">_xlfn.XLOOKUP(AB$1&amp;$R236,$C$3:$C$1662&amp;$D$3:$D$1662,$E$3:$E$1662,0,0,1)</f>
        <v>16100</v>
      </c>
      <c r="AC236" s="2" cm="1">
        <f t="array" ref="AC236">_xlfn.XLOOKUP(AC$1&amp;$R236,$C$3:$C$1662&amp;$D$3:$D$1662,$E$3:$E$1662,0,0,1)</f>
        <v>4700</v>
      </c>
    </row>
    <row r="237" spans="3:29" x14ac:dyDescent="0.4">
      <c r="C237" t="s">
        <v>758</v>
      </c>
      <c r="D237" t="s">
        <v>445</v>
      </c>
      <c r="E237">
        <v>4700</v>
      </c>
      <c r="R237" t="s">
        <v>243</v>
      </c>
      <c r="S237" s="2">
        <f t="shared" si="16"/>
        <v>3584560</v>
      </c>
      <c r="T237" s="2">
        <f t="shared" si="19"/>
        <v>2859900</v>
      </c>
      <c r="U237" s="2">
        <f t="shared" si="19"/>
        <v>1988200</v>
      </c>
      <c r="V237" s="2">
        <f t="shared" si="19"/>
        <v>4291600</v>
      </c>
      <c r="W237" s="2">
        <f t="shared" si="19"/>
        <v>5967600</v>
      </c>
      <c r="X237" s="2">
        <f t="shared" si="19"/>
        <v>2815500</v>
      </c>
      <c r="Y237" s="2" cm="1">
        <f t="array" ref="Y237">_xlfn.XLOOKUP(Y$1&amp;$R237,$C$3:$C$1662&amp;$D$3:$D$1662,$E$3:$E$1662,0,0,1)</f>
        <v>2500</v>
      </c>
      <c r="Z237" s="2" cm="1">
        <f t="array" ref="Z237">_xlfn.XLOOKUP(Z$1&amp;$R237,$C$3:$C$1662&amp;$D$3:$D$1662,$E$3:$E$1662,0,0,1)</f>
        <v>3300</v>
      </c>
      <c r="AA237" s="2" cm="1">
        <f t="array" ref="AA237">_xlfn.XLOOKUP(AA$1&amp;$R237,$C$3:$C$1662&amp;$D$3:$D$1662,$E$3:$E$1662,0,0,1)</f>
        <v>47100</v>
      </c>
      <c r="AB237" s="2" cm="1">
        <f t="array" ref="AB237">_xlfn.XLOOKUP(AB$1&amp;$R237,$C$3:$C$1662&amp;$D$3:$D$1662,$E$3:$E$1662,0,0,1)</f>
        <v>6400</v>
      </c>
      <c r="AC237" s="2" cm="1">
        <f t="array" ref="AC237">_xlfn.XLOOKUP(AC$1&amp;$R237,$C$3:$C$1662&amp;$D$3:$D$1662,$E$3:$E$1662,0,0,1)</f>
        <v>13500</v>
      </c>
    </row>
    <row r="238" spans="3:29" x14ac:dyDescent="0.4">
      <c r="C238" t="s">
        <v>758</v>
      </c>
      <c r="D238" t="s">
        <v>446</v>
      </c>
      <c r="E238">
        <v>13500</v>
      </c>
      <c r="R238" t="s">
        <v>305</v>
      </c>
      <c r="S238" s="2">
        <f t="shared" si="16"/>
        <v>3598500</v>
      </c>
      <c r="T238" s="2">
        <f t="shared" si="19"/>
        <v>2869500</v>
      </c>
      <c r="U238" s="2">
        <f t="shared" si="19"/>
        <v>1996600</v>
      </c>
      <c r="V238" s="2">
        <f t="shared" si="19"/>
        <v>4318100</v>
      </c>
      <c r="W238" s="2">
        <f t="shared" si="19"/>
        <v>5976500</v>
      </c>
      <c r="X238" s="2">
        <f t="shared" si="19"/>
        <v>2831800</v>
      </c>
      <c r="Y238" s="2" cm="1">
        <f t="array" ref="Y238">_xlfn.XLOOKUP(Y$1&amp;$R238,$C$3:$C$1662&amp;$D$3:$D$1662,$E$3:$E$1662,0,0,1)</f>
        <v>9600</v>
      </c>
      <c r="Z238" s="2" cm="1">
        <f t="array" ref="Z238">_xlfn.XLOOKUP(Z$1&amp;$R238,$C$3:$C$1662&amp;$D$3:$D$1662,$E$3:$E$1662,0,0,1)</f>
        <v>8400</v>
      </c>
      <c r="AA238" s="2" cm="1">
        <f t="array" ref="AA238">_xlfn.XLOOKUP(AA$1&amp;$R238,$C$3:$C$1662&amp;$D$3:$D$1662,$E$3:$E$1662,0,0,1)</f>
        <v>26500</v>
      </c>
      <c r="AB238" s="2" cm="1">
        <f t="array" ref="AB238">_xlfn.XLOOKUP(AB$1&amp;$R238,$C$3:$C$1662&amp;$D$3:$D$1662,$E$3:$E$1662,0,0,1)</f>
        <v>8900</v>
      </c>
      <c r="AC238" s="2" cm="1">
        <f t="array" ref="AC238">_xlfn.XLOOKUP(AC$1&amp;$R238,$C$3:$C$1662&amp;$D$3:$D$1662,$E$3:$E$1662,0,0,1)</f>
        <v>16300</v>
      </c>
    </row>
    <row r="239" spans="3:29" x14ac:dyDescent="0.4">
      <c r="C239" t="s">
        <v>758</v>
      </c>
      <c r="D239" t="s">
        <v>447</v>
      </c>
      <c r="E239">
        <v>16300</v>
      </c>
      <c r="R239" t="s">
        <v>281</v>
      </c>
      <c r="S239" s="2">
        <f t="shared" si="16"/>
        <v>3605240</v>
      </c>
      <c r="T239" s="2">
        <f t="shared" si="19"/>
        <v>2871500</v>
      </c>
      <c r="U239" s="2">
        <f t="shared" si="19"/>
        <v>1998700</v>
      </c>
      <c r="V239" s="2">
        <f t="shared" si="19"/>
        <v>4324300</v>
      </c>
      <c r="W239" s="2">
        <f t="shared" si="19"/>
        <v>5993200</v>
      </c>
      <c r="X239" s="2">
        <f t="shared" si="19"/>
        <v>2838500</v>
      </c>
      <c r="Y239" s="2" cm="1">
        <f t="array" ref="Y239">_xlfn.XLOOKUP(Y$1&amp;$R239,$C$3:$C$1662&amp;$D$3:$D$1662,$E$3:$E$1662,0,0,1)</f>
        <v>2000</v>
      </c>
      <c r="Z239" s="2" cm="1">
        <f t="array" ref="Z239">_xlfn.XLOOKUP(Z$1&amp;$R239,$C$3:$C$1662&amp;$D$3:$D$1662,$E$3:$E$1662,0,0,1)</f>
        <v>2100</v>
      </c>
      <c r="AA239" s="2" cm="1">
        <f t="array" ref="AA239">_xlfn.XLOOKUP(AA$1&amp;$R239,$C$3:$C$1662&amp;$D$3:$D$1662,$E$3:$E$1662,0,0,1)</f>
        <v>6200</v>
      </c>
      <c r="AB239" s="2" cm="1">
        <f t="array" ref="AB239">_xlfn.XLOOKUP(AB$1&amp;$R239,$C$3:$C$1662&amp;$D$3:$D$1662,$E$3:$E$1662,0,0,1)</f>
        <v>16700</v>
      </c>
      <c r="AC239" s="2" cm="1">
        <f t="array" ref="AC239">_xlfn.XLOOKUP(AC$1&amp;$R239,$C$3:$C$1662&amp;$D$3:$D$1662,$E$3:$E$1662,0,0,1)</f>
        <v>6700</v>
      </c>
    </row>
    <row r="240" spans="3:29" x14ac:dyDescent="0.4">
      <c r="C240" t="s">
        <v>758</v>
      </c>
      <c r="D240" t="s">
        <v>448</v>
      </c>
      <c r="E240">
        <v>6700</v>
      </c>
      <c r="R240" t="s">
        <v>135</v>
      </c>
      <c r="S240" s="2">
        <f t="shared" si="16"/>
        <v>3613460</v>
      </c>
      <c r="T240" s="2">
        <f t="shared" si="19"/>
        <v>2874300</v>
      </c>
      <c r="U240" s="2">
        <f t="shared" si="19"/>
        <v>2002900</v>
      </c>
      <c r="V240" s="2">
        <f t="shared" si="19"/>
        <v>4339500</v>
      </c>
      <c r="W240" s="2">
        <f t="shared" si="19"/>
        <v>6000100</v>
      </c>
      <c r="X240" s="2">
        <f t="shared" si="19"/>
        <v>2850500</v>
      </c>
      <c r="Y240" s="2" cm="1">
        <f t="array" ref="Y240">_xlfn.XLOOKUP(Y$1&amp;$R240,$C$3:$C$1662&amp;$D$3:$D$1662,$E$3:$E$1662,0,0,1)</f>
        <v>2800</v>
      </c>
      <c r="Z240" s="2" cm="1">
        <f t="array" ref="Z240">_xlfn.XLOOKUP(Z$1&amp;$R240,$C$3:$C$1662&amp;$D$3:$D$1662,$E$3:$E$1662,0,0,1)</f>
        <v>4200</v>
      </c>
      <c r="AA240" s="2" cm="1">
        <f t="array" ref="AA240">_xlfn.XLOOKUP(AA$1&amp;$R240,$C$3:$C$1662&amp;$D$3:$D$1662,$E$3:$E$1662,0,0,1)</f>
        <v>15200</v>
      </c>
      <c r="AB240" s="2" cm="1">
        <f t="array" ref="AB240">_xlfn.XLOOKUP(AB$1&amp;$R240,$C$3:$C$1662&amp;$D$3:$D$1662,$E$3:$E$1662,0,0,1)</f>
        <v>6900</v>
      </c>
      <c r="AC240" s="2" cm="1">
        <f t="array" ref="AC240">_xlfn.XLOOKUP(AC$1&amp;$R240,$C$3:$C$1662&amp;$D$3:$D$1662,$E$3:$E$1662,0,0,1)</f>
        <v>12000</v>
      </c>
    </row>
    <row r="241" spans="3:29" x14ac:dyDescent="0.4">
      <c r="C241" t="s">
        <v>758</v>
      </c>
      <c r="D241" t="s">
        <v>449</v>
      </c>
      <c r="E241">
        <v>12000</v>
      </c>
      <c r="R241" t="s">
        <v>306</v>
      </c>
      <c r="S241" s="2">
        <f t="shared" si="16"/>
        <v>3622200</v>
      </c>
      <c r="T241" s="2">
        <f t="shared" si="19"/>
        <v>2879300</v>
      </c>
      <c r="U241" s="2">
        <f t="shared" si="19"/>
        <v>2003500</v>
      </c>
      <c r="V241" s="2">
        <f t="shared" si="19"/>
        <v>4350500</v>
      </c>
      <c r="W241" s="2">
        <f t="shared" si="19"/>
        <v>6009400</v>
      </c>
      <c r="X241" s="2">
        <f t="shared" si="19"/>
        <v>2868300</v>
      </c>
      <c r="Y241" s="2" cm="1">
        <f t="array" ref="Y241">_xlfn.XLOOKUP(Y$1&amp;$R241,$C$3:$C$1662&amp;$D$3:$D$1662,$E$3:$E$1662,0,0,1)</f>
        <v>5000</v>
      </c>
      <c r="Z241" s="2" cm="1">
        <f t="array" ref="Z241">_xlfn.XLOOKUP(Z$1&amp;$R241,$C$3:$C$1662&amp;$D$3:$D$1662,$E$3:$E$1662,0,0,1)</f>
        <v>600</v>
      </c>
      <c r="AA241" s="2" cm="1">
        <f t="array" ref="AA241">_xlfn.XLOOKUP(AA$1&amp;$R241,$C$3:$C$1662&amp;$D$3:$D$1662,$E$3:$E$1662,0,0,1)</f>
        <v>11000</v>
      </c>
      <c r="AB241" s="2" cm="1">
        <f t="array" ref="AB241">_xlfn.XLOOKUP(AB$1&amp;$R241,$C$3:$C$1662&amp;$D$3:$D$1662,$E$3:$E$1662,0,0,1)</f>
        <v>9300</v>
      </c>
      <c r="AC241" s="2" cm="1">
        <f t="array" ref="AC241">_xlfn.XLOOKUP(AC$1&amp;$R241,$C$3:$C$1662&amp;$D$3:$D$1662,$E$3:$E$1662,0,0,1)</f>
        <v>17800</v>
      </c>
    </row>
    <row r="242" spans="3:29" x14ac:dyDescent="0.4">
      <c r="C242" t="s">
        <v>758</v>
      </c>
      <c r="D242" t="s">
        <v>450</v>
      </c>
      <c r="E242">
        <v>17800</v>
      </c>
      <c r="R242" t="s">
        <v>59</v>
      </c>
      <c r="S242" s="2">
        <f t="shared" si="16"/>
        <v>3629120</v>
      </c>
      <c r="T242" s="2">
        <f t="shared" si="19"/>
        <v>2880500</v>
      </c>
      <c r="U242" s="2">
        <f t="shared" si="19"/>
        <v>2008000</v>
      </c>
      <c r="V242" s="2">
        <f t="shared" si="19"/>
        <v>4359000</v>
      </c>
      <c r="W242" s="2">
        <f t="shared" si="19"/>
        <v>6023900</v>
      </c>
      <c r="X242" s="2">
        <f t="shared" si="19"/>
        <v>2874200</v>
      </c>
      <c r="Y242" s="2" cm="1">
        <f t="array" ref="Y242">_xlfn.XLOOKUP(Y$1&amp;$R242,$C$3:$C$1662&amp;$D$3:$D$1662,$E$3:$E$1662,0,0,1)</f>
        <v>1200</v>
      </c>
      <c r="Z242" s="2" cm="1">
        <f t="array" ref="Z242">_xlfn.XLOOKUP(Z$1&amp;$R242,$C$3:$C$1662&amp;$D$3:$D$1662,$E$3:$E$1662,0,0,1)</f>
        <v>4500</v>
      </c>
      <c r="AA242" s="2" cm="1">
        <f t="array" ref="AA242">_xlfn.XLOOKUP(AA$1&amp;$R242,$C$3:$C$1662&amp;$D$3:$D$1662,$E$3:$E$1662,0,0,1)</f>
        <v>8500</v>
      </c>
      <c r="AB242" s="2" cm="1">
        <f t="array" ref="AB242">_xlfn.XLOOKUP(AB$1&amp;$R242,$C$3:$C$1662&amp;$D$3:$D$1662,$E$3:$E$1662,0,0,1)</f>
        <v>14500</v>
      </c>
      <c r="AC242" s="2" cm="1">
        <f t="array" ref="AC242">_xlfn.XLOOKUP(AC$1&amp;$R242,$C$3:$C$1662&amp;$D$3:$D$1662,$E$3:$E$1662,0,0,1)</f>
        <v>5900</v>
      </c>
    </row>
    <row r="243" spans="3:29" x14ac:dyDescent="0.4">
      <c r="C243" t="s">
        <v>758</v>
      </c>
      <c r="D243" t="s">
        <v>451</v>
      </c>
      <c r="E243">
        <v>5900</v>
      </c>
      <c r="R243" t="s">
        <v>142</v>
      </c>
      <c r="S243" s="2">
        <f t="shared" si="16"/>
        <v>3637700</v>
      </c>
      <c r="T243" s="2">
        <f t="shared" si="19"/>
        <v>2885900</v>
      </c>
      <c r="U243" s="2">
        <f t="shared" si="19"/>
        <v>2013200</v>
      </c>
      <c r="V243" s="2">
        <f t="shared" si="19"/>
        <v>4371900</v>
      </c>
      <c r="W243" s="2">
        <f t="shared" si="19"/>
        <v>6036900</v>
      </c>
      <c r="X243" s="2">
        <f t="shared" si="19"/>
        <v>2880600</v>
      </c>
      <c r="Y243" s="2" cm="1">
        <f t="array" ref="Y243">_xlfn.XLOOKUP(Y$1&amp;$R243,$C$3:$C$1662&amp;$D$3:$D$1662,$E$3:$E$1662,0,0,1)</f>
        <v>5400</v>
      </c>
      <c r="Z243" s="2" cm="1">
        <f t="array" ref="Z243">_xlfn.XLOOKUP(Z$1&amp;$R243,$C$3:$C$1662&amp;$D$3:$D$1662,$E$3:$E$1662,0,0,1)</f>
        <v>5200</v>
      </c>
      <c r="AA243" s="2" cm="1">
        <f t="array" ref="AA243">_xlfn.XLOOKUP(AA$1&amp;$R243,$C$3:$C$1662&amp;$D$3:$D$1662,$E$3:$E$1662,0,0,1)</f>
        <v>12900</v>
      </c>
      <c r="AB243" s="2" cm="1">
        <f t="array" ref="AB243">_xlfn.XLOOKUP(AB$1&amp;$R243,$C$3:$C$1662&amp;$D$3:$D$1662,$E$3:$E$1662,0,0,1)</f>
        <v>13000</v>
      </c>
      <c r="AC243" s="2" cm="1">
        <f t="array" ref="AC243">_xlfn.XLOOKUP(AC$1&amp;$R243,$C$3:$C$1662&amp;$D$3:$D$1662,$E$3:$E$1662,0,0,1)</f>
        <v>6400</v>
      </c>
    </row>
    <row r="244" spans="3:29" x14ac:dyDescent="0.4">
      <c r="C244" t="s">
        <v>758</v>
      </c>
      <c r="D244" t="s">
        <v>452</v>
      </c>
      <c r="E244">
        <v>6400</v>
      </c>
      <c r="R244" t="s">
        <v>282</v>
      </c>
      <c r="S244" s="2">
        <f t="shared" si="16"/>
        <v>3646720</v>
      </c>
      <c r="T244" s="2">
        <f t="shared" ref="T244:X259" si="20">T243+Y244</f>
        <v>2892800</v>
      </c>
      <c r="U244" s="2">
        <f t="shared" si="20"/>
        <v>2017400</v>
      </c>
      <c r="V244" s="2">
        <f t="shared" si="20"/>
        <v>4383900</v>
      </c>
      <c r="W244" s="2">
        <f t="shared" si="20"/>
        <v>6045500</v>
      </c>
      <c r="X244" s="2">
        <f t="shared" si="20"/>
        <v>2894000</v>
      </c>
      <c r="Y244" s="2" cm="1">
        <f t="array" ref="Y244">_xlfn.XLOOKUP(Y$1&amp;$R244,$C$3:$C$1662&amp;$D$3:$D$1662,$E$3:$E$1662,0,0,1)</f>
        <v>6900</v>
      </c>
      <c r="Z244" s="2" cm="1">
        <f t="array" ref="Z244">_xlfn.XLOOKUP(Z$1&amp;$R244,$C$3:$C$1662&amp;$D$3:$D$1662,$E$3:$E$1662,0,0,1)</f>
        <v>4200</v>
      </c>
      <c r="AA244" s="2" cm="1">
        <f t="array" ref="AA244">_xlfn.XLOOKUP(AA$1&amp;$R244,$C$3:$C$1662&amp;$D$3:$D$1662,$E$3:$E$1662,0,0,1)</f>
        <v>12000</v>
      </c>
      <c r="AB244" s="2" cm="1">
        <f t="array" ref="AB244">_xlfn.XLOOKUP(AB$1&amp;$R244,$C$3:$C$1662&amp;$D$3:$D$1662,$E$3:$E$1662,0,0,1)</f>
        <v>8600</v>
      </c>
      <c r="AC244" s="2" cm="1">
        <f t="array" ref="AC244">_xlfn.XLOOKUP(AC$1&amp;$R244,$C$3:$C$1662&amp;$D$3:$D$1662,$E$3:$E$1662,0,0,1)</f>
        <v>13400</v>
      </c>
    </row>
    <row r="245" spans="3:29" x14ac:dyDescent="0.4">
      <c r="C245" t="s">
        <v>758</v>
      </c>
      <c r="D245" t="s">
        <v>453</v>
      </c>
      <c r="E245">
        <v>13400</v>
      </c>
      <c r="R245" t="s">
        <v>228</v>
      </c>
      <c r="S245" s="2">
        <f t="shared" si="16"/>
        <v>3653920</v>
      </c>
      <c r="T245" s="2">
        <f t="shared" si="20"/>
        <v>2896400</v>
      </c>
      <c r="U245" s="2">
        <f t="shared" si="20"/>
        <v>2021100</v>
      </c>
      <c r="V245" s="2">
        <f t="shared" si="20"/>
        <v>4398300</v>
      </c>
      <c r="W245" s="2">
        <f t="shared" si="20"/>
        <v>6057500</v>
      </c>
      <c r="X245" s="2">
        <f t="shared" si="20"/>
        <v>2896300</v>
      </c>
      <c r="Y245" s="2" cm="1">
        <f t="array" ref="Y245">_xlfn.XLOOKUP(Y$1&amp;$R245,$C$3:$C$1662&amp;$D$3:$D$1662,$E$3:$E$1662,0,0,1)</f>
        <v>3600</v>
      </c>
      <c r="Z245" s="2" cm="1">
        <f t="array" ref="Z245">_xlfn.XLOOKUP(Z$1&amp;$R245,$C$3:$C$1662&amp;$D$3:$D$1662,$E$3:$E$1662,0,0,1)</f>
        <v>3700</v>
      </c>
      <c r="AA245" s="2" cm="1">
        <f t="array" ref="AA245">_xlfn.XLOOKUP(AA$1&amp;$R245,$C$3:$C$1662&amp;$D$3:$D$1662,$E$3:$E$1662,0,0,1)</f>
        <v>14400</v>
      </c>
      <c r="AB245" s="2" cm="1">
        <f t="array" ref="AB245">_xlfn.XLOOKUP(AB$1&amp;$R245,$C$3:$C$1662&amp;$D$3:$D$1662,$E$3:$E$1662,0,0,1)</f>
        <v>12000</v>
      </c>
      <c r="AC245" s="2" cm="1">
        <f t="array" ref="AC245">_xlfn.XLOOKUP(AC$1&amp;$R245,$C$3:$C$1662&amp;$D$3:$D$1662,$E$3:$E$1662,0,0,1)</f>
        <v>2300</v>
      </c>
    </row>
    <row r="246" spans="3:29" x14ac:dyDescent="0.4">
      <c r="C246" t="s">
        <v>758</v>
      </c>
      <c r="D246" t="s">
        <v>454</v>
      </c>
      <c r="E246">
        <v>2300</v>
      </c>
      <c r="R246" t="s">
        <v>307</v>
      </c>
      <c r="S246" s="2">
        <f t="shared" si="16"/>
        <v>3661660</v>
      </c>
      <c r="T246" s="2">
        <f t="shared" si="20"/>
        <v>2900100</v>
      </c>
      <c r="U246" s="2">
        <f t="shared" si="20"/>
        <v>2026400</v>
      </c>
      <c r="V246" s="2">
        <f t="shared" si="20"/>
        <v>4403200</v>
      </c>
      <c r="W246" s="2">
        <f t="shared" si="20"/>
        <v>6064800</v>
      </c>
      <c r="X246" s="2">
        <f t="shared" si="20"/>
        <v>2913800</v>
      </c>
      <c r="Y246" s="2" cm="1">
        <f t="array" ref="Y246">_xlfn.XLOOKUP(Y$1&amp;$R246,$C$3:$C$1662&amp;$D$3:$D$1662,$E$3:$E$1662,0,0,1)</f>
        <v>3700</v>
      </c>
      <c r="Z246" s="2" cm="1">
        <f t="array" ref="Z246">_xlfn.XLOOKUP(Z$1&amp;$R246,$C$3:$C$1662&amp;$D$3:$D$1662,$E$3:$E$1662,0,0,1)</f>
        <v>5300</v>
      </c>
      <c r="AA246" s="2" cm="1">
        <f t="array" ref="AA246">_xlfn.XLOOKUP(AA$1&amp;$R246,$C$3:$C$1662&amp;$D$3:$D$1662,$E$3:$E$1662,0,0,1)</f>
        <v>4900</v>
      </c>
      <c r="AB246" s="2" cm="1">
        <f t="array" ref="AB246">_xlfn.XLOOKUP(AB$1&amp;$R246,$C$3:$C$1662&amp;$D$3:$D$1662,$E$3:$E$1662,0,0,1)</f>
        <v>7300</v>
      </c>
      <c r="AC246" s="2" cm="1">
        <f t="array" ref="AC246">_xlfn.XLOOKUP(AC$1&amp;$R246,$C$3:$C$1662&amp;$D$3:$D$1662,$E$3:$E$1662,0,0,1)</f>
        <v>17500</v>
      </c>
    </row>
    <row r="247" spans="3:29" x14ac:dyDescent="0.4">
      <c r="C247" t="s">
        <v>758</v>
      </c>
      <c r="D247" t="s">
        <v>455</v>
      </c>
      <c r="E247">
        <v>17500</v>
      </c>
      <c r="R247" t="s">
        <v>308</v>
      </c>
      <c r="S247" s="2">
        <f t="shared" si="16"/>
        <v>3669820</v>
      </c>
      <c r="T247" s="2">
        <f t="shared" si="20"/>
        <v>2901700</v>
      </c>
      <c r="U247" s="2">
        <f t="shared" si="20"/>
        <v>2031500</v>
      </c>
      <c r="V247" s="2">
        <f t="shared" si="20"/>
        <v>4410500</v>
      </c>
      <c r="W247" s="2">
        <f t="shared" si="20"/>
        <v>6084600</v>
      </c>
      <c r="X247" s="2">
        <f t="shared" si="20"/>
        <v>2920800</v>
      </c>
      <c r="Y247" s="2" cm="1">
        <f t="array" ref="Y247">_xlfn.XLOOKUP(Y$1&amp;$R247,$C$3:$C$1662&amp;$D$3:$D$1662,$E$3:$E$1662,0,0,1)</f>
        <v>1600</v>
      </c>
      <c r="Z247" s="2" cm="1">
        <f t="array" ref="Z247">_xlfn.XLOOKUP(Z$1&amp;$R247,$C$3:$C$1662&amp;$D$3:$D$1662,$E$3:$E$1662,0,0,1)</f>
        <v>5100</v>
      </c>
      <c r="AA247" s="2" cm="1">
        <f t="array" ref="AA247">_xlfn.XLOOKUP(AA$1&amp;$R247,$C$3:$C$1662&amp;$D$3:$D$1662,$E$3:$E$1662,0,0,1)</f>
        <v>7300</v>
      </c>
      <c r="AB247" s="2" cm="1">
        <f t="array" ref="AB247">_xlfn.XLOOKUP(AB$1&amp;$R247,$C$3:$C$1662&amp;$D$3:$D$1662,$E$3:$E$1662,0,0,1)</f>
        <v>19800</v>
      </c>
      <c r="AC247" s="2" cm="1">
        <f t="array" ref="AC247">_xlfn.XLOOKUP(AC$1&amp;$R247,$C$3:$C$1662&amp;$D$3:$D$1662,$E$3:$E$1662,0,0,1)</f>
        <v>7000</v>
      </c>
    </row>
    <row r="248" spans="3:29" x14ac:dyDescent="0.4">
      <c r="C248" t="s">
        <v>758</v>
      </c>
      <c r="D248" t="s">
        <v>456</v>
      </c>
      <c r="E248">
        <v>7000</v>
      </c>
      <c r="R248" t="s">
        <v>258</v>
      </c>
      <c r="S248" s="2">
        <f t="shared" si="16"/>
        <v>3676280</v>
      </c>
      <c r="T248" s="2">
        <f t="shared" si="20"/>
        <v>2903300</v>
      </c>
      <c r="U248" s="2">
        <f t="shared" si="20"/>
        <v>2035300</v>
      </c>
      <c r="V248" s="2">
        <f t="shared" si="20"/>
        <v>4420900</v>
      </c>
      <c r="W248" s="2">
        <f t="shared" si="20"/>
        <v>6094300</v>
      </c>
      <c r="X248" s="2">
        <f t="shared" si="20"/>
        <v>2927600</v>
      </c>
      <c r="Y248" s="2" cm="1">
        <f t="array" ref="Y248">_xlfn.XLOOKUP(Y$1&amp;$R248,$C$3:$C$1662&amp;$D$3:$D$1662,$E$3:$E$1662,0,0,1)</f>
        <v>1600</v>
      </c>
      <c r="Z248" s="2" cm="1">
        <f t="array" ref="Z248">_xlfn.XLOOKUP(Z$1&amp;$R248,$C$3:$C$1662&amp;$D$3:$D$1662,$E$3:$E$1662,0,0,1)</f>
        <v>3800</v>
      </c>
      <c r="AA248" s="2" cm="1">
        <f t="array" ref="AA248">_xlfn.XLOOKUP(AA$1&amp;$R248,$C$3:$C$1662&amp;$D$3:$D$1662,$E$3:$E$1662,0,0,1)</f>
        <v>10400</v>
      </c>
      <c r="AB248" s="2" cm="1">
        <f t="array" ref="AB248">_xlfn.XLOOKUP(AB$1&amp;$R248,$C$3:$C$1662&amp;$D$3:$D$1662,$E$3:$E$1662,0,0,1)</f>
        <v>9700</v>
      </c>
      <c r="AC248" s="2" cm="1">
        <f t="array" ref="AC248">_xlfn.XLOOKUP(AC$1&amp;$R248,$C$3:$C$1662&amp;$D$3:$D$1662,$E$3:$E$1662,0,0,1)</f>
        <v>6800</v>
      </c>
    </row>
    <row r="249" spans="3:29" x14ac:dyDescent="0.4">
      <c r="C249" t="s">
        <v>758</v>
      </c>
      <c r="D249" t="s">
        <v>457</v>
      </c>
      <c r="E249">
        <v>6800</v>
      </c>
      <c r="R249" t="s">
        <v>109</v>
      </c>
      <c r="S249" s="2">
        <f t="shared" si="16"/>
        <v>3684400</v>
      </c>
      <c r="T249" s="2">
        <f t="shared" si="20"/>
        <v>2905600</v>
      </c>
      <c r="U249" s="2">
        <f t="shared" si="20"/>
        <v>2037900</v>
      </c>
      <c r="V249" s="2">
        <f t="shared" si="20"/>
        <v>4437100</v>
      </c>
      <c r="W249" s="2">
        <f t="shared" si="20"/>
        <v>6102400</v>
      </c>
      <c r="X249" s="2">
        <f t="shared" si="20"/>
        <v>2939000</v>
      </c>
      <c r="Y249" s="2" cm="1">
        <f t="array" ref="Y249">_xlfn.XLOOKUP(Y$1&amp;$R249,$C$3:$C$1662&amp;$D$3:$D$1662,$E$3:$E$1662,0,0,1)</f>
        <v>2300</v>
      </c>
      <c r="Z249" s="2" cm="1">
        <f t="array" ref="Z249">_xlfn.XLOOKUP(Z$1&amp;$R249,$C$3:$C$1662&amp;$D$3:$D$1662,$E$3:$E$1662,0,0,1)</f>
        <v>2600</v>
      </c>
      <c r="AA249" s="2" cm="1">
        <f t="array" ref="AA249">_xlfn.XLOOKUP(AA$1&amp;$R249,$C$3:$C$1662&amp;$D$3:$D$1662,$E$3:$E$1662,0,0,1)</f>
        <v>16200</v>
      </c>
      <c r="AB249" s="2" cm="1">
        <f t="array" ref="AB249">_xlfn.XLOOKUP(AB$1&amp;$R249,$C$3:$C$1662&amp;$D$3:$D$1662,$E$3:$E$1662,0,0,1)</f>
        <v>8100</v>
      </c>
      <c r="AC249" s="2" cm="1">
        <f t="array" ref="AC249">_xlfn.XLOOKUP(AC$1&amp;$R249,$C$3:$C$1662&amp;$D$3:$D$1662,$E$3:$E$1662,0,0,1)</f>
        <v>11400</v>
      </c>
    </row>
    <row r="250" spans="3:29" x14ac:dyDescent="0.4">
      <c r="C250" t="s">
        <v>758</v>
      </c>
      <c r="D250" t="s">
        <v>458</v>
      </c>
      <c r="E250">
        <v>11400</v>
      </c>
      <c r="R250" t="s">
        <v>260</v>
      </c>
      <c r="S250" s="2">
        <f t="shared" si="16"/>
        <v>3692400</v>
      </c>
      <c r="T250" s="2">
        <f t="shared" si="20"/>
        <v>2908600</v>
      </c>
      <c r="U250" s="2">
        <f t="shared" si="20"/>
        <v>2046900</v>
      </c>
      <c r="V250" s="2">
        <f t="shared" si="20"/>
        <v>4444200</v>
      </c>
      <c r="W250" s="2">
        <f t="shared" si="20"/>
        <v>6120500</v>
      </c>
      <c r="X250" s="2">
        <f t="shared" si="20"/>
        <v>2941800</v>
      </c>
      <c r="Y250" s="2" cm="1">
        <f t="array" ref="Y250">_xlfn.XLOOKUP(Y$1&amp;$R250,$C$3:$C$1662&amp;$D$3:$D$1662,$E$3:$E$1662,0,0,1)</f>
        <v>3000</v>
      </c>
      <c r="Z250" s="2" cm="1">
        <f t="array" ref="Z250">_xlfn.XLOOKUP(Z$1&amp;$R250,$C$3:$C$1662&amp;$D$3:$D$1662,$E$3:$E$1662,0,0,1)</f>
        <v>9000</v>
      </c>
      <c r="AA250" s="2" cm="1">
        <f t="array" ref="AA250">_xlfn.XLOOKUP(AA$1&amp;$R250,$C$3:$C$1662&amp;$D$3:$D$1662,$E$3:$E$1662,0,0,1)</f>
        <v>7100</v>
      </c>
      <c r="AB250" s="2" cm="1">
        <f t="array" ref="AB250">_xlfn.XLOOKUP(AB$1&amp;$R250,$C$3:$C$1662&amp;$D$3:$D$1662,$E$3:$E$1662,0,0,1)</f>
        <v>18100</v>
      </c>
      <c r="AC250" s="2" cm="1">
        <f t="array" ref="AC250">_xlfn.XLOOKUP(AC$1&amp;$R250,$C$3:$C$1662&amp;$D$3:$D$1662,$E$3:$E$1662,0,0,1)</f>
        <v>2800</v>
      </c>
    </row>
    <row r="251" spans="3:29" x14ac:dyDescent="0.4">
      <c r="C251" t="s">
        <v>758</v>
      </c>
      <c r="D251" t="s">
        <v>459</v>
      </c>
      <c r="E251">
        <v>2800</v>
      </c>
      <c r="R251" t="s">
        <v>265</v>
      </c>
      <c r="S251" s="2">
        <f t="shared" si="16"/>
        <v>3701380</v>
      </c>
      <c r="T251" s="2">
        <f t="shared" si="20"/>
        <v>2912700</v>
      </c>
      <c r="U251" s="2">
        <f t="shared" si="20"/>
        <v>2048100</v>
      </c>
      <c r="V251" s="2">
        <f t="shared" si="20"/>
        <v>4456200</v>
      </c>
      <c r="W251" s="2">
        <f t="shared" si="20"/>
        <v>6131500</v>
      </c>
      <c r="X251" s="2">
        <f t="shared" si="20"/>
        <v>2958400</v>
      </c>
      <c r="Y251" s="2" cm="1">
        <f t="array" ref="Y251">_xlfn.XLOOKUP(Y$1&amp;$R251,$C$3:$C$1662&amp;$D$3:$D$1662,$E$3:$E$1662,0,0,1)</f>
        <v>4100</v>
      </c>
      <c r="Z251" s="2" cm="1">
        <f t="array" ref="Z251">_xlfn.XLOOKUP(Z$1&amp;$R251,$C$3:$C$1662&amp;$D$3:$D$1662,$E$3:$E$1662,0,0,1)</f>
        <v>1200</v>
      </c>
      <c r="AA251" s="2" cm="1">
        <f t="array" ref="AA251">_xlfn.XLOOKUP(AA$1&amp;$R251,$C$3:$C$1662&amp;$D$3:$D$1662,$E$3:$E$1662,0,0,1)</f>
        <v>12000</v>
      </c>
      <c r="AB251" s="2" cm="1">
        <f t="array" ref="AB251">_xlfn.XLOOKUP(AB$1&amp;$R251,$C$3:$C$1662&amp;$D$3:$D$1662,$E$3:$E$1662,0,0,1)</f>
        <v>11000</v>
      </c>
      <c r="AC251" s="2" cm="1">
        <f t="array" ref="AC251">_xlfn.XLOOKUP(AC$1&amp;$R251,$C$3:$C$1662&amp;$D$3:$D$1662,$E$3:$E$1662,0,0,1)</f>
        <v>16600</v>
      </c>
    </row>
    <row r="252" spans="3:29" x14ac:dyDescent="0.4">
      <c r="C252" t="s">
        <v>758</v>
      </c>
      <c r="D252" t="s">
        <v>460</v>
      </c>
      <c r="E252">
        <v>16600</v>
      </c>
      <c r="R252" t="s">
        <v>188</v>
      </c>
      <c r="S252" s="2">
        <f t="shared" si="16"/>
        <v>3708540</v>
      </c>
      <c r="T252" s="2">
        <f t="shared" si="20"/>
        <v>2915400</v>
      </c>
      <c r="U252" s="2">
        <f t="shared" si="20"/>
        <v>2053800</v>
      </c>
      <c r="V252" s="2">
        <f t="shared" si="20"/>
        <v>4459800</v>
      </c>
      <c r="W252" s="2">
        <f t="shared" si="20"/>
        <v>6151300</v>
      </c>
      <c r="X252" s="2">
        <f t="shared" si="20"/>
        <v>2962400</v>
      </c>
      <c r="Y252" s="2" cm="1">
        <f t="array" ref="Y252">_xlfn.XLOOKUP(Y$1&amp;$R252,$C$3:$C$1662&amp;$D$3:$D$1662,$E$3:$E$1662,0,0,1)</f>
        <v>2700</v>
      </c>
      <c r="Z252" s="2" cm="1">
        <f t="array" ref="Z252">_xlfn.XLOOKUP(Z$1&amp;$R252,$C$3:$C$1662&amp;$D$3:$D$1662,$E$3:$E$1662,0,0,1)</f>
        <v>5700</v>
      </c>
      <c r="AA252" s="2" cm="1">
        <f t="array" ref="AA252">_xlfn.XLOOKUP(AA$1&amp;$R252,$C$3:$C$1662&amp;$D$3:$D$1662,$E$3:$E$1662,0,0,1)</f>
        <v>3600</v>
      </c>
      <c r="AB252" s="2" cm="1">
        <f t="array" ref="AB252">_xlfn.XLOOKUP(AB$1&amp;$R252,$C$3:$C$1662&amp;$D$3:$D$1662,$E$3:$E$1662,0,0,1)</f>
        <v>19800</v>
      </c>
      <c r="AC252" s="2" cm="1">
        <f t="array" ref="AC252">_xlfn.XLOOKUP(AC$1&amp;$R252,$C$3:$C$1662&amp;$D$3:$D$1662,$E$3:$E$1662,0,0,1)</f>
        <v>4000</v>
      </c>
    </row>
    <row r="253" spans="3:29" x14ac:dyDescent="0.4">
      <c r="C253" t="s">
        <v>758</v>
      </c>
      <c r="D253" t="s">
        <v>461</v>
      </c>
      <c r="E253">
        <v>4000</v>
      </c>
      <c r="R253" t="s">
        <v>75</v>
      </c>
      <c r="S253" s="2">
        <f t="shared" si="16"/>
        <v>3720360</v>
      </c>
      <c r="T253" s="2">
        <f t="shared" si="20"/>
        <v>2917700</v>
      </c>
      <c r="U253" s="2">
        <f t="shared" si="20"/>
        <v>2058600</v>
      </c>
      <c r="V253" s="2">
        <f t="shared" si="20"/>
        <v>4490200</v>
      </c>
      <c r="W253" s="2">
        <f t="shared" si="20"/>
        <v>6161200</v>
      </c>
      <c r="X253" s="2">
        <f t="shared" si="20"/>
        <v>2974100</v>
      </c>
      <c r="Y253" s="2" cm="1">
        <f t="array" ref="Y253">_xlfn.XLOOKUP(Y$1&amp;$R253,$C$3:$C$1662&amp;$D$3:$D$1662,$E$3:$E$1662,0,0,1)</f>
        <v>2300</v>
      </c>
      <c r="Z253" s="2" cm="1">
        <f t="array" ref="Z253">_xlfn.XLOOKUP(Z$1&amp;$R253,$C$3:$C$1662&amp;$D$3:$D$1662,$E$3:$E$1662,0,0,1)</f>
        <v>4800</v>
      </c>
      <c r="AA253" s="2" cm="1">
        <f t="array" ref="AA253">_xlfn.XLOOKUP(AA$1&amp;$R253,$C$3:$C$1662&amp;$D$3:$D$1662,$E$3:$E$1662,0,0,1)</f>
        <v>30400</v>
      </c>
      <c r="AB253" s="2" cm="1">
        <f t="array" ref="AB253">_xlfn.XLOOKUP(AB$1&amp;$R253,$C$3:$C$1662&amp;$D$3:$D$1662,$E$3:$E$1662,0,0,1)</f>
        <v>9900</v>
      </c>
      <c r="AC253" s="2" cm="1">
        <f t="array" ref="AC253">_xlfn.XLOOKUP(AC$1&amp;$R253,$C$3:$C$1662&amp;$D$3:$D$1662,$E$3:$E$1662,0,0,1)</f>
        <v>11700</v>
      </c>
    </row>
    <row r="254" spans="3:29" x14ac:dyDescent="0.4">
      <c r="C254" t="s">
        <v>758</v>
      </c>
      <c r="D254" t="s">
        <v>462</v>
      </c>
      <c r="E254">
        <v>11700</v>
      </c>
      <c r="R254" t="s">
        <v>191</v>
      </c>
      <c r="S254" s="2">
        <f t="shared" si="16"/>
        <v>3728040</v>
      </c>
      <c r="T254" s="2">
        <f t="shared" si="20"/>
        <v>2921800</v>
      </c>
      <c r="U254" s="2">
        <f t="shared" si="20"/>
        <v>2065100</v>
      </c>
      <c r="V254" s="2">
        <f t="shared" si="20"/>
        <v>4504400</v>
      </c>
      <c r="W254" s="2">
        <f t="shared" si="20"/>
        <v>6166900</v>
      </c>
      <c r="X254" s="2">
        <f t="shared" si="20"/>
        <v>2982000</v>
      </c>
      <c r="Y254" s="2" cm="1">
        <f t="array" ref="Y254">_xlfn.XLOOKUP(Y$1&amp;$R254,$C$3:$C$1662&amp;$D$3:$D$1662,$E$3:$E$1662,0,0,1)</f>
        <v>4100</v>
      </c>
      <c r="Z254" s="2" cm="1">
        <f t="array" ref="Z254">_xlfn.XLOOKUP(Z$1&amp;$R254,$C$3:$C$1662&amp;$D$3:$D$1662,$E$3:$E$1662,0,0,1)</f>
        <v>6500</v>
      </c>
      <c r="AA254" s="2" cm="1">
        <f t="array" ref="AA254">_xlfn.XLOOKUP(AA$1&amp;$R254,$C$3:$C$1662&amp;$D$3:$D$1662,$E$3:$E$1662,0,0,1)</f>
        <v>14200</v>
      </c>
      <c r="AB254" s="2" cm="1">
        <f t="array" ref="AB254">_xlfn.XLOOKUP(AB$1&amp;$R254,$C$3:$C$1662&amp;$D$3:$D$1662,$E$3:$E$1662,0,0,1)</f>
        <v>5700</v>
      </c>
      <c r="AC254" s="2" cm="1">
        <f t="array" ref="AC254">_xlfn.XLOOKUP(AC$1&amp;$R254,$C$3:$C$1662&amp;$D$3:$D$1662,$E$3:$E$1662,0,0,1)</f>
        <v>7900</v>
      </c>
    </row>
    <row r="255" spans="3:29" x14ac:dyDescent="0.4">
      <c r="C255" t="s">
        <v>758</v>
      </c>
      <c r="D255" t="s">
        <v>463</v>
      </c>
      <c r="E255">
        <v>7900</v>
      </c>
      <c r="R255" t="s">
        <v>256</v>
      </c>
      <c r="S255" s="2">
        <f t="shared" si="16"/>
        <v>3733060</v>
      </c>
      <c r="T255" s="2">
        <f t="shared" si="20"/>
        <v>2922600</v>
      </c>
      <c r="U255" s="2">
        <f t="shared" si="20"/>
        <v>2072400</v>
      </c>
      <c r="V255" s="2">
        <f t="shared" si="20"/>
        <v>4515500</v>
      </c>
      <c r="W255" s="2">
        <f t="shared" si="20"/>
        <v>6172400</v>
      </c>
      <c r="X255" s="2">
        <f t="shared" si="20"/>
        <v>2982400</v>
      </c>
      <c r="Y255" s="2" cm="1">
        <f t="array" ref="Y255">_xlfn.XLOOKUP(Y$1&amp;$R255,$C$3:$C$1662&amp;$D$3:$D$1662,$E$3:$E$1662,0,0,1)</f>
        <v>800</v>
      </c>
      <c r="Z255" s="2" cm="1">
        <f t="array" ref="Z255">_xlfn.XLOOKUP(Z$1&amp;$R255,$C$3:$C$1662&amp;$D$3:$D$1662,$E$3:$E$1662,0,0,1)</f>
        <v>7300</v>
      </c>
      <c r="AA255" s="2" cm="1">
        <f t="array" ref="AA255">_xlfn.XLOOKUP(AA$1&amp;$R255,$C$3:$C$1662&amp;$D$3:$D$1662,$E$3:$E$1662,0,0,1)</f>
        <v>11100</v>
      </c>
      <c r="AB255" s="2" cm="1">
        <f t="array" ref="AB255">_xlfn.XLOOKUP(AB$1&amp;$R255,$C$3:$C$1662&amp;$D$3:$D$1662,$E$3:$E$1662,0,0,1)</f>
        <v>5500</v>
      </c>
      <c r="AC255" s="2" cm="1">
        <f t="array" ref="AC255">_xlfn.XLOOKUP(AC$1&amp;$R255,$C$3:$C$1662&amp;$D$3:$D$1662,$E$3:$E$1662,0,0,1)</f>
        <v>400</v>
      </c>
    </row>
    <row r="256" spans="3:29" x14ac:dyDescent="0.4">
      <c r="C256" t="s">
        <v>758</v>
      </c>
      <c r="D256" t="s">
        <v>464</v>
      </c>
      <c r="E256">
        <v>400</v>
      </c>
      <c r="R256" t="s">
        <v>276</v>
      </c>
      <c r="S256" s="2">
        <f t="shared" si="16"/>
        <v>3739240</v>
      </c>
      <c r="T256" s="2">
        <f t="shared" si="20"/>
        <v>2925500</v>
      </c>
      <c r="U256" s="2">
        <f t="shared" si="20"/>
        <v>2073100</v>
      </c>
      <c r="V256" s="2">
        <f t="shared" si="20"/>
        <v>4521700</v>
      </c>
      <c r="W256" s="2">
        <f t="shared" si="20"/>
        <v>6179300</v>
      </c>
      <c r="X256" s="2">
        <f t="shared" si="20"/>
        <v>2996600</v>
      </c>
      <c r="Y256" s="2" cm="1">
        <f t="array" ref="Y256">_xlfn.XLOOKUP(Y$1&amp;$R256,$C$3:$C$1662&amp;$D$3:$D$1662,$E$3:$E$1662,0,0,1)</f>
        <v>2900</v>
      </c>
      <c r="Z256" s="2" cm="1">
        <f t="array" ref="Z256">_xlfn.XLOOKUP(Z$1&amp;$R256,$C$3:$C$1662&amp;$D$3:$D$1662,$E$3:$E$1662,0,0,1)</f>
        <v>700</v>
      </c>
      <c r="AA256" s="2" cm="1">
        <f t="array" ref="AA256">_xlfn.XLOOKUP(AA$1&amp;$R256,$C$3:$C$1662&amp;$D$3:$D$1662,$E$3:$E$1662,0,0,1)</f>
        <v>6200</v>
      </c>
      <c r="AB256" s="2" cm="1">
        <f t="array" ref="AB256">_xlfn.XLOOKUP(AB$1&amp;$R256,$C$3:$C$1662&amp;$D$3:$D$1662,$E$3:$E$1662,0,0,1)</f>
        <v>6900</v>
      </c>
      <c r="AC256" s="2" cm="1">
        <f t="array" ref="AC256">_xlfn.XLOOKUP(AC$1&amp;$R256,$C$3:$C$1662&amp;$D$3:$D$1662,$E$3:$E$1662,0,0,1)</f>
        <v>14200</v>
      </c>
    </row>
    <row r="257" spans="3:29" x14ac:dyDescent="0.4">
      <c r="C257" t="s">
        <v>758</v>
      </c>
      <c r="D257" t="s">
        <v>465</v>
      </c>
      <c r="E257">
        <v>14200</v>
      </c>
      <c r="R257" t="s">
        <v>275</v>
      </c>
      <c r="S257" s="2">
        <f t="shared" si="16"/>
        <v>3751760</v>
      </c>
      <c r="T257" s="2">
        <f t="shared" si="20"/>
        <v>2927300</v>
      </c>
      <c r="U257" s="2">
        <f t="shared" si="20"/>
        <v>2079800</v>
      </c>
      <c r="V257" s="2">
        <f t="shared" si="20"/>
        <v>4532800</v>
      </c>
      <c r="W257" s="2">
        <f t="shared" si="20"/>
        <v>6220400</v>
      </c>
      <c r="X257" s="2">
        <f t="shared" si="20"/>
        <v>2998500</v>
      </c>
      <c r="Y257" s="2" cm="1">
        <f t="array" ref="Y257">_xlfn.XLOOKUP(Y$1&amp;$R257,$C$3:$C$1662&amp;$D$3:$D$1662,$E$3:$E$1662,0,0,1)</f>
        <v>1800</v>
      </c>
      <c r="Z257" s="2" cm="1">
        <f t="array" ref="Z257">_xlfn.XLOOKUP(Z$1&amp;$R257,$C$3:$C$1662&amp;$D$3:$D$1662,$E$3:$E$1662,0,0,1)</f>
        <v>6700</v>
      </c>
      <c r="AA257" s="2" cm="1">
        <f t="array" ref="AA257">_xlfn.XLOOKUP(AA$1&amp;$R257,$C$3:$C$1662&amp;$D$3:$D$1662,$E$3:$E$1662,0,0,1)</f>
        <v>11100</v>
      </c>
      <c r="AB257" s="2" cm="1">
        <f t="array" ref="AB257">_xlfn.XLOOKUP(AB$1&amp;$R257,$C$3:$C$1662&amp;$D$3:$D$1662,$E$3:$E$1662,0,0,1)</f>
        <v>41100</v>
      </c>
      <c r="AC257" s="2" cm="1">
        <f t="array" ref="AC257">_xlfn.XLOOKUP(AC$1&amp;$R257,$C$3:$C$1662&amp;$D$3:$D$1662,$E$3:$E$1662,0,0,1)</f>
        <v>1900</v>
      </c>
    </row>
    <row r="258" spans="3:29" x14ac:dyDescent="0.4">
      <c r="C258" t="s">
        <v>758</v>
      </c>
      <c r="D258" t="s">
        <v>466</v>
      </c>
      <c r="E258">
        <v>1900</v>
      </c>
      <c r="R258" t="s">
        <v>205</v>
      </c>
      <c r="S258" s="2">
        <f t="shared" si="16"/>
        <v>3763260</v>
      </c>
      <c r="T258" s="2">
        <f t="shared" si="20"/>
        <v>2932300</v>
      </c>
      <c r="U258" s="2">
        <f t="shared" si="20"/>
        <v>2085300</v>
      </c>
      <c r="V258" s="2">
        <f t="shared" si="20"/>
        <v>4563600</v>
      </c>
      <c r="W258" s="2">
        <f t="shared" si="20"/>
        <v>6228100</v>
      </c>
      <c r="X258" s="2">
        <f t="shared" si="20"/>
        <v>3007000</v>
      </c>
      <c r="Y258" s="2" cm="1">
        <f t="array" ref="Y258">_xlfn.XLOOKUP(Y$1&amp;$R258,$C$3:$C$1662&amp;$D$3:$D$1662,$E$3:$E$1662,0,0,1)</f>
        <v>5000</v>
      </c>
      <c r="Z258" s="2" cm="1">
        <f t="array" ref="Z258">_xlfn.XLOOKUP(Z$1&amp;$R258,$C$3:$C$1662&amp;$D$3:$D$1662,$E$3:$E$1662,0,0,1)</f>
        <v>5500</v>
      </c>
      <c r="AA258" s="2" cm="1">
        <f t="array" ref="AA258">_xlfn.XLOOKUP(AA$1&amp;$R258,$C$3:$C$1662&amp;$D$3:$D$1662,$E$3:$E$1662,0,0,1)</f>
        <v>30800</v>
      </c>
      <c r="AB258" s="2" cm="1">
        <f t="array" ref="AB258">_xlfn.XLOOKUP(AB$1&amp;$R258,$C$3:$C$1662&amp;$D$3:$D$1662,$E$3:$E$1662,0,0,1)</f>
        <v>7700</v>
      </c>
      <c r="AC258" s="2" cm="1">
        <f t="array" ref="AC258">_xlfn.XLOOKUP(AC$1&amp;$R258,$C$3:$C$1662&amp;$D$3:$D$1662,$E$3:$E$1662,0,0,1)</f>
        <v>8500</v>
      </c>
    </row>
    <row r="259" spans="3:29" x14ac:dyDescent="0.4">
      <c r="C259" t="s">
        <v>758</v>
      </c>
      <c r="D259" t="s">
        <v>467</v>
      </c>
      <c r="E259">
        <v>8500</v>
      </c>
      <c r="R259" t="s">
        <v>40</v>
      </c>
      <c r="S259" s="2">
        <f t="shared" ref="S259:S322" si="21">IFERROR(AVERAGEIFS(T259:X259,T259:X259,"&gt;0"),0)</f>
        <v>3771260</v>
      </c>
      <c r="T259" s="2">
        <f t="shared" si="20"/>
        <v>2936100</v>
      </c>
      <c r="U259" s="2">
        <f t="shared" si="20"/>
        <v>2087500</v>
      </c>
      <c r="V259" s="2">
        <f t="shared" si="20"/>
        <v>4575700</v>
      </c>
      <c r="W259" s="2">
        <f t="shared" si="20"/>
        <v>6247400</v>
      </c>
      <c r="X259" s="2">
        <f t="shared" si="20"/>
        <v>3009600</v>
      </c>
      <c r="Y259" s="2" cm="1">
        <f t="array" ref="Y259">_xlfn.XLOOKUP(Y$1&amp;$R259,$C$3:$C$1662&amp;$D$3:$D$1662,$E$3:$E$1662,0,0,1)</f>
        <v>3800</v>
      </c>
      <c r="Z259" s="2" cm="1">
        <f t="array" ref="Z259">_xlfn.XLOOKUP(Z$1&amp;$R259,$C$3:$C$1662&amp;$D$3:$D$1662,$E$3:$E$1662,0,0,1)</f>
        <v>2200</v>
      </c>
      <c r="AA259" s="2" cm="1">
        <f t="array" ref="AA259">_xlfn.XLOOKUP(AA$1&amp;$R259,$C$3:$C$1662&amp;$D$3:$D$1662,$E$3:$E$1662,0,0,1)</f>
        <v>12100</v>
      </c>
      <c r="AB259" s="2" cm="1">
        <f t="array" ref="AB259">_xlfn.XLOOKUP(AB$1&amp;$R259,$C$3:$C$1662&amp;$D$3:$D$1662,$E$3:$E$1662,0,0,1)</f>
        <v>19300</v>
      </c>
      <c r="AC259" s="2" cm="1">
        <f t="array" ref="AC259">_xlfn.XLOOKUP(AC$1&amp;$R259,$C$3:$C$1662&amp;$D$3:$D$1662,$E$3:$E$1662,0,0,1)</f>
        <v>2600</v>
      </c>
    </row>
    <row r="260" spans="3:29" x14ac:dyDescent="0.4">
      <c r="C260" t="s">
        <v>758</v>
      </c>
      <c r="D260" t="s">
        <v>468</v>
      </c>
      <c r="E260">
        <v>2600</v>
      </c>
      <c r="R260" t="s">
        <v>231</v>
      </c>
      <c r="S260" s="2">
        <f t="shared" si="21"/>
        <v>3777480</v>
      </c>
      <c r="T260" s="2">
        <f t="shared" ref="T260:X275" si="22">T259+Y260</f>
        <v>2946100</v>
      </c>
      <c r="U260" s="2">
        <f t="shared" si="22"/>
        <v>2090000</v>
      </c>
      <c r="V260" s="2">
        <f t="shared" si="22"/>
        <v>4583000</v>
      </c>
      <c r="W260" s="2">
        <f t="shared" si="22"/>
        <v>6249100</v>
      </c>
      <c r="X260" s="2">
        <f t="shared" si="22"/>
        <v>3019200</v>
      </c>
      <c r="Y260" s="2" cm="1">
        <f t="array" ref="Y260">_xlfn.XLOOKUP(Y$1&amp;$R260,$C$3:$C$1662&amp;$D$3:$D$1662,$E$3:$E$1662,0,0,1)</f>
        <v>10000</v>
      </c>
      <c r="Z260" s="2" cm="1">
        <f t="array" ref="Z260">_xlfn.XLOOKUP(Z$1&amp;$R260,$C$3:$C$1662&amp;$D$3:$D$1662,$E$3:$E$1662,0,0,1)</f>
        <v>2500</v>
      </c>
      <c r="AA260" s="2" cm="1">
        <f t="array" ref="AA260">_xlfn.XLOOKUP(AA$1&amp;$R260,$C$3:$C$1662&amp;$D$3:$D$1662,$E$3:$E$1662,0,0,1)</f>
        <v>7300</v>
      </c>
      <c r="AB260" s="2" cm="1">
        <f t="array" ref="AB260">_xlfn.XLOOKUP(AB$1&amp;$R260,$C$3:$C$1662&amp;$D$3:$D$1662,$E$3:$E$1662,0,0,1)</f>
        <v>1700</v>
      </c>
      <c r="AC260" s="2" cm="1">
        <f t="array" ref="AC260">_xlfn.XLOOKUP(AC$1&amp;$R260,$C$3:$C$1662&amp;$D$3:$D$1662,$E$3:$E$1662,0,0,1)</f>
        <v>9600</v>
      </c>
    </row>
    <row r="261" spans="3:29" x14ac:dyDescent="0.4">
      <c r="C261" t="s">
        <v>758</v>
      </c>
      <c r="D261" t="s">
        <v>469</v>
      </c>
      <c r="E261">
        <v>9600</v>
      </c>
      <c r="R261" t="s">
        <v>244</v>
      </c>
      <c r="S261" s="2">
        <f t="shared" si="21"/>
        <v>3787760</v>
      </c>
      <c r="T261" s="2">
        <f t="shared" si="22"/>
        <v>2949100</v>
      </c>
      <c r="U261" s="2">
        <f t="shared" si="22"/>
        <v>2100100</v>
      </c>
      <c r="V261" s="2">
        <f t="shared" si="22"/>
        <v>4589500</v>
      </c>
      <c r="W261" s="2">
        <f t="shared" si="22"/>
        <v>6265200</v>
      </c>
      <c r="X261" s="2">
        <f t="shared" si="22"/>
        <v>3034900</v>
      </c>
      <c r="Y261" s="2" cm="1">
        <f t="array" ref="Y261">_xlfn.XLOOKUP(Y$1&amp;$R261,$C$3:$C$1662&amp;$D$3:$D$1662,$E$3:$E$1662,0,0,1)</f>
        <v>3000</v>
      </c>
      <c r="Z261" s="2" cm="1">
        <f t="array" ref="Z261">_xlfn.XLOOKUP(Z$1&amp;$R261,$C$3:$C$1662&amp;$D$3:$D$1662,$E$3:$E$1662,0,0,1)</f>
        <v>10100</v>
      </c>
      <c r="AA261" s="2" cm="1">
        <f t="array" ref="AA261">_xlfn.XLOOKUP(AA$1&amp;$R261,$C$3:$C$1662&amp;$D$3:$D$1662,$E$3:$E$1662,0,0,1)</f>
        <v>6500</v>
      </c>
      <c r="AB261" s="2" cm="1">
        <f t="array" ref="AB261">_xlfn.XLOOKUP(AB$1&amp;$R261,$C$3:$C$1662&amp;$D$3:$D$1662,$E$3:$E$1662,0,0,1)</f>
        <v>16100</v>
      </c>
      <c r="AC261" s="2" cm="1">
        <f t="array" ref="AC261">_xlfn.XLOOKUP(AC$1&amp;$R261,$C$3:$C$1662&amp;$D$3:$D$1662,$E$3:$E$1662,0,0,1)</f>
        <v>15700</v>
      </c>
    </row>
    <row r="262" spans="3:29" x14ac:dyDescent="0.4">
      <c r="C262" t="s">
        <v>758</v>
      </c>
      <c r="D262" t="s">
        <v>470</v>
      </c>
      <c r="E262">
        <v>15700</v>
      </c>
      <c r="R262" t="s">
        <v>124</v>
      </c>
      <c r="S262" s="2">
        <f t="shared" si="21"/>
        <v>3796240</v>
      </c>
      <c r="T262" s="2">
        <f t="shared" si="22"/>
        <v>2957200</v>
      </c>
      <c r="U262" s="2">
        <f t="shared" si="22"/>
        <v>2102200</v>
      </c>
      <c r="V262" s="2">
        <f t="shared" si="22"/>
        <v>4596700</v>
      </c>
      <c r="W262" s="2">
        <f t="shared" si="22"/>
        <v>6270700</v>
      </c>
      <c r="X262" s="2">
        <f t="shared" si="22"/>
        <v>3054400</v>
      </c>
      <c r="Y262" s="2" cm="1">
        <f t="array" ref="Y262">_xlfn.XLOOKUP(Y$1&amp;$R262,$C$3:$C$1662&amp;$D$3:$D$1662,$E$3:$E$1662,0,0,1)</f>
        <v>8100</v>
      </c>
      <c r="Z262" s="2" cm="1">
        <f t="array" ref="Z262">_xlfn.XLOOKUP(Z$1&amp;$R262,$C$3:$C$1662&amp;$D$3:$D$1662,$E$3:$E$1662,0,0,1)</f>
        <v>2100</v>
      </c>
      <c r="AA262" s="2" cm="1">
        <f t="array" ref="AA262">_xlfn.XLOOKUP(AA$1&amp;$R262,$C$3:$C$1662&amp;$D$3:$D$1662,$E$3:$E$1662,0,0,1)</f>
        <v>7200</v>
      </c>
      <c r="AB262" s="2" cm="1">
        <f t="array" ref="AB262">_xlfn.XLOOKUP(AB$1&amp;$R262,$C$3:$C$1662&amp;$D$3:$D$1662,$E$3:$E$1662,0,0,1)</f>
        <v>5500</v>
      </c>
      <c r="AC262" s="2" cm="1">
        <f t="array" ref="AC262">_xlfn.XLOOKUP(AC$1&amp;$R262,$C$3:$C$1662&amp;$D$3:$D$1662,$E$3:$E$1662,0,0,1)</f>
        <v>19500</v>
      </c>
    </row>
    <row r="263" spans="3:29" x14ac:dyDescent="0.4">
      <c r="C263" t="s">
        <v>758</v>
      </c>
      <c r="D263" t="s">
        <v>471</v>
      </c>
      <c r="E263">
        <v>19500</v>
      </c>
      <c r="R263" t="s">
        <v>196</v>
      </c>
      <c r="S263" s="2">
        <f t="shared" si="21"/>
        <v>3803420</v>
      </c>
      <c r="T263" s="2">
        <f t="shared" si="22"/>
        <v>2961900</v>
      </c>
      <c r="U263" s="2">
        <f t="shared" si="22"/>
        <v>2106400</v>
      </c>
      <c r="V263" s="2">
        <f t="shared" si="22"/>
        <v>4608500</v>
      </c>
      <c r="W263" s="2">
        <f t="shared" si="22"/>
        <v>6278900</v>
      </c>
      <c r="X263" s="2">
        <f t="shared" si="22"/>
        <v>3061400</v>
      </c>
      <c r="Y263" s="2" cm="1">
        <f t="array" ref="Y263">_xlfn.XLOOKUP(Y$1&amp;$R263,$C$3:$C$1662&amp;$D$3:$D$1662,$E$3:$E$1662,0,0,1)</f>
        <v>4700</v>
      </c>
      <c r="Z263" s="2" cm="1">
        <f t="array" ref="Z263">_xlfn.XLOOKUP(Z$1&amp;$R263,$C$3:$C$1662&amp;$D$3:$D$1662,$E$3:$E$1662,0,0,1)</f>
        <v>4200</v>
      </c>
      <c r="AA263" s="2" cm="1">
        <f t="array" ref="AA263">_xlfn.XLOOKUP(AA$1&amp;$R263,$C$3:$C$1662&amp;$D$3:$D$1662,$E$3:$E$1662,0,0,1)</f>
        <v>11800</v>
      </c>
      <c r="AB263" s="2" cm="1">
        <f t="array" ref="AB263">_xlfn.XLOOKUP(AB$1&amp;$R263,$C$3:$C$1662&amp;$D$3:$D$1662,$E$3:$E$1662,0,0,1)</f>
        <v>8200</v>
      </c>
      <c r="AC263" s="2" cm="1">
        <f t="array" ref="AC263">_xlfn.XLOOKUP(AC$1&amp;$R263,$C$3:$C$1662&amp;$D$3:$D$1662,$E$3:$E$1662,0,0,1)</f>
        <v>7000</v>
      </c>
    </row>
    <row r="264" spans="3:29" x14ac:dyDescent="0.4">
      <c r="C264" t="s">
        <v>758</v>
      </c>
      <c r="D264" t="s">
        <v>472</v>
      </c>
      <c r="E264">
        <v>7000</v>
      </c>
      <c r="R264" t="s">
        <v>254</v>
      </c>
      <c r="S264" s="2">
        <f t="shared" si="21"/>
        <v>3811880</v>
      </c>
      <c r="T264" s="2">
        <f t="shared" si="22"/>
        <v>2963300</v>
      </c>
      <c r="U264" s="2">
        <f t="shared" si="22"/>
        <v>2109100</v>
      </c>
      <c r="V264" s="2">
        <f t="shared" si="22"/>
        <v>4618300</v>
      </c>
      <c r="W264" s="2">
        <f t="shared" si="22"/>
        <v>6286200</v>
      </c>
      <c r="X264" s="2">
        <f t="shared" si="22"/>
        <v>3082500</v>
      </c>
      <c r="Y264" s="2" cm="1">
        <f t="array" ref="Y264">_xlfn.XLOOKUP(Y$1&amp;$R264,$C$3:$C$1662&amp;$D$3:$D$1662,$E$3:$E$1662,0,0,1)</f>
        <v>1400</v>
      </c>
      <c r="Z264" s="2" cm="1">
        <f t="array" ref="Z264">_xlfn.XLOOKUP(Z$1&amp;$R264,$C$3:$C$1662&amp;$D$3:$D$1662,$E$3:$E$1662,0,0,1)</f>
        <v>2700</v>
      </c>
      <c r="AA264" s="2" cm="1">
        <f t="array" ref="AA264">_xlfn.XLOOKUP(AA$1&amp;$R264,$C$3:$C$1662&amp;$D$3:$D$1662,$E$3:$E$1662,0,0,1)</f>
        <v>9800</v>
      </c>
      <c r="AB264" s="2" cm="1">
        <f t="array" ref="AB264">_xlfn.XLOOKUP(AB$1&amp;$R264,$C$3:$C$1662&amp;$D$3:$D$1662,$E$3:$E$1662,0,0,1)</f>
        <v>7300</v>
      </c>
      <c r="AC264" s="2" cm="1">
        <f t="array" ref="AC264">_xlfn.XLOOKUP(AC$1&amp;$R264,$C$3:$C$1662&amp;$D$3:$D$1662,$E$3:$E$1662,0,0,1)</f>
        <v>21100</v>
      </c>
    </row>
    <row r="265" spans="3:29" x14ac:dyDescent="0.4">
      <c r="C265" t="s">
        <v>758</v>
      </c>
      <c r="D265" t="s">
        <v>473</v>
      </c>
      <c r="E265">
        <v>21100</v>
      </c>
      <c r="R265" t="s">
        <v>187</v>
      </c>
      <c r="S265" s="2">
        <f t="shared" si="21"/>
        <v>3823400</v>
      </c>
      <c r="T265" s="2">
        <f t="shared" si="22"/>
        <v>2965400</v>
      </c>
      <c r="U265" s="2">
        <f t="shared" si="22"/>
        <v>2118600</v>
      </c>
      <c r="V265" s="2">
        <f t="shared" si="22"/>
        <v>4626000</v>
      </c>
      <c r="W265" s="2">
        <f t="shared" si="22"/>
        <v>6302700</v>
      </c>
      <c r="X265" s="2">
        <f t="shared" si="22"/>
        <v>3104300</v>
      </c>
      <c r="Y265" s="2" cm="1">
        <f t="array" ref="Y265">_xlfn.XLOOKUP(Y$1&amp;$R265,$C$3:$C$1662&amp;$D$3:$D$1662,$E$3:$E$1662,0,0,1)</f>
        <v>2100</v>
      </c>
      <c r="Z265" s="2" cm="1">
        <f t="array" ref="Z265">_xlfn.XLOOKUP(Z$1&amp;$R265,$C$3:$C$1662&amp;$D$3:$D$1662,$E$3:$E$1662,0,0,1)</f>
        <v>9500</v>
      </c>
      <c r="AA265" s="2" cm="1">
        <f t="array" ref="AA265">_xlfn.XLOOKUP(AA$1&amp;$R265,$C$3:$C$1662&amp;$D$3:$D$1662,$E$3:$E$1662,0,0,1)</f>
        <v>7700</v>
      </c>
      <c r="AB265" s="2" cm="1">
        <f t="array" ref="AB265">_xlfn.XLOOKUP(AB$1&amp;$R265,$C$3:$C$1662&amp;$D$3:$D$1662,$E$3:$E$1662,0,0,1)</f>
        <v>16500</v>
      </c>
      <c r="AC265" s="2" cm="1">
        <f t="array" ref="AC265">_xlfn.XLOOKUP(AC$1&amp;$R265,$C$3:$C$1662&amp;$D$3:$D$1662,$E$3:$E$1662,0,0,1)</f>
        <v>21800</v>
      </c>
    </row>
    <row r="266" spans="3:29" x14ac:dyDescent="0.4">
      <c r="C266" t="s">
        <v>758</v>
      </c>
      <c r="D266" t="s">
        <v>474</v>
      </c>
      <c r="E266">
        <v>21800</v>
      </c>
      <c r="R266" t="s">
        <v>129</v>
      </c>
      <c r="S266" s="2">
        <f t="shared" si="21"/>
        <v>3858920</v>
      </c>
      <c r="T266" s="2">
        <f t="shared" si="22"/>
        <v>2972900</v>
      </c>
      <c r="U266" s="2">
        <f t="shared" si="22"/>
        <v>2191300</v>
      </c>
      <c r="V266" s="2">
        <f t="shared" si="22"/>
        <v>4648600</v>
      </c>
      <c r="W266" s="2">
        <f t="shared" si="22"/>
        <v>6326200</v>
      </c>
      <c r="X266" s="2">
        <f t="shared" si="22"/>
        <v>3155600</v>
      </c>
      <c r="Y266" s="2" cm="1">
        <f t="array" ref="Y266">_xlfn.XLOOKUP(Y$1&amp;$R266,$C$3:$C$1662&amp;$D$3:$D$1662,$E$3:$E$1662,0,0,1)</f>
        <v>7500</v>
      </c>
      <c r="Z266" s="2" cm="1">
        <f t="array" ref="Z266">_xlfn.XLOOKUP(Z$1&amp;$R266,$C$3:$C$1662&amp;$D$3:$D$1662,$E$3:$E$1662,0,0,1)</f>
        <v>72700</v>
      </c>
      <c r="AA266" s="2" cm="1">
        <f t="array" ref="AA266">_xlfn.XLOOKUP(AA$1&amp;$R266,$C$3:$C$1662&amp;$D$3:$D$1662,$E$3:$E$1662,0,0,1)</f>
        <v>22600</v>
      </c>
      <c r="AB266" s="2" cm="1">
        <f t="array" ref="AB266">_xlfn.XLOOKUP(AB$1&amp;$R266,$C$3:$C$1662&amp;$D$3:$D$1662,$E$3:$E$1662,0,0,1)</f>
        <v>23500</v>
      </c>
      <c r="AC266" s="2" cm="1">
        <f t="array" ref="AC266">_xlfn.XLOOKUP(AC$1&amp;$R266,$C$3:$C$1662&amp;$D$3:$D$1662,$E$3:$E$1662,0,0,1)</f>
        <v>51300</v>
      </c>
    </row>
    <row r="267" spans="3:29" x14ac:dyDescent="0.4">
      <c r="C267" t="s">
        <v>758</v>
      </c>
      <c r="D267" t="s">
        <v>475</v>
      </c>
      <c r="E267">
        <v>51300</v>
      </c>
      <c r="R267" t="s">
        <v>45</v>
      </c>
      <c r="S267" s="2">
        <f t="shared" si="21"/>
        <v>3872900</v>
      </c>
      <c r="T267" s="2">
        <f t="shared" si="22"/>
        <v>2986100</v>
      </c>
      <c r="U267" s="2">
        <f t="shared" si="22"/>
        <v>2193400</v>
      </c>
      <c r="V267" s="2">
        <f t="shared" si="22"/>
        <v>4659200</v>
      </c>
      <c r="W267" s="2">
        <f t="shared" si="22"/>
        <v>6338200</v>
      </c>
      <c r="X267" s="2">
        <f t="shared" si="22"/>
        <v>3187600</v>
      </c>
      <c r="Y267" s="2" cm="1">
        <f t="array" ref="Y267">_xlfn.XLOOKUP(Y$1&amp;$R267,$C$3:$C$1662&amp;$D$3:$D$1662,$E$3:$E$1662,0,0,1)</f>
        <v>13200</v>
      </c>
      <c r="Z267" s="2" cm="1">
        <f t="array" ref="Z267">_xlfn.XLOOKUP(Z$1&amp;$R267,$C$3:$C$1662&amp;$D$3:$D$1662,$E$3:$E$1662,0,0,1)</f>
        <v>2100</v>
      </c>
      <c r="AA267" s="2" cm="1">
        <f t="array" ref="AA267">_xlfn.XLOOKUP(AA$1&amp;$R267,$C$3:$C$1662&amp;$D$3:$D$1662,$E$3:$E$1662,0,0,1)</f>
        <v>10600</v>
      </c>
      <c r="AB267" s="2" cm="1">
        <f t="array" ref="AB267">_xlfn.XLOOKUP(AB$1&amp;$R267,$C$3:$C$1662&amp;$D$3:$D$1662,$E$3:$E$1662,0,0,1)</f>
        <v>12000</v>
      </c>
      <c r="AC267" s="2" cm="1">
        <f t="array" ref="AC267">_xlfn.XLOOKUP(AC$1&amp;$R267,$C$3:$C$1662&amp;$D$3:$D$1662,$E$3:$E$1662,0,0,1)</f>
        <v>32000</v>
      </c>
    </row>
    <row r="268" spans="3:29" x14ac:dyDescent="0.4">
      <c r="C268" t="s">
        <v>758</v>
      </c>
      <c r="D268" t="s">
        <v>476</v>
      </c>
      <c r="E268">
        <v>32000</v>
      </c>
      <c r="R268" t="s">
        <v>181</v>
      </c>
      <c r="S268" s="2">
        <f t="shared" si="21"/>
        <v>3885400</v>
      </c>
      <c r="T268" s="2">
        <f t="shared" si="22"/>
        <v>2990200</v>
      </c>
      <c r="U268" s="2">
        <f t="shared" si="22"/>
        <v>2198000</v>
      </c>
      <c r="V268" s="2">
        <f t="shared" si="22"/>
        <v>4670300</v>
      </c>
      <c r="W268" s="2">
        <f t="shared" si="22"/>
        <v>6365700</v>
      </c>
      <c r="X268" s="2">
        <f t="shared" si="22"/>
        <v>3202800</v>
      </c>
      <c r="Y268" s="2" cm="1">
        <f t="array" ref="Y268">_xlfn.XLOOKUP(Y$1&amp;$R268,$C$3:$C$1662&amp;$D$3:$D$1662,$E$3:$E$1662,0,0,1)</f>
        <v>4100</v>
      </c>
      <c r="Z268" s="2" cm="1">
        <f t="array" ref="Z268">_xlfn.XLOOKUP(Z$1&amp;$R268,$C$3:$C$1662&amp;$D$3:$D$1662,$E$3:$E$1662,0,0,1)</f>
        <v>4600</v>
      </c>
      <c r="AA268" s="2" cm="1">
        <f t="array" ref="AA268">_xlfn.XLOOKUP(AA$1&amp;$R268,$C$3:$C$1662&amp;$D$3:$D$1662,$E$3:$E$1662,0,0,1)</f>
        <v>11100</v>
      </c>
      <c r="AB268" s="2" cm="1">
        <f t="array" ref="AB268">_xlfn.XLOOKUP(AB$1&amp;$R268,$C$3:$C$1662&amp;$D$3:$D$1662,$E$3:$E$1662,0,0,1)</f>
        <v>27500</v>
      </c>
      <c r="AC268" s="2" cm="1">
        <f t="array" ref="AC268">_xlfn.XLOOKUP(AC$1&amp;$R268,$C$3:$C$1662&amp;$D$3:$D$1662,$E$3:$E$1662,0,0,1)</f>
        <v>15200</v>
      </c>
    </row>
    <row r="269" spans="3:29" x14ac:dyDescent="0.4">
      <c r="C269" t="s">
        <v>758</v>
      </c>
      <c r="D269" t="s">
        <v>477</v>
      </c>
      <c r="E269">
        <v>15200</v>
      </c>
      <c r="R269" t="s">
        <v>82</v>
      </c>
      <c r="S269" s="2">
        <f t="shared" si="21"/>
        <v>3896100</v>
      </c>
      <c r="T269" s="2">
        <f t="shared" si="22"/>
        <v>2992700</v>
      </c>
      <c r="U269" s="2">
        <f t="shared" si="22"/>
        <v>2205800</v>
      </c>
      <c r="V269" s="2">
        <f t="shared" si="22"/>
        <v>4673100</v>
      </c>
      <c r="W269" s="2">
        <f t="shared" si="22"/>
        <v>6386300</v>
      </c>
      <c r="X269" s="2">
        <f t="shared" si="22"/>
        <v>3222600</v>
      </c>
      <c r="Y269" s="2" cm="1">
        <f t="array" ref="Y269">_xlfn.XLOOKUP(Y$1&amp;$R269,$C$3:$C$1662&amp;$D$3:$D$1662,$E$3:$E$1662,0,0,1)</f>
        <v>2500</v>
      </c>
      <c r="Z269" s="2" cm="1">
        <f t="array" ref="Z269">_xlfn.XLOOKUP(Z$1&amp;$R269,$C$3:$C$1662&amp;$D$3:$D$1662,$E$3:$E$1662,0,0,1)</f>
        <v>7800</v>
      </c>
      <c r="AA269" s="2" cm="1">
        <f t="array" ref="AA269">_xlfn.XLOOKUP(AA$1&amp;$R269,$C$3:$C$1662&amp;$D$3:$D$1662,$E$3:$E$1662,0,0,1)</f>
        <v>2800</v>
      </c>
      <c r="AB269" s="2" cm="1">
        <f t="array" ref="AB269">_xlfn.XLOOKUP(AB$1&amp;$R269,$C$3:$C$1662&amp;$D$3:$D$1662,$E$3:$E$1662,0,0,1)</f>
        <v>20600</v>
      </c>
      <c r="AC269" s="2" cm="1">
        <f t="array" ref="AC269">_xlfn.XLOOKUP(AC$1&amp;$R269,$C$3:$C$1662&amp;$D$3:$D$1662,$E$3:$E$1662,0,0,1)</f>
        <v>19800</v>
      </c>
    </row>
    <row r="270" spans="3:29" x14ac:dyDescent="0.4">
      <c r="C270" t="s">
        <v>758</v>
      </c>
      <c r="D270" t="s">
        <v>478</v>
      </c>
      <c r="E270">
        <v>19800</v>
      </c>
      <c r="R270" t="s">
        <v>213</v>
      </c>
      <c r="S270" s="2">
        <f t="shared" si="21"/>
        <v>3904920</v>
      </c>
      <c r="T270" s="2">
        <f t="shared" si="22"/>
        <v>2997400</v>
      </c>
      <c r="U270" s="2">
        <f t="shared" si="22"/>
        <v>2208700</v>
      </c>
      <c r="V270" s="2">
        <f t="shared" si="22"/>
        <v>4678700</v>
      </c>
      <c r="W270" s="2">
        <f t="shared" si="22"/>
        <v>6394700</v>
      </c>
      <c r="X270" s="2">
        <f t="shared" si="22"/>
        <v>3245100</v>
      </c>
      <c r="Y270" s="2" cm="1">
        <f t="array" ref="Y270">_xlfn.XLOOKUP(Y$1&amp;$R270,$C$3:$C$1662&amp;$D$3:$D$1662,$E$3:$E$1662,0,0,1)</f>
        <v>4700</v>
      </c>
      <c r="Z270" s="2" cm="1">
        <f t="array" ref="Z270">_xlfn.XLOOKUP(Z$1&amp;$R270,$C$3:$C$1662&amp;$D$3:$D$1662,$E$3:$E$1662,0,0,1)</f>
        <v>2900</v>
      </c>
      <c r="AA270" s="2" cm="1">
        <f t="array" ref="AA270">_xlfn.XLOOKUP(AA$1&amp;$R270,$C$3:$C$1662&amp;$D$3:$D$1662,$E$3:$E$1662,0,0,1)</f>
        <v>5600</v>
      </c>
      <c r="AB270" s="2" cm="1">
        <f t="array" ref="AB270">_xlfn.XLOOKUP(AB$1&amp;$R270,$C$3:$C$1662&amp;$D$3:$D$1662,$E$3:$E$1662,0,0,1)</f>
        <v>8400</v>
      </c>
      <c r="AC270" s="2" cm="1">
        <f t="array" ref="AC270">_xlfn.XLOOKUP(AC$1&amp;$R270,$C$3:$C$1662&amp;$D$3:$D$1662,$E$3:$E$1662,0,0,1)</f>
        <v>22500</v>
      </c>
    </row>
    <row r="271" spans="3:29" x14ac:dyDescent="0.4">
      <c r="C271" t="s">
        <v>758</v>
      </c>
      <c r="D271" t="s">
        <v>479</v>
      </c>
      <c r="E271">
        <v>22500</v>
      </c>
      <c r="R271" t="s">
        <v>279</v>
      </c>
      <c r="S271" s="2">
        <f t="shared" si="21"/>
        <v>3924240</v>
      </c>
      <c r="T271" s="2">
        <f t="shared" si="22"/>
        <v>3000700</v>
      </c>
      <c r="U271" s="2">
        <f t="shared" si="22"/>
        <v>2214400</v>
      </c>
      <c r="V271" s="2">
        <f t="shared" si="22"/>
        <v>4684700</v>
      </c>
      <c r="W271" s="2">
        <f t="shared" si="22"/>
        <v>6401300</v>
      </c>
      <c r="X271" s="2">
        <f t="shared" si="22"/>
        <v>3320100</v>
      </c>
      <c r="Y271" s="2" cm="1">
        <f t="array" ref="Y271">_xlfn.XLOOKUP(Y$1&amp;$R271,$C$3:$C$1662&amp;$D$3:$D$1662,$E$3:$E$1662,0,0,1)</f>
        <v>3300</v>
      </c>
      <c r="Z271" s="2" cm="1">
        <f t="array" ref="Z271">_xlfn.XLOOKUP(Z$1&amp;$R271,$C$3:$C$1662&amp;$D$3:$D$1662,$E$3:$E$1662,0,0,1)</f>
        <v>5700</v>
      </c>
      <c r="AA271" s="2" cm="1">
        <f t="array" ref="AA271">_xlfn.XLOOKUP(AA$1&amp;$R271,$C$3:$C$1662&amp;$D$3:$D$1662,$E$3:$E$1662,0,0,1)</f>
        <v>6000</v>
      </c>
      <c r="AB271" s="2" cm="1">
        <f t="array" ref="AB271">_xlfn.XLOOKUP(AB$1&amp;$R271,$C$3:$C$1662&amp;$D$3:$D$1662,$E$3:$E$1662,0,0,1)</f>
        <v>6600</v>
      </c>
      <c r="AC271" s="2" cm="1">
        <f t="array" ref="AC271">_xlfn.XLOOKUP(AC$1&amp;$R271,$C$3:$C$1662&amp;$D$3:$D$1662,$E$3:$E$1662,0,0,1)</f>
        <v>75000</v>
      </c>
    </row>
    <row r="272" spans="3:29" x14ac:dyDescent="0.4">
      <c r="C272" t="s">
        <v>758</v>
      </c>
      <c r="D272" t="s">
        <v>480</v>
      </c>
      <c r="E272">
        <v>75000</v>
      </c>
      <c r="R272" t="s">
        <v>145</v>
      </c>
      <c r="S272" s="2">
        <f t="shared" si="21"/>
        <v>3941020</v>
      </c>
      <c r="T272" s="2">
        <f t="shared" si="22"/>
        <v>3002900</v>
      </c>
      <c r="U272" s="2">
        <f t="shared" si="22"/>
        <v>2224400</v>
      </c>
      <c r="V272" s="2">
        <f t="shared" si="22"/>
        <v>4713800</v>
      </c>
      <c r="W272" s="2">
        <f t="shared" si="22"/>
        <v>6414400</v>
      </c>
      <c r="X272" s="2">
        <f t="shared" si="22"/>
        <v>3349600</v>
      </c>
      <c r="Y272" s="2" cm="1">
        <f t="array" ref="Y272">_xlfn.XLOOKUP(Y$1&amp;$R272,$C$3:$C$1662&amp;$D$3:$D$1662,$E$3:$E$1662,0,0,1)</f>
        <v>2200</v>
      </c>
      <c r="Z272" s="2" cm="1">
        <f t="array" ref="Z272">_xlfn.XLOOKUP(Z$1&amp;$R272,$C$3:$C$1662&amp;$D$3:$D$1662,$E$3:$E$1662,0,0,1)</f>
        <v>10000</v>
      </c>
      <c r="AA272" s="2" cm="1">
        <f t="array" ref="AA272">_xlfn.XLOOKUP(AA$1&amp;$R272,$C$3:$C$1662&amp;$D$3:$D$1662,$E$3:$E$1662,0,0,1)</f>
        <v>29100</v>
      </c>
      <c r="AB272" s="2" cm="1">
        <f t="array" ref="AB272">_xlfn.XLOOKUP(AB$1&amp;$R272,$C$3:$C$1662&amp;$D$3:$D$1662,$E$3:$E$1662,0,0,1)</f>
        <v>13100</v>
      </c>
      <c r="AC272" s="2" cm="1">
        <f t="array" ref="AC272">_xlfn.XLOOKUP(AC$1&amp;$R272,$C$3:$C$1662&amp;$D$3:$D$1662,$E$3:$E$1662,0,0,1)</f>
        <v>29500</v>
      </c>
    </row>
    <row r="273" spans="3:29" x14ac:dyDescent="0.4">
      <c r="C273" t="s">
        <v>758</v>
      </c>
      <c r="D273" t="s">
        <v>481</v>
      </c>
      <c r="E273">
        <v>29500</v>
      </c>
      <c r="R273" t="s">
        <v>61</v>
      </c>
      <c r="S273" s="2">
        <f t="shared" si="21"/>
        <v>3955300</v>
      </c>
      <c r="T273" s="2">
        <f t="shared" si="22"/>
        <v>3030900</v>
      </c>
      <c r="U273" s="2">
        <f t="shared" si="22"/>
        <v>2246200</v>
      </c>
      <c r="V273" s="2">
        <f t="shared" si="22"/>
        <v>4717700</v>
      </c>
      <c r="W273" s="2">
        <f t="shared" si="22"/>
        <v>6419700</v>
      </c>
      <c r="X273" s="2">
        <f t="shared" si="22"/>
        <v>3362000</v>
      </c>
      <c r="Y273" s="2" cm="1">
        <f t="array" ref="Y273">_xlfn.XLOOKUP(Y$1&amp;$R273,$C$3:$C$1662&amp;$D$3:$D$1662,$E$3:$E$1662,0,0,1)</f>
        <v>28000</v>
      </c>
      <c r="Z273" s="2" cm="1">
        <f t="array" ref="Z273">_xlfn.XLOOKUP(Z$1&amp;$R273,$C$3:$C$1662&amp;$D$3:$D$1662,$E$3:$E$1662,0,0,1)</f>
        <v>21800</v>
      </c>
      <c r="AA273" s="2" cm="1">
        <f t="array" ref="AA273">_xlfn.XLOOKUP(AA$1&amp;$R273,$C$3:$C$1662&amp;$D$3:$D$1662,$E$3:$E$1662,0,0,1)</f>
        <v>3900</v>
      </c>
      <c r="AB273" s="2" cm="1">
        <f t="array" ref="AB273">_xlfn.XLOOKUP(AB$1&amp;$R273,$C$3:$C$1662&amp;$D$3:$D$1662,$E$3:$E$1662,0,0,1)</f>
        <v>5300</v>
      </c>
      <c r="AC273" s="2" cm="1">
        <f t="array" ref="AC273">_xlfn.XLOOKUP(AC$1&amp;$R273,$C$3:$C$1662&amp;$D$3:$D$1662,$E$3:$E$1662,0,0,1)</f>
        <v>12400</v>
      </c>
    </row>
    <row r="274" spans="3:29" x14ac:dyDescent="0.4">
      <c r="C274" t="s">
        <v>758</v>
      </c>
      <c r="D274" t="s">
        <v>482</v>
      </c>
      <c r="E274">
        <v>12400</v>
      </c>
      <c r="R274" t="s">
        <v>270</v>
      </c>
      <c r="S274" s="2">
        <f t="shared" si="21"/>
        <v>3961820</v>
      </c>
      <c r="T274" s="2">
        <f t="shared" si="22"/>
        <v>3034300</v>
      </c>
      <c r="U274" s="2">
        <f t="shared" si="22"/>
        <v>2250700</v>
      </c>
      <c r="V274" s="2">
        <f t="shared" si="22"/>
        <v>4724300</v>
      </c>
      <c r="W274" s="2">
        <f t="shared" si="22"/>
        <v>6430600</v>
      </c>
      <c r="X274" s="2">
        <f t="shared" si="22"/>
        <v>3369200</v>
      </c>
      <c r="Y274" s="2" cm="1">
        <f t="array" ref="Y274">_xlfn.XLOOKUP(Y$1&amp;$R274,$C$3:$C$1662&amp;$D$3:$D$1662,$E$3:$E$1662,0,0,1)</f>
        <v>3400</v>
      </c>
      <c r="Z274" s="2" cm="1">
        <f t="array" ref="Z274">_xlfn.XLOOKUP(Z$1&amp;$R274,$C$3:$C$1662&amp;$D$3:$D$1662,$E$3:$E$1662,0,0,1)</f>
        <v>4500</v>
      </c>
      <c r="AA274" s="2" cm="1">
        <f t="array" ref="AA274">_xlfn.XLOOKUP(AA$1&amp;$R274,$C$3:$C$1662&amp;$D$3:$D$1662,$E$3:$E$1662,0,0,1)</f>
        <v>6600</v>
      </c>
      <c r="AB274" s="2" cm="1">
        <f t="array" ref="AB274">_xlfn.XLOOKUP(AB$1&amp;$R274,$C$3:$C$1662&amp;$D$3:$D$1662,$E$3:$E$1662,0,0,1)</f>
        <v>10900</v>
      </c>
      <c r="AC274" s="2" cm="1">
        <f t="array" ref="AC274">_xlfn.XLOOKUP(AC$1&amp;$R274,$C$3:$C$1662&amp;$D$3:$D$1662,$E$3:$E$1662,0,0,1)</f>
        <v>7200</v>
      </c>
    </row>
    <row r="275" spans="3:29" x14ac:dyDescent="0.4">
      <c r="C275" t="s">
        <v>758</v>
      </c>
      <c r="D275" t="s">
        <v>483</v>
      </c>
      <c r="E275">
        <v>7200</v>
      </c>
      <c r="R275" t="s">
        <v>77</v>
      </c>
      <c r="S275" s="2">
        <f t="shared" si="21"/>
        <v>3969620</v>
      </c>
      <c r="T275" s="2">
        <f t="shared" si="22"/>
        <v>3039700</v>
      </c>
      <c r="U275" s="2">
        <f t="shared" si="22"/>
        <v>2259700</v>
      </c>
      <c r="V275" s="2">
        <f t="shared" si="22"/>
        <v>4729800</v>
      </c>
      <c r="W275" s="2">
        <f t="shared" si="22"/>
        <v>6441000</v>
      </c>
      <c r="X275" s="2">
        <f t="shared" si="22"/>
        <v>3377900</v>
      </c>
      <c r="Y275" s="2" cm="1">
        <f t="array" ref="Y275">_xlfn.XLOOKUP(Y$1&amp;$R275,$C$3:$C$1662&amp;$D$3:$D$1662,$E$3:$E$1662,0,0,1)</f>
        <v>5400</v>
      </c>
      <c r="Z275" s="2" cm="1">
        <f t="array" ref="Z275">_xlfn.XLOOKUP(Z$1&amp;$R275,$C$3:$C$1662&amp;$D$3:$D$1662,$E$3:$E$1662,0,0,1)</f>
        <v>9000</v>
      </c>
      <c r="AA275" s="2" cm="1">
        <f t="array" ref="AA275">_xlfn.XLOOKUP(AA$1&amp;$R275,$C$3:$C$1662&amp;$D$3:$D$1662,$E$3:$E$1662,0,0,1)</f>
        <v>5500</v>
      </c>
      <c r="AB275" s="2" cm="1">
        <f t="array" ref="AB275">_xlfn.XLOOKUP(AB$1&amp;$R275,$C$3:$C$1662&amp;$D$3:$D$1662,$E$3:$E$1662,0,0,1)</f>
        <v>10400</v>
      </c>
      <c r="AC275" s="2" cm="1">
        <f t="array" ref="AC275">_xlfn.XLOOKUP(AC$1&amp;$R275,$C$3:$C$1662&amp;$D$3:$D$1662,$E$3:$E$1662,0,0,1)</f>
        <v>8700</v>
      </c>
    </row>
    <row r="276" spans="3:29" x14ac:dyDescent="0.4">
      <c r="C276" t="s">
        <v>758</v>
      </c>
      <c r="D276" t="s">
        <v>484</v>
      </c>
      <c r="E276">
        <v>8700</v>
      </c>
      <c r="R276" t="s">
        <v>28</v>
      </c>
      <c r="S276" s="2">
        <f t="shared" si="21"/>
        <v>3978580</v>
      </c>
      <c r="T276" s="2">
        <f t="shared" ref="T276:X291" si="23">T275+Y276</f>
        <v>3042000</v>
      </c>
      <c r="U276" s="2">
        <f t="shared" si="23"/>
        <v>2266300</v>
      </c>
      <c r="V276" s="2">
        <f t="shared" si="23"/>
        <v>4736200</v>
      </c>
      <c r="W276" s="2">
        <f t="shared" si="23"/>
        <v>6458600</v>
      </c>
      <c r="X276" s="2">
        <f t="shared" si="23"/>
        <v>3389800</v>
      </c>
      <c r="Y276" s="2" cm="1">
        <f t="array" ref="Y276">_xlfn.XLOOKUP(Y$1&amp;$R276,$C$3:$C$1662&amp;$D$3:$D$1662,$E$3:$E$1662,0,0,1)</f>
        <v>2300</v>
      </c>
      <c r="Z276" s="2" cm="1">
        <f t="array" ref="Z276">_xlfn.XLOOKUP(Z$1&amp;$R276,$C$3:$C$1662&amp;$D$3:$D$1662,$E$3:$E$1662,0,0,1)</f>
        <v>6600</v>
      </c>
      <c r="AA276" s="2" cm="1">
        <f t="array" ref="AA276">_xlfn.XLOOKUP(AA$1&amp;$R276,$C$3:$C$1662&amp;$D$3:$D$1662,$E$3:$E$1662,0,0,1)</f>
        <v>6400</v>
      </c>
      <c r="AB276" s="2" cm="1">
        <f t="array" ref="AB276">_xlfn.XLOOKUP(AB$1&amp;$R276,$C$3:$C$1662&amp;$D$3:$D$1662,$E$3:$E$1662,0,0,1)</f>
        <v>17600</v>
      </c>
      <c r="AC276" s="2" cm="1">
        <f t="array" ref="AC276">_xlfn.XLOOKUP(AC$1&amp;$R276,$C$3:$C$1662&amp;$D$3:$D$1662,$E$3:$E$1662,0,0,1)</f>
        <v>11900</v>
      </c>
    </row>
    <row r="277" spans="3:29" x14ac:dyDescent="0.4">
      <c r="C277" t="s">
        <v>758</v>
      </c>
      <c r="D277" t="s">
        <v>485</v>
      </c>
      <c r="E277">
        <v>11900</v>
      </c>
      <c r="R277" t="s">
        <v>37</v>
      </c>
      <c r="S277" s="2">
        <f t="shared" si="21"/>
        <v>3985040</v>
      </c>
      <c r="T277" s="2">
        <f t="shared" si="23"/>
        <v>3043600</v>
      </c>
      <c r="U277" s="2">
        <f t="shared" si="23"/>
        <v>2270700</v>
      </c>
      <c r="V277" s="2">
        <f t="shared" si="23"/>
        <v>4744100</v>
      </c>
      <c r="W277" s="2">
        <f t="shared" si="23"/>
        <v>6469500</v>
      </c>
      <c r="X277" s="2">
        <f t="shared" si="23"/>
        <v>3397300</v>
      </c>
      <c r="Y277" s="2" cm="1">
        <f t="array" ref="Y277">_xlfn.XLOOKUP(Y$1&amp;$R277,$C$3:$C$1662&amp;$D$3:$D$1662,$E$3:$E$1662,0,0,1)</f>
        <v>1600</v>
      </c>
      <c r="Z277" s="2" cm="1">
        <f t="array" ref="Z277">_xlfn.XLOOKUP(Z$1&amp;$R277,$C$3:$C$1662&amp;$D$3:$D$1662,$E$3:$E$1662,0,0,1)</f>
        <v>4400</v>
      </c>
      <c r="AA277" s="2" cm="1">
        <f t="array" ref="AA277">_xlfn.XLOOKUP(AA$1&amp;$R277,$C$3:$C$1662&amp;$D$3:$D$1662,$E$3:$E$1662,0,0,1)</f>
        <v>7900</v>
      </c>
      <c r="AB277" s="2" cm="1">
        <f t="array" ref="AB277">_xlfn.XLOOKUP(AB$1&amp;$R277,$C$3:$C$1662&amp;$D$3:$D$1662,$E$3:$E$1662,0,0,1)</f>
        <v>10900</v>
      </c>
      <c r="AC277" s="2" cm="1">
        <f t="array" ref="AC277">_xlfn.XLOOKUP(AC$1&amp;$R277,$C$3:$C$1662&amp;$D$3:$D$1662,$E$3:$E$1662,0,0,1)</f>
        <v>7500</v>
      </c>
    </row>
    <row r="278" spans="3:29" x14ac:dyDescent="0.4">
      <c r="C278" t="s">
        <v>758</v>
      </c>
      <c r="D278" t="s">
        <v>486</v>
      </c>
      <c r="E278">
        <v>7500</v>
      </c>
      <c r="R278" t="s">
        <v>43</v>
      </c>
      <c r="S278" s="2">
        <f t="shared" si="21"/>
        <v>3997240</v>
      </c>
      <c r="T278" s="2">
        <f t="shared" si="23"/>
        <v>3046400</v>
      </c>
      <c r="U278" s="2">
        <f t="shared" si="23"/>
        <v>2272300</v>
      </c>
      <c r="V278" s="2">
        <f t="shared" si="23"/>
        <v>4752500</v>
      </c>
      <c r="W278" s="2">
        <f t="shared" si="23"/>
        <v>6501700</v>
      </c>
      <c r="X278" s="2">
        <f t="shared" si="23"/>
        <v>3413300</v>
      </c>
      <c r="Y278" s="2" cm="1">
        <f t="array" ref="Y278">_xlfn.XLOOKUP(Y$1&amp;$R278,$C$3:$C$1662&amp;$D$3:$D$1662,$E$3:$E$1662,0,0,1)</f>
        <v>2800</v>
      </c>
      <c r="Z278" s="2" cm="1">
        <f t="array" ref="Z278">_xlfn.XLOOKUP(Z$1&amp;$R278,$C$3:$C$1662&amp;$D$3:$D$1662,$E$3:$E$1662,0,0,1)</f>
        <v>1600</v>
      </c>
      <c r="AA278" s="2" cm="1">
        <f t="array" ref="AA278">_xlfn.XLOOKUP(AA$1&amp;$R278,$C$3:$C$1662&amp;$D$3:$D$1662,$E$3:$E$1662,0,0,1)</f>
        <v>8400</v>
      </c>
      <c r="AB278" s="2" cm="1">
        <f t="array" ref="AB278">_xlfn.XLOOKUP(AB$1&amp;$R278,$C$3:$C$1662&amp;$D$3:$D$1662,$E$3:$E$1662,0,0,1)</f>
        <v>32200</v>
      </c>
      <c r="AC278" s="2" cm="1">
        <f t="array" ref="AC278">_xlfn.XLOOKUP(AC$1&amp;$R278,$C$3:$C$1662&amp;$D$3:$D$1662,$E$3:$E$1662,0,0,1)</f>
        <v>16000</v>
      </c>
    </row>
    <row r="279" spans="3:29" x14ac:dyDescent="0.4">
      <c r="C279" t="s">
        <v>758</v>
      </c>
      <c r="D279" t="s">
        <v>487</v>
      </c>
      <c r="E279">
        <v>16000</v>
      </c>
      <c r="R279" t="s">
        <v>66</v>
      </c>
      <c r="S279" s="2">
        <f t="shared" si="21"/>
        <v>4007180</v>
      </c>
      <c r="T279" s="2">
        <f t="shared" si="23"/>
        <v>3049200</v>
      </c>
      <c r="U279" s="2">
        <f t="shared" si="23"/>
        <v>2276800</v>
      </c>
      <c r="V279" s="2">
        <f t="shared" si="23"/>
        <v>4758500</v>
      </c>
      <c r="W279" s="2">
        <f t="shared" si="23"/>
        <v>6517400</v>
      </c>
      <c r="X279" s="2">
        <f t="shared" si="23"/>
        <v>3434000</v>
      </c>
      <c r="Y279" s="2" cm="1">
        <f t="array" ref="Y279">_xlfn.XLOOKUP(Y$1&amp;$R279,$C$3:$C$1662&amp;$D$3:$D$1662,$E$3:$E$1662,0,0,1)</f>
        <v>2800</v>
      </c>
      <c r="Z279" s="2" cm="1">
        <f t="array" ref="Z279">_xlfn.XLOOKUP(Z$1&amp;$R279,$C$3:$C$1662&amp;$D$3:$D$1662,$E$3:$E$1662,0,0,1)</f>
        <v>4500</v>
      </c>
      <c r="AA279" s="2" cm="1">
        <f t="array" ref="AA279">_xlfn.XLOOKUP(AA$1&amp;$R279,$C$3:$C$1662&amp;$D$3:$D$1662,$E$3:$E$1662,0,0,1)</f>
        <v>6000</v>
      </c>
      <c r="AB279" s="2" cm="1">
        <f t="array" ref="AB279">_xlfn.XLOOKUP(AB$1&amp;$R279,$C$3:$C$1662&amp;$D$3:$D$1662,$E$3:$E$1662,0,0,1)</f>
        <v>15700</v>
      </c>
      <c r="AC279" s="2" cm="1">
        <f t="array" ref="AC279">_xlfn.XLOOKUP(AC$1&amp;$R279,$C$3:$C$1662&amp;$D$3:$D$1662,$E$3:$E$1662,0,0,1)</f>
        <v>20700</v>
      </c>
    </row>
    <row r="280" spans="3:29" x14ac:dyDescent="0.4">
      <c r="C280" t="s">
        <v>758</v>
      </c>
      <c r="D280" t="s">
        <v>488</v>
      </c>
      <c r="E280">
        <v>20700</v>
      </c>
      <c r="R280" t="s">
        <v>67</v>
      </c>
      <c r="S280" s="2">
        <f t="shared" si="21"/>
        <v>4017280</v>
      </c>
      <c r="T280" s="2">
        <f t="shared" si="23"/>
        <v>3052100</v>
      </c>
      <c r="U280" s="2">
        <f t="shared" si="23"/>
        <v>2280000</v>
      </c>
      <c r="V280" s="2">
        <f t="shared" si="23"/>
        <v>4766800</v>
      </c>
      <c r="W280" s="2">
        <f t="shared" si="23"/>
        <v>6531500</v>
      </c>
      <c r="X280" s="2">
        <f t="shared" si="23"/>
        <v>3456000</v>
      </c>
      <c r="Y280" s="2" cm="1">
        <f t="array" ref="Y280">_xlfn.XLOOKUP(Y$1&amp;$R280,$C$3:$C$1662&amp;$D$3:$D$1662,$E$3:$E$1662,0,0,1)</f>
        <v>2900</v>
      </c>
      <c r="Z280" s="2" cm="1">
        <f t="array" ref="Z280">_xlfn.XLOOKUP(Z$1&amp;$R280,$C$3:$C$1662&amp;$D$3:$D$1662,$E$3:$E$1662,0,0,1)</f>
        <v>3200</v>
      </c>
      <c r="AA280" s="2" cm="1">
        <f t="array" ref="AA280">_xlfn.XLOOKUP(AA$1&amp;$R280,$C$3:$C$1662&amp;$D$3:$D$1662,$E$3:$E$1662,0,0,1)</f>
        <v>8300</v>
      </c>
      <c r="AB280" s="2" cm="1">
        <f t="array" ref="AB280">_xlfn.XLOOKUP(AB$1&amp;$R280,$C$3:$C$1662&amp;$D$3:$D$1662,$E$3:$E$1662,0,0,1)</f>
        <v>14100</v>
      </c>
      <c r="AC280" s="2" cm="1">
        <f t="array" ref="AC280">_xlfn.XLOOKUP(AC$1&amp;$R280,$C$3:$C$1662&amp;$D$3:$D$1662,$E$3:$E$1662,0,0,1)</f>
        <v>22000</v>
      </c>
    </row>
    <row r="281" spans="3:29" x14ac:dyDescent="0.4">
      <c r="C281" t="s">
        <v>758</v>
      </c>
      <c r="D281" t="s">
        <v>489</v>
      </c>
      <c r="E281">
        <v>22000</v>
      </c>
      <c r="R281" t="s">
        <v>12</v>
      </c>
      <c r="S281" s="2">
        <f t="shared" si="21"/>
        <v>4024380</v>
      </c>
      <c r="T281" s="2">
        <f t="shared" si="23"/>
        <v>3058000</v>
      </c>
      <c r="U281" s="2">
        <f t="shared" si="23"/>
        <v>2282500</v>
      </c>
      <c r="V281" s="2">
        <f t="shared" si="23"/>
        <v>4775400</v>
      </c>
      <c r="W281" s="2">
        <f t="shared" si="23"/>
        <v>6538800</v>
      </c>
      <c r="X281" s="2">
        <f t="shared" si="23"/>
        <v>3467200</v>
      </c>
      <c r="Y281" s="2" cm="1">
        <f t="array" ref="Y281">_xlfn.XLOOKUP(Y$1&amp;$R281,$C$3:$C$1662&amp;$D$3:$D$1662,$E$3:$E$1662,0,0,1)</f>
        <v>5900</v>
      </c>
      <c r="Z281" s="2" cm="1">
        <f t="array" ref="Z281">_xlfn.XLOOKUP(Z$1&amp;$R281,$C$3:$C$1662&amp;$D$3:$D$1662,$E$3:$E$1662,0,0,1)</f>
        <v>2500</v>
      </c>
      <c r="AA281" s="2" cm="1">
        <f t="array" ref="AA281">_xlfn.XLOOKUP(AA$1&amp;$R281,$C$3:$C$1662&amp;$D$3:$D$1662,$E$3:$E$1662,0,0,1)</f>
        <v>8600</v>
      </c>
      <c r="AB281" s="2" cm="1">
        <f t="array" ref="AB281">_xlfn.XLOOKUP(AB$1&amp;$R281,$C$3:$C$1662&amp;$D$3:$D$1662,$E$3:$E$1662,0,0,1)</f>
        <v>7300</v>
      </c>
      <c r="AC281" s="2" cm="1">
        <f t="array" ref="AC281">_xlfn.XLOOKUP(AC$1&amp;$R281,$C$3:$C$1662&amp;$D$3:$D$1662,$E$3:$E$1662,0,0,1)</f>
        <v>11200</v>
      </c>
    </row>
    <row r="282" spans="3:29" x14ac:dyDescent="0.4">
      <c r="C282" t="s">
        <v>758</v>
      </c>
      <c r="D282" t="s">
        <v>490</v>
      </c>
      <c r="E282">
        <v>11200</v>
      </c>
      <c r="R282" t="s">
        <v>19</v>
      </c>
      <c r="S282" s="2">
        <f t="shared" si="21"/>
        <v>4030220</v>
      </c>
      <c r="T282" s="2">
        <f t="shared" si="23"/>
        <v>3061100</v>
      </c>
      <c r="U282" s="2">
        <f t="shared" si="23"/>
        <v>2287900</v>
      </c>
      <c r="V282" s="2">
        <f t="shared" si="23"/>
        <v>4777600</v>
      </c>
      <c r="W282" s="2">
        <f t="shared" si="23"/>
        <v>6547000</v>
      </c>
      <c r="X282" s="2">
        <f t="shared" si="23"/>
        <v>3477500</v>
      </c>
      <c r="Y282" s="2" cm="1">
        <f t="array" ref="Y282">_xlfn.XLOOKUP(Y$1&amp;$R282,$C$3:$C$1662&amp;$D$3:$D$1662,$E$3:$E$1662,0,0,1)</f>
        <v>3100</v>
      </c>
      <c r="Z282" s="2" cm="1">
        <f t="array" ref="Z282">_xlfn.XLOOKUP(Z$1&amp;$R282,$C$3:$C$1662&amp;$D$3:$D$1662,$E$3:$E$1662,0,0,1)</f>
        <v>5400</v>
      </c>
      <c r="AA282" s="2" cm="1">
        <f t="array" ref="AA282">_xlfn.XLOOKUP(AA$1&amp;$R282,$C$3:$C$1662&amp;$D$3:$D$1662,$E$3:$E$1662,0,0,1)</f>
        <v>2200</v>
      </c>
      <c r="AB282" s="2" cm="1">
        <f t="array" ref="AB282">_xlfn.XLOOKUP(AB$1&amp;$R282,$C$3:$C$1662&amp;$D$3:$D$1662,$E$3:$E$1662,0,0,1)</f>
        <v>8200</v>
      </c>
      <c r="AC282" s="2" cm="1">
        <f t="array" ref="AC282">_xlfn.XLOOKUP(AC$1&amp;$R282,$C$3:$C$1662&amp;$D$3:$D$1662,$E$3:$E$1662,0,0,1)</f>
        <v>10300</v>
      </c>
    </row>
    <row r="283" spans="3:29" x14ac:dyDescent="0.4">
      <c r="C283" t="s">
        <v>758</v>
      </c>
      <c r="D283" t="s">
        <v>491</v>
      </c>
      <c r="E283">
        <v>10300</v>
      </c>
      <c r="R283" t="s">
        <v>31</v>
      </c>
      <c r="S283" s="2">
        <f t="shared" si="21"/>
        <v>4041480</v>
      </c>
      <c r="T283" s="2">
        <f t="shared" si="23"/>
        <v>3066800</v>
      </c>
      <c r="U283" s="2">
        <f t="shared" si="23"/>
        <v>2295200</v>
      </c>
      <c r="V283" s="2">
        <f t="shared" si="23"/>
        <v>4786800</v>
      </c>
      <c r="W283" s="2">
        <f t="shared" si="23"/>
        <v>6567300</v>
      </c>
      <c r="X283" s="2">
        <f t="shared" si="23"/>
        <v>3491300</v>
      </c>
      <c r="Y283" s="2" cm="1">
        <f t="array" ref="Y283">_xlfn.XLOOKUP(Y$1&amp;$R283,$C$3:$C$1662&amp;$D$3:$D$1662,$E$3:$E$1662,0,0,1)</f>
        <v>5700</v>
      </c>
      <c r="Z283" s="2" cm="1">
        <f t="array" ref="Z283">_xlfn.XLOOKUP(Z$1&amp;$R283,$C$3:$C$1662&amp;$D$3:$D$1662,$E$3:$E$1662,0,0,1)</f>
        <v>7300</v>
      </c>
      <c r="AA283" s="2" cm="1">
        <f t="array" ref="AA283">_xlfn.XLOOKUP(AA$1&amp;$R283,$C$3:$C$1662&amp;$D$3:$D$1662,$E$3:$E$1662,0,0,1)</f>
        <v>9200</v>
      </c>
      <c r="AB283" s="2" cm="1">
        <f t="array" ref="AB283">_xlfn.XLOOKUP(AB$1&amp;$R283,$C$3:$C$1662&amp;$D$3:$D$1662,$E$3:$E$1662,0,0,1)</f>
        <v>20300</v>
      </c>
      <c r="AC283" s="2" cm="1">
        <f t="array" ref="AC283">_xlfn.XLOOKUP(AC$1&amp;$R283,$C$3:$C$1662&amp;$D$3:$D$1662,$E$3:$E$1662,0,0,1)</f>
        <v>13800</v>
      </c>
    </row>
    <row r="284" spans="3:29" x14ac:dyDescent="0.4">
      <c r="C284" t="s">
        <v>758</v>
      </c>
      <c r="D284" t="s">
        <v>492</v>
      </c>
      <c r="E284">
        <v>13800</v>
      </c>
      <c r="R284" t="s">
        <v>91</v>
      </c>
      <c r="S284" s="2">
        <f t="shared" si="21"/>
        <v>4051760</v>
      </c>
      <c r="T284" s="2">
        <f t="shared" si="23"/>
        <v>3069000</v>
      </c>
      <c r="U284" s="2">
        <f t="shared" si="23"/>
        <v>2298600</v>
      </c>
      <c r="V284" s="2">
        <f t="shared" si="23"/>
        <v>4790200</v>
      </c>
      <c r="W284" s="2">
        <f t="shared" si="23"/>
        <v>6597100</v>
      </c>
      <c r="X284" s="2">
        <f t="shared" si="23"/>
        <v>3503900</v>
      </c>
      <c r="Y284" s="2" cm="1">
        <f t="array" ref="Y284">_xlfn.XLOOKUP(Y$1&amp;$R284,$C$3:$C$1662&amp;$D$3:$D$1662,$E$3:$E$1662,0,0,1)</f>
        <v>2200</v>
      </c>
      <c r="Z284" s="2" cm="1">
        <f t="array" ref="Z284">_xlfn.XLOOKUP(Z$1&amp;$R284,$C$3:$C$1662&amp;$D$3:$D$1662,$E$3:$E$1662,0,0,1)</f>
        <v>3400</v>
      </c>
      <c r="AA284" s="2" cm="1">
        <f t="array" ref="AA284">_xlfn.XLOOKUP(AA$1&amp;$R284,$C$3:$C$1662&amp;$D$3:$D$1662,$E$3:$E$1662,0,0,1)</f>
        <v>3400</v>
      </c>
      <c r="AB284" s="2" cm="1">
        <f t="array" ref="AB284">_xlfn.XLOOKUP(AB$1&amp;$R284,$C$3:$C$1662&amp;$D$3:$D$1662,$E$3:$E$1662,0,0,1)</f>
        <v>29800</v>
      </c>
      <c r="AC284" s="2" cm="1">
        <f t="array" ref="AC284">_xlfn.XLOOKUP(AC$1&amp;$R284,$C$3:$C$1662&amp;$D$3:$D$1662,$E$3:$E$1662,0,0,1)</f>
        <v>12600</v>
      </c>
    </row>
    <row r="285" spans="3:29" x14ac:dyDescent="0.4">
      <c r="C285" t="s">
        <v>758</v>
      </c>
      <c r="D285" t="s">
        <v>493</v>
      </c>
      <c r="E285">
        <v>12600</v>
      </c>
      <c r="R285" t="s">
        <v>169</v>
      </c>
      <c r="S285" s="2">
        <f t="shared" si="21"/>
        <v>4061760</v>
      </c>
      <c r="T285" s="2">
        <f t="shared" si="23"/>
        <v>3070900</v>
      </c>
      <c r="U285" s="2">
        <f t="shared" si="23"/>
        <v>2301100</v>
      </c>
      <c r="V285" s="2">
        <f t="shared" si="23"/>
        <v>4798400</v>
      </c>
      <c r="W285" s="2">
        <f t="shared" si="23"/>
        <v>6618400</v>
      </c>
      <c r="X285" s="2">
        <f t="shared" si="23"/>
        <v>3520000</v>
      </c>
      <c r="Y285" s="2" cm="1">
        <f t="array" ref="Y285">_xlfn.XLOOKUP(Y$1&amp;$R285,$C$3:$C$1662&amp;$D$3:$D$1662,$E$3:$E$1662,0,0,1)</f>
        <v>1900</v>
      </c>
      <c r="Z285" s="2" cm="1">
        <f t="array" ref="Z285">_xlfn.XLOOKUP(Z$1&amp;$R285,$C$3:$C$1662&amp;$D$3:$D$1662,$E$3:$E$1662,0,0,1)</f>
        <v>2500</v>
      </c>
      <c r="AA285" s="2" cm="1">
        <f t="array" ref="AA285">_xlfn.XLOOKUP(AA$1&amp;$R285,$C$3:$C$1662&amp;$D$3:$D$1662,$E$3:$E$1662,0,0,1)</f>
        <v>8200</v>
      </c>
      <c r="AB285" s="2" cm="1">
        <f t="array" ref="AB285">_xlfn.XLOOKUP(AB$1&amp;$R285,$C$3:$C$1662&amp;$D$3:$D$1662,$E$3:$E$1662,0,0,1)</f>
        <v>21300</v>
      </c>
      <c r="AC285" s="2" cm="1">
        <f t="array" ref="AC285">_xlfn.XLOOKUP(AC$1&amp;$R285,$C$3:$C$1662&amp;$D$3:$D$1662,$E$3:$E$1662,0,0,1)</f>
        <v>16100</v>
      </c>
    </row>
    <row r="286" spans="3:29" x14ac:dyDescent="0.4">
      <c r="C286" t="s">
        <v>758</v>
      </c>
      <c r="D286" t="s">
        <v>494</v>
      </c>
      <c r="E286">
        <v>16100</v>
      </c>
      <c r="R286" t="s">
        <v>52</v>
      </c>
      <c r="S286" s="2">
        <f t="shared" si="21"/>
        <v>4088600</v>
      </c>
      <c r="T286" s="2">
        <f t="shared" si="23"/>
        <v>3073500</v>
      </c>
      <c r="U286" s="2">
        <f t="shared" si="23"/>
        <v>2307200</v>
      </c>
      <c r="V286" s="2">
        <f t="shared" si="23"/>
        <v>4806600</v>
      </c>
      <c r="W286" s="2">
        <f t="shared" si="23"/>
        <v>6713100</v>
      </c>
      <c r="X286" s="2">
        <f t="shared" si="23"/>
        <v>3542600</v>
      </c>
      <c r="Y286" s="2" cm="1">
        <f t="array" ref="Y286">_xlfn.XLOOKUP(Y$1&amp;$R286,$C$3:$C$1662&amp;$D$3:$D$1662,$E$3:$E$1662,0,0,1)</f>
        <v>2600</v>
      </c>
      <c r="Z286" s="2" cm="1">
        <f t="array" ref="Z286">_xlfn.XLOOKUP(Z$1&amp;$R286,$C$3:$C$1662&amp;$D$3:$D$1662,$E$3:$E$1662,0,0,1)</f>
        <v>6100</v>
      </c>
      <c r="AA286" s="2" cm="1">
        <f t="array" ref="AA286">_xlfn.XLOOKUP(AA$1&amp;$R286,$C$3:$C$1662&amp;$D$3:$D$1662,$E$3:$E$1662,0,0,1)</f>
        <v>8200</v>
      </c>
      <c r="AB286" s="2" cm="1">
        <f t="array" ref="AB286">_xlfn.XLOOKUP(AB$1&amp;$R286,$C$3:$C$1662&amp;$D$3:$D$1662,$E$3:$E$1662,0,0,1)</f>
        <v>94700</v>
      </c>
      <c r="AC286" s="2" cm="1">
        <f t="array" ref="AC286">_xlfn.XLOOKUP(AC$1&amp;$R286,$C$3:$C$1662&amp;$D$3:$D$1662,$E$3:$E$1662,0,0,1)</f>
        <v>22600</v>
      </c>
    </row>
    <row r="287" spans="3:29" x14ac:dyDescent="0.4">
      <c r="C287" t="s">
        <v>758</v>
      </c>
      <c r="D287" t="s">
        <v>495</v>
      </c>
      <c r="E287">
        <v>22600</v>
      </c>
      <c r="R287" t="s">
        <v>72</v>
      </c>
      <c r="S287" s="2">
        <f t="shared" si="21"/>
        <v>4099220</v>
      </c>
      <c r="T287" s="2">
        <f t="shared" si="23"/>
        <v>3075300</v>
      </c>
      <c r="U287" s="2">
        <f t="shared" si="23"/>
        <v>2312200</v>
      </c>
      <c r="V287" s="2">
        <f t="shared" si="23"/>
        <v>4812200</v>
      </c>
      <c r="W287" s="2">
        <f t="shared" si="23"/>
        <v>6745800</v>
      </c>
      <c r="X287" s="2">
        <f t="shared" si="23"/>
        <v>3550600</v>
      </c>
      <c r="Y287" s="2" cm="1">
        <f t="array" ref="Y287">_xlfn.XLOOKUP(Y$1&amp;$R287,$C$3:$C$1662&amp;$D$3:$D$1662,$E$3:$E$1662,0,0,1)</f>
        <v>1800</v>
      </c>
      <c r="Z287" s="2" cm="1">
        <f t="array" ref="Z287">_xlfn.XLOOKUP(Z$1&amp;$R287,$C$3:$C$1662&amp;$D$3:$D$1662,$E$3:$E$1662,0,0,1)</f>
        <v>5000</v>
      </c>
      <c r="AA287" s="2" cm="1">
        <f t="array" ref="AA287">_xlfn.XLOOKUP(AA$1&amp;$R287,$C$3:$C$1662&amp;$D$3:$D$1662,$E$3:$E$1662,0,0,1)</f>
        <v>5600</v>
      </c>
      <c r="AB287" s="2" cm="1">
        <f t="array" ref="AB287">_xlfn.XLOOKUP(AB$1&amp;$R287,$C$3:$C$1662&amp;$D$3:$D$1662,$E$3:$E$1662,0,0,1)</f>
        <v>32700</v>
      </c>
      <c r="AC287" s="2" cm="1">
        <f t="array" ref="AC287">_xlfn.XLOOKUP(AC$1&amp;$R287,$C$3:$C$1662&amp;$D$3:$D$1662,$E$3:$E$1662,0,0,1)</f>
        <v>8000</v>
      </c>
    </row>
    <row r="288" spans="3:29" x14ac:dyDescent="0.4">
      <c r="C288" t="s">
        <v>758</v>
      </c>
      <c r="D288" t="s">
        <v>496</v>
      </c>
      <c r="E288">
        <v>8000</v>
      </c>
      <c r="R288" t="s">
        <v>277</v>
      </c>
      <c r="S288" s="2">
        <f t="shared" si="21"/>
        <v>4112840</v>
      </c>
      <c r="T288" s="2">
        <f t="shared" si="23"/>
        <v>3083100</v>
      </c>
      <c r="U288" s="2">
        <f t="shared" si="23"/>
        <v>2335100</v>
      </c>
      <c r="V288" s="2">
        <f t="shared" si="23"/>
        <v>4815500</v>
      </c>
      <c r="W288" s="2">
        <f t="shared" si="23"/>
        <v>6768900</v>
      </c>
      <c r="X288" s="2">
        <f t="shared" si="23"/>
        <v>3561600</v>
      </c>
      <c r="Y288" s="2" cm="1">
        <f t="array" ref="Y288">_xlfn.XLOOKUP(Y$1&amp;$R288,$C$3:$C$1662&amp;$D$3:$D$1662,$E$3:$E$1662,0,0,1)</f>
        <v>7800</v>
      </c>
      <c r="Z288" s="2" cm="1">
        <f t="array" ref="Z288">_xlfn.XLOOKUP(Z$1&amp;$R288,$C$3:$C$1662&amp;$D$3:$D$1662,$E$3:$E$1662,0,0,1)</f>
        <v>22900</v>
      </c>
      <c r="AA288" s="2" cm="1">
        <f t="array" ref="AA288">_xlfn.XLOOKUP(AA$1&amp;$R288,$C$3:$C$1662&amp;$D$3:$D$1662,$E$3:$E$1662,0,0,1)</f>
        <v>3300</v>
      </c>
      <c r="AB288" s="2" cm="1">
        <f t="array" ref="AB288">_xlfn.XLOOKUP(AB$1&amp;$R288,$C$3:$C$1662&amp;$D$3:$D$1662,$E$3:$E$1662,0,0,1)</f>
        <v>23100</v>
      </c>
      <c r="AC288" s="2" cm="1">
        <f t="array" ref="AC288">_xlfn.XLOOKUP(AC$1&amp;$R288,$C$3:$C$1662&amp;$D$3:$D$1662,$E$3:$E$1662,0,0,1)</f>
        <v>11000</v>
      </c>
    </row>
    <row r="289" spans="3:29" x14ac:dyDescent="0.4">
      <c r="C289" t="s">
        <v>758</v>
      </c>
      <c r="D289" t="s">
        <v>497</v>
      </c>
      <c r="E289">
        <v>11000</v>
      </c>
      <c r="R289" t="s">
        <v>56</v>
      </c>
      <c r="S289" s="2">
        <f t="shared" si="21"/>
        <v>4123400</v>
      </c>
      <c r="T289" s="2">
        <f t="shared" si="23"/>
        <v>3087900</v>
      </c>
      <c r="U289" s="2">
        <f t="shared" si="23"/>
        <v>2343700</v>
      </c>
      <c r="V289" s="2">
        <f t="shared" si="23"/>
        <v>4832700</v>
      </c>
      <c r="W289" s="2">
        <f t="shared" si="23"/>
        <v>6778600</v>
      </c>
      <c r="X289" s="2">
        <f t="shared" si="23"/>
        <v>3574100</v>
      </c>
      <c r="Y289" s="2" cm="1">
        <f t="array" ref="Y289">_xlfn.XLOOKUP(Y$1&amp;$R289,$C$3:$C$1662&amp;$D$3:$D$1662,$E$3:$E$1662,0,0,1)</f>
        <v>4800</v>
      </c>
      <c r="Z289" s="2" cm="1">
        <f t="array" ref="Z289">_xlfn.XLOOKUP(Z$1&amp;$R289,$C$3:$C$1662&amp;$D$3:$D$1662,$E$3:$E$1662,0,0,1)</f>
        <v>8600</v>
      </c>
      <c r="AA289" s="2" cm="1">
        <f t="array" ref="AA289">_xlfn.XLOOKUP(AA$1&amp;$R289,$C$3:$C$1662&amp;$D$3:$D$1662,$E$3:$E$1662,0,0,1)</f>
        <v>17200</v>
      </c>
      <c r="AB289" s="2" cm="1">
        <f t="array" ref="AB289">_xlfn.XLOOKUP(AB$1&amp;$R289,$C$3:$C$1662&amp;$D$3:$D$1662,$E$3:$E$1662,0,0,1)</f>
        <v>9700</v>
      </c>
      <c r="AC289" s="2" cm="1">
        <f t="array" ref="AC289">_xlfn.XLOOKUP(AC$1&amp;$R289,$C$3:$C$1662&amp;$D$3:$D$1662,$E$3:$E$1662,0,0,1)</f>
        <v>12500</v>
      </c>
    </row>
    <row r="290" spans="3:29" x14ac:dyDescent="0.4">
      <c r="C290" t="s">
        <v>758</v>
      </c>
      <c r="D290" t="s">
        <v>498</v>
      </c>
      <c r="E290">
        <v>12500</v>
      </c>
      <c r="R290" t="s">
        <v>35</v>
      </c>
      <c r="S290" s="2">
        <f t="shared" si="21"/>
        <v>4134920</v>
      </c>
      <c r="T290" s="2">
        <f t="shared" si="23"/>
        <v>3091500</v>
      </c>
      <c r="U290" s="2">
        <f t="shared" si="23"/>
        <v>2346700</v>
      </c>
      <c r="V290" s="2">
        <f t="shared" si="23"/>
        <v>4846100</v>
      </c>
      <c r="W290" s="2">
        <f t="shared" si="23"/>
        <v>6799400</v>
      </c>
      <c r="X290" s="2">
        <f t="shared" si="23"/>
        <v>3590900</v>
      </c>
      <c r="Y290" s="2" cm="1">
        <f t="array" ref="Y290">_xlfn.XLOOKUP(Y$1&amp;$R290,$C$3:$C$1662&amp;$D$3:$D$1662,$E$3:$E$1662,0,0,1)</f>
        <v>3600</v>
      </c>
      <c r="Z290" s="2" cm="1">
        <f t="array" ref="Z290">_xlfn.XLOOKUP(Z$1&amp;$R290,$C$3:$C$1662&amp;$D$3:$D$1662,$E$3:$E$1662,0,0,1)</f>
        <v>3000</v>
      </c>
      <c r="AA290" s="2" cm="1">
        <f t="array" ref="AA290">_xlfn.XLOOKUP(AA$1&amp;$R290,$C$3:$C$1662&amp;$D$3:$D$1662,$E$3:$E$1662,0,0,1)</f>
        <v>13400</v>
      </c>
      <c r="AB290" s="2" cm="1">
        <f t="array" ref="AB290">_xlfn.XLOOKUP(AB$1&amp;$R290,$C$3:$C$1662&amp;$D$3:$D$1662,$E$3:$E$1662,0,0,1)</f>
        <v>20800</v>
      </c>
      <c r="AC290" s="2" cm="1">
        <f t="array" ref="AC290">_xlfn.XLOOKUP(AC$1&amp;$R290,$C$3:$C$1662&amp;$D$3:$D$1662,$E$3:$E$1662,0,0,1)</f>
        <v>16800</v>
      </c>
    </row>
    <row r="291" spans="3:29" x14ac:dyDescent="0.4">
      <c r="C291" t="s">
        <v>758</v>
      </c>
      <c r="D291" t="s">
        <v>499</v>
      </c>
      <c r="E291">
        <v>16800</v>
      </c>
      <c r="R291" t="s">
        <v>309</v>
      </c>
      <c r="S291" s="2">
        <f t="shared" si="21"/>
        <v>4148980</v>
      </c>
      <c r="T291" s="2">
        <f t="shared" si="23"/>
        <v>3096800</v>
      </c>
      <c r="U291" s="2">
        <f t="shared" si="23"/>
        <v>2351900</v>
      </c>
      <c r="V291" s="2">
        <f t="shared" si="23"/>
        <v>4860000</v>
      </c>
      <c r="W291" s="2">
        <f t="shared" si="23"/>
        <v>6828700</v>
      </c>
      <c r="X291" s="2">
        <f t="shared" si="23"/>
        <v>3607500</v>
      </c>
      <c r="Y291" s="2" cm="1">
        <f t="array" ref="Y291">_xlfn.XLOOKUP(Y$1&amp;$R291,$C$3:$C$1662&amp;$D$3:$D$1662,$E$3:$E$1662,0,0,1)</f>
        <v>5300</v>
      </c>
      <c r="Z291" s="2" cm="1">
        <f t="array" ref="Z291">_xlfn.XLOOKUP(Z$1&amp;$R291,$C$3:$C$1662&amp;$D$3:$D$1662,$E$3:$E$1662,0,0,1)</f>
        <v>5200</v>
      </c>
      <c r="AA291" s="2" cm="1">
        <f t="array" ref="AA291">_xlfn.XLOOKUP(AA$1&amp;$R291,$C$3:$C$1662&amp;$D$3:$D$1662,$E$3:$E$1662,0,0,1)</f>
        <v>13900</v>
      </c>
      <c r="AB291" s="2" cm="1">
        <f t="array" ref="AB291">_xlfn.XLOOKUP(AB$1&amp;$R291,$C$3:$C$1662&amp;$D$3:$D$1662,$E$3:$E$1662,0,0,1)</f>
        <v>29300</v>
      </c>
      <c r="AC291" s="2" cm="1">
        <f t="array" ref="AC291">_xlfn.XLOOKUP(AC$1&amp;$R291,$C$3:$C$1662&amp;$D$3:$D$1662,$E$3:$E$1662,0,0,1)</f>
        <v>16600</v>
      </c>
    </row>
    <row r="292" spans="3:29" x14ac:dyDescent="0.4">
      <c r="C292" t="s">
        <v>758</v>
      </c>
      <c r="D292" t="s">
        <v>500</v>
      </c>
      <c r="E292">
        <v>16600</v>
      </c>
      <c r="R292" t="s">
        <v>278</v>
      </c>
      <c r="S292" s="2">
        <f t="shared" si="21"/>
        <v>4154860</v>
      </c>
      <c r="T292" s="2">
        <f t="shared" ref="T292:X307" si="24">T291+Y292</f>
        <v>3098200</v>
      </c>
      <c r="U292" s="2">
        <f t="shared" si="24"/>
        <v>2354300</v>
      </c>
      <c r="V292" s="2">
        <f t="shared" si="24"/>
        <v>4861500</v>
      </c>
      <c r="W292" s="2">
        <f t="shared" si="24"/>
        <v>6838700</v>
      </c>
      <c r="X292" s="2">
        <f t="shared" si="24"/>
        <v>3621600</v>
      </c>
      <c r="Y292" s="2" cm="1">
        <f t="array" ref="Y292">_xlfn.XLOOKUP(Y$1&amp;$R292,$C$3:$C$1662&amp;$D$3:$D$1662,$E$3:$E$1662,0,0,1)</f>
        <v>1400</v>
      </c>
      <c r="Z292" s="2" cm="1">
        <f t="array" ref="Z292">_xlfn.XLOOKUP(Z$1&amp;$R292,$C$3:$C$1662&amp;$D$3:$D$1662,$E$3:$E$1662,0,0,1)</f>
        <v>2400</v>
      </c>
      <c r="AA292" s="2" cm="1">
        <f t="array" ref="AA292">_xlfn.XLOOKUP(AA$1&amp;$R292,$C$3:$C$1662&amp;$D$3:$D$1662,$E$3:$E$1662,0,0,1)</f>
        <v>1500</v>
      </c>
      <c r="AB292" s="2" cm="1">
        <f t="array" ref="AB292">_xlfn.XLOOKUP(AB$1&amp;$R292,$C$3:$C$1662&amp;$D$3:$D$1662,$E$3:$E$1662,0,0,1)</f>
        <v>10000</v>
      </c>
      <c r="AC292" s="2" cm="1">
        <f t="array" ref="AC292">_xlfn.XLOOKUP(AC$1&amp;$R292,$C$3:$C$1662&amp;$D$3:$D$1662,$E$3:$E$1662,0,0,1)</f>
        <v>14100</v>
      </c>
    </row>
    <row r="293" spans="3:29" x14ac:dyDescent="0.4">
      <c r="C293" t="s">
        <v>758</v>
      </c>
      <c r="D293" t="s">
        <v>501</v>
      </c>
      <c r="E293">
        <v>14100</v>
      </c>
      <c r="R293" t="s">
        <v>262</v>
      </c>
      <c r="S293" s="2">
        <f t="shared" si="21"/>
        <v>4178780</v>
      </c>
      <c r="T293" s="2">
        <f t="shared" si="24"/>
        <v>3104900</v>
      </c>
      <c r="U293" s="2">
        <f t="shared" si="24"/>
        <v>2358100</v>
      </c>
      <c r="V293" s="2">
        <f t="shared" si="24"/>
        <v>4879700</v>
      </c>
      <c r="W293" s="2">
        <f t="shared" si="24"/>
        <v>6888200</v>
      </c>
      <c r="X293" s="2">
        <f t="shared" si="24"/>
        <v>3663000</v>
      </c>
      <c r="Y293" s="2" cm="1">
        <f t="array" ref="Y293">_xlfn.XLOOKUP(Y$1&amp;$R293,$C$3:$C$1662&amp;$D$3:$D$1662,$E$3:$E$1662,0,0,1)</f>
        <v>6700</v>
      </c>
      <c r="Z293" s="2" cm="1">
        <f t="array" ref="Z293">_xlfn.XLOOKUP(Z$1&amp;$R293,$C$3:$C$1662&amp;$D$3:$D$1662,$E$3:$E$1662,0,0,1)</f>
        <v>3800</v>
      </c>
      <c r="AA293" s="2" cm="1">
        <f t="array" ref="AA293">_xlfn.XLOOKUP(AA$1&amp;$R293,$C$3:$C$1662&amp;$D$3:$D$1662,$E$3:$E$1662,0,0,1)</f>
        <v>18200</v>
      </c>
      <c r="AB293" s="2" cm="1">
        <f t="array" ref="AB293">_xlfn.XLOOKUP(AB$1&amp;$R293,$C$3:$C$1662&amp;$D$3:$D$1662,$E$3:$E$1662,0,0,1)</f>
        <v>49500</v>
      </c>
      <c r="AC293" s="2" cm="1">
        <f t="array" ref="AC293">_xlfn.XLOOKUP(AC$1&amp;$R293,$C$3:$C$1662&amp;$D$3:$D$1662,$E$3:$E$1662,0,0,1)</f>
        <v>41400</v>
      </c>
    </row>
    <row r="294" spans="3:29" x14ac:dyDescent="0.4">
      <c r="C294" t="s">
        <v>758</v>
      </c>
      <c r="D294" t="s">
        <v>502</v>
      </c>
      <c r="E294">
        <v>41400</v>
      </c>
      <c r="R294" t="s">
        <v>16</v>
      </c>
      <c r="S294" s="2">
        <f t="shared" si="21"/>
        <v>4188740</v>
      </c>
      <c r="T294" s="2">
        <f t="shared" si="24"/>
        <v>3106500</v>
      </c>
      <c r="U294" s="2">
        <f t="shared" si="24"/>
        <v>2360000</v>
      </c>
      <c r="V294" s="2">
        <f t="shared" si="24"/>
        <v>4887400</v>
      </c>
      <c r="W294" s="2">
        <f t="shared" si="24"/>
        <v>6914300</v>
      </c>
      <c r="X294" s="2">
        <f t="shared" si="24"/>
        <v>3675500</v>
      </c>
      <c r="Y294" s="2" cm="1">
        <f t="array" ref="Y294">_xlfn.XLOOKUP(Y$1&amp;$R294,$C$3:$C$1662&amp;$D$3:$D$1662,$E$3:$E$1662,0,0,1)</f>
        <v>1600</v>
      </c>
      <c r="Z294" s="2" cm="1">
        <f t="array" ref="Z294">_xlfn.XLOOKUP(Z$1&amp;$R294,$C$3:$C$1662&amp;$D$3:$D$1662,$E$3:$E$1662,0,0,1)</f>
        <v>1900</v>
      </c>
      <c r="AA294" s="2" cm="1">
        <f t="array" ref="AA294">_xlfn.XLOOKUP(AA$1&amp;$R294,$C$3:$C$1662&amp;$D$3:$D$1662,$E$3:$E$1662,0,0,1)</f>
        <v>7700</v>
      </c>
      <c r="AB294" s="2" cm="1">
        <f t="array" ref="AB294">_xlfn.XLOOKUP(AB$1&amp;$R294,$C$3:$C$1662&amp;$D$3:$D$1662,$E$3:$E$1662,0,0,1)</f>
        <v>26100</v>
      </c>
      <c r="AC294" s="2" cm="1">
        <f t="array" ref="AC294">_xlfn.XLOOKUP(AC$1&amp;$R294,$C$3:$C$1662&amp;$D$3:$D$1662,$E$3:$E$1662,0,0,1)</f>
        <v>12500</v>
      </c>
    </row>
    <row r="295" spans="3:29" x14ac:dyDescent="0.4">
      <c r="C295" t="s">
        <v>758</v>
      </c>
      <c r="D295" t="s">
        <v>503</v>
      </c>
      <c r="E295">
        <v>12500</v>
      </c>
      <c r="R295" t="s">
        <v>104</v>
      </c>
      <c r="S295" s="2">
        <f t="shared" si="21"/>
        <v>4202940</v>
      </c>
      <c r="T295" s="2">
        <f t="shared" si="24"/>
        <v>3115300</v>
      </c>
      <c r="U295" s="2">
        <f t="shared" si="24"/>
        <v>2363700</v>
      </c>
      <c r="V295" s="2">
        <f t="shared" si="24"/>
        <v>4895900</v>
      </c>
      <c r="W295" s="2">
        <f t="shared" si="24"/>
        <v>6951300</v>
      </c>
      <c r="X295" s="2">
        <f t="shared" si="24"/>
        <v>3688500</v>
      </c>
      <c r="Y295" s="2" cm="1">
        <f t="array" ref="Y295">_xlfn.XLOOKUP(Y$1&amp;$R295,$C$3:$C$1662&amp;$D$3:$D$1662,$E$3:$E$1662,0,0,1)</f>
        <v>8800</v>
      </c>
      <c r="Z295" s="2" cm="1">
        <f t="array" ref="Z295">_xlfn.XLOOKUP(Z$1&amp;$R295,$C$3:$C$1662&amp;$D$3:$D$1662,$E$3:$E$1662,0,0,1)</f>
        <v>3700</v>
      </c>
      <c r="AA295" s="2" cm="1">
        <f t="array" ref="AA295">_xlfn.XLOOKUP(AA$1&amp;$R295,$C$3:$C$1662&amp;$D$3:$D$1662,$E$3:$E$1662,0,0,1)</f>
        <v>8500</v>
      </c>
      <c r="AB295" s="2" cm="1">
        <f t="array" ref="AB295">_xlfn.XLOOKUP(AB$1&amp;$R295,$C$3:$C$1662&amp;$D$3:$D$1662,$E$3:$E$1662,0,0,1)</f>
        <v>37000</v>
      </c>
      <c r="AC295" s="2" cm="1">
        <f t="array" ref="AC295">_xlfn.XLOOKUP(AC$1&amp;$R295,$C$3:$C$1662&amp;$D$3:$D$1662,$E$3:$E$1662,0,0,1)</f>
        <v>13000</v>
      </c>
    </row>
    <row r="296" spans="3:29" x14ac:dyDescent="0.4">
      <c r="C296" t="s">
        <v>758</v>
      </c>
      <c r="D296" t="s">
        <v>504</v>
      </c>
      <c r="E296">
        <v>13000</v>
      </c>
      <c r="R296" t="s">
        <v>130</v>
      </c>
      <c r="S296" s="2">
        <f t="shared" si="21"/>
        <v>4210380</v>
      </c>
      <c r="T296" s="2">
        <f t="shared" si="24"/>
        <v>3118200</v>
      </c>
      <c r="U296" s="2">
        <f t="shared" si="24"/>
        <v>2367500</v>
      </c>
      <c r="V296" s="2">
        <f t="shared" si="24"/>
        <v>4902200</v>
      </c>
      <c r="W296" s="2">
        <f t="shared" si="24"/>
        <v>6968300</v>
      </c>
      <c r="X296" s="2">
        <f t="shared" si="24"/>
        <v>3695700</v>
      </c>
      <c r="Y296" s="2" cm="1">
        <f t="array" ref="Y296">_xlfn.XLOOKUP(Y$1&amp;$R296,$C$3:$C$1662&amp;$D$3:$D$1662,$E$3:$E$1662,0,0,1)</f>
        <v>2900</v>
      </c>
      <c r="Z296" s="2" cm="1">
        <f t="array" ref="Z296">_xlfn.XLOOKUP(Z$1&amp;$R296,$C$3:$C$1662&amp;$D$3:$D$1662,$E$3:$E$1662,0,0,1)</f>
        <v>3800</v>
      </c>
      <c r="AA296" s="2" cm="1">
        <f t="array" ref="AA296">_xlfn.XLOOKUP(AA$1&amp;$R296,$C$3:$C$1662&amp;$D$3:$D$1662,$E$3:$E$1662,0,0,1)</f>
        <v>6300</v>
      </c>
      <c r="AB296" s="2" cm="1">
        <f t="array" ref="AB296">_xlfn.XLOOKUP(AB$1&amp;$R296,$C$3:$C$1662&amp;$D$3:$D$1662,$E$3:$E$1662,0,0,1)</f>
        <v>17000</v>
      </c>
      <c r="AC296" s="2" cm="1">
        <f t="array" ref="AC296">_xlfn.XLOOKUP(AC$1&amp;$R296,$C$3:$C$1662&amp;$D$3:$D$1662,$E$3:$E$1662,0,0,1)</f>
        <v>7200</v>
      </c>
    </row>
    <row r="297" spans="3:29" x14ac:dyDescent="0.4">
      <c r="C297" t="s">
        <v>758</v>
      </c>
      <c r="D297" t="s">
        <v>505</v>
      </c>
      <c r="E297">
        <v>7200</v>
      </c>
      <c r="R297" t="s">
        <v>73</v>
      </c>
      <c r="S297" s="2">
        <f t="shared" si="21"/>
        <v>4219720</v>
      </c>
      <c r="T297" s="2">
        <f t="shared" si="24"/>
        <v>3122500</v>
      </c>
      <c r="U297" s="2">
        <f t="shared" si="24"/>
        <v>2380200</v>
      </c>
      <c r="V297" s="2">
        <f t="shared" si="24"/>
        <v>4905200</v>
      </c>
      <c r="W297" s="2">
        <f t="shared" si="24"/>
        <v>6988900</v>
      </c>
      <c r="X297" s="2">
        <f t="shared" si="24"/>
        <v>3701800</v>
      </c>
      <c r="Y297" s="2" cm="1">
        <f t="array" ref="Y297">_xlfn.XLOOKUP(Y$1&amp;$R297,$C$3:$C$1662&amp;$D$3:$D$1662,$E$3:$E$1662,0,0,1)</f>
        <v>4300</v>
      </c>
      <c r="Z297" s="2" cm="1">
        <f t="array" ref="Z297">_xlfn.XLOOKUP(Z$1&amp;$R297,$C$3:$C$1662&amp;$D$3:$D$1662,$E$3:$E$1662,0,0,1)</f>
        <v>12700</v>
      </c>
      <c r="AA297" s="2" cm="1">
        <f t="array" ref="AA297">_xlfn.XLOOKUP(AA$1&amp;$R297,$C$3:$C$1662&amp;$D$3:$D$1662,$E$3:$E$1662,0,0,1)</f>
        <v>3000</v>
      </c>
      <c r="AB297" s="2" cm="1">
        <f t="array" ref="AB297">_xlfn.XLOOKUP(AB$1&amp;$R297,$C$3:$C$1662&amp;$D$3:$D$1662,$E$3:$E$1662,0,0,1)</f>
        <v>20600</v>
      </c>
      <c r="AC297" s="2" cm="1">
        <f t="array" ref="AC297">_xlfn.XLOOKUP(AC$1&amp;$R297,$C$3:$C$1662&amp;$D$3:$D$1662,$E$3:$E$1662,0,0,1)</f>
        <v>6100</v>
      </c>
    </row>
    <row r="298" spans="3:29" x14ac:dyDescent="0.4">
      <c r="C298" t="s">
        <v>758</v>
      </c>
      <c r="D298" t="s">
        <v>506</v>
      </c>
      <c r="E298">
        <v>6100</v>
      </c>
      <c r="R298" t="s">
        <v>10</v>
      </c>
      <c r="S298" s="2">
        <f t="shared" si="21"/>
        <v>4236060</v>
      </c>
      <c r="T298" s="2">
        <f t="shared" si="24"/>
        <v>3125300</v>
      </c>
      <c r="U298" s="2">
        <f t="shared" si="24"/>
        <v>2393900</v>
      </c>
      <c r="V298" s="2">
        <f t="shared" si="24"/>
        <v>4917100</v>
      </c>
      <c r="W298" s="2">
        <f t="shared" si="24"/>
        <v>7011500</v>
      </c>
      <c r="X298" s="2">
        <f t="shared" si="24"/>
        <v>3732500</v>
      </c>
      <c r="Y298" s="2" cm="1">
        <f t="array" ref="Y298">_xlfn.XLOOKUP(Y$1&amp;$R298,$C$3:$C$1662&amp;$D$3:$D$1662,$E$3:$E$1662,0,0,1)</f>
        <v>2800</v>
      </c>
      <c r="Z298" s="2" cm="1">
        <f t="array" ref="Z298">_xlfn.XLOOKUP(Z$1&amp;$R298,$C$3:$C$1662&amp;$D$3:$D$1662,$E$3:$E$1662,0,0,1)</f>
        <v>13700</v>
      </c>
      <c r="AA298" s="2" cm="1">
        <f t="array" ref="AA298">_xlfn.XLOOKUP(AA$1&amp;$R298,$C$3:$C$1662&amp;$D$3:$D$1662,$E$3:$E$1662,0,0,1)</f>
        <v>11900</v>
      </c>
      <c r="AB298" s="2" cm="1">
        <f t="array" ref="AB298">_xlfn.XLOOKUP(AB$1&amp;$R298,$C$3:$C$1662&amp;$D$3:$D$1662,$E$3:$E$1662,0,0,1)</f>
        <v>22600</v>
      </c>
      <c r="AC298" s="2" cm="1">
        <f t="array" ref="AC298">_xlfn.XLOOKUP(AC$1&amp;$R298,$C$3:$C$1662&amp;$D$3:$D$1662,$E$3:$E$1662,0,0,1)</f>
        <v>30700</v>
      </c>
    </row>
    <row r="299" spans="3:29" x14ac:dyDescent="0.4">
      <c r="C299" t="s">
        <v>758</v>
      </c>
      <c r="D299" t="s">
        <v>507</v>
      </c>
      <c r="E299">
        <v>30700</v>
      </c>
      <c r="R299" t="s">
        <v>215</v>
      </c>
      <c r="S299" s="2">
        <f t="shared" si="21"/>
        <v>4258280</v>
      </c>
      <c r="T299" s="2">
        <f t="shared" si="24"/>
        <v>3150700</v>
      </c>
      <c r="U299" s="2">
        <f t="shared" si="24"/>
        <v>2401400</v>
      </c>
      <c r="V299" s="2">
        <f t="shared" si="24"/>
        <v>4928800</v>
      </c>
      <c r="W299" s="2">
        <f t="shared" si="24"/>
        <v>7045300</v>
      </c>
      <c r="X299" s="2">
        <f t="shared" si="24"/>
        <v>3765200</v>
      </c>
      <c r="Y299" s="2" cm="1">
        <f t="array" ref="Y299">_xlfn.XLOOKUP(Y$1&amp;$R299,$C$3:$C$1662&amp;$D$3:$D$1662,$E$3:$E$1662,0,0,1)</f>
        <v>25400</v>
      </c>
      <c r="Z299" s="2" cm="1">
        <f t="array" ref="Z299">_xlfn.XLOOKUP(Z$1&amp;$R299,$C$3:$C$1662&amp;$D$3:$D$1662,$E$3:$E$1662,0,0,1)</f>
        <v>7500</v>
      </c>
      <c r="AA299" s="2" cm="1">
        <f t="array" ref="AA299">_xlfn.XLOOKUP(AA$1&amp;$R299,$C$3:$C$1662&amp;$D$3:$D$1662,$E$3:$E$1662,0,0,1)</f>
        <v>11700</v>
      </c>
      <c r="AB299" s="2" cm="1">
        <f t="array" ref="AB299">_xlfn.XLOOKUP(AB$1&amp;$R299,$C$3:$C$1662&amp;$D$3:$D$1662,$E$3:$E$1662,0,0,1)</f>
        <v>33800</v>
      </c>
      <c r="AC299" s="2" cm="1">
        <f t="array" ref="AC299">_xlfn.XLOOKUP(AC$1&amp;$R299,$C$3:$C$1662&amp;$D$3:$D$1662,$E$3:$E$1662,0,0,1)</f>
        <v>32700</v>
      </c>
    </row>
    <row r="300" spans="3:29" x14ac:dyDescent="0.4">
      <c r="C300" t="s">
        <v>758</v>
      </c>
      <c r="D300" t="s">
        <v>508</v>
      </c>
      <c r="E300">
        <v>32700</v>
      </c>
      <c r="R300" t="s">
        <v>227</v>
      </c>
      <c r="S300" s="2">
        <f t="shared" si="21"/>
        <v>4280160</v>
      </c>
      <c r="T300" s="2">
        <f t="shared" si="24"/>
        <v>3152100</v>
      </c>
      <c r="U300" s="2">
        <f t="shared" si="24"/>
        <v>2405600</v>
      </c>
      <c r="V300" s="2">
        <f t="shared" si="24"/>
        <v>4935500</v>
      </c>
      <c r="W300" s="2">
        <f t="shared" si="24"/>
        <v>7117700</v>
      </c>
      <c r="X300" s="2">
        <f t="shared" si="24"/>
        <v>3789900</v>
      </c>
      <c r="Y300" s="2" cm="1">
        <f t="array" ref="Y300">_xlfn.XLOOKUP(Y$1&amp;$R300,$C$3:$C$1662&amp;$D$3:$D$1662,$E$3:$E$1662,0,0,1)</f>
        <v>1400</v>
      </c>
      <c r="Z300" s="2" cm="1">
        <f t="array" ref="Z300">_xlfn.XLOOKUP(Z$1&amp;$R300,$C$3:$C$1662&amp;$D$3:$D$1662,$E$3:$E$1662,0,0,1)</f>
        <v>4200</v>
      </c>
      <c r="AA300" s="2" cm="1">
        <f t="array" ref="AA300">_xlfn.XLOOKUP(AA$1&amp;$R300,$C$3:$C$1662&amp;$D$3:$D$1662,$E$3:$E$1662,0,0,1)</f>
        <v>6700</v>
      </c>
      <c r="AB300" s="2" cm="1">
        <f t="array" ref="AB300">_xlfn.XLOOKUP(AB$1&amp;$R300,$C$3:$C$1662&amp;$D$3:$D$1662,$E$3:$E$1662,0,0,1)</f>
        <v>72400</v>
      </c>
      <c r="AC300" s="2" cm="1">
        <f t="array" ref="AC300">_xlfn.XLOOKUP(AC$1&amp;$R300,$C$3:$C$1662&amp;$D$3:$D$1662,$E$3:$E$1662,0,0,1)</f>
        <v>24700</v>
      </c>
    </row>
    <row r="301" spans="3:29" x14ac:dyDescent="0.4">
      <c r="C301" t="s">
        <v>758</v>
      </c>
      <c r="D301" t="s">
        <v>509</v>
      </c>
      <c r="E301">
        <v>24700</v>
      </c>
      <c r="R301" t="s">
        <v>235</v>
      </c>
      <c r="S301" s="2">
        <f t="shared" si="21"/>
        <v>4296800</v>
      </c>
      <c r="T301" s="2">
        <f t="shared" si="24"/>
        <v>3154400</v>
      </c>
      <c r="U301" s="2">
        <f t="shared" si="24"/>
        <v>2407300</v>
      </c>
      <c r="V301" s="2">
        <f t="shared" si="24"/>
        <v>4940900</v>
      </c>
      <c r="W301" s="2">
        <f t="shared" si="24"/>
        <v>7136300</v>
      </c>
      <c r="X301" s="2">
        <f t="shared" si="24"/>
        <v>3845100</v>
      </c>
      <c r="Y301" s="2" cm="1">
        <f t="array" ref="Y301">_xlfn.XLOOKUP(Y$1&amp;$R301,$C$3:$C$1662&amp;$D$3:$D$1662,$E$3:$E$1662,0,0,1)</f>
        <v>2300</v>
      </c>
      <c r="Z301" s="2" cm="1">
        <f t="array" ref="Z301">_xlfn.XLOOKUP(Z$1&amp;$R301,$C$3:$C$1662&amp;$D$3:$D$1662,$E$3:$E$1662,0,0,1)</f>
        <v>1700</v>
      </c>
      <c r="AA301" s="2" cm="1">
        <f t="array" ref="AA301">_xlfn.XLOOKUP(AA$1&amp;$R301,$C$3:$C$1662&amp;$D$3:$D$1662,$E$3:$E$1662,0,0,1)</f>
        <v>5400</v>
      </c>
      <c r="AB301" s="2" cm="1">
        <f t="array" ref="AB301">_xlfn.XLOOKUP(AB$1&amp;$R301,$C$3:$C$1662&amp;$D$3:$D$1662,$E$3:$E$1662,0,0,1)</f>
        <v>18600</v>
      </c>
      <c r="AC301" s="2" cm="1">
        <f t="array" ref="AC301">_xlfn.XLOOKUP(AC$1&amp;$R301,$C$3:$C$1662&amp;$D$3:$D$1662,$E$3:$E$1662,0,0,1)</f>
        <v>55200</v>
      </c>
    </row>
    <row r="302" spans="3:29" x14ac:dyDescent="0.4">
      <c r="C302" t="s">
        <v>758</v>
      </c>
      <c r="D302" t="s">
        <v>510</v>
      </c>
      <c r="E302">
        <v>55200</v>
      </c>
      <c r="R302" t="s">
        <v>14</v>
      </c>
      <c r="S302" s="2">
        <f t="shared" si="21"/>
        <v>4307660</v>
      </c>
      <c r="T302" s="2">
        <f t="shared" si="24"/>
        <v>3165400</v>
      </c>
      <c r="U302" s="2">
        <f t="shared" si="24"/>
        <v>2410900</v>
      </c>
      <c r="V302" s="2">
        <f t="shared" si="24"/>
        <v>4946800</v>
      </c>
      <c r="W302" s="2">
        <f t="shared" si="24"/>
        <v>7154200</v>
      </c>
      <c r="X302" s="2">
        <f t="shared" si="24"/>
        <v>3861000</v>
      </c>
      <c r="Y302" s="2" cm="1">
        <f t="array" ref="Y302">_xlfn.XLOOKUP(Y$1&amp;$R302,$C$3:$C$1662&amp;$D$3:$D$1662,$E$3:$E$1662,0,0,1)</f>
        <v>11000</v>
      </c>
      <c r="Z302" s="2" cm="1">
        <f t="array" ref="Z302">_xlfn.XLOOKUP(Z$1&amp;$R302,$C$3:$C$1662&amp;$D$3:$D$1662,$E$3:$E$1662,0,0,1)</f>
        <v>3600</v>
      </c>
      <c r="AA302" s="2" cm="1">
        <f t="array" ref="AA302">_xlfn.XLOOKUP(AA$1&amp;$R302,$C$3:$C$1662&amp;$D$3:$D$1662,$E$3:$E$1662,0,0,1)</f>
        <v>5900</v>
      </c>
      <c r="AB302" s="2" cm="1">
        <f t="array" ref="AB302">_xlfn.XLOOKUP(AB$1&amp;$R302,$C$3:$C$1662&amp;$D$3:$D$1662,$E$3:$E$1662,0,0,1)</f>
        <v>17900</v>
      </c>
      <c r="AC302" s="2" cm="1">
        <f t="array" ref="AC302">_xlfn.XLOOKUP(AC$1&amp;$R302,$C$3:$C$1662&amp;$D$3:$D$1662,$E$3:$E$1662,0,0,1)</f>
        <v>15900</v>
      </c>
    </row>
    <row r="303" spans="3:29" x14ac:dyDescent="0.4">
      <c r="C303" t="s">
        <v>758</v>
      </c>
      <c r="D303" t="s">
        <v>511</v>
      </c>
      <c r="E303">
        <v>15900</v>
      </c>
      <c r="R303" t="s">
        <v>3</v>
      </c>
      <c r="S303" s="2">
        <f t="shared" si="21"/>
        <v>4332780</v>
      </c>
      <c r="T303" s="2">
        <f t="shared" si="24"/>
        <v>3174300</v>
      </c>
      <c r="U303" s="2">
        <f t="shared" si="24"/>
        <v>2419000</v>
      </c>
      <c r="V303" s="2">
        <f t="shared" si="24"/>
        <v>4984400</v>
      </c>
      <c r="W303" s="2">
        <f t="shared" si="24"/>
        <v>7186600</v>
      </c>
      <c r="X303" s="2">
        <f t="shared" si="24"/>
        <v>3899600</v>
      </c>
      <c r="Y303" s="2" cm="1">
        <f t="array" ref="Y303">_xlfn.XLOOKUP(Y$1&amp;$R303,$C$3:$C$1662&amp;$D$3:$D$1662,$E$3:$E$1662,0,0,1)</f>
        <v>8900</v>
      </c>
      <c r="Z303" s="2" cm="1">
        <f t="array" ref="Z303">_xlfn.XLOOKUP(Z$1&amp;$R303,$C$3:$C$1662&amp;$D$3:$D$1662,$E$3:$E$1662,0,0,1)</f>
        <v>8100</v>
      </c>
      <c r="AA303" s="2" cm="1">
        <f t="array" ref="AA303">_xlfn.XLOOKUP(AA$1&amp;$R303,$C$3:$C$1662&amp;$D$3:$D$1662,$E$3:$E$1662,0,0,1)</f>
        <v>37600</v>
      </c>
      <c r="AB303" s="2" cm="1">
        <f t="array" ref="AB303">_xlfn.XLOOKUP(AB$1&amp;$R303,$C$3:$C$1662&amp;$D$3:$D$1662,$E$3:$E$1662,0,0,1)</f>
        <v>32400</v>
      </c>
      <c r="AC303" s="2" cm="1">
        <f t="array" ref="AC303">_xlfn.XLOOKUP(AC$1&amp;$R303,$C$3:$C$1662&amp;$D$3:$D$1662,$E$3:$E$1662,0,0,1)</f>
        <v>38600</v>
      </c>
    </row>
    <row r="304" spans="3:29" x14ac:dyDescent="0.4">
      <c r="C304" t="s">
        <v>758</v>
      </c>
      <c r="D304" t="s">
        <v>512</v>
      </c>
      <c r="E304">
        <v>38600</v>
      </c>
      <c r="R304" t="s">
        <v>362</v>
      </c>
      <c r="S304" s="2">
        <f t="shared" si="21"/>
        <v>4347660</v>
      </c>
      <c r="T304" s="2">
        <f t="shared" si="24"/>
        <v>3178900</v>
      </c>
      <c r="U304" s="2">
        <f t="shared" si="24"/>
        <v>2423200</v>
      </c>
      <c r="V304" s="2">
        <f t="shared" si="24"/>
        <v>4993900</v>
      </c>
      <c r="W304" s="2">
        <f t="shared" si="24"/>
        <v>7213100</v>
      </c>
      <c r="X304" s="2">
        <f t="shared" si="24"/>
        <v>3929200</v>
      </c>
      <c r="Y304" s="2" cm="1">
        <f t="array" ref="Y304">_xlfn.XLOOKUP(Y$1&amp;$R304,$C$3:$C$1662&amp;$D$3:$D$1662,$E$3:$E$1662,0,0,1)</f>
        <v>4600</v>
      </c>
      <c r="Z304" s="2" cm="1">
        <f t="array" ref="Z304">_xlfn.XLOOKUP(Z$1&amp;$R304,$C$3:$C$1662&amp;$D$3:$D$1662,$E$3:$E$1662,0,0,1)</f>
        <v>4200</v>
      </c>
      <c r="AA304" s="2" cm="1">
        <f t="array" ref="AA304">_xlfn.XLOOKUP(AA$1&amp;$R304,$C$3:$C$1662&amp;$D$3:$D$1662,$E$3:$E$1662,0,0,1)</f>
        <v>9500</v>
      </c>
      <c r="AB304" s="2" cm="1">
        <f t="array" ref="AB304">_xlfn.XLOOKUP(AB$1&amp;$R304,$C$3:$C$1662&amp;$D$3:$D$1662,$E$3:$E$1662,0,0,1)</f>
        <v>26500</v>
      </c>
      <c r="AC304" s="2" cm="1">
        <f t="array" ref="AC304">_xlfn.XLOOKUP(AC$1&amp;$R304,$C$3:$C$1662&amp;$D$3:$D$1662,$E$3:$E$1662,0,0,1)</f>
        <v>29600</v>
      </c>
    </row>
    <row r="305" spans="3:29" x14ac:dyDescent="0.4">
      <c r="C305" t="s">
        <v>758</v>
      </c>
      <c r="D305" t="s">
        <v>695</v>
      </c>
      <c r="E305">
        <v>29600</v>
      </c>
      <c r="R305" t="s">
        <v>363</v>
      </c>
      <c r="S305" s="2">
        <f t="shared" si="21"/>
        <v>4361680</v>
      </c>
      <c r="T305" s="2">
        <f t="shared" si="24"/>
        <v>3181500</v>
      </c>
      <c r="U305" s="2">
        <f t="shared" si="24"/>
        <v>2433100</v>
      </c>
      <c r="V305" s="2">
        <f t="shared" si="24"/>
        <v>5002100</v>
      </c>
      <c r="W305" s="2">
        <f t="shared" si="24"/>
        <v>7234200</v>
      </c>
      <c r="X305" s="2">
        <f t="shared" si="24"/>
        <v>3957500</v>
      </c>
      <c r="Y305" s="2" cm="1">
        <f t="array" ref="Y305">_xlfn.XLOOKUP(Y$1&amp;$R305,$C$3:$C$1662&amp;$D$3:$D$1662,$E$3:$E$1662,0,0,1)</f>
        <v>2600</v>
      </c>
      <c r="Z305" s="2" cm="1">
        <f t="array" ref="Z305">_xlfn.XLOOKUP(Z$1&amp;$R305,$C$3:$C$1662&amp;$D$3:$D$1662,$E$3:$E$1662,0,0,1)</f>
        <v>9900</v>
      </c>
      <c r="AA305" s="2" cm="1">
        <f t="array" ref="AA305">_xlfn.XLOOKUP(AA$1&amp;$R305,$C$3:$C$1662&amp;$D$3:$D$1662,$E$3:$E$1662,0,0,1)</f>
        <v>8200</v>
      </c>
      <c r="AB305" s="2" cm="1">
        <f t="array" ref="AB305">_xlfn.XLOOKUP(AB$1&amp;$R305,$C$3:$C$1662&amp;$D$3:$D$1662,$E$3:$E$1662,0,0,1)</f>
        <v>21100</v>
      </c>
      <c r="AC305" s="2" cm="1">
        <f t="array" ref="AC305">_xlfn.XLOOKUP(AC$1&amp;$R305,$C$3:$C$1662&amp;$D$3:$D$1662,$E$3:$E$1662,0,0,1)</f>
        <v>28300</v>
      </c>
    </row>
    <row r="306" spans="3:29" x14ac:dyDescent="0.4">
      <c r="C306" t="s">
        <v>758</v>
      </c>
      <c r="D306" t="s">
        <v>696</v>
      </c>
      <c r="E306">
        <v>28300</v>
      </c>
      <c r="R306" t="s">
        <v>364</v>
      </c>
      <c r="S306" s="2">
        <f t="shared" si="21"/>
        <v>4371200</v>
      </c>
      <c r="T306" s="2">
        <f t="shared" si="24"/>
        <v>3185100</v>
      </c>
      <c r="U306" s="2">
        <f t="shared" si="24"/>
        <v>2438700</v>
      </c>
      <c r="V306" s="2">
        <f t="shared" si="24"/>
        <v>5007400</v>
      </c>
      <c r="W306" s="2">
        <f t="shared" si="24"/>
        <v>7255300</v>
      </c>
      <c r="X306" s="2">
        <f t="shared" si="24"/>
        <v>3969500</v>
      </c>
      <c r="Y306" s="2" cm="1">
        <f t="array" ref="Y306">_xlfn.XLOOKUP(Y$1&amp;$R306,$C$3:$C$1662&amp;$D$3:$D$1662,$E$3:$E$1662,0,0,1)</f>
        <v>3600</v>
      </c>
      <c r="Z306" s="2" cm="1">
        <f t="array" ref="Z306">_xlfn.XLOOKUP(Z$1&amp;$R306,$C$3:$C$1662&amp;$D$3:$D$1662,$E$3:$E$1662,0,0,1)</f>
        <v>5600</v>
      </c>
      <c r="AA306" s="2" cm="1">
        <f t="array" ref="AA306">_xlfn.XLOOKUP(AA$1&amp;$R306,$C$3:$C$1662&amp;$D$3:$D$1662,$E$3:$E$1662,0,0,1)</f>
        <v>5300</v>
      </c>
      <c r="AB306" s="2" cm="1">
        <f t="array" ref="AB306">_xlfn.XLOOKUP(AB$1&amp;$R306,$C$3:$C$1662&amp;$D$3:$D$1662,$E$3:$E$1662,0,0,1)</f>
        <v>21100</v>
      </c>
      <c r="AC306" s="2" cm="1">
        <f t="array" ref="AC306">_xlfn.XLOOKUP(AC$1&amp;$R306,$C$3:$C$1662&amp;$D$3:$D$1662,$E$3:$E$1662,0,0,1)</f>
        <v>12000</v>
      </c>
    </row>
    <row r="307" spans="3:29" x14ac:dyDescent="0.4">
      <c r="C307" t="s">
        <v>758</v>
      </c>
      <c r="D307" t="s">
        <v>697</v>
      </c>
      <c r="E307">
        <v>12000</v>
      </c>
      <c r="R307" t="s">
        <v>365</v>
      </c>
      <c r="S307" s="2">
        <f t="shared" si="21"/>
        <v>4380720</v>
      </c>
      <c r="T307" s="2">
        <f t="shared" si="24"/>
        <v>3189100</v>
      </c>
      <c r="U307" s="2">
        <f t="shared" si="24"/>
        <v>2442600</v>
      </c>
      <c r="V307" s="2">
        <f t="shared" si="24"/>
        <v>5013600</v>
      </c>
      <c r="W307" s="2">
        <f t="shared" si="24"/>
        <v>7275700</v>
      </c>
      <c r="X307" s="2">
        <f t="shared" si="24"/>
        <v>3982600</v>
      </c>
      <c r="Y307" s="2" cm="1">
        <f t="array" ref="Y307">_xlfn.XLOOKUP(Y$1&amp;$R307,$C$3:$C$1662&amp;$D$3:$D$1662,$E$3:$E$1662,0,0,1)</f>
        <v>4000</v>
      </c>
      <c r="Z307" s="2" cm="1">
        <f t="array" ref="Z307">_xlfn.XLOOKUP(Z$1&amp;$R307,$C$3:$C$1662&amp;$D$3:$D$1662,$E$3:$E$1662,0,0,1)</f>
        <v>3900</v>
      </c>
      <c r="AA307" s="2" cm="1">
        <f t="array" ref="AA307">_xlfn.XLOOKUP(AA$1&amp;$R307,$C$3:$C$1662&amp;$D$3:$D$1662,$E$3:$E$1662,0,0,1)</f>
        <v>6200</v>
      </c>
      <c r="AB307" s="2" cm="1">
        <f t="array" ref="AB307">_xlfn.XLOOKUP(AB$1&amp;$R307,$C$3:$C$1662&amp;$D$3:$D$1662,$E$3:$E$1662,0,0,1)</f>
        <v>20400</v>
      </c>
      <c r="AC307" s="2" cm="1">
        <f t="array" ref="AC307">_xlfn.XLOOKUP(AC$1&amp;$R307,$C$3:$C$1662&amp;$D$3:$D$1662,$E$3:$E$1662,0,0,1)</f>
        <v>13100</v>
      </c>
    </row>
    <row r="308" spans="3:29" x14ac:dyDescent="0.4">
      <c r="C308" t="s">
        <v>758</v>
      </c>
      <c r="D308" t="s">
        <v>698</v>
      </c>
      <c r="E308">
        <v>13100</v>
      </c>
      <c r="R308" t="s">
        <v>366</v>
      </c>
      <c r="S308" s="2">
        <f t="shared" si="21"/>
        <v>4392240</v>
      </c>
      <c r="T308" s="2">
        <f t="shared" ref="T308:X323" si="25">T307+Y308</f>
        <v>3195700</v>
      </c>
      <c r="U308" s="2">
        <f t="shared" si="25"/>
        <v>2447200</v>
      </c>
      <c r="V308" s="2">
        <f t="shared" si="25"/>
        <v>5020300</v>
      </c>
      <c r="W308" s="2">
        <f t="shared" si="25"/>
        <v>7305200</v>
      </c>
      <c r="X308" s="2">
        <f t="shared" si="25"/>
        <v>3992800</v>
      </c>
      <c r="Y308" s="2" cm="1">
        <f t="array" ref="Y308">_xlfn.XLOOKUP(Y$1&amp;$R308,$C$3:$C$1662&amp;$D$3:$D$1662,$E$3:$E$1662,0,0,1)</f>
        <v>6600</v>
      </c>
      <c r="Z308" s="2" cm="1">
        <f t="array" ref="Z308">_xlfn.XLOOKUP(Z$1&amp;$R308,$C$3:$C$1662&amp;$D$3:$D$1662,$E$3:$E$1662,0,0,1)</f>
        <v>4600</v>
      </c>
      <c r="AA308" s="2" cm="1">
        <f t="array" ref="AA308">_xlfn.XLOOKUP(AA$1&amp;$R308,$C$3:$C$1662&amp;$D$3:$D$1662,$E$3:$E$1662,0,0,1)</f>
        <v>6700</v>
      </c>
      <c r="AB308" s="2" cm="1">
        <f t="array" ref="AB308">_xlfn.XLOOKUP(AB$1&amp;$R308,$C$3:$C$1662&amp;$D$3:$D$1662,$E$3:$E$1662,0,0,1)</f>
        <v>29500</v>
      </c>
      <c r="AC308" s="2" cm="1">
        <f t="array" ref="AC308">_xlfn.XLOOKUP(AC$1&amp;$R308,$C$3:$C$1662&amp;$D$3:$D$1662,$E$3:$E$1662,0,0,1)</f>
        <v>10200</v>
      </c>
    </row>
    <row r="309" spans="3:29" x14ac:dyDescent="0.4">
      <c r="C309" t="s">
        <v>758</v>
      </c>
      <c r="D309" t="s">
        <v>699</v>
      </c>
      <c r="E309">
        <v>10200</v>
      </c>
      <c r="R309" t="s">
        <v>367</v>
      </c>
      <c r="S309" s="2">
        <f t="shared" si="21"/>
        <v>4401720</v>
      </c>
      <c r="T309" s="2">
        <f t="shared" si="25"/>
        <v>3202900</v>
      </c>
      <c r="U309" s="2">
        <f t="shared" si="25"/>
        <v>2450100</v>
      </c>
      <c r="V309" s="2">
        <f t="shared" si="25"/>
        <v>5025700</v>
      </c>
      <c r="W309" s="2">
        <f t="shared" si="25"/>
        <v>7322900</v>
      </c>
      <c r="X309" s="2">
        <f t="shared" si="25"/>
        <v>4007000</v>
      </c>
      <c r="Y309" s="2" cm="1">
        <f t="array" ref="Y309">_xlfn.XLOOKUP(Y$1&amp;$R309,$C$3:$C$1662&amp;$D$3:$D$1662,$E$3:$E$1662,0,0,1)</f>
        <v>7200</v>
      </c>
      <c r="Z309" s="2" cm="1">
        <f t="array" ref="Z309">_xlfn.XLOOKUP(Z$1&amp;$R309,$C$3:$C$1662&amp;$D$3:$D$1662,$E$3:$E$1662,0,0,1)</f>
        <v>2900</v>
      </c>
      <c r="AA309" s="2" cm="1">
        <f t="array" ref="AA309">_xlfn.XLOOKUP(AA$1&amp;$R309,$C$3:$C$1662&amp;$D$3:$D$1662,$E$3:$E$1662,0,0,1)</f>
        <v>5400</v>
      </c>
      <c r="AB309" s="2" cm="1">
        <f t="array" ref="AB309">_xlfn.XLOOKUP(AB$1&amp;$R309,$C$3:$C$1662&amp;$D$3:$D$1662,$E$3:$E$1662,0,0,1)</f>
        <v>17700</v>
      </c>
      <c r="AC309" s="2" cm="1">
        <f t="array" ref="AC309">_xlfn.XLOOKUP(AC$1&amp;$R309,$C$3:$C$1662&amp;$D$3:$D$1662,$E$3:$E$1662,0,0,1)</f>
        <v>14200</v>
      </c>
    </row>
    <row r="310" spans="3:29" x14ac:dyDescent="0.4">
      <c r="C310" t="s">
        <v>758</v>
      </c>
      <c r="D310" t="s">
        <v>700</v>
      </c>
      <c r="E310">
        <v>14200</v>
      </c>
      <c r="R310" t="s">
        <v>368</v>
      </c>
      <c r="S310" s="2">
        <f t="shared" si="21"/>
        <v>4412720</v>
      </c>
      <c r="T310" s="2">
        <f t="shared" si="25"/>
        <v>3205600</v>
      </c>
      <c r="U310" s="2">
        <f t="shared" si="25"/>
        <v>2454400</v>
      </c>
      <c r="V310" s="2">
        <f t="shared" si="25"/>
        <v>5031900</v>
      </c>
      <c r="W310" s="2">
        <f t="shared" si="25"/>
        <v>7348300</v>
      </c>
      <c r="X310" s="2">
        <f t="shared" si="25"/>
        <v>4023400</v>
      </c>
      <c r="Y310" s="2" cm="1">
        <f t="array" ref="Y310">_xlfn.XLOOKUP(Y$1&amp;$R310,$C$3:$C$1662&amp;$D$3:$D$1662,$E$3:$E$1662,0,0,1)</f>
        <v>2700</v>
      </c>
      <c r="Z310" s="2" cm="1">
        <f t="array" ref="Z310">_xlfn.XLOOKUP(Z$1&amp;$R310,$C$3:$C$1662&amp;$D$3:$D$1662,$E$3:$E$1662,0,0,1)</f>
        <v>4300</v>
      </c>
      <c r="AA310" s="2" cm="1">
        <f t="array" ref="AA310">_xlfn.XLOOKUP(AA$1&amp;$R310,$C$3:$C$1662&amp;$D$3:$D$1662,$E$3:$E$1662,0,0,1)</f>
        <v>6200</v>
      </c>
      <c r="AB310" s="2" cm="1">
        <f t="array" ref="AB310">_xlfn.XLOOKUP(AB$1&amp;$R310,$C$3:$C$1662&amp;$D$3:$D$1662,$E$3:$E$1662,0,0,1)</f>
        <v>25400</v>
      </c>
      <c r="AC310" s="2" cm="1">
        <f t="array" ref="AC310">_xlfn.XLOOKUP(AC$1&amp;$R310,$C$3:$C$1662&amp;$D$3:$D$1662,$E$3:$E$1662,0,0,1)</f>
        <v>16400</v>
      </c>
    </row>
    <row r="311" spans="3:29" x14ac:dyDescent="0.4">
      <c r="C311" t="s">
        <v>758</v>
      </c>
      <c r="D311" t="s">
        <v>701</v>
      </c>
      <c r="E311">
        <v>16400</v>
      </c>
      <c r="R311" t="s">
        <v>369</v>
      </c>
      <c r="S311" s="2">
        <f t="shared" si="21"/>
        <v>4424900</v>
      </c>
      <c r="T311" s="2">
        <f t="shared" si="25"/>
        <v>3209300</v>
      </c>
      <c r="U311" s="2">
        <f t="shared" si="25"/>
        <v>2466500</v>
      </c>
      <c r="V311" s="2">
        <f t="shared" si="25"/>
        <v>5036600</v>
      </c>
      <c r="W311" s="2">
        <f t="shared" si="25"/>
        <v>7371100</v>
      </c>
      <c r="X311" s="2">
        <f t="shared" si="25"/>
        <v>4041000</v>
      </c>
      <c r="Y311" s="2" cm="1">
        <f t="array" ref="Y311">_xlfn.XLOOKUP(Y$1&amp;$R311,$C$3:$C$1662&amp;$D$3:$D$1662,$E$3:$E$1662,0,0,1)</f>
        <v>3700</v>
      </c>
      <c r="Z311" s="2" cm="1">
        <f t="array" ref="Z311">_xlfn.XLOOKUP(Z$1&amp;$R311,$C$3:$C$1662&amp;$D$3:$D$1662,$E$3:$E$1662,0,0,1)</f>
        <v>12100</v>
      </c>
      <c r="AA311" s="2" cm="1">
        <f t="array" ref="AA311">_xlfn.XLOOKUP(AA$1&amp;$R311,$C$3:$C$1662&amp;$D$3:$D$1662,$E$3:$E$1662,0,0,1)</f>
        <v>4700</v>
      </c>
      <c r="AB311" s="2" cm="1">
        <f t="array" ref="AB311">_xlfn.XLOOKUP(AB$1&amp;$R311,$C$3:$C$1662&amp;$D$3:$D$1662,$E$3:$E$1662,0,0,1)</f>
        <v>22800</v>
      </c>
      <c r="AC311" s="2" cm="1">
        <f t="array" ref="AC311">_xlfn.XLOOKUP(AC$1&amp;$R311,$C$3:$C$1662&amp;$D$3:$D$1662,$E$3:$E$1662,0,0,1)</f>
        <v>17600</v>
      </c>
    </row>
    <row r="312" spans="3:29" x14ac:dyDescent="0.4">
      <c r="C312" t="s">
        <v>758</v>
      </c>
      <c r="D312" t="s">
        <v>702</v>
      </c>
      <c r="E312">
        <v>17600</v>
      </c>
      <c r="R312" t="s">
        <v>370</v>
      </c>
      <c r="S312" s="2">
        <f t="shared" si="21"/>
        <v>4434120</v>
      </c>
      <c r="T312" s="2">
        <f t="shared" si="25"/>
        <v>3214100</v>
      </c>
      <c r="U312" s="2">
        <f t="shared" si="25"/>
        <v>2472200</v>
      </c>
      <c r="V312" s="2">
        <f t="shared" si="25"/>
        <v>5047200</v>
      </c>
      <c r="W312" s="2">
        <f t="shared" si="25"/>
        <v>7382800</v>
      </c>
      <c r="X312" s="2">
        <f t="shared" si="25"/>
        <v>4054300</v>
      </c>
      <c r="Y312" s="2" cm="1">
        <f t="array" ref="Y312">_xlfn.XLOOKUP(Y$1&amp;$R312,$C$3:$C$1662&amp;$D$3:$D$1662,$E$3:$E$1662,0,0,1)</f>
        <v>4800</v>
      </c>
      <c r="Z312" s="2" cm="1">
        <f t="array" ref="Z312">_xlfn.XLOOKUP(Z$1&amp;$R312,$C$3:$C$1662&amp;$D$3:$D$1662,$E$3:$E$1662,0,0,1)</f>
        <v>5700</v>
      </c>
      <c r="AA312" s="2" cm="1">
        <f t="array" ref="AA312">_xlfn.XLOOKUP(AA$1&amp;$R312,$C$3:$C$1662&amp;$D$3:$D$1662,$E$3:$E$1662,0,0,1)</f>
        <v>10600</v>
      </c>
      <c r="AB312" s="2" cm="1">
        <f t="array" ref="AB312">_xlfn.XLOOKUP(AB$1&amp;$R312,$C$3:$C$1662&amp;$D$3:$D$1662,$E$3:$E$1662,0,0,1)</f>
        <v>11700</v>
      </c>
      <c r="AC312" s="2" cm="1">
        <f t="array" ref="AC312">_xlfn.XLOOKUP(AC$1&amp;$R312,$C$3:$C$1662&amp;$D$3:$D$1662,$E$3:$E$1662,0,0,1)</f>
        <v>13300</v>
      </c>
    </row>
    <row r="313" spans="3:29" x14ac:dyDescent="0.4">
      <c r="C313" t="s">
        <v>758</v>
      </c>
      <c r="D313" t="s">
        <v>703</v>
      </c>
      <c r="E313">
        <v>13300</v>
      </c>
      <c r="R313" t="s">
        <v>371</v>
      </c>
      <c r="S313" s="2">
        <f t="shared" si="21"/>
        <v>4444560</v>
      </c>
      <c r="T313" s="2">
        <f t="shared" si="25"/>
        <v>3219100</v>
      </c>
      <c r="U313" s="2">
        <f t="shared" si="25"/>
        <v>2477900</v>
      </c>
      <c r="V313" s="2">
        <f t="shared" si="25"/>
        <v>5052000</v>
      </c>
      <c r="W313" s="2">
        <f t="shared" si="25"/>
        <v>7413200</v>
      </c>
      <c r="X313" s="2">
        <f t="shared" si="25"/>
        <v>4060600</v>
      </c>
      <c r="Y313" s="2" cm="1">
        <f t="array" ref="Y313">_xlfn.XLOOKUP(Y$1&amp;$R313,$C$3:$C$1662&amp;$D$3:$D$1662,$E$3:$E$1662,0,0,1)</f>
        <v>5000</v>
      </c>
      <c r="Z313" s="2" cm="1">
        <f t="array" ref="Z313">_xlfn.XLOOKUP(Z$1&amp;$R313,$C$3:$C$1662&amp;$D$3:$D$1662,$E$3:$E$1662,0,0,1)</f>
        <v>5700</v>
      </c>
      <c r="AA313" s="2" cm="1">
        <f t="array" ref="AA313">_xlfn.XLOOKUP(AA$1&amp;$R313,$C$3:$C$1662&amp;$D$3:$D$1662,$E$3:$E$1662,0,0,1)</f>
        <v>4800</v>
      </c>
      <c r="AB313" s="2" cm="1">
        <f t="array" ref="AB313">_xlfn.XLOOKUP(AB$1&amp;$R313,$C$3:$C$1662&amp;$D$3:$D$1662,$E$3:$E$1662,0,0,1)</f>
        <v>30400</v>
      </c>
      <c r="AC313" s="2" cm="1">
        <f t="array" ref="AC313">_xlfn.XLOOKUP(AC$1&amp;$R313,$C$3:$C$1662&amp;$D$3:$D$1662,$E$3:$E$1662,0,0,1)</f>
        <v>6300</v>
      </c>
    </row>
    <row r="314" spans="3:29" x14ac:dyDescent="0.4">
      <c r="C314" t="s">
        <v>758</v>
      </c>
      <c r="D314" t="s">
        <v>704</v>
      </c>
      <c r="E314">
        <v>6300</v>
      </c>
      <c r="R314" t="s">
        <v>372</v>
      </c>
      <c r="S314" s="2">
        <f t="shared" si="21"/>
        <v>4457280</v>
      </c>
      <c r="T314" s="2">
        <f t="shared" si="25"/>
        <v>3235000</v>
      </c>
      <c r="U314" s="2">
        <f t="shared" si="25"/>
        <v>2484400</v>
      </c>
      <c r="V314" s="2">
        <f t="shared" si="25"/>
        <v>5057000</v>
      </c>
      <c r="W314" s="2">
        <f t="shared" si="25"/>
        <v>7440500</v>
      </c>
      <c r="X314" s="2">
        <f t="shared" si="25"/>
        <v>4069500</v>
      </c>
      <c r="Y314" s="2" cm="1">
        <f t="array" ref="Y314">_xlfn.XLOOKUP(Y$1&amp;$R314,$C$3:$C$1662&amp;$D$3:$D$1662,$E$3:$E$1662,0,0,1)</f>
        <v>15900</v>
      </c>
      <c r="Z314" s="2" cm="1">
        <f t="array" ref="Z314">_xlfn.XLOOKUP(Z$1&amp;$R314,$C$3:$C$1662&amp;$D$3:$D$1662,$E$3:$E$1662,0,0,1)</f>
        <v>6500</v>
      </c>
      <c r="AA314" s="2" cm="1">
        <f t="array" ref="AA314">_xlfn.XLOOKUP(AA$1&amp;$R314,$C$3:$C$1662&amp;$D$3:$D$1662,$E$3:$E$1662,0,0,1)</f>
        <v>5000</v>
      </c>
      <c r="AB314" s="2" cm="1">
        <f t="array" ref="AB314">_xlfn.XLOOKUP(AB$1&amp;$R314,$C$3:$C$1662&amp;$D$3:$D$1662,$E$3:$E$1662,0,0,1)</f>
        <v>27300</v>
      </c>
      <c r="AC314" s="2" cm="1">
        <f t="array" ref="AC314">_xlfn.XLOOKUP(AC$1&amp;$R314,$C$3:$C$1662&amp;$D$3:$D$1662,$E$3:$E$1662,0,0,1)</f>
        <v>8900</v>
      </c>
    </row>
    <row r="315" spans="3:29" x14ac:dyDescent="0.4">
      <c r="C315" t="s">
        <v>758</v>
      </c>
      <c r="D315" t="s">
        <v>705</v>
      </c>
      <c r="E315">
        <v>8900</v>
      </c>
      <c r="R315" t="s">
        <v>373</v>
      </c>
      <c r="S315" s="2">
        <f t="shared" si="21"/>
        <v>4469260</v>
      </c>
      <c r="T315" s="2">
        <f t="shared" si="25"/>
        <v>3239100</v>
      </c>
      <c r="U315" s="2">
        <f t="shared" si="25"/>
        <v>2488200</v>
      </c>
      <c r="V315" s="2">
        <f t="shared" si="25"/>
        <v>5064400</v>
      </c>
      <c r="W315" s="2">
        <f t="shared" si="25"/>
        <v>7468600</v>
      </c>
      <c r="X315" s="2">
        <f t="shared" si="25"/>
        <v>4086000</v>
      </c>
      <c r="Y315" s="2" cm="1">
        <f t="array" ref="Y315">_xlfn.XLOOKUP(Y$1&amp;$R315,$C$3:$C$1662&amp;$D$3:$D$1662,$E$3:$E$1662,0,0,1)</f>
        <v>4100</v>
      </c>
      <c r="Z315" s="2" cm="1">
        <f t="array" ref="Z315">_xlfn.XLOOKUP(Z$1&amp;$R315,$C$3:$C$1662&amp;$D$3:$D$1662,$E$3:$E$1662,0,0,1)</f>
        <v>3800</v>
      </c>
      <c r="AA315" s="2" cm="1">
        <f t="array" ref="AA315">_xlfn.XLOOKUP(AA$1&amp;$R315,$C$3:$C$1662&amp;$D$3:$D$1662,$E$3:$E$1662,0,0,1)</f>
        <v>7400</v>
      </c>
      <c r="AB315" s="2" cm="1">
        <f t="array" ref="AB315">_xlfn.XLOOKUP(AB$1&amp;$R315,$C$3:$C$1662&amp;$D$3:$D$1662,$E$3:$E$1662,0,0,1)</f>
        <v>28100</v>
      </c>
      <c r="AC315" s="2" cm="1">
        <f t="array" ref="AC315">_xlfn.XLOOKUP(AC$1&amp;$R315,$C$3:$C$1662&amp;$D$3:$D$1662,$E$3:$E$1662,0,0,1)</f>
        <v>16500</v>
      </c>
    </row>
    <row r="316" spans="3:29" x14ac:dyDescent="0.4">
      <c r="C316" t="s">
        <v>758</v>
      </c>
      <c r="D316" t="s">
        <v>706</v>
      </c>
      <c r="E316">
        <v>16500</v>
      </c>
      <c r="R316" t="s">
        <v>374</v>
      </c>
      <c r="S316" s="2">
        <f t="shared" si="21"/>
        <v>4480200</v>
      </c>
      <c r="T316" s="2">
        <f t="shared" si="25"/>
        <v>3251800</v>
      </c>
      <c r="U316" s="2">
        <f t="shared" si="25"/>
        <v>2499500</v>
      </c>
      <c r="V316" s="2">
        <f t="shared" si="25"/>
        <v>5068300</v>
      </c>
      <c r="W316" s="2">
        <f t="shared" si="25"/>
        <v>7487600</v>
      </c>
      <c r="X316" s="2">
        <f t="shared" si="25"/>
        <v>4093800</v>
      </c>
      <c r="Y316" s="2" cm="1">
        <f t="array" ref="Y316">_xlfn.XLOOKUP(Y$1&amp;$R316,$C$3:$C$1662&amp;$D$3:$D$1662,$E$3:$E$1662,0,0,1)</f>
        <v>12700</v>
      </c>
      <c r="Z316" s="2" cm="1">
        <f t="array" ref="Z316">_xlfn.XLOOKUP(Z$1&amp;$R316,$C$3:$C$1662&amp;$D$3:$D$1662,$E$3:$E$1662,0,0,1)</f>
        <v>11300</v>
      </c>
      <c r="AA316" s="2" cm="1">
        <f t="array" ref="AA316">_xlfn.XLOOKUP(AA$1&amp;$R316,$C$3:$C$1662&amp;$D$3:$D$1662,$E$3:$E$1662,0,0,1)</f>
        <v>3900</v>
      </c>
      <c r="AB316" s="2" cm="1">
        <f t="array" ref="AB316">_xlfn.XLOOKUP(AB$1&amp;$R316,$C$3:$C$1662&amp;$D$3:$D$1662,$E$3:$E$1662,0,0,1)</f>
        <v>19000</v>
      </c>
      <c r="AC316" s="2" cm="1">
        <f t="array" ref="AC316">_xlfn.XLOOKUP(AC$1&amp;$R316,$C$3:$C$1662&amp;$D$3:$D$1662,$E$3:$E$1662,0,0,1)</f>
        <v>7800</v>
      </c>
    </row>
    <row r="317" spans="3:29" x14ac:dyDescent="0.4">
      <c r="C317" t="s">
        <v>758</v>
      </c>
      <c r="D317" t="s">
        <v>707</v>
      </c>
      <c r="E317">
        <v>7800</v>
      </c>
      <c r="R317" t="s">
        <v>375</v>
      </c>
      <c r="S317" s="2">
        <f t="shared" si="21"/>
        <v>4492360</v>
      </c>
      <c r="T317" s="2">
        <f t="shared" si="25"/>
        <v>3259100</v>
      </c>
      <c r="U317" s="2">
        <f t="shared" si="25"/>
        <v>2507200</v>
      </c>
      <c r="V317" s="2">
        <f t="shared" si="25"/>
        <v>5082300</v>
      </c>
      <c r="W317" s="2">
        <f t="shared" si="25"/>
        <v>7504500</v>
      </c>
      <c r="X317" s="2">
        <f t="shared" si="25"/>
        <v>4108700</v>
      </c>
      <c r="Y317" s="2" cm="1">
        <f t="array" ref="Y317">_xlfn.XLOOKUP(Y$1&amp;$R317,$C$3:$C$1662&amp;$D$3:$D$1662,$E$3:$E$1662,0,0,1)</f>
        <v>7300</v>
      </c>
      <c r="Z317" s="2" cm="1">
        <f t="array" ref="Z317">_xlfn.XLOOKUP(Z$1&amp;$R317,$C$3:$C$1662&amp;$D$3:$D$1662,$E$3:$E$1662,0,0,1)</f>
        <v>7700</v>
      </c>
      <c r="AA317" s="2" cm="1">
        <f t="array" ref="AA317">_xlfn.XLOOKUP(AA$1&amp;$R317,$C$3:$C$1662&amp;$D$3:$D$1662,$E$3:$E$1662,0,0,1)</f>
        <v>14000</v>
      </c>
      <c r="AB317" s="2" cm="1">
        <f t="array" ref="AB317">_xlfn.XLOOKUP(AB$1&amp;$R317,$C$3:$C$1662&amp;$D$3:$D$1662,$E$3:$E$1662,0,0,1)</f>
        <v>16900</v>
      </c>
      <c r="AC317" s="2" cm="1">
        <f t="array" ref="AC317">_xlfn.XLOOKUP(AC$1&amp;$R317,$C$3:$C$1662&amp;$D$3:$D$1662,$E$3:$E$1662,0,0,1)</f>
        <v>14900</v>
      </c>
    </row>
    <row r="318" spans="3:29" x14ac:dyDescent="0.4">
      <c r="C318" t="s">
        <v>758</v>
      </c>
      <c r="D318" t="s">
        <v>708</v>
      </c>
      <c r="E318">
        <v>14900</v>
      </c>
      <c r="R318" t="s">
        <v>376</v>
      </c>
      <c r="S318" s="2">
        <f t="shared" si="21"/>
        <v>4509280</v>
      </c>
      <c r="T318" s="2">
        <f t="shared" si="25"/>
        <v>3265900</v>
      </c>
      <c r="U318" s="2">
        <f t="shared" si="25"/>
        <v>2525500</v>
      </c>
      <c r="V318" s="2">
        <f t="shared" si="25"/>
        <v>5090000</v>
      </c>
      <c r="W318" s="2">
        <f t="shared" si="25"/>
        <v>7532200</v>
      </c>
      <c r="X318" s="2">
        <f t="shared" si="25"/>
        <v>4132800</v>
      </c>
      <c r="Y318" s="2" cm="1">
        <f t="array" ref="Y318">_xlfn.XLOOKUP(Y$1&amp;$R318,$C$3:$C$1662&amp;$D$3:$D$1662,$E$3:$E$1662,0,0,1)</f>
        <v>6800</v>
      </c>
      <c r="Z318" s="2" cm="1">
        <f t="array" ref="Z318">_xlfn.XLOOKUP(Z$1&amp;$R318,$C$3:$C$1662&amp;$D$3:$D$1662,$E$3:$E$1662,0,0,1)</f>
        <v>18300</v>
      </c>
      <c r="AA318" s="2" cm="1">
        <f t="array" ref="AA318">_xlfn.XLOOKUP(AA$1&amp;$R318,$C$3:$C$1662&amp;$D$3:$D$1662,$E$3:$E$1662,0,0,1)</f>
        <v>7700</v>
      </c>
      <c r="AB318" s="2" cm="1">
        <f t="array" ref="AB318">_xlfn.XLOOKUP(AB$1&amp;$R318,$C$3:$C$1662&amp;$D$3:$D$1662,$E$3:$E$1662,0,0,1)</f>
        <v>27700</v>
      </c>
      <c r="AC318" s="2" cm="1">
        <f t="array" ref="AC318">_xlfn.XLOOKUP(AC$1&amp;$R318,$C$3:$C$1662&amp;$D$3:$D$1662,$E$3:$E$1662,0,0,1)</f>
        <v>24100</v>
      </c>
    </row>
    <row r="319" spans="3:29" x14ac:dyDescent="0.4">
      <c r="C319" t="s">
        <v>758</v>
      </c>
      <c r="D319" t="s">
        <v>709</v>
      </c>
      <c r="E319">
        <v>24100</v>
      </c>
      <c r="R319" t="s">
        <v>377</v>
      </c>
      <c r="S319" s="2">
        <f t="shared" si="21"/>
        <v>4519980</v>
      </c>
      <c r="T319" s="2">
        <f t="shared" si="25"/>
        <v>3271000</v>
      </c>
      <c r="U319" s="2">
        <f t="shared" si="25"/>
        <v>2535500</v>
      </c>
      <c r="V319" s="2">
        <f t="shared" si="25"/>
        <v>5102900</v>
      </c>
      <c r="W319" s="2">
        <f t="shared" si="25"/>
        <v>7546800</v>
      </c>
      <c r="X319" s="2">
        <f t="shared" si="25"/>
        <v>4143700</v>
      </c>
      <c r="Y319" s="2" cm="1">
        <f t="array" ref="Y319">_xlfn.XLOOKUP(Y$1&amp;$R319,$C$3:$C$1662&amp;$D$3:$D$1662,$E$3:$E$1662,0,0,1)</f>
        <v>5100</v>
      </c>
      <c r="Z319" s="2" cm="1">
        <f t="array" ref="Z319">_xlfn.XLOOKUP(Z$1&amp;$R319,$C$3:$C$1662&amp;$D$3:$D$1662,$E$3:$E$1662,0,0,1)</f>
        <v>10000</v>
      </c>
      <c r="AA319" s="2" cm="1">
        <f t="array" ref="AA319">_xlfn.XLOOKUP(AA$1&amp;$R319,$C$3:$C$1662&amp;$D$3:$D$1662,$E$3:$E$1662,0,0,1)</f>
        <v>12900</v>
      </c>
      <c r="AB319" s="2" cm="1">
        <f t="array" ref="AB319">_xlfn.XLOOKUP(AB$1&amp;$R319,$C$3:$C$1662&amp;$D$3:$D$1662,$E$3:$E$1662,0,0,1)</f>
        <v>14600</v>
      </c>
      <c r="AC319" s="2" cm="1">
        <f t="array" ref="AC319">_xlfn.XLOOKUP(AC$1&amp;$R319,$C$3:$C$1662&amp;$D$3:$D$1662,$E$3:$E$1662,0,0,1)</f>
        <v>10900</v>
      </c>
    </row>
    <row r="320" spans="3:29" x14ac:dyDescent="0.4">
      <c r="C320" t="s">
        <v>758</v>
      </c>
      <c r="D320" t="s">
        <v>710</v>
      </c>
      <c r="E320">
        <v>10900</v>
      </c>
      <c r="R320" t="s">
        <v>378</v>
      </c>
      <c r="S320" s="2">
        <f t="shared" si="21"/>
        <v>4531880</v>
      </c>
      <c r="T320" s="2">
        <f t="shared" si="25"/>
        <v>3277100</v>
      </c>
      <c r="U320" s="2">
        <f t="shared" si="25"/>
        <v>2544700</v>
      </c>
      <c r="V320" s="2">
        <f t="shared" si="25"/>
        <v>5112000</v>
      </c>
      <c r="W320" s="2">
        <f t="shared" si="25"/>
        <v>7572500</v>
      </c>
      <c r="X320" s="2">
        <f t="shared" si="25"/>
        <v>4153100</v>
      </c>
      <c r="Y320" s="2" cm="1">
        <f t="array" ref="Y320">_xlfn.XLOOKUP(Y$1&amp;$R320,$C$3:$C$1662&amp;$D$3:$D$1662,$E$3:$E$1662,0,0,1)</f>
        <v>6100</v>
      </c>
      <c r="Z320" s="2" cm="1">
        <f t="array" ref="Z320">_xlfn.XLOOKUP(Z$1&amp;$R320,$C$3:$C$1662&amp;$D$3:$D$1662,$E$3:$E$1662,0,0,1)</f>
        <v>9200</v>
      </c>
      <c r="AA320" s="2" cm="1">
        <f t="array" ref="AA320">_xlfn.XLOOKUP(AA$1&amp;$R320,$C$3:$C$1662&amp;$D$3:$D$1662,$E$3:$E$1662,0,0,1)</f>
        <v>9100</v>
      </c>
      <c r="AB320" s="2" cm="1">
        <f t="array" ref="AB320">_xlfn.XLOOKUP(AB$1&amp;$R320,$C$3:$C$1662&amp;$D$3:$D$1662,$E$3:$E$1662,0,0,1)</f>
        <v>25700</v>
      </c>
      <c r="AC320" s="2" cm="1">
        <f t="array" ref="AC320">_xlfn.XLOOKUP(AC$1&amp;$R320,$C$3:$C$1662&amp;$D$3:$D$1662,$E$3:$E$1662,0,0,1)</f>
        <v>9400</v>
      </c>
    </row>
    <row r="321" spans="3:29" x14ac:dyDescent="0.4">
      <c r="C321" t="s">
        <v>758</v>
      </c>
      <c r="D321" t="s">
        <v>711</v>
      </c>
      <c r="E321">
        <v>9400</v>
      </c>
      <c r="R321" t="s">
        <v>379</v>
      </c>
      <c r="S321" s="2">
        <f t="shared" si="21"/>
        <v>4548920</v>
      </c>
      <c r="T321" s="2">
        <f t="shared" si="25"/>
        <v>3282600</v>
      </c>
      <c r="U321" s="2">
        <f t="shared" si="25"/>
        <v>2553700</v>
      </c>
      <c r="V321" s="2">
        <f t="shared" si="25"/>
        <v>5119000</v>
      </c>
      <c r="W321" s="2">
        <f t="shared" si="25"/>
        <v>7591700</v>
      </c>
      <c r="X321" s="2">
        <f t="shared" si="25"/>
        <v>4197600</v>
      </c>
      <c r="Y321" s="2" cm="1">
        <f t="array" ref="Y321">_xlfn.XLOOKUP(Y$1&amp;$R321,$C$3:$C$1662&amp;$D$3:$D$1662,$E$3:$E$1662,0,0,1)</f>
        <v>5500</v>
      </c>
      <c r="Z321" s="2" cm="1">
        <f t="array" ref="Z321">_xlfn.XLOOKUP(Z$1&amp;$R321,$C$3:$C$1662&amp;$D$3:$D$1662,$E$3:$E$1662,0,0,1)</f>
        <v>9000</v>
      </c>
      <c r="AA321" s="2" cm="1">
        <f t="array" ref="AA321">_xlfn.XLOOKUP(AA$1&amp;$R321,$C$3:$C$1662&amp;$D$3:$D$1662,$E$3:$E$1662,0,0,1)</f>
        <v>7000</v>
      </c>
      <c r="AB321" s="2" cm="1">
        <f t="array" ref="AB321">_xlfn.XLOOKUP(AB$1&amp;$R321,$C$3:$C$1662&amp;$D$3:$D$1662,$E$3:$E$1662,0,0,1)</f>
        <v>19200</v>
      </c>
      <c r="AC321" s="2" cm="1">
        <f t="array" ref="AC321">_xlfn.XLOOKUP(AC$1&amp;$R321,$C$3:$C$1662&amp;$D$3:$D$1662,$E$3:$E$1662,0,0,1)</f>
        <v>44500</v>
      </c>
    </row>
    <row r="322" spans="3:29" x14ac:dyDescent="0.4">
      <c r="C322" t="s">
        <v>758</v>
      </c>
      <c r="D322" t="s">
        <v>712</v>
      </c>
      <c r="E322">
        <v>44500</v>
      </c>
      <c r="R322" t="s">
        <v>380</v>
      </c>
      <c r="S322" s="2">
        <f t="shared" si="21"/>
        <v>4562100</v>
      </c>
      <c r="T322" s="2">
        <f t="shared" si="25"/>
        <v>3284800</v>
      </c>
      <c r="U322" s="2">
        <f t="shared" si="25"/>
        <v>2561900</v>
      </c>
      <c r="V322" s="2">
        <f t="shared" si="25"/>
        <v>5124100</v>
      </c>
      <c r="W322" s="2">
        <f t="shared" si="25"/>
        <v>7616900</v>
      </c>
      <c r="X322" s="2">
        <f t="shared" si="25"/>
        <v>4222800</v>
      </c>
      <c r="Y322" s="2" cm="1">
        <f t="array" ref="Y322">_xlfn.XLOOKUP(Y$1&amp;$R322,$C$3:$C$1662&amp;$D$3:$D$1662,$E$3:$E$1662,0,0,1)</f>
        <v>2200</v>
      </c>
      <c r="Z322" s="2" cm="1">
        <f t="array" ref="Z322">_xlfn.XLOOKUP(Z$1&amp;$R322,$C$3:$C$1662&amp;$D$3:$D$1662,$E$3:$E$1662,0,0,1)</f>
        <v>8200</v>
      </c>
      <c r="AA322" s="2" cm="1">
        <f t="array" ref="AA322">_xlfn.XLOOKUP(AA$1&amp;$R322,$C$3:$C$1662&amp;$D$3:$D$1662,$E$3:$E$1662,0,0,1)</f>
        <v>5100</v>
      </c>
      <c r="AB322" s="2" cm="1">
        <f t="array" ref="AB322">_xlfn.XLOOKUP(AB$1&amp;$R322,$C$3:$C$1662&amp;$D$3:$D$1662,$E$3:$E$1662,0,0,1)</f>
        <v>25200</v>
      </c>
      <c r="AC322" s="2" cm="1">
        <f t="array" ref="AC322">_xlfn.XLOOKUP(AC$1&amp;$R322,$C$3:$C$1662&amp;$D$3:$D$1662,$E$3:$E$1662,0,0,1)</f>
        <v>25200</v>
      </c>
    </row>
    <row r="323" spans="3:29" x14ac:dyDescent="0.4">
      <c r="C323" t="s">
        <v>758</v>
      </c>
      <c r="D323" t="s">
        <v>713</v>
      </c>
      <c r="E323">
        <v>25200</v>
      </c>
      <c r="R323" t="s">
        <v>381</v>
      </c>
      <c r="S323" s="2">
        <f t="shared" ref="S323:S333" si="26">IFERROR(AVERAGEIFS(T323:X323,T323:X323,"&gt;0"),0)</f>
        <v>4577920</v>
      </c>
      <c r="T323" s="2">
        <f t="shared" si="25"/>
        <v>3294300</v>
      </c>
      <c r="U323" s="2">
        <f t="shared" si="25"/>
        <v>2575500</v>
      </c>
      <c r="V323" s="2">
        <f t="shared" si="25"/>
        <v>5131600</v>
      </c>
      <c r="W323" s="2">
        <f t="shared" si="25"/>
        <v>7647400</v>
      </c>
      <c r="X323" s="2">
        <f t="shared" si="25"/>
        <v>4240800</v>
      </c>
      <c r="Y323" s="2" cm="1">
        <f t="array" ref="Y323">_xlfn.XLOOKUP(Y$1&amp;$R323,$C$3:$C$1662&amp;$D$3:$D$1662,$E$3:$E$1662,0,0,1)</f>
        <v>9500</v>
      </c>
      <c r="Z323" s="2" cm="1">
        <f t="array" ref="Z323">_xlfn.XLOOKUP(Z$1&amp;$R323,$C$3:$C$1662&amp;$D$3:$D$1662,$E$3:$E$1662,0,0,1)</f>
        <v>13600</v>
      </c>
      <c r="AA323" s="2" cm="1">
        <f t="array" ref="AA323">_xlfn.XLOOKUP(AA$1&amp;$R323,$C$3:$C$1662&amp;$D$3:$D$1662,$E$3:$E$1662,0,0,1)</f>
        <v>7500</v>
      </c>
      <c r="AB323" s="2" cm="1">
        <f t="array" ref="AB323">_xlfn.XLOOKUP(AB$1&amp;$R323,$C$3:$C$1662&amp;$D$3:$D$1662,$E$3:$E$1662,0,0,1)</f>
        <v>30500</v>
      </c>
      <c r="AC323" s="2" cm="1">
        <f t="array" ref="AC323">_xlfn.XLOOKUP(AC$1&amp;$R323,$C$3:$C$1662&amp;$D$3:$D$1662,$E$3:$E$1662,0,0,1)</f>
        <v>18000</v>
      </c>
    </row>
    <row r="324" spans="3:29" x14ac:dyDescent="0.4">
      <c r="C324" t="s">
        <v>758</v>
      </c>
      <c r="D324" t="s">
        <v>714</v>
      </c>
      <c r="E324">
        <v>18000</v>
      </c>
      <c r="R324" t="s">
        <v>382</v>
      </c>
      <c r="S324" s="2">
        <f t="shared" si="26"/>
        <v>4601360</v>
      </c>
      <c r="T324" s="2">
        <f t="shared" ref="T324:X333" si="27">T323+Y324</f>
        <v>3298800</v>
      </c>
      <c r="U324" s="2">
        <f t="shared" si="27"/>
        <v>2600100</v>
      </c>
      <c r="V324" s="2">
        <f t="shared" si="27"/>
        <v>5145100</v>
      </c>
      <c r="W324" s="2">
        <f t="shared" si="27"/>
        <v>7663800</v>
      </c>
      <c r="X324" s="2">
        <f t="shared" si="27"/>
        <v>4299000</v>
      </c>
      <c r="Y324" s="2" cm="1">
        <f t="array" ref="Y324">_xlfn.XLOOKUP(Y$1&amp;$R324,$C$3:$C$1662&amp;$D$3:$D$1662,$E$3:$E$1662,0,0,1)</f>
        <v>4500</v>
      </c>
      <c r="Z324" s="2" cm="1">
        <f t="array" ref="Z324">_xlfn.XLOOKUP(Z$1&amp;$R324,$C$3:$C$1662&amp;$D$3:$D$1662,$E$3:$E$1662,0,0,1)</f>
        <v>24600</v>
      </c>
      <c r="AA324" s="2" cm="1">
        <f t="array" ref="AA324">_xlfn.XLOOKUP(AA$1&amp;$R324,$C$3:$C$1662&amp;$D$3:$D$1662,$E$3:$E$1662,0,0,1)</f>
        <v>13500</v>
      </c>
      <c r="AB324" s="2" cm="1">
        <f t="array" ref="AB324">_xlfn.XLOOKUP(AB$1&amp;$R324,$C$3:$C$1662&amp;$D$3:$D$1662,$E$3:$E$1662,0,0,1)</f>
        <v>16400</v>
      </c>
      <c r="AC324" s="2" cm="1">
        <f t="array" ref="AC324">_xlfn.XLOOKUP(AC$1&amp;$R324,$C$3:$C$1662&amp;$D$3:$D$1662,$E$3:$E$1662,0,0,1)</f>
        <v>58200</v>
      </c>
    </row>
    <row r="325" spans="3:29" x14ac:dyDescent="0.4">
      <c r="C325" t="s">
        <v>758</v>
      </c>
      <c r="D325" t="s">
        <v>715</v>
      </c>
      <c r="E325">
        <v>58200</v>
      </c>
      <c r="R325" t="s">
        <v>383</v>
      </c>
      <c r="S325" s="2">
        <f t="shared" si="26"/>
        <v>4619740</v>
      </c>
      <c r="T325" s="2">
        <f t="shared" si="27"/>
        <v>3309400</v>
      </c>
      <c r="U325" s="2">
        <f t="shared" si="27"/>
        <v>2611000</v>
      </c>
      <c r="V325" s="2">
        <f t="shared" si="27"/>
        <v>5154300</v>
      </c>
      <c r="W325" s="2">
        <f t="shared" si="27"/>
        <v>7687300</v>
      </c>
      <c r="X325" s="2">
        <f t="shared" si="27"/>
        <v>4336700</v>
      </c>
      <c r="Y325" s="2" cm="1">
        <f t="array" ref="Y325">_xlfn.XLOOKUP(Y$1&amp;$R325,$C$3:$C$1662&amp;$D$3:$D$1662,$E$3:$E$1662,0,0,1)</f>
        <v>10600</v>
      </c>
      <c r="Z325" s="2" cm="1">
        <f t="array" ref="Z325">_xlfn.XLOOKUP(Z$1&amp;$R325,$C$3:$C$1662&amp;$D$3:$D$1662,$E$3:$E$1662,0,0,1)</f>
        <v>10900</v>
      </c>
      <c r="AA325" s="2" cm="1">
        <f t="array" ref="AA325">_xlfn.XLOOKUP(AA$1&amp;$R325,$C$3:$C$1662&amp;$D$3:$D$1662,$E$3:$E$1662,0,0,1)</f>
        <v>9200</v>
      </c>
      <c r="AB325" s="2" cm="1">
        <f t="array" ref="AB325">_xlfn.XLOOKUP(AB$1&amp;$R325,$C$3:$C$1662&amp;$D$3:$D$1662,$E$3:$E$1662,0,0,1)</f>
        <v>23500</v>
      </c>
      <c r="AC325" s="2" cm="1">
        <f t="array" ref="AC325">_xlfn.XLOOKUP(AC$1&amp;$R325,$C$3:$C$1662&amp;$D$3:$D$1662,$E$3:$E$1662,0,0,1)</f>
        <v>37700</v>
      </c>
    </row>
    <row r="326" spans="3:29" x14ac:dyDescent="0.4">
      <c r="C326" t="s">
        <v>758</v>
      </c>
      <c r="D326" t="s">
        <v>716</v>
      </c>
      <c r="E326">
        <v>37700</v>
      </c>
      <c r="R326" t="s">
        <v>384</v>
      </c>
      <c r="S326" s="2">
        <f t="shared" si="26"/>
        <v>4636580</v>
      </c>
      <c r="T326" s="2">
        <f t="shared" si="27"/>
        <v>3322500</v>
      </c>
      <c r="U326" s="2">
        <f t="shared" si="27"/>
        <v>2619900</v>
      </c>
      <c r="V326" s="2">
        <f t="shared" si="27"/>
        <v>5166300</v>
      </c>
      <c r="W326" s="2">
        <f t="shared" si="27"/>
        <v>7701400</v>
      </c>
      <c r="X326" s="2">
        <f t="shared" si="27"/>
        <v>4372800</v>
      </c>
      <c r="Y326" s="2" cm="1">
        <f t="array" ref="Y326">_xlfn.XLOOKUP(Y$1&amp;$R326,$C$3:$C$1662&amp;$D$3:$D$1662,$E$3:$E$1662,0,0,1)</f>
        <v>13100</v>
      </c>
      <c r="Z326" s="2" cm="1">
        <f t="array" ref="Z326">_xlfn.XLOOKUP(Z$1&amp;$R326,$C$3:$C$1662&amp;$D$3:$D$1662,$E$3:$E$1662,0,0,1)</f>
        <v>8900</v>
      </c>
      <c r="AA326" s="2" cm="1">
        <f t="array" ref="AA326">_xlfn.XLOOKUP(AA$1&amp;$R326,$C$3:$C$1662&amp;$D$3:$D$1662,$E$3:$E$1662,0,0,1)</f>
        <v>12000</v>
      </c>
      <c r="AB326" s="2" cm="1">
        <f t="array" ref="AB326">_xlfn.XLOOKUP(AB$1&amp;$R326,$C$3:$C$1662&amp;$D$3:$D$1662,$E$3:$E$1662,0,0,1)</f>
        <v>14100</v>
      </c>
      <c r="AC326" s="2" cm="1">
        <f t="array" ref="AC326">_xlfn.XLOOKUP(AC$1&amp;$R326,$C$3:$C$1662&amp;$D$3:$D$1662,$E$3:$E$1662,0,0,1)</f>
        <v>36100</v>
      </c>
    </row>
    <row r="327" spans="3:29" x14ac:dyDescent="0.4">
      <c r="C327" t="s">
        <v>758</v>
      </c>
      <c r="D327" t="s">
        <v>717</v>
      </c>
      <c r="E327">
        <v>36100</v>
      </c>
      <c r="R327" t="s">
        <v>385</v>
      </c>
      <c r="S327" s="2">
        <f t="shared" si="26"/>
        <v>4663520</v>
      </c>
      <c r="T327" s="2">
        <f t="shared" si="27"/>
        <v>3336600</v>
      </c>
      <c r="U327" s="2">
        <f t="shared" si="27"/>
        <v>2635700</v>
      </c>
      <c r="V327" s="2">
        <f t="shared" si="27"/>
        <v>5182300</v>
      </c>
      <c r="W327" s="2">
        <f t="shared" si="27"/>
        <v>7731000</v>
      </c>
      <c r="X327" s="2">
        <f t="shared" si="27"/>
        <v>4432000</v>
      </c>
      <c r="Y327" s="2" cm="1">
        <f t="array" ref="Y327">_xlfn.XLOOKUP(Y$1&amp;$R327,$C$3:$C$1662&amp;$D$3:$D$1662,$E$3:$E$1662,0,0,1)</f>
        <v>14100</v>
      </c>
      <c r="Z327" s="2" cm="1">
        <f t="array" ref="Z327">_xlfn.XLOOKUP(Z$1&amp;$R327,$C$3:$C$1662&amp;$D$3:$D$1662,$E$3:$E$1662,0,0,1)</f>
        <v>15800</v>
      </c>
      <c r="AA327" s="2" cm="1">
        <f t="array" ref="AA327">_xlfn.XLOOKUP(AA$1&amp;$R327,$C$3:$C$1662&amp;$D$3:$D$1662,$E$3:$E$1662,0,0,1)</f>
        <v>16000</v>
      </c>
      <c r="AB327" s="2" cm="1">
        <f t="array" ref="AB327">_xlfn.XLOOKUP(AB$1&amp;$R327,$C$3:$C$1662&amp;$D$3:$D$1662,$E$3:$E$1662,0,0,1)</f>
        <v>29600</v>
      </c>
      <c r="AC327" s="2" cm="1">
        <f t="array" ref="AC327">_xlfn.XLOOKUP(AC$1&amp;$R327,$C$3:$C$1662&amp;$D$3:$D$1662,$E$3:$E$1662,0,0,1)</f>
        <v>59200</v>
      </c>
    </row>
    <row r="328" spans="3:29" x14ac:dyDescent="0.4">
      <c r="C328" t="s">
        <v>758</v>
      </c>
      <c r="D328" t="s">
        <v>718</v>
      </c>
      <c r="E328">
        <v>59200</v>
      </c>
      <c r="R328" t="s">
        <v>386</v>
      </c>
      <c r="S328" s="2">
        <f t="shared" si="26"/>
        <v>4663520</v>
      </c>
      <c r="T328" s="2">
        <f t="shared" si="27"/>
        <v>3336600</v>
      </c>
      <c r="U328" s="2">
        <f t="shared" si="27"/>
        <v>2635700</v>
      </c>
      <c r="V328" s="2">
        <f t="shared" si="27"/>
        <v>5182300</v>
      </c>
      <c r="W328" s="2">
        <f t="shared" si="27"/>
        <v>7731000</v>
      </c>
      <c r="X328" s="2">
        <f t="shared" si="27"/>
        <v>4432000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4663520</v>
      </c>
      <c r="T329" s="2">
        <f t="shared" si="27"/>
        <v>3336600</v>
      </c>
      <c r="U329" s="2">
        <f t="shared" si="27"/>
        <v>2635700</v>
      </c>
      <c r="V329" s="2">
        <f t="shared" si="27"/>
        <v>5182300</v>
      </c>
      <c r="W329" s="2">
        <f t="shared" si="27"/>
        <v>7731000</v>
      </c>
      <c r="X329" s="2">
        <f t="shared" si="27"/>
        <v>4432000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4663520</v>
      </c>
      <c r="T330" s="2">
        <f t="shared" si="27"/>
        <v>3336600</v>
      </c>
      <c r="U330" s="2">
        <f t="shared" si="27"/>
        <v>2635700</v>
      </c>
      <c r="V330" s="2">
        <f t="shared" si="27"/>
        <v>5182300</v>
      </c>
      <c r="W330" s="2">
        <f t="shared" si="27"/>
        <v>7731000</v>
      </c>
      <c r="X330" s="2">
        <f t="shared" si="27"/>
        <v>4432000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4663520</v>
      </c>
      <c r="T331" s="2">
        <f t="shared" si="27"/>
        <v>3336600</v>
      </c>
      <c r="U331" s="2">
        <f t="shared" si="27"/>
        <v>2635700</v>
      </c>
      <c r="V331" s="2">
        <f t="shared" si="27"/>
        <v>5182300</v>
      </c>
      <c r="W331" s="2">
        <f t="shared" si="27"/>
        <v>7731000</v>
      </c>
      <c r="X331" s="2">
        <f t="shared" si="27"/>
        <v>4432000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4663520</v>
      </c>
      <c r="T332" s="2">
        <f t="shared" si="27"/>
        <v>3336600</v>
      </c>
      <c r="U332" s="2">
        <f t="shared" si="27"/>
        <v>2635700</v>
      </c>
      <c r="V332" s="2">
        <f t="shared" si="27"/>
        <v>5182300</v>
      </c>
      <c r="W332" s="2">
        <f t="shared" si="27"/>
        <v>7731000</v>
      </c>
      <c r="X332" s="2">
        <f t="shared" si="27"/>
        <v>4432000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5695500</v>
      </c>
      <c r="T333" s="2">
        <f t="shared" si="27"/>
        <v>4440600</v>
      </c>
      <c r="U333" s="2">
        <f t="shared" si="27"/>
        <v>3552500</v>
      </c>
      <c r="V333" s="2">
        <f t="shared" si="27"/>
        <v>6002500</v>
      </c>
      <c r="W333" s="2">
        <f t="shared" si="27"/>
        <v>9032800</v>
      </c>
      <c r="X333" s="2">
        <f t="shared" si="27"/>
        <v>5449100</v>
      </c>
      <c r="Y333" s="2" cm="1">
        <f t="array" ref="Y333">_xlfn.XLOOKUP(Y$1&amp;$R333,$C$3:$C$1662&amp;$D$3:$D$1662,$E$3:$E$1662,0,0,1)</f>
        <v>1104000</v>
      </c>
      <c r="Z333" s="2" cm="1">
        <f t="array" ref="Z333">_xlfn.XLOOKUP(Z$1&amp;$R333,$C$3:$C$1662&amp;$D$3:$D$1662,$E$3:$E$1662,0,0,1)</f>
        <v>916800</v>
      </c>
      <c r="AA333" s="2" cm="1">
        <f t="array" ref="AA333">_xlfn.XLOOKUP(AA$1&amp;$R333,$C$3:$C$1662&amp;$D$3:$D$1662,$E$3:$E$1662,0,0,1)</f>
        <v>820200</v>
      </c>
      <c r="AB333" s="2" cm="1">
        <f t="array" ref="AB333">_xlfn.XLOOKUP(AB$1&amp;$R333,$C$3:$C$1662&amp;$D$3:$D$1662,$E$3:$E$1662,0,0,1)</f>
        <v>1301800</v>
      </c>
      <c r="AC333" s="2" cm="1">
        <f t="array" ref="AC333">_xlfn.XLOOKUP(AC$1&amp;$R333,$C$3:$C$1662&amp;$D$3:$D$1662,$E$3:$E$1662,0,0,1)</f>
        <v>1017100</v>
      </c>
    </row>
    <row r="334" spans="3:29" x14ac:dyDescent="0.4">
      <c r="C334" t="s">
        <v>758</v>
      </c>
      <c r="D334" t="s">
        <v>724</v>
      </c>
      <c r="E334">
        <v>1017100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442800</v>
      </c>
    </row>
    <row r="339" spans="3:5" x14ac:dyDescent="0.4">
      <c r="C339" t="s">
        <v>759</v>
      </c>
      <c r="D339" t="s">
        <v>517</v>
      </c>
      <c r="E339">
        <v>85200</v>
      </c>
    </row>
    <row r="340" spans="3:5" x14ac:dyDescent="0.4">
      <c r="C340" t="s">
        <v>759</v>
      </c>
      <c r="D340" t="s">
        <v>518</v>
      </c>
      <c r="E340">
        <v>202300</v>
      </c>
    </row>
    <row r="341" spans="3:5" x14ac:dyDescent="0.4">
      <c r="C341" t="s">
        <v>759</v>
      </c>
      <c r="D341" t="s">
        <v>519</v>
      </c>
      <c r="E341">
        <v>122800</v>
      </c>
    </row>
    <row r="342" spans="3:5" x14ac:dyDescent="0.4">
      <c r="C342" t="s">
        <v>759</v>
      </c>
      <c r="D342" t="s">
        <v>520</v>
      </c>
      <c r="E342">
        <v>144300</v>
      </c>
    </row>
    <row r="343" spans="3:5" x14ac:dyDescent="0.4">
      <c r="C343" t="s">
        <v>759</v>
      </c>
      <c r="D343" t="s">
        <v>521</v>
      </c>
      <c r="E343">
        <v>54600</v>
      </c>
    </row>
    <row r="344" spans="3:5" x14ac:dyDescent="0.4">
      <c r="C344" t="s">
        <v>759</v>
      </c>
      <c r="D344" t="s">
        <v>522</v>
      </c>
      <c r="E344">
        <v>150400</v>
      </c>
    </row>
    <row r="345" spans="3:5" x14ac:dyDescent="0.4">
      <c r="C345" t="s">
        <v>759</v>
      </c>
      <c r="D345" t="s">
        <v>523</v>
      </c>
      <c r="E345">
        <v>104000</v>
      </c>
    </row>
    <row r="346" spans="3:5" x14ac:dyDescent="0.4">
      <c r="C346" t="s">
        <v>759</v>
      </c>
      <c r="D346" t="s">
        <v>524</v>
      </c>
      <c r="E346">
        <v>231000</v>
      </c>
    </row>
    <row r="347" spans="3:5" x14ac:dyDescent="0.4">
      <c r="C347" t="s">
        <v>759</v>
      </c>
      <c r="D347" t="s">
        <v>525</v>
      </c>
      <c r="E347">
        <v>119600</v>
      </c>
    </row>
    <row r="348" spans="3:5" x14ac:dyDescent="0.4">
      <c r="C348" t="s">
        <v>759</v>
      </c>
      <c r="D348" t="s">
        <v>526</v>
      </c>
      <c r="E348">
        <v>69800</v>
      </c>
    </row>
    <row r="349" spans="3:5" x14ac:dyDescent="0.4">
      <c r="C349" t="s">
        <v>759</v>
      </c>
      <c r="D349" t="s">
        <v>527</v>
      </c>
      <c r="E349">
        <v>59800</v>
      </c>
    </row>
    <row r="350" spans="3:5" x14ac:dyDescent="0.4">
      <c r="C350" t="s">
        <v>759</v>
      </c>
      <c r="D350" t="s">
        <v>528</v>
      </c>
      <c r="E350">
        <v>105700</v>
      </c>
    </row>
    <row r="351" spans="3:5" x14ac:dyDescent="0.4">
      <c r="C351" t="s">
        <v>759</v>
      </c>
      <c r="D351" t="s">
        <v>529</v>
      </c>
      <c r="E351">
        <v>34800</v>
      </c>
    </row>
    <row r="352" spans="3:5" x14ac:dyDescent="0.4">
      <c r="C352" t="s">
        <v>759</v>
      </c>
      <c r="D352" t="s">
        <v>530</v>
      </c>
      <c r="E352">
        <v>80700</v>
      </c>
    </row>
    <row r="353" spans="3:5" x14ac:dyDescent="0.4">
      <c r="C353" t="s">
        <v>759</v>
      </c>
      <c r="D353" t="s">
        <v>531</v>
      </c>
      <c r="E353">
        <v>17500</v>
      </c>
    </row>
    <row r="354" spans="3:5" x14ac:dyDescent="0.4">
      <c r="C354" t="s">
        <v>759</v>
      </c>
      <c r="D354" t="s">
        <v>532</v>
      </c>
      <c r="E354">
        <v>21400</v>
      </c>
    </row>
    <row r="355" spans="3:5" x14ac:dyDescent="0.4">
      <c r="C355" t="s">
        <v>759</v>
      </c>
      <c r="D355" t="s">
        <v>533</v>
      </c>
      <c r="E355">
        <v>31300</v>
      </c>
    </row>
    <row r="356" spans="3:5" x14ac:dyDescent="0.4">
      <c r="C356" t="s">
        <v>759</v>
      </c>
      <c r="D356" t="s">
        <v>534</v>
      </c>
      <c r="E356">
        <v>14900</v>
      </c>
    </row>
    <row r="357" spans="3:5" x14ac:dyDescent="0.4">
      <c r="C357" t="s">
        <v>759</v>
      </c>
      <c r="D357" t="s">
        <v>535</v>
      </c>
      <c r="E357">
        <v>84700</v>
      </c>
    </row>
    <row r="358" spans="3:5" x14ac:dyDescent="0.4">
      <c r="C358" t="s">
        <v>759</v>
      </c>
      <c r="D358" t="s">
        <v>536</v>
      </c>
      <c r="E358">
        <v>14000</v>
      </c>
    </row>
    <row r="359" spans="3:5" x14ac:dyDescent="0.4">
      <c r="C359" t="s">
        <v>759</v>
      </c>
      <c r="D359" t="s">
        <v>537</v>
      </c>
      <c r="E359">
        <v>74500</v>
      </c>
    </row>
    <row r="360" spans="3:5" x14ac:dyDescent="0.4">
      <c r="C360" t="s">
        <v>759</v>
      </c>
      <c r="D360" t="s">
        <v>538</v>
      </c>
      <c r="E360">
        <v>11900</v>
      </c>
    </row>
    <row r="361" spans="3:5" x14ac:dyDescent="0.4">
      <c r="C361" t="s">
        <v>759</v>
      </c>
      <c r="D361" t="s">
        <v>539</v>
      </c>
      <c r="E361">
        <v>13600</v>
      </c>
    </row>
    <row r="362" spans="3:5" x14ac:dyDescent="0.4">
      <c r="C362" t="s">
        <v>759</v>
      </c>
      <c r="D362" t="s">
        <v>540</v>
      </c>
      <c r="E362">
        <v>76300</v>
      </c>
    </row>
    <row r="363" spans="3:5" x14ac:dyDescent="0.4">
      <c r="C363" t="s">
        <v>759</v>
      </c>
      <c r="D363" t="s">
        <v>541</v>
      </c>
      <c r="E363">
        <v>21400</v>
      </c>
    </row>
    <row r="364" spans="3:5" x14ac:dyDescent="0.4">
      <c r="C364" t="s">
        <v>759</v>
      </c>
      <c r="D364" t="s">
        <v>542</v>
      </c>
      <c r="E364">
        <v>11400</v>
      </c>
    </row>
    <row r="365" spans="3:5" x14ac:dyDescent="0.4">
      <c r="C365" t="s">
        <v>759</v>
      </c>
      <c r="D365" t="s">
        <v>543</v>
      </c>
      <c r="E365">
        <v>35400</v>
      </c>
    </row>
    <row r="366" spans="3:5" x14ac:dyDescent="0.4">
      <c r="C366" t="s">
        <v>759</v>
      </c>
      <c r="D366" t="s">
        <v>544</v>
      </c>
      <c r="E366">
        <v>34100</v>
      </c>
    </row>
    <row r="367" spans="3:5" x14ac:dyDescent="0.4">
      <c r="C367" t="s">
        <v>759</v>
      </c>
      <c r="D367" t="s">
        <v>545</v>
      </c>
      <c r="E367">
        <v>33600</v>
      </c>
    </row>
    <row r="368" spans="3:5" x14ac:dyDescent="0.4">
      <c r="C368" t="s">
        <v>759</v>
      </c>
      <c r="D368" t="s">
        <v>546</v>
      </c>
      <c r="E368">
        <v>37900</v>
      </c>
    </row>
    <row r="369" spans="3:5" x14ac:dyDescent="0.4">
      <c r="C369" t="s">
        <v>759</v>
      </c>
      <c r="D369" t="s">
        <v>547</v>
      </c>
      <c r="E369">
        <v>8100</v>
      </c>
    </row>
    <row r="370" spans="3:5" x14ac:dyDescent="0.4">
      <c r="C370" t="s">
        <v>759</v>
      </c>
      <c r="D370" t="s">
        <v>548</v>
      </c>
      <c r="E370">
        <v>20400</v>
      </c>
    </row>
    <row r="371" spans="3:5" x14ac:dyDescent="0.4">
      <c r="C371" t="s">
        <v>759</v>
      </c>
      <c r="D371" t="s">
        <v>549</v>
      </c>
      <c r="E371">
        <v>27300</v>
      </c>
    </row>
    <row r="372" spans="3:5" x14ac:dyDescent="0.4">
      <c r="C372" t="s">
        <v>759</v>
      </c>
      <c r="D372" t="s">
        <v>550</v>
      </c>
      <c r="E372">
        <v>22500</v>
      </c>
    </row>
    <row r="373" spans="3:5" x14ac:dyDescent="0.4">
      <c r="C373" t="s">
        <v>759</v>
      </c>
      <c r="D373" t="s">
        <v>551</v>
      </c>
      <c r="E373">
        <v>13800</v>
      </c>
    </row>
    <row r="374" spans="3:5" x14ac:dyDescent="0.4">
      <c r="C374" t="s">
        <v>759</v>
      </c>
      <c r="D374" t="s">
        <v>552</v>
      </c>
      <c r="E374">
        <v>112200</v>
      </c>
    </row>
    <row r="375" spans="3:5" x14ac:dyDescent="0.4">
      <c r="C375" t="s">
        <v>759</v>
      </c>
      <c r="D375" t="s">
        <v>553</v>
      </c>
      <c r="E375">
        <v>29400</v>
      </c>
    </row>
    <row r="376" spans="3:5" x14ac:dyDescent="0.4">
      <c r="C376" t="s">
        <v>759</v>
      </c>
      <c r="D376" t="s">
        <v>554</v>
      </c>
      <c r="E376">
        <v>24700</v>
      </c>
    </row>
    <row r="377" spans="3:5" x14ac:dyDescent="0.4">
      <c r="C377" t="s">
        <v>759</v>
      </c>
      <c r="D377" t="s">
        <v>555</v>
      </c>
      <c r="E377">
        <v>43300</v>
      </c>
    </row>
    <row r="378" spans="3:5" x14ac:dyDescent="0.4">
      <c r="C378" t="s">
        <v>759</v>
      </c>
      <c r="D378" t="s">
        <v>556</v>
      </c>
      <c r="E378">
        <v>12900</v>
      </c>
    </row>
    <row r="379" spans="3:5" x14ac:dyDescent="0.4">
      <c r="C379" t="s">
        <v>759</v>
      </c>
      <c r="D379" t="s">
        <v>557</v>
      </c>
      <c r="E379">
        <v>18400</v>
      </c>
    </row>
    <row r="380" spans="3:5" x14ac:dyDescent="0.4">
      <c r="C380" t="s">
        <v>759</v>
      </c>
      <c r="D380" t="s">
        <v>558</v>
      </c>
      <c r="E380">
        <v>22400</v>
      </c>
    </row>
    <row r="381" spans="3:5" x14ac:dyDescent="0.4">
      <c r="C381" t="s">
        <v>759</v>
      </c>
      <c r="D381" t="s">
        <v>559</v>
      </c>
      <c r="E381">
        <v>23800</v>
      </c>
    </row>
    <row r="382" spans="3:5" x14ac:dyDescent="0.4">
      <c r="C382" t="s">
        <v>759</v>
      </c>
      <c r="D382" t="s">
        <v>560</v>
      </c>
      <c r="E382">
        <v>20800</v>
      </c>
    </row>
    <row r="383" spans="3:5" x14ac:dyDescent="0.4">
      <c r="C383" t="s">
        <v>759</v>
      </c>
      <c r="D383" t="s">
        <v>561</v>
      </c>
      <c r="E383">
        <v>18000</v>
      </c>
    </row>
    <row r="384" spans="3:5" x14ac:dyDescent="0.4">
      <c r="C384" t="s">
        <v>759</v>
      </c>
      <c r="D384" t="s">
        <v>562</v>
      </c>
      <c r="E384">
        <v>23100</v>
      </c>
    </row>
    <row r="385" spans="3:5" x14ac:dyDescent="0.4">
      <c r="C385" t="s">
        <v>759</v>
      </c>
      <c r="D385" t="s">
        <v>563</v>
      </c>
      <c r="E385">
        <v>21000</v>
      </c>
    </row>
    <row r="386" spans="3:5" x14ac:dyDescent="0.4">
      <c r="C386" t="s">
        <v>759</v>
      </c>
      <c r="D386" t="s">
        <v>564</v>
      </c>
      <c r="E386">
        <v>28700</v>
      </c>
    </row>
    <row r="387" spans="3:5" x14ac:dyDescent="0.4">
      <c r="C387" t="s">
        <v>759</v>
      </c>
      <c r="D387" t="s">
        <v>565</v>
      </c>
      <c r="E387">
        <v>18100</v>
      </c>
    </row>
    <row r="388" spans="3:5" x14ac:dyDescent="0.4">
      <c r="C388" t="s">
        <v>759</v>
      </c>
      <c r="D388" t="s">
        <v>566</v>
      </c>
      <c r="E388">
        <v>19100</v>
      </c>
    </row>
    <row r="389" spans="3:5" x14ac:dyDescent="0.4">
      <c r="C389" t="s">
        <v>759</v>
      </c>
      <c r="D389" t="s">
        <v>567</v>
      </c>
      <c r="E389">
        <v>16200</v>
      </c>
    </row>
    <row r="390" spans="3:5" x14ac:dyDescent="0.4">
      <c r="C390" t="s">
        <v>759</v>
      </c>
      <c r="D390" t="s">
        <v>568</v>
      </c>
      <c r="E390">
        <v>7600</v>
      </c>
    </row>
    <row r="391" spans="3:5" x14ac:dyDescent="0.4">
      <c r="C391" t="s">
        <v>759</v>
      </c>
      <c r="D391" t="s">
        <v>569</v>
      </c>
      <c r="E391">
        <v>14000</v>
      </c>
    </row>
    <row r="392" spans="3:5" x14ac:dyDescent="0.4">
      <c r="C392" t="s">
        <v>759</v>
      </c>
      <c r="D392" t="s">
        <v>570</v>
      </c>
      <c r="E392">
        <v>10000</v>
      </c>
    </row>
    <row r="393" spans="3:5" x14ac:dyDescent="0.4">
      <c r="C393" t="s">
        <v>759</v>
      </c>
      <c r="D393" t="s">
        <v>571</v>
      </c>
      <c r="E393">
        <v>23500</v>
      </c>
    </row>
    <row r="394" spans="3:5" x14ac:dyDescent="0.4">
      <c r="C394" t="s">
        <v>759</v>
      </c>
      <c r="D394" t="s">
        <v>572</v>
      </c>
      <c r="E394">
        <v>19200</v>
      </c>
    </row>
    <row r="395" spans="3:5" x14ac:dyDescent="0.4">
      <c r="C395" t="s">
        <v>759</v>
      </c>
      <c r="D395" t="s">
        <v>573</v>
      </c>
      <c r="E395">
        <v>10700</v>
      </c>
    </row>
    <row r="396" spans="3:5" x14ac:dyDescent="0.4">
      <c r="C396" t="s">
        <v>759</v>
      </c>
      <c r="D396" t="s">
        <v>574</v>
      </c>
      <c r="E396">
        <v>25600</v>
      </c>
    </row>
    <row r="397" spans="3:5" x14ac:dyDescent="0.4">
      <c r="C397" t="s">
        <v>759</v>
      </c>
      <c r="D397" t="s">
        <v>575</v>
      </c>
      <c r="E397">
        <v>13100</v>
      </c>
    </row>
    <row r="398" spans="3:5" x14ac:dyDescent="0.4">
      <c r="C398" t="s">
        <v>759</v>
      </c>
      <c r="D398" t="s">
        <v>576</v>
      </c>
      <c r="E398">
        <v>24700</v>
      </c>
    </row>
    <row r="399" spans="3:5" x14ac:dyDescent="0.4">
      <c r="C399" t="s">
        <v>759</v>
      </c>
      <c r="D399" t="s">
        <v>577</v>
      </c>
      <c r="E399">
        <v>19400</v>
      </c>
    </row>
    <row r="400" spans="3:5" x14ac:dyDescent="0.4">
      <c r="C400" t="s">
        <v>759</v>
      </c>
      <c r="D400" t="s">
        <v>578</v>
      </c>
      <c r="E400">
        <v>33600</v>
      </c>
    </row>
    <row r="401" spans="3:5" x14ac:dyDescent="0.4">
      <c r="C401" t="s">
        <v>759</v>
      </c>
      <c r="D401" t="s">
        <v>579</v>
      </c>
      <c r="E401">
        <v>22300</v>
      </c>
    </row>
    <row r="402" spans="3:5" x14ac:dyDescent="0.4">
      <c r="C402" t="s">
        <v>759</v>
      </c>
      <c r="D402" t="s">
        <v>580</v>
      </c>
      <c r="E402">
        <v>17500</v>
      </c>
    </row>
    <row r="403" spans="3:5" x14ac:dyDescent="0.4">
      <c r="C403" t="s">
        <v>759</v>
      </c>
      <c r="D403" t="s">
        <v>581</v>
      </c>
      <c r="E403">
        <v>20400</v>
      </c>
    </row>
    <row r="404" spans="3:5" x14ac:dyDescent="0.4">
      <c r="C404" t="s">
        <v>759</v>
      </c>
      <c r="D404" t="s">
        <v>582</v>
      </c>
      <c r="E404">
        <v>19300</v>
      </c>
    </row>
    <row r="405" spans="3:5" x14ac:dyDescent="0.4">
      <c r="C405" t="s">
        <v>759</v>
      </c>
      <c r="D405" t="s">
        <v>583</v>
      </c>
      <c r="E405">
        <v>11500</v>
      </c>
    </row>
    <row r="406" spans="3:5" x14ac:dyDescent="0.4">
      <c r="C406" t="s">
        <v>759</v>
      </c>
      <c r="D406" t="s">
        <v>584</v>
      </c>
      <c r="E406">
        <v>30800</v>
      </c>
    </row>
    <row r="407" spans="3:5" x14ac:dyDescent="0.4">
      <c r="C407" t="s">
        <v>759</v>
      </c>
      <c r="D407" t="s">
        <v>585</v>
      </c>
      <c r="E407">
        <v>23100</v>
      </c>
    </row>
    <row r="408" spans="3:5" x14ac:dyDescent="0.4">
      <c r="C408" t="s">
        <v>759</v>
      </c>
      <c r="D408" t="s">
        <v>586</v>
      </c>
      <c r="E408">
        <v>6100</v>
      </c>
    </row>
    <row r="409" spans="3:5" x14ac:dyDescent="0.4">
      <c r="C409" t="s">
        <v>759</v>
      </c>
      <c r="D409" t="s">
        <v>587</v>
      </c>
      <c r="E409">
        <v>5300</v>
      </c>
    </row>
    <row r="410" spans="3:5" x14ac:dyDescent="0.4">
      <c r="C410" t="s">
        <v>759</v>
      </c>
      <c r="D410" t="s">
        <v>588</v>
      </c>
      <c r="E410">
        <v>10600</v>
      </c>
    </row>
    <row r="411" spans="3:5" x14ac:dyDescent="0.4">
      <c r="C411" t="s">
        <v>759</v>
      </c>
      <c r="D411" t="s">
        <v>589</v>
      </c>
      <c r="E411">
        <v>19000</v>
      </c>
    </row>
    <row r="412" spans="3:5" x14ac:dyDescent="0.4">
      <c r="C412" t="s">
        <v>759</v>
      </c>
      <c r="D412" t="s">
        <v>590</v>
      </c>
      <c r="E412">
        <v>22200</v>
      </c>
    </row>
    <row r="413" spans="3:5" x14ac:dyDescent="0.4">
      <c r="C413" t="s">
        <v>759</v>
      </c>
      <c r="D413" t="s">
        <v>591</v>
      </c>
      <c r="E413">
        <v>12700</v>
      </c>
    </row>
    <row r="414" spans="3:5" x14ac:dyDescent="0.4">
      <c r="C414" t="s">
        <v>759</v>
      </c>
      <c r="D414" t="s">
        <v>592</v>
      </c>
      <c r="E414">
        <v>11700</v>
      </c>
    </row>
    <row r="415" spans="3:5" x14ac:dyDescent="0.4">
      <c r="C415" t="s">
        <v>759</v>
      </c>
      <c r="D415" t="s">
        <v>593</v>
      </c>
      <c r="E415">
        <v>17200</v>
      </c>
    </row>
    <row r="416" spans="3:5" x14ac:dyDescent="0.4">
      <c r="C416" t="s">
        <v>759</v>
      </c>
      <c r="D416" t="s">
        <v>594</v>
      </c>
      <c r="E416">
        <v>13700</v>
      </c>
    </row>
    <row r="417" spans="3:5" x14ac:dyDescent="0.4">
      <c r="C417" t="s">
        <v>759</v>
      </c>
      <c r="D417" t="s">
        <v>595</v>
      </c>
      <c r="E417">
        <v>13900</v>
      </c>
    </row>
    <row r="418" spans="3:5" x14ac:dyDescent="0.4">
      <c r="C418" t="s">
        <v>759</v>
      </c>
      <c r="D418" t="s">
        <v>596</v>
      </c>
      <c r="E418">
        <v>31100</v>
      </c>
    </row>
    <row r="419" spans="3:5" x14ac:dyDescent="0.4">
      <c r="C419" t="s">
        <v>759</v>
      </c>
      <c r="D419" t="s">
        <v>597</v>
      </c>
      <c r="E419">
        <v>11200</v>
      </c>
    </row>
    <row r="420" spans="3:5" x14ac:dyDescent="0.4">
      <c r="C420" t="s">
        <v>759</v>
      </c>
      <c r="D420" t="s">
        <v>598</v>
      </c>
      <c r="E420">
        <v>64900</v>
      </c>
    </row>
    <row r="421" spans="3:5" x14ac:dyDescent="0.4">
      <c r="C421" t="s">
        <v>759</v>
      </c>
      <c r="D421" t="s">
        <v>599</v>
      </c>
      <c r="E421">
        <v>41200</v>
      </c>
    </row>
    <row r="422" spans="3:5" x14ac:dyDescent="0.4">
      <c r="C422" t="s">
        <v>759</v>
      </c>
      <c r="D422" t="s">
        <v>600</v>
      </c>
      <c r="E422">
        <v>16100</v>
      </c>
    </row>
    <row r="423" spans="3:5" x14ac:dyDescent="0.4">
      <c r="C423" t="s">
        <v>759</v>
      </c>
      <c r="D423" t="s">
        <v>601</v>
      </c>
      <c r="E423">
        <v>12700</v>
      </c>
    </row>
    <row r="424" spans="3:5" x14ac:dyDescent="0.4">
      <c r="C424" t="s">
        <v>759</v>
      </c>
      <c r="D424" t="s">
        <v>602</v>
      </c>
      <c r="E424">
        <v>13300</v>
      </c>
    </row>
    <row r="425" spans="3:5" x14ac:dyDescent="0.4">
      <c r="C425" t="s">
        <v>759</v>
      </c>
      <c r="D425" t="s">
        <v>603</v>
      </c>
      <c r="E425">
        <v>10800</v>
      </c>
    </row>
    <row r="426" spans="3:5" x14ac:dyDescent="0.4">
      <c r="C426" t="s">
        <v>759</v>
      </c>
      <c r="D426" t="s">
        <v>604</v>
      </c>
      <c r="E426">
        <v>19700</v>
      </c>
    </row>
    <row r="427" spans="3:5" x14ac:dyDescent="0.4">
      <c r="C427" t="s">
        <v>759</v>
      </c>
      <c r="D427" t="s">
        <v>605</v>
      </c>
      <c r="E427">
        <v>9600</v>
      </c>
    </row>
    <row r="428" spans="3:5" x14ac:dyDescent="0.4">
      <c r="C428" t="s">
        <v>759</v>
      </c>
      <c r="D428" t="s">
        <v>606</v>
      </c>
      <c r="E428">
        <v>16300</v>
      </c>
    </row>
    <row r="429" spans="3:5" x14ac:dyDescent="0.4">
      <c r="C429" t="s">
        <v>759</v>
      </c>
      <c r="D429" t="s">
        <v>607</v>
      </c>
      <c r="E429">
        <v>23000</v>
      </c>
    </row>
    <row r="430" spans="3:5" x14ac:dyDescent="0.4">
      <c r="C430" t="s">
        <v>759</v>
      </c>
      <c r="D430" t="s">
        <v>608</v>
      </c>
      <c r="E430">
        <v>12800</v>
      </c>
    </row>
    <row r="431" spans="3:5" x14ac:dyDescent="0.4">
      <c r="C431" t="s">
        <v>759</v>
      </c>
      <c r="D431" t="s">
        <v>609</v>
      </c>
      <c r="E431">
        <v>15900</v>
      </c>
    </row>
    <row r="432" spans="3:5" x14ac:dyDescent="0.4">
      <c r="C432" t="s">
        <v>759</v>
      </c>
      <c r="D432" t="s">
        <v>610</v>
      </c>
      <c r="E432">
        <v>7600</v>
      </c>
    </row>
    <row r="433" spans="3:5" x14ac:dyDescent="0.4">
      <c r="C433" t="s">
        <v>759</v>
      </c>
      <c r="D433" t="s">
        <v>611</v>
      </c>
      <c r="E433">
        <v>8700</v>
      </c>
    </row>
    <row r="434" spans="3:5" x14ac:dyDescent="0.4">
      <c r="C434" t="s">
        <v>759</v>
      </c>
      <c r="D434" t="s">
        <v>612</v>
      </c>
      <c r="E434">
        <v>16500</v>
      </c>
    </row>
    <row r="435" spans="3:5" x14ac:dyDescent="0.4">
      <c r="C435" t="s">
        <v>759</v>
      </c>
      <c r="D435" t="s">
        <v>613</v>
      </c>
      <c r="E435">
        <v>4100</v>
      </c>
    </row>
    <row r="436" spans="3:5" x14ac:dyDescent="0.4">
      <c r="C436" t="s">
        <v>759</v>
      </c>
      <c r="D436" t="s">
        <v>614</v>
      </c>
      <c r="E436">
        <v>23700</v>
      </c>
    </row>
    <row r="437" spans="3:5" x14ac:dyDescent="0.4">
      <c r="C437" t="s">
        <v>759</v>
      </c>
      <c r="D437" t="s">
        <v>615</v>
      </c>
      <c r="E437">
        <v>14500</v>
      </c>
    </row>
    <row r="438" spans="3:5" x14ac:dyDescent="0.4">
      <c r="C438" t="s">
        <v>759</v>
      </c>
      <c r="D438" t="s">
        <v>616</v>
      </c>
      <c r="E438">
        <v>14400</v>
      </c>
    </row>
    <row r="439" spans="3:5" x14ac:dyDescent="0.4">
      <c r="C439" t="s">
        <v>759</v>
      </c>
      <c r="D439" t="s">
        <v>617</v>
      </c>
      <c r="E439">
        <v>21200</v>
      </c>
    </row>
    <row r="440" spans="3:5" x14ac:dyDescent="0.4">
      <c r="C440" t="s">
        <v>759</v>
      </c>
      <c r="D440" t="s">
        <v>618</v>
      </c>
      <c r="E440">
        <v>11200</v>
      </c>
    </row>
    <row r="441" spans="3:5" x14ac:dyDescent="0.4">
      <c r="C441" t="s">
        <v>759</v>
      </c>
      <c r="D441" t="s">
        <v>619</v>
      </c>
      <c r="E441">
        <v>17900</v>
      </c>
    </row>
    <row r="442" spans="3:5" x14ac:dyDescent="0.4">
      <c r="C442" t="s">
        <v>759</v>
      </c>
      <c r="D442" t="s">
        <v>620</v>
      </c>
      <c r="E442">
        <v>24300</v>
      </c>
    </row>
    <row r="443" spans="3:5" x14ac:dyDescent="0.4">
      <c r="C443" t="s">
        <v>759</v>
      </c>
      <c r="D443" t="s">
        <v>621</v>
      </c>
      <c r="E443">
        <v>8500</v>
      </c>
    </row>
    <row r="444" spans="3:5" x14ac:dyDescent="0.4">
      <c r="C444" t="s">
        <v>759</v>
      </c>
      <c r="D444" t="s">
        <v>622</v>
      </c>
      <c r="E444">
        <v>7700</v>
      </c>
    </row>
    <row r="445" spans="3:5" x14ac:dyDescent="0.4">
      <c r="C445" t="s">
        <v>759</v>
      </c>
      <c r="D445" t="s">
        <v>623</v>
      </c>
      <c r="E445">
        <v>7700</v>
      </c>
    </row>
    <row r="446" spans="3:5" x14ac:dyDescent="0.4">
      <c r="C446" t="s">
        <v>759</v>
      </c>
      <c r="D446" t="s">
        <v>624</v>
      </c>
      <c r="E446">
        <v>14200</v>
      </c>
    </row>
    <row r="447" spans="3:5" x14ac:dyDescent="0.4">
      <c r="C447" t="s">
        <v>759</v>
      </c>
      <c r="D447" t="s">
        <v>625</v>
      </c>
      <c r="E447">
        <v>4000</v>
      </c>
    </row>
    <row r="448" spans="3:5" x14ac:dyDescent="0.4">
      <c r="C448" t="s">
        <v>759</v>
      </c>
      <c r="D448" t="s">
        <v>626</v>
      </c>
      <c r="E448">
        <v>6800</v>
      </c>
    </row>
    <row r="449" spans="3:5" x14ac:dyDescent="0.4">
      <c r="C449" t="s">
        <v>759</v>
      </c>
      <c r="D449" t="s">
        <v>627</v>
      </c>
      <c r="E449">
        <v>10300</v>
      </c>
    </row>
    <row r="450" spans="3:5" x14ac:dyDescent="0.4">
      <c r="C450" t="s">
        <v>759</v>
      </c>
      <c r="D450" t="s">
        <v>628</v>
      </c>
      <c r="E450">
        <v>12800</v>
      </c>
    </row>
    <row r="451" spans="3:5" x14ac:dyDescent="0.4">
      <c r="C451" t="s">
        <v>759</v>
      </c>
      <c r="D451" t="s">
        <v>629</v>
      </c>
      <c r="E451">
        <v>5900</v>
      </c>
    </row>
    <row r="452" spans="3:5" x14ac:dyDescent="0.4">
      <c r="C452" t="s">
        <v>759</v>
      </c>
      <c r="D452" t="s">
        <v>630</v>
      </c>
      <c r="E452">
        <v>10800</v>
      </c>
    </row>
    <row r="453" spans="3:5" x14ac:dyDescent="0.4">
      <c r="C453" t="s">
        <v>759</v>
      </c>
      <c r="D453" t="s">
        <v>631</v>
      </c>
      <c r="E453">
        <v>36100</v>
      </c>
    </row>
    <row r="454" spans="3:5" x14ac:dyDescent="0.4">
      <c r="C454" t="s">
        <v>759</v>
      </c>
      <c r="D454" t="s">
        <v>632</v>
      </c>
      <c r="E454">
        <v>13700</v>
      </c>
    </row>
    <row r="455" spans="3:5" x14ac:dyDescent="0.4">
      <c r="C455" t="s">
        <v>759</v>
      </c>
      <c r="D455" t="s">
        <v>633</v>
      </c>
      <c r="E455">
        <v>13800</v>
      </c>
    </row>
    <row r="456" spans="3:5" x14ac:dyDescent="0.4">
      <c r="C456" t="s">
        <v>759</v>
      </c>
      <c r="D456" t="s">
        <v>634</v>
      </c>
      <c r="E456">
        <v>6800</v>
      </c>
    </row>
    <row r="457" spans="3:5" x14ac:dyDescent="0.4">
      <c r="C457" t="s">
        <v>759</v>
      </c>
      <c r="D457" t="s">
        <v>635</v>
      </c>
      <c r="E457">
        <v>12300</v>
      </c>
    </row>
    <row r="458" spans="3:5" x14ac:dyDescent="0.4">
      <c r="C458" t="s">
        <v>759</v>
      </c>
      <c r="D458" t="s">
        <v>636</v>
      </c>
      <c r="E458">
        <v>5300</v>
      </c>
    </row>
    <row r="459" spans="3:5" x14ac:dyDescent="0.4">
      <c r="C459" t="s">
        <v>759</v>
      </c>
      <c r="D459" t="s">
        <v>637</v>
      </c>
      <c r="E459">
        <v>6700</v>
      </c>
    </row>
    <row r="460" spans="3:5" x14ac:dyDescent="0.4">
      <c r="C460" t="s">
        <v>759</v>
      </c>
      <c r="D460" t="s">
        <v>638</v>
      </c>
      <c r="E460">
        <v>19000</v>
      </c>
    </row>
    <row r="461" spans="3:5" x14ac:dyDescent="0.4">
      <c r="C461" t="s">
        <v>759</v>
      </c>
      <c r="D461" t="s">
        <v>639</v>
      </c>
      <c r="E461">
        <v>15400</v>
      </c>
    </row>
    <row r="462" spans="3:5" x14ac:dyDescent="0.4">
      <c r="C462" t="s">
        <v>759</v>
      </c>
      <c r="D462" t="s">
        <v>640</v>
      </c>
      <c r="E462">
        <v>2800</v>
      </c>
    </row>
    <row r="463" spans="3:5" x14ac:dyDescent="0.4">
      <c r="C463" t="s">
        <v>759</v>
      </c>
      <c r="D463" t="s">
        <v>641</v>
      </c>
      <c r="E463">
        <v>7000</v>
      </c>
    </row>
    <row r="464" spans="3:5" x14ac:dyDescent="0.4">
      <c r="C464" t="s">
        <v>759</v>
      </c>
      <c r="D464" t="s">
        <v>642</v>
      </c>
      <c r="E464">
        <v>8100</v>
      </c>
    </row>
    <row r="465" spans="3:5" x14ac:dyDescent="0.4">
      <c r="C465" t="s">
        <v>759</v>
      </c>
      <c r="D465" t="s">
        <v>643</v>
      </c>
      <c r="E465">
        <v>5100</v>
      </c>
    </row>
    <row r="466" spans="3:5" x14ac:dyDescent="0.4">
      <c r="C466" t="s">
        <v>759</v>
      </c>
      <c r="D466" t="s">
        <v>644</v>
      </c>
      <c r="E466">
        <v>7000</v>
      </c>
    </row>
    <row r="467" spans="3:5" x14ac:dyDescent="0.4">
      <c r="C467" t="s">
        <v>759</v>
      </c>
      <c r="D467" t="s">
        <v>645</v>
      </c>
      <c r="E467">
        <v>13500</v>
      </c>
    </row>
    <row r="468" spans="3:5" x14ac:dyDescent="0.4">
      <c r="C468" t="s">
        <v>759</v>
      </c>
      <c r="D468" t="s">
        <v>646</v>
      </c>
      <c r="E468">
        <v>10600</v>
      </c>
    </row>
    <row r="469" spans="3:5" x14ac:dyDescent="0.4">
      <c r="C469" t="s">
        <v>759</v>
      </c>
      <c r="D469" t="s">
        <v>647</v>
      </c>
      <c r="E469">
        <v>6000</v>
      </c>
    </row>
    <row r="470" spans="3:5" x14ac:dyDescent="0.4">
      <c r="C470" t="s">
        <v>759</v>
      </c>
      <c r="D470" t="s">
        <v>648</v>
      </c>
      <c r="E470">
        <v>14200</v>
      </c>
    </row>
    <row r="471" spans="3:5" x14ac:dyDescent="0.4">
      <c r="C471" t="s">
        <v>759</v>
      </c>
      <c r="D471" t="s">
        <v>649</v>
      </c>
      <c r="E471">
        <v>19300</v>
      </c>
    </row>
    <row r="472" spans="3:5" x14ac:dyDescent="0.4">
      <c r="C472" t="s">
        <v>759</v>
      </c>
      <c r="D472" t="s">
        <v>650</v>
      </c>
      <c r="E472">
        <v>13500</v>
      </c>
    </row>
    <row r="473" spans="3:5" x14ac:dyDescent="0.4">
      <c r="C473" t="s">
        <v>759</v>
      </c>
      <c r="D473" t="s">
        <v>651</v>
      </c>
      <c r="E473">
        <v>9300</v>
      </c>
    </row>
    <row r="474" spans="3:5" x14ac:dyDescent="0.4">
      <c r="C474" t="s">
        <v>759</v>
      </c>
      <c r="D474" t="s">
        <v>652</v>
      </c>
      <c r="E474">
        <v>9900</v>
      </c>
    </row>
    <row r="475" spans="3:5" x14ac:dyDescent="0.4">
      <c r="C475" t="s">
        <v>759</v>
      </c>
      <c r="D475" t="s">
        <v>653</v>
      </c>
      <c r="E475">
        <v>33900</v>
      </c>
    </row>
    <row r="476" spans="3:5" x14ac:dyDescent="0.4">
      <c r="C476" t="s">
        <v>759</v>
      </c>
      <c r="D476" t="s">
        <v>654</v>
      </c>
      <c r="E476">
        <v>4900</v>
      </c>
    </row>
    <row r="477" spans="3:5" x14ac:dyDescent="0.4">
      <c r="C477" t="s">
        <v>759</v>
      </c>
      <c r="D477" t="s">
        <v>655</v>
      </c>
      <c r="E477">
        <v>9600</v>
      </c>
    </row>
    <row r="478" spans="3:5" x14ac:dyDescent="0.4">
      <c r="C478" t="s">
        <v>759</v>
      </c>
      <c r="D478" t="s">
        <v>656</v>
      </c>
      <c r="E478">
        <v>6800</v>
      </c>
    </row>
    <row r="479" spans="3:5" x14ac:dyDescent="0.4">
      <c r="C479" t="s">
        <v>759</v>
      </c>
      <c r="D479" t="s">
        <v>657</v>
      </c>
      <c r="E479">
        <v>88700</v>
      </c>
    </row>
    <row r="480" spans="3:5" x14ac:dyDescent="0.4">
      <c r="C480" t="s">
        <v>759</v>
      </c>
      <c r="D480" t="s">
        <v>658</v>
      </c>
      <c r="E480">
        <v>4100</v>
      </c>
    </row>
    <row r="481" spans="3:5" x14ac:dyDescent="0.4">
      <c r="C481" t="s">
        <v>759</v>
      </c>
      <c r="D481" t="s">
        <v>659</v>
      </c>
      <c r="E481">
        <v>18200</v>
      </c>
    </row>
    <row r="482" spans="3:5" x14ac:dyDescent="0.4">
      <c r="C482" t="s">
        <v>759</v>
      </c>
      <c r="D482" t="s">
        <v>660</v>
      </c>
      <c r="E482">
        <v>12700</v>
      </c>
    </row>
    <row r="483" spans="3:5" x14ac:dyDescent="0.4">
      <c r="C483" t="s">
        <v>759</v>
      </c>
      <c r="D483" t="s">
        <v>661</v>
      </c>
      <c r="E483">
        <v>6800</v>
      </c>
    </row>
    <row r="484" spans="3:5" x14ac:dyDescent="0.4">
      <c r="C484" t="s">
        <v>759</v>
      </c>
      <c r="D484" t="s">
        <v>662</v>
      </c>
      <c r="E484">
        <v>7800</v>
      </c>
    </row>
    <row r="485" spans="3:5" x14ac:dyDescent="0.4">
      <c r="C485" t="s">
        <v>759</v>
      </c>
      <c r="D485" t="s">
        <v>663</v>
      </c>
      <c r="E485">
        <v>4400</v>
      </c>
    </row>
    <row r="486" spans="3:5" x14ac:dyDescent="0.4">
      <c r="C486" t="s">
        <v>759</v>
      </c>
      <c r="D486" t="s">
        <v>664</v>
      </c>
      <c r="E486">
        <v>88800</v>
      </c>
    </row>
    <row r="487" spans="3:5" x14ac:dyDescent="0.4">
      <c r="C487" t="s">
        <v>759</v>
      </c>
      <c r="D487" t="s">
        <v>665</v>
      </c>
      <c r="E487">
        <v>30100</v>
      </c>
    </row>
    <row r="488" spans="3:5" x14ac:dyDescent="0.4">
      <c r="C488" t="s">
        <v>759</v>
      </c>
      <c r="D488" t="s">
        <v>666</v>
      </c>
      <c r="E488">
        <v>27800</v>
      </c>
    </row>
    <row r="489" spans="3:5" x14ac:dyDescent="0.4">
      <c r="C489" t="s">
        <v>759</v>
      </c>
      <c r="D489" t="s">
        <v>667</v>
      </c>
      <c r="E489">
        <v>9700</v>
      </c>
    </row>
    <row r="490" spans="3:5" x14ac:dyDescent="0.4">
      <c r="C490" t="s">
        <v>759</v>
      </c>
      <c r="D490" t="s">
        <v>668</v>
      </c>
      <c r="E490">
        <v>18600</v>
      </c>
    </row>
    <row r="491" spans="3:5" x14ac:dyDescent="0.4">
      <c r="C491" t="s">
        <v>759</v>
      </c>
      <c r="D491" t="s">
        <v>669</v>
      </c>
      <c r="E491">
        <v>19400</v>
      </c>
    </row>
    <row r="492" spans="3:5" x14ac:dyDescent="0.4">
      <c r="C492" t="s">
        <v>759</v>
      </c>
      <c r="D492" t="s">
        <v>670</v>
      </c>
      <c r="E492">
        <v>10500</v>
      </c>
    </row>
    <row r="493" spans="3:5" x14ac:dyDescent="0.4">
      <c r="C493" t="s">
        <v>759</v>
      </c>
      <c r="D493" t="s">
        <v>671</v>
      </c>
      <c r="E493">
        <v>26200</v>
      </c>
    </row>
    <row r="494" spans="3:5" x14ac:dyDescent="0.4">
      <c r="C494" t="s">
        <v>759</v>
      </c>
      <c r="D494" t="s">
        <v>672</v>
      </c>
      <c r="E494">
        <v>6300</v>
      </c>
    </row>
    <row r="495" spans="3:5" x14ac:dyDescent="0.4">
      <c r="C495" t="s">
        <v>759</v>
      </c>
      <c r="D495" t="s">
        <v>673</v>
      </c>
      <c r="E495">
        <v>20000</v>
      </c>
    </row>
    <row r="496" spans="3:5" x14ac:dyDescent="0.4">
      <c r="C496" t="s">
        <v>759</v>
      </c>
      <c r="D496" t="s">
        <v>674</v>
      </c>
      <c r="E496">
        <v>8000</v>
      </c>
    </row>
    <row r="497" spans="3:5" x14ac:dyDescent="0.4">
      <c r="C497" t="s">
        <v>759</v>
      </c>
      <c r="D497" t="s">
        <v>675</v>
      </c>
      <c r="E497">
        <v>13400</v>
      </c>
    </row>
    <row r="498" spans="3:5" x14ac:dyDescent="0.4">
      <c r="C498" t="s">
        <v>759</v>
      </c>
      <c r="D498" t="s">
        <v>676</v>
      </c>
      <c r="E498">
        <v>9300</v>
      </c>
    </row>
    <row r="499" spans="3:5" x14ac:dyDescent="0.4">
      <c r="C499" t="s">
        <v>759</v>
      </c>
      <c r="D499" t="s">
        <v>677</v>
      </c>
      <c r="E499">
        <v>15600</v>
      </c>
    </row>
    <row r="500" spans="3:5" x14ac:dyDescent="0.4">
      <c r="C500" t="s">
        <v>759</v>
      </c>
      <c r="D500" t="s">
        <v>678</v>
      </c>
      <c r="E500">
        <v>3100</v>
      </c>
    </row>
    <row r="501" spans="3:5" x14ac:dyDescent="0.4">
      <c r="C501" t="s">
        <v>759</v>
      </c>
      <c r="D501" t="s">
        <v>679</v>
      </c>
      <c r="E501">
        <v>10000</v>
      </c>
    </row>
    <row r="502" spans="3:5" x14ac:dyDescent="0.4">
      <c r="C502" t="s">
        <v>759</v>
      </c>
      <c r="D502" t="s">
        <v>680</v>
      </c>
      <c r="E502">
        <v>10200</v>
      </c>
    </row>
    <row r="503" spans="3:5" x14ac:dyDescent="0.4">
      <c r="C503" t="s">
        <v>759</v>
      </c>
      <c r="D503" t="s">
        <v>681</v>
      </c>
      <c r="E503">
        <v>9500</v>
      </c>
    </row>
    <row r="504" spans="3:5" x14ac:dyDescent="0.4">
      <c r="C504" t="s">
        <v>759</v>
      </c>
      <c r="D504" t="s">
        <v>682</v>
      </c>
      <c r="E504">
        <v>16700</v>
      </c>
    </row>
    <row r="505" spans="3:5" x14ac:dyDescent="0.4">
      <c r="C505" t="s">
        <v>759</v>
      </c>
      <c r="D505" t="s">
        <v>683</v>
      </c>
      <c r="E505">
        <v>11700</v>
      </c>
    </row>
    <row r="506" spans="3:5" x14ac:dyDescent="0.4">
      <c r="C506" t="s">
        <v>759</v>
      </c>
      <c r="D506" t="s">
        <v>684</v>
      </c>
      <c r="E506">
        <v>47700</v>
      </c>
    </row>
    <row r="507" spans="3:5" x14ac:dyDescent="0.4">
      <c r="C507" t="s">
        <v>759</v>
      </c>
      <c r="D507" t="s">
        <v>685</v>
      </c>
      <c r="E507">
        <v>159900</v>
      </c>
    </row>
    <row r="508" spans="3:5" x14ac:dyDescent="0.4">
      <c r="C508" t="s">
        <v>759</v>
      </c>
      <c r="D508" t="s">
        <v>686</v>
      </c>
      <c r="E508">
        <v>10700</v>
      </c>
    </row>
    <row r="509" spans="3:5" x14ac:dyDescent="0.4">
      <c r="C509" t="s">
        <v>759</v>
      </c>
      <c r="D509" t="s">
        <v>687</v>
      </c>
      <c r="E509">
        <v>23500</v>
      </c>
    </row>
    <row r="510" spans="3:5" x14ac:dyDescent="0.4">
      <c r="C510" t="s">
        <v>759</v>
      </c>
      <c r="D510" t="s">
        <v>688</v>
      </c>
      <c r="E510">
        <v>13800</v>
      </c>
    </row>
    <row r="511" spans="3:5" x14ac:dyDescent="0.4">
      <c r="C511" t="s">
        <v>759</v>
      </c>
      <c r="D511" t="s">
        <v>689</v>
      </c>
      <c r="E511">
        <v>23300</v>
      </c>
    </row>
    <row r="512" spans="3:5" x14ac:dyDescent="0.4">
      <c r="C512" t="s">
        <v>759</v>
      </c>
      <c r="D512" t="s">
        <v>690</v>
      </c>
      <c r="E512">
        <v>8200</v>
      </c>
    </row>
    <row r="513" spans="3:5" x14ac:dyDescent="0.4">
      <c r="C513" t="s">
        <v>759</v>
      </c>
      <c r="D513" t="s">
        <v>691</v>
      </c>
      <c r="E513">
        <v>6300</v>
      </c>
    </row>
    <row r="514" spans="3:5" x14ac:dyDescent="0.4">
      <c r="C514" t="s">
        <v>759</v>
      </c>
      <c r="D514" t="s">
        <v>692</v>
      </c>
      <c r="E514">
        <v>6300</v>
      </c>
    </row>
    <row r="515" spans="3:5" x14ac:dyDescent="0.4">
      <c r="C515" t="s">
        <v>759</v>
      </c>
      <c r="D515" t="s">
        <v>693</v>
      </c>
      <c r="E515">
        <v>6900</v>
      </c>
    </row>
    <row r="516" spans="3:5" x14ac:dyDescent="0.4">
      <c r="C516" t="s">
        <v>759</v>
      </c>
      <c r="D516" t="s">
        <v>694</v>
      </c>
      <c r="E516">
        <v>34900</v>
      </c>
    </row>
    <row r="517" spans="3:5" x14ac:dyDescent="0.4">
      <c r="C517" t="s">
        <v>759</v>
      </c>
      <c r="D517" t="s">
        <v>393</v>
      </c>
      <c r="E517">
        <v>11300</v>
      </c>
    </row>
    <row r="518" spans="3:5" x14ac:dyDescent="0.4">
      <c r="C518" t="s">
        <v>759</v>
      </c>
      <c r="D518" t="s">
        <v>394</v>
      </c>
      <c r="E518">
        <v>13800</v>
      </c>
    </row>
    <row r="519" spans="3:5" x14ac:dyDescent="0.4">
      <c r="C519" t="s">
        <v>759</v>
      </c>
      <c r="D519" t="s">
        <v>395</v>
      </c>
      <c r="E519">
        <v>2800</v>
      </c>
    </row>
    <row r="520" spans="3:5" x14ac:dyDescent="0.4">
      <c r="C520" t="s">
        <v>759</v>
      </c>
      <c r="D520" t="s">
        <v>396</v>
      </c>
      <c r="E520">
        <v>8100</v>
      </c>
    </row>
    <row r="521" spans="3:5" x14ac:dyDescent="0.4">
      <c r="C521" t="s">
        <v>759</v>
      </c>
      <c r="D521" t="s">
        <v>397</v>
      </c>
      <c r="E521">
        <v>12700</v>
      </c>
    </row>
    <row r="522" spans="3:5" x14ac:dyDescent="0.4">
      <c r="C522" t="s">
        <v>759</v>
      </c>
      <c r="D522" t="s">
        <v>398</v>
      </c>
      <c r="E522">
        <v>8700</v>
      </c>
    </row>
    <row r="523" spans="3:5" x14ac:dyDescent="0.4">
      <c r="C523" t="s">
        <v>759</v>
      </c>
      <c r="D523" t="s">
        <v>399</v>
      </c>
      <c r="E523">
        <v>15300</v>
      </c>
    </row>
    <row r="524" spans="3:5" x14ac:dyDescent="0.4">
      <c r="C524" t="s">
        <v>759</v>
      </c>
      <c r="D524" t="s">
        <v>400</v>
      </c>
      <c r="E524">
        <v>19200</v>
      </c>
    </row>
    <row r="525" spans="3:5" x14ac:dyDescent="0.4">
      <c r="C525" t="s">
        <v>759</v>
      </c>
      <c r="D525" t="s">
        <v>401</v>
      </c>
      <c r="E525">
        <v>7600</v>
      </c>
    </row>
    <row r="526" spans="3:5" x14ac:dyDescent="0.4">
      <c r="C526" t="s">
        <v>759</v>
      </c>
      <c r="D526" t="s">
        <v>402</v>
      </c>
      <c r="E526">
        <v>8100</v>
      </c>
    </row>
    <row r="527" spans="3:5" x14ac:dyDescent="0.4">
      <c r="C527" t="s">
        <v>759</v>
      </c>
      <c r="D527" t="s">
        <v>403</v>
      </c>
      <c r="E527">
        <v>2000</v>
      </c>
    </row>
    <row r="528" spans="3:5" x14ac:dyDescent="0.4">
      <c r="C528" t="s">
        <v>759</v>
      </c>
      <c r="D528" t="s">
        <v>404</v>
      </c>
      <c r="E528">
        <v>10500</v>
      </c>
    </row>
    <row r="529" spans="3:5" x14ac:dyDescent="0.4">
      <c r="C529" t="s">
        <v>759</v>
      </c>
      <c r="D529" t="s">
        <v>405</v>
      </c>
      <c r="E529">
        <v>13600</v>
      </c>
    </row>
    <row r="530" spans="3:5" x14ac:dyDescent="0.4">
      <c r="C530" t="s">
        <v>759</v>
      </c>
      <c r="D530" t="s">
        <v>406</v>
      </c>
      <c r="E530">
        <v>4200</v>
      </c>
    </row>
    <row r="531" spans="3:5" x14ac:dyDescent="0.4">
      <c r="C531" t="s">
        <v>759</v>
      </c>
      <c r="D531" t="s">
        <v>407</v>
      </c>
      <c r="E531">
        <v>5100</v>
      </c>
    </row>
    <row r="532" spans="3:5" x14ac:dyDescent="0.4">
      <c r="C532" t="s">
        <v>759</v>
      </c>
      <c r="D532" t="s">
        <v>408</v>
      </c>
      <c r="E532">
        <v>15800</v>
      </c>
    </row>
    <row r="533" spans="3:5" x14ac:dyDescent="0.4">
      <c r="C533" t="s">
        <v>759</v>
      </c>
      <c r="D533" t="s">
        <v>409</v>
      </c>
      <c r="E533">
        <v>7700</v>
      </c>
    </row>
    <row r="534" spans="3:5" x14ac:dyDescent="0.4">
      <c r="C534" t="s">
        <v>759</v>
      </c>
      <c r="D534" t="s">
        <v>410</v>
      </c>
      <c r="E534">
        <v>11800</v>
      </c>
    </row>
    <row r="535" spans="3:5" x14ac:dyDescent="0.4">
      <c r="C535" t="s">
        <v>759</v>
      </c>
      <c r="D535" t="s">
        <v>411</v>
      </c>
      <c r="E535">
        <v>9000</v>
      </c>
    </row>
    <row r="536" spans="3:5" x14ac:dyDescent="0.4">
      <c r="C536" t="s">
        <v>759</v>
      </c>
      <c r="D536" t="s">
        <v>412</v>
      </c>
      <c r="E536">
        <v>13700</v>
      </c>
    </row>
    <row r="537" spans="3:5" x14ac:dyDescent="0.4">
      <c r="C537" t="s">
        <v>759</v>
      </c>
      <c r="D537" t="s">
        <v>413</v>
      </c>
      <c r="E537">
        <v>18900</v>
      </c>
    </row>
    <row r="538" spans="3:5" x14ac:dyDescent="0.4">
      <c r="C538" t="s">
        <v>759</v>
      </c>
      <c r="D538" t="s">
        <v>414</v>
      </c>
      <c r="E538">
        <v>7100</v>
      </c>
    </row>
    <row r="539" spans="3:5" x14ac:dyDescent="0.4">
      <c r="C539" t="s">
        <v>759</v>
      </c>
      <c r="D539" t="s">
        <v>415</v>
      </c>
      <c r="E539">
        <v>14500</v>
      </c>
    </row>
    <row r="540" spans="3:5" x14ac:dyDescent="0.4">
      <c r="C540" t="s">
        <v>759</v>
      </c>
      <c r="D540" t="s">
        <v>416</v>
      </c>
      <c r="E540">
        <v>17400</v>
      </c>
    </row>
    <row r="541" spans="3:5" x14ac:dyDescent="0.4">
      <c r="C541" t="s">
        <v>759</v>
      </c>
      <c r="D541" t="s">
        <v>417</v>
      </c>
      <c r="E541">
        <v>9600</v>
      </c>
    </row>
    <row r="542" spans="3:5" x14ac:dyDescent="0.4">
      <c r="C542" t="s">
        <v>759</v>
      </c>
      <c r="D542" t="s">
        <v>418</v>
      </c>
      <c r="E542">
        <v>10900</v>
      </c>
    </row>
    <row r="543" spans="3:5" x14ac:dyDescent="0.4">
      <c r="C543" t="s">
        <v>759</v>
      </c>
      <c r="D543" t="s">
        <v>419</v>
      </c>
      <c r="E543">
        <v>23900</v>
      </c>
    </row>
    <row r="544" spans="3:5" x14ac:dyDescent="0.4">
      <c r="C544" t="s">
        <v>759</v>
      </c>
      <c r="D544" t="s">
        <v>420</v>
      </c>
      <c r="E544">
        <v>11300</v>
      </c>
    </row>
    <row r="545" spans="3:5" x14ac:dyDescent="0.4">
      <c r="C545" t="s">
        <v>759</v>
      </c>
      <c r="D545" t="s">
        <v>421</v>
      </c>
      <c r="E545">
        <v>13300</v>
      </c>
    </row>
    <row r="546" spans="3:5" x14ac:dyDescent="0.4">
      <c r="C546" t="s">
        <v>759</v>
      </c>
      <c r="D546" t="s">
        <v>422</v>
      </c>
      <c r="E546">
        <v>38600</v>
      </c>
    </row>
    <row r="547" spans="3:5" x14ac:dyDescent="0.4">
      <c r="C547" t="s">
        <v>759</v>
      </c>
      <c r="D547" t="s">
        <v>423</v>
      </c>
      <c r="E547">
        <v>13500</v>
      </c>
    </row>
    <row r="548" spans="3:5" x14ac:dyDescent="0.4">
      <c r="C548" t="s">
        <v>759</v>
      </c>
      <c r="D548" t="s">
        <v>424</v>
      </c>
      <c r="E548">
        <v>8100</v>
      </c>
    </row>
    <row r="549" spans="3:5" x14ac:dyDescent="0.4">
      <c r="C549" t="s">
        <v>759</v>
      </c>
      <c r="D549" t="s">
        <v>425</v>
      </c>
      <c r="E549">
        <v>14800</v>
      </c>
    </row>
    <row r="550" spans="3:5" x14ac:dyDescent="0.4">
      <c r="C550" t="s">
        <v>759</v>
      </c>
      <c r="D550" t="s">
        <v>426</v>
      </c>
      <c r="E550">
        <v>6100</v>
      </c>
    </row>
    <row r="551" spans="3:5" x14ac:dyDescent="0.4">
      <c r="C551" t="s">
        <v>759</v>
      </c>
      <c r="D551" t="s">
        <v>427</v>
      </c>
      <c r="E551">
        <v>45900</v>
      </c>
    </row>
    <row r="552" spans="3:5" x14ac:dyDescent="0.4">
      <c r="C552" t="s">
        <v>759</v>
      </c>
      <c r="D552" t="s">
        <v>428</v>
      </c>
      <c r="E552">
        <v>21100</v>
      </c>
    </row>
    <row r="553" spans="3:5" x14ac:dyDescent="0.4">
      <c r="C553" t="s">
        <v>759</v>
      </c>
      <c r="D553" t="s">
        <v>429</v>
      </c>
      <c r="E553">
        <v>11100</v>
      </c>
    </row>
    <row r="554" spans="3:5" x14ac:dyDescent="0.4">
      <c r="C554" t="s">
        <v>759</v>
      </c>
      <c r="D554" t="s">
        <v>430</v>
      </c>
      <c r="E554">
        <v>6400</v>
      </c>
    </row>
    <row r="555" spans="3:5" x14ac:dyDescent="0.4">
      <c r="C555" t="s">
        <v>759</v>
      </c>
      <c r="D555" t="s">
        <v>431</v>
      </c>
      <c r="E555">
        <v>19100</v>
      </c>
    </row>
    <row r="556" spans="3:5" x14ac:dyDescent="0.4">
      <c r="C556" t="s">
        <v>759</v>
      </c>
      <c r="D556" t="s">
        <v>432</v>
      </c>
      <c r="E556">
        <v>16200</v>
      </c>
    </row>
    <row r="557" spans="3:5" x14ac:dyDescent="0.4">
      <c r="C557" t="s">
        <v>759</v>
      </c>
      <c r="D557" t="s">
        <v>433</v>
      </c>
      <c r="E557">
        <v>13600</v>
      </c>
    </row>
    <row r="558" spans="3:5" x14ac:dyDescent="0.4">
      <c r="C558" t="s">
        <v>759</v>
      </c>
      <c r="D558" t="s">
        <v>434</v>
      </c>
      <c r="E558">
        <v>8700</v>
      </c>
    </row>
    <row r="559" spans="3:5" x14ac:dyDescent="0.4">
      <c r="C559" t="s">
        <v>759</v>
      </c>
      <c r="D559" t="s">
        <v>435</v>
      </c>
      <c r="E559">
        <v>15500</v>
      </c>
    </row>
    <row r="560" spans="3:5" x14ac:dyDescent="0.4">
      <c r="C560" t="s">
        <v>759</v>
      </c>
      <c r="D560" t="s">
        <v>436</v>
      </c>
      <c r="E560">
        <v>14800</v>
      </c>
    </row>
    <row r="561" spans="3:5" x14ac:dyDescent="0.4">
      <c r="C561" t="s">
        <v>759</v>
      </c>
      <c r="D561" t="s">
        <v>437</v>
      </c>
      <c r="E561">
        <v>20700</v>
      </c>
    </row>
    <row r="562" spans="3:5" x14ac:dyDescent="0.4">
      <c r="C562" t="s">
        <v>759</v>
      </c>
      <c r="D562" t="s">
        <v>438</v>
      </c>
      <c r="E562">
        <v>13400</v>
      </c>
    </row>
    <row r="563" spans="3:5" x14ac:dyDescent="0.4">
      <c r="C563" t="s">
        <v>759</v>
      </c>
      <c r="D563" t="s">
        <v>439</v>
      </c>
      <c r="E563">
        <v>12500</v>
      </c>
    </row>
    <row r="564" spans="3:5" x14ac:dyDescent="0.4">
      <c r="C564" t="s">
        <v>759</v>
      </c>
      <c r="D564" t="s">
        <v>440</v>
      </c>
      <c r="E564">
        <v>5000</v>
      </c>
    </row>
    <row r="565" spans="3:5" x14ac:dyDescent="0.4">
      <c r="C565" t="s">
        <v>759</v>
      </c>
      <c r="D565" t="s">
        <v>441</v>
      </c>
      <c r="E565">
        <v>6000</v>
      </c>
    </row>
    <row r="566" spans="3:5" x14ac:dyDescent="0.4">
      <c r="C566" t="s">
        <v>759</v>
      </c>
      <c r="D566" t="s">
        <v>442</v>
      </c>
      <c r="E566">
        <v>17300</v>
      </c>
    </row>
    <row r="567" spans="3:5" x14ac:dyDescent="0.4">
      <c r="C567" t="s">
        <v>759</v>
      </c>
      <c r="D567" t="s">
        <v>443</v>
      </c>
      <c r="E567">
        <v>7400</v>
      </c>
    </row>
    <row r="568" spans="3:5" x14ac:dyDescent="0.4">
      <c r="C568" t="s">
        <v>759</v>
      </c>
      <c r="D568" t="s">
        <v>444</v>
      </c>
      <c r="E568">
        <v>5700</v>
      </c>
    </row>
    <row r="569" spans="3:5" x14ac:dyDescent="0.4">
      <c r="C569" t="s">
        <v>759</v>
      </c>
      <c r="D569" t="s">
        <v>445</v>
      </c>
      <c r="E569">
        <v>16100</v>
      </c>
    </row>
    <row r="570" spans="3:5" x14ac:dyDescent="0.4">
      <c r="C570" t="s">
        <v>759</v>
      </c>
      <c r="D570" t="s">
        <v>446</v>
      </c>
      <c r="E570">
        <v>6400</v>
      </c>
    </row>
    <row r="571" spans="3:5" x14ac:dyDescent="0.4">
      <c r="C571" t="s">
        <v>759</v>
      </c>
      <c r="D571" t="s">
        <v>447</v>
      </c>
      <c r="E571">
        <v>8900</v>
      </c>
    </row>
    <row r="572" spans="3:5" x14ac:dyDescent="0.4">
      <c r="C572" t="s">
        <v>759</v>
      </c>
      <c r="D572" t="s">
        <v>448</v>
      </c>
      <c r="E572">
        <v>16700</v>
      </c>
    </row>
    <row r="573" spans="3:5" x14ac:dyDescent="0.4">
      <c r="C573" t="s">
        <v>759</v>
      </c>
      <c r="D573" t="s">
        <v>449</v>
      </c>
      <c r="E573">
        <v>6900</v>
      </c>
    </row>
    <row r="574" spans="3:5" x14ac:dyDescent="0.4">
      <c r="C574" t="s">
        <v>759</v>
      </c>
      <c r="D574" t="s">
        <v>450</v>
      </c>
      <c r="E574">
        <v>9300</v>
      </c>
    </row>
    <row r="575" spans="3:5" x14ac:dyDescent="0.4">
      <c r="C575" t="s">
        <v>759</v>
      </c>
      <c r="D575" t="s">
        <v>451</v>
      </c>
      <c r="E575">
        <v>14500</v>
      </c>
    </row>
    <row r="576" spans="3:5" x14ac:dyDescent="0.4">
      <c r="C576" t="s">
        <v>759</v>
      </c>
      <c r="D576" t="s">
        <v>452</v>
      </c>
      <c r="E576">
        <v>13000</v>
      </c>
    </row>
    <row r="577" spans="3:5" x14ac:dyDescent="0.4">
      <c r="C577" t="s">
        <v>759</v>
      </c>
      <c r="D577" t="s">
        <v>453</v>
      </c>
      <c r="E577">
        <v>8600</v>
      </c>
    </row>
    <row r="578" spans="3:5" x14ac:dyDescent="0.4">
      <c r="C578" t="s">
        <v>759</v>
      </c>
      <c r="D578" t="s">
        <v>454</v>
      </c>
      <c r="E578">
        <v>12000</v>
      </c>
    </row>
    <row r="579" spans="3:5" x14ac:dyDescent="0.4">
      <c r="C579" t="s">
        <v>759</v>
      </c>
      <c r="D579" t="s">
        <v>455</v>
      </c>
      <c r="E579">
        <v>7300</v>
      </c>
    </row>
    <row r="580" spans="3:5" x14ac:dyDescent="0.4">
      <c r="C580" t="s">
        <v>759</v>
      </c>
      <c r="D580" t="s">
        <v>456</v>
      </c>
      <c r="E580">
        <v>19800</v>
      </c>
    </row>
    <row r="581" spans="3:5" x14ac:dyDescent="0.4">
      <c r="C581" t="s">
        <v>759</v>
      </c>
      <c r="D581" t="s">
        <v>457</v>
      </c>
      <c r="E581">
        <v>9700</v>
      </c>
    </row>
    <row r="582" spans="3:5" x14ac:dyDescent="0.4">
      <c r="C582" t="s">
        <v>759</v>
      </c>
      <c r="D582" t="s">
        <v>458</v>
      </c>
      <c r="E582">
        <v>8100</v>
      </c>
    </row>
    <row r="583" spans="3:5" x14ac:dyDescent="0.4">
      <c r="C583" t="s">
        <v>759</v>
      </c>
      <c r="D583" t="s">
        <v>459</v>
      </c>
      <c r="E583">
        <v>18100</v>
      </c>
    </row>
    <row r="584" spans="3:5" x14ac:dyDescent="0.4">
      <c r="C584" t="s">
        <v>759</v>
      </c>
      <c r="D584" t="s">
        <v>460</v>
      </c>
      <c r="E584">
        <v>11000</v>
      </c>
    </row>
    <row r="585" spans="3:5" x14ac:dyDescent="0.4">
      <c r="C585" t="s">
        <v>759</v>
      </c>
      <c r="D585" t="s">
        <v>461</v>
      </c>
      <c r="E585">
        <v>19800</v>
      </c>
    </row>
    <row r="586" spans="3:5" x14ac:dyDescent="0.4">
      <c r="C586" t="s">
        <v>759</v>
      </c>
      <c r="D586" t="s">
        <v>462</v>
      </c>
      <c r="E586">
        <v>9900</v>
      </c>
    </row>
    <row r="587" spans="3:5" x14ac:dyDescent="0.4">
      <c r="C587" t="s">
        <v>759</v>
      </c>
      <c r="D587" t="s">
        <v>463</v>
      </c>
      <c r="E587">
        <v>5700</v>
      </c>
    </row>
    <row r="588" spans="3:5" x14ac:dyDescent="0.4">
      <c r="C588" t="s">
        <v>759</v>
      </c>
      <c r="D588" t="s">
        <v>464</v>
      </c>
      <c r="E588">
        <v>5500</v>
      </c>
    </row>
    <row r="589" spans="3:5" x14ac:dyDescent="0.4">
      <c r="C589" t="s">
        <v>759</v>
      </c>
      <c r="D589" t="s">
        <v>465</v>
      </c>
      <c r="E589">
        <v>6900</v>
      </c>
    </row>
    <row r="590" spans="3:5" x14ac:dyDescent="0.4">
      <c r="C590" t="s">
        <v>759</v>
      </c>
      <c r="D590" t="s">
        <v>466</v>
      </c>
      <c r="E590">
        <v>41100</v>
      </c>
    </row>
    <row r="591" spans="3:5" x14ac:dyDescent="0.4">
      <c r="C591" t="s">
        <v>759</v>
      </c>
      <c r="D591" t="s">
        <v>467</v>
      </c>
      <c r="E591">
        <v>7700</v>
      </c>
    </row>
    <row r="592" spans="3:5" x14ac:dyDescent="0.4">
      <c r="C592" t="s">
        <v>759</v>
      </c>
      <c r="D592" t="s">
        <v>468</v>
      </c>
      <c r="E592">
        <v>19300</v>
      </c>
    </row>
    <row r="593" spans="3:5" x14ac:dyDescent="0.4">
      <c r="C593" t="s">
        <v>759</v>
      </c>
      <c r="D593" t="s">
        <v>469</v>
      </c>
      <c r="E593">
        <v>1700</v>
      </c>
    </row>
    <row r="594" spans="3:5" x14ac:dyDescent="0.4">
      <c r="C594" t="s">
        <v>759</v>
      </c>
      <c r="D594" t="s">
        <v>470</v>
      </c>
      <c r="E594">
        <v>16100</v>
      </c>
    </row>
    <row r="595" spans="3:5" x14ac:dyDescent="0.4">
      <c r="C595" t="s">
        <v>759</v>
      </c>
      <c r="D595" t="s">
        <v>471</v>
      </c>
      <c r="E595">
        <v>5500</v>
      </c>
    </row>
    <row r="596" spans="3:5" x14ac:dyDescent="0.4">
      <c r="C596" t="s">
        <v>759</v>
      </c>
      <c r="D596" t="s">
        <v>472</v>
      </c>
      <c r="E596">
        <v>8200</v>
      </c>
    </row>
    <row r="597" spans="3:5" x14ac:dyDescent="0.4">
      <c r="C597" t="s">
        <v>759</v>
      </c>
      <c r="D597" t="s">
        <v>473</v>
      </c>
      <c r="E597">
        <v>7300</v>
      </c>
    </row>
    <row r="598" spans="3:5" x14ac:dyDescent="0.4">
      <c r="C598" t="s">
        <v>759</v>
      </c>
      <c r="D598" t="s">
        <v>474</v>
      </c>
      <c r="E598">
        <v>16500</v>
      </c>
    </row>
    <row r="599" spans="3:5" x14ac:dyDescent="0.4">
      <c r="C599" t="s">
        <v>759</v>
      </c>
      <c r="D599" t="s">
        <v>475</v>
      </c>
      <c r="E599">
        <v>23500</v>
      </c>
    </row>
    <row r="600" spans="3:5" x14ac:dyDescent="0.4">
      <c r="C600" t="s">
        <v>759</v>
      </c>
      <c r="D600" t="s">
        <v>476</v>
      </c>
      <c r="E600">
        <v>12000</v>
      </c>
    </row>
    <row r="601" spans="3:5" x14ac:dyDescent="0.4">
      <c r="C601" t="s">
        <v>759</v>
      </c>
      <c r="D601" t="s">
        <v>477</v>
      </c>
      <c r="E601">
        <v>27500</v>
      </c>
    </row>
    <row r="602" spans="3:5" x14ac:dyDescent="0.4">
      <c r="C602" t="s">
        <v>759</v>
      </c>
      <c r="D602" t="s">
        <v>478</v>
      </c>
      <c r="E602">
        <v>20600</v>
      </c>
    </row>
    <row r="603" spans="3:5" x14ac:dyDescent="0.4">
      <c r="C603" t="s">
        <v>759</v>
      </c>
      <c r="D603" t="s">
        <v>479</v>
      </c>
      <c r="E603">
        <v>8400</v>
      </c>
    </row>
    <row r="604" spans="3:5" x14ac:dyDescent="0.4">
      <c r="C604" t="s">
        <v>759</v>
      </c>
      <c r="D604" t="s">
        <v>480</v>
      </c>
      <c r="E604">
        <v>6600</v>
      </c>
    </row>
    <row r="605" spans="3:5" x14ac:dyDescent="0.4">
      <c r="C605" t="s">
        <v>759</v>
      </c>
      <c r="D605" t="s">
        <v>481</v>
      </c>
      <c r="E605">
        <v>13100</v>
      </c>
    </row>
    <row r="606" spans="3:5" x14ac:dyDescent="0.4">
      <c r="C606" t="s">
        <v>759</v>
      </c>
      <c r="D606" t="s">
        <v>482</v>
      </c>
      <c r="E606">
        <v>5300</v>
      </c>
    </row>
    <row r="607" spans="3:5" x14ac:dyDescent="0.4">
      <c r="C607" t="s">
        <v>759</v>
      </c>
      <c r="D607" t="s">
        <v>483</v>
      </c>
      <c r="E607">
        <v>10900</v>
      </c>
    </row>
    <row r="608" spans="3:5" x14ac:dyDescent="0.4">
      <c r="C608" t="s">
        <v>759</v>
      </c>
      <c r="D608" t="s">
        <v>484</v>
      </c>
      <c r="E608">
        <v>10400</v>
      </c>
    </row>
    <row r="609" spans="3:5" x14ac:dyDescent="0.4">
      <c r="C609" t="s">
        <v>759</v>
      </c>
      <c r="D609" t="s">
        <v>485</v>
      </c>
      <c r="E609">
        <v>17600</v>
      </c>
    </row>
    <row r="610" spans="3:5" x14ac:dyDescent="0.4">
      <c r="C610" t="s">
        <v>759</v>
      </c>
      <c r="D610" t="s">
        <v>486</v>
      </c>
      <c r="E610">
        <v>10900</v>
      </c>
    </row>
    <row r="611" spans="3:5" x14ac:dyDescent="0.4">
      <c r="C611" t="s">
        <v>759</v>
      </c>
      <c r="D611" t="s">
        <v>487</v>
      </c>
      <c r="E611">
        <v>32200</v>
      </c>
    </row>
    <row r="612" spans="3:5" x14ac:dyDescent="0.4">
      <c r="C612" t="s">
        <v>759</v>
      </c>
      <c r="D612" t="s">
        <v>488</v>
      </c>
      <c r="E612">
        <v>15700</v>
      </c>
    </row>
    <row r="613" spans="3:5" x14ac:dyDescent="0.4">
      <c r="C613" t="s">
        <v>759</v>
      </c>
      <c r="D613" t="s">
        <v>489</v>
      </c>
      <c r="E613">
        <v>14100</v>
      </c>
    </row>
    <row r="614" spans="3:5" x14ac:dyDescent="0.4">
      <c r="C614" t="s">
        <v>759</v>
      </c>
      <c r="D614" t="s">
        <v>490</v>
      </c>
      <c r="E614">
        <v>7300</v>
      </c>
    </row>
    <row r="615" spans="3:5" x14ac:dyDescent="0.4">
      <c r="C615" t="s">
        <v>759</v>
      </c>
      <c r="D615" t="s">
        <v>491</v>
      </c>
      <c r="E615">
        <v>8200</v>
      </c>
    </row>
    <row r="616" spans="3:5" x14ac:dyDescent="0.4">
      <c r="C616" t="s">
        <v>759</v>
      </c>
      <c r="D616" t="s">
        <v>492</v>
      </c>
      <c r="E616">
        <v>20300</v>
      </c>
    </row>
    <row r="617" spans="3:5" x14ac:dyDescent="0.4">
      <c r="C617" t="s">
        <v>759</v>
      </c>
      <c r="D617" t="s">
        <v>493</v>
      </c>
      <c r="E617">
        <v>29800</v>
      </c>
    </row>
    <row r="618" spans="3:5" x14ac:dyDescent="0.4">
      <c r="C618" t="s">
        <v>759</v>
      </c>
      <c r="D618" t="s">
        <v>494</v>
      </c>
      <c r="E618">
        <v>21300</v>
      </c>
    </row>
    <row r="619" spans="3:5" x14ac:dyDescent="0.4">
      <c r="C619" t="s">
        <v>759</v>
      </c>
      <c r="D619" t="s">
        <v>495</v>
      </c>
      <c r="E619">
        <v>94700</v>
      </c>
    </row>
    <row r="620" spans="3:5" x14ac:dyDescent="0.4">
      <c r="C620" t="s">
        <v>759</v>
      </c>
      <c r="D620" t="s">
        <v>496</v>
      </c>
      <c r="E620">
        <v>32700</v>
      </c>
    </row>
    <row r="621" spans="3:5" x14ac:dyDescent="0.4">
      <c r="C621" t="s">
        <v>759</v>
      </c>
      <c r="D621" t="s">
        <v>497</v>
      </c>
      <c r="E621">
        <v>23100</v>
      </c>
    </row>
    <row r="622" spans="3:5" x14ac:dyDescent="0.4">
      <c r="C622" t="s">
        <v>759</v>
      </c>
      <c r="D622" t="s">
        <v>498</v>
      </c>
      <c r="E622">
        <v>9700</v>
      </c>
    </row>
    <row r="623" spans="3:5" x14ac:dyDescent="0.4">
      <c r="C623" t="s">
        <v>759</v>
      </c>
      <c r="D623" t="s">
        <v>499</v>
      </c>
      <c r="E623">
        <v>20800</v>
      </c>
    </row>
    <row r="624" spans="3:5" x14ac:dyDescent="0.4">
      <c r="C624" t="s">
        <v>759</v>
      </c>
      <c r="D624" t="s">
        <v>500</v>
      </c>
      <c r="E624">
        <v>29300</v>
      </c>
    </row>
    <row r="625" spans="3:5" x14ac:dyDescent="0.4">
      <c r="C625" t="s">
        <v>759</v>
      </c>
      <c r="D625" t="s">
        <v>501</v>
      </c>
      <c r="E625">
        <v>10000</v>
      </c>
    </row>
    <row r="626" spans="3:5" x14ac:dyDescent="0.4">
      <c r="C626" t="s">
        <v>759</v>
      </c>
      <c r="D626" t="s">
        <v>502</v>
      </c>
      <c r="E626">
        <v>49500</v>
      </c>
    </row>
    <row r="627" spans="3:5" x14ac:dyDescent="0.4">
      <c r="C627" t="s">
        <v>759</v>
      </c>
      <c r="D627" t="s">
        <v>503</v>
      </c>
      <c r="E627">
        <v>26100</v>
      </c>
    </row>
    <row r="628" spans="3:5" x14ac:dyDescent="0.4">
      <c r="C628" t="s">
        <v>759</v>
      </c>
      <c r="D628" t="s">
        <v>504</v>
      </c>
      <c r="E628">
        <v>37000</v>
      </c>
    </row>
    <row r="629" spans="3:5" x14ac:dyDescent="0.4">
      <c r="C629" t="s">
        <v>759</v>
      </c>
      <c r="D629" t="s">
        <v>505</v>
      </c>
      <c r="E629">
        <v>17000</v>
      </c>
    </row>
    <row r="630" spans="3:5" x14ac:dyDescent="0.4">
      <c r="C630" t="s">
        <v>759</v>
      </c>
      <c r="D630" t="s">
        <v>506</v>
      </c>
      <c r="E630">
        <v>20600</v>
      </c>
    </row>
    <row r="631" spans="3:5" x14ac:dyDescent="0.4">
      <c r="C631" t="s">
        <v>759</v>
      </c>
      <c r="D631" t="s">
        <v>507</v>
      </c>
      <c r="E631">
        <v>22600</v>
      </c>
    </row>
    <row r="632" spans="3:5" x14ac:dyDescent="0.4">
      <c r="C632" t="s">
        <v>759</v>
      </c>
      <c r="D632" t="s">
        <v>508</v>
      </c>
      <c r="E632">
        <v>33800</v>
      </c>
    </row>
    <row r="633" spans="3:5" x14ac:dyDescent="0.4">
      <c r="C633" t="s">
        <v>759</v>
      </c>
      <c r="D633" t="s">
        <v>509</v>
      </c>
      <c r="E633">
        <v>72400</v>
      </c>
    </row>
    <row r="634" spans="3:5" x14ac:dyDescent="0.4">
      <c r="C634" t="s">
        <v>759</v>
      </c>
      <c r="D634" t="s">
        <v>510</v>
      </c>
      <c r="E634">
        <v>18600</v>
      </c>
    </row>
    <row r="635" spans="3:5" x14ac:dyDescent="0.4">
      <c r="C635" t="s">
        <v>759</v>
      </c>
      <c r="D635" t="s">
        <v>511</v>
      </c>
      <c r="E635">
        <v>17900</v>
      </c>
    </row>
    <row r="636" spans="3:5" x14ac:dyDescent="0.4">
      <c r="C636" t="s">
        <v>759</v>
      </c>
      <c r="D636" t="s">
        <v>512</v>
      </c>
      <c r="E636">
        <v>32400</v>
      </c>
    </row>
    <row r="637" spans="3:5" x14ac:dyDescent="0.4">
      <c r="C637" t="s">
        <v>759</v>
      </c>
      <c r="D637" t="s">
        <v>695</v>
      </c>
      <c r="E637">
        <v>26500</v>
      </c>
    </row>
    <row r="638" spans="3:5" x14ac:dyDescent="0.4">
      <c r="C638" t="s">
        <v>759</v>
      </c>
      <c r="D638" t="s">
        <v>696</v>
      </c>
      <c r="E638">
        <v>21100</v>
      </c>
    </row>
    <row r="639" spans="3:5" x14ac:dyDescent="0.4">
      <c r="C639" t="s">
        <v>759</v>
      </c>
      <c r="D639" t="s">
        <v>697</v>
      </c>
      <c r="E639">
        <v>21100</v>
      </c>
    </row>
    <row r="640" spans="3:5" x14ac:dyDescent="0.4">
      <c r="C640" t="s">
        <v>759</v>
      </c>
      <c r="D640" t="s">
        <v>698</v>
      </c>
      <c r="E640">
        <v>20400</v>
      </c>
    </row>
    <row r="641" spans="3:5" x14ac:dyDescent="0.4">
      <c r="C641" t="s">
        <v>759</v>
      </c>
      <c r="D641" t="s">
        <v>699</v>
      </c>
      <c r="E641">
        <v>29500</v>
      </c>
    </row>
    <row r="642" spans="3:5" x14ac:dyDescent="0.4">
      <c r="C642" t="s">
        <v>759</v>
      </c>
      <c r="D642" t="s">
        <v>700</v>
      </c>
      <c r="E642">
        <v>17700</v>
      </c>
    </row>
    <row r="643" spans="3:5" x14ac:dyDescent="0.4">
      <c r="C643" t="s">
        <v>759</v>
      </c>
      <c r="D643" t="s">
        <v>701</v>
      </c>
      <c r="E643">
        <v>25400</v>
      </c>
    </row>
    <row r="644" spans="3:5" x14ac:dyDescent="0.4">
      <c r="C644" t="s">
        <v>759</v>
      </c>
      <c r="D644" t="s">
        <v>702</v>
      </c>
      <c r="E644">
        <v>22800</v>
      </c>
    </row>
    <row r="645" spans="3:5" x14ac:dyDescent="0.4">
      <c r="C645" t="s">
        <v>759</v>
      </c>
      <c r="D645" t="s">
        <v>703</v>
      </c>
      <c r="E645">
        <v>11700</v>
      </c>
    </row>
    <row r="646" spans="3:5" x14ac:dyDescent="0.4">
      <c r="C646" t="s">
        <v>759</v>
      </c>
      <c r="D646" t="s">
        <v>704</v>
      </c>
      <c r="E646">
        <v>30400</v>
      </c>
    </row>
    <row r="647" spans="3:5" x14ac:dyDescent="0.4">
      <c r="C647" t="s">
        <v>759</v>
      </c>
      <c r="D647" t="s">
        <v>705</v>
      </c>
      <c r="E647">
        <v>27300</v>
      </c>
    </row>
    <row r="648" spans="3:5" x14ac:dyDescent="0.4">
      <c r="C648" t="s">
        <v>759</v>
      </c>
      <c r="D648" t="s">
        <v>706</v>
      </c>
      <c r="E648">
        <v>28100</v>
      </c>
    </row>
    <row r="649" spans="3:5" x14ac:dyDescent="0.4">
      <c r="C649" t="s">
        <v>759</v>
      </c>
      <c r="D649" t="s">
        <v>707</v>
      </c>
      <c r="E649">
        <v>19000</v>
      </c>
    </row>
    <row r="650" spans="3:5" x14ac:dyDescent="0.4">
      <c r="C650" t="s">
        <v>759</v>
      </c>
      <c r="D650" t="s">
        <v>708</v>
      </c>
      <c r="E650">
        <v>16900</v>
      </c>
    </row>
    <row r="651" spans="3:5" x14ac:dyDescent="0.4">
      <c r="C651" t="s">
        <v>759</v>
      </c>
      <c r="D651" t="s">
        <v>709</v>
      </c>
      <c r="E651">
        <v>27700</v>
      </c>
    </row>
    <row r="652" spans="3:5" x14ac:dyDescent="0.4">
      <c r="C652" t="s">
        <v>759</v>
      </c>
      <c r="D652" t="s">
        <v>710</v>
      </c>
      <c r="E652">
        <v>14600</v>
      </c>
    </row>
    <row r="653" spans="3:5" x14ac:dyDescent="0.4">
      <c r="C653" t="s">
        <v>759</v>
      </c>
      <c r="D653" t="s">
        <v>711</v>
      </c>
      <c r="E653">
        <v>25700</v>
      </c>
    </row>
    <row r="654" spans="3:5" x14ac:dyDescent="0.4">
      <c r="C654" t="s">
        <v>759</v>
      </c>
      <c r="D654" t="s">
        <v>712</v>
      </c>
      <c r="E654">
        <v>19200</v>
      </c>
    </row>
    <row r="655" spans="3:5" x14ac:dyDescent="0.4">
      <c r="C655" t="s">
        <v>759</v>
      </c>
      <c r="D655" t="s">
        <v>713</v>
      </c>
      <c r="E655">
        <v>25200</v>
      </c>
    </row>
    <row r="656" spans="3:5" x14ac:dyDescent="0.4">
      <c r="C656" t="s">
        <v>759</v>
      </c>
      <c r="D656" t="s">
        <v>714</v>
      </c>
      <c r="E656">
        <v>30500</v>
      </c>
    </row>
    <row r="657" spans="3:5" x14ac:dyDescent="0.4">
      <c r="C657" t="s">
        <v>759</v>
      </c>
      <c r="D657" t="s">
        <v>715</v>
      </c>
      <c r="E657">
        <v>16400</v>
      </c>
    </row>
    <row r="658" spans="3:5" x14ac:dyDescent="0.4">
      <c r="C658" t="s">
        <v>759</v>
      </c>
      <c r="D658" t="s">
        <v>716</v>
      </c>
      <c r="E658">
        <v>23500</v>
      </c>
    </row>
    <row r="659" spans="3:5" x14ac:dyDescent="0.4">
      <c r="C659" t="s">
        <v>759</v>
      </c>
      <c r="D659" t="s">
        <v>717</v>
      </c>
      <c r="E659">
        <v>14100</v>
      </c>
    </row>
    <row r="660" spans="3:5" x14ac:dyDescent="0.4">
      <c r="C660" t="s">
        <v>759</v>
      </c>
      <c r="D660" t="s">
        <v>718</v>
      </c>
      <c r="E660">
        <v>29600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1301800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492800</v>
      </c>
    </row>
    <row r="671" spans="3:5" x14ac:dyDescent="0.4">
      <c r="C671" t="s">
        <v>760</v>
      </c>
      <c r="D671" t="s">
        <v>517</v>
      </c>
      <c r="E671">
        <v>77600</v>
      </c>
    </row>
    <row r="672" spans="3:5" x14ac:dyDescent="0.4">
      <c r="C672" t="s">
        <v>760</v>
      </c>
      <c r="D672" t="s">
        <v>518</v>
      </c>
      <c r="E672">
        <v>47800</v>
      </c>
    </row>
    <row r="673" spans="3:5" x14ac:dyDescent="0.4">
      <c r="C673" t="s">
        <v>760</v>
      </c>
      <c r="D673" t="s">
        <v>519</v>
      </c>
      <c r="E673">
        <v>44600</v>
      </c>
    </row>
    <row r="674" spans="3:5" x14ac:dyDescent="0.4">
      <c r="C674" t="s">
        <v>760</v>
      </c>
      <c r="D674" t="s">
        <v>520</v>
      </c>
      <c r="E674">
        <v>49700</v>
      </c>
    </row>
    <row r="675" spans="3:5" x14ac:dyDescent="0.4">
      <c r="C675" t="s">
        <v>760</v>
      </c>
      <c r="D675" t="s">
        <v>521</v>
      </c>
      <c r="E675">
        <v>33400</v>
      </c>
    </row>
    <row r="676" spans="3:5" x14ac:dyDescent="0.4">
      <c r="C676" t="s">
        <v>760</v>
      </c>
      <c r="D676" t="s">
        <v>522</v>
      </c>
      <c r="E676">
        <v>29700</v>
      </c>
    </row>
    <row r="677" spans="3:5" x14ac:dyDescent="0.4">
      <c r="C677" t="s">
        <v>760</v>
      </c>
      <c r="D677" t="s">
        <v>523</v>
      </c>
      <c r="E677">
        <v>28900</v>
      </c>
    </row>
    <row r="678" spans="3:5" x14ac:dyDescent="0.4">
      <c r="C678" t="s">
        <v>760</v>
      </c>
      <c r="D678" t="s">
        <v>524</v>
      </c>
      <c r="E678">
        <v>89400</v>
      </c>
    </row>
    <row r="679" spans="3:5" x14ac:dyDescent="0.4">
      <c r="C679" t="s">
        <v>760</v>
      </c>
      <c r="D679" t="s">
        <v>525</v>
      </c>
      <c r="E679">
        <v>66900</v>
      </c>
    </row>
    <row r="680" spans="3:5" x14ac:dyDescent="0.4">
      <c r="C680" t="s">
        <v>760</v>
      </c>
      <c r="D680" t="s">
        <v>526</v>
      </c>
      <c r="E680">
        <v>24700</v>
      </c>
    </row>
    <row r="681" spans="3:5" x14ac:dyDescent="0.4">
      <c r="C681" t="s">
        <v>760</v>
      </c>
      <c r="D681" t="s">
        <v>527</v>
      </c>
      <c r="E681">
        <v>43800</v>
      </c>
    </row>
    <row r="682" spans="3:5" x14ac:dyDescent="0.4">
      <c r="C682" t="s">
        <v>760</v>
      </c>
      <c r="D682" t="s">
        <v>528</v>
      </c>
      <c r="E682">
        <v>14000</v>
      </c>
    </row>
    <row r="683" spans="3:5" x14ac:dyDescent="0.4">
      <c r="C683" t="s">
        <v>760</v>
      </c>
      <c r="D683" t="s">
        <v>529</v>
      </c>
      <c r="E683">
        <v>11900</v>
      </c>
    </row>
    <row r="684" spans="3:5" x14ac:dyDescent="0.4">
      <c r="C684" t="s">
        <v>760</v>
      </c>
      <c r="D684" t="s">
        <v>530</v>
      </c>
      <c r="E684">
        <v>10200</v>
      </c>
    </row>
    <row r="685" spans="3:5" x14ac:dyDescent="0.4">
      <c r="C685" t="s">
        <v>760</v>
      </c>
      <c r="D685" t="s">
        <v>531</v>
      </c>
      <c r="E685">
        <v>21300</v>
      </c>
    </row>
    <row r="686" spans="3:5" x14ac:dyDescent="0.4">
      <c r="C686" t="s">
        <v>760</v>
      </c>
      <c r="D686" t="s">
        <v>532</v>
      </c>
      <c r="E686">
        <v>24800</v>
      </c>
    </row>
    <row r="687" spans="3:5" x14ac:dyDescent="0.4">
      <c r="C687" t="s">
        <v>760</v>
      </c>
      <c r="D687" t="s">
        <v>533</v>
      </c>
      <c r="E687">
        <v>17800</v>
      </c>
    </row>
    <row r="688" spans="3:5" x14ac:dyDescent="0.4">
      <c r="C688" t="s">
        <v>760</v>
      </c>
      <c r="D688" t="s">
        <v>534</v>
      </c>
      <c r="E688">
        <v>18800</v>
      </c>
    </row>
    <row r="689" spans="3:5" x14ac:dyDescent="0.4">
      <c r="C689" t="s">
        <v>760</v>
      </c>
      <c r="D689" t="s">
        <v>535</v>
      </c>
      <c r="E689">
        <v>14000</v>
      </c>
    </row>
    <row r="690" spans="3:5" x14ac:dyDescent="0.4">
      <c r="C690" t="s">
        <v>760</v>
      </c>
      <c r="D690" t="s">
        <v>536</v>
      </c>
      <c r="E690">
        <v>18900</v>
      </c>
    </row>
    <row r="691" spans="3:5" x14ac:dyDescent="0.4">
      <c r="C691" t="s">
        <v>760</v>
      </c>
      <c r="D691" t="s">
        <v>537</v>
      </c>
      <c r="E691">
        <v>10900</v>
      </c>
    </row>
    <row r="692" spans="3:5" x14ac:dyDescent="0.4">
      <c r="C692" t="s">
        <v>760</v>
      </c>
      <c r="D692" t="s">
        <v>538</v>
      </c>
      <c r="E692">
        <v>8800</v>
      </c>
    </row>
    <row r="693" spans="3:5" x14ac:dyDescent="0.4">
      <c r="C693" t="s">
        <v>760</v>
      </c>
      <c r="D693" t="s">
        <v>539</v>
      </c>
      <c r="E693">
        <v>11900</v>
      </c>
    </row>
    <row r="694" spans="3:5" x14ac:dyDescent="0.4">
      <c r="C694" t="s">
        <v>760</v>
      </c>
      <c r="D694" t="s">
        <v>540</v>
      </c>
      <c r="E694">
        <v>14100</v>
      </c>
    </row>
    <row r="695" spans="3:5" x14ac:dyDescent="0.4">
      <c r="C695" t="s">
        <v>760</v>
      </c>
      <c r="D695" t="s">
        <v>541</v>
      </c>
      <c r="E695">
        <v>15100</v>
      </c>
    </row>
    <row r="696" spans="3:5" x14ac:dyDescent="0.4">
      <c r="C696" t="s">
        <v>760</v>
      </c>
      <c r="D696" t="s">
        <v>542</v>
      </c>
      <c r="E696">
        <v>3600</v>
      </c>
    </row>
    <row r="697" spans="3:5" x14ac:dyDescent="0.4">
      <c r="C697" t="s">
        <v>760</v>
      </c>
      <c r="D697" t="s">
        <v>543</v>
      </c>
      <c r="E697">
        <v>10800</v>
      </c>
    </row>
    <row r="698" spans="3:5" x14ac:dyDescent="0.4">
      <c r="C698" t="s">
        <v>760</v>
      </c>
      <c r="D698" t="s">
        <v>544</v>
      </c>
      <c r="E698">
        <v>20800</v>
      </c>
    </row>
    <row r="699" spans="3:5" x14ac:dyDescent="0.4">
      <c r="C699" t="s">
        <v>760</v>
      </c>
      <c r="D699" t="s">
        <v>545</v>
      </c>
      <c r="E699">
        <v>16000</v>
      </c>
    </row>
    <row r="700" spans="3:5" x14ac:dyDescent="0.4">
      <c r="C700" t="s">
        <v>760</v>
      </c>
      <c r="D700" t="s">
        <v>546</v>
      </c>
      <c r="E700">
        <v>12800</v>
      </c>
    </row>
    <row r="701" spans="3:5" x14ac:dyDescent="0.4">
      <c r="C701" t="s">
        <v>760</v>
      </c>
      <c r="D701" t="s">
        <v>547</v>
      </c>
      <c r="E701">
        <v>8200</v>
      </c>
    </row>
    <row r="702" spans="3:5" x14ac:dyDescent="0.4">
      <c r="C702" t="s">
        <v>760</v>
      </c>
      <c r="D702" t="s">
        <v>548</v>
      </c>
      <c r="E702">
        <v>12400</v>
      </c>
    </row>
    <row r="703" spans="3:5" x14ac:dyDescent="0.4">
      <c r="C703" t="s">
        <v>760</v>
      </c>
      <c r="D703" t="s">
        <v>549</v>
      </c>
      <c r="E703">
        <v>14800</v>
      </c>
    </row>
    <row r="704" spans="3:5" x14ac:dyDescent="0.4">
      <c r="C704" t="s">
        <v>760</v>
      </c>
      <c r="D704" t="s">
        <v>550</v>
      </c>
      <c r="E704">
        <v>24300</v>
      </c>
    </row>
    <row r="705" spans="3:5" x14ac:dyDescent="0.4">
      <c r="C705" t="s">
        <v>760</v>
      </c>
      <c r="D705" t="s">
        <v>551</v>
      </c>
      <c r="E705">
        <v>67300</v>
      </c>
    </row>
    <row r="706" spans="3:5" x14ac:dyDescent="0.4">
      <c r="C706" t="s">
        <v>760</v>
      </c>
      <c r="D706" t="s">
        <v>552</v>
      </c>
      <c r="E706">
        <v>12100</v>
      </c>
    </row>
    <row r="707" spans="3:5" x14ac:dyDescent="0.4">
      <c r="C707" t="s">
        <v>760</v>
      </c>
      <c r="D707" t="s">
        <v>553</v>
      </c>
      <c r="E707">
        <v>9600</v>
      </c>
    </row>
    <row r="708" spans="3:5" x14ac:dyDescent="0.4">
      <c r="C708" t="s">
        <v>760</v>
      </c>
      <c r="D708" t="s">
        <v>554</v>
      </c>
      <c r="E708">
        <v>12600</v>
      </c>
    </row>
    <row r="709" spans="3:5" x14ac:dyDescent="0.4">
      <c r="C709" t="s">
        <v>760</v>
      </c>
      <c r="D709" t="s">
        <v>555</v>
      </c>
      <c r="E709">
        <v>12600</v>
      </c>
    </row>
    <row r="710" spans="3:5" x14ac:dyDescent="0.4">
      <c r="C710" t="s">
        <v>760</v>
      </c>
      <c r="D710" t="s">
        <v>556</v>
      </c>
      <c r="E710">
        <v>7400</v>
      </c>
    </row>
    <row r="711" spans="3:5" x14ac:dyDescent="0.4">
      <c r="C711" t="s">
        <v>760</v>
      </c>
      <c r="D711" t="s">
        <v>557</v>
      </c>
      <c r="E711">
        <v>10500</v>
      </c>
    </row>
    <row r="712" spans="3:5" x14ac:dyDescent="0.4">
      <c r="C712" t="s">
        <v>760</v>
      </c>
      <c r="D712" t="s">
        <v>558</v>
      </c>
      <c r="E712">
        <v>23400</v>
      </c>
    </row>
    <row r="713" spans="3:5" x14ac:dyDescent="0.4">
      <c r="C713" t="s">
        <v>760</v>
      </c>
      <c r="D713" t="s">
        <v>559</v>
      </c>
      <c r="E713">
        <v>21600</v>
      </c>
    </row>
    <row r="714" spans="3:5" x14ac:dyDescent="0.4">
      <c r="C714" t="s">
        <v>760</v>
      </c>
      <c r="D714" t="s">
        <v>560</v>
      </c>
      <c r="E714">
        <v>26900</v>
      </c>
    </row>
    <row r="715" spans="3:5" x14ac:dyDescent="0.4">
      <c r="C715" t="s">
        <v>760</v>
      </c>
      <c r="D715" t="s">
        <v>561</v>
      </c>
      <c r="E715">
        <v>32300</v>
      </c>
    </row>
    <row r="716" spans="3:5" x14ac:dyDescent="0.4">
      <c r="C716" t="s">
        <v>760</v>
      </c>
      <c r="D716" t="s">
        <v>562</v>
      </c>
      <c r="E716">
        <v>18700</v>
      </c>
    </row>
    <row r="717" spans="3:5" x14ac:dyDescent="0.4">
      <c r="C717" t="s">
        <v>760</v>
      </c>
      <c r="D717" t="s">
        <v>563</v>
      </c>
      <c r="E717">
        <v>18200</v>
      </c>
    </row>
    <row r="718" spans="3:5" x14ac:dyDescent="0.4">
      <c r="C718" t="s">
        <v>760</v>
      </c>
      <c r="D718" t="s">
        <v>564</v>
      </c>
      <c r="E718">
        <v>20600</v>
      </c>
    </row>
    <row r="719" spans="3:5" x14ac:dyDescent="0.4">
      <c r="C719" t="s">
        <v>760</v>
      </c>
      <c r="D719" t="s">
        <v>565</v>
      </c>
      <c r="E719">
        <v>14500</v>
      </c>
    </row>
    <row r="720" spans="3:5" x14ac:dyDescent="0.4">
      <c r="C720" t="s">
        <v>760</v>
      </c>
      <c r="D720" t="s">
        <v>566</v>
      </c>
      <c r="E720">
        <v>13600</v>
      </c>
    </row>
    <row r="721" spans="3:5" x14ac:dyDescent="0.4">
      <c r="C721" t="s">
        <v>760</v>
      </c>
      <c r="D721" t="s">
        <v>567</v>
      </c>
      <c r="E721">
        <v>10100</v>
      </c>
    </row>
    <row r="722" spans="3:5" x14ac:dyDescent="0.4">
      <c r="C722" t="s">
        <v>760</v>
      </c>
      <c r="D722" t="s">
        <v>568</v>
      </c>
      <c r="E722">
        <v>28800</v>
      </c>
    </row>
    <row r="723" spans="3:5" x14ac:dyDescent="0.4">
      <c r="C723" t="s">
        <v>760</v>
      </c>
      <c r="D723" t="s">
        <v>569</v>
      </c>
      <c r="E723">
        <v>20100</v>
      </c>
    </row>
    <row r="724" spans="3:5" x14ac:dyDescent="0.4">
      <c r="C724" t="s">
        <v>760</v>
      </c>
      <c r="D724" t="s">
        <v>570</v>
      </c>
      <c r="E724">
        <v>5400</v>
      </c>
    </row>
    <row r="725" spans="3:5" x14ac:dyDescent="0.4">
      <c r="C725" t="s">
        <v>760</v>
      </c>
      <c r="D725" t="s">
        <v>571</v>
      </c>
      <c r="E725">
        <v>18600</v>
      </c>
    </row>
    <row r="726" spans="3:5" x14ac:dyDescent="0.4">
      <c r="C726" t="s">
        <v>760</v>
      </c>
      <c r="D726" t="s">
        <v>572</v>
      </c>
      <c r="E726">
        <v>10900</v>
      </c>
    </row>
    <row r="727" spans="3:5" x14ac:dyDescent="0.4">
      <c r="C727" t="s">
        <v>760</v>
      </c>
      <c r="D727" t="s">
        <v>573</v>
      </c>
      <c r="E727">
        <v>9400</v>
      </c>
    </row>
    <row r="728" spans="3:5" x14ac:dyDescent="0.4">
      <c r="C728" t="s">
        <v>760</v>
      </c>
      <c r="D728" t="s">
        <v>574</v>
      </c>
      <c r="E728">
        <v>8100</v>
      </c>
    </row>
    <row r="729" spans="3:5" x14ac:dyDescent="0.4">
      <c r="C729" t="s">
        <v>760</v>
      </c>
      <c r="D729" t="s">
        <v>575</v>
      </c>
      <c r="E729">
        <v>23600</v>
      </c>
    </row>
    <row r="730" spans="3:5" x14ac:dyDescent="0.4">
      <c r="C730" t="s">
        <v>760</v>
      </c>
      <c r="D730" t="s">
        <v>576</v>
      </c>
      <c r="E730">
        <v>13300</v>
      </c>
    </row>
    <row r="731" spans="3:5" x14ac:dyDescent="0.4">
      <c r="C731" t="s">
        <v>760</v>
      </c>
      <c r="D731" t="s">
        <v>577</v>
      </c>
      <c r="E731">
        <v>10600</v>
      </c>
    </row>
    <row r="732" spans="3:5" x14ac:dyDescent="0.4">
      <c r="C732" t="s">
        <v>760</v>
      </c>
      <c r="D732" t="s">
        <v>578</v>
      </c>
      <c r="E732">
        <v>8800</v>
      </c>
    </row>
    <row r="733" spans="3:5" x14ac:dyDescent="0.4">
      <c r="C733" t="s">
        <v>760</v>
      </c>
      <c r="D733" t="s">
        <v>579</v>
      </c>
      <c r="E733">
        <v>4100</v>
      </c>
    </row>
    <row r="734" spans="3:5" x14ac:dyDescent="0.4">
      <c r="C734" t="s">
        <v>760</v>
      </c>
      <c r="D734" t="s">
        <v>580</v>
      </c>
      <c r="E734">
        <v>7400</v>
      </c>
    </row>
    <row r="735" spans="3:5" x14ac:dyDescent="0.4">
      <c r="C735" t="s">
        <v>760</v>
      </c>
      <c r="D735" t="s">
        <v>581</v>
      </c>
      <c r="E735">
        <v>19700</v>
      </c>
    </row>
    <row r="736" spans="3:5" x14ac:dyDescent="0.4">
      <c r="C736" t="s">
        <v>760</v>
      </c>
      <c r="D736" t="s">
        <v>582</v>
      </c>
      <c r="E736">
        <v>15200</v>
      </c>
    </row>
    <row r="737" spans="3:5" x14ac:dyDescent="0.4">
      <c r="C737" t="s">
        <v>760</v>
      </c>
      <c r="D737" t="s">
        <v>583</v>
      </c>
      <c r="E737">
        <v>7500</v>
      </c>
    </row>
    <row r="738" spans="3:5" x14ac:dyDescent="0.4">
      <c r="C738" t="s">
        <v>760</v>
      </c>
      <c r="D738" t="s">
        <v>584</v>
      </c>
      <c r="E738">
        <v>50000</v>
      </c>
    </row>
    <row r="739" spans="3:5" x14ac:dyDescent="0.4">
      <c r="C739" t="s">
        <v>760</v>
      </c>
      <c r="D739" t="s">
        <v>585</v>
      </c>
      <c r="E739">
        <v>21500</v>
      </c>
    </row>
    <row r="740" spans="3:5" x14ac:dyDescent="0.4">
      <c r="C740" t="s">
        <v>760</v>
      </c>
      <c r="D740" t="s">
        <v>586</v>
      </c>
      <c r="E740">
        <v>15900</v>
      </c>
    </row>
    <row r="741" spans="3:5" x14ac:dyDescent="0.4">
      <c r="C741" t="s">
        <v>760</v>
      </c>
      <c r="D741" t="s">
        <v>587</v>
      </c>
      <c r="E741">
        <v>6100</v>
      </c>
    </row>
    <row r="742" spans="3:5" x14ac:dyDescent="0.4">
      <c r="C742" t="s">
        <v>760</v>
      </c>
      <c r="D742" t="s">
        <v>588</v>
      </c>
      <c r="E742">
        <v>19700</v>
      </c>
    </row>
    <row r="743" spans="3:5" x14ac:dyDescent="0.4">
      <c r="C743" t="s">
        <v>760</v>
      </c>
      <c r="D743" t="s">
        <v>589</v>
      </c>
      <c r="E743">
        <v>15100</v>
      </c>
    </row>
    <row r="744" spans="3:5" x14ac:dyDescent="0.4">
      <c r="C744" t="s">
        <v>760</v>
      </c>
      <c r="D744" t="s">
        <v>590</v>
      </c>
      <c r="E744">
        <v>7400</v>
      </c>
    </row>
    <row r="745" spans="3:5" x14ac:dyDescent="0.4">
      <c r="C745" t="s">
        <v>760</v>
      </c>
      <c r="D745" t="s">
        <v>591</v>
      </c>
      <c r="E745">
        <v>9200</v>
      </c>
    </row>
    <row r="746" spans="3:5" x14ac:dyDescent="0.4">
      <c r="C746" t="s">
        <v>760</v>
      </c>
      <c r="D746" t="s">
        <v>592</v>
      </c>
      <c r="E746">
        <v>8400</v>
      </c>
    </row>
    <row r="747" spans="3:5" x14ac:dyDescent="0.4">
      <c r="C747" t="s">
        <v>760</v>
      </c>
      <c r="D747" t="s">
        <v>593</v>
      </c>
      <c r="E747">
        <v>7200</v>
      </c>
    </row>
    <row r="748" spans="3:5" x14ac:dyDescent="0.4">
      <c r="C748" t="s">
        <v>760</v>
      </c>
      <c r="D748" t="s">
        <v>594</v>
      </c>
      <c r="E748">
        <v>5400</v>
      </c>
    </row>
    <row r="749" spans="3:5" x14ac:dyDescent="0.4">
      <c r="C749" t="s">
        <v>760</v>
      </c>
      <c r="D749" t="s">
        <v>595</v>
      </c>
      <c r="E749">
        <v>8600</v>
      </c>
    </row>
    <row r="750" spans="3:5" x14ac:dyDescent="0.4">
      <c r="C750" t="s">
        <v>760</v>
      </c>
      <c r="D750" t="s">
        <v>596</v>
      </c>
      <c r="E750">
        <v>11500</v>
      </c>
    </row>
    <row r="751" spans="3:5" x14ac:dyDescent="0.4">
      <c r="C751" t="s">
        <v>760</v>
      </c>
      <c r="D751" t="s">
        <v>597</v>
      </c>
      <c r="E751">
        <v>7000</v>
      </c>
    </row>
    <row r="752" spans="3:5" x14ac:dyDescent="0.4">
      <c r="C752" t="s">
        <v>760</v>
      </c>
      <c r="D752" t="s">
        <v>598</v>
      </c>
      <c r="E752">
        <v>7500</v>
      </c>
    </row>
    <row r="753" spans="3:5" x14ac:dyDescent="0.4">
      <c r="C753" t="s">
        <v>760</v>
      </c>
      <c r="D753" t="s">
        <v>599</v>
      </c>
      <c r="E753">
        <v>14800</v>
      </c>
    </row>
    <row r="754" spans="3:5" x14ac:dyDescent="0.4">
      <c r="C754" t="s">
        <v>760</v>
      </c>
      <c r="D754" t="s">
        <v>600</v>
      </c>
      <c r="E754">
        <v>5600</v>
      </c>
    </row>
    <row r="755" spans="3:5" x14ac:dyDescent="0.4">
      <c r="C755" t="s">
        <v>760</v>
      </c>
      <c r="D755" t="s">
        <v>601</v>
      </c>
      <c r="E755">
        <v>14500</v>
      </c>
    </row>
    <row r="756" spans="3:5" x14ac:dyDescent="0.4">
      <c r="C756" t="s">
        <v>760</v>
      </c>
      <c r="D756" t="s">
        <v>602</v>
      </c>
      <c r="E756">
        <v>7800</v>
      </c>
    </row>
    <row r="757" spans="3:5" x14ac:dyDescent="0.4">
      <c r="C757" t="s">
        <v>760</v>
      </c>
      <c r="D757" t="s">
        <v>603</v>
      </c>
      <c r="E757">
        <v>5000</v>
      </c>
    </row>
    <row r="758" spans="3:5" x14ac:dyDescent="0.4">
      <c r="C758" t="s">
        <v>760</v>
      </c>
      <c r="D758" t="s">
        <v>604</v>
      </c>
      <c r="E758">
        <v>9100</v>
      </c>
    </row>
    <row r="759" spans="3:5" x14ac:dyDescent="0.4">
      <c r="C759" t="s">
        <v>760</v>
      </c>
      <c r="D759" t="s">
        <v>605</v>
      </c>
      <c r="E759">
        <v>18300</v>
      </c>
    </row>
    <row r="760" spans="3:5" x14ac:dyDescent="0.4">
      <c r="C760" t="s">
        <v>760</v>
      </c>
      <c r="D760" t="s">
        <v>606</v>
      </c>
      <c r="E760">
        <v>4800</v>
      </c>
    </row>
    <row r="761" spans="3:5" x14ac:dyDescent="0.4">
      <c r="C761" t="s">
        <v>760</v>
      </c>
      <c r="D761" t="s">
        <v>607</v>
      </c>
      <c r="E761">
        <v>5200</v>
      </c>
    </row>
    <row r="762" spans="3:5" x14ac:dyDescent="0.4">
      <c r="C762" t="s">
        <v>760</v>
      </c>
      <c r="D762" t="s">
        <v>608</v>
      </c>
      <c r="E762">
        <v>4500</v>
      </c>
    </row>
    <row r="763" spans="3:5" x14ac:dyDescent="0.4">
      <c r="C763" t="s">
        <v>760</v>
      </c>
      <c r="D763" t="s">
        <v>609</v>
      </c>
      <c r="E763">
        <v>6900</v>
      </c>
    </row>
    <row r="764" spans="3:5" x14ac:dyDescent="0.4">
      <c r="C764" t="s">
        <v>760</v>
      </c>
      <c r="D764" t="s">
        <v>610</v>
      </c>
      <c r="E764">
        <v>3400</v>
      </c>
    </row>
    <row r="765" spans="3:5" x14ac:dyDescent="0.4">
      <c r="C765" t="s">
        <v>760</v>
      </c>
      <c r="D765" t="s">
        <v>611</v>
      </c>
      <c r="E765">
        <v>16200</v>
      </c>
    </row>
    <row r="766" spans="3:5" x14ac:dyDescent="0.4">
      <c r="C766" t="s">
        <v>760</v>
      </c>
      <c r="D766" t="s">
        <v>612</v>
      </c>
      <c r="E766">
        <v>19500</v>
      </c>
    </row>
    <row r="767" spans="3:5" x14ac:dyDescent="0.4">
      <c r="C767" t="s">
        <v>760</v>
      </c>
      <c r="D767" t="s">
        <v>613</v>
      </c>
      <c r="E767">
        <v>11700</v>
      </c>
    </row>
    <row r="768" spans="3:5" x14ac:dyDescent="0.4">
      <c r="C768" t="s">
        <v>760</v>
      </c>
      <c r="D768" t="s">
        <v>614</v>
      </c>
      <c r="E768">
        <v>20400</v>
      </c>
    </row>
    <row r="769" spans="3:5" x14ac:dyDescent="0.4">
      <c r="C769" t="s">
        <v>760</v>
      </c>
      <c r="D769" t="s">
        <v>615</v>
      </c>
      <c r="E769">
        <v>8400</v>
      </c>
    </row>
    <row r="770" spans="3:5" x14ac:dyDescent="0.4">
      <c r="C770" t="s">
        <v>760</v>
      </c>
      <c r="D770" t="s">
        <v>616</v>
      </c>
      <c r="E770">
        <v>6400</v>
      </c>
    </row>
    <row r="771" spans="3:5" x14ac:dyDescent="0.4">
      <c r="C771" t="s">
        <v>760</v>
      </c>
      <c r="D771" t="s">
        <v>617</v>
      </c>
      <c r="E771">
        <v>12100</v>
      </c>
    </row>
    <row r="772" spans="3:5" x14ac:dyDescent="0.4">
      <c r="C772" t="s">
        <v>760</v>
      </c>
      <c r="D772" t="s">
        <v>618</v>
      </c>
      <c r="E772">
        <v>9900</v>
      </c>
    </row>
    <row r="773" spans="3:5" x14ac:dyDescent="0.4">
      <c r="C773" t="s">
        <v>760</v>
      </c>
      <c r="D773" t="s">
        <v>619</v>
      </c>
      <c r="E773">
        <v>5800</v>
      </c>
    </row>
    <row r="774" spans="3:5" x14ac:dyDescent="0.4">
      <c r="C774" t="s">
        <v>760</v>
      </c>
      <c r="D774" t="s">
        <v>620</v>
      </c>
      <c r="E774">
        <v>9400</v>
      </c>
    </row>
    <row r="775" spans="3:5" x14ac:dyDescent="0.4">
      <c r="C775" t="s">
        <v>760</v>
      </c>
      <c r="D775" t="s">
        <v>621</v>
      </c>
      <c r="E775">
        <v>4400</v>
      </c>
    </row>
    <row r="776" spans="3:5" x14ac:dyDescent="0.4">
      <c r="C776" t="s">
        <v>760</v>
      </c>
      <c r="D776" t="s">
        <v>622</v>
      </c>
      <c r="E776">
        <v>12300</v>
      </c>
    </row>
    <row r="777" spans="3:5" x14ac:dyDescent="0.4">
      <c r="C777" t="s">
        <v>760</v>
      </c>
      <c r="D777" t="s">
        <v>623</v>
      </c>
      <c r="E777">
        <v>3600</v>
      </c>
    </row>
    <row r="778" spans="3:5" x14ac:dyDescent="0.4">
      <c r="C778" t="s">
        <v>760</v>
      </c>
      <c r="D778" t="s">
        <v>624</v>
      </c>
      <c r="E778">
        <v>8400</v>
      </c>
    </row>
    <row r="779" spans="3:5" x14ac:dyDescent="0.4">
      <c r="C779" t="s">
        <v>760</v>
      </c>
      <c r="D779" t="s">
        <v>625</v>
      </c>
      <c r="E779">
        <v>88400</v>
      </c>
    </row>
    <row r="780" spans="3:5" x14ac:dyDescent="0.4">
      <c r="C780" t="s">
        <v>760</v>
      </c>
      <c r="D780" t="s">
        <v>626</v>
      </c>
      <c r="E780">
        <v>57300</v>
      </c>
    </row>
    <row r="781" spans="3:5" x14ac:dyDescent="0.4">
      <c r="C781" t="s">
        <v>760</v>
      </c>
      <c r="D781" t="s">
        <v>627</v>
      </c>
      <c r="E781">
        <v>13000</v>
      </c>
    </row>
    <row r="782" spans="3:5" x14ac:dyDescent="0.4">
      <c r="C782" t="s">
        <v>760</v>
      </c>
      <c r="D782" t="s">
        <v>628</v>
      </c>
      <c r="E782">
        <v>10800</v>
      </c>
    </row>
    <row r="783" spans="3:5" x14ac:dyDescent="0.4">
      <c r="C783" t="s">
        <v>760</v>
      </c>
      <c r="D783" t="s">
        <v>629</v>
      </c>
      <c r="E783">
        <v>14600</v>
      </c>
    </row>
    <row r="784" spans="3:5" x14ac:dyDescent="0.4">
      <c r="C784" t="s">
        <v>760</v>
      </c>
      <c r="D784" t="s">
        <v>630</v>
      </c>
      <c r="E784">
        <v>8400</v>
      </c>
    </row>
    <row r="785" spans="3:5" x14ac:dyDescent="0.4">
      <c r="C785" t="s">
        <v>760</v>
      </c>
      <c r="D785" t="s">
        <v>631</v>
      </c>
      <c r="E785">
        <v>8500</v>
      </c>
    </row>
    <row r="786" spans="3:5" x14ac:dyDescent="0.4">
      <c r="C786" t="s">
        <v>760</v>
      </c>
      <c r="D786" t="s">
        <v>632</v>
      </c>
      <c r="E786">
        <v>5600</v>
      </c>
    </row>
    <row r="787" spans="3:5" x14ac:dyDescent="0.4">
      <c r="C787" t="s">
        <v>760</v>
      </c>
      <c r="D787" t="s">
        <v>633</v>
      </c>
      <c r="E787">
        <v>42100</v>
      </c>
    </row>
    <row r="788" spans="3:5" x14ac:dyDescent="0.4">
      <c r="C788" t="s">
        <v>760</v>
      </c>
      <c r="D788" t="s">
        <v>634</v>
      </c>
      <c r="E788">
        <v>8000</v>
      </c>
    </row>
    <row r="789" spans="3:5" x14ac:dyDescent="0.4">
      <c r="C789" t="s">
        <v>760</v>
      </c>
      <c r="D789" t="s">
        <v>635</v>
      </c>
      <c r="E789">
        <v>11100</v>
      </c>
    </row>
    <row r="790" spans="3:5" x14ac:dyDescent="0.4">
      <c r="C790" t="s">
        <v>760</v>
      </c>
      <c r="D790" t="s">
        <v>636</v>
      </c>
      <c r="E790">
        <v>16300</v>
      </c>
    </row>
    <row r="791" spans="3:5" x14ac:dyDescent="0.4">
      <c r="C791" t="s">
        <v>760</v>
      </c>
      <c r="D791" t="s">
        <v>637</v>
      </c>
      <c r="E791">
        <v>8100</v>
      </c>
    </row>
    <row r="792" spans="3:5" x14ac:dyDescent="0.4">
      <c r="C792" t="s">
        <v>760</v>
      </c>
      <c r="D792" t="s">
        <v>638</v>
      </c>
      <c r="E792">
        <v>4400</v>
      </c>
    </row>
    <row r="793" spans="3:5" x14ac:dyDescent="0.4">
      <c r="C793" t="s">
        <v>760</v>
      </c>
      <c r="D793" t="s">
        <v>639</v>
      </c>
      <c r="E793">
        <v>11000</v>
      </c>
    </row>
    <row r="794" spans="3:5" x14ac:dyDescent="0.4">
      <c r="C794" t="s">
        <v>760</v>
      </c>
      <c r="D794" t="s">
        <v>640</v>
      </c>
      <c r="E794">
        <v>7500</v>
      </c>
    </row>
    <row r="795" spans="3:5" x14ac:dyDescent="0.4">
      <c r="C795" t="s">
        <v>760</v>
      </c>
      <c r="D795" t="s">
        <v>641</v>
      </c>
      <c r="E795">
        <v>5500</v>
      </c>
    </row>
    <row r="796" spans="3:5" x14ac:dyDescent="0.4">
      <c r="C796" t="s">
        <v>760</v>
      </c>
      <c r="D796" t="s">
        <v>642</v>
      </c>
      <c r="E796">
        <v>18500</v>
      </c>
    </row>
    <row r="797" spans="3:5" x14ac:dyDescent="0.4">
      <c r="C797" t="s">
        <v>760</v>
      </c>
      <c r="D797" t="s">
        <v>643</v>
      </c>
      <c r="E797">
        <v>7500</v>
      </c>
    </row>
    <row r="798" spans="3:5" x14ac:dyDescent="0.4">
      <c r="C798" t="s">
        <v>760</v>
      </c>
      <c r="D798" t="s">
        <v>644</v>
      </c>
      <c r="E798">
        <v>8400</v>
      </c>
    </row>
    <row r="799" spans="3:5" x14ac:dyDescent="0.4">
      <c r="C799" t="s">
        <v>760</v>
      </c>
      <c r="D799" t="s">
        <v>645</v>
      </c>
      <c r="E799">
        <v>3800</v>
      </c>
    </row>
    <row r="800" spans="3:5" x14ac:dyDescent="0.4">
      <c r="C800" t="s">
        <v>760</v>
      </c>
      <c r="D800" t="s">
        <v>646</v>
      </c>
      <c r="E800">
        <v>5600</v>
      </c>
    </row>
    <row r="801" spans="3:5" x14ac:dyDescent="0.4">
      <c r="C801" t="s">
        <v>760</v>
      </c>
      <c r="D801" t="s">
        <v>647</v>
      </c>
      <c r="E801">
        <v>12600</v>
      </c>
    </row>
    <row r="802" spans="3:5" x14ac:dyDescent="0.4">
      <c r="C802" t="s">
        <v>760</v>
      </c>
      <c r="D802" t="s">
        <v>648</v>
      </c>
      <c r="E802">
        <v>3200</v>
      </c>
    </row>
    <row r="803" spans="3:5" x14ac:dyDescent="0.4">
      <c r="C803" t="s">
        <v>760</v>
      </c>
      <c r="D803" t="s">
        <v>649</v>
      </c>
      <c r="E803">
        <v>9200</v>
      </c>
    </row>
    <row r="804" spans="3:5" x14ac:dyDescent="0.4">
      <c r="C804" t="s">
        <v>760</v>
      </c>
      <c r="D804" t="s">
        <v>650</v>
      </c>
      <c r="E804">
        <v>2200</v>
      </c>
    </row>
    <row r="805" spans="3:5" x14ac:dyDescent="0.4">
      <c r="C805" t="s">
        <v>760</v>
      </c>
      <c r="D805" t="s">
        <v>651</v>
      </c>
      <c r="E805">
        <v>9300</v>
      </c>
    </row>
    <row r="806" spans="3:5" x14ac:dyDescent="0.4">
      <c r="C806" t="s">
        <v>760</v>
      </c>
      <c r="D806" t="s">
        <v>652</v>
      </c>
      <c r="E806">
        <v>7000</v>
      </c>
    </row>
    <row r="807" spans="3:5" x14ac:dyDescent="0.4">
      <c r="C807" t="s">
        <v>760</v>
      </c>
      <c r="D807" t="s">
        <v>653</v>
      </c>
      <c r="E807">
        <v>9300</v>
      </c>
    </row>
    <row r="808" spans="3:5" x14ac:dyDescent="0.4">
      <c r="C808" t="s">
        <v>760</v>
      </c>
      <c r="D808" t="s">
        <v>654</v>
      </c>
      <c r="E808">
        <v>5600</v>
      </c>
    </row>
    <row r="809" spans="3:5" x14ac:dyDescent="0.4">
      <c r="C809" t="s">
        <v>760</v>
      </c>
      <c r="D809" t="s">
        <v>655</v>
      </c>
      <c r="E809">
        <v>3000</v>
      </c>
    </row>
    <row r="810" spans="3:5" x14ac:dyDescent="0.4">
      <c r="C810" t="s">
        <v>760</v>
      </c>
      <c r="D810" t="s">
        <v>656</v>
      </c>
      <c r="E810">
        <v>7600</v>
      </c>
    </row>
    <row r="811" spans="3:5" x14ac:dyDescent="0.4">
      <c r="C811" t="s">
        <v>760</v>
      </c>
      <c r="D811" t="s">
        <v>657</v>
      </c>
      <c r="E811">
        <v>7900</v>
      </c>
    </row>
    <row r="812" spans="3:5" x14ac:dyDescent="0.4">
      <c r="C812" t="s">
        <v>760</v>
      </c>
      <c r="D812" t="s">
        <v>658</v>
      </c>
      <c r="E812">
        <v>6700</v>
      </c>
    </row>
    <row r="813" spans="3:5" x14ac:dyDescent="0.4">
      <c r="C813" t="s">
        <v>760</v>
      </c>
      <c r="D813" t="s">
        <v>659</v>
      </c>
      <c r="E813">
        <v>2800</v>
      </c>
    </row>
    <row r="814" spans="3:5" x14ac:dyDescent="0.4">
      <c r="C814" t="s">
        <v>760</v>
      </c>
      <c r="D814" t="s">
        <v>660</v>
      </c>
      <c r="E814">
        <v>7000</v>
      </c>
    </row>
    <row r="815" spans="3:5" x14ac:dyDescent="0.4">
      <c r="C815" t="s">
        <v>760</v>
      </c>
      <c r="D815" t="s">
        <v>661</v>
      </c>
      <c r="E815">
        <v>8600</v>
      </c>
    </row>
    <row r="816" spans="3:5" x14ac:dyDescent="0.4">
      <c r="C816" t="s">
        <v>760</v>
      </c>
      <c r="D816" t="s">
        <v>662</v>
      </c>
      <c r="E816">
        <v>8900</v>
      </c>
    </row>
    <row r="817" spans="3:5" x14ac:dyDescent="0.4">
      <c r="C817" t="s">
        <v>760</v>
      </c>
      <c r="D817" t="s">
        <v>663</v>
      </c>
      <c r="E817">
        <v>2300</v>
      </c>
    </row>
    <row r="818" spans="3:5" x14ac:dyDescent="0.4">
      <c r="C818" t="s">
        <v>760</v>
      </c>
      <c r="D818" t="s">
        <v>664</v>
      </c>
      <c r="E818">
        <v>54000</v>
      </c>
    </row>
    <row r="819" spans="3:5" x14ac:dyDescent="0.4">
      <c r="C819" t="s">
        <v>760</v>
      </c>
      <c r="D819" t="s">
        <v>665</v>
      </c>
      <c r="E819">
        <v>13600</v>
      </c>
    </row>
    <row r="820" spans="3:5" x14ac:dyDescent="0.4">
      <c r="C820" t="s">
        <v>760</v>
      </c>
      <c r="D820" t="s">
        <v>666</v>
      </c>
      <c r="E820">
        <v>6000</v>
      </c>
    </row>
    <row r="821" spans="3:5" x14ac:dyDescent="0.4">
      <c r="C821" t="s">
        <v>760</v>
      </c>
      <c r="D821" t="s">
        <v>667</v>
      </c>
      <c r="E821">
        <v>19200</v>
      </c>
    </row>
    <row r="822" spans="3:5" x14ac:dyDescent="0.4">
      <c r="C822" t="s">
        <v>760</v>
      </c>
      <c r="D822" t="s">
        <v>668</v>
      </c>
      <c r="E822">
        <v>6200</v>
      </c>
    </row>
    <row r="823" spans="3:5" x14ac:dyDescent="0.4">
      <c r="C823" t="s">
        <v>760</v>
      </c>
      <c r="D823" t="s">
        <v>669</v>
      </c>
      <c r="E823">
        <v>10400</v>
      </c>
    </row>
    <row r="824" spans="3:5" x14ac:dyDescent="0.4">
      <c r="C824" t="s">
        <v>760</v>
      </c>
      <c r="D824" t="s">
        <v>670</v>
      </c>
      <c r="E824">
        <v>6400</v>
      </c>
    </row>
    <row r="825" spans="3:5" x14ac:dyDescent="0.4">
      <c r="C825" t="s">
        <v>760</v>
      </c>
      <c r="D825" t="s">
        <v>671</v>
      </c>
      <c r="E825">
        <v>8300</v>
      </c>
    </row>
    <row r="826" spans="3:5" x14ac:dyDescent="0.4">
      <c r="C826" t="s">
        <v>760</v>
      </c>
      <c r="D826" t="s">
        <v>672</v>
      </c>
      <c r="E826">
        <v>5100</v>
      </c>
    </row>
    <row r="827" spans="3:5" x14ac:dyDescent="0.4">
      <c r="C827" t="s">
        <v>760</v>
      </c>
      <c r="D827" t="s">
        <v>673</v>
      </c>
      <c r="E827">
        <v>6300</v>
      </c>
    </row>
    <row r="828" spans="3:5" x14ac:dyDescent="0.4">
      <c r="C828" t="s">
        <v>760</v>
      </c>
      <c r="D828" t="s">
        <v>674</v>
      </c>
      <c r="E828">
        <v>11600</v>
      </c>
    </row>
    <row r="829" spans="3:5" x14ac:dyDescent="0.4">
      <c r="C829" t="s">
        <v>760</v>
      </c>
      <c r="D829" t="s">
        <v>675</v>
      </c>
      <c r="E829">
        <v>7300</v>
      </c>
    </row>
    <row r="830" spans="3:5" x14ac:dyDescent="0.4">
      <c r="C830" t="s">
        <v>760</v>
      </c>
      <c r="D830" t="s">
        <v>676</v>
      </c>
      <c r="E830">
        <v>36100</v>
      </c>
    </row>
    <row r="831" spans="3:5" x14ac:dyDescent="0.4">
      <c r="C831" t="s">
        <v>760</v>
      </c>
      <c r="D831" t="s">
        <v>677</v>
      </c>
      <c r="E831">
        <v>9600</v>
      </c>
    </row>
    <row r="832" spans="3:5" x14ac:dyDescent="0.4">
      <c r="C832" t="s">
        <v>760</v>
      </c>
      <c r="D832" t="s">
        <v>678</v>
      </c>
      <c r="E832">
        <v>17700</v>
      </c>
    </row>
    <row r="833" spans="3:5" x14ac:dyDescent="0.4">
      <c r="C833" t="s">
        <v>760</v>
      </c>
      <c r="D833" t="s">
        <v>679</v>
      </c>
      <c r="E833">
        <v>10000</v>
      </c>
    </row>
    <row r="834" spans="3:5" x14ac:dyDescent="0.4">
      <c r="C834" t="s">
        <v>760</v>
      </c>
      <c r="D834" t="s">
        <v>680</v>
      </c>
      <c r="E834">
        <v>16700</v>
      </c>
    </row>
    <row r="835" spans="3:5" x14ac:dyDescent="0.4">
      <c r="C835" t="s">
        <v>760</v>
      </c>
      <c r="D835" t="s">
        <v>681</v>
      </c>
      <c r="E835">
        <v>9700</v>
      </c>
    </row>
    <row r="836" spans="3:5" x14ac:dyDescent="0.4">
      <c r="C836" t="s">
        <v>760</v>
      </c>
      <c r="D836" t="s">
        <v>682</v>
      </c>
      <c r="E836">
        <v>15400</v>
      </c>
    </row>
    <row r="837" spans="3:5" x14ac:dyDescent="0.4">
      <c r="C837" t="s">
        <v>760</v>
      </c>
      <c r="D837" t="s">
        <v>683</v>
      </c>
      <c r="E837">
        <v>23100</v>
      </c>
    </row>
    <row r="838" spans="3:5" x14ac:dyDescent="0.4">
      <c r="C838" t="s">
        <v>760</v>
      </c>
      <c r="D838" t="s">
        <v>684</v>
      </c>
      <c r="E838">
        <v>12500</v>
      </c>
    </row>
    <row r="839" spans="3:5" x14ac:dyDescent="0.4">
      <c r="C839" t="s">
        <v>760</v>
      </c>
      <c r="D839" t="s">
        <v>685</v>
      </c>
      <c r="E839">
        <v>25700</v>
      </c>
    </row>
    <row r="840" spans="3:5" x14ac:dyDescent="0.4">
      <c r="C840" t="s">
        <v>760</v>
      </c>
      <c r="D840" t="s">
        <v>686</v>
      </c>
      <c r="E840">
        <v>10600</v>
      </c>
    </row>
    <row r="841" spans="3:5" x14ac:dyDescent="0.4">
      <c r="C841" t="s">
        <v>760</v>
      </c>
      <c r="D841" t="s">
        <v>687</v>
      </c>
      <c r="E841">
        <v>8800</v>
      </c>
    </row>
    <row r="842" spans="3:5" x14ac:dyDescent="0.4">
      <c r="C842" t="s">
        <v>760</v>
      </c>
      <c r="D842" t="s">
        <v>688</v>
      </c>
      <c r="E842">
        <v>17900</v>
      </c>
    </row>
    <row r="843" spans="3:5" x14ac:dyDescent="0.4">
      <c r="C843" t="s">
        <v>760</v>
      </c>
      <c r="D843" t="s">
        <v>689</v>
      </c>
      <c r="E843">
        <v>11600</v>
      </c>
    </row>
    <row r="844" spans="3:5" x14ac:dyDescent="0.4">
      <c r="C844" t="s">
        <v>760</v>
      </c>
      <c r="D844" t="s">
        <v>690</v>
      </c>
      <c r="E844">
        <v>9000</v>
      </c>
    </row>
    <row r="845" spans="3:5" x14ac:dyDescent="0.4">
      <c r="C845" t="s">
        <v>760</v>
      </c>
      <c r="D845" t="s">
        <v>691</v>
      </c>
      <c r="E845">
        <v>21900</v>
      </c>
    </row>
    <row r="846" spans="3:5" x14ac:dyDescent="0.4">
      <c r="C846" t="s">
        <v>760</v>
      </c>
      <c r="D846" t="s">
        <v>692</v>
      </c>
      <c r="E846">
        <v>17400</v>
      </c>
    </row>
    <row r="847" spans="3:5" x14ac:dyDescent="0.4">
      <c r="C847" t="s">
        <v>760</v>
      </c>
      <c r="D847" t="s">
        <v>693</v>
      </c>
      <c r="E847">
        <v>3900</v>
      </c>
    </row>
    <row r="848" spans="3:5" x14ac:dyDescent="0.4">
      <c r="C848" t="s">
        <v>760</v>
      </c>
      <c r="D848" t="s">
        <v>694</v>
      </c>
      <c r="E848">
        <v>24600</v>
      </c>
    </row>
    <row r="849" spans="3:5" x14ac:dyDescent="0.4">
      <c r="C849" t="s">
        <v>760</v>
      </c>
      <c r="D849" t="s">
        <v>393</v>
      </c>
      <c r="E849">
        <v>12100</v>
      </c>
    </row>
    <row r="850" spans="3:5" x14ac:dyDescent="0.4">
      <c r="C850" t="s">
        <v>760</v>
      </c>
      <c r="D850" t="s">
        <v>394</v>
      </c>
      <c r="E850">
        <v>22000</v>
      </c>
    </row>
    <row r="851" spans="3:5" x14ac:dyDescent="0.4">
      <c r="C851" t="s">
        <v>760</v>
      </c>
      <c r="D851" t="s">
        <v>395</v>
      </c>
      <c r="E851">
        <v>42700</v>
      </c>
    </row>
    <row r="852" spans="3:5" x14ac:dyDescent="0.4">
      <c r="C852" t="s">
        <v>760</v>
      </c>
      <c r="D852" t="s">
        <v>396</v>
      </c>
      <c r="E852">
        <v>18100</v>
      </c>
    </row>
    <row r="853" spans="3:5" x14ac:dyDescent="0.4">
      <c r="C853" t="s">
        <v>760</v>
      </c>
      <c r="D853" t="s">
        <v>397</v>
      </c>
      <c r="E853">
        <v>14300</v>
      </c>
    </row>
    <row r="854" spans="3:5" x14ac:dyDescent="0.4">
      <c r="C854" t="s">
        <v>760</v>
      </c>
      <c r="D854" t="s">
        <v>398</v>
      </c>
      <c r="E854">
        <v>18800</v>
      </c>
    </row>
    <row r="855" spans="3:5" x14ac:dyDescent="0.4">
      <c r="C855" t="s">
        <v>760</v>
      </c>
      <c r="D855" t="s">
        <v>399</v>
      </c>
      <c r="E855">
        <v>11300</v>
      </c>
    </row>
    <row r="856" spans="3:5" x14ac:dyDescent="0.4">
      <c r="C856" t="s">
        <v>760</v>
      </c>
      <c r="D856" t="s">
        <v>400</v>
      </c>
      <c r="E856">
        <v>25800</v>
      </c>
    </row>
    <row r="857" spans="3:5" x14ac:dyDescent="0.4">
      <c r="C857" t="s">
        <v>760</v>
      </c>
      <c r="D857" t="s">
        <v>401</v>
      </c>
      <c r="E857">
        <v>19000</v>
      </c>
    </row>
    <row r="858" spans="3:5" x14ac:dyDescent="0.4">
      <c r="C858" t="s">
        <v>760</v>
      </c>
      <c r="D858" t="s">
        <v>402</v>
      </c>
      <c r="E858">
        <v>18900</v>
      </c>
    </row>
    <row r="859" spans="3:5" x14ac:dyDescent="0.4">
      <c r="C859" t="s">
        <v>760</v>
      </c>
      <c r="D859" t="s">
        <v>403</v>
      </c>
      <c r="E859">
        <v>15700</v>
      </c>
    </row>
    <row r="860" spans="3:5" x14ac:dyDescent="0.4">
      <c r="C860" t="s">
        <v>760</v>
      </c>
      <c r="D860" t="s">
        <v>404</v>
      </c>
      <c r="E860">
        <v>24000</v>
      </c>
    </row>
    <row r="861" spans="3:5" x14ac:dyDescent="0.4">
      <c r="C861" t="s">
        <v>760</v>
      </c>
      <c r="D861" t="s">
        <v>405</v>
      </c>
      <c r="E861">
        <v>18600</v>
      </c>
    </row>
    <row r="862" spans="3:5" x14ac:dyDescent="0.4">
      <c r="C862" t="s">
        <v>760</v>
      </c>
      <c r="D862" t="s">
        <v>406</v>
      </c>
      <c r="E862">
        <v>11000</v>
      </c>
    </row>
    <row r="863" spans="3:5" x14ac:dyDescent="0.4">
      <c r="C863" t="s">
        <v>760</v>
      </c>
      <c r="D863" t="s">
        <v>407</v>
      </c>
      <c r="E863">
        <v>33800</v>
      </c>
    </row>
    <row r="864" spans="3:5" x14ac:dyDescent="0.4">
      <c r="C864" t="s">
        <v>760</v>
      </c>
      <c r="D864" t="s">
        <v>408</v>
      </c>
      <c r="E864">
        <v>15800</v>
      </c>
    </row>
    <row r="865" spans="3:5" x14ac:dyDescent="0.4">
      <c r="C865" t="s">
        <v>760</v>
      </c>
      <c r="D865" t="s">
        <v>409</v>
      </c>
      <c r="E865">
        <v>13900</v>
      </c>
    </row>
    <row r="866" spans="3:5" x14ac:dyDescent="0.4">
      <c r="C866" t="s">
        <v>760</v>
      </c>
      <c r="D866" t="s">
        <v>410</v>
      </c>
      <c r="E866">
        <v>19300</v>
      </c>
    </row>
    <row r="867" spans="3:5" x14ac:dyDescent="0.4">
      <c r="C867" t="s">
        <v>760</v>
      </c>
      <c r="D867" t="s">
        <v>411</v>
      </c>
      <c r="E867">
        <v>22100</v>
      </c>
    </row>
    <row r="868" spans="3:5" x14ac:dyDescent="0.4">
      <c r="C868" t="s">
        <v>760</v>
      </c>
      <c r="D868" t="s">
        <v>412</v>
      </c>
      <c r="E868">
        <v>15300</v>
      </c>
    </row>
    <row r="869" spans="3:5" x14ac:dyDescent="0.4">
      <c r="C869" t="s">
        <v>760</v>
      </c>
      <c r="D869" t="s">
        <v>413</v>
      </c>
      <c r="E869">
        <v>3900</v>
      </c>
    </row>
    <row r="870" spans="3:5" x14ac:dyDescent="0.4">
      <c r="C870" t="s">
        <v>760</v>
      </c>
      <c r="D870" t="s">
        <v>414</v>
      </c>
      <c r="E870">
        <v>21200</v>
      </c>
    </row>
    <row r="871" spans="3:5" x14ac:dyDescent="0.4">
      <c r="C871" t="s">
        <v>760</v>
      </c>
      <c r="D871" t="s">
        <v>415</v>
      </c>
      <c r="E871">
        <v>4700</v>
      </c>
    </row>
    <row r="872" spans="3:5" x14ac:dyDescent="0.4">
      <c r="C872" t="s">
        <v>760</v>
      </c>
      <c r="D872" t="s">
        <v>416</v>
      </c>
      <c r="E872">
        <v>5700</v>
      </c>
    </row>
    <row r="873" spans="3:5" x14ac:dyDescent="0.4">
      <c r="C873" t="s">
        <v>760</v>
      </c>
      <c r="D873" t="s">
        <v>417</v>
      </c>
      <c r="E873">
        <v>8800</v>
      </c>
    </row>
    <row r="874" spans="3:5" x14ac:dyDescent="0.4">
      <c r="C874" t="s">
        <v>760</v>
      </c>
      <c r="D874" t="s">
        <v>418</v>
      </c>
      <c r="E874">
        <v>75800</v>
      </c>
    </row>
    <row r="875" spans="3:5" x14ac:dyDescent="0.4">
      <c r="C875" t="s">
        <v>760</v>
      </c>
      <c r="D875" t="s">
        <v>419</v>
      </c>
      <c r="E875">
        <v>11700</v>
      </c>
    </row>
    <row r="876" spans="3:5" x14ac:dyDescent="0.4">
      <c r="C876" t="s">
        <v>760</v>
      </c>
      <c r="D876" t="s">
        <v>420</v>
      </c>
      <c r="E876">
        <v>15100</v>
      </c>
    </row>
    <row r="877" spans="3:5" x14ac:dyDescent="0.4">
      <c r="C877" t="s">
        <v>760</v>
      </c>
      <c r="D877" t="s">
        <v>421</v>
      </c>
      <c r="E877">
        <v>7500</v>
      </c>
    </row>
    <row r="878" spans="3:5" x14ac:dyDescent="0.4">
      <c r="C878" t="s">
        <v>760</v>
      </c>
      <c r="D878" t="s">
        <v>422</v>
      </c>
      <c r="E878">
        <v>21500</v>
      </c>
    </row>
    <row r="879" spans="3:5" x14ac:dyDescent="0.4">
      <c r="C879" t="s">
        <v>760</v>
      </c>
      <c r="D879" t="s">
        <v>423</v>
      </c>
      <c r="E879">
        <v>25900</v>
      </c>
    </row>
    <row r="880" spans="3:5" x14ac:dyDescent="0.4">
      <c r="C880" t="s">
        <v>760</v>
      </c>
      <c r="D880" t="s">
        <v>424</v>
      </c>
      <c r="E880">
        <v>20100</v>
      </c>
    </row>
    <row r="881" spans="3:5" x14ac:dyDescent="0.4">
      <c r="C881" t="s">
        <v>760</v>
      </c>
      <c r="D881" t="s">
        <v>425</v>
      </c>
      <c r="E881">
        <v>19700</v>
      </c>
    </row>
    <row r="882" spans="3:5" x14ac:dyDescent="0.4">
      <c r="C882" t="s">
        <v>760</v>
      </c>
      <c r="D882" t="s">
        <v>426</v>
      </c>
      <c r="E882">
        <v>42300</v>
      </c>
    </row>
    <row r="883" spans="3:5" x14ac:dyDescent="0.4">
      <c r="C883" t="s">
        <v>760</v>
      </c>
      <c r="D883" t="s">
        <v>427</v>
      </c>
      <c r="E883">
        <v>16900</v>
      </c>
    </row>
    <row r="884" spans="3:5" x14ac:dyDescent="0.4">
      <c r="C884" t="s">
        <v>760</v>
      </c>
      <c r="D884" t="s">
        <v>428</v>
      </c>
      <c r="E884">
        <v>14100</v>
      </c>
    </row>
    <row r="885" spans="3:5" x14ac:dyDescent="0.4">
      <c r="C885" t="s">
        <v>760</v>
      </c>
      <c r="D885" t="s">
        <v>429</v>
      </c>
      <c r="E885">
        <v>4500</v>
      </c>
    </row>
    <row r="886" spans="3:5" x14ac:dyDescent="0.4">
      <c r="C886" t="s">
        <v>760</v>
      </c>
      <c r="D886" t="s">
        <v>430</v>
      </c>
      <c r="E886">
        <v>10600</v>
      </c>
    </row>
    <row r="887" spans="3:5" x14ac:dyDescent="0.4">
      <c r="C887" t="s">
        <v>760</v>
      </c>
      <c r="D887" t="s">
        <v>431</v>
      </c>
      <c r="E887">
        <v>13300</v>
      </c>
    </row>
    <row r="888" spans="3:5" x14ac:dyDescent="0.4">
      <c r="C888" t="s">
        <v>760</v>
      </c>
      <c r="D888" t="s">
        <v>432</v>
      </c>
      <c r="E888">
        <v>16100</v>
      </c>
    </row>
    <row r="889" spans="3:5" x14ac:dyDescent="0.4">
      <c r="C889" t="s">
        <v>760</v>
      </c>
      <c r="D889" t="s">
        <v>433</v>
      </c>
      <c r="E889">
        <v>10200</v>
      </c>
    </row>
    <row r="890" spans="3:5" x14ac:dyDescent="0.4">
      <c r="C890" t="s">
        <v>760</v>
      </c>
      <c r="D890" t="s">
        <v>434</v>
      </c>
      <c r="E890">
        <v>3300</v>
      </c>
    </row>
    <row r="891" spans="3:5" x14ac:dyDescent="0.4">
      <c r="C891" t="s">
        <v>760</v>
      </c>
      <c r="D891" t="s">
        <v>435</v>
      </c>
      <c r="E891">
        <v>10200</v>
      </c>
    </row>
    <row r="892" spans="3:5" x14ac:dyDescent="0.4">
      <c r="C892" t="s">
        <v>760</v>
      </c>
      <c r="D892" t="s">
        <v>436</v>
      </c>
      <c r="E892">
        <v>4500</v>
      </c>
    </row>
    <row r="893" spans="3:5" x14ac:dyDescent="0.4">
      <c r="C893" t="s">
        <v>760</v>
      </c>
      <c r="D893" t="s">
        <v>437</v>
      </c>
      <c r="E893">
        <v>30900</v>
      </c>
    </row>
    <row r="894" spans="3:5" x14ac:dyDescent="0.4">
      <c r="C894" t="s">
        <v>760</v>
      </c>
      <c r="D894" t="s">
        <v>438</v>
      </c>
      <c r="E894">
        <v>22000</v>
      </c>
    </row>
    <row r="895" spans="3:5" x14ac:dyDescent="0.4">
      <c r="C895" t="s">
        <v>760</v>
      </c>
      <c r="D895" t="s">
        <v>439</v>
      </c>
      <c r="E895">
        <v>8800</v>
      </c>
    </row>
    <row r="896" spans="3:5" x14ac:dyDescent="0.4">
      <c r="C896" t="s">
        <v>760</v>
      </c>
      <c r="D896" t="s">
        <v>440</v>
      </c>
      <c r="E896">
        <v>14000</v>
      </c>
    </row>
    <row r="897" spans="3:5" x14ac:dyDescent="0.4">
      <c r="C897" t="s">
        <v>760</v>
      </c>
      <c r="D897" t="s">
        <v>441</v>
      </c>
      <c r="E897">
        <v>26100</v>
      </c>
    </row>
    <row r="898" spans="3:5" x14ac:dyDescent="0.4">
      <c r="C898" t="s">
        <v>760</v>
      </c>
      <c r="D898" t="s">
        <v>442</v>
      </c>
      <c r="E898">
        <v>11300</v>
      </c>
    </row>
    <row r="899" spans="3:5" x14ac:dyDescent="0.4">
      <c r="C899" t="s">
        <v>760</v>
      </c>
      <c r="D899" t="s">
        <v>443</v>
      </c>
      <c r="E899">
        <v>10200</v>
      </c>
    </row>
    <row r="900" spans="3:5" x14ac:dyDescent="0.4">
      <c r="C900" t="s">
        <v>760</v>
      </c>
      <c r="D900" t="s">
        <v>444</v>
      </c>
      <c r="E900">
        <v>42100</v>
      </c>
    </row>
    <row r="901" spans="3:5" x14ac:dyDescent="0.4">
      <c r="C901" t="s">
        <v>760</v>
      </c>
      <c r="D901" t="s">
        <v>445</v>
      </c>
      <c r="E901">
        <v>6900</v>
      </c>
    </row>
    <row r="902" spans="3:5" x14ac:dyDescent="0.4">
      <c r="C902" t="s">
        <v>760</v>
      </c>
      <c r="D902" t="s">
        <v>446</v>
      </c>
      <c r="E902">
        <v>47100</v>
      </c>
    </row>
    <row r="903" spans="3:5" x14ac:dyDescent="0.4">
      <c r="C903" t="s">
        <v>760</v>
      </c>
      <c r="D903" t="s">
        <v>447</v>
      </c>
      <c r="E903">
        <v>26500</v>
      </c>
    </row>
    <row r="904" spans="3:5" x14ac:dyDescent="0.4">
      <c r="C904" t="s">
        <v>760</v>
      </c>
      <c r="D904" t="s">
        <v>448</v>
      </c>
      <c r="E904">
        <v>6200</v>
      </c>
    </row>
    <row r="905" spans="3:5" x14ac:dyDescent="0.4">
      <c r="C905" t="s">
        <v>760</v>
      </c>
      <c r="D905" t="s">
        <v>449</v>
      </c>
      <c r="E905">
        <v>15200</v>
      </c>
    </row>
    <row r="906" spans="3:5" x14ac:dyDescent="0.4">
      <c r="C906" t="s">
        <v>760</v>
      </c>
      <c r="D906" t="s">
        <v>450</v>
      </c>
      <c r="E906">
        <v>11000</v>
      </c>
    </row>
    <row r="907" spans="3:5" x14ac:dyDescent="0.4">
      <c r="C907" t="s">
        <v>760</v>
      </c>
      <c r="D907" t="s">
        <v>451</v>
      </c>
      <c r="E907">
        <v>8500</v>
      </c>
    </row>
    <row r="908" spans="3:5" x14ac:dyDescent="0.4">
      <c r="C908" t="s">
        <v>760</v>
      </c>
      <c r="D908" t="s">
        <v>452</v>
      </c>
      <c r="E908">
        <v>12900</v>
      </c>
    </row>
    <row r="909" spans="3:5" x14ac:dyDescent="0.4">
      <c r="C909" t="s">
        <v>760</v>
      </c>
      <c r="D909" t="s">
        <v>453</v>
      </c>
      <c r="E909">
        <v>12000</v>
      </c>
    </row>
    <row r="910" spans="3:5" x14ac:dyDescent="0.4">
      <c r="C910" t="s">
        <v>760</v>
      </c>
      <c r="D910" t="s">
        <v>454</v>
      </c>
      <c r="E910">
        <v>14400</v>
      </c>
    </row>
    <row r="911" spans="3:5" x14ac:dyDescent="0.4">
      <c r="C911" t="s">
        <v>760</v>
      </c>
      <c r="D911" t="s">
        <v>455</v>
      </c>
      <c r="E911">
        <v>4900</v>
      </c>
    </row>
    <row r="912" spans="3:5" x14ac:dyDescent="0.4">
      <c r="C912" t="s">
        <v>760</v>
      </c>
      <c r="D912" t="s">
        <v>456</v>
      </c>
      <c r="E912">
        <v>7300</v>
      </c>
    </row>
    <row r="913" spans="3:5" x14ac:dyDescent="0.4">
      <c r="C913" t="s">
        <v>760</v>
      </c>
      <c r="D913" t="s">
        <v>457</v>
      </c>
      <c r="E913">
        <v>10400</v>
      </c>
    </row>
    <row r="914" spans="3:5" x14ac:dyDescent="0.4">
      <c r="C914" t="s">
        <v>760</v>
      </c>
      <c r="D914" t="s">
        <v>458</v>
      </c>
      <c r="E914">
        <v>16200</v>
      </c>
    </row>
    <row r="915" spans="3:5" x14ac:dyDescent="0.4">
      <c r="C915" t="s">
        <v>760</v>
      </c>
      <c r="D915" t="s">
        <v>459</v>
      </c>
      <c r="E915">
        <v>7100</v>
      </c>
    </row>
    <row r="916" spans="3:5" x14ac:dyDescent="0.4">
      <c r="C916" t="s">
        <v>760</v>
      </c>
      <c r="D916" t="s">
        <v>460</v>
      </c>
      <c r="E916">
        <v>12000</v>
      </c>
    </row>
    <row r="917" spans="3:5" x14ac:dyDescent="0.4">
      <c r="C917" t="s">
        <v>760</v>
      </c>
      <c r="D917" t="s">
        <v>461</v>
      </c>
      <c r="E917">
        <v>3600</v>
      </c>
    </row>
    <row r="918" spans="3:5" x14ac:dyDescent="0.4">
      <c r="C918" t="s">
        <v>760</v>
      </c>
      <c r="D918" t="s">
        <v>462</v>
      </c>
      <c r="E918">
        <v>30400</v>
      </c>
    </row>
    <row r="919" spans="3:5" x14ac:dyDescent="0.4">
      <c r="C919" t="s">
        <v>760</v>
      </c>
      <c r="D919" t="s">
        <v>463</v>
      </c>
      <c r="E919">
        <v>14200</v>
      </c>
    </row>
    <row r="920" spans="3:5" x14ac:dyDescent="0.4">
      <c r="C920" t="s">
        <v>760</v>
      </c>
      <c r="D920" t="s">
        <v>464</v>
      </c>
      <c r="E920">
        <v>11100</v>
      </c>
    </row>
    <row r="921" spans="3:5" x14ac:dyDescent="0.4">
      <c r="C921" t="s">
        <v>760</v>
      </c>
      <c r="D921" t="s">
        <v>465</v>
      </c>
      <c r="E921">
        <v>6200</v>
      </c>
    </row>
    <row r="922" spans="3:5" x14ac:dyDescent="0.4">
      <c r="C922" t="s">
        <v>760</v>
      </c>
      <c r="D922" t="s">
        <v>466</v>
      </c>
      <c r="E922">
        <v>11100</v>
      </c>
    </row>
    <row r="923" spans="3:5" x14ac:dyDescent="0.4">
      <c r="C923" t="s">
        <v>760</v>
      </c>
      <c r="D923" t="s">
        <v>467</v>
      </c>
      <c r="E923">
        <v>30800</v>
      </c>
    </row>
    <row r="924" spans="3:5" x14ac:dyDescent="0.4">
      <c r="C924" t="s">
        <v>760</v>
      </c>
      <c r="D924" t="s">
        <v>468</v>
      </c>
      <c r="E924">
        <v>12100</v>
      </c>
    </row>
    <row r="925" spans="3:5" x14ac:dyDescent="0.4">
      <c r="C925" t="s">
        <v>760</v>
      </c>
      <c r="D925" t="s">
        <v>469</v>
      </c>
      <c r="E925">
        <v>7300</v>
      </c>
    </row>
    <row r="926" spans="3:5" x14ac:dyDescent="0.4">
      <c r="C926" t="s">
        <v>760</v>
      </c>
      <c r="D926" t="s">
        <v>470</v>
      </c>
      <c r="E926">
        <v>6500</v>
      </c>
    </row>
    <row r="927" spans="3:5" x14ac:dyDescent="0.4">
      <c r="C927" t="s">
        <v>760</v>
      </c>
      <c r="D927" t="s">
        <v>471</v>
      </c>
      <c r="E927">
        <v>7200</v>
      </c>
    </row>
    <row r="928" spans="3:5" x14ac:dyDescent="0.4">
      <c r="C928" t="s">
        <v>760</v>
      </c>
      <c r="D928" t="s">
        <v>472</v>
      </c>
      <c r="E928">
        <v>11800</v>
      </c>
    </row>
    <row r="929" spans="3:5" x14ac:dyDescent="0.4">
      <c r="C929" t="s">
        <v>760</v>
      </c>
      <c r="D929" t="s">
        <v>473</v>
      </c>
      <c r="E929">
        <v>9800</v>
      </c>
    </row>
    <row r="930" spans="3:5" x14ac:dyDescent="0.4">
      <c r="C930" t="s">
        <v>760</v>
      </c>
      <c r="D930" t="s">
        <v>474</v>
      </c>
      <c r="E930">
        <v>7700</v>
      </c>
    </row>
    <row r="931" spans="3:5" x14ac:dyDescent="0.4">
      <c r="C931" t="s">
        <v>760</v>
      </c>
      <c r="D931" t="s">
        <v>475</v>
      </c>
      <c r="E931">
        <v>22600</v>
      </c>
    </row>
    <row r="932" spans="3:5" x14ac:dyDescent="0.4">
      <c r="C932" t="s">
        <v>760</v>
      </c>
      <c r="D932" t="s">
        <v>476</v>
      </c>
      <c r="E932">
        <v>10600</v>
      </c>
    </row>
    <row r="933" spans="3:5" x14ac:dyDescent="0.4">
      <c r="C933" t="s">
        <v>760</v>
      </c>
      <c r="D933" t="s">
        <v>477</v>
      </c>
      <c r="E933">
        <v>11100</v>
      </c>
    </row>
    <row r="934" spans="3:5" x14ac:dyDescent="0.4">
      <c r="C934" t="s">
        <v>760</v>
      </c>
      <c r="D934" t="s">
        <v>478</v>
      </c>
      <c r="E934">
        <v>2800</v>
      </c>
    </row>
    <row r="935" spans="3:5" x14ac:dyDescent="0.4">
      <c r="C935" t="s">
        <v>760</v>
      </c>
      <c r="D935" t="s">
        <v>479</v>
      </c>
      <c r="E935">
        <v>5600</v>
      </c>
    </row>
    <row r="936" spans="3:5" x14ac:dyDescent="0.4">
      <c r="C936" t="s">
        <v>760</v>
      </c>
      <c r="D936" t="s">
        <v>480</v>
      </c>
      <c r="E936">
        <v>6000</v>
      </c>
    </row>
    <row r="937" spans="3:5" x14ac:dyDescent="0.4">
      <c r="C937" t="s">
        <v>760</v>
      </c>
      <c r="D937" t="s">
        <v>481</v>
      </c>
      <c r="E937">
        <v>29100</v>
      </c>
    </row>
    <row r="938" spans="3:5" x14ac:dyDescent="0.4">
      <c r="C938" t="s">
        <v>760</v>
      </c>
      <c r="D938" t="s">
        <v>482</v>
      </c>
      <c r="E938">
        <v>3900</v>
      </c>
    </row>
    <row r="939" spans="3:5" x14ac:dyDescent="0.4">
      <c r="C939" t="s">
        <v>760</v>
      </c>
      <c r="D939" t="s">
        <v>483</v>
      </c>
      <c r="E939">
        <v>6600</v>
      </c>
    </row>
    <row r="940" spans="3:5" x14ac:dyDescent="0.4">
      <c r="C940" t="s">
        <v>760</v>
      </c>
      <c r="D940" t="s">
        <v>484</v>
      </c>
      <c r="E940">
        <v>5500</v>
      </c>
    </row>
    <row r="941" spans="3:5" x14ac:dyDescent="0.4">
      <c r="C941" t="s">
        <v>760</v>
      </c>
      <c r="D941" t="s">
        <v>485</v>
      </c>
      <c r="E941">
        <v>6400</v>
      </c>
    </row>
    <row r="942" spans="3:5" x14ac:dyDescent="0.4">
      <c r="C942" t="s">
        <v>760</v>
      </c>
      <c r="D942" t="s">
        <v>486</v>
      </c>
      <c r="E942">
        <v>7900</v>
      </c>
    </row>
    <row r="943" spans="3:5" x14ac:dyDescent="0.4">
      <c r="C943" t="s">
        <v>760</v>
      </c>
      <c r="D943" t="s">
        <v>487</v>
      </c>
      <c r="E943">
        <v>8400</v>
      </c>
    </row>
    <row r="944" spans="3:5" x14ac:dyDescent="0.4">
      <c r="C944" t="s">
        <v>760</v>
      </c>
      <c r="D944" t="s">
        <v>488</v>
      </c>
      <c r="E944">
        <v>6000</v>
      </c>
    </row>
    <row r="945" spans="3:5" x14ac:dyDescent="0.4">
      <c r="C945" t="s">
        <v>760</v>
      </c>
      <c r="D945" t="s">
        <v>489</v>
      </c>
      <c r="E945">
        <v>8300</v>
      </c>
    </row>
    <row r="946" spans="3:5" x14ac:dyDescent="0.4">
      <c r="C946" t="s">
        <v>760</v>
      </c>
      <c r="D946" t="s">
        <v>490</v>
      </c>
      <c r="E946">
        <v>8600</v>
      </c>
    </row>
    <row r="947" spans="3:5" x14ac:dyDescent="0.4">
      <c r="C947" t="s">
        <v>760</v>
      </c>
      <c r="D947" t="s">
        <v>491</v>
      </c>
      <c r="E947">
        <v>2200</v>
      </c>
    </row>
    <row r="948" spans="3:5" x14ac:dyDescent="0.4">
      <c r="C948" t="s">
        <v>760</v>
      </c>
      <c r="D948" t="s">
        <v>492</v>
      </c>
      <c r="E948">
        <v>9200</v>
      </c>
    </row>
    <row r="949" spans="3:5" x14ac:dyDescent="0.4">
      <c r="C949" t="s">
        <v>760</v>
      </c>
      <c r="D949" t="s">
        <v>493</v>
      </c>
      <c r="E949">
        <v>3400</v>
      </c>
    </row>
    <row r="950" spans="3:5" x14ac:dyDescent="0.4">
      <c r="C950" t="s">
        <v>760</v>
      </c>
      <c r="D950" t="s">
        <v>494</v>
      </c>
      <c r="E950">
        <v>8200</v>
      </c>
    </row>
    <row r="951" spans="3:5" x14ac:dyDescent="0.4">
      <c r="C951" t="s">
        <v>760</v>
      </c>
      <c r="D951" t="s">
        <v>495</v>
      </c>
      <c r="E951">
        <v>8200</v>
      </c>
    </row>
    <row r="952" spans="3:5" x14ac:dyDescent="0.4">
      <c r="C952" t="s">
        <v>760</v>
      </c>
      <c r="D952" t="s">
        <v>496</v>
      </c>
      <c r="E952">
        <v>5600</v>
      </c>
    </row>
    <row r="953" spans="3:5" x14ac:dyDescent="0.4">
      <c r="C953" t="s">
        <v>760</v>
      </c>
      <c r="D953" t="s">
        <v>497</v>
      </c>
      <c r="E953">
        <v>3300</v>
      </c>
    </row>
    <row r="954" spans="3:5" x14ac:dyDescent="0.4">
      <c r="C954" t="s">
        <v>760</v>
      </c>
      <c r="D954" t="s">
        <v>498</v>
      </c>
      <c r="E954">
        <v>17200</v>
      </c>
    </row>
    <row r="955" spans="3:5" x14ac:dyDescent="0.4">
      <c r="C955" t="s">
        <v>760</v>
      </c>
      <c r="D955" t="s">
        <v>499</v>
      </c>
      <c r="E955">
        <v>13400</v>
      </c>
    </row>
    <row r="956" spans="3:5" x14ac:dyDescent="0.4">
      <c r="C956" t="s">
        <v>760</v>
      </c>
      <c r="D956" t="s">
        <v>500</v>
      </c>
      <c r="E956">
        <v>13900</v>
      </c>
    </row>
    <row r="957" spans="3:5" x14ac:dyDescent="0.4">
      <c r="C957" t="s">
        <v>760</v>
      </c>
      <c r="D957" t="s">
        <v>501</v>
      </c>
      <c r="E957">
        <v>1500</v>
      </c>
    </row>
    <row r="958" spans="3:5" x14ac:dyDescent="0.4">
      <c r="C958" t="s">
        <v>760</v>
      </c>
      <c r="D958" t="s">
        <v>502</v>
      </c>
      <c r="E958">
        <v>18200</v>
      </c>
    </row>
    <row r="959" spans="3:5" x14ac:dyDescent="0.4">
      <c r="C959" t="s">
        <v>760</v>
      </c>
      <c r="D959" t="s">
        <v>503</v>
      </c>
      <c r="E959">
        <v>7700</v>
      </c>
    </row>
    <row r="960" spans="3:5" x14ac:dyDescent="0.4">
      <c r="C960" t="s">
        <v>760</v>
      </c>
      <c r="D960" t="s">
        <v>504</v>
      </c>
      <c r="E960">
        <v>8500</v>
      </c>
    </row>
    <row r="961" spans="3:5" x14ac:dyDescent="0.4">
      <c r="C961" t="s">
        <v>760</v>
      </c>
      <c r="D961" t="s">
        <v>505</v>
      </c>
      <c r="E961">
        <v>6300</v>
      </c>
    </row>
    <row r="962" spans="3:5" x14ac:dyDescent="0.4">
      <c r="C962" t="s">
        <v>760</v>
      </c>
      <c r="D962" t="s">
        <v>506</v>
      </c>
      <c r="E962">
        <v>3000</v>
      </c>
    </row>
    <row r="963" spans="3:5" x14ac:dyDescent="0.4">
      <c r="C963" t="s">
        <v>760</v>
      </c>
      <c r="D963" t="s">
        <v>507</v>
      </c>
      <c r="E963">
        <v>11900</v>
      </c>
    </row>
    <row r="964" spans="3:5" x14ac:dyDescent="0.4">
      <c r="C964" t="s">
        <v>760</v>
      </c>
      <c r="D964" t="s">
        <v>508</v>
      </c>
      <c r="E964">
        <v>11700</v>
      </c>
    </row>
    <row r="965" spans="3:5" x14ac:dyDescent="0.4">
      <c r="C965" t="s">
        <v>760</v>
      </c>
      <c r="D965" t="s">
        <v>509</v>
      </c>
      <c r="E965">
        <v>6700</v>
      </c>
    </row>
    <row r="966" spans="3:5" x14ac:dyDescent="0.4">
      <c r="C966" t="s">
        <v>760</v>
      </c>
      <c r="D966" t="s">
        <v>510</v>
      </c>
      <c r="E966">
        <v>5400</v>
      </c>
    </row>
    <row r="967" spans="3:5" x14ac:dyDescent="0.4">
      <c r="C967" t="s">
        <v>760</v>
      </c>
      <c r="D967" t="s">
        <v>511</v>
      </c>
      <c r="E967">
        <v>5900</v>
      </c>
    </row>
    <row r="968" spans="3:5" x14ac:dyDescent="0.4">
      <c r="C968" t="s">
        <v>760</v>
      </c>
      <c r="D968" t="s">
        <v>512</v>
      </c>
      <c r="E968">
        <v>37600</v>
      </c>
    </row>
    <row r="969" spans="3:5" x14ac:dyDescent="0.4">
      <c r="C969" t="s">
        <v>760</v>
      </c>
      <c r="D969" t="s">
        <v>695</v>
      </c>
      <c r="E969">
        <v>9500</v>
      </c>
    </row>
    <row r="970" spans="3:5" x14ac:dyDescent="0.4">
      <c r="C970" t="s">
        <v>760</v>
      </c>
      <c r="D970" t="s">
        <v>696</v>
      </c>
      <c r="E970">
        <v>8200</v>
      </c>
    </row>
    <row r="971" spans="3:5" x14ac:dyDescent="0.4">
      <c r="C971" t="s">
        <v>760</v>
      </c>
      <c r="D971" t="s">
        <v>697</v>
      </c>
      <c r="E971">
        <v>5300</v>
      </c>
    </row>
    <row r="972" spans="3:5" x14ac:dyDescent="0.4">
      <c r="C972" t="s">
        <v>760</v>
      </c>
      <c r="D972" t="s">
        <v>698</v>
      </c>
      <c r="E972">
        <v>6200</v>
      </c>
    </row>
    <row r="973" spans="3:5" x14ac:dyDescent="0.4">
      <c r="C973" t="s">
        <v>760</v>
      </c>
      <c r="D973" t="s">
        <v>699</v>
      </c>
      <c r="E973">
        <v>6700</v>
      </c>
    </row>
    <row r="974" spans="3:5" x14ac:dyDescent="0.4">
      <c r="C974" t="s">
        <v>760</v>
      </c>
      <c r="D974" t="s">
        <v>700</v>
      </c>
      <c r="E974">
        <v>5400</v>
      </c>
    </row>
    <row r="975" spans="3:5" x14ac:dyDescent="0.4">
      <c r="C975" t="s">
        <v>760</v>
      </c>
      <c r="D975" t="s">
        <v>701</v>
      </c>
      <c r="E975">
        <v>6200</v>
      </c>
    </row>
    <row r="976" spans="3:5" x14ac:dyDescent="0.4">
      <c r="C976" t="s">
        <v>760</v>
      </c>
      <c r="D976" t="s">
        <v>702</v>
      </c>
      <c r="E976">
        <v>4700</v>
      </c>
    </row>
    <row r="977" spans="3:5" x14ac:dyDescent="0.4">
      <c r="C977" t="s">
        <v>760</v>
      </c>
      <c r="D977" t="s">
        <v>703</v>
      </c>
      <c r="E977">
        <v>10600</v>
      </c>
    </row>
    <row r="978" spans="3:5" x14ac:dyDescent="0.4">
      <c r="C978" t="s">
        <v>760</v>
      </c>
      <c r="D978" t="s">
        <v>704</v>
      </c>
      <c r="E978">
        <v>4800</v>
      </c>
    </row>
    <row r="979" spans="3:5" x14ac:dyDescent="0.4">
      <c r="C979" t="s">
        <v>760</v>
      </c>
      <c r="D979" t="s">
        <v>705</v>
      </c>
      <c r="E979">
        <v>5000</v>
      </c>
    </row>
    <row r="980" spans="3:5" x14ac:dyDescent="0.4">
      <c r="C980" t="s">
        <v>760</v>
      </c>
      <c r="D980" t="s">
        <v>706</v>
      </c>
      <c r="E980">
        <v>7400</v>
      </c>
    </row>
    <row r="981" spans="3:5" x14ac:dyDescent="0.4">
      <c r="C981" t="s">
        <v>760</v>
      </c>
      <c r="D981" t="s">
        <v>707</v>
      </c>
      <c r="E981">
        <v>3900</v>
      </c>
    </row>
    <row r="982" spans="3:5" x14ac:dyDescent="0.4">
      <c r="C982" t="s">
        <v>760</v>
      </c>
      <c r="D982" t="s">
        <v>708</v>
      </c>
      <c r="E982">
        <v>14000</v>
      </c>
    </row>
    <row r="983" spans="3:5" x14ac:dyDescent="0.4">
      <c r="C983" t="s">
        <v>760</v>
      </c>
      <c r="D983" t="s">
        <v>709</v>
      </c>
      <c r="E983">
        <v>7700</v>
      </c>
    </row>
    <row r="984" spans="3:5" x14ac:dyDescent="0.4">
      <c r="C984" t="s">
        <v>760</v>
      </c>
      <c r="D984" t="s">
        <v>710</v>
      </c>
      <c r="E984">
        <v>12900</v>
      </c>
    </row>
    <row r="985" spans="3:5" x14ac:dyDescent="0.4">
      <c r="C985" t="s">
        <v>760</v>
      </c>
      <c r="D985" t="s">
        <v>711</v>
      </c>
      <c r="E985">
        <v>9100</v>
      </c>
    </row>
    <row r="986" spans="3:5" x14ac:dyDescent="0.4">
      <c r="C986" t="s">
        <v>760</v>
      </c>
      <c r="D986" t="s">
        <v>712</v>
      </c>
      <c r="E986">
        <v>7000</v>
      </c>
    </row>
    <row r="987" spans="3:5" x14ac:dyDescent="0.4">
      <c r="C987" t="s">
        <v>760</v>
      </c>
      <c r="D987" t="s">
        <v>713</v>
      </c>
      <c r="E987">
        <v>5100</v>
      </c>
    </row>
    <row r="988" spans="3:5" x14ac:dyDescent="0.4">
      <c r="C988" t="s">
        <v>760</v>
      </c>
      <c r="D988" t="s">
        <v>714</v>
      </c>
      <c r="E988">
        <v>7500</v>
      </c>
    </row>
    <row r="989" spans="3:5" x14ac:dyDescent="0.4">
      <c r="C989" t="s">
        <v>760</v>
      </c>
      <c r="D989" t="s">
        <v>715</v>
      </c>
      <c r="E989">
        <v>13500</v>
      </c>
    </row>
    <row r="990" spans="3:5" x14ac:dyDescent="0.4">
      <c r="C990" t="s">
        <v>760</v>
      </c>
      <c r="D990" t="s">
        <v>716</v>
      </c>
      <c r="E990">
        <v>9200</v>
      </c>
    </row>
    <row r="991" spans="3:5" x14ac:dyDescent="0.4">
      <c r="C991" t="s">
        <v>760</v>
      </c>
      <c r="D991" t="s">
        <v>717</v>
      </c>
      <c r="E991">
        <v>12000</v>
      </c>
    </row>
    <row r="992" spans="3:5" x14ac:dyDescent="0.4">
      <c r="C992" t="s">
        <v>760</v>
      </c>
      <c r="D992" t="s">
        <v>718</v>
      </c>
      <c r="E992">
        <v>16000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820200</v>
      </c>
    </row>
    <row r="999" spans="3:5" x14ac:dyDescent="0.4">
      <c r="C999" t="s">
        <v>761</v>
      </c>
      <c r="D999" t="s">
        <v>513</v>
      </c>
      <c r="E999">
        <v>113600</v>
      </c>
    </row>
    <row r="1000" spans="3:5" x14ac:dyDescent="0.4">
      <c r="C1000" t="s">
        <v>761</v>
      </c>
      <c r="D1000" t="s">
        <v>514</v>
      </c>
      <c r="E1000">
        <v>12400</v>
      </c>
    </row>
    <row r="1001" spans="3:5" x14ac:dyDescent="0.4">
      <c r="C1001" t="s">
        <v>761</v>
      </c>
      <c r="D1001" t="s">
        <v>515</v>
      </c>
      <c r="E1001">
        <v>29200</v>
      </c>
    </row>
    <row r="1002" spans="3:5" x14ac:dyDescent="0.4">
      <c r="C1002" t="s">
        <v>761</v>
      </c>
      <c r="D1002" t="s">
        <v>516</v>
      </c>
      <c r="E1002">
        <v>22500</v>
      </c>
    </row>
    <row r="1003" spans="3:5" x14ac:dyDescent="0.4">
      <c r="C1003" t="s">
        <v>761</v>
      </c>
      <c r="D1003" t="s">
        <v>517</v>
      </c>
      <c r="E1003">
        <v>21200</v>
      </c>
    </row>
    <row r="1004" spans="3:5" x14ac:dyDescent="0.4">
      <c r="C1004" t="s">
        <v>761</v>
      </c>
      <c r="D1004" t="s">
        <v>518</v>
      </c>
      <c r="E1004">
        <v>20400</v>
      </c>
    </row>
    <row r="1005" spans="3:5" x14ac:dyDescent="0.4">
      <c r="C1005" t="s">
        <v>761</v>
      </c>
      <c r="D1005" t="s">
        <v>519</v>
      </c>
      <c r="E1005">
        <v>12300</v>
      </c>
    </row>
    <row r="1006" spans="3:5" x14ac:dyDescent="0.4">
      <c r="C1006" t="s">
        <v>761</v>
      </c>
      <c r="D1006" t="s">
        <v>520</v>
      </c>
      <c r="E1006">
        <v>22200</v>
      </c>
    </row>
    <row r="1007" spans="3:5" x14ac:dyDescent="0.4">
      <c r="C1007" t="s">
        <v>761</v>
      </c>
      <c r="D1007" t="s">
        <v>521</v>
      </c>
      <c r="E1007">
        <v>18100</v>
      </c>
    </row>
    <row r="1008" spans="3:5" x14ac:dyDescent="0.4">
      <c r="C1008" t="s">
        <v>761</v>
      </c>
      <c r="D1008" t="s">
        <v>522</v>
      </c>
      <c r="E1008">
        <v>9200</v>
      </c>
    </row>
    <row r="1009" spans="3:5" x14ac:dyDescent="0.4">
      <c r="C1009" t="s">
        <v>761</v>
      </c>
      <c r="D1009" t="s">
        <v>523</v>
      </c>
      <c r="E1009">
        <v>6900</v>
      </c>
    </row>
    <row r="1010" spans="3:5" x14ac:dyDescent="0.4">
      <c r="C1010" t="s">
        <v>761</v>
      </c>
      <c r="D1010" t="s">
        <v>524</v>
      </c>
      <c r="E1010">
        <v>16900</v>
      </c>
    </row>
    <row r="1011" spans="3:5" x14ac:dyDescent="0.4">
      <c r="C1011" t="s">
        <v>761</v>
      </c>
      <c r="D1011" t="s">
        <v>525</v>
      </c>
      <c r="E1011">
        <v>7600</v>
      </c>
    </row>
    <row r="1012" spans="3:5" x14ac:dyDescent="0.4">
      <c r="C1012" t="s">
        <v>761</v>
      </c>
      <c r="D1012" t="s">
        <v>526</v>
      </c>
      <c r="E1012">
        <v>14500</v>
      </c>
    </row>
    <row r="1013" spans="3:5" x14ac:dyDescent="0.4">
      <c r="C1013" t="s">
        <v>761</v>
      </c>
      <c r="D1013" t="s">
        <v>527</v>
      </c>
      <c r="E1013">
        <v>11100</v>
      </c>
    </row>
    <row r="1014" spans="3:5" x14ac:dyDescent="0.4">
      <c r="C1014" t="s">
        <v>761</v>
      </c>
      <c r="D1014" t="s">
        <v>528</v>
      </c>
      <c r="E1014">
        <v>8400</v>
      </c>
    </row>
    <row r="1015" spans="3:5" x14ac:dyDescent="0.4">
      <c r="C1015" t="s">
        <v>761</v>
      </c>
      <c r="D1015" t="s">
        <v>529</v>
      </c>
      <c r="E1015">
        <v>15900</v>
      </c>
    </row>
    <row r="1016" spans="3:5" x14ac:dyDescent="0.4">
      <c r="C1016" t="s">
        <v>761</v>
      </c>
      <c r="D1016" t="s">
        <v>530</v>
      </c>
      <c r="E1016">
        <v>25800</v>
      </c>
    </row>
    <row r="1017" spans="3:5" x14ac:dyDescent="0.4">
      <c r="C1017" t="s">
        <v>761</v>
      </c>
      <c r="D1017" t="s">
        <v>531</v>
      </c>
      <c r="E1017">
        <v>9400</v>
      </c>
    </row>
    <row r="1018" spans="3:5" x14ac:dyDescent="0.4">
      <c r="C1018" t="s">
        <v>761</v>
      </c>
      <c r="D1018" t="s">
        <v>532</v>
      </c>
      <c r="E1018">
        <v>12500</v>
      </c>
    </row>
    <row r="1019" spans="3:5" x14ac:dyDescent="0.4">
      <c r="C1019" t="s">
        <v>761</v>
      </c>
      <c r="D1019" t="s">
        <v>533</v>
      </c>
      <c r="E1019">
        <v>9700</v>
      </c>
    </row>
    <row r="1020" spans="3:5" x14ac:dyDescent="0.4">
      <c r="C1020" t="s">
        <v>761</v>
      </c>
      <c r="D1020" t="s">
        <v>534</v>
      </c>
      <c r="E1020">
        <v>13700</v>
      </c>
    </row>
    <row r="1021" spans="3:5" x14ac:dyDescent="0.4">
      <c r="C1021" t="s">
        <v>761</v>
      </c>
      <c r="D1021" t="s">
        <v>535</v>
      </c>
      <c r="E1021">
        <v>14500</v>
      </c>
    </row>
    <row r="1022" spans="3:5" x14ac:dyDescent="0.4">
      <c r="C1022" t="s">
        <v>761</v>
      </c>
      <c r="D1022" t="s">
        <v>536</v>
      </c>
      <c r="E1022">
        <v>16700</v>
      </c>
    </row>
    <row r="1023" spans="3:5" x14ac:dyDescent="0.4">
      <c r="C1023" t="s">
        <v>761</v>
      </c>
      <c r="D1023" t="s">
        <v>537</v>
      </c>
      <c r="E1023">
        <v>6100</v>
      </c>
    </row>
    <row r="1024" spans="3:5" x14ac:dyDescent="0.4">
      <c r="C1024" t="s">
        <v>761</v>
      </c>
      <c r="D1024" t="s">
        <v>538</v>
      </c>
      <c r="E1024">
        <v>20300</v>
      </c>
    </row>
    <row r="1025" spans="3:5" x14ac:dyDescent="0.4">
      <c r="C1025" t="s">
        <v>761</v>
      </c>
      <c r="D1025" t="s">
        <v>539</v>
      </c>
      <c r="E1025">
        <v>19600</v>
      </c>
    </row>
    <row r="1026" spans="3:5" x14ac:dyDescent="0.4">
      <c r="C1026" t="s">
        <v>761</v>
      </c>
      <c r="D1026" t="s">
        <v>540</v>
      </c>
      <c r="E1026">
        <v>8200</v>
      </c>
    </row>
    <row r="1027" spans="3:5" x14ac:dyDescent="0.4">
      <c r="C1027" t="s">
        <v>761</v>
      </c>
      <c r="D1027" t="s">
        <v>541</v>
      </c>
      <c r="E1027">
        <v>7400</v>
      </c>
    </row>
    <row r="1028" spans="3:5" x14ac:dyDescent="0.4">
      <c r="C1028" t="s">
        <v>761</v>
      </c>
      <c r="D1028" t="s">
        <v>542</v>
      </c>
      <c r="E1028">
        <v>5900</v>
      </c>
    </row>
    <row r="1029" spans="3:5" x14ac:dyDescent="0.4">
      <c r="C1029" t="s">
        <v>761</v>
      </c>
      <c r="D1029" t="s">
        <v>543</v>
      </c>
      <c r="E1029">
        <v>15400</v>
      </c>
    </row>
    <row r="1030" spans="3:5" x14ac:dyDescent="0.4">
      <c r="C1030" t="s">
        <v>761</v>
      </c>
      <c r="D1030" t="s">
        <v>544</v>
      </c>
      <c r="E1030">
        <v>8100</v>
      </c>
    </row>
    <row r="1031" spans="3:5" x14ac:dyDescent="0.4">
      <c r="C1031" t="s">
        <v>761</v>
      </c>
      <c r="D1031" t="s">
        <v>545</v>
      </c>
      <c r="E1031">
        <v>4600</v>
      </c>
    </row>
    <row r="1032" spans="3:5" x14ac:dyDescent="0.4">
      <c r="C1032" t="s">
        <v>761</v>
      </c>
      <c r="D1032" t="s">
        <v>546</v>
      </c>
      <c r="E1032">
        <v>9800</v>
      </c>
    </row>
    <row r="1033" spans="3:5" x14ac:dyDescent="0.4">
      <c r="C1033" t="s">
        <v>761</v>
      </c>
      <c r="D1033" t="s">
        <v>547</v>
      </c>
      <c r="E1033">
        <v>4200</v>
      </c>
    </row>
    <row r="1034" spans="3:5" x14ac:dyDescent="0.4">
      <c r="C1034" t="s">
        <v>761</v>
      </c>
      <c r="D1034" t="s">
        <v>548</v>
      </c>
      <c r="E1034">
        <v>4300</v>
      </c>
    </row>
    <row r="1035" spans="3:5" x14ac:dyDescent="0.4">
      <c r="C1035" t="s">
        <v>761</v>
      </c>
      <c r="D1035" t="s">
        <v>549</v>
      </c>
      <c r="E1035">
        <v>5400</v>
      </c>
    </row>
    <row r="1036" spans="3:5" x14ac:dyDescent="0.4">
      <c r="C1036" t="s">
        <v>761</v>
      </c>
      <c r="D1036" t="s">
        <v>550</v>
      </c>
      <c r="E1036">
        <v>4500</v>
      </c>
    </row>
    <row r="1037" spans="3:5" x14ac:dyDescent="0.4">
      <c r="C1037" t="s">
        <v>761</v>
      </c>
      <c r="D1037" t="s">
        <v>551</v>
      </c>
      <c r="E1037">
        <v>4200</v>
      </c>
    </row>
    <row r="1038" spans="3:5" x14ac:dyDescent="0.4">
      <c r="C1038" t="s">
        <v>761</v>
      </c>
      <c r="D1038" t="s">
        <v>552</v>
      </c>
      <c r="E1038">
        <v>5800</v>
      </c>
    </row>
    <row r="1039" spans="3:5" x14ac:dyDescent="0.4">
      <c r="C1039" t="s">
        <v>761</v>
      </c>
      <c r="D1039" t="s">
        <v>553</v>
      </c>
      <c r="E1039">
        <v>16100</v>
      </c>
    </row>
    <row r="1040" spans="3:5" x14ac:dyDescent="0.4">
      <c r="C1040" t="s">
        <v>761</v>
      </c>
      <c r="D1040" t="s">
        <v>554</v>
      </c>
      <c r="E1040">
        <v>13300</v>
      </c>
    </row>
    <row r="1041" spans="3:5" x14ac:dyDescent="0.4">
      <c r="C1041" t="s">
        <v>761</v>
      </c>
      <c r="D1041" t="s">
        <v>555</v>
      </c>
      <c r="E1041">
        <v>7300</v>
      </c>
    </row>
    <row r="1042" spans="3:5" x14ac:dyDescent="0.4">
      <c r="C1042" t="s">
        <v>761</v>
      </c>
      <c r="D1042" t="s">
        <v>556</v>
      </c>
      <c r="E1042">
        <v>3700</v>
      </c>
    </row>
    <row r="1043" spans="3:5" x14ac:dyDescent="0.4">
      <c r="C1043" t="s">
        <v>761</v>
      </c>
      <c r="D1043" t="s">
        <v>557</v>
      </c>
      <c r="E1043">
        <v>6100</v>
      </c>
    </row>
    <row r="1044" spans="3:5" x14ac:dyDescent="0.4">
      <c r="C1044" t="s">
        <v>761</v>
      </c>
      <c r="D1044" t="s">
        <v>558</v>
      </c>
      <c r="E1044">
        <v>9400</v>
      </c>
    </row>
    <row r="1045" spans="3:5" x14ac:dyDescent="0.4">
      <c r="C1045" t="s">
        <v>761</v>
      </c>
      <c r="D1045" t="s">
        <v>559</v>
      </c>
      <c r="E1045">
        <v>3300</v>
      </c>
    </row>
    <row r="1046" spans="3:5" x14ac:dyDescent="0.4">
      <c r="C1046" t="s">
        <v>761</v>
      </c>
      <c r="D1046" t="s">
        <v>560</v>
      </c>
      <c r="E1046">
        <v>13800</v>
      </c>
    </row>
    <row r="1047" spans="3:5" x14ac:dyDescent="0.4">
      <c r="C1047" t="s">
        <v>761</v>
      </c>
      <c r="D1047" t="s">
        <v>561</v>
      </c>
      <c r="E1047">
        <v>4200</v>
      </c>
    </row>
    <row r="1048" spans="3:5" x14ac:dyDescent="0.4">
      <c r="C1048" t="s">
        <v>761</v>
      </c>
      <c r="D1048" t="s">
        <v>562</v>
      </c>
      <c r="E1048">
        <v>2400</v>
      </c>
    </row>
    <row r="1049" spans="3:5" x14ac:dyDescent="0.4">
      <c r="C1049" t="s">
        <v>761</v>
      </c>
      <c r="D1049" t="s">
        <v>563</v>
      </c>
      <c r="E1049">
        <v>4000</v>
      </c>
    </row>
    <row r="1050" spans="3:5" x14ac:dyDescent="0.4">
      <c r="C1050" t="s">
        <v>761</v>
      </c>
      <c r="D1050" t="s">
        <v>564</v>
      </c>
      <c r="E1050">
        <v>3300</v>
      </c>
    </row>
    <row r="1051" spans="3:5" x14ac:dyDescent="0.4">
      <c r="C1051" t="s">
        <v>761</v>
      </c>
      <c r="D1051" t="s">
        <v>565</v>
      </c>
      <c r="E1051">
        <v>2300</v>
      </c>
    </row>
    <row r="1052" spans="3:5" x14ac:dyDescent="0.4">
      <c r="C1052" t="s">
        <v>761</v>
      </c>
      <c r="D1052" t="s">
        <v>566</v>
      </c>
      <c r="E1052">
        <v>2200</v>
      </c>
    </row>
    <row r="1053" spans="3:5" x14ac:dyDescent="0.4">
      <c r="C1053" t="s">
        <v>761</v>
      </c>
      <c r="D1053" t="s">
        <v>567</v>
      </c>
      <c r="E1053">
        <v>3200</v>
      </c>
    </row>
    <row r="1054" spans="3:5" x14ac:dyDescent="0.4">
      <c r="C1054" t="s">
        <v>761</v>
      </c>
      <c r="D1054" t="s">
        <v>568</v>
      </c>
      <c r="E1054">
        <v>5400</v>
      </c>
    </row>
    <row r="1055" spans="3:5" x14ac:dyDescent="0.4">
      <c r="C1055" t="s">
        <v>761</v>
      </c>
      <c r="D1055" t="s">
        <v>569</v>
      </c>
      <c r="E1055">
        <v>11100</v>
      </c>
    </row>
    <row r="1056" spans="3:5" x14ac:dyDescent="0.4">
      <c r="C1056" t="s">
        <v>761</v>
      </c>
      <c r="D1056" t="s">
        <v>570</v>
      </c>
      <c r="E1056">
        <v>2600</v>
      </c>
    </row>
    <row r="1057" spans="3:5" x14ac:dyDescent="0.4">
      <c r="C1057" t="s">
        <v>761</v>
      </c>
      <c r="D1057" t="s">
        <v>571</v>
      </c>
      <c r="E1057">
        <v>23100</v>
      </c>
    </row>
    <row r="1058" spans="3:5" x14ac:dyDescent="0.4">
      <c r="C1058" t="s">
        <v>761</v>
      </c>
      <c r="D1058" t="s">
        <v>572</v>
      </c>
      <c r="E1058">
        <v>3100</v>
      </c>
    </row>
    <row r="1059" spans="3:5" x14ac:dyDescent="0.4">
      <c r="C1059" t="s">
        <v>761</v>
      </c>
      <c r="D1059" t="s">
        <v>573</v>
      </c>
      <c r="E1059">
        <v>6200</v>
      </c>
    </row>
    <row r="1060" spans="3:5" x14ac:dyDescent="0.4">
      <c r="C1060" t="s">
        <v>761</v>
      </c>
      <c r="D1060" t="s">
        <v>574</v>
      </c>
      <c r="E1060">
        <v>3000</v>
      </c>
    </row>
    <row r="1061" spans="3:5" x14ac:dyDescent="0.4">
      <c r="C1061" t="s">
        <v>761</v>
      </c>
      <c r="D1061" t="s">
        <v>575</v>
      </c>
      <c r="E1061">
        <v>1800</v>
      </c>
    </row>
    <row r="1062" spans="3:5" x14ac:dyDescent="0.4">
      <c r="C1062" t="s">
        <v>761</v>
      </c>
      <c r="D1062" t="s">
        <v>576</v>
      </c>
      <c r="E1062">
        <v>2900</v>
      </c>
    </row>
    <row r="1063" spans="3:5" x14ac:dyDescent="0.4">
      <c r="C1063" t="s">
        <v>761</v>
      </c>
      <c r="D1063" t="s">
        <v>577</v>
      </c>
      <c r="E1063">
        <v>5700</v>
      </c>
    </row>
    <row r="1064" spans="3:5" x14ac:dyDescent="0.4">
      <c r="C1064" t="s">
        <v>761</v>
      </c>
      <c r="D1064" t="s">
        <v>578</v>
      </c>
      <c r="E1064">
        <v>12800</v>
      </c>
    </row>
    <row r="1065" spans="3:5" x14ac:dyDescent="0.4">
      <c r="C1065" t="s">
        <v>761</v>
      </c>
      <c r="D1065" t="s">
        <v>579</v>
      </c>
      <c r="E1065">
        <v>1300</v>
      </c>
    </row>
    <row r="1066" spans="3:5" x14ac:dyDescent="0.4">
      <c r="C1066" t="s">
        <v>761</v>
      </c>
      <c r="D1066" t="s">
        <v>580</v>
      </c>
      <c r="E1066">
        <v>3200</v>
      </c>
    </row>
    <row r="1067" spans="3:5" x14ac:dyDescent="0.4">
      <c r="C1067" t="s">
        <v>761</v>
      </c>
      <c r="D1067" t="s">
        <v>581</v>
      </c>
      <c r="E1067">
        <v>3000</v>
      </c>
    </row>
    <row r="1068" spans="3:5" x14ac:dyDescent="0.4">
      <c r="C1068" t="s">
        <v>761</v>
      </c>
      <c r="D1068" t="s">
        <v>582</v>
      </c>
      <c r="E1068">
        <v>4000</v>
      </c>
    </row>
    <row r="1069" spans="3:5" x14ac:dyDescent="0.4">
      <c r="C1069" t="s">
        <v>761</v>
      </c>
      <c r="D1069" t="s">
        <v>583</v>
      </c>
      <c r="E1069">
        <v>6100</v>
      </c>
    </row>
    <row r="1070" spans="3:5" x14ac:dyDescent="0.4">
      <c r="C1070" t="s">
        <v>761</v>
      </c>
      <c r="D1070" t="s">
        <v>584</v>
      </c>
      <c r="E1070">
        <v>3100</v>
      </c>
    </row>
    <row r="1071" spans="3:5" x14ac:dyDescent="0.4">
      <c r="C1071" t="s">
        <v>761</v>
      </c>
      <c r="D1071" t="s">
        <v>585</v>
      </c>
      <c r="E1071">
        <v>4000</v>
      </c>
    </row>
    <row r="1072" spans="3:5" x14ac:dyDescent="0.4">
      <c r="C1072" t="s">
        <v>761</v>
      </c>
      <c r="D1072" t="s">
        <v>586</v>
      </c>
      <c r="E1072">
        <v>1300</v>
      </c>
    </row>
    <row r="1073" spans="3:5" x14ac:dyDescent="0.4">
      <c r="C1073" t="s">
        <v>761</v>
      </c>
      <c r="D1073" t="s">
        <v>587</v>
      </c>
      <c r="E1073">
        <v>3400</v>
      </c>
    </row>
    <row r="1074" spans="3:5" x14ac:dyDescent="0.4">
      <c r="C1074" t="s">
        <v>761</v>
      </c>
      <c r="D1074" t="s">
        <v>588</v>
      </c>
      <c r="E1074">
        <v>3300</v>
      </c>
    </row>
    <row r="1075" spans="3:5" x14ac:dyDescent="0.4">
      <c r="C1075" t="s">
        <v>761</v>
      </c>
      <c r="D1075" t="s">
        <v>589</v>
      </c>
      <c r="E1075">
        <v>2600</v>
      </c>
    </row>
    <row r="1076" spans="3:5" x14ac:dyDescent="0.4">
      <c r="C1076" t="s">
        <v>761</v>
      </c>
      <c r="D1076" t="s">
        <v>590</v>
      </c>
      <c r="E1076">
        <v>4300</v>
      </c>
    </row>
    <row r="1077" spans="3:5" x14ac:dyDescent="0.4">
      <c r="C1077" t="s">
        <v>761</v>
      </c>
      <c r="D1077" t="s">
        <v>591</v>
      </c>
      <c r="E1077">
        <v>2200</v>
      </c>
    </row>
    <row r="1078" spans="3:5" x14ac:dyDescent="0.4">
      <c r="C1078" t="s">
        <v>761</v>
      </c>
      <c r="D1078" t="s">
        <v>592</v>
      </c>
      <c r="E1078">
        <v>11700</v>
      </c>
    </row>
    <row r="1079" spans="3:5" x14ac:dyDescent="0.4">
      <c r="C1079" t="s">
        <v>761</v>
      </c>
      <c r="D1079" t="s">
        <v>593</v>
      </c>
      <c r="E1079">
        <v>3900</v>
      </c>
    </row>
    <row r="1080" spans="3:5" x14ac:dyDescent="0.4">
      <c r="C1080" t="s">
        <v>761</v>
      </c>
      <c r="D1080" t="s">
        <v>594</v>
      </c>
      <c r="E1080">
        <v>3400</v>
      </c>
    </row>
    <row r="1081" spans="3:5" x14ac:dyDescent="0.4">
      <c r="C1081" t="s">
        <v>761</v>
      </c>
      <c r="D1081" t="s">
        <v>595</v>
      </c>
      <c r="E1081">
        <v>2700</v>
      </c>
    </row>
    <row r="1082" spans="3:5" x14ac:dyDescent="0.4">
      <c r="C1082" t="s">
        <v>761</v>
      </c>
      <c r="D1082" t="s">
        <v>596</v>
      </c>
      <c r="E1082">
        <v>1000</v>
      </c>
    </row>
    <row r="1083" spans="3:5" x14ac:dyDescent="0.4">
      <c r="C1083" t="s">
        <v>761</v>
      </c>
      <c r="D1083" t="s">
        <v>597</v>
      </c>
      <c r="E1083">
        <v>4400</v>
      </c>
    </row>
    <row r="1084" spans="3:5" x14ac:dyDescent="0.4">
      <c r="C1084" t="s">
        <v>761</v>
      </c>
      <c r="D1084" t="s">
        <v>598</v>
      </c>
      <c r="E1084">
        <v>6900</v>
      </c>
    </row>
    <row r="1085" spans="3:5" x14ac:dyDescent="0.4">
      <c r="C1085" t="s">
        <v>761</v>
      </c>
      <c r="D1085" t="s">
        <v>599</v>
      </c>
      <c r="E1085">
        <v>8000</v>
      </c>
    </row>
    <row r="1086" spans="3:5" x14ac:dyDescent="0.4">
      <c r="C1086" t="s">
        <v>761</v>
      </c>
      <c r="D1086" t="s">
        <v>600</v>
      </c>
      <c r="E1086">
        <v>3400</v>
      </c>
    </row>
    <row r="1087" spans="3:5" x14ac:dyDescent="0.4">
      <c r="C1087" t="s">
        <v>761</v>
      </c>
      <c r="D1087" t="s">
        <v>601</v>
      </c>
      <c r="E1087">
        <v>11000</v>
      </c>
    </row>
    <row r="1088" spans="3:5" x14ac:dyDescent="0.4">
      <c r="C1088" t="s">
        <v>761</v>
      </c>
      <c r="D1088" t="s">
        <v>602</v>
      </c>
      <c r="E1088">
        <v>11100</v>
      </c>
    </row>
    <row r="1089" spans="3:5" x14ac:dyDescent="0.4">
      <c r="C1089" t="s">
        <v>761</v>
      </c>
      <c r="D1089" t="s">
        <v>603</v>
      </c>
      <c r="E1089">
        <v>9900</v>
      </c>
    </row>
    <row r="1090" spans="3:5" x14ac:dyDescent="0.4">
      <c r="C1090" t="s">
        <v>761</v>
      </c>
      <c r="D1090" t="s">
        <v>604</v>
      </c>
      <c r="E1090">
        <v>11700</v>
      </c>
    </row>
    <row r="1091" spans="3:5" x14ac:dyDescent="0.4">
      <c r="C1091" t="s">
        <v>761</v>
      </c>
      <c r="D1091" t="s">
        <v>605</v>
      </c>
      <c r="E1091">
        <v>5500</v>
      </c>
    </row>
    <row r="1092" spans="3:5" x14ac:dyDescent="0.4">
      <c r="C1092" t="s">
        <v>761</v>
      </c>
      <c r="D1092" t="s">
        <v>606</v>
      </c>
      <c r="E1092">
        <v>23700</v>
      </c>
    </row>
    <row r="1093" spans="3:5" x14ac:dyDescent="0.4">
      <c r="C1093" t="s">
        <v>761</v>
      </c>
      <c r="D1093" t="s">
        <v>607</v>
      </c>
      <c r="E1093">
        <v>18300</v>
      </c>
    </row>
    <row r="1094" spans="3:5" x14ac:dyDescent="0.4">
      <c r="C1094" t="s">
        <v>761</v>
      </c>
      <c r="D1094" t="s">
        <v>608</v>
      </c>
      <c r="E1094">
        <v>25400</v>
      </c>
    </row>
    <row r="1095" spans="3:5" x14ac:dyDescent="0.4">
      <c r="C1095" t="s">
        <v>761</v>
      </c>
      <c r="D1095" t="s">
        <v>609</v>
      </c>
      <c r="E1095">
        <v>6700</v>
      </c>
    </row>
    <row r="1096" spans="3:5" x14ac:dyDescent="0.4">
      <c r="C1096" t="s">
        <v>761</v>
      </c>
      <c r="D1096" t="s">
        <v>610</v>
      </c>
      <c r="E1096">
        <v>12400</v>
      </c>
    </row>
    <row r="1097" spans="3:5" x14ac:dyDescent="0.4">
      <c r="C1097" t="s">
        <v>761</v>
      </c>
      <c r="D1097" t="s">
        <v>611</v>
      </c>
      <c r="E1097">
        <v>3300</v>
      </c>
    </row>
    <row r="1098" spans="3:5" x14ac:dyDescent="0.4">
      <c r="C1098" t="s">
        <v>761</v>
      </c>
      <c r="D1098" t="s">
        <v>612</v>
      </c>
      <c r="E1098">
        <v>10300</v>
      </c>
    </row>
    <row r="1099" spans="3:5" x14ac:dyDescent="0.4">
      <c r="C1099" t="s">
        <v>761</v>
      </c>
      <c r="D1099" t="s">
        <v>613</v>
      </c>
      <c r="E1099">
        <v>8000</v>
      </c>
    </row>
    <row r="1100" spans="3:5" x14ac:dyDescent="0.4">
      <c r="C1100" t="s">
        <v>761</v>
      </c>
      <c r="D1100" t="s">
        <v>614</v>
      </c>
      <c r="E1100">
        <v>24100</v>
      </c>
    </row>
    <row r="1101" spans="3:5" x14ac:dyDescent="0.4">
      <c r="C1101" t="s">
        <v>761</v>
      </c>
      <c r="D1101" t="s">
        <v>615</v>
      </c>
      <c r="E1101">
        <v>8600</v>
      </c>
    </row>
    <row r="1102" spans="3:5" x14ac:dyDescent="0.4">
      <c r="C1102" t="s">
        <v>761</v>
      </c>
      <c r="D1102" t="s">
        <v>616</v>
      </c>
      <c r="E1102">
        <v>17900</v>
      </c>
    </row>
    <row r="1103" spans="3:5" x14ac:dyDescent="0.4">
      <c r="C1103" t="s">
        <v>761</v>
      </c>
      <c r="D1103" t="s">
        <v>617</v>
      </c>
      <c r="E1103">
        <v>23300</v>
      </c>
    </row>
    <row r="1104" spans="3:5" x14ac:dyDescent="0.4">
      <c r="C1104" t="s">
        <v>761</v>
      </c>
      <c r="D1104" t="s">
        <v>618</v>
      </c>
      <c r="E1104">
        <v>14800</v>
      </c>
    </row>
    <row r="1105" spans="3:5" x14ac:dyDescent="0.4">
      <c r="C1105" t="s">
        <v>761</v>
      </c>
      <c r="D1105" t="s">
        <v>619</v>
      </c>
      <c r="E1105">
        <v>18500</v>
      </c>
    </row>
    <row r="1106" spans="3:5" x14ac:dyDescent="0.4">
      <c r="C1106" t="s">
        <v>761</v>
      </c>
      <c r="D1106" t="s">
        <v>620</v>
      </c>
      <c r="E1106">
        <v>12700</v>
      </c>
    </row>
    <row r="1107" spans="3:5" x14ac:dyDescent="0.4">
      <c r="C1107" t="s">
        <v>761</v>
      </c>
      <c r="D1107" t="s">
        <v>621</v>
      </c>
      <c r="E1107">
        <v>18400</v>
      </c>
    </row>
    <row r="1108" spans="3:5" x14ac:dyDescent="0.4">
      <c r="C1108" t="s">
        <v>761</v>
      </c>
      <c r="D1108" t="s">
        <v>622</v>
      </c>
      <c r="E1108">
        <v>9200</v>
      </c>
    </row>
    <row r="1109" spans="3:5" x14ac:dyDescent="0.4">
      <c r="C1109" t="s">
        <v>761</v>
      </c>
      <c r="D1109" t="s">
        <v>623</v>
      </c>
      <c r="E1109">
        <v>10300</v>
      </c>
    </row>
    <row r="1110" spans="3:5" x14ac:dyDescent="0.4">
      <c r="C1110" t="s">
        <v>761</v>
      </c>
      <c r="D1110" t="s">
        <v>624</v>
      </c>
      <c r="E1110">
        <v>13800</v>
      </c>
    </row>
    <row r="1111" spans="3:5" x14ac:dyDescent="0.4">
      <c r="C1111" t="s">
        <v>761</v>
      </c>
      <c r="D1111" t="s">
        <v>625</v>
      </c>
      <c r="E1111">
        <v>13300</v>
      </c>
    </row>
    <row r="1112" spans="3:5" x14ac:dyDescent="0.4">
      <c r="C1112" t="s">
        <v>761</v>
      </c>
      <c r="D1112" t="s">
        <v>626</v>
      </c>
      <c r="E1112">
        <v>11500</v>
      </c>
    </row>
    <row r="1113" spans="3:5" x14ac:dyDescent="0.4">
      <c r="C1113" t="s">
        <v>761</v>
      </c>
      <c r="D1113" t="s">
        <v>627</v>
      </c>
      <c r="E1113">
        <v>7100</v>
      </c>
    </row>
    <row r="1114" spans="3:5" x14ac:dyDescent="0.4">
      <c r="C1114" t="s">
        <v>761</v>
      </c>
      <c r="D1114" t="s">
        <v>628</v>
      </c>
      <c r="E1114">
        <v>16000</v>
      </c>
    </row>
    <row r="1115" spans="3:5" x14ac:dyDescent="0.4">
      <c r="C1115" t="s">
        <v>761</v>
      </c>
      <c r="D1115" t="s">
        <v>629</v>
      </c>
      <c r="E1115">
        <v>5600</v>
      </c>
    </row>
    <row r="1116" spans="3:5" x14ac:dyDescent="0.4">
      <c r="C1116" t="s">
        <v>761</v>
      </c>
      <c r="D1116" t="s">
        <v>630</v>
      </c>
      <c r="E1116">
        <v>4500</v>
      </c>
    </row>
    <row r="1117" spans="3:5" x14ac:dyDescent="0.4">
      <c r="C1117" t="s">
        <v>761</v>
      </c>
      <c r="D1117" t="s">
        <v>631</v>
      </c>
      <c r="E1117">
        <v>15400</v>
      </c>
    </row>
    <row r="1118" spans="3:5" x14ac:dyDescent="0.4">
      <c r="C1118" t="s">
        <v>761</v>
      </c>
      <c r="D1118" t="s">
        <v>632</v>
      </c>
      <c r="E1118">
        <v>5400</v>
      </c>
    </row>
    <row r="1119" spans="3:5" x14ac:dyDescent="0.4">
      <c r="C1119" t="s">
        <v>761</v>
      </c>
      <c r="D1119" t="s">
        <v>633</v>
      </c>
      <c r="E1119">
        <v>8200</v>
      </c>
    </row>
    <row r="1120" spans="3:5" x14ac:dyDescent="0.4">
      <c r="C1120" t="s">
        <v>761</v>
      </c>
      <c r="D1120" t="s">
        <v>634</v>
      </c>
      <c r="E1120">
        <v>8400</v>
      </c>
    </row>
    <row r="1121" spans="3:5" x14ac:dyDescent="0.4">
      <c r="C1121" t="s">
        <v>761</v>
      </c>
      <c r="D1121" t="s">
        <v>635</v>
      </c>
      <c r="E1121">
        <v>24400</v>
      </c>
    </row>
    <row r="1122" spans="3:5" x14ac:dyDescent="0.4">
      <c r="C1122" t="s">
        <v>761</v>
      </c>
      <c r="D1122" t="s">
        <v>636</v>
      </c>
      <c r="E1122">
        <v>6000</v>
      </c>
    </row>
    <row r="1123" spans="3:5" x14ac:dyDescent="0.4">
      <c r="C1123" t="s">
        <v>761</v>
      </c>
      <c r="D1123" t="s">
        <v>637</v>
      </c>
      <c r="E1123">
        <v>8900</v>
      </c>
    </row>
    <row r="1124" spans="3:5" x14ac:dyDescent="0.4">
      <c r="C1124" t="s">
        <v>761</v>
      </c>
      <c r="D1124" t="s">
        <v>638</v>
      </c>
      <c r="E1124">
        <v>12600</v>
      </c>
    </row>
    <row r="1125" spans="3:5" x14ac:dyDescent="0.4">
      <c r="C1125" t="s">
        <v>761</v>
      </c>
      <c r="D1125" t="s">
        <v>639</v>
      </c>
      <c r="E1125">
        <v>7000</v>
      </c>
    </row>
    <row r="1126" spans="3:5" x14ac:dyDescent="0.4">
      <c r="C1126" t="s">
        <v>761</v>
      </c>
      <c r="D1126" t="s">
        <v>640</v>
      </c>
      <c r="E1126">
        <v>9700</v>
      </c>
    </row>
    <row r="1127" spans="3:5" x14ac:dyDescent="0.4">
      <c r="C1127" t="s">
        <v>761</v>
      </c>
      <c r="D1127" t="s">
        <v>641</v>
      </c>
      <c r="E1127">
        <v>8800</v>
      </c>
    </row>
    <row r="1128" spans="3:5" x14ac:dyDescent="0.4">
      <c r="C1128" t="s">
        <v>761</v>
      </c>
      <c r="D1128" t="s">
        <v>642</v>
      </c>
      <c r="E1128">
        <v>14600</v>
      </c>
    </row>
    <row r="1129" spans="3:5" x14ac:dyDescent="0.4">
      <c r="C1129" t="s">
        <v>761</v>
      </c>
      <c r="D1129" t="s">
        <v>643</v>
      </c>
      <c r="E1129">
        <v>8300</v>
      </c>
    </row>
    <row r="1130" spans="3:5" x14ac:dyDescent="0.4">
      <c r="C1130" t="s">
        <v>761</v>
      </c>
      <c r="D1130" t="s">
        <v>644</v>
      </c>
      <c r="E1130">
        <v>10900</v>
      </c>
    </row>
    <row r="1131" spans="3:5" x14ac:dyDescent="0.4">
      <c r="C1131" t="s">
        <v>761</v>
      </c>
      <c r="D1131" t="s">
        <v>645</v>
      </c>
      <c r="E1131">
        <v>4000</v>
      </c>
    </row>
    <row r="1132" spans="3:5" x14ac:dyDescent="0.4">
      <c r="C1132" t="s">
        <v>761</v>
      </c>
      <c r="D1132" t="s">
        <v>646</v>
      </c>
      <c r="E1132">
        <v>12200</v>
      </c>
    </row>
    <row r="1133" spans="3:5" x14ac:dyDescent="0.4">
      <c r="C1133" t="s">
        <v>761</v>
      </c>
      <c r="D1133" t="s">
        <v>647</v>
      </c>
      <c r="E1133">
        <v>13600</v>
      </c>
    </row>
    <row r="1134" spans="3:5" x14ac:dyDescent="0.4">
      <c r="C1134" t="s">
        <v>761</v>
      </c>
      <c r="D1134" t="s">
        <v>648</v>
      </c>
      <c r="E1134">
        <v>12500</v>
      </c>
    </row>
    <row r="1135" spans="3:5" x14ac:dyDescent="0.4">
      <c r="C1135" t="s">
        <v>761</v>
      </c>
      <c r="D1135" t="s">
        <v>649</v>
      </c>
      <c r="E1135">
        <v>3400</v>
      </c>
    </row>
    <row r="1136" spans="3:5" x14ac:dyDescent="0.4">
      <c r="C1136" t="s">
        <v>761</v>
      </c>
      <c r="D1136" t="s">
        <v>650</v>
      </c>
      <c r="E1136">
        <v>3300</v>
      </c>
    </row>
    <row r="1137" spans="3:5" x14ac:dyDescent="0.4">
      <c r="C1137" t="s">
        <v>761</v>
      </c>
      <c r="D1137" t="s">
        <v>651</v>
      </c>
      <c r="E1137">
        <v>8900</v>
      </c>
    </row>
    <row r="1138" spans="3:5" x14ac:dyDescent="0.4">
      <c r="C1138" t="s">
        <v>761</v>
      </c>
      <c r="D1138" t="s">
        <v>652</v>
      </c>
      <c r="E1138">
        <v>4100</v>
      </c>
    </row>
    <row r="1139" spans="3:5" x14ac:dyDescent="0.4">
      <c r="C1139" t="s">
        <v>761</v>
      </c>
      <c r="D1139" t="s">
        <v>653</v>
      </c>
      <c r="E1139">
        <v>6500</v>
      </c>
    </row>
    <row r="1140" spans="3:5" x14ac:dyDescent="0.4">
      <c r="C1140" t="s">
        <v>761</v>
      </c>
      <c r="D1140" t="s">
        <v>654</v>
      </c>
      <c r="E1140">
        <v>4200</v>
      </c>
    </row>
    <row r="1141" spans="3:5" x14ac:dyDescent="0.4">
      <c r="C1141" t="s">
        <v>761</v>
      </c>
      <c r="D1141" t="s">
        <v>655</v>
      </c>
      <c r="E1141">
        <v>3100</v>
      </c>
    </row>
    <row r="1142" spans="3:5" x14ac:dyDescent="0.4">
      <c r="C1142" t="s">
        <v>761</v>
      </c>
      <c r="D1142" t="s">
        <v>656</v>
      </c>
      <c r="E1142">
        <v>2400</v>
      </c>
    </row>
    <row r="1143" spans="3:5" x14ac:dyDescent="0.4">
      <c r="C1143" t="s">
        <v>761</v>
      </c>
      <c r="D1143" t="s">
        <v>657</v>
      </c>
      <c r="E1143">
        <v>4000</v>
      </c>
    </row>
    <row r="1144" spans="3:5" x14ac:dyDescent="0.4">
      <c r="C1144" t="s">
        <v>761</v>
      </c>
      <c r="D1144" t="s">
        <v>658</v>
      </c>
      <c r="E1144">
        <v>5300</v>
      </c>
    </row>
    <row r="1145" spans="3:5" x14ac:dyDescent="0.4">
      <c r="C1145" t="s">
        <v>761</v>
      </c>
      <c r="D1145" t="s">
        <v>659</v>
      </c>
      <c r="E1145">
        <v>2900</v>
      </c>
    </row>
    <row r="1146" spans="3:5" x14ac:dyDescent="0.4">
      <c r="C1146" t="s">
        <v>761</v>
      </c>
      <c r="D1146" t="s">
        <v>660</v>
      </c>
      <c r="E1146">
        <v>4000</v>
      </c>
    </row>
    <row r="1147" spans="3:5" x14ac:dyDescent="0.4">
      <c r="C1147" t="s">
        <v>761</v>
      </c>
      <c r="D1147" t="s">
        <v>661</v>
      </c>
      <c r="E1147">
        <v>9700</v>
      </c>
    </row>
    <row r="1148" spans="3:5" x14ac:dyDescent="0.4">
      <c r="C1148" t="s">
        <v>761</v>
      </c>
      <c r="D1148" t="s">
        <v>662</v>
      </c>
      <c r="E1148">
        <v>4400</v>
      </c>
    </row>
    <row r="1149" spans="3:5" x14ac:dyDescent="0.4">
      <c r="C1149" t="s">
        <v>761</v>
      </c>
      <c r="D1149" t="s">
        <v>663</v>
      </c>
      <c r="E1149">
        <v>1400</v>
      </c>
    </row>
    <row r="1150" spans="3:5" x14ac:dyDescent="0.4">
      <c r="C1150" t="s">
        <v>761</v>
      </c>
      <c r="D1150" t="s">
        <v>664</v>
      </c>
      <c r="E1150">
        <v>41200</v>
      </c>
    </row>
    <row r="1151" spans="3:5" x14ac:dyDescent="0.4">
      <c r="C1151" t="s">
        <v>761</v>
      </c>
      <c r="D1151" t="s">
        <v>665</v>
      </c>
      <c r="E1151">
        <v>7300</v>
      </c>
    </row>
    <row r="1152" spans="3:5" x14ac:dyDescent="0.4">
      <c r="C1152" t="s">
        <v>761</v>
      </c>
      <c r="D1152" t="s">
        <v>666</v>
      </c>
      <c r="E1152">
        <v>6200</v>
      </c>
    </row>
    <row r="1153" spans="3:5" x14ac:dyDescent="0.4">
      <c r="C1153" t="s">
        <v>761</v>
      </c>
      <c r="D1153" t="s">
        <v>667</v>
      </c>
      <c r="E1153">
        <v>12100</v>
      </c>
    </row>
    <row r="1154" spans="3:5" x14ac:dyDescent="0.4">
      <c r="C1154" t="s">
        <v>761</v>
      </c>
      <c r="D1154" t="s">
        <v>668</v>
      </c>
      <c r="E1154">
        <v>1300</v>
      </c>
    </row>
    <row r="1155" spans="3:5" x14ac:dyDescent="0.4">
      <c r="C1155" t="s">
        <v>761</v>
      </c>
      <c r="D1155" t="s">
        <v>669</v>
      </c>
      <c r="E1155">
        <v>4900</v>
      </c>
    </row>
    <row r="1156" spans="3:5" x14ac:dyDescent="0.4">
      <c r="C1156" t="s">
        <v>761</v>
      </c>
      <c r="D1156" t="s">
        <v>670</v>
      </c>
      <c r="E1156">
        <v>7500</v>
      </c>
    </row>
    <row r="1157" spans="3:5" x14ac:dyDescent="0.4">
      <c r="C1157" t="s">
        <v>761</v>
      </c>
      <c r="D1157" t="s">
        <v>671</v>
      </c>
      <c r="E1157">
        <v>700</v>
      </c>
    </row>
    <row r="1158" spans="3:5" x14ac:dyDescent="0.4">
      <c r="C1158" t="s">
        <v>761</v>
      </c>
      <c r="D1158" t="s">
        <v>672</v>
      </c>
      <c r="E1158">
        <v>5900</v>
      </c>
    </row>
    <row r="1159" spans="3:5" x14ac:dyDescent="0.4">
      <c r="C1159" t="s">
        <v>761</v>
      </c>
      <c r="D1159" t="s">
        <v>673</v>
      </c>
      <c r="E1159">
        <v>5600</v>
      </c>
    </row>
    <row r="1160" spans="3:5" x14ac:dyDescent="0.4">
      <c r="C1160" t="s">
        <v>761</v>
      </c>
      <c r="D1160" t="s">
        <v>674</v>
      </c>
      <c r="E1160">
        <v>10200</v>
      </c>
    </row>
    <row r="1161" spans="3:5" x14ac:dyDescent="0.4">
      <c r="C1161" t="s">
        <v>761</v>
      </c>
      <c r="D1161" t="s">
        <v>675</v>
      </c>
      <c r="E1161">
        <v>3900</v>
      </c>
    </row>
    <row r="1162" spans="3:5" x14ac:dyDescent="0.4">
      <c r="C1162" t="s">
        <v>761</v>
      </c>
      <c r="D1162" t="s">
        <v>676</v>
      </c>
      <c r="E1162">
        <v>2900</v>
      </c>
    </row>
    <row r="1163" spans="3:5" x14ac:dyDescent="0.4">
      <c r="C1163" t="s">
        <v>761</v>
      </c>
      <c r="D1163" t="s">
        <v>677</v>
      </c>
      <c r="E1163">
        <v>3700</v>
      </c>
    </row>
    <row r="1164" spans="3:5" x14ac:dyDescent="0.4">
      <c r="C1164" t="s">
        <v>761</v>
      </c>
      <c r="D1164" t="s">
        <v>678</v>
      </c>
      <c r="E1164">
        <v>10100</v>
      </c>
    </row>
    <row r="1165" spans="3:5" x14ac:dyDescent="0.4">
      <c r="C1165" t="s">
        <v>761</v>
      </c>
      <c r="D1165" t="s">
        <v>679</v>
      </c>
      <c r="E1165">
        <v>2100</v>
      </c>
    </row>
    <row r="1166" spans="3:5" x14ac:dyDescent="0.4">
      <c r="C1166" t="s">
        <v>761</v>
      </c>
      <c r="D1166" t="s">
        <v>680</v>
      </c>
      <c r="E1166">
        <v>5000</v>
      </c>
    </row>
    <row r="1167" spans="3:5" x14ac:dyDescent="0.4">
      <c r="C1167" t="s">
        <v>761</v>
      </c>
      <c r="D1167" t="s">
        <v>681</v>
      </c>
      <c r="E1167">
        <v>8500</v>
      </c>
    </row>
    <row r="1168" spans="3:5" x14ac:dyDescent="0.4">
      <c r="C1168" t="s">
        <v>761</v>
      </c>
      <c r="D1168" t="s">
        <v>682</v>
      </c>
      <c r="E1168">
        <v>27600</v>
      </c>
    </row>
    <row r="1169" spans="3:5" x14ac:dyDescent="0.4">
      <c r="C1169" t="s">
        <v>761</v>
      </c>
      <c r="D1169" t="s">
        <v>683</v>
      </c>
      <c r="E1169">
        <v>5200</v>
      </c>
    </row>
    <row r="1170" spans="3:5" x14ac:dyDescent="0.4">
      <c r="C1170" t="s">
        <v>761</v>
      </c>
      <c r="D1170" t="s">
        <v>684</v>
      </c>
      <c r="E1170">
        <v>5900</v>
      </c>
    </row>
    <row r="1171" spans="3:5" x14ac:dyDescent="0.4">
      <c r="C1171" t="s">
        <v>761</v>
      </c>
      <c r="D1171" t="s">
        <v>685</v>
      </c>
      <c r="E1171">
        <v>8400</v>
      </c>
    </row>
    <row r="1172" spans="3:5" x14ac:dyDescent="0.4">
      <c r="C1172" t="s">
        <v>761</v>
      </c>
      <c r="D1172" t="s">
        <v>686</v>
      </c>
      <c r="E1172">
        <v>6700</v>
      </c>
    </row>
    <row r="1173" spans="3:5" x14ac:dyDescent="0.4">
      <c r="C1173" t="s">
        <v>761</v>
      </c>
      <c r="D1173" t="s">
        <v>687</v>
      </c>
      <c r="E1173">
        <v>6400</v>
      </c>
    </row>
    <row r="1174" spans="3:5" x14ac:dyDescent="0.4">
      <c r="C1174" t="s">
        <v>761</v>
      </c>
      <c r="D1174" t="s">
        <v>688</v>
      </c>
      <c r="E1174">
        <v>5400</v>
      </c>
    </row>
    <row r="1175" spans="3:5" x14ac:dyDescent="0.4">
      <c r="C1175" t="s">
        <v>761</v>
      </c>
      <c r="D1175" t="s">
        <v>689</v>
      </c>
      <c r="E1175">
        <v>6800</v>
      </c>
    </row>
    <row r="1176" spans="3:5" x14ac:dyDescent="0.4">
      <c r="C1176" t="s">
        <v>761</v>
      </c>
      <c r="D1176" t="s">
        <v>690</v>
      </c>
      <c r="E1176">
        <v>2800</v>
      </c>
    </row>
    <row r="1177" spans="3:5" x14ac:dyDescent="0.4">
      <c r="C1177" t="s">
        <v>761</v>
      </c>
      <c r="D1177" t="s">
        <v>691</v>
      </c>
      <c r="E1177">
        <v>4800</v>
      </c>
    </row>
    <row r="1178" spans="3:5" x14ac:dyDescent="0.4">
      <c r="C1178" t="s">
        <v>761</v>
      </c>
      <c r="D1178" t="s">
        <v>692</v>
      </c>
      <c r="E1178">
        <v>7900</v>
      </c>
    </row>
    <row r="1179" spans="3:5" x14ac:dyDescent="0.4">
      <c r="C1179" t="s">
        <v>761</v>
      </c>
      <c r="D1179" t="s">
        <v>693</v>
      </c>
      <c r="E1179">
        <v>3800</v>
      </c>
    </row>
    <row r="1180" spans="3:5" x14ac:dyDescent="0.4">
      <c r="C1180" t="s">
        <v>761</v>
      </c>
      <c r="D1180" t="s">
        <v>694</v>
      </c>
      <c r="E1180">
        <v>5700</v>
      </c>
    </row>
    <row r="1181" spans="3:5" x14ac:dyDescent="0.4">
      <c r="C1181" t="s">
        <v>761</v>
      </c>
      <c r="D1181" t="s">
        <v>393</v>
      </c>
      <c r="E1181">
        <v>5600</v>
      </c>
    </row>
    <row r="1182" spans="3:5" x14ac:dyDescent="0.4">
      <c r="C1182" t="s">
        <v>761</v>
      </c>
      <c r="D1182" t="s">
        <v>394</v>
      </c>
      <c r="E1182">
        <v>5500</v>
      </c>
    </row>
    <row r="1183" spans="3:5" x14ac:dyDescent="0.4">
      <c r="C1183" t="s">
        <v>761</v>
      </c>
      <c r="D1183" t="s">
        <v>395</v>
      </c>
      <c r="E1183">
        <v>2600</v>
      </c>
    </row>
    <row r="1184" spans="3:5" x14ac:dyDescent="0.4">
      <c r="C1184" t="s">
        <v>761</v>
      </c>
      <c r="D1184" t="s">
        <v>396</v>
      </c>
      <c r="E1184">
        <v>3900</v>
      </c>
    </row>
    <row r="1185" spans="3:5" x14ac:dyDescent="0.4">
      <c r="C1185" t="s">
        <v>761</v>
      </c>
      <c r="D1185" t="s">
        <v>397</v>
      </c>
      <c r="E1185">
        <v>5300</v>
      </c>
    </row>
    <row r="1186" spans="3:5" x14ac:dyDescent="0.4">
      <c r="C1186" t="s">
        <v>761</v>
      </c>
      <c r="D1186" t="s">
        <v>398</v>
      </c>
      <c r="E1186">
        <v>1300</v>
      </c>
    </row>
    <row r="1187" spans="3:5" x14ac:dyDescent="0.4">
      <c r="C1187" t="s">
        <v>761</v>
      </c>
      <c r="D1187" t="s">
        <v>399</v>
      </c>
      <c r="E1187">
        <v>2800</v>
      </c>
    </row>
    <row r="1188" spans="3:5" x14ac:dyDescent="0.4">
      <c r="C1188" t="s">
        <v>761</v>
      </c>
      <c r="D1188" t="s">
        <v>400</v>
      </c>
      <c r="E1188">
        <v>4800</v>
      </c>
    </row>
    <row r="1189" spans="3:5" x14ac:dyDescent="0.4">
      <c r="C1189" t="s">
        <v>761</v>
      </c>
      <c r="D1189" t="s">
        <v>401</v>
      </c>
      <c r="E1189">
        <v>3300</v>
      </c>
    </row>
    <row r="1190" spans="3:5" x14ac:dyDescent="0.4">
      <c r="C1190" t="s">
        <v>761</v>
      </c>
      <c r="D1190" t="s">
        <v>402</v>
      </c>
      <c r="E1190">
        <v>3700</v>
      </c>
    </row>
    <row r="1191" spans="3:5" x14ac:dyDescent="0.4">
      <c r="C1191" t="s">
        <v>761</v>
      </c>
      <c r="D1191" t="s">
        <v>403</v>
      </c>
      <c r="E1191">
        <v>3800</v>
      </c>
    </row>
    <row r="1192" spans="3:5" x14ac:dyDescent="0.4">
      <c r="C1192" t="s">
        <v>761</v>
      </c>
      <c r="D1192" t="s">
        <v>404</v>
      </c>
      <c r="E1192">
        <v>2300</v>
      </c>
    </row>
    <row r="1193" spans="3:5" x14ac:dyDescent="0.4">
      <c r="C1193" t="s">
        <v>761</v>
      </c>
      <c r="D1193" t="s">
        <v>405</v>
      </c>
      <c r="E1193">
        <v>4900</v>
      </c>
    </row>
    <row r="1194" spans="3:5" x14ac:dyDescent="0.4">
      <c r="C1194" t="s">
        <v>761</v>
      </c>
      <c r="D1194" t="s">
        <v>406</v>
      </c>
      <c r="E1194">
        <v>1800</v>
      </c>
    </row>
    <row r="1195" spans="3:5" x14ac:dyDescent="0.4">
      <c r="C1195" t="s">
        <v>761</v>
      </c>
      <c r="D1195" t="s">
        <v>407</v>
      </c>
      <c r="E1195">
        <v>7700</v>
      </c>
    </row>
    <row r="1196" spans="3:5" x14ac:dyDescent="0.4">
      <c r="C1196" t="s">
        <v>761</v>
      </c>
      <c r="D1196" t="s">
        <v>408</v>
      </c>
      <c r="E1196">
        <v>800</v>
      </c>
    </row>
    <row r="1197" spans="3:5" x14ac:dyDescent="0.4">
      <c r="C1197" t="s">
        <v>761</v>
      </c>
      <c r="D1197" t="s">
        <v>409</v>
      </c>
      <c r="E1197">
        <v>4200</v>
      </c>
    </row>
    <row r="1198" spans="3:5" x14ac:dyDescent="0.4">
      <c r="C1198" t="s">
        <v>761</v>
      </c>
      <c r="D1198" t="s">
        <v>410</v>
      </c>
      <c r="E1198">
        <v>6900</v>
      </c>
    </row>
    <row r="1199" spans="3:5" x14ac:dyDescent="0.4">
      <c r="C1199" t="s">
        <v>761</v>
      </c>
      <c r="D1199" t="s">
        <v>411</v>
      </c>
      <c r="E1199">
        <v>5600</v>
      </c>
    </row>
    <row r="1200" spans="3:5" x14ac:dyDescent="0.4">
      <c r="C1200" t="s">
        <v>761</v>
      </c>
      <c r="D1200" t="s">
        <v>412</v>
      </c>
      <c r="E1200">
        <v>2900</v>
      </c>
    </row>
    <row r="1201" spans="3:5" x14ac:dyDescent="0.4">
      <c r="C1201" t="s">
        <v>761</v>
      </c>
      <c r="D1201" t="s">
        <v>413</v>
      </c>
      <c r="E1201">
        <v>6400</v>
      </c>
    </row>
    <row r="1202" spans="3:5" x14ac:dyDescent="0.4">
      <c r="C1202" t="s">
        <v>761</v>
      </c>
      <c r="D1202" t="s">
        <v>414</v>
      </c>
      <c r="E1202">
        <v>5500</v>
      </c>
    </row>
    <row r="1203" spans="3:5" x14ac:dyDescent="0.4">
      <c r="C1203" t="s">
        <v>761</v>
      </c>
      <c r="D1203" t="s">
        <v>415</v>
      </c>
      <c r="E1203">
        <v>1200</v>
      </c>
    </row>
    <row r="1204" spans="3:5" x14ac:dyDescent="0.4">
      <c r="C1204" t="s">
        <v>761</v>
      </c>
      <c r="D1204" t="s">
        <v>416</v>
      </c>
      <c r="E1204">
        <v>1600</v>
      </c>
    </row>
    <row r="1205" spans="3:5" x14ac:dyDescent="0.4">
      <c r="C1205" t="s">
        <v>761</v>
      </c>
      <c r="D1205" t="s">
        <v>417</v>
      </c>
      <c r="E1205">
        <v>5600</v>
      </c>
    </row>
    <row r="1206" spans="3:5" x14ac:dyDescent="0.4">
      <c r="C1206" t="s">
        <v>761</v>
      </c>
      <c r="D1206" t="s">
        <v>418</v>
      </c>
      <c r="E1206">
        <v>1600</v>
      </c>
    </row>
    <row r="1207" spans="3:5" x14ac:dyDescent="0.4">
      <c r="C1207" t="s">
        <v>761</v>
      </c>
      <c r="D1207" t="s">
        <v>419</v>
      </c>
      <c r="E1207">
        <v>2700</v>
      </c>
    </row>
    <row r="1208" spans="3:5" x14ac:dyDescent="0.4">
      <c r="C1208" t="s">
        <v>761</v>
      </c>
      <c r="D1208" t="s">
        <v>420</v>
      </c>
      <c r="E1208">
        <v>1600</v>
      </c>
    </row>
    <row r="1209" spans="3:5" x14ac:dyDescent="0.4">
      <c r="C1209" t="s">
        <v>761</v>
      </c>
      <c r="D1209" t="s">
        <v>421</v>
      </c>
      <c r="E1209">
        <v>4100</v>
      </c>
    </row>
    <row r="1210" spans="3:5" x14ac:dyDescent="0.4">
      <c r="C1210" t="s">
        <v>761</v>
      </c>
      <c r="D1210" t="s">
        <v>422</v>
      </c>
      <c r="E1210">
        <v>6400</v>
      </c>
    </row>
    <row r="1211" spans="3:5" x14ac:dyDescent="0.4">
      <c r="C1211" t="s">
        <v>761</v>
      </c>
      <c r="D1211" t="s">
        <v>423</v>
      </c>
      <c r="E1211">
        <v>1600</v>
      </c>
    </row>
    <row r="1212" spans="3:5" x14ac:dyDescent="0.4">
      <c r="C1212" t="s">
        <v>761</v>
      </c>
      <c r="D1212" t="s">
        <v>424</v>
      </c>
      <c r="E1212">
        <v>4600</v>
      </c>
    </row>
    <row r="1213" spans="3:5" x14ac:dyDescent="0.4">
      <c r="C1213" t="s">
        <v>761</v>
      </c>
      <c r="D1213" t="s">
        <v>425</v>
      </c>
      <c r="E1213">
        <v>400</v>
      </c>
    </row>
    <row r="1214" spans="3:5" x14ac:dyDescent="0.4">
      <c r="C1214" t="s">
        <v>761</v>
      </c>
      <c r="D1214" t="s">
        <v>426</v>
      </c>
      <c r="E1214">
        <v>2200</v>
      </c>
    </row>
    <row r="1215" spans="3:5" x14ac:dyDescent="0.4">
      <c r="C1215" t="s">
        <v>761</v>
      </c>
      <c r="D1215" t="s">
        <v>427</v>
      </c>
      <c r="E1215">
        <v>5300</v>
      </c>
    </row>
    <row r="1216" spans="3:5" x14ac:dyDescent="0.4">
      <c r="C1216" t="s">
        <v>761</v>
      </c>
      <c r="D1216" t="s">
        <v>428</v>
      </c>
      <c r="E1216">
        <v>2400</v>
      </c>
    </row>
    <row r="1217" spans="3:5" x14ac:dyDescent="0.4">
      <c r="C1217" t="s">
        <v>761</v>
      </c>
      <c r="D1217" t="s">
        <v>429</v>
      </c>
      <c r="E1217">
        <v>7400</v>
      </c>
    </row>
    <row r="1218" spans="3:5" x14ac:dyDescent="0.4">
      <c r="C1218" t="s">
        <v>761</v>
      </c>
      <c r="D1218" t="s">
        <v>430</v>
      </c>
      <c r="E1218">
        <v>2300</v>
      </c>
    </row>
    <row r="1219" spans="3:5" x14ac:dyDescent="0.4">
      <c r="C1219" t="s">
        <v>761</v>
      </c>
      <c r="D1219" t="s">
        <v>431</v>
      </c>
      <c r="E1219">
        <v>2500</v>
      </c>
    </row>
    <row r="1220" spans="3:5" x14ac:dyDescent="0.4">
      <c r="C1220" t="s">
        <v>761</v>
      </c>
      <c r="D1220" t="s">
        <v>432</v>
      </c>
      <c r="E1220">
        <v>4500</v>
      </c>
    </row>
    <row r="1221" spans="3:5" x14ac:dyDescent="0.4">
      <c r="C1221" t="s">
        <v>761</v>
      </c>
      <c r="D1221" t="s">
        <v>433</v>
      </c>
      <c r="E1221">
        <v>8400</v>
      </c>
    </row>
    <row r="1222" spans="3:5" x14ac:dyDescent="0.4">
      <c r="C1222" t="s">
        <v>761</v>
      </c>
      <c r="D1222" t="s">
        <v>434</v>
      </c>
      <c r="E1222">
        <v>1100</v>
      </c>
    </row>
    <row r="1223" spans="3:5" x14ac:dyDescent="0.4">
      <c r="C1223" t="s">
        <v>761</v>
      </c>
      <c r="D1223" t="s">
        <v>435</v>
      </c>
      <c r="E1223">
        <v>10400</v>
      </c>
    </row>
    <row r="1224" spans="3:5" x14ac:dyDescent="0.4">
      <c r="C1224" t="s">
        <v>761</v>
      </c>
      <c r="D1224" t="s">
        <v>436</v>
      </c>
      <c r="E1224">
        <v>1700</v>
      </c>
    </row>
    <row r="1225" spans="3:5" x14ac:dyDescent="0.4">
      <c r="C1225" t="s">
        <v>761</v>
      </c>
      <c r="D1225" t="s">
        <v>437</v>
      </c>
      <c r="E1225">
        <v>3400</v>
      </c>
    </row>
    <row r="1226" spans="3:5" x14ac:dyDescent="0.4">
      <c r="C1226" t="s">
        <v>761</v>
      </c>
      <c r="D1226" t="s">
        <v>438</v>
      </c>
      <c r="E1226">
        <v>4900</v>
      </c>
    </row>
    <row r="1227" spans="3:5" x14ac:dyDescent="0.4">
      <c r="C1227" t="s">
        <v>761</v>
      </c>
      <c r="D1227" t="s">
        <v>439</v>
      </c>
      <c r="E1227">
        <v>5800</v>
      </c>
    </row>
    <row r="1228" spans="3:5" x14ac:dyDescent="0.4">
      <c r="C1228" t="s">
        <v>761</v>
      </c>
      <c r="D1228" t="s">
        <v>440</v>
      </c>
      <c r="E1228">
        <v>6700</v>
      </c>
    </row>
    <row r="1229" spans="3:5" x14ac:dyDescent="0.4">
      <c r="C1229" t="s">
        <v>761</v>
      </c>
      <c r="D1229" t="s">
        <v>441</v>
      </c>
      <c r="E1229">
        <v>29900</v>
      </c>
    </row>
    <row r="1230" spans="3:5" x14ac:dyDescent="0.4">
      <c r="C1230" t="s">
        <v>761</v>
      </c>
      <c r="D1230" t="s">
        <v>442</v>
      </c>
      <c r="E1230">
        <v>2000</v>
      </c>
    </row>
    <row r="1231" spans="3:5" x14ac:dyDescent="0.4">
      <c r="C1231" t="s">
        <v>761</v>
      </c>
      <c r="D1231" t="s">
        <v>443</v>
      </c>
      <c r="E1231">
        <v>3300</v>
      </c>
    </row>
    <row r="1232" spans="3:5" x14ac:dyDescent="0.4">
      <c r="C1232" t="s">
        <v>761</v>
      </c>
      <c r="D1232" t="s">
        <v>444</v>
      </c>
      <c r="E1232">
        <v>5400</v>
      </c>
    </row>
    <row r="1233" spans="3:5" x14ac:dyDescent="0.4">
      <c r="C1233" t="s">
        <v>761</v>
      </c>
      <c r="D1233" t="s">
        <v>445</v>
      </c>
      <c r="E1233">
        <v>12400</v>
      </c>
    </row>
    <row r="1234" spans="3:5" x14ac:dyDescent="0.4">
      <c r="C1234" t="s">
        <v>761</v>
      </c>
      <c r="D1234" t="s">
        <v>446</v>
      </c>
      <c r="E1234">
        <v>3300</v>
      </c>
    </row>
    <row r="1235" spans="3:5" x14ac:dyDescent="0.4">
      <c r="C1235" t="s">
        <v>761</v>
      </c>
      <c r="D1235" t="s">
        <v>447</v>
      </c>
      <c r="E1235">
        <v>8400</v>
      </c>
    </row>
    <row r="1236" spans="3:5" x14ac:dyDescent="0.4">
      <c r="C1236" t="s">
        <v>761</v>
      </c>
      <c r="D1236" t="s">
        <v>448</v>
      </c>
      <c r="E1236">
        <v>2100</v>
      </c>
    </row>
    <row r="1237" spans="3:5" x14ac:dyDescent="0.4">
      <c r="C1237" t="s">
        <v>761</v>
      </c>
      <c r="D1237" t="s">
        <v>449</v>
      </c>
      <c r="E1237">
        <v>4200</v>
      </c>
    </row>
    <row r="1238" spans="3:5" x14ac:dyDescent="0.4">
      <c r="C1238" t="s">
        <v>761</v>
      </c>
      <c r="D1238" t="s">
        <v>450</v>
      </c>
      <c r="E1238">
        <v>600</v>
      </c>
    </row>
    <row r="1239" spans="3:5" x14ac:dyDescent="0.4">
      <c r="C1239" t="s">
        <v>761</v>
      </c>
      <c r="D1239" t="s">
        <v>451</v>
      </c>
      <c r="E1239">
        <v>4500</v>
      </c>
    </row>
    <row r="1240" spans="3:5" x14ac:dyDescent="0.4">
      <c r="C1240" t="s">
        <v>761</v>
      </c>
      <c r="D1240" t="s">
        <v>452</v>
      </c>
      <c r="E1240">
        <v>5200</v>
      </c>
    </row>
    <row r="1241" spans="3:5" x14ac:dyDescent="0.4">
      <c r="C1241" t="s">
        <v>761</v>
      </c>
      <c r="D1241" t="s">
        <v>453</v>
      </c>
      <c r="E1241">
        <v>4200</v>
      </c>
    </row>
    <row r="1242" spans="3:5" x14ac:dyDescent="0.4">
      <c r="C1242" t="s">
        <v>761</v>
      </c>
      <c r="D1242" t="s">
        <v>454</v>
      </c>
      <c r="E1242">
        <v>3700</v>
      </c>
    </row>
    <row r="1243" spans="3:5" x14ac:dyDescent="0.4">
      <c r="C1243" t="s">
        <v>761</v>
      </c>
      <c r="D1243" t="s">
        <v>455</v>
      </c>
      <c r="E1243">
        <v>5300</v>
      </c>
    </row>
    <row r="1244" spans="3:5" x14ac:dyDescent="0.4">
      <c r="C1244" t="s">
        <v>761</v>
      </c>
      <c r="D1244" t="s">
        <v>456</v>
      </c>
      <c r="E1244">
        <v>5100</v>
      </c>
    </row>
    <row r="1245" spans="3:5" x14ac:dyDescent="0.4">
      <c r="C1245" t="s">
        <v>761</v>
      </c>
      <c r="D1245" t="s">
        <v>457</v>
      </c>
      <c r="E1245">
        <v>3800</v>
      </c>
    </row>
    <row r="1246" spans="3:5" x14ac:dyDescent="0.4">
      <c r="C1246" t="s">
        <v>761</v>
      </c>
      <c r="D1246" t="s">
        <v>458</v>
      </c>
      <c r="E1246">
        <v>2600</v>
      </c>
    </row>
    <row r="1247" spans="3:5" x14ac:dyDescent="0.4">
      <c r="C1247" t="s">
        <v>761</v>
      </c>
      <c r="D1247" t="s">
        <v>459</v>
      </c>
      <c r="E1247">
        <v>9000</v>
      </c>
    </row>
    <row r="1248" spans="3:5" x14ac:dyDescent="0.4">
      <c r="C1248" t="s">
        <v>761</v>
      </c>
      <c r="D1248" t="s">
        <v>460</v>
      </c>
      <c r="E1248">
        <v>1200</v>
      </c>
    </row>
    <row r="1249" spans="3:5" x14ac:dyDescent="0.4">
      <c r="C1249" t="s">
        <v>761</v>
      </c>
      <c r="D1249" t="s">
        <v>461</v>
      </c>
      <c r="E1249">
        <v>5700</v>
      </c>
    </row>
    <row r="1250" spans="3:5" x14ac:dyDescent="0.4">
      <c r="C1250" t="s">
        <v>761</v>
      </c>
      <c r="D1250" t="s">
        <v>462</v>
      </c>
      <c r="E1250">
        <v>4800</v>
      </c>
    </row>
    <row r="1251" spans="3:5" x14ac:dyDescent="0.4">
      <c r="C1251" t="s">
        <v>761</v>
      </c>
      <c r="D1251" t="s">
        <v>463</v>
      </c>
      <c r="E1251">
        <v>6500</v>
      </c>
    </row>
    <row r="1252" spans="3:5" x14ac:dyDescent="0.4">
      <c r="C1252" t="s">
        <v>761</v>
      </c>
      <c r="D1252" t="s">
        <v>464</v>
      </c>
      <c r="E1252">
        <v>7300</v>
      </c>
    </row>
    <row r="1253" spans="3:5" x14ac:dyDescent="0.4">
      <c r="C1253" t="s">
        <v>761</v>
      </c>
      <c r="D1253" t="s">
        <v>465</v>
      </c>
      <c r="E1253">
        <v>700</v>
      </c>
    </row>
    <row r="1254" spans="3:5" x14ac:dyDescent="0.4">
      <c r="C1254" t="s">
        <v>761</v>
      </c>
      <c r="D1254" t="s">
        <v>466</v>
      </c>
      <c r="E1254">
        <v>6700</v>
      </c>
    </row>
    <row r="1255" spans="3:5" x14ac:dyDescent="0.4">
      <c r="C1255" t="s">
        <v>761</v>
      </c>
      <c r="D1255" t="s">
        <v>467</v>
      </c>
      <c r="E1255">
        <v>5500</v>
      </c>
    </row>
    <row r="1256" spans="3:5" x14ac:dyDescent="0.4">
      <c r="C1256" t="s">
        <v>761</v>
      </c>
      <c r="D1256" t="s">
        <v>468</v>
      </c>
      <c r="E1256">
        <v>2200</v>
      </c>
    </row>
    <row r="1257" spans="3:5" x14ac:dyDescent="0.4">
      <c r="C1257" t="s">
        <v>761</v>
      </c>
      <c r="D1257" t="s">
        <v>469</v>
      </c>
      <c r="E1257">
        <v>2500</v>
      </c>
    </row>
    <row r="1258" spans="3:5" x14ac:dyDescent="0.4">
      <c r="C1258" t="s">
        <v>761</v>
      </c>
      <c r="D1258" t="s">
        <v>470</v>
      </c>
      <c r="E1258">
        <v>10100</v>
      </c>
    </row>
    <row r="1259" spans="3:5" x14ac:dyDescent="0.4">
      <c r="C1259" t="s">
        <v>761</v>
      </c>
      <c r="D1259" t="s">
        <v>471</v>
      </c>
      <c r="E1259">
        <v>2100</v>
      </c>
    </row>
    <row r="1260" spans="3:5" x14ac:dyDescent="0.4">
      <c r="C1260" t="s">
        <v>761</v>
      </c>
      <c r="D1260" t="s">
        <v>472</v>
      </c>
      <c r="E1260">
        <v>4200</v>
      </c>
    </row>
    <row r="1261" spans="3:5" x14ac:dyDescent="0.4">
      <c r="C1261" t="s">
        <v>761</v>
      </c>
      <c r="D1261" t="s">
        <v>473</v>
      </c>
      <c r="E1261">
        <v>2700</v>
      </c>
    </row>
    <row r="1262" spans="3:5" x14ac:dyDescent="0.4">
      <c r="C1262" t="s">
        <v>761</v>
      </c>
      <c r="D1262" t="s">
        <v>474</v>
      </c>
      <c r="E1262">
        <v>9500</v>
      </c>
    </row>
    <row r="1263" spans="3:5" x14ac:dyDescent="0.4">
      <c r="C1263" t="s">
        <v>761</v>
      </c>
      <c r="D1263" t="s">
        <v>475</v>
      </c>
      <c r="E1263">
        <v>72700</v>
      </c>
    </row>
    <row r="1264" spans="3:5" x14ac:dyDescent="0.4">
      <c r="C1264" t="s">
        <v>761</v>
      </c>
      <c r="D1264" t="s">
        <v>476</v>
      </c>
      <c r="E1264">
        <v>2100</v>
      </c>
    </row>
    <row r="1265" spans="3:5" x14ac:dyDescent="0.4">
      <c r="C1265" t="s">
        <v>761</v>
      </c>
      <c r="D1265" t="s">
        <v>477</v>
      </c>
      <c r="E1265">
        <v>4600</v>
      </c>
    </row>
    <row r="1266" spans="3:5" x14ac:dyDescent="0.4">
      <c r="C1266" t="s">
        <v>761</v>
      </c>
      <c r="D1266" t="s">
        <v>478</v>
      </c>
      <c r="E1266">
        <v>7800</v>
      </c>
    </row>
    <row r="1267" spans="3:5" x14ac:dyDescent="0.4">
      <c r="C1267" t="s">
        <v>761</v>
      </c>
      <c r="D1267" t="s">
        <v>479</v>
      </c>
      <c r="E1267">
        <v>2900</v>
      </c>
    </row>
    <row r="1268" spans="3:5" x14ac:dyDescent="0.4">
      <c r="C1268" t="s">
        <v>761</v>
      </c>
      <c r="D1268" t="s">
        <v>480</v>
      </c>
      <c r="E1268">
        <v>5700</v>
      </c>
    </row>
    <row r="1269" spans="3:5" x14ac:dyDescent="0.4">
      <c r="C1269" t="s">
        <v>761</v>
      </c>
      <c r="D1269" t="s">
        <v>481</v>
      </c>
      <c r="E1269">
        <v>10000</v>
      </c>
    </row>
    <row r="1270" spans="3:5" x14ac:dyDescent="0.4">
      <c r="C1270" t="s">
        <v>761</v>
      </c>
      <c r="D1270" t="s">
        <v>482</v>
      </c>
      <c r="E1270">
        <v>21800</v>
      </c>
    </row>
    <row r="1271" spans="3:5" x14ac:dyDescent="0.4">
      <c r="C1271" t="s">
        <v>761</v>
      </c>
      <c r="D1271" t="s">
        <v>483</v>
      </c>
      <c r="E1271">
        <v>4500</v>
      </c>
    </row>
    <row r="1272" spans="3:5" x14ac:dyDescent="0.4">
      <c r="C1272" t="s">
        <v>761</v>
      </c>
      <c r="D1272" t="s">
        <v>484</v>
      </c>
      <c r="E1272">
        <v>9000</v>
      </c>
    </row>
    <row r="1273" spans="3:5" x14ac:dyDescent="0.4">
      <c r="C1273" t="s">
        <v>761</v>
      </c>
      <c r="D1273" t="s">
        <v>485</v>
      </c>
      <c r="E1273">
        <v>6600</v>
      </c>
    </row>
    <row r="1274" spans="3:5" x14ac:dyDescent="0.4">
      <c r="C1274" t="s">
        <v>761</v>
      </c>
      <c r="D1274" t="s">
        <v>486</v>
      </c>
      <c r="E1274">
        <v>4400</v>
      </c>
    </row>
    <row r="1275" spans="3:5" x14ac:dyDescent="0.4">
      <c r="C1275" t="s">
        <v>761</v>
      </c>
      <c r="D1275" t="s">
        <v>487</v>
      </c>
      <c r="E1275">
        <v>1600</v>
      </c>
    </row>
    <row r="1276" spans="3:5" x14ac:dyDescent="0.4">
      <c r="C1276" t="s">
        <v>761</v>
      </c>
      <c r="D1276" t="s">
        <v>488</v>
      </c>
      <c r="E1276">
        <v>4500</v>
      </c>
    </row>
    <row r="1277" spans="3:5" x14ac:dyDescent="0.4">
      <c r="C1277" t="s">
        <v>761</v>
      </c>
      <c r="D1277" t="s">
        <v>489</v>
      </c>
      <c r="E1277">
        <v>3200</v>
      </c>
    </row>
    <row r="1278" spans="3:5" x14ac:dyDescent="0.4">
      <c r="C1278" t="s">
        <v>761</v>
      </c>
      <c r="D1278" t="s">
        <v>490</v>
      </c>
      <c r="E1278">
        <v>2500</v>
      </c>
    </row>
    <row r="1279" spans="3:5" x14ac:dyDescent="0.4">
      <c r="C1279" t="s">
        <v>761</v>
      </c>
      <c r="D1279" t="s">
        <v>491</v>
      </c>
      <c r="E1279">
        <v>5400</v>
      </c>
    </row>
    <row r="1280" spans="3:5" x14ac:dyDescent="0.4">
      <c r="C1280" t="s">
        <v>761</v>
      </c>
      <c r="D1280" t="s">
        <v>492</v>
      </c>
      <c r="E1280">
        <v>7300</v>
      </c>
    </row>
    <row r="1281" spans="3:5" x14ac:dyDescent="0.4">
      <c r="C1281" t="s">
        <v>761</v>
      </c>
      <c r="D1281" t="s">
        <v>493</v>
      </c>
      <c r="E1281">
        <v>3400</v>
      </c>
    </row>
    <row r="1282" spans="3:5" x14ac:dyDescent="0.4">
      <c r="C1282" t="s">
        <v>761</v>
      </c>
      <c r="D1282" t="s">
        <v>494</v>
      </c>
      <c r="E1282">
        <v>2500</v>
      </c>
    </row>
    <row r="1283" spans="3:5" x14ac:dyDescent="0.4">
      <c r="C1283" t="s">
        <v>761</v>
      </c>
      <c r="D1283" t="s">
        <v>495</v>
      </c>
      <c r="E1283">
        <v>6100</v>
      </c>
    </row>
    <row r="1284" spans="3:5" x14ac:dyDescent="0.4">
      <c r="C1284" t="s">
        <v>761</v>
      </c>
      <c r="D1284" t="s">
        <v>496</v>
      </c>
      <c r="E1284">
        <v>5000</v>
      </c>
    </row>
    <row r="1285" spans="3:5" x14ac:dyDescent="0.4">
      <c r="C1285" t="s">
        <v>761</v>
      </c>
      <c r="D1285" t="s">
        <v>497</v>
      </c>
      <c r="E1285">
        <v>22900</v>
      </c>
    </row>
    <row r="1286" spans="3:5" x14ac:dyDescent="0.4">
      <c r="C1286" t="s">
        <v>761</v>
      </c>
      <c r="D1286" t="s">
        <v>498</v>
      </c>
      <c r="E1286">
        <v>8600</v>
      </c>
    </row>
    <row r="1287" spans="3:5" x14ac:dyDescent="0.4">
      <c r="C1287" t="s">
        <v>761</v>
      </c>
      <c r="D1287" t="s">
        <v>499</v>
      </c>
      <c r="E1287">
        <v>3000</v>
      </c>
    </row>
    <row r="1288" spans="3:5" x14ac:dyDescent="0.4">
      <c r="C1288" t="s">
        <v>761</v>
      </c>
      <c r="D1288" t="s">
        <v>500</v>
      </c>
      <c r="E1288">
        <v>5200</v>
      </c>
    </row>
    <row r="1289" spans="3:5" x14ac:dyDescent="0.4">
      <c r="C1289" t="s">
        <v>761</v>
      </c>
      <c r="D1289" t="s">
        <v>501</v>
      </c>
      <c r="E1289">
        <v>2400</v>
      </c>
    </row>
    <row r="1290" spans="3:5" x14ac:dyDescent="0.4">
      <c r="C1290" t="s">
        <v>761</v>
      </c>
      <c r="D1290" t="s">
        <v>502</v>
      </c>
      <c r="E1290">
        <v>3800</v>
      </c>
    </row>
    <row r="1291" spans="3:5" x14ac:dyDescent="0.4">
      <c r="C1291" t="s">
        <v>761</v>
      </c>
      <c r="D1291" t="s">
        <v>503</v>
      </c>
      <c r="E1291">
        <v>1900</v>
      </c>
    </row>
    <row r="1292" spans="3:5" x14ac:dyDescent="0.4">
      <c r="C1292" t="s">
        <v>761</v>
      </c>
      <c r="D1292" t="s">
        <v>504</v>
      </c>
      <c r="E1292">
        <v>3700</v>
      </c>
    </row>
    <row r="1293" spans="3:5" x14ac:dyDescent="0.4">
      <c r="C1293" t="s">
        <v>761</v>
      </c>
      <c r="D1293" t="s">
        <v>505</v>
      </c>
      <c r="E1293">
        <v>3800</v>
      </c>
    </row>
    <row r="1294" spans="3:5" x14ac:dyDescent="0.4">
      <c r="C1294" t="s">
        <v>761</v>
      </c>
      <c r="D1294" t="s">
        <v>506</v>
      </c>
      <c r="E1294">
        <v>12700</v>
      </c>
    </row>
    <row r="1295" spans="3:5" x14ac:dyDescent="0.4">
      <c r="C1295" t="s">
        <v>761</v>
      </c>
      <c r="D1295" t="s">
        <v>507</v>
      </c>
      <c r="E1295">
        <v>13700</v>
      </c>
    </row>
    <row r="1296" spans="3:5" x14ac:dyDescent="0.4">
      <c r="C1296" t="s">
        <v>761</v>
      </c>
      <c r="D1296" t="s">
        <v>508</v>
      </c>
      <c r="E1296">
        <v>7500</v>
      </c>
    </row>
    <row r="1297" spans="3:5" x14ac:dyDescent="0.4">
      <c r="C1297" t="s">
        <v>761</v>
      </c>
      <c r="D1297" t="s">
        <v>509</v>
      </c>
      <c r="E1297">
        <v>4200</v>
      </c>
    </row>
    <row r="1298" spans="3:5" x14ac:dyDescent="0.4">
      <c r="C1298" t="s">
        <v>761</v>
      </c>
      <c r="D1298" t="s">
        <v>510</v>
      </c>
      <c r="E1298">
        <v>1700</v>
      </c>
    </row>
    <row r="1299" spans="3:5" x14ac:dyDescent="0.4">
      <c r="C1299" t="s">
        <v>761</v>
      </c>
      <c r="D1299" t="s">
        <v>511</v>
      </c>
      <c r="E1299">
        <v>3600</v>
      </c>
    </row>
    <row r="1300" spans="3:5" x14ac:dyDescent="0.4">
      <c r="C1300" t="s">
        <v>761</v>
      </c>
      <c r="D1300" t="s">
        <v>512</v>
      </c>
      <c r="E1300">
        <v>8100</v>
      </c>
    </row>
    <row r="1301" spans="3:5" x14ac:dyDescent="0.4">
      <c r="C1301" t="s">
        <v>761</v>
      </c>
      <c r="D1301" t="s">
        <v>695</v>
      </c>
      <c r="E1301">
        <v>4200</v>
      </c>
    </row>
    <row r="1302" spans="3:5" x14ac:dyDescent="0.4">
      <c r="C1302" t="s">
        <v>761</v>
      </c>
      <c r="D1302" t="s">
        <v>696</v>
      </c>
      <c r="E1302">
        <v>9900</v>
      </c>
    </row>
    <row r="1303" spans="3:5" x14ac:dyDescent="0.4">
      <c r="C1303" t="s">
        <v>761</v>
      </c>
      <c r="D1303" t="s">
        <v>697</v>
      </c>
      <c r="E1303">
        <v>5600</v>
      </c>
    </row>
    <row r="1304" spans="3:5" x14ac:dyDescent="0.4">
      <c r="C1304" t="s">
        <v>761</v>
      </c>
      <c r="D1304" t="s">
        <v>698</v>
      </c>
      <c r="E1304">
        <v>3900</v>
      </c>
    </row>
    <row r="1305" spans="3:5" x14ac:dyDescent="0.4">
      <c r="C1305" t="s">
        <v>761</v>
      </c>
      <c r="D1305" t="s">
        <v>699</v>
      </c>
      <c r="E1305">
        <v>4600</v>
      </c>
    </row>
    <row r="1306" spans="3:5" x14ac:dyDescent="0.4">
      <c r="C1306" t="s">
        <v>761</v>
      </c>
      <c r="D1306" t="s">
        <v>700</v>
      </c>
      <c r="E1306">
        <v>2900</v>
      </c>
    </row>
    <row r="1307" spans="3:5" x14ac:dyDescent="0.4">
      <c r="C1307" t="s">
        <v>761</v>
      </c>
      <c r="D1307" t="s">
        <v>701</v>
      </c>
      <c r="E1307">
        <v>4300</v>
      </c>
    </row>
    <row r="1308" spans="3:5" x14ac:dyDescent="0.4">
      <c r="C1308" t="s">
        <v>761</v>
      </c>
      <c r="D1308" t="s">
        <v>702</v>
      </c>
      <c r="E1308">
        <v>12100</v>
      </c>
    </row>
    <row r="1309" spans="3:5" x14ac:dyDescent="0.4">
      <c r="C1309" t="s">
        <v>761</v>
      </c>
      <c r="D1309" t="s">
        <v>703</v>
      </c>
      <c r="E1309">
        <v>5700</v>
      </c>
    </row>
    <row r="1310" spans="3:5" x14ac:dyDescent="0.4">
      <c r="C1310" t="s">
        <v>761</v>
      </c>
      <c r="D1310" t="s">
        <v>704</v>
      </c>
      <c r="E1310">
        <v>5700</v>
      </c>
    </row>
    <row r="1311" spans="3:5" x14ac:dyDescent="0.4">
      <c r="C1311" t="s">
        <v>761</v>
      </c>
      <c r="D1311" t="s">
        <v>705</v>
      </c>
      <c r="E1311">
        <v>6500</v>
      </c>
    </row>
    <row r="1312" spans="3:5" x14ac:dyDescent="0.4">
      <c r="C1312" t="s">
        <v>761</v>
      </c>
      <c r="D1312" t="s">
        <v>706</v>
      </c>
      <c r="E1312">
        <v>3800</v>
      </c>
    </row>
    <row r="1313" spans="3:5" x14ac:dyDescent="0.4">
      <c r="C1313" t="s">
        <v>761</v>
      </c>
      <c r="D1313" t="s">
        <v>707</v>
      </c>
      <c r="E1313">
        <v>11300</v>
      </c>
    </row>
    <row r="1314" spans="3:5" x14ac:dyDescent="0.4">
      <c r="C1314" t="s">
        <v>761</v>
      </c>
      <c r="D1314" t="s">
        <v>708</v>
      </c>
      <c r="E1314">
        <v>7700</v>
      </c>
    </row>
    <row r="1315" spans="3:5" x14ac:dyDescent="0.4">
      <c r="C1315" t="s">
        <v>761</v>
      </c>
      <c r="D1315" t="s">
        <v>709</v>
      </c>
      <c r="E1315">
        <v>18300</v>
      </c>
    </row>
    <row r="1316" spans="3:5" x14ac:dyDescent="0.4">
      <c r="C1316" t="s">
        <v>761</v>
      </c>
      <c r="D1316" t="s">
        <v>710</v>
      </c>
      <c r="E1316">
        <v>10000</v>
      </c>
    </row>
    <row r="1317" spans="3:5" x14ac:dyDescent="0.4">
      <c r="C1317" t="s">
        <v>761</v>
      </c>
      <c r="D1317" t="s">
        <v>711</v>
      </c>
      <c r="E1317">
        <v>9200</v>
      </c>
    </row>
    <row r="1318" spans="3:5" x14ac:dyDescent="0.4">
      <c r="C1318" t="s">
        <v>761</v>
      </c>
      <c r="D1318" t="s">
        <v>712</v>
      </c>
      <c r="E1318">
        <v>9000</v>
      </c>
    </row>
    <row r="1319" spans="3:5" x14ac:dyDescent="0.4">
      <c r="C1319" t="s">
        <v>761</v>
      </c>
      <c r="D1319" t="s">
        <v>713</v>
      </c>
      <c r="E1319">
        <v>8200</v>
      </c>
    </row>
    <row r="1320" spans="3:5" x14ac:dyDescent="0.4">
      <c r="C1320" t="s">
        <v>761</v>
      </c>
      <c r="D1320" t="s">
        <v>714</v>
      </c>
      <c r="E1320">
        <v>13600</v>
      </c>
    </row>
    <row r="1321" spans="3:5" x14ac:dyDescent="0.4">
      <c r="C1321" t="s">
        <v>761</v>
      </c>
      <c r="D1321" t="s">
        <v>715</v>
      </c>
      <c r="E1321">
        <v>24600</v>
      </c>
    </row>
    <row r="1322" spans="3:5" x14ac:dyDescent="0.4">
      <c r="C1322" t="s">
        <v>761</v>
      </c>
      <c r="D1322" t="s">
        <v>716</v>
      </c>
      <c r="E1322">
        <v>10900</v>
      </c>
    </row>
    <row r="1323" spans="3:5" x14ac:dyDescent="0.4">
      <c r="C1323" t="s">
        <v>761</v>
      </c>
      <c r="D1323" t="s">
        <v>717</v>
      </c>
      <c r="E1323">
        <v>8900</v>
      </c>
    </row>
    <row r="1324" spans="3:5" x14ac:dyDescent="0.4">
      <c r="C1324" t="s">
        <v>761</v>
      </c>
      <c r="D1324" t="s">
        <v>718</v>
      </c>
      <c r="E1324">
        <v>15800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916800</v>
      </c>
    </row>
    <row r="1331" spans="3:5" x14ac:dyDescent="0.4">
      <c r="C1331" t="s">
        <v>763</v>
      </c>
      <c r="D1331" t="s">
        <v>513</v>
      </c>
      <c r="E1331">
        <v>146600</v>
      </c>
    </row>
    <row r="1332" spans="3:5" x14ac:dyDescent="0.4">
      <c r="C1332" t="s">
        <v>763</v>
      </c>
      <c r="D1332" t="s">
        <v>514</v>
      </c>
      <c r="E1332">
        <v>63300</v>
      </c>
    </row>
    <row r="1333" spans="3:5" x14ac:dyDescent="0.4">
      <c r="C1333" t="s">
        <v>763</v>
      </c>
      <c r="D1333" t="s">
        <v>515</v>
      </c>
      <c r="E1333">
        <v>25800</v>
      </c>
    </row>
    <row r="1334" spans="3:5" x14ac:dyDescent="0.4">
      <c r="C1334" t="s">
        <v>763</v>
      </c>
      <c r="D1334" t="s">
        <v>516</v>
      </c>
      <c r="E1334">
        <v>36900</v>
      </c>
    </row>
    <row r="1335" spans="3:5" x14ac:dyDescent="0.4">
      <c r="C1335" t="s">
        <v>763</v>
      </c>
      <c r="D1335" t="s">
        <v>517</v>
      </c>
      <c r="E1335">
        <v>29100</v>
      </c>
    </row>
    <row r="1336" spans="3:5" x14ac:dyDescent="0.4">
      <c r="C1336" t="s">
        <v>763</v>
      </c>
      <c r="D1336" t="s">
        <v>518</v>
      </c>
      <c r="E1336">
        <v>28300</v>
      </c>
    </row>
    <row r="1337" spans="3:5" x14ac:dyDescent="0.4">
      <c r="C1337" t="s">
        <v>763</v>
      </c>
      <c r="D1337" t="s">
        <v>519</v>
      </c>
      <c r="E1337">
        <v>15900</v>
      </c>
    </row>
    <row r="1338" spans="3:5" x14ac:dyDescent="0.4">
      <c r="C1338" t="s">
        <v>763</v>
      </c>
      <c r="D1338" t="s">
        <v>520</v>
      </c>
      <c r="E1338">
        <v>14300</v>
      </c>
    </row>
    <row r="1339" spans="3:5" x14ac:dyDescent="0.4">
      <c r="C1339" t="s">
        <v>763</v>
      </c>
      <c r="D1339" t="s">
        <v>521</v>
      </c>
      <c r="E1339">
        <v>16000</v>
      </c>
    </row>
    <row r="1340" spans="3:5" x14ac:dyDescent="0.4">
      <c r="C1340" t="s">
        <v>763</v>
      </c>
      <c r="D1340" t="s">
        <v>522</v>
      </c>
      <c r="E1340">
        <v>7400</v>
      </c>
    </row>
    <row r="1341" spans="3:5" x14ac:dyDescent="0.4">
      <c r="C1341" t="s">
        <v>763</v>
      </c>
      <c r="D1341" t="s">
        <v>523</v>
      </c>
      <c r="E1341">
        <v>33500</v>
      </c>
    </row>
    <row r="1342" spans="3:5" x14ac:dyDescent="0.4">
      <c r="C1342" t="s">
        <v>763</v>
      </c>
      <c r="D1342" t="s">
        <v>524</v>
      </c>
      <c r="E1342">
        <v>9600</v>
      </c>
    </row>
    <row r="1343" spans="3:5" x14ac:dyDescent="0.4">
      <c r="C1343" t="s">
        <v>763</v>
      </c>
      <c r="D1343" t="s">
        <v>525</v>
      </c>
      <c r="E1343">
        <v>17500</v>
      </c>
    </row>
    <row r="1344" spans="3:5" x14ac:dyDescent="0.4">
      <c r="C1344" t="s">
        <v>763</v>
      </c>
      <c r="D1344" t="s">
        <v>526</v>
      </c>
      <c r="E1344">
        <v>12700</v>
      </c>
    </row>
    <row r="1345" spans="3:5" x14ac:dyDescent="0.4">
      <c r="C1345" t="s">
        <v>763</v>
      </c>
      <c r="D1345" t="s">
        <v>527</v>
      </c>
      <c r="E1345">
        <v>8800</v>
      </c>
    </row>
    <row r="1346" spans="3:5" x14ac:dyDescent="0.4">
      <c r="C1346" t="s">
        <v>763</v>
      </c>
      <c r="D1346" t="s">
        <v>528</v>
      </c>
      <c r="E1346">
        <v>39900</v>
      </c>
    </row>
    <row r="1347" spans="3:5" x14ac:dyDescent="0.4">
      <c r="C1347" t="s">
        <v>763</v>
      </c>
      <c r="D1347" t="s">
        <v>529</v>
      </c>
      <c r="E1347">
        <v>15700</v>
      </c>
    </row>
    <row r="1348" spans="3:5" x14ac:dyDescent="0.4">
      <c r="C1348" t="s">
        <v>763</v>
      </c>
      <c r="D1348" t="s">
        <v>530</v>
      </c>
      <c r="E1348">
        <v>27500</v>
      </c>
    </row>
    <row r="1349" spans="3:5" x14ac:dyDescent="0.4">
      <c r="C1349" t="s">
        <v>763</v>
      </c>
      <c r="D1349" t="s">
        <v>531</v>
      </c>
      <c r="E1349">
        <v>16100</v>
      </c>
    </row>
    <row r="1350" spans="3:5" x14ac:dyDescent="0.4">
      <c r="C1350" t="s">
        <v>763</v>
      </c>
      <c r="D1350" t="s">
        <v>532</v>
      </c>
      <c r="E1350">
        <v>19900</v>
      </c>
    </row>
    <row r="1351" spans="3:5" x14ac:dyDescent="0.4">
      <c r="C1351" t="s">
        <v>763</v>
      </c>
      <c r="D1351" t="s">
        <v>533</v>
      </c>
      <c r="E1351">
        <v>9700</v>
      </c>
    </row>
    <row r="1352" spans="3:5" x14ac:dyDescent="0.4">
      <c r="C1352" t="s">
        <v>763</v>
      </c>
      <c r="D1352" t="s">
        <v>534</v>
      </c>
      <c r="E1352">
        <v>29700</v>
      </c>
    </row>
    <row r="1353" spans="3:5" x14ac:dyDescent="0.4">
      <c r="C1353" t="s">
        <v>763</v>
      </c>
      <c r="D1353" t="s">
        <v>535</v>
      </c>
      <c r="E1353">
        <v>21700</v>
      </c>
    </row>
    <row r="1354" spans="3:5" x14ac:dyDescent="0.4">
      <c r="C1354" t="s">
        <v>763</v>
      </c>
      <c r="D1354" t="s">
        <v>536</v>
      </c>
      <c r="E1354">
        <v>22400</v>
      </c>
    </row>
    <row r="1355" spans="3:5" x14ac:dyDescent="0.4">
      <c r="C1355" t="s">
        <v>763</v>
      </c>
      <c r="D1355" t="s">
        <v>537</v>
      </c>
      <c r="E1355">
        <v>7600</v>
      </c>
    </row>
    <row r="1356" spans="3:5" x14ac:dyDescent="0.4">
      <c r="C1356" t="s">
        <v>763</v>
      </c>
      <c r="D1356" t="s">
        <v>538</v>
      </c>
      <c r="E1356">
        <v>9500</v>
      </c>
    </row>
    <row r="1357" spans="3:5" x14ac:dyDescent="0.4">
      <c r="C1357" t="s">
        <v>763</v>
      </c>
      <c r="D1357" t="s">
        <v>539</v>
      </c>
      <c r="E1357">
        <v>42000</v>
      </c>
    </row>
    <row r="1358" spans="3:5" x14ac:dyDescent="0.4">
      <c r="C1358" t="s">
        <v>763</v>
      </c>
      <c r="D1358" t="s">
        <v>540</v>
      </c>
      <c r="E1358">
        <v>12400</v>
      </c>
    </row>
    <row r="1359" spans="3:5" x14ac:dyDescent="0.4">
      <c r="C1359" t="s">
        <v>763</v>
      </c>
      <c r="D1359" t="s">
        <v>541</v>
      </c>
      <c r="E1359">
        <v>14500</v>
      </c>
    </row>
    <row r="1360" spans="3:5" x14ac:dyDescent="0.4">
      <c r="C1360" t="s">
        <v>763</v>
      </c>
      <c r="D1360" t="s">
        <v>542</v>
      </c>
      <c r="E1360">
        <v>9800</v>
      </c>
    </row>
    <row r="1361" spans="3:5" x14ac:dyDescent="0.4">
      <c r="C1361" t="s">
        <v>763</v>
      </c>
      <c r="D1361" t="s">
        <v>543</v>
      </c>
      <c r="E1361">
        <v>15300</v>
      </c>
    </row>
    <row r="1362" spans="3:5" x14ac:dyDescent="0.4">
      <c r="C1362" t="s">
        <v>763</v>
      </c>
      <c r="D1362" t="s">
        <v>544</v>
      </c>
      <c r="E1362">
        <v>14800</v>
      </c>
    </row>
    <row r="1363" spans="3:5" x14ac:dyDescent="0.4">
      <c r="C1363" t="s">
        <v>763</v>
      </c>
      <c r="D1363" t="s">
        <v>545</v>
      </c>
      <c r="E1363">
        <v>14000</v>
      </c>
    </row>
    <row r="1364" spans="3:5" x14ac:dyDescent="0.4">
      <c r="C1364" t="s">
        <v>763</v>
      </c>
      <c r="D1364" t="s">
        <v>546</v>
      </c>
      <c r="E1364">
        <v>30400</v>
      </c>
    </row>
    <row r="1365" spans="3:5" x14ac:dyDescent="0.4">
      <c r="C1365" t="s">
        <v>763</v>
      </c>
      <c r="D1365" t="s">
        <v>547</v>
      </c>
      <c r="E1365">
        <v>9200</v>
      </c>
    </row>
    <row r="1366" spans="3:5" x14ac:dyDescent="0.4">
      <c r="C1366" t="s">
        <v>763</v>
      </c>
      <c r="D1366" t="s">
        <v>548</v>
      </c>
      <c r="E1366">
        <v>20600</v>
      </c>
    </row>
    <row r="1367" spans="3:5" x14ac:dyDescent="0.4">
      <c r="C1367" t="s">
        <v>763</v>
      </c>
      <c r="D1367" t="s">
        <v>549</v>
      </c>
      <c r="E1367">
        <v>15900</v>
      </c>
    </row>
    <row r="1368" spans="3:5" x14ac:dyDescent="0.4">
      <c r="C1368" t="s">
        <v>763</v>
      </c>
      <c r="D1368" t="s">
        <v>550</v>
      </c>
      <c r="E1368">
        <v>4300</v>
      </c>
    </row>
    <row r="1369" spans="3:5" x14ac:dyDescent="0.4">
      <c r="C1369" t="s">
        <v>763</v>
      </c>
      <c r="D1369" t="s">
        <v>551</v>
      </c>
      <c r="E1369">
        <v>14300</v>
      </c>
    </row>
    <row r="1370" spans="3:5" x14ac:dyDescent="0.4">
      <c r="C1370" t="s">
        <v>763</v>
      </c>
      <c r="D1370" t="s">
        <v>552</v>
      </c>
      <c r="E1370">
        <v>13400</v>
      </c>
    </row>
    <row r="1371" spans="3:5" x14ac:dyDescent="0.4">
      <c r="C1371" t="s">
        <v>763</v>
      </c>
      <c r="D1371" t="s">
        <v>553</v>
      </c>
      <c r="E1371">
        <v>17400</v>
      </c>
    </row>
    <row r="1372" spans="3:5" x14ac:dyDescent="0.4">
      <c r="C1372" t="s">
        <v>763</v>
      </c>
      <c r="D1372" t="s">
        <v>554</v>
      </c>
      <c r="E1372">
        <v>44700</v>
      </c>
    </row>
    <row r="1373" spans="3:5" x14ac:dyDescent="0.4">
      <c r="C1373" t="s">
        <v>763</v>
      </c>
      <c r="D1373" t="s">
        <v>555</v>
      </c>
      <c r="E1373">
        <v>14200</v>
      </c>
    </row>
    <row r="1374" spans="3:5" x14ac:dyDescent="0.4">
      <c r="C1374" t="s">
        <v>763</v>
      </c>
      <c r="D1374" t="s">
        <v>556</v>
      </c>
      <c r="E1374">
        <v>4700</v>
      </c>
    </row>
    <row r="1375" spans="3:5" x14ac:dyDescent="0.4">
      <c r="C1375" t="s">
        <v>763</v>
      </c>
      <c r="D1375" t="s">
        <v>557</v>
      </c>
      <c r="E1375">
        <v>15600</v>
      </c>
    </row>
    <row r="1376" spans="3:5" x14ac:dyDescent="0.4">
      <c r="C1376" t="s">
        <v>763</v>
      </c>
      <c r="D1376" t="s">
        <v>558</v>
      </c>
      <c r="E1376">
        <v>22100</v>
      </c>
    </row>
    <row r="1377" spans="3:5" x14ac:dyDescent="0.4">
      <c r="C1377" t="s">
        <v>763</v>
      </c>
      <c r="D1377" t="s">
        <v>559</v>
      </c>
      <c r="E1377">
        <v>22900</v>
      </c>
    </row>
    <row r="1378" spans="3:5" x14ac:dyDescent="0.4">
      <c r="C1378" t="s">
        <v>763</v>
      </c>
      <c r="D1378" t="s">
        <v>560</v>
      </c>
      <c r="E1378">
        <v>13900</v>
      </c>
    </row>
    <row r="1379" spans="3:5" x14ac:dyDescent="0.4">
      <c r="C1379" t="s">
        <v>763</v>
      </c>
      <c r="D1379" t="s">
        <v>561</v>
      </c>
      <c r="E1379">
        <v>22700</v>
      </c>
    </row>
    <row r="1380" spans="3:5" x14ac:dyDescent="0.4">
      <c r="C1380" t="s">
        <v>763</v>
      </c>
      <c r="D1380" t="s">
        <v>562</v>
      </c>
      <c r="E1380">
        <v>8200</v>
      </c>
    </row>
    <row r="1381" spans="3:5" x14ac:dyDescent="0.4">
      <c r="C1381" t="s">
        <v>763</v>
      </c>
      <c r="D1381" t="s">
        <v>563</v>
      </c>
      <c r="E1381">
        <v>7800</v>
      </c>
    </row>
    <row r="1382" spans="3:5" x14ac:dyDescent="0.4">
      <c r="C1382" t="s">
        <v>763</v>
      </c>
      <c r="D1382" t="s">
        <v>564</v>
      </c>
      <c r="E1382">
        <v>17800</v>
      </c>
    </row>
    <row r="1383" spans="3:5" x14ac:dyDescent="0.4">
      <c r="C1383" t="s">
        <v>763</v>
      </c>
      <c r="D1383" t="s">
        <v>565</v>
      </c>
      <c r="E1383">
        <v>7000</v>
      </c>
    </row>
    <row r="1384" spans="3:5" x14ac:dyDescent="0.4">
      <c r="C1384" t="s">
        <v>763</v>
      </c>
      <c r="D1384" t="s">
        <v>566</v>
      </c>
      <c r="E1384">
        <v>18600</v>
      </c>
    </row>
    <row r="1385" spans="3:5" x14ac:dyDescent="0.4">
      <c r="C1385" t="s">
        <v>763</v>
      </c>
      <c r="D1385" t="s">
        <v>567</v>
      </c>
      <c r="E1385">
        <v>18500</v>
      </c>
    </row>
    <row r="1386" spans="3:5" x14ac:dyDescent="0.4">
      <c r="C1386" t="s">
        <v>763</v>
      </c>
      <c r="D1386" t="s">
        <v>568</v>
      </c>
      <c r="E1386">
        <v>10300</v>
      </c>
    </row>
    <row r="1387" spans="3:5" x14ac:dyDescent="0.4">
      <c r="C1387" t="s">
        <v>763</v>
      </c>
      <c r="D1387" t="s">
        <v>569</v>
      </c>
      <c r="E1387">
        <v>8800</v>
      </c>
    </row>
    <row r="1388" spans="3:5" x14ac:dyDescent="0.4">
      <c r="C1388" t="s">
        <v>763</v>
      </c>
      <c r="D1388" t="s">
        <v>570</v>
      </c>
      <c r="E1388">
        <v>10100</v>
      </c>
    </row>
    <row r="1389" spans="3:5" x14ac:dyDescent="0.4">
      <c r="C1389" t="s">
        <v>763</v>
      </c>
      <c r="D1389" t="s">
        <v>571</v>
      </c>
      <c r="E1389">
        <v>23900</v>
      </c>
    </row>
    <row r="1390" spans="3:5" x14ac:dyDescent="0.4">
      <c r="C1390" t="s">
        <v>763</v>
      </c>
      <c r="D1390" t="s">
        <v>572</v>
      </c>
      <c r="E1390">
        <v>10800</v>
      </c>
    </row>
    <row r="1391" spans="3:5" x14ac:dyDescent="0.4">
      <c r="C1391" t="s">
        <v>763</v>
      </c>
      <c r="D1391" t="s">
        <v>573</v>
      </c>
      <c r="E1391">
        <v>9800</v>
      </c>
    </row>
    <row r="1392" spans="3:5" x14ac:dyDescent="0.4">
      <c r="C1392" t="s">
        <v>763</v>
      </c>
      <c r="D1392" t="s">
        <v>574</v>
      </c>
      <c r="E1392">
        <v>27200</v>
      </c>
    </row>
    <row r="1393" spans="3:5" x14ac:dyDescent="0.4">
      <c r="C1393" t="s">
        <v>763</v>
      </c>
      <c r="D1393" t="s">
        <v>575</v>
      </c>
      <c r="E1393">
        <v>7000</v>
      </c>
    </row>
    <row r="1394" spans="3:5" x14ac:dyDescent="0.4">
      <c r="C1394" t="s">
        <v>763</v>
      </c>
      <c r="D1394" t="s">
        <v>576</v>
      </c>
      <c r="E1394">
        <v>5800</v>
      </c>
    </row>
    <row r="1395" spans="3:5" x14ac:dyDescent="0.4">
      <c r="C1395" t="s">
        <v>763</v>
      </c>
      <c r="D1395" t="s">
        <v>577</v>
      </c>
      <c r="E1395">
        <v>6700</v>
      </c>
    </row>
    <row r="1396" spans="3:5" x14ac:dyDescent="0.4">
      <c r="C1396" t="s">
        <v>763</v>
      </c>
      <c r="D1396" t="s">
        <v>578</v>
      </c>
      <c r="E1396">
        <v>7400</v>
      </c>
    </row>
    <row r="1397" spans="3:5" x14ac:dyDescent="0.4">
      <c r="C1397" t="s">
        <v>763</v>
      </c>
      <c r="D1397" t="s">
        <v>579</v>
      </c>
      <c r="E1397">
        <v>13600</v>
      </c>
    </row>
    <row r="1398" spans="3:5" x14ac:dyDescent="0.4">
      <c r="C1398" t="s">
        <v>763</v>
      </c>
      <c r="D1398" t="s">
        <v>580</v>
      </c>
      <c r="E1398">
        <v>17000</v>
      </c>
    </row>
    <row r="1399" spans="3:5" x14ac:dyDescent="0.4">
      <c r="C1399" t="s">
        <v>763</v>
      </c>
      <c r="D1399" t="s">
        <v>581</v>
      </c>
      <c r="E1399">
        <v>35800</v>
      </c>
    </row>
    <row r="1400" spans="3:5" x14ac:dyDescent="0.4">
      <c r="C1400" t="s">
        <v>763</v>
      </c>
      <c r="D1400" t="s">
        <v>582</v>
      </c>
      <c r="E1400">
        <v>14800</v>
      </c>
    </row>
    <row r="1401" spans="3:5" x14ac:dyDescent="0.4">
      <c r="C1401" t="s">
        <v>763</v>
      </c>
      <c r="D1401" t="s">
        <v>583</v>
      </c>
      <c r="E1401">
        <v>6700</v>
      </c>
    </row>
    <row r="1402" spans="3:5" x14ac:dyDescent="0.4">
      <c r="C1402" t="s">
        <v>763</v>
      </c>
      <c r="D1402" t="s">
        <v>584</v>
      </c>
      <c r="E1402">
        <v>17700</v>
      </c>
    </row>
    <row r="1403" spans="3:5" x14ac:dyDescent="0.4">
      <c r="C1403" t="s">
        <v>763</v>
      </c>
      <c r="D1403" t="s">
        <v>585</v>
      </c>
      <c r="E1403">
        <v>4500</v>
      </c>
    </row>
    <row r="1404" spans="3:5" x14ac:dyDescent="0.4">
      <c r="C1404" t="s">
        <v>763</v>
      </c>
      <c r="D1404" t="s">
        <v>586</v>
      </c>
      <c r="E1404">
        <v>8200</v>
      </c>
    </row>
    <row r="1405" spans="3:5" x14ac:dyDescent="0.4">
      <c r="C1405" t="s">
        <v>763</v>
      </c>
      <c r="D1405" t="s">
        <v>587</v>
      </c>
      <c r="E1405">
        <v>18100</v>
      </c>
    </row>
    <row r="1406" spans="3:5" x14ac:dyDescent="0.4">
      <c r="C1406" t="s">
        <v>763</v>
      </c>
      <c r="D1406" t="s">
        <v>588</v>
      </c>
      <c r="E1406">
        <v>5000</v>
      </c>
    </row>
    <row r="1407" spans="3:5" x14ac:dyDescent="0.4">
      <c r="C1407" t="s">
        <v>763</v>
      </c>
      <c r="D1407" t="s">
        <v>589</v>
      </c>
      <c r="E1407">
        <v>5500</v>
      </c>
    </row>
    <row r="1408" spans="3:5" x14ac:dyDescent="0.4">
      <c r="C1408" t="s">
        <v>763</v>
      </c>
      <c r="D1408" t="s">
        <v>590</v>
      </c>
      <c r="E1408">
        <v>4200</v>
      </c>
    </row>
    <row r="1409" spans="3:5" x14ac:dyDescent="0.4">
      <c r="C1409" t="s">
        <v>763</v>
      </c>
      <c r="D1409" t="s">
        <v>591</v>
      </c>
      <c r="E1409">
        <v>5100</v>
      </c>
    </row>
    <row r="1410" spans="3:5" x14ac:dyDescent="0.4">
      <c r="C1410" t="s">
        <v>763</v>
      </c>
      <c r="D1410" t="s">
        <v>592</v>
      </c>
      <c r="E1410">
        <v>8400</v>
      </c>
    </row>
    <row r="1411" spans="3:5" x14ac:dyDescent="0.4">
      <c r="C1411" t="s">
        <v>763</v>
      </c>
      <c r="D1411" t="s">
        <v>593</v>
      </c>
      <c r="E1411">
        <v>5200</v>
      </c>
    </row>
    <row r="1412" spans="3:5" x14ac:dyDescent="0.4">
      <c r="C1412" t="s">
        <v>763</v>
      </c>
      <c r="D1412" t="s">
        <v>594</v>
      </c>
      <c r="E1412">
        <v>8200</v>
      </c>
    </row>
    <row r="1413" spans="3:5" x14ac:dyDescent="0.4">
      <c r="C1413" t="s">
        <v>763</v>
      </c>
      <c r="D1413" t="s">
        <v>595</v>
      </c>
      <c r="E1413">
        <v>17600</v>
      </c>
    </row>
    <row r="1414" spans="3:5" x14ac:dyDescent="0.4">
      <c r="C1414" t="s">
        <v>763</v>
      </c>
      <c r="D1414" t="s">
        <v>596</v>
      </c>
      <c r="E1414">
        <v>3400</v>
      </c>
    </row>
    <row r="1415" spans="3:5" x14ac:dyDescent="0.4">
      <c r="C1415" t="s">
        <v>763</v>
      </c>
      <c r="D1415" t="s">
        <v>597</v>
      </c>
      <c r="E1415">
        <v>7900</v>
      </c>
    </row>
    <row r="1416" spans="3:5" x14ac:dyDescent="0.4">
      <c r="C1416" t="s">
        <v>763</v>
      </c>
      <c r="D1416" t="s">
        <v>598</v>
      </c>
      <c r="E1416">
        <v>6300</v>
      </c>
    </row>
    <row r="1417" spans="3:5" x14ac:dyDescent="0.4">
      <c r="C1417" t="s">
        <v>763</v>
      </c>
      <c r="D1417" t="s">
        <v>599</v>
      </c>
      <c r="E1417">
        <v>6000</v>
      </c>
    </row>
    <row r="1418" spans="3:5" x14ac:dyDescent="0.4">
      <c r="C1418" t="s">
        <v>763</v>
      </c>
      <c r="D1418" t="s">
        <v>600</v>
      </c>
      <c r="E1418">
        <v>32100</v>
      </c>
    </row>
    <row r="1419" spans="3:5" x14ac:dyDescent="0.4">
      <c r="C1419" t="s">
        <v>763</v>
      </c>
      <c r="D1419" t="s">
        <v>601</v>
      </c>
      <c r="E1419">
        <v>11200</v>
      </c>
    </row>
    <row r="1420" spans="3:5" x14ac:dyDescent="0.4">
      <c r="C1420" t="s">
        <v>763</v>
      </c>
      <c r="D1420" t="s">
        <v>602</v>
      </c>
      <c r="E1420">
        <v>10900</v>
      </c>
    </row>
    <row r="1421" spans="3:5" x14ac:dyDescent="0.4">
      <c r="C1421" t="s">
        <v>763</v>
      </c>
      <c r="D1421" t="s">
        <v>603</v>
      </c>
      <c r="E1421">
        <v>5700</v>
      </c>
    </row>
    <row r="1422" spans="3:5" x14ac:dyDescent="0.4">
      <c r="C1422" t="s">
        <v>763</v>
      </c>
      <c r="D1422" t="s">
        <v>604</v>
      </c>
      <c r="E1422">
        <v>9500</v>
      </c>
    </row>
    <row r="1423" spans="3:5" x14ac:dyDescent="0.4">
      <c r="C1423" t="s">
        <v>763</v>
      </c>
      <c r="D1423" t="s">
        <v>605</v>
      </c>
      <c r="E1423">
        <v>8200</v>
      </c>
    </row>
    <row r="1424" spans="3:5" x14ac:dyDescent="0.4">
      <c r="C1424" t="s">
        <v>763</v>
      </c>
      <c r="D1424" t="s">
        <v>606</v>
      </c>
      <c r="E1424">
        <v>5500</v>
      </c>
    </row>
    <row r="1425" spans="3:5" x14ac:dyDescent="0.4">
      <c r="C1425" t="s">
        <v>763</v>
      </c>
      <c r="D1425" t="s">
        <v>607</v>
      </c>
      <c r="E1425">
        <v>4800</v>
      </c>
    </row>
    <row r="1426" spans="3:5" x14ac:dyDescent="0.4">
      <c r="C1426" t="s">
        <v>763</v>
      </c>
      <c r="D1426" t="s">
        <v>608</v>
      </c>
      <c r="E1426">
        <v>4700</v>
      </c>
    </row>
    <row r="1427" spans="3:5" x14ac:dyDescent="0.4">
      <c r="C1427" t="s">
        <v>763</v>
      </c>
      <c r="D1427" t="s">
        <v>609</v>
      </c>
      <c r="E1427">
        <v>4800</v>
      </c>
    </row>
    <row r="1428" spans="3:5" x14ac:dyDescent="0.4">
      <c r="C1428" t="s">
        <v>763</v>
      </c>
      <c r="D1428" t="s">
        <v>610</v>
      </c>
      <c r="E1428">
        <v>6700</v>
      </c>
    </row>
    <row r="1429" spans="3:5" x14ac:dyDescent="0.4">
      <c r="C1429" t="s">
        <v>763</v>
      </c>
      <c r="D1429" t="s">
        <v>611</v>
      </c>
      <c r="E1429">
        <v>3200</v>
      </c>
    </row>
    <row r="1430" spans="3:5" x14ac:dyDescent="0.4">
      <c r="C1430" t="s">
        <v>763</v>
      </c>
      <c r="D1430" t="s">
        <v>612</v>
      </c>
      <c r="E1430">
        <v>7200</v>
      </c>
    </row>
    <row r="1431" spans="3:5" x14ac:dyDescent="0.4">
      <c r="C1431" t="s">
        <v>763</v>
      </c>
      <c r="D1431" t="s">
        <v>613</v>
      </c>
      <c r="E1431">
        <v>2700</v>
      </c>
    </row>
    <row r="1432" spans="3:5" x14ac:dyDescent="0.4">
      <c r="C1432" t="s">
        <v>763</v>
      </c>
      <c r="D1432" t="s">
        <v>614</v>
      </c>
      <c r="E1432">
        <v>3900</v>
      </c>
    </row>
    <row r="1433" spans="3:5" x14ac:dyDescent="0.4">
      <c r="C1433" t="s">
        <v>763</v>
      </c>
      <c r="D1433" t="s">
        <v>615</v>
      </c>
      <c r="E1433">
        <v>11500</v>
      </c>
    </row>
    <row r="1434" spans="3:5" x14ac:dyDescent="0.4">
      <c r="C1434" t="s">
        <v>763</v>
      </c>
      <c r="D1434" t="s">
        <v>616</v>
      </c>
      <c r="E1434">
        <v>5500</v>
      </c>
    </row>
    <row r="1435" spans="3:5" x14ac:dyDescent="0.4">
      <c r="C1435" t="s">
        <v>763</v>
      </c>
      <c r="D1435" t="s">
        <v>617</v>
      </c>
      <c r="E1435">
        <v>4800</v>
      </c>
    </row>
    <row r="1436" spans="3:5" x14ac:dyDescent="0.4">
      <c r="C1436" t="s">
        <v>763</v>
      </c>
      <c r="D1436" t="s">
        <v>618</v>
      </c>
      <c r="E1436">
        <v>6000</v>
      </c>
    </row>
    <row r="1437" spans="3:5" x14ac:dyDescent="0.4">
      <c r="C1437" t="s">
        <v>763</v>
      </c>
      <c r="D1437" t="s">
        <v>619</v>
      </c>
      <c r="E1437">
        <v>8000</v>
      </c>
    </row>
    <row r="1438" spans="3:5" x14ac:dyDescent="0.4">
      <c r="C1438" t="s">
        <v>763</v>
      </c>
      <c r="D1438" t="s">
        <v>620</v>
      </c>
      <c r="E1438">
        <v>10100</v>
      </c>
    </row>
    <row r="1439" spans="3:5" x14ac:dyDescent="0.4">
      <c r="C1439" t="s">
        <v>763</v>
      </c>
      <c r="D1439" t="s">
        <v>621</v>
      </c>
      <c r="E1439">
        <v>2800</v>
      </c>
    </row>
    <row r="1440" spans="3:5" x14ac:dyDescent="0.4">
      <c r="C1440" t="s">
        <v>763</v>
      </c>
      <c r="D1440" t="s">
        <v>622</v>
      </c>
      <c r="E1440">
        <v>11900</v>
      </c>
    </row>
    <row r="1441" spans="3:5" x14ac:dyDescent="0.4">
      <c r="C1441" t="s">
        <v>763</v>
      </c>
      <c r="D1441" t="s">
        <v>623</v>
      </c>
      <c r="E1441">
        <v>3500</v>
      </c>
    </row>
    <row r="1442" spans="3:5" x14ac:dyDescent="0.4">
      <c r="C1442" t="s">
        <v>763</v>
      </c>
      <c r="D1442" t="s">
        <v>624</v>
      </c>
      <c r="E1442">
        <v>4000</v>
      </c>
    </row>
    <row r="1443" spans="3:5" x14ac:dyDescent="0.4">
      <c r="C1443" t="s">
        <v>763</v>
      </c>
      <c r="D1443" t="s">
        <v>625</v>
      </c>
      <c r="E1443">
        <v>4300</v>
      </c>
    </row>
    <row r="1444" spans="3:5" x14ac:dyDescent="0.4">
      <c r="C1444" t="s">
        <v>763</v>
      </c>
      <c r="D1444" t="s">
        <v>626</v>
      </c>
      <c r="E1444">
        <v>12700</v>
      </c>
    </row>
    <row r="1445" spans="3:5" x14ac:dyDescent="0.4">
      <c r="C1445" t="s">
        <v>763</v>
      </c>
      <c r="D1445" t="s">
        <v>627</v>
      </c>
      <c r="E1445">
        <v>5400</v>
      </c>
    </row>
    <row r="1446" spans="3:5" x14ac:dyDescent="0.4">
      <c r="C1446" t="s">
        <v>763</v>
      </c>
      <c r="D1446" t="s">
        <v>628</v>
      </c>
      <c r="E1446">
        <v>11600</v>
      </c>
    </row>
    <row r="1447" spans="3:5" x14ac:dyDescent="0.4">
      <c r="C1447" t="s">
        <v>763</v>
      </c>
      <c r="D1447" t="s">
        <v>629</v>
      </c>
      <c r="E1447">
        <v>8800</v>
      </c>
    </row>
    <row r="1448" spans="3:5" x14ac:dyDescent="0.4">
      <c r="C1448" t="s">
        <v>763</v>
      </c>
      <c r="D1448" t="s">
        <v>630</v>
      </c>
      <c r="E1448">
        <v>4900</v>
      </c>
    </row>
    <row r="1449" spans="3:5" x14ac:dyDescent="0.4">
      <c r="C1449" t="s">
        <v>763</v>
      </c>
      <c r="D1449" t="s">
        <v>631</v>
      </c>
      <c r="E1449">
        <v>6500</v>
      </c>
    </row>
    <row r="1450" spans="3:5" x14ac:dyDescent="0.4">
      <c r="C1450" t="s">
        <v>763</v>
      </c>
      <c r="D1450" t="s">
        <v>632</v>
      </c>
      <c r="E1450">
        <v>9000</v>
      </c>
    </row>
    <row r="1451" spans="3:5" x14ac:dyDescent="0.4">
      <c r="C1451" t="s">
        <v>763</v>
      </c>
      <c r="D1451" t="s">
        <v>633</v>
      </c>
      <c r="E1451">
        <v>1900</v>
      </c>
    </row>
    <row r="1452" spans="3:5" x14ac:dyDescent="0.4">
      <c r="C1452" t="s">
        <v>763</v>
      </c>
      <c r="D1452" t="s">
        <v>634</v>
      </c>
      <c r="E1452">
        <v>2600</v>
      </c>
    </row>
    <row r="1453" spans="3:5" x14ac:dyDescent="0.4">
      <c r="C1453" t="s">
        <v>763</v>
      </c>
      <c r="D1453" t="s">
        <v>635</v>
      </c>
      <c r="E1453">
        <v>7300</v>
      </c>
    </row>
    <row r="1454" spans="3:5" x14ac:dyDescent="0.4">
      <c r="C1454" t="s">
        <v>763</v>
      </c>
      <c r="D1454" t="s">
        <v>636</v>
      </c>
      <c r="E1454">
        <v>3600</v>
      </c>
    </row>
    <row r="1455" spans="3:5" x14ac:dyDescent="0.4">
      <c r="C1455" t="s">
        <v>763</v>
      </c>
      <c r="D1455" t="s">
        <v>637</v>
      </c>
      <c r="E1455">
        <v>4100</v>
      </c>
    </row>
    <row r="1456" spans="3:5" x14ac:dyDescent="0.4">
      <c r="C1456" t="s">
        <v>763</v>
      </c>
      <c r="D1456" t="s">
        <v>638</v>
      </c>
      <c r="E1456">
        <v>2300</v>
      </c>
    </row>
    <row r="1457" spans="3:5" x14ac:dyDescent="0.4">
      <c r="C1457" t="s">
        <v>763</v>
      </c>
      <c r="D1457" t="s">
        <v>639</v>
      </c>
      <c r="E1457">
        <v>6600</v>
      </c>
    </row>
    <row r="1458" spans="3:5" x14ac:dyDescent="0.4">
      <c r="C1458" t="s">
        <v>763</v>
      </c>
      <c r="D1458" t="s">
        <v>640</v>
      </c>
      <c r="E1458">
        <v>8500</v>
      </c>
    </row>
    <row r="1459" spans="3:5" x14ac:dyDescent="0.4">
      <c r="C1459" t="s">
        <v>763</v>
      </c>
      <c r="D1459" t="s">
        <v>641</v>
      </c>
      <c r="E1459">
        <v>2300</v>
      </c>
    </row>
    <row r="1460" spans="3:5" x14ac:dyDescent="0.4">
      <c r="C1460" t="s">
        <v>763</v>
      </c>
      <c r="D1460" t="s">
        <v>642</v>
      </c>
      <c r="E1460">
        <v>3600</v>
      </c>
    </row>
    <row r="1461" spans="3:5" x14ac:dyDescent="0.4">
      <c r="C1461" t="s">
        <v>763</v>
      </c>
      <c r="D1461" t="s">
        <v>643</v>
      </c>
      <c r="E1461">
        <v>4100</v>
      </c>
    </row>
    <row r="1462" spans="3:5" x14ac:dyDescent="0.4">
      <c r="C1462" t="s">
        <v>763</v>
      </c>
      <c r="D1462" t="s">
        <v>644</v>
      </c>
      <c r="E1462">
        <v>5600</v>
      </c>
    </row>
    <row r="1463" spans="3:5" x14ac:dyDescent="0.4">
      <c r="C1463" t="s">
        <v>763</v>
      </c>
      <c r="D1463" t="s">
        <v>645</v>
      </c>
      <c r="E1463">
        <v>5600</v>
      </c>
    </row>
    <row r="1464" spans="3:5" x14ac:dyDescent="0.4">
      <c r="C1464" t="s">
        <v>763</v>
      </c>
      <c r="D1464" t="s">
        <v>646</v>
      </c>
      <c r="E1464">
        <v>5000</v>
      </c>
    </row>
    <row r="1465" spans="3:5" x14ac:dyDescent="0.4">
      <c r="C1465" t="s">
        <v>763</v>
      </c>
      <c r="D1465" t="s">
        <v>647</v>
      </c>
      <c r="E1465">
        <v>5900</v>
      </c>
    </row>
    <row r="1466" spans="3:5" x14ac:dyDescent="0.4">
      <c r="C1466" t="s">
        <v>763</v>
      </c>
      <c r="D1466" t="s">
        <v>648</v>
      </c>
      <c r="E1466">
        <v>3100</v>
      </c>
    </row>
    <row r="1467" spans="3:5" x14ac:dyDescent="0.4">
      <c r="C1467" t="s">
        <v>763</v>
      </c>
      <c r="D1467" t="s">
        <v>649</v>
      </c>
      <c r="E1467">
        <v>4900</v>
      </c>
    </row>
    <row r="1468" spans="3:5" x14ac:dyDescent="0.4">
      <c r="C1468" t="s">
        <v>763</v>
      </c>
      <c r="D1468" t="s">
        <v>650</v>
      </c>
      <c r="E1468">
        <v>1600</v>
      </c>
    </row>
    <row r="1469" spans="3:5" x14ac:dyDescent="0.4">
      <c r="C1469" t="s">
        <v>763</v>
      </c>
      <c r="D1469" t="s">
        <v>651</v>
      </c>
      <c r="E1469">
        <v>3300</v>
      </c>
    </row>
    <row r="1470" spans="3:5" x14ac:dyDescent="0.4">
      <c r="C1470" t="s">
        <v>763</v>
      </c>
      <c r="D1470" t="s">
        <v>652</v>
      </c>
      <c r="E1470">
        <v>4000</v>
      </c>
    </row>
    <row r="1471" spans="3:5" x14ac:dyDescent="0.4">
      <c r="C1471" t="s">
        <v>763</v>
      </c>
      <c r="D1471" t="s">
        <v>653</v>
      </c>
      <c r="E1471">
        <v>3700</v>
      </c>
    </row>
    <row r="1472" spans="3:5" x14ac:dyDescent="0.4">
      <c r="C1472" t="s">
        <v>763</v>
      </c>
      <c r="D1472" t="s">
        <v>654</v>
      </c>
      <c r="E1472">
        <v>2900</v>
      </c>
    </row>
    <row r="1473" spans="3:5" x14ac:dyDescent="0.4">
      <c r="C1473" t="s">
        <v>763</v>
      </c>
      <c r="D1473" t="s">
        <v>655</v>
      </c>
      <c r="E1473">
        <v>4200</v>
      </c>
    </row>
    <row r="1474" spans="3:5" x14ac:dyDescent="0.4">
      <c r="C1474" t="s">
        <v>763</v>
      </c>
      <c r="D1474" t="s">
        <v>656</v>
      </c>
      <c r="E1474">
        <v>4100</v>
      </c>
    </row>
    <row r="1475" spans="3:5" x14ac:dyDescent="0.4">
      <c r="C1475" t="s">
        <v>763</v>
      </c>
      <c r="D1475" t="s">
        <v>657</v>
      </c>
      <c r="E1475">
        <v>2400</v>
      </c>
    </row>
    <row r="1476" spans="3:5" x14ac:dyDescent="0.4">
      <c r="C1476" t="s">
        <v>763</v>
      </c>
      <c r="D1476" t="s">
        <v>658</v>
      </c>
      <c r="E1476">
        <v>2600</v>
      </c>
    </row>
    <row r="1477" spans="3:5" x14ac:dyDescent="0.4">
      <c r="C1477" t="s">
        <v>763</v>
      </c>
      <c r="D1477" t="s">
        <v>659</v>
      </c>
      <c r="E1477">
        <v>4000</v>
      </c>
    </row>
    <row r="1478" spans="3:5" x14ac:dyDescent="0.4">
      <c r="C1478" t="s">
        <v>763</v>
      </c>
      <c r="D1478" t="s">
        <v>660</v>
      </c>
      <c r="E1478">
        <v>5600</v>
      </c>
    </row>
    <row r="1479" spans="3:5" x14ac:dyDescent="0.4">
      <c r="C1479" t="s">
        <v>763</v>
      </c>
      <c r="D1479" t="s">
        <v>661</v>
      </c>
      <c r="E1479">
        <v>4600</v>
      </c>
    </row>
    <row r="1480" spans="3:5" x14ac:dyDescent="0.4">
      <c r="C1480" t="s">
        <v>763</v>
      </c>
      <c r="D1480" t="s">
        <v>662</v>
      </c>
      <c r="E1480">
        <v>2100</v>
      </c>
    </row>
    <row r="1481" spans="3:5" x14ac:dyDescent="0.4">
      <c r="C1481" t="s">
        <v>763</v>
      </c>
      <c r="D1481" t="s">
        <v>663</v>
      </c>
      <c r="E1481">
        <v>1800</v>
      </c>
    </row>
    <row r="1482" spans="3:5" x14ac:dyDescent="0.4">
      <c r="C1482" t="s">
        <v>763</v>
      </c>
      <c r="D1482" t="s">
        <v>664</v>
      </c>
      <c r="E1482">
        <v>104900</v>
      </c>
    </row>
    <row r="1483" spans="3:5" x14ac:dyDescent="0.4">
      <c r="C1483" t="s">
        <v>763</v>
      </c>
      <c r="D1483" t="s">
        <v>665</v>
      </c>
      <c r="E1483">
        <v>12000</v>
      </c>
    </row>
    <row r="1484" spans="3:5" x14ac:dyDescent="0.4">
      <c r="C1484" t="s">
        <v>763</v>
      </c>
      <c r="D1484" t="s">
        <v>666</v>
      </c>
      <c r="E1484">
        <v>10400</v>
      </c>
    </row>
    <row r="1485" spans="3:5" x14ac:dyDescent="0.4">
      <c r="C1485" t="s">
        <v>763</v>
      </c>
      <c r="D1485" t="s">
        <v>667</v>
      </c>
      <c r="E1485">
        <v>39800</v>
      </c>
    </row>
    <row r="1486" spans="3:5" x14ac:dyDescent="0.4">
      <c r="C1486" t="s">
        <v>763</v>
      </c>
      <c r="D1486" t="s">
        <v>668</v>
      </c>
      <c r="E1486">
        <v>33000</v>
      </c>
    </row>
    <row r="1487" spans="3:5" x14ac:dyDescent="0.4">
      <c r="C1487" t="s">
        <v>763</v>
      </c>
      <c r="D1487" t="s">
        <v>669</v>
      </c>
      <c r="E1487">
        <v>18400</v>
      </c>
    </row>
    <row r="1488" spans="3:5" x14ac:dyDescent="0.4">
      <c r="C1488" t="s">
        <v>763</v>
      </c>
      <c r="D1488" t="s">
        <v>670</v>
      </c>
      <c r="E1488">
        <v>11000</v>
      </c>
    </row>
    <row r="1489" spans="3:5" x14ac:dyDescent="0.4">
      <c r="C1489" t="s">
        <v>763</v>
      </c>
      <c r="D1489" t="s">
        <v>671</v>
      </c>
      <c r="E1489">
        <v>6300</v>
      </c>
    </row>
    <row r="1490" spans="3:5" x14ac:dyDescent="0.4">
      <c r="C1490" t="s">
        <v>763</v>
      </c>
      <c r="D1490" t="s">
        <v>672</v>
      </c>
      <c r="E1490">
        <v>5800</v>
      </c>
    </row>
    <row r="1491" spans="3:5" x14ac:dyDescent="0.4">
      <c r="C1491" t="s">
        <v>763</v>
      </c>
      <c r="D1491" t="s">
        <v>673</v>
      </c>
      <c r="E1491">
        <v>9600</v>
      </c>
    </row>
    <row r="1492" spans="3:5" x14ac:dyDescent="0.4">
      <c r="C1492" t="s">
        <v>763</v>
      </c>
      <c r="D1492" t="s">
        <v>674</v>
      </c>
      <c r="E1492">
        <v>9600</v>
      </c>
    </row>
    <row r="1493" spans="3:5" x14ac:dyDescent="0.4">
      <c r="C1493" t="s">
        <v>763</v>
      </c>
      <c r="D1493" t="s">
        <v>675</v>
      </c>
      <c r="E1493">
        <v>19000</v>
      </c>
    </row>
    <row r="1494" spans="3:5" x14ac:dyDescent="0.4">
      <c r="C1494" t="s">
        <v>763</v>
      </c>
      <c r="D1494" t="s">
        <v>676</v>
      </c>
      <c r="E1494">
        <v>10900</v>
      </c>
    </row>
    <row r="1495" spans="3:5" x14ac:dyDescent="0.4">
      <c r="C1495" t="s">
        <v>763</v>
      </c>
      <c r="D1495" t="s">
        <v>677</v>
      </c>
      <c r="E1495">
        <v>20200</v>
      </c>
    </row>
    <row r="1496" spans="3:5" x14ac:dyDescent="0.4">
      <c r="C1496" t="s">
        <v>763</v>
      </c>
      <c r="D1496" t="s">
        <v>678</v>
      </c>
      <c r="E1496">
        <v>14800</v>
      </c>
    </row>
    <row r="1497" spans="3:5" x14ac:dyDescent="0.4">
      <c r="C1497" t="s">
        <v>763</v>
      </c>
      <c r="D1497" t="s">
        <v>679</v>
      </c>
      <c r="E1497">
        <v>11100</v>
      </c>
    </row>
    <row r="1498" spans="3:5" x14ac:dyDescent="0.4">
      <c r="C1498" t="s">
        <v>763</v>
      </c>
      <c r="D1498" t="s">
        <v>680</v>
      </c>
      <c r="E1498">
        <v>11300</v>
      </c>
    </row>
    <row r="1499" spans="3:5" x14ac:dyDescent="0.4">
      <c r="C1499" t="s">
        <v>763</v>
      </c>
      <c r="D1499" t="s">
        <v>681</v>
      </c>
      <c r="E1499">
        <v>33500</v>
      </c>
    </row>
    <row r="1500" spans="3:5" x14ac:dyDescent="0.4">
      <c r="C1500" t="s">
        <v>763</v>
      </c>
      <c r="D1500" t="s">
        <v>682</v>
      </c>
      <c r="E1500">
        <v>27300</v>
      </c>
    </row>
    <row r="1501" spans="3:5" x14ac:dyDescent="0.4">
      <c r="C1501" t="s">
        <v>763</v>
      </c>
      <c r="D1501" t="s">
        <v>683</v>
      </c>
      <c r="E1501">
        <v>18200</v>
      </c>
    </row>
    <row r="1502" spans="3:5" x14ac:dyDescent="0.4">
      <c r="C1502" t="s">
        <v>763</v>
      </c>
      <c r="D1502" t="s">
        <v>684</v>
      </c>
      <c r="E1502">
        <v>10900</v>
      </c>
    </row>
    <row r="1503" spans="3:5" x14ac:dyDescent="0.4">
      <c r="C1503" t="s">
        <v>763</v>
      </c>
      <c r="D1503" t="s">
        <v>685</v>
      </c>
      <c r="E1503">
        <v>16300</v>
      </c>
    </row>
    <row r="1504" spans="3:5" x14ac:dyDescent="0.4">
      <c r="C1504" t="s">
        <v>763</v>
      </c>
      <c r="D1504" t="s">
        <v>686</v>
      </c>
      <c r="E1504">
        <v>13100</v>
      </c>
    </row>
    <row r="1505" spans="1:5" x14ac:dyDescent="0.4">
      <c r="C1505" t="s">
        <v>763</v>
      </c>
      <c r="D1505" t="s">
        <v>687</v>
      </c>
      <c r="E1505">
        <v>8600</v>
      </c>
    </row>
    <row r="1506" spans="1:5" x14ac:dyDescent="0.4">
      <c r="C1506" t="s">
        <v>763</v>
      </c>
      <c r="D1506" t="s">
        <v>688</v>
      </c>
      <c r="E1506">
        <v>15800</v>
      </c>
    </row>
    <row r="1507" spans="1:5" x14ac:dyDescent="0.4">
      <c r="C1507" t="s">
        <v>763</v>
      </c>
      <c r="D1507" t="s">
        <v>689</v>
      </c>
      <c r="E1507">
        <v>15700</v>
      </c>
    </row>
    <row r="1508" spans="1:5" x14ac:dyDescent="0.4">
      <c r="C1508" t="s">
        <v>763</v>
      </c>
      <c r="D1508" t="s">
        <v>690</v>
      </c>
      <c r="E1508">
        <v>9900</v>
      </c>
    </row>
    <row r="1509" spans="1:5" x14ac:dyDescent="0.4">
      <c r="C1509" t="s">
        <v>763</v>
      </c>
      <c r="D1509" t="s">
        <v>691</v>
      </c>
      <c r="E1509">
        <v>5700</v>
      </c>
    </row>
    <row r="1510" spans="1:5" x14ac:dyDescent="0.4">
      <c r="C1510" t="s">
        <v>763</v>
      </c>
      <c r="D1510" t="s">
        <v>692</v>
      </c>
      <c r="E1510">
        <v>88700</v>
      </c>
    </row>
    <row r="1511" spans="1:5" x14ac:dyDescent="0.4">
      <c r="C1511" t="s">
        <v>763</v>
      </c>
      <c r="D1511" t="s">
        <v>693</v>
      </c>
      <c r="E1511">
        <v>5700</v>
      </c>
    </row>
    <row r="1512" spans="1:5" x14ac:dyDescent="0.4">
      <c r="C1512" t="s">
        <v>763</v>
      </c>
      <c r="D1512" t="s">
        <v>694</v>
      </c>
      <c r="E1512">
        <v>19200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11900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16000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3000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3800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5500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8900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9400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2900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8800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8300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6900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5900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16300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11800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5400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4600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2000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5400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8900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5900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9700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4300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6300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2600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3900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7200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5900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5600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4900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9600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3900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3300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4100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5200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11100</v>
      </c>
    </row>
    <row r="1548" spans="1:5" x14ac:dyDescent="0.4">
      <c r="C1548" t="s">
        <v>763</v>
      </c>
      <c r="D1548" t="s">
        <v>428</v>
      </c>
      <c r="E1548">
        <v>3900</v>
      </c>
    </row>
    <row r="1549" spans="1:5" x14ac:dyDescent="0.4">
      <c r="C1549" t="s">
        <v>763</v>
      </c>
      <c r="D1549" t="s">
        <v>429</v>
      </c>
      <c r="E1549">
        <v>5800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17300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9100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2400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3900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2600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6100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700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2300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6000</v>
      </c>
    </row>
    <row r="1559" spans="1:5" x14ac:dyDescent="0.4">
      <c r="C1559" t="s">
        <v>763</v>
      </c>
      <c r="D1559" t="s">
        <v>439</v>
      </c>
      <c r="E1559">
        <v>6800</v>
      </c>
    </row>
    <row r="1560" spans="1:5" x14ac:dyDescent="0.4">
      <c r="C1560" t="s">
        <v>763</v>
      </c>
      <c r="D1560" t="s">
        <v>440</v>
      </c>
      <c r="E1560">
        <v>2200</v>
      </c>
    </row>
    <row r="1561" spans="1:5" x14ac:dyDescent="0.4">
      <c r="C1561" t="s">
        <v>763</v>
      </c>
      <c r="D1561" t="s">
        <v>441</v>
      </c>
      <c r="E1561">
        <v>4700</v>
      </c>
    </row>
    <row r="1562" spans="1:5" x14ac:dyDescent="0.4">
      <c r="C1562" t="s">
        <v>763</v>
      </c>
      <c r="D1562" t="s">
        <v>442</v>
      </c>
      <c r="E1562">
        <v>1100</v>
      </c>
    </row>
    <row r="1563" spans="1:5" x14ac:dyDescent="0.4">
      <c r="C1563" t="s">
        <v>763</v>
      </c>
      <c r="D1563" t="s">
        <v>443</v>
      </c>
      <c r="E1563">
        <v>5600</v>
      </c>
    </row>
    <row r="1564" spans="1:5" x14ac:dyDescent="0.4">
      <c r="C1564" t="s">
        <v>763</v>
      </c>
      <c r="D1564" t="s">
        <v>444</v>
      </c>
      <c r="E1564">
        <v>4400</v>
      </c>
    </row>
    <row r="1565" spans="1:5" x14ac:dyDescent="0.4">
      <c r="C1565" t="s">
        <v>763</v>
      </c>
      <c r="D1565" t="s">
        <v>445</v>
      </c>
      <c r="E1565">
        <v>900</v>
      </c>
    </row>
    <row r="1566" spans="1:5" x14ac:dyDescent="0.4">
      <c r="C1566" t="s">
        <v>763</v>
      </c>
      <c r="D1566" t="s">
        <v>446</v>
      </c>
      <c r="E1566">
        <v>2500</v>
      </c>
    </row>
    <row r="1567" spans="1:5" x14ac:dyDescent="0.4">
      <c r="C1567" t="s">
        <v>763</v>
      </c>
      <c r="D1567" t="s">
        <v>447</v>
      </c>
      <c r="E1567">
        <v>9600</v>
      </c>
    </row>
    <row r="1568" spans="1:5" x14ac:dyDescent="0.4">
      <c r="C1568" t="s">
        <v>763</v>
      </c>
      <c r="D1568" t="s">
        <v>448</v>
      </c>
      <c r="E1568">
        <v>2000</v>
      </c>
    </row>
    <row r="1569" spans="3:5" x14ac:dyDescent="0.4">
      <c r="C1569" t="s">
        <v>763</v>
      </c>
      <c r="D1569" t="s">
        <v>449</v>
      </c>
      <c r="E1569">
        <v>2800</v>
      </c>
    </row>
    <row r="1570" spans="3:5" x14ac:dyDescent="0.4">
      <c r="C1570" t="s">
        <v>763</v>
      </c>
      <c r="D1570" t="s">
        <v>450</v>
      </c>
      <c r="E1570">
        <v>5000</v>
      </c>
    </row>
    <row r="1571" spans="3:5" x14ac:dyDescent="0.4">
      <c r="C1571" t="s">
        <v>763</v>
      </c>
      <c r="D1571" t="s">
        <v>451</v>
      </c>
      <c r="E1571">
        <v>1200</v>
      </c>
    </row>
    <row r="1572" spans="3:5" x14ac:dyDescent="0.4">
      <c r="C1572" t="s">
        <v>763</v>
      </c>
      <c r="D1572" t="s">
        <v>452</v>
      </c>
      <c r="E1572">
        <v>5400</v>
      </c>
    </row>
    <row r="1573" spans="3:5" x14ac:dyDescent="0.4">
      <c r="C1573" t="s">
        <v>763</v>
      </c>
      <c r="D1573" t="s">
        <v>453</v>
      </c>
      <c r="E1573">
        <v>6900</v>
      </c>
    </row>
    <row r="1574" spans="3:5" x14ac:dyDescent="0.4">
      <c r="C1574" t="s">
        <v>763</v>
      </c>
      <c r="D1574" t="s">
        <v>454</v>
      </c>
      <c r="E1574">
        <v>3600</v>
      </c>
    </row>
    <row r="1575" spans="3:5" x14ac:dyDescent="0.4">
      <c r="C1575" t="s">
        <v>763</v>
      </c>
      <c r="D1575" t="s">
        <v>455</v>
      </c>
      <c r="E1575">
        <v>3700</v>
      </c>
    </row>
    <row r="1576" spans="3:5" x14ac:dyDescent="0.4">
      <c r="C1576" t="s">
        <v>763</v>
      </c>
      <c r="D1576" t="s">
        <v>456</v>
      </c>
      <c r="E1576">
        <v>1600</v>
      </c>
    </row>
    <row r="1577" spans="3:5" x14ac:dyDescent="0.4">
      <c r="C1577" t="s">
        <v>763</v>
      </c>
      <c r="D1577" t="s">
        <v>457</v>
      </c>
      <c r="E1577">
        <v>1600</v>
      </c>
    </row>
    <row r="1578" spans="3:5" x14ac:dyDescent="0.4">
      <c r="C1578" t="s">
        <v>763</v>
      </c>
      <c r="D1578" t="s">
        <v>458</v>
      </c>
      <c r="E1578">
        <v>2300</v>
      </c>
    </row>
    <row r="1579" spans="3:5" x14ac:dyDescent="0.4">
      <c r="C1579" t="s">
        <v>763</v>
      </c>
      <c r="D1579" t="s">
        <v>459</v>
      </c>
      <c r="E1579">
        <v>3000</v>
      </c>
    </row>
    <row r="1580" spans="3:5" x14ac:dyDescent="0.4">
      <c r="C1580" t="s">
        <v>763</v>
      </c>
      <c r="D1580" t="s">
        <v>460</v>
      </c>
      <c r="E1580">
        <v>4100</v>
      </c>
    </row>
    <row r="1581" spans="3:5" x14ac:dyDescent="0.4">
      <c r="C1581" t="s">
        <v>763</v>
      </c>
      <c r="D1581" t="s">
        <v>461</v>
      </c>
      <c r="E1581">
        <v>2700</v>
      </c>
    </row>
    <row r="1582" spans="3:5" x14ac:dyDescent="0.4">
      <c r="C1582" t="s">
        <v>763</v>
      </c>
      <c r="D1582" t="s">
        <v>462</v>
      </c>
      <c r="E1582">
        <v>2300</v>
      </c>
    </row>
    <row r="1583" spans="3:5" x14ac:dyDescent="0.4">
      <c r="C1583" t="s">
        <v>763</v>
      </c>
      <c r="D1583" t="s">
        <v>463</v>
      </c>
      <c r="E1583">
        <v>4100</v>
      </c>
    </row>
    <row r="1584" spans="3:5" x14ac:dyDescent="0.4">
      <c r="C1584" t="s">
        <v>763</v>
      </c>
      <c r="D1584" t="s">
        <v>464</v>
      </c>
      <c r="E1584">
        <v>800</v>
      </c>
    </row>
    <row r="1585" spans="3:5" x14ac:dyDescent="0.4">
      <c r="C1585" t="s">
        <v>763</v>
      </c>
      <c r="D1585" t="s">
        <v>465</v>
      </c>
      <c r="E1585">
        <v>2900</v>
      </c>
    </row>
    <row r="1586" spans="3:5" x14ac:dyDescent="0.4">
      <c r="C1586" t="s">
        <v>763</v>
      </c>
      <c r="D1586" t="s">
        <v>466</v>
      </c>
      <c r="E1586">
        <v>1800</v>
      </c>
    </row>
    <row r="1587" spans="3:5" x14ac:dyDescent="0.4">
      <c r="C1587" t="s">
        <v>763</v>
      </c>
      <c r="D1587" t="s">
        <v>467</v>
      </c>
      <c r="E1587">
        <v>5000</v>
      </c>
    </row>
    <row r="1588" spans="3:5" x14ac:dyDescent="0.4">
      <c r="C1588" t="s">
        <v>763</v>
      </c>
      <c r="D1588" t="s">
        <v>468</v>
      </c>
      <c r="E1588">
        <v>3800</v>
      </c>
    </row>
    <row r="1589" spans="3:5" x14ac:dyDescent="0.4">
      <c r="C1589" t="s">
        <v>763</v>
      </c>
      <c r="D1589" t="s">
        <v>469</v>
      </c>
      <c r="E1589">
        <v>10000</v>
      </c>
    </row>
    <row r="1590" spans="3:5" x14ac:dyDescent="0.4">
      <c r="C1590" t="s">
        <v>763</v>
      </c>
      <c r="D1590" t="s">
        <v>470</v>
      </c>
      <c r="E1590">
        <v>3000</v>
      </c>
    </row>
    <row r="1591" spans="3:5" x14ac:dyDescent="0.4">
      <c r="C1591" t="s">
        <v>763</v>
      </c>
      <c r="D1591" t="s">
        <v>471</v>
      </c>
      <c r="E1591">
        <v>8100</v>
      </c>
    </row>
    <row r="1592" spans="3:5" x14ac:dyDescent="0.4">
      <c r="C1592" t="s">
        <v>763</v>
      </c>
      <c r="D1592" t="s">
        <v>472</v>
      </c>
      <c r="E1592">
        <v>4700</v>
      </c>
    </row>
    <row r="1593" spans="3:5" x14ac:dyDescent="0.4">
      <c r="C1593" t="s">
        <v>763</v>
      </c>
      <c r="D1593" t="s">
        <v>473</v>
      </c>
      <c r="E1593">
        <v>1400</v>
      </c>
    </row>
    <row r="1594" spans="3:5" x14ac:dyDescent="0.4">
      <c r="C1594" t="s">
        <v>763</v>
      </c>
      <c r="D1594" t="s">
        <v>474</v>
      </c>
      <c r="E1594">
        <v>2100</v>
      </c>
    </row>
    <row r="1595" spans="3:5" x14ac:dyDescent="0.4">
      <c r="C1595" t="s">
        <v>763</v>
      </c>
      <c r="D1595" t="s">
        <v>475</v>
      </c>
      <c r="E1595">
        <v>7500</v>
      </c>
    </row>
    <row r="1596" spans="3:5" x14ac:dyDescent="0.4">
      <c r="C1596" t="s">
        <v>763</v>
      </c>
      <c r="D1596" t="s">
        <v>476</v>
      </c>
      <c r="E1596">
        <v>13200</v>
      </c>
    </row>
    <row r="1597" spans="3:5" x14ac:dyDescent="0.4">
      <c r="C1597" t="s">
        <v>763</v>
      </c>
      <c r="D1597" t="s">
        <v>477</v>
      </c>
      <c r="E1597">
        <v>4100</v>
      </c>
    </row>
    <row r="1598" spans="3:5" x14ac:dyDescent="0.4">
      <c r="C1598" t="s">
        <v>763</v>
      </c>
      <c r="D1598" t="s">
        <v>478</v>
      </c>
      <c r="E1598">
        <v>2500</v>
      </c>
    </row>
    <row r="1599" spans="3:5" x14ac:dyDescent="0.4">
      <c r="C1599" t="s">
        <v>763</v>
      </c>
      <c r="D1599" t="s">
        <v>479</v>
      </c>
      <c r="E1599">
        <v>4700</v>
      </c>
    </row>
    <row r="1600" spans="3:5" x14ac:dyDescent="0.4">
      <c r="C1600" t="s">
        <v>763</v>
      </c>
      <c r="D1600" t="s">
        <v>480</v>
      </c>
      <c r="E1600">
        <v>3300</v>
      </c>
    </row>
    <row r="1601" spans="3:5" x14ac:dyDescent="0.4">
      <c r="C1601" t="s">
        <v>763</v>
      </c>
      <c r="D1601" t="s">
        <v>481</v>
      </c>
      <c r="E1601">
        <v>2200</v>
      </c>
    </row>
    <row r="1602" spans="3:5" x14ac:dyDescent="0.4">
      <c r="C1602" t="s">
        <v>763</v>
      </c>
      <c r="D1602" t="s">
        <v>482</v>
      </c>
      <c r="E1602">
        <v>28000</v>
      </c>
    </row>
    <row r="1603" spans="3:5" x14ac:dyDescent="0.4">
      <c r="C1603" t="s">
        <v>763</v>
      </c>
      <c r="D1603" t="s">
        <v>483</v>
      </c>
      <c r="E1603">
        <v>3400</v>
      </c>
    </row>
    <row r="1604" spans="3:5" x14ac:dyDescent="0.4">
      <c r="C1604" t="s">
        <v>763</v>
      </c>
      <c r="D1604" t="s">
        <v>484</v>
      </c>
      <c r="E1604">
        <v>5400</v>
      </c>
    </row>
    <row r="1605" spans="3:5" x14ac:dyDescent="0.4">
      <c r="C1605" t="s">
        <v>763</v>
      </c>
      <c r="D1605" t="s">
        <v>485</v>
      </c>
      <c r="E1605">
        <v>2300</v>
      </c>
    </row>
    <row r="1606" spans="3:5" x14ac:dyDescent="0.4">
      <c r="C1606" t="s">
        <v>763</v>
      </c>
      <c r="D1606" t="s">
        <v>486</v>
      </c>
      <c r="E1606">
        <v>1600</v>
      </c>
    </row>
    <row r="1607" spans="3:5" x14ac:dyDescent="0.4">
      <c r="C1607" t="s">
        <v>763</v>
      </c>
      <c r="D1607" t="s">
        <v>487</v>
      </c>
      <c r="E1607">
        <v>2800</v>
      </c>
    </row>
    <row r="1608" spans="3:5" x14ac:dyDescent="0.4">
      <c r="C1608" t="s">
        <v>763</v>
      </c>
      <c r="D1608" t="s">
        <v>488</v>
      </c>
      <c r="E1608">
        <v>2800</v>
      </c>
    </row>
    <row r="1609" spans="3:5" x14ac:dyDescent="0.4">
      <c r="C1609" t="s">
        <v>763</v>
      </c>
      <c r="D1609" t="s">
        <v>489</v>
      </c>
      <c r="E1609">
        <v>2900</v>
      </c>
    </row>
    <row r="1610" spans="3:5" x14ac:dyDescent="0.4">
      <c r="C1610" t="s">
        <v>763</v>
      </c>
      <c r="D1610" t="s">
        <v>490</v>
      </c>
      <c r="E1610">
        <v>5900</v>
      </c>
    </row>
    <row r="1611" spans="3:5" x14ac:dyDescent="0.4">
      <c r="C1611" t="s">
        <v>763</v>
      </c>
      <c r="D1611" t="s">
        <v>491</v>
      </c>
      <c r="E1611">
        <v>3100</v>
      </c>
    </row>
    <row r="1612" spans="3:5" x14ac:dyDescent="0.4">
      <c r="C1612" t="s">
        <v>763</v>
      </c>
      <c r="D1612" t="s">
        <v>492</v>
      </c>
      <c r="E1612">
        <v>5700</v>
      </c>
    </row>
    <row r="1613" spans="3:5" x14ac:dyDescent="0.4">
      <c r="C1613" t="s">
        <v>763</v>
      </c>
      <c r="D1613" t="s">
        <v>493</v>
      </c>
      <c r="E1613">
        <v>2200</v>
      </c>
    </row>
    <row r="1614" spans="3:5" x14ac:dyDescent="0.4">
      <c r="C1614" t="s">
        <v>763</v>
      </c>
      <c r="D1614" t="s">
        <v>494</v>
      </c>
      <c r="E1614">
        <v>1900</v>
      </c>
    </row>
    <row r="1615" spans="3:5" x14ac:dyDescent="0.4">
      <c r="C1615" t="s">
        <v>763</v>
      </c>
      <c r="D1615" t="s">
        <v>495</v>
      </c>
      <c r="E1615">
        <v>2600</v>
      </c>
    </row>
    <row r="1616" spans="3:5" x14ac:dyDescent="0.4">
      <c r="C1616" t="s">
        <v>763</v>
      </c>
      <c r="D1616" t="s">
        <v>496</v>
      </c>
      <c r="E1616">
        <v>1800</v>
      </c>
    </row>
    <row r="1617" spans="3:5" x14ac:dyDescent="0.4">
      <c r="C1617" t="s">
        <v>763</v>
      </c>
      <c r="D1617" t="s">
        <v>497</v>
      </c>
      <c r="E1617">
        <v>7800</v>
      </c>
    </row>
    <row r="1618" spans="3:5" x14ac:dyDescent="0.4">
      <c r="C1618" t="s">
        <v>763</v>
      </c>
      <c r="D1618" t="s">
        <v>498</v>
      </c>
      <c r="E1618">
        <v>4800</v>
      </c>
    </row>
    <row r="1619" spans="3:5" x14ac:dyDescent="0.4">
      <c r="C1619" t="s">
        <v>763</v>
      </c>
      <c r="D1619" t="s">
        <v>499</v>
      </c>
      <c r="E1619">
        <v>3600</v>
      </c>
    </row>
    <row r="1620" spans="3:5" x14ac:dyDescent="0.4">
      <c r="C1620" t="s">
        <v>763</v>
      </c>
      <c r="D1620" t="s">
        <v>500</v>
      </c>
      <c r="E1620">
        <v>5300</v>
      </c>
    </row>
    <row r="1621" spans="3:5" x14ac:dyDescent="0.4">
      <c r="C1621" t="s">
        <v>763</v>
      </c>
      <c r="D1621" t="s">
        <v>501</v>
      </c>
      <c r="E1621">
        <v>1400</v>
      </c>
    </row>
    <row r="1622" spans="3:5" x14ac:dyDescent="0.4">
      <c r="C1622" t="s">
        <v>763</v>
      </c>
      <c r="D1622" t="s">
        <v>502</v>
      </c>
      <c r="E1622">
        <v>6700</v>
      </c>
    </row>
    <row r="1623" spans="3:5" x14ac:dyDescent="0.4">
      <c r="C1623" t="s">
        <v>763</v>
      </c>
      <c r="D1623" t="s">
        <v>503</v>
      </c>
      <c r="E1623">
        <v>1600</v>
      </c>
    </row>
    <row r="1624" spans="3:5" x14ac:dyDescent="0.4">
      <c r="C1624" t="s">
        <v>763</v>
      </c>
      <c r="D1624" t="s">
        <v>504</v>
      </c>
      <c r="E1624">
        <v>8800</v>
      </c>
    </row>
    <row r="1625" spans="3:5" x14ac:dyDescent="0.4">
      <c r="C1625" t="s">
        <v>763</v>
      </c>
      <c r="D1625" t="s">
        <v>505</v>
      </c>
      <c r="E1625">
        <v>2900</v>
      </c>
    </row>
    <row r="1626" spans="3:5" x14ac:dyDescent="0.4">
      <c r="C1626" t="s">
        <v>763</v>
      </c>
      <c r="D1626" t="s">
        <v>506</v>
      </c>
      <c r="E1626">
        <v>4300</v>
      </c>
    </row>
    <row r="1627" spans="3:5" x14ac:dyDescent="0.4">
      <c r="C1627" t="s">
        <v>763</v>
      </c>
      <c r="D1627" t="s">
        <v>507</v>
      </c>
      <c r="E1627">
        <v>2800</v>
      </c>
    </row>
    <row r="1628" spans="3:5" x14ac:dyDescent="0.4">
      <c r="C1628" t="s">
        <v>763</v>
      </c>
      <c r="D1628" t="s">
        <v>508</v>
      </c>
      <c r="E1628">
        <v>25400</v>
      </c>
    </row>
    <row r="1629" spans="3:5" x14ac:dyDescent="0.4">
      <c r="C1629" t="s">
        <v>763</v>
      </c>
      <c r="D1629" t="s">
        <v>509</v>
      </c>
      <c r="E1629">
        <v>1400</v>
      </c>
    </row>
    <row r="1630" spans="3:5" x14ac:dyDescent="0.4">
      <c r="C1630" t="s">
        <v>763</v>
      </c>
      <c r="D1630" t="s">
        <v>510</v>
      </c>
      <c r="E1630">
        <v>2300</v>
      </c>
    </row>
    <row r="1631" spans="3:5" x14ac:dyDescent="0.4">
      <c r="C1631" t="s">
        <v>763</v>
      </c>
      <c r="D1631" t="s">
        <v>511</v>
      </c>
      <c r="E1631">
        <v>11000</v>
      </c>
    </row>
    <row r="1632" spans="3:5" x14ac:dyDescent="0.4">
      <c r="C1632" t="s">
        <v>763</v>
      </c>
      <c r="D1632" t="s">
        <v>512</v>
      </c>
      <c r="E1632">
        <v>8900</v>
      </c>
    </row>
    <row r="1633" spans="3:5" x14ac:dyDescent="0.4">
      <c r="C1633" t="s">
        <v>763</v>
      </c>
      <c r="D1633" t="s">
        <v>695</v>
      </c>
      <c r="E1633">
        <v>4600</v>
      </c>
    </row>
    <row r="1634" spans="3:5" x14ac:dyDescent="0.4">
      <c r="C1634" t="s">
        <v>763</v>
      </c>
      <c r="D1634" t="s">
        <v>696</v>
      </c>
      <c r="E1634">
        <v>2600</v>
      </c>
    </row>
    <row r="1635" spans="3:5" x14ac:dyDescent="0.4">
      <c r="C1635" t="s">
        <v>763</v>
      </c>
      <c r="D1635" t="s">
        <v>697</v>
      </c>
      <c r="E1635">
        <v>3600</v>
      </c>
    </row>
    <row r="1636" spans="3:5" x14ac:dyDescent="0.4">
      <c r="C1636" t="s">
        <v>763</v>
      </c>
      <c r="D1636" t="s">
        <v>698</v>
      </c>
      <c r="E1636">
        <v>4000</v>
      </c>
    </row>
    <row r="1637" spans="3:5" x14ac:dyDescent="0.4">
      <c r="C1637" t="s">
        <v>763</v>
      </c>
      <c r="D1637" t="s">
        <v>699</v>
      </c>
      <c r="E1637">
        <v>6600</v>
      </c>
    </row>
    <row r="1638" spans="3:5" x14ac:dyDescent="0.4">
      <c r="C1638" t="s">
        <v>763</v>
      </c>
      <c r="D1638" t="s">
        <v>700</v>
      </c>
      <c r="E1638">
        <v>7200</v>
      </c>
    </row>
    <row r="1639" spans="3:5" x14ac:dyDescent="0.4">
      <c r="C1639" t="s">
        <v>763</v>
      </c>
      <c r="D1639" t="s">
        <v>701</v>
      </c>
      <c r="E1639">
        <v>2700</v>
      </c>
    </row>
    <row r="1640" spans="3:5" x14ac:dyDescent="0.4">
      <c r="C1640" t="s">
        <v>763</v>
      </c>
      <c r="D1640" t="s">
        <v>702</v>
      </c>
      <c r="E1640">
        <v>3700</v>
      </c>
    </row>
    <row r="1641" spans="3:5" x14ac:dyDescent="0.4">
      <c r="C1641" t="s">
        <v>763</v>
      </c>
      <c r="D1641" t="s">
        <v>703</v>
      </c>
      <c r="E1641">
        <v>4800</v>
      </c>
    </row>
    <row r="1642" spans="3:5" x14ac:dyDescent="0.4">
      <c r="C1642" t="s">
        <v>763</v>
      </c>
      <c r="D1642" t="s">
        <v>704</v>
      </c>
      <c r="E1642">
        <v>5000</v>
      </c>
    </row>
    <row r="1643" spans="3:5" x14ac:dyDescent="0.4">
      <c r="C1643" t="s">
        <v>763</v>
      </c>
      <c r="D1643" t="s">
        <v>705</v>
      </c>
      <c r="E1643">
        <v>15900</v>
      </c>
    </row>
    <row r="1644" spans="3:5" x14ac:dyDescent="0.4">
      <c r="C1644" t="s">
        <v>763</v>
      </c>
      <c r="D1644" t="s">
        <v>706</v>
      </c>
      <c r="E1644">
        <v>4100</v>
      </c>
    </row>
    <row r="1645" spans="3:5" x14ac:dyDescent="0.4">
      <c r="C1645" t="s">
        <v>763</v>
      </c>
      <c r="D1645" t="s">
        <v>707</v>
      </c>
      <c r="E1645">
        <v>12700</v>
      </c>
    </row>
    <row r="1646" spans="3:5" x14ac:dyDescent="0.4">
      <c r="C1646" t="s">
        <v>763</v>
      </c>
      <c r="D1646" t="s">
        <v>708</v>
      </c>
      <c r="E1646">
        <v>7300</v>
      </c>
    </row>
    <row r="1647" spans="3:5" x14ac:dyDescent="0.4">
      <c r="C1647" t="s">
        <v>763</v>
      </c>
      <c r="D1647" t="s">
        <v>709</v>
      </c>
      <c r="E1647">
        <v>6800</v>
      </c>
    </row>
    <row r="1648" spans="3:5" x14ac:dyDescent="0.4">
      <c r="C1648" t="s">
        <v>763</v>
      </c>
      <c r="D1648" t="s">
        <v>710</v>
      </c>
      <c r="E1648">
        <v>5100</v>
      </c>
    </row>
    <row r="1649" spans="1:5" x14ac:dyDescent="0.4">
      <c r="C1649" t="s">
        <v>763</v>
      </c>
      <c r="D1649" t="s">
        <v>711</v>
      </c>
      <c r="E1649">
        <v>6100</v>
      </c>
    </row>
    <row r="1650" spans="1:5" x14ac:dyDescent="0.4">
      <c r="C1650" t="s">
        <v>763</v>
      </c>
      <c r="D1650" t="s">
        <v>712</v>
      </c>
      <c r="E1650">
        <v>5500</v>
      </c>
    </row>
    <row r="1651" spans="1:5" x14ac:dyDescent="0.4">
      <c r="C1651" t="s">
        <v>763</v>
      </c>
      <c r="D1651" t="s">
        <v>713</v>
      </c>
      <c r="E1651">
        <v>2200</v>
      </c>
    </row>
    <row r="1652" spans="1:5" x14ac:dyDescent="0.4">
      <c r="C1652" t="s">
        <v>763</v>
      </c>
      <c r="D1652" t="s">
        <v>714</v>
      </c>
      <c r="E1652">
        <v>9500</v>
      </c>
    </row>
    <row r="1653" spans="1:5" x14ac:dyDescent="0.4">
      <c r="C1653" t="s">
        <v>763</v>
      </c>
      <c r="D1653" t="s">
        <v>715</v>
      </c>
      <c r="E1653">
        <v>4500</v>
      </c>
    </row>
    <row r="1654" spans="1:5" x14ac:dyDescent="0.4">
      <c r="C1654" t="s">
        <v>763</v>
      </c>
      <c r="D1654" t="s">
        <v>716</v>
      </c>
      <c r="E1654">
        <v>10600</v>
      </c>
    </row>
    <row r="1655" spans="1:5" x14ac:dyDescent="0.4">
      <c r="C1655" t="s">
        <v>763</v>
      </c>
      <c r="D1655" t="s">
        <v>717</v>
      </c>
      <c r="E1655">
        <v>13100</v>
      </c>
    </row>
    <row r="1656" spans="1:5" x14ac:dyDescent="0.4">
      <c r="C1656" t="s">
        <v>763</v>
      </c>
      <c r="D1656" t="s">
        <v>718</v>
      </c>
      <c r="E1656">
        <v>14100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1104000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BC7C-40BC-4529-AC0C-AD3A1322D628}">
  <sheetPr codeName="Sheet1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_xll.RssChart($A$2:$E$2,場中監視!A14, "1M", ((60*2.5)+1+(60*3)+1)*5)</f>
        <v>=RssChart($A$2:$E$2,場中監視!A14, "1M", ((60*2.5)+1+(60*3)+1)*5) =&gt; 配信中</v>
      </c>
      <c r="G1" t="str" cm="1">
        <f t="array" ref="G1">_xll.RssChart($G$2:$M$2, 場中監視!A14, "D", 15)</f>
        <v>=RssChart($G$2:$M$2, 場中監視!A14,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40466.666666666664</v>
      </c>
      <c r="T2" s="2">
        <f t="shared" si="0"/>
        <v>30500</v>
      </c>
      <c r="U2" s="2">
        <f t="shared" si="0"/>
        <v>61900</v>
      </c>
      <c r="V2" s="2">
        <f t="shared" si="0"/>
        <v>0</v>
      </c>
      <c r="W2" s="2">
        <f t="shared" si="0"/>
        <v>0</v>
      </c>
      <c r="X2" s="2">
        <f t="shared" si="0"/>
        <v>29000</v>
      </c>
      <c r="Y2" s="2" cm="1">
        <f t="array" ref="Y2">_xlfn.XLOOKUP(Y$1&amp;$R2,$C$3:$C$1662&amp;$D$3:$D$1662,$E$3:$E$1662,0,0,1)</f>
        <v>30500</v>
      </c>
      <c r="Z2" s="2" cm="1">
        <f t="array" ref="Z2">_xlfn.XLOOKUP(Z$1&amp;$R2,$C$3:$C$1662&amp;$D$3:$D$1662,$E$3:$E$1662,0,0,1)</f>
        <v>61900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29000</v>
      </c>
    </row>
    <row r="3" spans="1:29" x14ac:dyDescent="0.4">
      <c r="A3" t="s">
        <v>858</v>
      </c>
      <c r="B3" t="s">
        <v>392</v>
      </c>
      <c r="C3" t="s">
        <v>758</v>
      </c>
      <c r="D3" t="s">
        <v>513</v>
      </c>
      <c r="E3">
        <v>29000</v>
      </c>
      <c r="G3" s="1" t="s">
        <v>858</v>
      </c>
      <c r="H3" s="1" t="s">
        <v>738</v>
      </c>
      <c r="I3" s="1" t="s">
        <v>740</v>
      </c>
      <c r="J3" s="1">
        <v>3865</v>
      </c>
      <c r="K3" s="1">
        <v>4090</v>
      </c>
      <c r="L3" s="1">
        <v>3865</v>
      </c>
      <c r="M3">
        <v>3965</v>
      </c>
      <c r="R3" t="s">
        <v>5</v>
      </c>
      <c r="S3" s="2">
        <f t="shared" ref="S3:S66" si="1">IFERROR(AVERAGEIFS(T3:X3,T3:X3,"&gt;0"),0)</f>
        <v>48866.666666666664</v>
      </c>
      <c r="T3" s="2">
        <f>T2+Y3</f>
        <v>41300</v>
      </c>
      <c r="U3" s="2">
        <f>U2+Z3</f>
        <v>70300</v>
      </c>
      <c r="V3" s="2">
        <f>V2+AA3</f>
        <v>0</v>
      </c>
      <c r="W3" s="2">
        <f>W2+AB3</f>
        <v>0</v>
      </c>
      <c r="X3" s="2">
        <f>X2+AC3</f>
        <v>35000</v>
      </c>
      <c r="Y3" s="2" cm="1">
        <f t="array" ref="Y3">_xlfn.XLOOKUP(Y$1&amp;$R3,$C$3:$C$1662&amp;$D$3:$D$1662,$E$3:$E$1662,0,0,1)</f>
        <v>10800</v>
      </c>
      <c r="Z3" s="2" cm="1">
        <f t="array" ref="Z3">_xlfn.XLOOKUP(Z$1&amp;$R3,$C$3:$C$1662&amp;$D$3:$D$1662,$E$3:$E$1662,0,0,1)</f>
        <v>8400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6000</v>
      </c>
    </row>
    <row r="4" spans="1:29" x14ac:dyDescent="0.4">
      <c r="C4" t="s">
        <v>758</v>
      </c>
      <c r="D4" t="s">
        <v>514</v>
      </c>
      <c r="E4">
        <v>6000</v>
      </c>
      <c r="I4" t="s">
        <v>741</v>
      </c>
      <c r="J4">
        <v>3865</v>
      </c>
      <c r="K4">
        <v>3935</v>
      </c>
      <c r="L4">
        <v>3685</v>
      </c>
      <c r="M4">
        <v>3775</v>
      </c>
      <c r="R4" t="s">
        <v>92</v>
      </c>
      <c r="S4" s="2">
        <f t="shared" si="1"/>
        <v>52766.666666666664</v>
      </c>
      <c r="T4" s="2">
        <f t="shared" ref="T4:X19" si="2">T3+Y4</f>
        <v>47200</v>
      </c>
      <c r="U4" s="2">
        <f t="shared" si="2"/>
        <v>71400</v>
      </c>
      <c r="V4" s="2">
        <f t="shared" si="2"/>
        <v>0</v>
      </c>
      <c r="W4" s="2">
        <f t="shared" si="2"/>
        <v>0</v>
      </c>
      <c r="X4" s="2">
        <f t="shared" si="2"/>
        <v>39700</v>
      </c>
      <c r="Y4" s="2" cm="1">
        <f t="array" ref="Y4">_xlfn.XLOOKUP(Y$1&amp;$R4,$C$3:$C$1662&amp;$D$3:$D$1662,$E$3:$E$1662,0,0,1)</f>
        <v>5900</v>
      </c>
      <c r="Z4" s="2" cm="1">
        <f t="array" ref="Z4">_xlfn.XLOOKUP(Z$1&amp;$R4,$C$3:$C$1662&amp;$D$3:$D$1662,$E$3:$E$1662,0,0,1)</f>
        <v>1100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4700</v>
      </c>
    </row>
    <row r="5" spans="1:29" x14ac:dyDescent="0.4">
      <c r="C5" t="s">
        <v>758</v>
      </c>
      <c r="D5" t="s">
        <v>515</v>
      </c>
      <c r="E5">
        <v>4700</v>
      </c>
      <c r="I5" t="s">
        <v>742</v>
      </c>
      <c r="J5">
        <v>3800</v>
      </c>
      <c r="K5">
        <v>3900</v>
      </c>
      <c r="L5">
        <v>3705</v>
      </c>
      <c r="M5">
        <v>3730</v>
      </c>
      <c r="R5" t="s">
        <v>41</v>
      </c>
      <c r="S5" s="2">
        <f t="shared" si="1"/>
        <v>66850</v>
      </c>
      <c r="T5" s="2">
        <f t="shared" si="2"/>
        <v>50800</v>
      </c>
      <c r="U5" s="2">
        <f t="shared" si="2"/>
        <v>77200</v>
      </c>
      <c r="V5" s="2">
        <f t="shared" si="2"/>
        <v>92500</v>
      </c>
      <c r="W5" s="2">
        <f t="shared" si="2"/>
        <v>0</v>
      </c>
      <c r="X5" s="2">
        <f t="shared" si="2"/>
        <v>46900</v>
      </c>
      <c r="Y5" s="2" cm="1">
        <f t="array" ref="Y5">_xlfn.XLOOKUP(Y$1&amp;$R5,$C$3:$C$1662&amp;$D$3:$D$1662,$E$3:$E$1662,0,0,1)</f>
        <v>3600</v>
      </c>
      <c r="Z5" s="2" cm="1">
        <f t="array" ref="Z5">_xlfn.XLOOKUP(Z$1&amp;$R5,$C$3:$C$1662&amp;$D$3:$D$1662,$E$3:$E$1662,0,0,1)</f>
        <v>5800</v>
      </c>
      <c r="AA5" s="2" cm="1">
        <f t="array" ref="AA5">_xlfn.XLOOKUP(AA$1&amp;$R5,$C$3:$C$1662&amp;$D$3:$D$1662,$E$3:$E$1662,0,0,1)</f>
        <v>92500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7200</v>
      </c>
    </row>
    <row r="6" spans="1:29" x14ac:dyDescent="0.4">
      <c r="C6" t="s">
        <v>758</v>
      </c>
      <c r="D6" t="s">
        <v>516</v>
      </c>
      <c r="E6">
        <v>7200</v>
      </c>
      <c r="I6" t="s">
        <v>743</v>
      </c>
      <c r="J6">
        <v>3800</v>
      </c>
      <c r="K6">
        <v>4050</v>
      </c>
      <c r="L6">
        <v>3775</v>
      </c>
      <c r="M6">
        <v>3930</v>
      </c>
      <c r="R6" t="s">
        <v>36</v>
      </c>
      <c r="S6" s="2">
        <f t="shared" si="1"/>
        <v>71500</v>
      </c>
      <c r="T6" s="2">
        <f t="shared" si="2"/>
        <v>56100</v>
      </c>
      <c r="U6" s="2">
        <f t="shared" si="2"/>
        <v>79900</v>
      </c>
      <c r="V6" s="2">
        <f t="shared" si="2"/>
        <v>99400</v>
      </c>
      <c r="W6" s="2">
        <f t="shared" si="2"/>
        <v>0</v>
      </c>
      <c r="X6" s="2">
        <f t="shared" si="2"/>
        <v>50600</v>
      </c>
      <c r="Y6" s="2" cm="1">
        <f t="array" ref="Y6">_xlfn.XLOOKUP(Y$1&amp;$R6,$C$3:$C$1662&amp;$D$3:$D$1662,$E$3:$E$1662,0,0,1)</f>
        <v>5300</v>
      </c>
      <c r="Z6" s="2" cm="1">
        <f t="array" ref="Z6">_xlfn.XLOOKUP(Z$1&amp;$R6,$C$3:$C$1662&amp;$D$3:$D$1662,$E$3:$E$1662,0,0,1)</f>
        <v>2700</v>
      </c>
      <c r="AA6" s="2" cm="1">
        <f t="array" ref="AA6">_xlfn.XLOOKUP(AA$1&amp;$R6,$C$3:$C$1662&amp;$D$3:$D$1662,$E$3:$E$1662,0,0,1)</f>
        <v>6900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3700</v>
      </c>
    </row>
    <row r="7" spans="1:29" x14ac:dyDescent="0.4">
      <c r="C7" t="s">
        <v>758</v>
      </c>
      <c r="D7" t="s">
        <v>517</v>
      </c>
      <c r="E7">
        <v>3700</v>
      </c>
      <c r="I7" t="s">
        <v>744</v>
      </c>
      <c r="J7">
        <v>4000</v>
      </c>
      <c r="K7">
        <v>4215</v>
      </c>
      <c r="L7">
        <v>3985</v>
      </c>
      <c r="M7">
        <v>4200</v>
      </c>
      <c r="R7" t="s">
        <v>84</v>
      </c>
      <c r="S7" s="2">
        <f t="shared" si="1"/>
        <v>74750</v>
      </c>
      <c r="T7" s="2">
        <f t="shared" si="2"/>
        <v>59200</v>
      </c>
      <c r="U7" s="2">
        <f t="shared" si="2"/>
        <v>82200</v>
      </c>
      <c r="V7" s="2">
        <f t="shared" si="2"/>
        <v>105500</v>
      </c>
      <c r="W7" s="2">
        <f t="shared" si="2"/>
        <v>0</v>
      </c>
      <c r="X7" s="2">
        <f t="shared" si="2"/>
        <v>52100</v>
      </c>
      <c r="Y7" s="2" cm="1">
        <f t="array" ref="Y7">_xlfn.XLOOKUP(Y$1&amp;$R7,$C$3:$C$1662&amp;$D$3:$D$1662,$E$3:$E$1662,0,0,1)</f>
        <v>3100</v>
      </c>
      <c r="Z7" s="2" cm="1">
        <f t="array" ref="Z7">_xlfn.XLOOKUP(Z$1&amp;$R7,$C$3:$C$1662&amp;$D$3:$D$1662,$E$3:$E$1662,0,0,1)</f>
        <v>2300</v>
      </c>
      <c r="AA7" s="2" cm="1">
        <f t="array" ref="AA7">_xlfn.XLOOKUP(AA$1&amp;$R7,$C$3:$C$1662&amp;$D$3:$D$1662,$E$3:$E$1662,0,0,1)</f>
        <v>6100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1500</v>
      </c>
    </row>
    <row r="8" spans="1:29" x14ac:dyDescent="0.4">
      <c r="C8" t="s">
        <v>758</v>
      </c>
      <c r="D8" t="s">
        <v>518</v>
      </c>
      <c r="E8">
        <v>1500</v>
      </c>
      <c r="G8" s="1"/>
      <c r="H8" s="1"/>
      <c r="I8" s="1" t="s">
        <v>764</v>
      </c>
      <c r="J8" s="1">
        <v>4000</v>
      </c>
      <c r="K8" s="1">
        <v>4110</v>
      </c>
      <c r="L8" s="1">
        <v>3840</v>
      </c>
      <c r="M8" s="1">
        <v>4050</v>
      </c>
      <c r="R8" t="s">
        <v>79</v>
      </c>
      <c r="S8" s="2">
        <f t="shared" si="1"/>
        <v>98340</v>
      </c>
      <c r="T8" s="2">
        <f t="shared" si="2"/>
        <v>63300</v>
      </c>
      <c r="U8" s="2">
        <f t="shared" si="2"/>
        <v>82800</v>
      </c>
      <c r="V8" s="2">
        <f t="shared" si="2"/>
        <v>119300</v>
      </c>
      <c r="W8" s="2">
        <f t="shared" si="2"/>
        <v>172500</v>
      </c>
      <c r="X8" s="2">
        <f t="shared" si="2"/>
        <v>53800</v>
      </c>
      <c r="Y8" s="2" cm="1">
        <f t="array" ref="Y8">_xlfn.XLOOKUP(Y$1&amp;$R8,$C$3:$C$1662&amp;$D$3:$D$1662,$E$3:$E$1662,0,0,1)</f>
        <v>4100</v>
      </c>
      <c r="Z8" s="2" cm="1">
        <f t="array" ref="Z8">_xlfn.XLOOKUP(Z$1&amp;$R8,$C$3:$C$1662&amp;$D$3:$D$1662,$E$3:$E$1662,0,0,1)</f>
        <v>600</v>
      </c>
      <c r="AA8" s="2" cm="1">
        <f t="array" ref="AA8">_xlfn.XLOOKUP(AA$1&amp;$R8,$C$3:$C$1662&amp;$D$3:$D$1662,$E$3:$E$1662,0,0,1)</f>
        <v>13800</v>
      </c>
      <c r="AB8" s="2" cm="1">
        <f t="array" ref="AB8">_xlfn.XLOOKUP(AB$1&amp;$R8,$C$3:$C$1662&amp;$D$3:$D$1662,$E$3:$E$1662,0,0,1)</f>
        <v>172500</v>
      </c>
      <c r="AC8" s="2" cm="1">
        <f t="array" ref="AC8">_xlfn.XLOOKUP(AC$1&amp;$R8,$C$3:$C$1662&amp;$D$3:$D$1662,$E$3:$E$1662,0,0,1)</f>
        <v>1700</v>
      </c>
    </row>
    <row r="9" spans="1:29" x14ac:dyDescent="0.4">
      <c r="C9" t="s">
        <v>758</v>
      </c>
      <c r="D9" t="s">
        <v>519</v>
      </c>
      <c r="E9">
        <v>1700</v>
      </c>
      <c r="G9" s="1"/>
      <c r="H9" s="1"/>
      <c r="I9" s="1" t="s">
        <v>765</v>
      </c>
      <c r="J9" s="1">
        <v>4050</v>
      </c>
      <c r="K9" s="1">
        <v>4255</v>
      </c>
      <c r="L9" s="1">
        <v>4005</v>
      </c>
      <c r="M9">
        <v>4185</v>
      </c>
      <c r="R9" t="s">
        <v>18</v>
      </c>
      <c r="S9" s="2">
        <f t="shared" si="1"/>
        <v>106500</v>
      </c>
      <c r="T9" s="2">
        <f t="shared" si="2"/>
        <v>64800</v>
      </c>
      <c r="U9" s="2">
        <f t="shared" si="2"/>
        <v>85300</v>
      </c>
      <c r="V9" s="2">
        <f t="shared" si="2"/>
        <v>120600</v>
      </c>
      <c r="W9" s="2">
        <f t="shared" si="2"/>
        <v>205600</v>
      </c>
      <c r="X9" s="2">
        <f t="shared" si="2"/>
        <v>56200</v>
      </c>
      <c r="Y9" s="2" cm="1">
        <f t="array" ref="Y9">_xlfn.XLOOKUP(Y$1&amp;$R9,$C$3:$C$1662&amp;$D$3:$D$1662,$E$3:$E$1662,0,0,1)</f>
        <v>1500</v>
      </c>
      <c r="Z9" s="2" cm="1">
        <f t="array" ref="Z9">_xlfn.XLOOKUP(Z$1&amp;$R9,$C$3:$C$1662&amp;$D$3:$D$1662,$E$3:$E$1662,0,0,1)</f>
        <v>2500</v>
      </c>
      <c r="AA9" s="2" cm="1">
        <f t="array" ref="AA9">_xlfn.XLOOKUP(AA$1&amp;$R9,$C$3:$C$1662&amp;$D$3:$D$1662,$E$3:$E$1662,0,0,1)</f>
        <v>1300</v>
      </c>
      <c r="AB9" s="2" cm="1">
        <f t="array" ref="AB9">_xlfn.XLOOKUP(AB$1&amp;$R9,$C$3:$C$1662&amp;$D$3:$D$1662,$E$3:$E$1662,0,0,1)</f>
        <v>33100</v>
      </c>
      <c r="AC9" s="2" cm="1">
        <f t="array" ref="AC9">_xlfn.XLOOKUP(AC$1&amp;$R9,$C$3:$C$1662&amp;$D$3:$D$1662,$E$3:$E$1662,0,0,1)</f>
        <v>2400</v>
      </c>
    </row>
    <row r="10" spans="1:29" x14ac:dyDescent="0.4">
      <c r="C10" t="s">
        <v>758</v>
      </c>
      <c r="D10" t="s">
        <v>520</v>
      </c>
      <c r="E10">
        <v>2400</v>
      </c>
      <c r="I10" t="s">
        <v>766</v>
      </c>
      <c r="J10">
        <v>4240</v>
      </c>
      <c r="K10">
        <v>4445</v>
      </c>
      <c r="L10">
        <v>4165</v>
      </c>
      <c r="M10">
        <v>4315</v>
      </c>
      <c r="R10" t="s">
        <v>27</v>
      </c>
      <c r="S10" s="2">
        <f t="shared" si="1"/>
        <v>115020</v>
      </c>
      <c r="T10" s="2">
        <f t="shared" si="2"/>
        <v>66200</v>
      </c>
      <c r="U10" s="2">
        <f t="shared" si="2"/>
        <v>94200</v>
      </c>
      <c r="V10" s="2">
        <f t="shared" si="2"/>
        <v>129100</v>
      </c>
      <c r="W10" s="2">
        <f t="shared" si="2"/>
        <v>224300</v>
      </c>
      <c r="X10" s="2">
        <f t="shared" si="2"/>
        <v>61300</v>
      </c>
      <c r="Y10" s="2" cm="1">
        <f t="array" ref="Y10">_xlfn.XLOOKUP(Y$1&amp;$R10,$C$3:$C$1662&amp;$D$3:$D$1662,$E$3:$E$1662,0,0,1)</f>
        <v>1400</v>
      </c>
      <c r="Z10" s="2" cm="1">
        <f t="array" ref="Z10">_xlfn.XLOOKUP(Z$1&amp;$R10,$C$3:$C$1662&amp;$D$3:$D$1662,$E$3:$E$1662,0,0,1)</f>
        <v>8900</v>
      </c>
      <c r="AA10" s="2" cm="1">
        <f t="array" ref="AA10">_xlfn.XLOOKUP(AA$1&amp;$R10,$C$3:$C$1662&amp;$D$3:$D$1662,$E$3:$E$1662,0,0,1)</f>
        <v>8500</v>
      </c>
      <c r="AB10" s="2" cm="1">
        <f t="array" ref="AB10">_xlfn.XLOOKUP(AB$1&amp;$R10,$C$3:$C$1662&amp;$D$3:$D$1662,$E$3:$E$1662,0,0,1)</f>
        <v>18700</v>
      </c>
      <c r="AC10" s="2" cm="1">
        <f t="array" ref="AC10">_xlfn.XLOOKUP(AC$1&amp;$R10,$C$3:$C$1662&amp;$D$3:$D$1662,$E$3:$E$1662,0,0,1)</f>
        <v>5100</v>
      </c>
    </row>
    <row r="11" spans="1:29" x14ac:dyDescent="0.4">
      <c r="C11" t="s">
        <v>758</v>
      </c>
      <c r="D11" t="s">
        <v>521</v>
      </c>
      <c r="E11">
        <v>5100</v>
      </c>
      <c r="G11" s="1"/>
      <c r="H11" s="1"/>
      <c r="I11" s="1" t="s">
        <v>767</v>
      </c>
      <c r="J11" s="1">
        <v>4285</v>
      </c>
      <c r="K11" s="1">
        <v>4420</v>
      </c>
      <c r="L11" s="1">
        <v>4180</v>
      </c>
      <c r="M11">
        <v>4320</v>
      </c>
      <c r="R11" t="s">
        <v>39</v>
      </c>
      <c r="S11" s="2">
        <f t="shared" si="1"/>
        <v>124040</v>
      </c>
      <c r="T11" s="2">
        <f t="shared" si="2"/>
        <v>69300</v>
      </c>
      <c r="U11" s="2">
        <f t="shared" si="2"/>
        <v>95000</v>
      </c>
      <c r="V11" s="2">
        <f t="shared" si="2"/>
        <v>139200</v>
      </c>
      <c r="W11" s="2">
        <f t="shared" si="2"/>
        <v>238000</v>
      </c>
      <c r="X11" s="2">
        <f t="shared" si="2"/>
        <v>78700</v>
      </c>
      <c r="Y11" s="2" cm="1">
        <f t="array" ref="Y11">_xlfn.XLOOKUP(Y$1&amp;$R11,$C$3:$C$1662&amp;$D$3:$D$1662,$E$3:$E$1662,0,0,1)</f>
        <v>3100</v>
      </c>
      <c r="Z11" s="2" cm="1">
        <f t="array" ref="Z11">_xlfn.XLOOKUP(Z$1&amp;$R11,$C$3:$C$1662&amp;$D$3:$D$1662,$E$3:$E$1662,0,0,1)</f>
        <v>800</v>
      </c>
      <c r="AA11" s="2" cm="1">
        <f t="array" ref="AA11">_xlfn.XLOOKUP(AA$1&amp;$R11,$C$3:$C$1662&amp;$D$3:$D$1662,$E$3:$E$1662,0,0,1)</f>
        <v>10100</v>
      </c>
      <c r="AB11" s="2" cm="1">
        <f t="array" ref="AB11">_xlfn.XLOOKUP(AB$1&amp;$R11,$C$3:$C$1662&amp;$D$3:$D$1662,$E$3:$E$1662,0,0,1)</f>
        <v>13700</v>
      </c>
      <c r="AC11" s="2" cm="1">
        <f t="array" ref="AC11">_xlfn.XLOOKUP(AC$1&amp;$R11,$C$3:$C$1662&amp;$D$3:$D$1662,$E$3:$E$1662,0,0,1)</f>
        <v>17400</v>
      </c>
    </row>
    <row r="12" spans="1:29" x14ac:dyDescent="0.4">
      <c r="C12" t="s">
        <v>758</v>
      </c>
      <c r="D12" t="s">
        <v>522</v>
      </c>
      <c r="E12">
        <v>17400</v>
      </c>
      <c r="I12" t="s">
        <v>768</v>
      </c>
      <c r="J12">
        <v>4345</v>
      </c>
      <c r="K12">
        <v>4365</v>
      </c>
      <c r="L12">
        <v>4240</v>
      </c>
      <c r="M12">
        <v>4350</v>
      </c>
      <c r="R12" t="s">
        <v>62</v>
      </c>
      <c r="S12" s="2">
        <f t="shared" si="1"/>
        <v>138340</v>
      </c>
      <c r="T12" s="2">
        <f t="shared" si="2"/>
        <v>71900</v>
      </c>
      <c r="U12" s="2">
        <f t="shared" si="2"/>
        <v>142000</v>
      </c>
      <c r="V12" s="2">
        <f t="shared" si="2"/>
        <v>141000</v>
      </c>
      <c r="W12" s="2">
        <f t="shared" si="2"/>
        <v>251900</v>
      </c>
      <c r="X12" s="2">
        <f t="shared" si="2"/>
        <v>84900</v>
      </c>
      <c r="Y12" s="2" cm="1">
        <f t="array" ref="Y12">_xlfn.XLOOKUP(Y$1&amp;$R12,$C$3:$C$1662&amp;$D$3:$D$1662,$E$3:$E$1662,0,0,1)</f>
        <v>2600</v>
      </c>
      <c r="Z12" s="2" cm="1">
        <f t="array" ref="Z12">_xlfn.XLOOKUP(Z$1&amp;$R12,$C$3:$C$1662&amp;$D$3:$D$1662,$E$3:$E$1662,0,0,1)</f>
        <v>47000</v>
      </c>
      <c r="AA12" s="2" cm="1">
        <f t="array" ref="AA12">_xlfn.XLOOKUP(AA$1&amp;$R12,$C$3:$C$1662&amp;$D$3:$D$1662,$E$3:$E$1662,0,0,1)</f>
        <v>1800</v>
      </c>
      <c r="AB12" s="2" cm="1">
        <f t="array" ref="AB12">_xlfn.XLOOKUP(AB$1&amp;$R12,$C$3:$C$1662&amp;$D$3:$D$1662,$E$3:$E$1662,0,0,1)</f>
        <v>13900</v>
      </c>
      <c r="AC12" s="2" cm="1">
        <f t="array" ref="AC12">_xlfn.XLOOKUP(AC$1&amp;$R12,$C$3:$C$1662&amp;$D$3:$D$1662,$E$3:$E$1662,0,0,1)</f>
        <v>6200</v>
      </c>
    </row>
    <row r="13" spans="1:29" x14ac:dyDescent="0.4">
      <c r="C13" t="s">
        <v>758</v>
      </c>
      <c r="D13" t="s">
        <v>523</v>
      </c>
      <c r="E13">
        <v>6200</v>
      </c>
      <c r="G13" s="1"/>
      <c r="H13" s="1"/>
      <c r="I13" s="1" t="s">
        <v>758</v>
      </c>
      <c r="J13" s="1">
        <v>4290</v>
      </c>
      <c r="K13" s="1">
        <v>4345</v>
      </c>
      <c r="L13" s="1">
        <v>3980</v>
      </c>
      <c r="M13">
        <v>3995</v>
      </c>
      <c r="R13" t="s">
        <v>24</v>
      </c>
      <c r="S13" s="2">
        <f t="shared" si="1"/>
        <v>144760</v>
      </c>
      <c r="T13" s="2">
        <f t="shared" si="2"/>
        <v>72800</v>
      </c>
      <c r="U13" s="2">
        <f t="shared" si="2"/>
        <v>147100</v>
      </c>
      <c r="V13" s="2">
        <f t="shared" si="2"/>
        <v>148100</v>
      </c>
      <c r="W13" s="2">
        <f t="shared" si="2"/>
        <v>270200</v>
      </c>
      <c r="X13" s="2">
        <f t="shared" si="2"/>
        <v>85600</v>
      </c>
      <c r="Y13" s="2" cm="1">
        <f t="array" ref="Y13">_xlfn.XLOOKUP(Y$1&amp;$R13,$C$3:$C$1662&amp;$D$3:$D$1662,$E$3:$E$1662,0,0,1)</f>
        <v>900</v>
      </c>
      <c r="Z13" s="2" cm="1">
        <f t="array" ref="Z13">_xlfn.XLOOKUP(Z$1&amp;$R13,$C$3:$C$1662&amp;$D$3:$D$1662,$E$3:$E$1662,0,0,1)</f>
        <v>5100</v>
      </c>
      <c r="AA13" s="2" cm="1">
        <f t="array" ref="AA13">_xlfn.XLOOKUP(AA$1&amp;$R13,$C$3:$C$1662&amp;$D$3:$D$1662,$E$3:$E$1662,0,0,1)</f>
        <v>7100</v>
      </c>
      <c r="AB13" s="2" cm="1">
        <f t="array" ref="AB13">_xlfn.XLOOKUP(AB$1&amp;$R13,$C$3:$C$1662&amp;$D$3:$D$1662,$E$3:$E$1662,0,0,1)</f>
        <v>18300</v>
      </c>
      <c r="AC13" s="2" cm="1">
        <f t="array" ref="AC13">_xlfn.XLOOKUP(AC$1&amp;$R13,$C$3:$C$1662&amp;$D$3:$D$1662,$E$3:$E$1662,0,0,1)</f>
        <v>700</v>
      </c>
    </row>
    <row r="14" spans="1:29" x14ac:dyDescent="0.4">
      <c r="C14" t="s">
        <v>758</v>
      </c>
      <c r="D14" t="s">
        <v>524</v>
      </c>
      <c r="E14">
        <v>700</v>
      </c>
      <c r="I14" t="s">
        <v>759</v>
      </c>
      <c r="J14">
        <v>3835</v>
      </c>
      <c r="K14">
        <v>4140</v>
      </c>
      <c r="L14">
        <v>3765</v>
      </c>
      <c r="M14">
        <v>4120</v>
      </c>
      <c r="R14" t="s">
        <v>149</v>
      </c>
      <c r="S14" s="2">
        <f t="shared" si="1"/>
        <v>151300</v>
      </c>
      <c r="T14" s="2">
        <f t="shared" si="2"/>
        <v>78200</v>
      </c>
      <c r="U14" s="2">
        <f t="shared" si="2"/>
        <v>148500</v>
      </c>
      <c r="V14" s="2">
        <f t="shared" si="2"/>
        <v>151400</v>
      </c>
      <c r="W14" s="2">
        <f t="shared" si="2"/>
        <v>290300</v>
      </c>
      <c r="X14" s="2">
        <f t="shared" si="2"/>
        <v>88100</v>
      </c>
      <c r="Y14" s="2" cm="1">
        <f t="array" ref="Y14">_xlfn.XLOOKUP(Y$1&amp;$R14,$C$3:$C$1662&amp;$D$3:$D$1662,$E$3:$E$1662,0,0,1)</f>
        <v>5400</v>
      </c>
      <c r="Z14" s="2" cm="1">
        <f t="array" ref="Z14">_xlfn.XLOOKUP(Z$1&amp;$R14,$C$3:$C$1662&amp;$D$3:$D$1662,$E$3:$E$1662,0,0,1)</f>
        <v>1400</v>
      </c>
      <c r="AA14" s="2" cm="1">
        <f t="array" ref="AA14">_xlfn.XLOOKUP(AA$1&amp;$R14,$C$3:$C$1662&amp;$D$3:$D$1662,$E$3:$E$1662,0,0,1)</f>
        <v>3300</v>
      </c>
      <c r="AB14" s="2" cm="1">
        <f t="array" ref="AB14">_xlfn.XLOOKUP(AB$1&amp;$R14,$C$3:$C$1662&amp;$D$3:$D$1662,$E$3:$E$1662,0,0,1)</f>
        <v>20100</v>
      </c>
      <c r="AC14" s="2" cm="1">
        <f t="array" ref="AC14">_xlfn.XLOOKUP(AC$1&amp;$R14,$C$3:$C$1662&amp;$D$3:$D$1662,$E$3:$E$1662,0,0,1)</f>
        <v>2500</v>
      </c>
    </row>
    <row r="15" spans="1:29" x14ac:dyDescent="0.4">
      <c r="C15" t="s">
        <v>758</v>
      </c>
      <c r="D15" t="s">
        <v>525</v>
      </c>
      <c r="E15">
        <v>2500</v>
      </c>
      <c r="I15" t="s">
        <v>760</v>
      </c>
      <c r="J15">
        <v>4255</v>
      </c>
      <c r="K15">
        <v>4425</v>
      </c>
      <c r="L15">
        <v>4175</v>
      </c>
      <c r="M15">
        <v>4420</v>
      </c>
      <c r="R15" t="s">
        <v>120</v>
      </c>
      <c r="S15" s="2">
        <f t="shared" si="1"/>
        <v>160840</v>
      </c>
      <c r="T15" s="2">
        <f t="shared" si="2"/>
        <v>82800</v>
      </c>
      <c r="U15" s="2">
        <f t="shared" si="2"/>
        <v>150300</v>
      </c>
      <c r="V15" s="2">
        <f t="shared" si="2"/>
        <v>158600</v>
      </c>
      <c r="W15" s="2">
        <f t="shared" si="2"/>
        <v>322800</v>
      </c>
      <c r="X15" s="2">
        <f t="shared" si="2"/>
        <v>89700</v>
      </c>
      <c r="Y15" s="2" cm="1">
        <f t="array" ref="Y15">_xlfn.XLOOKUP(Y$1&amp;$R15,$C$3:$C$1662&amp;$D$3:$D$1662,$E$3:$E$1662,0,0,1)</f>
        <v>4600</v>
      </c>
      <c r="Z15" s="2" cm="1">
        <f t="array" ref="Z15">_xlfn.XLOOKUP(Z$1&amp;$R15,$C$3:$C$1662&amp;$D$3:$D$1662,$E$3:$E$1662,0,0,1)</f>
        <v>1800</v>
      </c>
      <c r="AA15" s="2" cm="1">
        <f t="array" ref="AA15">_xlfn.XLOOKUP(AA$1&amp;$R15,$C$3:$C$1662&amp;$D$3:$D$1662,$E$3:$E$1662,0,0,1)</f>
        <v>7200</v>
      </c>
      <c r="AB15" s="2" cm="1">
        <f t="array" ref="AB15">_xlfn.XLOOKUP(AB$1&amp;$R15,$C$3:$C$1662&amp;$D$3:$D$1662,$E$3:$E$1662,0,0,1)</f>
        <v>32500</v>
      </c>
      <c r="AC15" s="2" cm="1">
        <f t="array" ref="AC15">_xlfn.XLOOKUP(AC$1&amp;$R15,$C$3:$C$1662&amp;$D$3:$D$1662,$E$3:$E$1662,0,0,1)</f>
        <v>1600</v>
      </c>
    </row>
    <row r="16" spans="1:29" x14ac:dyDescent="0.4">
      <c r="C16" t="s">
        <v>758</v>
      </c>
      <c r="D16" t="s">
        <v>526</v>
      </c>
      <c r="E16">
        <v>1600</v>
      </c>
      <c r="G16" s="1"/>
      <c r="H16" s="1"/>
      <c r="I16" s="1" t="s">
        <v>761</v>
      </c>
      <c r="J16" s="1">
        <v>4400</v>
      </c>
      <c r="K16" s="1">
        <v>4445</v>
      </c>
      <c r="L16" s="1">
        <v>4350</v>
      </c>
      <c r="M16" s="1">
        <v>4350</v>
      </c>
      <c r="R16" t="s">
        <v>96</v>
      </c>
      <c r="S16" s="2">
        <f t="shared" si="1"/>
        <v>168120</v>
      </c>
      <c r="T16" s="2">
        <f t="shared" si="2"/>
        <v>84800</v>
      </c>
      <c r="U16" s="2">
        <f t="shared" si="2"/>
        <v>152300</v>
      </c>
      <c r="V16" s="2">
        <f t="shared" si="2"/>
        <v>161700</v>
      </c>
      <c r="W16" s="2">
        <f t="shared" si="2"/>
        <v>348600</v>
      </c>
      <c r="X16" s="2">
        <f t="shared" si="2"/>
        <v>93200</v>
      </c>
      <c r="Y16" s="2" cm="1">
        <f t="array" ref="Y16">_xlfn.XLOOKUP(Y$1&amp;$R16,$C$3:$C$1662&amp;$D$3:$D$1662,$E$3:$E$1662,0,0,1)</f>
        <v>2000</v>
      </c>
      <c r="Z16" s="2" cm="1">
        <f t="array" ref="Z16">_xlfn.XLOOKUP(Z$1&amp;$R16,$C$3:$C$1662&amp;$D$3:$D$1662,$E$3:$E$1662,0,0,1)</f>
        <v>2000</v>
      </c>
      <c r="AA16" s="2" cm="1">
        <f t="array" ref="AA16">_xlfn.XLOOKUP(AA$1&amp;$R16,$C$3:$C$1662&amp;$D$3:$D$1662,$E$3:$E$1662,0,0,1)</f>
        <v>3100</v>
      </c>
      <c r="AB16" s="2" cm="1">
        <f t="array" ref="AB16">_xlfn.XLOOKUP(AB$1&amp;$R16,$C$3:$C$1662&amp;$D$3:$D$1662,$E$3:$E$1662,0,0,1)</f>
        <v>25800</v>
      </c>
      <c r="AC16" s="2" cm="1">
        <f t="array" ref="AC16">_xlfn.XLOOKUP(AC$1&amp;$R16,$C$3:$C$1662&amp;$D$3:$D$1662,$E$3:$E$1662,0,0,1)</f>
        <v>3500</v>
      </c>
    </row>
    <row r="17" spans="3:29" x14ac:dyDescent="0.4">
      <c r="C17" t="s">
        <v>758</v>
      </c>
      <c r="D17" t="s">
        <v>527</v>
      </c>
      <c r="E17">
        <v>3500</v>
      </c>
      <c r="G17" s="1"/>
      <c r="H17" s="1"/>
      <c r="I17" s="1" t="s">
        <v>763</v>
      </c>
      <c r="J17" s="1">
        <v>4350</v>
      </c>
      <c r="K17" s="1">
        <v>4555</v>
      </c>
      <c r="L17" s="1">
        <v>4335</v>
      </c>
      <c r="M17" s="1">
        <v>4490</v>
      </c>
      <c r="R17" t="s">
        <v>144</v>
      </c>
      <c r="S17" s="2">
        <f t="shared" si="1"/>
        <v>184500</v>
      </c>
      <c r="T17" s="2">
        <f t="shared" si="2"/>
        <v>89600</v>
      </c>
      <c r="U17" s="2">
        <f t="shared" si="2"/>
        <v>161200</v>
      </c>
      <c r="V17" s="2">
        <f t="shared" si="2"/>
        <v>162900</v>
      </c>
      <c r="W17" s="2">
        <f t="shared" si="2"/>
        <v>408800</v>
      </c>
      <c r="X17" s="2">
        <f t="shared" si="2"/>
        <v>100000</v>
      </c>
      <c r="Y17" s="2" cm="1">
        <f t="array" ref="Y17">_xlfn.XLOOKUP(Y$1&amp;$R17,$C$3:$C$1662&amp;$D$3:$D$1662,$E$3:$E$1662,0,0,1)</f>
        <v>4800</v>
      </c>
      <c r="Z17" s="2" cm="1">
        <f t="array" ref="Z17">_xlfn.XLOOKUP(Z$1&amp;$R17,$C$3:$C$1662&amp;$D$3:$D$1662,$E$3:$E$1662,0,0,1)</f>
        <v>8900</v>
      </c>
      <c r="AA17" s="2" cm="1">
        <f t="array" ref="AA17">_xlfn.XLOOKUP(AA$1&amp;$R17,$C$3:$C$1662&amp;$D$3:$D$1662,$E$3:$E$1662,0,0,1)</f>
        <v>1200</v>
      </c>
      <c r="AB17" s="2" cm="1">
        <f t="array" ref="AB17">_xlfn.XLOOKUP(AB$1&amp;$R17,$C$3:$C$1662&amp;$D$3:$D$1662,$E$3:$E$1662,0,0,1)</f>
        <v>60200</v>
      </c>
      <c r="AC17" s="2" cm="1">
        <f t="array" ref="AC17">_xlfn.XLOOKUP(AC$1&amp;$R17,$C$3:$C$1662&amp;$D$3:$D$1662,$E$3:$E$1662,0,0,1)</f>
        <v>6800</v>
      </c>
    </row>
    <row r="18" spans="3:29" x14ac:dyDescent="0.4">
      <c r="C18" t="s">
        <v>758</v>
      </c>
      <c r="D18" t="s">
        <v>528</v>
      </c>
      <c r="E18">
        <v>6800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190260</v>
      </c>
      <c r="T18" s="2">
        <f t="shared" si="2"/>
        <v>90300</v>
      </c>
      <c r="U18" s="2">
        <f t="shared" si="2"/>
        <v>166000</v>
      </c>
      <c r="V18" s="2">
        <f t="shared" si="2"/>
        <v>168600</v>
      </c>
      <c r="W18" s="2">
        <f t="shared" si="2"/>
        <v>421700</v>
      </c>
      <c r="X18" s="2">
        <f t="shared" si="2"/>
        <v>104700</v>
      </c>
      <c r="Y18" s="2" cm="1">
        <f t="array" ref="Y18">_xlfn.XLOOKUP(Y$1&amp;$R18,$C$3:$C$1662&amp;$D$3:$D$1662,$E$3:$E$1662,0,0,1)</f>
        <v>700</v>
      </c>
      <c r="Z18" s="2" cm="1">
        <f t="array" ref="Z18">_xlfn.XLOOKUP(Z$1&amp;$R18,$C$3:$C$1662&amp;$D$3:$D$1662,$E$3:$E$1662,0,0,1)</f>
        <v>4800</v>
      </c>
      <c r="AA18" s="2" cm="1">
        <f t="array" ref="AA18">_xlfn.XLOOKUP(AA$1&amp;$R18,$C$3:$C$1662&amp;$D$3:$D$1662,$E$3:$E$1662,0,0,1)</f>
        <v>5700</v>
      </c>
      <c r="AB18" s="2" cm="1">
        <f t="array" ref="AB18">_xlfn.XLOOKUP(AB$1&amp;$R18,$C$3:$C$1662&amp;$D$3:$D$1662,$E$3:$E$1662,0,0,1)</f>
        <v>12900</v>
      </c>
      <c r="AC18" s="2" cm="1">
        <f t="array" ref="AC18">_xlfn.XLOOKUP(AC$1&amp;$R18,$C$3:$C$1662&amp;$D$3:$D$1662,$E$3:$E$1662,0,0,1)</f>
        <v>4700</v>
      </c>
    </row>
    <row r="19" spans="3:29" x14ac:dyDescent="0.4">
      <c r="C19" t="s">
        <v>758</v>
      </c>
      <c r="D19" t="s">
        <v>529</v>
      </c>
      <c r="E19">
        <v>4700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194900</v>
      </c>
      <c r="T19" s="2">
        <f t="shared" si="2"/>
        <v>94400</v>
      </c>
      <c r="U19" s="2">
        <f t="shared" si="2"/>
        <v>170100</v>
      </c>
      <c r="V19" s="2">
        <f t="shared" si="2"/>
        <v>170900</v>
      </c>
      <c r="W19" s="2">
        <f t="shared" si="2"/>
        <v>428900</v>
      </c>
      <c r="X19" s="2">
        <f t="shared" si="2"/>
        <v>110200</v>
      </c>
      <c r="Y19" s="2" cm="1">
        <f t="array" ref="Y19">_xlfn.XLOOKUP(Y$1&amp;$R19,$C$3:$C$1662&amp;$D$3:$D$1662,$E$3:$E$1662,0,0,1)</f>
        <v>4100</v>
      </c>
      <c r="Z19" s="2" cm="1">
        <f t="array" ref="Z19">_xlfn.XLOOKUP(Z$1&amp;$R19,$C$3:$C$1662&amp;$D$3:$D$1662,$E$3:$E$1662,0,0,1)</f>
        <v>4100</v>
      </c>
      <c r="AA19" s="2" cm="1">
        <f t="array" ref="AA19">_xlfn.XLOOKUP(AA$1&amp;$R19,$C$3:$C$1662&amp;$D$3:$D$1662,$E$3:$E$1662,0,0,1)</f>
        <v>2300</v>
      </c>
      <c r="AB19" s="2" cm="1">
        <f t="array" ref="AB19">_xlfn.XLOOKUP(AB$1&amp;$R19,$C$3:$C$1662&amp;$D$3:$D$1662,$E$3:$E$1662,0,0,1)</f>
        <v>7200</v>
      </c>
      <c r="AC19" s="2" cm="1">
        <f t="array" ref="AC19">_xlfn.XLOOKUP(AC$1&amp;$R19,$C$3:$C$1662&amp;$D$3:$D$1662,$E$3:$E$1662,0,0,1)</f>
        <v>5500</v>
      </c>
    </row>
    <row r="20" spans="3:29" x14ac:dyDescent="0.4">
      <c r="C20" t="s">
        <v>758</v>
      </c>
      <c r="D20" t="s">
        <v>530</v>
      </c>
      <c r="E20">
        <v>5500</v>
      </c>
      <c r="R20" t="s">
        <v>147</v>
      </c>
      <c r="S20" s="2">
        <f t="shared" si="1"/>
        <v>198720</v>
      </c>
      <c r="T20" s="2">
        <f t="shared" ref="T20:X35" si="3">T19+Y20</f>
        <v>95900</v>
      </c>
      <c r="U20" s="2">
        <f t="shared" si="3"/>
        <v>175000</v>
      </c>
      <c r="V20" s="2">
        <f t="shared" si="3"/>
        <v>172800</v>
      </c>
      <c r="W20" s="2">
        <f t="shared" si="3"/>
        <v>436800</v>
      </c>
      <c r="X20" s="2">
        <f t="shared" si="3"/>
        <v>113100</v>
      </c>
      <c r="Y20" s="2" cm="1">
        <f t="array" ref="Y20">_xlfn.XLOOKUP(Y$1&amp;$R20,$C$3:$C$1662&amp;$D$3:$D$1662,$E$3:$E$1662,0,0,1)</f>
        <v>1500</v>
      </c>
      <c r="Z20" s="2" cm="1">
        <f t="array" ref="Z20">_xlfn.XLOOKUP(Z$1&amp;$R20,$C$3:$C$1662&amp;$D$3:$D$1662,$E$3:$E$1662,0,0,1)</f>
        <v>4900</v>
      </c>
      <c r="AA20" s="2" cm="1">
        <f t="array" ref="AA20">_xlfn.XLOOKUP(AA$1&amp;$R20,$C$3:$C$1662&amp;$D$3:$D$1662,$E$3:$E$1662,0,0,1)</f>
        <v>1900</v>
      </c>
      <c r="AB20" s="2" cm="1">
        <f t="array" ref="AB20">_xlfn.XLOOKUP(AB$1&amp;$R20,$C$3:$C$1662&amp;$D$3:$D$1662,$E$3:$E$1662,0,0,1)</f>
        <v>7900</v>
      </c>
      <c r="AC20" s="2" cm="1">
        <f t="array" ref="AC20">_xlfn.XLOOKUP(AC$1&amp;$R20,$C$3:$C$1662&amp;$D$3:$D$1662,$E$3:$E$1662,0,0,1)</f>
        <v>2900</v>
      </c>
    </row>
    <row r="21" spans="3:29" x14ac:dyDescent="0.4">
      <c r="C21" t="s">
        <v>758</v>
      </c>
      <c r="D21" t="s">
        <v>531</v>
      </c>
      <c r="E21">
        <v>2900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203020</v>
      </c>
      <c r="T21" s="2">
        <f t="shared" si="3"/>
        <v>99600</v>
      </c>
      <c r="U21" s="2">
        <f t="shared" si="3"/>
        <v>175800</v>
      </c>
      <c r="V21" s="2">
        <f t="shared" si="3"/>
        <v>178600</v>
      </c>
      <c r="W21" s="2">
        <f t="shared" si="3"/>
        <v>445200</v>
      </c>
      <c r="X21" s="2">
        <f t="shared" si="3"/>
        <v>115900</v>
      </c>
      <c r="Y21" s="2" cm="1">
        <f t="array" ref="Y21">_xlfn.XLOOKUP(Y$1&amp;$R21,$C$3:$C$1662&amp;$D$3:$D$1662,$E$3:$E$1662,0,0,1)</f>
        <v>3700</v>
      </c>
      <c r="Z21" s="2" cm="1">
        <f t="array" ref="Z21">_xlfn.XLOOKUP(Z$1&amp;$R21,$C$3:$C$1662&amp;$D$3:$D$1662,$E$3:$E$1662,0,0,1)</f>
        <v>800</v>
      </c>
      <c r="AA21" s="2" cm="1">
        <f t="array" ref="AA21">_xlfn.XLOOKUP(AA$1&amp;$R21,$C$3:$C$1662&amp;$D$3:$D$1662,$E$3:$E$1662,0,0,1)</f>
        <v>5800</v>
      </c>
      <c r="AB21" s="2" cm="1">
        <f t="array" ref="AB21">_xlfn.XLOOKUP(AB$1&amp;$R21,$C$3:$C$1662&amp;$D$3:$D$1662,$E$3:$E$1662,0,0,1)</f>
        <v>8400</v>
      </c>
      <c r="AC21" s="2" cm="1">
        <f t="array" ref="AC21">_xlfn.XLOOKUP(AC$1&amp;$R21,$C$3:$C$1662&amp;$D$3:$D$1662,$E$3:$E$1662,0,0,1)</f>
        <v>2800</v>
      </c>
    </row>
    <row r="22" spans="3:29" x14ac:dyDescent="0.4">
      <c r="C22" t="s">
        <v>758</v>
      </c>
      <c r="D22" t="s">
        <v>532</v>
      </c>
      <c r="E22">
        <v>2800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208960</v>
      </c>
      <c r="T22" s="2">
        <f t="shared" si="3"/>
        <v>103000</v>
      </c>
      <c r="U22" s="2">
        <f t="shared" si="3"/>
        <v>179200</v>
      </c>
      <c r="V22" s="2">
        <f t="shared" si="3"/>
        <v>187100</v>
      </c>
      <c r="W22" s="2">
        <f t="shared" si="3"/>
        <v>458500</v>
      </c>
      <c r="X22" s="2">
        <f t="shared" si="3"/>
        <v>117000</v>
      </c>
      <c r="Y22" s="2" cm="1">
        <f t="array" ref="Y22">_xlfn.XLOOKUP(Y$1&amp;$R22,$C$3:$C$1662&amp;$D$3:$D$1662,$E$3:$E$1662,0,0,1)</f>
        <v>3400</v>
      </c>
      <c r="Z22" s="2" cm="1">
        <f t="array" ref="Z22">_xlfn.XLOOKUP(Z$1&amp;$R22,$C$3:$C$1662&amp;$D$3:$D$1662,$E$3:$E$1662,0,0,1)</f>
        <v>3400</v>
      </c>
      <c r="AA22" s="2" cm="1">
        <f t="array" ref="AA22">_xlfn.XLOOKUP(AA$1&amp;$R22,$C$3:$C$1662&amp;$D$3:$D$1662,$E$3:$E$1662,0,0,1)</f>
        <v>8500</v>
      </c>
      <c r="AB22" s="2" cm="1">
        <f t="array" ref="AB22">_xlfn.XLOOKUP(AB$1&amp;$R22,$C$3:$C$1662&amp;$D$3:$D$1662,$E$3:$E$1662,0,0,1)</f>
        <v>13300</v>
      </c>
      <c r="AC22" s="2" cm="1">
        <f t="array" ref="AC22">_xlfn.XLOOKUP(AC$1&amp;$R22,$C$3:$C$1662&amp;$D$3:$D$1662,$E$3:$E$1662,0,0,1)</f>
        <v>1100</v>
      </c>
    </row>
    <row r="23" spans="3:29" x14ac:dyDescent="0.4">
      <c r="C23" t="s">
        <v>758</v>
      </c>
      <c r="D23" t="s">
        <v>533</v>
      </c>
      <c r="E23">
        <v>1100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216000</v>
      </c>
      <c r="T23" s="2">
        <f t="shared" si="3"/>
        <v>105500</v>
      </c>
      <c r="U23" s="2">
        <f t="shared" si="3"/>
        <v>186100</v>
      </c>
      <c r="V23" s="2">
        <f t="shared" si="3"/>
        <v>190200</v>
      </c>
      <c r="W23" s="2">
        <f t="shared" si="3"/>
        <v>475400</v>
      </c>
      <c r="X23" s="2">
        <f t="shared" si="3"/>
        <v>122800</v>
      </c>
      <c r="Y23" s="2" cm="1">
        <f t="array" ref="Y23">_xlfn.XLOOKUP(Y$1&amp;$R23,$C$3:$C$1662&amp;$D$3:$D$1662,$E$3:$E$1662,0,0,1)</f>
        <v>2500</v>
      </c>
      <c r="Z23" s="2" cm="1">
        <f t="array" ref="Z23">_xlfn.XLOOKUP(Z$1&amp;$R23,$C$3:$C$1662&amp;$D$3:$D$1662,$E$3:$E$1662,0,0,1)</f>
        <v>6900</v>
      </c>
      <c r="AA23" s="2" cm="1">
        <f t="array" ref="AA23">_xlfn.XLOOKUP(AA$1&amp;$R23,$C$3:$C$1662&amp;$D$3:$D$1662,$E$3:$E$1662,0,0,1)</f>
        <v>3100</v>
      </c>
      <c r="AB23" s="2" cm="1">
        <f t="array" ref="AB23">_xlfn.XLOOKUP(AB$1&amp;$R23,$C$3:$C$1662&amp;$D$3:$D$1662,$E$3:$E$1662,0,0,1)</f>
        <v>16900</v>
      </c>
      <c r="AC23" s="2" cm="1">
        <f t="array" ref="AC23">_xlfn.XLOOKUP(AC$1&amp;$R23,$C$3:$C$1662&amp;$D$3:$D$1662,$E$3:$E$1662,0,0,1)</f>
        <v>5800</v>
      </c>
    </row>
    <row r="24" spans="3:29" x14ac:dyDescent="0.4">
      <c r="C24" t="s">
        <v>758</v>
      </c>
      <c r="D24" t="s">
        <v>534</v>
      </c>
      <c r="E24">
        <v>5800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219060</v>
      </c>
      <c r="T24" s="2">
        <f t="shared" si="3"/>
        <v>106800</v>
      </c>
      <c r="U24" s="2">
        <f t="shared" si="3"/>
        <v>186400</v>
      </c>
      <c r="V24" s="2">
        <f t="shared" si="3"/>
        <v>197300</v>
      </c>
      <c r="W24" s="2">
        <f t="shared" si="3"/>
        <v>480700</v>
      </c>
      <c r="X24" s="2">
        <f t="shared" si="3"/>
        <v>124100</v>
      </c>
      <c r="Y24" s="2" cm="1">
        <f t="array" ref="Y24">_xlfn.XLOOKUP(Y$1&amp;$R24,$C$3:$C$1662&amp;$D$3:$D$1662,$E$3:$E$1662,0,0,1)</f>
        <v>1300</v>
      </c>
      <c r="Z24" s="2" cm="1">
        <f t="array" ref="Z24">_xlfn.XLOOKUP(Z$1&amp;$R24,$C$3:$C$1662&amp;$D$3:$D$1662,$E$3:$E$1662,0,0,1)</f>
        <v>300</v>
      </c>
      <c r="AA24" s="2" cm="1">
        <f t="array" ref="AA24">_xlfn.XLOOKUP(AA$1&amp;$R24,$C$3:$C$1662&amp;$D$3:$D$1662,$E$3:$E$1662,0,0,1)</f>
        <v>7100</v>
      </c>
      <c r="AB24" s="2" cm="1">
        <f t="array" ref="AB24">_xlfn.XLOOKUP(AB$1&amp;$R24,$C$3:$C$1662&amp;$D$3:$D$1662,$E$3:$E$1662,0,0,1)</f>
        <v>5300</v>
      </c>
      <c r="AC24" s="2" cm="1">
        <f t="array" ref="AC24">_xlfn.XLOOKUP(AC$1&amp;$R24,$C$3:$C$1662&amp;$D$3:$D$1662,$E$3:$E$1662,0,0,1)</f>
        <v>1300</v>
      </c>
    </row>
    <row r="25" spans="3:29" x14ac:dyDescent="0.4">
      <c r="C25" t="s">
        <v>758</v>
      </c>
      <c r="D25" t="s">
        <v>535</v>
      </c>
      <c r="E25">
        <v>1300</v>
      </c>
      <c r="R25" t="s">
        <v>22</v>
      </c>
      <c r="S25" s="2">
        <f t="shared" si="1"/>
        <v>233760</v>
      </c>
      <c r="T25" s="2">
        <f t="shared" si="3"/>
        <v>108100</v>
      </c>
      <c r="U25" s="2">
        <f t="shared" si="3"/>
        <v>189800</v>
      </c>
      <c r="V25" s="2">
        <f t="shared" si="3"/>
        <v>227100</v>
      </c>
      <c r="W25" s="2">
        <f t="shared" si="3"/>
        <v>518100</v>
      </c>
      <c r="X25" s="2">
        <f t="shared" si="3"/>
        <v>125700</v>
      </c>
      <c r="Y25" s="2" cm="1">
        <f t="array" ref="Y25">_xlfn.XLOOKUP(Y$1&amp;$R25,$C$3:$C$1662&amp;$D$3:$D$1662,$E$3:$E$1662,0,0,1)</f>
        <v>1300</v>
      </c>
      <c r="Z25" s="2" cm="1">
        <f t="array" ref="Z25">_xlfn.XLOOKUP(Z$1&amp;$R25,$C$3:$C$1662&amp;$D$3:$D$1662,$E$3:$E$1662,0,0,1)</f>
        <v>3400</v>
      </c>
      <c r="AA25" s="2" cm="1">
        <f t="array" ref="AA25">_xlfn.XLOOKUP(AA$1&amp;$R25,$C$3:$C$1662&amp;$D$3:$D$1662,$E$3:$E$1662,0,0,1)</f>
        <v>29800</v>
      </c>
      <c r="AB25" s="2" cm="1">
        <f t="array" ref="AB25">_xlfn.XLOOKUP(AB$1&amp;$R25,$C$3:$C$1662&amp;$D$3:$D$1662,$E$3:$E$1662,0,0,1)</f>
        <v>37400</v>
      </c>
      <c r="AC25" s="2" cm="1">
        <f t="array" ref="AC25">_xlfn.XLOOKUP(AC$1&amp;$R25,$C$3:$C$1662&amp;$D$3:$D$1662,$E$3:$E$1662,0,0,1)</f>
        <v>1600</v>
      </c>
    </row>
    <row r="26" spans="3:29" x14ac:dyDescent="0.4">
      <c r="C26" t="s">
        <v>758</v>
      </c>
      <c r="D26" t="s">
        <v>536</v>
      </c>
      <c r="E26">
        <v>1600</v>
      </c>
      <c r="R26" t="s">
        <v>69</v>
      </c>
      <c r="S26" s="2">
        <f t="shared" si="1"/>
        <v>237020</v>
      </c>
      <c r="T26" s="2">
        <f t="shared" si="3"/>
        <v>112200</v>
      </c>
      <c r="U26" s="2">
        <f t="shared" si="3"/>
        <v>194800</v>
      </c>
      <c r="V26" s="2">
        <f t="shared" si="3"/>
        <v>228000</v>
      </c>
      <c r="W26" s="2">
        <f t="shared" si="3"/>
        <v>524100</v>
      </c>
      <c r="X26" s="2">
        <f t="shared" si="3"/>
        <v>126000</v>
      </c>
      <c r="Y26" s="2" cm="1">
        <f t="array" ref="Y26">_xlfn.XLOOKUP(Y$1&amp;$R26,$C$3:$C$1662&amp;$D$3:$D$1662,$E$3:$E$1662,0,0,1)</f>
        <v>4100</v>
      </c>
      <c r="Z26" s="2" cm="1">
        <f t="array" ref="Z26">_xlfn.XLOOKUP(Z$1&amp;$R26,$C$3:$C$1662&amp;$D$3:$D$1662,$E$3:$E$1662,0,0,1)</f>
        <v>5000</v>
      </c>
      <c r="AA26" s="2" cm="1">
        <f t="array" ref="AA26">_xlfn.XLOOKUP(AA$1&amp;$R26,$C$3:$C$1662&amp;$D$3:$D$1662,$E$3:$E$1662,0,0,1)</f>
        <v>900</v>
      </c>
      <c r="AB26" s="2" cm="1">
        <f t="array" ref="AB26">_xlfn.XLOOKUP(AB$1&amp;$R26,$C$3:$C$1662&amp;$D$3:$D$1662,$E$3:$E$1662,0,0,1)</f>
        <v>6000</v>
      </c>
      <c r="AC26" s="2" cm="1">
        <f t="array" ref="AC26">_xlfn.XLOOKUP(AC$1&amp;$R26,$C$3:$C$1662&amp;$D$3:$D$1662,$E$3:$E$1662,0,0,1)</f>
        <v>300</v>
      </c>
    </row>
    <row r="27" spans="3:29" x14ac:dyDescent="0.4">
      <c r="C27" t="s">
        <v>758</v>
      </c>
      <c r="D27" t="s">
        <v>537</v>
      </c>
      <c r="E27">
        <v>300</v>
      </c>
      <c r="R27" t="s">
        <v>98</v>
      </c>
      <c r="S27" s="2">
        <f t="shared" si="1"/>
        <v>240980</v>
      </c>
      <c r="T27" s="2">
        <f t="shared" si="3"/>
        <v>113600</v>
      </c>
      <c r="U27" s="2">
        <f t="shared" si="3"/>
        <v>199700</v>
      </c>
      <c r="V27" s="2">
        <f t="shared" si="3"/>
        <v>234500</v>
      </c>
      <c r="W27" s="2">
        <f t="shared" si="3"/>
        <v>527300</v>
      </c>
      <c r="X27" s="2">
        <f t="shared" si="3"/>
        <v>129800</v>
      </c>
      <c r="Y27" s="2" cm="1">
        <f t="array" ref="Y27">_xlfn.XLOOKUP(Y$1&amp;$R27,$C$3:$C$1662&amp;$D$3:$D$1662,$E$3:$E$1662,0,0,1)</f>
        <v>1400</v>
      </c>
      <c r="Z27" s="2" cm="1">
        <f t="array" ref="Z27">_xlfn.XLOOKUP(Z$1&amp;$R27,$C$3:$C$1662&amp;$D$3:$D$1662,$E$3:$E$1662,0,0,1)</f>
        <v>4900</v>
      </c>
      <c r="AA27" s="2" cm="1">
        <f t="array" ref="AA27">_xlfn.XLOOKUP(AA$1&amp;$R27,$C$3:$C$1662&amp;$D$3:$D$1662,$E$3:$E$1662,0,0,1)</f>
        <v>6500</v>
      </c>
      <c r="AB27" s="2" cm="1">
        <f t="array" ref="AB27">_xlfn.XLOOKUP(AB$1&amp;$R27,$C$3:$C$1662&amp;$D$3:$D$1662,$E$3:$E$1662,0,0,1)</f>
        <v>3200</v>
      </c>
      <c r="AC27" s="2" cm="1">
        <f t="array" ref="AC27">_xlfn.XLOOKUP(AC$1&amp;$R27,$C$3:$C$1662&amp;$D$3:$D$1662,$E$3:$E$1662,0,0,1)</f>
        <v>3800</v>
      </c>
    </row>
    <row r="28" spans="3:29" x14ac:dyDescent="0.4">
      <c r="C28" t="s">
        <v>758</v>
      </c>
      <c r="D28" t="s">
        <v>538</v>
      </c>
      <c r="E28">
        <v>3800</v>
      </c>
      <c r="R28" t="s">
        <v>38</v>
      </c>
      <c r="S28" s="2">
        <f t="shared" si="1"/>
        <v>253460</v>
      </c>
      <c r="T28" s="2">
        <f t="shared" si="3"/>
        <v>114100</v>
      </c>
      <c r="U28" s="2">
        <f t="shared" si="3"/>
        <v>234300</v>
      </c>
      <c r="V28" s="2">
        <f t="shared" si="3"/>
        <v>237400</v>
      </c>
      <c r="W28" s="2">
        <f t="shared" si="3"/>
        <v>546800</v>
      </c>
      <c r="X28" s="2">
        <f t="shared" si="3"/>
        <v>134700</v>
      </c>
      <c r="Y28" s="2" cm="1">
        <f t="array" ref="Y28">_xlfn.XLOOKUP(Y$1&amp;$R28,$C$3:$C$1662&amp;$D$3:$D$1662,$E$3:$E$1662,0,0,1)</f>
        <v>500</v>
      </c>
      <c r="Z28" s="2" cm="1">
        <f t="array" ref="Z28">_xlfn.XLOOKUP(Z$1&amp;$R28,$C$3:$C$1662&amp;$D$3:$D$1662,$E$3:$E$1662,0,0,1)</f>
        <v>34600</v>
      </c>
      <c r="AA28" s="2" cm="1">
        <f t="array" ref="AA28">_xlfn.XLOOKUP(AA$1&amp;$R28,$C$3:$C$1662&amp;$D$3:$D$1662,$E$3:$E$1662,0,0,1)</f>
        <v>2900</v>
      </c>
      <c r="AB28" s="2" cm="1">
        <f t="array" ref="AB28">_xlfn.XLOOKUP(AB$1&amp;$R28,$C$3:$C$1662&amp;$D$3:$D$1662,$E$3:$E$1662,0,0,1)</f>
        <v>19500</v>
      </c>
      <c r="AC28" s="2" cm="1">
        <f t="array" ref="AC28">_xlfn.XLOOKUP(AC$1&amp;$R28,$C$3:$C$1662&amp;$D$3:$D$1662,$E$3:$E$1662,0,0,1)</f>
        <v>4900</v>
      </c>
    </row>
    <row r="29" spans="3:29" x14ac:dyDescent="0.4">
      <c r="C29" t="s">
        <v>758</v>
      </c>
      <c r="D29" t="s">
        <v>539</v>
      </c>
      <c r="E29">
        <v>4900</v>
      </c>
      <c r="R29" t="s">
        <v>241</v>
      </c>
      <c r="S29" s="2">
        <f t="shared" si="1"/>
        <v>256460</v>
      </c>
      <c r="T29" s="2">
        <f t="shared" si="3"/>
        <v>115900</v>
      </c>
      <c r="U29" s="2">
        <f t="shared" si="3"/>
        <v>237100</v>
      </c>
      <c r="V29" s="2">
        <f t="shared" si="3"/>
        <v>238500</v>
      </c>
      <c r="W29" s="2">
        <f t="shared" si="3"/>
        <v>553700</v>
      </c>
      <c r="X29" s="2">
        <f t="shared" si="3"/>
        <v>137100</v>
      </c>
      <c r="Y29" s="2" cm="1">
        <f t="array" ref="Y29">_xlfn.XLOOKUP(Y$1&amp;$R29,$C$3:$C$1662&amp;$D$3:$D$1662,$E$3:$E$1662,0,0,1)</f>
        <v>1800</v>
      </c>
      <c r="Z29" s="2" cm="1">
        <f t="array" ref="Z29">_xlfn.XLOOKUP(Z$1&amp;$R29,$C$3:$C$1662&amp;$D$3:$D$1662,$E$3:$E$1662,0,0,1)</f>
        <v>2800</v>
      </c>
      <c r="AA29" s="2" cm="1">
        <f t="array" ref="AA29">_xlfn.XLOOKUP(AA$1&amp;$R29,$C$3:$C$1662&amp;$D$3:$D$1662,$E$3:$E$1662,0,0,1)</f>
        <v>1100</v>
      </c>
      <c r="AB29" s="2" cm="1">
        <f t="array" ref="AB29">_xlfn.XLOOKUP(AB$1&amp;$R29,$C$3:$C$1662&amp;$D$3:$D$1662,$E$3:$E$1662,0,0,1)</f>
        <v>6900</v>
      </c>
      <c r="AC29" s="2" cm="1">
        <f t="array" ref="AC29">_xlfn.XLOOKUP(AC$1&amp;$R29,$C$3:$C$1662&amp;$D$3:$D$1662,$E$3:$E$1662,0,0,1)</f>
        <v>2400</v>
      </c>
    </row>
    <row r="30" spans="3:29" x14ac:dyDescent="0.4">
      <c r="C30" t="s">
        <v>758</v>
      </c>
      <c r="D30" t="s">
        <v>540</v>
      </c>
      <c r="E30">
        <v>2400</v>
      </c>
      <c r="R30" t="s">
        <v>286</v>
      </c>
      <c r="S30" s="2">
        <f t="shared" si="1"/>
        <v>258860</v>
      </c>
      <c r="T30" s="2">
        <f t="shared" si="3"/>
        <v>116400</v>
      </c>
      <c r="U30" s="2">
        <f t="shared" si="3"/>
        <v>239400</v>
      </c>
      <c r="V30" s="2">
        <f t="shared" si="3"/>
        <v>244500</v>
      </c>
      <c r="W30" s="2">
        <f t="shared" si="3"/>
        <v>556400</v>
      </c>
      <c r="X30" s="2">
        <f t="shared" si="3"/>
        <v>137600</v>
      </c>
      <c r="Y30" s="2" cm="1">
        <f t="array" ref="Y30">_xlfn.XLOOKUP(Y$1&amp;$R30,$C$3:$C$1662&amp;$D$3:$D$1662,$E$3:$E$1662,0,0,1)</f>
        <v>500</v>
      </c>
      <c r="Z30" s="2" cm="1">
        <f t="array" ref="Z30">_xlfn.XLOOKUP(Z$1&amp;$R30,$C$3:$C$1662&amp;$D$3:$D$1662,$E$3:$E$1662,0,0,1)</f>
        <v>2300</v>
      </c>
      <c r="AA30" s="2" cm="1">
        <f t="array" ref="AA30">_xlfn.XLOOKUP(AA$1&amp;$R30,$C$3:$C$1662&amp;$D$3:$D$1662,$E$3:$E$1662,0,0,1)</f>
        <v>6000</v>
      </c>
      <c r="AB30" s="2" cm="1">
        <f t="array" ref="AB30">_xlfn.XLOOKUP(AB$1&amp;$R30,$C$3:$C$1662&amp;$D$3:$D$1662,$E$3:$E$1662,0,0,1)</f>
        <v>2700</v>
      </c>
      <c r="AC30" s="2" cm="1">
        <f t="array" ref="AC30">_xlfn.XLOOKUP(AC$1&amp;$R30,$C$3:$C$1662&amp;$D$3:$D$1662,$E$3:$E$1662,0,0,1)</f>
        <v>500</v>
      </c>
    </row>
    <row r="31" spans="3:29" x14ac:dyDescent="0.4">
      <c r="C31" t="s">
        <v>758</v>
      </c>
      <c r="D31" t="s">
        <v>541</v>
      </c>
      <c r="E31">
        <v>500</v>
      </c>
      <c r="R31" t="s">
        <v>203</v>
      </c>
      <c r="S31" s="2">
        <f t="shared" si="1"/>
        <v>262840</v>
      </c>
      <c r="T31" s="2">
        <f t="shared" si="3"/>
        <v>119600</v>
      </c>
      <c r="U31" s="2">
        <f t="shared" si="3"/>
        <v>246400</v>
      </c>
      <c r="V31" s="2">
        <f t="shared" si="3"/>
        <v>245400</v>
      </c>
      <c r="W31" s="2">
        <f t="shared" si="3"/>
        <v>565000</v>
      </c>
      <c r="X31" s="2">
        <f t="shared" si="3"/>
        <v>137800</v>
      </c>
      <c r="Y31" s="2" cm="1">
        <f t="array" ref="Y31">_xlfn.XLOOKUP(Y$1&amp;$R31,$C$3:$C$1662&amp;$D$3:$D$1662,$E$3:$E$1662,0,0,1)</f>
        <v>3200</v>
      </c>
      <c r="Z31" s="2" cm="1">
        <f t="array" ref="Z31">_xlfn.XLOOKUP(Z$1&amp;$R31,$C$3:$C$1662&amp;$D$3:$D$1662,$E$3:$E$1662,0,0,1)</f>
        <v>7000</v>
      </c>
      <c r="AA31" s="2" cm="1">
        <f t="array" ref="AA31">_xlfn.XLOOKUP(AA$1&amp;$R31,$C$3:$C$1662&amp;$D$3:$D$1662,$E$3:$E$1662,0,0,1)</f>
        <v>900</v>
      </c>
      <c r="AB31" s="2" cm="1">
        <f t="array" ref="AB31">_xlfn.XLOOKUP(AB$1&amp;$R31,$C$3:$C$1662&amp;$D$3:$D$1662,$E$3:$E$1662,0,0,1)</f>
        <v>8600</v>
      </c>
      <c r="AC31" s="2" cm="1">
        <f t="array" ref="AC31">_xlfn.XLOOKUP(AC$1&amp;$R31,$C$3:$C$1662&amp;$D$3:$D$1662,$E$3:$E$1662,0,0,1)</f>
        <v>200</v>
      </c>
    </row>
    <row r="32" spans="3:29" x14ac:dyDescent="0.4">
      <c r="C32" t="s">
        <v>758</v>
      </c>
      <c r="D32" t="s">
        <v>542</v>
      </c>
      <c r="E32">
        <v>200</v>
      </c>
      <c r="R32" t="s">
        <v>153</v>
      </c>
      <c r="S32" s="2">
        <f t="shared" si="1"/>
        <v>269520</v>
      </c>
      <c r="T32" s="2">
        <f t="shared" si="3"/>
        <v>122600</v>
      </c>
      <c r="U32" s="2">
        <f t="shared" si="3"/>
        <v>250200</v>
      </c>
      <c r="V32" s="2">
        <f t="shared" si="3"/>
        <v>250800</v>
      </c>
      <c r="W32" s="2">
        <f t="shared" si="3"/>
        <v>579200</v>
      </c>
      <c r="X32" s="2">
        <f t="shared" si="3"/>
        <v>144800</v>
      </c>
      <c r="Y32" s="2" cm="1">
        <f t="array" ref="Y32">_xlfn.XLOOKUP(Y$1&amp;$R32,$C$3:$C$1662&amp;$D$3:$D$1662,$E$3:$E$1662,0,0,1)</f>
        <v>3000</v>
      </c>
      <c r="Z32" s="2" cm="1">
        <f t="array" ref="Z32">_xlfn.XLOOKUP(Z$1&amp;$R32,$C$3:$C$1662&amp;$D$3:$D$1662,$E$3:$E$1662,0,0,1)</f>
        <v>3800</v>
      </c>
      <c r="AA32" s="2" cm="1">
        <f t="array" ref="AA32">_xlfn.XLOOKUP(AA$1&amp;$R32,$C$3:$C$1662&amp;$D$3:$D$1662,$E$3:$E$1662,0,0,1)</f>
        <v>5400</v>
      </c>
      <c r="AB32" s="2" cm="1">
        <f t="array" ref="AB32">_xlfn.XLOOKUP(AB$1&amp;$R32,$C$3:$C$1662&amp;$D$3:$D$1662,$E$3:$E$1662,0,0,1)</f>
        <v>14200</v>
      </c>
      <c r="AC32" s="2" cm="1">
        <f t="array" ref="AC32">_xlfn.XLOOKUP(AC$1&amp;$R32,$C$3:$C$1662&amp;$D$3:$D$1662,$E$3:$E$1662,0,0,1)</f>
        <v>7000</v>
      </c>
    </row>
    <row r="33" spans="3:29" x14ac:dyDescent="0.4">
      <c r="C33" t="s">
        <v>758</v>
      </c>
      <c r="D33" t="s">
        <v>543</v>
      </c>
      <c r="E33">
        <v>7000</v>
      </c>
      <c r="R33" t="s">
        <v>200</v>
      </c>
      <c r="S33" s="2">
        <f t="shared" si="1"/>
        <v>274020</v>
      </c>
      <c r="T33" s="2">
        <f t="shared" si="3"/>
        <v>124300</v>
      </c>
      <c r="U33" s="2">
        <f t="shared" si="3"/>
        <v>254500</v>
      </c>
      <c r="V33" s="2">
        <f t="shared" si="3"/>
        <v>257400</v>
      </c>
      <c r="W33" s="2">
        <f t="shared" si="3"/>
        <v>586300</v>
      </c>
      <c r="X33" s="2">
        <f t="shared" si="3"/>
        <v>147600</v>
      </c>
      <c r="Y33" s="2" cm="1">
        <f t="array" ref="Y33">_xlfn.XLOOKUP(Y$1&amp;$R33,$C$3:$C$1662&amp;$D$3:$D$1662,$E$3:$E$1662,0,0,1)</f>
        <v>1700</v>
      </c>
      <c r="Z33" s="2" cm="1">
        <f t="array" ref="Z33">_xlfn.XLOOKUP(Z$1&amp;$R33,$C$3:$C$1662&amp;$D$3:$D$1662,$E$3:$E$1662,0,0,1)</f>
        <v>4300</v>
      </c>
      <c r="AA33" s="2" cm="1">
        <f t="array" ref="AA33">_xlfn.XLOOKUP(AA$1&amp;$R33,$C$3:$C$1662&amp;$D$3:$D$1662,$E$3:$E$1662,0,0,1)</f>
        <v>6600</v>
      </c>
      <c r="AB33" s="2" cm="1">
        <f t="array" ref="AB33">_xlfn.XLOOKUP(AB$1&amp;$R33,$C$3:$C$1662&amp;$D$3:$D$1662,$E$3:$E$1662,0,0,1)</f>
        <v>7100</v>
      </c>
      <c r="AC33" s="2" cm="1">
        <f t="array" ref="AC33">_xlfn.XLOOKUP(AC$1&amp;$R33,$C$3:$C$1662&amp;$D$3:$D$1662,$E$3:$E$1662,0,0,1)</f>
        <v>2800</v>
      </c>
    </row>
    <row r="34" spans="3:29" x14ac:dyDescent="0.4">
      <c r="C34" t="s">
        <v>758</v>
      </c>
      <c r="D34" t="s">
        <v>544</v>
      </c>
      <c r="E34">
        <v>2800</v>
      </c>
      <c r="R34" t="s">
        <v>26</v>
      </c>
      <c r="S34" s="2">
        <f t="shared" si="1"/>
        <v>278580</v>
      </c>
      <c r="T34" s="2">
        <f t="shared" si="3"/>
        <v>124700</v>
      </c>
      <c r="U34" s="2">
        <f t="shared" si="3"/>
        <v>255500</v>
      </c>
      <c r="V34" s="2">
        <f t="shared" si="3"/>
        <v>258500</v>
      </c>
      <c r="W34" s="2">
        <f t="shared" si="3"/>
        <v>606600</v>
      </c>
      <c r="X34" s="2">
        <f t="shared" si="3"/>
        <v>147600</v>
      </c>
      <c r="Y34" s="2" cm="1">
        <f t="array" ref="Y34">_xlfn.XLOOKUP(Y$1&amp;$R34,$C$3:$C$1662&amp;$D$3:$D$1662,$E$3:$E$1662,0,0,1)</f>
        <v>400</v>
      </c>
      <c r="Z34" s="2" cm="1">
        <f t="array" ref="Z34">_xlfn.XLOOKUP(Z$1&amp;$R34,$C$3:$C$1662&amp;$D$3:$D$1662,$E$3:$E$1662,0,0,1)</f>
        <v>1000</v>
      </c>
      <c r="AA34" s="2" cm="1">
        <f t="array" ref="AA34">_xlfn.XLOOKUP(AA$1&amp;$R34,$C$3:$C$1662&amp;$D$3:$D$1662,$E$3:$E$1662,0,0,1)</f>
        <v>1100</v>
      </c>
      <c r="AB34" s="2" cm="1">
        <f t="array" ref="AB34">_xlfn.XLOOKUP(AB$1&amp;$R34,$C$3:$C$1662&amp;$D$3:$D$1662,$E$3:$E$1662,0,0,1)</f>
        <v>20300</v>
      </c>
      <c r="AC34" s="2" cm="1">
        <f t="array" ref="AC34">_xlfn.XLOOKUP(AC$1&amp;$R34,$C$3:$C$1662&amp;$D$3:$D$1662,$E$3:$E$1662,0,0,1)</f>
        <v>0</v>
      </c>
    </row>
    <row r="35" spans="3:29" x14ac:dyDescent="0.4">
      <c r="C35" t="s">
        <v>758</v>
      </c>
      <c r="D35" t="s">
        <v>545</v>
      </c>
      <c r="E35">
        <v>0</v>
      </c>
      <c r="R35" t="s">
        <v>99</v>
      </c>
      <c r="S35" s="2">
        <f t="shared" si="1"/>
        <v>287840</v>
      </c>
      <c r="T35" s="2">
        <f t="shared" si="3"/>
        <v>127000</v>
      </c>
      <c r="U35" s="2">
        <f t="shared" si="3"/>
        <v>256000</v>
      </c>
      <c r="V35" s="2">
        <f t="shared" si="3"/>
        <v>258800</v>
      </c>
      <c r="W35" s="2">
        <f t="shared" si="3"/>
        <v>647700</v>
      </c>
      <c r="X35" s="2">
        <f t="shared" si="3"/>
        <v>149700</v>
      </c>
      <c r="Y35" s="2" cm="1">
        <f t="array" ref="Y35">_xlfn.XLOOKUP(Y$1&amp;$R35,$C$3:$C$1662&amp;$D$3:$D$1662,$E$3:$E$1662,0,0,1)</f>
        <v>2300</v>
      </c>
      <c r="Z35" s="2" cm="1">
        <f t="array" ref="Z35">_xlfn.XLOOKUP(Z$1&amp;$R35,$C$3:$C$1662&amp;$D$3:$D$1662,$E$3:$E$1662,0,0,1)</f>
        <v>500</v>
      </c>
      <c r="AA35" s="2" cm="1">
        <f t="array" ref="AA35">_xlfn.XLOOKUP(AA$1&amp;$R35,$C$3:$C$1662&amp;$D$3:$D$1662,$E$3:$E$1662,0,0,1)</f>
        <v>300</v>
      </c>
      <c r="AB35" s="2" cm="1">
        <f t="array" ref="AB35">_xlfn.XLOOKUP(AB$1&amp;$R35,$C$3:$C$1662&amp;$D$3:$D$1662,$E$3:$E$1662,0,0,1)</f>
        <v>41100</v>
      </c>
      <c r="AC35" s="2" cm="1">
        <f t="array" ref="AC35">_xlfn.XLOOKUP(AC$1&amp;$R35,$C$3:$C$1662&amp;$D$3:$D$1662,$E$3:$E$1662,0,0,1)</f>
        <v>2100</v>
      </c>
    </row>
    <row r="36" spans="3:29" x14ac:dyDescent="0.4">
      <c r="C36" t="s">
        <v>758</v>
      </c>
      <c r="D36" t="s">
        <v>546</v>
      </c>
      <c r="E36">
        <v>2100</v>
      </c>
      <c r="R36" t="s">
        <v>83</v>
      </c>
      <c r="S36" s="2">
        <f t="shared" si="1"/>
        <v>293520</v>
      </c>
      <c r="T36" s="2">
        <f t="shared" ref="T36:X51" si="4">T35+Y36</f>
        <v>130500</v>
      </c>
      <c r="U36" s="2">
        <f t="shared" si="4"/>
        <v>261500</v>
      </c>
      <c r="V36" s="2">
        <f t="shared" si="4"/>
        <v>261200</v>
      </c>
      <c r="W36" s="2">
        <f t="shared" si="4"/>
        <v>662400</v>
      </c>
      <c r="X36" s="2">
        <f t="shared" si="4"/>
        <v>152000</v>
      </c>
      <c r="Y36" s="2" cm="1">
        <f t="array" ref="Y36">_xlfn.XLOOKUP(Y$1&amp;$R36,$C$3:$C$1662&amp;$D$3:$D$1662,$E$3:$E$1662,0,0,1)</f>
        <v>3500</v>
      </c>
      <c r="Z36" s="2" cm="1">
        <f t="array" ref="Z36">_xlfn.XLOOKUP(Z$1&amp;$R36,$C$3:$C$1662&amp;$D$3:$D$1662,$E$3:$E$1662,0,0,1)</f>
        <v>5500</v>
      </c>
      <c r="AA36" s="2" cm="1">
        <f t="array" ref="AA36">_xlfn.XLOOKUP(AA$1&amp;$R36,$C$3:$C$1662&amp;$D$3:$D$1662,$E$3:$E$1662,0,0,1)</f>
        <v>2400</v>
      </c>
      <c r="AB36" s="2" cm="1">
        <f t="array" ref="AB36">_xlfn.XLOOKUP(AB$1&amp;$R36,$C$3:$C$1662&amp;$D$3:$D$1662,$E$3:$E$1662,0,0,1)</f>
        <v>14700</v>
      </c>
      <c r="AC36" s="2" cm="1">
        <f t="array" ref="AC36">_xlfn.XLOOKUP(AC$1&amp;$R36,$C$3:$C$1662&amp;$D$3:$D$1662,$E$3:$E$1662,0,0,1)</f>
        <v>2300</v>
      </c>
    </row>
    <row r="37" spans="3:29" x14ac:dyDescent="0.4">
      <c r="C37" t="s">
        <v>758</v>
      </c>
      <c r="D37" t="s">
        <v>547</v>
      </c>
      <c r="E37">
        <v>2300</v>
      </c>
      <c r="R37" t="s">
        <v>152</v>
      </c>
      <c r="S37" s="2">
        <f t="shared" si="1"/>
        <v>298020</v>
      </c>
      <c r="T37" s="2">
        <f t="shared" si="4"/>
        <v>132600</v>
      </c>
      <c r="U37" s="2">
        <f t="shared" si="4"/>
        <v>264600</v>
      </c>
      <c r="V37" s="2">
        <f t="shared" si="4"/>
        <v>266200</v>
      </c>
      <c r="W37" s="2">
        <f t="shared" si="4"/>
        <v>672800</v>
      </c>
      <c r="X37" s="2">
        <f t="shared" si="4"/>
        <v>153900</v>
      </c>
      <c r="Y37" s="2" cm="1">
        <f t="array" ref="Y37">_xlfn.XLOOKUP(Y$1&amp;$R37,$C$3:$C$1662&amp;$D$3:$D$1662,$E$3:$E$1662,0,0,1)</f>
        <v>2100</v>
      </c>
      <c r="Z37" s="2" cm="1">
        <f t="array" ref="Z37">_xlfn.XLOOKUP(Z$1&amp;$R37,$C$3:$C$1662&amp;$D$3:$D$1662,$E$3:$E$1662,0,0,1)</f>
        <v>3100</v>
      </c>
      <c r="AA37" s="2" cm="1">
        <f t="array" ref="AA37">_xlfn.XLOOKUP(AA$1&amp;$R37,$C$3:$C$1662&amp;$D$3:$D$1662,$E$3:$E$1662,0,0,1)</f>
        <v>5000</v>
      </c>
      <c r="AB37" s="2" cm="1">
        <f t="array" ref="AB37">_xlfn.XLOOKUP(AB$1&amp;$R37,$C$3:$C$1662&amp;$D$3:$D$1662,$E$3:$E$1662,0,0,1)</f>
        <v>10400</v>
      </c>
      <c r="AC37" s="2" cm="1">
        <f t="array" ref="AC37">_xlfn.XLOOKUP(AC$1&amp;$R37,$C$3:$C$1662&amp;$D$3:$D$1662,$E$3:$E$1662,0,0,1)</f>
        <v>1900</v>
      </c>
    </row>
    <row r="38" spans="3:29" x14ac:dyDescent="0.4">
      <c r="C38" t="s">
        <v>758</v>
      </c>
      <c r="D38" t="s">
        <v>548</v>
      </c>
      <c r="E38">
        <v>1900</v>
      </c>
      <c r="R38" t="s">
        <v>33</v>
      </c>
      <c r="S38" s="2">
        <f t="shared" si="1"/>
        <v>301840</v>
      </c>
      <c r="T38" s="2">
        <f t="shared" si="4"/>
        <v>135100</v>
      </c>
      <c r="U38" s="2">
        <f t="shared" si="4"/>
        <v>267300</v>
      </c>
      <c r="V38" s="2">
        <f t="shared" si="4"/>
        <v>269000</v>
      </c>
      <c r="W38" s="2">
        <f t="shared" si="4"/>
        <v>680900</v>
      </c>
      <c r="X38" s="2">
        <f t="shared" si="4"/>
        <v>156900</v>
      </c>
      <c r="Y38" s="2" cm="1">
        <f t="array" ref="Y38">_xlfn.XLOOKUP(Y$1&amp;$R38,$C$3:$C$1662&amp;$D$3:$D$1662,$E$3:$E$1662,0,0,1)</f>
        <v>2500</v>
      </c>
      <c r="Z38" s="2" cm="1">
        <f t="array" ref="Z38">_xlfn.XLOOKUP(Z$1&amp;$R38,$C$3:$C$1662&amp;$D$3:$D$1662,$E$3:$E$1662,0,0,1)</f>
        <v>2700</v>
      </c>
      <c r="AA38" s="2" cm="1">
        <f t="array" ref="AA38">_xlfn.XLOOKUP(AA$1&amp;$R38,$C$3:$C$1662&amp;$D$3:$D$1662,$E$3:$E$1662,0,0,1)</f>
        <v>2800</v>
      </c>
      <c r="AB38" s="2" cm="1">
        <f t="array" ref="AB38">_xlfn.XLOOKUP(AB$1&amp;$R38,$C$3:$C$1662&amp;$D$3:$D$1662,$E$3:$E$1662,0,0,1)</f>
        <v>8100</v>
      </c>
      <c r="AC38" s="2" cm="1">
        <f t="array" ref="AC38">_xlfn.XLOOKUP(AC$1&amp;$R38,$C$3:$C$1662&amp;$D$3:$D$1662,$E$3:$E$1662,0,0,1)</f>
        <v>3000</v>
      </c>
    </row>
    <row r="39" spans="3:29" x14ac:dyDescent="0.4">
      <c r="C39" t="s">
        <v>758</v>
      </c>
      <c r="D39" t="s">
        <v>549</v>
      </c>
      <c r="E39">
        <v>3000</v>
      </c>
      <c r="R39" t="s">
        <v>51</v>
      </c>
      <c r="S39" s="2">
        <f t="shared" si="1"/>
        <v>303980</v>
      </c>
      <c r="T39" s="2">
        <f t="shared" si="4"/>
        <v>135600</v>
      </c>
      <c r="U39" s="2">
        <f t="shared" si="4"/>
        <v>268900</v>
      </c>
      <c r="V39" s="2">
        <f t="shared" si="4"/>
        <v>269100</v>
      </c>
      <c r="W39" s="2">
        <f t="shared" si="4"/>
        <v>685000</v>
      </c>
      <c r="X39" s="2">
        <f t="shared" si="4"/>
        <v>161300</v>
      </c>
      <c r="Y39" s="2" cm="1">
        <f t="array" ref="Y39">_xlfn.XLOOKUP(Y$1&amp;$R39,$C$3:$C$1662&amp;$D$3:$D$1662,$E$3:$E$1662,0,0,1)</f>
        <v>500</v>
      </c>
      <c r="Z39" s="2" cm="1">
        <f t="array" ref="Z39">_xlfn.XLOOKUP(Z$1&amp;$R39,$C$3:$C$1662&amp;$D$3:$D$1662,$E$3:$E$1662,0,0,1)</f>
        <v>1600</v>
      </c>
      <c r="AA39" s="2" cm="1">
        <f t="array" ref="AA39">_xlfn.XLOOKUP(AA$1&amp;$R39,$C$3:$C$1662&amp;$D$3:$D$1662,$E$3:$E$1662,0,0,1)</f>
        <v>100</v>
      </c>
      <c r="AB39" s="2" cm="1">
        <f t="array" ref="AB39">_xlfn.XLOOKUP(AB$1&amp;$R39,$C$3:$C$1662&amp;$D$3:$D$1662,$E$3:$E$1662,0,0,1)</f>
        <v>4100</v>
      </c>
      <c r="AC39" s="2" cm="1">
        <f t="array" ref="AC39">_xlfn.XLOOKUP(AC$1&amp;$R39,$C$3:$C$1662&amp;$D$3:$D$1662,$E$3:$E$1662,0,0,1)</f>
        <v>4400</v>
      </c>
    </row>
    <row r="40" spans="3:29" x14ac:dyDescent="0.4">
      <c r="C40" t="s">
        <v>758</v>
      </c>
      <c r="D40" t="s">
        <v>550</v>
      </c>
      <c r="E40">
        <v>4400</v>
      </c>
      <c r="R40" t="s">
        <v>280</v>
      </c>
      <c r="S40" s="2">
        <f t="shared" si="1"/>
        <v>306040</v>
      </c>
      <c r="T40" s="2">
        <f t="shared" si="4"/>
        <v>137200</v>
      </c>
      <c r="U40" s="2">
        <f t="shared" si="4"/>
        <v>269900</v>
      </c>
      <c r="V40" s="2">
        <f t="shared" si="4"/>
        <v>269100</v>
      </c>
      <c r="W40" s="2">
        <f t="shared" si="4"/>
        <v>687500</v>
      </c>
      <c r="X40" s="2">
        <f t="shared" si="4"/>
        <v>166500</v>
      </c>
      <c r="Y40" s="2" cm="1">
        <f t="array" ref="Y40">_xlfn.XLOOKUP(Y$1&amp;$R40,$C$3:$C$1662&amp;$D$3:$D$1662,$E$3:$E$1662,0,0,1)</f>
        <v>1600</v>
      </c>
      <c r="Z40" s="2" cm="1">
        <f t="array" ref="Z40">_xlfn.XLOOKUP(Z$1&amp;$R40,$C$3:$C$1662&amp;$D$3:$D$1662,$E$3:$E$1662,0,0,1)</f>
        <v>1000</v>
      </c>
      <c r="AA40" s="2" cm="1">
        <f t="array" ref="AA40">_xlfn.XLOOKUP(AA$1&amp;$R40,$C$3:$C$1662&amp;$D$3:$D$1662,$E$3:$E$1662,0,0,1)</f>
        <v>0</v>
      </c>
      <c r="AB40" s="2" cm="1">
        <f t="array" ref="AB40">_xlfn.XLOOKUP(AB$1&amp;$R40,$C$3:$C$1662&amp;$D$3:$D$1662,$E$3:$E$1662,0,0,1)</f>
        <v>2500</v>
      </c>
      <c r="AC40" s="2" cm="1">
        <f t="array" ref="AC40">_xlfn.XLOOKUP(AC$1&amp;$R40,$C$3:$C$1662&amp;$D$3:$D$1662,$E$3:$E$1662,0,0,1)</f>
        <v>5200</v>
      </c>
    </row>
    <row r="41" spans="3:29" x14ac:dyDescent="0.4">
      <c r="C41" t="s">
        <v>758</v>
      </c>
      <c r="D41" t="s">
        <v>551</v>
      </c>
      <c r="E41">
        <v>5200</v>
      </c>
      <c r="R41" t="s">
        <v>154</v>
      </c>
      <c r="S41" s="2">
        <f t="shared" si="1"/>
        <v>310660</v>
      </c>
      <c r="T41" s="2">
        <f t="shared" si="4"/>
        <v>143300</v>
      </c>
      <c r="U41" s="2">
        <f t="shared" si="4"/>
        <v>274200</v>
      </c>
      <c r="V41" s="2">
        <f t="shared" si="4"/>
        <v>272500</v>
      </c>
      <c r="W41" s="2">
        <f t="shared" si="4"/>
        <v>695400</v>
      </c>
      <c r="X41" s="2">
        <f t="shared" si="4"/>
        <v>167900</v>
      </c>
      <c r="Y41" s="2" cm="1">
        <f t="array" ref="Y41">_xlfn.XLOOKUP(Y$1&amp;$R41,$C$3:$C$1662&amp;$D$3:$D$1662,$E$3:$E$1662,0,0,1)</f>
        <v>6100</v>
      </c>
      <c r="Z41" s="2" cm="1">
        <f t="array" ref="Z41">_xlfn.XLOOKUP(Z$1&amp;$R41,$C$3:$C$1662&amp;$D$3:$D$1662,$E$3:$E$1662,0,0,1)</f>
        <v>4300</v>
      </c>
      <c r="AA41" s="2" cm="1">
        <f t="array" ref="AA41">_xlfn.XLOOKUP(AA$1&amp;$R41,$C$3:$C$1662&amp;$D$3:$D$1662,$E$3:$E$1662,0,0,1)</f>
        <v>3400</v>
      </c>
      <c r="AB41" s="2" cm="1">
        <f t="array" ref="AB41">_xlfn.XLOOKUP(AB$1&amp;$R41,$C$3:$C$1662&amp;$D$3:$D$1662,$E$3:$E$1662,0,0,1)</f>
        <v>7900</v>
      </c>
      <c r="AC41" s="2" cm="1">
        <f t="array" ref="AC41">_xlfn.XLOOKUP(AC$1&amp;$R41,$C$3:$C$1662&amp;$D$3:$D$1662,$E$3:$E$1662,0,0,1)</f>
        <v>1400</v>
      </c>
    </row>
    <row r="42" spans="3:29" x14ac:dyDescent="0.4">
      <c r="C42" t="s">
        <v>758</v>
      </c>
      <c r="D42" t="s">
        <v>552</v>
      </c>
      <c r="E42">
        <v>1400</v>
      </c>
      <c r="R42" t="s">
        <v>133</v>
      </c>
      <c r="S42" s="2">
        <f t="shared" si="1"/>
        <v>329200</v>
      </c>
      <c r="T42" s="2">
        <f t="shared" si="4"/>
        <v>144400</v>
      </c>
      <c r="U42" s="2">
        <f t="shared" si="4"/>
        <v>277500</v>
      </c>
      <c r="V42" s="2">
        <f t="shared" si="4"/>
        <v>277600</v>
      </c>
      <c r="W42" s="2">
        <f t="shared" si="4"/>
        <v>774100</v>
      </c>
      <c r="X42" s="2">
        <f t="shared" si="4"/>
        <v>172400</v>
      </c>
      <c r="Y42" s="2" cm="1">
        <f t="array" ref="Y42">_xlfn.XLOOKUP(Y$1&amp;$R42,$C$3:$C$1662&amp;$D$3:$D$1662,$E$3:$E$1662,0,0,1)</f>
        <v>1100</v>
      </c>
      <c r="Z42" s="2" cm="1">
        <f t="array" ref="Z42">_xlfn.XLOOKUP(Z$1&amp;$R42,$C$3:$C$1662&amp;$D$3:$D$1662,$E$3:$E$1662,0,0,1)</f>
        <v>3300</v>
      </c>
      <c r="AA42" s="2" cm="1">
        <f t="array" ref="AA42">_xlfn.XLOOKUP(AA$1&amp;$R42,$C$3:$C$1662&amp;$D$3:$D$1662,$E$3:$E$1662,0,0,1)</f>
        <v>5100</v>
      </c>
      <c r="AB42" s="2" cm="1">
        <f t="array" ref="AB42">_xlfn.XLOOKUP(AB$1&amp;$R42,$C$3:$C$1662&amp;$D$3:$D$1662,$E$3:$E$1662,0,0,1)</f>
        <v>78700</v>
      </c>
      <c r="AC42" s="2" cm="1">
        <f t="array" ref="AC42">_xlfn.XLOOKUP(AC$1&amp;$R42,$C$3:$C$1662&amp;$D$3:$D$1662,$E$3:$E$1662,0,0,1)</f>
        <v>4500</v>
      </c>
    </row>
    <row r="43" spans="3:29" x14ac:dyDescent="0.4">
      <c r="C43" t="s">
        <v>758</v>
      </c>
      <c r="D43" t="s">
        <v>553</v>
      </c>
      <c r="E43">
        <v>4500</v>
      </c>
      <c r="R43" t="s">
        <v>113</v>
      </c>
      <c r="S43" s="2">
        <f t="shared" si="1"/>
        <v>335240</v>
      </c>
      <c r="T43" s="2">
        <f t="shared" si="4"/>
        <v>145800</v>
      </c>
      <c r="U43" s="2">
        <f t="shared" si="4"/>
        <v>279600</v>
      </c>
      <c r="V43" s="2">
        <f t="shared" si="4"/>
        <v>281100</v>
      </c>
      <c r="W43" s="2">
        <f t="shared" si="4"/>
        <v>776200</v>
      </c>
      <c r="X43" s="2">
        <f t="shared" si="4"/>
        <v>193500</v>
      </c>
      <c r="Y43" s="2" cm="1">
        <f t="array" ref="Y43">_xlfn.XLOOKUP(Y$1&amp;$R43,$C$3:$C$1662&amp;$D$3:$D$1662,$E$3:$E$1662,0,0,1)</f>
        <v>1400</v>
      </c>
      <c r="Z43" s="2" cm="1">
        <f t="array" ref="Z43">_xlfn.XLOOKUP(Z$1&amp;$R43,$C$3:$C$1662&amp;$D$3:$D$1662,$E$3:$E$1662,0,0,1)</f>
        <v>2100</v>
      </c>
      <c r="AA43" s="2" cm="1">
        <f t="array" ref="AA43">_xlfn.XLOOKUP(AA$1&amp;$R43,$C$3:$C$1662&amp;$D$3:$D$1662,$E$3:$E$1662,0,0,1)</f>
        <v>3500</v>
      </c>
      <c r="AB43" s="2" cm="1">
        <f t="array" ref="AB43">_xlfn.XLOOKUP(AB$1&amp;$R43,$C$3:$C$1662&amp;$D$3:$D$1662,$E$3:$E$1662,0,0,1)</f>
        <v>2100</v>
      </c>
      <c r="AC43" s="2" cm="1">
        <f t="array" ref="AC43">_xlfn.XLOOKUP(AC$1&amp;$R43,$C$3:$C$1662&amp;$D$3:$D$1662,$E$3:$E$1662,0,0,1)</f>
        <v>21100</v>
      </c>
    </row>
    <row r="44" spans="3:29" x14ac:dyDescent="0.4">
      <c r="C44" t="s">
        <v>758</v>
      </c>
      <c r="D44" t="s">
        <v>554</v>
      </c>
      <c r="E44">
        <v>21100</v>
      </c>
      <c r="R44" t="s">
        <v>49</v>
      </c>
      <c r="S44" s="2">
        <f t="shared" si="1"/>
        <v>337900</v>
      </c>
      <c r="T44" s="2">
        <f t="shared" si="4"/>
        <v>149500</v>
      </c>
      <c r="U44" s="2">
        <f t="shared" si="4"/>
        <v>281500</v>
      </c>
      <c r="V44" s="2">
        <f t="shared" si="4"/>
        <v>284500</v>
      </c>
      <c r="W44" s="2">
        <f t="shared" si="4"/>
        <v>778800</v>
      </c>
      <c r="X44" s="2">
        <f t="shared" si="4"/>
        <v>195200</v>
      </c>
      <c r="Y44" s="2" cm="1">
        <f t="array" ref="Y44">_xlfn.XLOOKUP(Y$1&amp;$R44,$C$3:$C$1662&amp;$D$3:$D$1662,$E$3:$E$1662,0,0,1)</f>
        <v>3700</v>
      </c>
      <c r="Z44" s="2" cm="1">
        <f t="array" ref="Z44">_xlfn.XLOOKUP(Z$1&amp;$R44,$C$3:$C$1662&amp;$D$3:$D$1662,$E$3:$E$1662,0,0,1)</f>
        <v>1900</v>
      </c>
      <c r="AA44" s="2" cm="1">
        <f t="array" ref="AA44">_xlfn.XLOOKUP(AA$1&amp;$R44,$C$3:$C$1662&amp;$D$3:$D$1662,$E$3:$E$1662,0,0,1)</f>
        <v>3400</v>
      </c>
      <c r="AB44" s="2" cm="1">
        <f t="array" ref="AB44">_xlfn.XLOOKUP(AB$1&amp;$R44,$C$3:$C$1662&amp;$D$3:$D$1662,$E$3:$E$1662,0,0,1)</f>
        <v>2600</v>
      </c>
      <c r="AC44" s="2" cm="1">
        <f t="array" ref="AC44">_xlfn.XLOOKUP(AC$1&amp;$R44,$C$3:$C$1662&amp;$D$3:$D$1662,$E$3:$E$1662,0,0,1)</f>
        <v>1700</v>
      </c>
    </row>
    <row r="45" spans="3:29" x14ac:dyDescent="0.4">
      <c r="C45" t="s">
        <v>758</v>
      </c>
      <c r="D45" t="s">
        <v>555</v>
      </c>
      <c r="E45">
        <v>1700</v>
      </c>
      <c r="R45" t="s">
        <v>242</v>
      </c>
      <c r="S45" s="2">
        <f t="shared" si="1"/>
        <v>343480</v>
      </c>
      <c r="T45" s="2">
        <f t="shared" si="4"/>
        <v>151400</v>
      </c>
      <c r="U45" s="2">
        <f t="shared" si="4"/>
        <v>282900</v>
      </c>
      <c r="V45" s="2">
        <f t="shared" si="4"/>
        <v>285000</v>
      </c>
      <c r="W45" s="2">
        <f t="shared" si="4"/>
        <v>781900</v>
      </c>
      <c r="X45" s="2">
        <f t="shared" si="4"/>
        <v>216200</v>
      </c>
      <c r="Y45" s="2" cm="1">
        <f t="array" ref="Y45">_xlfn.XLOOKUP(Y$1&amp;$R45,$C$3:$C$1662&amp;$D$3:$D$1662,$E$3:$E$1662,0,0,1)</f>
        <v>1900</v>
      </c>
      <c r="Z45" s="2" cm="1">
        <f t="array" ref="Z45">_xlfn.XLOOKUP(Z$1&amp;$R45,$C$3:$C$1662&amp;$D$3:$D$1662,$E$3:$E$1662,0,0,1)</f>
        <v>1400</v>
      </c>
      <c r="AA45" s="2" cm="1">
        <f t="array" ref="AA45">_xlfn.XLOOKUP(AA$1&amp;$R45,$C$3:$C$1662&amp;$D$3:$D$1662,$E$3:$E$1662,0,0,1)</f>
        <v>500</v>
      </c>
      <c r="AB45" s="2" cm="1">
        <f t="array" ref="AB45">_xlfn.XLOOKUP(AB$1&amp;$R45,$C$3:$C$1662&amp;$D$3:$D$1662,$E$3:$E$1662,0,0,1)</f>
        <v>3100</v>
      </c>
      <c r="AC45" s="2" cm="1">
        <f t="array" ref="AC45">_xlfn.XLOOKUP(AC$1&amp;$R45,$C$3:$C$1662&amp;$D$3:$D$1662,$E$3:$E$1662,0,0,1)</f>
        <v>21000</v>
      </c>
    </row>
    <row r="46" spans="3:29" x14ac:dyDescent="0.4">
      <c r="C46" t="s">
        <v>758</v>
      </c>
      <c r="D46" t="s">
        <v>556</v>
      </c>
      <c r="E46">
        <v>21000</v>
      </c>
      <c r="R46" t="s">
        <v>126</v>
      </c>
      <c r="S46" s="2">
        <f t="shared" si="1"/>
        <v>346740</v>
      </c>
      <c r="T46" s="2">
        <f t="shared" si="4"/>
        <v>152700</v>
      </c>
      <c r="U46" s="2">
        <f t="shared" si="4"/>
        <v>284900</v>
      </c>
      <c r="V46" s="2">
        <f t="shared" si="4"/>
        <v>288800</v>
      </c>
      <c r="W46" s="2">
        <f t="shared" si="4"/>
        <v>788400</v>
      </c>
      <c r="X46" s="2">
        <f t="shared" si="4"/>
        <v>218900</v>
      </c>
      <c r="Y46" s="2" cm="1">
        <f t="array" ref="Y46">_xlfn.XLOOKUP(Y$1&amp;$R46,$C$3:$C$1662&amp;$D$3:$D$1662,$E$3:$E$1662,0,0,1)</f>
        <v>1300</v>
      </c>
      <c r="Z46" s="2" cm="1">
        <f t="array" ref="Z46">_xlfn.XLOOKUP(Z$1&amp;$R46,$C$3:$C$1662&amp;$D$3:$D$1662,$E$3:$E$1662,0,0,1)</f>
        <v>2000</v>
      </c>
      <c r="AA46" s="2" cm="1">
        <f t="array" ref="AA46">_xlfn.XLOOKUP(AA$1&amp;$R46,$C$3:$C$1662&amp;$D$3:$D$1662,$E$3:$E$1662,0,0,1)</f>
        <v>3800</v>
      </c>
      <c r="AB46" s="2" cm="1">
        <f t="array" ref="AB46">_xlfn.XLOOKUP(AB$1&amp;$R46,$C$3:$C$1662&amp;$D$3:$D$1662,$E$3:$E$1662,0,0,1)</f>
        <v>6500</v>
      </c>
      <c r="AC46" s="2" cm="1">
        <f t="array" ref="AC46">_xlfn.XLOOKUP(AC$1&amp;$R46,$C$3:$C$1662&amp;$D$3:$D$1662,$E$3:$E$1662,0,0,1)</f>
        <v>2700</v>
      </c>
    </row>
    <row r="47" spans="3:29" x14ac:dyDescent="0.4">
      <c r="C47" t="s">
        <v>758</v>
      </c>
      <c r="D47" t="s">
        <v>557</v>
      </c>
      <c r="E47">
        <v>2700</v>
      </c>
      <c r="R47" t="s">
        <v>170</v>
      </c>
      <c r="S47" s="2">
        <f t="shared" si="1"/>
        <v>353360</v>
      </c>
      <c r="T47" s="2">
        <f t="shared" si="4"/>
        <v>156100</v>
      </c>
      <c r="U47" s="2">
        <f t="shared" si="4"/>
        <v>286600</v>
      </c>
      <c r="V47" s="2">
        <f t="shared" si="4"/>
        <v>290500</v>
      </c>
      <c r="W47" s="2">
        <f t="shared" si="4"/>
        <v>802900</v>
      </c>
      <c r="X47" s="2">
        <f t="shared" si="4"/>
        <v>230700</v>
      </c>
      <c r="Y47" s="2" cm="1">
        <f t="array" ref="Y47">_xlfn.XLOOKUP(Y$1&amp;$R47,$C$3:$C$1662&amp;$D$3:$D$1662,$E$3:$E$1662,0,0,1)</f>
        <v>3400</v>
      </c>
      <c r="Z47" s="2" cm="1">
        <f t="array" ref="Z47">_xlfn.XLOOKUP(Z$1&amp;$R47,$C$3:$C$1662&amp;$D$3:$D$1662,$E$3:$E$1662,0,0,1)</f>
        <v>1700</v>
      </c>
      <c r="AA47" s="2" cm="1">
        <f t="array" ref="AA47">_xlfn.XLOOKUP(AA$1&amp;$R47,$C$3:$C$1662&amp;$D$3:$D$1662,$E$3:$E$1662,0,0,1)</f>
        <v>1700</v>
      </c>
      <c r="AB47" s="2" cm="1">
        <f t="array" ref="AB47">_xlfn.XLOOKUP(AB$1&amp;$R47,$C$3:$C$1662&amp;$D$3:$D$1662,$E$3:$E$1662,0,0,1)</f>
        <v>14500</v>
      </c>
      <c r="AC47" s="2" cm="1">
        <f t="array" ref="AC47">_xlfn.XLOOKUP(AC$1&amp;$R47,$C$3:$C$1662&amp;$D$3:$D$1662,$E$3:$E$1662,0,0,1)</f>
        <v>11800</v>
      </c>
    </row>
    <row r="48" spans="3:29" x14ac:dyDescent="0.4">
      <c r="C48" t="s">
        <v>758</v>
      </c>
      <c r="D48" t="s">
        <v>558</v>
      </c>
      <c r="E48">
        <v>11800</v>
      </c>
      <c r="R48" t="s">
        <v>174</v>
      </c>
      <c r="S48" s="2">
        <f t="shared" si="1"/>
        <v>360320</v>
      </c>
      <c r="T48" s="2">
        <f t="shared" si="4"/>
        <v>167200</v>
      </c>
      <c r="U48" s="2">
        <f t="shared" si="4"/>
        <v>288200</v>
      </c>
      <c r="V48" s="2">
        <f t="shared" si="4"/>
        <v>293600</v>
      </c>
      <c r="W48" s="2">
        <f t="shared" si="4"/>
        <v>814700</v>
      </c>
      <c r="X48" s="2">
        <f t="shared" si="4"/>
        <v>237900</v>
      </c>
      <c r="Y48" s="2" cm="1">
        <f t="array" ref="Y48">_xlfn.XLOOKUP(Y$1&amp;$R48,$C$3:$C$1662&amp;$D$3:$D$1662,$E$3:$E$1662,0,0,1)</f>
        <v>11100</v>
      </c>
      <c r="Z48" s="2" cm="1">
        <f t="array" ref="Z48">_xlfn.XLOOKUP(Z$1&amp;$R48,$C$3:$C$1662&amp;$D$3:$D$1662,$E$3:$E$1662,0,0,1)</f>
        <v>1600</v>
      </c>
      <c r="AA48" s="2" cm="1">
        <f t="array" ref="AA48">_xlfn.XLOOKUP(AA$1&amp;$R48,$C$3:$C$1662&amp;$D$3:$D$1662,$E$3:$E$1662,0,0,1)</f>
        <v>3100</v>
      </c>
      <c r="AB48" s="2" cm="1">
        <f t="array" ref="AB48">_xlfn.XLOOKUP(AB$1&amp;$R48,$C$3:$C$1662&amp;$D$3:$D$1662,$E$3:$E$1662,0,0,1)</f>
        <v>11800</v>
      </c>
      <c r="AC48" s="2" cm="1">
        <f t="array" ref="AC48">_xlfn.XLOOKUP(AC$1&amp;$R48,$C$3:$C$1662&amp;$D$3:$D$1662,$E$3:$E$1662,0,0,1)</f>
        <v>7200</v>
      </c>
    </row>
    <row r="49" spans="3:29" x14ac:dyDescent="0.4">
      <c r="C49" t="s">
        <v>758</v>
      </c>
      <c r="D49" t="s">
        <v>559</v>
      </c>
      <c r="E49">
        <v>7200</v>
      </c>
      <c r="R49" t="s">
        <v>179</v>
      </c>
      <c r="S49" s="2">
        <f t="shared" si="1"/>
        <v>376040</v>
      </c>
      <c r="T49" s="2">
        <f t="shared" si="4"/>
        <v>169800</v>
      </c>
      <c r="U49" s="2">
        <f t="shared" si="4"/>
        <v>292000</v>
      </c>
      <c r="V49" s="2">
        <f t="shared" si="4"/>
        <v>306400</v>
      </c>
      <c r="W49" s="2">
        <f t="shared" si="4"/>
        <v>837700</v>
      </c>
      <c r="X49" s="2">
        <f t="shared" si="4"/>
        <v>274300</v>
      </c>
      <c r="Y49" s="2" cm="1">
        <f t="array" ref="Y49">_xlfn.XLOOKUP(Y$1&amp;$R49,$C$3:$C$1662&amp;$D$3:$D$1662,$E$3:$E$1662,0,0,1)</f>
        <v>2600</v>
      </c>
      <c r="Z49" s="2" cm="1">
        <f t="array" ref="Z49">_xlfn.XLOOKUP(Z$1&amp;$R49,$C$3:$C$1662&amp;$D$3:$D$1662,$E$3:$E$1662,0,0,1)</f>
        <v>3800</v>
      </c>
      <c r="AA49" s="2" cm="1">
        <f t="array" ref="AA49">_xlfn.XLOOKUP(AA$1&amp;$R49,$C$3:$C$1662&amp;$D$3:$D$1662,$E$3:$E$1662,0,0,1)</f>
        <v>12800</v>
      </c>
      <c r="AB49" s="2" cm="1">
        <f t="array" ref="AB49">_xlfn.XLOOKUP(AB$1&amp;$R49,$C$3:$C$1662&amp;$D$3:$D$1662,$E$3:$E$1662,0,0,1)</f>
        <v>23000</v>
      </c>
      <c r="AC49" s="2" cm="1">
        <f t="array" ref="AC49">_xlfn.XLOOKUP(AC$1&amp;$R49,$C$3:$C$1662&amp;$D$3:$D$1662,$E$3:$E$1662,0,0,1)</f>
        <v>36400</v>
      </c>
    </row>
    <row r="50" spans="3:29" x14ac:dyDescent="0.4">
      <c r="C50" t="s">
        <v>758</v>
      </c>
      <c r="D50" t="s">
        <v>560</v>
      </c>
      <c r="E50">
        <v>36400</v>
      </c>
      <c r="R50" t="s">
        <v>223</v>
      </c>
      <c r="S50" s="2">
        <f t="shared" si="1"/>
        <v>381260</v>
      </c>
      <c r="T50" s="2">
        <f t="shared" si="4"/>
        <v>172100</v>
      </c>
      <c r="U50" s="2">
        <f t="shared" si="4"/>
        <v>297500</v>
      </c>
      <c r="V50" s="2">
        <f t="shared" si="4"/>
        <v>314300</v>
      </c>
      <c r="W50" s="2">
        <f t="shared" si="4"/>
        <v>844900</v>
      </c>
      <c r="X50" s="2">
        <f t="shared" si="4"/>
        <v>277500</v>
      </c>
      <c r="Y50" s="2" cm="1">
        <f t="array" ref="Y50">_xlfn.XLOOKUP(Y$1&amp;$R50,$C$3:$C$1662&amp;$D$3:$D$1662,$E$3:$E$1662,0,0,1)</f>
        <v>2300</v>
      </c>
      <c r="Z50" s="2" cm="1">
        <f t="array" ref="Z50">_xlfn.XLOOKUP(Z$1&amp;$R50,$C$3:$C$1662&amp;$D$3:$D$1662,$E$3:$E$1662,0,0,1)</f>
        <v>5500</v>
      </c>
      <c r="AA50" s="2" cm="1">
        <f t="array" ref="AA50">_xlfn.XLOOKUP(AA$1&amp;$R50,$C$3:$C$1662&amp;$D$3:$D$1662,$E$3:$E$1662,0,0,1)</f>
        <v>7900</v>
      </c>
      <c r="AB50" s="2" cm="1">
        <f t="array" ref="AB50">_xlfn.XLOOKUP(AB$1&amp;$R50,$C$3:$C$1662&amp;$D$3:$D$1662,$E$3:$E$1662,0,0,1)</f>
        <v>7200</v>
      </c>
      <c r="AC50" s="2" cm="1">
        <f t="array" ref="AC50">_xlfn.XLOOKUP(AC$1&amp;$R50,$C$3:$C$1662&amp;$D$3:$D$1662,$E$3:$E$1662,0,0,1)</f>
        <v>3200</v>
      </c>
    </row>
    <row r="51" spans="3:29" x14ac:dyDescent="0.4">
      <c r="C51" t="s">
        <v>758</v>
      </c>
      <c r="D51" t="s">
        <v>561</v>
      </c>
      <c r="E51">
        <v>3200</v>
      </c>
      <c r="R51" t="s">
        <v>208</v>
      </c>
      <c r="S51" s="2">
        <f t="shared" si="1"/>
        <v>388560</v>
      </c>
      <c r="T51" s="2">
        <f t="shared" si="4"/>
        <v>173800</v>
      </c>
      <c r="U51" s="2">
        <f t="shared" si="4"/>
        <v>303800</v>
      </c>
      <c r="V51" s="2">
        <f t="shared" si="4"/>
        <v>320500</v>
      </c>
      <c r="W51" s="2">
        <f t="shared" si="4"/>
        <v>863700</v>
      </c>
      <c r="X51" s="2">
        <f t="shared" si="4"/>
        <v>281000</v>
      </c>
      <c r="Y51" s="2" cm="1">
        <f t="array" ref="Y51">_xlfn.XLOOKUP(Y$1&amp;$R51,$C$3:$C$1662&amp;$D$3:$D$1662,$E$3:$E$1662,0,0,1)</f>
        <v>1700</v>
      </c>
      <c r="Z51" s="2" cm="1">
        <f t="array" ref="Z51">_xlfn.XLOOKUP(Z$1&amp;$R51,$C$3:$C$1662&amp;$D$3:$D$1662,$E$3:$E$1662,0,0,1)</f>
        <v>6300</v>
      </c>
      <c r="AA51" s="2" cm="1">
        <f t="array" ref="AA51">_xlfn.XLOOKUP(AA$1&amp;$R51,$C$3:$C$1662&amp;$D$3:$D$1662,$E$3:$E$1662,0,0,1)</f>
        <v>6200</v>
      </c>
      <c r="AB51" s="2" cm="1">
        <f t="array" ref="AB51">_xlfn.XLOOKUP(AB$1&amp;$R51,$C$3:$C$1662&amp;$D$3:$D$1662,$E$3:$E$1662,0,0,1)</f>
        <v>18800</v>
      </c>
      <c r="AC51" s="2" cm="1">
        <f t="array" ref="AC51">_xlfn.XLOOKUP(AC$1&amp;$R51,$C$3:$C$1662&amp;$D$3:$D$1662,$E$3:$E$1662,0,0,1)</f>
        <v>3500</v>
      </c>
    </row>
    <row r="52" spans="3:29" x14ac:dyDescent="0.4">
      <c r="C52" t="s">
        <v>758</v>
      </c>
      <c r="D52" t="s">
        <v>562</v>
      </c>
      <c r="E52">
        <v>3500</v>
      </c>
      <c r="R52" t="s">
        <v>160</v>
      </c>
      <c r="S52" s="2">
        <f t="shared" si="1"/>
        <v>394580</v>
      </c>
      <c r="T52" s="2">
        <f t="shared" ref="T52:X67" si="5">T51+Y52</f>
        <v>175600</v>
      </c>
      <c r="U52" s="2">
        <f t="shared" si="5"/>
        <v>305500</v>
      </c>
      <c r="V52" s="2">
        <f t="shared" si="5"/>
        <v>325900</v>
      </c>
      <c r="W52" s="2">
        <f t="shared" si="5"/>
        <v>880900</v>
      </c>
      <c r="X52" s="2">
        <f t="shared" si="5"/>
        <v>285000</v>
      </c>
      <c r="Y52" s="2" cm="1">
        <f t="array" ref="Y52">_xlfn.XLOOKUP(Y$1&amp;$R52,$C$3:$C$1662&amp;$D$3:$D$1662,$E$3:$E$1662,0,0,1)</f>
        <v>1800</v>
      </c>
      <c r="Z52" s="2" cm="1">
        <f t="array" ref="Z52">_xlfn.XLOOKUP(Z$1&amp;$R52,$C$3:$C$1662&amp;$D$3:$D$1662,$E$3:$E$1662,0,0,1)</f>
        <v>1700</v>
      </c>
      <c r="AA52" s="2" cm="1">
        <f t="array" ref="AA52">_xlfn.XLOOKUP(AA$1&amp;$R52,$C$3:$C$1662&amp;$D$3:$D$1662,$E$3:$E$1662,0,0,1)</f>
        <v>5400</v>
      </c>
      <c r="AB52" s="2" cm="1">
        <f t="array" ref="AB52">_xlfn.XLOOKUP(AB$1&amp;$R52,$C$3:$C$1662&amp;$D$3:$D$1662,$E$3:$E$1662,0,0,1)</f>
        <v>17200</v>
      </c>
      <c r="AC52" s="2" cm="1">
        <f t="array" ref="AC52">_xlfn.XLOOKUP(AC$1&amp;$R52,$C$3:$C$1662&amp;$D$3:$D$1662,$E$3:$E$1662,0,0,1)</f>
        <v>4000</v>
      </c>
    </row>
    <row r="53" spans="3:29" x14ac:dyDescent="0.4">
      <c r="C53" t="s">
        <v>758</v>
      </c>
      <c r="D53" t="s">
        <v>563</v>
      </c>
      <c r="E53">
        <v>4000</v>
      </c>
      <c r="R53" t="s">
        <v>168</v>
      </c>
      <c r="S53" s="2">
        <f t="shared" si="1"/>
        <v>400000</v>
      </c>
      <c r="T53" s="2">
        <f t="shared" si="5"/>
        <v>178700</v>
      </c>
      <c r="U53" s="2">
        <f t="shared" si="5"/>
        <v>315600</v>
      </c>
      <c r="V53" s="2">
        <f t="shared" si="5"/>
        <v>328200</v>
      </c>
      <c r="W53" s="2">
        <f t="shared" si="5"/>
        <v>886400</v>
      </c>
      <c r="X53" s="2">
        <f t="shared" si="5"/>
        <v>291100</v>
      </c>
      <c r="Y53" s="2" cm="1">
        <f t="array" ref="Y53">_xlfn.XLOOKUP(Y$1&amp;$R53,$C$3:$C$1662&amp;$D$3:$D$1662,$E$3:$E$1662,0,0,1)</f>
        <v>3100</v>
      </c>
      <c r="Z53" s="2" cm="1">
        <f t="array" ref="Z53">_xlfn.XLOOKUP(Z$1&amp;$R53,$C$3:$C$1662&amp;$D$3:$D$1662,$E$3:$E$1662,0,0,1)</f>
        <v>10100</v>
      </c>
      <c r="AA53" s="2" cm="1">
        <f t="array" ref="AA53">_xlfn.XLOOKUP(AA$1&amp;$R53,$C$3:$C$1662&amp;$D$3:$D$1662,$E$3:$E$1662,0,0,1)</f>
        <v>2300</v>
      </c>
      <c r="AB53" s="2" cm="1">
        <f t="array" ref="AB53">_xlfn.XLOOKUP(AB$1&amp;$R53,$C$3:$C$1662&amp;$D$3:$D$1662,$E$3:$E$1662,0,0,1)</f>
        <v>5500</v>
      </c>
      <c r="AC53" s="2" cm="1">
        <f t="array" ref="AC53">_xlfn.XLOOKUP(AC$1&amp;$R53,$C$3:$C$1662&amp;$D$3:$D$1662,$E$3:$E$1662,0,0,1)</f>
        <v>6100</v>
      </c>
    </row>
    <row r="54" spans="3:29" x14ac:dyDescent="0.4">
      <c r="C54" t="s">
        <v>758</v>
      </c>
      <c r="D54" t="s">
        <v>564</v>
      </c>
      <c r="E54">
        <v>6100</v>
      </c>
      <c r="R54" t="s">
        <v>167</v>
      </c>
      <c r="S54" s="2">
        <f t="shared" si="1"/>
        <v>406100</v>
      </c>
      <c r="T54" s="2">
        <f t="shared" si="5"/>
        <v>181200</v>
      </c>
      <c r="U54" s="2">
        <f t="shared" si="5"/>
        <v>317900</v>
      </c>
      <c r="V54" s="2">
        <f t="shared" si="5"/>
        <v>334800</v>
      </c>
      <c r="W54" s="2">
        <f t="shared" si="5"/>
        <v>898400</v>
      </c>
      <c r="X54" s="2">
        <f t="shared" si="5"/>
        <v>298200</v>
      </c>
      <c r="Y54" s="2" cm="1">
        <f t="array" ref="Y54">_xlfn.XLOOKUP(Y$1&amp;$R54,$C$3:$C$1662&amp;$D$3:$D$1662,$E$3:$E$1662,0,0,1)</f>
        <v>2500</v>
      </c>
      <c r="Z54" s="2" cm="1">
        <f t="array" ref="Z54">_xlfn.XLOOKUP(Z$1&amp;$R54,$C$3:$C$1662&amp;$D$3:$D$1662,$E$3:$E$1662,0,0,1)</f>
        <v>2300</v>
      </c>
      <c r="AA54" s="2" cm="1">
        <f t="array" ref="AA54">_xlfn.XLOOKUP(AA$1&amp;$R54,$C$3:$C$1662&amp;$D$3:$D$1662,$E$3:$E$1662,0,0,1)</f>
        <v>6600</v>
      </c>
      <c r="AB54" s="2" cm="1">
        <f t="array" ref="AB54">_xlfn.XLOOKUP(AB$1&amp;$R54,$C$3:$C$1662&amp;$D$3:$D$1662,$E$3:$E$1662,0,0,1)</f>
        <v>12000</v>
      </c>
      <c r="AC54" s="2" cm="1">
        <f t="array" ref="AC54">_xlfn.XLOOKUP(AC$1&amp;$R54,$C$3:$C$1662&amp;$D$3:$D$1662,$E$3:$E$1662,0,0,1)</f>
        <v>7100</v>
      </c>
    </row>
    <row r="55" spans="3:29" x14ac:dyDescent="0.4">
      <c r="C55" t="s">
        <v>758</v>
      </c>
      <c r="D55" t="s">
        <v>565</v>
      </c>
      <c r="E55">
        <v>7100</v>
      </c>
      <c r="R55" t="s">
        <v>218</v>
      </c>
      <c r="S55" s="2">
        <f t="shared" si="1"/>
        <v>409040</v>
      </c>
      <c r="T55" s="2">
        <f t="shared" si="5"/>
        <v>182700</v>
      </c>
      <c r="U55" s="2">
        <f t="shared" si="5"/>
        <v>318800</v>
      </c>
      <c r="V55" s="2">
        <f t="shared" si="5"/>
        <v>340000</v>
      </c>
      <c r="W55" s="2">
        <f t="shared" si="5"/>
        <v>904100</v>
      </c>
      <c r="X55" s="2">
        <f t="shared" si="5"/>
        <v>299600</v>
      </c>
      <c r="Y55" s="2" cm="1">
        <f t="array" ref="Y55">_xlfn.XLOOKUP(Y$1&amp;$R55,$C$3:$C$1662&amp;$D$3:$D$1662,$E$3:$E$1662,0,0,1)</f>
        <v>1500</v>
      </c>
      <c r="Z55" s="2" cm="1">
        <f t="array" ref="Z55">_xlfn.XLOOKUP(Z$1&amp;$R55,$C$3:$C$1662&amp;$D$3:$D$1662,$E$3:$E$1662,0,0,1)</f>
        <v>900</v>
      </c>
      <c r="AA55" s="2" cm="1">
        <f t="array" ref="AA55">_xlfn.XLOOKUP(AA$1&amp;$R55,$C$3:$C$1662&amp;$D$3:$D$1662,$E$3:$E$1662,0,0,1)</f>
        <v>5200</v>
      </c>
      <c r="AB55" s="2" cm="1">
        <f t="array" ref="AB55">_xlfn.XLOOKUP(AB$1&amp;$R55,$C$3:$C$1662&amp;$D$3:$D$1662,$E$3:$E$1662,0,0,1)</f>
        <v>5700</v>
      </c>
      <c r="AC55" s="2" cm="1">
        <f t="array" ref="AC55">_xlfn.XLOOKUP(AC$1&amp;$R55,$C$3:$C$1662&amp;$D$3:$D$1662,$E$3:$E$1662,0,0,1)</f>
        <v>1400</v>
      </c>
    </row>
    <row r="56" spans="3:29" x14ac:dyDescent="0.4">
      <c r="C56" t="s">
        <v>758</v>
      </c>
      <c r="D56" t="s">
        <v>566</v>
      </c>
      <c r="E56">
        <v>1400</v>
      </c>
      <c r="R56" t="s">
        <v>238</v>
      </c>
      <c r="S56" s="2">
        <f t="shared" si="1"/>
        <v>413140</v>
      </c>
      <c r="T56" s="2">
        <f t="shared" si="5"/>
        <v>187800</v>
      </c>
      <c r="U56" s="2">
        <f t="shared" si="5"/>
        <v>321700</v>
      </c>
      <c r="V56" s="2">
        <f t="shared" si="5"/>
        <v>341100</v>
      </c>
      <c r="W56" s="2">
        <f t="shared" si="5"/>
        <v>913600</v>
      </c>
      <c r="X56" s="2">
        <f t="shared" si="5"/>
        <v>301500</v>
      </c>
      <c r="Y56" s="2" cm="1">
        <f t="array" ref="Y56">_xlfn.XLOOKUP(Y$1&amp;$R56,$C$3:$C$1662&amp;$D$3:$D$1662,$E$3:$E$1662,0,0,1)</f>
        <v>5100</v>
      </c>
      <c r="Z56" s="2" cm="1">
        <f t="array" ref="Z56">_xlfn.XLOOKUP(Z$1&amp;$R56,$C$3:$C$1662&amp;$D$3:$D$1662,$E$3:$E$1662,0,0,1)</f>
        <v>2900</v>
      </c>
      <c r="AA56" s="2" cm="1">
        <f t="array" ref="AA56">_xlfn.XLOOKUP(AA$1&amp;$R56,$C$3:$C$1662&amp;$D$3:$D$1662,$E$3:$E$1662,0,0,1)</f>
        <v>1100</v>
      </c>
      <c r="AB56" s="2" cm="1">
        <f t="array" ref="AB56">_xlfn.XLOOKUP(AB$1&amp;$R56,$C$3:$C$1662&amp;$D$3:$D$1662,$E$3:$E$1662,0,0,1)</f>
        <v>9500</v>
      </c>
      <c r="AC56" s="2" cm="1">
        <f t="array" ref="AC56">_xlfn.XLOOKUP(AC$1&amp;$R56,$C$3:$C$1662&amp;$D$3:$D$1662,$E$3:$E$1662,0,0,1)</f>
        <v>1900</v>
      </c>
    </row>
    <row r="57" spans="3:29" x14ac:dyDescent="0.4">
      <c r="C57" t="s">
        <v>758</v>
      </c>
      <c r="D57" t="s">
        <v>567</v>
      </c>
      <c r="E57">
        <v>1900</v>
      </c>
      <c r="R57" t="s">
        <v>240</v>
      </c>
      <c r="S57" s="2">
        <f t="shared" si="1"/>
        <v>416560</v>
      </c>
      <c r="T57" s="2">
        <f t="shared" si="5"/>
        <v>197200</v>
      </c>
      <c r="U57" s="2">
        <f t="shared" si="5"/>
        <v>322200</v>
      </c>
      <c r="V57" s="2">
        <f t="shared" si="5"/>
        <v>341200</v>
      </c>
      <c r="W57" s="2">
        <f t="shared" si="5"/>
        <v>919200</v>
      </c>
      <c r="X57" s="2">
        <f t="shared" si="5"/>
        <v>303000</v>
      </c>
      <c r="Y57" s="2" cm="1">
        <f t="array" ref="Y57">_xlfn.XLOOKUP(Y$1&amp;$R57,$C$3:$C$1662&amp;$D$3:$D$1662,$E$3:$E$1662,0,0,1)</f>
        <v>9400</v>
      </c>
      <c r="Z57" s="2" cm="1">
        <f t="array" ref="Z57">_xlfn.XLOOKUP(Z$1&amp;$R57,$C$3:$C$1662&amp;$D$3:$D$1662,$E$3:$E$1662,0,0,1)</f>
        <v>500</v>
      </c>
      <c r="AA57" s="2" cm="1">
        <f t="array" ref="AA57">_xlfn.XLOOKUP(AA$1&amp;$R57,$C$3:$C$1662&amp;$D$3:$D$1662,$E$3:$E$1662,0,0,1)</f>
        <v>100</v>
      </c>
      <c r="AB57" s="2" cm="1">
        <f t="array" ref="AB57">_xlfn.XLOOKUP(AB$1&amp;$R57,$C$3:$C$1662&amp;$D$3:$D$1662,$E$3:$E$1662,0,0,1)</f>
        <v>5600</v>
      </c>
      <c r="AC57" s="2" cm="1">
        <f t="array" ref="AC57">_xlfn.XLOOKUP(AC$1&amp;$R57,$C$3:$C$1662&amp;$D$3:$D$1662,$E$3:$E$1662,0,0,1)</f>
        <v>1500</v>
      </c>
    </row>
    <row r="58" spans="3:29" x14ac:dyDescent="0.4">
      <c r="C58" t="s">
        <v>758</v>
      </c>
      <c r="D58" t="s">
        <v>568</v>
      </c>
      <c r="E58">
        <v>1500</v>
      </c>
      <c r="R58" t="s">
        <v>198</v>
      </c>
      <c r="S58" s="2">
        <f t="shared" si="1"/>
        <v>421100</v>
      </c>
      <c r="T58" s="2">
        <f t="shared" si="5"/>
        <v>204700</v>
      </c>
      <c r="U58" s="2">
        <f t="shared" si="5"/>
        <v>323700</v>
      </c>
      <c r="V58" s="2">
        <f t="shared" si="5"/>
        <v>345700</v>
      </c>
      <c r="W58" s="2">
        <f t="shared" si="5"/>
        <v>925500</v>
      </c>
      <c r="X58" s="2">
        <f t="shared" si="5"/>
        <v>305900</v>
      </c>
      <c r="Y58" s="2" cm="1">
        <f t="array" ref="Y58">_xlfn.XLOOKUP(Y$1&amp;$R58,$C$3:$C$1662&amp;$D$3:$D$1662,$E$3:$E$1662,0,0,1)</f>
        <v>7500</v>
      </c>
      <c r="Z58" s="2" cm="1">
        <f t="array" ref="Z58">_xlfn.XLOOKUP(Z$1&amp;$R58,$C$3:$C$1662&amp;$D$3:$D$1662,$E$3:$E$1662,0,0,1)</f>
        <v>1500</v>
      </c>
      <c r="AA58" s="2" cm="1">
        <f t="array" ref="AA58">_xlfn.XLOOKUP(AA$1&amp;$R58,$C$3:$C$1662&amp;$D$3:$D$1662,$E$3:$E$1662,0,0,1)</f>
        <v>4500</v>
      </c>
      <c r="AB58" s="2" cm="1">
        <f t="array" ref="AB58">_xlfn.XLOOKUP(AB$1&amp;$R58,$C$3:$C$1662&amp;$D$3:$D$1662,$E$3:$E$1662,0,0,1)</f>
        <v>6300</v>
      </c>
      <c r="AC58" s="2" cm="1">
        <f t="array" ref="AC58">_xlfn.XLOOKUP(AC$1&amp;$R58,$C$3:$C$1662&amp;$D$3:$D$1662,$E$3:$E$1662,0,0,1)</f>
        <v>2900</v>
      </c>
    </row>
    <row r="59" spans="3:29" x14ac:dyDescent="0.4">
      <c r="C59" t="s">
        <v>758</v>
      </c>
      <c r="D59" t="s">
        <v>569</v>
      </c>
      <c r="E59">
        <v>2900</v>
      </c>
      <c r="R59" t="s">
        <v>251</v>
      </c>
      <c r="S59" s="2">
        <f t="shared" si="1"/>
        <v>424060</v>
      </c>
      <c r="T59" s="2">
        <f t="shared" si="5"/>
        <v>207200</v>
      </c>
      <c r="U59" s="2">
        <f t="shared" si="5"/>
        <v>326700</v>
      </c>
      <c r="V59" s="2">
        <f t="shared" si="5"/>
        <v>348300</v>
      </c>
      <c r="W59" s="2">
        <f t="shared" si="5"/>
        <v>931300</v>
      </c>
      <c r="X59" s="2">
        <f t="shared" si="5"/>
        <v>306800</v>
      </c>
      <c r="Y59" s="2" cm="1">
        <f t="array" ref="Y59">_xlfn.XLOOKUP(Y$1&amp;$R59,$C$3:$C$1662&amp;$D$3:$D$1662,$E$3:$E$1662,0,0,1)</f>
        <v>2500</v>
      </c>
      <c r="Z59" s="2" cm="1">
        <f t="array" ref="Z59">_xlfn.XLOOKUP(Z$1&amp;$R59,$C$3:$C$1662&amp;$D$3:$D$1662,$E$3:$E$1662,0,0,1)</f>
        <v>3000</v>
      </c>
      <c r="AA59" s="2" cm="1">
        <f t="array" ref="AA59">_xlfn.XLOOKUP(AA$1&amp;$R59,$C$3:$C$1662&amp;$D$3:$D$1662,$E$3:$E$1662,0,0,1)</f>
        <v>2600</v>
      </c>
      <c r="AB59" s="2" cm="1">
        <f t="array" ref="AB59">_xlfn.XLOOKUP(AB$1&amp;$R59,$C$3:$C$1662&amp;$D$3:$D$1662,$E$3:$E$1662,0,0,1)</f>
        <v>5800</v>
      </c>
      <c r="AC59" s="2" cm="1">
        <f t="array" ref="AC59">_xlfn.XLOOKUP(AC$1&amp;$R59,$C$3:$C$1662&amp;$D$3:$D$1662,$E$3:$E$1662,0,0,1)</f>
        <v>900</v>
      </c>
    </row>
    <row r="60" spans="3:29" x14ac:dyDescent="0.4">
      <c r="C60" t="s">
        <v>758</v>
      </c>
      <c r="D60" t="s">
        <v>570</v>
      </c>
      <c r="E60">
        <v>900</v>
      </c>
      <c r="R60" t="s">
        <v>259</v>
      </c>
      <c r="S60" s="2">
        <f t="shared" si="1"/>
        <v>426380</v>
      </c>
      <c r="T60" s="2">
        <f t="shared" si="5"/>
        <v>210600</v>
      </c>
      <c r="U60" s="2">
        <f t="shared" si="5"/>
        <v>327500</v>
      </c>
      <c r="V60" s="2">
        <f t="shared" si="5"/>
        <v>350200</v>
      </c>
      <c r="W60" s="2">
        <f t="shared" si="5"/>
        <v>935900</v>
      </c>
      <c r="X60" s="2">
        <f t="shared" si="5"/>
        <v>307700</v>
      </c>
      <c r="Y60" s="2" cm="1">
        <f t="array" ref="Y60">_xlfn.XLOOKUP(Y$1&amp;$R60,$C$3:$C$1662&amp;$D$3:$D$1662,$E$3:$E$1662,0,0,1)</f>
        <v>3400</v>
      </c>
      <c r="Z60" s="2" cm="1">
        <f t="array" ref="Z60">_xlfn.XLOOKUP(Z$1&amp;$R60,$C$3:$C$1662&amp;$D$3:$D$1662,$E$3:$E$1662,0,0,1)</f>
        <v>800</v>
      </c>
      <c r="AA60" s="2" cm="1">
        <f t="array" ref="AA60">_xlfn.XLOOKUP(AA$1&amp;$R60,$C$3:$C$1662&amp;$D$3:$D$1662,$E$3:$E$1662,0,0,1)</f>
        <v>1900</v>
      </c>
      <c r="AB60" s="2" cm="1">
        <f t="array" ref="AB60">_xlfn.XLOOKUP(AB$1&amp;$R60,$C$3:$C$1662&amp;$D$3:$D$1662,$E$3:$E$1662,0,0,1)</f>
        <v>4600</v>
      </c>
      <c r="AC60" s="2" cm="1">
        <f t="array" ref="AC60">_xlfn.XLOOKUP(AC$1&amp;$R60,$C$3:$C$1662&amp;$D$3:$D$1662,$E$3:$E$1662,0,0,1)</f>
        <v>900</v>
      </c>
    </row>
    <row r="61" spans="3:29" x14ac:dyDescent="0.4">
      <c r="C61" t="s">
        <v>758</v>
      </c>
      <c r="D61" t="s">
        <v>571</v>
      </c>
      <c r="E61">
        <v>900</v>
      </c>
      <c r="R61" t="s">
        <v>80</v>
      </c>
      <c r="S61" s="2">
        <f t="shared" si="1"/>
        <v>429800</v>
      </c>
      <c r="T61" s="2">
        <f t="shared" si="5"/>
        <v>211800</v>
      </c>
      <c r="U61" s="2">
        <f t="shared" si="5"/>
        <v>329000</v>
      </c>
      <c r="V61" s="2">
        <f t="shared" si="5"/>
        <v>351000</v>
      </c>
      <c r="W61" s="2">
        <f t="shared" si="5"/>
        <v>948100</v>
      </c>
      <c r="X61" s="2">
        <f t="shared" si="5"/>
        <v>309100</v>
      </c>
      <c r="Y61" s="2" cm="1">
        <f t="array" ref="Y61">_xlfn.XLOOKUP(Y$1&amp;$R61,$C$3:$C$1662&amp;$D$3:$D$1662,$E$3:$E$1662,0,0,1)</f>
        <v>1200</v>
      </c>
      <c r="Z61" s="2" cm="1">
        <f t="array" ref="Z61">_xlfn.XLOOKUP(Z$1&amp;$R61,$C$3:$C$1662&amp;$D$3:$D$1662,$E$3:$E$1662,0,0,1)</f>
        <v>1500</v>
      </c>
      <c r="AA61" s="2" cm="1">
        <f t="array" ref="AA61">_xlfn.XLOOKUP(AA$1&amp;$R61,$C$3:$C$1662&amp;$D$3:$D$1662,$E$3:$E$1662,0,0,1)</f>
        <v>800</v>
      </c>
      <c r="AB61" s="2" cm="1">
        <f t="array" ref="AB61">_xlfn.XLOOKUP(AB$1&amp;$R61,$C$3:$C$1662&amp;$D$3:$D$1662,$E$3:$E$1662,0,0,1)</f>
        <v>12200</v>
      </c>
      <c r="AC61" s="2" cm="1">
        <f t="array" ref="AC61">_xlfn.XLOOKUP(AC$1&amp;$R61,$C$3:$C$1662&amp;$D$3:$D$1662,$E$3:$E$1662,0,0,1)</f>
        <v>1400</v>
      </c>
    </row>
    <row r="62" spans="3:29" x14ac:dyDescent="0.4">
      <c r="C62" t="s">
        <v>758</v>
      </c>
      <c r="D62" t="s">
        <v>572</v>
      </c>
      <c r="E62">
        <v>1400</v>
      </c>
      <c r="R62" t="s">
        <v>206</v>
      </c>
      <c r="S62" s="2">
        <f t="shared" si="1"/>
        <v>435140</v>
      </c>
      <c r="T62" s="2">
        <f t="shared" si="5"/>
        <v>212500</v>
      </c>
      <c r="U62" s="2">
        <f t="shared" si="5"/>
        <v>331200</v>
      </c>
      <c r="V62" s="2">
        <f t="shared" si="5"/>
        <v>353100</v>
      </c>
      <c r="W62" s="2">
        <f t="shared" si="5"/>
        <v>955800</v>
      </c>
      <c r="X62" s="2">
        <f t="shared" si="5"/>
        <v>323100</v>
      </c>
      <c r="Y62" s="2" cm="1">
        <f t="array" ref="Y62">_xlfn.XLOOKUP(Y$1&amp;$R62,$C$3:$C$1662&amp;$D$3:$D$1662,$E$3:$E$1662,0,0,1)</f>
        <v>700</v>
      </c>
      <c r="Z62" s="2" cm="1">
        <f t="array" ref="Z62">_xlfn.XLOOKUP(Z$1&amp;$R62,$C$3:$C$1662&amp;$D$3:$D$1662,$E$3:$E$1662,0,0,1)</f>
        <v>2200</v>
      </c>
      <c r="AA62" s="2" cm="1">
        <f t="array" ref="AA62">_xlfn.XLOOKUP(AA$1&amp;$R62,$C$3:$C$1662&amp;$D$3:$D$1662,$E$3:$E$1662,0,0,1)</f>
        <v>2100</v>
      </c>
      <c r="AB62" s="2" cm="1">
        <f t="array" ref="AB62">_xlfn.XLOOKUP(AB$1&amp;$R62,$C$3:$C$1662&amp;$D$3:$D$1662,$E$3:$E$1662,0,0,1)</f>
        <v>7700</v>
      </c>
      <c r="AC62" s="2" cm="1">
        <f t="array" ref="AC62">_xlfn.XLOOKUP(AC$1&amp;$R62,$C$3:$C$1662&amp;$D$3:$D$1662,$E$3:$E$1662,0,0,1)</f>
        <v>14000</v>
      </c>
    </row>
    <row r="63" spans="3:29" x14ac:dyDescent="0.4">
      <c r="C63" t="s">
        <v>758</v>
      </c>
      <c r="D63" t="s">
        <v>573</v>
      </c>
      <c r="E63">
        <v>14000</v>
      </c>
      <c r="R63" t="s">
        <v>178</v>
      </c>
      <c r="S63" s="2">
        <f t="shared" si="1"/>
        <v>438400</v>
      </c>
      <c r="T63" s="2">
        <f t="shared" si="5"/>
        <v>214300</v>
      </c>
      <c r="U63" s="2">
        <f t="shared" si="5"/>
        <v>332300</v>
      </c>
      <c r="V63" s="2">
        <f t="shared" si="5"/>
        <v>358700</v>
      </c>
      <c r="W63" s="2">
        <f t="shared" si="5"/>
        <v>959000</v>
      </c>
      <c r="X63" s="2">
        <f t="shared" si="5"/>
        <v>327700</v>
      </c>
      <c r="Y63" s="2" cm="1">
        <f t="array" ref="Y63">_xlfn.XLOOKUP(Y$1&amp;$R63,$C$3:$C$1662&amp;$D$3:$D$1662,$E$3:$E$1662,0,0,1)</f>
        <v>1800</v>
      </c>
      <c r="Z63" s="2" cm="1">
        <f t="array" ref="Z63">_xlfn.XLOOKUP(Z$1&amp;$R63,$C$3:$C$1662&amp;$D$3:$D$1662,$E$3:$E$1662,0,0,1)</f>
        <v>1100</v>
      </c>
      <c r="AA63" s="2" cm="1">
        <f t="array" ref="AA63">_xlfn.XLOOKUP(AA$1&amp;$R63,$C$3:$C$1662&amp;$D$3:$D$1662,$E$3:$E$1662,0,0,1)</f>
        <v>5600</v>
      </c>
      <c r="AB63" s="2" cm="1">
        <f t="array" ref="AB63">_xlfn.XLOOKUP(AB$1&amp;$R63,$C$3:$C$1662&amp;$D$3:$D$1662,$E$3:$E$1662,0,0,1)</f>
        <v>3200</v>
      </c>
      <c r="AC63" s="2" cm="1">
        <f t="array" ref="AC63">_xlfn.XLOOKUP(AC$1&amp;$R63,$C$3:$C$1662&amp;$D$3:$D$1662,$E$3:$E$1662,0,0,1)</f>
        <v>4600</v>
      </c>
    </row>
    <row r="64" spans="3:29" x14ac:dyDescent="0.4">
      <c r="C64" t="s">
        <v>758</v>
      </c>
      <c r="D64" t="s">
        <v>574</v>
      </c>
      <c r="E64">
        <v>4600</v>
      </c>
      <c r="R64" t="s">
        <v>183</v>
      </c>
      <c r="S64" s="2">
        <f t="shared" si="1"/>
        <v>439880</v>
      </c>
      <c r="T64" s="2">
        <f t="shared" si="5"/>
        <v>216700</v>
      </c>
      <c r="U64" s="2">
        <f t="shared" si="5"/>
        <v>332800</v>
      </c>
      <c r="V64" s="2">
        <f t="shared" si="5"/>
        <v>360800</v>
      </c>
      <c r="W64" s="2">
        <f t="shared" si="5"/>
        <v>960000</v>
      </c>
      <c r="X64" s="2">
        <f t="shared" si="5"/>
        <v>329100</v>
      </c>
      <c r="Y64" s="2" cm="1">
        <f t="array" ref="Y64">_xlfn.XLOOKUP(Y$1&amp;$R64,$C$3:$C$1662&amp;$D$3:$D$1662,$E$3:$E$1662,0,0,1)</f>
        <v>2400</v>
      </c>
      <c r="Z64" s="2" cm="1">
        <f t="array" ref="Z64">_xlfn.XLOOKUP(Z$1&amp;$R64,$C$3:$C$1662&amp;$D$3:$D$1662,$E$3:$E$1662,0,0,1)</f>
        <v>500</v>
      </c>
      <c r="AA64" s="2" cm="1">
        <f t="array" ref="AA64">_xlfn.XLOOKUP(AA$1&amp;$R64,$C$3:$C$1662&amp;$D$3:$D$1662,$E$3:$E$1662,0,0,1)</f>
        <v>2100</v>
      </c>
      <c r="AB64" s="2" cm="1">
        <f t="array" ref="AB64">_xlfn.XLOOKUP(AB$1&amp;$R64,$C$3:$C$1662&amp;$D$3:$D$1662,$E$3:$E$1662,0,0,1)</f>
        <v>1000</v>
      </c>
      <c r="AC64" s="2" cm="1">
        <f t="array" ref="AC64">_xlfn.XLOOKUP(AC$1&amp;$R64,$C$3:$C$1662&amp;$D$3:$D$1662,$E$3:$E$1662,0,0,1)</f>
        <v>1400</v>
      </c>
    </row>
    <row r="65" spans="3:29" x14ac:dyDescent="0.4">
      <c r="C65" t="s">
        <v>758</v>
      </c>
      <c r="D65" t="s">
        <v>575</v>
      </c>
      <c r="E65">
        <v>1400</v>
      </c>
      <c r="R65" t="s">
        <v>64</v>
      </c>
      <c r="S65" s="2">
        <f t="shared" si="1"/>
        <v>443980</v>
      </c>
      <c r="T65" s="2">
        <f t="shared" si="5"/>
        <v>222000</v>
      </c>
      <c r="U65" s="2">
        <f t="shared" si="5"/>
        <v>333500</v>
      </c>
      <c r="V65" s="2">
        <f t="shared" si="5"/>
        <v>367200</v>
      </c>
      <c r="W65" s="2">
        <f t="shared" si="5"/>
        <v>962700</v>
      </c>
      <c r="X65" s="2">
        <f t="shared" si="5"/>
        <v>334500</v>
      </c>
      <c r="Y65" s="2" cm="1">
        <f t="array" ref="Y65">_xlfn.XLOOKUP(Y$1&amp;$R65,$C$3:$C$1662&amp;$D$3:$D$1662,$E$3:$E$1662,0,0,1)</f>
        <v>5300</v>
      </c>
      <c r="Z65" s="2" cm="1">
        <f t="array" ref="Z65">_xlfn.XLOOKUP(Z$1&amp;$R65,$C$3:$C$1662&amp;$D$3:$D$1662,$E$3:$E$1662,0,0,1)</f>
        <v>700</v>
      </c>
      <c r="AA65" s="2" cm="1">
        <f t="array" ref="AA65">_xlfn.XLOOKUP(AA$1&amp;$R65,$C$3:$C$1662&amp;$D$3:$D$1662,$E$3:$E$1662,0,0,1)</f>
        <v>6400</v>
      </c>
      <c r="AB65" s="2" cm="1">
        <f t="array" ref="AB65">_xlfn.XLOOKUP(AB$1&amp;$R65,$C$3:$C$1662&amp;$D$3:$D$1662,$E$3:$E$1662,0,0,1)</f>
        <v>2700</v>
      </c>
      <c r="AC65" s="2" cm="1">
        <f t="array" ref="AC65">_xlfn.XLOOKUP(AC$1&amp;$R65,$C$3:$C$1662&amp;$D$3:$D$1662,$E$3:$E$1662,0,0,1)</f>
        <v>5400</v>
      </c>
    </row>
    <row r="66" spans="3:29" x14ac:dyDescent="0.4">
      <c r="C66" t="s">
        <v>758</v>
      </c>
      <c r="D66" t="s">
        <v>576</v>
      </c>
      <c r="E66">
        <v>5400</v>
      </c>
      <c r="R66" t="s">
        <v>294</v>
      </c>
      <c r="S66" s="2">
        <f t="shared" si="1"/>
        <v>449500</v>
      </c>
      <c r="T66" s="2">
        <f t="shared" si="5"/>
        <v>228200</v>
      </c>
      <c r="U66" s="2">
        <f t="shared" si="5"/>
        <v>337400</v>
      </c>
      <c r="V66" s="2">
        <f t="shared" si="5"/>
        <v>369900</v>
      </c>
      <c r="W66" s="2">
        <f t="shared" si="5"/>
        <v>969900</v>
      </c>
      <c r="X66" s="2">
        <f t="shared" si="5"/>
        <v>342100</v>
      </c>
      <c r="Y66" s="2" cm="1">
        <f t="array" ref="Y66">_xlfn.XLOOKUP(Y$1&amp;$R66,$C$3:$C$1662&amp;$D$3:$D$1662,$E$3:$E$1662,0,0,1)</f>
        <v>6200</v>
      </c>
      <c r="Z66" s="2" cm="1">
        <f t="array" ref="Z66">_xlfn.XLOOKUP(Z$1&amp;$R66,$C$3:$C$1662&amp;$D$3:$D$1662,$E$3:$E$1662,0,0,1)</f>
        <v>3900</v>
      </c>
      <c r="AA66" s="2" cm="1">
        <f t="array" ref="AA66">_xlfn.XLOOKUP(AA$1&amp;$R66,$C$3:$C$1662&amp;$D$3:$D$1662,$E$3:$E$1662,0,0,1)</f>
        <v>2700</v>
      </c>
      <c r="AB66" s="2" cm="1">
        <f t="array" ref="AB66">_xlfn.XLOOKUP(AB$1&amp;$R66,$C$3:$C$1662&amp;$D$3:$D$1662,$E$3:$E$1662,0,0,1)</f>
        <v>7200</v>
      </c>
      <c r="AC66" s="2" cm="1">
        <f t="array" ref="AC66">_xlfn.XLOOKUP(AC$1&amp;$R66,$C$3:$C$1662&amp;$D$3:$D$1662,$E$3:$E$1662,0,0,1)</f>
        <v>7600</v>
      </c>
    </row>
    <row r="67" spans="3:29" x14ac:dyDescent="0.4">
      <c r="C67" t="s">
        <v>758</v>
      </c>
      <c r="D67" t="s">
        <v>577</v>
      </c>
      <c r="E67">
        <v>7600</v>
      </c>
      <c r="R67" t="s">
        <v>29</v>
      </c>
      <c r="S67" s="2">
        <f t="shared" ref="S67:S130" si="6">IFERROR(AVERAGEIFS(T67:X67,T67:X67,"&gt;0"),0)</f>
        <v>452900</v>
      </c>
      <c r="T67" s="2">
        <f t="shared" si="5"/>
        <v>232900</v>
      </c>
      <c r="U67" s="2">
        <f t="shared" si="5"/>
        <v>338500</v>
      </c>
      <c r="V67" s="2">
        <f t="shared" si="5"/>
        <v>371200</v>
      </c>
      <c r="W67" s="2">
        <f t="shared" si="5"/>
        <v>976400</v>
      </c>
      <c r="X67" s="2">
        <f t="shared" si="5"/>
        <v>345500</v>
      </c>
      <c r="Y67" s="2" cm="1">
        <f t="array" ref="Y67">_xlfn.XLOOKUP(Y$1&amp;$R67,$C$3:$C$1662&amp;$D$3:$D$1662,$E$3:$E$1662,0,0,1)</f>
        <v>4700</v>
      </c>
      <c r="Z67" s="2" cm="1">
        <f t="array" ref="Z67">_xlfn.XLOOKUP(Z$1&amp;$R67,$C$3:$C$1662&amp;$D$3:$D$1662,$E$3:$E$1662,0,0,1)</f>
        <v>1100</v>
      </c>
      <c r="AA67" s="2" cm="1">
        <f t="array" ref="AA67">_xlfn.XLOOKUP(AA$1&amp;$R67,$C$3:$C$1662&amp;$D$3:$D$1662,$E$3:$E$1662,0,0,1)</f>
        <v>1300</v>
      </c>
      <c r="AB67" s="2" cm="1">
        <f t="array" ref="AB67">_xlfn.XLOOKUP(AB$1&amp;$R67,$C$3:$C$1662&amp;$D$3:$D$1662,$E$3:$E$1662,0,0,1)</f>
        <v>6500</v>
      </c>
      <c r="AC67" s="2" cm="1">
        <f t="array" ref="AC67">_xlfn.XLOOKUP(AC$1&amp;$R67,$C$3:$C$1662&amp;$D$3:$D$1662,$E$3:$E$1662,0,0,1)</f>
        <v>3400</v>
      </c>
    </row>
    <row r="68" spans="3:29" x14ac:dyDescent="0.4">
      <c r="C68" t="s">
        <v>758</v>
      </c>
      <c r="D68" t="s">
        <v>578</v>
      </c>
      <c r="E68">
        <v>3400</v>
      </c>
      <c r="R68" t="s">
        <v>17</v>
      </c>
      <c r="S68" s="2">
        <f t="shared" si="6"/>
        <v>463480</v>
      </c>
      <c r="T68" s="2">
        <f t="shared" ref="T68:X83" si="7">T67+Y68</f>
        <v>239200</v>
      </c>
      <c r="U68" s="2">
        <f t="shared" si="7"/>
        <v>371900</v>
      </c>
      <c r="V68" s="2">
        <f t="shared" si="7"/>
        <v>377500</v>
      </c>
      <c r="W68" s="2">
        <f t="shared" si="7"/>
        <v>981300</v>
      </c>
      <c r="X68" s="2">
        <f t="shared" si="7"/>
        <v>347500</v>
      </c>
      <c r="Y68" s="2" cm="1">
        <f t="array" ref="Y68">_xlfn.XLOOKUP(Y$1&amp;$R68,$C$3:$C$1662&amp;$D$3:$D$1662,$E$3:$E$1662,0,0,1)</f>
        <v>6300</v>
      </c>
      <c r="Z68" s="2" cm="1">
        <f t="array" ref="Z68">_xlfn.XLOOKUP(Z$1&amp;$R68,$C$3:$C$1662&amp;$D$3:$D$1662,$E$3:$E$1662,0,0,1)</f>
        <v>33400</v>
      </c>
      <c r="AA68" s="2" cm="1">
        <f t="array" ref="AA68">_xlfn.XLOOKUP(AA$1&amp;$R68,$C$3:$C$1662&amp;$D$3:$D$1662,$E$3:$E$1662,0,0,1)</f>
        <v>6300</v>
      </c>
      <c r="AB68" s="2" cm="1">
        <f t="array" ref="AB68">_xlfn.XLOOKUP(AB$1&amp;$R68,$C$3:$C$1662&amp;$D$3:$D$1662,$E$3:$E$1662,0,0,1)</f>
        <v>4900</v>
      </c>
      <c r="AC68" s="2" cm="1">
        <f t="array" ref="AC68">_xlfn.XLOOKUP(AC$1&amp;$R68,$C$3:$C$1662&amp;$D$3:$D$1662,$E$3:$E$1662,0,0,1)</f>
        <v>2000</v>
      </c>
    </row>
    <row r="69" spans="3:29" x14ac:dyDescent="0.4">
      <c r="C69" t="s">
        <v>758</v>
      </c>
      <c r="D69" t="s">
        <v>579</v>
      </c>
      <c r="E69">
        <v>2000</v>
      </c>
      <c r="R69" t="s">
        <v>58</v>
      </c>
      <c r="S69" s="2">
        <f t="shared" si="6"/>
        <v>467620</v>
      </c>
      <c r="T69" s="2">
        <f t="shared" si="7"/>
        <v>240600</v>
      </c>
      <c r="U69" s="2">
        <f t="shared" si="7"/>
        <v>375100</v>
      </c>
      <c r="V69" s="2">
        <f t="shared" si="7"/>
        <v>383900</v>
      </c>
      <c r="W69" s="2">
        <f t="shared" si="7"/>
        <v>984000</v>
      </c>
      <c r="X69" s="2">
        <f t="shared" si="7"/>
        <v>354500</v>
      </c>
      <c r="Y69" s="2" cm="1">
        <f t="array" ref="Y69">_xlfn.XLOOKUP(Y$1&amp;$R69,$C$3:$C$1662&amp;$D$3:$D$1662,$E$3:$E$1662,0,0,1)</f>
        <v>1400</v>
      </c>
      <c r="Z69" s="2" cm="1">
        <f t="array" ref="Z69">_xlfn.XLOOKUP(Z$1&amp;$R69,$C$3:$C$1662&amp;$D$3:$D$1662,$E$3:$E$1662,0,0,1)</f>
        <v>3200</v>
      </c>
      <c r="AA69" s="2" cm="1">
        <f t="array" ref="AA69">_xlfn.XLOOKUP(AA$1&amp;$R69,$C$3:$C$1662&amp;$D$3:$D$1662,$E$3:$E$1662,0,0,1)</f>
        <v>6400</v>
      </c>
      <c r="AB69" s="2" cm="1">
        <f t="array" ref="AB69">_xlfn.XLOOKUP(AB$1&amp;$R69,$C$3:$C$1662&amp;$D$3:$D$1662,$E$3:$E$1662,0,0,1)</f>
        <v>2700</v>
      </c>
      <c r="AC69" s="2" cm="1">
        <f t="array" ref="AC69">_xlfn.XLOOKUP(AC$1&amp;$R69,$C$3:$C$1662&amp;$D$3:$D$1662,$E$3:$E$1662,0,0,1)</f>
        <v>7000</v>
      </c>
    </row>
    <row r="70" spans="3:29" x14ac:dyDescent="0.4">
      <c r="C70" t="s">
        <v>758</v>
      </c>
      <c r="D70" t="s">
        <v>580</v>
      </c>
      <c r="E70">
        <v>7000</v>
      </c>
      <c r="R70" t="s">
        <v>125</v>
      </c>
      <c r="S70" s="2">
        <f t="shared" si="6"/>
        <v>472980</v>
      </c>
      <c r="T70" s="2">
        <f t="shared" si="7"/>
        <v>246200</v>
      </c>
      <c r="U70" s="2">
        <f t="shared" si="7"/>
        <v>379200</v>
      </c>
      <c r="V70" s="2">
        <f t="shared" si="7"/>
        <v>384900</v>
      </c>
      <c r="W70" s="2">
        <f t="shared" si="7"/>
        <v>992200</v>
      </c>
      <c r="X70" s="2">
        <f t="shared" si="7"/>
        <v>362400</v>
      </c>
      <c r="Y70" s="2" cm="1">
        <f t="array" ref="Y70">_xlfn.XLOOKUP(Y$1&amp;$R70,$C$3:$C$1662&amp;$D$3:$D$1662,$E$3:$E$1662,0,0,1)</f>
        <v>5600</v>
      </c>
      <c r="Z70" s="2" cm="1">
        <f t="array" ref="Z70">_xlfn.XLOOKUP(Z$1&amp;$R70,$C$3:$C$1662&amp;$D$3:$D$1662,$E$3:$E$1662,0,0,1)</f>
        <v>4100</v>
      </c>
      <c r="AA70" s="2" cm="1">
        <f t="array" ref="AA70">_xlfn.XLOOKUP(AA$1&amp;$R70,$C$3:$C$1662&amp;$D$3:$D$1662,$E$3:$E$1662,0,0,1)</f>
        <v>1000</v>
      </c>
      <c r="AB70" s="2" cm="1">
        <f t="array" ref="AB70">_xlfn.XLOOKUP(AB$1&amp;$R70,$C$3:$C$1662&amp;$D$3:$D$1662,$E$3:$E$1662,0,0,1)</f>
        <v>8200</v>
      </c>
      <c r="AC70" s="2" cm="1">
        <f t="array" ref="AC70">_xlfn.XLOOKUP(AC$1&amp;$R70,$C$3:$C$1662&amp;$D$3:$D$1662,$E$3:$E$1662,0,0,1)</f>
        <v>7900</v>
      </c>
    </row>
    <row r="71" spans="3:29" x14ac:dyDescent="0.4">
      <c r="C71" t="s">
        <v>758</v>
      </c>
      <c r="D71" t="s">
        <v>581</v>
      </c>
      <c r="E71">
        <v>7900</v>
      </c>
      <c r="R71" t="s">
        <v>13</v>
      </c>
      <c r="S71" s="2">
        <f t="shared" si="6"/>
        <v>474860</v>
      </c>
      <c r="T71" s="2">
        <f t="shared" si="7"/>
        <v>247400</v>
      </c>
      <c r="U71" s="2">
        <f t="shared" si="7"/>
        <v>381200</v>
      </c>
      <c r="V71" s="2">
        <f t="shared" si="7"/>
        <v>386800</v>
      </c>
      <c r="W71" s="2">
        <f t="shared" si="7"/>
        <v>995700</v>
      </c>
      <c r="X71" s="2">
        <f t="shared" si="7"/>
        <v>363200</v>
      </c>
      <c r="Y71" s="2" cm="1">
        <f t="array" ref="Y71">_xlfn.XLOOKUP(Y$1&amp;$R71,$C$3:$C$1662&amp;$D$3:$D$1662,$E$3:$E$1662,0,0,1)</f>
        <v>1200</v>
      </c>
      <c r="Z71" s="2" cm="1">
        <f t="array" ref="Z71">_xlfn.XLOOKUP(Z$1&amp;$R71,$C$3:$C$1662&amp;$D$3:$D$1662,$E$3:$E$1662,0,0,1)</f>
        <v>2000</v>
      </c>
      <c r="AA71" s="2" cm="1">
        <f t="array" ref="AA71">_xlfn.XLOOKUP(AA$1&amp;$R71,$C$3:$C$1662&amp;$D$3:$D$1662,$E$3:$E$1662,0,0,1)</f>
        <v>1900</v>
      </c>
      <c r="AB71" s="2" cm="1">
        <f t="array" ref="AB71">_xlfn.XLOOKUP(AB$1&amp;$R71,$C$3:$C$1662&amp;$D$3:$D$1662,$E$3:$E$1662,0,0,1)</f>
        <v>3500</v>
      </c>
      <c r="AC71" s="2" cm="1">
        <f t="array" ref="AC71">_xlfn.XLOOKUP(AC$1&amp;$R71,$C$3:$C$1662&amp;$D$3:$D$1662,$E$3:$E$1662,0,0,1)</f>
        <v>800</v>
      </c>
    </row>
    <row r="72" spans="3:29" x14ac:dyDescent="0.4">
      <c r="C72" t="s">
        <v>758</v>
      </c>
      <c r="D72" t="s">
        <v>582</v>
      </c>
      <c r="E72">
        <v>800</v>
      </c>
      <c r="R72" t="s">
        <v>87</v>
      </c>
      <c r="S72" s="2">
        <f t="shared" si="6"/>
        <v>478440</v>
      </c>
      <c r="T72" s="2">
        <f t="shared" si="7"/>
        <v>248800</v>
      </c>
      <c r="U72" s="2">
        <f t="shared" si="7"/>
        <v>385000</v>
      </c>
      <c r="V72" s="2">
        <f t="shared" si="7"/>
        <v>388100</v>
      </c>
      <c r="W72" s="2">
        <f t="shared" si="7"/>
        <v>1004000</v>
      </c>
      <c r="X72" s="2">
        <f t="shared" si="7"/>
        <v>366300</v>
      </c>
      <c r="Y72" s="2" cm="1">
        <f t="array" ref="Y72">_xlfn.XLOOKUP(Y$1&amp;$R72,$C$3:$C$1662&amp;$D$3:$D$1662,$E$3:$E$1662,0,0,1)</f>
        <v>1400</v>
      </c>
      <c r="Z72" s="2" cm="1">
        <f t="array" ref="Z72">_xlfn.XLOOKUP(Z$1&amp;$R72,$C$3:$C$1662&amp;$D$3:$D$1662,$E$3:$E$1662,0,0,1)</f>
        <v>3800</v>
      </c>
      <c r="AA72" s="2" cm="1">
        <f t="array" ref="AA72">_xlfn.XLOOKUP(AA$1&amp;$R72,$C$3:$C$1662&amp;$D$3:$D$1662,$E$3:$E$1662,0,0,1)</f>
        <v>1300</v>
      </c>
      <c r="AB72" s="2" cm="1">
        <f t="array" ref="AB72">_xlfn.XLOOKUP(AB$1&amp;$R72,$C$3:$C$1662&amp;$D$3:$D$1662,$E$3:$E$1662,0,0,1)</f>
        <v>8300</v>
      </c>
      <c r="AC72" s="2" cm="1">
        <f t="array" ref="AC72">_xlfn.XLOOKUP(AC$1&amp;$R72,$C$3:$C$1662&amp;$D$3:$D$1662,$E$3:$E$1662,0,0,1)</f>
        <v>3100</v>
      </c>
    </row>
    <row r="73" spans="3:29" x14ac:dyDescent="0.4">
      <c r="C73" t="s">
        <v>758</v>
      </c>
      <c r="D73" t="s">
        <v>583</v>
      </c>
      <c r="E73">
        <v>3100</v>
      </c>
      <c r="R73" t="s">
        <v>202</v>
      </c>
      <c r="S73" s="2">
        <f t="shared" si="6"/>
        <v>482980</v>
      </c>
      <c r="T73" s="2">
        <f t="shared" si="7"/>
        <v>268600</v>
      </c>
      <c r="U73" s="2">
        <f t="shared" si="7"/>
        <v>385100</v>
      </c>
      <c r="V73" s="2">
        <f t="shared" si="7"/>
        <v>388200</v>
      </c>
      <c r="W73" s="2">
        <f t="shared" si="7"/>
        <v>1006200</v>
      </c>
      <c r="X73" s="2">
        <f t="shared" si="7"/>
        <v>366800</v>
      </c>
      <c r="Y73" s="2" cm="1">
        <f t="array" ref="Y73">_xlfn.XLOOKUP(Y$1&amp;$R73,$C$3:$C$1662&amp;$D$3:$D$1662,$E$3:$E$1662,0,0,1)</f>
        <v>19800</v>
      </c>
      <c r="Z73" s="2" cm="1">
        <f t="array" ref="Z73">_xlfn.XLOOKUP(Z$1&amp;$R73,$C$3:$C$1662&amp;$D$3:$D$1662,$E$3:$E$1662,0,0,1)</f>
        <v>100</v>
      </c>
      <c r="AA73" s="2" cm="1">
        <f t="array" ref="AA73">_xlfn.XLOOKUP(AA$1&amp;$R73,$C$3:$C$1662&amp;$D$3:$D$1662,$E$3:$E$1662,0,0,1)</f>
        <v>100</v>
      </c>
      <c r="AB73" s="2" cm="1">
        <f t="array" ref="AB73">_xlfn.XLOOKUP(AB$1&amp;$R73,$C$3:$C$1662&amp;$D$3:$D$1662,$E$3:$E$1662,0,0,1)</f>
        <v>2200</v>
      </c>
      <c r="AC73" s="2" cm="1">
        <f t="array" ref="AC73">_xlfn.XLOOKUP(AC$1&amp;$R73,$C$3:$C$1662&amp;$D$3:$D$1662,$E$3:$E$1662,0,0,1)</f>
        <v>500</v>
      </c>
    </row>
    <row r="74" spans="3:29" x14ac:dyDescent="0.4">
      <c r="C74" t="s">
        <v>758</v>
      </c>
      <c r="D74" t="s">
        <v>584</v>
      </c>
      <c r="E74">
        <v>500</v>
      </c>
      <c r="R74" t="s">
        <v>86</v>
      </c>
      <c r="S74" s="2">
        <f t="shared" si="6"/>
        <v>487240</v>
      </c>
      <c r="T74" s="2">
        <f t="shared" si="7"/>
        <v>273000</v>
      </c>
      <c r="U74" s="2">
        <f t="shared" si="7"/>
        <v>387400</v>
      </c>
      <c r="V74" s="2">
        <f t="shared" si="7"/>
        <v>391600</v>
      </c>
      <c r="W74" s="2">
        <f t="shared" si="7"/>
        <v>1014800</v>
      </c>
      <c r="X74" s="2">
        <f t="shared" si="7"/>
        <v>369400</v>
      </c>
      <c r="Y74" s="2" cm="1">
        <f t="array" ref="Y74">_xlfn.XLOOKUP(Y$1&amp;$R74,$C$3:$C$1662&amp;$D$3:$D$1662,$E$3:$E$1662,0,0,1)</f>
        <v>4400</v>
      </c>
      <c r="Z74" s="2" cm="1">
        <f t="array" ref="Z74">_xlfn.XLOOKUP(Z$1&amp;$R74,$C$3:$C$1662&amp;$D$3:$D$1662,$E$3:$E$1662,0,0,1)</f>
        <v>2300</v>
      </c>
      <c r="AA74" s="2" cm="1">
        <f t="array" ref="AA74">_xlfn.XLOOKUP(AA$1&amp;$R74,$C$3:$C$1662&amp;$D$3:$D$1662,$E$3:$E$1662,0,0,1)</f>
        <v>3400</v>
      </c>
      <c r="AB74" s="2" cm="1">
        <f t="array" ref="AB74">_xlfn.XLOOKUP(AB$1&amp;$R74,$C$3:$C$1662&amp;$D$3:$D$1662,$E$3:$E$1662,0,0,1)</f>
        <v>8600</v>
      </c>
      <c r="AC74" s="2" cm="1">
        <f t="array" ref="AC74">_xlfn.XLOOKUP(AC$1&amp;$R74,$C$3:$C$1662&amp;$D$3:$D$1662,$E$3:$E$1662,0,0,1)</f>
        <v>2600</v>
      </c>
    </row>
    <row r="75" spans="3:29" x14ac:dyDescent="0.4">
      <c r="C75" t="s">
        <v>758</v>
      </c>
      <c r="D75" t="s">
        <v>585</v>
      </c>
      <c r="E75">
        <v>2600</v>
      </c>
      <c r="R75" t="s">
        <v>289</v>
      </c>
      <c r="S75" s="2">
        <f t="shared" si="6"/>
        <v>492560</v>
      </c>
      <c r="T75" s="2">
        <f t="shared" si="7"/>
        <v>275900</v>
      </c>
      <c r="U75" s="2">
        <f t="shared" si="7"/>
        <v>387900</v>
      </c>
      <c r="V75" s="2">
        <f t="shared" si="7"/>
        <v>394200</v>
      </c>
      <c r="W75" s="2">
        <f t="shared" si="7"/>
        <v>1019400</v>
      </c>
      <c r="X75" s="2">
        <f t="shared" si="7"/>
        <v>385400</v>
      </c>
      <c r="Y75" s="2" cm="1">
        <f t="array" ref="Y75">_xlfn.XLOOKUP(Y$1&amp;$R75,$C$3:$C$1662&amp;$D$3:$D$1662,$E$3:$E$1662,0,0,1)</f>
        <v>2900</v>
      </c>
      <c r="Z75" s="2" cm="1">
        <f t="array" ref="Z75">_xlfn.XLOOKUP(Z$1&amp;$R75,$C$3:$C$1662&amp;$D$3:$D$1662,$E$3:$E$1662,0,0,1)</f>
        <v>500</v>
      </c>
      <c r="AA75" s="2" cm="1">
        <f t="array" ref="AA75">_xlfn.XLOOKUP(AA$1&amp;$R75,$C$3:$C$1662&amp;$D$3:$D$1662,$E$3:$E$1662,0,0,1)</f>
        <v>2600</v>
      </c>
      <c r="AB75" s="2" cm="1">
        <f t="array" ref="AB75">_xlfn.XLOOKUP(AB$1&amp;$R75,$C$3:$C$1662&amp;$D$3:$D$1662,$E$3:$E$1662,0,0,1)</f>
        <v>4600</v>
      </c>
      <c r="AC75" s="2" cm="1">
        <f t="array" ref="AC75">_xlfn.XLOOKUP(AC$1&amp;$R75,$C$3:$C$1662&amp;$D$3:$D$1662,$E$3:$E$1662,0,0,1)</f>
        <v>16000</v>
      </c>
    </row>
    <row r="76" spans="3:29" x14ac:dyDescent="0.4">
      <c r="C76" t="s">
        <v>758</v>
      </c>
      <c r="D76" t="s">
        <v>586</v>
      </c>
      <c r="E76">
        <v>16000</v>
      </c>
      <c r="R76" t="s">
        <v>295</v>
      </c>
      <c r="S76" s="2">
        <f t="shared" si="6"/>
        <v>498740</v>
      </c>
      <c r="T76" s="2">
        <f t="shared" si="7"/>
        <v>276200</v>
      </c>
      <c r="U76" s="2">
        <f t="shared" si="7"/>
        <v>390200</v>
      </c>
      <c r="V76" s="2">
        <f t="shared" si="7"/>
        <v>396600</v>
      </c>
      <c r="W76" s="2">
        <f t="shared" si="7"/>
        <v>1025900</v>
      </c>
      <c r="X76" s="2">
        <f t="shared" si="7"/>
        <v>404800</v>
      </c>
      <c r="Y76" s="2" cm="1">
        <f t="array" ref="Y76">_xlfn.XLOOKUP(Y$1&amp;$R76,$C$3:$C$1662&amp;$D$3:$D$1662,$E$3:$E$1662,0,0,1)</f>
        <v>300</v>
      </c>
      <c r="Z76" s="2" cm="1">
        <f t="array" ref="Z76">_xlfn.XLOOKUP(Z$1&amp;$R76,$C$3:$C$1662&amp;$D$3:$D$1662,$E$3:$E$1662,0,0,1)</f>
        <v>2300</v>
      </c>
      <c r="AA76" s="2" cm="1">
        <f t="array" ref="AA76">_xlfn.XLOOKUP(AA$1&amp;$R76,$C$3:$C$1662&amp;$D$3:$D$1662,$E$3:$E$1662,0,0,1)</f>
        <v>2400</v>
      </c>
      <c r="AB76" s="2" cm="1">
        <f t="array" ref="AB76">_xlfn.XLOOKUP(AB$1&amp;$R76,$C$3:$C$1662&amp;$D$3:$D$1662,$E$3:$E$1662,0,0,1)</f>
        <v>6500</v>
      </c>
      <c r="AC76" s="2" cm="1">
        <f t="array" ref="AC76">_xlfn.XLOOKUP(AC$1&amp;$R76,$C$3:$C$1662&amp;$D$3:$D$1662,$E$3:$E$1662,0,0,1)</f>
        <v>19400</v>
      </c>
    </row>
    <row r="77" spans="3:29" x14ac:dyDescent="0.4">
      <c r="C77" t="s">
        <v>758</v>
      </c>
      <c r="D77" t="s">
        <v>587</v>
      </c>
      <c r="E77">
        <v>19400</v>
      </c>
      <c r="R77" t="s">
        <v>103</v>
      </c>
      <c r="S77" s="2">
        <f t="shared" si="6"/>
        <v>517020</v>
      </c>
      <c r="T77" s="2">
        <f t="shared" si="7"/>
        <v>279200</v>
      </c>
      <c r="U77" s="2">
        <f t="shared" si="7"/>
        <v>390500</v>
      </c>
      <c r="V77" s="2">
        <f t="shared" si="7"/>
        <v>396800</v>
      </c>
      <c r="W77" s="2">
        <f t="shared" si="7"/>
        <v>1074600</v>
      </c>
      <c r="X77" s="2">
        <f t="shared" si="7"/>
        <v>444000</v>
      </c>
      <c r="Y77" s="2" cm="1">
        <f t="array" ref="Y77">_xlfn.XLOOKUP(Y$1&amp;$R77,$C$3:$C$1662&amp;$D$3:$D$1662,$E$3:$E$1662,0,0,1)</f>
        <v>3000</v>
      </c>
      <c r="Z77" s="2" cm="1">
        <f t="array" ref="Z77">_xlfn.XLOOKUP(Z$1&amp;$R77,$C$3:$C$1662&amp;$D$3:$D$1662,$E$3:$E$1662,0,0,1)</f>
        <v>300</v>
      </c>
      <c r="AA77" s="2" cm="1">
        <f t="array" ref="AA77">_xlfn.XLOOKUP(AA$1&amp;$R77,$C$3:$C$1662&amp;$D$3:$D$1662,$E$3:$E$1662,0,0,1)</f>
        <v>200</v>
      </c>
      <c r="AB77" s="2" cm="1">
        <f t="array" ref="AB77">_xlfn.XLOOKUP(AB$1&amp;$R77,$C$3:$C$1662&amp;$D$3:$D$1662,$E$3:$E$1662,0,0,1)</f>
        <v>48700</v>
      </c>
      <c r="AC77" s="2" cm="1">
        <f t="array" ref="AC77">_xlfn.XLOOKUP(AC$1&amp;$R77,$C$3:$C$1662&amp;$D$3:$D$1662,$E$3:$E$1662,0,0,1)</f>
        <v>39200</v>
      </c>
    </row>
    <row r="78" spans="3:29" x14ac:dyDescent="0.4">
      <c r="C78" t="s">
        <v>758</v>
      </c>
      <c r="D78" t="s">
        <v>588</v>
      </c>
      <c r="E78">
        <v>39200</v>
      </c>
      <c r="R78" t="s">
        <v>140</v>
      </c>
      <c r="S78" s="2">
        <f t="shared" si="6"/>
        <v>525900</v>
      </c>
      <c r="T78" s="2">
        <f t="shared" si="7"/>
        <v>281300</v>
      </c>
      <c r="U78" s="2">
        <f t="shared" si="7"/>
        <v>392800</v>
      </c>
      <c r="V78" s="2">
        <f t="shared" si="7"/>
        <v>399900</v>
      </c>
      <c r="W78" s="2">
        <f t="shared" si="7"/>
        <v>1088800</v>
      </c>
      <c r="X78" s="2">
        <f t="shared" si="7"/>
        <v>466700</v>
      </c>
      <c r="Y78" s="2" cm="1">
        <f t="array" ref="Y78">_xlfn.XLOOKUP(Y$1&amp;$R78,$C$3:$C$1662&amp;$D$3:$D$1662,$E$3:$E$1662,0,0,1)</f>
        <v>2100</v>
      </c>
      <c r="Z78" s="2" cm="1">
        <f t="array" ref="Z78">_xlfn.XLOOKUP(Z$1&amp;$R78,$C$3:$C$1662&amp;$D$3:$D$1662,$E$3:$E$1662,0,0,1)</f>
        <v>2300</v>
      </c>
      <c r="AA78" s="2" cm="1">
        <f t="array" ref="AA78">_xlfn.XLOOKUP(AA$1&amp;$R78,$C$3:$C$1662&amp;$D$3:$D$1662,$E$3:$E$1662,0,0,1)</f>
        <v>3100</v>
      </c>
      <c r="AB78" s="2" cm="1">
        <f t="array" ref="AB78">_xlfn.XLOOKUP(AB$1&amp;$R78,$C$3:$C$1662&amp;$D$3:$D$1662,$E$3:$E$1662,0,0,1)</f>
        <v>14200</v>
      </c>
      <c r="AC78" s="2" cm="1">
        <f t="array" ref="AC78">_xlfn.XLOOKUP(AC$1&amp;$R78,$C$3:$C$1662&amp;$D$3:$D$1662,$E$3:$E$1662,0,0,1)</f>
        <v>22700</v>
      </c>
    </row>
    <row r="79" spans="3:29" x14ac:dyDescent="0.4">
      <c r="C79" t="s">
        <v>758</v>
      </c>
      <c r="D79" t="s">
        <v>589</v>
      </c>
      <c r="E79">
        <v>22700</v>
      </c>
      <c r="R79" t="s">
        <v>134</v>
      </c>
      <c r="S79" s="2">
        <f t="shared" si="6"/>
        <v>534200</v>
      </c>
      <c r="T79" s="2">
        <f t="shared" si="7"/>
        <v>290000</v>
      </c>
      <c r="U79" s="2">
        <f t="shared" si="7"/>
        <v>394700</v>
      </c>
      <c r="V79" s="2">
        <f t="shared" si="7"/>
        <v>420500</v>
      </c>
      <c r="W79" s="2">
        <f t="shared" si="7"/>
        <v>1096200</v>
      </c>
      <c r="X79" s="2">
        <f t="shared" si="7"/>
        <v>469600</v>
      </c>
      <c r="Y79" s="2" cm="1">
        <f t="array" ref="Y79">_xlfn.XLOOKUP(Y$1&amp;$R79,$C$3:$C$1662&amp;$D$3:$D$1662,$E$3:$E$1662,0,0,1)</f>
        <v>8700</v>
      </c>
      <c r="Z79" s="2" cm="1">
        <f t="array" ref="Z79">_xlfn.XLOOKUP(Z$1&amp;$R79,$C$3:$C$1662&amp;$D$3:$D$1662,$E$3:$E$1662,0,0,1)</f>
        <v>1900</v>
      </c>
      <c r="AA79" s="2" cm="1">
        <f t="array" ref="AA79">_xlfn.XLOOKUP(AA$1&amp;$R79,$C$3:$C$1662&amp;$D$3:$D$1662,$E$3:$E$1662,0,0,1)</f>
        <v>20600</v>
      </c>
      <c r="AB79" s="2" cm="1">
        <f t="array" ref="AB79">_xlfn.XLOOKUP(AB$1&amp;$R79,$C$3:$C$1662&amp;$D$3:$D$1662,$E$3:$E$1662,0,0,1)</f>
        <v>7400</v>
      </c>
      <c r="AC79" s="2" cm="1">
        <f t="array" ref="AC79">_xlfn.XLOOKUP(AC$1&amp;$R79,$C$3:$C$1662&amp;$D$3:$D$1662,$E$3:$E$1662,0,0,1)</f>
        <v>2900</v>
      </c>
    </row>
    <row r="80" spans="3:29" x14ac:dyDescent="0.4">
      <c r="C80" t="s">
        <v>758</v>
      </c>
      <c r="D80" t="s">
        <v>590</v>
      </c>
      <c r="E80">
        <v>2900</v>
      </c>
      <c r="R80" t="s">
        <v>116</v>
      </c>
      <c r="S80" s="2">
        <f t="shared" si="6"/>
        <v>541380</v>
      </c>
      <c r="T80" s="2">
        <f t="shared" si="7"/>
        <v>293900</v>
      </c>
      <c r="U80" s="2">
        <f t="shared" si="7"/>
        <v>397600</v>
      </c>
      <c r="V80" s="2">
        <f t="shared" si="7"/>
        <v>427000</v>
      </c>
      <c r="W80" s="2">
        <f t="shared" si="7"/>
        <v>1098000</v>
      </c>
      <c r="X80" s="2">
        <f t="shared" si="7"/>
        <v>490400</v>
      </c>
      <c r="Y80" s="2" cm="1">
        <f t="array" ref="Y80">_xlfn.XLOOKUP(Y$1&amp;$R80,$C$3:$C$1662&amp;$D$3:$D$1662,$E$3:$E$1662,0,0,1)</f>
        <v>3900</v>
      </c>
      <c r="Z80" s="2" cm="1">
        <f t="array" ref="Z80">_xlfn.XLOOKUP(Z$1&amp;$R80,$C$3:$C$1662&amp;$D$3:$D$1662,$E$3:$E$1662,0,0,1)</f>
        <v>2900</v>
      </c>
      <c r="AA80" s="2" cm="1">
        <f t="array" ref="AA80">_xlfn.XLOOKUP(AA$1&amp;$R80,$C$3:$C$1662&amp;$D$3:$D$1662,$E$3:$E$1662,0,0,1)</f>
        <v>6500</v>
      </c>
      <c r="AB80" s="2" cm="1">
        <f t="array" ref="AB80">_xlfn.XLOOKUP(AB$1&amp;$R80,$C$3:$C$1662&amp;$D$3:$D$1662,$E$3:$E$1662,0,0,1)</f>
        <v>1800</v>
      </c>
      <c r="AC80" s="2" cm="1">
        <f t="array" ref="AC80">_xlfn.XLOOKUP(AC$1&amp;$R80,$C$3:$C$1662&amp;$D$3:$D$1662,$E$3:$E$1662,0,0,1)</f>
        <v>20800</v>
      </c>
    </row>
    <row r="81" spans="3:29" x14ac:dyDescent="0.4">
      <c r="C81" t="s">
        <v>758</v>
      </c>
      <c r="D81" t="s">
        <v>591</v>
      </c>
      <c r="E81">
        <v>20800</v>
      </c>
      <c r="R81" t="s">
        <v>132</v>
      </c>
      <c r="S81" s="2">
        <f t="shared" si="6"/>
        <v>543780</v>
      </c>
      <c r="T81" s="2">
        <f t="shared" si="7"/>
        <v>294800</v>
      </c>
      <c r="U81" s="2">
        <f t="shared" si="7"/>
        <v>398600</v>
      </c>
      <c r="V81" s="2">
        <f t="shared" si="7"/>
        <v>427800</v>
      </c>
      <c r="W81" s="2">
        <f t="shared" si="7"/>
        <v>1106900</v>
      </c>
      <c r="X81" s="2">
        <f t="shared" si="7"/>
        <v>490800</v>
      </c>
      <c r="Y81" s="2" cm="1">
        <f t="array" ref="Y81">_xlfn.XLOOKUP(Y$1&amp;$R81,$C$3:$C$1662&amp;$D$3:$D$1662,$E$3:$E$1662,0,0,1)</f>
        <v>900</v>
      </c>
      <c r="Z81" s="2" cm="1">
        <f t="array" ref="Z81">_xlfn.XLOOKUP(Z$1&amp;$R81,$C$3:$C$1662&amp;$D$3:$D$1662,$E$3:$E$1662,0,0,1)</f>
        <v>1000</v>
      </c>
      <c r="AA81" s="2" cm="1">
        <f t="array" ref="AA81">_xlfn.XLOOKUP(AA$1&amp;$R81,$C$3:$C$1662&amp;$D$3:$D$1662,$E$3:$E$1662,0,0,1)</f>
        <v>800</v>
      </c>
      <c r="AB81" s="2" cm="1">
        <f t="array" ref="AB81">_xlfn.XLOOKUP(AB$1&amp;$R81,$C$3:$C$1662&amp;$D$3:$D$1662,$E$3:$E$1662,0,0,1)</f>
        <v>8900</v>
      </c>
      <c r="AC81" s="2" cm="1">
        <f t="array" ref="AC81">_xlfn.XLOOKUP(AC$1&amp;$R81,$C$3:$C$1662&amp;$D$3:$D$1662,$E$3:$E$1662,0,0,1)</f>
        <v>400</v>
      </c>
    </row>
    <row r="82" spans="3:29" x14ac:dyDescent="0.4">
      <c r="C82" t="s">
        <v>758</v>
      </c>
      <c r="D82" t="s">
        <v>592</v>
      </c>
      <c r="E82">
        <v>400</v>
      </c>
      <c r="R82" t="s">
        <v>296</v>
      </c>
      <c r="S82" s="2">
        <f t="shared" si="6"/>
        <v>556060</v>
      </c>
      <c r="T82" s="2">
        <f t="shared" si="7"/>
        <v>296100</v>
      </c>
      <c r="U82" s="2">
        <f t="shared" si="7"/>
        <v>408900</v>
      </c>
      <c r="V82" s="2">
        <f t="shared" si="7"/>
        <v>446600</v>
      </c>
      <c r="W82" s="2">
        <f t="shared" si="7"/>
        <v>1136000</v>
      </c>
      <c r="X82" s="2">
        <f t="shared" si="7"/>
        <v>492700</v>
      </c>
      <c r="Y82" s="2" cm="1">
        <f t="array" ref="Y82">_xlfn.XLOOKUP(Y$1&amp;$R82,$C$3:$C$1662&amp;$D$3:$D$1662,$E$3:$E$1662,0,0,1)</f>
        <v>1300</v>
      </c>
      <c r="Z82" s="2" cm="1">
        <f t="array" ref="Z82">_xlfn.XLOOKUP(Z$1&amp;$R82,$C$3:$C$1662&amp;$D$3:$D$1662,$E$3:$E$1662,0,0,1)</f>
        <v>10300</v>
      </c>
      <c r="AA82" s="2" cm="1">
        <f t="array" ref="AA82">_xlfn.XLOOKUP(AA$1&amp;$R82,$C$3:$C$1662&amp;$D$3:$D$1662,$E$3:$E$1662,0,0,1)</f>
        <v>18800</v>
      </c>
      <c r="AB82" s="2" cm="1">
        <f t="array" ref="AB82">_xlfn.XLOOKUP(AB$1&amp;$R82,$C$3:$C$1662&amp;$D$3:$D$1662,$E$3:$E$1662,0,0,1)</f>
        <v>29100</v>
      </c>
      <c r="AC82" s="2" cm="1">
        <f t="array" ref="AC82">_xlfn.XLOOKUP(AC$1&amp;$R82,$C$3:$C$1662&amp;$D$3:$D$1662,$E$3:$E$1662,0,0,1)</f>
        <v>1900</v>
      </c>
    </row>
    <row r="83" spans="3:29" x14ac:dyDescent="0.4">
      <c r="C83" t="s">
        <v>758</v>
      </c>
      <c r="D83" t="s">
        <v>593</v>
      </c>
      <c r="E83">
        <v>1900</v>
      </c>
      <c r="R83" t="s">
        <v>94</v>
      </c>
      <c r="S83" s="2">
        <f t="shared" si="6"/>
        <v>557580</v>
      </c>
      <c r="T83" s="2">
        <f t="shared" si="7"/>
        <v>296200</v>
      </c>
      <c r="U83" s="2">
        <f t="shared" si="7"/>
        <v>409000</v>
      </c>
      <c r="V83" s="2">
        <f t="shared" si="7"/>
        <v>447500</v>
      </c>
      <c r="W83" s="2">
        <f t="shared" si="7"/>
        <v>1140800</v>
      </c>
      <c r="X83" s="2">
        <f t="shared" si="7"/>
        <v>494400</v>
      </c>
      <c r="Y83" s="2" cm="1">
        <f t="array" ref="Y83">_xlfn.XLOOKUP(Y$1&amp;$R83,$C$3:$C$1662&amp;$D$3:$D$1662,$E$3:$E$1662,0,0,1)</f>
        <v>100</v>
      </c>
      <c r="Z83" s="2" cm="1">
        <f t="array" ref="Z83">_xlfn.XLOOKUP(Z$1&amp;$R83,$C$3:$C$1662&amp;$D$3:$D$1662,$E$3:$E$1662,0,0,1)</f>
        <v>100</v>
      </c>
      <c r="AA83" s="2" cm="1">
        <f t="array" ref="AA83">_xlfn.XLOOKUP(AA$1&amp;$R83,$C$3:$C$1662&amp;$D$3:$D$1662,$E$3:$E$1662,0,0,1)</f>
        <v>900</v>
      </c>
      <c r="AB83" s="2" cm="1">
        <f t="array" ref="AB83">_xlfn.XLOOKUP(AB$1&amp;$R83,$C$3:$C$1662&amp;$D$3:$D$1662,$E$3:$E$1662,0,0,1)</f>
        <v>4800</v>
      </c>
      <c r="AC83" s="2" cm="1">
        <f t="array" ref="AC83">_xlfn.XLOOKUP(AC$1&amp;$R83,$C$3:$C$1662&amp;$D$3:$D$1662,$E$3:$E$1662,0,0,1)</f>
        <v>1700</v>
      </c>
    </row>
    <row r="84" spans="3:29" x14ac:dyDescent="0.4">
      <c r="C84" t="s">
        <v>758</v>
      </c>
      <c r="D84" t="s">
        <v>594</v>
      </c>
      <c r="E84">
        <v>1700</v>
      </c>
      <c r="R84" t="s">
        <v>93</v>
      </c>
      <c r="S84" s="2">
        <f t="shared" si="6"/>
        <v>564780</v>
      </c>
      <c r="T84" s="2">
        <f t="shared" ref="T84:X99" si="8">T83+Y84</f>
        <v>297300</v>
      </c>
      <c r="U84" s="2">
        <f t="shared" si="8"/>
        <v>411500</v>
      </c>
      <c r="V84" s="2">
        <f t="shared" si="8"/>
        <v>448900</v>
      </c>
      <c r="W84" s="2">
        <f t="shared" si="8"/>
        <v>1144800</v>
      </c>
      <c r="X84" s="2">
        <f t="shared" si="8"/>
        <v>521400</v>
      </c>
      <c r="Y84" s="2" cm="1">
        <f t="array" ref="Y84">_xlfn.XLOOKUP(Y$1&amp;$R84,$C$3:$C$1662&amp;$D$3:$D$1662,$E$3:$E$1662,0,0,1)</f>
        <v>1100</v>
      </c>
      <c r="Z84" s="2" cm="1">
        <f t="array" ref="Z84">_xlfn.XLOOKUP(Z$1&amp;$R84,$C$3:$C$1662&amp;$D$3:$D$1662,$E$3:$E$1662,0,0,1)</f>
        <v>2500</v>
      </c>
      <c r="AA84" s="2" cm="1">
        <f t="array" ref="AA84">_xlfn.XLOOKUP(AA$1&amp;$R84,$C$3:$C$1662&amp;$D$3:$D$1662,$E$3:$E$1662,0,0,1)</f>
        <v>1400</v>
      </c>
      <c r="AB84" s="2" cm="1">
        <f t="array" ref="AB84">_xlfn.XLOOKUP(AB$1&amp;$R84,$C$3:$C$1662&amp;$D$3:$D$1662,$E$3:$E$1662,0,0,1)</f>
        <v>4000</v>
      </c>
      <c r="AC84" s="2" cm="1">
        <f t="array" ref="AC84">_xlfn.XLOOKUP(AC$1&amp;$R84,$C$3:$C$1662&amp;$D$3:$D$1662,$E$3:$E$1662,0,0,1)</f>
        <v>27000</v>
      </c>
    </row>
    <row r="85" spans="3:29" x14ac:dyDescent="0.4">
      <c r="C85" t="s">
        <v>758</v>
      </c>
      <c r="D85" t="s">
        <v>595</v>
      </c>
      <c r="E85">
        <v>27000</v>
      </c>
      <c r="R85" t="s">
        <v>229</v>
      </c>
      <c r="S85" s="2">
        <f t="shared" si="6"/>
        <v>575580</v>
      </c>
      <c r="T85" s="2">
        <f t="shared" si="8"/>
        <v>298700</v>
      </c>
      <c r="U85" s="2">
        <f t="shared" si="8"/>
        <v>412800</v>
      </c>
      <c r="V85" s="2">
        <f t="shared" si="8"/>
        <v>477700</v>
      </c>
      <c r="W85" s="2">
        <f t="shared" si="8"/>
        <v>1165900</v>
      </c>
      <c r="X85" s="2">
        <f t="shared" si="8"/>
        <v>522800</v>
      </c>
      <c r="Y85" s="2" cm="1">
        <f t="array" ref="Y85">_xlfn.XLOOKUP(Y$1&amp;$R85,$C$3:$C$1662&amp;$D$3:$D$1662,$E$3:$E$1662,0,0,1)</f>
        <v>1400</v>
      </c>
      <c r="Z85" s="2" cm="1">
        <f t="array" ref="Z85">_xlfn.XLOOKUP(Z$1&amp;$R85,$C$3:$C$1662&amp;$D$3:$D$1662,$E$3:$E$1662,0,0,1)</f>
        <v>1300</v>
      </c>
      <c r="AA85" s="2" cm="1">
        <f t="array" ref="AA85">_xlfn.XLOOKUP(AA$1&amp;$R85,$C$3:$C$1662&amp;$D$3:$D$1662,$E$3:$E$1662,0,0,1)</f>
        <v>28800</v>
      </c>
      <c r="AB85" s="2" cm="1">
        <f t="array" ref="AB85">_xlfn.XLOOKUP(AB$1&amp;$R85,$C$3:$C$1662&amp;$D$3:$D$1662,$E$3:$E$1662,0,0,1)</f>
        <v>21100</v>
      </c>
      <c r="AC85" s="2" cm="1">
        <f t="array" ref="AC85">_xlfn.XLOOKUP(AC$1&amp;$R85,$C$3:$C$1662&amp;$D$3:$D$1662,$E$3:$E$1662,0,0,1)</f>
        <v>1400</v>
      </c>
    </row>
    <row r="86" spans="3:29" x14ac:dyDescent="0.4">
      <c r="C86" t="s">
        <v>758</v>
      </c>
      <c r="D86" t="s">
        <v>596</v>
      </c>
      <c r="E86">
        <v>1400</v>
      </c>
      <c r="R86" t="s">
        <v>250</v>
      </c>
      <c r="S86" s="2">
        <f t="shared" si="6"/>
        <v>582860</v>
      </c>
      <c r="T86" s="2">
        <f t="shared" si="8"/>
        <v>302100</v>
      </c>
      <c r="U86" s="2">
        <f t="shared" si="8"/>
        <v>412900</v>
      </c>
      <c r="V86" s="2">
        <f t="shared" si="8"/>
        <v>479400</v>
      </c>
      <c r="W86" s="2">
        <f t="shared" si="8"/>
        <v>1191700</v>
      </c>
      <c r="X86" s="2">
        <f t="shared" si="8"/>
        <v>528200</v>
      </c>
      <c r="Y86" s="2" cm="1">
        <f t="array" ref="Y86">_xlfn.XLOOKUP(Y$1&amp;$R86,$C$3:$C$1662&amp;$D$3:$D$1662,$E$3:$E$1662,0,0,1)</f>
        <v>3400</v>
      </c>
      <c r="Z86" s="2" cm="1">
        <f t="array" ref="Z86">_xlfn.XLOOKUP(Z$1&amp;$R86,$C$3:$C$1662&amp;$D$3:$D$1662,$E$3:$E$1662,0,0,1)</f>
        <v>100</v>
      </c>
      <c r="AA86" s="2" cm="1">
        <f t="array" ref="AA86">_xlfn.XLOOKUP(AA$1&amp;$R86,$C$3:$C$1662&amp;$D$3:$D$1662,$E$3:$E$1662,0,0,1)</f>
        <v>1700</v>
      </c>
      <c r="AB86" s="2" cm="1">
        <f t="array" ref="AB86">_xlfn.XLOOKUP(AB$1&amp;$R86,$C$3:$C$1662&amp;$D$3:$D$1662,$E$3:$E$1662,0,0,1)</f>
        <v>25800</v>
      </c>
      <c r="AC86" s="2" cm="1">
        <f t="array" ref="AC86">_xlfn.XLOOKUP(AC$1&amp;$R86,$C$3:$C$1662&amp;$D$3:$D$1662,$E$3:$E$1662,0,0,1)</f>
        <v>5400</v>
      </c>
    </row>
    <row r="87" spans="3:29" x14ac:dyDescent="0.4">
      <c r="C87" t="s">
        <v>758</v>
      </c>
      <c r="D87" t="s">
        <v>597</v>
      </c>
      <c r="E87">
        <v>5400</v>
      </c>
      <c r="R87" t="s">
        <v>127</v>
      </c>
      <c r="S87" s="2">
        <f t="shared" si="6"/>
        <v>588840</v>
      </c>
      <c r="T87" s="2">
        <f t="shared" si="8"/>
        <v>303500</v>
      </c>
      <c r="U87" s="2">
        <f t="shared" si="8"/>
        <v>416400</v>
      </c>
      <c r="V87" s="2">
        <f t="shared" si="8"/>
        <v>481200</v>
      </c>
      <c r="W87" s="2">
        <f t="shared" si="8"/>
        <v>1192900</v>
      </c>
      <c r="X87" s="2">
        <f t="shared" si="8"/>
        <v>550200</v>
      </c>
      <c r="Y87" s="2" cm="1">
        <f t="array" ref="Y87">_xlfn.XLOOKUP(Y$1&amp;$R87,$C$3:$C$1662&amp;$D$3:$D$1662,$E$3:$E$1662,0,0,1)</f>
        <v>1400</v>
      </c>
      <c r="Z87" s="2" cm="1">
        <f t="array" ref="Z87">_xlfn.XLOOKUP(Z$1&amp;$R87,$C$3:$C$1662&amp;$D$3:$D$1662,$E$3:$E$1662,0,0,1)</f>
        <v>3500</v>
      </c>
      <c r="AA87" s="2" cm="1">
        <f t="array" ref="AA87">_xlfn.XLOOKUP(AA$1&amp;$R87,$C$3:$C$1662&amp;$D$3:$D$1662,$E$3:$E$1662,0,0,1)</f>
        <v>1800</v>
      </c>
      <c r="AB87" s="2" cm="1">
        <f t="array" ref="AB87">_xlfn.XLOOKUP(AB$1&amp;$R87,$C$3:$C$1662&amp;$D$3:$D$1662,$E$3:$E$1662,0,0,1)</f>
        <v>1200</v>
      </c>
      <c r="AC87" s="2" cm="1">
        <f t="array" ref="AC87">_xlfn.XLOOKUP(AC$1&amp;$R87,$C$3:$C$1662&amp;$D$3:$D$1662,$E$3:$E$1662,0,0,1)</f>
        <v>22000</v>
      </c>
    </row>
    <row r="88" spans="3:29" x14ac:dyDescent="0.4">
      <c r="C88" t="s">
        <v>758</v>
      </c>
      <c r="D88" t="s">
        <v>598</v>
      </c>
      <c r="E88">
        <v>22000</v>
      </c>
      <c r="R88" t="s">
        <v>151</v>
      </c>
      <c r="S88" s="2">
        <f t="shared" si="6"/>
        <v>590880</v>
      </c>
      <c r="T88" s="2">
        <f t="shared" si="8"/>
        <v>303900</v>
      </c>
      <c r="U88" s="2">
        <f t="shared" si="8"/>
        <v>418000</v>
      </c>
      <c r="V88" s="2">
        <f t="shared" si="8"/>
        <v>481900</v>
      </c>
      <c r="W88" s="2">
        <f t="shared" si="8"/>
        <v>1198100</v>
      </c>
      <c r="X88" s="2">
        <f t="shared" si="8"/>
        <v>552500</v>
      </c>
      <c r="Y88" s="2" cm="1">
        <f t="array" ref="Y88">_xlfn.XLOOKUP(Y$1&amp;$R88,$C$3:$C$1662&amp;$D$3:$D$1662,$E$3:$E$1662,0,0,1)</f>
        <v>400</v>
      </c>
      <c r="Z88" s="2" cm="1">
        <f t="array" ref="Z88">_xlfn.XLOOKUP(Z$1&amp;$R88,$C$3:$C$1662&amp;$D$3:$D$1662,$E$3:$E$1662,0,0,1)</f>
        <v>1600</v>
      </c>
      <c r="AA88" s="2" cm="1">
        <f t="array" ref="AA88">_xlfn.XLOOKUP(AA$1&amp;$R88,$C$3:$C$1662&amp;$D$3:$D$1662,$E$3:$E$1662,0,0,1)</f>
        <v>700</v>
      </c>
      <c r="AB88" s="2" cm="1">
        <f t="array" ref="AB88">_xlfn.XLOOKUP(AB$1&amp;$R88,$C$3:$C$1662&amp;$D$3:$D$1662,$E$3:$E$1662,0,0,1)</f>
        <v>5200</v>
      </c>
      <c r="AC88" s="2" cm="1">
        <f t="array" ref="AC88">_xlfn.XLOOKUP(AC$1&amp;$R88,$C$3:$C$1662&amp;$D$3:$D$1662,$E$3:$E$1662,0,0,1)</f>
        <v>2300</v>
      </c>
    </row>
    <row r="89" spans="3:29" x14ac:dyDescent="0.4">
      <c r="C89" t="s">
        <v>758</v>
      </c>
      <c r="D89" t="s">
        <v>599</v>
      </c>
      <c r="E89">
        <v>2300</v>
      </c>
      <c r="R89" t="s">
        <v>95</v>
      </c>
      <c r="S89" s="2">
        <f t="shared" si="6"/>
        <v>592880</v>
      </c>
      <c r="T89" s="2">
        <f t="shared" si="8"/>
        <v>308100</v>
      </c>
      <c r="U89" s="2">
        <f t="shared" si="8"/>
        <v>418100</v>
      </c>
      <c r="V89" s="2">
        <f t="shared" si="8"/>
        <v>482000</v>
      </c>
      <c r="W89" s="2">
        <f t="shared" si="8"/>
        <v>1203600</v>
      </c>
      <c r="X89" s="2">
        <f t="shared" si="8"/>
        <v>552600</v>
      </c>
      <c r="Y89" s="2" cm="1">
        <f t="array" ref="Y89">_xlfn.XLOOKUP(Y$1&amp;$R89,$C$3:$C$1662&amp;$D$3:$D$1662,$E$3:$E$1662,0,0,1)</f>
        <v>4200</v>
      </c>
      <c r="Z89" s="2" cm="1">
        <f t="array" ref="Z89">_xlfn.XLOOKUP(Z$1&amp;$R89,$C$3:$C$1662&amp;$D$3:$D$1662,$E$3:$E$1662,0,0,1)</f>
        <v>100</v>
      </c>
      <c r="AA89" s="2" cm="1">
        <f t="array" ref="AA89">_xlfn.XLOOKUP(AA$1&amp;$R89,$C$3:$C$1662&amp;$D$3:$D$1662,$E$3:$E$1662,0,0,1)</f>
        <v>100</v>
      </c>
      <c r="AB89" s="2" cm="1">
        <f t="array" ref="AB89">_xlfn.XLOOKUP(AB$1&amp;$R89,$C$3:$C$1662&amp;$D$3:$D$1662,$E$3:$E$1662,0,0,1)</f>
        <v>5500</v>
      </c>
      <c r="AC89" s="2" cm="1">
        <f t="array" ref="AC89">_xlfn.XLOOKUP(AC$1&amp;$R89,$C$3:$C$1662&amp;$D$3:$D$1662,$E$3:$E$1662,0,0,1)</f>
        <v>100</v>
      </c>
    </row>
    <row r="90" spans="3:29" x14ac:dyDescent="0.4">
      <c r="C90" t="s">
        <v>758</v>
      </c>
      <c r="D90" t="s">
        <v>600</v>
      </c>
      <c r="E90">
        <v>100</v>
      </c>
      <c r="R90" t="s">
        <v>165</v>
      </c>
      <c r="S90" s="2">
        <f t="shared" si="6"/>
        <v>596020</v>
      </c>
      <c r="T90" s="2">
        <f t="shared" si="8"/>
        <v>317800</v>
      </c>
      <c r="U90" s="2">
        <f t="shared" si="8"/>
        <v>418500</v>
      </c>
      <c r="V90" s="2">
        <f t="shared" si="8"/>
        <v>486300</v>
      </c>
      <c r="W90" s="2">
        <f t="shared" si="8"/>
        <v>1204300</v>
      </c>
      <c r="X90" s="2">
        <f t="shared" si="8"/>
        <v>553200</v>
      </c>
      <c r="Y90" s="2" cm="1">
        <f t="array" ref="Y90">_xlfn.XLOOKUP(Y$1&amp;$R90,$C$3:$C$1662&amp;$D$3:$D$1662,$E$3:$E$1662,0,0,1)</f>
        <v>9700</v>
      </c>
      <c r="Z90" s="2" cm="1">
        <f t="array" ref="Z90">_xlfn.XLOOKUP(Z$1&amp;$R90,$C$3:$C$1662&amp;$D$3:$D$1662,$E$3:$E$1662,0,0,1)</f>
        <v>400</v>
      </c>
      <c r="AA90" s="2" cm="1">
        <f t="array" ref="AA90">_xlfn.XLOOKUP(AA$1&amp;$R90,$C$3:$C$1662&amp;$D$3:$D$1662,$E$3:$E$1662,0,0,1)</f>
        <v>4300</v>
      </c>
      <c r="AB90" s="2" cm="1">
        <f t="array" ref="AB90">_xlfn.XLOOKUP(AB$1&amp;$R90,$C$3:$C$1662&amp;$D$3:$D$1662,$E$3:$E$1662,0,0,1)</f>
        <v>700</v>
      </c>
      <c r="AC90" s="2" cm="1">
        <f t="array" ref="AC90">_xlfn.XLOOKUP(AC$1&amp;$R90,$C$3:$C$1662&amp;$D$3:$D$1662,$E$3:$E$1662,0,0,1)</f>
        <v>600</v>
      </c>
    </row>
    <row r="91" spans="3:29" x14ac:dyDescent="0.4">
      <c r="C91" t="s">
        <v>758</v>
      </c>
      <c r="D91" t="s">
        <v>601</v>
      </c>
      <c r="E91">
        <v>600</v>
      </c>
      <c r="R91" t="s">
        <v>150</v>
      </c>
      <c r="S91" s="2">
        <f t="shared" si="6"/>
        <v>601860</v>
      </c>
      <c r="T91" s="2">
        <f t="shared" si="8"/>
        <v>319100</v>
      </c>
      <c r="U91" s="2">
        <f t="shared" si="8"/>
        <v>419500</v>
      </c>
      <c r="V91" s="2">
        <f t="shared" si="8"/>
        <v>490500</v>
      </c>
      <c r="W91" s="2">
        <f t="shared" si="8"/>
        <v>1204800</v>
      </c>
      <c r="X91" s="2">
        <f t="shared" si="8"/>
        <v>575400</v>
      </c>
      <c r="Y91" s="2" cm="1">
        <f t="array" ref="Y91">_xlfn.XLOOKUP(Y$1&amp;$R91,$C$3:$C$1662&amp;$D$3:$D$1662,$E$3:$E$1662,0,0,1)</f>
        <v>1300</v>
      </c>
      <c r="Z91" s="2" cm="1">
        <f t="array" ref="Z91">_xlfn.XLOOKUP(Z$1&amp;$R91,$C$3:$C$1662&amp;$D$3:$D$1662,$E$3:$E$1662,0,0,1)</f>
        <v>1000</v>
      </c>
      <c r="AA91" s="2" cm="1">
        <f t="array" ref="AA91">_xlfn.XLOOKUP(AA$1&amp;$R91,$C$3:$C$1662&amp;$D$3:$D$1662,$E$3:$E$1662,0,0,1)</f>
        <v>4200</v>
      </c>
      <c r="AB91" s="2" cm="1">
        <f t="array" ref="AB91">_xlfn.XLOOKUP(AB$1&amp;$R91,$C$3:$C$1662&amp;$D$3:$D$1662,$E$3:$E$1662,0,0,1)</f>
        <v>500</v>
      </c>
      <c r="AC91" s="2" cm="1">
        <f t="array" ref="AC91">_xlfn.XLOOKUP(AC$1&amp;$R91,$C$3:$C$1662&amp;$D$3:$D$1662,$E$3:$E$1662,0,0,1)</f>
        <v>22200</v>
      </c>
    </row>
    <row r="92" spans="3:29" x14ac:dyDescent="0.4">
      <c r="C92" t="s">
        <v>758</v>
      </c>
      <c r="D92" t="s">
        <v>602</v>
      </c>
      <c r="E92">
        <v>22200</v>
      </c>
      <c r="R92" t="s">
        <v>164</v>
      </c>
      <c r="S92" s="2">
        <f t="shared" si="6"/>
        <v>607240</v>
      </c>
      <c r="T92" s="2">
        <f t="shared" si="8"/>
        <v>322800</v>
      </c>
      <c r="U92" s="2">
        <f t="shared" si="8"/>
        <v>419900</v>
      </c>
      <c r="V92" s="2">
        <f t="shared" si="8"/>
        <v>498000</v>
      </c>
      <c r="W92" s="2">
        <f t="shared" si="8"/>
        <v>1205800</v>
      </c>
      <c r="X92" s="2">
        <f t="shared" si="8"/>
        <v>589700</v>
      </c>
      <c r="Y92" s="2" cm="1">
        <f t="array" ref="Y92">_xlfn.XLOOKUP(Y$1&amp;$R92,$C$3:$C$1662&amp;$D$3:$D$1662,$E$3:$E$1662,0,0,1)</f>
        <v>3700</v>
      </c>
      <c r="Z92" s="2" cm="1">
        <f t="array" ref="Z92">_xlfn.XLOOKUP(Z$1&amp;$R92,$C$3:$C$1662&amp;$D$3:$D$1662,$E$3:$E$1662,0,0,1)</f>
        <v>400</v>
      </c>
      <c r="AA92" s="2" cm="1">
        <f t="array" ref="AA92">_xlfn.XLOOKUP(AA$1&amp;$R92,$C$3:$C$1662&amp;$D$3:$D$1662,$E$3:$E$1662,0,0,1)</f>
        <v>7500</v>
      </c>
      <c r="AB92" s="2" cm="1">
        <f t="array" ref="AB92">_xlfn.XLOOKUP(AB$1&amp;$R92,$C$3:$C$1662&amp;$D$3:$D$1662,$E$3:$E$1662,0,0,1)</f>
        <v>1000</v>
      </c>
      <c r="AC92" s="2" cm="1">
        <f t="array" ref="AC92">_xlfn.XLOOKUP(AC$1&amp;$R92,$C$3:$C$1662&amp;$D$3:$D$1662,$E$3:$E$1662,0,0,1)</f>
        <v>14300</v>
      </c>
    </row>
    <row r="93" spans="3:29" x14ac:dyDescent="0.4">
      <c r="C93" t="s">
        <v>758</v>
      </c>
      <c r="D93" t="s">
        <v>603</v>
      </c>
      <c r="E93">
        <v>14300</v>
      </c>
      <c r="R93" t="s">
        <v>20</v>
      </c>
      <c r="S93" s="2">
        <f t="shared" si="6"/>
        <v>616560</v>
      </c>
      <c r="T93" s="2">
        <f t="shared" si="8"/>
        <v>323800</v>
      </c>
      <c r="U93" s="2">
        <f t="shared" si="8"/>
        <v>428100</v>
      </c>
      <c r="V93" s="2">
        <f t="shared" si="8"/>
        <v>499300</v>
      </c>
      <c r="W93" s="2">
        <f t="shared" si="8"/>
        <v>1240900</v>
      </c>
      <c r="X93" s="2">
        <f t="shared" si="8"/>
        <v>590700</v>
      </c>
      <c r="Y93" s="2" cm="1">
        <f t="array" ref="Y93">_xlfn.XLOOKUP(Y$1&amp;$R93,$C$3:$C$1662&amp;$D$3:$D$1662,$E$3:$E$1662,0,0,1)</f>
        <v>1000</v>
      </c>
      <c r="Z93" s="2" cm="1">
        <f t="array" ref="Z93">_xlfn.XLOOKUP(Z$1&amp;$R93,$C$3:$C$1662&amp;$D$3:$D$1662,$E$3:$E$1662,0,0,1)</f>
        <v>8200</v>
      </c>
      <c r="AA93" s="2" cm="1">
        <f t="array" ref="AA93">_xlfn.XLOOKUP(AA$1&amp;$R93,$C$3:$C$1662&amp;$D$3:$D$1662,$E$3:$E$1662,0,0,1)</f>
        <v>1300</v>
      </c>
      <c r="AB93" s="2" cm="1">
        <f t="array" ref="AB93">_xlfn.XLOOKUP(AB$1&amp;$R93,$C$3:$C$1662&amp;$D$3:$D$1662,$E$3:$E$1662,0,0,1)</f>
        <v>35100</v>
      </c>
      <c r="AC93" s="2" cm="1">
        <f t="array" ref="AC93">_xlfn.XLOOKUP(AC$1&amp;$R93,$C$3:$C$1662&amp;$D$3:$D$1662,$E$3:$E$1662,0,0,1)</f>
        <v>1000</v>
      </c>
    </row>
    <row r="94" spans="3:29" x14ac:dyDescent="0.4">
      <c r="C94" t="s">
        <v>758</v>
      </c>
      <c r="D94" t="s">
        <v>604</v>
      </c>
      <c r="E94">
        <v>1000</v>
      </c>
      <c r="R94" t="s">
        <v>297</v>
      </c>
      <c r="S94" s="2">
        <f t="shared" si="6"/>
        <v>619060</v>
      </c>
      <c r="T94" s="2">
        <f t="shared" si="8"/>
        <v>324300</v>
      </c>
      <c r="U94" s="2">
        <f t="shared" si="8"/>
        <v>428200</v>
      </c>
      <c r="V94" s="2">
        <f t="shared" si="8"/>
        <v>500400</v>
      </c>
      <c r="W94" s="2">
        <f t="shared" si="8"/>
        <v>1248600</v>
      </c>
      <c r="X94" s="2">
        <f t="shared" si="8"/>
        <v>593800</v>
      </c>
      <c r="Y94" s="2" cm="1">
        <f t="array" ref="Y94">_xlfn.XLOOKUP(Y$1&amp;$R94,$C$3:$C$1662&amp;$D$3:$D$1662,$E$3:$E$1662,0,0,1)</f>
        <v>500</v>
      </c>
      <c r="Z94" s="2" cm="1">
        <f t="array" ref="Z94">_xlfn.XLOOKUP(Z$1&amp;$R94,$C$3:$C$1662&amp;$D$3:$D$1662,$E$3:$E$1662,0,0,1)</f>
        <v>100</v>
      </c>
      <c r="AA94" s="2" cm="1">
        <f t="array" ref="AA94">_xlfn.XLOOKUP(AA$1&amp;$R94,$C$3:$C$1662&amp;$D$3:$D$1662,$E$3:$E$1662,0,0,1)</f>
        <v>1100</v>
      </c>
      <c r="AB94" s="2" cm="1">
        <f t="array" ref="AB94">_xlfn.XLOOKUP(AB$1&amp;$R94,$C$3:$C$1662&amp;$D$3:$D$1662,$E$3:$E$1662,0,0,1)</f>
        <v>7700</v>
      </c>
      <c r="AC94" s="2" cm="1">
        <f t="array" ref="AC94">_xlfn.XLOOKUP(AC$1&amp;$R94,$C$3:$C$1662&amp;$D$3:$D$1662,$E$3:$E$1662,0,0,1)</f>
        <v>3100</v>
      </c>
    </row>
    <row r="95" spans="3:29" x14ac:dyDescent="0.4">
      <c r="C95" t="s">
        <v>758</v>
      </c>
      <c r="D95" t="s">
        <v>605</v>
      </c>
      <c r="E95">
        <v>3100</v>
      </c>
      <c r="R95" t="s">
        <v>15</v>
      </c>
      <c r="S95" s="2">
        <f t="shared" si="6"/>
        <v>619840</v>
      </c>
      <c r="T95" s="2">
        <f t="shared" si="8"/>
        <v>324500</v>
      </c>
      <c r="U95" s="2">
        <f t="shared" si="8"/>
        <v>430900</v>
      </c>
      <c r="V95" s="2">
        <f t="shared" si="8"/>
        <v>500400</v>
      </c>
      <c r="W95" s="2">
        <f t="shared" si="8"/>
        <v>1248800</v>
      </c>
      <c r="X95" s="2">
        <f t="shared" si="8"/>
        <v>594600</v>
      </c>
      <c r="Y95" s="2" cm="1">
        <f t="array" ref="Y95">_xlfn.XLOOKUP(Y$1&amp;$R95,$C$3:$C$1662&amp;$D$3:$D$1662,$E$3:$E$1662,0,0,1)</f>
        <v>200</v>
      </c>
      <c r="Z95" s="2" cm="1">
        <f t="array" ref="Z95">_xlfn.XLOOKUP(Z$1&amp;$R95,$C$3:$C$1662&amp;$D$3:$D$1662,$E$3:$E$1662,0,0,1)</f>
        <v>2700</v>
      </c>
      <c r="AA95" s="2" cm="1">
        <f t="array" ref="AA95">_xlfn.XLOOKUP(AA$1&amp;$R95,$C$3:$C$1662&amp;$D$3:$D$1662,$E$3:$E$1662,0,0,1)</f>
        <v>0</v>
      </c>
      <c r="AB95" s="2" cm="1">
        <f t="array" ref="AB95">_xlfn.XLOOKUP(AB$1&amp;$R95,$C$3:$C$1662&amp;$D$3:$D$1662,$E$3:$E$1662,0,0,1)</f>
        <v>200</v>
      </c>
      <c r="AC95" s="2" cm="1">
        <f t="array" ref="AC95">_xlfn.XLOOKUP(AC$1&amp;$R95,$C$3:$C$1662&amp;$D$3:$D$1662,$E$3:$E$1662,0,0,1)</f>
        <v>800</v>
      </c>
    </row>
    <row r="96" spans="3:29" x14ac:dyDescent="0.4">
      <c r="C96" t="s">
        <v>758</v>
      </c>
      <c r="D96" t="s">
        <v>606</v>
      </c>
      <c r="E96">
        <v>800</v>
      </c>
      <c r="R96" t="s">
        <v>298</v>
      </c>
      <c r="S96" s="2">
        <f t="shared" si="6"/>
        <v>624740</v>
      </c>
      <c r="T96" s="2">
        <f t="shared" si="8"/>
        <v>324700</v>
      </c>
      <c r="U96" s="2">
        <f t="shared" si="8"/>
        <v>431500</v>
      </c>
      <c r="V96" s="2">
        <f t="shared" si="8"/>
        <v>500500</v>
      </c>
      <c r="W96" s="2">
        <f t="shared" si="8"/>
        <v>1250000</v>
      </c>
      <c r="X96" s="2">
        <f t="shared" si="8"/>
        <v>617000</v>
      </c>
      <c r="Y96" s="2" cm="1">
        <f t="array" ref="Y96">_xlfn.XLOOKUP(Y$1&amp;$R96,$C$3:$C$1662&amp;$D$3:$D$1662,$E$3:$E$1662,0,0,1)</f>
        <v>200</v>
      </c>
      <c r="Z96" s="2" cm="1">
        <f t="array" ref="Z96">_xlfn.XLOOKUP(Z$1&amp;$R96,$C$3:$C$1662&amp;$D$3:$D$1662,$E$3:$E$1662,0,0,1)</f>
        <v>600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1200</v>
      </c>
      <c r="AC96" s="2" cm="1">
        <f t="array" ref="AC96">_xlfn.XLOOKUP(AC$1&amp;$R96,$C$3:$C$1662&amp;$D$3:$D$1662,$E$3:$E$1662,0,0,1)</f>
        <v>22400</v>
      </c>
    </row>
    <row r="97" spans="3:29" x14ac:dyDescent="0.4">
      <c r="C97" t="s">
        <v>758</v>
      </c>
      <c r="D97" t="s">
        <v>607</v>
      </c>
      <c r="E97">
        <v>22400</v>
      </c>
      <c r="R97" t="s">
        <v>139</v>
      </c>
      <c r="S97" s="2">
        <f t="shared" si="6"/>
        <v>627720</v>
      </c>
      <c r="T97" s="2">
        <f t="shared" si="8"/>
        <v>328300</v>
      </c>
      <c r="U97" s="2">
        <f t="shared" si="8"/>
        <v>433900</v>
      </c>
      <c r="V97" s="2">
        <f t="shared" si="8"/>
        <v>502800</v>
      </c>
      <c r="W97" s="2">
        <f t="shared" si="8"/>
        <v>1252000</v>
      </c>
      <c r="X97" s="2">
        <f t="shared" si="8"/>
        <v>621600</v>
      </c>
      <c r="Y97" s="2" cm="1">
        <f t="array" ref="Y97">_xlfn.XLOOKUP(Y$1&amp;$R97,$C$3:$C$1662&amp;$D$3:$D$1662,$E$3:$E$1662,0,0,1)</f>
        <v>3600</v>
      </c>
      <c r="Z97" s="2" cm="1">
        <f t="array" ref="Z97">_xlfn.XLOOKUP(Z$1&amp;$R97,$C$3:$C$1662&amp;$D$3:$D$1662,$E$3:$E$1662,0,0,1)</f>
        <v>2400</v>
      </c>
      <c r="AA97" s="2" cm="1">
        <f t="array" ref="AA97">_xlfn.XLOOKUP(AA$1&amp;$R97,$C$3:$C$1662&amp;$D$3:$D$1662,$E$3:$E$1662,0,0,1)</f>
        <v>2300</v>
      </c>
      <c r="AB97" s="2" cm="1">
        <f t="array" ref="AB97">_xlfn.XLOOKUP(AB$1&amp;$R97,$C$3:$C$1662&amp;$D$3:$D$1662,$E$3:$E$1662,0,0,1)</f>
        <v>2000</v>
      </c>
      <c r="AC97" s="2" cm="1">
        <f t="array" ref="AC97">_xlfn.XLOOKUP(AC$1&amp;$R97,$C$3:$C$1662&amp;$D$3:$D$1662,$E$3:$E$1662,0,0,1)</f>
        <v>4600</v>
      </c>
    </row>
    <row r="98" spans="3:29" x14ac:dyDescent="0.4">
      <c r="C98" t="s">
        <v>758</v>
      </c>
      <c r="D98" t="s">
        <v>608</v>
      </c>
      <c r="E98">
        <v>4600</v>
      </c>
      <c r="R98" t="s">
        <v>137</v>
      </c>
      <c r="S98" s="2">
        <f t="shared" si="6"/>
        <v>628880</v>
      </c>
      <c r="T98" s="2">
        <f t="shared" si="8"/>
        <v>328700</v>
      </c>
      <c r="U98" s="2">
        <f t="shared" si="8"/>
        <v>437000</v>
      </c>
      <c r="V98" s="2">
        <f t="shared" si="8"/>
        <v>502900</v>
      </c>
      <c r="W98" s="2">
        <f t="shared" si="8"/>
        <v>1252900</v>
      </c>
      <c r="X98" s="2">
        <f t="shared" si="8"/>
        <v>622900</v>
      </c>
      <c r="Y98" s="2" cm="1">
        <f t="array" ref="Y98">_xlfn.XLOOKUP(Y$1&amp;$R98,$C$3:$C$1662&amp;$D$3:$D$1662,$E$3:$E$1662,0,0,1)</f>
        <v>400</v>
      </c>
      <c r="Z98" s="2" cm="1">
        <f t="array" ref="Z98">_xlfn.XLOOKUP(Z$1&amp;$R98,$C$3:$C$1662&amp;$D$3:$D$1662,$E$3:$E$1662,0,0,1)</f>
        <v>3100</v>
      </c>
      <c r="AA98" s="2" cm="1">
        <f t="array" ref="AA98">_xlfn.XLOOKUP(AA$1&amp;$R98,$C$3:$C$1662&amp;$D$3:$D$1662,$E$3:$E$1662,0,0,1)</f>
        <v>100</v>
      </c>
      <c r="AB98" s="2" cm="1">
        <f t="array" ref="AB98">_xlfn.XLOOKUP(AB$1&amp;$R98,$C$3:$C$1662&amp;$D$3:$D$1662,$E$3:$E$1662,0,0,1)</f>
        <v>900</v>
      </c>
      <c r="AC98" s="2" cm="1">
        <f t="array" ref="AC98">_xlfn.XLOOKUP(AC$1&amp;$R98,$C$3:$C$1662&amp;$D$3:$D$1662,$E$3:$E$1662,0,0,1)</f>
        <v>1300</v>
      </c>
    </row>
    <row r="99" spans="3:29" x14ac:dyDescent="0.4">
      <c r="C99" t="s">
        <v>758</v>
      </c>
      <c r="D99" t="s">
        <v>609</v>
      </c>
      <c r="E99">
        <v>1300</v>
      </c>
      <c r="R99" t="s">
        <v>268</v>
      </c>
      <c r="S99" s="2">
        <f t="shared" si="6"/>
        <v>635680</v>
      </c>
      <c r="T99" s="2">
        <f t="shared" si="8"/>
        <v>330300</v>
      </c>
      <c r="U99" s="2">
        <f t="shared" si="8"/>
        <v>439300</v>
      </c>
      <c r="V99" s="2">
        <f t="shared" si="8"/>
        <v>509600</v>
      </c>
      <c r="W99" s="2">
        <f t="shared" si="8"/>
        <v>1269900</v>
      </c>
      <c r="X99" s="2">
        <f t="shared" si="8"/>
        <v>629300</v>
      </c>
      <c r="Y99" s="2" cm="1">
        <f t="array" ref="Y99">_xlfn.XLOOKUP(Y$1&amp;$R99,$C$3:$C$1662&amp;$D$3:$D$1662,$E$3:$E$1662,0,0,1)</f>
        <v>1600</v>
      </c>
      <c r="Z99" s="2" cm="1">
        <f t="array" ref="Z99">_xlfn.XLOOKUP(Z$1&amp;$R99,$C$3:$C$1662&amp;$D$3:$D$1662,$E$3:$E$1662,0,0,1)</f>
        <v>2300</v>
      </c>
      <c r="AA99" s="2" cm="1">
        <f t="array" ref="AA99">_xlfn.XLOOKUP(AA$1&amp;$R99,$C$3:$C$1662&amp;$D$3:$D$1662,$E$3:$E$1662,0,0,1)</f>
        <v>6700</v>
      </c>
      <c r="AB99" s="2" cm="1">
        <f t="array" ref="AB99">_xlfn.XLOOKUP(AB$1&amp;$R99,$C$3:$C$1662&amp;$D$3:$D$1662,$E$3:$E$1662,0,0,1)</f>
        <v>17000</v>
      </c>
      <c r="AC99" s="2" cm="1">
        <f t="array" ref="AC99">_xlfn.XLOOKUP(AC$1&amp;$R99,$C$3:$C$1662&amp;$D$3:$D$1662,$E$3:$E$1662,0,0,1)</f>
        <v>6400</v>
      </c>
    </row>
    <row r="100" spans="3:29" x14ac:dyDescent="0.4">
      <c r="C100" t="s">
        <v>758</v>
      </c>
      <c r="D100" t="s">
        <v>610</v>
      </c>
      <c r="E100">
        <v>6400</v>
      </c>
      <c r="R100" t="s">
        <v>101</v>
      </c>
      <c r="S100" s="2">
        <f t="shared" si="6"/>
        <v>637300</v>
      </c>
      <c r="T100" s="2">
        <f t="shared" ref="T100:X115" si="9">T99+Y100</f>
        <v>331500</v>
      </c>
      <c r="U100" s="2">
        <f t="shared" si="9"/>
        <v>443100</v>
      </c>
      <c r="V100" s="2">
        <f t="shared" si="9"/>
        <v>510500</v>
      </c>
      <c r="W100" s="2">
        <f t="shared" si="9"/>
        <v>1271700</v>
      </c>
      <c r="X100" s="2">
        <f t="shared" si="9"/>
        <v>629700</v>
      </c>
      <c r="Y100" s="2" cm="1">
        <f t="array" ref="Y100">_xlfn.XLOOKUP(Y$1&amp;$R100,$C$3:$C$1662&amp;$D$3:$D$1662,$E$3:$E$1662,0,0,1)</f>
        <v>1200</v>
      </c>
      <c r="Z100" s="2" cm="1">
        <f t="array" ref="Z100">_xlfn.XLOOKUP(Z$1&amp;$R100,$C$3:$C$1662&amp;$D$3:$D$1662,$E$3:$E$1662,0,0,1)</f>
        <v>3800</v>
      </c>
      <c r="AA100" s="2" cm="1">
        <f t="array" ref="AA100">_xlfn.XLOOKUP(AA$1&amp;$R100,$C$3:$C$1662&amp;$D$3:$D$1662,$E$3:$E$1662,0,0,1)</f>
        <v>900</v>
      </c>
      <c r="AB100" s="2" cm="1">
        <f t="array" ref="AB100">_xlfn.XLOOKUP(AB$1&amp;$R100,$C$3:$C$1662&amp;$D$3:$D$1662,$E$3:$E$1662,0,0,1)</f>
        <v>1800</v>
      </c>
      <c r="AC100" s="2" cm="1">
        <f t="array" ref="AC100">_xlfn.XLOOKUP(AC$1&amp;$R100,$C$3:$C$1662&amp;$D$3:$D$1662,$E$3:$E$1662,0,0,1)</f>
        <v>400</v>
      </c>
    </row>
    <row r="101" spans="3:29" x14ac:dyDescent="0.4">
      <c r="C101" t="s">
        <v>758</v>
      </c>
      <c r="D101" t="s">
        <v>611</v>
      </c>
      <c r="E101">
        <v>400</v>
      </c>
      <c r="R101" t="s">
        <v>220</v>
      </c>
      <c r="S101" s="2">
        <f t="shared" si="6"/>
        <v>645220</v>
      </c>
      <c r="T101" s="2">
        <f t="shared" si="9"/>
        <v>333800</v>
      </c>
      <c r="U101" s="2">
        <f t="shared" si="9"/>
        <v>445800</v>
      </c>
      <c r="V101" s="2">
        <f t="shared" si="9"/>
        <v>519900</v>
      </c>
      <c r="W101" s="2">
        <f t="shared" si="9"/>
        <v>1275000</v>
      </c>
      <c r="X101" s="2">
        <f t="shared" si="9"/>
        <v>651600</v>
      </c>
      <c r="Y101" s="2" cm="1">
        <f t="array" ref="Y101">_xlfn.XLOOKUP(Y$1&amp;$R101,$C$3:$C$1662&amp;$D$3:$D$1662,$E$3:$E$1662,0,0,1)</f>
        <v>2300</v>
      </c>
      <c r="Z101" s="2" cm="1">
        <f t="array" ref="Z101">_xlfn.XLOOKUP(Z$1&amp;$R101,$C$3:$C$1662&amp;$D$3:$D$1662,$E$3:$E$1662,0,0,1)</f>
        <v>2700</v>
      </c>
      <c r="AA101" s="2" cm="1">
        <f t="array" ref="AA101">_xlfn.XLOOKUP(AA$1&amp;$R101,$C$3:$C$1662&amp;$D$3:$D$1662,$E$3:$E$1662,0,0,1)</f>
        <v>9400</v>
      </c>
      <c r="AB101" s="2" cm="1">
        <f t="array" ref="AB101">_xlfn.XLOOKUP(AB$1&amp;$R101,$C$3:$C$1662&amp;$D$3:$D$1662,$E$3:$E$1662,0,0,1)</f>
        <v>3300</v>
      </c>
      <c r="AC101" s="2" cm="1">
        <f t="array" ref="AC101">_xlfn.XLOOKUP(AC$1&amp;$R101,$C$3:$C$1662&amp;$D$3:$D$1662,$E$3:$E$1662,0,0,1)</f>
        <v>21900</v>
      </c>
    </row>
    <row r="102" spans="3:29" x14ac:dyDescent="0.4">
      <c r="C102" t="s">
        <v>758</v>
      </c>
      <c r="D102" t="s">
        <v>612</v>
      </c>
      <c r="E102">
        <v>21900</v>
      </c>
      <c r="R102" t="s">
        <v>114</v>
      </c>
      <c r="S102" s="2">
        <f t="shared" si="6"/>
        <v>649000</v>
      </c>
      <c r="T102" s="2">
        <f t="shared" si="9"/>
        <v>333800</v>
      </c>
      <c r="U102" s="2">
        <f t="shared" si="9"/>
        <v>447200</v>
      </c>
      <c r="V102" s="2">
        <f t="shared" si="9"/>
        <v>520300</v>
      </c>
      <c r="W102" s="2">
        <f t="shared" si="9"/>
        <v>1289600</v>
      </c>
      <c r="X102" s="2">
        <f t="shared" si="9"/>
        <v>654100</v>
      </c>
      <c r="Y102" s="2" cm="1">
        <f t="array" ref="Y102">_xlfn.XLOOKUP(Y$1&amp;$R102,$C$3:$C$1662&amp;$D$3:$D$1662,$E$3:$E$1662,0,0,1)</f>
        <v>0</v>
      </c>
      <c r="Z102" s="2" cm="1">
        <f t="array" ref="Z102">_xlfn.XLOOKUP(Z$1&amp;$R102,$C$3:$C$1662&amp;$D$3:$D$1662,$E$3:$E$1662,0,0,1)</f>
        <v>1400</v>
      </c>
      <c r="AA102" s="2" cm="1">
        <f t="array" ref="AA102">_xlfn.XLOOKUP(AA$1&amp;$R102,$C$3:$C$1662&amp;$D$3:$D$1662,$E$3:$E$1662,0,0,1)</f>
        <v>400</v>
      </c>
      <c r="AB102" s="2" cm="1">
        <f t="array" ref="AB102">_xlfn.XLOOKUP(AB$1&amp;$R102,$C$3:$C$1662&amp;$D$3:$D$1662,$E$3:$E$1662,0,0,1)</f>
        <v>14600</v>
      </c>
      <c r="AC102" s="2" cm="1">
        <f t="array" ref="AC102">_xlfn.XLOOKUP(AC$1&amp;$R102,$C$3:$C$1662&amp;$D$3:$D$1662,$E$3:$E$1662,0,0,1)</f>
        <v>2500</v>
      </c>
    </row>
    <row r="103" spans="3:29" x14ac:dyDescent="0.4">
      <c r="C103" t="s">
        <v>758</v>
      </c>
      <c r="D103" t="s">
        <v>613</v>
      </c>
      <c r="E103">
        <v>2500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652540</v>
      </c>
      <c r="T103" s="2">
        <f t="shared" si="9"/>
        <v>333900</v>
      </c>
      <c r="U103" s="2">
        <f t="shared" si="9"/>
        <v>449700</v>
      </c>
      <c r="V103" s="2">
        <f t="shared" si="9"/>
        <v>520300</v>
      </c>
      <c r="W103" s="2">
        <f t="shared" si="9"/>
        <v>1304300</v>
      </c>
      <c r="X103" s="2">
        <f t="shared" si="9"/>
        <v>654500</v>
      </c>
      <c r="Y103" s="2" cm="1">
        <f t="array" ref="Y103">_xlfn.XLOOKUP(Y$1&amp;$R103,$C$3:$C$1662&amp;$D$3:$D$1662,$E$3:$E$1662,0,0,1)</f>
        <v>100</v>
      </c>
      <c r="Z103" s="2" cm="1">
        <f t="array" ref="Z103">_xlfn.XLOOKUP(Z$1&amp;$R103,$C$3:$C$1662&amp;$D$3:$D$1662,$E$3:$E$1662,0,0,1)</f>
        <v>2500</v>
      </c>
      <c r="AA103" s="2" cm="1">
        <f t="array" ref="AA103">_xlfn.XLOOKUP(AA$1&amp;$R103,$C$3:$C$1662&amp;$D$3:$D$1662,$E$3:$E$1662,0,0,1)</f>
        <v>0</v>
      </c>
      <c r="AB103" s="2" cm="1">
        <f t="array" ref="AB103">_xlfn.XLOOKUP(AB$1&amp;$R103,$C$3:$C$1662&amp;$D$3:$D$1662,$E$3:$E$1662,0,0,1)</f>
        <v>14700</v>
      </c>
      <c r="AC103" s="2" cm="1">
        <f t="array" ref="AC103">_xlfn.XLOOKUP(AC$1&amp;$R103,$C$3:$C$1662&amp;$D$3:$D$1662,$E$3:$E$1662,0,0,1)</f>
        <v>400</v>
      </c>
    </row>
    <row r="104" spans="3:29" x14ac:dyDescent="0.4">
      <c r="C104" t="s">
        <v>758</v>
      </c>
      <c r="D104" t="s">
        <v>614</v>
      </c>
      <c r="E104">
        <v>400</v>
      </c>
      <c r="R104" t="s">
        <v>23</v>
      </c>
      <c r="S104" s="2">
        <f t="shared" si="6"/>
        <v>661160</v>
      </c>
      <c r="T104" s="2">
        <f t="shared" si="9"/>
        <v>334000</v>
      </c>
      <c r="U104" s="2">
        <f t="shared" si="9"/>
        <v>450900</v>
      </c>
      <c r="V104" s="2">
        <f t="shared" si="9"/>
        <v>528200</v>
      </c>
      <c r="W104" s="2">
        <f t="shared" si="9"/>
        <v>1314300</v>
      </c>
      <c r="X104" s="2">
        <f t="shared" si="9"/>
        <v>678400</v>
      </c>
      <c r="Y104" s="2" cm="1">
        <f t="array" ref="Y104">_xlfn.XLOOKUP(Y$1&amp;$R104,$C$3:$C$1662&amp;$D$3:$D$1662,$E$3:$E$1662,0,0,1)</f>
        <v>100</v>
      </c>
      <c r="Z104" s="2" cm="1">
        <f t="array" ref="Z104">_xlfn.XLOOKUP(Z$1&amp;$R104,$C$3:$C$1662&amp;$D$3:$D$1662,$E$3:$E$1662,0,0,1)</f>
        <v>1200</v>
      </c>
      <c r="AA104" s="2" cm="1">
        <f t="array" ref="AA104">_xlfn.XLOOKUP(AA$1&amp;$R104,$C$3:$C$1662&amp;$D$3:$D$1662,$E$3:$E$1662,0,0,1)</f>
        <v>7900</v>
      </c>
      <c r="AB104" s="2" cm="1">
        <f t="array" ref="AB104">_xlfn.XLOOKUP(AB$1&amp;$R104,$C$3:$C$1662&amp;$D$3:$D$1662,$E$3:$E$1662,0,0,1)</f>
        <v>10000</v>
      </c>
      <c r="AC104" s="2" cm="1">
        <f t="array" ref="AC104">_xlfn.XLOOKUP(AC$1&amp;$R104,$C$3:$C$1662&amp;$D$3:$D$1662,$E$3:$E$1662,0,0,1)</f>
        <v>23900</v>
      </c>
    </row>
    <row r="105" spans="3:29" x14ac:dyDescent="0.4">
      <c r="C105" t="s">
        <v>758</v>
      </c>
      <c r="D105" t="s">
        <v>615</v>
      </c>
      <c r="E105">
        <v>23900</v>
      </c>
      <c r="R105" t="s">
        <v>159</v>
      </c>
      <c r="S105" s="2">
        <f t="shared" si="6"/>
        <v>661880</v>
      </c>
      <c r="T105" s="2">
        <f t="shared" si="9"/>
        <v>334400</v>
      </c>
      <c r="U105" s="2">
        <f t="shared" si="9"/>
        <v>450900</v>
      </c>
      <c r="V105" s="2">
        <f t="shared" si="9"/>
        <v>528200</v>
      </c>
      <c r="W105" s="2">
        <f t="shared" si="9"/>
        <v>1314400</v>
      </c>
      <c r="X105" s="2">
        <f t="shared" si="9"/>
        <v>681500</v>
      </c>
      <c r="Y105" s="2" cm="1">
        <f t="array" ref="Y105">_xlfn.XLOOKUP(Y$1&amp;$R105,$C$3:$C$1662&amp;$D$3:$D$1662,$E$3:$E$1662,0,0,1)</f>
        <v>400</v>
      </c>
      <c r="Z105" s="2" cm="1">
        <f t="array" ref="Z105">_xlfn.XLOOKUP(Z$1&amp;$R105,$C$3:$C$1662&amp;$D$3:$D$1662,$E$3:$E$1662,0,0,1)</f>
        <v>0</v>
      </c>
      <c r="AA105" s="2" cm="1">
        <f t="array" ref="AA105">_xlfn.XLOOKUP(AA$1&amp;$R105,$C$3:$C$1662&amp;$D$3:$D$1662,$E$3:$E$1662,0,0,1)</f>
        <v>0</v>
      </c>
      <c r="AB105" s="2" cm="1">
        <f t="array" ref="AB105">_xlfn.XLOOKUP(AB$1&amp;$R105,$C$3:$C$1662&amp;$D$3:$D$1662,$E$3:$E$1662,0,0,1)</f>
        <v>100</v>
      </c>
      <c r="AC105" s="2" cm="1">
        <f t="array" ref="AC105">_xlfn.XLOOKUP(AC$1&amp;$R105,$C$3:$C$1662&amp;$D$3:$D$1662,$E$3:$E$1662,0,0,1)</f>
        <v>3100</v>
      </c>
    </row>
    <row r="106" spans="3:29" x14ac:dyDescent="0.4">
      <c r="C106" t="s">
        <v>758</v>
      </c>
      <c r="D106" t="s">
        <v>616</v>
      </c>
      <c r="E106">
        <v>3100</v>
      </c>
      <c r="R106" t="s">
        <v>173</v>
      </c>
      <c r="S106" s="2">
        <f t="shared" si="6"/>
        <v>665020</v>
      </c>
      <c r="T106" s="2">
        <f t="shared" si="9"/>
        <v>340400</v>
      </c>
      <c r="U106" s="2">
        <f t="shared" si="9"/>
        <v>451300</v>
      </c>
      <c r="V106" s="2">
        <f t="shared" si="9"/>
        <v>528300</v>
      </c>
      <c r="W106" s="2">
        <f t="shared" si="9"/>
        <v>1317600</v>
      </c>
      <c r="X106" s="2">
        <f t="shared" si="9"/>
        <v>687500</v>
      </c>
      <c r="Y106" s="2" cm="1">
        <f t="array" ref="Y106">_xlfn.XLOOKUP(Y$1&amp;$R106,$C$3:$C$1662&amp;$D$3:$D$1662,$E$3:$E$1662,0,0,1)</f>
        <v>6000</v>
      </c>
      <c r="Z106" s="2" cm="1">
        <f t="array" ref="Z106">_xlfn.XLOOKUP(Z$1&amp;$R106,$C$3:$C$1662&amp;$D$3:$D$1662,$E$3:$E$1662,0,0,1)</f>
        <v>400</v>
      </c>
      <c r="AA106" s="2" cm="1">
        <f t="array" ref="AA106">_xlfn.XLOOKUP(AA$1&amp;$R106,$C$3:$C$1662&amp;$D$3:$D$1662,$E$3:$E$1662,0,0,1)</f>
        <v>100</v>
      </c>
      <c r="AB106" s="2" cm="1">
        <f t="array" ref="AB106">_xlfn.XLOOKUP(AB$1&amp;$R106,$C$3:$C$1662&amp;$D$3:$D$1662,$E$3:$E$1662,0,0,1)</f>
        <v>3200</v>
      </c>
      <c r="AC106" s="2" cm="1">
        <f t="array" ref="AC106">_xlfn.XLOOKUP(AC$1&amp;$R106,$C$3:$C$1662&amp;$D$3:$D$1662,$E$3:$E$1662,0,0,1)</f>
        <v>6000</v>
      </c>
    </row>
    <row r="107" spans="3:29" x14ac:dyDescent="0.4">
      <c r="C107" t="s">
        <v>758</v>
      </c>
      <c r="D107" t="s">
        <v>617</v>
      </c>
      <c r="E107">
        <v>6000</v>
      </c>
      <c r="R107" t="s">
        <v>112</v>
      </c>
      <c r="S107" s="2">
        <f t="shared" si="6"/>
        <v>670780</v>
      </c>
      <c r="T107" s="2">
        <f t="shared" si="9"/>
        <v>340500</v>
      </c>
      <c r="U107" s="2">
        <f t="shared" si="9"/>
        <v>454300</v>
      </c>
      <c r="V107" s="2">
        <f t="shared" si="9"/>
        <v>539300</v>
      </c>
      <c r="W107" s="2">
        <f t="shared" si="9"/>
        <v>1318800</v>
      </c>
      <c r="X107" s="2">
        <f t="shared" si="9"/>
        <v>701000</v>
      </c>
      <c r="Y107" s="2" cm="1">
        <f t="array" ref="Y107">_xlfn.XLOOKUP(Y$1&amp;$R107,$C$3:$C$1662&amp;$D$3:$D$1662,$E$3:$E$1662,0,0,1)</f>
        <v>100</v>
      </c>
      <c r="Z107" s="2" cm="1">
        <f t="array" ref="Z107">_xlfn.XLOOKUP(Z$1&amp;$R107,$C$3:$C$1662&amp;$D$3:$D$1662,$E$3:$E$1662,0,0,1)</f>
        <v>3000</v>
      </c>
      <c r="AA107" s="2" cm="1">
        <f t="array" ref="AA107">_xlfn.XLOOKUP(AA$1&amp;$R107,$C$3:$C$1662&amp;$D$3:$D$1662,$E$3:$E$1662,0,0,1)</f>
        <v>11000</v>
      </c>
      <c r="AB107" s="2" cm="1">
        <f t="array" ref="AB107">_xlfn.XLOOKUP(AB$1&amp;$R107,$C$3:$C$1662&amp;$D$3:$D$1662,$E$3:$E$1662,0,0,1)</f>
        <v>1200</v>
      </c>
      <c r="AC107" s="2" cm="1">
        <f t="array" ref="AC107">_xlfn.XLOOKUP(AC$1&amp;$R107,$C$3:$C$1662&amp;$D$3:$D$1662,$E$3:$E$1662,0,0,1)</f>
        <v>13500</v>
      </c>
    </row>
    <row r="108" spans="3:29" x14ac:dyDescent="0.4">
      <c r="C108" t="s">
        <v>758</v>
      </c>
      <c r="D108" t="s">
        <v>618</v>
      </c>
      <c r="E108">
        <v>13500</v>
      </c>
      <c r="R108" t="s">
        <v>271</v>
      </c>
      <c r="S108" s="2">
        <f t="shared" si="6"/>
        <v>672640</v>
      </c>
      <c r="T108" s="2">
        <f t="shared" si="9"/>
        <v>340900</v>
      </c>
      <c r="U108" s="2">
        <f t="shared" si="9"/>
        <v>454300</v>
      </c>
      <c r="V108" s="2">
        <f t="shared" si="9"/>
        <v>539600</v>
      </c>
      <c r="W108" s="2">
        <f t="shared" si="9"/>
        <v>1323800</v>
      </c>
      <c r="X108" s="2">
        <f t="shared" si="9"/>
        <v>704600</v>
      </c>
      <c r="Y108" s="2" cm="1">
        <f t="array" ref="Y108">_xlfn.XLOOKUP(Y$1&amp;$R108,$C$3:$C$1662&amp;$D$3:$D$1662,$E$3:$E$1662,0,0,1)</f>
        <v>400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300</v>
      </c>
      <c r="AB108" s="2" cm="1">
        <f t="array" ref="AB108">_xlfn.XLOOKUP(AB$1&amp;$R108,$C$3:$C$1662&amp;$D$3:$D$1662,$E$3:$E$1662,0,0,1)</f>
        <v>5000</v>
      </c>
      <c r="AC108" s="2" cm="1">
        <f t="array" ref="AC108">_xlfn.XLOOKUP(AC$1&amp;$R108,$C$3:$C$1662&amp;$D$3:$D$1662,$E$3:$E$1662,0,0,1)</f>
        <v>3600</v>
      </c>
    </row>
    <row r="109" spans="3:29" x14ac:dyDescent="0.4">
      <c r="C109" t="s">
        <v>758</v>
      </c>
      <c r="D109" t="s">
        <v>619</v>
      </c>
      <c r="E109">
        <v>3600</v>
      </c>
      <c r="R109" t="s">
        <v>34</v>
      </c>
      <c r="S109" s="2">
        <f t="shared" si="6"/>
        <v>680300</v>
      </c>
      <c r="T109" s="2">
        <f t="shared" si="9"/>
        <v>341200</v>
      </c>
      <c r="U109" s="2">
        <f t="shared" si="9"/>
        <v>463700</v>
      </c>
      <c r="V109" s="2">
        <f t="shared" si="9"/>
        <v>539700</v>
      </c>
      <c r="W109" s="2">
        <f t="shared" si="9"/>
        <v>1325100</v>
      </c>
      <c r="X109" s="2">
        <f t="shared" si="9"/>
        <v>731800</v>
      </c>
      <c r="Y109" s="2" cm="1">
        <f t="array" ref="Y109">_xlfn.XLOOKUP(Y$1&amp;$R109,$C$3:$C$1662&amp;$D$3:$D$1662,$E$3:$E$1662,0,0,1)</f>
        <v>300</v>
      </c>
      <c r="Z109" s="2" cm="1">
        <f t="array" ref="Z109">_xlfn.XLOOKUP(Z$1&amp;$R109,$C$3:$C$1662&amp;$D$3:$D$1662,$E$3:$E$1662,0,0,1)</f>
        <v>9400</v>
      </c>
      <c r="AA109" s="2" cm="1">
        <f t="array" ref="AA109">_xlfn.XLOOKUP(AA$1&amp;$R109,$C$3:$C$1662&amp;$D$3:$D$1662,$E$3:$E$1662,0,0,1)</f>
        <v>100</v>
      </c>
      <c r="AB109" s="2" cm="1">
        <f t="array" ref="AB109">_xlfn.XLOOKUP(AB$1&amp;$R109,$C$3:$C$1662&amp;$D$3:$D$1662,$E$3:$E$1662,0,0,1)</f>
        <v>1300</v>
      </c>
      <c r="AC109" s="2" cm="1">
        <f t="array" ref="AC109">_xlfn.XLOOKUP(AC$1&amp;$R109,$C$3:$C$1662&amp;$D$3:$D$1662,$E$3:$E$1662,0,0,1)</f>
        <v>27200</v>
      </c>
    </row>
    <row r="110" spans="3:29" x14ac:dyDescent="0.4">
      <c r="C110" t="s">
        <v>758</v>
      </c>
      <c r="D110" t="s">
        <v>620</v>
      </c>
      <c r="E110">
        <v>27200</v>
      </c>
      <c r="R110" t="s">
        <v>217</v>
      </c>
      <c r="S110" s="2">
        <f t="shared" si="6"/>
        <v>683920</v>
      </c>
      <c r="T110" s="2">
        <f t="shared" si="9"/>
        <v>349500</v>
      </c>
      <c r="U110" s="2">
        <f t="shared" si="9"/>
        <v>467000</v>
      </c>
      <c r="V110" s="2">
        <f t="shared" si="9"/>
        <v>539900</v>
      </c>
      <c r="W110" s="2">
        <f t="shared" si="9"/>
        <v>1330300</v>
      </c>
      <c r="X110" s="2">
        <f t="shared" si="9"/>
        <v>732900</v>
      </c>
      <c r="Y110" s="2" cm="1">
        <f t="array" ref="Y110">_xlfn.XLOOKUP(Y$1&amp;$R110,$C$3:$C$1662&amp;$D$3:$D$1662,$E$3:$E$1662,0,0,1)</f>
        <v>8300</v>
      </c>
      <c r="Z110" s="2" cm="1">
        <f t="array" ref="Z110">_xlfn.XLOOKUP(Z$1&amp;$R110,$C$3:$C$1662&amp;$D$3:$D$1662,$E$3:$E$1662,0,0,1)</f>
        <v>3300</v>
      </c>
      <c r="AA110" s="2" cm="1">
        <f t="array" ref="AA110">_xlfn.XLOOKUP(AA$1&amp;$R110,$C$3:$C$1662&amp;$D$3:$D$1662,$E$3:$E$1662,0,0,1)</f>
        <v>200</v>
      </c>
      <c r="AB110" s="2" cm="1">
        <f t="array" ref="AB110">_xlfn.XLOOKUP(AB$1&amp;$R110,$C$3:$C$1662&amp;$D$3:$D$1662,$E$3:$E$1662,0,0,1)</f>
        <v>5200</v>
      </c>
      <c r="AC110" s="2" cm="1">
        <f t="array" ref="AC110">_xlfn.XLOOKUP(AC$1&amp;$R110,$C$3:$C$1662&amp;$D$3:$D$1662,$E$3:$E$1662,0,0,1)</f>
        <v>1100</v>
      </c>
    </row>
    <row r="111" spans="3:29" x14ac:dyDescent="0.4">
      <c r="C111" t="s">
        <v>758</v>
      </c>
      <c r="D111" t="s">
        <v>621</v>
      </c>
      <c r="E111">
        <v>1100</v>
      </c>
      <c r="R111" t="s">
        <v>219</v>
      </c>
      <c r="S111" s="2">
        <f t="shared" si="6"/>
        <v>691280</v>
      </c>
      <c r="T111" s="2">
        <f t="shared" si="9"/>
        <v>351500</v>
      </c>
      <c r="U111" s="2">
        <f t="shared" si="9"/>
        <v>479800</v>
      </c>
      <c r="V111" s="2">
        <f t="shared" si="9"/>
        <v>549500</v>
      </c>
      <c r="W111" s="2">
        <f t="shared" si="9"/>
        <v>1331600</v>
      </c>
      <c r="X111" s="2">
        <f t="shared" si="9"/>
        <v>744000</v>
      </c>
      <c r="Y111" s="2" cm="1">
        <f t="array" ref="Y111">_xlfn.XLOOKUP(Y$1&amp;$R111,$C$3:$C$1662&amp;$D$3:$D$1662,$E$3:$E$1662,0,0,1)</f>
        <v>2000</v>
      </c>
      <c r="Z111" s="2" cm="1">
        <f t="array" ref="Z111">_xlfn.XLOOKUP(Z$1&amp;$R111,$C$3:$C$1662&amp;$D$3:$D$1662,$E$3:$E$1662,0,0,1)</f>
        <v>12800</v>
      </c>
      <c r="AA111" s="2" cm="1">
        <f t="array" ref="AA111">_xlfn.XLOOKUP(AA$1&amp;$R111,$C$3:$C$1662&amp;$D$3:$D$1662,$E$3:$E$1662,0,0,1)</f>
        <v>9600</v>
      </c>
      <c r="AB111" s="2" cm="1">
        <f t="array" ref="AB111">_xlfn.XLOOKUP(AB$1&amp;$R111,$C$3:$C$1662&amp;$D$3:$D$1662,$E$3:$E$1662,0,0,1)</f>
        <v>1300</v>
      </c>
      <c r="AC111" s="2" cm="1">
        <f t="array" ref="AC111">_xlfn.XLOOKUP(AC$1&amp;$R111,$C$3:$C$1662&amp;$D$3:$D$1662,$E$3:$E$1662,0,0,1)</f>
        <v>11100</v>
      </c>
    </row>
    <row r="112" spans="3:29" x14ac:dyDescent="0.4">
      <c r="C112" t="s">
        <v>758</v>
      </c>
      <c r="D112" t="s">
        <v>622</v>
      </c>
      <c r="E112">
        <v>11100</v>
      </c>
      <c r="R112" t="s">
        <v>162</v>
      </c>
      <c r="S112" s="2">
        <f t="shared" si="6"/>
        <v>703840</v>
      </c>
      <c r="T112" s="2">
        <f t="shared" si="9"/>
        <v>351900</v>
      </c>
      <c r="U112" s="2">
        <f t="shared" si="9"/>
        <v>490100</v>
      </c>
      <c r="V112" s="2">
        <f t="shared" si="9"/>
        <v>551900</v>
      </c>
      <c r="W112" s="2">
        <f t="shared" si="9"/>
        <v>1335100</v>
      </c>
      <c r="X112" s="2">
        <f t="shared" si="9"/>
        <v>790200</v>
      </c>
      <c r="Y112" s="2" cm="1">
        <f t="array" ref="Y112">_xlfn.XLOOKUP(Y$1&amp;$R112,$C$3:$C$1662&amp;$D$3:$D$1662,$E$3:$E$1662,0,0,1)</f>
        <v>400</v>
      </c>
      <c r="Z112" s="2" cm="1">
        <f t="array" ref="Z112">_xlfn.XLOOKUP(Z$1&amp;$R112,$C$3:$C$1662&amp;$D$3:$D$1662,$E$3:$E$1662,0,0,1)</f>
        <v>10300</v>
      </c>
      <c r="AA112" s="2" cm="1">
        <f t="array" ref="AA112">_xlfn.XLOOKUP(AA$1&amp;$R112,$C$3:$C$1662&amp;$D$3:$D$1662,$E$3:$E$1662,0,0,1)</f>
        <v>2400</v>
      </c>
      <c r="AB112" s="2" cm="1">
        <f t="array" ref="AB112">_xlfn.XLOOKUP(AB$1&amp;$R112,$C$3:$C$1662&amp;$D$3:$D$1662,$E$3:$E$1662,0,0,1)</f>
        <v>3500</v>
      </c>
      <c r="AC112" s="2" cm="1">
        <f t="array" ref="AC112">_xlfn.XLOOKUP(AC$1&amp;$R112,$C$3:$C$1662&amp;$D$3:$D$1662,$E$3:$E$1662,0,0,1)</f>
        <v>46200</v>
      </c>
    </row>
    <row r="113" spans="3:29" x14ac:dyDescent="0.4">
      <c r="C113" t="s">
        <v>758</v>
      </c>
      <c r="D113" t="s">
        <v>623</v>
      </c>
      <c r="E113">
        <v>46200</v>
      </c>
      <c r="R113" t="s">
        <v>193</v>
      </c>
      <c r="S113" s="2">
        <f t="shared" si="6"/>
        <v>709560</v>
      </c>
      <c r="T113" s="2">
        <f t="shared" si="9"/>
        <v>353400</v>
      </c>
      <c r="U113" s="2">
        <f t="shared" si="9"/>
        <v>490100</v>
      </c>
      <c r="V113" s="2">
        <f t="shared" si="9"/>
        <v>566300</v>
      </c>
      <c r="W113" s="2">
        <f t="shared" si="9"/>
        <v>1338200</v>
      </c>
      <c r="X113" s="2">
        <f t="shared" si="9"/>
        <v>799800</v>
      </c>
      <c r="Y113" s="2" cm="1">
        <f t="array" ref="Y113">_xlfn.XLOOKUP(Y$1&amp;$R113,$C$3:$C$1662&amp;$D$3:$D$1662,$E$3:$E$1662,0,0,1)</f>
        <v>1500</v>
      </c>
      <c r="Z113" s="2" cm="1">
        <f t="array" ref="Z113">_xlfn.XLOOKUP(Z$1&amp;$R113,$C$3:$C$1662&amp;$D$3:$D$1662,$E$3:$E$1662,0,0,1)</f>
        <v>0</v>
      </c>
      <c r="AA113" s="2" cm="1">
        <f t="array" ref="AA113">_xlfn.XLOOKUP(AA$1&amp;$R113,$C$3:$C$1662&amp;$D$3:$D$1662,$E$3:$E$1662,0,0,1)</f>
        <v>14400</v>
      </c>
      <c r="AB113" s="2" cm="1">
        <f t="array" ref="AB113">_xlfn.XLOOKUP(AB$1&amp;$R113,$C$3:$C$1662&amp;$D$3:$D$1662,$E$3:$E$1662,0,0,1)</f>
        <v>3100</v>
      </c>
      <c r="AC113" s="2" cm="1">
        <f t="array" ref="AC113">_xlfn.XLOOKUP(AC$1&amp;$R113,$C$3:$C$1662&amp;$D$3:$D$1662,$E$3:$E$1662,0,0,1)</f>
        <v>9600</v>
      </c>
    </row>
    <row r="114" spans="3:29" x14ac:dyDescent="0.4">
      <c r="C114" t="s">
        <v>758</v>
      </c>
      <c r="D114" t="s">
        <v>624</v>
      </c>
      <c r="E114">
        <v>9600</v>
      </c>
      <c r="R114" t="s">
        <v>190</v>
      </c>
      <c r="S114" s="2">
        <f t="shared" si="6"/>
        <v>712720</v>
      </c>
      <c r="T114" s="2">
        <f t="shared" si="9"/>
        <v>353400</v>
      </c>
      <c r="U114" s="2">
        <f t="shared" si="9"/>
        <v>492700</v>
      </c>
      <c r="V114" s="2">
        <f t="shared" si="9"/>
        <v>568600</v>
      </c>
      <c r="W114" s="2">
        <f t="shared" si="9"/>
        <v>1340800</v>
      </c>
      <c r="X114" s="2">
        <f t="shared" si="9"/>
        <v>808100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2600</v>
      </c>
      <c r="AA114" s="2" cm="1">
        <f t="array" ref="AA114">_xlfn.XLOOKUP(AA$1&amp;$R114,$C$3:$C$1662&amp;$D$3:$D$1662,$E$3:$E$1662,0,0,1)</f>
        <v>2300</v>
      </c>
      <c r="AB114" s="2" cm="1">
        <f t="array" ref="AB114">_xlfn.XLOOKUP(AB$1&amp;$R114,$C$3:$C$1662&amp;$D$3:$D$1662,$E$3:$E$1662,0,0,1)</f>
        <v>2600</v>
      </c>
      <c r="AC114" s="2" cm="1">
        <f t="array" ref="AC114">_xlfn.XLOOKUP(AC$1&amp;$R114,$C$3:$C$1662&amp;$D$3:$D$1662,$E$3:$E$1662,0,0,1)</f>
        <v>8300</v>
      </c>
    </row>
    <row r="115" spans="3:29" x14ac:dyDescent="0.4">
      <c r="C115" t="s">
        <v>758</v>
      </c>
      <c r="D115" t="s">
        <v>625</v>
      </c>
      <c r="E115">
        <v>8300</v>
      </c>
      <c r="R115" t="s">
        <v>182</v>
      </c>
      <c r="S115" s="2">
        <f t="shared" si="6"/>
        <v>713960</v>
      </c>
      <c r="T115" s="2">
        <f t="shared" si="9"/>
        <v>353500</v>
      </c>
      <c r="U115" s="2">
        <f t="shared" si="9"/>
        <v>492700</v>
      </c>
      <c r="V115" s="2">
        <f t="shared" si="9"/>
        <v>572200</v>
      </c>
      <c r="W115" s="2">
        <f t="shared" si="9"/>
        <v>1341800</v>
      </c>
      <c r="X115" s="2">
        <f t="shared" si="9"/>
        <v>809600</v>
      </c>
      <c r="Y115" s="2" cm="1">
        <f t="array" ref="Y115">_xlfn.XLOOKUP(Y$1&amp;$R115,$C$3:$C$1662&amp;$D$3:$D$1662,$E$3:$E$1662,0,0,1)</f>
        <v>100</v>
      </c>
      <c r="Z115" s="2" cm="1">
        <f t="array" ref="Z115">_xlfn.XLOOKUP(Z$1&amp;$R115,$C$3:$C$1662&amp;$D$3:$D$1662,$E$3:$E$1662,0,0,1)</f>
        <v>0</v>
      </c>
      <c r="AA115" s="2" cm="1">
        <f t="array" ref="AA115">_xlfn.XLOOKUP(AA$1&amp;$R115,$C$3:$C$1662&amp;$D$3:$D$1662,$E$3:$E$1662,0,0,1)</f>
        <v>3600</v>
      </c>
      <c r="AB115" s="2" cm="1">
        <f t="array" ref="AB115">_xlfn.XLOOKUP(AB$1&amp;$R115,$C$3:$C$1662&amp;$D$3:$D$1662,$E$3:$E$1662,0,0,1)</f>
        <v>1000</v>
      </c>
      <c r="AC115" s="2" cm="1">
        <f t="array" ref="AC115">_xlfn.XLOOKUP(AC$1&amp;$R115,$C$3:$C$1662&amp;$D$3:$D$1662,$E$3:$E$1662,0,0,1)</f>
        <v>1500</v>
      </c>
    </row>
    <row r="116" spans="3:29" x14ac:dyDescent="0.4">
      <c r="C116" t="s">
        <v>758</v>
      </c>
      <c r="D116" t="s">
        <v>626</v>
      </c>
      <c r="E116">
        <v>1500</v>
      </c>
      <c r="R116" t="s">
        <v>232</v>
      </c>
      <c r="S116" s="2">
        <f t="shared" si="6"/>
        <v>722880</v>
      </c>
      <c r="T116" s="2">
        <f t="shared" ref="T116:X131" si="10">T115+Y116</f>
        <v>367800</v>
      </c>
      <c r="U116" s="2">
        <f t="shared" si="10"/>
        <v>493400</v>
      </c>
      <c r="V116" s="2">
        <f t="shared" si="10"/>
        <v>572900</v>
      </c>
      <c r="W116" s="2">
        <f t="shared" si="10"/>
        <v>1343100</v>
      </c>
      <c r="X116" s="2">
        <f t="shared" si="10"/>
        <v>837200</v>
      </c>
      <c r="Y116" s="2" cm="1">
        <f t="array" ref="Y116">_xlfn.XLOOKUP(Y$1&amp;$R116,$C$3:$C$1662&amp;$D$3:$D$1662,$E$3:$E$1662,0,0,1)</f>
        <v>14300</v>
      </c>
      <c r="Z116" s="2" cm="1">
        <f t="array" ref="Z116">_xlfn.XLOOKUP(Z$1&amp;$R116,$C$3:$C$1662&amp;$D$3:$D$1662,$E$3:$E$1662,0,0,1)</f>
        <v>700</v>
      </c>
      <c r="AA116" s="2" cm="1">
        <f t="array" ref="AA116">_xlfn.XLOOKUP(AA$1&amp;$R116,$C$3:$C$1662&amp;$D$3:$D$1662,$E$3:$E$1662,0,0,1)</f>
        <v>700</v>
      </c>
      <c r="AB116" s="2" cm="1">
        <f t="array" ref="AB116">_xlfn.XLOOKUP(AB$1&amp;$R116,$C$3:$C$1662&amp;$D$3:$D$1662,$E$3:$E$1662,0,0,1)</f>
        <v>1300</v>
      </c>
      <c r="AC116" s="2" cm="1">
        <f t="array" ref="AC116">_xlfn.XLOOKUP(AC$1&amp;$R116,$C$3:$C$1662&amp;$D$3:$D$1662,$E$3:$E$1662,0,0,1)</f>
        <v>27600</v>
      </c>
    </row>
    <row r="117" spans="3:29" x14ac:dyDescent="0.4">
      <c r="C117" t="s">
        <v>758</v>
      </c>
      <c r="D117" t="s">
        <v>627</v>
      </c>
      <c r="E117">
        <v>27600</v>
      </c>
      <c r="R117" t="s">
        <v>246</v>
      </c>
      <c r="S117" s="2">
        <f t="shared" si="6"/>
        <v>727840</v>
      </c>
      <c r="T117" s="2">
        <f t="shared" si="10"/>
        <v>383600</v>
      </c>
      <c r="U117" s="2">
        <f t="shared" si="10"/>
        <v>496100</v>
      </c>
      <c r="V117" s="2">
        <f t="shared" si="10"/>
        <v>574600</v>
      </c>
      <c r="W117" s="2">
        <f t="shared" si="10"/>
        <v>1343600</v>
      </c>
      <c r="X117" s="2">
        <f t="shared" si="10"/>
        <v>841300</v>
      </c>
      <c r="Y117" s="2" cm="1">
        <f t="array" ref="Y117">_xlfn.XLOOKUP(Y$1&amp;$R117,$C$3:$C$1662&amp;$D$3:$D$1662,$E$3:$E$1662,0,0,1)</f>
        <v>15800</v>
      </c>
      <c r="Z117" s="2" cm="1">
        <f t="array" ref="Z117">_xlfn.XLOOKUP(Z$1&amp;$R117,$C$3:$C$1662&amp;$D$3:$D$1662,$E$3:$E$1662,0,0,1)</f>
        <v>2700</v>
      </c>
      <c r="AA117" s="2" cm="1">
        <f t="array" ref="AA117">_xlfn.XLOOKUP(AA$1&amp;$R117,$C$3:$C$1662&amp;$D$3:$D$1662,$E$3:$E$1662,0,0,1)</f>
        <v>1700</v>
      </c>
      <c r="AB117" s="2" cm="1">
        <f t="array" ref="AB117">_xlfn.XLOOKUP(AB$1&amp;$R117,$C$3:$C$1662&amp;$D$3:$D$1662,$E$3:$E$1662,0,0,1)</f>
        <v>500</v>
      </c>
      <c r="AC117" s="2" cm="1">
        <f t="array" ref="AC117">_xlfn.XLOOKUP(AC$1&amp;$R117,$C$3:$C$1662&amp;$D$3:$D$1662,$E$3:$E$1662,0,0,1)</f>
        <v>4100</v>
      </c>
    </row>
    <row r="118" spans="3:29" x14ac:dyDescent="0.4">
      <c r="C118" t="s">
        <v>758</v>
      </c>
      <c r="D118" t="s">
        <v>628</v>
      </c>
      <c r="E118">
        <v>4100</v>
      </c>
      <c r="R118" t="s">
        <v>108</v>
      </c>
      <c r="S118" s="2">
        <f t="shared" si="6"/>
        <v>736240</v>
      </c>
      <c r="T118" s="2">
        <f t="shared" si="10"/>
        <v>387400</v>
      </c>
      <c r="U118" s="2">
        <f t="shared" si="10"/>
        <v>499000</v>
      </c>
      <c r="V118" s="2">
        <f t="shared" si="10"/>
        <v>574800</v>
      </c>
      <c r="W118" s="2">
        <f t="shared" si="10"/>
        <v>1359900</v>
      </c>
      <c r="X118" s="2">
        <f t="shared" si="10"/>
        <v>860100</v>
      </c>
      <c r="Y118" s="2" cm="1">
        <f t="array" ref="Y118">_xlfn.XLOOKUP(Y$1&amp;$R118,$C$3:$C$1662&amp;$D$3:$D$1662,$E$3:$E$1662,0,0,1)</f>
        <v>3800</v>
      </c>
      <c r="Z118" s="2" cm="1">
        <f t="array" ref="Z118">_xlfn.XLOOKUP(Z$1&amp;$R118,$C$3:$C$1662&amp;$D$3:$D$1662,$E$3:$E$1662,0,0,1)</f>
        <v>2900</v>
      </c>
      <c r="AA118" s="2" cm="1">
        <f t="array" ref="AA118">_xlfn.XLOOKUP(AA$1&amp;$R118,$C$3:$C$1662&amp;$D$3:$D$1662,$E$3:$E$1662,0,0,1)</f>
        <v>200</v>
      </c>
      <c r="AB118" s="2" cm="1">
        <f t="array" ref="AB118">_xlfn.XLOOKUP(AB$1&amp;$R118,$C$3:$C$1662&amp;$D$3:$D$1662,$E$3:$E$1662,0,0,1)</f>
        <v>16300</v>
      </c>
      <c r="AC118" s="2" cm="1">
        <f t="array" ref="AC118">_xlfn.XLOOKUP(AC$1&amp;$R118,$C$3:$C$1662&amp;$D$3:$D$1662,$E$3:$E$1662,0,0,1)</f>
        <v>18800</v>
      </c>
    </row>
    <row r="119" spans="3:29" x14ac:dyDescent="0.4">
      <c r="C119" t="s">
        <v>758</v>
      </c>
      <c r="D119" t="s">
        <v>629</v>
      </c>
      <c r="E119">
        <v>18800</v>
      </c>
      <c r="R119" t="s">
        <v>267</v>
      </c>
      <c r="S119" s="2">
        <f t="shared" si="6"/>
        <v>738700</v>
      </c>
      <c r="T119" s="2">
        <f t="shared" si="10"/>
        <v>390400</v>
      </c>
      <c r="U119" s="2">
        <f t="shared" si="10"/>
        <v>499600</v>
      </c>
      <c r="V119" s="2">
        <f t="shared" si="10"/>
        <v>575400</v>
      </c>
      <c r="W119" s="2">
        <f t="shared" si="10"/>
        <v>1364300</v>
      </c>
      <c r="X119" s="2">
        <f t="shared" si="10"/>
        <v>863800</v>
      </c>
      <c r="Y119" s="2" cm="1">
        <f t="array" ref="Y119">_xlfn.XLOOKUP(Y$1&amp;$R119,$C$3:$C$1662&amp;$D$3:$D$1662,$E$3:$E$1662,0,0,1)</f>
        <v>3000</v>
      </c>
      <c r="Z119" s="2" cm="1">
        <f t="array" ref="Z119">_xlfn.XLOOKUP(Z$1&amp;$R119,$C$3:$C$1662&amp;$D$3:$D$1662,$E$3:$E$1662,0,0,1)</f>
        <v>600</v>
      </c>
      <c r="AA119" s="2" cm="1">
        <f t="array" ref="AA119">_xlfn.XLOOKUP(AA$1&amp;$R119,$C$3:$C$1662&amp;$D$3:$D$1662,$E$3:$E$1662,0,0,1)</f>
        <v>600</v>
      </c>
      <c r="AB119" s="2" cm="1">
        <f t="array" ref="AB119">_xlfn.XLOOKUP(AB$1&amp;$R119,$C$3:$C$1662&amp;$D$3:$D$1662,$E$3:$E$1662,0,0,1)</f>
        <v>4400</v>
      </c>
      <c r="AC119" s="2" cm="1">
        <f t="array" ref="AC119">_xlfn.XLOOKUP(AC$1&amp;$R119,$C$3:$C$1662&amp;$D$3:$D$1662,$E$3:$E$1662,0,0,1)</f>
        <v>3700</v>
      </c>
    </row>
    <row r="120" spans="3:29" x14ac:dyDescent="0.4">
      <c r="C120" t="s">
        <v>758</v>
      </c>
      <c r="D120" t="s">
        <v>630</v>
      </c>
      <c r="E120">
        <v>3700</v>
      </c>
      <c r="R120" t="s">
        <v>252</v>
      </c>
      <c r="S120" s="2">
        <f t="shared" si="6"/>
        <v>743200</v>
      </c>
      <c r="T120" s="2">
        <f t="shared" si="10"/>
        <v>391300</v>
      </c>
      <c r="U120" s="2">
        <f t="shared" si="10"/>
        <v>500200</v>
      </c>
      <c r="V120" s="2">
        <f t="shared" si="10"/>
        <v>579500</v>
      </c>
      <c r="W120" s="2">
        <f t="shared" si="10"/>
        <v>1373600</v>
      </c>
      <c r="X120" s="2">
        <f t="shared" si="10"/>
        <v>871400</v>
      </c>
      <c r="Y120" s="2" cm="1">
        <f t="array" ref="Y120">_xlfn.XLOOKUP(Y$1&amp;$R120,$C$3:$C$1662&amp;$D$3:$D$1662,$E$3:$E$1662,0,0,1)</f>
        <v>900</v>
      </c>
      <c r="Z120" s="2" cm="1">
        <f t="array" ref="Z120">_xlfn.XLOOKUP(Z$1&amp;$R120,$C$3:$C$1662&amp;$D$3:$D$1662,$E$3:$E$1662,0,0,1)</f>
        <v>600</v>
      </c>
      <c r="AA120" s="2" cm="1">
        <f t="array" ref="AA120">_xlfn.XLOOKUP(AA$1&amp;$R120,$C$3:$C$1662&amp;$D$3:$D$1662,$E$3:$E$1662,0,0,1)</f>
        <v>4100</v>
      </c>
      <c r="AB120" s="2" cm="1">
        <f t="array" ref="AB120">_xlfn.XLOOKUP(AB$1&amp;$R120,$C$3:$C$1662&amp;$D$3:$D$1662,$E$3:$E$1662,0,0,1)</f>
        <v>9300</v>
      </c>
      <c r="AC120" s="2" cm="1">
        <f t="array" ref="AC120">_xlfn.XLOOKUP(AC$1&amp;$R120,$C$3:$C$1662&amp;$D$3:$D$1662,$E$3:$E$1662,0,0,1)</f>
        <v>7600</v>
      </c>
    </row>
    <row r="121" spans="3:29" x14ac:dyDescent="0.4">
      <c r="C121" t="s">
        <v>758</v>
      </c>
      <c r="D121" t="s">
        <v>631</v>
      </c>
      <c r="E121">
        <v>7600</v>
      </c>
      <c r="R121" t="s">
        <v>128</v>
      </c>
      <c r="S121" s="2">
        <f t="shared" si="6"/>
        <v>746860</v>
      </c>
      <c r="T121" s="2">
        <f t="shared" si="10"/>
        <v>395900</v>
      </c>
      <c r="U121" s="2">
        <f t="shared" si="10"/>
        <v>500200</v>
      </c>
      <c r="V121" s="2">
        <f t="shared" si="10"/>
        <v>580500</v>
      </c>
      <c r="W121" s="2">
        <f t="shared" si="10"/>
        <v>1381100</v>
      </c>
      <c r="X121" s="2">
        <f t="shared" si="10"/>
        <v>876600</v>
      </c>
      <c r="Y121" s="2" cm="1">
        <f t="array" ref="Y121">_xlfn.XLOOKUP(Y$1&amp;$R121,$C$3:$C$1662&amp;$D$3:$D$1662,$E$3:$E$1662,0,0,1)</f>
        <v>4600</v>
      </c>
      <c r="Z121" s="2" cm="1">
        <f t="array" ref="Z121">_xlfn.XLOOKUP(Z$1&amp;$R121,$C$3:$C$1662&amp;$D$3:$D$1662,$E$3:$E$1662,0,0,1)</f>
        <v>0</v>
      </c>
      <c r="AA121" s="2" cm="1">
        <f t="array" ref="AA121">_xlfn.XLOOKUP(AA$1&amp;$R121,$C$3:$C$1662&amp;$D$3:$D$1662,$E$3:$E$1662,0,0,1)</f>
        <v>1000</v>
      </c>
      <c r="AB121" s="2" cm="1">
        <f t="array" ref="AB121">_xlfn.XLOOKUP(AB$1&amp;$R121,$C$3:$C$1662&amp;$D$3:$D$1662,$E$3:$E$1662,0,0,1)</f>
        <v>7500</v>
      </c>
      <c r="AC121" s="2" cm="1">
        <f t="array" ref="AC121">_xlfn.XLOOKUP(AC$1&amp;$R121,$C$3:$C$1662&amp;$D$3:$D$1662,$E$3:$E$1662,0,0,1)</f>
        <v>5200</v>
      </c>
    </row>
    <row r="122" spans="3:29" x14ac:dyDescent="0.4">
      <c r="C122" t="s">
        <v>758</v>
      </c>
      <c r="D122" t="s">
        <v>632</v>
      </c>
      <c r="E122">
        <v>5200</v>
      </c>
      <c r="R122" t="s">
        <v>287</v>
      </c>
      <c r="S122" s="2">
        <f t="shared" si="6"/>
        <v>751060</v>
      </c>
      <c r="T122" s="2">
        <f t="shared" si="10"/>
        <v>396900</v>
      </c>
      <c r="U122" s="2">
        <f t="shared" si="10"/>
        <v>501100</v>
      </c>
      <c r="V122" s="2">
        <f t="shared" si="10"/>
        <v>584100</v>
      </c>
      <c r="W122" s="2">
        <f t="shared" si="10"/>
        <v>1383700</v>
      </c>
      <c r="X122" s="2">
        <f t="shared" si="10"/>
        <v>889500</v>
      </c>
      <c r="Y122" s="2" cm="1">
        <f t="array" ref="Y122">_xlfn.XLOOKUP(Y$1&amp;$R122,$C$3:$C$1662&amp;$D$3:$D$1662,$E$3:$E$1662,0,0,1)</f>
        <v>1000</v>
      </c>
      <c r="Z122" s="2" cm="1">
        <f t="array" ref="Z122">_xlfn.XLOOKUP(Z$1&amp;$R122,$C$3:$C$1662&amp;$D$3:$D$1662,$E$3:$E$1662,0,0,1)</f>
        <v>900</v>
      </c>
      <c r="AA122" s="2" cm="1">
        <f t="array" ref="AA122">_xlfn.XLOOKUP(AA$1&amp;$R122,$C$3:$C$1662&amp;$D$3:$D$1662,$E$3:$E$1662,0,0,1)</f>
        <v>3600</v>
      </c>
      <c r="AB122" s="2" cm="1">
        <f t="array" ref="AB122">_xlfn.XLOOKUP(AB$1&amp;$R122,$C$3:$C$1662&amp;$D$3:$D$1662,$E$3:$E$1662,0,0,1)</f>
        <v>2600</v>
      </c>
      <c r="AC122" s="2" cm="1">
        <f t="array" ref="AC122">_xlfn.XLOOKUP(AC$1&amp;$R122,$C$3:$C$1662&amp;$D$3:$D$1662,$E$3:$E$1662,0,0,1)</f>
        <v>12900</v>
      </c>
    </row>
    <row r="123" spans="3:29" x14ac:dyDescent="0.4">
      <c r="C123" t="s">
        <v>758</v>
      </c>
      <c r="D123" t="s">
        <v>633</v>
      </c>
      <c r="E123">
        <v>12900</v>
      </c>
      <c r="R123" t="s">
        <v>194</v>
      </c>
      <c r="S123" s="2">
        <f t="shared" si="6"/>
        <v>758400</v>
      </c>
      <c r="T123" s="2">
        <f t="shared" si="10"/>
        <v>397900</v>
      </c>
      <c r="U123" s="2">
        <f t="shared" si="10"/>
        <v>504600</v>
      </c>
      <c r="V123" s="2">
        <f t="shared" si="10"/>
        <v>585900</v>
      </c>
      <c r="W123" s="2">
        <f t="shared" si="10"/>
        <v>1386300</v>
      </c>
      <c r="X123" s="2">
        <f t="shared" si="10"/>
        <v>917300</v>
      </c>
      <c r="Y123" s="2" cm="1">
        <f t="array" ref="Y123">_xlfn.XLOOKUP(Y$1&amp;$R123,$C$3:$C$1662&amp;$D$3:$D$1662,$E$3:$E$1662,0,0,1)</f>
        <v>1000</v>
      </c>
      <c r="Z123" s="2" cm="1">
        <f t="array" ref="Z123">_xlfn.XLOOKUP(Z$1&amp;$R123,$C$3:$C$1662&amp;$D$3:$D$1662,$E$3:$E$1662,0,0,1)</f>
        <v>3500</v>
      </c>
      <c r="AA123" s="2" cm="1">
        <f t="array" ref="AA123">_xlfn.XLOOKUP(AA$1&amp;$R123,$C$3:$C$1662&amp;$D$3:$D$1662,$E$3:$E$1662,0,0,1)</f>
        <v>1800</v>
      </c>
      <c r="AB123" s="2" cm="1">
        <f t="array" ref="AB123">_xlfn.XLOOKUP(AB$1&amp;$R123,$C$3:$C$1662&amp;$D$3:$D$1662,$E$3:$E$1662,0,0,1)</f>
        <v>2600</v>
      </c>
      <c r="AC123" s="2" cm="1">
        <f t="array" ref="AC123">_xlfn.XLOOKUP(AC$1&amp;$R123,$C$3:$C$1662&amp;$D$3:$D$1662,$E$3:$E$1662,0,0,1)</f>
        <v>27800</v>
      </c>
    </row>
    <row r="124" spans="3:29" x14ac:dyDescent="0.4">
      <c r="C124" t="s">
        <v>758</v>
      </c>
      <c r="D124" t="s">
        <v>634</v>
      </c>
      <c r="E124">
        <v>27800</v>
      </c>
      <c r="R124" t="s">
        <v>184</v>
      </c>
      <c r="S124" s="2">
        <f t="shared" si="6"/>
        <v>761000</v>
      </c>
      <c r="T124" s="2">
        <f t="shared" si="10"/>
        <v>398000</v>
      </c>
      <c r="U124" s="2">
        <f t="shared" si="10"/>
        <v>504700</v>
      </c>
      <c r="V124" s="2">
        <f t="shared" si="10"/>
        <v>586800</v>
      </c>
      <c r="W124" s="2">
        <f t="shared" si="10"/>
        <v>1394700</v>
      </c>
      <c r="X124" s="2">
        <f t="shared" si="10"/>
        <v>920800</v>
      </c>
      <c r="Y124" s="2" cm="1">
        <f t="array" ref="Y124">_xlfn.XLOOKUP(Y$1&amp;$R124,$C$3:$C$1662&amp;$D$3:$D$1662,$E$3:$E$1662,0,0,1)</f>
        <v>100</v>
      </c>
      <c r="Z124" s="2" cm="1">
        <f t="array" ref="Z124">_xlfn.XLOOKUP(Z$1&amp;$R124,$C$3:$C$1662&amp;$D$3:$D$1662,$E$3:$E$1662,0,0,1)</f>
        <v>100</v>
      </c>
      <c r="AA124" s="2" cm="1">
        <f t="array" ref="AA124">_xlfn.XLOOKUP(AA$1&amp;$R124,$C$3:$C$1662&amp;$D$3:$D$1662,$E$3:$E$1662,0,0,1)</f>
        <v>900</v>
      </c>
      <c r="AB124" s="2" cm="1">
        <f t="array" ref="AB124">_xlfn.XLOOKUP(AB$1&amp;$R124,$C$3:$C$1662&amp;$D$3:$D$1662,$E$3:$E$1662,0,0,1)</f>
        <v>8400</v>
      </c>
      <c r="AC124" s="2" cm="1">
        <f t="array" ref="AC124">_xlfn.XLOOKUP(AC$1&amp;$R124,$C$3:$C$1662&amp;$D$3:$D$1662,$E$3:$E$1662,0,0,1)</f>
        <v>3500</v>
      </c>
    </row>
    <row r="125" spans="3:29" x14ac:dyDescent="0.4">
      <c r="C125" t="s">
        <v>758</v>
      </c>
      <c r="D125" t="s">
        <v>635</v>
      </c>
      <c r="E125">
        <v>3500</v>
      </c>
      <c r="R125" t="s">
        <v>177</v>
      </c>
      <c r="S125" s="2">
        <f t="shared" si="6"/>
        <v>764500</v>
      </c>
      <c r="T125" s="2">
        <f t="shared" si="10"/>
        <v>398800</v>
      </c>
      <c r="U125" s="2">
        <f t="shared" si="10"/>
        <v>507400</v>
      </c>
      <c r="V125" s="2">
        <f t="shared" si="10"/>
        <v>597200</v>
      </c>
      <c r="W125" s="2">
        <f t="shared" si="10"/>
        <v>1394800</v>
      </c>
      <c r="X125" s="2">
        <f t="shared" si="10"/>
        <v>924300</v>
      </c>
      <c r="Y125" s="2" cm="1">
        <f t="array" ref="Y125">_xlfn.XLOOKUP(Y$1&amp;$R125,$C$3:$C$1662&amp;$D$3:$D$1662,$E$3:$E$1662,0,0,1)</f>
        <v>800</v>
      </c>
      <c r="Z125" s="2" cm="1">
        <f t="array" ref="Z125">_xlfn.XLOOKUP(Z$1&amp;$R125,$C$3:$C$1662&amp;$D$3:$D$1662,$E$3:$E$1662,0,0,1)</f>
        <v>2700</v>
      </c>
      <c r="AA125" s="2" cm="1">
        <f t="array" ref="AA125">_xlfn.XLOOKUP(AA$1&amp;$R125,$C$3:$C$1662&amp;$D$3:$D$1662,$E$3:$E$1662,0,0,1)</f>
        <v>10400</v>
      </c>
      <c r="AB125" s="2" cm="1">
        <f t="array" ref="AB125">_xlfn.XLOOKUP(AB$1&amp;$R125,$C$3:$C$1662&amp;$D$3:$D$1662,$E$3:$E$1662,0,0,1)</f>
        <v>100</v>
      </c>
      <c r="AC125" s="2" cm="1">
        <f t="array" ref="AC125">_xlfn.XLOOKUP(AC$1&amp;$R125,$C$3:$C$1662&amp;$D$3:$D$1662,$E$3:$E$1662,0,0,1)</f>
        <v>3500</v>
      </c>
    </row>
    <row r="126" spans="3:29" x14ac:dyDescent="0.4">
      <c r="C126" t="s">
        <v>758</v>
      </c>
      <c r="D126" t="s">
        <v>636</v>
      </c>
      <c r="E126">
        <v>3500</v>
      </c>
      <c r="R126" t="s">
        <v>55</v>
      </c>
      <c r="S126" s="2">
        <f t="shared" si="6"/>
        <v>771820</v>
      </c>
      <c r="T126" s="2">
        <f t="shared" si="10"/>
        <v>404800</v>
      </c>
      <c r="U126" s="2">
        <f t="shared" si="10"/>
        <v>509200</v>
      </c>
      <c r="V126" s="2">
        <f t="shared" si="10"/>
        <v>597300</v>
      </c>
      <c r="W126" s="2">
        <f t="shared" si="10"/>
        <v>1400000</v>
      </c>
      <c r="X126" s="2">
        <f t="shared" si="10"/>
        <v>947800</v>
      </c>
      <c r="Y126" s="2" cm="1">
        <f t="array" ref="Y126">_xlfn.XLOOKUP(Y$1&amp;$R126,$C$3:$C$1662&amp;$D$3:$D$1662,$E$3:$E$1662,0,0,1)</f>
        <v>6000</v>
      </c>
      <c r="Z126" s="2" cm="1">
        <f t="array" ref="Z126">_xlfn.XLOOKUP(Z$1&amp;$R126,$C$3:$C$1662&amp;$D$3:$D$1662,$E$3:$E$1662,0,0,1)</f>
        <v>1800</v>
      </c>
      <c r="AA126" s="2" cm="1">
        <f t="array" ref="AA126">_xlfn.XLOOKUP(AA$1&amp;$R126,$C$3:$C$1662&amp;$D$3:$D$1662,$E$3:$E$1662,0,0,1)</f>
        <v>100</v>
      </c>
      <c r="AB126" s="2" cm="1">
        <f t="array" ref="AB126">_xlfn.XLOOKUP(AB$1&amp;$R126,$C$3:$C$1662&amp;$D$3:$D$1662,$E$3:$E$1662,0,0,1)</f>
        <v>5200</v>
      </c>
      <c r="AC126" s="2" cm="1">
        <f t="array" ref="AC126">_xlfn.XLOOKUP(AC$1&amp;$R126,$C$3:$C$1662&amp;$D$3:$D$1662,$E$3:$E$1662,0,0,1)</f>
        <v>23500</v>
      </c>
    </row>
    <row r="127" spans="3:29" x14ac:dyDescent="0.4">
      <c r="C127" t="s">
        <v>758</v>
      </c>
      <c r="D127" t="s">
        <v>637</v>
      </c>
      <c r="E127">
        <v>23500</v>
      </c>
      <c r="R127" t="s">
        <v>32</v>
      </c>
      <c r="S127" s="2">
        <f t="shared" si="6"/>
        <v>778640</v>
      </c>
      <c r="T127" s="2">
        <f t="shared" si="10"/>
        <v>406600</v>
      </c>
      <c r="U127" s="2">
        <f t="shared" si="10"/>
        <v>515000</v>
      </c>
      <c r="V127" s="2">
        <f t="shared" si="10"/>
        <v>599700</v>
      </c>
      <c r="W127" s="2">
        <f t="shared" si="10"/>
        <v>1412300</v>
      </c>
      <c r="X127" s="2">
        <f t="shared" si="10"/>
        <v>959600</v>
      </c>
      <c r="Y127" s="2" cm="1">
        <f t="array" ref="Y127">_xlfn.XLOOKUP(Y$1&amp;$R127,$C$3:$C$1662&amp;$D$3:$D$1662,$E$3:$E$1662,0,0,1)</f>
        <v>1800</v>
      </c>
      <c r="Z127" s="2" cm="1">
        <f t="array" ref="Z127">_xlfn.XLOOKUP(Z$1&amp;$R127,$C$3:$C$1662&amp;$D$3:$D$1662,$E$3:$E$1662,0,0,1)</f>
        <v>5800</v>
      </c>
      <c r="AA127" s="2" cm="1">
        <f t="array" ref="AA127">_xlfn.XLOOKUP(AA$1&amp;$R127,$C$3:$C$1662&amp;$D$3:$D$1662,$E$3:$E$1662,0,0,1)</f>
        <v>2400</v>
      </c>
      <c r="AB127" s="2" cm="1">
        <f t="array" ref="AB127">_xlfn.XLOOKUP(AB$1&amp;$R127,$C$3:$C$1662&amp;$D$3:$D$1662,$E$3:$E$1662,0,0,1)</f>
        <v>12300</v>
      </c>
      <c r="AC127" s="2" cm="1">
        <f t="array" ref="AC127">_xlfn.XLOOKUP(AC$1&amp;$R127,$C$3:$C$1662&amp;$D$3:$D$1662,$E$3:$E$1662,0,0,1)</f>
        <v>11800</v>
      </c>
    </row>
    <row r="128" spans="3:29" x14ac:dyDescent="0.4">
      <c r="C128" t="s">
        <v>758</v>
      </c>
      <c r="D128" t="s">
        <v>638</v>
      </c>
      <c r="E128">
        <v>11800</v>
      </c>
      <c r="R128" t="s">
        <v>166</v>
      </c>
      <c r="S128" s="2">
        <f t="shared" si="6"/>
        <v>780540</v>
      </c>
      <c r="T128" s="2">
        <f t="shared" si="10"/>
        <v>407700</v>
      </c>
      <c r="U128" s="2">
        <f t="shared" si="10"/>
        <v>516900</v>
      </c>
      <c r="V128" s="2">
        <f t="shared" si="10"/>
        <v>600700</v>
      </c>
      <c r="W128" s="2">
        <f t="shared" si="10"/>
        <v>1414200</v>
      </c>
      <c r="X128" s="2">
        <f t="shared" si="10"/>
        <v>963200</v>
      </c>
      <c r="Y128" s="2" cm="1">
        <f t="array" ref="Y128">_xlfn.XLOOKUP(Y$1&amp;$R128,$C$3:$C$1662&amp;$D$3:$D$1662,$E$3:$E$1662,0,0,1)</f>
        <v>1100</v>
      </c>
      <c r="Z128" s="2" cm="1">
        <f t="array" ref="Z128">_xlfn.XLOOKUP(Z$1&amp;$R128,$C$3:$C$1662&amp;$D$3:$D$1662,$E$3:$E$1662,0,0,1)</f>
        <v>1900</v>
      </c>
      <c r="AA128" s="2" cm="1">
        <f t="array" ref="AA128">_xlfn.XLOOKUP(AA$1&amp;$R128,$C$3:$C$1662&amp;$D$3:$D$1662,$E$3:$E$1662,0,0,1)</f>
        <v>1000</v>
      </c>
      <c r="AB128" s="2" cm="1">
        <f t="array" ref="AB128">_xlfn.XLOOKUP(AB$1&amp;$R128,$C$3:$C$1662&amp;$D$3:$D$1662,$E$3:$E$1662,0,0,1)</f>
        <v>1900</v>
      </c>
      <c r="AC128" s="2" cm="1">
        <f t="array" ref="AC128">_xlfn.XLOOKUP(AC$1&amp;$R128,$C$3:$C$1662&amp;$D$3:$D$1662,$E$3:$E$1662,0,0,1)</f>
        <v>3600</v>
      </c>
    </row>
    <row r="129" spans="3:29" x14ac:dyDescent="0.4">
      <c r="C129" t="s">
        <v>758</v>
      </c>
      <c r="D129" t="s">
        <v>639</v>
      </c>
      <c r="E129">
        <v>3600</v>
      </c>
      <c r="R129" t="s">
        <v>60</v>
      </c>
      <c r="S129" s="2">
        <f t="shared" si="6"/>
        <v>785380</v>
      </c>
      <c r="T129" s="2">
        <f t="shared" si="10"/>
        <v>410600</v>
      </c>
      <c r="U129" s="2">
        <f t="shared" si="10"/>
        <v>519400</v>
      </c>
      <c r="V129" s="2">
        <f t="shared" si="10"/>
        <v>602500</v>
      </c>
      <c r="W129" s="2">
        <f t="shared" si="10"/>
        <v>1416600</v>
      </c>
      <c r="X129" s="2">
        <f t="shared" si="10"/>
        <v>977800</v>
      </c>
      <c r="Y129" s="2" cm="1">
        <f t="array" ref="Y129">_xlfn.XLOOKUP(Y$1&amp;$R129,$C$3:$C$1662&amp;$D$3:$D$1662,$E$3:$E$1662,0,0,1)</f>
        <v>2900</v>
      </c>
      <c r="Z129" s="2" cm="1">
        <f t="array" ref="Z129">_xlfn.XLOOKUP(Z$1&amp;$R129,$C$3:$C$1662&amp;$D$3:$D$1662,$E$3:$E$1662,0,0,1)</f>
        <v>2500</v>
      </c>
      <c r="AA129" s="2" cm="1">
        <f t="array" ref="AA129">_xlfn.XLOOKUP(AA$1&amp;$R129,$C$3:$C$1662&amp;$D$3:$D$1662,$E$3:$E$1662,0,0,1)</f>
        <v>1800</v>
      </c>
      <c r="AB129" s="2" cm="1">
        <f t="array" ref="AB129">_xlfn.XLOOKUP(AB$1&amp;$R129,$C$3:$C$1662&amp;$D$3:$D$1662,$E$3:$E$1662,0,0,1)</f>
        <v>2400</v>
      </c>
      <c r="AC129" s="2" cm="1">
        <f t="array" ref="AC129">_xlfn.XLOOKUP(AC$1&amp;$R129,$C$3:$C$1662&amp;$D$3:$D$1662,$E$3:$E$1662,0,0,1)</f>
        <v>14600</v>
      </c>
    </row>
    <row r="130" spans="3:29" x14ac:dyDescent="0.4">
      <c r="C130" t="s">
        <v>758</v>
      </c>
      <c r="D130" t="s">
        <v>640</v>
      </c>
      <c r="E130">
        <v>14600</v>
      </c>
      <c r="R130" t="s">
        <v>266</v>
      </c>
      <c r="S130" s="2">
        <f t="shared" si="6"/>
        <v>789760</v>
      </c>
      <c r="T130" s="2">
        <f t="shared" si="10"/>
        <v>411800</v>
      </c>
      <c r="U130" s="2">
        <f t="shared" si="10"/>
        <v>520500</v>
      </c>
      <c r="V130" s="2">
        <f t="shared" si="10"/>
        <v>611300</v>
      </c>
      <c r="W130" s="2">
        <f t="shared" si="10"/>
        <v>1422300</v>
      </c>
      <c r="X130" s="2">
        <f t="shared" si="10"/>
        <v>982900</v>
      </c>
      <c r="Y130" s="2" cm="1">
        <f t="array" ref="Y130">_xlfn.XLOOKUP(Y$1&amp;$R130,$C$3:$C$1662&amp;$D$3:$D$1662,$E$3:$E$1662,0,0,1)</f>
        <v>1200</v>
      </c>
      <c r="Z130" s="2" cm="1">
        <f t="array" ref="Z130">_xlfn.XLOOKUP(Z$1&amp;$R130,$C$3:$C$1662&amp;$D$3:$D$1662,$E$3:$E$1662,0,0,1)</f>
        <v>1100</v>
      </c>
      <c r="AA130" s="2" cm="1">
        <f t="array" ref="AA130">_xlfn.XLOOKUP(AA$1&amp;$R130,$C$3:$C$1662&amp;$D$3:$D$1662,$E$3:$E$1662,0,0,1)</f>
        <v>8800</v>
      </c>
      <c r="AB130" s="2" cm="1">
        <f t="array" ref="AB130">_xlfn.XLOOKUP(AB$1&amp;$R130,$C$3:$C$1662&amp;$D$3:$D$1662,$E$3:$E$1662,0,0,1)</f>
        <v>5700</v>
      </c>
      <c r="AC130" s="2" cm="1">
        <f t="array" ref="AC130">_xlfn.XLOOKUP(AC$1&amp;$R130,$C$3:$C$1662&amp;$D$3:$D$1662,$E$3:$E$1662,0,0,1)</f>
        <v>5100</v>
      </c>
    </row>
    <row r="131" spans="3:29" x14ac:dyDescent="0.4">
      <c r="C131" t="s">
        <v>758</v>
      </c>
      <c r="D131" t="s">
        <v>641</v>
      </c>
      <c r="E131">
        <v>5100</v>
      </c>
      <c r="R131" t="s">
        <v>44</v>
      </c>
      <c r="S131" s="2">
        <f t="shared" ref="S131:S194" si="11">IFERROR(AVERAGEIFS(T131:X131,T131:X131,"&gt;0"),0)</f>
        <v>796420</v>
      </c>
      <c r="T131" s="2">
        <f t="shared" si="10"/>
        <v>412800</v>
      </c>
      <c r="U131" s="2">
        <f t="shared" si="10"/>
        <v>520700</v>
      </c>
      <c r="V131" s="2">
        <f t="shared" si="10"/>
        <v>632400</v>
      </c>
      <c r="W131" s="2">
        <f t="shared" si="10"/>
        <v>1424000</v>
      </c>
      <c r="X131" s="2">
        <f t="shared" si="10"/>
        <v>992200</v>
      </c>
      <c r="Y131" s="2" cm="1">
        <f t="array" ref="Y131">_xlfn.XLOOKUP(Y$1&amp;$R131,$C$3:$C$1662&amp;$D$3:$D$1662,$E$3:$E$1662,0,0,1)</f>
        <v>1000</v>
      </c>
      <c r="Z131" s="2" cm="1">
        <f t="array" ref="Z131">_xlfn.XLOOKUP(Z$1&amp;$R131,$C$3:$C$1662&amp;$D$3:$D$1662,$E$3:$E$1662,0,0,1)</f>
        <v>200</v>
      </c>
      <c r="AA131" s="2" cm="1">
        <f t="array" ref="AA131">_xlfn.XLOOKUP(AA$1&amp;$R131,$C$3:$C$1662&amp;$D$3:$D$1662,$E$3:$E$1662,0,0,1)</f>
        <v>21100</v>
      </c>
      <c r="AB131" s="2" cm="1">
        <f t="array" ref="AB131">_xlfn.XLOOKUP(AB$1&amp;$R131,$C$3:$C$1662&amp;$D$3:$D$1662,$E$3:$E$1662,0,0,1)</f>
        <v>1700</v>
      </c>
      <c r="AC131" s="2" cm="1">
        <f t="array" ref="AC131">_xlfn.XLOOKUP(AC$1&amp;$R131,$C$3:$C$1662&amp;$D$3:$D$1662,$E$3:$E$1662,0,0,1)</f>
        <v>9300</v>
      </c>
    </row>
    <row r="132" spans="3:29" x14ac:dyDescent="0.4">
      <c r="C132" t="s">
        <v>758</v>
      </c>
      <c r="D132" t="s">
        <v>642</v>
      </c>
      <c r="E132">
        <v>9300</v>
      </c>
      <c r="R132" t="s">
        <v>230</v>
      </c>
      <c r="S132" s="2">
        <f t="shared" si="11"/>
        <v>800400</v>
      </c>
      <c r="T132" s="2">
        <f t="shared" ref="T132:X147" si="12">T131+Y132</f>
        <v>413400</v>
      </c>
      <c r="U132" s="2">
        <f t="shared" si="12"/>
        <v>522600</v>
      </c>
      <c r="V132" s="2">
        <f t="shared" si="12"/>
        <v>633900</v>
      </c>
      <c r="W132" s="2">
        <f t="shared" si="12"/>
        <v>1426500</v>
      </c>
      <c r="X132" s="2">
        <f t="shared" si="12"/>
        <v>1005600</v>
      </c>
      <c r="Y132" s="2" cm="1">
        <f t="array" ref="Y132">_xlfn.XLOOKUP(Y$1&amp;$R132,$C$3:$C$1662&amp;$D$3:$D$1662,$E$3:$E$1662,0,0,1)</f>
        <v>600</v>
      </c>
      <c r="Z132" s="2" cm="1">
        <f t="array" ref="Z132">_xlfn.XLOOKUP(Z$1&amp;$R132,$C$3:$C$1662&amp;$D$3:$D$1662,$E$3:$E$1662,0,0,1)</f>
        <v>1900</v>
      </c>
      <c r="AA132" s="2" cm="1">
        <f t="array" ref="AA132">_xlfn.XLOOKUP(AA$1&amp;$R132,$C$3:$C$1662&amp;$D$3:$D$1662,$E$3:$E$1662,0,0,1)</f>
        <v>1500</v>
      </c>
      <c r="AB132" s="2" cm="1">
        <f t="array" ref="AB132">_xlfn.XLOOKUP(AB$1&amp;$R132,$C$3:$C$1662&amp;$D$3:$D$1662,$E$3:$E$1662,0,0,1)</f>
        <v>2500</v>
      </c>
      <c r="AC132" s="2" cm="1">
        <f t="array" ref="AC132">_xlfn.XLOOKUP(AC$1&amp;$R132,$C$3:$C$1662&amp;$D$3:$D$1662,$E$3:$E$1662,0,0,1)</f>
        <v>13400</v>
      </c>
    </row>
    <row r="133" spans="3:29" x14ac:dyDescent="0.4">
      <c r="C133" t="s">
        <v>758</v>
      </c>
      <c r="D133" t="s">
        <v>643</v>
      </c>
      <c r="E133">
        <v>13400</v>
      </c>
      <c r="R133" t="s">
        <v>214</v>
      </c>
      <c r="S133" s="2">
        <f t="shared" si="11"/>
        <v>808920</v>
      </c>
      <c r="T133" s="2">
        <f t="shared" si="12"/>
        <v>415500</v>
      </c>
      <c r="U133" s="2">
        <f t="shared" si="12"/>
        <v>524400</v>
      </c>
      <c r="V133" s="2">
        <f t="shared" si="12"/>
        <v>634000</v>
      </c>
      <c r="W133" s="2">
        <f t="shared" si="12"/>
        <v>1455300</v>
      </c>
      <c r="X133" s="2">
        <f t="shared" si="12"/>
        <v>1015400</v>
      </c>
      <c r="Y133" s="2" cm="1">
        <f t="array" ref="Y133">_xlfn.XLOOKUP(Y$1&amp;$R133,$C$3:$C$1662&amp;$D$3:$D$1662,$E$3:$E$1662,0,0,1)</f>
        <v>2100</v>
      </c>
      <c r="Z133" s="2" cm="1">
        <f t="array" ref="Z133">_xlfn.XLOOKUP(Z$1&amp;$R133,$C$3:$C$1662&amp;$D$3:$D$1662,$E$3:$E$1662,0,0,1)</f>
        <v>1800</v>
      </c>
      <c r="AA133" s="2" cm="1">
        <f t="array" ref="AA133">_xlfn.XLOOKUP(AA$1&amp;$R133,$C$3:$C$1662&amp;$D$3:$D$1662,$E$3:$E$1662,0,0,1)</f>
        <v>100</v>
      </c>
      <c r="AB133" s="2" cm="1">
        <f t="array" ref="AB133">_xlfn.XLOOKUP(AB$1&amp;$R133,$C$3:$C$1662&amp;$D$3:$D$1662,$E$3:$E$1662,0,0,1)</f>
        <v>28800</v>
      </c>
      <c r="AC133" s="2" cm="1">
        <f t="array" ref="AC133">_xlfn.XLOOKUP(AC$1&amp;$R133,$C$3:$C$1662&amp;$D$3:$D$1662,$E$3:$E$1662,0,0,1)</f>
        <v>9800</v>
      </c>
    </row>
    <row r="134" spans="3:29" x14ac:dyDescent="0.4">
      <c r="C134" t="s">
        <v>758</v>
      </c>
      <c r="D134" t="s">
        <v>644</v>
      </c>
      <c r="E134">
        <v>9800</v>
      </c>
      <c r="R134" t="s">
        <v>233</v>
      </c>
      <c r="S134" s="2">
        <f t="shared" si="11"/>
        <v>813400</v>
      </c>
      <c r="T134" s="2">
        <f t="shared" si="12"/>
        <v>422300</v>
      </c>
      <c r="U134" s="2">
        <f t="shared" si="12"/>
        <v>524600</v>
      </c>
      <c r="V134" s="2">
        <f t="shared" si="12"/>
        <v>644700</v>
      </c>
      <c r="W134" s="2">
        <f t="shared" si="12"/>
        <v>1455800</v>
      </c>
      <c r="X134" s="2">
        <f t="shared" si="12"/>
        <v>1019600</v>
      </c>
      <c r="Y134" s="2" cm="1">
        <f t="array" ref="Y134">_xlfn.XLOOKUP(Y$1&amp;$R134,$C$3:$C$1662&amp;$D$3:$D$1662,$E$3:$E$1662,0,0,1)</f>
        <v>6800</v>
      </c>
      <c r="Z134" s="2" cm="1">
        <f t="array" ref="Z134">_xlfn.XLOOKUP(Z$1&amp;$R134,$C$3:$C$1662&amp;$D$3:$D$1662,$E$3:$E$1662,0,0,1)</f>
        <v>200</v>
      </c>
      <c r="AA134" s="2" cm="1">
        <f t="array" ref="AA134">_xlfn.XLOOKUP(AA$1&amp;$R134,$C$3:$C$1662&amp;$D$3:$D$1662,$E$3:$E$1662,0,0,1)</f>
        <v>10700</v>
      </c>
      <c r="AB134" s="2" cm="1">
        <f t="array" ref="AB134">_xlfn.XLOOKUP(AB$1&amp;$R134,$C$3:$C$1662&amp;$D$3:$D$1662,$E$3:$E$1662,0,0,1)</f>
        <v>500</v>
      </c>
      <c r="AC134" s="2" cm="1">
        <f t="array" ref="AC134">_xlfn.XLOOKUP(AC$1&amp;$R134,$C$3:$C$1662&amp;$D$3:$D$1662,$E$3:$E$1662,0,0,1)</f>
        <v>4200</v>
      </c>
    </row>
    <row r="135" spans="3:29" x14ac:dyDescent="0.4">
      <c r="C135" t="s">
        <v>758</v>
      </c>
      <c r="D135" t="s">
        <v>645</v>
      </c>
      <c r="E135">
        <v>4200</v>
      </c>
      <c r="R135" t="s">
        <v>224</v>
      </c>
      <c r="S135" s="2">
        <f t="shared" si="11"/>
        <v>821120</v>
      </c>
      <c r="T135" s="2">
        <f t="shared" si="12"/>
        <v>424100</v>
      </c>
      <c r="U135" s="2">
        <f t="shared" si="12"/>
        <v>525600</v>
      </c>
      <c r="V135" s="2">
        <f t="shared" si="12"/>
        <v>645600</v>
      </c>
      <c r="W135" s="2">
        <f t="shared" si="12"/>
        <v>1462000</v>
      </c>
      <c r="X135" s="2">
        <f t="shared" si="12"/>
        <v>1048300</v>
      </c>
      <c r="Y135" s="2" cm="1">
        <f t="array" ref="Y135">_xlfn.XLOOKUP(Y$1&amp;$R135,$C$3:$C$1662&amp;$D$3:$D$1662,$E$3:$E$1662,0,0,1)</f>
        <v>1800</v>
      </c>
      <c r="Z135" s="2" cm="1">
        <f t="array" ref="Z135">_xlfn.XLOOKUP(Z$1&amp;$R135,$C$3:$C$1662&amp;$D$3:$D$1662,$E$3:$E$1662,0,0,1)</f>
        <v>1000</v>
      </c>
      <c r="AA135" s="2" cm="1">
        <f t="array" ref="AA135">_xlfn.XLOOKUP(AA$1&amp;$R135,$C$3:$C$1662&amp;$D$3:$D$1662,$E$3:$E$1662,0,0,1)</f>
        <v>900</v>
      </c>
      <c r="AB135" s="2" cm="1">
        <f t="array" ref="AB135">_xlfn.XLOOKUP(AB$1&amp;$R135,$C$3:$C$1662&amp;$D$3:$D$1662,$E$3:$E$1662,0,0,1)</f>
        <v>6200</v>
      </c>
      <c r="AC135" s="2" cm="1">
        <f t="array" ref="AC135">_xlfn.XLOOKUP(AC$1&amp;$R135,$C$3:$C$1662&amp;$D$3:$D$1662,$E$3:$E$1662,0,0,1)</f>
        <v>28700</v>
      </c>
    </row>
    <row r="136" spans="3:29" x14ac:dyDescent="0.4">
      <c r="C136" t="s">
        <v>758</v>
      </c>
      <c r="D136" t="s">
        <v>646</v>
      </c>
      <c r="E136">
        <v>28700</v>
      </c>
      <c r="R136" t="s">
        <v>189</v>
      </c>
      <c r="S136" s="2">
        <f t="shared" si="11"/>
        <v>836780</v>
      </c>
      <c r="T136" s="2">
        <f t="shared" si="12"/>
        <v>430100</v>
      </c>
      <c r="U136" s="2">
        <f t="shared" si="12"/>
        <v>527900</v>
      </c>
      <c r="V136" s="2">
        <f t="shared" si="12"/>
        <v>647000</v>
      </c>
      <c r="W136" s="2">
        <f t="shared" si="12"/>
        <v>1464200</v>
      </c>
      <c r="X136" s="2">
        <f t="shared" si="12"/>
        <v>1114700</v>
      </c>
      <c r="Y136" s="2" cm="1">
        <f t="array" ref="Y136">_xlfn.XLOOKUP(Y$1&amp;$R136,$C$3:$C$1662&amp;$D$3:$D$1662,$E$3:$E$1662,0,0,1)</f>
        <v>6000</v>
      </c>
      <c r="Z136" s="2" cm="1">
        <f t="array" ref="Z136">_xlfn.XLOOKUP(Z$1&amp;$R136,$C$3:$C$1662&amp;$D$3:$D$1662,$E$3:$E$1662,0,0,1)</f>
        <v>2300</v>
      </c>
      <c r="AA136" s="2" cm="1">
        <f t="array" ref="AA136">_xlfn.XLOOKUP(AA$1&amp;$R136,$C$3:$C$1662&amp;$D$3:$D$1662,$E$3:$E$1662,0,0,1)</f>
        <v>1400</v>
      </c>
      <c r="AB136" s="2" cm="1">
        <f t="array" ref="AB136">_xlfn.XLOOKUP(AB$1&amp;$R136,$C$3:$C$1662&amp;$D$3:$D$1662,$E$3:$E$1662,0,0,1)</f>
        <v>2200</v>
      </c>
      <c r="AC136" s="2" cm="1">
        <f t="array" ref="AC136">_xlfn.XLOOKUP(AC$1&amp;$R136,$C$3:$C$1662&amp;$D$3:$D$1662,$E$3:$E$1662,0,0,1)</f>
        <v>66400</v>
      </c>
    </row>
    <row r="137" spans="3:29" x14ac:dyDescent="0.4">
      <c r="C137" t="s">
        <v>758</v>
      </c>
      <c r="D137" t="s">
        <v>647</v>
      </c>
      <c r="E137">
        <v>66400</v>
      </c>
      <c r="R137" t="s">
        <v>245</v>
      </c>
      <c r="S137" s="2">
        <f t="shared" si="11"/>
        <v>853080</v>
      </c>
      <c r="T137" s="2">
        <f t="shared" si="12"/>
        <v>462100</v>
      </c>
      <c r="U137" s="2">
        <f t="shared" si="12"/>
        <v>536500</v>
      </c>
      <c r="V137" s="2">
        <f t="shared" si="12"/>
        <v>651200</v>
      </c>
      <c r="W137" s="2">
        <f t="shared" si="12"/>
        <v>1475500</v>
      </c>
      <c r="X137" s="2">
        <f t="shared" si="12"/>
        <v>1140100</v>
      </c>
      <c r="Y137" s="2" cm="1">
        <f t="array" ref="Y137">_xlfn.XLOOKUP(Y$1&amp;$R137,$C$3:$C$1662&amp;$D$3:$D$1662,$E$3:$E$1662,0,0,1)</f>
        <v>32000</v>
      </c>
      <c r="Z137" s="2" cm="1">
        <f t="array" ref="Z137">_xlfn.XLOOKUP(Z$1&amp;$R137,$C$3:$C$1662&amp;$D$3:$D$1662,$E$3:$E$1662,0,0,1)</f>
        <v>8600</v>
      </c>
      <c r="AA137" s="2" cm="1">
        <f t="array" ref="AA137">_xlfn.XLOOKUP(AA$1&amp;$R137,$C$3:$C$1662&amp;$D$3:$D$1662,$E$3:$E$1662,0,0,1)</f>
        <v>4200</v>
      </c>
      <c r="AB137" s="2" cm="1">
        <f t="array" ref="AB137">_xlfn.XLOOKUP(AB$1&amp;$R137,$C$3:$C$1662&amp;$D$3:$D$1662,$E$3:$E$1662,0,0,1)</f>
        <v>11300</v>
      </c>
      <c r="AC137" s="2" cm="1">
        <f t="array" ref="AC137">_xlfn.XLOOKUP(AC$1&amp;$R137,$C$3:$C$1662&amp;$D$3:$D$1662,$E$3:$E$1662,0,0,1)</f>
        <v>25400</v>
      </c>
    </row>
    <row r="138" spans="3:29" x14ac:dyDescent="0.4">
      <c r="C138" t="s">
        <v>758</v>
      </c>
      <c r="D138" t="s">
        <v>648</v>
      </c>
      <c r="E138">
        <v>25400</v>
      </c>
      <c r="R138" t="s">
        <v>70</v>
      </c>
      <c r="S138" s="2">
        <f t="shared" si="11"/>
        <v>859660</v>
      </c>
      <c r="T138" s="2">
        <f t="shared" si="12"/>
        <v>463100</v>
      </c>
      <c r="U138" s="2">
        <f t="shared" si="12"/>
        <v>537500</v>
      </c>
      <c r="V138" s="2">
        <f t="shared" si="12"/>
        <v>657000</v>
      </c>
      <c r="W138" s="2">
        <f t="shared" si="12"/>
        <v>1481600</v>
      </c>
      <c r="X138" s="2">
        <f t="shared" si="12"/>
        <v>1159100</v>
      </c>
      <c r="Y138" s="2" cm="1">
        <f t="array" ref="Y138">_xlfn.XLOOKUP(Y$1&amp;$R138,$C$3:$C$1662&amp;$D$3:$D$1662,$E$3:$E$1662,0,0,1)</f>
        <v>1000</v>
      </c>
      <c r="Z138" s="2" cm="1">
        <f t="array" ref="Z138">_xlfn.XLOOKUP(Z$1&amp;$R138,$C$3:$C$1662&amp;$D$3:$D$1662,$E$3:$E$1662,0,0,1)</f>
        <v>1000</v>
      </c>
      <c r="AA138" s="2" cm="1">
        <f t="array" ref="AA138">_xlfn.XLOOKUP(AA$1&amp;$R138,$C$3:$C$1662&amp;$D$3:$D$1662,$E$3:$E$1662,0,0,1)</f>
        <v>5800</v>
      </c>
      <c r="AB138" s="2" cm="1">
        <f t="array" ref="AB138">_xlfn.XLOOKUP(AB$1&amp;$R138,$C$3:$C$1662&amp;$D$3:$D$1662,$E$3:$E$1662,0,0,1)</f>
        <v>6100</v>
      </c>
      <c r="AC138" s="2" cm="1">
        <f t="array" ref="AC138">_xlfn.XLOOKUP(AC$1&amp;$R138,$C$3:$C$1662&amp;$D$3:$D$1662,$E$3:$E$1662,0,0,1)</f>
        <v>19000</v>
      </c>
    </row>
    <row r="139" spans="3:29" x14ac:dyDescent="0.4">
      <c r="C139" t="s">
        <v>758</v>
      </c>
      <c r="D139" t="s">
        <v>649</v>
      </c>
      <c r="E139">
        <v>19000</v>
      </c>
      <c r="R139" t="s">
        <v>288</v>
      </c>
      <c r="S139" s="2">
        <f t="shared" si="11"/>
        <v>865180</v>
      </c>
      <c r="T139" s="2">
        <f t="shared" si="12"/>
        <v>465200</v>
      </c>
      <c r="U139" s="2">
        <f t="shared" si="12"/>
        <v>539000</v>
      </c>
      <c r="V139" s="2">
        <f t="shared" si="12"/>
        <v>657000</v>
      </c>
      <c r="W139" s="2">
        <f t="shared" si="12"/>
        <v>1488000</v>
      </c>
      <c r="X139" s="2">
        <f t="shared" si="12"/>
        <v>1176700</v>
      </c>
      <c r="Y139" s="2" cm="1">
        <f t="array" ref="Y139">_xlfn.XLOOKUP(Y$1&amp;$R139,$C$3:$C$1662&amp;$D$3:$D$1662,$E$3:$E$1662,0,0,1)</f>
        <v>2100</v>
      </c>
      <c r="Z139" s="2" cm="1">
        <f t="array" ref="Z139">_xlfn.XLOOKUP(Z$1&amp;$R139,$C$3:$C$1662&amp;$D$3:$D$1662,$E$3:$E$1662,0,0,1)</f>
        <v>1500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6400</v>
      </c>
      <c r="AC139" s="2" cm="1">
        <f t="array" ref="AC139">_xlfn.XLOOKUP(AC$1&amp;$R139,$C$3:$C$1662&amp;$D$3:$D$1662,$E$3:$E$1662,0,0,1)</f>
        <v>17600</v>
      </c>
    </row>
    <row r="140" spans="3:29" x14ac:dyDescent="0.4">
      <c r="C140" t="s">
        <v>758</v>
      </c>
      <c r="D140" t="s">
        <v>650</v>
      </c>
      <c r="E140">
        <v>17600</v>
      </c>
      <c r="R140" t="s">
        <v>284</v>
      </c>
      <c r="S140" s="2">
        <f t="shared" si="11"/>
        <v>871340</v>
      </c>
      <c r="T140" s="2">
        <f t="shared" si="12"/>
        <v>466600</v>
      </c>
      <c r="U140" s="2">
        <f t="shared" si="12"/>
        <v>540100</v>
      </c>
      <c r="V140" s="2">
        <f t="shared" si="12"/>
        <v>657200</v>
      </c>
      <c r="W140" s="2">
        <f t="shared" si="12"/>
        <v>1489800</v>
      </c>
      <c r="X140" s="2">
        <f t="shared" si="12"/>
        <v>1203000</v>
      </c>
      <c r="Y140" s="2" cm="1">
        <f t="array" ref="Y140">_xlfn.XLOOKUP(Y$1&amp;$R140,$C$3:$C$1662&amp;$D$3:$D$1662,$E$3:$E$1662,0,0,1)</f>
        <v>1400</v>
      </c>
      <c r="Z140" s="2" cm="1">
        <f t="array" ref="Z140">_xlfn.XLOOKUP(Z$1&amp;$R140,$C$3:$C$1662&amp;$D$3:$D$1662,$E$3:$E$1662,0,0,1)</f>
        <v>1100</v>
      </c>
      <c r="AA140" s="2" cm="1">
        <f t="array" ref="AA140">_xlfn.XLOOKUP(AA$1&amp;$R140,$C$3:$C$1662&amp;$D$3:$D$1662,$E$3:$E$1662,0,0,1)</f>
        <v>200</v>
      </c>
      <c r="AB140" s="2" cm="1">
        <f t="array" ref="AB140">_xlfn.XLOOKUP(AB$1&amp;$R140,$C$3:$C$1662&amp;$D$3:$D$1662,$E$3:$E$1662,0,0,1)</f>
        <v>1800</v>
      </c>
      <c r="AC140" s="2" cm="1">
        <f t="array" ref="AC140">_xlfn.XLOOKUP(AC$1&amp;$R140,$C$3:$C$1662&amp;$D$3:$D$1662,$E$3:$E$1662,0,0,1)</f>
        <v>26300</v>
      </c>
    </row>
    <row r="141" spans="3:29" x14ac:dyDescent="0.4">
      <c r="C141" t="s">
        <v>758</v>
      </c>
      <c r="D141" t="s">
        <v>651</v>
      </c>
      <c r="E141">
        <v>26300</v>
      </c>
      <c r="R141" t="s">
        <v>105</v>
      </c>
      <c r="S141" s="2">
        <f t="shared" si="11"/>
        <v>875440</v>
      </c>
      <c r="T141" s="2">
        <f t="shared" si="12"/>
        <v>467000</v>
      </c>
      <c r="U141" s="2">
        <f t="shared" si="12"/>
        <v>540900</v>
      </c>
      <c r="V141" s="2">
        <f t="shared" si="12"/>
        <v>658700</v>
      </c>
      <c r="W141" s="2">
        <f t="shared" si="12"/>
        <v>1495700</v>
      </c>
      <c r="X141" s="2">
        <f t="shared" si="12"/>
        <v>1214900</v>
      </c>
      <c r="Y141" s="2" cm="1">
        <f t="array" ref="Y141">_xlfn.XLOOKUP(Y$1&amp;$R141,$C$3:$C$1662&amp;$D$3:$D$1662,$E$3:$E$1662,0,0,1)</f>
        <v>400</v>
      </c>
      <c r="Z141" s="2" cm="1">
        <f t="array" ref="Z141">_xlfn.XLOOKUP(Z$1&amp;$R141,$C$3:$C$1662&amp;$D$3:$D$1662,$E$3:$E$1662,0,0,1)</f>
        <v>800</v>
      </c>
      <c r="AA141" s="2" cm="1">
        <f t="array" ref="AA141">_xlfn.XLOOKUP(AA$1&amp;$R141,$C$3:$C$1662&amp;$D$3:$D$1662,$E$3:$E$1662,0,0,1)</f>
        <v>1500</v>
      </c>
      <c r="AB141" s="2" cm="1">
        <f t="array" ref="AB141">_xlfn.XLOOKUP(AB$1&amp;$R141,$C$3:$C$1662&amp;$D$3:$D$1662,$E$3:$E$1662,0,0,1)</f>
        <v>5900</v>
      </c>
      <c r="AC141" s="2" cm="1">
        <f t="array" ref="AC141">_xlfn.XLOOKUP(AC$1&amp;$R141,$C$3:$C$1662&amp;$D$3:$D$1662,$E$3:$E$1662,0,0,1)</f>
        <v>11900</v>
      </c>
    </row>
    <row r="142" spans="3:29" x14ac:dyDescent="0.4">
      <c r="C142" t="s">
        <v>758</v>
      </c>
      <c r="D142" t="s">
        <v>652</v>
      </c>
      <c r="E142">
        <v>11900</v>
      </c>
      <c r="R142" t="s">
        <v>42</v>
      </c>
      <c r="S142" s="2">
        <f t="shared" si="11"/>
        <v>878780</v>
      </c>
      <c r="T142" s="2">
        <f t="shared" si="12"/>
        <v>470000</v>
      </c>
      <c r="U142" s="2">
        <f t="shared" si="12"/>
        <v>542100</v>
      </c>
      <c r="V142" s="2">
        <f t="shared" si="12"/>
        <v>659400</v>
      </c>
      <c r="W142" s="2">
        <f t="shared" si="12"/>
        <v>1497400</v>
      </c>
      <c r="X142" s="2">
        <f t="shared" si="12"/>
        <v>1225000</v>
      </c>
      <c r="Y142" s="2" cm="1">
        <f t="array" ref="Y142">_xlfn.XLOOKUP(Y$1&amp;$R142,$C$3:$C$1662&amp;$D$3:$D$1662,$E$3:$E$1662,0,0,1)</f>
        <v>3000</v>
      </c>
      <c r="Z142" s="2" cm="1">
        <f t="array" ref="Z142">_xlfn.XLOOKUP(Z$1&amp;$R142,$C$3:$C$1662&amp;$D$3:$D$1662,$E$3:$E$1662,0,0,1)</f>
        <v>1200</v>
      </c>
      <c r="AA142" s="2" cm="1">
        <f t="array" ref="AA142">_xlfn.XLOOKUP(AA$1&amp;$R142,$C$3:$C$1662&amp;$D$3:$D$1662,$E$3:$E$1662,0,0,1)</f>
        <v>700</v>
      </c>
      <c r="AB142" s="2" cm="1">
        <f t="array" ref="AB142">_xlfn.XLOOKUP(AB$1&amp;$R142,$C$3:$C$1662&amp;$D$3:$D$1662,$E$3:$E$1662,0,0,1)</f>
        <v>1700</v>
      </c>
      <c r="AC142" s="2" cm="1">
        <f t="array" ref="AC142">_xlfn.XLOOKUP(AC$1&amp;$R142,$C$3:$C$1662&amp;$D$3:$D$1662,$E$3:$E$1662,0,0,1)</f>
        <v>10100</v>
      </c>
    </row>
    <row r="143" spans="3:29" x14ac:dyDescent="0.4">
      <c r="C143" t="s">
        <v>758</v>
      </c>
      <c r="D143" t="s">
        <v>653</v>
      </c>
      <c r="E143">
        <v>10100</v>
      </c>
      <c r="R143" t="s">
        <v>111</v>
      </c>
      <c r="S143" s="2">
        <f t="shared" si="11"/>
        <v>884820</v>
      </c>
      <c r="T143" s="2">
        <f t="shared" si="12"/>
        <v>471000</v>
      </c>
      <c r="U143" s="2">
        <f t="shared" si="12"/>
        <v>542200</v>
      </c>
      <c r="V143" s="2">
        <f t="shared" si="12"/>
        <v>659500</v>
      </c>
      <c r="W143" s="2">
        <f t="shared" si="12"/>
        <v>1505800</v>
      </c>
      <c r="X143" s="2">
        <f t="shared" si="12"/>
        <v>1245600</v>
      </c>
      <c r="Y143" s="2" cm="1">
        <f t="array" ref="Y143">_xlfn.XLOOKUP(Y$1&amp;$R143,$C$3:$C$1662&amp;$D$3:$D$1662,$E$3:$E$1662,0,0,1)</f>
        <v>1000</v>
      </c>
      <c r="Z143" s="2" cm="1">
        <f t="array" ref="Z143">_xlfn.XLOOKUP(Z$1&amp;$R143,$C$3:$C$1662&amp;$D$3:$D$1662,$E$3:$E$1662,0,0,1)</f>
        <v>100</v>
      </c>
      <c r="AA143" s="2" cm="1">
        <f t="array" ref="AA143">_xlfn.XLOOKUP(AA$1&amp;$R143,$C$3:$C$1662&amp;$D$3:$D$1662,$E$3:$E$1662,0,0,1)</f>
        <v>100</v>
      </c>
      <c r="AB143" s="2" cm="1">
        <f t="array" ref="AB143">_xlfn.XLOOKUP(AB$1&amp;$R143,$C$3:$C$1662&amp;$D$3:$D$1662,$E$3:$E$1662,0,0,1)</f>
        <v>8400</v>
      </c>
      <c r="AC143" s="2" cm="1">
        <f t="array" ref="AC143">_xlfn.XLOOKUP(AC$1&amp;$R143,$C$3:$C$1662&amp;$D$3:$D$1662,$E$3:$E$1662,0,0,1)</f>
        <v>20600</v>
      </c>
    </row>
    <row r="144" spans="3:29" x14ac:dyDescent="0.4">
      <c r="C144" t="s">
        <v>758</v>
      </c>
      <c r="D144" t="s">
        <v>654</v>
      </c>
      <c r="E144">
        <v>20600</v>
      </c>
      <c r="R144" t="s">
        <v>186</v>
      </c>
      <c r="S144" s="2">
        <f t="shared" si="11"/>
        <v>888580</v>
      </c>
      <c r="T144" s="2">
        <f t="shared" si="12"/>
        <v>473700</v>
      </c>
      <c r="U144" s="2">
        <f t="shared" si="12"/>
        <v>543100</v>
      </c>
      <c r="V144" s="2">
        <f t="shared" si="12"/>
        <v>667800</v>
      </c>
      <c r="W144" s="2">
        <f t="shared" si="12"/>
        <v>1508300</v>
      </c>
      <c r="X144" s="2">
        <f t="shared" si="12"/>
        <v>1250000</v>
      </c>
      <c r="Y144" s="2" cm="1">
        <f t="array" ref="Y144">_xlfn.XLOOKUP(Y$1&amp;$R144,$C$3:$C$1662&amp;$D$3:$D$1662,$E$3:$E$1662,0,0,1)</f>
        <v>2700</v>
      </c>
      <c r="Z144" s="2" cm="1">
        <f t="array" ref="Z144">_xlfn.XLOOKUP(Z$1&amp;$R144,$C$3:$C$1662&amp;$D$3:$D$1662,$E$3:$E$1662,0,0,1)</f>
        <v>900</v>
      </c>
      <c r="AA144" s="2" cm="1">
        <f t="array" ref="AA144">_xlfn.XLOOKUP(AA$1&amp;$R144,$C$3:$C$1662&amp;$D$3:$D$1662,$E$3:$E$1662,0,0,1)</f>
        <v>8300</v>
      </c>
      <c r="AB144" s="2" cm="1">
        <f t="array" ref="AB144">_xlfn.XLOOKUP(AB$1&amp;$R144,$C$3:$C$1662&amp;$D$3:$D$1662,$E$3:$E$1662,0,0,1)</f>
        <v>2500</v>
      </c>
      <c r="AC144" s="2" cm="1">
        <f t="array" ref="AC144">_xlfn.XLOOKUP(AC$1&amp;$R144,$C$3:$C$1662&amp;$D$3:$D$1662,$E$3:$E$1662,0,0,1)</f>
        <v>4400</v>
      </c>
    </row>
    <row r="145" spans="3:29" x14ac:dyDescent="0.4">
      <c r="C145" t="s">
        <v>758</v>
      </c>
      <c r="D145" t="s">
        <v>655</v>
      </c>
      <c r="E145">
        <v>4400</v>
      </c>
      <c r="R145" t="s">
        <v>68</v>
      </c>
      <c r="S145" s="2">
        <f t="shared" si="11"/>
        <v>894940</v>
      </c>
      <c r="T145" s="2">
        <f t="shared" si="12"/>
        <v>482500</v>
      </c>
      <c r="U145" s="2">
        <f t="shared" si="12"/>
        <v>543400</v>
      </c>
      <c r="V145" s="2">
        <f t="shared" si="12"/>
        <v>669700</v>
      </c>
      <c r="W145" s="2">
        <f t="shared" si="12"/>
        <v>1516800</v>
      </c>
      <c r="X145" s="2">
        <f t="shared" si="12"/>
        <v>1262300</v>
      </c>
      <c r="Y145" s="2" cm="1">
        <f t="array" ref="Y145">_xlfn.XLOOKUP(Y$1&amp;$R145,$C$3:$C$1662&amp;$D$3:$D$1662,$E$3:$E$1662,0,0,1)</f>
        <v>8800</v>
      </c>
      <c r="Z145" s="2" cm="1">
        <f t="array" ref="Z145">_xlfn.XLOOKUP(Z$1&amp;$R145,$C$3:$C$1662&amp;$D$3:$D$1662,$E$3:$E$1662,0,0,1)</f>
        <v>300</v>
      </c>
      <c r="AA145" s="2" cm="1">
        <f t="array" ref="AA145">_xlfn.XLOOKUP(AA$1&amp;$R145,$C$3:$C$1662&amp;$D$3:$D$1662,$E$3:$E$1662,0,0,1)</f>
        <v>1900</v>
      </c>
      <c r="AB145" s="2" cm="1">
        <f t="array" ref="AB145">_xlfn.XLOOKUP(AB$1&amp;$R145,$C$3:$C$1662&amp;$D$3:$D$1662,$E$3:$E$1662,0,0,1)</f>
        <v>8500</v>
      </c>
      <c r="AC145" s="2" cm="1">
        <f t="array" ref="AC145">_xlfn.XLOOKUP(AC$1&amp;$R145,$C$3:$C$1662&amp;$D$3:$D$1662,$E$3:$E$1662,0,0,1)</f>
        <v>12300</v>
      </c>
    </row>
    <row r="146" spans="3:29" x14ac:dyDescent="0.4">
      <c r="C146" t="s">
        <v>758</v>
      </c>
      <c r="D146" t="s">
        <v>656</v>
      </c>
      <c r="E146">
        <v>12300</v>
      </c>
      <c r="R146" t="s">
        <v>237</v>
      </c>
      <c r="S146" s="2">
        <f t="shared" si="11"/>
        <v>909480</v>
      </c>
      <c r="T146" s="2">
        <f t="shared" si="12"/>
        <v>482900</v>
      </c>
      <c r="U146" s="2">
        <f t="shared" si="12"/>
        <v>547400</v>
      </c>
      <c r="V146" s="2">
        <f t="shared" si="12"/>
        <v>673600</v>
      </c>
      <c r="W146" s="2">
        <f t="shared" si="12"/>
        <v>1572900</v>
      </c>
      <c r="X146" s="2">
        <f t="shared" si="12"/>
        <v>1270600</v>
      </c>
      <c r="Y146" s="2" cm="1">
        <f t="array" ref="Y146">_xlfn.XLOOKUP(Y$1&amp;$R146,$C$3:$C$1662&amp;$D$3:$D$1662,$E$3:$E$1662,0,0,1)</f>
        <v>400</v>
      </c>
      <c r="Z146" s="2" cm="1">
        <f t="array" ref="Z146">_xlfn.XLOOKUP(Z$1&amp;$R146,$C$3:$C$1662&amp;$D$3:$D$1662,$E$3:$E$1662,0,0,1)</f>
        <v>4000</v>
      </c>
      <c r="AA146" s="2" cm="1">
        <f t="array" ref="AA146">_xlfn.XLOOKUP(AA$1&amp;$R146,$C$3:$C$1662&amp;$D$3:$D$1662,$E$3:$E$1662,0,0,1)</f>
        <v>3900</v>
      </c>
      <c r="AB146" s="2" cm="1">
        <f t="array" ref="AB146">_xlfn.XLOOKUP(AB$1&amp;$R146,$C$3:$C$1662&amp;$D$3:$D$1662,$E$3:$E$1662,0,0,1)</f>
        <v>56100</v>
      </c>
      <c r="AC146" s="2" cm="1">
        <f t="array" ref="AC146">_xlfn.XLOOKUP(AC$1&amp;$R146,$C$3:$C$1662&amp;$D$3:$D$1662,$E$3:$E$1662,0,0,1)</f>
        <v>8300</v>
      </c>
    </row>
    <row r="147" spans="3:29" x14ac:dyDescent="0.4">
      <c r="C147" t="s">
        <v>758</v>
      </c>
      <c r="D147" t="s">
        <v>657</v>
      </c>
      <c r="E147">
        <v>8300</v>
      </c>
      <c r="R147" t="s">
        <v>197</v>
      </c>
      <c r="S147" s="2">
        <f t="shared" si="11"/>
        <v>915480</v>
      </c>
      <c r="T147" s="2">
        <f t="shared" si="12"/>
        <v>496700</v>
      </c>
      <c r="U147" s="2">
        <f t="shared" si="12"/>
        <v>548500</v>
      </c>
      <c r="V147" s="2">
        <f t="shared" si="12"/>
        <v>673600</v>
      </c>
      <c r="W147" s="2">
        <f t="shared" si="12"/>
        <v>1579400</v>
      </c>
      <c r="X147" s="2">
        <f t="shared" si="12"/>
        <v>1279200</v>
      </c>
      <c r="Y147" s="2" cm="1">
        <f t="array" ref="Y147">_xlfn.XLOOKUP(Y$1&amp;$R147,$C$3:$C$1662&amp;$D$3:$D$1662,$E$3:$E$1662,0,0,1)</f>
        <v>13800</v>
      </c>
      <c r="Z147" s="2" cm="1">
        <f t="array" ref="Z147">_xlfn.XLOOKUP(Z$1&amp;$R147,$C$3:$C$1662&amp;$D$3:$D$1662,$E$3:$E$1662,0,0,1)</f>
        <v>1100</v>
      </c>
      <c r="AA147" s="2" cm="1">
        <f t="array" ref="AA147">_xlfn.XLOOKUP(AA$1&amp;$R147,$C$3:$C$1662&amp;$D$3:$D$1662,$E$3:$E$1662,0,0,1)</f>
        <v>0</v>
      </c>
      <c r="AB147" s="2" cm="1">
        <f t="array" ref="AB147">_xlfn.XLOOKUP(AB$1&amp;$R147,$C$3:$C$1662&amp;$D$3:$D$1662,$E$3:$E$1662,0,0,1)</f>
        <v>6500</v>
      </c>
      <c r="AC147" s="2" cm="1">
        <f t="array" ref="AC147">_xlfn.XLOOKUP(AC$1&amp;$R147,$C$3:$C$1662&amp;$D$3:$D$1662,$E$3:$E$1662,0,0,1)</f>
        <v>8600</v>
      </c>
    </row>
    <row r="148" spans="3:29" x14ac:dyDescent="0.4">
      <c r="C148" t="s">
        <v>758</v>
      </c>
      <c r="D148" t="s">
        <v>658</v>
      </c>
      <c r="E148">
        <v>8600</v>
      </c>
      <c r="R148" t="s">
        <v>50</v>
      </c>
      <c r="S148" s="2">
        <f t="shared" si="11"/>
        <v>922240</v>
      </c>
      <c r="T148" s="2">
        <f t="shared" ref="T148:X163" si="13">T147+Y148</f>
        <v>501300</v>
      </c>
      <c r="U148" s="2">
        <f t="shared" si="13"/>
        <v>549200</v>
      </c>
      <c r="V148" s="2">
        <f t="shared" si="13"/>
        <v>673700</v>
      </c>
      <c r="W148" s="2">
        <f t="shared" si="13"/>
        <v>1582200</v>
      </c>
      <c r="X148" s="2">
        <f t="shared" si="13"/>
        <v>1304800</v>
      </c>
      <c r="Y148" s="2" cm="1">
        <f t="array" ref="Y148">_xlfn.XLOOKUP(Y$1&amp;$R148,$C$3:$C$1662&amp;$D$3:$D$1662,$E$3:$E$1662,0,0,1)</f>
        <v>4600</v>
      </c>
      <c r="Z148" s="2" cm="1">
        <f t="array" ref="Z148">_xlfn.XLOOKUP(Z$1&amp;$R148,$C$3:$C$1662&amp;$D$3:$D$1662,$E$3:$E$1662,0,0,1)</f>
        <v>700</v>
      </c>
      <c r="AA148" s="2" cm="1">
        <f t="array" ref="AA148">_xlfn.XLOOKUP(AA$1&amp;$R148,$C$3:$C$1662&amp;$D$3:$D$1662,$E$3:$E$1662,0,0,1)</f>
        <v>100</v>
      </c>
      <c r="AB148" s="2" cm="1">
        <f t="array" ref="AB148">_xlfn.XLOOKUP(AB$1&amp;$R148,$C$3:$C$1662&amp;$D$3:$D$1662,$E$3:$E$1662,0,0,1)</f>
        <v>2800</v>
      </c>
      <c r="AC148" s="2" cm="1">
        <f t="array" ref="AC148">_xlfn.XLOOKUP(AC$1&amp;$R148,$C$3:$C$1662&amp;$D$3:$D$1662,$E$3:$E$1662,0,0,1)</f>
        <v>25600</v>
      </c>
    </row>
    <row r="149" spans="3:29" x14ac:dyDescent="0.4">
      <c r="C149" t="s">
        <v>758</v>
      </c>
      <c r="D149" t="s">
        <v>659</v>
      </c>
      <c r="E149">
        <v>25600</v>
      </c>
      <c r="R149" t="s">
        <v>7</v>
      </c>
      <c r="S149" s="2">
        <f t="shared" si="11"/>
        <v>924660</v>
      </c>
      <c r="T149" s="2">
        <f t="shared" si="13"/>
        <v>502300</v>
      </c>
      <c r="U149" s="2">
        <f t="shared" si="13"/>
        <v>550600</v>
      </c>
      <c r="V149" s="2">
        <f t="shared" si="13"/>
        <v>673800</v>
      </c>
      <c r="W149" s="2">
        <f t="shared" si="13"/>
        <v>1587300</v>
      </c>
      <c r="X149" s="2">
        <f t="shared" si="13"/>
        <v>1309300</v>
      </c>
      <c r="Y149" s="2" cm="1">
        <f t="array" ref="Y149">_xlfn.XLOOKUP(Y$1&amp;$R149,$C$3:$C$1662&amp;$D$3:$D$1662,$E$3:$E$1662,0,0,1)</f>
        <v>1000</v>
      </c>
      <c r="Z149" s="2" cm="1">
        <f t="array" ref="Z149">_xlfn.XLOOKUP(Z$1&amp;$R149,$C$3:$C$1662&amp;$D$3:$D$1662,$E$3:$E$1662,0,0,1)</f>
        <v>1400</v>
      </c>
      <c r="AA149" s="2" cm="1">
        <f t="array" ref="AA149">_xlfn.XLOOKUP(AA$1&amp;$R149,$C$3:$C$1662&amp;$D$3:$D$1662,$E$3:$E$1662,0,0,1)</f>
        <v>100</v>
      </c>
      <c r="AB149" s="2" cm="1">
        <f t="array" ref="AB149">_xlfn.XLOOKUP(AB$1&amp;$R149,$C$3:$C$1662&amp;$D$3:$D$1662,$E$3:$E$1662,0,0,1)</f>
        <v>5100</v>
      </c>
      <c r="AC149" s="2" cm="1">
        <f t="array" ref="AC149">_xlfn.XLOOKUP(AC$1&amp;$R149,$C$3:$C$1662&amp;$D$3:$D$1662,$E$3:$E$1662,0,0,1)</f>
        <v>4500</v>
      </c>
    </row>
    <row r="150" spans="3:29" x14ac:dyDescent="0.4">
      <c r="C150" t="s">
        <v>758</v>
      </c>
      <c r="D150" t="s">
        <v>660</v>
      </c>
      <c r="E150">
        <v>4500</v>
      </c>
      <c r="R150" t="s">
        <v>46</v>
      </c>
      <c r="S150" s="2">
        <f t="shared" si="11"/>
        <v>927020</v>
      </c>
      <c r="T150" s="2">
        <f t="shared" si="13"/>
        <v>503500</v>
      </c>
      <c r="U150" s="2">
        <f t="shared" si="13"/>
        <v>551000</v>
      </c>
      <c r="V150" s="2">
        <f t="shared" si="13"/>
        <v>674400</v>
      </c>
      <c r="W150" s="2">
        <f t="shared" si="13"/>
        <v>1589500</v>
      </c>
      <c r="X150" s="2">
        <f t="shared" si="13"/>
        <v>1316700</v>
      </c>
      <c r="Y150" s="2" cm="1">
        <f t="array" ref="Y150">_xlfn.XLOOKUP(Y$1&amp;$R150,$C$3:$C$1662&amp;$D$3:$D$1662,$E$3:$E$1662,0,0,1)</f>
        <v>1200</v>
      </c>
      <c r="Z150" s="2" cm="1">
        <f t="array" ref="Z150">_xlfn.XLOOKUP(Z$1&amp;$R150,$C$3:$C$1662&amp;$D$3:$D$1662,$E$3:$E$1662,0,0,1)</f>
        <v>400</v>
      </c>
      <c r="AA150" s="2" cm="1">
        <f t="array" ref="AA150">_xlfn.XLOOKUP(AA$1&amp;$R150,$C$3:$C$1662&amp;$D$3:$D$1662,$E$3:$E$1662,0,0,1)</f>
        <v>600</v>
      </c>
      <c r="AB150" s="2" cm="1">
        <f t="array" ref="AB150">_xlfn.XLOOKUP(AB$1&amp;$R150,$C$3:$C$1662&amp;$D$3:$D$1662,$E$3:$E$1662,0,0,1)</f>
        <v>2200</v>
      </c>
      <c r="AC150" s="2" cm="1">
        <f t="array" ref="AC150">_xlfn.XLOOKUP(AC$1&amp;$R150,$C$3:$C$1662&amp;$D$3:$D$1662,$E$3:$E$1662,0,0,1)</f>
        <v>7400</v>
      </c>
    </row>
    <row r="151" spans="3:29" x14ac:dyDescent="0.4">
      <c r="C151" t="s">
        <v>758</v>
      </c>
      <c r="D151" t="s">
        <v>661</v>
      </c>
      <c r="E151">
        <v>7400</v>
      </c>
      <c r="R151" t="s">
        <v>74</v>
      </c>
      <c r="S151" s="2">
        <f t="shared" si="11"/>
        <v>932020</v>
      </c>
      <c r="T151" s="2">
        <f t="shared" si="13"/>
        <v>508700</v>
      </c>
      <c r="U151" s="2">
        <f t="shared" si="13"/>
        <v>554200</v>
      </c>
      <c r="V151" s="2">
        <f t="shared" si="13"/>
        <v>678600</v>
      </c>
      <c r="W151" s="2">
        <f t="shared" si="13"/>
        <v>1589900</v>
      </c>
      <c r="X151" s="2">
        <f t="shared" si="13"/>
        <v>1328700</v>
      </c>
      <c r="Y151" s="2" cm="1">
        <f t="array" ref="Y151">_xlfn.XLOOKUP(Y$1&amp;$R151,$C$3:$C$1662&amp;$D$3:$D$1662,$E$3:$E$1662,0,0,1)</f>
        <v>5200</v>
      </c>
      <c r="Z151" s="2" cm="1">
        <f t="array" ref="Z151">_xlfn.XLOOKUP(Z$1&amp;$R151,$C$3:$C$1662&amp;$D$3:$D$1662,$E$3:$E$1662,0,0,1)</f>
        <v>3200</v>
      </c>
      <c r="AA151" s="2" cm="1">
        <f t="array" ref="AA151">_xlfn.XLOOKUP(AA$1&amp;$R151,$C$3:$C$1662&amp;$D$3:$D$1662,$E$3:$E$1662,0,0,1)</f>
        <v>4200</v>
      </c>
      <c r="AB151" s="2" cm="1">
        <f t="array" ref="AB151">_xlfn.XLOOKUP(AB$1&amp;$R151,$C$3:$C$1662&amp;$D$3:$D$1662,$E$3:$E$1662,0,0,1)</f>
        <v>400</v>
      </c>
      <c r="AC151" s="2" cm="1">
        <f t="array" ref="AC151">_xlfn.XLOOKUP(AC$1&amp;$R151,$C$3:$C$1662&amp;$D$3:$D$1662,$E$3:$E$1662,0,0,1)</f>
        <v>12000</v>
      </c>
    </row>
    <row r="152" spans="3:29" x14ac:dyDescent="0.4">
      <c r="C152" t="s">
        <v>758</v>
      </c>
      <c r="D152" t="s">
        <v>662</v>
      </c>
      <c r="E152">
        <v>12000</v>
      </c>
      <c r="R152" t="s">
        <v>8</v>
      </c>
      <c r="S152" s="2">
        <f t="shared" si="11"/>
        <v>932760</v>
      </c>
      <c r="T152" s="2">
        <f t="shared" si="13"/>
        <v>509500</v>
      </c>
      <c r="U152" s="2">
        <f t="shared" si="13"/>
        <v>554900</v>
      </c>
      <c r="V152" s="2">
        <f t="shared" si="13"/>
        <v>679400</v>
      </c>
      <c r="W152" s="2">
        <f t="shared" si="13"/>
        <v>1590300</v>
      </c>
      <c r="X152" s="2">
        <f t="shared" si="13"/>
        <v>1329700</v>
      </c>
      <c r="Y152" s="2" cm="1">
        <f t="array" ref="Y152">_xlfn.XLOOKUP(Y$1&amp;$R152,$C$3:$C$1662&amp;$D$3:$D$1662,$E$3:$E$1662,0,0,1)</f>
        <v>800</v>
      </c>
      <c r="Z152" s="2" cm="1">
        <f t="array" ref="Z152">_xlfn.XLOOKUP(Z$1&amp;$R152,$C$3:$C$1662&amp;$D$3:$D$1662,$E$3:$E$1662,0,0,1)</f>
        <v>700</v>
      </c>
      <c r="AA152" s="2" cm="1">
        <f t="array" ref="AA152">_xlfn.XLOOKUP(AA$1&amp;$R152,$C$3:$C$1662&amp;$D$3:$D$1662,$E$3:$E$1662,0,0,1)</f>
        <v>800</v>
      </c>
      <c r="AB152" s="2" cm="1">
        <f t="array" ref="AB152">_xlfn.XLOOKUP(AB$1&amp;$R152,$C$3:$C$1662&amp;$D$3:$D$1662,$E$3:$E$1662,0,0,1)</f>
        <v>400</v>
      </c>
      <c r="AC152" s="2" cm="1">
        <f t="array" ref="AC152">_xlfn.XLOOKUP(AC$1&amp;$R152,$C$3:$C$1662&amp;$D$3:$D$1662,$E$3:$E$1662,0,0,1)</f>
        <v>1000</v>
      </c>
    </row>
    <row r="153" spans="3:29" x14ac:dyDescent="0.4">
      <c r="C153" t="s">
        <v>758</v>
      </c>
      <c r="D153" t="s">
        <v>663</v>
      </c>
      <c r="E153">
        <v>1000</v>
      </c>
      <c r="R153" t="s">
        <v>9</v>
      </c>
      <c r="S153" s="2">
        <f t="shared" si="11"/>
        <v>990740</v>
      </c>
      <c r="T153" s="2">
        <f t="shared" si="13"/>
        <v>629600</v>
      </c>
      <c r="U153" s="2">
        <f t="shared" si="13"/>
        <v>583800</v>
      </c>
      <c r="V153" s="2">
        <f t="shared" si="13"/>
        <v>720100</v>
      </c>
      <c r="W153" s="2">
        <f t="shared" si="13"/>
        <v>1642500</v>
      </c>
      <c r="X153" s="2">
        <f t="shared" si="13"/>
        <v>1377700</v>
      </c>
      <c r="Y153" s="2" cm="1">
        <f t="array" ref="Y153">_xlfn.XLOOKUP(Y$1&amp;$R153,$C$3:$C$1662&amp;$D$3:$D$1662,$E$3:$E$1662,0,0,1)</f>
        <v>120100</v>
      </c>
      <c r="Z153" s="2" cm="1">
        <f t="array" ref="Z153">_xlfn.XLOOKUP(Z$1&amp;$R153,$C$3:$C$1662&amp;$D$3:$D$1662,$E$3:$E$1662,0,0,1)</f>
        <v>28900</v>
      </c>
      <c r="AA153" s="2" cm="1">
        <f t="array" ref="AA153">_xlfn.XLOOKUP(AA$1&amp;$R153,$C$3:$C$1662&amp;$D$3:$D$1662,$E$3:$E$1662,0,0,1)</f>
        <v>40700</v>
      </c>
      <c r="AB153" s="2" cm="1">
        <f t="array" ref="AB153">_xlfn.XLOOKUP(AB$1&amp;$R153,$C$3:$C$1662&amp;$D$3:$D$1662,$E$3:$E$1662,0,0,1)</f>
        <v>52200</v>
      </c>
      <c r="AC153" s="2" cm="1">
        <f t="array" ref="AC153">_xlfn.XLOOKUP(AC$1&amp;$R153,$C$3:$C$1662&amp;$D$3:$D$1662,$E$3:$E$1662,0,0,1)</f>
        <v>48000</v>
      </c>
    </row>
    <row r="154" spans="3:29" x14ac:dyDescent="0.4">
      <c r="C154" t="s">
        <v>758</v>
      </c>
      <c r="D154" t="s">
        <v>664</v>
      </c>
      <c r="E154">
        <v>48000</v>
      </c>
      <c r="R154" t="s">
        <v>81</v>
      </c>
      <c r="S154" s="2">
        <f t="shared" si="11"/>
        <v>998120</v>
      </c>
      <c r="T154" s="2">
        <f t="shared" si="13"/>
        <v>632800</v>
      </c>
      <c r="U154" s="2">
        <f t="shared" si="13"/>
        <v>586800</v>
      </c>
      <c r="V154" s="2">
        <f t="shared" si="13"/>
        <v>727300</v>
      </c>
      <c r="W154" s="2">
        <f t="shared" si="13"/>
        <v>1650000</v>
      </c>
      <c r="X154" s="2">
        <f t="shared" si="13"/>
        <v>1393700</v>
      </c>
      <c r="Y154" s="2" cm="1">
        <f t="array" ref="Y154">_xlfn.XLOOKUP(Y$1&amp;$R154,$C$3:$C$1662&amp;$D$3:$D$1662,$E$3:$E$1662,0,0,1)</f>
        <v>3200</v>
      </c>
      <c r="Z154" s="2" cm="1">
        <f t="array" ref="Z154">_xlfn.XLOOKUP(Z$1&amp;$R154,$C$3:$C$1662&amp;$D$3:$D$1662,$E$3:$E$1662,0,0,1)</f>
        <v>3000</v>
      </c>
      <c r="AA154" s="2" cm="1">
        <f t="array" ref="AA154">_xlfn.XLOOKUP(AA$1&amp;$R154,$C$3:$C$1662&amp;$D$3:$D$1662,$E$3:$E$1662,0,0,1)</f>
        <v>7200</v>
      </c>
      <c r="AB154" s="2" cm="1">
        <f t="array" ref="AB154">_xlfn.XLOOKUP(AB$1&amp;$R154,$C$3:$C$1662&amp;$D$3:$D$1662,$E$3:$E$1662,0,0,1)</f>
        <v>7500</v>
      </c>
      <c r="AC154" s="2" cm="1">
        <f t="array" ref="AC154">_xlfn.XLOOKUP(AC$1&amp;$R154,$C$3:$C$1662&amp;$D$3:$D$1662,$E$3:$E$1662,0,0,1)</f>
        <v>16000</v>
      </c>
    </row>
    <row r="155" spans="3:29" x14ac:dyDescent="0.4">
      <c r="C155" t="s">
        <v>758</v>
      </c>
      <c r="D155" t="s">
        <v>665</v>
      </c>
      <c r="E155">
        <v>16000</v>
      </c>
      <c r="R155" t="s">
        <v>30</v>
      </c>
      <c r="S155" s="2">
        <f t="shared" si="11"/>
        <v>1006480</v>
      </c>
      <c r="T155" s="2">
        <f t="shared" si="13"/>
        <v>636700</v>
      </c>
      <c r="U155" s="2">
        <f t="shared" si="13"/>
        <v>594400</v>
      </c>
      <c r="V155" s="2">
        <f t="shared" si="13"/>
        <v>732600</v>
      </c>
      <c r="W155" s="2">
        <f t="shared" si="13"/>
        <v>1672300</v>
      </c>
      <c r="X155" s="2">
        <f t="shared" si="13"/>
        <v>1396400</v>
      </c>
      <c r="Y155" s="2" cm="1">
        <f t="array" ref="Y155">_xlfn.XLOOKUP(Y$1&amp;$R155,$C$3:$C$1662&amp;$D$3:$D$1662,$E$3:$E$1662,0,0,1)</f>
        <v>3900</v>
      </c>
      <c r="Z155" s="2" cm="1">
        <f t="array" ref="Z155">_xlfn.XLOOKUP(Z$1&amp;$R155,$C$3:$C$1662&amp;$D$3:$D$1662,$E$3:$E$1662,0,0,1)</f>
        <v>7600</v>
      </c>
      <c r="AA155" s="2" cm="1">
        <f t="array" ref="AA155">_xlfn.XLOOKUP(AA$1&amp;$R155,$C$3:$C$1662&amp;$D$3:$D$1662,$E$3:$E$1662,0,0,1)</f>
        <v>5300</v>
      </c>
      <c r="AB155" s="2" cm="1">
        <f t="array" ref="AB155">_xlfn.XLOOKUP(AB$1&amp;$R155,$C$3:$C$1662&amp;$D$3:$D$1662,$E$3:$E$1662,0,0,1)</f>
        <v>22300</v>
      </c>
      <c r="AC155" s="2" cm="1">
        <f t="array" ref="AC155">_xlfn.XLOOKUP(AC$1&amp;$R155,$C$3:$C$1662&amp;$D$3:$D$1662,$E$3:$E$1662,0,0,1)</f>
        <v>2700</v>
      </c>
    </row>
    <row r="156" spans="3:29" x14ac:dyDescent="0.4">
      <c r="C156" t="s">
        <v>758</v>
      </c>
      <c r="D156" t="s">
        <v>666</v>
      </c>
      <c r="E156">
        <v>2700</v>
      </c>
      <c r="R156" t="s">
        <v>157</v>
      </c>
      <c r="S156" s="2">
        <f t="shared" si="11"/>
        <v>1012660</v>
      </c>
      <c r="T156" s="2">
        <f t="shared" si="13"/>
        <v>648100</v>
      </c>
      <c r="U156" s="2">
        <f t="shared" si="13"/>
        <v>599300</v>
      </c>
      <c r="V156" s="2">
        <f t="shared" si="13"/>
        <v>738600</v>
      </c>
      <c r="W156" s="2">
        <f t="shared" si="13"/>
        <v>1674800</v>
      </c>
      <c r="X156" s="2">
        <f t="shared" si="13"/>
        <v>1402500</v>
      </c>
      <c r="Y156" s="2" cm="1">
        <f t="array" ref="Y156">_xlfn.XLOOKUP(Y$1&amp;$R156,$C$3:$C$1662&amp;$D$3:$D$1662,$E$3:$E$1662,0,0,1)</f>
        <v>11400</v>
      </c>
      <c r="Z156" s="2" cm="1">
        <f t="array" ref="Z156">_xlfn.XLOOKUP(Z$1&amp;$R156,$C$3:$C$1662&amp;$D$3:$D$1662,$E$3:$E$1662,0,0,1)</f>
        <v>4900</v>
      </c>
      <c r="AA156" s="2" cm="1">
        <f t="array" ref="AA156">_xlfn.XLOOKUP(AA$1&amp;$R156,$C$3:$C$1662&amp;$D$3:$D$1662,$E$3:$E$1662,0,0,1)</f>
        <v>6000</v>
      </c>
      <c r="AB156" s="2" cm="1">
        <f t="array" ref="AB156">_xlfn.XLOOKUP(AB$1&amp;$R156,$C$3:$C$1662&amp;$D$3:$D$1662,$E$3:$E$1662,0,0,1)</f>
        <v>2500</v>
      </c>
      <c r="AC156" s="2" cm="1">
        <f t="array" ref="AC156">_xlfn.XLOOKUP(AC$1&amp;$R156,$C$3:$C$1662&amp;$D$3:$D$1662,$E$3:$E$1662,0,0,1)</f>
        <v>6100</v>
      </c>
    </row>
    <row r="157" spans="3:29" x14ac:dyDescent="0.4">
      <c r="C157" t="s">
        <v>758</v>
      </c>
      <c r="D157" t="s">
        <v>667</v>
      </c>
      <c r="E157">
        <v>6100</v>
      </c>
      <c r="R157" t="s">
        <v>57</v>
      </c>
      <c r="S157" s="2">
        <f t="shared" si="11"/>
        <v>1022920</v>
      </c>
      <c r="T157" s="2">
        <f t="shared" si="13"/>
        <v>670200</v>
      </c>
      <c r="U157" s="2">
        <f t="shared" si="13"/>
        <v>607900</v>
      </c>
      <c r="V157" s="2">
        <f t="shared" si="13"/>
        <v>750500</v>
      </c>
      <c r="W157" s="2">
        <f t="shared" si="13"/>
        <v>1675700</v>
      </c>
      <c r="X157" s="2">
        <f t="shared" si="13"/>
        <v>1410300</v>
      </c>
      <c r="Y157" s="2" cm="1">
        <f t="array" ref="Y157">_xlfn.XLOOKUP(Y$1&amp;$R157,$C$3:$C$1662&amp;$D$3:$D$1662,$E$3:$E$1662,0,0,1)</f>
        <v>22100</v>
      </c>
      <c r="Z157" s="2" cm="1">
        <f t="array" ref="Z157">_xlfn.XLOOKUP(Z$1&amp;$R157,$C$3:$C$1662&amp;$D$3:$D$1662,$E$3:$E$1662,0,0,1)</f>
        <v>8600</v>
      </c>
      <c r="AA157" s="2" cm="1">
        <f t="array" ref="AA157">_xlfn.XLOOKUP(AA$1&amp;$R157,$C$3:$C$1662&amp;$D$3:$D$1662,$E$3:$E$1662,0,0,1)</f>
        <v>11900</v>
      </c>
      <c r="AB157" s="2" cm="1">
        <f t="array" ref="AB157">_xlfn.XLOOKUP(AB$1&amp;$R157,$C$3:$C$1662&amp;$D$3:$D$1662,$E$3:$E$1662,0,0,1)</f>
        <v>900</v>
      </c>
      <c r="AC157" s="2" cm="1">
        <f t="array" ref="AC157">_xlfn.XLOOKUP(AC$1&amp;$R157,$C$3:$C$1662&amp;$D$3:$D$1662,$E$3:$E$1662,0,0,1)</f>
        <v>7800</v>
      </c>
    </row>
    <row r="158" spans="3:29" x14ac:dyDescent="0.4">
      <c r="C158" t="s">
        <v>758</v>
      </c>
      <c r="D158" t="s">
        <v>668</v>
      </c>
      <c r="E158">
        <v>7800</v>
      </c>
      <c r="R158" t="s">
        <v>148</v>
      </c>
      <c r="S158" s="2">
        <f t="shared" si="11"/>
        <v>1028420</v>
      </c>
      <c r="T158" s="2">
        <f t="shared" si="13"/>
        <v>673100</v>
      </c>
      <c r="U158" s="2">
        <f t="shared" si="13"/>
        <v>612000</v>
      </c>
      <c r="V158" s="2">
        <f t="shared" si="13"/>
        <v>751200</v>
      </c>
      <c r="W158" s="2">
        <f t="shared" si="13"/>
        <v>1689700</v>
      </c>
      <c r="X158" s="2">
        <f t="shared" si="13"/>
        <v>1416100</v>
      </c>
      <c r="Y158" s="2" cm="1">
        <f t="array" ref="Y158">_xlfn.XLOOKUP(Y$1&amp;$R158,$C$3:$C$1662&amp;$D$3:$D$1662,$E$3:$E$1662,0,0,1)</f>
        <v>2900</v>
      </c>
      <c r="Z158" s="2" cm="1">
        <f t="array" ref="Z158">_xlfn.XLOOKUP(Z$1&amp;$R158,$C$3:$C$1662&amp;$D$3:$D$1662,$E$3:$E$1662,0,0,1)</f>
        <v>4100</v>
      </c>
      <c r="AA158" s="2" cm="1">
        <f t="array" ref="AA158">_xlfn.XLOOKUP(AA$1&amp;$R158,$C$3:$C$1662&amp;$D$3:$D$1662,$E$3:$E$1662,0,0,1)</f>
        <v>700</v>
      </c>
      <c r="AB158" s="2" cm="1">
        <f t="array" ref="AB158">_xlfn.XLOOKUP(AB$1&amp;$R158,$C$3:$C$1662&amp;$D$3:$D$1662,$E$3:$E$1662,0,0,1)</f>
        <v>14000</v>
      </c>
      <c r="AC158" s="2" cm="1">
        <f t="array" ref="AC158">_xlfn.XLOOKUP(AC$1&amp;$R158,$C$3:$C$1662&amp;$D$3:$D$1662,$E$3:$E$1662,0,0,1)</f>
        <v>5800</v>
      </c>
    </row>
    <row r="159" spans="3:29" x14ac:dyDescent="0.4">
      <c r="C159" t="s">
        <v>758</v>
      </c>
      <c r="D159" t="s">
        <v>669</v>
      </c>
      <c r="E159">
        <v>5800</v>
      </c>
      <c r="R159" t="s">
        <v>118</v>
      </c>
      <c r="S159" s="2">
        <f t="shared" si="11"/>
        <v>1035020</v>
      </c>
      <c r="T159" s="2">
        <f t="shared" si="13"/>
        <v>680200</v>
      </c>
      <c r="U159" s="2">
        <f t="shared" si="13"/>
        <v>615400</v>
      </c>
      <c r="V159" s="2">
        <f t="shared" si="13"/>
        <v>764300</v>
      </c>
      <c r="W159" s="2">
        <f t="shared" si="13"/>
        <v>1694100</v>
      </c>
      <c r="X159" s="2">
        <f t="shared" si="13"/>
        <v>1421100</v>
      </c>
      <c r="Y159" s="2" cm="1">
        <f t="array" ref="Y159">_xlfn.XLOOKUP(Y$1&amp;$R159,$C$3:$C$1662&amp;$D$3:$D$1662,$E$3:$E$1662,0,0,1)</f>
        <v>7100</v>
      </c>
      <c r="Z159" s="2" cm="1">
        <f t="array" ref="Z159">_xlfn.XLOOKUP(Z$1&amp;$R159,$C$3:$C$1662&amp;$D$3:$D$1662,$E$3:$E$1662,0,0,1)</f>
        <v>3400</v>
      </c>
      <c r="AA159" s="2" cm="1">
        <f t="array" ref="AA159">_xlfn.XLOOKUP(AA$1&amp;$R159,$C$3:$C$1662&amp;$D$3:$D$1662,$E$3:$E$1662,0,0,1)</f>
        <v>13100</v>
      </c>
      <c r="AB159" s="2" cm="1">
        <f t="array" ref="AB159">_xlfn.XLOOKUP(AB$1&amp;$R159,$C$3:$C$1662&amp;$D$3:$D$1662,$E$3:$E$1662,0,0,1)</f>
        <v>4400</v>
      </c>
      <c r="AC159" s="2" cm="1">
        <f t="array" ref="AC159">_xlfn.XLOOKUP(AC$1&amp;$R159,$C$3:$C$1662&amp;$D$3:$D$1662,$E$3:$E$1662,0,0,1)</f>
        <v>5000</v>
      </c>
    </row>
    <row r="160" spans="3:29" x14ac:dyDescent="0.4">
      <c r="C160" t="s">
        <v>758</v>
      </c>
      <c r="D160" t="s">
        <v>670</v>
      </c>
      <c r="E160">
        <v>5000</v>
      </c>
      <c r="R160" t="s">
        <v>131</v>
      </c>
      <c r="S160" s="2">
        <f t="shared" si="11"/>
        <v>1039360</v>
      </c>
      <c r="T160" s="2">
        <f t="shared" si="13"/>
        <v>682100</v>
      </c>
      <c r="U160" s="2">
        <f t="shared" si="13"/>
        <v>619300</v>
      </c>
      <c r="V160" s="2">
        <f t="shared" si="13"/>
        <v>765900</v>
      </c>
      <c r="W160" s="2">
        <f t="shared" si="13"/>
        <v>1699700</v>
      </c>
      <c r="X160" s="2">
        <f t="shared" si="13"/>
        <v>1429800</v>
      </c>
      <c r="Y160" s="2" cm="1">
        <f t="array" ref="Y160">_xlfn.XLOOKUP(Y$1&amp;$R160,$C$3:$C$1662&amp;$D$3:$D$1662,$E$3:$E$1662,0,0,1)</f>
        <v>1900</v>
      </c>
      <c r="Z160" s="2" cm="1">
        <f t="array" ref="Z160">_xlfn.XLOOKUP(Z$1&amp;$R160,$C$3:$C$1662&amp;$D$3:$D$1662,$E$3:$E$1662,0,0,1)</f>
        <v>3900</v>
      </c>
      <c r="AA160" s="2" cm="1">
        <f t="array" ref="AA160">_xlfn.XLOOKUP(AA$1&amp;$R160,$C$3:$C$1662&amp;$D$3:$D$1662,$E$3:$E$1662,0,0,1)</f>
        <v>1600</v>
      </c>
      <c r="AB160" s="2" cm="1">
        <f t="array" ref="AB160">_xlfn.XLOOKUP(AB$1&amp;$R160,$C$3:$C$1662&amp;$D$3:$D$1662,$E$3:$E$1662,0,0,1)</f>
        <v>5600</v>
      </c>
      <c r="AC160" s="2" cm="1">
        <f t="array" ref="AC160">_xlfn.XLOOKUP(AC$1&amp;$R160,$C$3:$C$1662&amp;$D$3:$D$1662,$E$3:$E$1662,0,0,1)</f>
        <v>8700</v>
      </c>
    </row>
    <row r="161" spans="3:29" x14ac:dyDescent="0.4">
      <c r="C161" t="s">
        <v>758</v>
      </c>
      <c r="D161" t="s">
        <v>671</v>
      </c>
      <c r="E161">
        <v>8700</v>
      </c>
      <c r="R161" t="s">
        <v>141</v>
      </c>
      <c r="S161" s="2">
        <f t="shared" si="11"/>
        <v>1042640</v>
      </c>
      <c r="T161" s="2">
        <f t="shared" si="13"/>
        <v>684800</v>
      </c>
      <c r="U161" s="2">
        <f t="shared" si="13"/>
        <v>625900</v>
      </c>
      <c r="V161" s="2">
        <f t="shared" si="13"/>
        <v>767100</v>
      </c>
      <c r="W161" s="2">
        <f t="shared" si="13"/>
        <v>1704400</v>
      </c>
      <c r="X161" s="2">
        <f t="shared" si="13"/>
        <v>1431000</v>
      </c>
      <c r="Y161" s="2" cm="1">
        <f t="array" ref="Y161">_xlfn.XLOOKUP(Y$1&amp;$R161,$C$3:$C$1662&amp;$D$3:$D$1662,$E$3:$E$1662,0,0,1)</f>
        <v>2700</v>
      </c>
      <c r="Z161" s="2" cm="1">
        <f t="array" ref="Z161">_xlfn.XLOOKUP(Z$1&amp;$R161,$C$3:$C$1662&amp;$D$3:$D$1662,$E$3:$E$1662,0,0,1)</f>
        <v>6600</v>
      </c>
      <c r="AA161" s="2" cm="1">
        <f t="array" ref="AA161">_xlfn.XLOOKUP(AA$1&amp;$R161,$C$3:$C$1662&amp;$D$3:$D$1662,$E$3:$E$1662,0,0,1)</f>
        <v>1200</v>
      </c>
      <c r="AB161" s="2" cm="1">
        <f t="array" ref="AB161">_xlfn.XLOOKUP(AB$1&amp;$R161,$C$3:$C$1662&amp;$D$3:$D$1662,$E$3:$E$1662,0,0,1)</f>
        <v>4700</v>
      </c>
      <c r="AC161" s="2" cm="1">
        <f t="array" ref="AC161">_xlfn.XLOOKUP(AC$1&amp;$R161,$C$3:$C$1662&amp;$D$3:$D$1662,$E$3:$E$1662,0,0,1)</f>
        <v>1200</v>
      </c>
    </row>
    <row r="162" spans="3:29" x14ac:dyDescent="0.4">
      <c r="C162" t="s">
        <v>758</v>
      </c>
      <c r="D162" t="s">
        <v>672</v>
      </c>
      <c r="E162">
        <v>1200</v>
      </c>
      <c r="R162" t="s">
        <v>122</v>
      </c>
      <c r="S162" s="2">
        <f t="shared" si="11"/>
        <v>1046920</v>
      </c>
      <c r="T162" s="2">
        <f t="shared" si="13"/>
        <v>689800</v>
      </c>
      <c r="U162" s="2">
        <f t="shared" si="13"/>
        <v>631800</v>
      </c>
      <c r="V162" s="2">
        <f t="shared" si="13"/>
        <v>774900</v>
      </c>
      <c r="W162" s="2">
        <f t="shared" si="13"/>
        <v>1706700</v>
      </c>
      <c r="X162" s="2">
        <f t="shared" si="13"/>
        <v>1431400</v>
      </c>
      <c r="Y162" s="2" cm="1">
        <f t="array" ref="Y162">_xlfn.XLOOKUP(Y$1&amp;$R162,$C$3:$C$1662&amp;$D$3:$D$1662,$E$3:$E$1662,0,0,1)</f>
        <v>5000</v>
      </c>
      <c r="Z162" s="2" cm="1">
        <f t="array" ref="Z162">_xlfn.XLOOKUP(Z$1&amp;$R162,$C$3:$C$1662&amp;$D$3:$D$1662,$E$3:$E$1662,0,0,1)</f>
        <v>5900</v>
      </c>
      <c r="AA162" s="2" cm="1">
        <f t="array" ref="AA162">_xlfn.XLOOKUP(AA$1&amp;$R162,$C$3:$C$1662&amp;$D$3:$D$1662,$E$3:$E$1662,0,0,1)</f>
        <v>7800</v>
      </c>
      <c r="AB162" s="2" cm="1">
        <f t="array" ref="AB162">_xlfn.XLOOKUP(AB$1&amp;$R162,$C$3:$C$1662&amp;$D$3:$D$1662,$E$3:$E$1662,0,0,1)</f>
        <v>2300</v>
      </c>
      <c r="AC162" s="2" cm="1">
        <f t="array" ref="AC162">_xlfn.XLOOKUP(AC$1&amp;$R162,$C$3:$C$1662&amp;$D$3:$D$1662,$E$3:$E$1662,0,0,1)</f>
        <v>400</v>
      </c>
    </row>
    <row r="163" spans="3:29" x14ac:dyDescent="0.4">
      <c r="C163" t="s">
        <v>758</v>
      </c>
      <c r="D163" t="s">
        <v>673</v>
      </c>
      <c r="E163">
        <v>400</v>
      </c>
      <c r="R163" t="s">
        <v>25</v>
      </c>
      <c r="S163" s="2">
        <f t="shared" si="11"/>
        <v>1051200</v>
      </c>
      <c r="T163" s="2">
        <f t="shared" si="13"/>
        <v>693200</v>
      </c>
      <c r="U163" s="2">
        <f t="shared" si="13"/>
        <v>634400</v>
      </c>
      <c r="V163" s="2">
        <f t="shared" si="13"/>
        <v>775300</v>
      </c>
      <c r="W163" s="2">
        <f t="shared" si="13"/>
        <v>1716200</v>
      </c>
      <c r="X163" s="2">
        <f t="shared" si="13"/>
        <v>1436900</v>
      </c>
      <c r="Y163" s="2" cm="1">
        <f t="array" ref="Y163">_xlfn.XLOOKUP(Y$1&amp;$R163,$C$3:$C$1662&amp;$D$3:$D$1662,$E$3:$E$1662,0,0,1)</f>
        <v>3400</v>
      </c>
      <c r="Z163" s="2" cm="1">
        <f t="array" ref="Z163">_xlfn.XLOOKUP(Z$1&amp;$R163,$C$3:$C$1662&amp;$D$3:$D$1662,$E$3:$E$1662,0,0,1)</f>
        <v>2600</v>
      </c>
      <c r="AA163" s="2" cm="1">
        <f t="array" ref="AA163">_xlfn.XLOOKUP(AA$1&amp;$R163,$C$3:$C$1662&amp;$D$3:$D$1662,$E$3:$E$1662,0,0,1)</f>
        <v>400</v>
      </c>
      <c r="AB163" s="2" cm="1">
        <f t="array" ref="AB163">_xlfn.XLOOKUP(AB$1&amp;$R163,$C$3:$C$1662&amp;$D$3:$D$1662,$E$3:$E$1662,0,0,1)</f>
        <v>9500</v>
      </c>
      <c r="AC163" s="2" cm="1">
        <f t="array" ref="AC163">_xlfn.XLOOKUP(AC$1&amp;$R163,$C$3:$C$1662&amp;$D$3:$D$1662,$E$3:$E$1662,0,0,1)</f>
        <v>5500</v>
      </c>
    </row>
    <row r="164" spans="3:29" x14ac:dyDescent="0.4">
      <c r="C164" t="s">
        <v>758</v>
      </c>
      <c r="D164" t="s">
        <v>674</v>
      </c>
      <c r="E164">
        <v>5500</v>
      </c>
      <c r="R164" t="s">
        <v>63</v>
      </c>
      <c r="S164" s="2">
        <f t="shared" si="11"/>
        <v>1053340</v>
      </c>
      <c r="T164" s="2">
        <f t="shared" ref="T164:X179" si="14">T163+Y164</f>
        <v>697600</v>
      </c>
      <c r="U164" s="2">
        <f t="shared" si="14"/>
        <v>634800</v>
      </c>
      <c r="V164" s="2">
        <f t="shared" si="14"/>
        <v>777300</v>
      </c>
      <c r="W164" s="2">
        <f t="shared" si="14"/>
        <v>1719500</v>
      </c>
      <c r="X164" s="2">
        <f t="shared" si="14"/>
        <v>1437500</v>
      </c>
      <c r="Y164" s="2" cm="1">
        <f t="array" ref="Y164">_xlfn.XLOOKUP(Y$1&amp;$R164,$C$3:$C$1662&amp;$D$3:$D$1662,$E$3:$E$1662,0,0,1)</f>
        <v>4400</v>
      </c>
      <c r="Z164" s="2" cm="1">
        <f t="array" ref="Z164">_xlfn.XLOOKUP(Z$1&amp;$R164,$C$3:$C$1662&amp;$D$3:$D$1662,$E$3:$E$1662,0,0,1)</f>
        <v>400</v>
      </c>
      <c r="AA164" s="2" cm="1">
        <f t="array" ref="AA164">_xlfn.XLOOKUP(AA$1&amp;$R164,$C$3:$C$1662&amp;$D$3:$D$1662,$E$3:$E$1662,0,0,1)</f>
        <v>2000</v>
      </c>
      <c r="AB164" s="2" cm="1">
        <f t="array" ref="AB164">_xlfn.XLOOKUP(AB$1&amp;$R164,$C$3:$C$1662&amp;$D$3:$D$1662,$E$3:$E$1662,0,0,1)</f>
        <v>3300</v>
      </c>
      <c r="AC164" s="2" cm="1">
        <f t="array" ref="AC164">_xlfn.XLOOKUP(AC$1&amp;$R164,$C$3:$C$1662&amp;$D$3:$D$1662,$E$3:$E$1662,0,0,1)</f>
        <v>600</v>
      </c>
    </row>
    <row r="165" spans="3:29" x14ac:dyDescent="0.4">
      <c r="C165" t="s">
        <v>758</v>
      </c>
      <c r="D165" t="s">
        <v>675</v>
      </c>
      <c r="E165">
        <v>600</v>
      </c>
      <c r="R165" t="s">
        <v>107</v>
      </c>
      <c r="S165" s="2">
        <f t="shared" si="11"/>
        <v>1055360</v>
      </c>
      <c r="T165" s="2">
        <f t="shared" si="14"/>
        <v>697600</v>
      </c>
      <c r="U165" s="2">
        <f t="shared" si="14"/>
        <v>636300</v>
      </c>
      <c r="V165" s="2">
        <f t="shared" si="14"/>
        <v>779500</v>
      </c>
      <c r="W165" s="2">
        <f t="shared" si="14"/>
        <v>1723800</v>
      </c>
      <c r="X165" s="2">
        <f t="shared" si="14"/>
        <v>1439600</v>
      </c>
      <c r="Y165" s="2" cm="1">
        <f t="array" ref="Y165">_xlfn.XLOOKUP(Y$1&amp;$R165,$C$3:$C$1662&amp;$D$3:$D$1662,$E$3:$E$1662,0,0,1)</f>
        <v>0</v>
      </c>
      <c r="Z165" s="2" cm="1">
        <f t="array" ref="Z165">_xlfn.XLOOKUP(Z$1&amp;$R165,$C$3:$C$1662&amp;$D$3:$D$1662,$E$3:$E$1662,0,0,1)</f>
        <v>1500</v>
      </c>
      <c r="AA165" s="2" cm="1">
        <f t="array" ref="AA165">_xlfn.XLOOKUP(AA$1&amp;$R165,$C$3:$C$1662&amp;$D$3:$D$1662,$E$3:$E$1662,0,0,1)</f>
        <v>2200</v>
      </c>
      <c r="AB165" s="2" cm="1">
        <f t="array" ref="AB165">_xlfn.XLOOKUP(AB$1&amp;$R165,$C$3:$C$1662&amp;$D$3:$D$1662,$E$3:$E$1662,0,0,1)</f>
        <v>4300</v>
      </c>
      <c r="AC165" s="2" cm="1">
        <f t="array" ref="AC165">_xlfn.XLOOKUP(AC$1&amp;$R165,$C$3:$C$1662&amp;$D$3:$D$1662,$E$3:$E$1662,0,0,1)</f>
        <v>2100</v>
      </c>
    </row>
    <row r="166" spans="3:29" x14ac:dyDescent="0.4">
      <c r="C166" t="s">
        <v>758</v>
      </c>
      <c r="D166" t="s">
        <v>676</v>
      </c>
      <c r="E166">
        <v>2100</v>
      </c>
      <c r="R166" t="s">
        <v>234</v>
      </c>
      <c r="S166" s="2">
        <f t="shared" si="11"/>
        <v>1062160</v>
      </c>
      <c r="T166" s="2">
        <f t="shared" si="14"/>
        <v>702600</v>
      </c>
      <c r="U166" s="2">
        <f t="shared" si="14"/>
        <v>644800</v>
      </c>
      <c r="V166" s="2">
        <f t="shared" si="14"/>
        <v>780400</v>
      </c>
      <c r="W166" s="2">
        <f t="shared" si="14"/>
        <v>1726400</v>
      </c>
      <c r="X166" s="2">
        <f t="shared" si="14"/>
        <v>1456600</v>
      </c>
      <c r="Y166" s="2" cm="1">
        <f t="array" ref="Y166">_xlfn.XLOOKUP(Y$1&amp;$R166,$C$3:$C$1662&amp;$D$3:$D$1662,$E$3:$E$1662,0,0,1)</f>
        <v>5000</v>
      </c>
      <c r="Z166" s="2" cm="1">
        <f t="array" ref="Z166">_xlfn.XLOOKUP(Z$1&amp;$R166,$C$3:$C$1662&amp;$D$3:$D$1662,$E$3:$E$1662,0,0,1)</f>
        <v>8500</v>
      </c>
      <c r="AA166" s="2" cm="1">
        <f t="array" ref="AA166">_xlfn.XLOOKUP(AA$1&amp;$R166,$C$3:$C$1662&amp;$D$3:$D$1662,$E$3:$E$1662,0,0,1)</f>
        <v>900</v>
      </c>
      <c r="AB166" s="2" cm="1">
        <f t="array" ref="AB166">_xlfn.XLOOKUP(AB$1&amp;$R166,$C$3:$C$1662&amp;$D$3:$D$1662,$E$3:$E$1662,0,0,1)</f>
        <v>2600</v>
      </c>
      <c r="AC166" s="2" cm="1">
        <f t="array" ref="AC166">_xlfn.XLOOKUP(AC$1&amp;$R166,$C$3:$C$1662&amp;$D$3:$D$1662,$E$3:$E$1662,0,0,1)</f>
        <v>17000</v>
      </c>
    </row>
    <row r="167" spans="3:29" x14ac:dyDescent="0.4">
      <c r="C167" t="s">
        <v>758</v>
      </c>
      <c r="D167" t="s">
        <v>677</v>
      </c>
      <c r="E167">
        <v>17000</v>
      </c>
      <c r="R167" t="s">
        <v>175</v>
      </c>
      <c r="S167" s="2">
        <f t="shared" si="11"/>
        <v>1063740</v>
      </c>
      <c r="T167" s="2">
        <f t="shared" si="14"/>
        <v>704700</v>
      </c>
      <c r="U167" s="2">
        <f t="shared" si="14"/>
        <v>645900</v>
      </c>
      <c r="V167" s="2">
        <f t="shared" si="14"/>
        <v>780500</v>
      </c>
      <c r="W167" s="2">
        <f t="shared" si="14"/>
        <v>1729700</v>
      </c>
      <c r="X167" s="2">
        <f t="shared" si="14"/>
        <v>1457900</v>
      </c>
      <c r="Y167" s="2" cm="1">
        <f t="array" ref="Y167">_xlfn.XLOOKUP(Y$1&amp;$R167,$C$3:$C$1662&amp;$D$3:$D$1662,$E$3:$E$1662,0,0,1)</f>
        <v>2100</v>
      </c>
      <c r="Z167" s="2" cm="1">
        <f t="array" ref="Z167">_xlfn.XLOOKUP(Z$1&amp;$R167,$C$3:$C$1662&amp;$D$3:$D$1662,$E$3:$E$1662,0,0,1)</f>
        <v>1100</v>
      </c>
      <c r="AA167" s="2" cm="1">
        <f t="array" ref="AA167">_xlfn.XLOOKUP(AA$1&amp;$R167,$C$3:$C$1662&amp;$D$3:$D$1662,$E$3:$E$1662,0,0,1)</f>
        <v>100</v>
      </c>
      <c r="AB167" s="2" cm="1">
        <f t="array" ref="AB167">_xlfn.XLOOKUP(AB$1&amp;$R167,$C$3:$C$1662&amp;$D$3:$D$1662,$E$3:$E$1662,0,0,1)</f>
        <v>3300</v>
      </c>
      <c r="AC167" s="2" cm="1">
        <f t="array" ref="AC167">_xlfn.XLOOKUP(AC$1&amp;$R167,$C$3:$C$1662&amp;$D$3:$D$1662,$E$3:$E$1662,0,0,1)</f>
        <v>1300</v>
      </c>
    </row>
    <row r="168" spans="3:29" x14ac:dyDescent="0.4">
      <c r="C168" t="s">
        <v>758</v>
      </c>
      <c r="D168" t="s">
        <v>678</v>
      </c>
      <c r="E168">
        <v>1300</v>
      </c>
      <c r="R168" t="s">
        <v>89</v>
      </c>
      <c r="S168" s="2">
        <f t="shared" si="11"/>
        <v>1069440</v>
      </c>
      <c r="T168" s="2">
        <f t="shared" si="14"/>
        <v>706300</v>
      </c>
      <c r="U168" s="2">
        <f t="shared" si="14"/>
        <v>655300</v>
      </c>
      <c r="V168" s="2">
        <f t="shared" si="14"/>
        <v>790500</v>
      </c>
      <c r="W168" s="2">
        <f t="shared" si="14"/>
        <v>1732400</v>
      </c>
      <c r="X168" s="2">
        <f t="shared" si="14"/>
        <v>1462700</v>
      </c>
      <c r="Y168" s="2" cm="1">
        <f t="array" ref="Y168">_xlfn.XLOOKUP(Y$1&amp;$R168,$C$3:$C$1662&amp;$D$3:$D$1662,$E$3:$E$1662,0,0,1)</f>
        <v>1600</v>
      </c>
      <c r="Z168" s="2" cm="1">
        <f t="array" ref="Z168">_xlfn.XLOOKUP(Z$1&amp;$R168,$C$3:$C$1662&amp;$D$3:$D$1662,$E$3:$E$1662,0,0,1)</f>
        <v>9400</v>
      </c>
      <c r="AA168" s="2" cm="1">
        <f t="array" ref="AA168">_xlfn.XLOOKUP(AA$1&amp;$R168,$C$3:$C$1662&amp;$D$3:$D$1662,$E$3:$E$1662,0,0,1)</f>
        <v>10000</v>
      </c>
      <c r="AB168" s="2" cm="1">
        <f t="array" ref="AB168">_xlfn.XLOOKUP(AB$1&amp;$R168,$C$3:$C$1662&amp;$D$3:$D$1662,$E$3:$E$1662,0,0,1)</f>
        <v>2700</v>
      </c>
      <c r="AC168" s="2" cm="1">
        <f t="array" ref="AC168">_xlfn.XLOOKUP(AC$1&amp;$R168,$C$3:$C$1662&amp;$D$3:$D$1662,$E$3:$E$1662,0,0,1)</f>
        <v>4800</v>
      </c>
    </row>
    <row r="169" spans="3:29" x14ac:dyDescent="0.4">
      <c r="C169" t="s">
        <v>758</v>
      </c>
      <c r="D169" t="s">
        <v>679</v>
      </c>
      <c r="E169">
        <v>4800</v>
      </c>
      <c r="R169" t="s">
        <v>257</v>
      </c>
      <c r="S169" s="2">
        <f t="shared" si="11"/>
        <v>1072900</v>
      </c>
      <c r="T169" s="2">
        <f t="shared" si="14"/>
        <v>707000</v>
      </c>
      <c r="U169" s="2">
        <f t="shared" si="14"/>
        <v>655500</v>
      </c>
      <c r="V169" s="2">
        <f t="shared" si="14"/>
        <v>799800</v>
      </c>
      <c r="W169" s="2">
        <f t="shared" si="14"/>
        <v>1735300</v>
      </c>
      <c r="X169" s="2">
        <f t="shared" si="14"/>
        <v>1466900</v>
      </c>
      <c r="Y169" s="2" cm="1">
        <f t="array" ref="Y169">_xlfn.XLOOKUP(Y$1&amp;$R169,$C$3:$C$1662&amp;$D$3:$D$1662,$E$3:$E$1662,0,0,1)</f>
        <v>700</v>
      </c>
      <c r="Z169" s="2" cm="1">
        <f t="array" ref="Z169">_xlfn.XLOOKUP(Z$1&amp;$R169,$C$3:$C$1662&amp;$D$3:$D$1662,$E$3:$E$1662,0,0,1)</f>
        <v>200</v>
      </c>
      <c r="AA169" s="2" cm="1">
        <f t="array" ref="AA169">_xlfn.XLOOKUP(AA$1&amp;$R169,$C$3:$C$1662&amp;$D$3:$D$1662,$E$3:$E$1662,0,0,1)</f>
        <v>9300</v>
      </c>
      <c r="AB169" s="2" cm="1">
        <f t="array" ref="AB169">_xlfn.XLOOKUP(AB$1&amp;$R169,$C$3:$C$1662&amp;$D$3:$D$1662,$E$3:$E$1662,0,0,1)</f>
        <v>2900</v>
      </c>
      <c r="AC169" s="2" cm="1">
        <f t="array" ref="AC169">_xlfn.XLOOKUP(AC$1&amp;$R169,$C$3:$C$1662&amp;$D$3:$D$1662,$E$3:$E$1662,0,0,1)</f>
        <v>4200</v>
      </c>
    </row>
    <row r="170" spans="3:29" x14ac:dyDescent="0.4">
      <c r="C170" t="s">
        <v>758</v>
      </c>
      <c r="D170" t="s">
        <v>680</v>
      </c>
      <c r="E170">
        <v>4200</v>
      </c>
      <c r="R170" t="s">
        <v>47</v>
      </c>
      <c r="S170" s="2">
        <f t="shared" si="11"/>
        <v>1076460</v>
      </c>
      <c r="T170" s="2">
        <f t="shared" si="14"/>
        <v>707800</v>
      </c>
      <c r="U170" s="2">
        <f t="shared" si="14"/>
        <v>660900</v>
      </c>
      <c r="V170" s="2">
        <f t="shared" si="14"/>
        <v>800100</v>
      </c>
      <c r="W170" s="2">
        <f t="shared" si="14"/>
        <v>1741400</v>
      </c>
      <c r="X170" s="2">
        <f t="shared" si="14"/>
        <v>1472100</v>
      </c>
      <c r="Y170" s="2" cm="1">
        <f t="array" ref="Y170">_xlfn.XLOOKUP(Y$1&amp;$R170,$C$3:$C$1662&amp;$D$3:$D$1662,$E$3:$E$1662,0,0,1)</f>
        <v>800</v>
      </c>
      <c r="Z170" s="2" cm="1">
        <f t="array" ref="Z170">_xlfn.XLOOKUP(Z$1&amp;$R170,$C$3:$C$1662&amp;$D$3:$D$1662,$E$3:$E$1662,0,0,1)</f>
        <v>5400</v>
      </c>
      <c r="AA170" s="2" cm="1">
        <f t="array" ref="AA170">_xlfn.XLOOKUP(AA$1&amp;$R170,$C$3:$C$1662&amp;$D$3:$D$1662,$E$3:$E$1662,0,0,1)</f>
        <v>300</v>
      </c>
      <c r="AB170" s="2" cm="1">
        <f t="array" ref="AB170">_xlfn.XLOOKUP(AB$1&amp;$R170,$C$3:$C$1662&amp;$D$3:$D$1662,$E$3:$E$1662,0,0,1)</f>
        <v>6100</v>
      </c>
      <c r="AC170" s="2" cm="1">
        <f t="array" ref="AC170">_xlfn.XLOOKUP(AC$1&amp;$R170,$C$3:$C$1662&amp;$D$3:$D$1662,$E$3:$E$1662,0,0,1)</f>
        <v>5200</v>
      </c>
    </row>
    <row r="171" spans="3:29" x14ac:dyDescent="0.4">
      <c r="C171" t="s">
        <v>758</v>
      </c>
      <c r="D171" t="s">
        <v>681</v>
      </c>
      <c r="E171">
        <v>5200</v>
      </c>
      <c r="R171" t="s">
        <v>136</v>
      </c>
      <c r="S171" s="2">
        <f t="shared" si="11"/>
        <v>1078760</v>
      </c>
      <c r="T171" s="2">
        <f t="shared" si="14"/>
        <v>713200</v>
      </c>
      <c r="U171" s="2">
        <f t="shared" si="14"/>
        <v>661800</v>
      </c>
      <c r="V171" s="2">
        <f t="shared" si="14"/>
        <v>800700</v>
      </c>
      <c r="W171" s="2">
        <f t="shared" si="14"/>
        <v>1742100</v>
      </c>
      <c r="X171" s="2">
        <f t="shared" si="14"/>
        <v>1476000</v>
      </c>
      <c r="Y171" s="2" cm="1">
        <f t="array" ref="Y171">_xlfn.XLOOKUP(Y$1&amp;$R171,$C$3:$C$1662&amp;$D$3:$D$1662,$E$3:$E$1662,0,0,1)</f>
        <v>5400</v>
      </c>
      <c r="Z171" s="2" cm="1">
        <f t="array" ref="Z171">_xlfn.XLOOKUP(Z$1&amp;$R171,$C$3:$C$1662&amp;$D$3:$D$1662,$E$3:$E$1662,0,0,1)</f>
        <v>900</v>
      </c>
      <c r="AA171" s="2" cm="1">
        <f t="array" ref="AA171">_xlfn.XLOOKUP(AA$1&amp;$R171,$C$3:$C$1662&amp;$D$3:$D$1662,$E$3:$E$1662,0,0,1)</f>
        <v>600</v>
      </c>
      <c r="AB171" s="2" cm="1">
        <f t="array" ref="AB171">_xlfn.XLOOKUP(AB$1&amp;$R171,$C$3:$C$1662&amp;$D$3:$D$1662,$E$3:$E$1662,0,0,1)</f>
        <v>700</v>
      </c>
      <c r="AC171" s="2" cm="1">
        <f t="array" ref="AC171">_xlfn.XLOOKUP(AC$1&amp;$R171,$C$3:$C$1662&amp;$D$3:$D$1662,$E$3:$E$1662,0,0,1)</f>
        <v>3900</v>
      </c>
    </row>
    <row r="172" spans="3:29" x14ac:dyDescent="0.4">
      <c r="C172" t="s">
        <v>758</v>
      </c>
      <c r="D172" t="s">
        <v>682</v>
      </c>
      <c r="E172">
        <v>3900</v>
      </c>
      <c r="R172" t="s">
        <v>6</v>
      </c>
      <c r="S172" s="2">
        <f t="shared" si="11"/>
        <v>1080700</v>
      </c>
      <c r="T172" s="2">
        <f t="shared" si="14"/>
        <v>714600</v>
      </c>
      <c r="U172" s="2">
        <f t="shared" si="14"/>
        <v>661900</v>
      </c>
      <c r="V172" s="2">
        <f t="shared" si="14"/>
        <v>801700</v>
      </c>
      <c r="W172" s="2">
        <f t="shared" si="14"/>
        <v>1744000</v>
      </c>
      <c r="X172" s="2">
        <f t="shared" si="14"/>
        <v>1481300</v>
      </c>
      <c r="Y172" s="2" cm="1">
        <f t="array" ref="Y172">_xlfn.XLOOKUP(Y$1&amp;$R172,$C$3:$C$1662&amp;$D$3:$D$1662,$E$3:$E$1662,0,0,1)</f>
        <v>1400</v>
      </c>
      <c r="Z172" s="2" cm="1">
        <f t="array" ref="Z172">_xlfn.XLOOKUP(Z$1&amp;$R172,$C$3:$C$1662&amp;$D$3:$D$1662,$E$3:$E$1662,0,0,1)</f>
        <v>100</v>
      </c>
      <c r="AA172" s="2" cm="1">
        <f t="array" ref="AA172">_xlfn.XLOOKUP(AA$1&amp;$R172,$C$3:$C$1662&amp;$D$3:$D$1662,$E$3:$E$1662,0,0,1)</f>
        <v>1000</v>
      </c>
      <c r="AB172" s="2" cm="1">
        <f t="array" ref="AB172">_xlfn.XLOOKUP(AB$1&amp;$R172,$C$3:$C$1662&amp;$D$3:$D$1662,$E$3:$E$1662,0,0,1)</f>
        <v>1900</v>
      </c>
      <c r="AC172" s="2" cm="1">
        <f t="array" ref="AC172">_xlfn.XLOOKUP(AC$1&amp;$R172,$C$3:$C$1662&amp;$D$3:$D$1662,$E$3:$E$1662,0,0,1)</f>
        <v>5300</v>
      </c>
    </row>
    <row r="173" spans="3:29" x14ac:dyDescent="0.4">
      <c r="C173" t="s">
        <v>758</v>
      </c>
      <c r="D173" t="s">
        <v>683</v>
      </c>
      <c r="E173">
        <v>5300</v>
      </c>
      <c r="R173" t="s">
        <v>171</v>
      </c>
      <c r="S173" s="2">
        <f t="shared" si="11"/>
        <v>1083520</v>
      </c>
      <c r="T173" s="2">
        <f t="shared" si="14"/>
        <v>718000</v>
      </c>
      <c r="U173" s="2">
        <f t="shared" si="14"/>
        <v>667600</v>
      </c>
      <c r="V173" s="2">
        <f t="shared" si="14"/>
        <v>803900</v>
      </c>
      <c r="W173" s="2">
        <f t="shared" si="14"/>
        <v>1744900</v>
      </c>
      <c r="X173" s="2">
        <f t="shared" si="14"/>
        <v>1483200</v>
      </c>
      <c r="Y173" s="2" cm="1">
        <f t="array" ref="Y173">_xlfn.XLOOKUP(Y$1&amp;$R173,$C$3:$C$1662&amp;$D$3:$D$1662,$E$3:$E$1662,0,0,1)</f>
        <v>3400</v>
      </c>
      <c r="Z173" s="2" cm="1">
        <f t="array" ref="Z173">_xlfn.XLOOKUP(Z$1&amp;$R173,$C$3:$C$1662&amp;$D$3:$D$1662,$E$3:$E$1662,0,0,1)</f>
        <v>5700</v>
      </c>
      <c r="AA173" s="2" cm="1">
        <f t="array" ref="AA173">_xlfn.XLOOKUP(AA$1&amp;$R173,$C$3:$C$1662&amp;$D$3:$D$1662,$E$3:$E$1662,0,0,1)</f>
        <v>2200</v>
      </c>
      <c r="AB173" s="2" cm="1">
        <f t="array" ref="AB173">_xlfn.XLOOKUP(AB$1&amp;$R173,$C$3:$C$1662&amp;$D$3:$D$1662,$E$3:$E$1662,0,0,1)</f>
        <v>900</v>
      </c>
      <c r="AC173" s="2" cm="1">
        <f t="array" ref="AC173">_xlfn.XLOOKUP(AC$1&amp;$R173,$C$3:$C$1662&amp;$D$3:$D$1662,$E$3:$E$1662,0,0,1)</f>
        <v>1900</v>
      </c>
    </row>
    <row r="174" spans="3:29" x14ac:dyDescent="0.4">
      <c r="C174" t="s">
        <v>758</v>
      </c>
      <c r="D174" t="s">
        <v>684</v>
      </c>
      <c r="E174">
        <v>1900</v>
      </c>
      <c r="R174" t="s">
        <v>48</v>
      </c>
      <c r="S174" s="2">
        <f t="shared" si="11"/>
        <v>1086960</v>
      </c>
      <c r="T174" s="2">
        <f t="shared" si="14"/>
        <v>722800</v>
      </c>
      <c r="U174" s="2">
        <f t="shared" si="14"/>
        <v>671000</v>
      </c>
      <c r="V174" s="2">
        <f t="shared" si="14"/>
        <v>808900</v>
      </c>
      <c r="W174" s="2">
        <f t="shared" si="14"/>
        <v>1746900</v>
      </c>
      <c r="X174" s="2">
        <f t="shared" si="14"/>
        <v>1485200</v>
      </c>
      <c r="Y174" s="2" cm="1">
        <f t="array" ref="Y174">_xlfn.XLOOKUP(Y$1&amp;$R174,$C$3:$C$1662&amp;$D$3:$D$1662,$E$3:$E$1662,0,0,1)</f>
        <v>4800</v>
      </c>
      <c r="Z174" s="2" cm="1">
        <f t="array" ref="Z174">_xlfn.XLOOKUP(Z$1&amp;$R174,$C$3:$C$1662&amp;$D$3:$D$1662,$E$3:$E$1662,0,0,1)</f>
        <v>3400</v>
      </c>
      <c r="AA174" s="2" cm="1">
        <f t="array" ref="AA174">_xlfn.XLOOKUP(AA$1&amp;$R174,$C$3:$C$1662&amp;$D$3:$D$1662,$E$3:$E$1662,0,0,1)</f>
        <v>5000</v>
      </c>
      <c r="AB174" s="2" cm="1">
        <f t="array" ref="AB174">_xlfn.XLOOKUP(AB$1&amp;$R174,$C$3:$C$1662&amp;$D$3:$D$1662,$E$3:$E$1662,0,0,1)</f>
        <v>2000</v>
      </c>
      <c r="AC174" s="2" cm="1">
        <f t="array" ref="AC174">_xlfn.XLOOKUP(AC$1&amp;$R174,$C$3:$C$1662&amp;$D$3:$D$1662,$E$3:$E$1662,0,0,1)</f>
        <v>2000</v>
      </c>
    </row>
    <row r="175" spans="3:29" x14ac:dyDescent="0.4">
      <c r="C175" t="s">
        <v>758</v>
      </c>
      <c r="D175" t="s">
        <v>685</v>
      </c>
      <c r="E175">
        <v>2000</v>
      </c>
      <c r="R175" t="s">
        <v>85</v>
      </c>
      <c r="S175" s="2">
        <f t="shared" si="11"/>
        <v>1088960</v>
      </c>
      <c r="T175" s="2">
        <f t="shared" si="14"/>
        <v>724200</v>
      </c>
      <c r="U175" s="2">
        <f t="shared" si="14"/>
        <v>674500</v>
      </c>
      <c r="V175" s="2">
        <f t="shared" si="14"/>
        <v>809800</v>
      </c>
      <c r="W175" s="2">
        <f t="shared" si="14"/>
        <v>1748900</v>
      </c>
      <c r="X175" s="2">
        <f t="shared" si="14"/>
        <v>1487400</v>
      </c>
      <c r="Y175" s="2" cm="1">
        <f t="array" ref="Y175">_xlfn.XLOOKUP(Y$1&amp;$R175,$C$3:$C$1662&amp;$D$3:$D$1662,$E$3:$E$1662,0,0,1)</f>
        <v>1400</v>
      </c>
      <c r="Z175" s="2" cm="1">
        <f t="array" ref="Z175">_xlfn.XLOOKUP(Z$1&amp;$R175,$C$3:$C$1662&amp;$D$3:$D$1662,$E$3:$E$1662,0,0,1)</f>
        <v>3500</v>
      </c>
      <c r="AA175" s="2" cm="1">
        <f t="array" ref="AA175">_xlfn.XLOOKUP(AA$1&amp;$R175,$C$3:$C$1662&amp;$D$3:$D$1662,$E$3:$E$1662,0,0,1)</f>
        <v>900</v>
      </c>
      <c r="AB175" s="2" cm="1">
        <f t="array" ref="AB175">_xlfn.XLOOKUP(AB$1&amp;$R175,$C$3:$C$1662&amp;$D$3:$D$1662,$E$3:$E$1662,0,0,1)</f>
        <v>2000</v>
      </c>
      <c r="AC175" s="2" cm="1">
        <f t="array" ref="AC175">_xlfn.XLOOKUP(AC$1&amp;$R175,$C$3:$C$1662&amp;$D$3:$D$1662,$E$3:$E$1662,0,0,1)</f>
        <v>2200</v>
      </c>
    </row>
    <row r="176" spans="3:29" x14ac:dyDescent="0.4">
      <c r="C176" t="s">
        <v>758</v>
      </c>
      <c r="D176" t="s">
        <v>686</v>
      </c>
      <c r="E176">
        <v>2200</v>
      </c>
      <c r="R176" t="s">
        <v>143</v>
      </c>
      <c r="S176" s="2">
        <f t="shared" si="11"/>
        <v>1094740</v>
      </c>
      <c r="T176" s="2">
        <f t="shared" si="14"/>
        <v>729800</v>
      </c>
      <c r="U176" s="2">
        <f t="shared" si="14"/>
        <v>678400</v>
      </c>
      <c r="V176" s="2">
        <f t="shared" si="14"/>
        <v>810100</v>
      </c>
      <c r="W176" s="2">
        <f t="shared" si="14"/>
        <v>1762300</v>
      </c>
      <c r="X176" s="2">
        <f t="shared" si="14"/>
        <v>1493100</v>
      </c>
      <c r="Y176" s="2" cm="1">
        <f t="array" ref="Y176">_xlfn.XLOOKUP(Y$1&amp;$R176,$C$3:$C$1662&amp;$D$3:$D$1662,$E$3:$E$1662,0,0,1)</f>
        <v>5600</v>
      </c>
      <c r="Z176" s="2" cm="1">
        <f t="array" ref="Z176">_xlfn.XLOOKUP(Z$1&amp;$R176,$C$3:$C$1662&amp;$D$3:$D$1662,$E$3:$E$1662,0,0,1)</f>
        <v>3900</v>
      </c>
      <c r="AA176" s="2" cm="1">
        <f t="array" ref="AA176">_xlfn.XLOOKUP(AA$1&amp;$R176,$C$3:$C$1662&amp;$D$3:$D$1662,$E$3:$E$1662,0,0,1)</f>
        <v>300</v>
      </c>
      <c r="AB176" s="2" cm="1">
        <f t="array" ref="AB176">_xlfn.XLOOKUP(AB$1&amp;$R176,$C$3:$C$1662&amp;$D$3:$D$1662,$E$3:$E$1662,0,0,1)</f>
        <v>13400</v>
      </c>
      <c r="AC176" s="2" cm="1">
        <f t="array" ref="AC176">_xlfn.XLOOKUP(AC$1&amp;$R176,$C$3:$C$1662&amp;$D$3:$D$1662,$E$3:$E$1662,0,0,1)</f>
        <v>5700</v>
      </c>
    </row>
    <row r="177" spans="3:29" x14ac:dyDescent="0.4">
      <c r="C177" t="s">
        <v>758</v>
      </c>
      <c r="D177" t="s">
        <v>687</v>
      </c>
      <c r="E177">
        <v>5700</v>
      </c>
      <c r="R177" t="s">
        <v>192</v>
      </c>
      <c r="S177" s="2">
        <f t="shared" si="11"/>
        <v>1097180</v>
      </c>
      <c r="T177" s="2">
        <f t="shared" si="14"/>
        <v>730800</v>
      </c>
      <c r="U177" s="2">
        <f t="shared" si="14"/>
        <v>678700</v>
      </c>
      <c r="V177" s="2">
        <f t="shared" si="14"/>
        <v>815400</v>
      </c>
      <c r="W177" s="2">
        <f t="shared" si="14"/>
        <v>1766100</v>
      </c>
      <c r="X177" s="2">
        <f t="shared" si="14"/>
        <v>1494900</v>
      </c>
      <c r="Y177" s="2" cm="1">
        <f t="array" ref="Y177">_xlfn.XLOOKUP(Y$1&amp;$R177,$C$3:$C$1662&amp;$D$3:$D$1662,$E$3:$E$1662,0,0,1)</f>
        <v>1000</v>
      </c>
      <c r="Z177" s="2" cm="1">
        <f t="array" ref="Z177">_xlfn.XLOOKUP(Z$1&amp;$R177,$C$3:$C$1662&amp;$D$3:$D$1662,$E$3:$E$1662,0,0,1)</f>
        <v>300</v>
      </c>
      <c r="AA177" s="2" cm="1">
        <f t="array" ref="AA177">_xlfn.XLOOKUP(AA$1&amp;$R177,$C$3:$C$1662&amp;$D$3:$D$1662,$E$3:$E$1662,0,0,1)</f>
        <v>5300</v>
      </c>
      <c r="AB177" s="2" cm="1">
        <f t="array" ref="AB177">_xlfn.XLOOKUP(AB$1&amp;$R177,$C$3:$C$1662&amp;$D$3:$D$1662,$E$3:$E$1662,0,0,1)</f>
        <v>3800</v>
      </c>
      <c r="AC177" s="2" cm="1">
        <f t="array" ref="AC177">_xlfn.XLOOKUP(AC$1&amp;$R177,$C$3:$C$1662&amp;$D$3:$D$1662,$E$3:$E$1662,0,0,1)</f>
        <v>1800</v>
      </c>
    </row>
    <row r="178" spans="3:29" x14ac:dyDescent="0.4">
      <c r="C178" t="s">
        <v>758</v>
      </c>
      <c r="D178" t="s">
        <v>688</v>
      </c>
      <c r="E178">
        <v>1800</v>
      </c>
      <c r="R178" t="s">
        <v>53</v>
      </c>
      <c r="S178" s="2">
        <f t="shared" si="11"/>
        <v>1099060</v>
      </c>
      <c r="T178" s="2">
        <f t="shared" si="14"/>
        <v>733500</v>
      </c>
      <c r="U178" s="2">
        <f t="shared" si="14"/>
        <v>680300</v>
      </c>
      <c r="V178" s="2">
        <f t="shared" si="14"/>
        <v>815400</v>
      </c>
      <c r="W178" s="2">
        <f t="shared" si="14"/>
        <v>1769900</v>
      </c>
      <c r="X178" s="2">
        <f t="shared" si="14"/>
        <v>1496200</v>
      </c>
      <c r="Y178" s="2" cm="1">
        <f t="array" ref="Y178">_xlfn.XLOOKUP(Y$1&amp;$R178,$C$3:$C$1662&amp;$D$3:$D$1662,$E$3:$E$1662,0,0,1)</f>
        <v>2700</v>
      </c>
      <c r="Z178" s="2" cm="1">
        <f t="array" ref="Z178">_xlfn.XLOOKUP(Z$1&amp;$R178,$C$3:$C$1662&amp;$D$3:$D$1662,$E$3:$E$1662,0,0,1)</f>
        <v>1600</v>
      </c>
      <c r="AA178" s="2" cm="1">
        <f t="array" ref="AA178">_xlfn.XLOOKUP(AA$1&amp;$R178,$C$3:$C$1662&amp;$D$3:$D$1662,$E$3:$E$1662,0,0,1)</f>
        <v>0</v>
      </c>
      <c r="AB178" s="2" cm="1">
        <f t="array" ref="AB178">_xlfn.XLOOKUP(AB$1&amp;$R178,$C$3:$C$1662&amp;$D$3:$D$1662,$E$3:$E$1662,0,0,1)</f>
        <v>3800</v>
      </c>
      <c r="AC178" s="2" cm="1">
        <f t="array" ref="AC178">_xlfn.XLOOKUP(AC$1&amp;$R178,$C$3:$C$1662&amp;$D$3:$D$1662,$E$3:$E$1662,0,0,1)</f>
        <v>1300</v>
      </c>
    </row>
    <row r="179" spans="3:29" x14ac:dyDescent="0.4">
      <c r="C179" t="s">
        <v>758</v>
      </c>
      <c r="D179" t="s">
        <v>689</v>
      </c>
      <c r="E179">
        <v>1300</v>
      </c>
      <c r="R179" t="s">
        <v>222</v>
      </c>
      <c r="S179" s="2">
        <f t="shared" si="11"/>
        <v>1101840</v>
      </c>
      <c r="T179" s="2">
        <f t="shared" si="14"/>
        <v>734000</v>
      </c>
      <c r="U179" s="2">
        <f t="shared" si="14"/>
        <v>684600</v>
      </c>
      <c r="V179" s="2">
        <f t="shared" si="14"/>
        <v>817600</v>
      </c>
      <c r="W179" s="2">
        <f t="shared" si="14"/>
        <v>1774200</v>
      </c>
      <c r="X179" s="2">
        <f t="shared" si="14"/>
        <v>1498800</v>
      </c>
      <c r="Y179" s="2" cm="1">
        <f t="array" ref="Y179">_xlfn.XLOOKUP(Y$1&amp;$R179,$C$3:$C$1662&amp;$D$3:$D$1662,$E$3:$E$1662,0,0,1)</f>
        <v>500</v>
      </c>
      <c r="Z179" s="2" cm="1">
        <f t="array" ref="Z179">_xlfn.XLOOKUP(Z$1&amp;$R179,$C$3:$C$1662&amp;$D$3:$D$1662,$E$3:$E$1662,0,0,1)</f>
        <v>4300</v>
      </c>
      <c r="AA179" s="2" cm="1">
        <f t="array" ref="AA179">_xlfn.XLOOKUP(AA$1&amp;$R179,$C$3:$C$1662&amp;$D$3:$D$1662,$E$3:$E$1662,0,0,1)</f>
        <v>2200</v>
      </c>
      <c r="AB179" s="2" cm="1">
        <f t="array" ref="AB179">_xlfn.XLOOKUP(AB$1&amp;$R179,$C$3:$C$1662&amp;$D$3:$D$1662,$E$3:$E$1662,0,0,1)</f>
        <v>4300</v>
      </c>
      <c r="AC179" s="2" cm="1">
        <f t="array" ref="AC179">_xlfn.XLOOKUP(AC$1&amp;$R179,$C$3:$C$1662&amp;$D$3:$D$1662,$E$3:$E$1662,0,0,1)</f>
        <v>2600</v>
      </c>
    </row>
    <row r="180" spans="3:29" x14ac:dyDescent="0.4">
      <c r="C180" t="s">
        <v>758</v>
      </c>
      <c r="D180" t="s">
        <v>690</v>
      </c>
      <c r="E180">
        <v>2600</v>
      </c>
      <c r="R180" t="s">
        <v>211</v>
      </c>
      <c r="S180" s="2">
        <f t="shared" si="11"/>
        <v>1102420</v>
      </c>
      <c r="T180" s="2">
        <f t="shared" ref="T180:X195" si="15">T179+Y180</f>
        <v>734300</v>
      </c>
      <c r="U180" s="2">
        <f t="shared" si="15"/>
        <v>686500</v>
      </c>
      <c r="V180" s="2">
        <f t="shared" si="15"/>
        <v>817900</v>
      </c>
      <c r="W180" s="2">
        <f t="shared" si="15"/>
        <v>1774300</v>
      </c>
      <c r="X180" s="2">
        <f t="shared" si="15"/>
        <v>1499100</v>
      </c>
      <c r="Y180" s="2" cm="1">
        <f t="array" ref="Y180">_xlfn.XLOOKUP(Y$1&amp;$R180,$C$3:$C$1662&amp;$D$3:$D$1662,$E$3:$E$1662,0,0,1)</f>
        <v>300</v>
      </c>
      <c r="Z180" s="2" cm="1">
        <f t="array" ref="Z180">_xlfn.XLOOKUP(Z$1&amp;$R180,$C$3:$C$1662&amp;$D$3:$D$1662,$E$3:$E$1662,0,0,1)</f>
        <v>1900</v>
      </c>
      <c r="AA180" s="2" cm="1">
        <f t="array" ref="AA180">_xlfn.XLOOKUP(AA$1&amp;$R180,$C$3:$C$1662&amp;$D$3:$D$1662,$E$3:$E$1662,0,0,1)</f>
        <v>300</v>
      </c>
      <c r="AB180" s="2" cm="1">
        <f t="array" ref="AB180">_xlfn.XLOOKUP(AB$1&amp;$R180,$C$3:$C$1662&amp;$D$3:$D$1662,$E$3:$E$1662,0,0,1)</f>
        <v>100</v>
      </c>
      <c r="AC180" s="2" cm="1">
        <f t="array" ref="AC180">_xlfn.XLOOKUP(AC$1&amp;$R180,$C$3:$C$1662&amp;$D$3:$D$1662,$E$3:$E$1662,0,0,1)</f>
        <v>300</v>
      </c>
    </row>
    <row r="181" spans="3:29" x14ac:dyDescent="0.4">
      <c r="C181" t="s">
        <v>758</v>
      </c>
      <c r="D181" t="s">
        <v>691</v>
      </c>
      <c r="E181">
        <v>300</v>
      </c>
      <c r="R181" t="s">
        <v>299</v>
      </c>
      <c r="S181" s="2">
        <f t="shared" si="11"/>
        <v>1104400</v>
      </c>
      <c r="T181" s="2">
        <f t="shared" si="15"/>
        <v>741600</v>
      </c>
      <c r="U181" s="2">
        <f t="shared" si="15"/>
        <v>686900</v>
      </c>
      <c r="V181" s="2">
        <f t="shared" si="15"/>
        <v>819200</v>
      </c>
      <c r="W181" s="2">
        <f t="shared" si="15"/>
        <v>1774800</v>
      </c>
      <c r="X181" s="2">
        <f t="shared" si="15"/>
        <v>1499500</v>
      </c>
      <c r="Y181" s="2" cm="1">
        <f t="array" ref="Y181">_xlfn.XLOOKUP(Y$1&amp;$R181,$C$3:$C$1662&amp;$D$3:$D$1662,$E$3:$E$1662,0,0,1)</f>
        <v>7300</v>
      </c>
      <c r="Z181" s="2" cm="1">
        <f t="array" ref="Z181">_xlfn.XLOOKUP(Z$1&amp;$R181,$C$3:$C$1662&amp;$D$3:$D$1662,$E$3:$E$1662,0,0,1)</f>
        <v>400</v>
      </c>
      <c r="AA181" s="2" cm="1">
        <f t="array" ref="AA181">_xlfn.XLOOKUP(AA$1&amp;$R181,$C$3:$C$1662&amp;$D$3:$D$1662,$E$3:$E$1662,0,0,1)</f>
        <v>1300</v>
      </c>
      <c r="AB181" s="2" cm="1">
        <f t="array" ref="AB181">_xlfn.XLOOKUP(AB$1&amp;$R181,$C$3:$C$1662&amp;$D$3:$D$1662,$E$3:$E$1662,0,0,1)</f>
        <v>500</v>
      </c>
      <c r="AC181" s="2" cm="1">
        <f t="array" ref="AC181">_xlfn.XLOOKUP(AC$1&amp;$R181,$C$3:$C$1662&amp;$D$3:$D$1662,$E$3:$E$1662,0,0,1)</f>
        <v>400</v>
      </c>
    </row>
    <row r="182" spans="3:29" x14ac:dyDescent="0.4">
      <c r="C182" t="s">
        <v>758</v>
      </c>
      <c r="D182" t="s">
        <v>692</v>
      </c>
      <c r="E182">
        <v>400</v>
      </c>
      <c r="R182" t="s">
        <v>100</v>
      </c>
      <c r="S182" s="2">
        <f t="shared" si="11"/>
        <v>1108020</v>
      </c>
      <c r="T182" s="2">
        <f t="shared" si="15"/>
        <v>745600</v>
      </c>
      <c r="U182" s="2">
        <f t="shared" si="15"/>
        <v>690800</v>
      </c>
      <c r="V182" s="2">
        <f t="shared" si="15"/>
        <v>827400</v>
      </c>
      <c r="W182" s="2">
        <f t="shared" si="15"/>
        <v>1775200</v>
      </c>
      <c r="X182" s="2">
        <f t="shared" si="15"/>
        <v>1501100</v>
      </c>
      <c r="Y182" s="2" cm="1">
        <f t="array" ref="Y182">_xlfn.XLOOKUP(Y$1&amp;$R182,$C$3:$C$1662&amp;$D$3:$D$1662,$E$3:$E$1662,0,0,1)</f>
        <v>4000</v>
      </c>
      <c r="Z182" s="2" cm="1">
        <f t="array" ref="Z182">_xlfn.XLOOKUP(Z$1&amp;$R182,$C$3:$C$1662&amp;$D$3:$D$1662,$E$3:$E$1662,0,0,1)</f>
        <v>3900</v>
      </c>
      <c r="AA182" s="2" cm="1">
        <f t="array" ref="AA182">_xlfn.XLOOKUP(AA$1&amp;$R182,$C$3:$C$1662&amp;$D$3:$D$1662,$E$3:$E$1662,0,0,1)</f>
        <v>8200</v>
      </c>
      <c r="AB182" s="2" cm="1">
        <f t="array" ref="AB182">_xlfn.XLOOKUP(AB$1&amp;$R182,$C$3:$C$1662&amp;$D$3:$D$1662,$E$3:$E$1662,0,0,1)</f>
        <v>400</v>
      </c>
      <c r="AC182" s="2" cm="1">
        <f t="array" ref="AC182">_xlfn.XLOOKUP(AC$1&amp;$R182,$C$3:$C$1662&amp;$D$3:$D$1662,$E$3:$E$1662,0,0,1)</f>
        <v>1600</v>
      </c>
    </row>
    <row r="183" spans="3:29" x14ac:dyDescent="0.4">
      <c r="C183" t="s">
        <v>758</v>
      </c>
      <c r="D183" t="s">
        <v>693</v>
      </c>
      <c r="E183">
        <v>1600</v>
      </c>
      <c r="R183" t="s">
        <v>300</v>
      </c>
      <c r="S183" s="2">
        <f t="shared" si="11"/>
        <v>1111940</v>
      </c>
      <c r="T183" s="2">
        <f t="shared" si="15"/>
        <v>746500</v>
      </c>
      <c r="U183" s="2">
        <f t="shared" si="15"/>
        <v>691400</v>
      </c>
      <c r="V183" s="2">
        <f t="shared" si="15"/>
        <v>827400</v>
      </c>
      <c r="W183" s="2">
        <f t="shared" si="15"/>
        <v>1783100</v>
      </c>
      <c r="X183" s="2">
        <f t="shared" si="15"/>
        <v>1511300</v>
      </c>
      <c r="Y183" s="2" cm="1">
        <f t="array" ref="Y183">_xlfn.XLOOKUP(Y$1&amp;$R183,$C$3:$C$1662&amp;$D$3:$D$1662,$E$3:$E$1662,0,0,1)</f>
        <v>900</v>
      </c>
      <c r="Z183" s="2" cm="1">
        <f t="array" ref="Z183">_xlfn.XLOOKUP(Z$1&amp;$R183,$C$3:$C$1662&amp;$D$3:$D$1662,$E$3:$E$1662,0,0,1)</f>
        <v>600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7900</v>
      </c>
      <c r="AC183" s="2" cm="1">
        <f t="array" ref="AC183">_xlfn.XLOOKUP(AC$1&amp;$R183,$C$3:$C$1662&amp;$D$3:$D$1662,$E$3:$E$1662,0,0,1)</f>
        <v>10200</v>
      </c>
    </row>
    <row r="184" spans="3:29" x14ac:dyDescent="0.4">
      <c r="C184" t="s">
        <v>758</v>
      </c>
      <c r="D184" t="s">
        <v>694</v>
      </c>
      <c r="E184">
        <v>10200</v>
      </c>
      <c r="R184" t="s">
        <v>204</v>
      </c>
      <c r="S184" s="2">
        <f t="shared" si="11"/>
        <v>1114220</v>
      </c>
      <c r="T184" s="2">
        <f t="shared" si="15"/>
        <v>746500</v>
      </c>
      <c r="U184" s="2">
        <f t="shared" si="15"/>
        <v>693700</v>
      </c>
      <c r="V184" s="2">
        <f t="shared" si="15"/>
        <v>831200</v>
      </c>
      <c r="W184" s="2">
        <f t="shared" si="15"/>
        <v>1786500</v>
      </c>
      <c r="X184" s="2">
        <f t="shared" si="15"/>
        <v>1513200</v>
      </c>
      <c r="Y184" s="2" cm="1">
        <f t="array" ref="Y184">_xlfn.XLOOKUP(Y$1&amp;$R184,$C$3:$C$1662&amp;$D$3:$D$1662,$E$3:$E$1662,0,0,1)</f>
        <v>0</v>
      </c>
      <c r="Z184" s="2" cm="1">
        <f t="array" ref="Z184">_xlfn.XLOOKUP(Z$1&amp;$R184,$C$3:$C$1662&amp;$D$3:$D$1662,$E$3:$E$1662,0,0,1)</f>
        <v>2300</v>
      </c>
      <c r="AA184" s="2" cm="1">
        <f t="array" ref="AA184">_xlfn.XLOOKUP(AA$1&amp;$R184,$C$3:$C$1662&amp;$D$3:$D$1662,$E$3:$E$1662,0,0,1)</f>
        <v>3800</v>
      </c>
      <c r="AB184" s="2" cm="1">
        <f t="array" ref="AB184">_xlfn.XLOOKUP(AB$1&amp;$R184,$C$3:$C$1662&amp;$D$3:$D$1662,$E$3:$E$1662,0,0,1)</f>
        <v>3400</v>
      </c>
      <c r="AC184" s="2" cm="1">
        <f t="array" ref="AC184">_xlfn.XLOOKUP(AC$1&amp;$R184,$C$3:$C$1662&amp;$D$3:$D$1662,$E$3:$E$1662,0,0,1)</f>
        <v>1900</v>
      </c>
    </row>
    <row r="185" spans="3:29" x14ac:dyDescent="0.4">
      <c r="C185" t="s">
        <v>758</v>
      </c>
      <c r="D185" t="s">
        <v>393</v>
      </c>
      <c r="E185">
        <v>1900</v>
      </c>
      <c r="R185" t="s">
        <v>301</v>
      </c>
      <c r="S185" s="2">
        <f t="shared" si="11"/>
        <v>1116620</v>
      </c>
      <c r="T185" s="2">
        <f t="shared" si="15"/>
        <v>747100</v>
      </c>
      <c r="U185" s="2">
        <f t="shared" si="15"/>
        <v>699600</v>
      </c>
      <c r="V185" s="2">
        <f t="shared" si="15"/>
        <v>831500</v>
      </c>
      <c r="W185" s="2">
        <f t="shared" si="15"/>
        <v>1789300</v>
      </c>
      <c r="X185" s="2">
        <f t="shared" si="15"/>
        <v>1515600</v>
      </c>
      <c r="Y185" s="2" cm="1">
        <f t="array" ref="Y185">_xlfn.XLOOKUP(Y$1&amp;$R185,$C$3:$C$1662&amp;$D$3:$D$1662,$E$3:$E$1662,0,0,1)</f>
        <v>600</v>
      </c>
      <c r="Z185" s="2" cm="1">
        <f t="array" ref="Z185">_xlfn.XLOOKUP(Z$1&amp;$R185,$C$3:$C$1662&amp;$D$3:$D$1662,$E$3:$E$1662,0,0,1)</f>
        <v>5900</v>
      </c>
      <c r="AA185" s="2" cm="1">
        <f t="array" ref="AA185">_xlfn.XLOOKUP(AA$1&amp;$R185,$C$3:$C$1662&amp;$D$3:$D$1662,$E$3:$E$1662,0,0,1)</f>
        <v>300</v>
      </c>
      <c r="AB185" s="2" cm="1">
        <f t="array" ref="AB185">_xlfn.XLOOKUP(AB$1&amp;$R185,$C$3:$C$1662&amp;$D$3:$D$1662,$E$3:$E$1662,0,0,1)</f>
        <v>2800</v>
      </c>
      <c r="AC185" s="2" cm="1">
        <f t="array" ref="AC185">_xlfn.XLOOKUP(AC$1&amp;$R185,$C$3:$C$1662&amp;$D$3:$D$1662,$E$3:$E$1662,0,0,1)</f>
        <v>2400</v>
      </c>
    </row>
    <row r="186" spans="3:29" x14ac:dyDescent="0.4">
      <c r="C186" t="s">
        <v>758</v>
      </c>
      <c r="D186" t="s">
        <v>394</v>
      </c>
      <c r="E186">
        <v>2400</v>
      </c>
      <c r="R186" t="s">
        <v>201</v>
      </c>
      <c r="S186" s="2">
        <f t="shared" si="11"/>
        <v>1126440</v>
      </c>
      <c r="T186" s="2">
        <f t="shared" si="15"/>
        <v>750900</v>
      </c>
      <c r="U186" s="2">
        <f t="shared" si="15"/>
        <v>699600</v>
      </c>
      <c r="V186" s="2">
        <f t="shared" si="15"/>
        <v>865600</v>
      </c>
      <c r="W186" s="2">
        <f t="shared" si="15"/>
        <v>1797400</v>
      </c>
      <c r="X186" s="2">
        <f t="shared" si="15"/>
        <v>1518700</v>
      </c>
      <c r="Y186" s="2" cm="1">
        <f t="array" ref="Y186">_xlfn.XLOOKUP(Y$1&amp;$R186,$C$3:$C$1662&amp;$D$3:$D$1662,$E$3:$E$1662,0,0,1)</f>
        <v>3800</v>
      </c>
      <c r="Z186" s="2" cm="1">
        <f t="array" ref="Z186">_xlfn.XLOOKUP(Z$1&amp;$R186,$C$3:$C$1662&amp;$D$3:$D$1662,$E$3:$E$1662,0,0,1)</f>
        <v>0</v>
      </c>
      <c r="AA186" s="2" cm="1">
        <f t="array" ref="AA186">_xlfn.XLOOKUP(AA$1&amp;$R186,$C$3:$C$1662&amp;$D$3:$D$1662,$E$3:$E$1662,0,0,1)</f>
        <v>34100</v>
      </c>
      <c r="AB186" s="2" cm="1">
        <f t="array" ref="AB186">_xlfn.XLOOKUP(AB$1&amp;$R186,$C$3:$C$1662&amp;$D$3:$D$1662,$E$3:$E$1662,0,0,1)</f>
        <v>8100</v>
      </c>
      <c r="AC186" s="2" cm="1">
        <f t="array" ref="AC186">_xlfn.XLOOKUP(AC$1&amp;$R186,$C$3:$C$1662&amp;$D$3:$D$1662,$E$3:$E$1662,0,0,1)</f>
        <v>3100</v>
      </c>
    </row>
    <row r="187" spans="3:29" x14ac:dyDescent="0.4">
      <c r="C187" t="s">
        <v>758</v>
      </c>
      <c r="D187" t="s">
        <v>395</v>
      </c>
      <c r="E187">
        <v>3100</v>
      </c>
      <c r="R187" t="s">
        <v>21</v>
      </c>
      <c r="S187" s="2">
        <f t="shared" si="11"/>
        <v>1129580</v>
      </c>
      <c r="T187" s="2">
        <f t="shared" si="15"/>
        <v>751300</v>
      </c>
      <c r="U187" s="2">
        <f t="shared" si="15"/>
        <v>701400</v>
      </c>
      <c r="V187" s="2">
        <f t="shared" si="15"/>
        <v>871700</v>
      </c>
      <c r="W187" s="2">
        <f t="shared" si="15"/>
        <v>1801000</v>
      </c>
      <c r="X187" s="2">
        <f t="shared" si="15"/>
        <v>1522500</v>
      </c>
      <c r="Y187" s="2" cm="1">
        <f t="array" ref="Y187">_xlfn.XLOOKUP(Y$1&amp;$R187,$C$3:$C$1662&amp;$D$3:$D$1662,$E$3:$E$1662,0,0,1)</f>
        <v>400</v>
      </c>
      <c r="Z187" s="2" cm="1">
        <f t="array" ref="Z187">_xlfn.XLOOKUP(Z$1&amp;$R187,$C$3:$C$1662&amp;$D$3:$D$1662,$E$3:$E$1662,0,0,1)</f>
        <v>1800</v>
      </c>
      <c r="AA187" s="2" cm="1">
        <f t="array" ref="AA187">_xlfn.XLOOKUP(AA$1&amp;$R187,$C$3:$C$1662&amp;$D$3:$D$1662,$E$3:$E$1662,0,0,1)</f>
        <v>6100</v>
      </c>
      <c r="AB187" s="2" cm="1">
        <f t="array" ref="AB187">_xlfn.XLOOKUP(AB$1&amp;$R187,$C$3:$C$1662&amp;$D$3:$D$1662,$E$3:$E$1662,0,0,1)</f>
        <v>3600</v>
      </c>
      <c r="AC187" s="2" cm="1">
        <f t="array" ref="AC187">_xlfn.XLOOKUP(AC$1&amp;$R187,$C$3:$C$1662&amp;$D$3:$D$1662,$E$3:$E$1662,0,0,1)</f>
        <v>3800</v>
      </c>
    </row>
    <row r="188" spans="3:29" x14ac:dyDescent="0.4">
      <c r="C188" t="s">
        <v>758</v>
      </c>
      <c r="D188" t="s">
        <v>396</v>
      </c>
      <c r="E188">
        <v>3800</v>
      </c>
      <c r="R188" t="s">
        <v>88</v>
      </c>
      <c r="S188" s="2">
        <f t="shared" si="11"/>
        <v>1131900</v>
      </c>
      <c r="T188" s="2">
        <f t="shared" si="15"/>
        <v>751400</v>
      </c>
      <c r="U188" s="2">
        <f t="shared" si="15"/>
        <v>702200</v>
      </c>
      <c r="V188" s="2">
        <f t="shared" si="15"/>
        <v>878800</v>
      </c>
      <c r="W188" s="2">
        <f t="shared" si="15"/>
        <v>1801400</v>
      </c>
      <c r="X188" s="2">
        <f t="shared" si="15"/>
        <v>1525700</v>
      </c>
      <c r="Y188" s="2" cm="1">
        <f t="array" ref="Y188">_xlfn.XLOOKUP(Y$1&amp;$R188,$C$3:$C$1662&amp;$D$3:$D$1662,$E$3:$E$1662,0,0,1)</f>
        <v>100</v>
      </c>
      <c r="Z188" s="2" cm="1">
        <f t="array" ref="Z188">_xlfn.XLOOKUP(Z$1&amp;$R188,$C$3:$C$1662&amp;$D$3:$D$1662,$E$3:$E$1662,0,0,1)</f>
        <v>800</v>
      </c>
      <c r="AA188" s="2" cm="1">
        <f t="array" ref="AA188">_xlfn.XLOOKUP(AA$1&amp;$R188,$C$3:$C$1662&amp;$D$3:$D$1662,$E$3:$E$1662,0,0,1)</f>
        <v>7100</v>
      </c>
      <c r="AB188" s="2" cm="1">
        <f t="array" ref="AB188">_xlfn.XLOOKUP(AB$1&amp;$R188,$C$3:$C$1662&amp;$D$3:$D$1662,$E$3:$E$1662,0,0,1)</f>
        <v>400</v>
      </c>
      <c r="AC188" s="2" cm="1">
        <f t="array" ref="AC188">_xlfn.XLOOKUP(AC$1&amp;$R188,$C$3:$C$1662&amp;$D$3:$D$1662,$E$3:$E$1662,0,0,1)</f>
        <v>3200</v>
      </c>
    </row>
    <row r="189" spans="3:29" x14ac:dyDescent="0.4">
      <c r="C189" t="s">
        <v>758</v>
      </c>
      <c r="D189" t="s">
        <v>397</v>
      </c>
      <c r="E189">
        <v>3200</v>
      </c>
      <c r="R189" t="s">
        <v>119</v>
      </c>
      <c r="S189" s="2">
        <f t="shared" si="11"/>
        <v>1134720</v>
      </c>
      <c r="T189" s="2">
        <f t="shared" si="15"/>
        <v>757100</v>
      </c>
      <c r="U189" s="2">
        <f t="shared" si="15"/>
        <v>702200</v>
      </c>
      <c r="V189" s="2">
        <f t="shared" si="15"/>
        <v>879800</v>
      </c>
      <c r="W189" s="2">
        <f t="shared" si="15"/>
        <v>1802000</v>
      </c>
      <c r="X189" s="2">
        <f t="shared" si="15"/>
        <v>1532500</v>
      </c>
      <c r="Y189" s="2" cm="1">
        <f t="array" ref="Y189">_xlfn.XLOOKUP(Y$1&amp;$R189,$C$3:$C$1662&amp;$D$3:$D$1662,$E$3:$E$1662,0,0,1)</f>
        <v>5700</v>
      </c>
      <c r="Z189" s="2" cm="1">
        <f t="array" ref="Z189">_xlfn.XLOOKUP(Z$1&amp;$R189,$C$3:$C$1662&amp;$D$3:$D$1662,$E$3:$E$1662,0,0,1)</f>
        <v>0</v>
      </c>
      <c r="AA189" s="2" cm="1">
        <f t="array" ref="AA189">_xlfn.XLOOKUP(AA$1&amp;$R189,$C$3:$C$1662&amp;$D$3:$D$1662,$E$3:$E$1662,0,0,1)</f>
        <v>1000</v>
      </c>
      <c r="AB189" s="2" cm="1">
        <f t="array" ref="AB189">_xlfn.XLOOKUP(AB$1&amp;$R189,$C$3:$C$1662&amp;$D$3:$D$1662,$E$3:$E$1662,0,0,1)</f>
        <v>600</v>
      </c>
      <c r="AC189" s="2" cm="1">
        <f t="array" ref="AC189">_xlfn.XLOOKUP(AC$1&amp;$R189,$C$3:$C$1662&amp;$D$3:$D$1662,$E$3:$E$1662,0,0,1)</f>
        <v>6800</v>
      </c>
    </row>
    <row r="190" spans="3:29" x14ac:dyDescent="0.4">
      <c r="C190" t="s">
        <v>758</v>
      </c>
      <c r="D190" t="s">
        <v>398</v>
      </c>
      <c r="E190">
        <v>6800</v>
      </c>
      <c r="R190" t="s">
        <v>274</v>
      </c>
      <c r="S190" s="2">
        <f t="shared" si="11"/>
        <v>1136680</v>
      </c>
      <c r="T190" s="2">
        <f t="shared" si="15"/>
        <v>758100</v>
      </c>
      <c r="U190" s="2">
        <f t="shared" si="15"/>
        <v>706300</v>
      </c>
      <c r="V190" s="2">
        <f t="shared" si="15"/>
        <v>879800</v>
      </c>
      <c r="W190" s="2">
        <f t="shared" si="15"/>
        <v>1802900</v>
      </c>
      <c r="X190" s="2">
        <f t="shared" si="15"/>
        <v>1536300</v>
      </c>
      <c r="Y190" s="2" cm="1">
        <f t="array" ref="Y190">_xlfn.XLOOKUP(Y$1&amp;$R190,$C$3:$C$1662&amp;$D$3:$D$1662,$E$3:$E$1662,0,0,1)</f>
        <v>1000</v>
      </c>
      <c r="Z190" s="2" cm="1">
        <f t="array" ref="Z190">_xlfn.XLOOKUP(Z$1&amp;$R190,$C$3:$C$1662&amp;$D$3:$D$1662,$E$3:$E$1662,0,0,1)</f>
        <v>4100</v>
      </c>
      <c r="AA190" s="2" cm="1">
        <f t="array" ref="AA190">_xlfn.XLOOKUP(AA$1&amp;$R190,$C$3:$C$1662&amp;$D$3:$D$1662,$E$3:$E$1662,0,0,1)</f>
        <v>0</v>
      </c>
      <c r="AB190" s="2" cm="1">
        <f t="array" ref="AB190">_xlfn.XLOOKUP(AB$1&amp;$R190,$C$3:$C$1662&amp;$D$3:$D$1662,$E$3:$E$1662,0,0,1)</f>
        <v>900</v>
      </c>
      <c r="AC190" s="2" cm="1">
        <f t="array" ref="AC190">_xlfn.XLOOKUP(AC$1&amp;$R190,$C$3:$C$1662&amp;$D$3:$D$1662,$E$3:$E$1662,0,0,1)</f>
        <v>3800</v>
      </c>
    </row>
    <row r="191" spans="3:29" x14ac:dyDescent="0.4">
      <c r="C191" t="s">
        <v>758</v>
      </c>
      <c r="D191" t="s">
        <v>399</v>
      </c>
      <c r="E191">
        <v>3800</v>
      </c>
      <c r="R191" t="s">
        <v>180</v>
      </c>
      <c r="S191" s="2">
        <f t="shared" si="11"/>
        <v>1139440</v>
      </c>
      <c r="T191" s="2">
        <f t="shared" si="15"/>
        <v>762200</v>
      </c>
      <c r="U191" s="2">
        <f t="shared" si="15"/>
        <v>707100</v>
      </c>
      <c r="V191" s="2">
        <f t="shared" si="15"/>
        <v>886100</v>
      </c>
      <c r="W191" s="2">
        <f t="shared" si="15"/>
        <v>1804100</v>
      </c>
      <c r="X191" s="2">
        <f t="shared" si="15"/>
        <v>1537700</v>
      </c>
      <c r="Y191" s="2" cm="1">
        <f t="array" ref="Y191">_xlfn.XLOOKUP(Y$1&amp;$R191,$C$3:$C$1662&amp;$D$3:$D$1662,$E$3:$E$1662,0,0,1)</f>
        <v>4100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6300</v>
      </c>
      <c r="AB191" s="2" cm="1">
        <f t="array" ref="AB191">_xlfn.XLOOKUP(AB$1&amp;$R191,$C$3:$C$1662&amp;$D$3:$D$1662,$E$3:$E$1662,0,0,1)</f>
        <v>1200</v>
      </c>
      <c r="AC191" s="2" cm="1">
        <f t="array" ref="AC191">_xlfn.XLOOKUP(AC$1&amp;$R191,$C$3:$C$1662&amp;$D$3:$D$1662,$E$3:$E$1662,0,0,1)</f>
        <v>1400</v>
      </c>
    </row>
    <row r="192" spans="3:29" x14ac:dyDescent="0.4">
      <c r="C192" t="s">
        <v>758</v>
      </c>
      <c r="D192" t="s">
        <v>400</v>
      </c>
      <c r="E192">
        <v>1400</v>
      </c>
      <c r="R192" t="s">
        <v>76</v>
      </c>
      <c r="S192" s="2">
        <f t="shared" si="11"/>
        <v>1141620</v>
      </c>
      <c r="T192" s="2">
        <f t="shared" si="15"/>
        <v>764200</v>
      </c>
      <c r="U192" s="2">
        <f t="shared" si="15"/>
        <v>707100</v>
      </c>
      <c r="V192" s="2">
        <f t="shared" si="15"/>
        <v>887000</v>
      </c>
      <c r="W192" s="2">
        <f t="shared" si="15"/>
        <v>1811900</v>
      </c>
      <c r="X192" s="2">
        <f t="shared" si="15"/>
        <v>1537900</v>
      </c>
      <c r="Y192" s="2" cm="1">
        <f t="array" ref="Y192">_xlfn.XLOOKUP(Y$1&amp;$R192,$C$3:$C$1662&amp;$D$3:$D$1662,$E$3:$E$1662,0,0,1)</f>
        <v>2000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900</v>
      </c>
      <c r="AB192" s="2" cm="1">
        <f t="array" ref="AB192">_xlfn.XLOOKUP(AB$1&amp;$R192,$C$3:$C$1662&amp;$D$3:$D$1662,$E$3:$E$1662,0,0,1)</f>
        <v>7800</v>
      </c>
      <c r="AC192" s="2" cm="1">
        <f t="array" ref="AC192">_xlfn.XLOOKUP(AC$1&amp;$R192,$C$3:$C$1662&amp;$D$3:$D$1662,$E$3:$E$1662,0,0,1)</f>
        <v>200</v>
      </c>
    </row>
    <row r="193" spans="3:29" x14ac:dyDescent="0.4">
      <c r="C193" t="s">
        <v>758</v>
      </c>
      <c r="D193" t="s">
        <v>401</v>
      </c>
      <c r="E193">
        <v>200</v>
      </c>
      <c r="R193" t="s">
        <v>138</v>
      </c>
      <c r="S193" s="2">
        <f t="shared" si="11"/>
        <v>1143780</v>
      </c>
      <c r="T193" s="2">
        <f t="shared" si="15"/>
        <v>765600</v>
      </c>
      <c r="U193" s="2">
        <f t="shared" si="15"/>
        <v>707900</v>
      </c>
      <c r="V193" s="2">
        <f t="shared" si="15"/>
        <v>887000</v>
      </c>
      <c r="W193" s="2">
        <f t="shared" si="15"/>
        <v>1820400</v>
      </c>
      <c r="X193" s="2">
        <f t="shared" si="15"/>
        <v>1538000</v>
      </c>
      <c r="Y193" s="2" cm="1">
        <f t="array" ref="Y193">_xlfn.XLOOKUP(Y$1&amp;$R193,$C$3:$C$1662&amp;$D$3:$D$1662,$E$3:$E$1662,0,0,1)</f>
        <v>1400</v>
      </c>
      <c r="Z193" s="2" cm="1">
        <f t="array" ref="Z193">_xlfn.XLOOKUP(Z$1&amp;$R193,$C$3:$C$1662&amp;$D$3:$D$1662,$E$3:$E$1662,0,0,1)</f>
        <v>800</v>
      </c>
      <c r="AA193" s="2" cm="1">
        <f t="array" ref="AA193">_xlfn.XLOOKUP(AA$1&amp;$R193,$C$3:$C$1662&amp;$D$3:$D$1662,$E$3:$E$1662,0,0,1)</f>
        <v>0</v>
      </c>
      <c r="AB193" s="2" cm="1">
        <f t="array" ref="AB193">_xlfn.XLOOKUP(AB$1&amp;$R193,$C$3:$C$1662&amp;$D$3:$D$1662,$E$3:$E$1662,0,0,1)</f>
        <v>8500</v>
      </c>
      <c r="AC193" s="2" cm="1">
        <f t="array" ref="AC193">_xlfn.XLOOKUP(AC$1&amp;$R193,$C$3:$C$1662&amp;$D$3:$D$1662,$E$3:$E$1662,0,0,1)</f>
        <v>100</v>
      </c>
    </row>
    <row r="194" spans="3:29" x14ac:dyDescent="0.4">
      <c r="C194" t="s">
        <v>758</v>
      </c>
      <c r="D194" t="s">
        <v>402</v>
      </c>
      <c r="E194">
        <v>100</v>
      </c>
      <c r="R194" t="s">
        <v>255</v>
      </c>
      <c r="S194" s="2">
        <f t="shared" si="11"/>
        <v>1145920</v>
      </c>
      <c r="T194" s="2">
        <f t="shared" si="15"/>
        <v>766200</v>
      </c>
      <c r="U194" s="2">
        <f t="shared" si="15"/>
        <v>707900</v>
      </c>
      <c r="V194" s="2">
        <f t="shared" si="15"/>
        <v>889000</v>
      </c>
      <c r="W194" s="2">
        <f t="shared" si="15"/>
        <v>1823900</v>
      </c>
      <c r="X194" s="2">
        <f t="shared" si="15"/>
        <v>1542600</v>
      </c>
      <c r="Y194" s="2" cm="1">
        <f t="array" ref="Y194">_xlfn.XLOOKUP(Y$1&amp;$R194,$C$3:$C$1662&amp;$D$3:$D$1662,$E$3:$E$1662,0,0,1)</f>
        <v>600</v>
      </c>
      <c r="Z194" s="2" cm="1">
        <f t="array" ref="Z194">_xlfn.XLOOKUP(Z$1&amp;$R194,$C$3:$C$1662&amp;$D$3:$D$1662,$E$3:$E$1662,0,0,1)</f>
        <v>0</v>
      </c>
      <c r="AA194" s="2" cm="1">
        <f t="array" ref="AA194">_xlfn.XLOOKUP(AA$1&amp;$R194,$C$3:$C$1662&amp;$D$3:$D$1662,$E$3:$E$1662,0,0,1)</f>
        <v>2000</v>
      </c>
      <c r="AB194" s="2" cm="1">
        <f t="array" ref="AB194">_xlfn.XLOOKUP(AB$1&amp;$R194,$C$3:$C$1662&amp;$D$3:$D$1662,$E$3:$E$1662,0,0,1)</f>
        <v>3500</v>
      </c>
      <c r="AC194" s="2" cm="1">
        <f t="array" ref="AC194">_xlfn.XLOOKUP(AC$1&amp;$R194,$C$3:$C$1662&amp;$D$3:$D$1662,$E$3:$E$1662,0,0,1)</f>
        <v>4600</v>
      </c>
    </row>
    <row r="195" spans="3:29" x14ac:dyDescent="0.4">
      <c r="C195" t="s">
        <v>758</v>
      </c>
      <c r="D195" t="s">
        <v>403</v>
      </c>
      <c r="E195">
        <v>4600</v>
      </c>
      <c r="R195" t="s">
        <v>106</v>
      </c>
      <c r="S195" s="2">
        <f t="shared" ref="S195:S258" si="16">IFERROR(AVERAGEIFS(T195:X195,T195:X195,"&gt;0"),0)</f>
        <v>1149600</v>
      </c>
      <c r="T195" s="2">
        <f t="shared" si="15"/>
        <v>772600</v>
      </c>
      <c r="U195" s="2">
        <f t="shared" si="15"/>
        <v>708100</v>
      </c>
      <c r="V195" s="2">
        <f t="shared" si="15"/>
        <v>891400</v>
      </c>
      <c r="W195" s="2">
        <f t="shared" si="15"/>
        <v>1824900</v>
      </c>
      <c r="X195" s="2">
        <f t="shared" si="15"/>
        <v>1551000</v>
      </c>
      <c r="Y195" s="2" cm="1">
        <f t="array" ref="Y195">_xlfn.XLOOKUP(Y$1&amp;$R195,$C$3:$C$1662&amp;$D$3:$D$1662,$E$3:$E$1662,0,0,1)</f>
        <v>6400</v>
      </c>
      <c r="Z195" s="2" cm="1">
        <f t="array" ref="Z195">_xlfn.XLOOKUP(Z$1&amp;$R195,$C$3:$C$1662&amp;$D$3:$D$1662,$E$3:$E$1662,0,0,1)</f>
        <v>200</v>
      </c>
      <c r="AA195" s="2" cm="1">
        <f t="array" ref="AA195">_xlfn.XLOOKUP(AA$1&amp;$R195,$C$3:$C$1662&amp;$D$3:$D$1662,$E$3:$E$1662,0,0,1)</f>
        <v>2400</v>
      </c>
      <c r="AB195" s="2" cm="1">
        <f t="array" ref="AB195">_xlfn.XLOOKUP(AB$1&amp;$R195,$C$3:$C$1662&amp;$D$3:$D$1662,$E$3:$E$1662,0,0,1)</f>
        <v>1000</v>
      </c>
      <c r="AC195" s="2" cm="1">
        <f t="array" ref="AC195">_xlfn.XLOOKUP(AC$1&amp;$R195,$C$3:$C$1662&amp;$D$3:$D$1662,$E$3:$E$1662,0,0,1)</f>
        <v>8400</v>
      </c>
    </row>
    <row r="196" spans="3:29" x14ac:dyDescent="0.4">
      <c r="C196" t="s">
        <v>758</v>
      </c>
      <c r="D196" t="s">
        <v>404</v>
      </c>
      <c r="E196">
        <v>8400</v>
      </c>
      <c r="R196" t="s">
        <v>172</v>
      </c>
      <c r="S196" s="2">
        <f t="shared" si="16"/>
        <v>1152280</v>
      </c>
      <c r="T196" s="2">
        <f t="shared" ref="T196:X211" si="17">T195+Y196</f>
        <v>772600</v>
      </c>
      <c r="U196" s="2">
        <f t="shared" si="17"/>
        <v>716700</v>
      </c>
      <c r="V196" s="2">
        <f t="shared" si="17"/>
        <v>891600</v>
      </c>
      <c r="W196" s="2">
        <f t="shared" si="17"/>
        <v>1827300</v>
      </c>
      <c r="X196" s="2">
        <f t="shared" si="17"/>
        <v>1553200</v>
      </c>
      <c r="Y196" s="2" cm="1">
        <f t="array" ref="Y196">_xlfn.XLOOKUP(Y$1&amp;$R196,$C$3:$C$1662&amp;$D$3:$D$1662,$E$3:$E$1662,0,0,1)</f>
        <v>0</v>
      </c>
      <c r="Z196" s="2" cm="1">
        <f t="array" ref="Z196">_xlfn.XLOOKUP(Z$1&amp;$R196,$C$3:$C$1662&amp;$D$3:$D$1662,$E$3:$E$1662,0,0,1)</f>
        <v>8600</v>
      </c>
      <c r="AA196" s="2" cm="1">
        <f t="array" ref="AA196">_xlfn.XLOOKUP(AA$1&amp;$R196,$C$3:$C$1662&amp;$D$3:$D$1662,$E$3:$E$1662,0,0,1)</f>
        <v>200</v>
      </c>
      <c r="AB196" s="2" cm="1">
        <f t="array" ref="AB196">_xlfn.XLOOKUP(AB$1&amp;$R196,$C$3:$C$1662&amp;$D$3:$D$1662,$E$3:$E$1662,0,0,1)</f>
        <v>2400</v>
      </c>
      <c r="AC196" s="2" cm="1">
        <f t="array" ref="AC196">_xlfn.XLOOKUP(AC$1&amp;$R196,$C$3:$C$1662&amp;$D$3:$D$1662,$E$3:$E$1662,0,0,1)</f>
        <v>2200</v>
      </c>
    </row>
    <row r="197" spans="3:29" x14ac:dyDescent="0.4">
      <c r="C197" t="s">
        <v>758</v>
      </c>
      <c r="D197" t="s">
        <v>405</v>
      </c>
      <c r="E197">
        <v>2200</v>
      </c>
      <c r="R197" t="s">
        <v>302</v>
      </c>
      <c r="S197" s="2">
        <f t="shared" si="16"/>
        <v>1156520</v>
      </c>
      <c r="T197" s="2">
        <f t="shared" si="17"/>
        <v>781100</v>
      </c>
      <c r="U197" s="2">
        <f t="shared" si="17"/>
        <v>717500</v>
      </c>
      <c r="V197" s="2">
        <f t="shared" si="17"/>
        <v>893400</v>
      </c>
      <c r="W197" s="2">
        <f t="shared" si="17"/>
        <v>1828100</v>
      </c>
      <c r="X197" s="2">
        <f t="shared" si="17"/>
        <v>1562500</v>
      </c>
      <c r="Y197" s="2" cm="1">
        <f t="array" ref="Y197">_xlfn.XLOOKUP(Y$1&amp;$R197,$C$3:$C$1662&amp;$D$3:$D$1662,$E$3:$E$1662,0,0,1)</f>
        <v>8500</v>
      </c>
      <c r="Z197" s="2" cm="1">
        <f t="array" ref="Z197">_xlfn.XLOOKUP(Z$1&amp;$R197,$C$3:$C$1662&amp;$D$3:$D$1662,$E$3:$E$1662,0,0,1)</f>
        <v>800</v>
      </c>
      <c r="AA197" s="2" cm="1">
        <f t="array" ref="AA197">_xlfn.XLOOKUP(AA$1&amp;$R197,$C$3:$C$1662&amp;$D$3:$D$1662,$E$3:$E$1662,0,0,1)</f>
        <v>1800</v>
      </c>
      <c r="AB197" s="2" cm="1">
        <f t="array" ref="AB197">_xlfn.XLOOKUP(AB$1&amp;$R197,$C$3:$C$1662&amp;$D$3:$D$1662,$E$3:$E$1662,0,0,1)</f>
        <v>800</v>
      </c>
      <c r="AC197" s="2" cm="1">
        <f t="array" ref="AC197">_xlfn.XLOOKUP(AC$1&amp;$R197,$C$3:$C$1662&amp;$D$3:$D$1662,$E$3:$E$1662,0,0,1)</f>
        <v>9300</v>
      </c>
    </row>
    <row r="198" spans="3:29" x14ac:dyDescent="0.4">
      <c r="C198" t="s">
        <v>758</v>
      </c>
      <c r="D198" t="s">
        <v>406</v>
      </c>
      <c r="E198">
        <v>9300</v>
      </c>
      <c r="R198" t="s">
        <v>248</v>
      </c>
      <c r="S198" s="2">
        <f t="shared" si="16"/>
        <v>1162340</v>
      </c>
      <c r="T198" s="2">
        <f t="shared" si="17"/>
        <v>796500</v>
      </c>
      <c r="U198" s="2">
        <f t="shared" si="17"/>
        <v>721300</v>
      </c>
      <c r="V198" s="2">
        <f t="shared" si="17"/>
        <v>893400</v>
      </c>
      <c r="W198" s="2">
        <f t="shared" si="17"/>
        <v>1830600</v>
      </c>
      <c r="X198" s="2">
        <f t="shared" si="17"/>
        <v>1569900</v>
      </c>
      <c r="Y198" s="2" cm="1">
        <f t="array" ref="Y198">_xlfn.XLOOKUP(Y$1&amp;$R198,$C$3:$C$1662&amp;$D$3:$D$1662,$E$3:$E$1662,0,0,1)</f>
        <v>15400</v>
      </c>
      <c r="Z198" s="2" cm="1">
        <f t="array" ref="Z198">_xlfn.XLOOKUP(Z$1&amp;$R198,$C$3:$C$1662&amp;$D$3:$D$1662,$E$3:$E$1662,0,0,1)</f>
        <v>3800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2500</v>
      </c>
      <c r="AC198" s="2" cm="1">
        <f t="array" ref="AC198">_xlfn.XLOOKUP(AC$1&amp;$R198,$C$3:$C$1662&amp;$D$3:$D$1662,$E$3:$E$1662,0,0,1)</f>
        <v>7400</v>
      </c>
    </row>
    <row r="199" spans="3:29" x14ac:dyDescent="0.4">
      <c r="C199" t="s">
        <v>758</v>
      </c>
      <c r="D199" t="s">
        <v>407</v>
      </c>
      <c r="E199">
        <v>7400</v>
      </c>
      <c r="R199" t="s">
        <v>285</v>
      </c>
      <c r="S199" s="2">
        <f t="shared" si="16"/>
        <v>1165360</v>
      </c>
      <c r="T199" s="2">
        <f t="shared" si="17"/>
        <v>797200</v>
      </c>
      <c r="U199" s="2">
        <f t="shared" si="17"/>
        <v>721700</v>
      </c>
      <c r="V199" s="2">
        <f t="shared" si="17"/>
        <v>897900</v>
      </c>
      <c r="W199" s="2">
        <f t="shared" si="17"/>
        <v>1836200</v>
      </c>
      <c r="X199" s="2">
        <f t="shared" si="17"/>
        <v>1573800</v>
      </c>
      <c r="Y199" s="2" cm="1">
        <f t="array" ref="Y199">_xlfn.XLOOKUP(Y$1&amp;$R199,$C$3:$C$1662&amp;$D$3:$D$1662,$E$3:$E$1662,0,0,1)</f>
        <v>700</v>
      </c>
      <c r="Z199" s="2" cm="1">
        <f t="array" ref="Z199">_xlfn.XLOOKUP(Z$1&amp;$R199,$C$3:$C$1662&amp;$D$3:$D$1662,$E$3:$E$1662,0,0,1)</f>
        <v>400</v>
      </c>
      <c r="AA199" s="2" cm="1">
        <f t="array" ref="AA199">_xlfn.XLOOKUP(AA$1&amp;$R199,$C$3:$C$1662&amp;$D$3:$D$1662,$E$3:$E$1662,0,0,1)</f>
        <v>4500</v>
      </c>
      <c r="AB199" s="2" cm="1">
        <f t="array" ref="AB199">_xlfn.XLOOKUP(AB$1&amp;$R199,$C$3:$C$1662&amp;$D$3:$D$1662,$E$3:$E$1662,0,0,1)</f>
        <v>5600</v>
      </c>
      <c r="AC199" s="2" cm="1">
        <f t="array" ref="AC199">_xlfn.XLOOKUP(AC$1&amp;$R199,$C$3:$C$1662&amp;$D$3:$D$1662,$E$3:$E$1662,0,0,1)</f>
        <v>3900</v>
      </c>
    </row>
    <row r="200" spans="3:29" x14ac:dyDescent="0.4">
      <c r="C200" t="s">
        <v>758</v>
      </c>
      <c r="D200" t="s">
        <v>408</v>
      </c>
      <c r="E200">
        <v>3900</v>
      </c>
      <c r="R200" t="s">
        <v>121</v>
      </c>
      <c r="S200" s="2">
        <f t="shared" si="16"/>
        <v>1167920</v>
      </c>
      <c r="T200" s="2">
        <f t="shared" si="17"/>
        <v>802900</v>
      </c>
      <c r="U200" s="2">
        <f t="shared" si="17"/>
        <v>721800</v>
      </c>
      <c r="V200" s="2">
        <f t="shared" si="17"/>
        <v>897900</v>
      </c>
      <c r="W200" s="2">
        <f t="shared" si="17"/>
        <v>1841500</v>
      </c>
      <c r="X200" s="2">
        <f t="shared" si="17"/>
        <v>1575500</v>
      </c>
      <c r="Y200" s="2" cm="1">
        <f t="array" ref="Y200">_xlfn.XLOOKUP(Y$1&amp;$R200,$C$3:$C$1662&amp;$D$3:$D$1662,$E$3:$E$1662,0,0,1)</f>
        <v>5700</v>
      </c>
      <c r="Z200" s="2" cm="1">
        <f t="array" ref="Z200">_xlfn.XLOOKUP(Z$1&amp;$R200,$C$3:$C$1662&amp;$D$3:$D$1662,$E$3:$E$1662,0,0,1)</f>
        <v>100</v>
      </c>
      <c r="AA200" s="2" cm="1">
        <f t="array" ref="AA200">_xlfn.XLOOKUP(AA$1&amp;$R200,$C$3:$C$1662&amp;$D$3:$D$1662,$E$3:$E$1662,0,0,1)</f>
        <v>0</v>
      </c>
      <c r="AB200" s="2" cm="1">
        <f t="array" ref="AB200">_xlfn.XLOOKUP(AB$1&amp;$R200,$C$3:$C$1662&amp;$D$3:$D$1662,$E$3:$E$1662,0,0,1)</f>
        <v>5300</v>
      </c>
      <c r="AC200" s="2" cm="1">
        <f t="array" ref="AC200">_xlfn.XLOOKUP(AC$1&amp;$R200,$C$3:$C$1662&amp;$D$3:$D$1662,$E$3:$E$1662,0,0,1)</f>
        <v>1700</v>
      </c>
    </row>
    <row r="201" spans="3:29" x14ac:dyDescent="0.4">
      <c r="C201" t="s">
        <v>758</v>
      </c>
      <c r="D201" t="s">
        <v>409</v>
      </c>
      <c r="E201">
        <v>1700</v>
      </c>
      <c r="R201" t="s">
        <v>273</v>
      </c>
      <c r="S201" s="2">
        <f t="shared" si="16"/>
        <v>1172860</v>
      </c>
      <c r="T201" s="2">
        <f t="shared" si="17"/>
        <v>805300</v>
      </c>
      <c r="U201" s="2">
        <f t="shared" si="17"/>
        <v>723100</v>
      </c>
      <c r="V201" s="2">
        <f t="shared" si="17"/>
        <v>901000</v>
      </c>
      <c r="W201" s="2">
        <f t="shared" si="17"/>
        <v>1848900</v>
      </c>
      <c r="X201" s="2">
        <f t="shared" si="17"/>
        <v>1586000</v>
      </c>
      <c r="Y201" s="2" cm="1">
        <f t="array" ref="Y201">_xlfn.XLOOKUP(Y$1&amp;$R201,$C$3:$C$1662&amp;$D$3:$D$1662,$E$3:$E$1662,0,0,1)</f>
        <v>2400</v>
      </c>
      <c r="Z201" s="2" cm="1">
        <f t="array" ref="Z201">_xlfn.XLOOKUP(Z$1&amp;$R201,$C$3:$C$1662&amp;$D$3:$D$1662,$E$3:$E$1662,0,0,1)</f>
        <v>1300</v>
      </c>
      <c r="AA201" s="2" cm="1">
        <f t="array" ref="AA201">_xlfn.XLOOKUP(AA$1&amp;$R201,$C$3:$C$1662&amp;$D$3:$D$1662,$E$3:$E$1662,0,0,1)</f>
        <v>3100</v>
      </c>
      <c r="AB201" s="2" cm="1">
        <f t="array" ref="AB201">_xlfn.XLOOKUP(AB$1&amp;$R201,$C$3:$C$1662&amp;$D$3:$D$1662,$E$3:$E$1662,0,0,1)</f>
        <v>7400</v>
      </c>
      <c r="AC201" s="2" cm="1">
        <f t="array" ref="AC201">_xlfn.XLOOKUP(AC$1&amp;$R201,$C$3:$C$1662&amp;$D$3:$D$1662,$E$3:$E$1662,0,0,1)</f>
        <v>10500</v>
      </c>
    </row>
    <row r="202" spans="3:29" x14ac:dyDescent="0.4">
      <c r="C202" t="s">
        <v>758</v>
      </c>
      <c r="D202" t="s">
        <v>410</v>
      </c>
      <c r="E202">
        <v>10500</v>
      </c>
      <c r="R202" t="s">
        <v>247</v>
      </c>
      <c r="S202" s="2">
        <f t="shared" si="16"/>
        <v>1175120</v>
      </c>
      <c r="T202" s="2">
        <f t="shared" si="17"/>
        <v>806700</v>
      </c>
      <c r="U202" s="2">
        <f t="shared" si="17"/>
        <v>723100</v>
      </c>
      <c r="V202" s="2">
        <f t="shared" si="17"/>
        <v>904300</v>
      </c>
      <c r="W202" s="2">
        <f t="shared" si="17"/>
        <v>1850600</v>
      </c>
      <c r="X202" s="2">
        <f t="shared" si="17"/>
        <v>1590900</v>
      </c>
      <c r="Y202" s="2" cm="1">
        <f t="array" ref="Y202">_xlfn.XLOOKUP(Y$1&amp;$R202,$C$3:$C$1662&amp;$D$3:$D$1662,$E$3:$E$1662,0,0,1)</f>
        <v>1400</v>
      </c>
      <c r="Z202" s="2" cm="1">
        <f t="array" ref="Z202">_xlfn.XLOOKUP(Z$1&amp;$R202,$C$3:$C$1662&amp;$D$3:$D$1662,$E$3:$E$1662,0,0,1)</f>
        <v>0</v>
      </c>
      <c r="AA202" s="2" cm="1">
        <f t="array" ref="AA202">_xlfn.XLOOKUP(AA$1&amp;$R202,$C$3:$C$1662&amp;$D$3:$D$1662,$E$3:$E$1662,0,0,1)</f>
        <v>3300</v>
      </c>
      <c r="AB202" s="2" cm="1">
        <f t="array" ref="AB202">_xlfn.XLOOKUP(AB$1&amp;$R202,$C$3:$C$1662&amp;$D$3:$D$1662,$E$3:$E$1662,0,0,1)</f>
        <v>1700</v>
      </c>
      <c r="AC202" s="2" cm="1">
        <f t="array" ref="AC202">_xlfn.XLOOKUP(AC$1&amp;$R202,$C$3:$C$1662&amp;$D$3:$D$1662,$E$3:$E$1662,0,0,1)</f>
        <v>4900</v>
      </c>
    </row>
    <row r="203" spans="3:29" x14ac:dyDescent="0.4">
      <c r="C203" t="s">
        <v>758</v>
      </c>
      <c r="D203" t="s">
        <v>411</v>
      </c>
      <c r="E203">
        <v>4900</v>
      </c>
      <c r="R203" t="s">
        <v>269</v>
      </c>
      <c r="S203" s="2">
        <f t="shared" si="16"/>
        <v>1176600</v>
      </c>
      <c r="T203" s="2">
        <f t="shared" si="17"/>
        <v>807400</v>
      </c>
      <c r="U203" s="2">
        <f t="shared" si="17"/>
        <v>726800</v>
      </c>
      <c r="V203" s="2">
        <f t="shared" si="17"/>
        <v>904300</v>
      </c>
      <c r="W203" s="2">
        <f t="shared" si="17"/>
        <v>1853200</v>
      </c>
      <c r="X203" s="2">
        <f t="shared" si="17"/>
        <v>1591300</v>
      </c>
      <c r="Y203" s="2" cm="1">
        <f t="array" ref="Y203">_xlfn.XLOOKUP(Y$1&amp;$R203,$C$3:$C$1662&amp;$D$3:$D$1662,$E$3:$E$1662,0,0,1)</f>
        <v>700</v>
      </c>
      <c r="Z203" s="2" cm="1">
        <f t="array" ref="Z203">_xlfn.XLOOKUP(Z$1&amp;$R203,$C$3:$C$1662&amp;$D$3:$D$1662,$E$3:$E$1662,0,0,1)</f>
        <v>3700</v>
      </c>
      <c r="AA203" s="2" cm="1">
        <f t="array" ref="AA203">_xlfn.XLOOKUP(AA$1&amp;$R203,$C$3:$C$1662&amp;$D$3:$D$1662,$E$3:$E$1662,0,0,1)</f>
        <v>0</v>
      </c>
      <c r="AB203" s="2" cm="1">
        <f t="array" ref="AB203">_xlfn.XLOOKUP(AB$1&amp;$R203,$C$3:$C$1662&amp;$D$3:$D$1662,$E$3:$E$1662,0,0,1)</f>
        <v>2600</v>
      </c>
      <c r="AC203" s="2" cm="1">
        <f t="array" ref="AC203">_xlfn.XLOOKUP(AC$1&amp;$R203,$C$3:$C$1662&amp;$D$3:$D$1662,$E$3:$E$1662,0,0,1)</f>
        <v>400</v>
      </c>
    </row>
    <row r="204" spans="3:29" x14ac:dyDescent="0.4">
      <c r="C204" t="s">
        <v>758</v>
      </c>
      <c r="D204" t="s">
        <v>412</v>
      </c>
      <c r="E204">
        <v>400</v>
      </c>
      <c r="R204" t="s">
        <v>303</v>
      </c>
      <c r="S204" s="2">
        <f t="shared" si="16"/>
        <v>1178780</v>
      </c>
      <c r="T204" s="2">
        <f t="shared" si="17"/>
        <v>811900</v>
      </c>
      <c r="U204" s="2">
        <f t="shared" si="17"/>
        <v>728300</v>
      </c>
      <c r="V204" s="2">
        <f t="shared" si="17"/>
        <v>904400</v>
      </c>
      <c r="W204" s="2">
        <f t="shared" si="17"/>
        <v>1857100</v>
      </c>
      <c r="X204" s="2">
        <f t="shared" si="17"/>
        <v>1592200</v>
      </c>
      <c r="Y204" s="2" cm="1">
        <f t="array" ref="Y204">_xlfn.XLOOKUP(Y$1&amp;$R204,$C$3:$C$1662&amp;$D$3:$D$1662,$E$3:$E$1662,0,0,1)</f>
        <v>4500</v>
      </c>
      <c r="Z204" s="2" cm="1">
        <f t="array" ref="Z204">_xlfn.XLOOKUP(Z$1&amp;$R204,$C$3:$C$1662&amp;$D$3:$D$1662,$E$3:$E$1662,0,0,1)</f>
        <v>1500</v>
      </c>
      <c r="AA204" s="2" cm="1">
        <f t="array" ref="AA204">_xlfn.XLOOKUP(AA$1&amp;$R204,$C$3:$C$1662&amp;$D$3:$D$1662,$E$3:$E$1662,0,0,1)</f>
        <v>100</v>
      </c>
      <c r="AB204" s="2" cm="1">
        <f t="array" ref="AB204">_xlfn.XLOOKUP(AB$1&amp;$R204,$C$3:$C$1662&amp;$D$3:$D$1662,$E$3:$E$1662,0,0,1)</f>
        <v>3900</v>
      </c>
      <c r="AC204" s="2" cm="1">
        <f t="array" ref="AC204">_xlfn.XLOOKUP(AC$1&amp;$R204,$C$3:$C$1662&amp;$D$3:$D$1662,$E$3:$E$1662,0,0,1)</f>
        <v>900</v>
      </c>
    </row>
    <row r="205" spans="3:29" x14ac:dyDescent="0.4">
      <c r="C205" t="s">
        <v>758</v>
      </c>
      <c r="D205" t="s">
        <v>413</v>
      </c>
      <c r="E205">
        <v>900</v>
      </c>
      <c r="R205" t="s">
        <v>210</v>
      </c>
      <c r="S205" s="2">
        <f t="shared" si="16"/>
        <v>1180620</v>
      </c>
      <c r="T205" s="2">
        <f t="shared" si="17"/>
        <v>812400</v>
      </c>
      <c r="U205" s="2">
        <f t="shared" si="17"/>
        <v>728600</v>
      </c>
      <c r="V205" s="2">
        <f t="shared" si="17"/>
        <v>908200</v>
      </c>
      <c r="W205" s="2">
        <f t="shared" si="17"/>
        <v>1861500</v>
      </c>
      <c r="X205" s="2">
        <f t="shared" si="17"/>
        <v>1592400</v>
      </c>
      <c r="Y205" s="2" cm="1">
        <f t="array" ref="Y205">_xlfn.XLOOKUP(Y$1&amp;$R205,$C$3:$C$1662&amp;$D$3:$D$1662,$E$3:$E$1662,0,0,1)</f>
        <v>500</v>
      </c>
      <c r="Z205" s="2" cm="1">
        <f t="array" ref="Z205">_xlfn.XLOOKUP(Z$1&amp;$R205,$C$3:$C$1662&amp;$D$3:$D$1662,$E$3:$E$1662,0,0,1)</f>
        <v>300</v>
      </c>
      <c r="AA205" s="2" cm="1">
        <f t="array" ref="AA205">_xlfn.XLOOKUP(AA$1&amp;$R205,$C$3:$C$1662&amp;$D$3:$D$1662,$E$3:$E$1662,0,0,1)</f>
        <v>3800</v>
      </c>
      <c r="AB205" s="2" cm="1">
        <f t="array" ref="AB205">_xlfn.XLOOKUP(AB$1&amp;$R205,$C$3:$C$1662&amp;$D$3:$D$1662,$E$3:$E$1662,0,0,1)</f>
        <v>4400</v>
      </c>
      <c r="AC205" s="2" cm="1">
        <f t="array" ref="AC205">_xlfn.XLOOKUP(AC$1&amp;$R205,$C$3:$C$1662&amp;$D$3:$D$1662,$E$3:$E$1662,0,0,1)</f>
        <v>200</v>
      </c>
    </row>
    <row r="206" spans="3:29" x14ac:dyDescent="0.4">
      <c r="C206" t="s">
        <v>758</v>
      </c>
      <c r="D206" t="s">
        <v>414</v>
      </c>
      <c r="E206">
        <v>200</v>
      </c>
      <c r="R206" t="s">
        <v>158</v>
      </c>
      <c r="S206" s="2">
        <f t="shared" si="16"/>
        <v>1184720</v>
      </c>
      <c r="T206" s="2">
        <f t="shared" si="17"/>
        <v>828600</v>
      </c>
      <c r="U206" s="2">
        <f t="shared" si="17"/>
        <v>729900</v>
      </c>
      <c r="V206" s="2">
        <f t="shared" si="17"/>
        <v>909300</v>
      </c>
      <c r="W206" s="2">
        <f t="shared" si="17"/>
        <v>1862200</v>
      </c>
      <c r="X206" s="2">
        <f t="shared" si="17"/>
        <v>1593600</v>
      </c>
      <c r="Y206" s="2" cm="1">
        <f t="array" ref="Y206">_xlfn.XLOOKUP(Y$1&amp;$R206,$C$3:$C$1662&amp;$D$3:$D$1662,$E$3:$E$1662,0,0,1)</f>
        <v>16200</v>
      </c>
      <c r="Z206" s="2" cm="1">
        <f t="array" ref="Z206">_xlfn.XLOOKUP(Z$1&amp;$R206,$C$3:$C$1662&amp;$D$3:$D$1662,$E$3:$E$1662,0,0,1)</f>
        <v>1300</v>
      </c>
      <c r="AA206" s="2" cm="1">
        <f t="array" ref="AA206">_xlfn.XLOOKUP(AA$1&amp;$R206,$C$3:$C$1662&amp;$D$3:$D$1662,$E$3:$E$1662,0,0,1)</f>
        <v>1100</v>
      </c>
      <c r="AB206" s="2" cm="1">
        <f t="array" ref="AB206">_xlfn.XLOOKUP(AB$1&amp;$R206,$C$3:$C$1662&amp;$D$3:$D$1662,$E$3:$E$1662,0,0,1)</f>
        <v>700</v>
      </c>
      <c r="AC206" s="2" cm="1">
        <f t="array" ref="AC206">_xlfn.XLOOKUP(AC$1&amp;$R206,$C$3:$C$1662&amp;$D$3:$D$1662,$E$3:$E$1662,0,0,1)</f>
        <v>1200</v>
      </c>
    </row>
    <row r="207" spans="3:29" x14ac:dyDescent="0.4">
      <c r="C207" t="s">
        <v>758</v>
      </c>
      <c r="D207" t="s">
        <v>415</v>
      </c>
      <c r="E207">
        <v>1200</v>
      </c>
      <c r="R207" t="s">
        <v>102</v>
      </c>
      <c r="S207" s="2">
        <f t="shared" si="16"/>
        <v>1187980</v>
      </c>
      <c r="T207" s="2">
        <f t="shared" si="17"/>
        <v>840100</v>
      </c>
      <c r="U207" s="2">
        <f t="shared" si="17"/>
        <v>730200</v>
      </c>
      <c r="V207" s="2">
        <f t="shared" si="17"/>
        <v>909300</v>
      </c>
      <c r="W207" s="2">
        <f t="shared" si="17"/>
        <v>1866500</v>
      </c>
      <c r="X207" s="2">
        <f t="shared" si="17"/>
        <v>1593800</v>
      </c>
      <c r="Y207" s="2" cm="1">
        <f t="array" ref="Y207">_xlfn.XLOOKUP(Y$1&amp;$R207,$C$3:$C$1662&amp;$D$3:$D$1662,$E$3:$E$1662,0,0,1)</f>
        <v>11500</v>
      </c>
      <c r="Z207" s="2" cm="1">
        <f t="array" ref="Z207">_xlfn.XLOOKUP(Z$1&amp;$R207,$C$3:$C$1662&amp;$D$3:$D$1662,$E$3:$E$1662,0,0,1)</f>
        <v>300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4300</v>
      </c>
      <c r="AC207" s="2" cm="1">
        <f t="array" ref="AC207">_xlfn.XLOOKUP(AC$1&amp;$R207,$C$3:$C$1662&amp;$D$3:$D$1662,$E$3:$E$1662,0,0,1)</f>
        <v>200</v>
      </c>
    </row>
    <row r="208" spans="3:29" x14ac:dyDescent="0.4">
      <c r="C208" t="s">
        <v>758</v>
      </c>
      <c r="D208" t="s">
        <v>416</v>
      </c>
      <c r="E208">
        <v>200</v>
      </c>
      <c r="R208" t="s">
        <v>225</v>
      </c>
      <c r="S208" s="2">
        <f t="shared" si="16"/>
        <v>1192080</v>
      </c>
      <c r="T208" s="2">
        <f t="shared" si="17"/>
        <v>842300</v>
      </c>
      <c r="U208" s="2">
        <f t="shared" si="17"/>
        <v>730800</v>
      </c>
      <c r="V208" s="2">
        <f t="shared" si="17"/>
        <v>921800</v>
      </c>
      <c r="W208" s="2">
        <f t="shared" si="17"/>
        <v>1871400</v>
      </c>
      <c r="X208" s="2">
        <f t="shared" si="17"/>
        <v>1594100</v>
      </c>
      <c r="Y208" s="2" cm="1">
        <f t="array" ref="Y208">_xlfn.XLOOKUP(Y$1&amp;$R208,$C$3:$C$1662&amp;$D$3:$D$1662,$E$3:$E$1662,0,0,1)</f>
        <v>2200</v>
      </c>
      <c r="Z208" s="2" cm="1">
        <f t="array" ref="Z208">_xlfn.XLOOKUP(Z$1&amp;$R208,$C$3:$C$1662&amp;$D$3:$D$1662,$E$3:$E$1662,0,0,1)</f>
        <v>600</v>
      </c>
      <c r="AA208" s="2" cm="1">
        <f t="array" ref="AA208">_xlfn.XLOOKUP(AA$1&amp;$R208,$C$3:$C$1662&amp;$D$3:$D$1662,$E$3:$E$1662,0,0,1)</f>
        <v>12500</v>
      </c>
      <c r="AB208" s="2" cm="1">
        <f t="array" ref="AB208">_xlfn.XLOOKUP(AB$1&amp;$R208,$C$3:$C$1662&amp;$D$3:$D$1662,$E$3:$E$1662,0,0,1)</f>
        <v>4900</v>
      </c>
      <c r="AC208" s="2" cm="1">
        <f t="array" ref="AC208">_xlfn.XLOOKUP(AC$1&amp;$R208,$C$3:$C$1662&amp;$D$3:$D$1662,$E$3:$E$1662,0,0,1)</f>
        <v>300</v>
      </c>
    </row>
    <row r="209" spans="3:29" x14ac:dyDescent="0.4">
      <c r="C209" t="s">
        <v>758</v>
      </c>
      <c r="D209" t="s">
        <v>417</v>
      </c>
      <c r="E209">
        <v>300</v>
      </c>
      <c r="R209" t="s">
        <v>97</v>
      </c>
      <c r="S209" s="2">
        <f t="shared" si="16"/>
        <v>1194300</v>
      </c>
      <c r="T209" s="2">
        <f t="shared" si="17"/>
        <v>843100</v>
      </c>
      <c r="U209" s="2">
        <f t="shared" si="17"/>
        <v>734100</v>
      </c>
      <c r="V209" s="2">
        <f t="shared" si="17"/>
        <v>926000</v>
      </c>
      <c r="W209" s="2">
        <f t="shared" si="17"/>
        <v>1871800</v>
      </c>
      <c r="X209" s="2">
        <f t="shared" si="17"/>
        <v>1596500</v>
      </c>
      <c r="Y209" s="2" cm="1">
        <f t="array" ref="Y209">_xlfn.XLOOKUP(Y$1&amp;$R209,$C$3:$C$1662&amp;$D$3:$D$1662,$E$3:$E$1662,0,0,1)</f>
        <v>800</v>
      </c>
      <c r="Z209" s="2" cm="1">
        <f t="array" ref="Z209">_xlfn.XLOOKUP(Z$1&amp;$R209,$C$3:$C$1662&amp;$D$3:$D$1662,$E$3:$E$1662,0,0,1)</f>
        <v>3300</v>
      </c>
      <c r="AA209" s="2" cm="1">
        <f t="array" ref="AA209">_xlfn.XLOOKUP(AA$1&amp;$R209,$C$3:$C$1662&amp;$D$3:$D$1662,$E$3:$E$1662,0,0,1)</f>
        <v>4200</v>
      </c>
      <c r="AB209" s="2" cm="1">
        <f t="array" ref="AB209">_xlfn.XLOOKUP(AB$1&amp;$R209,$C$3:$C$1662&amp;$D$3:$D$1662,$E$3:$E$1662,0,0,1)</f>
        <v>400</v>
      </c>
      <c r="AC209" s="2" cm="1">
        <f t="array" ref="AC209">_xlfn.XLOOKUP(AC$1&amp;$R209,$C$3:$C$1662&amp;$D$3:$D$1662,$E$3:$E$1662,0,0,1)</f>
        <v>2400</v>
      </c>
    </row>
    <row r="210" spans="3:29" x14ac:dyDescent="0.4">
      <c r="C210" t="s">
        <v>758</v>
      </c>
      <c r="D210" t="s">
        <v>418</v>
      </c>
      <c r="E210">
        <v>2400</v>
      </c>
      <c r="R210" t="s">
        <v>65</v>
      </c>
      <c r="S210" s="2">
        <f t="shared" si="16"/>
        <v>1206320</v>
      </c>
      <c r="T210" s="2">
        <f t="shared" si="17"/>
        <v>858500</v>
      </c>
      <c r="U210" s="2">
        <f t="shared" si="17"/>
        <v>734500</v>
      </c>
      <c r="V210" s="2">
        <f t="shared" si="17"/>
        <v>926200</v>
      </c>
      <c r="W210" s="2">
        <f t="shared" si="17"/>
        <v>1876800</v>
      </c>
      <c r="X210" s="2">
        <f t="shared" si="17"/>
        <v>1635600</v>
      </c>
      <c r="Y210" s="2" cm="1">
        <f t="array" ref="Y210">_xlfn.XLOOKUP(Y$1&amp;$R210,$C$3:$C$1662&amp;$D$3:$D$1662,$E$3:$E$1662,0,0,1)</f>
        <v>15400</v>
      </c>
      <c r="Z210" s="2" cm="1">
        <f t="array" ref="Z210">_xlfn.XLOOKUP(Z$1&amp;$R210,$C$3:$C$1662&amp;$D$3:$D$1662,$E$3:$E$1662,0,0,1)</f>
        <v>400</v>
      </c>
      <c r="AA210" s="2" cm="1">
        <f t="array" ref="AA210">_xlfn.XLOOKUP(AA$1&amp;$R210,$C$3:$C$1662&amp;$D$3:$D$1662,$E$3:$E$1662,0,0,1)</f>
        <v>200</v>
      </c>
      <c r="AB210" s="2" cm="1">
        <f t="array" ref="AB210">_xlfn.XLOOKUP(AB$1&amp;$R210,$C$3:$C$1662&amp;$D$3:$D$1662,$E$3:$E$1662,0,0,1)</f>
        <v>5000</v>
      </c>
      <c r="AC210" s="2" cm="1">
        <f t="array" ref="AC210">_xlfn.XLOOKUP(AC$1&amp;$R210,$C$3:$C$1662&amp;$D$3:$D$1662,$E$3:$E$1662,0,0,1)</f>
        <v>39100</v>
      </c>
    </row>
    <row r="211" spans="3:29" x14ac:dyDescent="0.4">
      <c r="C211" t="s">
        <v>758</v>
      </c>
      <c r="D211" t="s">
        <v>419</v>
      </c>
      <c r="E211">
        <v>39100</v>
      </c>
      <c r="R211" t="s">
        <v>163</v>
      </c>
      <c r="S211" s="2">
        <f t="shared" si="16"/>
        <v>1209900</v>
      </c>
      <c r="T211" s="2">
        <f t="shared" si="17"/>
        <v>861600</v>
      </c>
      <c r="U211" s="2">
        <f t="shared" si="17"/>
        <v>734700</v>
      </c>
      <c r="V211" s="2">
        <f t="shared" si="17"/>
        <v>926900</v>
      </c>
      <c r="W211" s="2">
        <f t="shared" si="17"/>
        <v>1889800</v>
      </c>
      <c r="X211" s="2">
        <f t="shared" si="17"/>
        <v>1636500</v>
      </c>
      <c r="Y211" s="2" cm="1">
        <f t="array" ref="Y211">_xlfn.XLOOKUP(Y$1&amp;$R211,$C$3:$C$1662&amp;$D$3:$D$1662,$E$3:$E$1662,0,0,1)</f>
        <v>3100</v>
      </c>
      <c r="Z211" s="2" cm="1">
        <f t="array" ref="Z211">_xlfn.XLOOKUP(Z$1&amp;$R211,$C$3:$C$1662&amp;$D$3:$D$1662,$E$3:$E$1662,0,0,1)</f>
        <v>200</v>
      </c>
      <c r="AA211" s="2" cm="1">
        <f t="array" ref="AA211">_xlfn.XLOOKUP(AA$1&amp;$R211,$C$3:$C$1662&amp;$D$3:$D$1662,$E$3:$E$1662,0,0,1)</f>
        <v>700</v>
      </c>
      <c r="AB211" s="2" cm="1">
        <f t="array" ref="AB211">_xlfn.XLOOKUP(AB$1&amp;$R211,$C$3:$C$1662&amp;$D$3:$D$1662,$E$3:$E$1662,0,0,1)</f>
        <v>13000</v>
      </c>
      <c r="AC211" s="2" cm="1">
        <f t="array" ref="AC211">_xlfn.XLOOKUP(AC$1&amp;$R211,$C$3:$C$1662&amp;$D$3:$D$1662,$E$3:$E$1662,0,0,1)</f>
        <v>900</v>
      </c>
    </row>
    <row r="212" spans="3:29" x14ac:dyDescent="0.4">
      <c r="C212" t="s">
        <v>758</v>
      </c>
      <c r="D212" t="s">
        <v>420</v>
      </c>
      <c r="E212">
        <v>900</v>
      </c>
      <c r="R212" t="s">
        <v>221</v>
      </c>
      <c r="S212" s="2">
        <f t="shared" si="16"/>
        <v>1210940</v>
      </c>
      <c r="T212" s="2">
        <f t="shared" ref="T212:X227" si="18">T211+Y212</f>
        <v>861600</v>
      </c>
      <c r="U212" s="2">
        <f t="shared" si="18"/>
        <v>735000</v>
      </c>
      <c r="V212" s="2">
        <f t="shared" si="18"/>
        <v>926900</v>
      </c>
      <c r="W212" s="2">
        <f t="shared" si="18"/>
        <v>1893800</v>
      </c>
      <c r="X212" s="2">
        <f t="shared" si="18"/>
        <v>1637400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300</v>
      </c>
      <c r="AA212" s="2" cm="1">
        <f t="array" ref="AA212">_xlfn.XLOOKUP(AA$1&amp;$R212,$C$3:$C$1662&amp;$D$3:$D$1662,$E$3:$E$1662,0,0,1)</f>
        <v>0</v>
      </c>
      <c r="AB212" s="2" cm="1">
        <f t="array" ref="AB212">_xlfn.XLOOKUP(AB$1&amp;$R212,$C$3:$C$1662&amp;$D$3:$D$1662,$E$3:$E$1662,0,0,1)</f>
        <v>4000</v>
      </c>
      <c r="AC212" s="2" cm="1">
        <f t="array" ref="AC212">_xlfn.XLOOKUP(AC$1&amp;$R212,$C$3:$C$1662&amp;$D$3:$D$1662,$E$3:$E$1662,0,0,1)</f>
        <v>900</v>
      </c>
    </row>
    <row r="213" spans="3:29" x14ac:dyDescent="0.4">
      <c r="C213" t="s">
        <v>758</v>
      </c>
      <c r="D213" t="s">
        <v>421</v>
      </c>
      <c r="E213">
        <v>900</v>
      </c>
      <c r="R213" t="s">
        <v>236</v>
      </c>
      <c r="S213" s="2">
        <f t="shared" si="16"/>
        <v>1214080</v>
      </c>
      <c r="T213" s="2">
        <f t="shared" si="18"/>
        <v>865500</v>
      </c>
      <c r="U213" s="2">
        <f t="shared" si="18"/>
        <v>736500</v>
      </c>
      <c r="V213" s="2">
        <f t="shared" si="18"/>
        <v>927100</v>
      </c>
      <c r="W213" s="2">
        <f t="shared" si="18"/>
        <v>1898300</v>
      </c>
      <c r="X213" s="2">
        <f t="shared" si="18"/>
        <v>1643000</v>
      </c>
      <c r="Y213" s="2" cm="1">
        <f t="array" ref="Y213">_xlfn.XLOOKUP(Y$1&amp;$R213,$C$3:$C$1662&amp;$D$3:$D$1662,$E$3:$E$1662,0,0,1)</f>
        <v>3900</v>
      </c>
      <c r="Z213" s="2" cm="1">
        <f t="array" ref="Z213">_xlfn.XLOOKUP(Z$1&amp;$R213,$C$3:$C$1662&amp;$D$3:$D$1662,$E$3:$E$1662,0,0,1)</f>
        <v>1500</v>
      </c>
      <c r="AA213" s="2" cm="1">
        <f t="array" ref="AA213">_xlfn.XLOOKUP(AA$1&amp;$R213,$C$3:$C$1662&amp;$D$3:$D$1662,$E$3:$E$1662,0,0,1)</f>
        <v>200</v>
      </c>
      <c r="AB213" s="2" cm="1">
        <f t="array" ref="AB213">_xlfn.XLOOKUP(AB$1&amp;$R213,$C$3:$C$1662&amp;$D$3:$D$1662,$E$3:$E$1662,0,0,1)</f>
        <v>4500</v>
      </c>
      <c r="AC213" s="2" cm="1">
        <f t="array" ref="AC213">_xlfn.XLOOKUP(AC$1&amp;$R213,$C$3:$C$1662&amp;$D$3:$D$1662,$E$3:$E$1662,0,0,1)</f>
        <v>5600</v>
      </c>
    </row>
    <row r="214" spans="3:29" x14ac:dyDescent="0.4">
      <c r="C214" t="s">
        <v>758</v>
      </c>
      <c r="D214" t="s">
        <v>422</v>
      </c>
      <c r="E214">
        <v>5600</v>
      </c>
      <c r="R214" t="s">
        <v>199</v>
      </c>
      <c r="S214" s="2">
        <f t="shared" si="16"/>
        <v>1225020</v>
      </c>
      <c r="T214" s="2">
        <f t="shared" si="18"/>
        <v>868200</v>
      </c>
      <c r="U214" s="2">
        <f t="shared" si="18"/>
        <v>738800</v>
      </c>
      <c r="V214" s="2">
        <f t="shared" si="18"/>
        <v>972700</v>
      </c>
      <c r="W214" s="2">
        <f t="shared" si="18"/>
        <v>1901100</v>
      </c>
      <c r="X214" s="2">
        <f t="shared" si="18"/>
        <v>1644300</v>
      </c>
      <c r="Y214" s="2" cm="1">
        <f t="array" ref="Y214">_xlfn.XLOOKUP(Y$1&amp;$R214,$C$3:$C$1662&amp;$D$3:$D$1662,$E$3:$E$1662,0,0,1)</f>
        <v>2700</v>
      </c>
      <c r="Z214" s="2" cm="1">
        <f t="array" ref="Z214">_xlfn.XLOOKUP(Z$1&amp;$R214,$C$3:$C$1662&amp;$D$3:$D$1662,$E$3:$E$1662,0,0,1)</f>
        <v>2300</v>
      </c>
      <c r="AA214" s="2" cm="1">
        <f t="array" ref="AA214">_xlfn.XLOOKUP(AA$1&amp;$R214,$C$3:$C$1662&amp;$D$3:$D$1662,$E$3:$E$1662,0,0,1)</f>
        <v>45600</v>
      </c>
      <c r="AB214" s="2" cm="1">
        <f t="array" ref="AB214">_xlfn.XLOOKUP(AB$1&amp;$R214,$C$3:$C$1662&amp;$D$3:$D$1662,$E$3:$E$1662,0,0,1)</f>
        <v>2800</v>
      </c>
      <c r="AC214" s="2" cm="1">
        <f t="array" ref="AC214">_xlfn.XLOOKUP(AC$1&amp;$R214,$C$3:$C$1662&amp;$D$3:$D$1662,$E$3:$E$1662,0,0,1)</f>
        <v>1300</v>
      </c>
    </row>
    <row r="215" spans="3:29" x14ac:dyDescent="0.4">
      <c r="C215" t="s">
        <v>758</v>
      </c>
      <c r="D215" t="s">
        <v>423</v>
      </c>
      <c r="E215">
        <v>1300</v>
      </c>
      <c r="R215" t="s">
        <v>264</v>
      </c>
      <c r="S215" s="2">
        <f t="shared" si="16"/>
        <v>1227200</v>
      </c>
      <c r="T215" s="2">
        <f t="shared" si="18"/>
        <v>871700</v>
      </c>
      <c r="U215" s="2">
        <f t="shared" si="18"/>
        <v>739600</v>
      </c>
      <c r="V215" s="2">
        <f t="shared" si="18"/>
        <v>972700</v>
      </c>
      <c r="W215" s="2">
        <f t="shared" si="18"/>
        <v>1906800</v>
      </c>
      <c r="X215" s="2">
        <f t="shared" si="18"/>
        <v>1645200</v>
      </c>
      <c r="Y215" s="2" cm="1">
        <f t="array" ref="Y215">_xlfn.XLOOKUP(Y$1&amp;$R215,$C$3:$C$1662&amp;$D$3:$D$1662,$E$3:$E$1662,0,0,1)</f>
        <v>3500</v>
      </c>
      <c r="Z215" s="2" cm="1">
        <f t="array" ref="Z215">_xlfn.XLOOKUP(Z$1&amp;$R215,$C$3:$C$1662&amp;$D$3:$D$1662,$E$3:$E$1662,0,0,1)</f>
        <v>800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5700</v>
      </c>
      <c r="AC215" s="2" cm="1">
        <f t="array" ref="AC215">_xlfn.XLOOKUP(AC$1&amp;$R215,$C$3:$C$1662&amp;$D$3:$D$1662,$E$3:$E$1662,0,0,1)</f>
        <v>900</v>
      </c>
    </row>
    <row r="216" spans="3:29" x14ac:dyDescent="0.4">
      <c r="C216" t="s">
        <v>758</v>
      </c>
      <c r="D216" t="s">
        <v>424</v>
      </c>
      <c r="E216">
        <v>900</v>
      </c>
      <c r="R216" t="s">
        <v>90</v>
      </c>
      <c r="S216" s="2">
        <f t="shared" si="16"/>
        <v>1230520</v>
      </c>
      <c r="T216" s="2">
        <f t="shared" si="18"/>
        <v>874000</v>
      </c>
      <c r="U216" s="2">
        <f t="shared" si="18"/>
        <v>743400</v>
      </c>
      <c r="V216" s="2">
        <f t="shared" si="18"/>
        <v>977400</v>
      </c>
      <c r="W216" s="2">
        <f t="shared" si="18"/>
        <v>1907500</v>
      </c>
      <c r="X216" s="2">
        <f t="shared" si="18"/>
        <v>1650300</v>
      </c>
      <c r="Y216" s="2" cm="1">
        <f t="array" ref="Y216">_xlfn.XLOOKUP(Y$1&amp;$R216,$C$3:$C$1662&amp;$D$3:$D$1662,$E$3:$E$1662,0,0,1)</f>
        <v>2300</v>
      </c>
      <c r="Z216" s="2" cm="1">
        <f t="array" ref="Z216">_xlfn.XLOOKUP(Z$1&amp;$R216,$C$3:$C$1662&amp;$D$3:$D$1662,$E$3:$E$1662,0,0,1)</f>
        <v>3800</v>
      </c>
      <c r="AA216" s="2" cm="1">
        <f t="array" ref="AA216">_xlfn.XLOOKUP(AA$1&amp;$R216,$C$3:$C$1662&amp;$D$3:$D$1662,$E$3:$E$1662,0,0,1)</f>
        <v>4700</v>
      </c>
      <c r="AB216" s="2" cm="1">
        <f t="array" ref="AB216">_xlfn.XLOOKUP(AB$1&amp;$R216,$C$3:$C$1662&amp;$D$3:$D$1662,$E$3:$E$1662,0,0,1)</f>
        <v>700</v>
      </c>
      <c r="AC216" s="2" cm="1">
        <f t="array" ref="AC216">_xlfn.XLOOKUP(AC$1&amp;$R216,$C$3:$C$1662&amp;$D$3:$D$1662,$E$3:$E$1662,0,0,1)</f>
        <v>5100</v>
      </c>
    </row>
    <row r="217" spans="3:29" x14ac:dyDescent="0.4">
      <c r="C217" t="s">
        <v>758</v>
      </c>
      <c r="D217" t="s">
        <v>425</v>
      </c>
      <c r="E217">
        <v>5100</v>
      </c>
      <c r="R217" t="s">
        <v>156</v>
      </c>
      <c r="S217" s="2">
        <f t="shared" si="16"/>
        <v>1234320</v>
      </c>
      <c r="T217" s="2">
        <f t="shared" si="18"/>
        <v>877800</v>
      </c>
      <c r="U217" s="2">
        <f t="shared" si="18"/>
        <v>745400</v>
      </c>
      <c r="V217" s="2">
        <f t="shared" si="18"/>
        <v>980000</v>
      </c>
      <c r="W217" s="2">
        <f t="shared" si="18"/>
        <v>1913000</v>
      </c>
      <c r="X217" s="2">
        <f t="shared" si="18"/>
        <v>1655400</v>
      </c>
      <c r="Y217" s="2" cm="1">
        <f t="array" ref="Y217">_xlfn.XLOOKUP(Y$1&amp;$R217,$C$3:$C$1662&amp;$D$3:$D$1662,$E$3:$E$1662,0,0,1)</f>
        <v>3800</v>
      </c>
      <c r="Z217" s="2" cm="1">
        <f t="array" ref="Z217">_xlfn.XLOOKUP(Z$1&amp;$R217,$C$3:$C$1662&amp;$D$3:$D$1662,$E$3:$E$1662,0,0,1)</f>
        <v>2000</v>
      </c>
      <c r="AA217" s="2" cm="1">
        <f t="array" ref="AA217">_xlfn.XLOOKUP(AA$1&amp;$R217,$C$3:$C$1662&amp;$D$3:$D$1662,$E$3:$E$1662,0,0,1)</f>
        <v>2600</v>
      </c>
      <c r="AB217" s="2" cm="1">
        <f t="array" ref="AB217">_xlfn.XLOOKUP(AB$1&amp;$R217,$C$3:$C$1662&amp;$D$3:$D$1662,$E$3:$E$1662,0,0,1)</f>
        <v>5500</v>
      </c>
      <c r="AC217" s="2" cm="1">
        <f t="array" ref="AC217">_xlfn.XLOOKUP(AC$1&amp;$R217,$C$3:$C$1662&amp;$D$3:$D$1662,$E$3:$E$1662,0,0,1)</f>
        <v>5100</v>
      </c>
    </row>
    <row r="218" spans="3:29" x14ac:dyDescent="0.4">
      <c r="C218" t="s">
        <v>758</v>
      </c>
      <c r="D218" t="s">
        <v>426</v>
      </c>
      <c r="E218">
        <v>5100</v>
      </c>
      <c r="R218" t="s">
        <v>272</v>
      </c>
      <c r="S218" s="2">
        <f t="shared" si="16"/>
        <v>1235600</v>
      </c>
      <c r="T218" s="2">
        <f t="shared" si="18"/>
        <v>881800</v>
      </c>
      <c r="U218" s="2">
        <f t="shared" si="18"/>
        <v>745600</v>
      </c>
      <c r="V218" s="2">
        <f t="shared" si="18"/>
        <v>981400</v>
      </c>
      <c r="W218" s="2">
        <f t="shared" si="18"/>
        <v>1913700</v>
      </c>
      <c r="X218" s="2">
        <f t="shared" si="18"/>
        <v>1655500</v>
      </c>
      <c r="Y218" s="2" cm="1">
        <f t="array" ref="Y218">_xlfn.XLOOKUP(Y$1&amp;$R218,$C$3:$C$1662&amp;$D$3:$D$1662,$E$3:$E$1662,0,0,1)</f>
        <v>4000</v>
      </c>
      <c r="Z218" s="2" cm="1">
        <f t="array" ref="Z218">_xlfn.XLOOKUP(Z$1&amp;$R218,$C$3:$C$1662&amp;$D$3:$D$1662,$E$3:$E$1662,0,0,1)</f>
        <v>200</v>
      </c>
      <c r="AA218" s="2" cm="1">
        <f t="array" ref="AA218">_xlfn.XLOOKUP(AA$1&amp;$R218,$C$3:$C$1662&amp;$D$3:$D$1662,$E$3:$E$1662,0,0,1)</f>
        <v>1400</v>
      </c>
      <c r="AB218" s="2" cm="1">
        <f t="array" ref="AB218">_xlfn.XLOOKUP(AB$1&amp;$R218,$C$3:$C$1662&amp;$D$3:$D$1662,$E$3:$E$1662,0,0,1)</f>
        <v>700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758</v>
      </c>
      <c r="D219" t="s">
        <v>427</v>
      </c>
      <c r="E219">
        <v>100</v>
      </c>
      <c r="R219" t="s">
        <v>253</v>
      </c>
      <c r="S219" s="2">
        <f t="shared" si="16"/>
        <v>1238360</v>
      </c>
      <c r="T219" s="2">
        <f t="shared" si="18"/>
        <v>882700</v>
      </c>
      <c r="U219" s="2">
        <f t="shared" si="18"/>
        <v>747100</v>
      </c>
      <c r="V219" s="2">
        <f t="shared" si="18"/>
        <v>981400</v>
      </c>
      <c r="W219" s="2">
        <f t="shared" si="18"/>
        <v>1922400</v>
      </c>
      <c r="X219" s="2">
        <f t="shared" si="18"/>
        <v>1658200</v>
      </c>
      <c r="Y219" s="2" cm="1">
        <f t="array" ref="Y219">_xlfn.XLOOKUP(Y$1&amp;$R219,$C$3:$C$1662&amp;$D$3:$D$1662,$E$3:$E$1662,0,0,1)</f>
        <v>900</v>
      </c>
      <c r="Z219" s="2" cm="1">
        <f t="array" ref="Z219">_xlfn.XLOOKUP(Z$1&amp;$R219,$C$3:$C$1662&amp;$D$3:$D$1662,$E$3:$E$1662,0,0,1)</f>
        <v>1500</v>
      </c>
      <c r="AA219" s="2" cm="1">
        <f t="array" ref="AA219">_xlfn.XLOOKUP(AA$1&amp;$R219,$C$3:$C$1662&amp;$D$3:$D$1662,$E$3:$E$1662,0,0,1)</f>
        <v>0</v>
      </c>
      <c r="AB219" s="2" cm="1">
        <f t="array" ref="AB219">_xlfn.XLOOKUP(AB$1&amp;$R219,$C$3:$C$1662&amp;$D$3:$D$1662,$E$3:$E$1662,0,0,1)</f>
        <v>8700</v>
      </c>
      <c r="AC219" s="2" cm="1">
        <f t="array" ref="AC219">_xlfn.XLOOKUP(AC$1&amp;$R219,$C$3:$C$1662&amp;$D$3:$D$1662,$E$3:$E$1662,0,0,1)</f>
        <v>2700</v>
      </c>
    </row>
    <row r="220" spans="3:29" x14ac:dyDescent="0.4">
      <c r="C220" t="s">
        <v>758</v>
      </c>
      <c r="D220" t="s">
        <v>428</v>
      </c>
      <c r="E220">
        <v>2700</v>
      </c>
      <c r="R220" t="s">
        <v>261</v>
      </c>
      <c r="S220" s="2">
        <f t="shared" si="16"/>
        <v>1239800</v>
      </c>
      <c r="T220" s="2">
        <f t="shared" si="18"/>
        <v>884300</v>
      </c>
      <c r="U220" s="2">
        <f t="shared" si="18"/>
        <v>748800</v>
      </c>
      <c r="V220" s="2">
        <f t="shared" si="18"/>
        <v>982700</v>
      </c>
      <c r="W220" s="2">
        <f t="shared" si="18"/>
        <v>1924500</v>
      </c>
      <c r="X220" s="2">
        <f t="shared" si="18"/>
        <v>1658700</v>
      </c>
      <c r="Y220" s="2" cm="1">
        <f t="array" ref="Y220">_xlfn.XLOOKUP(Y$1&amp;$R220,$C$3:$C$1662&amp;$D$3:$D$1662,$E$3:$E$1662,0,0,1)</f>
        <v>1600</v>
      </c>
      <c r="Z220" s="2" cm="1">
        <f t="array" ref="Z220">_xlfn.XLOOKUP(Z$1&amp;$R220,$C$3:$C$1662&amp;$D$3:$D$1662,$E$3:$E$1662,0,0,1)</f>
        <v>1700</v>
      </c>
      <c r="AA220" s="2" cm="1">
        <f t="array" ref="AA220">_xlfn.XLOOKUP(AA$1&amp;$R220,$C$3:$C$1662&amp;$D$3:$D$1662,$E$3:$E$1662,0,0,1)</f>
        <v>1300</v>
      </c>
      <c r="AB220" s="2" cm="1">
        <f t="array" ref="AB220">_xlfn.XLOOKUP(AB$1&amp;$R220,$C$3:$C$1662&amp;$D$3:$D$1662,$E$3:$E$1662,0,0,1)</f>
        <v>2100</v>
      </c>
      <c r="AC220" s="2" cm="1">
        <f t="array" ref="AC220">_xlfn.XLOOKUP(AC$1&amp;$R220,$C$3:$C$1662&amp;$D$3:$D$1662,$E$3:$E$1662,0,0,1)</f>
        <v>500</v>
      </c>
    </row>
    <row r="221" spans="3:29" x14ac:dyDescent="0.4">
      <c r="C221" t="s">
        <v>758</v>
      </c>
      <c r="D221" t="s">
        <v>429</v>
      </c>
      <c r="E221">
        <v>500</v>
      </c>
      <c r="R221" t="s">
        <v>123</v>
      </c>
      <c r="S221" s="2">
        <f t="shared" si="16"/>
        <v>1241340</v>
      </c>
      <c r="T221" s="2">
        <f t="shared" si="18"/>
        <v>884300</v>
      </c>
      <c r="U221" s="2">
        <f t="shared" si="18"/>
        <v>748800</v>
      </c>
      <c r="V221" s="2">
        <f t="shared" si="18"/>
        <v>986600</v>
      </c>
      <c r="W221" s="2">
        <f t="shared" si="18"/>
        <v>1925900</v>
      </c>
      <c r="X221" s="2">
        <f t="shared" si="18"/>
        <v>1661100</v>
      </c>
      <c r="Y221" s="2" cm="1">
        <f t="array" ref="Y221">_xlfn.XLOOKUP(Y$1&amp;$R221,$C$3:$C$1662&amp;$D$3:$D$1662,$E$3:$E$1662,0,0,1)</f>
        <v>0</v>
      </c>
      <c r="Z221" s="2" cm="1">
        <f t="array" ref="Z221">_xlfn.XLOOKUP(Z$1&amp;$R221,$C$3:$C$1662&amp;$D$3:$D$1662,$E$3:$E$1662,0,0,1)</f>
        <v>0</v>
      </c>
      <c r="AA221" s="2" cm="1">
        <f t="array" ref="AA221">_xlfn.XLOOKUP(AA$1&amp;$R221,$C$3:$C$1662&amp;$D$3:$D$1662,$E$3:$E$1662,0,0,1)</f>
        <v>3900</v>
      </c>
      <c r="AB221" s="2" cm="1">
        <f t="array" ref="AB221">_xlfn.XLOOKUP(AB$1&amp;$R221,$C$3:$C$1662&amp;$D$3:$D$1662,$E$3:$E$1662,0,0,1)</f>
        <v>1400</v>
      </c>
      <c r="AC221" s="2" cm="1">
        <f t="array" ref="AC221">_xlfn.XLOOKUP(AC$1&amp;$R221,$C$3:$C$1662&amp;$D$3:$D$1662,$E$3:$E$1662,0,0,1)</f>
        <v>2400</v>
      </c>
    </row>
    <row r="222" spans="3:29" x14ac:dyDescent="0.4">
      <c r="C222" t="s">
        <v>758</v>
      </c>
      <c r="D222" t="s">
        <v>430</v>
      </c>
      <c r="E222">
        <v>2400</v>
      </c>
      <c r="R222" t="s">
        <v>249</v>
      </c>
      <c r="S222" s="2">
        <f t="shared" si="16"/>
        <v>1242780</v>
      </c>
      <c r="T222" s="2">
        <f t="shared" si="18"/>
        <v>885200</v>
      </c>
      <c r="U222" s="2">
        <f t="shared" si="18"/>
        <v>749800</v>
      </c>
      <c r="V222" s="2">
        <f t="shared" si="18"/>
        <v>988800</v>
      </c>
      <c r="W222" s="2">
        <f t="shared" si="18"/>
        <v>1928900</v>
      </c>
      <c r="X222" s="2">
        <f t="shared" si="18"/>
        <v>1661200</v>
      </c>
      <c r="Y222" s="2" cm="1">
        <f t="array" ref="Y222">_xlfn.XLOOKUP(Y$1&amp;$R222,$C$3:$C$1662&amp;$D$3:$D$1662,$E$3:$E$1662,0,0,1)</f>
        <v>900</v>
      </c>
      <c r="Z222" s="2" cm="1">
        <f t="array" ref="Z222">_xlfn.XLOOKUP(Z$1&amp;$R222,$C$3:$C$1662&amp;$D$3:$D$1662,$E$3:$E$1662,0,0,1)</f>
        <v>1000</v>
      </c>
      <c r="AA222" s="2" cm="1">
        <f t="array" ref="AA222">_xlfn.XLOOKUP(AA$1&amp;$R222,$C$3:$C$1662&amp;$D$3:$D$1662,$E$3:$E$1662,0,0,1)</f>
        <v>2200</v>
      </c>
      <c r="AB222" s="2" cm="1">
        <f t="array" ref="AB222">_xlfn.XLOOKUP(AB$1&amp;$R222,$C$3:$C$1662&amp;$D$3:$D$1662,$E$3:$E$1662,0,0,1)</f>
        <v>3000</v>
      </c>
      <c r="AC222" s="2" cm="1">
        <f t="array" ref="AC222">_xlfn.XLOOKUP(AC$1&amp;$R222,$C$3:$C$1662&amp;$D$3:$D$1662,$E$3:$E$1662,0,0,1)</f>
        <v>100</v>
      </c>
    </row>
    <row r="223" spans="3:29" x14ac:dyDescent="0.4">
      <c r="C223" t="s">
        <v>758</v>
      </c>
      <c r="D223" t="s">
        <v>431</v>
      </c>
      <c r="E223">
        <v>100</v>
      </c>
      <c r="R223" t="s">
        <v>209</v>
      </c>
      <c r="S223" s="2">
        <f t="shared" si="16"/>
        <v>1247480</v>
      </c>
      <c r="T223" s="2">
        <f t="shared" si="18"/>
        <v>888300</v>
      </c>
      <c r="U223" s="2">
        <f t="shared" si="18"/>
        <v>750900</v>
      </c>
      <c r="V223" s="2">
        <f t="shared" si="18"/>
        <v>989800</v>
      </c>
      <c r="W223" s="2">
        <f t="shared" si="18"/>
        <v>1945400</v>
      </c>
      <c r="X223" s="2">
        <f t="shared" si="18"/>
        <v>1663000</v>
      </c>
      <c r="Y223" s="2" cm="1">
        <f t="array" ref="Y223">_xlfn.XLOOKUP(Y$1&amp;$R223,$C$3:$C$1662&amp;$D$3:$D$1662,$E$3:$E$1662,0,0,1)</f>
        <v>3100</v>
      </c>
      <c r="Z223" s="2" cm="1">
        <f t="array" ref="Z223">_xlfn.XLOOKUP(Z$1&amp;$R223,$C$3:$C$1662&amp;$D$3:$D$1662,$E$3:$E$1662,0,0,1)</f>
        <v>1100</v>
      </c>
      <c r="AA223" s="2" cm="1">
        <f t="array" ref="AA223">_xlfn.XLOOKUP(AA$1&amp;$R223,$C$3:$C$1662&amp;$D$3:$D$1662,$E$3:$E$1662,0,0,1)</f>
        <v>1000</v>
      </c>
      <c r="AB223" s="2" cm="1">
        <f t="array" ref="AB223">_xlfn.XLOOKUP(AB$1&amp;$R223,$C$3:$C$1662&amp;$D$3:$D$1662,$E$3:$E$1662,0,0,1)</f>
        <v>16500</v>
      </c>
      <c r="AC223" s="2" cm="1">
        <f t="array" ref="AC223">_xlfn.XLOOKUP(AC$1&amp;$R223,$C$3:$C$1662&amp;$D$3:$D$1662,$E$3:$E$1662,0,0,1)</f>
        <v>1800</v>
      </c>
    </row>
    <row r="224" spans="3:29" x14ac:dyDescent="0.4">
      <c r="C224" t="s">
        <v>758</v>
      </c>
      <c r="D224" t="s">
        <v>432</v>
      </c>
      <c r="E224">
        <v>1800</v>
      </c>
      <c r="R224" t="s">
        <v>239</v>
      </c>
      <c r="S224" s="2">
        <f t="shared" si="16"/>
        <v>1249680</v>
      </c>
      <c r="T224" s="2">
        <f t="shared" si="18"/>
        <v>888900</v>
      </c>
      <c r="U224" s="2">
        <f t="shared" si="18"/>
        <v>750900</v>
      </c>
      <c r="V224" s="2">
        <f t="shared" si="18"/>
        <v>989800</v>
      </c>
      <c r="W224" s="2">
        <f t="shared" si="18"/>
        <v>1948800</v>
      </c>
      <c r="X224" s="2">
        <f t="shared" si="18"/>
        <v>1670000</v>
      </c>
      <c r="Y224" s="2" cm="1">
        <f t="array" ref="Y224">_xlfn.XLOOKUP(Y$1&amp;$R224,$C$3:$C$1662&amp;$D$3:$D$1662,$E$3:$E$1662,0,0,1)</f>
        <v>600</v>
      </c>
      <c r="Z224" s="2" cm="1">
        <f t="array" ref="Z224">_xlfn.XLOOKUP(Z$1&amp;$R224,$C$3:$C$1662&amp;$D$3:$D$1662,$E$3:$E$1662,0,0,1)</f>
        <v>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3400</v>
      </c>
      <c r="AC224" s="2" cm="1">
        <f t="array" ref="AC224">_xlfn.XLOOKUP(AC$1&amp;$R224,$C$3:$C$1662&amp;$D$3:$D$1662,$E$3:$E$1662,0,0,1)</f>
        <v>7000</v>
      </c>
    </row>
    <row r="225" spans="3:29" x14ac:dyDescent="0.4">
      <c r="C225" t="s">
        <v>758</v>
      </c>
      <c r="D225" t="s">
        <v>433</v>
      </c>
      <c r="E225">
        <v>7000</v>
      </c>
      <c r="R225" t="s">
        <v>304</v>
      </c>
      <c r="S225" s="2">
        <f t="shared" si="16"/>
        <v>1256260</v>
      </c>
      <c r="T225" s="2">
        <f t="shared" si="18"/>
        <v>910500</v>
      </c>
      <c r="U225" s="2">
        <f t="shared" si="18"/>
        <v>751100</v>
      </c>
      <c r="V225" s="2">
        <f t="shared" si="18"/>
        <v>991300</v>
      </c>
      <c r="W225" s="2">
        <f t="shared" si="18"/>
        <v>1957900</v>
      </c>
      <c r="X225" s="2">
        <f t="shared" si="18"/>
        <v>1670500</v>
      </c>
      <c r="Y225" s="2" cm="1">
        <f t="array" ref="Y225">_xlfn.XLOOKUP(Y$1&amp;$R225,$C$3:$C$1662&amp;$D$3:$D$1662,$E$3:$E$1662,0,0,1)</f>
        <v>21600</v>
      </c>
      <c r="Z225" s="2" cm="1">
        <f t="array" ref="Z225">_xlfn.XLOOKUP(Z$1&amp;$R225,$C$3:$C$1662&amp;$D$3:$D$1662,$E$3:$E$1662,0,0,1)</f>
        <v>200</v>
      </c>
      <c r="AA225" s="2" cm="1">
        <f t="array" ref="AA225">_xlfn.XLOOKUP(AA$1&amp;$R225,$C$3:$C$1662&amp;$D$3:$D$1662,$E$3:$E$1662,0,0,1)</f>
        <v>1500</v>
      </c>
      <c r="AB225" s="2" cm="1">
        <f t="array" ref="AB225">_xlfn.XLOOKUP(AB$1&amp;$R225,$C$3:$C$1662&amp;$D$3:$D$1662,$E$3:$E$1662,0,0,1)</f>
        <v>9100</v>
      </c>
      <c r="AC225" s="2" cm="1">
        <f t="array" ref="AC225">_xlfn.XLOOKUP(AC$1&amp;$R225,$C$3:$C$1662&amp;$D$3:$D$1662,$E$3:$E$1662,0,0,1)</f>
        <v>500</v>
      </c>
    </row>
    <row r="226" spans="3:29" x14ac:dyDescent="0.4">
      <c r="C226" t="s">
        <v>758</v>
      </c>
      <c r="D226" t="s">
        <v>434</v>
      </c>
      <c r="E226">
        <v>500</v>
      </c>
      <c r="R226" t="s">
        <v>283</v>
      </c>
      <c r="S226" s="2">
        <f t="shared" si="16"/>
        <v>1268280</v>
      </c>
      <c r="T226" s="2">
        <f t="shared" si="18"/>
        <v>958500</v>
      </c>
      <c r="U226" s="2">
        <f t="shared" si="18"/>
        <v>751800</v>
      </c>
      <c r="V226" s="2">
        <f t="shared" si="18"/>
        <v>995100</v>
      </c>
      <c r="W226" s="2">
        <f t="shared" si="18"/>
        <v>1961400</v>
      </c>
      <c r="X226" s="2">
        <f t="shared" si="18"/>
        <v>1674600</v>
      </c>
      <c r="Y226" s="2" cm="1">
        <f t="array" ref="Y226">_xlfn.XLOOKUP(Y$1&amp;$R226,$C$3:$C$1662&amp;$D$3:$D$1662,$E$3:$E$1662,0,0,1)</f>
        <v>48000</v>
      </c>
      <c r="Z226" s="2" cm="1">
        <f t="array" ref="Z226">_xlfn.XLOOKUP(Z$1&amp;$R226,$C$3:$C$1662&amp;$D$3:$D$1662,$E$3:$E$1662,0,0,1)</f>
        <v>700</v>
      </c>
      <c r="AA226" s="2" cm="1">
        <f t="array" ref="AA226">_xlfn.XLOOKUP(AA$1&amp;$R226,$C$3:$C$1662&amp;$D$3:$D$1662,$E$3:$E$1662,0,0,1)</f>
        <v>3800</v>
      </c>
      <c r="AB226" s="2" cm="1">
        <f t="array" ref="AB226">_xlfn.XLOOKUP(AB$1&amp;$R226,$C$3:$C$1662&amp;$D$3:$D$1662,$E$3:$E$1662,0,0,1)</f>
        <v>3500</v>
      </c>
      <c r="AC226" s="2" cm="1">
        <f t="array" ref="AC226">_xlfn.XLOOKUP(AC$1&amp;$R226,$C$3:$C$1662&amp;$D$3:$D$1662,$E$3:$E$1662,0,0,1)</f>
        <v>4100</v>
      </c>
    </row>
    <row r="227" spans="3:29" x14ac:dyDescent="0.4">
      <c r="C227" t="s">
        <v>758</v>
      </c>
      <c r="D227" t="s">
        <v>435</v>
      </c>
      <c r="E227">
        <v>4100</v>
      </c>
      <c r="R227" t="s">
        <v>176</v>
      </c>
      <c r="S227" s="2">
        <f t="shared" si="16"/>
        <v>1270620</v>
      </c>
      <c r="T227" s="2">
        <f t="shared" si="18"/>
        <v>961500</v>
      </c>
      <c r="U227" s="2">
        <f t="shared" si="18"/>
        <v>753400</v>
      </c>
      <c r="V227" s="2">
        <f t="shared" si="18"/>
        <v>995800</v>
      </c>
      <c r="W227" s="2">
        <f t="shared" si="18"/>
        <v>1965600</v>
      </c>
      <c r="X227" s="2">
        <f t="shared" si="18"/>
        <v>1676800</v>
      </c>
      <c r="Y227" s="2" cm="1">
        <f t="array" ref="Y227">_xlfn.XLOOKUP(Y$1&amp;$R227,$C$3:$C$1662&amp;$D$3:$D$1662,$E$3:$E$1662,0,0,1)</f>
        <v>3000</v>
      </c>
      <c r="Z227" s="2" cm="1">
        <f t="array" ref="Z227">_xlfn.XLOOKUP(Z$1&amp;$R227,$C$3:$C$1662&amp;$D$3:$D$1662,$E$3:$E$1662,0,0,1)</f>
        <v>1600</v>
      </c>
      <c r="AA227" s="2" cm="1">
        <f t="array" ref="AA227">_xlfn.XLOOKUP(AA$1&amp;$R227,$C$3:$C$1662&amp;$D$3:$D$1662,$E$3:$E$1662,0,0,1)</f>
        <v>700</v>
      </c>
      <c r="AB227" s="2" cm="1">
        <f t="array" ref="AB227">_xlfn.XLOOKUP(AB$1&amp;$R227,$C$3:$C$1662&amp;$D$3:$D$1662,$E$3:$E$1662,0,0,1)</f>
        <v>4200</v>
      </c>
      <c r="AC227" s="2" cm="1">
        <f t="array" ref="AC227">_xlfn.XLOOKUP(AC$1&amp;$R227,$C$3:$C$1662&amp;$D$3:$D$1662,$E$3:$E$1662,0,0,1)</f>
        <v>2200</v>
      </c>
    </row>
    <row r="228" spans="3:29" x14ac:dyDescent="0.4">
      <c r="C228" t="s">
        <v>758</v>
      </c>
      <c r="D228" t="s">
        <v>436</v>
      </c>
      <c r="E228">
        <v>2200</v>
      </c>
      <c r="R228" t="s">
        <v>117</v>
      </c>
      <c r="S228" s="2">
        <f t="shared" si="16"/>
        <v>1272880</v>
      </c>
      <c r="T228" s="2">
        <f t="shared" ref="T228:X243" si="19">T227+Y228</f>
        <v>965800</v>
      </c>
      <c r="U228" s="2">
        <f t="shared" si="19"/>
        <v>753400</v>
      </c>
      <c r="V228" s="2">
        <f t="shared" si="19"/>
        <v>996300</v>
      </c>
      <c r="W228" s="2">
        <f t="shared" si="19"/>
        <v>1968200</v>
      </c>
      <c r="X228" s="2">
        <f t="shared" si="19"/>
        <v>1680700</v>
      </c>
      <c r="Y228" s="2" cm="1">
        <f t="array" ref="Y228">_xlfn.XLOOKUP(Y$1&amp;$R228,$C$3:$C$1662&amp;$D$3:$D$1662,$E$3:$E$1662,0,0,1)</f>
        <v>4300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500</v>
      </c>
      <c r="AB228" s="2" cm="1">
        <f t="array" ref="AB228">_xlfn.XLOOKUP(AB$1&amp;$R228,$C$3:$C$1662&amp;$D$3:$D$1662,$E$3:$E$1662,0,0,1)</f>
        <v>2600</v>
      </c>
      <c r="AC228" s="2" cm="1">
        <f t="array" ref="AC228">_xlfn.XLOOKUP(AC$1&amp;$R228,$C$3:$C$1662&amp;$D$3:$D$1662,$E$3:$E$1662,0,0,1)</f>
        <v>3900</v>
      </c>
    </row>
    <row r="229" spans="3:29" x14ac:dyDescent="0.4">
      <c r="C229" t="s">
        <v>758</v>
      </c>
      <c r="D229" t="s">
        <v>437</v>
      </c>
      <c r="E229">
        <v>3900</v>
      </c>
      <c r="R229" t="s">
        <v>54</v>
      </c>
      <c r="S229" s="2">
        <f t="shared" si="16"/>
        <v>1274260</v>
      </c>
      <c r="T229" s="2">
        <f t="shared" si="19"/>
        <v>967900</v>
      </c>
      <c r="U229" s="2">
        <f t="shared" si="19"/>
        <v>753900</v>
      </c>
      <c r="V229" s="2">
        <f t="shared" si="19"/>
        <v>996300</v>
      </c>
      <c r="W229" s="2">
        <f t="shared" si="19"/>
        <v>1972100</v>
      </c>
      <c r="X229" s="2">
        <f t="shared" si="19"/>
        <v>1681100</v>
      </c>
      <c r="Y229" s="2" cm="1">
        <f t="array" ref="Y229">_xlfn.XLOOKUP(Y$1&amp;$R229,$C$3:$C$1662&amp;$D$3:$D$1662,$E$3:$E$1662,0,0,1)</f>
        <v>2100</v>
      </c>
      <c r="Z229" s="2" cm="1">
        <f t="array" ref="Z229">_xlfn.XLOOKUP(Z$1&amp;$R229,$C$3:$C$1662&amp;$D$3:$D$1662,$E$3:$E$1662,0,0,1)</f>
        <v>500</v>
      </c>
      <c r="AA229" s="2" cm="1">
        <f t="array" ref="AA229">_xlfn.XLOOKUP(AA$1&amp;$R229,$C$3:$C$1662&amp;$D$3:$D$1662,$E$3:$E$1662,0,0,1)</f>
        <v>0</v>
      </c>
      <c r="AB229" s="2" cm="1">
        <f t="array" ref="AB229">_xlfn.XLOOKUP(AB$1&amp;$R229,$C$3:$C$1662&amp;$D$3:$D$1662,$E$3:$E$1662,0,0,1)</f>
        <v>3900</v>
      </c>
      <c r="AC229" s="2" cm="1">
        <f t="array" ref="AC229">_xlfn.XLOOKUP(AC$1&amp;$R229,$C$3:$C$1662&amp;$D$3:$D$1662,$E$3:$E$1662,0,0,1)</f>
        <v>400</v>
      </c>
    </row>
    <row r="230" spans="3:29" x14ac:dyDescent="0.4">
      <c r="C230" t="s">
        <v>758</v>
      </c>
      <c r="D230" t="s">
        <v>438</v>
      </c>
      <c r="E230">
        <v>400</v>
      </c>
      <c r="R230" t="s">
        <v>161</v>
      </c>
      <c r="S230" s="2">
        <f t="shared" si="16"/>
        <v>1276180</v>
      </c>
      <c r="T230" s="2">
        <f t="shared" si="19"/>
        <v>970300</v>
      </c>
      <c r="U230" s="2">
        <f t="shared" si="19"/>
        <v>753900</v>
      </c>
      <c r="V230" s="2">
        <f t="shared" si="19"/>
        <v>996300</v>
      </c>
      <c r="W230" s="2">
        <f t="shared" si="19"/>
        <v>1973700</v>
      </c>
      <c r="X230" s="2">
        <f t="shared" si="19"/>
        <v>1686700</v>
      </c>
      <c r="Y230" s="2" cm="1">
        <f t="array" ref="Y230">_xlfn.XLOOKUP(Y$1&amp;$R230,$C$3:$C$1662&amp;$D$3:$D$1662,$E$3:$E$1662,0,0,1)</f>
        <v>2400</v>
      </c>
      <c r="Z230" s="2" cm="1">
        <f t="array" ref="Z230">_xlfn.XLOOKUP(Z$1&amp;$R230,$C$3:$C$1662&amp;$D$3:$D$1662,$E$3:$E$1662,0,0,1)</f>
        <v>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1600</v>
      </c>
      <c r="AC230" s="2" cm="1">
        <f t="array" ref="AC230">_xlfn.XLOOKUP(AC$1&amp;$R230,$C$3:$C$1662&amp;$D$3:$D$1662,$E$3:$E$1662,0,0,1)</f>
        <v>5600</v>
      </c>
    </row>
    <row r="231" spans="3:29" x14ac:dyDescent="0.4">
      <c r="C231" t="s">
        <v>758</v>
      </c>
      <c r="D231" t="s">
        <v>439</v>
      </c>
      <c r="E231">
        <v>5600</v>
      </c>
      <c r="R231" t="s">
        <v>185</v>
      </c>
      <c r="S231" s="2">
        <f t="shared" si="16"/>
        <v>1281080</v>
      </c>
      <c r="T231" s="2">
        <f t="shared" si="19"/>
        <v>975600</v>
      </c>
      <c r="U231" s="2">
        <f t="shared" si="19"/>
        <v>754100</v>
      </c>
      <c r="V231" s="2">
        <f t="shared" si="19"/>
        <v>1002300</v>
      </c>
      <c r="W231" s="2">
        <f t="shared" si="19"/>
        <v>1981900</v>
      </c>
      <c r="X231" s="2">
        <f t="shared" si="19"/>
        <v>1691500</v>
      </c>
      <c r="Y231" s="2" cm="1">
        <f t="array" ref="Y231">_xlfn.XLOOKUP(Y$1&amp;$R231,$C$3:$C$1662&amp;$D$3:$D$1662,$E$3:$E$1662,0,0,1)</f>
        <v>5300</v>
      </c>
      <c r="Z231" s="2" cm="1">
        <f t="array" ref="Z231">_xlfn.XLOOKUP(Z$1&amp;$R231,$C$3:$C$1662&amp;$D$3:$D$1662,$E$3:$E$1662,0,0,1)</f>
        <v>200</v>
      </c>
      <c r="AA231" s="2" cm="1">
        <f t="array" ref="AA231">_xlfn.XLOOKUP(AA$1&amp;$R231,$C$3:$C$1662&amp;$D$3:$D$1662,$E$3:$E$1662,0,0,1)</f>
        <v>6000</v>
      </c>
      <c r="AB231" s="2" cm="1">
        <f t="array" ref="AB231">_xlfn.XLOOKUP(AB$1&amp;$R231,$C$3:$C$1662&amp;$D$3:$D$1662,$E$3:$E$1662,0,0,1)</f>
        <v>8200</v>
      </c>
      <c r="AC231" s="2" cm="1">
        <f t="array" ref="AC231">_xlfn.XLOOKUP(AC$1&amp;$R231,$C$3:$C$1662&amp;$D$3:$D$1662,$E$3:$E$1662,0,0,1)</f>
        <v>4800</v>
      </c>
    </row>
    <row r="232" spans="3:29" x14ac:dyDescent="0.4">
      <c r="C232" t="s">
        <v>758</v>
      </c>
      <c r="D232" t="s">
        <v>440</v>
      </c>
      <c r="E232">
        <v>4800</v>
      </c>
      <c r="R232" t="s">
        <v>207</v>
      </c>
      <c r="S232" s="2">
        <f t="shared" si="16"/>
        <v>1284100</v>
      </c>
      <c r="T232" s="2">
        <f t="shared" si="19"/>
        <v>981400</v>
      </c>
      <c r="U232" s="2">
        <f t="shared" si="19"/>
        <v>760600</v>
      </c>
      <c r="V232" s="2">
        <f t="shared" si="19"/>
        <v>1002500</v>
      </c>
      <c r="W232" s="2">
        <f t="shared" si="19"/>
        <v>1983800</v>
      </c>
      <c r="X232" s="2">
        <f t="shared" si="19"/>
        <v>1692200</v>
      </c>
      <c r="Y232" s="2" cm="1">
        <f t="array" ref="Y232">_xlfn.XLOOKUP(Y$1&amp;$R232,$C$3:$C$1662&amp;$D$3:$D$1662,$E$3:$E$1662,0,0,1)</f>
        <v>5800</v>
      </c>
      <c r="Z232" s="2" cm="1">
        <f t="array" ref="Z232">_xlfn.XLOOKUP(Z$1&amp;$R232,$C$3:$C$1662&amp;$D$3:$D$1662,$E$3:$E$1662,0,0,1)</f>
        <v>6500</v>
      </c>
      <c r="AA232" s="2" cm="1">
        <f t="array" ref="AA232">_xlfn.XLOOKUP(AA$1&amp;$R232,$C$3:$C$1662&amp;$D$3:$D$1662,$E$3:$E$1662,0,0,1)</f>
        <v>200</v>
      </c>
      <c r="AB232" s="2" cm="1">
        <f t="array" ref="AB232">_xlfn.XLOOKUP(AB$1&amp;$R232,$C$3:$C$1662&amp;$D$3:$D$1662,$E$3:$E$1662,0,0,1)</f>
        <v>1900</v>
      </c>
      <c r="AC232" s="2" cm="1">
        <f t="array" ref="AC232">_xlfn.XLOOKUP(AC$1&amp;$R232,$C$3:$C$1662&amp;$D$3:$D$1662,$E$3:$E$1662,0,0,1)</f>
        <v>700</v>
      </c>
    </row>
    <row r="233" spans="3:29" x14ac:dyDescent="0.4">
      <c r="C233" t="s">
        <v>758</v>
      </c>
      <c r="D233" t="s">
        <v>441</v>
      </c>
      <c r="E233">
        <v>700</v>
      </c>
      <c r="R233" t="s">
        <v>216</v>
      </c>
      <c r="S233" s="2">
        <f t="shared" si="16"/>
        <v>1289400</v>
      </c>
      <c r="T233" s="2">
        <f t="shared" si="19"/>
        <v>996100</v>
      </c>
      <c r="U233" s="2">
        <f t="shared" si="19"/>
        <v>760800</v>
      </c>
      <c r="V233" s="2">
        <f t="shared" si="19"/>
        <v>1005500</v>
      </c>
      <c r="W233" s="2">
        <f t="shared" si="19"/>
        <v>1986500</v>
      </c>
      <c r="X233" s="2">
        <f t="shared" si="19"/>
        <v>1698100</v>
      </c>
      <c r="Y233" s="2" cm="1">
        <f t="array" ref="Y233">_xlfn.XLOOKUP(Y$1&amp;$R233,$C$3:$C$1662&amp;$D$3:$D$1662,$E$3:$E$1662,0,0,1)</f>
        <v>14700</v>
      </c>
      <c r="Z233" s="2" cm="1">
        <f t="array" ref="Z233">_xlfn.XLOOKUP(Z$1&amp;$R233,$C$3:$C$1662&amp;$D$3:$D$1662,$E$3:$E$1662,0,0,1)</f>
        <v>200</v>
      </c>
      <c r="AA233" s="2" cm="1">
        <f t="array" ref="AA233">_xlfn.XLOOKUP(AA$1&amp;$R233,$C$3:$C$1662&amp;$D$3:$D$1662,$E$3:$E$1662,0,0,1)</f>
        <v>3000</v>
      </c>
      <c r="AB233" s="2" cm="1">
        <f t="array" ref="AB233">_xlfn.XLOOKUP(AB$1&amp;$R233,$C$3:$C$1662&amp;$D$3:$D$1662,$E$3:$E$1662,0,0,1)</f>
        <v>2700</v>
      </c>
      <c r="AC233" s="2" cm="1">
        <f t="array" ref="AC233">_xlfn.XLOOKUP(AC$1&amp;$R233,$C$3:$C$1662&amp;$D$3:$D$1662,$E$3:$E$1662,0,0,1)</f>
        <v>5900</v>
      </c>
    </row>
    <row r="234" spans="3:29" x14ac:dyDescent="0.4">
      <c r="C234" t="s">
        <v>758</v>
      </c>
      <c r="D234" t="s">
        <v>442</v>
      </c>
      <c r="E234">
        <v>5900</v>
      </c>
      <c r="R234" t="s">
        <v>212</v>
      </c>
      <c r="S234" s="2">
        <f t="shared" si="16"/>
        <v>1291060</v>
      </c>
      <c r="T234" s="2">
        <f t="shared" si="19"/>
        <v>996300</v>
      </c>
      <c r="U234" s="2">
        <f t="shared" si="19"/>
        <v>761000</v>
      </c>
      <c r="V234" s="2">
        <f t="shared" si="19"/>
        <v>1005600</v>
      </c>
      <c r="W234" s="2">
        <f t="shared" si="19"/>
        <v>1987800</v>
      </c>
      <c r="X234" s="2">
        <f t="shared" si="19"/>
        <v>1704600</v>
      </c>
      <c r="Y234" s="2" cm="1">
        <f t="array" ref="Y234">_xlfn.XLOOKUP(Y$1&amp;$R234,$C$3:$C$1662&amp;$D$3:$D$1662,$E$3:$E$1662,0,0,1)</f>
        <v>200</v>
      </c>
      <c r="Z234" s="2" cm="1">
        <f t="array" ref="Z234">_xlfn.XLOOKUP(Z$1&amp;$R234,$C$3:$C$1662&amp;$D$3:$D$1662,$E$3:$E$1662,0,0,1)</f>
        <v>200</v>
      </c>
      <c r="AA234" s="2" cm="1">
        <f t="array" ref="AA234">_xlfn.XLOOKUP(AA$1&amp;$R234,$C$3:$C$1662&amp;$D$3:$D$1662,$E$3:$E$1662,0,0,1)</f>
        <v>100</v>
      </c>
      <c r="AB234" s="2" cm="1">
        <f t="array" ref="AB234">_xlfn.XLOOKUP(AB$1&amp;$R234,$C$3:$C$1662&amp;$D$3:$D$1662,$E$3:$E$1662,0,0,1)</f>
        <v>1300</v>
      </c>
      <c r="AC234" s="2" cm="1">
        <f t="array" ref="AC234">_xlfn.XLOOKUP(AC$1&amp;$R234,$C$3:$C$1662&amp;$D$3:$D$1662,$E$3:$E$1662,0,0,1)</f>
        <v>6500</v>
      </c>
    </row>
    <row r="235" spans="3:29" x14ac:dyDescent="0.4">
      <c r="C235" t="s">
        <v>758</v>
      </c>
      <c r="D235" t="s">
        <v>443</v>
      </c>
      <c r="E235">
        <v>6500</v>
      </c>
      <c r="R235" t="s">
        <v>146</v>
      </c>
      <c r="S235" s="2">
        <f t="shared" si="16"/>
        <v>1292280</v>
      </c>
      <c r="T235" s="2">
        <f t="shared" si="19"/>
        <v>996800</v>
      </c>
      <c r="U235" s="2">
        <f t="shared" si="19"/>
        <v>762800</v>
      </c>
      <c r="V235" s="2">
        <f t="shared" si="19"/>
        <v>1005600</v>
      </c>
      <c r="W235" s="2">
        <f t="shared" si="19"/>
        <v>1989900</v>
      </c>
      <c r="X235" s="2">
        <f t="shared" si="19"/>
        <v>1706300</v>
      </c>
      <c r="Y235" s="2" cm="1">
        <f t="array" ref="Y235">_xlfn.XLOOKUP(Y$1&amp;$R235,$C$3:$C$1662&amp;$D$3:$D$1662,$E$3:$E$1662,0,0,1)</f>
        <v>500</v>
      </c>
      <c r="Z235" s="2" cm="1">
        <f t="array" ref="Z235">_xlfn.XLOOKUP(Z$1&amp;$R235,$C$3:$C$1662&amp;$D$3:$D$1662,$E$3:$E$1662,0,0,1)</f>
        <v>1800</v>
      </c>
      <c r="AA235" s="2" cm="1">
        <f t="array" ref="AA235">_xlfn.XLOOKUP(AA$1&amp;$R235,$C$3:$C$1662&amp;$D$3:$D$1662,$E$3:$E$1662,0,0,1)</f>
        <v>0</v>
      </c>
      <c r="AB235" s="2" cm="1">
        <f t="array" ref="AB235">_xlfn.XLOOKUP(AB$1&amp;$R235,$C$3:$C$1662&amp;$D$3:$D$1662,$E$3:$E$1662,0,0,1)</f>
        <v>2100</v>
      </c>
      <c r="AC235" s="2" cm="1">
        <f t="array" ref="AC235">_xlfn.XLOOKUP(AC$1&amp;$R235,$C$3:$C$1662&amp;$D$3:$D$1662,$E$3:$E$1662,0,0,1)</f>
        <v>1700</v>
      </c>
    </row>
    <row r="236" spans="3:29" x14ac:dyDescent="0.4">
      <c r="C236" t="s">
        <v>758</v>
      </c>
      <c r="D236" t="s">
        <v>444</v>
      </c>
      <c r="E236">
        <v>1700</v>
      </c>
      <c r="R236" t="s">
        <v>195</v>
      </c>
      <c r="S236" s="2">
        <f t="shared" si="16"/>
        <v>1294040</v>
      </c>
      <c r="T236" s="2">
        <f t="shared" si="19"/>
        <v>998100</v>
      </c>
      <c r="U236" s="2">
        <f t="shared" si="19"/>
        <v>763300</v>
      </c>
      <c r="V236" s="2">
        <f t="shared" si="19"/>
        <v>1007200</v>
      </c>
      <c r="W236" s="2">
        <f t="shared" si="19"/>
        <v>1993600</v>
      </c>
      <c r="X236" s="2">
        <f t="shared" si="19"/>
        <v>1708000</v>
      </c>
      <c r="Y236" s="2" cm="1">
        <f t="array" ref="Y236">_xlfn.XLOOKUP(Y$1&amp;$R236,$C$3:$C$1662&amp;$D$3:$D$1662,$E$3:$E$1662,0,0,1)</f>
        <v>1300</v>
      </c>
      <c r="Z236" s="2" cm="1">
        <f t="array" ref="Z236">_xlfn.XLOOKUP(Z$1&amp;$R236,$C$3:$C$1662&amp;$D$3:$D$1662,$E$3:$E$1662,0,0,1)</f>
        <v>500</v>
      </c>
      <c r="AA236" s="2" cm="1">
        <f t="array" ref="AA236">_xlfn.XLOOKUP(AA$1&amp;$R236,$C$3:$C$1662&amp;$D$3:$D$1662,$E$3:$E$1662,0,0,1)</f>
        <v>1600</v>
      </c>
      <c r="AB236" s="2" cm="1">
        <f t="array" ref="AB236">_xlfn.XLOOKUP(AB$1&amp;$R236,$C$3:$C$1662&amp;$D$3:$D$1662,$E$3:$E$1662,0,0,1)</f>
        <v>3700</v>
      </c>
      <c r="AC236" s="2" cm="1">
        <f t="array" ref="AC236">_xlfn.XLOOKUP(AC$1&amp;$R236,$C$3:$C$1662&amp;$D$3:$D$1662,$E$3:$E$1662,0,0,1)</f>
        <v>1700</v>
      </c>
    </row>
    <row r="237" spans="3:29" x14ac:dyDescent="0.4">
      <c r="C237" t="s">
        <v>758</v>
      </c>
      <c r="D237" t="s">
        <v>445</v>
      </c>
      <c r="E237">
        <v>1700</v>
      </c>
      <c r="R237" t="s">
        <v>243</v>
      </c>
      <c r="S237" s="2">
        <f t="shared" si="16"/>
        <v>1295820</v>
      </c>
      <c r="T237" s="2">
        <f t="shared" si="19"/>
        <v>1003800</v>
      </c>
      <c r="U237" s="2">
        <f t="shared" si="19"/>
        <v>764700</v>
      </c>
      <c r="V237" s="2">
        <f t="shared" si="19"/>
        <v>1007200</v>
      </c>
      <c r="W237" s="2">
        <f t="shared" si="19"/>
        <v>1994800</v>
      </c>
      <c r="X237" s="2">
        <f t="shared" si="19"/>
        <v>1708600</v>
      </c>
      <c r="Y237" s="2" cm="1">
        <f t="array" ref="Y237">_xlfn.XLOOKUP(Y$1&amp;$R237,$C$3:$C$1662&amp;$D$3:$D$1662,$E$3:$E$1662,0,0,1)</f>
        <v>5700</v>
      </c>
      <c r="Z237" s="2" cm="1">
        <f t="array" ref="Z237">_xlfn.XLOOKUP(Z$1&amp;$R237,$C$3:$C$1662&amp;$D$3:$D$1662,$E$3:$E$1662,0,0,1)</f>
        <v>1400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1200</v>
      </c>
      <c r="AC237" s="2" cm="1">
        <f t="array" ref="AC237">_xlfn.XLOOKUP(AC$1&amp;$R237,$C$3:$C$1662&amp;$D$3:$D$1662,$E$3:$E$1662,0,0,1)</f>
        <v>600</v>
      </c>
    </row>
    <row r="238" spans="3:29" x14ac:dyDescent="0.4">
      <c r="C238" t="s">
        <v>758</v>
      </c>
      <c r="D238" t="s">
        <v>446</v>
      </c>
      <c r="E238">
        <v>600</v>
      </c>
      <c r="R238" t="s">
        <v>305</v>
      </c>
      <c r="S238" s="2">
        <f t="shared" si="16"/>
        <v>1297120</v>
      </c>
      <c r="T238" s="2">
        <f t="shared" si="19"/>
        <v>1004200</v>
      </c>
      <c r="U238" s="2">
        <f t="shared" si="19"/>
        <v>764900</v>
      </c>
      <c r="V238" s="2">
        <f t="shared" si="19"/>
        <v>1009300</v>
      </c>
      <c r="W238" s="2">
        <f t="shared" si="19"/>
        <v>1998000</v>
      </c>
      <c r="X238" s="2">
        <f t="shared" si="19"/>
        <v>1709200</v>
      </c>
      <c r="Y238" s="2" cm="1">
        <f t="array" ref="Y238">_xlfn.XLOOKUP(Y$1&amp;$R238,$C$3:$C$1662&amp;$D$3:$D$1662,$E$3:$E$1662,0,0,1)</f>
        <v>400</v>
      </c>
      <c r="Z238" s="2" cm="1">
        <f t="array" ref="Z238">_xlfn.XLOOKUP(Z$1&amp;$R238,$C$3:$C$1662&amp;$D$3:$D$1662,$E$3:$E$1662,0,0,1)</f>
        <v>200</v>
      </c>
      <c r="AA238" s="2" cm="1">
        <f t="array" ref="AA238">_xlfn.XLOOKUP(AA$1&amp;$R238,$C$3:$C$1662&amp;$D$3:$D$1662,$E$3:$E$1662,0,0,1)</f>
        <v>2100</v>
      </c>
      <c r="AB238" s="2" cm="1">
        <f t="array" ref="AB238">_xlfn.XLOOKUP(AB$1&amp;$R238,$C$3:$C$1662&amp;$D$3:$D$1662,$E$3:$E$1662,0,0,1)</f>
        <v>3200</v>
      </c>
      <c r="AC238" s="2" cm="1">
        <f t="array" ref="AC238">_xlfn.XLOOKUP(AC$1&amp;$R238,$C$3:$C$1662&amp;$D$3:$D$1662,$E$3:$E$1662,0,0,1)</f>
        <v>600</v>
      </c>
    </row>
    <row r="239" spans="3:29" x14ac:dyDescent="0.4">
      <c r="C239" t="s">
        <v>758</v>
      </c>
      <c r="D239" t="s">
        <v>447</v>
      </c>
      <c r="E239">
        <v>600</v>
      </c>
      <c r="R239" t="s">
        <v>281</v>
      </c>
      <c r="S239" s="2">
        <f t="shared" si="16"/>
        <v>1300540</v>
      </c>
      <c r="T239" s="2">
        <f t="shared" si="19"/>
        <v>1011000</v>
      </c>
      <c r="U239" s="2">
        <f t="shared" si="19"/>
        <v>764900</v>
      </c>
      <c r="V239" s="2">
        <f t="shared" si="19"/>
        <v>1012500</v>
      </c>
      <c r="W239" s="2">
        <f t="shared" si="19"/>
        <v>1999700</v>
      </c>
      <c r="X239" s="2">
        <f t="shared" si="19"/>
        <v>1714600</v>
      </c>
      <c r="Y239" s="2" cm="1">
        <f t="array" ref="Y239">_xlfn.XLOOKUP(Y$1&amp;$R239,$C$3:$C$1662&amp;$D$3:$D$1662,$E$3:$E$1662,0,0,1)</f>
        <v>6800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3200</v>
      </c>
      <c r="AB239" s="2" cm="1">
        <f t="array" ref="AB239">_xlfn.XLOOKUP(AB$1&amp;$R239,$C$3:$C$1662&amp;$D$3:$D$1662,$E$3:$E$1662,0,0,1)</f>
        <v>1700</v>
      </c>
      <c r="AC239" s="2" cm="1">
        <f t="array" ref="AC239">_xlfn.XLOOKUP(AC$1&amp;$R239,$C$3:$C$1662&amp;$D$3:$D$1662,$E$3:$E$1662,0,0,1)</f>
        <v>5400</v>
      </c>
    </row>
    <row r="240" spans="3:29" x14ac:dyDescent="0.4">
      <c r="C240" t="s">
        <v>758</v>
      </c>
      <c r="D240" t="s">
        <v>448</v>
      </c>
      <c r="E240">
        <v>5400</v>
      </c>
      <c r="R240" t="s">
        <v>135</v>
      </c>
      <c r="S240" s="2">
        <f t="shared" si="16"/>
        <v>1303560</v>
      </c>
      <c r="T240" s="2">
        <f t="shared" si="19"/>
        <v>1017800</v>
      </c>
      <c r="U240" s="2">
        <f t="shared" si="19"/>
        <v>767500</v>
      </c>
      <c r="V240" s="2">
        <f t="shared" si="19"/>
        <v>1012600</v>
      </c>
      <c r="W240" s="2">
        <f t="shared" si="19"/>
        <v>2002000</v>
      </c>
      <c r="X240" s="2">
        <f t="shared" si="19"/>
        <v>1717900</v>
      </c>
      <c r="Y240" s="2" cm="1">
        <f t="array" ref="Y240">_xlfn.XLOOKUP(Y$1&amp;$R240,$C$3:$C$1662&amp;$D$3:$D$1662,$E$3:$E$1662,0,0,1)</f>
        <v>6800</v>
      </c>
      <c r="Z240" s="2" cm="1">
        <f t="array" ref="Z240">_xlfn.XLOOKUP(Z$1&amp;$R240,$C$3:$C$1662&amp;$D$3:$D$1662,$E$3:$E$1662,0,0,1)</f>
        <v>2600</v>
      </c>
      <c r="AA240" s="2" cm="1">
        <f t="array" ref="AA240">_xlfn.XLOOKUP(AA$1&amp;$R240,$C$3:$C$1662&amp;$D$3:$D$1662,$E$3:$E$1662,0,0,1)</f>
        <v>100</v>
      </c>
      <c r="AB240" s="2" cm="1">
        <f t="array" ref="AB240">_xlfn.XLOOKUP(AB$1&amp;$R240,$C$3:$C$1662&amp;$D$3:$D$1662,$E$3:$E$1662,0,0,1)</f>
        <v>2300</v>
      </c>
      <c r="AC240" s="2" cm="1">
        <f t="array" ref="AC240">_xlfn.XLOOKUP(AC$1&amp;$R240,$C$3:$C$1662&amp;$D$3:$D$1662,$E$3:$E$1662,0,0,1)</f>
        <v>3300</v>
      </c>
    </row>
    <row r="241" spans="3:29" x14ac:dyDescent="0.4">
      <c r="C241" t="s">
        <v>758</v>
      </c>
      <c r="D241" t="s">
        <v>449</v>
      </c>
      <c r="E241">
        <v>3300</v>
      </c>
      <c r="R241" t="s">
        <v>306</v>
      </c>
      <c r="S241" s="2">
        <f t="shared" si="16"/>
        <v>1309060</v>
      </c>
      <c r="T241" s="2">
        <f t="shared" si="19"/>
        <v>1023900</v>
      </c>
      <c r="U241" s="2">
        <f t="shared" si="19"/>
        <v>767800</v>
      </c>
      <c r="V241" s="2">
        <f t="shared" si="19"/>
        <v>1022400</v>
      </c>
      <c r="W241" s="2">
        <f t="shared" si="19"/>
        <v>2013000</v>
      </c>
      <c r="X241" s="2">
        <f t="shared" si="19"/>
        <v>1718200</v>
      </c>
      <c r="Y241" s="2" cm="1">
        <f t="array" ref="Y241">_xlfn.XLOOKUP(Y$1&amp;$R241,$C$3:$C$1662&amp;$D$3:$D$1662,$E$3:$E$1662,0,0,1)</f>
        <v>6100</v>
      </c>
      <c r="Z241" s="2" cm="1">
        <f t="array" ref="Z241">_xlfn.XLOOKUP(Z$1&amp;$R241,$C$3:$C$1662&amp;$D$3:$D$1662,$E$3:$E$1662,0,0,1)</f>
        <v>300</v>
      </c>
      <c r="AA241" s="2" cm="1">
        <f t="array" ref="AA241">_xlfn.XLOOKUP(AA$1&amp;$R241,$C$3:$C$1662&amp;$D$3:$D$1662,$E$3:$E$1662,0,0,1)</f>
        <v>9800</v>
      </c>
      <c r="AB241" s="2" cm="1">
        <f t="array" ref="AB241">_xlfn.XLOOKUP(AB$1&amp;$R241,$C$3:$C$1662&amp;$D$3:$D$1662,$E$3:$E$1662,0,0,1)</f>
        <v>11000</v>
      </c>
      <c r="AC241" s="2" cm="1">
        <f t="array" ref="AC241">_xlfn.XLOOKUP(AC$1&amp;$R241,$C$3:$C$1662&amp;$D$3:$D$1662,$E$3:$E$1662,0,0,1)</f>
        <v>300</v>
      </c>
    </row>
    <row r="242" spans="3:29" x14ac:dyDescent="0.4">
      <c r="C242" t="s">
        <v>758</v>
      </c>
      <c r="D242" t="s">
        <v>450</v>
      </c>
      <c r="E242">
        <v>300</v>
      </c>
      <c r="R242" t="s">
        <v>59</v>
      </c>
      <c r="S242" s="2">
        <f t="shared" si="16"/>
        <v>1312540</v>
      </c>
      <c r="T242" s="2">
        <f t="shared" si="19"/>
        <v>1024200</v>
      </c>
      <c r="U242" s="2">
        <f t="shared" si="19"/>
        <v>768200</v>
      </c>
      <c r="V242" s="2">
        <f t="shared" si="19"/>
        <v>1022500</v>
      </c>
      <c r="W242" s="2">
        <f t="shared" si="19"/>
        <v>2019400</v>
      </c>
      <c r="X242" s="2">
        <f t="shared" si="19"/>
        <v>1728400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400</v>
      </c>
      <c r="AA242" s="2" cm="1">
        <f t="array" ref="AA242">_xlfn.XLOOKUP(AA$1&amp;$R242,$C$3:$C$1662&amp;$D$3:$D$1662,$E$3:$E$1662,0,0,1)</f>
        <v>100</v>
      </c>
      <c r="AB242" s="2" cm="1">
        <f t="array" ref="AB242">_xlfn.XLOOKUP(AB$1&amp;$R242,$C$3:$C$1662&amp;$D$3:$D$1662,$E$3:$E$1662,0,0,1)</f>
        <v>6400</v>
      </c>
      <c r="AC242" s="2" cm="1">
        <f t="array" ref="AC242">_xlfn.XLOOKUP(AC$1&amp;$R242,$C$3:$C$1662&amp;$D$3:$D$1662,$E$3:$E$1662,0,0,1)</f>
        <v>10200</v>
      </c>
    </row>
    <row r="243" spans="3:29" x14ac:dyDescent="0.4">
      <c r="C243" t="s">
        <v>758</v>
      </c>
      <c r="D243" t="s">
        <v>451</v>
      </c>
      <c r="E243">
        <v>10200</v>
      </c>
      <c r="R243" t="s">
        <v>142</v>
      </c>
      <c r="S243" s="2">
        <f t="shared" si="16"/>
        <v>1314000</v>
      </c>
      <c r="T243" s="2">
        <f t="shared" si="19"/>
        <v>1024200</v>
      </c>
      <c r="U243" s="2">
        <f t="shared" si="19"/>
        <v>768400</v>
      </c>
      <c r="V243" s="2">
        <f t="shared" si="19"/>
        <v>1026400</v>
      </c>
      <c r="W243" s="2">
        <f t="shared" si="19"/>
        <v>2021500</v>
      </c>
      <c r="X243" s="2">
        <f t="shared" si="19"/>
        <v>1729500</v>
      </c>
      <c r="Y243" s="2" cm="1">
        <f t="array" ref="Y243">_xlfn.XLOOKUP(Y$1&amp;$R243,$C$3:$C$1662&amp;$D$3:$D$1662,$E$3:$E$1662,0,0,1)</f>
        <v>0</v>
      </c>
      <c r="Z243" s="2" cm="1">
        <f t="array" ref="Z243">_xlfn.XLOOKUP(Z$1&amp;$R243,$C$3:$C$1662&amp;$D$3:$D$1662,$E$3:$E$1662,0,0,1)</f>
        <v>200</v>
      </c>
      <c r="AA243" s="2" cm="1">
        <f t="array" ref="AA243">_xlfn.XLOOKUP(AA$1&amp;$R243,$C$3:$C$1662&amp;$D$3:$D$1662,$E$3:$E$1662,0,0,1)</f>
        <v>3900</v>
      </c>
      <c r="AB243" s="2" cm="1">
        <f t="array" ref="AB243">_xlfn.XLOOKUP(AB$1&amp;$R243,$C$3:$C$1662&amp;$D$3:$D$1662,$E$3:$E$1662,0,0,1)</f>
        <v>2100</v>
      </c>
      <c r="AC243" s="2" cm="1">
        <f t="array" ref="AC243">_xlfn.XLOOKUP(AC$1&amp;$R243,$C$3:$C$1662&amp;$D$3:$D$1662,$E$3:$E$1662,0,0,1)</f>
        <v>1100</v>
      </c>
    </row>
    <row r="244" spans="3:29" x14ac:dyDescent="0.4">
      <c r="C244" t="s">
        <v>758</v>
      </c>
      <c r="D244" t="s">
        <v>452</v>
      </c>
      <c r="E244">
        <v>1100</v>
      </c>
      <c r="R244" t="s">
        <v>282</v>
      </c>
      <c r="S244" s="2">
        <f t="shared" si="16"/>
        <v>1317020</v>
      </c>
      <c r="T244" s="2">
        <f t="shared" ref="T244:X259" si="20">T243+Y244</f>
        <v>1032000</v>
      </c>
      <c r="U244" s="2">
        <f t="shared" si="20"/>
        <v>769700</v>
      </c>
      <c r="V244" s="2">
        <f t="shared" si="20"/>
        <v>1026400</v>
      </c>
      <c r="W244" s="2">
        <f t="shared" si="20"/>
        <v>2026800</v>
      </c>
      <c r="X244" s="2">
        <f t="shared" si="20"/>
        <v>1730200</v>
      </c>
      <c r="Y244" s="2" cm="1">
        <f t="array" ref="Y244">_xlfn.XLOOKUP(Y$1&amp;$R244,$C$3:$C$1662&amp;$D$3:$D$1662,$E$3:$E$1662,0,0,1)</f>
        <v>7800</v>
      </c>
      <c r="Z244" s="2" cm="1">
        <f t="array" ref="Z244">_xlfn.XLOOKUP(Z$1&amp;$R244,$C$3:$C$1662&amp;$D$3:$D$1662,$E$3:$E$1662,0,0,1)</f>
        <v>1300</v>
      </c>
      <c r="AA244" s="2" cm="1">
        <f t="array" ref="AA244">_xlfn.XLOOKUP(AA$1&amp;$R244,$C$3:$C$1662&amp;$D$3:$D$1662,$E$3:$E$1662,0,0,1)</f>
        <v>0</v>
      </c>
      <c r="AB244" s="2" cm="1">
        <f t="array" ref="AB244">_xlfn.XLOOKUP(AB$1&amp;$R244,$C$3:$C$1662&amp;$D$3:$D$1662,$E$3:$E$1662,0,0,1)</f>
        <v>5300</v>
      </c>
      <c r="AC244" s="2" cm="1">
        <f t="array" ref="AC244">_xlfn.XLOOKUP(AC$1&amp;$R244,$C$3:$C$1662&amp;$D$3:$D$1662,$E$3:$E$1662,0,0,1)</f>
        <v>700</v>
      </c>
    </row>
    <row r="245" spans="3:29" x14ac:dyDescent="0.4">
      <c r="C245" t="s">
        <v>758</v>
      </c>
      <c r="D245" t="s">
        <v>453</v>
      </c>
      <c r="E245">
        <v>700</v>
      </c>
      <c r="R245" t="s">
        <v>228</v>
      </c>
      <c r="S245" s="2">
        <f t="shared" si="16"/>
        <v>1319640</v>
      </c>
      <c r="T245" s="2">
        <f t="shared" si="20"/>
        <v>1033200</v>
      </c>
      <c r="U245" s="2">
        <f t="shared" si="20"/>
        <v>770100</v>
      </c>
      <c r="V245" s="2">
        <f t="shared" si="20"/>
        <v>1026500</v>
      </c>
      <c r="W245" s="2">
        <f t="shared" si="20"/>
        <v>2031400</v>
      </c>
      <c r="X245" s="2">
        <f t="shared" si="20"/>
        <v>1737000</v>
      </c>
      <c r="Y245" s="2" cm="1">
        <f t="array" ref="Y245">_xlfn.XLOOKUP(Y$1&amp;$R245,$C$3:$C$1662&amp;$D$3:$D$1662,$E$3:$E$1662,0,0,1)</f>
        <v>1200</v>
      </c>
      <c r="Z245" s="2" cm="1">
        <f t="array" ref="Z245">_xlfn.XLOOKUP(Z$1&amp;$R245,$C$3:$C$1662&amp;$D$3:$D$1662,$E$3:$E$1662,0,0,1)</f>
        <v>400</v>
      </c>
      <c r="AA245" s="2" cm="1">
        <f t="array" ref="AA245">_xlfn.XLOOKUP(AA$1&amp;$R245,$C$3:$C$1662&amp;$D$3:$D$1662,$E$3:$E$1662,0,0,1)</f>
        <v>100</v>
      </c>
      <c r="AB245" s="2" cm="1">
        <f t="array" ref="AB245">_xlfn.XLOOKUP(AB$1&amp;$R245,$C$3:$C$1662&amp;$D$3:$D$1662,$E$3:$E$1662,0,0,1)</f>
        <v>4600</v>
      </c>
      <c r="AC245" s="2" cm="1">
        <f t="array" ref="AC245">_xlfn.XLOOKUP(AC$1&amp;$R245,$C$3:$C$1662&amp;$D$3:$D$1662,$E$3:$E$1662,0,0,1)</f>
        <v>6800</v>
      </c>
    </row>
    <row r="246" spans="3:29" x14ac:dyDescent="0.4">
      <c r="C246" t="s">
        <v>758</v>
      </c>
      <c r="D246" t="s">
        <v>454</v>
      </c>
      <c r="E246">
        <v>6800</v>
      </c>
      <c r="R246" t="s">
        <v>307</v>
      </c>
      <c r="S246" s="2">
        <f t="shared" si="16"/>
        <v>1325760</v>
      </c>
      <c r="T246" s="2">
        <f t="shared" si="20"/>
        <v>1057300</v>
      </c>
      <c r="U246" s="2">
        <f t="shared" si="20"/>
        <v>770500</v>
      </c>
      <c r="V246" s="2">
        <f t="shared" si="20"/>
        <v>1028000</v>
      </c>
      <c r="W246" s="2">
        <f t="shared" si="20"/>
        <v>2032500</v>
      </c>
      <c r="X246" s="2">
        <f t="shared" si="20"/>
        <v>1740500</v>
      </c>
      <c r="Y246" s="2" cm="1">
        <f t="array" ref="Y246">_xlfn.XLOOKUP(Y$1&amp;$R246,$C$3:$C$1662&amp;$D$3:$D$1662,$E$3:$E$1662,0,0,1)</f>
        <v>24100</v>
      </c>
      <c r="Z246" s="2" cm="1">
        <f t="array" ref="Z246">_xlfn.XLOOKUP(Z$1&amp;$R246,$C$3:$C$1662&amp;$D$3:$D$1662,$E$3:$E$1662,0,0,1)</f>
        <v>400</v>
      </c>
      <c r="AA246" s="2" cm="1">
        <f t="array" ref="AA246">_xlfn.XLOOKUP(AA$1&amp;$R246,$C$3:$C$1662&amp;$D$3:$D$1662,$E$3:$E$1662,0,0,1)</f>
        <v>1500</v>
      </c>
      <c r="AB246" s="2" cm="1">
        <f t="array" ref="AB246">_xlfn.XLOOKUP(AB$1&amp;$R246,$C$3:$C$1662&amp;$D$3:$D$1662,$E$3:$E$1662,0,0,1)</f>
        <v>1100</v>
      </c>
      <c r="AC246" s="2" cm="1">
        <f t="array" ref="AC246">_xlfn.XLOOKUP(AC$1&amp;$R246,$C$3:$C$1662&amp;$D$3:$D$1662,$E$3:$E$1662,0,0,1)</f>
        <v>3500</v>
      </c>
    </row>
    <row r="247" spans="3:29" x14ac:dyDescent="0.4">
      <c r="C247" t="s">
        <v>758</v>
      </c>
      <c r="D247" t="s">
        <v>455</v>
      </c>
      <c r="E247">
        <v>3500</v>
      </c>
      <c r="R247" t="s">
        <v>308</v>
      </c>
      <c r="S247" s="2">
        <f t="shared" si="16"/>
        <v>1329060</v>
      </c>
      <c r="T247" s="2">
        <f t="shared" si="20"/>
        <v>1060500</v>
      </c>
      <c r="U247" s="2">
        <f t="shared" si="20"/>
        <v>770700</v>
      </c>
      <c r="V247" s="2">
        <f t="shared" si="20"/>
        <v>1028100</v>
      </c>
      <c r="W247" s="2">
        <f t="shared" si="20"/>
        <v>2043600</v>
      </c>
      <c r="X247" s="2">
        <f t="shared" si="20"/>
        <v>1742400</v>
      </c>
      <c r="Y247" s="2" cm="1">
        <f t="array" ref="Y247">_xlfn.XLOOKUP(Y$1&amp;$R247,$C$3:$C$1662&amp;$D$3:$D$1662,$E$3:$E$1662,0,0,1)</f>
        <v>3200</v>
      </c>
      <c r="Z247" s="2" cm="1">
        <f t="array" ref="Z247">_xlfn.XLOOKUP(Z$1&amp;$R247,$C$3:$C$1662&amp;$D$3:$D$1662,$E$3:$E$1662,0,0,1)</f>
        <v>200</v>
      </c>
      <c r="AA247" s="2" cm="1">
        <f t="array" ref="AA247">_xlfn.XLOOKUP(AA$1&amp;$R247,$C$3:$C$1662&amp;$D$3:$D$1662,$E$3:$E$1662,0,0,1)</f>
        <v>100</v>
      </c>
      <c r="AB247" s="2" cm="1">
        <f t="array" ref="AB247">_xlfn.XLOOKUP(AB$1&amp;$R247,$C$3:$C$1662&amp;$D$3:$D$1662,$E$3:$E$1662,0,0,1)</f>
        <v>11100</v>
      </c>
      <c r="AC247" s="2" cm="1">
        <f t="array" ref="AC247">_xlfn.XLOOKUP(AC$1&amp;$R247,$C$3:$C$1662&amp;$D$3:$D$1662,$E$3:$E$1662,0,0,1)</f>
        <v>1900</v>
      </c>
    </row>
    <row r="248" spans="3:29" x14ac:dyDescent="0.4">
      <c r="C248" t="s">
        <v>758</v>
      </c>
      <c r="D248" t="s">
        <v>456</v>
      </c>
      <c r="E248">
        <v>1900</v>
      </c>
      <c r="R248" t="s">
        <v>258</v>
      </c>
      <c r="S248" s="2">
        <f t="shared" si="16"/>
        <v>1329880</v>
      </c>
      <c r="T248" s="2">
        <f t="shared" si="20"/>
        <v>1060500</v>
      </c>
      <c r="U248" s="2">
        <f t="shared" si="20"/>
        <v>770700</v>
      </c>
      <c r="V248" s="2">
        <f t="shared" si="20"/>
        <v>1030000</v>
      </c>
      <c r="W248" s="2">
        <f t="shared" si="20"/>
        <v>2044800</v>
      </c>
      <c r="X248" s="2">
        <f t="shared" si="20"/>
        <v>1743400</v>
      </c>
      <c r="Y248" s="2" cm="1">
        <f t="array" ref="Y248">_xlfn.XLOOKUP(Y$1&amp;$R248,$C$3:$C$1662&amp;$D$3:$D$1662,$E$3:$E$1662,0,0,1)</f>
        <v>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1900</v>
      </c>
      <c r="AB248" s="2" cm="1">
        <f t="array" ref="AB248">_xlfn.XLOOKUP(AB$1&amp;$R248,$C$3:$C$1662&amp;$D$3:$D$1662,$E$3:$E$1662,0,0,1)</f>
        <v>1200</v>
      </c>
      <c r="AC248" s="2" cm="1">
        <f t="array" ref="AC248">_xlfn.XLOOKUP(AC$1&amp;$R248,$C$3:$C$1662&amp;$D$3:$D$1662,$E$3:$E$1662,0,0,1)</f>
        <v>1000</v>
      </c>
    </row>
    <row r="249" spans="3:29" x14ac:dyDescent="0.4">
      <c r="C249" t="s">
        <v>758</v>
      </c>
      <c r="D249" t="s">
        <v>457</v>
      </c>
      <c r="E249">
        <v>1000</v>
      </c>
      <c r="R249" t="s">
        <v>109</v>
      </c>
      <c r="S249" s="2">
        <f t="shared" si="16"/>
        <v>1332000</v>
      </c>
      <c r="T249" s="2">
        <f t="shared" si="20"/>
        <v>1063100</v>
      </c>
      <c r="U249" s="2">
        <f t="shared" si="20"/>
        <v>771100</v>
      </c>
      <c r="V249" s="2">
        <f t="shared" si="20"/>
        <v>1032200</v>
      </c>
      <c r="W249" s="2">
        <f t="shared" si="20"/>
        <v>2046100</v>
      </c>
      <c r="X249" s="2">
        <f t="shared" si="20"/>
        <v>1747500</v>
      </c>
      <c r="Y249" s="2" cm="1">
        <f t="array" ref="Y249">_xlfn.XLOOKUP(Y$1&amp;$R249,$C$3:$C$1662&amp;$D$3:$D$1662,$E$3:$E$1662,0,0,1)</f>
        <v>2600</v>
      </c>
      <c r="Z249" s="2" cm="1">
        <f t="array" ref="Z249">_xlfn.XLOOKUP(Z$1&amp;$R249,$C$3:$C$1662&amp;$D$3:$D$1662,$E$3:$E$1662,0,0,1)</f>
        <v>400</v>
      </c>
      <c r="AA249" s="2" cm="1">
        <f t="array" ref="AA249">_xlfn.XLOOKUP(AA$1&amp;$R249,$C$3:$C$1662&amp;$D$3:$D$1662,$E$3:$E$1662,0,0,1)</f>
        <v>2200</v>
      </c>
      <c r="AB249" s="2" cm="1">
        <f t="array" ref="AB249">_xlfn.XLOOKUP(AB$1&amp;$R249,$C$3:$C$1662&amp;$D$3:$D$1662,$E$3:$E$1662,0,0,1)</f>
        <v>1300</v>
      </c>
      <c r="AC249" s="2" cm="1">
        <f t="array" ref="AC249">_xlfn.XLOOKUP(AC$1&amp;$R249,$C$3:$C$1662&amp;$D$3:$D$1662,$E$3:$E$1662,0,0,1)</f>
        <v>4100</v>
      </c>
    </row>
    <row r="250" spans="3:29" x14ac:dyDescent="0.4">
      <c r="C250" t="s">
        <v>758</v>
      </c>
      <c r="D250" t="s">
        <v>458</v>
      </c>
      <c r="E250">
        <v>4100</v>
      </c>
      <c r="R250" t="s">
        <v>260</v>
      </c>
      <c r="S250" s="2">
        <f t="shared" si="16"/>
        <v>1333160</v>
      </c>
      <c r="T250" s="2">
        <f t="shared" si="20"/>
        <v>1064900</v>
      </c>
      <c r="U250" s="2">
        <f t="shared" si="20"/>
        <v>771100</v>
      </c>
      <c r="V250" s="2">
        <f t="shared" si="20"/>
        <v>1032200</v>
      </c>
      <c r="W250" s="2">
        <f t="shared" si="20"/>
        <v>2048400</v>
      </c>
      <c r="X250" s="2">
        <f t="shared" si="20"/>
        <v>1749200</v>
      </c>
      <c r="Y250" s="2" cm="1">
        <f t="array" ref="Y250">_xlfn.XLOOKUP(Y$1&amp;$R250,$C$3:$C$1662&amp;$D$3:$D$1662,$E$3:$E$1662,0,0,1)</f>
        <v>1800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0</v>
      </c>
      <c r="AB250" s="2" cm="1">
        <f t="array" ref="AB250">_xlfn.XLOOKUP(AB$1&amp;$R250,$C$3:$C$1662&amp;$D$3:$D$1662,$E$3:$E$1662,0,0,1)</f>
        <v>2300</v>
      </c>
      <c r="AC250" s="2" cm="1">
        <f t="array" ref="AC250">_xlfn.XLOOKUP(AC$1&amp;$R250,$C$3:$C$1662&amp;$D$3:$D$1662,$E$3:$E$1662,0,0,1)</f>
        <v>1700</v>
      </c>
    </row>
    <row r="251" spans="3:29" x14ac:dyDescent="0.4">
      <c r="C251" t="s">
        <v>758</v>
      </c>
      <c r="D251" t="s">
        <v>459</v>
      </c>
      <c r="E251">
        <v>1700</v>
      </c>
      <c r="R251" t="s">
        <v>265</v>
      </c>
      <c r="S251" s="2">
        <f t="shared" si="16"/>
        <v>1337180</v>
      </c>
      <c r="T251" s="2">
        <f t="shared" si="20"/>
        <v>1066200</v>
      </c>
      <c r="U251" s="2">
        <f t="shared" si="20"/>
        <v>771100</v>
      </c>
      <c r="V251" s="2">
        <f t="shared" si="20"/>
        <v>1035300</v>
      </c>
      <c r="W251" s="2">
        <f t="shared" si="20"/>
        <v>2052100</v>
      </c>
      <c r="X251" s="2">
        <f t="shared" si="20"/>
        <v>1761200</v>
      </c>
      <c r="Y251" s="2" cm="1">
        <f t="array" ref="Y251">_xlfn.XLOOKUP(Y$1&amp;$R251,$C$3:$C$1662&amp;$D$3:$D$1662,$E$3:$E$1662,0,0,1)</f>
        <v>1300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3100</v>
      </c>
      <c r="AB251" s="2" cm="1">
        <f t="array" ref="AB251">_xlfn.XLOOKUP(AB$1&amp;$R251,$C$3:$C$1662&amp;$D$3:$D$1662,$E$3:$E$1662,0,0,1)</f>
        <v>3700</v>
      </c>
      <c r="AC251" s="2" cm="1">
        <f t="array" ref="AC251">_xlfn.XLOOKUP(AC$1&amp;$R251,$C$3:$C$1662&amp;$D$3:$D$1662,$E$3:$E$1662,0,0,1)</f>
        <v>12000</v>
      </c>
    </row>
    <row r="252" spans="3:29" x14ac:dyDescent="0.4">
      <c r="C252" t="s">
        <v>758</v>
      </c>
      <c r="D252" t="s">
        <v>460</v>
      </c>
      <c r="E252">
        <v>12000</v>
      </c>
      <c r="R252" t="s">
        <v>188</v>
      </c>
      <c r="S252" s="2">
        <f t="shared" si="16"/>
        <v>1338400</v>
      </c>
      <c r="T252" s="2">
        <f t="shared" si="20"/>
        <v>1070000</v>
      </c>
      <c r="U252" s="2">
        <f t="shared" si="20"/>
        <v>771400</v>
      </c>
      <c r="V252" s="2">
        <f t="shared" si="20"/>
        <v>1035800</v>
      </c>
      <c r="W252" s="2">
        <f t="shared" si="20"/>
        <v>2053600</v>
      </c>
      <c r="X252" s="2">
        <f t="shared" si="20"/>
        <v>1761200</v>
      </c>
      <c r="Y252" s="2" cm="1">
        <f t="array" ref="Y252">_xlfn.XLOOKUP(Y$1&amp;$R252,$C$3:$C$1662&amp;$D$3:$D$1662,$E$3:$E$1662,0,0,1)</f>
        <v>3800</v>
      </c>
      <c r="Z252" s="2" cm="1">
        <f t="array" ref="Z252">_xlfn.XLOOKUP(Z$1&amp;$R252,$C$3:$C$1662&amp;$D$3:$D$1662,$E$3:$E$1662,0,0,1)</f>
        <v>300</v>
      </c>
      <c r="AA252" s="2" cm="1">
        <f t="array" ref="AA252">_xlfn.XLOOKUP(AA$1&amp;$R252,$C$3:$C$1662&amp;$D$3:$D$1662,$E$3:$E$1662,0,0,1)</f>
        <v>500</v>
      </c>
      <c r="AB252" s="2" cm="1">
        <f t="array" ref="AB252">_xlfn.XLOOKUP(AB$1&amp;$R252,$C$3:$C$1662&amp;$D$3:$D$1662,$E$3:$E$1662,0,0,1)</f>
        <v>1500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758</v>
      </c>
      <c r="D253" t="s">
        <v>461</v>
      </c>
      <c r="E253">
        <v>0</v>
      </c>
      <c r="R253" t="s">
        <v>75</v>
      </c>
      <c r="S253" s="2">
        <f t="shared" si="16"/>
        <v>1339140</v>
      </c>
      <c r="T253" s="2">
        <f t="shared" si="20"/>
        <v>1072900</v>
      </c>
      <c r="U253" s="2">
        <f t="shared" si="20"/>
        <v>771400</v>
      </c>
      <c r="V253" s="2">
        <f t="shared" si="20"/>
        <v>1035800</v>
      </c>
      <c r="W253" s="2">
        <f t="shared" si="20"/>
        <v>2054200</v>
      </c>
      <c r="X253" s="2">
        <f t="shared" si="20"/>
        <v>1761400</v>
      </c>
      <c r="Y253" s="2" cm="1">
        <f t="array" ref="Y253">_xlfn.XLOOKUP(Y$1&amp;$R253,$C$3:$C$1662&amp;$D$3:$D$1662,$E$3:$E$1662,0,0,1)</f>
        <v>2900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0</v>
      </c>
      <c r="AB253" s="2" cm="1">
        <f t="array" ref="AB253">_xlfn.XLOOKUP(AB$1&amp;$R253,$C$3:$C$1662&amp;$D$3:$D$1662,$E$3:$E$1662,0,0,1)</f>
        <v>600</v>
      </c>
      <c r="AC253" s="2" cm="1">
        <f t="array" ref="AC253">_xlfn.XLOOKUP(AC$1&amp;$R253,$C$3:$C$1662&amp;$D$3:$D$1662,$E$3:$E$1662,0,0,1)</f>
        <v>200</v>
      </c>
    </row>
    <row r="254" spans="3:29" x14ac:dyDescent="0.4">
      <c r="C254" t="s">
        <v>758</v>
      </c>
      <c r="D254" t="s">
        <v>462</v>
      </c>
      <c r="E254">
        <v>200</v>
      </c>
      <c r="R254" t="s">
        <v>191</v>
      </c>
      <c r="S254" s="2">
        <f t="shared" si="16"/>
        <v>1348120</v>
      </c>
      <c r="T254" s="2">
        <f t="shared" si="20"/>
        <v>1075500</v>
      </c>
      <c r="U254" s="2">
        <f t="shared" si="20"/>
        <v>771700</v>
      </c>
      <c r="V254" s="2">
        <f t="shared" si="20"/>
        <v>1066200</v>
      </c>
      <c r="W254" s="2">
        <f t="shared" si="20"/>
        <v>2056000</v>
      </c>
      <c r="X254" s="2">
        <f t="shared" si="20"/>
        <v>1771200</v>
      </c>
      <c r="Y254" s="2" cm="1">
        <f t="array" ref="Y254">_xlfn.XLOOKUP(Y$1&amp;$R254,$C$3:$C$1662&amp;$D$3:$D$1662,$E$3:$E$1662,0,0,1)</f>
        <v>2600</v>
      </c>
      <c r="Z254" s="2" cm="1">
        <f t="array" ref="Z254">_xlfn.XLOOKUP(Z$1&amp;$R254,$C$3:$C$1662&amp;$D$3:$D$1662,$E$3:$E$1662,0,0,1)</f>
        <v>300</v>
      </c>
      <c r="AA254" s="2" cm="1">
        <f t="array" ref="AA254">_xlfn.XLOOKUP(AA$1&amp;$R254,$C$3:$C$1662&amp;$D$3:$D$1662,$E$3:$E$1662,0,0,1)</f>
        <v>30400</v>
      </c>
      <c r="AB254" s="2" cm="1">
        <f t="array" ref="AB254">_xlfn.XLOOKUP(AB$1&amp;$R254,$C$3:$C$1662&amp;$D$3:$D$1662,$E$3:$E$1662,0,0,1)</f>
        <v>1800</v>
      </c>
      <c r="AC254" s="2" cm="1">
        <f t="array" ref="AC254">_xlfn.XLOOKUP(AC$1&amp;$R254,$C$3:$C$1662&amp;$D$3:$D$1662,$E$3:$E$1662,0,0,1)</f>
        <v>9800</v>
      </c>
    </row>
    <row r="255" spans="3:29" x14ac:dyDescent="0.4">
      <c r="C255" t="s">
        <v>758</v>
      </c>
      <c r="D255" t="s">
        <v>463</v>
      </c>
      <c r="E255">
        <v>9800</v>
      </c>
      <c r="R255" t="s">
        <v>256</v>
      </c>
      <c r="S255" s="2">
        <f t="shared" si="16"/>
        <v>1357060</v>
      </c>
      <c r="T255" s="2">
        <f t="shared" si="20"/>
        <v>1076900</v>
      </c>
      <c r="U255" s="2">
        <f t="shared" si="20"/>
        <v>773900</v>
      </c>
      <c r="V255" s="2">
        <f t="shared" si="20"/>
        <v>1067700</v>
      </c>
      <c r="W255" s="2">
        <f t="shared" si="20"/>
        <v>2069600</v>
      </c>
      <c r="X255" s="2">
        <f t="shared" si="20"/>
        <v>1797200</v>
      </c>
      <c r="Y255" s="2" cm="1">
        <f t="array" ref="Y255">_xlfn.XLOOKUP(Y$1&amp;$R255,$C$3:$C$1662&amp;$D$3:$D$1662,$E$3:$E$1662,0,0,1)</f>
        <v>1400</v>
      </c>
      <c r="Z255" s="2" cm="1">
        <f t="array" ref="Z255">_xlfn.XLOOKUP(Z$1&amp;$R255,$C$3:$C$1662&amp;$D$3:$D$1662,$E$3:$E$1662,0,0,1)</f>
        <v>2200</v>
      </c>
      <c r="AA255" s="2" cm="1">
        <f t="array" ref="AA255">_xlfn.XLOOKUP(AA$1&amp;$R255,$C$3:$C$1662&amp;$D$3:$D$1662,$E$3:$E$1662,0,0,1)</f>
        <v>1500</v>
      </c>
      <c r="AB255" s="2" cm="1">
        <f t="array" ref="AB255">_xlfn.XLOOKUP(AB$1&amp;$R255,$C$3:$C$1662&amp;$D$3:$D$1662,$E$3:$E$1662,0,0,1)</f>
        <v>13600</v>
      </c>
      <c r="AC255" s="2" cm="1">
        <f t="array" ref="AC255">_xlfn.XLOOKUP(AC$1&amp;$R255,$C$3:$C$1662&amp;$D$3:$D$1662,$E$3:$E$1662,0,0,1)</f>
        <v>26000</v>
      </c>
    </row>
    <row r="256" spans="3:29" x14ac:dyDescent="0.4">
      <c r="C256" t="s">
        <v>758</v>
      </c>
      <c r="D256" t="s">
        <v>464</v>
      </c>
      <c r="E256">
        <v>26000</v>
      </c>
      <c r="R256" t="s">
        <v>276</v>
      </c>
      <c r="S256" s="2">
        <f t="shared" si="16"/>
        <v>1361320</v>
      </c>
      <c r="T256" s="2">
        <f t="shared" si="20"/>
        <v>1078700</v>
      </c>
      <c r="U256" s="2">
        <f t="shared" si="20"/>
        <v>773900</v>
      </c>
      <c r="V256" s="2">
        <f t="shared" si="20"/>
        <v>1067900</v>
      </c>
      <c r="W256" s="2">
        <f t="shared" si="20"/>
        <v>2077800</v>
      </c>
      <c r="X256" s="2">
        <f t="shared" si="20"/>
        <v>1808300</v>
      </c>
      <c r="Y256" s="2" cm="1">
        <f t="array" ref="Y256">_xlfn.XLOOKUP(Y$1&amp;$R256,$C$3:$C$1662&amp;$D$3:$D$1662,$E$3:$E$1662,0,0,1)</f>
        <v>1800</v>
      </c>
      <c r="Z256" s="2" cm="1">
        <f t="array" ref="Z256">_xlfn.XLOOKUP(Z$1&amp;$R256,$C$3:$C$1662&amp;$D$3:$D$1662,$E$3:$E$1662,0,0,1)</f>
        <v>0</v>
      </c>
      <c r="AA256" s="2" cm="1">
        <f t="array" ref="AA256">_xlfn.XLOOKUP(AA$1&amp;$R256,$C$3:$C$1662&amp;$D$3:$D$1662,$E$3:$E$1662,0,0,1)</f>
        <v>200</v>
      </c>
      <c r="AB256" s="2" cm="1">
        <f t="array" ref="AB256">_xlfn.XLOOKUP(AB$1&amp;$R256,$C$3:$C$1662&amp;$D$3:$D$1662,$E$3:$E$1662,0,0,1)</f>
        <v>8200</v>
      </c>
      <c r="AC256" s="2" cm="1">
        <f t="array" ref="AC256">_xlfn.XLOOKUP(AC$1&amp;$R256,$C$3:$C$1662&amp;$D$3:$D$1662,$E$3:$E$1662,0,0,1)</f>
        <v>11100</v>
      </c>
    </row>
    <row r="257" spans="3:29" x14ac:dyDescent="0.4">
      <c r="C257" t="s">
        <v>758</v>
      </c>
      <c r="D257" t="s">
        <v>465</v>
      </c>
      <c r="E257">
        <v>11100</v>
      </c>
      <c r="R257" t="s">
        <v>275</v>
      </c>
      <c r="S257" s="2">
        <f t="shared" si="16"/>
        <v>1362160</v>
      </c>
      <c r="T257" s="2">
        <f t="shared" si="20"/>
        <v>1079900</v>
      </c>
      <c r="U257" s="2">
        <f t="shared" si="20"/>
        <v>774300</v>
      </c>
      <c r="V257" s="2">
        <f t="shared" si="20"/>
        <v>1068000</v>
      </c>
      <c r="W257" s="2">
        <f t="shared" si="20"/>
        <v>2080300</v>
      </c>
      <c r="X257" s="2">
        <f t="shared" si="20"/>
        <v>1808300</v>
      </c>
      <c r="Y257" s="2" cm="1">
        <f t="array" ref="Y257">_xlfn.XLOOKUP(Y$1&amp;$R257,$C$3:$C$1662&amp;$D$3:$D$1662,$E$3:$E$1662,0,0,1)</f>
        <v>1200</v>
      </c>
      <c r="Z257" s="2" cm="1">
        <f t="array" ref="Z257">_xlfn.XLOOKUP(Z$1&amp;$R257,$C$3:$C$1662&amp;$D$3:$D$1662,$E$3:$E$1662,0,0,1)</f>
        <v>400</v>
      </c>
      <c r="AA257" s="2" cm="1">
        <f t="array" ref="AA257">_xlfn.XLOOKUP(AA$1&amp;$R257,$C$3:$C$1662&amp;$D$3:$D$1662,$E$3:$E$1662,0,0,1)</f>
        <v>100</v>
      </c>
      <c r="AB257" s="2" cm="1">
        <f t="array" ref="AB257">_xlfn.XLOOKUP(AB$1&amp;$R257,$C$3:$C$1662&amp;$D$3:$D$1662,$E$3:$E$1662,0,0,1)</f>
        <v>2500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758</v>
      </c>
      <c r="D258" t="s">
        <v>466</v>
      </c>
      <c r="E258">
        <v>0</v>
      </c>
      <c r="R258" t="s">
        <v>205</v>
      </c>
      <c r="S258" s="2">
        <f t="shared" si="16"/>
        <v>1365200</v>
      </c>
      <c r="T258" s="2">
        <f t="shared" si="20"/>
        <v>1081600</v>
      </c>
      <c r="U258" s="2">
        <f t="shared" si="20"/>
        <v>778600</v>
      </c>
      <c r="V258" s="2">
        <f t="shared" si="20"/>
        <v>1068900</v>
      </c>
      <c r="W258" s="2">
        <f t="shared" si="20"/>
        <v>2082400</v>
      </c>
      <c r="X258" s="2">
        <f t="shared" si="20"/>
        <v>1814500</v>
      </c>
      <c r="Y258" s="2" cm="1">
        <f t="array" ref="Y258">_xlfn.XLOOKUP(Y$1&amp;$R258,$C$3:$C$1662&amp;$D$3:$D$1662,$E$3:$E$1662,0,0,1)</f>
        <v>1700</v>
      </c>
      <c r="Z258" s="2" cm="1">
        <f t="array" ref="Z258">_xlfn.XLOOKUP(Z$1&amp;$R258,$C$3:$C$1662&amp;$D$3:$D$1662,$E$3:$E$1662,0,0,1)</f>
        <v>4300</v>
      </c>
      <c r="AA258" s="2" cm="1">
        <f t="array" ref="AA258">_xlfn.XLOOKUP(AA$1&amp;$R258,$C$3:$C$1662&amp;$D$3:$D$1662,$E$3:$E$1662,0,0,1)</f>
        <v>900</v>
      </c>
      <c r="AB258" s="2" cm="1">
        <f t="array" ref="AB258">_xlfn.XLOOKUP(AB$1&amp;$R258,$C$3:$C$1662&amp;$D$3:$D$1662,$E$3:$E$1662,0,0,1)</f>
        <v>2100</v>
      </c>
      <c r="AC258" s="2" cm="1">
        <f t="array" ref="AC258">_xlfn.XLOOKUP(AC$1&amp;$R258,$C$3:$C$1662&amp;$D$3:$D$1662,$E$3:$E$1662,0,0,1)</f>
        <v>6200</v>
      </c>
    </row>
    <row r="259" spans="3:29" x14ac:dyDescent="0.4">
      <c r="C259" t="s">
        <v>758</v>
      </c>
      <c r="D259" t="s">
        <v>467</v>
      </c>
      <c r="E259">
        <v>6200</v>
      </c>
      <c r="R259" t="s">
        <v>40</v>
      </c>
      <c r="S259" s="2">
        <f t="shared" ref="S259:S322" si="21">IFERROR(AVERAGEIFS(T259:X259,T259:X259,"&gt;0"),0)</f>
        <v>1367820</v>
      </c>
      <c r="T259" s="2">
        <f t="shared" si="20"/>
        <v>1085300</v>
      </c>
      <c r="U259" s="2">
        <f t="shared" si="20"/>
        <v>779100</v>
      </c>
      <c r="V259" s="2">
        <f t="shared" si="20"/>
        <v>1070800</v>
      </c>
      <c r="W259" s="2">
        <f t="shared" si="20"/>
        <v>2089400</v>
      </c>
      <c r="X259" s="2">
        <f t="shared" si="20"/>
        <v>1814500</v>
      </c>
      <c r="Y259" s="2" cm="1">
        <f t="array" ref="Y259">_xlfn.XLOOKUP(Y$1&amp;$R259,$C$3:$C$1662&amp;$D$3:$D$1662,$E$3:$E$1662,0,0,1)</f>
        <v>3700</v>
      </c>
      <c r="Z259" s="2" cm="1">
        <f t="array" ref="Z259">_xlfn.XLOOKUP(Z$1&amp;$R259,$C$3:$C$1662&amp;$D$3:$D$1662,$E$3:$E$1662,0,0,1)</f>
        <v>500</v>
      </c>
      <c r="AA259" s="2" cm="1">
        <f t="array" ref="AA259">_xlfn.XLOOKUP(AA$1&amp;$R259,$C$3:$C$1662&amp;$D$3:$D$1662,$E$3:$E$1662,0,0,1)</f>
        <v>1900</v>
      </c>
      <c r="AB259" s="2" cm="1">
        <f t="array" ref="AB259">_xlfn.XLOOKUP(AB$1&amp;$R259,$C$3:$C$1662&amp;$D$3:$D$1662,$E$3:$E$1662,0,0,1)</f>
        <v>7000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758</v>
      </c>
      <c r="D260" t="s">
        <v>468</v>
      </c>
      <c r="E260">
        <v>0</v>
      </c>
      <c r="R260" t="s">
        <v>231</v>
      </c>
      <c r="S260" s="2">
        <f t="shared" si="21"/>
        <v>1368860</v>
      </c>
      <c r="T260" s="2">
        <f t="shared" ref="T260:X275" si="22">T259+Y260</f>
        <v>1085700</v>
      </c>
      <c r="U260" s="2">
        <f t="shared" si="22"/>
        <v>779100</v>
      </c>
      <c r="V260" s="2">
        <f t="shared" si="22"/>
        <v>1073300</v>
      </c>
      <c r="W260" s="2">
        <f t="shared" si="22"/>
        <v>2091700</v>
      </c>
      <c r="X260" s="2">
        <f t="shared" si="22"/>
        <v>1814500</v>
      </c>
      <c r="Y260" s="2" cm="1">
        <f t="array" ref="Y260">_xlfn.XLOOKUP(Y$1&amp;$R260,$C$3:$C$1662&amp;$D$3:$D$1662,$E$3:$E$1662,0,0,1)</f>
        <v>400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2500</v>
      </c>
      <c r="AB260" s="2" cm="1">
        <f t="array" ref="AB260">_xlfn.XLOOKUP(AB$1&amp;$R260,$C$3:$C$1662&amp;$D$3:$D$1662,$E$3:$E$1662,0,0,1)</f>
        <v>2300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758</v>
      </c>
      <c r="D261" t="s">
        <v>469</v>
      </c>
      <c r="E261">
        <v>0</v>
      </c>
      <c r="R261" t="s">
        <v>244</v>
      </c>
      <c r="S261" s="2">
        <f t="shared" si="21"/>
        <v>1370080</v>
      </c>
      <c r="T261" s="2">
        <f t="shared" si="22"/>
        <v>1088400</v>
      </c>
      <c r="U261" s="2">
        <f t="shared" si="22"/>
        <v>779900</v>
      </c>
      <c r="V261" s="2">
        <f t="shared" si="22"/>
        <v>1073600</v>
      </c>
      <c r="W261" s="2">
        <f t="shared" si="22"/>
        <v>2093800</v>
      </c>
      <c r="X261" s="2">
        <f t="shared" si="22"/>
        <v>1814700</v>
      </c>
      <c r="Y261" s="2" cm="1">
        <f t="array" ref="Y261">_xlfn.XLOOKUP(Y$1&amp;$R261,$C$3:$C$1662&amp;$D$3:$D$1662,$E$3:$E$1662,0,0,1)</f>
        <v>2700</v>
      </c>
      <c r="Z261" s="2" cm="1">
        <f t="array" ref="Z261">_xlfn.XLOOKUP(Z$1&amp;$R261,$C$3:$C$1662&amp;$D$3:$D$1662,$E$3:$E$1662,0,0,1)</f>
        <v>800</v>
      </c>
      <c r="AA261" s="2" cm="1">
        <f t="array" ref="AA261">_xlfn.XLOOKUP(AA$1&amp;$R261,$C$3:$C$1662&amp;$D$3:$D$1662,$E$3:$E$1662,0,0,1)</f>
        <v>300</v>
      </c>
      <c r="AB261" s="2" cm="1">
        <f t="array" ref="AB261">_xlfn.XLOOKUP(AB$1&amp;$R261,$C$3:$C$1662&amp;$D$3:$D$1662,$E$3:$E$1662,0,0,1)</f>
        <v>2100</v>
      </c>
      <c r="AC261" s="2" cm="1">
        <f t="array" ref="AC261">_xlfn.XLOOKUP(AC$1&amp;$R261,$C$3:$C$1662&amp;$D$3:$D$1662,$E$3:$E$1662,0,0,1)</f>
        <v>200</v>
      </c>
    </row>
    <row r="262" spans="3:29" x14ac:dyDescent="0.4">
      <c r="C262" t="s">
        <v>758</v>
      </c>
      <c r="D262" t="s">
        <v>470</v>
      </c>
      <c r="E262">
        <v>200</v>
      </c>
      <c r="R262" t="s">
        <v>124</v>
      </c>
      <c r="S262" s="2">
        <f t="shared" si="21"/>
        <v>1373500</v>
      </c>
      <c r="T262" s="2">
        <f t="shared" si="22"/>
        <v>1091600</v>
      </c>
      <c r="U262" s="2">
        <f t="shared" si="22"/>
        <v>780000</v>
      </c>
      <c r="V262" s="2">
        <f t="shared" si="22"/>
        <v>1081400</v>
      </c>
      <c r="W262" s="2">
        <f t="shared" si="22"/>
        <v>2096000</v>
      </c>
      <c r="X262" s="2">
        <f t="shared" si="22"/>
        <v>1818500</v>
      </c>
      <c r="Y262" s="2" cm="1">
        <f t="array" ref="Y262">_xlfn.XLOOKUP(Y$1&amp;$R262,$C$3:$C$1662&amp;$D$3:$D$1662,$E$3:$E$1662,0,0,1)</f>
        <v>3200</v>
      </c>
      <c r="Z262" s="2" cm="1">
        <f t="array" ref="Z262">_xlfn.XLOOKUP(Z$1&amp;$R262,$C$3:$C$1662&amp;$D$3:$D$1662,$E$3:$E$1662,0,0,1)</f>
        <v>100</v>
      </c>
      <c r="AA262" s="2" cm="1">
        <f t="array" ref="AA262">_xlfn.XLOOKUP(AA$1&amp;$R262,$C$3:$C$1662&amp;$D$3:$D$1662,$E$3:$E$1662,0,0,1)</f>
        <v>7800</v>
      </c>
      <c r="AB262" s="2" cm="1">
        <f t="array" ref="AB262">_xlfn.XLOOKUP(AB$1&amp;$R262,$C$3:$C$1662&amp;$D$3:$D$1662,$E$3:$E$1662,0,0,1)</f>
        <v>2200</v>
      </c>
      <c r="AC262" s="2" cm="1">
        <f t="array" ref="AC262">_xlfn.XLOOKUP(AC$1&amp;$R262,$C$3:$C$1662&amp;$D$3:$D$1662,$E$3:$E$1662,0,0,1)</f>
        <v>3800</v>
      </c>
    </row>
    <row r="263" spans="3:29" x14ac:dyDescent="0.4">
      <c r="C263" t="s">
        <v>758</v>
      </c>
      <c r="D263" t="s">
        <v>471</v>
      </c>
      <c r="E263">
        <v>3800</v>
      </c>
      <c r="R263" t="s">
        <v>196</v>
      </c>
      <c r="S263" s="2">
        <f t="shared" si="21"/>
        <v>1377880</v>
      </c>
      <c r="T263" s="2">
        <f t="shared" si="22"/>
        <v>1094900</v>
      </c>
      <c r="U263" s="2">
        <f t="shared" si="22"/>
        <v>780600</v>
      </c>
      <c r="V263" s="2">
        <f t="shared" si="22"/>
        <v>1082400</v>
      </c>
      <c r="W263" s="2">
        <f t="shared" si="22"/>
        <v>2103700</v>
      </c>
      <c r="X263" s="2">
        <f t="shared" si="22"/>
        <v>1827800</v>
      </c>
      <c r="Y263" s="2" cm="1">
        <f t="array" ref="Y263">_xlfn.XLOOKUP(Y$1&amp;$R263,$C$3:$C$1662&amp;$D$3:$D$1662,$E$3:$E$1662,0,0,1)</f>
        <v>3300</v>
      </c>
      <c r="Z263" s="2" cm="1">
        <f t="array" ref="Z263">_xlfn.XLOOKUP(Z$1&amp;$R263,$C$3:$C$1662&amp;$D$3:$D$1662,$E$3:$E$1662,0,0,1)</f>
        <v>600</v>
      </c>
      <c r="AA263" s="2" cm="1">
        <f t="array" ref="AA263">_xlfn.XLOOKUP(AA$1&amp;$R263,$C$3:$C$1662&amp;$D$3:$D$1662,$E$3:$E$1662,0,0,1)</f>
        <v>1000</v>
      </c>
      <c r="AB263" s="2" cm="1">
        <f t="array" ref="AB263">_xlfn.XLOOKUP(AB$1&amp;$R263,$C$3:$C$1662&amp;$D$3:$D$1662,$E$3:$E$1662,0,0,1)</f>
        <v>7700</v>
      </c>
      <c r="AC263" s="2" cm="1">
        <f t="array" ref="AC263">_xlfn.XLOOKUP(AC$1&amp;$R263,$C$3:$C$1662&amp;$D$3:$D$1662,$E$3:$E$1662,0,0,1)</f>
        <v>9300</v>
      </c>
    </row>
    <row r="264" spans="3:29" x14ac:dyDescent="0.4">
      <c r="C264" t="s">
        <v>758</v>
      </c>
      <c r="D264" t="s">
        <v>472</v>
      </c>
      <c r="E264">
        <v>9300</v>
      </c>
      <c r="R264" t="s">
        <v>254</v>
      </c>
      <c r="S264" s="2">
        <f t="shared" si="21"/>
        <v>1380680</v>
      </c>
      <c r="T264" s="2">
        <f t="shared" si="22"/>
        <v>1099800</v>
      </c>
      <c r="U264" s="2">
        <f t="shared" si="22"/>
        <v>780800</v>
      </c>
      <c r="V264" s="2">
        <f t="shared" si="22"/>
        <v>1084100</v>
      </c>
      <c r="W264" s="2">
        <f t="shared" si="22"/>
        <v>2107300</v>
      </c>
      <c r="X264" s="2">
        <f t="shared" si="22"/>
        <v>1831400</v>
      </c>
      <c r="Y264" s="2" cm="1">
        <f t="array" ref="Y264">_xlfn.XLOOKUP(Y$1&amp;$R264,$C$3:$C$1662&amp;$D$3:$D$1662,$E$3:$E$1662,0,0,1)</f>
        <v>4900</v>
      </c>
      <c r="Z264" s="2" cm="1">
        <f t="array" ref="Z264">_xlfn.XLOOKUP(Z$1&amp;$R264,$C$3:$C$1662&amp;$D$3:$D$1662,$E$3:$E$1662,0,0,1)</f>
        <v>200</v>
      </c>
      <c r="AA264" s="2" cm="1">
        <f t="array" ref="AA264">_xlfn.XLOOKUP(AA$1&amp;$R264,$C$3:$C$1662&amp;$D$3:$D$1662,$E$3:$E$1662,0,0,1)</f>
        <v>1700</v>
      </c>
      <c r="AB264" s="2" cm="1">
        <f t="array" ref="AB264">_xlfn.XLOOKUP(AB$1&amp;$R264,$C$3:$C$1662&amp;$D$3:$D$1662,$E$3:$E$1662,0,0,1)</f>
        <v>3600</v>
      </c>
      <c r="AC264" s="2" cm="1">
        <f t="array" ref="AC264">_xlfn.XLOOKUP(AC$1&amp;$R264,$C$3:$C$1662&amp;$D$3:$D$1662,$E$3:$E$1662,0,0,1)</f>
        <v>3600</v>
      </c>
    </row>
    <row r="265" spans="3:29" x14ac:dyDescent="0.4">
      <c r="C265" t="s">
        <v>758</v>
      </c>
      <c r="D265" t="s">
        <v>473</v>
      </c>
      <c r="E265">
        <v>3600</v>
      </c>
      <c r="R265" t="s">
        <v>187</v>
      </c>
      <c r="S265" s="2">
        <f t="shared" si="21"/>
        <v>1382780</v>
      </c>
      <c r="T265" s="2">
        <f t="shared" si="22"/>
        <v>1103100</v>
      </c>
      <c r="U265" s="2">
        <f t="shared" si="22"/>
        <v>780800</v>
      </c>
      <c r="V265" s="2">
        <f t="shared" si="22"/>
        <v>1084700</v>
      </c>
      <c r="W265" s="2">
        <f t="shared" si="22"/>
        <v>2110000</v>
      </c>
      <c r="X265" s="2">
        <f t="shared" si="22"/>
        <v>1835300</v>
      </c>
      <c r="Y265" s="2" cm="1">
        <f t="array" ref="Y265">_xlfn.XLOOKUP(Y$1&amp;$R265,$C$3:$C$1662&amp;$D$3:$D$1662,$E$3:$E$1662,0,0,1)</f>
        <v>3300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600</v>
      </c>
      <c r="AB265" s="2" cm="1">
        <f t="array" ref="AB265">_xlfn.XLOOKUP(AB$1&amp;$R265,$C$3:$C$1662&amp;$D$3:$D$1662,$E$3:$E$1662,0,0,1)</f>
        <v>2700</v>
      </c>
      <c r="AC265" s="2" cm="1">
        <f t="array" ref="AC265">_xlfn.XLOOKUP(AC$1&amp;$R265,$C$3:$C$1662&amp;$D$3:$D$1662,$E$3:$E$1662,0,0,1)</f>
        <v>3900</v>
      </c>
    </row>
    <row r="266" spans="3:29" x14ac:dyDescent="0.4">
      <c r="C266" t="s">
        <v>758</v>
      </c>
      <c r="D266" t="s">
        <v>474</v>
      </c>
      <c r="E266">
        <v>3900</v>
      </c>
      <c r="R266" t="s">
        <v>129</v>
      </c>
      <c r="S266" s="2">
        <f t="shared" si="21"/>
        <v>1388320</v>
      </c>
      <c r="T266" s="2">
        <f t="shared" si="22"/>
        <v>1104000</v>
      </c>
      <c r="U266" s="2">
        <f t="shared" si="22"/>
        <v>783200</v>
      </c>
      <c r="V266" s="2">
        <f t="shared" si="22"/>
        <v>1096500</v>
      </c>
      <c r="W266" s="2">
        <f t="shared" si="22"/>
        <v>2116900</v>
      </c>
      <c r="X266" s="2">
        <f t="shared" si="22"/>
        <v>1841000</v>
      </c>
      <c r="Y266" s="2" cm="1">
        <f t="array" ref="Y266">_xlfn.XLOOKUP(Y$1&amp;$R266,$C$3:$C$1662&amp;$D$3:$D$1662,$E$3:$E$1662,0,0,1)</f>
        <v>900</v>
      </c>
      <c r="Z266" s="2" cm="1">
        <f t="array" ref="Z266">_xlfn.XLOOKUP(Z$1&amp;$R266,$C$3:$C$1662&amp;$D$3:$D$1662,$E$3:$E$1662,0,0,1)</f>
        <v>2400</v>
      </c>
      <c r="AA266" s="2" cm="1">
        <f t="array" ref="AA266">_xlfn.XLOOKUP(AA$1&amp;$R266,$C$3:$C$1662&amp;$D$3:$D$1662,$E$3:$E$1662,0,0,1)</f>
        <v>11800</v>
      </c>
      <c r="AB266" s="2" cm="1">
        <f t="array" ref="AB266">_xlfn.XLOOKUP(AB$1&amp;$R266,$C$3:$C$1662&amp;$D$3:$D$1662,$E$3:$E$1662,0,0,1)</f>
        <v>6900</v>
      </c>
      <c r="AC266" s="2" cm="1">
        <f t="array" ref="AC266">_xlfn.XLOOKUP(AC$1&amp;$R266,$C$3:$C$1662&amp;$D$3:$D$1662,$E$3:$E$1662,0,0,1)</f>
        <v>5700</v>
      </c>
    </row>
    <row r="267" spans="3:29" x14ac:dyDescent="0.4">
      <c r="C267" t="s">
        <v>758</v>
      </c>
      <c r="D267" t="s">
        <v>475</v>
      </c>
      <c r="E267">
        <v>5700</v>
      </c>
      <c r="R267" t="s">
        <v>45</v>
      </c>
      <c r="S267" s="2">
        <f t="shared" si="21"/>
        <v>1390040</v>
      </c>
      <c r="T267" s="2">
        <f t="shared" si="22"/>
        <v>1106900</v>
      </c>
      <c r="U267" s="2">
        <f t="shared" si="22"/>
        <v>784200</v>
      </c>
      <c r="V267" s="2">
        <f t="shared" si="22"/>
        <v>1097500</v>
      </c>
      <c r="W267" s="2">
        <f t="shared" si="22"/>
        <v>2120500</v>
      </c>
      <c r="X267" s="2">
        <f t="shared" si="22"/>
        <v>1841100</v>
      </c>
      <c r="Y267" s="2" cm="1">
        <f t="array" ref="Y267">_xlfn.XLOOKUP(Y$1&amp;$R267,$C$3:$C$1662&amp;$D$3:$D$1662,$E$3:$E$1662,0,0,1)</f>
        <v>2900</v>
      </c>
      <c r="Z267" s="2" cm="1">
        <f t="array" ref="Z267">_xlfn.XLOOKUP(Z$1&amp;$R267,$C$3:$C$1662&amp;$D$3:$D$1662,$E$3:$E$1662,0,0,1)</f>
        <v>1000</v>
      </c>
      <c r="AA267" s="2" cm="1">
        <f t="array" ref="AA267">_xlfn.XLOOKUP(AA$1&amp;$R267,$C$3:$C$1662&amp;$D$3:$D$1662,$E$3:$E$1662,0,0,1)</f>
        <v>1000</v>
      </c>
      <c r="AB267" s="2" cm="1">
        <f t="array" ref="AB267">_xlfn.XLOOKUP(AB$1&amp;$R267,$C$3:$C$1662&amp;$D$3:$D$1662,$E$3:$E$1662,0,0,1)</f>
        <v>3600</v>
      </c>
      <c r="AC267" s="2" cm="1">
        <f t="array" ref="AC267">_xlfn.XLOOKUP(AC$1&amp;$R267,$C$3:$C$1662&amp;$D$3:$D$1662,$E$3:$E$1662,0,0,1)</f>
        <v>100</v>
      </c>
    </row>
    <row r="268" spans="3:29" x14ac:dyDescent="0.4">
      <c r="C268" t="s">
        <v>758</v>
      </c>
      <c r="D268" t="s">
        <v>476</v>
      </c>
      <c r="E268">
        <v>100</v>
      </c>
      <c r="R268" t="s">
        <v>181</v>
      </c>
      <c r="S268" s="2">
        <f t="shared" si="21"/>
        <v>1391860</v>
      </c>
      <c r="T268" s="2">
        <f t="shared" si="22"/>
        <v>1108300</v>
      </c>
      <c r="U268" s="2">
        <f t="shared" si="22"/>
        <v>784400</v>
      </c>
      <c r="V268" s="2">
        <f t="shared" si="22"/>
        <v>1099900</v>
      </c>
      <c r="W268" s="2">
        <f t="shared" si="22"/>
        <v>2125400</v>
      </c>
      <c r="X268" s="2">
        <f t="shared" si="22"/>
        <v>1841300</v>
      </c>
      <c r="Y268" s="2" cm="1">
        <f t="array" ref="Y268">_xlfn.XLOOKUP(Y$1&amp;$R268,$C$3:$C$1662&amp;$D$3:$D$1662,$E$3:$E$1662,0,0,1)</f>
        <v>1400</v>
      </c>
      <c r="Z268" s="2" cm="1">
        <f t="array" ref="Z268">_xlfn.XLOOKUP(Z$1&amp;$R268,$C$3:$C$1662&amp;$D$3:$D$1662,$E$3:$E$1662,0,0,1)</f>
        <v>200</v>
      </c>
      <c r="AA268" s="2" cm="1">
        <f t="array" ref="AA268">_xlfn.XLOOKUP(AA$1&amp;$R268,$C$3:$C$1662&amp;$D$3:$D$1662,$E$3:$E$1662,0,0,1)</f>
        <v>2400</v>
      </c>
      <c r="AB268" s="2" cm="1">
        <f t="array" ref="AB268">_xlfn.XLOOKUP(AB$1&amp;$R268,$C$3:$C$1662&amp;$D$3:$D$1662,$E$3:$E$1662,0,0,1)</f>
        <v>4900</v>
      </c>
      <c r="AC268" s="2" cm="1">
        <f t="array" ref="AC268">_xlfn.XLOOKUP(AC$1&amp;$R268,$C$3:$C$1662&amp;$D$3:$D$1662,$E$3:$E$1662,0,0,1)</f>
        <v>200</v>
      </c>
    </row>
    <row r="269" spans="3:29" x14ac:dyDescent="0.4">
      <c r="C269" t="s">
        <v>758</v>
      </c>
      <c r="D269" t="s">
        <v>477</v>
      </c>
      <c r="E269">
        <v>200</v>
      </c>
      <c r="R269" t="s">
        <v>82</v>
      </c>
      <c r="S269" s="2">
        <f t="shared" si="21"/>
        <v>1395100</v>
      </c>
      <c r="T269" s="2">
        <f t="shared" si="22"/>
        <v>1111700</v>
      </c>
      <c r="U269" s="2">
        <f t="shared" si="22"/>
        <v>784400</v>
      </c>
      <c r="V269" s="2">
        <f t="shared" si="22"/>
        <v>1100000</v>
      </c>
      <c r="W269" s="2">
        <f t="shared" si="22"/>
        <v>2128400</v>
      </c>
      <c r="X269" s="2">
        <f t="shared" si="22"/>
        <v>1851000</v>
      </c>
      <c r="Y269" s="2" cm="1">
        <f t="array" ref="Y269">_xlfn.XLOOKUP(Y$1&amp;$R269,$C$3:$C$1662&amp;$D$3:$D$1662,$E$3:$E$1662,0,0,1)</f>
        <v>3400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100</v>
      </c>
      <c r="AB269" s="2" cm="1">
        <f t="array" ref="AB269">_xlfn.XLOOKUP(AB$1&amp;$R269,$C$3:$C$1662&amp;$D$3:$D$1662,$E$3:$E$1662,0,0,1)</f>
        <v>3000</v>
      </c>
      <c r="AC269" s="2" cm="1">
        <f t="array" ref="AC269">_xlfn.XLOOKUP(AC$1&amp;$R269,$C$3:$C$1662&amp;$D$3:$D$1662,$E$3:$E$1662,0,0,1)</f>
        <v>9700</v>
      </c>
    </row>
    <row r="270" spans="3:29" x14ac:dyDescent="0.4">
      <c r="C270" t="s">
        <v>758</v>
      </c>
      <c r="D270" t="s">
        <v>478</v>
      </c>
      <c r="E270">
        <v>9700</v>
      </c>
      <c r="R270" t="s">
        <v>213</v>
      </c>
      <c r="S270" s="2">
        <f t="shared" si="21"/>
        <v>1396280</v>
      </c>
      <c r="T270" s="2">
        <f t="shared" si="22"/>
        <v>1114100</v>
      </c>
      <c r="U270" s="2">
        <f t="shared" si="22"/>
        <v>784400</v>
      </c>
      <c r="V270" s="2">
        <f t="shared" si="22"/>
        <v>1100000</v>
      </c>
      <c r="W270" s="2">
        <f t="shared" si="22"/>
        <v>2131900</v>
      </c>
      <c r="X270" s="2">
        <f t="shared" si="22"/>
        <v>1851000</v>
      </c>
      <c r="Y270" s="2" cm="1">
        <f t="array" ref="Y270">_xlfn.XLOOKUP(Y$1&amp;$R270,$C$3:$C$1662&amp;$D$3:$D$1662,$E$3:$E$1662,0,0,1)</f>
        <v>2400</v>
      </c>
      <c r="Z270" s="2" cm="1">
        <f t="array" ref="Z270">_xlfn.XLOOKUP(Z$1&amp;$R270,$C$3:$C$1662&amp;$D$3:$D$1662,$E$3:$E$1662,0,0,1)</f>
        <v>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3500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758</v>
      </c>
      <c r="D271" t="s">
        <v>479</v>
      </c>
      <c r="E271">
        <v>0</v>
      </c>
      <c r="R271" t="s">
        <v>279</v>
      </c>
      <c r="S271" s="2">
        <f t="shared" si="21"/>
        <v>1399820</v>
      </c>
      <c r="T271" s="2">
        <f t="shared" si="22"/>
        <v>1114400</v>
      </c>
      <c r="U271" s="2">
        <f t="shared" si="22"/>
        <v>786300</v>
      </c>
      <c r="V271" s="2">
        <f t="shared" si="22"/>
        <v>1103700</v>
      </c>
      <c r="W271" s="2">
        <f t="shared" si="22"/>
        <v>2139500</v>
      </c>
      <c r="X271" s="2">
        <f t="shared" si="22"/>
        <v>1855200</v>
      </c>
      <c r="Y271" s="2" cm="1">
        <f t="array" ref="Y271">_xlfn.XLOOKUP(Y$1&amp;$R271,$C$3:$C$1662&amp;$D$3:$D$1662,$E$3:$E$1662,0,0,1)</f>
        <v>300</v>
      </c>
      <c r="Z271" s="2" cm="1">
        <f t="array" ref="Z271">_xlfn.XLOOKUP(Z$1&amp;$R271,$C$3:$C$1662&amp;$D$3:$D$1662,$E$3:$E$1662,0,0,1)</f>
        <v>1900</v>
      </c>
      <c r="AA271" s="2" cm="1">
        <f t="array" ref="AA271">_xlfn.XLOOKUP(AA$1&amp;$R271,$C$3:$C$1662&amp;$D$3:$D$1662,$E$3:$E$1662,0,0,1)</f>
        <v>3700</v>
      </c>
      <c r="AB271" s="2" cm="1">
        <f t="array" ref="AB271">_xlfn.XLOOKUP(AB$1&amp;$R271,$C$3:$C$1662&amp;$D$3:$D$1662,$E$3:$E$1662,0,0,1)</f>
        <v>7600</v>
      </c>
      <c r="AC271" s="2" cm="1">
        <f t="array" ref="AC271">_xlfn.XLOOKUP(AC$1&amp;$R271,$C$3:$C$1662&amp;$D$3:$D$1662,$E$3:$E$1662,0,0,1)</f>
        <v>4200</v>
      </c>
    </row>
    <row r="272" spans="3:29" x14ac:dyDescent="0.4">
      <c r="C272" t="s">
        <v>758</v>
      </c>
      <c r="D272" t="s">
        <v>480</v>
      </c>
      <c r="E272">
        <v>4200</v>
      </c>
      <c r="R272" t="s">
        <v>145</v>
      </c>
      <c r="S272" s="2">
        <f t="shared" si="21"/>
        <v>1402600</v>
      </c>
      <c r="T272" s="2">
        <f t="shared" si="22"/>
        <v>1115400</v>
      </c>
      <c r="U272" s="2">
        <f t="shared" si="22"/>
        <v>786300</v>
      </c>
      <c r="V272" s="2">
        <f t="shared" si="22"/>
        <v>1105100</v>
      </c>
      <c r="W272" s="2">
        <f t="shared" si="22"/>
        <v>2150700</v>
      </c>
      <c r="X272" s="2">
        <f t="shared" si="22"/>
        <v>1855500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1400</v>
      </c>
      <c r="AB272" s="2" cm="1">
        <f t="array" ref="AB272">_xlfn.XLOOKUP(AB$1&amp;$R272,$C$3:$C$1662&amp;$D$3:$D$1662,$E$3:$E$1662,0,0,1)</f>
        <v>11200</v>
      </c>
      <c r="AC272" s="2" cm="1">
        <f t="array" ref="AC272">_xlfn.XLOOKUP(AC$1&amp;$R272,$C$3:$C$1662&amp;$D$3:$D$1662,$E$3:$E$1662,0,0,1)</f>
        <v>300</v>
      </c>
    </row>
    <row r="273" spans="3:29" x14ac:dyDescent="0.4">
      <c r="C273" t="s">
        <v>758</v>
      </c>
      <c r="D273" t="s">
        <v>481</v>
      </c>
      <c r="E273">
        <v>300</v>
      </c>
      <c r="R273" t="s">
        <v>61</v>
      </c>
      <c r="S273" s="2">
        <f t="shared" si="21"/>
        <v>1405700</v>
      </c>
      <c r="T273" s="2">
        <f t="shared" si="22"/>
        <v>1120400</v>
      </c>
      <c r="U273" s="2">
        <f t="shared" si="22"/>
        <v>787000</v>
      </c>
      <c r="V273" s="2">
        <f t="shared" si="22"/>
        <v>1105100</v>
      </c>
      <c r="W273" s="2">
        <f t="shared" si="22"/>
        <v>2154500</v>
      </c>
      <c r="X273" s="2">
        <f t="shared" si="22"/>
        <v>1861500</v>
      </c>
      <c r="Y273" s="2" cm="1">
        <f t="array" ref="Y273">_xlfn.XLOOKUP(Y$1&amp;$R273,$C$3:$C$1662&amp;$D$3:$D$1662,$E$3:$E$1662,0,0,1)</f>
        <v>5000</v>
      </c>
      <c r="Z273" s="2" cm="1">
        <f t="array" ref="Z273">_xlfn.XLOOKUP(Z$1&amp;$R273,$C$3:$C$1662&amp;$D$3:$D$1662,$E$3:$E$1662,0,0,1)</f>
        <v>700</v>
      </c>
      <c r="AA273" s="2" cm="1">
        <f t="array" ref="AA273">_xlfn.XLOOKUP(AA$1&amp;$R273,$C$3:$C$1662&amp;$D$3:$D$1662,$E$3:$E$1662,0,0,1)</f>
        <v>0</v>
      </c>
      <c r="AB273" s="2" cm="1">
        <f t="array" ref="AB273">_xlfn.XLOOKUP(AB$1&amp;$R273,$C$3:$C$1662&amp;$D$3:$D$1662,$E$3:$E$1662,0,0,1)</f>
        <v>3800</v>
      </c>
      <c r="AC273" s="2" cm="1">
        <f t="array" ref="AC273">_xlfn.XLOOKUP(AC$1&amp;$R273,$C$3:$C$1662&amp;$D$3:$D$1662,$E$3:$E$1662,0,0,1)</f>
        <v>6000</v>
      </c>
    </row>
    <row r="274" spans="3:29" x14ac:dyDescent="0.4">
      <c r="C274" t="s">
        <v>758</v>
      </c>
      <c r="D274" t="s">
        <v>482</v>
      </c>
      <c r="E274">
        <v>6000</v>
      </c>
      <c r="R274" t="s">
        <v>270</v>
      </c>
      <c r="S274" s="2">
        <f t="shared" si="21"/>
        <v>1407800</v>
      </c>
      <c r="T274" s="2">
        <f t="shared" si="22"/>
        <v>1124000</v>
      </c>
      <c r="U274" s="2">
        <f t="shared" si="22"/>
        <v>788400</v>
      </c>
      <c r="V274" s="2">
        <f t="shared" si="22"/>
        <v>1105200</v>
      </c>
      <c r="W274" s="2">
        <f t="shared" si="22"/>
        <v>2155200</v>
      </c>
      <c r="X274" s="2">
        <f t="shared" si="22"/>
        <v>1866200</v>
      </c>
      <c r="Y274" s="2" cm="1">
        <f t="array" ref="Y274">_xlfn.XLOOKUP(Y$1&amp;$R274,$C$3:$C$1662&amp;$D$3:$D$1662,$E$3:$E$1662,0,0,1)</f>
        <v>3600</v>
      </c>
      <c r="Z274" s="2" cm="1">
        <f t="array" ref="Z274">_xlfn.XLOOKUP(Z$1&amp;$R274,$C$3:$C$1662&amp;$D$3:$D$1662,$E$3:$E$1662,0,0,1)</f>
        <v>1400</v>
      </c>
      <c r="AA274" s="2" cm="1">
        <f t="array" ref="AA274">_xlfn.XLOOKUP(AA$1&amp;$R274,$C$3:$C$1662&amp;$D$3:$D$1662,$E$3:$E$1662,0,0,1)</f>
        <v>100</v>
      </c>
      <c r="AB274" s="2" cm="1">
        <f t="array" ref="AB274">_xlfn.XLOOKUP(AB$1&amp;$R274,$C$3:$C$1662&amp;$D$3:$D$1662,$E$3:$E$1662,0,0,1)</f>
        <v>700</v>
      </c>
      <c r="AC274" s="2" cm="1">
        <f t="array" ref="AC274">_xlfn.XLOOKUP(AC$1&amp;$R274,$C$3:$C$1662&amp;$D$3:$D$1662,$E$3:$E$1662,0,0,1)</f>
        <v>4700</v>
      </c>
    </row>
    <row r="275" spans="3:29" x14ac:dyDescent="0.4">
      <c r="C275" t="s">
        <v>758</v>
      </c>
      <c r="D275" t="s">
        <v>483</v>
      </c>
      <c r="E275">
        <v>4700</v>
      </c>
      <c r="R275" t="s">
        <v>77</v>
      </c>
      <c r="S275" s="2">
        <f t="shared" si="21"/>
        <v>1410080</v>
      </c>
      <c r="T275" s="2">
        <f t="shared" si="22"/>
        <v>1126200</v>
      </c>
      <c r="U275" s="2">
        <f t="shared" si="22"/>
        <v>788400</v>
      </c>
      <c r="V275" s="2">
        <f t="shared" si="22"/>
        <v>1108400</v>
      </c>
      <c r="W275" s="2">
        <f t="shared" si="22"/>
        <v>2157300</v>
      </c>
      <c r="X275" s="2">
        <f t="shared" si="22"/>
        <v>1870100</v>
      </c>
      <c r="Y275" s="2" cm="1">
        <f t="array" ref="Y275">_xlfn.XLOOKUP(Y$1&amp;$R275,$C$3:$C$1662&amp;$D$3:$D$1662,$E$3:$E$1662,0,0,1)</f>
        <v>2200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3200</v>
      </c>
      <c r="AB275" s="2" cm="1">
        <f t="array" ref="AB275">_xlfn.XLOOKUP(AB$1&amp;$R275,$C$3:$C$1662&amp;$D$3:$D$1662,$E$3:$E$1662,0,0,1)</f>
        <v>2100</v>
      </c>
      <c r="AC275" s="2" cm="1">
        <f t="array" ref="AC275">_xlfn.XLOOKUP(AC$1&amp;$R275,$C$3:$C$1662&amp;$D$3:$D$1662,$E$3:$E$1662,0,0,1)</f>
        <v>3900</v>
      </c>
    </row>
    <row r="276" spans="3:29" x14ac:dyDescent="0.4">
      <c r="C276" t="s">
        <v>758</v>
      </c>
      <c r="D276" t="s">
        <v>484</v>
      </c>
      <c r="E276">
        <v>3900</v>
      </c>
      <c r="R276" t="s">
        <v>28</v>
      </c>
      <c r="S276" s="2">
        <f t="shared" si="21"/>
        <v>1413660</v>
      </c>
      <c r="T276" s="2">
        <f t="shared" ref="T276:X291" si="23">T275+Y276</f>
        <v>1129500</v>
      </c>
      <c r="U276" s="2">
        <f t="shared" si="23"/>
        <v>788400</v>
      </c>
      <c r="V276" s="2">
        <f t="shared" si="23"/>
        <v>1111900</v>
      </c>
      <c r="W276" s="2">
        <f t="shared" si="23"/>
        <v>2164000</v>
      </c>
      <c r="X276" s="2">
        <f t="shared" si="23"/>
        <v>1874500</v>
      </c>
      <c r="Y276" s="2" cm="1">
        <f t="array" ref="Y276">_xlfn.XLOOKUP(Y$1&amp;$R276,$C$3:$C$1662&amp;$D$3:$D$1662,$E$3:$E$1662,0,0,1)</f>
        <v>3300</v>
      </c>
      <c r="Z276" s="2" cm="1">
        <f t="array" ref="Z276">_xlfn.XLOOKUP(Z$1&amp;$R276,$C$3:$C$1662&amp;$D$3:$D$1662,$E$3:$E$1662,0,0,1)</f>
        <v>0</v>
      </c>
      <c r="AA276" s="2" cm="1">
        <f t="array" ref="AA276">_xlfn.XLOOKUP(AA$1&amp;$R276,$C$3:$C$1662&amp;$D$3:$D$1662,$E$3:$E$1662,0,0,1)</f>
        <v>3500</v>
      </c>
      <c r="AB276" s="2" cm="1">
        <f t="array" ref="AB276">_xlfn.XLOOKUP(AB$1&amp;$R276,$C$3:$C$1662&amp;$D$3:$D$1662,$E$3:$E$1662,0,0,1)</f>
        <v>6700</v>
      </c>
      <c r="AC276" s="2" cm="1">
        <f t="array" ref="AC276">_xlfn.XLOOKUP(AC$1&amp;$R276,$C$3:$C$1662&amp;$D$3:$D$1662,$E$3:$E$1662,0,0,1)</f>
        <v>4400</v>
      </c>
    </row>
    <row r="277" spans="3:29" x14ac:dyDescent="0.4">
      <c r="C277" t="s">
        <v>758</v>
      </c>
      <c r="D277" t="s">
        <v>485</v>
      </c>
      <c r="E277">
        <v>4400</v>
      </c>
      <c r="R277" t="s">
        <v>37</v>
      </c>
      <c r="S277" s="2">
        <f t="shared" si="21"/>
        <v>1416920</v>
      </c>
      <c r="T277" s="2">
        <f t="shared" si="23"/>
        <v>1130000</v>
      </c>
      <c r="U277" s="2">
        <f t="shared" si="23"/>
        <v>788500</v>
      </c>
      <c r="V277" s="2">
        <f t="shared" si="23"/>
        <v>1114000</v>
      </c>
      <c r="W277" s="2">
        <f t="shared" si="23"/>
        <v>2167500</v>
      </c>
      <c r="X277" s="2">
        <f t="shared" si="23"/>
        <v>1884600</v>
      </c>
      <c r="Y277" s="2" cm="1">
        <f t="array" ref="Y277">_xlfn.XLOOKUP(Y$1&amp;$R277,$C$3:$C$1662&amp;$D$3:$D$1662,$E$3:$E$1662,0,0,1)</f>
        <v>500</v>
      </c>
      <c r="Z277" s="2" cm="1">
        <f t="array" ref="Z277">_xlfn.XLOOKUP(Z$1&amp;$R277,$C$3:$C$1662&amp;$D$3:$D$1662,$E$3:$E$1662,0,0,1)</f>
        <v>100</v>
      </c>
      <c r="AA277" s="2" cm="1">
        <f t="array" ref="AA277">_xlfn.XLOOKUP(AA$1&amp;$R277,$C$3:$C$1662&amp;$D$3:$D$1662,$E$3:$E$1662,0,0,1)</f>
        <v>2100</v>
      </c>
      <c r="AB277" s="2" cm="1">
        <f t="array" ref="AB277">_xlfn.XLOOKUP(AB$1&amp;$R277,$C$3:$C$1662&amp;$D$3:$D$1662,$E$3:$E$1662,0,0,1)</f>
        <v>3500</v>
      </c>
      <c r="AC277" s="2" cm="1">
        <f t="array" ref="AC277">_xlfn.XLOOKUP(AC$1&amp;$R277,$C$3:$C$1662&amp;$D$3:$D$1662,$E$3:$E$1662,0,0,1)</f>
        <v>10100</v>
      </c>
    </row>
    <row r="278" spans="3:29" x14ac:dyDescent="0.4">
      <c r="C278" t="s">
        <v>758</v>
      </c>
      <c r="D278" t="s">
        <v>486</v>
      </c>
      <c r="E278">
        <v>10100</v>
      </c>
      <c r="R278" t="s">
        <v>43</v>
      </c>
      <c r="S278" s="2">
        <f t="shared" si="21"/>
        <v>1428660</v>
      </c>
      <c r="T278" s="2">
        <f t="shared" si="23"/>
        <v>1130500</v>
      </c>
      <c r="U278" s="2">
        <f t="shared" si="23"/>
        <v>790700</v>
      </c>
      <c r="V278" s="2">
        <f t="shared" si="23"/>
        <v>1145400</v>
      </c>
      <c r="W278" s="2">
        <f t="shared" si="23"/>
        <v>2174000</v>
      </c>
      <c r="X278" s="2">
        <f t="shared" si="23"/>
        <v>1902700</v>
      </c>
      <c r="Y278" s="2" cm="1">
        <f t="array" ref="Y278">_xlfn.XLOOKUP(Y$1&amp;$R278,$C$3:$C$1662&amp;$D$3:$D$1662,$E$3:$E$1662,0,0,1)</f>
        <v>500</v>
      </c>
      <c r="Z278" s="2" cm="1">
        <f t="array" ref="Z278">_xlfn.XLOOKUP(Z$1&amp;$R278,$C$3:$C$1662&amp;$D$3:$D$1662,$E$3:$E$1662,0,0,1)</f>
        <v>2200</v>
      </c>
      <c r="AA278" s="2" cm="1">
        <f t="array" ref="AA278">_xlfn.XLOOKUP(AA$1&amp;$R278,$C$3:$C$1662&amp;$D$3:$D$1662,$E$3:$E$1662,0,0,1)</f>
        <v>31400</v>
      </c>
      <c r="AB278" s="2" cm="1">
        <f t="array" ref="AB278">_xlfn.XLOOKUP(AB$1&amp;$R278,$C$3:$C$1662&amp;$D$3:$D$1662,$E$3:$E$1662,0,0,1)</f>
        <v>6500</v>
      </c>
      <c r="AC278" s="2" cm="1">
        <f t="array" ref="AC278">_xlfn.XLOOKUP(AC$1&amp;$R278,$C$3:$C$1662&amp;$D$3:$D$1662,$E$3:$E$1662,0,0,1)</f>
        <v>18100</v>
      </c>
    </row>
    <row r="279" spans="3:29" x14ac:dyDescent="0.4">
      <c r="C279" t="s">
        <v>758</v>
      </c>
      <c r="D279" t="s">
        <v>487</v>
      </c>
      <c r="E279">
        <v>18100</v>
      </c>
      <c r="R279" t="s">
        <v>66</v>
      </c>
      <c r="S279" s="2">
        <f t="shared" si="21"/>
        <v>1431300</v>
      </c>
      <c r="T279" s="2">
        <f t="shared" si="23"/>
        <v>1131400</v>
      </c>
      <c r="U279" s="2">
        <f t="shared" si="23"/>
        <v>790700</v>
      </c>
      <c r="V279" s="2">
        <f t="shared" si="23"/>
        <v>1145800</v>
      </c>
      <c r="W279" s="2">
        <f t="shared" si="23"/>
        <v>2178400</v>
      </c>
      <c r="X279" s="2">
        <f t="shared" si="23"/>
        <v>1910200</v>
      </c>
      <c r="Y279" s="2" cm="1">
        <f t="array" ref="Y279">_xlfn.XLOOKUP(Y$1&amp;$R279,$C$3:$C$1662&amp;$D$3:$D$1662,$E$3:$E$1662,0,0,1)</f>
        <v>900</v>
      </c>
      <c r="Z279" s="2" cm="1">
        <f t="array" ref="Z279">_xlfn.XLOOKUP(Z$1&amp;$R279,$C$3:$C$1662&amp;$D$3:$D$1662,$E$3:$E$1662,0,0,1)</f>
        <v>0</v>
      </c>
      <c r="AA279" s="2" cm="1">
        <f t="array" ref="AA279">_xlfn.XLOOKUP(AA$1&amp;$R279,$C$3:$C$1662&amp;$D$3:$D$1662,$E$3:$E$1662,0,0,1)</f>
        <v>400</v>
      </c>
      <c r="AB279" s="2" cm="1">
        <f t="array" ref="AB279">_xlfn.XLOOKUP(AB$1&amp;$R279,$C$3:$C$1662&amp;$D$3:$D$1662,$E$3:$E$1662,0,0,1)</f>
        <v>4400</v>
      </c>
      <c r="AC279" s="2" cm="1">
        <f t="array" ref="AC279">_xlfn.XLOOKUP(AC$1&amp;$R279,$C$3:$C$1662&amp;$D$3:$D$1662,$E$3:$E$1662,0,0,1)</f>
        <v>7500</v>
      </c>
    </row>
    <row r="280" spans="3:29" x14ac:dyDescent="0.4">
      <c r="C280" t="s">
        <v>758</v>
      </c>
      <c r="D280" t="s">
        <v>488</v>
      </c>
      <c r="E280">
        <v>7500</v>
      </c>
      <c r="R280" t="s">
        <v>67</v>
      </c>
      <c r="S280" s="2">
        <f t="shared" si="21"/>
        <v>1435700</v>
      </c>
      <c r="T280" s="2">
        <f t="shared" si="23"/>
        <v>1142500</v>
      </c>
      <c r="U280" s="2">
        <f t="shared" si="23"/>
        <v>790700</v>
      </c>
      <c r="V280" s="2">
        <f t="shared" si="23"/>
        <v>1147300</v>
      </c>
      <c r="W280" s="2">
        <f t="shared" si="23"/>
        <v>2179100</v>
      </c>
      <c r="X280" s="2">
        <f t="shared" si="23"/>
        <v>1918900</v>
      </c>
      <c r="Y280" s="2" cm="1">
        <f t="array" ref="Y280">_xlfn.XLOOKUP(Y$1&amp;$R280,$C$3:$C$1662&amp;$D$3:$D$1662,$E$3:$E$1662,0,0,1)</f>
        <v>11100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1500</v>
      </c>
      <c r="AB280" s="2" cm="1">
        <f t="array" ref="AB280">_xlfn.XLOOKUP(AB$1&amp;$R280,$C$3:$C$1662&amp;$D$3:$D$1662,$E$3:$E$1662,0,0,1)</f>
        <v>700</v>
      </c>
      <c r="AC280" s="2" cm="1">
        <f t="array" ref="AC280">_xlfn.XLOOKUP(AC$1&amp;$R280,$C$3:$C$1662&amp;$D$3:$D$1662,$E$3:$E$1662,0,0,1)</f>
        <v>8700</v>
      </c>
    </row>
    <row r="281" spans="3:29" x14ac:dyDescent="0.4">
      <c r="C281" t="s">
        <v>758</v>
      </c>
      <c r="D281" t="s">
        <v>489</v>
      </c>
      <c r="E281">
        <v>8700</v>
      </c>
      <c r="R281" t="s">
        <v>12</v>
      </c>
      <c r="S281" s="2">
        <f t="shared" si="21"/>
        <v>1442420</v>
      </c>
      <c r="T281" s="2">
        <f t="shared" si="23"/>
        <v>1142900</v>
      </c>
      <c r="U281" s="2">
        <f t="shared" si="23"/>
        <v>791400</v>
      </c>
      <c r="V281" s="2">
        <f t="shared" si="23"/>
        <v>1151100</v>
      </c>
      <c r="W281" s="2">
        <f t="shared" si="23"/>
        <v>2193900</v>
      </c>
      <c r="X281" s="2">
        <f t="shared" si="23"/>
        <v>1932800</v>
      </c>
      <c r="Y281" s="2" cm="1">
        <f t="array" ref="Y281">_xlfn.XLOOKUP(Y$1&amp;$R281,$C$3:$C$1662&amp;$D$3:$D$1662,$E$3:$E$1662,0,0,1)</f>
        <v>400</v>
      </c>
      <c r="Z281" s="2" cm="1">
        <f t="array" ref="Z281">_xlfn.XLOOKUP(Z$1&amp;$R281,$C$3:$C$1662&amp;$D$3:$D$1662,$E$3:$E$1662,0,0,1)</f>
        <v>700</v>
      </c>
      <c r="AA281" s="2" cm="1">
        <f t="array" ref="AA281">_xlfn.XLOOKUP(AA$1&amp;$R281,$C$3:$C$1662&amp;$D$3:$D$1662,$E$3:$E$1662,0,0,1)</f>
        <v>3800</v>
      </c>
      <c r="AB281" s="2" cm="1">
        <f t="array" ref="AB281">_xlfn.XLOOKUP(AB$1&amp;$R281,$C$3:$C$1662&amp;$D$3:$D$1662,$E$3:$E$1662,0,0,1)</f>
        <v>14800</v>
      </c>
      <c r="AC281" s="2" cm="1">
        <f t="array" ref="AC281">_xlfn.XLOOKUP(AC$1&amp;$R281,$C$3:$C$1662&amp;$D$3:$D$1662,$E$3:$E$1662,0,0,1)</f>
        <v>13900</v>
      </c>
    </row>
    <row r="282" spans="3:29" x14ac:dyDescent="0.4">
      <c r="C282" t="s">
        <v>758</v>
      </c>
      <c r="D282" t="s">
        <v>490</v>
      </c>
      <c r="E282">
        <v>13900</v>
      </c>
      <c r="R282" t="s">
        <v>19</v>
      </c>
      <c r="S282" s="2">
        <f t="shared" si="21"/>
        <v>1444160</v>
      </c>
      <c r="T282" s="2">
        <f t="shared" si="23"/>
        <v>1143200</v>
      </c>
      <c r="U282" s="2">
        <f t="shared" si="23"/>
        <v>791600</v>
      </c>
      <c r="V282" s="2">
        <f t="shared" si="23"/>
        <v>1151100</v>
      </c>
      <c r="W282" s="2">
        <f t="shared" si="23"/>
        <v>2197800</v>
      </c>
      <c r="X282" s="2">
        <f t="shared" si="23"/>
        <v>1937100</v>
      </c>
      <c r="Y282" s="2" cm="1">
        <f t="array" ref="Y282">_xlfn.XLOOKUP(Y$1&amp;$R282,$C$3:$C$1662&amp;$D$3:$D$1662,$E$3:$E$1662,0,0,1)</f>
        <v>300</v>
      </c>
      <c r="Z282" s="2" cm="1">
        <f t="array" ref="Z282">_xlfn.XLOOKUP(Z$1&amp;$R282,$C$3:$C$1662&amp;$D$3:$D$1662,$E$3:$E$1662,0,0,1)</f>
        <v>200</v>
      </c>
      <c r="AA282" s="2" cm="1">
        <f t="array" ref="AA282">_xlfn.XLOOKUP(AA$1&amp;$R282,$C$3:$C$1662&amp;$D$3:$D$1662,$E$3:$E$1662,0,0,1)</f>
        <v>0</v>
      </c>
      <c r="AB282" s="2" cm="1">
        <f t="array" ref="AB282">_xlfn.XLOOKUP(AB$1&amp;$R282,$C$3:$C$1662&amp;$D$3:$D$1662,$E$3:$E$1662,0,0,1)</f>
        <v>3900</v>
      </c>
      <c r="AC282" s="2" cm="1">
        <f t="array" ref="AC282">_xlfn.XLOOKUP(AC$1&amp;$R282,$C$3:$C$1662&amp;$D$3:$D$1662,$E$3:$E$1662,0,0,1)</f>
        <v>4300</v>
      </c>
    </row>
    <row r="283" spans="3:29" x14ac:dyDescent="0.4">
      <c r="C283" t="s">
        <v>758</v>
      </c>
      <c r="D283" t="s">
        <v>491</v>
      </c>
      <c r="E283">
        <v>4300</v>
      </c>
      <c r="R283" t="s">
        <v>31</v>
      </c>
      <c r="S283" s="2">
        <f t="shared" si="21"/>
        <v>1451620</v>
      </c>
      <c r="T283" s="2">
        <f t="shared" si="23"/>
        <v>1150400</v>
      </c>
      <c r="U283" s="2">
        <f t="shared" si="23"/>
        <v>801500</v>
      </c>
      <c r="V283" s="2">
        <f t="shared" si="23"/>
        <v>1157300</v>
      </c>
      <c r="W283" s="2">
        <f t="shared" si="23"/>
        <v>2200800</v>
      </c>
      <c r="X283" s="2">
        <f t="shared" si="23"/>
        <v>1948100</v>
      </c>
      <c r="Y283" s="2" cm="1">
        <f t="array" ref="Y283">_xlfn.XLOOKUP(Y$1&amp;$R283,$C$3:$C$1662&amp;$D$3:$D$1662,$E$3:$E$1662,0,0,1)</f>
        <v>7200</v>
      </c>
      <c r="Z283" s="2" cm="1">
        <f t="array" ref="Z283">_xlfn.XLOOKUP(Z$1&amp;$R283,$C$3:$C$1662&amp;$D$3:$D$1662,$E$3:$E$1662,0,0,1)</f>
        <v>9900</v>
      </c>
      <c r="AA283" s="2" cm="1">
        <f t="array" ref="AA283">_xlfn.XLOOKUP(AA$1&amp;$R283,$C$3:$C$1662&amp;$D$3:$D$1662,$E$3:$E$1662,0,0,1)</f>
        <v>6200</v>
      </c>
      <c r="AB283" s="2" cm="1">
        <f t="array" ref="AB283">_xlfn.XLOOKUP(AB$1&amp;$R283,$C$3:$C$1662&amp;$D$3:$D$1662,$E$3:$E$1662,0,0,1)</f>
        <v>3000</v>
      </c>
      <c r="AC283" s="2" cm="1">
        <f t="array" ref="AC283">_xlfn.XLOOKUP(AC$1&amp;$R283,$C$3:$C$1662&amp;$D$3:$D$1662,$E$3:$E$1662,0,0,1)</f>
        <v>11000</v>
      </c>
    </row>
    <row r="284" spans="3:29" x14ac:dyDescent="0.4">
      <c r="C284" t="s">
        <v>758</v>
      </c>
      <c r="D284" t="s">
        <v>492</v>
      </c>
      <c r="E284">
        <v>11000</v>
      </c>
      <c r="R284" t="s">
        <v>91</v>
      </c>
      <c r="S284" s="2">
        <f t="shared" si="21"/>
        <v>1453920</v>
      </c>
      <c r="T284" s="2">
        <f t="shared" si="23"/>
        <v>1150800</v>
      </c>
      <c r="U284" s="2">
        <f t="shared" si="23"/>
        <v>803400</v>
      </c>
      <c r="V284" s="2">
        <f t="shared" si="23"/>
        <v>1158000</v>
      </c>
      <c r="W284" s="2">
        <f t="shared" si="23"/>
        <v>2207200</v>
      </c>
      <c r="X284" s="2">
        <f t="shared" si="23"/>
        <v>1950200</v>
      </c>
      <c r="Y284" s="2" cm="1">
        <f t="array" ref="Y284">_xlfn.XLOOKUP(Y$1&amp;$R284,$C$3:$C$1662&amp;$D$3:$D$1662,$E$3:$E$1662,0,0,1)</f>
        <v>400</v>
      </c>
      <c r="Z284" s="2" cm="1">
        <f t="array" ref="Z284">_xlfn.XLOOKUP(Z$1&amp;$R284,$C$3:$C$1662&amp;$D$3:$D$1662,$E$3:$E$1662,0,0,1)</f>
        <v>1900</v>
      </c>
      <c r="AA284" s="2" cm="1">
        <f t="array" ref="AA284">_xlfn.XLOOKUP(AA$1&amp;$R284,$C$3:$C$1662&amp;$D$3:$D$1662,$E$3:$E$1662,0,0,1)</f>
        <v>700</v>
      </c>
      <c r="AB284" s="2" cm="1">
        <f t="array" ref="AB284">_xlfn.XLOOKUP(AB$1&amp;$R284,$C$3:$C$1662&amp;$D$3:$D$1662,$E$3:$E$1662,0,0,1)</f>
        <v>6400</v>
      </c>
      <c r="AC284" s="2" cm="1">
        <f t="array" ref="AC284">_xlfn.XLOOKUP(AC$1&amp;$R284,$C$3:$C$1662&amp;$D$3:$D$1662,$E$3:$E$1662,0,0,1)</f>
        <v>2100</v>
      </c>
    </row>
    <row r="285" spans="3:29" x14ac:dyDescent="0.4">
      <c r="C285" t="s">
        <v>758</v>
      </c>
      <c r="D285" t="s">
        <v>493</v>
      </c>
      <c r="E285">
        <v>2100</v>
      </c>
      <c r="R285" t="s">
        <v>169</v>
      </c>
      <c r="S285" s="2">
        <f t="shared" si="21"/>
        <v>1459260</v>
      </c>
      <c r="T285" s="2">
        <f t="shared" si="23"/>
        <v>1159300</v>
      </c>
      <c r="U285" s="2">
        <f t="shared" si="23"/>
        <v>808300</v>
      </c>
      <c r="V285" s="2">
        <f t="shared" si="23"/>
        <v>1158000</v>
      </c>
      <c r="W285" s="2">
        <f t="shared" si="23"/>
        <v>2217400</v>
      </c>
      <c r="X285" s="2">
        <f t="shared" si="23"/>
        <v>1953300</v>
      </c>
      <c r="Y285" s="2" cm="1">
        <f t="array" ref="Y285">_xlfn.XLOOKUP(Y$1&amp;$R285,$C$3:$C$1662&amp;$D$3:$D$1662,$E$3:$E$1662,0,0,1)</f>
        <v>8500</v>
      </c>
      <c r="Z285" s="2" cm="1">
        <f t="array" ref="Z285">_xlfn.XLOOKUP(Z$1&amp;$R285,$C$3:$C$1662&amp;$D$3:$D$1662,$E$3:$E$1662,0,0,1)</f>
        <v>4900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10200</v>
      </c>
      <c r="AC285" s="2" cm="1">
        <f t="array" ref="AC285">_xlfn.XLOOKUP(AC$1&amp;$R285,$C$3:$C$1662&amp;$D$3:$D$1662,$E$3:$E$1662,0,0,1)</f>
        <v>3100</v>
      </c>
    </row>
    <row r="286" spans="3:29" x14ac:dyDescent="0.4">
      <c r="C286" t="s">
        <v>758</v>
      </c>
      <c r="D286" t="s">
        <v>494</v>
      </c>
      <c r="E286">
        <v>3100</v>
      </c>
      <c r="R286" t="s">
        <v>52</v>
      </c>
      <c r="S286" s="2">
        <f t="shared" si="21"/>
        <v>1464060</v>
      </c>
      <c r="T286" s="2">
        <f t="shared" si="23"/>
        <v>1160100</v>
      </c>
      <c r="U286" s="2">
        <f t="shared" si="23"/>
        <v>809100</v>
      </c>
      <c r="V286" s="2">
        <f t="shared" si="23"/>
        <v>1158200</v>
      </c>
      <c r="W286" s="2">
        <f t="shared" si="23"/>
        <v>2221900</v>
      </c>
      <c r="X286" s="2">
        <f t="shared" si="23"/>
        <v>1971000</v>
      </c>
      <c r="Y286" s="2" cm="1">
        <f t="array" ref="Y286">_xlfn.XLOOKUP(Y$1&amp;$R286,$C$3:$C$1662&amp;$D$3:$D$1662,$E$3:$E$1662,0,0,1)</f>
        <v>800</v>
      </c>
      <c r="Z286" s="2" cm="1">
        <f t="array" ref="Z286">_xlfn.XLOOKUP(Z$1&amp;$R286,$C$3:$C$1662&amp;$D$3:$D$1662,$E$3:$E$1662,0,0,1)</f>
        <v>800</v>
      </c>
      <c r="AA286" s="2" cm="1">
        <f t="array" ref="AA286">_xlfn.XLOOKUP(AA$1&amp;$R286,$C$3:$C$1662&amp;$D$3:$D$1662,$E$3:$E$1662,0,0,1)</f>
        <v>200</v>
      </c>
      <c r="AB286" s="2" cm="1">
        <f t="array" ref="AB286">_xlfn.XLOOKUP(AB$1&amp;$R286,$C$3:$C$1662&amp;$D$3:$D$1662,$E$3:$E$1662,0,0,1)</f>
        <v>4500</v>
      </c>
      <c r="AC286" s="2" cm="1">
        <f t="array" ref="AC286">_xlfn.XLOOKUP(AC$1&amp;$R286,$C$3:$C$1662&amp;$D$3:$D$1662,$E$3:$E$1662,0,0,1)</f>
        <v>17700</v>
      </c>
    </row>
    <row r="287" spans="3:29" x14ac:dyDescent="0.4">
      <c r="C287" t="s">
        <v>758</v>
      </c>
      <c r="D287" t="s">
        <v>495</v>
      </c>
      <c r="E287">
        <v>17700</v>
      </c>
      <c r="R287" t="s">
        <v>72</v>
      </c>
      <c r="S287" s="2">
        <f t="shared" si="21"/>
        <v>1469660</v>
      </c>
      <c r="T287" s="2">
        <f t="shared" si="23"/>
        <v>1171900</v>
      </c>
      <c r="U287" s="2">
        <f t="shared" si="23"/>
        <v>809100</v>
      </c>
      <c r="V287" s="2">
        <f t="shared" si="23"/>
        <v>1164400</v>
      </c>
      <c r="W287" s="2">
        <f t="shared" si="23"/>
        <v>2226600</v>
      </c>
      <c r="X287" s="2">
        <f t="shared" si="23"/>
        <v>1976300</v>
      </c>
      <c r="Y287" s="2" cm="1">
        <f t="array" ref="Y287">_xlfn.XLOOKUP(Y$1&amp;$R287,$C$3:$C$1662&amp;$D$3:$D$1662,$E$3:$E$1662,0,0,1)</f>
        <v>11800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6200</v>
      </c>
      <c r="AB287" s="2" cm="1">
        <f t="array" ref="AB287">_xlfn.XLOOKUP(AB$1&amp;$R287,$C$3:$C$1662&amp;$D$3:$D$1662,$E$3:$E$1662,0,0,1)</f>
        <v>4700</v>
      </c>
      <c r="AC287" s="2" cm="1">
        <f t="array" ref="AC287">_xlfn.XLOOKUP(AC$1&amp;$R287,$C$3:$C$1662&amp;$D$3:$D$1662,$E$3:$E$1662,0,0,1)</f>
        <v>5300</v>
      </c>
    </row>
    <row r="288" spans="3:29" x14ac:dyDescent="0.4">
      <c r="C288" t="s">
        <v>758</v>
      </c>
      <c r="D288" t="s">
        <v>496</v>
      </c>
      <c r="E288">
        <v>5300</v>
      </c>
      <c r="R288" t="s">
        <v>277</v>
      </c>
      <c r="S288" s="2">
        <f t="shared" si="21"/>
        <v>1471100</v>
      </c>
      <c r="T288" s="2">
        <f t="shared" si="23"/>
        <v>1173600</v>
      </c>
      <c r="U288" s="2">
        <f t="shared" si="23"/>
        <v>809300</v>
      </c>
      <c r="V288" s="2">
        <f t="shared" si="23"/>
        <v>1164400</v>
      </c>
      <c r="W288" s="2">
        <f t="shared" si="23"/>
        <v>2231400</v>
      </c>
      <c r="X288" s="2">
        <f t="shared" si="23"/>
        <v>1976800</v>
      </c>
      <c r="Y288" s="2" cm="1">
        <f t="array" ref="Y288">_xlfn.XLOOKUP(Y$1&amp;$R288,$C$3:$C$1662&amp;$D$3:$D$1662,$E$3:$E$1662,0,0,1)</f>
        <v>1700</v>
      </c>
      <c r="Z288" s="2" cm="1">
        <f t="array" ref="Z288">_xlfn.XLOOKUP(Z$1&amp;$R288,$C$3:$C$1662&amp;$D$3:$D$1662,$E$3:$E$1662,0,0,1)</f>
        <v>200</v>
      </c>
      <c r="AA288" s="2" cm="1">
        <f t="array" ref="AA288">_xlfn.XLOOKUP(AA$1&amp;$R288,$C$3:$C$1662&amp;$D$3:$D$1662,$E$3:$E$1662,0,0,1)</f>
        <v>0</v>
      </c>
      <c r="AB288" s="2" cm="1">
        <f t="array" ref="AB288">_xlfn.XLOOKUP(AB$1&amp;$R288,$C$3:$C$1662&amp;$D$3:$D$1662,$E$3:$E$1662,0,0,1)</f>
        <v>4800</v>
      </c>
      <c r="AC288" s="2" cm="1">
        <f t="array" ref="AC288">_xlfn.XLOOKUP(AC$1&amp;$R288,$C$3:$C$1662&amp;$D$3:$D$1662,$E$3:$E$1662,0,0,1)</f>
        <v>500</v>
      </c>
    </row>
    <row r="289" spans="3:29" x14ac:dyDescent="0.4">
      <c r="C289" t="s">
        <v>758</v>
      </c>
      <c r="D289" t="s">
        <v>497</v>
      </c>
      <c r="E289">
        <v>500</v>
      </c>
      <c r="R289" t="s">
        <v>56</v>
      </c>
      <c r="S289" s="2">
        <f t="shared" si="21"/>
        <v>1476740</v>
      </c>
      <c r="T289" s="2">
        <f t="shared" si="23"/>
        <v>1175500</v>
      </c>
      <c r="U289" s="2">
        <f t="shared" si="23"/>
        <v>809300</v>
      </c>
      <c r="V289" s="2">
        <f t="shared" si="23"/>
        <v>1169600</v>
      </c>
      <c r="W289" s="2">
        <f t="shared" si="23"/>
        <v>2239800</v>
      </c>
      <c r="X289" s="2">
        <f t="shared" si="23"/>
        <v>1989500</v>
      </c>
      <c r="Y289" s="2" cm="1">
        <f t="array" ref="Y289">_xlfn.XLOOKUP(Y$1&amp;$R289,$C$3:$C$1662&amp;$D$3:$D$1662,$E$3:$E$1662,0,0,1)</f>
        <v>1900</v>
      </c>
      <c r="Z289" s="2" cm="1">
        <f t="array" ref="Z289">_xlfn.XLOOKUP(Z$1&amp;$R289,$C$3:$C$1662&amp;$D$3:$D$1662,$E$3:$E$1662,0,0,1)</f>
        <v>0</v>
      </c>
      <c r="AA289" s="2" cm="1">
        <f t="array" ref="AA289">_xlfn.XLOOKUP(AA$1&amp;$R289,$C$3:$C$1662&amp;$D$3:$D$1662,$E$3:$E$1662,0,0,1)</f>
        <v>5200</v>
      </c>
      <c r="AB289" s="2" cm="1">
        <f t="array" ref="AB289">_xlfn.XLOOKUP(AB$1&amp;$R289,$C$3:$C$1662&amp;$D$3:$D$1662,$E$3:$E$1662,0,0,1)</f>
        <v>8400</v>
      </c>
      <c r="AC289" s="2" cm="1">
        <f t="array" ref="AC289">_xlfn.XLOOKUP(AC$1&amp;$R289,$C$3:$C$1662&amp;$D$3:$D$1662,$E$3:$E$1662,0,0,1)</f>
        <v>12700</v>
      </c>
    </row>
    <row r="290" spans="3:29" x14ac:dyDescent="0.4">
      <c r="C290" t="s">
        <v>758</v>
      </c>
      <c r="D290" t="s">
        <v>498</v>
      </c>
      <c r="E290">
        <v>12700</v>
      </c>
      <c r="R290" t="s">
        <v>35</v>
      </c>
      <c r="S290" s="2">
        <f t="shared" si="21"/>
        <v>1480820</v>
      </c>
      <c r="T290" s="2">
        <f t="shared" si="23"/>
        <v>1177200</v>
      </c>
      <c r="U290" s="2">
        <f t="shared" si="23"/>
        <v>809500</v>
      </c>
      <c r="V290" s="2">
        <f t="shared" si="23"/>
        <v>1172600</v>
      </c>
      <c r="W290" s="2">
        <f t="shared" si="23"/>
        <v>2244200</v>
      </c>
      <c r="X290" s="2">
        <f t="shared" si="23"/>
        <v>2000600</v>
      </c>
      <c r="Y290" s="2" cm="1">
        <f t="array" ref="Y290">_xlfn.XLOOKUP(Y$1&amp;$R290,$C$3:$C$1662&amp;$D$3:$D$1662,$E$3:$E$1662,0,0,1)</f>
        <v>1700</v>
      </c>
      <c r="Z290" s="2" cm="1">
        <f t="array" ref="Z290">_xlfn.XLOOKUP(Z$1&amp;$R290,$C$3:$C$1662&amp;$D$3:$D$1662,$E$3:$E$1662,0,0,1)</f>
        <v>200</v>
      </c>
      <c r="AA290" s="2" cm="1">
        <f t="array" ref="AA290">_xlfn.XLOOKUP(AA$1&amp;$R290,$C$3:$C$1662&amp;$D$3:$D$1662,$E$3:$E$1662,0,0,1)</f>
        <v>3000</v>
      </c>
      <c r="AB290" s="2" cm="1">
        <f t="array" ref="AB290">_xlfn.XLOOKUP(AB$1&amp;$R290,$C$3:$C$1662&amp;$D$3:$D$1662,$E$3:$E$1662,0,0,1)</f>
        <v>4400</v>
      </c>
      <c r="AC290" s="2" cm="1">
        <f t="array" ref="AC290">_xlfn.XLOOKUP(AC$1&amp;$R290,$C$3:$C$1662&amp;$D$3:$D$1662,$E$3:$E$1662,0,0,1)</f>
        <v>11100</v>
      </c>
    </row>
    <row r="291" spans="3:29" x14ac:dyDescent="0.4">
      <c r="C291" t="s">
        <v>758</v>
      </c>
      <c r="D291" t="s">
        <v>499</v>
      </c>
      <c r="E291">
        <v>11100</v>
      </c>
      <c r="R291" t="s">
        <v>309</v>
      </c>
      <c r="S291" s="2">
        <f t="shared" si="21"/>
        <v>1481620</v>
      </c>
      <c r="T291" s="2">
        <f t="shared" si="23"/>
        <v>1177400</v>
      </c>
      <c r="U291" s="2">
        <f t="shared" si="23"/>
        <v>809700</v>
      </c>
      <c r="V291" s="2">
        <f t="shared" si="23"/>
        <v>1173700</v>
      </c>
      <c r="W291" s="2">
        <f t="shared" si="23"/>
        <v>2246500</v>
      </c>
      <c r="X291" s="2">
        <f t="shared" si="23"/>
        <v>2000800</v>
      </c>
      <c r="Y291" s="2" cm="1">
        <f t="array" ref="Y291">_xlfn.XLOOKUP(Y$1&amp;$R291,$C$3:$C$1662&amp;$D$3:$D$1662,$E$3:$E$1662,0,0,1)</f>
        <v>200</v>
      </c>
      <c r="Z291" s="2" cm="1">
        <f t="array" ref="Z291">_xlfn.XLOOKUP(Z$1&amp;$R291,$C$3:$C$1662&amp;$D$3:$D$1662,$E$3:$E$1662,0,0,1)</f>
        <v>200</v>
      </c>
      <c r="AA291" s="2" cm="1">
        <f t="array" ref="AA291">_xlfn.XLOOKUP(AA$1&amp;$R291,$C$3:$C$1662&amp;$D$3:$D$1662,$E$3:$E$1662,0,0,1)</f>
        <v>1100</v>
      </c>
      <c r="AB291" s="2" cm="1">
        <f t="array" ref="AB291">_xlfn.XLOOKUP(AB$1&amp;$R291,$C$3:$C$1662&amp;$D$3:$D$1662,$E$3:$E$1662,0,0,1)</f>
        <v>2300</v>
      </c>
      <c r="AC291" s="2" cm="1">
        <f t="array" ref="AC291">_xlfn.XLOOKUP(AC$1&amp;$R291,$C$3:$C$1662&amp;$D$3:$D$1662,$E$3:$E$1662,0,0,1)</f>
        <v>200</v>
      </c>
    </row>
    <row r="292" spans="3:29" x14ac:dyDescent="0.4">
      <c r="C292" t="s">
        <v>758</v>
      </c>
      <c r="D292" t="s">
        <v>500</v>
      </c>
      <c r="E292">
        <v>200</v>
      </c>
      <c r="R292" t="s">
        <v>278</v>
      </c>
      <c r="S292" s="2">
        <f t="shared" si="21"/>
        <v>1487000</v>
      </c>
      <c r="T292" s="2">
        <f t="shared" ref="T292:X307" si="24">T291+Y292</f>
        <v>1181600</v>
      </c>
      <c r="U292" s="2">
        <f t="shared" si="24"/>
        <v>809700</v>
      </c>
      <c r="V292" s="2">
        <f t="shared" si="24"/>
        <v>1175200</v>
      </c>
      <c r="W292" s="2">
        <f t="shared" si="24"/>
        <v>2267700</v>
      </c>
      <c r="X292" s="2">
        <f t="shared" si="24"/>
        <v>2000800</v>
      </c>
      <c r="Y292" s="2" cm="1">
        <f t="array" ref="Y292">_xlfn.XLOOKUP(Y$1&amp;$R292,$C$3:$C$1662&amp;$D$3:$D$1662,$E$3:$E$1662,0,0,1)</f>
        <v>4200</v>
      </c>
      <c r="Z292" s="2" cm="1">
        <f t="array" ref="Z292">_xlfn.XLOOKUP(Z$1&amp;$R292,$C$3:$C$1662&amp;$D$3:$D$1662,$E$3:$E$1662,0,0,1)</f>
        <v>0</v>
      </c>
      <c r="AA292" s="2" cm="1">
        <f t="array" ref="AA292">_xlfn.XLOOKUP(AA$1&amp;$R292,$C$3:$C$1662&amp;$D$3:$D$1662,$E$3:$E$1662,0,0,1)</f>
        <v>1500</v>
      </c>
      <c r="AB292" s="2" cm="1">
        <f t="array" ref="AB292">_xlfn.XLOOKUP(AB$1&amp;$R292,$C$3:$C$1662&amp;$D$3:$D$1662,$E$3:$E$1662,0,0,1)</f>
        <v>21200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758</v>
      </c>
      <c r="D293" t="s">
        <v>501</v>
      </c>
      <c r="E293">
        <v>0</v>
      </c>
      <c r="R293" t="s">
        <v>262</v>
      </c>
      <c r="S293" s="2">
        <f t="shared" si="21"/>
        <v>1501260</v>
      </c>
      <c r="T293" s="2">
        <f t="shared" si="24"/>
        <v>1184200</v>
      </c>
      <c r="U293" s="2">
        <f t="shared" si="24"/>
        <v>811300</v>
      </c>
      <c r="V293" s="2">
        <f t="shared" si="24"/>
        <v>1177300</v>
      </c>
      <c r="W293" s="2">
        <f t="shared" si="24"/>
        <v>2273600</v>
      </c>
      <c r="X293" s="2">
        <f t="shared" si="24"/>
        <v>2059900</v>
      </c>
      <c r="Y293" s="2" cm="1">
        <f t="array" ref="Y293">_xlfn.XLOOKUP(Y$1&amp;$R293,$C$3:$C$1662&amp;$D$3:$D$1662,$E$3:$E$1662,0,0,1)</f>
        <v>2600</v>
      </c>
      <c r="Z293" s="2" cm="1">
        <f t="array" ref="Z293">_xlfn.XLOOKUP(Z$1&amp;$R293,$C$3:$C$1662&amp;$D$3:$D$1662,$E$3:$E$1662,0,0,1)</f>
        <v>1600</v>
      </c>
      <c r="AA293" s="2" cm="1">
        <f t="array" ref="AA293">_xlfn.XLOOKUP(AA$1&amp;$R293,$C$3:$C$1662&amp;$D$3:$D$1662,$E$3:$E$1662,0,0,1)</f>
        <v>2100</v>
      </c>
      <c r="AB293" s="2" cm="1">
        <f t="array" ref="AB293">_xlfn.XLOOKUP(AB$1&amp;$R293,$C$3:$C$1662&amp;$D$3:$D$1662,$E$3:$E$1662,0,0,1)</f>
        <v>5900</v>
      </c>
      <c r="AC293" s="2" cm="1">
        <f t="array" ref="AC293">_xlfn.XLOOKUP(AC$1&amp;$R293,$C$3:$C$1662&amp;$D$3:$D$1662,$E$3:$E$1662,0,0,1)</f>
        <v>59100</v>
      </c>
    </row>
    <row r="294" spans="3:29" x14ac:dyDescent="0.4">
      <c r="C294" t="s">
        <v>758</v>
      </c>
      <c r="D294" t="s">
        <v>502</v>
      </c>
      <c r="E294">
        <v>59100</v>
      </c>
      <c r="R294" t="s">
        <v>16</v>
      </c>
      <c r="S294" s="2">
        <f t="shared" si="21"/>
        <v>1506320</v>
      </c>
      <c r="T294" s="2">
        <f t="shared" si="24"/>
        <v>1186500</v>
      </c>
      <c r="U294" s="2">
        <f t="shared" si="24"/>
        <v>812300</v>
      </c>
      <c r="V294" s="2">
        <f t="shared" si="24"/>
        <v>1179200</v>
      </c>
      <c r="W294" s="2">
        <f t="shared" si="24"/>
        <v>2284600</v>
      </c>
      <c r="X294" s="2">
        <f t="shared" si="24"/>
        <v>2069000</v>
      </c>
      <c r="Y294" s="2" cm="1">
        <f t="array" ref="Y294">_xlfn.XLOOKUP(Y$1&amp;$R294,$C$3:$C$1662&amp;$D$3:$D$1662,$E$3:$E$1662,0,0,1)</f>
        <v>2300</v>
      </c>
      <c r="Z294" s="2" cm="1">
        <f t="array" ref="Z294">_xlfn.XLOOKUP(Z$1&amp;$R294,$C$3:$C$1662&amp;$D$3:$D$1662,$E$3:$E$1662,0,0,1)</f>
        <v>1000</v>
      </c>
      <c r="AA294" s="2" cm="1">
        <f t="array" ref="AA294">_xlfn.XLOOKUP(AA$1&amp;$R294,$C$3:$C$1662&amp;$D$3:$D$1662,$E$3:$E$1662,0,0,1)</f>
        <v>1900</v>
      </c>
      <c r="AB294" s="2" cm="1">
        <f t="array" ref="AB294">_xlfn.XLOOKUP(AB$1&amp;$R294,$C$3:$C$1662&amp;$D$3:$D$1662,$E$3:$E$1662,0,0,1)</f>
        <v>11000</v>
      </c>
      <c r="AC294" s="2" cm="1">
        <f t="array" ref="AC294">_xlfn.XLOOKUP(AC$1&amp;$R294,$C$3:$C$1662&amp;$D$3:$D$1662,$E$3:$E$1662,0,0,1)</f>
        <v>9100</v>
      </c>
    </row>
    <row r="295" spans="3:29" x14ac:dyDescent="0.4">
      <c r="C295" t="s">
        <v>758</v>
      </c>
      <c r="D295" t="s">
        <v>503</v>
      </c>
      <c r="E295">
        <v>9100</v>
      </c>
      <c r="R295" t="s">
        <v>104</v>
      </c>
      <c r="S295" s="2">
        <f t="shared" si="21"/>
        <v>1522940</v>
      </c>
      <c r="T295" s="2">
        <f t="shared" si="24"/>
        <v>1187200</v>
      </c>
      <c r="U295" s="2">
        <f t="shared" si="24"/>
        <v>814600</v>
      </c>
      <c r="V295" s="2">
        <f t="shared" si="24"/>
        <v>1186300</v>
      </c>
      <c r="W295" s="2">
        <f t="shared" si="24"/>
        <v>2285400</v>
      </c>
      <c r="X295" s="2">
        <f t="shared" si="24"/>
        <v>2141200</v>
      </c>
      <c r="Y295" s="2" cm="1">
        <f t="array" ref="Y295">_xlfn.XLOOKUP(Y$1&amp;$R295,$C$3:$C$1662&amp;$D$3:$D$1662,$E$3:$E$1662,0,0,1)</f>
        <v>700</v>
      </c>
      <c r="Z295" s="2" cm="1">
        <f t="array" ref="Z295">_xlfn.XLOOKUP(Z$1&amp;$R295,$C$3:$C$1662&amp;$D$3:$D$1662,$E$3:$E$1662,0,0,1)</f>
        <v>2300</v>
      </c>
      <c r="AA295" s="2" cm="1">
        <f t="array" ref="AA295">_xlfn.XLOOKUP(AA$1&amp;$R295,$C$3:$C$1662&amp;$D$3:$D$1662,$E$3:$E$1662,0,0,1)</f>
        <v>7100</v>
      </c>
      <c r="AB295" s="2" cm="1">
        <f t="array" ref="AB295">_xlfn.XLOOKUP(AB$1&amp;$R295,$C$3:$C$1662&amp;$D$3:$D$1662,$E$3:$E$1662,0,0,1)</f>
        <v>800</v>
      </c>
      <c r="AC295" s="2" cm="1">
        <f t="array" ref="AC295">_xlfn.XLOOKUP(AC$1&amp;$R295,$C$3:$C$1662&amp;$D$3:$D$1662,$E$3:$E$1662,0,0,1)</f>
        <v>72200</v>
      </c>
    </row>
    <row r="296" spans="3:29" x14ac:dyDescent="0.4">
      <c r="C296" t="s">
        <v>758</v>
      </c>
      <c r="D296" t="s">
        <v>504</v>
      </c>
      <c r="E296">
        <v>72200</v>
      </c>
      <c r="R296" t="s">
        <v>130</v>
      </c>
      <c r="S296" s="2">
        <f t="shared" si="21"/>
        <v>1524220</v>
      </c>
      <c r="T296" s="2">
        <f t="shared" si="24"/>
        <v>1189700</v>
      </c>
      <c r="U296" s="2">
        <f t="shared" si="24"/>
        <v>814700</v>
      </c>
      <c r="V296" s="2">
        <f t="shared" si="24"/>
        <v>1186300</v>
      </c>
      <c r="W296" s="2">
        <f t="shared" si="24"/>
        <v>2286700</v>
      </c>
      <c r="X296" s="2">
        <f t="shared" si="24"/>
        <v>2143700</v>
      </c>
      <c r="Y296" s="2" cm="1">
        <f t="array" ref="Y296">_xlfn.XLOOKUP(Y$1&amp;$R296,$C$3:$C$1662&amp;$D$3:$D$1662,$E$3:$E$1662,0,0,1)</f>
        <v>2500</v>
      </c>
      <c r="Z296" s="2" cm="1">
        <f t="array" ref="Z296">_xlfn.XLOOKUP(Z$1&amp;$R296,$C$3:$C$1662&amp;$D$3:$D$1662,$E$3:$E$1662,0,0,1)</f>
        <v>100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1300</v>
      </c>
      <c r="AC296" s="2" cm="1">
        <f t="array" ref="AC296">_xlfn.XLOOKUP(AC$1&amp;$R296,$C$3:$C$1662&amp;$D$3:$D$1662,$E$3:$E$1662,0,0,1)</f>
        <v>2500</v>
      </c>
    </row>
    <row r="297" spans="3:29" x14ac:dyDescent="0.4">
      <c r="C297" t="s">
        <v>758</v>
      </c>
      <c r="D297" t="s">
        <v>505</v>
      </c>
      <c r="E297">
        <v>2500</v>
      </c>
      <c r="R297" t="s">
        <v>73</v>
      </c>
      <c r="S297" s="2">
        <f t="shared" si="21"/>
        <v>1527660</v>
      </c>
      <c r="T297" s="2">
        <f t="shared" si="24"/>
        <v>1192500</v>
      </c>
      <c r="U297" s="2">
        <f t="shared" si="24"/>
        <v>814700</v>
      </c>
      <c r="V297" s="2">
        <f t="shared" si="24"/>
        <v>1186500</v>
      </c>
      <c r="W297" s="2">
        <f t="shared" si="24"/>
        <v>2295100</v>
      </c>
      <c r="X297" s="2">
        <f t="shared" si="24"/>
        <v>2149500</v>
      </c>
      <c r="Y297" s="2" cm="1">
        <f t="array" ref="Y297">_xlfn.XLOOKUP(Y$1&amp;$R297,$C$3:$C$1662&amp;$D$3:$D$1662,$E$3:$E$1662,0,0,1)</f>
        <v>2800</v>
      </c>
      <c r="Z297" s="2" cm="1">
        <f t="array" ref="Z297">_xlfn.XLOOKUP(Z$1&amp;$R297,$C$3:$C$1662&amp;$D$3:$D$1662,$E$3:$E$1662,0,0,1)</f>
        <v>0</v>
      </c>
      <c r="AA297" s="2" cm="1">
        <f t="array" ref="AA297">_xlfn.XLOOKUP(AA$1&amp;$R297,$C$3:$C$1662&amp;$D$3:$D$1662,$E$3:$E$1662,0,0,1)</f>
        <v>200</v>
      </c>
      <c r="AB297" s="2" cm="1">
        <f t="array" ref="AB297">_xlfn.XLOOKUP(AB$1&amp;$R297,$C$3:$C$1662&amp;$D$3:$D$1662,$E$3:$E$1662,0,0,1)</f>
        <v>8400</v>
      </c>
      <c r="AC297" s="2" cm="1">
        <f t="array" ref="AC297">_xlfn.XLOOKUP(AC$1&amp;$R297,$C$3:$C$1662&amp;$D$3:$D$1662,$E$3:$E$1662,0,0,1)</f>
        <v>5800</v>
      </c>
    </row>
    <row r="298" spans="3:29" x14ac:dyDescent="0.4">
      <c r="C298" t="s">
        <v>758</v>
      </c>
      <c r="D298" t="s">
        <v>506</v>
      </c>
      <c r="E298">
        <v>5800</v>
      </c>
      <c r="R298" t="s">
        <v>10</v>
      </c>
      <c r="S298" s="2">
        <f t="shared" si="21"/>
        <v>1530820</v>
      </c>
      <c r="T298" s="2">
        <f t="shared" si="24"/>
        <v>1192900</v>
      </c>
      <c r="U298" s="2">
        <f t="shared" si="24"/>
        <v>815400</v>
      </c>
      <c r="V298" s="2">
        <f t="shared" si="24"/>
        <v>1186700</v>
      </c>
      <c r="W298" s="2">
        <f t="shared" si="24"/>
        <v>2303300</v>
      </c>
      <c r="X298" s="2">
        <f t="shared" si="24"/>
        <v>2155800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700</v>
      </c>
      <c r="AA298" s="2" cm="1">
        <f t="array" ref="AA298">_xlfn.XLOOKUP(AA$1&amp;$R298,$C$3:$C$1662&amp;$D$3:$D$1662,$E$3:$E$1662,0,0,1)</f>
        <v>200</v>
      </c>
      <c r="AB298" s="2" cm="1">
        <f t="array" ref="AB298">_xlfn.XLOOKUP(AB$1&amp;$R298,$C$3:$C$1662&amp;$D$3:$D$1662,$E$3:$E$1662,0,0,1)</f>
        <v>8200</v>
      </c>
      <c r="AC298" s="2" cm="1">
        <f t="array" ref="AC298">_xlfn.XLOOKUP(AC$1&amp;$R298,$C$3:$C$1662&amp;$D$3:$D$1662,$E$3:$E$1662,0,0,1)</f>
        <v>6300</v>
      </c>
    </row>
    <row r="299" spans="3:29" x14ac:dyDescent="0.4">
      <c r="C299" t="s">
        <v>758</v>
      </c>
      <c r="D299" t="s">
        <v>507</v>
      </c>
      <c r="E299">
        <v>6300</v>
      </c>
      <c r="R299" t="s">
        <v>215</v>
      </c>
      <c r="S299" s="2">
        <f t="shared" si="21"/>
        <v>1532900</v>
      </c>
      <c r="T299" s="2">
        <f t="shared" si="24"/>
        <v>1194300</v>
      </c>
      <c r="U299" s="2">
        <f t="shared" si="24"/>
        <v>817000</v>
      </c>
      <c r="V299" s="2">
        <f t="shared" si="24"/>
        <v>1186800</v>
      </c>
      <c r="W299" s="2">
        <f t="shared" si="24"/>
        <v>2310500</v>
      </c>
      <c r="X299" s="2">
        <f t="shared" si="24"/>
        <v>2155900</v>
      </c>
      <c r="Y299" s="2" cm="1">
        <f t="array" ref="Y299">_xlfn.XLOOKUP(Y$1&amp;$R299,$C$3:$C$1662&amp;$D$3:$D$1662,$E$3:$E$1662,0,0,1)</f>
        <v>1400</v>
      </c>
      <c r="Z299" s="2" cm="1">
        <f t="array" ref="Z299">_xlfn.XLOOKUP(Z$1&amp;$R299,$C$3:$C$1662&amp;$D$3:$D$1662,$E$3:$E$1662,0,0,1)</f>
        <v>1600</v>
      </c>
      <c r="AA299" s="2" cm="1">
        <f t="array" ref="AA299">_xlfn.XLOOKUP(AA$1&amp;$R299,$C$3:$C$1662&amp;$D$3:$D$1662,$E$3:$E$1662,0,0,1)</f>
        <v>100</v>
      </c>
      <c r="AB299" s="2" cm="1">
        <f t="array" ref="AB299">_xlfn.XLOOKUP(AB$1&amp;$R299,$C$3:$C$1662&amp;$D$3:$D$1662,$E$3:$E$1662,0,0,1)</f>
        <v>7200</v>
      </c>
      <c r="AC299" s="2" cm="1">
        <f t="array" ref="AC299">_xlfn.XLOOKUP(AC$1&amp;$R299,$C$3:$C$1662&amp;$D$3:$D$1662,$E$3:$E$1662,0,0,1)</f>
        <v>100</v>
      </c>
    </row>
    <row r="300" spans="3:29" x14ac:dyDescent="0.4">
      <c r="C300" t="s">
        <v>758</v>
      </c>
      <c r="D300" t="s">
        <v>508</v>
      </c>
      <c r="E300">
        <v>100</v>
      </c>
      <c r="R300" t="s">
        <v>227</v>
      </c>
      <c r="S300" s="2">
        <f t="shared" si="21"/>
        <v>1538800</v>
      </c>
      <c r="T300" s="2">
        <f t="shared" si="24"/>
        <v>1196700</v>
      </c>
      <c r="U300" s="2">
        <f t="shared" si="24"/>
        <v>817800</v>
      </c>
      <c r="V300" s="2">
        <f t="shared" si="24"/>
        <v>1190900</v>
      </c>
      <c r="W300" s="2">
        <f t="shared" si="24"/>
        <v>2322800</v>
      </c>
      <c r="X300" s="2">
        <f t="shared" si="24"/>
        <v>2165800</v>
      </c>
      <c r="Y300" s="2" cm="1">
        <f t="array" ref="Y300">_xlfn.XLOOKUP(Y$1&amp;$R300,$C$3:$C$1662&amp;$D$3:$D$1662,$E$3:$E$1662,0,0,1)</f>
        <v>2400</v>
      </c>
      <c r="Z300" s="2" cm="1">
        <f t="array" ref="Z300">_xlfn.XLOOKUP(Z$1&amp;$R300,$C$3:$C$1662&amp;$D$3:$D$1662,$E$3:$E$1662,0,0,1)</f>
        <v>800</v>
      </c>
      <c r="AA300" s="2" cm="1">
        <f t="array" ref="AA300">_xlfn.XLOOKUP(AA$1&amp;$R300,$C$3:$C$1662&amp;$D$3:$D$1662,$E$3:$E$1662,0,0,1)</f>
        <v>4100</v>
      </c>
      <c r="AB300" s="2" cm="1">
        <f t="array" ref="AB300">_xlfn.XLOOKUP(AB$1&amp;$R300,$C$3:$C$1662&amp;$D$3:$D$1662,$E$3:$E$1662,0,0,1)</f>
        <v>12300</v>
      </c>
      <c r="AC300" s="2" cm="1">
        <f t="array" ref="AC300">_xlfn.XLOOKUP(AC$1&amp;$R300,$C$3:$C$1662&amp;$D$3:$D$1662,$E$3:$E$1662,0,0,1)</f>
        <v>9900</v>
      </c>
    </row>
    <row r="301" spans="3:29" x14ac:dyDescent="0.4">
      <c r="C301" t="s">
        <v>758</v>
      </c>
      <c r="D301" t="s">
        <v>509</v>
      </c>
      <c r="E301">
        <v>9900</v>
      </c>
      <c r="R301" t="s">
        <v>235</v>
      </c>
      <c r="S301" s="2">
        <f t="shared" si="21"/>
        <v>1540840</v>
      </c>
      <c r="T301" s="2">
        <f t="shared" si="24"/>
        <v>1201600</v>
      </c>
      <c r="U301" s="2">
        <f t="shared" si="24"/>
        <v>817800</v>
      </c>
      <c r="V301" s="2">
        <f t="shared" si="24"/>
        <v>1193300</v>
      </c>
      <c r="W301" s="2">
        <f t="shared" si="24"/>
        <v>2325500</v>
      </c>
      <c r="X301" s="2">
        <f t="shared" si="24"/>
        <v>2166000</v>
      </c>
      <c r="Y301" s="2" cm="1">
        <f t="array" ref="Y301">_xlfn.XLOOKUP(Y$1&amp;$R301,$C$3:$C$1662&amp;$D$3:$D$1662,$E$3:$E$1662,0,0,1)</f>
        <v>4900</v>
      </c>
      <c r="Z301" s="2" cm="1">
        <f t="array" ref="Z301">_xlfn.XLOOKUP(Z$1&amp;$R301,$C$3:$C$1662&amp;$D$3:$D$1662,$E$3:$E$1662,0,0,1)</f>
        <v>0</v>
      </c>
      <c r="AA301" s="2" cm="1">
        <f t="array" ref="AA301">_xlfn.XLOOKUP(AA$1&amp;$R301,$C$3:$C$1662&amp;$D$3:$D$1662,$E$3:$E$1662,0,0,1)</f>
        <v>2400</v>
      </c>
      <c r="AB301" s="2" cm="1">
        <f t="array" ref="AB301">_xlfn.XLOOKUP(AB$1&amp;$R301,$C$3:$C$1662&amp;$D$3:$D$1662,$E$3:$E$1662,0,0,1)</f>
        <v>2700</v>
      </c>
      <c r="AC301" s="2" cm="1">
        <f t="array" ref="AC301">_xlfn.XLOOKUP(AC$1&amp;$R301,$C$3:$C$1662&amp;$D$3:$D$1662,$E$3:$E$1662,0,0,1)</f>
        <v>200</v>
      </c>
    </row>
    <row r="302" spans="3:29" x14ac:dyDescent="0.4">
      <c r="C302" t="s">
        <v>758</v>
      </c>
      <c r="D302" t="s">
        <v>510</v>
      </c>
      <c r="E302">
        <v>200</v>
      </c>
      <c r="R302" t="s">
        <v>14</v>
      </c>
      <c r="S302" s="2">
        <f t="shared" si="21"/>
        <v>1545220</v>
      </c>
      <c r="T302" s="2">
        <f t="shared" si="24"/>
        <v>1202600</v>
      </c>
      <c r="U302" s="2">
        <f t="shared" si="24"/>
        <v>818200</v>
      </c>
      <c r="V302" s="2">
        <f t="shared" si="24"/>
        <v>1193300</v>
      </c>
      <c r="W302" s="2">
        <f t="shared" si="24"/>
        <v>2329700</v>
      </c>
      <c r="X302" s="2">
        <f t="shared" si="24"/>
        <v>2182300</v>
      </c>
      <c r="Y302" s="2" cm="1">
        <f t="array" ref="Y302">_xlfn.XLOOKUP(Y$1&amp;$R302,$C$3:$C$1662&amp;$D$3:$D$1662,$E$3:$E$1662,0,0,1)</f>
        <v>1000</v>
      </c>
      <c r="Z302" s="2" cm="1">
        <f t="array" ref="Z302">_xlfn.XLOOKUP(Z$1&amp;$R302,$C$3:$C$1662&amp;$D$3:$D$1662,$E$3:$E$1662,0,0,1)</f>
        <v>400</v>
      </c>
      <c r="AA302" s="2" cm="1">
        <f t="array" ref="AA302">_xlfn.XLOOKUP(AA$1&amp;$R302,$C$3:$C$1662&amp;$D$3:$D$1662,$E$3:$E$1662,0,0,1)</f>
        <v>0</v>
      </c>
      <c r="AB302" s="2" cm="1">
        <f t="array" ref="AB302">_xlfn.XLOOKUP(AB$1&amp;$R302,$C$3:$C$1662&amp;$D$3:$D$1662,$E$3:$E$1662,0,0,1)</f>
        <v>4200</v>
      </c>
      <c r="AC302" s="2" cm="1">
        <f t="array" ref="AC302">_xlfn.XLOOKUP(AC$1&amp;$R302,$C$3:$C$1662&amp;$D$3:$D$1662,$E$3:$E$1662,0,0,1)</f>
        <v>16300</v>
      </c>
    </row>
    <row r="303" spans="3:29" x14ac:dyDescent="0.4">
      <c r="C303" t="s">
        <v>758</v>
      </c>
      <c r="D303" t="s">
        <v>511</v>
      </c>
      <c r="E303">
        <v>16300</v>
      </c>
      <c r="R303" t="s">
        <v>3</v>
      </c>
      <c r="S303" s="2">
        <f t="shared" si="21"/>
        <v>1554540</v>
      </c>
      <c r="T303" s="2">
        <f t="shared" si="24"/>
        <v>1213900</v>
      </c>
      <c r="U303" s="2">
        <f t="shared" si="24"/>
        <v>818400</v>
      </c>
      <c r="V303" s="2">
        <f t="shared" si="24"/>
        <v>1205000</v>
      </c>
      <c r="W303" s="2">
        <f t="shared" si="24"/>
        <v>2348100</v>
      </c>
      <c r="X303" s="2">
        <f t="shared" si="24"/>
        <v>2187300</v>
      </c>
      <c r="Y303" s="2" cm="1">
        <f t="array" ref="Y303">_xlfn.XLOOKUP(Y$1&amp;$R303,$C$3:$C$1662&amp;$D$3:$D$1662,$E$3:$E$1662,0,0,1)</f>
        <v>11300</v>
      </c>
      <c r="Z303" s="2" cm="1">
        <f t="array" ref="Z303">_xlfn.XLOOKUP(Z$1&amp;$R303,$C$3:$C$1662&amp;$D$3:$D$1662,$E$3:$E$1662,0,0,1)</f>
        <v>200</v>
      </c>
      <c r="AA303" s="2" cm="1">
        <f t="array" ref="AA303">_xlfn.XLOOKUP(AA$1&amp;$R303,$C$3:$C$1662&amp;$D$3:$D$1662,$E$3:$E$1662,0,0,1)</f>
        <v>11700</v>
      </c>
      <c r="AB303" s="2" cm="1">
        <f t="array" ref="AB303">_xlfn.XLOOKUP(AB$1&amp;$R303,$C$3:$C$1662&amp;$D$3:$D$1662,$E$3:$E$1662,0,0,1)</f>
        <v>18400</v>
      </c>
      <c r="AC303" s="2" cm="1">
        <f t="array" ref="AC303">_xlfn.XLOOKUP(AC$1&amp;$R303,$C$3:$C$1662&amp;$D$3:$D$1662,$E$3:$E$1662,0,0,1)</f>
        <v>5000</v>
      </c>
    </row>
    <row r="304" spans="3:29" x14ac:dyDescent="0.4">
      <c r="C304" t="s">
        <v>758</v>
      </c>
      <c r="D304" t="s">
        <v>512</v>
      </c>
      <c r="E304">
        <v>5000</v>
      </c>
      <c r="R304" t="s">
        <v>362</v>
      </c>
      <c r="S304" s="2">
        <f t="shared" si="21"/>
        <v>1557780</v>
      </c>
      <c r="T304" s="2">
        <f t="shared" si="24"/>
        <v>1214300</v>
      </c>
      <c r="U304" s="2">
        <f t="shared" si="24"/>
        <v>818600</v>
      </c>
      <c r="V304" s="2">
        <f t="shared" si="24"/>
        <v>1210600</v>
      </c>
      <c r="W304" s="2">
        <f t="shared" si="24"/>
        <v>2349400</v>
      </c>
      <c r="X304" s="2">
        <f t="shared" si="24"/>
        <v>2196000</v>
      </c>
      <c r="Y304" s="2" cm="1">
        <f t="array" ref="Y304">_xlfn.XLOOKUP(Y$1&amp;$R304,$C$3:$C$1662&amp;$D$3:$D$1662,$E$3:$E$1662,0,0,1)</f>
        <v>400</v>
      </c>
      <c r="Z304" s="2" cm="1">
        <f t="array" ref="Z304">_xlfn.XLOOKUP(Z$1&amp;$R304,$C$3:$C$1662&amp;$D$3:$D$1662,$E$3:$E$1662,0,0,1)</f>
        <v>200</v>
      </c>
      <c r="AA304" s="2" cm="1">
        <f t="array" ref="AA304">_xlfn.XLOOKUP(AA$1&amp;$R304,$C$3:$C$1662&amp;$D$3:$D$1662,$E$3:$E$1662,0,0,1)</f>
        <v>5600</v>
      </c>
      <c r="AB304" s="2" cm="1">
        <f t="array" ref="AB304">_xlfn.XLOOKUP(AB$1&amp;$R304,$C$3:$C$1662&amp;$D$3:$D$1662,$E$3:$E$1662,0,0,1)</f>
        <v>1300</v>
      </c>
      <c r="AC304" s="2" cm="1">
        <f t="array" ref="AC304">_xlfn.XLOOKUP(AC$1&amp;$R304,$C$3:$C$1662&amp;$D$3:$D$1662,$E$3:$E$1662,0,0,1)</f>
        <v>8700</v>
      </c>
    </row>
    <row r="305" spans="3:29" x14ac:dyDescent="0.4">
      <c r="C305" t="s">
        <v>758</v>
      </c>
      <c r="D305" t="s">
        <v>695</v>
      </c>
      <c r="E305">
        <v>8700</v>
      </c>
      <c r="R305" t="s">
        <v>363</v>
      </c>
      <c r="S305" s="2">
        <f t="shared" si="21"/>
        <v>1570020</v>
      </c>
      <c r="T305" s="2">
        <f t="shared" si="24"/>
        <v>1217700</v>
      </c>
      <c r="U305" s="2">
        <f t="shared" si="24"/>
        <v>831100</v>
      </c>
      <c r="V305" s="2">
        <f t="shared" si="24"/>
        <v>1216900</v>
      </c>
      <c r="W305" s="2">
        <f t="shared" si="24"/>
        <v>2354500</v>
      </c>
      <c r="X305" s="2">
        <f t="shared" si="24"/>
        <v>2229900</v>
      </c>
      <c r="Y305" s="2" cm="1">
        <f t="array" ref="Y305">_xlfn.XLOOKUP(Y$1&amp;$R305,$C$3:$C$1662&amp;$D$3:$D$1662,$E$3:$E$1662,0,0,1)</f>
        <v>3400</v>
      </c>
      <c r="Z305" s="2" cm="1">
        <f t="array" ref="Z305">_xlfn.XLOOKUP(Z$1&amp;$R305,$C$3:$C$1662&amp;$D$3:$D$1662,$E$3:$E$1662,0,0,1)</f>
        <v>12500</v>
      </c>
      <c r="AA305" s="2" cm="1">
        <f t="array" ref="AA305">_xlfn.XLOOKUP(AA$1&amp;$R305,$C$3:$C$1662&amp;$D$3:$D$1662,$E$3:$E$1662,0,0,1)</f>
        <v>6300</v>
      </c>
      <c r="AB305" s="2" cm="1">
        <f t="array" ref="AB305">_xlfn.XLOOKUP(AB$1&amp;$R305,$C$3:$C$1662&amp;$D$3:$D$1662,$E$3:$E$1662,0,0,1)</f>
        <v>5100</v>
      </c>
      <c r="AC305" s="2" cm="1">
        <f t="array" ref="AC305">_xlfn.XLOOKUP(AC$1&amp;$R305,$C$3:$C$1662&amp;$D$3:$D$1662,$E$3:$E$1662,0,0,1)</f>
        <v>33900</v>
      </c>
    </row>
    <row r="306" spans="3:29" x14ac:dyDescent="0.4">
      <c r="C306" t="s">
        <v>758</v>
      </c>
      <c r="D306" t="s">
        <v>696</v>
      </c>
      <c r="E306">
        <v>33900</v>
      </c>
      <c r="R306" t="s">
        <v>364</v>
      </c>
      <c r="S306" s="2">
        <f t="shared" si="21"/>
        <v>1573100</v>
      </c>
      <c r="T306" s="2">
        <f t="shared" si="24"/>
        <v>1218900</v>
      </c>
      <c r="U306" s="2">
        <f t="shared" si="24"/>
        <v>835100</v>
      </c>
      <c r="V306" s="2">
        <f t="shared" si="24"/>
        <v>1219100</v>
      </c>
      <c r="W306" s="2">
        <f t="shared" si="24"/>
        <v>2355400</v>
      </c>
      <c r="X306" s="2">
        <f t="shared" si="24"/>
        <v>2237000</v>
      </c>
      <c r="Y306" s="2" cm="1">
        <f t="array" ref="Y306">_xlfn.XLOOKUP(Y$1&amp;$R306,$C$3:$C$1662&amp;$D$3:$D$1662,$E$3:$E$1662,0,0,1)</f>
        <v>1200</v>
      </c>
      <c r="Z306" s="2" cm="1">
        <f t="array" ref="Z306">_xlfn.XLOOKUP(Z$1&amp;$R306,$C$3:$C$1662&amp;$D$3:$D$1662,$E$3:$E$1662,0,0,1)</f>
        <v>4000</v>
      </c>
      <c r="AA306" s="2" cm="1">
        <f t="array" ref="AA306">_xlfn.XLOOKUP(AA$1&amp;$R306,$C$3:$C$1662&amp;$D$3:$D$1662,$E$3:$E$1662,0,0,1)</f>
        <v>2200</v>
      </c>
      <c r="AB306" s="2" cm="1">
        <f t="array" ref="AB306">_xlfn.XLOOKUP(AB$1&amp;$R306,$C$3:$C$1662&amp;$D$3:$D$1662,$E$3:$E$1662,0,0,1)</f>
        <v>900</v>
      </c>
      <c r="AC306" s="2" cm="1">
        <f t="array" ref="AC306">_xlfn.XLOOKUP(AC$1&amp;$R306,$C$3:$C$1662&amp;$D$3:$D$1662,$E$3:$E$1662,0,0,1)</f>
        <v>7100</v>
      </c>
    </row>
    <row r="307" spans="3:29" x14ac:dyDescent="0.4">
      <c r="C307" t="s">
        <v>758</v>
      </c>
      <c r="D307" t="s">
        <v>697</v>
      </c>
      <c r="E307">
        <v>7100</v>
      </c>
      <c r="R307" t="s">
        <v>365</v>
      </c>
      <c r="S307" s="2">
        <f t="shared" si="21"/>
        <v>1578000</v>
      </c>
      <c r="T307" s="2">
        <f t="shared" si="24"/>
        <v>1224800</v>
      </c>
      <c r="U307" s="2">
        <f t="shared" si="24"/>
        <v>840100</v>
      </c>
      <c r="V307" s="2">
        <f t="shared" si="24"/>
        <v>1226500</v>
      </c>
      <c r="W307" s="2">
        <f t="shared" si="24"/>
        <v>2357700</v>
      </c>
      <c r="X307" s="2">
        <f t="shared" si="24"/>
        <v>2240900</v>
      </c>
      <c r="Y307" s="2" cm="1">
        <f t="array" ref="Y307">_xlfn.XLOOKUP(Y$1&amp;$R307,$C$3:$C$1662&amp;$D$3:$D$1662,$E$3:$E$1662,0,0,1)</f>
        <v>5900</v>
      </c>
      <c r="Z307" s="2" cm="1">
        <f t="array" ref="Z307">_xlfn.XLOOKUP(Z$1&amp;$R307,$C$3:$C$1662&amp;$D$3:$D$1662,$E$3:$E$1662,0,0,1)</f>
        <v>5000</v>
      </c>
      <c r="AA307" s="2" cm="1">
        <f t="array" ref="AA307">_xlfn.XLOOKUP(AA$1&amp;$R307,$C$3:$C$1662&amp;$D$3:$D$1662,$E$3:$E$1662,0,0,1)</f>
        <v>7400</v>
      </c>
      <c r="AB307" s="2" cm="1">
        <f t="array" ref="AB307">_xlfn.XLOOKUP(AB$1&amp;$R307,$C$3:$C$1662&amp;$D$3:$D$1662,$E$3:$E$1662,0,0,1)</f>
        <v>2300</v>
      </c>
      <c r="AC307" s="2" cm="1">
        <f t="array" ref="AC307">_xlfn.XLOOKUP(AC$1&amp;$R307,$C$3:$C$1662&amp;$D$3:$D$1662,$E$3:$E$1662,0,0,1)</f>
        <v>3900</v>
      </c>
    </row>
    <row r="308" spans="3:29" x14ac:dyDescent="0.4">
      <c r="C308" t="s">
        <v>758</v>
      </c>
      <c r="D308" t="s">
        <v>698</v>
      </c>
      <c r="E308">
        <v>3900</v>
      </c>
      <c r="R308" t="s">
        <v>366</v>
      </c>
      <c r="S308" s="2">
        <f t="shared" si="21"/>
        <v>1585900</v>
      </c>
      <c r="T308" s="2">
        <f t="shared" ref="T308:X323" si="25">T307+Y308</f>
        <v>1228700</v>
      </c>
      <c r="U308" s="2">
        <f t="shared" si="25"/>
        <v>844500</v>
      </c>
      <c r="V308" s="2">
        <f t="shared" si="25"/>
        <v>1237400</v>
      </c>
      <c r="W308" s="2">
        <f t="shared" si="25"/>
        <v>2368700</v>
      </c>
      <c r="X308" s="2">
        <f t="shared" si="25"/>
        <v>2250200</v>
      </c>
      <c r="Y308" s="2" cm="1">
        <f t="array" ref="Y308">_xlfn.XLOOKUP(Y$1&amp;$R308,$C$3:$C$1662&amp;$D$3:$D$1662,$E$3:$E$1662,0,0,1)</f>
        <v>3900</v>
      </c>
      <c r="Z308" s="2" cm="1">
        <f t="array" ref="Z308">_xlfn.XLOOKUP(Z$1&amp;$R308,$C$3:$C$1662&amp;$D$3:$D$1662,$E$3:$E$1662,0,0,1)</f>
        <v>4400</v>
      </c>
      <c r="AA308" s="2" cm="1">
        <f t="array" ref="AA308">_xlfn.XLOOKUP(AA$1&amp;$R308,$C$3:$C$1662&amp;$D$3:$D$1662,$E$3:$E$1662,0,0,1)</f>
        <v>10900</v>
      </c>
      <c r="AB308" s="2" cm="1">
        <f t="array" ref="AB308">_xlfn.XLOOKUP(AB$1&amp;$R308,$C$3:$C$1662&amp;$D$3:$D$1662,$E$3:$E$1662,0,0,1)</f>
        <v>11000</v>
      </c>
      <c r="AC308" s="2" cm="1">
        <f t="array" ref="AC308">_xlfn.XLOOKUP(AC$1&amp;$R308,$C$3:$C$1662&amp;$D$3:$D$1662,$E$3:$E$1662,0,0,1)</f>
        <v>9300</v>
      </c>
    </row>
    <row r="309" spans="3:29" x14ac:dyDescent="0.4">
      <c r="C309" t="s">
        <v>758</v>
      </c>
      <c r="D309" t="s">
        <v>699</v>
      </c>
      <c r="E309">
        <v>9300</v>
      </c>
      <c r="R309" t="s">
        <v>367</v>
      </c>
      <c r="S309" s="2">
        <f t="shared" si="21"/>
        <v>1587480</v>
      </c>
      <c r="T309" s="2">
        <f t="shared" si="25"/>
        <v>1228800</v>
      </c>
      <c r="U309" s="2">
        <f t="shared" si="25"/>
        <v>845900</v>
      </c>
      <c r="V309" s="2">
        <f t="shared" si="25"/>
        <v>1237900</v>
      </c>
      <c r="W309" s="2">
        <f t="shared" si="25"/>
        <v>2369400</v>
      </c>
      <c r="X309" s="2">
        <f t="shared" si="25"/>
        <v>2255400</v>
      </c>
      <c r="Y309" s="2" cm="1">
        <f t="array" ref="Y309">_xlfn.XLOOKUP(Y$1&amp;$R309,$C$3:$C$1662&amp;$D$3:$D$1662,$E$3:$E$1662,0,0,1)</f>
        <v>100</v>
      </c>
      <c r="Z309" s="2" cm="1">
        <f t="array" ref="Z309">_xlfn.XLOOKUP(Z$1&amp;$R309,$C$3:$C$1662&amp;$D$3:$D$1662,$E$3:$E$1662,0,0,1)</f>
        <v>1400</v>
      </c>
      <c r="AA309" s="2" cm="1">
        <f t="array" ref="AA309">_xlfn.XLOOKUP(AA$1&amp;$R309,$C$3:$C$1662&amp;$D$3:$D$1662,$E$3:$E$1662,0,0,1)</f>
        <v>500</v>
      </c>
      <c r="AB309" s="2" cm="1">
        <f t="array" ref="AB309">_xlfn.XLOOKUP(AB$1&amp;$R309,$C$3:$C$1662&amp;$D$3:$D$1662,$E$3:$E$1662,0,0,1)</f>
        <v>700</v>
      </c>
      <c r="AC309" s="2" cm="1">
        <f t="array" ref="AC309">_xlfn.XLOOKUP(AC$1&amp;$R309,$C$3:$C$1662&amp;$D$3:$D$1662,$E$3:$E$1662,0,0,1)</f>
        <v>5200</v>
      </c>
    </row>
    <row r="310" spans="3:29" x14ac:dyDescent="0.4">
      <c r="C310" t="s">
        <v>758</v>
      </c>
      <c r="D310" t="s">
        <v>700</v>
      </c>
      <c r="E310">
        <v>5200</v>
      </c>
      <c r="R310" t="s">
        <v>368</v>
      </c>
      <c r="S310" s="2">
        <f t="shared" si="21"/>
        <v>1594480</v>
      </c>
      <c r="T310" s="2">
        <f t="shared" si="25"/>
        <v>1235600</v>
      </c>
      <c r="U310" s="2">
        <f t="shared" si="25"/>
        <v>847400</v>
      </c>
      <c r="V310" s="2">
        <f t="shared" si="25"/>
        <v>1239600</v>
      </c>
      <c r="W310" s="2">
        <f t="shared" si="25"/>
        <v>2389300</v>
      </c>
      <c r="X310" s="2">
        <f t="shared" si="25"/>
        <v>2260500</v>
      </c>
      <c r="Y310" s="2" cm="1">
        <f t="array" ref="Y310">_xlfn.XLOOKUP(Y$1&amp;$R310,$C$3:$C$1662&amp;$D$3:$D$1662,$E$3:$E$1662,0,0,1)</f>
        <v>6800</v>
      </c>
      <c r="Z310" s="2" cm="1">
        <f t="array" ref="Z310">_xlfn.XLOOKUP(Z$1&amp;$R310,$C$3:$C$1662&amp;$D$3:$D$1662,$E$3:$E$1662,0,0,1)</f>
        <v>1500</v>
      </c>
      <c r="AA310" s="2" cm="1">
        <f t="array" ref="AA310">_xlfn.XLOOKUP(AA$1&amp;$R310,$C$3:$C$1662&amp;$D$3:$D$1662,$E$3:$E$1662,0,0,1)</f>
        <v>1700</v>
      </c>
      <c r="AB310" s="2" cm="1">
        <f t="array" ref="AB310">_xlfn.XLOOKUP(AB$1&amp;$R310,$C$3:$C$1662&amp;$D$3:$D$1662,$E$3:$E$1662,0,0,1)</f>
        <v>19900</v>
      </c>
      <c r="AC310" s="2" cm="1">
        <f t="array" ref="AC310">_xlfn.XLOOKUP(AC$1&amp;$R310,$C$3:$C$1662&amp;$D$3:$D$1662,$E$3:$E$1662,0,0,1)</f>
        <v>5100</v>
      </c>
    </row>
    <row r="311" spans="3:29" x14ac:dyDescent="0.4">
      <c r="C311" t="s">
        <v>758</v>
      </c>
      <c r="D311" t="s">
        <v>701</v>
      </c>
      <c r="E311">
        <v>5100</v>
      </c>
      <c r="R311" t="s">
        <v>369</v>
      </c>
      <c r="S311" s="2">
        <f t="shared" si="21"/>
        <v>1600060</v>
      </c>
      <c r="T311" s="2">
        <f t="shared" si="25"/>
        <v>1237900</v>
      </c>
      <c r="U311" s="2">
        <f t="shared" si="25"/>
        <v>848000</v>
      </c>
      <c r="V311" s="2">
        <f t="shared" si="25"/>
        <v>1245900</v>
      </c>
      <c r="W311" s="2">
        <f t="shared" si="25"/>
        <v>2394500</v>
      </c>
      <c r="X311" s="2">
        <f t="shared" si="25"/>
        <v>2274000</v>
      </c>
      <c r="Y311" s="2" cm="1">
        <f t="array" ref="Y311">_xlfn.XLOOKUP(Y$1&amp;$R311,$C$3:$C$1662&amp;$D$3:$D$1662,$E$3:$E$1662,0,0,1)</f>
        <v>2300</v>
      </c>
      <c r="Z311" s="2" cm="1">
        <f t="array" ref="Z311">_xlfn.XLOOKUP(Z$1&amp;$R311,$C$3:$C$1662&amp;$D$3:$D$1662,$E$3:$E$1662,0,0,1)</f>
        <v>600</v>
      </c>
      <c r="AA311" s="2" cm="1">
        <f t="array" ref="AA311">_xlfn.XLOOKUP(AA$1&amp;$R311,$C$3:$C$1662&amp;$D$3:$D$1662,$E$3:$E$1662,0,0,1)</f>
        <v>6300</v>
      </c>
      <c r="AB311" s="2" cm="1">
        <f t="array" ref="AB311">_xlfn.XLOOKUP(AB$1&amp;$R311,$C$3:$C$1662&amp;$D$3:$D$1662,$E$3:$E$1662,0,0,1)</f>
        <v>5200</v>
      </c>
      <c r="AC311" s="2" cm="1">
        <f t="array" ref="AC311">_xlfn.XLOOKUP(AC$1&amp;$R311,$C$3:$C$1662&amp;$D$3:$D$1662,$E$3:$E$1662,0,0,1)</f>
        <v>13500</v>
      </c>
    </row>
    <row r="312" spans="3:29" x14ac:dyDescent="0.4">
      <c r="C312" t="s">
        <v>758</v>
      </c>
      <c r="D312" t="s">
        <v>702</v>
      </c>
      <c r="E312">
        <v>13500</v>
      </c>
      <c r="R312" t="s">
        <v>370</v>
      </c>
      <c r="S312" s="2">
        <f t="shared" si="21"/>
        <v>1606840</v>
      </c>
      <c r="T312" s="2">
        <f t="shared" si="25"/>
        <v>1238000</v>
      </c>
      <c r="U312" s="2">
        <f t="shared" si="25"/>
        <v>850000</v>
      </c>
      <c r="V312" s="2">
        <f t="shared" si="25"/>
        <v>1251400</v>
      </c>
      <c r="W312" s="2">
        <f t="shared" si="25"/>
        <v>2405900</v>
      </c>
      <c r="X312" s="2">
        <f t="shared" si="25"/>
        <v>2288900</v>
      </c>
      <c r="Y312" s="2" cm="1">
        <f t="array" ref="Y312">_xlfn.XLOOKUP(Y$1&amp;$R312,$C$3:$C$1662&amp;$D$3:$D$1662,$E$3:$E$1662,0,0,1)</f>
        <v>100</v>
      </c>
      <c r="Z312" s="2" cm="1">
        <f t="array" ref="Z312">_xlfn.XLOOKUP(Z$1&amp;$R312,$C$3:$C$1662&amp;$D$3:$D$1662,$E$3:$E$1662,0,0,1)</f>
        <v>2000</v>
      </c>
      <c r="AA312" s="2" cm="1">
        <f t="array" ref="AA312">_xlfn.XLOOKUP(AA$1&amp;$R312,$C$3:$C$1662&amp;$D$3:$D$1662,$E$3:$E$1662,0,0,1)</f>
        <v>5500</v>
      </c>
      <c r="AB312" s="2" cm="1">
        <f t="array" ref="AB312">_xlfn.XLOOKUP(AB$1&amp;$R312,$C$3:$C$1662&amp;$D$3:$D$1662,$E$3:$E$1662,0,0,1)</f>
        <v>11400</v>
      </c>
      <c r="AC312" s="2" cm="1">
        <f t="array" ref="AC312">_xlfn.XLOOKUP(AC$1&amp;$R312,$C$3:$C$1662&amp;$D$3:$D$1662,$E$3:$E$1662,0,0,1)</f>
        <v>14900</v>
      </c>
    </row>
    <row r="313" spans="3:29" x14ac:dyDescent="0.4">
      <c r="C313" t="s">
        <v>758</v>
      </c>
      <c r="D313" t="s">
        <v>703</v>
      </c>
      <c r="E313">
        <v>14900</v>
      </c>
      <c r="R313" t="s">
        <v>371</v>
      </c>
      <c r="S313" s="2">
        <f t="shared" si="21"/>
        <v>1615660</v>
      </c>
      <c r="T313" s="2">
        <f t="shared" si="25"/>
        <v>1240200</v>
      </c>
      <c r="U313" s="2">
        <f t="shared" si="25"/>
        <v>853000</v>
      </c>
      <c r="V313" s="2">
        <f t="shared" si="25"/>
        <v>1257800</v>
      </c>
      <c r="W313" s="2">
        <f t="shared" si="25"/>
        <v>2426500</v>
      </c>
      <c r="X313" s="2">
        <f t="shared" si="25"/>
        <v>2300800</v>
      </c>
      <c r="Y313" s="2" cm="1">
        <f t="array" ref="Y313">_xlfn.XLOOKUP(Y$1&amp;$R313,$C$3:$C$1662&amp;$D$3:$D$1662,$E$3:$E$1662,0,0,1)</f>
        <v>2200</v>
      </c>
      <c r="Z313" s="2" cm="1">
        <f t="array" ref="Z313">_xlfn.XLOOKUP(Z$1&amp;$R313,$C$3:$C$1662&amp;$D$3:$D$1662,$E$3:$E$1662,0,0,1)</f>
        <v>3000</v>
      </c>
      <c r="AA313" s="2" cm="1">
        <f t="array" ref="AA313">_xlfn.XLOOKUP(AA$1&amp;$R313,$C$3:$C$1662&amp;$D$3:$D$1662,$E$3:$E$1662,0,0,1)</f>
        <v>6400</v>
      </c>
      <c r="AB313" s="2" cm="1">
        <f t="array" ref="AB313">_xlfn.XLOOKUP(AB$1&amp;$R313,$C$3:$C$1662&amp;$D$3:$D$1662,$E$3:$E$1662,0,0,1)</f>
        <v>20600</v>
      </c>
      <c r="AC313" s="2" cm="1">
        <f t="array" ref="AC313">_xlfn.XLOOKUP(AC$1&amp;$R313,$C$3:$C$1662&amp;$D$3:$D$1662,$E$3:$E$1662,0,0,1)</f>
        <v>11900</v>
      </c>
    </row>
    <row r="314" spans="3:29" x14ac:dyDescent="0.4">
      <c r="C314" t="s">
        <v>758</v>
      </c>
      <c r="D314" t="s">
        <v>704</v>
      </c>
      <c r="E314">
        <v>11900</v>
      </c>
      <c r="R314" t="s">
        <v>372</v>
      </c>
      <c r="S314" s="2">
        <f t="shared" si="21"/>
        <v>1618440</v>
      </c>
      <c r="T314" s="2">
        <f t="shared" si="25"/>
        <v>1245900</v>
      </c>
      <c r="U314" s="2">
        <f t="shared" si="25"/>
        <v>853600</v>
      </c>
      <c r="V314" s="2">
        <f t="shared" si="25"/>
        <v>1258000</v>
      </c>
      <c r="W314" s="2">
        <f t="shared" si="25"/>
        <v>2433100</v>
      </c>
      <c r="X314" s="2">
        <f t="shared" si="25"/>
        <v>2301600</v>
      </c>
      <c r="Y314" s="2" cm="1">
        <f t="array" ref="Y314">_xlfn.XLOOKUP(Y$1&amp;$R314,$C$3:$C$1662&amp;$D$3:$D$1662,$E$3:$E$1662,0,0,1)</f>
        <v>5700</v>
      </c>
      <c r="Z314" s="2" cm="1">
        <f t="array" ref="Z314">_xlfn.XLOOKUP(Z$1&amp;$R314,$C$3:$C$1662&amp;$D$3:$D$1662,$E$3:$E$1662,0,0,1)</f>
        <v>600</v>
      </c>
      <c r="AA314" s="2" cm="1">
        <f t="array" ref="AA314">_xlfn.XLOOKUP(AA$1&amp;$R314,$C$3:$C$1662&amp;$D$3:$D$1662,$E$3:$E$1662,0,0,1)</f>
        <v>200</v>
      </c>
      <c r="AB314" s="2" cm="1">
        <f t="array" ref="AB314">_xlfn.XLOOKUP(AB$1&amp;$R314,$C$3:$C$1662&amp;$D$3:$D$1662,$E$3:$E$1662,0,0,1)</f>
        <v>6600</v>
      </c>
      <c r="AC314" s="2" cm="1">
        <f t="array" ref="AC314">_xlfn.XLOOKUP(AC$1&amp;$R314,$C$3:$C$1662&amp;$D$3:$D$1662,$E$3:$E$1662,0,0,1)</f>
        <v>800</v>
      </c>
    </row>
    <row r="315" spans="3:29" x14ac:dyDescent="0.4">
      <c r="C315" t="s">
        <v>758</v>
      </c>
      <c r="D315" t="s">
        <v>705</v>
      </c>
      <c r="E315">
        <v>800</v>
      </c>
      <c r="R315" t="s">
        <v>373</v>
      </c>
      <c r="S315" s="2">
        <f t="shared" si="21"/>
        <v>1621140</v>
      </c>
      <c r="T315" s="2">
        <f t="shared" si="25"/>
        <v>1247600</v>
      </c>
      <c r="U315" s="2">
        <f t="shared" si="25"/>
        <v>854300</v>
      </c>
      <c r="V315" s="2">
        <f t="shared" si="25"/>
        <v>1265700</v>
      </c>
      <c r="W315" s="2">
        <f t="shared" si="25"/>
        <v>2436300</v>
      </c>
      <c r="X315" s="2">
        <f t="shared" si="25"/>
        <v>2301800</v>
      </c>
      <c r="Y315" s="2" cm="1">
        <f t="array" ref="Y315">_xlfn.XLOOKUP(Y$1&amp;$R315,$C$3:$C$1662&amp;$D$3:$D$1662,$E$3:$E$1662,0,0,1)</f>
        <v>1700</v>
      </c>
      <c r="Z315" s="2" cm="1">
        <f t="array" ref="Z315">_xlfn.XLOOKUP(Z$1&amp;$R315,$C$3:$C$1662&amp;$D$3:$D$1662,$E$3:$E$1662,0,0,1)</f>
        <v>700</v>
      </c>
      <c r="AA315" s="2" cm="1">
        <f t="array" ref="AA315">_xlfn.XLOOKUP(AA$1&amp;$R315,$C$3:$C$1662&amp;$D$3:$D$1662,$E$3:$E$1662,0,0,1)</f>
        <v>7700</v>
      </c>
      <c r="AB315" s="2" cm="1">
        <f t="array" ref="AB315">_xlfn.XLOOKUP(AB$1&amp;$R315,$C$3:$C$1662&amp;$D$3:$D$1662,$E$3:$E$1662,0,0,1)</f>
        <v>3200</v>
      </c>
      <c r="AC315" s="2" cm="1">
        <f t="array" ref="AC315">_xlfn.XLOOKUP(AC$1&amp;$R315,$C$3:$C$1662&amp;$D$3:$D$1662,$E$3:$E$1662,0,0,1)</f>
        <v>200</v>
      </c>
    </row>
    <row r="316" spans="3:29" x14ac:dyDescent="0.4">
      <c r="C316" t="s">
        <v>758</v>
      </c>
      <c r="D316" t="s">
        <v>706</v>
      </c>
      <c r="E316">
        <v>200</v>
      </c>
      <c r="R316" t="s">
        <v>374</v>
      </c>
      <c r="S316" s="2">
        <f t="shared" si="21"/>
        <v>1629640</v>
      </c>
      <c r="T316" s="2">
        <f t="shared" si="25"/>
        <v>1251500</v>
      </c>
      <c r="U316" s="2">
        <f t="shared" si="25"/>
        <v>861000</v>
      </c>
      <c r="V316" s="2">
        <f t="shared" si="25"/>
        <v>1270200</v>
      </c>
      <c r="W316" s="2">
        <f t="shared" si="25"/>
        <v>2436800</v>
      </c>
      <c r="X316" s="2">
        <f t="shared" si="25"/>
        <v>2328700</v>
      </c>
      <c r="Y316" s="2" cm="1">
        <f t="array" ref="Y316">_xlfn.XLOOKUP(Y$1&amp;$R316,$C$3:$C$1662&amp;$D$3:$D$1662,$E$3:$E$1662,0,0,1)</f>
        <v>3900</v>
      </c>
      <c r="Z316" s="2" cm="1">
        <f t="array" ref="Z316">_xlfn.XLOOKUP(Z$1&amp;$R316,$C$3:$C$1662&amp;$D$3:$D$1662,$E$3:$E$1662,0,0,1)</f>
        <v>6700</v>
      </c>
      <c r="AA316" s="2" cm="1">
        <f t="array" ref="AA316">_xlfn.XLOOKUP(AA$1&amp;$R316,$C$3:$C$1662&amp;$D$3:$D$1662,$E$3:$E$1662,0,0,1)</f>
        <v>4500</v>
      </c>
      <c r="AB316" s="2" cm="1">
        <f t="array" ref="AB316">_xlfn.XLOOKUP(AB$1&amp;$R316,$C$3:$C$1662&amp;$D$3:$D$1662,$E$3:$E$1662,0,0,1)</f>
        <v>500</v>
      </c>
      <c r="AC316" s="2" cm="1">
        <f t="array" ref="AC316">_xlfn.XLOOKUP(AC$1&amp;$R316,$C$3:$C$1662&amp;$D$3:$D$1662,$E$3:$E$1662,0,0,1)</f>
        <v>26900</v>
      </c>
    </row>
    <row r="317" spans="3:29" x14ac:dyDescent="0.4">
      <c r="C317" t="s">
        <v>758</v>
      </c>
      <c r="D317" t="s">
        <v>707</v>
      </c>
      <c r="E317">
        <v>26900</v>
      </c>
      <c r="R317" t="s">
        <v>375</v>
      </c>
      <c r="S317" s="2">
        <f t="shared" si="21"/>
        <v>1636060</v>
      </c>
      <c r="T317" s="2">
        <f t="shared" si="25"/>
        <v>1256700</v>
      </c>
      <c r="U317" s="2">
        <f t="shared" si="25"/>
        <v>861300</v>
      </c>
      <c r="V317" s="2">
        <f t="shared" si="25"/>
        <v>1272100</v>
      </c>
      <c r="W317" s="2">
        <f t="shared" si="25"/>
        <v>2445600</v>
      </c>
      <c r="X317" s="2">
        <f t="shared" si="25"/>
        <v>2344600</v>
      </c>
      <c r="Y317" s="2" cm="1">
        <f t="array" ref="Y317">_xlfn.XLOOKUP(Y$1&amp;$R317,$C$3:$C$1662&amp;$D$3:$D$1662,$E$3:$E$1662,0,0,1)</f>
        <v>5200</v>
      </c>
      <c r="Z317" s="2" cm="1">
        <f t="array" ref="Z317">_xlfn.XLOOKUP(Z$1&amp;$R317,$C$3:$C$1662&amp;$D$3:$D$1662,$E$3:$E$1662,0,0,1)</f>
        <v>300</v>
      </c>
      <c r="AA317" s="2" cm="1">
        <f t="array" ref="AA317">_xlfn.XLOOKUP(AA$1&amp;$R317,$C$3:$C$1662&amp;$D$3:$D$1662,$E$3:$E$1662,0,0,1)</f>
        <v>1900</v>
      </c>
      <c r="AB317" s="2" cm="1">
        <f t="array" ref="AB317">_xlfn.XLOOKUP(AB$1&amp;$R317,$C$3:$C$1662&amp;$D$3:$D$1662,$E$3:$E$1662,0,0,1)</f>
        <v>8800</v>
      </c>
      <c r="AC317" s="2" cm="1">
        <f t="array" ref="AC317">_xlfn.XLOOKUP(AC$1&amp;$R317,$C$3:$C$1662&amp;$D$3:$D$1662,$E$3:$E$1662,0,0,1)</f>
        <v>15900</v>
      </c>
    </row>
    <row r="318" spans="3:29" x14ac:dyDescent="0.4">
      <c r="C318" t="s">
        <v>758</v>
      </c>
      <c r="D318" t="s">
        <v>708</v>
      </c>
      <c r="E318">
        <v>15900</v>
      </c>
      <c r="R318" t="s">
        <v>376</v>
      </c>
      <c r="S318" s="2">
        <f t="shared" si="21"/>
        <v>1641040</v>
      </c>
      <c r="T318" s="2">
        <f t="shared" si="25"/>
        <v>1257000</v>
      </c>
      <c r="U318" s="2">
        <f t="shared" si="25"/>
        <v>861900</v>
      </c>
      <c r="V318" s="2">
        <f t="shared" si="25"/>
        <v>1280700</v>
      </c>
      <c r="W318" s="2">
        <f t="shared" si="25"/>
        <v>2460100</v>
      </c>
      <c r="X318" s="2">
        <f t="shared" si="25"/>
        <v>2345500</v>
      </c>
      <c r="Y318" s="2" cm="1">
        <f t="array" ref="Y318">_xlfn.XLOOKUP(Y$1&amp;$R318,$C$3:$C$1662&amp;$D$3:$D$1662,$E$3:$E$1662,0,0,1)</f>
        <v>300</v>
      </c>
      <c r="Z318" s="2" cm="1">
        <f t="array" ref="Z318">_xlfn.XLOOKUP(Z$1&amp;$R318,$C$3:$C$1662&amp;$D$3:$D$1662,$E$3:$E$1662,0,0,1)</f>
        <v>600</v>
      </c>
      <c r="AA318" s="2" cm="1">
        <f t="array" ref="AA318">_xlfn.XLOOKUP(AA$1&amp;$R318,$C$3:$C$1662&amp;$D$3:$D$1662,$E$3:$E$1662,0,0,1)</f>
        <v>8600</v>
      </c>
      <c r="AB318" s="2" cm="1">
        <f t="array" ref="AB318">_xlfn.XLOOKUP(AB$1&amp;$R318,$C$3:$C$1662&amp;$D$3:$D$1662,$E$3:$E$1662,0,0,1)</f>
        <v>14500</v>
      </c>
      <c r="AC318" s="2" cm="1">
        <f t="array" ref="AC318">_xlfn.XLOOKUP(AC$1&amp;$R318,$C$3:$C$1662&amp;$D$3:$D$1662,$E$3:$E$1662,0,0,1)</f>
        <v>900</v>
      </c>
    </row>
    <row r="319" spans="3:29" x14ac:dyDescent="0.4">
      <c r="C319" t="s">
        <v>758</v>
      </c>
      <c r="D319" t="s">
        <v>709</v>
      </c>
      <c r="E319">
        <v>900</v>
      </c>
      <c r="R319" t="s">
        <v>377</v>
      </c>
      <c r="S319" s="2">
        <f t="shared" si="21"/>
        <v>1657480</v>
      </c>
      <c r="T319" s="2">
        <f t="shared" si="25"/>
        <v>1265100</v>
      </c>
      <c r="U319" s="2">
        <f t="shared" si="25"/>
        <v>864700</v>
      </c>
      <c r="V319" s="2">
        <f t="shared" si="25"/>
        <v>1334000</v>
      </c>
      <c r="W319" s="2">
        <f t="shared" si="25"/>
        <v>2466000</v>
      </c>
      <c r="X319" s="2">
        <f t="shared" si="25"/>
        <v>2357600</v>
      </c>
      <c r="Y319" s="2" cm="1">
        <f t="array" ref="Y319">_xlfn.XLOOKUP(Y$1&amp;$R319,$C$3:$C$1662&amp;$D$3:$D$1662,$E$3:$E$1662,0,0,1)</f>
        <v>8100</v>
      </c>
      <c r="Z319" s="2" cm="1">
        <f t="array" ref="Z319">_xlfn.XLOOKUP(Z$1&amp;$R319,$C$3:$C$1662&amp;$D$3:$D$1662,$E$3:$E$1662,0,0,1)</f>
        <v>2800</v>
      </c>
      <c r="AA319" s="2" cm="1">
        <f t="array" ref="AA319">_xlfn.XLOOKUP(AA$1&amp;$R319,$C$3:$C$1662&amp;$D$3:$D$1662,$E$3:$E$1662,0,0,1)</f>
        <v>53300</v>
      </c>
      <c r="AB319" s="2" cm="1">
        <f t="array" ref="AB319">_xlfn.XLOOKUP(AB$1&amp;$R319,$C$3:$C$1662&amp;$D$3:$D$1662,$E$3:$E$1662,0,0,1)</f>
        <v>5900</v>
      </c>
      <c r="AC319" s="2" cm="1">
        <f t="array" ref="AC319">_xlfn.XLOOKUP(AC$1&amp;$R319,$C$3:$C$1662&amp;$D$3:$D$1662,$E$3:$E$1662,0,0,1)</f>
        <v>12100</v>
      </c>
    </row>
    <row r="320" spans="3:29" x14ac:dyDescent="0.4">
      <c r="C320" t="s">
        <v>758</v>
      </c>
      <c r="D320" t="s">
        <v>710</v>
      </c>
      <c r="E320">
        <v>12100</v>
      </c>
      <c r="R320" t="s">
        <v>378</v>
      </c>
      <c r="S320" s="2">
        <f t="shared" si="21"/>
        <v>1661080</v>
      </c>
      <c r="T320" s="2">
        <f t="shared" si="25"/>
        <v>1266000</v>
      </c>
      <c r="U320" s="2">
        <f t="shared" si="25"/>
        <v>867700</v>
      </c>
      <c r="V320" s="2">
        <f t="shared" si="25"/>
        <v>1337000</v>
      </c>
      <c r="W320" s="2">
        <f t="shared" si="25"/>
        <v>2472900</v>
      </c>
      <c r="X320" s="2">
        <f t="shared" si="25"/>
        <v>2361800</v>
      </c>
      <c r="Y320" s="2" cm="1">
        <f t="array" ref="Y320">_xlfn.XLOOKUP(Y$1&amp;$R320,$C$3:$C$1662&amp;$D$3:$D$1662,$E$3:$E$1662,0,0,1)</f>
        <v>900</v>
      </c>
      <c r="Z320" s="2" cm="1">
        <f t="array" ref="Z320">_xlfn.XLOOKUP(Z$1&amp;$R320,$C$3:$C$1662&amp;$D$3:$D$1662,$E$3:$E$1662,0,0,1)</f>
        <v>3000</v>
      </c>
      <c r="AA320" s="2" cm="1">
        <f t="array" ref="AA320">_xlfn.XLOOKUP(AA$1&amp;$R320,$C$3:$C$1662&amp;$D$3:$D$1662,$E$3:$E$1662,0,0,1)</f>
        <v>3000</v>
      </c>
      <c r="AB320" s="2" cm="1">
        <f t="array" ref="AB320">_xlfn.XLOOKUP(AB$1&amp;$R320,$C$3:$C$1662&amp;$D$3:$D$1662,$E$3:$E$1662,0,0,1)</f>
        <v>6900</v>
      </c>
      <c r="AC320" s="2" cm="1">
        <f t="array" ref="AC320">_xlfn.XLOOKUP(AC$1&amp;$R320,$C$3:$C$1662&amp;$D$3:$D$1662,$E$3:$E$1662,0,0,1)</f>
        <v>4200</v>
      </c>
    </row>
    <row r="321" spans="3:29" x14ac:dyDescent="0.4">
      <c r="C321" t="s">
        <v>758</v>
      </c>
      <c r="D321" t="s">
        <v>711</v>
      </c>
      <c r="E321">
        <v>4200</v>
      </c>
      <c r="R321" t="s">
        <v>379</v>
      </c>
      <c r="S321" s="2">
        <f t="shared" si="21"/>
        <v>1663900</v>
      </c>
      <c r="T321" s="2">
        <f t="shared" si="25"/>
        <v>1268600</v>
      </c>
      <c r="U321" s="2">
        <f t="shared" si="25"/>
        <v>870600</v>
      </c>
      <c r="V321" s="2">
        <f t="shared" si="25"/>
        <v>1339400</v>
      </c>
      <c r="W321" s="2">
        <f t="shared" si="25"/>
        <v>2475700</v>
      </c>
      <c r="X321" s="2">
        <f t="shared" si="25"/>
        <v>2365200</v>
      </c>
      <c r="Y321" s="2" cm="1">
        <f t="array" ref="Y321">_xlfn.XLOOKUP(Y$1&amp;$R321,$C$3:$C$1662&amp;$D$3:$D$1662,$E$3:$E$1662,0,0,1)</f>
        <v>2600</v>
      </c>
      <c r="Z321" s="2" cm="1">
        <f t="array" ref="Z321">_xlfn.XLOOKUP(Z$1&amp;$R321,$C$3:$C$1662&amp;$D$3:$D$1662,$E$3:$E$1662,0,0,1)</f>
        <v>2900</v>
      </c>
      <c r="AA321" s="2" cm="1">
        <f t="array" ref="AA321">_xlfn.XLOOKUP(AA$1&amp;$R321,$C$3:$C$1662&amp;$D$3:$D$1662,$E$3:$E$1662,0,0,1)</f>
        <v>2400</v>
      </c>
      <c r="AB321" s="2" cm="1">
        <f t="array" ref="AB321">_xlfn.XLOOKUP(AB$1&amp;$R321,$C$3:$C$1662&amp;$D$3:$D$1662,$E$3:$E$1662,0,0,1)</f>
        <v>2800</v>
      </c>
      <c r="AC321" s="2" cm="1">
        <f t="array" ref="AC321">_xlfn.XLOOKUP(AC$1&amp;$R321,$C$3:$C$1662&amp;$D$3:$D$1662,$E$3:$E$1662,0,0,1)</f>
        <v>3400</v>
      </c>
    </row>
    <row r="322" spans="3:29" x14ac:dyDescent="0.4">
      <c r="C322" t="s">
        <v>758</v>
      </c>
      <c r="D322" t="s">
        <v>712</v>
      </c>
      <c r="E322">
        <v>3400</v>
      </c>
      <c r="R322" t="s">
        <v>380</v>
      </c>
      <c r="S322" s="2">
        <f t="shared" si="21"/>
        <v>1670400</v>
      </c>
      <c r="T322" s="2">
        <f t="shared" si="25"/>
        <v>1269200</v>
      </c>
      <c r="U322" s="2">
        <f t="shared" si="25"/>
        <v>870600</v>
      </c>
      <c r="V322" s="2">
        <f t="shared" si="25"/>
        <v>1344100</v>
      </c>
      <c r="W322" s="2">
        <f t="shared" si="25"/>
        <v>2502700</v>
      </c>
      <c r="X322" s="2">
        <f t="shared" si="25"/>
        <v>2365400</v>
      </c>
      <c r="Y322" s="2" cm="1">
        <f t="array" ref="Y322">_xlfn.XLOOKUP(Y$1&amp;$R322,$C$3:$C$1662&amp;$D$3:$D$1662,$E$3:$E$1662,0,0,1)</f>
        <v>600</v>
      </c>
      <c r="Z322" s="2" cm="1">
        <f t="array" ref="Z322">_xlfn.XLOOKUP(Z$1&amp;$R322,$C$3:$C$1662&amp;$D$3:$D$1662,$E$3:$E$1662,0,0,1)</f>
        <v>0</v>
      </c>
      <c r="AA322" s="2" cm="1">
        <f t="array" ref="AA322">_xlfn.XLOOKUP(AA$1&amp;$R322,$C$3:$C$1662&amp;$D$3:$D$1662,$E$3:$E$1662,0,0,1)</f>
        <v>4700</v>
      </c>
      <c r="AB322" s="2" cm="1">
        <f t="array" ref="AB322">_xlfn.XLOOKUP(AB$1&amp;$R322,$C$3:$C$1662&amp;$D$3:$D$1662,$E$3:$E$1662,0,0,1)</f>
        <v>27000</v>
      </c>
      <c r="AC322" s="2" cm="1">
        <f t="array" ref="AC322">_xlfn.XLOOKUP(AC$1&amp;$R322,$C$3:$C$1662&amp;$D$3:$D$1662,$E$3:$E$1662,0,0,1)</f>
        <v>200</v>
      </c>
    </row>
    <row r="323" spans="3:29" x14ac:dyDescent="0.4">
      <c r="C323" t="s">
        <v>758</v>
      </c>
      <c r="D323" t="s">
        <v>713</v>
      </c>
      <c r="E323">
        <v>200</v>
      </c>
      <c r="R323" t="s">
        <v>381</v>
      </c>
      <c r="S323" s="2">
        <f t="shared" ref="S323:S333" si="26">IFERROR(AVERAGEIFS(T323:X323,T323:X323,"&gt;0"),0)</f>
        <v>1677220</v>
      </c>
      <c r="T323" s="2">
        <f t="shared" si="25"/>
        <v>1273000</v>
      </c>
      <c r="U323" s="2">
        <f t="shared" si="25"/>
        <v>875600</v>
      </c>
      <c r="V323" s="2">
        <f t="shared" si="25"/>
        <v>1355100</v>
      </c>
      <c r="W323" s="2">
        <f t="shared" si="25"/>
        <v>2512900</v>
      </c>
      <c r="X323" s="2">
        <f t="shared" si="25"/>
        <v>2369500</v>
      </c>
      <c r="Y323" s="2" cm="1">
        <f t="array" ref="Y323">_xlfn.XLOOKUP(Y$1&amp;$R323,$C$3:$C$1662&amp;$D$3:$D$1662,$E$3:$E$1662,0,0,1)</f>
        <v>3800</v>
      </c>
      <c r="Z323" s="2" cm="1">
        <f t="array" ref="Z323">_xlfn.XLOOKUP(Z$1&amp;$R323,$C$3:$C$1662&amp;$D$3:$D$1662,$E$3:$E$1662,0,0,1)</f>
        <v>5000</v>
      </c>
      <c r="AA323" s="2" cm="1">
        <f t="array" ref="AA323">_xlfn.XLOOKUP(AA$1&amp;$R323,$C$3:$C$1662&amp;$D$3:$D$1662,$E$3:$E$1662,0,0,1)</f>
        <v>11000</v>
      </c>
      <c r="AB323" s="2" cm="1">
        <f t="array" ref="AB323">_xlfn.XLOOKUP(AB$1&amp;$R323,$C$3:$C$1662&amp;$D$3:$D$1662,$E$3:$E$1662,0,0,1)</f>
        <v>10200</v>
      </c>
      <c r="AC323" s="2" cm="1">
        <f t="array" ref="AC323">_xlfn.XLOOKUP(AC$1&amp;$R323,$C$3:$C$1662&amp;$D$3:$D$1662,$E$3:$E$1662,0,0,1)</f>
        <v>4100</v>
      </c>
    </row>
    <row r="324" spans="3:29" x14ac:dyDescent="0.4">
      <c r="C324" t="s">
        <v>758</v>
      </c>
      <c r="D324" t="s">
        <v>714</v>
      </c>
      <c r="E324">
        <v>4100</v>
      </c>
      <c r="R324" t="s">
        <v>382</v>
      </c>
      <c r="S324" s="2">
        <f t="shared" si="26"/>
        <v>1682360</v>
      </c>
      <c r="T324" s="2">
        <f t="shared" ref="T324:X333" si="27">T323+Y324</f>
        <v>1273900</v>
      </c>
      <c r="U324" s="2">
        <f t="shared" si="27"/>
        <v>876300</v>
      </c>
      <c r="V324" s="2">
        <f t="shared" si="27"/>
        <v>1357900</v>
      </c>
      <c r="W324" s="2">
        <f t="shared" si="27"/>
        <v>2528000</v>
      </c>
      <c r="X324" s="2">
        <f t="shared" si="27"/>
        <v>2375700</v>
      </c>
      <c r="Y324" s="2" cm="1">
        <f t="array" ref="Y324">_xlfn.XLOOKUP(Y$1&amp;$R324,$C$3:$C$1662&amp;$D$3:$D$1662,$E$3:$E$1662,0,0,1)</f>
        <v>900</v>
      </c>
      <c r="Z324" s="2" cm="1">
        <f t="array" ref="Z324">_xlfn.XLOOKUP(Z$1&amp;$R324,$C$3:$C$1662&amp;$D$3:$D$1662,$E$3:$E$1662,0,0,1)</f>
        <v>700</v>
      </c>
      <c r="AA324" s="2" cm="1">
        <f t="array" ref="AA324">_xlfn.XLOOKUP(AA$1&amp;$R324,$C$3:$C$1662&amp;$D$3:$D$1662,$E$3:$E$1662,0,0,1)</f>
        <v>2800</v>
      </c>
      <c r="AB324" s="2" cm="1">
        <f t="array" ref="AB324">_xlfn.XLOOKUP(AB$1&amp;$R324,$C$3:$C$1662&amp;$D$3:$D$1662,$E$3:$E$1662,0,0,1)</f>
        <v>15100</v>
      </c>
      <c r="AC324" s="2" cm="1">
        <f t="array" ref="AC324">_xlfn.XLOOKUP(AC$1&amp;$R324,$C$3:$C$1662&amp;$D$3:$D$1662,$E$3:$E$1662,0,0,1)</f>
        <v>6200</v>
      </c>
    </row>
    <row r="325" spans="3:29" x14ac:dyDescent="0.4">
      <c r="C325" t="s">
        <v>758</v>
      </c>
      <c r="D325" t="s">
        <v>715</v>
      </c>
      <c r="E325">
        <v>6200</v>
      </c>
      <c r="R325" t="s">
        <v>383</v>
      </c>
      <c r="S325" s="2">
        <f t="shared" si="26"/>
        <v>1691700</v>
      </c>
      <c r="T325" s="2">
        <f t="shared" si="27"/>
        <v>1288200</v>
      </c>
      <c r="U325" s="2">
        <f t="shared" si="27"/>
        <v>879700</v>
      </c>
      <c r="V325" s="2">
        <f t="shared" si="27"/>
        <v>1378600</v>
      </c>
      <c r="W325" s="2">
        <f t="shared" si="27"/>
        <v>2533100</v>
      </c>
      <c r="X325" s="2">
        <f t="shared" si="27"/>
        <v>2378900</v>
      </c>
      <c r="Y325" s="2" cm="1">
        <f t="array" ref="Y325">_xlfn.XLOOKUP(Y$1&amp;$R325,$C$3:$C$1662&amp;$D$3:$D$1662,$E$3:$E$1662,0,0,1)</f>
        <v>14300</v>
      </c>
      <c r="Z325" s="2" cm="1">
        <f t="array" ref="Z325">_xlfn.XLOOKUP(Z$1&amp;$R325,$C$3:$C$1662&amp;$D$3:$D$1662,$E$3:$E$1662,0,0,1)</f>
        <v>3400</v>
      </c>
      <c r="AA325" s="2" cm="1">
        <f t="array" ref="AA325">_xlfn.XLOOKUP(AA$1&amp;$R325,$C$3:$C$1662&amp;$D$3:$D$1662,$E$3:$E$1662,0,0,1)</f>
        <v>20700</v>
      </c>
      <c r="AB325" s="2" cm="1">
        <f t="array" ref="AB325">_xlfn.XLOOKUP(AB$1&amp;$R325,$C$3:$C$1662&amp;$D$3:$D$1662,$E$3:$E$1662,0,0,1)</f>
        <v>5100</v>
      </c>
      <c r="AC325" s="2" cm="1">
        <f t="array" ref="AC325">_xlfn.XLOOKUP(AC$1&amp;$R325,$C$3:$C$1662&amp;$D$3:$D$1662,$E$3:$E$1662,0,0,1)</f>
        <v>3200</v>
      </c>
    </row>
    <row r="326" spans="3:29" x14ac:dyDescent="0.4">
      <c r="C326" t="s">
        <v>758</v>
      </c>
      <c r="D326" t="s">
        <v>716</v>
      </c>
      <c r="E326">
        <v>3200</v>
      </c>
      <c r="R326" t="s">
        <v>384</v>
      </c>
      <c r="S326" s="2">
        <f t="shared" si="26"/>
        <v>1700080</v>
      </c>
      <c r="T326" s="2">
        <f t="shared" si="27"/>
        <v>1297500</v>
      </c>
      <c r="U326" s="2">
        <f t="shared" si="27"/>
        <v>881600</v>
      </c>
      <c r="V326" s="2">
        <f t="shared" si="27"/>
        <v>1383900</v>
      </c>
      <c r="W326" s="2">
        <f t="shared" si="27"/>
        <v>2545600</v>
      </c>
      <c r="X326" s="2">
        <f t="shared" si="27"/>
        <v>2391800</v>
      </c>
      <c r="Y326" s="2" cm="1">
        <f t="array" ref="Y326">_xlfn.XLOOKUP(Y$1&amp;$R326,$C$3:$C$1662&amp;$D$3:$D$1662,$E$3:$E$1662,0,0,1)</f>
        <v>9300</v>
      </c>
      <c r="Z326" s="2" cm="1">
        <f t="array" ref="Z326">_xlfn.XLOOKUP(Z$1&amp;$R326,$C$3:$C$1662&amp;$D$3:$D$1662,$E$3:$E$1662,0,0,1)</f>
        <v>1900</v>
      </c>
      <c r="AA326" s="2" cm="1">
        <f t="array" ref="AA326">_xlfn.XLOOKUP(AA$1&amp;$R326,$C$3:$C$1662&amp;$D$3:$D$1662,$E$3:$E$1662,0,0,1)</f>
        <v>5300</v>
      </c>
      <c r="AB326" s="2" cm="1">
        <f t="array" ref="AB326">_xlfn.XLOOKUP(AB$1&amp;$R326,$C$3:$C$1662&amp;$D$3:$D$1662,$E$3:$E$1662,0,0,1)</f>
        <v>12500</v>
      </c>
      <c r="AC326" s="2" cm="1">
        <f t="array" ref="AC326">_xlfn.XLOOKUP(AC$1&amp;$R326,$C$3:$C$1662&amp;$D$3:$D$1662,$E$3:$E$1662,0,0,1)</f>
        <v>12900</v>
      </c>
    </row>
    <row r="327" spans="3:29" x14ac:dyDescent="0.4">
      <c r="C327" t="s">
        <v>758</v>
      </c>
      <c r="D327" t="s">
        <v>717</v>
      </c>
      <c r="E327">
        <v>12900</v>
      </c>
      <c r="R327" t="s">
        <v>385</v>
      </c>
      <c r="S327" s="2">
        <f t="shared" si="26"/>
        <v>1705120</v>
      </c>
      <c r="T327" s="2">
        <f t="shared" si="27"/>
        <v>1300800</v>
      </c>
      <c r="U327" s="2">
        <f t="shared" si="27"/>
        <v>886600</v>
      </c>
      <c r="V327" s="2">
        <f t="shared" si="27"/>
        <v>1386800</v>
      </c>
      <c r="W327" s="2">
        <f t="shared" si="27"/>
        <v>2548500</v>
      </c>
      <c r="X327" s="2">
        <f t="shared" si="27"/>
        <v>2402900</v>
      </c>
      <c r="Y327" s="2" cm="1">
        <f t="array" ref="Y327">_xlfn.XLOOKUP(Y$1&amp;$R327,$C$3:$C$1662&amp;$D$3:$D$1662,$E$3:$E$1662,0,0,1)</f>
        <v>3300</v>
      </c>
      <c r="Z327" s="2" cm="1">
        <f t="array" ref="Z327">_xlfn.XLOOKUP(Z$1&amp;$R327,$C$3:$C$1662&amp;$D$3:$D$1662,$E$3:$E$1662,0,0,1)</f>
        <v>5000</v>
      </c>
      <c r="AA327" s="2" cm="1">
        <f t="array" ref="AA327">_xlfn.XLOOKUP(AA$1&amp;$R327,$C$3:$C$1662&amp;$D$3:$D$1662,$E$3:$E$1662,0,0,1)</f>
        <v>2900</v>
      </c>
      <c r="AB327" s="2" cm="1">
        <f t="array" ref="AB327">_xlfn.XLOOKUP(AB$1&amp;$R327,$C$3:$C$1662&amp;$D$3:$D$1662,$E$3:$E$1662,0,0,1)</f>
        <v>2900</v>
      </c>
      <c r="AC327" s="2" cm="1">
        <f t="array" ref="AC327">_xlfn.XLOOKUP(AC$1&amp;$R327,$C$3:$C$1662&amp;$D$3:$D$1662,$E$3:$E$1662,0,0,1)</f>
        <v>11100</v>
      </c>
    </row>
    <row r="328" spans="3:29" x14ac:dyDescent="0.4">
      <c r="C328" t="s">
        <v>758</v>
      </c>
      <c r="D328" t="s">
        <v>718</v>
      </c>
      <c r="E328">
        <v>11100</v>
      </c>
      <c r="R328" t="s">
        <v>386</v>
      </c>
      <c r="S328" s="2">
        <f t="shared" si="26"/>
        <v>1705120</v>
      </c>
      <c r="T328" s="2">
        <f t="shared" si="27"/>
        <v>1300800</v>
      </c>
      <c r="U328" s="2">
        <f t="shared" si="27"/>
        <v>886600</v>
      </c>
      <c r="V328" s="2">
        <f t="shared" si="27"/>
        <v>1386800</v>
      </c>
      <c r="W328" s="2">
        <f t="shared" si="27"/>
        <v>2548500</v>
      </c>
      <c r="X328" s="2">
        <f t="shared" si="27"/>
        <v>2402900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1705120</v>
      </c>
      <c r="T329" s="2">
        <f t="shared" si="27"/>
        <v>1300800</v>
      </c>
      <c r="U329" s="2">
        <f t="shared" si="27"/>
        <v>886600</v>
      </c>
      <c r="V329" s="2">
        <f t="shared" si="27"/>
        <v>1386800</v>
      </c>
      <c r="W329" s="2">
        <f t="shared" si="27"/>
        <v>2548500</v>
      </c>
      <c r="X329" s="2">
        <f t="shared" si="27"/>
        <v>2402900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1705120</v>
      </c>
      <c r="T330" s="2">
        <f t="shared" si="27"/>
        <v>1300800</v>
      </c>
      <c r="U330" s="2">
        <f t="shared" si="27"/>
        <v>886600</v>
      </c>
      <c r="V330" s="2">
        <f t="shared" si="27"/>
        <v>1386800</v>
      </c>
      <c r="W330" s="2">
        <f t="shared" si="27"/>
        <v>2548500</v>
      </c>
      <c r="X330" s="2">
        <f t="shared" si="27"/>
        <v>2402900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1705120</v>
      </c>
      <c r="T331" s="2">
        <f t="shared" si="27"/>
        <v>1300800</v>
      </c>
      <c r="U331" s="2">
        <f t="shared" si="27"/>
        <v>886600</v>
      </c>
      <c r="V331" s="2">
        <f t="shared" si="27"/>
        <v>1386800</v>
      </c>
      <c r="W331" s="2">
        <f t="shared" si="27"/>
        <v>2548500</v>
      </c>
      <c r="X331" s="2">
        <f t="shared" si="27"/>
        <v>2402900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1705120</v>
      </c>
      <c r="T332" s="2">
        <f t="shared" si="27"/>
        <v>1300800</v>
      </c>
      <c r="U332" s="2">
        <f t="shared" si="27"/>
        <v>886600</v>
      </c>
      <c r="V332" s="2">
        <f t="shared" si="27"/>
        <v>1386800</v>
      </c>
      <c r="W332" s="2">
        <f t="shared" si="27"/>
        <v>2548500</v>
      </c>
      <c r="X332" s="2">
        <f t="shared" si="27"/>
        <v>2402900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1846120</v>
      </c>
      <c r="T333" s="2">
        <f t="shared" si="27"/>
        <v>1430800</v>
      </c>
      <c r="U333" s="2">
        <f t="shared" si="27"/>
        <v>968400</v>
      </c>
      <c r="V333" s="2">
        <f t="shared" si="27"/>
        <v>1549400</v>
      </c>
      <c r="W333" s="2">
        <f t="shared" si="27"/>
        <v>2718300</v>
      </c>
      <c r="X333" s="2">
        <f t="shared" si="27"/>
        <v>2563700</v>
      </c>
      <c r="Y333" s="2" cm="1">
        <f t="array" ref="Y333">_xlfn.XLOOKUP(Y$1&amp;$R333,$C$3:$C$1662&amp;$D$3:$D$1662,$E$3:$E$1662,0,0,1)</f>
        <v>130000</v>
      </c>
      <c r="Z333" s="2" cm="1">
        <f t="array" ref="Z333">_xlfn.XLOOKUP(Z$1&amp;$R333,$C$3:$C$1662&amp;$D$3:$D$1662,$E$3:$E$1662,0,0,1)</f>
        <v>81800</v>
      </c>
      <c r="AA333" s="2" cm="1">
        <f t="array" ref="AA333">_xlfn.XLOOKUP(AA$1&amp;$R333,$C$3:$C$1662&amp;$D$3:$D$1662,$E$3:$E$1662,0,0,1)</f>
        <v>162600</v>
      </c>
      <c r="AB333" s="2" cm="1">
        <f t="array" ref="AB333">_xlfn.XLOOKUP(AB$1&amp;$R333,$C$3:$C$1662&amp;$D$3:$D$1662,$E$3:$E$1662,0,0,1)</f>
        <v>169800</v>
      </c>
      <c r="AC333" s="2" cm="1">
        <f t="array" ref="AC333">_xlfn.XLOOKUP(AC$1&amp;$R333,$C$3:$C$1662&amp;$D$3:$D$1662,$E$3:$E$1662,0,0,1)</f>
        <v>160800</v>
      </c>
    </row>
    <row r="334" spans="3:29" x14ac:dyDescent="0.4">
      <c r="C334" t="s">
        <v>758</v>
      </c>
      <c r="D334" t="s">
        <v>724</v>
      </c>
      <c r="E334">
        <v>160800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0</v>
      </c>
    </row>
    <row r="339" spans="3:5" x14ac:dyDescent="0.4">
      <c r="C339" t="s">
        <v>759</v>
      </c>
      <c r="D339" t="s">
        <v>517</v>
      </c>
      <c r="E339">
        <v>0</v>
      </c>
    </row>
    <row r="340" spans="3:5" x14ac:dyDescent="0.4">
      <c r="C340" t="s">
        <v>759</v>
      </c>
      <c r="D340" t="s">
        <v>518</v>
      </c>
      <c r="E340">
        <v>0</v>
      </c>
    </row>
    <row r="341" spans="3:5" x14ac:dyDescent="0.4">
      <c r="C341" t="s">
        <v>759</v>
      </c>
      <c r="D341" t="s">
        <v>519</v>
      </c>
      <c r="E341">
        <v>172500</v>
      </c>
    </row>
    <row r="342" spans="3:5" x14ac:dyDescent="0.4">
      <c r="C342" t="s">
        <v>759</v>
      </c>
      <c r="D342" t="s">
        <v>520</v>
      </c>
      <c r="E342">
        <v>33100</v>
      </c>
    </row>
    <row r="343" spans="3:5" x14ac:dyDescent="0.4">
      <c r="C343" t="s">
        <v>759</v>
      </c>
      <c r="D343" t="s">
        <v>521</v>
      </c>
      <c r="E343">
        <v>18700</v>
      </c>
    </row>
    <row r="344" spans="3:5" x14ac:dyDescent="0.4">
      <c r="C344" t="s">
        <v>759</v>
      </c>
      <c r="D344" t="s">
        <v>522</v>
      </c>
      <c r="E344">
        <v>13700</v>
      </c>
    </row>
    <row r="345" spans="3:5" x14ac:dyDescent="0.4">
      <c r="C345" t="s">
        <v>759</v>
      </c>
      <c r="D345" t="s">
        <v>523</v>
      </c>
      <c r="E345">
        <v>13900</v>
      </c>
    </row>
    <row r="346" spans="3:5" x14ac:dyDescent="0.4">
      <c r="C346" t="s">
        <v>759</v>
      </c>
      <c r="D346" t="s">
        <v>524</v>
      </c>
      <c r="E346">
        <v>18300</v>
      </c>
    </row>
    <row r="347" spans="3:5" x14ac:dyDescent="0.4">
      <c r="C347" t="s">
        <v>759</v>
      </c>
      <c r="D347" t="s">
        <v>525</v>
      </c>
      <c r="E347">
        <v>20100</v>
      </c>
    </row>
    <row r="348" spans="3:5" x14ac:dyDescent="0.4">
      <c r="C348" t="s">
        <v>759</v>
      </c>
      <c r="D348" t="s">
        <v>526</v>
      </c>
      <c r="E348">
        <v>32500</v>
      </c>
    </row>
    <row r="349" spans="3:5" x14ac:dyDescent="0.4">
      <c r="C349" t="s">
        <v>759</v>
      </c>
      <c r="D349" t="s">
        <v>527</v>
      </c>
      <c r="E349">
        <v>25800</v>
      </c>
    </row>
    <row r="350" spans="3:5" x14ac:dyDescent="0.4">
      <c r="C350" t="s">
        <v>759</v>
      </c>
      <c r="D350" t="s">
        <v>528</v>
      </c>
      <c r="E350">
        <v>60200</v>
      </c>
    </row>
    <row r="351" spans="3:5" x14ac:dyDescent="0.4">
      <c r="C351" t="s">
        <v>759</v>
      </c>
      <c r="D351" t="s">
        <v>529</v>
      </c>
      <c r="E351">
        <v>12900</v>
      </c>
    </row>
    <row r="352" spans="3:5" x14ac:dyDescent="0.4">
      <c r="C352" t="s">
        <v>759</v>
      </c>
      <c r="D352" t="s">
        <v>530</v>
      </c>
      <c r="E352">
        <v>7200</v>
      </c>
    </row>
    <row r="353" spans="3:5" x14ac:dyDescent="0.4">
      <c r="C353" t="s">
        <v>759</v>
      </c>
      <c r="D353" t="s">
        <v>531</v>
      </c>
      <c r="E353">
        <v>7900</v>
      </c>
    </row>
    <row r="354" spans="3:5" x14ac:dyDescent="0.4">
      <c r="C354" t="s">
        <v>759</v>
      </c>
      <c r="D354" t="s">
        <v>532</v>
      </c>
      <c r="E354">
        <v>8400</v>
      </c>
    </row>
    <row r="355" spans="3:5" x14ac:dyDescent="0.4">
      <c r="C355" t="s">
        <v>759</v>
      </c>
      <c r="D355" t="s">
        <v>533</v>
      </c>
      <c r="E355">
        <v>13300</v>
      </c>
    </row>
    <row r="356" spans="3:5" x14ac:dyDescent="0.4">
      <c r="C356" t="s">
        <v>759</v>
      </c>
      <c r="D356" t="s">
        <v>534</v>
      </c>
      <c r="E356">
        <v>16900</v>
      </c>
    </row>
    <row r="357" spans="3:5" x14ac:dyDescent="0.4">
      <c r="C357" t="s">
        <v>759</v>
      </c>
      <c r="D357" t="s">
        <v>535</v>
      </c>
      <c r="E357">
        <v>5300</v>
      </c>
    </row>
    <row r="358" spans="3:5" x14ac:dyDescent="0.4">
      <c r="C358" t="s">
        <v>759</v>
      </c>
      <c r="D358" t="s">
        <v>536</v>
      </c>
      <c r="E358">
        <v>37400</v>
      </c>
    </row>
    <row r="359" spans="3:5" x14ac:dyDescent="0.4">
      <c r="C359" t="s">
        <v>759</v>
      </c>
      <c r="D359" t="s">
        <v>537</v>
      </c>
      <c r="E359">
        <v>6000</v>
      </c>
    </row>
    <row r="360" spans="3:5" x14ac:dyDescent="0.4">
      <c r="C360" t="s">
        <v>759</v>
      </c>
      <c r="D360" t="s">
        <v>538</v>
      </c>
      <c r="E360">
        <v>3200</v>
      </c>
    </row>
    <row r="361" spans="3:5" x14ac:dyDescent="0.4">
      <c r="C361" t="s">
        <v>759</v>
      </c>
      <c r="D361" t="s">
        <v>539</v>
      </c>
      <c r="E361">
        <v>19500</v>
      </c>
    </row>
    <row r="362" spans="3:5" x14ac:dyDescent="0.4">
      <c r="C362" t="s">
        <v>759</v>
      </c>
      <c r="D362" t="s">
        <v>540</v>
      </c>
      <c r="E362">
        <v>6900</v>
      </c>
    </row>
    <row r="363" spans="3:5" x14ac:dyDescent="0.4">
      <c r="C363" t="s">
        <v>759</v>
      </c>
      <c r="D363" t="s">
        <v>541</v>
      </c>
      <c r="E363">
        <v>2700</v>
      </c>
    </row>
    <row r="364" spans="3:5" x14ac:dyDescent="0.4">
      <c r="C364" t="s">
        <v>759</v>
      </c>
      <c r="D364" t="s">
        <v>542</v>
      </c>
      <c r="E364">
        <v>8600</v>
      </c>
    </row>
    <row r="365" spans="3:5" x14ac:dyDescent="0.4">
      <c r="C365" t="s">
        <v>759</v>
      </c>
      <c r="D365" t="s">
        <v>543</v>
      </c>
      <c r="E365">
        <v>14200</v>
      </c>
    </row>
    <row r="366" spans="3:5" x14ac:dyDescent="0.4">
      <c r="C366" t="s">
        <v>759</v>
      </c>
      <c r="D366" t="s">
        <v>544</v>
      </c>
      <c r="E366">
        <v>7100</v>
      </c>
    </row>
    <row r="367" spans="3:5" x14ac:dyDescent="0.4">
      <c r="C367" t="s">
        <v>759</v>
      </c>
      <c r="D367" t="s">
        <v>545</v>
      </c>
      <c r="E367">
        <v>20300</v>
      </c>
    </row>
    <row r="368" spans="3:5" x14ac:dyDescent="0.4">
      <c r="C368" t="s">
        <v>759</v>
      </c>
      <c r="D368" t="s">
        <v>546</v>
      </c>
      <c r="E368">
        <v>41100</v>
      </c>
    </row>
    <row r="369" spans="3:5" x14ac:dyDescent="0.4">
      <c r="C369" t="s">
        <v>759</v>
      </c>
      <c r="D369" t="s">
        <v>547</v>
      </c>
      <c r="E369">
        <v>14700</v>
      </c>
    </row>
    <row r="370" spans="3:5" x14ac:dyDescent="0.4">
      <c r="C370" t="s">
        <v>759</v>
      </c>
      <c r="D370" t="s">
        <v>548</v>
      </c>
      <c r="E370">
        <v>10400</v>
      </c>
    </row>
    <row r="371" spans="3:5" x14ac:dyDescent="0.4">
      <c r="C371" t="s">
        <v>759</v>
      </c>
      <c r="D371" t="s">
        <v>549</v>
      </c>
      <c r="E371">
        <v>8100</v>
      </c>
    </row>
    <row r="372" spans="3:5" x14ac:dyDescent="0.4">
      <c r="C372" t="s">
        <v>759</v>
      </c>
      <c r="D372" t="s">
        <v>550</v>
      </c>
      <c r="E372">
        <v>4100</v>
      </c>
    </row>
    <row r="373" spans="3:5" x14ac:dyDescent="0.4">
      <c r="C373" t="s">
        <v>759</v>
      </c>
      <c r="D373" t="s">
        <v>551</v>
      </c>
      <c r="E373">
        <v>2500</v>
      </c>
    </row>
    <row r="374" spans="3:5" x14ac:dyDescent="0.4">
      <c r="C374" t="s">
        <v>759</v>
      </c>
      <c r="D374" t="s">
        <v>552</v>
      </c>
      <c r="E374">
        <v>7900</v>
      </c>
    </row>
    <row r="375" spans="3:5" x14ac:dyDescent="0.4">
      <c r="C375" t="s">
        <v>759</v>
      </c>
      <c r="D375" t="s">
        <v>553</v>
      </c>
      <c r="E375">
        <v>78700</v>
      </c>
    </row>
    <row r="376" spans="3:5" x14ac:dyDescent="0.4">
      <c r="C376" t="s">
        <v>759</v>
      </c>
      <c r="D376" t="s">
        <v>554</v>
      </c>
      <c r="E376">
        <v>2100</v>
      </c>
    </row>
    <row r="377" spans="3:5" x14ac:dyDescent="0.4">
      <c r="C377" t="s">
        <v>759</v>
      </c>
      <c r="D377" t="s">
        <v>555</v>
      </c>
      <c r="E377">
        <v>2600</v>
      </c>
    </row>
    <row r="378" spans="3:5" x14ac:dyDescent="0.4">
      <c r="C378" t="s">
        <v>759</v>
      </c>
      <c r="D378" t="s">
        <v>556</v>
      </c>
      <c r="E378">
        <v>3100</v>
      </c>
    </row>
    <row r="379" spans="3:5" x14ac:dyDescent="0.4">
      <c r="C379" t="s">
        <v>759</v>
      </c>
      <c r="D379" t="s">
        <v>557</v>
      </c>
      <c r="E379">
        <v>6500</v>
      </c>
    </row>
    <row r="380" spans="3:5" x14ac:dyDescent="0.4">
      <c r="C380" t="s">
        <v>759</v>
      </c>
      <c r="D380" t="s">
        <v>558</v>
      </c>
      <c r="E380">
        <v>14500</v>
      </c>
    </row>
    <row r="381" spans="3:5" x14ac:dyDescent="0.4">
      <c r="C381" t="s">
        <v>759</v>
      </c>
      <c r="D381" t="s">
        <v>559</v>
      </c>
      <c r="E381">
        <v>11800</v>
      </c>
    </row>
    <row r="382" spans="3:5" x14ac:dyDescent="0.4">
      <c r="C382" t="s">
        <v>759</v>
      </c>
      <c r="D382" t="s">
        <v>560</v>
      </c>
      <c r="E382">
        <v>23000</v>
      </c>
    </row>
    <row r="383" spans="3:5" x14ac:dyDescent="0.4">
      <c r="C383" t="s">
        <v>759</v>
      </c>
      <c r="D383" t="s">
        <v>561</v>
      </c>
      <c r="E383">
        <v>7200</v>
      </c>
    </row>
    <row r="384" spans="3:5" x14ac:dyDescent="0.4">
      <c r="C384" t="s">
        <v>759</v>
      </c>
      <c r="D384" t="s">
        <v>562</v>
      </c>
      <c r="E384">
        <v>18800</v>
      </c>
    </row>
    <row r="385" spans="3:5" x14ac:dyDescent="0.4">
      <c r="C385" t="s">
        <v>759</v>
      </c>
      <c r="D385" t="s">
        <v>563</v>
      </c>
      <c r="E385">
        <v>17200</v>
      </c>
    </row>
    <row r="386" spans="3:5" x14ac:dyDescent="0.4">
      <c r="C386" t="s">
        <v>759</v>
      </c>
      <c r="D386" t="s">
        <v>564</v>
      </c>
      <c r="E386">
        <v>5500</v>
      </c>
    </row>
    <row r="387" spans="3:5" x14ac:dyDescent="0.4">
      <c r="C387" t="s">
        <v>759</v>
      </c>
      <c r="D387" t="s">
        <v>565</v>
      </c>
      <c r="E387">
        <v>12000</v>
      </c>
    </row>
    <row r="388" spans="3:5" x14ac:dyDescent="0.4">
      <c r="C388" t="s">
        <v>759</v>
      </c>
      <c r="D388" t="s">
        <v>566</v>
      </c>
      <c r="E388">
        <v>5700</v>
      </c>
    </row>
    <row r="389" spans="3:5" x14ac:dyDescent="0.4">
      <c r="C389" t="s">
        <v>759</v>
      </c>
      <c r="D389" t="s">
        <v>567</v>
      </c>
      <c r="E389">
        <v>9500</v>
      </c>
    </row>
    <row r="390" spans="3:5" x14ac:dyDescent="0.4">
      <c r="C390" t="s">
        <v>759</v>
      </c>
      <c r="D390" t="s">
        <v>568</v>
      </c>
      <c r="E390">
        <v>5600</v>
      </c>
    </row>
    <row r="391" spans="3:5" x14ac:dyDescent="0.4">
      <c r="C391" t="s">
        <v>759</v>
      </c>
      <c r="D391" t="s">
        <v>569</v>
      </c>
      <c r="E391">
        <v>6300</v>
      </c>
    </row>
    <row r="392" spans="3:5" x14ac:dyDescent="0.4">
      <c r="C392" t="s">
        <v>759</v>
      </c>
      <c r="D392" t="s">
        <v>570</v>
      </c>
      <c r="E392">
        <v>5800</v>
      </c>
    </row>
    <row r="393" spans="3:5" x14ac:dyDescent="0.4">
      <c r="C393" t="s">
        <v>759</v>
      </c>
      <c r="D393" t="s">
        <v>571</v>
      </c>
      <c r="E393">
        <v>4600</v>
      </c>
    </row>
    <row r="394" spans="3:5" x14ac:dyDescent="0.4">
      <c r="C394" t="s">
        <v>759</v>
      </c>
      <c r="D394" t="s">
        <v>572</v>
      </c>
      <c r="E394">
        <v>12200</v>
      </c>
    </row>
    <row r="395" spans="3:5" x14ac:dyDescent="0.4">
      <c r="C395" t="s">
        <v>759</v>
      </c>
      <c r="D395" t="s">
        <v>573</v>
      </c>
      <c r="E395">
        <v>7700</v>
      </c>
    </row>
    <row r="396" spans="3:5" x14ac:dyDescent="0.4">
      <c r="C396" t="s">
        <v>759</v>
      </c>
      <c r="D396" t="s">
        <v>574</v>
      </c>
      <c r="E396">
        <v>3200</v>
      </c>
    </row>
    <row r="397" spans="3:5" x14ac:dyDescent="0.4">
      <c r="C397" t="s">
        <v>759</v>
      </c>
      <c r="D397" t="s">
        <v>575</v>
      </c>
      <c r="E397">
        <v>1000</v>
      </c>
    </row>
    <row r="398" spans="3:5" x14ac:dyDescent="0.4">
      <c r="C398" t="s">
        <v>759</v>
      </c>
      <c r="D398" t="s">
        <v>576</v>
      </c>
      <c r="E398">
        <v>2700</v>
      </c>
    </row>
    <row r="399" spans="3:5" x14ac:dyDescent="0.4">
      <c r="C399" t="s">
        <v>759</v>
      </c>
      <c r="D399" t="s">
        <v>577</v>
      </c>
      <c r="E399">
        <v>7200</v>
      </c>
    </row>
    <row r="400" spans="3:5" x14ac:dyDescent="0.4">
      <c r="C400" t="s">
        <v>759</v>
      </c>
      <c r="D400" t="s">
        <v>578</v>
      </c>
      <c r="E400">
        <v>6500</v>
      </c>
    </row>
    <row r="401" spans="3:5" x14ac:dyDescent="0.4">
      <c r="C401" t="s">
        <v>759</v>
      </c>
      <c r="D401" t="s">
        <v>579</v>
      </c>
      <c r="E401">
        <v>4900</v>
      </c>
    </row>
    <row r="402" spans="3:5" x14ac:dyDescent="0.4">
      <c r="C402" t="s">
        <v>759</v>
      </c>
      <c r="D402" t="s">
        <v>580</v>
      </c>
      <c r="E402">
        <v>2700</v>
      </c>
    </row>
    <row r="403" spans="3:5" x14ac:dyDescent="0.4">
      <c r="C403" t="s">
        <v>759</v>
      </c>
      <c r="D403" t="s">
        <v>581</v>
      </c>
      <c r="E403">
        <v>8200</v>
      </c>
    </row>
    <row r="404" spans="3:5" x14ac:dyDescent="0.4">
      <c r="C404" t="s">
        <v>759</v>
      </c>
      <c r="D404" t="s">
        <v>582</v>
      </c>
      <c r="E404">
        <v>3500</v>
      </c>
    </row>
    <row r="405" spans="3:5" x14ac:dyDescent="0.4">
      <c r="C405" t="s">
        <v>759</v>
      </c>
      <c r="D405" t="s">
        <v>583</v>
      </c>
      <c r="E405">
        <v>8300</v>
      </c>
    </row>
    <row r="406" spans="3:5" x14ac:dyDescent="0.4">
      <c r="C406" t="s">
        <v>759</v>
      </c>
      <c r="D406" t="s">
        <v>584</v>
      </c>
      <c r="E406">
        <v>2200</v>
      </c>
    </row>
    <row r="407" spans="3:5" x14ac:dyDescent="0.4">
      <c r="C407" t="s">
        <v>759</v>
      </c>
      <c r="D407" t="s">
        <v>585</v>
      </c>
      <c r="E407">
        <v>8600</v>
      </c>
    </row>
    <row r="408" spans="3:5" x14ac:dyDescent="0.4">
      <c r="C408" t="s">
        <v>759</v>
      </c>
      <c r="D408" t="s">
        <v>586</v>
      </c>
      <c r="E408">
        <v>4600</v>
      </c>
    </row>
    <row r="409" spans="3:5" x14ac:dyDescent="0.4">
      <c r="C409" t="s">
        <v>759</v>
      </c>
      <c r="D409" t="s">
        <v>587</v>
      </c>
      <c r="E409">
        <v>6500</v>
      </c>
    </row>
    <row r="410" spans="3:5" x14ac:dyDescent="0.4">
      <c r="C410" t="s">
        <v>759</v>
      </c>
      <c r="D410" t="s">
        <v>588</v>
      </c>
      <c r="E410">
        <v>48700</v>
      </c>
    </row>
    <row r="411" spans="3:5" x14ac:dyDescent="0.4">
      <c r="C411" t="s">
        <v>759</v>
      </c>
      <c r="D411" t="s">
        <v>589</v>
      </c>
      <c r="E411">
        <v>14200</v>
      </c>
    </row>
    <row r="412" spans="3:5" x14ac:dyDescent="0.4">
      <c r="C412" t="s">
        <v>759</v>
      </c>
      <c r="D412" t="s">
        <v>590</v>
      </c>
      <c r="E412">
        <v>7400</v>
      </c>
    </row>
    <row r="413" spans="3:5" x14ac:dyDescent="0.4">
      <c r="C413" t="s">
        <v>759</v>
      </c>
      <c r="D413" t="s">
        <v>591</v>
      </c>
      <c r="E413">
        <v>1800</v>
      </c>
    </row>
    <row r="414" spans="3:5" x14ac:dyDescent="0.4">
      <c r="C414" t="s">
        <v>759</v>
      </c>
      <c r="D414" t="s">
        <v>592</v>
      </c>
      <c r="E414">
        <v>8900</v>
      </c>
    </row>
    <row r="415" spans="3:5" x14ac:dyDescent="0.4">
      <c r="C415" t="s">
        <v>759</v>
      </c>
      <c r="D415" t="s">
        <v>593</v>
      </c>
      <c r="E415">
        <v>29100</v>
      </c>
    </row>
    <row r="416" spans="3:5" x14ac:dyDescent="0.4">
      <c r="C416" t="s">
        <v>759</v>
      </c>
      <c r="D416" t="s">
        <v>594</v>
      </c>
      <c r="E416">
        <v>4800</v>
      </c>
    </row>
    <row r="417" spans="3:5" x14ac:dyDescent="0.4">
      <c r="C417" t="s">
        <v>759</v>
      </c>
      <c r="D417" t="s">
        <v>595</v>
      </c>
      <c r="E417">
        <v>4000</v>
      </c>
    </row>
    <row r="418" spans="3:5" x14ac:dyDescent="0.4">
      <c r="C418" t="s">
        <v>759</v>
      </c>
      <c r="D418" t="s">
        <v>596</v>
      </c>
      <c r="E418">
        <v>21100</v>
      </c>
    </row>
    <row r="419" spans="3:5" x14ac:dyDescent="0.4">
      <c r="C419" t="s">
        <v>759</v>
      </c>
      <c r="D419" t="s">
        <v>597</v>
      </c>
      <c r="E419">
        <v>25800</v>
      </c>
    </row>
    <row r="420" spans="3:5" x14ac:dyDescent="0.4">
      <c r="C420" t="s">
        <v>759</v>
      </c>
      <c r="D420" t="s">
        <v>598</v>
      </c>
      <c r="E420">
        <v>1200</v>
      </c>
    </row>
    <row r="421" spans="3:5" x14ac:dyDescent="0.4">
      <c r="C421" t="s">
        <v>759</v>
      </c>
      <c r="D421" t="s">
        <v>599</v>
      </c>
      <c r="E421">
        <v>5200</v>
      </c>
    </row>
    <row r="422" spans="3:5" x14ac:dyDescent="0.4">
      <c r="C422" t="s">
        <v>759</v>
      </c>
      <c r="D422" t="s">
        <v>600</v>
      </c>
      <c r="E422">
        <v>5500</v>
      </c>
    </row>
    <row r="423" spans="3:5" x14ac:dyDescent="0.4">
      <c r="C423" t="s">
        <v>759</v>
      </c>
      <c r="D423" t="s">
        <v>601</v>
      </c>
      <c r="E423">
        <v>700</v>
      </c>
    </row>
    <row r="424" spans="3:5" x14ac:dyDescent="0.4">
      <c r="C424" t="s">
        <v>759</v>
      </c>
      <c r="D424" t="s">
        <v>602</v>
      </c>
      <c r="E424">
        <v>500</v>
      </c>
    </row>
    <row r="425" spans="3:5" x14ac:dyDescent="0.4">
      <c r="C425" t="s">
        <v>759</v>
      </c>
      <c r="D425" t="s">
        <v>603</v>
      </c>
      <c r="E425">
        <v>1000</v>
      </c>
    </row>
    <row r="426" spans="3:5" x14ac:dyDescent="0.4">
      <c r="C426" t="s">
        <v>759</v>
      </c>
      <c r="D426" t="s">
        <v>604</v>
      </c>
      <c r="E426">
        <v>35100</v>
      </c>
    </row>
    <row r="427" spans="3:5" x14ac:dyDescent="0.4">
      <c r="C427" t="s">
        <v>759</v>
      </c>
      <c r="D427" t="s">
        <v>605</v>
      </c>
      <c r="E427">
        <v>7700</v>
      </c>
    </row>
    <row r="428" spans="3:5" x14ac:dyDescent="0.4">
      <c r="C428" t="s">
        <v>759</v>
      </c>
      <c r="D428" t="s">
        <v>606</v>
      </c>
      <c r="E428">
        <v>200</v>
      </c>
    </row>
    <row r="429" spans="3:5" x14ac:dyDescent="0.4">
      <c r="C429" t="s">
        <v>759</v>
      </c>
      <c r="D429" t="s">
        <v>607</v>
      </c>
      <c r="E429">
        <v>1200</v>
      </c>
    </row>
    <row r="430" spans="3:5" x14ac:dyDescent="0.4">
      <c r="C430" t="s">
        <v>759</v>
      </c>
      <c r="D430" t="s">
        <v>608</v>
      </c>
      <c r="E430">
        <v>2000</v>
      </c>
    </row>
    <row r="431" spans="3:5" x14ac:dyDescent="0.4">
      <c r="C431" t="s">
        <v>759</v>
      </c>
      <c r="D431" t="s">
        <v>609</v>
      </c>
      <c r="E431">
        <v>900</v>
      </c>
    </row>
    <row r="432" spans="3:5" x14ac:dyDescent="0.4">
      <c r="C432" t="s">
        <v>759</v>
      </c>
      <c r="D432" t="s">
        <v>610</v>
      </c>
      <c r="E432">
        <v>17000</v>
      </c>
    </row>
    <row r="433" spans="3:5" x14ac:dyDescent="0.4">
      <c r="C433" t="s">
        <v>759</v>
      </c>
      <c r="D433" t="s">
        <v>611</v>
      </c>
      <c r="E433">
        <v>1800</v>
      </c>
    </row>
    <row r="434" spans="3:5" x14ac:dyDescent="0.4">
      <c r="C434" t="s">
        <v>759</v>
      </c>
      <c r="D434" t="s">
        <v>612</v>
      </c>
      <c r="E434">
        <v>3300</v>
      </c>
    </row>
    <row r="435" spans="3:5" x14ac:dyDescent="0.4">
      <c r="C435" t="s">
        <v>759</v>
      </c>
      <c r="D435" t="s">
        <v>613</v>
      </c>
      <c r="E435">
        <v>14600</v>
      </c>
    </row>
    <row r="436" spans="3:5" x14ac:dyDescent="0.4">
      <c r="C436" t="s">
        <v>759</v>
      </c>
      <c r="D436" t="s">
        <v>614</v>
      </c>
      <c r="E436">
        <v>14700</v>
      </c>
    </row>
    <row r="437" spans="3:5" x14ac:dyDescent="0.4">
      <c r="C437" t="s">
        <v>759</v>
      </c>
      <c r="D437" t="s">
        <v>615</v>
      </c>
      <c r="E437">
        <v>10000</v>
      </c>
    </row>
    <row r="438" spans="3:5" x14ac:dyDescent="0.4">
      <c r="C438" t="s">
        <v>759</v>
      </c>
      <c r="D438" t="s">
        <v>616</v>
      </c>
      <c r="E438">
        <v>100</v>
      </c>
    </row>
    <row r="439" spans="3:5" x14ac:dyDescent="0.4">
      <c r="C439" t="s">
        <v>759</v>
      </c>
      <c r="D439" t="s">
        <v>617</v>
      </c>
      <c r="E439">
        <v>3200</v>
      </c>
    </row>
    <row r="440" spans="3:5" x14ac:dyDescent="0.4">
      <c r="C440" t="s">
        <v>759</v>
      </c>
      <c r="D440" t="s">
        <v>618</v>
      </c>
      <c r="E440">
        <v>1200</v>
      </c>
    </row>
    <row r="441" spans="3:5" x14ac:dyDescent="0.4">
      <c r="C441" t="s">
        <v>759</v>
      </c>
      <c r="D441" t="s">
        <v>619</v>
      </c>
      <c r="E441">
        <v>5000</v>
      </c>
    </row>
    <row r="442" spans="3:5" x14ac:dyDescent="0.4">
      <c r="C442" t="s">
        <v>759</v>
      </c>
      <c r="D442" t="s">
        <v>620</v>
      </c>
      <c r="E442">
        <v>1300</v>
      </c>
    </row>
    <row r="443" spans="3:5" x14ac:dyDescent="0.4">
      <c r="C443" t="s">
        <v>759</v>
      </c>
      <c r="D443" t="s">
        <v>621</v>
      </c>
      <c r="E443">
        <v>5200</v>
      </c>
    </row>
    <row r="444" spans="3:5" x14ac:dyDescent="0.4">
      <c r="C444" t="s">
        <v>759</v>
      </c>
      <c r="D444" t="s">
        <v>622</v>
      </c>
      <c r="E444">
        <v>1300</v>
      </c>
    </row>
    <row r="445" spans="3:5" x14ac:dyDescent="0.4">
      <c r="C445" t="s">
        <v>759</v>
      </c>
      <c r="D445" t="s">
        <v>623</v>
      </c>
      <c r="E445">
        <v>3500</v>
      </c>
    </row>
    <row r="446" spans="3:5" x14ac:dyDescent="0.4">
      <c r="C446" t="s">
        <v>759</v>
      </c>
      <c r="D446" t="s">
        <v>624</v>
      </c>
      <c r="E446">
        <v>3100</v>
      </c>
    </row>
    <row r="447" spans="3:5" x14ac:dyDescent="0.4">
      <c r="C447" t="s">
        <v>759</v>
      </c>
      <c r="D447" t="s">
        <v>625</v>
      </c>
      <c r="E447">
        <v>2600</v>
      </c>
    </row>
    <row r="448" spans="3:5" x14ac:dyDescent="0.4">
      <c r="C448" t="s">
        <v>759</v>
      </c>
      <c r="D448" t="s">
        <v>626</v>
      </c>
      <c r="E448">
        <v>1000</v>
      </c>
    </row>
    <row r="449" spans="3:5" x14ac:dyDescent="0.4">
      <c r="C449" t="s">
        <v>759</v>
      </c>
      <c r="D449" t="s">
        <v>627</v>
      </c>
      <c r="E449">
        <v>1300</v>
      </c>
    </row>
    <row r="450" spans="3:5" x14ac:dyDescent="0.4">
      <c r="C450" t="s">
        <v>759</v>
      </c>
      <c r="D450" t="s">
        <v>628</v>
      </c>
      <c r="E450">
        <v>500</v>
      </c>
    </row>
    <row r="451" spans="3:5" x14ac:dyDescent="0.4">
      <c r="C451" t="s">
        <v>759</v>
      </c>
      <c r="D451" t="s">
        <v>629</v>
      </c>
      <c r="E451">
        <v>16300</v>
      </c>
    </row>
    <row r="452" spans="3:5" x14ac:dyDescent="0.4">
      <c r="C452" t="s">
        <v>759</v>
      </c>
      <c r="D452" t="s">
        <v>630</v>
      </c>
      <c r="E452">
        <v>4400</v>
      </c>
    </row>
    <row r="453" spans="3:5" x14ac:dyDescent="0.4">
      <c r="C453" t="s">
        <v>759</v>
      </c>
      <c r="D453" t="s">
        <v>631</v>
      </c>
      <c r="E453">
        <v>9300</v>
      </c>
    </row>
    <row r="454" spans="3:5" x14ac:dyDescent="0.4">
      <c r="C454" t="s">
        <v>759</v>
      </c>
      <c r="D454" t="s">
        <v>632</v>
      </c>
      <c r="E454">
        <v>7500</v>
      </c>
    </row>
    <row r="455" spans="3:5" x14ac:dyDescent="0.4">
      <c r="C455" t="s">
        <v>759</v>
      </c>
      <c r="D455" t="s">
        <v>633</v>
      </c>
      <c r="E455">
        <v>2600</v>
      </c>
    </row>
    <row r="456" spans="3:5" x14ac:dyDescent="0.4">
      <c r="C456" t="s">
        <v>759</v>
      </c>
      <c r="D456" t="s">
        <v>634</v>
      </c>
      <c r="E456">
        <v>2600</v>
      </c>
    </row>
    <row r="457" spans="3:5" x14ac:dyDescent="0.4">
      <c r="C457" t="s">
        <v>759</v>
      </c>
      <c r="D457" t="s">
        <v>635</v>
      </c>
      <c r="E457">
        <v>8400</v>
      </c>
    </row>
    <row r="458" spans="3:5" x14ac:dyDescent="0.4">
      <c r="C458" t="s">
        <v>759</v>
      </c>
      <c r="D458" t="s">
        <v>636</v>
      </c>
      <c r="E458">
        <v>100</v>
      </c>
    </row>
    <row r="459" spans="3:5" x14ac:dyDescent="0.4">
      <c r="C459" t="s">
        <v>759</v>
      </c>
      <c r="D459" t="s">
        <v>637</v>
      </c>
      <c r="E459">
        <v>5200</v>
      </c>
    </row>
    <row r="460" spans="3:5" x14ac:dyDescent="0.4">
      <c r="C460" t="s">
        <v>759</v>
      </c>
      <c r="D460" t="s">
        <v>638</v>
      </c>
      <c r="E460">
        <v>12300</v>
      </c>
    </row>
    <row r="461" spans="3:5" x14ac:dyDescent="0.4">
      <c r="C461" t="s">
        <v>759</v>
      </c>
      <c r="D461" t="s">
        <v>639</v>
      </c>
      <c r="E461">
        <v>1900</v>
      </c>
    </row>
    <row r="462" spans="3:5" x14ac:dyDescent="0.4">
      <c r="C462" t="s">
        <v>759</v>
      </c>
      <c r="D462" t="s">
        <v>640</v>
      </c>
      <c r="E462">
        <v>2400</v>
      </c>
    </row>
    <row r="463" spans="3:5" x14ac:dyDescent="0.4">
      <c r="C463" t="s">
        <v>759</v>
      </c>
      <c r="D463" t="s">
        <v>641</v>
      </c>
      <c r="E463">
        <v>5700</v>
      </c>
    </row>
    <row r="464" spans="3:5" x14ac:dyDescent="0.4">
      <c r="C464" t="s">
        <v>759</v>
      </c>
      <c r="D464" t="s">
        <v>642</v>
      </c>
      <c r="E464">
        <v>1700</v>
      </c>
    </row>
    <row r="465" spans="3:5" x14ac:dyDescent="0.4">
      <c r="C465" t="s">
        <v>759</v>
      </c>
      <c r="D465" t="s">
        <v>643</v>
      </c>
      <c r="E465">
        <v>2500</v>
      </c>
    </row>
    <row r="466" spans="3:5" x14ac:dyDescent="0.4">
      <c r="C466" t="s">
        <v>759</v>
      </c>
      <c r="D466" t="s">
        <v>644</v>
      </c>
      <c r="E466">
        <v>28800</v>
      </c>
    </row>
    <row r="467" spans="3:5" x14ac:dyDescent="0.4">
      <c r="C467" t="s">
        <v>759</v>
      </c>
      <c r="D467" t="s">
        <v>645</v>
      </c>
      <c r="E467">
        <v>500</v>
      </c>
    </row>
    <row r="468" spans="3:5" x14ac:dyDescent="0.4">
      <c r="C468" t="s">
        <v>759</v>
      </c>
      <c r="D468" t="s">
        <v>646</v>
      </c>
      <c r="E468">
        <v>6200</v>
      </c>
    </row>
    <row r="469" spans="3:5" x14ac:dyDescent="0.4">
      <c r="C469" t="s">
        <v>759</v>
      </c>
      <c r="D469" t="s">
        <v>647</v>
      </c>
      <c r="E469">
        <v>2200</v>
      </c>
    </row>
    <row r="470" spans="3:5" x14ac:dyDescent="0.4">
      <c r="C470" t="s">
        <v>759</v>
      </c>
      <c r="D470" t="s">
        <v>648</v>
      </c>
      <c r="E470">
        <v>11300</v>
      </c>
    </row>
    <row r="471" spans="3:5" x14ac:dyDescent="0.4">
      <c r="C471" t="s">
        <v>759</v>
      </c>
      <c r="D471" t="s">
        <v>649</v>
      </c>
      <c r="E471">
        <v>6100</v>
      </c>
    </row>
    <row r="472" spans="3:5" x14ac:dyDescent="0.4">
      <c r="C472" t="s">
        <v>759</v>
      </c>
      <c r="D472" t="s">
        <v>650</v>
      </c>
      <c r="E472">
        <v>6400</v>
      </c>
    </row>
    <row r="473" spans="3:5" x14ac:dyDescent="0.4">
      <c r="C473" t="s">
        <v>759</v>
      </c>
      <c r="D473" t="s">
        <v>651</v>
      </c>
      <c r="E473">
        <v>1800</v>
      </c>
    </row>
    <row r="474" spans="3:5" x14ac:dyDescent="0.4">
      <c r="C474" t="s">
        <v>759</v>
      </c>
      <c r="D474" t="s">
        <v>652</v>
      </c>
      <c r="E474">
        <v>5900</v>
      </c>
    </row>
    <row r="475" spans="3:5" x14ac:dyDescent="0.4">
      <c r="C475" t="s">
        <v>759</v>
      </c>
      <c r="D475" t="s">
        <v>653</v>
      </c>
      <c r="E475">
        <v>1700</v>
      </c>
    </row>
    <row r="476" spans="3:5" x14ac:dyDescent="0.4">
      <c r="C476" t="s">
        <v>759</v>
      </c>
      <c r="D476" t="s">
        <v>654</v>
      </c>
      <c r="E476">
        <v>8400</v>
      </c>
    </row>
    <row r="477" spans="3:5" x14ac:dyDescent="0.4">
      <c r="C477" t="s">
        <v>759</v>
      </c>
      <c r="D477" t="s">
        <v>655</v>
      </c>
      <c r="E477">
        <v>2500</v>
      </c>
    </row>
    <row r="478" spans="3:5" x14ac:dyDescent="0.4">
      <c r="C478" t="s">
        <v>759</v>
      </c>
      <c r="D478" t="s">
        <v>656</v>
      </c>
      <c r="E478">
        <v>8500</v>
      </c>
    </row>
    <row r="479" spans="3:5" x14ac:dyDescent="0.4">
      <c r="C479" t="s">
        <v>759</v>
      </c>
      <c r="D479" t="s">
        <v>657</v>
      </c>
      <c r="E479">
        <v>56100</v>
      </c>
    </row>
    <row r="480" spans="3:5" x14ac:dyDescent="0.4">
      <c r="C480" t="s">
        <v>759</v>
      </c>
      <c r="D480" t="s">
        <v>658</v>
      </c>
      <c r="E480">
        <v>6500</v>
      </c>
    </row>
    <row r="481" spans="3:5" x14ac:dyDescent="0.4">
      <c r="C481" t="s">
        <v>759</v>
      </c>
      <c r="D481" t="s">
        <v>659</v>
      </c>
      <c r="E481">
        <v>2800</v>
      </c>
    </row>
    <row r="482" spans="3:5" x14ac:dyDescent="0.4">
      <c r="C482" t="s">
        <v>759</v>
      </c>
      <c r="D482" t="s">
        <v>660</v>
      </c>
      <c r="E482">
        <v>5100</v>
      </c>
    </row>
    <row r="483" spans="3:5" x14ac:dyDescent="0.4">
      <c r="C483" t="s">
        <v>759</v>
      </c>
      <c r="D483" t="s">
        <v>661</v>
      </c>
      <c r="E483">
        <v>2200</v>
      </c>
    </row>
    <row r="484" spans="3:5" x14ac:dyDescent="0.4">
      <c r="C484" t="s">
        <v>759</v>
      </c>
      <c r="D484" t="s">
        <v>662</v>
      </c>
      <c r="E484">
        <v>400</v>
      </c>
    </row>
    <row r="485" spans="3:5" x14ac:dyDescent="0.4">
      <c r="C485" t="s">
        <v>759</v>
      </c>
      <c r="D485" t="s">
        <v>663</v>
      </c>
      <c r="E485">
        <v>400</v>
      </c>
    </row>
    <row r="486" spans="3:5" x14ac:dyDescent="0.4">
      <c r="C486" t="s">
        <v>759</v>
      </c>
      <c r="D486" t="s">
        <v>664</v>
      </c>
      <c r="E486">
        <v>52200</v>
      </c>
    </row>
    <row r="487" spans="3:5" x14ac:dyDescent="0.4">
      <c r="C487" t="s">
        <v>759</v>
      </c>
      <c r="D487" t="s">
        <v>665</v>
      </c>
      <c r="E487">
        <v>7500</v>
      </c>
    </row>
    <row r="488" spans="3:5" x14ac:dyDescent="0.4">
      <c r="C488" t="s">
        <v>759</v>
      </c>
      <c r="D488" t="s">
        <v>666</v>
      </c>
      <c r="E488">
        <v>22300</v>
      </c>
    </row>
    <row r="489" spans="3:5" x14ac:dyDescent="0.4">
      <c r="C489" t="s">
        <v>759</v>
      </c>
      <c r="D489" t="s">
        <v>667</v>
      </c>
      <c r="E489">
        <v>2500</v>
      </c>
    </row>
    <row r="490" spans="3:5" x14ac:dyDescent="0.4">
      <c r="C490" t="s">
        <v>759</v>
      </c>
      <c r="D490" t="s">
        <v>668</v>
      </c>
      <c r="E490">
        <v>900</v>
      </c>
    </row>
    <row r="491" spans="3:5" x14ac:dyDescent="0.4">
      <c r="C491" t="s">
        <v>759</v>
      </c>
      <c r="D491" t="s">
        <v>669</v>
      </c>
      <c r="E491">
        <v>14000</v>
      </c>
    </row>
    <row r="492" spans="3:5" x14ac:dyDescent="0.4">
      <c r="C492" t="s">
        <v>759</v>
      </c>
      <c r="D492" t="s">
        <v>670</v>
      </c>
      <c r="E492">
        <v>4400</v>
      </c>
    </row>
    <row r="493" spans="3:5" x14ac:dyDescent="0.4">
      <c r="C493" t="s">
        <v>759</v>
      </c>
      <c r="D493" t="s">
        <v>671</v>
      </c>
      <c r="E493">
        <v>5600</v>
      </c>
    </row>
    <row r="494" spans="3:5" x14ac:dyDescent="0.4">
      <c r="C494" t="s">
        <v>759</v>
      </c>
      <c r="D494" t="s">
        <v>672</v>
      </c>
      <c r="E494">
        <v>4700</v>
      </c>
    </row>
    <row r="495" spans="3:5" x14ac:dyDescent="0.4">
      <c r="C495" t="s">
        <v>759</v>
      </c>
      <c r="D495" t="s">
        <v>673</v>
      </c>
      <c r="E495">
        <v>2300</v>
      </c>
    </row>
    <row r="496" spans="3:5" x14ac:dyDescent="0.4">
      <c r="C496" t="s">
        <v>759</v>
      </c>
      <c r="D496" t="s">
        <v>674</v>
      </c>
      <c r="E496">
        <v>9500</v>
      </c>
    </row>
    <row r="497" spans="3:5" x14ac:dyDescent="0.4">
      <c r="C497" t="s">
        <v>759</v>
      </c>
      <c r="D497" t="s">
        <v>675</v>
      </c>
      <c r="E497">
        <v>3300</v>
      </c>
    </row>
    <row r="498" spans="3:5" x14ac:dyDescent="0.4">
      <c r="C498" t="s">
        <v>759</v>
      </c>
      <c r="D498" t="s">
        <v>676</v>
      </c>
      <c r="E498">
        <v>4300</v>
      </c>
    </row>
    <row r="499" spans="3:5" x14ac:dyDescent="0.4">
      <c r="C499" t="s">
        <v>759</v>
      </c>
      <c r="D499" t="s">
        <v>677</v>
      </c>
      <c r="E499">
        <v>2600</v>
      </c>
    </row>
    <row r="500" spans="3:5" x14ac:dyDescent="0.4">
      <c r="C500" t="s">
        <v>759</v>
      </c>
      <c r="D500" t="s">
        <v>678</v>
      </c>
      <c r="E500">
        <v>3300</v>
      </c>
    </row>
    <row r="501" spans="3:5" x14ac:dyDescent="0.4">
      <c r="C501" t="s">
        <v>759</v>
      </c>
      <c r="D501" t="s">
        <v>679</v>
      </c>
      <c r="E501">
        <v>2700</v>
      </c>
    </row>
    <row r="502" spans="3:5" x14ac:dyDescent="0.4">
      <c r="C502" t="s">
        <v>759</v>
      </c>
      <c r="D502" t="s">
        <v>680</v>
      </c>
      <c r="E502">
        <v>2900</v>
      </c>
    </row>
    <row r="503" spans="3:5" x14ac:dyDescent="0.4">
      <c r="C503" t="s">
        <v>759</v>
      </c>
      <c r="D503" t="s">
        <v>681</v>
      </c>
      <c r="E503">
        <v>6100</v>
      </c>
    </row>
    <row r="504" spans="3:5" x14ac:dyDescent="0.4">
      <c r="C504" t="s">
        <v>759</v>
      </c>
      <c r="D504" t="s">
        <v>682</v>
      </c>
      <c r="E504">
        <v>700</v>
      </c>
    </row>
    <row r="505" spans="3:5" x14ac:dyDescent="0.4">
      <c r="C505" t="s">
        <v>759</v>
      </c>
      <c r="D505" t="s">
        <v>683</v>
      </c>
      <c r="E505">
        <v>1900</v>
      </c>
    </row>
    <row r="506" spans="3:5" x14ac:dyDescent="0.4">
      <c r="C506" t="s">
        <v>759</v>
      </c>
      <c r="D506" t="s">
        <v>684</v>
      </c>
      <c r="E506">
        <v>900</v>
      </c>
    </row>
    <row r="507" spans="3:5" x14ac:dyDescent="0.4">
      <c r="C507" t="s">
        <v>759</v>
      </c>
      <c r="D507" t="s">
        <v>685</v>
      </c>
      <c r="E507">
        <v>2000</v>
      </c>
    </row>
    <row r="508" spans="3:5" x14ac:dyDescent="0.4">
      <c r="C508" t="s">
        <v>759</v>
      </c>
      <c r="D508" t="s">
        <v>686</v>
      </c>
      <c r="E508">
        <v>2000</v>
      </c>
    </row>
    <row r="509" spans="3:5" x14ac:dyDescent="0.4">
      <c r="C509" t="s">
        <v>759</v>
      </c>
      <c r="D509" t="s">
        <v>687</v>
      </c>
      <c r="E509">
        <v>13400</v>
      </c>
    </row>
    <row r="510" spans="3:5" x14ac:dyDescent="0.4">
      <c r="C510" t="s">
        <v>759</v>
      </c>
      <c r="D510" t="s">
        <v>688</v>
      </c>
      <c r="E510">
        <v>3800</v>
      </c>
    </row>
    <row r="511" spans="3:5" x14ac:dyDescent="0.4">
      <c r="C511" t="s">
        <v>759</v>
      </c>
      <c r="D511" t="s">
        <v>689</v>
      </c>
      <c r="E511">
        <v>3800</v>
      </c>
    </row>
    <row r="512" spans="3:5" x14ac:dyDescent="0.4">
      <c r="C512" t="s">
        <v>759</v>
      </c>
      <c r="D512" t="s">
        <v>690</v>
      </c>
      <c r="E512">
        <v>4300</v>
      </c>
    </row>
    <row r="513" spans="3:5" x14ac:dyDescent="0.4">
      <c r="C513" t="s">
        <v>759</v>
      </c>
      <c r="D513" t="s">
        <v>691</v>
      </c>
      <c r="E513">
        <v>100</v>
      </c>
    </row>
    <row r="514" spans="3:5" x14ac:dyDescent="0.4">
      <c r="C514" t="s">
        <v>759</v>
      </c>
      <c r="D514" t="s">
        <v>692</v>
      </c>
      <c r="E514">
        <v>500</v>
      </c>
    </row>
    <row r="515" spans="3:5" x14ac:dyDescent="0.4">
      <c r="C515" t="s">
        <v>759</v>
      </c>
      <c r="D515" t="s">
        <v>693</v>
      </c>
      <c r="E515">
        <v>400</v>
      </c>
    </row>
    <row r="516" spans="3:5" x14ac:dyDescent="0.4">
      <c r="C516" t="s">
        <v>759</v>
      </c>
      <c r="D516" t="s">
        <v>694</v>
      </c>
      <c r="E516">
        <v>7900</v>
      </c>
    </row>
    <row r="517" spans="3:5" x14ac:dyDescent="0.4">
      <c r="C517" t="s">
        <v>759</v>
      </c>
      <c r="D517" t="s">
        <v>393</v>
      </c>
      <c r="E517">
        <v>3400</v>
      </c>
    </row>
    <row r="518" spans="3:5" x14ac:dyDescent="0.4">
      <c r="C518" t="s">
        <v>759</v>
      </c>
      <c r="D518" t="s">
        <v>394</v>
      </c>
      <c r="E518">
        <v>2800</v>
      </c>
    </row>
    <row r="519" spans="3:5" x14ac:dyDescent="0.4">
      <c r="C519" t="s">
        <v>759</v>
      </c>
      <c r="D519" t="s">
        <v>395</v>
      </c>
      <c r="E519">
        <v>8100</v>
      </c>
    </row>
    <row r="520" spans="3:5" x14ac:dyDescent="0.4">
      <c r="C520" t="s">
        <v>759</v>
      </c>
      <c r="D520" t="s">
        <v>396</v>
      </c>
      <c r="E520">
        <v>3600</v>
      </c>
    </row>
    <row r="521" spans="3:5" x14ac:dyDescent="0.4">
      <c r="C521" t="s">
        <v>759</v>
      </c>
      <c r="D521" t="s">
        <v>397</v>
      </c>
      <c r="E521">
        <v>400</v>
      </c>
    </row>
    <row r="522" spans="3:5" x14ac:dyDescent="0.4">
      <c r="C522" t="s">
        <v>759</v>
      </c>
      <c r="D522" t="s">
        <v>398</v>
      </c>
      <c r="E522">
        <v>600</v>
      </c>
    </row>
    <row r="523" spans="3:5" x14ac:dyDescent="0.4">
      <c r="C523" t="s">
        <v>759</v>
      </c>
      <c r="D523" t="s">
        <v>399</v>
      </c>
      <c r="E523">
        <v>900</v>
      </c>
    </row>
    <row r="524" spans="3:5" x14ac:dyDescent="0.4">
      <c r="C524" t="s">
        <v>759</v>
      </c>
      <c r="D524" t="s">
        <v>400</v>
      </c>
      <c r="E524">
        <v>1200</v>
      </c>
    </row>
    <row r="525" spans="3:5" x14ac:dyDescent="0.4">
      <c r="C525" t="s">
        <v>759</v>
      </c>
      <c r="D525" t="s">
        <v>401</v>
      </c>
      <c r="E525">
        <v>7800</v>
      </c>
    </row>
    <row r="526" spans="3:5" x14ac:dyDescent="0.4">
      <c r="C526" t="s">
        <v>759</v>
      </c>
      <c r="D526" t="s">
        <v>402</v>
      </c>
      <c r="E526">
        <v>8500</v>
      </c>
    </row>
    <row r="527" spans="3:5" x14ac:dyDescent="0.4">
      <c r="C527" t="s">
        <v>759</v>
      </c>
      <c r="D527" t="s">
        <v>403</v>
      </c>
      <c r="E527">
        <v>3500</v>
      </c>
    </row>
    <row r="528" spans="3:5" x14ac:dyDescent="0.4">
      <c r="C528" t="s">
        <v>759</v>
      </c>
      <c r="D528" t="s">
        <v>404</v>
      </c>
      <c r="E528">
        <v>1000</v>
      </c>
    </row>
    <row r="529" spans="3:5" x14ac:dyDescent="0.4">
      <c r="C529" t="s">
        <v>759</v>
      </c>
      <c r="D529" t="s">
        <v>405</v>
      </c>
      <c r="E529">
        <v>2400</v>
      </c>
    </row>
    <row r="530" spans="3:5" x14ac:dyDescent="0.4">
      <c r="C530" t="s">
        <v>759</v>
      </c>
      <c r="D530" t="s">
        <v>406</v>
      </c>
      <c r="E530">
        <v>800</v>
      </c>
    </row>
    <row r="531" spans="3:5" x14ac:dyDescent="0.4">
      <c r="C531" t="s">
        <v>759</v>
      </c>
      <c r="D531" t="s">
        <v>407</v>
      </c>
      <c r="E531">
        <v>2500</v>
      </c>
    </row>
    <row r="532" spans="3:5" x14ac:dyDescent="0.4">
      <c r="C532" t="s">
        <v>759</v>
      </c>
      <c r="D532" t="s">
        <v>408</v>
      </c>
      <c r="E532">
        <v>5600</v>
      </c>
    </row>
    <row r="533" spans="3:5" x14ac:dyDescent="0.4">
      <c r="C533" t="s">
        <v>759</v>
      </c>
      <c r="D533" t="s">
        <v>409</v>
      </c>
      <c r="E533">
        <v>5300</v>
      </c>
    </row>
    <row r="534" spans="3:5" x14ac:dyDescent="0.4">
      <c r="C534" t="s">
        <v>759</v>
      </c>
      <c r="D534" t="s">
        <v>410</v>
      </c>
      <c r="E534">
        <v>7400</v>
      </c>
    </row>
    <row r="535" spans="3:5" x14ac:dyDescent="0.4">
      <c r="C535" t="s">
        <v>759</v>
      </c>
      <c r="D535" t="s">
        <v>411</v>
      </c>
      <c r="E535">
        <v>1700</v>
      </c>
    </row>
    <row r="536" spans="3:5" x14ac:dyDescent="0.4">
      <c r="C536" t="s">
        <v>759</v>
      </c>
      <c r="D536" t="s">
        <v>412</v>
      </c>
      <c r="E536">
        <v>2600</v>
      </c>
    </row>
    <row r="537" spans="3:5" x14ac:dyDescent="0.4">
      <c r="C537" t="s">
        <v>759</v>
      </c>
      <c r="D537" t="s">
        <v>413</v>
      </c>
      <c r="E537">
        <v>3900</v>
      </c>
    </row>
    <row r="538" spans="3:5" x14ac:dyDescent="0.4">
      <c r="C538" t="s">
        <v>759</v>
      </c>
      <c r="D538" t="s">
        <v>414</v>
      </c>
      <c r="E538">
        <v>4400</v>
      </c>
    </row>
    <row r="539" spans="3:5" x14ac:dyDescent="0.4">
      <c r="C539" t="s">
        <v>759</v>
      </c>
      <c r="D539" t="s">
        <v>415</v>
      </c>
      <c r="E539">
        <v>700</v>
      </c>
    </row>
    <row r="540" spans="3:5" x14ac:dyDescent="0.4">
      <c r="C540" t="s">
        <v>759</v>
      </c>
      <c r="D540" t="s">
        <v>416</v>
      </c>
      <c r="E540">
        <v>4300</v>
      </c>
    </row>
    <row r="541" spans="3:5" x14ac:dyDescent="0.4">
      <c r="C541" t="s">
        <v>759</v>
      </c>
      <c r="D541" t="s">
        <v>417</v>
      </c>
      <c r="E541">
        <v>4900</v>
      </c>
    </row>
    <row r="542" spans="3:5" x14ac:dyDescent="0.4">
      <c r="C542" t="s">
        <v>759</v>
      </c>
      <c r="D542" t="s">
        <v>418</v>
      </c>
      <c r="E542">
        <v>400</v>
      </c>
    </row>
    <row r="543" spans="3:5" x14ac:dyDescent="0.4">
      <c r="C543" t="s">
        <v>759</v>
      </c>
      <c r="D543" t="s">
        <v>419</v>
      </c>
      <c r="E543">
        <v>5000</v>
      </c>
    </row>
    <row r="544" spans="3:5" x14ac:dyDescent="0.4">
      <c r="C544" t="s">
        <v>759</v>
      </c>
      <c r="D544" t="s">
        <v>420</v>
      </c>
      <c r="E544">
        <v>13000</v>
      </c>
    </row>
    <row r="545" spans="3:5" x14ac:dyDescent="0.4">
      <c r="C545" t="s">
        <v>759</v>
      </c>
      <c r="D545" t="s">
        <v>421</v>
      </c>
      <c r="E545">
        <v>4000</v>
      </c>
    </row>
    <row r="546" spans="3:5" x14ac:dyDescent="0.4">
      <c r="C546" t="s">
        <v>759</v>
      </c>
      <c r="D546" t="s">
        <v>422</v>
      </c>
      <c r="E546">
        <v>4500</v>
      </c>
    </row>
    <row r="547" spans="3:5" x14ac:dyDescent="0.4">
      <c r="C547" t="s">
        <v>759</v>
      </c>
      <c r="D547" t="s">
        <v>423</v>
      </c>
      <c r="E547">
        <v>2800</v>
      </c>
    </row>
    <row r="548" spans="3:5" x14ac:dyDescent="0.4">
      <c r="C548" t="s">
        <v>759</v>
      </c>
      <c r="D548" t="s">
        <v>424</v>
      </c>
      <c r="E548">
        <v>5700</v>
      </c>
    </row>
    <row r="549" spans="3:5" x14ac:dyDescent="0.4">
      <c r="C549" t="s">
        <v>759</v>
      </c>
      <c r="D549" t="s">
        <v>425</v>
      </c>
      <c r="E549">
        <v>700</v>
      </c>
    </row>
    <row r="550" spans="3:5" x14ac:dyDescent="0.4">
      <c r="C550" t="s">
        <v>759</v>
      </c>
      <c r="D550" t="s">
        <v>426</v>
      </c>
      <c r="E550">
        <v>5500</v>
      </c>
    </row>
    <row r="551" spans="3:5" x14ac:dyDescent="0.4">
      <c r="C551" t="s">
        <v>759</v>
      </c>
      <c r="D551" t="s">
        <v>427</v>
      </c>
      <c r="E551">
        <v>700</v>
      </c>
    </row>
    <row r="552" spans="3:5" x14ac:dyDescent="0.4">
      <c r="C552" t="s">
        <v>759</v>
      </c>
      <c r="D552" t="s">
        <v>428</v>
      </c>
      <c r="E552">
        <v>8700</v>
      </c>
    </row>
    <row r="553" spans="3:5" x14ac:dyDescent="0.4">
      <c r="C553" t="s">
        <v>759</v>
      </c>
      <c r="D553" t="s">
        <v>429</v>
      </c>
      <c r="E553">
        <v>2100</v>
      </c>
    </row>
    <row r="554" spans="3:5" x14ac:dyDescent="0.4">
      <c r="C554" t="s">
        <v>759</v>
      </c>
      <c r="D554" t="s">
        <v>430</v>
      </c>
      <c r="E554">
        <v>1400</v>
      </c>
    </row>
    <row r="555" spans="3:5" x14ac:dyDescent="0.4">
      <c r="C555" t="s">
        <v>759</v>
      </c>
      <c r="D555" t="s">
        <v>431</v>
      </c>
      <c r="E555">
        <v>3000</v>
      </c>
    </row>
    <row r="556" spans="3:5" x14ac:dyDescent="0.4">
      <c r="C556" t="s">
        <v>759</v>
      </c>
      <c r="D556" t="s">
        <v>432</v>
      </c>
      <c r="E556">
        <v>16500</v>
      </c>
    </row>
    <row r="557" spans="3:5" x14ac:dyDescent="0.4">
      <c r="C557" t="s">
        <v>759</v>
      </c>
      <c r="D557" t="s">
        <v>433</v>
      </c>
      <c r="E557">
        <v>3400</v>
      </c>
    </row>
    <row r="558" spans="3:5" x14ac:dyDescent="0.4">
      <c r="C558" t="s">
        <v>759</v>
      </c>
      <c r="D558" t="s">
        <v>434</v>
      </c>
      <c r="E558">
        <v>9100</v>
      </c>
    </row>
    <row r="559" spans="3:5" x14ac:dyDescent="0.4">
      <c r="C559" t="s">
        <v>759</v>
      </c>
      <c r="D559" t="s">
        <v>435</v>
      </c>
      <c r="E559">
        <v>3500</v>
      </c>
    </row>
    <row r="560" spans="3:5" x14ac:dyDescent="0.4">
      <c r="C560" t="s">
        <v>759</v>
      </c>
      <c r="D560" t="s">
        <v>436</v>
      </c>
      <c r="E560">
        <v>4200</v>
      </c>
    </row>
    <row r="561" spans="3:5" x14ac:dyDescent="0.4">
      <c r="C561" t="s">
        <v>759</v>
      </c>
      <c r="D561" t="s">
        <v>437</v>
      </c>
      <c r="E561">
        <v>2600</v>
      </c>
    </row>
    <row r="562" spans="3:5" x14ac:dyDescent="0.4">
      <c r="C562" t="s">
        <v>759</v>
      </c>
      <c r="D562" t="s">
        <v>438</v>
      </c>
      <c r="E562">
        <v>3900</v>
      </c>
    </row>
    <row r="563" spans="3:5" x14ac:dyDescent="0.4">
      <c r="C563" t="s">
        <v>759</v>
      </c>
      <c r="D563" t="s">
        <v>439</v>
      </c>
      <c r="E563">
        <v>1600</v>
      </c>
    </row>
    <row r="564" spans="3:5" x14ac:dyDescent="0.4">
      <c r="C564" t="s">
        <v>759</v>
      </c>
      <c r="D564" t="s">
        <v>440</v>
      </c>
      <c r="E564">
        <v>8200</v>
      </c>
    </row>
    <row r="565" spans="3:5" x14ac:dyDescent="0.4">
      <c r="C565" t="s">
        <v>759</v>
      </c>
      <c r="D565" t="s">
        <v>441</v>
      </c>
      <c r="E565">
        <v>1900</v>
      </c>
    </row>
    <row r="566" spans="3:5" x14ac:dyDescent="0.4">
      <c r="C566" t="s">
        <v>759</v>
      </c>
      <c r="D566" t="s">
        <v>442</v>
      </c>
      <c r="E566">
        <v>2700</v>
      </c>
    </row>
    <row r="567" spans="3:5" x14ac:dyDescent="0.4">
      <c r="C567" t="s">
        <v>759</v>
      </c>
      <c r="D567" t="s">
        <v>443</v>
      </c>
      <c r="E567">
        <v>1300</v>
      </c>
    </row>
    <row r="568" spans="3:5" x14ac:dyDescent="0.4">
      <c r="C568" t="s">
        <v>759</v>
      </c>
      <c r="D568" t="s">
        <v>444</v>
      </c>
      <c r="E568">
        <v>2100</v>
      </c>
    </row>
    <row r="569" spans="3:5" x14ac:dyDescent="0.4">
      <c r="C569" t="s">
        <v>759</v>
      </c>
      <c r="D569" t="s">
        <v>445</v>
      </c>
      <c r="E569">
        <v>3700</v>
      </c>
    </row>
    <row r="570" spans="3:5" x14ac:dyDescent="0.4">
      <c r="C570" t="s">
        <v>759</v>
      </c>
      <c r="D570" t="s">
        <v>446</v>
      </c>
      <c r="E570">
        <v>1200</v>
      </c>
    </row>
    <row r="571" spans="3:5" x14ac:dyDescent="0.4">
      <c r="C571" t="s">
        <v>759</v>
      </c>
      <c r="D571" t="s">
        <v>447</v>
      </c>
      <c r="E571">
        <v>3200</v>
      </c>
    </row>
    <row r="572" spans="3:5" x14ac:dyDescent="0.4">
      <c r="C572" t="s">
        <v>759</v>
      </c>
      <c r="D572" t="s">
        <v>448</v>
      </c>
      <c r="E572">
        <v>1700</v>
      </c>
    </row>
    <row r="573" spans="3:5" x14ac:dyDescent="0.4">
      <c r="C573" t="s">
        <v>759</v>
      </c>
      <c r="D573" t="s">
        <v>449</v>
      </c>
      <c r="E573">
        <v>2300</v>
      </c>
    </row>
    <row r="574" spans="3:5" x14ac:dyDescent="0.4">
      <c r="C574" t="s">
        <v>759</v>
      </c>
      <c r="D574" t="s">
        <v>450</v>
      </c>
      <c r="E574">
        <v>11000</v>
      </c>
    </row>
    <row r="575" spans="3:5" x14ac:dyDescent="0.4">
      <c r="C575" t="s">
        <v>759</v>
      </c>
      <c r="D575" t="s">
        <v>451</v>
      </c>
      <c r="E575">
        <v>6400</v>
      </c>
    </row>
    <row r="576" spans="3:5" x14ac:dyDescent="0.4">
      <c r="C576" t="s">
        <v>759</v>
      </c>
      <c r="D576" t="s">
        <v>452</v>
      </c>
      <c r="E576">
        <v>2100</v>
      </c>
    </row>
    <row r="577" spans="3:5" x14ac:dyDescent="0.4">
      <c r="C577" t="s">
        <v>759</v>
      </c>
      <c r="D577" t="s">
        <v>453</v>
      </c>
      <c r="E577">
        <v>5300</v>
      </c>
    </row>
    <row r="578" spans="3:5" x14ac:dyDescent="0.4">
      <c r="C578" t="s">
        <v>759</v>
      </c>
      <c r="D578" t="s">
        <v>454</v>
      </c>
      <c r="E578">
        <v>4600</v>
      </c>
    </row>
    <row r="579" spans="3:5" x14ac:dyDescent="0.4">
      <c r="C579" t="s">
        <v>759</v>
      </c>
      <c r="D579" t="s">
        <v>455</v>
      </c>
      <c r="E579">
        <v>1100</v>
      </c>
    </row>
    <row r="580" spans="3:5" x14ac:dyDescent="0.4">
      <c r="C580" t="s">
        <v>759</v>
      </c>
      <c r="D580" t="s">
        <v>456</v>
      </c>
      <c r="E580">
        <v>11100</v>
      </c>
    </row>
    <row r="581" spans="3:5" x14ac:dyDescent="0.4">
      <c r="C581" t="s">
        <v>759</v>
      </c>
      <c r="D581" t="s">
        <v>457</v>
      </c>
      <c r="E581">
        <v>1200</v>
      </c>
    </row>
    <row r="582" spans="3:5" x14ac:dyDescent="0.4">
      <c r="C582" t="s">
        <v>759</v>
      </c>
      <c r="D582" t="s">
        <v>458</v>
      </c>
      <c r="E582">
        <v>1300</v>
      </c>
    </row>
    <row r="583" spans="3:5" x14ac:dyDescent="0.4">
      <c r="C583" t="s">
        <v>759</v>
      </c>
      <c r="D583" t="s">
        <v>459</v>
      </c>
      <c r="E583">
        <v>2300</v>
      </c>
    </row>
    <row r="584" spans="3:5" x14ac:dyDescent="0.4">
      <c r="C584" t="s">
        <v>759</v>
      </c>
      <c r="D584" t="s">
        <v>460</v>
      </c>
      <c r="E584">
        <v>3700</v>
      </c>
    </row>
    <row r="585" spans="3:5" x14ac:dyDescent="0.4">
      <c r="C585" t="s">
        <v>759</v>
      </c>
      <c r="D585" t="s">
        <v>461</v>
      </c>
      <c r="E585">
        <v>1500</v>
      </c>
    </row>
    <row r="586" spans="3:5" x14ac:dyDescent="0.4">
      <c r="C586" t="s">
        <v>759</v>
      </c>
      <c r="D586" t="s">
        <v>462</v>
      </c>
      <c r="E586">
        <v>600</v>
      </c>
    </row>
    <row r="587" spans="3:5" x14ac:dyDescent="0.4">
      <c r="C587" t="s">
        <v>759</v>
      </c>
      <c r="D587" t="s">
        <v>463</v>
      </c>
      <c r="E587">
        <v>1800</v>
      </c>
    </row>
    <row r="588" spans="3:5" x14ac:dyDescent="0.4">
      <c r="C588" t="s">
        <v>759</v>
      </c>
      <c r="D588" t="s">
        <v>464</v>
      </c>
      <c r="E588">
        <v>13600</v>
      </c>
    </row>
    <row r="589" spans="3:5" x14ac:dyDescent="0.4">
      <c r="C589" t="s">
        <v>759</v>
      </c>
      <c r="D589" t="s">
        <v>465</v>
      </c>
      <c r="E589">
        <v>8200</v>
      </c>
    </row>
    <row r="590" spans="3:5" x14ac:dyDescent="0.4">
      <c r="C590" t="s">
        <v>759</v>
      </c>
      <c r="D590" t="s">
        <v>466</v>
      </c>
      <c r="E590">
        <v>2500</v>
      </c>
    </row>
    <row r="591" spans="3:5" x14ac:dyDescent="0.4">
      <c r="C591" t="s">
        <v>759</v>
      </c>
      <c r="D591" t="s">
        <v>467</v>
      </c>
      <c r="E591">
        <v>2100</v>
      </c>
    </row>
    <row r="592" spans="3:5" x14ac:dyDescent="0.4">
      <c r="C592" t="s">
        <v>759</v>
      </c>
      <c r="D592" t="s">
        <v>468</v>
      </c>
      <c r="E592">
        <v>7000</v>
      </c>
    </row>
    <row r="593" spans="3:5" x14ac:dyDescent="0.4">
      <c r="C593" t="s">
        <v>759</v>
      </c>
      <c r="D593" t="s">
        <v>469</v>
      </c>
      <c r="E593">
        <v>2300</v>
      </c>
    </row>
    <row r="594" spans="3:5" x14ac:dyDescent="0.4">
      <c r="C594" t="s">
        <v>759</v>
      </c>
      <c r="D594" t="s">
        <v>470</v>
      </c>
      <c r="E594">
        <v>2100</v>
      </c>
    </row>
    <row r="595" spans="3:5" x14ac:dyDescent="0.4">
      <c r="C595" t="s">
        <v>759</v>
      </c>
      <c r="D595" t="s">
        <v>471</v>
      </c>
      <c r="E595">
        <v>2200</v>
      </c>
    </row>
    <row r="596" spans="3:5" x14ac:dyDescent="0.4">
      <c r="C596" t="s">
        <v>759</v>
      </c>
      <c r="D596" t="s">
        <v>472</v>
      </c>
      <c r="E596">
        <v>7700</v>
      </c>
    </row>
    <row r="597" spans="3:5" x14ac:dyDescent="0.4">
      <c r="C597" t="s">
        <v>759</v>
      </c>
      <c r="D597" t="s">
        <v>473</v>
      </c>
      <c r="E597">
        <v>3600</v>
      </c>
    </row>
    <row r="598" spans="3:5" x14ac:dyDescent="0.4">
      <c r="C598" t="s">
        <v>759</v>
      </c>
      <c r="D598" t="s">
        <v>474</v>
      </c>
      <c r="E598">
        <v>2700</v>
      </c>
    </row>
    <row r="599" spans="3:5" x14ac:dyDescent="0.4">
      <c r="C599" t="s">
        <v>759</v>
      </c>
      <c r="D599" t="s">
        <v>475</v>
      </c>
      <c r="E599">
        <v>6900</v>
      </c>
    </row>
    <row r="600" spans="3:5" x14ac:dyDescent="0.4">
      <c r="C600" t="s">
        <v>759</v>
      </c>
      <c r="D600" t="s">
        <v>476</v>
      </c>
      <c r="E600">
        <v>3600</v>
      </c>
    </row>
    <row r="601" spans="3:5" x14ac:dyDescent="0.4">
      <c r="C601" t="s">
        <v>759</v>
      </c>
      <c r="D601" t="s">
        <v>477</v>
      </c>
      <c r="E601">
        <v>4900</v>
      </c>
    </row>
    <row r="602" spans="3:5" x14ac:dyDescent="0.4">
      <c r="C602" t="s">
        <v>759</v>
      </c>
      <c r="D602" t="s">
        <v>478</v>
      </c>
      <c r="E602">
        <v>3000</v>
      </c>
    </row>
    <row r="603" spans="3:5" x14ac:dyDescent="0.4">
      <c r="C603" t="s">
        <v>759</v>
      </c>
      <c r="D603" t="s">
        <v>479</v>
      </c>
      <c r="E603">
        <v>3500</v>
      </c>
    </row>
    <row r="604" spans="3:5" x14ac:dyDescent="0.4">
      <c r="C604" t="s">
        <v>759</v>
      </c>
      <c r="D604" t="s">
        <v>480</v>
      </c>
      <c r="E604">
        <v>7600</v>
      </c>
    </row>
    <row r="605" spans="3:5" x14ac:dyDescent="0.4">
      <c r="C605" t="s">
        <v>759</v>
      </c>
      <c r="D605" t="s">
        <v>481</v>
      </c>
      <c r="E605">
        <v>11200</v>
      </c>
    </row>
    <row r="606" spans="3:5" x14ac:dyDescent="0.4">
      <c r="C606" t="s">
        <v>759</v>
      </c>
      <c r="D606" t="s">
        <v>482</v>
      </c>
      <c r="E606">
        <v>3800</v>
      </c>
    </row>
    <row r="607" spans="3:5" x14ac:dyDescent="0.4">
      <c r="C607" t="s">
        <v>759</v>
      </c>
      <c r="D607" t="s">
        <v>483</v>
      </c>
      <c r="E607">
        <v>700</v>
      </c>
    </row>
    <row r="608" spans="3:5" x14ac:dyDescent="0.4">
      <c r="C608" t="s">
        <v>759</v>
      </c>
      <c r="D608" t="s">
        <v>484</v>
      </c>
      <c r="E608">
        <v>2100</v>
      </c>
    </row>
    <row r="609" spans="3:5" x14ac:dyDescent="0.4">
      <c r="C609" t="s">
        <v>759</v>
      </c>
      <c r="D609" t="s">
        <v>485</v>
      </c>
      <c r="E609">
        <v>6700</v>
      </c>
    </row>
    <row r="610" spans="3:5" x14ac:dyDescent="0.4">
      <c r="C610" t="s">
        <v>759</v>
      </c>
      <c r="D610" t="s">
        <v>486</v>
      </c>
      <c r="E610">
        <v>3500</v>
      </c>
    </row>
    <row r="611" spans="3:5" x14ac:dyDescent="0.4">
      <c r="C611" t="s">
        <v>759</v>
      </c>
      <c r="D611" t="s">
        <v>487</v>
      </c>
      <c r="E611">
        <v>6500</v>
      </c>
    </row>
    <row r="612" spans="3:5" x14ac:dyDescent="0.4">
      <c r="C612" t="s">
        <v>759</v>
      </c>
      <c r="D612" t="s">
        <v>488</v>
      </c>
      <c r="E612">
        <v>4400</v>
      </c>
    </row>
    <row r="613" spans="3:5" x14ac:dyDescent="0.4">
      <c r="C613" t="s">
        <v>759</v>
      </c>
      <c r="D613" t="s">
        <v>489</v>
      </c>
      <c r="E613">
        <v>700</v>
      </c>
    </row>
    <row r="614" spans="3:5" x14ac:dyDescent="0.4">
      <c r="C614" t="s">
        <v>759</v>
      </c>
      <c r="D614" t="s">
        <v>490</v>
      </c>
      <c r="E614">
        <v>14800</v>
      </c>
    </row>
    <row r="615" spans="3:5" x14ac:dyDescent="0.4">
      <c r="C615" t="s">
        <v>759</v>
      </c>
      <c r="D615" t="s">
        <v>491</v>
      </c>
      <c r="E615">
        <v>3900</v>
      </c>
    </row>
    <row r="616" spans="3:5" x14ac:dyDescent="0.4">
      <c r="C616" t="s">
        <v>759</v>
      </c>
      <c r="D616" t="s">
        <v>492</v>
      </c>
      <c r="E616">
        <v>3000</v>
      </c>
    </row>
    <row r="617" spans="3:5" x14ac:dyDescent="0.4">
      <c r="C617" t="s">
        <v>759</v>
      </c>
      <c r="D617" t="s">
        <v>493</v>
      </c>
      <c r="E617">
        <v>6400</v>
      </c>
    </row>
    <row r="618" spans="3:5" x14ac:dyDescent="0.4">
      <c r="C618" t="s">
        <v>759</v>
      </c>
      <c r="D618" t="s">
        <v>494</v>
      </c>
      <c r="E618">
        <v>10200</v>
      </c>
    </row>
    <row r="619" spans="3:5" x14ac:dyDescent="0.4">
      <c r="C619" t="s">
        <v>759</v>
      </c>
      <c r="D619" t="s">
        <v>495</v>
      </c>
      <c r="E619">
        <v>4500</v>
      </c>
    </row>
    <row r="620" spans="3:5" x14ac:dyDescent="0.4">
      <c r="C620" t="s">
        <v>759</v>
      </c>
      <c r="D620" t="s">
        <v>496</v>
      </c>
      <c r="E620">
        <v>4700</v>
      </c>
    </row>
    <row r="621" spans="3:5" x14ac:dyDescent="0.4">
      <c r="C621" t="s">
        <v>759</v>
      </c>
      <c r="D621" t="s">
        <v>497</v>
      </c>
      <c r="E621">
        <v>4800</v>
      </c>
    </row>
    <row r="622" spans="3:5" x14ac:dyDescent="0.4">
      <c r="C622" t="s">
        <v>759</v>
      </c>
      <c r="D622" t="s">
        <v>498</v>
      </c>
      <c r="E622">
        <v>8400</v>
      </c>
    </row>
    <row r="623" spans="3:5" x14ac:dyDescent="0.4">
      <c r="C623" t="s">
        <v>759</v>
      </c>
      <c r="D623" t="s">
        <v>499</v>
      </c>
      <c r="E623">
        <v>4400</v>
      </c>
    </row>
    <row r="624" spans="3:5" x14ac:dyDescent="0.4">
      <c r="C624" t="s">
        <v>759</v>
      </c>
      <c r="D624" t="s">
        <v>500</v>
      </c>
      <c r="E624">
        <v>2300</v>
      </c>
    </row>
    <row r="625" spans="3:5" x14ac:dyDescent="0.4">
      <c r="C625" t="s">
        <v>759</v>
      </c>
      <c r="D625" t="s">
        <v>501</v>
      </c>
      <c r="E625">
        <v>21200</v>
      </c>
    </row>
    <row r="626" spans="3:5" x14ac:dyDescent="0.4">
      <c r="C626" t="s">
        <v>759</v>
      </c>
      <c r="D626" t="s">
        <v>502</v>
      </c>
      <c r="E626">
        <v>5900</v>
      </c>
    </row>
    <row r="627" spans="3:5" x14ac:dyDescent="0.4">
      <c r="C627" t="s">
        <v>759</v>
      </c>
      <c r="D627" t="s">
        <v>503</v>
      </c>
      <c r="E627">
        <v>11000</v>
      </c>
    </row>
    <row r="628" spans="3:5" x14ac:dyDescent="0.4">
      <c r="C628" t="s">
        <v>759</v>
      </c>
      <c r="D628" t="s">
        <v>504</v>
      </c>
      <c r="E628">
        <v>800</v>
      </c>
    </row>
    <row r="629" spans="3:5" x14ac:dyDescent="0.4">
      <c r="C629" t="s">
        <v>759</v>
      </c>
      <c r="D629" t="s">
        <v>505</v>
      </c>
      <c r="E629">
        <v>1300</v>
      </c>
    </row>
    <row r="630" spans="3:5" x14ac:dyDescent="0.4">
      <c r="C630" t="s">
        <v>759</v>
      </c>
      <c r="D630" t="s">
        <v>506</v>
      </c>
      <c r="E630">
        <v>8400</v>
      </c>
    </row>
    <row r="631" spans="3:5" x14ac:dyDescent="0.4">
      <c r="C631" t="s">
        <v>759</v>
      </c>
      <c r="D631" t="s">
        <v>507</v>
      </c>
      <c r="E631">
        <v>8200</v>
      </c>
    </row>
    <row r="632" spans="3:5" x14ac:dyDescent="0.4">
      <c r="C632" t="s">
        <v>759</v>
      </c>
      <c r="D632" t="s">
        <v>508</v>
      </c>
      <c r="E632">
        <v>7200</v>
      </c>
    </row>
    <row r="633" spans="3:5" x14ac:dyDescent="0.4">
      <c r="C633" t="s">
        <v>759</v>
      </c>
      <c r="D633" t="s">
        <v>509</v>
      </c>
      <c r="E633">
        <v>12300</v>
      </c>
    </row>
    <row r="634" spans="3:5" x14ac:dyDescent="0.4">
      <c r="C634" t="s">
        <v>759</v>
      </c>
      <c r="D634" t="s">
        <v>510</v>
      </c>
      <c r="E634">
        <v>2700</v>
      </c>
    </row>
    <row r="635" spans="3:5" x14ac:dyDescent="0.4">
      <c r="C635" t="s">
        <v>759</v>
      </c>
      <c r="D635" t="s">
        <v>511</v>
      </c>
      <c r="E635">
        <v>4200</v>
      </c>
    </row>
    <row r="636" spans="3:5" x14ac:dyDescent="0.4">
      <c r="C636" t="s">
        <v>759</v>
      </c>
      <c r="D636" t="s">
        <v>512</v>
      </c>
      <c r="E636">
        <v>18400</v>
      </c>
    </row>
    <row r="637" spans="3:5" x14ac:dyDescent="0.4">
      <c r="C637" t="s">
        <v>759</v>
      </c>
      <c r="D637" t="s">
        <v>695</v>
      </c>
      <c r="E637">
        <v>1300</v>
      </c>
    </row>
    <row r="638" spans="3:5" x14ac:dyDescent="0.4">
      <c r="C638" t="s">
        <v>759</v>
      </c>
      <c r="D638" t="s">
        <v>696</v>
      </c>
      <c r="E638">
        <v>5100</v>
      </c>
    </row>
    <row r="639" spans="3:5" x14ac:dyDescent="0.4">
      <c r="C639" t="s">
        <v>759</v>
      </c>
      <c r="D639" t="s">
        <v>697</v>
      </c>
      <c r="E639">
        <v>900</v>
      </c>
    </row>
    <row r="640" spans="3:5" x14ac:dyDescent="0.4">
      <c r="C640" t="s">
        <v>759</v>
      </c>
      <c r="D640" t="s">
        <v>698</v>
      </c>
      <c r="E640">
        <v>2300</v>
      </c>
    </row>
    <row r="641" spans="3:5" x14ac:dyDescent="0.4">
      <c r="C641" t="s">
        <v>759</v>
      </c>
      <c r="D641" t="s">
        <v>699</v>
      </c>
      <c r="E641">
        <v>11000</v>
      </c>
    </row>
    <row r="642" spans="3:5" x14ac:dyDescent="0.4">
      <c r="C642" t="s">
        <v>759</v>
      </c>
      <c r="D642" t="s">
        <v>700</v>
      </c>
      <c r="E642">
        <v>700</v>
      </c>
    </row>
    <row r="643" spans="3:5" x14ac:dyDescent="0.4">
      <c r="C643" t="s">
        <v>759</v>
      </c>
      <c r="D643" t="s">
        <v>701</v>
      </c>
      <c r="E643">
        <v>19900</v>
      </c>
    </row>
    <row r="644" spans="3:5" x14ac:dyDescent="0.4">
      <c r="C644" t="s">
        <v>759</v>
      </c>
      <c r="D644" t="s">
        <v>702</v>
      </c>
      <c r="E644">
        <v>5200</v>
      </c>
    </row>
    <row r="645" spans="3:5" x14ac:dyDescent="0.4">
      <c r="C645" t="s">
        <v>759</v>
      </c>
      <c r="D645" t="s">
        <v>703</v>
      </c>
      <c r="E645">
        <v>11400</v>
      </c>
    </row>
    <row r="646" spans="3:5" x14ac:dyDescent="0.4">
      <c r="C646" t="s">
        <v>759</v>
      </c>
      <c r="D646" t="s">
        <v>704</v>
      </c>
      <c r="E646">
        <v>20600</v>
      </c>
    </row>
    <row r="647" spans="3:5" x14ac:dyDescent="0.4">
      <c r="C647" t="s">
        <v>759</v>
      </c>
      <c r="D647" t="s">
        <v>705</v>
      </c>
      <c r="E647">
        <v>6600</v>
      </c>
    </row>
    <row r="648" spans="3:5" x14ac:dyDescent="0.4">
      <c r="C648" t="s">
        <v>759</v>
      </c>
      <c r="D648" t="s">
        <v>706</v>
      </c>
      <c r="E648">
        <v>3200</v>
      </c>
    </row>
    <row r="649" spans="3:5" x14ac:dyDescent="0.4">
      <c r="C649" t="s">
        <v>759</v>
      </c>
      <c r="D649" t="s">
        <v>707</v>
      </c>
      <c r="E649">
        <v>500</v>
      </c>
    </row>
    <row r="650" spans="3:5" x14ac:dyDescent="0.4">
      <c r="C650" t="s">
        <v>759</v>
      </c>
      <c r="D650" t="s">
        <v>708</v>
      </c>
      <c r="E650">
        <v>8800</v>
      </c>
    </row>
    <row r="651" spans="3:5" x14ac:dyDescent="0.4">
      <c r="C651" t="s">
        <v>759</v>
      </c>
      <c r="D651" t="s">
        <v>709</v>
      </c>
      <c r="E651">
        <v>14500</v>
      </c>
    </row>
    <row r="652" spans="3:5" x14ac:dyDescent="0.4">
      <c r="C652" t="s">
        <v>759</v>
      </c>
      <c r="D652" t="s">
        <v>710</v>
      </c>
      <c r="E652">
        <v>5900</v>
      </c>
    </row>
    <row r="653" spans="3:5" x14ac:dyDescent="0.4">
      <c r="C653" t="s">
        <v>759</v>
      </c>
      <c r="D653" t="s">
        <v>711</v>
      </c>
      <c r="E653">
        <v>6900</v>
      </c>
    </row>
    <row r="654" spans="3:5" x14ac:dyDescent="0.4">
      <c r="C654" t="s">
        <v>759</v>
      </c>
      <c r="D654" t="s">
        <v>712</v>
      </c>
      <c r="E654">
        <v>2800</v>
      </c>
    </row>
    <row r="655" spans="3:5" x14ac:dyDescent="0.4">
      <c r="C655" t="s">
        <v>759</v>
      </c>
      <c r="D655" t="s">
        <v>713</v>
      </c>
      <c r="E655">
        <v>27000</v>
      </c>
    </row>
    <row r="656" spans="3:5" x14ac:dyDescent="0.4">
      <c r="C656" t="s">
        <v>759</v>
      </c>
      <c r="D656" t="s">
        <v>714</v>
      </c>
      <c r="E656">
        <v>10200</v>
      </c>
    </row>
    <row r="657" spans="3:5" x14ac:dyDescent="0.4">
      <c r="C657" t="s">
        <v>759</v>
      </c>
      <c r="D657" t="s">
        <v>715</v>
      </c>
      <c r="E657">
        <v>15100</v>
      </c>
    </row>
    <row r="658" spans="3:5" x14ac:dyDescent="0.4">
      <c r="C658" t="s">
        <v>759</v>
      </c>
      <c r="D658" t="s">
        <v>716</v>
      </c>
      <c r="E658">
        <v>5100</v>
      </c>
    </row>
    <row r="659" spans="3:5" x14ac:dyDescent="0.4">
      <c r="C659" t="s">
        <v>759</v>
      </c>
      <c r="D659" t="s">
        <v>717</v>
      </c>
      <c r="E659">
        <v>12500</v>
      </c>
    </row>
    <row r="660" spans="3:5" x14ac:dyDescent="0.4">
      <c r="C660" t="s">
        <v>759</v>
      </c>
      <c r="D660" t="s">
        <v>718</v>
      </c>
      <c r="E660">
        <v>2900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169800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92500</v>
      </c>
    </row>
    <row r="671" spans="3:5" x14ac:dyDescent="0.4">
      <c r="C671" t="s">
        <v>760</v>
      </c>
      <c r="D671" t="s">
        <v>517</v>
      </c>
      <c r="E671">
        <v>6900</v>
      </c>
    </row>
    <row r="672" spans="3:5" x14ac:dyDescent="0.4">
      <c r="C672" t="s">
        <v>760</v>
      </c>
      <c r="D672" t="s">
        <v>518</v>
      </c>
      <c r="E672">
        <v>6100</v>
      </c>
    </row>
    <row r="673" spans="3:5" x14ac:dyDescent="0.4">
      <c r="C673" t="s">
        <v>760</v>
      </c>
      <c r="D673" t="s">
        <v>519</v>
      </c>
      <c r="E673">
        <v>13800</v>
      </c>
    </row>
    <row r="674" spans="3:5" x14ac:dyDescent="0.4">
      <c r="C674" t="s">
        <v>760</v>
      </c>
      <c r="D674" t="s">
        <v>520</v>
      </c>
      <c r="E674">
        <v>1300</v>
      </c>
    </row>
    <row r="675" spans="3:5" x14ac:dyDescent="0.4">
      <c r="C675" t="s">
        <v>760</v>
      </c>
      <c r="D675" t="s">
        <v>521</v>
      </c>
      <c r="E675">
        <v>8500</v>
      </c>
    </row>
    <row r="676" spans="3:5" x14ac:dyDescent="0.4">
      <c r="C676" t="s">
        <v>760</v>
      </c>
      <c r="D676" t="s">
        <v>522</v>
      </c>
      <c r="E676">
        <v>10100</v>
      </c>
    </row>
    <row r="677" spans="3:5" x14ac:dyDescent="0.4">
      <c r="C677" t="s">
        <v>760</v>
      </c>
      <c r="D677" t="s">
        <v>523</v>
      </c>
      <c r="E677">
        <v>1800</v>
      </c>
    </row>
    <row r="678" spans="3:5" x14ac:dyDescent="0.4">
      <c r="C678" t="s">
        <v>760</v>
      </c>
      <c r="D678" t="s">
        <v>524</v>
      </c>
      <c r="E678">
        <v>7100</v>
      </c>
    </row>
    <row r="679" spans="3:5" x14ac:dyDescent="0.4">
      <c r="C679" t="s">
        <v>760</v>
      </c>
      <c r="D679" t="s">
        <v>525</v>
      </c>
      <c r="E679">
        <v>3300</v>
      </c>
    </row>
    <row r="680" spans="3:5" x14ac:dyDescent="0.4">
      <c r="C680" t="s">
        <v>760</v>
      </c>
      <c r="D680" t="s">
        <v>526</v>
      </c>
      <c r="E680">
        <v>7200</v>
      </c>
    </row>
    <row r="681" spans="3:5" x14ac:dyDescent="0.4">
      <c r="C681" t="s">
        <v>760</v>
      </c>
      <c r="D681" t="s">
        <v>527</v>
      </c>
      <c r="E681">
        <v>3100</v>
      </c>
    </row>
    <row r="682" spans="3:5" x14ac:dyDescent="0.4">
      <c r="C682" t="s">
        <v>760</v>
      </c>
      <c r="D682" t="s">
        <v>528</v>
      </c>
      <c r="E682">
        <v>1200</v>
      </c>
    </row>
    <row r="683" spans="3:5" x14ac:dyDescent="0.4">
      <c r="C683" t="s">
        <v>760</v>
      </c>
      <c r="D683" t="s">
        <v>529</v>
      </c>
      <c r="E683">
        <v>5700</v>
      </c>
    </row>
    <row r="684" spans="3:5" x14ac:dyDescent="0.4">
      <c r="C684" t="s">
        <v>760</v>
      </c>
      <c r="D684" t="s">
        <v>530</v>
      </c>
      <c r="E684">
        <v>2300</v>
      </c>
    </row>
    <row r="685" spans="3:5" x14ac:dyDescent="0.4">
      <c r="C685" t="s">
        <v>760</v>
      </c>
      <c r="D685" t="s">
        <v>531</v>
      </c>
      <c r="E685">
        <v>1900</v>
      </c>
    </row>
    <row r="686" spans="3:5" x14ac:dyDescent="0.4">
      <c r="C686" t="s">
        <v>760</v>
      </c>
      <c r="D686" t="s">
        <v>532</v>
      </c>
      <c r="E686">
        <v>5800</v>
      </c>
    </row>
    <row r="687" spans="3:5" x14ac:dyDescent="0.4">
      <c r="C687" t="s">
        <v>760</v>
      </c>
      <c r="D687" t="s">
        <v>533</v>
      </c>
      <c r="E687">
        <v>8500</v>
      </c>
    </row>
    <row r="688" spans="3:5" x14ac:dyDescent="0.4">
      <c r="C688" t="s">
        <v>760</v>
      </c>
      <c r="D688" t="s">
        <v>534</v>
      </c>
      <c r="E688">
        <v>3100</v>
      </c>
    </row>
    <row r="689" spans="3:5" x14ac:dyDescent="0.4">
      <c r="C689" t="s">
        <v>760</v>
      </c>
      <c r="D689" t="s">
        <v>535</v>
      </c>
      <c r="E689">
        <v>7100</v>
      </c>
    </row>
    <row r="690" spans="3:5" x14ac:dyDescent="0.4">
      <c r="C690" t="s">
        <v>760</v>
      </c>
      <c r="D690" t="s">
        <v>536</v>
      </c>
      <c r="E690">
        <v>29800</v>
      </c>
    </row>
    <row r="691" spans="3:5" x14ac:dyDescent="0.4">
      <c r="C691" t="s">
        <v>760</v>
      </c>
      <c r="D691" t="s">
        <v>537</v>
      </c>
      <c r="E691">
        <v>900</v>
      </c>
    </row>
    <row r="692" spans="3:5" x14ac:dyDescent="0.4">
      <c r="C692" t="s">
        <v>760</v>
      </c>
      <c r="D692" t="s">
        <v>538</v>
      </c>
      <c r="E692">
        <v>6500</v>
      </c>
    </row>
    <row r="693" spans="3:5" x14ac:dyDescent="0.4">
      <c r="C693" t="s">
        <v>760</v>
      </c>
      <c r="D693" t="s">
        <v>539</v>
      </c>
      <c r="E693">
        <v>2900</v>
      </c>
    </row>
    <row r="694" spans="3:5" x14ac:dyDescent="0.4">
      <c r="C694" t="s">
        <v>760</v>
      </c>
      <c r="D694" t="s">
        <v>540</v>
      </c>
      <c r="E694">
        <v>1100</v>
      </c>
    </row>
    <row r="695" spans="3:5" x14ac:dyDescent="0.4">
      <c r="C695" t="s">
        <v>760</v>
      </c>
      <c r="D695" t="s">
        <v>541</v>
      </c>
      <c r="E695">
        <v>6000</v>
      </c>
    </row>
    <row r="696" spans="3:5" x14ac:dyDescent="0.4">
      <c r="C696" t="s">
        <v>760</v>
      </c>
      <c r="D696" t="s">
        <v>542</v>
      </c>
      <c r="E696">
        <v>900</v>
      </c>
    </row>
    <row r="697" spans="3:5" x14ac:dyDescent="0.4">
      <c r="C697" t="s">
        <v>760</v>
      </c>
      <c r="D697" t="s">
        <v>543</v>
      </c>
      <c r="E697">
        <v>5400</v>
      </c>
    </row>
    <row r="698" spans="3:5" x14ac:dyDescent="0.4">
      <c r="C698" t="s">
        <v>760</v>
      </c>
      <c r="D698" t="s">
        <v>544</v>
      </c>
      <c r="E698">
        <v>6600</v>
      </c>
    </row>
    <row r="699" spans="3:5" x14ac:dyDescent="0.4">
      <c r="C699" t="s">
        <v>760</v>
      </c>
      <c r="D699" t="s">
        <v>545</v>
      </c>
      <c r="E699">
        <v>1100</v>
      </c>
    </row>
    <row r="700" spans="3:5" x14ac:dyDescent="0.4">
      <c r="C700" t="s">
        <v>760</v>
      </c>
      <c r="D700" t="s">
        <v>546</v>
      </c>
      <c r="E700">
        <v>300</v>
      </c>
    </row>
    <row r="701" spans="3:5" x14ac:dyDescent="0.4">
      <c r="C701" t="s">
        <v>760</v>
      </c>
      <c r="D701" t="s">
        <v>547</v>
      </c>
      <c r="E701">
        <v>2400</v>
      </c>
    </row>
    <row r="702" spans="3:5" x14ac:dyDescent="0.4">
      <c r="C702" t="s">
        <v>760</v>
      </c>
      <c r="D702" t="s">
        <v>548</v>
      </c>
      <c r="E702">
        <v>5000</v>
      </c>
    </row>
    <row r="703" spans="3:5" x14ac:dyDescent="0.4">
      <c r="C703" t="s">
        <v>760</v>
      </c>
      <c r="D703" t="s">
        <v>549</v>
      </c>
      <c r="E703">
        <v>2800</v>
      </c>
    </row>
    <row r="704" spans="3:5" x14ac:dyDescent="0.4">
      <c r="C704" t="s">
        <v>760</v>
      </c>
      <c r="D704" t="s">
        <v>550</v>
      </c>
      <c r="E704">
        <v>100</v>
      </c>
    </row>
    <row r="705" spans="3:5" x14ac:dyDescent="0.4">
      <c r="C705" t="s">
        <v>760</v>
      </c>
      <c r="D705" t="s">
        <v>551</v>
      </c>
      <c r="E705">
        <v>0</v>
      </c>
    </row>
    <row r="706" spans="3:5" x14ac:dyDescent="0.4">
      <c r="C706" t="s">
        <v>760</v>
      </c>
      <c r="D706" t="s">
        <v>552</v>
      </c>
      <c r="E706">
        <v>3400</v>
      </c>
    </row>
    <row r="707" spans="3:5" x14ac:dyDescent="0.4">
      <c r="C707" t="s">
        <v>760</v>
      </c>
      <c r="D707" t="s">
        <v>553</v>
      </c>
      <c r="E707">
        <v>5100</v>
      </c>
    </row>
    <row r="708" spans="3:5" x14ac:dyDescent="0.4">
      <c r="C708" t="s">
        <v>760</v>
      </c>
      <c r="D708" t="s">
        <v>554</v>
      </c>
      <c r="E708">
        <v>3500</v>
      </c>
    </row>
    <row r="709" spans="3:5" x14ac:dyDescent="0.4">
      <c r="C709" t="s">
        <v>760</v>
      </c>
      <c r="D709" t="s">
        <v>555</v>
      </c>
      <c r="E709">
        <v>3400</v>
      </c>
    </row>
    <row r="710" spans="3:5" x14ac:dyDescent="0.4">
      <c r="C710" t="s">
        <v>760</v>
      </c>
      <c r="D710" t="s">
        <v>556</v>
      </c>
      <c r="E710">
        <v>500</v>
      </c>
    </row>
    <row r="711" spans="3:5" x14ac:dyDescent="0.4">
      <c r="C711" t="s">
        <v>760</v>
      </c>
      <c r="D711" t="s">
        <v>557</v>
      </c>
      <c r="E711">
        <v>3800</v>
      </c>
    </row>
    <row r="712" spans="3:5" x14ac:dyDescent="0.4">
      <c r="C712" t="s">
        <v>760</v>
      </c>
      <c r="D712" t="s">
        <v>558</v>
      </c>
      <c r="E712">
        <v>1700</v>
      </c>
    </row>
    <row r="713" spans="3:5" x14ac:dyDescent="0.4">
      <c r="C713" t="s">
        <v>760</v>
      </c>
      <c r="D713" t="s">
        <v>559</v>
      </c>
      <c r="E713">
        <v>3100</v>
      </c>
    </row>
    <row r="714" spans="3:5" x14ac:dyDescent="0.4">
      <c r="C714" t="s">
        <v>760</v>
      </c>
      <c r="D714" t="s">
        <v>560</v>
      </c>
      <c r="E714">
        <v>12800</v>
      </c>
    </row>
    <row r="715" spans="3:5" x14ac:dyDescent="0.4">
      <c r="C715" t="s">
        <v>760</v>
      </c>
      <c r="D715" t="s">
        <v>561</v>
      </c>
      <c r="E715">
        <v>7900</v>
      </c>
    </row>
    <row r="716" spans="3:5" x14ac:dyDescent="0.4">
      <c r="C716" t="s">
        <v>760</v>
      </c>
      <c r="D716" t="s">
        <v>562</v>
      </c>
      <c r="E716">
        <v>6200</v>
      </c>
    </row>
    <row r="717" spans="3:5" x14ac:dyDescent="0.4">
      <c r="C717" t="s">
        <v>760</v>
      </c>
      <c r="D717" t="s">
        <v>563</v>
      </c>
      <c r="E717">
        <v>5400</v>
      </c>
    </row>
    <row r="718" spans="3:5" x14ac:dyDescent="0.4">
      <c r="C718" t="s">
        <v>760</v>
      </c>
      <c r="D718" t="s">
        <v>564</v>
      </c>
      <c r="E718">
        <v>2300</v>
      </c>
    </row>
    <row r="719" spans="3:5" x14ac:dyDescent="0.4">
      <c r="C719" t="s">
        <v>760</v>
      </c>
      <c r="D719" t="s">
        <v>565</v>
      </c>
      <c r="E719">
        <v>6600</v>
      </c>
    </row>
    <row r="720" spans="3:5" x14ac:dyDescent="0.4">
      <c r="C720" t="s">
        <v>760</v>
      </c>
      <c r="D720" t="s">
        <v>566</v>
      </c>
      <c r="E720">
        <v>5200</v>
      </c>
    </row>
    <row r="721" spans="3:5" x14ac:dyDescent="0.4">
      <c r="C721" t="s">
        <v>760</v>
      </c>
      <c r="D721" t="s">
        <v>567</v>
      </c>
      <c r="E721">
        <v>1100</v>
      </c>
    </row>
    <row r="722" spans="3:5" x14ac:dyDescent="0.4">
      <c r="C722" t="s">
        <v>760</v>
      </c>
      <c r="D722" t="s">
        <v>568</v>
      </c>
      <c r="E722">
        <v>100</v>
      </c>
    </row>
    <row r="723" spans="3:5" x14ac:dyDescent="0.4">
      <c r="C723" t="s">
        <v>760</v>
      </c>
      <c r="D723" t="s">
        <v>569</v>
      </c>
      <c r="E723">
        <v>4500</v>
      </c>
    </row>
    <row r="724" spans="3:5" x14ac:dyDescent="0.4">
      <c r="C724" t="s">
        <v>760</v>
      </c>
      <c r="D724" t="s">
        <v>570</v>
      </c>
      <c r="E724">
        <v>2600</v>
      </c>
    </row>
    <row r="725" spans="3:5" x14ac:dyDescent="0.4">
      <c r="C725" t="s">
        <v>760</v>
      </c>
      <c r="D725" t="s">
        <v>571</v>
      </c>
      <c r="E725">
        <v>1900</v>
      </c>
    </row>
    <row r="726" spans="3:5" x14ac:dyDescent="0.4">
      <c r="C726" t="s">
        <v>760</v>
      </c>
      <c r="D726" t="s">
        <v>572</v>
      </c>
      <c r="E726">
        <v>800</v>
      </c>
    </row>
    <row r="727" spans="3:5" x14ac:dyDescent="0.4">
      <c r="C727" t="s">
        <v>760</v>
      </c>
      <c r="D727" t="s">
        <v>573</v>
      </c>
      <c r="E727">
        <v>2100</v>
      </c>
    </row>
    <row r="728" spans="3:5" x14ac:dyDescent="0.4">
      <c r="C728" t="s">
        <v>760</v>
      </c>
      <c r="D728" t="s">
        <v>574</v>
      </c>
      <c r="E728">
        <v>5600</v>
      </c>
    </row>
    <row r="729" spans="3:5" x14ac:dyDescent="0.4">
      <c r="C729" t="s">
        <v>760</v>
      </c>
      <c r="D729" t="s">
        <v>575</v>
      </c>
      <c r="E729">
        <v>2100</v>
      </c>
    </row>
    <row r="730" spans="3:5" x14ac:dyDescent="0.4">
      <c r="C730" t="s">
        <v>760</v>
      </c>
      <c r="D730" t="s">
        <v>576</v>
      </c>
      <c r="E730">
        <v>6400</v>
      </c>
    </row>
    <row r="731" spans="3:5" x14ac:dyDescent="0.4">
      <c r="C731" t="s">
        <v>760</v>
      </c>
      <c r="D731" t="s">
        <v>577</v>
      </c>
      <c r="E731">
        <v>2700</v>
      </c>
    </row>
    <row r="732" spans="3:5" x14ac:dyDescent="0.4">
      <c r="C732" t="s">
        <v>760</v>
      </c>
      <c r="D732" t="s">
        <v>578</v>
      </c>
      <c r="E732">
        <v>1300</v>
      </c>
    </row>
    <row r="733" spans="3:5" x14ac:dyDescent="0.4">
      <c r="C733" t="s">
        <v>760</v>
      </c>
      <c r="D733" t="s">
        <v>579</v>
      </c>
      <c r="E733">
        <v>6300</v>
      </c>
    </row>
    <row r="734" spans="3:5" x14ac:dyDescent="0.4">
      <c r="C734" t="s">
        <v>760</v>
      </c>
      <c r="D734" t="s">
        <v>580</v>
      </c>
      <c r="E734">
        <v>6400</v>
      </c>
    </row>
    <row r="735" spans="3:5" x14ac:dyDescent="0.4">
      <c r="C735" t="s">
        <v>760</v>
      </c>
      <c r="D735" t="s">
        <v>581</v>
      </c>
      <c r="E735">
        <v>1000</v>
      </c>
    </row>
    <row r="736" spans="3:5" x14ac:dyDescent="0.4">
      <c r="C736" t="s">
        <v>760</v>
      </c>
      <c r="D736" t="s">
        <v>582</v>
      </c>
      <c r="E736">
        <v>1900</v>
      </c>
    </row>
    <row r="737" spans="3:5" x14ac:dyDescent="0.4">
      <c r="C737" t="s">
        <v>760</v>
      </c>
      <c r="D737" t="s">
        <v>583</v>
      </c>
      <c r="E737">
        <v>1300</v>
      </c>
    </row>
    <row r="738" spans="3:5" x14ac:dyDescent="0.4">
      <c r="C738" t="s">
        <v>760</v>
      </c>
      <c r="D738" t="s">
        <v>584</v>
      </c>
      <c r="E738">
        <v>100</v>
      </c>
    </row>
    <row r="739" spans="3:5" x14ac:dyDescent="0.4">
      <c r="C739" t="s">
        <v>760</v>
      </c>
      <c r="D739" t="s">
        <v>585</v>
      </c>
      <c r="E739">
        <v>3400</v>
      </c>
    </row>
    <row r="740" spans="3:5" x14ac:dyDescent="0.4">
      <c r="C740" t="s">
        <v>760</v>
      </c>
      <c r="D740" t="s">
        <v>586</v>
      </c>
      <c r="E740">
        <v>2600</v>
      </c>
    </row>
    <row r="741" spans="3:5" x14ac:dyDescent="0.4">
      <c r="C741" t="s">
        <v>760</v>
      </c>
      <c r="D741" t="s">
        <v>587</v>
      </c>
      <c r="E741">
        <v>2400</v>
      </c>
    </row>
    <row r="742" spans="3:5" x14ac:dyDescent="0.4">
      <c r="C742" t="s">
        <v>760</v>
      </c>
      <c r="D742" t="s">
        <v>588</v>
      </c>
      <c r="E742">
        <v>200</v>
      </c>
    </row>
    <row r="743" spans="3:5" x14ac:dyDescent="0.4">
      <c r="C743" t="s">
        <v>760</v>
      </c>
      <c r="D743" t="s">
        <v>589</v>
      </c>
      <c r="E743">
        <v>3100</v>
      </c>
    </row>
    <row r="744" spans="3:5" x14ac:dyDescent="0.4">
      <c r="C744" t="s">
        <v>760</v>
      </c>
      <c r="D744" t="s">
        <v>590</v>
      </c>
      <c r="E744">
        <v>20600</v>
      </c>
    </row>
    <row r="745" spans="3:5" x14ac:dyDescent="0.4">
      <c r="C745" t="s">
        <v>760</v>
      </c>
      <c r="D745" t="s">
        <v>591</v>
      </c>
      <c r="E745">
        <v>6500</v>
      </c>
    </row>
    <row r="746" spans="3:5" x14ac:dyDescent="0.4">
      <c r="C746" t="s">
        <v>760</v>
      </c>
      <c r="D746" t="s">
        <v>592</v>
      </c>
      <c r="E746">
        <v>800</v>
      </c>
    </row>
    <row r="747" spans="3:5" x14ac:dyDescent="0.4">
      <c r="C747" t="s">
        <v>760</v>
      </c>
      <c r="D747" t="s">
        <v>593</v>
      </c>
      <c r="E747">
        <v>18800</v>
      </c>
    </row>
    <row r="748" spans="3:5" x14ac:dyDescent="0.4">
      <c r="C748" t="s">
        <v>760</v>
      </c>
      <c r="D748" t="s">
        <v>594</v>
      </c>
      <c r="E748">
        <v>900</v>
      </c>
    </row>
    <row r="749" spans="3:5" x14ac:dyDescent="0.4">
      <c r="C749" t="s">
        <v>760</v>
      </c>
      <c r="D749" t="s">
        <v>595</v>
      </c>
      <c r="E749">
        <v>1400</v>
      </c>
    </row>
    <row r="750" spans="3:5" x14ac:dyDescent="0.4">
      <c r="C750" t="s">
        <v>760</v>
      </c>
      <c r="D750" t="s">
        <v>596</v>
      </c>
      <c r="E750">
        <v>28800</v>
      </c>
    </row>
    <row r="751" spans="3:5" x14ac:dyDescent="0.4">
      <c r="C751" t="s">
        <v>760</v>
      </c>
      <c r="D751" t="s">
        <v>597</v>
      </c>
      <c r="E751">
        <v>1700</v>
      </c>
    </row>
    <row r="752" spans="3:5" x14ac:dyDescent="0.4">
      <c r="C752" t="s">
        <v>760</v>
      </c>
      <c r="D752" t="s">
        <v>598</v>
      </c>
      <c r="E752">
        <v>1800</v>
      </c>
    </row>
    <row r="753" spans="3:5" x14ac:dyDescent="0.4">
      <c r="C753" t="s">
        <v>760</v>
      </c>
      <c r="D753" t="s">
        <v>599</v>
      </c>
      <c r="E753">
        <v>700</v>
      </c>
    </row>
    <row r="754" spans="3:5" x14ac:dyDescent="0.4">
      <c r="C754" t="s">
        <v>760</v>
      </c>
      <c r="D754" t="s">
        <v>600</v>
      </c>
      <c r="E754">
        <v>100</v>
      </c>
    </row>
    <row r="755" spans="3:5" x14ac:dyDescent="0.4">
      <c r="C755" t="s">
        <v>760</v>
      </c>
      <c r="D755" t="s">
        <v>601</v>
      </c>
      <c r="E755">
        <v>4300</v>
      </c>
    </row>
    <row r="756" spans="3:5" x14ac:dyDescent="0.4">
      <c r="C756" t="s">
        <v>760</v>
      </c>
      <c r="D756" t="s">
        <v>602</v>
      </c>
      <c r="E756">
        <v>4200</v>
      </c>
    </row>
    <row r="757" spans="3:5" x14ac:dyDescent="0.4">
      <c r="C757" t="s">
        <v>760</v>
      </c>
      <c r="D757" t="s">
        <v>603</v>
      </c>
      <c r="E757">
        <v>7500</v>
      </c>
    </row>
    <row r="758" spans="3:5" x14ac:dyDescent="0.4">
      <c r="C758" t="s">
        <v>760</v>
      </c>
      <c r="D758" t="s">
        <v>604</v>
      </c>
      <c r="E758">
        <v>1300</v>
      </c>
    </row>
    <row r="759" spans="3:5" x14ac:dyDescent="0.4">
      <c r="C759" t="s">
        <v>760</v>
      </c>
      <c r="D759" t="s">
        <v>605</v>
      </c>
      <c r="E759">
        <v>1100</v>
      </c>
    </row>
    <row r="760" spans="3:5" x14ac:dyDescent="0.4">
      <c r="C760" t="s">
        <v>760</v>
      </c>
      <c r="D760" t="s">
        <v>606</v>
      </c>
      <c r="E760">
        <v>0</v>
      </c>
    </row>
    <row r="761" spans="3:5" x14ac:dyDescent="0.4">
      <c r="C761" t="s">
        <v>760</v>
      </c>
      <c r="D761" t="s">
        <v>607</v>
      </c>
      <c r="E761">
        <v>100</v>
      </c>
    </row>
    <row r="762" spans="3:5" x14ac:dyDescent="0.4">
      <c r="C762" t="s">
        <v>760</v>
      </c>
      <c r="D762" t="s">
        <v>608</v>
      </c>
      <c r="E762">
        <v>2300</v>
      </c>
    </row>
    <row r="763" spans="3:5" x14ac:dyDescent="0.4">
      <c r="C763" t="s">
        <v>760</v>
      </c>
      <c r="D763" t="s">
        <v>609</v>
      </c>
      <c r="E763">
        <v>100</v>
      </c>
    </row>
    <row r="764" spans="3:5" x14ac:dyDescent="0.4">
      <c r="C764" t="s">
        <v>760</v>
      </c>
      <c r="D764" t="s">
        <v>610</v>
      </c>
      <c r="E764">
        <v>6700</v>
      </c>
    </row>
    <row r="765" spans="3:5" x14ac:dyDescent="0.4">
      <c r="C765" t="s">
        <v>760</v>
      </c>
      <c r="D765" t="s">
        <v>611</v>
      </c>
      <c r="E765">
        <v>900</v>
      </c>
    </row>
    <row r="766" spans="3:5" x14ac:dyDescent="0.4">
      <c r="C766" t="s">
        <v>760</v>
      </c>
      <c r="D766" t="s">
        <v>612</v>
      </c>
      <c r="E766">
        <v>9400</v>
      </c>
    </row>
    <row r="767" spans="3:5" x14ac:dyDescent="0.4">
      <c r="C767" t="s">
        <v>760</v>
      </c>
      <c r="D767" t="s">
        <v>613</v>
      </c>
      <c r="E767">
        <v>400</v>
      </c>
    </row>
    <row r="768" spans="3:5" x14ac:dyDescent="0.4">
      <c r="C768" t="s">
        <v>760</v>
      </c>
      <c r="D768" t="s">
        <v>614</v>
      </c>
      <c r="E768">
        <v>0</v>
      </c>
    </row>
    <row r="769" spans="3:5" x14ac:dyDescent="0.4">
      <c r="C769" t="s">
        <v>760</v>
      </c>
      <c r="D769" t="s">
        <v>615</v>
      </c>
      <c r="E769">
        <v>7900</v>
      </c>
    </row>
    <row r="770" spans="3:5" x14ac:dyDescent="0.4">
      <c r="C770" t="s">
        <v>760</v>
      </c>
      <c r="D770" t="s">
        <v>616</v>
      </c>
      <c r="E770">
        <v>0</v>
      </c>
    </row>
    <row r="771" spans="3:5" x14ac:dyDescent="0.4">
      <c r="C771" t="s">
        <v>760</v>
      </c>
      <c r="D771" t="s">
        <v>617</v>
      </c>
      <c r="E771">
        <v>100</v>
      </c>
    </row>
    <row r="772" spans="3:5" x14ac:dyDescent="0.4">
      <c r="C772" t="s">
        <v>760</v>
      </c>
      <c r="D772" t="s">
        <v>618</v>
      </c>
      <c r="E772">
        <v>11000</v>
      </c>
    </row>
    <row r="773" spans="3:5" x14ac:dyDescent="0.4">
      <c r="C773" t="s">
        <v>760</v>
      </c>
      <c r="D773" t="s">
        <v>619</v>
      </c>
      <c r="E773">
        <v>300</v>
      </c>
    </row>
    <row r="774" spans="3:5" x14ac:dyDescent="0.4">
      <c r="C774" t="s">
        <v>760</v>
      </c>
      <c r="D774" t="s">
        <v>620</v>
      </c>
      <c r="E774">
        <v>100</v>
      </c>
    </row>
    <row r="775" spans="3:5" x14ac:dyDescent="0.4">
      <c r="C775" t="s">
        <v>760</v>
      </c>
      <c r="D775" t="s">
        <v>621</v>
      </c>
      <c r="E775">
        <v>200</v>
      </c>
    </row>
    <row r="776" spans="3:5" x14ac:dyDescent="0.4">
      <c r="C776" t="s">
        <v>760</v>
      </c>
      <c r="D776" t="s">
        <v>622</v>
      </c>
      <c r="E776">
        <v>9600</v>
      </c>
    </row>
    <row r="777" spans="3:5" x14ac:dyDescent="0.4">
      <c r="C777" t="s">
        <v>760</v>
      </c>
      <c r="D777" t="s">
        <v>623</v>
      </c>
      <c r="E777">
        <v>2400</v>
      </c>
    </row>
    <row r="778" spans="3:5" x14ac:dyDescent="0.4">
      <c r="C778" t="s">
        <v>760</v>
      </c>
      <c r="D778" t="s">
        <v>624</v>
      </c>
      <c r="E778">
        <v>14400</v>
      </c>
    </row>
    <row r="779" spans="3:5" x14ac:dyDescent="0.4">
      <c r="C779" t="s">
        <v>760</v>
      </c>
      <c r="D779" t="s">
        <v>625</v>
      </c>
      <c r="E779">
        <v>2300</v>
      </c>
    </row>
    <row r="780" spans="3:5" x14ac:dyDescent="0.4">
      <c r="C780" t="s">
        <v>760</v>
      </c>
      <c r="D780" t="s">
        <v>626</v>
      </c>
      <c r="E780">
        <v>3600</v>
      </c>
    </row>
    <row r="781" spans="3:5" x14ac:dyDescent="0.4">
      <c r="C781" t="s">
        <v>760</v>
      </c>
      <c r="D781" t="s">
        <v>627</v>
      </c>
      <c r="E781">
        <v>700</v>
      </c>
    </row>
    <row r="782" spans="3:5" x14ac:dyDescent="0.4">
      <c r="C782" t="s">
        <v>760</v>
      </c>
      <c r="D782" t="s">
        <v>628</v>
      </c>
      <c r="E782">
        <v>1700</v>
      </c>
    </row>
    <row r="783" spans="3:5" x14ac:dyDescent="0.4">
      <c r="C783" t="s">
        <v>760</v>
      </c>
      <c r="D783" t="s">
        <v>629</v>
      </c>
      <c r="E783">
        <v>200</v>
      </c>
    </row>
    <row r="784" spans="3:5" x14ac:dyDescent="0.4">
      <c r="C784" t="s">
        <v>760</v>
      </c>
      <c r="D784" t="s">
        <v>630</v>
      </c>
      <c r="E784">
        <v>600</v>
      </c>
    </row>
    <row r="785" spans="3:5" x14ac:dyDescent="0.4">
      <c r="C785" t="s">
        <v>760</v>
      </c>
      <c r="D785" t="s">
        <v>631</v>
      </c>
      <c r="E785">
        <v>4100</v>
      </c>
    </row>
    <row r="786" spans="3:5" x14ac:dyDescent="0.4">
      <c r="C786" t="s">
        <v>760</v>
      </c>
      <c r="D786" t="s">
        <v>632</v>
      </c>
      <c r="E786">
        <v>1000</v>
      </c>
    </row>
    <row r="787" spans="3:5" x14ac:dyDescent="0.4">
      <c r="C787" t="s">
        <v>760</v>
      </c>
      <c r="D787" t="s">
        <v>633</v>
      </c>
      <c r="E787">
        <v>3600</v>
      </c>
    </row>
    <row r="788" spans="3:5" x14ac:dyDescent="0.4">
      <c r="C788" t="s">
        <v>760</v>
      </c>
      <c r="D788" t="s">
        <v>634</v>
      </c>
      <c r="E788">
        <v>1800</v>
      </c>
    </row>
    <row r="789" spans="3:5" x14ac:dyDescent="0.4">
      <c r="C789" t="s">
        <v>760</v>
      </c>
      <c r="D789" t="s">
        <v>635</v>
      </c>
      <c r="E789">
        <v>900</v>
      </c>
    </row>
    <row r="790" spans="3:5" x14ac:dyDescent="0.4">
      <c r="C790" t="s">
        <v>760</v>
      </c>
      <c r="D790" t="s">
        <v>636</v>
      </c>
      <c r="E790">
        <v>10400</v>
      </c>
    </row>
    <row r="791" spans="3:5" x14ac:dyDescent="0.4">
      <c r="C791" t="s">
        <v>760</v>
      </c>
      <c r="D791" t="s">
        <v>637</v>
      </c>
      <c r="E791">
        <v>100</v>
      </c>
    </row>
    <row r="792" spans="3:5" x14ac:dyDescent="0.4">
      <c r="C792" t="s">
        <v>760</v>
      </c>
      <c r="D792" t="s">
        <v>638</v>
      </c>
      <c r="E792">
        <v>2400</v>
      </c>
    </row>
    <row r="793" spans="3:5" x14ac:dyDescent="0.4">
      <c r="C793" t="s">
        <v>760</v>
      </c>
      <c r="D793" t="s">
        <v>639</v>
      </c>
      <c r="E793">
        <v>1000</v>
      </c>
    </row>
    <row r="794" spans="3:5" x14ac:dyDescent="0.4">
      <c r="C794" t="s">
        <v>760</v>
      </c>
      <c r="D794" t="s">
        <v>640</v>
      </c>
      <c r="E794">
        <v>1800</v>
      </c>
    </row>
    <row r="795" spans="3:5" x14ac:dyDescent="0.4">
      <c r="C795" t="s">
        <v>760</v>
      </c>
      <c r="D795" t="s">
        <v>641</v>
      </c>
      <c r="E795">
        <v>8800</v>
      </c>
    </row>
    <row r="796" spans="3:5" x14ac:dyDescent="0.4">
      <c r="C796" t="s">
        <v>760</v>
      </c>
      <c r="D796" t="s">
        <v>642</v>
      </c>
      <c r="E796">
        <v>21100</v>
      </c>
    </row>
    <row r="797" spans="3:5" x14ac:dyDescent="0.4">
      <c r="C797" t="s">
        <v>760</v>
      </c>
      <c r="D797" t="s">
        <v>643</v>
      </c>
      <c r="E797">
        <v>1500</v>
      </c>
    </row>
    <row r="798" spans="3:5" x14ac:dyDescent="0.4">
      <c r="C798" t="s">
        <v>760</v>
      </c>
      <c r="D798" t="s">
        <v>644</v>
      </c>
      <c r="E798">
        <v>100</v>
      </c>
    </row>
    <row r="799" spans="3:5" x14ac:dyDescent="0.4">
      <c r="C799" t="s">
        <v>760</v>
      </c>
      <c r="D799" t="s">
        <v>645</v>
      </c>
      <c r="E799">
        <v>10700</v>
      </c>
    </row>
    <row r="800" spans="3:5" x14ac:dyDescent="0.4">
      <c r="C800" t="s">
        <v>760</v>
      </c>
      <c r="D800" t="s">
        <v>646</v>
      </c>
      <c r="E800">
        <v>900</v>
      </c>
    </row>
    <row r="801" spans="3:5" x14ac:dyDescent="0.4">
      <c r="C801" t="s">
        <v>760</v>
      </c>
      <c r="D801" t="s">
        <v>647</v>
      </c>
      <c r="E801">
        <v>1400</v>
      </c>
    </row>
    <row r="802" spans="3:5" x14ac:dyDescent="0.4">
      <c r="C802" t="s">
        <v>760</v>
      </c>
      <c r="D802" t="s">
        <v>648</v>
      </c>
      <c r="E802">
        <v>4200</v>
      </c>
    </row>
    <row r="803" spans="3:5" x14ac:dyDescent="0.4">
      <c r="C803" t="s">
        <v>760</v>
      </c>
      <c r="D803" t="s">
        <v>649</v>
      </c>
      <c r="E803">
        <v>5800</v>
      </c>
    </row>
    <row r="804" spans="3:5" x14ac:dyDescent="0.4">
      <c r="C804" t="s">
        <v>760</v>
      </c>
      <c r="D804" t="s">
        <v>650</v>
      </c>
      <c r="E804">
        <v>0</v>
      </c>
    </row>
    <row r="805" spans="3:5" x14ac:dyDescent="0.4">
      <c r="C805" t="s">
        <v>760</v>
      </c>
      <c r="D805" t="s">
        <v>651</v>
      </c>
      <c r="E805">
        <v>200</v>
      </c>
    </row>
    <row r="806" spans="3:5" x14ac:dyDescent="0.4">
      <c r="C806" t="s">
        <v>760</v>
      </c>
      <c r="D806" t="s">
        <v>652</v>
      </c>
      <c r="E806">
        <v>1500</v>
      </c>
    </row>
    <row r="807" spans="3:5" x14ac:dyDescent="0.4">
      <c r="C807" t="s">
        <v>760</v>
      </c>
      <c r="D807" t="s">
        <v>653</v>
      </c>
      <c r="E807">
        <v>700</v>
      </c>
    </row>
    <row r="808" spans="3:5" x14ac:dyDescent="0.4">
      <c r="C808" t="s">
        <v>760</v>
      </c>
      <c r="D808" t="s">
        <v>654</v>
      </c>
      <c r="E808">
        <v>100</v>
      </c>
    </row>
    <row r="809" spans="3:5" x14ac:dyDescent="0.4">
      <c r="C809" t="s">
        <v>760</v>
      </c>
      <c r="D809" t="s">
        <v>655</v>
      </c>
      <c r="E809">
        <v>8300</v>
      </c>
    </row>
    <row r="810" spans="3:5" x14ac:dyDescent="0.4">
      <c r="C810" t="s">
        <v>760</v>
      </c>
      <c r="D810" t="s">
        <v>656</v>
      </c>
      <c r="E810">
        <v>1900</v>
      </c>
    </row>
    <row r="811" spans="3:5" x14ac:dyDescent="0.4">
      <c r="C811" t="s">
        <v>760</v>
      </c>
      <c r="D811" t="s">
        <v>657</v>
      </c>
      <c r="E811">
        <v>3900</v>
      </c>
    </row>
    <row r="812" spans="3:5" x14ac:dyDescent="0.4">
      <c r="C812" t="s">
        <v>760</v>
      </c>
      <c r="D812" t="s">
        <v>658</v>
      </c>
      <c r="E812">
        <v>0</v>
      </c>
    </row>
    <row r="813" spans="3:5" x14ac:dyDescent="0.4">
      <c r="C813" t="s">
        <v>760</v>
      </c>
      <c r="D813" t="s">
        <v>659</v>
      </c>
      <c r="E813">
        <v>100</v>
      </c>
    </row>
    <row r="814" spans="3:5" x14ac:dyDescent="0.4">
      <c r="C814" t="s">
        <v>760</v>
      </c>
      <c r="D814" t="s">
        <v>660</v>
      </c>
      <c r="E814">
        <v>100</v>
      </c>
    </row>
    <row r="815" spans="3:5" x14ac:dyDescent="0.4">
      <c r="C815" t="s">
        <v>760</v>
      </c>
      <c r="D815" t="s">
        <v>661</v>
      </c>
      <c r="E815">
        <v>600</v>
      </c>
    </row>
    <row r="816" spans="3:5" x14ac:dyDescent="0.4">
      <c r="C816" t="s">
        <v>760</v>
      </c>
      <c r="D816" t="s">
        <v>662</v>
      </c>
      <c r="E816">
        <v>4200</v>
      </c>
    </row>
    <row r="817" spans="3:5" x14ac:dyDescent="0.4">
      <c r="C817" t="s">
        <v>760</v>
      </c>
      <c r="D817" t="s">
        <v>663</v>
      </c>
      <c r="E817">
        <v>800</v>
      </c>
    </row>
    <row r="818" spans="3:5" x14ac:dyDescent="0.4">
      <c r="C818" t="s">
        <v>760</v>
      </c>
      <c r="D818" t="s">
        <v>664</v>
      </c>
      <c r="E818">
        <v>40700</v>
      </c>
    </row>
    <row r="819" spans="3:5" x14ac:dyDescent="0.4">
      <c r="C819" t="s">
        <v>760</v>
      </c>
      <c r="D819" t="s">
        <v>665</v>
      </c>
      <c r="E819">
        <v>7200</v>
      </c>
    </row>
    <row r="820" spans="3:5" x14ac:dyDescent="0.4">
      <c r="C820" t="s">
        <v>760</v>
      </c>
      <c r="D820" t="s">
        <v>666</v>
      </c>
      <c r="E820">
        <v>5300</v>
      </c>
    </row>
    <row r="821" spans="3:5" x14ac:dyDescent="0.4">
      <c r="C821" t="s">
        <v>760</v>
      </c>
      <c r="D821" t="s">
        <v>667</v>
      </c>
      <c r="E821">
        <v>6000</v>
      </c>
    </row>
    <row r="822" spans="3:5" x14ac:dyDescent="0.4">
      <c r="C822" t="s">
        <v>760</v>
      </c>
      <c r="D822" t="s">
        <v>668</v>
      </c>
      <c r="E822">
        <v>11900</v>
      </c>
    </row>
    <row r="823" spans="3:5" x14ac:dyDescent="0.4">
      <c r="C823" t="s">
        <v>760</v>
      </c>
      <c r="D823" t="s">
        <v>669</v>
      </c>
      <c r="E823">
        <v>700</v>
      </c>
    </row>
    <row r="824" spans="3:5" x14ac:dyDescent="0.4">
      <c r="C824" t="s">
        <v>760</v>
      </c>
      <c r="D824" t="s">
        <v>670</v>
      </c>
      <c r="E824">
        <v>13100</v>
      </c>
    </row>
    <row r="825" spans="3:5" x14ac:dyDescent="0.4">
      <c r="C825" t="s">
        <v>760</v>
      </c>
      <c r="D825" t="s">
        <v>671</v>
      </c>
      <c r="E825">
        <v>1600</v>
      </c>
    </row>
    <row r="826" spans="3:5" x14ac:dyDescent="0.4">
      <c r="C826" t="s">
        <v>760</v>
      </c>
      <c r="D826" t="s">
        <v>672</v>
      </c>
      <c r="E826">
        <v>1200</v>
      </c>
    </row>
    <row r="827" spans="3:5" x14ac:dyDescent="0.4">
      <c r="C827" t="s">
        <v>760</v>
      </c>
      <c r="D827" t="s">
        <v>673</v>
      </c>
      <c r="E827">
        <v>7800</v>
      </c>
    </row>
    <row r="828" spans="3:5" x14ac:dyDescent="0.4">
      <c r="C828" t="s">
        <v>760</v>
      </c>
      <c r="D828" t="s">
        <v>674</v>
      </c>
      <c r="E828">
        <v>400</v>
      </c>
    </row>
    <row r="829" spans="3:5" x14ac:dyDescent="0.4">
      <c r="C829" t="s">
        <v>760</v>
      </c>
      <c r="D829" t="s">
        <v>675</v>
      </c>
      <c r="E829">
        <v>2000</v>
      </c>
    </row>
    <row r="830" spans="3:5" x14ac:dyDescent="0.4">
      <c r="C830" t="s">
        <v>760</v>
      </c>
      <c r="D830" t="s">
        <v>676</v>
      </c>
      <c r="E830">
        <v>2200</v>
      </c>
    </row>
    <row r="831" spans="3:5" x14ac:dyDescent="0.4">
      <c r="C831" t="s">
        <v>760</v>
      </c>
      <c r="D831" t="s">
        <v>677</v>
      </c>
      <c r="E831">
        <v>900</v>
      </c>
    </row>
    <row r="832" spans="3:5" x14ac:dyDescent="0.4">
      <c r="C832" t="s">
        <v>760</v>
      </c>
      <c r="D832" t="s">
        <v>678</v>
      </c>
      <c r="E832">
        <v>100</v>
      </c>
    </row>
    <row r="833" spans="3:5" x14ac:dyDescent="0.4">
      <c r="C833" t="s">
        <v>760</v>
      </c>
      <c r="D833" t="s">
        <v>679</v>
      </c>
      <c r="E833">
        <v>10000</v>
      </c>
    </row>
    <row r="834" spans="3:5" x14ac:dyDescent="0.4">
      <c r="C834" t="s">
        <v>760</v>
      </c>
      <c r="D834" t="s">
        <v>680</v>
      </c>
      <c r="E834">
        <v>9300</v>
      </c>
    </row>
    <row r="835" spans="3:5" x14ac:dyDescent="0.4">
      <c r="C835" t="s">
        <v>760</v>
      </c>
      <c r="D835" t="s">
        <v>681</v>
      </c>
      <c r="E835">
        <v>300</v>
      </c>
    </row>
    <row r="836" spans="3:5" x14ac:dyDescent="0.4">
      <c r="C836" t="s">
        <v>760</v>
      </c>
      <c r="D836" t="s">
        <v>682</v>
      </c>
      <c r="E836">
        <v>600</v>
      </c>
    </row>
    <row r="837" spans="3:5" x14ac:dyDescent="0.4">
      <c r="C837" t="s">
        <v>760</v>
      </c>
      <c r="D837" t="s">
        <v>683</v>
      </c>
      <c r="E837">
        <v>1000</v>
      </c>
    </row>
    <row r="838" spans="3:5" x14ac:dyDescent="0.4">
      <c r="C838" t="s">
        <v>760</v>
      </c>
      <c r="D838" t="s">
        <v>684</v>
      </c>
      <c r="E838">
        <v>2200</v>
      </c>
    </row>
    <row r="839" spans="3:5" x14ac:dyDescent="0.4">
      <c r="C839" t="s">
        <v>760</v>
      </c>
      <c r="D839" t="s">
        <v>685</v>
      </c>
      <c r="E839">
        <v>5000</v>
      </c>
    </row>
    <row r="840" spans="3:5" x14ac:dyDescent="0.4">
      <c r="C840" t="s">
        <v>760</v>
      </c>
      <c r="D840" t="s">
        <v>686</v>
      </c>
      <c r="E840">
        <v>900</v>
      </c>
    </row>
    <row r="841" spans="3:5" x14ac:dyDescent="0.4">
      <c r="C841" t="s">
        <v>760</v>
      </c>
      <c r="D841" t="s">
        <v>687</v>
      </c>
      <c r="E841">
        <v>300</v>
      </c>
    </row>
    <row r="842" spans="3:5" x14ac:dyDescent="0.4">
      <c r="C842" t="s">
        <v>760</v>
      </c>
      <c r="D842" t="s">
        <v>688</v>
      </c>
      <c r="E842">
        <v>5300</v>
      </c>
    </row>
    <row r="843" spans="3:5" x14ac:dyDescent="0.4">
      <c r="C843" t="s">
        <v>760</v>
      </c>
      <c r="D843" t="s">
        <v>689</v>
      </c>
      <c r="E843">
        <v>0</v>
      </c>
    </row>
    <row r="844" spans="3:5" x14ac:dyDescent="0.4">
      <c r="C844" t="s">
        <v>760</v>
      </c>
      <c r="D844" t="s">
        <v>690</v>
      </c>
      <c r="E844">
        <v>2200</v>
      </c>
    </row>
    <row r="845" spans="3:5" x14ac:dyDescent="0.4">
      <c r="C845" t="s">
        <v>760</v>
      </c>
      <c r="D845" t="s">
        <v>691</v>
      </c>
      <c r="E845">
        <v>300</v>
      </c>
    </row>
    <row r="846" spans="3:5" x14ac:dyDescent="0.4">
      <c r="C846" t="s">
        <v>760</v>
      </c>
      <c r="D846" t="s">
        <v>692</v>
      </c>
      <c r="E846">
        <v>1300</v>
      </c>
    </row>
    <row r="847" spans="3:5" x14ac:dyDescent="0.4">
      <c r="C847" t="s">
        <v>760</v>
      </c>
      <c r="D847" t="s">
        <v>693</v>
      </c>
      <c r="E847">
        <v>8200</v>
      </c>
    </row>
    <row r="848" spans="3:5" x14ac:dyDescent="0.4">
      <c r="C848" t="s">
        <v>760</v>
      </c>
      <c r="D848" t="s">
        <v>694</v>
      </c>
      <c r="E848">
        <v>0</v>
      </c>
    </row>
    <row r="849" spans="3:5" x14ac:dyDescent="0.4">
      <c r="C849" t="s">
        <v>760</v>
      </c>
      <c r="D849" t="s">
        <v>393</v>
      </c>
      <c r="E849">
        <v>3800</v>
      </c>
    </row>
    <row r="850" spans="3:5" x14ac:dyDescent="0.4">
      <c r="C850" t="s">
        <v>760</v>
      </c>
      <c r="D850" t="s">
        <v>394</v>
      </c>
      <c r="E850">
        <v>300</v>
      </c>
    </row>
    <row r="851" spans="3:5" x14ac:dyDescent="0.4">
      <c r="C851" t="s">
        <v>760</v>
      </c>
      <c r="D851" t="s">
        <v>395</v>
      </c>
      <c r="E851">
        <v>34100</v>
      </c>
    </row>
    <row r="852" spans="3:5" x14ac:dyDescent="0.4">
      <c r="C852" t="s">
        <v>760</v>
      </c>
      <c r="D852" t="s">
        <v>396</v>
      </c>
      <c r="E852">
        <v>6100</v>
      </c>
    </row>
    <row r="853" spans="3:5" x14ac:dyDescent="0.4">
      <c r="C853" t="s">
        <v>760</v>
      </c>
      <c r="D853" t="s">
        <v>397</v>
      </c>
      <c r="E853">
        <v>7100</v>
      </c>
    </row>
    <row r="854" spans="3:5" x14ac:dyDescent="0.4">
      <c r="C854" t="s">
        <v>760</v>
      </c>
      <c r="D854" t="s">
        <v>398</v>
      </c>
      <c r="E854">
        <v>1000</v>
      </c>
    </row>
    <row r="855" spans="3:5" x14ac:dyDescent="0.4">
      <c r="C855" t="s">
        <v>760</v>
      </c>
      <c r="D855" t="s">
        <v>399</v>
      </c>
      <c r="E855">
        <v>0</v>
      </c>
    </row>
    <row r="856" spans="3:5" x14ac:dyDescent="0.4">
      <c r="C856" t="s">
        <v>760</v>
      </c>
      <c r="D856" t="s">
        <v>400</v>
      </c>
      <c r="E856">
        <v>6300</v>
      </c>
    </row>
    <row r="857" spans="3:5" x14ac:dyDescent="0.4">
      <c r="C857" t="s">
        <v>760</v>
      </c>
      <c r="D857" t="s">
        <v>401</v>
      </c>
      <c r="E857">
        <v>900</v>
      </c>
    </row>
    <row r="858" spans="3:5" x14ac:dyDescent="0.4">
      <c r="C858" t="s">
        <v>760</v>
      </c>
      <c r="D858" t="s">
        <v>402</v>
      </c>
      <c r="E858">
        <v>0</v>
      </c>
    </row>
    <row r="859" spans="3:5" x14ac:dyDescent="0.4">
      <c r="C859" t="s">
        <v>760</v>
      </c>
      <c r="D859" t="s">
        <v>403</v>
      </c>
      <c r="E859">
        <v>2000</v>
      </c>
    </row>
    <row r="860" spans="3:5" x14ac:dyDescent="0.4">
      <c r="C860" t="s">
        <v>760</v>
      </c>
      <c r="D860" t="s">
        <v>404</v>
      </c>
      <c r="E860">
        <v>2400</v>
      </c>
    </row>
    <row r="861" spans="3:5" x14ac:dyDescent="0.4">
      <c r="C861" t="s">
        <v>760</v>
      </c>
      <c r="D861" t="s">
        <v>405</v>
      </c>
      <c r="E861">
        <v>200</v>
      </c>
    </row>
    <row r="862" spans="3:5" x14ac:dyDescent="0.4">
      <c r="C862" t="s">
        <v>760</v>
      </c>
      <c r="D862" t="s">
        <v>406</v>
      </c>
      <c r="E862">
        <v>1800</v>
      </c>
    </row>
    <row r="863" spans="3:5" x14ac:dyDescent="0.4">
      <c r="C863" t="s">
        <v>760</v>
      </c>
      <c r="D863" t="s">
        <v>407</v>
      </c>
      <c r="E863">
        <v>0</v>
      </c>
    </row>
    <row r="864" spans="3:5" x14ac:dyDescent="0.4">
      <c r="C864" t="s">
        <v>760</v>
      </c>
      <c r="D864" t="s">
        <v>408</v>
      </c>
      <c r="E864">
        <v>4500</v>
      </c>
    </row>
    <row r="865" spans="3:5" x14ac:dyDescent="0.4">
      <c r="C865" t="s">
        <v>760</v>
      </c>
      <c r="D865" t="s">
        <v>409</v>
      </c>
      <c r="E865">
        <v>0</v>
      </c>
    </row>
    <row r="866" spans="3:5" x14ac:dyDescent="0.4">
      <c r="C866" t="s">
        <v>760</v>
      </c>
      <c r="D866" t="s">
        <v>410</v>
      </c>
      <c r="E866">
        <v>3100</v>
      </c>
    </row>
    <row r="867" spans="3:5" x14ac:dyDescent="0.4">
      <c r="C867" t="s">
        <v>760</v>
      </c>
      <c r="D867" t="s">
        <v>411</v>
      </c>
      <c r="E867">
        <v>3300</v>
      </c>
    </row>
    <row r="868" spans="3:5" x14ac:dyDescent="0.4">
      <c r="C868" t="s">
        <v>760</v>
      </c>
      <c r="D868" t="s">
        <v>412</v>
      </c>
      <c r="E868">
        <v>0</v>
      </c>
    </row>
    <row r="869" spans="3:5" x14ac:dyDescent="0.4">
      <c r="C869" t="s">
        <v>760</v>
      </c>
      <c r="D869" t="s">
        <v>413</v>
      </c>
      <c r="E869">
        <v>100</v>
      </c>
    </row>
    <row r="870" spans="3:5" x14ac:dyDescent="0.4">
      <c r="C870" t="s">
        <v>760</v>
      </c>
      <c r="D870" t="s">
        <v>414</v>
      </c>
      <c r="E870">
        <v>3800</v>
      </c>
    </row>
    <row r="871" spans="3:5" x14ac:dyDescent="0.4">
      <c r="C871" t="s">
        <v>760</v>
      </c>
      <c r="D871" t="s">
        <v>415</v>
      </c>
      <c r="E871">
        <v>1100</v>
      </c>
    </row>
    <row r="872" spans="3:5" x14ac:dyDescent="0.4">
      <c r="C872" t="s">
        <v>760</v>
      </c>
      <c r="D872" t="s">
        <v>416</v>
      </c>
      <c r="E872">
        <v>0</v>
      </c>
    </row>
    <row r="873" spans="3:5" x14ac:dyDescent="0.4">
      <c r="C873" t="s">
        <v>760</v>
      </c>
      <c r="D873" t="s">
        <v>417</v>
      </c>
      <c r="E873">
        <v>12500</v>
      </c>
    </row>
    <row r="874" spans="3:5" x14ac:dyDescent="0.4">
      <c r="C874" t="s">
        <v>760</v>
      </c>
      <c r="D874" t="s">
        <v>418</v>
      </c>
      <c r="E874">
        <v>4200</v>
      </c>
    </row>
    <row r="875" spans="3:5" x14ac:dyDescent="0.4">
      <c r="C875" t="s">
        <v>760</v>
      </c>
      <c r="D875" t="s">
        <v>419</v>
      </c>
      <c r="E875">
        <v>200</v>
      </c>
    </row>
    <row r="876" spans="3:5" x14ac:dyDescent="0.4">
      <c r="C876" t="s">
        <v>760</v>
      </c>
      <c r="D876" t="s">
        <v>420</v>
      </c>
      <c r="E876">
        <v>700</v>
      </c>
    </row>
    <row r="877" spans="3:5" x14ac:dyDescent="0.4">
      <c r="C877" t="s">
        <v>760</v>
      </c>
      <c r="D877" t="s">
        <v>421</v>
      </c>
      <c r="E877">
        <v>0</v>
      </c>
    </row>
    <row r="878" spans="3:5" x14ac:dyDescent="0.4">
      <c r="C878" t="s">
        <v>760</v>
      </c>
      <c r="D878" t="s">
        <v>422</v>
      </c>
      <c r="E878">
        <v>200</v>
      </c>
    </row>
    <row r="879" spans="3:5" x14ac:dyDescent="0.4">
      <c r="C879" t="s">
        <v>760</v>
      </c>
      <c r="D879" t="s">
        <v>423</v>
      </c>
      <c r="E879">
        <v>45600</v>
      </c>
    </row>
    <row r="880" spans="3:5" x14ac:dyDescent="0.4">
      <c r="C880" t="s">
        <v>760</v>
      </c>
      <c r="D880" t="s">
        <v>424</v>
      </c>
      <c r="E880">
        <v>0</v>
      </c>
    </row>
    <row r="881" spans="3:5" x14ac:dyDescent="0.4">
      <c r="C881" t="s">
        <v>760</v>
      </c>
      <c r="D881" t="s">
        <v>425</v>
      </c>
      <c r="E881">
        <v>4700</v>
      </c>
    </row>
    <row r="882" spans="3:5" x14ac:dyDescent="0.4">
      <c r="C882" t="s">
        <v>760</v>
      </c>
      <c r="D882" t="s">
        <v>426</v>
      </c>
      <c r="E882">
        <v>2600</v>
      </c>
    </row>
    <row r="883" spans="3:5" x14ac:dyDescent="0.4">
      <c r="C883" t="s">
        <v>760</v>
      </c>
      <c r="D883" t="s">
        <v>427</v>
      </c>
      <c r="E883">
        <v>1400</v>
      </c>
    </row>
    <row r="884" spans="3:5" x14ac:dyDescent="0.4">
      <c r="C884" t="s">
        <v>760</v>
      </c>
      <c r="D884" t="s">
        <v>428</v>
      </c>
      <c r="E884">
        <v>0</v>
      </c>
    </row>
    <row r="885" spans="3:5" x14ac:dyDescent="0.4">
      <c r="C885" t="s">
        <v>760</v>
      </c>
      <c r="D885" t="s">
        <v>429</v>
      </c>
      <c r="E885">
        <v>1300</v>
      </c>
    </row>
    <row r="886" spans="3:5" x14ac:dyDescent="0.4">
      <c r="C886" t="s">
        <v>760</v>
      </c>
      <c r="D886" t="s">
        <v>430</v>
      </c>
      <c r="E886">
        <v>3900</v>
      </c>
    </row>
    <row r="887" spans="3:5" x14ac:dyDescent="0.4">
      <c r="C887" t="s">
        <v>760</v>
      </c>
      <c r="D887" t="s">
        <v>431</v>
      </c>
      <c r="E887">
        <v>2200</v>
      </c>
    </row>
    <row r="888" spans="3:5" x14ac:dyDescent="0.4">
      <c r="C888" t="s">
        <v>760</v>
      </c>
      <c r="D888" t="s">
        <v>432</v>
      </c>
      <c r="E888">
        <v>1000</v>
      </c>
    </row>
    <row r="889" spans="3:5" x14ac:dyDescent="0.4">
      <c r="C889" t="s">
        <v>760</v>
      </c>
      <c r="D889" t="s">
        <v>433</v>
      </c>
      <c r="E889">
        <v>0</v>
      </c>
    </row>
    <row r="890" spans="3:5" x14ac:dyDescent="0.4">
      <c r="C890" t="s">
        <v>760</v>
      </c>
      <c r="D890" t="s">
        <v>434</v>
      </c>
      <c r="E890">
        <v>1500</v>
      </c>
    </row>
    <row r="891" spans="3:5" x14ac:dyDescent="0.4">
      <c r="C891" t="s">
        <v>760</v>
      </c>
      <c r="D891" t="s">
        <v>435</v>
      </c>
      <c r="E891">
        <v>3800</v>
      </c>
    </row>
    <row r="892" spans="3:5" x14ac:dyDescent="0.4">
      <c r="C892" t="s">
        <v>760</v>
      </c>
      <c r="D892" t="s">
        <v>436</v>
      </c>
      <c r="E892">
        <v>700</v>
      </c>
    </row>
    <row r="893" spans="3:5" x14ac:dyDescent="0.4">
      <c r="C893" t="s">
        <v>760</v>
      </c>
      <c r="D893" t="s">
        <v>437</v>
      </c>
      <c r="E893">
        <v>500</v>
      </c>
    </row>
    <row r="894" spans="3:5" x14ac:dyDescent="0.4">
      <c r="C894" t="s">
        <v>760</v>
      </c>
      <c r="D894" t="s">
        <v>438</v>
      </c>
      <c r="E894">
        <v>0</v>
      </c>
    </row>
    <row r="895" spans="3:5" x14ac:dyDescent="0.4">
      <c r="C895" t="s">
        <v>760</v>
      </c>
      <c r="D895" t="s">
        <v>439</v>
      </c>
      <c r="E895">
        <v>0</v>
      </c>
    </row>
    <row r="896" spans="3:5" x14ac:dyDescent="0.4">
      <c r="C896" t="s">
        <v>760</v>
      </c>
      <c r="D896" t="s">
        <v>440</v>
      </c>
      <c r="E896">
        <v>6000</v>
      </c>
    </row>
    <row r="897" spans="3:5" x14ac:dyDescent="0.4">
      <c r="C897" t="s">
        <v>760</v>
      </c>
      <c r="D897" t="s">
        <v>441</v>
      </c>
      <c r="E897">
        <v>200</v>
      </c>
    </row>
    <row r="898" spans="3:5" x14ac:dyDescent="0.4">
      <c r="C898" t="s">
        <v>760</v>
      </c>
      <c r="D898" t="s">
        <v>442</v>
      </c>
      <c r="E898">
        <v>3000</v>
      </c>
    </row>
    <row r="899" spans="3:5" x14ac:dyDescent="0.4">
      <c r="C899" t="s">
        <v>760</v>
      </c>
      <c r="D899" t="s">
        <v>443</v>
      </c>
      <c r="E899">
        <v>100</v>
      </c>
    </row>
    <row r="900" spans="3:5" x14ac:dyDescent="0.4">
      <c r="C900" t="s">
        <v>760</v>
      </c>
      <c r="D900" t="s">
        <v>444</v>
      </c>
      <c r="E900">
        <v>0</v>
      </c>
    </row>
    <row r="901" spans="3:5" x14ac:dyDescent="0.4">
      <c r="C901" t="s">
        <v>760</v>
      </c>
      <c r="D901" t="s">
        <v>445</v>
      </c>
      <c r="E901">
        <v>1600</v>
      </c>
    </row>
    <row r="902" spans="3:5" x14ac:dyDescent="0.4">
      <c r="C902" t="s">
        <v>760</v>
      </c>
      <c r="D902" t="s">
        <v>446</v>
      </c>
      <c r="E902">
        <v>0</v>
      </c>
    </row>
    <row r="903" spans="3:5" x14ac:dyDescent="0.4">
      <c r="C903" t="s">
        <v>760</v>
      </c>
      <c r="D903" t="s">
        <v>447</v>
      </c>
      <c r="E903">
        <v>2100</v>
      </c>
    </row>
    <row r="904" spans="3:5" x14ac:dyDescent="0.4">
      <c r="C904" t="s">
        <v>760</v>
      </c>
      <c r="D904" t="s">
        <v>448</v>
      </c>
      <c r="E904">
        <v>3200</v>
      </c>
    </row>
    <row r="905" spans="3:5" x14ac:dyDescent="0.4">
      <c r="C905" t="s">
        <v>760</v>
      </c>
      <c r="D905" t="s">
        <v>449</v>
      </c>
      <c r="E905">
        <v>100</v>
      </c>
    </row>
    <row r="906" spans="3:5" x14ac:dyDescent="0.4">
      <c r="C906" t="s">
        <v>760</v>
      </c>
      <c r="D906" t="s">
        <v>450</v>
      </c>
      <c r="E906">
        <v>9800</v>
      </c>
    </row>
    <row r="907" spans="3:5" x14ac:dyDescent="0.4">
      <c r="C907" t="s">
        <v>760</v>
      </c>
      <c r="D907" t="s">
        <v>451</v>
      </c>
      <c r="E907">
        <v>100</v>
      </c>
    </row>
    <row r="908" spans="3:5" x14ac:dyDescent="0.4">
      <c r="C908" t="s">
        <v>760</v>
      </c>
      <c r="D908" t="s">
        <v>452</v>
      </c>
      <c r="E908">
        <v>3900</v>
      </c>
    </row>
    <row r="909" spans="3:5" x14ac:dyDescent="0.4">
      <c r="C909" t="s">
        <v>760</v>
      </c>
      <c r="D909" t="s">
        <v>453</v>
      </c>
      <c r="E909">
        <v>0</v>
      </c>
    </row>
    <row r="910" spans="3:5" x14ac:dyDescent="0.4">
      <c r="C910" t="s">
        <v>760</v>
      </c>
      <c r="D910" t="s">
        <v>454</v>
      </c>
      <c r="E910">
        <v>100</v>
      </c>
    </row>
    <row r="911" spans="3:5" x14ac:dyDescent="0.4">
      <c r="C911" t="s">
        <v>760</v>
      </c>
      <c r="D911" t="s">
        <v>455</v>
      </c>
      <c r="E911">
        <v>1500</v>
      </c>
    </row>
    <row r="912" spans="3:5" x14ac:dyDescent="0.4">
      <c r="C912" t="s">
        <v>760</v>
      </c>
      <c r="D912" t="s">
        <v>456</v>
      </c>
      <c r="E912">
        <v>100</v>
      </c>
    </row>
    <row r="913" spans="3:5" x14ac:dyDescent="0.4">
      <c r="C913" t="s">
        <v>760</v>
      </c>
      <c r="D913" t="s">
        <v>457</v>
      </c>
      <c r="E913">
        <v>1900</v>
      </c>
    </row>
    <row r="914" spans="3:5" x14ac:dyDescent="0.4">
      <c r="C914" t="s">
        <v>760</v>
      </c>
      <c r="D914" t="s">
        <v>458</v>
      </c>
      <c r="E914">
        <v>2200</v>
      </c>
    </row>
    <row r="915" spans="3:5" x14ac:dyDescent="0.4">
      <c r="C915" t="s">
        <v>760</v>
      </c>
      <c r="D915" t="s">
        <v>459</v>
      </c>
      <c r="E915">
        <v>0</v>
      </c>
    </row>
    <row r="916" spans="3:5" x14ac:dyDescent="0.4">
      <c r="C916" t="s">
        <v>760</v>
      </c>
      <c r="D916" t="s">
        <v>460</v>
      </c>
      <c r="E916">
        <v>3100</v>
      </c>
    </row>
    <row r="917" spans="3:5" x14ac:dyDescent="0.4">
      <c r="C917" t="s">
        <v>760</v>
      </c>
      <c r="D917" t="s">
        <v>461</v>
      </c>
      <c r="E917">
        <v>500</v>
      </c>
    </row>
    <row r="918" spans="3:5" x14ac:dyDescent="0.4">
      <c r="C918" t="s">
        <v>760</v>
      </c>
      <c r="D918" t="s">
        <v>462</v>
      </c>
      <c r="E918">
        <v>0</v>
      </c>
    </row>
    <row r="919" spans="3:5" x14ac:dyDescent="0.4">
      <c r="C919" t="s">
        <v>760</v>
      </c>
      <c r="D919" t="s">
        <v>463</v>
      </c>
      <c r="E919">
        <v>30400</v>
      </c>
    </row>
    <row r="920" spans="3:5" x14ac:dyDescent="0.4">
      <c r="C920" t="s">
        <v>760</v>
      </c>
      <c r="D920" t="s">
        <v>464</v>
      </c>
      <c r="E920">
        <v>1500</v>
      </c>
    </row>
    <row r="921" spans="3:5" x14ac:dyDescent="0.4">
      <c r="C921" t="s">
        <v>760</v>
      </c>
      <c r="D921" t="s">
        <v>465</v>
      </c>
      <c r="E921">
        <v>200</v>
      </c>
    </row>
    <row r="922" spans="3:5" x14ac:dyDescent="0.4">
      <c r="C922" t="s">
        <v>760</v>
      </c>
      <c r="D922" t="s">
        <v>466</v>
      </c>
      <c r="E922">
        <v>100</v>
      </c>
    </row>
    <row r="923" spans="3:5" x14ac:dyDescent="0.4">
      <c r="C923" t="s">
        <v>760</v>
      </c>
      <c r="D923" t="s">
        <v>467</v>
      </c>
      <c r="E923">
        <v>900</v>
      </c>
    </row>
    <row r="924" spans="3:5" x14ac:dyDescent="0.4">
      <c r="C924" t="s">
        <v>760</v>
      </c>
      <c r="D924" t="s">
        <v>468</v>
      </c>
      <c r="E924">
        <v>1900</v>
      </c>
    </row>
    <row r="925" spans="3:5" x14ac:dyDescent="0.4">
      <c r="C925" t="s">
        <v>760</v>
      </c>
      <c r="D925" t="s">
        <v>469</v>
      </c>
      <c r="E925">
        <v>2500</v>
      </c>
    </row>
    <row r="926" spans="3:5" x14ac:dyDescent="0.4">
      <c r="C926" t="s">
        <v>760</v>
      </c>
      <c r="D926" t="s">
        <v>470</v>
      </c>
      <c r="E926">
        <v>300</v>
      </c>
    </row>
    <row r="927" spans="3:5" x14ac:dyDescent="0.4">
      <c r="C927" t="s">
        <v>760</v>
      </c>
      <c r="D927" t="s">
        <v>471</v>
      </c>
      <c r="E927">
        <v>7800</v>
      </c>
    </row>
    <row r="928" spans="3:5" x14ac:dyDescent="0.4">
      <c r="C928" t="s">
        <v>760</v>
      </c>
      <c r="D928" t="s">
        <v>472</v>
      </c>
      <c r="E928">
        <v>1000</v>
      </c>
    </row>
    <row r="929" spans="3:5" x14ac:dyDescent="0.4">
      <c r="C929" t="s">
        <v>760</v>
      </c>
      <c r="D929" t="s">
        <v>473</v>
      </c>
      <c r="E929">
        <v>1700</v>
      </c>
    </row>
    <row r="930" spans="3:5" x14ac:dyDescent="0.4">
      <c r="C930" t="s">
        <v>760</v>
      </c>
      <c r="D930" t="s">
        <v>474</v>
      </c>
      <c r="E930">
        <v>600</v>
      </c>
    </row>
    <row r="931" spans="3:5" x14ac:dyDescent="0.4">
      <c r="C931" t="s">
        <v>760</v>
      </c>
      <c r="D931" t="s">
        <v>475</v>
      </c>
      <c r="E931">
        <v>11800</v>
      </c>
    </row>
    <row r="932" spans="3:5" x14ac:dyDescent="0.4">
      <c r="C932" t="s">
        <v>760</v>
      </c>
      <c r="D932" t="s">
        <v>476</v>
      </c>
      <c r="E932">
        <v>1000</v>
      </c>
    </row>
    <row r="933" spans="3:5" x14ac:dyDescent="0.4">
      <c r="C933" t="s">
        <v>760</v>
      </c>
      <c r="D933" t="s">
        <v>477</v>
      </c>
      <c r="E933">
        <v>2400</v>
      </c>
    </row>
    <row r="934" spans="3:5" x14ac:dyDescent="0.4">
      <c r="C934" t="s">
        <v>760</v>
      </c>
      <c r="D934" t="s">
        <v>478</v>
      </c>
      <c r="E934">
        <v>100</v>
      </c>
    </row>
    <row r="935" spans="3:5" x14ac:dyDescent="0.4">
      <c r="C935" t="s">
        <v>760</v>
      </c>
      <c r="D935" t="s">
        <v>479</v>
      </c>
      <c r="E935">
        <v>0</v>
      </c>
    </row>
    <row r="936" spans="3:5" x14ac:dyDescent="0.4">
      <c r="C936" t="s">
        <v>760</v>
      </c>
      <c r="D936" t="s">
        <v>480</v>
      </c>
      <c r="E936">
        <v>3700</v>
      </c>
    </row>
    <row r="937" spans="3:5" x14ac:dyDescent="0.4">
      <c r="C937" t="s">
        <v>760</v>
      </c>
      <c r="D937" t="s">
        <v>481</v>
      </c>
      <c r="E937">
        <v>1400</v>
      </c>
    </row>
    <row r="938" spans="3:5" x14ac:dyDescent="0.4">
      <c r="C938" t="s">
        <v>760</v>
      </c>
      <c r="D938" t="s">
        <v>482</v>
      </c>
      <c r="E938">
        <v>0</v>
      </c>
    </row>
    <row r="939" spans="3:5" x14ac:dyDescent="0.4">
      <c r="C939" t="s">
        <v>760</v>
      </c>
      <c r="D939" t="s">
        <v>483</v>
      </c>
      <c r="E939">
        <v>100</v>
      </c>
    </row>
    <row r="940" spans="3:5" x14ac:dyDescent="0.4">
      <c r="C940" t="s">
        <v>760</v>
      </c>
      <c r="D940" t="s">
        <v>484</v>
      </c>
      <c r="E940">
        <v>3200</v>
      </c>
    </row>
    <row r="941" spans="3:5" x14ac:dyDescent="0.4">
      <c r="C941" t="s">
        <v>760</v>
      </c>
      <c r="D941" t="s">
        <v>485</v>
      </c>
      <c r="E941">
        <v>3500</v>
      </c>
    </row>
    <row r="942" spans="3:5" x14ac:dyDescent="0.4">
      <c r="C942" t="s">
        <v>760</v>
      </c>
      <c r="D942" t="s">
        <v>486</v>
      </c>
      <c r="E942">
        <v>2100</v>
      </c>
    </row>
    <row r="943" spans="3:5" x14ac:dyDescent="0.4">
      <c r="C943" t="s">
        <v>760</v>
      </c>
      <c r="D943" t="s">
        <v>487</v>
      </c>
      <c r="E943">
        <v>31400</v>
      </c>
    </row>
    <row r="944" spans="3:5" x14ac:dyDescent="0.4">
      <c r="C944" t="s">
        <v>760</v>
      </c>
      <c r="D944" t="s">
        <v>488</v>
      </c>
      <c r="E944">
        <v>400</v>
      </c>
    </row>
    <row r="945" spans="3:5" x14ac:dyDescent="0.4">
      <c r="C945" t="s">
        <v>760</v>
      </c>
      <c r="D945" t="s">
        <v>489</v>
      </c>
      <c r="E945">
        <v>1500</v>
      </c>
    </row>
    <row r="946" spans="3:5" x14ac:dyDescent="0.4">
      <c r="C946" t="s">
        <v>760</v>
      </c>
      <c r="D946" t="s">
        <v>490</v>
      </c>
      <c r="E946">
        <v>3800</v>
      </c>
    </row>
    <row r="947" spans="3:5" x14ac:dyDescent="0.4">
      <c r="C947" t="s">
        <v>760</v>
      </c>
      <c r="D947" t="s">
        <v>491</v>
      </c>
      <c r="E947">
        <v>0</v>
      </c>
    </row>
    <row r="948" spans="3:5" x14ac:dyDescent="0.4">
      <c r="C948" t="s">
        <v>760</v>
      </c>
      <c r="D948" t="s">
        <v>492</v>
      </c>
      <c r="E948">
        <v>6200</v>
      </c>
    </row>
    <row r="949" spans="3:5" x14ac:dyDescent="0.4">
      <c r="C949" t="s">
        <v>760</v>
      </c>
      <c r="D949" t="s">
        <v>493</v>
      </c>
      <c r="E949">
        <v>700</v>
      </c>
    </row>
    <row r="950" spans="3:5" x14ac:dyDescent="0.4">
      <c r="C950" t="s">
        <v>760</v>
      </c>
      <c r="D950" t="s">
        <v>494</v>
      </c>
      <c r="E950">
        <v>0</v>
      </c>
    </row>
    <row r="951" spans="3:5" x14ac:dyDescent="0.4">
      <c r="C951" t="s">
        <v>760</v>
      </c>
      <c r="D951" t="s">
        <v>495</v>
      </c>
      <c r="E951">
        <v>200</v>
      </c>
    </row>
    <row r="952" spans="3:5" x14ac:dyDescent="0.4">
      <c r="C952" t="s">
        <v>760</v>
      </c>
      <c r="D952" t="s">
        <v>496</v>
      </c>
      <c r="E952">
        <v>6200</v>
      </c>
    </row>
    <row r="953" spans="3:5" x14ac:dyDescent="0.4">
      <c r="C953" t="s">
        <v>760</v>
      </c>
      <c r="D953" t="s">
        <v>497</v>
      </c>
      <c r="E953">
        <v>0</v>
      </c>
    </row>
    <row r="954" spans="3:5" x14ac:dyDescent="0.4">
      <c r="C954" t="s">
        <v>760</v>
      </c>
      <c r="D954" t="s">
        <v>498</v>
      </c>
      <c r="E954">
        <v>5200</v>
      </c>
    </row>
    <row r="955" spans="3:5" x14ac:dyDescent="0.4">
      <c r="C955" t="s">
        <v>760</v>
      </c>
      <c r="D955" t="s">
        <v>499</v>
      </c>
      <c r="E955">
        <v>3000</v>
      </c>
    </row>
    <row r="956" spans="3:5" x14ac:dyDescent="0.4">
      <c r="C956" t="s">
        <v>760</v>
      </c>
      <c r="D956" t="s">
        <v>500</v>
      </c>
      <c r="E956">
        <v>1100</v>
      </c>
    </row>
    <row r="957" spans="3:5" x14ac:dyDescent="0.4">
      <c r="C957" t="s">
        <v>760</v>
      </c>
      <c r="D957" t="s">
        <v>501</v>
      </c>
      <c r="E957">
        <v>1500</v>
      </c>
    </row>
    <row r="958" spans="3:5" x14ac:dyDescent="0.4">
      <c r="C958" t="s">
        <v>760</v>
      </c>
      <c r="D958" t="s">
        <v>502</v>
      </c>
      <c r="E958">
        <v>2100</v>
      </c>
    </row>
    <row r="959" spans="3:5" x14ac:dyDescent="0.4">
      <c r="C959" t="s">
        <v>760</v>
      </c>
      <c r="D959" t="s">
        <v>503</v>
      </c>
      <c r="E959">
        <v>1900</v>
      </c>
    </row>
    <row r="960" spans="3:5" x14ac:dyDescent="0.4">
      <c r="C960" t="s">
        <v>760</v>
      </c>
      <c r="D960" t="s">
        <v>504</v>
      </c>
      <c r="E960">
        <v>7100</v>
      </c>
    </row>
    <row r="961" spans="3:5" x14ac:dyDescent="0.4">
      <c r="C961" t="s">
        <v>760</v>
      </c>
      <c r="D961" t="s">
        <v>505</v>
      </c>
      <c r="E961">
        <v>0</v>
      </c>
    </row>
    <row r="962" spans="3:5" x14ac:dyDescent="0.4">
      <c r="C962" t="s">
        <v>760</v>
      </c>
      <c r="D962" t="s">
        <v>506</v>
      </c>
      <c r="E962">
        <v>200</v>
      </c>
    </row>
    <row r="963" spans="3:5" x14ac:dyDescent="0.4">
      <c r="C963" t="s">
        <v>760</v>
      </c>
      <c r="D963" t="s">
        <v>507</v>
      </c>
      <c r="E963">
        <v>200</v>
      </c>
    </row>
    <row r="964" spans="3:5" x14ac:dyDescent="0.4">
      <c r="C964" t="s">
        <v>760</v>
      </c>
      <c r="D964" t="s">
        <v>508</v>
      </c>
      <c r="E964">
        <v>100</v>
      </c>
    </row>
    <row r="965" spans="3:5" x14ac:dyDescent="0.4">
      <c r="C965" t="s">
        <v>760</v>
      </c>
      <c r="D965" t="s">
        <v>509</v>
      </c>
      <c r="E965">
        <v>4100</v>
      </c>
    </row>
    <row r="966" spans="3:5" x14ac:dyDescent="0.4">
      <c r="C966" t="s">
        <v>760</v>
      </c>
      <c r="D966" t="s">
        <v>510</v>
      </c>
      <c r="E966">
        <v>2400</v>
      </c>
    </row>
    <row r="967" spans="3:5" x14ac:dyDescent="0.4">
      <c r="C967" t="s">
        <v>760</v>
      </c>
      <c r="D967" t="s">
        <v>511</v>
      </c>
      <c r="E967">
        <v>0</v>
      </c>
    </row>
    <row r="968" spans="3:5" x14ac:dyDescent="0.4">
      <c r="C968" t="s">
        <v>760</v>
      </c>
      <c r="D968" t="s">
        <v>512</v>
      </c>
      <c r="E968">
        <v>11700</v>
      </c>
    </row>
    <row r="969" spans="3:5" x14ac:dyDescent="0.4">
      <c r="C969" t="s">
        <v>760</v>
      </c>
      <c r="D969" t="s">
        <v>695</v>
      </c>
      <c r="E969">
        <v>5600</v>
      </c>
    </row>
    <row r="970" spans="3:5" x14ac:dyDescent="0.4">
      <c r="C970" t="s">
        <v>760</v>
      </c>
      <c r="D970" t="s">
        <v>696</v>
      </c>
      <c r="E970">
        <v>6300</v>
      </c>
    </row>
    <row r="971" spans="3:5" x14ac:dyDescent="0.4">
      <c r="C971" t="s">
        <v>760</v>
      </c>
      <c r="D971" t="s">
        <v>697</v>
      </c>
      <c r="E971">
        <v>2200</v>
      </c>
    </row>
    <row r="972" spans="3:5" x14ac:dyDescent="0.4">
      <c r="C972" t="s">
        <v>760</v>
      </c>
      <c r="D972" t="s">
        <v>698</v>
      </c>
      <c r="E972">
        <v>7400</v>
      </c>
    </row>
    <row r="973" spans="3:5" x14ac:dyDescent="0.4">
      <c r="C973" t="s">
        <v>760</v>
      </c>
      <c r="D973" t="s">
        <v>699</v>
      </c>
      <c r="E973">
        <v>10900</v>
      </c>
    </row>
    <row r="974" spans="3:5" x14ac:dyDescent="0.4">
      <c r="C974" t="s">
        <v>760</v>
      </c>
      <c r="D974" t="s">
        <v>700</v>
      </c>
      <c r="E974">
        <v>500</v>
      </c>
    </row>
    <row r="975" spans="3:5" x14ac:dyDescent="0.4">
      <c r="C975" t="s">
        <v>760</v>
      </c>
      <c r="D975" t="s">
        <v>701</v>
      </c>
      <c r="E975">
        <v>1700</v>
      </c>
    </row>
    <row r="976" spans="3:5" x14ac:dyDescent="0.4">
      <c r="C976" t="s">
        <v>760</v>
      </c>
      <c r="D976" t="s">
        <v>702</v>
      </c>
      <c r="E976">
        <v>6300</v>
      </c>
    </row>
    <row r="977" spans="3:5" x14ac:dyDescent="0.4">
      <c r="C977" t="s">
        <v>760</v>
      </c>
      <c r="D977" t="s">
        <v>703</v>
      </c>
      <c r="E977">
        <v>5500</v>
      </c>
    </row>
    <row r="978" spans="3:5" x14ac:dyDescent="0.4">
      <c r="C978" t="s">
        <v>760</v>
      </c>
      <c r="D978" t="s">
        <v>704</v>
      </c>
      <c r="E978">
        <v>6400</v>
      </c>
    </row>
    <row r="979" spans="3:5" x14ac:dyDescent="0.4">
      <c r="C979" t="s">
        <v>760</v>
      </c>
      <c r="D979" t="s">
        <v>705</v>
      </c>
      <c r="E979">
        <v>200</v>
      </c>
    </row>
    <row r="980" spans="3:5" x14ac:dyDescent="0.4">
      <c r="C980" t="s">
        <v>760</v>
      </c>
      <c r="D980" t="s">
        <v>706</v>
      </c>
      <c r="E980">
        <v>7700</v>
      </c>
    </row>
    <row r="981" spans="3:5" x14ac:dyDescent="0.4">
      <c r="C981" t="s">
        <v>760</v>
      </c>
      <c r="D981" t="s">
        <v>707</v>
      </c>
      <c r="E981">
        <v>4500</v>
      </c>
    </row>
    <row r="982" spans="3:5" x14ac:dyDescent="0.4">
      <c r="C982" t="s">
        <v>760</v>
      </c>
      <c r="D982" t="s">
        <v>708</v>
      </c>
      <c r="E982">
        <v>1900</v>
      </c>
    </row>
    <row r="983" spans="3:5" x14ac:dyDescent="0.4">
      <c r="C983" t="s">
        <v>760</v>
      </c>
      <c r="D983" t="s">
        <v>709</v>
      </c>
      <c r="E983">
        <v>8600</v>
      </c>
    </row>
    <row r="984" spans="3:5" x14ac:dyDescent="0.4">
      <c r="C984" t="s">
        <v>760</v>
      </c>
      <c r="D984" t="s">
        <v>710</v>
      </c>
      <c r="E984">
        <v>53300</v>
      </c>
    </row>
    <row r="985" spans="3:5" x14ac:dyDescent="0.4">
      <c r="C985" t="s">
        <v>760</v>
      </c>
      <c r="D985" t="s">
        <v>711</v>
      </c>
      <c r="E985">
        <v>3000</v>
      </c>
    </row>
    <row r="986" spans="3:5" x14ac:dyDescent="0.4">
      <c r="C986" t="s">
        <v>760</v>
      </c>
      <c r="D986" t="s">
        <v>712</v>
      </c>
      <c r="E986">
        <v>2400</v>
      </c>
    </row>
    <row r="987" spans="3:5" x14ac:dyDescent="0.4">
      <c r="C987" t="s">
        <v>760</v>
      </c>
      <c r="D987" t="s">
        <v>713</v>
      </c>
      <c r="E987">
        <v>4700</v>
      </c>
    </row>
    <row r="988" spans="3:5" x14ac:dyDescent="0.4">
      <c r="C988" t="s">
        <v>760</v>
      </c>
      <c r="D988" t="s">
        <v>714</v>
      </c>
      <c r="E988">
        <v>11000</v>
      </c>
    </row>
    <row r="989" spans="3:5" x14ac:dyDescent="0.4">
      <c r="C989" t="s">
        <v>760</v>
      </c>
      <c r="D989" t="s">
        <v>715</v>
      </c>
      <c r="E989">
        <v>2800</v>
      </c>
    </row>
    <row r="990" spans="3:5" x14ac:dyDescent="0.4">
      <c r="C990" t="s">
        <v>760</v>
      </c>
      <c r="D990" t="s">
        <v>716</v>
      </c>
      <c r="E990">
        <v>20700</v>
      </c>
    </row>
    <row r="991" spans="3:5" x14ac:dyDescent="0.4">
      <c r="C991" t="s">
        <v>760</v>
      </c>
      <c r="D991" t="s">
        <v>717</v>
      </c>
      <c r="E991">
        <v>5300</v>
      </c>
    </row>
    <row r="992" spans="3:5" x14ac:dyDescent="0.4">
      <c r="C992" t="s">
        <v>760</v>
      </c>
      <c r="D992" t="s">
        <v>718</v>
      </c>
      <c r="E992">
        <v>2900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162600</v>
      </c>
    </row>
    <row r="999" spans="3:5" x14ac:dyDescent="0.4">
      <c r="C999" t="s">
        <v>761</v>
      </c>
      <c r="D999" t="s">
        <v>513</v>
      </c>
      <c r="E999">
        <v>61900</v>
      </c>
    </row>
    <row r="1000" spans="3:5" x14ac:dyDescent="0.4">
      <c r="C1000" t="s">
        <v>761</v>
      </c>
      <c r="D1000" t="s">
        <v>514</v>
      </c>
      <c r="E1000">
        <v>8400</v>
      </c>
    </row>
    <row r="1001" spans="3:5" x14ac:dyDescent="0.4">
      <c r="C1001" t="s">
        <v>761</v>
      </c>
      <c r="D1001" t="s">
        <v>515</v>
      </c>
      <c r="E1001">
        <v>1100</v>
      </c>
    </row>
    <row r="1002" spans="3:5" x14ac:dyDescent="0.4">
      <c r="C1002" t="s">
        <v>761</v>
      </c>
      <c r="D1002" t="s">
        <v>516</v>
      </c>
      <c r="E1002">
        <v>5800</v>
      </c>
    </row>
    <row r="1003" spans="3:5" x14ac:dyDescent="0.4">
      <c r="C1003" t="s">
        <v>761</v>
      </c>
      <c r="D1003" t="s">
        <v>517</v>
      </c>
      <c r="E1003">
        <v>2700</v>
      </c>
    </row>
    <row r="1004" spans="3:5" x14ac:dyDescent="0.4">
      <c r="C1004" t="s">
        <v>761</v>
      </c>
      <c r="D1004" t="s">
        <v>518</v>
      </c>
      <c r="E1004">
        <v>2300</v>
      </c>
    </row>
    <row r="1005" spans="3:5" x14ac:dyDescent="0.4">
      <c r="C1005" t="s">
        <v>761</v>
      </c>
      <c r="D1005" t="s">
        <v>519</v>
      </c>
      <c r="E1005">
        <v>600</v>
      </c>
    </row>
    <row r="1006" spans="3:5" x14ac:dyDescent="0.4">
      <c r="C1006" t="s">
        <v>761</v>
      </c>
      <c r="D1006" t="s">
        <v>520</v>
      </c>
      <c r="E1006">
        <v>2500</v>
      </c>
    </row>
    <row r="1007" spans="3:5" x14ac:dyDescent="0.4">
      <c r="C1007" t="s">
        <v>761</v>
      </c>
      <c r="D1007" t="s">
        <v>521</v>
      </c>
      <c r="E1007">
        <v>8900</v>
      </c>
    </row>
    <row r="1008" spans="3:5" x14ac:dyDescent="0.4">
      <c r="C1008" t="s">
        <v>761</v>
      </c>
      <c r="D1008" t="s">
        <v>522</v>
      </c>
      <c r="E1008">
        <v>800</v>
      </c>
    </row>
    <row r="1009" spans="3:5" x14ac:dyDescent="0.4">
      <c r="C1009" t="s">
        <v>761</v>
      </c>
      <c r="D1009" t="s">
        <v>523</v>
      </c>
      <c r="E1009">
        <v>47000</v>
      </c>
    </row>
    <row r="1010" spans="3:5" x14ac:dyDescent="0.4">
      <c r="C1010" t="s">
        <v>761</v>
      </c>
      <c r="D1010" t="s">
        <v>524</v>
      </c>
      <c r="E1010">
        <v>5100</v>
      </c>
    </row>
    <row r="1011" spans="3:5" x14ac:dyDescent="0.4">
      <c r="C1011" t="s">
        <v>761</v>
      </c>
      <c r="D1011" t="s">
        <v>525</v>
      </c>
      <c r="E1011">
        <v>1400</v>
      </c>
    </row>
    <row r="1012" spans="3:5" x14ac:dyDescent="0.4">
      <c r="C1012" t="s">
        <v>761</v>
      </c>
      <c r="D1012" t="s">
        <v>526</v>
      </c>
      <c r="E1012">
        <v>1800</v>
      </c>
    </row>
    <row r="1013" spans="3:5" x14ac:dyDescent="0.4">
      <c r="C1013" t="s">
        <v>761</v>
      </c>
      <c r="D1013" t="s">
        <v>527</v>
      </c>
      <c r="E1013">
        <v>2000</v>
      </c>
    </row>
    <row r="1014" spans="3:5" x14ac:dyDescent="0.4">
      <c r="C1014" t="s">
        <v>761</v>
      </c>
      <c r="D1014" t="s">
        <v>528</v>
      </c>
      <c r="E1014">
        <v>8900</v>
      </c>
    </row>
    <row r="1015" spans="3:5" x14ac:dyDescent="0.4">
      <c r="C1015" t="s">
        <v>761</v>
      </c>
      <c r="D1015" t="s">
        <v>529</v>
      </c>
      <c r="E1015">
        <v>4800</v>
      </c>
    </row>
    <row r="1016" spans="3:5" x14ac:dyDescent="0.4">
      <c r="C1016" t="s">
        <v>761</v>
      </c>
      <c r="D1016" t="s">
        <v>530</v>
      </c>
      <c r="E1016">
        <v>4100</v>
      </c>
    </row>
    <row r="1017" spans="3:5" x14ac:dyDescent="0.4">
      <c r="C1017" t="s">
        <v>761</v>
      </c>
      <c r="D1017" t="s">
        <v>531</v>
      </c>
      <c r="E1017">
        <v>4900</v>
      </c>
    </row>
    <row r="1018" spans="3:5" x14ac:dyDescent="0.4">
      <c r="C1018" t="s">
        <v>761</v>
      </c>
      <c r="D1018" t="s">
        <v>532</v>
      </c>
      <c r="E1018">
        <v>800</v>
      </c>
    </row>
    <row r="1019" spans="3:5" x14ac:dyDescent="0.4">
      <c r="C1019" t="s">
        <v>761</v>
      </c>
      <c r="D1019" t="s">
        <v>533</v>
      </c>
      <c r="E1019">
        <v>3400</v>
      </c>
    </row>
    <row r="1020" spans="3:5" x14ac:dyDescent="0.4">
      <c r="C1020" t="s">
        <v>761</v>
      </c>
      <c r="D1020" t="s">
        <v>534</v>
      </c>
      <c r="E1020">
        <v>6900</v>
      </c>
    </row>
    <row r="1021" spans="3:5" x14ac:dyDescent="0.4">
      <c r="C1021" t="s">
        <v>761</v>
      </c>
      <c r="D1021" t="s">
        <v>535</v>
      </c>
      <c r="E1021">
        <v>300</v>
      </c>
    </row>
    <row r="1022" spans="3:5" x14ac:dyDescent="0.4">
      <c r="C1022" t="s">
        <v>761</v>
      </c>
      <c r="D1022" t="s">
        <v>536</v>
      </c>
      <c r="E1022">
        <v>3400</v>
      </c>
    </row>
    <row r="1023" spans="3:5" x14ac:dyDescent="0.4">
      <c r="C1023" t="s">
        <v>761</v>
      </c>
      <c r="D1023" t="s">
        <v>537</v>
      </c>
      <c r="E1023">
        <v>5000</v>
      </c>
    </row>
    <row r="1024" spans="3:5" x14ac:dyDescent="0.4">
      <c r="C1024" t="s">
        <v>761</v>
      </c>
      <c r="D1024" t="s">
        <v>538</v>
      </c>
      <c r="E1024">
        <v>4900</v>
      </c>
    </row>
    <row r="1025" spans="3:5" x14ac:dyDescent="0.4">
      <c r="C1025" t="s">
        <v>761</v>
      </c>
      <c r="D1025" t="s">
        <v>539</v>
      </c>
      <c r="E1025">
        <v>34600</v>
      </c>
    </row>
    <row r="1026" spans="3:5" x14ac:dyDescent="0.4">
      <c r="C1026" t="s">
        <v>761</v>
      </c>
      <c r="D1026" t="s">
        <v>540</v>
      </c>
      <c r="E1026">
        <v>2800</v>
      </c>
    </row>
    <row r="1027" spans="3:5" x14ac:dyDescent="0.4">
      <c r="C1027" t="s">
        <v>761</v>
      </c>
      <c r="D1027" t="s">
        <v>541</v>
      </c>
      <c r="E1027">
        <v>2300</v>
      </c>
    </row>
    <row r="1028" spans="3:5" x14ac:dyDescent="0.4">
      <c r="C1028" t="s">
        <v>761</v>
      </c>
      <c r="D1028" t="s">
        <v>542</v>
      </c>
      <c r="E1028">
        <v>7000</v>
      </c>
    </row>
    <row r="1029" spans="3:5" x14ac:dyDescent="0.4">
      <c r="C1029" t="s">
        <v>761</v>
      </c>
      <c r="D1029" t="s">
        <v>543</v>
      </c>
      <c r="E1029">
        <v>3800</v>
      </c>
    </row>
    <row r="1030" spans="3:5" x14ac:dyDescent="0.4">
      <c r="C1030" t="s">
        <v>761</v>
      </c>
      <c r="D1030" t="s">
        <v>544</v>
      </c>
      <c r="E1030">
        <v>4300</v>
      </c>
    </row>
    <row r="1031" spans="3:5" x14ac:dyDescent="0.4">
      <c r="C1031" t="s">
        <v>761</v>
      </c>
      <c r="D1031" t="s">
        <v>545</v>
      </c>
      <c r="E1031">
        <v>1000</v>
      </c>
    </row>
    <row r="1032" spans="3:5" x14ac:dyDescent="0.4">
      <c r="C1032" t="s">
        <v>761</v>
      </c>
      <c r="D1032" t="s">
        <v>546</v>
      </c>
      <c r="E1032">
        <v>500</v>
      </c>
    </row>
    <row r="1033" spans="3:5" x14ac:dyDescent="0.4">
      <c r="C1033" t="s">
        <v>761</v>
      </c>
      <c r="D1033" t="s">
        <v>547</v>
      </c>
      <c r="E1033">
        <v>5500</v>
      </c>
    </row>
    <row r="1034" spans="3:5" x14ac:dyDescent="0.4">
      <c r="C1034" t="s">
        <v>761</v>
      </c>
      <c r="D1034" t="s">
        <v>548</v>
      </c>
      <c r="E1034">
        <v>3100</v>
      </c>
    </row>
    <row r="1035" spans="3:5" x14ac:dyDescent="0.4">
      <c r="C1035" t="s">
        <v>761</v>
      </c>
      <c r="D1035" t="s">
        <v>549</v>
      </c>
      <c r="E1035">
        <v>2700</v>
      </c>
    </row>
    <row r="1036" spans="3:5" x14ac:dyDescent="0.4">
      <c r="C1036" t="s">
        <v>761</v>
      </c>
      <c r="D1036" t="s">
        <v>550</v>
      </c>
      <c r="E1036">
        <v>1600</v>
      </c>
    </row>
    <row r="1037" spans="3:5" x14ac:dyDescent="0.4">
      <c r="C1037" t="s">
        <v>761</v>
      </c>
      <c r="D1037" t="s">
        <v>551</v>
      </c>
      <c r="E1037">
        <v>1000</v>
      </c>
    </row>
    <row r="1038" spans="3:5" x14ac:dyDescent="0.4">
      <c r="C1038" t="s">
        <v>761</v>
      </c>
      <c r="D1038" t="s">
        <v>552</v>
      </c>
      <c r="E1038">
        <v>4300</v>
      </c>
    </row>
    <row r="1039" spans="3:5" x14ac:dyDescent="0.4">
      <c r="C1039" t="s">
        <v>761</v>
      </c>
      <c r="D1039" t="s">
        <v>553</v>
      </c>
      <c r="E1039">
        <v>3300</v>
      </c>
    </row>
    <row r="1040" spans="3:5" x14ac:dyDescent="0.4">
      <c r="C1040" t="s">
        <v>761</v>
      </c>
      <c r="D1040" t="s">
        <v>554</v>
      </c>
      <c r="E1040">
        <v>2100</v>
      </c>
    </row>
    <row r="1041" spans="3:5" x14ac:dyDescent="0.4">
      <c r="C1041" t="s">
        <v>761</v>
      </c>
      <c r="D1041" t="s">
        <v>555</v>
      </c>
      <c r="E1041">
        <v>1900</v>
      </c>
    </row>
    <row r="1042" spans="3:5" x14ac:dyDescent="0.4">
      <c r="C1042" t="s">
        <v>761</v>
      </c>
      <c r="D1042" t="s">
        <v>556</v>
      </c>
      <c r="E1042">
        <v>1400</v>
      </c>
    </row>
    <row r="1043" spans="3:5" x14ac:dyDescent="0.4">
      <c r="C1043" t="s">
        <v>761</v>
      </c>
      <c r="D1043" t="s">
        <v>557</v>
      </c>
      <c r="E1043">
        <v>2000</v>
      </c>
    </row>
    <row r="1044" spans="3:5" x14ac:dyDescent="0.4">
      <c r="C1044" t="s">
        <v>761</v>
      </c>
      <c r="D1044" t="s">
        <v>558</v>
      </c>
      <c r="E1044">
        <v>1700</v>
      </c>
    </row>
    <row r="1045" spans="3:5" x14ac:dyDescent="0.4">
      <c r="C1045" t="s">
        <v>761</v>
      </c>
      <c r="D1045" t="s">
        <v>559</v>
      </c>
      <c r="E1045">
        <v>1600</v>
      </c>
    </row>
    <row r="1046" spans="3:5" x14ac:dyDescent="0.4">
      <c r="C1046" t="s">
        <v>761</v>
      </c>
      <c r="D1046" t="s">
        <v>560</v>
      </c>
      <c r="E1046">
        <v>3800</v>
      </c>
    </row>
    <row r="1047" spans="3:5" x14ac:dyDescent="0.4">
      <c r="C1047" t="s">
        <v>761</v>
      </c>
      <c r="D1047" t="s">
        <v>561</v>
      </c>
      <c r="E1047">
        <v>5500</v>
      </c>
    </row>
    <row r="1048" spans="3:5" x14ac:dyDescent="0.4">
      <c r="C1048" t="s">
        <v>761</v>
      </c>
      <c r="D1048" t="s">
        <v>562</v>
      </c>
      <c r="E1048">
        <v>6300</v>
      </c>
    </row>
    <row r="1049" spans="3:5" x14ac:dyDescent="0.4">
      <c r="C1049" t="s">
        <v>761</v>
      </c>
      <c r="D1049" t="s">
        <v>563</v>
      </c>
      <c r="E1049">
        <v>1700</v>
      </c>
    </row>
    <row r="1050" spans="3:5" x14ac:dyDescent="0.4">
      <c r="C1050" t="s">
        <v>761</v>
      </c>
      <c r="D1050" t="s">
        <v>564</v>
      </c>
      <c r="E1050">
        <v>10100</v>
      </c>
    </row>
    <row r="1051" spans="3:5" x14ac:dyDescent="0.4">
      <c r="C1051" t="s">
        <v>761</v>
      </c>
      <c r="D1051" t="s">
        <v>565</v>
      </c>
      <c r="E1051">
        <v>2300</v>
      </c>
    </row>
    <row r="1052" spans="3:5" x14ac:dyDescent="0.4">
      <c r="C1052" t="s">
        <v>761</v>
      </c>
      <c r="D1052" t="s">
        <v>566</v>
      </c>
      <c r="E1052">
        <v>900</v>
      </c>
    </row>
    <row r="1053" spans="3:5" x14ac:dyDescent="0.4">
      <c r="C1053" t="s">
        <v>761</v>
      </c>
      <c r="D1053" t="s">
        <v>567</v>
      </c>
      <c r="E1053">
        <v>2900</v>
      </c>
    </row>
    <row r="1054" spans="3:5" x14ac:dyDescent="0.4">
      <c r="C1054" t="s">
        <v>761</v>
      </c>
      <c r="D1054" t="s">
        <v>568</v>
      </c>
      <c r="E1054">
        <v>500</v>
      </c>
    </row>
    <row r="1055" spans="3:5" x14ac:dyDescent="0.4">
      <c r="C1055" t="s">
        <v>761</v>
      </c>
      <c r="D1055" t="s">
        <v>569</v>
      </c>
      <c r="E1055">
        <v>1500</v>
      </c>
    </row>
    <row r="1056" spans="3:5" x14ac:dyDescent="0.4">
      <c r="C1056" t="s">
        <v>761</v>
      </c>
      <c r="D1056" t="s">
        <v>570</v>
      </c>
      <c r="E1056">
        <v>3000</v>
      </c>
    </row>
    <row r="1057" spans="3:5" x14ac:dyDescent="0.4">
      <c r="C1057" t="s">
        <v>761</v>
      </c>
      <c r="D1057" t="s">
        <v>571</v>
      </c>
      <c r="E1057">
        <v>800</v>
      </c>
    </row>
    <row r="1058" spans="3:5" x14ac:dyDescent="0.4">
      <c r="C1058" t="s">
        <v>761</v>
      </c>
      <c r="D1058" t="s">
        <v>572</v>
      </c>
      <c r="E1058">
        <v>1500</v>
      </c>
    </row>
    <row r="1059" spans="3:5" x14ac:dyDescent="0.4">
      <c r="C1059" t="s">
        <v>761</v>
      </c>
      <c r="D1059" t="s">
        <v>573</v>
      </c>
      <c r="E1059">
        <v>2200</v>
      </c>
    </row>
    <row r="1060" spans="3:5" x14ac:dyDescent="0.4">
      <c r="C1060" t="s">
        <v>761</v>
      </c>
      <c r="D1060" t="s">
        <v>574</v>
      </c>
      <c r="E1060">
        <v>1100</v>
      </c>
    </row>
    <row r="1061" spans="3:5" x14ac:dyDescent="0.4">
      <c r="C1061" t="s">
        <v>761</v>
      </c>
      <c r="D1061" t="s">
        <v>575</v>
      </c>
      <c r="E1061">
        <v>500</v>
      </c>
    </row>
    <row r="1062" spans="3:5" x14ac:dyDescent="0.4">
      <c r="C1062" t="s">
        <v>761</v>
      </c>
      <c r="D1062" t="s">
        <v>576</v>
      </c>
      <c r="E1062">
        <v>700</v>
      </c>
    </row>
    <row r="1063" spans="3:5" x14ac:dyDescent="0.4">
      <c r="C1063" t="s">
        <v>761</v>
      </c>
      <c r="D1063" t="s">
        <v>577</v>
      </c>
      <c r="E1063">
        <v>3900</v>
      </c>
    </row>
    <row r="1064" spans="3:5" x14ac:dyDescent="0.4">
      <c r="C1064" t="s">
        <v>761</v>
      </c>
      <c r="D1064" t="s">
        <v>578</v>
      </c>
      <c r="E1064">
        <v>1100</v>
      </c>
    </row>
    <row r="1065" spans="3:5" x14ac:dyDescent="0.4">
      <c r="C1065" t="s">
        <v>761</v>
      </c>
      <c r="D1065" t="s">
        <v>579</v>
      </c>
      <c r="E1065">
        <v>33400</v>
      </c>
    </row>
    <row r="1066" spans="3:5" x14ac:dyDescent="0.4">
      <c r="C1066" t="s">
        <v>761</v>
      </c>
      <c r="D1066" t="s">
        <v>580</v>
      </c>
      <c r="E1066">
        <v>3200</v>
      </c>
    </row>
    <row r="1067" spans="3:5" x14ac:dyDescent="0.4">
      <c r="C1067" t="s">
        <v>761</v>
      </c>
      <c r="D1067" t="s">
        <v>581</v>
      </c>
      <c r="E1067">
        <v>4100</v>
      </c>
    </row>
    <row r="1068" spans="3:5" x14ac:dyDescent="0.4">
      <c r="C1068" t="s">
        <v>761</v>
      </c>
      <c r="D1068" t="s">
        <v>582</v>
      </c>
      <c r="E1068">
        <v>2000</v>
      </c>
    </row>
    <row r="1069" spans="3:5" x14ac:dyDescent="0.4">
      <c r="C1069" t="s">
        <v>761</v>
      </c>
      <c r="D1069" t="s">
        <v>583</v>
      </c>
      <c r="E1069">
        <v>3800</v>
      </c>
    </row>
    <row r="1070" spans="3:5" x14ac:dyDescent="0.4">
      <c r="C1070" t="s">
        <v>761</v>
      </c>
      <c r="D1070" t="s">
        <v>584</v>
      </c>
      <c r="E1070">
        <v>100</v>
      </c>
    </row>
    <row r="1071" spans="3:5" x14ac:dyDescent="0.4">
      <c r="C1071" t="s">
        <v>761</v>
      </c>
      <c r="D1071" t="s">
        <v>585</v>
      </c>
      <c r="E1071">
        <v>2300</v>
      </c>
    </row>
    <row r="1072" spans="3:5" x14ac:dyDescent="0.4">
      <c r="C1072" t="s">
        <v>761</v>
      </c>
      <c r="D1072" t="s">
        <v>586</v>
      </c>
      <c r="E1072">
        <v>500</v>
      </c>
    </row>
    <row r="1073" spans="3:5" x14ac:dyDescent="0.4">
      <c r="C1073" t="s">
        <v>761</v>
      </c>
      <c r="D1073" t="s">
        <v>587</v>
      </c>
      <c r="E1073">
        <v>2300</v>
      </c>
    </row>
    <row r="1074" spans="3:5" x14ac:dyDescent="0.4">
      <c r="C1074" t="s">
        <v>761</v>
      </c>
      <c r="D1074" t="s">
        <v>588</v>
      </c>
      <c r="E1074">
        <v>300</v>
      </c>
    </row>
    <row r="1075" spans="3:5" x14ac:dyDescent="0.4">
      <c r="C1075" t="s">
        <v>761</v>
      </c>
      <c r="D1075" t="s">
        <v>589</v>
      </c>
      <c r="E1075">
        <v>2300</v>
      </c>
    </row>
    <row r="1076" spans="3:5" x14ac:dyDescent="0.4">
      <c r="C1076" t="s">
        <v>761</v>
      </c>
      <c r="D1076" t="s">
        <v>590</v>
      </c>
      <c r="E1076">
        <v>1900</v>
      </c>
    </row>
    <row r="1077" spans="3:5" x14ac:dyDescent="0.4">
      <c r="C1077" t="s">
        <v>761</v>
      </c>
      <c r="D1077" t="s">
        <v>591</v>
      </c>
      <c r="E1077">
        <v>2900</v>
      </c>
    </row>
    <row r="1078" spans="3:5" x14ac:dyDescent="0.4">
      <c r="C1078" t="s">
        <v>761</v>
      </c>
      <c r="D1078" t="s">
        <v>592</v>
      </c>
      <c r="E1078">
        <v>1000</v>
      </c>
    </row>
    <row r="1079" spans="3:5" x14ac:dyDescent="0.4">
      <c r="C1079" t="s">
        <v>761</v>
      </c>
      <c r="D1079" t="s">
        <v>593</v>
      </c>
      <c r="E1079">
        <v>10300</v>
      </c>
    </row>
    <row r="1080" spans="3:5" x14ac:dyDescent="0.4">
      <c r="C1080" t="s">
        <v>761</v>
      </c>
      <c r="D1080" t="s">
        <v>594</v>
      </c>
      <c r="E1080">
        <v>100</v>
      </c>
    </row>
    <row r="1081" spans="3:5" x14ac:dyDescent="0.4">
      <c r="C1081" t="s">
        <v>761</v>
      </c>
      <c r="D1081" t="s">
        <v>595</v>
      </c>
      <c r="E1081">
        <v>2500</v>
      </c>
    </row>
    <row r="1082" spans="3:5" x14ac:dyDescent="0.4">
      <c r="C1082" t="s">
        <v>761</v>
      </c>
      <c r="D1082" t="s">
        <v>596</v>
      </c>
      <c r="E1082">
        <v>1300</v>
      </c>
    </row>
    <row r="1083" spans="3:5" x14ac:dyDescent="0.4">
      <c r="C1083" t="s">
        <v>761</v>
      </c>
      <c r="D1083" t="s">
        <v>597</v>
      </c>
      <c r="E1083">
        <v>100</v>
      </c>
    </row>
    <row r="1084" spans="3:5" x14ac:dyDescent="0.4">
      <c r="C1084" t="s">
        <v>761</v>
      </c>
      <c r="D1084" t="s">
        <v>598</v>
      </c>
      <c r="E1084">
        <v>3500</v>
      </c>
    </row>
    <row r="1085" spans="3:5" x14ac:dyDescent="0.4">
      <c r="C1085" t="s">
        <v>761</v>
      </c>
      <c r="D1085" t="s">
        <v>599</v>
      </c>
      <c r="E1085">
        <v>1600</v>
      </c>
    </row>
    <row r="1086" spans="3:5" x14ac:dyDescent="0.4">
      <c r="C1086" t="s">
        <v>761</v>
      </c>
      <c r="D1086" t="s">
        <v>600</v>
      </c>
      <c r="E1086">
        <v>100</v>
      </c>
    </row>
    <row r="1087" spans="3:5" x14ac:dyDescent="0.4">
      <c r="C1087" t="s">
        <v>761</v>
      </c>
      <c r="D1087" t="s">
        <v>601</v>
      </c>
      <c r="E1087">
        <v>400</v>
      </c>
    </row>
    <row r="1088" spans="3:5" x14ac:dyDescent="0.4">
      <c r="C1088" t="s">
        <v>761</v>
      </c>
      <c r="D1088" t="s">
        <v>602</v>
      </c>
      <c r="E1088">
        <v>1000</v>
      </c>
    </row>
    <row r="1089" spans="3:5" x14ac:dyDescent="0.4">
      <c r="C1089" t="s">
        <v>761</v>
      </c>
      <c r="D1089" t="s">
        <v>603</v>
      </c>
      <c r="E1089">
        <v>400</v>
      </c>
    </row>
    <row r="1090" spans="3:5" x14ac:dyDescent="0.4">
      <c r="C1090" t="s">
        <v>761</v>
      </c>
      <c r="D1090" t="s">
        <v>604</v>
      </c>
      <c r="E1090">
        <v>8200</v>
      </c>
    </row>
    <row r="1091" spans="3:5" x14ac:dyDescent="0.4">
      <c r="C1091" t="s">
        <v>761</v>
      </c>
      <c r="D1091" t="s">
        <v>605</v>
      </c>
      <c r="E1091">
        <v>100</v>
      </c>
    </row>
    <row r="1092" spans="3:5" x14ac:dyDescent="0.4">
      <c r="C1092" t="s">
        <v>761</v>
      </c>
      <c r="D1092" t="s">
        <v>606</v>
      </c>
      <c r="E1092">
        <v>2700</v>
      </c>
    </row>
    <row r="1093" spans="3:5" x14ac:dyDescent="0.4">
      <c r="C1093" t="s">
        <v>761</v>
      </c>
      <c r="D1093" t="s">
        <v>607</v>
      </c>
      <c r="E1093">
        <v>600</v>
      </c>
    </row>
    <row r="1094" spans="3:5" x14ac:dyDescent="0.4">
      <c r="C1094" t="s">
        <v>761</v>
      </c>
      <c r="D1094" t="s">
        <v>608</v>
      </c>
      <c r="E1094">
        <v>2400</v>
      </c>
    </row>
    <row r="1095" spans="3:5" x14ac:dyDescent="0.4">
      <c r="C1095" t="s">
        <v>761</v>
      </c>
      <c r="D1095" t="s">
        <v>609</v>
      </c>
      <c r="E1095">
        <v>3100</v>
      </c>
    </row>
    <row r="1096" spans="3:5" x14ac:dyDescent="0.4">
      <c r="C1096" t="s">
        <v>761</v>
      </c>
      <c r="D1096" t="s">
        <v>610</v>
      </c>
      <c r="E1096">
        <v>2300</v>
      </c>
    </row>
    <row r="1097" spans="3:5" x14ac:dyDescent="0.4">
      <c r="C1097" t="s">
        <v>761</v>
      </c>
      <c r="D1097" t="s">
        <v>611</v>
      </c>
      <c r="E1097">
        <v>3800</v>
      </c>
    </row>
    <row r="1098" spans="3:5" x14ac:dyDescent="0.4">
      <c r="C1098" t="s">
        <v>761</v>
      </c>
      <c r="D1098" t="s">
        <v>612</v>
      </c>
      <c r="E1098">
        <v>2700</v>
      </c>
    </row>
    <row r="1099" spans="3:5" x14ac:dyDescent="0.4">
      <c r="C1099" t="s">
        <v>761</v>
      </c>
      <c r="D1099" t="s">
        <v>613</v>
      </c>
      <c r="E1099">
        <v>1400</v>
      </c>
    </row>
    <row r="1100" spans="3:5" x14ac:dyDescent="0.4">
      <c r="C1100" t="s">
        <v>761</v>
      </c>
      <c r="D1100" t="s">
        <v>614</v>
      </c>
      <c r="E1100">
        <v>2500</v>
      </c>
    </row>
    <row r="1101" spans="3:5" x14ac:dyDescent="0.4">
      <c r="C1101" t="s">
        <v>761</v>
      </c>
      <c r="D1101" t="s">
        <v>615</v>
      </c>
      <c r="E1101">
        <v>1200</v>
      </c>
    </row>
    <row r="1102" spans="3:5" x14ac:dyDescent="0.4">
      <c r="C1102" t="s">
        <v>761</v>
      </c>
      <c r="D1102" t="s">
        <v>616</v>
      </c>
      <c r="E1102">
        <v>0</v>
      </c>
    </row>
    <row r="1103" spans="3:5" x14ac:dyDescent="0.4">
      <c r="C1103" t="s">
        <v>761</v>
      </c>
      <c r="D1103" t="s">
        <v>617</v>
      </c>
      <c r="E1103">
        <v>400</v>
      </c>
    </row>
    <row r="1104" spans="3:5" x14ac:dyDescent="0.4">
      <c r="C1104" t="s">
        <v>761</v>
      </c>
      <c r="D1104" t="s">
        <v>618</v>
      </c>
      <c r="E1104">
        <v>3000</v>
      </c>
    </row>
    <row r="1105" spans="3:5" x14ac:dyDescent="0.4">
      <c r="C1105" t="s">
        <v>761</v>
      </c>
      <c r="D1105" t="s">
        <v>619</v>
      </c>
      <c r="E1105">
        <v>0</v>
      </c>
    </row>
    <row r="1106" spans="3:5" x14ac:dyDescent="0.4">
      <c r="C1106" t="s">
        <v>761</v>
      </c>
      <c r="D1106" t="s">
        <v>620</v>
      </c>
      <c r="E1106">
        <v>9400</v>
      </c>
    </row>
    <row r="1107" spans="3:5" x14ac:dyDescent="0.4">
      <c r="C1107" t="s">
        <v>761</v>
      </c>
      <c r="D1107" t="s">
        <v>621</v>
      </c>
      <c r="E1107">
        <v>3300</v>
      </c>
    </row>
    <row r="1108" spans="3:5" x14ac:dyDescent="0.4">
      <c r="C1108" t="s">
        <v>761</v>
      </c>
      <c r="D1108" t="s">
        <v>622</v>
      </c>
      <c r="E1108">
        <v>12800</v>
      </c>
    </row>
    <row r="1109" spans="3:5" x14ac:dyDescent="0.4">
      <c r="C1109" t="s">
        <v>761</v>
      </c>
      <c r="D1109" t="s">
        <v>623</v>
      </c>
      <c r="E1109">
        <v>10300</v>
      </c>
    </row>
    <row r="1110" spans="3:5" x14ac:dyDescent="0.4">
      <c r="C1110" t="s">
        <v>761</v>
      </c>
      <c r="D1110" t="s">
        <v>624</v>
      </c>
      <c r="E1110">
        <v>0</v>
      </c>
    </row>
    <row r="1111" spans="3:5" x14ac:dyDescent="0.4">
      <c r="C1111" t="s">
        <v>761</v>
      </c>
      <c r="D1111" t="s">
        <v>625</v>
      </c>
      <c r="E1111">
        <v>2600</v>
      </c>
    </row>
    <row r="1112" spans="3:5" x14ac:dyDescent="0.4">
      <c r="C1112" t="s">
        <v>761</v>
      </c>
      <c r="D1112" t="s">
        <v>626</v>
      </c>
      <c r="E1112">
        <v>0</v>
      </c>
    </row>
    <row r="1113" spans="3:5" x14ac:dyDescent="0.4">
      <c r="C1113" t="s">
        <v>761</v>
      </c>
      <c r="D1113" t="s">
        <v>627</v>
      </c>
      <c r="E1113">
        <v>700</v>
      </c>
    </row>
    <row r="1114" spans="3:5" x14ac:dyDescent="0.4">
      <c r="C1114" t="s">
        <v>761</v>
      </c>
      <c r="D1114" t="s">
        <v>628</v>
      </c>
      <c r="E1114">
        <v>2700</v>
      </c>
    </row>
    <row r="1115" spans="3:5" x14ac:dyDescent="0.4">
      <c r="C1115" t="s">
        <v>761</v>
      </c>
      <c r="D1115" t="s">
        <v>629</v>
      </c>
      <c r="E1115">
        <v>2900</v>
      </c>
    </row>
    <row r="1116" spans="3:5" x14ac:dyDescent="0.4">
      <c r="C1116" t="s">
        <v>761</v>
      </c>
      <c r="D1116" t="s">
        <v>630</v>
      </c>
      <c r="E1116">
        <v>600</v>
      </c>
    </row>
    <row r="1117" spans="3:5" x14ac:dyDescent="0.4">
      <c r="C1117" t="s">
        <v>761</v>
      </c>
      <c r="D1117" t="s">
        <v>631</v>
      </c>
      <c r="E1117">
        <v>600</v>
      </c>
    </row>
    <row r="1118" spans="3:5" x14ac:dyDescent="0.4">
      <c r="C1118" t="s">
        <v>761</v>
      </c>
      <c r="D1118" t="s">
        <v>632</v>
      </c>
      <c r="E1118">
        <v>0</v>
      </c>
    </row>
    <row r="1119" spans="3:5" x14ac:dyDescent="0.4">
      <c r="C1119" t="s">
        <v>761</v>
      </c>
      <c r="D1119" t="s">
        <v>633</v>
      </c>
      <c r="E1119">
        <v>900</v>
      </c>
    </row>
    <row r="1120" spans="3:5" x14ac:dyDescent="0.4">
      <c r="C1120" t="s">
        <v>761</v>
      </c>
      <c r="D1120" t="s">
        <v>634</v>
      </c>
      <c r="E1120">
        <v>3500</v>
      </c>
    </row>
    <row r="1121" spans="3:5" x14ac:dyDescent="0.4">
      <c r="C1121" t="s">
        <v>761</v>
      </c>
      <c r="D1121" t="s">
        <v>635</v>
      </c>
      <c r="E1121">
        <v>100</v>
      </c>
    </row>
    <row r="1122" spans="3:5" x14ac:dyDescent="0.4">
      <c r="C1122" t="s">
        <v>761</v>
      </c>
      <c r="D1122" t="s">
        <v>636</v>
      </c>
      <c r="E1122">
        <v>2700</v>
      </c>
    </row>
    <row r="1123" spans="3:5" x14ac:dyDescent="0.4">
      <c r="C1123" t="s">
        <v>761</v>
      </c>
      <c r="D1123" t="s">
        <v>637</v>
      </c>
      <c r="E1123">
        <v>1800</v>
      </c>
    </row>
    <row r="1124" spans="3:5" x14ac:dyDescent="0.4">
      <c r="C1124" t="s">
        <v>761</v>
      </c>
      <c r="D1124" t="s">
        <v>638</v>
      </c>
      <c r="E1124">
        <v>5800</v>
      </c>
    </row>
    <row r="1125" spans="3:5" x14ac:dyDescent="0.4">
      <c r="C1125" t="s">
        <v>761</v>
      </c>
      <c r="D1125" t="s">
        <v>639</v>
      </c>
      <c r="E1125">
        <v>1900</v>
      </c>
    </row>
    <row r="1126" spans="3:5" x14ac:dyDescent="0.4">
      <c r="C1126" t="s">
        <v>761</v>
      </c>
      <c r="D1126" t="s">
        <v>640</v>
      </c>
      <c r="E1126">
        <v>2500</v>
      </c>
    </row>
    <row r="1127" spans="3:5" x14ac:dyDescent="0.4">
      <c r="C1127" t="s">
        <v>761</v>
      </c>
      <c r="D1127" t="s">
        <v>641</v>
      </c>
      <c r="E1127">
        <v>1100</v>
      </c>
    </row>
    <row r="1128" spans="3:5" x14ac:dyDescent="0.4">
      <c r="C1128" t="s">
        <v>761</v>
      </c>
      <c r="D1128" t="s">
        <v>642</v>
      </c>
      <c r="E1128">
        <v>200</v>
      </c>
    </row>
    <row r="1129" spans="3:5" x14ac:dyDescent="0.4">
      <c r="C1129" t="s">
        <v>761</v>
      </c>
      <c r="D1129" t="s">
        <v>643</v>
      </c>
      <c r="E1129">
        <v>1900</v>
      </c>
    </row>
    <row r="1130" spans="3:5" x14ac:dyDescent="0.4">
      <c r="C1130" t="s">
        <v>761</v>
      </c>
      <c r="D1130" t="s">
        <v>644</v>
      </c>
      <c r="E1130">
        <v>1800</v>
      </c>
    </row>
    <row r="1131" spans="3:5" x14ac:dyDescent="0.4">
      <c r="C1131" t="s">
        <v>761</v>
      </c>
      <c r="D1131" t="s">
        <v>645</v>
      </c>
      <c r="E1131">
        <v>200</v>
      </c>
    </row>
    <row r="1132" spans="3:5" x14ac:dyDescent="0.4">
      <c r="C1132" t="s">
        <v>761</v>
      </c>
      <c r="D1132" t="s">
        <v>646</v>
      </c>
      <c r="E1132">
        <v>1000</v>
      </c>
    </row>
    <row r="1133" spans="3:5" x14ac:dyDescent="0.4">
      <c r="C1133" t="s">
        <v>761</v>
      </c>
      <c r="D1133" t="s">
        <v>647</v>
      </c>
      <c r="E1133">
        <v>2300</v>
      </c>
    </row>
    <row r="1134" spans="3:5" x14ac:dyDescent="0.4">
      <c r="C1134" t="s">
        <v>761</v>
      </c>
      <c r="D1134" t="s">
        <v>648</v>
      </c>
      <c r="E1134">
        <v>8600</v>
      </c>
    </row>
    <row r="1135" spans="3:5" x14ac:dyDescent="0.4">
      <c r="C1135" t="s">
        <v>761</v>
      </c>
      <c r="D1135" t="s">
        <v>649</v>
      </c>
      <c r="E1135">
        <v>1000</v>
      </c>
    </row>
    <row r="1136" spans="3:5" x14ac:dyDescent="0.4">
      <c r="C1136" t="s">
        <v>761</v>
      </c>
      <c r="D1136" t="s">
        <v>650</v>
      </c>
      <c r="E1136">
        <v>1500</v>
      </c>
    </row>
    <row r="1137" spans="3:5" x14ac:dyDescent="0.4">
      <c r="C1137" t="s">
        <v>761</v>
      </c>
      <c r="D1137" t="s">
        <v>651</v>
      </c>
      <c r="E1137">
        <v>1100</v>
      </c>
    </row>
    <row r="1138" spans="3:5" x14ac:dyDescent="0.4">
      <c r="C1138" t="s">
        <v>761</v>
      </c>
      <c r="D1138" t="s">
        <v>652</v>
      </c>
      <c r="E1138">
        <v>800</v>
      </c>
    </row>
    <row r="1139" spans="3:5" x14ac:dyDescent="0.4">
      <c r="C1139" t="s">
        <v>761</v>
      </c>
      <c r="D1139" t="s">
        <v>653</v>
      </c>
      <c r="E1139">
        <v>1200</v>
      </c>
    </row>
    <row r="1140" spans="3:5" x14ac:dyDescent="0.4">
      <c r="C1140" t="s">
        <v>761</v>
      </c>
      <c r="D1140" t="s">
        <v>654</v>
      </c>
      <c r="E1140">
        <v>100</v>
      </c>
    </row>
    <row r="1141" spans="3:5" x14ac:dyDescent="0.4">
      <c r="C1141" t="s">
        <v>761</v>
      </c>
      <c r="D1141" t="s">
        <v>655</v>
      </c>
      <c r="E1141">
        <v>900</v>
      </c>
    </row>
    <row r="1142" spans="3:5" x14ac:dyDescent="0.4">
      <c r="C1142" t="s">
        <v>761</v>
      </c>
      <c r="D1142" t="s">
        <v>656</v>
      </c>
      <c r="E1142">
        <v>300</v>
      </c>
    </row>
    <row r="1143" spans="3:5" x14ac:dyDescent="0.4">
      <c r="C1143" t="s">
        <v>761</v>
      </c>
      <c r="D1143" t="s">
        <v>657</v>
      </c>
      <c r="E1143">
        <v>4000</v>
      </c>
    </row>
    <row r="1144" spans="3:5" x14ac:dyDescent="0.4">
      <c r="C1144" t="s">
        <v>761</v>
      </c>
      <c r="D1144" t="s">
        <v>658</v>
      </c>
      <c r="E1144">
        <v>1100</v>
      </c>
    </row>
    <row r="1145" spans="3:5" x14ac:dyDescent="0.4">
      <c r="C1145" t="s">
        <v>761</v>
      </c>
      <c r="D1145" t="s">
        <v>659</v>
      </c>
      <c r="E1145">
        <v>700</v>
      </c>
    </row>
    <row r="1146" spans="3:5" x14ac:dyDescent="0.4">
      <c r="C1146" t="s">
        <v>761</v>
      </c>
      <c r="D1146" t="s">
        <v>660</v>
      </c>
      <c r="E1146">
        <v>1400</v>
      </c>
    </row>
    <row r="1147" spans="3:5" x14ac:dyDescent="0.4">
      <c r="C1147" t="s">
        <v>761</v>
      </c>
      <c r="D1147" t="s">
        <v>661</v>
      </c>
      <c r="E1147">
        <v>400</v>
      </c>
    </row>
    <row r="1148" spans="3:5" x14ac:dyDescent="0.4">
      <c r="C1148" t="s">
        <v>761</v>
      </c>
      <c r="D1148" t="s">
        <v>662</v>
      </c>
      <c r="E1148">
        <v>3200</v>
      </c>
    </row>
    <row r="1149" spans="3:5" x14ac:dyDescent="0.4">
      <c r="C1149" t="s">
        <v>761</v>
      </c>
      <c r="D1149" t="s">
        <v>663</v>
      </c>
      <c r="E1149">
        <v>700</v>
      </c>
    </row>
    <row r="1150" spans="3:5" x14ac:dyDescent="0.4">
      <c r="C1150" t="s">
        <v>761</v>
      </c>
      <c r="D1150" t="s">
        <v>664</v>
      </c>
      <c r="E1150">
        <v>28900</v>
      </c>
    </row>
    <row r="1151" spans="3:5" x14ac:dyDescent="0.4">
      <c r="C1151" t="s">
        <v>761</v>
      </c>
      <c r="D1151" t="s">
        <v>665</v>
      </c>
      <c r="E1151">
        <v>3000</v>
      </c>
    </row>
    <row r="1152" spans="3:5" x14ac:dyDescent="0.4">
      <c r="C1152" t="s">
        <v>761</v>
      </c>
      <c r="D1152" t="s">
        <v>666</v>
      </c>
      <c r="E1152">
        <v>7600</v>
      </c>
    </row>
    <row r="1153" spans="3:5" x14ac:dyDescent="0.4">
      <c r="C1153" t="s">
        <v>761</v>
      </c>
      <c r="D1153" t="s">
        <v>667</v>
      </c>
      <c r="E1153">
        <v>4900</v>
      </c>
    </row>
    <row r="1154" spans="3:5" x14ac:dyDescent="0.4">
      <c r="C1154" t="s">
        <v>761</v>
      </c>
      <c r="D1154" t="s">
        <v>668</v>
      </c>
      <c r="E1154">
        <v>8600</v>
      </c>
    </row>
    <row r="1155" spans="3:5" x14ac:dyDescent="0.4">
      <c r="C1155" t="s">
        <v>761</v>
      </c>
      <c r="D1155" t="s">
        <v>669</v>
      </c>
      <c r="E1155">
        <v>4100</v>
      </c>
    </row>
    <row r="1156" spans="3:5" x14ac:dyDescent="0.4">
      <c r="C1156" t="s">
        <v>761</v>
      </c>
      <c r="D1156" t="s">
        <v>670</v>
      </c>
      <c r="E1156">
        <v>3400</v>
      </c>
    </row>
    <row r="1157" spans="3:5" x14ac:dyDescent="0.4">
      <c r="C1157" t="s">
        <v>761</v>
      </c>
      <c r="D1157" t="s">
        <v>671</v>
      </c>
      <c r="E1157">
        <v>3900</v>
      </c>
    </row>
    <row r="1158" spans="3:5" x14ac:dyDescent="0.4">
      <c r="C1158" t="s">
        <v>761</v>
      </c>
      <c r="D1158" t="s">
        <v>672</v>
      </c>
      <c r="E1158">
        <v>6600</v>
      </c>
    </row>
    <row r="1159" spans="3:5" x14ac:dyDescent="0.4">
      <c r="C1159" t="s">
        <v>761</v>
      </c>
      <c r="D1159" t="s">
        <v>673</v>
      </c>
      <c r="E1159">
        <v>5900</v>
      </c>
    </row>
    <row r="1160" spans="3:5" x14ac:dyDescent="0.4">
      <c r="C1160" t="s">
        <v>761</v>
      </c>
      <c r="D1160" t="s">
        <v>674</v>
      </c>
      <c r="E1160">
        <v>2600</v>
      </c>
    </row>
    <row r="1161" spans="3:5" x14ac:dyDescent="0.4">
      <c r="C1161" t="s">
        <v>761</v>
      </c>
      <c r="D1161" t="s">
        <v>675</v>
      </c>
      <c r="E1161">
        <v>400</v>
      </c>
    </row>
    <row r="1162" spans="3:5" x14ac:dyDescent="0.4">
      <c r="C1162" t="s">
        <v>761</v>
      </c>
      <c r="D1162" t="s">
        <v>676</v>
      </c>
      <c r="E1162">
        <v>1500</v>
      </c>
    </row>
    <row r="1163" spans="3:5" x14ac:dyDescent="0.4">
      <c r="C1163" t="s">
        <v>761</v>
      </c>
      <c r="D1163" t="s">
        <v>677</v>
      </c>
      <c r="E1163">
        <v>8500</v>
      </c>
    </row>
    <row r="1164" spans="3:5" x14ac:dyDescent="0.4">
      <c r="C1164" t="s">
        <v>761</v>
      </c>
      <c r="D1164" t="s">
        <v>678</v>
      </c>
      <c r="E1164">
        <v>1100</v>
      </c>
    </row>
    <row r="1165" spans="3:5" x14ac:dyDescent="0.4">
      <c r="C1165" t="s">
        <v>761</v>
      </c>
      <c r="D1165" t="s">
        <v>679</v>
      </c>
      <c r="E1165">
        <v>9400</v>
      </c>
    </row>
    <row r="1166" spans="3:5" x14ac:dyDescent="0.4">
      <c r="C1166" t="s">
        <v>761</v>
      </c>
      <c r="D1166" t="s">
        <v>680</v>
      </c>
      <c r="E1166">
        <v>200</v>
      </c>
    </row>
    <row r="1167" spans="3:5" x14ac:dyDescent="0.4">
      <c r="C1167" t="s">
        <v>761</v>
      </c>
      <c r="D1167" t="s">
        <v>681</v>
      </c>
      <c r="E1167">
        <v>5400</v>
      </c>
    </row>
    <row r="1168" spans="3:5" x14ac:dyDescent="0.4">
      <c r="C1168" t="s">
        <v>761</v>
      </c>
      <c r="D1168" t="s">
        <v>682</v>
      </c>
      <c r="E1168">
        <v>900</v>
      </c>
    </row>
    <row r="1169" spans="3:5" x14ac:dyDescent="0.4">
      <c r="C1169" t="s">
        <v>761</v>
      </c>
      <c r="D1169" t="s">
        <v>683</v>
      </c>
      <c r="E1169">
        <v>100</v>
      </c>
    </row>
    <row r="1170" spans="3:5" x14ac:dyDescent="0.4">
      <c r="C1170" t="s">
        <v>761</v>
      </c>
      <c r="D1170" t="s">
        <v>684</v>
      </c>
      <c r="E1170">
        <v>5700</v>
      </c>
    </row>
    <row r="1171" spans="3:5" x14ac:dyDescent="0.4">
      <c r="C1171" t="s">
        <v>761</v>
      </c>
      <c r="D1171" t="s">
        <v>685</v>
      </c>
      <c r="E1171">
        <v>3400</v>
      </c>
    </row>
    <row r="1172" spans="3:5" x14ac:dyDescent="0.4">
      <c r="C1172" t="s">
        <v>761</v>
      </c>
      <c r="D1172" t="s">
        <v>686</v>
      </c>
      <c r="E1172">
        <v>3500</v>
      </c>
    </row>
    <row r="1173" spans="3:5" x14ac:dyDescent="0.4">
      <c r="C1173" t="s">
        <v>761</v>
      </c>
      <c r="D1173" t="s">
        <v>687</v>
      </c>
      <c r="E1173">
        <v>3900</v>
      </c>
    </row>
    <row r="1174" spans="3:5" x14ac:dyDescent="0.4">
      <c r="C1174" t="s">
        <v>761</v>
      </c>
      <c r="D1174" t="s">
        <v>688</v>
      </c>
      <c r="E1174">
        <v>300</v>
      </c>
    </row>
    <row r="1175" spans="3:5" x14ac:dyDescent="0.4">
      <c r="C1175" t="s">
        <v>761</v>
      </c>
      <c r="D1175" t="s">
        <v>689</v>
      </c>
      <c r="E1175">
        <v>1600</v>
      </c>
    </row>
    <row r="1176" spans="3:5" x14ac:dyDescent="0.4">
      <c r="C1176" t="s">
        <v>761</v>
      </c>
      <c r="D1176" t="s">
        <v>690</v>
      </c>
      <c r="E1176">
        <v>4300</v>
      </c>
    </row>
    <row r="1177" spans="3:5" x14ac:dyDescent="0.4">
      <c r="C1177" t="s">
        <v>761</v>
      </c>
      <c r="D1177" t="s">
        <v>691</v>
      </c>
      <c r="E1177">
        <v>1900</v>
      </c>
    </row>
    <row r="1178" spans="3:5" x14ac:dyDescent="0.4">
      <c r="C1178" t="s">
        <v>761</v>
      </c>
      <c r="D1178" t="s">
        <v>692</v>
      </c>
      <c r="E1178">
        <v>400</v>
      </c>
    </row>
    <row r="1179" spans="3:5" x14ac:dyDescent="0.4">
      <c r="C1179" t="s">
        <v>761</v>
      </c>
      <c r="D1179" t="s">
        <v>693</v>
      </c>
      <c r="E1179">
        <v>3900</v>
      </c>
    </row>
    <row r="1180" spans="3:5" x14ac:dyDescent="0.4">
      <c r="C1180" t="s">
        <v>761</v>
      </c>
      <c r="D1180" t="s">
        <v>694</v>
      </c>
      <c r="E1180">
        <v>600</v>
      </c>
    </row>
    <row r="1181" spans="3:5" x14ac:dyDescent="0.4">
      <c r="C1181" t="s">
        <v>761</v>
      </c>
      <c r="D1181" t="s">
        <v>393</v>
      </c>
      <c r="E1181">
        <v>2300</v>
      </c>
    </row>
    <row r="1182" spans="3:5" x14ac:dyDescent="0.4">
      <c r="C1182" t="s">
        <v>761</v>
      </c>
      <c r="D1182" t="s">
        <v>394</v>
      </c>
      <c r="E1182">
        <v>5900</v>
      </c>
    </row>
    <row r="1183" spans="3:5" x14ac:dyDescent="0.4">
      <c r="C1183" t="s">
        <v>761</v>
      </c>
      <c r="D1183" t="s">
        <v>395</v>
      </c>
      <c r="E1183">
        <v>0</v>
      </c>
    </row>
    <row r="1184" spans="3:5" x14ac:dyDescent="0.4">
      <c r="C1184" t="s">
        <v>761</v>
      </c>
      <c r="D1184" t="s">
        <v>396</v>
      </c>
      <c r="E1184">
        <v>1800</v>
      </c>
    </row>
    <row r="1185" spans="3:5" x14ac:dyDescent="0.4">
      <c r="C1185" t="s">
        <v>761</v>
      </c>
      <c r="D1185" t="s">
        <v>397</v>
      </c>
      <c r="E1185">
        <v>800</v>
      </c>
    </row>
    <row r="1186" spans="3:5" x14ac:dyDescent="0.4">
      <c r="C1186" t="s">
        <v>761</v>
      </c>
      <c r="D1186" t="s">
        <v>398</v>
      </c>
      <c r="E1186">
        <v>0</v>
      </c>
    </row>
    <row r="1187" spans="3:5" x14ac:dyDescent="0.4">
      <c r="C1187" t="s">
        <v>761</v>
      </c>
      <c r="D1187" t="s">
        <v>399</v>
      </c>
      <c r="E1187">
        <v>4100</v>
      </c>
    </row>
    <row r="1188" spans="3:5" x14ac:dyDescent="0.4">
      <c r="C1188" t="s">
        <v>761</v>
      </c>
      <c r="D1188" t="s">
        <v>400</v>
      </c>
      <c r="E1188">
        <v>800</v>
      </c>
    </row>
    <row r="1189" spans="3:5" x14ac:dyDescent="0.4">
      <c r="C1189" t="s">
        <v>761</v>
      </c>
      <c r="D1189" t="s">
        <v>401</v>
      </c>
      <c r="E1189">
        <v>0</v>
      </c>
    </row>
    <row r="1190" spans="3:5" x14ac:dyDescent="0.4">
      <c r="C1190" t="s">
        <v>761</v>
      </c>
      <c r="D1190" t="s">
        <v>402</v>
      </c>
      <c r="E1190">
        <v>800</v>
      </c>
    </row>
    <row r="1191" spans="3:5" x14ac:dyDescent="0.4">
      <c r="C1191" t="s">
        <v>761</v>
      </c>
      <c r="D1191" t="s">
        <v>403</v>
      </c>
      <c r="E1191">
        <v>0</v>
      </c>
    </row>
    <row r="1192" spans="3:5" x14ac:dyDescent="0.4">
      <c r="C1192" t="s">
        <v>761</v>
      </c>
      <c r="D1192" t="s">
        <v>404</v>
      </c>
      <c r="E1192">
        <v>200</v>
      </c>
    </row>
    <row r="1193" spans="3:5" x14ac:dyDescent="0.4">
      <c r="C1193" t="s">
        <v>761</v>
      </c>
      <c r="D1193" t="s">
        <v>405</v>
      </c>
      <c r="E1193">
        <v>8600</v>
      </c>
    </row>
    <row r="1194" spans="3:5" x14ac:dyDescent="0.4">
      <c r="C1194" t="s">
        <v>761</v>
      </c>
      <c r="D1194" t="s">
        <v>406</v>
      </c>
      <c r="E1194">
        <v>800</v>
      </c>
    </row>
    <row r="1195" spans="3:5" x14ac:dyDescent="0.4">
      <c r="C1195" t="s">
        <v>761</v>
      </c>
      <c r="D1195" t="s">
        <v>407</v>
      </c>
      <c r="E1195">
        <v>3800</v>
      </c>
    </row>
    <row r="1196" spans="3:5" x14ac:dyDescent="0.4">
      <c r="C1196" t="s">
        <v>761</v>
      </c>
      <c r="D1196" t="s">
        <v>408</v>
      </c>
      <c r="E1196">
        <v>400</v>
      </c>
    </row>
    <row r="1197" spans="3:5" x14ac:dyDescent="0.4">
      <c r="C1197" t="s">
        <v>761</v>
      </c>
      <c r="D1197" t="s">
        <v>409</v>
      </c>
      <c r="E1197">
        <v>100</v>
      </c>
    </row>
    <row r="1198" spans="3:5" x14ac:dyDescent="0.4">
      <c r="C1198" t="s">
        <v>761</v>
      </c>
      <c r="D1198" t="s">
        <v>410</v>
      </c>
      <c r="E1198">
        <v>1300</v>
      </c>
    </row>
    <row r="1199" spans="3:5" x14ac:dyDescent="0.4">
      <c r="C1199" t="s">
        <v>761</v>
      </c>
      <c r="D1199" t="s">
        <v>411</v>
      </c>
      <c r="E1199">
        <v>0</v>
      </c>
    </row>
    <row r="1200" spans="3:5" x14ac:dyDescent="0.4">
      <c r="C1200" t="s">
        <v>761</v>
      </c>
      <c r="D1200" t="s">
        <v>412</v>
      </c>
      <c r="E1200">
        <v>3700</v>
      </c>
    </row>
    <row r="1201" spans="3:5" x14ac:dyDescent="0.4">
      <c r="C1201" t="s">
        <v>761</v>
      </c>
      <c r="D1201" t="s">
        <v>413</v>
      </c>
      <c r="E1201">
        <v>1500</v>
      </c>
    </row>
    <row r="1202" spans="3:5" x14ac:dyDescent="0.4">
      <c r="C1202" t="s">
        <v>761</v>
      </c>
      <c r="D1202" t="s">
        <v>414</v>
      </c>
      <c r="E1202">
        <v>300</v>
      </c>
    </row>
    <row r="1203" spans="3:5" x14ac:dyDescent="0.4">
      <c r="C1203" t="s">
        <v>761</v>
      </c>
      <c r="D1203" t="s">
        <v>415</v>
      </c>
      <c r="E1203">
        <v>1300</v>
      </c>
    </row>
    <row r="1204" spans="3:5" x14ac:dyDescent="0.4">
      <c r="C1204" t="s">
        <v>761</v>
      </c>
      <c r="D1204" t="s">
        <v>416</v>
      </c>
      <c r="E1204">
        <v>300</v>
      </c>
    </row>
    <row r="1205" spans="3:5" x14ac:dyDescent="0.4">
      <c r="C1205" t="s">
        <v>761</v>
      </c>
      <c r="D1205" t="s">
        <v>417</v>
      </c>
      <c r="E1205">
        <v>600</v>
      </c>
    </row>
    <row r="1206" spans="3:5" x14ac:dyDescent="0.4">
      <c r="C1206" t="s">
        <v>761</v>
      </c>
      <c r="D1206" t="s">
        <v>418</v>
      </c>
      <c r="E1206">
        <v>3300</v>
      </c>
    </row>
    <row r="1207" spans="3:5" x14ac:dyDescent="0.4">
      <c r="C1207" t="s">
        <v>761</v>
      </c>
      <c r="D1207" t="s">
        <v>419</v>
      </c>
      <c r="E1207">
        <v>400</v>
      </c>
    </row>
    <row r="1208" spans="3:5" x14ac:dyDescent="0.4">
      <c r="C1208" t="s">
        <v>761</v>
      </c>
      <c r="D1208" t="s">
        <v>420</v>
      </c>
      <c r="E1208">
        <v>200</v>
      </c>
    </row>
    <row r="1209" spans="3:5" x14ac:dyDescent="0.4">
      <c r="C1209" t="s">
        <v>761</v>
      </c>
      <c r="D1209" t="s">
        <v>421</v>
      </c>
      <c r="E1209">
        <v>300</v>
      </c>
    </row>
    <row r="1210" spans="3:5" x14ac:dyDescent="0.4">
      <c r="C1210" t="s">
        <v>761</v>
      </c>
      <c r="D1210" t="s">
        <v>422</v>
      </c>
      <c r="E1210">
        <v>1500</v>
      </c>
    </row>
    <row r="1211" spans="3:5" x14ac:dyDescent="0.4">
      <c r="C1211" t="s">
        <v>761</v>
      </c>
      <c r="D1211" t="s">
        <v>423</v>
      </c>
      <c r="E1211">
        <v>2300</v>
      </c>
    </row>
    <row r="1212" spans="3:5" x14ac:dyDescent="0.4">
      <c r="C1212" t="s">
        <v>761</v>
      </c>
      <c r="D1212" t="s">
        <v>424</v>
      </c>
      <c r="E1212">
        <v>800</v>
      </c>
    </row>
    <row r="1213" spans="3:5" x14ac:dyDescent="0.4">
      <c r="C1213" t="s">
        <v>761</v>
      </c>
      <c r="D1213" t="s">
        <v>425</v>
      </c>
      <c r="E1213">
        <v>3800</v>
      </c>
    </row>
    <row r="1214" spans="3:5" x14ac:dyDescent="0.4">
      <c r="C1214" t="s">
        <v>761</v>
      </c>
      <c r="D1214" t="s">
        <v>426</v>
      </c>
      <c r="E1214">
        <v>2000</v>
      </c>
    </row>
    <row r="1215" spans="3:5" x14ac:dyDescent="0.4">
      <c r="C1215" t="s">
        <v>761</v>
      </c>
      <c r="D1215" t="s">
        <v>427</v>
      </c>
      <c r="E1215">
        <v>200</v>
      </c>
    </row>
    <row r="1216" spans="3:5" x14ac:dyDescent="0.4">
      <c r="C1216" t="s">
        <v>761</v>
      </c>
      <c r="D1216" t="s">
        <v>428</v>
      </c>
      <c r="E1216">
        <v>1500</v>
      </c>
    </row>
    <row r="1217" spans="3:5" x14ac:dyDescent="0.4">
      <c r="C1217" t="s">
        <v>761</v>
      </c>
      <c r="D1217" t="s">
        <v>429</v>
      </c>
      <c r="E1217">
        <v>1700</v>
      </c>
    </row>
    <row r="1218" spans="3:5" x14ac:dyDescent="0.4">
      <c r="C1218" t="s">
        <v>761</v>
      </c>
      <c r="D1218" t="s">
        <v>430</v>
      </c>
      <c r="E1218">
        <v>0</v>
      </c>
    </row>
    <row r="1219" spans="3:5" x14ac:dyDescent="0.4">
      <c r="C1219" t="s">
        <v>761</v>
      </c>
      <c r="D1219" t="s">
        <v>431</v>
      </c>
      <c r="E1219">
        <v>1000</v>
      </c>
    </row>
    <row r="1220" spans="3:5" x14ac:dyDescent="0.4">
      <c r="C1220" t="s">
        <v>761</v>
      </c>
      <c r="D1220" t="s">
        <v>432</v>
      </c>
      <c r="E1220">
        <v>1100</v>
      </c>
    </row>
    <row r="1221" spans="3:5" x14ac:dyDescent="0.4">
      <c r="C1221" t="s">
        <v>761</v>
      </c>
      <c r="D1221" t="s">
        <v>433</v>
      </c>
      <c r="E1221">
        <v>0</v>
      </c>
    </row>
    <row r="1222" spans="3:5" x14ac:dyDescent="0.4">
      <c r="C1222" t="s">
        <v>761</v>
      </c>
      <c r="D1222" t="s">
        <v>434</v>
      </c>
      <c r="E1222">
        <v>200</v>
      </c>
    </row>
    <row r="1223" spans="3:5" x14ac:dyDescent="0.4">
      <c r="C1223" t="s">
        <v>761</v>
      </c>
      <c r="D1223" t="s">
        <v>435</v>
      </c>
      <c r="E1223">
        <v>700</v>
      </c>
    </row>
    <row r="1224" spans="3:5" x14ac:dyDescent="0.4">
      <c r="C1224" t="s">
        <v>761</v>
      </c>
      <c r="D1224" t="s">
        <v>436</v>
      </c>
      <c r="E1224">
        <v>1600</v>
      </c>
    </row>
    <row r="1225" spans="3:5" x14ac:dyDescent="0.4">
      <c r="C1225" t="s">
        <v>761</v>
      </c>
      <c r="D1225" t="s">
        <v>437</v>
      </c>
      <c r="E1225">
        <v>0</v>
      </c>
    </row>
    <row r="1226" spans="3:5" x14ac:dyDescent="0.4">
      <c r="C1226" t="s">
        <v>761</v>
      </c>
      <c r="D1226" t="s">
        <v>438</v>
      </c>
      <c r="E1226">
        <v>500</v>
      </c>
    </row>
    <row r="1227" spans="3:5" x14ac:dyDescent="0.4">
      <c r="C1227" t="s">
        <v>761</v>
      </c>
      <c r="D1227" t="s">
        <v>439</v>
      </c>
      <c r="E1227">
        <v>0</v>
      </c>
    </row>
    <row r="1228" spans="3:5" x14ac:dyDescent="0.4">
      <c r="C1228" t="s">
        <v>761</v>
      </c>
      <c r="D1228" t="s">
        <v>440</v>
      </c>
      <c r="E1228">
        <v>200</v>
      </c>
    </row>
    <row r="1229" spans="3:5" x14ac:dyDescent="0.4">
      <c r="C1229" t="s">
        <v>761</v>
      </c>
      <c r="D1229" t="s">
        <v>441</v>
      </c>
      <c r="E1229">
        <v>6500</v>
      </c>
    </row>
    <row r="1230" spans="3:5" x14ac:dyDescent="0.4">
      <c r="C1230" t="s">
        <v>761</v>
      </c>
      <c r="D1230" t="s">
        <v>442</v>
      </c>
      <c r="E1230">
        <v>200</v>
      </c>
    </row>
    <row r="1231" spans="3:5" x14ac:dyDescent="0.4">
      <c r="C1231" t="s">
        <v>761</v>
      </c>
      <c r="D1231" t="s">
        <v>443</v>
      </c>
      <c r="E1231">
        <v>200</v>
      </c>
    </row>
    <row r="1232" spans="3:5" x14ac:dyDescent="0.4">
      <c r="C1232" t="s">
        <v>761</v>
      </c>
      <c r="D1232" t="s">
        <v>444</v>
      </c>
      <c r="E1232">
        <v>1800</v>
      </c>
    </row>
    <row r="1233" spans="3:5" x14ac:dyDescent="0.4">
      <c r="C1233" t="s">
        <v>761</v>
      </c>
      <c r="D1233" t="s">
        <v>445</v>
      </c>
      <c r="E1233">
        <v>500</v>
      </c>
    </row>
    <row r="1234" spans="3:5" x14ac:dyDescent="0.4">
      <c r="C1234" t="s">
        <v>761</v>
      </c>
      <c r="D1234" t="s">
        <v>446</v>
      </c>
      <c r="E1234">
        <v>1400</v>
      </c>
    </row>
    <row r="1235" spans="3:5" x14ac:dyDescent="0.4">
      <c r="C1235" t="s">
        <v>761</v>
      </c>
      <c r="D1235" t="s">
        <v>447</v>
      </c>
      <c r="E1235">
        <v>200</v>
      </c>
    </row>
    <row r="1236" spans="3:5" x14ac:dyDescent="0.4">
      <c r="C1236" t="s">
        <v>761</v>
      </c>
      <c r="D1236" t="s">
        <v>448</v>
      </c>
      <c r="E1236">
        <v>0</v>
      </c>
    </row>
    <row r="1237" spans="3:5" x14ac:dyDescent="0.4">
      <c r="C1237" t="s">
        <v>761</v>
      </c>
      <c r="D1237" t="s">
        <v>449</v>
      </c>
      <c r="E1237">
        <v>2600</v>
      </c>
    </row>
    <row r="1238" spans="3:5" x14ac:dyDescent="0.4">
      <c r="C1238" t="s">
        <v>761</v>
      </c>
      <c r="D1238" t="s">
        <v>450</v>
      </c>
      <c r="E1238">
        <v>300</v>
      </c>
    </row>
    <row r="1239" spans="3:5" x14ac:dyDescent="0.4">
      <c r="C1239" t="s">
        <v>761</v>
      </c>
      <c r="D1239" t="s">
        <v>451</v>
      </c>
      <c r="E1239">
        <v>400</v>
      </c>
    </row>
    <row r="1240" spans="3:5" x14ac:dyDescent="0.4">
      <c r="C1240" t="s">
        <v>761</v>
      </c>
      <c r="D1240" t="s">
        <v>452</v>
      </c>
      <c r="E1240">
        <v>200</v>
      </c>
    </row>
    <row r="1241" spans="3:5" x14ac:dyDescent="0.4">
      <c r="C1241" t="s">
        <v>761</v>
      </c>
      <c r="D1241" t="s">
        <v>453</v>
      </c>
      <c r="E1241">
        <v>1300</v>
      </c>
    </row>
    <row r="1242" spans="3:5" x14ac:dyDescent="0.4">
      <c r="C1242" t="s">
        <v>761</v>
      </c>
      <c r="D1242" t="s">
        <v>454</v>
      </c>
      <c r="E1242">
        <v>400</v>
      </c>
    </row>
    <row r="1243" spans="3:5" x14ac:dyDescent="0.4">
      <c r="C1243" t="s">
        <v>761</v>
      </c>
      <c r="D1243" t="s">
        <v>455</v>
      </c>
      <c r="E1243">
        <v>400</v>
      </c>
    </row>
    <row r="1244" spans="3:5" x14ac:dyDescent="0.4">
      <c r="C1244" t="s">
        <v>761</v>
      </c>
      <c r="D1244" t="s">
        <v>456</v>
      </c>
      <c r="E1244">
        <v>200</v>
      </c>
    </row>
    <row r="1245" spans="3:5" x14ac:dyDescent="0.4">
      <c r="C1245" t="s">
        <v>761</v>
      </c>
      <c r="D1245" t="s">
        <v>457</v>
      </c>
      <c r="E1245">
        <v>0</v>
      </c>
    </row>
    <row r="1246" spans="3:5" x14ac:dyDescent="0.4">
      <c r="C1246" t="s">
        <v>761</v>
      </c>
      <c r="D1246" t="s">
        <v>458</v>
      </c>
      <c r="E1246">
        <v>400</v>
      </c>
    </row>
    <row r="1247" spans="3:5" x14ac:dyDescent="0.4">
      <c r="C1247" t="s">
        <v>761</v>
      </c>
      <c r="D1247" t="s">
        <v>459</v>
      </c>
      <c r="E1247">
        <v>0</v>
      </c>
    </row>
    <row r="1248" spans="3:5" x14ac:dyDescent="0.4">
      <c r="C1248" t="s">
        <v>761</v>
      </c>
      <c r="D1248" t="s">
        <v>460</v>
      </c>
      <c r="E1248">
        <v>0</v>
      </c>
    </row>
    <row r="1249" spans="3:5" x14ac:dyDescent="0.4">
      <c r="C1249" t="s">
        <v>761</v>
      </c>
      <c r="D1249" t="s">
        <v>461</v>
      </c>
      <c r="E1249">
        <v>300</v>
      </c>
    </row>
    <row r="1250" spans="3:5" x14ac:dyDescent="0.4">
      <c r="C1250" t="s">
        <v>761</v>
      </c>
      <c r="D1250" t="s">
        <v>462</v>
      </c>
      <c r="E1250">
        <v>0</v>
      </c>
    </row>
    <row r="1251" spans="3:5" x14ac:dyDescent="0.4">
      <c r="C1251" t="s">
        <v>761</v>
      </c>
      <c r="D1251" t="s">
        <v>463</v>
      </c>
      <c r="E1251">
        <v>300</v>
      </c>
    </row>
    <row r="1252" spans="3:5" x14ac:dyDescent="0.4">
      <c r="C1252" t="s">
        <v>761</v>
      </c>
      <c r="D1252" t="s">
        <v>464</v>
      </c>
      <c r="E1252">
        <v>2200</v>
      </c>
    </row>
    <row r="1253" spans="3:5" x14ac:dyDescent="0.4">
      <c r="C1253" t="s">
        <v>761</v>
      </c>
      <c r="D1253" t="s">
        <v>465</v>
      </c>
      <c r="E1253">
        <v>0</v>
      </c>
    </row>
    <row r="1254" spans="3:5" x14ac:dyDescent="0.4">
      <c r="C1254" t="s">
        <v>761</v>
      </c>
      <c r="D1254" t="s">
        <v>466</v>
      </c>
      <c r="E1254">
        <v>400</v>
      </c>
    </row>
    <row r="1255" spans="3:5" x14ac:dyDescent="0.4">
      <c r="C1255" t="s">
        <v>761</v>
      </c>
      <c r="D1255" t="s">
        <v>467</v>
      </c>
      <c r="E1255">
        <v>4300</v>
      </c>
    </row>
    <row r="1256" spans="3:5" x14ac:dyDescent="0.4">
      <c r="C1256" t="s">
        <v>761</v>
      </c>
      <c r="D1256" t="s">
        <v>468</v>
      </c>
      <c r="E1256">
        <v>500</v>
      </c>
    </row>
    <row r="1257" spans="3:5" x14ac:dyDescent="0.4">
      <c r="C1257" t="s">
        <v>761</v>
      </c>
      <c r="D1257" t="s">
        <v>469</v>
      </c>
      <c r="E1257">
        <v>0</v>
      </c>
    </row>
    <row r="1258" spans="3:5" x14ac:dyDescent="0.4">
      <c r="C1258" t="s">
        <v>761</v>
      </c>
      <c r="D1258" t="s">
        <v>470</v>
      </c>
      <c r="E1258">
        <v>800</v>
      </c>
    </row>
    <row r="1259" spans="3:5" x14ac:dyDescent="0.4">
      <c r="C1259" t="s">
        <v>761</v>
      </c>
      <c r="D1259" t="s">
        <v>471</v>
      </c>
      <c r="E1259">
        <v>100</v>
      </c>
    </row>
    <row r="1260" spans="3:5" x14ac:dyDescent="0.4">
      <c r="C1260" t="s">
        <v>761</v>
      </c>
      <c r="D1260" t="s">
        <v>472</v>
      </c>
      <c r="E1260">
        <v>600</v>
      </c>
    </row>
    <row r="1261" spans="3:5" x14ac:dyDescent="0.4">
      <c r="C1261" t="s">
        <v>761</v>
      </c>
      <c r="D1261" t="s">
        <v>473</v>
      </c>
      <c r="E1261">
        <v>200</v>
      </c>
    </row>
    <row r="1262" spans="3:5" x14ac:dyDescent="0.4">
      <c r="C1262" t="s">
        <v>761</v>
      </c>
      <c r="D1262" t="s">
        <v>474</v>
      </c>
      <c r="E1262">
        <v>0</v>
      </c>
    </row>
    <row r="1263" spans="3:5" x14ac:dyDescent="0.4">
      <c r="C1263" t="s">
        <v>761</v>
      </c>
      <c r="D1263" t="s">
        <v>475</v>
      </c>
      <c r="E1263">
        <v>2400</v>
      </c>
    </row>
    <row r="1264" spans="3:5" x14ac:dyDescent="0.4">
      <c r="C1264" t="s">
        <v>761</v>
      </c>
      <c r="D1264" t="s">
        <v>476</v>
      </c>
      <c r="E1264">
        <v>1000</v>
      </c>
    </row>
    <row r="1265" spans="3:5" x14ac:dyDescent="0.4">
      <c r="C1265" t="s">
        <v>761</v>
      </c>
      <c r="D1265" t="s">
        <v>477</v>
      </c>
      <c r="E1265">
        <v>200</v>
      </c>
    </row>
    <row r="1266" spans="3:5" x14ac:dyDescent="0.4">
      <c r="C1266" t="s">
        <v>761</v>
      </c>
      <c r="D1266" t="s">
        <v>478</v>
      </c>
      <c r="E1266">
        <v>0</v>
      </c>
    </row>
    <row r="1267" spans="3:5" x14ac:dyDescent="0.4">
      <c r="C1267" t="s">
        <v>761</v>
      </c>
      <c r="D1267" t="s">
        <v>479</v>
      </c>
      <c r="E1267">
        <v>0</v>
      </c>
    </row>
    <row r="1268" spans="3:5" x14ac:dyDescent="0.4">
      <c r="C1268" t="s">
        <v>761</v>
      </c>
      <c r="D1268" t="s">
        <v>480</v>
      </c>
      <c r="E1268">
        <v>1900</v>
      </c>
    </row>
    <row r="1269" spans="3:5" x14ac:dyDescent="0.4">
      <c r="C1269" t="s">
        <v>761</v>
      </c>
      <c r="D1269" t="s">
        <v>481</v>
      </c>
      <c r="E1269">
        <v>0</v>
      </c>
    </row>
    <row r="1270" spans="3:5" x14ac:dyDescent="0.4">
      <c r="C1270" t="s">
        <v>761</v>
      </c>
      <c r="D1270" t="s">
        <v>482</v>
      </c>
      <c r="E1270">
        <v>700</v>
      </c>
    </row>
    <row r="1271" spans="3:5" x14ac:dyDescent="0.4">
      <c r="C1271" t="s">
        <v>761</v>
      </c>
      <c r="D1271" t="s">
        <v>483</v>
      </c>
      <c r="E1271">
        <v>1400</v>
      </c>
    </row>
    <row r="1272" spans="3:5" x14ac:dyDescent="0.4">
      <c r="C1272" t="s">
        <v>761</v>
      </c>
      <c r="D1272" t="s">
        <v>484</v>
      </c>
      <c r="E1272">
        <v>0</v>
      </c>
    </row>
    <row r="1273" spans="3:5" x14ac:dyDescent="0.4">
      <c r="C1273" t="s">
        <v>761</v>
      </c>
      <c r="D1273" t="s">
        <v>485</v>
      </c>
      <c r="E1273">
        <v>0</v>
      </c>
    </row>
    <row r="1274" spans="3:5" x14ac:dyDescent="0.4">
      <c r="C1274" t="s">
        <v>761</v>
      </c>
      <c r="D1274" t="s">
        <v>486</v>
      </c>
      <c r="E1274">
        <v>100</v>
      </c>
    </row>
    <row r="1275" spans="3:5" x14ac:dyDescent="0.4">
      <c r="C1275" t="s">
        <v>761</v>
      </c>
      <c r="D1275" t="s">
        <v>487</v>
      </c>
      <c r="E1275">
        <v>2200</v>
      </c>
    </row>
    <row r="1276" spans="3:5" x14ac:dyDescent="0.4">
      <c r="C1276" t="s">
        <v>761</v>
      </c>
      <c r="D1276" t="s">
        <v>488</v>
      </c>
      <c r="E1276">
        <v>0</v>
      </c>
    </row>
    <row r="1277" spans="3:5" x14ac:dyDescent="0.4">
      <c r="C1277" t="s">
        <v>761</v>
      </c>
      <c r="D1277" t="s">
        <v>489</v>
      </c>
      <c r="E1277">
        <v>0</v>
      </c>
    </row>
    <row r="1278" spans="3:5" x14ac:dyDescent="0.4">
      <c r="C1278" t="s">
        <v>761</v>
      </c>
      <c r="D1278" t="s">
        <v>490</v>
      </c>
      <c r="E1278">
        <v>700</v>
      </c>
    </row>
    <row r="1279" spans="3:5" x14ac:dyDescent="0.4">
      <c r="C1279" t="s">
        <v>761</v>
      </c>
      <c r="D1279" t="s">
        <v>491</v>
      </c>
      <c r="E1279">
        <v>200</v>
      </c>
    </row>
    <row r="1280" spans="3:5" x14ac:dyDescent="0.4">
      <c r="C1280" t="s">
        <v>761</v>
      </c>
      <c r="D1280" t="s">
        <v>492</v>
      </c>
      <c r="E1280">
        <v>9900</v>
      </c>
    </row>
    <row r="1281" spans="3:5" x14ac:dyDescent="0.4">
      <c r="C1281" t="s">
        <v>761</v>
      </c>
      <c r="D1281" t="s">
        <v>493</v>
      </c>
      <c r="E1281">
        <v>1900</v>
      </c>
    </row>
    <row r="1282" spans="3:5" x14ac:dyDescent="0.4">
      <c r="C1282" t="s">
        <v>761</v>
      </c>
      <c r="D1282" t="s">
        <v>494</v>
      </c>
      <c r="E1282">
        <v>4900</v>
      </c>
    </row>
    <row r="1283" spans="3:5" x14ac:dyDescent="0.4">
      <c r="C1283" t="s">
        <v>761</v>
      </c>
      <c r="D1283" t="s">
        <v>495</v>
      </c>
      <c r="E1283">
        <v>800</v>
      </c>
    </row>
    <row r="1284" spans="3:5" x14ac:dyDescent="0.4">
      <c r="C1284" t="s">
        <v>761</v>
      </c>
      <c r="D1284" t="s">
        <v>496</v>
      </c>
      <c r="E1284">
        <v>0</v>
      </c>
    </row>
    <row r="1285" spans="3:5" x14ac:dyDescent="0.4">
      <c r="C1285" t="s">
        <v>761</v>
      </c>
      <c r="D1285" t="s">
        <v>497</v>
      </c>
      <c r="E1285">
        <v>200</v>
      </c>
    </row>
    <row r="1286" spans="3:5" x14ac:dyDescent="0.4">
      <c r="C1286" t="s">
        <v>761</v>
      </c>
      <c r="D1286" t="s">
        <v>498</v>
      </c>
      <c r="E1286">
        <v>0</v>
      </c>
    </row>
    <row r="1287" spans="3:5" x14ac:dyDescent="0.4">
      <c r="C1287" t="s">
        <v>761</v>
      </c>
      <c r="D1287" t="s">
        <v>499</v>
      </c>
      <c r="E1287">
        <v>200</v>
      </c>
    </row>
    <row r="1288" spans="3:5" x14ac:dyDescent="0.4">
      <c r="C1288" t="s">
        <v>761</v>
      </c>
      <c r="D1288" t="s">
        <v>500</v>
      </c>
      <c r="E1288">
        <v>200</v>
      </c>
    </row>
    <row r="1289" spans="3:5" x14ac:dyDescent="0.4">
      <c r="C1289" t="s">
        <v>761</v>
      </c>
      <c r="D1289" t="s">
        <v>501</v>
      </c>
      <c r="E1289">
        <v>0</v>
      </c>
    </row>
    <row r="1290" spans="3:5" x14ac:dyDescent="0.4">
      <c r="C1290" t="s">
        <v>761</v>
      </c>
      <c r="D1290" t="s">
        <v>502</v>
      </c>
      <c r="E1290">
        <v>1600</v>
      </c>
    </row>
    <row r="1291" spans="3:5" x14ac:dyDescent="0.4">
      <c r="C1291" t="s">
        <v>761</v>
      </c>
      <c r="D1291" t="s">
        <v>503</v>
      </c>
      <c r="E1291">
        <v>1000</v>
      </c>
    </row>
    <row r="1292" spans="3:5" x14ac:dyDescent="0.4">
      <c r="C1292" t="s">
        <v>761</v>
      </c>
      <c r="D1292" t="s">
        <v>504</v>
      </c>
      <c r="E1292">
        <v>2300</v>
      </c>
    </row>
    <row r="1293" spans="3:5" x14ac:dyDescent="0.4">
      <c r="C1293" t="s">
        <v>761</v>
      </c>
      <c r="D1293" t="s">
        <v>505</v>
      </c>
      <c r="E1293">
        <v>100</v>
      </c>
    </row>
    <row r="1294" spans="3:5" x14ac:dyDescent="0.4">
      <c r="C1294" t="s">
        <v>761</v>
      </c>
      <c r="D1294" t="s">
        <v>506</v>
      </c>
      <c r="E1294">
        <v>0</v>
      </c>
    </row>
    <row r="1295" spans="3:5" x14ac:dyDescent="0.4">
      <c r="C1295" t="s">
        <v>761</v>
      </c>
      <c r="D1295" t="s">
        <v>507</v>
      </c>
      <c r="E1295">
        <v>700</v>
      </c>
    </row>
    <row r="1296" spans="3:5" x14ac:dyDescent="0.4">
      <c r="C1296" t="s">
        <v>761</v>
      </c>
      <c r="D1296" t="s">
        <v>508</v>
      </c>
      <c r="E1296">
        <v>1600</v>
      </c>
    </row>
    <row r="1297" spans="3:5" x14ac:dyDescent="0.4">
      <c r="C1297" t="s">
        <v>761</v>
      </c>
      <c r="D1297" t="s">
        <v>509</v>
      </c>
      <c r="E1297">
        <v>800</v>
      </c>
    </row>
    <row r="1298" spans="3:5" x14ac:dyDescent="0.4">
      <c r="C1298" t="s">
        <v>761</v>
      </c>
      <c r="D1298" t="s">
        <v>510</v>
      </c>
      <c r="E1298">
        <v>0</v>
      </c>
    </row>
    <row r="1299" spans="3:5" x14ac:dyDescent="0.4">
      <c r="C1299" t="s">
        <v>761</v>
      </c>
      <c r="D1299" t="s">
        <v>511</v>
      </c>
      <c r="E1299">
        <v>400</v>
      </c>
    </row>
    <row r="1300" spans="3:5" x14ac:dyDescent="0.4">
      <c r="C1300" t="s">
        <v>761</v>
      </c>
      <c r="D1300" t="s">
        <v>512</v>
      </c>
      <c r="E1300">
        <v>200</v>
      </c>
    </row>
    <row r="1301" spans="3:5" x14ac:dyDescent="0.4">
      <c r="C1301" t="s">
        <v>761</v>
      </c>
      <c r="D1301" t="s">
        <v>695</v>
      </c>
      <c r="E1301">
        <v>200</v>
      </c>
    </row>
    <row r="1302" spans="3:5" x14ac:dyDescent="0.4">
      <c r="C1302" t="s">
        <v>761</v>
      </c>
      <c r="D1302" t="s">
        <v>696</v>
      </c>
      <c r="E1302">
        <v>12500</v>
      </c>
    </row>
    <row r="1303" spans="3:5" x14ac:dyDescent="0.4">
      <c r="C1303" t="s">
        <v>761</v>
      </c>
      <c r="D1303" t="s">
        <v>697</v>
      </c>
      <c r="E1303">
        <v>4000</v>
      </c>
    </row>
    <row r="1304" spans="3:5" x14ac:dyDescent="0.4">
      <c r="C1304" t="s">
        <v>761</v>
      </c>
      <c r="D1304" t="s">
        <v>698</v>
      </c>
      <c r="E1304">
        <v>5000</v>
      </c>
    </row>
    <row r="1305" spans="3:5" x14ac:dyDescent="0.4">
      <c r="C1305" t="s">
        <v>761</v>
      </c>
      <c r="D1305" t="s">
        <v>699</v>
      </c>
      <c r="E1305">
        <v>4400</v>
      </c>
    </row>
    <row r="1306" spans="3:5" x14ac:dyDescent="0.4">
      <c r="C1306" t="s">
        <v>761</v>
      </c>
      <c r="D1306" t="s">
        <v>700</v>
      </c>
      <c r="E1306">
        <v>1400</v>
      </c>
    </row>
    <row r="1307" spans="3:5" x14ac:dyDescent="0.4">
      <c r="C1307" t="s">
        <v>761</v>
      </c>
      <c r="D1307" t="s">
        <v>701</v>
      </c>
      <c r="E1307">
        <v>1500</v>
      </c>
    </row>
    <row r="1308" spans="3:5" x14ac:dyDescent="0.4">
      <c r="C1308" t="s">
        <v>761</v>
      </c>
      <c r="D1308" t="s">
        <v>702</v>
      </c>
      <c r="E1308">
        <v>600</v>
      </c>
    </row>
    <row r="1309" spans="3:5" x14ac:dyDescent="0.4">
      <c r="C1309" t="s">
        <v>761</v>
      </c>
      <c r="D1309" t="s">
        <v>703</v>
      </c>
      <c r="E1309">
        <v>2000</v>
      </c>
    </row>
    <row r="1310" spans="3:5" x14ac:dyDescent="0.4">
      <c r="C1310" t="s">
        <v>761</v>
      </c>
      <c r="D1310" t="s">
        <v>704</v>
      </c>
      <c r="E1310">
        <v>3000</v>
      </c>
    </row>
    <row r="1311" spans="3:5" x14ac:dyDescent="0.4">
      <c r="C1311" t="s">
        <v>761</v>
      </c>
      <c r="D1311" t="s">
        <v>705</v>
      </c>
      <c r="E1311">
        <v>600</v>
      </c>
    </row>
    <row r="1312" spans="3:5" x14ac:dyDescent="0.4">
      <c r="C1312" t="s">
        <v>761</v>
      </c>
      <c r="D1312" t="s">
        <v>706</v>
      </c>
      <c r="E1312">
        <v>700</v>
      </c>
    </row>
    <row r="1313" spans="3:5" x14ac:dyDescent="0.4">
      <c r="C1313" t="s">
        <v>761</v>
      </c>
      <c r="D1313" t="s">
        <v>707</v>
      </c>
      <c r="E1313">
        <v>6700</v>
      </c>
    </row>
    <row r="1314" spans="3:5" x14ac:dyDescent="0.4">
      <c r="C1314" t="s">
        <v>761</v>
      </c>
      <c r="D1314" t="s">
        <v>708</v>
      </c>
      <c r="E1314">
        <v>300</v>
      </c>
    </row>
    <row r="1315" spans="3:5" x14ac:dyDescent="0.4">
      <c r="C1315" t="s">
        <v>761</v>
      </c>
      <c r="D1315" t="s">
        <v>709</v>
      </c>
      <c r="E1315">
        <v>600</v>
      </c>
    </row>
    <row r="1316" spans="3:5" x14ac:dyDescent="0.4">
      <c r="C1316" t="s">
        <v>761</v>
      </c>
      <c r="D1316" t="s">
        <v>710</v>
      </c>
      <c r="E1316">
        <v>2800</v>
      </c>
    </row>
    <row r="1317" spans="3:5" x14ac:dyDescent="0.4">
      <c r="C1317" t="s">
        <v>761</v>
      </c>
      <c r="D1317" t="s">
        <v>711</v>
      </c>
      <c r="E1317">
        <v>3000</v>
      </c>
    </row>
    <row r="1318" spans="3:5" x14ac:dyDescent="0.4">
      <c r="C1318" t="s">
        <v>761</v>
      </c>
      <c r="D1318" t="s">
        <v>712</v>
      </c>
      <c r="E1318">
        <v>2900</v>
      </c>
    </row>
    <row r="1319" spans="3:5" x14ac:dyDescent="0.4">
      <c r="C1319" t="s">
        <v>761</v>
      </c>
      <c r="D1319" t="s">
        <v>713</v>
      </c>
      <c r="E1319">
        <v>0</v>
      </c>
    </row>
    <row r="1320" spans="3:5" x14ac:dyDescent="0.4">
      <c r="C1320" t="s">
        <v>761</v>
      </c>
      <c r="D1320" t="s">
        <v>714</v>
      </c>
      <c r="E1320">
        <v>5000</v>
      </c>
    </row>
    <row r="1321" spans="3:5" x14ac:dyDescent="0.4">
      <c r="C1321" t="s">
        <v>761</v>
      </c>
      <c r="D1321" t="s">
        <v>715</v>
      </c>
      <c r="E1321">
        <v>700</v>
      </c>
    </row>
    <row r="1322" spans="3:5" x14ac:dyDescent="0.4">
      <c r="C1322" t="s">
        <v>761</v>
      </c>
      <c r="D1322" t="s">
        <v>716</v>
      </c>
      <c r="E1322">
        <v>3400</v>
      </c>
    </row>
    <row r="1323" spans="3:5" x14ac:dyDescent="0.4">
      <c r="C1323" t="s">
        <v>761</v>
      </c>
      <c r="D1323" t="s">
        <v>717</v>
      </c>
      <c r="E1323">
        <v>1900</v>
      </c>
    </row>
    <row r="1324" spans="3:5" x14ac:dyDescent="0.4">
      <c r="C1324" t="s">
        <v>761</v>
      </c>
      <c r="D1324" t="s">
        <v>718</v>
      </c>
      <c r="E1324">
        <v>5000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81800</v>
      </c>
    </row>
    <row r="1331" spans="3:5" x14ac:dyDescent="0.4">
      <c r="C1331" t="s">
        <v>763</v>
      </c>
      <c r="D1331" t="s">
        <v>513</v>
      </c>
      <c r="E1331">
        <v>30500</v>
      </c>
    </row>
    <row r="1332" spans="3:5" x14ac:dyDescent="0.4">
      <c r="C1332" t="s">
        <v>763</v>
      </c>
      <c r="D1332" t="s">
        <v>514</v>
      </c>
      <c r="E1332">
        <v>10800</v>
      </c>
    </row>
    <row r="1333" spans="3:5" x14ac:dyDescent="0.4">
      <c r="C1333" t="s">
        <v>763</v>
      </c>
      <c r="D1333" t="s">
        <v>515</v>
      </c>
      <c r="E1333">
        <v>5900</v>
      </c>
    </row>
    <row r="1334" spans="3:5" x14ac:dyDescent="0.4">
      <c r="C1334" t="s">
        <v>763</v>
      </c>
      <c r="D1334" t="s">
        <v>516</v>
      </c>
      <c r="E1334">
        <v>3600</v>
      </c>
    </row>
    <row r="1335" spans="3:5" x14ac:dyDescent="0.4">
      <c r="C1335" t="s">
        <v>763</v>
      </c>
      <c r="D1335" t="s">
        <v>517</v>
      </c>
      <c r="E1335">
        <v>5300</v>
      </c>
    </row>
    <row r="1336" spans="3:5" x14ac:dyDescent="0.4">
      <c r="C1336" t="s">
        <v>763</v>
      </c>
      <c r="D1336" t="s">
        <v>518</v>
      </c>
      <c r="E1336">
        <v>3100</v>
      </c>
    </row>
    <row r="1337" spans="3:5" x14ac:dyDescent="0.4">
      <c r="C1337" t="s">
        <v>763</v>
      </c>
      <c r="D1337" t="s">
        <v>519</v>
      </c>
      <c r="E1337">
        <v>4100</v>
      </c>
    </row>
    <row r="1338" spans="3:5" x14ac:dyDescent="0.4">
      <c r="C1338" t="s">
        <v>763</v>
      </c>
      <c r="D1338" t="s">
        <v>520</v>
      </c>
      <c r="E1338">
        <v>1500</v>
      </c>
    </row>
    <row r="1339" spans="3:5" x14ac:dyDescent="0.4">
      <c r="C1339" t="s">
        <v>763</v>
      </c>
      <c r="D1339" t="s">
        <v>521</v>
      </c>
      <c r="E1339">
        <v>1400</v>
      </c>
    </row>
    <row r="1340" spans="3:5" x14ac:dyDescent="0.4">
      <c r="C1340" t="s">
        <v>763</v>
      </c>
      <c r="D1340" t="s">
        <v>522</v>
      </c>
      <c r="E1340">
        <v>3100</v>
      </c>
    </row>
    <row r="1341" spans="3:5" x14ac:dyDescent="0.4">
      <c r="C1341" t="s">
        <v>763</v>
      </c>
      <c r="D1341" t="s">
        <v>523</v>
      </c>
      <c r="E1341">
        <v>2600</v>
      </c>
    </row>
    <row r="1342" spans="3:5" x14ac:dyDescent="0.4">
      <c r="C1342" t="s">
        <v>763</v>
      </c>
      <c r="D1342" t="s">
        <v>524</v>
      </c>
      <c r="E1342">
        <v>900</v>
      </c>
    </row>
    <row r="1343" spans="3:5" x14ac:dyDescent="0.4">
      <c r="C1343" t="s">
        <v>763</v>
      </c>
      <c r="D1343" t="s">
        <v>525</v>
      </c>
      <c r="E1343">
        <v>5400</v>
      </c>
    </row>
    <row r="1344" spans="3:5" x14ac:dyDescent="0.4">
      <c r="C1344" t="s">
        <v>763</v>
      </c>
      <c r="D1344" t="s">
        <v>526</v>
      </c>
      <c r="E1344">
        <v>4600</v>
      </c>
    </row>
    <row r="1345" spans="3:5" x14ac:dyDescent="0.4">
      <c r="C1345" t="s">
        <v>763</v>
      </c>
      <c r="D1345" t="s">
        <v>527</v>
      </c>
      <c r="E1345">
        <v>2000</v>
      </c>
    </row>
    <row r="1346" spans="3:5" x14ac:dyDescent="0.4">
      <c r="C1346" t="s">
        <v>763</v>
      </c>
      <c r="D1346" t="s">
        <v>528</v>
      </c>
      <c r="E1346">
        <v>4800</v>
      </c>
    </row>
    <row r="1347" spans="3:5" x14ac:dyDescent="0.4">
      <c r="C1347" t="s">
        <v>763</v>
      </c>
      <c r="D1347" t="s">
        <v>529</v>
      </c>
      <c r="E1347">
        <v>700</v>
      </c>
    </row>
    <row r="1348" spans="3:5" x14ac:dyDescent="0.4">
      <c r="C1348" t="s">
        <v>763</v>
      </c>
      <c r="D1348" t="s">
        <v>530</v>
      </c>
      <c r="E1348">
        <v>4100</v>
      </c>
    </row>
    <row r="1349" spans="3:5" x14ac:dyDescent="0.4">
      <c r="C1349" t="s">
        <v>763</v>
      </c>
      <c r="D1349" t="s">
        <v>531</v>
      </c>
      <c r="E1349">
        <v>1500</v>
      </c>
    </row>
    <row r="1350" spans="3:5" x14ac:dyDescent="0.4">
      <c r="C1350" t="s">
        <v>763</v>
      </c>
      <c r="D1350" t="s">
        <v>532</v>
      </c>
      <c r="E1350">
        <v>3700</v>
      </c>
    </row>
    <row r="1351" spans="3:5" x14ac:dyDescent="0.4">
      <c r="C1351" t="s">
        <v>763</v>
      </c>
      <c r="D1351" t="s">
        <v>533</v>
      </c>
      <c r="E1351">
        <v>3400</v>
      </c>
    </row>
    <row r="1352" spans="3:5" x14ac:dyDescent="0.4">
      <c r="C1352" t="s">
        <v>763</v>
      </c>
      <c r="D1352" t="s">
        <v>534</v>
      </c>
      <c r="E1352">
        <v>2500</v>
      </c>
    </row>
    <row r="1353" spans="3:5" x14ac:dyDescent="0.4">
      <c r="C1353" t="s">
        <v>763</v>
      </c>
      <c r="D1353" t="s">
        <v>535</v>
      </c>
      <c r="E1353">
        <v>1300</v>
      </c>
    </row>
    <row r="1354" spans="3:5" x14ac:dyDescent="0.4">
      <c r="C1354" t="s">
        <v>763</v>
      </c>
      <c r="D1354" t="s">
        <v>536</v>
      </c>
      <c r="E1354">
        <v>1300</v>
      </c>
    </row>
    <row r="1355" spans="3:5" x14ac:dyDescent="0.4">
      <c r="C1355" t="s">
        <v>763</v>
      </c>
      <c r="D1355" t="s">
        <v>537</v>
      </c>
      <c r="E1355">
        <v>4100</v>
      </c>
    </row>
    <row r="1356" spans="3:5" x14ac:dyDescent="0.4">
      <c r="C1356" t="s">
        <v>763</v>
      </c>
      <c r="D1356" t="s">
        <v>538</v>
      </c>
      <c r="E1356">
        <v>1400</v>
      </c>
    </row>
    <row r="1357" spans="3:5" x14ac:dyDescent="0.4">
      <c r="C1357" t="s">
        <v>763</v>
      </c>
      <c r="D1357" t="s">
        <v>539</v>
      </c>
      <c r="E1357">
        <v>500</v>
      </c>
    </row>
    <row r="1358" spans="3:5" x14ac:dyDescent="0.4">
      <c r="C1358" t="s">
        <v>763</v>
      </c>
      <c r="D1358" t="s">
        <v>540</v>
      </c>
      <c r="E1358">
        <v>1800</v>
      </c>
    </row>
    <row r="1359" spans="3:5" x14ac:dyDescent="0.4">
      <c r="C1359" t="s">
        <v>763</v>
      </c>
      <c r="D1359" t="s">
        <v>541</v>
      </c>
      <c r="E1359">
        <v>500</v>
      </c>
    </row>
    <row r="1360" spans="3:5" x14ac:dyDescent="0.4">
      <c r="C1360" t="s">
        <v>763</v>
      </c>
      <c r="D1360" t="s">
        <v>542</v>
      </c>
      <c r="E1360">
        <v>3200</v>
      </c>
    </row>
    <row r="1361" spans="3:5" x14ac:dyDescent="0.4">
      <c r="C1361" t="s">
        <v>763</v>
      </c>
      <c r="D1361" t="s">
        <v>543</v>
      </c>
      <c r="E1361">
        <v>3000</v>
      </c>
    </row>
    <row r="1362" spans="3:5" x14ac:dyDescent="0.4">
      <c r="C1362" t="s">
        <v>763</v>
      </c>
      <c r="D1362" t="s">
        <v>544</v>
      </c>
      <c r="E1362">
        <v>1700</v>
      </c>
    </row>
    <row r="1363" spans="3:5" x14ac:dyDescent="0.4">
      <c r="C1363" t="s">
        <v>763</v>
      </c>
      <c r="D1363" t="s">
        <v>545</v>
      </c>
      <c r="E1363">
        <v>400</v>
      </c>
    </row>
    <row r="1364" spans="3:5" x14ac:dyDescent="0.4">
      <c r="C1364" t="s">
        <v>763</v>
      </c>
      <c r="D1364" t="s">
        <v>546</v>
      </c>
      <c r="E1364">
        <v>2300</v>
      </c>
    </row>
    <row r="1365" spans="3:5" x14ac:dyDescent="0.4">
      <c r="C1365" t="s">
        <v>763</v>
      </c>
      <c r="D1365" t="s">
        <v>547</v>
      </c>
      <c r="E1365">
        <v>3500</v>
      </c>
    </row>
    <row r="1366" spans="3:5" x14ac:dyDescent="0.4">
      <c r="C1366" t="s">
        <v>763</v>
      </c>
      <c r="D1366" t="s">
        <v>548</v>
      </c>
      <c r="E1366">
        <v>2100</v>
      </c>
    </row>
    <row r="1367" spans="3:5" x14ac:dyDescent="0.4">
      <c r="C1367" t="s">
        <v>763</v>
      </c>
      <c r="D1367" t="s">
        <v>549</v>
      </c>
      <c r="E1367">
        <v>2500</v>
      </c>
    </row>
    <row r="1368" spans="3:5" x14ac:dyDescent="0.4">
      <c r="C1368" t="s">
        <v>763</v>
      </c>
      <c r="D1368" t="s">
        <v>550</v>
      </c>
      <c r="E1368">
        <v>500</v>
      </c>
    </row>
    <row r="1369" spans="3:5" x14ac:dyDescent="0.4">
      <c r="C1369" t="s">
        <v>763</v>
      </c>
      <c r="D1369" t="s">
        <v>551</v>
      </c>
      <c r="E1369">
        <v>1600</v>
      </c>
    </row>
    <row r="1370" spans="3:5" x14ac:dyDescent="0.4">
      <c r="C1370" t="s">
        <v>763</v>
      </c>
      <c r="D1370" t="s">
        <v>552</v>
      </c>
      <c r="E1370">
        <v>6100</v>
      </c>
    </row>
    <row r="1371" spans="3:5" x14ac:dyDescent="0.4">
      <c r="C1371" t="s">
        <v>763</v>
      </c>
      <c r="D1371" t="s">
        <v>553</v>
      </c>
      <c r="E1371">
        <v>1100</v>
      </c>
    </row>
    <row r="1372" spans="3:5" x14ac:dyDescent="0.4">
      <c r="C1372" t="s">
        <v>763</v>
      </c>
      <c r="D1372" t="s">
        <v>554</v>
      </c>
      <c r="E1372">
        <v>1400</v>
      </c>
    </row>
    <row r="1373" spans="3:5" x14ac:dyDescent="0.4">
      <c r="C1373" t="s">
        <v>763</v>
      </c>
      <c r="D1373" t="s">
        <v>555</v>
      </c>
      <c r="E1373">
        <v>3700</v>
      </c>
    </row>
    <row r="1374" spans="3:5" x14ac:dyDescent="0.4">
      <c r="C1374" t="s">
        <v>763</v>
      </c>
      <c r="D1374" t="s">
        <v>556</v>
      </c>
      <c r="E1374">
        <v>1900</v>
      </c>
    </row>
    <row r="1375" spans="3:5" x14ac:dyDescent="0.4">
      <c r="C1375" t="s">
        <v>763</v>
      </c>
      <c r="D1375" t="s">
        <v>557</v>
      </c>
      <c r="E1375">
        <v>1300</v>
      </c>
    </row>
    <row r="1376" spans="3:5" x14ac:dyDescent="0.4">
      <c r="C1376" t="s">
        <v>763</v>
      </c>
      <c r="D1376" t="s">
        <v>558</v>
      </c>
      <c r="E1376">
        <v>3400</v>
      </c>
    </row>
    <row r="1377" spans="3:5" x14ac:dyDescent="0.4">
      <c r="C1377" t="s">
        <v>763</v>
      </c>
      <c r="D1377" t="s">
        <v>559</v>
      </c>
      <c r="E1377">
        <v>11100</v>
      </c>
    </row>
    <row r="1378" spans="3:5" x14ac:dyDescent="0.4">
      <c r="C1378" t="s">
        <v>763</v>
      </c>
      <c r="D1378" t="s">
        <v>560</v>
      </c>
      <c r="E1378">
        <v>2600</v>
      </c>
    </row>
    <row r="1379" spans="3:5" x14ac:dyDescent="0.4">
      <c r="C1379" t="s">
        <v>763</v>
      </c>
      <c r="D1379" t="s">
        <v>561</v>
      </c>
      <c r="E1379">
        <v>2300</v>
      </c>
    </row>
    <row r="1380" spans="3:5" x14ac:dyDescent="0.4">
      <c r="C1380" t="s">
        <v>763</v>
      </c>
      <c r="D1380" t="s">
        <v>562</v>
      </c>
      <c r="E1380">
        <v>1700</v>
      </c>
    </row>
    <row r="1381" spans="3:5" x14ac:dyDescent="0.4">
      <c r="C1381" t="s">
        <v>763</v>
      </c>
      <c r="D1381" t="s">
        <v>563</v>
      </c>
      <c r="E1381">
        <v>1800</v>
      </c>
    </row>
    <row r="1382" spans="3:5" x14ac:dyDescent="0.4">
      <c r="C1382" t="s">
        <v>763</v>
      </c>
      <c r="D1382" t="s">
        <v>564</v>
      </c>
      <c r="E1382">
        <v>3100</v>
      </c>
    </row>
    <row r="1383" spans="3:5" x14ac:dyDescent="0.4">
      <c r="C1383" t="s">
        <v>763</v>
      </c>
      <c r="D1383" t="s">
        <v>565</v>
      </c>
      <c r="E1383">
        <v>2500</v>
      </c>
    </row>
    <row r="1384" spans="3:5" x14ac:dyDescent="0.4">
      <c r="C1384" t="s">
        <v>763</v>
      </c>
      <c r="D1384" t="s">
        <v>566</v>
      </c>
      <c r="E1384">
        <v>1500</v>
      </c>
    </row>
    <row r="1385" spans="3:5" x14ac:dyDescent="0.4">
      <c r="C1385" t="s">
        <v>763</v>
      </c>
      <c r="D1385" t="s">
        <v>567</v>
      </c>
      <c r="E1385">
        <v>5100</v>
      </c>
    </row>
    <row r="1386" spans="3:5" x14ac:dyDescent="0.4">
      <c r="C1386" t="s">
        <v>763</v>
      </c>
      <c r="D1386" t="s">
        <v>568</v>
      </c>
      <c r="E1386">
        <v>9400</v>
      </c>
    </row>
    <row r="1387" spans="3:5" x14ac:dyDescent="0.4">
      <c r="C1387" t="s">
        <v>763</v>
      </c>
      <c r="D1387" t="s">
        <v>569</v>
      </c>
      <c r="E1387">
        <v>7500</v>
      </c>
    </row>
    <row r="1388" spans="3:5" x14ac:dyDescent="0.4">
      <c r="C1388" t="s">
        <v>763</v>
      </c>
      <c r="D1388" t="s">
        <v>570</v>
      </c>
      <c r="E1388">
        <v>2500</v>
      </c>
    </row>
    <row r="1389" spans="3:5" x14ac:dyDescent="0.4">
      <c r="C1389" t="s">
        <v>763</v>
      </c>
      <c r="D1389" t="s">
        <v>571</v>
      </c>
      <c r="E1389">
        <v>3400</v>
      </c>
    </row>
    <row r="1390" spans="3:5" x14ac:dyDescent="0.4">
      <c r="C1390" t="s">
        <v>763</v>
      </c>
      <c r="D1390" t="s">
        <v>572</v>
      </c>
      <c r="E1390">
        <v>1200</v>
      </c>
    </row>
    <row r="1391" spans="3:5" x14ac:dyDescent="0.4">
      <c r="C1391" t="s">
        <v>763</v>
      </c>
      <c r="D1391" t="s">
        <v>573</v>
      </c>
      <c r="E1391">
        <v>700</v>
      </c>
    </row>
    <row r="1392" spans="3:5" x14ac:dyDescent="0.4">
      <c r="C1392" t="s">
        <v>763</v>
      </c>
      <c r="D1392" t="s">
        <v>574</v>
      </c>
      <c r="E1392">
        <v>1800</v>
      </c>
    </row>
    <row r="1393" spans="3:5" x14ac:dyDescent="0.4">
      <c r="C1393" t="s">
        <v>763</v>
      </c>
      <c r="D1393" t="s">
        <v>575</v>
      </c>
      <c r="E1393">
        <v>2400</v>
      </c>
    </row>
    <row r="1394" spans="3:5" x14ac:dyDescent="0.4">
      <c r="C1394" t="s">
        <v>763</v>
      </c>
      <c r="D1394" t="s">
        <v>576</v>
      </c>
      <c r="E1394">
        <v>5300</v>
      </c>
    </row>
    <row r="1395" spans="3:5" x14ac:dyDescent="0.4">
      <c r="C1395" t="s">
        <v>763</v>
      </c>
      <c r="D1395" t="s">
        <v>577</v>
      </c>
      <c r="E1395">
        <v>6200</v>
      </c>
    </row>
    <row r="1396" spans="3:5" x14ac:dyDescent="0.4">
      <c r="C1396" t="s">
        <v>763</v>
      </c>
      <c r="D1396" t="s">
        <v>578</v>
      </c>
      <c r="E1396">
        <v>4700</v>
      </c>
    </row>
    <row r="1397" spans="3:5" x14ac:dyDescent="0.4">
      <c r="C1397" t="s">
        <v>763</v>
      </c>
      <c r="D1397" t="s">
        <v>579</v>
      </c>
      <c r="E1397">
        <v>6300</v>
      </c>
    </row>
    <row r="1398" spans="3:5" x14ac:dyDescent="0.4">
      <c r="C1398" t="s">
        <v>763</v>
      </c>
      <c r="D1398" t="s">
        <v>580</v>
      </c>
      <c r="E1398">
        <v>1400</v>
      </c>
    </row>
    <row r="1399" spans="3:5" x14ac:dyDescent="0.4">
      <c r="C1399" t="s">
        <v>763</v>
      </c>
      <c r="D1399" t="s">
        <v>581</v>
      </c>
      <c r="E1399">
        <v>5600</v>
      </c>
    </row>
    <row r="1400" spans="3:5" x14ac:dyDescent="0.4">
      <c r="C1400" t="s">
        <v>763</v>
      </c>
      <c r="D1400" t="s">
        <v>582</v>
      </c>
      <c r="E1400">
        <v>1200</v>
      </c>
    </row>
    <row r="1401" spans="3:5" x14ac:dyDescent="0.4">
      <c r="C1401" t="s">
        <v>763</v>
      </c>
      <c r="D1401" t="s">
        <v>583</v>
      </c>
      <c r="E1401">
        <v>1400</v>
      </c>
    </row>
    <row r="1402" spans="3:5" x14ac:dyDescent="0.4">
      <c r="C1402" t="s">
        <v>763</v>
      </c>
      <c r="D1402" t="s">
        <v>584</v>
      </c>
      <c r="E1402">
        <v>19800</v>
      </c>
    </row>
    <row r="1403" spans="3:5" x14ac:dyDescent="0.4">
      <c r="C1403" t="s">
        <v>763</v>
      </c>
      <c r="D1403" t="s">
        <v>585</v>
      </c>
      <c r="E1403">
        <v>4400</v>
      </c>
    </row>
    <row r="1404" spans="3:5" x14ac:dyDescent="0.4">
      <c r="C1404" t="s">
        <v>763</v>
      </c>
      <c r="D1404" t="s">
        <v>586</v>
      </c>
      <c r="E1404">
        <v>2900</v>
      </c>
    </row>
    <row r="1405" spans="3:5" x14ac:dyDescent="0.4">
      <c r="C1405" t="s">
        <v>763</v>
      </c>
      <c r="D1405" t="s">
        <v>587</v>
      </c>
      <c r="E1405">
        <v>300</v>
      </c>
    </row>
    <row r="1406" spans="3:5" x14ac:dyDescent="0.4">
      <c r="C1406" t="s">
        <v>763</v>
      </c>
      <c r="D1406" t="s">
        <v>588</v>
      </c>
      <c r="E1406">
        <v>3000</v>
      </c>
    </row>
    <row r="1407" spans="3:5" x14ac:dyDescent="0.4">
      <c r="C1407" t="s">
        <v>763</v>
      </c>
      <c r="D1407" t="s">
        <v>589</v>
      </c>
      <c r="E1407">
        <v>2100</v>
      </c>
    </row>
    <row r="1408" spans="3:5" x14ac:dyDescent="0.4">
      <c r="C1408" t="s">
        <v>763</v>
      </c>
      <c r="D1408" t="s">
        <v>590</v>
      </c>
      <c r="E1408">
        <v>8700</v>
      </c>
    </row>
    <row r="1409" spans="3:5" x14ac:dyDescent="0.4">
      <c r="C1409" t="s">
        <v>763</v>
      </c>
      <c r="D1409" t="s">
        <v>591</v>
      </c>
      <c r="E1409">
        <v>3900</v>
      </c>
    </row>
    <row r="1410" spans="3:5" x14ac:dyDescent="0.4">
      <c r="C1410" t="s">
        <v>763</v>
      </c>
      <c r="D1410" t="s">
        <v>592</v>
      </c>
      <c r="E1410">
        <v>900</v>
      </c>
    </row>
    <row r="1411" spans="3:5" x14ac:dyDescent="0.4">
      <c r="C1411" t="s">
        <v>763</v>
      </c>
      <c r="D1411" t="s">
        <v>593</v>
      </c>
      <c r="E1411">
        <v>1300</v>
      </c>
    </row>
    <row r="1412" spans="3:5" x14ac:dyDescent="0.4">
      <c r="C1412" t="s">
        <v>763</v>
      </c>
      <c r="D1412" t="s">
        <v>594</v>
      </c>
      <c r="E1412">
        <v>100</v>
      </c>
    </row>
    <row r="1413" spans="3:5" x14ac:dyDescent="0.4">
      <c r="C1413" t="s">
        <v>763</v>
      </c>
      <c r="D1413" t="s">
        <v>595</v>
      </c>
      <c r="E1413">
        <v>1100</v>
      </c>
    </row>
    <row r="1414" spans="3:5" x14ac:dyDescent="0.4">
      <c r="C1414" t="s">
        <v>763</v>
      </c>
      <c r="D1414" t="s">
        <v>596</v>
      </c>
      <c r="E1414">
        <v>1400</v>
      </c>
    </row>
    <row r="1415" spans="3:5" x14ac:dyDescent="0.4">
      <c r="C1415" t="s">
        <v>763</v>
      </c>
      <c r="D1415" t="s">
        <v>597</v>
      </c>
      <c r="E1415">
        <v>3400</v>
      </c>
    </row>
    <row r="1416" spans="3:5" x14ac:dyDescent="0.4">
      <c r="C1416" t="s">
        <v>763</v>
      </c>
      <c r="D1416" t="s">
        <v>598</v>
      </c>
      <c r="E1416">
        <v>1400</v>
      </c>
    </row>
    <row r="1417" spans="3:5" x14ac:dyDescent="0.4">
      <c r="C1417" t="s">
        <v>763</v>
      </c>
      <c r="D1417" t="s">
        <v>599</v>
      </c>
      <c r="E1417">
        <v>400</v>
      </c>
    </row>
    <row r="1418" spans="3:5" x14ac:dyDescent="0.4">
      <c r="C1418" t="s">
        <v>763</v>
      </c>
      <c r="D1418" t="s">
        <v>600</v>
      </c>
      <c r="E1418">
        <v>4200</v>
      </c>
    </row>
    <row r="1419" spans="3:5" x14ac:dyDescent="0.4">
      <c r="C1419" t="s">
        <v>763</v>
      </c>
      <c r="D1419" t="s">
        <v>601</v>
      </c>
      <c r="E1419">
        <v>9700</v>
      </c>
    </row>
    <row r="1420" spans="3:5" x14ac:dyDescent="0.4">
      <c r="C1420" t="s">
        <v>763</v>
      </c>
      <c r="D1420" t="s">
        <v>602</v>
      </c>
      <c r="E1420">
        <v>1300</v>
      </c>
    </row>
    <row r="1421" spans="3:5" x14ac:dyDescent="0.4">
      <c r="C1421" t="s">
        <v>763</v>
      </c>
      <c r="D1421" t="s">
        <v>603</v>
      </c>
      <c r="E1421">
        <v>3700</v>
      </c>
    </row>
    <row r="1422" spans="3:5" x14ac:dyDescent="0.4">
      <c r="C1422" t="s">
        <v>763</v>
      </c>
      <c r="D1422" t="s">
        <v>604</v>
      </c>
      <c r="E1422">
        <v>1000</v>
      </c>
    </row>
    <row r="1423" spans="3:5" x14ac:dyDescent="0.4">
      <c r="C1423" t="s">
        <v>763</v>
      </c>
      <c r="D1423" t="s">
        <v>605</v>
      </c>
      <c r="E1423">
        <v>500</v>
      </c>
    </row>
    <row r="1424" spans="3:5" x14ac:dyDescent="0.4">
      <c r="C1424" t="s">
        <v>763</v>
      </c>
      <c r="D1424" t="s">
        <v>606</v>
      </c>
      <c r="E1424">
        <v>200</v>
      </c>
    </row>
    <row r="1425" spans="3:5" x14ac:dyDescent="0.4">
      <c r="C1425" t="s">
        <v>763</v>
      </c>
      <c r="D1425" t="s">
        <v>607</v>
      </c>
      <c r="E1425">
        <v>200</v>
      </c>
    </row>
    <row r="1426" spans="3:5" x14ac:dyDescent="0.4">
      <c r="C1426" t="s">
        <v>763</v>
      </c>
      <c r="D1426" t="s">
        <v>608</v>
      </c>
      <c r="E1426">
        <v>3600</v>
      </c>
    </row>
    <row r="1427" spans="3:5" x14ac:dyDescent="0.4">
      <c r="C1427" t="s">
        <v>763</v>
      </c>
      <c r="D1427" t="s">
        <v>609</v>
      </c>
      <c r="E1427">
        <v>400</v>
      </c>
    </row>
    <row r="1428" spans="3:5" x14ac:dyDescent="0.4">
      <c r="C1428" t="s">
        <v>763</v>
      </c>
      <c r="D1428" t="s">
        <v>610</v>
      </c>
      <c r="E1428">
        <v>1600</v>
      </c>
    </row>
    <row r="1429" spans="3:5" x14ac:dyDescent="0.4">
      <c r="C1429" t="s">
        <v>763</v>
      </c>
      <c r="D1429" t="s">
        <v>611</v>
      </c>
      <c r="E1429">
        <v>1200</v>
      </c>
    </row>
    <row r="1430" spans="3:5" x14ac:dyDescent="0.4">
      <c r="C1430" t="s">
        <v>763</v>
      </c>
      <c r="D1430" t="s">
        <v>612</v>
      </c>
      <c r="E1430">
        <v>2300</v>
      </c>
    </row>
    <row r="1431" spans="3:5" x14ac:dyDescent="0.4">
      <c r="C1431" t="s">
        <v>763</v>
      </c>
      <c r="D1431" t="s">
        <v>613</v>
      </c>
      <c r="E1431">
        <v>0</v>
      </c>
    </row>
    <row r="1432" spans="3:5" x14ac:dyDescent="0.4">
      <c r="C1432" t="s">
        <v>763</v>
      </c>
      <c r="D1432" t="s">
        <v>614</v>
      </c>
      <c r="E1432">
        <v>100</v>
      </c>
    </row>
    <row r="1433" spans="3:5" x14ac:dyDescent="0.4">
      <c r="C1433" t="s">
        <v>763</v>
      </c>
      <c r="D1433" t="s">
        <v>615</v>
      </c>
      <c r="E1433">
        <v>100</v>
      </c>
    </row>
    <row r="1434" spans="3:5" x14ac:dyDescent="0.4">
      <c r="C1434" t="s">
        <v>763</v>
      </c>
      <c r="D1434" t="s">
        <v>616</v>
      </c>
      <c r="E1434">
        <v>400</v>
      </c>
    </row>
    <row r="1435" spans="3:5" x14ac:dyDescent="0.4">
      <c r="C1435" t="s">
        <v>763</v>
      </c>
      <c r="D1435" t="s">
        <v>617</v>
      </c>
      <c r="E1435">
        <v>6000</v>
      </c>
    </row>
    <row r="1436" spans="3:5" x14ac:dyDescent="0.4">
      <c r="C1436" t="s">
        <v>763</v>
      </c>
      <c r="D1436" t="s">
        <v>618</v>
      </c>
      <c r="E1436">
        <v>100</v>
      </c>
    </row>
    <row r="1437" spans="3:5" x14ac:dyDescent="0.4">
      <c r="C1437" t="s">
        <v>763</v>
      </c>
      <c r="D1437" t="s">
        <v>619</v>
      </c>
      <c r="E1437">
        <v>400</v>
      </c>
    </row>
    <row r="1438" spans="3:5" x14ac:dyDescent="0.4">
      <c r="C1438" t="s">
        <v>763</v>
      </c>
      <c r="D1438" t="s">
        <v>620</v>
      </c>
      <c r="E1438">
        <v>300</v>
      </c>
    </row>
    <row r="1439" spans="3:5" x14ac:dyDescent="0.4">
      <c r="C1439" t="s">
        <v>763</v>
      </c>
      <c r="D1439" t="s">
        <v>621</v>
      </c>
      <c r="E1439">
        <v>8300</v>
      </c>
    </row>
    <row r="1440" spans="3:5" x14ac:dyDescent="0.4">
      <c r="C1440" t="s">
        <v>763</v>
      </c>
      <c r="D1440" t="s">
        <v>622</v>
      </c>
      <c r="E1440">
        <v>2000</v>
      </c>
    </row>
    <row r="1441" spans="3:5" x14ac:dyDescent="0.4">
      <c r="C1441" t="s">
        <v>763</v>
      </c>
      <c r="D1441" t="s">
        <v>623</v>
      </c>
      <c r="E1441">
        <v>400</v>
      </c>
    </row>
    <row r="1442" spans="3:5" x14ac:dyDescent="0.4">
      <c r="C1442" t="s">
        <v>763</v>
      </c>
      <c r="D1442" t="s">
        <v>624</v>
      </c>
      <c r="E1442">
        <v>1500</v>
      </c>
    </row>
    <row r="1443" spans="3:5" x14ac:dyDescent="0.4">
      <c r="C1443" t="s">
        <v>763</v>
      </c>
      <c r="D1443" t="s">
        <v>625</v>
      </c>
      <c r="E1443">
        <v>0</v>
      </c>
    </row>
    <row r="1444" spans="3:5" x14ac:dyDescent="0.4">
      <c r="C1444" t="s">
        <v>763</v>
      </c>
      <c r="D1444" t="s">
        <v>626</v>
      </c>
      <c r="E1444">
        <v>100</v>
      </c>
    </row>
    <row r="1445" spans="3:5" x14ac:dyDescent="0.4">
      <c r="C1445" t="s">
        <v>763</v>
      </c>
      <c r="D1445" t="s">
        <v>627</v>
      </c>
      <c r="E1445">
        <v>14300</v>
      </c>
    </row>
    <row r="1446" spans="3:5" x14ac:dyDescent="0.4">
      <c r="C1446" t="s">
        <v>763</v>
      </c>
      <c r="D1446" t="s">
        <v>628</v>
      </c>
      <c r="E1446">
        <v>15800</v>
      </c>
    </row>
    <row r="1447" spans="3:5" x14ac:dyDescent="0.4">
      <c r="C1447" t="s">
        <v>763</v>
      </c>
      <c r="D1447" t="s">
        <v>629</v>
      </c>
      <c r="E1447">
        <v>3800</v>
      </c>
    </row>
    <row r="1448" spans="3:5" x14ac:dyDescent="0.4">
      <c r="C1448" t="s">
        <v>763</v>
      </c>
      <c r="D1448" t="s">
        <v>630</v>
      </c>
      <c r="E1448">
        <v>3000</v>
      </c>
    </row>
    <row r="1449" spans="3:5" x14ac:dyDescent="0.4">
      <c r="C1449" t="s">
        <v>763</v>
      </c>
      <c r="D1449" t="s">
        <v>631</v>
      </c>
      <c r="E1449">
        <v>900</v>
      </c>
    </row>
    <row r="1450" spans="3:5" x14ac:dyDescent="0.4">
      <c r="C1450" t="s">
        <v>763</v>
      </c>
      <c r="D1450" t="s">
        <v>632</v>
      </c>
      <c r="E1450">
        <v>4600</v>
      </c>
    </row>
    <row r="1451" spans="3:5" x14ac:dyDescent="0.4">
      <c r="C1451" t="s">
        <v>763</v>
      </c>
      <c r="D1451" t="s">
        <v>633</v>
      </c>
      <c r="E1451">
        <v>1000</v>
      </c>
    </row>
    <row r="1452" spans="3:5" x14ac:dyDescent="0.4">
      <c r="C1452" t="s">
        <v>763</v>
      </c>
      <c r="D1452" t="s">
        <v>634</v>
      </c>
      <c r="E1452">
        <v>1000</v>
      </c>
    </row>
    <row r="1453" spans="3:5" x14ac:dyDescent="0.4">
      <c r="C1453" t="s">
        <v>763</v>
      </c>
      <c r="D1453" t="s">
        <v>635</v>
      </c>
      <c r="E1453">
        <v>100</v>
      </c>
    </row>
    <row r="1454" spans="3:5" x14ac:dyDescent="0.4">
      <c r="C1454" t="s">
        <v>763</v>
      </c>
      <c r="D1454" t="s">
        <v>636</v>
      </c>
      <c r="E1454">
        <v>800</v>
      </c>
    </row>
    <row r="1455" spans="3:5" x14ac:dyDescent="0.4">
      <c r="C1455" t="s">
        <v>763</v>
      </c>
      <c r="D1455" t="s">
        <v>637</v>
      </c>
      <c r="E1455">
        <v>6000</v>
      </c>
    </row>
    <row r="1456" spans="3:5" x14ac:dyDescent="0.4">
      <c r="C1456" t="s">
        <v>763</v>
      </c>
      <c r="D1456" t="s">
        <v>638</v>
      </c>
      <c r="E1456">
        <v>1800</v>
      </c>
    </row>
    <row r="1457" spans="3:5" x14ac:dyDescent="0.4">
      <c r="C1457" t="s">
        <v>763</v>
      </c>
      <c r="D1457" t="s">
        <v>639</v>
      </c>
      <c r="E1457">
        <v>1100</v>
      </c>
    </row>
    <row r="1458" spans="3:5" x14ac:dyDescent="0.4">
      <c r="C1458" t="s">
        <v>763</v>
      </c>
      <c r="D1458" t="s">
        <v>640</v>
      </c>
      <c r="E1458">
        <v>2900</v>
      </c>
    </row>
    <row r="1459" spans="3:5" x14ac:dyDescent="0.4">
      <c r="C1459" t="s">
        <v>763</v>
      </c>
      <c r="D1459" t="s">
        <v>641</v>
      </c>
      <c r="E1459">
        <v>1200</v>
      </c>
    </row>
    <row r="1460" spans="3:5" x14ac:dyDescent="0.4">
      <c r="C1460" t="s">
        <v>763</v>
      </c>
      <c r="D1460" t="s">
        <v>642</v>
      </c>
      <c r="E1460">
        <v>1000</v>
      </c>
    </row>
    <row r="1461" spans="3:5" x14ac:dyDescent="0.4">
      <c r="C1461" t="s">
        <v>763</v>
      </c>
      <c r="D1461" t="s">
        <v>643</v>
      </c>
      <c r="E1461">
        <v>600</v>
      </c>
    </row>
    <row r="1462" spans="3:5" x14ac:dyDescent="0.4">
      <c r="C1462" t="s">
        <v>763</v>
      </c>
      <c r="D1462" t="s">
        <v>644</v>
      </c>
      <c r="E1462">
        <v>2100</v>
      </c>
    </row>
    <row r="1463" spans="3:5" x14ac:dyDescent="0.4">
      <c r="C1463" t="s">
        <v>763</v>
      </c>
      <c r="D1463" t="s">
        <v>645</v>
      </c>
      <c r="E1463">
        <v>6800</v>
      </c>
    </row>
    <row r="1464" spans="3:5" x14ac:dyDescent="0.4">
      <c r="C1464" t="s">
        <v>763</v>
      </c>
      <c r="D1464" t="s">
        <v>646</v>
      </c>
      <c r="E1464">
        <v>1800</v>
      </c>
    </row>
    <row r="1465" spans="3:5" x14ac:dyDescent="0.4">
      <c r="C1465" t="s">
        <v>763</v>
      </c>
      <c r="D1465" t="s">
        <v>647</v>
      </c>
      <c r="E1465">
        <v>6000</v>
      </c>
    </row>
    <row r="1466" spans="3:5" x14ac:dyDescent="0.4">
      <c r="C1466" t="s">
        <v>763</v>
      </c>
      <c r="D1466" t="s">
        <v>648</v>
      </c>
      <c r="E1466">
        <v>32000</v>
      </c>
    </row>
    <row r="1467" spans="3:5" x14ac:dyDescent="0.4">
      <c r="C1467" t="s">
        <v>763</v>
      </c>
      <c r="D1467" t="s">
        <v>649</v>
      </c>
      <c r="E1467">
        <v>1000</v>
      </c>
    </row>
    <row r="1468" spans="3:5" x14ac:dyDescent="0.4">
      <c r="C1468" t="s">
        <v>763</v>
      </c>
      <c r="D1468" t="s">
        <v>650</v>
      </c>
      <c r="E1468">
        <v>2100</v>
      </c>
    </row>
    <row r="1469" spans="3:5" x14ac:dyDescent="0.4">
      <c r="C1469" t="s">
        <v>763</v>
      </c>
      <c r="D1469" t="s">
        <v>651</v>
      </c>
      <c r="E1469">
        <v>1400</v>
      </c>
    </row>
    <row r="1470" spans="3:5" x14ac:dyDescent="0.4">
      <c r="C1470" t="s">
        <v>763</v>
      </c>
      <c r="D1470" t="s">
        <v>652</v>
      </c>
      <c r="E1470">
        <v>400</v>
      </c>
    </row>
    <row r="1471" spans="3:5" x14ac:dyDescent="0.4">
      <c r="C1471" t="s">
        <v>763</v>
      </c>
      <c r="D1471" t="s">
        <v>653</v>
      </c>
      <c r="E1471">
        <v>3000</v>
      </c>
    </row>
    <row r="1472" spans="3:5" x14ac:dyDescent="0.4">
      <c r="C1472" t="s">
        <v>763</v>
      </c>
      <c r="D1472" t="s">
        <v>654</v>
      </c>
      <c r="E1472">
        <v>1000</v>
      </c>
    </row>
    <row r="1473" spans="3:5" x14ac:dyDescent="0.4">
      <c r="C1473" t="s">
        <v>763</v>
      </c>
      <c r="D1473" t="s">
        <v>655</v>
      </c>
      <c r="E1473">
        <v>2700</v>
      </c>
    </row>
    <row r="1474" spans="3:5" x14ac:dyDescent="0.4">
      <c r="C1474" t="s">
        <v>763</v>
      </c>
      <c r="D1474" t="s">
        <v>656</v>
      </c>
      <c r="E1474">
        <v>8800</v>
      </c>
    </row>
    <row r="1475" spans="3:5" x14ac:dyDescent="0.4">
      <c r="C1475" t="s">
        <v>763</v>
      </c>
      <c r="D1475" t="s">
        <v>657</v>
      </c>
      <c r="E1475">
        <v>400</v>
      </c>
    </row>
    <row r="1476" spans="3:5" x14ac:dyDescent="0.4">
      <c r="C1476" t="s">
        <v>763</v>
      </c>
      <c r="D1476" t="s">
        <v>658</v>
      </c>
      <c r="E1476">
        <v>13800</v>
      </c>
    </row>
    <row r="1477" spans="3:5" x14ac:dyDescent="0.4">
      <c r="C1477" t="s">
        <v>763</v>
      </c>
      <c r="D1477" t="s">
        <v>659</v>
      </c>
      <c r="E1477">
        <v>4600</v>
      </c>
    </row>
    <row r="1478" spans="3:5" x14ac:dyDescent="0.4">
      <c r="C1478" t="s">
        <v>763</v>
      </c>
      <c r="D1478" t="s">
        <v>660</v>
      </c>
      <c r="E1478">
        <v>1000</v>
      </c>
    </row>
    <row r="1479" spans="3:5" x14ac:dyDescent="0.4">
      <c r="C1479" t="s">
        <v>763</v>
      </c>
      <c r="D1479" t="s">
        <v>661</v>
      </c>
      <c r="E1479">
        <v>1200</v>
      </c>
    </row>
    <row r="1480" spans="3:5" x14ac:dyDescent="0.4">
      <c r="C1480" t="s">
        <v>763</v>
      </c>
      <c r="D1480" t="s">
        <v>662</v>
      </c>
      <c r="E1480">
        <v>5200</v>
      </c>
    </row>
    <row r="1481" spans="3:5" x14ac:dyDescent="0.4">
      <c r="C1481" t="s">
        <v>763</v>
      </c>
      <c r="D1481" t="s">
        <v>663</v>
      </c>
      <c r="E1481">
        <v>800</v>
      </c>
    </row>
    <row r="1482" spans="3:5" x14ac:dyDescent="0.4">
      <c r="C1482" t="s">
        <v>763</v>
      </c>
      <c r="D1482" t="s">
        <v>664</v>
      </c>
      <c r="E1482">
        <v>120100</v>
      </c>
    </row>
    <row r="1483" spans="3:5" x14ac:dyDescent="0.4">
      <c r="C1483" t="s">
        <v>763</v>
      </c>
      <c r="D1483" t="s">
        <v>665</v>
      </c>
      <c r="E1483">
        <v>3200</v>
      </c>
    </row>
    <row r="1484" spans="3:5" x14ac:dyDescent="0.4">
      <c r="C1484" t="s">
        <v>763</v>
      </c>
      <c r="D1484" t="s">
        <v>666</v>
      </c>
      <c r="E1484">
        <v>3900</v>
      </c>
    </row>
    <row r="1485" spans="3:5" x14ac:dyDescent="0.4">
      <c r="C1485" t="s">
        <v>763</v>
      </c>
      <c r="D1485" t="s">
        <v>667</v>
      </c>
      <c r="E1485">
        <v>11400</v>
      </c>
    </row>
    <row r="1486" spans="3:5" x14ac:dyDescent="0.4">
      <c r="C1486" t="s">
        <v>763</v>
      </c>
      <c r="D1486" t="s">
        <v>668</v>
      </c>
      <c r="E1486">
        <v>22100</v>
      </c>
    </row>
    <row r="1487" spans="3:5" x14ac:dyDescent="0.4">
      <c r="C1487" t="s">
        <v>763</v>
      </c>
      <c r="D1487" t="s">
        <v>669</v>
      </c>
      <c r="E1487">
        <v>2900</v>
      </c>
    </row>
    <row r="1488" spans="3:5" x14ac:dyDescent="0.4">
      <c r="C1488" t="s">
        <v>763</v>
      </c>
      <c r="D1488" t="s">
        <v>670</v>
      </c>
      <c r="E1488">
        <v>7100</v>
      </c>
    </row>
    <row r="1489" spans="3:5" x14ac:dyDescent="0.4">
      <c r="C1489" t="s">
        <v>763</v>
      </c>
      <c r="D1489" t="s">
        <v>671</v>
      </c>
      <c r="E1489">
        <v>1900</v>
      </c>
    </row>
    <row r="1490" spans="3:5" x14ac:dyDescent="0.4">
      <c r="C1490" t="s">
        <v>763</v>
      </c>
      <c r="D1490" t="s">
        <v>672</v>
      </c>
      <c r="E1490">
        <v>2700</v>
      </c>
    </row>
    <row r="1491" spans="3:5" x14ac:dyDescent="0.4">
      <c r="C1491" t="s">
        <v>763</v>
      </c>
      <c r="D1491" t="s">
        <v>673</v>
      </c>
      <c r="E1491">
        <v>5000</v>
      </c>
    </row>
    <row r="1492" spans="3:5" x14ac:dyDescent="0.4">
      <c r="C1492" t="s">
        <v>763</v>
      </c>
      <c r="D1492" t="s">
        <v>674</v>
      </c>
      <c r="E1492">
        <v>3400</v>
      </c>
    </row>
    <row r="1493" spans="3:5" x14ac:dyDescent="0.4">
      <c r="C1493" t="s">
        <v>763</v>
      </c>
      <c r="D1493" t="s">
        <v>675</v>
      </c>
      <c r="E1493">
        <v>4400</v>
      </c>
    </row>
    <row r="1494" spans="3:5" x14ac:dyDescent="0.4">
      <c r="C1494" t="s">
        <v>763</v>
      </c>
      <c r="D1494" t="s">
        <v>676</v>
      </c>
      <c r="E1494">
        <v>0</v>
      </c>
    </row>
    <row r="1495" spans="3:5" x14ac:dyDescent="0.4">
      <c r="C1495" t="s">
        <v>763</v>
      </c>
      <c r="D1495" t="s">
        <v>677</v>
      </c>
      <c r="E1495">
        <v>5000</v>
      </c>
    </row>
    <row r="1496" spans="3:5" x14ac:dyDescent="0.4">
      <c r="C1496" t="s">
        <v>763</v>
      </c>
      <c r="D1496" t="s">
        <v>678</v>
      </c>
      <c r="E1496">
        <v>2100</v>
      </c>
    </row>
    <row r="1497" spans="3:5" x14ac:dyDescent="0.4">
      <c r="C1497" t="s">
        <v>763</v>
      </c>
      <c r="D1497" t="s">
        <v>679</v>
      </c>
      <c r="E1497">
        <v>1600</v>
      </c>
    </row>
    <row r="1498" spans="3:5" x14ac:dyDescent="0.4">
      <c r="C1498" t="s">
        <v>763</v>
      </c>
      <c r="D1498" t="s">
        <v>680</v>
      </c>
      <c r="E1498">
        <v>700</v>
      </c>
    </row>
    <row r="1499" spans="3:5" x14ac:dyDescent="0.4">
      <c r="C1499" t="s">
        <v>763</v>
      </c>
      <c r="D1499" t="s">
        <v>681</v>
      </c>
      <c r="E1499">
        <v>800</v>
      </c>
    </row>
    <row r="1500" spans="3:5" x14ac:dyDescent="0.4">
      <c r="C1500" t="s">
        <v>763</v>
      </c>
      <c r="D1500" t="s">
        <v>682</v>
      </c>
      <c r="E1500">
        <v>5400</v>
      </c>
    </row>
    <row r="1501" spans="3:5" x14ac:dyDescent="0.4">
      <c r="C1501" t="s">
        <v>763</v>
      </c>
      <c r="D1501" t="s">
        <v>683</v>
      </c>
      <c r="E1501">
        <v>1400</v>
      </c>
    </row>
    <row r="1502" spans="3:5" x14ac:dyDescent="0.4">
      <c r="C1502" t="s">
        <v>763</v>
      </c>
      <c r="D1502" t="s">
        <v>684</v>
      </c>
      <c r="E1502">
        <v>3400</v>
      </c>
    </row>
    <row r="1503" spans="3:5" x14ac:dyDescent="0.4">
      <c r="C1503" t="s">
        <v>763</v>
      </c>
      <c r="D1503" t="s">
        <v>685</v>
      </c>
      <c r="E1503">
        <v>4800</v>
      </c>
    </row>
    <row r="1504" spans="3:5" x14ac:dyDescent="0.4">
      <c r="C1504" t="s">
        <v>763</v>
      </c>
      <c r="D1504" t="s">
        <v>686</v>
      </c>
      <c r="E1504">
        <v>1400</v>
      </c>
    </row>
    <row r="1505" spans="1:5" x14ac:dyDescent="0.4">
      <c r="C1505" t="s">
        <v>763</v>
      </c>
      <c r="D1505" t="s">
        <v>687</v>
      </c>
      <c r="E1505">
        <v>5600</v>
      </c>
    </row>
    <row r="1506" spans="1:5" x14ac:dyDescent="0.4">
      <c r="C1506" t="s">
        <v>763</v>
      </c>
      <c r="D1506" t="s">
        <v>688</v>
      </c>
      <c r="E1506">
        <v>1000</v>
      </c>
    </row>
    <row r="1507" spans="1:5" x14ac:dyDescent="0.4">
      <c r="C1507" t="s">
        <v>763</v>
      </c>
      <c r="D1507" t="s">
        <v>689</v>
      </c>
      <c r="E1507">
        <v>2700</v>
      </c>
    </row>
    <row r="1508" spans="1:5" x14ac:dyDescent="0.4">
      <c r="C1508" t="s">
        <v>763</v>
      </c>
      <c r="D1508" t="s">
        <v>690</v>
      </c>
      <c r="E1508">
        <v>500</v>
      </c>
    </row>
    <row r="1509" spans="1:5" x14ac:dyDescent="0.4">
      <c r="C1509" t="s">
        <v>763</v>
      </c>
      <c r="D1509" t="s">
        <v>691</v>
      </c>
      <c r="E1509">
        <v>300</v>
      </c>
    </row>
    <row r="1510" spans="1:5" x14ac:dyDescent="0.4">
      <c r="C1510" t="s">
        <v>763</v>
      </c>
      <c r="D1510" t="s">
        <v>692</v>
      </c>
      <c r="E1510">
        <v>7300</v>
      </c>
    </row>
    <row r="1511" spans="1:5" x14ac:dyDescent="0.4">
      <c r="C1511" t="s">
        <v>763</v>
      </c>
      <c r="D1511" t="s">
        <v>693</v>
      </c>
      <c r="E1511">
        <v>4000</v>
      </c>
    </row>
    <row r="1512" spans="1:5" x14ac:dyDescent="0.4">
      <c r="C1512" t="s">
        <v>763</v>
      </c>
      <c r="D1512" t="s">
        <v>694</v>
      </c>
      <c r="E1512">
        <v>900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600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3800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100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5700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1000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4100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2000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1400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600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6400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8500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15400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700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5700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2400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1400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700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4500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500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16200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11500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2200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800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15400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3100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3900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2700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3500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2300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3800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4000</v>
      </c>
    </row>
    <row r="1548" spans="1:5" x14ac:dyDescent="0.4">
      <c r="C1548" t="s">
        <v>763</v>
      </c>
      <c r="D1548" t="s">
        <v>428</v>
      </c>
      <c r="E1548">
        <v>900</v>
      </c>
    </row>
    <row r="1549" spans="1:5" x14ac:dyDescent="0.4">
      <c r="C1549" t="s">
        <v>763</v>
      </c>
      <c r="D1549" t="s">
        <v>429</v>
      </c>
      <c r="E1549">
        <v>1600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900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3100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600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21600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48000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3000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4300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2100</v>
      </c>
    </row>
    <row r="1559" spans="1:5" x14ac:dyDescent="0.4">
      <c r="C1559" t="s">
        <v>763</v>
      </c>
      <c r="D1559" t="s">
        <v>439</v>
      </c>
      <c r="E1559">
        <v>2400</v>
      </c>
    </row>
    <row r="1560" spans="1:5" x14ac:dyDescent="0.4">
      <c r="C1560" t="s">
        <v>763</v>
      </c>
      <c r="D1560" t="s">
        <v>440</v>
      </c>
      <c r="E1560">
        <v>5300</v>
      </c>
    </row>
    <row r="1561" spans="1:5" x14ac:dyDescent="0.4">
      <c r="C1561" t="s">
        <v>763</v>
      </c>
      <c r="D1561" t="s">
        <v>441</v>
      </c>
      <c r="E1561">
        <v>5800</v>
      </c>
    </row>
    <row r="1562" spans="1:5" x14ac:dyDescent="0.4">
      <c r="C1562" t="s">
        <v>763</v>
      </c>
      <c r="D1562" t="s">
        <v>442</v>
      </c>
      <c r="E1562">
        <v>14700</v>
      </c>
    </row>
    <row r="1563" spans="1:5" x14ac:dyDescent="0.4">
      <c r="C1563" t="s">
        <v>763</v>
      </c>
      <c r="D1563" t="s">
        <v>443</v>
      </c>
      <c r="E1563">
        <v>200</v>
      </c>
    </row>
    <row r="1564" spans="1:5" x14ac:dyDescent="0.4">
      <c r="C1564" t="s">
        <v>763</v>
      </c>
      <c r="D1564" t="s">
        <v>444</v>
      </c>
      <c r="E1564">
        <v>500</v>
      </c>
    </row>
    <row r="1565" spans="1:5" x14ac:dyDescent="0.4">
      <c r="C1565" t="s">
        <v>763</v>
      </c>
      <c r="D1565" t="s">
        <v>445</v>
      </c>
      <c r="E1565">
        <v>1300</v>
      </c>
    </row>
    <row r="1566" spans="1:5" x14ac:dyDescent="0.4">
      <c r="C1566" t="s">
        <v>763</v>
      </c>
      <c r="D1566" t="s">
        <v>446</v>
      </c>
      <c r="E1566">
        <v>5700</v>
      </c>
    </row>
    <row r="1567" spans="1:5" x14ac:dyDescent="0.4">
      <c r="C1567" t="s">
        <v>763</v>
      </c>
      <c r="D1567" t="s">
        <v>447</v>
      </c>
      <c r="E1567">
        <v>400</v>
      </c>
    </row>
    <row r="1568" spans="1:5" x14ac:dyDescent="0.4">
      <c r="C1568" t="s">
        <v>763</v>
      </c>
      <c r="D1568" t="s">
        <v>448</v>
      </c>
      <c r="E1568">
        <v>6800</v>
      </c>
    </row>
    <row r="1569" spans="3:5" x14ac:dyDescent="0.4">
      <c r="C1569" t="s">
        <v>763</v>
      </c>
      <c r="D1569" t="s">
        <v>449</v>
      </c>
      <c r="E1569">
        <v>6800</v>
      </c>
    </row>
    <row r="1570" spans="3:5" x14ac:dyDescent="0.4">
      <c r="C1570" t="s">
        <v>763</v>
      </c>
      <c r="D1570" t="s">
        <v>450</v>
      </c>
      <c r="E1570">
        <v>6100</v>
      </c>
    </row>
    <row r="1571" spans="3:5" x14ac:dyDescent="0.4">
      <c r="C1571" t="s">
        <v>763</v>
      </c>
      <c r="D1571" t="s">
        <v>451</v>
      </c>
      <c r="E1571">
        <v>300</v>
      </c>
    </row>
    <row r="1572" spans="3:5" x14ac:dyDescent="0.4">
      <c r="C1572" t="s">
        <v>763</v>
      </c>
      <c r="D1572" t="s">
        <v>452</v>
      </c>
      <c r="E1572">
        <v>0</v>
      </c>
    </row>
    <row r="1573" spans="3:5" x14ac:dyDescent="0.4">
      <c r="C1573" t="s">
        <v>763</v>
      </c>
      <c r="D1573" t="s">
        <v>453</v>
      </c>
      <c r="E1573">
        <v>7800</v>
      </c>
    </row>
    <row r="1574" spans="3:5" x14ac:dyDescent="0.4">
      <c r="C1574" t="s">
        <v>763</v>
      </c>
      <c r="D1574" t="s">
        <v>454</v>
      </c>
      <c r="E1574">
        <v>1200</v>
      </c>
    </row>
    <row r="1575" spans="3:5" x14ac:dyDescent="0.4">
      <c r="C1575" t="s">
        <v>763</v>
      </c>
      <c r="D1575" t="s">
        <v>455</v>
      </c>
      <c r="E1575">
        <v>24100</v>
      </c>
    </row>
    <row r="1576" spans="3:5" x14ac:dyDescent="0.4">
      <c r="C1576" t="s">
        <v>763</v>
      </c>
      <c r="D1576" t="s">
        <v>456</v>
      </c>
      <c r="E1576">
        <v>3200</v>
      </c>
    </row>
    <row r="1577" spans="3:5" x14ac:dyDescent="0.4">
      <c r="C1577" t="s">
        <v>763</v>
      </c>
      <c r="D1577" t="s">
        <v>457</v>
      </c>
      <c r="E1577">
        <v>0</v>
      </c>
    </row>
    <row r="1578" spans="3:5" x14ac:dyDescent="0.4">
      <c r="C1578" t="s">
        <v>763</v>
      </c>
      <c r="D1578" t="s">
        <v>458</v>
      </c>
      <c r="E1578">
        <v>2600</v>
      </c>
    </row>
    <row r="1579" spans="3:5" x14ac:dyDescent="0.4">
      <c r="C1579" t="s">
        <v>763</v>
      </c>
      <c r="D1579" t="s">
        <v>459</v>
      </c>
      <c r="E1579">
        <v>1800</v>
      </c>
    </row>
    <row r="1580" spans="3:5" x14ac:dyDescent="0.4">
      <c r="C1580" t="s">
        <v>763</v>
      </c>
      <c r="D1580" t="s">
        <v>460</v>
      </c>
      <c r="E1580">
        <v>1300</v>
      </c>
    </row>
    <row r="1581" spans="3:5" x14ac:dyDescent="0.4">
      <c r="C1581" t="s">
        <v>763</v>
      </c>
      <c r="D1581" t="s">
        <v>461</v>
      </c>
      <c r="E1581">
        <v>3800</v>
      </c>
    </row>
    <row r="1582" spans="3:5" x14ac:dyDescent="0.4">
      <c r="C1582" t="s">
        <v>763</v>
      </c>
      <c r="D1582" t="s">
        <v>462</v>
      </c>
      <c r="E1582">
        <v>2900</v>
      </c>
    </row>
    <row r="1583" spans="3:5" x14ac:dyDescent="0.4">
      <c r="C1583" t="s">
        <v>763</v>
      </c>
      <c r="D1583" t="s">
        <v>463</v>
      </c>
      <c r="E1583">
        <v>2600</v>
      </c>
    </row>
    <row r="1584" spans="3:5" x14ac:dyDescent="0.4">
      <c r="C1584" t="s">
        <v>763</v>
      </c>
      <c r="D1584" t="s">
        <v>464</v>
      </c>
      <c r="E1584">
        <v>1400</v>
      </c>
    </row>
    <row r="1585" spans="3:5" x14ac:dyDescent="0.4">
      <c r="C1585" t="s">
        <v>763</v>
      </c>
      <c r="D1585" t="s">
        <v>465</v>
      </c>
      <c r="E1585">
        <v>1800</v>
      </c>
    </row>
    <row r="1586" spans="3:5" x14ac:dyDescent="0.4">
      <c r="C1586" t="s">
        <v>763</v>
      </c>
      <c r="D1586" t="s">
        <v>466</v>
      </c>
      <c r="E1586">
        <v>1200</v>
      </c>
    </row>
    <row r="1587" spans="3:5" x14ac:dyDescent="0.4">
      <c r="C1587" t="s">
        <v>763</v>
      </c>
      <c r="D1587" t="s">
        <v>467</v>
      </c>
      <c r="E1587">
        <v>1700</v>
      </c>
    </row>
    <row r="1588" spans="3:5" x14ac:dyDescent="0.4">
      <c r="C1588" t="s">
        <v>763</v>
      </c>
      <c r="D1588" t="s">
        <v>468</v>
      </c>
      <c r="E1588">
        <v>3700</v>
      </c>
    </row>
    <row r="1589" spans="3:5" x14ac:dyDescent="0.4">
      <c r="C1589" t="s">
        <v>763</v>
      </c>
      <c r="D1589" t="s">
        <v>469</v>
      </c>
      <c r="E1589">
        <v>400</v>
      </c>
    </row>
    <row r="1590" spans="3:5" x14ac:dyDescent="0.4">
      <c r="C1590" t="s">
        <v>763</v>
      </c>
      <c r="D1590" t="s">
        <v>470</v>
      </c>
      <c r="E1590">
        <v>2700</v>
      </c>
    </row>
    <row r="1591" spans="3:5" x14ac:dyDescent="0.4">
      <c r="C1591" t="s">
        <v>763</v>
      </c>
      <c r="D1591" t="s">
        <v>471</v>
      </c>
      <c r="E1591">
        <v>3200</v>
      </c>
    </row>
    <row r="1592" spans="3:5" x14ac:dyDescent="0.4">
      <c r="C1592" t="s">
        <v>763</v>
      </c>
      <c r="D1592" t="s">
        <v>472</v>
      </c>
      <c r="E1592">
        <v>3300</v>
      </c>
    </row>
    <row r="1593" spans="3:5" x14ac:dyDescent="0.4">
      <c r="C1593" t="s">
        <v>763</v>
      </c>
      <c r="D1593" t="s">
        <v>473</v>
      </c>
      <c r="E1593">
        <v>4900</v>
      </c>
    </row>
    <row r="1594" spans="3:5" x14ac:dyDescent="0.4">
      <c r="C1594" t="s">
        <v>763</v>
      </c>
      <c r="D1594" t="s">
        <v>474</v>
      </c>
      <c r="E1594">
        <v>3300</v>
      </c>
    </row>
    <row r="1595" spans="3:5" x14ac:dyDescent="0.4">
      <c r="C1595" t="s">
        <v>763</v>
      </c>
      <c r="D1595" t="s">
        <v>475</v>
      </c>
      <c r="E1595">
        <v>900</v>
      </c>
    </row>
    <row r="1596" spans="3:5" x14ac:dyDescent="0.4">
      <c r="C1596" t="s">
        <v>763</v>
      </c>
      <c r="D1596" t="s">
        <v>476</v>
      </c>
      <c r="E1596">
        <v>2900</v>
      </c>
    </row>
    <row r="1597" spans="3:5" x14ac:dyDescent="0.4">
      <c r="C1597" t="s">
        <v>763</v>
      </c>
      <c r="D1597" t="s">
        <v>477</v>
      </c>
      <c r="E1597">
        <v>1400</v>
      </c>
    </row>
    <row r="1598" spans="3:5" x14ac:dyDescent="0.4">
      <c r="C1598" t="s">
        <v>763</v>
      </c>
      <c r="D1598" t="s">
        <v>478</v>
      </c>
      <c r="E1598">
        <v>3400</v>
      </c>
    </row>
    <row r="1599" spans="3:5" x14ac:dyDescent="0.4">
      <c r="C1599" t="s">
        <v>763</v>
      </c>
      <c r="D1599" t="s">
        <v>479</v>
      </c>
      <c r="E1599">
        <v>2400</v>
      </c>
    </row>
    <row r="1600" spans="3:5" x14ac:dyDescent="0.4">
      <c r="C1600" t="s">
        <v>763</v>
      </c>
      <c r="D1600" t="s">
        <v>480</v>
      </c>
      <c r="E1600">
        <v>300</v>
      </c>
    </row>
    <row r="1601" spans="3:5" x14ac:dyDescent="0.4">
      <c r="C1601" t="s">
        <v>763</v>
      </c>
      <c r="D1601" t="s">
        <v>481</v>
      </c>
      <c r="E1601">
        <v>1000</v>
      </c>
    </row>
    <row r="1602" spans="3:5" x14ac:dyDescent="0.4">
      <c r="C1602" t="s">
        <v>763</v>
      </c>
      <c r="D1602" t="s">
        <v>482</v>
      </c>
      <c r="E1602">
        <v>5000</v>
      </c>
    </row>
    <row r="1603" spans="3:5" x14ac:dyDescent="0.4">
      <c r="C1603" t="s">
        <v>763</v>
      </c>
      <c r="D1603" t="s">
        <v>483</v>
      </c>
      <c r="E1603">
        <v>3600</v>
      </c>
    </row>
    <row r="1604" spans="3:5" x14ac:dyDescent="0.4">
      <c r="C1604" t="s">
        <v>763</v>
      </c>
      <c r="D1604" t="s">
        <v>484</v>
      </c>
      <c r="E1604">
        <v>2200</v>
      </c>
    </row>
    <row r="1605" spans="3:5" x14ac:dyDescent="0.4">
      <c r="C1605" t="s">
        <v>763</v>
      </c>
      <c r="D1605" t="s">
        <v>485</v>
      </c>
      <c r="E1605">
        <v>3300</v>
      </c>
    </row>
    <row r="1606" spans="3:5" x14ac:dyDescent="0.4">
      <c r="C1606" t="s">
        <v>763</v>
      </c>
      <c r="D1606" t="s">
        <v>486</v>
      </c>
      <c r="E1606">
        <v>500</v>
      </c>
    </row>
    <row r="1607" spans="3:5" x14ac:dyDescent="0.4">
      <c r="C1607" t="s">
        <v>763</v>
      </c>
      <c r="D1607" t="s">
        <v>487</v>
      </c>
      <c r="E1607">
        <v>500</v>
      </c>
    </row>
    <row r="1608" spans="3:5" x14ac:dyDescent="0.4">
      <c r="C1608" t="s">
        <v>763</v>
      </c>
      <c r="D1608" t="s">
        <v>488</v>
      </c>
      <c r="E1608">
        <v>900</v>
      </c>
    </row>
    <row r="1609" spans="3:5" x14ac:dyDescent="0.4">
      <c r="C1609" t="s">
        <v>763</v>
      </c>
      <c r="D1609" t="s">
        <v>489</v>
      </c>
      <c r="E1609">
        <v>11100</v>
      </c>
    </row>
    <row r="1610" spans="3:5" x14ac:dyDescent="0.4">
      <c r="C1610" t="s">
        <v>763</v>
      </c>
      <c r="D1610" t="s">
        <v>490</v>
      </c>
      <c r="E1610">
        <v>400</v>
      </c>
    </row>
    <row r="1611" spans="3:5" x14ac:dyDescent="0.4">
      <c r="C1611" t="s">
        <v>763</v>
      </c>
      <c r="D1611" t="s">
        <v>491</v>
      </c>
      <c r="E1611">
        <v>300</v>
      </c>
    </row>
    <row r="1612" spans="3:5" x14ac:dyDescent="0.4">
      <c r="C1612" t="s">
        <v>763</v>
      </c>
      <c r="D1612" t="s">
        <v>492</v>
      </c>
      <c r="E1612">
        <v>7200</v>
      </c>
    </row>
    <row r="1613" spans="3:5" x14ac:dyDescent="0.4">
      <c r="C1613" t="s">
        <v>763</v>
      </c>
      <c r="D1613" t="s">
        <v>493</v>
      </c>
      <c r="E1613">
        <v>400</v>
      </c>
    </row>
    <row r="1614" spans="3:5" x14ac:dyDescent="0.4">
      <c r="C1614" t="s">
        <v>763</v>
      </c>
      <c r="D1614" t="s">
        <v>494</v>
      </c>
      <c r="E1614">
        <v>8500</v>
      </c>
    </row>
    <row r="1615" spans="3:5" x14ac:dyDescent="0.4">
      <c r="C1615" t="s">
        <v>763</v>
      </c>
      <c r="D1615" t="s">
        <v>495</v>
      </c>
      <c r="E1615">
        <v>800</v>
      </c>
    </row>
    <row r="1616" spans="3:5" x14ac:dyDescent="0.4">
      <c r="C1616" t="s">
        <v>763</v>
      </c>
      <c r="D1616" t="s">
        <v>496</v>
      </c>
      <c r="E1616">
        <v>11800</v>
      </c>
    </row>
    <row r="1617" spans="3:5" x14ac:dyDescent="0.4">
      <c r="C1617" t="s">
        <v>763</v>
      </c>
      <c r="D1617" t="s">
        <v>497</v>
      </c>
      <c r="E1617">
        <v>1700</v>
      </c>
    </row>
    <row r="1618" spans="3:5" x14ac:dyDescent="0.4">
      <c r="C1618" t="s">
        <v>763</v>
      </c>
      <c r="D1618" t="s">
        <v>498</v>
      </c>
      <c r="E1618">
        <v>1900</v>
      </c>
    </row>
    <row r="1619" spans="3:5" x14ac:dyDescent="0.4">
      <c r="C1619" t="s">
        <v>763</v>
      </c>
      <c r="D1619" t="s">
        <v>499</v>
      </c>
      <c r="E1619">
        <v>1700</v>
      </c>
    </row>
    <row r="1620" spans="3:5" x14ac:dyDescent="0.4">
      <c r="C1620" t="s">
        <v>763</v>
      </c>
      <c r="D1620" t="s">
        <v>500</v>
      </c>
      <c r="E1620">
        <v>200</v>
      </c>
    </row>
    <row r="1621" spans="3:5" x14ac:dyDescent="0.4">
      <c r="C1621" t="s">
        <v>763</v>
      </c>
      <c r="D1621" t="s">
        <v>501</v>
      </c>
      <c r="E1621">
        <v>4200</v>
      </c>
    </row>
    <row r="1622" spans="3:5" x14ac:dyDescent="0.4">
      <c r="C1622" t="s">
        <v>763</v>
      </c>
      <c r="D1622" t="s">
        <v>502</v>
      </c>
      <c r="E1622">
        <v>2600</v>
      </c>
    </row>
    <row r="1623" spans="3:5" x14ac:dyDescent="0.4">
      <c r="C1623" t="s">
        <v>763</v>
      </c>
      <c r="D1623" t="s">
        <v>503</v>
      </c>
      <c r="E1623">
        <v>2300</v>
      </c>
    </row>
    <row r="1624" spans="3:5" x14ac:dyDescent="0.4">
      <c r="C1624" t="s">
        <v>763</v>
      </c>
      <c r="D1624" t="s">
        <v>504</v>
      </c>
      <c r="E1624">
        <v>700</v>
      </c>
    </row>
    <row r="1625" spans="3:5" x14ac:dyDescent="0.4">
      <c r="C1625" t="s">
        <v>763</v>
      </c>
      <c r="D1625" t="s">
        <v>505</v>
      </c>
      <c r="E1625">
        <v>2500</v>
      </c>
    </row>
    <row r="1626" spans="3:5" x14ac:dyDescent="0.4">
      <c r="C1626" t="s">
        <v>763</v>
      </c>
      <c r="D1626" t="s">
        <v>506</v>
      </c>
      <c r="E1626">
        <v>2800</v>
      </c>
    </row>
    <row r="1627" spans="3:5" x14ac:dyDescent="0.4">
      <c r="C1627" t="s">
        <v>763</v>
      </c>
      <c r="D1627" t="s">
        <v>507</v>
      </c>
      <c r="E1627">
        <v>400</v>
      </c>
    </row>
    <row r="1628" spans="3:5" x14ac:dyDescent="0.4">
      <c r="C1628" t="s">
        <v>763</v>
      </c>
      <c r="D1628" t="s">
        <v>508</v>
      </c>
      <c r="E1628">
        <v>1400</v>
      </c>
    </row>
    <row r="1629" spans="3:5" x14ac:dyDescent="0.4">
      <c r="C1629" t="s">
        <v>763</v>
      </c>
      <c r="D1629" t="s">
        <v>509</v>
      </c>
      <c r="E1629">
        <v>2400</v>
      </c>
    </row>
    <row r="1630" spans="3:5" x14ac:dyDescent="0.4">
      <c r="C1630" t="s">
        <v>763</v>
      </c>
      <c r="D1630" t="s">
        <v>510</v>
      </c>
      <c r="E1630">
        <v>4900</v>
      </c>
    </row>
    <row r="1631" spans="3:5" x14ac:dyDescent="0.4">
      <c r="C1631" t="s">
        <v>763</v>
      </c>
      <c r="D1631" t="s">
        <v>511</v>
      </c>
      <c r="E1631">
        <v>1000</v>
      </c>
    </row>
    <row r="1632" spans="3:5" x14ac:dyDescent="0.4">
      <c r="C1632" t="s">
        <v>763</v>
      </c>
      <c r="D1632" t="s">
        <v>512</v>
      </c>
      <c r="E1632">
        <v>11300</v>
      </c>
    </row>
    <row r="1633" spans="3:5" x14ac:dyDescent="0.4">
      <c r="C1633" t="s">
        <v>763</v>
      </c>
      <c r="D1633" t="s">
        <v>695</v>
      </c>
      <c r="E1633">
        <v>400</v>
      </c>
    </row>
    <row r="1634" spans="3:5" x14ac:dyDescent="0.4">
      <c r="C1634" t="s">
        <v>763</v>
      </c>
      <c r="D1634" t="s">
        <v>696</v>
      </c>
      <c r="E1634">
        <v>3400</v>
      </c>
    </row>
    <row r="1635" spans="3:5" x14ac:dyDescent="0.4">
      <c r="C1635" t="s">
        <v>763</v>
      </c>
      <c r="D1635" t="s">
        <v>697</v>
      </c>
      <c r="E1635">
        <v>1200</v>
      </c>
    </row>
    <row r="1636" spans="3:5" x14ac:dyDescent="0.4">
      <c r="C1636" t="s">
        <v>763</v>
      </c>
      <c r="D1636" t="s">
        <v>698</v>
      </c>
      <c r="E1636">
        <v>5900</v>
      </c>
    </row>
    <row r="1637" spans="3:5" x14ac:dyDescent="0.4">
      <c r="C1637" t="s">
        <v>763</v>
      </c>
      <c r="D1637" t="s">
        <v>699</v>
      </c>
      <c r="E1637">
        <v>3900</v>
      </c>
    </row>
    <row r="1638" spans="3:5" x14ac:dyDescent="0.4">
      <c r="C1638" t="s">
        <v>763</v>
      </c>
      <c r="D1638" t="s">
        <v>700</v>
      </c>
      <c r="E1638">
        <v>100</v>
      </c>
    </row>
    <row r="1639" spans="3:5" x14ac:dyDescent="0.4">
      <c r="C1639" t="s">
        <v>763</v>
      </c>
      <c r="D1639" t="s">
        <v>701</v>
      </c>
      <c r="E1639">
        <v>6800</v>
      </c>
    </row>
    <row r="1640" spans="3:5" x14ac:dyDescent="0.4">
      <c r="C1640" t="s">
        <v>763</v>
      </c>
      <c r="D1640" t="s">
        <v>702</v>
      </c>
      <c r="E1640">
        <v>2300</v>
      </c>
    </row>
    <row r="1641" spans="3:5" x14ac:dyDescent="0.4">
      <c r="C1641" t="s">
        <v>763</v>
      </c>
      <c r="D1641" t="s">
        <v>703</v>
      </c>
      <c r="E1641">
        <v>100</v>
      </c>
    </row>
    <row r="1642" spans="3:5" x14ac:dyDescent="0.4">
      <c r="C1642" t="s">
        <v>763</v>
      </c>
      <c r="D1642" t="s">
        <v>704</v>
      </c>
      <c r="E1642">
        <v>2200</v>
      </c>
    </row>
    <row r="1643" spans="3:5" x14ac:dyDescent="0.4">
      <c r="C1643" t="s">
        <v>763</v>
      </c>
      <c r="D1643" t="s">
        <v>705</v>
      </c>
      <c r="E1643">
        <v>5700</v>
      </c>
    </row>
    <row r="1644" spans="3:5" x14ac:dyDescent="0.4">
      <c r="C1644" t="s">
        <v>763</v>
      </c>
      <c r="D1644" t="s">
        <v>706</v>
      </c>
      <c r="E1644">
        <v>1700</v>
      </c>
    </row>
    <row r="1645" spans="3:5" x14ac:dyDescent="0.4">
      <c r="C1645" t="s">
        <v>763</v>
      </c>
      <c r="D1645" t="s">
        <v>707</v>
      </c>
      <c r="E1645">
        <v>3900</v>
      </c>
    </row>
    <row r="1646" spans="3:5" x14ac:dyDescent="0.4">
      <c r="C1646" t="s">
        <v>763</v>
      </c>
      <c r="D1646" t="s">
        <v>708</v>
      </c>
      <c r="E1646">
        <v>5200</v>
      </c>
    </row>
    <row r="1647" spans="3:5" x14ac:dyDescent="0.4">
      <c r="C1647" t="s">
        <v>763</v>
      </c>
      <c r="D1647" t="s">
        <v>709</v>
      </c>
      <c r="E1647">
        <v>300</v>
      </c>
    </row>
    <row r="1648" spans="3:5" x14ac:dyDescent="0.4">
      <c r="C1648" t="s">
        <v>763</v>
      </c>
      <c r="D1648" t="s">
        <v>710</v>
      </c>
      <c r="E1648">
        <v>8100</v>
      </c>
    </row>
    <row r="1649" spans="1:5" x14ac:dyDescent="0.4">
      <c r="C1649" t="s">
        <v>763</v>
      </c>
      <c r="D1649" t="s">
        <v>711</v>
      </c>
      <c r="E1649">
        <v>900</v>
      </c>
    </row>
    <row r="1650" spans="1:5" x14ac:dyDescent="0.4">
      <c r="C1650" t="s">
        <v>763</v>
      </c>
      <c r="D1650" t="s">
        <v>712</v>
      </c>
      <c r="E1650">
        <v>2600</v>
      </c>
    </row>
    <row r="1651" spans="1:5" x14ac:dyDescent="0.4">
      <c r="C1651" t="s">
        <v>763</v>
      </c>
      <c r="D1651" t="s">
        <v>713</v>
      </c>
      <c r="E1651">
        <v>600</v>
      </c>
    </row>
    <row r="1652" spans="1:5" x14ac:dyDescent="0.4">
      <c r="C1652" t="s">
        <v>763</v>
      </c>
      <c r="D1652" t="s">
        <v>714</v>
      </c>
      <c r="E1652">
        <v>3800</v>
      </c>
    </row>
    <row r="1653" spans="1:5" x14ac:dyDescent="0.4">
      <c r="C1653" t="s">
        <v>763</v>
      </c>
      <c r="D1653" t="s">
        <v>715</v>
      </c>
      <c r="E1653">
        <v>900</v>
      </c>
    </row>
    <row r="1654" spans="1:5" x14ac:dyDescent="0.4">
      <c r="C1654" t="s">
        <v>763</v>
      </c>
      <c r="D1654" t="s">
        <v>716</v>
      </c>
      <c r="E1654">
        <v>14300</v>
      </c>
    </row>
    <row r="1655" spans="1:5" x14ac:dyDescent="0.4">
      <c r="C1655" t="s">
        <v>763</v>
      </c>
      <c r="D1655" t="s">
        <v>717</v>
      </c>
      <c r="E1655">
        <v>9300</v>
      </c>
    </row>
    <row r="1656" spans="1:5" x14ac:dyDescent="0.4">
      <c r="C1656" t="s">
        <v>763</v>
      </c>
      <c r="D1656" t="s">
        <v>718</v>
      </c>
      <c r="E1656">
        <v>3300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130000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6B1D7-B3E5-4957-8DF6-D38AD77CBF50}">
  <sheetPr codeName="Sheet1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_xll.RssChart($A$2:$E$2,場中監視!A15, "1M", ((60*2.5)+1+(60*3)+1)*5)</f>
        <v>=RssChart($A$2:$E$2,場中監視!A15, "1M", ((60*2.5)+1+(60*3)+1)*5) =&gt; 配信中</v>
      </c>
      <c r="G1" t="str" cm="1">
        <f t="array" ref="G1">_xll.RssChart($G$2:$M$2, 場中監視!A15, "D", 15)</f>
        <v>=RssChart($G$2:$M$2, 場中監視!A15,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74400</v>
      </c>
      <c r="T2" s="2">
        <f t="shared" si="0"/>
        <v>56900</v>
      </c>
      <c r="U2" s="2">
        <f t="shared" si="0"/>
        <v>62300</v>
      </c>
      <c r="V2" s="2">
        <f t="shared" si="0"/>
        <v>75400</v>
      </c>
      <c r="W2" s="2">
        <f t="shared" si="0"/>
        <v>0</v>
      </c>
      <c r="X2" s="2">
        <f t="shared" si="0"/>
        <v>103000</v>
      </c>
      <c r="Y2" s="2" cm="1">
        <f t="array" ref="Y2">_xlfn.XLOOKUP(Y$1&amp;$R2,$C$3:$C$1662&amp;$D$3:$D$1662,$E$3:$E$1662,0,0,1)</f>
        <v>56900</v>
      </c>
      <c r="Z2" s="2" cm="1">
        <f t="array" ref="Z2">_xlfn.XLOOKUP(Z$1&amp;$R2,$C$3:$C$1662&amp;$D$3:$D$1662,$E$3:$E$1662,0,0,1)</f>
        <v>62300</v>
      </c>
      <c r="AA2" s="2" cm="1">
        <f t="array" ref="AA2">_xlfn.XLOOKUP(AA$1&amp;$R2,$C$3:$C$1662&amp;$D$3:$D$1662,$E$3:$E$1662,0,0,1)</f>
        <v>75400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103000</v>
      </c>
    </row>
    <row r="3" spans="1:29" x14ac:dyDescent="0.4">
      <c r="A3" t="s">
        <v>926</v>
      </c>
      <c r="B3" t="s">
        <v>392</v>
      </c>
      <c r="C3" t="s">
        <v>758</v>
      </c>
      <c r="D3" t="s">
        <v>513</v>
      </c>
      <c r="E3">
        <v>103000</v>
      </c>
      <c r="G3" s="1" t="s">
        <v>926</v>
      </c>
      <c r="H3" s="1" t="s">
        <v>738</v>
      </c>
      <c r="I3" s="1" t="s">
        <v>740</v>
      </c>
      <c r="J3" s="1">
        <v>10055</v>
      </c>
      <c r="K3" s="1">
        <v>10330</v>
      </c>
      <c r="L3" s="1">
        <v>10050</v>
      </c>
      <c r="M3">
        <v>10080</v>
      </c>
      <c r="R3" t="s">
        <v>5</v>
      </c>
      <c r="S3" s="2">
        <f t="shared" ref="S3:S66" si="1">IFERROR(AVERAGEIFS(T3:X3,T3:X3,"&gt;0"),0)</f>
        <v>83750</v>
      </c>
      <c r="T3" s="2">
        <f>T2+Y3</f>
        <v>61900</v>
      </c>
      <c r="U3" s="2">
        <f>U2+Z3</f>
        <v>70300</v>
      </c>
      <c r="V3" s="2">
        <f>V2+AA3</f>
        <v>89100</v>
      </c>
      <c r="W3" s="2">
        <f>W2+AB3</f>
        <v>0</v>
      </c>
      <c r="X3" s="2">
        <f>X2+AC3</f>
        <v>113700</v>
      </c>
      <c r="Y3" s="2" cm="1">
        <f t="array" ref="Y3">_xlfn.XLOOKUP(Y$1&amp;$R3,$C$3:$C$1662&amp;$D$3:$D$1662,$E$3:$E$1662,0,0,1)</f>
        <v>5000</v>
      </c>
      <c r="Z3" s="2" cm="1">
        <f t="array" ref="Z3">_xlfn.XLOOKUP(Z$1&amp;$R3,$C$3:$C$1662&amp;$D$3:$D$1662,$E$3:$E$1662,0,0,1)</f>
        <v>8000</v>
      </c>
      <c r="AA3" s="2" cm="1">
        <f t="array" ref="AA3">_xlfn.XLOOKUP(AA$1&amp;$R3,$C$3:$C$1662&amp;$D$3:$D$1662,$E$3:$E$1662,0,0,1)</f>
        <v>13700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10700</v>
      </c>
    </row>
    <row r="4" spans="1:29" x14ac:dyDescent="0.4">
      <c r="C4" t="s">
        <v>758</v>
      </c>
      <c r="D4" t="s">
        <v>514</v>
      </c>
      <c r="E4">
        <v>10700</v>
      </c>
      <c r="I4" t="s">
        <v>741</v>
      </c>
      <c r="J4">
        <v>10180</v>
      </c>
      <c r="K4">
        <v>10395</v>
      </c>
      <c r="L4">
        <v>9970</v>
      </c>
      <c r="M4">
        <v>10080</v>
      </c>
      <c r="R4" t="s">
        <v>92</v>
      </c>
      <c r="S4" s="2">
        <f t="shared" si="1"/>
        <v>95925</v>
      </c>
      <c r="T4" s="2">
        <f t="shared" ref="T4:X19" si="2">T3+Y4</f>
        <v>68900</v>
      </c>
      <c r="U4" s="2">
        <f t="shared" si="2"/>
        <v>78500</v>
      </c>
      <c r="V4" s="2">
        <f t="shared" si="2"/>
        <v>101200</v>
      </c>
      <c r="W4" s="2">
        <f t="shared" si="2"/>
        <v>0</v>
      </c>
      <c r="X4" s="2">
        <f t="shared" si="2"/>
        <v>135100</v>
      </c>
      <c r="Y4" s="2" cm="1">
        <f t="array" ref="Y4">_xlfn.XLOOKUP(Y$1&amp;$R4,$C$3:$C$1662&amp;$D$3:$D$1662,$E$3:$E$1662,0,0,1)</f>
        <v>7000</v>
      </c>
      <c r="Z4" s="2" cm="1">
        <f t="array" ref="Z4">_xlfn.XLOOKUP(Z$1&amp;$R4,$C$3:$C$1662&amp;$D$3:$D$1662,$E$3:$E$1662,0,0,1)</f>
        <v>8200</v>
      </c>
      <c r="AA4" s="2" cm="1">
        <f t="array" ref="AA4">_xlfn.XLOOKUP(AA$1&amp;$R4,$C$3:$C$1662&amp;$D$3:$D$1662,$E$3:$E$1662,0,0,1)</f>
        <v>12100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21400</v>
      </c>
    </row>
    <row r="5" spans="1:29" x14ac:dyDescent="0.4">
      <c r="C5" t="s">
        <v>758</v>
      </c>
      <c r="D5" t="s">
        <v>515</v>
      </c>
      <c r="E5">
        <v>21400</v>
      </c>
      <c r="I5" t="s">
        <v>742</v>
      </c>
      <c r="J5">
        <v>10080</v>
      </c>
      <c r="K5">
        <v>10340</v>
      </c>
      <c r="L5">
        <v>9914</v>
      </c>
      <c r="M5">
        <v>10035</v>
      </c>
      <c r="R5" t="s">
        <v>41</v>
      </c>
      <c r="S5" s="2">
        <f t="shared" si="1"/>
        <v>134120</v>
      </c>
      <c r="T5" s="2">
        <f t="shared" si="2"/>
        <v>73600</v>
      </c>
      <c r="U5" s="2">
        <f t="shared" si="2"/>
        <v>82900</v>
      </c>
      <c r="V5" s="2">
        <f t="shared" si="2"/>
        <v>112700</v>
      </c>
      <c r="W5" s="2">
        <f t="shared" si="2"/>
        <v>227500</v>
      </c>
      <c r="X5" s="2">
        <f t="shared" si="2"/>
        <v>173900</v>
      </c>
      <c r="Y5" s="2" cm="1">
        <f t="array" ref="Y5">_xlfn.XLOOKUP(Y$1&amp;$R5,$C$3:$C$1662&amp;$D$3:$D$1662,$E$3:$E$1662,0,0,1)</f>
        <v>4700</v>
      </c>
      <c r="Z5" s="2" cm="1">
        <f t="array" ref="Z5">_xlfn.XLOOKUP(Z$1&amp;$R5,$C$3:$C$1662&amp;$D$3:$D$1662,$E$3:$E$1662,0,0,1)</f>
        <v>4400</v>
      </c>
      <c r="AA5" s="2" cm="1">
        <f t="array" ref="AA5">_xlfn.XLOOKUP(AA$1&amp;$R5,$C$3:$C$1662&amp;$D$3:$D$1662,$E$3:$E$1662,0,0,1)</f>
        <v>11500</v>
      </c>
      <c r="AB5" s="2" cm="1">
        <f t="array" ref="AB5">_xlfn.XLOOKUP(AB$1&amp;$R5,$C$3:$C$1662&amp;$D$3:$D$1662,$E$3:$E$1662,0,0,1)</f>
        <v>227500</v>
      </c>
      <c r="AC5" s="2" cm="1">
        <f t="array" ref="AC5">_xlfn.XLOOKUP(AC$1&amp;$R5,$C$3:$C$1662&amp;$D$3:$D$1662,$E$3:$E$1662,0,0,1)</f>
        <v>38800</v>
      </c>
    </row>
    <row r="6" spans="1:29" x14ac:dyDescent="0.4">
      <c r="C6" t="s">
        <v>758</v>
      </c>
      <c r="D6" t="s">
        <v>516</v>
      </c>
      <c r="E6">
        <v>38800</v>
      </c>
      <c r="I6" t="s">
        <v>743</v>
      </c>
      <c r="J6">
        <v>10170</v>
      </c>
      <c r="K6">
        <v>11000</v>
      </c>
      <c r="L6">
        <v>9832</v>
      </c>
      <c r="M6">
        <v>10585</v>
      </c>
      <c r="R6" t="s">
        <v>36</v>
      </c>
      <c r="S6" s="2">
        <f t="shared" si="1"/>
        <v>151140</v>
      </c>
      <c r="T6" s="2">
        <f t="shared" si="2"/>
        <v>83600</v>
      </c>
      <c r="U6" s="2">
        <f t="shared" si="2"/>
        <v>88400</v>
      </c>
      <c r="V6" s="2">
        <f t="shared" si="2"/>
        <v>131100</v>
      </c>
      <c r="W6" s="2">
        <f t="shared" si="2"/>
        <v>261100</v>
      </c>
      <c r="X6" s="2">
        <f t="shared" si="2"/>
        <v>191500</v>
      </c>
      <c r="Y6" s="2" cm="1">
        <f t="array" ref="Y6">_xlfn.XLOOKUP(Y$1&amp;$R6,$C$3:$C$1662&amp;$D$3:$D$1662,$E$3:$E$1662,0,0,1)</f>
        <v>10000</v>
      </c>
      <c r="Z6" s="2" cm="1">
        <f t="array" ref="Z6">_xlfn.XLOOKUP(Z$1&amp;$R6,$C$3:$C$1662&amp;$D$3:$D$1662,$E$3:$E$1662,0,0,1)</f>
        <v>5500</v>
      </c>
      <c r="AA6" s="2" cm="1">
        <f t="array" ref="AA6">_xlfn.XLOOKUP(AA$1&amp;$R6,$C$3:$C$1662&amp;$D$3:$D$1662,$E$3:$E$1662,0,0,1)</f>
        <v>18400</v>
      </c>
      <c r="AB6" s="2" cm="1">
        <f t="array" ref="AB6">_xlfn.XLOOKUP(AB$1&amp;$R6,$C$3:$C$1662&amp;$D$3:$D$1662,$E$3:$E$1662,0,0,1)</f>
        <v>33600</v>
      </c>
      <c r="AC6" s="2" cm="1">
        <f t="array" ref="AC6">_xlfn.XLOOKUP(AC$1&amp;$R6,$C$3:$C$1662&amp;$D$3:$D$1662,$E$3:$E$1662,0,0,1)</f>
        <v>17600</v>
      </c>
    </row>
    <row r="7" spans="1:29" x14ac:dyDescent="0.4">
      <c r="C7" t="s">
        <v>758</v>
      </c>
      <c r="D7" t="s">
        <v>517</v>
      </c>
      <c r="E7">
        <v>17600</v>
      </c>
      <c r="I7" t="s">
        <v>744</v>
      </c>
      <c r="J7">
        <v>10395</v>
      </c>
      <c r="K7">
        <v>10770</v>
      </c>
      <c r="L7">
        <v>10370</v>
      </c>
      <c r="M7">
        <v>10685</v>
      </c>
      <c r="R7" t="s">
        <v>84</v>
      </c>
      <c r="S7" s="2">
        <f t="shared" si="1"/>
        <v>168580</v>
      </c>
      <c r="T7" s="2">
        <f t="shared" si="2"/>
        <v>96400</v>
      </c>
      <c r="U7" s="2">
        <f t="shared" si="2"/>
        <v>93200</v>
      </c>
      <c r="V7" s="2">
        <f t="shared" si="2"/>
        <v>142300</v>
      </c>
      <c r="W7" s="2">
        <f t="shared" si="2"/>
        <v>298800</v>
      </c>
      <c r="X7" s="2">
        <f t="shared" si="2"/>
        <v>212200</v>
      </c>
      <c r="Y7" s="2" cm="1">
        <f t="array" ref="Y7">_xlfn.XLOOKUP(Y$1&amp;$R7,$C$3:$C$1662&amp;$D$3:$D$1662,$E$3:$E$1662,0,0,1)</f>
        <v>12800</v>
      </c>
      <c r="Z7" s="2" cm="1">
        <f t="array" ref="Z7">_xlfn.XLOOKUP(Z$1&amp;$R7,$C$3:$C$1662&amp;$D$3:$D$1662,$E$3:$E$1662,0,0,1)</f>
        <v>4800</v>
      </c>
      <c r="AA7" s="2" cm="1">
        <f t="array" ref="AA7">_xlfn.XLOOKUP(AA$1&amp;$R7,$C$3:$C$1662&amp;$D$3:$D$1662,$E$3:$E$1662,0,0,1)</f>
        <v>11200</v>
      </c>
      <c r="AB7" s="2" cm="1">
        <f t="array" ref="AB7">_xlfn.XLOOKUP(AB$1&amp;$R7,$C$3:$C$1662&amp;$D$3:$D$1662,$E$3:$E$1662,0,0,1)</f>
        <v>37700</v>
      </c>
      <c r="AC7" s="2" cm="1">
        <f t="array" ref="AC7">_xlfn.XLOOKUP(AC$1&amp;$R7,$C$3:$C$1662&amp;$D$3:$D$1662,$E$3:$E$1662,0,0,1)</f>
        <v>20700</v>
      </c>
    </row>
    <row r="8" spans="1:29" x14ac:dyDescent="0.4">
      <c r="C8" t="s">
        <v>758</v>
      </c>
      <c r="D8" t="s">
        <v>518</v>
      </c>
      <c r="E8">
        <v>20700</v>
      </c>
      <c r="G8" s="1"/>
      <c r="H8" s="1"/>
      <c r="I8" s="1" t="s">
        <v>764</v>
      </c>
      <c r="J8" s="1">
        <v>10895</v>
      </c>
      <c r="K8" s="1">
        <v>11220</v>
      </c>
      <c r="L8" s="1">
        <v>10825</v>
      </c>
      <c r="M8" s="1">
        <v>11030</v>
      </c>
      <c r="R8" t="s">
        <v>79</v>
      </c>
      <c r="S8" s="2">
        <f t="shared" si="1"/>
        <v>181800</v>
      </c>
      <c r="T8" s="2">
        <f t="shared" si="2"/>
        <v>101300</v>
      </c>
      <c r="U8" s="2">
        <f t="shared" si="2"/>
        <v>99700</v>
      </c>
      <c r="V8" s="2">
        <f t="shared" si="2"/>
        <v>156800</v>
      </c>
      <c r="W8" s="2">
        <f t="shared" si="2"/>
        <v>325600</v>
      </c>
      <c r="X8" s="2">
        <f t="shared" si="2"/>
        <v>225600</v>
      </c>
      <c r="Y8" s="2" cm="1">
        <f t="array" ref="Y8">_xlfn.XLOOKUP(Y$1&amp;$R8,$C$3:$C$1662&amp;$D$3:$D$1662,$E$3:$E$1662,0,0,1)</f>
        <v>4900</v>
      </c>
      <c r="Z8" s="2" cm="1">
        <f t="array" ref="Z8">_xlfn.XLOOKUP(Z$1&amp;$R8,$C$3:$C$1662&amp;$D$3:$D$1662,$E$3:$E$1662,0,0,1)</f>
        <v>6500</v>
      </c>
      <c r="AA8" s="2" cm="1">
        <f t="array" ref="AA8">_xlfn.XLOOKUP(AA$1&amp;$R8,$C$3:$C$1662&amp;$D$3:$D$1662,$E$3:$E$1662,0,0,1)</f>
        <v>14500</v>
      </c>
      <c r="AB8" s="2" cm="1">
        <f t="array" ref="AB8">_xlfn.XLOOKUP(AB$1&amp;$R8,$C$3:$C$1662&amp;$D$3:$D$1662,$E$3:$E$1662,0,0,1)</f>
        <v>26800</v>
      </c>
      <c r="AC8" s="2" cm="1">
        <f t="array" ref="AC8">_xlfn.XLOOKUP(AC$1&amp;$R8,$C$3:$C$1662&amp;$D$3:$D$1662,$E$3:$E$1662,0,0,1)</f>
        <v>13400</v>
      </c>
    </row>
    <row r="9" spans="1:29" x14ac:dyDescent="0.4">
      <c r="C9" t="s">
        <v>758</v>
      </c>
      <c r="D9" t="s">
        <v>519</v>
      </c>
      <c r="E9">
        <v>13400</v>
      </c>
      <c r="G9" s="1"/>
      <c r="H9" s="1"/>
      <c r="I9" s="1" t="s">
        <v>765</v>
      </c>
      <c r="J9" s="1">
        <v>11130</v>
      </c>
      <c r="K9" s="1">
        <v>11295</v>
      </c>
      <c r="L9" s="1">
        <v>10805</v>
      </c>
      <c r="M9">
        <v>10910</v>
      </c>
      <c r="R9" t="s">
        <v>18</v>
      </c>
      <c r="S9" s="2">
        <f t="shared" si="1"/>
        <v>195680</v>
      </c>
      <c r="T9" s="2">
        <f t="shared" si="2"/>
        <v>114600</v>
      </c>
      <c r="U9" s="2">
        <f t="shared" si="2"/>
        <v>104800</v>
      </c>
      <c r="V9" s="2">
        <f t="shared" si="2"/>
        <v>165200</v>
      </c>
      <c r="W9" s="2">
        <f t="shared" si="2"/>
        <v>354200</v>
      </c>
      <c r="X9" s="2">
        <f t="shared" si="2"/>
        <v>239600</v>
      </c>
      <c r="Y9" s="2" cm="1">
        <f t="array" ref="Y9">_xlfn.XLOOKUP(Y$1&amp;$R9,$C$3:$C$1662&amp;$D$3:$D$1662,$E$3:$E$1662,0,0,1)</f>
        <v>13300</v>
      </c>
      <c r="Z9" s="2" cm="1">
        <f t="array" ref="Z9">_xlfn.XLOOKUP(Z$1&amp;$R9,$C$3:$C$1662&amp;$D$3:$D$1662,$E$3:$E$1662,0,0,1)</f>
        <v>5100</v>
      </c>
      <c r="AA9" s="2" cm="1">
        <f t="array" ref="AA9">_xlfn.XLOOKUP(AA$1&amp;$R9,$C$3:$C$1662&amp;$D$3:$D$1662,$E$3:$E$1662,0,0,1)</f>
        <v>8400</v>
      </c>
      <c r="AB9" s="2" cm="1">
        <f t="array" ref="AB9">_xlfn.XLOOKUP(AB$1&amp;$R9,$C$3:$C$1662&amp;$D$3:$D$1662,$E$3:$E$1662,0,0,1)</f>
        <v>28600</v>
      </c>
      <c r="AC9" s="2" cm="1">
        <f t="array" ref="AC9">_xlfn.XLOOKUP(AC$1&amp;$R9,$C$3:$C$1662&amp;$D$3:$D$1662,$E$3:$E$1662,0,0,1)</f>
        <v>14000</v>
      </c>
    </row>
    <row r="10" spans="1:29" x14ac:dyDescent="0.4">
      <c r="C10" t="s">
        <v>758</v>
      </c>
      <c r="D10" t="s">
        <v>520</v>
      </c>
      <c r="E10">
        <v>14000</v>
      </c>
      <c r="I10" t="s">
        <v>766</v>
      </c>
      <c r="J10">
        <v>11165</v>
      </c>
      <c r="K10">
        <v>11490</v>
      </c>
      <c r="L10">
        <v>11065</v>
      </c>
      <c r="M10">
        <v>11485</v>
      </c>
      <c r="R10" t="s">
        <v>27</v>
      </c>
      <c r="S10" s="2">
        <f t="shared" si="1"/>
        <v>204760</v>
      </c>
      <c r="T10" s="2">
        <f t="shared" si="2"/>
        <v>121800</v>
      </c>
      <c r="U10" s="2">
        <f t="shared" si="2"/>
        <v>111100</v>
      </c>
      <c r="V10" s="2">
        <f t="shared" si="2"/>
        <v>175300</v>
      </c>
      <c r="W10" s="2">
        <f t="shared" si="2"/>
        <v>368700</v>
      </c>
      <c r="X10" s="2">
        <f t="shared" si="2"/>
        <v>246900</v>
      </c>
      <c r="Y10" s="2" cm="1">
        <f t="array" ref="Y10">_xlfn.XLOOKUP(Y$1&amp;$R10,$C$3:$C$1662&amp;$D$3:$D$1662,$E$3:$E$1662,0,0,1)</f>
        <v>7200</v>
      </c>
      <c r="Z10" s="2" cm="1">
        <f t="array" ref="Z10">_xlfn.XLOOKUP(Z$1&amp;$R10,$C$3:$C$1662&amp;$D$3:$D$1662,$E$3:$E$1662,0,0,1)</f>
        <v>6300</v>
      </c>
      <c r="AA10" s="2" cm="1">
        <f t="array" ref="AA10">_xlfn.XLOOKUP(AA$1&amp;$R10,$C$3:$C$1662&amp;$D$3:$D$1662,$E$3:$E$1662,0,0,1)</f>
        <v>10100</v>
      </c>
      <c r="AB10" s="2" cm="1">
        <f t="array" ref="AB10">_xlfn.XLOOKUP(AB$1&amp;$R10,$C$3:$C$1662&amp;$D$3:$D$1662,$E$3:$E$1662,0,0,1)</f>
        <v>14500</v>
      </c>
      <c r="AC10" s="2" cm="1">
        <f t="array" ref="AC10">_xlfn.XLOOKUP(AC$1&amp;$R10,$C$3:$C$1662&amp;$D$3:$D$1662,$E$3:$E$1662,0,0,1)</f>
        <v>7300</v>
      </c>
    </row>
    <row r="11" spans="1:29" x14ac:dyDescent="0.4">
      <c r="C11" t="s">
        <v>758</v>
      </c>
      <c r="D11" t="s">
        <v>521</v>
      </c>
      <c r="E11">
        <v>7300</v>
      </c>
      <c r="G11" s="1"/>
      <c r="H11" s="1"/>
      <c r="I11" s="1" t="s">
        <v>767</v>
      </c>
      <c r="J11" s="1">
        <v>11615</v>
      </c>
      <c r="K11" s="1">
        <v>11840</v>
      </c>
      <c r="L11" s="1">
        <v>11320</v>
      </c>
      <c r="M11">
        <v>11405</v>
      </c>
      <c r="R11" t="s">
        <v>39</v>
      </c>
      <c r="S11" s="2">
        <f t="shared" si="1"/>
        <v>218720</v>
      </c>
      <c r="T11" s="2">
        <f t="shared" si="2"/>
        <v>135300</v>
      </c>
      <c r="U11" s="2">
        <f t="shared" si="2"/>
        <v>122900</v>
      </c>
      <c r="V11" s="2">
        <f t="shared" si="2"/>
        <v>192400</v>
      </c>
      <c r="W11" s="2">
        <f t="shared" si="2"/>
        <v>386700</v>
      </c>
      <c r="X11" s="2">
        <f t="shared" si="2"/>
        <v>256300</v>
      </c>
      <c r="Y11" s="2" cm="1">
        <f t="array" ref="Y11">_xlfn.XLOOKUP(Y$1&amp;$R11,$C$3:$C$1662&amp;$D$3:$D$1662,$E$3:$E$1662,0,0,1)</f>
        <v>13500</v>
      </c>
      <c r="Z11" s="2" cm="1">
        <f t="array" ref="Z11">_xlfn.XLOOKUP(Z$1&amp;$R11,$C$3:$C$1662&amp;$D$3:$D$1662,$E$3:$E$1662,0,0,1)</f>
        <v>11800</v>
      </c>
      <c r="AA11" s="2" cm="1">
        <f t="array" ref="AA11">_xlfn.XLOOKUP(AA$1&amp;$R11,$C$3:$C$1662&amp;$D$3:$D$1662,$E$3:$E$1662,0,0,1)</f>
        <v>17100</v>
      </c>
      <c r="AB11" s="2" cm="1">
        <f t="array" ref="AB11">_xlfn.XLOOKUP(AB$1&amp;$R11,$C$3:$C$1662&amp;$D$3:$D$1662,$E$3:$E$1662,0,0,1)</f>
        <v>18000</v>
      </c>
      <c r="AC11" s="2" cm="1">
        <f t="array" ref="AC11">_xlfn.XLOOKUP(AC$1&amp;$R11,$C$3:$C$1662&amp;$D$3:$D$1662,$E$3:$E$1662,0,0,1)</f>
        <v>9400</v>
      </c>
    </row>
    <row r="12" spans="1:29" x14ac:dyDescent="0.4">
      <c r="C12" t="s">
        <v>758</v>
      </c>
      <c r="D12" t="s">
        <v>522</v>
      </c>
      <c r="E12">
        <v>9400</v>
      </c>
      <c r="I12" t="s">
        <v>768</v>
      </c>
      <c r="J12">
        <v>11290</v>
      </c>
      <c r="K12">
        <v>11410</v>
      </c>
      <c r="L12">
        <v>11165</v>
      </c>
      <c r="M12">
        <v>11275</v>
      </c>
      <c r="R12" t="s">
        <v>62</v>
      </c>
      <c r="S12" s="2">
        <f t="shared" si="1"/>
        <v>228440</v>
      </c>
      <c r="T12" s="2">
        <f t="shared" si="2"/>
        <v>147300</v>
      </c>
      <c r="U12" s="2">
        <f t="shared" si="2"/>
        <v>131200</v>
      </c>
      <c r="V12" s="2">
        <f t="shared" si="2"/>
        <v>201600</v>
      </c>
      <c r="W12" s="2">
        <f t="shared" si="2"/>
        <v>400700</v>
      </c>
      <c r="X12" s="2">
        <f t="shared" si="2"/>
        <v>261400</v>
      </c>
      <c r="Y12" s="2" cm="1">
        <f t="array" ref="Y12">_xlfn.XLOOKUP(Y$1&amp;$R12,$C$3:$C$1662&amp;$D$3:$D$1662,$E$3:$E$1662,0,0,1)</f>
        <v>12000</v>
      </c>
      <c r="Z12" s="2" cm="1">
        <f t="array" ref="Z12">_xlfn.XLOOKUP(Z$1&amp;$R12,$C$3:$C$1662&amp;$D$3:$D$1662,$E$3:$E$1662,0,0,1)</f>
        <v>8300</v>
      </c>
      <c r="AA12" s="2" cm="1">
        <f t="array" ref="AA12">_xlfn.XLOOKUP(AA$1&amp;$R12,$C$3:$C$1662&amp;$D$3:$D$1662,$E$3:$E$1662,0,0,1)</f>
        <v>9200</v>
      </c>
      <c r="AB12" s="2" cm="1">
        <f t="array" ref="AB12">_xlfn.XLOOKUP(AB$1&amp;$R12,$C$3:$C$1662&amp;$D$3:$D$1662,$E$3:$E$1662,0,0,1)</f>
        <v>14000</v>
      </c>
      <c r="AC12" s="2" cm="1">
        <f t="array" ref="AC12">_xlfn.XLOOKUP(AC$1&amp;$R12,$C$3:$C$1662&amp;$D$3:$D$1662,$E$3:$E$1662,0,0,1)</f>
        <v>5100</v>
      </c>
    </row>
    <row r="13" spans="1:29" x14ac:dyDescent="0.4">
      <c r="C13" t="s">
        <v>758</v>
      </c>
      <c r="D13" t="s">
        <v>523</v>
      </c>
      <c r="E13">
        <v>5100</v>
      </c>
      <c r="G13" s="1"/>
      <c r="H13" s="1"/>
      <c r="I13" s="1" t="s">
        <v>758</v>
      </c>
      <c r="J13" s="1">
        <v>11100</v>
      </c>
      <c r="K13" s="1">
        <v>11155</v>
      </c>
      <c r="L13" s="1">
        <v>10645</v>
      </c>
      <c r="M13">
        <v>10700</v>
      </c>
      <c r="R13" t="s">
        <v>24</v>
      </c>
      <c r="S13" s="2">
        <f t="shared" si="1"/>
        <v>243040</v>
      </c>
      <c r="T13" s="2">
        <f t="shared" si="2"/>
        <v>156100</v>
      </c>
      <c r="U13" s="2">
        <f t="shared" si="2"/>
        <v>150100</v>
      </c>
      <c r="V13" s="2">
        <f t="shared" si="2"/>
        <v>208200</v>
      </c>
      <c r="W13" s="2">
        <f t="shared" si="2"/>
        <v>422900</v>
      </c>
      <c r="X13" s="2">
        <f t="shared" si="2"/>
        <v>277900</v>
      </c>
      <c r="Y13" s="2" cm="1">
        <f t="array" ref="Y13">_xlfn.XLOOKUP(Y$1&amp;$R13,$C$3:$C$1662&amp;$D$3:$D$1662,$E$3:$E$1662,0,0,1)</f>
        <v>8800</v>
      </c>
      <c r="Z13" s="2" cm="1">
        <f t="array" ref="Z13">_xlfn.XLOOKUP(Z$1&amp;$R13,$C$3:$C$1662&amp;$D$3:$D$1662,$E$3:$E$1662,0,0,1)</f>
        <v>18900</v>
      </c>
      <c r="AA13" s="2" cm="1">
        <f t="array" ref="AA13">_xlfn.XLOOKUP(AA$1&amp;$R13,$C$3:$C$1662&amp;$D$3:$D$1662,$E$3:$E$1662,0,0,1)</f>
        <v>6600</v>
      </c>
      <c r="AB13" s="2" cm="1">
        <f t="array" ref="AB13">_xlfn.XLOOKUP(AB$1&amp;$R13,$C$3:$C$1662&amp;$D$3:$D$1662,$E$3:$E$1662,0,0,1)</f>
        <v>22200</v>
      </c>
      <c r="AC13" s="2" cm="1">
        <f t="array" ref="AC13">_xlfn.XLOOKUP(AC$1&amp;$R13,$C$3:$C$1662&amp;$D$3:$D$1662,$E$3:$E$1662,0,0,1)</f>
        <v>16500</v>
      </c>
    </row>
    <row r="14" spans="1:29" x14ac:dyDescent="0.4">
      <c r="C14" t="s">
        <v>758</v>
      </c>
      <c r="D14" t="s">
        <v>524</v>
      </c>
      <c r="E14">
        <v>16500</v>
      </c>
      <c r="I14" t="s">
        <v>759</v>
      </c>
      <c r="J14">
        <v>10170</v>
      </c>
      <c r="K14">
        <v>10445</v>
      </c>
      <c r="L14">
        <v>10165</v>
      </c>
      <c r="M14">
        <v>10205</v>
      </c>
      <c r="R14" t="s">
        <v>149</v>
      </c>
      <c r="S14" s="2">
        <f t="shared" si="1"/>
        <v>255580</v>
      </c>
      <c r="T14" s="2">
        <f t="shared" si="2"/>
        <v>164500</v>
      </c>
      <c r="U14" s="2">
        <f t="shared" si="2"/>
        <v>175500</v>
      </c>
      <c r="V14" s="2">
        <f t="shared" si="2"/>
        <v>219700</v>
      </c>
      <c r="W14" s="2">
        <f t="shared" si="2"/>
        <v>432300</v>
      </c>
      <c r="X14" s="2">
        <f t="shared" si="2"/>
        <v>285900</v>
      </c>
      <c r="Y14" s="2" cm="1">
        <f t="array" ref="Y14">_xlfn.XLOOKUP(Y$1&amp;$R14,$C$3:$C$1662&amp;$D$3:$D$1662,$E$3:$E$1662,0,0,1)</f>
        <v>8400</v>
      </c>
      <c r="Z14" s="2" cm="1">
        <f t="array" ref="Z14">_xlfn.XLOOKUP(Z$1&amp;$R14,$C$3:$C$1662&amp;$D$3:$D$1662,$E$3:$E$1662,0,0,1)</f>
        <v>25400</v>
      </c>
      <c r="AA14" s="2" cm="1">
        <f t="array" ref="AA14">_xlfn.XLOOKUP(AA$1&amp;$R14,$C$3:$C$1662&amp;$D$3:$D$1662,$E$3:$E$1662,0,0,1)</f>
        <v>11500</v>
      </c>
      <c r="AB14" s="2" cm="1">
        <f t="array" ref="AB14">_xlfn.XLOOKUP(AB$1&amp;$R14,$C$3:$C$1662&amp;$D$3:$D$1662,$E$3:$E$1662,0,0,1)</f>
        <v>9400</v>
      </c>
      <c r="AC14" s="2" cm="1">
        <f t="array" ref="AC14">_xlfn.XLOOKUP(AC$1&amp;$R14,$C$3:$C$1662&amp;$D$3:$D$1662,$E$3:$E$1662,0,0,1)</f>
        <v>8000</v>
      </c>
    </row>
    <row r="15" spans="1:29" x14ac:dyDescent="0.4">
      <c r="C15" t="s">
        <v>758</v>
      </c>
      <c r="D15" t="s">
        <v>525</v>
      </c>
      <c r="E15">
        <v>8000</v>
      </c>
      <c r="I15" t="s">
        <v>760</v>
      </c>
      <c r="J15">
        <v>10395</v>
      </c>
      <c r="K15">
        <v>10730</v>
      </c>
      <c r="L15">
        <v>10210</v>
      </c>
      <c r="M15">
        <v>10675</v>
      </c>
      <c r="R15" t="s">
        <v>120</v>
      </c>
      <c r="S15" s="2">
        <f t="shared" si="1"/>
        <v>267520</v>
      </c>
      <c r="T15" s="2">
        <f t="shared" si="2"/>
        <v>181500</v>
      </c>
      <c r="U15" s="2">
        <f t="shared" si="2"/>
        <v>191800</v>
      </c>
      <c r="V15" s="2">
        <f t="shared" si="2"/>
        <v>223300</v>
      </c>
      <c r="W15" s="2">
        <f t="shared" si="2"/>
        <v>439900</v>
      </c>
      <c r="X15" s="2">
        <f t="shared" si="2"/>
        <v>301100</v>
      </c>
      <c r="Y15" s="2" cm="1">
        <f t="array" ref="Y15">_xlfn.XLOOKUP(Y$1&amp;$R15,$C$3:$C$1662&amp;$D$3:$D$1662,$E$3:$E$1662,0,0,1)</f>
        <v>17000</v>
      </c>
      <c r="Z15" s="2" cm="1">
        <f t="array" ref="Z15">_xlfn.XLOOKUP(Z$1&amp;$R15,$C$3:$C$1662&amp;$D$3:$D$1662,$E$3:$E$1662,0,0,1)</f>
        <v>16300</v>
      </c>
      <c r="AA15" s="2" cm="1">
        <f t="array" ref="AA15">_xlfn.XLOOKUP(AA$1&amp;$R15,$C$3:$C$1662&amp;$D$3:$D$1662,$E$3:$E$1662,0,0,1)</f>
        <v>3600</v>
      </c>
      <c r="AB15" s="2" cm="1">
        <f t="array" ref="AB15">_xlfn.XLOOKUP(AB$1&amp;$R15,$C$3:$C$1662&amp;$D$3:$D$1662,$E$3:$E$1662,0,0,1)</f>
        <v>7600</v>
      </c>
      <c r="AC15" s="2" cm="1">
        <f t="array" ref="AC15">_xlfn.XLOOKUP(AC$1&amp;$R15,$C$3:$C$1662&amp;$D$3:$D$1662,$E$3:$E$1662,0,0,1)</f>
        <v>15200</v>
      </c>
    </row>
    <row r="16" spans="1:29" x14ac:dyDescent="0.4">
      <c r="C16" t="s">
        <v>758</v>
      </c>
      <c r="D16" t="s">
        <v>526</v>
      </c>
      <c r="E16">
        <v>15200</v>
      </c>
      <c r="G16" s="1"/>
      <c r="H16" s="1"/>
      <c r="I16" s="1" t="s">
        <v>761</v>
      </c>
      <c r="J16" s="1">
        <v>10510</v>
      </c>
      <c r="K16" s="1">
        <v>10825</v>
      </c>
      <c r="L16" s="1">
        <v>10450</v>
      </c>
      <c r="M16" s="1">
        <v>10825</v>
      </c>
      <c r="R16" t="s">
        <v>96</v>
      </c>
      <c r="S16" s="2">
        <f t="shared" si="1"/>
        <v>279160</v>
      </c>
      <c r="T16" s="2">
        <f t="shared" si="2"/>
        <v>190100</v>
      </c>
      <c r="U16" s="2">
        <f t="shared" si="2"/>
        <v>215400</v>
      </c>
      <c r="V16" s="2">
        <f t="shared" si="2"/>
        <v>228800</v>
      </c>
      <c r="W16" s="2">
        <f t="shared" si="2"/>
        <v>452000</v>
      </c>
      <c r="X16" s="2">
        <f t="shared" si="2"/>
        <v>309500</v>
      </c>
      <c r="Y16" s="2" cm="1">
        <f t="array" ref="Y16">_xlfn.XLOOKUP(Y$1&amp;$R16,$C$3:$C$1662&amp;$D$3:$D$1662,$E$3:$E$1662,0,0,1)</f>
        <v>8600</v>
      </c>
      <c r="Z16" s="2" cm="1">
        <f t="array" ref="Z16">_xlfn.XLOOKUP(Z$1&amp;$R16,$C$3:$C$1662&amp;$D$3:$D$1662,$E$3:$E$1662,0,0,1)</f>
        <v>23600</v>
      </c>
      <c r="AA16" s="2" cm="1">
        <f t="array" ref="AA16">_xlfn.XLOOKUP(AA$1&amp;$R16,$C$3:$C$1662&amp;$D$3:$D$1662,$E$3:$E$1662,0,0,1)</f>
        <v>5500</v>
      </c>
      <c r="AB16" s="2" cm="1">
        <f t="array" ref="AB16">_xlfn.XLOOKUP(AB$1&amp;$R16,$C$3:$C$1662&amp;$D$3:$D$1662,$E$3:$E$1662,0,0,1)</f>
        <v>12100</v>
      </c>
      <c r="AC16" s="2" cm="1">
        <f t="array" ref="AC16">_xlfn.XLOOKUP(AC$1&amp;$R16,$C$3:$C$1662&amp;$D$3:$D$1662,$E$3:$E$1662,0,0,1)</f>
        <v>8400</v>
      </c>
    </row>
    <row r="17" spans="3:29" x14ac:dyDescent="0.4">
      <c r="C17" t="s">
        <v>758</v>
      </c>
      <c r="D17" t="s">
        <v>527</v>
      </c>
      <c r="E17">
        <v>8400</v>
      </c>
      <c r="G17" s="1"/>
      <c r="H17" s="1"/>
      <c r="I17" s="1" t="s">
        <v>763</v>
      </c>
      <c r="J17" s="1">
        <v>10885</v>
      </c>
      <c r="K17" s="1">
        <v>11025</v>
      </c>
      <c r="L17" s="1">
        <v>10790</v>
      </c>
      <c r="M17" s="1">
        <v>10925</v>
      </c>
      <c r="R17" t="s">
        <v>144</v>
      </c>
      <c r="S17" s="2">
        <f t="shared" si="1"/>
        <v>287820</v>
      </c>
      <c r="T17" s="2">
        <f t="shared" si="2"/>
        <v>197800</v>
      </c>
      <c r="U17" s="2">
        <f t="shared" si="2"/>
        <v>232200</v>
      </c>
      <c r="V17" s="2">
        <f t="shared" si="2"/>
        <v>233400</v>
      </c>
      <c r="W17" s="2">
        <f t="shared" si="2"/>
        <v>462900</v>
      </c>
      <c r="X17" s="2">
        <f t="shared" si="2"/>
        <v>312800</v>
      </c>
      <c r="Y17" s="2" cm="1">
        <f t="array" ref="Y17">_xlfn.XLOOKUP(Y$1&amp;$R17,$C$3:$C$1662&amp;$D$3:$D$1662,$E$3:$E$1662,0,0,1)</f>
        <v>7700</v>
      </c>
      <c r="Z17" s="2" cm="1">
        <f t="array" ref="Z17">_xlfn.XLOOKUP(Z$1&amp;$R17,$C$3:$C$1662&amp;$D$3:$D$1662,$E$3:$E$1662,0,0,1)</f>
        <v>16800</v>
      </c>
      <c r="AA17" s="2" cm="1">
        <f t="array" ref="AA17">_xlfn.XLOOKUP(AA$1&amp;$R17,$C$3:$C$1662&amp;$D$3:$D$1662,$E$3:$E$1662,0,0,1)</f>
        <v>4600</v>
      </c>
      <c r="AB17" s="2" cm="1">
        <f t="array" ref="AB17">_xlfn.XLOOKUP(AB$1&amp;$R17,$C$3:$C$1662&amp;$D$3:$D$1662,$E$3:$E$1662,0,0,1)</f>
        <v>10900</v>
      </c>
      <c r="AC17" s="2" cm="1">
        <f t="array" ref="AC17">_xlfn.XLOOKUP(AC$1&amp;$R17,$C$3:$C$1662&amp;$D$3:$D$1662,$E$3:$E$1662,0,0,1)</f>
        <v>3300</v>
      </c>
    </row>
    <row r="18" spans="3:29" x14ac:dyDescent="0.4">
      <c r="C18" t="s">
        <v>758</v>
      </c>
      <c r="D18" t="s">
        <v>528</v>
      </c>
      <c r="E18">
        <v>3300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300100</v>
      </c>
      <c r="T18" s="2">
        <f t="shared" si="2"/>
        <v>207100</v>
      </c>
      <c r="U18" s="2">
        <f t="shared" si="2"/>
        <v>259500</v>
      </c>
      <c r="V18" s="2">
        <f t="shared" si="2"/>
        <v>237300</v>
      </c>
      <c r="W18" s="2">
        <f t="shared" si="2"/>
        <v>470500</v>
      </c>
      <c r="X18" s="2">
        <f t="shared" si="2"/>
        <v>326100</v>
      </c>
      <c r="Y18" s="2" cm="1">
        <f t="array" ref="Y18">_xlfn.XLOOKUP(Y$1&amp;$R18,$C$3:$C$1662&amp;$D$3:$D$1662,$E$3:$E$1662,0,0,1)</f>
        <v>9300</v>
      </c>
      <c r="Z18" s="2" cm="1">
        <f t="array" ref="Z18">_xlfn.XLOOKUP(Z$1&amp;$R18,$C$3:$C$1662&amp;$D$3:$D$1662,$E$3:$E$1662,0,0,1)</f>
        <v>27300</v>
      </c>
      <c r="AA18" s="2" cm="1">
        <f t="array" ref="AA18">_xlfn.XLOOKUP(AA$1&amp;$R18,$C$3:$C$1662&amp;$D$3:$D$1662,$E$3:$E$1662,0,0,1)</f>
        <v>3900</v>
      </c>
      <c r="AB18" s="2" cm="1">
        <f t="array" ref="AB18">_xlfn.XLOOKUP(AB$1&amp;$R18,$C$3:$C$1662&amp;$D$3:$D$1662,$E$3:$E$1662,0,0,1)</f>
        <v>7600</v>
      </c>
      <c r="AC18" s="2" cm="1">
        <f t="array" ref="AC18">_xlfn.XLOOKUP(AC$1&amp;$R18,$C$3:$C$1662&amp;$D$3:$D$1662,$E$3:$E$1662,0,0,1)</f>
        <v>13300</v>
      </c>
    </row>
    <row r="19" spans="3:29" x14ac:dyDescent="0.4">
      <c r="C19" t="s">
        <v>758</v>
      </c>
      <c r="D19" t="s">
        <v>529</v>
      </c>
      <c r="E19">
        <v>13300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307900</v>
      </c>
      <c r="T19" s="2">
        <f t="shared" si="2"/>
        <v>215000</v>
      </c>
      <c r="U19" s="2">
        <f t="shared" si="2"/>
        <v>274400</v>
      </c>
      <c r="V19" s="2">
        <f t="shared" si="2"/>
        <v>239400</v>
      </c>
      <c r="W19" s="2">
        <f t="shared" si="2"/>
        <v>477000</v>
      </c>
      <c r="X19" s="2">
        <f t="shared" si="2"/>
        <v>333700</v>
      </c>
      <c r="Y19" s="2" cm="1">
        <f t="array" ref="Y19">_xlfn.XLOOKUP(Y$1&amp;$R19,$C$3:$C$1662&amp;$D$3:$D$1662,$E$3:$E$1662,0,0,1)</f>
        <v>7900</v>
      </c>
      <c r="Z19" s="2" cm="1">
        <f t="array" ref="Z19">_xlfn.XLOOKUP(Z$1&amp;$R19,$C$3:$C$1662&amp;$D$3:$D$1662,$E$3:$E$1662,0,0,1)</f>
        <v>14900</v>
      </c>
      <c r="AA19" s="2" cm="1">
        <f t="array" ref="AA19">_xlfn.XLOOKUP(AA$1&amp;$R19,$C$3:$C$1662&amp;$D$3:$D$1662,$E$3:$E$1662,0,0,1)</f>
        <v>2100</v>
      </c>
      <c r="AB19" s="2" cm="1">
        <f t="array" ref="AB19">_xlfn.XLOOKUP(AB$1&amp;$R19,$C$3:$C$1662&amp;$D$3:$D$1662,$E$3:$E$1662,0,0,1)</f>
        <v>6500</v>
      </c>
      <c r="AC19" s="2" cm="1">
        <f t="array" ref="AC19">_xlfn.XLOOKUP(AC$1&amp;$R19,$C$3:$C$1662&amp;$D$3:$D$1662,$E$3:$E$1662,0,0,1)</f>
        <v>7600</v>
      </c>
    </row>
    <row r="20" spans="3:29" x14ac:dyDescent="0.4">
      <c r="C20" t="s">
        <v>758</v>
      </c>
      <c r="D20" t="s">
        <v>530</v>
      </c>
      <c r="E20">
        <v>7600</v>
      </c>
      <c r="R20" t="s">
        <v>147</v>
      </c>
      <c r="S20" s="2">
        <f t="shared" si="1"/>
        <v>313320</v>
      </c>
      <c r="T20" s="2">
        <f t="shared" ref="T20:X35" si="3">T19+Y20</f>
        <v>217800</v>
      </c>
      <c r="U20" s="2">
        <f t="shared" si="3"/>
        <v>280700</v>
      </c>
      <c r="V20" s="2">
        <f t="shared" si="3"/>
        <v>242300</v>
      </c>
      <c r="W20" s="2">
        <f t="shared" si="3"/>
        <v>485600</v>
      </c>
      <c r="X20" s="2">
        <f t="shared" si="3"/>
        <v>340200</v>
      </c>
      <c r="Y20" s="2" cm="1">
        <f t="array" ref="Y20">_xlfn.XLOOKUP(Y$1&amp;$R20,$C$3:$C$1662&amp;$D$3:$D$1662,$E$3:$E$1662,0,0,1)</f>
        <v>2800</v>
      </c>
      <c r="Z20" s="2" cm="1">
        <f t="array" ref="Z20">_xlfn.XLOOKUP(Z$1&amp;$R20,$C$3:$C$1662&amp;$D$3:$D$1662,$E$3:$E$1662,0,0,1)</f>
        <v>6300</v>
      </c>
      <c r="AA20" s="2" cm="1">
        <f t="array" ref="AA20">_xlfn.XLOOKUP(AA$1&amp;$R20,$C$3:$C$1662&amp;$D$3:$D$1662,$E$3:$E$1662,0,0,1)</f>
        <v>2900</v>
      </c>
      <c r="AB20" s="2" cm="1">
        <f t="array" ref="AB20">_xlfn.XLOOKUP(AB$1&amp;$R20,$C$3:$C$1662&amp;$D$3:$D$1662,$E$3:$E$1662,0,0,1)</f>
        <v>8600</v>
      </c>
      <c r="AC20" s="2" cm="1">
        <f t="array" ref="AC20">_xlfn.XLOOKUP(AC$1&amp;$R20,$C$3:$C$1662&amp;$D$3:$D$1662,$E$3:$E$1662,0,0,1)</f>
        <v>6500</v>
      </c>
    </row>
    <row r="21" spans="3:29" x14ac:dyDescent="0.4">
      <c r="C21" t="s">
        <v>758</v>
      </c>
      <c r="D21" t="s">
        <v>531</v>
      </c>
      <c r="E21">
        <v>6500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333200</v>
      </c>
      <c r="T21" s="2">
        <f t="shared" si="3"/>
        <v>280500</v>
      </c>
      <c r="U21" s="2">
        <f t="shared" si="3"/>
        <v>295700</v>
      </c>
      <c r="V21" s="2">
        <f t="shared" si="3"/>
        <v>246600</v>
      </c>
      <c r="W21" s="2">
        <f t="shared" si="3"/>
        <v>494500</v>
      </c>
      <c r="X21" s="2">
        <f t="shared" si="3"/>
        <v>348700</v>
      </c>
      <c r="Y21" s="2" cm="1">
        <f t="array" ref="Y21">_xlfn.XLOOKUP(Y$1&amp;$R21,$C$3:$C$1662&amp;$D$3:$D$1662,$E$3:$E$1662,0,0,1)</f>
        <v>62700</v>
      </c>
      <c r="Z21" s="2" cm="1">
        <f t="array" ref="Z21">_xlfn.XLOOKUP(Z$1&amp;$R21,$C$3:$C$1662&amp;$D$3:$D$1662,$E$3:$E$1662,0,0,1)</f>
        <v>15000</v>
      </c>
      <c r="AA21" s="2" cm="1">
        <f t="array" ref="AA21">_xlfn.XLOOKUP(AA$1&amp;$R21,$C$3:$C$1662&amp;$D$3:$D$1662,$E$3:$E$1662,0,0,1)</f>
        <v>4300</v>
      </c>
      <c r="AB21" s="2" cm="1">
        <f t="array" ref="AB21">_xlfn.XLOOKUP(AB$1&amp;$R21,$C$3:$C$1662&amp;$D$3:$D$1662,$E$3:$E$1662,0,0,1)</f>
        <v>8900</v>
      </c>
      <c r="AC21" s="2" cm="1">
        <f t="array" ref="AC21">_xlfn.XLOOKUP(AC$1&amp;$R21,$C$3:$C$1662&amp;$D$3:$D$1662,$E$3:$E$1662,0,0,1)</f>
        <v>8500</v>
      </c>
    </row>
    <row r="22" spans="3:29" x14ac:dyDescent="0.4">
      <c r="C22" t="s">
        <v>758</v>
      </c>
      <c r="D22" t="s">
        <v>532</v>
      </c>
      <c r="E22">
        <v>8500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339560</v>
      </c>
      <c r="T22" s="2">
        <f t="shared" si="3"/>
        <v>286800</v>
      </c>
      <c r="U22" s="2">
        <f t="shared" si="3"/>
        <v>303000</v>
      </c>
      <c r="V22" s="2">
        <f t="shared" si="3"/>
        <v>250600</v>
      </c>
      <c r="W22" s="2">
        <f t="shared" si="3"/>
        <v>503800</v>
      </c>
      <c r="X22" s="2">
        <f t="shared" si="3"/>
        <v>353600</v>
      </c>
      <c r="Y22" s="2" cm="1">
        <f t="array" ref="Y22">_xlfn.XLOOKUP(Y$1&amp;$R22,$C$3:$C$1662&amp;$D$3:$D$1662,$E$3:$E$1662,0,0,1)</f>
        <v>6300</v>
      </c>
      <c r="Z22" s="2" cm="1">
        <f t="array" ref="Z22">_xlfn.XLOOKUP(Z$1&amp;$R22,$C$3:$C$1662&amp;$D$3:$D$1662,$E$3:$E$1662,0,0,1)</f>
        <v>7300</v>
      </c>
      <c r="AA22" s="2" cm="1">
        <f t="array" ref="AA22">_xlfn.XLOOKUP(AA$1&amp;$R22,$C$3:$C$1662&amp;$D$3:$D$1662,$E$3:$E$1662,0,0,1)</f>
        <v>4000</v>
      </c>
      <c r="AB22" s="2" cm="1">
        <f t="array" ref="AB22">_xlfn.XLOOKUP(AB$1&amp;$R22,$C$3:$C$1662&amp;$D$3:$D$1662,$E$3:$E$1662,0,0,1)</f>
        <v>9300</v>
      </c>
      <c r="AC22" s="2" cm="1">
        <f t="array" ref="AC22">_xlfn.XLOOKUP(AC$1&amp;$R22,$C$3:$C$1662&amp;$D$3:$D$1662,$E$3:$E$1662,0,0,1)</f>
        <v>4900</v>
      </c>
    </row>
    <row r="23" spans="3:29" x14ac:dyDescent="0.4">
      <c r="C23" t="s">
        <v>758</v>
      </c>
      <c r="D23" t="s">
        <v>533</v>
      </c>
      <c r="E23">
        <v>4900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345000</v>
      </c>
      <c r="T23" s="2">
        <f t="shared" si="3"/>
        <v>291500</v>
      </c>
      <c r="U23" s="2">
        <f t="shared" si="3"/>
        <v>310300</v>
      </c>
      <c r="V23" s="2">
        <f t="shared" si="3"/>
        <v>254300</v>
      </c>
      <c r="W23" s="2">
        <f t="shared" si="3"/>
        <v>508400</v>
      </c>
      <c r="X23" s="2">
        <f t="shared" si="3"/>
        <v>360500</v>
      </c>
      <c r="Y23" s="2" cm="1">
        <f t="array" ref="Y23">_xlfn.XLOOKUP(Y$1&amp;$R23,$C$3:$C$1662&amp;$D$3:$D$1662,$E$3:$E$1662,0,0,1)</f>
        <v>4700</v>
      </c>
      <c r="Z23" s="2" cm="1">
        <f t="array" ref="Z23">_xlfn.XLOOKUP(Z$1&amp;$R23,$C$3:$C$1662&amp;$D$3:$D$1662,$E$3:$E$1662,0,0,1)</f>
        <v>7300</v>
      </c>
      <c r="AA23" s="2" cm="1">
        <f t="array" ref="AA23">_xlfn.XLOOKUP(AA$1&amp;$R23,$C$3:$C$1662&amp;$D$3:$D$1662,$E$3:$E$1662,0,0,1)</f>
        <v>3700</v>
      </c>
      <c r="AB23" s="2" cm="1">
        <f t="array" ref="AB23">_xlfn.XLOOKUP(AB$1&amp;$R23,$C$3:$C$1662&amp;$D$3:$D$1662,$E$3:$E$1662,0,0,1)</f>
        <v>4600</v>
      </c>
      <c r="AC23" s="2" cm="1">
        <f t="array" ref="AC23">_xlfn.XLOOKUP(AC$1&amp;$R23,$C$3:$C$1662&amp;$D$3:$D$1662,$E$3:$E$1662,0,0,1)</f>
        <v>6900</v>
      </c>
    </row>
    <row r="24" spans="3:29" x14ac:dyDescent="0.4">
      <c r="C24" t="s">
        <v>758</v>
      </c>
      <c r="D24" t="s">
        <v>534</v>
      </c>
      <c r="E24">
        <v>6900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357460</v>
      </c>
      <c r="T24" s="2">
        <f t="shared" si="3"/>
        <v>301400</v>
      </c>
      <c r="U24" s="2">
        <f t="shared" si="3"/>
        <v>337000</v>
      </c>
      <c r="V24" s="2">
        <f t="shared" si="3"/>
        <v>257600</v>
      </c>
      <c r="W24" s="2">
        <f t="shared" si="3"/>
        <v>516800</v>
      </c>
      <c r="X24" s="2">
        <f t="shared" si="3"/>
        <v>374500</v>
      </c>
      <c r="Y24" s="2" cm="1">
        <f t="array" ref="Y24">_xlfn.XLOOKUP(Y$1&amp;$R24,$C$3:$C$1662&amp;$D$3:$D$1662,$E$3:$E$1662,0,0,1)</f>
        <v>9900</v>
      </c>
      <c r="Z24" s="2" cm="1">
        <f t="array" ref="Z24">_xlfn.XLOOKUP(Z$1&amp;$R24,$C$3:$C$1662&amp;$D$3:$D$1662,$E$3:$E$1662,0,0,1)</f>
        <v>26700</v>
      </c>
      <c r="AA24" s="2" cm="1">
        <f t="array" ref="AA24">_xlfn.XLOOKUP(AA$1&amp;$R24,$C$3:$C$1662&amp;$D$3:$D$1662,$E$3:$E$1662,0,0,1)</f>
        <v>3300</v>
      </c>
      <c r="AB24" s="2" cm="1">
        <f t="array" ref="AB24">_xlfn.XLOOKUP(AB$1&amp;$R24,$C$3:$C$1662&amp;$D$3:$D$1662,$E$3:$E$1662,0,0,1)</f>
        <v>8400</v>
      </c>
      <c r="AC24" s="2" cm="1">
        <f t="array" ref="AC24">_xlfn.XLOOKUP(AC$1&amp;$R24,$C$3:$C$1662&amp;$D$3:$D$1662,$E$3:$E$1662,0,0,1)</f>
        <v>14000</v>
      </c>
    </row>
    <row r="25" spans="3:29" x14ac:dyDescent="0.4">
      <c r="C25" t="s">
        <v>758</v>
      </c>
      <c r="D25" t="s">
        <v>535</v>
      </c>
      <c r="E25">
        <v>14000</v>
      </c>
      <c r="R25" t="s">
        <v>22</v>
      </c>
      <c r="S25" s="2">
        <f t="shared" si="1"/>
        <v>368520</v>
      </c>
      <c r="T25" s="2">
        <f t="shared" si="3"/>
        <v>307700</v>
      </c>
      <c r="U25" s="2">
        <f t="shared" si="3"/>
        <v>344900</v>
      </c>
      <c r="V25" s="2">
        <f t="shared" si="3"/>
        <v>261700</v>
      </c>
      <c r="W25" s="2">
        <f t="shared" si="3"/>
        <v>520700</v>
      </c>
      <c r="X25" s="2">
        <f t="shared" si="3"/>
        <v>407600</v>
      </c>
      <c r="Y25" s="2" cm="1">
        <f t="array" ref="Y25">_xlfn.XLOOKUP(Y$1&amp;$R25,$C$3:$C$1662&amp;$D$3:$D$1662,$E$3:$E$1662,0,0,1)</f>
        <v>6300</v>
      </c>
      <c r="Z25" s="2" cm="1">
        <f t="array" ref="Z25">_xlfn.XLOOKUP(Z$1&amp;$R25,$C$3:$C$1662&amp;$D$3:$D$1662,$E$3:$E$1662,0,0,1)</f>
        <v>7900</v>
      </c>
      <c r="AA25" s="2" cm="1">
        <f t="array" ref="AA25">_xlfn.XLOOKUP(AA$1&amp;$R25,$C$3:$C$1662&amp;$D$3:$D$1662,$E$3:$E$1662,0,0,1)</f>
        <v>4100</v>
      </c>
      <c r="AB25" s="2" cm="1">
        <f t="array" ref="AB25">_xlfn.XLOOKUP(AB$1&amp;$R25,$C$3:$C$1662&amp;$D$3:$D$1662,$E$3:$E$1662,0,0,1)</f>
        <v>3900</v>
      </c>
      <c r="AC25" s="2" cm="1">
        <f t="array" ref="AC25">_xlfn.XLOOKUP(AC$1&amp;$R25,$C$3:$C$1662&amp;$D$3:$D$1662,$E$3:$E$1662,0,0,1)</f>
        <v>33100</v>
      </c>
    </row>
    <row r="26" spans="3:29" x14ac:dyDescent="0.4">
      <c r="C26" t="s">
        <v>758</v>
      </c>
      <c r="D26" t="s">
        <v>536</v>
      </c>
      <c r="E26">
        <v>33100</v>
      </c>
      <c r="R26" t="s">
        <v>69</v>
      </c>
      <c r="S26" s="2">
        <f t="shared" si="1"/>
        <v>375260</v>
      </c>
      <c r="T26" s="2">
        <f t="shared" si="3"/>
        <v>313000</v>
      </c>
      <c r="U26" s="2">
        <f t="shared" si="3"/>
        <v>354000</v>
      </c>
      <c r="V26" s="2">
        <f t="shared" si="3"/>
        <v>264700</v>
      </c>
      <c r="W26" s="2">
        <f t="shared" si="3"/>
        <v>528900</v>
      </c>
      <c r="X26" s="2">
        <f t="shared" si="3"/>
        <v>415700</v>
      </c>
      <c r="Y26" s="2" cm="1">
        <f t="array" ref="Y26">_xlfn.XLOOKUP(Y$1&amp;$R26,$C$3:$C$1662&amp;$D$3:$D$1662,$E$3:$E$1662,0,0,1)</f>
        <v>5300</v>
      </c>
      <c r="Z26" s="2" cm="1">
        <f t="array" ref="Z26">_xlfn.XLOOKUP(Z$1&amp;$R26,$C$3:$C$1662&amp;$D$3:$D$1662,$E$3:$E$1662,0,0,1)</f>
        <v>9100</v>
      </c>
      <c r="AA26" s="2" cm="1">
        <f t="array" ref="AA26">_xlfn.XLOOKUP(AA$1&amp;$R26,$C$3:$C$1662&amp;$D$3:$D$1662,$E$3:$E$1662,0,0,1)</f>
        <v>3000</v>
      </c>
      <c r="AB26" s="2" cm="1">
        <f t="array" ref="AB26">_xlfn.XLOOKUP(AB$1&amp;$R26,$C$3:$C$1662&amp;$D$3:$D$1662,$E$3:$E$1662,0,0,1)</f>
        <v>8200</v>
      </c>
      <c r="AC26" s="2" cm="1">
        <f t="array" ref="AC26">_xlfn.XLOOKUP(AC$1&amp;$R26,$C$3:$C$1662&amp;$D$3:$D$1662,$E$3:$E$1662,0,0,1)</f>
        <v>8100</v>
      </c>
    </row>
    <row r="27" spans="3:29" x14ac:dyDescent="0.4">
      <c r="C27" t="s">
        <v>758</v>
      </c>
      <c r="D27" t="s">
        <v>537</v>
      </c>
      <c r="E27">
        <v>8100</v>
      </c>
      <c r="R27" t="s">
        <v>98</v>
      </c>
      <c r="S27" s="2">
        <f t="shared" si="1"/>
        <v>385100</v>
      </c>
      <c r="T27" s="2">
        <f t="shared" si="3"/>
        <v>322400</v>
      </c>
      <c r="U27" s="2">
        <f t="shared" si="3"/>
        <v>365900</v>
      </c>
      <c r="V27" s="2">
        <f t="shared" si="3"/>
        <v>269300</v>
      </c>
      <c r="W27" s="2">
        <f t="shared" si="3"/>
        <v>535100</v>
      </c>
      <c r="X27" s="2">
        <f t="shared" si="3"/>
        <v>432800</v>
      </c>
      <c r="Y27" s="2" cm="1">
        <f t="array" ref="Y27">_xlfn.XLOOKUP(Y$1&amp;$R27,$C$3:$C$1662&amp;$D$3:$D$1662,$E$3:$E$1662,0,0,1)</f>
        <v>9400</v>
      </c>
      <c r="Z27" s="2" cm="1">
        <f t="array" ref="Z27">_xlfn.XLOOKUP(Z$1&amp;$R27,$C$3:$C$1662&amp;$D$3:$D$1662,$E$3:$E$1662,0,0,1)</f>
        <v>11900</v>
      </c>
      <c r="AA27" s="2" cm="1">
        <f t="array" ref="AA27">_xlfn.XLOOKUP(AA$1&amp;$R27,$C$3:$C$1662&amp;$D$3:$D$1662,$E$3:$E$1662,0,0,1)</f>
        <v>4600</v>
      </c>
      <c r="AB27" s="2" cm="1">
        <f t="array" ref="AB27">_xlfn.XLOOKUP(AB$1&amp;$R27,$C$3:$C$1662&amp;$D$3:$D$1662,$E$3:$E$1662,0,0,1)</f>
        <v>6200</v>
      </c>
      <c r="AC27" s="2" cm="1">
        <f t="array" ref="AC27">_xlfn.XLOOKUP(AC$1&amp;$R27,$C$3:$C$1662&amp;$D$3:$D$1662,$E$3:$E$1662,0,0,1)</f>
        <v>17100</v>
      </c>
    </row>
    <row r="28" spans="3:29" x14ac:dyDescent="0.4">
      <c r="C28" t="s">
        <v>758</v>
      </c>
      <c r="D28" t="s">
        <v>538</v>
      </c>
      <c r="E28">
        <v>17100</v>
      </c>
      <c r="R28" t="s">
        <v>38</v>
      </c>
      <c r="S28" s="2">
        <f t="shared" si="1"/>
        <v>391900</v>
      </c>
      <c r="T28" s="2">
        <f t="shared" si="3"/>
        <v>326800</v>
      </c>
      <c r="U28" s="2">
        <f t="shared" si="3"/>
        <v>378300</v>
      </c>
      <c r="V28" s="2">
        <f t="shared" si="3"/>
        <v>273100</v>
      </c>
      <c r="W28" s="2">
        <f t="shared" si="3"/>
        <v>541900</v>
      </c>
      <c r="X28" s="2">
        <f t="shared" si="3"/>
        <v>439400</v>
      </c>
      <c r="Y28" s="2" cm="1">
        <f t="array" ref="Y28">_xlfn.XLOOKUP(Y$1&amp;$R28,$C$3:$C$1662&amp;$D$3:$D$1662,$E$3:$E$1662,0,0,1)</f>
        <v>4400</v>
      </c>
      <c r="Z28" s="2" cm="1">
        <f t="array" ref="Z28">_xlfn.XLOOKUP(Z$1&amp;$R28,$C$3:$C$1662&amp;$D$3:$D$1662,$E$3:$E$1662,0,0,1)</f>
        <v>12400</v>
      </c>
      <c r="AA28" s="2" cm="1">
        <f t="array" ref="AA28">_xlfn.XLOOKUP(AA$1&amp;$R28,$C$3:$C$1662&amp;$D$3:$D$1662,$E$3:$E$1662,0,0,1)</f>
        <v>3800</v>
      </c>
      <c r="AB28" s="2" cm="1">
        <f t="array" ref="AB28">_xlfn.XLOOKUP(AB$1&amp;$R28,$C$3:$C$1662&amp;$D$3:$D$1662,$E$3:$E$1662,0,0,1)</f>
        <v>6800</v>
      </c>
      <c r="AC28" s="2" cm="1">
        <f t="array" ref="AC28">_xlfn.XLOOKUP(AC$1&amp;$R28,$C$3:$C$1662&amp;$D$3:$D$1662,$E$3:$E$1662,0,0,1)</f>
        <v>6600</v>
      </c>
    </row>
    <row r="29" spans="3:29" x14ac:dyDescent="0.4">
      <c r="C29" t="s">
        <v>758</v>
      </c>
      <c r="D29" t="s">
        <v>539</v>
      </c>
      <c r="E29">
        <v>6600</v>
      </c>
      <c r="R29" t="s">
        <v>241</v>
      </c>
      <c r="S29" s="2">
        <f t="shared" si="1"/>
        <v>400840</v>
      </c>
      <c r="T29" s="2">
        <f t="shared" si="3"/>
        <v>334500</v>
      </c>
      <c r="U29" s="2">
        <f t="shared" si="3"/>
        <v>388200</v>
      </c>
      <c r="V29" s="2">
        <f t="shared" si="3"/>
        <v>278400</v>
      </c>
      <c r="W29" s="2">
        <f t="shared" si="3"/>
        <v>544700</v>
      </c>
      <c r="X29" s="2">
        <f t="shared" si="3"/>
        <v>458400</v>
      </c>
      <c r="Y29" s="2" cm="1">
        <f t="array" ref="Y29">_xlfn.XLOOKUP(Y$1&amp;$R29,$C$3:$C$1662&amp;$D$3:$D$1662,$E$3:$E$1662,0,0,1)</f>
        <v>7700</v>
      </c>
      <c r="Z29" s="2" cm="1">
        <f t="array" ref="Z29">_xlfn.XLOOKUP(Z$1&amp;$R29,$C$3:$C$1662&amp;$D$3:$D$1662,$E$3:$E$1662,0,0,1)</f>
        <v>9900</v>
      </c>
      <c r="AA29" s="2" cm="1">
        <f t="array" ref="AA29">_xlfn.XLOOKUP(AA$1&amp;$R29,$C$3:$C$1662&amp;$D$3:$D$1662,$E$3:$E$1662,0,0,1)</f>
        <v>5300</v>
      </c>
      <c r="AB29" s="2" cm="1">
        <f t="array" ref="AB29">_xlfn.XLOOKUP(AB$1&amp;$R29,$C$3:$C$1662&amp;$D$3:$D$1662,$E$3:$E$1662,0,0,1)</f>
        <v>2800</v>
      </c>
      <c r="AC29" s="2" cm="1">
        <f t="array" ref="AC29">_xlfn.XLOOKUP(AC$1&amp;$R29,$C$3:$C$1662&amp;$D$3:$D$1662,$E$3:$E$1662,0,0,1)</f>
        <v>19000</v>
      </c>
    </row>
    <row r="30" spans="3:29" x14ac:dyDescent="0.4">
      <c r="C30" t="s">
        <v>758</v>
      </c>
      <c r="D30" t="s">
        <v>540</v>
      </c>
      <c r="E30">
        <v>19000</v>
      </c>
      <c r="R30" t="s">
        <v>286</v>
      </c>
      <c r="S30" s="2">
        <f t="shared" si="1"/>
        <v>408800</v>
      </c>
      <c r="T30" s="2">
        <f t="shared" si="3"/>
        <v>345000</v>
      </c>
      <c r="U30" s="2">
        <f t="shared" si="3"/>
        <v>400200</v>
      </c>
      <c r="V30" s="2">
        <f t="shared" si="3"/>
        <v>281900</v>
      </c>
      <c r="W30" s="2">
        <f t="shared" si="3"/>
        <v>551900</v>
      </c>
      <c r="X30" s="2">
        <f t="shared" si="3"/>
        <v>465000</v>
      </c>
      <c r="Y30" s="2" cm="1">
        <f t="array" ref="Y30">_xlfn.XLOOKUP(Y$1&amp;$R30,$C$3:$C$1662&amp;$D$3:$D$1662,$E$3:$E$1662,0,0,1)</f>
        <v>10500</v>
      </c>
      <c r="Z30" s="2" cm="1">
        <f t="array" ref="Z30">_xlfn.XLOOKUP(Z$1&amp;$R30,$C$3:$C$1662&amp;$D$3:$D$1662,$E$3:$E$1662,0,0,1)</f>
        <v>12000</v>
      </c>
      <c r="AA30" s="2" cm="1">
        <f t="array" ref="AA30">_xlfn.XLOOKUP(AA$1&amp;$R30,$C$3:$C$1662&amp;$D$3:$D$1662,$E$3:$E$1662,0,0,1)</f>
        <v>3500</v>
      </c>
      <c r="AB30" s="2" cm="1">
        <f t="array" ref="AB30">_xlfn.XLOOKUP(AB$1&amp;$R30,$C$3:$C$1662&amp;$D$3:$D$1662,$E$3:$E$1662,0,0,1)</f>
        <v>7200</v>
      </c>
      <c r="AC30" s="2" cm="1">
        <f t="array" ref="AC30">_xlfn.XLOOKUP(AC$1&amp;$R30,$C$3:$C$1662&amp;$D$3:$D$1662,$E$3:$E$1662,0,0,1)</f>
        <v>6600</v>
      </c>
    </row>
    <row r="31" spans="3:29" x14ac:dyDescent="0.4">
      <c r="C31" t="s">
        <v>758</v>
      </c>
      <c r="D31" t="s">
        <v>541</v>
      </c>
      <c r="E31">
        <v>6600</v>
      </c>
      <c r="R31" t="s">
        <v>203</v>
      </c>
      <c r="S31" s="2">
        <f t="shared" si="1"/>
        <v>416220</v>
      </c>
      <c r="T31" s="2">
        <f t="shared" si="3"/>
        <v>349100</v>
      </c>
      <c r="U31" s="2">
        <f t="shared" si="3"/>
        <v>415400</v>
      </c>
      <c r="V31" s="2">
        <f t="shared" si="3"/>
        <v>287400</v>
      </c>
      <c r="W31" s="2">
        <f t="shared" si="3"/>
        <v>557200</v>
      </c>
      <c r="X31" s="2">
        <f t="shared" si="3"/>
        <v>472000</v>
      </c>
      <c r="Y31" s="2" cm="1">
        <f t="array" ref="Y31">_xlfn.XLOOKUP(Y$1&amp;$R31,$C$3:$C$1662&amp;$D$3:$D$1662,$E$3:$E$1662,0,0,1)</f>
        <v>4100</v>
      </c>
      <c r="Z31" s="2" cm="1">
        <f t="array" ref="Z31">_xlfn.XLOOKUP(Z$1&amp;$R31,$C$3:$C$1662&amp;$D$3:$D$1662,$E$3:$E$1662,0,0,1)</f>
        <v>15200</v>
      </c>
      <c r="AA31" s="2" cm="1">
        <f t="array" ref="AA31">_xlfn.XLOOKUP(AA$1&amp;$R31,$C$3:$C$1662&amp;$D$3:$D$1662,$E$3:$E$1662,0,0,1)</f>
        <v>5500</v>
      </c>
      <c r="AB31" s="2" cm="1">
        <f t="array" ref="AB31">_xlfn.XLOOKUP(AB$1&amp;$R31,$C$3:$C$1662&amp;$D$3:$D$1662,$E$3:$E$1662,0,0,1)</f>
        <v>5300</v>
      </c>
      <c r="AC31" s="2" cm="1">
        <f t="array" ref="AC31">_xlfn.XLOOKUP(AC$1&amp;$R31,$C$3:$C$1662&amp;$D$3:$D$1662,$E$3:$E$1662,0,0,1)</f>
        <v>7000</v>
      </c>
    </row>
    <row r="32" spans="3:29" x14ac:dyDescent="0.4">
      <c r="C32" t="s">
        <v>758</v>
      </c>
      <c r="D32" t="s">
        <v>542</v>
      </c>
      <c r="E32">
        <v>7000</v>
      </c>
      <c r="R32" t="s">
        <v>153</v>
      </c>
      <c r="S32" s="2">
        <f t="shared" si="1"/>
        <v>423140</v>
      </c>
      <c r="T32" s="2">
        <f t="shared" si="3"/>
        <v>353300</v>
      </c>
      <c r="U32" s="2">
        <f t="shared" si="3"/>
        <v>424500</v>
      </c>
      <c r="V32" s="2">
        <f t="shared" si="3"/>
        <v>293700</v>
      </c>
      <c r="W32" s="2">
        <f t="shared" si="3"/>
        <v>562000</v>
      </c>
      <c r="X32" s="2">
        <f t="shared" si="3"/>
        <v>482200</v>
      </c>
      <c r="Y32" s="2" cm="1">
        <f t="array" ref="Y32">_xlfn.XLOOKUP(Y$1&amp;$R32,$C$3:$C$1662&amp;$D$3:$D$1662,$E$3:$E$1662,0,0,1)</f>
        <v>4200</v>
      </c>
      <c r="Z32" s="2" cm="1">
        <f t="array" ref="Z32">_xlfn.XLOOKUP(Z$1&amp;$R32,$C$3:$C$1662&amp;$D$3:$D$1662,$E$3:$E$1662,0,0,1)</f>
        <v>9100</v>
      </c>
      <c r="AA32" s="2" cm="1">
        <f t="array" ref="AA32">_xlfn.XLOOKUP(AA$1&amp;$R32,$C$3:$C$1662&amp;$D$3:$D$1662,$E$3:$E$1662,0,0,1)</f>
        <v>6300</v>
      </c>
      <c r="AB32" s="2" cm="1">
        <f t="array" ref="AB32">_xlfn.XLOOKUP(AB$1&amp;$R32,$C$3:$C$1662&amp;$D$3:$D$1662,$E$3:$E$1662,0,0,1)</f>
        <v>4800</v>
      </c>
      <c r="AC32" s="2" cm="1">
        <f t="array" ref="AC32">_xlfn.XLOOKUP(AC$1&amp;$R32,$C$3:$C$1662&amp;$D$3:$D$1662,$E$3:$E$1662,0,0,1)</f>
        <v>10200</v>
      </c>
    </row>
    <row r="33" spans="3:29" x14ac:dyDescent="0.4">
      <c r="C33" t="s">
        <v>758</v>
      </c>
      <c r="D33" t="s">
        <v>543</v>
      </c>
      <c r="E33">
        <v>10200</v>
      </c>
      <c r="R33" t="s">
        <v>200</v>
      </c>
      <c r="S33" s="2">
        <f t="shared" si="1"/>
        <v>429840</v>
      </c>
      <c r="T33" s="2">
        <f t="shared" si="3"/>
        <v>360400</v>
      </c>
      <c r="U33" s="2">
        <f t="shared" si="3"/>
        <v>433700</v>
      </c>
      <c r="V33" s="2">
        <f t="shared" si="3"/>
        <v>301200</v>
      </c>
      <c r="W33" s="2">
        <f t="shared" si="3"/>
        <v>568300</v>
      </c>
      <c r="X33" s="2">
        <f t="shared" si="3"/>
        <v>485600</v>
      </c>
      <c r="Y33" s="2" cm="1">
        <f t="array" ref="Y33">_xlfn.XLOOKUP(Y$1&amp;$R33,$C$3:$C$1662&amp;$D$3:$D$1662,$E$3:$E$1662,0,0,1)</f>
        <v>7100</v>
      </c>
      <c r="Z33" s="2" cm="1">
        <f t="array" ref="Z33">_xlfn.XLOOKUP(Z$1&amp;$R33,$C$3:$C$1662&amp;$D$3:$D$1662,$E$3:$E$1662,0,0,1)</f>
        <v>9200</v>
      </c>
      <c r="AA33" s="2" cm="1">
        <f t="array" ref="AA33">_xlfn.XLOOKUP(AA$1&amp;$R33,$C$3:$C$1662&amp;$D$3:$D$1662,$E$3:$E$1662,0,0,1)</f>
        <v>7500</v>
      </c>
      <c r="AB33" s="2" cm="1">
        <f t="array" ref="AB33">_xlfn.XLOOKUP(AB$1&amp;$R33,$C$3:$C$1662&amp;$D$3:$D$1662,$E$3:$E$1662,0,0,1)</f>
        <v>6300</v>
      </c>
      <c r="AC33" s="2" cm="1">
        <f t="array" ref="AC33">_xlfn.XLOOKUP(AC$1&amp;$R33,$C$3:$C$1662&amp;$D$3:$D$1662,$E$3:$E$1662,0,0,1)</f>
        <v>3400</v>
      </c>
    </row>
    <row r="34" spans="3:29" x14ac:dyDescent="0.4">
      <c r="C34" t="s">
        <v>758</v>
      </c>
      <c r="D34" t="s">
        <v>544</v>
      </c>
      <c r="E34">
        <v>3400</v>
      </c>
      <c r="R34" t="s">
        <v>26</v>
      </c>
      <c r="S34" s="2">
        <f t="shared" si="1"/>
        <v>439220</v>
      </c>
      <c r="T34" s="2">
        <f t="shared" si="3"/>
        <v>365700</v>
      </c>
      <c r="U34" s="2">
        <f t="shared" si="3"/>
        <v>449600</v>
      </c>
      <c r="V34" s="2">
        <f t="shared" si="3"/>
        <v>313500</v>
      </c>
      <c r="W34" s="2">
        <f t="shared" si="3"/>
        <v>575600</v>
      </c>
      <c r="X34" s="2">
        <f t="shared" si="3"/>
        <v>491700</v>
      </c>
      <c r="Y34" s="2" cm="1">
        <f t="array" ref="Y34">_xlfn.XLOOKUP(Y$1&amp;$R34,$C$3:$C$1662&amp;$D$3:$D$1662,$E$3:$E$1662,0,0,1)</f>
        <v>5300</v>
      </c>
      <c r="Z34" s="2" cm="1">
        <f t="array" ref="Z34">_xlfn.XLOOKUP(Z$1&amp;$R34,$C$3:$C$1662&amp;$D$3:$D$1662,$E$3:$E$1662,0,0,1)</f>
        <v>15900</v>
      </c>
      <c r="AA34" s="2" cm="1">
        <f t="array" ref="AA34">_xlfn.XLOOKUP(AA$1&amp;$R34,$C$3:$C$1662&amp;$D$3:$D$1662,$E$3:$E$1662,0,0,1)</f>
        <v>12300</v>
      </c>
      <c r="AB34" s="2" cm="1">
        <f t="array" ref="AB34">_xlfn.XLOOKUP(AB$1&amp;$R34,$C$3:$C$1662&amp;$D$3:$D$1662,$E$3:$E$1662,0,0,1)</f>
        <v>7300</v>
      </c>
      <c r="AC34" s="2" cm="1">
        <f t="array" ref="AC34">_xlfn.XLOOKUP(AC$1&amp;$R34,$C$3:$C$1662&amp;$D$3:$D$1662,$E$3:$E$1662,0,0,1)</f>
        <v>6100</v>
      </c>
    </row>
    <row r="35" spans="3:29" x14ac:dyDescent="0.4">
      <c r="C35" t="s">
        <v>758</v>
      </c>
      <c r="D35" t="s">
        <v>545</v>
      </c>
      <c r="E35">
        <v>6100</v>
      </c>
      <c r="R35" t="s">
        <v>99</v>
      </c>
      <c r="S35" s="2">
        <f t="shared" si="1"/>
        <v>450760</v>
      </c>
      <c r="T35" s="2">
        <f t="shared" si="3"/>
        <v>373100</v>
      </c>
      <c r="U35" s="2">
        <f t="shared" si="3"/>
        <v>473600</v>
      </c>
      <c r="V35" s="2">
        <f t="shared" si="3"/>
        <v>317300</v>
      </c>
      <c r="W35" s="2">
        <f t="shared" si="3"/>
        <v>580700</v>
      </c>
      <c r="X35" s="2">
        <f t="shared" si="3"/>
        <v>509100</v>
      </c>
      <c r="Y35" s="2" cm="1">
        <f t="array" ref="Y35">_xlfn.XLOOKUP(Y$1&amp;$R35,$C$3:$C$1662&amp;$D$3:$D$1662,$E$3:$E$1662,0,0,1)</f>
        <v>7400</v>
      </c>
      <c r="Z35" s="2" cm="1">
        <f t="array" ref="Z35">_xlfn.XLOOKUP(Z$1&amp;$R35,$C$3:$C$1662&amp;$D$3:$D$1662,$E$3:$E$1662,0,0,1)</f>
        <v>24000</v>
      </c>
      <c r="AA35" s="2" cm="1">
        <f t="array" ref="AA35">_xlfn.XLOOKUP(AA$1&amp;$R35,$C$3:$C$1662&amp;$D$3:$D$1662,$E$3:$E$1662,0,0,1)</f>
        <v>3800</v>
      </c>
      <c r="AB35" s="2" cm="1">
        <f t="array" ref="AB35">_xlfn.XLOOKUP(AB$1&amp;$R35,$C$3:$C$1662&amp;$D$3:$D$1662,$E$3:$E$1662,0,0,1)</f>
        <v>5100</v>
      </c>
      <c r="AC35" s="2" cm="1">
        <f t="array" ref="AC35">_xlfn.XLOOKUP(AC$1&amp;$R35,$C$3:$C$1662&amp;$D$3:$D$1662,$E$3:$E$1662,0,0,1)</f>
        <v>17400</v>
      </c>
    </row>
    <row r="36" spans="3:29" x14ac:dyDescent="0.4">
      <c r="C36" t="s">
        <v>758</v>
      </c>
      <c r="D36" t="s">
        <v>546</v>
      </c>
      <c r="E36">
        <v>17400</v>
      </c>
      <c r="R36" t="s">
        <v>83</v>
      </c>
      <c r="S36" s="2">
        <f t="shared" si="1"/>
        <v>455900</v>
      </c>
      <c r="T36" s="2">
        <f t="shared" ref="T36:X51" si="4">T35+Y36</f>
        <v>378100</v>
      </c>
      <c r="U36" s="2">
        <f t="shared" si="4"/>
        <v>480100</v>
      </c>
      <c r="V36" s="2">
        <f t="shared" si="4"/>
        <v>322100</v>
      </c>
      <c r="W36" s="2">
        <f t="shared" si="4"/>
        <v>586300</v>
      </c>
      <c r="X36" s="2">
        <f t="shared" si="4"/>
        <v>512900</v>
      </c>
      <c r="Y36" s="2" cm="1">
        <f t="array" ref="Y36">_xlfn.XLOOKUP(Y$1&amp;$R36,$C$3:$C$1662&amp;$D$3:$D$1662,$E$3:$E$1662,0,0,1)</f>
        <v>5000</v>
      </c>
      <c r="Z36" s="2" cm="1">
        <f t="array" ref="Z36">_xlfn.XLOOKUP(Z$1&amp;$R36,$C$3:$C$1662&amp;$D$3:$D$1662,$E$3:$E$1662,0,0,1)</f>
        <v>6500</v>
      </c>
      <c r="AA36" s="2" cm="1">
        <f t="array" ref="AA36">_xlfn.XLOOKUP(AA$1&amp;$R36,$C$3:$C$1662&amp;$D$3:$D$1662,$E$3:$E$1662,0,0,1)</f>
        <v>4800</v>
      </c>
      <c r="AB36" s="2" cm="1">
        <f t="array" ref="AB36">_xlfn.XLOOKUP(AB$1&amp;$R36,$C$3:$C$1662&amp;$D$3:$D$1662,$E$3:$E$1662,0,0,1)</f>
        <v>5600</v>
      </c>
      <c r="AC36" s="2" cm="1">
        <f t="array" ref="AC36">_xlfn.XLOOKUP(AC$1&amp;$R36,$C$3:$C$1662&amp;$D$3:$D$1662,$E$3:$E$1662,0,0,1)</f>
        <v>3800</v>
      </c>
    </row>
    <row r="37" spans="3:29" x14ac:dyDescent="0.4">
      <c r="C37" t="s">
        <v>758</v>
      </c>
      <c r="D37" t="s">
        <v>547</v>
      </c>
      <c r="E37">
        <v>3800</v>
      </c>
      <c r="R37" t="s">
        <v>152</v>
      </c>
      <c r="S37" s="2">
        <f t="shared" si="1"/>
        <v>463780</v>
      </c>
      <c r="T37" s="2">
        <f t="shared" si="4"/>
        <v>379800</v>
      </c>
      <c r="U37" s="2">
        <f t="shared" si="4"/>
        <v>492600</v>
      </c>
      <c r="V37" s="2">
        <f t="shared" si="4"/>
        <v>324400</v>
      </c>
      <c r="W37" s="2">
        <f t="shared" si="4"/>
        <v>589700</v>
      </c>
      <c r="X37" s="2">
        <f t="shared" si="4"/>
        <v>532400</v>
      </c>
      <c r="Y37" s="2" cm="1">
        <f t="array" ref="Y37">_xlfn.XLOOKUP(Y$1&amp;$R37,$C$3:$C$1662&amp;$D$3:$D$1662,$E$3:$E$1662,0,0,1)</f>
        <v>1700</v>
      </c>
      <c r="Z37" s="2" cm="1">
        <f t="array" ref="Z37">_xlfn.XLOOKUP(Z$1&amp;$R37,$C$3:$C$1662&amp;$D$3:$D$1662,$E$3:$E$1662,0,0,1)</f>
        <v>12500</v>
      </c>
      <c r="AA37" s="2" cm="1">
        <f t="array" ref="AA37">_xlfn.XLOOKUP(AA$1&amp;$R37,$C$3:$C$1662&amp;$D$3:$D$1662,$E$3:$E$1662,0,0,1)</f>
        <v>2300</v>
      </c>
      <c r="AB37" s="2" cm="1">
        <f t="array" ref="AB37">_xlfn.XLOOKUP(AB$1&amp;$R37,$C$3:$C$1662&amp;$D$3:$D$1662,$E$3:$E$1662,0,0,1)</f>
        <v>3400</v>
      </c>
      <c r="AC37" s="2" cm="1">
        <f t="array" ref="AC37">_xlfn.XLOOKUP(AC$1&amp;$R37,$C$3:$C$1662&amp;$D$3:$D$1662,$E$3:$E$1662,0,0,1)</f>
        <v>19500</v>
      </c>
    </row>
    <row r="38" spans="3:29" x14ac:dyDescent="0.4">
      <c r="C38" t="s">
        <v>758</v>
      </c>
      <c r="D38" t="s">
        <v>548</v>
      </c>
      <c r="E38">
        <v>19500</v>
      </c>
      <c r="R38" t="s">
        <v>33</v>
      </c>
      <c r="S38" s="2">
        <f t="shared" si="1"/>
        <v>473580</v>
      </c>
      <c r="T38" s="2">
        <f t="shared" si="4"/>
        <v>386200</v>
      </c>
      <c r="U38" s="2">
        <f t="shared" si="4"/>
        <v>505000</v>
      </c>
      <c r="V38" s="2">
        <f t="shared" si="4"/>
        <v>340300</v>
      </c>
      <c r="W38" s="2">
        <f t="shared" si="4"/>
        <v>597500</v>
      </c>
      <c r="X38" s="2">
        <f t="shared" si="4"/>
        <v>538900</v>
      </c>
      <c r="Y38" s="2" cm="1">
        <f t="array" ref="Y38">_xlfn.XLOOKUP(Y$1&amp;$R38,$C$3:$C$1662&amp;$D$3:$D$1662,$E$3:$E$1662,0,0,1)</f>
        <v>6400</v>
      </c>
      <c r="Z38" s="2" cm="1">
        <f t="array" ref="Z38">_xlfn.XLOOKUP(Z$1&amp;$R38,$C$3:$C$1662&amp;$D$3:$D$1662,$E$3:$E$1662,0,0,1)</f>
        <v>12400</v>
      </c>
      <c r="AA38" s="2" cm="1">
        <f t="array" ref="AA38">_xlfn.XLOOKUP(AA$1&amp;$R38,$C$3:$C$1662&amp;$D$3:$D$1662,$E$3:$E$1662,0,0,1)</f>
        <v>15900</v>
      </c>
      <c r="AB38" s="2" cm="1">
        <f t="array" ref="AB38">_xlfn.XLOOKUP(AB$1&amp;$R38,$C$3:$C$1662&amp;$D$3:$D$1662,$E$3:$E$1662,0,0,1)</f>
        <v>7800</v>
      </c>
      <c r="AC38" s="2" cm="1">
        <f t="array" ref="AC38">_xlfn.XLOOKUP(AC$1&amp;$R38,$C$3:$C$1662&amp;$D$3:$D$1662,$E$3:$E$1662,0,0,1)</f>
        <v>6500</v>
      </c>
    </row>
    <row r="39" spans="3:29" x14ac:dyDescent="0.4">
      <c r="C39" t="s">
        <v>758</v>
      </c>
      <c r="D39" t="s">
        <v>549</v>
      </c>
      <c r="E39">
        <v>6500</v>
      </c>
      <c r="R39" t="s">
        <v>51</v>
      </c>
      <c r="S39" s="2">
        <f t="shared" si="1"/>
        <v>480220</v>
      </c>
      <c r="T39" s="2">
        <f t="shared" si="4"/>
        <v>394200</v>
      </c>
      <c r="U39" s="2">
        <f t="shared" si="4"/>
        <v>510500</v>
      </c>
      <c r="V39" s="2">
        <f t="shared" si="4"/>
        <v>347900</v>
      </c>
      <c r="W39" s="2">
        <f t="shared" si="4"/>
        <v>603500</v>
      </c>
      <c r="X39" s="2">
        <f t="shared" si="4"/>
        <v>545000</v>
      </c>
      <c r="Y39" s="2" cm="1">
        <f t="array" ref="Y39">_xlfn.XLOOKUP(Y$1&amp;$R39,$C$3:$C$1662&amp;$D$3:$D$1662,$E$3:$E$1662,0,0,1)</f>
        <v>8000</v>
      </c>
      <c r="Z39" s="2" cm="1">
        <f t="array" ref="Z39">_xlfn.XLOOKUP(Z$1&amp;$R39,$C$3:$C$1662&amp;$D$3:$D$1662,$E$3:$E$1662,0,0,1)</f>
        <v>5500</v>
      </c>
      <c r="AA39" s="2" cm="1">
        <f t="array" ref="AA39">_xlfn.XLOOKUP(AA$1&amp;$R39,$C$3:$C$1662&amp;$D$3:$D$1662,$E$3:$E$1662,0,0,1)</f>
        <v>7600</v>
      </c>
      <c r="AB39" s="2" cm="1">
        <f t="array" ref="AB39">_xlfn.XLOOKUP(AB$1&amp;$R39,$C$3:$C$1662&amp;$D$3:$D$1662,$E$3:$E$1662,0,0,1)</f>
        <v>6000</v>
      </c>
      <c r="AC39" s="2" cm="1">
        <f t="array" ref="AC39">_xlfn.XLOOKUP(AC$1&amp;$R39,$C$3:$C$1662&amp;$D$3:$D$1662,$E$3:$E$1662,0,0,1)</f>
        <v>6100</v>
      </c>
    </row>
    <row r="40" spans="3:29" x14ac:dyDescent="0.4">
      <c r="C40" t="s">
        <v>758</v>
      </c>
      <c r="D40" t="s">
        <v>550</v>
      </c>
      <c r="E40">
        <v>6100</v>
      </c>
      <c r="R40" t="s">
        <v>280</v>
      </c>
      <c r="S40" s="2">
        <f t="shared" si="1"/>
        <v>485040</v>
      </c>
      <c r="T40" s="2">
        <f t="shared" si="4"/>
        <v>397900</v>
      </c>
      <c r="U40" s="2">
        <f t="shared" si="4"/>
        <v>513900</v>
      </c>
      <c r="V40" s="2">
        <f t="shared" si="4"/>
        <v>353700</v>
      </c>
      <c r="W40" s="2">
        <f t="shared" si="4"/>
        <v>609000</v>
      </c>
      <c r="X40" s="2">
        <f t="shared" si="4"/>
        <v>550700</v>
      </c>
      <c r="Y40" s="2" cm="1">
        <f t="array" ref="Y40">_xlfn.XLOOKUP(Y$1&amp;$R40,$C$3:$C$1662&amp;$D$3:$D$1662,$E$3:$E$1662,0,0,1)</f>
        <v>3700</v>
      </c>
      <c r="Z40" s="2" cm="1">
        <f t="array" ref="Z40">_xlfn.XLOOKUP(Z$1&amp;$R40,$C$3:$C$1662&amp;$D$3:$D$1662,$E$3:$E$1662,0,0,1)</f>
        <v>3400</v>
      </c>
      <c r="AA40" s="2" cm="1">
        <f t="array" ref="AA40">_xlfn.XLOOKUP(AA$1&amp;$R40,$C$3:$C$1662&amp;$D$3:$D$1662,$E$3:$E$1662,0,0,1)</f>
        <v>5800</v>
      </c>
      <c r="AB40" s="2" cm="1">
        <f t="array" ref="AB40">_xlfn.XLOOKUP(AB$1&amp;$R40,$C$3:$C$1662&amp;$D$3:$D$1662,$E$3:$E$1662,0,0,1)</f>
        <v>5500</v>
      </c>
      <c r="AC40" s="2" cm="1">
        <f t="array" ref="AC40">_xlfn.XLOOKUP(AC$1&amp;$R40,$C$3:$C$1662&amp;$D$3:$D$1662,$E$3:$E$1662,0,0,1)</f>
        <v>5700</v>
      </c>
    </row>
    <row r="41" spans="3:29" x14ac:dyDescent="0.4">
      <c r="C41" t="s">
        <v>758</v>
      </c>
      <c r="D41" t="s">
        <v>551</v>
      </c>
      <c r="E41">
        <v>5700</v>
      </c>
      <c r="R41" t="s">
        <v>154</v>
      </c>
      <c r="S41" s="2">
        <f t="shared" si="1"/>
        <v>492380</v>
      </c>
      <c r="T41" s="2">
        <f t="shared" si="4"/>
        <v>402000</v>
      </c>
      <c r="U41" s="2">
        <f t="shared" si="4"/>
        <v>518200</v>
      </c>
      <c r="V41" s="2">
        <f t="shared" si="4"/>
        <v>359100</v>
      </c>
      <c r="W41" s="2">
        <f t="shared" si="4"/>
        <v>619600</v>
      </c>
      <c r="X41" s="2">
        <f t="shared" si="4"/>
        <v>563000</v>
      </c>
      <c r="Y41" s="2" cm="1">
        <f t="array" ref="Y41">_xlfn.XLOOKUP(Y$1&amp;$R41,$C$3:$C$1662&amp;$D$3:$D$1662,$E$3:$E$1662,0,0,1)</f>
        <v>4100</v>
      </c>
      <c r="Z41" s="2" cm="1">
        <f t="array" ref="Z41">_xlfn.XLOOKUP(Z$1&amp;$R41,$C$3:$C$1662&amp;$D$3:$D$1662,$E$3:$E$1662,0,0,1)</f>
        <v>4300</v>
      </c>
      <c r="AA41" s="2" cm="1">
        <f t="array" ref="AA41">_xlfn.XLOOKUP(AA$1&amp;$R41,$C$3:$C$1662&amp;$D$3:$D$1662,$E$3:$E$1662,0,0,1)</f>
        <v>5400</v>
      </c>
      <c r="AB41" s="2" cm="1">
        <f t="array" ref="AB41">_xlfn.XLOOKUP(AB$1&amp;$R41,$C$3:$C$1662&amp;$D$3:$D$1662,$E$3:$E$1662,0,0,1)</f>
        <v>10600</v>
      </c>
      <c r="AC41" s="2" cm="1">
        <f t="array" ref="AC41">_xlfn.XLOOKUP(AC$1&amp;$R41,$C$3:$C$1662&amp;$D$3:$D$1662,$E$3:$E$1662,0,0,1)</f>
        <v>12300</v>
      </c>
    </row>
    <row r="42" spans="3:29" x14ac:dyDescent="0.4">
      <c r="C42" t="s">
        <v>758</v>
      </c>
      <c r="D42" t="s">
        <v>552</v>
      </c>
      <c r="E42">
        <v>12300</v>
      </c>
      <c r="R42" t="s">
        <v>133</v>
      </c>
      <c r="S42" s="2">
        <f t="shared" si="1"/>
        <v>499820</v>
      </c>
      <c r="T42" s="2">
        <f t="shared" si="4"/>
        <v>413100</v>
      </c>
      <c r="U42" s="2">
        <f t="shared" si="4"/>
        <v>526300</v>
      </c>
      <c r="V42" s="2">
        <f t="shared" si="4"/>
        <v>362500</v>
      </c>
      <c r="W42" s="2">
        <f t="shared" si="4"/>
        <v>622800</v>
      </c>
      <c r="X42" s="2">
        <f t="shared" si="4"/>
        <v>574400</v>
      </c>
      <c r="Y42" s="2" cm="1">
        <f t="array" ref="Y42">_xlfn.XLOOKUP(Y$1&amp;$R42,$C$3:$C$1662&amp;$D$3:$D$1662,$E$3:$E$1662,0,0,1)</f>
        <v>11100</v>
      </c>
      <c r="Z42" s="2" cm="1">
        <f t="array" ref="Z42">_xlfn.XLOOKUP(Z$1&amp;$R42,$C$3:$C$1662&amp;$D$3:$D$1662,$E$3:$E$1662,0,0,1)</f>
        <v>8100</v>
      </c>
      <c r="AA42" s="2" cm="1">
        <f t="array" ref="AA42">_xlfn.XLOOKUP(AA$1&amp;$R42,$C$3:$C$1662&amp;$D$3:$D$1662,$E$3:$E$1662,0,0,1)</f>
        <v>3400</v>
      </c>
      <c r="AB42" s="2" cm="1">
        <f t="array" ref="AB42">_xlfn.XLOOKUP(AB$1&amp;$R42,$C$3:$C$1662&amp;$D$3:$D$1662,$E$3:$E$1662,0,0,1)</f>
        <v>3200</v>
      </c>
      <c r="AC42" s="2" cm="1">
        <f t="array" ref="AC42">_xlfn.XLOOKUP(AC$1&amp;$R42,$C$3:$C$1662&amp;$D$3:$D$1662,$E$3:$E$1662,0,0,1)</f>
        <v>11400</v>
      </c>
    </row>
    <row r="43" spans="3:29" x14ac:dyDescent="0.4">
      <c r="C43" t="s">
        <v>758</v>
      </c>
      <c r="D43" t="s">
        <v>553</v>
      </c>
      <c r="E43">
        <v>11400</v>
      </c>
      <c r="R43" t="s">
        <v>113</v>
      </c>
      <c r="S43" s="2">
        <f t="shared" si="1"/>
        <v>504540</v>
      </c>
      <c r="T43" s="2">
        <f t="shared" si="4"/>
        <v>417400</v>
      </c>
      <c r="U43" s="2">
        <f t="shared" si="4"/>
        <v>532700</v>
      </c>
      <c r="V43" s="2">
        <f t="shared" si="4"/>
        <v>364900</v>
      </c>
      <c r="W43" s="2">
        <f t="shared" si="4"/>
        <v>629500</v>
      </c>
      <c r="X43" s="2">
        <f t="shared" si="4"/>
        <v>578200</v>
      </c>
      <c r="Y43" s="2" cm="1">
        <f t="array" ref="Y43">_xlfn.XLOOKUP(Y$1&amp;$R43,$C$3:$C$1662&amp;$D$3:$D$1662,$E$3:$E$1662,0,0,1)</f>
        <v>4300</v>
      </c>
      <c r="Z43" s="2" cm="1">
        <f t="array" ref="Z43">_xlfn.XLOOKUP(Z$1&amp;$R43,$C$3:$C$1662&amp;$D$3:$D$1662,$E$3:$E$1662,0,0,1)</f>
        <v>6400</v>
      </c>
      <c r="AA43" s="2" cm="1">
        <f t="array" ref="AA43">_xlfn.XLOOKUP(AA$1&amp;$R43,$C$3:$C$1662&amp;$D$3:$D$1662,$E$3:$E$1662,0,0,1)</f>
        <v>2400</v>
      </c>
      <c r="AB43" s="2" cm="1">
        <f t="array" ref="AB43">_xlfn.XLOOKUP(AB$1&amp;$R43,$C$3:$C$1662&amp;$D$3:$D$1662,$E$3:$E$1662,0,0,1)</f>
        <v>6700</v>
      </c>
      <c r="AC43" s="2" cm="1">
        <f t="array" ref="AC43">_xlfn.XLOOKUP(AC$1&amp;$R43,$C$3:$C$1662&amp;$D$3:$D$1662,$E$3:$E$1662,0,0,1)</f>
        <v>3800</v>
      </c>
    </row>
    <row r="44" spans="3:29" x14ac:dyDescent="0.4">
      <c r="C44" t="s">
        <v>758</v>
      </c>
      <c r="D44" t="s">
        <v>554</v>
      </c>
      <c r="E44">
        <v>3800</v>
      </c>
      <c r="R44" t="s">
        <v>49</v>
      </c>
      <c r="S44" s="2">
        <f t="shared" si="1"/>
        <v>511460</v>
      </c>
      <c r="T44" s="2">
        <f t="shared" si="4"/>
        <v>421300</v>
      </c>
      <c r="U44" s="2">
        <f t="shared" si="4"/>
        <v>537200</v>
      </c>
      <c r="V44" s="2">
        <f t="shared" si="4"/>
        <v>370200</v>
      </c>
      <c r="W44" s="2">
        <f t="shared" si="4"/>
        <v>643800</v>
      </c>
      <c r="X44" s="2">
        <f t="shared" si="4"/>
        <v>584800</v>
      </c>
      <c r="Y44" s="2" cm="1">
        <f t="array" ref="Y44">_xlfn.XLOOKUP(Y$1&amp;$R44,$C$3:$C$1662&amp;$D$3:$D$1662,$E$3:$E$1662,0,0,1)</f>
        <v>3900</v>
      </c>
      <c r="Z44" s="2" cm="1">
        <f t="array" ref="Z44">_xlfn.XLOOKUP(Z$1&amp;$R44,$C$3:$C$1662&amp;$D$3:$D$1662,$E$3:$E$1662,0,0,1)</f>
        <v>4500</v>
      </c>
      <c r="AA44" s="2" cm="1">
        <f t="array" ref="AA44">_xlfn.XLOOKUP(AA$1&amp;$R44,$C$3:$C$1662&amp;$D$3:$D$1662,$E$3:$E$1662,0,0,1)</f>
        <v>5300</v>
      </c>
      <c r="AB44" s="2" cm="1">
        <f t="array" ref="AB44">_xlfn.XLOOKUP(AB$1&amp;$R44,$C$3:$C$1662&amp;$D$3:$D$1662,$E$3:$E$1662,0,0,1)</f>
        <v>14300</v>
      </c>
      <c r="AC44" s="2" cm="1">
        <f t="array" ref="AC44">_xlfn.XLOOKUP(AC$1&amp;$R44,$C$3:$C$1662&amp;$D$3:$D$1662,$E$3:$E$1662,0,0,1)</f>
        <v>6600</v>
      </c>
    </row>
    <row r="45" spans="3:29" x14ac:dyDescent="0.4">
      <c r="C45" t="s">
        <v>758</v>
      </c>
      <c r="D45" t="s">
        <v>555</v>
      </c>
      <c r="E45">
        <v>6600</v>
      </c>
      <c r="R45" t="s">
        <v>242</v>
      </c>
      <c r="S45" s="2">
        <f t="shared" si="1"/>
        <v>517040</v>
      </c>
      <c r="T45" s="2">
        <f t="shared" si="4"/>
        <v>427600</v>
      </c>
      <c r="U45" s="2">
        <f t="shared" si="4"/>
        <v>540200</v>
      </c>
      <c r="V45" s="2">
        <f t="shared" si="4"/>
        <v>374600</v>
      </c>
      <c r="W45" s="2">
        <f t="shared" si="4"/>
        <v>653900</v>
      </c>
      <c r="X45" s="2">
        <f t="shared" si="4"/>
        <v>588900</v>
      </c>
      <c r="Y45" s="2" cm="1">
        <f t="array" ref="Y45">_xlfn.XLOOKUP(Y$1&amp;$R45,$C$3:$C$1662&amp;$D$3:$D$1662,$E$3:$E$1662,0,0,1)</f>
        <v>6300</v>
      </c>
      <c r="Z45" s="2" cm="1">
        <f t="array" ref="Z45">_xlfn.XLOOKUP(Z$1&amp;$R45,$C$3:$C$1662&amp;$D$3:$D$1662,$E$3:$E$1662,0,0,1)</f>
        <v>3000</v>
      </c>
      <c r="AA45" s="2" cm="1">
        <f t="array" ref="AA45">_xlfn.XLOOKUP(AA$1&amp;$R45,$C$3:$C$1662&amp;$D$3:$D$1662,$E$3:$E$1662,0,0,1)</f>
        <v>4400</v>
      </c>
      <c r="AB45" s="2" cm="1">
        <f t="array" ref="AB45">_xlfn.XLOOKUP(AB$1&amp;$R45,$C$3:$C$1662&amp;$D$3:$D$1662,$E$3:$E$1662,0,0,1)</f>
        <v>10100</v>
      </c>
      <c r="AC45" s="2" cm="1">
        <f t="array" ref="AC45">_xlfn.XLOOKUP(AC$1&amp;$R45,$C$3:$C$1662&amp;$D$3:$D$1662,$E$3:$E$1662,0,0,1)</f>
        <v>4100</v>
      </c>
    </row>
    <row r="46" spans="3:29" x14ac:dyDescent="0.4">
      <c r="C46" t="s">
        <v>758</v>
      </c>
      <c r="D46" t="s">
        <v>556</v>
      </c>
      <c r="E46">
        <v>4100</v>
      </c>
      <c r="R46" t="s">
        <v>126</v>
      </c>
      <c r="S46" s="2">
        <f t="shared" si="1"/>
        <v>523540</v>
      </c>
      <c r="T46" s="2">
        <f t="shared" si="4"/>
        <v>430800</v>
      </c>
      <c r="U46" s="2">
        <f t="shared" si="4"/>
        <v>548200</v>
      </c>
      <c r="V46" s="2">
        <f t="shared" si="4"/>
        <v>378400</v>
      </c>
      <c r="W46" s="2">
        <f t="shared" si="4"/>
        <v>665500</v>
      </c>
      <c r="X46" s="2">
        <f t="shared" si="4"/>
        <v>594800</v>
      </c>
      <c r="Y46" s="2" cm="1">
        <f t="array" ref="Y46">_xlfn.XLOOKUP(Y$1&amp;$R46,$C$3:$C$1662&amp;$D$3:$D$1662,$E$3:$E$1662,0,0,1)</f>
        <v>3200</v>
      </c>
      <c r="Z46" s="2" cm="1">
        <f t="array" ref="Z46">_xlfn.XLOOKUP(Z$1&amp;$R46,$C$3:$C$1662&amp;$D$3:$D$1662,$E$3:$E$1662,0,0,1)</f>
        <v>8000</v>
      </c>
      <c r="AA46" s="2" cm="1">
        <f t="array" ref="AA46">_xlfn.XLOOKUP(AA$1&amp;$R46,$C$3:$C$1662&amp;$D$3:$D$1662,$E$3:$E$1662,0,0,1)</f>
        <v>3800</v>
      </c>
      <c r="AB46" s="2" cm="1">
        <f t="array" ref="AB46">_xlfn.XLOOKUP(AB$1&amp;$R46,$C$3:$C$1662&amp;$D$3:$D$1662,$E$3:$E$1662,0,0,1)</f>
        <v>11600</v>
      </c>
      <c r="AC46" s="2" cm="1">
        <f t="array" ref="AC46">_xlfn.XLOOKUP(AC$1&amp;$R46,$C$3:$C$1662&amp;$D$3:$D$1662,$E$3:$E$1662,0,0,1)</f>
        <v>5900</v>
      </c>
    </row>
    <row r="47" spans="3:29" x14ac:dyDescent="0.4">
      <c r="C47" t="s">
        <v>758</v>
      </c>
      <c r="D47" t="s">
        <v>557</v>
      </c>
      <c r="E47">
        <v>5900</v>
      </c>
      <c r="R47" t="s">
        <v>170</v>
      </c>
      <c r="S47" s="2">
        <f t="shared" si="1"/>
        <v>528800</v>
      </c>
      <c r="T47" s="2">
        <f t="shared" si="4"/>
        <v>433200</v>
      </c>
      <c r="U47" s="2">
        <f t="shared" si="4"/>
        <v>555000</v>
      </c>
      <c r="V47" s="2">
        <f t="shared" si="4"/>
        <v>383800</v>
      </c>
      <c r="W47" s="2">
        <f t="shared" si="4"/>
        <v>671500</v>
      </c>
      <c r="X47" s="2">
        <f t="shared" si="4"/>
        <v>600500</v>
      </c>
      <c r="Y47" s="2" cm="1">
        <f t="array" ref="Y47">_xlfn.XLOOKUP(Y$1&amp;$R47,$C$3:$C$1662&amp;$D$3:$D$1662,$E$3:$E$1662,0,0,1)</f>
        <v>2400</v>
      </c>
      <c r="Z47" s="2" cm="1">
        <f t="array" ref="Z47">_xlfn.XLOOKUP(Z$1&amp;$R47,$C$3:$C$1662&amp;$D$3:$D$1662,$E$3:$E$1662,0,0,1)</f>
        <v>6800</v>
      </c>
      <c r="AA47" s="2" cm="1">
        <f t="array" ref="AA47">_xlfn.XLOOKUP(AA$1&amp;$R47,$C$3:$C$1662&amp;$D$3:$D$1662,$E$3:$E$1662,0,0,1)</f>
        <v>5400</v>
      </c>
      <c r="AB47" s="2" cm="1">
        <f t="array" ref="AB47">_xlfn.XLOOKUP(AB$1&amp;$R47,$C$3:$C$1662&amp;$D$3:$D$1662,$E$3:$E$1662,0,0,1)</f>
        <v>6000</v>
      </c>
      <c r="AC47" s="2" cm="1">
        <f t="array" ref="AC47">_xlfn.XLOOKUP(AC$1&amp;$R47,$C$3:$C$1662&amp;$D$3:$D$1662,$E$3:$E$1662,0,0,1)</f>
        <v>5700</v>
      </c>
    </row>
    <row r="48" spans="3:29" x14ac:dyDescent="0.4">
      <c r="C48" t="s">
        <v>758</v>
      </c>
      <c r="D48" t="s">
        <v>558</v>
      </c>
      <c r="E48">
        <v>5700</v>
      </c>
      <c r="R48" t="s">
        <v>174</v>
      </c>
      <c r="S48" s="2">
        <f t="shared" si="1"/>
        <v>533360</v>
      </c>
      <c r="T48" s="2">
        <f t="shared" si="4"/>
        <v>436100</v>
      </c>
      <c r="U48" s="2">
        <f t="shared" si="4"/>
        <v>563800</v>
      </c>
      <c r="V48" s="2">
        <f t="shared" si="4"/>
        <v>387300</v>
      </c>
      <c r="W48" s="2">
        <f t="shared" si="4"/>
        <v>676000</v>
      </c>
      <c r="X48" s="2">
        <f t="shared" si="4"/>
        <v>603600</v>
      </c>
      <c r="Y48" s="2" cm="1">
        <f t="array" ref="Y48">_xlfn.XLOOKUP(Y$1&amp;$R48,$C$3:$C$1662&amp;$D$3:$D$1662,$E$3:$E$1662,0,0,1)</f>
        <v>2900</v>
      </c>
      <c r="Z48" s="2" cm="1">
        <f t="array" ref="Z48">_xlfn.XLOOKUP(Z$1&amp;$R48,$C$3:$C$1662&amp;$D$3:$D$1662,$E$3:$E$1662,0,0,1)</f>
        <v>8800</v>
      </c>
      <c r="AA48" s="2" cm="1">
        <f t="array" ref="AA48">_xlfn.XLOOKUP(AA$1&amp;$R48,$C$3:$C$1662&amp;$D$3:$D$1662,$E$3:$E$1662,0,0,1)</f>
        <v>3500</v>
      </c>
      <c r="AB48" s="2" cm="1">
        <f t="array" ref="AB48">_xlfn.XLOOKUP(AB$1&amp;$R48,$C$3:$C$1662&amp;$D$3:$D$1662,$E$3:$E$1662,0,0,1)</f>
        <v>4500</v>
      </c>
      <c r="AC48" s="2" cm="1">
        <f t="array" ref="AC48">_xlfn.XLOOKUP(AC$1&amp;$R48,$C$3:$C$1662&amp;$D$3:$D$1662,$E$3:$E$1662,0,0,1)</f>
        <v>3100</v>
      </c>
    </row>
    <row r="49" spans="3:29" x14ac:dyDescent="0.4">
      <c r="C49" t="s">
        <v>758</v>
      </c>
      <c r="D49" t="s">
        <v>559</v>
      </c>
      <c r="E49">
        <v>3100</v>
      </c>
      <c r="R49" t="s">
        <v>179</v>
      </c>
      <c r="S49" s="2">
        <f t="shared" si="1"/>
        <v>539800</v>
      </c>
      <c r="T49" s="2">
        <f t="shared" si="4"/>
        <v>437800</v>
      </c>
      <c r="U49" s="2">
        <f t="shared" si="4"/>
        <v>565200</v>
      </c>
      <c r="V49" s="2">
        <f t="shared" si="4"/>
        <v>392600</v>
      </c>
      <c r="W49" s="2">
        <f t="shared" si="4"/>
        <v>692300</v>
      </c>
      <c r="X49" s="2">
        <f t="shared" si="4"/>
        <v>611100</v>
      </c>
      <c r="Y49" s="2" cm="1">
        <f t="array" ref="Y49">_xlfn.XLOOKUP(Y$1&amp;$R49,$C$3:$C$1662&amp;$D$3:$D$1662,$E$3:$E$1662,0,0,1)</f>
        <v>1700</v>
      </c>
      <c r="Z49" s="2" cm="1">
        <f t="array" ref="Z49">_xlfn.XLOOKUP(Z$1&amp;$R49,$C$3:$C$1662&amp;$D$3:$D$1662,$E$3:$E$1662,0,0,1)</f>
        <v>1400</v>
      </c>
      <c r="AA49" s="2" cm="1">
        <f t="array" ref="AA49">_xlfn.XLOOKUP(AA$1&amp;$R49,$C$3:$C$1662&amp;$D$3:$D$1662,$E$3:$E$1662,0,0,1)</f>
        <v>5300</v>
      </c>
      <c r="AB49" s="2" cm="1">
        <f t="array" ref="AB49">_xlfn.XLOOKUP(AB$1&amp;$R49,$C$3:$C$1662&amp;$D$3:$D$1662,$E$3:$E$1662,0,0,1)</f>
        <v>16300</v>
      </c>
      <c r="AC49" s="2" cm="1">
        <f t="array" ref="AC49">_xlfn.XLOOKUP(AC$1&amp;$R49,$C$3:$C$1662&amp;$D$3:$D$1662,$E$3:$E$1662,0,0,1)</f>
        <v>7500</v>
      </c>
    </row>
    <row r="50" spans="3:29" x14ac:dyDescent="0.4">
      <c r="C50" t="s">
        <v>758</v>
      </c>
      <c r="D50" t="s">
        <v>560</v>
      </c>
      <c r="E50">
        <v>7500</v>
      </c>
      <c r="R50" t="s">
        <v>223</v>
      </c>
      <c r="S50" s="2">
        <f t="shared" si="1"/>
        <v>544240</v>
      </c>
      <c r="T50" s="2">
        <f t="shared" si="4"/>
        <v>440900</v>
      </c>
      <c r="U50" s="2">
        <f t="shared" si="4"/>
        <v>569100</v>
      </c>
      <c r="V50" s="2">
        <f t="shared" si="4"/>
        <v>398300</v>
      </c>
      <c r="W50" s="2">
        <f t="shared" si="4"/>
        <v>698700</v>
      </c>
      <c r="X50" s="2">
        <f t="shared" si="4"/>
        <v>614200</v>
      </c>
      <c r="Y50" s="2" cm="1">
        <f t="array" ref="Y50">_xlfn.XLOOKUP(Y$1&amp;$R50,$C$3:$C$1662&amp;$D$3:$D$1662,$E$3:$E$1662,0,0,1)</f>
        <v>3100</v>
      </c>
      <c r="Z50" s="2" cm="1">
        <f t="array" ref="Z50">_xlfn.XLOOKUP(Z$1&amp;$R50,$C$3:$C$1662&amp;$D$3:$D$1662,$E$3:$E$1662,0,0,1)</f>
        <v>3900</v>
      </c>
      <c r="AA50" s="2" cm="1">
        <f t="array" ref="AA50">_xlfn.XLOOKUP(AA$1&amp;$R50,$C$3:$C$1662&amp;$D$3:$D$1662,$E$3:$E$1662,0,0,1)</f>
        <v>5700</v>
      </c>
      <c r="AB50" s="2" cm="1">
        <f t="array" ref="AB50">_xlfn.XLOOKUP(AB$1&amp;$R50,$C$3:$C$1662&amp;$D$3:$D$1662,$E$3:$E$1662,0,0,1)</f>
        <v>6400</v>
      </c>
      <c r="AC50" s="2" cm="1">
        <f t="array" ref="AC50">_xlfn.XLOOKUP(AC$1&amp;$R50,$C$3:$C$1662&amp;$D$3:$D$1662,$E$3:$E$1662,0,0,1)</f>
        <v>3100</v>
      </c>
    </row>
    <row r="51" spans="3:29" x14ac:dyDescent="0.4">
      <c r="C51" t="s">
        <v>758</v>
      </c>
      <c r="D51" t="s">
        <v>561</v>
      </c>
      <c r="E51">
        <v>3100</v>
      </c>
      <c r="R51" t="s">
        <v>208</v>
      </c>
      <c r="S51" s="2">
        <f t="shared" si="1"/>
        <v>548920</v>
      </c>
      <c r="T51" s="2">
        <f t="shared" si="4"/>
        <v>445600</v>
      </c>
      <c r="U51" s="2">
        <f t="shared" si="4"/>
        <v>570700</v>
      </c>
      <c r="V51" s="2">
        <f t="shared" si="4"/>
        <v>403700</v>
      </c>
      <c r="W51" s="2">
        <f t="shared" si="4"/>
        <v>705400</v>
      </c>
      <c r="X51" s="2">
        <f t="shared" si="4"/>
        <v>619200</v>
      </c>
      <c r="Y51" s="2" cm="1">
        <f t="array" ref="Y51">_xlfn.XLOOKUP(Y$1&amp;$R51,$C$3:$C$1662&amp;$D$3:$D$1662,$E$3:$E$1662,0,0,1)</f>
        <v>4700</v>
      </c>
      <c r="Z51" s="2" cm="1">
        <f t="array" ref="Z51">_xlfn.XLOOKUP(Z$1&amp;$R51,$C$3:$C$1662&amp;$D$3:$D$1662,$E$3:$E$1662,0,0,1)</f>
        <v>1600</v>
      </c>
      <c r="AA51" s="2" cm="1">
        <f t="array" ref="AA51">_xlfn.XLOOKUP(AA$1&amp;$R51,$C$3:$C$1662&amp;$D$3:$D$1662,$E$3:$E$1662,0,0,1)</f>
        <v>5400</v>
      </c>
      <c r="AB51" s="2" cm="1">
        <f t="array" ref="AB51">_xlfn.XLOOKUP(AB$1&amp;$R51,$C$3:$C$1662&amp;$D$3:$D$1662,$E$3:$E$1662,0,0,1)</f>
        <v>6700</v>
      </c>
      <c r="AC51" s="2" cm="1">
        <f t="array" ref="AC51">_xlfn.XLOOKUP(AC$1&amp;$R51,$C$3:$C$1662&amp;$D$3:$D$1662,$E$3:$E$1662,0,0,1)</f>
        <v>5000</v>
      </c>
    </row>
    <row r="52" spans="3:29" x14ac:dyDescent="0.4">
      <c r="C52" t="s">
        <v>758</v>
      </c>
      <c r="D52" t="s">
        <v>562</v>
      </c>
      <c r="E52">
        <v>5000</v>
      </c>
      <c r="R52" t="s">
        <v>160</v>
      </c>
      <c r="S52" s="2">
        <f t="shared" si="1"/>
        <v>553680</v>
      </c>
      <c r="T52" s="2">
        <f t="shared" ref="T52:X67" si="5">T51+Y52</f>
        <v>448900</v>
      </c>
      <c r="U52" s="2">
        <f t="shared" si="5"/>
        <v>576200</v>
      </c>
      <c r="V52" s="2">
        <f t="shared" si="5"/>
        <v>405800</v>
      </c>
      <c r="W52" s="2">
        <f t="shared" si="5"/>
        <v>715700</v>
      </c>
      <c r="X52" s="2">
        <f t="shared" si="5"/>
        <v>621800</v>
      </c>
      <c r="Y52" s="2" cm="1">
        <f t="array" ref="Y52">_xlfn.XLOOKUP(Y$1&amp;$R52,$C$3:$C$1662&amp;$D$3:$D$1662,$E$3:$E$1662,0,0,1)</f>
        <v>3300</v>
      </c>
      <c r="Z52" s="2" cm="1">
        <f t="array" ref="Z52">_xlfn.XLOOKUP(Z$1&amp;$R52,$C$3:$C$1662&amp;$D$3:$D$1662,$E$3:$E$1662,0,0,1)</f>
        <v>5500</v>
      </c>
      <c r="AA52" s="2" cm="1">
        <f t="array" ref="AA52">_xlfn.XLOOKUP(AA$1&amp;$R52,$C$3:$C$1662&amp;$D$3:$D$1662,$E$3:$E$1662,0,0,1)</f>
        <v>2100</v>
      </c>
      <c r="AB52" s="2" cm="1">
        <f t="array" ref="AB52">_xlfn.XLOOKUP(AB$1&amp;$R52,$C$3:$C$1662&amp;$D$3:$D$1662,$E$3:$E$1662,0,0,1)</f>
        <v>10300</v>
      </c>
      <c r="AC52" s="2" cm="1">
        <f t="array" ref="AC52">_xlfn.XLOOKUP(AC$1&amp;$R52,$C$3:$C$1662&amp;$D$3:$D$1662,$E$3:$E$1662,0,0,1)</f>
        <v>2600</v>
      </c>
    </row>
    <row r="53" spans="3:29" x14ac:dyDescent="0.4">
      <c r="C53" t="s">
        <v>758</v>
      </c>
      <c r="D53" t="s">
        <v>563</v>
      </c>
      <c r="E53">
        <v>2600</v>
      </c>
      <c r="R53" t="s">
        <v>168</v>
      </c>
      <c r="S53" s="2">
        <f t="shared" si="1"/>
        <v>567420</v>
      </c>
      <c r="T53" s="2">
        <f t="shared" si="5"/>
        <v>451600</v>
      </c>
      <c r="U53" s="2">
        <f t="shared" si="5"/>
        <v>581100</v>
      </c>
      <c r="V53" s="2">
        <f t="shared" si="5"/>
        <v>414900</v>
      </c>
      <c r="W53" s="2">
        <f t="shared" si="5"/>
        <v>756800</v>
      </c>
      <c r="X53" s="2">
        <f t="shared" si="5"/>
        <v>632700</v>
      </c>
      <c r="Y53" s="2" cm="1">
        <f t="array" ref="Y53">_xlfn.XLOOKUP(Y$1&amp;$R53,$C$3:$C$1662&amp;$D$3:$D$1662,$E$3:$E$1662,0,0,1)</f>
        <v>2700</v>
      </c>
      <c r="Z53" s="2" cm="1">
        <f t="array" ref="Z53">_xlfn.XLOOKUP(Z$1&amp;$R53,$C$3:$C$1662&amp;$D$3:$D$1662,$E$3:$E$1662,0,0,1)</f>
        <v>4900</v>
      </c>
      <c r="AA53" s="2" cm="1">
        <f t="array" ref="AA53">_xlfn.XLOOKUP(AA$1&amp;$R53,$C$3:$C$1662&amp;$D$3:$D$1662,$E$3:$E$1662,0,0,1)</f>
        <v>9100</v>
      </c>
      <c r="AB53" s="2" cm="1">
        <f t="array" ref="AB53">_xlfn.XLOOKUP(AB$1&amp;$R53,$C$3:$C$1662&amp;$D$3:$D$1662,$E$3:$E$1662,0,0,1)</f>
        <v>41100</v>
      </c>
      <c r="AC53" s="2" cm="1">
        <f t="array" ref="AC53">_xlfn.XLOOKUP(AC$1&amp;$R53,$C$3:$C$1662&amp;$D$3:$D$1662,$E$3:$E$1662,0,0,1)</f>
        <v>10900</v>
      </c>
    </row>
    <row r="54" spans="3:29" x14ac:dyDescent="0.4">
      <c r="C54" t="s">
        <v>758</v>
      </c>
      <c r="D54" t="s">
        <v>564</v>
      </c>
      <c r="E54">
        <v>10900</v>
      </c>
      <c r="R54" t="s">
        <v>167</v>
      </c>
      <c r="S54" s="2">
        <f t="shared" si="1"/>
        <v>571400</v>
      </c>
      <c r="T54" s="2">
        <f t="shared" si="5"/>
        <v>454000</v>
      </c>
      <c r="U54" s="2">
        <f t="shared" si="5"/>
        <v>583200</v>
      </c>
      <c r="V54" s="2">
        <f t="shared" si="5"/>
        <v>415800</v>
      </c>
      <c r="W54" s="2">
        <f t="shared" si="5"/>
        <v>763800</v>
      </c>
      <c r="X54" s="2">
        <f t="shared" si="5"/>
        <v>640200</v>
      </c>
      <c r="Y54" s="2" cm="1">
        <f t="array" ref="Y54">_xlfn.XLOOKUP(Y$1&amp;$R54,$C$3:$C$1662&amp;$D$3:$D$1662,$E$3:$E$1662,0,0,1)</f>
        <v>2400</v>
      </c>
      <c r="Z54" s="2" cm="1">
        <f t="array" ref="Z54">_xlfn.XLOOKUP(Z$1&amp;$R54,$C$3:$C$1662&amp;$D$3:$D$1662,$E$3:$E$1662,0,0,1)</f>
        <v>2100</v>
      </c>
      <c r="AA54" s="2" cm="1">
        <f t="array" ref="AA54">_xlfn.XLOOKUP(AA$1&amp;$R54,$C$3:$C$1662&amp;$D$3:$D$1662,$E$3:$E$1662,0,0,1)</f>
        <v>900</v>
      </c>
      <c r="AB54" s="2" cm="1">
        <f t="array" ref="AB54">_xlfn.XLOOKUP(AB$1&amp;$R54,$C$3:$C$1662&amp;$D$3:$D$1662,$E$3:$E$1662,0,0,1)</f>
        <v>7000</v>
      </c>
      <c r="AC54" s="2" cm="1">
        <f t="array" ref="AC54">_xlfn.XLOOKUP(AC$1&amp;$R54,$C$3:$C$1662&amp;$D$3:$D$1662,$E$3:$E$1662,0,0,1)</f>
        <v>7500</v>
      </c>
    </row>
    <row r="55" spans="3:29" x14ac:dyDescent="0.4">
      <c r="C55" t="s">
        <v>758</v>
      </c>
      <c r="D55" t="s">
        <v>565</v>
      </c>
      <c r="E55">
        <v>7500</v>
      </c>
      <c r="R55" t="s">
        <v>218</v>
      </c>
      <c r="S55" s="2">
        <f t="shared" si="1"/>
        <v>576280</v>
      </c>
      <c r="T55" s="2">
        <f t="shared" si="5"/>
        <v>459300</v>
      </c>
      <c r="U55" s="2">
        <f t="shared" si="5"/>
        <v>586600</v>
      </c>
      <c r="V55" s="2">
        <f t="shared" si="5"/>
        <v>419300</v>
      </c>
      <c r="W55" s="2">
        <f t="shared" si="5"/>
        <v>769600</v>
      </c>
      <c r="X55" s="2">
        <f t="shared" si="5"/>
        <v>646600</v>
      </c>
      <c r="Y55" s="2" cm="1">
        <f t="array" ref="Y55">_xlfn.XLOOKUP(Y$1&amp;$R55,$C$3:$C$1662&amp;$D$3:$D$1662,$E$3:$E$1662,0,0,1)</f>
        <v>5300</v>
      </c>
      <c r="Z55" s="2" cm="1">
        <f t="array" ref="Z55">_xlfn.XLOOKUP(Z$1&amp;$R55,$C$3:$C$1662&amp;$D$3:$D$1662,$E$3:$E$1662,0,0,1)</f>
        <v>3400</v>
      </c>
      <c r="AA55" s="2" cm="1">
        <f t="array" ref="AA55">_xlfn.XLOOKUP(AA$1&amp;$R55,$C$3:$C$1662&amp;$D$3:$D$1662,$E$3:$E$1662,0,0,1)</f>
        <v>3500</v>
      </c>
      <c r="AB55" s="2" cm="1">
        <f t="array" ref="AB55">_xlfn.XLOOKUP(AB$1&amp;$R55,$C$3:$C$1662&amp;$D$3:$D$1662,$E$3:$E$1662,0,0,1)</f>
        <v>5800</v>
      </c>
      <c r="AC55" s="2" cm="1">
        <f t="array" ref="AC55">_xlfn.XLOOKUP(AC$1&amp;$R55,$C$3:$C$1662&amp;$D$3:$D$1662,$E$3:$E$1662,0,0,1)</f>
        <v>6400</v>
      </c>
    </row>
    <row r="56" spans="3:29" x14ac:dyDescent="0.4">
      <c r="C56" t="s">
        <v>758</v>
      </c>
      <c r="D56" t="s">
        <v>566</v>
      </c>
      <c r="E56">
        <v>6400</v>
      </c>
      <c r="R56" t="s">
        <v>238</v>
      </c>
      <c r="S56" s="2">
        <f t="shared" si="1"/>
        <v>579960</v>
      </c>
      <c r="T56" s="2">
        <f t="shared" si="5"/>
        <v>460700</v>
      </c>
      <c r="U56" s="2">
        <f t="shared" si="5"/>
        <v>590500</v>
      </c>
      <c r="V56" s="2">
        <f t="shared" si="5"/>
        <v>421100</v>
      </c>
      <c r="W56" s="2">
        <f t="shared" si="5"/>
        <v>777000</v>
      </c>
      <c r="X56" s="2">
        <f t="shared" si="5"/>
        <v>650500</v>
      </c>
      <c r="Y56" s="2" cm="1">
        <f t="array" ref="Y56">_xlfn.XLOOKUP(Y$1&amp;$R56,$C$3:$C$1662&amp;$D$3:$D$1662,$E$3:$E$1662,0,0,1)</f>
        <v>1400</v>
      </c>
      <c r="Z56" s="2" cm="1">
        <f t="array" ref="Z56">_xlfn.XLOOKUP(Z$1&amp;$R56,$C$3:$C$1662&amp;$D$3:$D$1662,$E$3:$E$1662,0,0,1)</f>
        <v>3900</v>
      </c>
      <c r="AA56" s="2" cm="1">
        <f t="array" ref="AA56">_xlfn.XLOOKUP(AA$1&amp;$R56,$C$3:$C$1662&amp;$D$3:$D$1662,$E$3:$E$1662,0,0,1)</f>
        <v>1800</v>
      </c>
      <c r="AB56" s="2" cm="1">
        <f t="array" ref="AB56">_xlfn.XLOOKUP(AB$1&amp;$R56,$C$3:$C$1662&amp;$D$3:$D$1662,$E$3:$E$1662,0,0,1)</f>
        <v>7400</v>
      </c>
      <c r="AC56" s="2" cm="1">
        <f t="array" ref="AC56">_xlfn.XLOOKUP(AC$1&amp;$R56,$C$3:$C$1662&amp;$D$3:$D$1662,$E$3:$E$1662,0,0,1)</f>
        <v>3900</v>
      </c>
    </row>
    <row r="57" spans="3:29" x14ac:dyDescent="0.4">
      <c r="C57" t="s">
        <v>758</v>
      </c>
      <c r="D57" t="s">
        <v>567</v>
      </c>
      <c r="E57">
        <v>3900</v>
      </c>
      <c r="R57" t="s">
        <v>240</v>
      </c>
      <c r="S57" s="2">
        <f t="shared" si="1"/>
        <v>583920</v>
      </c>
      <c r="T57" s="2">
        <f t="shared" si="5"/>
        <v>463100</v>
      </c>
      <c r="U57" s="2">
        <f t="shared" si="5"/>
        <v>598100</v>
      </c>
      <c r="V57" s="2">
        <f t="shared" si="5"/>
        <v>423700</v>
      </c>
      <c r="W57" s="2">
        <f t="shared" si="5"/>
        <v>779800</v>
      </c>
      <c r="X57" s="2">
        <f t="shared" si="5"/>
        <v>654900</v>
      </c>
      <c r="Y57" s="2" cm="1">
        <f t="array" ref="Y57">_xlfn.XLOOKUP(Y$1&amp;$R57,$C$3:$C$1662&amp;$D$3:$D$1662,$E$3:$E$1662,0,0,1)</f>
        <v>2400</v>
      </c>
      <c r="Z57" s="2" cm="1">
        <f t="array" ref="Z57">_xlfn.XLOOKUP(Z$1&amp;$R57,$C$3:$C$1662&amp;$D$3:$D$1662,$E$3:$E$1662,0,0,1)</f>
        <v>7600</v>
      </c>
      <c r="AA57" s="2" cm="1">
        <f t="array" ref="AA57">_xlfn.XLOOKUP(AA$1&amp;$R57,$C$3:$C$1662&amp;$D$3:$D$1662,$E$3:$E$1662,0,0,1)</f>
        <v>2600</v>
      </c>
      <c r="AB57" s="2" cm="1">
        <f t="array" ref="AB57">_xlfn.XLOOKUP(AB$1&amp;$R57,$C$3:$C$1662&amp;$D$3:$D$1662,$E$3:$E$1662,0,0,1)</f>
        <v>2800</v>
      </c>
      <c r="AC57" s="2" cm="1">
        <f t="array" ref="AC57">_xlfn.XLOOKUP(AC$1&amp;$R57,$C$3:$C$1662&amp;$D$3:$D$1662,$E$3:$E$1662,0,0,1)</f>
        <v>4400</v>
      </c>
    </row>
    <row r="58" spans="3:29" x14ac:dyDescent="0.4">
      <c r="C58" t="s">
        <v>758</v>
      </c>
      <c r="D58" t="s">
        <v>568</v>
      </c>
      <c r="E58">
        <v>4400</v>
      </c>
      <c r="R58" t="s">
        <v>198</v>
      </c>
      <c r="S58" s="2">
        <f t="shared" si="1"/>
        <v>588460</v>
      </c>
      <c r="T58" s="2">
        <f t="shared" si="5"/>
        <v>467100</v>
      </c>
      <c r="U58" s="2">
        <f t="shared" si="5"/>
        <v>601300</v>
      </c>
      <c r="V58" s="2">
        <f t="shared" si="5"/>
        <v>425300</v>
      </c>
      <c r="W58" s="2">
        <f t="shared" si="5"/>
        <v>786300</v>
      </c>
      <c r="X58" s="2">
        <f t="shared" si="5"/>
        <v>662300</v>
      </c>
      <c r="Y58" s="2" cm="1">
        <f t="array" ref="Y58">_xlfn.XLOOKUP(Y$1&amp;$R58,$C$3:$C$1662&amp;$D$3:$D$1662,$E$3:$E$1662,0,0,1)</f>
        <v>4000</v>
      </c>
      <c r="Z58" s="2" cm="1">
        <f t="array" ref="Z58">_xlfn.XLOOKUP(Z$1&amp;$R58,$C$3:$C$1662&amp;$D$3:$D$1662,$E$3:$E$1662,0,0,1)</f>
        <v>3200</v>
      </c>
      <c r="AA58" s="2" cm="1">
        <f t="array" ref="AA58">_xlfn.XLOOKUP(AA$1&amp;$R58,$C$3:$C$1662&amp;$D$3:$D$1662,$E$3:$E$1662,0,0,1)</f>
        <v>1600</v>
      </c>
      <c r="AB58" s="2" cm="1">
        <f t="array" ref="AB58">_xlfn.XLOOKUP(AB$1&amp;$R58,$C$3:$C$1662&amp;$D$3:$D$1662,$E$3:$E$1662,0,0,1)</f>
        <v>6500</v>
      </c>
      <c r="AC58" s="2" cm="1">
        <f t="array" ref="AC58">_xlfn.XLOOKUP(AC$1&amp;$R58,$C$3:$C$1662&amp;$D$3:$D$1662,$E$3:$E$1662,0,0,1)</f>
        <v>7400</v>
      </c>
    </row>
    <row r="59" spans="3:29" x14ac:dyDescent="0.4">
      <c r="C59" t="s">
        <v>758</v>
      </c>
      <c r="D59" t="s">
        <v>569</v>
      </c>
      <c r="E59">
        <v>7400</v>
      </c>
      <c r="R59" t="s">
        <v>251</v>
      </c>
      <c r="S59" s="2">
        <f t="shared" si="1"/>
        <v>593580</v>
      </c>
      <c r="T59" s="2">
        <f t="shared" si="5"/>
        <v>476900</v>
      </c>
      <c r="U59" s="2">
        <f t="shared" si="5"/>
        <v>604500</v>
      </c>
      <c r="V59" s="2">
        <f t="shared" si="5"/>
        <v>427200</v>
      </c>
      <c r="W59" s="2">
        <f t="shared" si="5"/>
        <v>791600</v>
      </c>
      <c r="X59" s="2">
        <f t="shared" si="5"/>
        <v>667700</v>
      </c>
      <c r="Y59" s="2" cm="1">
        <f t="array" ref="Y59">_xlfn.XLOOKUP(Y$1&amp;$R59,$C$3:$C$1662&amp;$D$3:$D$1662,$E$3:$E$1662,0,0,1)</f>
        <v>9800</v>
      </c>
      <c r="Z59" s="2" cm="1">
        <f t="array" ref="Z59">_xlfn.XLOOKUP(Z$1&amp;$R59,$C$3:$C$1662&amp;$D$3:$D$1662,$E$3:$E$1662,0,0,1)</f>
        <v>3200</v>
      </c>
      <c r="AA59" s="2" cm="1">
        <f t="array" ref="AA59">_xlfn.XLOOKUP(AA$1&amp;$R59,$C$3:$C$1662&amp;$D$3:$D$1662,$E$3:$E$1662,0,0,1)</f>
        <v>1900</v>
      </c>
      <c r="AB59" s="2" cm="1">
        <f t="array" ref="AB59">_xlfn.XLOOKUP(AB$1&amp;$R59,$C$3:$C$1662&amp;$D$3:$D$1662,$E$3:$E$1662,0,0,1)</f>
        <v>5300</v>
      </c>
      <c r="AC59" s="2" cm="1">
        <f t="array" ref="AC59">_xlfn.XLOOKUP(AC$1&amp;$R59,$C$3:$C$1662&amp;$D$3:$D$1662,$E$3:$E$1662,0,0,1)</f>
        <v>5400</v>
      </c>
    </row>
    <row r="60" spans="3:29" x14ac:dyDescent="0.4">
      <c r="C60" t="s">
        <v>758</v>
      </c>
      <c r="D60" t="s">
        <v>570</v>
      </c>
      <c r="E60">
        <v>5400</v>
      </c>
      <c r="R60" t="s">
        <v>259</v>
      </c>
      <c r="S60" s="2">
        <f t="shared" si="1"/>
        <v>596900</v>
      </c>
      <c r="T60" s="2">
        <f t="shared" si="5"/>
        <v>479100</v>
      </c>
      <c r="U60" s="2">
        <f t="shared" si="5"/>
        <v>608700</v>
      </c>
      <c r="V60" s="2">
        <f t="shared" si="5"/>
        <v>431300</v>
      </c>
      <c r="W60" s="2">
        <f t="shared" si="5"/>
        <v>795300</v>
      </c>
      <c r="X60" s="2">
        <f t="shared" si="5"/>
        <v>670100</v>
      </c>
      <c r="Y60" s="2" cm="1">
        <f t="array" ref="Y60">_xlfn.XLOOKUP(Y$1&amp;$R60,$C$3:$C$1662&amp;$D$3:$D$1662,$E$3:$E$1662,0,0,1)</f>
        <v>2200</v>
      </c>
      <c r="Z60" s="2" cm="1">
        <f t="array" ref="Z60">_xlfn.XLOOKUP(Z$1&amp;$R60,$C$3:$C$1662&amp;$D$3:$D$1662,$E$3:$E$1662,0,0,1)</f>
        <v>4200</v>
      </c>
      <c r="AA60" s="2" cm="1">
        <f t="array" ref="AA60">_xlfn.XLOOKUP(AA$1&amp;$R60,$C$3:$C$1662&amp;$D$3:$D$1662,$E$3:$E$1662,0,0,1)</f>
        <v>4100</v>
      </c>
      <c r="AB60" s="2" cm="1">
        <f t="array" ref="AB60">_xlfn.XLOOKUP(AB$1&amp;$R60,$C$3:$C$1662&amp;$D$3:$D$1662,$E$3:$E$1662,0,0,1)</f>
        <v>3700</v>
      </c>
      <c r="AC60" s="2" cm="1">
        <f t="array" ref="AC60">_xlfn.XLOOKUP(AC$1&amp;$R60,$C$3:$C$1662&amp;$D$3:$D$1662,$E$3:$E$1662,0,0,1)</f>
        <v>2400</v>
      </c>
    </row>
    <row r="61" spans="3:29" x14ac:dyDescent="0.4">
      <c r="C61" t="s">
        <v>758</v>
      </c>
      <c r="D61" t="s">
        <v>571</v>
      </c>
      <c r="E61">
        <v>2400</v>
      </c>
      <c r="R61" t="s">
        <v>80</v>
      </c>
      <c r="S61" s="2">
        <f t="shared" si="1"/>
        <v>600100</v>
      </c>
      <c r="T61" s="2">
        <f t="shared" si="5"/>
        <v>482800</v>
      </c>
      <c r="U61" s="2">
        <f t="shared" si="5"/>
        <v>612700</v>
      </c>
      <c r="V61" s="2">
        <f t="shared" si="5"/>
        <v>432500</v>
      </c>
      <c r="W61" s="2">
        <f t="shared" si="5"/>
        <v>799100</v>
      </c>
      <c r="X61" s="2">
        <f t="shared" si="5"/>
        <v>673400</v>
      </c>
      <c r="Y61" s="2" cm="1">
        <f t="array" ref="Y61">_xlfn.XLOOKUP(Y$1&amp;$R61,$C$3:$C$1662&amp;$D$3:$D$1662,$E$3:$E$1662,0,0,1)</f>
        <v>3700</v>
      </c>
      <c r="Z61" s="2" cm="1">
        <f t="array" ref="Z61">_xlfn.XLOOKUP(Z$1&amp;$R61,$C$3:$C$1662&amp;$D$3:$D$1662,$E$3:$E$1662,0,0,1)</f>
        <v>4000</v>
      </c>
      <c r="AA61" s="2" cm="1">
        <f t="array" ref="AA61">_xlfn.XLOOKUP(AA$1&amp;$R61,$C$3:$C$1662&amp;$D$3:$D$1662,$E$3:$E$1662,0,0,1)</f>
        <v>1200</v>
      </c>
      <c r="AB61" s="2" cm="1">
        <f t="array" ref="AB61">_xlfn.XLOOKUP(AB$1&amp;$R61,$C$3:$C$1662&amp;$D$3:$D$1662,$E$3:$E$1662,0,0,1)</f>
        <v>3800</v>
      </c>
      <c r="AC61" s="2" cm="1">
        <f t="array" ref="AC61">_xlfn.XLOOKUP(AC$1&amp;$R61,$C$3:$C$1662&amp;$D$3:$D$1662,$E$3:$E$1662,0,0,1)</f>
        <v>3300</v>
      </c>
    </row>
    <row r="62" spans="3:29" x14ac:dyDescent="0.4">
      <c r="C62" t="s">
        <v>758</v>
      </c>
      <c r="D62" t="s">
        <v>572</v>
      </c>
      <c r="E62">
        <v>3300</v>
      </c>
      <c r="R62" t="s">
        <v>206</v>
      </c>
      <c r="S62" s="2">
        <f t="shared" si="1"/>
        <v>603780</v>
      </c>
      <c r="T62" s="2">
        <f t="shared" si="5"/>
        <v>486200</v>
      </c>
      <c r="U62" s="2">
        <f t="shared" si="5"/>
        <v>615900</v>
      </c>
      <c r="V62" s="2">
        <f t="shared" si="5"/>
        <v>435200</v>
      </c>
      <c r="W62" s="2">
        <f t="shared" si="5"/>
        <v>803200</v>
      </c>
      <c r="X62" s="2">
        <f t="shared" si="5"/>
        <v>678400</v>
      </c>
      <c r="Y62" s="2" cm="1">
        <f t="array" ref="Y62">_xlfn.XLOOKUP(Y$1&amp;$R62,$C$3:$C$1662&amp;$D$3:$D$1662,$E$3:$E$1662,0,0,1)</f>
        <v>3400</v>
      </c>
      <c r="Z62" s="2" cm="1">
        <f t="array" ref="Z62">_xlfn.XLOOKUP(Z$1&amp;$R62,$C$3:$C$1662&amp;$D$3:$D$1662,$E$3:$E$1662,0,0,1)</f>
        <v>3200</v>
      </c>
      <c r="AA62" s="2" cm="1">
        <f t="array" ref="AA62">_xlfn.XLOOKUP(AA$1&amp;$R62,$C$3:$C$1662&amp;$D$3:$D$1662,$E$3:$E$1662,0,0,1)</f>
        <v>2700</v>
      </c>
      <c r="AB62" s="2" cm="1">
        <f t="array" ref="AB62">_xlfn.XLOOKUP(AB$1&amp;$R62,$C$3:$C$1662&amp;$D$3:$D$1662,$E$3:$E$1662,0,0,1)</f>
        <v>4100</v>
      </c>
      <c r="AC62" s="2" cm="1">
        <f t="array" ref="AC62">_xlfn.XLOOKUP(AC$1&amp;$R62,$C$3:$C$1662&amp;$D$3:$D$1662,$E$3:$E$1662,0,0,1)</f>
        <v>5000</v>
      </c>
    </row>
    <row r="63" spans="3:29" x14ac:dyDescent="0.4">
      <c r="C63" t="s">
        <v>758</v>
      </c>
      <c r="D63" t="s">
        <v>573</v>
      </c>
      <c r="E63">
        <v>5000</v>
      </c>
      <c r="R63" t="s">
        <v>178</v>
      </c>
      <c r="S63" s="2">
        <f t="shared" si="1"/>
        <v>609360</v>
      </c>
      <c r="T63" s="2">
        <f t="shared" si="5"/>
        <v>488800</v>
      </c>
      <c r="U63" s="2">
        <f t="shared" si="5"/>
        <v>625700</v>
      </c>
      <c r="V63" s="2">
        <f t="shared" si="5"/>
        <v>439400</v>
      </c>
      <c r="W63" s="2">
        <f t="shared" si="5"/>
        <v>810900</v>
      </c>
      <c r="X63" s="2">
        <f t="shared" si="5"/>
        <v>682000</v>
      </c>
      <c r="Y63" s="2" cm="1">
        <f t="array" ref="Y63">_xlfn.XLOOKUP(Y$1&amp;$R63,$C$3:$C$1662&amp;$D$3:$D$1662,$E$3:$E$1662,0,0,1)</f>
        <v>2600</v>
      </c>
      <c r="Z63" s="2" cm="1">
        <f t="array" ref="Z63">_xlfn.XLOOKUP(Z$1&amp;$R63,$C$3:$C$1662&amp;$D$3:$D$1662,$E$3:$E$1662,0,0,1)</f>
        <v>9800</v>
      </c>
      <c r="AA63" s="2" cm="1">
        <f t="array" ref="AA63">_xlfn.XLOOKUP(AA$1&amp;$R63,$C$3:$C$1662&amp;$D$3:$D$1662,$E$3:$E$1662,0,0,1)</f>
        <v>4200</v>
      </c>
      <c r="AB63" s="2" cm="1">
        <f t="array" ref="AB63">_xlfn.XLOOKUP(AB$1&amp;$R63,$C$3:$C$1662&amp;$D$3:$D$1662,$E$3:$E$1662,0,0,1)</f>
        <v>7700</v>
      </c>
      <c r="AC63" s="2" cm="1">
        <f t="array" ref="AC63">_xlfn.XLOOKUP(AC$1&amp;$R63,$C$3:$C$1662&amp;$D$3:$D$1662,$E$3:$E$1662,0,0,1)</f>
        <v>3600</v>
      </c>
    </row>
    <row r="64" spans="3:29" x14ac:dyDescent="0.4">
      <c r="C64" t="s">
        <v>758</v>
      </c>
      <c r="D64" t="s">
        <v>574</v>
      </c>
      <c r="E64">
        <v>3600</v>
      </c>
      <c r="R64" t="s">
        <v>183</v>
      </c>
      <c r="S64" s="2">
        <f t="shared" si="1"/>
        <v>613620</v>
      </c>
      <c r="T64" s="2">
        <f t="shared" si="5"/>
        <v>498700</v>
      </c>
      <c r="U64" s="2">
        <f t="shared" si="5"/>
        <v>627000</v>
      </c>
      <c r="V64" s="2">
        <f t="shared" si="5"/>
        <v>440800</v>
      </c>
      <c r="W64" s="2">
        <f t="shared" si="5"/>
        <v>816700</v>
      </c>
      <c r="X64" s="2">
        <f t="shared" si="5"/>
        <v>684900</v>
      </c>
      <c r="Y64" s="2" cm="1">
        <f t="array" ref="Y64">_xlfn.XLOOKUP(Y$1&amp;$R64,$C$3:$C$1662&amp;$D$3:$D$1662,$E$3:$E$1662,0,0,1)</f>
        <v>9900</v>
      </c>
      <c r="Z64" s="2" cm="1">
        <f t="array" ref="Z64">_xlfn.XLOOKUP(Z$1&amp;$R64,$C$3:$C$1662&amp;$D$3:$D$1662,$E$3:$E$1662,0,0,1)</f>
        <v>1300</v>
      </c>
      <c r="AA64" s="2" cm="1">
        <f t="array" ref="AA64">_xlfn.XLOOKUP(AA$1&amp;$R64,$C$3:$C$1662&amp;$D$3:$D$1662,$E$3:$E$1662,0,0,1)</f>
        <v>1400</v>
      </c>
      <c r="AB64" s="2" cm="1">
        <f t="array" ref="AB64">_xlfn.XLOOKUP(AB$1&amp;$R64,$C$3:$C$1662&amp;$D$3:$D$1662,$E$3:$E$1662,0,0,1)</f>
        <v>5800</v>
      </c>
      <c r="AC64" s="2" cm="1">
        <f t="array" ref="AC64">_xlfn.XLOOKUP(AC$1&amp;$R64,$C$3:$C$1662&amp;$D$3:$D$1662,$E$3:$E$1662,0,0,1)</f>
        <v>2900</v>
      </c>
    </row>
    <row r="65" spans="3:29" x14ac:dyDescent="0.4">
      <c r="C65" t="s">
        <v>758</v>
      </c>
      <c r="D65" t="s">
        <v>575</v>
      </c>
      <c r="E65">
        <v>2900</v>
      </c>
      <c r="R65" t="s">
        <v>64</v>
      </c>
      <c r="S65" s="2">
        <f t="shared" si="1"/>
        <v>616640</v>
      </c>
      <c r="T65" s="2">
        <f t="shared" si="5"/>
        <v>502000</v>
      </c>
      <c r="U65" s="2">
        <f t="shared" si="5"/>
        <v>631600</v>
      </c>
      <c r="V65" s="2">
        <f t="shared" si="5"/>
        <v>442400</v>
      </c>
      <c r="W65" s="2">
        <f t="shared" si="5"/>
        <v>819900</v>
      </c>
      <c r="X65" s="2">
        <f t="shared" si="5"/>
        <v>687300</v>
      </c>
      <c r="Y65" s="2" cm="1">
        <f t="array" ref="Y65">_xlfn.XLOOKUP(Y$1&amp;$R65,$C$3:$C$1662&amp;$D$3:$D$1662,$E$3:$E$1662,0,0,1)</f>
        <v>3300</v>
      </c>
      <c r="Z65" s="2" cm="1">
        <f t="array" ref="Z65">_xlfn.XLOOKUP(Z$1&amp;$R65,$C$3:$C$1662&amp;$D$3:$D$1662,$E$3:$E$1662,0,0,1)</f>
        <v>4600</v>
      </c>
      <c r="AA65" s="2" cm="1">
        <f t="array" ref="AA65">_xlfn.XLOOKUP(AA$1&amp;$R65,$C$3:$C$1662&amp;$D$3:$D$1662,$E$3:$E$1662,0,0,1)</f>
        <v>1600</v>
      </c>
      <c r="AB65" s="2" cm="1">
        <f t="array" ref="AB65">_xlfn.XLOOKUP(AB$1&amp;$R65,$C$3:$C$1662&amp;$D$3:$D$1662,$E$3:$E$1662,0,0,1)</f>
        <v>3200</v>
      </c>
      <c r="AC65" s="2" cm="1">
        <f t="array" ref="AC65">_xlfn.XLOOKUP(AC$1&amp;$R65,$C$3:$C$1662&amp;$D$3:$D$1662,$E$3:$E$1662,0,0,1)</f>
        <v>2400</v>
      </c>
    </row>
    <row r="66" spans="3:29" x14ac:dyDescent="0.4">
      <c r="C66" t="s">
        <v>758</v>
      </c>
      <c r="D66" t="s">
        <v>576</v>
      </c>
      <c r="E66">
        <v>2400</v>
      </c>
      <c r="R66" t="s">
        <v>294</v>
      </c>
      <c r="S66" s="2">
        <f t="shared" si="1"/>
        <v>620060</v>
      </c>
      <c r="T66" s="2">
        <f t="shared" si="5"/>
        <v>505400</v>
      </c>
      <c r="U66" s="2">
        <f t="shared" si="5"/>
        <v>634800</v>
      </c>
      <c r="V66" s="2">
        <f t="shared" si="5"/>
        <v>446100</v>
      </c>
      <c r="W66" s="2">
        <f t="shared" si="5"/>
        <v>823700</v>
      </c>
      <c r="X66" s="2">
        <f t="shared" si="5"/>
        <v>690300</v>
      </c>
      <c r="Y66" s="2" cm="1">
        <f t="array" ref="Y66">_xlfn.XLOOKUP(Y$1&amp;$R66,$C$3:$C$1662&amp;$D$3:$D$1662,$E$3:$E$1662,0,0,1)</f>
        <v>3400</v>
      </c>
      <c r="Z66" s="2" cm="1">
        <f t="array" ref="Z66">_xlfn.XLOOKUP(Z$1&amp;$R66,$C$3:$C$1662&amp;$D$3:$D$1662,$E$3:$E$1662,0,0,1)</f>
        <v>3200</v>
      </c>
      <c r="AA66" s="2" cm="1">
        <f t="array" ref="AA66">_xlfn.XLOOKUP(AA$1&amp;$R66,$C$3:$C$1662&amp;$D$3:$D$1662,$E$3:$E$1662,0,0,1)</f>
        <v>3700</v>
      </c>
      <c r="AB66" s="2" cm="1">
        <f t="array" ref="AB66">_xlfn.XLOOKUP(AB$1&amp;$R66,$C$3:$C$1662&amp;$D$3:$D$1662,$E$3:$E$1662,0,0,1)</f>
        <v>3800</v>
      </c>
      <c r="AC66" s="2" cm="1">
        <f t="array" ref="AC66">_xlfn.XLOOKUP(AC$1&amp;$R66,$C$3:$C$1662&amp;$D$3:$D$1662,$E$3:$E$1662,0,0,1)</f>
        <v>3000</v>
      </c>
    </row>
    <row r="67" spans="3:29" x14ac:dyDescent="0.4">
      <c r="C67" t="s">
        <v>758</v>
      </c>
      <c r="D67" t="s">
        <v>577</v>
      </c>
      <c r="E67">
        <v>3000</v>
      </c>
      <c r="R67" t="s">
        <v>29</v>
      </c>
      <c r="S67" s="2">
        <f t="shared" ref="S67:S130" si="6">IFERROR(AVERAGEIFS(T67:X67,T67:X67,"&gt;0"),0)</f>
        <v>623460</v>
      </c>
      <c r="T67" s="2">
        <f t="shared" si="5"/>
        <v>508700</v>
      </c>
      <c r="U67" s="2">
        <f t="shared" si="5"/>
        <v>638600</v>
      </c>
      <c r="V67" s="2">
        <f t="shared" si="5"/>
        <v>448200</v>
      </c>
      <c r="W67" s="2">
        <f t="shared" si="5"/>
        <v>828700</v>
      </c>
      <c r="X67" s="2">
        <f t="shared" si="5"/>
        <v>693100</v>
      </c>
      <c r="Y67" s="2" cm="1">
        <f t="array" ref="Y67">_xlfn.XLOOKUP(Y$1&amp;$R67,$C$3:$C$1662&amp;$D$3:$D$1662,$E$3:$E$1662,0,0,1)</f>
        <v>3300</v>
      </c>
      <c r="Z67" s="2" cm="1">
        <f t="array" ref="Z67">_xlfn.XLOOKUP(Z$1&amp;$R67,$C$3:$C$1662&amp;$D$3:$D$1662,$E$3:$E$1662,0,0,1)</f>
        <v>3800</v>
      </c>
      <c r="AA67" s="2" cm="1">
        <f t="array" ref="AA67">_xlfn.XLOOKUP(AA$1&amp;$R67,$C$3:$C$1662&amp;$D$3:$D$1662,$E$3:$E$1662,0,0,1)</f>
        <v>2100</v>
      </c>
      <c r="AB67" s="2" cm="1">
        <f t="array" ref="AB67">_xlfn.XLOOKUP(AB$1&amp;$R67,$C$3:$C$1662&amp;$D$3:$D$1662,$E$3:$E$1662,0,0,1)</f>
        <v>5000</v>
      </c>
      <c r="AC67" s="2" cm="1">
        <f t="array" ref="AC67">_xlfn.XLOOKUP(AC$1&amp;$R67,$C$3:$C$1662&amp;$D$3:$D$1662,$E$3:$E$1662,0,0,1)</f>
        <v>2800</v>
      </c>
    </row>
    <row r="68" spans="3:29" x14ac:dyDescent="0.4">
      <c r="C68" t="s">
        <v>758</v>
      </c>
      <c r="D68" t="s">
        <v>578</v>
      </c>
      <c r="E68">
        <v>2800</v>
      </c>
      <c r="R68" t="s">
        <v>17</v>
      </c>
      <c r="S68" s="2">
        <f t="shared" si="6"/>
        <v>627880</v>
      </c>
      <c r="T68" s="2">
        <f t="shared" ref="T68:X83" si="7">T67+Y68</f>
        <v>511600</v>
      </c>
      <c r="U68" s="2">
        <f t="shared" si="7"/>
        <v>643800</v>
      </c>
      <c r="V68" s="2">
        <f t="shared" si="7"/>
        <v>450100</v>
      </c>
      <c r="W68" s="2">
        <f t="shared" si="7"/>
        <v>832900</v>
      </c>
      <c r="X68" s="2">
        <f t="shared" si="7"/>
        <v>701000</v>
      </c>
      <c r="Y68" s="2" cm="1">
        <f t="array" ref="Y68">_xlfn.XLOOKUP(Y$1&amp;$R68,$C$3:$C$1662&amp;$D$3:$D$1662,$E$3:$E$1662,0,0,1)</f>
        <v>2900</v>
      </c>
      <c r="Z68" s="2" cm="1">
        <f t="array" ref="Z68">_xlfn.XLOOKUP(Z$1&amp;$R68,$C$3:$C$1662&amp;$D$3:$D$1662,$E$3:$E$1662,0,0,1)</f>
        <v>5200</v>
      </c>
      <c r="AA68" s="2" cm="1">
        <f t="array" ref="AA68">_xlfn.XLOOKUP(AA$1&amp;$R68,$C$3:$C$1662&amp;$D$3:$D$1662,$E$3:$E$1662,0,0,1)</f>
        <v>1900</v>
      </c>
      <c r="AB68" s="2" cm="1">
        <f t="array" ref="AB68">_xlfn.XLOOKUP(AB$1&amp;$R68,$C$3:$C$1662&amp;$D$3:$D$1662,$E$3:$E$1662,0,0,1)</f>
        <v>4200</v>
      </c>
      <c r="AC68" s="2" cm="1">
        <f t="array" ref="AC68">_xlfn.XLOOKUP(AC$1&amp;$R68,$C$3:$C$1662&amp;$D$3:$D$1662,$E$3:$E$1662,0,0,1)</f>
        <v>7900</v>
      </c>
    </row>
    <row r="69" spans="3:29" x14ac:dyDescent="0.4">
      <c r="C69" t="s">
        <v>758</v>
      </c>
      <c r="D69" t="s">
        <v>579</v>
      </c>
      <c r="E69">
        <v>7900</v>
      </c>
      <c r="R69" t="s">
        <v>58</v>
      </c>
      <c r="S69" s="2">
        <f t="shared" si="6"/>
        <v>633160</v>
      </c>
      <c r="T69" s="2">
        <f t="shared" si="7"/>
        <v>526700</v>
      </c>
      <c r="U69" s="2">
        <f t="shared" si="7"/>
        <v>648600</v>
      </c>
      <c r="V69" s="2">
        <f t="shared" si="7"/>
        <v>453000</v>
      </c>
      <c r="W69" s="2">
        <f t="shared" si="7"/>
        <v>834200</v>
      </c>
      <c r="X69" s="2">
        <f t="shared" si="7"/>
        <v>703300</v>
      </c>
      <c r="Y69" s="2" cm="1">
        <f t="array" ref="Y69">_xlfn.XLOOKUP(Y$1&amp;$R69,$C$3:$C$1662&amp;$D$3:$D$1662,$E$3:$E$1662,0,0,1)</f>
        <v>15100</v>
      </c>
      <c r="Z69" s="2" cm="1">
        <f t="array" ref="Z69">_xlfn.XLOOKUP(Z$1&amp;$R69,$C$3:$C$1662&amp;$D$3:$D$1662,$E$3:$E$1662,0,0,1)</f>
        <v>4800</v>
      </c>
      <c r="AA69" s="2" cm="1">
        <f t="array" ref="AA69">_xlfn.XLOOKUP(AA$1&amp;$R69,$C$3:$C$1662&amp;$D$3:$D$1662,$E$3:$E$1662,0,0,1)</f>
        <v>2900</v>
      </c>
      <c r="AB69" s="2" cm="1">
        <f t="array" ref="AB69">_xlfn.XLOOKUP(AB$1&amp;$R69,$C$3:$C$1662&amp;$D$3:$D$1662,$E$3:$E$1662,0,0,1)</f>
        <v>1300</v>
      </c>
      <c r="AC69" s="2" cm="1">
        <f t="array" ref="AC69">_xlfn.XLOOKUP(AC$1&amp;$R69,$C$3:$C$1662&amp;$D$3:$D$1662,$E$3:$E$1662,0,0,1)</f>
        <v>2300</v>
      </c>
    </row>
    <row r="70" spans="3:29" x14ac:dyDescent="0.4">
      <c r="C70" t="s">
        <v>758</v>
      </c>
      <c r="D70" t="s">
        <v>580</v>
      </c>
      <c r="E70">
        <v>2300</v>
      </c>
      <c r="R70" t="s">
        <v>125</v>
      </c>
      <c r="S70" s="2">
        <f t="shared" si="6"/>
        <v>636800</v>
      </c>
      <c r="T70" s="2">
        <f t="shared" si="7"/>
        <v>531500</v>
      </c>
      <c r="U70" s="2">
        <f t="shared" si="7"/>
        <v>651600</v>
      </c>
      <c r="V70" s="2">
        <f t="shared" si="7"/>
        <v>454700</v>
      </c>
      <c r="W70" s="2">
        <f t="shared" si="7"/>
        <v>839100</v>
      </c>
      <c r="X70" s="2">
        <f t="shared" si="7"/>
        <v>707100</v>
      </c>
      <c r="Y70" s="2" cm="1">
        <f t="array" ref="Y70">_xlfn.XLOOKUP(Y$1&amp;$R70,$C$3:$C$1662&amp;$D$3:$D$1662,$E$3:$E$1662,0,0,1)</f>
        <v>4800</v>
      </c>
      <c r="Z70" s="2" cm="1">
        <f t="array" ref="Z70">_xlfn.XLOOKUP(Z$1&amp;$R70,$C$3:$C$1662&amp;$D$3:$D$1662,$E$3:$E$1662,0,0,1)</f>
        <v>3000</v>
      </c>
      <c r="AA70" s="2" cm="1">
        <f t="array" ref="AA70">_xlfn.XLOOKUP(AA$1&amp;$R70,$C$3:$C$1662&amp;$D$3:$D$1662,$E$3:$E$1662,0,0,1)</f>
        <v>1700</v>
      </c>
      <c r="AB70" s="2" cm="1">
        <f t="array" ref="AB70">_xlfn.XLOOKUP(AB$1&amp;$R70,$C$3:$C$1662&amp;$D$3:$D$1662,$E$3:$E$1662,0,0,1)</f>
        <v>4900</v>
      </c>
      <c r="AC70" s="2" cm="1">
        <f t="array" ref="AC70">_xlfn.XLOOKUP(AC$1&amp;$R70,$C$3:$C$1662&amp;$D$3:$D$1662,$E$3:$E$1662,0,0,1)</f>
        <v>3800</v>
      </c>
    </row>
    <row r="71" spans="3:29" x14ac:dyDescent="0.4">
      <c r="C71" t="s">
        <v>758</v>
      </c>
      <c r="D71" t="s">
        <v>581</v>
      </c>
      <c r="E71">
        <v>3800</v>
      </c>
      <c r="R71" t="s">
        <v>13</v>
      </c>
      <c r="S71" s="2">
        <f t="shared" si="6"/>
        <v>639660</v>
      </c>
      <c r="T71" s="2">
        <f t="shared" si="7"/>
        <v>534000</v>
      </c>
      <c r="U71" s="2">
        <f t="shared" si="7"/>
        <v>654900</v>
      </c>
      <c r="V71" s="2">
        <f t="shared" si="7"/>
        <v>455500</v>
      </c>
      <c r="W71" s="2">
        <f t="shared" si="7"/>
        <v>843500</v>
      </c>
      <c r="X71" s="2">
        <f t="shared" si="7"/>
        <v>710400</v>
      </c>
      <c r="Y71" s="2" cm="1">
        <f t="array" ref="Y71">_xlfn.XLOOKUP(Y$1&amp;$R71,$C$3:$C$1662&amp;$D$3:$D$1662,$E$3:$E$1662,0,0,1)</f>
        <v>2500</v>
      </c>
      <c r="Z71" s="2" cm="1">
        <f t="array" ref="Z71">_xlfn.XLOOKUP(Z$1&amp;$R71,$C$3:$C$1662&amp;$D$3:$D$1662,$E$3:$E$1662,0,0,1)</f>
        <v>3300</v>
      </c>
      <c r="AA71" s="2" cm="1">
        <f t="array" ref="AA71">_xlfn.XLOOKUP(AA$1&amp;$R71,$C$3:$C$1662&amp;$D$3:$D$1662,$E$3:$E$1662,0,0,1)</f>
        <v>800</v>
      </c>
      <c r="AB71" s="2" cm="1">
        <f t="array" ref="AB71">_xlfn.XLOOKUP(AB$1&amp;$R71,$C$3:$C$1662&amp;$D$3:$D$1662,$E$3:$E$1662,0,0,1)</f>
        <v>4400</v>
      </c>
      <c r="AC71" s="2" cm="1">
        <f t="array" ref="AC71">_xlfn.XLOOKUP(AC$1&amp;$R71,$C$3:$C$1662&amp;$D$3:$D$1662,$E$3:$E$1662,0,0,1)</f>
        <v>3300</v>
      </c>
    </row>
    <row r="72" spans="3:29" x14ac:dyDescent="0.4">
      <c r="C72" t="s">
        <v>758</v>
      </c>
      <c r="D72" t="s">
        <v>582</v>
      </c>
      <c r="E72">
        <v>3300</v>
      </c>
      <c r="R72" t="s">
        <v>87</v>
      </c>
      <c r="S72" s="2">
        <f t="shared" si="6"/>
        <v>643280</v>
      </c>
      <c r="T72" s="2">
        <f t="shared" si="7"/>
        <v>536700</v>
      </c>
      <c r="U72" s="2">
        <f t="shared" si="7"/>
        <v>658600</v>
      </c>
      <c r="V72" s="2">
        <f t="shared" si="7"/>
        <v>458200</v>
      </c>
      <c r="W72" s="2">
        <f t="shared" si="7"/>
        <v>851300</v>
      </c>
      <c r="X72" s="2">
        <f t="shared" si="7"/>
        <v>711600</v>
      </c>
      <c r="Y72" s="2" cm="1">
        <f t="array" ref="Y72">_xlfn.XLOOKUP(Y$1&amp;$R72,$C$3:$C$1662&amp;$D$3:$D$1662,$E$3:$E$1662,0,0,1)</f>
        <v>2700</v>
      </c>
      <c r="Z72" s="2" cm="1">
        <f t="array" ref="Z72">_xlfn.XLOOKUP(Z$1&amp;$R72,$C$3:$C$1662&amp;$D$3:$D$1662,$E$3:$E$1662,0,0,1)</f>
        <v>3700</v>
      </c>
      <c r="AA72" s="2" cm="1">
        <f t="array" ref="AA72">_xlfn.XLOOKUP(AA$1&amp;$R72,$C$3:$C$1662&amp;$D$3:$D$1662,$E$3:$E$1662,0,0,1)</f>
        <v>2700</v>
      </c>
      <c r="AB72" s="2" cm="1">
        <f t="array" ref="AB72">_xlfn.XLOOKUP(AB$1&amp;$R72,$C$3:$C$1662&amp;$D$3:$D$1662,$E$3:$E$1662,0,0,1)</f>
        <v>7800</v>
      </c>
      <c r="AC72" s="2" cm="1">
        <f t="array" ref="AC72">_xlfn.XLOOKUP(AC$1&amp;$R72,$C$3:$C$1662&amp;$D$3:$D$1662,$E$3:$E$1662,0,0,1)</f>
        <v>1200</v>
      </c>
    </row>
    <row r="73" spans="3:29" x14ac:dyDescent="0.4">
      <c r="C73" t="s">
        <v>758</v>
      </c>
      <c r="D73" t="s">
        <v>583</v>
      </c>
      <c r="E73">
        <v>1200</v>
      </c>
      <c r="R73" t="s">
        <v>202</v>
      </c>
      <c r="S73" s="2">
        <f t="shared" si="6"/>
        <v>647480</v>
      </c>
      <c r="T73" s="2">
        <f t="shared" si="7"/>
        <v>539400</v>
      </c>
      <c r="U73" s="2">
        <f t="shared" si="7"/>
        <v>661000</v>
      </c>
      <c r="V73" s="2">
        <f t="shared" si="7"/>
        <v>460200</v>
      </c>
      <c r="W73" s="2">
        <f t="shared" si="7"/>
        <v>854900</v>
      </c>
      <c r="X73" s="2">
        <f t="shared" si="7"/>
        <v>721900</v>
      </c>
      <c r="Y73" s="2" cm="1">
        <f t="array" ref="Y73">_xlfn.XLOOKUP(Y$1&amp;$R73,$C$3:$C$1662&amp;$D$3:$D$1662,$E$3:$E$1662,0,0,1)</f>
        <v>2700</v>
      </c>
      <c r="Z73" s="2" cm="1">
        <f t="array" ref="Z73">_xlfn.XLOOKUP(Z$1&amp;$R73,$C$3:$C$1662&amp;$D$3:$D$1662,$E$3:$E$1662,0,0,1)</f>
        <v>2400</v>
      </c>
      <c r="AA73" s="2" cm="1">
        <f t="array" ref="AA73">_xlfn.XLOOKUP(AA$1&amp;$R73,$C$3:$C$1662&amp;$D$3:$D$1662,$E$3:$E$1662,0,0,1)</f>
        <v>2000</v>
      </c>
      <c r="AB73" s="2" cm="1">
        <f t="array" ref="AB73">_xlfn.XLOOKUP(AB$1&amp;$R73,$C$3:$C$1662&amp;$D$3:$D$1662,$E$3:$E$1662,0,0,1)</f>
        <v>3600</v>
      </c>
      <c r="AC73" s="2" cm="1">
        <f t="array" ref="AC73">_xlfn.XLOOKUP(AC$1&amp;$R73,$C$3:$C$1662&amp;$D$3:$D$1662,$E$3:$E$1662,0,0,1)</f>
        <v>10300</v>
      </c>
    </row>
    <row r="74" spans="3:29" x14ac:dyDescent="0.4">
      <c r="C74" t="s">
        <v>758</v>
      </c>
      <c r="D74" t="s">
        <v>584</v>
      </c>
      <c r="E74">
        <v>10300</v>
      </c>
      <c r="R74" t="s">
        <v>86</v>
      </c>
      <c r="S74" s="2">
        <f t="shared" si="6"/>
        <v>650120</v>
      </c>
      <c r="T74" s="2">
        <f t="shared" si="7"/>
        <v>542200</v>
      </c>
      <c r="U74" s="2">
        <f t="shared" si="7"/>
        <v>662400</v>
      </c>
      <c r="V74" s="2">
        <f t="shared" si="7"/>
        <v>460900</v>
      </c>
      <c r="W74" s="2">
        <f t="shared" si="7"/>
        <v>860600</v>
      </c>
      <c r="X74" s="2">
        <f t="shared" si="7"/>
        <v>724500</v>
      </c>
      <c r="Y74" s="2" cm="1">
        <f t="array" ref="Y74">_xlfn.XLOOKUP(Y$1&amp;$R74,$C$3:$C$1662&amp;$D$3:$D$1662,$E$3:$E$1662,0,0,1)</f>
        <v>2800</v>
      </c>
      <c r="Z74" s="2" cm="1">
        <f t="array" ref="Z74">_xlfn.XLOOKUP(Z$1&amp;$R74,$C$3:$C$1662&amp;$D$3:$D$1662,$E$3:$E$1662,0,0,1)</f>
        <v>1400</v>
      </c>
      <c r="AA74" s="2" cm="1">
        <f t="array" ref="AA74">_xlfn.XLOOKUP(AA$1&amp;$R74,$C$3:$C$1662&amp;$D$3:$D$1662,$E$3:$E$1662,0,0,1)</f>
        <v>700</v>
      </c>
      <c r="AB74" s="2" cm="1">
        <f t="array" ref="AB74">_xlfn.XLOOKUP(AB$1&amp;$R74,$C$3:$C$1662&amp;$D$3:$D$1662,$E$3:$E$1662,0,0,1)</f>
        <v>5700</v>
      </c>
      <c r="AC74" s="2" cm="1">
        <f t="array" ref="AC74">_xlfn.XLOOKUP(AC$1&amp;$R74,$C$3:$C$1662&amp;$D$3:$D$1662,$E$3:$E$1662,0,0,1)</f>
        <v>2600</v>
      </c>
    </row>
    <row r="75" spans="3:29" x14ac:dyDescent="0.4">
      <c r="C75" t="s">
        <v>758</v>
      </c>
      <c r="D75" t="s">
        <v>585</v>
      </c>
      <c r="E75">
        <v>2600</v>
      </c>
      <c r="R75" t="s">
        <v>289</v>
      </c>
      <c r="S75" s="2">
        <f t="shared" si="6"/>
        <v>653960</v>
      </c>
      <c r="T75" s="2">
        <f t="shared" si="7"/>
        <v>548400</v>
      </c>
      <c r="U75" s="2">
        <f t="shared" si="7"/>
        <v>666400</v>
      </c>
      <c r="V75" s="2">
        <f t="shared" si="7"/>
        <v>461300</v>
      </c>
      <c r="W75" s="2">
        <f t="shared" si="7"/>
        <v>864600</v>
      </c>
      <c r="X75" s="2">
        <f t="shared" si="7"/>
        <v>729100</v>
      </c>
      <c r="Y75" s="2" cm="1">
        <f t="array" ref="Y75">_xlfn.XLOOKUP(Y$1&amp;$R75,$C$3:$C$1662&amp;$D$3:$D$1662,$E$3:$E$1662,0,0,1)</f>
        <v>6200</v>
      </c>
      <c r="Z75" s="2" cm="1">
        <f t="array" ref="Z75">_xlfn.XLOOKUP(Z$1&amp;$R75,$C$3:$C$1662&amp;$D$3:$D$1662,$E$3:$E$1662,0,0,1)</f>
        <v>4000</v>
      </c>
      <c r="AA75" s="2" cm="1">
        <f t="array" ref="AA75">_xlfn.XLOOKUP(AA$1&amp;$R75,$C$3:$C$1662&amp;$D$3:$D$1662,$E$3:$E$1662,0,0,1)</f>
        <v>400</v>
      </c>
      <c r="AB75" s="2" cm="1">
        <f t="array" ref="AB75">_xlfn.XLOOKUP(AB$1&amp;$R75,$C$3:$C$1662&amp;$D$3:$D$1662,$E$3:$E$1662,0,0,1)</f>
        <v>4000</v>
      </c>
      <c r="AC75" s="2" cm="1">
        <f t="array" ref="AC75">_xlfn.XLOOKUP(AC$1&amp;$R75,$C$3:$C$1662&amp;$D$3:$D$1662,$E$3:$E$1662,0,0,1)</f>
        <v>4600</v>
      </c>
    </row>
    <row r="76" spans="3:29" x14ac:dyDescent="0.4">
      <c r="C76" t="s">
        <v>758</v>
      </c>
      <c r="D76" t="s">
        <v>586</v>
      </c>
      <c r="E76">
        <v>4600</v>
      </c>
      <c r="R76" t="s">
        <v>295</v>
      </c>
      <c r="S76" s="2">
        <f t="shared" si="6"/>
        <v>657960</v>
      </c>
      <c r="T76" s="2">
        <f t="shared" si="7"/>
        <v>552400</v>
      </c>
      <c r="U76" s="2">
        <f t="shared" si="7"/>
        <v>668100</v>
      </c>
      <c r="V76" s="2">
        <f t="shared" si="7"/>
        <v>463300</v>
      </c>
      <c r="W76" s="2">
        <f t="shared" si="7"/>
        <v>874600</v>
      </c>
      <c r="X76" s="2">
        <f t="shared" si="7"/>
        <v>731400</v>
      </c>
      <c r="Y76" s="2" cm="1">
        <f t="array" ref="Y76">_xlfn.XLOOKUP(Y$1&amp;$R76,$C$3:$C$1662&amp;$D$3:$D$1662,$E$3:$E$1662,0,0,1)</f>
        <v>4000</v>
      </c>
      <c r="Z76" s="2" cm="1">
        <f t="array" ref="Z76">_xlfn.XLOOKUP(Z$1&amp;$R76,$C$3:$C$1662&amp;$D$3:$D$1662,$E$3:$E$1662,0,0,1)</f>
        <v>1700</v>
      </c>
      <c r="AA76" s="2" cm="1">
        <f t="array" ref="AA76">_xlfn.XLOOKUP(AA$1&amp;$R76,$C$3:$C$1662&amp;$D$3:$D$1662,$E$3:$E$1662,0,0,1)</f>
        <v>2000</v>
      </c>
      <c r="AB76" s="2" cm="1">
        <f t="array" ref="AB76">_xlfn.XLOOKUP(AB$1&amp;$R76,$C$3:$C$1662&amp;$D$3:$D$1662,$E$3:$E$1662,0,0,1)</f>
        <v>10000</v>
      </c>
      <c r="AC76" s="2" cm="1">
        <f t="array" ref="AC76">_xlfn.XLOOKUP(AC$1&amp;$R76,$C$3:$C$1662&amp;$D$3:$D$1662,$E$3:$E$1662,0,0,1)</f>
        <v>2300</v>
      </c>
    </row>
    <row r="77" spans="3:29" x14ac:dyDescent="0.4">
      <c r="C77" t="s">
        <v>758</v>
      </c>
      <c r="D77" t="s">
        <v>587</v>
      </c>
      <c r="E77">
        <v>2300</v>
      </c>
      <c r="R77" t="s">
        <v>103</v>
      </c>
      <c r="S77" s="2">
        <f t="shared" si="6"/>
        <v>663000</v>
      </c>
      <c r="T77" s="2">
        <f t="shared" si="7"/>
        <v>561300</v>
      </c>
      <c r="U77" s="2">
        <f t="shared" si="7"/>
        <v>672000</v>
      </c>
      <c r="V77" s="2">
        <f t="shared" si="7"/>
        <v>464700</v>
      </c>
      <c r="W77" s="2">
        <f t="shared" si="7"/>
        <v>882400</v>
      </c>
      <c r="X77" s="2">
        <f t="shared" si="7"/>
        <v>734600</v>
      </c>
      <c r="Y77" s="2" cm="1">
        <f t="array" ref="Y77">_xlfn.XLOOKUP(Y$1&amp;$R77,$C$3:$C$1662&amp;$D$3:$D$1662,$E$3:$E$1662,0,0,1)</f>
        <v>8900</v>
      </c>
      <c r="Z77" s="2" cm="1">
        <f t="array" ref="Z77">_xlfn.XLOOKUP(Z$1&amp;$R77,$C$3:$C$1662&amp;$D$3:$D$1662,$E$3:$E$1662,0,0,1)</f>
        <v>3900</v>
      </c>
      <c r="AA77" s="2" cm="1">
        <f t="array" ref="AA77">_xlfn.XLOOKUP(AA$1&amp;$R77,$C$3:$C$1662&amp;$D$3:$D$1662,$E$3:$E$1662,0,0,1)</f>
        <v>1400</v>
      </c>
      <c r="AB77" s="2" cm="1">
        <f t="array" ref="AB77">_xlfn.XLOOKUP(AB$1&amp;$R77,$C$3:$C$1662&amp;$D$3:$D$1662,$E$3:$E$1662,0,0,1)</f>
        <v>7800</v>
      </c>
      <c r="AC77" s="2" cm="1">
        <f t="array" ref="AC77">_xlfn.XLOOKUP(AC$1&amp;$R77,$C$3:$C$1662&amp;$D$3:$D$1662,$E$3:$E$1662,0,0,1)</f>
        <v>3200</v>
      </c>
    </row>
    <row r="78" spans="3:29" x14ac:dyDescent="0.4">
      <c r="C78" t="s">
        <v>758</v>
      </c>
      <c r="D78" t="s">
        <v>588</v>
      </c>
      <c r="E78">
        <v>3200</v>
      </c>
      <c r="R78" t="s">
        <v>140</v>
      </c>
      <c r="S78" s="2">
        <f t="shared" si="6"/>
        <v>665360</v>
      </c>
      <c r="T78" s="2">
        <f t="shared" si="7"/>
        <v>562500</v>
      </c>
      <c r="U78" s="2">
        <f t="shared" si="7"/>
        <v>674500</v>
      </c>
      <c r="V78" s="2">
        <f t="shared" si="7"/>
        <v>466100</v>
      </c>
      <c r="W78" s="2">
        <f t="shared" si="7"/>
        <v>886400</v>
      </c>
      <c r="X78" s="2">
        <f t="shared" si="7"/>
        <v>737300</v>
      </c>
      <c r="Y78" s="2" cm="1">
        <f t="array" ref="Y78">_xlfn.XLOOKUP(Y$1&amp;$R78,$C$3:$C$1662&amp;$D$3:$D$1662,$E$3:$E$1662,0,0,1)</f>
        <v>1200</v>
      </c>
      <c r="Z78" s="2" cm="1">
        <f t="array" ref="Z78">_xlfn.XLOOKUP(Z$1&amp;$R78,$C$3:$C$1662&amp;$D$3:$D$1662,$E$3:$E$1662,0,0,1)</f>
        <v>2500</v>
      </c>
      <c r="AA78" s="2" cm="1">
        <f t="array" ref="AA78">_xlfn.XLOOKUP(AA$1&amp;$R78,$C$3:$C$1662&amp;$D$3:$D$1662,$E$3:$E$1662,0,0,1)</f>
        <v>1400</v>
      </c>
      <c r="AB78" s="2" cm="1">
        <f t="array" ref="AB78">_xlfn.XLOOKUP(AB$1&amp;$R78,$C$3:$C$1662&amp;$D$3:$D$1662,$E$3:$E$1662,0,0,1)</f>
        <v>4000</v>
      </c>
      <c r="AC78" s="2" cm="1">
        <f t="array" ref="AC78">_xlfn.XLOOKUP(AC$1&amp;$R78,$C$3:$C$1662&amp;$D$3:$D$1662,$E$3:$E$1662,0,0,1)</f>
        <v>2700</v>
      </c>
    </row>
    <row r="79" spans="3:29" x14ac:dyDescent="0.4">
      <c r="C79" t="s">
        <v>758</v>
      </c>
      <c r="D79" t="s">
        <v>589</v>
      </c>
      <c r="E79">
        <v>2700</v>
      </c>
      <c r="R79" t="s">
        <v>134</v>
      </c>
      <c r="S79" s="2">
        <f t="shared" si="6"/>
        <v>667840</v>
      </c>
      <c r="T79" s="2">
        <f t="shared" si="7"/>
        <v>564100</v>
      </c>
      <c r="U79" s="2">
        <f t="shared" si="7"/>
        <v>676400</v>
      </c>
      <c r="V79" s="2">
        <f t="shared" si="7"/>
        <v>467600</v>
      </c>
      <c r="W79" s="2">
        <f t="shared" si="7"/>
        <v>890400</v>
      </c>
      <c r="X79" s="2">
        <f t="shared" si="7"/>
        <v>740700</v>
      </c>
      <c r="Y79" s="2" cm="1">
        <f t="array" ref="Y79">_xlfn.XLOOKUP(Y$1&amp;$R79,$C$3:$C$1662&amp;$D$3:$D$1662,$E$3:$E$1662,0,0,1)</f>
        <v>1600</v>
      </c>
      <c r="Z79" s="2" cm="1">
        <f t="array" ref="Z79">_xlfn.XLOOKUP(Z$1&amp;$R79,$C$3:$C$1662&amp;$D$3:$D$1662,$E$3:$E$1662,0,0,1)</f>
        <v>1900</v>
      </c>
      <c r="AA79" s="2" cm="1">
        <f t="array" ref="AA79">_xlfn.XLOOKUP(AA$1&amp;$R79,$C$3:$C$1662&amp;$D$3:$D$1662,$E$3:$E$1662,0,0,1)</f>
        <v>1500</v>
      </c>
      <c r="AB79" s="2" cm="1">
        <f t="array" ref="AB79">_xlfn.XLOOKUP(AB$1&amp;$R79,$C$3:$C$1662&amp;$D$3:$D$1662,$E$3:$E$1662,0,0,1)</f>
        <v>4000</v>
      </c>
      <c r="AC79" s="2" cm="1">
        <f t="array" ref="AC79">_xlfn.XLOOKUP(AC$1&amp;$R79,$C$3:$C$1662&amp;$D$3:$D$1662,$E$3:$E$1662,0,0,1)</f>
        <v>3400</v>
      </c>
    </row>
    <row r="80" spans="3:29" x14ac:dyDescent="0.4">
      <c r="C80" t="s">
        <v>758</v>
      </c>
      <c r="D80" t="s">
        <v>590</v>
      </c>
      <c r="E80">
        <v>3400</v>
      </c>
      <c r="R80" t="s">
        <v>116</v>
      </c>
      <c r="S80" s="2">
        <f t="shared" si="6"/>
        <v>670920</v>
      </c>
      <c r="T80" s="2">
        <f t="shared" si="7"/>
        <v>566400</v>
      </c>
      <c r="U80" s="2">
        <f t="shared" si="7"/>
        <v>678700</v>
      </c>
      <c r="V80" s="2">
        <f t="shared" si="7"/>
        <v>472600</v>
      </c>
      <c r="W80" s="2">
        <f t="shared" si="7"/>
        <v>892800</v>
      </c>
      <c r="X80" s="2">
        <f t="shared" si="7"/>
        <v>744100</v>
      </c>
      <c r="Y80" s="2" cm="1">
        <f t="array" ref="Y80">_xlfn.XLOOKUP(Y$1&amp;$R80,$C$3:$C$1662&amp;$D$3:$D$1662,$E$3:$E$1662,0,0,1)</f>
        <v>2300</v>
      </c>
      <c r="Z80" s="2" cm="1">
        <f t="array" ref="Z80">_xlfn.XLOOKUP(Z$1&amp;$R80,$C$3:$C$1662&amp;$D$3:$D$1662,$E$3:$E$1662,0,0,1)</f>
        <v>2300</v>
      </c>
      <c r="AA80" s="2" cm="1">
        <f t="array" ref="AA80">_xlfn.XLOOKUP(AA$1&amp;$R80,$C$3:$C$1662&amp;$D$3:$D$1662,$E$3:$E$1662,0,0,1)</f>
        <v>5000</v>
      </c>
      <c r="AB80" s="2" cm="1">
        <f t="array" ref="AB80">_xlfn.XLOOKUP(AB$1&amp;$R80,$C$3:$C$1662&amp;$D$3:$D$1662,$E$3:$E$1662,0,0,1)</f>
        <v>2400</v>
      </c>
      <c r="AC80" s="2" cm="1">
        <f t="array" ref="AC80">_xlfn.XLOOKUP(AC$1&amp;$R80,$C$3:$C$1662&amp;$D$3:$D$1662,$E$3:$E$1662,0,0,1)</f>
        <v>3400</v>
      </c>
    </row>
    <row r="81" spans="3:29" x14ac:dyDescent="0.4">
      <c r="C81" t="s">
        <v>758</v>
      </c>
      <c r="D81" t="s">
        <v>591</v>
      </c>
      <c r="E81">
        <v>3400</v>
      </c>
      <c r="R81" t="s">
        <v>132</v>
      </c>
      <c r="S81" s="2">
        <f t="shared" si="6"/>
        <v>674020</v>
      </c>
      <c r="T81" s="2">
        <f t="shared" si="7"/>
        <v>570500</v>
      </c>
      <c r="U81" s="2">
        <f t="shared" si="7"/>
        <v>682000</v>
      </c>
      <c r="V81" s="2">
        <f t="shared" si="7"/>
        <v>475900</v>
      </c>
      <c r="W81" s="2">
        <f t="shared" si="7"/>
        <v>895300</v>
      </c>
      <c r="X81" s="2">
        <f t="shared" si="7"/>
        <v>746400</v>
      </c>
      <c r="Y81" s="2" cm="1">
        <f t="array" ref="Y81">_xlfn.XLOOKUP(Y$1&amp;$R81,$C$3:$C$1662&amp;$D$3:$D$1662,$E$3:$E$1662,0,0,1)</f>
        <v>4100</v>
      </c>
      <c r="Z81" s="2" cm="1">
        <f t="array" ref="Z81">_xlfn.XLOOKUP(Z$1&amp;$R81,$C$3:$C$1662&amp;$D$3:$D$1662,$E$3:$E$1662,0,0,1)</f>
        <v>3300</v>
      </c>
      <c r="AA81" s="2" cm="1">
        <f t="array" ref="AA81">_xlfn.XLOOKUP(AA$1&amp;$R81,$C$3:$C$1662&amp;$D$3:$D$1662,$E$3:$E$1662,0,0,1)</f>
        <v>3300</v>
      </c>
      <c r="AB81" s="2" cm="1">
        <f t="array" ref="AB81">_xlfn.XLOOKUP(AB$1&amp;$R81,$C$3:$C$1662&amp;$D$3:$D$1662,$E$3:$E$1662,0,0,1)</f>
        <v>2500</v>
      </c>
      <c r="AC81" s="2" cm="1">
        <f t="array" ref="AC81">_xlfn.XLOOKUP(AC$1&amp;$R81,$C$3:$C$1662&amp;$D$3:$D$1662,$E$3:$E$1662,0,0,1)</f>
        <v>2300</v>
      </c>
    </row>
    <row r="82" spans="3:29" x14ac:dyDescent="0.4">
      <c r="C82" t="s">
        <v>758</v>
      </c>
      <c r="D82" t="s">
        <v>592</v>
      </c>
      <c r="E82">
        <v>2300</v>
      </c>
      <c r="R82" t="s">
        <v>296</v>
      </c>
      <c r="S82" s="2">
        <f t="shared" si="6"/>
        <v>675720</v>
      </c>
      <c r="T82" s="2">
        <f t="shared" si="7"/>
        <v>573200</v>
      </c>
      <c r="U82" s="2">
        <f t="shared" si="7"/>
        <v>683400</v>
      </c>
      <c r="V82" s="2">
        <f t="shared" si="7"/>
        <v>476800</v>
      </c>
      <c r="W82" s="2">
        <f t="shared" si="7"/>
        <v>898000</v>
      </c>
      <c r="X82" s="2">
        <f t="shared" si="7"/>
        <v>747200</v>
      </c>
      <c r="Y82" s="2" cm="1">
        <f t="array" ref="Y82">_xlfn.XLOOKUP(Y$1&amp;$R82,$C$3:$C$1662&amp;$D$3:$D$1662,$E$3:$E$1662,0,0,1)</f>
        <v>2700</v>
      </c>
      <c r="Z82" s="2" cm="1">
        <f t="array" ref="Z82">_xlfn.XLOOKUP(Z$1&amp;$R82,$C$3:$C$1662&amp;$D$3:$D$1662,$E$3:$E$1662,0,0,1)</f>
        <v>1400</v>
      </c>
      <c r="AA82" s="2" cm="1">
        <f t="array" ref="AA82">_xlfn.XLOOKUP(AA$1&amp;$R82,$C$3:$C$1662&amp;$D$3:$D$1662,$E$3:$E$1662,0,0,1)</f>
        <v>900</v>
      </c>
      <c r="AB82" s="2" cm="1">
        <f t="array" ref="AB82">_xlfn.XLOOKUP(AB$1&amp;$R82,$C$3:$C$1662&amp;$D$3:$D$1662,$E$3:$E$1662,0,0,1)</f>
        <v>2700</v>
      </c>
      <c r="AC82" s="2" cm="1">
        <f t="array" ref="AC82">_xlfn.XLOOKUP(AC$1&amp;$R82,$C$3:$C$1662&amp;$D$3:$D$1662,$E$3:$E$1662,0,0,1)</f>
        <v>800</v>
      </c>
    </row>
    <row r="83" spans="3:29" x14ac:dyDescent="0.4">
      <c r="C83" t="s">
        <v>758</v>
      </c>
      <c r="D83" t="s">
        <v>593</v>
      </c>
      <c r="E83">
        <v>800</v>
      </c>
      <c r="R83" t="s">
        <v>94</v>
      </c>
      <c r="S83" s="2">
        <f t="shared" si="6"/>
        <v>679000</v>
      </c>
      <c r="T83" s="2">
        <f t="shared" si="7"/>
        <v>576500</v>
      </c>
      <c r="U83" s="2">
        <f t="shared" si="7"/>
        <v>685200</v>
      </c>
      <c r="V83" s="2">
        <f t="shared" si="7"/>
        <v>480800</v>
      </c>
      <c r="W83" s="2">
        <f t="shared" si="7"/>
        <v>901000</v>
      </c>
      <c r="X83" s="2">
        <f t="shared" si="7"/>
        <v>751500</v>
      </c>
      <c r="Y83" s="2" cm="1">
        <f t="array" ref="Y83">_xlfn.XLOOKUP(Y$1&amp;$R83,$C$3:$C$1662&amp;$D$3:$D$1662,$E$3:$E$1662,0,0,1)</f>
        <v>3300</v>
      </c>
      <c r="Z83" s="2" cm="1">
        <f t="array" ref="Z83">_xlfn.XLOOKUP(Z$1&amp;$R83,$C$3:$C$1662&amp;$D$3:$D$1662,$E$3:$E$1662,0,0,1)</f>
        <v>1800</v>
      </c>
      <c r="AA83" s="2" cm="1">
        <f t="array" ref="AA83">_xlfn.XLOOKUP(AA$1&amp;$R83,$C$3:$C$1662&amp;$D$3:$D$1662,$E$3:$E$1662,0,0,1)</f>
        <v>4000</v>
      </c>
      <c r="AB83" s="2" cm="1">
        <f t="array" ref="AB83">_xlfn.XLOOKUP(AB$1&amp;$R83,$C$3:$C$1662&amp;$D$3:$D$1662,$E$3:$E$1662,0,0,1)</f>
        <v>3000</v>
      </c>
      <c r="AC83" s="2" cm="1">
        <f t="array" ref="AC83">_xlfn.XLOOKUP(AC$1&amp;$R83,$C$3:$C$1662&amp;$D$3:$D$1662,$E$3:$E$1662,0,0,1)</f>
        <v>4300</v>
      </c>
    </row>
    <row r="84" spans="3:29" x14ac:dyDescent="0.4">
      <c r="C84" t="s">
        <v>758</v>
      </c>
      <c r="D84" t="s">
        <v>594</v>
      </c>
      <c r="E84">
        <v>4300</v>
      </c>
      <c r="R84" t="s">
        <v>93</v>
      </c>
      <c r="S84" s="2">
        <f t="shared" si="6"/>
        <v>682340</v>
      </c>
      <c r="T84" s="2">
        <f t="shared" ref="T84:X99" si="8">T83+Y84</f>
        <v>579000</v>
      </c>
      <c r="U84" s="2">
        <f t="shared" si="8"/>
        <v>686500</v>
      </c>
      <c r="V84" s="2">
        <f t="shared" si="8"/>
        <v>482200</v>
      </c>
      <c r="W84" s="2">
        <f t="shared" si="8"/>
        <v>910500</v>
      </c>
      <c r="X84" s="2">
        <f t="shared" si="8"/>
        <v>753500</v>
      </c>
      <c r="Y84" s="2" cm="1">
        <f t="array" ref="Y84">_xlfn.XLOOKUP(Y$1&amp;$R84,$C$3:$C$1662&amp;$D$3:$D$1662,$E$3:$E$1662,0,0,1)</f>
        <v>2500</v>
      </c>
      <c r="Z84" s="2" cm="1">
        <f t="array" ref="Z84">_xlfn.XLOOKUP(Z$1&amp;$R84,$C$3:$C$1662&amp;$D$3:$D$1662,$E$3:$E$1662,0,0,1)</f>
        <v>1300</v>
      </c>
      <c r="AA84" s="2" cm="1">
        <f t="array" ref="AA84">_xlfn.XLOOKUP(AA$1&amp;$R84,$C$3:$C$1662&amp;$D$3:$D$1662,$E$3:$E$1662,0,0,1)</f>
        <v>1400</v>
      </c>
      <c r="AB84" s="2" cm="1">
        <f t="array" ref="AB84">_xlfn.XLOOKUP(AB$1&amp;$R84,$C$3:$C$1662&amp;$D$3:$D$1662,$E$3:$E$1662,0,0,1)</f>
        <v>9500</v>
      </c>
      <c r="AC84" s="2" cm="1">
        <f t="array" ref="AC84">_xlfn.XLOOKUP(AC$1&amp;$R84,$C$3:$C$1662&amp;$D$3:$D$1662,$E$3:$E$1662,0,0,1)</f>
        <v>2000</v>
      </c>
    </row>
    <row r="85" spans="3:29" x14ac:dyDescent="0.4">
      <c r="C85" t="s">
        <v>758</v>
      </c>
      <c r="D85" t="s">
        <v>595</v>
      </c>
      <c r="E85">
        <v>2000</v>
      </c>
      <c r="R85" t="s">
        <v>229</v>
      </c>
      <c r="S85" s="2">
        <f t="shared" si="6"/>
        <v>685840</v>
      </c>
      <c r="T85" s="2">
        <f t="shared" si="8"/>
        <v>580300</v>
      </c>
      <c r="U85" s="2">
        <f t="shared" si="8"/>
        <v>692100</v>
      </c>
      <c r="V85" s="2">
        <f t="shared" si="8"/>
        <v>482700</v>
      </c>
      <c r="W85" s="2">
        <f t="shared" si="8"/>
        <v>919600</v>
      </c>
      <c r="X85" s="2">
        <f t="shared" si="8"/>
        <v>754500</v>
      </c>
      <c r="Y85" s="2" cm="1">
        <f t="array" ref="Y85">_xlfn.XLOOKUP(Y$1&amp;$R85,$C$3:$C$1662&amp;$D$3:$D$1662,$E$3:$E$1662,0,0,1)</f>
        <v>1300</v>
      </c>
      <c r="Z85" s="2" cm="1">
        <f t="array" ref="Z85">_xlfn.XLOOKUP(Z$1&amp;$R85,$C$3:$C$1662&amp;$D$3:$D$1662,$E$3:$E$1662,0,0,1)</f>
        <v>5600</v>
      </c>
      <c r="AA85" s="2" cm="1">
        <f t="array" ref="AA85">_xlfn.XLOOKUP(AA$1&amp;$R85,$C$3:$C$1662&amp;$D$3:$D$1662,$E$3:$E$1662,0,0,1)</f>
        <v>500</v>
      </c>
      <c r="AB85" s="2" cm="1">
        <f t="array" ref="AB85">_xlfn.XLOOKUP(AB$1&amp;$R85,$C$3:$C$1662&amp;$D$3:$D$1662,$E$3:$E$1662,0,0,1)</f>
        <v>9100</v>
      </c>
      <c r="AC85" s="2" cm="1">
        <f t="array" ref="AC85">_xlfn.XLOOKUP(AC$1&amp;$R85,$C$3:$C$1662&amp;$D$3:$D$1662,$E$3:$E$1662,0,0,1)</f>
        <v>1000</v>
      </c>
    </row>
    <row r="86" spans="3:29" x14ac:dyDescent="0.4">
      <c r="C86" t="s">
        <v>758</v>
      </c>
      <c r="D86" t="s">
        <v>596</v>
      </c>
      <c r="E86">
        <v>1000</v>
      </c>
      <c r="R86" t="s">
        <v>250</v>
      </c>
      <c r="S86" s="2">
        <f t="shared" si="6"/>
        <v>688820</v>
      </c>
      <c r="T86" s="2">
        <f t="shared" si="8"/>
        <v>583000</v>
      </c>
      <c r="U86" s="2">
        <f t="shared" si="8"/>
        <v>694900</v>
      </c>
      <c r="V86" s="2">
        <f t="shared" si="8"/>
        <v>484400</v>
      </c>
      <c r="W86" s="2">
        <f t="shared" si="8"/>
        <v>926500</v>
      </c>
      <c r="X86" s="2">
        <f t="shared" si="8"/>
        <v>755300</v>
      </c>
      <c r="Y86" s="2" cm="1">
        <f t="array" ref="Y86">_xlfn.XLOOKUP(Y$1&amp;$R86,$C$3:$C$1662&amp;$D$3:$D$1662,$E$3:$E$1662,0,0,1)</f>
        <v>2700</v>
      </c>
      <c r="Z86" s="2" cm="1">
        <f t="array" ref="Z86">_xlfn.XLOOKUP(Z$1&amp;$R86,$C$3:$C$1662&amp;$D$3:$D$1662,$E$3:$E$1662,0,0,1)</f>
        <v>2800</v>
      </c>
      <c r="AA86" s="2" cm="1">
        <f t="array" ref="AA86">_xlfn.XLOOKUP(AA$1&amp;$R86,$C$3:$C$1662&amp;$D$3:$D$1662,$E$3:$E$1662,0,0,1)</f>
        <v>1700</v>
      </c>
      <c r="AB86" s="2" cm="1">
        <f t="array" ref="AB86">_xlfn.XLOOKUP(AB$1&amp;$R86,$C$3:$C$1662&amp;$D$3:$D$1662,$E$3:$E$1662,0,0,1)</f>
        <v>6900</v>
      </c>
      <c r="AC86" s="2" cm="1">
        <f t="array" ref="AC86">_xlfn.XLOOKUP(AC$1&amp;$R86,$C$3:$C$1662&amp;$D$3:$D$1662,$E$3:$E$1662,0,0,1)</f>
        <v>800</v>
      </c>
    </row>
    <row r="87" spans="3:29" x14ac:dyDescent="0.4">
      <c r="C87" t="s">
        <v>758</v>
      </c>
      <c r="D87" t="s">
        <v>597</v>
      </c>
      <c r="E87">
        <v>800</v>
      </c>
      <c r="R87" t="s">
        <v>127</v>
      </c>
      <c r="S87" s="2">
        <f t="shared" si="6"/>
        <v>692900</v>
      </c>
      <c r="T87" s="2">
        <f t="shared" si="8"/>
        <v>588500</v>
      </c>
      <c r="U87" s="2">
        <f t="shared" si="8"/>
        <v>697400</v>
      </c>
      <c r="V87" s="2">
        <f t="shared" si="8"/>
        <v>488000</v>
      </c>
      <c r="W87" s="2">
        <f t="shared" si="8"/>
        <v>933200</v>
      </c>
      <c r="X87" s="2">
        <f t="shared" si="8"/>
        <v>757400</v>
      </c>
      <c r="Y87" s="2" cm="1">
        <f t="array" ref="Y87">_xlfn.XLOOKUP(Y$1&amp;$R87,$C$3:$C$1662&amp;$D$3:$D$1662,$E$3:$E$1662,0,0,1)</f>
        <v>5500</v>
      </c>
      <c r="Z87" s="2" cm="1">
        <f t="array" ref="Z87">_xlfn.XLOOKUP(Z$1&amp;$R87,$C$3:$C$1662&amp;$D$3:$D$1662,$E$3:$E$1662,0,0,1)</f>
        <v>2500</v>
      </c>
      <c r="AA87" s="2" cm="1">
        <f t="array" ref="AA87">_xlfn.XLOOKUP(AA$1&amp;$R87,$C$3:$C$1662&amp;$D$3:$D$1662,$E$3:$E$1662,0,0,1)</f>
        <v>3600</v>
      </c>
      <c r="AB87" s="2" cm="1">
        <f t="array" ref="AB87">_xlfn.XLOOKUP(AB$1&amp;$R87,$C$3:$C$1662&amp;$D$3:$D$1662,$E$3:$E$1662,0,0,1)</f>
        <v>6700</v>
      </c>
      <c r="AC87" s="2" cm="1">
        <f t="array" ref="AC87">_xlfn.XLOOKUP(AC$1&amp;$R87,$C$3:$C$1662&amp;$D$3:$D$1662,$E$3:$E$1662,0,0,1)</f>
        <v>2100</v>
      </c>
    </row>
    <row r="88" spans="3:29" x14ac:dyDescent="0.4">
      <c r="C88" t="s">
        <v>758</v>
      </c>
      <c r="D88" t="s">
        <v>598</v>
      </c>
      <c r="E88">
        <v>2100</v>
      </c>
      <c r="R88" t="s">
        <v>151</v>
      </c>
      <c r="S88" s="2">
        <f t="shared" si="6"/>
        <v>698500</v>
      </c>
      <c r="T88" s="2">
        <f t="shared" si="8"/>
        <v>592600</v>
      </c>
      <c r="U88" s="2">
        <f t="shared" si="8"/>
        <v>698600</v>
      </c>
      <c r="V88" s="2">
        <f t="shared" si="8"/>
        <v>489600</v>
      </c>
      <c r="W88" s="2">
        <f t="shared" si="8"/>
        <v>941600</v>
      </c>
      <c r="X88" s="2">
        <f t="shared" si="8"/>
        <v>770100</v>
      </c>
      <c r="Y88" s="2" cm="1">
        <f t="array" ref="Y88">_xlfn.XLOOKUP(Y$1&amp;$R88,$C$3:$C$1662&amp;$D$3:$D$1662,$E$3:$E$1662,0,0,1)</f>
        <v>4100</v>
      </c>
      <c r="Z88" s="2" cm="1">
        <f t="array" ref="Z88">_xlfn.XLOOKUP(Z$1&amp;$R88,$C$3:$C$1662&amp;$D$3:$D$1662,$E$3:$E$1662,0,0,1)</f>
        <v>1200</v>
      </c>
      <c r="AA88" s="2" cm="1">
        <f t="array" ref="AA88">_xlfn.XLOOKUP(AA$1&amp;$R88,$C$3:$C$1662&amp;$D$3:$D$1662,$E$3:$E$1662,0,0,1)</f>
        <v>1600</v>
      </c>
      <c r="AB88" s="2" cm="1">
        <f t="array" ref="AB88">_xlfn.XLOOKUP(AB$1&amp;$R88,$C$3:$C$1662&amp;$D$3:$D$1662,$E$3:$E$1662,0,0,1)</f>
        <v>8400</v>
      </c>
      <c r="AC88" s="2" cm="1">
        <f t="array" ref="AC88">_xlfn.XLOOKUP(AC$1&amp;$R88,$C$3:$C$1662&amp;$D$3:$D$1662,$E$3:$E$1662,0,0,1)</f>
        <v>12700</v>
      </c>
    </row>
    <row r="89" spans="3:29" x14ac:dyDescent="0.4">
      <c r="C89" t="s">
        <v>758</v>
      </c>
      <c r="D89" t="s">
        <v>599</v>
      </c>
      <c r="E89">
        <v>12700</v>
      </c>
      <c r="R89" t="s">
        <v>95</v>
      </c>
      <c r="S89" s="2">
        <f t="shared" si="6"/>
        <v>708320</v>
      </c>
      <c r="T89" s="2">
        <f t="shared" si="8"/>
        <v>599500</v>
      </c>
      <c r="U89" s="2">
        <f t="shared" si="8"/>
        <v>699600</v>
      </c>
      <c r="V89" s="2">
        <f t="shared" si="8"/>
        <v>492500</v>
      </c>
      <c r="W89" s="2">
        <f t="shared" si="8"/>
        <v>949100</v>
      </c>
      <c r="X89" s="2">
        <f t="shared" si="8"/>
        <v>800900</v>
      </c>
      <c r="Y89" s="2" cm="1">
        <f t="array" ref="Y89">_xlfn.XLOOKUP(Y$1&amp;$R89,$C$3:$C$1662&amp;$D$3:$D$1662,$E$3:$E$1662,0,0,1)</f>
        <v>6900</v>
      </c>
      <c r="Z89" s="2" cm="1">
        <f t="array" ref="Z89">_xlfn.XLOOKUP(Z$1&amp;$R89,$C$3:$C$1662&amp;$D$3:$D$1662,$E$3:$E$1662,0,0,1)</f>
        <v>1000</v>
      </c>
      <c r="AA89" s="2" cm="1">
        <f t="array" ref="AA89">_xlfn.XLOOKUP(AA$1&amp;$R89,$C$3:$C$1662&amp;$D$3:$D$1662,$E$3:$E$1662,0,0,1)</f>
        <v>2900</v>
      </c>
      <c r="AB89" s="2" cm="1">
        <f t="array" ref="AB89">_xlfn.XLOOKUP(AB$1&amp;$R89,$C$3:$C$1662&amp;$D$3:$D$1662,$E$3:$E$1662,0,0,1)</f>
        <v>7500</v>
      </c>
      <c r="AC89" s="2" cm="1">
        <f t="array" ref="AC89">_xlfn.XLOOKUP(AC$1&amp;$R89,$C$3:$C$1662&amp;$D$3:$D$1662,$E$3:$E$1662,0,0,1)</f>
        <v>30800</v>
      </c>
    </row>
    <row r="90" spans="3:29" x14ac:dyDescent="0.4">
      <c r="C90" t="s">
        <v>758</v>
      </c>
      <c r="D90" t="s">
        <v>600</v>
      </c>
      <c r="E90">
        <v>30800</v>
      </c>
      <c r="R90" t="s">
        <v>165</v>
      </c>
      <c r="S90" s="2">
        <f t="shared" si="6"/>
        <v>713160</v>
      </c>
      <c r="T90" s="2">
        <f t="shared" si="8"/>
        <v>604700</v>
      </c>
      <c r="U90" s="2">
        <f t="shared" si="8"/>
        <v>701100</v>
      </c>
      <c r="V90" s="2">
        <f t="shared" si="8"/>
        <v>497000</v>
      </c>
      <c r="W90" s="2">
        <f t="shared" si="8"/>
        <v>955500</v>
      </c>
      <c r="X90" s="2">
        <f t="shared" si="8"/>
        <v>807500</v>
      </c>
      <c r="Y90" s="2" cm="1">
        <f t="array" ref="Y90">_xlfn.XLOOKUP(Y$1&amp;$R90,$C$3:$C$1662&amp;$D$3:$D$1662,$E$3:$E$1662,0,0,1)</f>
        <v>5200</v>
      </c>
      <c r="Z90" s="2" cm="1">
        <f t="array" ref="Z90">_xlfn.XLOOKUP(Z$1&amp;$R90,$C$3:$C$1662&amp;$D$3:$D$1662,$E$3:$E$1662,0,0,1)</f>
        <v>1500</v>
      </c>
      <c r="AA90" s="2" cm="1">
        <f t="array" ref="AA90">_xlfn.XLOOKUP(AA$1&amp;$R90,$C$3:$C$1662&amp;$D$3:$D$1662,$E$3:$E$1662,0,0,1)</f>
        <v>4500</v>
      </c>
      <c r="AB90" s="2" cm="1">
        <f t="array" ref="AB90">_xlfn.XLOOKUP(AB$1&amp;$R90,$C$3:$C$1662&amp;$D$3:$D$1662,$E$3:$E$1662,0,0,1)</f>
        <v>6400</v>
      </c>
      <c r="AC90" s="2" cm="1">
        <f t="array" ref="AC90">_xlfn.XLOOKUP(AC$1&amp;$R90,$C$3:$C$1662&amp;$D$3:$D$1662,$E$3:$E$1662,0,0,1)</f>
        <v>6600</v>
      </c>
    </row>
    <row r="91" spans="3:29" x14ac:dyDescent="0.4">
      <c r="C91" t="s">
        <v>758</v>
      </c>
      <c r="D91" t="s">
        <v>601</v>
      </c>
      <c r="E91">
        <v>6600</v>
      </c>
      <c r="R91" t="s">
        <v>150</v>
      </c>
      <c r="S91" s="2">
        <f t="shared" si="6"/>
        <v>716080</v>
      </c>
      <c r="T91" s="2">
        <f t="shared" si="8"/>
        <v>605300</v>
      </c>
      <c r="U91" s="2">
        <f t="shared" si="8"/>
        <v>702000</v>
      </c>
      <c r="V91" s="2">
        <f t="shared" si="8"/>
        <v>498800</v>
      </c>
      <c r="W91" s="2">
        <f t="shared" si="8"/>
        <v>963300</v>
      </c>
      <c r="X91" s="2">
        <f t="shared" si="8"/>
        <v>811000</v>
      </c>
      <c r="Y91" s="2" cm="1">
        <f t="array" ref="Y91">_xlfn.XLOOKUP(Y$1&amp;$R91,$C$3:$C$1662&amp;$D$3:$D$1662,$E$3:$E$1662,0,0,1)</f>
        <v>600</v>
      </c>
      <c r="Z91" s="2" cm="1">
        <f t="array" ref="Z91">_xlfn.XLOOKUP(Z$1&amp;$R91,$C$3:$C$1662&amp;$D$3:$D$1662,$E$3:$E$1662,0,0,1)</f>
        <v>900</v>
      </c>
      <c r="AA91" s="2" cm="1">
        <f t="array" ref="AA91">_xlfn.XLOOKUP(AA$1&amp;$R91,$C$3:$C$1662&amp;$D$3:$D$1662,$E$3:$E$1662,0,0,1)</f>
        <v>1800</v>
      </c>
      <c r="AB91" s="2" cm="1">
        <f t="array" ref="AB91">_xlfn.XLOOKUP(AB$1&amp;$R91,$C$3:$C$1662&amp;$D$3:$D$1662,$E$3:$E$1662,0,0,1)</f>
        <v>7800</v>
      </c>
      <c r="AC91" s="2" cm="1">
        <f t="array" ref="AC91">_xlfn.XLOOKUP(AC$1&amp;$R91,$C$3:$C$1662&amp;$D$3:$D$1662,$E$3:$E$1662,0,0,1)</f>
        <v>3500</v>
      </c>
    </row>
    <row r="92" spans="3:29" x14ac:dyDescent="0.4">
      <c r="C92" t="s">
        <v>758</v>
      </c>
      <c r="D92" t="s">
        <v>602</v>
      </c>
      <c r="E92">
        <v>3500</v>
      </c>
      <c r="R92" t="s">
        <v>164</v>
      </c>
      <c r="S92" s="2">
        <f t="shared" si="6"/>
        <v>719860</v>
      </c>
      <c r="T92" s="2">
        <f t="shared" si="8"/>
        <v>614400</v>
      </c>
      <c r="U92" s="2">
        <f t="shared" si="8"/>
        <v>703200</v>
      </c>
      <c r="V92" s="2">
        <f t="shared" si="8"/>
        <v>499800</v>
      </c>
      <c r="W92" s="2">
        <f t="shared" si="8"/>
        <v>968200</v>
      </c>
      <c r="X92" s="2">
        <f t="shared" si="8"/>
        <v>813700</v>
      </c>
      <c r="Y92" s="2" cm="1">
        <f t="array" ref="Y92">_xlfn.XLOOKUP(Y$1&amp;$R92,$C$3:$C$1662&amp;$D$3:$D$1662,$E$3:$E$1662,0,0,1)</f>
        <v>9100</v>
      </c>
      <c r="Z92" s="2" cm="1">
        <f t="array" ref="Z92">_xlfn.XLOOKUP(Z$1&amp;$R92,$C$3:$C$1662&amp;$D$3:$D$1662,$E$3:$E$1662,0,0,1)</f>
        <v>1200</v>
      </c>
      <c r="AA92" s="2" cm="1">
        <f t="array" ref="AA92">_xlfn.XLOOKUP(AA$1&amp;$R92,$C$3:$C$1662&amp;$D$3:$D$1662,$E$3:$E$1662,0,0,1)</f>
        <v>1000</v>
      </c>
      <c r="AB92" s="2" cm="1">
        <f t="array" ref="AB92">_xlfn.XLOOKUP(AB$1&amp;$R92,$C$3:$C$1662&amp;$D$3:$D$1662,$E$3:$E$1662,0,0,1)</f>
        <v>4900</v>
      </c>
      <c r="AC92" s="2" cm="1">
        <f t="array" ref="AC92">_xlfn.XLOOKUP(AC$1&amp;$R92,$C$3:$C$1662&amp;$D$3:$D$1662,$E$3:$E$1662,0,0,1)</f>
        <v>2700</v>
      </c>
    </row>
    <row r="93" spans="3:29" x14ac:dyDescent="0.4">
      <c r="C93" t="s">
        <v>758</v>
      </c>
      <c r="D93" t="s">
        <v>603</v>
      </c>
      <c r="E93">
        <v>2700</v>
      </c>
      <c r="R93" t="s">
        <v>20</v>
      </c>
      <c r="S93" s="2">
        <f t="shared" si="6"/>
        <v>722560</v>
      </c>
      <c r="T93" s="2">
        <f t="shared" si="8"/>
        <v>615300</v>
      </c>
      <c r="U93" s="2">
        <f t="shared" si="8"/>
        <v>708900</v>
      </c>
      <c r="V93" s="2">
        <f t="shared" si="8"/>
        <v>501100</v>
      </c>
      <c r="W93" s="2">
        <f t="shared" si="8"/>
        <v>972600</v>
      </c>
      <c r="X93" s="2">
        <f t="shared" si="8"/>
        <v>814900</v>
      </c>
      <c r="Y93" s="2" cm="1">
        <f t="array" ref="Y93">_xlfn.XLOOKUP(Y$1&amp;$R93,$C$3:$C$1662&amp;$D$3:$D$1662,$E$3:$E$1662,0,0,1)</f>
        <v>900</v>
      </c>
      <c r="Z93" s="2" cm="1">
        <f t="array" ref="Z93">_xlfn.XLOOKUP(Z$1&amp;$R93,$C$3:$C$1662&amp;$D$3:$D$1662,$E$3:$E$1662,0,0,1)</f>
        <v>5700</v>
      </c>
      <c r="AA93" s="2" cm="1">
        <f t="array" ref="AA93">_xlfn.XLOOKUP(AA$1&amp;$R93,$C$3:$C$1662&amp;$D$3:$D$1662,$E$3:$E$1662,0,0,1)</f>
        <v>1300</v>
      </c>
      <c r="AB93" s="2" cm="1">
        <f t="array" ref="AB93">_xlfn.XLOOKUP(AB$1&amp;$R93,$C$3:$C$1662&amp;$D$3:$D$1662,$E$3:$E$1662,0,0,1)</f>
        <v>4400</v>
      </c>
      <c r="AC93" s="2" cm="1">
        <f t="array" ref="AC93">_xlfn.XLOOKUP(AC$1&amp;$R93,$C$3:$C$1662&amp;$D$3:$D$1662,$E$3:$E$1662,0,0,1)</f>
        <v>1200</v>
      </c>
    </row>
    <row r="94" spans="3:29" x14ac:dyDescent="0.4">
      <c r="C94" t="s">
        <v>758</v>
      </c>
      <c r="D94" t="s">
        <v>604</v>
      </c>
      <c r="E94">
        <v>1200</v>
      </c>
      <c r="R94" t="s">
        <v>297</v>
      </c>
      <c r="S94" s="2">
        <f t="shared" si="6"/>
        <v>724940</v>
      </c>
      <c r="T94" s="2">
        <f t="shared" si="8"/>
        <v>618600</v>
      </c>
      <c r="U94" s="2">
        <f t="shared" si="8"/>
        <v>710600</v>
      </c>
      <c r="V94" s="2">
        <f t="shared" si="8"/>
        <v>501900</v>
      </c>
      <c r="W94" s="2">
        <f t="shared" si="8"/>
        <v>976000</v>
      </c>
      <c r="X94" s="2">
        <f t="shared" si="8"/>
        <v>817600</v>
      </c>
      <c r="Y94" s="2" cm="1">
        <f t="array" ref="Y94">_xlfn.XLOOKUP(Y$1&amp;$R94,$C$3:$C$1662&amp;$D$3:$D$1662,$E$3:$E$1662,0,0,1)</f>
        <v>3300</v>
      </c>
      <c r="Z94" s="2" cm="1">
        <f t="array" ref="Z94">_xlfn.XLOOKUP(Z$1&amp;$R94,$C$3:$C$1662&amp;$D$3:$D$1662,$E$3:$E$1662,0,0,1)</f>
        <v>1700</v>
      </c>
      <c r="AA94" s="2" cm="1">
        <f t="array" ref="AA94">_xlfn.XLOOKUP(AA$1&amp;$R94,$C$3:$C$1662&amp;$D$3:$D$1662,$E$3:$E$1662,0,0,1)</f>
        <v>800</v>
      </c>
      <c r="AB94" s="2" cm="1">
        <f t="array" ref="AB94">_xlfn.XLOOKUP(AB$1&amp;$R94,$C$3:$C$1662&amp;$D$3:$D$1662,$E$3:$E$1662,0,0,1)</f>
        <v>3400</v>
      </c>
      <c r="AC94" s="2" cm="1">
        <f t="array" ref="AC94">_xlfn.XLOOKUP(AC$1&amp;$R94,$C$3:$C$1662&amp;$D$3:$D$1662,$E$3:$E$1662,0,0,1)</f>
        <v>2700</v>
      </c>
    </row>
    <row r="95" spans="3:29" x14ac:dyDescent="0.4">
      <c r="C95" t="s">
        <v>758</v>
      </c>
      <c r="D95" t="s">
        <v>605</v>
      </c>
      <c r="E95">
        <v>2700</v>
      </c>
      <c r="R95" t="s">
        <v>15</v>
      </c>
      <c r="S95" s="2">
        <f t="shared" si="6"/>
        <v>728200</v>
      </c>
      <c r="T95" s="2">
        <f t="shared" si="8"/>
        <v>621200</v>
      </c>
      <c r="U95" s="2">
        <f t="shared" si="8"/>
        <v>714600</v>
      </c>
      <c r="V95" s="2">
        <f t="shared" si="8"/>
        <v>503400</v>
      </c>
      <c r="W95" s="2">
        <f t="shared" si="8"/>
        <v>981200</v>
      </c>
      <c r="X95" s="2">
        <f t="shared" si="8"/>
        <v>820600</v>
      </c>
      <c r="Y95" s="2" cm="1">
        <f t="array" ref="Y95">_xlfn.XLOOKUP(Y$1&amp;$R95,$C$3:$C$1662&amp;$D$3:$D$1662,$E$3:$E$1662,0,0,1)</f>
        <v>2600</v>
      </c>
      <c r="Z95" s="2" cm="1">
        <f t="array" ref="Z95">_xlfn.XLOOKUP(Z$1&amp;$R95,$C$3:$C$1662&amp;$D$3:$D$1662,$E$3:$E$1662,0,0,1)</f>
        <v>4000</v>
      </c>
      <c r="AA95" s="2" cm="1">
        <f t="array" ref="AA95">_xlfn.XLOOKUP(AA$1&amp;$R95,$C$3:$C$1662&amp;$D$3:$D$1662,$E$3:$E$1662,0,0,1)</f>
        <v>1500</v>
      </c>
      <c r="AB95" s="2" cm="1">
        <f t="array" ref="AB95">_xlfn.XLOOKUP(AB$1&amp;$R95,$C$3:$C$1662&amp;$D$3:$D$1662,$E$3:$E$1662,0,0,1)</f>
        <v>5200</v>
      </c>
      <c r="AC95" s="2" cm="1">
        <f t="array" ref="AC95">_xlfn.XLOOKUP(AC$1&amp;$R95,$C$3:$C$1662&amp;$D$3:$D$1662,$E$3:$E$1662,0,0,1)</f>
        <v>3000</v>
      </c>
    </row>
    <row r="96" spans="3:29" x14ac:dyDescent="0.4">
      <c r="C96" t="s">
        <v>758</v>
      </c>
      <c r="D96" t="s">
        <v>606</v>
      </c>
      <c r="E96">
        <v>3000</v>
      </c>
      <c r="R96" t="s">
        <v>298</v>
      </c>
      <c r="S96" s="2">
        <f t="shared" si="6"/>
        <v>730300</v>
      </c>
      <c r="T96" s="2">
        <f t="shared" si="8"/>
        <v>625100</v>
      </c>
      <c r="U96" s="2">
        <f t="shared" si="8"/>
        <v>716000</v>
      </c>
      <c r="V96" s="2">
        <f t="shared" si="8"/>
        <v>503500</v>
      </c>
      <c r="W96" s="2">
        <f t="shared" si="8"/>
        <v>985300</v>
      </c>
      <c r="X96" s="2">
        <f t="shared" si="8"/>
        <v>821600</v>
      </c>
      <c r="Y96" s="2" cm="1">
        <f t="array" ref="Y96">_xlfn.XLOOKUP(Y$1&amp;$R96,$C$3:$C$1662&amp;$D$3:$D$1662,$E$3:$E$1662,0,0,1)</f>
        <v>3900</v>
      </c>
      <c r="Z96" s="2" cm="1">
        <f t="array" ref="Z96">_xlfn.XLOOKUP(Z$1&amp;$R96,$C$3:$C$1662&amp;$D$3:$D$1662,$E$3:$E$1662,0,0,1)</f>
        <v>1400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4100</v>
      </c>
      <c r="AC96" s="2" cm="1">
        <f t="array" ref="AC96">_xlfn.XLOOKUP(AC$1&amp;$R96,$C$3:$C$1662&amp;$D$3:$D$1662,$E$3:$E$1662,0,0,1)</f>
        <v>1000</v>
      </c>
    </row>
    <row r="97" spans="3:29" x14ac:dyDescent="0.4">
      <c r="C97" t="s">
        <v>758</v>
      </c>
      <c r="D97" t="s">
        <v>607</v>
      </c>
      <c r="E97">
        <v>1000</v>
      </c>
      <c r="R97" t="s">
        <v>139</v>
      </c>
      <c r="S97" s="2">
        <f t="shared" si="6"/>
        <v>733100</v>
      </c>
      <c r="T97" s="2">
        <f t="shared" si="8"/>
        <v>627500</v>
      </c>
      <c r="U97" s="2">
        <f t="shared" si="8"/>
        <v>718500</v>
      </c>
      <c r="V97" s="2">
        <f t="shared" si="8"/>
        <v>505500</v>
      </c>
      <c r="W97" s="2">
        <f t="shared" si="8"/>
        <v>989800</v>
      </c>
      <c r="X97" s="2">
        <f t="shared" si="8"/>
        <v>824200</v>
      </c>
      <c r="Y97" s="2" cm="1">
        <f t="array" ref="Y97">_xlfn.XLOOKUP(Y$1&amp;$R97,$C$3:$C$1662&amp;$D$3:$D$1662,$E$3:$E$1662,0,0,1)</f>
        <v>2400</v>
      </c>
      <c r="Z97" s="2" cm="1">
        <f t="array" ref="Z97">_xlfn.XLOOKUP(Z$1&amp;$R97,$C$3:$C$1662&amp;$D$3:$D$1662,$E$3:$E$1662,0,0,1)</f>
        <v>2500</v>
      </c>
      <c r="AA97" s="2" cm="1">
        <f t="array" ref="AA97">_xlfn.XLOOKUP(AA$1&amp;$R97,$C$3:$C$1662&amp;$D$3:$D$1662,$E$3:$E$1662,0,0,1)</f>
        <v>2000</v>
      </c>
      <c r="AB97" s="2" cm="1">
        <f t="array" ref="AB97">_xlfn.XLOOKUP(AB$1&amp;$R97,$C$3:$C$1662&amp;$D$3:$D$1662,$E$3:$E$1662,0,0,1)</f>
        <v>4500</v>
      </c>
      <c r="AC97" s="2" cm="1">
        <f t="array" ref="AC97">_xlfn.XLOOKUP(AC$1&amp;$R97,$C$3:$C$1662&amp;$D$3:$D$1662,$E$3:$E$1662,0,0,1)</f>
        <v>2600</v>
      </c>
    </row>
    <row r="98" spans="3:29" x14ac:dyDescent="0.4">
      <c r="C98" t="s">
        <v>758</v>
      </c>
      <c r="D98" t="s">
        <v>608</v>
      </c>
      <c r="E98">
        <v>2600</v>
      </c>
      <c r="R98" t="s">
        <v>137</v>
      </c>
      <c r="S98" s="2">
        <f t="shared" si="6"/>
        <v>735620</v>
      </c>
      <c r="T98" s="2">
        <f t="shared" si="8"/>
        <v>629000</v>
      </c>
      <c r="U98" s="2">
        <f t="shared" si="8"/>
        <v>719300</v>
      </c>
      <c r="V98" s="2">
        <f t="shared" si="8"/>
        <v>507300</v>
      </c>
      <c r="W98" s="2">
        <f t="shared" si="8"/>
        <v>994700</v>
      </c>
      <c r="X98" s="2">
        <f t="shared" si="8"/>
        <v>827800</v>
      </c>
      <c r="Y98" s="2" cm="1">
        <f t="array" ref="Y98">_xlfn.XLOOKUP(Y$1&amp;$R98,$C$3:$C$1662&amp;$D$3:$D$1662,$E$3:$E$1662,0,0,1)</f>
        <v>1500</v>
      </c>
      <c r="Z98" s="2" cm="1">
        <f t="array" ref="Z98">_xlfn.XLOOKUP(Z$1&amp;$R98,$C$3:$C$1662&amp;$D$3:$D$1662,$E$3:$E$1662,0,0,1)</f>
        <v>800</v>
      </c>
      <c r="AA98" s="2" cm="1">
        <f t="array" ref="AA98">_xlfn.XLOOKUP(AA$1&amp;$R98,$C$3:$C$1662&amp;$D$3:$D$1662,$E$3:$E$1662,0,0,1)</f>
        <v>1800</v>
      </c>
      <c r="AB98" s="2" cm="1">
        <f t="array" ref="AB98">_xlfn.XLOOKUP(AB$1&amp;$R98,$C$3:$C$1662&amp;$D$3:$D$1662,$E$3:$E$1662,0,0,1)</f>
        <v>4900</v>
      </c>
      <c r="AC98" s="2" cm="1">
        <f t="array" ref="AC98">_xlfn.XLOOKUP(AC$1&amp;$R98,$C$3:$C$1662&amp;$D$3:$D$1662,$E$3:$E$1662,0,0,1)</f>
        <v>3600</v>
      </c>
    </row>
    <row r="99" spans="3:29" x14ac:dyDescent="0.4">
      <c r="C99" t="s">
        <v>758</v>
      </c>
      <c r="D99" t="s">
        <v>609</v>
      </c>
      <c r="E99">
        <v>3600</v>
      </c>
      <c r="R99" t="s">
        <v>268</v>
      </c>
      <c r="S99" s="2">
        <f t="shared" si="6"/>
        <v>739060</v>
      </c>
      <c r="T99" s="2">
        <f t="shared" si="8"/>
        <v>633400</v>
      </c>
      <c r="U99" s="2">
        <f t="shared" si="8"/>
        <v>724600</v>
      </c>
      <c r="V99" s="2">
        <f t="shared" si="8"/>
        <v>508400</v>
      </c>
      <c r="W99" s="2">
        <f t="shared" si="8"/>
        <v>998700</v>
      </c>
      <c r="X99" s="2">
        <f t="shared" si="8"/>
        <v>830200</v>
      </c>
      <c r="Y99" s="2" cm="1">
        <f t="array" ref="Y99">_xlfn.XLOOKUP(Y$1&amp;$R99,$C$3:$C$1662&amp;$D$3:$D$1662,$E$3:$E$1662,0,0,1)</f>
        <v>4400</v>
      </c>
      <c r="Z99" s="2" cm="1">
        <f t="array" ref="Z99">_xlfn.XLOOKUP(Z$1&amp;$R99,$C$3:$C$1662&amp;$D$3:$D$1662,$E$3:$E$1662,0,0,1)</f>
        <v>5300</v>
      </c>
      <c r="AA99" s="2" cm="1">
        <f t="array" ref="AA99">_xlfn.XLOOKUP(AA$1&amp;$R99,$C$3:$C$1662&amp;$D$3:$D$1662,$E$3:$E$1662,0,0,1)</f>
        <v>1100</v>
      </c>
      <c r="AB99" s="2" cm="1">
        <f t="array" ref="AB99">_xlfn.XLOOKUP(AB$1&amp;$R99,$C$3:$C$1662&amp;$D$3:$D$1662,$E$3:$E$1662,0,0,1)</f>
        <v>4000</v>
      </c>
      <c r="AC99" s="2" cm="1">
        <f t="array" ref="AC99">_xlfn.XLOOKUP(AC$1&amp;$R99,$C$3:$C$1662&amp;$D$3:$D$1662,$E$3:$E$1662,0,0,1)</f>
        <v>2400</v>
      </c>
    </row>
    <row r="100" spans="3:29" x14ac:dyDescent="0.4">
      <c r="C100" t="s">
        <v>758</v>
      </c>
      <c r="D100" t="s">
        <v>610</v>
      </c>
      <c r="E100">
        <v>2400</v>
      </c>
      <c r="R100" t="s">
        <v>101</v>
      </c>
      <c r="S100" s="2">
        <f t="shared" si="6"/>
        <v>742540</v>
      </c>
      <c r="T100" s="2">
        <f t="shared" ref="T100:X115" si="9">T99+Y100</f>
        <v>637300</v>
      </c>
      <c r="U100" s="2">
        <f t="shared" si="9"/>
        <v>726600</v>
      </c>
      <c r="V100" s="2">
        <f t="shared" si="9"/>
        <v>511600</v>
      </c>
      <c r="W100" s="2">
        <f t="shared" si="9"/>
        <v>1005800</v>
      </c>
      <c r="X100" s="2">
        <f t="shared" si="9"/>
        <v>831400</v>
      </c>
      <c r="Y100" s="2" cm="1">
        <f t="array" ref="Y100">_xlfn.XLOOKUP(Y$1&amp;$R100,$C$3:$C$1662&amp;$D$3:$D$1662,$E$3:$E$1662,0,0,1)</f>
        <v>3900</v>
      </c>
      <c r="Z100" s="2" cm="1">
        <f t="array" ref="Z100">_xlfn.XLOOKUP(Z$1&amp;$R100,$C$3:$C$1662&amp;$D$3:$D$1662,$E$3:$E$1662,0,0,1)</f>
        <v>2000</v>
      </c>
      <c r="AA100" s="2" cm="1">
        <f t="array" ref="AA100">_xlfn.XLOOKUP(AA$1&amp;$R100,$C$3:$C$1662&amp;$D$3:$D$1662,$E$3:$E$1662,0,0,1)</f>
        <v>3200</v>
      </c>
      <c r="AB100" s="2" cm="1">
        <f t="array" ref="AB100">_xlfn.XLOOKUP(AB$1&amp;$R100,$C$3:$C$1662&amp;$D$3:$D$1662,$E$3:$E$1662,0,0,1)</f>
        <v>7100</v>
      </c>
      <c r="AC100" s="2" cm="1">
        <f t="array" ref="AC100">_xlfn.XLOOKUP(AC$1&amp;$R100,$C$3:$C$1662&amp;$D$3:$D$1662,$E$3:$E$1662,0,0,1)</f>
        <v>1200</v>
      </c>
    </row>
    <row r="101" spans="3:29" x14ac:dyDescent="0.4">
      <c r="C101" t="s">
        <v>758</v>
      </c>
      <c r="D101" t="s">
        <v>611</v>
      </c>
      <c r="E101">
        <v>1200</v>
      </c>
      <c r="R101" t="s">
        <v>220</v>
      </c>
      <c r="S101" s="2">
        <f t="shared" si="6"/>
        <v>745060</v>
      </c>
      <c r="T101" s="2">
        <f t="shared" si="9"/>
        <v>640700</v>
      </c>
      <c r="U101" s="2">
        <f t="shared" si="9"/>
        <v>728600</v>
      </c>
      <c r="V101" s="2">
        <f t="shared" si="9"/>
        <v>515800</v>
      </c>
      <c r="W101" s="2">
        <f t="shared" si="9"/>
        <v>1008200</v>
      </c>
      <c r="X101" s="2">
        <f t="shared" si="9"/>
        <v>832000</v>
      </c>
      <c r="Y101" s="2" cm="1">
        <f t="array" ref="Y101">_xlfn.XLOOKUP(Y$1&amp;$R101,$C$3:$C$1662&amp;$D$3:$D$1662,$E$3:$E$1662,0,0,1)</f>
        <v>3400</v>
      </c>
      <c r="Z101" s="2" cm="1">
        <f t="array" ref="Z101">_xlfn.XLOOKUP(Z$1&amp;$R101,$C$3:$C$1662&amp;$D$3:$D$1662,$E$3:$E$1662,0,0,1)</f>
        <v>2000</v>
      </c>
      <c r="AA101" s="2" cm="1">
        <f t="array" ref="AA101">_xlfn.XLOOKUP(AA$1&amp;$R101,$C$3:$C$1662&amp;$D$3:$D$1662,$E$3:$E$1662,0,0,1)</f>
        <v>4200</v>
      </c>
      <c r="AB101" s="2" cm="1">
        <f t="array" ref="AB101">_xlfn.XLOOKUP(AB$1&amp;$R101,$C$3:$C$1662&amp;$D$3:$D$1662,$E$3:$E$1662,0,0,1)</f>
        <v>2400</v>
      </c>
      <c r="AC101" s="2" cm="1">
        <f t="array" ref="AC101">_xlfn.XLOOKUP(AC$1&amp;$R101,$C$3:$C$1662&amp;$D$3:$D$1662,$E$3:$E$1662,0,0,1)</f>
        <v>600</v>
      </c>
    </row>
    <row r="102" spans="3:29" x14ac:dyDescent="0.4">
      <c r="C102" t="s">
        <v>758</v>
      </c>
      <c r="D102" t="s">
        <v>612</v>
      </c>
      <c r="E102">
        <v>600</v>
      </c>
      <c r="R102" t="s">
        <v>114</v>
      </c>
      <c r="S102" s="2">
        <f t="shared" si="6"/>
        <v>748360</v>
      </c>
      <c r="T102" s="2">
        <f t="shared" si="9"/>
        <v>644800</v>
      </c>
      <c r="U102" s="2">
        <f t="shared" si="9"/>
        <v>731500</v>
      </c>
      <c r="V102" s="2">
        <f t="shared" si="9"/>
        <v>518200</v>
      </c>
      <c r="W102" s="2">
        <f t="shared" si="9"/>
        <v>1013000</v>
      </c>
      <c r="X102" s="2">
        <f t="shared" si="9"/>
        <v>834300</v>
      </c>
      <c r="Y102" s="2" cm="1">
        <f t="array" ref="Y102">_xlfn.XLOOKUP(Y$1&amp;$R102,$C$3:$C$1662&amp;$D$3:$D$1662,$E$3:$E$1662,0,0,1)</f>
        <v>4100</v>
      </c>
      <c r="Z102" s="2" cm="1">
        <f t="array" ref="Z102">_xlfn.XLOOKUP(Z$1&amp;$R102,$C$3:$C$1662&amp;$D$3:$D$1662,$E$3:$E$1662,0,0,1)</f>
        <v>2900</v>
      </c>
      <c r="AA102" s="2" cm="1">
        <f t="array" ref="AA102">_xlfn.XLOOKUP(AA$1&amp;$R102,$C$3:$C$1662&amp;$D$3:$D$1662,$E$3:$E$1662,0,0,1)</f>
        <v>2400</v>
      </c>
      <c r="AB102" s="2" cm="1">
        <f t="array" ref="AB102">_xlfn.XLOOKUP(AB$1&amp;$R102,$C$3:$C$1662&amp;$D$3:$D$1662,$E$3:$E$1662,0,0,1)</f>
        <v>4800</v>
      </c>
      <c r="AC102" s="2" cm="1">
        <f t="array" ref="AC102">_xlfn.XLOOKUP(AC$1&amp;$R102,$C$3:$C$1662&amp;$D$3:$D$1662,$E$3:$E$1662,0,0,1)</f>
        <v>2300</v>
      </c>
    </row>
    <row r="103" spans="3:29" x14ac:dyDescent="0.4">
      <c r="C103" t="s">
        <v>758</v>
      </c>
      <c r="D103" t="s">
        <v>613</v>
      </c>
      <c r="E103">
        <v>2300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751220</v>
      </c>
      <c r="T103" s="2">
        <f t="shared" si="9"/>
        <v>647400</v>
      </c>
      <c r="U103" s="2">
        <f t="shared" si="9"/>
        <v>734300</v>
      </c>
      <c r="V103" s="2">
        <f t="shared" si="9"/>
        <v>522400</v>
      </c>
      <c r="W103" s="2">
        <f t="shared" si="9"/>
        <v>1015600</v>
      </c>
      <c r="X103" s="2">
        <f t="shared" si="9"/>
        <v>836400</v>
      </c>
      <c r="Y103" s="2" cm="1">
        <f t="array" ref="Y103">_xlfn.XLOOKUP(Y$1&amp;$R103,$C$3:$C$1662&amp;$D$3:$D$1662,$E$3:$E$1662,0,0,1)</f>
        <v>2600</v>
      </c>
      <c r="Z103" s="2" cm="1">
        <f t="array" ref="Z103">_xlfn.XLOOKUP(Z$1&amp;$R103,$C$3:$C$1662&amp;$D$3:$D$1662,$E$3:$E$1662,0,0,1)</f>
        <v>2800</v>
      </c>
      <c r="AA103" s="2" cm="1">
        <f t="array" ref="AA103">_xlfn.XLOOKUP(AA$1&amp;$R103,$C$3:$C$1662&amp;$D$3:$D$1662,$E$3:$E$1662,0,0,1)</f>
        <v>4200</v>
      </c>
      <c r="AB103" s="2" cm="1">
        <f t="array" ref="AB103">_xlfn.XLOOKUP(AB$1&amp;$R103,$C$3:$C$1662&amp;$D$3:$D$1662,$E$3:$E$1662,0,0,1)</f>
        <v>2600</v>
      </c>
      <c r="AC103" s="2" cm="1">
        <f t="array" ref="AC103">_xlfn.XLOOKUP(AC$1&amp;$R103,$C$3:$C$1662&amp;$D$3:$D$1662,$E$3:$E$1662,0,0,1)</f>
        <v>2100</v>
      </c>
    </row>
    <row r="104" spans="3:29" x14ac:dyDescent="0.4">
      <c r="C104" t="s">
        <v>758</v>
      </c>
      <c r="D104" t="s">
        <v>614</v>
      </c>
      <c r="E104">
        <v>2100</v>
      </c>
      <c r="R104" t="s">
        <v>23</v>
      </c>
      <c r="S104" s="2">
        <f t="shared" si="6"/>
        <v>752460</v>
      </c>
      <c r="T104" s="2">
        <f t="shared" si="9"/>
        <v>648700</v>
      </c>
      <c r="U104" s="2">
        <f t="shared" si="9"/>
        <v>735000</v>
      </c>
      <c r="V104" s="2">
        <f t="shared" si="9"/>
        <v>522800</v>
      </c>
      <c r="W104" s="2">
        <f t="shared" si="9"/>
        <v>1018600</v>
      </c>
      <c r="X104" s="2">
        <f t="shared" si="9"/>
        <v>837200</v>
      </c>
      <c r="Y104" s="2" cm="1">
        <f t="array" ref="Y104">_xlfn.XLOOKUP(Y$1&amp;$R104,$C$3:$C$1662&amp;$D$3:$D$1662,$E$3:$E$1662,0,0,1)</f>
        <v>1300</v>
      </c>
      <c r="Z104" s="2" cm="1">
        <f t="array" ref="Z104">_xlfn.XLOOKUP(Z$1&amp;$R104,$C$3:$C$1662&amp;$D$3:$D$1662,$E$3:$E$1662,0,0,1)</f>
        <v>700</v>
      </c>
      <c r="AA104" s="2" cm="1">
        <f t="array" ref="AA104">_xlfn.XLOOKUP(AA$1&amp;$R104,$C$3:$C$1662&amp;$D$3:$D$1662,$E$3:$E$1662,0,0,1)</f>
        <v>400</v>
      </c>
      <c r="AB104" s="2" cm="1">
        <f t="array" ref="AB104">_xlfn.XLOOKUP(AB$1&amp;$R104,$C$3:$C$1662&amp;$D$3:$D$1662,$E$3:$E$1662,0,0,1)</f>
        <v>3000</v>
      </c>
      <c r="AC104" s="2" cm="1">
        <f t="array" ref="AC104">_xlfn.XLOOKUP(AC$1&amp;$R104,$C$3:$C$1662&amp;$D$3:$D$1662,$E$3:$E$1662,0,0,1)</f>
        <v>800</v>
      </c>
    </row>
    <row r="105" spans="3:29" x14ac:dyDescent="0.4">
      <c r="C105" t="s">
        <v>758</v>
      </c>
      <c r="D105" t="s">
        <v>615</v>
      </c>
      <c r="E105">
        <v>800</v>
      </c>
      <c r="R105" t="s">
        <v>159</v>
      </c>
      <c r="S105" s="2">
        <f t="shared" si="6"/>
        <v>754940</v>
      </c>
      <c r="T105" s="2">
        <f t="shared" si="9"/>
        <v>649900</v>
      </c>
      <c r="U105" s="2">
        <f t="shared" si="9"/>
        <v>736300</v>
      </c>
      <c r="V105" s="2">
        <f t="shared" si="9"/>
        <v>523700</v>
      </c>
      <c r="W105" s="2">
        <f t="shared" si="9"/>
        <v>1021800</v>
      </c>
      <c r="X105" s="2">
        <f t="shared" si="9"/>
        <v>843000</v>
      </c>
      <c r="Y105" s="2" cm="1">
        <f t="array" ref="Y105">_xlfn.XLOOKUP(Y$1&amp;$R105,$C$3:$C$1662&amp;$D$3:$D$1662,$E$3:$E$1662,0,0,1)</f>
        <v>1200</v>
      </c>
      <c r="Z105" s="2" cm="1">
        <f t="array" ref="Z105">_xlfn.XLOOKUP(Z$1&amp;$R105,$C$3:$C$1662&amp;$D$3:$D$1662,$E$3:$E$1662,0,0,1)</f>
        <v>1300</v>
      </c>
      <c r="AA105" s="2" cm="1">
        <f t="array" ref="AA105">_xlfn.XLOOKUP(AA$1&amp;$R105,$C$3:$C$1662&amp;$D$3:$D$1662,$E$3:$E$1662,0,0,1)</f>
        <v>900</v>
      </c>
      <c r="AB105" s="2" cm="1">
        <f t="array" ref="AB105">_xlfn.XLOOKUP(AB$1&amp;$R105,$C$3:$C$1662&amp;$D$3:$D$1662,$E$3:$E$1662,0,0,1)</f>
        <v>3200</v>
      </c>
      <c r="AC105" s="2" cm="1">
        <f t="array" ref="AC105">_xlfn.XLOOKUP(AC$1&amp;$R105,$C$3:$C$1662&amp;$D$3:$D$1662,$E$3:$E$1662,0,0,1)</f>
        <v>5800</v>
      </c>
    </row>
    <row r="106" spans="3:29" x14ac:dyDescent="0.4">
      <c r="C106" t="s">
        <v>758</v>
      </c>
      <c r="D106" t="s">
        <v>616</v>
      </c>
      <c r="E106">
        <v>5800</v>
      </c>
      <c r="R106" t="s">
        <v>173</v>
      </c>
      <c r="S106" s="2">
        <f t="shared" si="6"/>
        <v>757840</v>
      </c>
      <c r="T106" s="2">
        <f t="shared" si="9"/>
        <v>655800</v>
      </c>
      <c r="U106" s="2">
        <f t="shared" si="9"/>
        <v>738100</v>
      </c>
      <c r="V106" s="2">
        <f t="shared" si="9"/>
        <v>524700</v>
      </c>
      <c r="W106" s="2">
        <f t="shared" si="9"/>
        <v>1026600</v>
      </c>
      <c r="X106" s="2">
        <f t="shared" si="9"/>
        <v>844000</v>
      </c>
      <c r="Y106" s="2" cm="1">
        <f t="array" ref="Y106">_xlfn.XLOOKUP(Y$1&amp;$R106,$C$3:$C$1662&amp;$D$3:$D$1662,$E$3:$E$1662,0,0,1)</f>
        <v>5900</v>
      </c>
      <c r="Z106" s="2" cm="1">
        <f t="array" ref="Z106">_xlfn.XLOOKUP(Z$1&amp;$R106,$C$3:$C$1662&amp;$D$3:$D$1662,$E$3:$E$1662,0,0,1)</f>
        <v>1800</v>
      </c>
      <c r="AA106" s="2" cm="1">
        <f t="array" ref="AA106">_xlfn.XLOOKUP(AA$1&amp;$R106,$C$3:$C$1662&amp;$D$3:$D$1662,$E$3:$E$1662,0,0,1)</f>
        <v>1000</v>
      </c>
      <c r="AB106" s="2" cm="1">
        <f t="array" ref="AB106">_xlfn.XLOOKUP(AB$1&amp;$R106,$C$3:$C$1662&amp;$D$3:$D$1662,$E$3:$E$1662,0,0,1)</f>
        <v>4800</v>
      </c>
      <c r="AC106" s="2" cm="1">
        <f t="array" ref="AC106">_xlfn.XLOOKUP(AC$1&amp;$R106,$C$3:$C$1662&amp;$D$3:$D$1662,$E$3:$E$1662,0,0,1)</f>
        <v>1000</v>
      </c>
    </row>
    <row r="107" spans="3:29" x14ac:dyDescent="0.4">
      <c r="C107" t="s">
        <v>758</v>
      </c>
      <c r="D107" t="s">
        <v>617</v>
      </c>
      <c r="E107">
        <v>1000</v>
      </c>
      <c r="R107" t="s">
        <v>112</v>
      </c>
      <c r="S107" s="2">
        <f t="shared" si="6"/>
        <v>762180</v>
      </c>
      <c r="T107" s="2">
        <f t="shared" si="9"/>
        <v>660800</v>
      </c>
      <c r="U107" s="2">
        <f t="shared" si="9"/>
        <v>744500</v>
      </c>
      <c r="V107" s="2">
        <f t="shared" si="9"/>
        <v>525900</v>
      </c>
      <c r="W107" s="2">
        <f t="shared" si="9"/>
        <v>1030700</v>
      </c>
      <c r="X107" s="2">
        <f t="shared" si="9"/>
        <v>849000</v>
      </c>
      <c r="Y107" s="2" cm="1">
        <f t="array" ref="Y107">_xlfn.XLOOKUP(Y$1&amp;$R107,$C$3:$C$1662&amp;$D$3:$D$1662,$E$3:$E$1662,0,0,1)</f>
        <v>5000</v>
      </c>
      <c r="Z107" s="2" cm="1">
        <f t="array" ref="Z107">_xlfn.XLOOKUP(Z$1&amp;$R107,$C$3:$C$1662&amp;$D$3:$D$1662,$E$3:$E$1662,0,0,1)</f>
        <v>6400</v>
      </c>
      <c r="AA107" s="2" cm="1">
        <f t="array" ref="AA107">_xlfn.XLOOKUP(AA$1&amp;$R107,$C$3:$C$1662&amp;$D$3:$D$1662,$E$3:$E$1662,0,0,1)</f>
        <v>1200</v>
      </c>
      <c r="AB107" s="2" cm="1">
        <f t="array" ref="AB107">_xlfn.XLOOKUP(AB$1&amp;$R107,$C$3:$C$1662&amp;$D$3:$D$1662,$E$3:$E$1662,0,0,1)</f>
        <v>4100</v>
      </c>
      <c r="AC107" s="2" cm="1">
        <f t="array" ref="AC107">_xlfn.XLOOKUP(AC$1&amp;$R107,$C$3:$C$1662&amp;$D$3:$D$1662,$E$3:$E$1662,0,0,1)</f>
        <v>5000</v>
      </c>
    </row>
    <row r="108" spans="3:29" x14ac:dyDescent="0.4">
      <c r="C108" t="s">
        <v>758</v>
      </c>
      <c r="D108" t="s">
        <v>618</v>
      </c>
      <c r="E108">
        <v>5000</v>
      </c>
      <c r="R108" t="s">
        <v>271</v>
      </c>
      <c r="S108" s="2">
        <f t="shared" si="6"/>
        <v>767580</v>
      </c>
      <c r="T108" s="2">
        <f t="shared" si="9"/>
        <v>665900</v>
      </c>
      <c r="U108" s="2">
        <f t="shared" si="9"/>
        <v>754100</v>
      </c>
      <c r="V108" s="2">
        <f t="shared" si="9"/>
        <v>528200</v>
      </c>
      <c r="W108" s="2">
        <f t="shared" si="9"/>
        <v>1036100</v>
      </c>
      <c r="X108" s="2">
        <f t="shared" si="9"/>
        <v>853600</v>
      </c>
      <c r="Y108" s="2" cm="1">
        <f t="array" ref="Y108">_xlfn.XLOOKUP(Y$1&amp;$R108,$C$3:$C$1662&amp;$D$3:$D$1662,$E$3:$E$1662,0,0,1)</f>
        <v>5100</v>
      </c>
      <c r="Z108" s="2" cm="1">
        <f t="array" ref="Z108">_xlfn.XLOOKUP(Z$1&amp;$R108,$C$3:$C$1662&amp;$D$3:$D$1662,$E$3:$E$1662,0,0,1)</f>
        <v>9600</v>
      </c>
      <c r="AA108" s="2" cm="1">
        <f t="array" ref="AA108">_xlfn.XLOOKUP(AA$1&amp;$R108,$C$3:$C$1662&amp;$D$3:$D$1662,$E$3:$E$1662,0,0,1)</f>
        <v>2300</v>
      </c>
      <c r="AB108" s="2" cm="1">
        <f t="array" ref="AB108">_xlfn.XLOOKUP(AB$1&amp;$R108,$C$3:$C$1662&amp;$D$3:$D$1662,$E$3:$E$1662,0,0,1)</f>
        <v>5400</v>
      </c>
      <c r="AC108" s="2" cm="1">
        <f t="array" ref="AC108">_xlfn.XLOOKUP(AC$1&amp;$R108,$C$3:$C$1662&amp;$D$3:$D$1662,$E$3:$E$1662,0,0,1)</f>
        <v>4600</v>
      </c>
    </row>
    <row r="109" spans="3:29" x14ac:dyDescent="0.4">
      <c r="C109" t="s">
        <v>758</v>
      </c>
      <c r="D109" t="s">
        <v>619</v>
      </c>
      <c r="E109">
        <v>4600</v>
      </c>
      <c r="R109" t="s">
        <v>34</v>
      </c>
      <c r="S109" s="2">
        <f t="shared" si="6"/>
        <v>772080</v>
      </c>
      <c r="T109" s="2">
        <f t="shared" si="9"/>
        <v>667700</v>
      </c>
      <c r="U109" s="2">
        <f t="shared" si="9"/>
        <v>760300</v>
      </c>
      <c r="V109" s="2">
        <f t="shared" si="9"/>
        <v>529000</v>
      </c>
      <c r="W109" s="2">
        <f t="shared" si="9"/>
        <v>1046500</v>
      </c>
      <c r="X109" s="2">
        <f t="shared" si="9"/>
        <v>856900</v>
      </c>
      <c r="Y109" s="2" cm="1">
        <f t="array" ref="Y109">_xlfn.XLOOKUP(Y$1&amp;$R109,$C$3:$C$1662&amp;$D$3:$D$1662,$E$3:$E$1662,0,0,1)</f>
        <v>1800</v>
      </c>
      <c r="Z109" s="2" cm="1">
        <f t="array" ref="Z109">_xlfn.XLOOKUP(Z$1&amp;$R109,$C$3:$C$1662&amp;$D$3:$D$1662,$E$3:$E$1662,0,0,1)</f>
        <v>6200</v>
      </c>
      <c r="AA109" s="2" cm="1">
        <f t="array" ref="AA109">_xlfn.XLOOKUP(AA$1&amp;$R109,$C$3:$C$1662&amp;$D$3:$D$1662,$E$3:$E$1662,0,0,1)</f>
        <v>800</v>
      </c>
      <c r="AB109" s="2" cm="1">
        <f t="array" ref="AB109">_xlfn.XLOOKUP(AB$1&amp;$R109,$C$3:$C$1662&amp;$D$3:$D$1662,$E$3:$E$1662,0,0,1)</f>
        <v>10400</v>
      </c>
      <c r="AC109" s="2" cm="1">
        <f t="array" ref="AC109">_xlfn.XLOOKUP(AC$1&amp;$R109,$C$3:$C$1662&amp;$D$3:$D$1662,$E$3:$E$1662,0,0,1)</f>
        <v>3300</v>
      </c>
    </row>
    <row r="110" spans="3:29" x14ac:dyDescent="0.4">
      <c r="C110" t="s">
        <v>758</v>
      </c>
      <c r="D110" t="s">
        <v>620</v>
      </c>
      <c r="E110">
        <v>3300</v>
      </c>
      <c r="R110" t="s">
        <v>217</v>
      </c>
      <c r="S110" s="2">
        <f t="shared" si="6"/>
        <v>774200</v>
      </c>
      <c r="T110" s="2">
        <f t="shared" si="9"/>
        <v>669500</v>
      </c>
      <c r="U110" s="2">
        <f t="shared" si="9"/>
        <v>760900</v>
      </c>
      <c r="V110" s="2">
        <f t="shared" si="9"/>
        <v>529500</v>
      </c>
      <c r="W110" s="2">
        <f t="shared" si="9"/>
        <v>1053000</v>
      </c>
      <c r="X110" s="2">
        <f t="shared" si="9"/>
        <v>858100</v>
      </c>
      <c r="Y110" s="2" cm="1">
        <f t="array" ref="Y110">_xlfn.XLOOKUP(Y$1&amp;$R110,$C$3:$C$1662&amp;$D$3:$D$1662,$E$3:$E$1662,0,0,1)</f>
        <v>1800</v>
      </c>
      <c r="Z110" s="2" cm="1">
        <f t="array" ref="Z110">_xlfn.XLOOKUP(Z$1&amp;$R110,$C$3:$C$1662&amp;$D$3:$D$1662,$E$3:$E$1662,0,0,1)</f>
        <v>600</v>
      </c>
      <c r="AA110" s="2" cm="1">
        <f t="array" ref="AA110">_xlfn.XLOOKUP(AA$1&amp;$R110,$C$3:$C$1662&amp;$D$3:$D$1662,$E$3:$E$1662,0,0,1)</f>
        <v>500</v>
      </c>
      <c r="AB110" s="2" cm="1">
        <f t="array" ref="AB110">_xlfn.XLOOKUP(AB$1&amp;$R110,$C$3:$C$1662&amp;$D$3:$D$1662,$E$3:$E$1662,0,0,1)</f>
        <v>6500</v>
      </c>
      <c r="AC110" s="2" cm="1">
        <f t="array" ref="AC110">_xlfn.XLOOKUP(AC$1&amp;$R110,$C$3:$C$1662&amp;$D$3:$D$1662,$E$3:$E$1662,0,0,1)</f>
        <v>1200</v>
      </c>
    </row>
    <row r="111" spans="3:29" x14ac:dyDescent="0.4">
      <c r="C111" t="s">
        <v>758</v>
      </c>
      <c r="D111" t="s">
        <v>621</v>
      </c>
      <c r="E111">
        <v>1200</v>
      </c>
      <c r="R111" t="s">
        <v>219</v>
      </c>
      <c r="S111" s="2">
        <f t="shared" si="6"/>
        <v>776160</v>
      </c>
      <c r="T111" s="2">
        <f t="shared" si="9"/>
        <v>670400</v>
      </c>
      <c r="U111" s="2">
        <f t="shared" si="9"/>
        <v>764400</v>
      </c>
      <c r="V111" s="2">
        <f t="shared" si="9"/>
        <v>531100</v>
      </c>
      <c r="W111" s="2">
        <f t="shared" si="9"/>
        <v>1054200</v>
      </c>
      <c r="X111" s="2">
        <f t="shared" si="9"/>
        <v>860700</v>
      </c>
      <c r="Y111" s="2" cm="1">
        <f t="array" ref="Y111">_xlfn.XLOOKUP(Y$1&amp;$R111,$C$3:$C$1662&amp;$D$3:$D$1662,$E$3:$E$1662,0,0,1)</f>
        <v>900</v>
      </c>
      <c r="Z111" s="2" cm="1">
        <f t="array" ref="Z111">_xlfn.XLOOKUP(Z$1&amp;$R111,$C$3:$C$1662&amp;$D$3:$D$1662,$E$3:$E$1662,0,0,1)</f>
        <v>3500</v>
      </c>
      <c r="AA111" s="2" cm="1">
        <f t="array" ref="AA111">_xlfn.XLOOKUP(AA$1&amp;$R111,$C$3:$C$1662&amp;$D$3:$D$1662,$E$3:$E$1662,0,0,1)</f>
        <v>1600</v>
      </c>
      <c r="AB111" s="2" cm="1">
        <f t="array" ref="AB111">_xlfn.XLOOKUP(AB$1&amp;$R111,$C$3:$C$1662&amp;$D$3:$D$1662,$E$3:$E$1662,0,0,1)</f>
        <v>1200</v>
      </c>
      <c r="AC111" s="2" cm="1">
        <f t="array" ref="AC111">_xlfn.XLOOKUP(AC$1&amp;$R111,$C$3:$C$1662&amp;$D$3:$D$1662,$E$3:$E$1662,0,0,1)</f>
        <v>2600</v>
      </c>
    </row>
    <row r="112" spans="3:29" x14ac:dyDescent="0.4">
      <c r="C112" t="s">
        <v>758</v>
      </c>
      <c r="D112" t="s">
        <v>622</v>
      </c>
      <c r="E112">
        <v>2600</v>
      </c>
      <c r="R112" t="s">
        <v>162</v>
      </c>
      <c r="S112" s="2">
        <f t="shared" si="6"/>
        <v>780080</v>
      </c>
      <c r="T112" s="2">
        <f t="shared" si="9"/>
        <v>673000</v>
      </c>
      <c r="U112" s="2">
        <f t="shared" si="9"/>
        <v>767900</v>
      </c>
      <c r="V112" s="2">
        <f t="shared" si="9"/>
        <v>532000</v>
      </c>
      <c r="W112" s="2">
        <f t="shared" si="9"/>
        <v>1064600</v>
      </c>
      <c r="X112" s="2">
        <f t="shared" si="9"/>
        <v>862900</v>
      </c>
      <c r="Y112" s="2" cm="1">
        <f t="array" ref="Y112">_xlfn.XLOOKUP(Y$1&amp;$R112,$C$3:$C$1662&amp;$D$3:$D$1662,$E$3:$E$1662,0,0,1)</f>
        <v>2600</v>
      </c>
      <c r="Z112" s="2" cm="1">
        <f t="array" ref="Z112">_xlfn.XLOOKUP(Z$1&amp;$R112,$C$3:$C$1662&amp;$D$3:$D$1662,$E$3:$E$1662,0,0,1)</f>
        <v>3500</v>
      </c>
      <c r="AA112" s="2" cm="1">
        <f t="array" ref="AA112">_xlfn.XLOOKUP(AA$1&amp;$R112,$C$3:$C$1662&amp;$D$3:$D$1662,$E$3:$E$1662,0,0,1)</f>
        <v>900</v>
      </c>
      <c r="AB112" s="2" cm="1">
        <f t="array" ref="AB112">_xlfn.XLOOKUP(AB$1&amp;$R112,$C$3:$C$1662&amp;$D$3:$D$1662,$E$3:$E$1662,0,0,1)</f>
        <v>10400</v>
      </c>
      <c r="AC112" s="2" cm="1">
        <f t="array" ref="AC112">_xlfn.XLOOKUP(AC$1&amp;$R112,$C$3:$C$1662&amp;$D$3:$D$1662,$E$3:$E$1662,0,0,1)</f>
        <v>2200</v>
      </c>
    </row>
    <row r="113" spans="3:29" x14ac:dyDescent="0.4">
      <c r="C113" t="s">
        <v>758</v>
      </c>
      <c r="D113" t="s">
        <v>623</v>
      </c>
      <c r="E113">
        <v>2200</v>
      </c>
      <c r="R113" t="s">
        <v>193</v>
      </c>
      <c r="S113" s="2">
        <f t="shared" si="6"/>
        <v>783180</v>
      </c>
      <c r="T113" s="2">
        <f t="shared" si="9"/>
        <v>677200</v>
      </c>
      <c r="U113" s="2">
        <f t="shared" si="9"/>
        <v>773700</v>
      </c>
      <c r="V113" s="2">
        <f t="shared" si="9"/>
        <v>532700</v>
      </c>
      <c r="W113" s="2">
        <f t="shared" si="9"/>
        <v>1067100</v>
      </c>
      <c r="X113" s="2">
        <f t="shared" si="9"/>
        <v>865200</v>
      </c>
      <c r="Y113" s="2" cm="1">
        <f t="array" ref="Y113">_xlfn.XLOOKUP(Y$1&amp;$R113,$C$3:$C$1662&amp;$D$3:$D$1662,$E$3:$E$1662,0,0,1)</f>
        <v>4200</v>
      </c>
      <c r="Z113" s="2" cm="1">
        <f t="array" ref="Z113">_xlfn.XLOOKUP(Z$1&amp;$R113,$C$3:$C$1662&amp;$D$3:$D$1662,$E$3:$E$1662,0,0,1)</f>
        <v>5800</v>
      </c>
      <c r="AA113" s="2" cm="1">
        <f t="array" ref="AA113">_xlfn.XLOOKUP(AA$1&amp;$R113,$C$3:$C$1662&amp;$D$3:$D$1662,$E$3:$E$1662,0,0,1)</f>
        <v>700</v>
      </c>
      <c r="AB113" s="2" cm="1">
        <f t="array" ref="AB113">_xlfn.XLOOKUP(AB$1&amp;$R113,$C$3:$C$1662&amp;$D$3:$D$1662,$E$3:$E$1662,0,0,1)</f>
        <v>2500</v>
      </c>
      <c r="AC113" s="2" cm="1">
        <f t="array" ref="AC113">_xlfn.XLOOKUP(AC$1&amp;$R113,$C$3:$C$1662&amp;$D$3:$D$1662,$E$3:$E$1662,0,0,1)</f>
        <v>2300</v>
      </c>
    </row>
    <row r="114" spans="3:29" x14ac:dyDescent="0.4">
      <c r="C114" t="s">
        <v>758</v>
      </c>
      <c r="D114" t="s">
        <v>624</v>
      </c>
      <c r="E114">
        <v>2300</v>
      </c>
      <c r="R114" t="s">
        <v>190</v>
      </c>
      <c r="S114" s="2">
        <f t="shared" si="6"/>
        <v>785200</v>
      </c>
      <c r="T114" s="2">
        <f t="shared" si="9"/>
        <v>677900</v>
      </c>
      <c r="U114" s="2">
        <f t="shared" si="9"/>
        <v>775500</v>
      </c>
      <c r="V114" s="2">
        <f t="shared" si="9"/>
        <v>534700</v>
      </c>
      <c r="W114" s="2">
        <f t="shared" si="9"/>
        <v>1069500</v>
      </c>
      <c r="X114" s="2">
        <f t="shared" si="9"/>
        <v>868400</v>
      </c>
      <c r="Y114" s="2" cm="1">
        <f t="array" ref="Y114">_xlfn.XLOOKUP(Y$1&amp;$R114,$C$3:$C$1662&amp;$D$3:$D$1662,$E$3:$E$1662,0,0,1)</f>
        <v>700</v>
      </c>
      <c r="Z114" s="2" cm="1">
        <f t="array" ref="Z114">_xlfn.XLOOKUP(Z$1&amp;$R114,$C$3:$C$1662&amp;$D$3:$D$1662,$E$3:$E$1662,0,0,1)</f>
        <v>1800</v>
      </c>
      <c r="AA114" s="2" cm="1">
        <f t="array" ref="AA114">_xlfn.XLOOKUP(AA$1&amp;$R114,$C$3:$C$1662&amp;$D$3:$D$1662,$E$3:$E$1662,0,0,1)</f>
        <v>2000</v>
      </c>
      <c r="AB114" s="2" cm="1">
        <f t="array" ref="AB114">_xlfn.XLOOKUP(AB$1&amp;$R114,$C$3:$C$1662&amp;$D$3:$D$1662,$E$3:$E$1662,0,0,1)</f>
        <v>2400</v>
      </c>
      <c r="AC114" s="2" cm="1">
        <f t="array" ref="AC114">_xlfn.XLOOKUP(AC$1&amp;$R114,$C$3:$C$1662&amp;$D$3:$D$1662,$E$3:$E$1662,0,0,1)</f>
        <v>3200</v>
      </c>
    </row>
    <row r="115" spans="3:29" x14ac:dyDescent="0.4">
      <c r="C115" t="s">
        <v>758</v>
      </c>
      <c r="D115" t="s">
        <v>625</v>
      </c>
      <c r="E115">
        <v>3200</v>
      </c>
      <c r="R115" t="s">
        <v>182</v>
      </c>
      <c r="S115" s="2">
        <f t="shared" si="6"/>
        <v>787600</v>
      </c>
      <c r="T115" s="2">
        <f t="shared" si="9"/>
        <v>680400</v>
      </c>
      <c r="U115" s="2">
        <f t="shared" si="9"/>
        <v>775900</v>
      </c>
      <c r="V115" s="2">
        <f t="shared" si="9"/>
        <v>537800</v>
      </c>
      <c r="W115" s="2">
        <f t="shared" si="9"/>
        <v>1073800</v>
      </c>
      <c r="X115" s="2">
        <f t="shared" si="9"/>
        <v>870100</v>
      </c>
      <c r="Y115" s="2" cm="1">
        <f t="array" ref="Y115">_xlfn.XLOOKUP(Y$1&amp;$R115,$C$3:$C$1662&amp;$D$3:$D$1662,$E$3:$E$1662,0,0,1)</f>
        <v>2500</v>
      </c>
      <c r="Z115" s="2" cm="1">
        <f t="array" ref="Z115">_xlfn.XLOOKUP(Z$1&amp;$R115,$C$3:$C$1662&amp;$D$3:$D$1662,$E$3:$E$1662,0,0,1)</f>
        <v>400</v>
      </c>
      <c r="AA115" s="2" cm="1">
        <f t="array" ref="AA115">_xlfn.XLOOKUP(AA$1&amp;$R115,$C$3:$C$1662&amp;$D$3:$D$1662,$E$3:$E$1662,0,0,1)</f>
        <v>3100</v>
      </c>
      <c r="AB115" s="2" cm="1">
        <f t="array" ref="AB115">_xlfn.XLOOKUP(AB$1&amp;$R115,$C$3:$C$1662&amp;$D$3:$D$1662,$E$3:$E$1662,0,0,1)</f>
        <v>4300</v>
      </c>
      <c r="AC115" s="2" cm="1">
        <f t="array" ref="AC115">_xlfn.XLOOKUP(AC$1&amp;$R115,$C$3:$C$1662&amp;$D$3:$D$1662,$E$3:$E$1662,0,0,1)</f>
        <v>1700</v>
      </c>
    </row>
    <row r="116" spans="3:29" x14ac:dyDescent="0.4">
      <c r="C116" t="s">
        <v>758</v>
      </c>
      <c r="D116" t="s">
        <v>626</v>
      </c>
      <c r="E116">
        <v>1700</v>
      </c>
      <c r="R116" t="s">
        <v>232</v>
      </c>
      <c r="S116" s="2">
        <f t="shared" si="6"/>
        <v>790120</v>
      </c>
      <c r="T116" s="2">
        <f t="shared" ref="T116:X131" si="10">T115+Y116</f>
        <v>684500</v>
      </c>
      <c r="U116" s="2">
        <f t="shared" si="10"/>
        <v>779600</v>
      </c>
      <c r="V116" s="2">
        <f t="shared" si="10"/>
        <v>538500</v>
      </c>
      <c r="W116" s="2">
        <f t="shared" si="10"/>
        <v>1076600</v>
      </c>
      <c r="X116" s="2">
        <f t="shared" si="10"/>
        <v>871400</v>
      </c>
      <c r="Y116" s="2" cm="1">
        <f t="array" ref="Y116">_xlfn.XLOOKUP(Y$1&amp;$R116,$C$3:$C$1662&amp;$D$3:$D$1662,$E$3:$E$1662,0,0,1)</f>
        <v>4100</v>
      </c>
      <c r="Z116" s="2" cm="1">
        <f t="array" ref="Z116">_xlfn.XLOOKUP(Z$1&amp;$R116,$C$3:$C$1662&amp;$D$3:$D$1662,$E$3:$E$1662,0,0,1)</f>
        <v>3700</v>
      </c>
      <c r="AA116" s="2" cm="1">
        <f t="array" ref="AA116">_xlfn.XLOOKUP(AA$1&amp;$R116,$C$3:$C$1662&amp;$D$3:$D$1662,$E$3:$E$1662,0,0,1)</f>
        <v>700</v>
      </c>
      <c r="AB116" s="2" cm="1">
        <f t="array" ref="AB116">_xlfn.XLOOKUP(AB$1&amp;$R116,$C$3:$C$1662&amp;$D$3:$D$1662,$E$3:$E$1662,0,0,1)</f>
        <v>2800</v>
      </c>
      <c r="AC116" s="2" cm="1">
        <f t="array" ref="AC116">_xlfn.XLOOKUP(AC$1&amp;$R116,$C$3:$C$1662&amp;$D$3:$D$1662,$E$3:$E$1662,0,0,1)</f>
        <v>1300</v>
      </c>
    </row>
    <row r="117" spans="3:29" x14ac:dyDescent="0.4">
      <c r="C117" t="s">
        <v>758</v>
      </c>
      <c r="D117" t="s">
        <v>627</v>
      </c>
      <c r="E117">
        <v>1300</v>
      </c>
      <c r="R117" t="s">
        <v>246</v>
      </c>
      <c r="S117" s="2">
        <f t="shared" si="6"/>
        <v>792740</v>
      </c>
      <c r="T117" s="2">
        <f t="shared" si="10"/>
        <v>690300</v>
      </c>
      <c r="U117" s="2">
        <f t="shared" si="10"/>
        <v>780100</v>
      </c>
      <c r="V117" s="2">
        <f t="shared" si="10"/>
        <v>541100</v>
      </c>
      <c r="W117" s="2">
        <f t="shared" si="10"/>
        <v>1079500</v>
      </c>
      <c r="X117" s="2">
        <f t="shared" si="10"/>
        <v>872700</v>
      </c>
      <c r="Y117" s="2" cm="1">
        <f t="array" ref="Y117">_xlfn.XLOOKUP(Y$1&amp;$R117,$C$3:$C$1662&amp;$D$3:$D$1662,$E$3:$E$1662,0,0,1)</f>
        <v>5800</v>
      </c>
      <c r="Z117" s="2" cm="1">
        <f t="array" ref="Z117">_xlfn.XLOOKUP(Z$1&amp;$R117,$C$3:$C$1662&amp;$D$3:$D$1662,$E$3:$E$1662,0,0,1)</f>
        <v>500</v>
      </c>
      <c r="AA117" s="2" cm="1">
        <f t="array" ref="AA117">_xlfn.XLOOKUP(AA$1&amp;$R117,$C$3:$C$1662&amp;$D$3:$D$1662,$E$3:$E$1662,0,0,1)</f>
        <v>2600</v>
      </c>
      <c r="AB117" s="2" cm="1">
        <f t="array" ref="AB117">_xlfn.XLOOKUP(AB$1&amp;$R117,$C$3:$C$1662&amp;$D$3:$D$1662,$E$3:$E$1662,0,0,1)</f>
        <v>2900</v>
      </c>
      <c r="AC117" s="2" cm="1">
        <f t="array" ref="AC117">_xlfn.XLOOKUP(AC$1&amp;$R117,$C$3:$C$1662&amp;$D$3:$D$1662,$E$3:$E$1662,0,0,1)</f>
        <v>1300</v>
      </c>
    </row>
    <row r="118" spans="3:29" x14ac:dyDescent="0.4">
      <c r="C118" t="s">
        <v>758</v>
      </c>
      <c r="D118" t="s">
        <v>628</v>
      </c>
      <c r="E118">
        <v>1300</v>
      </c>
      <c r="R118" t="s">
        <v>108</v>
      </c>
      <c r="S118" s="2">
        <f t="shared" si="6"/>
        <v>794280</v>
      </c>
      <c r="T118" s="2">
        <f t="shared" si="10"/>
        <v>691200</v>
      </c>
      <c r="U118" s="2">
        <f t="shared" si="10"/>
        <v>781900</v>
      </c>
      <c r="V118" s="2">
        <f t="shared" si="10"/>
        <v>542500</v>
      </c>
      <c r="W118" s="2">
        <f t="shared" si="10"/>
        <v>1081000</v>
      </c>
      <c r="X118" s="2">
        <f t="shared" si="10"/>
        <v>874800</v>
      </c>
      <c r="Y118" s="2" cm="1">
        <f t="array" ref="Y118">_xlfn.XLOOKUP(Y$1&amp;$R118,$C$3:$C$1662&amp;$D$3:$D$1662,$E$3:$E$1662,0,0,1)</f>
        <v>900</v>
      </c>
      <c r="Z118" s="2" cm="1">
        <f t="array" ref="Z118">_xlfn.XLOOKUP(Z$1&amp;$R118,$C$3:$C$1662&amp;$D$3:$D$1662,$E$3:$E$1662,0,0,1)</f>
        <v>1800</v>
      </c>
      <c r="AA118" s="2" cm="1">
        <f t="array" ref="AA118">_xlfn.XLOOKUP(AA$1&amp;$R118,$C$3:$C$1662&amp;$D$3:$D$1662,$E$3:$E$1662,0,0,1)</f>
        <v>1400</v>
      </c>
      <c r="AB118" s="2" cm="1">
        <f t="array" ref="AB118">_xlfn.XLOOKUP(AB$1&amp;$R118,$C$3:$C$1662&amp;$D$3:$D$1662,$E$3:$E$1662,0,0,1)</f>
        <v>1500</v>
      </c>
      <c r="AC118" s="2" cm="1">
        <f t="array" ref="AC118">_xlfn.XLOOKUP(AC$1&amp;$R118,$C$3:$C$1662&amp;$D$3:$D$1662,$E$3:$E$1662,0,0,1)</f>
        <v>2100</v>
      </c>
    </row>
    <row r="119" spans="3:29" x14ac:dyDescent="0.4">
      <c r="C119" t="s">
        <v>758</v>
      </c>
      <c r="D119" t="s">
        <v>629</v>
      </c>
      <c r="E119">
        <v>2100</v>
      </c>
      <c r="R119" t="s">
        <v>267</v>
      </c>
      <c r="S119" s="2">
        <f t="shared" si="6"/>
        <v>796040</v>
      </c>
      <c r="T119" s="2">
        <f t="shared" si="10"/>
        <v>693500</v>
      </c>
      <c r="U119" s="2">
        <f t="shared" si="10"/>
        <v>782600</v>
      </c>
      <c r="V119" s="2">
        <f t="shared" si="10"/>
        <v>543900</v>
      </c>
      <c r="W119" s="2">
        <f t="shared" si="10"/>
        <v>1084300</v>
      </c>
      <c r="X119" s="2">
        <f t="shared" si="10"/>
        <v>875900</v>
      </c>
      <c r="Y119" s="2" cm="1">
        <f t="array" ref="Y119">_xlfn.XLOOKUP(Y$1&amp;$R119,$C$3:$C$1662&amp;$D$3:$D$1662,$E$3:$E$1662,0,0,1)</f>
        <v>2300</v>
      </c>
      <c r="Z119" s="2" cm="1">
        <f t="array" ref="Z119">_xlfn.XLOOKUP(Z$1&amp;$R119,$C$3:$C$1662&amp;$D$3:$D$1662,$E$3:$E$1662,0,0,1)</f>
        <v>700</v>
      </c>
      <c r="AA119" s="2" cm="1">
        <f t="array" ref="AA119">_xlfn.XLOOKUP(AA$1&amp;$R119,$C$3:$C$1662&amp;$D$3:$D$1662,$E$3:$E$1662,0,0,1)</f>
        <v>1400</v>
      </c>
      <c r="AB119" s="2" cm="1">
        <f t="array" ref="AB119">_xlfn.XLOOKUP(AB$1&amp;$R119,$C$3:$C$1662&amp;$D$3:$D$1662,$E$3:$E$1662,0,0,1)</f>
        <v>3300</v>
      </c>
      <c r="AC119" s="2" cm="1">
        <f t="array" ref="AC119">_xlfn.XLOOKUP(AC$1&amp;$R119,$C$3:$C$1662&amp;$D$3:$D$1662,$E$3:$E$1662,0,0,1)</f>
        <v>1100</v>
      </c>
    </row>
    <row r="120" spans="3:29" x14ac:dyDescent="0.4">
      <c r="C120" t="s">
        <v>758</v>
      </c>
      <c r="D120" t="s">
        <v>630</v>
      </c>
      <c r="E120">
        <v>1100</v>
      </c>
      <c r="R120" t="s">
        <v>252</v>
      </c>
      <c r="S120" s="2">
        <f t="shared" si="6"/>
        <v>800280</v>
      </c>
      <c r="T120" s="2">
        <f t="shared" si="10"/>
        <v>694500</v>
      </c>
      <c r="U120" s="2">
        <f t="shared" si="10"/>
        <v>784200</v>
      </c>
      <c r="V120" s="2">
        <f t="shared" si="10"/>
        <v>548400</v>
      </c>
      <c r="W120" s="2">
        <f t="shared" si="10"/>
        <v>1097300</v>
      </c>
      <c r="X120" s="2">
        <f t="shared" si="10"/>
        <v>877000</v>
      </c>
      <c r="Y120" s="2" cm="1">
        <f t="array" ref="Y120">_xlfn.XLOOKUP(Y$1&amp;$R120,$C$3:$C$1662&amp;$D$3:$D$1662,$E$3:$E$1662,0,0,1)</f>
        <v>1000</v>
      </c>
      <c r="Z120" s="2" cm="1">
        <f t="array" ref="Z120">_xlfn.XLOOKUP(Z$1&amp;$R120,$C$3:$C$1662&amp;$D$3:$D$1662,$E$3:$E$1662,0,0,1)</f>
        <v>1600</v>
      </c>
      <c r="AA120" s="2" cm="1">
        <f t="array" ref="AA120">_xlfn.XLOOKUP(AA$1&amp;$R120,$C$3:$C$1662&amp;$D$3:$D$1662,$E$3:$E$1662,0,0,1)</f>
        <v>4500</v>
      </c>
      <c r="AB120" s="2" cm="1">
        <f t="array" ref="AB120">_xlfn.XLOOKUP(AB$1&amp;$R120,$C$3:$C$1662&amp;$D$3:$D$1662,$E$3:$E$1662,0,0,1)</f>
        <v>13000</v>
      </c>
      <c r="AC120" s="2" cm="1">
        <f t="array" ref="AC120">_xlfn.XLOOKUP(AC$1&amp;$R120,$C$3:$C$1662&amp;$D$3:$D$1662,$E$3:$E$1662,0,0,1)</f>
        <v>1100</v>
      </c>
    </row>
    <row r="121" spans="3:29" x14ac:dyDescent="0.4">
      <c r="C121" t="s">
        <v>758</v>
      </c>
      <c r="D121" t="s">
        <v>631</v>
      </c>
      <c r="E121">
        <v>1100</v>
      </c>
      <c r="R121" t="s">
        <v>128</v>
      </c>
      <c r="S121" s="2">
        <f t="shared" si="6"/>
        <v>802480</v>
      </c>
      <c r="T121" s="2">
        <f t="shared" si="10"/>
        <v>695100</v>
      </c>
      <c r="U121" s="2">
        <f t="shared" si="10"/>
        <v>784900</v>
      </c>
      <c r="V121" s="2">
        <f t="shared" si="10"/>
        <v>550800</v>
      </c>
      <c r="W121" s="2">
        <f t="shared" si="10"/>
        <v>1103400</v>
      </c>
      <c r="X121" s="2">
        <f t="shared" si="10"/>
        <v>878200</v>
      </c>
      <c r="Y121" s="2" cm="1">
        <f t="array" ref="Y121">_xlfn.XLOOKUP(Y$1&amp;$R121,$C$3:$C$1662&amp;$D$3:$D$1662,$E$3:$E$1662,0,0,1)</f>
        <v>600</v>
      </c>
      <c r="Z121" s="2" cm="1">
        <f t="array" ref="Z121">_xlfn.XLOOKUP(Z$1&amp;$R121,$C$3:$C$1662&amp;$D$3:$D$1662,$E$3:$E$1662,0,0,1)</f>
        <v>700</v>
      </c>
      <c r="AA121" s="2" cm="1">
        <f t="array" ref="AA121">_xlfn.XLOOKUP(AA$1&amp;$R121,$C$3:$C$1662&amp;$D$3:$D$1662,$E$3:$E$1662,0,0,1)</f>
        <v>2400</v>
      </c>
      <c r="AB121" s="2" cm="1">
        <f t="array" ref="AB121">_xlfn.XLOOKUP(AB$1&amp;$R121,$C$3:$C$1662&amp;$D$3:$D$1662,$E$3:$E$1662,0,0,1)</f>
        <v>6100</v>
      </c>
      <c r="AC121" s="2" cm="1">
        <f t="array" ref="AC121">_xlfn.XLOOKUP(AC$1&amp;$R121,$C$3:$C$1662&amp;$D$3:$D$1662,$E$3:$E$1662,0,0,1)</f>
        <v>1200</v>
      </c>
    </row>
    <row r="122" spans="3:29" x14ac:dyDescent="0.4">
      <c r="C122" t="s">
        <v>758</v>
      </c>
      <c r="D122" t="s">
        <v>632</v>
      </c>
      <c r="E122">
        <v>1200</v>
      </c>
      <c r="R122" t="s">
        <v>287</v>
      </c>
      <c r="S122" s="2">
        <f t="shared" si="6"/>
        <v>805960</v>
      </c>
      <c r="T122" s="2">
        <f t="shared" si="10"/>
        <v>699300</v>
      </c>
      <c r="U122" s="2">
        <f t="shared" si="10"/>
        <v>788300</v>
      </c>
      <c r="V122" s="2">
        <f t="shared" si="10"/>
        <v>553800</v>
      </c>
      <c r="W122" s="2">
        <f t="shared" si="10"/>
        <v>1107800</v>
      </c>
      <c r="X122" s="2">
        <f t="shared" si="10"/>
        <v>880600</v>
      </c>
      <c r="Y122" s="2" cm="1">
        <f t="array" ref="Y122">_xlfn.XLOOKUP(Y$1&amp;$R122,$C$3:$C$1662&amp;$D$3:$D$1662,$E$3:$E$1662,0,0,1)</f>
        <v>4200</v>
      </c>
      <c r="Z122" s="2" cm="1">
        <f t="array" ref="Z122">_xlfn.XLOOKUP(Z$1&amp;$R122,$C$3:$C$1662&amp;$D$3:$D$1662,$E$3:$E$1662,0,0,1)</f>
        <v>3400</v>
      </c>
      <c r="AA122" s="2" cm="1">
        <f t="array" ref="AA122">_xlfn.XLOOKUP(AA$1&amp;$R122,$C$3:$C$1662&amp;$D$3:$D$1662,$E$3:$E$1662,0,0,1)</f>
        <v>3000</v>
      </c>
      <c r="AB122" s="2" cm="1">
        <f t="array" ref="AB122">_xlfn.XLOOKUP(AB$1&amp;$R122,$C$3:$C$1662&amp;$D$3:$D$1662,$E$3:$E$1662,0,0,1)</f>
        <v>4400</v>
      </c>
      <c r="AC122" s="2" cm="1">
        <f t="array" ref="AC122">_xlfn.XLOOKUP(AC$1&amp;$R122,$C$3:$C$1662&amp;$D$3:$D$1662,$E$3:$E$1662,0,0,1)</f>
        <v>2400</v>
      </c>
    </row>
    <row r="123" spans="3:29" x14ac:dyDescent="0.4">
      <c r="C123" t="s">
        <v>758</v>
      </c>
      <c r="D123" t="s">
        <v>633</v>
      </c>
      <c r="E123">
        <v>2400</v>
      </c>
      <c r="R123" t="s">
        <v>194</v>
      </c>
      <c r="S123" s="2">
        <f t="shared" si="6"/>
        <v>807800</v>
      </c>
      <c r="T123" s="2">
        <f t="shared" si="10"/>
        <v>699500</v>
      </c>
      <c r="U123" s="2">
        <f t="shared" si="10"/>
        <v>789200</v>
      </c>
      <c r="V123" s="2">
        <f t="shared" si="10"/>
        <v>558100</v>
      </c>
      <c r="W123" s="2">
        <f t="shared" si="10"/>
        <v>1109900</v>
      </c>
      <c r="X123" s="2">
        <f t="shared" si="10"/>
        <v>882300</v>
      </c>
      <c r="Y123" s="2" cm="1">
        <f t="array" ref="Y123">_xlfn.XLOOKUP(Y$1&amp;$R123,$C$3:$C$1662&amp;$D$3:$D$1662,$E$3:$E$1662,0,0,1)</f>
        <v>200</v>
      </c>
      <c r="Z123" s="2" cm="1">
        <f t="array" ref="Z123">_xlfn.XLOOKUP(Z$1&amp;$R123,$C$3:$C$1662&amp;$D$3:$D$1662,$E$3:$E$1662,0,0,1)</f>
        <v>900</v>
      </c>
      <c r="AA123" s="2" cm="1">
        <f t="array" ref="AA123">_xlfn.XLOOKUP(AA$1&amp;$R123,$C$3:$C$1662&amp;$D$3:$D$1662,$E$3:$E$1662,0,0,1)</f>
        <v>4300</v>
      </c>
      <c r="AB123" s="2" cm="1">
        <f t="array" ref="AB123">_xlfn.XLOOKUP(AB$1&amp;$R123,$C$3:$C$1662&amp;$D$3:$D$1662,$E$3:$E$1662,0,0,1)</f>
        <v>2100</v>
      </c>
      <c r="AC123" s="2" cm="1">
        <f t="array" ref="AC123">_xlfn.XLOOKUP(AC$1&amp;$R123,$C$3:$C$1662&amp;$D$3:$D$1662,$E$3:$E$1662,0,0,1)</f>
        <v>1700</v>
      </c>
    </row>
    <row r="124" spans="3:29" x14ac:dyDescent="0.4">
      <c r="C124" t="s">
        <v>758</v>
      </c>
      <c r="D124" t="s">
        <v>634</v>
      </c>
      <c r="E124">
        <v>1700</v>
      </c>
      <c r="R124" t="s">
        <v>184</v>
      </c>
      <c r="S124" s="2">
        <f t="shared" si="6"/>
        <v>809900</v>
      </c>
      <c r="T124" s="2">
        <f t="shared" si="10"/>
        <v>700300</v>
      </c>
      <c r="U124" s="2">
        <f t="shared" si="10"/>
        <v>789600</v>
      </c>
      <c r="V124" s="2">
        <f t="shared" si="10"/>
        <v>562000</v>
      </c>
      <c r="W124" s="2">
        <f t="shared" si="10"/>
        <v>1113200</v>
      </c>
      <c r="X124" s="2">
        <f t="shared" si="10"/>
        <v>884400</v>
      </c>
      <c r="Y124" s="2" cm="1">
        <f t="array" ref="Y124">_xlfn.XLOOKUP(Y$1&amp;$R124,$C$3:$C$1662&amp;$D$3:$D$1662,$E$3:$E$1662,0,0,1)</f>
        <v>800</v>
      </c>
      <c r="Z124" s="2" cm="1">
        <f t="array" ref="Z124">_xlfn.XLOOKUP(Z$1&amp;$R124,$C$3:$C$1662&amp;$D$3:$D$1662,$E$3:$E$1662,0,0,1)</f>
        <v>400</v>
      </c>
      <c r="AA124" s="2" cm="1">
        <f t="array" ref="AA124">_xlfn.XLOOKUP(AA$1&amp;$R124,$C$3:$C$1662&amp;$D$3:$D$1662,$E$3:$E$1662,0,0,1)</f>
        <v>3900</v>
      </c>
      <c r="AB124" s="2" cm="1">
        <f t="array" ref="AB124">_xlfn.XLOOKUP(AB$1&amp;$R124,$C$3:$C$1662&amp;$D$3:$D$1662,$E$3:$E$1662,0,0,1)</f>
        <v>3300</v>
      </c>
      <c r="AC124" s="2" cm="1">
        <f t="array" ref="AC124">_xlfn.XLOOKUP(AC$1&amp;$R124,$C$3:$C$1662&amp;$D$3:$D$1662,$E$3:$E$1662,0,0,1)</f>
        <v>2100</v>
      </c>
    </row>
    <row r="125" spans="3:29" x14ac:dyDescent="0.4">
      <c r="C125" t="s">
        <v>758</v>
      </c>
      <c r="D125" t="s">
        <v>635</v>
      </c>
      <c r="E125">
        <v>2100</v>
      </c>
      <c r="R125" t="s">
        <v>177</v>
      </c>
      <c r="S125" s="2">
        <f t="shared" si="6"/>
        <v>811420</v>
      </c>
      <c r="T125" s="2">
        <f t="shared" si="10"/>
        <v>701900</v>
      </c>
      <c r="U125" s="2">
        <f t="shared" si="10"/>
        <v>790200</v>
      </c>
      <c r="V125" s="2">
        <f t="shared" si="10"/>
        <v>562800</v>
      </c>
      <c r="W125" s="2">
        <f t="shared" si="10"/>
        <v>1116500</v>
      </c>
      <c r="X125" s="2">
        <f t="shared" si="10"/>
        <v>885700</v>
      </c>
      <c r="Y125" s="2" cm="1">
        <f t="array" ref="Y125">_xlfn.XLOOKUP(Y$1&amp;$R125,$C$3:$C$1662&amp;$D$3:$D$1662,$E$3:$E$1662,0,0,1)</f>
        <v>1600</v>
      </c>
      <c r="Z125" s="2" cm="1">
        <f t="array" ref="Z125">_xlfn.XLOOKUP(Z$1&amp;$R125,$C$3:$C$1662&amp;$D$3:$D$1662,$E$3:$E$1662,0,0,1)</f>
        <v>600</v>
      </c>
      <c r="AA125" s="2" cm="1">
        <f t="array" ref="AA125">_xlfn.XLOOKUP(AA$1&amp;$R125,$C$3:$C$1662&amp;$D$3:$D$1662,$E$3:$E$1662,0,0,1)</f>
        <v>800</v>
      </c>
      <c r="AB125" s="2" cm="1">
        <f t="array" ref="AB125">_xlfn.XLOOKUP(AB$1&amp;$R125,$C$3:$C$1662&amp;$D$3:$D$1662,$E$3:$E$1662,0,0,1)</f>
        <v>3300</v>
      </c>
      <c r="AC125" s="2" cm="1">
        <f t="array" ref="AC125">_xlfn.XLOOKUP(AC$1&amp;$R125,$C$3:$C$1662&amp;$D$3:$D$1662,$E$3:$E$1662,0,0,1)</f>
        <v>1300</v>
      </c>
    </row>
    <row r="126" spans="3:29" x14ac:dyDescent="0.4">
      <c r="C126" t="s">
        <v>758</v>
      </c>
      <c r="D126" t="s">
        <v>636</v>
      </c>
      <c r="E126">
        <v>1300</v>
      </c>
      <c r="R126" t="s">
        <v>55</v>
      </c>
      <c r="S126" s="2">
        <f t="shared" si="6"/>
        <v>814380</v>
      </c>
      <c r="T126" s="2">
        <f t="shared" si="10"/>
        <v>704700</v>
      </c>
      <c r="U126" s="2">
        <f t="shared" si="10"/>
        <v>795700</v>
      </c>
      <c r="V126" s="2">
        <f t="shared" si="10"/>
        <v>565700</v>
      </c>
      <c r="W126" s="2">
        <f t="shared" si="10"/>
        <v>1118200</v>
      </c>
      <c r="X126" s="2">
        <f t="shared" si="10"/>
        <v>887600</v>
      </c>
      <c r="Y126" s="2" cm="1">
        <f t="array" ref="Y126">_xlfn.XLOOKUP(Y$1&amp;$R126,$C$3:$C$1662&amp;$D$3:$D$1662,$E$3:$E$1662,0,0,1)</f>
        <v>2800</v>
      </c>
      <c r="Z126" s="2" cm="1">
        <f t="array" ref="Z126">_xlfn.XLOOKUP(Z$1&amp;$R126,$C$3:$C$1662&amp;$D$3:$D$1662,$E$3:$E$1662,0,0,1)</f>
        <v>5500</v>
      </c>
      <c r="AA126" s="2" cm="1">
        <f t="array" ref="AA126">_xlfn.XLOOKUP(AA$1&amp;$R126,$C$3:$C$1662&amp;$D$3:$D$1662,$E$3:$E$1662,0,0,1)</f>
        <v>2900</v>
      </c>
      <c r="AB126" s="2" cm="1">
        <f t="array" ref="AB126">_xlfn.XLOOKUP(AB$1&amp;$R126,$C$3:$C$1662&amp;$D$3:$D$1662,$E$3:$E$1662,0,0,1)</f>
        <v>1700</v>
      </c>
      <c r="AC126" s="2" cm="1">
        <f t="array" ref="AC126">_xlfn.XLOOKUP(AC$1&amp;$R126,$C$3:$C$1662&amp;$D$3:$D$1662,$E$3:$E$1662,0,0,1)</f>
        <v>1900</v>
      </c>
    </row>
    <row r="127" spans="3:29" x14ac:dyDescent="0.4">
      <c r="C127" t="s">
        <v>758</v>
      </c>
      <c r="D127" t="s">
        <v>637</v>
      </c>
      <c r="E127">
        <v>1900</v>
      </c>
      <c r="R127" t="s">
        <v>32</v>
      </c>
      <c r="S127" s="2">
        <f t="shared" si="6"/>
        <v>816160</v>
      </c>
      <c r="T127" s="2">
        <f t="shared" si="10"/>
        <v>705700</v>
      </c>
      <c r="U127" s="2">
        <f t="shared" si="10"/>
        <v>797500</v>
      </c>
      <c r="V127" s="2">
        <f t="shared" si="10"/>
        <v>566400</v>
      </c>
      <c r="W127" s="2">
        <f t="shared" si="10"/>
        <v>1122300</v>
      </c>
      <c r="X127" s="2">
        <f t="shared" si="10"/>
        <v>888900</v>
      </c>
      <c r="Y127" s="2" cm="1">
        <f t="array" ref="Y127">_xlfn.XLOOKUP(Y$1&amp;$R127,$C$3:$C$1662&amp;$D$3:$D$1662,$E$3:$E$1662,0,0,1)</f>
        <v>1000</v>
      </c>
      <c r="Z127" s="2" cm="1">
        <f t="array" ref="Z127">_xlfn.XLOOKUP(Z$1&amp;$R127,$C$3:$C$1662&amp;$D$3:$D$1662,$E$3:$E$1662,0,0,1)</f>
        <v>1800</v>
      </c>
      <c r="AA127" s="2" cm="1">
        <f t="array" ref="AA127">_xlfn.XLOOKUP(AA$1&amp;$R127,$C$3:$C$1662&amp;$D$3:$D$1662,$E$3:$E$1662,0,0,1)</f>
        <v>700</v>
      </c>
      <c r="AB127" s="2" cm="1">
        <f t="array" ref="AB127">_xlfn.XLOOKUP(AB$1&amp;$R127,$C$3:$C$1662&amp;$D$3:$D$1662,$E$3:$E$1662,0,0,1)</f>
        <v>4100</v>
      </c>
      <c r="AC127" s="2" cm="1">
        <f t="array" ref="AC127">_xlfn.XLOOKUP(AC$1&amp;$R127,$C$3:$C$1662&amp;$D$3:$D$1662,$E$3:$E$1662,0,0,1)</f>
        <v>1300</v>
      </c>
    </row>
    <row r="128" spans="3:29" x14ac:dyDescent="0.4">
      <c r="C128" t="s">
        <v>758</v>
      </c>
      <c r="D128" t="s">
        <v>638</v>
      </c>
      <c r="E128">
        <v>1300</v>
      </c>
      <c r="R128" t="s">
        <v>166</v>
      </c>
      <c r="S128" s="2">
        <f t="shared" si="6"/>
        <v>818960</v>
      </c>
      <c r="T128" s="2">
        <f t="shared" si="10"/>
        <v>707600</v>
      </c>
      <c r="U128" s="2">
        <f t="shared" si="10"/>
        <v>801200</v>
      </c>
      <c r="V128" s="2">
        <f t="shared" si="10"/>
        <v>568100</v>
      </c>
      <c r="W128" s="2">
        <f t="shared" si="10"/>
        <v>1124600</v>
      </c>
      <c r="X128" s="2">
        <f t="shared" si="10"/>
        <v>893300</v>
      </c>
      <c r="Y128" s="2" cm="1">
        <f t="array" ref="Y128">_xlfn.XLOOKUP(Y$1&amp;$R128,$C$3:$C$1662&amp;$D$3:$D$1662,$E$3:$E$1662,0,0,1)</f>
        <v>1900</v>
      </c>
      <c r="Z128" s="2" cm="1">
        <f t="array" ref="Z128">_xlfn.XLOOKUP(Z$1&amp;$R128,$C$3:$C$1662&amp;$D$3:$D$1662,$E$3:$E$1662,0,0,1)</f>
        <v>3700</v>
      </c>
      <c r="AA128" s="2" cm="1">
        <f t="array" ref="AA128">_xlfn.XLOOKUP(AA$1&amp;$R128,$C$3:$C$1662&amp;$D$3:$D$1662,$E$3:$E$1662,0,0,1)</f>
        <v>1700</v>
      </c>
      <c r="AB128" s="2" cm="1">
        <f t="array" ref="AB128">_xlfn.XLOOKUP(AB$1&amp;$R128,$C$3:$C$1662&amp;$D$3:$D$1662,$E$3:$E$1662,0,0,1)</f>
        <v>2300</v>
      </c>
      <c r="AC128" s="2" cm="1">
        <f t="array" ref="AC128">_xlfn.XLOOKUP(AC$1&amp;$R128,$C$3:$C$1662&amp;$D$3:$D$1662,$E$3:$E$1662,0,0,1)</f>
        <v>4400</v>
      </c>
    </row>
    <row r="129" spans="3:29" x14ac:dyDescent="0.4">
      <c r="C129" t="s">
        <v>758</v>
      </c>
      <c r="D129" t="s">
        <v>639</v>
      </c>
      <c r="E129">
        <v>4400</v>
      </c>
      <c r="R129" t="s">
        <v>60</v>
      </c>
      <c r="S129" s="2">
        <f t="shared" si="6"/>
        <v>821360</v>
      </c>
      <c r="T129" s="2">
        <f t="shared" si="10"/>
        <v>711700</v>
      </c>
      <c r="U129" s="2">
        <f t="shared" si="10"/>
        <v>803900</v>
      </c>
      <c r="V129" s="2">
        <f t="shared" si="10"/>
        <v>569700</v>
      </c>
      <c r="W129" s="2">
        <f t="shared" si="10"/>
        <v>1126200</v>
      </c>
      <c r="X129" s="2">
        <f t="shared" si="10"/>
        <v>895300</v>
      </c>
      <c r="Y129" s="2" cm="1">
        <f t="array" ref="Y129">_xlfn.XLOOKUP(Y$1&amp;$R129,$C$3:$C$1662&amp;$D$3:$D$1662,$E$3:$E$1662,0,0,1)</f>
        <v>4100</v>
      </c>
      <c r="Z129" s="2" cm="1">
        <f t="array" ref="Z129">_xlfn.XLOOKUP(Z$1&amp;$R129,$C$3:$C$1662&amp;$D$3:$D$1662,$E$3:$E$1662,0,0,1)</f>
        <v>2700</v>
      </c>
      <c r="AA129" s="2" cm="1">
        <f t="array" ref="AA129">_xlfn.XLOOKUP(AA$1&amp;$R129,$C$3:$C$1662&amp;$D$3:$D$1662,$E$3:$E$1662,0,0,1)</f>
        <v>1600</v>
      </c>
      <c r="AB129" s="2" cm="1">
        <f t="array" ref="AB129">_xlfn.XLOOKUP(AB$1&amp;$R129,$C$3:$C$1662&amp;$D$3:$D$1662,$E$3:$E$1662,0,0,1)</f>
        <v>1600</v>
      </c>
      <c r="AC129" s="2" cm="1">
        <f t="array" ref="AC129">_xlfn.XLOOKUP(AC$1&amp;$R129,$C$3:$C$1662&amp;$D$3:$D$1662,$E$3:$E$1662,0,0,1)</f>
        <v>2000</v>
      </c>
    </row>
    <row r="130" spans="3:29" x14ac:dyDescent="0.4">
      <c r="C130" t="s">
        <v>758</v>
      </c>
      <c r="D130" t="s">
        <v>640</v>
      </c>
      <c r="E130">
        <v>2000</v>
      </c>
      <c r="R130" t="s">
        <v>266</v>
      </c>
      <c r="S130" s="2">
        <f t="shared" si="6"/>
        <v>823720</v>
      </c>
      <c r="T130" s="2">
        <f t="shared" si="10"/>
        <v>713600</v>
      </c>
      <c r="U130" s="2">
        <f t="shared" si="10"/>
        <v>805600</v>
      </c>
      <c r="V130" s="2">
        <f t="shared" si="10"/>
        <v>571300</v>
      </c>
      <c r="W130" s="2">
        <f t="shared" si="10"/>
        <v>1129200</v>
      </c>
      <c r="X130" s="2">
        <f t="shared" si="10"/>
        <v>898900</v>
      </c>
      <c r="Y130" s="2" cm="1">
        <f t="array" ref="Y130">_xlfn.XLOOKUP(Y$1&amp;$R130,$C$3:$C$1662&amp;$D$3:$D$1662,$E$3:$E$1662,0,0,1)</f>
        <v>1900</v>
      </c>
      <c r="Z130" s="2" cm="1">
        <f t="array" ref="Z130">_xlfn.XLOOKUP(Z$1&amp;$R130,$C$3:$C$1662&amp;$D$3:$D$1662,$E$3:$E$1662,0,0,1)</f>
        <v>1700</v>
      </c>
      <c r="AA130" s="2" cm="1">
        <f t="array" ref="AA130">_xlfn.XLOOKUP(AA$1&amp;$R130,$C$3:$C$1662&amp;$D$3:$D$1662,$E$3:$E$1662,0,0,1)</f>
        <v>1600</v>
      </c>
      <c r="AB130" s="2" cm="1">
        <f t="array" ref="AB130">_xlfn.XLOOKUP(AB$1&amp;$R130,$C$3:$C$1662&amp;$D$3:$D$1662,$E$3:$E$1662,0,0,1)</f>
        <v>3000</v>
      </c>
      <c r="AC130" s="2" cm="1">
        <f t="array" ref="AC130">_xlfn.XLOOKUP(AC$1&amp;$R130,$C$3:$C$1662&amp;$D$3:$D$1662,$E$3:$E$1662,0,0,1)</f>
        <v>3600</v>
      </c>
    </row>
    <row r="131" spans="3:29" x14ac:dyDescent="0.4">
      <c r="C131" t="s">
        <v>758</v>
      </c>
      <c r="D131" t="s">
        <v>641</v>
      </c>
      <c r="E131">
        <v>3600</v>
      </c>
      <c r="R131" t="s">
        <v>44</v>
      </c>
      <c r="S131" s="2">
        <f t="shared" ref="S131:S194" si="11">IFERROR(AVERAGEIFS(T131:X131,T131:X131,"&gt;0"),0)</f>
        <v>826680</v>
      </c>
      <c r="T131" s="2">
        <f t="shared" si="10"/>
        <v>717200</v>
      </c>
      <c r="U131" s="2">
        <f t="shared" si="10"/>
        <v>809300</v>
      </c>
      <c r="V131" s="2">
        <f t="shared" si="10"/>
        <v>573000</v>
      </c>
      <c r="W131" s="2">
        <f t="shared" si="10"/>
        <v>1131900</v>
      </c>
      <c r="X131" s="2">
        <f t="shared" si="10"/>
        <v>902000</v>
      </c>
      <c r="Y131" s="2" cm="1">
        <f t="array" ref="Y131">_xlfn.XLOOKUP(Y$1&amp;$R131,$C$3:$C$1662&amp;$D$3:$D$1662,$E$3:$E$1662,0,0,1)</f>
        <v>3600</v>
      </c>
      <c r="Z131" s="2" cm="1">
        <f t="array" ref="Z131">_xlfn.XLOOKUP(Z$1&amp;$R131,$C$3:$C$1662&amp;$D$3:$D$1662,$E$3:$E$1662,0,0,1)</f>
        <v>3700</v>
      </c>
      <c r="AA131" s="2" cm="1">
        <f t="array" ref="AA131">_xlfn.XLOOKUP(AA$1&amp;$R131,$C$3:$C$1662&amp;$D$3:$D$1662,$E$3:$E$1662,0,0,1)</f>
        <v>1700</v>
      </c>
      <c r="AB131" s="2" cm="1">
        <f t="array" ref="AB131">_xlfn.XLOOKUP(AB$1&amp;$R131,$C$3:$C$1662&amp;$D$3:$D$1662,$E$3:$E$1662,0,0,1)</f>
        <v>2700</v>
      </c>
      <c r="AC131" s="2" cm="1">
        <f t="array" ref="AC131">_xlfn.XLOOKUP(AC$1&amp;$R131,$C$3:$C$1662&amp;$D$3:$D$1662,$E$3:$E$1662,0,0,1)</f>
        <v>3100</v>
      </c>
    </row>
    <row r="132" spans="3:29" x14ac:dyDescent="0.4">
      <c r="C132" t="s">
        <v>758</v>
      </c>
      <c r="D132" t="s">
        <v>642</v>
      </c>
      <c r="E132">
        <v>3100</v>
      </c>
      <c r="R132" t="s">
        <v>230</v>
      </c>
      <c r="S132" s="2">
        <f t="shared" si="11"/>
        <v>829280</v>
      </c>
      <c r="T132" s="2">
        <f t="shared" ref="T132:X147" si="12">T131+Y132</f>
        <v>719100</v>
      </c>
      <c r="U132" s="2">
        <f t="shared" si="12"/>
        <v>811200</v>
      </c>
      <c r="V132" s="2">
        <f t="shared" si="12"/>
        <v>574600</v>
      </c>
      <c r="W132" s="2">
        <f t="shared" si="12"/>
        <v>1136500</v>
      </c>
      <c r="X132" s="2">
        <f t="shared" si="12"/>
        <v>905000</v>
      </c>
      <c r="Y132" s="2" cm="1">
        <f t="array" ref="Y132">_xlfn.XLOOKUP(Y$1&amp;$R132,$C$3:$C$1662&amp;$D$3:$D$1662,$E$3:$E$1662,0,0,1)</f>
        <v>1900</v>
      </c>
      <c r="Z132" s="2" cm="1">
        <f t="array" ref="Z132">_xlfn.XLOOKUP(Z$1&amp;$R132,$C$3:$C$1662&amp;$D$3:$D$1662,$E$3:$E$1662,0,0,1)</f>
        <v>1900</v>
      </c>
      <c r="AA132" s="2" cm="1">
        <f t="array" ref="AA132">_xlfn.XLOOKUP(AA$1&amp;$R132,$C$3:$C$1662&amp;$D$3:$D$1662,$E$3:$E$1662,0,0,1)</f>
        <v>1600</v>
      </c>
      <c r="AB132" s="2" cm="1">
        <f t="array" ref="AB132">_xlfn.XLOOKUP(AB$1&amp;$R132,$C$3:$C$1662&amp;$D$3:$D$1662,$E$3:$E$1662,0,0,1)</f>
        <v>4600</v>
      </c>
      <c r="AC132" s="2" cm="1">
        <f t="array" ref="AC132">_xlfn.XLOOKUP(AC$1&amp;$R132,$C$3:$C$1662&amp;$D$3:$D$1662,$E$3:$E$1662,0,0,1)</f>
        <v>3000</v>
      </c>
    </row>
    <row r="133" spans="3:29" x14ac:dyDescent="0.4">
      <c r="C133" t="s">
        <v>758</v>
      </c>
      <c r="D133" t="s">
        <v>643</v>
      </c>
      <c r="E133">
        <v>3000</v>
      </c>
      <c r="R133" t="s">
        <v>214</v>
      </c>
      <c r="S133" s="2">
        <f t="shared" si="11"/>
        <v>831480</v>
      </c>
      <c r="T133" s="2">
        <f t="shared" si="12"/>
        <v>720600</v>
      </c>
      <c r="U133" s="2">
        <f t="shared" si="12"/>
        <v>811700</v>
      </c>
      <c r="V133" s="2">
        <f t="shared" si="12"/>
        <v>575800</v>
      </c>
      <c r="W133" s="2">
        <f t="shared" si="12"/>
        <v>1143400</v>
      </c>
      <c r="X133" s="2">
        <f t="shared" si="12"/>
        <v>905900</v>
      </c>
      <c r="Y133" s="2" cm="1">
        <f t="array" ref="Y133">_xlfn.XLOOKUP(Y$1&amp;$R133,$C$3:$C$1662&amp;$D$3:$D$1662,$E$3:$E$1662,0,0,1)</f>
        <v>1500</v>
      </c>
      <c r="Z133" s="2" cm="1">
        <f t="array" ref="Z133">_xlfn.XLOOKUP(Z$1&amp;$R133,$C$3:$C$1662&amp;$D$3:$D$1662,$E$3:$E$1662,0,0,1)</f>
        <v>500</v>
      </c>
      <c r="AA133" s="2" cm="1">
        <f t="array" ref="AA133">_xlfn.XLOOKUP(AA$1&amp;$R133,$C$3:$C$1662&amp;$D$3:$D$1662,$E$3:$E$1662,0,0,1)</f>
        <v>1200</v>
      </c>
      <c r="AB133" s="2" cm="1">
        <f t="array" ref="AB133">_xlfn.XLOOKUP(AB$1&amp;$R133,$C$3:$C$1662&amp;$D$3:$D$1662,$E$3:$E$1662,0,0,1)</f>
        <v>6900</v>
      </c>
      <c r="AC133" s="2" cm="1">
        <f t="array" ref="AC133">_xlfn.XLOOKUP(AC$1&amp;$R133,$C$3:$C$1662&amp;$D$3:$D$1662,$E$3:$E$1662,0,0,1)</f>
        <v>900</v>
      </c>
    </row>
    <row r="134" spans="3:29" x14ac:dyDescent="0.4">
      <c r="C134" t="s">
        <v>758</v>
      </c>
      <c r="D134" t="s">
        <v>644</v>
      </c>
      <c r="E134">
        <v>900</v>
      </c>
      <c r="R134" t="s">
        <v>233</v>
      </c>
      <c r="S134" s="2">
        <f t="shared" si="11"/>
        <v>835040</v>
      </c>
      <c r="T134" s="2">
        <f t="shared" si="12"/>
        <v>723500</v>
      </c>
      <c r="U134" s="2">
        <f t="shared" si="12"/>
        <v>815200</v>
      </c>
      <c r="V134" s="2">
        <f t="shared" si="12"/>
        <v>577900</v>
      </c>
      <c r="W134" s="2">
        <f t="shared" si="12"/>
        <v>1150500</v>
      </c>
      <c r="X134" s="2">
        <f t="shared" si="12"/>
        <v>908100</v>
      </c>
      <c r="Y134" s="2" cm="1">
        <f t="array" ref="Y134">_xlfn.XLOOKUP(Y$1&amp;$R134,$C$3:$C$1662&amp;$D$3:$D$1662,$E$3:$E$1662,0,0,1)</f>
        <v>2900</v>
      </c>
      <c r="Z134" s="2" cm="1">
        <f t="array" ref="Z134">_xlfn.XLOOKUP(Z$1&amp;$R134,$C$3:$C$1662&amp;$D$3:$D$1662,$E$3:$E$1662,0,0,1)</f>
        <v>3500</v>
      </c>
      <c r="AA134" s="2" cm="1">
        <f t="array" ref="AA134">_xlfn.XLOOKUP(AA$1&amp;$R134,$C$3:$C$1662&amp;$D$3:$D$1662,$E$3:$E$1662,0,0,1)</f>
        <v>2100</v>
      </c>
      <c r="AB134" s="2" cm="1">
        <f t="array" ref="AB134">_xlfn.XLOOKUP(AB$1&amp;$R134,$C$3:$C$1662&amp;$D$3:$D$1662,$E$3:$E$1662,0,0,1)</f>
        <v>7100</v>
      </c>
      <c r="AC134" s="2" cm="1">
        <f t="array" ref="AC134">_xlfn.XLOOKUP(AC$1&amp;$R134,$C$3:$C$1662&amp;$D$3:$D$1662,$E$3:$E$1662,0,0,1)</f>
        <v>2200</v>
      </c>
    </row>
    <row r="135" spans="3:29" x14ac:dyDescent="0.4">
      <c r="C135" t="s">
        <v>758</v>
      </c>
      <c r="D135" t="s">
        <v>645</v>
      </c>
      <c r="E135">
        <v>2200</v>
      </c>
      <c r="R135" t="s">
        <v>224</v>
      </c>
      <c r="S135" s="2">
        <f t="shared" si="11"/>
        <v>837500</v>
      </c>
      <c r="T135" s="2">
        <f t="shared" si="12"/>
        <v>726000</v>
      </c>
      <c r="U135" s="2">
        <f t="shared" si="12"/>
        <v>816900</v>
      </c>
      <c r="V135" s="2">
        <f t="shared" si="12"/>
        <v>579400</v>
      </c>
      <c r="W135" s="2">
        <f t="shared" si="12"/>
        <v>1155400</v>
      </c>
      <c r="X135" s="2">
        <f t="shared" si="12"/>
        <v>909800</v>
      </c>
      <c r="Y135" s="2" cm="1">
        <f t="array" ref="Y135">_xlfn.XLOOKUP(Y$1&amp;$R135,$C$3:$C$1662&amp;$D$3:$D$1662,$E$3:$E$1662,0,0,1)</f>
        <v>2500</v>
      </c>
      <c r="Z135" s="2" cm="1">
        <f t="array" ref="Z135">_xlfn.XLOOKUP(Z$1&amp;$R135,$C$3:$C$1662&amp;$D$3:$D$1662,$E$3:$E$1662,0,0,1)</f>
        <v>1700</v>
      </c>
      <c r="AA135" s="2" cm="1">
        <f t="array" ref="AA135">_xlfn.XLOOKUP(AA$1&amp;$R135,$C$3:$C$1662&amp;$D$3:$D$1662,$E$3:$E$1662,0,0,1)</f>
        <v>1500</v>
      </c>
      <c r="AB135" s="2" cm="1">
        <f t="array" ref="AB135">_xlfn.XLOOKUP(AB$1&amp;$R135,$C$3:$C$1662&amp;$D$3:$D$1662,$E$3:$E$1662,0,0,1)</f>
        <v>4900</v>
      </c>
      <c r="AC135" s="2" cm="1">
        <f t="array" ref="AC135">_xlfn.XLOOKUP(AC$1&amp;$R135,$C$3:$C$1662&amp;$D$3:$D$1662,$E$3:$E$1662,0,0,1)</f>
        <v>1700</v>
      </c>
    </row>
    <row r="136" spans="3:29" x14ac:dyDescent="0.4">
      <c r="C136" t="s">
        <v>758</v>
      </c>
      <c r="D136" t="s">
        <v>646</v>
      </c>
      <c r="E136">
        <v>1700</v>
      </c>
      <c r="R136" t="s">
        <v>189</v>
      </c>
      <c r="S136" s="2">
        <f t="shared" si="11"/>
        <v>840260</v>
      </c>
      <c r="T136" s="2">
        <f t="shared" si="12"/>
        <v>728900</v>
      </c>
      <c r="U136" s="2">
        <f t="shared" si="12"/>
        <v>818000</v>
      </c>
      <c r="V136" s="2">
        <f t="shared" si="12"/>
        <v>580000</v>
      </c>
      <c r="W136" s="2">
        <f t="shared" si="12"/>
        <v>1163400</v>
      </c>
      <c r="X136" s="2">
        <f t="shared" si="12"/>
        <v>911000</v>
      </c>
      <c r="Y136" s="2" cm="1">
        <f t="array" ref="Y136">_xlfn.XLOOKUP(Y$1&amp;$R136,$C$3:$C$1662&amp;$D$3:$D$1662,$E$3:$E$1662,0,0,1)</f>
        <v>2900</v>
      </c>
      <c r="Z136" s="2" cm="1">
        <f t="array" ref="Z136">_xlfn.XLOOKUP(Z$1&amp;$R136,$C$3:$C$1662&amp;$D$3:$D$1662,$E$3:$E$1662,0,0,1)</f>
        <v>1100</v>
      </c>
      <c r="AA136" s="2" cm="1">
        <f t="array" ref="AA136">_xlfn.XLOOKUP(AA$1&amp;$R136,$C$3:$C$1662&amp;$D$3:$D$1662,$E$3:$E$1662,0,0,1)</f>
        <v>600</v>
      </c>
      <c r="AB136" s="2" cm="1">
        <f t="array" ref="AB136">_xlfn.XLOOKUP(AB$1&amp;$R136,$C$3:$C$1662&amp;$D$3:$D$1662,$E$3:$E$1662,0,0,1)</f>
        <v>8000</v>
      </c>
      <c r="AC136" s="2" cm="1">
        <f t="array" ref="AC136">_xlfn.XLOOKUP(AC$1&amp;$R136,$C$3:$C$1662&amp;$D$3:$D$1662,$E$3:$E$1662,0,0,1)</f>
        <v>1200</v>
      </c>
    </row>
    <row r="137" spans="3:29" x14ac:dyDescent="0.4">
      <c r="C137" t="s">
        <v>758</v>
      </c>
      <c r="D137" t="s">
        <v>647</v>
      </c>
      <c r="E137">
        <v>1200</v>
      </c>
      <c r="R137" t="s">
        <v>245</v>
      </c>
      <c r="S137" s="2">
        <f t="shared" si="11"/>
        <v>843600</v>
      </c>
      <c r="T137" s="2">
        <f t="shared" si="12"/>
        <v>731200</v>
      </c>
      <c r="U137" s="2">
        <f t="shared" si="12"/>
        <v>820700</v>
      </c>
      <c r="V137" s="2">
        <f t="shared" si="12"/>
        <v>580600</v>
      </c>
      <c r="W137" s="2">
        <f t="shared" si="12"/>
        <v>1167600</v>
      </c>
      <c r="X137" s="2">
        <f t="shared" si="12"/>
        <v>917900</v>
      </c>
      <c r="Y137" s="2" cm="1">
        <f t="array" ref="Y137">_xlfn.XLOOKUP(Y$1&amp;$R137,$C$3:$C$1662&amp;$D$3:$D$1662,$E$3:$E$1662,0,0,1)</f>
        <v>2300</v>
      </c>
      <c r="Z137" s="2" cm="1">
        <f t="array" ref="Z137">_xlfn.XLOOKUP(Z$1&amp;$R137,$C$3:$C$1662&amp;$D$3:$D$1662,$E$3:$E$1662,0,0,1)</f>
        <v>2700</v>
      </c>
      <c r="AA137" s="2" cm="1">
        <f t="array" ref="AA137">_xlfn.XLOOKUP(AA$1&amp;$R137,$C$3:$C$1662&amp;$D$3:$D$1662,$E$3:$E$1662,0,0,1)</f>
        <v>600</v>
      </c>
      <c r="AB137" s="2" cm="1">
        <f t="array" ref="AB137">_xlfn.XLOOKUP(AB$1&amp;$R137,$C$3:$C$1662&amp;$D$3:$D$1662,$E$3:$E$1662,0,0,1)</f>
        <v>4200</v>
      </c>
      <c r="AC137" s="2" cm="1">
        <f t="array" ref="AC137">_xlfn.XLOOKUP(AC$1&amp;$R137,$C$3:$C$1662&amp;$D$3:$D$1662,$E$3:$E$1662,0,0,1)</f>
        <v>6900</v>
      </c>
    </row>
    <row r="138" spans="3:29" x14ac:dyDescent="0.4">
      <c r="C138" t="s">
        <v>758</v>
      </c>
      <c r="D138" t="s">
        <v>648</v>
      </c>
      <c r="E138">
        <v>6900</v>
      </c>
      <c r="R138" t="s">
        <v>70</v>
      </c>
      <c r="S138" s="2">
        <f t="shared" si="11"/>
        <v>846200</v>
      </c>
      <c r="T138" s="2">
        <f t="shared" si="12"/>
        <v>734100</v>
      </c>
      <c r="U138" s="2">
        <f t="shared" si="12"/>
        <v>821200</v>
      </c>
      <c r="V138" s="2">
        <f t="shared" si="12"/>
        <v>581600</v>
      </c>
      <c r="W138" s="2">
        <f t="shared" si="12"/>
        <v>1171800</v>
      </c>
      <c r="X138" s="2">
        <f t="shared" si="12"/>
        <v>922300</v>
      </c>
      <c r="Y138" s="2" cm="1">
        <f t="array" ref="Y138">_xlfn.XLOOKUP(Y$1&amp;$R138,$C$3:$C$1662&amp;$D$3:$D$1662,$E$3:$E$1662,0,0,1)</f>
        <v>2900</v>
      </c>
      <c r="Z138" s="2" cm="1">
        <f t="array" ref="Z138">_xlfn.XLOOKUP(Z$1&amp;$R138,$C$3:$C$1662&amp;$D$3:$D$1662,$E$3:$E$1662,0,0,1)</f>
        <v>500</v>
      </c>
      <c r="AA138" s="2" cm="1">
        <f t="array" ref="AA138">_xlfn.XLOOKUP(AA$1&amp;$R138,$C$3:$C$1662&amp;$D$3:$D$1662,$E$3:$E$1662,0,0,1)</f>
        <v>1000</v>
      </c>
      <c r="AB138" s="2" cm="1">
        <f t="array" ref="AB138">_xlfn.XLOOKUP(AB$1&amp;$R138,$C$3:$C$1662&amp;$D$3:$D$1662,$E$3:$E$1662,0,0,1)</f>
        <v>4200</v>
      </c>
      <c r="AC138" s="2" cm="1">
        <f t="array" ref="AC138">_xlfn.XLOOKUP(AC$1&amp;$R138,$C$3:$C$1662&amp;$D$3:$D$1662,$E$3:$E$1662,0,0,1)</f>
        <v>4400</v>
      </c>
    </row>
    <row r="139" spans="3:29" x14ac:dyDescent="0.4">
      <c r="C139" t="s">
        <v>758</v>
      </c>
      <c r="D139" t="s">
        <v>649</v>
      </c>
      <c r="E139">
        <v>4400</v>
      </c>
      <c r="R139" t="s">
        <v>288</v>
      </c>
      <c r="S139" s="2">
        <f t="shared" si="11"/>
        <v>848560</v>
      </c>
      <c r="T139" s="2">
        <f t="shared" si="12"/>
        <v>736500</v>
      </c>
      <c r="U139" s="2">
        <f t="shared" si="12"/>
        <v>824500</v>
      </c>
      <c r="V139" s="2">
        <f t="shared" si="12"/>
        <v>582100</v>
      </c>
      <c r="W139" s="2">
        <f t="shared" si="12"/>
        <v>1174500</v>
      </c>
      <c r="X139" s="2">
        <f t="shared" si="12"/>
        <v>925200</v>
      </c>
      <c r="Y139" s="2" cm="1">
        <f t="array" ref="Y139">_xlfn.XLOOKUP(Y$1&amp;$R139,$C$3:$C$1662&amp;$D$3:$D$1662,$E$3:$E$1662,0,0,1)</f>
        <v>2400</v>
      </c>
      <c r="Z139" s="2" cm="1">
        <f t="array" ref="Z139">_xlfn.XLOOKUP(Z$1&amp;$R139,$C$3:$C$1662&amp;$D$3:$D$1662,$E$3:$E$1662,0,0,1)</f>
        <v>3300</v>
      </c>
      <c r="AA139" s="2" cm="1">
        <f t="array" ref="AA139">_xlfn.XLOOKUP(AA$1&amp;$R139,$C$3:$C$1662&amp;$D$3:$D$1662,$E$3:$E$1662,0,0,1)</f>
        <v>500</v>
      </c>
      <c r="AB139" s="2" cm="1">
        <f t="array" ref="AB139">_xlfn.XLOOKUP(AB$1&amp;$R139,$C$3:$C$1662&amp;$D$3:$D$1662,$E$3:$E$1662,0,0,1)</f>
        <v>2700</v>
      </c>
      <c r="AC139" s="2" cm="1">
        <f t="array" ref="AC139">_xlfn.XLOOKUP(AC$1&amp;$R139,$C$3:$C$1662&amp;$D$3:$D$1662,$E$3:$E$1662,0,0,1)</f>
        <v>2900</v>
      </c>
    </row>
    <row r="140" spans="3:29" x14ac:dyDescent="0.4">
      <c r="C140" t="s">
        <v>758</v>
      </c>
      <c r="D140" t="s">
        <v>650</v>
      </c>
      <c r="E140">
        <v>2900</v>
      </c>
      <c r="R140" t="s">
        <v>284</v>
      </c>
      <c r="S140" s="2">
        <f t="shared" si="11"/>
        <v>851260</v>
      </c>
      <c r="T140" s="2">
        <f t="shared" si="12"/>
        <v>739100</v>
      </c>
      <c r="U140" s="2">
        <f t="shared" si="12"/>
        <v>826700</v>
      </c>
      <c r="V140" s="2">
        <f t="shared" si="12"/>
        <v>583600</v>
      </c>
      <c r="W140" s="2">
        <f t="shared" si="12"/>
        <v>1181300</v>
      </c>
      <c r="X140" s="2">
        <f t="shared" si="12"/>
        <v>925600</v>
      </c>
      <c r="Y140" s="2" cm="1">
        <f t="array" ref="Y140">_xlfn.XLOOKUP(Y$1&amp;$R140,$C$3:$C$1662&amp;$D$3:$D$1662,$E$3:$E$1662,0,0,1)</f>
        <v>2600</v>
      </c>
      <c r="Z140" s="2" cm="1">
        <f t="array" ref="Z140">_xlfn.XLOOKUP(Z$1&amp;$R140,$C$3:$C$1662&amp;$D$3:$D$1662,$E$3:$E$1662,0,0,1)</f>
        <v>2200</v>
      </c>
      <c r="AA140" s="2" cm="1">
        <f t="array" ref="AA140">_xlfn.XLOOKUP(AA$1&amp;$R140,$C$3:$C$1662&amp;$D$3:$D$1662,$E$3:$E$1662,0,0,1)</f>
        <v>1500</v>
      </c>
      <c r="AB140" s="2" cm="1">
        <f t="array" ref="AB140">_xlfn.XLOOKUP(AB$1&amp;$R140,$C$3:$C$1662&amp;$D$3:$D$1662,$E$3:$E$1662,0,0,1)</f>
        <v>6800</v>
      </c>
      <c r="AC140" s="2" cm="1">
        <f t="array" ref="AC140">_xlfn.XLOOKUP(AC$1&amp;$R140,$C$3:$C$1662&amp;$D$3:$D$1662,$E$3:$E$1662,0,0,1)</f>
        <v>400</v>
      </c>
    </row>
    <row r="141" spans="3:29" x14ac:dyDescent="0.4">
      <c r="C141" t="s">
        <v>758</v>
      </c>
      <c r="D141" t="s">
        <v>651</v>
      </c>
      <c r="E141">
        <v>400</v>
      </c>
      <c r="R141" t="s">
        <v>105</v>
      </c>
      <c r="S141" s="2">
        <f t="shared" si="11"/>
        <v>854420</v>
      </c>
      <c r="T141" s="2">
        <f t="shared" si="12"/>
        <v>743300</v>
      </c>
      <c r="U141" s="2">
        <f t="shared" si="12"/>
        <v>827500</v>
      </c>
      <c r="V141" s="2">
        <f t="shared" si="12"/>
        <v>584900</v>
      </c>
      <c r="W141" s="2">
        <f t="shared" si="12"/>
        <v>1186100</v>
      </c>
      <c r="X141" s="2">
        <f t="shared" si="12"/>
        <v>930300</v>
      </c>
      <c r="Y141" s="2" cm="1">
        <f t="array" ref="Y141">_xlfn.XLOOKUP(Y$1&amp;$R141,$C$3:$C$1662&amp;$D$3:$D$1662,$E$3:$E$1662,0,0,1)</f>
        <v>4200</v>
      </c>
      <c r="Z141" s="2" cm="1">
        <f t="array" ref="Z141">_xlfn.XLOOKUP(Z$1&amp;$R141,$C$3:$C$1662&amp;$D$3:$D$1662,$E$3:$E$1662,0,0,1)</f>
        <v>800</v>
      </c>
      <c r="AA141" s="2" cm="1">
        <f t="array" ref="AA141">_xlfn.XLOOKUP(AA$1&amp;$R141,$C$3:$C$1662&amp;$D$3:$D$1662,$E$3:$E$1662,0,0,1)</f>
        <v>1300</v>
      </c>
      <c r="AB141" s="2" cm="1">
        <f t="array" ref="AB141">_xlfn.XLOOKUP(AB$1&amp;$R141,$C$3:$C$1662&amp;$D$3:$D$1662,$E$3:$E$1662,0,0,1)</f>
        <v>4800</v>
      </c>
      <c r="AC141" s="2" cm="1">
        <f t="array" ref="AC141">_xlfn.XLOOKUP(AC$1&amp;$R141,$C$3:$C$1662&amp;$D$3:$D$1662,$E$3:$E$1662,0,0,1)</f>
        <v>4700</v>
      </c>
    </row>
    <row r="142" spans="3:29" x14ac:dyDescent="0.4">
      <c r="C142" t="s">
        <v>758</v>
      </c>
      <c r="D142" t="s">
        <v>652</v>
      </c>
      <c r="E142">
        <v>4700</v>
      </c>
      <c r="R142" t="s">
        <v>42</v>
      </c>
      <c r="S142" s="2">
        <f t="shared" si="11"/>
        <v>858840</v>
      </c>
      <c r="T142" s="2">
        <f t="shared" si="12"/>
        <v>757500</v>
      </c>
      <c r="U142" s="2">
        <f t="shared" si="12"/>
        <v>829500</v>
      </c>
      <c r="V142" s="2">
        <f t="shared" si="12"/>
        <v>587200</v>
      </c>
      <c r="W142" s="2">
        <f t="shared" si="12"/>
        <v>1188100</v>
      </c>
      <c r="X142" s="2">
        <f t="shared" si="12"/>
        <v>931900</v>
      </c>
      <c r="Y142" s="2" cm="1">
        <f t="array" ref="Y142">_xlfn.XLOOKUP(Y$1&amp;$R142,$C$3:$C$1662&amp;$D$3:$D$1662,$E$3:$E$1662,0,0,1)</f>
        <v>14200</v>
      </c>
      <c r="Z142" s="2" cm="1">
        <f t="array" ref="Z142">_xlfn.XLOOKUP(Z$1&amp;$R142,$C$3:$C$1662&amp;$D$3:$D$1662,$E$3:$E$1662,0,0,1)</f>
        <v>2000</v>
      </c>
      <c r="AA142" s="2" cm="1">
        <f t="array" ref="AA142">_xlfn.XLOOKUP(AA$1&amp;$R142,$C$3:$C$1662&amp;$D$3:$D$1662,$E$3:$E$1662,0,0,1)</f>
        <v>2300</v>
      </c>
      <c r="AB142" s="2" cm="1">
        <f t="array" ref="AB142">_xlfn.XLOOKUP(AB$1&amp;$R142,$C$3:$C$1662&amp;$D$3:$D$1662,$E$3:$E$1662,0,0,1)</f>
        <v>2000</v>
      </c>
      <c r="AC142" s="2" cm="1">
        <f t="array" ref="AC142">_xlfn.XLOOKUP(AC$1&amp;$R142,$C$3:$C$1662&amp;$D$3:$D$1662,$E$3:$E$1662,0,0,1)</f>
        <v>1600</v>
      </c>
    </row>
    <row r="143" spans="3:29" x14ac:dyDescent="0.4">
      <c r="C143" t="s">
        <v>758</v>
      </c>
      <c r="D143" t="s">
        <v>653</v>
      </c>
      <c r="E143">
        <v>1600</v>
      </c>
      <c r="R143" t="s">
        <v>111</v>
      </c>
      <c r="S143" s="2">
        <f t="shared" si="11"/>
        <v>860760</v>
      </c>
      <c r="T143" s="2">
        <f t="shared" si="12"/>
        <v>759100</v>
      </c>
      <c r="U143" s="2">
        <f t="shared" si="12"/>
        <v>830800</v>
      </c>
      <c r="V143" s="2">
        <f t="shared" si="12"/>
        <v>589500</v>
      </c>
      <c r="W143" s="2">
        <f t="shared" si="12"/>
        <v>1190500</v>
      </c>
      <c r="X143" s="2">
        <f t="shared" si="12"/>
        <v>933900</v>
      </c>
      <c r="Y143" s="2" cm="1">
        <f t="array" ref="Y143">_xlfn.XLOOKUP(Y$1&amp;$R143,$C$3:$C$1662&amp;$D$3:$D$1662,$E$3:$E$1662,0,0,1)</f>
        <v>1600</v>
      </c>
      <c r="Z143" s="2" cm="1">
        <f t="array" ref="Z143">_xlfn.XLOOKUP(Z$1&amp;$R143,$C$3:$C$1662&amp;$D$3:$D$1662,$E$3:$E$1662,0,0,1)</f>
        <v>1300</v>
      </c>
      <c r="AA143" s="2" cm="1">
        <f t="array" ref="AA143">_xlfn.XLOOKUP(AA$1&amp;$R143,$C$3:$C$1662&amp;$D$3:$D$1662,$E$3:$E$1662,0,0,1)</f>
        <v>2300</v>
      </c>
      <c r="AB143" s="2" cm="1">
        <f t="array" ref="AB143">_xlfn.XLOOKUP(AB$1&amp;$R143,$C$3:$C$1662&amp;$D$3:$D$1662,$E$3:$E$1662,0,0,1)</f>
        <v>2400</v>
      </c>
      <c r="AC143" s="2" cm="1">
        <f t="array" ref="AC143">_xlfn.XLOOKUP(AC$1&amp;$R143,$C$3:$C$1662&amp;$D$3:$D$1662,$E$3:$E$1662,0,0,1)</f>
        <v>2000</v>
      </c>
    </row>
    <row r="144" spans="3:29" x14ac:dyDescent="0.4">
      <c r="C144" t="s">
        <v>758</v>
      </c>
      <c r="D144" t="s">
        <v>654</v>
      </c>
      <c r="E144">
        <v>2000</v>
      </c>
      <c r="R144" t="s">
        <v>186</v>
      </c>
      <c r="S144" s="2">
        <f t="shared" si="11"/>
        <v>863980</v>
      </c>
      <c r="T144" s="2">
        <f t="shared" si="12"/>
        <v>763100</v>
      </c>
      <c r="U144" s="2">
        <f t="shared" si="12"/>
        <v>832400</v>
      </c>
      <c r="V144" s="2">
        <f t="shared" si="12"/>
        <v>592500</v>
      </c>
      <c r="W144" s="2">
        <f t="shared" si="12"/>
        <v>1194300</v>
      </c>
      <c r="X144" s="2">
        <f t="shared" si="12"/>
        <v>937600</v>
      </c>
      <c r="Y144" s="2" cm="1">
        <f t="array" ref="Y144">_xlfn.XLOOKUP(Y$1&amp;$R144,$C$3:$C$1662&amp;$D$3:$D$1662,$E$3:$E$1662,0,0,1)</f>
        <v>4000</v>
      </c>
      <c r="Z144" s="2" cm="1">
        <f t="array" ref="Z144">_xlfn.XLOOKUP(Z$1&amp;$R144,$C$3:$C$1662&amp;$D$3:$D$1662,$E$3:$E$1662,0,0,1)</f>
        <v>1600</v>
      </c>
      <c r="AA144" s="2" cm="1">
        <f t="array" ref="AA144">_xlfn.XLOOKUP(AA$1&amp;$R144,$C$3:$C$1662&amp;$D$3:$D$1662,$E$3:$E$1662,0,0,1)</f>
        <v>3000</v>
      </c>
      <c r="AB144" s="2" cm="1">
        <f t="array" ref="AB144">_xlfn.XLOOKUP(AB$1&amp;$R144,$C$3:$C$1662&amp;$D$3:$D$1662,$E$3:$E$1662,0,0,1)</f>
        <v>3800</v>
      </c>
      <c r="AC144" s="2" cm="1">
        <f t="array" ref="AC144">_xlfn.XLOOKUP(AC$1&amp;$R144,$C$3:$C$1662&amp;$D$3:$D$1662,$E$3:$E$1662,0,0,1)</f>
        <v>3700</v>
      </c>
    </row>
    <row r="145" spans="3:29" x14ac:dyDescent="0.4">
      <c r="C145" t="s">
        <v>758</v>
      </c>
      <c r="D145" t="s">
        <v>655</v>
      </c>
      <c r="E145">
        <v>3700</v>
      </c>
      <c r="R145" t="s">
        <v>68</v>
      </c>
      <c r="S145" s="2">
        <f t="shared" si="11"/>
        <v>867260</v>
      </c>
      <c r="T145" s="2">
        <f t="shared" si="12"/>
        <v>768700</v>
      </c>
      <c r="U145" s="2">
        <f t="shared" si="12"/>
        <v>836900</v>
      </c>
      <c r="V145" s="2">
        <f t="shared" si="12"/>
        <v>593400</v>
      </c>
      <c r="W145" s="2">
        <f t="shared" si="12"/>
        <v>1198400</v>
      </c>
      <c r="X145" s="2">
        <f t="shared" si="12"/>
        <v>938900</v>
      </c>
      <c r="Y145" s="2" cm="1">
        <f t="array" ref="Y145">_xlfn.XLOOKUP(Y$1&amp;$R145,$C$3:$C$1662&amp;$D$3:$D$1662,$E$3:$E$1662,0,0,1)</f>
        <v>5600</v>
      </c>
      <c r="Z145" s="2" cm="1">
        <f t="array" ref="Z145">_xlfn.XLOOKUP(Z$1&amp;$R145,$C$3:$C$1662&amp;$D$3:$D$1662,$E$3:$E$1662,0,0,1)</f>
        <v>4500</v>
      </c>
      <c r="AA145" s="2" cm="1">
        <f t="array" ref="AA145">_xlfn.XLOOKUP(AA$1&amp;$R145,$C$3:$C$1662&amp;$D$3:$D$1662,$E$3:$E$1662,0,0,1)</f>
        <v>900</v>
      </c>
      <c r="AB145" s="2" cm="1">
        <f t="array" ref="AB145">_xlfn.XLOOKUP(AB$1&amp;$R145,$C$3:$C$1662&amp;$D$3:$D$1662,$E$3:$E$1662,0,0,1)</f>
        <v>4100</v>
      </c>
      <c r="AC145" s="2" cm="1">
        <f t="array" ref="AC145">_xlfn.XLOOKUP(AC$1&amp;$R145,$C$3:$C$1662&amp;$D$3:$D$1662,$E$3:$E$1662,0,0,1)</f>
        <v>1300</v>
      </c>
    </row>
    <row r="146" spans="3:29" x14ac:dyDescent="0.4">
      <c r="C146" t="s">
        <v>758</v>
      </c>
      <c r="D146" t="s">
        <v>656</v>
      </c>
      <c r="E146">
        <v>1300</v>
      </c>
      <c r="R146" t="s">
        <v>237</v>
      </c>
      <c r="S146" s="2">
        <f t="shared" si="11"/>
        <v>869340</v>
      </c>
      <c r="T146" s="2">
        <f t="shared" si="12"/>
        <v>770200</v>
      </c>
      <c r="U146" s="2">
        <f t="shared" si="12"/>
        <v>839200</v>
      </c>
      <c r="V146" s="2">
        <f t="shared" si="12"/>
        <v>595100</v>
      </c>
      <c r="W146" s="2">
        <f t="shared" si="12"/>
        <v>1200200</v>
      </c>
      <c r="X146" s="2">
        <f t="shared" si="12"/>
        <v>942000</v>
      </c>
      <c r="Y146" s="2" cm="1">
        <f t="array" ref="Y146">_xlfn.XLOOKUP(Y$1&amp;$R146,$C$3:$C$1662&amp;$D$3:$D$1662,$E$3:$E$1662,0,0,1)</f>
        <v>1500</v>
      </c>
      <c r="Z146" s="2" cm="1">
        <f t="array" ref="Z146">_xlfn.XLOOKUP(Z$1&amp;$R146,$C$3:$C$1662&amp;$D$3:$D$1662,$E$3:$E$1662,0,0,1)</f>
        <v>2300</v>
      </c>
      <c r="AA146" s="2" cm="1">
        <f t="array" ref="AA146">_xlfn.XLOOKUP(AA$1&amp;$R146,$C$3:$C$1662&amp;$D$3:$D$1662,$E$3:$E$1662,0,0,1)</f>
        <v>1700</v>
      </c>
      <c r="AB146" s="2" cm="1">
        <f t="array" ref="AB146">_xlfn.XLOOKUP(AB$1&amp;$R146,$C$3:$C$1662&amp;$D$3:$D$1662,$E$3:$E$1662,0,0,1)</f>
        <v>1800</v>
      </c>
      <c r="AC146" s="2" cm="1">
        <f t="array" ref="AC146">_xlfn.XLOOKUP(AC$1&amp;$R146,$C$3:$C$1662&amp;$D$3:$D$1662,$E$3:$E$1662,0,0,1)</f>
        <v>3100</v>
      </c>
    </row>
    <row r="147" spans="3:29" x14ac:dyDescent="0.4">
      <c r="C147" t="s">
        <v>758</v>
      </c>
      <c r="D147" t="s">
        <v>657</v>
      </c>
      <c r="E147">
        <v>3100</v>
      </c>
      <c r="R147" t="s">
        <v>197</v>
      </c>
      <c r="S147" s="2">
        <f t="shared" si="11"/>
        <v>871940</v>
      </c>
      <c r="T147" s="2">
        <f t="shared" si="12"/>
        <v>774300</v>
      </c>
      <c r="U147" s="2">
        <f t="shared" si="12"/>
        <v>842100</v>
      </c>
      <c r="V147" s="2">
        <f t="shared" si="12"/>
        <v>596700</v>
      </c>
      <c r="W147" s="2">
        <f t="shared" si="12"/>
        <v>1202400</v>
      </c>
      <c r="X147" s="2">
        <f t="shared" si="12"/>
        <v>944200</v>
      </c>
      <c r="Y147" s="2" cm="1">
        <f t="array" ref="Y147">_xlfn.XLOOKUP(Y$1&amp;$R147,$C$3:$C$1662&amp;$D$3:$D$1662,$E$3:$E$1662,0,0,1)</f>
        <v>4100</v>
      </c>
      <c r="Z147" s="2" cm="1">
        <f t="array" ref="Z147">_xlfn.XLOOKUP(Z$1&amp;$R147,$C$3:$C$1662&amp;$D$3:$D$1662,$E$3:$E$1662,0,0,1)</f>
        <v>2900</v>
      </c>
      <c r="AA147" s="2" cm="1">
        <f t="array" ref="AA147">_xlfn.XLOOKUP(AA$1&amp;$R147,$C$3:$C$1662&amp;$D$3:$D$1662,$E$3:$E$1662,0,0,1)</f>
        <v>1600</v>
      </c>
      <c r="AB147" s="2" cm="1">
        <f t="array" ref="AB147">_xlfn.XLOOKUP(AB$1&amp;$R147,$C$3:$C$1662&amp;$D$3:$D$1662,$E$3:$E$1662,0,0,1)</f>
        <v>2200</v>
      </c>
      <c r="AC147" s="2" cm="1">
        <f t="array" ref="AC147">_xlfn.XLOOKUP(AC$1&amp;$R147,$C$3:$C$1662&amp;$D$3:$D$1662,$E$3:$E$1662,0,0,1)</f>
        <v>2200</v>
      </c>
    </row>
    <row r="148" spans="3:29" x14ac:dyDescent="0.4">
      <c r="C148" t="s">
        <v>758</v>
      </c>
      <c r="D148" t="s">
        <v>658</v>
      </c>
      <c r="E148">
        <v>2200</v>
      </c>
      <c r="R148" t="s">
        <v>50</v>
      </c>
      <c r="S148" s="2">
        <f t="shared" si="11"/>
        <v>873800</v>
      </c>
      <c r="T148" s="2">
        <f t="shared" ref="T148:X163" si="13">T147+Y148</f>
        <v>776200</v>
      </c>
      <c r="U148" s="2">
        <f t="shared" si="13"/>
        <v>843600</v>
      </c>
      <c r="V148" s="2">
        <f t="shared" si="13"/>
        <v>597900</v>
      </c>
      <c r="W148" s="2">
        <f t="shared" si="13"/>
        <v>1205600</v>
      </c>
      <c r="X148" s="2">
        <f t="shared" si="13"/>
        <v>945700</v>
      </c>
      <c r="Y148" s="2" cm="1">
        <f t="array" ref="Y148">_xlfn.XLOOKUP(Y$1&amp;$R148,$C$3:$C$1662&amp;$D$3:$D$1662,$E$3:$E$1662,0,0,1)</f>
        <v>1900</v>
      </c>
      <c r="Z148" s="2" cm="1">
        <f t="array" ref="Z148">_xlfn.XLOOKUP(Z$1&amp;$R148,$C$3:$C$1662&amp;$D$3:$D$1662,$E$3:$E$1662,0,0,1)</f>
        <v>1500</v>
      </c>
      <c r="AA148" s="2" cm="1">
        <f t="array" ref="AA148">_xlfn.XLOOKUP(AA$1&amp;$R148,$C$3:$C$1662&amp;$D$3:$D$1662,$E$3:$E$1662,0,0,1)</f>
        <v>1200</v>
      </c>
      <c r="AB148" s="2" cm="1">
        <f t="array" ref="AB148">_xlfn.XLOOKUP(AB$1&amp;$R148,$C$3:$C$1662&amp;$D$3:$D$1662,$E$3:$E$1662,0,0,1)</f>
        <v>3200</v>
      </c>
      <c r="AC148" s="2" cm="1">
        <f t="array" ref="AC148">_xlfn.XLOOKUP(AC$1&amp;$R148,$C$3:$C$1662&amp;$D$3:$D$1662,$E$3:$E$1662,0,0,1)</f>
        <v>1500</v>
      </c>
    </row>
    <row r="149" spans="3:29" x14ac:dyDescent="0.4">
      <c r="C149" t="s">
        <v>758</v>
      </c>
      <c r="D149" t="s">
        <v>659</v>
      </c>
      <c r="E149">
        <v>1500</v>
      </c>
      <c r="R149" t="s">
        <v>7</v>
      </c>
      <c r="S149" s="2">
        <f t="shared" si="11"/>
        <v>875700</v>
      </c>
      <c r="T149" s="2">
        <f t="shared" si="13"/>
        <v>776700</v>
      </c>
      <c r="U149" s="2">
        <f t="shared" si="13"/>
        <v>844900</v>
      </c>
      <c r="V149" s="2">
        <f t="shared" si="13"/>
        <v>600000</v>
      </c>
      <c r="W149" s="2">
        <f t="shared" si="13"/>
        <v>1210100</v>
      </c>
      <c r="X149" s="2">
        <f t="shared" si="13"/>
        <v>946800</v>
      </c>
      <c r="Y149" s="2" cm="1">
        <f t="array" ref="Y149">_xlfn.XLOOKUP(Y$1&amp;$R149,$C$3:$C$1662&amp;$D$3:$D$1662,$E$3:$E$1662,0,0,1)</f>
        <v>500</v>
      </c>
      <c r="Z149" s="2" cm="1">
        <f t="array" ref="Z149">_xlfn.XLOOKUP(Z$1&amp;$R149,$C$3:$C$1662&amp;$D$3:$D$1662,$E$3:$E$1662,0,0,1)</f>
        <v>1300</v>
      </c>
      <c r="AA149" s="2" cm="1">
        <f t="array" ref="AA149">_xlfn.XLOOKUP(AA$1&amp;$R149,$C$3:$C$1662&amp;$D$3:$D$1662,$E$3:$E$1662,0,0,1)</f>
        <v>2100</v>
      </c>
      <c r="AB149" s="2" cm="1">
        <f t="array" ref="AB149">_xlfn.XLOOKUP(AB$1&amp;$R149,$C$3:$C$1662&amp;$D$3:$D$1662,$E$3:$E$1662,0,0,1)</f>
        <v>4500</v>
      </c>
      <c r="AC149" s="2" cm="1">
        <f t="array" ref="AC149">_xlfn.XLOOKUP(AC$1&amp;$R149,$C$3:$C$1662&amp;$D$3:$D$1662,$E$3:$E$1662,0,0,1)</f>
        <v>1100</v>
      </c>
    </row>
    <row r="150" spans="3:29" x14ac:dyDescent="0.4">
      <c r="C150" t="s">
        <v>758</v>
      </c>
      <c r="D150" t="s">
        <v>660</v>
      </c>
      <c r="E150">
        <v>1100</v>
      </c>
      <c r="R150" t="s">
        <v>46</v>
      </c>
      <c r="S150" s="2">
        <f t="shared" si="11"/>
        <v>877660</v>
      </c>
      <c r="T150" s="2">
        <f t="shared" si="13"/>
        <v>777100</v>
      </c>
      <c r="U150" s="2">
        <f t="shared" si="13"/>
        <v>846000</v>
      </c>
      <c r="V150" s="2">
        <f t="shared" si="13"/>
        <v>600800</v>
      </c>
      <c r="W150" s="2">
        <f t="shared" si="13"/>
        <v>1216900</v>
      </c>
      <c r="X150" s="2">
        <f t="shared" si="13"/>
        <v>947500</v>
      </c>
      <c r="Y150" s="2" cm="1">
        <f t="array" ref="Y150">_xlfn.XLOOKUP(Y$1&amp;$R150,$C$3:$C$1662&amp;$D$3:$D$1662,$E$3:$E$1662,0,0,1)</f>
        <v>400</v>
      </c>
      <c r="Z150" s="2" cm="1">
        <f t="array" ref="Z150">_xlfn.XLOOKUP(Z$1&amp;$R150,$C$3:$C$1662&amp;$D$3:$D$1662,$E$3:$E$1662,0,0,1)</f>
        <v>1100</v>
      </c>
      <c r="AA150" s="2" cm="1">
        <f t="array" ref="AA150">_xlfn.XLOOKUP(AA$1&amp;$R150,$C$3:$C$1662&amp;$D$3:$D$1662,$E$3:$E$1662,0,0,1)</f>
        <v>800</v>
      </c>
      <c r="AB150" s="2" cm="1">
        <f t="array" ref="AB150">_xlfn.XLOOKUP(AB$1&amp;$R150,$C$3:$C$1662&amp;$D$3:$D$1662,$E$3:$E$1662,0,0,1)</f>
        <v>6800</v>
      </c>
      <c r="AC150" s="2" cm="1">
        <f t="array" ref="AC150">_xlfn.XLOOKUP(AC$1&amp;$R150,$C$3:$C$1662&amp;$D$3:$D$1662,$E$3:$E$1662,0,0,1)</f>
        <v>700</v>
      </c>
    </row>
    <row r="151" spans="3:29" x14ac:dyDescent="0.4">
      <c r="C151" t="s">
        <v>758</v>
      </c>
      <c r="D151" t="s">
        <v>661</v>
      </c>
      <c r="E151">
        <v>700</v>
      </c>
      <c r="R151" t="s">
        <v>74</v>
      </c>
      <c r="S151" s="2">
        <f t="shared" si="11"/>
        <v>879780</v>
      </c>
      <c r="T151" s="2">
        <f t="shared" si="13"/>
        <v>780300</v>
      </c>
      <c r="U151" s="2">
        <f t="shared" si="13"/>
        <v>847000</v>
      </c>
      <c r="V151" s="2">
        <f t="shared" si="13"/>
        <v>602500</v>
      </c>
      <c r="W151" s="2">
        <f t="shared" si="13"/>
        <v>1218500</v>
      </c>
      <c r="X151" s="2">
        <f t="shared" si="13"/>
        <v>950600</v>
      </c>
      <c r="Y151" s="2" cm="1">
        <f t="array" ref="Y151">_xlfn.XLOOKUP(Y$1&amp;$R151,$C$3:$C$1662&amp;$D$3:$D$1662,$E$3:$E$1662,0,0,1)</f>
        <v>3200</v>
      </c>
      <c r="Z151" s="2" cm="1">
        <f t="array" ref="Z151">_xlfn.XLOOKUP(Z$1&amp;$R151,$C$3:$C$1662&amp;$D$3:$D$1662,$E$3:$E$1662,0,0,1)</f>
        <v>1000</v>
      </c>
      <c r="AA151" s="2" cm="1">
        <f t="array" ref="AA151">_xlfn.XLOOKUP(AA$1&amp;$R151,$C$3:$C$1662&amp;$D$3:$D$1662,$E$3:$E$1662,0,0,1)</f>
        <v>1700</v>
      </c>
      <c r="AB151" s="2" cm="1">
        <f t="array" ref="AB151">_xlfn.XLOOKUP(AB$1&amp;$R151,$C$3:$C$1662&amp;$D$3:$D$1662,$E$3:$E$1662,0,0,1)</f>
        <v>1600</v>
      </c>
      <c r="AC151" s="2" cm="1">
        <f t="array" ref="AC151">_xlfn.XLOOKUP(AC$1&amp;$R151,$C$3:$C$1662&amp;$D$3:$D$1662,$E$3:$E$1662,0,0,1)</f>
        <v>3100</v>
      </c>
    </row>
    <row r="152" spans="3:29" x14ac:dyDescent="0.4">
      <c r="C152" t="s">
        <v>758</v>
      </c>
      <c r="D152" t="s">
        <v>662</v>
      </c>
      <c r="E152">
        <v>3100</v>
      </c>
      <c r="R152" t="s">
        <v>8</v>
      </c>
      <c r="S152" s="2">
        <f t="shared" si="11"/>
        <v>882540</v>
      </c>
      <c r="T152" s="2">
        <f t="shared" si="13"/>
        <v>782900</v>
      </c>
      <c r="U152" s="2">
        <f t="shared" si="13"/>
        <v>848800</v>
      </c>
      <c r="V152" s="2">
        <f t="shared" si="13"/>
        <v>606700</v>
      </c>
      <c r="W152" s="2">
        <f t="shared" si="13"/>
        <v>1220800</v>
      </c>
      <c r="X152" s="2">
        <f t="shared" si="13"/>
        <v>953500</v>
      </c>
      <c r="Y152" s="2" cm="1">
        <f t="array" ref="Y152">_xlfn.XLOOKUP(Y$1&amp;$R152,$C$3:$C$1662&amp;$D$3:$D$1662,$E$3:$E$1662,0,0,1)</f>
        <v>2600</v>
      </c>
      <c r="Z152" s="2" cm="1">
        <f t="array" ref="Z152">_xlfn.XLOOKUP(Z$1&amp;$R152,$C$3:$C$1662&amp;$D$3:$D$1662,$E$3:$E$1662,0,0,1)</f>
        <v>1800</v>
      </c>
      <c r="AA152" s="2" cm="1">
        <f t="array" ref="AA152">_xlfn.XLOOKUP(AA$1&amp;$R152,$C$3:$C$1662&amp;$D$3:$D$1662,$E$3:$E$1662,0,0,1)</f>
        <v>4200</v>
      </c>
      <c r="AB152" s="2" cm="1">
        <f t="array" ref="AB152">_xlfn.XLOOKUP(AB$1&amp;$R152,$C$3:$C$1662&amp;$D$3:$D$1662,$E$3:$E$1662,0,0,1)</f>
        <v>2300</v>
      </c>
      <c r="AC152" s="2" cm="1">
        <f t="array" ref="AC152">_xlfn.XLOOKUP(AC$1&amp;$R152,$C$3:$C$1662&amp;$D$3:$D$1662,$E$3:$E$1662,0,0,1)</f>
        <v>2900</v>
      </c>
    </row>
    <row r="153" spans="3:29" x14ac:dyDescent="0.4">
      <c r="C153" t="s">
        <v>758</v>
      </c>
      <c r="D153" t="s">
        <v>663</v>
      </c>
      <c r="E153">
        <v>2900</v>
      </c>
      <c r="R153" t="s">
        <v>9</v>
      </c>
      <c r="S153" s="2">
        <f t="shared" si="11"/>
        <v>909340</v>
      </c>
      <c r="T153" s="2">
        <f t="shared" si="13"/>
        <v>825400</v>
      </c>
      <c r="U153" s="2">
        <f t="shared" si="13"/>
        <v>871700</v>
      </c>
      <c r="V153" s="2">
        <f t="shared" si="13"/>
        <v>628000</v>
      </c>
      <c r="W153" s="2">
        <f t="shared" si="13"/>
        <v>1246300</v>
      </c>
      <c r="X153" s="2">
        <f t="shared" si="13"/>
        <v>975300</v>
      </c>
      <c r="Y153" s="2" cm="1">
        <f t="array" ref="Y153">_xlfn.XLOOKUP(Y$1&amp;$R153,$C$3:$C$1662&amp;$D$3:$D$1662,$E$3:$E$1662,0,0,1)</f>
        <v>42500</v>
      </c>
      <c r="Z153" s="2" cm="1">
        <f t="array" ref="Z153">_xlfn.XLOOKUP(Z$1&amp;$R153,$C$3:$C$1662&amp;$D$3:$D$1662,$E$3:$E$1662,0,0,1)</f>
        <v>22900</v>
      </c>
      <c r="AA153" s="2" cm="1">
        <f t="array" ref="AA153">_xlfn.XLOOKUP(AA$1&amp;$R153,$C$3:$C$1662&amp;$D$3:$D$1662,$E$3:$E$1662,0,0,1)</f>
        <v>21300</v>
      </c>
      <c r="AB153" s="2" cm="1">
        <f t="array" ref="AB153">_xlfn.XLOOKUP(AB$1&amp;$R153,$C$3:$C$1662&amp;$D$3:$D$1662,$E$3:$E$1662,0,0,1)</f>
        <v>25500</v>
      </c>
      <c r="AC153" s="2" cm="1">
        <f t="array" ref="AC153">_xlfn.XLOOKUP(AC$1&amp;$R153,$C$3:$C$1662&amp;$D$3:$D$1662,$E$3:$E$1662,0,0,1)</f>
        <v>21800</v>
      </c>
    </row>
    <row r="154" spans="3:29" x14ac:dyDescent="0.4">
      <c r="C154" t="s">
        <v>758</v>
      </c>
      <c r="D154" t="s">
        <v>664</v>
      </c>
      <c r="E154">
        <v>21800</v>
      </c>
      <c r="R154" t="s">
        <v>81</v>
      </c>
      <c r="S154" s="2">
        <f t="shared" si="11"/>
        <v>914360</v>
      </c>
      <c r="T154" s="2">
        <f t="shared" si="13"/>
        <v>830300</v>
      </c>
      <c r="U154" s="2">
        <f t="shared" si="13"/>
        <v>877700</v>
      </c>
      <c r="V154" s="2">
        <f t="shared" si="13"/>
        <v>634000</v>
      </c>
      <c r="W154" s="2">
        <f t="shared" si="13"/>
        <v>1251600</v>
      </c>
      <c r="X154" s="2">
        <f t="shared" si="13"/>
        <v>978200</v>
      </c>
      <c r="Y154" s="2" cm="1">
        <f t="array" ref="Y154">_xlfn.XLOOKUP(Y$1&amp;$R154,$C$3:$C$1662&amp;$D$3:$D$1662,$E$3:$E$1662,0,0,1)</f>
        <v>4900</v>
      </c>
      <c r="Z154" s="2" cm="1">
        <f t="array" ref="Z154">_xlfn.XLOOKUP(Z$1&amp;$R154,$C$3:$C$1662&amp;$D$3:$D$1662,$E$3:$E$1662,0,0,1)</f>
        <v>6000</v>
      </c>
      <c r="AA154" s="2" cm="1">
        <f t="array" ref="AA154">_xlfn.XLOOKUP(AA$1&amp;$R154,$C$3:$C$1662&amp;$D$3:$D$1662,$E$3:$E$1662,0,0,1)</f>
        <v>6000</v>
      </c>
      <c r="AB154" s="2" cm="1">
        <f t="array" ref="AB154">_xlfn.XLOOKUP(AB$1&amp;$R154,$C$3:$C$1662&amp;$D$3:$D$1662,$E$3:$E$1662,0,0,1)</f>
        <v>5300</v>
      </c>
      <c r="AC154" s="2" cm="1">
        <f t="array" ref="AC154">_xlfn.XLOOKUP(AC$1&amp;$R154,$C$3:$C$1662&amp;$D$3:$D$1662,$E$3:$E$1662,0,0,1)</f>
        <v>2900</v>
      </c>
    </row>
    <row r="155" spans="3:29" x14ac:dyDescent="0.4">
      <c r="C155" t="s">
        <v>758</v>
      </c>
      <c r="D155" t="s">
        <v>665</v>
      </c>
      <c r="E155">
        <v>2900</v>
      </c>
      <c r="R155" t="s">
        <v>30</v>
      </c>
      <c r="S155" s="2">
        <f t="shared" si="11"/>
        <v>919620</v>
      </c>
      <c r="T155" s="2">
        <f t="shared" si="13"/>
        <v>834500</v>
      </c>
      <c r="U155" s="2">
        <f t="shared" si="13"/>
        <v>888600</v>
      </c>
      <c r="V155" s="2">
        <f t="shared" si="13"/>
        <v>638800</v>
      </c>
      <c r="W155" s="2">
        <f t="shared" si="13"/>
        <v>1254700</v>
      </c>
      <c r="X155" s="2">
        <f t="shared" si="13"/>
        <v>981500</v>
      </c>
      <c r="Y155" s="2" cm="1">
        <f t="array" ref="Y155">_xlfn.XLOOKUP(Y$1&amp;$R155,$C$3:$C$1662&amp;$D$3:$D$1662,$E$3:$E$1662,0,0,1)</f>
        <v>4200</v>
      </c>
      <c r="Z155" s="2" cm="1">
        <f t="array" ref="Z155">_xlfn.XLOOKUP(Z$1&amp;$R155,$C$3:$C$1662&amp;$D$3:$D$1662,$E$3:$E$1662,0,0,1)</f>
        <v>10900</v>
      </c>
      <c r="AA155" s="2" cm="1">
        <f t="array" ref="AA155">_xlfn.XLOOKUP(AA$1&amp;$R155,$C$3:$C$1662&amp;$D$3:$D$1662,$E$3:$E$1662,0,0,1)</f>
        <v>4800</v>
      </c>
      <c r="AB155" s="2" cm="1">
        <f t="array" ref="AB155">_xlfn.XLOOKUP(AB$1&amp;$R155,$C$3:$C$1662&amp;$D$3:$D$1662,$E$3:$E$1662,0,0,1)</f>
        <v>3100</v>
      </c>
      <c r="AC155" s="2" cm="1">
        <f t="array" ref="AC155">_xlfn.XLOOKUP(AC$1&amp;$R155,$C$3:$C$1662&amp;$D$3:$D$1662,$E$3:$E$1662,0,0,1)</f>
        <v>3300</v>
      </c>
    </row>
    <row r="156" spans="3:29" x14ac:dyDescent="0.4">
      <c r="C156" t="s">
        <v>758</v>
      </c>
      <c r="D156" t="s">
        <v>666</v>
      </c>
      <c r="E156">
        <v>3300</v>
      </c>
      <c r="R156" t="s">
        <v>157</v>
      </c>
      <c r="S156" s="2">
        <f t="shared" si="11"/>
        <v>922940</v>
      </c>
      <c r="T156" s="2">
        <f t="shared" si="13"/>
        <v>836100</v>
      </c>
      <c r="U156" s="2">
        <f t="shared" si="13"/>
        <v>891900</v>
      </c>
      <c r="V156" s="2">
        <f t="shared" si="13"/>
        <v>642500</v>
      </c>
      <c r="W156" s="2">
        <f t="shared" si="13"/>
        <v>1259600</v>
      </c>
      <c r="X156" s="2">
        <f t="shared" si="13"/>
        <v>984600</v>
      </c>
      <c r="Y156" s="2" cm="1">
        <f t="array" ref="Y156">_xlfn.XLOOKUP(Y$1&amp;$R156,$C$3:$C$1662&amp;$D$3:$D$1662,$E$3:$E$1662,0,0,1)</f>
        <v>1600</v>
      </c>
      <c r="Z156" s="2" cm="1">
        <f t="array" ref="Z156">_xlfn.XLOOKUP(Z$1&amp;$R156,$C$3:$C$1662&amp;$D$3:$D$1662,$E$3:$E$1662,0,0,1)</f>
        <v>3300</v>
      </c>
      <c r="AA156" s="2" cm="1">
        <f t="array" ref="AA156">_xlfn.XLOOKUP(AA$1&amp;$R156,$C$3:$C$1662&amp;$D$3:$D$1662,$E$3:$E$1662,0,0,1)</f>
        <v>3700</v>
      </c>
      <c r="AB156" s="2" cm="1">
        <f t="array" ref="AB156">_xlfn.XLOOKUP(AB$1&amp;$R156,$C$3:$C$1662&amp;$D$3:$D$1662,$E$3:$E$1662,0,0,1)</f>
        <v>4900</v>
      </c>
      <c r="AC156" s="2" cm="1">
        <f t="array" ref="AC156">_xlfn.XLOOKUP(AC$1&amp;$R156,$C$3:$C$1662&amp;$D$3:$D$1662,$E$3:$E$1662,0,0,1)</f>
        <v>3100</v>
      </c>
    </row>
    <row r="157" spans="3:29" x14ac:dyDescent="0.4">
      <c r="C157" t="s">
        <v>758</v>
      </c>
      <c r="D157" t="s">
        <v>667</v>
      </c>
      <c r="E157">
        <v>3100</v>
      </c>
      <c r="R157" t="s">
        <v>57</v>
      </c>
      <c r="S157" s="2">
        <f t="shared" si="11"/>
        <v>926360</v>
      </c>
      <c r="T157" s="2">
        <f t="shared" si="13"/>
        <v>839600</v>
      </c>
      <c r="U157" s="2">
        <f t="shared" si="13"/>
        <v>895700</v>
      </c>
      <c r="V157" s="2">
        <f t="shared" si="13"/>
        <v>644600</v>
      </c>
      <c r="W157" s="2">
        <f t="shared" si="13"/>
        <v>1263300</v>
      </c>
      <c r="X157" s="2">
        <f t="shared" si="13"/>
        <v>988600</v>
      </c>
      <c r="Y157" s="2" cm="1">
        <f t="array" ref="Y157">_xlfn.XLOOKUP(Y$1&amp;$R157,$C$3:$C$1662&amp;$D$3:$D$1662,$E$3:$E$1662,0,0,1)</f>
        <v>3500</v>
      </c>
      <c r="Z157" s="2" cm="1">
        <f t="array" ref="Z157">_xlfn.XLOOKUP(Z$1&amp;$R157,$C$3:$C$1662&amp;$D$3:$D$1662,$E$3:$E$1662,0,0,1)</f>
        <v>3800</v>
      </c>
      <c r="AA157" s="2" cm="1">
        <f t="array" ref="AA157">_xlfn.XLOOKUP(AA$1&amp;$R157,$C$3:$C$1662&amp;$D$3:$D$1662,$E$3:$E$1662,0,0,1)</f>
        <v>2100</v>
      </c>
      <c r="AB157" s="2" cm="1">
        <f t="array" ref="AB157">_xlfn.XLOOKUP(AB$1&amp;$R157,$C$3:$C$1662&amp;$D$3:$D$1662,$E$3:$E$1662,0,0,1)</f>
        <v>3700</v>
      </c>
      <c r="AC157" s="2" cm="1">
        <f t="array" ref="AC157">_xlfn.XLOOKUP(AC$1&amp;$R157,$C$3:$C$1662&amp;$D$3:$D$1662,$E$3:$E$1662,0,0,1)</f>
        <v>4000</v>
      </c>
    </row>
    <row r="158" spans="3:29" x14ac:dyDescent="0.4">
      <c r="C158" t="s">
        <v>758</v>
      </c>
      <c r="D158" t="s">
        <v>668</v>
      </c>
      <c r="E158">
        <v>4000</v>
      </c>
      <c r="R158" t="s">
        <v>148</v>
      </c>
      <c r="S158" s="2">
        <f t="shared" si="11"/>
        <v>933300</v>
      </c>
      <c r="T158" s="2">
        <f t="shared" si="13"/>
        <v>848400</v>
      </c>
      <c r="U158" s="2">
        <f t="shared" si="13"/>
        <v>905700</v>
      </c>
      <c r="V158" s="2">
        <f t="shared" si="13"/>
        <v>646000</v>
      </c>
      <c r="W158" s="2">
        <f t="shared" si="13"/>
        <v>1272700</v>
      </c>
      <c r="X158" s="2">
        <f t="shared" si="13"/>
        <v>993700</v>
      </c>
      <c r="Y158" s="2" cm="1">
        <f t="array" ref="Y158">_xlfn.XLOOKUP(Y$1&amp;$R158,$C$3:$C$1662&amp;$D$3:$D$1662,$E$3:$E$1662,0,0,1)</f>
        <v>8800</v>
      </c>
      <c r="Z158" s="2" cm="1">
        <f t="array" ref="Z158">_xlfn.XLOOKUP(Z$1&amp;$R158,$C$3:$C$1662&amp;$D$3:$D$1662,$E$3:$E$1662,0,0,1)</f>
        <v>10000</v>
      </c>
      <c r="AA158" s="2" cm="1">
        <f t="array" ref="AA158">_xlfn.XLOOKUP(AA$1&amp;$R158,$C$3:$C$1662&amp;$D$3:$D$1662,$E$3:$E$1662,0,0,1)</f>
        <v>1400</v>
      </c>
      <c r="AB158" s="2" cm="1">
        <f t="array" ref="AB158">_xlfn.XLOOKUP(AB$1&amp;$R158,$C$3:$C$1662&amp;$D$3:$D$1662,$E$3:$E$1662,0,0,1)</f>
        <v>9400</v>
      </c>
      <c r="AC158" s="2" cm="1">
        <f t="array" ref="AC158">_xlfn.XLOOKUP(AC$1&amp;$R158,$C$3:$C$1662&amp;$D$3:$D$1662,$E$3:$E$1662,0,0,1)</f>
        <v>5100</v>
      </c>
    </row>
    <row r="159" spans="3:29" x14ac:dyDescent="0.4">
      <c r="C159" t="s">
        <v>758</v>
      </c>
      <c r="D159" t="s">
        <v>669</v>
      </c>
      <c r="E159">
        <v>5100</v>
      </c>
      <c r="R159" t="s">
        <v>118</v>
      </c>
      <c r="S159" s="2">
        <f t="shared" si="11"/>
        <v>937320</v>
      </c>
      <c r="T159" s="2">
        <f t="shared" si="13"/>
        <v>849300</v>
      </c>
      <c r="U159" s="2">
        <f t="shared" si="13"/>
        <v>914900</v>
      </c>
      <c r="V159" s="2">
        <f t="shared" si="13"/>
        <v>648400</v>
      </c>
      <c r="W159" s="2">
        <f t="shared" si="13"/>
        <v>1276400</v>
      </c>
      <c r="X159" s="2">
        <f t="shared" si="13"/>
        <v>997600</v>
      </c>
      <c r="Y159" s="2" cm="1">
        <f t="array" ref="Y159">_xlfn.XLOOKUP(Y$1&amp;$R159,$C$3:$C$1662&amp;$D$3:$D$1662,$E$3:$E$1662,0,0,1)</f>
        <v>900</v>
      </c>
      <c r="Z159" s="2" cm="1">
        <f t="array" ref="Z159">_xlfn.XLOOKUP(Z$1&amp;$R159,$C$3:$C$1662&amp;$D$3:$D$1662,$E$3:$E$1662,0,0,1)</f>
        <v>9200</v>
      </c>
      <c r="AA159" s="2" cm="1">
        <f t="array" ref="AA159">_xlfn.XLOOKUP(AA$1&amp;$R159,$C$3:$C$1662&amp;$D$3:$D$1662,$E$3:$E$1662,0,0,1)</f>
        <v>2400</v>
      </c>
      <c r="AB159" s="2" cm="1">
        <f t="array" ref="AB159">_xlfn.XLOOKUP(AB$1&amp;$R159,$C$3:$C$1662&amp;$D$3:$D$1662,$E$3:$E$1662,0,0,1)</f>
        <v>3700</v>
      </c>
      <c r="AC159" s="2" cm="1">
        <f t="array" ref="AC159">_xlfn.XLOOKUP(AC$1&amp;$R159,$C$3:$C$1662&amp;$D$3:$D$1662,$E$3:$E$1662,0,0,1)</f>
        <v>3900</v>
      </c>
    </row>
    <row r="160" spans="3:29" x14ac:dyDescent="0.4">
      <c r="C160" t="s">
        <v>758</v>
      </c>
      <c r="D160" t="s">
        <v>670</v>
      </c>
      <c r="E160">
        <v>3900</v>
      </c>
      <c r="R160" t="s">
        <v>131</v>
      </c>
      <c r="S160" s="2">
        <f t="shared" si="11"/>
        <v>941200</v>
      </c>
      <c r="T160" s="2">
        <f t="shared" si="13"/>
        <v>852300</v>
      </c>
      <c r="U160" s="2">
        <f t="shared" si="13"/>
        <v>917900</v>
      </c>
      <c r="V160" s="2">
        <f t="shared" si="13"/>
        <v>652300</v>
      </c>
      <c r="W160" s="2">
        <f t="shared" si="13"/>
        <v>1283600</v>
      </c>
      <c r="X160" s="2">
        <f t="shared" si="13"/>
        <v>999900</v>
      </c>
      <c r="Y160" s="2" cm="1">
        <f t="array" ref="Y160">_xlfn.XLOOKUP(Y$1&amp;$R160,$C$3:$C$1662&amp;$D$3:$D$1662,$E$3:$E$1662,0,0,1)</f>
        <v>3000</v>
      </c>
      <c r="Z160" s="2" cm="1">
        <f t="array" ref="Z160">_xlfn.XLOOKUP(Z$1&amp;$R160,$C$3:$C$1662&amp;$D$3:$D$1662,$E$3:$E$1662,0,0,1)</f>
        <v>3000</v>
      </c>
      <c r="AA160" s="2" cm="1">
        <f t="array" ref="AA160">_xlfn.XLOOKUP(AA$1&amp;$R160,$C$3:$C$1662&amp;$D$3:$D$1662,$E$3:$E$1662,0,0,1)</f>
        <v>3900</v>
      </c>
      <c r="AB160" s="2" cm="1">
        <f t="array" ref="AB160">_xlfn.XLOOKUP(AB$1&amp;$R160,$C$3:$C$1662&amp;$D$3:$D$1662,$E$3:$E$1662,0,0,1)</f>
        <v>7200</v>
      </c>
      <c r="AC160" s="2" cm="1">
        <f t="array" ref="AC160">_xlfn.XLOOKUP(AC$1&amp;$R160,$C$3:$C$1662&amp;$D$3:$D$1662,$E$3:$E$1662,0,0,1)</f>
        <v>2300</v>
      </c>
    </row>
    <row r="161" spans="3:29" x14ac:dyDescent="0.4">
      <c r="C161" t="s">
        <v>758</v>
      </c>
      <c r="D161" t="s">
        <v>671</v>
      </c>
      <c r="E161">
        <v>2300</v>
      </c>
      <c r="R161" t="s">
        <v>141</v>
      </c>
      <c r="S161" s="2">
        <f t="shared" si="11"/>
        <v>944380</v>
      </c>
      <c r="T161" s="2">
        <f t="shared" si="13"/>
        <v>854400</v>
      </c>
      <c r="U161" s="2">
        <f t="shared" si="13"/>
        <v>920600</v>
      </c>
      <c r="V161" s="2">
        <f t="shared" si="13"/>
        <v>661200</v>
      </c>
      <c r="W161" s="2">
        <f t="shared" si="13"/>
        <v>1284700</v>
      </c>
      <c r="X161" s="2">
        <f t="shared" si="13"/>
        <v>1001000</v>
      </c>
      <c r="Y161" s="2" cm="1">
        <f t="array" ref="Y161">_xlfn.XLOOKUP(Y$1&amp;$R161,$C$3:$C$1662&amp;$D$3:$D$1662,$E$3:$E$1662,0,0,1)</f>
        <v>2100</v>
      </c>
      <c r="Z161" s="2" cm="1">
        <f t="array" ref="Z161">_xlfn.XLOOKUP(Z$1&amp;$R161,$C$3:$C$1662&amp;$D$3:$D$1662,$E$3:$E$1662,0,0,1)</f>
        <v>2700</v>
      </c>
      <c r="AA161" s="2" cm="1">
        <f t="array" ref="AA161">_xlfn.XLOOKUP(AA$1&amp;$R161,$C$3:$C$1662&amp;$D$3:$D$1662,$E$3:$E$1662,0,0,1)</f>
        <v>8900</v>
      </c>
      <c r="AB161" s="2" cm="1">
        <f t="array" ref="AB161">_xlfn.XLOOKUP(AB$1&amp;$R161,$C$3:$C$1662&amp;$D$3:$D$1662,$E$3:$E$1662,0,0,1)</f>
        <v>1100</v>
      </c>
      <c r="AC161" s="2" cm="1">
        <f t="array" ref="AC161">_xlfn.XLOOKUP(AC$1&amp;$R161,$C$3:$C$1662&amp;$D$3:$D$1662,$E$3:$E$1662,0,0,1)</f>
        <v>1100</v>
      </c>
    </row>
    <row r="162" spans="3:29" x14ac:dyDescent="0.4">
      <c r="C162" t="s">
        <v>758</v>
      </c>
      <c r="D162" t="s">
        <v>672</v>
      </c>
      <c r="E162">
        <v>1100</v>
      </c>
      <c r="R162" t="s">
        <v>122</v>
      </c>
      <c r="S162" s="2">
        <f t="shared" si="11"/>
        <v>953660</v>
      </c>
      <c r="T162" s="2">
        <f t="shared" si="13"/>
        <v>858200</v>
      </c>
      <c r="U162" s="2">
        <f t="shared" si="13"/>
        <v>930700</v>
      </c>
      <c r="V162" s="2">
        <f t="shared" si="13"/>
        <v>668200</v>
      </c>
      <c r="W162" s="2">
        <f t="shared" si="13"/>
        <v>1308300</v>
      </c>
      <c r="X162" s="2">
        <f t="shared" si="13"/>
        <v>1002900</v>
      </c>
      <c r="Y162" s="2" cm="1">
        <f t="array" ref="Y162">_xlfn.XLOOKUP(Y$1&amp;$R162,$C$3:$C$1662&amp;$D$3:$D$1662,$E$3:$E$1662,0,0,1)</f>
        <v>3800</v>
      </c>
      <c r="Z162" s="2" cm="1">
        <f t="array" ref="Z162">_xlfn.XLOOKUP(Z$1&amp;$R162,$C$3:$C$1662&amp;$D$3:$D$1662,$E$3:$E$1662,0,0,1)</f>
        <v>10100</v>
      </c>
      <c r="AA162" s="2" cm="1">
        <f t="array" ref="AA162">_xlfn.XLOOKUP(AA$1&amp;$R162,$C$3:$C$1662&amp;$D$3:$D$1662,$E$3:$E$1662,0,0,1)</f>
        <v>7000</v>
      </c>
      <c r="AB162" s="2" cm="1">
        <f t="array" ref="AB162">_xlfn.XLOOKUP(AB$1&amp;$R162,$C$3:$C$1662&amp;$D$3:$D$1662,$E$3:$E$1662,0,0,1)</f>
        <v>23600</v>
      </c>
      <c r="AC162" s="2" cm="1">
        <f t="array" ref="AC162">_xlfn.XLOOKUP(AC$1&amp;$R162,$C$3:$C$1662&amp;$D$3:$D$1662,$E$3:$E$1662,0,0,1)</f>
        <v>1900</v>
      </c>
    </row>
    <row r="163" spans="3:29" x14ac:dyDescent="0.4">
      <c r="C163" t="s">
        <v>758</v>
      </c>
      <c r="D163" t="s">
        <v>673</v>
      </c>
      <c r="E163">
        <v>1900</v>
      </c>
      <c r="R163" t="s">
        <v>25</v>
      </c>
      <c r="S163" s="2">
        <f t="shared" si="11"/>
        <v>957600</v>
      </c>
      <c r="T163" s="2">
        <f t="shared" si="13"/>
        <v>862400</v>
      </c>
      <c r="U163" s="2">
        <f t="shared" si="13"/>
        <v>933000</v>
      </c>
      <c r="V163" s="2">
        <f t="shared" si="13"/>
        <v>674600</v>
      </c>
      <c r="W163" s="2">
        <f t="shared" si="13"/>
        <v>1312500</v>
      </c>
      <c r="X163" s="2">
        <f t="shared" si="13"/>
        <v>1005500</v>
      </c>
      <c r="Y163" s="2" cm="1">
        <f t="array" ref="Y163">_xlfn.XLOOKUP(Y$1&amp;$R163,$C$3:$C$1662&amp;$D$3:$D$1662,$E$3:$E$1662,0,0,1)</f>
        <v>4200</v>
      </c>
      <c r="Z163" s="2" cm="1">
        <f t="array" ref="Z163">_xlfn.XLOOKUP(Z$1&amp;$R163,$C$3:$C$1662&amp;$D$3:$D$1662,$E$3:$E$1662,0,0,1)</f>
        <v>2300</v>
      </c>
      <c r="AA163" s="2" cm="1">
        <f t="array" ref="AA163">_xlfn.XLOOKUP(AA$1&amp;$R163,$C$3:$C$1662&amp;$D$3:$D$1662,$E$3:$E$1662,0,0,1)</f>
        <v>6400</v>
      </c>
      <c r="AB163" s="2" cm="1">
        <f t="array" ref="AB163">_xlfn.XLOOKUP(AB$1&amp;$R163,$C$3:$C$1662&amp;$D$3:$D$1662,$E$3:$E$1662,0,0,1)</f>
        <v>4200</v>
      </c>
      <c r="AC163" s="2" cm="1">
        <f t="array" ref="AC163">_xlfn.XLOOKUP(AC$1&amp;$R163,$C$3:$C$1662&amp;$D$3:$D$1662,$E$3:$E$1662,0,0,1)</f>
        <v>2600</v>
      </c>
    </row>
    <row r="164" spans="3:29" x14ac:dyDescent="0.4">
      <c r="C164" t="s">
        <v>758</v>
      </c>
      <c r="D164" t="s">
        <v>674</v>
      </c>
      <c r="E164">
        <v>2600</v>
      </c>
      <c r="R164" t="s">
        <v>63</v>
      </c>
      <c r="S164" s="2">
        <f t="shared" si="11"/>
        <v>962440</v>
      </c>
      <c r="T164" s="2">
        <f t="shared" ref="T164:X179" si="14">T163+Y164</f>
        <v>867900</v>
      </c>
      <c r="U164" s="2">
        <f t="shared" si="14"/>
        <v>936000</v>
      </c>
      <c r="V164" s="2">
        <f t="shared" si="14"/>
        <v>685200</v>
      </c>
      <c r="W164" s="2">
        <f t="shared" si="14"/>
        <v>1315300</v>
      </c>
      <c r="X164" s="2">
        <f t="shared" si="14"/>
        <v>1007800</v>
      </c>
      <c r="Y164" s="2" cm="1">
        <f t="array" ref="Y164">_xlfn.XLOOKUP(Y$1&amp;$R164,$C$3:$C$1662&amp;$D$3:$D$1662,$E$3:$E$1662,0,0,1)</f>
        <v>5500</v>
      </c>
      <c r="Z164" s="2" cm="1">
        <f t="array" ref="Z164">_xlfn.XLOOKUP(Z$1&amp;$R164,$C$3:$C$1662&amp;$D$3:$D$1662,$E$3:$E$1662,0,0,1)</f>
        <v>3000</v>
      </c>
      <c r="AA164" s="2" cm="1">
        <f t="array" ref="AA164">_xlfn.XLOOKUP(AA$1&amp;$R164,$C$3:$C$1662&amp;$D$3:$D$1662,$E$3:$E$1662,0,0,1)</f>
        <v>10600</v>
      </c>
      <c r="AB164" s="2" cm="1">
        <f t="array" ref="AB164">_xlfn.XLOOKUP(AB$1&amp;$R164,$C$3:$C$1662&amp;$D$3:$D$1662,$E$3:$E$1662,0,0,1)</f>
        <v>2800</v>
      </c>
      <c r="AC164" s="2" cm="1">
        <f t="array" ref="AC164">_xlfn.XLOOKUP(AC$1&amp;$R164,$C$3:$C$1662&amp;$D$3:$D$1662,$E$3:$E$1662,0,0,1)</f>
        <v>2300</v>
      </c>
    </row>
    <row r="165" spans="3:29" x14ac:dyDescent="0.4">
      <c r="C165" t="s">
        <v>758</v>
      </c>
      <c r="D165" t="s">
        <v>675</v>
      </c>
      <c r="E165">
        <v>2300</v>
      </c>
      <c r="R165" t="s">
        <v>107</v>
      </c>
      <c r="S165" s="2">
        <f t="shared" si="11"/>
        <v>968360</v>
      </c>
      <c r="T165" s="2">
        <f t="shared" si="14"/>
        <v>877600</v>
      </c>
      <c r="U165" s="2">
        <f t="shared" si="14"/>
        <v>938400</v>
      </c>
      <c r="V165" s="2">
        <f t="shared" si="14"/>
        <v>689400</v>
      </c>
      <c r="W165" s="2">
        <f t="shared" si="14"/>
        <v>1325100</v>
      </c>
      <c r="X165" s="2">
        <f t="shared" si="14"/>
        <v>1011300</v>
      </c>
      <c r="Y165" s="2" cm="1">
        <f t="array" ref="Y165">_xlfn.XLOOKUP(Y$1&amp;$R165,$C$3:$C$1662&amp;$D$3:$D$1662,$E$3:$E$1662,0,0,1)</f>
        <v>9700</v>
      </c>
      <c r="Z165" s="2" cm="1">
        <f t="array" ref="Z165">_xlfn.XLOOKUP(Z$1&amp;$R165,$C$3:$C$1662&amp;$D$3:$D$1662,$E$3:$E$1662,0,0,1)</f>
        <v>2400</v>
      </c>
      <c r="AA165" s="2" cm="1">
        <f t="array" ref="AA165">_xlfn.XLOOKUP(AA$1&amp;$R165,$C$3:$C$1662&amp;$D$3:$D$1662,$E$3:$E$1662,0,0,1)</f>
        <v>4200</v>
      </c>
      <c r="AB165" s="2" cm="1">
        <f t="array" ref="AB165">_xlfn.XLOOKUP(AB$1&amp;$R165,$C$3:$C$1662&amp;$D$3:$D$1662,$E$3:$E$1662,0,0,1)</f>
        <v>9800</v>
      </c>
      <c r="AC165" s="2" cm="1">
        <f t="array" ref="AC165">_xlfn.XLOOKUP(AC$1&amp;$R165,$C$3:$C$1662&amp;$D$3:$D$1662,$E$3:$E$1662,0,0,1)</f>
        <v>3500</v>
      </c>
    </row>
    <row r="166" spans="3:29" x14ac:dyDescent="0.4">
      <c r="C166" t="s">
        <v>758</v>
      </c>
      <c r="D166" t="s">
        <v>676</v>
      </c>
      <c r="E166">
        <v>3500</v>
      </c>
      <c r="R166" t="s">
        <v>234</v>
      </c>
      <c r="S166" s="2">
        <f t="shared" si="11"/>
        <v>971360</v>
      </c>
      <c r="T166" s="2">
        <f t="shared" si="14"/>
        <v>878400</v>
      </c>
      <c r="U166" s="2">
        <f t="shared" si="14"/>
        <v>943800</v>
      </c>
      <c r="V166" s="2">
        <f t="shared" si="14"/>
        <v>693400</v>
      </c>
      <c r="W166" s="2">
        <f t="shared" si="14"/>
        <v>1327400</v>
      </c>
      <c r="X166" s="2">
        <f t="shared" si="14"/>
        <v>1013800</v>
      </c>
      <c r="Y166" s="2" cm="1">
        <f t="array" ref="Y166">_xlfn.XLOOKUP(Y$1&amp;$R166,$C$3:$C$1662&amp;$D$3:$D$1662,$E$3:$E$1662,0,0,1)</f>
        <v>800</v>
      </c>
      <c r="Z166" s="2" cm="1">
        <f t="array" ref="Z166">_xlfn.XLOOKUP(Z$1&amp;$R166,$C$3:$C$1662&amp;$D$3:$D$1662,$E$3:$E$1662,0,0,1)</f>
        <v>5400</v>
      </c>
      <c r="AA166" s="2" cm="1">
        <f t="array" ref="AA166">_xlfn.XLOOKUP(AA$1&amp;$R166,$C$3:$C$1662&amp;$D$3:$D$1662,$E$3:$E$1662,0,0,1)</f>
        <v>4000</v>
      </c>
      <c r="AB166" s="2" cm="1">
        <f t="array" ref="AB166">_xlfn.XLOOKUP(AB$1&amp;$R166,$C$3:$C$1662&amp;$D$3:$D$1662,$E$3:$E$1662,0,0,1)</f>
        <v>2300</v>
      </c>
      <c r="AC166" s="2" cm="1">
        <f t="array" ref="AC166">_xlfn.XLOOKUP(AC$1&amp;$R166,$C$3:$C$1662&amp;$D$3:$D$1662,$E$3:$E$1662,0,0,1)</f>
        <v>2500</v>
      </c>
    </row>
    <row r="167" spans="3:29" x14ac:dyDescent="0.4">
      <c r="C167" t="s">
        <v>758</v>
      </c>
      <c r="D167" t="s">
        <v>677</v>
      </c>
      <c r="E167">
        <v>2500</v>
      </c>
      <c r="R167" t="s">
        <v>175</v>
      </c>
      <c r="S167" s="2">
        <f t="shared" si="11"/>
        <v>973560</v>
      </c>
      <c r="T167" s="2">
        <f t="shared" si="14"/>
        <v>882600</v>
      </c>
      <c r="U167" s="2">
        <f t="shared" si="14"/>
        <v>945800</v>
      </c>
      <c r="V167" s="2">
        <f t="shared" si="14"/>
        <v>695300</v>
      </c>
      <c r="W167" s="2">
        <f t="shared" si="14"/>
        <v>1330000</v>
      </c>
      <c r="X167" s="2">
        <f t="shared" si="14"/>
        <v>1014100</v>
      </c>
      <c r="Y167" s="2" cm="1">
        <f t="array" ref="Y167">_xlfn.XLOOKUP(Y$1&amp;$R167,$C$3:$C$1662&amp;$D$3:$D$1662,$E$3:$E$1662,0,0,1)</f>
        <v>4200</v>
      </c>
      <c r="Z167" s="2" cm="1">
        <f t="array" ref="Z167">_xlfn.XLOOKUP(Z$1&amp;$R167,$C$3:$C$1662&amp;$D$3:$D$1662,$E$3:$E$1662,0,0,1)</f>
        <v>2000</v>
      </c>
      <c r="AA167" s="2" cm="1">
        <f t="array" ref="AA167">_xlfn.XLOOKUP(AA$1&amp;$R167,$C$3:$C$1662&amp;$D$3:$D$1662,$E$3:$E$1662,0,0,1)</f>
        <v>1900</v>
      </c>
      <c r="AB167" s="2" cm="1">
        <f t="array" ref="AB167">_xlfn.XLOOKUP(AB$1&amp;$R167,$C$3:$C$1662&amp;$D$3:$D$1662,$E$3:$E$1662,0,0,1)</f>
        <v>2600</v>
      </c>
      <c r="AC167" s="2" cm="1">
        <f t="array" ref="AC167">_xlfn.XLOOKUP(AC$1&amp;$R167,$C$3:$C$1662&amp;$D$3:$D$1662,$E$3:$E$1662,0,0,1)</f>
        <v>300</v>
      </c>
    </row>
    <row r="168" spans="3:29" x14ac:dyDescent="0.4">
      <c r="C168" t="s">
        <v>758</v>
      </c>
      <c r="D168" t="s">
        <v>678</v>
      </c>
      <c r="E168">
        <v>300</v>
      </c>
      <c r="R168" t="s">
        <v>89</v>
      </c>
      <c r="S168" s="2">
        <f t="shared" si="11"/>
        <v>977280</v>
      </c>
      <c r="T168" s="2">
        <f t="shared" si="14"/>
        <v>886300</v>
      </c>
      <c r="U168" s="2">
        <f t="shared" si="14"/>
        <v>949200</v>
      </c>
      <c r="V168" s="2">
        <f t="shared" si="14"/>
        <v>699700</v>
      </c>
      <c r="W168" s="2">
        <f t="shared" si="14"/>
        <v>1333300</v>
      </c>
      <c r="X168" s="2">
        <f t="shared" si="14"/>
        <v>1017900</v>
      </c>
      <c r="Y168" s="2" cm="1">
        <f t="array" ref="Y168">_xlfn.XLOOKUP(Y$1&amp;$R168,$C$3:$C$1662&amp;$D$3:$D$1662,$E$3:$E$1662,0,0,1)</f>
        <v>3700</v>
      </c>
      <c r="Z168" s="2" cm="1">
        <f t="array" ref="Z168">_xlfn.XLOOKUP(Z$1&amp;$R168,$C$3:$C$1662&amp;$D$3:$D$1662,$E$3:$E$1662,0,0,1)</f>
        <v>3400</v>
      </c>
      <c r="AA168" s="2" cm="1">
        <f t="array" ref="AA168">_xlfn.XLOOKUP(AA$1&amp;$R168,$C$3:$C$1662&amp;$D$3:$D$1662,$E$3:$E$1662,0,0,1)</f>
        <v>4400</v>
      </c>
      <c r="AB168" s="2" cm="1">
        <f t="array" ref="AB168">_xlfn.XLOOKUP(AB$1&amp;$R168,$C$3:$C$1662&amp;$D$3:$D$1662,$E$3:$E$1662,0,0,1)</f>
        <v>3300</v>
      </c>
      <c r="AC168" s="2" cm="1">
        <f t="array" ref="AC168">_xlfn.XLOOKUP(AC$1&amp;$R168,$C$3:$C$1662&amp;$D$3:$D$1662,$E$3:$E$1662,0,0,1)</f>
        <v>3800</v>
      </c>
    </row>
    <row r="169" spans="3:29" x14ac:dyDescent="0.4">
      <c r="C169" t="s">
        <v>758</v>
      </c>
      <c r="D169" t="s">
        <v>679</v>
      </c>
      <c r="E169">
        <v>3800</v>
      </c>
      <c r="R169" t="s">
        <v>257</v>
      </c>
      <c r="S169" s="2">
        <f t="shared" si="11"/>
        <v>981180</v>
      </c>
      <c r="T169" s="2">
        <f t="shared" si="14"/>
        <v>886700</v>
      </c>
      <c r="U169" s="2">
        <f t="shared" si="14"/>
        <v>958300</v>
      </c>
      <c r="V169" s="2">
        <f t="shared" si="14"/>
        <v>703400</v>
      </c>
      <c r="W169" s="2">
        <f t="shared" si="14"/>
        <v>1336000</v>
      </c>
      <c r="X169" s="2">
        <f t="shared" si="14"/>
        <v>1021500</v>
      </c>
      <c r="Y169" s="2" cm="1">
        <f t="array" ref="Y169">_xlfn.XLOOKUP(Y$1&amp;$R169,$C$3:$C$1662&amp;$D$3:$D$1662,$E$3:$E$1662,0,0,1)</f>
        <v>400</v>
      </c>
      <c r="Z169" s="2" cm="1">
        <f t="array" ref="Z169">_xlfn.XLOOKUP(Z$1&amp;$R169,$C$3:$C$1662&amp;$D$3:$D$1662,$E$3:$E$1662,0,0,1)</f>
        <v>9100</v>
      </c>
      <c r="AA169" s="2" cm="1">
        <f t="array" ref="AA169">_xlfn.XLOOKUP(AA$1&amp;$R169,$C$3:$C$1662&amp;$D$3:$D$1662,$E$3:$E$1662,0,0,1)</f>
        <v>3700</v>
      </c>
      <c r="AB169" s="2" cm="1">
        <f t="array" ref="AB169">_xlfn.XLOOKUP(AB$1&amp;$R169,$C$3:$C$1662&amp;$D$3:$D$1662,$E$3:$E$1662,0,0,1)</f>
        <v>2700</v>
      </c>
      <c r="AC169" s="2" cm="1">
        <f t="array" ref="AC169">_xlfn.XLOOKUP(AC$1&amp;$R169,$C$3:$C$1662&amp;$D$3:$D$1662,$E$3:$E$1662,0,0,1)</f>
        <v>3600</v>
      </c>
    </row>
    <row r="170" spans="3:29" x14ac:dyDescent="0.4">
      <c r="C170" t="s">
        <v>758</v>
      </c>
      <c r="D170" t="s">
        <v>680</v>
      </c>
      <c r="E170">
        <v>3600</v>
      </c>
      <c r="R170" t="s">
        <v>47</v>
      </c>
      <c r="S170" s="2">
        <f t="shared" si="11"/>
        <v>986280</v>
      </c>
      <c r="T170" s="2">
        <f t="shared" si="14"/>
        <v>892200</v>
      </c>
      <c r="U170" s="2">
        <f t="shared" si="14"/>
        <v>968800</v>
      </c>
      <c r="V170" s="2">
        <f t="shared" si="14"/>
        <v>709800</v>
      </c>
      <c r="W170" s="2">
        <f t="shared" si="14"/>
        <v>1337700</v>
      </c>
      <c r="X170" s="2">
        <f t="shared" si="14"/>
        <v>1022900</v>
      </c>
      <c r="Y170" s="2" cm="1">
        <f t="array" ref="Y170">_xlfn.XLOOKUP(Y$1&amp;$R170,$C$3:$C$1662&amp;$D$3:$D$1662,$E$3:$E$1662,0,0,1)</f>
        <v>5500</v>
      </c>
      <c r="Z170" s="2" cm="1">
        <f t="array" ref="Z170">_xlfn.XLOOKUP(Z$1&amp;$R170,$C$3:$C$1662&amp;$D$3:$D$1662,$E$3:$E$1662,0,0,1)</f>
        <v>10500</v>
      </c>
      <c r="AA170" s="2" cm="1">
        <f t="array" ref="AA170">_xlfn.XLOOKUP(AA$1&amp;$R170,$C$3:$C$1662&amp;$D$3:$D$1662,$E$3:$E$1662,0,0,1)</f>
        <v>6400</v>
      </c>
      <c r="AB170" s="2" cm="1">
        <f t="array" ref="AB170">_xlfn.XLOOKUP(AB$1&amp;$R170,$C$3:$C$1662&amp;$D$3:$D$1662,$E$3:$E$1662,0,0,1)</f>
        <v>1700</v>
      </c>
      <c r="AC170" s="2" cm="1">
        <f t="array" ref="AC170">_xlfn.XLOOKUP(AC$1&amp;$R170,$C$3:$C$1662&amp;$D$3:$D$1662,$E$3:$E$1662,0,0,1)</f>
        <v>1400</v>
      </c>
    </row>
    <row r="171" spans="3:29" x14ac:dyDescent="0.4">
      <c r="C171" t="s">
        <v>758</v>
      </c>
      <c r="D171" t="s">
        <v>681</v>
      </c>
      <c r="E171">
        <v>1400</v>
      </c>
      <c r="R171" t="s">
        <v>136</v>
      </c>
      <c r="S171" s="2">
        <f t="shared" si="11"/>
        <v>989680</v>
      </c>
      <c r="T171" s="2">
        <f t="shared" si="14"/>
        <v>895000</v>
      </c>
      <c r="U171" s="2">
        <f t="shared" si="14"/>
        <v>976200</v>
      </c>
      <c r="V171" s="2">
        <f t="shared" si="14"/>
        <v>712100</v>
      </c>
      <c r="W171" s="2">
        <f t="shared" si="14"/>
        <v>1341700</v>
      </c>
      <c r="X171" s="2">
        <f t="shared" si="14"/>
        <v>1023400</v>
      </c>
      <c r="Y171" s="2" cm="1">
        <f t="array" ref="Y171">_xlfn.XLOOKUP(Y$1&amp;$R171,$C$3:$C$1662&amp;$D$3:$D$1662,$E$3:$E$1662,0,0,1)</f>
        <v>2800</v>
      </c>
      <c r="Z171" s="2" cm="1">
        <f t="array" ref="Z171">_xlfn.XLOOKUP(Z$1&amp;$R171,$C$3:$C$1662&amp;$D$3:$D$1662,$E$3:$E$1662,0,0,1)</f>
        <v>7400</v>
      </c>
      <c r="AA171" s="2" cm="1">
        <f t="array" ref="AA171">_xlfn.XLOOKUP(AA$1&amp;$R171,$C$3:$C$1662&amp;$D$3:$D$1662,$E$3:$E$1662,0,0,1)</f>
        <v>2300</v>
      </c>
      <c r="AB171" s="2" cm="1">
        <f t="array" ref="AB171">_xlfn.XLOOKUP(AB$1&amp;$R171,$C$3:$C$1662&amp;$D$3:$D$1662,$E$3:$E$1662,0,0,1)</f>
        <v>4000</v>
      </c>
      <c r="AC171" s="2" cm="1">
        <f t="array" ref="AC171">_xlfn.XLOOKUP(AC$1&amp;$R171,$C$3:$C$1662&amp;$D$3:$D$1662,$E$3:$E$1662,0,0,1)</f>
        <v>500</v>
      </c>
    </row>
    <row r="172" spans="3:29" x14ac:dyDescent="0.4">
      <c r="C172" t="s">
        <v>758</v>
      </c>
      <c r="D172" t="s">
        <v>682</v>
      </c>
      <c r="E172">
        <v>500</v>
      </c>
      <c r="R172" t="s">
        <v>6</v>
      </c>
      <c r="S172" s="2">
        <f t="shared" si="11"/>
        <v>995380</v>
      </c>
      <c r="T172" s="2">
        <f t="shared" si="14"/>
        <v>902700</v>
      </c>
      <c r="U172" s="2">
        <f t="shared" si="14"/>
        <v>980400</v>
      </c>
      <c r="V172" s="2">
        <f t="shared" si="14"/>
        <v>720900</v>
      </c>
      <c r="W172" s="2">
        <f t="shared" si="14"/>
        <v>1345800</v>
      </c>
      <c r="X172" s="2">
        <f t="shared" si="14"/>
        <v>1027100</v>
      </c>
      <c r="Y172" s="2" cm="1">
        <f t="array" ref="Y172">_xlfn.XLOOKUP(Y$1&amp;$R172,$C$3:$C$1662&amp;$D$3:$D$1662,$E$3:$E$1662,0,0,1)</f>
        <v>7700</v>
      </c>
      <c r="Z172" s="2" cm="1">
        <f t="array" ref="Z172">_xlfn.XLOOKUP(Z$1&amp;$R172,$C$3:$C$1662&amp;$D$3:$D$1662,$E$3:$E$1662,0,0,1)</f>
        <v>4200</v>
      </c>
      <c r="AA172" s="2" cm="1">
        <f t="array" ref="AA172">_xlfn.XLOOKUP(AA$1&amp;$R172,$C$3:$C$1662&amp;$D$3:$D$1662,$E$3:$E$1662,0,0,1)</f>
        <v>8800</v>
      </c>
      <c r="AB172" s="2" cm="1">
        <f t="array" ref="AB172">_xlfn.XLOOKUP(AB$1&amp;$R172,$C$3:$C$1662&amp;$D$3:$D$1662,$E$3:$E$1662,0,0,1)</f>
        <v>4100</v>
      </c>
      <c r="AC172" s="2" cm="1">
        <f t="array" ref="AC172">_xlfn.XLOOKUP(AC$1&amp;$R172,$C$3:$C$1662&amp;$D$3:$D$1662,$E$3:$E$1662,0,0,1)</f>
        <v>3700</v>
      </c>
    </row>
    <row r="173" spans="3:29" x14ac:dyDescent="0.4">
      <c r="C173" t="s">
        <v>758</v>
      </c>
      <c r="D173" t="s">
        <v>683</v>
      </c>
      <c r="E173">
        <v>3700</v>
      </c>
      <c r="R173" t="s">
        <v>171</v>
      </c>
      <c r="S173" s="2">
        <f t="shared" si="11"/>
        <v>999240</v>
      </c>
      <c r="T173" s="2">
        <f t="shared" si="14"/>
        <v>909400</v>
      </c>
      <c r="U173" s="2">
        <f t="shared" si="14"/>
        <v>987100</v>
      </c>
      <c r="V173" s="2">
        <f t="shared" si="14"/>
        <v>722900</v>
      </c>
      <c r="W173" s="2">
        <f t="shared" si="14"/>
        <v>1347200</v>
      </c>
      <c r="X173" s="2">
        <f t="shared" si="14"/>
        <v>1029600</v>
      </c>
      <c r="Y173" s="2" cm="1">
        <f t="array" ref="Y173">_xlfn.XLOOKUP(Y$1&amp;$R173,$C$3:$C$1662&amp;$D$3:$D$1662,$E$3:$E$1662,0,0,1)</f>
        <v>6700</v>
      </c>
      <c r="Z173" s="2" cm="1">
        <f t="array" ref="Z173">_xlfn.XLOOKUP(Z$1&amp;$R173,$C$3:$C$1662&amp;$D$3:$D$1662,$E$3:$E$1662,0,0,1)</f>
        <v>6700</v>
      </c>
      <c r="AA173" s="2" cm="1">
        <f t="array" ref="AA173">_xlfn.XLOOKUP(AA$1&amp;$R173,$C$3:$C$1662&amp;$D$3:$D$1662,$E$3:$E$1662,0,0,1)</f>
        <v>2000</v>
      </c>
      <c r="AB173" s="2" cm="1">
        <f t="array" ref="AB173">_xlfn.XLOOKUP(AB$1&amp;$R173,$C$3:$C$1662&amp;$D$3:$D$1662,$E$3:$E$1662,0,0,1)</f>
        <v>1400</v>
      </c>
      <c r="AC173" s="2" cm="1">
        <f t="array" ref="AC173">_xlfn.XLOOKUP(AC$1&amp;$R173,$C$3:$C$1662&amp;$D$3:$D$1662,$E$3:$E$1662,0,0,1)</f>
        <v>2500</v>
      </c>
    </row>
    <row r="174" spans="3:29" x14ac:dyDescent="0.4">
      <c r="C174" t="s">
        <v>758</v>
      </c>
      <c r="D174" t="s">
        <v>684</v>
      </c>
      <c r="E174">
        <v>2500</v>
      </c>
      <c r="R174" t="s">
        <v>48</v>
      </c>
      <c r="S174" s="2">
        <f t="shared" si="11"/>
        <v>1002180</v>
      </c>
      <c r="T174" s="2">
        <f t="shared" si="14"/>
        <v>911500</v>
      </c>
      <c r="U174" s="2">
        <f t="shared" si="14"/>
        <v>994000</v>
      </c>
      <c r="V174" s="2">
        <f t="shared" si="14"/>
        <v>724900</v>
      </c>
      <c r="W174" s="2">
        <f t="shared" si="14"/>
        <v>1348800</v>
      </c>
      <c r="X174" s="2">
        <f t="shared" si="14"/>
        <v>1031700</v>
      </c>
      <c r="Y174" s="2" cm="1">
        <f t="array" ref="Y174">_xlfn.XLOOKUP(Y$1&amp;$R174,$C$3:$C$1662&amp;$D$3:$D$1662,$E$3:$E$1662,0,0,1)</f>
        <v>2100</v>
      </c>
      <c r="Z174" s="2" cm="1">
        <f t="array" ref="Z174">_xlfn.XLOOKUP(Z$1&amp;$R174,$C$3:$C$1662&amp;$D$3:$D$1662,$E$3:$E$1662,0,0,1)</f>
        <v>6900</v>
      </c>
      <c r="AA174" s="2" cm="1">
        <f t="array" ref="AA174">_xlfn.XLOOKUP(AA$1&amp;$R174,$C$3:$C$1662&amp;$D$3:$D$1662,$E$3:$E$1662,0,0,1)</f>
        <v>2000</v>
      </c>
      <c r="AB174" s="2" cm="1">
        <f t="array" ref="AB174">_xlfn.XLOOKUP(AB$1&amp;$R174,$C$3:$C$1662&amp;$D$3:$D$1662,$E$3:$E$1662,0,0,1)</f>
        <v>1600</v>
      </c>
      <c r="AC174" s="2" cm="1">
        <f t="array" ref="AC174">_xlfn.XLOOKUP(AC$1&amp;$R174,$C$3:$C$1662&amp;$D$3:$D$1662,$E$3:$E$1662,0,0,1)</f>
        <v>2100</v>
      </c>
    </row>
    <row r="175" spans="3:29" x14ac:dyDescent="0.4">
      <c r="C175" t="s">
        <v>758</v>
      </c>
      <c r="D175" t="s">
        <v>685</v>
      </c>
      <c r="E175">
        <v>2100</v>
      </c>
      <c r="R175" t="s">
        <v>85</v>
      </c>
      <c r="S175" s="2">
        <f t="shared" si="11"/>
        <v>1008100</v>
      </c>
      <c r="T175" s="2">
        <f t="shared" si="14"/>
        <v>921700</v>
      </c>
      <c r="U175" s="2">
        <f t="shared" si="14"/>
        <v>1001400</v>
      </c>
      <c r="V175" s="2">
        <f t="shared" si="14"/>
        <v>729800</v>
      </c>
      <c r="W175" s="2">
        <f t="shared" si="14"/>
        <v>1351000</v>
      </c>
      <c r="X175" s="2">
        <f t="shared" si="14"/>
        <v>1036600</v>
      </c>
      <c r="Y175" s="2" cm="1">
        <f t="array" ref="Y175">_xlfn.XLOOKUP(Y$1&amp;$R175,$C$3:$C$1662&amp;$D$3:$D$1662,$E$3:$E$1662,0,0,1)</f>
        <v>10200</v>
      </c>
      <c r="Z175" s="2" cm="1">
        <f t="array" ref="Z175">_xlfn.XLOOKUP(Z$1&amp;$R175,$C$3:$C$1662&amp;$D$3:$D$1662,$E$3:$E$1662,0,0,1)</f>
        <v>7400</v>
      </c>
      <c r="AA175" s="2" cm="1">
        <f t="array" ref="AA175">_xlfn.XLOOKUP(AA$1&amp;$R175,$C$3:$C$1662&amp;$D$3:$D$1662,$E$3:$E$1662,0,0,1)</f>
        <v>4900</v>
      </c>
      <c r="AB175" s="2" cm="1">
        <f t="array" ref="AB175">_xlfn.XLOOKUP(AB$1&amp;$R175,$C$3:$C$1662&amp;$D$3:$D$1662,$E$3:$E$1662,0,0,1)</f>
        <v>2200</v>
      </c>
      <c r="AC175" s="2" cm="1">
        <f t="array" ref="AC175">_xlfn.XLOOKUP(AC$1&amp;$R175,$C$3:$C$1662&amp;$D$3:$D$1662,$E$3:$E$1662,0,0,1)</f>
        <v>4900</v>
      </c>
    </row>
    <row r="176" spans="3:29" x14ac:dyDescent="0.4">
      <c r="C176" t="s">
        <v>758</v>
      </c>
      <c r="D176" t="s">
        <v>686</v>
      </c>
      <c r="E176">
        <v>4900</v>
      </c>
      <c r="R176" t="s">
        <v>143</v>
      </c>
      <c r="S176" s="2">
        <f t="shared" si="11"/>
        <v>1011620</v>
      </c>
      <c r="T176" s="2">
        <f t="shared" si="14"/>
        <v>930700</v>
      </c>
      <c r="U176" s="2">
        <f t="shared" si="14"/>
        <v>1003400</v>
      </c>
      <c r="V176" s="2">
        <f t="shared" si="14"/>
        <v>731400</v>
      </c>
      <c r="W176" s="2">
        <f t="shared" si="14"/>
        <v>1354300</v>
      </c>
      <c r="X176" s="2">
        <f t="shared" si="14"/>
        <v>1038300</v>
      </c>
      <c r="Y176" s="2" cm="1">
        <f t="array" ref="Y176">_xlfn.XLOOKUP(Y$1&amp;$R176,$C$3:$C$1662&amp;$D$3:$D$1662,$E$3:$E$1662,0,0,1)</f>
        <v>9000</v>
      </c>
      <c r="Z176" s="2" cm="1">
        <f t="array" ref="Z176">_xlfn.XLOOKUP(Z$1&amp;$R176,$C$3:$C$1662&amp;$D$3:$D$1662,$E$3:$E$1662,0,0,1)</f>
        <v>2000</v>
      </c>
      <c r="AA176" s="2" cm="1">
        <f t="array" ref="AA176">_xlfn.XLOOKUP(AA$1&amp;$R176,$C$3:$C$1662&amp;$D$3:$D$1662,$E$3:$E$1662,0,0,1)</f>
        <v>1600</v>
      </c>
      <c r="AB176" s="2" cm="1">
        <f t="array" ref="AB176">_xlfn.XLOOKUP(AB$1&amp;$R176,$C$3:$C$1662&amp;$D$3:$D$1662,$E$3:$E$1662,0,0,1)</f>
        <v>3300</v>
      </c>
      <c r="AC176" s="2" cm="1">
        <f t="array" ref="AC176">_xlfn.XLOOKUP(AC$1&amp;$R176,$C$3:$C$1662&amp;$D$3:$D$1662,$E$3:$E$1662,0,0,1)</f>
        <v>1700</v>
      </c>
    </row>
    <row r="177" spans="3:29" x14ac:dyDescent="0.4">
      <c r="C177" t="s">
        <v>758</v>
      </c>
      <c r="D177" t="s">
        <v>687</v>
      </c>
      <c r="E177">
        <v>1700</v>
      </c>
      <c r="R177" t="s">
        <v>192</v>
      </c>
      <c r="S177" s="2">
        <f t="shared" si="11"/>
        <v>1017220</v>
      </c>
      <c r="T177" s="2">
        <f t="shared" si="14"/>
        <v>944300</v>
      </c>
      <c r="U177" s="2">
        <f t="shared" si="14"/>
        <v>1006800</v>
      </c>
      <c r="V177" s="2">
        <f t="shared" si="14"/>
        <v>736100</v>
      </c>
      <c r="W177" s="2">
        <f t="shared" si="14"/>
        <v>1358400</v>
      </c>
      <c r="X177" s="2">
        <f t="shared" si="14"/>
        <v>1040500</v>
      </c>
      <c r="Y177" s="2" cm="1">
        <f t="array" ref="Y177">_xlfn.XLOOKUP(Y$1&amp;$R177,$C$3:$C$1662&amp;$D$3:$D$1662,$E$3:$E$1662,0,0,1)</f>
        <v>13600</v>
      </c>
      <c r="Z177" s="2" cm="1">
        <f t="array" ref="Z177">_xlfn.XLOOKUP(Z$1&amp;$R177,$C$3:$C$1662&amp;$D$3:$D$1662,$E$3:$E$1662,0,0,1)</f>
        <v>3400</v>
      </c>
      <c r="AA177" s="2" cm="1">
        <f t="array" ref="AA177">_xlfn.XLOOKUP(AA$1&amp;$R177,$C$3:$C$1662&amp;$D$3:$D$1662,$E$3:$E$1662,0,0,1)</f>
        <v>4700</v>
      </c>
      <c r="AB177" s="2" cm="1">
        <f t="array" ref="AB177">_xlfn.XLOOKUP(AB$1&amp;$R177,$C$3:$C$1662&amp;$D$3:$D$1662,$E$3:$E$1662,0,0,1)</f>
        <v>4100</v>
      </c>
      <c r="AC177" s="2" cm="1">
        <f t="array" ref="AC177">_xlfn.XLOOKUP(AC$1&amp;$R177,$C$3:$C$1662&amp;$D$3:$D$1662,$E$3:$E$1662,0,0,1)</f>
        <v>2200</v>
      </c>
    </row>
    <row r="178" spans="3:29" x14ac:dyDescent="0.4">
      <c r="C178" t="s">
        <v>758</v>
      </c>
      <c r="D178" t="s">
        <v>688</v>
      </c>
      <c r="E178">
        <v>2200</v>
      </c>
      <c r="R178" t="s">
        <v>53</v>
      </c>
      <c r="S178" s="2">
        <f t="shared" si="11"/>
        <v>1021540</v>
      </c>
      <c r="T178" s="2">
        <f t="shared" si="14"/>
        <v>954400</v>
      </c>
      <c r="U178" s="2">
        <f t="shared" si="14"/>
        <v>1011600</v>
      </c>
      <c r="V178" s="2">
        <f t="shared" si="14"/>
        <v>738900</v>
      </c>
      <c r="W178" s="2">
        <f t="shared" si="14"/>
        <v>1359400</v>
      </c>
      <c r="X178" s="2">
        <f t="shared" si="14"/>
        <v>1043400</v>
      </c>
      <c r="Y178" s="2" cm="1">
        <f t="array" ref="Y178">_xlfn.XLOOKUP(Y$1&amp;$R178,$C$3:$C$1662&amp;$D$3:$D$1662,$E$3:$E$1662,0,0,1)</f>
        <v>10100</v>
      </c>
      <c r="Z178" s="2" cm="1">
        <f t="array" ref="Z178">_xlfn.XLOOKUP(Z$1&amp;$R178,$C$3:$C$1662&amp;$D$3:$D$1662,$E$3:$E$1662,0,0,1)</f>
        <v>4800</v>
      </c>
      <c r="AA178" s="2" cm="1">
        <f t="array" ref="AA178">_xlfn.XLOOKUP(AA$1&amp;$R178,$C$3:$C$1662&amp;$D$3:$D$1662,$E$3:$E$1662,0,0,1)</f>
        <v>2800</v>
      </c>
      <c r="AB178" s="2" cm="1">
        <f t="array" ref="AB178">_xlfn.XLOOKUP(AB$1&amp;$R178,$C$3:$C$1662&amp;$D$3:$D$1662,$E$3:$E$1662,0,0,1)</f>
        <v>1000</v>
      </c>
      <c r="AC178" s="2" cm="1">
        <f t="array" ref="AC178">_xlfn.XLOOKUP(AC$1&amp;$R178,$C$3:$C$1662&amp;$D$3:$D$1662,$E$3:$E$1662,0,0,1)</f>
        <v>2900</v>
      </c>
    </row>
    <row r="179" spans="3:29" x14ac:dyDescent="0.4">
      <c r="C179" t="s">
        <v>758</v>
      </c>
      <c r="D179" t="s">
        <v>689</v>
      </c>
      <c r="E179">
        <v>2900</v>
      </c>
      <c r="R179" t="s">
        <v>222</v>
      </c>
      <c r="S179" s="2">
        <f t="shared" si="11"/>
        <v>1024320</v>
      </c>
      <c r="T179" s="2">
        <f t="shared" si="14"/>
        <v>959200</v>
      </c>
      <c r="U179" s="2">
        <f t="shared" si="14"/>
        <v>1015100</v>
      </c>
      <c r="V179" s="2">
        <f t="shared" si="14"/>
        <v>740900</v>
      </c>
      <c r="W179" s="2">
        <f t="shared" si="14"/>
        <v>1361200</v>
      </c>
      <c r="X179" s="2">
        <f t="shared" si="14"/>
        <v>1045200</v>
      </c>
      <c r="Y179" s="2" cm="1">
        <f t="array" ref="Y179">_xlfn.XLOOKUP(Y$1&amp;$R179,$C$3:$C$1662&amp;$D$3:$D$1662,$E$3:$E$1662,0,0,1)</f>
        <v>4800</v>
      </c>
      <c r="Z179" s="2" cm="1">
        <f t="array" ref="Z179">_xlfn.XLOOKUP(Z$1&amp;$R179,$C$3:$C$1662&amp;$D$3:$D$1662,$E$3:$E$1662,0,0,1)</f>
        <v>3500</v>
      </c>
      <c r="AA179" s="2" cm="1">
        <f t="array" ref="AA179">_xlfn.XLOOKUP(AA$1&amp;$R179,$C$3:$C$1662&amp;$D$3:$D$1662,$E$3:$E$1662,0,0,1)</f>
        <v>2000</v>
      </c>
      <c r="AB179" s="2" cm="1">
        <f t="array" ref="AB179">_xlfn.XLOOKUP(AB$1&amp;$R179,$C$3:$C$1662&amp;$D$3:$D$1662,$E$3:$E$1662,0,0,1)</f>
        <v>1800</v>
      </c>
      <c r="AC179" s="2" cm="1">
        <f t="array" ref="AC179">_xlfn.XLOOKUP(AC$1&amp;$R179,$C$3:$C$1662&amp;$D$3:$D$1662,$E$3:$E$1662,0,0,1)</f>
        <v>1800</v>
      </c>
    </row>
    <row r="180" spans="3:29" x14ac:dyDescent="0.4">
      <c r="C180" t="s">
        <v>758</v>
      </c>
      <c r="D180" t="s">
        <v>690</v>
      </c>
      <c r="E180">
        <v>1800</v>
      </c>
      <c r="R180" t="s">
        <v>211</v>
      </c>
      <c r="S180" s="2">
        <f t="shared" si="11"/>
        <v>1027480</v>
      </c>
      <c r="T180" s="2">
        <f t="shared" ref="T180:X195" si="15">T179+Y180</f>
        <v>964700</v>
      </c>
      <c r="U180" s="2">
        <f t="shared" si="15"/>
        <v>1019100</v>
      </c>
      <c r="V180" s="2">
        <f t="shared" si="15"/>
        <v>743300</v>
      </c>
      <c r="W180" s="2">
        <f t="shared" si="15"/>
        <v>1364300</v>
      </c>
      <c r="X180" s="2">
        <f t="shared" si="15"/>
        <v>1046000</v>
      </c>
      <c r="Y180" s="2" cm="1">
        <f t="array" ref="Y180">_xlfn.XLOOKUP(Y$1&amp;$R180,$C$3:$C$1662&amp;$D$3:$D$1662,$E$3:$E$1662,0,0,1)</f>
        <v>5500</v>
      </c>
      <c r="Z180" s="2" cm="1">
        <f t="array" ref="Z180">_xlfn.XLOOKUP(Z$1&amp;$R180,$C$3:$C$1662&amp;$D$3:$D$1662,$E$3:$E$1662,0,0,1)</f>
        <v>4000</v>
      </c>
      <c r="AA180" s="2" cm="1">
        <f t="array" ref="AA180">_xlfn.XLOOKUP(AA$1&amp;$R180,$C$3:$C$1662&amp;$D$3:$D$1662,$E$3:$E$1662,0,0,1)</f>
        <v>2400</v>
      </c>
      <c r="AB180" s="2" cm="1">
        <f t="array" ref="AB180">_xlfn.XLOOKUP(AB$1&amp;$R180,$C$3:$C$1662&amp;$D$3:$D$1662,$E$3:$E$1662,0,0,1)</f>
        <v>3100</v>
      </c>
      <c r="AC180" s="2" cm="1">
        <f t="array" ref="AC180">_xlfn.XLOOKUP(AC$1&amp;$R180,$C$3:$C$1662&amp;$D$3:$D$1662,$E$3:$E$1662,0,0,1)</f>
        <v>800</v>
      </c>
    </row>
    <row r="181" spans="3:29" x14ac:dyDescent="0.4">
      <c r="C181" t="s">
        <v>758</v>
      </c>
      <c r="D181" t="s">
        <v>691</v>
      </c>
      <c r="E181">
        <v>800</v>
      </c>
      <c r="R181" t="s">
        <v>299</v>
      </c>
      <c r="S181" s="2">
        <f t="shared" si="11"/>
        <v>1030300</v>
      </c>
      <c r="T181" s="2">
        <f t="shared" si="15"/>
        <v>969200</v>
      </c>
      <c r="U181" s="2">
        <f t="shared" si="15"/>
        <v>1023500</v>
      </c>
      <c r="V181" s="2">
        <f t="shared" si="15"/>
        <v>743400</v>
      </c>
      <c r="W181" s="2">
        <f t="shared" si="15"/>
        <v>1367200</v>
      </c>
      <c r="X181" s="2">
        <f t="shared" si="15"/>
        <v>1048200</v>
      </c>
      <c r="Y181" s="2" cm="1">
        <f t="array" ref="Y181">_xlfn.XLOOKUP(Y$1&amp;$R181,$C$3:$C$1662&amp;$D$3:$D$1662,$E$3:$E$1662,0,0,1)</f>
        <v>4500</v>
      </c>
      <c r="Z181" s="2" cm="1">
        <f t="array" ref="Z181">_xlfn.XLOOKUP(Z$1&amp;$R181,$C$3:$C$1662&amp;$D$3:$D$1662,$E$3:$E$1662,0,0,1)</f>
        <v>4400</v>
      </c>
      <c r="AA181" s="2" cm="1">
        <f t="array" ref="AA181">_xlfn.XLOOKUP(AA$1&amp;$R181,$C$3:$C$1662&amp;$D$3:$D$1662,$E$3:$E$1662,0,0,1)</f>
        <v>100</v>
      </c>
      <c r="AB181" s="2" cm="1">
        <f t="array" ref="AB181">_xlfn.XLOOKUP(AB$1&amp;$R181,$C$3:$C$1662&amp;$D$3:$D$1662,$E$3:$E$1662,0,0,1)</f>
        <v>2900</v>
      </c>
      <c r="AC181" s="2" cm="1">
        <f t="array" ref="AC181">_xlfn.XLOOKUP(AC$1&amp;$R181,$C$3:$C$1662&amp;$D$3:$D$1662,$E$3:$E$1662,0,0,1)</f>
        <v>2200</v>
      </c>
    </row>
    <row r="182" spans="3:29" x14ac:dyDescent="0.4">
      <c r="C182" t="s">
        <v>758</v>
      </c>
      <c r="D182" t="s">
        <v>692</v>
      </c>
      <c r="E182">
        <v>2200</v>
      </c>
      <c r="R182" t="s">
        <v>100</v>
      </c>
      <c r="S182" s="2">
        <f t="shared" si="11"/>
        <v>1033860</v>
      </c>
      <c r="T182" s="2">
        <f t="shared" si="15"/>
        <v>973600</v>
      </c>
      <c r="U182" s="2">
        <f t="shared" si="15"/>
        <v>1030600</v>
      </c>
      <c r="V182" s="2">
        <f t="shared" si="15"/>
        <v>747200</v>
      </c>
      <c r="W182" s="2">
        <f t="shared" si="15"/>
        <v>1368600</v>
      </c>
      <c r="X182" s="2">
        <f t="shared" si="15"/>
        <v>1049300</v>
      </c>
      <c r="Y182" s="2" cm="1">
        <f t="array" ref="Y182">_xlfn.XLOOKUP(Y$1&amp;$R182,$C$3:$C$1662&amp;$D$3:$D$1662,$E$3:$E$1662,0,0,1)</f>
        <v>4400</v>
      </c>
      <c r="Z182" s="2" cm="1">
        <f t="array" ref="Z182">_xlfn.XLOOKUP(Z$1&amp;$R182,$C$3:$C$1662&amp;$D$3:$D$1662,$E$3:$E$1662,0,0,1)</f>
        <v>7100</v>
      </c>
      <c r="AA182" s="2" cm="1">
        <f t="array" ref="AA182">_xlfn.XLOOKUP(AA$1&amp;$R182,$C$3:$C$1662&amp;$D$3:$D$1662,$E$3:$E$1662,0,0,1)</f>
        <v>3800</v>
      </c>
      <c r="AB182" s="2" cm="1">
        <f t="array" ref="AB182">_xlfn.XLOOKUP(AB$1&amp;$R182,$C$3:$C$1662&amp;$D$3:$D$1662,$E$3:$E$1662,0,0,1)</f>
        <v>1400</v>
      </c>
      <c r="AC182" s="2" cm="1">
        <f t="array" ref="AC182">_xlfn.XLOOKUP(AC$1&amp;$R182,$C$3:$C$1662&amp;$D$3:$D$1662,$E$3:$E$1662,0,0,1)</f>
        <v>1100</v>
      </c>
    </row>
    <row r="183" spans="3:29" x14ac:dyDescent="0.4">
      <c r="C183" t="s">
        <v>758</v>
      </c>
      <c r="D183" t="s">
        <v>693</v>
      </c>
      <c r="E183">
        <v>1100</v>
      </c>
      <c r="R183" t="s">
        <v>300</v>
      </c>
      <c r="S183" s="2">
        <f t="shared" si="11"/>
        <v>1037460</v>
      </c>
      <c r="T183" s="2">
        <f t="shared" si="15"/>
        <v>975100</v>
      </c>
      <c r="U183" s="2">
        <f t="shared" si="15"/>
        <v>1035800</v>
      </c>
      <c r="V183" s="2">
        <f t="shared" si="15"/>
        <v>748200</v>
      </c>
      <c r="W183" s="2">
        <f t="shared" si="15"/>
        <v>1375800</v>
      </c>
      <c r="X183" s="2">
        <f t="shared" si="15"/>
        <v>1052400</v>
      </c>
      <c r="Y183" s="2" cm="1">
        <f t="array" ref="Y183">_xlfn.XLOOKUP(Y$1&amp;$R183,$C$3:$C$1662&amp;$D$3:$D$1662,$E$3:$E$1662,0,0,1)</f>
        <v>1500</v>
      </c>
      <c r="Z183" s="2" cm="1">
        <f t="array" ref="Z183">_xlfn.XLOOKUP(Z$1&amp;$R183,$C$3:$C$1662&amp;$D$3:$D$1662,$E$3:$E$1662,0,0,1)</f>
        <v>5200</v>
      </c>
      <c r="AA183" s="2" cm="1">
        <f t="array" ref="AA183">_xlfn.XLOOKUP(AA$1&amp;$R183,$C$3:$C$1662&amp;$D$3:$D$1662,$E$3:$E$1662,0,0,1)</f>
        <v>1000</v>
      </c>
      <c r="AB183" s="2" cm="1">
        <f t="array" ref="AB183">_xlfn.XLOOKUP(AB$1&amp;$R183,$C$3:$C$1662&amp;$D$3:$D$1662,$E$3:$E$1662,0,0,1)</f>
        <v>7200</v>
      </c>
      <c r="AC183" s="2" cm="1">
        <f t="array" ref="AC183">_xlfn.XLOOKUP(AC$1&amp;$R183,$C$3:$C$1662&amp;$D$3:$D$1662,$E$3:$E$1662,0,0,1)</f>
        <v>3100</v>
      </c>
    </row>
    <row r="184" spans="3:29" x14ac:dyDescent="0.4">
      <c r="C184" t="s">
        <v>758</v>
      </c>
      <c r="D184" t="s">
        <v>694</v>
      </c>
      <c r="E184">
        <v>3100</v>
      </c>
      <c r="R184" t="s">
        <v>204</v>
      </c>
      <c r="S184" s="2">
        <f t="shared" si="11"/>
        <v>1039680</v>
      </c>
      <c r="T184" s="2">
        <f t="shared" si="15"/>
        <v>979700</v>
      </c>
      <c r="U184" s="2">
        <f t="shared" si="15"/>
        <v>1037700</v>
      </c>
      <c r="V184" s="2">
        <f t="shared" si="15"/>
        <v>749300</v>
      </c>
      <c r="W184" s="2">
        <f t="shared" si="15"/>
        <v>1377500</v>
      </c>
      <c r="X184" s="2">
        <f t="shared" si="15"/>
        <v>1054200</v>
      </c>
      <c r="Y184" s="2" cm="1">
        <f t="array" ref="Y184">_xlfn.XLOOKUP(Y$1&amp;$R184,$C$3:$C$1662&amp;$D$3:$D$1662,$E$3:$E$1662,0,0,1)</f>
        <v>4600</v>
      </c>
      <c r="Z184" s="2" cm="1">
        <f t="array" ref="Z184">_xlfn.XLOOKUP(Z$1&amp;$R184,$C$3:$C$1662&amp;$D$3:$D$1662,$E$3:$E$1662,0,0,1)</f>
        <v>1900</v>
      </c>
      <c r="AA184" s="2" cm="1">
        <f t="array" ref="AA184">_xlfn.XLOOKUP(AA$1&amp;$R184,$C$3:$C$1662&amp;$D$3:$D$1662,$E$3:$E$1662,0,0,1)</f>
        <v>1100</v>
      </c>
      <c r="AB184" s="2" cm="1">
        <f t="array" ref="AB184">_xlfn.XLOOKUP(AB$1&amp;$R184,$C$3:$C$1662&amp;$D$3:$D$1662,$E$3:$E$1662,0,0,1)</f>
        <v>1700</v>
      </c>
      <c r="AC184" s="2" cm="1">
        <f t="array" ref="AC184">_xlfn.XLOOKUP(AC$1&amp;$R184,$C$3:$C$1662&amp;$D$3:$D$1662,$E$3:$E$1662,0,0,1)</f>
        <v>1800</v>
      </c>
    </row>
    <row r="185" spans="3:29" x14ac:dyDescent="0.4">
      <c r="C185" t="s">
        <v>758</v>
      </c>
      <c r="D185" t="s">
        <v>393</v>
      </c>
      <c r="E185">
        <v>1800</v>
      </c>
      <c r="R185" t="s">
        <v>301</v>
      </c>
      <c r="S185" s="2">
        <f t="shared" si="11"/>
        <v>1043480</v>
      </c>
      <c r="T185" s="2">
        <f t="shared" si="15"/>
        <v>985200</v>
      </c>
      <c r="U185" s="2">
        <f t="shared" si="15"/>
        <v>1042900</v>
      </c>
      <c r="V185" s="2">
        <f t="shared" si="15"/>
        <v>753100</v>
      </c>
      <c r="W185" s="2">
        <f t="shared" si="15"/>
        <v>1378100</v>
      </c>
      <c r="X185" s="2">
        <f t="shared" si="15"/>
        <v>1058100</v>
      </c>
      <c r="Y185" s="2" cm="1">
        <f t="array" ref="Y185">_xlfn.XLOOKUP(Y$1&amp;$R185,$C$3:$C$1662&amp;$D$3:$D$1662,$E$3:$E$1662,0,0,1)</f>
        <v>5500</v>
      </c>
      <c r="Z185" s="2" cm="1">
        <f t="array" ref="Z185">_xlfn.XLOOKUP(Z$1&amp;$R185,$C$3:$C$1662&amp;$D$3:$D$1662,$E$3:$E$1662,0,0,1)</f>
        <v>5200</v>
      </c>
      <c r="AA185" s="2" cm="1">
        <f t="array" ref="AA185">_xlfn.XLOOKUP(AA$1&amp;$R185,$C$3:$C$1662&amp;$D$3:$D$1662,$E$3:$E$1662,0,0,1)</f>
        <v>3800</v>
      </c>
      <c r="AB185" s="2" cm="1">
        <f t="array" ref="AB185">_xlfn.XLOOKUP(AB$1&amp;$R185,$C$3:$C$1662&amp;$D$3:$D$1662,$E$3:$E$1662,0,0,1)</f>
        <v>600</v>
      </c>
      <c r="AC185" s="2" cm="1">
        <f t="array" ref="AC185">_xlfn.XLOOKUP(AC$1&amp;$R185,$C$3:$C$1662&amp;$D$3:$D$1662,$E$3:$E$1662,0,0,1)</f>
        <v>3900</v>
      </c>
    </row>
    <row r="186" spans="3:29" x14ac:dyDescent="0.4">
      <c r="C186" t="s">
        <v>758</v>
      </c>
      <c r="D186" t="s">
        <v>394</v>
      </c>
      <c r="E186">
        <v>3900</v>
      </c>
      <c r="R186" t="s">
        <v>201</v>
      </c>
      <c r="S186" s="2">
        <f t="shared" si="11"/>
        <v>1046240</v>
      </c>
      <c r="T186" s="2">
        <f t="shared" si="15"/>
        <v>992400</v>
      </c>
      <c r="U186" s="2">
        <f t="shared" si="15"/>
        <v>1043100</v>
      </c>
      <c r="V186" s="2">
        <f t="shared" si="15"/>
        <v>754300</v>
      </c>
      <c r="W186" s="2">
        <f t="shared" si="15"/>
        <v>1382100</v>
      </c>
      <c r="X186" s="2">
        <f t="shared" si="15"/>
        <v>1059300</v>
      </c>
      <c r="Y186" s="2" cm="1">
        <f t="array" ref="Y186">_xlfn.XLOOKUP(Y$1&amp;$R186,$C$3:$C$1662&amp;$D$3:$D$1662,$E$3:$E$1662,0,0,1)</f>
        <v>7200</v>
      </c>
      <c r="Z186" s="2" cm="1">
        <f t="array" ref="Z186">_xlfn.XLOOKUP(Z$1&amp;$R186,$C$3:$C$1662&amp;$D$3:$D$1662,$E$3:$E$1662,0,0,1)</f>
        <v>200</v>
      </c>
      <c r="AA186" s="2" cm="1">
        <f t="array" ref="AA186">_xlfn.XLOOKUP(AA$1&amp;$R186,$C$3:$C$1662&amp;$D$3:$D$1662,$E$3:$E$1662,0,0,1)</f>
        <v>1200</v>
      </c>
      <c r="AB186" s="2" cm="1">
        <f t="array" ref="AB186">_xlfn.XLOOKUP(AB$1&amp;$R186,$C$3:$C$1662&amp;$D$3:$D$1662,$E$3:$E$1662,0,0,1)</f>
        <v>4000</v>
      </c>
      <c r="AC186" s="2" cm="1">
        <f t="array" ref="AC186">_xlfn.XLOOKUP(AC$1&amp;$R186,$C$3:$C$1662&amp;$D$3:$D$1662,$E$3:$E$1662,0,0,1)</f>
        <v>1200</v>
      </c>
    </row>
    <row r="187" spans="3:29" x14ac:dyDescent="0.4">
      <c r="C187" t="s">
        <v>758</v>
      </c>
      <c r="D187" t="s">
        <v>395</v>
      </c>
      <c r="E187">
        <v>1200</v>
      </c>
      <c r="R187" t="s">
        <v>21</v>
      </c>
      <c r="S187" s="2">
        <f t="shared" si="11"/>
        <v>1048220</v>
      </c>
      <c r="T187" s="2">
        <f t="shared" si="15"/>
        <v>996100</v>
      </c>
      <c r="U187" s="2">
        <f t="shared" si="15"/>
        <v>1044700</v>
      </c>
      <c r="V187" s="2">
        <f t="shared" si="15"/>
        <v>757200</v>
      </c>
      <c r="W187" s="2">
        <f t="shared" si="15"/>
        <v>1383400</v>
      </c>
      <c r="X187" s="2">
        <f t="shared" si="15"/>
        <v>1059700</v>
      </c>
      <c r="Y187" s="2" cm="1">
        <f t="array" ref="Y187">_xlfn.XLOOKUP(Y$1&amp;$R187,$C$3:$C$1662&amp;$D$3:$D$1662,$E$3:$E$1662,0,0,1)</f>
        <v>3700</v>
      </c>
      <c r="Z187" s="2" cm="1">
        <f t="array" ref="Z187">_xlfn.XLOOKUP(Z$1&amp;$R187,$C$3:$C$1662&amp;$D$3:$D$1662,$E$3:$E$1662,0,0,1)</f>
        <v>1600</v>
      </c>
      <c r="AA187" s="2" cm="1">
        <f t="array" ref="AA187">_xlfn.XLOOKUP(AA$1&amp;$R187,$C$3:$C$1662&amp;$D$3:$D$1662,$E$3:$E$1662,0,0,1)</f>
        <v>2900</v>
      </c>
      <c r="AB187" s="2" cm="1">
        <f t="array" ref="AB187">_xlfn.XLOOKUP(AB$1&amp;$R187,$C$3:$C$1662&amp;$D$3:$D$1662,$E$3:$E$1662,0,0,1)</f>
        <v>1300</v>
      </c>
      <c r="AC187" s="2" cm="1">
        <f t="array" ref="AC187">_xlfn.XLOOKUP(AC$1&amp;$R187,$C$3:$C$1662&amp;$D$3:$D$1662,$E$3:$E$1662,0,0,1)</f>
        <v>400</v>
      </c>
    </row>
    <row r="188" spans="3:29" x14ac:dyDescent="0.4">
      <c r="C188" t="s">
        <v>758</v>
      </c>
      <c r="D188" t="s">
        <v>396</v>
      </c>
      <c r="E188">
        <v>400</v>
      </c>
      <c r="R188" t="s">
        <v>88</v>
      </c>
      <c r="S188" s="2">
        <f t="shared" si="11"/>
        <v>1053880</v>
      </c>
      <c r="T188" s="2">
        <f t="shared" si="15"/>
        <v>996800</v>
      </c>
      <c r="U188" s="2">
        <f t="shared" si="15"/>
        <v>1054900</v>
      </c>
      <c r="V188" s="2">
        <f t="shared" si="15"/>
        <v>762900</v>
      </c>
      <c r="W188" s="2">
        <f t="shared" si="15"/>
        <v>1393200</v>
      </c>
      <c r="X188" s="2">
        <f t="shared" si="15"/>
        <v>1061600</v>
      </c>
      <c r="Y188" s="2" cm="1">
        <f t="array" ref="Y188">_xlfn.XLOOKUP(Y$1&amp;$R188,$C$3:$C$1662&amp;$D$3:$D$1662,$E$3:$E$1662,0,0,1)</f>
        <v>700</v>
      </c>
      <c r="Z188" s="2" cm="1">
        <f t="array" ref="Z188">_xlfn.XLOOKUP(Z$1&amp;$R188,$C$3:$C$1662&amp;$D$3:$D$1662,$E$3:$E$1662,0,0,1)</f>
        <v>10200</v>
      </c>
      <c r="AA188" s="2" cm="1">
        <f t="array" ref="AA188">_xlfn.XLOOKUP(AA$1&amp;$R188,$C$3:$C$1662&amp;$D$3:$D$1662,$E$3:$E$1662,0,0,1)</f>
        <v>5700</v>
      </c>
      <c r="AB188" s="2" cm="1">
        <f t="array" ref="AB188">_xlfn.XLOOKUP(AB$1&amp;$R188,$C$3:$C$1662&amp;$D$3:$D$1662,$E$3:$E$1662,0,0,1)</f>
        <v>9800</v>
      </c>
      <c r="AC188" s="2" cm="1">
        <f t="array" ref="AC188">_xlfn.XLOOKUP(AC$1&amp;$R188,$C$3:$C$1662&amp;$D$3:$D$1662,$E$3:$E$1662,0,0,1)</f>
        <v>1900</v>
      </c>
    </row>
    <row r="189" spans="3:29" x14ac:dyDescent="0.4">
      <c r="C189" t="s">
        <v>758</v>
      </c>
      <c r="D189" t="s">
        <v>397</v>
      </c>
      <c r="E189">
        <v>1900</v>
      </c>
      <c r="R189" t="s">
        <v>119</v>
      </c>
      <c r="S189" s="2">
        <f t="shared" si="11"/>
        <v>1057540</v>
      </c>
      <c r="T189" s="2">
        <f t="shared" si="15"/>
        <v>999400</v>
      </c>
      <c r="U189" s="2">
        <f t="shared" si="15"/>
        <v>1061500</v>
      </c>
      <c r="V189" s="2">
        <f t="shared" si="15"/>
        <v>763500</v>
      </c>
      <c r="W189" s="2">
        <f t="shared" si="15"/>
        <v>1395100</v>
      </c>
      <c r="X189" s="2">
        <f t="shared" si="15"/>
        <v>1068200</v>
      </c>
      <c r="Y189" s="2" cm="1">
        <f t="array" ref="Y189">_xlfn.XLOOKUP(Y$1&amp;$R189,$C$3:$C$1662&amp;$D$3:$D$1662,$E$3:$E$1662,0,0,1)</f>
        <v>2600</v>
      </c>
      <c r="Z189" s="2" cm="1">
        <f t="array" ref="Z189">_xlfn.XLOOKUP(Z$1&amp;$R189,$C$3:$C$1662&amp;$D$3:$D$1662,$E$3:$E$1662,0,0,1)</f>
        <v>6600</v>
      </c>
      <c r="AA189" s="2" cm="1">
        <f t="array" ref="AA189">_xlfn.XLOOKUP(AA$1&amp;$R189,$C$3:$C$1662&amp;$D$3:$D$1662,$E$3:$E$1662,0,0,1)</f>
        <v>600</v>
      </c>
      <c r="AB189" s="2" cm="1">
        <f t="array" ref="AB189">_xlfn.XLOOKUP(AB$1&amp;$R189,$C$3:$C$1662&amp;$D$3:$D$1662,$E$3:$E$1662,0,0,1)</f>
        <v>1900</v>
      </c>
      <c r="AC189" s="2" cm="1">
        <f t="array" ref="AC189">_xlfn.XLOOKUP(AC$1&amp;$R189,$C$3:$C$1662&amp;$D$3:$D$1662,$E$3:$E$1662,0,0,1)</f>
        <v>6600</v>
      </c>
    </row>
    <row r="190" spans="3:29" x14ac:dyDescent="0.4">
      <c r="C190" t="s">
        <v>758</v>
      </c>
      <c r="D190" t="s">
        <v>398</v>
      </c>
      <c r="E190">
        <v>6600</v>
      </c>
      <c r="R190" t="s">
        <v>274</v>
      </c>
      <c r="S190" s="2">
        <f t="shared" si="11"/>
        <v>1059300</v>
      </c>
      <c r="T190" s="2">
        <f t="shared" si="15"/>
        <v>1002700</v>
      </c>
      <c r="U190" s="2">
        <f t="shared" si="15"/>
        <v>1062400</v>
      </c>
      <c r="V190" s="2">
        <f t="shared" si="15"/>
        <v>765900</v>
      </c>
      <c r="W190" s="2">
        <f t="shared" si="15"/>
        <v>1396700</v>
      </c>
      <c r="X190" s="2">
        <f t="shared" si="15"/>
        <v>1068800</v>
      </c>
      <c r="Y190" s="2" cm="1">
        <f t="array" ref="Y190">_xlfn.XLOOKUP(Y$1&amp;$R190,$C$3:$C$1662&amp;$D$3:$D$1662,$E$3:$E$1662,0,0,1)</f>
        <v>3300</v>
      </c>
      <c r="Z190" s="2" cm="1">
        <f t="array" ref="Z190">_xlfn.XLOOKUP(Z$1&amp;$R190,$C$3:$C$1662&amp;$D$3:$D$1662,$E$3:$E$1662,0,0,1)</f>
        <v>900</v>
      </c>
      <c r="AA190" s="2" cm="1">
        <f t="array" ref="AA190">_xlfn.XLOOKUP(AA$1&amp;$R190,$C$3:$C$1662&amp;$D$3:$D$1662,$E$3:$E$1662,0,0,1)</f>
        <v>2400</v>
      </c>
      <c r="AB190" s="2" cm="1">
        <f t="array" ref="AB190">_xlfn.XLOOKUP(AB$1&amp;$R190,$C$3:$C$1662&amp;$D$3:$D$1662,$E$3:$E$1662,0,0,1)</f>
        <v>1600</v>
      </c>
      <c r="AC190" s="2" cm="1">
        <f t="array" ref="AC190">_xlfn.XLOOKUP(AC$1&amp;$R190,$C$3:$C$1662&amp;$D$3:$D$1662,$E$3:$E$1662,0,0,1)</f>
        <v>600</v>
      </c>
    </row>
    <row r="191" spans="3:29" x14ac:dyDescent="0.4">
      <c r="C191" t="s">
        <v>758</v>
      </c>
      <c r="D191" t="s">
        <v>399</v>
      </c>
      <c r="E191">
        <v>600</v>
      </c>
      <c r="R191" t="s">
        <v>180</v>
      </c>
      <c r="S191" s="2">
        <f t="shared" si="11"/>
        <v>1061700</v>
      </c>
      <c r="T191" s="2">
        <f t="shared" si="15"/>
        <v>1004700</v>
      </c>
      <c r="U191" s="2">
        <f t="shared" si="15"/>
        <v>1066700</v>
      </c>
      <c r="V191" s="2">
        <f t="shared" si="15"/>
        <v>768500</v>
      </c>
      <c r="W191" s="2">
        <f t="shared" si="15"/>
        <v>1399800</v>
      </c>
      <c r="X191" s="2">
        <f t="shared" si="15"/>
        <v>1068800</v>
      </c>
      <c r="Y191" s="2" cm="1">
        <f t="array" ref="Y191">_xlfn.XLOOKUP(Y$1&amp;$R191,$C$3:$C$1662&amp;$D$3:$D$1662,$E$3:$E$1662,0,0,1)</f>
        <v>2000</v>
      </c>
      <c r="Z191" s="2" cm="1">
        <f t="array" ref="Z191">_xlfn.XLOOKUP(Z$1&amp;$R191,$C$3:$C$1662&amp;$D$3:$D$1662,$E$3:$E$1662,0,0,1)</f>
        <v>4300</v>
      </c>
      <c r="AA191" s="2" cm="1">
        <f t="array" ref="AA191">_xlfn.XLOOKUP(AA$1&amp;$R191,$C$3:$C$1662&amp;$D$3:$D$1662,$E$3:$E$1662,0,0,1)</f>
        <v>2600</v>
      </c>
      <c r="AB191" s="2" cm="1">
        <f t="array" ref="AB191">_xlfn.XLOOKUP(AB$1&amp;$R191,$C$3:$C$1662&amp;$D$3:$D$1662,$E$3:$E$1662,0,0,1)</f>
        <v>3100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758</v>
      </c>
      <c r="D192" t="s">
        <v>400</v>
      </c>
      <c r="E192">
        <v>0</v>
      </c>
      <c r="R192" t="s">
        <v>76</v>
      </c>
      <c r="S192" s="2">
        <f t="shared" si="11"/>
        <v>1063500</v>
      </c>
      <c r="T192" s="2">
        <f t="shared" si="15"/>
        <v>1004800</v>
      </c>
      <c r="U192" s="2">
        <f t="shared" si="15"/>
        <v>1069700</v>
      </c>
      <c r="V192" s="2">
        <f t="shared" si="15"/>
        <v>769600</v>
      </c>
      <c r="W192" s="2">
        <f t="shared" si="15"/>
        <v>1400400</v>
      </c>
      <c r="X192" s="2">
        <f t="shared" si="15"/>
        <v>1073000</v>
      </c>
      <c r="Y192" s="2" cm="1">
        <f t="array" ref="Y192">_xlfn.XLOOKUP(Y$1&amp;$R192,$C$3:$C$1662&amp;$D$3:$D$1662,$E$3:$E$1662,0,0,1)</f>
        <v>100</v>
      </c>
      <c r="Z192" s="2" cm="1">
        <f t="array" ref="Z192">_xlfn.XLOOKUP(Z$1&amp;$R192,$C$3:$C$1662&amp;$D$3:$D$1662,$E$3:$E$1662,0,0,1)</f>
        <v>3000</v>
      </c>
      <c r="AA192" s="2" cm="1">
        <f t="array" ref="AA192">_xlfn.XLOOKUP(AA$1&amp;$R192,$C$3:$C$1662&amp;$D$3:$D$1662,$E$3:$E$1662,0,0,1)</f>
        <v>1100</v>
      </c>
      <c r="AB192" s="2" cm="1">
        <f t="array" ref="AB192">_xlfn.XLOOKUP(AB$1&amp;$R192,$C$3:$C$1662&amp;$D$3:$D$1662,$E$3:$E$1662,0,0,1)</f>
        <v>600</v>
      </c>
      <c r="AC192" s="2" cm="1">
        <f t="array" ref="AC192">_xlfn.XLOOKUP(AC$1&amp;$R192,$C$3:$C$1662&amp;$D$3:$D$1662,$E$3:$E$1662,0,0,1)</f>
        <v>4200</v>
      </c>
    </row>
    <row r="193" spans="3:29" x14ac:dyDescent="0.4">
      <c r="C193" t="s">
        <v>758</v>
      </c>
      <c r="D193" t="s">
        <v>401</v>
      </c>
      <c r="E193">
        <v>4200</v>
      </c>
      <c r="R193" t="s">
        <v>138</v>
      </c>
      <c r="S193" s="2">
        <f t="shared" si="11"/>
        <v>1066800</v>
      </c>
      <c r="T193" s="2">
        <f t="shared" si="15"/>
        <v>1010700</v>
      </c>
      <c r="U193" s="2">
        <f t="shared" si="15"/>
        <v>1073400</v>
      </c>
      <c r="V193" s="2">
        <f t="shared" si="15"/>
        <v>771400</v>
      </c>
      <c r="W193" s="2">
        <f t="shared" si="15"/>
        <v>1402000</v>
      </c>
      <c r="X193" s="2">
        <f t="shared" si="15"/>
        <v>1076500</v>
      </c>
      <c r="Y193" s="2" cm="1">
        <f t="array" ref="Y193">_xlfn.XLOOKUP(Y$1&amp;$R193,$C$3:$C$1662&amp;$D$3:$D$1662,$E$3:$E$1662,0,0,1)</f>
        <v>5900</v>
      </c>
      <c r="Z193" s="2" cm="1">
        <f t="array" ref="Z193">_xlfn.XLOOKUP(Z$1&amp;$R193,$C$3:$C$1662&amp;$D$3:$D$1662,$E$3:$E$1662,0,0,1)</f>
        <v>3700</v>
      </c>
      <c r="AA193" s="2" cm="1">
        <f t="array" ref="AA193">_xlfn.XLOOKUP(AA$1&amp;$R193,$C$3:$C$1662&amp;$D$3:$D$1662,$E$3:$E$1662,0,0,1)</f>
        <v>1800</v>
      </c>
      <c r="AB193" s="2" cm="1">
        <f t="array" ref="AB193">_xlfn.XLOOKUP(AB$1&amp;$R193,$C$3:$C$1662&amp;$D$3:$D$1662,$E$3:$E$1662,0,0,1)</f>
        <v>1600</v>
      </c>
      <c r="AC193" s="2" cm="1">
        <f t="array" ref="AC193">_xlfn.XLOOKUP(AC$1&amp;$R193,$C$3:$C$1662&amp;$D$3:$D$1662,$E$3:$E$1662,0,0,1)</f>
        <v>3500</v>
      </c>
    </row>
    <row r="194" spans="3:29" x14ac:dyDescent="0.4">
      <c r="C194" t="s">
        <v>758</v>
      </c>
      <c r="D194" t="s">
        <v>402</v>
      </c>
      <c r="E194">
        <v>3500</v>
      </c>
      <c r="R194" t="s">
        <v>255</v>
      </c>
      <c r="S194" s="2">
        <f t="shared" si="11"/>
        <v>1069040</v>
      </c>
      <c r="T194" s="2">
        <f t="shared" si="15"/>
        <v>1011800</v>
      </c>
      <c r="U194" s="2">
        <f t="shared" si="15"/>
        <v>1074400</v>
      </c>
      <c r="V194" s="2">
        <f t="shared" si="15"/>
        <v>776600</v>
      </c>
      <c r="W194" s="2">
        <f t="shared" si="15"/>
        <v>1403300</v>
      </c>
      <c r="X194" s="2">
        <f t="shared" si="15"/>
        <v>1079100</v>
      </c>
      <c r="Y194" s="2" cm="1">
        <f t="array" ref="Y194">_xlfn.XLOOKUP(Y$1&amp;$R194,$C$3:$C$1662&amp;$D$3:$D$1662,$E$3:$E$1662,0,0,1)</f>
        <v>1100</v>
      </c>
      <c r="Z194" s="2" cm="1">
        <f t="array" ref="Z194">_xlfn.XLOOKUP(Z$1&amp;$R194,$C$3:$C$1662&amp;$D$3:$D$1662,$E$3:$E$1662,0,0,1)</f>
        <v>1000</v>
      </c>
      <c r="AA194" s="2" cm="1">
        <f t="array" ref="AA194">_xlfn.XLOOKUP(AA$1&amp;$R194,$C$3:$C$1662&amp;$D$3:$D$1662,$E$3:$E$1662,0,0,1)</f>
        <v>5200</v>
      </c>
      <c r="AB194" s="2" cm="1">
        <f t="array" ref="AB194">_xlfn.XLOOKUP(AB$1&amp;$R194,$C$3:$C$1662&amp;$D$3:$D$1662,$E$3:$E$1662,0,0,1)</f>
        <v>1300</v>
      </c>
      <c r="AC194" s="2" cm="1">
        <f t="array" ref="AC194">_xlfn.XLOOKUP(AC$1&amp;$R194,$C$3:$C$1662&amp;$D$3:$D$1662,$E$3:$E$1662,0,0,1)</f>
        <v>2600</v>
      </c>
    </row>
    <row r="195" spans="3:29" x14ac:dyDescent="0.4">
      <c r="C195" t="s">
        <v>758</v>
      </c>
      <c r="D195" t="s">
        <v>403</v>
      </c>
      <c r="E195">
        <v>2600</v>
      </c>
      <c r="R195" t="s">
        <v>106</v>
      </c>
      <c r="S195" s="2">
        <f t="shared" ref="S195:S258" si="16">IFERROR(AVERAGEIFS(T195:X195,T195:X195,"&gt;0"),0)</f>
        <v>1071160</v>
      </c>
      <c r="T195" s="2">
        <f t="shared" si="15"/>
        <v>1013000</v>
      </c>
      <c r="U195" s="2">
        <f t="shared" si="15"/>
        <v>1074900</v>
      </c>
      <c r="V195" s="2">
        <f t="shared" si="15"/>
        <v>779900</v>
      </c>
      <c r="W195" s="2">
        <f t="shared" si="15"/>
        <v>1405300</v>
      </c>
      <c r="X195" s="2">
        <f t="shared" si="15"/>
        <v>1082700</v>
      </c>
      <c r="Y195" s="2" cm="1">
        <f t="array" ref="Y195">_xlfn.XLOOKUP(Y$1&amp;$R195,$C$3:$C$1662&amp;$D$3:$D$1662,$E$3:$E$1662,0,0,1)</f>
        <v>1200</v>
      </c>
      <c r="Z195" s="2" cm="1">
        <f t="array" ref="Z195">_xlfn.XLOOKUP(Z$1&amp;$R195,$C$3:$C$1662&amp;$D$3:$D$1662,$E$3:$E$1662,0,0,1)</f>
        <v>500</v>
      </c>
      <c r="AA195" s="2" cm="1">
        <f t="array" ref="AA195">_xlfn.XLOOKUP(AA$1&amp;$R195,$C$3:$C$1662&amp;$D$3:$D$1662,$E$3:$E$1662,0,0,1)</f>
        <v>3300</v>
      </c>
      <c r="AB195" s="2" cm="1">
        <f t="array" ref="AB195">_xlfn.XLOOKUP(AB$1&amp;$R195,$C$3:$C$1662&amp;$D$3:$D$1662,$E$3:$E$1662,0,0,1)</f>
        <v>2000</v>
      </c>
      <c r="AC195" s="2" cm="1">
        <f t="array" ref="AC195">_xlfn.XLOOKUP(AC$1&amp;$R195,$C$3:$C$1662&amp;$D$3:$D$1662,$E$3:$E$1662,0,0,1)</f>
        <v>3600</v>
      </c>
    </row>
    <row r="196" spans="3:29" x14ac:dyDescent="0.4">
      <c r="C196" t="s">
        <v>758</v>
      </c>
      <c r="D196" t="s">
        <v>404</v>
      </c>
      <c r="E196">
        <v>3600</v>
      </c>
      <c r="R196" t="s">
        <v>172</v>
      </c>
      <c r="S196" s="2">
        <f t="shared" si="16"/>
        <v>1074840</v>
      </c>
      <c r="T196" s="2">
        <f t="shared" ref="T196:X211" si="17">T195+Y196</f>
        <v>1015800</v>
      </c>
      <c r="U196" s="2">
        <f t="shared" si="17"/>
        <v>1081800</v>
      </c>
      <c r="V196" s="2">
        <f t="shared" si="17"/>
        <v>781100</v>
      </c>
      <c r="W196" s="2">
        <f t="shared" si="17"/>
        <v>1408800</v>
      </c>
      <c r="X196" s="2">
        <f t="shared" si="17"/>
        <v>1086700</v>
      </c>
      <c r="Y196" s="2" cm="1">
        <f t="array" ref="Y196">_xlfn.XLOOKUP(Y$1&amp;$R196,$C$3:$C$1662&amp;$D$3:$D$1662,$E$3:$E$1662,0,0,1)</f>
        <v>2800</v>
      </c>
      <c r="Z196" s="2" cm="1">
        <f t="array" ref="Z196">_xlfn.XLOOKUP(Z$1&amp;$R196,$C$3:$C$1662&amp;$D$3:$D$1662,$E$3:$E$1662,0,0,1)</f>
        <v>6900</v>
      </c>
      <c r="AA196" s="2" cm="1">
        <f t="array" ref="AA196">_xlfn.XLOOKUP(AA$1&amp;$R196,$C$3:$C$1662&amp;$D$3:$D$1662,$E$3:$E$1662,0,0,1)</f>
        <v>1200</v>
      </c>
      <c r="AB196" s="2" cm="1">
        <f t="array" ref="AB196">_xlfn.XLOOKUP(AB$1&amp;$R196,$C$3:$C$1662&amp;$D$3:$D$1662,$E$3:$E$1662,0,0,1)</f>
        <v>3500</v>
      </c>
      <c r="AC196" s="2" cm="1">
        <f t="array" ref="AC196">_xlfn.XLOOKUP(AC$1&amp;$R196,$C$3:$C$1662&amp;$D$3:$D$1662,$E$3:$E$1662,0,0,1)</f>
        <v>4000</v>
      </c>
    </row>
    <row r="197" spans="3:29" x14ac:dyDescent="0.4">
      <c r="C197" t="s">
        <v>758</v>
      </c>
      <c r="D197" t="s">
        <v>405</v>
      </c>
      <c r="E197">
        <v>4000</v>
      </c>
      <c r="R197" t="s">
        <v>302</v>
      </c>
      <c r="S197" s="2">
        <f t="shared" si="16"/>
        <v>1076380</v>
      </c>
      <c r="T197" s="2">
        <f t="shared" si="17"/>
        <v>1016000</v>
      </c>
      <c r="U197" s="2">
        <f t="shared" si="17"/>
        <v>1083900</v>
      </c>
      <c r="V197" s="2">
        <f t="shared" si="17"/>
        <v>783100</v>
      </c>
      <c r="W197" s="2">
        <f t="shared" si="17"/>
        <v>1409200</v>
      </c>
      <c r="X197" s="2">
        <f t="shared" si="17"/>
        <v>1089700</v>
      </c>
      <c r="Y197" s="2" cm="1">
        <f t="array" ref="Y197">_xlfn.XLOOKUP(Y$1&amp;$R197,$C$3:$C$1662&amp;$D$3:$D$1662,$E$3:$E$1662,0,0,1)</f>
        <v>200</v>
      </c>
      <c r="Z197" s="2" cm="1">
        <f t="array" ref="Z197">_xlfn.XLOOKUP(Z$1&amp;$R197,$C$3:$C$1662&amp;$D$3:$D$1662,$E$3:$E$1662,0,0,1)</f>
        <v>2100</v>
      </c>
      <c r="AA197" s="2" cm="1">
        <f t="array" ref="AA197">_xlfn.XLOOKUP(AA$1&amp;$R197,$C$3:$C$1662&amp;$D$3:$D$1662,$E$3:$E$1662,0,0,1)</f>
        <v>2000</v>
      </c>
      <c r="AB197" s="2" cm="1">
        <f t="array" ref="AB197">_xlfn.XLOOKUP(AB$1&amp;$R197,$C$3:$C$1662&amp;$D$3:$D$1662,$E$3:$E$1662,0,0,1)</f>
        <v>400</v>
      </c>
      <c r="AC197" s="2" cm="1">
        <f t="array" ref="AC197">_xlfn.XLOOKUP(AC$1&amp;$R197,$C$3:$C$1662&amp;$D$3:$D$1662,$E$3:$E$1662,0,0,1)</f>
        <v>3000</v>
      </c>
    </row>
    <row r="198" spans="3:29" x14ac:dyDescent="0.4">
      <c r="C198" t="s">
        <v>758</v>
      </c>
      <c r="D198" t="s">
        <v>406</v>
      </c>
      <c r="E198">
        <v>3000</v>
      </c>
      <c r="R198" t="s">
        <v>248</v>
      </c>
      <c r="S198" s="2">
        <f t="shared" si="16"/>
        <v>1080300</v>
      </c>
      <c r="T198" s="2">
        <f t="shared" si="17"/>
        <v>1018100</v>
      </c>
      <c r="U198" s="2">
        <f t="shared" si="17"/>
        <v>1093200</v>
      </c>
      <c r="V198" s="2">
        <f t="shared" si="17"/>
        <v>787700</v>
      </c>
      <c r="W198" s="2">
        <f t="shared" si="17"/>
        <v>1411200</v>
      </c>
      <c r="X198" s="2">
        <f t="shared" si="17"/>
        <v>1091300</v>
      </c>
      <c r="Y198" s="2" cm="1">
        <f t="array" ref="Y198">_xlfn.XLOOKUP(Y$1&amp;$R198,$C$3:$C$1662&amp;$D$3:$D$1662,$E$3:$E$1662,0,0,1)</f>
        <v>2100</v>
      </c>
      <c r="Z198" s="2" cm="1">
        <f t="array" ref="Z198">_xlfn.XLOOKUP(Z$1&amp;$R198,$C$3:$C$1662&amp;$D$3:$D$1662,$E$3:$E$1662,0,0,1)</f>
        <v>9300</v>
      </c>
      <c r="AA198" s="2" cm="1">
        <f t="array" ref="AA198">_xlfn.XLOOKUP(AA$1&amp;$R198,$C$3:$C$1662&amp;$D$3:$D$1662,$E$3:$E$1662,0,0,1)</f>
        <v>4600</v>
      </c>
      <c r="AB198" s="2" cm="1">
        <f t="array" ref="AB198">_xlfn.XLOOKUP(AB$1&amp;$R198,$C$3:$C$1662&amp;$D$3:$D$1662,$E$3:$E$1662,0,0,1)</f>
        <v>2000</v>
      </c>
      <c r="AC198" s="2" cm="1">
        <f t="array" ref="AC198">_xlfn.XLOOKUP(AC$1&amp;$R198,$C$3:$C$1662&amp;$D$3:$D$1662,$E$3:$E$1662,0,0,1)</f>
        <v>1600</v>
      </c>
    </row>
    <row r="199" spans="3:29" x14ac:dyDescent="0.4">
      <c r="C199" t="s">
        <v>758</v>
      </c>
      <c r="D199" t="s">
        <v>407</v>
      </c>
      <c r="E199">
        <v>1600</v>
      </c>
      <c r="R199" t="s">
        <v>285</v>
      </c>
      <c r="S199" s="2">
        <f t="shared" si="16"/>
        <v>1082180</v>
      </c>
      <c r="T199" s="2">
        <f t="shared" si="17"/>
        <v>1020000</v>
      </c>
      <c r="U199" s="2">
        <f t="shared" si="17"/>
        <v>1096300</v>
      </c>
      <c r="V199" s="2">
        <f t="shared" si="17"/>
        <v>788300</v>
      </c>
      <c r="W199" s="2">
        <f t="shared" si="17"/>
        <v>1414700</v>
      </c>
      <c r="X199" s="2">
        <f t="shared" si="17"/>
        <v>1091600</v>
      </c>
      <c r="Y199" s="2" cm="1">
        <f t="array" ref="Y199">_xlfn.XLOOKUP(Y$1&amp;$R199,$C$3:$C$1662&amp;$D$3:$D$1662,$E$3:$E$1662,0,0,1)</f>
        <v>1900</v>
      </c>
      <c r="Z199" s="2" cm="1">
        <f t="array" ref="Z199">_xlfn.XLOOKUP(Z$1&amp;$R199,$C$3:$C$1662&amp;$D$3:$D$1662,$E$3:$E$1662,0,0,1)</f>
        <v>3100</v>
      </c>
      <c r="AA199" s="2" cm="1">
        <f t="array" ref="AA199">_xlfn.XLOOKUP(AA$1&amp;$R199,$C$3:$C$1662&amp;$D$3:$D$1662,$E$3:$E$1662,0,0,1)</f>
        <v>600</v>
      </c>
      <c r="AB199" s="2" cm="1">
        <f t="array" ref="AB199">_xlfn.XLOOKUP(AB$1&amp;$R199,$C$3:$C$1662&amp;$D$3:$D$1662,$E$3:$E$1662,0,0,1)</f>
        <v>3500</v>
      </c>
      <c r="AC199" s="2" cm="1">
        <f t="array" ref="AC199">_xlfn.XLOOKUP(AC$1&amp;$R199,$C$3:$C$1662&amp;$D$3:$D$1662,$E$3:$E$1662,0,0,1)</f>
        <v>300</v>
      </c>
    </row>
    <row r="200" spans="3:29" x14ac:dyDescent="0.4">
      <c r="C200" t="s">
        <v>758</v>
      </c>
      <c r="D200" t="s">
        <v>408</v>
      </c>
      <c r="E200">
        <v>300</v>
      </c>
      <c r="R200" t="s">
        <v>121</v>
      </c>
      <c r="S200" s="2">
        <f t="shared" si="16"/>
        <v>1083700</v>
      </c>
      <c r="T200" s="2">
        <f t="shared" si="17"/>
        <v>1020200</v>
      </c>
      <c r="U200" s="2">
        <f t="shared" si="17"/>
        <v>1098200</v>
      </c>
      <c r="V200" s="2">
        <f t="shared" si="17"/>
        <v>789400</v>
      </c>
      <c r="W200" s="2">
        <f t="shared" si="17"/>
        <v>1414900</v>
      </c>
      <c r="X200" s="2">
        <f t="shared" si="17"/>
        <v>1095800</v>
      </c>
      <c r="Y200" s="2" cm="1">
        <f t="array" ref="Y200">_xlfn.XLOOKUP(Y$1&amp;$R200,$C$3:$C$1662&amp;$D$3:$D$1662,$E$3:$E$1662,0,0,1)</f>
        <v>200</v>
      </c>
      <c r="Z200" s="2" cm="1">
        <f t="array" ref="Z200">_xlfn.XLOOKUP(Z$1&amp;$R200,$C$3:$C$1662&amp;$D$3:$D$1662,$E$3:$E$1662,0,0,1)</f>
        <v>1900</v>
      </c>
      <c r="AA200" s="2" cm="1">
        <f t="array" ref="AA200">_xlfn.XLOOKUP(AA$1&amp;$R200,$C$3:$C$1662&amp;$D$3:$D$1662,$E$3:$E$1662,0,0,1)</f>
        <v>1100</v>
      </c>
      <c r="AB200" s="2" cm="1">
        <f t="array" ref="AB200">_xlfn.XLOOKUP(AB$1&amp;$R200,$C$3:$C$1662&amp;$D$3:$D$1662,$E$3:$E$1662,0,0,1)</f>
        <v>200</v>
      </c>
      <c r="AC200" s="2" cm="1">
        <f t="array" ref="AC200">_xlfn.XLOOKUP(AC$1&amp;$R200,$C$3:$C$1662&amp;$D$3:$D$1662,$E$3:$E$1662,0,0,1)</f>
        <v>4200</v>
      </c>
    </row>
    <row r="201" spans="3:29" x14ac:dyDescent="0.4">
      <c r="C201" t="s">
        <v>758</v>
      </c>
      <c r="D201" t="s">
        <v>409</v>
      </c>
      <c r="E201">
        <v>4200</v>
      </c>
      <c r="R201" t="s">
        <v>273</v>
      </c>
      <c r="S201" s="2">
        <f t="shared" si="16"/>
        <v>1086160</v>
      </c>
      <c r="T201" s="2">
        <f t="shared" si="17"/>
        <v>1025900</v>
      </c>
      <c r="U201" s="2">
        <f t="shared" si="17"/>
        <v>1099800</v>
      </c>
      <c r="V201" s="2">
        <f t="shared" si="17"/>
        <v>790200</v>
      </c>
      <c r="W201" s="2">
        <f t="shared" si="17"/>
        <v>1418700</v>
      </c>
      <c r="X201" s="2">
        <f t="shared" si="17"/>
        <v>1096200</v>
      </c>
      <c r="Y201" s="2" cm="1">
        <f t="array" ref="Y201">_xlfn.XLOOKUP(Y$1&amp;$R201,$C$3:$C$1662&amp;$D$3:$D$1662,$E$3:$E$1662,0,0,1)</f>
        <v>5700</v>
      </c>
      <c r="Z201" s="2" cm="1">
        <f t="array" ref="Z201">_xlfn.XLOOKUP(Z$1&amp;$R201,$C$3:$C$1662&amp;$D$3:$D$1662,$E$3:$E$1662,0,0,1)</f>
        <v>1600</v>
      </c>
      <c r="AA201" s="2" cm="1">
        <f t="array" ref="AA201">_xlfn.XLOOKUP(AA$1&amp;$R201,$C$3:$C$1662&amp;$D$3:$D$1662,$E$3:$E$1662,0,0,1)</f>
        <v>800</v>
      </c>
      <c r="AB201" s="2" cm="1">
        <f t="array" ref="AB201">_xlfn.XLOOKUP(AB$1&amp;$R201,$C$3:$C$1662&amp;$D$3:$D$1662,$E$3:$E$1662,0,0,1)</f>
        <v>3800</v>
      </c>
      <c r="AC201" s="2" cm="1">
        <f t="array" ref="AC201">_xlfn.XLOOKUP(AC$1&amp;$R201,$C$3:$C$1662&amp;$D$3:$D$1662,$E$3:$E$1662,0,0,1)</f>
        <v>400</v>
      </c>
    </row>
    <row r="202" spans="3:29" x14ac:dyDescent="0.4">
      <c r="C202" t="s">
        <v>758</v>
      </c>
      <c r="D202" t="s">
        <v>410</v>
      </c>
      <c r="E202">
        <v>400</v>
      </c>
      <c r="R202" t="s">
        <v>247</v>
      </c>
      <c r="S202" s="2">
        <f t="shared" si="16"/>
        <v>1089000</v>
      </c>
      <c r="T202" s="2">
        <f t="shared" si="17"/>
        <v>1027100</v>
      </c>
      <c r="U202" s="2">
        <f t="shared" si="17"/>
        <v>1100700</v>
      </c>
      <c r="V202" s="2">
        <f t="shared" si="17"/>
        <v>793200</v>
      </c>
      <c r="W202" s="2">
        <f t="shared" si="17"/>
        <v>1421600</v>
      </c>
      <c r="X202" s="2">
        <f t="shared" si="17"/>
        <v>1102400</v>
      </c>
      <c r="Y202" s="2" cm="1">
        <f t="array" ref="Y202">_xlfn.XLOOKUP(Y$1&amp;$R202,$C$3:$C$1662&amp;$D$3:$D$1662,$E$3:$E$1662,0,0,1)</f>
        <v>1200</v>
      </c>
      <c r="Z202" s="2" cm="1">
        <f t="array" ref="Z202">_xlfn.XLOOKUP(Z$1&amp;$R202,$C$3:$C$1662&amp;$D$3:$D$1662,$E$3:$E$1662,0,0,1)</f>
        <v>900</v>
      </c>
      <c r="AA202" s="2" cm="1">
        <f t="array" ref="AA202">_xlfn.XLOOKUP(AA$1&amp;$R202,$C$3:$C$1662&amp;$D$3:$D$1662,$E$3:$E$1662,0,0,1)</f>
        <v>3000</v>
      </c>
      <c r="AB202" s="2" cm="1">
        <f t="array" ref="AB202">_xlfn.XLOOKUP(AB$1&amp;$R202,$C$3:$C$1662&amp;$D$3:$D$1662,$E$3:$E$1662,0,0,1)</f>
        <v>2900</v>
      </c>
      <c r="AC202" s="2" cm="1">
        <f t="array" ref="AC202">_xlfn.XLOOKUP(AC$1&amp;$R202,$C$3:$C$1662&amp;$D$3:$D$1662,$E$3:$E$1662,0,0,1)</f>
        <v>6200</v>
      </c>
    </row>
    <row r="203" spans="3:29" x14ac:dyDescent="0.4">
      <c r="C203" t="s">
        <v>758</v>
      </c>
      <c r="D203" t="s">
        <v>411</v>
      </c>
      <c r="E203">
        <v>6200</v>
      </c>
      <c r="R203" t="s">
        <v>269</v>
      </c>
      <c r="S203" s="2">
        <f t="shared" si="16"/>
        <v>1093020</v>
      </c>
      <c r="T203" s="2">
        <f t="shared" si="17"/>
        <v>1027300</v>
      </c>
      <c r="U203" s="2">
        <f t="shared" si="17"/>
        <v>1105900</v>
      </c>
      <c r="V203" s="2">
        <f t="shared" si="17"/>
        <v>802500</v>
      </c>
      <c r="W203" s="2">
        <f t="shared" si="17"/>
        <v>1423500</v>
      </c>
      <c r="X203" s="2">
        <f t="shared" si="17"/>
        <v>1105900</v>
      </c>
      <c r="Y203" s="2" cm="1">
        <f t="array" ref="Y203">_xlfn.XLOOKUP(Y$1&amp;$R203,$C$3:$C$1662&amp;$D$3:$D$1662,$E$3:$E$1662,0,0,1)</f>
        <v>200</v>
      </c>
      <c r="Z203" s="2" cm="1">
        <f t="array" ref="Z203">_xlfn.XLOOKUP(Z$1&amp;$R203,$C$3:$C$1662&amp;$D$3:$D$1662,$E$3:$E$1662,0,0,1)</f>
        <v>5200</v>
      </c>
      <c r="AA203" s="2" cm="1">
        <f t="array" ref="AA203">_xlfn.XLOOKUP(AA$1&amp;$R203,$C$3:$C$1662&amp;$D$3:$D$1662,$E$3:$E$1662,0,0,1)</f>
        <v>9300</v>
      </c>
      <c r="AB203" s="2" cm="1">
        <f t="array" ref="AB203">_xlfn.XLOOKUP(AB$1&amp;$R203,$C$3:$C$1662&amp;$D$3:$D$1662,$E$3:$E$1662,0,0,1)</f>
        <v>1900</v>
      </c>
      <c r="AC203" s="2" cm="1">
        <f t="array" ref="AC203">_xlfn.XLOOKUP(AC$1&amp;$R203,$C$3:$C$1662&amp;$D$3:$D$1662,$E$3:$E$1662,0,0,1)</f>
        <v>3500</v>
      </c>
    </row>
    <row r="204" spans="3:29" x14ac:dyDescent="0.4">
      <c r="C204" t="s">
        <v>758</v>
      </c>
      <c r="D204" t="s">
        <v>412</v>
      </c>
      <c r="E204">
        <v>3500</v>
      </c>
      <c r="R204" t="s">
        <v>303</v>
      </c>
      <c r="S204" s="2">
        <f t="shared" si="16"/>
        <v>1095360</v>
      </c>
      <c r="T204" s="2">
        <f t="shared" si="17"/>
        <v>1027600</v>
      </c>
      <c r="U204" s="2">
        <f t="shared" si="17"/>
        <v>1109600</v>
      </c>
      <c r="V204" s="2">
        <f t="shared" si="17"/>
        <v>805600</v>
      </c>
      <c r="W204" s="2">
        <f t="shared" si="17"/>
        <v>1424500</v>
      </c>
      <c r="X204" s="2">
        <f t="shared" si="17"/>
        <v>1109500</v>
      </c>
      <c r="Y204" s="2" cm="1">
        <f t="array" ref="Y204">_xlfn.XLOOKUP(Y$1&amp;$R204,$C$3:$C$1662&amp;$D$3:$D$1662,$E$3:$E$1662,0,0,1)</f>
        <v>300</v>
      </c>
      <c r="Z204" s="2" cm="1">
        <f t="array" ref="Z204">_xlfn.XLOOKUP(Z$1&amp;$R204,$C$3:$C$1662&amp;$D$3:$D$1662,$E$3:$E$1662,0,0,1)</f>
        <v>3700</v>
      </c>
      <c r="AA204" s="2" cm="1">
        <f t="array" ref="AA204">_xlfn.XLOOKUP(AA$1&amp;$R204,$C$3:$C$1662&amp;$D$3:$D$1662,$E$3:$E$1662,0,0,1)</f>
        <v>3100</v>
      </c>
      <c r="AB204" s="2" cm="1">
        <f t="array" ref="AB204">_xlfn.XLOOKUP(AB$1&amp;$R204,$C$3:$C$1662&amp;$D$3:$D$1662,$E$3:$E$1662,0,0,1)</f>
        <v>1000</v>
      </c>
      <c r="AC204" s="2" cm="1">
        <f t="array" ref="AC204">_xlfn.XLOOKUP(AC$1&amp;$R204,$C$3:$C$1662&amp;$D$3:$D$1662,$E$3:$E$1662,0,0,1)</f>
        <v>3600</v>
      </c>
    </row>
    <row r="205" spans="3:29" x14ac:dyDescent="0.4">
      <c r="C205" t="s">
        <v>758</v>
      </c>
      <c r="D205" t="s">
        <v>413</v>
      </c>
      <c r="E205">
        <v>3600</v>
      </c>
      <c r="R205" t="s">
        <v>210</v>
      </c>
      <c r="S205" s="2">
        <f t="shared" si="16"/>
        <v>1097460</v>
      </c>
      <c r="T205" s="2">
        <f t="shared" si="17"/>
        <v>1030400</v>
      </c>
      <c r="U205" s="2">
        <f t="shared" si="17"/>
        <v>1111500</v>
      </c>
      <c r="V205" s="2">
        <f t="shared" si="17"/>
        <v>807400</v>
      </c>
      <c r="W205" s="2">
        <f t="shared" si="17"/>
        <v>1425300</v>
      </c>
      <c r="X205" s="2">
        <f t="shared" si="17"/>
        <v>1112700</v>
      </c>
      <c r="Y205" s="2" cm="1">
        <f t="array" ref="Y205">_xlfn.XLOOKUP(Y$1&amp;$R205,$C$3:$C$1662&amp;$D$3:$D$1662,$E$3:$E$1662,0,0,1)</f>
        <v>2800</v>
      </c>
      <c r="Z205" s="2" cm="1">
        <f t="array" ref="Z205">_xlfn.XLOOKUP(Z$1&amp;$R205,$C$3:$C$1662&amp;$D$3:$D$1662,$E$3:$E$1662,0,0,1)</f>
        <v>1900</v>
      </c>
      <c r="AA205" s="2" cm="1">
        <f t="array" ref="AA205">_xlfn.XLOOKUP(AA$1&amp;$R205,$C$3:$C$1662&amp;$D$3:$D$1662,$E$3:$E$1662,0,0,1)</f>
        <v>1800</v>
      </c>
      <c r="AB205" s="2" cm="1">
        <f t="array" ref="AB205">_xlfn.XLOOKUP(AB$1&amp;$R205,$C$3:$C$1662&amp;$D$3:$D$1662,$E$3:$E$1662,0,0,1)</f>
        <v>800</v>
      </c>
      <c r="AC205" s="2" cm="1">
        <f t="array" ref="AC205">_xlfn.XLOOKUP(AC$1&amp;$R205,$C$3:$C$1662&amp;$D$3:$D$1662,$E$3:$E$1662,0,0,1)</f>
        <v>3200</v>
      </c>
    </row>
    <row r="206" spans="3:29" x14ac:dyDescent="0.4">
      <c r="C206" t="s">
        <v>758</v>
      </c>
      <c r="D206" t="s">
        <v>414</v>
      </c>
      <c r="E206">
        <v>3200</v>
      </c>
      <c r="R206" t="s">
        <v>158</v>
      </c>
      <c r="S206" s="2">
        <f t="shared" si="16"/>
        <v>1100920</v>
      </c>
      <c r="T206" s="2">
        <f t="shared" si="17"/>
        <v>1038100</v>
      </c>
      <c r="U206" s="2">
        <f t="shared" si="17"/>
        <v>1111700</v>
      </c>
      <c r="V206" s="2">
        <f t="shared" si="17"/>
        <v>808900</v>
      </c>
      <c r="W206" s="2">
        <f t="shared" si="17"/>
        <v>1427500</v>
      </c>
      <c r="X206" s="2">
        <f t="shared" si="17"/>
        <v>1118400</v>
      </c>
      <c r="Y206" s="2" cm="1">
        <f t="array" ref="Y206">_xlfn.XLOOKUP(Y$1&amp;$R206,$C$3:$C$1662&amp;$D$3:$D$1662,$E$3:$E$1662,0,0,1)</f>
        <v>7700</v>
      </c>
      <c r="Z206" s="2" cm="1">
        <f t="array" ref="Z206">_xlfn.XLOOKUP(Z$1&amp;$R206,$C$3:$C$1662&amp;$D$3:$D$1662,$E$3:$E$1662,0,0,1)</f>
        <v>200</v>
      </c>
      <c r="AA206" s="2" cm="1">
        <f t="array" ref="AA206">_xlfn.XLOOKUP(AA$1&amp;$R206,$C$3:$C$1662&amp;$D$3:$D$1662,$E$3:$E$1662,0,0,1)</f>
        <v>1500</v>
      </c>
      <c r="AB206" s="2" cm="1">
        <f t="array" ref="AB206">_xlfn.XLOOKUP(AB$1&amp;$R206,$C$3:$C$1662&amp;$D$3:$D$1662,$E$3:$E$1662,0,0,1)</f>
        <v>2200</v>
      </c>
      <c r="AC206" s="2" cm="1">
        <f t="array" ref="AC206">_xlfn.XLOOKUP(AC$1&amp;$R206,$C$3:$C$1662&amp;$D$3:$D$1662,$E$3:$E$1662,0,0,1)</f>
        <v>5700</v>
      </c>
    </row>
    <row r="207" spans="3:29" x14ac:dyDescent="0.4">
      <c r="C207" t="s">
        <v>758</v>
      </c>
      <c r="D207" t="s">
        <v>415</v>
      </c>
      <c r="E207">
        <v>5700</v>
      </c>
      <c r="R207" t="s">
        <v>102</v>
      </c>
      <c r="S207" s="2">
        <f t="shared" si="16"/>
        <v>1102300</v>
      </c>
      <c r="T207" s="2">
        <f t="shared" si="17"/>
        <v>1039800</v>
      </c>
      <c r="U207" s="2">
        <f t="shared" si="17"/>
        <v>1112900</v>
      </c>
      <c r="V207" s="2">
        <f t="shared" si="17"/>
        <v>809200</v>
      </c>
      <c r="W207" s="2">
        <f t="shared" si="17"/>
        <v>1428100</v>
      </c>
      <c r="X207" s="2">
        <f t="shared" si="17"/>
        <v>1121500</v>
      </c>
      <c r="Y207" s="2" cm="1">
        <f t="array" ref="Y207">_xlfn.XLOOKUP(Y$1&amp;$R207,$C$3:$C$1662&amp;$D$3:$D$1662,$E$3:$E$1662,0,0,1)</f>
        <v>1700</v>
      </c>
      <c r="Z207" s="2" cm="1">
        <f t="array" ref="Z207">_xlfn.XLOOKUP(Z$1&amp;$R207,$C$3:$C$1662&amp;$D$3:$D$1662,$E$3:$E$1662,0,0,1)</f>
        <v>1200</v>
      </c>
      <c r="AA207" s="2" cm="1">
        <f t="array" ref="AA207">_xlfn.XLOOKUP(AA$1&amp;$R207,$C$3:$C$1662&amp;$D$3:$D$1662,$E$3:$E$1662,0,0,1)</f>
        <v>300</v>
      </c>
      <c r="AB207" s="2" cm="1">
        <f t="array" ref="AB207">_xlfn.XLOOKUP(AB$1&amp;$R207,$C$3:$C$1662&amp;$D$3:$D$1662,$E$3:$E$1662,0,0,1)</f>
        <v>600</v>
      </c>
      <c r="AC207" s="2" cm="1">
        <f t="array" ref="AC207">_xlfn.XLOOKUP(AC$1&amp;$R207,$C$3:$C$1662&amp;$D$3:$D$1662,$E$3:$E$1662,0,0,1)</f>
        <v>3100</v>
      </c>
    </row>
    <row r="208" spans="3:29" x14ac:dyDescent="0.4">
      <c r="C208" t="s">
        <v>758</v>
      </c>
      <c r="D208" t="s">
        <v>416</v>
      </c>
      <c r="E208">
        <v>3100</v>
      </c>
      <c r="R208" t="s">
        <v>225</v>
      </c>
      <c r="S208" s="2">
        <f t="shared" si="16"/>
        <v>1105740</v>
      </c>
      <c r="T208" s="2">
        <f t="shared" si="17"/>
        <v>1049400</v>
      </c>
      <c r="U208" s="2">
        <f t="shared" si="17"/>
        <v>1113100</v>
      </c>
      <c r="V208" s="2">
        <f t="shared" si="17"/>
        <v>811200</v>
      </c>
      <c r="W208" s="2">
        <f t="shared" si="17"/>
        <v>1429500</v>
      </c>
      <c r="X208" s="2">
        <f t="shared" si="17"/>
        <v>1125500</v>
      </c>
      <c r="Y208" s="2" cm="1">
        <f t="array" ref="Y208">_xlfn.XLOOKUP(Y$1&amp;$R208,$C$3:$C$1662&amp;$D$3:$D$1662,$E$3:$E$1662,0,0,1)</f>
        <v>9600</v>
      </c>
      <c r="Z208" s="2" cm="1">
        <f t="array" ref="Z208">_xlfn.XLOOKUP(Z$1&amp;$R208,$C$3:$C$1662&amp;$D$3:$D$1662,$E$3:$E$1662,0,0,1)</f>
        <v>200</v>
      </c>
      <c r="AA208" s="2" cm="1">
        <f t="array" ref="AA208">_xlfn.XLOOKUP(AA$1&amp;$R208,$C$3:$C$1662&amp;$D$3:$D$1662,$E$3:$E$1662,0,0,1)</f>
        <v>2000</v>
      </c>
      <c r="AB208" s="2" cm="1">
        <f t="array" ref="AB208">_xlfn.XLOOKUP(AB$1&amp;$R208,$C$3:$C$1662&amp;$D$3:$D$1662,$E$3:$E$1662,0,0,1)</f>
        <v>1400</v>
      </c>
      <c r="AC208" s="2" cm="1">
        <f t="array" ref="AC208">_xlfn.XLOOKUP(AC$1&amp;$R208,$C$3:$C$1662&amp;$D$3:$D$1662,$E$3:$E$1662,0,0,1)</f>
        <v>4000</v>
      </c>
    </row>
    <row r="209" spans="3:29" x14ac:dyDescent="0.4">
      <c r="C209" t="s">
        <v>758</v>
      </c>
      <c r="D209" t="s">
        <v>417</v>
      </c>
      <c r="E209">
        <v>4000</v>
      </c>
      <c r="R209" t="s">
        <v>97</v>
      </c>
      <c r="S209" s="2">
        <f t="shared" si="16"/>
        <v>1108240</v>
      </c>
      <c r="T209" s="2">
        <f t="shared" si="17"/>
        <v>1052100</v>
      </c>
      <c r="U209" s="2">
        <f t="shared" si="17"/>
        <v>1116800</v>
      </c>
      <c r="V209" s="2">
        <f t="shared" si="17"/>
        <v>812600</v>
      </c>
      <c r="W209" s="2">
        <f t="shared" si="17"/>
        <v>1431100</v>
      </c>
      <c r="X209" s="2">
        <f t="shared" si="17"/>
        <v>1128600</v>
      </c>
      <c r="Y209" s="2" cm="1">
        <f t="array" ref="Y209">_xlfn.XLOOKUP(Y$1&amp;$R209,$C$3:$C$1662&amp;$D$3:$D$1662,$E$3:$E$1662,0,0,1)</f>
        <v>2700</v>
      </c>
      <c r="Z209" s="2" cm="1">
        <f t="array" ref="Z209">_xlfn.XLOOKUP(Z$1&amp;$R209,$C$3:$C$1662&amp;$D$3:$D$1662,$E$3:$E$1662,0,0,1)</f>
        <v>3700</v>
      </c>
      <c r="AA209" s="2" cm="1">
        <f t="array" ref="AA209">_xlfn.XLOOKUP(AA$1&amp;$R209,$C$3:$C$1662&amp;$D$3:$D$1662,$E$3:$E$1662,0,0,1)</f>
        <v>1400</v>
      </c>
      <c r="AB209" s="2" cm="1">
        <f t="array" ref="AB209">_xlfn.XLOOKUP(AB$1&amp;$R209,$C$3:$C$1662&amp;$D$3:$D$1662,$E$3:$E$1662,0,0,1)</f>
        <v>1600</v>
      </c>
      <c r="AC209" s="2" cm="1">
        <f t="array" ref="AC209">_xlfn.XLOOKUP(AC$1&amp;$R209,$C$3:$C$1662&amp;$D$3:$D$1662,$E$3:$E$1662,0,0,1)</f>
        <v>3100</v>
      </c>
    </row>
    <row r="210" spans="3:29" x14ac:dyDescent="0.4">
      <c r="C210" t="s">
        <v>758</v>
      </c>
      <c r="D210" t="s">
        <v>418</v>
      </c>
      <c r="E210">
        <v>3100</v>
      </c>
      <c r="R210" t="s">
        <v>65</v>
      </c>
      <c r="S210" s="2">
        <f t="shared" si="16"/>
        <v>1110160</v>
      </c>
      <c r="T210" s="2">
        <f t="shared" si="17"/>
        <v>1053000</v>
      </c>
      <c r="U210" s="2">
        <f t="shared" si="17"/>
        <v>1117000</v>
      </c>
      <c r="V210" s="2">
        <f t="shared" si="17"/>
        <v>815500</v>
      </c>
      <c r="W210" s="2">
        <f t="shared" si="17"/>
        <v>1435200</v>
      </c>
      <c r="X210" s="2">
        <f t="shared" si="17"/>
        <v>1130100</v>
      </c>
      <c r="Y210" s="2" cm="1">
        <f t="array" ref="Y210">_xlfn.XLOOKUP(Y$1&amp;$R210,$C$3:$C$1662&amp;$D$3:$D$1662,$E$3:$E$1662,0,0,1)</f>
        <v>900</v>
      </c>
      <c r="Z210" s="2" cm="1">
        <f t="array" ref="Z210">_xlfn.XLOOKUP(Z$1&amp;$R210,$C$3:$C$1662&amp;$D$3:$D$1662,$E$3:$E$1662,0,0,1)</f>
        <v>200</v>
      </c>
      <c r="AA210" s="2" cm="1">
        <f t="array" ref="AA210">_xlfn.XLOOKUP(AA$1&amp;$R210,$C$3:$C$1662&amp;$D$3:$D$1662,$E$3:$E$1662,0,0,1)</f>
        <v>2900</v>
      </c>
      <c r="AB210" s="2" cm="1">
        <f t="array" ref="AB210">_xlfn.XLOOKUP(AB$1&amp;$R210,$C$3:$C$1662&amp;$D$3:$D$1662,$E$3:$E$1662,0,0,1)</f>
        <v>4100</v>
      </c>
      <c r="AC210" s="2" cm="1">
        <f t="array" ref="AC210">_xlfn.XLOOKUP(AC$1&amp;$R210,$C$3:$C$1662&amp;$D$3:$D$1662,$E$3:$E$1662,0,0,1)</f>
        <v>1500</v>
      </c>
    </row>
    <row r="211" spans="3:29" x14ac:dyDescent="0.4">
      <c r="C211" t="s">
        <v>758</v>
      </c>
      <c r="D211" t="s">
        <v>419</v>
      </c>
      <c r="E211">
        <v>1500</v>
      </c>
      <c r="R211" t="s">
        <v>163</v>
      </c>
      <c r="S211" s="2">
        <f t="shared" si="16"/>
        <v>1112800</v>
      </c>
      <c r="T211" s="2">
        <f t="shared" si="17"/>
        <v>1054000</v>
      </c>
      <c r="U211" s="2">
        <f t="shared" si="17"/>
        <v>1123100</v>
      </c>
      <c r="V211" s="2">
        <f t="shared" si="17"/>
        <v>817900</v>
      </c>
      <c r="W211" s="2">
        <f t="shared" si="17"/>
        <v>1437100</v>
      </c>
      <c r="X211" s="2">
        <f t="shared" si="17"/>
        <v>1131900</v>
      </c>
      <c r="Y211" s="2" cm="1">
        <f t="array" ref="Y211">_xlfn.XLOOKUP(Y$1&amp;$R211,$C$3:$C$1662&amp;$D$3:$D$1662,$E$3:$E$1662,0,0,1)</f>
        <v>1000</v>
      </c>
      <c r="Z211" s="2" cm="1">
        <f t="array" ref="Z211">_xlfn.XLOOKUP(Z$1&amp;$R211,$C$3:$C$1662&amp;$D$3:$D$1662,$E$3:$E$1662,0,0,1)</f>
        <v>6100</v>
      </c>
      <c r="AA211" s="2" cm="1">
        <f t="array" ref="AA211">_xlfn.XLOOKUP(AA$1&amp;$R211,$C$3:$C$1662&amp;$D$3:$D$1662,$E$3:$E$1662,0,0,1)</f>
        <v>2400</v>
      </c>
      <c r="AB211" s="2" cm="1">
        <f t="array" ref="AB211">_xlfn.XLOOKUP(AB$1&amp;$R211,$C$3:$C$1662&amp;$D$3:$D$1662,$E$3:$E$1662,0,0,1)</f>
        <v>1900</v>
      </c>
      <c r="AC211" s="2" cm="1">
        <f t="array" ref="AC211">_xlfn.XLOOKUP(AC$1&amp;$R211,$C$3:$C$1662&amp;$D$3:$D$1662,$E$3:$E$1662,0,0,1)</f>
        <v>1800</v>
      </c>
    </row>
    <row r="212" spans="3:29" x14ac:dyDescent="0.4">
      <c r="C212" t="s">
        <v>758</v>
      </c>
      <c r="D212" t="s">
        <v>420</v>
      </c>
      <c r="E212">
        <v>1800</v>
      </c>
      <c r="R212" t="s">
        <v>221</v>
      </c>
      <c r="S212" s="2">
        <f t="shared" si="16"/>
        <v>1115960</v>
      </c>
      <c r="T212" s="2">
        <f t="shared" ref="T212:X227" si="18">T211+Y212</f>
        <v>1062500</v>
      </c>
      <c r="U212" s="2">
        <f t="shared" si="18"/>
        <v>1127400</v>
      </c>
      <c r="V212" s="2">
        <f t="shared" si="18"/>
        <v>818800</v>
      </c>
      <c r="W212" s="2">
        <f t="shared" si="18"/>
        <v>1438900</v>
      </c>
      <c r="X212" s="2">
        <f t="shared" si="18"/>
        <v>1132200</v>
      </c>
      <c r="Y212" s="2" cm="1">
        <f t="array" ref="Y212">_xlfn.XLOOKUP(Y$1&amp;$R212,$C$3:$C$1662&amp;$D$3:$D$1662,$E$3:$E$1662,0,0,1)</f>
        <v>8500</v>
      </c>
      <c r="Z212" s="2" cm="1">
        <f t="array" ref="Z212">_xlfn.XLOOKUP(Z$1&amp;$R212,$C$3:$C$1662&amp;$D$3:$D$1662,$E$3:$E$1662,0,0,1)</f>
        <v>4300</v>
      </c>
      <c r="AA212" s="2" cm="1">
        <f t="array" ref="AA212">_xlfn.XLOOKUP(AA$1&amp;$R212,$C$3:$C$1662&amp;$D$3:$D$1662,$E$3:$E$1662,0,0,1)</f>
        <v>900</v>
      </c>
      <c r="AB212" s="2" cm="1">
        <f t="array" ref="AB212">_xlfn.XLOOKUP(AB$1&amp;$R212,$C$3:$C$1662&amp;$D$3:$D$1662,$E$3:$E$1662,0,0,1)</f>
        <v>1800</v>
      </c>
      <c r="AC212" s="2" cm="1">
        <f t="array" ref="AC212">_xlfn.XLOOKUP(AC$1&amp;$R212,$C$3:$C$1662&amp;$D$3:$D$1662,$E$3:$E$1662,0,0,1)</f>
        <v>300</v>
      </c>
    </row>
    <row r="213" spans="3:29" x14ac:dyDescent="0.4">
      <c r="C213" t="s">
        <v>758</v>
      </c>
      <c r="D213" t="s">
        <v>421</v>
      </c>
      <c r="E213">
        <v>300</v>
      </c>
      <c r="R213" t="s">
        <v>236</v>
      </c>
      <c r="S213" s="2">
        <f t="shared" si="16"/>
        <v>1121180</v>
      </c>
      <c r="T213" s="2">
        <f t="shared" si="18"/>
        <v>1072100</v>
      </c>
      <c r="U213" s="2">
        <f t="shared" si="18"/>
        <v>1130300</v>
      </c>
      <c r="V213" s="2">
        <f t="shared" si="18"/>
        <v>819900</v>
      </c>
      <c r="W213" s="2">
        <f t="shared" si="18"/>
        <v>1444200</v>
      </c>
      <c r="X213" s="2">
        <f t="shared" si="18"/>
        <v>1139400</v>
      </c>
      <c r="Y213" s="2" cm="1">
        <f t="array" ref="Y213">_xlfn.XLOOKUP(Y$1&amp;$R213,$C$3:$C$1662&amp;$D$3:$D$1662,$E$3:$E$1662,0,0,1)</f>
        <v>9600</v>
      </c>
      <c r="Z213" s="2" cm="1">
        <f t="array" ref="Z213">_xlfn.XLOOKUP(Z$1&amp;$R213,$C$3:$C$1662&amp;$D$3:$D$1662,$E$3:$E$1662,0,0,1)</f>
        <v>2900</v>
      </c>
      <c r="AA213" s="2" cm="1">
        <f t="array" ref="AA213">_xlfn.XLOOKUP(AA$1&amp;$R213,$C$3:$C$1662&amp;$D$3:$D$1662,$E$3:$E$1662,0,0,1)</f>
        <v>1100</v>
      </c>
      <c r="AB213" s="2" cm="1">
        <f t="array" ref="AB213">_xlfn.XLOOKUP(AB$1&amp;$R213,$C$3:$C$1662&amp;$D$3:$D$1662,$E$3:$E$1662,0,0,1)</f>
        <v>5300</v>
      </c>
      <c r="AC213" s="2" cm="1">
        <f t="array" ref="AC213">_xlfn.XLOOKUP(AC$1&amp;$R213,$C$3:$C$1662&amp;$D$3:$D$1662,$E$3:$E$1662,0,0,1)</f>
        <v>7200</v>
      </c>
    </row>
    <row r="214" spans="3:29" x14ac:dyDescent="0.4">
      <c r="C214" t="s">
        <v>758</v>
      </c>
      <c r="D214" t="s">
        <v>422</v>
      </c>
      <c r="E214">
        <v>7200</v>
      </c>
      <c r="R214" t="s">
        <v>199</v>
      </c>
      <c r="S214" s="2">
        <f t="shared" si="16"/>
        <v>1123480</v>
      </c>
      <c r="T214" s="2">
        <f t="shared" si="18"/>
        <v>1073600</v>
      </c>
      <c r="U214" s="2">
        <f t="shared" si="18"/>
        <v>1132700</v>
      </c>
      <c r="V214" s="2">
        <f t="shared" si="18"/>
        <v>824100</v>
      </c>
      <c r="W214" s="2">
        <f t="shared" si="18"/>
        <v>1446400</v>
      </c>
      <c r="X214" s="2">
        <f t="shared" si="18"/>
        <v>1140600</v>
      </c>
      <c r="Y214" s="2" cm="1">
        <f t="array" ref="Y214">_xlfn.XLOOKUP(Y$1&amp;$R214,$C$3:$C$1662&amp;$D$3:$D$1662,$E$3:$E$1662,0,0,1)</f>
        <v>1500</v>
      </c>
      <c r="Z214" s="2" cm="1">
        <f t="array" ref="Z214">_xlfn.XLOOKUP(Z$1&amp;$R214,$C$3:$C$1662&amp;$D$3:$D$1662,$E$3:$E$1662,0,0,1)</f>
        <v>2400</v>
      </c>
      <c r="AA214" s="2" cm="1">
        <f t="array" ref="AA214">_xlfn.XLOOKUP(AA$1&amp;$R214,$C$3:$C$1662&amp;$D$3:$D$1662,$E$3:$E$1662,0,0,1)</f>
        <v>4200</v>
      </c>
      <c r="AB214" s="2" cm="1">
        <f t="array" ref="AB214">_xlfn.XLOOKUP(AB$1&amp;$R214,$C$3:$C$1662&amp;$D$3:$D$1662,$E$3:$E$1662,0,0,1)</f>
        <v>2200</v>
      </c>
      <c r="AC214" s="2" cm="1">
        <f t="array" ref="AC214">_xlfn.XLOOKUP(AC$1&amp;$R214,$C$3:$C$1662&amp;$D$3:$D$1662,$E$3:$E$1662,0,0,1)</f>
        <v>1200</v>
      </c>
    </row>
    <row r="215" spans="3:29" x14ac:dyDescent="0.4">
      <c r="C215" t="s">
        <v>758</v>
      </c>
      <c r="D215" t="s">
        <v>423</v>
      </c>
      <c r="E215">
        <v>1200</v>
      </c>
      <c r="R215" t="s">
        <v>264</v>
      </c>
      <c r="S215" s="2">
        <f t="shared" si="16"/>
        <v>1124840</v>
      </c>
      <c r="T215" s="2">
        <f t="shared" si="18"/>
        <v>1073700</v>
      </c>
      <c r="U215" s="2">
        <f t="shared" si="18"/>
        <v>1135500</v>
      </c>
      <c r="V215" s="2">
        <f t="shared" si="18"/>
        <v>825200</v>
      </c>
      <c r="W215" s="2">
        <f t="shared" si="18"/>
        <v>1448600</v>
      </c>
      <c r="X215" s="2">
        <f t="shared" si="18"/>
        <v>1141200</v>
      </c>
      <c r="Y215" s="2" cm="1">
        <f t="array" ref="Y215">_xlfn.XLOOKUP(Y$1&amp;$R215,$C$3:$C$1662&amp;$D$3:$D$1662,$E$3:$E$1662,0,0,1)</f>
        <v>100</v>
      </c>
      <c r="Z215" s="2" cm="1">
        <f t="array" ref="Z215">_xlfn.XLOOKUP(Z$1&amp;$R215,$C$3:$C$1662&amp;$D$3:$D$1662,$E$3:$E$1662,0,0,1)</f>
        <v>2800</v>
      </c>
      <c r="AA215" s="2" cm="1">
        <f t="array" ref="AA215">_xlfn.XLOOKUP(AA$1&amp;$R215,$C$3:$C$1662&amp;$D$3:$D$1662,$E$3:$E$1662,0,0,1)</f>
        <v>1100</v>
      </c>
      <c r="AB215" s="2" cm="1">
        <f t="array" ref="AB215">_xlfn.XLOOKUP(AB$1&amp;$R215,$C$3:$C$1662&amp;$D$3:$D$1662,$E$3:$E$1662,0,0,1)</f>
        <v>2200</v>
      </c>
      <c r="AC215" s="2" cm="1">
        <f t="array" ref="AC215">_xlfn.XLOOKUP(AC$1&amp;$R215,$C$3:$C$1662&amp;$D$3:$D$1662,$E$3:$E$1662,0,0,1)</f>
        <v>600</v>
      </c>
    </row>
    <row r="216" spans="3:29" x14ac:dyDescent="0.4">
      <c r="C216" t="s">
        <v>758</v>
      </c>
      <c r="D216" t="s">
        <v>424</v>
      </c>
      <c r="E216">
        <v>600</v>
      </c>
      <c r="R216" t="s">
        <v>90</v>
      </c>
      <c r="S216" s="2">
        <f t="shared" si="16"/>
        <v>1126120</v>
      </c>
      <c r="T216" s="2">
        <f t="shared" si="18"/>
        <v>1074100</v>
      </c>
      <c r="U216" s="2">
        <f t="shared" si="18"/>
        <v>1138400</v>
      </c>
      <c r="V216" s="2">
        <f t="shared" si="18"/>
        <v>826100</v>
      </c>
      <c r="W216" s="2">
        <f t="shared" si="18"/>
        <v>1449700</v>
      </c>
      <c r="X216" s="2">
        <f t="shared" si="18"/>
        <v>1142300</v>
      </c>
      <c r="Y216" s="2" cm="1">
        <f t="array" ref="Y216">_xlfn.XLOOKUP(Y$1&amp;$R216,$C$3:$C$1662&amp;$D$3:$D$1662,$E$3:$E$1662,0,0,1)</f>
        <v>400</v>
      </c>
      <c r="Z216" s="2" cm="1">
        <f t="array" ref="Z216">_xlfn.XLOOKUP(Z$1&amp;$R216,$C$3:$C$1662&amp;$D$3:$D$1662,$E$3:$E$1662,0,0,1)</f>
        <v>2900</v>
      </c>
      <c r="AA216" s="2" cm="1">
        <f t="array" ref="AA216">_xlfn.XLOOKUP(AA$1&amp;$R216,$C$3:$C$1662&amp;$D$3:$D$1662,$E$3:$E$1662,0,0,1)</f>
        <v>900</v>
      </c>
      <c r="AB216" s="2" cm="1">
        <f t="array" ref="AB216">_xlfn.XLOOKUP(AB$1&amp;$R216,$C$3:$C$1662&amp;$D$3:$D$1662,$E$3:$E$1662,0,0,1)</f>
        <v>1100</v>
      </c>
      <c r="AC216" s="2" cm="1">
        <f t="array" ref="AC216">_xlfn.XLOOKUP(AC$1&amp;$R216,$C$3:$C$1662&amp;$D$3:$D$1662,$E$3:$E$1662,0,0,1)</f>
        <v>1100</v>
      </c>
    </row>
    <row r="217" spans="3:29" x14ac:dyDescent="0.4">
      <c r="C217" t="s">
        <v>758</v>
      </c>
      <c r="D217" t="s">
        <v>425</v>
      </c>
      <c r="E217">
        <v>1100</v>
      </c>
      <c r="R217" t="s">
        <v>156</v>
      </c>
      <c r="S217" s="2">
        <f t="shared" si="16"/>
        <v>1128240</v>
      </c>
      <c r="T217" s="2">
        <f t="shared" si="18"/>
        <v>1077500</v>
      </c>
      <c r="U217" s="2">
        <f t="shared" si="18"/>
        <v>1140700</v>
      </c>
      <c r="V217" s="2">
        <f t="shared" si="18"/>
        <v>826700</v>
      </c>
      <c r="W217" s="2">
        <f t="shared" si="18"/>
        <v>1451600</v>
      </c>
      <c r="X217" s="2">
        <f t="shared" si="18"/>
        <v>1144700</v>
      </c>
      <c r="Y217" s="2" cm="1">
        <f t="array" ref="Y217">_xlfn.XLOOKUP(Y$1&amp;$R217,$C$3:$C$1662&amp;$D$3:$D$1662,$E$3:$E$1662,0,0,1)</f>
        <v>3400</v>
      </c>
      <c r="Z217" s="2" cm="1">
        <f t="array" ref="Z217">_xlfn.XLOOKUP(Z$1&amp;$R217,$C$3:$C$1662&amp;$D$3:$D$1662,$E$3:$E$1662,0,0,1)</f>
        <v>2300</v>
      </c>
      <c r="AA217" s="2" cm="1">
        <f t="array" ref="AA217">_xlfn.XLOOKUP(AA$1&amp;$R217,$C$3:$C$1662&amp;$D$3:$D$1662,$E$3:$E$1662,0,0,1)</f>
        <v>600</v>
      </c>
      <c r="AB217" s="2" cm="1">
        <f t="array" ref="AB217">_xlfn.XLOOKUP(AB$1&amp;$R217,$C$3:$C$1662&amp;$D$3:$D$1662,$E$3:$E$1662,0,0,1)</f>
        <v>1900</v>
      </c>
      <c r="AC217" s="2" cm="1">
        <f t="array" ref="AC217">_xlfn.XLOOKUP(AC$1&amp;$R217,$C$3:$C$1662&amp;$D$3:$D$1662,$E$3:$E$1662,0,0,1)</f>
        <v>2400</v>
      </c>
    </row>
    <row r="218" spans="3:29" x14ac:dyDescent="0.4">
      <c r="C218" t="s">
        <v>758</v>
      </c>
      <c r="D218" t="s">
        <v>426</v>
      </c>
      <c r="E218">
        <v>2400</v>
      </c>
      <c r="R218" t="s">
        <v>272</v>
      </c>
      <c r="S218" s="2">
        <f t="shared" si="16"/>
        <v>1130540</v>
      </c>
      <c r="T218" s="2">
        <f t="shared" si="18"/>
        <v>1080700</v>
      </c>
      <c r="U218" s="2">
        <f t="shared" si="18"/>
        <v>1144600</v>
      </c>
      <c r="V218" s="2">
        <f t="shared" si="18"/>
        <v>828400</v>
      </c>
      <c r="W218" s="2">
        <f t="shared" si="18"/>
        <v>1453500</v>
      </c>
      <c r="X218" s="2">
        <f t="shared" si="18"/>
        <v>1145500</v>
      </c>
      <c r="Y218" s="2" cm="1">
        <f t="array" ref="Y218">_xlfn.XLOOKUP(Y$1&amp;$R218,$C$3:$C$1662&amp;$D$3:$D$1662,$E$3:$E$1662,0,0,1)</f>
        <v>3200</v>
      </c>
      <c r="Z218" s="2" cm="1">
        <f t="array" ref="Z218">_xlfn.XLOOKUP(Z$1&amp;$R218,$C$3:$C$1662&amp;$D$3:$D$1662,$E$3:$E$1662,0,0,1)</f>
        <v>3900</v>
      </c>
      <c r="AA218" s="2" cm="1">
        <f t="array" ref="AA218">_xlfn.XLOOKUP(AA$1&amp;$R218,$C$3:$C$1662&amp;$D$3:$D$1662,$E$3:$E$1662,0,0,1)</f>
        <v>1700</v>
      </c>
      <c r="AB218" s="2" cm="1">
        <f t="array" ref="AB218">_xlfn.XLOOKUP(AB$1&amp;$R218,$C$3:$C$1662&amp;$D$3:$D$1662,$E$3:$E$1662,0,0,1)</f>
        <v>1900</v>
      </c>
      <c r="AC218" s="2" cm="1">
        <f t="array" ref="AC218">_xlfn.XLOOKUP(AC$1&amp;$R218,$C$3:$C$1662&amp;$D$3:$D$1662,$E$3:$E$1662,0,0,1)</f>
        <v>800</v>
      </c>
    </row>
    <row r="219" spans="3:29" x14ac:dyDescent="0.4">
      <c r="C219" t="s">
        <v>758</v>
      </c>
      <c r="D219" t="s">
        <v>427</v>
      </c>
      <c r="E219">
        <v>800</v>
      </c>
      <c r="R219" t="s">
        <v>253</v>
      </c>
      <c r="S219" s="2">
        <f t="shared" si="16"/>
        <v>1134380</v>
      </c>
      <c r="T219" s="2">
        <f t="shared" si="18"/>
        <v>1082000</v>
      </c>
      <c r="U219" s="2">
        <f t="shared" si="18"/>
        <v>1155500</v>
      </c>
      <c r="V219" s="2">
        <f t="shared" si="18"/>
        <v>829800</v>
      </c>
      <c r="W219" s="2">
        <f t="shared" si="18"/>
        <v>1456700</v>
      </c>
      <c r="X219" s="2">
        <f t="shared" si="18"/>
        <v>1147900</v>
      </c>
      <c r="Y219" s="2" cm="1">
        <f t="array" ref="Y219">_xlfn.XLOOKUP(Y$1&amp;$R219,$C$3:$C$1662&amp;$D$3:$D$1662,$E$3:$E$1662,0,0,1)</f>
        <v>1300</v>
      </c>
      <c r="Z219" s="2" cm="1">
        <f t="array" ref="Z219">_xlfn.XLOOKUP(Z$1&amp;$R219,$C$3:$C$1662&amp;$D$3:$D$1662,$E$3:$E$1662,0,0,1)</f>
        <v>10900</v>
      </c>
      <c r="AA219" s="2" cm="1">
        <f t="array" ref="AA219">_xlfn.XLOOKUP(AA$1&amp;$R219,$C$3:$C$1662&amp;$D$3:$D$1662,$E$3:$E$1662,0,0,1)</f>
        <v>1400</v>
      </c>
      <c r="AB219" s="2" cm="1">
        <f t="array" ref="AB219">_xlfn.XLOOKUP(AB$1&amp;$R219,$C$3:$C$1662&amp;$D$3:$D$1662,$E$3:$E$1662,0,0,1)</f>
        <v>3200</v>
      </c>
      <c r="AC219" s="2" cm="1">
        <f t="array" ref="AC219">_xlfn.XLOOKUP(AC$1&amp;$R219,$C$3:$C$1662&amp;$D$3:$D$1662,$E$3:$E$1662,0,0,1)</f>
        <v>2400</v>
      </c>
    </row>
    <row r="220" spans="3:29" x14ac:dyDescent="0.4">
      <c r="C220" t="s">
        <v>758</v>
      </c>
      <c r="D220" t="s">
        <v>428</v>
      </c>
      <c r="E220">
        <v>2400</v>
      </c>
      <c r="R220" t="s">
        <v>261</v>
      </c>
      <c r="S220" s="2">
        <f t="shared" si="16"/>
        <v>1134780</v>
      </c>
      <c r="T220" s="2">
        <f t="shared" si="18"/>
        <v>1082000</v>
      </c>
      <c r="U220" s="2">
        <f t="shared" si="18"/>
        <v>1156300</v>
      </c>
      <c r="V220" s="2">
        <f t="shared" si="18"/>
        <v>830700</v>
      </c>
      <c r="W220" s="2">
        <f t="shared" si="18"/>
        <v>1457000</v>
      </c>
      <c r="X220" s="2">
        <f t="shared" si="18"/>
        <v>1147900</v>
      </c>
      <c r="Y220" s="2" cm="1">
        <f t="array" ref="Y220">_xlfn.XLOOKUP(Y$1&amp;$R220,$C$3:$C$1662&amp;$D$3:$D$1662,$E$3:$E$1662,0,0,1)</f>
        <v>0</v>
      </c>
      <c r="Z220" s="2" cm="1">
        <f t="array" ref="Z220">_xlfn.XLOOKUP(Z$1&amp;$R220,$C$3:$C$1662&amp;$D$3:$D$1662,$E$3:$E$1662,0,0,1)</f>
        <v>800</v>
      </c>
      <c r="AA220" s="2" cm="1">
        <f t="array" ref="AA220">_xlfn.XLOOKUP(AA$1&amp;$R220,$C$3:$C$1662&amp;$D$3:$D$1662,$E$3:$E$1662,0,0,1)</f>
        <v>900</v>
      </c>
      <c r="AB220" s="2" cm="1">
        <f t="array" ref="AB220">_xlfn.XLOOKUP(AB$1&amp;$R220,$C$3:$C$1662&amp;$D$3:$D$1662,$E$3:$E$1662,0,0,1)</f>
        <v>300</v>
      </c>
      <c r="AC220" s="2" cm="1">
        <f t="array" ref="AC220">_xlfn.XLOOKUP(AC$1&amp;$R220,$C$3:$C$1662&amp;$D$3:$D$1662,$E$3:$E$1662,0,0,1)</f>
        <v>0</v>
      </c>
    </row>
    <row r="221" spans="3:29" x14ac:dyDescent="0.4">
      <c r="C221" t="s">
        <v>758</v>
      </c>
      <c r="D221" t="s">
        <v>429</v>
      </c>
      <c r="E221">
        <v>0</v>
      </c>
      <c r="R221" t="s">
        <v>123</v>
      </c>
      <c r="S221" s="2">
        <f t="shared" si="16"/>
        <v>1136780</v>
      </c>
      <c r="T221" s="2">
        <f t="shared" si="18"/>
        <v>1082700</v>
      </c>
      <c r="U221" s="2">
        <f t="shared" si="18"/>
        <v>1159400</v>
      </c>
      <c r="V221" s="2">
        <f t="shared" si="18"/>
        <v>831900</v>
      </c>
      <c r="W221" s="2">
        <f t="shared" si="18"/>
        <v>1457800</v>
      </c>
      <c r="X221" s="2">
        <f t="shared" si="18"/>
        <v>1152100</v>
      </c>
      <c r="Y221" s="2" cm="1">
        <f t="array" ref="Y221">_xlfn.XLOOKUP(Y$1&amp;$R221,$C$3:$C$1662&amp;$D$3:$D$1662,$E$3:$E$1662,0,0,1)</f>
        <v>700</v>
      </c>
      <c r="Z221" s="2" cm="1">
        <f t="array" ref="Z221">_xlfn.XLOOKUP(Z$1&amp;$R221,$C$3:$C$1662&amp;$D$3:$D$1662,$E$3:$E$1662,0,0,1)</f>
        <v>3100</v>
      </c>
      <c r="AA221" s="2" cm="1">
        <f t="array" ref="AA221">_xlfn.XLOOKUP(AA$1&amp;$R221,$C$3:$C$1662&amp;$D$3:$D$1662,$E$3:$E$1662,0,0,1)</f>
        <v>1200</v>
      </c>
      <c r="AB221" s="2" cm="1">
        <f t="array" ref="AB221">_xlfn.XLOOKUP(AB$1&amp;$R221,$C$3:$C$1662&amp;$D$3:$D$1662,$E$3:$E$1662,0,0,1)</f>
        <v>800</v>
      </c>
      <c r="AC221" s="2" cm="1">
        <f t="array" ref="AC221">_xlfn.XLOOKUP(AC$1&amp;$R221,$C$3:$C$1662&amp;$D$3:$D$1662,$E$3:$E$1662,0,0,1)</f>
        <v>4200</v>
      </c>
    </row>
    <row r="222" spans="3:29" x14ac:dyDescent="0.4">
      <c r="C222" t="s">
        <v>758</v>
      </c>
      <c r="D222" t="s">
        <v>430</v>
      </c>
      <c r="E222">
        <v>4200</v>
      </c>
      <c r="R222" t="s">
        <v>249</v>
      </c>
      <c r="S222" s="2">
        <f t="shared" si="16"/>
        <v>1139940</v>
      </c>
      <c r="T222" s="2">
        <f t="shared" si="18"/>
        <v>1088100</v>
      </c>
      <c r="U222" s="2">
        <f t="shared" si="18"/>
        <v>1162700</v>
      </c>
      <c r="V222" s="2">
        <f t="shared" si="18"/>
        <v>834300</v>
      </c>
      <c r="W222" s="2">
        <f t="shared" si="18"/>
        <v>1462300</v>
      </c>
      <c r="X222" s="2">
        <f t="shared" si="18"/>
        <v>1152300</v>
      </c>
      <c r="Y222" s="2" cm="1">
        <f t="array" ref="Y222">_xlfn.XLOOKUP(Y$1&amp;$R222,$C$3:$C$1662&amp;$D$3:$D$1662,$E$3:$E$1662,0,0,1)</f>
        <v>5400</v>
      </c>
      <c r="Z222" s="2" cm="1">
        <f t="array" ref="Z222">_xlfn.XLOOKUP(Z$1&amp;$R222,$C$3:$C$1662&amp;$D$3:$D$1662,$E$3:$E$1662,0,0,1)</f>
        <v>3300</v>
      </c>
      <c r="AA222" s="2" cm="1">
        <f t="array" ref="AA222">_xlfn.XLOOKUP(AA$1&amp;$R222,$C$3:$C$1662&amp;$D$3:$D$1662,$E$3:$E$1662,0,0,1)</f>
        <v>2400</v>
      </c>
      <c r="AB222" s="2" cm="1">
        <f t="array" ref="AB222">_xlfn.XLOOKUP(AB$1&amp;$R222,$C$3:$C$1662&amp;$D$3:$D$1662,$E$3:$E$1662,0,0,1)</f>
        <v>4500</v>
      </c>
      <c r="AC222" s="2" cm="1">
        <f t="array" ref="AC222">_xlfn.XLOOKUP(AC$1&amp;$R222,$C$3:$C$1662&amp;$D$3:$D$1662,$E$3:$E$1662,0,0,1)</f>
        <v>200</v>
      </c>
    </row>
    <row r="223" spans="3:29" x14ac:dyDescent="0.4">
      <c r="C223" t="s">
        <v>758</v>
      </c>
      <c r="D223" t="s">
        <v>431</v>
      </c>
      <c r="E223">
        <v>200</v>
      </c>
      <c r="R223" t="s">
        <v>209</v>
      </c>
      <c r="S223" s="2">
        <f t="shared" si="16"/>
        <v>1141580</v>
      </c>
      <c r="T223" s="2">
        <f t="shared" si="18"/>
        <v>1090400</v>
      </c>
      <c r="U223" s="2">
        <f t="shared" si="18"/>
        <v>1164000</v>
      </c>
      <c r="V223" s="2">
        <f t="shared" si="18"/>
        <v>834400</v>
      </c>
      <c r="W223" s="2">
        <f t="shared" si="18"/>
        <v>1465300</v>
      </c>
      <c r="X223" s="2">
        <f t="shared" si="18"/>
        <v>1153800</v>
      </c>
      <c r="Y223" s="2" cm="1">
        <f t="array" ref="Y223">_xlfn.XLOOKUP(Y$1&amp;$R223,$C$3:$C$1662&amp;$D$3:$D$1662,$E$3:$E$1662,0,0,1)</f>
        <v>2300</v>
      </c>
      <c r="Z223" s="2" cm="1">
        <f t="array" ref="Z223">_xlfn.XLOOKUP(Z$1&amp;$R223,$C$3:$C$1662&amp;$D$3:$D$1662,$E$3:$E$1662,0,0,1)</f>
        <v>1300</v>
      </c>
      <c r="AA223" s="2" cm="1">
        <f t="array" ref="AA223">_xlfn.XLOOKUP(AA$1&amp;$R223,$C$3:$C$1662&amp;$D$3:$D$1662,$E$3:$E$1662,0,0,1)</f>
        <v>100</v>
      </c>
      <c r="AB223" s="2" cm="1">
        <f t="array" ref="AB223">_xlfn.XLOOKUP(AB$1&amp;$R223,$C$3:$C$1662&amp;$D$3:$D$1662,$E$3:$E$1662,0,0,1)</f>
        <v>3000</v>
      </c>
      <c r="AC223" s="2" cm="1">
        <f t="array" ref="AC223">_xlfn.XLOOKUP(AC$1&amp;$R223,$C$3:$C$1662&amp;$D$3:$D$1662,$E$3:$E$1662,0,0,1)</f>
        <v>1500</v>
      </c>
    </row>
    <row r="224" spans="3:29" x14ac:dyDescent="0.4">
      <c r="C224" t="s">
        <v>758</v>
      </c>
      <c r="D224" t="s">
        <v>432</v>
      </c>
      <c r="E224">
        <v>1500</v>
      </c>
      <c r="R224" t="s">
        <v>239</v>
      </c>
      <c r="S224" s="2">
        <f t="shared" si="16"/>
        <v>1142940</v>
      </c>
      <c r="T224" s="2">
        <f t="shared" si="18"/>
        <v>1092700</v>
      </c>
      <c r="U224" s="2">
        <f t="shared" si="18"/>
        <v>1165100</v>
      </c>
      <c r="V224" s="2">
        <f t="shared" si="18"/>
        <v>835200</v>
      </c>
      <c r="W224" s="2">
        <f t="shared" si="18"/>
        <v>1466200</v>
      </c>
      <c r="X224" s="2">
        <f t="shared" si="18"/>
        <v>1155500</v>
      </c>
      <c r="Y224" s="2" cm="1">
        <f t="array" ref="Y224">_xlfn.XLOOKUP(Y$1&amp;$R224,$C$3:$C$1662&amp;$D$3:$D$1662,$E$3:$E$1662,0,0,1)</f>
        <v>2300</v>
      </c>
      <c r="Z224" s="2" cm="1">
        <f t="array" ref="Z224">_xlfn.XLOOKUP(Z$1&amp;$R224,$C$3:$C$1662&amp;$D$3:$D$1662,$E$3:$E$1662,0,0,1)</f>
        <v>1100</v>
      </c>
      <c r="AA224" s="2" cm="1">
        <f t="array" ref="AA224">_xlfn.XLOOKUP(AA$1&amp;$R224,$C$3:$C$1662&amp;$D$3:$D$1662,$E$3:$E$1662,0,0,1)</f>
        <v>800</v>
      </c>
      <c r="AB224" s="2" cm="1">
        <f t="array" ref="AB224">_xlfn.XLOOKUP(AB$1&amp;$R224,$C$3:$C$1662&amp;$D$3:$D$1662,$E$3:$E$1662,0,0,1)</f>
        <v>900</v>
      </c>
      <c r="AC224" s="2" cm="1">
        <f t="array" ref="AC224">_xlfn.XLOOKUP(AC$1&amp;$R224,$C$3:$C$1662&amp;$D$3:$D$1662,$E$3:$E$1662,0,0,1)</f>
        <v>1700</v>
      </c>
    </row>
    <row r="225" spans="3:29" x14ac:dyDescent="0.4">
      <c r="C225" t="s">
        <v>758</v>
      </c>
      <c r="D225" t="s">
        <v>433</v>
      </c>
      <c r="E225">
        <v>1700</v>
      </c>
      <c r="R225" t="s">
        <v>304</v>
      </c>
      <c r="S225" s="2">
        <f t="shared" si="16"/>
        <v>1145060</v>
      </c>
      <c r="T225" s="2">
        <f t="shared" si="18"/>
        <v>1096700</v>
      </c>
      <c r="U225" s="2">
        <f t="shared" si="18"/>
        <v>1168900</v>
      </c>
      <c r="V225" s="2">
        <f t="shared" si="18"/>
        <v>835400</v>
      </c>
      <c r="W225" s="2">
        <f t="shared" si="18"/>
        <v>1468700</v>
      </c>
      <c r="X225" s="2">
        <f t="shared" si="18"/>
        <v>1155600</v>
      </c>
      <c r="Y225" s="2" cm="1">
        <f t="array" ref="Y225">_xlfn.XLOOKUP(Y$1&amp;$R225,$C$3:$C$1662&amp;$D$3:$D$1662,$E$3:$E$1662,0,0,1)</f>
        <v>4000</v>
      </c>
      <c r="Z225" s="2" cm="1">
        <f t="array" ref="Z225">_xlfn.XLOOKUP(Z$1&amp;$R225,$C$3:$C$1662&amp;$D$3:$D$1662,$E$3:$E$1662,0,0,1)</f>
        <v>3800</v>
      </c>
      <c r="AA225" s="2" cm="1">
        <f t="array" ref="AA225">_xlfn.XLOOKUP(AA$1&amp;$R225,$C$3:$C$1662&amp;$D$3:$D$1662,$E$3:$E$1662,0,0,1)</f>
        <v>200</v>
      </c>
      <c r="AB225" s="2" cm="1">
        <f t="array" ref="AB225">_xlfn.XLOOKUP(AB$1&amp;$R225,$C$3:$C$1662&amp;$D$3:$D$1662,$E$3:$E$1662,0,0,1)</f>
        <v>2500</v>
      </c>
      <c r="AC225" s="2" cm="1">
        <f t="array" ref="AC225">_xlfn.XLOOKUP(AC$1&amp;$R225,$C$3:$C$1662&amp;$D$3:$D$1662,$E$3:$E$1662,0,0,1)</f>
        <v>100</v>
      </c>
    </row>
    <row r="226" spans="3:29" x14ac:dyDescent="0.4">
      <c r="C226" t="s">
        <v>758</v>
      </c>
      <c r="D226" t="s">
        <v>434</v>
      </c>
      <c r="E226">
        <v>100</v>
      </c>
      <c r="R226" t="s">
        <v>283</v>
      </c>
      <c r="S226" s="2">
        <f t="shared" si="16"/>
        <v>1147020</v>
      </c>
      <c r="T226" s="2">
        <f t="shared" si="18"/>
        <v>1100100</v>
      </c>
      <c r="U226" s="2">
        <f t="shared" si="18"/>
        <v>1172200</v>
      </c>
      <c r="V226" s="2">
        <f t="shared" si="18"/>
        <v>835800</v>
      </c>
      <c r="W226" s="2">
        <f t="shared" si="18"/>
        <v>1471000</v>
      </c>
      <c r="X226" s="2">
        <f t="shared" si="18"/>
        <v>1156000</v>
      </c>
      <c r="Y226" s="2" cm="1">
        <f t="array" ref="Y226">_xlfn.XLOOKUP(Y$1&amp;$R226,$C$3:$C$1662&amp;$D$3:$D$1662,$E$3:$E$1662,0,0,1)</f>
        <v>3400</v>
      </c>
      <c r="Z226" s="2" cm="1">
        <f t="array" ref="Z226">_xlfn.XLOOKUP(Z$1&amp;$R226,$C$3:$C$1662&amp;$D$3:$D$1662,$E$3:$E$1662,0,0,1)</f>
        <v>3300</v>
      </c>
      <c r="AA226" s="2" cm="1">
        <f t="array" ref="AA226">_xlfn.XLOOKUP(AA$1&amp;$R226,$C$3:$C$1662&amp;$D$3:$D$1662,$E$3:$E$1662,0,0,1)</f>
        <v>400</v>
      </c>
      <c r="AB226" s="2" cm="1">
        <f t="array" ref="AB226">_xlfn.XLOOKUP(AB$1&amp;$R226,$C$3:$C$1662&amp;$D$3:$D$1662,$E$3:$E$1662,0,0,1)</f>
        <v>2300</v>
      </c>
      <c r="AC226" s="2" cm="1">
        <f t="array" ref="AC226">_xlfn.XLOOKUP(AC$1&amp;$R226,$C$3:$C$1662&amp;$D$3:$D$1662,$E$3:$E$1662,0,0,1)</f>
        <v>400</v>
      </c>
    </row>
    <row r="227" spans="3:29" x14ac:dyDescent="0.4">
      <c r="C227" t="s">
        <v>758</v>
      </c>
      <c r="D227" t="s">
        <v>435</v>
      </c>
      <c r="E227">
        <v>400</v>
      </c>
      <c r="R227" t="s">
        <v>176</v>
      </c>
      <c r="S227" s="2">
        <f t="shared" si="16"/>
        <v>1149880</v>
      </c>
      <c r="T227" s="2">
        <f t="shared" si="18"/>
        <v>1105400</v>
      </c>
      <c r="U227" s="2">
        <f t="shared" si="18"/>
        <v>1173900</v>
      </c>
      <c r="V227" s="2">
        <f t="shared" si="18"/>
        <v>838300</v>
      </c>
      <c r="W227" s="2">
        <f t="shared" si="18"/>
        <v>1474800</v>
      </c>
      <c r="X227" s="2">
        <f t="shared" si="18"/>
        <v>1157000</v>
      </c>
      <c r="Y227" s="2" cm="1">
        <f t="array" ref="Y227">_xlfn.XLOOKUP(Y$1&amp;$R227,$C$3:$C$1662&amp;$D$3:$D$1662,$E$3:$E$1662,0,0,1)</f>
        <v>5300</v>
      </c>
      <c r="Z227" s="2" cm="1">
        <f t="array" ref="Z227">_xlfn.XLOOKUP(Z$1&amp;$R227,$C$3:$C$1662&amp;$D$3:$D$1662,$E$3:$E$1662,0,0,1)</f>
        <v>1700</v>
      </c>
      <c r="AA227" s="2" cm="1">
        <f t="array" ref="AA227">_xlfn.XLOOKUP(AA$1&amp;$R227,$C$3:$C$1662&amp;$D$3:$D$1662,$E$3:$E$1662,0,0,1)</f>
        <v>2500</v>
      </c>
      <c r="AB227" s="2" cm="1">
        <f t="array" ref="AB227">_xlfn.XLOOKUP(AB$1&amp;$R227,$C$3:$C$1662&amp;$D$3:$D$1662,$E$3:$E$1662,0,0,1)</f>
        <v>3800</v>
      </c>
      <c r="AC227" s="2" cm="1">
        <f t="array" ref="AC227">_xlfn.XLOOKUP(AC$1&amp;$R227,$C$3:$C$1662&amp;$D$3:$D$1662,$E$3:$E$1662,0,0,1)</f>
        <v>1000</v>
      </c>
    </row>
    <row r="228" spans="3:29" x14ac:dyDescent="0.4">
      <c r="C228" t="s">
        <v>758</v>
      </c>
      <c r="D228" t="s">
        <v>436</v>
      </c>
      <c r="E228">
        <v>1000</v>
      </c>
      <c r="R228" t="s">
        <v>117</v>
      </c>
      <c r="S228" s="2">
        <f t="shared" si="16"/>
        <v>1151780</v>
      </c>
      <c r="T228" s="2">
        <f t="shared" ref="T228:X243" si="19">T227+Y228</f>
        <v>1106600</v>
      </c>
      <c r="U228" s="2">
        <f t="shared" si="19"/>
        <v>1174700</v>
      </c>
      <c r="V228" s="2">
        <f t="shared" si="19"/>
        <v>840300</v>
      </c>
      <c r="W228" s="2">
        <f t="shared" si="19"/>
        <v>1478300</v>
      </c>
      <c r="X228" s="2">
        <f t="shared" si="19"/>
        <v>1159000</v>
      </c>
      <c r="Y228" s="2" cm="1">
        <f t="array" ref="Y228">_xlfn.XLOOKUP(Y$1&amp;$R228,$C$3:$C$1662&amp;$D$3:$D$1662,$E$3:$E$1662,0,0,1)</f>
        <v>1200</v>
      </c>
      <c r="Z228" s="2" cm="1">
        <f t="array" ref="Z228">_xlfn.XLOOKUP(Z$1&amp;$R228,$C$3:$C$1662&amp;$D$3:$D$1662,$E$3:$E$1662,0,0,1)</f>
        <v>800</v>
      </c>
      <c r="AA228" s="2" cm="1">
        <f t="array" ref="AA228">_xlfn.XLOOKUP(AA$1&amp;$R228,$C$3:$C$1662&amp;$D$3:$D$1662,$E$3:$E$1662,0,0,1)</f>
        <v>2000</v>
      </c>
      <c r="AB228" s="2" cm="1">
        <f t="array" ref="AB228">_xlfn.XLOOKUP(AB$1&amp;$R228,$C$3:$C$1662&amp;$D$3:$D$1662,$E$3:$E$1662,0,0,1)</f>
        <v>3500</v>
      </c>
      <c r="AC228" s="2" cm="1">
        <f t="array" ref="AC228">_xlfn.XLOOKUP(AC$1&amp;$R228,$C$3:$C$1662&amp;$D$3:$D$1662,$E$3:$E$1662,0,0,1)</f>
        <v>2000</v>
      </c>
    </row>
    <row r="229" spans="3:29" x14ac:dyDescent="0.4">
      <c r="C229" t="s">
        <v>758</v>
      </c>
      <c r="D229" t="s">
        <v>437</v>
      </c>
      <c r="E229">
        <v>2000</v>
      </c>
      <c r="R229" t="s">
        <v>54</v>
      </c>
      <c r="S229" s="2">
        <f t="shared" si="16"/>
        <v>1153760</v>
      </c>
      <c r="T229" s="2">
        <f t="shared" si="19"/>
        <v>1107900</v>
      </c>
      <c r="U229" s="2">
        <f t="shared" si="19"/>
        <v>1175700</v>
      </c>
      <c r="V229" s="2">
        <f t="shared" si="19"/>
        <v>843100</v>
      </c>
      <c r="W229" s="2">
        <f t="shared" si="19"/>
        <v>1481900</v>
      </c>
      <c r="X229" s="2">
        <f t="shared" si="19"/>
        <v>1160200</v>
      </c>
      <c r="Y229" s="2" cm="1">
        <f t="array" ref="Y229">_xlfn.XLOOKUP(Y$1&amp;$R229,$C$3:$C$1662&amp;$D$3:$D$1662,$E$3:$E$1662,0,0,1)</f>
        <v>1300</v>
      </c>
      <c r="Z229" s="2" cm="1">
        <f t="array" ref="Z229">_xlfn.XLOOKUP(Z$1&amp;$R229,$C$3:$C$1662&amp;$D$3:$D$1662,$E$3:$E$1662,0,0,1)</f>
        <v>1000</v>
      </c>
      <c r="AA229" s="2" cm="1">
        <f t="array" ref="AA229">_xlfn.XLOOKUP(AA$1&amp;$R229,$C$3:$C$1662&amp;$D$3:$D$1662,$E$3:$E$1662,0,0,1)</f>
        <v>2800</v>
      </c>
      <c r="AB229" s="2" cm="1">
        <f t="array" ref="AB229">_xlfn.XLOOKUP(AB$1&amp;$R229,$C$3:$C$1662&amp;$D$3:$D$1662,$E$3:$E$1662,0,0,1)</f>
        <v>3600</v>
      </c>
      <c r="AC229" s="2" cm="1">
        <f t="array" ref="AC229">_xlfn.XLOOKUP(AC$1&amp;$R229,$C$3:$C$1662&amp;$D$3:$D$1662,$E$3:$E$1662,0,0,1)</f>
        <v>1200</v>
      </c>
    </row>
    <row r="230" spans="3:29" x14ac:dyDescent="0.4">
      <c r="C230" t="s">
        <v>758</v>
      </c>
      <c r="D230" t="s">
        <v>438</v>
      </c>
      <c r="E230">
        <v>1200</v>
      </c>
      <c r="R230" t="s">
        <v>161</v>
      </c>
      <c r="S230" s="2">
        <f t="shared" si="16"/>
        <v>1156120</v>
      </c>
      <c r="T230" s="2">
        <f t="shared" si="19"/>
        <v>1109800</v>
      </c>
      <c r="U230" s="2">
        <f t="shared" si="19"/>
        <v>1179700</v>
      </c>
      <c r="V230" s="2">
        <f t="shared" si="19"/>
        <v>845600</v>
      </c>
      <c r="W230" s="2">
        <f t="shared" si="19"/>
        <v>1482800</v>
      </c>
      <c r="X230" s="2">
        <f t="shared" si="19"/>
        <v>1162700</v>
      </c>
      <c r="Y230" s="2" cm="1">
        <f t="array" ref="Y230">_xlfn.XLOOKUP(Y$1&amp;$R230,$C$3:$C$1662&amp;$D$3:$D$1662,$E$3:$E$1662,0,0,1)</f>
        <v>1900</v>
      </c>
      <c r="Z230" s="2" cm="1">
        <f t="array" ref="Z230">_xlfn.XLOOKUP(Z$1&amp;$R230,$C$3:$C$1662&amp;$D$3:$D$1662,$E$3:$E$1662,0,0,1)</f>
        <v>4000</v>
      </c>
      <c r="AA230" s="2" cm="1">
        <f t="array" ref="AA230">_xlfn.XLOOKUP(AA$1&amp;$R230,$C$3:$C$1662&amp;$D$3:$D$1662,$E$3:$E$1662,0,0,1)</f>
        <v>2500</v>
      </c>
      <c r="AB230" s="2" cm="1">
        <f t="array" ref="AB230">_xlfn.XLOOKUP(AB$1&amp;$R230,$C$3:$C$1662&amp;$D$3:$D$1662,$E$3:$E$1662,0,0,1)</f>
        <v>900</v>
      </c>
      <c r="AC230" s="2" cm="1">
        <f t="array" ref="AC230">_xlfn.XLOOKUP(AC$1&amp;$R230,$C$3:$C$1662&amp;$D$3:$D$1662,$E$3:$E$1662,0,0,1)</f>
        <v>2500</v>
      </c>
    </row>
    <row r="231" spans="3:29" x14ac:dyDescent="0.4">
      <c r="C231" t="s">
        <v>758</v>
      </c>
      <c r="D231" t="s">
        <v>439</v>
      </c>
      <c r="E231">
        <v>2500</v>
      </c>
      <c r="R231" t="s">
        <v>185</v>
      </c>
      <c r="S231" s="2">
        <f t="shared" si="16"/>
        <v>1161420</v>
      </c>
      <c r="T231" s="2">
        <f t="shared" si="19"/>
        <v>1119300</v>
      </c>
      <c r="U231" s="2">
        <f t="shared" si="19"/>
        <v>1184000</v>
      </c>
      <c r="V231" s="2">
        <f t="shared" si="19"/>
        <v>857000</v>
      </c>
      <c r="W231" s="2">
        <f t="shared" si="19"/>
        <v>1484000</v>
      </c>
      <c r="X231" s="2">
        <f t="shared" si="19"/>
        <v>1162800</v>
      </c>
      <c r="Y231" s="2" cm="1">
        <f t="array" ref="Y231">_xlfn.XLOOKUP(Y$1&amp;$R231,$C$3:$C$1662&amp;$D$3:$D$1662,$E$3:$E$1662,0,0,1)</f>
        <v>9500</v>
      </c>
      <c r="Z231" s="2" cm="1">
        <f t="array" ref="Z231">_xlfn.XLOOKUP(Z$1&amp;$R231,$C$3:$C$1662&amp;$D$3:$D$1662,$E$3:$E$1662,0,0,1)</f>
        <v>4300</v>
      </c>
      <c r="AA231" s="2" cm="1">
        <f t="array" ref="AA231">_xlfn.XLOOKUP(AA$1&amp;$R231,$C$3:$C$1662&amp;$D$3:$D$1662,$E$3:$E$1662,0,0,1)</f>
        <v>11400</v>
      </c>
      <c r="AB231" s="2" cm="1">
        <f t="array" ref="AB231">_xlfn.XLOOKUP(AB$1&amp;$R231,$C$3:$C$1662&amp;$D$3:$D$1662,$E$3:$E$1662,0,0,1)</f>
        <v>1200</v>
      </c>
      <c r="AC231" s="2" cm="1">
        <f t="array" ref="AC231">_xlfn.XLOOKUP(AC$1&amp;$R231,$C$3:$C$1662&amp;$D$3:$D$1662,$E$3:$E$1662,0,0,1)</f>
        <v>100</v>
      </c>
    </row>
    <row r="232" spans="3:29" x14ac:dyDescent="0.4">
      <c r="C232" t="s">
        <v>758</v>
      </c>
      <c r="D232" t="s">
        <v>440</v>
      </c>
      <c r="E232">
        <v>100</v>
      </c>
      <c r="R232" t="s">
        <v>207</v>
      </c>
      <c r="S232" s="2">
        <f t="shared" si="16"/>
        <v>1163300</v>
      </c>
      <c r="T232" s="2">
        <f t="shared" si="19"/>
        <v>1119500</v>
      </c>
      <c r="U232" s="2">
        <f t="shared" si="19"/>
        <v>1185300</v>
      </c>
      <c r="V232" s="2">
        <f t="shared" si="19"/>
        <v>858500</v>
      </c>
      <c r="W232" s="2">
        <f t="shared" si="19"/>
        <v>1488200</v>
      </c>
      <c r="X232" s="2">
        <f t="shared" si="19"/>
        <v>1165000</v>
      </c>
      <c r="Y232" s="2" cm="1">
        <f t="array" ref="Y232">_xlfn.XLOOKUP(Y$1&amp;$R232,$C$3:$C$1662&amp;$D$3:$D$1662,$E$3:$E$1662,0,0,1)</f>
        <v>200</v>
      </c>
      <c r="Z232" s="2" cm="1">
        <f t="array" ref="Z232">_xlfn.XLOOKUP(Z$1&amp;$R232,$C$3:$C$1662&amp;$D$3:$D$1662,$E$3:$E$1662,0,0,1)</f>
        <v>1300</v>
      </c>
      <c r="AA232" s="2" cm="1">
        <f t="array" ref="AA232">_xlfn.XLOOKUP(AA$1&amp;$R232,$C$3:$C$1662&amp;$D$3:$D$1662,$E$3:$E$1662,0,0,1)</f>
        <v>1500</v>
      </c>
      <c r="AB232" s="2" cm="1">
        <f t="array" ref="AB232">_xlfn.XLOOKUP(AB$1&amp;$R232,$C$3:$C$1662&amp;$D$3:$D$1662,$E$3:$E$1662,0,0,1)</f>
        <v>4200</v>
      </c>
      <c r="AC232" s="2" cm="1">
        <f t="array" ref="AC232">_xlfn.XLOOKUP(AC$1&amp;$R232,$C$3:$C$1662&amp;$D$3:$D$1662,$E$3:$E$1662,0,0,1)</f>
        <v>2200</v>
      </c>
    </row>
    <row r="233" spans="3:29" x14ac:dyDescent="0.4">
      <c r="C233" t="s">
        <v>758</v>
      </c>
      <c r="D233" t="s">
        <v>441</v>
      </c>
      <c r="E233">
        <v>2200</v>
      </c>
      <c r="R233" t="s">
        <v>216</v>
      </c>
      <c r="S233" s="2">
        <f t="shared" si="16"/>
        <v>1166280</v>
      </c>
      <c r="T233" s="2">
        <f t="shared" si="19"/>
        <v>1123400</v>
      </c>
      <c r="U233" s="2">
        <f t="shared" si="19"/>
        <v>1190800</v>
      </c>
      <c r="V233" s="2">
        <f t="shared" si="19"/>
        <v>860800</v>
      </c>
      <c r="W233" s="2">
        <f t="shared" si="19"/>
        <v>1490100</v>
      </c>
      <c r="X233" s="2">
        <f t="shared" si="19"/>
        <v>1166300</v>
      </c>
      <c r="Y233" s="2" cm="1">
        <f t="array" ref="Y233">_xlfn.XLOOKUP(Y$1&amp;$R233,$C$3:$C$1662&amp;$D$3:$D$1662,$E$3:$E$1662,0,0,1)</f>
        <v>3900</v>
      </c>
      <c r="Z233" s="2" cm="1">
        <f t="array" ref="Z233">_xlfn.XLOOKUP(Z$1&amp;$R233,$C$3:$C$1662&amp;$D$3:$D$1662,$E$3:$E$1662,0,0,1)</f>
        <v>5500</v>
      </c>
      <c r="AA233" s="2" cm="1">
        <f t="array" ref="AA233">_xlfn.XLOOKUP(AA$1&amp;$R233,$C$3:$C$1662&amp;$D$3:$D$1662,$E$3:$E$1662,0,0,1)</f>
        <v>2300</v>
      </c>
      <c r="AB233" s="2" cm="1">
        <f t="array" ref="AB233">_xlfn.XLOOKUP(AB$1&amp;$R233,$C$3:$C$1662&amp;$D$3:$D$1662,$E$3:$E$1662,0,0,1)</f>
        <v>1900</v>
      </c>
      <c r="AC233" s="2" cm="1">
        <f t="array" ref="AC233">_xlfn.XLOOKUP(AC$1&amp;$R233,$C$3:$C$1662&amp;$D$3:$D$1662,$E$3:$E$1662,0,0,1)</f>
        <v>1300</v>
      </c>
    </row>
    <row r="234" spans="3:29" x14ac:dyDescent="0.4">
      <c r="C234" t="s">
        <v>758</v>
      </c>
      <c r="D234" t="s">
        <v>442</v>
      </c>
      <c r="E234">
        <v>1300</v>
      </c>
      <c r="R234" t="s">
        <v>212</v>
      </c>
      <c r="S234" s="2">
        <f t="shared" si="16"/>
        <v>1168600</v>
      </c>
      <c r="T234" s="2">
        <f t="shared" si="19"/>
        <v>1125100</v>
      </c>
      <c r="U234" s="2">
        <f t="shared" si="19"/>
        <v>1191400</v>
      </c>
      <c r="V234" s="2">
        <f t="shared" si="19"/>
        <v>863500</v>
      </c>
      <c r="W234" s="2">
        <f t="shared" si="19"/>
        <v>1494700</v>
      </c>
      <c r="X234" s="2">
        <f t="shared" si="19"/>
        <v>1168300</v>
      </c>
      <c r="Y234" s="2" cm="1">
        <f t="array" ref="Y234">_xlfn.XLOOKUP(Y$1&amp;$R234,$C$3:$C$1662&amp;$D$3:$D$1662,$E$3:$E$1662,0,0,1)</f>
        <v>1700</v>
      </c>
      <c r="Z234" s="2" cm="1">
        <f t="array" ref="Z234">_xlfn.XLOOKUP(Z$1&amp;$R234,$C$3:$C$1662&amp;$D$3:$D$1662,$E$3:$E$1662,0,0,1)</f>
        <v>600</v>
      </c>
      <c r="AA234" s="2" cm="1">
        <f t="array" ref="AA234">_xlfn.XLOOKUP(AA$1&amp;$R234,$C$3:$C$1662&amp;$D$3:$D$1662,$E$3:$E$1662,0,0,1)</f>
        <v>2700</v>
      </c>
      <c r="AB234" s="2" cm="1">
        <f t="array" ref="AB234">_xlfn.XLOOKUP(AB$1&amp;$R234,$C$3:$C$1662&amp;$D$3:$D$1662,$E$3:$E$1662,0,0,1)</f>
        <v>4600</v>
      </c>
      <c r="AC234" s="2" cm="1">
        <f t="array" ref="AC234">_xlfn.XLOOKUP(AC$1&amp;$R234,$C$3:$C$1662&amp;$D$3:$D$1662,$E$3:$E$1662,0,0,1)</f>
        <v>2000</v>
      </c>
    </row>
    <row r="235" spans="3:29" x14ac:dyDescent="0.4">
      <c r="C235" t="s">
        <v>758</v>
      </c>
      <c r="D235" t="s">
        <v>443</v>
      </c>
      <c r="E235">
        <v>2000</v>
      </c>
      <c r="R235" t="s">
        <v>146</v>
      </c>
      <c r="S235" s="2">
        <f t="shared" si="16"/>
        <v>1169720</v>
      </c>
      <c r="T235" s="2">
        <f t="shared" si="19"/>
        <v>1128400</v>
      </c>
      <c r="U235" s="2">
        <f t="shared" si="19"/>
        <v>1191500</v>
      </c>
      <c r="V235" s="2">
        <f t="shared" si="19"/>
        <v>864600</v>
      </c>
      <c r="W235" s="2">
        <f t="shared" si="19"/>
        <v>1495700</v>
      </c>
      <c r="X235" s="2">
        <f t="shared" si="19"/>
        <v>1168400</v>
      </c>
      <c r="Y235" s="2" cm="1">
        <f t="array" ref="Y235">_xlfn.XLOOKUP(Y$1&amp;$R235,$C$3:$C$1662&amp;$D$3:$D$1662,$E$3:$E$1662,0,0,1)</f>
        <v>3300</v>
      </c>
      <c r="Z235" s="2" cm="1">
        <f t="array" ref="Z235">_xlfn.XLOOKUP(Z$1&amp;$R235,$C$3:$C$1662&amp;$D$3:$D$1662,$E$3:$E$1662,0,0,1)</f>
        <v>100</v>
      </c>
      <c r="AA235" s="2" cm="1">
        <f t="array" ref="AA235">_xlfn.XLOOKUP(AA$1&amp;$R235,$C$3:$C$1662&amp;$D$3:$D$1662,$E$3:$E$1662,0,0,1)</f>
        <v>1100</v>
      </c>
      <c r="AB235" s="2" cm="1">
        <f t="array" ref="AB235">_xlfn.XLOOKUP(AB$1&amp;$R235,$C$3:$C$1662&amp;$D$3:$D$1662,$E$3:$E$1662,0,0,1)</f>
        <v>1000</v>
      </c>
      <c r="AC235" s="2" cm="1">
        <f t="array" ref="AC235">_xlfn.XLOOKUP(AC$1&amp;$R235,$C$3:$C$1662&amp;$D$3:$D$1662,$E$3:$E$1662,0,0,1)</f>
        <v>100</v>
      </c>
    </row>
    <row r="236" spans="3:29" x14ac:dyDescent="0.4">
      <c r="C236" t="s">
        <v>758</v>
      </c>
      <c r="D236" t="s">
        <v>444</v>
      </c>
      <c r="E236">
        <v>100</v>
      </c>
      <c r="R236" t="s">
        <v>195</v>
      </c>
      <c r="S236" s="2">
        <f t="shared" si="16"/>
        <v>1175780</v>
      </c>
      <c r="T236" s="2">
        <f t="shared" si="19"/>
        <v>1129100</v>
      </c>
      <c r="U236" s="2">
        <f t="shared" si="19"/>
        <v>1198600</v>
      </c>
      <c r="V236" s="2">
        <f t="shared" si="19"/>
        <v>865600</v>
      </c>
      <c r="W236" s="2">
        <f t="shared" si="19"/>
        <v>1496400</v>
      </c>
      <c r="X236" s="2">
        <f t="shared" si="19"/>
        <v>1189200</v>
      </c>
      <c r="Y236" s="2" cm="1">
        <f t="array" ref="Y236">_xlfn.XLOOKUP(Y$1&amp;$R236,$C$3:$C$1662&amp;$D$3:$D$1662,$E$3:$E$1662,0,0,1)</f>
        <v>700</v>
      </c>
      <c r="Z236" s="2" cm="1">
        <f t="array" ref="Z236">_xlfn.XLOOKUP(Z$1&amp;$R236,$C$3:$C$1662&amp;$D$3:$D$1662,$E$3:$E$1662,0,0,1)</f>
        <v>7100</v>
      </c>
      <c r="AA236" s="2" cm="1">
        <f t="array" ref="AA236">_xlfn.XLOOKUP(AA$1&amp;$R236,$C$3:$C$1662&amp;$D$3:$D$1662,$E$3:$E$1662,0,0,1)</f>
        <v>1000</v>
      </c>
      <c r="AB236" s="2" cm="1">
        <f t="array" ref="AB236">_xlfn.XLOOKUP(AB$1&amp;$R236,$C$3:$C$1662&amp;$D$3:$D$1662,$E$3:$E$1662,0,0,1)</f>
        <v>700</v>
      </c>
      <c r="AC236" s="2" cm="1">
        <f t="array" ref="AC236">_xlfn.XLOOKUP(AC$1&amp;$R236,$C$3:$C$1662&amp;$D$3:$D$1662,$E$3:$E$1662,0,0,1)</f>
        <v>20800</v>
      </c>
    </row>
    <row r="237" spans="3:29" x14ac:dyDescent="0.4">
      <c r="C237" t="s">
        <v>758</v>
      </c>
      <c r="D237" t="s">
        <v>445</v>
      </c>
      <c r="E237">
        <v>20800</v>
      </c>
      <c r="R237" t="s">
        <v>243</v>
      </c>
      <c r="S237" s="2">
        <f t="shared" si="16"/>
        <v>1178860</v>
      </c>
      <c r="T237" s="2">
        <f t="shared" si="19"/>
        <v>1139300</v>
      </c>
      <c r="U237" s="2">
        <f t="shared" si="19"/>
        <v>1198800</v>
      </c>
      <c r="V237" s="2">
        <f t="shared" si="19"/>
        <v>867000</v>
      </c>
      <c r="W237" s="2">
        <f t="shared" si="19"/>
        <v>1497800</v>
      </c>
      <c r="X237" s="2">
        <f t="shared" si="19"/>
        <v>1191400</v>
      </c>
      <c r="Y237" s="2" cm="1">
        <f t="array" ref="Y237">_xlfn.XLOOKUP(Y$1&amp;$R237,$C$3:$C$1662&amp;$D$3:$D$1662,$E$3:$E$1662,0,0,1)</f>
        <v>10200</v>
      </c>
      <c r="Z237" s="2" cm="1">
        <f t="array" ref="Z237">_xlfn.XLOOKUP(Z$1&amp;$R237,$C$3:$C$1662&amp;$D$3:$D$1662,$E$3:$E$1662,0,0,1)</f>
        <v>200</v>
      </c>
      <c r="AA237" s="2" cm="1">
        <f t="array" ref="AA237">_xlfn.XLOOKUP(AA$1&amp;$R237,$C$3:$C$1662&amp;$D$3:$D$1662,$E$3:$E$1662,0,0,1)</f>
        <v>1400</v>
      </c>
      <c r="AB237" s="2" cm="1">
        <f t="array" ref="AB237">_xlfn.XLOOKUP(AB$1&amp;$R237,$C$3:$C$1662&amp;$D$3:$D$1662,$E$3:$E$1662,0,0,1)</f>
        <v>1400</v>
      </c>
      <c r="AC237" s="2" cm="1">
        <f t="array" ref="AC237">_xlfn.XLOOKUP(AC$1&amp;$R237,$C$3:$C$1662&amp;$D$3:$D$1662,$E$3:$E$1662,0,0,1)</f>
        <v>2200</v>
      </c>
    </row>
    <row r="238" spans="3:29" x14ac:dyDescent="0.4">
      <c r="C238" t="s">
        <v>758</v>
      </c>
      <c r="D238" t="s">
        <v>446</v>
      </c>
      <c r="E238">
        <v>2200</v>
      </c>
      <c r="R238" t="s">
        <v>305</v>
      </c>
      <c r="S238" s="2">
        <f t="shared" si="16"/>
        <v>1182180</v>
      </c>
      <c r="T238" s="2">
        <f t="shared" si="19"/>
        <v>1140600</v>
      </c>
      <c r="U238" s="2">
        <f t="shared" si="19"/>
        <v>1201900</v>
      </c>
      <c r="V238" s="2">
        <f t="shared" si="19"/>
        <v>876500</v>
      </c>
      <c r="W238" s="2">
        <f t="shared" si="19"/>
        <v>1500000</v>
      </c>
      <c r="X238" s="2">
        <f t="shared" si="19"/>
        <v>1191900</v>
      </c>
      <c r="Y238" s="2" cm="1">
        <f t="array" ref="Y238">_xlfn.XLOOKUP(Y$1&amp;$R238,$C$3:$C$1662&amp;$D$3:$D$1662,$E$3:$E$1662,0,0,1)</f>
        <v>1300</v>
      </c>
      <c r="Z238" s="2" cm="1">
        <f t="array" ref="Z238">_xlfn.XLOOKUP(Z$1&amp;$R238,$C$3:$C$1662&amp;$D$3:$D$1662,$E$3:$E$1662,0,0,1)</f>
        <v>3100</v>
      </c>
      <c r="AA238" s="2" cm="1">
        <f t="array" ref="AA238">_xlfn.XLOOKUP(AA$1&amp;$R238,$C$3:$C$1662&amp;$D$3:$D$1662,$E$3:$E$1662,0,0,1)</f>
        <v>9500</v>
      </c>
      <c r="AB238" s="2" cm="1">
        <f t="array" ref="AB238">_xlfn.XLOOKUP(AB$1&amp;$R238,$C$3:$C$1662&amp;$D$3:$D$1662,$E$3:$E$1662,0,0,1)</f>
        <v>2200</v>
      </c>
      <c r="AC238" s="2" cm="1">
        <f t="array" ref="AC238">_xlfn.XLOOKUP(AC$1&amp;$R238,$C$3:$C$1662&amp;$D$3:$D$1662,$E$3:$E$1662,0,0,1)</f>
        <v>500</v>
      </c>
    </row>
    <row r="239" spans="3:29" x14ac:dyDescent="0.4">
      <c r="C239" t="s">
        <v>758</v>
      </c>
      <c r="D239" t="s">
        <v>447</v>
      </c>
      <c r="E239">
        <v>500</v>
      </c>
      <c r="R239" t="s">
        <v>281</v>
      </c>
      <c r="S239" s="2">
        <f t="shared" si="16"/>
        <v>1185540</v>
      </c>
      <c r="T239" s="2">
        <f t="shared" si="19"/>
        <v>1145800</v>
      </c>
      <c r="U239" s="2">
        <f t="shared" si="19"/>
        <v>1205800</v>
      </c>
      <c r="V239" s="2">
        <f t="shared" si="19"/>
        <v>877300</v>
      </c>
      <c r="W239" s="2">
        <f t="shared" si="19"/>
        <v>1500800</v>
      </c>
      <c r="X239" s="2">
        <f t="shared" si="19"/>
        <v>1198000</v>
      </c>
      <c r="Y239" s="2" cm="1">
        <f t="array" ref="Y239">_xlfn.XLOOKUP(Y$1&amp;$R239,$C$3:$C$1662&amp;$D$3:$D$1662,$E$3:$E$1662,0,0,1)</f>
        <v>5200</v>
      </c>
      <c r="Z239" s="2" cm="1">
        <f t="array" ref="Z239">_xlfn.XLOOKUP(Z$1&amp;$R239,$C$3:$C$1662&amp;$D$3:$D$1662,$E$3:$E$1662,0,0,1)</f>
        <v>3900</v>
      </c>
      <c r="AA239" s="2" cm="1">
        <f t="array" ref="AA239">_xlfn.XLOOKUP(AA$1&amp;$R239,$C$3:$C$1662&amp;$D$3:$D$1662,$E$3:$E$1662,0,0,1)</f>
        <v>800</v>
      </c>
      <c r="AB239" s="2" cm="1">
        <f t="array" ref="AB239">_xlfn.XLOOKUP(AB$1&amp;$R239,$C$3:$C$1662&amp;$D$3:$D$1662,$E$3:$E$1662,0,0,1)</f>
        <v>800</v>
      </c>
      <c r="AC239" s="2" cm="1">
        <f t="array" ref="AC239">_xlfn.XLOOKUP(AC$1&amp;$R239,$C$3:$C$1662&amp;$D$3:$D$1662,$E$3:$E$1662,0,0,1)</f>
        <v>6100</v>
      </c>
    </row>
    <row r="240" spans="3:29" x14ac:dyDescent="0.4">
      <c r="C240" t="s">
        <v>758</v>
      </c>
      <c r="D240" t="s">
        <v>448</v>
      </c>
      <c r="E240">
        <v>6100</v>
      </c>
      <c r="R240" t="s">
        <v>135</v>
      </c>
      <c r="S240" s="2">
        <f t="shared" si="16"/>
        <v>1187180</v>
      </c>
      <c r="T240" s="2">
        <f t="shared" si="19"/>
        <v>1148400</v>
      </c>
      <c r="U240" s="2">
        <f t="shared" si="19"/>
        <v>1206200</v>
      </c>
      <c r="V240" s="2">
        <f t="shared" si="19"/>
        <v>877900</v>
      </c>
      <c r="W240" s="2">
        <f t="shared" si="19"/>
        <v>1501200</v>
      </c>
      <c r="X240" s="2">
        <f t="shared" si="19"/>
        <v>1202200</v>
      </c>
      <c r="Y240" s="2" cm="1">
        <f t="array" ref="Y240">_xlfn.XLOOKUP(Y$1&amp;$R240,$C$3:$C$1662&amp;$D$3:$D$1662,$E$3:$E$1662,0,0,1)</f>
        <v>2600</v>
      </c>
      <c r="Z240" s="2" cm="1">
        <f t="array" ref="Z240">_xlfn.XLOOKUP(Z$1&amp;$R240,$C$3:$C$1662&amp;$D$3:$D$1662,$E$3:$E$1662,0,0,1)</f>
        <v>400</v>
      </c>
      <c r="AA240" s="2" cm="1">
        <f t="array" ref="AA240">_xlfn.XLOOKUP(AA$1&amp;$R240,$C$3:$C$1662&amp;$D$3:$D$1662,$E$3:$E$1662,0,0,1)</f>
        <v>600</v>
      </c>
      <c r="AB240" s="2" cm="1">
        <f t="array" ref="AB240">_xlfn.XLOOKUP(AB$1&amp;$R240,$C$3:$C$1662&amp;$D$3:$D$1662,$E$3:$E$1662,0,0,1)</f>
        <v>400</v>
      </c>
      <c r="AC240" s="2" cm="1">
        <f t="array" ref="AC240">_xlfn.XLOOKUP(AC$1&amp;$R240,$C$3:$C$1662&amp;$D$3:$D$1662,$E$3:$E$1662,0,0,1)</f>
        <v>4200</v>
      </c>
    </row>
    <row r="241" spans="3:29" x14ac:dyDescent="0.4">
      <c r="C241" t="s">
        <v>758</v>
      </c>
      <c r="D241" t="s">
        <v>449</v>
      </c>
      <c r="E241">
        <v>4200</v>
      </c>
      <c r="R241" t="s">
        <v>306</v>
      </c>
      <c r="S241" s="2">
        <f t="shared" si="16"/>
        <v>1189820</v>
      </c>
      <c r="T241" s="2">
        <f t="shared" si="19"/>
        <v>1149100</v>
      </c>
      <c r="U241" s="2">
        <f t="shared" si="19"/>
        <v>1209800</v>
      </c>
      <c r="V241" s="2">
        <f t="shared" si="19"/>
        <v>879800</v>
      </c>
      <c r="W241" s="2">
        <f t="shared" si="19"/>
        <v>1502200</v>
      </c>
      <c r="X241" s="2">
        <f t="shared" si="19"/>
        <v>1208200</v>
      </c>
      <c r="Y241" s="2" cm="1">
        <f t="array" ref="Y241">_xlfn.XLOOKUP(Y$1&amp;$R241,$C$3:$C$1662&amp;$D$3:$D$1662,$E$3:$E$1662,0,0,1)</f>
        <v>700</v>
      </c>
      <c r="Z241" s="2" cm="1">
        <f t="array" ref="Z241">_xlfn.XLOOKUP(Z$1&amp;$R241,$C$3:$C$1662&amp;$D$3:$D$1662,$E$3:$E$1662,0,0,1)</f>
        <v>3600</v>
      </c>
      <c r="AA241" s="2" cm="1">
        <f t="array" ref="AA241">_xlfn.XLOOKUP(AA$1&amp;$R241,$C$3:$C$1662&amp;$D$3:$D$1662,$E$3:$E$1662,0,0,1)</f>
        <v>1900</v>
      </c>
      <c r="AB241" s="2" cm="1">
        <f t="array" ref="AB241">_xlfn.XLOOKUP(AB$1&amp;$R241,$C$3:$C$1662&amp;$D$3:$D$1662,$E$3:$E$1662,0,0,1)</f>
        <v>1000</v>
      </c>
      <c r="AC241" s="2" cm="1">
        <f t="array" ref="AC241">_xlfn.XLOOKUP(AC$1&amp;$R241,$C$3:$C$1662&amp;$D$3:$D$1662,$E$3:$E$1662,0,0,1)</f>
        <v>6000</v>
      </c>
    </row>
    <row r="242" spans="3:29" x14ac:dyDescent="0.4">
      <c r="C242" t="s">
        <v>758</v>
      </c>
      <c r="D242" t="s">
        <v>450</v>
      </c>
      <c r="E242">
        <v>6000</v>
      </c>
      <c r="R242" t="s">
        <v>59</v>
      </c>
      <c r="S242" s="2">
        <f t="shared" si="16"/>
        <v>1192460</v>
      </c>
      <c r="T242" s="2">
        <f t="shared" si="19"/>
        <v>1153400</v>
      </c>
      <c r="U242" s="2">
        <f t="shared" si="19"/>
        <v>1212600</v>
      </c>
      <c r="V242" s="2">
        <f t="shared" si="19"/>
        <v>881600</v>
      </c>
      <c r="W242" s="2">
        <f t="shared" si="19"/>
        <v>1506000</v>
      </c>
      <c r="X242" s="2">
        <f t="shared" si="19"/>
        <v>1208700</v>
      </c>
      <c r="Y242" s="2" cm="1">
        <f t="array" ref="Y242">_xlfn.XLOOKUP(Y$1&amp;$R242,$C$3:$C$1662&amp;$D$3:$D$1662,$E$3:$E$1662,0,0,1)</f>
        <v>4300</v>
      </c>
      <c r="Z242" s="2" cm="1">
        <f t="array" ref="Z242">_xlfn.XLOOKUP(Z$1&amp;$R242,$C$3:$C$1662&amp;$D$3:$D$1662,$E$3:$E$1662,0,0,1)</f>
        <v>2800</v>
      </c>
      <c r="AA242" s="2" cm="1">
        <f t="array" ref="AA242">_xlfn.XLOOKUP(AA$1&amp;$R242,$C$3:$C$1662&amp;$D$3:$D$1662,$E$3:$E$1662,0,0,1)</f>
        <v>1800</v>
      </c>
      <c r="AB242" s="2" cm="1">
        <f t="array" ref="AB242">_xlfn.XLOOKUP(AB$1&amp;$R242,$C$3:$C$1662&amp;$D$3:$D$1662,$E$3:$E$1662,0,0,1)</f>
        <v>3800</v>
      </c>
      <c r="AC242" s="2" cm="1">
        <f t="array" ref="AC242">_xlfn.XLOOKUP(AC$1&amp;$R242,$C$3:$C$1662&amp;$D$3:$D$1662,$E$3:$E$1662,0,0,1)</f>
        <v>500</v>
      </c>
    </row>
    <row r="243" spans="3:29" x14ac:dyDescent="0.4">
      <c r="C243" t="s">
        <v>758</v>
      </c>
      <c r="D243" t="s">
        <v>451</v>
      </c>
      <c r="E243">
        <v>500</v>
      </c>
      <c r="R243" t="s">
        <v>142</v>
      </c>
      <c r="S243" s="2">
        <f t="shared" si="16"/>
        <v>1196900</v>
      </c>
      <c r="T243" s="2">
        <f t="shared" si="19"/>
        <v>1162600</v>
      </c>
      <c r="U243" s="2">
        <f t="shared" si="19"/>
        <v>1216200</v>
      </c>
      <c r="V243" s="2">
        <f t="shared" si="19"/>
        <v>884200</v>
      </c>
      <c r="W243" s="2">
        <f t="shared" si="19"/>
        <v>1507500</v>
      </c>
      <c r="X243" s="2">
        <f t="shared" si="19"/>
        <v>1214000</v>
      </c>
      <c r="Y243" s="2" cm="1">
        <f t="array" ref="Y243">_xlfn.XLOOKUP(Y$1&amp;$R243,$C$3:$C$1662&amp;$D$3:$D$1662,$E$3:$E$1662,0,0,1)</f>
        <v>9200</v>
      </c>
      <c r="Z243" s="2" cm="1">
        <f t="array" ref="Z243">_xlfn.XLOOKUP(Z$1&amp;$R243,$C$3:$C$1662&amp;$D$3:$D$1662,$E$3:$E$1662,0,0,1)</f>
        <v>3600</v>
      </c>
      <c r="AA243" s="2" cm="1">
        <f t="array" ref="AA243">_xlfn.XLOOKUP(AA$1&amp;$R243,$C$3:$C$1662&amp;$D$3:$D$1662,$E$3:$E$1662,0,0,1)</f>
        <v>2600</v>
      </c>
      <c r="AB243" s="2" cm="1">
        <f t="array" ref="AB243">_xlfn.XLOOKUP(AB$1&amp;$R243,$C$3:$C$1662&amp;$D$3:$D$1662,$E$3:$E$1662,0,0,1)</f>
        <v>1500</v>
      </c>
      <c r="AC243" s="2" cm="1">
        <f t="array" ref="AC243">_xlfn.XLOOKUP(AC$1&amp;$R243,$C$3:$C$1662&amp;$D$3:$D$1662,$E$3:$E$1662,0,0,1)</f>
        <v>5300</v>
      </c>
    </row>
    <row r="244" spans="3:29" x14ac:dyDescent="0.4">
      <c r="C244" t="s">
        <v>758</v>
      </c>
      <c r="D244" t="s">
        <v>452</v>
      </c>
      <c r="E244">
        <v>5300</v>
      </c>
      <c r="R244" t="s">
        <v>282</v>
      </c>
      <c r="S244" s="2">
        <f t="shared" si="16"/>
        <v>1198780</v>
      </c>
      <c r="T244" s="2">
        <f t="shared" ref="T244:X259" si="20">T243+Y244</f>
        <v>1165000</v>
      </c>
      <c r="U244" s="2">
        <f t="shared" si="20"/>
        <v>1217500</v>
      </c>
      <c r="V244" s="2">
        <f t="shared" si="20"/>
        <v>884500</v>
      </c>
      <c r="W244" s="2">
        <f t="shared" si="20"/>
        <v>1510100</v>
      </c>
      <c r="X244" s="2">
        <f t="shared" si="20"/>
        <v>1216800</v>
      </c>
      <c r="Y244" s="2" cm="1">
        <f t="array" ref="Y244">_xlfn.XLOOKUP(Y$1&amp;$R244,$C$3:$C$1662&amp;$D$3:$D$1662,$E$3:$E$1662,0,0,1)</f>
        <v>2400</v>
      </c>
      <c r="Z244" s="2" cm="1">
        <f t="array" ref="Z244">_xlfn.XLOOKUP(Z$1&amp;$R244,$C$3:$C$1662&amp;$D$3:$D$1662,$E$3:$E$1662,0,0,1)</f>
        <v>1300</v>
      </c>
      <c r="AA244" s="2" cm="1">
        <f t="array" ref="AA244">_xlfn.XLOOKUP(AA$1&amp;$R244,$C$3:$C$1662&amp;$D$3:$D$1662,$E$3:$E$1662,0,0,1)</f>
        <v>300</v>
      </c>
      <c r="AB244" s="2" cm="1">
        <f t="array" ref="AB244">_xlfn.XLOOKUP(AB$1&amp;$R244,$C$3:$C$1662&amp;$D$3:$D$1662,$E$3:$E$1662,0,0,1)</f>
        <v>2600</v>
      </c>
      <c r="AC244" s="2" cm="1">
        <f t="array" ref="AC244">_xlfn.XLOOKUP(AC$1&amp;$R244,$C$3:$C$1662&amp;$D$3:$D$1662,$E$3:$E$1662,0,0,1)</f>
        <v>2800</v>
      </c>
    </row>
    <row r="245" spans="3:29" x14ac:dyDescent="0.4">
      <c r="C245" t="s">
        <v>758</v>
      </c>
      <c r="D245" t="s">
        <v>453</v>
      </c>
      <c r="E245">
        <v>2800</v>
      </c>
      <c r="R245" t="s">
        <v>228</v>
      </c>
      <c r="S245" s="2">
        <f t="shared" si="16"/>
        <v>1201180</v>
      </c>
      <c r="T245" s="2">
        <f t="shared" si="20"/>
        <v>1168800</v>
      </c>
      <c r="U245" s="2">
        <f t="shared" si="20"/>
        <v>1220400</v>
      </c>
      <c r="V245" s="2">
        <f t="shared" si="20"/>
        <v>885700</v>
      </c>
      <c r="W245" s="2">
        <f t="shared" si="20"/>
        <v>1511900</v>
      </c>
      <c r="X245" s="2">
        <f t="shared" si="20"/>
        <v>1219100</v>
      </c>
      <c r="Y245" s="2" cm="1">
        <f t="array" ref="Y245">_xlfn.XLOOKUP(Y$1&amp;$R245,$C$3:$C$1662&amp;$D$3:$D$1662,$E$3:$E$1662,0,0,1)</f>
        <v>3800</v>
      </c>
      <c r="Z245" s="2" cm="1">
        <f t="array" ref="Z245">_xlfn.XLOOKUP(Z$1&amp;$R245,$C$3:$C$1662&amp;$D$3:$D$1662,$E$3:$E$1662,0,0,1)</f>
        <v>2900</v>
      </c>
      <c r="AA245" s="2" cm="1">
        <f t="array" ref="AA245">_xlfn.XLOOKUP(AA$1&amp;$R245,$C$3:$C$1662&amp;$D$3:$D$1662,$E$3:$E$1662,0,0,1)</f>
        <v>1200</v>
      </c>
      <c r="AB245" s="2" cm="1">
        <f t="array" ref="AB245">_xlfn.XLOOKUP(AB$1&amp;$R245,$C$3:$C$1662&amp;$D$3:$D$1662,$E$3:$E$1662,0,0,1)</f>
        <v>1800</v>
      </c>
      <c r="AC245" s="2" cm="1">
        <f t="array" ref="AC245">_xlfn.XLOOKUP(AC$1&amp;$R245,$C$3:$C$1662&amp;$D$3:$D$1662,$E$3:$E$1662,0,0,1)</f>
        <v>2300</v>
      </c>
    </row>
    <row r="246" spans="3:29" x14ac:dyDescent="0.4">
      <c r="C246" t="s">
        <v>758</v>
      </c>
      <c r="D246" t="s">
        <v>454</v>
      </c>
      <c r="E246">
        <v>2300</v>
      </c>
      <c r="R246" t="s">
        <v>307</v>
      </c>
      <c r="S246" s="2">
        <f t="shared" si="16"/>
        <v>1203720</v>
      </c>
      <c r="T246" s="2">
        <f t="shared" si="20"/>
        <v>1174700</v>
      </c>
      <c r="U246" s="2">
        <f t="shared" si="20"/>
        <v>1224300</v>
      </c>
      <c r="V246" s="2">
        <f t="shared" si="20"/>
        <v>886500</v>
      </c>
      <c r="W246" s="2">
        <f t="shared" si="20"/>
        <v>1512100</v>
      </c>
      <c r="X246" s="2">
        <f t="shared" si="20"/>
        <v>1221000</v>
      </c>
      <c r="Y246" s="2" cm="1">
        <f t="array" ref="Y246">_xlfn.XLOOKUP(Y$1&amp;$R246,$C$3:$C$1662&amp;$D$3:$D$1662,$E$3:$E$1662,0,0,1)</f>
        <v>5900</v>
      </c>
      <c r="Z246" s="2" cm="1">
        <f t="array" ref="Z246">_xlfn.XLOOKUP(Z$1&amp;$R246,$C$3:$C$1662&amp;$D$3:$D$1662,$E$3:$E$1662,0,0,1)</f>
        <v>3900</v>
      </c>
      <c r="AA246" s="2" cm="1">
        <f t="array" ref="AA246">_xlfn.XLOOKUP(AA$1&amp;$R246,$C$3:$C$1662&amp;$D$3:$D$1662,$E$3:$E$1662,0,0,1)</f>
        <v>800</v>
      </c>
      <c r="AB246" s="2" cm="1">
        <f t="array" ref="AB246">_xlfn.XLOOKUP(AB$1&amp;$R246,$C$3:$C$1662&amp;$D$3:$D$1662,$E$3:$E$1662,0,0,1)</f>
        <v>200</v>
      </c>
      <c r="AC246" s="2" cm="1">
        <f t="array" ref="AC246">_xlfn.XLOOKUP(AC$1&amp;$R246,$C$3:$C$1662&amp;$D$3:$D$1662,$E$3:$E$1662,0,0,1)</f>
        <v>1900</v>
      </c>
    </row>
    <row r="247" spans="3:29" x14ac:dyDescent="0.4">
      <c r="C247" t="s">
        <v>758</v>
      </c>
      <c r="D247" t="s">
        <v>455</v>
      </c>
      <c r="E247">
        <v>1900</v>
      </c>
      <c r="R247" t="s">
        <v>308</v>
      </c>
      <c r="S247" s="2">
        <f t="shared" si="16"/>
        <v>1205660</v>
      </c>
      <c r="T247" s="2">
        <f t="shared" si="20"/>
        <v>1176900</v>
      </c>
      <c r="U247" s="2">
        <f t="shared" si="20"/>
        <v>1228000</v>
      </c>
      <c r="V247" s="2">
        <f t="shared" si="20"/>
        <v>887900</v>
      </c>
      <c r="W247" s="2">
        <f t="shared" si="20"/>
        <v>1514100</v>
      </c>
      <c r="X247" s="2">
        <f t="shared" si="20"/>
        <v>1221400</v>
      </c>
      <c r="Y247" s="2" cm="1">
        <f t="array" ref="Y247">_xlfn.XLOOKUP(Y$1&amp;$R247,$C$3:$C$1662&amp;$D$3:$D$1662,$E$3:$E$1662,0,0,1)</f>
        <v>2200</v>
      </c>
      <c r="Z247" s="2" cm="1">
        <f t="array" ref="Z247">_xlfn.XLOOKUP(Z$1&amp;$R247,$C$3:$C$1662&amp;$D$3:$D$1662,$E$3:$E$1662,0,0,1)</f>
        <v>3700</v>
      </c>
      <c r="AA247" s="2" cm="1">
        <f t="array" ref="AA247">_xlfn.XLOOKUP(AA$1&amp;$R247,$C$3:$C$1662&amp;$D$3:$D$1662,$E$3:$E$1662,0,0,1)</f>
        <v>1400</v>
      </c>
      <c r="AB247" s="2" cm="1">
        <f t="array" ref="AB247">_xlfn.XLOOKUP(AB$1&amp;$R247,$C$3:$C$1662&amp;$D$3:$D$1662,$E$3:$E$1662,0,0,1)</f>
        <v>2000</v>
      </c>
      <c r="AC247" s="2" cm="1">
        <f t="array" ref="AC247">_xlfn.XLOOKUP(AC$1&amp;$R247,$C$3:$C$1662&amp;$D$3:$D$1662,$E$3:$E$1662,0,0,1)</f>
        <v>400</v>
      </c>
    </row>
    <row r="248" spans="3:29" x14ac:dyDescent="0.4">
      <c r="C248" t="s">
        <v>758</v>
      </c>
      <c r="D248" t="s">
        <v>456</v>
      </c>
      <c r="E248">
        <v>400</v>
      </c>
      <c r="R248" t="s">
        <v>258</v>
      </c>
      <c r="S248" s="2">
        <f t="shared" si="16"/>
        <v>1206980</v>
      </c>
      <c r="T248" s="2">
        <f t="shared" si="20"/>
        <v>1177200</v>
      </c>
      <c r="U248" s="2">
        <f t="shared" si="20"/>
        <v>1229400</v>
      </c>
      <c r="V248" s="2">
        <f t="shared" si="20"/>
        <v>889100</v>
      </c>
      <c r="W248" s="2">
        <f t="shared" si="20"/>
        <v>1516300</v>
      </c>
      <c r="X248" s="2">
        <f t="shared" si="20"/>
        <v>1222900</v>
      </c>
      <c r="Y248" s="2" cm="1">
        <f t="array" ref="Y248">_xlfn.XLOOKUP(Y$1&amp;$R248,$C$3:$C$1662&amp;$D$3:$D$1662,$E$3:$E$1662,0,0,1)</f>
        <v>300</v>
      </c>
      <c r="Z248" s="2" cm="1">
        <f t="array" ref="Z248">_xlfn.XLOOKUP(Z$1&amp;$R248,$C$3:$C$1662&amp;$D$3:$D$1662,$E$3:$E$1662,0,0,1)</f>
        <v>1400</v>
      </c>
      <c r="AA248" s="2" cm="1">
        <f t="array" ref="AA248">_xlfn.XLOOKUP(AA$1&amp;$R248,$C$3:$C$1662&amp;$D$3:$D$1662,$E$3:$E$1662,0,0,1)</f>
        <v>1200</v>
      </c>
      <c r="AB248" s="2" cm="1">
        <f t="array" ref="AB248">_xlfn.XLOOKUP(AB$1&amp;$R248,$C$3:$C$1662&amp;$D$3:$D$1662,$E$3:$E$1662,0,0,1)</f>
        <v>2200</v>
      </c>
      <c r="AC248" s="2" cm="1">
        <f t="array" ref="AC248">_xlfn.XLOOKUP(AC$1&amp;$R248,$C$3:$C$1662&amp;$D$3:$D$1662,$E$3:$E$1662,0,0,1)</f>
        <v>1500</v>
      </c>
    </row>
    <row r="249" spans="3:29" x14ac:dyDescent="0.4">
      <c r="C249" t="s">
        <v>758</v>
      </c>
      <c r="D249" t="s">
        <v>457</v>
      </c>
      <c r="E249">
        <v>1500</v>
      </c>
      <c r="R249" t="s">
        <v>109</v>
      </c>
      <c r="S249" s="2">
        <f t="shared" si="16"/>
        <v>1209200</v>
      </c>
      <c r="T249" s="2">
        <f t="shared" si="20"/>
        <v>1181400</v>
      </c>
      <c r="U249" s="2">
        <f t="shared" si="20"/>
        <v>1233200</v>
      </c>
      <c r="V249" s="2">
        <f t="shared" si="20"/>
        <v>890400</v>
      </c>
      <c r="W249" s="2">
        <f t="shared" si="20"/>
        <v>1516900</v>
      </c>
      <c r="X249" s="2">
        <f t="shared" si="20"/>
        <v>1224100</v>
      </c>
      <c r="Y249" s="2" cm="1">
        <f t="array" ref="Y249">_xlfn.XLOOKUP(Y$1&amp;$R249,$C$3:$C$1662&amp;$D$3:$D$1662,$E$3:$E$1662,0,0,1)</f>
        <v>4200</v>
      </c>
      <c r="Z249" s="2" cm="1">
        <f t="array" ref="Z249">_xlfn.XLOOKUP(Z$1&amp;$R249,$C$3:$C$1662&amp;$D$3:$D$1662,$E$3:$E$1662,0,0,1)</f>
        <v>3800</v>
      </c>
      <c r="AA249" s="2" cm="1">
        <f t="array" ref="AA249">_xlfn.XLOOKUP(AA$1&amp;$R249,$C$3:$C$1662&amp;$D$3:$D$1662,$E$3:$E$1662,0,0,1)</f>
        <v>1300</v>
      </c>
      <c r="AB249" s="2" cm="1">
        <f t="array" ref="AB249">_xlfn.XLOOKUP(AB$1&amp;$R249,$C$3:$C$1662&amp;$D$3:$D$1662,$E$3:$E$1662,0,0,1)</f>
        <v>600</v>
      </c>
      <c r="AC249" s="2" cm="1">
        <f t="array" ref="AC249">_xlfn.XLOOKUP(AC$1&amp;$R249,$C$3:$C$1662&amp;$D$3:$D$1662,$E$3:$E$1662,0,0,1)</f>
        <v>1200</v>
      </c>
    </row>
    <row r="250" spans="3:29" x14ac:dyDescent="0.4">
      <c r="C250" t="s">
        <v>758</v>
      </c>
      <c r="D250" t="s">
        <v>458</v>
      </c>
      <c r="E250">
        <v>1200</v>
      </c>
      <c r="R250" t="s">
        <v>260</v>
      </c>
      <c r="S250" s="2">
        <f t="shared" si="16"/>
        <v>1212400</v>
      </c>
      <c r="T250" s="2">
        <f t="shared" si="20"/>
        <v>1189200</v>
      </c>
      <c r="U250" s="2">
        <f t="shared" si="20"/>
        <v>1233800</v>
      </c>
      <c r="V250" s="2">
        <f t="shared" si="20"/>
        <v>892500</v>
      </c>
      <c r="W250" s="2">
        <f t="shared" si="20"/>
        <v>1520500</v>
      </c>
      <c r="X250" s="2">
        <f t="shared" si="20"/>
        <v>1226000</v>
      </c>
      <c r="Y250" s="2" cm="1">
        <f t="array" ref="Y250">_xlfn.XLOOKUP(Y$1&amp;$R250,$C$3:$C$1662&amp;$D$3:$D$1662,$E$3:$E$1662,0,0,1)</f>
        <v>7800</v>
      </c>
      <c r="Z250" s="2" cm="1">
        <f t="array" ref="Z250">_xlfn.XLOOKUP(Z$1&amp;$R250,$C$3:$C$1662&amp;$D$3:$D$1662,$E$3:$E$1662,0,0,1)</f>
        <v>600</v>
      </c>
      <c r="AA250" s="2" cm="1">
        <f t="array" ref="AA250">_xlfn.XLOOKUP(AA$1&amp;$R250,$C$3:$C$1662&amp;$D$3:$D$1662,$E$3:$E$1662,0,0,1)</f>
        <v>2100</v>
      </c>
      <c r="AB250" s="2" cm="1">
        <f t="array" ref="AB250">_xlfn.XLOOKUP(AB$1&amp;$R250,$C$3:$C$1662&amp;$D$3:$D$1662,$E$3:$E$1662,0,0,1)</f>
        <v>3600</v>
      </c>
      <c r="AC250" s="2" cm="1">
        <f t="array" ref="AC250">_xlfn.XLOOKUP(AC$1&amp;$R250,$C$3:$C$1662&amp;$D$3:$D$1662,$E$3:$E$1662,0,0,1)</f>
        <v>1900</v>
      </c>
    </row>
    <row r="251" spans="3:29" x14ac:dyDescent="0.4">
      <c r="C251" t="s">
        <v>758</v>
      </c>
      <c r="D251" t="s">
        <v>459</v>
      </c>
      <c r="E251">
        <v>1900</v>
      </c>
      <c r="R251" t="s">
        <v>265</v>
      </c>
      <c r="S251" s="2">
        <f t="shared" si="16"/>
        <v>1213800</v>
      </c>
      <c r="T251" s="2">
        <f t="shared" si="20"/>
        <v>1189700</v>
      </c>
      <c r="U251" s="2">
        <f t="shared" si="20"/>
        <v>1234800</v>
      </c>
      <c r="V251" s="2">
        <f t="shared" si="20"/>
        <v>894600</v>
      </c>
      <c r="W251" s="2">
        <f t="shared" si="20"/>
        <v>1523300</v>
      </c>
      <c r="X251" s="2">
        <f t="shared" si="20"/>
        <v>1226600</v>
      </c>
      <c r="Y251" s="2" cm="1">
        <f t="array" ref="Y251">_xlfn.XLOOKUP(Y$1&amp;$R251,$C$3:$C$1662&amp;$D$3:$D$1662,$E$3:$E$1662,0,0,1)</f>
        <v>500</v>
      </c>
      <c r="Z251" s="2" cm="1">
        <f t="array" ref="Z251">_xlfn.XLOOKUP(Z$1&amp;$R251,$C$3:$C$1662&amp;$D$3:$D$1662,$E$3:$E$1662,0,0,1)</f>
        <v>1000</v>
      </c>
      <c r="AA251" s="2" cm="1">
        <f t="array" ref="AA251">_xlfn.XLOOKUP(AA$1&amp;$R251,$C$3:$C$1662&amp;$D$3:$D$1662,$E$3:$E$1662,0,0,1)</f>
        <v>2100</v>
      </c>
      <c r="AB251" s="2" cm="1">
        <f t="array" ref="AB251">_xlfn.XLOOKUP(AB$1&amp;$R251,$C$3:$C$1662&amp;$D$3:$D$1662,$E$3:$E$1662,0,0,1)</f>
        <v>2800</v>
      </c>
      <c r="AC251" s="2" cm="1">
        <f t="array" ref="AC251">_xlfn.XLOOKUP(AC$1&amp;$R251,$C$3:$C$1662&amp;$D$3:$D$1662,$E$3:$E$1662,0,0,1)</f>
        <v>600</v>
      </c>
    </row>
    <row r="252" spans="3:29" x14ac:dyDescent="0.4">
      <c r="C252" t="s">
        <v>758</v>
      </c>
      <c r="D252" t="s">
        <v>460</v>
      </c>
      <c r="E252">
        <v>600</v>
      </c>
      <c r="R252" t="s">
        <v>188</v>
      </c>
      <c r="S252" s="2">
        <f t="shared" si="16"/>
        <v>1217340</v>
      </c>
      <c r="T252" s="2">
        <f t="shared" si="20"/>
        <v>1192100</v>
      </c>
      <c r="U252" s="2">
        <f t="shared" si="20"/>
        <v>1239700</v>
      </c>
      <c r="V252" s="2">
        <f t="shared" si="20"/>
        <v>896000</v>
      </c>
      <c r="W252" s="2">
        <f t="shared" si="20"/>
        <v>1530100</v>
      </c>
      <c r="X252" s="2">
        <f t="shared" si="20"/>
        <v>1228800</v>
      </c>
      <c r="Y252" s="2" cm="1">
        <f t="array" ref="Y252">_xlfn.XLOOKUP(Y$1&amp;$R252,$C$3:$C$1662&amp;$D$3:$D$1662,$E$3:$E$1662,0,0,1)</f>
        <v>2400</v>
      </c>
      <c r="Z252" s="2" cm="1">
        <f t="array" ref="Z252">_xlfn.XLOOKUP(Z$1&amp;$R252,$C$3:$C$1662&amp;$D$3:$D$1662,$E$3:$E$1662,0,0,1)</f>
        <v>4900</v>
      </c>
      <c r="AA252" s="2" cm="1">
        <f t="array" ref="AA252">_xlfn.XLOOKUP(AA$1&amp;$R252,$C$3:$C$1662&amp;$D$3:$D$1662,$E$3:$E$1662,0,0,1)</f>
        <v>1400</v>
      </c>
      <c r="AB252" s="2" cm="1">
        <f t="array" ref="AB252">_xlfn.XLOOKUP(AB$1&amp;$R252,$C$3:$C$1662&amp;$D$3:$D$1662,$E$3:$E$1662,0,0,1)</f>
        <v>6800</v>
      </c>
      <c r="AC252" s="2" cm="1">
        <f t="array" ref="AC252">_xlfn.XLOOKUP(AC$1&amp;$R252,$C$3:$C$1662&amp;$D$3:$D$1662,$E$3:$E$1662,0,0,1)</f>
        <v>2200</v>
      </c>
    </row>
    <row r="253" spans="3:29" x14ac:dyDescent="0.4">
      <c r="C253" t="s">
        <v>758</v>
      </c>
      <c r="D253" t="s">
        <v>461</v>
      </c>
      <c r="E253">
        <v>2200</v>
      </c>
      <c r="R253" t="s">
        <v>75</v>
      </c>
      <c r="S253" s="2">
        <f t="shared" si="16"/>
        <v>1220640</v>
      </c>
      <c r="T253" s="2">
        <f t="shared" si="20"/>
        <v>1198100</v>
      </c>
      <c r="U253" s="2">
        <f t="shared" si="20"/>
        <v>1241500</v>
      </c>
      <c r="V253" s="2">
        <f t="shared" si="20"/>
        <v>896300</v>
      </c>
      <c r="W253" s="2">
        <f t="shared" si="20"/>
        <v>1534400</v>
      </c>
      <c r="X253" s="2">
        <f t="shared" si="20"/>
        <v>1232900</v>
      </c>
      <c r="Y253" s="2" cm="1">
        <f t="array" ref="Y253">_xlfn.XLOOKUP(Y$1&amp;$R253,$C$3:$C$1662&amp;$D$3:$D$1662,$E$3:$E$1662,0,0,1)</f>
        <v>6000</v>
      </c>
      <c r="Z253" s="2" cm="1">
        <f t="array" ref="Z253">_xlfn.XLOOKUP(Z$1&amp;$R253,$C$3:$C$1662&amp;$D$3:$D$1662,$E$3:$E$1662,0,0,1)</f>
        <v>1800</v>
      </c>
      <c r="AA253" s="2" cm="1">
        <f t="array" ref="AA253">_xlfn.XLOOKUP(AA$1&amp;$R253,$C$3:$C$1662&amp;$D$3:$D$1662,$E$3:$E$1662,0,0,1)</f>
        <v>300</v>
      </c>
      <c r="AB253" s="2" cm="1">
        <f t="array" ref="AB253">_xlfn.XLOOKUP(AB$1&amp;$R253,$C$3:$C$1662&amp;$D$3:$D$1662,$E$3:$E$1662,0,0,1)</f>
        <v>4300</v>
      </c>
      <c r="AC253" s="2" cm="1">
        <f t="array" ref="AC253">_xlfn.XLOOKUP(AC$1&amp;$R253,$C$3:$C$1662&amp;$D$3:$D$1662,$E$3:$E$1662,0,0,1)</f>
        <v>4100</v>
      </c>
    </row>
    <row r="254" spans="3:29" x14ac:dyDescent="0.4">
      <c r="C254" t="s">
        <v>758</v>
      </c>
      <c r="D254" t="s">
        <v>462</v>
      </c>
      <c r="E254">
        <v>4100</v>
      </c>
      <c r="R254" t="s">
        <v>191</v>
      </c>
      <c r="S254" s="2">
        <f t="shared" si="16"/>
        <v>1223960</v>
      </c>
      <c r="T254" s="2">
        <f t="shared" si="20"/>
        <v>1199700</v>
      </c>
      <c r="U254" s="2">
        <f t="shared" si="20"/>
        <v>1244100</v>
      </c>
      <c r="V254" s="2">
        <f t="shared" si="20"/>
        <v>897000</v>
      </c>
      <c r="W254" s="2">
        <f t="shared" si="20"/>
        <v>1535000</v>
      </c>
      <c r="X254" s="2">
        <f t="shared" si="20"/>
        <v>1244000</v>
      </c>
      <c r="Y254" s="2" cm="1">
        <f t="array" ref="Y254">_xlfn.XLOOKUP(Y$1&amp;$R254,$C$3:$C$1662&amp;$D$3:$D$1662,$E$3:$E$1662,0,0,1)</f>
        <v>1600</v>
      </c>
      <c r="Z254" s="2" cm="1">
        <f t="array" ref="Z254">_xlfn.XLOOKUP(Z$1&amp;$R254,$C$3:$C$1662&amp;$D$3:$D$1662,$E$3:$E$1662,0,0,1)</f>
        <v>2600</v>
      </c>
      <c r="AA254" s="2" cm="1">
        <f t="array" ref="AA254">_xlfn.XLOOKUP(AA$1&amp;$R254,$C$3:$C$1662&amp;$D$3:$D$1662,$E$3:$E$1662,0,0,1)</f>
        <v>700</v>
      </c>
      <c r="AB254" s="2" cm="1">
        <f t="array" ref="AB254">_xlfn.XLOOKUP(AB$1&amp;$R254,$C$3:$C$1662&amp;$D$3:$D$1662,$E$3:$E$1662,0,0,1)</f>
        <v>600</v>
      </c>
      <c r="AC254" s="2" cm="1">
        <f t="array" ref="AC254">_xlfn.XLOOKUP(AC$1&amp;$R254,$C$3:$C$1662&amp;$D$3:$D$1662,$E$3:$E$1662,0,0,1)</f>
        <v>11100</v>
      </c>
    </row>
    <row r="255" spans="3:29" x14ac:dyDescent="0.4">
      <c r="C255" t="s">
        <v>758</v>
      </c>
      <c r="D255" t="s">
        <v>463</v>
      </c>
      <c r="E255">
        <v>11100</v>
      </c>
      <c r="R255" t="s">
        <v>256</v>
      </c>
      <c r="S255" s="2">
        <f t="shared" si="16"/>
        <v>1229180</v>
      </c>
      <c r="T255" s="2">
        <f t="shared" si="20"/>
        <v>1201100</v>
      </c>
      <c r="U255" s="2">
        <f t="shared" si="20"/>
        <v>1247600</v>
      </c>
      <c r="V255" s="2">
        <f t="shared" si="20"/>
        <v>907700</v>
      </c>
      <c r="W255" s="2">
        <f t="shared" si="20"/>
        <v>1535200</v>
      </c>
      <c r="X255" s="2">
        <f t="shared" si="20"/>
        <v>1254300</v>
      </c>
      <c r="Y255" s="2" cm="1">
        <f t="array" ref="Y255">_xlfn.XLOOKUP(Y$1&amp;$R255,$C$3:$C$1662&amp;$D$3:$D$1662,$E$3:$E$1662,0,0,1)</f>
        <v>1400</v>
      </c>
      <c r="Z255" s="2" cm="1">
        <f t="array" ref="Z255">_xlfn.XLOOKUP(Z$1&amp;$R255,$C$3:$C$1662&amp;$D$3:$D$1662,$E$3:$E$1662,0,0,1)</f>
        <v>3500</v>
      </c>
      <c r="AA255" s="2" cm="1">
        <f t="array" ref="AA255">_xlfn.XLOOKUP(AA$1&amp;$R255,$C$3:$C$1662&amp;$D$3:$D$1662,$E$3:$E$1662,0,0,1)</f>
        <v>10700</v>
      </c>
      <c r="AB255" s="2" cm="1">
        <f t="array" ref="AB255">_xlfn.XLOOKUP(AB$1&amp;$R255,$C$3:$C$1662&amp;$D$3:$D$1662,$E$3:$E$1662,0,0,1)</f>
        <v>200</v>
      </c>
      <c r="AC255" s="2" cm="1">
        <f t="array" ref="AC255">_xlfn.XLOOKUP(AC$1&amp;$R255,$C$3:$C$1662&amp;$D$3:$D$1662,$E$3:$E$1662,0,0,1)</f>
        <v>10300</v>
      </c>
    </row>
    <row r="256" spans="3:29" x14ac:dyDescent="0.4">
      <c r="C256" t="s">
        <v>758</v>
      </c>
      <c r="D256" t="s">
        <v>464</v>
      </c>
      <c r="E256">
        <v>10300</v>
      </c>
      <c r="R256" t="s">
        <v>276</v>
      </c>
      <c r="S256" s="2">
        <f t="shared" si="16"/>
        <v>1232040</v>
      </c>
      <c r="T256" s="2">
        <f t="shared" si="20"/>
        <v>1204000</v>
      </c>
      <c r="U256" s="2">
        <f t="shared" si="20"/>
        <v>1249000</v>
      </c>
      <c r="V256" s="2">
        <f t="shared" si="20"/>
        <v>909000</v>
      </c>
      <c r="W256" s="2">
        <f t="shared" si="20"/>
        <v>1536000</v>
      </c>
      <c r="X256" s="2">
        <f t="shared" si="20"/>
        <v>1262200</v>
      </c>
      <c r="Y256" s="2" cm="1">
        <f t="array" ref="Y256">_xlfn.XLOOKUP(Y$1&amp;$R256,$C$3:$C$1662&amp;$D$3:$D$1662,$E$3:$E$1662,0,0,1)</f>
        <v>2900</v>
      </c>
      <c r="Z256" s="2" cm="1">
        <f t="array" ref="Z256">_xlfn.XLOOKUP(Z$1&amp;$R256,$C$3:$C$1662&amp;$D$3:$D$1662,$E$3:$E$1662,0,0,1)</f>
        <v>1400</v>
      </c>
      <c r="AA256" s="2" cm="1">
        <f t="array" ref="AA256">_xlfn.XLOOKUP(AA$1&amp;$R256,$C$3:$C$1662&amp;$D$3:$D$1662,$E$3:$E$1662,0,0,1)</f>
        <v>1300</v>
      </c>
      <c r="AB256" s="2" cm="1">
        <f t="array" ref="AB256">_xlfn.XLOOKUP(AB$1&amp;$R256,$C$3:$C$1662&amp;$D$3:$D$1662,$E$3:$E$1662,0,0,1)</f>
        <v>800</v>
      </c>
      <c r="AC256" s="2" cm="1">
        <f t="array" ref="AC256">_xlfn.XLOOKUP(AC$1&amp;$R256,$C$3:$C$1662&amp;$D$3:$D$1662,$E$3:$E$1662,0,0,1)</f>
        <v>7900</v>
      </c>
    </row>
    <row r="257" spans="3:29" x14ac:dyDescent="0.4">
      <c r="C257" t="s">
        <v>758</v>
      </c>
      <c r="D257" t="s">
        <v>465</v>
      </c>
      <c r="E257">
        <v>7900</v>
      </c>
      <c r="R257" t="s">
        <v>275</v>
      </c>
      <c r="S257" s="2">
        <f t="shared" si="16"/>
        <v>1236140</v>
      </c>
      <c r="T257" s="2">
        <f t="shared" si="20"/>
        <v>1206200</v>
      </c>
      <c r="U257" s="2">
        <f t="shared" si="20"/>
        <v>1254200</v>
      </c>
      <c r="V257" s="2">
        <f t="shared" si="20"/>
        <v>910400</v>
      </c>
      <c r="W257" s="2">
        <f t="shared" si="20"/>
        <v>1543500</v>
      </c>
      <c r="X257" s="2">
        <f t="shared" si="20"/>
        <v>1266400</v>
      </c>
      <c r="Y257" s="2" cm="1">
        <f t="array" ref="Y257">_xlfn.XLOOKUP(Y$1&amp;$R257,$C$3:$C$1662&amp;$D$3:$D$1662,$E$3:$E$1662,0,0,1)</f>
        <v>2200</v>
      </c>
      <c r="Z257" s="2" cm="1">
        <f t="array" ref="Z257">_xlfn.XLOOKUP(Z$1&amp;$R257,$C$3:$C$1662&amp;$D$3:$D$1662,$E$3:$E$1662,0,0,1)</f>
        <v>5200</v>
      </c>
      <c r="AA257" s="2" cm="1">
        <f t="array" ref="AA257">_xlfn.XLOOKUP(AA$1&amp;$R257,$C$3:$C$1662&amp;$D$3:$D$1662,$E$3:$E$1662,0,0,1)</f>
        <v>1400</v>
      </c>
      <c r="AB257" s="2" cm="1">
        <f t="array" ref="AB257">_xlfn.XLOOKUP(AB$1&amp;$R257,$C$3:$C$1662&amp;$D$3:$D$1662,$E$3:$E$1662,0,0,1)</f>
        <v>7500</v>
      </c>
      <c r="AC257" s="2" cm="1">
        <f t="array" ref="AC257">_xlfn.XLOOKUP(AC$1&amp;$R257,$C$3:$C$1662&amp;$D$3:$D$1662,$E$3:$E$1662,0,0,1)</f>
        <v>4200</v>
      </c>
    </row>
    <row r="258" spans="3:29" x14ac:dyDescent="0.4">
      <c r="C258" t="s">
        <v>758</v>
      </c>
      <c r="D258" t="s">
        <v>466</v>
      </c>
      <c r="E258">
        <v>4200</v>
      </c>
      <c r="R258" t="s">
        <v>205</v>
      </c>
      <c r="S258" s="2">
        <f t="shared" si="16"/>
        <v>1239480</v>
      </c>
      <c r="T258" s="2">
        <f t="shared" si="20"/>
        <v>1207300</v>
      </c>
      <c r="U258" s="2">
        <f t="shared" si="20"/>
        <v>1255400</v>
      </c>
      <c r="V258" s="2">
        <f t="shared" si="20"/>
        <v>916800</v>
      </c>
      <c r="W258" s="2">
        <f t="shared" si="20"/>
        <v>1545000</v>
      </c>
      <c r="X258" s="2">
        <f t="shared" si="20"/>
        <v>1272900</v>
      </c>
      <c r="Y258" s="2" cm="1">
        <f t="array" ref="Y258">_xlfn.XLOOKUP(Y$1&amp;$R258,$C$3:$C$1662&amp;$D$3:$D$1662,$E$3:$E$1662,0,0,1)</f>
        <v>1100</v>
      </c>
      <c r="Z258" s="2" cm="1">
        <f t="array" ref="Z258">_xlfn.XLOOKUP(Z$1&amp;$R258,$C$3:$C$1662&amp;$D$3:$D$1662,$E$3:$E$1662,0,0,1)</f>
        <v>1200</v>
      </c>
      <c r="AA258" s="2" cm="1">
        <f t="array" ref="AA258">_xlfn.XLOOKUP(AA$1&amp;$R258,$C$3:$C$1662&amp;$D$3:$D$1662,$E$3:$E$1662,0,0,1)</f>
        <v>6400</v>
      </c>
      <c r="AB258" s="2" cm="1">
        <f t="array" ref="AB258">_xlfn.XLOOKUP(AB$1&amp;$R258,$C$3:$C$1662&amp;$D$3:$D$1662,$E$3:$E$1662,0,0,1)</f>
        <v>1500</v>
      </c>
      <c r="AC258" s="2" cm="1">
        <f t="array" ref="AC258">_xlfn.XLOOKUP(AC$1&amp;$R258,$C$3:$C$1662&amp;$D$3:$D$1662,$E$3:$E$1662,0,0,1)</f>
        <v>6500</v>
      </c>
    </row>
    <row r="259" spans="3:29" x14ac:dyDescent="0.4">
      <c r="C259" t="s">
        <v>758</v>
      </c>
      <c r="D259" t="s">
        <v>467</v>
      </c>
      <c r="E259">
        <v>6500</v>
      </c>
      <c r="R259" t="s">
        <v>40</v>
      </c>
      <c r="S259" s="2">
        <f t="shared" ref="S259:S322" si="21">IFERROR(AVERAGEIFS(T259:X259,T259:X259,"&gt;0"),0)</f>
        <v>1242980</v>
      </c>
      <c r="T259" s="2">
        <f t="shared" si="20"/>
        <v>1208500</v>
      </c>
      <c r="U259" s="2">
        <f t="shared" si="20"/>
        <v>1261600</v>
      </c>
      <c r="V259" s="2">
        <f t="shared" si="20"/>
        <v>920700</v>
      </c>
      <c r="W259" s="2">
        <f t="shared" si="20"/>
        <v>1549800</v>
      </c>
      <c r="X259" s="2">
        <f t="shared" si="20"/>
        <v>1274300</v>
      </c>
      <c r="Y259" s="2" cm="1">
        <f t="array" ref="Y259">_xlfn.XLOOKUP(Y$1&amp;$R259,$C$3:$C$1662&amp;$D$3:$D$1662,$E$3:$E$1662,0,0,1)</f>
        <v>1200</v>
      </c>
      <c r="Z259" s="2" cm="1">
        <f t="array" ref="Z259">_xlfn.XLOOKUP(Z$1&amp;$R259,$C$3:$C$1662&amp;$D$3:$D$1662,$E$3:$E$1662,0,0,1)</f>
        <v>6200</v>
      </c>
      <c r="AA259" s="2" cm="1">
        <f t="array" ref="AA259">_xlfn.XLOOKUP(AA$1&amp;$R259,$C$3:$C$1662&amp;$D$3:$D$1662,$E$3:$E$1662,0,0,1)</f>
        <v>3900</v>
      </c>
      <c r="AB259" s="2" cm="1">
        <f t="array" ref="AB259">_xlfn.XLOOKUP(AB$1&amp;$R259,$C$3:$C$1662&amp;$D$3:$D$1662,$E$3:$E$1662,0,0,1)</f>
        <v>4800</v>
      </c>
      <c r="AC259" s="2" cm="1">
        <f t="array" ref="AC259">_xlfn.XLOOKUP(AC$1&amp;$R259,$C$3:$C$1662&amp;$D$3:$D$1662,$E$3:$E$1662,0,0,1)</f>
        <v>1400</v>
      </c>
    </row>
    <row r="260" spans="3:29" x14ac:dyDescent="0.4">
      <c r="C260" t="s">
        <v>758</v>
      </c>
      <c r="D260" t="s">
        <v>468</v>
      </c>
      <c r="E260">
        <v>1400</v>
      </c>
      <c r="R260" t="s">
        <v>231</v>
      </c>
      <c r="S260" s="2">
        <f t="shared" si="21"/>
        <v>1244880</v>
      </c>
      <c r="T260" s="2">
        <f t="shared" ref="T260:X275" si="22">T259+Y260</f>
        <v>1210500</v>
      </c>
      <c r="U260" s="2">
        <f t="shared" si="22"/>
        <v>1264500</v>
      </c>
      <c r="V260" s="2">
        <f t="shared" si="22"/>
        <v>921300</v>
      </c>
      <c r="W260" s="2">
        <f t="shared" si="22"/>
        <v>1551800</v>
      </c>
      <c r="X260" s="2">
        <f t="shared" si="22"/>
        <v>1276300</v>
      </c>
      <c r="Y260" s="2" cm="1">
        <f t="array" ref="Y260">_xlfn.XLOOKUP(Y$1&amp;$R260,$C$3:$C$1662&amp;$D$3:$D$1662,$E$3:$E$1662,0,0,1)</f>
        <v>2000</v>
      </c>
      <c r="Z260" s="2" cm="1">
        <f t="array" ref="Z260">_xlfn.XLOOKUP(Z$1&amp;$R260,$C$3:$C$1662&amp;$D$3:$D$1662,$E$3:$E$1662,0,0,1)</f>
        <v>2900</v>
      </c>
      <c r="AA260" s="2" cm="1">
        <f t="array" ref="AA260">_xlfn.XLOOKUP(AA$1&amp;$R260,$C$3:$C$1662&amp;$D$3:$D$1662,$E$3:$E$1662,0,0,1)</f>
        <v>600</v>
      </c>
      <c r="AB260" s="2" cm="1">
        <f t="array" ref="AB260">_xlfn.XLOOKUP(AB$1&amp;$R260,$C$3:$C$1662&amp;$D$3:$D$1662,$E$3:$E$1662,0,0,1)</f>
        <v>2000</v>
      </c>
      <c r="AC260" s="2" cm="1">
        <f t="array" ref="AC260">_xlfn.XLOOKUP(AC$1&amp;$R260,$C$3:$C$1662&amp;$D$3:$D$1662,$E$3:$E$1662,0,0,1)</f>
        <v>2000</v>
      </c>
    </row>
    <row r="261" spans="3:29" x14ac:dyDescent="0.4">
      <c r="C261" t="s">
        <v>758</v>
      </c>
      <c r="D261" t="s">
        <v>469</v>
      </c>
      <c r="E261">
        <v>2000</v>
      </c>
      <c r="R261" t="s">
        <v>244</v>
      </c>
      <c r="S261" s="2">
        <f t="shared" si="21"/>
        <v>1247400</v>
      </c>
      <c r="T261" s="2">
        <f t="shared" si="22"/>
        <v>1212900</v>
      </c>
      <c r="U261" s="2">
        <f t="shared" si="22"/>
        <v>1268300</v>
      </c>
      <c r="V261" s="2">
        <f t="shared" si="22"/>
        <v>925400</v>
      </c>
      <c r="W261" s="2">
        <f t="shared" si="22"/>
        <v>1552600</v>
      </c>
      <c r="X261" s="2">
        <f t="shared" si="22"/>
        <v>1277800</v>
      </c>
      <c r="Y261" s="2" cm="1">
        <f t="array" ref="Y261">_xlfn.XLOOKUP(Y$1&amp;$R261,$C$3:$C$1662&amp;$D$3:$D$1662,$E$3:$E$1662,0,0,1)</f>
        <v>2400</v>
      </c>
      <c r="Z261" s="2" cm="1">
        <f t="array" ref="Z261">_xlfn.XLOOKUP(Z$1&amp;$R261,$C$3:$C$1662&amp;$D$3:$D$1662,$E$3:$E$1662,0,0,1)</f>
        <v>3800</v>
      </c>
      <c r="AA261" s="2" cm="1">
        <f t="array" ref="AA261">_xlfn.XLOOKUP(AA$1&amp;$R261,$C$3:$C$1662&amp;$D$3:$D$1662,$E$3:$E$1662,0,0,1)</f>
        <v>4100</v>
      </c>
      <c r="AB261" s="2" cm="1">
        <f t="array" ref="AB261">_xlfn.XLOOKUP(AB$1&amp;$R261,$C$3:$C$1662&amp;$D$3:$D$1662,$E$3:$E$1662,0,0,1)</f>
        <v>800</v>
      </c>
      <c r="AC261" s="2" cm="1">
        <f t="array" ref="AC261">_xlfn.XLOOKUP(AC$1&amp;$R261,$C$3:$C$1662&amp;$D$3:$D$1662,$E$3:$E$1662,0,0,1)</f>
        <v>1500</v>
      </c>
    </row>
    <row r="262" spans="3:29" x14ac:dyDescent="0.4">
      <c r="C262" t="s">
        <v>758</v>
      </c>
      <c r="D262" t="s">
        <v>470</v>
      </c>
      <c r="E262">
        <v>1500</v>
      </c>
      <c r="R262" t="s">
        <v>124</v>
      </c>
      <c r="S262" s="2">
        <f t="shared" si="21"/>
        <v>1249200</v>
      </c>
      <c r="T262" s="2">
        <f t="shared" si="22"/>
        <v>1213200</v>
      </c>
      <c r="U262" s="2">
        <f t="shared" si="22"/>
        <v>1270700</v>
      </c>
      <c r="V262" s="2">
        <f t="shared" si="22"/>
        <v>927400</v>
      </c>
      <c r="W262" s="2">
        <f t="shared" si="22"/>
        <v>1553100</v>
      </c>
      <c r="X262" s="2">
        <f t="shared" si="22"/>
        <v>1281600</v>
      </c>
      <c r="Y262" s="2" cm="1">
        <f t="array" ref="Y262">_xlfn.XLOOKUP(Y$1&amp;$R262,$C$3:$C$1662&amp;$D$3:$D$1662,$E$3:$E$1662,0,0,1)</f>
        <v>300</v>
      </c>
      <c r="Z262" s="2" cm="1">
        <f t="array" ref="Z262">_xlfn.XLOOKUP(Z$1&amp;$R262,$C$3:$C$1662&amp;$D$3:$D$1662,$E$3:$E$1662,0,0,1)</f>
        <v>2400</v>
      </c>
      <c r="AA262" s="2" cm="1">
        <f t="array" ref="AA262">_xlfn.XLOOKUP(AA$1&amp;$R262,$C$3:$C$1662&amp;$D$3:$D$1662,$E$3:$E$1662,0,0,1)</f>
        <v>2000</v>
      </c>
      <c r="AB262" s="2" cm="1">
        <f t="array" ref="AB262">_xlfn.XLOOKUP(AB$1&amp;$R262,$C$3:$C$1662&amp;$D$3:$D$1662,$E$3:$E$1662,0,0,1)</f>
        <v>500</v>
      </c>
      <c r="AC262" s="2" cm="1">
        <f t="array" ref="AC262">_xlfn.XLOOKUP(AC$1&amp;$R262,$C$3:$C$1662&amp;$D$3:$D$1662,$E$3:$E$1662,0,0,1)</f>
        <v>3800</v>
      </c>
    </row>
    <row r="263" spans="3:29" x14ac:dyDescent="0.4">
      <c r="C263" t="s">
        <v>758</v>
      </c>
      <c r="D263" t="s">
        <v>471</v>
      </c>
      <c r="E263">
        <v>3800</v>
      </c>
      <c r="R263" t="s">
        <v>196</v>
      </c>
      <c r="S263" s="2">
        <f t="shared" si="21"/>
        <v>1252200</v>
      </c>
      <c r="T263" s="2">
        <f t="shared" si="22"/>
        <v>1217500</v>
      </c>
      <c r="U263" s="2">
        <f t="shared" si="22"/>
        <v>1271800</v>
      </c>
      <c r="V263" s="2">
        <f t="shared" si="22"/>
        <v>929200</v>
      </c>
      <c r="W263" s="2">
        <f t="shared" si="22"/>
        <v>1559700</v>
      </c>
      <c r="X263" s="2">
        <f t="shared" si="22"/>
        <v>1282800</v>
      </c>
      <c r="Y263" s="2" cm="1">
        <f t="array" ref="Y263">_xlfn.XLOOKUP(Y$1&amp;$R263,$C$3:$C$1662&amp;$D$3:$D$1662,$E$3:$E$1662,0,0,1)</f>
        <v>4300</v>
      </c>
      <c r="Z263" s="2" cm="1">
        <f t="array" ref="Z263">_xlfn.XLOOKUP(Z$1&amp;$R263,$C$3:$C$1662&amp;$D$3:$D$1662,$E$3:$E$1662,0,0,1)</f>
        <v>1100</v>
      </c>
      <c r="AA263" s="2" cm="1">
        <f t="array" ref="AA263">_xlfn.XLOOKUP(AA$1&amp;$R263,$C$3:$C$1662&amp;$D$3:$D$1662,$E$3:$E$1662,0,0,1)</f>
        <v>1800</v>
      </c>
      <c r="AB263" s="2" cm="1">
        <f t="array" ref="AB263">_xlfn.XLOOKUP(AB$1&amp;$R263,$C$3:$C$1662&amp;$D$3:$D$1662,$E$3:$E$1662,0,0,1)</f>
        <v>6600</v>
      </c>
      <c r="AC263" s="2" cm="1">
        <f t="array" ref="AC263">_xlfn.XLOOKUP(AC$1&amp;$R263,$C$3:$C$1662&amp;$D$3:$D$1662,$E$3:$E$1662,0,0,1)</f>
        <v>1200</v>
      </c>
    </row>
    <row r="264" spans="3:29" x14ac:dyDescent="0.4">
      <c r="C264" t="s">
        <v>758</v>
      </c>
      <c r="D264" t="s">
        <v>472</v>
      </c>
      <c r="E264">
        <v>1200</v>
      </c>
      <c r="R264" t="s">
        <v>254</v>
      </c>
      <c r="S264" s="2">
        <f t="shared" si="21"/>
        <v>1254320</v>
      </c>
      <c r="T264" s="2">
        <f t="shared" si="22"/>
        <v>1221000</v>
      </c>
      <c r="U264" s="2">
        <f t="shared" si="22"/>
        <v>1274100</v>
      </c>
      <c r="V264" s="2">
        <f t="shared" si="22"/>
        <v>930900</v>
      </c>
      <c r="W264" s="2">
        <f t="shared" si="22"/>
        <v>1561200</v>
      </c>
      <c r="X264" s="2">
        <f t="shared" si="22"/>
        <v>1284400</v>
      </c>
      <c r="Y264" s="2" cm="1">
        <f t="array" ref="Y264">_xlfn.XLOOKUP(Y$1&amp;$R264,$C$3:$C$1662&amp;$D$3:$D$1662,$E$3:$E$1662,0,0,1)</f>
        <v>3500</v>
      </c>
      <c r="Z264" s="2" cm="1">
        <f t="array" ref="Z264">_xlfn.XLOOKUP(Z$1&amp;$R264,$C$3:$C$1662&amp;$D$3:$D$1662,$E$3:$E$1662,0,0,1)</f>
        <v>2300</v>
      </c>
      <c r="AA264" s="2" cm="1">
        <f t="array" ref="AA264">_xlfn.XLOOKUP(AA$1&amp;$R264,$C$3:$C$1662&amp;$D$3:$D$1662,$E$3:$E$1662,0,0,1)</f>
        <v>1700</v>
      </c>
      <c r="AB264" s="2" cm="1">
        <f t="array" ref="AB264">_xlfn.XLOOKUP(AB$1&amp;$R264,$C$3:$C$1662&amp;$D$3:$D$1662,$E$3:$E$1662,0,0,1)</f>
        <v>1500</v>
      </c>
      <c r="AC264" s="2" cm="1">
        <f t="array" ref="AC264">_xlfn.XLOOKUP(AC$1&amp;$R264,$C$3:$C$1662&amp;$D$3:$D$1662,$E$3:$E$1662,0,0,1)</f>
        <v>1600</v>
      </c>
    </row>
    <row r="265" spans="3:29" x14ac:dyDescent="0.4">
      <c r="C265" t="s">
        <v>758</v>
      </c>
      <c r="D265" t="s">
        <v>473</v>
      </c>
      <c r="E265">
        <v>1600</v>
      </c>
      <c r="R265" t="s">
        <v>187</v>
      </c>
      <c r="S265" s="2">
        <f t="shared" si="21"/>
        <v>1255860</v>
      </c>
      <c r="T265" s="2">
        <f t="shared" si="22"/>
        <v>1221600</v>
      </c>
      <c r="U265" s="2">
        <f t="shared" si="22"/>
        <v>1274500</v>
      </c>
      <c r="V265" s="2">
        <f t="shared" si="22"/>
        <v>932000</v>
      </c>
      <c r="W265" s="2">
        <f t="shared" si="22"/>
        <v>1565900</v>
      </c>
      <c r="X265" s="2">
        <f t="shared" si="22"/>
        <v>1285300</v>
      </c>
      <c r="Y265" s="2" cm="1">
        <f t="array" ref="Y265">_xlfn.XLOOKUP(Y$1&amp;$R265,$C$3:$C$1662&amp;$D$3:$D$1662,$E$3:$E$1662,0,0,1)</f>
        <v>600</v>
      </c>
      <c r="Z265" s="2" cm="1">
        <f t="array" ref="Z265">_xlfn.XLOOKUP(Z$1&amp;$R265,$C$3:$C$1662&amp;$D$3:$D$1662,$E$3:$E$1662,0,0,1)</f>
        <v>400</v>
      </c>
      <c r="AA265" s="2" cm="1">
        <f t="array" ref="AA265">_xlfn.XLOOKUP(AA$1&amp;$R265,$C$3:$C$1662&amp;$D$3:$D$1662,$E$3:$E$1662,0,0,1)</f>
        <v>1100</v>
      </c>
      <c r="AB265" s="2" cm="1">
        <f t="array" ref="AB265">_xlfn.XLOOKUP(AB$1&amp;$R265,$C$3:$C$1662&amp;$D$3:$D$1662,$E$3:$E$1662,0,0,1)</f>
        <v>4700</v>
      </c>
      <c r="AC265" s="2" cm="1">
        <f t="array" ref="AC265">_xlfn.XLOOKUP(AC$1&amp;$R265,$C$3:$C$1662&amp;$D$3:$D$1662,$E$3:$E$1662,0,0,1)</f>
        <v>900</v>
      </c>
    </row>
    <row r="266" spans="3:29" x14ac:dyDescent="0.4">
      <c r="C266" t="s">
        <v>758</v>
      </c>
      <c r="D266" t="s">
        <v>474</v>
      </c>
      <c r="E266">
        <v>900</v>
      </c>
      <c r="R266" t="s">
        <v>129</v>
      </c>
      <c r="S266" s="2">
        <f t="shared" si="21"/>
        <v>1257880</v>
      </c>
      <c r="T266" s="2">
        <f t="shared" si="22"/>
        <v>1222800</v>
      </c>
      <c r="U266" s="2">
        <f t="shared" si="22"/>
        <v>1276400</v>
      </c>
      <c r="V266" s="2">
        <f t="shared" si="22"/>
        <v>935200</v>
      </c>
      <c r="W266" s="2">
        <f t="shared" si="22"/>
        <v>1567800</v>
      </c>
      <c r="X266" s="2">
        <f t="shared" si="22"/>
        <v>1287200</v>
      </c>
      <c r="Y266" s="2" cm="1">
        <f t="array" ref="Y266">_xlfn.XLOOKUP(Y$1&amp;$R266,$C$3:$C$1662&amp;$D$3:$D$1662,$E$3:$E$1662,0,0,1)</f>
        <v>1200</v>
      </c>
      <c r="Z266" s="2" cm="1">
        <f t="array" ref="Z266">_xlfn.XLOOKUP(Z$1&amp;$R266,$C$3:$C$1662&amp;$D$3:$D$1662,$E$3:$E$1662,0,0,1)</f>
        <v>1900</v>
      </c>
      <c r="AA266" s="2" cm="1">
        <f t="array" ref="AA266">_xlfn.XLOOKUP(AA$1&amp;$R266,$C$3:$C$1662&amp;$D$3:$D$1662,$E$3:$E$1662,0,0,1)</f>
        <v>3200</v>
      </c>
      <c r="AB266" s="2" cm="1">
        <f t="array" ref="AB266">_xlfn.XLOOKUP(AB$1&amp;$R266,$C$3:$C$1662&amp;$D$3:$D$1662,$E$3:$E$1662,0,0,1)</f>
        <v>1900</v>
      </c>
      <c r="AC266" s="2" cm="1">
        <f t="array" ref="AC266">_xlfn.XLOOKUP(AC$1&amp;$R266,$C$3:$C$1662&amp;$D$3:$D$1662,$E$3:$E$1662,0,0,1)</f>
        <v>1900</v>
      </c>
    </row>
    <row r="267" spans="3:29" x14ac:dyDescent="0.4">
      <c r="C267" t="s">
        <v>758</v>
      </c>
      <c r="D267" t="s">
        <v>475</v>
      </c>
      <c r="E267">
        <v>1900</v>
      </c>
      <c r="R267" t="s">
        <v>45</v>
      </c>
      <c r="S267" s="2">
        <f t="shared" si="21"/>
        <v>1259900</v>
      </c>
      <c r="T267" s="2">
        <f t="shared" si="22"/>
        <v>1223900</v>
      </c>
      <c r="U267" s="2">
        <f t="shared" si="22"/>
        <v>1279600</v>
      </c>
      <c r="V267" s="2">
        <f t="shared" si="22"/>
        <v>936700</v>
      </c>
      <c r="W267" s="2">
        <f t="shared" si="22"/>
        <v>1570500</v>
      </c>
      <c r="X267" s="2">
        <f t="shared" si="22"/>
        <v>1288800</v>
      </c>
      <c r="Y267" s="2" cm="1">
        <f t="array" ref="Y267">_xlfn.XLOOKUP(Y$1&amp;$R267,$C$3:$C$1662&amp;$D$3:$D$1662,$E$3:$E$1662,0,0,1)</f>
        <v>1100</v>
      </c>
      <c r="Z267" s="2" cm="1">
        <f t="array" ref="Z267">_xlfn.XLOOKUP(Z$1&amp;$R267,$C$3:$C$1662&amp;$D$3:$D$1662,$E$3:$E$1662,0,0,1)</f>
        <v>3200</v>
      </c>
      <c r="AA267" s="2" cm="1">
        <f t="array" ref="AA267">_xlfn.XLOOKUP(AA$1&amp;$R267,$C$3:$C$1662&amp;$D$3:$D$1662,$E$3:$E$1662,0,0,1)</f>
        <v>1500</v>
      </c>
      <c r="AB267" s="2" cm="1">
        <f t="array" ref="AB267">_xlfn.XLOOKUP(AB$1&amp;$R267,$C$3:$C$1662&amp;$D$3:$D$1662,$E$3:$E$1662,0,0,1)</f>
        <v>2700</v>
      </c>
      <c r="AC267" s="2" cm="1">
        <f t="array" ref="AC267">_xlfn.XLOOKUP(AC$1&amp;$R267,$C$3:$C$1662&amp;$D$3:$D$1662,$E$3:$E$1662,0,0,1)</f>
        <v>1600</v>
      </c>
    </row>
    <row r="268" spans="3:29" x14ac:dyDescent="0.4">
      <c r="C268" t="s">
        <v>758</v>
      </c>
      <c r="D268" t="s">
        <v>476</v>
      </c>
      <c r="E268">
        <v>1600</v>
      </c>
      <c r="R268" t="s">
        <v>181</v>
      </c>
      <c r="S268" s="2">
        <f t="shared" si="21"/>
        <v>1263340</v>
      </c>
      <c r="T268" s="2">
        <f t="shared" si="22"/>
        <v>1226100</v>
      </c>
      <c r="U268" s="2">
        <f t="shared" si="22"/>
        <v>1281300</v>
      </c>
      <c r="V268" s="2">
        <f t="shared" si="22"/>
        <v>938300</v>
      </c>
      <c r="W268" s="2">
        <f t="shared" si="22"/>
        <v>1572700</v>
      </c>
      <c r="X268" s="2">
        <f t="shared" si="22"/>
        <v>1298300</v>
      </c>
      <c r="Y268" s="2" cm="1">
        <f t="array" ref="Y268">_xlfn.XLOOKUP(Y$1&amp;$R268,$C$3:$C$1662&amp;$D$3:$D$1662,$E$3:$E$1662,0,0,1)</f>
        <v>2200</v>
      </c>
      <c r="Z268" s="2" cm="1">
        <f t="array" ref="Z268">_xlfn.XLOOKUP(Z$1&amp;$R268,$C$3:$C$1662&amp;$D$3:$D$1662,$E$3:$E$1662,0,0,1)</f>
        <v>1700</v>
      </c>
      <c r="AA268" s="2" cm="1">
        <f t="array" ref="AA268">_xlfn.XLOOKUP(AA$1&amp;$R268,$C$3:$C$1662&amp;$D$3:$D$1662,$E$3:$E$1662,0,0,1)</f>
        <v>1600</v>
      </c>
      <c r="AB268" s="2" cm="1">
        <f t="array" ref="AB268">_xlfn.XLOOKUP(AB$1&amp;$R268,$C$3:$C$1662&amp;$D$3:$D$1662,$E$3:$E$1662,0,0,1)</f>
        <v>2200</v>
      </c>
      <c r="AC268" s="2" cm="1">
        <f t="array" ref="AC268">_xlfn.XLOOKUP(AC$1&amp;$R268,$C$3:$C$1662&amp;$D$3:$D$1662,$E$3:$E$1662,0,0,1)</f>
        <v>9500</v>
      </c>
    </row>
    <row r="269" spans="3:29" x14ac:dyDescent="0.4">
      <c r="C269" t="s">
        <v>758</v>
      </c>
      <c r="D269" t="s">
        <v>477</v>
      </c>
      <c r="E269">
        <v>9500</v>
      </c>
      <c r="R269" t="s">
        <v>82</v>
      </c>
      <c r="S269" s="2">
        <f t="shared" si="21"/>
        <v>1266580</v>
      </c>
      <c r="T269" s="2">
        <f t="shared" si="22"/>
        <v>1226400</v>
      </c>
      <c r="U269" s="2">
        <f t="shared" si="22"/>
        <v>1283000</v>
      </c>
      <c r="V269" s="2">
        <f t="shared" si="22"/>
        <v>942400</v>
      </c>
      <c r="W269" s="2">
        <f t="shared" si="22"/>
        <v>1573600</v>
      </c>
      <c r="X269" s="2">
        <f t="shared" si="22"/>
        <v>1307500</v>
      </c>
      <c r="Y269" s="2" cm="1">
        <f t="array" ref="Y269">_xlfn.XLOOKUP(Y$1&amp;$R269,$C$3:$C$1662&amp;$D$3:$D$1662,$E$3:$E$1662,0,0,1)</f>
        <v>300</v>
      </c>
      <c r="Z269" s="2" cm="1">
        <f t="array" ref="Z269">_xlfn.XLOOKUP(Z$1&amp;$R269,$C$3:$C$1662&amp;$D$3:$D$1662,$E$3:$E$1662,0,0,1)</f>
        <v>1700</v>
      </c>
      <c r="AA269" s="2" cm="1">
        <f t="array" ref="AA269">_xlfn.XLOOKUP(AA$1&amp;$R269,$C$3:$C$1662&amp;$D$3:$D$1662,$E$3:$E$1662,0,0,1)</f>
        <v>4100</v>
      </c>
      <c r="AB269" s="2" cm="1">
        <f t="array" ref="AB269">_xlfn.XLOOKUP(AB$1&amp;$R269,$C$3:$C$1662&amp;$D$3:$D$1662,$E$3:$E$1662,0,0,1)</f>
        <v>900</v>
      </c>
      <c r="AC269" s="2" cm="1">
        <f t="array" ref="AC269">_xlfn.XLOOKUP(AC$1&amp;$R269,$C$3:$C$1662&amp;$D$3:$D$1662,$E$3:$E$1662,0,0,1)</f>
        <v>9200</v>
      </c>
    </row>
    <row r="270" spans="3:29" x14ac:dyDescent="0.4">
      <c r="C270" t="s">
        <v>758</v>
      </c>
      <c r="D270" t="s">
        <v>478</v>
      </c>
      <c r="E270">
        <v>9200</v>
      </c>
      <c r="R270" t="s">
        <v>213</v>
      </c>
      <c r="S270" s="2">
        <f t="shared" si="21"/>
        <v>1269920</v>
      </c>
      <c r="T270" s="2">
        <f t="shared" si="22"/>
        <v>1226800</v>
      </c>
      <c r="U270" s="2">
        <f t="shared" si="22"/>
        <v>1288800</v>
      </c>
      <c r="V270" s="2">
        <f t="shared" si="22"/>
        <v>942400</v>
      </c>
      <c r="W270" s="2">
        <f t="shared" si="22"/>
        <v>1582000</v>
      </c>
      <c r="X270" s="2">
        <f t="shared" si="22"/>
        <v>1309600</v>
      </c>
      <c r="Y270" s="2" cm="1">
        <f t="array" ref="Y270">_xlfn.XLOOKUP(Y$1&amp;$R270,$C$3:$C$1662&amp;$D$3:$D$1662,$E$3:$E$1662,0,0,1)</f>
        <v>400</v>
      </c>
      <c r="Z270" s="2" cm="1">
        <f t="array" ref="Z270">_xlfn.XLOOKUP(Z$1&amp;$R270,$C$3:$C$1662&amp;$D$3:$D$1662,$E$3:$E$1662,0,0,1)</f>
        <v>5800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8400</v>
      </c>
      <c r="AC270" s="2" cm="1">
        <f t="array" ref="AC270">_xlfn.XLOOKUP(AC$1&amp;$R270,$C$3:$C$1662&amp;$D$3:$D$1662,$E$3:$E$1662,0,0,1)</f>
        <v>2100</v>
      </c>
    </row>
    <row r="271" spans="3:29" x14ac:dyDescent="0.4">
      <c r="C271" t="s">
        <v>758</v>
      </c>
      <c r="D271" t="s">
        <v>479</v>
      </c>
      <c r="E271">
        <v>2100</v>
      </c>
      <c r="R271" t="s">
        <v>279</v>
      </c>
      <c r="S271" s="2">
        <f t="shared" si="21"/>
        <v>1275280</v>
      </c>
      <c r="T271" s="2">
        <f t="shared" si="22"/>
        <v>1242200</v>
      </c>
      <c r="U271" s="2">
        <f t="shared" si="22"/>
        <v>1291900</v>
      </c>
      <c r="V271" s="2">
        <f t="shared" si="22"/>
        <v>943600</v>
      </c>
      <c r="W271" s="2">
        <f t="shared" si="22"/>
        <v>1588400</v>
      </c>
      <c r="X271" s="2">
        <f t="shared" si="22"/>
        <v>1310300</v>
      </c>
      <c r="Y271" s="2" cm="1">
        <f t="array" ref="Y271">_xlfn.XLOOKUP(Y$1&amp;$R271,$C$3:$C$1662&amp;$D$3:$D$1662,$E$3:$E$1662,0,0,1)</f>
        <v>15400</v>
      </c>
      <c r="Z271" s="2" cm="1">
        <f t="array" ref="Z271">_xlfn.XLOOKUP(Z$1&amp;$R271,$C$3:$C$1662&amp;$D$3:$D$1662,$E$3:$E$1662,0,0,1)</f>
        <v>3100</v>
      </c>
      <c r="AA271" s="2" cm="1">
        <f t="array" ref="AA271">_xlfn.XLOOKUP(AA$1&amp;$R271,$C$3:$C$1662&amp;$D$3:$D$1662,$E$3:$E$1662,0,0,1)</f>
        <v>1200</v>
      </c>
      <c r="AB271" s="2" cm="1">
        <f t="array" ref="AB271">_xlfn.XLOOKUP(AB$1&amp;$R271,$C$3:$C$1662&amp;$D$3:$D$1662,$E$3:$E$1662,0,0,1)</f>
        <v>6400</v>
      </c>
      <c r="AC271" s="2" cm="1">
        <f t="array" ref="AC271">_xlfn.XLOOKUP(AC$1&amp;$R271,$C$3:$C$1662&amp;$D$3:$D$1662,$E$3:$E$1662,0,0,1)</f>
        <v>700</v>
      </c>
    </row>
    <row r="272" spans="3:29" x14ac:dyDescent="0.4">
      <c r="C272" t="s">
        <v>758</v>
      </c>
      <c r="D272" t="s">
        <v>480</v>
      </c>
      <c r="E272">
        <v>700</v>
      </c>
      <c r="R272" t="s">
        <v>145</v>
      </c>
      <c r="S272" s="2">
        <f t="shared" si="21"/>
        <v>1276540</v>
      </c>
      <c r="T272" s="2">
        <f t="shared" si="22"/>
        <v>1245000</v>
      </c>
      <c r="U272" s="2">
        <f t="shared" si="22"/>
        <v>1292200</v>
      </c>
      <c r="V272" s="2">
        <f t="shared" si="22"/>
        <v>944300</v>
      </c>
      <c r="W272" s="2">
        <f t="shared" si="22"/>
        <v>1589100</v>
      </c>
      <c r="X272" s="2">
        <f t="shared" si="22"/>
        <v>1312100</v>
      </c>
      <c r="Y272" s="2" cm="1">
        <f t="array" ref="Y272">_xlfn.XLOOKUP(Y$1&amp;$R272,$C$3:$C$1662&amp;$D$3:$D$1662,$E$3:$E$1662,0,0,1)</f>
        <v>2800</v>
      </c>
      <c r="Z272" s="2" cm="1">
        <f t="array" ref="Z272">_xlfn.XLOOKUP(Z$1&amp;$R272,$C$3:$C$1662&amp;$D$3:$D$1662,$E$3:$E$1662,0,0,1)</f>
        <v>300</v>
      </c>
      <c r="AA272" s="2" cm="1">
        <f t="array" ref="AA272">_xlfn.XLOOKUP(AA$1&amp;$R272,$C$3:$C$1662&amp;$D$3:$D$1662,$E$3:$E$1662,0,0,1)</f>
        <v>700</v>
      </c>
      <c r="AB272" s="2" cm="1">
        <f t="array" ref="AB272">_xlfn.XLOOKUP(AB$1&amp;$R272,$C$3:$C$1662&amp;$D$3:$D$1662,$E$3:$E$1662,0,0,1)</f>
        <v>700</v>
      </c>
      <c r="AC272" s="2" cm="1">
        <f t="array" ref="AC272">_xlfn.XLOOKUP(AC$1&amp;$R272,$C$3:$C$1662&amp;$D$3:$D$1662,$E$3:$E$1662,0,0,1)</f>
        <v>1800</v>
      </c>
    </row>
    <row r="273" spans="3:29" x14ac:dyDescent="0.4">
      <c r="C273" t="s">
        <v>758</v>
      </c>
      <c r="D273" t="s">
        <v>481</v>
      </c>
      <c r="E273">
        <v>1800</v>
      </c>
      <c r="R273" t="s">
        <v>61</v>
      </c>
      <c r="S273" s="2">
        <f t="shared" si="21"/>
        <v>1278180</v>
      </c>
      <c r="T273" s="2">
        <f t="shared" si="22"/>
        <v>1248300</v>
      </c>
      <c r="U273" s="2">
        <f t="shared" si="22"/>
        <v>1293700</v>
      </c>
      <c r="V273" s="2">
        <f t="shared" si="22"/>
        <v>945000</v>
      </c>
      <c r="W273" s="2">
        <f t="shared" si="22"/>
        <v>1589700</v>
      </c>
      <c r="X273" s="2">
        <f t="shared" si="22"/>
        <v>1314200</v>
      </c>
      <c r="Y273" s="2" cm="1">
        <f t="array" ref="Y273">_xlfn.XLOOKUP(Y$1&amp;$R273,$C$3:$C$1662&amp;$D$3:$D$1662,$E$3:$E$1662,0,0,1)</f>
        <v>3300</v>
      </c>
      <c r="Z273" s="2" cm="1">
        <f t="array" ref="Z273">_xlfn.XLOOKUP(Z$1&amp;$R273,$C$3:$C$1662&amp;$D$3:$D$1662,$E$3:$E$1662,0,0,1)</f>
        <v>1500</v>
      </c>
      <c r="AA273" s="2" cm="1">
        <f t="array" ref="AA273">_xlfn.XLOOKUP(AA$1&amp;$R273,$C$3:$C$1662&amp;$D$3:$D$1662,$E$3:$E$1662,0,0,1)</f>
        <v>700</v>
      </c>
      <c r="AB273" s="2" cm="1">
        <f t="array" ref="AB273">_xlfn.XLOOKUP(AB$1&amp;$R273,$C$3:$C$1662&amp;$D$3:$D$1662,$E$3:$E$1662,0,0,1)</f>
        <v>600</v>
      </c>
      <c r="AC273" s="2" cm="1">
        <f t="array" ref="AC273">_xlfn.XLOOKUP(AC$1&amp;$R273,$C$3:$C$1662&amp;$D$3:$D$1662,$E$3:$E$1662,0,0,1)</f>
        <v>2100</v>
      </c>
    </row>
    <row r="274" spans="3:29" x14ac:dyDescent="0.4">
      <c r="C274" t="s">
        <v>758</v>
      </c>
      <c r="D274" t="s">
        <v>482</v>
      </c>
      <c r="E274">
        <v>2100</v>
      </c>
      <c r="R274" t="s">
        <v>270</v>
      </c>
      <c r="S274" s="2">
        <f t="shared" si="21"/>
        <v>1281800</v>
      </c>
      <c r="T274" s="2">
        <f t="shared" si="22"/>
        <v>1255300</v>
      </c>
      <c r="U274" s="2">
        <f t="shared" si="22"/>
        <v>1294200</v>
      </c>
      <c r="V274" s="2">
        <f t="shared" si="22"/>
        <v>947300</v>
      </c>
      <c r="W274" s="2">
        <f t="shared" si="22"/>
        <v>1594800</v>
      </c>
      <c r="X274" s="2">
        <f t="shared" si="22"/>
        <v>1317400</v>
      </c>
      <c r="Y274" s="2" cm="1">
        <f t="array" ref="Y274">_xlfn.XLOOKUP(Y$1&amp;$R274,$C$3:$C$1662&amp;$D$3:$D$1662,$E$3:$E$1662,0,0,1)</f>
        <v>7000</v>
      </c>
      <c r="Z274" s="2" cm="1">
        <f t="array" ref="Z274">_xlfn.XLOOKUP(Z$1&amp;$R274,$C$3:$C$1662&amp;$D$3:$D$1662,$E$3:$E$1662,0,0,1)</f>
        <v>500</v>
      </c>
      <c r="AA274" s="2" cm="1">
        <f t="array" ref="AA274">_xlfn.XLOOKUP(AA$1&amp;$R274,$C$3:$C$1662&amp;$D$3:$D$1662,$E$3:$E$1662,0,0,1)</f>
        <v>2300</v>
      </c>
      <c r="AB274" s="2" cm="1">
        <f t="array" ref="AB274">_xlfn.XLOOKUP(AB$1&amp;$R274,$C$3:$C$1662&amp;$D$3:$D$1662,$E$3:$E$1662,0,0,1)</f>
        <v>5100</v>
      </c>
      <c r="AC274" s="2" cm="1">
        <f t="array" ref="AC274">_xlfn.XLOOKUP(AC$1&amp;$R274,$C$3:$C$1662&amp;$D$3:$D$1662,$E$3:$E$1662,0,0,1)</f>
        <v>3200</v>
      </c>
    </row>
    <row r="275" spans="3:29" x14ac:dyDescent="0.4">
      <c r="C275" t="s">
        <v>758</v>
      </c>
      <c r="D275" t="s">
        <v>483</v>
      </c>
      <c r="E275">
        <v>3200</v>
      </c>
      <c r="R275" t="s">
        <v>77</v>
      </c>
      <c r="S275" s="2">
        <f t="shared" si="21"/>
        <v>1284220</v>
      </c>
      <c r="T275" s="2">
        <f t="shared" si="22"/>
        <v>1256500</v>
      </c>
      <c r="U275" s="2">
        <f t="shared" si="22"/>
        <v>1297500</v>
      </c>
      <c r="V275" s="2">
        <f t="shared" si="22"/>
        <v>948900</v>
      </c>
      <c r="W275" s="2">
        <f t="shared" si="22"/>
        <v>1597800</v>
      </c>
      <c r="X275" s="2">
        <f t="shared" si="22"/>
        <v>1320400</v>
      </c>
      <c r="Y275" s="2" cm="1">
        <f t="array" ref="Y275">_xlfn.XLOOKUP(Y$1&amp;$R275,$C$3:$C$1662&amp;$D$3:$D$1662,$E$3:$E$1662,0,0,1)</f>
        <v>1200</v>
      </c>
      <c r="Z275" s="2" cm="1">
        <f t="array" ref="Z275">_xlfn.XLOOKUP(Z$1&amp;$R275,$C$3:$C$1662&amp;$D$3:$D$1662,$E$3:$E$1662,0,0,1)</f>
        <v>3300</v>
      </c>
      <c r="AA275" s="2" cm="1">
        <f t="array" ref="AA275">_xlfn.XLOOKUP(AA$1&amp;$R275,$C$3:$C$1662&amp;$D$3:$D$1662,$E$3:$E$1662,0,0,1)</f>
        <v>1600</v>
      </c>
      <c r="AB275" s="2" cm="1">
        <f t="array" ref="AB275">_xlfn.XLOOKUP(AB$1&amp;$R275,$C$3:$C$1662&amp;$D$3:$D$1662,$E$3:$E$1662,0,0,1)</f>
        <v>3000</v>
      </c>
      <c r="AC275" s="2" cm="1">
        <f t="array" ref="AC275">_xlfn.XLOOKUP(AC$1&amp;$R275,$C$3:$C$1662&amp;$D$3:$D$1662,$E$3:$E$1662,0,0,1)</f>
        <v>3000</v>
      </c>
    </row>
    <row r="276" spans="3:29" x14ac:dyDescent="0.4">
      <c r="C276" t="s">
        <v>758</v>
      </c>
      <c r="D276" t="s">
        <v>484</v>
      </c>
      <c r="E276">
        <v>3000</v>
      </c>
      <c r="R276" t="s">
        <v>28</v>
      </c>
      <c r="S276" s="2">
        <f t="shared" si="21"/>
        <v>1286000</v>
      </c>
      <c r="T276" s="2">
        <f t="shared" ref="T276:X291" si="23">T275+Y276</f>
        <v>1259400</v>
      </c>
      <c r="U276" s="2">
        <f t="shared" si="23"/>
        <v>1299000</v>
      </c>
      <c r="V276" s="2">
        <f t="shared" si="23"/>
        <v>950200</v>
      </c>
      <c r="W276" s="2">
        <f t="shared" si="23"/>
        <v>1600500</v>
      </c>
      <c r="X276" s="2">
        <f t="shared" si="23"/>
        <v>1320900</v>
      </c>
      <c r="Y276" s="2" cm="1">
        <f t="array" ref="Y276">_xlfn.XLOOKUP(Y$1&amp;$R276,$C$3:$C$1662&amp;$D$3:$D$1662,$E$3:$E$1662,0,0,1)</f>
        <v>2900</v>
      </c>
      <c r="Z276" s="2" cm="1">
        <f t="array" ref="Z276">_xlfn.XLOOKUP(Z$1&amp;$R276,$C$3:$C$1662&amp;$D$3:$D$1662,$E$3:$E$1662,0,0,1)</f>
        <v>1500</v>
      </c>
      <c r="AA276" s="2" cm="1">
        <f t="array" ref="AA276">_xlfn.XLOOKUP(AA$1&amp;$R276,$C$3:$C$1662&amp;$D$3:$D$1662,$E$3:$E$1662,0,0,1)</f>
        <v>1300</v>
      </c>
      <c r="AB276" s="2" cm="1">
        <f t="array" ref="AB276">_xlfn.XLOOKUP(AB$1&amp;$R276,$C$3:$C$1662&amp;$D$3:$D$1662,$E$3:$E$1662,0,0,1)</f>
        <v>2700</v>
      </c>
      <c r="AC276" s="2" cm="1">
        <f t="array" ref="AC276">_xlfn.XLOOKUP(AC$1&amp;$R276,$C$3:$C$1662&amp;$D$3:$D$1662,$E$3:$E$1662,0,0,1)</f>
        <v>500</v>
      </c>
    </row>
    <row r="277" spans="3:29" x14ac:dyDescent="0.4">
      <c r="C277" t="s">
        <v>758</v>
      </c>
      <c r="D277" t="s">
        <v>485</v>
      </c>
      <c r="E277">
        <v>500</v>
      </c>
      <c r="R277" t="s">
        <v>37</v>
      </c>
      <c r="S277" s="2">
        <f t="shared" si="21"/>
        <v>1289880</v>
      </c>
      <c r="T277" s="2">
        <f t="shared" si="23"/>
        <v>1264500</v>
      </c>
      <c r="U277" s="2">
        <f t="shared" si="23"/>
        <v>1306800</v>
      </c>
      <c r="V277" s="2">
        <f t="shared" si="23"/>
        <v>952400</v>
      </c>
      <c r="W277" s="2">
        <f t="shared" si="23"/>
        <v>1601800</v>
      </c>
      <c r="X277" s="2">
        <f t="shared" si="23"/>
        <v>1323900</v>
      </c>
      <c r="Y277" s="2" cm="1">
        <f t="array" ref="Y277">_xlfn.XLOOKUP(Y$1&amp;$R277,$C$3:$C$1662&amp;$D$3:$D$1662,$E$3:$E$1662,0,0,1)</f>
        <v>5100</v>
      </c>
      <c r="Z277" s="2" cm="1">
        <f t="array" ref="Z277">_xlfn.XLOOKUP(Z$1&amp;$R277,$C$3:$C$1662&amp;$D$3:$D$1662,$E$3:$E$1662,0,0,1)</f>
        <v>7800</v>
      </c>
      <c r="AA277" s="2" cm="1">
        <f t="array" ref="AA277">_xlfn.XLOOKUP(AA$1&amp;$R277,$C$3:$C$1662&amp;$D$3:$D$1662,$E$3:$E$1662,0,0,1)</f>
        <v>2200</v>
      </c>
      <c r="AB277" s="2" cm="1">
        <f t="array" ref="AB277">_xlfn.XLOOKUP(AB$1&amp;$R277,$C$3:$C$1662&amp;$D$3:$D$1662,$E$3:$E$1662,0,0,1)</f>
        <v>1300</v>
      </c>
      <c r="AC277" s="2" cm="1">
        <f t="array" ref="AC277">_xlfn.XLOOKUP(AC$1&amp;$R277,$C$3:$C$1662&amp;$D$3:$D$1662,$E$3:$E$1662,0,0,1)</f>
        <v>3000</v>
      </c>
    </row>
    <row r="278" spans="3:29" x14ac:dyDescent="0.4">
      <c r="C278" t="s">
        <v>758</v>
      </c>
      <c r="D278" t="s">
        <v>486</v>
      </c>
      <c r="E278">
        <v>3000</v>
      </c>
      <c r="R278" t="s">
        <v>43</v>
      </c>
      <c r="S278" s="2">
        <f t="shared" si="21"/>
        <v>1292120</v>
      </c>
      <c r="T278" s="2">
        <f t="shared" si="23"/>
        <v>1266300</v>
      </c>
      <c r="U278" s="2">
        <f t="shared" si="23"/>
        <v>1308000</v>
      </c>
      <c r="V278" s="2">
        <f t="shared" si="23"/>
        <v>955200</v>
      </c>
      <c r="W278" s="2">
        <f t="shared" si="23"/>
        <v>1602600</v>
      </c>
      <c r="X278" s="2">
        <f t="shared" si="23"/>
        <v>1328500</v>
      </c>
      <c r="Y278" s="2" cm="1">
        <f t="array" ref="Y278">_xlfn.XLOOKUP(Y$1&amp;$R278,$C$3:$C$1662&amp;$D$3:$D$1662,$E$3:$E$1662,0,0,1)</f>
        <v>1800</v>
      </c>
      <c r="Z278" s="2" cm="1">
        <f t="array" ref="Z278">_xlfn.XLOOKUP(Z$1&amp;$R278,$C$3:$C$1662&amp;$D$3:$D$1662,$E$3:$E$1662,0,0,1)</f>
        <v>1200</v>
      </c>
      <c r="AA278" s="2" cm="1">
        <f t="array" ref="AA278">_xlfn.XLOOKUP(AA$1&amp;$R278,$C$3:$C$1662&amp;$D$3:$D$1662,$E$3:$E$1662,0,0,1)</f>
        <v>2800</v>
      </c>
      <c r="AB278" s="2" cm="1">
        <f t="array" ref="AB278">_xlfn.XLOOKUP(AB$1&amp;$R278,$C$3:$C$1662&amp;$D$3:$D$1662,$E$3:$E$1662,0,0,1)</f>
        <v>800</v>
      </c>
      <c r="AC278" s="2" cm="1">
        <f t="array" ref="AC278">_xlfn.XLOOKUP(AC$1&amp;$R278,$C$3:$C$1662&amp;$D$3:$D$1662,$E$3:$E$1662,0,0,1)</f>
        <v>4600</v>
      </c>
    </row>
    <row r="279" spans="3:29" x14ac:dyDescent="0.4">
      <c r="C279" t="s">
        <v>758</v>
      </c>
      <c r="D279" t="s">
        <v>487</v>
      </c>
      <c r="E279">
        <v>4600</v>
      </c>
      <c r="R279" t="s">
        <v>66</v>
      </c>
      <c r="S279" s="2">
        <f t="shared" si="21"/>
        <v>1295000</v>
      </c>
      <c r="T279" s="2">
        <f t="shared" si="23"/>
        <v>1268600</v>
      </c>
      <c r="U279" s="2">
        <f t="shared" si="23"/>
        <v>1309800</v>
      </c>
      <c r="V279" s="2">
        <f t="shared" si="23"/>
        <v>956700</v>
      </c>
      <c r="W279" s="2">
        <f t="shared" si="23"/>
        <v>1606300</v>
      </c>
      <c r="X279" s="2">
        <f t="shared" si="23"/>
        <v>1333600</v>
      </c>
      <c r="Y279" s="2" cm="1">
        <f t="array" ref="Y279">_xlfn.XLOOKUP(Y$1&amp;$R279,$C$3:$C$1662&amp;$D$3:$D$1662,$E$3:$E$1662,0,0,1)</f>
        <v>2300</v>
      </c>
      <c r="Z279" s="2" cm="1">
        <f t="array" ref="Z279">_xlfn.XLOOKUP(Z$1&amp;$R279,$C$3:$C$1662&amp;$D$3:$D$1662,$E$3:$E$1662,0,0,1)</f>
        <v>1800</v>
      </c>
      <c r="AA279" s="2" cm="1">
        <f t="array" ref="AA279">_xlfn.XLOOKUP(AA$1&amp;$R279,$C$3:$C$1662&amp;$D$3:$D$1662,$E$3:$E$1662,0,0,1)</f>
        <v>1500</v>
      </c>
      <c r="AB279" s="2" cm="1">
        <f t="array" ref="AB279">_xlfn.XLOOKUP(AB$1&amp;$R279,$C$3:$C$1662&amp;$D$3:$D$1662,$E$3:$E$1662,0,0,1)</f>
        <v>3700</v>
      </c>
      <c r="AC279" s="2" cm="1">
        <f t="array" ref="AC279">_xlfn.XLOOKUP(AC$1&amp;$R279,$C$3:$C$1662&amp;$D$3:$D$1662,$E$3:$E$1662,0,0,1)</f>
        <v>5100</v>
      </c>
    </row>
    <row r="280" spans="3:29" x14ac:dyDescent="0.4">
      <c r="C280" t="s">
        <v>758</v>
      </c>
      <c r="D280" t="s">
        <v>488</v>
      </c>
      <c r="E280">
        <v>5100</v>
      </c>
      <c r="R280" t="s">
        <v>67</v>
      </c>
      <c r="S280" s="2">
        <f t="shared" si="21"/>
        <v>1296860</v>
      </c>
      <c r="T280" s="2">
        <f t="shared" si="23"/>
        <v>1271400</v>
      </c>
      <c r="U280" s="2">
        <f t="shared" si="23"/>
        <v>1312100</v>
      </c>
      <c r="V280" s="2">
        <f t="shared" si="23"/>
        <v>957300</v>
      </c>
      <c r="W280" s="2">
        <f t="shared" si="23"/>
        <v>1607400</v>
      </c>
      <c r="X280" s="2">
        <f t="shared" si="23"/>
        <v>1336100</v>
      </c>
      <c r="Y280" s="2" cm="1">
        <f t="array" ref="Y280">_xlfn.XLOOKUP(Y$1&amp;$R280,$C$3:$C$1662&amp;$D$3:$D$1662,$E$3:$E$1662,0,0,1)</f>
        <v>2800</v>
      </c>
      <c r="Z280" s="2" cm="1">
        <f t="array" ref="Z280">_xlfn.XLOOKUP(Z$1&amp;$R280,$C$3:$C$1662&amp;$D$3:$D$1662,$E$3:$E$1662,0,0,1)</f>
        <v>2300</v>
      </c>
      <c r="AA280" s="2" cm="1">
        <f t="array" ref="AA280">_xlfn.XLOOKUP(AA$1&amp;$R280,$C$3:$C$1662&amp;$D$3:$D$1662,$E$3:$E$1662,0,0,1)</f>
        <v>600</v>
      </c>
      <c r="AB280" s="2" cm="1">
        <f t="array" ref="AB280">_xlfn.XLOOKUP(AB$1&amp;$R280,$C$3:$C$1662&amp;$D$3:$D$1662,$E$3:$E$1662,0,0,1)</f>
        <v>1100</v>
      </c>
      <c r="AC280" s="2" cm="1">
        <f t="array" ref="AC280">_xlfn.XLOOKUP(AC$1&amp;$R280,$C$3:$C$1662&amp;$D$3:$D$1662,$E$3:$E$1662,0,0,1)</f>
        <v>2500</v>
      </c>
    </row>
    <row r="281" spans="3:29" x14ac:dyDescent="0.4">
      <c r="C281" t="s">
        <v>758</v>
      </c>
      <c r="D281" t="s">
        <v>489</v>
      </c>
      <c r="E281">
        <v>2500</v>
      </c>
      <c r="R281" t="s">
        <v>12</v>
      </c>
      <c r="S281" s="2">
        <f t="shared" si="21"/>
        <v>1299500</v>
      </c>
      <c r="T281" s="2">
        <f t="shared" si="23"/>
        <v>1274200</v>
      </c>
      <c r="U281" s="2">
        <f t="shared" si="23"/>
        <v>1314000</v>
      </c>
      <c r="V281" s="2">
        <f t="shared" si="23"/>
        <v>957800</v>
      </c>
      <c r="W281" s="2">
        <f t="shared" si="23"/>
        <v>1612600</v>
      </c>
      <c r="X281" s="2">
        <f t="shared" si="23"/>
        <v>1338900</v>
      </c>
      <c r="Y281" s="2" cm="1">
        <f t="array" ref="Y281">_xlfn.XLOOKUP(Y$1&amp;$R281,$C$3:$C$1662&amp;$D$3:$D$1662,$E$3:$E$1662,0,0,1)</f>
        <v>2800</v>
      </c>
      <c r="Z281" s="2" cm="1">
        <f t="array" ref="Z281">_xlfn.XLOOKUP(Z$1&amp;$R281,$C$3:$C$1662&amp;$D$3:$D$1662,$E$3:$E$1662,0,0,1)</f>
        <v>1900</v>
      </c>
      <c r="AA281" s="2" cm="1">
        <f t="array" ref="AA281">_xlfn.XLOOKUP(AA$1&amp;$R281,$C$3:$C$1662&amp;$D$3:$D$1662,$E$3:$E$1662,0,0,1)</f>
        <v>500</v>
      </c>
      <c r="AB281" s="2" cm="1">
        <f t="array" ref="AB281">_xlfn.XLOOKUP(AB$1&amp;$R281,$C$3:$C$1662&amp;$D$3:$D$1662,$E$3:$E$1662,0,0,1)</f>
        <v>5200</v>
      </c>
      <c r="AC281" s="2" cm="1">
        <f t="array" ref="AC281">_xlfn.XLOOKUP(AC$1&amp;$R281,$C$3:$C$1662&amp;$D$3:$D$1662,$E$3:$E$1662,0,0,1)</f>
        <v>2800</v>
      </c>
    </row>
    <row r="282" spans="3:29" x14ac:dyDescent="0.4">
      <c r="C282" t="s">
        <v>758</v>
      </c>
      <c r="D282" t="s">
        <v>490</v>
      </c>
      <c r="E282">
        <v>2800</v>
      </c>
      <c r="R282" t="s">
        <v>19</v>
      </c>
      <c r="S282" s="2">
        <f t="shared" si="21"/>
        <v>1301980</v>
      </c>
      <c r="T282" s="2">
        <f t="shared" si="23"/>
        <v>1274700</v>
      </c>
      <c r="U282" s="2">
        <f t="shared" si="23"/>
        <v>1317800</v>
      </c>
      <c r="V282" s="2">
        <f t="shared" si="23"/>
        <v>962400</v>
      </c>
      <c r="W282" s="2">
        <f t="shared" si="23"/>
        <v>1613300</v>
      </c>
      <c r="X282" s="2">
        <f t="shared" si="23"/>
        <v>1341700</v>
      </c>
      <c r="Y282" s="2" cm="1">
        <f t="array" ref="Y282">_xlfn.XLOOKUP(Y$1&amp;$R282,$C$3:$C$1662&amp;$D$3:$D$1662,$E$3:$E$1662,0,0,1)</f>
        <v>500</v>
      </c>
      <c r="Z282" s="2" cm="1">
        <f t="array" ref="Z282">_xlfn.XLOOKUP(Z$1&amp;$R282,$C$3:$C$1662&amp;$D$3:$D$1662,$E$3:$E$1662,0,0,1)</f>
        <v>3800</v>
      </c>
      <c r="AA282" s="2" cm="1">
        <f t="array" ref="AA282">_xlfn.XLOOKUP(AA$1&amp;$R282,$C$3:$C$1662&amp;$D$3:$D$1662,$E$3:$E$1662,0,0,1)</f>
        <v>4600</v>
      </c>
      <c r="AB282" s="2" cm="1">
        <f t="array" ref="AB282">_xlfn.XLOOKUP(AB$1&amp;$R282,$C$3:$C$1662&amp;$D$3:$D$1662,$E$3:$E$1662,0,0,1)</f>
        <v>700</v>
      </c>
      <c r="AC282" s="2" cm="1">
        <f t="array" ref="AC282">_xlfn.XLOOKUP(AC$1&amp;$R282,$C$3:$C$1662&amp;$D$3:$D$1662,$E$3:$E$1662,0,0,1)</f>
        <v>2800</v>
      </c>
    </row>
    <row r="283" spans="3:29" x14ac:dyDescent="0.4">
      <c r="C283" t="s">
        <v>758</v>
      </c>
      <c r="D283" t="s">
        <v>491</v>
      </c>
      <c r="E283">
        <v>2800</v>
      </c>
      <c r="R283" t="s">
        <v>31</v>
      </c>
      <c r="S283" s="2">
        <f t="shared" si="21"/>
        <v>1306160</v>
      </c>
      <c r="T283" s="2">
        <f t="shared" si="23"/>
        <v>1283600</v>
      </c>
      <c r="U283" s="2">
        <f t="shared" si="23"/>
        <v>1323300</v>
      </c>
      <c r="V283" s="2">
        <f t="shared" si="23"/>
        <v>966100</v>
      </c>
      <c r="W283" s="2">
        <f t="shared" si="23"/>
        <v>1614400</v>
      </c>
      <c r="X283" s="2">
        <f t="shared" si="23"/>
        <v>1343400</v>
      </c>
      <c r="Y283" s="2" cm="1">
        <f t="array" ref="Y283">_xlfn.XLOOKUP(Y$1&amp;$R283,$C$3:$C$1662&amp;$D$3:$D$1662,$E$3:$E$1662,0,0,1)</f>
        <v>8900</v>
      </c>
      <c r="Z283" s="2" cm="1">
        <f t="array" ref="Z283">_xlfn.XLOOKUP(Z$1&amp;$R283,$C$3:$C$1662&amp;$D$3:$D$1662,$E$3:$E$1662,0,0,1)</f>
        <v>5500</v>
      </c>
      <c r="AA283" s="2" cm="1">
        <f t="array" ref="AA283">_xlfn.XLOOKUP(AA$1&amp;$R283,$C$3:$C$1662&amp;$D$3:$D$1662,$E$3:$E$1662,0,0,1)</f>
        <v>3700</v>
      </c>
      <c r="AB283" s="2" cm="1">
        <f t="array" ref="AB283">_xlfn.XLOOKUP(AB$1&amp;$R283,$C$3:$C$1662&amp;$D$3:$D$1662,$E$3:$E$1662,0,0,1)</f>
        <v>1100</v>
      </c>
      <c r="AC283" s="2" cm="1">
        <f t="array" ref="AC283">_xlfn.XLOOKUP(AC$1&amp;$R283,$C$3:$C$1662&amp;$D$3:$D$1662,$E$3:$E$1662,0,0,1)</f>
        <v>1700</v>
      </c>
    </row>
    <row r="284" spans="3:29" x14ac:dyDescent="0.4">
      <c r="C284" t="s">
        <v>758</v>
      </c>
      <c r="D284" t="s">
        <v>492</v>
      </c>
      <c r="E284">
        <v>1700</v>
      </c>
      <c r="R284" t="s">
        <v>91</v>
      </c>
      <c r="S284" s="2">
        <f t="shared" si="21"/>
        <v>1310300</v>
      </c>
      <c r="T284" s="2">
        <f t="shared" si="23"/>
        <v>1295200</v>
      </c>
      <c r="U284" s="2">
        <f t="shared" si="23"/>
        <v>1326100</v>
      </c>
      <c r="V284" s="2">
        <f t="shared" si="23"/>
        <v>967500</v>
      </c>
      <c r="W284" s="2">
        <f t="shared" si="23"/>
        <v>1616600</v>
      </c>
      <c r="X284" s="2">
        <f t="shared" si="23"/>
        <v>1346100</v>
      </c>
      <c r="Y284" s="2" cm="1">
        <f t="array" ref="Y284">_xlfn.XLOOKUP(Y$1&amp;$R284,$C$3:$C$1662&amp;$D$3:$D$1662,$E$3:$E$1662,0,0,1)</f>
        <v>11600</v>
      </c>
      <c r="Z284" s="2" cm="1">
        <f t="array" ref="Z284">_xlfn.XLOOKUP(Z$1&amp;$R284,$C$3:$C$1662&amp;$D$3:$D$1662,$E$3:$E$1662,0,0,1)</f>
        <v>2800</v>
      </c>
      <c r="AA284" s="2" cm="1">
        <f t="array" ref="AA284">_xlfn.XLOOKUP(AA$1&amp;$R284,$C$3:$C$1662&amp;$D$3:$D$1662,$E$3:$E$1662,0,0,1)</f>
        <v>1400</v>
      </c>
      <c r="AB284" s="2" cm="1">
        <f t="array" ref="AB284">_xlfn.XLOOKUP(AB$1&amp;$R284,$C$3:$C$1662&amp;$D$3:$D$1662,$E$3:$E$1662,0,0,1)</f>
        <v>2200</v>
      </c>
      <c r="AC284" s="2" cm="1">
        <f t="array" ref="AC284">_xlfn.XLOOKUP(AC$1&amp;$R284,$C$3:$C$1662&amp;$D$3:$D$1662,$E$3:$E$1662,0,0,1)</f>
        <v>2700</v>
      </c>
    </row>
    <row r="285" spans="3:29" x14ac:dyDescent="0.4">
      <c r="C285" t="s">
        <v>758</v>
      </c>
      <c r="D285" t="s">
        <v>493</v>
      </c>
      <c r="E285">
        <v>2700</v>
      </c>
      <c r="R285" t="s">
        <v>169</v>
      </c>
      <c r="S285" s="2">
        <f t="shared" si="21"/>
        <v>1312160</v>
      </c>
      <c r="T285" s="2">
        <f t="shared" si="23"/>
        <v>1298700</v>
      </c>
      <c r="U285" s="2">
        <f t="shared" si="23"/>
        <v>1327500</v>
      </c>
      <c r="V285" s="2">
        <f t="shared" si="23"/>
        <v>967600</v>
      </c>
      <c r="W285" s="2">
        <f t="shared" si="23"/>
        <v>1620400</v>
      </c>
      <c r="X285" s="2">
        <f t="shared" si="23"/>
        <v>1346600</v>
      </c>
      <c r="Y285" s="2" cm="1">
        <f t="array" ref="Y285">_xlfn.XLOOKUP(Y$1&amp;$R285,$C$3:$C$1662&amp;$D$3:$D$1662,$E$3:$E$1662,0,0,1)</f>
        <v>3500</v>
      </c>
      <c r="Z285" s="2" cm="1">
        <f t="array" ref="Z285">_xlfn.XLOOKUP(Z$1&amp;$R285,$C$3:$C$1662&amp;$D$3:$D$1662,$E$3:$E$1662,0,0,1)</f>
        <v>1400</v>
      </c>
      <c r="AA285" s="2" cm="1">
        <f t="array" ref="AA285">_xlfn.XLOOKUP(AA$1&amp;$R285,$C$3:$C$1662&amp;$D$3:$D$1662,$E$3:$E$1662,0,0,1)</f>
        <v>100</v>
      </c>
      <c r="AB285" s="2" cm="1">
        <f t="array" ref="AB285">_xlfn.XLOOKUP(AB$1&amp;$R285,$C$3:$C$1662&amp;$D$3:$D$1662,$E$3:$E$1662,0,0,1)</f>
        <v>3800</v>
      </c>
      <c r="AC285" s="2" cm="1">
        <f t="array" ref="AC285">_xlfn.XLOOKUP(AC$1&amp;$R285,$C$3:$C$1662&amp;$D$3:$D$1662,$E$3:$E$1662,0,0,1)</f>
        <v>500</v>
      </c>
    </row>
    <row r="286" spans="3:29" x14ac:dyDescent="0.4">
      <c r="C286" t="s">
        <v>758</v>
      </c>
      <c r="D286" t="s">
        <v>494</v>
      </c>
      <c r="E286">
        <v>500</v>
      </c>
      <c r="R286" t="s">
        <v>52</v>
      </c>
      <c r="S286" s="2">
        <f t="shared" si="21"/>
        <v>1317020</v>
      </c>
      <c r="T286" s="2">
        <f t="shared" si="23"/>
        <v>1302000</v>
      </c>
      <c r="U286" s="2">
        <f t="shared" si="23"/>
        <v>1331600</v>
      </c>
      <c r="V286" s="2">
        <f t="shared" si="23"/>
        <v>975400</v>
      </c>
      <c r="W286" s="2">
        <f t="shared" si="23"/>
        <v>1626400</v>
      </c>
      <c r="X286" s="2">
        <f t="shared" si="23"/>
        <v>1349700</v>
      </c>
      <c r="Y286" s="2" cm="1">
        <f t="array" ref="Y286">_xlfn.XLOOKUP(Y$1&amp;$R286,$C$3:$C$1662&amp;$D$3:$D$1662,$E$3:$E$1662,0,0,1)</f>
        <v>3300</v>
      </c>
      <c r="Z286" s="2" cm="1">
        <f t="array" ref="Z286">_xlfn.XLOOKUP(Z$1&amp;$R286,$C$3:$C$1662&amp;$D$3:$D$1662,$E$3:$E$1662,0,0,1)</f>
        <v>4100</v>
      </c>
      <c r="AA286" s="2" cm="1">
        <f t="array" ref="AA286">_xlfn.XLOOKUP(AA$1&amp;$R286,$C$3:$C$1662&amp;$D$3:$D$1662,$E$3:$E$1662,0,0,1)</f>
        <v>7800</v>
      </c>
      <c r="AB286" s="2" cm="1">
        <f t="array" ref="AB286">_xlfn.XLOOKUP(AB$1&amp;$R286,$C$3:$C$1662&amp;$D$3:$D$1662,$E$3:$E$1662,0,0,1)</f>
        <v>6000</v>
      </c>
      <c r="AC286" s="2" cm="1">
        <f t="array" ref="AC286">_xlfn.XLOOKUP(AC$1&amp;$R286,$C$3:$C$1662&amp;$D$3:$D$1662,$E$3:$E$1662,0,0,1)</f>
        <v>3100</v>
      </c>
    </row>
    <row r="287" spans="3:29" x14ac:dyDescent="0.4">
      <c r="C287" t="s">
        <v>758</v>
      </c>
      <c r="D287" t="s">
        <v>495</v>
      </c>
      <c r="E287">
        <v>3100</v>
      </c>
      <c r="R287" t="s">
        <v>72</v>
      </c>
      <c r="S287" s="2">
        <f t="shared" si="21"/>
        <v>1320100</v>
      </c>
      <c r="T287" s="2">
        <f t="shared" si="23"/>
        <v>1304400</v>
      </c>
      <c r="U287" s="2">
        <f t="shared" si="23"/>
        <v>1333500</v>
      </c>
      <c r="V287" s="2">
        <f t="shared" si="23"/>
        <v>977300</v>
      </c>
      <c r="W287" s="2">
        <f t="shared" si="23"/>
        <v>1630900</v>
      </c>
      <c r="X287" s="2">
        <f t="shared" si="23"/>
        <v>1354400</v>
      </c>
      <c r="Y287" s="2" cm="1">
        <f t="array" ref="Y287">_xlfn.XLOOKUP(Y$1&amp;$R287,$C$3:$C$1662&amp;$D$3:$D$1662,$E$3:$E$1662,0,0,1)</f>
        <v>2400</v>
      </c>
      <c r="Z287" s="2" cm="1">
        <f t="array" ref="Z287">_xlfn.XLOOKUP(Z$1&amp;$R287,$C$3:$C$1662&amp;$D$3:$D$1662,$E$3:$E$1662,0,0,1)</f>
        <v>1900</v>
      </c>
      <c r="AA287" s="2" cm="1">
        <f t="array" ref="AA287">_xlfn.XLOOKUP(AA$1&amp;$R287,$C$3:$C$1662&amp;$D$3:$D$1662,$E$3:$E$1662,0,0,1)</f>
        <v>1900</v>
      </c>
      <c r="AB287" s="2" cm="1">
        <f t="array" ref="AB287">_xlfn.XLOOKUP(AB$1&amp;$R287,$C$3:$C$1662&amp;$D$3:$D$1662,$E$3:$E$1662,0,0,1)</f>
        <v>4500</v>
      </c>
      <c r="AC287" s="2" cm="1">
        <f t="array" ref="AC287">_xlfn.XLOOKUP(AC$1&amp;$R287,$C$3:$C$1662&amp;$D$3:$D$1662,$E$3:$E$1662,0,0,1)</f>
        <v>4700</v>
      </c>
    </row>
    <row r="288" spans="3:29" x14ac:dyDescent="0.4">
      <c r="C288" t="s">
        <v>758</v>
      </c>
      <c r="D288" t="s">
        <v>496</v>
      </c>
      <c r="E288">
        <v>4700</v>
      </c>
      <c r="R288" t="s">
        <v>277</v>
      </c>
      <c r="S288" s="2">
        <f t="shared" si="21"/>
        <v>1323700</v>
      </c>
      <c r="T288" s="2">
        <f t="shared" si="23"/>
        <v>1306700</v>
      </c>
      <c r="U288" s="2">
        <f t="shared" si="23"/>
        <v>1335300</v>
      </c>
      <c r="V288" s="2">
        <f t="shared" si="23"/>
        <v>982500</v>
      </c>
      <c r="W288" s="2">
        <f t="shared" si="23"/>
        <v>1633800</v>
      </c>
      <c r="X288" s="2">
        <f t="shared" si="23"/>
        <v>1360200</v>
      </c>
      <c r="Y288" s="2" cm="1">
        <f t="array" ref="Y288">_xlfn.XLOOKUP(Y$1&amp;$R288,$C$3:$C$1662&amp;$D$3:$D$1662,$E$3:$E$1662,0,0,1)</f>
        <v>2300</v>
      </c>
      <c r="Z288" s="2" cm="1">
        <f t="array" ref="Z288">_xlfn.XLOOKUP(Z$1&amp;$R288,$C$3:$C$1662&amp;$D$3:$D$1662,$E$3:$E$1662,0,0,1)</f>
        <v>1800</v>
      </c>
      <c r="AA288" s="2" cm="1">
        <f t="array" ref="AA288">_xlfn.XLOOKUP(AA$1&amp;$R288,$C$3:$C$1662&amp;$D$3:$D$1662,$E$3:$E$1662,0,0,1)</f>
        <v>5200</v>
      </c>
      <c r="AB288" s="2" cm="1">
        <f t="array" ref="AB288">_xlfn.XLOOKUP(AB$1&amp;$R288,$C$3:$C$1662&amp;$D$3:$D$1662,$E$3:$E$1662,0,0,1)</f>
        <v>2900</v>
      </c>
      <c r="AC288" s="2" cm="1">
        <f t="array" ref="AC288">_xlfn.XLOOKUP(AC$1&amp;$R288,$C$3:$C$1662&amp;$D$3:$D$1662,$E$3:$E$1662,0,0,1)</f>
        <v>5800</v>
      </c>
    </row>
    <row r="289" spans="3:29" x14ac:dyDescent="0.4">
      <c r="C289" t="s">
        <v>758</v>
      </c>
      <c r="D289" t="s">
        <v>497</v>
      </c>
      <c r="E289">
        <v>5800</v>
      </c>
      <c r="R289" t="s">
        <v>56</v>
      </c>
      <c r="S289" s="2">
        <f t="shared" si="21"/>
        <v>1329480</v>
      </c>
      <c r="T289" s="2">
        <f t="shared" si="23"/>
        <v>1313600</v>
      </c>
      <c r="U289" s="2">
        <f t="shared" si="23"/>
        <v>1344800</v>
      </c>
      <c r="V289" s="2">
        <f t="shared" si="23"/>
        <v>985600</v>
      </c>
      <c r="W289" s="2">
        <f t="shared" si="23"/>
        <v>1637100</v>
      </c>
      <c r="X289" s="2">
        <f t="shared" si="23"/>
        <v>1366300</v>
      </c>
      <c r="Y289" s="2" cm="1">
        <f t="array" ref="Y289">_xlfn.XLOOKUP(Y$1&amp;$R289,$C$3:$C$1662&amp;$D$3:$D$1662,$E$3:$E$1662,0,0,1)</f>
        <v>6900</v>
      </c>
      <c r="Z289" s="2" cm="1">
        <f t="array" ref="Z289">_xlfn.XLOOKUP(Z$1&amp;$R289,$C$3:$C$1662&amp;$D$3:$D$1662,$E$3:$E$1662,0,0,1)</f>
        <v>9500</v>
      </c>
      <c r="AA289" s="2" cm="1">
        <f t="array" ref="AA289">_xlfn.XLOOKUP(AA$1&amp;$R289,$C$3:$C$1662&amp;$D$3:$D$1662,$E$3:$E$1662,0,0,1)</f>
        <v>3100</v>
      </c>
      <c r="AB289" s="2" cm="1">
        <f t="array" ref="AB289">_xlfn.XLOOKUP(AB$1&amp;$R289,$C$3:$C$1662&amp;$D$3:$D$1662,$E$3:$E$1662,0,0,1)</f>
        <v>3300</v>
      </c>
      <c r="AC289" s="2" cm="1">
        <f t="array" ref="AC289">_xlfn.XLOOKUP(AC$1&amp;$R289,$C$3:$C$1662&amp;$D$3:$D$1662,$E$3:$E$1662,0,0,1)</f>
        <v>6100</v>
      </c>
    </row>
    <row r="290" spans="3:29" x14ac:dyDescent="0.4">
      <c r="C290" t="s">
        <v>758</v>
      </c>
      <c r="D290" t="s">
        <v>498</v>
      </c>
      <c r="E290">
        <v>6100</v>
      </c>
      <c r="R290" t="s">
        <v>35</v>
      </c>
      <c r="S290" s="2">
        <f t="shared" si="21"/>
        <v>1333120</v>
      </c>
      <c r="T290" s="2">
        <f t="shared" si="23"/>
        <v>1316700</v>
      </c>
      <c r="U290" s="2">
        <f t="shared" si="23"/>
        <v>1346800</v>
      </c>
      <c r="V290" s="2">
        <f t="shared" si="23"/>
        <v>989300</v>
      </c>
      <c r="W290" s="2">
        <f t="shared" si="23"/>
        <v>1639400</v>
      </c>
      <c r="X290" s="2">
        <f t="shared" si="23"/>
        <v>1373400</v>
      </c>
      <c r="Y290" s="2" cm="1">
        <f t="array" ref="Y290">_xlfn.XLOOKUP(Y$1&amp;$R290,$C$3:$C$1662&amp;$D$3:$D$1662,$E$3:$E$1662,0,0,1)</f>
        <v>3100</v>
      </c>
      <c r="Z290" s="2" cm="1">
        <f t="array" ref="Z290">_xlfn.XLOOKUP(Z$1&amp;$R290,$C$3:$C$1662&amp;$D$3:$D$1662,$E$3:$E$1662,0,0,1)</f>
        <v>2000</v>
      </c>
      <c r="AA290" s="2" cm="1">
        <f t="array" ref="AA290">_xlfn.XLOOKUP(AA$1&amp;$R290,$C$3:$C$1662&amp;$D$3:$D$1662,$E$3:$E$1662,0,0,1)</f>
        <v>3700</v>
      </c>
      <c r="AB290" s="2" cm="1">
        <f t="array" ref="AB290">_xlfn.XLOOKUP(AB$1&amp;$R290,$C$3:$C$1662&amp;$D$3:$D$1662,$E$3:$E$1662,0,0,1)</f>
        <v>2300</v>
      </c>
      <c r="AC290" s="2" cm="1">
        <f t="array" ref="AC290">_xlfn.XLOOKUP(AC$1&amp;$R290,$C$3:$C$1662&amp;$D$3:$D$1662,$E$3:$E$1662,0,0,1)</f>
        <v>7100</v>
      </c>
    </row>
    <row r="291" spans="3:29" x14ac:dyDescent="0.4">
      <c r="C291" t="s">
        <v>758</v>
      </c>
      <c r="D291" t="s">
        <v>499</v>
      </c>
      <c r="E291">
        <v>7100</v>
      </c>
      <c r="R291" t="s">
        <v>309</v>
      </c>
      <c r="S291" s="2">
        <f t="shared" si="21"/>
        <v>1335540</v>
      </c>
      <c r="T291" s="2">
        <f t="shared" si="23"/>
        <v>1319500</v>
      </c>
      <c r="U291" s="2">
        <f t="shared" si="23"/>
        <v>1349200</v>
      </c>
      <c r="V291" s="2">
        <f t="shared" si="23"/>
        <v>990900</v>
      </c>
      <c r="W291" s="2">
        <f t="shared" si="23"/>
        <v>1641500</v>
      </c>
      <c r="X291" s="2">
        <f t="shared" si="23"/>
        <v>1376600</v>
      </c>
      <c r="Y291" s="2" cm="1">
        <f t="array" ref="Y291">_xlfn.XLOOKUP(Y$1&amp;$R291,$C$3:$C$1662&amp;$D$3:$D$1662,$E$3:$E$1662,0,0,1)</f>
        <v>2800</v>
      </c>
      <c r="Z291" s="2" cm="1">
        <f t="array" ref="Z291">_xlfn.XLOOKUP(Z$1&amp;$R291,$C$3:$C$1662&amp;$D$3:$D$1662,$E$3:$E$1662,0,0,1)</f>
        <v>2400</v>
      </c>
      <c r="AA291" s="2" cm="1">
        <f t="array" ref="AA291">_xlfn.XLOOKUP(AA$1&amp;$R291,$C$3:$C$1662&amp;$D$3:$D$1662,$E$3:$E$1662,0,0,1)</f>
        <v>1600</v>
      </c>
      <c r="AB291" s="2" cm="1">
        <f t="array" ref="AB291">_xlfn.XLOOKUP(AB$1&amp;$R291,$C$3:$C$1662&amp;$D$3:$D$1662,$E$3:$E$1662,0,0,1)</f>
        <v>2100</v>
      </c>
      <c r="AC291" s="2" cm="1">
        <f t="array" ref="AC291">_xlfn.XLOOKUP(AC$1&amp;$R291,$C$3:$C$1662&amp;$D$3:$D$1662,$E$3:$E$1662,0,0,1)</f>
        <v>3200</v>
      </c>
    </row>
    <row r="292" spans="3:29" x14ac:dyDescent="0.4">
      <c r="C292" t="s">
        <v>758</v>
      </c>
      <c r="D292" t="s">
        <v>500</v>
      </c>
      <c r="E292">
        <v>3200</v>
      </c>
      <c r="R292" t="s">
        <v>278</v>
      </c>
      <c r="S292" s="2">
        <f t="shared" si="21"/>
        <v>1338040</v>
      </c>
      <c r="T292" s="2">
        <f t="shared" ref="T292:X307" si="24">T291+Y292</f>
        <v>1325700</v>
      </c>
      <c r="U292" s="2">
        <f t="shared" si="24"/>
        <v>1350400</v>
      </c>
      <c r="V292" s="2">
        <f t="shared" si="24"/>
        <v>991200</v>
      </c>
      <c r="W292" s="2">
        <f t="shared" si="24"/>
        <v>1643200</v>
      </c>
      <c r="X292" s="2">
        <f t="shared" si="24"/>
        <v>1379700</v>
      </c>
      <c r="Y292" s="2" cm="1">
        <f t="array" ref="Y292">_xlfn.XLOOKUP(Y$1&amp;$R292,$C$3:$C$1662&amp;$D$3:$D$1662,$E$3:$E$1662,0,0,1)</f>
        <v>6200</v>
      </c>
      <c r="Z292" s="2" cm="1">
        <f t="array" ref="Z292">_xlfn.XLOOKUP(Z$1&amp;$R292,$C$3:$C$1662&amp;$D$3:$D$1662,$E$3:$E$1662,0,0,1)</f>
        <v>1200</v>
      </c>
      <c r="AA292" s="2" cm="1">
        <f t="array" ref="AA292">_xlfn.XLOOKUP(AA$1&amp;$R292,$C$3:$C$1662&amp;$D$3:$D$1662,$E$3:$E$1662,0,0,1)</f>
        <v>300</v>
      </c>
      <c r="AB292" s="2" cm="1">
        <f t="array" ref="AB292">_xlfn.XLOOKUP(AB$1&amp;$R292,$C$3:$C$1662&amp;$D$3:$D$1662,$E$3:$E$1662,0,0,1)</f>
        <v>1700</v>
      </c>
      <c r="AC292" s="2" cm="1">
        <f t="array" ref="AC292">_xlfn.XLOOKUP(AC$1&amp;$R292,$C$3:$C$1662&amp;$D$3:$D$1662,$E$3:$E$1662,0,0,1)</f>
        <v>3100</v>
      </c>
    </row>
    <row r="293" spans="3:29" x14ac:dyDescent="0.4">
      <c r="C293" t="s">
        <v>758</v>
      </c>
      <c r="D293" t="s">
        <v>501</v>
      </c>
      <c r="E293">
        <v>3100</v>
      </c>
      <c r="R293" t="s">
        <v>262</v>
      </c>
      <c r="S293" s="2">
        <f t="shared" si="21"/>
        <v>1344200</v>
      </c>
      <c r="T293" s="2">
        <f t="shared" si="24"/>
        <v>1331700</v>
      </c>
      <c r="U293" s="2">
        <f t="shared" si="24"/>
        <v>1351800</v>
      </c>
      <c r="V293" s="2">
        <f t="shared" si="24"/>
        <v>996100</v>
      </c>
      <c r="W293" s="2">
        <f t="shared" si="24"/>
        <v>1645900</v>
      </c>
      <c r="X293" s="2">
        <f t="shared" si="24"/>
        <v>1395500</v>
      </c>
      <c r="Y293" s="2" cm="1">
        <f t="array" ref="Y293">_xlfn.XLOOKUP(Y$1&amp;$R293,$C$3:$C$1662&amp;$D$3:$D$1662,$E$3:$E$1662,0,0,1)</f>
        <v>6000</v>
      </c>
      <c r="Z293" s="2" cm="1">
        <f t="array" ref="Z293">_xlfn.XLOOKUP(Z$1&amp;$R293,$C$3:$C$1662&amp;$D$3:$D$1662,$E$3:$E$1662,0,0,1)</f>
        <v>1400</v>
      </c>
      <c r="AA293" s="2" cm="1">
        <f t="array" ref="AA293">_xlfn.XLOOKUP(AA$1&amp;$R293,$C$3:$C$1662&amp;$D$3:$D$1662,$E$3:$E$1662,0,0,1)</f>
        <v>4900</v>
      </c>
      <c r="AB293" s="2" cm="1">
        <f t="array" ref="AB293">_xlfn.XLOOKUP(AB$1&amp;$R293,$C$3:$C$1662&amp;$D$3:$D$1662,$E$3:$E$1662,0,0,1)</f>
        <v>2700</v>
      </c>
      <c r="AC293" s="2" cm="1">
        <f t="array" ref="AC293">_xlfn.XLOOKUP(AC$1&amp;$R293,$C$3:$C$1662&amp;$D$3:$D$1662,$E$3:$E$1662,0,0,1)</f>
        <v>15800</v>
      </c>
    </row>
    <row r="294" spans="3:29" x14ac:dyDescent="0.4">
      <c r="C294" t="s">
        <v>758</v>
      </c>
      <c r="D294" t="s">
        <v>502</v>
      </c>
      <c r="E294">
        <v>15800</v>
      </c>
      <c r="R294" t="s">
        <v>16</v>
      </c>
      <c r="S294" s="2">
        <f t="shared" si="21"/>
        <v>1347980</v>
      </c>
      <c r="T294" s="2">
        <f t="shared" si="24"/>
        <v>1335200</v>
      </c>
      <c r="U294" s="2">
        <f t="shared" si="24"/>
        <v>1355300</v>
      </c>
      <c r="V294" s="2">
        <f t="shared" si="24"/>
        <v>996900</v>
      </c>
      <c r="W294" s="2">
        <f t="shared" si="24"/>
        <v>1653400</v>
      </c>
      <c r="X294" s="2">
        <f t="shared" si="24"/>
        <v>1399100</v>
      </c>
      <c r="Y294" s="2" cm="1">
        <f t="array" ref="Y294">_xlfn.XLOOKUP(Y$1&amp;$R294,$C$3:$C$1662&amp;$D$3:$D$1662,$E$3:$E$1662,0,0,1)</f>
        <v>3500</v>
      </c>
      <c r="Z294" s="2" cm="1">
        <f t="array" ref="Z294">_xlfn.XLOOKUP(Z$1&amp;$R294,$C$3:$C$1662&amp;$D$3:$D$1662,$E$3:$E$1662,0,0,1)</f>
        <v>3500</v>
      </c>
      <c r="AA294" s="2" cm="1">
        <f t="array" ref="AA294">_xlfn.XLOOKUP(AA$1&amp;$R294,$C$3:$C$1662&amp;$D$3:$D$1662,$E$3:$E$1662,0,0,1)</f>
        <v>800</v>
      </c>
      <c r="AB294" s="2" cm="1">
        <f t="array" ref="AB294">_xlfn.XLOOKUP(AB$1&amp;$R294,$C$3:$C$1662&amp;$D$3:$D$1662,$E$3:$E$1662,0,0,1)</f>
        <v>7500</v>
      </c>
      <c r="AC294" s="2" cm="1">
        <f t="array" ref="AC294">_xlfn.XLOOKUP(AC$1&amp;$R294,$C$3:$C$1662&amp;$D$3:$D$1662,$E$3:$E$1662,0,0,1)</f>
        <v>3600</v>
      </c>
    </row>
    <row r="295" spans="3:29" x14ac:dyDescent="0.4">
      <c r="C295" t="s">
        <v>758</v>
      </c>
      <c r="D295" t="s">
        <v>503</v>
      </c>
      <c r="E295">
        <v>3600</v>
      </c>
      <c r="R295" t="s">
        <v>104</v>
      </c>
      <c r="S295" s="2">
        <f t="shared" si="21"/>
        <v>1352780</v>
      </c>
      <c r="T295" s="2">
        <f t="shared" si="24"/>
        <v>1348300</v>
      </c>
      <c r="U295" s="2">
        <f t="shared" si="24"/>
        <v>1355800</v>
      </c>
      <c r="V295" s="2">
        <f t="shared" si="24"/>
        <v>998600</v>
      </c>
      <c r="W295" s="2">
        <f t="shared" si="24"/>
        <v>1656500</v>
      </c>
      <c r="X295" s="2">
        <f t="shared" si="24"/>
        <v>1404700</v>
      </c>
      <c r="Y295" s="2" cm="1">
        <f t="array" ref="Y295">_xlfn.XLOOKUP(Y$1&amp;$R295,$C$3:$C$1662&amp;$D$3:$D$1662,$E$3:$E$1662,0,0,1)</f>
        <v>13100</v>
      </c>
      <c r="Z295" s="2" cm="1">
        <f t="array" ref="Z295">_xlfn.XLOOKUP(Z$1&amp;$R295,$C$3:$C$1662&amp;$D$3:$D$1662,$E$3:$E$1662,0,0,1)</f>
        <v>500</v>
      </c>
      <c r="AA295" s="2" cm="1">
        <f t="array" ref="AA295">_xlfn.XLOOKUP(AA$1&amp;$R295,$C$3:$C$1662&amp;$D$3:$D$1662,$E$3:$E$1662,0,0,1)</f>
        <v>1700</v>
      </c>
      <c r="AB295" s="2" cm="1">
        <f t="array" ref="AB295">_xlfn.XLOOKUP(AB$1&amp;$R295,$C$3:$C$1662&amp;$D$3:$D$1662,$E$3:$E$1662,0,0,1)</f>
        <v>3100</v>
      </c>
      <c r="AC295" s="2" cm="1">
        <f t="array" ref="AC295">_xlfn.XLOOKUP(AC$1&amp;$R295,$C$3:$C$1662&amp;$D$3:$D$1662,$E$3:$E$1662,0,0,1)</f>
        <v>5600</v>
      </c>
    </row>
    <row r="296" spans="3:29" x14ac:dyDescent="0.4">
      <c r="C296" t="s">
        <v>758</v>
      </c>
      <c r="D296" t="s">
        <v>504</v>
      </c>
      <c r="E296">
        <v>5600</v>
      </c>
      <c r="R296" t="s">
        <v>130</v>
      </c>
      <c r="S296" s="2">
        <f t="shared" si="21"/>
        <v>1355900</v>
      </c>
      <c r="T296" s="2">
        <f t="shared" si="24"/>
        <v>1350200</v>
      </c>
      <c r="U296" s="2">
        <f t="shared" si="24"/>
        <v>1358500</v>
      </c>
      <c r="V296" s="2">
        <f t="shared" si="24"/>
        <v>1000500</v>
      </c>
      <c r="W296" s="2">
        <f t="shared" si="24"/>
        <v>1659500</v>
      </c>
      <c r="X296" s="2">
        <f t="shared" si="24"/>
        <v>1410800</v>
      </c>
      <c r="Y296" s="2" cm="1">
        <f t="array" ref="Y296">_xlfn.XLOOKUP(Y$1&amp;$R296,$C$3:$C$1662&amp;$D$3:$D$1662,$E$3:$E$1662,0,0,1)</f>
        <v>1900</v>
      </c>
      <c r="Z296" s="2" cm="1">
        <f t="array" ref="Z296">_xlfn.XLOOKUP(Z$1&amp;$R296,$C$3:$C$1662&amp;$D$3:$D$1662,$E$3:$E$1662,0,0,1)</f>
        <v>2700</v>
      </c>
      <c r="AA296" s="2" cm="1">
        <f t="array" ref="AA296">_xlfn.XLOOKUP(AA$1&amp;$R296,$C$3:$C$1662&amp;$D$3:$D$1662,$E$3:$E$1662,0,0,1)</f>
        <v>1900</v>
      </c>
      <c r="AB296" s="2" cm="1">
        <f t="array" ref="AB296">_xlfn.XLOOKUP(AB$1&amp;$R296,$C$3:$C$1662&amp;$D$3:$D$1662,$E$3:$E$1662,0,0,1)</f>
        <v>3000</v>
      </c>
      <c r="AC296" s="2" cm="1">
        <f t="array" ref="AC296">_xlfn.XLOOKUP(AC$1&amp;$R296,$C$3:$C$1662&amp;$D$3:$D$1662,$E$3:$E$1662,0,0,1)</f>
        <v>6100</v>
      </c>
    </row>
    <row r="297" spans="3:29" x14ac:dyDescent="0.4">
      <c r="C297" t="s">
        <v>758</v>
      </c>
      <c r="D297" t="s">
        <v>505</v>
      </c>
      <c r="E297">
        <v>6100</v>
      </c>
      <c r="R297" t="s">
        <v>73</v>
      </c>
      <c r="S297" s="2">
        <f t="shared" si="21"/>
        <v>1359700</v>
      </c>
      <c r="T297" s="2">
        <f t="shared" si="24"/>
        <v>1356400</v>
      </c>
      <c r="U297" s="2">
        <f t="shared" si="24"/>
        <v>1359800</v>
      </c>
      <c r="V297" s="2">
        <f t="shared" si="24"/>
        <v>1004500</v>
      </c>
      <c r="W297" s="2">
        <f t="shared" si="24"/>
        <v>1664100</v>
      </c>
      <c r="X297" s="2">
        <f t="shared" si="24"/>
        <v>1413700</v>
      </c>
      <c r="Y297" s="2" cm="1">
        <f t="array" ref="Y297">_xlfn.XLOOKUP(Y$1&amp;$R297,$C$3:$C$1662&amp;$D$3:$D$1662,$E$3:$E$1662,0,0,1)</f>
        <v>6200</v>
      </c>
      <c r="Z297" s="2" cm="1">
        <f t="array" ref="Z297">_xlfn.XLOOKUP(Z$1&amp;$R297,$C$3:$C$1662&amp;$D$3:$D$1662,$E$3:$E$1662,0,0,1)</f>
        <v>1300</v>
      </c>
      <c r="AA297" s="2" cm="1">
        <f t="array" ref="AA297">_xlfn.XLOOKUP(AA$1&amp;$R297,$C$3:$C$1662&amp;$D$3:$D$1662,$E$3:$E$1662,0,0,1)</f>
        <v>4000</v>
      </c>
      <c r="AB297" s="2" cm="1">
        <f t="array" ref="AB297">_xlfn.XLOOKUP(AB$1&amp;$R297,$C$3:$C$1662&amp;$D$3:$D$1662,$E$3:$E$1662,0,0,1)</f>
        <v>4600</v>
      </c>
      <c r="AC297" s="2" cm="1">
        <f t="array" ref="AC297">_xlfn.XLOOKUP(AC$1&amp;$R297,$C$3:$C$1662&amp;$D$3:$D$1662,$E$3:$E$1662,0,0,1)</f>
        <v>2900</v>
      </c>
    </row>
    <row r="298" spans="3:29" x14ac:dyDescent="0.4">
      <c r="C298" t="s">
        <v>758</v>
      </c>
      <c r="D298" t="s">
        <v>506</v>
      </c>
      <c r="E298">
        <v>2900</v>
      </c>
      <c r="R298" t="s">
        <v>10</v>
      </c>
      <c r="S298" s="2">
        <f t="shared" si="21"/>
        <v>1365920</v>
      </c>
      <c r="T298" s="2">
        <f t="shared" si="24"/>
        <v>1361200</v>
      </c>
      <c r="U298" s="2">
        <f t="shared" si="24"/>
        <v>1364400</v>
      </c>
      <c r="V298" s="2">
        <f t="shared" si="24"/>
        <v>1013500</v>
      </c>
      <c r="W298" s="2">
        <f t="shared" si="24"/>
        <v>1671500</v>
      </c>
      <c r="X298" s="2">
        <f t="shared" si="24"/>
        <v>1419000</v>
      </c>
      <c r="Y298" s="2" cm="1">
        <f t="array" ref="Y298">_xlfn.XLOOKUP(Y$1&amp;$R298,$C$3:$C$1662&amp;$D$3:$D$1662,$E$3:$E$1662,0,0,1)</f>
        <v>4800</v>
      </c>
      <c r="Z298" s="2" cm="1">
        <f t="array" ref="Z298">_xlfn.XLOOKUP(Z$1&amp;$R298,$C$3:$C$1662&amp;$D$3:$D$1662,$E$3:$E$1662,0,0,1)</f>
        <v>4600</v>
      </c>
      <c r="AA298" s="2" cm="1">
        <f t="array" ref="AA298">_xlfn.XLOOKUP(AA$1&amp;$R298,$C$3:$C$1662&amp;$D$3:$D$1662,$E$3:$E$1662,0,0,1)</f>
        <v>9000</v>
      </c>
      <c r="AB298" s="2" cm="1">
        <f t="array" ref="AB298">_xlfn.XLOOKUP(AB$1&amp;$R298,$C$3:$C$1662&amp;$D$3:$D$1662,$E$3:$E$1662,0,0,1)</f>
        <v>7400</v>
      </c>
      <c r="AC298" s="2" cm="1">
        <f t="array" ref="AC298">_xlfn.XLOOKUP(AC$1&amp;$R298,$C$3:$C$1662&amp;$D$3:$D$1662,$E$3:$E$1662,0,0,1)</f>
        <v>5300</v>
      </c>
    </row>
    <row r="299" spans="3:29" x14ac:dyDescent="0.4">
      <c r="C299" t="s">
        <v>758</v>
      </c>
      <c r="D299" t="s">
        <v>507</v>
      </c>
      <c r="E299">
        <v>5300</v>
      </c>
      <c r="R299" t="s">
        <v>215</v>
      </c>
      <c r="S299" s="2">
        <f t="shared" si="21"/>
        <v>1370580</v>
      </c>
      <c r="T299" s="2">
        <f t="shared" si="24"/>
        <v>1365600</v>
      </c>
      <c r="U299" s="2">
        <f t="shared" si="24"/>
        <v>1366700</v>
      </c>
      <c r="V299" s="2">
        <f t="shared" si="24"/>
        <v>1020600</v>
      </c>
      <c r="W299" s="2">
        <f t="shared" si="24"/>
        <v>1672600</v>
      </c>
      <c r="X299" s="2">
        <f t="shared" si="24"/>
        <v>1427400</v>
      </c>
      <c r="Y299" s="2" cm="1">
        <f t="array" ref="Y299">_xlfn.XLOOKUP(Y$1&amp;$R299,$C$3:$C$1662&amp;$D$3:$D$1662,$E$3:$E$1662,0,0,1)</f>
        <v>4400</v>
      </c>
      <c r="Z299" s="2" cm="1">
        <f t="array" ref="Z299">_xlfn.XLOOKUP(Z$1&amp;$R299,$C$3:$C$1662&amp;$D$3:$D$1662,$E$3:$E$1662,0,0,1)</f>
        <v>2300</v>
      </c>
      <c r="AA299" s="2" cm="1">
        <f t="array" ref="AA299">_xlfn.XLOOKUP(AA$1&amp;$R299,$C$3:$C$1662&amp;$D$3:$D$1662,$E$3:$E$1662,0,0,1)</f>
        <v>7100</v>
      </c>
      <c r="AB299" s="2" cm="1">
        <f t="array" ref="AB299">_xlfn.XLOOKUP(AB$1&amp;$R299,$C$3:$C$1662&amp;$D$3:$D$1662,$E$3:$E$1662,0,0,1)</f>
        <v>1100</v>
      </c>
      <c r="AC299" s="2" cm="1">
        <f t="array" ref="AC299">_xlfn.XLOOKUP(AC$1&amp;$R299,$C$3:$C$1662&amp;$D$3:$D$1662,$E$3:$E$1662,0,0,1)</f>
        <v>8400</v>
      </c>
    </row>
    <row r="300" spans="3:29" x14ac:dyDescent="0.4">
      <c r="C300" t="s">
        <v>758</v>
      </c>
      <c r="D300" t="s">
        <v>508</v>
      </c>
      <c r="E300">
        <v>8400</v>
      </c>
      <c r="R300" t="s">
        <v>227</v>
      </c>
      <c r="S300" s="2">
        <f t="shared" si="21"/>
        <v>1373620</v>
      </c>
      <c r="T300" s="2">
        <f t="shared" si="24"/>
        <v>1369900</v>
      </c>
      <c r="U300" s="2">
        <f t="shared" si="24"/>
        <v>1368100</v>
      </c>
      <c r="V300" s="2">
        <f t="shared" si="24"/>
        <v>1022300</v>
      </c>
      <c r="W300" s="2">
        <f t="shared" si="24"/>
        <v>1675800</v>
      </c>
      <c r="X300" s="2">
        <f t="shared" si="24"/>
        <v>1432000</v>
      </c>
      <c r="Y300" s="2" cm="1">
        <f t="array" ref="Y300">_xlfn.XLOOKUP(Y$1&amp;$R300,$C$3:$C$1662&amp;$D$3:$D$1662,$E$3:$E$1662,0,0,1)</f>
        <v>4300</v>
      </c>
      <c r="Z300" s="2" cm="1">
        <f t="array" ref="Z300">_xlfn.XLOOKUP(Z$1&amp;$R300,$C$3:$C$1662&amp;$D$3:$D$1662,$E$3:$E$1662,0,0,1)</f>
        <v>1400</v>
      </c>
      <c r="AA300" s="2" cm="1">
        <f t="array" ref="AA300">_xlfn.XLOOKUP(AA$1&amp;$R300,$C$3:$C$1662&amp;$D$3:$D$1662,$E$3:$E$1662,0,0,1)</f>
        <v>1700</v>
      </c>
      <c r="AB300" s="2" cm="1">
        <f t="array" ref="AB300">_xlfn.XLOOKUP(AB$1&amp;$R300,$C$3:$C$1662&amp;$D$3:$D$1662,$E$3:$E$1662,0,0,1)</f>
        <v>3200</v>
      </c>
      <c r="AC300" s="2" cm="1">
        <f t="array" ref="AC300">_xlfn.XLOOKUP(AC$1&amp;$R300,$C$3:$C$1662&amp;$D$3:$D$1662,$E$3:$E$1662,0,0,1)</f>
        <v>4600</v>
      </c>
    </row>
    <row r="301" spans="3:29" x14ac:dyDescent="0.4">
      <c r="C301" t="s">
        <v>758</v>
      </c>
      <c r="D301" t="s">
        <v>509</v>
      </c>
      <c r="E301">
        <v>4600</v>
      </c>
      <c r="R301" t="s">
        <v>235</v>
      </c>
      <c r="S301" s="2">
        <f t="shared" si="21"/>
        <v>1376520</v>
      </c>
      <c r="T301" s="2">
        <f t="shared" si="24"/>
        <v>1375700</v>
      </c>
      <c r="U301" s="2">
        <f t="shared" si="24"/>
        <v>1370900</v>
      </c>
      <c r="V301" s="2">
        <f t="shared" si="24"/>
        <v>1023100</v>
      </c>
      <c r="W301" s="2">
        <f t="shared" si="24"/>
        <v>1678800</v>
      </c>
      <c r="X301" s="2">
        <f t="shared" si="24"/>
        <v>1434100</v>
      </c>
      <c r="Y301" s="2" cm="1">
        <f t="array" ref="Y301">_xlfn.XLOOKUP(Y$1&amp;$R301,$C$3:$C$1662&amp;$D$3:$D$1662,$E$3:$E$1662,0,0,1)</f>
        <v>5800</v>
      </c>
      <c r="Z301" s="2" cm="1">
        <f t="array" ref="Z301">_xlfn.XLOOKUP(Z$1&amp;$R301,$C$3:$C$1662&amp;$D$3:$D$1662,$E$3:$E$1662,0,0,1)</f>
        <v>2800</v>
      </c>
      <c r="AA301" s="2" cm="1">
        <f t="array" ref="AA301">_xlfn.XLOOKUP(AA$1&amp;$R301,$C$3:$C$1662&amp;$D$3:$D$1662,$E$3:$E$1662,0,0,1)</f>
        <v>800</v>
      </c>
      <c r="AB301" s="2" cm="1">
        <f t="array" ref="AB301">_xlfn.XLOOKUP(AB$1&amp;$R301,$C$3:$C$1662&amp;$D$3:$D$1662,$E$3:$E$1662,0,0,1)</f>
        <v>3000</v>
      </c>
      <c r="AC301" s="2" cm="1">
        <f t="array" ref="AC301">_xlfn.XLOOKUP(AC$1&amp;$R301,$C$3:$C$1662&amp;$D$3:$D$1662,$E$3:$E$1662,0,0,1)</f>
        <v>2100</v>
      </c>
    </row>
    <row r="302" spans="3:29" x14ac:dyDescent="0.4">
      <c r="C302" t="s">
        <v>758</v>
      </c>
      <c r="D302" t="s">
        <v>510</v>
      </c>
      <c r="E302">
        <v>2100</v>
      </c>
      <c r="R302" t="s">
        <v>14</v>
      </c>
      <c r="S302" s="2">
        <f t="shared" si="21"/>
        <v>1379600</v>
      </c>
      <c r="T302" s="2">
        <f t="shared" si="24"/>
        <v>1379000</v>
      </c>
      <c r="U302" s="2">
        <f t="shared" si="24"/>
        <v>1372900</v>
      </c>
      <c r="V302" s="2">
        <f t="shared" si="24"/>
        <v>1029200</v>
      </c>
      <c r="W302" s="2">
        <f t="shared" si="24"/>
        <v>1679500</v>
      </c>
      <c r="X302" s="2">
        <f t="shared" si="24"/>
        <v>1437400</v>
      </c>
      <c r="Y302" s="2" cm="1">
        <f t="array" ref="Y302">_xlfn.XLOOKUP(Y$1&amp;$R302,$C$3:$C$1662&amp;$D$3:$D$1662,$E$3:$E$1662,0,0,1)</f>
        <v>3300</v>
      </c>
      <c r="Z302" s="2" cm="1">
        <f t="array" ref="Z302">_xlfn.XLOOKUP(Z$1&amp;$R302,$C$3:$C$1662&amp;$D$3:$D$1662,$E$3:$E$1662,0,0,1)</f>
        <v>2000</v>
      </c>
      <c r="AA302" s="2" cm="1">
        <f t="array" ref="AA302">_xlfn.XLOOKUP(AA$1&amp;$R302,$C$3:$C$1662&amp;$D$3:$D$1662,$E$3:$E$1662,0,0,1)</f>
        <v>6100</v>
      </c>
      <c r="AB302" s="2" cm="1">
        <f t="array" ref="AB302">_xlfn.XLOOKUP(AB$1&amp;$R302,$C$3:$C$1662&amp;$D$3:$D$1662,$E$3:$E$1662,0,0,1)</f>
        <v>700</v>
      </c>
      <c r="AC302" s="2" cm="1">
        <f t="array" ref="AC302">_xlfn.XLOOKUP(AC$1&amp;$R302,$C$3:$C$1662&amp;$D$3:$D$1662,$E$3:$E$1662,0,0,1)</f>
        <v>3300</v>
      </c>
    </row>
    <row r="303" spans="3:29" x14ac:dyDescent="0.4">
      <c r="C303" t="s">
        <v>758</v>
      </c>
      <c r="D303" t="s">
        <v>511</v>
      </c>
      <c r="E303">
        <v>3300</v>
      </c>
      <c r="R303" t="s">
        <v>3</v>
      </c>
      <c r="S303" s="2">
        <f t="shared" si="21"/>
        <v>1406440</v>
      </c>
      <c r="T303" s="2">
        <f t="shared" si="24"/>
        <v>1387800</v>
      </c>
      <c r="U303" s="2">
        <f t="shared" si="24"/>
        <v>1375700</v>
      </c>
      <c r="V303" s="2">
        <f t="shared" si="24"/>
        <v>1137600</v>
      </c>
      <c r="W303" s="2">
        <f t="shared" si="24"/>
        <v>1688700</v>
      </c>
      <c r="X303" s="2">
        <f t="shared" si="24"/>
        <v>1442400</v>
      </c>
      <c r="Y303" s="2" cm="1">
        <f t="array" ref="Y303">_xlfn.XLOOKUP(Y$1&amp;$R303,$C$3:$C$1662&amp;$D$3:$D$1662,$E$3:$E$1662,0,0,1)</f>
        <v>8800</v>
      </c>
      <c r="Z303" s="2" cm="1">
        <f t="array" ref="Z303">_xlfn.XLOOKUP(Z$1&amp;$R303,$C$3:$C$1662&amp;$D$3:$D$1662,$E$3:$E$1662,0,0,1)</f>
        <v>2800</v>
      </c>
      <c r="AA303" s="2" cm="1">
        <f t="array" ref="AA303">_xlfn.XLOOKUP(AA$1&amp;$R303,$C$3:$C$1662&amp;$D$3:$D$1662,$E$3:$E$1662,0,0,1)</f>
        <v>108400</v>
      </c>
      <c r="AB303" s="2" cm="1">
        <f t="array" ref="AB303">_xlfn.XLOOKUP(AB$1&amp;$R303,$C$3:$C$1662&amp;$D$3:$D$1662,$E$3:$E$1662,0,0,1)</f>
        <v>9200</v>
      </c>
      <c r="AC303" s="2" cm="1">
        <f t="array" ref="AC303">_xlfn.XLOOKUP(AC$1&amp;$R303,$C$3:$C$1662&amp;$D$3:$D$1662,$E$3:$E$1662,0,0,1)</f>
        <v>5000</v>
      </c>
    </row>
    <row r="304" spans="3:29" x14ac:dyDescent="0.4">
      <c r="C304" t="s">
        <v>758</v>
      </c>
      <c r="D304" t="s">
        <v>512</v>
      </c>
      <c r="E304">
        <v>5000</v>
      </c>
      <c r="R304" t="s">
        <v>362</v>
      </c>
      <c r="S304" s="2">
        <f t="shared" si="21"/>
        <v>1418260</v>
      </c>
      <c r="T304" s="2">
        <f t="shared" si="24"/>
        <v>1397900</v>
      </c>
      <c r="U304" s="2">
        <f t="shared" si="24"/>
        <v>1383200</v>
      </c>
      <c r="V304" s="2">
        <f t="shared" si="24"/>
        <v>1176500</v>
      </c>
      <c r="W304" s="2">
        <f t="shared" si="24"/>
        <v>1689900</v>
      </c>
      <c r="X304" s="2">
        <f t="shared" si="24"/>
        <v>1443800</v>
      </c>
      <c r="Y304" s="2" cm="1">
        <f t="array" ref="Y304">_xlfn.XLOOKUP(Y$1&amp;$R304,$C$3:$C$1662&amp;$D$3:$D$1662,$E$3:$E$1662,0,0,1)</f>
        <v>10100</v>
      </c>
      <c r="Z304" s="2" cm="1">
        <f t="array" ref="Z304">_xlfn.XLOOKUP(Z$1&amp;$R304,$C$3:$C$1662&amp;$D$3:$D$1662,$E$3:$E$1662,0,0,1)</f>
        <v>7500</v>
      </c>
      <c r="AA304" s="2" cm="1">
        <f t="array" ref="AA304">_xlfn.XLOOKUP(AA$1&amp;$R304,$C$3:$C$1662&amp;$D$3:$D$1662,$E$3:$E$1662,0,0,1)</f>
        <v>38900</v>
      </c>
      <c r="AB304" s="2" cm="1">
        <f t="array" ref="AB304">_xlfn.XLOOKUP(AB$1&amp;$R304,$C$3:$C$1662&amp;$D$3:$D$1662,$E$3:$E$1662,0,0,1)</f>
        <v>1200</v>
      </c>
      <c r="AC304" s="2" cm="1">
        <f t="array" ref="AC304">_xlfn.XLOOKUP(AC$1&amp;$R304,$C$3:$C$1662&amp;$D$3:$D$1662,$E$3:$E$1662,0,0,1)</f>
        <v>1400</v>
      </c>
    </row>
    <row r="305" spans="3:29" x14ac:dyDescent="0.4">
      <c r="C305" t="s">
        <v>758</v>
      </c>
      <c r="D305" t="s">
        <v>695</v>
      </c>
      <c r="E305">
        <v>1400</v>
      </c>
      <c r="R305" t="s">
        <v>363</v>
      </c>
      <c r="S305" s="2">
        <f t="shared" si="21"/>
        <v>1423360</v>
      </c>
      <c r="T305" s="2">
        <f t="shared" si="24"/>
        <v>1403000</v>
      </c>
      <c r="U305" s="2">
        <f t="shared" si="24"/>
        <v>1383900</v>
      </c>
      <c r="V305" s="2">
        <f t="shared" si="24"/>
        <v>1191200</v>
      </c>
      <c r="W305" s="2">
        <f t="shared" si="24"/>
        <v>1690300</v>
      </c>
      <c r="X305" s="2">
        <f t="shared" si="24"/>
        <v>1448400</v>
      </c>
      <c r="Y305" s="2" cm="1">
        <f t="array" ref="Y305">_xlfn.XLOOKUP(Y$1&amp;$R305,$C$3:$C$1662&amp;$D$3:$D$1662,$E$3:$E$1662,0,0,1)</f>
        <v>5100</v>
      </c>
      <c r="Z305" s="2" cm="1">
        <f t="array" ref="Z305">_xlfn.XLOOKUP(Z$1&amp;$R305,$C$3:$C$1662&amp;$D$3:$D$1662,$E$3:$E$1662,0,0,1)</f>
        <v>700</v>
      </c>
      <c r="AA305" s="2" cm="1">
        <f t="array" ref="AA305">_xlfn.XLOOKUP(AA$1&amp;$R305,$C$3:$C$1662&amp;$D$3:$D$1662,$E$3:$E$1662,0,0,1)</f>
        <v>14700</v>
      </c>
      <c r="AB305" s="2" cm="1">
        <f t="array" ref="AB305">_xlfn.XLOOKUP(AB$1&amp;$R305,$C$3:$C$1662&amp;$D$3:$D$1662,$E$3:$E$1662,0,0,1)</f>
        <v>400</v>
      </c>
      <c r="AC305" s="2" cm="1">
        <f t="array" ref="AC305">_xlfn.XLOOKUP(AC$1&amp;$R305,$C$3:$C$1662&amp;$D$3:$D$1662,$E$3:$E$1662,0,0,1)</f>
        <v>4600</v>
      </c>
    </row>
    <row r="306" spans="3:29" x14ac:dyDescent="0.4">
      <c r="C306" t="s">
        <v>758</v>
      </c>
      <c r="D306" t="s">
        <v>696</v>
      </c>
      <c r="E306">
        <v>4600</v>
      </c>
      <c r="R306" t="s">
        <v>364</v>
      </c>
      <c r="S306" s="2">
        <f t="shared" si="21"/>
        <v>1428680</v>
      </c>
      <c r="T306" s="2">
        <f t="shared" si="24"/>
        <v>1405100</v>
      </c>
      <c r="U306" s="2">
        <f t="shared" si="24"/>
        <v>1385600</v>
      </c>
      <c r="V306" s="2">
        <f t="shared" si="24"/>
        <v>1206600</v>
      </c>
      <c r="W306" s="2">
        <f t="shared" si="24"/>
        <v>1694400</v>
      </c>
      <c r="X306" s="2">
        <f t="shared" si="24"/>
        <v>1451700</v>
      </c>
      <c r="Y306" s="2" cm="1">
        <f t="array" ref="Y306">_xlfn.XLOOKUP(Y$1&amp;$R306,$C$3:$C$1662&amp;$D$3:$D$1662,$E$3:$E$1662,0,0,1)</f>
        <v>2100</v>
      </c>
      <c r="Z306" s="2" cm="1">
        <f t="array" ref="Z306">_xlfn.XLOOKUP(Z$1&amp;$R306,$C$3:$C$1662&amp;$D$3:$D$1662,$E$3:$E$1662,0,0,1)</f>
        <v>1700</v>
      </c>
      <c r="AA306" s="2" cm="1">
        <f t="array" ref="AA306">_xlfn.XLOOKUP(AA$1&amp;$R306,$C$3:$C$1662&amp;$D$3:$D$1662,$E$3:$E$1662,0,0,1)</f>
        <v>15400</v>
      </c>
      <c r="AB306" s="2" cm="1">
        <f t="array" ref="AB306">_xlfn.XLOOKUP(AB$1&amp;$R306,$C$3:$C$1662&amp;$D$3:$D$1662,$E$3:$E$1662,0,0,1)</f>
        <v>4100</v>
      </c>
      <c r="AC306" s="2" cm="1">
        <f t="array" ref="AC306">_xlfn.XLOOKUP(AC$1&amp;$R306,$C$3:$C$1662&amp;$D$3:$D$1662,$E$3:$E$1662,0,0,1)</f>
        <v>3300</v>
      </c>
    </row>
    <row r="307" spans="3:29" x14ac:dyDescent="0.4">
      <c r="C307" t="s">
        <v>758</v>
      </c>
      <c r="D307" t="s">
        <v>697</v>
      </c>
      <c r="E307">
        <v>3300</v>
      </c>
      <c r="R307" t="s">
        <v>365</v>
      </c>
      <c r="S307" s="2">
        <f t="shared" si="21"/>
        <v>1432060</v>
      </c>
      <c r="T307" s="2">
        <f t="shared" si="24"/>
        <v>1408800</v>
      </c>
      <c r="U307" s="2">
        <f t="shared" si="24"/>
        <v>1386400</v>
      </c>
      <c r="V307" s="2">
        <f t="shared" si="24"/>
        <v>1215100</v>
      </c>
      <c r="W307" s="2">
        <f t="shared" si="24"/>
        <v>1695300</v>
      </c>
      <c r="X307" s="2">
        <f t="shared" si="24"/>
        <v>1454700</v>
      </c>
      <c r="Y307" s="2" cm="1">
        <f t="array" ref="Y307">_xlfn.XLOOKUP(Y$1&amp;$R307,$C$3:$C$1662&amp;$D$3:$D$1662,$E$3:$E$1662,0,0,1)</f>
        <v>3700</v>
      </c>
      <c r="Z307" s="2" cm="1">
        <f t="array" ref="Z307">_xlfn.XLOOKUP(Z$1&amp;$R307,$C$3:$C$1662&amp;$D$3:$D$1662,$E$3:$E$1662,0,0,1)</f>
        <v>800</v>
      </c>
      <c r="AA307" s="2" cm="1">
        <f t="array" ref="AA307">_xlfn.XLOOKUP(AA$1&amp;$R307,$C$3:$C$1662&amp;$D$3:$D$1662,$E$3:$E$1662,0,0,1)</f>
        <v>8500</v>
      </c>
      <c r="AB307" s="2" cm="1">
        <f t="array" ref="AB307">_xlfn.XLOOKUP(AB$1&amp;$R307,$C$3:$C$1662&amp;$D$3:$D$1662,$E$3:$E$1662,0,0,1)</f>
        <v>900</v>
      </c>
      <c r="AC307" s="2" cm="1">
        <f t="array" ref="AC307">_xlfn.XLOOKUP(AC$1&amp;$R307,$C$3:$C$1662&amp;$D$3:$D$1662,$E$3:$E$1662,0,0,1)</f>
        <v>3000</v>
      </c>
    </row>
    <row r="308" spans="3:29" x14ac:dyDescent="0.4">
      <c r="C308" t="s">
        <v>758</v>
      </c>
      <c r="D308" t="s">
        <v>698</v>
      </c>
      <c r="E308">
        <v>3000</v>
      </c>
      <c r="R308" t="s">
        <v>366</v>
      </c>
      <c r="S308" s="2">
        <f t="shared" si="21"/>
        <v>1440620</v>
      </c>
      <c r="T308" s="2">
        <f t="shared" ref="T308:X323" si="25">T307+Y308</f>
        <v>1413100</v>
      </c>
      <c r="U308" s="2">
        <f t="shared" si="25"/>
        <v>1396100</v>
      </c>
      <c r="V308" s="2">
        <f t="shared" si="25"/>
        <v>1238400</v>
      </c>
      <c r="W308" s="2">
        <f t="shared" si="25"/>
        <v>1697700</v>
      </c>
      <c r="X308" s="2">
        <f t="shared" si="25"/>
        <v>1457800</v>
      </c>
      <c r="Y308" s="2" cm="1">
        <f t="array" ref="Y308">_xlfn.XLOOKUP(Y$1&amp;$R308,$C$3:$C$1662&amp;$D$3:$D$1662,$E$3:$E$1662,0,0,1)</f>
        <v>4300</v>
      </c>
      <c r="Z308" s="2" cm="1">
        <f t="array" ref="Z308">_xlfn.XLOOKUP(Z$1&amp;$R308,$C$3:$C$1662&amp;$D$3:$D$1662,$E$3:$E$1662,0,0,1)</f>
        <v>9700</v>
      </c>
      <c r="AA308" s="2" cm="1">
        <f t="array" ref="AA308">_xlfn.XLOOKUP(AA$1&amp;$R308,$C$3:$C$1662&amp;$D$3:$D$1662,$E$3:$E$1662,0,0,1)</f>
        <v>23300</v>
      </c>
      <c r="AB308" s="2" cm="1">
        <f t="array" ref="AB308">_xlfn.XLOOKUP(AB$1&amp;$R308,$C$3:$C$1662&amp;$D$3:$D$1662,$E$3:$E$1662,0,0,1)</f>
        <v>2400</v>
      </c>
      <c r="AC308" s="2" cm="1">
        <f t="array" ref="AC308">_xlfn.XLOOKUP(AC$1&amp;$R308,$C$3:$C$1662&amp;$D$3:$D$1662,$E$3:$E$1662,0,0,1)</f>
        <v>3100</v>
      </c>
    </row>
    <row r="309" spans="3:29" x14ac:dyDescent="0.4">
      <c r="C309" t="s">
        <v>758</v>
      </c>
      <c r="D309" t="s">
        <v>699</v>
      </c>
      <c r="E309">
        <v>3100</v>
      </c>
      <c r="R309" t="s">
        <v>367</v>
      </c>
      <c r="S309" s="2">
        <f t="shared" si="21"/>
        <v>1446100</v>
      </c>
      <c r="T309" s="2">
        <f t="shared" si="25"/>
        <v>1416000</v>
      </c>
      <c r="U309" s="2">
        <f t="shared" si="25"/>
        <v>1398800</v>
      </c>
      <c r="V309" s="2">
        <f t="shared" si="25"/>
        <v>1249000</v>
      </c>
      <c r="W309" s="2">
        <f t="shared" si="25"/>
        <v>1706900</v>
      </c>
      <c r="X309" s="2">
        <f t="shared" si="25"/>
        <v>1459800</v>
      </c>
      <c r="Y309" s="2" cm="1">
        <f t="array" ref="Y309">_xlfn.XLOOKUP(Y$1&amp;$R309,$C$3:$C$1662&amp;$D$3:$D$1662,$E$3:$E$1662,0,0,1)</f>
        <v>2900</v>
      </c>
      <c r="Z309" s="2" cm="1">
        <f t="array" ref="Z309">_xlfn.XLOOKUP(Z$1&amp;$R309,$C$3:$C$1662&amp;$D$3:$D$1662,$E$3:$E$1662,0,0,1)</f>
        <v>2700</v>
      </c>
      <c r="AA309" s="2" cm="1">
        <f t="array" ref="AA309">_xlfn.XLOOKUP(AA$1&amp;$R309,$C$3:$C$1662&amp;$D$3:$D$1662,$E$3:$E$1662,0,0,1)</f>
        <v>10600</v>
      </c>
      <c r="AB309" s="2" cm="1">
        <f t="array" ref="AB309">_xlfn.XLOOKUP(AB$1&amp;$R309,$C$3:$C$1662&amp;$D$3:$D$1662,$E$3:$E$1662,0,0,1)</f>
        <v>9200</v>
      </c>
      <c r="AC309" s="2" cm="1">
        <f t="array" ref="AC309">_xlfn.XLOOKUP(AC$1&amp;$R309,$C$3:$C$1662&amp;$D$3:$D$1662,$E$3:$E$1662,0,0,1)</f>
        <v>2000</v>
      </c>
    </row>
    <row r="310" spans="3:29" x14ac:dyDescent="0.4">
      <c r="C310" t="s">
        <v>758</v>
      </c>
      <c r="D310" t="s">
        <v>700</v>
      </c>
      <c r="E310">
        <v>2000</v>
      </c>
      <c r="R310" t="s">
        <v>368</v>
      </c>
      <c r="S310" s="2">
        <f t="shared" si="21"/>
        <v>1451320</v>
      </c>
      <c r="T310" s="2">
        <f t="shared" si="25"/>
        <v>1419300</v>
      </c>
      <c r="U310" s="2">
        <f t="shared" si="25"/>
        <v>1401900</v>
      </c>
      <c r="V310" s="2">
        <f t="shared" si="25"/>
        <v>1260000</v>
      </c>
      <c r="W310" s="2">
        <f t="shared" si="25"/>
        <v>1711900</v>
      </c>
      <c r="X310" s="2">
        <f t="shared" si="25"/>
        <v>1463500</v>
      </c>
      <c r="Y310" s="2" cm="1">
        <f t="array" ref="Y310">_xlfn.XLOOKUP(Y$1&amp;$R310,$C$3:$C$1662&amp;$D$3:$D$1662,$E$3:$E$1662,0,0,1)</f>
        <v>3300</v>
      </c>
      <c r="Z310" s="2" cm="1">
        <f t="array" ref="Z310">_xlfn.XLOOKUP(Z$1&amp;$R310,$C$3:$C$1662&amp;$D$3:$D$1662,$E$3:$E$1662,0,0,1)</f>
        <v>3100</v>
      </c>
      <c r="AA310" s="2" cm="1">
        <f t="array" ref="AA310">_xlfn.XLOOKUP(AA$1&amp;$R310,$C$3:$C$1662&amp;$D$3:$D$1662,$E$3:$E$1662,0,0,1)</f>
        <v>11000</v>
      </c>
      <c r="AB310" s="2" cm="1">
        <f t="array" ref="AB310">_xlfn.XLOOKUP(AB$1&amp;$R310,$C$3:$C$1662&amp;$D$3:$D$1662,$E$3:$E$1662,0,0,1)</f>
        <v>5000</v>
      </c>
      <c r="AC310" s="2" cm="1">
        <f t="array" ref="AC310">_xlfn.XLOOKUP(AC$1&amp;$R310,$C$3:$C$1662&amp;$D$3:$D$1662,$E$3:$E$1662,0,0,1)</f>
        <v>3700</v>
      </c>
    </row>
    <row r="311" spans="3:29" x14ac:dyDescent="0.4">
      <c r="C311" t="s">
        <v>758</v>
      </c>
      <c r="D311" t="s">
        <v>701</v>
      </c>
      <c r="E311">
        <v>3700</v>
      </c>
      <c r="R311" t="s">
        <v>369</v>
      </c>
      <c r="S311" s="2">
        <f t="shared" si="21"/>
        <v>1458120</v>
      </c>
      <c r="T311" s="2">
        <f t="shared" si="25"/>
        <v>1422700</v>
      </c>
      <c r="U311" s="2">
        <f t="shared" si="25"/>
        <v>1405400</v>
      </c>
      <c r="V311" s="2">
        <f t="shared" si="25"/>
        <v>1267200</v>
      </c>
      <c r="W311" s="2">
        <f t="shared" si="25"/>
        <v>1727800</v>
      </c>
      <c r="X311" s="2">
        <f t="shared" si="25"/>
        <v>1467500</v>
      </c>
      <c r="Y311" s="2" cm="1">
        <f t="array" ref="Y311">_xlfn.XLOOKUP(Y$1&amp;$R311,$C$3:$C$1662&amp;$D$3:$D$1662,$E$3:$E$1662,0,0,1)</f>
        <v>3400</v>
      </c>
      <c r="Z311" s="2" cm="1">
        <f t="array" ref="Z311">_xlfn.XLOOKUP(Z$1&amp;$R311,$C$3:$C$1662&amp;$D$3:$D$1662,$E$3:$E$1662,0,0,1)</f>
        <v>3500</v>
      </c>
      <c r="AA311" s="2" cm="1">
        <f t="array" ref="AA311">_xlfn.XLOOKUP(AA$1&amp;$R311,$C$3:$C$1662&amp;$D$3:$D$1662,$E$3:$E$1662,0,0,1)</f>
        <v>7200</v>
      </c>
      <c r="AB311" s="2" cm="1">
        <f t="array" ref="AB311">_xlfn.XLOOKUP(AB$1&amp;$R311,$C$3:$C$1662&amp;$D$3:$D$1662,$E$3:$E$1662,0,0,1)</f>
        <v>15900</v>
      </c>
      <c r="AC311" s="2" cm="1">
        <f t="array" ref="AC311">_xlfn.XLOOKUP(AC$1&amp;$R311,$C$3:$C$1662&amp;$D$3:$D$1662,$E$3:$E$1662,0,0,1)</f>
        <v>4000</v>
      </c>
    </row>
    <row r="312" spans="3:29" x14ac:dyDescent="0.4">
      <c r="C312" t="s">
        <v>758</v>
      </c>
      <c r="D312" t="s">
        <v>702</v>
      </c>
      <c r="E312">
        <v>4000</v>
      </c>
      <c r="R312" t="s">
        <v>370</v>
      </c>
      <c r="S312" s="2">
        <f t="shared" si="21"/>
        <v>1461740</v>
      </c>
      <c r="T312" s="2">
        <f t="shared" si="25"/>
        <v>1424600</v>
      </c>
      <c r="U312" s="2">
        <f t="shared" si="25"/>
        <v>1408700</v>
      </c>
      <c r="V312" s="2">
        <f t="shared" si="25"/>
        <v>1274100</v>
      </c>
      <c r="W312" s="2">
        <f t="shared" si="25"/>
        <v>1730200</v>
      </c>
      <c r="X312" s="2">
        <f t="shared" si="25"/>
        <v>1471100</v>
      </c>
      <c r="Y312" s="2" cm="1">
        <f t="array" ref="Y312">_xlfn.XLOOKUP(Y$1&amp;$R312,$C$3:$C$1662&amp;$D$3:$D$1662,$E$3:$E$1662,0,0,1)</f>
        <v>1900</v>
      </c>
      <c r="Z312" s="2" cm="1">
        <f t="array" ref="Z312">_xlfn.XLOOKUP(Z$1&amp;$R312,$C$3:$C$1662&amp;$D$3:$D$1662,$E$3:$E$1662,0,0,1)</f>
        <v>3300</v>
      </c>
      <c r="AA312" s="2" cm="1">
        <f t="array" ref="AA312">_xlfn.XLOOKUP(AA$1&amp;$R312,$C$3:$C$1662&amp;$D$3:$D$1662,$E$3:$E$1662,0,0,1)</f>
        <v>6900</v>
      </c>
      <c r="AB312" s="2" cm="1">
        <f t="array" ref="AB312">_xlfn.XLOOKUP(AB$1&amp;$R312,$C$3:$C$1662&amp;$D$3:$D$1662,$E$3:$E$1662,0,0,1)</f>
        <v>2400</v>
      </c>
      <c r="AC312" s="2" cm="1">
        <f t="array" ref="AC312">_xlfn.XLOOKUP(AC$1&amp;$R312,$C$3:$C$1662&amp;$D$3:$D$1662,$E$3:$E$1662,0,0,1)</f>
        <v>3600</v>
      </c>
    </row>
    <row r="313" spans="3:29" x14ac:dyDescent="0.4">
      <c r="C313" t="s">
        <v>758</v>
      </c>
      <c r="D313" t="s">
        <v>703</v>
      </c>
      <c r="E313">
        <v>3600</v>
      </c>
      <c r="R313" t="s">
        <v>371</v>
      </c>
      <c r="S313" s="2">
        <f t="shared" si="21"/>
        <v>1470000</v>
      </c>
      <c r="T313" s="2">
        <f t="shared" si="25"/>
        <v>1430400</v>
      </c>
      <c r="U313" s="2">
        <f t="shared" si="25"/>
        <v>1419100</v>
      </c>
      <c r="V313" s="2">
        <f t="shared" si="25"/>
        <v>1289500</v>
      </c>
      <c r="W313" s="2">
        <f t="shared" si="25"/>
        <v>1735300</v>
      </c>
      <c r="X313" s="2">
        <f t="shared" si="25"/>
        <v>1475700</v>
      </c>
      <c r="Y313" s="2" cm="1">
        <f t="array" ref="Y313">_xlfn.XLOOKUP(Y$1&amp;$R313,$C$3:$C$1662&amp;$D$3:$D$1662,$E$3:$E$1662,0,0,1)</f>
        <v>5800</v>
      </c>
      <c r="Z313" s="2" cm="1">
        <f t="array" ref="Z313">_xlfn.XLOOKUP(Z$1&amp;$R313,$C$3:$C$1662&amp;$D$3:$D$1662,$E$3:$E$1662,0,0,1)</f>
        <v>10400</v>
      </c>
      <c r="AA313" s="2" cm="1">
        <f t="array" ref="AA313">_xlfn.XLOOKUP(AA$1&amp;$R313,$C$3:$C$1662&amp;$D$3:$D$1662,$E$3:$E$1662,0,0,1)</f>
        <v>15400</v>
      </c>
      <c r="AB313" s="2" cm="1">
        <f t="array" ref="AB313">_xlfn.XLOOKUP(AB$1&amp;$R313,$C$3:$C$1662&amp;$D$3:$D$1662,$E$3:$E$1662,0,0,1)</f>
        <v>5100</v>
      </c>
      <c r="AC313" s="2" cm="1">
        <f t="array" ref="AC313">_xlfn.XLOOKUP(AC$1&amp;$R313,$C$3:$C$1662&amp;$D$3:$D$1662,$E$3:$E$1662,0,0,1)</f>
        <v>4600</v>
      </c>
    </row>
    <row r="314" spans="3:29" x14ac:dyDescent="0.4">
      <c r="C314" t="s">
        <v>758</v>
      </c>
      <c r="D314" t="s">
        <v>704</v>
      </c>
      <c r="E314">
        <v>4600</v>
      </c>
      <c r="R314" t="s">
        <v>372</v>
      </c>
      <c r="S314" s="2">
        <f t="shared" si="21"/>
        <v>1476380</v>
      </c>
      <c r="T314" s="2">
        <f t="shared" si="25"/>
        <v>1436800</v>
      </c>
      <c r="U314" s="2">
        <f t="shared" si="25"/>
        <v>1426200</v>
      </c>
      <c r="V314" s="2">
        <f t="shared" si="25"/>
        <v>1294000</v>
      </c>
      <c r="W314" s="2">
        <f t="shared" si="25"/>
        <v>1742000</v>
      </c>
      <c r="X314" s="2">
        <f t="shared" si="25"/>
        <v>1482900</v>
      </c>
      <c r="Y314" s="2" cm="1">
        <f t="array" ref="Y314">_xlfn.XLOOKUP(Y$1&amp;$R314,$C$3:$C$1662&amp;$D$3:$D$1662,$E$3:$E$1662,0,0,1)</f>
        <v>6400</v>
      </c>
      <c r="Z314" s="2" cm="1">
        <f t="array" ref="Z314">_xlfn.XLOOKUP(Z$1&amp;$R314,$C$3:$C$1662&amp;$D$3:$D$1662,$E$3:$E$1662,0,0,1)</f>
        <v>7100</v>
      </c>
      <c r="AA314" s="2" cm="1">
        <f t="array" ref="AA314">_xlfn.XLOOKUP(AA$1&amp;$R314,$C$3:$C$1662&amp;$D$3:$D$1662,$E$3:$E$1662,0,0,1)</f>
        <v>4500</v>
      </c>
      <c r="AB314" s="2" cm="1">
        <f t="array" ref="AB314">_xlfn.XLOOKUP(AB$1&amp;$R314,$C$3:$C$1662&amp;$D$3:$D$1662,$E$3:$E$1662,0,0,1)</f>
        <v>6700</v>
      </c>
      <c r="AC314" s="2" cm="1">
        <f t="array" ref="AC314">_xlfn.XLOOKUP(AC$1&amp;$R314,$C$3:$C$1662&amp;$D$3:$D$1662,$E$3:$E$1662,0,0,1)</f>
        <v>7200</v>
      </c>
    </row>
    <row r="315" spans="3:29" x14ac:dyDescent="0.4">
      <c r="C315" t="s">
        <v>758</v>
      </c>
      <c r="D315" t="s">
        <v>705</v>
      </c>
      <c r="E315">
        <v>7200</v>
      </c>
      <c r="R315" t="s">
        <v>373</v>
      </c>
      <c r="S315" s="2">
        <f t="shared" si="21"/>
        <v>1481420</v>
      </c>
      <c r="T315" s="2">
        <f t="shared" si="25"/>
        <v>1439700</v>
      </c>
      <c r="U315" s="2">
        <f t="shared" si="25"/>
        <v>1436300</v>
      </c>
      <c r="V315" s="2">
        <f t="shared" si="25"/>
        <v>1298500</v>
      </c>
      <c r="W315" s="2">
        <f t="shared" si="25"/>
        <v>1747200</v>
      </c>
      <c r="X315" s="2">
        <f t="shared" si="25"/>
        <v>1485400</v>
      </c>
      <c r="Y315" s="2" cm="1">
        <f t="array" ref="Y315">_xlfn.XLOOKUP(Y$1&amp;$R315,$C$3:$C$1662&amp;$D$3:$D$1662,$E$3:$E$1662,0,0,1)</f>
        <v>2900</v>
      </c>
      <c r="Z315" s="2" cm="1">
        <f t="array" ref="Z315">_xlfn.XLOOKUP(Z$1&amp;$R315,$C$3:$C$1662&amp;$D$3:$D$1662,$E$3:$E$1662,0,0,1)</f>
        <v>10100</v>
      </c>
      <c r="AA315" s="2" cm="1">
        <f t="array" ref="AA315">_xlfn.XLOOKUP(AA$1&amp;$R315,$C$3:$C$1662&amp;$D$3:$D$1662,$E$3:$E$1662,0,0,1)</f>
        <v>4500</v>
      </c>
      <c r="AB315" s="2" cm="1">
        <f t="array" ref="AB315">_xlfn.XLOOKUP(AB$1&amp;$R315,$C$3:$C$1662&amp;$D$3:$D$1662,$E$3:$E$1662,0,0,1)</f>
        <v>5200</v>
      </c>
      <c r="AC315" s="2" cm="1">
        <f t="array" ref="AC315">_xlfn.XLOOKUP(AC$1&amp;$R315,$C$3:$C$1662&amp;$D$3:$D$1662,$E$3:$E$1662,0,0,1)</f>
        <v>2500</v>
      </c>
    </row>
    <row r="316" spans="3:29" x14ac:dyDescent="0.4">
      <c r="C316" t="s">
        <v>758</v>
      </c>
      <c r="D316" t="s">
        <v>706</v>
      </c>
      <c r="E316">
        <v>2500</v>
      </c>
      <c r="R316" t="s">
        <v>374</v>
      </c>
      <c r="S316" s="2">
        <f t="shared" si="21"/>
        <v>1491000</v>
      </c>
      <c r="T316" s="2">
        <f t="shared" si="25"/>
        <v>1453100</v>
      </c>
      <c r="U316" s="2">
        <f t="shared" si="25"/>
        <v>1437600</v>
      </c>
      <c r="V316" s="2">
        <f t="shared" si="25"/>
        <v>1307900</v>
      </c>
      <c r="W316" s="2">
        <f t="shared" si="25"/>
        <v>1768400</v>
      </c>
      <c r="X316" s="2">
        <f t="shared" si="25"/>
        <v>1488000</v>
      </c>
      <c r="Y316" s="2" cm="1">
        <f t="array" ref="Y316">_xlfn.XLOOKUP(Y$1&amp;$R316,$C$3:$C$1662&amp;$D$3:$D$1662,$E$3:$E$1662,0,0,1)</f>
        <v>13400</v>
      </c>
      <c r="Z316" s="2" cm="1">
        <f t="array" ref="Z316">_xlfn.XLOOKUP(Z$1&amp;$R316,$C$3:$C$1662&amp;$D$3:$D$1662,$E$3:$E$1662,0,0,1)</f>
        <v>1300</v>
      </c>
      <c r="AA316" s="2" cm="1">
        <f t="array" ref="AA316">_xlfn.XLOOKUP(AA$1&amp;$R316,$C$3:$C$1662&amp;$D$3:$D$1662,$E$3:$E$1662,0,0,1)</f>
        <v>9400</v>
      </c>
      <c r="AB316" s="2" cm="1">
        <f t="array" ref="AB316">_xlfn.XLOOKUP(AB$1&amp;$R316,$C$3:$C$1662&amp;$D$3:$D$1662,$E$3:$E$1662,0,0,1)</f>
        <v>21200</v>
      </c>
      <c r="AC316" s="2" cm="1">
        <f t="array" ref="AC316">_xlfn.XLOOKUP(AC$1&amp;$R316,$C$3:$C$1662&amp;$D$3:$D$1662,$E$3:$E$1662,0,0,1)</f>
        <v>2600</v>
      </c>
    </row>
    <row r="317" spans="3:29" x14ac:dyDescent="0.4">
      <c r="C317" t="s">
        <v>758</v>
      </c>
      <c r="D317" t="s">
        <v>707</v>
      </c>
      <c r="E317">
        <v>2600</v>
      </c>
      <c r="R317" t="s">
        <v>375</v>
      </c>
      <c r="S317" s="2">
        <f t="shared" si="21"/>
        <v>1496800</v>
      </c>
      <c r="T317" s="2">
        <f t="shared" si="25"/>
        <v>1462400</v>
      </c>
      <c r="U317" s="2">
        <f t="shared" si="25"/>
        <v>1443800</v>
      </c>
      <c r="V317" s="2">
        <f t="shared" si="25"/>
        <v>1311600</v>
      </c>
      <c r="W317" s="2">
        <f t="shared" si="25"/>
        <v>1773100</v>
      </c>
      <c r="X317" s="2">
        <f t="shared" si="25"/>
        <v>1493100</v>
      </c>
      <c r="Y317" s="2" cm="1">
        <f t="array" ref="Y317">_xlfn.XLOOKUP(Y$1&amp;$R317,$C$3:$C$1662&amp;$D$3:$D$1662,$E$3:$E$1662,0,0,1)</f>
        <v>9300</v>
      </c>
      <c r="Z317" s="2" cm="1">
        <f t="array" ref="Z317">_xlfn.XLOOKUP(Z$1&amp;$R317,$C$3:$C$1662&amp;$D$3:$D$1662,$E$3:$E$1662,0,0,1)</f>
        <v>6200</v>
      </c>
      <c r="AA317" s="2" cm="1">
        <f t="array" ref="AA317">_xlfn.XLOOKUP(AA$1&amp;$R317,$C$3:$C$1662&amp;$D$3:$D$1662,$E$3:$E$1662,0,0,1)</f>
        <v>3700</v>
      </c>
      <c r="AB317" s="2" cm="1">
        <f t="array" ref="AB317">_xlfn.XLOOKUP(AB$1&amp;$R317,$C$3:$C$1662&amp;$D$3:$D$1662,$E$3:$E$1662,0,0,1)</f>
        <v>4700</v>
      </c>
      <c r="AC317" s="2" cm="1">
        <f t="array" ref="AC317">_xlfn.XLOOKUP(AC$1&amp;$R317,$C$3:$C$1662&amp;$D$3:$D$1662,$E$3:$E$1662,0,0,1)</f>
        <v>5100</v>
      </c>
    </row>
    <row r="318" spans="3:29" x14ac:dyDescent="0.4">
      <c r="C318" t="s">
        <v>758</v>
      </c>
      <c r="D318" t="s">
        <v>708</v>
      </c>
      <c r="E318">
        <v>5100</v>
      </c>
      <c r="R318" t="s">
        <v>376</v>
      </c>
      <c r="S318" s="2">
        <f t="shared" si="21"/>
        <v>1510740</v>
      </c>
      <c r="T318" s="2">
        <f t="shared" si="25"/>
        <v>1478100</v>
      </c>
      <c r="U318" s="2">
        <f t="shared" si="25"/>
        <v>1459300</v>
      </c>
      <c r="V318" s="2">
        <f t="shared" si="25"/>
        <v>1325400</v>
      </c>
      <c r="W318" s="2">
        <f t="shared" si="25"/>
        <v>1789100</v>
      </c>
      <c r="X318" s="2">
        <f t="shared" si="25"/>
        <v>1501800</v>
      </c>
      <c r="Y318" s="2" cm="1">
        <f t="array" ref="Y318">_xlfn.XLOOKUP(Y$1&amp;$R318,$C$3:$C$1662&amp;$D$3:$D$1662,$E$3:$E$1662,0,0,1)</f>
        <v>15700</v>
      </c>
      <c r="Z318" s="2" cm="1">
        <f t="array" ref="Z318">_xlfn.XLOOKUP(Z$1&amp;$R318,$C$3:$C$1662&amp;$D$3:$D$1662,$E$3:$E$1662,0,0,1)</f>
        <v>15500</v>
      </c>
      <c r="AA318" s="2" cm="1">
        <f t="array" ref="AA318">_xlfn.XLOOKUP(AA$1&amp;$R318,$C$3:$C$1662&amp;$D$3:$D$1662,$E$3:$E$1662,0,0,1)</f>
        <v>13800</v>
      </c>
      <c r="AB318" s="2" cm="1">
        <f t="array" ref="AB318">_xlfn.XLOOKUP(AB$1&amp;$R318,$C$3:$C$1662&amp;$D$3:$D$1662,$E$3:$E$1662,0,0,1)</f>
        <v>16000</v>
      </c>
      <c r="AC318" s="2" cm="1">
        <f t="array" ref="AC318">_xlfn.XLOOKUP(AC$1&amp;$R318,$C$3:$C$1662&amp;$D$3:$D$1662,$E$3:$E$1662,0,0,1)</f>
        <v>8700</v>
      </c>
    </row>
    <row r="319" spans="3:29" x14ac:dyDescent="0.4">
      <c r="C319" t="s">
        <v>758</v>
      </c>
      <c r="D319" t="s">
        <v>709</v>
      </c>
      <c r="E319">
        <v>8700</v>
      </c>
      <c r="R319" t="s">
        <v>377</v>
      </c>
      <c r="S319" s="2">
        <f t="shared" si="21"/>
        <v>1517520</v>
      </c>
      <c r="T319" s="2">
        <f t="shared" si="25"/>
        <v>1483800</v>
      </c>
      <c r="U319" s="2">
        <f t="shared" si="25"/>
        <v>1463300</v>
      </c>
      <c r="V319" s="2">
        <f t="shared" si="25"/>
        <v>1343700</v>
      </c>
      <c r="W319" s="2">
        <f t="shared" si="25"/>
        <v>1792300</v>
      </c>
      <c r="X319" s="2">
        <f t="shared" si="25"/>
        <v>1504500</v>
      </c>
      <c r="Y319" s="2" cm="1">
        <f t="array" ref="Y319">_xlfn.XLOOKUP(Y$1&amp;$R319,$C$3:$C$1662&amp;$D$3:$D$1662,$E$3:$E$1662,0,0,1)</f>
        <v>5700</v>
      </c>
      <c r="Z319" s="2" cm="1">
        <f t="array" ref="Z319">_xlfn.XLOOKUP(Z$1&amp;$R319,$C$3:$C$1662&amp;$D$3:$D$1662,$E$3:$E$1662,0,0,1)</f>
        <v>4000</v>
      </c>
      <c r="AA319" s="2" cm="1">
        <f t="array" ref="AA319">_xlfn.XLOOKUP(AA$1&amp;$R319,$C$3:$C$1662&amp;$D$3:$D$1662,$E$3:$E$1662,0,0,1)</f>
        <v>18300</v>
      </c>
      <c r="AB319" s="2" cm="1">
        <f t="array" ref="AB319">_xlfn.XLOOKUP(AB$1&amp;$R319,$C$3:$C$1662&amp;$D$3:$D$1662,$E$3:$E$1662,0,0,1)</f>
        <v>3200</v>
      </c>
      <c r="AC319" s="2" cm="1">
        <f t="array" ref="AC319">_xlfn.XLOOKUP(AC$1&amp;$R319,$C$3:$C$1662&amp;$D$3:$D$1662,$E$3:$E$1662,0,0,1)</f>
        <v>2700</v>
      </c>
    </row>
    <row r="320" spans="3:29" x14ac:dyDescent="0.4">
      <c r="C320" t="s">
        <v>758</v>
      </c>
      <c r="D320" t="s">
        <v>710</v>
      </c>
      <c r="E320">
        <v>2700</v>
      </c>
      <c r="R320" t="s">
        <v>378</v>
      </c>
      <c r="S320" s="2">
        <f t="shared" si="21"/>
        <v>1522240</v>
      </c>
      <c r="T320" s="2">
        <f t="shared" si="25"/>
        <v>1488800</v>
      </c>
      <c r="U320" s="2">
        <f t="shared" si="25"/>
        <v>1467400</v>
      </c>
      <c r="V320" s="2">
        <f t="shared" si="25"/>
        <v>1348800</v>
      </c>
      <c r="W320" s="2">
        <f t="shared" si="25"/>
        <v>1796200</v>
      </c>
      <c r="X320" s="2">
        <f t="shared" si="25"/>
        <v>1510000</v>
      </c>
      <c r="Y320" s="2" cm="1">
        <f t="array" ref="Y320">_xlfn.XLOOKUP(Y$1&amp;$R320,$C$3:$C$1662&amp;$D$3:$D$1662,$E$3:$E$1662,0,0,1)</f>
        <v>5000</v>
      </c>
      <c r="Z320" s="2" cm="1">
        <f t="array" ref="Z320">_xlfn.XLOOKUP(Z$1&amp;$R320,$C$3:$C$1662&amp;$D$3:$D$1662,$E$3:$E$1662,0,0,1)</f>
        <v>4100</v>
      </c>
      <c r="AA320" s="2" cm="1">
        <f t="array" ref="AA320">_xlfn.XLOOKUP(AA$1&amp;$R320,$C$3:$C$1662&amp;$D$3:$D$1662,$E$3:$E$1662,0,0,1)</f>
        <v>5100</v>
      </c>
      <c r="AB320" s="2" cm="1">
        <f t="array" ref="AB320">_xlfn.XLOOKUP(AB$1&amp;$R320,$C$3:$C$1662&amp;$D$3:$D$1662,$E$3:$E$1662,0,0,1)</f>
        <v>3900</v>
      </c>
      <c r="AC320" s="2" cm="1">
        <f t="array" ref="AC320">_xlfn.XLOOKUP(AC$1&amp;$R320,$C$3:$C$1662&amp;$D$3:$D$1662,$E$3:$E$1662,0,0,1)</f>
        <v>5500</v>
      </c>
    </row>
    <row r="321" spans="3:29" x14ac:dyDescent="0.4">
      <c r="C321" t="s">
        <v>758</v>
      </c>
      <c r="D321" t="s">
        <v>711</v>
      </c>
      <c r="E321">
        <v>5500</v>
      </c>
      <c r="R321" t="s">
        <v>379</v>
      </c>
      <c r="S321" s="2">
        <f t="shared" si="21"/>
        <v>1528220</v>
      </c>
      <c r="T321" s="2">
        <f t="shared" si="25"/>
        <v>1496000</v>
      </c>
      <c r="U321" s="2">
        <f t="shared" si="25"/>
        <v>1476200</v>
      </c>
      <c r="V321" s="2">
        <f t="shared" si="25"/>
        <v>1356300</v>
      </c>
      <c r="W321" s="2">
        <f t="shared" si="25"/>
        <v>1800600</v>
      </c>
      <c r="X321" s="2">
        <f t="shared" si="25"/>
        <v>1512000</v>
      </c>
      <c r="Y321" s="2" cm="1">
        <f t="array" ref="Y321">_xlfn.XLOOKUP(Y$1&amp;$R321,$C$3:$C$1662&amp;$D$3:$D$1662,$E$3:$E$1662,0,0,1)</f>
        <v>7200</v>
      </c>
      <c r="Z321" s="2" cm="1">
        <f t="array" ref="Z321">_xlfn.XLOOKUP(Z$1&amp;$R321,$C$3:$C$1662&amp;$D$3:$D$1662,$E$3:$E$1662,0,0,1)</f>
        <v>8800</v>
      </c>
      <c r="AA321" s="2" cm="1">
        <f t="array" ref="AA321">_xlfn.XLOOKUP(AA$1&amp;$R321,$C$3:$C$1662&amp;$D$3:$D$1662,$E$3:$E$1662,0,0,1)</f>
        <v>7500</v>
      </c>
      <c r="AB321" s="2" cm="1">
        <f t="array" ref="AB321">_xlfn.XLOOKUP(AB$1&amp;$R321,$C$3:$C$1662&amp;$D$3:$D$1662,$E$3:$E$1662,0,0,1)</f>
        <v>4400</v>
      </c>
      <c r="AC321" s="2" cm="1">
        <f t="array" ref="AC321">_xlfn.XLOOKUP(AC$1&amp;$R321,$C$3:$C$1662&amp;$D$3:$D$1662,$E$3:$E$1662,0,0,1)</f>
        <v>2000</v>
      </c>
    </row>
    <row r="322" spans="3:29" x14ac:dyDescent="0.4">
      <c r="C322" t="s">
        <v>758</v>
      </c>
      <c r="D322" t="s">
        <v>712</v>
      </c>
      <c r="E322">
        <v>2000</v>
      </c>
      <c r="R322" t="s">
        <v>380</v>
      </c>
      <c r="S322" s="2">
        <f t="shared" si="21"/>
        <v>1534060</v>
      </c>
      <c r="T322" s="2">
        <f t="shared" si="25"/>
        <v>1498700</v>
      </c>
      <c r="U322" s="2">
        <f t="shared" si="25"/>
        <v>1480400</v>
      </c>
      <c r="V322" s="2">
        <f t="shared" si="25"/>
        <v>1369300</v>
      </c>
      <c r="W322" s="2">
        <f t="shared" si="25"/>
        <v>1807000</v>
      </c>
      <c r="X322" s="2">
        <f t="shared" si="25"/>
        <v>1514900</v>
      </c>
      <c r="Y322" s="2" cm="1">
        <f t="array" ref="Y322">_xlfn.XLOOKUP(Y$1&amp;$R322,$C$3:$C$1662&amp;$D$3:$D$1662,$E$3:$E$1662,0,0,1)</f>
        <v>2700</v>
      </c>
      <c r="Z322" s="2" cm="1">
        <f t="array" ref="Z322">_xlfn.XLOOKUP(Z$1&amp;$R322,$C$3:$C$1662&amp;$D$3:$D$1662,$E$3:$E$1662,0,0,1)</f>
        <v>4200</v>
      </c>
      <c r="AA322" s="2" cm="1">
        <f t="array" ref="AA322">_xlfn.XLOOKUP(AA$1&amp;$R322,$C$3:$C$1662&amp;$D$3:$D$1662,$E$3:$E$1662,0,0,1)</f>
        <v>13000</v>
      </c>
      <c r="AB322" s="2" cm="1">
        <f t="array" ref="AB322">_xlfn.XLOOKUP(AB$1&amp;$R322,$C$3:$C$1662&amp;$D$3:$D$1662,$E$3:$E$1662,0,0,1)</f>
        <v>6400</v>
      </c>
      <c r="AC322" s="2" cm="1">
        <f t="array" ref="AC322">_xlfn.XLOOKUP(AC$1&amp;$R322,$C$3:$C$1662&amp;$D$3:$D$1662,$E$3:$E$1662,0,0,1)</f>
        <v>2900</v>
      </c>
    </row>
    <row r="323" spans="3:29" x14ac:dyDescent="0.4">
      <c r="C323" t="s">
        <v>758</v>
      </c>
      <c r="D323" t="s">
        <v>713</v>
      </c>
      <c r="E323">
        <v>2900</v>
      </c>
      <c r="R323" t="s">
        <v>381</v>
      </c>
      <c r="S323" s="2">
        <f t="shared" ref="S323:S333" si="26">IFERROR(AVERAGEIFS(T323:X323,T323:X323,"&gt;0"),0)</f>
        <v>1540920</v>
      </c>
      <c r="T323" s="2">
        <f t="shared" si="25"/>
        <v>1509600</v>
      </c>
      <c r="U323" s="2">
        <f t="shared" si="25"/>
        <v>1487300</v>
      </c>
      <c r="V323" s="2">
        <f t="shared" si="25"/>
        <v>1376500</v>
      </c>
      <c r="W323" s="2">
        <f t="shared" si="25"/>
        <v>1812200</v>
      </c>
      <c r="X323" s="2">
        <f t="shared" si="25"/>
        <v>1519000</v>
      </c>
      <c r="Y323" s="2" cm="1">
        <f t="array" ref="Y323">_xlfn.XLOOKUP(Y$1&amp;$R323,$C$3:$C$1662&amp;$D$3:$D$1662,$E$3:$E$1662,0,0,1)</f>
        <v>10900</v>
      </c>
      <c r="Z323" s="2" cm="1">
        <f t="array" ref="Z323">_xlfn.XLOOKUP(Z$1&amp;$R323,$C$3:$C$1662&amp;$D$3:$D$1662,$E$3:$E$1662,0,0,1)</f>
        <v>6900</v>
      </c>
      <c r="AA323" s="2" cm="1">
        <f t="array" ref="AA323">_xlfn.XLOOKUP(AA$1&amp;$R323,$C$3:$C$1662&amp;$D$3:$D$1662,$E$3:$E$1662,0,0,1)</f>
        <v>7200</v>
      </c>
      <c r="AB323" s="2" cm="1">
        <f t="array" ref="AB323">_xlfn.XLOOKUP(AB$1&amp;$R323,$C$3:$C$1662&amp;$D$3:$D$1662,$E$3:$E$1662,0,0,1)</f>
        <v>5200</v>
      </c>
      <c r="AC323" s="2" cm="1">
        <f t="array" ref="AC323">_xlfn.XLOOKUP(AC$1&amp;$R323,$C$3:$C$1662&amp;$D$3:$D$1662,$E$3:$E$1662,0,0,1)</f>
        <v>4100</v>
      </c>
    </row>
    <row r="324" spans="3:29" x14ac:dyDescent="0.4">
      <c r="C324" t="s">
        <v>758</v>
      </c>
      <c r="D324" t="s">
        <v>714</v>
      </c>
      <c r="E324">
        <v>4100</v>
      </c>
      <c r="R324" t="s">
        <v>382</v>
      </c>
      <c r="S324" s="2">
        <f t="shared" si="26"/>
        <v>1550860</v>
      </c>
      <c r="T324" s="2">
        <f t="shared" ref="T324:X333" si="27">T323+Y324</f>
        <v>1517600</v>
      </c>
      <c r="U324" s="2">
        <f t="shared" si="27"/>
        <v>1492100</v>
      </c>
      <c r="V324" s="2">
        <f t="shared" si="27"/>
        <v>1395700</v>
      </c>
      <c r="W324" s="2">
        <f t="shared" si="27"/>
        <v>1815200</v>
      </c>
      <c r="X324" s="2">
        <f t="shared" si="27"/>
        <v>1533700</v>
      </c>
      <c r="Y324" s="2" cm="1">
        <f t="array" ref="Y324">_xlfn.XLOOKUP(Y$1&amp;$R324,$C$3:$C$1662&amp;$D$3:$D$1662,$E$3:$E$1662,0,0,1)</f>
        <v>8000</v>
      </c>
      <c r="Z324" s="2" cm="1">
        <f t="array" ref="Z324">_xlfn.XLOOKUP(Z$1&amp;$R324,$C$3:$C$1662&amp;$D$3:$D$1662,$E$3:$E$1662,0,0,1)</f>
        <v>4800</v>
      </c>
      <c r="AA324" s="2" cm="1">
        <f t="array" ref="AA324">_xlfn.XLOOKUP(AA$1&amp;$R324,$C$3:$C$1662&amp;$D$3:$D$1662,$E$3:$E$1662,0,0,1)</f>
        <v>19200</v>
      </c>
      <c r="AB324" s="2" cm="1">
        <f t="array" ref="AB324">_xlfn.XLOOKUP(AB$1&amp;$R324,$C$3:$C$1662&amp;$D$3:$D$1662,$E$3:$E$1662,0,0,1)</f>
        <v>3000</v>
      </c>
      <c r="AC324" s="2" cm="1">
        <f t="array" ref="AC324">_xlfn.XLOOKUP(AC$1&amp;$R324,$C$3:$C$1662&amp;$D$3:$D$1662,$E$3:$E$1662,0,0,1)</f>
        <v>14700</v>
      </c>
    </row>
    <row r="325" spans="3:29" x14ac:dyDescent="0.4">
      <c r="C325" t="s">
        <v>758</v>
      </c>
      <c r="D325" t="s">
        <v>715</v>
      </c>
      <c r="E325">
        <v>14700</v>
      </c>
      <c r="R325" t="s">
        <v>383</v>
      </c>
      <c r="S325" s="2">
        <f t="shared" si="26"/>
        <v>1559560</v>
      </c>
      <c r="T325" s="2">
        <f t="shared" si="27"/>
        <v>1526000</v>
      </c>
      <c r="U325" s="2">
        <f t="shared" si="27"/>
        <v>1503300</v>
      </c>
      <c r="V325" s="2">
        <f t="shared" si="27"/>
        <v>1401600</v>
      </c>
      <c r="W325" s="2">
        <f t="shared" si="27"/>
        <v>1827300</v>
      </c>
      <c r="X325" s="2">
        <f t="shared" si="27"/>
        <v>1539600</v>
      </c>
      <c r="Y325" s="2" cm="1">
        <f t="array" ref="Y325">_xlfn.XLOOKUP(Y$1&amp;$R325,$C$3:$C$1662&amp;$D$3:$D$1662,$E$3:$E$1662,0,0,1)</f>
        <v>8400</v>
      </c>
      <c r="Z325" s="2" cm="1">
        <f t="array" ref="Z325">_xlfn.XLOOKUP(Z$1&amp;$R325,$C$3:$C$1662&amp;$D$3:$D$1662,$E$3:$E$1662,0,0,1)</f>
        <v>11200</v>
      </c>
      <c r="AA325" s="2" cm="1">
        <f t="array" ref="AA325">_xlfn.XLOOKUP(AA$1&amp;$R325,$C$3:$C$1662&amp;$D$3:$D$1662,$E$3:$E$1662,0,0,1)</f>
        <v>5900</v>
      </c>
      <c r="AB325" s="2" cm="1">
        <f t="array" ref="AB325">_xlfn.XLOOKUP(AB$1&amp;$R325,$C$3:$C$1662&amp;$D$3:$D$1662,$E$3:$E$1662,0,0,1)</f>
        <v>12100</v>
      </c>
      <c r="AC325" s="2" cm="1">
        <f t="array" ref="AC325">_xlfn.XLOOKUP(AC$1&amp;$R325,$C$3:$C$1662&amp;$D$3:$D$1662,$E$3:$E$1662,0,0,1)</f>
        <v>5900</v>
      </c>
    </row>
    <row r="326" spans="3:29" x14ac:dyDescent="0.4">
      <c r="C326" t="s">
        <v>758</v>
      </c>
      <c r="D326" t="s">
        <v>716</v>
      </c>
      <c r="E326">
        <v>5900</v>
      </c>
      <c r="R326" t="s">
        <v>384</v>
      </c>
      <c r="S326" s="2">
        <f t="shared" si="26"/>
        <v>1572240</v>
      </c>
      <c r="T326" s="2">
        <f t="shared" si="27"/>
        <v>1534200</v>
      </c>
      <c r="U326" s="2">
        <f t="shared" si="27"/>
        <v>1508600</v>
      </c>
      <c r="V326" s="2">
        <f t="shared" si="27"/>
        <v>1441300</v>
      </c>
      <c r="W326" s="2">
        <f t="shared" si="27"/>
        <v>1833300</v>
      </c>
      <c r="X326" s="2">
        <f t="shared" si="27"/>
        <v>1543800</v>
      </c>
      <c r="Y326" s="2" cm="1">
        <f t="array" ref="Y326">_xlfn.XLOOKUP(Y$1&amp;$R326,$C$3:$C$1662&amp;$D$3:$D$1662,$E$3:$E$1662,0,0,1)</f>
        <v>8200</v>
      </c>
      <c r="Z326" s="2" cm="1">
        <f t="array" ref="Z326">_xlfn.XLOOKUP(Z$1&amp;$R326,$C$3:$C$1662&amp;$D$3:$D$1662,$E$3:$E$1662,0,0,1)</f>
        <v>5300</v>
      </c>
      <c r="AA326" s="2" cm="1">
        <f t="array" ref="AA326">_xlfn.XLOOKUP(AA$1&amp;$R326,$C$3:$C$1662&amp;$D$3:$D$1662,$E$3:$E$1662,0,0,1)</f>
        <v>39700</v>
      </c>
      <c r="AB326" s="2" cm="1">
        <f t="array" ref="AB326">_xlfn.XLOOKUP(AB$1&amp;$R326,$C$3:$C$1662&amp;$D$3:$D$1662,$E$3:$E$1662,0,0,1)</f>
        <v>6000</v>
      </c>
      <c r="AC326" s="2" cm="1">
        <f t="array" ref="AC326">_xlfn.XLOOKUP(AC$1&amp;$R326,$C$3:$C$1662&amp;$D$3:$D$1662,$E$3:$E$1662,0,0,1)</f>
        <v>4200</v>
      </c>
    </row>
    <row r="327" spans="3:29" x14ac:dyDescent="0.4">
      <c r="C327" t="s">
        <v>758</v>
      </c>
      <c r="D327" t="s">
        <v>717</v>
      </c>
      <c r="E327">
        <v>4200</v>
      </c>
      <c r="R327" t="s">
        <v>385</v>
      </c>
      <c r="S327" s="2">
        <f t="shared" si="26"/>
        <v>1583700</v>
      </c>
      <c r="T327" s="2">
        <f t="shared" si="27"/>
        <v>1544400</v>
      </c>
      <c r="U327" s="2">
        <f t="shared" si="27"/>
        <v>1528900</v>
      </c>
      <c r="V327" s="2">
        <f t="shared" si="27"/>
        <v>1458000</v>
      </c>
      <c r="W327" s="2">
        <f t="shared" si="27"/>
        <v>1840200</v>
      </c>
      <c r="X327" s="2">
        <f t="shared" si="27"/>
        <v>1547000</v>
      </c>
      <c r="Y327" s="2" cm="1">
        <f t="array" ref="Y327">_xlfn.XLOOKUP(Y$1&amp;$R327,$C$3:$C$1662&amp;$D$3:$D$1662,$E$3:$E$1662,0,0,1)</f>
        <v>10200</v>
      </c>
      <c r="Z327" s="2" cm="1">
        <f t="array" ref="Z327">_xlfn.XLOOKUP(Z$1&amp;$R327,$C$3:$C$1662&amp;$D$3:$D$1662,$E$3:$E$1662,0,0,1)</f>
        <v>20300</v>
      </c>
      <c r="AA327" s="2" cm="1">
        <f t="array" ref="AA327">_xlfn.XLOOKUP(AA$1&amp;$R327,$C$3:$C$1662&amp;$D$3:$D$1662,$E$3:$E$1662,0,0,1)</f>
        <v>16700</v>
      </c>
      <c r="AB327" s="2" cm="1">
        <f t="array" ref="AB327">_xlfn.XLOOKUP(AB$1&amp;$R327,$C$3:$C$1662&amp;$D$3:$D$1662,$E$3:$E$1662,0,0,1)</f>
        <v>6900</v>
      </c>
      <c r="AC327" s="2" cm="1">
        <f t="array" ref="AC327">_xlfn.XLOOKUP(AC$1&amp;$R327,$C$3:$C$1662&amp;$D$3:$D$1662,$E$3:$E$1662,0,0,1)</f>
        <v>3200</v>
      </c>
    </row>
    <row r="328" spans="3:29" x14ac:dyDescent="0.4">
      <c r="C328" t="s">
        <v>758</v>
      </c>
      <c r="D328" t="s">
        <v>718</v>
      </c>
      <c r="E328">
        <v>3200</v>
      </c>
      <c r="R328" t="s">
        <v>386</v>
      </c>
      <c r="S328" s="2">
        <f t="shared" si="26"/>
        <v>1583700</v>
      </c>
      <c r="T328" s="2">
        <f t="shared" si="27"/>
        <v>1544400</v>
      </c>
      <c r="U328" s="2">
        <f t="shared" si="27"/>
        <v>1528900</v>
      </c>
      <c r="V328" s="2">
        <f t="shared" si="27"/>
        <v>1458000</v>
      </c>
      <c r="W328" s="2">
        <f t="shared" si="27"/>
        <v>1840200</v>
      </c>
      <c r="X328" s="2">
        <f t="shared" si="27"/>
        <v>1547000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1583700</v>
      </c>
      <c r="T329" s="2">
        <f t="shared" si="27"/>
        <v>1544400</v>
      </c>
      <c r="U329" s="2">
        <f t="shared" si="27"/>
        <v>1528900</v>
      </c>
      <c r="V329" s="2">
        <f t="shared" si="27"/>
        <v>1458000</v>
      </c>
      <c r="W329" s="2">
        <f t="shared" si="27"/>
        <v>1840200</v>
      </c>
      <c r="X329" s="2">
        <f t="shared" si="27"/>
        <v>1547000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1583700</v>
      </c>
      <c r="T330" s="2">
        <f t="shared" si="27"/>
        <v>1544400</v>
      </c>
      <c r="U330" s="2">
        <f t="shared" si="27"/>
        <v>1528900</v>
      </c>
      <c r="V330" s="2">
        <f t="shared" si="27"/>
        <v>1458000</v>
      </c>
      <c r="W330" s="2">
        <f t="shared" si="27"/>
        <v>1840200</v>
      </c>
      <c r="X330" s="2">
        <f t="shared" si="27"/>
        <v>1547000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1583700</v>
      </c>
      <c r="T331" s="2">
        <f t="shared" si="27"/>
        <v>1544400</v>
      </c>
      <c r="U331" s="2">
        <f t="shared" si="27"/>
        <v>1528900</v>
      </c>
      <c r="V331" s="2">
        <f t="shared" si="27"/>
        <v>1458000</v>
      </c>
      <c r="W331" s="2">
        <f t="shared" si="27"/>
        <v>1840200</v>
      </c>
      <c r="X331" s="2">
        <f t="shared" si="27"/>
        <v>1547000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1583700</v>
      </c>
      <c r="T332" s="2">
        <f t="shared" si="27"/>
        <v>1544400</v>
      </c>
      <c r="U332" s="2">
        <f t="shared" si="27"/>
        <v>1528900</v>
      </c>
      <c r="V332" s="2">
        <f t="shared" si="27"/>
        <v>1458000</v>
      </c>
      <c r="W332" s="2">
        <f t="shared" si="27"/>
        <v>1840200</v>
      </c>
      <c r="X332" s="2">
        <f t="shared" si="27"/>
        <v>1547000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1789740</v>
      </c>
      <c r="T333" s="2">
        <f t="shared" si="27"/>
        <v>1869800</v>
      </c>
      <c r="U333" s="2">
        <f t="shared" si="27"/>
        <v>1721700</v>
      </c>
      <c r="V333" s="2">
        <f t="shared" si="27"/>
        <v>1660800</v>
      </c>
      <c r="W333" s="2">
        <f t="shared" si="27"/>
        <v>1995200</v>
      </c>
      <c r="X333" s="2">
        <f t="shared" si="27"/>
        <v>1701200</v>
      </c>
      <c r="Y333" s="2" cm="1">
        <f t="array" ref="Y333">_xlfn.XLOOKUP(Y$1&amp;$R333,$C$3:$C$1662&amp;$D$3:$D$1662,$E$3:$E$1662,0,0,1)</f>
        <v>325400</v>
      </c>
      <c r="Z333" s="2" cm="1">
        <f t="array" ref="Z333">_xlfn.XLOOKUP(Z$1&amp;$R333,$C$3:$C$1662&amp;$D$3:$D$1662,$E$3:$E$1662,0,0,1)</f>
        <v>192800</v>
      </c>
      <c r="AA333" s="2" cm="1">
        <f t="array" ref="AA333">_xlfn.XLOOKUP(AA$1&amp;$R333,$C$3:$C$1662&amp;$D$3:$D$1662,$E$3:$E$1662,0,0,1)</f>
        <v>202800</v>
      </c>
      <c r="AB333" s="2" cm="1">
        <f t="array" ref="AB333">_xlfn.XLOOKUP(AB$1&amp;$R333,$C$3:$C$1662&amp;$D$3:$D$1662,$E$3:$E$1662,0,0,1)</f>
        <v>155000</v>
      </c>
      <c r="AC333" s="2" cm="1">
        <f t="array" ref="AC333">_xlfn.XLOOKUP(AC$1&amp;$R333,$C$3:$C$1662&amp;$D$3:$D$1662,$E$3:$E$1662,0,0,1)</f>
        <v>154200</v>
      </c>
    </row>
    <row r="334" spans="3:29" x14ac:dyDescent="0.4">
      <c r="C334" t="s">
        <v>758</v>
      </c>
      <c r="D334" t="s">
        <v>724</v>
      </c>
      <c r="E334">
        <v>154200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227500</v>
      </c>
    </row>
    <row r="339" spans="3:5" x14ac:dyDescent="0.4">
      <c r="C339" t="s">
        <v>759</v>
      </c>
      <c r="D339" t="s">
        <v>517</v>
      </c>
      <c r="E339">
        <v>33600</v>
      </c>
    </row>
    <row r="340" spans="3:5" x14ac:dyDescent="0.4">
      <c r="C340" t="s">
        <v>759</v>
      </c>
      <c r="D340" t="s">
        <v>518</v>
      </c>
      <c r="E340">
        <v>37700</v>
      </c>
    </row>
    <row r="341" spans="3:5" x14ac:dyDescent="0.4">
      <c r="C341" t="s">
        <v>759</v>
      </c>
      <c r="D341" t="s">
        <v>519</v>
      </c>
      <c r="E341">
        <v>26800</v>
      </c>
    </row>
    <row r="342" spans="3:5" x14ac:dyDescent="0.4">
      <c r="C342" t="s">
        <v>759</v>
      </c>
      <c r="D342" t="s">
        <v>520</v>
      </c>
      <c r="E342">
        <v>28600</v>
      </c>
    </row>
    <row r="343" spans="3:5" x14ac:dyDescent="0.4">
      <c r="C343" t="s">
        <v>759</v>
      </c>
      <c r="D343" t="s">
        <v>521</v>
      </c>
      <c r="E343">
        <v>14500</v>
      </c>
    </row>
    <row r="344" spans="3:5" x14ac:dyDescent="0.4">
      <c r="C344" t="s">
        <v>759</v>
      </c>
      <c r="D344" t="s">
        <v>522</v>
      </c>
      <c r="E344">
        <v>18000</v>
      </c>
    </row>
    <row r="345" spans="3:5" x14ac:dyDescent="0.4">
      <c r="C345" t="s">
        <v>759</v>
      </c>
      <c r="D345" t="s">
        <v>523</v>
      </c>
      <c r="E345">
        <v>14000</v>
      </c>
    </row>
    <row r="346" spans="3:5" x14ac:dyDescent="0.4">
      <c r="C346" t="s">
        <v>759</v>
      </c>
      <c r="D346" t="s">
        <v>524</v>
      </c>
      <c r="E346">
        <v>22200</v>
      </c>
    </row>
    <row r="347" spans="3:5" x14ac:dyDescent="0.4">
      <c r="C347" t="s">
        <v>759</v>
      </c>
      <c r="D347" t="s">
        <v>525</v>
      </c>
      <c r="E347">
        <v>9400</v>
      </c>
    </row>
    <row r="348" spans="3:5" x14ac:dyDescent="0.4">
      <c r="C348" t="s">
        <v>759</v>
      </c>
      <c r="D348" t="s">
        <v>526</v>
      </c>
      <c r="E348">
        <v>7600</v>
      </c>
    </row>
    <row r="349" spans="3:5" x14ac:dyDescent="0.4">
      <c r="C349" t="s">
        <v>759</v>
      </c>
      <c r="D349" t="s">
        <v>527</v>
      </c>
      <c r="E349">
        <v>12100</v>
      </c>
    </row>
    <row r="350" spans="3:5" x14ac:dyDescent="0.4">
      <c r="C350" t="s">
        <v>759</v>
      </c>
      <c r="D350" t="s">
        <v>528</v>
      </c>
      <c r="E350">
        <v>10900</v>
      </c>
    </row>
    <row r="351" spans="3:5" x14ac:dyDescent="0.4">
      <c r="C351" t="s">
        <v>759</v>
      </c>
      <c r="D351" t="s">
        <v>529</v>
      </c>
      <c r="E351">
        <v>7600</v>
      </c>
    </row>
    <row r="352" spans="3:5" x14ac:dyDescent="0.4">
      <c r="C352" t="s">
        <v>759</v>
      </c>
      <c r="D352" t="s">
        <v>530</v>
      </c>
      <c r="E352">
        <v>6500</v>
      </c>
    </row>
    <row r="353" spans="3:5" x14ac:dyDescent="0.4">
      <c r="C353" t="s">
        <v>759</v>
      </c>
      <c r="D353" t="s">
        <v>531</v>
      </c>
      <c r="E353">
        <v>8600</v>
      </c>
    </row>
    <row r="354" spans="3:5" x14ac:dyDescent="0.4">
      <c r="C354" t="s">
        <v>759</v>
      </c>
      <c r="D354" t="s">
        <v>532</v>
      </c>
      <c r="E354">
        <v>8900</v>
      </c>
    </row>
    <row r="355" spans="3:5" x14ac:dyDescent="0.4">
      <c r="C355" t="s">
        <v>759</v>
      </c>
      <c r="D355" t="s">
        <v>533</v>
      </c>
      <c r="E355">
        <v>9300</v>
      </c>
    </row>
    <row r="356" spans="3:5" x14ac:dyDescent="0.4">
      <c r="C356" t="s">
        <v>759</v>
      </c>
      <c r="D356" t="s">
        <v>534</v>
      </c>
      <c r="E356">
        <v>4600</v>
      </c>
    </row>
    <row r="357" spans="3:5" x14ac:dyDescent="0.4">
      <c r="C357" t="s">
        <v>759</v>
      </c>
      <c r="D357" t="s">
        <v>535</v>
      </c>
      <c r="E357">
        <v>8400</v>
      </c>
    </row>
    <row r="358" spans="3:5" x14ac:dyDescent="0.4">
      <c r="C358" t="s">
        <v>759</v>
      </c>
      <c r="D358" t="s">
        <v>536</v>
      </c>
      <c r="E358">
        <v>3900</v>
      </c>
    </row>
    <row r="359" spans="3:5" x14ac:dyDescent="0.4">
      <c r="C359" t="s">
        <v>759</v>
      </c>
      <c r="D359" t="s">
        <v>537</v>
      </c>
      <c r="E359">
        <v>8200</v>
      </c>
    </row>
    <row r="360" spans="3:5" x14ac:dyDescent="0.4">
      <c r="C360" t="s">
        <v>759</v>
      </c>
      <c r="D360" t="s">
        <v>538</v>
      </c>
      <c r="E360">
        <v>6200</v>
      </c>
    </row>
    <row r="361" spans="3:5" x14ac:dyDescent="0.4">
      <c r="C361" t="s">
        <v>759</v>
      </c>
      <c r="D361" t="s">
        <v>539</v>
      </c>
      <c r="E361">
        <v>6800</v>
      </c>
    </row>
    <row r="362" spans="3:5" x14ac:dyDescent="0.4">
      <c r="C362" t="s">
        <v>759</v>
      </c>
      <c r="D362" t="s">
        <v>540</v>
      </c>
      <c r="E362">
        <v>2800</v>
      </c>
    </row>
    <row r="363" spans="3:5" x14ac:dyDescent="0.4">
      <c r="C363" t="s">
        <v>759</v>
      </c>
      <c r="D363" t="s">
        <v>541</v>
      </c>
      <c r="E363">
        <v>7200</v>
      </c>
    </row>
    <row r="364" spans="3:5" x14ac:dyDescent="0.4">
      <c r="C364" t="s">
        <v>759</v>
      </c>
      <c r="D364" t="s">
        <v>542</v>
      </c>
      <c r="E364">
        <v>5300</v>
      </c>
    </row>
    <row r="365" spans="3:5" x14ac:dyDescent="0.4">
      <c r="C365" t="s">
        <v>759</v>
      </c>
      <c r="D365" t="s">
        <v>543</v>
      </c>
      <c r="E365">
        <v>4800</v>
      </c>
    </row>
    <row r="366" spans="3:5" x14ac:dyDescent="0.4">
      <c r="C366" t="s">
        <v>759</v>
      </c>
      <c r="D366" t="s">
        <v>544</v>
      </c>
      <c r="E366">
        <v>6300</v>
      </c>
    </row>
    <row r="367" spans="3:5" x14ac:dyDescent="0.4">
      <c r="C367" t="s">
        <v>759</v>
      </c>
      <c r="D367" t="s">
        <v>545</v>
      </c>
      <c r="E367">
        <v>7300</v>
      </c>
    </row>
    <row r="368" spans="3:5" x14ac:dyDescent="0.4">
      <c r="C368" t="s">
        <v>759</v>
      </c>
      <c r="D368" t="s">
        <v>546</v>
      </c>
      <c r="E368">
        <v>5100</v>
      </c>
    </row>
    <row r="369" spans="3:5" x14ac:dyDescent="0.4">
      <c r="C369" t="s">
        <v>759</v>
      </c>
      <c r="D369" t="s">
        <v>547</v>
      </c>
      <c r="E369">
        <v>5600</v>
      </c>
    </row>
    <row r="370" spans="3:5" x14ac:dyDescent="0.4">
      <c r="C370" t="s">
        <v>759</v>
      </c>
      <c r="D370" t="s">
        <v>548</v>
      </c>
      <c r="E370">
        <v>3400</v>
      </c>
    </row>
    <row r="371" spans="3:5" x14ac:dyDescent="0.4">
      <c r="C371" t="s">
        <v>759</v>
      </c>
      <c r="D371" t="s">
        <v>549</v>
      </c>
      <c r="E371">
        <v>7800</v>
      </c>
    </row>
    <row r="372" spans="3:5" x14ac:dyDescent="0.4">
      <c r="C372" t="s">
        <v>759</v>
      </c>
      <c r="D372" t="s">
        <v>550</v>
      </c>
      <c r="E372">
        <v>6000</v>
      </c>
    </row>
    <row r="373" spans="3:5" x14ac:dyDescent="0.4">
      <c r="C373" t="s">
        <v>759</v>
      </c>
      <c r="D373" t="s">
        <v>551</v>
      </c>
      <c r="E373">
        <v>5500</v>
      </c>
    </row>
    <row r="374" spans="3:5" x14ac:dyDescent="0.4">
      <c r="C374" t="s">
        <v>759</v>
      </c>
      <c r="D374" t="s">
        <v>552</v>
      </c>
      <c r="E374">
        <v>10600</v>
      </c>
    </row>
    <row r="375" spans="3:5" x14ac:dyDescent="0.4">
      <c r="C375" t="s">
        <v>759</v>
      </c>
      <c r="D375" t="s">
        <v>553</v>
      </c>
      <c r="E375">
        <v>3200</v>
      </c>
    </row>
    <row r="376" spans="3:5" x14ac:dyDescent="0.4">
      <c r="C376" t="s">
        <v>759</v>
      </c>
      <c r="D376" t="s">
        <v>554</v>
      </c>
      <c r="E376">
        <v>6700</v>
      </c>
    </row>
    <row r="377" spans="3:5" x14ac:dyDescent="0.4">
      <c r="C377" t="s">
        <v>759</v>
      </c>
      <c r="D377" t="s">
        <v>555</v>
      </c>
      <c r="E377">
        <v>14300</v>
      </c>
    </row>
    <row r="378" spans="3:5" x14ac:dyDescent="0.4">
      <c r="C378" t="s">
        <v>759</v>
      </c>
      <c r="D378" t="s">
        <v>556</v>
      </c>
      <c r="E378">
        <v>10100</v>
      </c>
    </row>
    <row r="379" spans="3:5" x14ac:dyDescent="0.4">
      <c r="C379" t="s">
        <v>759</v>
      </c>
      <c r="D379" t="s">
        <v>557</v>
      </c>
      <c r="E379">
        <v>11600</v>
      </c>
    </row>
    <row r="380" spans="3:5" x14ac:dyDescent="0.4">
      <c r="C380" t="s">
        <v>759</v>
      </c>
      <c r="D380" t="s">
        <v>558</v>
      </c>
      <c r="E380">
        <v>6000</v>
      </c>
    </row>
    <row r="381" spans="3:5" x14ac:dyDescent="0.4">
      <c r="C381" t="s">
        <v>759</v>
      </c>
      <c r="D381" t="s">
        <v>559</v>
      </c>
      <c r="E381">
        <v>4500</v>
      </c>
    </row>
    <row r="382" spans="3:5" x14ac:dyDescent="0.4">
      <c r="C382" t="s">
        <v>759</v>
      </c>
      <c r="D382" t="s">
        <v>560</v>
      </c>
      <c r="E382">
        <v>16300</v>
      </c>
    </row>
    <row r="383" spans="3:5" x14ac:dyDescent="0.4">
      <c r="C383" t="s">
        <v>759</v>
      </c>
      <c r="D383" t="s">
        <v>561</v>
      </c>
      <c r="E383">
        <v>6400</v>
      </c>
    </row>
    <row r="384" spans="3:5" x14ac:dyDescent="0.4">
      <c r="C384" t="s">
        <v>759</v>
      </c>
      <c r="D384" t="s">
        <v>562</v>
      </c>
      <c r="E384">
        <v>6700</v>
      </c>
    </row>
    <row r="385" spans="3:5" x14ac:dyDescent="0.4">
      <c r="C385" t="s">
        <v>759</v>
      </c>
      <c r="D385" t="s">
        <v>563</v>
      </c>
      <c r="E385">
        <v>10300</v>
      </c>
    </row>
    <row r="386" spans="3:5" x14ac:dyDescent="0.4">
      <c r="C386" t="s">
        <v>759</v>
      </c>
      <c r="D386" t="s">
        <v>564</v>
      </c>
      <c r="E386">
        <v>41100</v>
      </c>
    </row>
    <row r="387" spans="3:5" x14ac:dyDescent="0.4">
      <c r="C387" t="s">
        <v>759</v>
      </c>
      <c r="D387" t="s">
        <v>565</v>
      </c>
      <c r="E387">
        <v>7000</v>
      </c>
    </row>
    <row r="388" spans="3:5" x14ac:dyDescent="0.4">
      <c r="C388" t="s">
        <v>759</v>
      </c>
      <c r="D388" t="s">
        <v>566</v>
      </c>
      <c r="E388">
        <v>5800</v>
      </c>
    </row>
    <row r="389" spans="3:5" x14ac:dyDescent="0.4">
      <c r="C389" t="s">
        <v>759</v>
      </c>
      <c r="D389" t="s">
        <v>567</v>
      </c>
      <c r="E389">
        <v>7400</v>
      </c>
    </row>
    <row r="390" spans="3:5" x14ac:dyDescent="0.4">
      <c r="C390" t="s">
        <v>759</v>
      </c>
      <c r="D390" t="s">
        <v>568</v>
      </c>
      <c r="E390">
        <v>2800</v>
      </c>
    </row>
    <row r="391" spans="3:5" x14ac:dyDescent="0.4">
      <c r="C391" t="s">
        <v>759</v>
      </c>
      <c r="D391" t="s">
        <v>569</v>
      </c>
      <c r="E391">
        <v>6500</v>
      </c>
    </row>
    <row r="392" spans="3:5" x14ac:dyDescent="0.4">
      <c r="C392" t="s">
        <v>759</v>
      </c>
      <c r="D392" t="s">
        <v>570</v>
      </c>
      <c r="E392">
        <v>5300</v>
      </c>
    </row>
    <row r="393" spans="3:5" x14ac:dyDescent="0.4">
      <c r="C393" t="s">
        <v>759</v>
      </c>
      <c r="D393" t="s">
        <v>571</v>
      </c>
      <c r="E393">
        <v>3700</v>
      </c>
    </row>
    <row r="394" spans="3:5" x14ac:dyDescent="0.4">
      <c r="C394" t="s">
        <v>759</v>
      </c>
      <c r="D394" t="s">
        <v>572</v>
      </c>
      <c r="E394">
        <v>3800</v>
      </c>
    </row>
    <row r="395" spans="3:5" x14ac:dyDescent="0.4">
      <c r="C395" t="s">
        <v>759</v>
      </c>
      <c r="D395" t="s">
        <v>573</v>
      </c>
      <c r="E395">
        <v>4100</v>
      </c>
    </row>
    <row r="396" spans="3:5" x14ac:dyDescent="0.4">
      <c r="C396" t="s">
        <v>759</v>
      </c>
      <c r="D396" t="s">
        <v>574</v>
      </c>
      <c r="E396">
        <v>7700</v>
      </c>
    </row>
    <row r="397" spans="3:5" x14ac:dyDescent="0.4">
      <c r="C397" t="s">
        <v>759</v>
      </c>
      <c r="D397" t="s">
        <v>575</v>
      </c>
      <c r="E397">
        <v>5800</v>
      </c>
    </row>
    <row r="398" spans="3:5" x14ac:dyDescent="0.4">
      <c r="C398" t="s">
        <v>759</v>
      </c>
      <c r="D398" t="s">
        <v>576</v>
      </c>
      <c r="E398">
        <v>3200</v>
      </c>
    </row>
    <row r="399" spans="3:5" x14ac:dyDescent="0.4">
      <c r="C399" t="s">
        <v>759</v>
      </c>
      <c r="D399" t="s">
        <v>577</v>
      </c>
      <c r="E399">
        <v>3800</v>
      </c>
    </row>
    <row r="400" spans="3:5" x14ac:dyDescent="0.4">
      <c r="C400" t="s">
        <v>759</v>
      </c>
      <c r="D400" t="s">
        <v>578</v>
      </c>
      <c r="E400">
        <v>5000</v>
      </c>
    </row>
    <row r="401" spans="3:5" x14ac:dyDescent="0.4">
      <c r="C401" t="s">
        <v>759</v>
      </c>
      <c r="D401" t="s">
        <v>579</v>
      </c>
      <c r="E401">
        <v>4200</v>
      </c>
    </row>
    <row r="402" spans="3:5" x14ac:dyDescent="0.4">
      <c r="C402" t="s">
        <v>759</v>
      </c>
      <c r="D402" t="s">
        <v>580</v>
      </c>
      <c r="E402">
        <v>1300</v>
      </c>
    </row>
    <row r="403" spans="3:5" x14ac:dyDescent="0.4">
      <c r="C403" t="s">
        <v>759</v>
      </c>
      <c r="D403" t="s">
        <v>581</v>
      </c>
      <c r="E403">
        <v>4900</v>
      </c>
    </row>
    <row r="404" spans="3:5" x14ac:dyDescent="0.4">
      <c r="C404" t="s">
        <v>759</v>
      </c>
      <c r="D404" t="s">
        <v>582</v>
      </c>
      <c r="E404">
        <v>4400</v>
      </c>
    </row>
    <row r="405" spans="3:5" x14ac:dyDescent="0.4">
      <c r="C405" t="s">
        <v>759</v>
      </c>
      <c r="D405" t="s">
        <v>583</v>
      </c>
      <c r="E405">
        <v>7800</v>
      </c>
    </row>
    <row r="406" spans="3:5" x14ac:dyDescent="0.4">
      <c r="C406" t="s">
        <v>759</v>
      </c>
      <c r="D406" t="s">
        <v>584</v>
      </c>
      <c r="E406">
        <v>3600</v>
      </c>
    </row>
    <row r="407" spans="3:5" x14ac:dyDescent="0.4">
      <c r="C407" t="s">
        <v>759</v>
      </c>
      <c r="D407" t="s">
        <v>585</v>
      </c>
      <c r="E407">
        <v>5700</v>
      </c>
    </row>
    <row r="408" spans="3:5" x14ac:dyDescent="0.4">
      <c r="C408" t="s">
        <v>759</v>
      </c>
      <c r="D408" t="s">
        <v>586</v>
      </c>
      <c r="E408">
        <v>4000</v>
      </c>
    </row>
    <row r="409" spans="3:5" x14ac:dyDescent="0.4">
      <c r="C409" t="s">
        <v>759</v>
      </c>
      <c r="D409" t="s">
        <v>587</v>
      </c>
      <c r="E409">
        <v>10000</v>
      </c>
    </row>
    <row r="410" spans="3:5" x14ac:dyDescent="0.4">
      <c r="C410" t="s">
        <v>759</v>
      </c>
      <c r="D410" t="s">
        <v>588</v>
      </c>
      <c r="E410">
        <v>7800</v>
      </c>
    </row>
    <row r="411" spans="3:5" x14ac:dyDescent="0.4">
      <c r="C411" t="s">
        <v>759</v>
      </c>
      <c r="D411" t="s">
        <v>589</v>
      </c>
      <c r="E411">
        <v>4000</v>
      </c>
    </row>
    <row r="412" spans="3:5" x14ac:dyDescent="0.4">
      <c r="C412" t="s">
        <v>759</v>
      </c>
      <c r="D412" t="s">
        <v>590</v>
      </c>
      <c r="E412">
        <v>4000</v>
      </c>
    </row>
    <row r="413" spans="3:5" x14ac:dyDescent="0.4">
      <c r="C413" t="s">
        <v>759</v>
      </c>
      <c r="D413" t="s">
        <v>591</v>
      </c>
      <c r="E413">
        <v>2400</v>
      </c>
    </row>
    <row r="414" spans="3:5" x14ac:dyDescent="0.4">
      <c r="C414" t="s">
        <v>759</v>
      </c>
      <c r="D414" t="s">
        <v>592</v>
      </c>
      <c r="E414">
        <v>2500</v>
      </c>
    </row>
    <row r="415" spans="3:5" x14ac:dyDescent="0.4">
      <c r="C415" t="s">
        <v>759</v>
      </c>
      <c r="D415" t="s">
        <v>593</v>
      </c>
      <c r="E415">
        <v>2700</v>
      </c>
    </row>
    <row r="416" spans="3:5" x14ac:dyDescent="0.4">
      <c r="C416" t="s">
        <v>759</v>
      </c>
      <c r="D416" t="s">
        <v>594</v>
      </c>
      <c r="E416">
        <v>3000</v>
      </c>
    </row>
    <row r="417" spans="3:5" x14ac:dyDescent="0.4">
      <c r="C417" t="s">
        <v>759</v>
      </c>
      <c r="D417" t="s">
        <v>595</v>
      </c>
      <c r="E417">
        <v>9500</v>
      </c>
    </row>
    <row r="418" spans="3:5" x14ac:dyDescent="0.4">
      <c r="C418" t="s">
        <v>759</v>
      </c>
      <c r="D418" t="s">
        <v>596</v>
      </c>
      <c r="E418">
        <v>9100</v>
      </c>
    </row>
    <row r="419" spans="3:5" x14ac:dyDescent="0.4">
      <c r="C419" t="s">
        <v>759</v>
      </c>
      <c r="D419" t="s">
        <v>597</v>
      </c>
      <c r="E419">
        <v>6900</v>
      </c>
    </row>
    <row r="420" spans="3:5" x14ac:dyDescent="0.4">
      <c r="C420" t="s">
        <v>759</v>
      </c>
      <c r="D420" t="s">
        <v>598</v>
      </c>
      <c r="E420">
        <v>6700</v>
      </c>
    </row>
    <row r="421" spans="3:5" x14ac:dyDescent="0.4">
      <c r="C421" t="s">
        <v>759</v>
      </c>
      <c r="D421" t="s">
        <v>599</v>
      </c>
      <c r="E421">
        <v>8400</v>
      </c>
    </row>
    <row r="422" spans="3:5" x14ac:dyDescent="0.4">
      <c r="C422" t="s">
        <v>759</v>
      </c>
      <c r="D422" t="s">
        <v>600</v>
      </c>
      <c r="E422">
        <v>7500</v>
      </c>
    </row>
    <row r="423" spans="3:5" x14ac:dyDescent="0.4">
      <c r="C423" t="s">
        <v>759</v>
      </c>
      <c r="D423" t="s">
        <v>601</v>
      </c>
      <c r="E423">
        <v>6400</v>
      </c>
    </row>
    <row r="424" spans="3:5" x14ac:dyDescent="0.4">
      <c r="C424" t="s">
        <v>759</v>
      </c>
      <c r="D424" t="s">
        <v>602</v>
      </c>
      <c r="E424">
        <v>7800</v>
      </c>
    </row>
    <row r="425" spans="3:5" x14ac:dyDescent="0.4">
      <c r="C425" t="s">
        <v>759</v>
      </c>
      <c r="D425" t="s">
        <v>603</v>
      </c>
      <c r="E425">
        <v>4900</v>
      </c>
    </row>
    <row r="426" spans="3:5" x14ac:dyDescent="0.4">
      <c r="C426" t="s">
        <v>759</v>
      </c>
      <c r="D426" t="s">
        <v>604</v>
      </c>
      <c r="E426">
        <v>4400</v>
      </c>
    </row>
    <row r="427" spans="3:5" x14ac:dyDescent="0.4">
      <c r="C427" t="s">
        <v>759</v>
      </c>
      <c r="D427" t="s">
        <v>605</v>
      </c>
      <c r="E427">
        <v>3400</v>
      </c>
    </row>
    <row r="428" spans="3:5" x14ac:dyDescent="0.4">
      <c r="C428" t="s">
        <v>759</v>
      </c>
      <c r="D428" t="s">
        <v>606</v>
      </c>
      <c r="E428">
        <v>5200</v>
      </c>
    </row>
    <row r="429" spans="3:5" x14ac:dyDescent="0.4">
      <c r="C429" t="s">
        <v>759</v>
      </c>
      <c r="D429" t="s">
        <v>607</v>
      </c>
      <c r="E429">
        <v>4100</v>
      </c>
    </row>
    <row r="430" spans="3:5" x14ac:dyDescent="0.4">
      <c r="C430" t="s">
        <v>759</v>
      </c>
      <c r="D430" t="s">
        <v>608</v>
      </c>
      <c r="E430">
        <v>4500</v>
      </c>
    </row>
    <row r="431" spans="3:5" x14ac:dyDescent="0.4">
      <c r="C431" t="s">
        <v>759</v>
      </c>
      <c r="D431" t="s">
        <v>609</v>
      </c>
      <c r="E431">
        <v>4900</v>
      </c>
    </row>
    <row r="432" spans="3:5" x14ac:dyDescent="0.4">
      <c r="C432" t="s">
        <v>759</v>
      </c>
      <c r="D432" t="s">
        <v>610</v>
      </c>
      <c r="E432">
        <v>4000</v>
      </c>
    </row>
    <row r="433" spans="3:5" x14ac:dyDescent="0.4">
      <c r="C433" t="s">
        <v>759</v>
      </c>
      <c r="D433" t="s">
        <v>611</v>
      </c>
      <c r="E433">
        <v>7100</v>
      </c>
    </row>
    <row r="434" spans="3:5" x14ac:dyDescent="0.4">
      <c r="C434" t="s">
        <v>759</v>
      </c>
      <c r="D434" t="s">
        <v>612</v>
      </c>
      <c r="E434">
        <v>2400</v>
      </c>
    </row>
    <row r="435" spans="3:5" x14ac:dyDescent="0.4">
      <c r="C435" t="s">
        <v>759</v>
      </c>
      <c r="D435" t="s">
        <v>613</v>
      </c>
      <c r="E435">
        <v>4800</v>
      </c>
    </row>
    <row r="436" spans="3:5" x14ac:dyDescent="0.4">
      <c r="C436" t="s">
        <v>759</v>
      </c>
      <c r="D436" t="s">
        <v>614</v>
      </c>
      <c r="E436">
        <v>2600</v>
      </c>
    </row>
    <row r="437" spans="3:5" x14ac:dyDescent="0.4">
      <c r="C437" t="s">
        <v>759</v>
      </c>
      <c r="D437" t="s">
        <v>615</v>
      </c>
      <c r="E437">
        <v>3000</v>
      </c>
    </row>
    <row r="438" spans="3:5" x14ac:dyDescent="0.4">
      <c r="C438" t="s">
        <v>759</v>
      </c>
      <c r="D438" t="s">
        <v>616</v>
      </c>
      <c r="E438">
        <v>3200</v>
      </c>
    </row>
    <row r="439" spans="3:5" x14ac:dyDescent="0.4">
      <c r="C439" t="s">
        <v>759</v>
      </c>
      <c r="D439" t="s">
        <v>617</v>
      </c>
      <c r="E439">
        <v>4800</v>
      </c>
    </row>
    <row r="440" spans="3:5" x14ac:dyDescent="0.4">
      <c r="C440" t="s">
        <v>759</v>
      </c>
      <c r="D440" t="s">
        <v>618</v>
      </c>
      <c r="E440">
        <v>4100</v>
      </c>
    </row>
    <row r="441" spans="3:5" x14ac:dyDescent="0.4">
      <c r="C441" t="s">
        <v>759</v>
      </c>
      <c r="D441" t="s">
        <v>619</v>
      </c>
      <c r="E441">
        <v>5400</v>
      </c>
    </row>
    <row r="442" spans="3:5" x14ac:dyDescent="0.4">
      <c r="C442" t="s">
        <v>759</v>
      </c>
      <c r="D442" t="s">
        <v>620</v>
      </c>
      <c r="E442">
        <v>10400</v>
      </c>
    </row>
    <row r="443" spans="3:5" x14ac:dyDescent="0.4">
      <c r="C443" t="s">
        <v>759</v>
      </c>
      <c r="D443" t="s">
        <v>621</v>
      </c>
      <c r="E443">
        <v>6500</v>
      </c>
    </row>
    <row r="444" spans="3:5" x14ac:dyDescent="0.4">
      <c r="C444" t="s">
        <v>759</v>
      </c>
      <c r="D444" t="s">
        <v>622</v>
      </c>
      <c r="E444">
        <v>1200</v>
      </c>
    </row>
    <row r="445" spans="3:5" x14ac:dyDescent="0.4">
      <c r="C445" t="s">
        <v>759</v>
      </c>
      <c r="D445" t="s">
        <v>623</v>
      </c>
      <c r="E445">
        <v>10400</v>
      </c>
    </row>
    <row r="446" spans="3:5" x14ac:dyDescent="0.4">
      <c r="C446" t="s">
        <v>759</v>
      </c>
      <c r="D446" t="s">
        <v>624</v>
      </c>
      <c r="E446">
        <v>2500</v>
      </c>
    </row>
    <row r="447" spans="3:5" x14ac:dyDescent="0.4">
      <c r="C447" t="s">
        <v>759</v>
      </c>
      <c r="D447" t="s">
        <v>625</v>
      </c>
      <c r="E447">
        <v>2400</v>
      </c>
    </row>
    <row r="448" spans="3:5" x14ac:dyDescent="0.4">
      <c r="C448" t="s">
        <v>759</v>
      </c>
      <c r="D448" t="s">
        <v>626</v>
      </c>
      <c r="E448">
        <v>4300</v>
      </c>
    </row>
    <row r="449" spans="3:5" x14ac:dyDescent="0.4">
      <c r="C449" t="s">
        <v>759</v>
      </c>
      <c r="D449" t="s">
        <v>627</v>
      </c>
      <c r="E449">
        <v>2800</v>
      </c>
    </row>
    <row r="450" spans="3:5" x14ac:dyDescent="0.4">
      <c r="C450" t="s">
        <v>759</v>
      </c>
      <c r="D450" t="s">
        <v>628</v>
      </c>
      <c r="E450">
        <v>2900</v>
      </c>
    </row>
    <row r="451" spans="3:5" x14ac:dyDescent="0.4">
      <c r="C451" t="s">
        <v>759</v>
      </c>
      <c r="D451" t="s">
        <v>629</v>
      </c>
      <c r="E451">
        <v>1500</v>
      </c>
    </row>
    <row r="452" spans="3:5" x14ac:dyDescent="0.4">
      <c r="C452" t="s">
        <v>759</v>
      </c>
      <c r="D452" t="s">
        <v>630</v>
      </c>
      <c r="E452">
        <v>3300</v>
      </c>
    </row>
    <row r="453" spans="3:5" x14ac:dyDescent="0.4">
      <c r="C453" t="s">
        <v>759</v>
      </c>
      <c r="D453" t="s">
        <v>631</v>
      </c>
      <c r="E453">
        <v>13000</v>
      </c>
    </row>
    <row r="454" spans="3:5" x14ac:dyDescent="0.4">
      <c r="C454" t="s">
        <v>759</v>
      </c>
      <c r="D454" t="s">
        <v>632</v>
      </c>
      <c r="E454">
        <v>6100</v>
      </c>
    </row>
    <row r="455" spans="3:5" x14ac:dyDescent="0.4">
      <c r="C455" t="s">
        <v>759</v>
      </c>
      <c r="D455" t="s">
        <v>633</v>
      </c>
      <c r="E455">
        <v>4400</v>
      </c>
    </row>
    <row r="456" spans="3:5" x14ac:dyDescent="0.4">
      <c r="C456" t="s">
        <v>759</v>
      </c>
      <c r="D456" t="s">
        <v>634</v>
      </c>
      <c r="E456">
        <v>2100</v>
      </c>
    </row>
    <row r="457" spans="3:5" x14ac:dyDescent="0.4">
      <c r="C457" t="s">
        <v>759</v>
      </c>
      <c r="D457" t="s">
        <v>635</v>
      </c>
      <c r="E457">
        <v>3300</v>
      </c>
    </row>
    <row r="458" spans="3:5" x14ac:dyDescent="0.4">
      <c r="C458" t="s">
        <v>759</v>
      </c>
      <c r="D458" t="s">
        <v>636</v>
      </c>
      <c r="E458">
        <v>3300</v>
      </c>
    </row>
    <row r="459" spans="3:5" x14ac:dyDescent="0.4">
      <c r="C459" t="s">
        <v>759</v>
      </c>
      <c r="D459" t="s">
        <v>637</v>
      </c>
      <c r="E459">
        <v>1700</v>
      </c>
    </row>
    <row r="460" spans="3:5" x14ac:dyDescent="0.4">
      <c r="C460" t="s">
        <v>759</v>
      </c>
      <c r="D460" t="s">
        <v>638</v>
      </c>
      <c r="E460">
        <v>4100</v>
      </c>
    </row>
    <row r="461" spans="3:5" x14ac:dyDescent="0.4">
      <c r="C461" t="s">
        <v>759</v>
      </c>
      <c r="D461" t="s">
        <v>639</v>
      </c>
      <c r="E461">
        <v>2300</v>
      </c>
    </row>
    <row r="462" spans="3:5" x14ac:dyDescent="0.4">
      <c r="C462" t="s">
        <v>759</v>
      </c>
      <c r="D462" t="s">
        <v>640</v>
      </c>
      <c r="E462">
        <v>1600</v>
      </c>
    </row>
    <row r="463" spans="3:5" x14ac:dyDescent="0.4">
      <c r="C463" t="s">
        <v>759</v>
      </c>
      <c r="D463" t="s">
        <v>641</v>
      </c>
      <c r="E463">
        <v>3000</v>
      </c>
    </row>
    <row r="464" spans="3:5" x14ac:dyDescent="0.4">
      <c r="C464" t="s">
        <v>759</v>
      </c>
      <c r="D464" t="s">
        <v>642</v>
      </c>
      <c r="E464">
        <v>2700</v>
      </c>
    </row>
    <row r="465" spans="3:5" x14ac:dyDescent="0.4">
      <c r="C465" t="s">
        <v>759</v>
      </c>
      <c r="D465" t="s">
        <v>643</v>
      </c>
      <c r="E465">
        <v>4600</v>
      </c>
    </row>
    <row r="466" spans="3:5" x14ac:dyDescent="0.4">
      <c r="C466" t="s">
        <v>759</v>
      </c>
      <c r="D466" t="s">
        <v>644</v>
      </c>
      <c r="E466">
        <v>6900</v>
      </c>
    </row>
    <row r="467" spans="3:5" x14ac:dyDescent="0.4">
      <c r="C467" t="s">
        <v>759</v>
      </c>
      <c r="D467" t="s">
        <v>645</v>
      </c>
      <c r="E467">
        <v>7100</v>
      </c>
    </row>
    <row r="468" spans="3:5" x14ac:dyDescent="0.4">
      <c r="C468" t="s">
        <v>759</v>
      </c>
      <c r="D468" t="s">
        <v>646</v>
      </c>
      <c r="E468">
        <v>4900</v>
      </c>
    </row>
    <row r="469" spans="3:5" x14ac:dyDescent="0.4">
      <c r="C469" t="s">
        <v>759</v>
      </c>
      <c r="D469" t="s">
        <v>647</v>
      </c>
      <c r="E469">
        <v>8000</v>
      </c>
    </row>
    <row r="470" spans="3:5" x14ac:dyDescent="0.4">
      <c r="C470" t="s">
        <v>759</v>
      </c>
      <c r="D470" t="s">
        <v>648</v>
      </c>
      <c r="E470">
        <v>4200</v>
      </c>
    </row>
    <row r="471" spans="3:5" x14ac:dyDescent="0.4">
      <c r="C471" t="s">
        <v>759</v>
      </c>
      <c r="D471" t="s">
        <v>649</v>
      </c>
      <c r="E471">
        <v>4200</v>
      </c>
    </row>
    <row r="472" spans="3:5" x14ac:dyDescent="0.4">
      <c r="C472" t="s">
        <v>759</v>
      </c>
      <c r="D472" t="s">
        <v>650</v>
      </c>
      <c r="E472">
        <v>2700</v>
      </c>
    </row>
    <row r="473" spans="3:5" x14ac:dyDescent="0.4">
      <c r="C473" t="s">
        <v>759</v>
      </c>
      <c r="D473" t="s">
        <v>651</v>
      </c>
      <c r="E473">
        <v>6800</v>
      </c>
    </row>
    <row r="474" spans="3:5" x14ac:dyDescent="0.4">
      <c r="C474" t="s">
        <v>759</v>
      </c>
      <c r="D474" t="s">
        <v>652</v>
      </c>
      <c r="E474">
        <v>4800</v>
      </c>
    </row>
    <row r="475" spans="3:5" x14ac:dyDescent="0.4">
      <c r="C475" t="s">
        <v>759</v>
      </c>
      <c r="D475" t="s">
        <v>653</v>
      </c>
      <c r="E475">
        <v>2000</v>
      </c>
    </row>
    <row r="476" spans="3:5" x14ac:dyDescent="0.4">
      <c r="C476" t="s">
        <v>759</v>
      </c>
      <c r="D476" t="s">
        <v>654</v>
      </c>
      <c r="E476">
        <v>2400</v>
      </c>
    </row>
    <row r="477" spans="3:5" x14ac:dyDescent="0.4">
      <c r="C477" t="s">
        <v>759</v>
      </c>
      <c r="D477" t="s">
        <v>655</v>
      </c>
      <c r="E477">
        <v>3800</v>
      </c>
    </row>
    <row r="478" spans="3:5" x14ac:dyDescent="0.4">
      <c r="C478" t="s">
        <v>759</v>
      </c>
      <c r="D478" t="s">
        <v>656</v>
      </c>
      <c r="E478">
        <v>4100</v>
      </c>
    </row>
    <row r="479" spans="3:5" x14ac:dyDescent="0.4">
      <c r="C479" t="s">
        <v>759</v>
      </c>
      <c r="D479" t="s">
        <v>657</v>
      </c>
      <c r="E479">
        <v>1800</v>
      </c>
    </row>
    <row r="480" spans="3:5" x14ac:dyDescent="0.4">
      <c r="C480" t="s">
        <v>759</v>
      </c>
      <c r="D480" t="s">
        <v>658</v>
      </c>
      <c r="E480">
        <v>2200</v>
      </c>
    </row>
    <row r="481" spans="3:5" x14ac:dyDescent="0.4">
      <c r="C481" t="s">
        <v>759</v>
      </c>
      <c r="D481" t="s">
        <v>659</v>
      </c>
      <c r="E481">
        <v>3200</v>
      </c>
    </row>
    <row r="482" spans="3:5" x14ac:dyDescent="0.4">
      <c r="C482" t="s">
        <v>759</v>
      </c>
      <c r="D482" t="s">
        <v>660</v>
      </c>
      <c r="E482">
        <v>4500</v>
      </c>
    </row>
    <row r="483" spans="3:5" x14ac:dyDescent="0.4">
      <c r="C483" t="s">
        <v>759</v>
      </c>
      <c r="D483" t="s">
        <v>661</v>
      </c>
      <c r="E483">
        <v>6800</v>
      </c>
    </row>
    <row r="484" spans="3:5" x14ac:dyDescent="0.4">
      <c r="C484" t="s">
        <v>759</v>
      </c>
      <c r="D484" t="s">
        <v>662</v>
      </c>
      <c r="E484">
        <v>1600</v>
      </c>
    </row>
    <row r="485" spans="3:5" x14ac:dyDescent="0.4">
      <c r="C485" t="s">
        <v>759</v>
      </c>
      <c r="D485" t="s">
        <v>663</v>
      </c>
      <c r="E485">
        <v>2300</v>
      </c>
    </row>
    <row r="486" spans="3:5" x14ac:dyDescent="0.4">
      <c r="C486" t="s">
        <v>759</v>
      </c>
      <c r="D486" t="s">
        <v>664</v>
      </c>
      <c r="E486">
        <v>25500</v>
      </c>
    </row>
    <row r="487" spans="3:5" x14ac:dyDescent="0.4">
      <c r="C487" t="s">
        <v>759</v>
      </c>
      <c r="D487" t="s">
        <v>665</v>
      </c>
      <c r="E487">
        <v>5300</v>
      </c>
    </row>
    <row r="488" spans="3:5" x14ac:dyDescent="0.4">
      <c r="C488" t="s">
        <v>759</v>
      </c>
      <c r="D488" t="s">
        <v>666</v>
      </c>
      <c r="E488">
        <v>3100</v>
      </c>
    </row>
    <row r="489" spans="3:5" x14ac:dyDescent="0.4">
      <c r="C489" t="s">
        <v>759</v>
      </c>
      <c r="D489" t="s">
        <v>667</v>
      </c>
      <c r="E489">
        <v>4900</v>
      </c>
    </row>
    <row r="490" spans="3:5" x14ac:dyDescent="0.4">
      <c r="C490" t="s">
        <v>759</v>
      </c>
      <c r="D490" t="s">
        <v>668</v>
      </c>
      <c r="E490">
        <v>3700</v>
      </c>
    </row>
    <row r="491" spans="3:5" x14ac:dyDescent="0.4">
      <c r="C491" t="s">
        <v>759</v>
      </c>
      <c r="D491" t="s">
        <v>669</v>
      </c>
      <c r="E491">
        <v>9400</v>
      </c>
    </row>
    <row r="492" spans="3:5" x14ac:dyDescent="0.4">
      <c r="C492" t="s">
        <v>759</v>
      </c>
      <c r="D492" t="s">
        <v>670</v>
      </c>
      <c r="E492">
        <v>3700</v>
      </c>
    </row>
    <row r="493" spans="3:5" x14ac:dyDescent="0.4">
      <c r="C493" t="s">
        <v>759</v>
      </c>
      <c r="D493" t="s">
        <v>671</v>
      </c>
      <c r="E493">
        <v>7200</v>
      </c>
    </row>
    <row r="494" spans="3:5" x14ac:dyDescent="0.4">
      <c r="C494" t="s">
        <v>759</v>
      </c>
      <c r="D494" t="s">
        <v>672</v>
      </c>
      <c r="E494">
        <v>1100</v>
      </c>
    </row>
    <row r="495" spans="3:5" x14ac:dyDescent="0.4">
      <c r="C495" t="s">
        <v>759</v>
      </c>
      <c r="D495" t="s">
        <v>673</v>
      </c>
      <c r="E495">
        <v>23600</v>
      </c>
    </row>
    <row r="496" spans="3:5" x14ac:dyDescent="0.4">
      <c r="C496" t="s">
        <v>759</v>
      </c>
      <c r="D496" t="s">
        <v>674</v>
      </c>
      <c r="E496">
        <v>4200</v>
      </c>
    </row>
    <row r="497" spans="3:5" x14ac:dyDescent="0.4">
      <c r="C497" t="s">
        <v>759</v>
      </c>
      <c r="D497" t="s">
        <v>675</v>
      </c>
      <c r="E497">
        <v>2800</v>
      </c>
    </row>
    <row r="498" spans="3:5" x14ac:dyDescent="0.4">
      <c r="C498" t="s">
        <v>759</v>
      </c>
      <c r="D498" t="s">
        <v>676</v>
      </c>
      <c r="E498">
        <v>9800</v>
      </c>
    </row>
    <row r="499" spans="3:5" x14ac:dyDescent="0.4">
      <c r="C499" t="s">
        <v>759</v>
      </c>
      <c r="D499" t="s">
        <v>677</v>
      </c>
      <c r="E499">
        <v>2300</v>
      </c>
    </row>
    <row r="500" spans="3:5" x14ac:dyDescent="0.4">
      <c r="C500" t="s">
        <v>759</v>
      </c>
      <c r="D500" t="s">
        <v>678</v>
      </c>
      <c r="E500">
        <v>2600</v>
      </c>
    </row>
    <row r="501" spans="3:5" x14ac:dyDescent="0.4">
      <c r="C501" t="s">
        <v>759</v>
      </c>
      <c r="D501" t="s">
        <v>679</v>
      </c>
      <c r="E501">
        <v>3300</v>
      </c>
    </row>
    <row r="502" spans="3:5" x14ac:dyDescent="0.4">
      <c r="C502" t="s">
        <v>759</v>
      </c>
      <c r="D502" t="s">
        <v>680</v>
      </c>
      <c r="E502">
        <v>2700</v>
      </c>
    </row>
    <row r="503" spans="3:5" x14ac:dyDescent="0.4">
      <c r="C503" t="s">
        <v>759</v>
      </c>
      <c r="D503" t="s">
        <v>681</v>
      </c>
      <c r="E503">
        <v>1700</v>
      </c>
    </row>
    <row r="504" spans="3:5" x14ac:dyDescent="0.4">
      <c r="C504" t="s">
        <v>759</v>
      </c>
      <c r="D504" t="s">
        <v>682</v>
      </c>
      <c r="E504">
        <v>4000</v>
      </c>
    </row>
    <row r="505" spans="3:5" x14ac:dyDescent="0.4">
      <c r="C505" t="s">
        <v>759</v>
      </c>
      <c r="D505" t="s">
        <v>683</v>
      </c>
      <c r="E505">
        <v>4100</v>
      </c>
    </row>
    <row r="506" spans="3:5" x14ac:dyDescent="0.4">
      <c r="C506" t="s">
        <v>759</v>
      </c>
      <c r="D506" t="s">
        <v>684</v>
      </c>
      <c r="E506">
        <v>1400</v>
      </c>
    </row>
    <row r="507" spans="3:5" x14ac:dyDescent="0.4">
      <c r="C507" t="s">
        <v>759</v>
      </c>
      <c r="D507" t="s">
        <v>685</v>
      </c>
      <c r="E507">
        <v>1600</v>
      </c>
    </row>
    <row r="508" spans="3:5" x14ac:dyDescent="0.4">
      <c r="C508" t="s">
        <v>759</v>
      </c>
      <c r="D508" t="s">
        <v>686</v>
      </c>
      <c r="E508">
        <v>2200</v>
      </c>
    </row>
    <row r="509" spans="3:5" x14ac:dyDescent="0.4">
      <c r="C509" t="s">
        <v>759</v>
      </c>
      <c r="D509" t="s">
        <v>687</v>
      </c>
      <c r="E509">
        <v>3300</v>
      </c>
    </row>
    <row r="510" spans="3:5" x14ac:dyDescent="0.4">
      <c r="C510" t="s">
        <v>759</v>
      </c>
      <c r="D510" t="s">
        <v>688</v>
      </c>
      <c r="E510">
        <v>4100</v>
      </c>
    </row>
    <row r="511" spans="3:5" x14ac:dyDescent="0.4">
      <c r="C511" t="s">
        <v>759</v>
      </c>
      <c r="D511" t="s">
        <v>689</v>
      </c>
      <c r="E511">
        <v>1000</v>
      </c>
    </row>
    <row r="512" spans="3:5" x14ac:dyDescent="0.4">
      <c r="C512" t="s">
        <v>759</v>
      </c>
      <c r="D512" t="s">
        <v>690</v>
      </c>
      <c r="E512">
        <v>1800</v>
      </c>
    </row>
    <row r="513" spans="3:5" x14ac:dyDescent="0.4">
      <c r="C513" t="s">
        <v>759</v>
      </c>
      <c r="D513" t="s">
        <v>691</v>
      </c>
      <c r="E513">
        <v>3100</v>
      </c>
    </row>
    <row r="514" spans="3:5" x14ac:dyDescent="0.4">
      <c r="C514" t="s">
        <v>759</v>
      </c>
      <c r="D514" t="s">
        <v>692</v>
      </c>
      <c r="E514">
        <v>2900</v>
      </c>
    </row>
    <row r="515" spans="3:5" x14ac:dyDescent="0.4">
      <c r="C515" t="s">
        <v>759</v>
      </c>
      <c r="D515" t="s">
        <v>693</v>
      </c>
      <c r="E515">
        <v>1400</v>
      </c>
    </row>
    <row r="516" spans="3:5" x14ac:dyDescent="0.4">
      <c r="C516" t="s">
        <v>759</v>
      </c>
      <c r="D516" t="s">
        <v>694</v>
      </c>
      <c r="E516">
        <v>7200</v>
      </c>
    </row>
    <row r="517" spans="3:5" x14ac:dyDescent="0.4">
      <c r="C517" t="s">
        <v>759</v>
      </c>
      <c r="D517" t="s">
        <v>393</v>
      </c>
      <c r="E517">
        <v>1700</v>
      </c>
    </row>
    <row r="518" spans="3:5" x14ac:dyDescent="0.4">
      <c r="C518" t="s">
        <v>759</v>
      </c>
      <c r="D518" t="s">
        <v>394</v>
      </c>
      <c r="E518">
        <v>600</v>
      </c>
    </row>
    <row r="519" spans="3:5" x14ac:dyDescent="0.4">
      <c r="C519" t="s">
        <v>759</v>
      </c>
      <c r="D519" t="s">
        <v>395</v>
      </c>
      <c r="E519">
        <v>4000</v>
      </c>
    </row>
    <row r="520" spans="3:5" x14ac:dyDescent="0.4">
      <c r="C520" t="s">
        <v>759</v>
      </c>
      <c r="D520" t="s">
        <v>396</v>
      </c>
      <c r="E520">
        <v>1300</v>
      </c>
    </row>
    <row r="521" spans="3:5" x14ac:dyDescent="0.4">
      <c r="C521" t="s">
        <v>759</v>
      </c>
      <c r="D521" t="s">
        <v>397</v>
      </c>
      <c r="E521">
        <v>9800</v>
      </c>
    </row>
    <row r="522" spans="3:5" x14ac:dyDescent="0.4">
      <c r="C522" t="s">
        <v>759</v>
      </c>
      <c r="D522" t="s">
        <v>398</v>
      </c>
      <c r="E522">
        <v>1900</v>
      </c>
    </row>
    <row r="523" spans="3:5" x14ac:dyDescent="0.4">
      <c r="C523" t="s">
        <v>759</v>
      </c>
      <c r="D523" t="s">
        <v>399</v>
      </c>
      <c r="E523">
        <v>1600</v>
      </c>
    </row>
    <row r="524" spans="3:5" x14ac:dyDescent="0.4">
      <c r="C524" t="s">
        <v>759</v>
      </c>
      <c r="D524" t="s">
        <v>400</v>
      </c>
      <c r="E524">
        <v>3100</v>
      </c>
    </row>
    <row r="525" spans="3:5" x14ac:dyDescent="0.4">
      <c r="C525" t="s">
        <v>759</v>
      </c>
      <c r="D525" t="s">
        <v>401</v>
      </c>
      <c r="E525">
        <v>600</v>
      </c>
    </row>
    <row r="526" spans="3:5" x14ac:dyDescent="0.4">
      <c r="C526" t="s">
        <v>759</v>
      </c>
      <c r="D526" t="s">
        <v>402</v>
      </c>
      <c r="E526">
        <v>1600</v>
      </c>
    </row>
    <row r="527" spans="3:5" x14ac:dyDescent="0.4">
      <c r="C527" t="s">
        <v>759</v>
      </c>
      <c r="D527" t="s">
        <v>403</v>
      </c>
      <c r="E527">
        <v>1300</v>
      </c>
    </row>
    <row r="528" spans="3:5" x14ac:dyDescent="0.4">
      <c r="C528" t="s">
        <v>759</v>
      </c>
      <c r="D528" t="s">
        <v>404</v>
      </c>
      <c r="E528">
        <v>2000</v>
      </c>
    </row>
    <row r="529" spans="3:5" x14ac:dyDescent="0.4">
      <c r="C529" t="s">
        <v>759</v>
      </c>
      <c r="D529" t="s">
        <v>405</v>
      </c>
      <c r="E529">
        <v>3500</v>
      </c>
    </row>
    <row r="530" spans="3:5" x14ac:dyDescent="0.4">
      <c r="C530" t="s">
        <v>759</v>
      </c>
      <c r="D530" t="s">
        <v>406</v>
      </c>
      <c r="E530">
        <v>400</v>
      </c>
    </row>
    <row r="531" spans="3:5" x14ac:dyDescent="0.4">
      <c r="C531" t="s">
        <v>759</v>
      </c>
      <c r="D531" t="s">
        <v>407</v>
      </c>
      <c r="E531">
        <v>2000</v>
      </c>
    </row>
    <row r="532" spans="3:5" x14ac:dyDescent="0.4">
      <c r="C532" t="s">
        <v>759</v>
      </c>
      <c r="D532" t="s">
        <v>408</v>
      </c>
      <c r="E532">
        <v>3500</v>
      </c>
    </row>
    <row r="533" spans="3:5" x14ac:dyDescent="0.4">
      <c r="C533" t="s">
        <v>759</v>
      </c>
      <c r="D533" t="s">
        <v>409</v>
      </c>
      <c r="E533">
        <v>200</v>
      </c>
    </row>
    <row r="534" spans="3:5" x14ac:dyDescent="0.4">
      <c r="C534" t="s">
        <v>759</v>
      </c>
      <c r="D534" t="s">
        <v>410</v>
      </c>
      <c r="E534">
        <v>3800</v>
      </c>
    </row>
    <row r="535" spans="3:5" x14ac:dyDescent="0.4">
      <c r="C535" t="s">
        <v>759</v>
      </c>
      <c r="D535" t="s">
        <v>411</v>
      </c>
      <c r="E535">
        <v>2900</v>
      </c>
    </row>
    <row r="536" spans="3:5" x14ac:dyDescent="0.4">
      <c r="C536" t="s">
        <v>759</v>
      </c>
      <c r="D536" t="s">
        <v>412</v>
      </c>
      <c r="E536">
        <v>1900</v>
      </c>
    </row>
    <row r="537" spans="3:5" x14ac:dyDescent="0.4">
      <c r="C537" t="s">
        <v>759</v>
      </c>
      <c r="D537" t="s">
        <v>413</v>
      </c>
      <c r="E537">
        <v>1000</v>
      </c>
    </row>
    <row r="538" spans="3:5" x14ac:dyDescent="0.4">
      <c r="C538" t="s">
        <v>759</v>
      </c>
      <c r="D538" t="s">
        <v>414</v>
      </c>
      <c r="E538">
        <v>800</v>
      </c>
    </row>
    <row r="539" spans="3:5" x14ac:dyDescent="0.4">
      <c r="C539" t="s">
        <v>759</v>
      </c>
      <c r="D539" t="s">
        <v>415</v>
      </c>
      <c r="E539">
        <v>2200</v>
      </c>
    </row>
    <row r="540" spans="3:5" x14ac:dyDescent="0.4">
      <c r="C540" t="s">
        <v>759</v>
      </c>
      <c r="D540" t="s">
        <v>416</v>
      </c>
      <c r="E540">
        <v>600</v>
      </c>
    </row>
    <row r="541" spans="3:5" x14ac:dyDescent="0.4">
      <c r="C541" t="s">
        <v>759</v>
      </c>
      <c r="D541" t="s">
        <v>417</v>
      </c>
      <c r="E541">
        <v>1400</v>
      </c>
    </row>
    <row r="542" spans="3:5" x14ac:dyDescent="0.4">
      <c r="C542" t="s">
        <v>759</v>
      </c>
      <c r="D542" t="s">
        <v>418</v>
      </c>
      <c r="E542">
        <v>1600</v>
      </c>
    </row>
    <row r="543" spans="3:5" x14ac:dyDescent="0.4">
      <c r="C543" t="s">
        <v>759</v>
      </c>
      <c r="D543" t="s">
        <v>419</v>
      </c>
      <c r="E543">
        <v>4100</v>
      </c>
    </row>
    <row r="544" spans="3:5" x14ac:dyDescent="0.4">
      <c r="C544" t="s">
        <v>759</v>
      </c>
      <c r="D544" t="s">
        <v>420</v>
      </c>
      <c r="E544">
        <v>1900</v>
      </c>
    </row>
    <row r="545" spans="3:5" x14ac:dyDescent="0.4">
      <c r="C545" t="s">
        <v>759</v>
      </c>
      <c r="D545" t="s">
        <v>421</v>
      </c>
      <c r="E545">
        <v>1800</v>
      </c>
    </row>
    <row r="546" spans="3:5" x14ac:dyDescent="0.4">
      <c r="C546" t="s">
        <v>759</v>
      </c>
      <c r="D546" t="s">
        <v>422</v>
      </c>
      <c r="E546">
        <v>5300</v>
      </c>
    </row>
    <row r="547" spans="3:5" x14ac:dyDescent="0.4">
      <c r="C547" t="s">
        <v>759</v>
      </c>
      <c r="D547" t="s">
        <v>423</v>
      </c>
      <c r="E547">
        <v>2200</v>
      </c>
    </row>
    <row r="548" spans="3:5" x14ac:dyDescent="0.4">
      <c r="C548" t="s">
        <v>759</v>
      </c>
      <c r="D548" t="s">
        <v>424</v>
      </c>
      <c r="E548">
        <v>2200</v>
      </c>
    </row>
    <row r="549" spans="3:5" x14ac:dyDescent="0.4">
      <c r="C549" t="s">
        <v>759</v>
      </c>
      <c r="D549" t="s">
        <v>425</v>
      </c>
      <c r="E549">
        <v>1100</v>
      </c>
    </row>
    <row r="550" spans="3:5" x14ac:dyDescent="0.4">
      <c r="C550" t="s">
        <v>759</v>
      </c>
      <c r="D550" t="s">
        <v>426</v>
      </c>
      <c r="E550">
        <v>1900</v>
      </c>
    </row>
    <row r="551" spans="3:5" x14ac:dyDescent="0.4">
      <c r="C551" t="s">
        <v>759</v>
      </c>
      <c r="D551" t="s">
        <v>427</v>
      </c>
      <c r="E551">
        <v>1900</v>
      </c>
    </row>
    <row r="552" spans="3:5" x14ac:dyDescent="0.4">
      <c r="C552" t="s">
        <v>759</v>
      </c>
      <c r="D552" t="s">
        <v>428</v>
      </c>
      <c r="E552">
        <v>3200</v>
      </c>
    </row>
    <row r="553" spans="3:5" x14ac:dyDescent="0.4">
      <c r="C553" t="s">
        <v>759</v>
      </c>
      <c r="D553" t="s">
        <v>429</v>
      </c>
      <c r="E553">
        <v>300</v>
      </c>
    </row>
    <row r="554" spans="3:5" x14ac:dyDescent="0.4">
      <c r="C554" t="s">
        <v>759</v>
      </c>
      <c r="D554" t="s">
        <v>430</v>
      </c>
      <c r="E554">
        <v>800</v>
      </c>
    </row>
    <row r="555" spans="3:5" x14ac:dyDescent="0.4">
      <c r="C555" t="s">
        <v>759</v>
      </c>
      <c r="D555" t="s">
        <v>431</v>
      </c>
      <c r="E555">
        <v>4500</v>
      </c>
    </row>
    <row r="556" spans="3:5" x14ac:dyDescent="0.4">
      <c r="C556" t="s">
        <v>759</v>
      </c>
      <c r="D556" t="s">
        <v>432</v>
      </c>
      <c r="E556">
        <v>3000</v>
      </c>
    </row>
    <row r="557" spans="3:5" x14ac:dyDescent="0.4">
      <c r="C557" t="s">
        <v>759</v>
      </c>
      <c r="D557" t="s">
        <v>433</v>
      </c>
      <c r="E557">
        <v>900</v>
      </c>
    </row>
    <row r="558" spans="3:5" x14ac:dyDescent="0.4">
      <c r="C558" t="s">
        <v>759</v>
      </c>
      <c r="D558" t="s">
        <v>434</v>
      </c>
      <c r="E558">
        <v>2500</v>
      </c>
    </row>
    <row r="559" spans="3:5" x14ac:dyDescent="0.4">
      <c r="C559" t="s">
        <v>759</v>
      </c>
      <c r="D559" t="s">
        <v>435</v>
      </c>
      <c r="E559">
        <v>2300</v>
      </c>
    </row>
    <row r="560" spans="3:5" x14ac:dyDescent="0.4">
      <c r="C560" t="s">
        <v>759</v>
      </c>
      <c r="D560" t="s">
        <v>436</v>
      </c>
      <c r="E560">
        <v>3800</v>
      </c>
    </row>
    <row r="561" spans="3:5" x14ac:dyDescent="0.4">
      <c r="C561" t="s">
        <v>759</v>
      </c>
      <c r="D561" t="s">
        <v>437</v>
      </c>
      <c r="E561">
        <v>3500</v>
      </c>
    </row>
    <row r="562" spans="3:5" x14ac:dyDescent="0.4">
      <c r="C562" t="s">
        <v>759</v>
      </c>
      <c r="D562" t="s">
        <v>438</v>
      </c>
      <c r="E562">
        <v>3600</v>
      </c>
    </row>
    <row r="563" spans="3:5" x14ac:dyDescent="0.4">
      <c r="C563" t="s">
        <v>759</v>
      </c>
      <c r="D563" t="s">
        <v>439</v>
      </c>
      <c r="E563">
        <v>900</v>
      </c>
    </row>
    <row r="564" spans="3:5" x14ac:dyDescent="0.4">
      <c r="C564" t="s">
        <v>759</v>
      </c>
      <c r="D564" t="s">
        <v>440</v>
      </c>
      <c r="E564">
        <v>1200</v>
      </c>
    </row>
    <row r="565" spans="3:5" x14ac:dyDescent="0.4">
      <c r="C565" t="s">
        <v>759</v>
      </c>
      <c r="D565" t="s">
        <v>441</v>
      </c>
      <c r="E565">
        <v>4200</v>
      </c>
    </row>
    <row r="566" spans="3:5" x14ac:dyDescent="0.4">
      <c r="C566" t="s">
        <v>759</v>
      </c>
      <c r="D566" t="s">
        <v>442</v>
      </c>
      <c r="E566">
        <v>1900</v>
      </c>
    </row>
    <row r="567" spans="3:5" x14ac:dyDescent="0.4">
      <c r="C567" t="s">
        <v>759</v>
      </c>
      <c r="D567" t="s">
        <v>443</v>
      </c>
      <c r="E567">
        <v>4600</v>
      </c>
    </row>
    <row r="568" spans="3:5" x14ac:dyDescent="0.4">
      <c r="C568" t="s">
        <v>759</v>
      </c>
      <c r="D568" t="s">
        <v>444</v>
      </c>
      <c r="E568">
        <v>1000</v>
      </c>
    </row>
    <row r="569" spans="3:5" x14ac:dyDescent="0.4">
      <c r="C569" t="s">
        <v>759</v>
      </c>
      <c r="D569" t="s">
        <v>445</v>
      </c>
      <c r="E569">
        <v>700</v>
      </c>
    </row>
    <row r="570" spans="3:5" x14ac:dyDescent="0.4">
      <c r="C570" t="s">
        <v>759</v>
      </c>
      <c r="D570" t="s">
        <v>446</v>
      </c>
      <c r="E570">
        <v>1400</v>
      </c>
    </row>
    <row r="571" spans="3:5" x14ac:dyDescent="0.4">
      <c r="C571" t="s">
        <v>759</v>
      </c>
      <c r="D571" t="s">
        <v>447</v>
      </c>
      <c r="E571">
        <v>2200</v>
      </c>
    </row>
    <row r="572" spans="3:5" x14ac:dyDescent="0.4">
      <c r="C572" t="s">
        <v>759</v>
      </c>
      <c r="D572" t="s">
        <v>448</v>
      </c>
      <c r="E572">
        <v>800</v>
      </c>
    </row>
    <row r="573" spans="3:5" x14ac:dyDescent="0.4">
      <c r="C573" t="s">
        <v>759</v>
      </c>
      <c r="D573" t="s">
        <v>449</v>
      </c>
      <c r="E573">
        <v>400</v>
      </c>
    </row>
    <row r="574" spans="3:5" x14ac:dyDescent="0.4">
      <c r="C574" t="s">
        <v>759</v>
      </c>
      <c r="D574" t="s">
        <v>450</v>
      </c>
      <c r="E574">
        <v>1000</v>
      </c>
    </row>
    <row r="575" spans="3:5" x14ac:dyDescent="0.4">
      <c r="C575" t="s">
        <v>759</v>
      </c>
      <c r="D575" t="s">
        <v>451</v>
      </c>
      <c r="E575">
        <v>3800</v>
      </c>
    </row>
    <row r="576" spans="3:5" x14ac:dyDescent="0.4">
      <c r="C576" t="s">
        <v>759</v>
      </c>
      <c r="D576" t="s">
        <v>452</v>
      </c>
      <c r="E576">
        <v>1500</v>
      </c>
    </row>
    <row r="577" spans="3:5" x14ac:dyDescent="0.4">
      <c r="C577" t="s">
        <v>759</v>
      </c>
      <c r="D577" t="s">
        <v>453</v>
      </c>
      <c r="E577">
        <v>2600</v>
      </c>
    </row>
    <row r="578" spans="3:5" x14ac:dyDescent="0.4">
      <c r="C578" t="s">
        <v>759</v>
      </c>
      <c r="D578" t="s">
        <v>454</v>
      </c>
      <c r="E578">
        <v>1800</v>
      </c>
    </row>
    <row r="579" spans="3:5" x14ac:dyDescent="0.4">
      <c r="C579" t="s">
        <v>759</v>
      </c>
      <c r="D579" t="s">
        <v>455</v>
      </c>
      <c r="E579">
        <v>200</v>
      </c>
    </row>
    <row r="580" spans="3:5" x14ac:dyDescent="0.4">
      <c r="C580" t="s">
        <v>759</v>
      </c>
      <c r="D580" t="s">
        <v>456</v>
      </c>
      <c r="E580">
        <v>2000</v>
      </c>
    </row>
    <row r="581" spans="3:5" x14ac:dyDescent="0.4">
      <c r="C581" t="s">
        <v>759</v>
      </c>
      <c r="D581" t="s">
        <v>457</v>
      </c>
      <c r="E581">
        <v>2200</v>
      </c>
    </row>
    <row r="582" spans="3:5" x14ac:dyDescent="0.4">
      <c r="C582" t="s">
        <v>759</v>
      </c>
      <c r="D582" t="s">
        <v>458</v>
      </c>
      <c r="E582">
        <v>600</v>
      </c>
    </row>
    <row r="583" spans="3:5" x14ac:dyDescent="0.4">
      <c r="C583" t="s">
        <v>759</v>
      </c>
      <c r="D583" t="s">
        <v>459</v>
      </c>
      <c r="E583">
        <v>3600</v>
      </c>
    </row>
    <row r="584" spans="3:5" x14ac:dyDescent="0.4">
      <c r="C584" t="s">
        <v>759</v>
      </c>
      <c r="D584" t="s">
        <v>460</v>
      </c>
      <c r="E584">
        <v>2800</v>
      </c>
    </row>
    <row r="585" spans="3:5" x14ac:dyDescent="0.4">
      <c r="C585" t="s">
        <v>759</v>
      </c>
      <c r="D585" t="s">
        <v>461</v>
      </c>
      <c r="E585">
        <v>6800</v>
      </c>
    </row>
    <row r="586" spans="3:5" x14ac:dyDescent="0.4">
      <c r="C586" t="s">
        <v>759</v>
      </c>
      <c r="D586" t="s">
        <v>462</v>
      </c>
      <c r="E586">
        <v>4300</v>
      </c>
    </row>
    <row r="587" spans="3:5" x14ac:dyDescent="0.4">
      <c r="C587" t="s">
        <v>759</v>
      </c>
      <c r="D587" t="s">
        <v>463</v>
      </c>
      <c r="E587">
        <v>600</v>
      </c>
    </row>
    <row r="588" spans="3:5" x14ac:dyDescent="0.4">
      <c r="C588" t="s">
        <v>759</v>
      </c>
      <c r="D588" t="s">
        <v>464</v>
      </c>
      <c r="E588">
        <v>200</v>
      </c>
    </row>
    <row r="589" spans="3:5" x14ac:dyDescent="0.4">
      <c r="C589" t="s">
        <v>759</v>
      </c>
      <c r="D589" t="s">
        <v>465</v>
      </c>
      <c r="E589">
        <v>800</v>
      </c>
    </row>
    <row r="590" spans="3:5" x14ac:dyDescent="0.4">
      <c r="C590" t="s">
        <v>759</v>
      </c>
      <c r="D590" t="s">
        <v>466</v>
      </c>
      <c r="E590">
        <v>7500</v>
      </c>
    </row>
    <row r="591" spans="3:5" x14ac:dyDescent="0.4">
      <c r="C591" t="s">
        <v>759</v>
      </c>
      <c r="D591" t="s">
        <v>467</v>
      </c>
      <c r="E591">
        <v>1500</v>
      </c>
    </row>
    <row r="592" spans="3:5" x14ac:dyDescent="0.4">
      <c r="C592" t="s">
        <v>759</v>
      </c>
      <c r="D592" t="s">
        <v>468</v>
      </c>
      <c r="E592">
        <v>4800</v>
      </c>
    </row>
    <row r="593" spans="3:5" x14ac:dyDescent="0.4">
      <c r="C593" t="s">
        <v>759</v>
      </c>
      <c r="D593" t="s">
        <v>469</v>
      </c>
      <c r="E593">
        <v>2000</v>
      </c>
    </row>
    <row r="594" spans="3:5" x14ac:dyDescent="0.4">
      <c r="C594" t="s">
        <v>759</v>
      </c>
      <c r="D594" t="s">
        <v>470</v>
      </c>
      <c r="E594">
        <v>800</v>
      </c>
    </row>
    <row r="595" spans="3:5" x14ac:dyDescent="0.4">
      <c r="C595" t="s">
        <v>759</v>
      </c>
      <c r="D595" t="s">
        <v>471</v>
      </c>
      <c r="E595">
        <v>500</v>
      </c>
    </row>
    <row r="596" spans="3:5" x14ac:dyDescent="0.4">
      <c r="C596" t="s">
        <v>759</v>
      </c>
      <c r="D596" t="s">
        <v>472</v>
      </c>
      <c r="E596">
        <v>6600</v>
      </c>
    </row>
    <row r="597" spans="3:5" x14ac:dyDescent="0.4">
      <c r="C597" t="s">
        <v>759</v>
      </c>
      <c r="D597" t="s">
        <v>473</v>
      </c>
      <c r="E597">
        <v>1500</v>
      </c>
    </row>
    <row r="598" spans="3:5" x14ac:dyDescent="0.4">
      <c r="C598" t="s">
        <v>759</v>
      </c>
      <c r="D598" t="s">
        <v>474</v>
      </c>
      <c r="E598">
        <v>4700</v>
      </c>
    </row>
    <row r="599" spans="3:5" x14ac:dyDescent="0.4">
      <c r="C599" t="s">
        <v>759</v>
      </c>
      <c r="D599" t="s">
        <v>475</v>
      </c>
      <c r="E599">
        <v>1900</v>
      </c>
    </row>
    <row r="600" spans="3:5" x14ac:dyDescent="0.4">
      <c r="C600" t="s">
        <v>759</v>
      </c>
      <c r="D600" t="s">
        <v>476</v>
      </c>
      <c r="E600">
        <v>2700</v>
      </c>
    </row>
    <row r="601" spans="3:5" x14ac:dyDescent="0.4">
      <c r="C601" t="s">
        <v>759</v>
      </c>
      <c r="D601" t="s">
        <v>477</v>
      </c>
      <c r="E601">
        <v>2200</v>
      </c>
    </row>
    <row r="602" spans="3:5" x14ac:dyDescent="0.4">
      <c r="C602" t="s">
        <v>759</v>
      </c>
      <c r="D602" t="s">
        <v>478</v>
      </c>
      <c r="E602">
        <v>900</v>
      </c>
    </row>
    <row r="603" spans="3:5" x14ac:dyDescent="0.4">
      <c r="C603" t="s">
        <v>759</v>
      </c>
      <c r="D603" t="s">
        <v>479</v>
      </c>
      <c r="E603">
        <v>8400</v>
      </c>
    </row>
    <row r="604" spans="3:5" x14ac:dyDescent="0.4">
      <c r="C604" t="s">
        <v>759</v>
      </c>
      <c r="D604" t="s">
        <v>480</v>
      </c>
      <c r="E604">
        <v>6400</v>
      </c>
    </row>
    <row r="605" spans="3:5" x14ac:dyDescent="0.4">
      <c r="C605" t="s">
        <v>759</v>
      </c>
      <c r="D605" t="s">
        <v>481</v>
      </c>
      <c r="E605">
        <v>700</v>
      </c>
    </row>
    <row r="606" spans="3:5" x14ac:dyDescent="0.4">
      <c r="C606" t="s">
        <v>759</v>
      </c>
      <c r="D606" t="s">
        <v>482</v>
      </c>
      <c r="E606">
        <v>600</v>
      </c>
    </row>
    <row r="607" spans="3:5" x14ac:dyDescent="0.4">
      <c r="C607" t="s">
        <v>759</v>
      </c>
      <c r="D607" t="s">
        <v>483</v>
      </c>
      <c r="E607">
        <v>5100</v>
      </c>
    </row>
    <row r="608" spans="3:5" x14ac:dyDescent="0.4">
      <c r="C608" t="s">
        <v>759</v>
      </c>
      <c r="D608" t="s">
        <v>484</v>
      </c>
      <c r="E608">
        <v>3000</v>
      </c>
    </row>
    <row r="609" spans="3:5" x14ac:dyDescent="0.4">
      <c r="C609" t="s">
        <v>759</v>
      </c>
      <c r="D609" t="s">
        <v>485</v>
      </c>
      <c r="E609">
        <v>2700</v>
      </c>
    </row>
    <row r="610" spans="3:5" x14ac:dyDescent="0.4">
      <c r="C610" t="s">
        <v>759</v>
      </c>
      <c r="D610" t="s">
        <v>486</v>
      </c>
      <c r="E610">
        <v>1300</v>
      </c>
    </row>
    <row r="611" spans="3:5" x14ac:dyDescent="0.4">
      <c r="C611" t="s">
        <v>759</v>
      </c>
      <c r="D611" t="s">
        <v>487</v>
      </c>
      <c r="E611">
        <v>800</v>
      </c>
    </row>
    <row r="612" spans="3:5" x14ac:dyDescent="0.4">
      <c r="C612" t="s">
        <v>759</v>
      </c>
      <c r="D612" t="s">
        <v>488</v>
      </c>
      <c r="E612">
        <v>3700</v>
      </c>
    </row>
    <row r="613" spans="3:5" x14ac:dyDescent="0.4">
      <c r="C613" t="s">
        <v>759</v>
      </c>
      <c r="D613" t="s">
        <v>489</v>
      </c>
      <c r="E613">
        <v>1100</v>
      </c>
    </row>
    <row r="614" spans="3:5" x14ac:dyDescent="0.4">
      <c r="C614" t="s">
        <v>759</v>
      </c>
      <c r="D614" t="s">
        <v>490</v>
      </c>
      <c r="E614">
        <v>5200</v>
      </c>
    </row>
    <row r="615" spans="3:5" x14ac:dyDescent="0.4">
      <c r="C615" t="s">
        <v>759</v>
      </c>
      <c r="D615" t="s">
        <v>491</v>
      </c>
      <c r="E615">
        <v>700</v>
      </c>
    </row>
    <row r="616" spans="3:5" x14ac:dyDescent="0.4">
      <c r="C616" t="s">
        <v>759</v>
      </c>
      <c r="D616" t="s">
        <v>492</v>
      </c>
      <c r="E616">
        <v>1100</v>
      </c>
    </row>
    <row r="617" spans="3:5" x14ac:dyDescent="0.4">
      <c r="C617" t="s">
        <v>759</v>
      </c>
      <c r="D617" t="s">
        <v>493</v>
      </c>
      <c r="E617">
        <v>2200</v>
      </c>
    </row>
    <row r="618" spans="3:5" x14ac:dyDescent="0.4">
      <c r="C618" t="s">
        <v>759</v>
      </c>
      <c r="D618" t="s">
        <v>494</v>
      </c>
      <c r="E618">
        <v>3800</v>
      </c>
    </row>
    <row r="619" spans="3:5" x14ac:dyDescent="0.4">
      <c r="C619" t="s">
        <v>759</v>
      </c>
      <c r="D619" t="s">
        <v>495</v>
      </c>
      <c r="E619">
        <v>6000</v>
      </c>
    </row>
    <row r="620" spans="3:5" x14ac:dyDescent="0.4">
      <c r="C620" t="s">
        <v>759</v>
      </c>
      <c r="D620" t="s">
        <v>496</v>
      </c>
      <c r="E620">
        <v>4500</v>
      </c>
    </row>
    <row r="621" spans="3:5" x14ac:dyDescent="0.4">
      <c r="C621" t="s">
        <v>759</v>
      </c>
      <c r="D621" t="s">
        <v>497</v>
      </c>
      <c r="E621">
        <v>2900</v>
      </c>
    </row>
    <row r="622" spans="3:5" x14ac:dyDescent="0.4">
      <c r="C622" t="s">
        <v>759</v>
      </c>
      <c r="D622" t="s">
        <v>498</v>
      </c>
      <c r="E622">
        <v>3300</v>
      </c>
    </row>
    <row r="623" spans="3:5" x14ac:dyDescent="0.4">
      <c r="C623" t="s">
        <v>759</v>
      </c>
      <c r="D623" t="s">
        <v>499</v>
      </c>
      <c r="E623">
        <v>2300</v>
      </c>
    </row>
    <row r="624" spans="3:5" x14ac:dyDescent="0.4">
      <c r="C624" t="s">
        <v>759</v>
      </c>
      <c r="D624" t="s">
        <v>500</v>
      </c>
      <c r="E624">
        <v>2100</v>
      </c>
    </row>
    <row r="625" spans="3:5" x14ac:dyDescent="0.4">
      <c r="C625" t="s">
        <v>759</v>
      </c>
      <c r="D625" t="s">
        <v>501</v>
      </c>
      <c r="E625">
        <v>1700</v>
      </c>
    </row>
    <row r="626" spans="3:5" x14ac:dyDescent="0.4">
      <c r="C626" t="s">
        <v>759</v>
      </c>
      <c r="D626" t="s">
        <v>502</v>
      </c>
      <c r="E626">
        <v>2700</v>
      </c>
    </row>
    <row r="627" spans="3:5" x14ac:dyDescent="0.4">
      <c r="C627" t="s">
        <v>759</v>
      </c>
      <c r="D627" t="s">
        <v>503</v>
      </c>
      <c r="E627">
        <v>7500</v>
      </c>
    </row>
    <row r="628" spans="3:5" x14ac:dyDescent="0.4">
      <c r="C628" t="s">
        <v>759</v>
      </c>
      <c r="D628" t="s">
        <v>504</v>
      </c>
      <c r="E628">
        <v>3100</v>
      </c>
    </row>
    <row r="629" spans="3:5" x14ac:dyDescent="0.4">
      <c r="C629" t="s">
        <v>759</v>
      </c>
      <c r="D629" t="s">
        <v>505</v>
      </c>
      <c r="E629">
        <v>3000</v>
      </c>
    </row>
    <row r="630" spans="3:5" x14ac:dyDescent="0.4">
      <c r="C630" t="s">
        <v>759</v>
      </c>
      <c r="D630" t="s">
        <v>506</v>
      </c>
      <c r="E630">
        <v>4600</v>
      </c>
    </row>
    <row r="631" spans="3:5" x14ac:dyDescent="0.4">
      <c r="C631" t="s">
        <v>759</v>
      </c>
      <c r="D631" t="s">
        <v>507</v>
      </c>
      <c r="E631">
        <v>7400</v>
      </c>
    </row>
    <row r="632" spans="3:5" x14ac:dyDescent="0.4">
      <c r="C632" t="s">
        <v>759</v>
      </c>
      <c r="D632" t="s">
        <v>508</v>
      </c>
      <c r="E632">
        <v>1100</v>
      </c>
    </row>
    <row r="633" spans="3:5" x14ac:dyDescent="0.4">
      <c r="C633" t="s">
        <v>759</v>
      </c>
      <c r="D633" t="s">
        <v>509</v>
      </c>
      <c r="E633">
        <v>3200</v>
      </c>
    </row>
    <row r="634" spans="3:5" x14ac:dyDescent="0.4">
      <c r="C634" t="s">
        <v>759</v>
      </c>
      <c r="D634" t="s">
        <v>510</v>
      </c>
      <c r="E634">
        <v>3000</v>
      </c>
    </row>
    <row r="635" spans="3:5" x14ac:dyDescent="0.4">
      <c r="C635" t="s">
        <v>759</v>
      </c>
      <c r="D635" t="s">
        <v>511</v>
      </c>
      <c r="E635">
        <v>700</v>
      </c>
    </row>
    <row r="636" spans="3:5" x14ac:dyDescent="0.4">
      <c r="C636" t="s">
        <v>759</v>
      </c>
      <c r="D636" t="s">
        <v>512</v>
      </c>
      <c r="E636">
        <v>9200</v>
      </c>
    </row>
    <row r="637" spans="3:5" x14ac:dyDescent="0.4">
      <c r="C637" t="s">
        <v>759</v>
      </c>
      <c r="D637" t="s">
        <v>695</v>
      </c>
      <c r="E637">
        <v>1200</v>
      </c>
    </row>
    <row r="638" spans="3:5" x14ac:dyDescent="0.4">
      <c r="C638" t="s">
        <v>759</v>
      </c>
      <c r="D638" t="s">
        <v>696</v>
      </c>
      <c r="E638">
        <v>400</v>
      </c>
    </row>
    <row r="639" spans="3:5" x14ac:dyDescent="0.4">
      <c r="C639" t="s">
        <v>759</v>
      </c>
      <c r="D639" t="s">
        <v>697</v>
      </c>
      <c r="E639">
        <v>4100</v>
      </c>
    </row>
    <row r="640" spans="3:5" x14ac:dyDescent="0.4">
      <c r="C640" t="s">
        <v>759</v>
      </c>
      <c r="D640" t="s">
        <v>698</v>
      </c>
      <c r="E640">
        <v>900</v>
      </c>
    </row>
    <row r="641" spans="3:5" x14ac:dyDescent="0.4">
      <c r="C641" t="s">
        <v>759</v>
      </c>
      <c r="D641" t="s">
        <v>699</v>
      </c>
      <c r="E641">
        <v>2400</v>
      </c>
    </row>
    <row r="642" spans="3:5" x14ac:dyDescent="0.4">
      <c r="C642" t="s">
        <v>759</v>
      </c>
      <c r="D642" t="s">
        <v>700</v>
      </c>
      <c r="E642">
        <v>9200</v>
      </c>
    </row>
    <row r="643" spans="3:5" x14ac:dyDescent="0.4">
      <c r="C643" t="s">
        <v>759</v>
      </c>
      <c r="D643" t="s">
        <v>701</v>
      </c>
      <c r="E643">
        <v>5000</v>
      </c>
    </row>
    <row r="644" spans="3:5" x14ac:dyDescent="0.4">
      <c r="C644" t="s">
        <v>759</v>
      </c>
      <c r="D644" t="s">
        <v>702</v>
      </c>
      <c r="E644">
        <v>15900</v>
      </c>
    </row>
    <row r="645" spans="3:5" x14ac:dyDescent="0.4">
      <c r="C645" t="s">
        <v>759</v>
      </c>
      <c r="D645" t="s">
        <v>703</v>
      </c>
      <c r="E645">
        <v>2400</v>
      </c>
    </row>
    <row r="646" spans="3:5" x14ac:dyDescent="0.4">
      <c r="C646" t="s">
        <v>759</v>
      </c>
      <c r="D646" t="s">
        <v>704</v>
      </c>
      <c r="E646">
        <v>5100</v>
      </c>
    </row>
    <row r="647" spans="3:5" x14ac:dyDescent="0.4">
      <c r="C647" t="s">
        <v>759</v>
      </c>
      <c r="D647" t="s">
        <v>705</v>
      </c>
      <c r="E647">
        <v>6700</v>
      </c>
    </row>
    <row r="648" spans="3:5" x14ac:dyDescent="0.4">
      <c r="C648" t="s">
        <v>759</v>
      </c>
      <c r="D648" t="s">
        <v>706</v>
      </c>
      <c r="E648">
        <v>5200</v>
      </c>
    </row>
    <row r="649" spans="3:5" x14ac:dyDescent="0.4">
      <c r="C649" t="s">
        <v>759</v>
      </c>
      <c r="D649" t="s">
        <v>707</v>
      </c>
      <c r="E649">
        <v>21200</v>
      </c>
    </row>
    <row r="650" spans="3:5" x14ac:dyDescent="0.4">
      <c r="C650" t="s">
        <v>759</v>
      </c>
      <c r="D650" t="s">
        <v>708</v>
      </c>
      <c r="E650">
        <v>4700</v>
      </c>
    </row>
    <row r="651" spans="3:5" x14ac:dyDescent="0.4">
      <c r="C651" t="s">
        <v>759</v>
      </c>
      <c r="D651" t="s">
        <v>709</v>
      </c>
      <c r="E651">
        <v>16000</v>
      </c>
    </row>
    <row r="652" spans="3:5" x14ac:dyDescent="0.4">
      <c r="C652" t="s">
        <v>759</v>
      </c>
      <c r="D652" t="s">
        <v>710</v>
      </c>
      <c r="E652">
        <v>3200</v>
      </c>
    </row>
    <row r="653" spans="3:5" x14ac:dyDescent="0.4">
      <c r="C653" t="s">
        <v>759</v>
      </c>
      <c r="D653" t="s">
        <v>711</v>
      </c>
      <c r="E653">
        <v>3900</v>
      </c>
    </row>
    <row r="654" spans="3:5" x14ac:dyDescent="0.4">
      <c r="C654" t="s">
        <v>759</v>
      </c>
      <c r="D654" t="s">
        <v>712</v>
      </c>
      <c r="E654">
        <v>4400</v>
      </c>
    </row>
    <row r="655" spans="3:5" x14ac:dyDescent="0.4">
      <c r="C655" t="s">
        <v>759</v>
      </c>
      <c r="D655" t="s">
        <v>713</v>
      </c>
      <c r="E655">
        <v>6400</v>
      </c>
    </row>
    <row r="656" spans="3:5" x14ac:dyDescent="0.4">
      <c r="C656" t="s">
        <v>759</v>
      </c>
      <c r="D656" t="s">
        <v>714</v>
      </c>
      <c r="E656">
        <v>5200</v>
      </c>
    </row>
    <row r="657" spans="3:5" x14ac:dyDescent="0.4">
      <c r="C657" t="s">
        <v>759</v>
      </c>
      <c r="D657" t="s">
        <v>715</v>
      </c>
      <c r="E657">
        <v>3000</v>
      </c>
    </row>
    <row r="658" spans="3:5" x14ac:dyDescent="0.4">
      <c r="C658" t="s">
        <v>759</v>
      </c>
      <c r="D658" t="s">
        <v>716</v>
      </c>
      <c r="E658">
        <v>12100</v>
      </c>
    </row>
    <row r="659" spans="3:5" x14ac:dyDescent="0.4">
      <c r="C659" t="s">
        <v>759</v>
      </c>
      <c r="D659" t="s">
        <v>717</v>
      </c>
      <c r="E659">
        <v>6000</v>
      </c>
    </row>
    <row r="660" spans="3:5" x14ac:dyDescent="0.4">
      <c r="C660" t="s">
        <v>759</v>
      </c>
      <c r="D660" t="s">
        <v>718</v>
      </c>
      <c r="E660">
        <v>6900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155000</v>
      </c>
    </row>
    <row r="667" spans="3:5" x14ac:dyDescent="0.4">
      <c r="C667" t="s">
        <v>760</v>
      </c>
      <c r="D667" t="s">
        <v>513</v>
      </c>
      <c r="E667">
        <v>75400</v>
      </c>
    </row>
    <row r="668" spans="3:5" x14ac:dyDescent="0.4">
      <c r="C668" t="s">
        <v>760</v>
      </c>
      <c r="D668" t="s">
        <v>514</v>
      </c>
      <c r="E668">
        <v>13700</v>
      </c>
    </row>
    <row r="669" spans="3:5" x14ac:dyDescent="0.4">
      <c r="C669" t="s">
        <v>760</v>
      </c>
      <c r="D669" t="s">
        <v>515</v>
      </c>
      <c r="E669">
        <v>12100</v>
      </c>
    </row>
    <row r="670" spans="3:5" x14ac:dyDescent="0.4">
      <c r="C670" t="s">
        <v>760</v>
      </c>
      <c r="D670" t="s">
        <v>516</v>
      </c>
      <c r="E670">
        <v>11500</v>
      </c>
    </row>
    <row r="671" spans="3:5" x14ac:dyDescent="0.4">
      <c r="C671" t="s">
        <v>760</v>
      </c>
      <c r="D671" t="s">
        <v>517</v>
      </c>
      <c r="E671">
        <v>18400</v>
      </c>
    </row>
    <row r="672" spans="3:5" x14ac:dyDescent="0.4">
      <c r="C672" t="s">
        <v>760</v>
      </c>
      <c r="D672" t="s">
        <v>518</v>
      </c>
      <c r="E672">
        <v>11200</v>
      </c>
    </row>
    <row r="673" spans="3:5" x14ac:dyDescent="0.4">
      <c r="C673" t="s">
        <v>760</v>
      </c>
      <c r="D673" t="s">
        <v>519</v>
      </c>
      <c r="E673">
        <v>14500</v>
      </c>
    </row>
    <row r="674" spans="3:5" x14ac:dyDescent="0.4">
      <c r="C674" t="s">
        <v>760</v>
      </c>
      <c r="D674" t="s">
        <v>520</v>
      </c>
      <c r="E674">
        <v>8400</v>
      </c>
    </row>
    <row r="675" spans="3:5" x14ac:dyDescent="0.4">
      <c r="C675" t="s">
        <v>760</v>
      </c>
      <c r="D675" t="s">
        <v>521</v>
      </c>
      <c r="E675">
        <v>10100</v>
      </c>
    </row>
    <row r="676" spans="3:5" x14ac:dyDescent="0.4">
      <c r="C676" t="s">
        <v>760</v>
      </c>
      <c r="D676" t="s">
        <v>522</v>
      </c>
      <c r="E676">
        <v>17100</v>
      </c>
    </row>
    <row r="677" spans="3:5" x14ac:dyDescent="0.4">
      <c r="C677" t="s">
        <v>760</v>
      </c>
      <c r="D677" t="s">
        <v>523</v>
      </c>
      <c r="E677">
        <v>9200</v>
      </c>
    </row>
    <row r="678" spans="3:5" x14ac:dyDescent="0.4">
      <c r="C678" t="s">
        <v>760</v>
      </c>
      <c r="D678" t="s">
        <v>524</v>
      </c>
      <c r="E678">
        <v>6600</v>
      </c>
    </row>
    <row r="679" spans="3:5" x14ac:dyDescent="0.4">
      <c r="C679" t="s">
        <v>760</v>
      </c>
      <c r="D679" t="s">
        <v>525</v>
      </c>
      <c r="E679">
        <v>11500</v>
      </c>
    </row>
    <row r="680" spans="3:5" x14ac:dyDescent="0.4">
      <c r="C680" t="s">
        <v>760</v>
      </c>
      <c r="D680" t="s">
        <v>526</v>
      </c>
      <c r="E680">
        <v>3600</v>
      </c>
    </row>
    <row r="681" spans="3:5" x14ac:dyDescent="0.4">
      <c r="C681" t="s">
        <v>760</v>
      </c>
      <c r="D681" t="s">
        <v>527</v>
      </c>
      <c r="E681">
        <v>5500</v>
      </c>
    </row>
    <row r="682" spans="3:5" x14ac:dyDescent="0.4">
      <c r="C682" t="s">
        <v>760</v>
      </c>
      <c r="D682" t="s">
        <v>528</v>
      </c>
      <c r="E682">
        <v>4600</v>
      </c>
    </row>
    <row r="683" spans="3:5" x14ac:dyDescent="0.4">
      <c r="C683" t="s">
        <v>760</v>
      </c>
      <c r="D683" t="s">
        <v>529</v>
      </c>
      <c r="E683">
        <v>3900</v>
      </c>
    </row>
    <row r="684" spans="3:5" x14ac:dyDescent="0.4">
      <c r="C684" t="s">
        <v>760</v>
      </c>
      <c r="D684" t="s">
        <v>530</v>
      </c>
      <c r="E684">
        <v>2100</v>
      </c>
    </row>
    <row r="685" spans="3:5" x14ac:dyDescent="0.4">
      <c r="C685" t="s">
        <v>760</v>
      </c>
      <c r="D685" t="s">
        <v>531</v>
      </c>
      <c r="E685">
        <v>2900</v>
      </c>
    </row>
    <row r="686" spans="3:5" x14ac:dyDescent="0.4">
      <c r="C686" t="s">
        <v>760</v>
      </c>
      <c r="D686" t="s">
        <v>532</v>
      </c>
      <c r="E686">
        <v>4300</v>
      </c>
    </row>
    <row r="687" spans="3:5" x14ac:dyDescent="0.4">
      <c r="C687" t="s">
        <v>760</v>
      </c>
      <c r="D687" t="s">
        <v>533</v>
      </c>
      <c r="E687">
        <v>4000</v>
      </c>
    </row>
    <row r="688" spans="3:5" x14ac:dyDescent="0.4">
      <c r="C688" t="s">
        <v>760</v>
      </c>
      <c r="D688" t="s">
        <v>534</v>
      </c>
      <c r="E688">
        <v>3700</v>
      </c>
    </row>
    <row r="689" spans="3:5" x14ac:dyDescent="0.4">
      <c r="C689" t="s">
        <v>760</v>
      </c>
      <c r="D689" t="s">
        <v>535</v>
      </c>
      <c r="E689">
        <v>3300</v>
      </c>
    </row>
    <row r="690" spans="3:5" x14ac:dyDescent="0.4">
      <c r="C690" t="s">
        <v>760</v>
      </c>
      <c r="D690" t="s">
        <v>536</v>
      </c>
      <c r="E690">
        <v>4100</v>
      </c>
    </row>
    <row r="691" spans="3:5" x14ac:dyDescent="0.4">
      <c r="C691" t="s">
        <v>760</v>
      </c>
      <c r="D691" t="s">
        <v>537</v>
      </c>
      <c r="E691">
        <v>3000</v>
      </c>
    </row>
    <row r="692" spans="3:5" x14ac:dyDescent="0.4">
      <c r="C692" t="s">
        <v>760</v>
      </c>
      <c r="D692" t="s">
        <v>538</v>
      </c>
      <c r="E692">
        <v>4600</v>
      </c>
    </row>
    <row r="693" spans="3:5" x14ac:dyDescent="0.4">
      <c r="C693" t="s">
        <v>760</v>
      </c>
      <c r="D693" t="s">
        <v>539</v>
      </c>
      <c r="E693">
        <v>3800</v>
      </c>
    </row>
    <row r="694" spans="3:5" x14ac:dyDescent="0.4">
      <c r="C694" t="s">
        <v>760</v>
      </c>
      <c r="D694" t="s">
        <v>540</v>
      </c>
      <c r="E694">
        <v>5300</v>
      </c>
    </row>
    <row r="695" spans="3:5" x14ac:dyDescent="0.4">
      <c r="C695" t="s">
        <v>760</v>
      </c>
      <c r="D695" t="s">
        <v>541</v>
      </c>
      <c r="E695">
        <v>3500</v>
      </c>
    </row>
    <row r="696" spans="3:5" x14ac:dyDescent="0.4">
      <c r="C696" t="s">
        <v>760</v>
      </c>
      <c r="D696" t="s">
        <v>542</v>
      </c>
      <c r="E696">
        <v>5500</v>
      </c>
    </row>
    <row r="697" spans="3:5" x14ac:dyDescent="0.4">
      <c r="C697" t="s">
        <v>760</v>
      </c>
      <c r="D697" t="s">
        <v>543</v>
      </c>
      <c r="E697">
        <v>6300</v>
      </c>
    </row>
    <row r="698" spans="3:5" x14ac:dyDescent="0.4">
      <c r="C698" t="s">
        <v>760</v>
      </c>
      <c r="D698" t="s">
        <v>544</v>
      </c>
      <c r="E698">
        <v>7500</v>
      </c>
    </row>
    <row r="699" spans="3:5" x14ac:dyDescent="0.4">
      <c r="C699" t="s">
        <v>760</v>
      </c>
      <c r="D699" t="s">
        <v>545</v>
      </c>
      <c r="E699">
        <v>12300</v>
      </c>
    </row>
    <row r="700" spans="3:5" x14ac:dyDescent="0.4">
      <c r="C700" t="s">
        <v>760</v>
      </c>
      <c r="D700" t="s">
        <v>546</v>
      </c>
      <c r="E700">
        <v>3800</v>
      </c>
    </row>
    <row r="701" spans="3:5" x14ac:dyDescent="0.4">
      <c r="C701" t="s">
        <v>760</v>
      </c>
      <c r="D701" t="s">
        <v>547</v>
      </c>
      <c r="E701">
        <v>4800</v>
      </c>
    </row>
    <row r="702" spans="3:5" x14ac:dyDescent="0.4">
      <c r="C702" t="s">
        <v>760</v>
      </c>
      <c r="D702" t="s">
        <v>548</v>
      </c>
      <c r="E702">
        <v>2300</v>
      </c>
    </row>
    <row r="703" spans="3:5" x14ac:dyDescent="0.4">
      <c r="C703" t="s">
        <v>760</v>
      </c>
      <c r="D703" t="s">
        <v>549</v>
      </c>
      <c r="E703">
        <v>15900</v>
      </c>
    </row>
    <row r="704" spans="3:5" x14ac:dyDescent="0.4">
      <c r="C704" t="s">
        <v>760</v>
      </c>
      <c r="D704" t="s">
        <v>550</v>
      </c>
      <c r="E704">
        <v>7600</v>
      </c>
    </row>
    <row r="705" spans="3:5" x14ac:dyDescent="0.4">
      <c r="C705" t="s">
        <v>760</v>
      </c>
      <c r="D705" t="s">
        <v>551</v>
      </c>
      <c r="E705">
        <v>5800</v>
      </c>
    </row>
    <row r="706" spans="3:5" x14ac:dyDescent="0.4">
      <c r="C706" t="s">
        <v>760</v>
      </c>
      <c r="D706" t="s">
        <v>552</v>
      </c>
      <c r="E706">
        <v>5400</v>
      </c>
    </row>
    <row r="707" spans="3:5" x14ac:dyDescent="0.4">
      <c r="C707" t="s">
        <v>760</v>
      </c>
      <c r="D707" t="s">
        <v>553</v>
      </c>
      <c r="E707">
        <v>3400</v>
      </c>
    </row>
    <row r="708" spans="3:5" x14ac:dyDescent="0.4">
      <c r="C708" t="s">
        <v>760</v>
      </c>
      <c r="D708" t="s">
        <v>554</v>
      </c>
      <c r="E708">
        <v>2400</v>
      </c>
    </row>
    <row r="709" spans="3:5" x14ac:dyDescent="0.4">
      <c r="C709" t="s">
        <v>760</v>
      </c>
      <c r="D709" t="s">
        <v>555</v>
      </c>
      <c r="E709">
        <v>5300</v>
      </c>
    </row>
    <row r="710" spans="3:5" x14ac:dyDescent="0.4">
      <c r="C710" t="s">
        <v>760</v>
      </c>
      <c r="D710" t="s">
        <v>556</v>
      </c>
      <c r="E710">
        <v>4400</v>
      </c>
    </row>
    <row r="711" spans="3:5" x14ac:dyDescent="0.4">
      <c r="C711" t="s">
        <v>760</v>
      </c>
      <c r="D711" t="s">
        <v>557</v>
      </c>
      <c r="E711">
        <v>3800</v>
      </c>
    </row>
    <row r="712" spans="3:5" x14ac:dyDescent="0.4">
      <c r="C712" t="s">
        <v>760</v>
      </c>
      <c r="D712" t="s">
        <v>558</v>
      </c>
      <c r="E712">
        <v>5400</v>
      </c>
    </row>
    <row r="713" spans="3:5" x14ac:dyDescent="0.4">
      <c r="C713" t="s">
        <v>760</v>
      </c>
      <c r="D713" t="s">
        <v>559</v>
      </c>
      <c r="E713">
        <v>3500</v>
      </c>
    </row>
    <row r="714" spans="3:5" x14ac:dyDescent="0.4">
      <c r="C714" t="s">
        <v>760</v>
      </c>
      <c r="D714" t="s">
        <v>560</v>
      </c>
      <c r="E714">
        <v>5300</v>
      </c>
    </row>
    <row r="715" spans="3:5" x14ac:dyDescent="0.4">
      <c r="C715" t="s">
        <v>760</v>
      </c>
      <c r="D715" t="s">
        <v>561</v>
      </c>
      <c r="E715">
        <v>5700</v>
      </c>
    </row>
    <row r="716" spans="3:5" x14ac:dyDescent="0.4">
      <c r="C716" t="s">
        <v>760</v>
      </c>
      <c r="D716" t="s">
        <v>562</v>
      </c>
      <c r="E716">
        <v>5400</v>
      </c>
    </row>
    <row r="717" spans="3:5" x14ac:dyDescent="0.4">
      <c r="C717" t="s">
        <v>760</v>
      </c>
      <c r="D717" t="s">
        <v>563</v>
      </c>
      <c r="E717">
        <v>2100</v>
      </c>
    </row>
    <row r="718" spans="3:5" x14ac:dyDescent="0.4">
      <c r="C718" t="s">
        <v>760</v>
      </c>
      <c r="D718" t="s">
        <v>564</v>
      </c>
      <c r="E718">
        <v>9100</v>
      </c>
    </row>
    <row r="719" spans="3:5" x14ac:dyDescent="0.4">
      <c r="C719" t="s">
        <v>760</v>
      </c>
      <c r="D719" t="s">
        <v>565</v>
      </c>
      <c r="E719">
        <v>900</v>
      </c>
    </row>
    <row r="720" spans="3:5" x14ac:dyDescent="0.4">
      <c r="C720" t="s">
        <v>760</v>
      </c>
      <c r="D720" t="s">
        <v>566</v>
      </c>
      <c r="E720">
        <v>3500</v>
      </c>
    </row>
    <row r="721" spans="3:5" x14ac:dyDescent="0.4">
      <c r="C721" t="s">
        <v>760</v>
      </c>
      <c r="D721" t="s">
        <v>567</v>
      </c>
      <c r="E721">
        <v>1800</v>
      </c>
    </row>
    <row r="722" spans="3:5" x14ac:dyDescent="0.4">
      <c r="C722" t="s">
        <v>760</v>
      </c>
      <c r="D722" t="s">
        <v>568</v>
      </c>
      <c r="E722">
        <v>2600</v>
      </c>
    </row>
    <row r="723" spans="3:5" x14ac:dyDescent="0.4">
      <c r="C723" t="s">
        <v>760</v>
      </c>
      <c r="D723" t="s">
        <v>569</v>
      </c>
      <c r="E723">
        <v>1600</v>
      </c>
    </row>
    <row r="724" spans="3:5" x14ac:dyDescent="0.4">
      <c r="C724" t="s">
        <v>760</v>
      </c>
      <c r="D724" t="s">
        <v>570</v>
      </c>
      <c r="E724">
        <v>1900</v>
      </c>
    </row>
    <row r="725" spans="3:5" x14ac:dyDescent="0.4">
      <c r="C725" t="s">
        <v>760</v>
      </c>
      <c r="D725" t="s">
        <v>571</v>
      </c>
      <c r="E725">
        <v>4100</v>
      </c>
    </row>
    <row r="726" spans="3:5" x14ac:dyDescent="0.4">
      <c r="C726" t="s">
        <v>760</v>
      </c>
      <c r="D726" t="s">
        <v>572</v>
      </c>
      <c r="E726">
        <v>1200</v>
      </c>
    </row>
    <row r="727" spans="3:5" x14ac:dyDescent="0.4">
      <c r="C727" t="s">
        <v>760</v>
      </c>
      <c r="D727" t="s">
        <v>573</v>
      </c>
      <c r="E727">
        <v>2700</v>
      </c>
    </row>
    <row r="728" spans="3:5" x14ac:dyDescent="0.4">
      <c r="C728" t="s">
        <v>760</v>
      </c>
      <c r="D728" t="s">
        <v>574</v>
      </c>
      <c r="E728">
        <v>4200</v>
      </c>
    </row>
    <row r="729" spans="3:5" x14ac:dyDescent="0.4">
      <c r="C729" t="s">
        <v>760</v>
      </c>
      <c r="D729" t="s">
        <v>575</v>
      </c>
      <c r="E729">
        <v>1400</v>
      </c>
    </row>
    <row r="730" spans="3:5" x14ac:dyDescent="0.4">
      <c r="C730" t="s">
        <v>760</v>
      </c>
      <c r="D730" t="s">
        <v>576</v>
      </c>
      <c r="E730">
        <v>1600</v>
      </c>
    </row>
    <row r="731" spans="3:5" x14ac:dyDescent="0.4">
      <c r="C731" t="s">
        <v>760</v>
      </c>
      <c r="D731" t="s">
        <v>577</v>
      </c>
      <c r="E731">
        <v>3700</v>
      </c>
    </row>
    <row r="732" spans="3:5" x14ac:dyDescent="0.4">
      <c r="C732" t="s">
        <v>760</v>
      </c>
      <c r="D732" t="s">
        <v>578</v>
      </c>
      <c r="E732">
        <v>2100</v>
      </c>
    </row>
    <row r="733" spans="3:5" x14ac:dyDescent="0.4">
      <c r="C733" t="s">
        <v>760</v>
      </c>
      <c r="D733" t="s">
        <v>579</v>
      </c>
      <c r="E733">
        <v>1900</v>
      </c>
    </row>
    <row r="734" spans="3:5" x14ac:dyDescent="0.4">
      <c r="C734" t="s">
        <v>760</v>
      </c>
      <c r="D734" t="s">
        <v>580</v>
      </c>
      <c r="E734">
        <v>2900</v>
      </c>
    </row>
    <row r="735" spans="3:5" x14ac:dyDescent="0.4">
      <c r="C735" t="s">
        <v>760</v>
      </c>
      <c r="D735" t="s">
        <v>581</v>
      </c>
      <c r="E735">
        <v>1700</v>
      </c>
    </row>
    <row r="736" spans="3:5" x14ac:dyDescent="0.4">
      <c r="C736" t="s">
        <v>760</v>
      </c>
      <c r="D736" t="s">
        <v>582</v>
      </c>
      <c r="E736">
        <v>800</v>
      </c>
    </row>
    <row r="737" spans="3:5" x14ac:dyDescent="0.4">
      <c r="C737" t="s">
        <v>760</v>
      </c>
      <c r="D737" t="s">
        <v>583</v>
      </c>
      <c r="E737">
        <v>2700</v>
      </c>
    </row>
    <row r="738" spans="3:5" x14ac:dyDescent="0.4">
      <c r="C738" t="s">
        <v>760</v>
      </c>
      <c r="D738" t="s">
        <v>584</v>
      </c>
      <c r="E738">
        <v>2000</v>
      </c>
    </row>
    <row r="739" spans="3:5" x14ac:dyDescent="0.4">
      <c r="C739" t="s">
        <v>760</v>
      </c>
      <c r="D739" t="s">
        <v>585</v>
      </c>
      <c r="E739">
        <v>700</v>
      </c>
    </row>
    <row r="740" spans="3:5" x14ac:dyDescent="0.4">
      <c r="C740" t="s">
        <v>760</v>
      </c>
      <c r="D740" t="s">
        <v>586</v>
      </c>
      <c r="E740">
        <v>400</v>
      </c>
    </row>
    <row r="741" spans="3:5" x14ac:dyDescent="0.4">
      <c r="C741" t="s">
        <v>760</v>
      </c>
      <c r="D741" t="s">
        <v>587</v>
      </c>
      <c r="E741">
        <v>2000</v>
      </c>
    </row>
    <row r="742" spans="3:5" x14ac:dyDescent="0.4">
      <c r="C742" t="s">
        <v>760</v>
      </c>
      <c r="D742" t="s">
        <v>588</v>
      </c>
      <c r="E742">
        <v>1400</v>
      </c>
    </row>
    <row r="743" spans="3:5" x14ac:dyDescent="0.4">
      <c r="C743" t="s">
        <v>760</v>
      </c>
      <c r="D743" t="s">
        <v>589</v>
      </c>
      <c r="E743">
        <v>1400</v>
      </c>
    </row>
    <row r="744" spans="3:5" x14ac:dyDescent="0.4">
      <c r="C744" t="s">
        <v>760</v>
      </c>
      <c r="D744" t="s">
        <v>590</v>
      </c>
      <c r="E744">
        <v>1500</v>
      </c>
    </row>
    <row r="745" spans="3:5" x14ac:dyDescent="0.4">
      <c r="C745" t="s">
        <v>760</v>
      </c>
      <c r="D745" t="s">
        <v>591</v>
      </c>
      <c r="E745">
        <v>5000</v>
      </c>
    </row>
    <row r="746" spans="3:5" x14ac:dyDescent="0.4">
      <c r="C746" t="s">
        <v>760</v>
      </c>
      <c r="D746" t="s">
        <v>592</v>
      </c>
      <c r="E746">
        <v>3300</v>
      </c>
    </row>
    <row r="747" spans="3:5" x14ac:dyDescent="0.4">
      <c r="C747" t="s">
        <v>760</v>
      </c>
      <c r="D747" t="s">
        <v>593</v>
      </c>
      <c r="E747">
        <v>900</v>
      </c>
    </row>
    <row r="748" spans="3:5" x14ac:dyDescent="0.4">
      <c r="C748" t="s">
        <v>760</v>
      </c>
      <c r="D748" t="s">
        <v>594</v>
      </c>
      <c r="E748">
        <v>4000</v>
      </c>
    </row>
    <row r="749" spans="3:5" x14ac:dyDescent="0.4">
      <c r="C749" t="s">
        <v>760</v>
      </c>
      <c r="D749" t="s">
        <v>595</v>
      </c>
      <c r="E749">
        <v>1400</v>
      </c>
    </row>
    <row r="750" spans="3:5" x14ac:dyDescent="0.4">
      <c r="C750" t="s">
        <v>760</v>
      </c>
      <c r="D750" t="s">
        <v>596</v>
      </c>
      <c r="E750">
        <v>500</v>
      </c>
    </row>
    <row r="751" spans="3:5" x14ac:dyDescent="0.4">
      <c r="C751" t="s">
        <v>760</v>
      </c>
      <c r="D751" t="s">
        <v>597</v>
      </c>
      <c r="E751">
        <v>1700</v>
      </c>
    </row>
    <row r="752" spans="3:5" x14ac:dyDescent="0.4">
      <c r="C752" t="s">
        <v>760</v>
      </c>
      <c r="D752" t="s">
        <v>598</v>
      </c>
      <c r="E752">
        <v>3600</v>
      </c>
    </row>
    <row r="753" spans="3:5" x14ac:dyDescent="0.4">
      <c r="C753" t="s">
        <v>760</v>
      </c>
      <c r="D753" t="s">
        <v>599</v>
      </c>
      <c r="E753">
        <v>1600</v>
      </c>
    </row>
    <row r="754" spans="3:5" x14ac:dyDescent="0.4">
      <c r="C754" t="s">
        <v>760</v>
      </c>
      <c r="D754" t="s">
        <v>600</v>
      </c>
      <c r="E754">
        <v>2900</v>
      </c>
    </row>
    <row r="755" spans="3:5" x14ac:dyDescent="0.4">
      <c r="C755" t="s">
        <v>760</v>
      </c>
      <c r="D755" t="s">
        <v>601</v>
      </c>
      <c r="E755">
        <v>4500</v>
      </c>
    </row>
    <row r="756" spans="3:5" x14ac:dyDescent="0.4">
      <c r="C756" t="s">
        <v>760</v>
      </c>
      <c r="D756" t="s">
        <v>602</v>
      </c>
      <c r="E756">
        <v>1800</v>
      </c>
    </row>
    <row r="757" spans="3:5" x14ac:dyDescent="0.4">
      <c r="C757" t="s">
        <v>760</v>
      </c>
      <c r="D757" t="s">
        <v>603</v>
      </c>
      <c r="E757">
        <v>1000</v>
      </c>
    </row>
    <row r="758" spans="3:5" x14ac:dyDescent="0.4">
      <c r="C758" t="s">
        <v>760</v>
      </c>
      <c r="D758" t="s">
        <v>604</v>
      </c>
      <c r="E758">
        <v>1300</v>
      </c>
    </row>
    <row r="759" spans="3:5" x14ac:dyDescent="0.4">
      <c r="C759" t="s">
        <v>760</v>
      </c>
      <c r="D759" t="s">
        <v>605</v>
      </c>
      <c r="E759">
        <v>800</v>
      </c>
    </row>
    <row r="760" spans="3:5" x14ac:dyDescent="0.4">
      <c r="C760" t="s">
        <v>760</v>
      </c>
      <c r="D760" t="s">
        <v>606</v>
      </c>
      <c r="E760">
        <v>1500</v>
      </c>
    </row>
    <row r="761" spans="3:5" x14ac:dyDescent="0.4">
      <c r="C761" t="s">
        <v>760</v>
      </c>
      <c r="D761" t="s">
        <v>607</v>
      </c>
      <c r="E761">
        <v>100</v>
      </c>
    </row>
    <row r="762" spans="3:5" x14ac:dyDescent="0.4">
      <c r="C762" t="s">
        <v>760</v>
      </c>
      <c r="D762" t="s">
        <v>608</v>
      </c>
      <c r="E762">
        <v>2000</v>
      </c>
    </row>
    <row r="763" spans="3:5" x14ac:dyDescent="0.4">
      <c r="C763" t="s">
        <v>760</v>
      </c>
      <c r="D763" t="s">
        <v>609</v>
      </c>
      <c r="E763">
        <v>1800</v>
      </c>
    </row>
    <row r="764" spans="3:5" x14ac:dyDescent="0.4">
      <c r="C764" t="s">
        <v>760</v>
      </c>
      <c r="D764" t="s">
        <v>610</v>
      </c>
      <c r="E764">
        <v>1100</v>
      </c>
    </row>
    <row r="765" spans="3:5" x14ac:dyDescent="0.4">
      <c r="C765" t="s">
        <v>760</v>
      </c>
      <c r="D765" t="s">
        <v>611</v>
      </c>
      <c r="E765">
        <v>3200</v>
      </c>
    </row>
    <row r="766" spans="3:5" x14ac:dyDescent="0.4">
      <c r="C766" t="s">
        <v>760</v>
      </c>
      <c r="D766" t="s">
        <v>612</v>
      </c>
      <c r="E766">
        <v>4200</v>
      </c>
    </row>
    <row r="767" spans="3:5" x14ac:dyDescent="0.4">
      <c r="C767" t="s">
        <v>760</v>
      </c>
      <c r="D767" t="s">
        <v>613</v>
      </c>
      <c r="E767">
        <v>2400</v>
      </c>
    </row>
    <row r="768" spans="3:5" x14ac:dyDescent="0.4">
      <c r="C768" t="s">
        <v>760</v>
      </c>
      <c r="D768" t="s">
        <v>614</v>
      </c>
      <c r="E768">
        <v>4200</v>
      </c>
    </row>
    <row r="769" spans="3:5" x14ac:dyDescent="0.4">
      <c r="C769" t="s">
        <v>760</v>
      </c>
      <c r="D769" t="s">
        <v>615</v>
      </c>
      <c r="E769">
        <v>400</v>
      </c>
    </row>
    <row r="770" spans="3:5" x14ac:dyDescent="0.4">
      <c r="C770" t="s">
        <v>760</v>
      </c>
      <c r="D770" t="s">
        <v>616</v>
      </c>
      <c r="E770">
        <v>900</v>
      </c>
    </row>
    <row r="771" spans="3:5" x14ac:dyDescent="0.4">
      <c r="C771" t="s">
        <v>760</v>
      </c>
      <c r="D771" t="s">
        <v>617</v>
      </c>
      <c r="E771">
        <v>1000</v>
      </c>
    </row>
    <row r="772" spans="3:5" x14ac:dyDescent="0.4">
      <c r="C772" t="s">
        <v>760</v>
      </c>
      <c r="D772" t="s">
        <v>618</v>
      </c>
      <c r="E772">
        <v>1200</v>
      </c>
    </row>
    <row r="773" spans="3:5" x14ac:dyDescent="0.4">
      <c r="C773" t="s">
        <v>760</v>
      </c>
      <c r="D773" t="s">
        <v>619</v>
      </c>
      <c r="E773">
        <v>2300</v>
      </c>
    </row>
    <row r="774" spans="3:5" x14ac:dyDescent="0.4">
      <c r="C774" t="s">
        <v>760</v>
      </c>
      <c r="D774" t="s">
        <v>620</v>
      </c>
      <c r="E774">
        <v>800</v>
      </c>
    </row>
    <row r="775" spans="3:5" x14ac:dyDescent="0.4">
      <c r="C775" t="s">
        <v>760</v>
      </c>
      <c r="D775" t="s">
        <v>621</v>
      </c>
      <c r="E775">
        <v>500</v>
      </c>
    </row>
    <row r="776" spans="3:5" x14ac:dyDescent="0.4">
      <c r="C776" t="s">
        <v>760</v>
      </c>
      <c r="D776" t="s">
        <v>622</v>
      </c>
      <c r="E776">
        <v>1600</v>
      </c>
    </row>
    <row r="777" spans="3:5" x14ac:dyDescent="0.4">
      <c r="C777" t="s">
        <v>760</v>
      </c>
      <c r="D777" t="s">
        <v>623</v>
      </c>
      <c r="E777">
        <v>900</v>
      </c>
    </row>
    <row r="778" spans="3:5" x14ac:dyDescent="0.4">
      <c r="C778" t="s">
        <v>760</v>
      </c>
      <c r="D778" t="s">
        <v>624</v>
      </c>
      <c r="E778">
        <v>700</v>
      </c>
    </row>
    <row r="779" spans="3:5" x14ac:dyDescent="0.4">
      <c r="C779" t="s">
        <v>760</v>
      </c>
      <c r="D779" t="s">
        <v>625</v>
      </c>
      <c r="E779">
        <v>2000</v>
      </c>
    </row>
    <row r="780" spans="3:5" x14ac:dyDescent="0.4">
      <c r="C780" t="s">
        <v>760</v>
      </c>
      <c r="D780" t="s">
        <v>626</v>
      </c>
      <c r="E780">
        <v>3100</v>
      </c>
    </row>
    <row r="781" spans="3:5" x14ac:dyDescent="0.4">
      <c r="C781" t="s">
        <v>760</v>
      </c>
      <c r="D781" t="s">
        <v>627</v>
      </c>
      <c r="E781">
        <v>700</v>
      </c>
    </row>
    <row r="782" spans="3:5" x14ac:dyDescent="0.4">
      <c r="C782" t="s">
        <v>760</v>
      </c>
      <c r="D782" t="s">
        <v>628</v>
      </c>
      <c r="E782">
        <v>2600</v>
      </c>
    </row>
    <row r="783" spans="3:5" x14ac:dyDescent="0.4">
      <c r="C783" t="s">
        <v>760</v>
      </c>
      <c r="D783" t="s">
        <v>629</v>
      </c>
      <c r="E783">
        <v>1400</v>
      </c>
    </row>
    <row r="784" spans="3:5" x14ac:dyDescent="0.4">
      <c r="C784" t="s">
        <v>760</v>
      </c>
      <c r="D784" t="s">
        <v>630</v>
      </c>
      <c r="E784">
        <v>1400</v>
      </c>
    </row>
    <row r="785" spans="3:5" x14ac:dyDescent="0.4">
      <c r="C785" t="s">
        <v>760</v>
      </c>
      <c r="D785" t="s">
        <v>631</v>
      </c>
      <c r="E785">
        <v>4500</v>
      </c>
    </row>
    <row r="786" spans="3:5" x14ac:dyDescent="0.4">
      <c r="C786" t="s">
        <v>760</v>
      </c>
      <c r="D786" t="s">
        <v>632</v>
      </c>
      <c r="E786">
        <v>2400</v>
      </c>
    </row>
    <row r="787" spans="3:5" x14ac:dyDescent="0.4">
      <c r="C787" t="s">
        <v>760</v>
      </c>
      <c r="D787" t="s">
        <v>633</v>
      </c>
      <c r="E787">
        <v>3000</v>
      </c>
    </row>
    <row r="788" spans="3:5" x14ac:dyDescent="0.4">
      <c r="C788" t="s">
        <v>760</v>
      </c>
      <c r="D788" t="s">
        <v>634</v>
      </c>
      <c r="E788">
        <v>4300</v>
      </c>
    </row>
    <row r="789" spans="3:5" x14ac:dyDescent="0.4">
      <c r="C789" t="s">
        <v>760</v>
      </c>
      <c r="D789" t="s">
        <v>635</v>
      </c>
      <c r="E789">
        <v>3900</v>
      </c>
    </row>
    <row r="790" spans="3:5" x14ac:dyDescent="0.4">
      <c r="C790" t="s">
        <v>760</v>
      </c>
      <c r="D790" t="s">
        <v>636</v>
      </c>
      <c r="E790">
        <v>800</v>
      </c>
    </row>
    <row r="791" spans="3:5" x14ac:dyDescent="0.4">
      <c r="C791" t="s">
        <v>760</v>
      </c>
      <c r="D791" t="s">
        <v>637</v>
      </c>
      <c r="E791">
        <v>2900</v>
      </c>
    </row>
    <row r="792" spans="3:5" x14ac:dyDescent="0.4">
      <c r="C792" t="s">
        <v>760</v>
      </c>
      <c r="D792" t="s">
        <v>638</v>
      </c>
      <c r="E792">
        <v>700</v>
      </c>
    </row>
    <row r="793" spans="3:5" x14ac:dyDescent="0.4">
      <c r="C793" t="s">
        <v>760</v>
      </c>
      <c r="D793" t="s">
        <v>639</v>
      </c>
      <c r="E793">
        <v>1700</v>
      </c>
    </row>
    <row r="794" spans="3:5" x14ac:dyDescent="0.4">
      <c r="C794" t="s">
        <v>760</v>
      </c>
      <c r="D794" t="s">
        <v>640</v>
      </c>
      <c r="E794">
        <v>1600</v>
      </c>
    </row>
    <row r="795" spans="3:5" x14ac:dyDescent="0.4">
      <c r="C795" t="s">
        <v>760</v>
      </c>
      <c r="D795" t="s">
        <v>641</v>
      </c>
      <c r="E795">
        <v>1600</v>
      </c>
    </row>
    <row r="796" spans="3:5" x14ac:dyDescent="0.4">
      <c r="C796" t="s">
        <v>760</v>
      </c>
      <c r="D796" t="s">
        <v>642</v>
      </c>
      <c r="E796">
        <v>1700</v>
      </c>
    </row>
    <row r="797" spans="3:5" x14ac:dyDescent="0.4">
      <c r="C797" t="s">
        <v>760</v>
      </c>
      <c r="D797" t="s">
        <v>643</v>
      </c>
      <c r="E797">
        <v>1600</v>
      </c>
    </row>
    <row r="798" spans="3:5" x14ac:dyDescent="0.4">
      <c r="C798" t="s">
        <v>760</v>
      </c>
      <c r="D798" t="s">
        <v>644</v>
      </c>
      <c r="E798">
        <v>1200</v>
      </c>
    </row>
    <row r="799" spans="3:5" x14ac:dyDescent="0.4">
      <c r="C799" t="s">
        <v>760</v>
      </c>
      <c r="D799" t="s">
        <v>645</v>
      </c>
      <c r="E799">
        <v>2100</v>
      </c>
    </row>
    <row r="800" spans="3:5" x14ac:dyDescent="0.4">
      <c r="C800" t="s">
        <v>760</v>
      </c>
      <c r="D800" t="s">
        <v>646</v>
      </c>
      <c r="E800">
        <v>1500</v>
      </c>
    </row>
    <row r="801" spans="3:5" x14ac:dyDescent="0.4">
      <c r="C801" t="s">
        <v>760</v>
      </c>
      <c r="D801" t="s">
        <v>647</v>
      </c>
      <c r="E801">
        <v>600</v>
      </c>
    </row>
    <row r="802" spans="3:5" x14ac:dyDescent="0.4">
      <c r="C802" t="s">
        <v>760</v>
      </c>
      <c r="D802" t="s">
        <v>648</v>
      </c>
      <c r="E802">
        <v>600</v>
      </c>
    </row>
    <row r="803" spans="3:5" x14ac:dyDescent="0.4">
      <c r="C803" t="s">
        <v>760</v>
      </c>
      <c r="D803" t="s">
        <v>649</v>
      </c>
      <c r="E803">
        <v>1000</v>
      </c>
    </row>
    <row r="804" spans="3:5" x14ac:dyDescent="0.4">
      <c r="C804" t="s">
        <v>760</v>
      </c>
      <c r="D804" t="s">
        <v>650</v>
      </c>
      <c r="E804">
        <v>500</v>
      </c>
    </row>
    <row r="805" spans="3:5" x14ac:dyDescent="0.4">
      <c r="C805" t="s">
        <v>760</v>
      </c>
      <c r="D805" t="s">
        <v>651</v>
      </c>
      <c r="E805">
        <v>1500</v>
      </c>
    </row>
    <row r="806" spans="3:5" x14ac:dyDescent="0.4">
      <c r="C806" t="s">
        <v>760</v>
      </c>
      <c r="D806" t="s">
        <v>652</v>
      </c>
      <c r="E806">
        <v>1300</v>
      </c>
    </row>
    <row r="807" spans="3:5" x14ac:dyDescent="0.4">
      <c r="C807" t="s">
        <v>760</v>
      </c>
      <c r="D807" t="s">
        <v>653</v>
      </c>
      <c r="E807">
        <v>2300</v>
      </c>
    </row>
    <row r="808" spans="3:5" x14ac:dyDescent="0.4">
      <c r="C808" t="s">
        <v>760</v>
      </c>
      <c r="D808" t="s">
        <v>654</v>
      </c>
      <c r="E808">
        <v>2300</v>
      </c>
    </row>
    <row r="809" spans="3:5" x14ac:dyDescent="0.4">
      <c r="C809" t="s">
        <v>760</v>
      </c>
      <c r="D809" t="s">
        <v>655</v>
      </c>
      <c r="E809">
        <v>3000</v>
      </c>
    </row>
    <row r="810" spans="3:5" x14ac:dyDescent="0.4">
      <c r="C810" t="s">
        <v>760</v>
      </c>
      <c r="D810" t="s">
        <v>656</v>
      </c>
      <c r="E810">
        <v>900</v>
      </c>
    </row>
    <row r="811" spans="3:5" x14ac:dyDescent="0.4">
      <c r="C811" t="s">
        <v>760</v>
      </c>
      <c r="D811" t="s">
        <v>657</v>
      </c>
      <c r="E811">
        <v>1700</v>
      </c>
    </row>
    <row r="812" spans="3:5" x14ac:dyDescent="0.4">
      <c r="C812" t="s">
        <v>760</v>
      </c>
      <c r="D812" t="s">
        <v>658</v>
      </c>
      <c r="E812">
        <v>1600</v>
      </c>
    </row>
    <row r="813" spans="3:5" x14ac:dyDescent="0.4">
      <c r="C813" t="s">
        <v>760</v>
      </c>
      <c r="D813" t="s">
        <v>659</v>
      </c>
      <c r="E813">
        <v>1200</v>
      </c>
    </row>
    <row r="814" spans="3:5" x14ac:dyDescent="0.4">
      <c r="C814" t="s">
        <v>760</v>
      </c>
      <c r="D814" t="s">
        <v>660</v>
      </c>
      <c r="E814">
        <v>2100</v>
      </c>
    </row>
    <row r="815" spans="3:5" x14ac:dyDescent="0.4">
      <c r="C815" t="s">
        <v>760</v>
      </c>
      <c r="D815" t="s">
        <v>661</v>
      </c>
      <c r="E815">
        <v>800</v>
      </c>
    </row>
    <row r="816" spans="3:5" x14ac:dyDescent="0.4">
      <c r="C816" t="s">
        <v>760</v>
      </c>
      <c r="D816" t="s">
        <v>662</v>
      </c>
      <c r="E816">
        <v>1700</v>
      </c>
    </row>
    <row r="817" spans="3:5" x14ac:dyDescent="0.4">
      <c r="C817" t="s">
        <v>760</v>
      </c>
      <c r="D817" t="s">
        <v>663</v>
      </c>
      <c r="E817">
        <v>4200</v>
      </c>
    </row>
    <row r="818" spans="3:5" x14ac:dyDescent="0.4">
      <c r="C818" t="s">
        <v>760</v>
      </c>
      <c r="D818" t="s">
        <v>664</v>
      </c>
      <c r="E818">
        <v>21300</v>
      </c>
    </row>
    <row r="819" spans="3:5" x14ac:dyDescent="0.4">
      <c r="C819" t="s">
        <v>760</v>
      </c>
      <c r="D819" t="s">
        <v>665</v>
      </c>
      <c r="E819">
        <v>6000</v>
      </c>
    </row>
    <row r="820" spans="3:5" x14ac:dyDescent="0.4">
      <c r="C820" t="s">
        <v>760</v>
      </c>
      <c r="D820" t="s">
        <v>666</v>
      </c>
      <c r="E820">
        <v>4800</v>
      </c>
    </row>
    <row r="821" spans="3:5" x14ac:dyDescent="0.4">
      <c r="C821" t="s">
        <v>760</v>
      </c>
      <c r="D821" t="s">
        <v>667</v>
      </c>
      <c r="E821">
        <v>3700</v>
      </c>
    </row>
    <row r="822" spans="3:5" x14ac:dyDescent="0.4">
      <c r="C822" t="s">
        <v>760</v>
      </c>
      <c r="D822" t="s">
        <v>668</v>
      </c>
      <c r="E822">
        <v>2100</v>
      </c>
    </row>
    <row r="823" spans="3:5" x14ac:dyDescent="0.4">
      <c r="C823" t="s">
        <v>760</v>
      </c>
      <c r="D823" t="s">
        <v>669</v>
      </c>
      <c r="E823">
        <v>1400</v>
      </c>
    </row>
    <row r="824" spans="3:5" x14ac:dyDescent="0.4">
      <c r="C824" t="s">
        <v>760</v>
      </c>
      <c r="D824" t="s">
        <v>670</v>
      </c>
      <c r="E824">
        <v>2400</v>
      </c>
    </row>
    <row r="825" spans="3:5" x14ac:dyDescent="0.4">
      <c r="C825" t="s">
        <v>760</v>
      </c>
      <c r="D825" t="s">
        <v>671</v>
      </c>
      <c r="E825">
        <v>3900</v>
      </c>
    </row>
    <row r="826" spans="3:5" x14ac:dyDescent="0.4">
      <c r="C826" t="s">
        <v>760</v>
      </c>
      <c r="D826" t="s">
        <v>672</v>
      </c>
      <c r="E826">
        <v>8900</v>
      </c>
    </row>
    <row r="827" spans="3:5" x14ac:dyDescent="0.4">
      <c r="C827" t="s">
        <v>760</v>
      </c>
      <c r="D827" t="s">
        <v>673</v>
      </c>
      <c r="E827">
        <v>7000</v>
      </c>
    </row>
    <row r="828" spans="3:5" x14ac:dyDescent="0.4">
      <c r="C828" t="s">
        <v>760</v>
      </c>
      <c r="D828" t="s">
        <v>674</v>
      </c>
      <c r="E828">
        <v>6400</v>
      </c>
    </row>
    <row r="829" spans="3:5" x14ac:dyDescent="0.4">
      <c r="C829" t="s">
        <v>760</v>
      </c>
      <c r="D829" t="s">
        <v>675</v>
      </c>
      <c r="E829">
        <v>10600</v>
      </c>
    </row>
    <row r="830" spans="3:5" x14ac:dyDescent="0.4">
      <c r="C830" t="s">
        <v>760</v>
      </c>
      <c r="D830" t="s">
        <v>676</v>
      </c>
      <c r="E830">
        <v>4200</v>
      </c>
    </row>
    <row r="831" spans="3:5" x14ac:dyDescent="0.4">
      <c r="C831" t="s">
        <v>760</v>
      </c>
      <c r="D831" t="s">
        <v>677</v>
      </c>
      <c r="E831">
        <v>4000</v>
      </c>
    </row>
    <row r="832" spans="3:5" x14ac:dyDescent="0.4">
      <c r="C832" t="s">
        <v>760</v>
      </c>
      <c r="D832" t="s">
        <v>678</v>
      </c>
      <c r="E832">
        <v>1900</v>
      </c>
    </row>
    <row r="833" spans="3:5" x14ac:dyDescent="0.4">
      <c r="C833" t="s">
        <v>760</v>
      </c>
      <c r="D833" t="s">
        <v>679</v>
      </c>
      <c r="E833">
        <v>4400</v>
      </c>
    </row>
    <row r="834" spans="3:5" x14ac:dyDescent="0.4">
      <c r="C834" t="s">
        <v>760</v>
      </c>
      <c r="D834" t="s">
        <v>680</v>
      </c>
      <c r="E834">
        <v>3700</v>
      </c>
    </row>
    <row r="835" spans="3:5" x14ac:dyDescent="0.4">
      <c r="C835" t="s">
        <v>760</v>
      </c>
      <c r="D835" t="s">
        <v>681</v>
      </c>
      <c r="E835">
        <v>6400</v>
      </c>
    </row>
    <row r="836" spans="3:5" x14ac:dyDescent="0.4">
      <c r="C836" t="s">
        <v>760</v>
      </c>
      <c r="D836" t="s">
        <v>682</v>
      </c>
      <c r="E836">
        <v>2300</v>
      </c>
    </row>
    <row r="837" spans="3:5" x14ac:dyDescent="0.4">
      <c r="C837" t="s">
        <v>760</v>
      </c>
      <c r="D837" t="s">
        <v>683</v>
      </c>
      <c r="E837">
        <v>8800</v>
      </c>
    </row>
    <row r="838" spans="3:5" x14ac:dyDescent="0.4">
      <c r="C838" t="s">
        <v>760</v>
      </c>
      <c r="D838" t="s">
        <v>684</v>
      </c>
      <c r="E838">
        <v>2000</v>
      </c>
    </row>
    <row r="839" spans="3:5" x14ac:dyDescent="0.4">
      <c r="C839" t="s">
        <v>760</v>
      </c>
      <c r="D839" t="s">
        <v>685</v>
      </c>
      <c r="E839">
        <v>2000</v>
      </c>
    </row>
    <row r="840" spans="3:5" x14ac:dyDescent="0.4">
      <c r="C840" t="s">
        <v>760</v>
      </c>
      <c r="D840" t="s">
        <v>686</v>
      </c>
      <c r="E840">
        <v>4900</v>
      </c>
    </row>
    <row r="841" spans="3:5" x14ac:dyDescent="0.4">
      <c r="C841" t="s">
        <v>760</v>
      </c>
      <c r="D841" t="s">
        <v>687</v>
      </c>
      <c r="E841">
        <v>1600</v>
      </c>
    </row>
    <row r="842" spans="3:5" x14ac:dyDescent="0.4">
      <c r="C842" t="s">
        <v>760</v>
      </c>
      <c r="D842" t="s">
        <v>688</v>
      </c>
      <c r="E842">
        <v>4700</v>
      </c>
    </row>
    <row r="843" spans="3:5" x14ac:dyDescent="0.4">
      <c r="C843" t="s">
        <v>760</v>
      </c>
      <c r="D843" t="s">
        <v>689</v>
      </c>
      <c r="E843">
        <v>2800</v>
      </c>
    </row>
    <row r="844" spans="3:5" x14ac:dyDescent="0.4">
      <c r="C844" t="s">
        <v>760</v>
      </c>
      <c r="D844" t="s">
        <v>690</v>
      </c>
      <c r="E844">
        <v>2000</v>
      </c>
    </row>
    <row r="845" spans="3:5" x14ac:dyDescent="0.4">
      <c r="C845" t="s">
        <v>760</v>
      </c>
      <c r="D845" t="s">
        <v>691</v>
      </c>
      <c r="E845">
        <v>2400</v>
      </c>
    </row>
    <row r="846" spans="3:5" x14ac:dyDescent="0.4">
      <c r="C846" t="s">
        <v>760</v>
      </c>
      <c r="D846" t="s">
        <v>692</v>
      </c>
      <c r="E846">
        <v>100</v>
      </c>
    </row>
    <row r="847" spans="3:5" x14ac:dyDescent="0.4">
      <c r="C847" t="s">
        <v>760</v>
      </c>
      <c r="D847" t="s">
        <v>693</v>
      </c>
      <c r="E847">
        <v>3800</v>
      </c>
    </row>
    <row r="848" spans="3:5" x14ac:dyDescent="0.4">
      <c r="C848" t="s">
        <v>760</v>
      </c>
      <c r="D848" t="s">
        <v>694</v>
      </c>
      <c r="E848">
        <v>1000</v>
      </c>
    </row>
    <row r="849" spans="3:5" x14ac:dyDescent="0.4">
      <c r="C849" t="s">
        <v>760</v>
      </c>
      <c r="D849" t="s">
        <v>393</v>
      </c>
      <c r="E849">
        <v>1100</v>
      </c>
    </row>
    <row r="850" spans="3:5" x14ac:dyDescent="0.4">
      <c r="C850" t="s">
        <v>760</v>
      </c>
      <c r="D850" t="s">
        <v>394</v>
      </c>
      <c r="E850">
        <v>3800</v>
      </c>
    </row>
    <row r="851" spans="3:5" x14ac:dyDescent="0.4">
      <c r="C851" t="s">
        <v>760</v>
      </c>
      <c r="D851" t="s">
        <v>395</v>
      </c>
      <c r="E851">
        <v>1200</v>
      </c>
    </row>
    <row r="852" spans="3:5" x14ac:dyDescent="0.4">
      <c r="C852" t="s">
        <v>760</v>
      </c>
      <c r="D852" t="s">
        <v>396</v>
      </c>
      <c r="E852">
        <v>2900</v>
      </c>
    </row>
    <row r="853" spans="3:5" x14ac:dyDescent="0.4">
      <c r="C853" t="s">
        <v>760</v>
      </c>
      <c r="D853" t="s">
        <v>397</v>
      </c>
      <c r="E853">
        <v>5700</v>
      </c>
    </row>
    <row r="854" spans="3:5" x14ac:dyDescent="0.4">
      <c r="C854" t="s">
        <v>760</v>
      </c>
      <c r="D854" t="s">
        <v>398</v>
      </c>
      <c r="E854">
        <v>600</v>
      </c>
    </row>
    <row r="855" spans="3:5" x14ac:dyDescent="0.4">
      <c r="C855" t="s">
        <v>760</v>
      </c>
      <c r="D855" t="s">
        <v>399</v>
      </c>
      <c r="E855">
        <v>2400</v>
      </c>
    </row>
    <row r="856" spans="3:5" x14ac:dyDescent="0.4">
      <c r="C856" t="s">
        <v>760</v>
      </c>
      <c r="D856" t="s">
        <v>400</v>
      </c>
      <c r="E856">
        <v>2600</v>
      </c>
    </row>
    <row r="857" spans="3:5" x14ac:dyDescent="0.4">
      <c r="C857" t="s">
        <v>760</v>
      </c>
      <c r="D857" t="s">
        <v>401</v>
      </c>
      <c r="E857">
        <v>1100</v>
      </c>
    </row>
    <row r="858" spans="3:5" x14ac:dyDescent="0.4">
      <c r="C858" t="s">
        <v>760</v>
      </c>
      <c r="D858" t="s">
        <v>402</v>
      </c>
      <c r="E858">
        <v>1800</v>
      </c>
    </row>
    <row r="859" spans="3:5" x14ac:dyDescent="0.4">
      <c r="C859" t="s">
        <v>760</v>
      </c>
      <c r="D859" t="s">
        <v>403</v>
      </c>
      <c r="E859">
        <v>5200</v>
      </c>
    </row>
    <row r="860" spans="3:5" x14ac:dyDescent="0.4">
      <c r="C860" t="s">
        <v>760</v>
      </c>
      <c r="D860" t="s">
        <v>404</v>
      </c>
      <c r="E860">
        <v>3300</v>
      </c>
    </row>
    <row r="861" spans="3:5" x14ac:dyDescent="0.4">
      <c r="C861" t="s">
        <v>760</v>
      </c>
      <c r="D861" t="s">
        <v>405</v>
      </c>
      <c r="E861">
        <v>1200</v>
      </c>
    </row>
    <row r="862" spans="3:5" x14ac:dyDescent="0.4">
      <c r="C862" t="s">
        <v>760</v>
      </c>
      <c r="D862" t="s">
        <v>406</v>
      </c>
      <c r="E862">
        <v>2000</v>
      </c>
    </row>
    <row r="863" spans="3:5" x14ac:dyDescent="0.4">
      <c r="C863" t="s">
        <v>760</v>
      </c>
      <c r="D863" t="s">
        <v>407</v>
      </c>
      <c r="E863">
        <v>4600</v>
      </c>
    </row>
    <row r="864" spans="3:5" x14ac:dyDescent="0.4">
      <c r="C864" t="s">
        <v>760</v>
      </c>
      <c r="D864" t="s">
        <v>408</v>
      </c>
      <c r="E864">
        <v>600</v>
      </c>
    </row>
    <row r="865" spans="3:5" x14ac:dyDescent="0.4">
      <c r="C865" t="s">
        <v>760</v>
      </c>
      <c r="D865" t="s">
        <v>409</v>
      </c>
      <c r="E865">
        <v>1100</v>
      </c>
    </row>
    <row r="866" spans="3:5" x14ac:dyDescent="0.4">
      <c r="C866" t="s">
        <v>760</v>
      </c>
      <c r="D866" t="s">
        <v>410</v>
      </c>
      <c r="E866">
        <v>800</v>
      </c>
    </row>
    <row r="867" spans="3:5" x14ac:dyDescent="0.4">
      <c r="C867" t="s">
        <v>760</v>
      </c>
      <c r="D867" t="s">
        <v>411</v>
      </c>
      <c r="E867">
        <v>3000</v>
      </c>
    </row>
    <row r="868" spans="3:5" x14ac:dyDescent="0.4">
      <c r="C868" t="s">
        <v>760</v>
      </c>
      <c r="D868" t="s">
        <v>412</v>
      </c>
      <c r="E868">
        <v>9300</v>
      </c>
    </row>
    <row r="869" spans="3:5" x14ac:dyDescent="0.4">
      <c r="C869" t="s">
        <v>760</v>
      </c>
      <c r="D869" t="s">
        <v>413</v>
      </c>
      <c r="E869">
        <v>3100</v>
      </c>
    </row>
    <row r="870" spans="3:5" x14ac:dyDescent="0.4">
      <c r="C870" t="s">
        <v>760</v>
      </c>
      <c r="D870" t="s">
        <v>414</v>
      </c>
      <c r="E870">
        <v>1800</v>
      </c>
    </row>
    <row r="871" spans="3:5" x14ac:dyDescent="0.4">
      <c r="C871" t="s">
        <v>760</v>
      </c>
      <c r="D871" t="s">
        <v>415</v>
      </c>
      <c r="E871">
        <v>1500</v>
      </c>
    </row>
    <row r="872" spans="3:5" x14ac:dyDescent="0.4">
      <c r="C872" t="s">
        <v>760</v>
      </c>
      <c r="D872" t="s">
        <v>416</v>
      </c>
      <c r="E872">
        <v>300</v>
      </c>
    </row>
    <row r="873" spans="3:5" x14ac:dyDescent="0.4">
      <c r="C873" t="s">
        <v>760</v>
      </c>
      <c r="D873" t="s">
        <v>417</v>
      </c>
      <c r="E873">
        <v>2000</v>
      </c>
    </row>
    <row r="874" spans="3:5" x14ac:dyDescent="0.4">
      <c r="C874" t="s">
        <v>760</v>
      </c>
      <c r="D874" t="s">
        <v>418</v>
      </c>
      <c r="E874">
        <v>1400</v>
      </c>
    </row>
    <row r="875" spans="3:5" x14ac:dyDescent="0.4">
      <c r="C875" t="s">
        <v>760</v>
      </c>
      <c r="D875" t="s">
        <v>419</v>
      </c>
      <c r="E875">
        <v>2900</v>
      </c>
    </row>
    <row r="876" spans="3:5" x14ac:dyDescent="0.4">
      <c r="C876" t="s">
        <v>760</v>
      </c>
      <c r="D876" t="s">
        <v>420</v>
      </c>
      <c r="E876">
        <v>2400</v>
      </c>
    </row>
    <row r="877" spans="3:5" x14ac:dyDescent="0.4">
      <c r="C877" t="s">
        <v>760</v>
      </c>
      <c r="D877" t="s">
        <v>421</v>
      </c>
      <c r="E877">
        <v>900</v>
      </c>
    </row>
    <row r="878" spans="3:5" x14ac:dyDescent="0.4">
      <c r="C878" t="s">
        <v>760</v>
      </c>
      <c r="D878" t="s">
        <v>422</v>
      </c>
      <c r="E878">
        <v>1100</v>
      </c>
    </row>
    <row r="879" spans="3:5" x14ac:dyDescent="0.4">
      <c r="C879" t="s">
        <v>760</v>
      </c>
      <c r="D879" t="s">
        <v>423</v>
      </c>
      <c r="E879">
        <v>4200</v>
      </c>
    </row>
    <row r="880" spans="3:5" x14ac:dyDescent="0.4">
      <c r="C880" t="s">
        <v>760</v>
      </c>
      <c r="D880" t="s">
        <v>424</v>
      </c>
      <c r="E880">
        <v>1100</v>
      </c>
    </row>
    <row r="881" spans="3:5" x14ac:dyDescent="0.4">
      <c r="C881" t="s">
        <v>760</v>
      </c>
      <c r="D881" t="s">
        <v>425</v>
      </c>
      <c r="E881">
        <v>900</v>
      </c>
    </row>
    <row r="882" spans="3:5" x14ac:dyDescent="0.4">
      <c r="C882" t="s">
        <v>760</v>
      </c>
      <c r="D882" t="s">
        <v>426</v>
      </c>
      <c r="E882">
        <v>600</v>
      </c>
    </row>
    <row r="883" spans="3:5" x14ac:dyDescent="0.4">
      <c r="C883" t="s">
        <v>760</v>
      </c>
      <c r="D883" t="s">
        <v>427</v>
      </c>
      <c r="E883">
        <v>1700</v>
      </c>
    </row>
    <row r="884" spans="3:5" x14ac:dyDescent="0.4">
      <c r="C884" t="s">
        <v>760</v>
      </c>
      <c r="D884" t="s">
        <v>428</v>
      </c>
      <c r="E884">
        <v>1400</v>
      </c>
    </row>
    <row r="885" spans="3:5" x14ac:dyDescent="0.4">
      <c r="C885" t="s">
        <v>760</v>
      </c>
      <c r="D885" t="s">
        <v>429</v>
      </c>
      <c r="E885">
        <v>900</v>
      </c>
    </row>
    <row r="886" spans="3:5" x14ac:dyDescent="0.4">
      <c r="C886" t="s">
        <v>760</v>
      </c>
      <c r="D886" t="s">
        <v>430</v>
      </c>
      <c r="E886">
        <v>1200</v>
      </c>
    </row>
    <row r="887" spans="3:5" x14ac:dyDescent="0.4">
      <c r="C887" t="s">
        <v>760</v>
      </c>
      <c r="D887" t="s">
        <v>431</v>
      </c>
      <c r="E887">
        <v>2400</v>
      </c>
    </row>
    <row r="888" spans="3:5" x14ac:dyDescent="0.4">
      <c r="C888" t="s">
        <v>760</v>
      </c>
      <c r="D888" t="s">
        <v>432</v>
      </c>
      <c r="E888">
        <v>100</v>
      </c>
    </row>
    <row r="889" spans="3:5" x14ac:dyDescent="0.4">
      <c r="C889" t="s">
        <v>760</v>
      </c>
      <c r="D889" t="s">
        <v>433</v>
      </c>
      <c r="E889">
        <v>800</v>
      </c>
    </row>
    <row r="890" spans="3:5" x14ac:dyDescent="0.4">
      <c r="C890" t="s">
        <v>760</v>
      </c>
      <c r="D890" t="s">
        <v>434</v>
      </c>
      <c r="E890">
        <v>200</v>
      </c>
    </row>
    <row r="891" spans="3:5" x14ac:dyDescent="0.4">
      <c r="C891" t="s">
        <v>760</v>
      </c>
      <c r="D891" t="s">
        <v>435</v>
      </c>
      <c r="E891">
        <v>400</v>
      </c>
    </row>
    <row r="892" spans="3:5" x14ac:dyDescent="0.4">
      <c r="C892" t="s">
        <v>760</v>
      </c>
      <c r="D892" t="s">
        <v>436</v>
      </c>
      <c r="E892">
        <v>2500</v>
      </c>
    </row>
    <row r="893" spans="3:5" x14ac:dyDescent="0.4">
      <c r="C893" t="s">
        <v>760</v>
      </c>
      <c r="D893" t="s">
        <v>437</v>
      </c>
      <c r="E893">
        <v>2000</v>
      </c>
    </row>
    <row r="894" spans="3:5" x14ac:dyDescent="0.4">
      <c r="C894" t="s">
        <v>760</v>
      </c>
      <c r="D894" t="s">
        <v>438</v>
      </c>
      <c r="E894">
        <v>2800</v>
      </c>
    </row>
    <row r="895" spans="3:5" x14ac:dyDescent="0.4">
      <c r="C895" t="s">
        <v>760</v>
      </c>
      <c r="D895" t="s">
        <v>439</v>
      </c>
      <c r="E895">
        <v>2500</v>
      </c>
    </row>
    <row r="896" spans="3:5" x14ac:dyDescent="0.4">
      <c r="C896" t="s">
        <v>760</v>
      </c>
      <c r="D896" t="s">
        <v>440</v>
      </c>
      <c r="E896">
        <v>11400</v>
      </c>
    </row>
    <row r="897" spans="3:5" x14ac:dyDescent="0.4">
      <c r="C897" t="s">
        <v>760</v>
      </c>
      <c r="D897" t="s">
        <v>441</v>
      </c>
      <c r="E897">
        <v>1500</v>
      </c>
    </row>
    <row r="898" spans="3:5" x14ac:dyDescent="0.4">
      <c r="C898" t="s">
        <v>760</v>
      </c>
      <c r="D898" t="s">
        <v>442</v>
      </c>
      <c r="E898">
        <v>2300</v>
      </c>
    </row>
    <row r="899" spans="3:5" x14ac:dyDescent="0.4">
      <c r="C899" t="s">
        <v>760</v>
      </c>
      <c r="D899" t="s">
        <v>443</v>
      </c>
      <c r="E899">
        <v>2700</v>
      </c>
    </row>
    <row r="900" spans="3:5" x14ac:dyDescent="0.4">
      <c r="C900" t="s">
        <v>760</v>
      </c>
      <c r="D900" t="s">
        <v>444</v>
      </c>
      <c r="E900">
        <v>1100</v>
      </c>
    </row>
    <row r="901" spans="3:5" x14ac:dyDescent="0.4">
      <c r="C901" t="s">
        <v>760</v>
      </c>
      <c r="D901" t="s">
        <v>445</v>
      </c>
      <c r="E901">
        <v>1000</v>
      </c>
    </row>
    <row r="902" spans="3:5" x14ac:dyDescent="0.4">
      <c r="C902" t="s">
        <v>760</v>
      </c>
      <c r="D902" t="s">
        <v>446</v>
      </c>
      <c r="E902">
        <v>1400</v>
      </c>
    </row>
    <row r="903" spans="3:5" x14ac:dyDescent="0.4">
      <c r="C903" t="s">
        <v>760</v>
      </c>
      <c r="D903" t="s">
        <v>447</v>
      </c>
      <c r="E903">
        <v>9500</v>
      </c>
    </row>
    <row r="904" spans="3:5" x14ac:dyDescent="0.4">
      <c r="C904" t="s">
        <v>760</v>
      </c>
      <c r="D904" t="s">
        <v>448</v>
      </c>
      <c r="E904">
        <v>800</v>
      </c>
    </row>
    <row r="905" spans="3:5" x14ac:dyDescent="0.4">
      <c r="C905" t="s">
        <v>760</v>
      </c>
      <c r="D905" t="s">
        <v>449</v>
      </c>
      <c r="E905">
        <v>600</v>
      </c>
    </row>
    <row r="906" spans="3:5" x14ac:dyDescent="0.4">
      <c r="C906" t="s">
        <v>760</v>
      </c>
      <c r="D906" t="s">
        <v>450</v>
      </c>
      <c r="E906">
        <v>1900</v>
      </c>
    </row>
    <row r="907" spans="3:5" x14ac:dyDescent="0.4">
      <c r="C907" t="s">
        <v>760</v>
      </c>
      <c r="D907" t="s">
        <v>451</v>
      </c>
      <c r="E907">
        <v>1800</v>
      </c>
    </row>
    <row r="908" spans="3:5" x14ac:dyDescent="0.4">
      <c r="C908" t="s">
        <v>760</v>
      </c>
      <c r="D908" t="s">
        <v>452</v>
      </c>
      <c r="E908">
        <v>2600</v>
      </c>
    </row>
    <row r="909" spans="3:5" x14ac:dyDescent="0.4">
      <c r="C909" t="s">
        <v>760</v>
      </c>
      <c r="D909" t="s">
        <v>453</v>
      </c>
      <c r="E909">
        <v>300</v>
      </c>
    </row>
    <row r="910" spans="3:5" x14ac:dyDescent="0.4">
      <c r="C910" t="s">
        <v>760</v>
      </c>
      <c r="D910" t="s">
        <v>454</v>
      </c>
      <c r="E910">
        <v>1200</v>
      </c>
    </row>
    <row r="911" spans="3:5" x14ac:dyDescent="0.4">
      <c r="C911" t="s">
        <v>760</v>
      </c>
      <c r="D911" t="s">
        <v>455</v>
      </c>
      <c r="E911">
        <v>800</v>
      </c>
    </row>
    <row r="912" spans="3:5" x14ac:dyDescent="0.4">
      <c r="C912" t="s">
        <v>760</v>
      </c>
      <c r="D912" t="s">
        <v>456</v>
      </c>
      <c r="E912">
        <v>1400</v>
      </c>
    </row>
    <row r="913" spans="3:5" x14ac:dyDescent="0.4">
      <c r="C913" t="s">
        <v>760</v>
      </c>
      <c r="D913" t="s">
        <v>457</v>
      </c>
      <c r="E913">
        <v>1200</v>
      </c>
    </row>
    <row r="914" spans="3:5" x14ac:dyDescent="0.4">
      <c r="C914" t="s">
        <v>760</v>
      </c>
      <c r="D914" t="s">
        <v>458</v>
      </c>
      <c r="E914">
        <v>1300</v>
      </c>
    </row>
    <row r="915" spans="3:5" x14ac:dyDescent="0.4">
      <c r="C915" t="s">
        <v>760</v>
      </c>
      <c r="D915" t="s">
        <v>459</v>
      </c>
      <c r="E915">
        <v>2100</v>
      </c>
    </row>
    <row r="916" spans="3:5" x14ac:dyDescent="0.4">
      <c r="C916" t="s">
        <v>760</v>
      </c>
      <c r="D916" t="s">
        <v>460</v>
      </c>
      <c r="E916">
        <v>2100</v>
      </c>
    </row>
    <row r="917" spans="3:5" x14ac:dyDescent="0.4">
      <c r="C917" t="s">
        <v>760</v>
      </c>
      <c r="D917" t="s">
        <v>461</v>
      </c>
      <c r="E917">
        <v>1400</v>
      </c>
    </row>
    <row r="918" spans="3:5" x14ac:dyDescent="0.4">
      <c r="C918" t="s">
        <v>760</v>
      </c>
      <c r="D918" t="s">
        <v>462</v>
      </c>
      <c r="E918">
        <v>300</v>
      </c>
    </row>
    <row r="919" spans="3:5" x14ac:dyDescent="0.4">
      <c r="C919" t="s">
        <v>760</v>
      </c>
      <c r="D919" t="s">
        <v>463</v>
      </c>
      <c r="E919">
        <v>700</v>
      </c>
    </row>
    <row r="920" spans="3:5" x14ac:dyDescent="0.4">
      <c r="C920" t="s">
        <v>760</v>
      </c>
      <c r="D920" t="s">
        <v>464</v>
      </c>
      <c r="E920">
        <v>10700</v>
      </c>
    </row>
    <row r="921" spans="3:5" x14ac:dyDescent="0.4">
      <c r="C921" t="s">
        <v>760</v>
      </c>
      <c r="D921" t="s">
        <v>465</v>
      </c>
      <c r="E921">
        <v>1300</v>
      </c>
    </row>
    <row r="922" spans="3:5" x14ac:dyDescent="0.4">
      <c r="C922" t="s">
        <v>760</v>
      </c>
      <c r="D922" t="s">
        <v>466</v>
      </c>
      <c r="E922">
        <v>1400</v>
      </c>
    </row>
    <row r="923" spans="3:5" x14ac:dyDescent="0.4">
      <c r="C923" t="s">
        <v>760</v>
      </c>
      <c r="D923" t="s">
        <v>467</v>
      </c>
      <c r="E923">
        <v>6400</v>
      </c>
    </row>
    <row r="924" spans="3:5" x14ac:dyDescent="0.4">
      <c r="C924" t="s">
        <v>760</v>
      </c>
      <c r="D924" t="s">
        <v>468</v>
      </c>
      <c r="E924">
        <v>3900</v>
      </c>
    </row>
    <row r="925" spans="3:5" x14ac:dyDescent="0.4">
      <c r="C925" t="s">
        <v>760</v>
      </c>
      <c r="D925" t="s">
        <v>469</v>
      </c>
      <c r="E925">
        <v>600</v>
      </c>
    </row>
    <row r="926" spans="3:5" x14ac:dyDescent="0.4">
      <c r="C926" t="s">
        <v>760</v>
      </c>
      <c r="D926" t="s">
        <v>470</v>
      </c>
      <c r="E926">
        <v>4100</v>
      </c>
    </row>
    <row r="927" spans="3:5" x14ac:dyDescent="0.4">
      <c r="C927" t="s">
        <v>760</v>
      </c>
      <c r="D927" t="s">
        <v>471</v>
      </c>
      <c r="E927">
        <v>2000</v>
      </c>
    </row>
    <row r="928" spans="3:5" x14ac:dyDescent="0.4">
      <c r="C928" t="s">
        <v>760</v>
      </c>
      <c r="D928" t="s">
        <v>472</v>
      </c>
      <c r="E928">
        <v>1800</v>
      </c>
    </row>
    <row r="929" spans="3:5" x14ac:dyDescent="0.4">
      <c r="C929" t="s">
        <v>760</v>
      </c>
      <c r="D929" t="s">
        <v>473</v>
      </c>
      <c r="E929">
        <v>1700</v>
      </c>
    </row>
    <row r="930" spans="3:5" x14ac:dyDescent="0.4">
      <c r="C930" t="s">
        <v>760</v>
      </c>
      <c r="D930" t="s">
        <v>474</v>
      </c>
      <c r="E930">
        <v>1100</v>
      </c>
    </row>
    <row r="931" spans="3:5" x14ac:dyDescent="0.4">
      <c r="C931" t="s">
        <v>760</v>
      </c>
      <c r="D931" t="s">
        <v>475</v>
      </c>
      <c r="E931">
        <v>3200</v>
      </c>
    </row>
    <row r="932" spans="3:5" x14ac:dyDescent="0.4">
      <c r="C932" t="s">
        <v>760</v>
      </c>
      <c r="D932" t="s">
        <v>476</v>
      </c>
      <c r="E932">
        <v>1500</v>
      </c>
    </row>
    <row r="933" spans="3:5" x14ac:dyDescent="0.4">
      <c r="C933" t="s">
        <v>760</v>
      </c>
      <c r="D933" t="s">
        <v>477</v>
      </c>
      <c r="E933">
        <v>1600</v>
      </c>
    </row>
    <row r="934" spans="3:5" x14ac:dyDescent="0.4">
      <c r="C934" t="s">
        <v>760</v>
      </c>
      <c r="D934" t="s">
        <v>478</v>
      </c>
      <c r="E934">
        <v>4100</v>
      </c>
    </row>
    <row r="935" spans="3:5" x14ac:dyDescent="0.4">
      <c r="C935" t="s">
        <v>760</v>
      </c>
      <c r="D935" t="s">
        <v>479</v>
      </c>
      <c r="E935">
        <v>0</v>
      </c>
    </row>
    <row r="936" spans="3:5" x14ac:dyDescent="0.4">
      <c r="C936" t="s">
        <v>760</v>
      </c>
      <c r="D936" t="s">
        <v>480</v>
      </c>
      <c r="E936">
        <v>1200</v>
      </c>
    </row>
    <row r="937" spans="3:5" x14ac:dyDescent="0.4">
      <c r="C937" t="s">
        <v>760</v>
      </c>
      <c r="D937" t="s">
        <v>481</v>
      </c>
      <c r="E937">
        <v>700</v>
      </c>
    </row>
    <row r="938" spans="3:5" x14ac:dyDescent="0.4">
      <c r="C938" t="s">
        <v>760</v>
      </c>
      <c r="D938" t="s">
        <v>482</v>
      </c>
      <c r="E938">
        <v>700</v>
      </c>
    </row>
    <row r="939" spans="3:5" x14ac:dyDescent="0.4">
      <c r="C939" t="s">
        <v>760</v>
      </c>
      <c r="D939" t="s">
        <v>483</v>
      </c>
      <c r="E939">
        <v>2300</v>
      </c>
    </row>
    <row r="940" spans="3:5" x14ac:dyDescent="0.4">
      <c r="C940" t="s">
        <v>760</v>
      </c>
      <c r="D940" t="s">
        <v>484</v>
      </c>
      <c r="E940">
        <v>1600</v>
      </c>
    </row>
    <row r="941" spans="3:5" x14ac:dyDescent="0.4">
      <c r="C941" t="s">
        <v>760</v>
      </c>
      <c r="D941" t="s">
        <v>485</v>
      </c>
      <c r="E941">
        <v>1300</v>
      </c>
    </row>
    <row r="942" spans="3:5" x14ac:dyDescent="0.4">
      <c r="C942" t="s">
        <v>760</v>
      </c>
      <c r="D942" t="s">
        <v>486</v>
      </c>
      <c r="E942">
        <v>2200</v>
      </c>
    </row>
    <row r="943" spans="3:5" x14ac:dyDescent="0.4">
      <c r="C943" t="s">
        <v>760</v>
      </c>
      <c r="D943" t="s">
        <v>487</v>
      </c>
      <c r="E943">
        <v>2800</v>
      </c>
    </row>
    <row r="944" spans="3:5" x14ac:dyDescent="0.4">
      <c r="C944" t="s">
        <v>760</v>
      </c>
      <c r="D944" t="s">
        <v>488</v>
      </c>
      <c r="E944">
        <v>1500</v>
      </c>
    </row>
    <row r="945" spans="3:5" x14ac:dyDescent="0.4">
      <c r="C945" t="s">
        <v>760</v>
      </c>
      <c r="D945" t="s">
        <v>489</v>
      </c>
      <c r="E945">
        <v>600</v>
      </c>
    </row>
    <row r="946" spans="3:5" x14ac:dyDescent="0.4">
      <c r="C946" t="s">
        <v>760</v>
      </c>
      <c r="D946" t="s">
        <v>490</v>
      </c>
      <c r="E946">
        <v>500</v>
      </c>
    </row>
    <row r="947" spans="3:5" x14ac:dyDescent="0.4">
      <c r="C947" t="s">
        <v>760</v>
      </c>
      <c r="D947" t="s">
        <v>491</v>
      </c>
      <c r="E947">
        <v>4600</v>
      </c>
    </row>
    <row r="948" spans="3:5" x14ac:dyDescent="0.4">
      <c r="C948" t="s">
        <v>760</v>
      </c>
      <c r="D948" t="s">
        <v>492</v>
      </c>
      <c r="E948">
        <v>3700</v>
      </c>
    </row>
    <row r="949" spans="3:5" x14ac:dyDescent="0.4">
      <c r="C949" t="s">
        <v>760</v>
      </c>
      <c r="D949" t="s">
        <v>493</v>
      </c>
      <c r="E949">
        <v>1400</v>
      </c>
    </row>
    <row r="950" spans="3:5" x14ac:dyDescent="0.4">
      <c r="C950" t="s">
        <v>760</v>
      </c>
      <c r="D950" t="s">
        <v>494</v>
      </c>
      <c r="E950">
        <v>100</v>
      </c>
    </row>
    <row r="951" spans="3:5" x14ac:dyDescent="0.4">
      <c r="C951" t="s">
        <v>760</v>
      </c>
      <c r="D951" t="s">
        <v>495</v>
      </c>
      <c r="E951">
        <v>7800</v>
      </c>
    </row>
    <row r="952" spans="3:5" x14ac:dyDescent="0.4">
      <c r="C952" t="s">
        <v>760</v>
      </c>
      <c r="D952" t="s">
        <v>496</v>
      </c>
      <c r="E952">
        <v>1900</v>
      </c>
    </row>
    <row r="953" spans="3:5" x14ac:dyDescent="0.4">
      <c r="C953" t="s">
        <v>760</v>
      </c>
      <c r="D953" t="s">
        <v>497</v>
      </c>
      <c r="E953">
        <v>5200</v>
      </c>
    </row>
    <row r="954" spans="3:5" x14ac:dyDescent="0.4">
      <c r="C954" t="s">
        <v>760</v>
      </c>
      <c r="D954" t="s">
        <v>498</v>
      </c>
      <c r="E954">
        <v>3100</v>
      </c>
    </row>
    <row r="955" spans="3:5" x14ac:dyDescent="0.4">
      <c r="C955" t="s">
        <v>760</v>
      </c>
      <c r="D955" t="s">
        <v>499</v>
      </c>
      <c r="E955">
        <v>3700</v>
      </c>
    </row>
    <row r="956" spans="3:5" x14ac:dyDescent="0.4">
      <c r="C956" t="s">
        <v>760</v>
      </c>
      <c r="D956" t="s">
        <v>500</v>
      </c>
      <c r="E956">
        <v>1600</v>
      </c>
    </row>
    <row r="957" spans="3:5" x14ac:dyDescent="0.4">
      <c r="C957" t="s">
        <v>760</v>
      </c>
      <c r="D957" t="s">
        <v>501</v>
      </c>
      <c r="E957">
        <v>300</v>
      </c>
    </row>
    <row r="958" spans="3:5" x14ac:dyDescent="0.4">
      <c r="C958" t="s">
        <v>760</v>
      </c>
      <c r="D958" t="s">
        <v>502</v>
      </c>
      <c r="E958">
        <v>4900</v>
      </c>
    </row>
    <row r="959" spans="3:5" x14ac:dyDescent="0.4">
      <c r="C959" t="s">
        <v>760</v>
      </c>
      <c r="D959" t="s">
        <v>503</v>
      </c>
      <c r="E959">
        <v>800</v>
      </c>
    </row>
    <row r="960" spans="3:5" x14ac:dyDescent="0.4">
      <c r="C960" t="s">
        <v>760</v>
      </c>
      <c r="D960" t="s">
        <v>504</v>
      </c>
      <c r="E960">
        <v>1700</v>
      </c>
    </row>
    <row r="961" spans="3:5" x14ac:dyDescent="0.4">
      <c r="C961" t="s">
        <v>760</v>
      </c>
      <c r="D961" t="s">
        <v>505</v>
      </c>
      <c r="E961">
        <v>1900</v>
      </c>
    </row>
    <row r="962" spans="3:5" x14ac:dyDescent="0.4">
      <c r="C962" t="s">
        <v>760</v>
      </c>
      <c r="D962" t="s">
        <v>506</v>
      </c>
      <c r="E962">
        <v>4000</v>
      </c>
    </row>
    <row r="963" spans="3:5" x14ac:dyDescent="0.4">
      <c r="C963" t="s">
        <v>760</v>
      </c>
      <c r="D963" t="s">
        <v>507</v>
      </c>
      <c r="E963">
        <v>9000</v>
      </c>
    </row>
    <row r="964" spans="3:5" x14ac:dyDescent="0.4">
      <c r="C964" t="s">
        <v>760</v>
      </c>
      <c r="D964" t="s">
        <v>508</v>
      </c>
      <c r="E964">
        <v>7100</v>
      </c>
    </row>
    <row r="965" spans="3:5" x14ac:dyDescent="0.4">
      <c r="C965" t="s">
        <v>760</v>
      </c>
      <c r="D965" t="s">
        <v>509</v>
      </c>
      <c r="E965">
        <v>1700</v>
      </c>
    </row>
    <row r="966" spans="3:5" x14ac:dyDescent="0.4">
      <c r="C966" t="s">
        <v>760</v>
      </c>
      <c r="D966" t="s">
        <v>510</v>
      </c>
      <c r="E966">
        <v>800</v>
      </c>
    </row>
    <row r="967" spans="3:5" x14ac:dyDescent="0.4">
      <c r="C967" t="s">
        <v>760</v>
      </c>
      <c r="D967" t="s">
        <v>511</v>
      </c>
      <c r="E967">
        <v>6100</v>
      </c>
    </row>
    <row r="968" spans="3:5" x14ac:dyDescent="0.4">
      <c r="C968" t="s">
        <v>760</v>
      </c>
      <c r="D968" t="s">
        <v>512</v>
      </c>
      <c r="E968">
        <v>108400</v>
      </c>
    </row>
    <row r="969" spans="3:5" x14ac:dyDescent="0.4">
      <c r="C969" t="s">
        <v>760</v>
      </c>
      <c r="D969" t="s">
        <v>695</v>
      </c>
      <c r="E969">
        <v>38900</v>
      </c>
    </row>
    <row r="970" spans="3:5" x14ac:dyDescent="0.4">
      <c r="C970" t="s">
        <v>760</v>
      </c>
      <c r="D970" t="s">
        <v>696</v>
      </c>
      <c r="E970">
        <v>14700</v>
      </c>
    </row>
    <row r="971" spans="3:5" x14ac:dyDescent="0.4">
      <c r="C971" t="s">
        <v>760</v>
      </c>
      <c r="D971" t="s">
        <v>697</v>
      </c>
      <c r="E971">
        <v>15400</v>
      </c>
    </row>
    <row r="972" spans="3:5" x14ac:dyDescent="0.4">
      <c r="C972" t="s">
        <v>760</v>
      </c>
      <c r="D972" t="s">
        <v>698</v>
      </c>
      <c r="E972">
        <v>8500</v>
      </c>
    </row>
    <row r="973" spans="3:5" x14ac:dyDescent="0.4">
      <c r="C973" t="s">
        <v>760</v>
      </c>
      <c r="D973" t="s">
        <v>699</v>
      </c>
      <c r="E973">
        <v>23300</v>
      </c>
    </row>
    <row r="974" spans="3:5" x14ac:dyDescent="0.4">
      <c r="C974" t="s">
        <v>760</v>
      </c>
      <c r="D974" t="s">
        <v>700</v>
      </c>
      <c r="E974">
        <v>10600</v>
      </c>
    </row>
    <row r="975" spans="3:5" x14ac:dyDescent="0.4">
      <c r="C975" t="s">
        <v>760</v>
      </c>
      <c r="D975" t="s">
        <v>701</v>
      </c>
      <c r="E975">
        <v>11000</v>
      </c>
    </row>
    <row r="976" spans="3:5" x14ac:dyDescent="0.4">
      <c r="C976" t="s">
        <v>760</v>
      </c>
      <c r="D976" t="s">
        <v>702</v>
      </c>
      <c r="E976">
        <v>7200</v>
      </c>
    </row>
    <row r="977" spans="3:5" x14ac:dyDescent="0.4">
      <c r="C977" t="s">
        <v>760</v>
      </c>
      <c r="D977" t="s">
        <v>703</v>
      </c>
      <c r="E977">
        <v>6900</v>
      </c>
    </row>
    <row r="978" spans="3:5" x14ac:dyDescent="0.4">
      <c r="C978" t="s">
        <v>760</v>
      </c>
      <c r="D978" t="s">
        <v>704</v>
      </c>
      <c r="E978">
        <v>15400</v>
      </c>
    </row>
    <row r="979" spans="3:5" x14ac:dyDescent="0.4">
      <c r="C979" t="s">
        <v>760</v>
      </c>
      <c r="D979" t="s">
        <v>705</v>
      </c>
      <c r="E979">
        <v>4500</v>
      </c>
    </row>
    <row r="980" spans="3:5" x14ac:dyDescent="0.4">
      <c r="C980" t="s">
        <v>760</v>
      </c>
      <c r="D980" t="s">
        <v>706</v>
      </c>
      <c r="E980">
        <v>4500</v>
      </c>
    </row>
    <row r="981" spans="3:5" x14ac:dyDescent="0.4">
      <c r="C981" t="s">
        <v>760</v>
      </c>
      <c r="D981" t="s">
        <v>707</v>
      </c>
      <c r="E981">
        <v>9400</v>
      </c>
    </row>
    <row r="982" spans="3:5" x14ac:dyDescent="0.4">
      <c r="C982" t="s">
        <v>760</v>
      </c>
      <c r="D982" t="s">
        <v>708</v>
      </c>
      <c r="E982">
        <v>3700</v>
      </c>
    </row>
    <row r="983" spans="3:5" x14ac:dyDescent="0.4">
      <c r="C983" t="s">
        <v>760</v>
      </c>
      <c r="D983" t="s">
        <v>709</v>
      </c>
      <c r="E983">
        <v>13800</v>
      </c>
    </row>
    <row r="984" spans="3:5" x14ac:dyDescent="0.4">
      <c r="C984" t="s">
        <v>760</v>
      </c>
      <c r="D984" t="s">
        <v>710</v>
      </c>
      <c r="E984">
        <v>18300</v>
      </c>
    </row>
    <row r="985" spans="3:5" x14ac:dyDescent="0.4">
      <c r="C985" t="s">
        <v>760</v>
      </c>
      <c r="D985" t="s">
        <v>711</v>
      </c>
      <c r="E985">
        <v>5100</v>
      </c>
    </row>
    <row r="986" spans="3:5" x14ac:dyDescent="0.4">
      <c r="C986" t="s">
        <v>760</v>
      </c>
      <c r="D986" t="s">
        <v>712</v>
      </c>
      <c r="E986">
        <v>7500</v>
      </c>
    </row>
    <row r="987" spans="3:5" x14ac:dyDescent="0.4">
      <c r="C987" t="s">
        <v>760</v>
      </c>
      <c r="D987" t="s">
        <v>713</v>
      </c>
      <c r="E987">
        <v>13000</v>
      </c>
    </row>
    <row r="988" spans="3:5" x14ac:dyDescent="0.4">
      <c r="C988" t="s">
        <v>760</v>
      </c>
      <c r="D988" t="s">
        <v>714</v>
      </c>
      <c r="E988">
        <v>7200</v>
      </c>
    </row>
    <row r="989" spans="3:5" x14ac:dyDescent="0.4">
      <c r="C989" t="s">
        <v>760</v>
      </c>
      <c r="D989" t="s">
        <v>715</v>
      </c>
      <c r="E989">
        <v>19200</v>
      </c>
    </row>
    <row r="990" spans="3:5" x14ac:dyDescent="0.4">
      <c r="C990" t="s">
        <v>760</v>
      </c>
      <c r="D990" t="s">
        <v>716</v>
      </c>
      <c r="E990">
        <v>5900</v>
      </c>
    </row>
    <row r="991" spans="3:5" x14ac:dyDescent="0.4">
      <c r="C991" t="s">
        <v>760</v>
      </c>
      <c r="D991" t="s">
        <v>717</v>
      </c>
      <c r="E991">
        <v>39700</v>
      </c>
    </row>
    <row r="992" spans="3:5" x14ac:dyDescent="0.4">
      <c r="C992" t="s">
        <v>760</v>
      </c>
      <c r="D992" t="s">
        <v>718</v>
      </c>
      <c r="E992">
        <v>16700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202800</v>
      </c>
    </row>
    <row r="999" spans="3:5" x14ac:dyDescent="0.4">
      <c r="C999" t="s">
        <v>761</v>
      </c>
      <c r="D999" t="s">
        <v>513</v>
      </c>
      <c r="E999">
        <v>62300</v>
      </c>
    </row>
    <row r="1000" spans="3:5" x14ac:dyDescent="0.4">
      <c r="C1000" t="s">
        <v>761</v>
      </c>
      <c r="D1000" t="s">
        <v>514</v>
      </c>
      <c r="E1000">
        <v>8000</v>
      </c>
    </row>
    <row r="1001" spans="3:5" x14ac:dyDescent="0.4">
      <c r="C1001" t="s">
        <v>761</v>
      </c>
      <c r="D1001" t="s">
        <v>515</v>
      </c>
      <c r="E1001">
        <v>8200</v>
      </c>
    </row>
    <row r="1002" spans="3:5" x14ac:dyDescent="0.4">
      <c r="C1002" t="s">
        <v>761</v>
      </c>
      <c r="D1002" t="s">
        <v>516</v>
      </c>
      <c r="E1002">
        <v>4400</v>
      </c>
    </row>
    <row r="1003" spans="3:5" x14ac:dyDescent="0.4">
      <c r="C1003" t="s">
        <v>761</v>
      </c>
      <c r="D1003" t="s">
        <v>517</v>
      </c>
      <c r="E1003">
        <v>5500</v>
      </c>
    </row>
    <row r="1004" spans="3:5" x14ac:dyDescent="0.4">
      <c r="C1004" t="s">
        <v>761</v>
      </c>
      <c r="D1004" t="s">
        <v>518</v>
      </c>
      <c r="E1004">
        <v>4800</v>
      </c>
    </row>
    <row r="1005" spans="3:5" x14ac:dyDescent="0.4">
      <c r="C1005" t="s">
        <v>761</v>
      </c>
      <c r="D1005" t="s">
        <v>519</v>
      </c>
      <c r="E1005">
        <v>6500</v>
      </c>
    </row>
    <row r="1006" spans="3:5" x14ac:dyDescent="0.4">
      <c r="C1006" t="s">
        <v>761</v>
      </c>
      <c r="D1006" t="s">
        <v>520</v>
      </c>
      <c r="E1006">
        <v>5100</v>
      </c>
    </row>
    <row r="1007" spans="3:5" x14ac:dyDescent="0.4">
      <c r="C1007" t="s">
        <v>761</v>
      </c>
      <c r="D1007" t="s">
        <v>521</v>
      </c>
      <c r="E1007">
        <v>6300</v>
      </c>
    </row>
    <row r="1008" spans="3:5" x14ac:dyDescent="0.4">
      <c r="C1008" t="s">
        <v>761</v>
      </c>
      <c r="D1008" t="s">
        <v>522</v>
      </c>
      <c r="E1008">
        <v>11800</v>
      </c>
    </row>
    <row r="1009" spans="3:5" x14ac:dyDescent="0.4">
      <c r="C1009" t="s">
        <v>761</v>
      </c>
      <c r="D1009" t="s">
        <v>523</v>
      </c>
      <c r="E1009">
        <v>8300</v>
      </c>
    </row>
    <row r="1010" spans="3:5" x14ac:dyDescent="0.4">
      <c r="C1010" t="s">
        <v>761</v>
      </c>
      <c r="D1010" t="s">
        <v>524</v>
      </c>
      <c r="E1010">
        <v>18900</v>
      </c>
    </row>
    <row r="1011" spans="3:5" x14ac:dyDescent="0.4">
      <c r="C1011" t="s">
        <v>761</v>
      </c>
      <c r="D1011" t="s">
        <v>525</v>
      </c>
      <c r="E1011">
        <v>25400</v>
      </c>
    </row>
    <row r="1012" spans="3:5" x14ac:dyDescent="0.4">
      <c r="C1012" t="s">
        <v>761</v>
      </c>
      <c r="D1012" t="s">
        <v>526</v>
      </c>
      <c r="E1012">
        <v>16300</v>
      </c>
    </row>
    <row r="1013" spans="3:5" x14ac:dyDescent="0.4">
      <c r="C1013" t="s">
        <v>761</v>
      </c>
      <c r="D1013" t="s">
        <v>527</v>
      </c>
      <c r="E1013">
        <v>23600</v>
      </c>
    </row>
    <row r="1014" spans="3:5" x14ac:dyDescent="0.4">
      <c r="C1014" t="s">
        <v>761</v>
      </c>
      <c r="D1014" t="s">
        <v>528</v>
      </c>
      <c r="E1014">
        <v>16800</v>
      </c>
    </row>
    <row r="1015" spans="3:5" x14ac:dyDescent="0.4">
      <c r="C1015" t="s">
        <v>761</v>
      </c>
      <c r="D1015" t="s">
        <v>529</v>
      </c>
      <c r="E1015">
        <v>27300</v>
      </c>
    </row>
    <row r="1016" spans="3:5" x14ac:dyDescent="0.4">
      <c r="C1016" t="s">
        <v>761</v>
      </c>
      <c r="D1016" t="s">
        <v>530</v>
      </c>
      <c r="E1016">
        <v>14900</v>
      </c>
    </row>
    <row r="1017" spans="3:5" x14ac:dyDescent="0.4">
      <c r="C1017" t="s">
        <v>761</v>
      </c>
      <c r="D1017" t="s">
        <v>531</v>
      </c>
      <c r="E1017">
        <v>6300</v>
      </c>
    </row>
    <row r="1018" spans="3:5" x14ac:dyDescent="0.4">
      <c r="C1018" t="s">
        <v>761</v>
      </c>
      <c r="D1018" t="s">
        <v>532</v>
      </c>
      <c r="E1018">
        <v>15000</v>
      </c>
    </row>
    <row r="1019" spans="3:5" x14ac:dyDescent="0.4">
      <c r="C1019" t="s">
        <v>761</v>
      </c>
      <c r="D1019" t="s">
        <v>533</v>
      </c>
      <c r="E1019">
        <v>7300</v>
      </c>
    </row>
    <row r="1020" spans="3:5" x14ac:dyDescent="0.4">
      <c r="C1020" t="s">
        <v>761</v>
      </c>
      <c r="D1020" t="s">
        <v>534</v>
      </c>
      <c r="E1020">
        <v>7300</v>
      </c>
    </row>
    <row r="1021" spans="3:5" x14ac:dyDescent="0.4">
      <c r="C1021" t="s">
        <v>761</v>
      </c>
      <c r="D1021" t="s">
        <v>535</v>
      </c>
      <c r="E1021">
        <v>26700</v>
      </c>
    </row>
    <row r="1022" spans="3:5" x14ac:dyDescent="0.4">
      <c r="C1022" t="s">
        <v>761</v>
      </c>
      <c r="D1022" t="s">
        <v>536</v>
      </c>
      <c r="E1022">
        <v>7900</v>
      </c>
    </row>
    <row r="1023" spans="3:5" x14ac:dyDescent="0.4">
      <c r="C1023" t="s">
        <v>761</v>
      </c>
      <c r="D1023" t="s">
        <v>537</v>
      </c>
      <c r="E1023">
        <v>9100</v>
      </c>
    </row>
    <row r="1024" spans="3:5" x14ac:dyDescent="0.4">
      <c r="C1024" t="s">
        <v>761</v>
      </c>
      <c r="D1024" t="s">
        <v>538</v>
      </c>
      <c r="E1024">
        <v>11900</v>
      </c>
    </row>
    <row r="1025" spans="3:5" x14ac:dyDescent="0.4">
      <c r="C1025" t="s">
        <v>761</v>
      </c>
      <c r="D1025" t="s">
        <v>539</v>
      </c>
      <c r="E1025">
        <v>12400</v>
      </c>
    </row>
    <row r="1026" spans="3:5" x14ac:dyDescent="0.4">
      <c r="C1026" t="s">
        <v>761</v>
      </c>
      <c r="D1026" t="s">
        <v>540</v>
      </c>
      <c r="E1026">
        <v>9900</v>
      </c>
    </row>
    <row r="1027" spans="3:5" x14ac:dyDescent="0.4">
      <c r="C1027" t="s">
        <v>761</v>
      </c>
      <c r="D1027" t="s">
        <v>541</v>
      </c>
      <c r="E1027">
        <v>12000</v>
      </c>
    </row>
    <row r="1028" spans="3:5" x14ac:dyDescent="0.4">
      <c r="C1028" t="s">
        <v>761</v>
      </c>
      <c r="D1028" t="s">
        <v>542</v>
      </c>
      <c r="E1028">
        <v>15200</v>
      </c>
    </row>
    <row r="1029" spans="3:5" x14ac:dyDescent="0.4">
      <c r="C1029" t="s">
        <v>761</v>
      </c>
      <c r="D1029" t="s">
        <v>543</v>
      </c>
      <c r="E1029">
        <v>9100</v>
      </c>
    </row>
    <row r="1030" spans="3:5" x14ac:dyDescent="0.4">
      <c r="C1030" t="s">
        <v>761</v>
      </c>
      <c r="D1030" t="s">
        <v>544</v>
      </c>
      <c r="E1030">
        <v>9200</v>
      </c>
    </row>
    <row r="1031" spans="3:5" x14ac:dyDescent="0.4">
      <c r="C1031" t="s">
        <v>761</v>
      </c>
      <c r="D1031" t="s">
        <v>545</v>
      </c>
      <c r="E1031">
        <v>15900</v>
      </c>
    </row>
    <row r="1032" spans="3:5" x14ac:dyDescent="0.4">
      <c r="C1032" t="s">
        <v>761</v>
      </c>
      <c r="D1032" t="s">
        <v>546</v>
      </c>
      <c r="E1032">
        <v>24000</v>
      </c>
    </row>
    <row r="1033" spans="3:5" x14ac:dyDescent="0.4">
      <c r="C1033" t="s">
        <v>761</v>
      </c>
      <c r="D1033" t="s">
        <v>547</v>
      </c>
      <c r="E1033">
        <v>6500</v>
      </c>
    </row>
    <row r="1034" spans="3:5" x14ac:dyDescent="0.4">
      <c r="C1034" t="s">
        <v>761</v>
      </c>
      <c r="D1034" t="s">
        <v>548</v>
      </c>
      <c r="E1034">
        <v>12500</v>
      </c>
    </row>
    <row r="1035" spans="3:5" x14ac:dyDescent="0.4">
      <c r="C1035" t="s">
        <v>761</v>
      </c>
      <c r="D1035" t="s">
        <v>549</v>
      </c>
      <c r="E1035">
        <v>12400</v>
      </c>
    </row>
    <row r="1036" spans="3:5" x14ac:dyDescent="0.4">
      <c r="C1036" t="s">
        <v>761</v>
      </c>
      <c r="D1036" t="s">
        <v>550</v>
      </c>
      <c r="E1036">
        <v>5500</v>
      </c>
    </row>
    <row r="1037" spans="3:5" x14ac:dyDescent="0.4">
      <c r="C1037" t="s">
        <v>761</v>
      </c>
      <c r="D1037" t="s">
        <v>551</v>
      </c>
      <c r="E1037">
        <v>3400</v>
      </c>
    </row>
    <row r="1038" spans="3:5" x14ac:dyDescent="0.4">
      <c r="C1038" t="s">
        <v>761</v>
      </c>
      <c r="D1038" t="s">
        <v>552</v>
      </c>
      <c r="E1038">
        <v>4300</v>
      </c>
    </row>
    <row r="1039" spans="3:5" x14ac:dyDescent="0.4">
      <c r="C1039" t="s">
        <v>761</v>
      </c>
      <c r="D1039" t="s">
        <v>553</v>
      </c>
      <c r="E1039">
        <v>8100</v>
      </c>
    </row>
    <row r="1040" spans="3:5" x14ac:dyDescent="0.4">
      <c r="C1040" t="s">
        <v>761</v>
      </c>
      <c r="D1040" t="s">
        <v>554</v>
      </c>
      <c r="E1040">
        <v>6400</v>
      </c>
    </row>
    <row r="1041" spans="3:5" x14ac:dyDescent="0.4">
      <c r="C1041" t="s">
        <v>761</v>
      </c>
      <c r="D1041" t="s">
        <v>555</v>
      </c>
      <c r="E1041">
        <v>4500</v>
      </c>
    </row>
    <row r="1042" spans="3:5" x14ac:dyDescent="0.4">
      <c r="C1042" t="s">
        <v>761</v>
      </c>
      <c r="D1042" t="s">
        <v>556</v>
      </c>
      <c r="E1042">
        <v>3000</v>
      </c>
    </row>
    <row r="1043" spans="3:5" x14ac:dyDescent="0.4">
      <c r="C1043" t="s">
        <v>761</v>
      </c>
      <c r="D1043" t="s">
        <v>557</v>
      </c>
      <c r="E1043">
        <v>8000</v>
      </c>
    </row>
    <row r="1044" spans="3:5" x14ac:dyDescent="0.4">
      <c r="C1044" t="s">
        <v>761</v>
      </c>
      <c r="D1044" t="s">
        <v>558</v>
      </c>
      <c r="E1044">
        <v>6800</v>
      </c>
    </row>
    <row r="1045" spans="3:5" x14ac:dyDescent="0.4">
      <c r="C1045" t="s">
        <v>761</v>
      </c>
      <c r="D1045" t="s">
        <v>559</v>
      </c>
      <c r="E1045">
        <v>8800</v>
      </c>
    </row>
    <row r="1046" spans="3:5" x14ac:dyDescent="0.4">
      <c r="C1046" t="s">
        <v>761</v>
      </c>
      <c r="D1046" t="s">
        <v>560</v>
      </c>
      <c r="E1046">
        <v>1400</v>
      </c>
    </row>
    <row r="1047" spans="3:5" x14ac:dyDescent="0.4">
      <c r="C1047" t="s">
        <v>761</v>
      </c>
      <c r="D1047" t="s">
        <v>561</v>
      </c>
      <c r="E1047">
        <v>3900</v>
      </c>
    </row>
    <row r="1048" spans="3:5" x14ac:dyDescent="0.4">
      <c r="C1048" t="s">
        <v>761</v>
      </c>
      <c r="D1048" t="s">
        <v>562</v>
      </c>
      <c r="E1048">
        <v>1600</v>
      </c>
    </row>
    <row r="1049" spans="3:5" x14ac:dyDescent="0.4">
      <c r="C1049" t="s">
        <v>761</v>
      </c>
      <c r="D1049" t="s">
        <v>563</v>
      </c>
      <c r="E1049">
        <v>5500</v>
      </c>
    </row>
    <row r="1050" spans="3:5" x14ac:dyDescent="0.4">
      <c r="C1050" t="s">
        <v>761</v>
      </c>
      <c r="D1050" t="s">
        <v>564</v>
      </c>
      <c r="E1050">
        <v>4900</v>
      </c>
    </row>
    <row r="1051" spans="3:5" x14ac:dyDescent="0.4">
      <c r="C1051" t="s">
        <v>761</v>
      </c>
      <c r="D1051" t="s">
        <v>565</v>
      </c>
      <c r="E1051">
        <v>2100</v>
      </c>
    </row>
    <row r="1052" spans="3:5" x14ac:dyDescent="0.4">
      <c r="C1052" t="s">
        <v>761</v>
      </c>
      <c r="D1052" t="s">
        <v>566</v>
      </c>
      <c r="E1052">
        <v>3400</v>
      </c>
    </row>
    <row r="1053" spans="3:5" x14ac:dyDescent="0.4">
      <c r="C1053" t="s">
        <v>761</v>
      </c>
      <c r="D1053" t="s">
        <v>567</v>
      </c>
      <c r="E1053">
        <v>3900</v>
      </c>
    </row>
    <row r="1054" spans="3:5" x14ac:dyDescent="0.4">
      <c r="C1054" t="s">
        <v>761</v>
      </c>
      <c r="D1054" t="s">
        <v>568</v>
      </c>
      <c r="E1054">
        <v>7600</v>
      </c>
    </row>
    <row r="1055" spans="3:5" x14ac:dyDescent="0.4">
      <c r="C1055" t="s">
        <v>761</v>
      </c>
      <c r="D1055" t="s">
        <v>569</v>
      </c>
      <c r="E1055">
        <v>3200</v>
      </c>
    </row>
    <row r="1056" spans="3:5" x14ac:dyDescent="0.4">
      <c r="C1056" t="s">
        <v>761</v>
      </c>
      <c r="D1056" t="s">
        <v>570</v>
      </c>
      <c r="E1056">
        <v>3200</v>
      </c>
    </row>
    <row r="1057" spans="3:5" x14ac:dyDescent="0.4">
      <c r="C1057" t="s">
        <v>761</v>
      </c>
      <c r="D1057" t="s">
        <v>571</v>
      </c>
      <c r="E1057">
        <v>4200</v>
      </c>
    </row>
    <row r="1058" spans="3:5" x14ac:dyDescent="0.4">
      <c r="C1058" t="s">
        <v>761</v>
      </c>
      <c r="D1058" t="s">
        <v>572</v>
      </c>
      <c r="E1058">
        <v>4000</v>
      </c>
    </row>
    <row r="1059" spans="3:5" x14ac:dyDescent="0.4">
      <c r="C1059" t="s">
        <v>761</v>
      </c>
      <c r="D1059" t="s">
        <v>573</v>
      </c>
      <c r="E1059">
        <v>3200</v>
      </c>
    </row>
    <row r="1060" spans="3:5" x14ac:dyDescent="0.4">
      <c r="C1060" t="s">
        <v>761</v>
      </c>
      <c r="D1060" t="s">
        <v>574</v>
      </c>
      <c r="E1060">
        <v>9800</v>
      </c>
    </row>
    <row r="1061" spans="3:5" x14ac:dyDescent="0.4">
      <c r="C1061" t="s">
        <v>761</v>
      </c>
      <c r="D1061" t="s">
        <v>575</v>
      </c>
      <c r="E1061">
        <v>1300</v>
      </c>
    </row>
    <row r="1062" spans="3:5" x14ac:dyDescent="0.4">
      <c r="C1062" t="s">
        <v>761</v>
      </c>
      <c r="D1062" t="s">
        <v>576</v>
      </c>
      <c r="E1062">
        <v>4600</v>
      </c>
    </row>
    <row r="1063" spans="3:5" x14ac:dyDescent="0.4">
      <c r="C1063" t="s">
        <v>761</v>
      </c>
      <c r="D1063" t="s">
        <v>577</v>
      </c>
      <c r="E1063">
        <v>3200</v>
      </c>
    </row>
    <row r="1064" spans="3:5" x14ac:dyDescent="0.4">
      <c r="C1064" t="s">
        <v>761</v>
      </c>
      <c r="D1064" t="s">
        <v>578</v>
      </c>
      <c r="E1064">
        <v>3800</v>
      </c>
    </row>
    <row r="1065" spans="3:5" x14ac:dyDescent="0.4">
      <c r="C1065" t="s">
        <v>761</v>
      </c>
      <c r="D1065" t="s">
        <v>579</v>
      </c>
      <c r="E1065">
        <v>5200</v>
      </c>
    </row>
    <row r="1066" spans="3:5" x14ac:dyDescent="0.4">
      <c r="C1066" t="s">
        <v>761</v>
      </c>
      <c r="D1066" t="s">
        <v>580</v>
      </c>
      <c r="E1066">
        <v>4800</v>
      </c>
    </row>
    <row r="1067" spans="3:5" x14ac:dyDescent="0.4">
      <c r="C1067" t="s">
        <v>761</v>
      </c>
      <c r="D1067" t="s">
        <v>581</v>
      </c>
      <c r="E1067">
        <v>3000</v>
      </c>
    </row>
    <row r="1068" spans="3:5" x14ac:dyDescent="0.4">
      <c r="C1068" t="s">
        <v>761</v>
      </c>
      <c r="D1068" t="s">
        <v>582</v>
      </c>
      <c r="E1068">
        <v>3300</v>
      </c>
    </row>
    <row r="1069" spans="3:5" x14ac:dyDescent="0.4">
      <c r="C1069" t="s">
        <v>761</v>
      </c>
      <c r="D1069" t="s">
        <v>583</v>
      </c>
      <c r="E1069">
        <v>3700</v>
      </c>
    </row>
    <row r="1070" spans="3:5" x14ac:dyDescent="0.4">
      <c r="C1070" t="s">
        <v>761</v>
      </c>
      <c r="D1070" t="s">
        <v>584</v>
      </c>
      <c r="E1070">
        <v>2400</v>
      </c>
    </row>
    <row r="1071" spans="3:5" x14ac:dyDescent="0.4">
      <c r="C1071" t="s">
        <v>761</v>
      </c>
      <c r="D1071" t="s">
        <v>585</v>
      </c>
      <c r="E1071">
        <v>1400</v>
      </c>
    </row>
    <row r="1072" spans="3:5" x14ac:dyDescent="0.4">
      <c r="C1072" t="s">
        <v>761</v>
      </c>
      <c r="D1072" t="s">
        <v>586</v>
      </c>
      <c r="E1072">
        <v>4000</v>
      </c>
    </row>
    <row r="1073" spans="3:5" x14ac:dyDescent="0.4">
      <c r="C1073" t="s">
        <v>761</v>
      </c>
      <c r="D1073" t="s">
        <v>587</v>
      </c>
      <c r="E1073">
        <v>1700</v>
      </c>
    </row>
    <row r="1074" spans="3:5" x14ac:dyDescent="0.4">
      <c r="C1074" t="s">
        <v>761</v>
      </c>
      <c r="D1074" t="s">
        <v>588</v>
      </c>
      <c r="E1074">
        <v>3900</v>
      </c>
    </row>
    <row r="1075" spans="3:5" x14ac:dyDescent="0.4">
      <c r="C1075" t="s">
        <v>761</v>
      </c>
      <c r="D1075" t="s">
        <v>589</v>
      </c>
      <c r="E1075">
        <v>2500</v>
      </c>
    </row>
    <row r="1076" spans="3:5" x14ac:dyDescent="0.4">
      <c r="C1076" t="s">
        <v>761</v>
      </c>
      <c r="D1076" t="s">
        <v>590</v>
      </c>
      <c r="E1076">
        <v>1900</v>
      </c>
    </row>
    <row r="1077" spans="3:5" x14ac:dyDescent="0.4">
      <c r="C1077" t="s">
        <v>761</v>
      </c>
      <c r="D1077" t="s">
        <v>591</v>
      </c>
      <c r="E1077">
        <v>2300</v>
      </c>
    </row>
    <row r="1078" spans="3:5" x14ac:dyDescent="0.4">
      <c r="C1078" t="s">
        <v>761</v>
      </c>
      <c r="D1078" t="s">
        <v>592</v>
      </c>
      <c r="E1078">
        <v>3300</v>
      </c>
    </row>
    <row r="1079" spans="3:5" x14ac:dyDescent="0.4">
      <c r="C1079" t="s">
        <v>761</v>
      </c>
      <c r="D1079" t="s">
        <v>593</v>
      </c>
      <c r="E1079">
        <v>1400</v>
      </c>
    </row>
    <row r="1080" spans="3:5" x14ac:dyDescent="0.4">
      <c r="C1080" t="s">
        <v>761</v>
      </c>
      <c r="D1080" t="s">
        <v>594</v>
      </c>
      <c r="E1080">
        <v>1800</v>
      </c>
    </row>
    <row r="1081" spans="3:5" x14ac:dyDescent="0.4">
      <c r="C1081" t="s">
        <v>761</v>
      </c>
      <c r="D1081" t="s">
        <v>595</v>
      </c>
      <c r="E1081">
        <v>1300</v>
      </c>
    </row>
    <row r="1082" spans="3:5" x14ac:dyDescent="0.4">
      <c r="C1082" t="s">
        <v>761</v>
      </c>
      <c r="D1082" t="s">
        <v>596</v>
      </c>
      <c r="E1082">
        <v>5600</v>
      </c>
    </row>
    <row r="1083" spans="3:5" x14ac:dyDescent="0.4">
      <c r="C1083" t="s">
        <v>761</v>
      </c>
      <c r="D1083" t="s">
        <v>597</v>
      </c>
      <c r="E1083">
        <v>2800</v>
      </c>
    </row>
    <row r="1084" spans="3:5" x14ac:dyDescent="0.4">
      <c r="C1084" t="s">
        <v>761</v>
      </c>
      <c r="D1084" t="s">
        <v>598</v>
      </c>
      <c r="E1084">
        <v>2500</v>
      </c>
    </row>
    <row r="1085" spans="3:5" x14ac:dyDescent="0.4">
      <c r="C1085" t="s">
        <v>761</v>
      </c>
      <c r="D1085" t="s">
        <v>599</v>
      </c>
      <c r="E1085">
        <v>1200</v>
      </c>
    </row>
    <row r="1086" spans="3:5" x14ac:dyDescent="0.4">
      <c r="C1086" t="s">
        <v>761</v>
      </c>
      <c r="D1086" t="s">
        <v>600</v>
      </c>
      <c r="E1086">
        <v>1000</v>
      </c>
    </row>
    <row r="1087" spans="3:5" x14ac:dyDescent="0.4">
      <c r="C1087" t="s">
        <v>761</v>
      </c>
      <c r="D1087" t="s">
        <v>601</v>
      </c>
      <c r="E1087">
        <v>1500</v>
      </c>
    </row>
    <row r="1088" spans="3:5" x14ac:dyDescent="0.4">
      <c r="C1088" t="s">
        <v>761</v>
      </c>
      <c r="D1088" t="s">
        <v>602</v>
      </c>
      <c r="E1088">
        <v>900</v>
      </c>
    </row>
    <row r="1089" spans="3:5" x14ac:dyDescent="0.4">
      <c r="C1089" t="s">
        <v>761</v>
      </c>
      <c r="D1089" t="s">
        <v>603</v>
      </c>
      <c r="E1089">
        <v>1200</v>
      </c>
    </row>
    <row r="1090" spans="3:5" x14ac:dyDescent="0.4">
      <c r="C1090" t="s">
        <v>761</v>
      </c>
      <c r="D1090" t="s">
        <v>604</v>
      </c>
      <c r="E1090">
        <v>5700</v>
      </c>
    </row>
    <row r="1091" spans="3:5" x14ac:dyDescent="0.4">
      <c r="C1091" t="s">
        <v>761</v>
      </c>
      <c r="D1091" t="s">
        <v>605</v>
      </c>
      <c r="E1091">
        <v>1700</v>
      </c>
    </row>
    <row r="1092" spans="3:5" x14ac:dyDescent="0.4">
      <c r="C1092" t="s">
        <v>761</v>
      </c>
      <c r="D1092" t="s">
        <v>606</v>
      </c>
      <c r="E1092">
        <v>4000</v>
      </c>
    </row>
    <row r="1093" spans="3:5" x14ac:dyDescent="0.4">
      <c r="C1093" t="s">
        <v>761</v>
      </c>
      <c r="D1093" t="s">
        <v>607</v>
      </c>
      <c r="E1093">
        <v>1400</v>
      </c>
    </row>
    <row r="1094" spans="3:5" x14ac:dyDescent="0.4">
      <c r="C1094" t="s">
        <v>761</v>
      </c>
      <c r="D1094" t="s">
        <v>608</v>
      </c>
      <c r="E1094">
        <v>2500</v>
      </c>
    </row>
    <row r="1095" spans="3:5" x14ac:dyDescent="0.4">
      <c r="C1095" t="s">
        <v>761</v>
      </c>
      <c r="D1095" t="s">
        <v>609</v>
      </c>
      <c r="E1095">
        <v>800</v>
      </c>
    </row>
    <row r="1096" spans="3:5" x14ac:dyDescent="0.4">
      <c r="C1096" t="s">
        <v>761</v>
      </c>
      <c r="D1096" t="s">
        <v>610</v>
      </c>
      <c r="E1096">
        <v>5300</v>
      </c>
    </row>
    <row r="1097" spans="3:5" x14ac:dyDescent="0.4">
      <c r="C1097" t="s">
        <v>761</v>
      </c>
      <c r="D1097" t="s">
        <v>611</v>
      </c>
      <c r="E1097">
        <v>2000</v>
      </c>
    </row>
    <row r="1098" spans="3:5" x14ac:dyDescent="0.4">
      <c r="C1098" t="s">
        <v>761</v>
      </c>
      <c r="D1098" t="s">
        <v>612</v>
      </c>
      <c r="E1098">
        <v>2000</v>
      </c>
    </row>
    <row r="1099" spans="3:5" x14ac:dyDescent="0.4">
      <c r="C1099" t="s">
        <v>761</v>
      </c>
      <c r="D1099" t="s">
        <v>613</v>
      </c>
      <c r="E1099">
        <v>2900</v>
      </c>
    </row>
    <row r="1100" spans="3:5" x14ac:dyDescent="0.4">
      <c r="C1100" t="s">
        <v>761</v>
      </c>
      <c r="D1100" t="s">
        <v>614</v>
      </c>
      <c r="E1100">
        <v>2800</v>
      </c>
    </row>
    <row r="1101" spans="3:5" x14ac:dyDescent="0.4">
      <c r="C1101" t="s">
        <v>761</v>
      </c>
      <c r="D1101" t="s">
        <v>615</v>
      </c>
      <c r="E1101">
        <v>700</v>
      </c>
    </row>
    <row r="1102" spans="3:5" x14ac:dyDescent="0.4">
      <c r="C1102" t="s">
        <v>761</v>
      </c>
      <c r="D1102" t="s">
        <v>616</v>
      </c>
      <c r="E1102">
        <v>1300</v>
      </c>
    </row>
    <row r="1103" spans="3:5" x14ac:dyDescent="0.4">
      <c r="C1103" t="s">
        <v>761</v>
      </c>
      <c r="D1103" t="s">
        <v>617</v>
      </c>
      <c r="E1103">
        <v>1800</v>
      </c>
    </row>
    <row r="1104" spans="3:5" x14ac:dyDescent="0.4">
      <c r="C1104" t="s">
        <v>761</v>
      </c>
      <c r="D1104" t="s">
        <v>618</v>
      </c>
      <c r="E1104">
        <v>6400</v>
      </c>
    </row>
    <row r="1105" spans="3:5" x14ac:dyDescent="0.4">
      <c r="C1105" t="s">
        <v>761</v>
      </c>
      <c r="D1105" t="s">
        <v>619</v>
      </c>
      <c r="E1105">
        <v>9600</v>
      </c>
    </row>
    <row r="1106" spans="3:5" x14ac:dyDescent="0.4">
      <c r="C1106" t="s">
        <v>761</v>
      </c>
      <c r="D1106" t="s">
        <v>620</v>
      </c>
      <c r="E1106">
        <v>6200</v>
      </c>
    </row>
    <row r="1107" spans="3:5" x14ac:dyDescent="0.4">
      <c r="C1107" t="s">
        <v>761</v>
      </c>
      <c r="D1107" t="s">
        <v>621</v>
      </c>
      <c r="E1107">
        <v>600</v>
      </c>
    </row>
    <row r="1108" spans="3:5" x14ac:dyDescent="0.4">
      <c r="C1108" t="s">
        <v>761</v>
      </c>
      <c r="D1108" t="s">
        <v>622</v>
      </c>
      <c r="E1108">
        <v>3500</v>
      </c>
    </row>
    <row r="1109" spans="3:5" x14ac:dyDescent="0.4">
      <c r="C1109" t="s">
        <v>761</v>
      </c>
      <c r="D1109" t="s">
        <v>623</v>
      </c>
      <c r="E1109">
        <v>3500</v>
      </c>
    </row>
    <row r="1110" spans="3:5" x14ac:dyDescent="0.4">
      <c r="C1110" t="s">
        <v>761</v>
      </c>
      <c r="D1110" t="s">
        <v>624</v>
      </c>
      <c r="E1110">
        <v>5800</v>
      </c>
    </row>
    <row r="1111" spans="3:5" x14ac:dyDescent="0.4">
      <c r="C1111" t="s">
        <v>761</v>
      </c>
      <c r="D1111" t="s">
        <v>625</v>
      </c>
      <c r="E1111">
        <v>1800</v>
      </c>
    </row>
    <row r="1112" spans="3:5" x14ac:dyDescent="0.4">
      <c r="C1112" t="s">
        <v>761</v>
      </c>
      <c r="D1112" t="s">
        <v>626</v>
      </c>
      <c r="E1112">
        <v>400</v>
      </c>
    </row>
    <row r="1113" spans="3:5" x14ac:dyDescent="0.4">
      <c r="C1113" t="s">
        <v>761</v>
      </c>
      <c r="D1113" t="s">
        <v>627</v>
      </c>
      <c r="E1113">
        <v>3700</v>
      </c>
    </row>
    <row r="1114" spans="3:5" x14ac:dyDescent="0.4">
      <c r="C1114" t="s">
        <v>761</v>
      </c>
      <c r="D1114" t="s">
        <v>628</v>
      </c>
      <c r="E1114">
        <v>500</v>
      </c>
    </row>
    <row r="1115" spans="3:5" x14ac:dyDescent="0.4">
      <c r="C1115" t="s">
        <v>761</v>
      </c>
      <c r="D1115" t="s">
        <v>629</v>
      </c>
      <c r="E1115">
        <v>1800</v>
      </c>
    </row>
    <row r="1116" spans="3:5" x14ac:dyDescent="0.4">
      <c r="C1116" t="s">
        <v>761</v>
      </c>
      <c r="D1116" t="s">
        <v>630</v>
      </c>
      <c r="E1116">
        <v>700</v>
      </c>
    </row>
    <row r="1117" spans="3:5" x14ac:dyDescent="0.4">
      <c r="C1117" t="s">
        <v>761</v>
      </c>
      <c r="D1117" t="s">
        <v>631</v>
      </c>
      <c r="E1117">
        <v>1600</v>
      </c>
    </row>
    <row r="1118" spans="3:5" x14ac:dyDescent="0.4">
      <c r="C1118" t="s">
        <v>761</v>
      </c>
      <c r="D1118" t="s">
        <v>632</v>
      </c>
      <c r="E1118">
        <v>700</v>
      </c>
    </row>
    <row r="1119" spans="3:5" x14ac:dyDescent="0.4">
      <c r="C1119" t="s">
        <v>761</v>
      </c>
      <c r="D1119" t="s">
        <v>633</v>
      </c>
      <c r="E1119">
        <v>3400</v>
      </c>
    </row>
    <row r="1120" spans="3:5" x14ac:dyDescent="0.4">
      <c r="C1120" t="s">
        <v>761</v>
      </c>
      <c r="D1120" t="s">
        <v>634</v>
      </c>
      <c r="E1120">
        <v>900</v>
      </c>
    </row>
    <row r="1121" spans="3:5" x14ac:dyDescent="0.4">
      <c r="C1121" t="s">
        <v>761</v>
      </c>
      <c r="D1121" t="s">
        <v>635</v>
      </c>
      <c r="E1121">
        <v>400</v>
      </c>
    </row>
    <row r="1122" spans="3:5" x14ac:dyDescent="0.4">
      <c r="C1122" t="s">
        <v>761</v>
      </c>
      <c r="D1122" t="s">
        <v>636</v>
      </c>
      <c r="E1122">
        <v>600</v>
      </c>
    </row>
    <row r="1123" spans="3:5" x14ac:dyDescent="0.4">
      <c r="C1123" t="s">
        <v>761</v>
      </c>
      <c r="D1123" t="s">
        <v>637</v>
      </c>
      <c r="E1123">
        <v>5500</v>
      </c>
    </row>
    <row r="1124" spans="3:5" x14ac:dyDescent="0.4">
      <c r="C1124" t="s">
        <v>761</v>
      </c>
      <c r="D1124" t="s">
        <v>638</v>
      </c>
      <c r="E1124">
        <v>1800</v>
      </c>
    </row>
    <row r="1125" spans="3:5" x14ac:dyDescent="0.4">
      <c r="C1125" t="s">
        <v>761</v>
      </c>
      <c r="D1125" t="s">
        <v>639</v>
      </c>
      <c r="E1125">
        <v>3700</v>
      </c>
    </row>
    <row r="1126" spans="3:5" x14ac:dyDescent="0.4">
      <c r="C1126" t="s">
        <v>761</v>
      </c>
      <c r="D1126" t="s">
        <v>640</v>
      </c>
      <c r="E1126">
        <v>2700</v>
      </c>
    </row>
    <row r="1127" spans="3:5" x14ac:dyDescent="0.4">
      <c r="C1127" t="s">
        <v>761</v>
      </c>
      <c r="D1127" t="s">
        <v>641</v>
      </c>
      <c r="E1127">
        <v>1700</v>
      </c>
    </row>
    <row r="1128" spans="3:5" x14ac:dyDescent="0.4">
      <c r="C1128" t="s">
        <v>761</v>
      </c>
      <c r="D1128" t="s">
        <v>642</v>
      </c>
      <c r="E1128">
        <v>3700</v>
      </c>
    </row>
    <row r="1129" spans="3:5" x14ac:dyDescent="0.4">
      <c r="C1129" t="s">
        <v>761</v>
      </c>
      <c r="D1129" t="s">
        <v>643</v>
      </c>
      <c r="E1129">
        <v>1900</v>
      </c>
    </row>
    <row r="1130" spans="3:5" x14ac:dyDescent="0.4">
      <c r="C1130" t="s">
        <v>761</v>
      </c>
      <c r="D1130" t="s">
        <v>644</v>
      </c>
      <c r="E1130">
        <v>500</v>
      </c>
    </row>
    <row r="1131" spans="3:5" x14ac:dyDescent="0.4">
      <c r="C1131" t="s">
        <v>761</v>
      </c>
      <c r="D1131" t="s">
        <v>645</v>
      </c>
      <c r="E1131">
        <v>3500</v>
      </c>
    </row>
    <row r="1132" spans="3:5" x14ac:dyDescent="0.4">
      <c r="C1132" t="s">
        <v>761</v>
      </c>
      <c r="D1132" t="s">
        <v>646</v>
      </c>
      <c r="E1132">
        <v>1700</v>
      </c>
    </row>
    <row r="1133" spans="3:5" x14ac:dyDescent="0.4">
      <c r="C1133" t="s">
        <v>761</v>
      </c>
      <c r="D1133" t="s">
        <v>647</v>
      </c>
      <c r="E1133">
        <v>1100</v>
      </c>
    </row>
    <row r="1134" spans="3:5" x14ac:dyDescent="0.4">
      <c r="C1134" t="s">
        <v>761</v>
      </c>
      <c r="D1134" t="s">
        <v>648</v>
      </c>
      <c r="E1134">
        <v>2700</v>
      </c>
    </row>
    <row r="1135" spans="3:5" x14ac:dyDescent="0.4">
      <c r="C1135" t="s">
        <v>761</v>
      </c>
      <c r="D1135" t="s">
        <v>649</v>
      </c>
      <c r="E1135">
        <v>500</v>
      </c>
    </row>
    <row r="1136" spans="3:5" x14ac:dyDescent="0.4">
      <c r="C1136" t="s">
        <v>761</v>
      </c>
      <c r="D1136" t="s">
        <v>650</v>
      </c>
      <c r="E1136">
        <v>3300</v>
      </c>
    </row>
    <row r="1137" spans="3:5" x14ac:dyDescent="0.4">
      <c r="C1137" t="s">
        <v>761</v>
      </c>
      <c r="D1137" t="s">
        <v>651</v>
      </c>
      <c r="E1137">
        <v>2200</v>
      </c>
    </row>
    <row r="1138" spans="3:5" x14ac:dyDescent="0.4">
      <c r="C1138" t="s">
        <v>761</v>
      </c>
      <c r="D1138" t="s">
        <v>652</v>
      </c>
      <c r="E1138">
        <v>800</v>
      </c>
    </row>
    <row r="1139" spans="3:5" x14ac:dyDescent="0.4">
      <c r="C1139" t="s">
        <v>761</v>
      </c>
      <c r="D1139" t="s">
        <v>653</v>
      </c>
      <c r="E1139">
        <v>2000</v>
      </c>
    </row>
    <row r="1140" spans="3:5" x14ac:dyDescent="0.4">
      <c r="C1140" t="s">
        <v>761</v>
      </c>
      <c r="D1140" t="s">
        <v>654</v>
      </c>
      <c r="E1140">
        <v>1300</v>
      </c>
    </row>
    <row r="1141" spans="3:5" x14ac:dyDescent="0.4">
      <c r="C1141" t="s">
        <v>761</v>
      </c>
      <c r="D1141" t="s">
        <v>655</v>
      </c>
      <c r="E1141">
        <v>1600</v>
      </c>
    </row>
    <row r="1142" spans="3:5" x14ac:dyDescent="0.4">
      <c r="C1142" t="s">
        <v>761</v>
      </c>
      <c r="D1142" t="s">
        <v>656</v>
      </c>
      <c r="E1142">
        <v>4500</v>
      </c>
    </row>
    <row r="1143" spans="3:5" x14ac:dyDescent="0.4">
      <c r="C1143" t="s">
        <v>761</v>
      </c>
      <c r="D1143" t="s">
        <v>657</v>
      </c>
      <c r="E1143">
        <v>2300</v>
      </c>
    </row>
    <row r="1144" spans="3:5" x14ac:dyDescent="0.4">
      <c r="C1144" t="s">
        <v>761</v>
      </c>
      <c r="D1144" t="s">
        <v>658</v>
      </c>
      <c r="E1144">
        <v>2900</v>
      </c>
    </row>
    <row r="1145" spans="3:5" x14ac:dyDescent="0.4">
      <c r="C1145" t="s">
        <v>761</v>
      </c>
      <c r="D1145" t="s">
        <v>659</v>
      </c>
      <c r="E1145">
        <v>1500</v>
      </c>
    </row>
    <row r="1146" spans="3:5" x14ac:dyDescent="0.4">
      <c r="C1146" t="s">
        <v>761</v>
      </c>
      <c r="D1146" t="s">
        <v>660</v>
      </c>
      <c r="E1146">
        <v>1300</v>
      </c>
    </row>
    <row r="1147" spans="3:5" x14ac:dyDescent="0.4">
      <c r="C1147" t="s">
        <v>761</v>
      </c>
      <c r="D1147" t="s">
        <v>661</v>
      </c>
      <c r="E1147">
        <v>1100</v>
      </c>
    </row>
    <row r="1148" spans="3:5" x14ac:dyDescent="0.4">
      <c r="C1148" t="s">
        <v>761</v>
      </c>
      <c r="D1148" t="s">
        <v>662</v>
      </c>
      <c r="E1148">
        <v>1000</v>
      </c>
    </row>
    <row r="1149" spans="3:5" x14ac:dyDescent="0.4">
      <c r="C1149" t="s">
        <v>761</v>
      </c>
      <c r="D1149" t="s">
        <v>663</v>
      </c>
      <c r="E1149">
        <v>1800</v>
      </c>
    </row>
    <row r="1150" spans="3:5" x14ac:dyDescent="0.4">
      <c r="C1150" t="s">
        <v>761</v>
      </c>
      <c r="D1150" t="s">
        <v>664</v>
      </c>
      <c r="E1150">
        <v>22900</v>
      </c>
    </row>
    <row r="1151" spans="3:5" x14ac:dyDescent="0.4">
      <c r="C1151" t="s">
        <v>761</v>
      </c>
      <c r="D1151" t="s">
        <v>665</v>
      </c>
      <c r="E1151">
        <v>6000</v>
      </c>
    </row>
    <row r="1152" spans="3:5" x14ac:dyDescent="0.4">
      <c r="C1152" t="s">
        <v>761</v>
      </c>
      <c r="D1152" t="s">
        <v>666</v>
      </c>
      <c r="E1152">
        <v>10900</v>
      </c>
    </row>
    <row r="1153" spans="3:5" x14ac:dyDescent="0.4">
      <c r="C1153" t="s">
        <v>761</v>
      </c>
      <c r="D1153" t="s">
        <v>667</v>
      </c>
      <c r="E1153">
        <v>3300</v>
      </c>
    </row>
    <row r="1154" spans="3:5" x14ac:dyDescent="0.4">
      <c r="C1154" t="s">
        <v>761</v>
      </c>
      <c r="D1154" t="s">
        <v>668</v>
      </c>
      <c r="E1154">
        <v>3800</v>
      </c>
    </row>
    <row r="1155" spans="3:5" x14ac:dyDescent="0.4">
      <c r="C1155" t="s">
        <v>761</v>
      </c>
      <c r="D1155" t="s">
        <v>669</v>
      </c>
      <c r="E1155">
        <v>10000</v>
      </c>
    </row>
    <row r="1156" spans="3:5" x14ac:dyDescent="0.4">
      <c r="C1156" t="s">
        <v>761</v>
      </c>
      <c r="D1156" t="s">
        <v>670</v>
      </c>
      <c r="E1156">
        <v>9200</v>
      </c>
    </row>
    <row r="1157" spans="3:5" x14ac:dyDescent="0.4">
      <c r="C1157" t="s">
        <v>761</v>
      </c>
      <c r="D1157" t="s">
        <v>671</v>
      </c>
      <c r="E1157">
        <v>3000</v>
      </c>
    </row>
    <row r="1158" spans="3:5" x14ac:dyDescent="0.4">
      <c r="C1158" t="s">
        <v>761</v>
      </c>
      <c r="D1158" t="s">
        <v>672</v>
      </c>
      <c r="E1158">
        <v>2700</v>
      </c>
    </row>
    <row r="1159" spans="3:5" x14ac:dyDescent="0.4">
      <c r="C1159" t="s">
        <v>761</v>
      </c>
      <c r="D1159" t="s">
        <v>673</v>
      </c>
      <c r="E1159">
        <v>10100</v>
      </c>
    </row>
    <row r="1160" spans="3:5" x14ac:dyDescent="0.4">
      <c r="C1160" t="s">
        <v>761</v>
      </c>
      <c r="D1160" t="s">
        <v>674</v>
      </c>
      <c r="E1160">
        <v>2300</v>
      </c>
    </row>
    <row r="1161" spans="3:5" x14ac:dyDescent="0.4">
      <c r="C1161" t="s">
        <v>761</v>
      </c>
      <c r="D1161" t="s">
        <v>675</v>
      </c>
      <c r="E1161">
        <v>3000</v>
      </c>
    </row>
    <row r="1162" spans="3:5" x14ac:dyDescent="0.4">
      <c r="C1162" t="s">
        <v>761</v>
      </c>
      <c r="D1162" t="s">
        <v>676</v>
      </c>
      <c r="E1162">
        <v>2400</v>
      </c>
    </row>
    <row r="1163" spans="3:5" x14ac:dyDescent="0.4">
      <c r="C1163" t="s">
        <v>761</v>
      </c>
      <c r="D1163" t="s">
        <v>677</v>
      </c>
      <c r="E1163">
        <v>5400</v>
      </c>
    </row>
    <row r="1164" spans="3:5" x14ac:dyDescent="0.4">
      <c r="C1164" t="s">
        <v>761</v>
      </c>
      <c r="D1164" t="s">
        <v>678</v>
      </c>
      <c r="E1164">
        <v>2000</v>
      </c>
    </row>
    <row r="1165" spans="3:5" x14ac:dyDescent="0.4">
      <c r="C1165" t="s">
        <v>761</v>
      </c>
      <c r="D1165" t="s">
        <v>679</v>
      </c>
      <c r="E1165">
        <v>3400</v>
      </c>
    </row>
    <row r="1166" spans="3:5" x14ac:dyDescent="0.4">
      <c r="C1166" t="s">
        <v>761</v>
      </c>
      <c r="D1166" t="s">
        <v>680</v>
      </c>
      <c r="E1166">
        <v>9100</v>
      </c>
    </row>
    <row r="1167" spans="3:5" x14ac:dyDescent="0.4">
      <c r="C1167" t="s">
        <v>761</v>
      </c>
      <c r="D1167" t="s">
        <v>681</v>
      </c>
      <c r="E1167">
        <v>10500</v>
      </c>
    </row>
    <row r="1168" spans="3:5" x14ac:dyDescent="0.4">
      <c r="C1168" t="s">
        <v>761</v>
      </c>
      <c r="D1168" t="s">
        <v>682</v>
      </c>
      <c r="E1168">
        <v>7400</v>
      </c>
    </row>
    <row r="1169" spans="3:5" x14ac:dyDescent="0.4">
      <c r="C1169" t="s">
        <v>761</v>
      </c>
      <c r="D1169" t="s">
        <v>683</v>
      </c>
      <c r="E1169">
        <v>4200</v>
      </c>
    </row>
    <row r="1170" spans="3:5" x14ac:dyDescent="0.4">
      <c r="C1170" t="s">
        <v>761</v>
      </c>
      <c r="D1170" t="s">
        <v>684</v>
      </c>
      <c r="E1170">
        <v>6700</v>
      </c>
    </row>
    <row r="1171" spans="3:5" x14ac:dyDescent="0.4">
      <c r="C1171" t="s">
        <v>761</v>
      </c>
      <c r="D1171" t="s">
        <v>685</v>
      </c>
      <c r="E1171">
        <v>6900</v>
      </c>
    </row>
    <row r="1172" spans="3:5" x14ac:dyDescent="0.4">
      <c r="C1172" t="s">
        <v>761</v>
      </c>
      <c r="D1172" t="s">
        <v>686</v>
      </c>
      <c r="E1172">
        <v>7400</v>
      </c>
    </row>
    <row r="1173" spans="3:5" x14ac:dyDescent="0.4">
      <c r="C1173" t="s">
        <v>761</v>
      </c>
      <c r="D1173" t="s">
        <v>687</v>
      </c>
      <c r="E1173">
        <v>2000</v>
      </c>
    </row>
    <row r="1174" spans="3:5" x14ac:dyDescent="0.4">
      <c r="C1174" t="s">
        <v>761</v>
      </c>
      <c r="D1174" t="s">
        <v>688</v>
      </c>
      <c r="E1174">
        <v>3400</v>
      </c>
    </row>
    <row r="1175" spans="3:5" x14ac:dyDescent="0.4">
      <c r="C1175" t="s">
        <v>761</v>
      </c>
      <c r="D1175" t="s">
        <v>689</v>
      </c>
      <c r="E1175">
        <v>4800</v>
      </c>
    </row>
    <row r="1176" spans="3:5" x14ac:dyDescent="0.4">
      <c r="C1176" t="s">
        <v>761</v>
      </c>
      <c r="D1176" t="s">
        <v>690</v>
      </c>
      <c r="E1176">
        <v>3500</v>
      </c>
    </row>
    <row r="1177" spans="3:5" x14ac:dyDescent="0.4">
      <c r="C1177" t="s">
        <v>761</v>
      </c>
      <c r="D1177" t="s">
        <v>691</v>
      </c>
      <c r="E1177">
        <v>4000</v>
      </c>
    </row>
    <row r="1178" spans="3:5" x14ac:dyDescent="0.4">
      <c r="C1178" t="s">
        <v>761</v>
      </c>
      <c r="D1178" t="s">
        <v>692</v>
      </c>
      <c r="E1178">
        <v>4400</v>
      </c>
    </row>
    <row r="1179" spans="3:5" x14ac:dyDescent="0.4">
      <c r="C1179" t="s">
        <v>761</v>
      </c>
      <c r="D1179" t="s">
        <v>693</v>
      </c>
      <c r="E1179">
        <v>7100</v>
      </c>
    </row>
    <row r="1180" spans="3:5" x14ac:dyDescent="0.4">
      <c r="C1180" t="s">
        <v>761</v>
      </c>
      <c r="D1180" t="s">
        <v>694</v>
      </c>
      <c r="E1180">
        <v>5200</v>
      </c>
    </row>
    <row r="1181" spans="3:5" x14ac:dyDescent="0.4">
      <c r="C1181" t="s">
        <v>761</v>
      </c>
      <c r="D1181" t="s">
        <v>393</v>
      </c>
      <c r="E1181">
        <v>1900</v>
      </c>
    </row>
    <row r="1182" spans="3:5" x14ac:dyDescent="0.4">
      <c r="C1182" t="s">
        <v>761</v>
      </c>
      <c r="D1182" t="s">
        <v>394</v>
      </c>
      <c r="E1182">
        <v>5200</v>
      </c>
    </row>
    <row r="1183" spans="3:5" x14ac:dyDescent="0.4">
      <c r="C1183" t="s">
        <v>761</v>
      </c>
      <c r="D1183" t="s">
        <v>395</v>
      </c>
      <c r="E1183">
        <v>200</v>
      </c>
    </row>
    <row r="1184" spans="3:5" x14ac:dyDescent="0.4">
      <c r="C1184" t="s">
        <v>761</v>
      </c>
      <c r="D1184" t="s">
        <v>396</v>
      </c>
      <c r="E1184">
        <v>1600</v>
      </c>
    </row>
    <row r="1185" spans="3:5" x14ac:dyDescent="0.4">
      <c r="C1185" t="s">
        <v>761</v>
      </c>
      <c r="D1185" t="s">
        <v>397</v>
      </c>
      <c r="E1185">
        <v>10200</v>
      </c>
    </row>
    <row r="1186" spans="3:5" x14ac:dyDescent="0.4">
      <c r="C1186" t="s">
        <v>761</v>
      </c>
      <c r="D1186" t="s">
        <v>398</v>
      </c>
      <c r="E1186">
        <v>6600</v>
      </c>
    </row>
    <row r="1187" spans="3:5" x14ac:dyDescent="0.4">
      <c r="C1187" t="s">
        <v>761</v>
      </c>
      <c r="D1187" t="s">
        <v>399</v>
      </c>
      <c r="E1187">
        <v>900</v>
      </c>
    </row>
    <row r="1188" spans="3:5" x14ac:dyDescent="0.4">
      <c r="C1188" t="s">
        <v>761</v>
      </c>
      <c r="D1188" t="s">
        <v>400</v>
      </c>
      <c r="E1188">
        <v>4300</v>
      </c>
    </row>
    <row r="1189" spans="3:5" x14ac:dyDescent="0.4">
      <c r="C1189" t="s">
        <v>761</v>
      </c>
      <c r="D1189" t="s">
        <v>401</v>
      </c>
      <c r="E1189">
        <v>3000</v>
      </c>
    </row>
    <row r="1190" spans="3:5" x14ac:dyDescent="0.4">
      <c r="C1190" t="s">
        <v>761</v>
      </c>
      <c r="D1190" t="s">
        <v>402</v>
      </c>
      <c r="E1190">
        <v>3700</v>
      </c>
    </row>
    <row r="1191" spans="3:5" x14ac:dyDescent="0.4">
      <c r="C1191" t="s">
        <v>761</v>
      </c>
      <c r="D1191" t="s">
        <v>403</v>
      </c>
      <c r="E1191">
        <v>1000</v>
      </c>
    </row>
    <row r="1192" spans="3:5" x14ac:dyDescent="0.4">
      <c r="C1192" t="s">
        <v>761</v>
      </c>
      <c r="D1192" t="s">
        <v>404</v>
      </c>
      <c r="E1192">
        <v>500</v>
      </c>
    </row>
    <row r="1193" spans="3:5" x14ac:dyDescent="0.4">
      <c r="C1193" t="s">
        <v>761</v>
      </c>
      <c r="D1193" t="s">
        <v>405</v>
      </c>
      <c r="E1193">
        <v>6900</v>
      </c>
    </row>
    <row r="1194" spans="3:5" x14ac:dyDescent="0.4">
      <c r="C1194" t="s">
        <v>761</v>
      </c>
      <c r="D1194" t="s">
        <v>406</v>
      </c>
      <c r="E1194">
        <v>2100</v>
      </c>
    </row>
    <row r="1195" spans="3:5" x14ac:dyDescent="0.4">
      <c r="C1195" t="s">
        <v>761</v>
      </c>
      <c r="D1195" t="s">
        <v>407</v>
      </c>
      <c r="E1195">
        <v>9300</v>
      </c>
    </row>
    <row r="1196" spans="3:5" x14ac:dyDescent="0.4">
      <c r="C1196" t="s">
        <v>761</v>
      </c>
      <c r="D1196" t="s">
        <v>408</v>
      </c>
      <c r="E1196">
        <v>3100</v>
      </c>
    </row>
    <row r="1197" spans="3:5" x14ac:dyDescent="0.4">
      <c r="C1197" t="s">
        <v>761</v>
      </c>
      <c r="D1197" t="s">
        <v>409</v>
      </c>
      <c r="E1197">
        <v>1900</v>
      </c>
    </row>
    <row r="1198" spans="3:5" x14ac:dyDescent="0.4">
      <c r="C1198" t="s">
        <v>761</v>
      </c>
      <c r="D1198" t="s">
        <v>410</v>
      </c>
      <c r="E1198">
        <v>1600</v>
      </c>
    </row>
    <row r="1199" spans="3:5" x14ac:dyDescent="0.4">
      <c r="C1199" t="s">
        <v>761</v>
      </c>
      <c r="D1199" t="s">
        <v>411</v>
      </c>
      <c r="E1199">
        <v>900</v>
      </c>
    </row>
    <row r="1200" spans="3:5" x14ac:dyDescent="0.4">
      <c r="C1200" t="s">
        <v>761</v>
      </c>
      <c r="D1200" t="s">
        <v>412</v>
      </c>
      <c r="E1200">
        <v>5200</v>
      </c>
    </row>
    <row r="1201" spans="3:5" x14ac:dyDescent="0.4">
      <c r="C1201" t="s">
        <v>761</v>
      </c>
      <c r="D1201" t="s">
        <v>413</v>
      </c>
      <c r="E1201">
        <v>3700</v>
      </c>
    </row>
    <row r="1202" spans="3:5" x14ac:dyDescent="0.4">
      <c r="C1202" t="s">
        <v>761</v>
      </c>
      <c r="D1202" t="s">
        <v>414</v>
      </c>
      <c r="E1202">
        <v>1900</v>
      </c>
    </row>
    <row r="1203" spans="3:5" x14ac:dyDescent="0.4">
      <c r="C1203" t="s">
        <v>761</v>
      </c>
      <c r="D1203" t="s">
        <v>415</v>
      </c>
      <c r="E1203">
        <v>200</v>
      </c>
    </row>
    <row r="1204" spans="3:5" x14ac:dyDescent="0.4">
      <c r="C1204" t="s">
        <v>761</v>
      </c>
      <c r="D1204" t="s">
        <v>416</v>
      </c>
      <c r="E1204">
        <v>1200</v>
      </c>
    </row>
    <row r="1205" spans="3:5" x14ac:dyDescent="0.4">
      <c r="C1205" t="s">
        <v>761</v>
      </c>
      <c r="D1205" t="s">
        <v>417</v>
      </c>
      <c r="E1205">
        <v>200</v>
      </c>
    </row>
    <row r="1206" spans="3:5" x14ac:dyDescent="0.4">
      <c r="C1206" t="s">
        <v>761</v>
      </c>
      <c r="D1206" t="s">
        <v>418</v>
      </c>
      <c r="E1206">
        <v>3700</v>
      </c>
    </row>
    <row r="1207" spans="3:5" x14ac:dyDescent="0.4">
      <c r="C1207" t="s">
        <v>761</v>
      </c>
      <c r="D1207" t="s">
        <v>419</v>
      </c>
      <c r="E1207">
        <v>200</v>
      </c>
    </row>
    <row r="1208" spans="3:5" x14ac:dyDescent="0.4">
      <c r="C1208" t="s">
        <v>761</v>
      </c>
      <c r="D1208" t="s">
        <v>420</v>
      </c>
      <c r="E1208">
        <v>6100</v>
      </c>
    </row>
    <row r="1209" spans="3:5" x14ac:dyDescent="0.4">
      <c r="C1209" t="s">
        <v>761</v>
      </c>
      <c r="D1209" t="s">
        <v>421</v>
      </c>
      <c r="E1209">
        <v>4300</v>
      </c>
    </row>
    <row r="1210" spans="3:5" x14ac:dyDescent="0.4">
      <c r="C1210" t="s">
        <v>761</v>
      </c>
      <c r="D1210" t="s">
        <v>422</v>
      </c>
      <c r="E1210">
        <v>2900</v>
      </c>
    </row>
    <row r="1211" spans="3:5" x14ac:dyDescent="0.4">
      <c r="C1211" t="s">
        <v>761</v>
      </c>
      <c r="D1211" t="s">
        <v>423</v>
      </c>
      <c r="E1211">
        <v>2400</v>
      </c>
    </row>
    <row r="1212" spans="3:5" x14ac:dyDescent="0.4">
      <c r="C1212" t="s">
        <v>761</v>
      </c>
      <c r="D1212" t="s">
        <v>424</v>
      </c>
      <c r="E1212">
        <v>2800</v>
      </c>
    </row>
    <row r="1213" spans="3:5" x14ac:dyDescent="0.4">
      <c r="C1213" t="s">
        <v>761</v>
      </c>
      <c r="D1213" t="s">
        <v>425</v>
      </c>
      <c r="E1213">
        <v>2900</v>
      </c>
    </row>
    <row r="1214" spans="3:5" x14ac:dyDescent="0.4">
      <c r="C1214" t="s">
        <v>761</v>
      </c>
      <c r="D1214" t="s">
        <v>426</v>
      </c>
      <c r="E1214">
        <v>2300</v>
      </c>
    </row>
    <row r="1215" spans="3:5" x14ac:dyDescent="0.4">
      <c r="C1215" t="s">
        <v>761</v>
      </c>
      <c r="D1215" t="s">
        <v>427</v>
      </c>
      <c r="E1215">
        <v>3900</v>
      </c>
    </row>
    <row r="1216" spans="3:5" x14ac:dyDescent="0.4">
      <c r="C1216" t="s">
        <v>761</v>
      </c>
      <c r="D1216" t="s">
        <v>428</v>
      </c>
      <c r="E1216">
        <v>10900</v>
      </c>
    </row>
    <row r="1217" spans="3:5" x14ac:dyDescent="0.4">
      <c r="C1217" t="s">
        <v>761</v>
      </c>
      <c r="D1217" t="s">
        <v>429</v>
      </c>
      <c r="E1217">
        <v>800</v>
      </c>
    </row>
    <row r="1218" spans="3:5" x14ac:dyDescent="0.4">
      <c r="C1218" t="s">
        <v>761</v>
      </c>
      <c r="D1218" t="s">
        <v>430</v>
      </c>
      <c r="E1218">
        <v>3100</v>
      </c>
    </row>
    <row r="1219" spans="3:5" x14ac:dyDescent="0.4">
      <c r="C1219" t="s">
        <v>761</v>
      </c>
      <c r="D1219" t="s">
        <v>431</v>
      </c>
      <c r="E1219">
        <v>3300</v>
      </c>
    </row>
    <row r="1220" spans="3:5" x14ac:dyDescent="0.4">
      <c r="C1220" t="s">
        <v>761</v>
      </c>
      <c r="D1220" t="s">
        <v>432</v>
      </c>
      <c r="E1220">
        <v>1300</v>
      </c>
    </row>
    <row r="1221" spans="3:5" x14ac:dyDescent="0.4">
      <c r="C1221" t="s">
        <v>761</v>
      </c>
      <c r="D1221" t="s">
        <v>433</v>
      </c>
      <c r="E1221">
        <v>1100</v>
      </c>
    </row>
    <row r="1222" spans="3:5" x14ac:dyDescent="0.4">
      <c r="C1222" t="s">
        <v>761</v>
      </c>
      <c r="D1222" t="s">
        <v>434</v>
      </c>
      <c r="E1222">
        <v>3800</v>
      </c>
    </row>
    <row r="1223" spans="3:5" x14ac:dyDescent="0.4">
      <c r="C1223" t="s">
        <v>761</v>
      </c>
      <c r="D1223" t="s">
        <v>435</v>
      </c>
      <c r="E1223">
        <v>3300</v>
      </c>
    </row>
    <row r="1224" spans="3:5" x14ac:dyDescent="0.4">
      <c r="C1224" t="s">
        <v>761</v>
      </c>
      <c r="D1224" t="s">
        <v>436</v>
      </c>
      <c r="E1224">
        <v>1700</v>
      </c>
    </row>
    <row r="1225" spans="3:5" x14ac:dyDescent="0.4">
      <c r="C1225" t="s">
        <v>761</v>
      </c>
      <c r="D1225" t="s">
        <v>437</v>
      </c>
      <c r="E1225">
        <v>800</v>
      </c>
    </row>
    <row r="1226" spans="3:5" x14ac:dyDescent="0.4">
      <c r="C1226" t="s">
        <v>761</v>
      </c>
      <c r="D1226" t="s">
        <v>438</v>
      </c>
      <c r="E1226">
        <v>1000</v>
      </c>
    </row>
    <row r="1227" spans="3:5" x14ac:dyDescent="0.4">
      <c r="C1227" t="s">
        <v>761</v>
      </c>
      <c r="D1227" t="s">
        <v>439</v>
      </c>
      <c r="E1227">
        <v>4000</v>
      </c>
    </row>
    <row r="1228" spans="3:5" x14ac:dyDescent="0.4">
      <c r="C1228" t="s">
        <v>761</v>
      </c>
      <c r="D1228" t="s">
        <v>440</v>
      </c>
      <c r="E1228">
        <v>4300</v>
      </c>
    </row>
    <row r="1229" spans="3:5" x14ac:dyDescent="0.4">
      <c r="C1229" t="s">
        <v>761</v>
      </c>
      <c r="D1229" t="s">
        <v>441</v>
      </c>
      <c r="E1229">
        <v>1300</v>
      </c>
    </row>
    <row r="1230" spans="3:5" x14ac:dyDescent="0.4">
      <c r="C1230" t="s">
        <v>761</v>
      </c>
      <c r="D1230" t="s">
        <v>442</v>
      </c>
      <c r="E1230">
        <v>5500</v>
      </c>
    </row>
    <row r="1231" spans="3:5" x14ac:dyDescent="0.4">
      <c r="C1231" t="s">
        <v>761</v>
      </c>
      <c r="D1231" t="s">
        <v>443</v>
      </c>
      <c r="E1231">
        <v>600</v>
      </c>
    </row>
    <row r="1232" spans="3:5" x14ac:dyDescent="0.4">
      <c r="C1232" t="s">
        <v>761</v>
      </c>
      <c r="D1232" t="s">
        <v>444</v>
      </c>
      <c r="E1232">
        <v>100</v>
      </c>
    </row>
    <row r="1233" spans="3:5" x14ac:dyDescent="0.4">
      <c r="C1233" t="s">
        <v>761</v>
      </c>
      <c r="D1233" t="s">
        <v>445</v>
      </c>
      <c r="E1233">
        <v>7100</v>
      </c>
    </row>
    <row r="1234" spans="3:5" x14ac:dyDescent="0.4">
      <c r="C1234" t="s">
        <v>761</v>
      </c>
      <c r="D1234" t="s">
        <v>446</v>
      </c>
      <c r="E1234">
        <v>200</v>
      </c>
    </row>
    <row r="1235" spans="3:5" x14ac:dyDescent="0.4">
      <c r="C1235" t="s">
        <v>761</v>
      </c>
      <c r="D1235" t="s">
        <v>447</v>
      </c>
      <c r="E1235">
        <v>3100</v>
      </c>
    </row>
    <row r="1236" spans="3:5" x14ac:dyDescent="0.4">
      <c r="C1236" t="s">
        <v>761</v>
      </c>
      <c r="D1236" t="s">
        <v>448</v>
      </c>
      <c r="E1236">
        <v>3900</v>
      </c>
    </row>
    <row r="1237" spans="3:5" x14ac:dyDescent="0.4">
      <c r="C1237" t="s">
        <v>761</v>
      </c>
      <c r="D1237" t="s">
        <v>449</v>
      </c>
      <c r="E1237">
        <v>400</v>
      </c>
    </row>
    <row r="1238" spans="3:5" x14ac:dyDescent="0.4">
      <c r="C1238" t="s">
        <v>761</v>
      </c>
      <c r="D1238" t="s">
        <v>450</v>
      </c>
      <c r="E1238">
        <v>3600</v>
      </c>
    </row>
    <row r="1239" spans="3:5" x14ac:dyDescent="0.4">
      <c r="C1239" t="s">
        <v>761</v>
      </c>
      <c r="D1239" t="s">
        <v>451</v>
      </c>
      <c r="E1239">
        <v>2800</v>
      </c>
    </row>
    <row r="1240" spans="3:5" x14ac:dyDescent="0.4">
      <c r="C1240" t="s">
        <v>761</v>
      </c>
      <c r="D1240" t="s">
        <v>452</v>
      </c>
      <c r="E1240">
        <v>3600</v>
      </c>
    </row>
    <row r="1241" spans="3:5" x14ac:dyDescent="0.4">
      <c r="C1241" t="s">
        <v>761</v>
      </c>
      <c r="D1241" t="s">
        <v>453</v>
      </c>
      <c r="E1241">
        <v>1300</v>
      </c>
    </row>
    <row r="1242" spans="3:5" x14ac:dyDescent="0.4">
      <c r="C1242" t="s">
        <v>761</v>
      </c>
      <c r="D1242" t="s">
        <v>454</v>
      </c>
      <c r="E1242">
        <v>2900</v>
      </c>
    </row>
    <row r="1243" spans="3:5" x14ac:dyDescent="0.4">
      <c r="C1243" t="s">
        <v>761</v>
      </c>
      <c r="D1243" t="s">
        <v>455</v>
      </c>
      <c r="E1243">
        <v>3900</v>
      </c>
    </row>
    <row r="1244" spans="3:5" x14ac:dyDescent="0.4">
      <c r="C1244" t="s">
        <v>761</v>
      </c>
      <c r="D1244" t="s">
        <v>456</v>
      </c>
      <c r="E1244">
        <v>3700</v>
      </c>
    </row>
    <row r="1245" spans="3:5" x14ac:dyDescent="0.4">
      <c r="C1245" t="s">
        <v>761</v>
      </c>
      <c r="D1245" t="s">
        <v>457</v>
      </c>
      <c r="E1245">
        <v>1400</v>
      </c>
    </row>
    <row r="1246" spans="3:5" x14ac:dyDescent="0.4">
      <c r="C1246" t="s">
        <v>761</v>
      </c>
      <c r="D1246" t="s">
        <v>458</v>
      </c>
      <c r="E1246">
        <v>3800</v>
      </c>
    </row>
    <row r="1247" spans="3:5" x14ac:dyDescent="0.4">
      <c r="C1247" t="s">
        <v>761</v>
      </c>
      <c r="D1247" t="s">
        <v>459</v>
      </c>
      <c r="E1247">
        <v>600</v>
      </c>
    </row>
    <row r="1248" spans="3:5" x14ac:dyDescent="0.4">
      <c r="C1248" t="s">
        <v>761</v>
      </c>
      <c r="D1248" t="s">
        <v>460</v>
      </c>
      <c r="E1248">
        <v>1000</v>
      </c>
    </row>
    <row r="1249" spans="3:5" x14ac:dyDescent="0.4">
      <c r="C1249" t="s">
        <v>761</v>
      </c>
      <c r="D1249" t="s">
        <v>461</v>
      </c>
      <c r="E1249">
        <v>4900</v>
      </c>
    </row>
    <row r="1250" spans="3:5" x14ac:dyDescent="0.4">
      <c r="C1250" t="s">
        <v>761</v>
      </c>
      <c r="D1250" t="s">
        <v>462</v>
      </c>
      <c r="E1250">
        <v>1800</v>
      </c>
    </row>
    <row r="1251" spans="3:5" x14ac:dyDescent="0.4">
      <c r="C1251" t="s">
        <v>761</v>
      </c>
      <c r="D1251" t="s">
        <v>463</v>
      </c>
      <c r="E1251">
        <v>2600</v>
      </c>
    </row>
    <row r="1252" spans="3:5" x14ac:dyDescent="0.4">
      <c r="C1252" t="s">
        <v>761</v>
      </c>
      <c r="D1252" t="s">
        <v>464</v>
      </c>
      <c r="E1252">
        <v>3500</v>
      </c>
    </row>
    <row r="1253" spans="3:5" x14ac:dyDescent="0.4">
      <c r="C1253" t="s">
        <v>761</v>
      </c>
      <c r="D1253" t="s">
        <v>465</v>
      </c>
      <c r="E1253">
        <v>1400</v>
      </c>
    </row>
    <row r="1254" spans="3:5" x14ac:dyDescent="0.4">
      <c r="C1254" t="s">
        <v>761</v>
      </c>
      <c r="D1254" t="s">
        <v>466</v>
      </c>
      <c r="E1254">
        <v>5200</v>
      </c>
    </row>
    <row r="1255" spans="3:5" x14ac:dyDescent="0.4">
      <c r="C1255" t="s">
        <v>761</v>
      </c>
      <c r="D1255" t="s">
        <v>467</v>
      </c>
      <c r="E1255">
        <v>1200</v>
      </c>
    </row>
    <row r="1256" spans="3:5" x14ac:dyDescent="0.4">
      <c r="C1256" t="s">
        <v>761</v>
      </c>
      <c r="D1256" t="s">
        <v>468</v>
      </c>
      <c r="E1256">
        <v>6200</v>
      </c>
    </row>
    <row r="1257" spans="3:5" x14ac:dyDescent="0.4">
      <c r="C1257" t="s">
        <v>761</v>
      </c>
      <c r="D1257" t="s">
        <v>469</v>
      </c>
      <c r="E1257">
        <v>2900</v>
      </c>
    </row>
    <row r="1258" spans="3:5" x14ac:dyDescent="0.4">
      <c r="C1258" t="s">
        <v>761</v>
      </c>
      <c r="D1258" t="s">
        <v>470</v>
      </c>
      <c r="E1258">
        <v>3800</v>
      </c>
    </row>
    <row r="1259" spans="3:5" x14ac:dyDescent="0.4">
      <c r="C1259" t="s">
        <v>761</v>
      </c>
      <c r="D1259" t="s">
        <v>471</v>
      </c>
      <c r="E1259">
        <v>2400</v>
      </c>
    </row>
    <row r="1260" spans="3:5" x14ac:dyDescent="0.4">
      <c r="C1260" t="s">
        <v>761</v>
      </c>
      <c r="D1260" t="s">
        <v>472</v>
      </c>
      <c r="E1260">
        <v>1100</v>
      </c>
    </row>
    <row r="1261" spans="3:5" x14ac:dyDescent="0.4">
      <c r="C1261" t="s">
        <v>761</v>
      </c>
      <c r="D1261" t="s">
        <v>473</v>
      </c>
      <c r="E1261">
        <v>2300</v>
      </c>
    </row>
    <row r="1262" spans="3:5" x14ac:dyDescent="0.4">
      <c r="C1262" t="s">
        <v>761</v>
      </c>
      <c r="D1262" t="s">
        <v>474</v>
      </c>
      <c r="E1262">
        <v>400</v>
      </c>
    </row>
    <row r="1263" spans="3:5" x14ac:dyDescent="0.4">
      <c r="C1263" t="s">
        <v>761</v>
      </c>
      <c r="D1263" t="s">
        <v>475</v>
      </c>
      <c r="E1263">
        <v>1900</v>
      </c>
    </row>
    <row r="1264" spans="3:5" x14ac:dyDescent="0.4">
      <c r="C1264" t="s">
        <v>761</v>
      </c>
      <c r="D1264" t="s">
        <v>476</v>
      </c>
      <c r="E1264">
        <v>3200</v>
      </c>
    </row>
    <row r="1265" spans="3:5" x14ac:dyDescent="0.4">
      <c r="C1265" t="s">
        <v>761</v>
      </c>
      <c r="D1265" t="s">
        <v>477</v>
      </c>
      <c r="E1265">
        <v>1700</v>
      </c>
    </row>
    <row r="1266" spans="3:5" x14ac:dyDescent="0.4">
      <c r="C1266" t="s">
        <v>761</v>
      </c>
      <c r="D1266" t="s">
        <v>478</v>
      </c>
      <c r="E1266">
        <v>1700</v>
      </c>
    </row>
    <row r="1267" spans="3:5" x14ac:dyDescent="0.4">
      <c r="C1267" t="s">
        <v>761</v>
      </c>
      <c r="D1267" t="s">
        <v>479</v>
      </c>
      <c r="E1267">
        <v>5800</v>
      </c>
    </row>
    <row r="1268" spans="3:5" x14ac:dyDescent="0.4">
      <c r="C1268" t="s">
        <v>761</v>
      </c>
      <c r="D1268" t="s">
        <v>480</v>
      </c>
      <c r="E1268">
        <v>3100</v>
      </c>
    </row>
    <row r="1269" spans="3:5" x14ac:dyDescent="0.4">
      <c r="C1269" t="s">
        <v>761</v>
      </c>
      <c r="D1269" t="s">
        <v>481</v>
      </c>
      <c r="E1269">
        <v>300</v>
      </c>
    </row>
    <row r="1270" spans="3:5" x14ac:dyDescent="0.4">
      <c r="C1270" t="s">
        <v>761</v>
      </c>
      <c r="D1270" t="s">
        <v>482</v>
      </c>
      <c r="E1270">
        <v>1500</v>
      </c>
    </row>
    <row r="1271" spans="3:5" x14ac:dyDescent="0.4">
      <c r="C1271" t="s">
        <v>761</v>
      </c>
      <c r="D1271" t="s">
        <v>483</v>
      </c>
      <c r="E1271">
        <v>500</v>
      </c>
    </row>
    <row r="1272" spans="3:5" x14ac:dyDescent="0.4">
      <c r="C1272" t="s">
        <v>761</v>
      </c>
      <c r="D1272" t="s">
        <v>484</v>
      </c>
      <c r="E1272">
        <v>3300</v>
      </c>
    </row>
    <row r="1273" spans="3:5" x14ac:dyDescent="0.4">
      <c r="C1273" t="s">
        <v>761</v>
      </c>
      <c r="D1273" t="s">
        <v>485</v>
      </c>
      <c r="E1273">
        <v>1500</v>
      </c>
    </row>
    <row r="1274" spans="3:5" x14ac:dyDescent="0.4">
      <c r="C1274" t="s">
        <v>761</v>
      </c>
      <c r="D1274" t="s">
        <v>486</v>
      </c>
      <c r="E1274">
        <v>7800</v>
      </c>
    </row>
    <row r="1275" spans="3:5" x14ac:dyDescent="0.4">
      <c r="C1275" t="s">
        <v>761</v>
      </c>
      <c r="D1275" t="s">
        <v>487</v>
      </c>
      <c r="E1275">
        <v>1200</v>
      </c>
    </row>
    <row r="1276" spans="3:5" x14ac:dyDescent="0.4">
      <c r="C1276" t="s">
        <v>761</v>
      </c>
      <c r="D1276" t="s">
        <v>488</v>
      </c>
      <c r="E1276">
        <v>1800</v>
      </c>
    </row>
    <row r="1277" spans="3:5" x14ac:dyDescent="0.4">
      <c r="C1277" t="s">
        <v>761</v>
      </c>
      <c r="D1277" t="s">
        <v>489</v>
      </c>
      <c r="E1277">
        <v>2300</v>
      </c>
    </row>
    <row r="1278" spans="3:5" x14ac:dyDescent="0.4">
      <c r="C1278" t="s">
        <v>761</v>
      </c>
      <c r="D1278" t="s">
        <v>490</v>
      </c>
      <c r="E1278">
        <v>1900</v>
      </c>
    </row>
    <row r="1279" spans="3:5" x14ac:dyDescent="0.4">
      <c r="C1279" t="s">
        <v>761</v>
      </c>
      <c r="D1279" t="s">
        <v>491</v>
      </c>
      <c r="E1279">
        <v>3800</v>
      </c>
    </row>
    <row r="1280" spans="3:5" x14ac:dyDescent="0.4">
      <c r="C1280" t="s">
        <v>761</v>
      </c>
      <c r="D1280" t="s">
        <v>492</v>
      </c>
      <c r="E1280">
        <v>5500</v>
      </c>
    </row>
    <row r="1281" spans="3:5" x14ac:dyDescent="0.4">
      <c r="C1281" t="s">
        <v>761</v>
      </c>
      <c r="D1281" t="s">
        <v>493</v>
      </c>
      <c r="E1281">
        <v>2800</v>
      </c>
    </row>
    <row r="1282" spans="3:5" x14ac:dyDescent="0.4">
      <c r="C1282" t="s">
        <v>761</v>
      </c>
      <c r="D1282" t="s">
        <v>494</v>
      </c>
      <c r="E1282">
        <v>1400</v>
      </c>
    </row>
    <row r="1283" spans="3:5" x14ac:dyDescent="0.4">
      <c r="C1283" t="s">
        <v>761</v>
      </c>
      <c r="D1283" t="s">
        <v>495</v>
      </c>
      <c r="E1283">
        <v>4100</v>
      </c>
    </row>
    <row r="1284" spans="3:5" x14ac:dyDescent="0.4">
      <c r="C1284" t="s">
        <v>761</v>
      </c>
      <c r="D1284" t="s">
        <v>496</v>
      </c>
      <c r="E1284">
        <v>1900</v>
      </c>
    </row>
    <row r="1285" spans="3:5" x14ac:dyDescent="0.4">
      <c r="C1285" t="s">
        <v>761</v>
      </c>
      <c r="D1285" t="s">
        <v>497</v>
      </c>
      <c r="E1285">
        <v>1800</v>
      </c>
    </row>
    <row r="1286" spans="3:5" x14ac:dyDescent="0.4">
      <c r="C1286" t="s">
        <v>761</v>
      </c>
      <c r="D1286" t="s">
        <v>498</v>
      </c>
      <c r="E1286">
        <v>9500</v>
      </c>
    </row>
    <row r="1287" spans="3:5" x14ac:dyDescent="0.4">
      <c r="C1287" t="s">
        <v>761</v>
      </c>
      <c r="D1287" t="s">
        <v>499</v>
      </c>
      <c r="E1287">
        <v>2000</v>
      </c>
    </row>
    <row r="1288" spans="3:5" x14ac:dyDescent="0.4">
      <c r="C1288" t="s">
        <v>761</v>
      </c>
      <c r="D1288" t="s">
        <v>500</v>
      </c>
      <c r="E1288">
        <v>2400</v>
      </c>
    </row>
    <row r="1289" spans="3:5" x14ac:dyDescent="0.4">
      <c r="C1289" t="s">
        <v>761</v>
      </c>
      <c r="D1289" t="s">
        <v>501</v>
      </c>
      <c r="E1289">
        <v>1200</v>
      </c>
    </row>
    <row r="1290" spans="3:5" x14ac:dyDescent="0.4">
      <c r="C1290" t="s">
        <v>761</v>
      </c>
      <c r="D1290" t="s">
        <v>502</v>
      </c>
      <c r="E1290">
        <v>1400</v>
      </c>
    </row>
    <row r="1291" spans="3:5" x14ac:dyDescent="0.4">
      <c r="C1291" t="s">
        <v>761</v>
      </c>
      <c r="D1291" t="s">
        <v>503</v>
      </c>
      <c r="E1291">
        <v>3500</v>
      </c>
    </row>
    <row r="1292" spans="3:5" x14ac:dyDescent="0.4">
      <c r="C1292" t="s">
        <v>761</v>
      </c>
      <c r="D1292" t="s">
        <v>504</v>
      </c>
      <c r="E1292">
        <v>500</v>
      </c>
    </row>
    <row r="1293" spans="3:5" x14ac:dyDescent="0.4">
      <c r="C1293" t="s">
        <v>761</v>
      </c>
      <c r="D1293" t="s">
        <v>505</v>
      </c>
      <c r="E1293">
        <v>2700</v>
      </c>
    </row>
    <row r="1294" spans="3:5" x14ac:dyDescent="0.4">
      <c r="C1294" t="s">
        <v>761</v>
      </c>
      <c r="D1294" t="s">
        <v>506</v>
      </c>
      <c r="E1294">
        <v>1300</v>
      </c>
    </row>
    <row r="1295" spans="3:5" x14ac:dyDescent="0.4">
      <c r="C1295" t="s">
        <v>761</v>
      </c>
      <c r="D1295" t="s">
        <v>507</v>
      </c>
      <c r="E1295">
        <v>4600</v>
      </c>
    </row>
    <row r="1296" spans="3:5" x14ac:dyDescent="0.4">
      <c r="C1296" t="s">
        <v>761</v>
      </c>
      <c r="D1296" t="s">
        <v>508</v>
      </c>
      <c r="E1296">
        <v>2300</v>
      </c>
    </row>
    <row r="1297" spans="3:5" x14ac:dyDescent="0.4">
      <c r="C1297" t="s">
        <v>761</v>
      </c>
      <c r="D1297" t="s">
        <v>509</v>
      </c>
      <c r="E1297">
        <v>1400</v>
      </c>
    </row>
    <row r="1298" spans="3:5" x14ac:dyDescent="0.4">
      <c r="C1298" t="s">
        <v>761</v>
      </c>
      <c r="D1298" t="s">
        <v>510</v>
      </c>
      <c r="E1298">
        <v>2800</v>
      </c>
    </row>
    <row r="1299" spans="3:5" x14ac:dyDescent="0.4">
      <c r="C1299" t="s">
        <v>761</v>
      </c>
      <c r="D1299" t="s">
        <v>511</v>
      </c>
      <c r="E1299">
        <v>2000</v>
      </c>
    </row>
    <row r="1300" spans="3:5" x14ac:dyDescent="0.4">
      <c r="C1300" t="s">
        <v>761</v>
      </c>
      <c r="D1300" t="s">
        <v>512</v>
      </c>
      <c r="E1300">
        <v>2800</v>
      </c>
    </row>
    <row r="1301" spans="3:5" x14ac:dyDescent="0.4">
      <c r="C1301" t="s">
        <v>761</v>
      </c>
      <c r="D1301" t="s">
        <v>695</v>
      </c>
      <c r="E1301">
        <v>7500</v>
      </c>
    </row>
    <row r="1302" spans="3:5" x14ac:dyDescent="0.4">
      <c r="C1302" t="s">
        <v>761</v>
      </c>
      <c r="D1302" t="s">
        <v>696</v>
      </c>
      <c r="E1302">
        <v>700</v>
      </c>
    </row>
    <row r="1303" spans="3:5" x14ac:dyDescent="0.4">
      <c r="C1303" t="s">
        <v>761</v>
      </c>
      <c r="D1303" t="s">
        <v>697</v>
      </c>
      <c r="E1303">
        <v>1700</v>
      </c>
    </row>
    <row r="1304" spans="3:5" x14ac:dyDescent="0.4">
      <c r="C1304" t="s">
        <v>761</v>
      </c>
      <c r="D1304" t="s">
        <v>698</v>
      </c>
      <c r="E1304">
        <v>800</v>
      </c>
    </row>
    <row r="1305" spans="3:5" x14ac:dyDescent="0.4">
      <c r="C1305" t="s">
        <v>761</v>
      </c>
      <c r="D1305" t="s">
        <v>699</v>
      </c>
      <c r="E1305">
        <v>9700</v>
      </c>
    </row>
    <row r="1306" spans="3:5" x14ac:dyDescent="0.4">
      <c r="C1306" t="s">
        <v>761</v>
      </c>
      <c r="D1306" t="s">
        <v>700</v>
      </c>
      <c r="E1306">
        <v>2700</v>
      </c>
    </row>
    <row r="1307" spans="3:5" x14ac:dyDescent="0.4">
      <c r="C1307" t="s">
        <v>761</v>
      </c>
      <c r="D1307" t="s">
        <v>701</v>
      </c>
      <c r="E1307">
        <v>3100</v>
      </c>
    </row>
    <row r="1308" spans="3:5" x14ac:dyDescent="0.4">
      <c r="C1308" t="s">
        <v>761</v>
      </c>
      <c r="D1308" t="s">
        <v>702</v>
      </c>
      <c r="E1308">
        <v>3500</v>
      </c>
    </row>
    <row r="1309" spans="3:5" x14ac:dyDescent="0.4">
      <c r="C1309" t="s">
        <v>761</v>
      </c>
      <c r="D1309" t="s">
        <v>703</v>
      </c>
      <c r="E1309">
        <v>3300</v>
      </c>
    </row>
    <row r="1310" spans="3:5" x14ac:dyDescent="0.4">
      <c r="C1310" t="s">
        <v>761</v>
      </c>
      <c r="D1310" t="s">
        <v>704</v>
      </c>
      <c r="E1310">
        <v>10400</v>
      </c>
    </row>
    <row r="1311" spans="3:5" x14ac:dyDescent="0.4">
      <c r="C1311" t="s">
        <v>761</v>
      </c>
      <c r="D1311" t="s">
        <v>705</v>
      </c>
      <c r="E1311">
        <v>7100</v>
      </c>
    </row>
    <row r="1312" spans="3:5" x14ac:dyDescent="0.4">
      <c r="C1312" t="s">
        <v>761</v>
      </c>
      <c r="D1312" t="s">
        <v>706</v>
      </c>
      <c r="E1312">
        <v>10100</v>
      </c>
    </row>
    <row r="1313" spans="3:5" x14ac:dyDescent="0.4">
      <c r="C1313" t="s">
        <v>761</v>
      </c>
      <c r="D1313" t="s">
        <v>707</v>
      </c>
      <c r="E1313">
        <v>1300</v>
      </c>
    </row>
    <row r="1314" spans="3:5" x14ac:dyDescent="0.4">
      <c r="C1314" t="s">
        <v>761</v>
      </c>
      <c r="D1314" t="s">
        <v>708</v>
      </c>
      <c r="E1314">
        <v>6200</v>
      </c>
    </row>
    <row r="1315" spans="3:5" x14ac:dyDescent="0.4">
      <c r="C1315" t="s">
        <v>761</v>
      </c>
      <c r="D1315" t="s">
        <v>709</v>
      </c>
      <c r="E1315">
        <v>15500</v>
      </c>
    </row>
    <row r="1316" spans="3:5" x14ac:dyDescent="0.4">
      <c r="C1316" t="s">
        <v>761</v>
      </c>
      <c r="D1316" t="s">
        <v>710</v>
      </c>
      <c r="E1316">
        <v>4000</v>
      </c>
    </row>
    <row r="1317" spans="3:5" x14ac:dyDescent="0.4">
      <c r="C1317" t="s">
        <v>761</v>
      </c>
      <c r="D1317" t="s">
        <v>711</v>
      </c>
      <c r="E1317">
        <v>4100</v>
      </c>
    </row>
    <row r="1318" spans="3:5" x14ac:dyDescent="0.4">
      <c r="C1318" t="s">
        <v>761</v>
      </c>
      <c r="D1318" t="s">
        <v>712</v>
      </c>
      <c r="E1318">
        <v>8800</v>
      </c>
    </row>
    <row r="1319" spans="3:5" x14ac:dyDescent="0.4">
      <c r="C1319" t="s">
        <v>761</v>
      </c>
      <c r="D1319" t="s">
        <v>713</v>
      </c>
      <c r="E1319">
        <v>4200</v>
      </c>
    </row>
    <row r="1320" spans="3:5" x14ac:dyDescent="0.4">
      <c r="C1320" t="s">
        <v>761</v>
      </c>
      <c r="D1320" t="s">
        <v>714</v>
      </c>
      <c r="E1320">
        <v>6900</v>
      </c>
    </row>
    <row r="1321" spans="3:5" x14ac:dyDescent="0.4">
      <c r="C1321" t="s">
        <v>761</v>
      </c>
      <c r="D1321" t="s">
        <v>715</v>
      </c>
      <c r="E1321">
        <v>4800</v>
      </c>
    </row>
    <row r="1322" spans="3:5" x14ac:dyDescent="0.4">
      <c r="C1322" t="s">
        <v>761</v>
      </c>
      <c r="D1322" t="s">
        <v>716</v>
      </c>
      <c r="E1322">
        <v>11200</v>
      </c>
    </row>
    <row r="1323" spans="3:5" x14ac:dyDescent="0.4">
      <c r="C1323" t="s">
        <v>761</v>
      </c>
      <c r="D1323" t="s">
        <v>717</v>
      </c>
      <c r="E1323">
        <v>5300</v>
      </c>
    </row>
    <row r="1324" spans="3:5" x14ac:dyDescent="0.4">
      <c r="C1324" t="s">
        <v>761</v>
      </c>
      <c r="D1324" t="s">
        <v>718</v>
      </c>
      <c r="E1324">
        <v>20300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192800</v>
      </c>
    </row>
    <row r="1331" spans="3:5" x14ac:dyDescent="0.4">
      <c r="C1331" t="s">
        <v>763</v>
      </c>
      <c r="D1331" t="s">
        <v>513</v>
      </c>
      <c r="E1331">
        <v>56900</v>
      </c>
    </row>
    <row r="1332" spans="3:5" x14ac:dyDescent="0.4">
      <c r="C1332" t="s">
        <v>763</v>
      </c>
      <c r="D1332" t="s">
        <v>514</v>
      </c>
      <c r="E1332">
        <v>5000</v>
      </c>
    </row>
    <row r="1333" spans="3:5" x14ac:dyDescent="0.4">
      <c r="C1333" t="s">
        <v>763</v>
      </c>
      <c r="D1333" t="s">
        <v>515</v>
      </c>
      <c r="E1333">
        <v>7000</v>
      </c>
    </row>
    <row r="1334" spans="3:5" x14ac:dyDescent="0.4">
      <c r="C1334" t="s">
        <v>763</v>
      </c>
      <c r="D1334" t="s">
        <v>516</v>
      </c>
      <c r="E1334">
        <v>4700</v>
      </c>
    </row>
    <row r="1335" spans="3:5" x14ac:dyDescent="0.4">
      <c r="C1335" t="s">
        <v>763</v>
      </c>
      <c r="D1335" t="s">
        <v>517</v>
      </c>
      <c r="E1335">
        <v>10000</v>
      </c>
    </row>
    <row r="1336" spans="3:5" x14ac:dyDescent="0.4">
      <c r="C1336" t="s">
        <v>763</v>
      </c>
      <c r="D1336" t="s">
        <v>518</v>
      </c>
      <c r="E1336">
        <v>12800</v>
      </c>
    </row>
    <row r="1337" spans="3:5" x14ac:dyDescent="0.4">
      <c r="C1337" t="s">
        <v>763</v>
      </c>
      <c r="D1337" t="s">
        <v>519</v>
      </c>
      <c r="E1337">
        <v>4900</v>
      </c>
    </row>
    <row r="1338" spans="3:5" x14ac:dyDescent="0.4">
      <c r="C1338" t="s">
        <v>763</v>
      </c>
      <c r="D1338" t="s">
        <v>520</v>
      </c>
      <c r="E1338">
        <v>13300</v>
      </c>
    </row>
    <row r="1339" spans="3:5" x14ac:dyDescent="0.4">
      <c r="C1339" t="s">
        <v>763</v>
      </c>
      <c r="D1339" t="s">
        <v>521</v>
      </c>
      <c r="E1339">
        <v>7200</v>
      </c>
    </row>
    <row r="1340" spans="3:5" x14ac:dyDescent="0.4">
      <c r="C1340" t="s">
        <v>763</v>
      </c>
      <c r="D1340" t="s">
        <v>522</v>
      </c>
      <c r="E1340">
        <v>13500</v>
      </c>
    </row>
    <row r="1341" spans="3:5" x14ac:dyDescent="0.4">
      <c r="C1341" t="s">
        <v>763</v>
      </c>
      <c r="D1341" t="s">
        <v>523</v>
      </c>
      <c r="E1341">
        <v>12000</v>
      </c>
    </row>
    <row r="1342" spans="3:5" x14ac:dyDescent="0.4">
      <c r="C1342" t="s">
        <v>763</v>
      </c>
      <c r="D1342" t="s">
        <v>524</v>
      </c>
      <c r="E1342">
        <v>8800</v>
      </c>
    </row>
    <row r="1343" spans="3:5" x14ac:dyDescent="0.4">
      <c r="C1343" t="s">
        <v>763</v>
      </c>
      <c r="D1343" t="s">
        <v>525</v>
      </c>
      <c r="E1343">
        <v>8400</v>
      </c>
    </row>
    <row r="1344" spans="3:5" x14ac:dyDescent="0.4">
      <c r="C1344" t="s">
        <v>763</v>
      </c>
      <c r="D1344" t="s">
        <v>526</v>
      </c>
      <c r="E1344">
        <v>17000</v>
      </c>
    </row>
    <row r="1345" spans="3:5" x14ac:dyDescent="0.4">
      <c r="C1345" t="s">
        <v>763</v>
      </c>
      <c r="D1345" t="s">
        <v>527</v>
      </c>
      <c r="E1345">
        <v>8600</v>
      </c>
    </row>
    <row r="1346" spans="3:5" x14ac:dyDescent="0.4">
      <c r="C1346" t="s">
        <v>763</v>
      </c>
      <c r="D1346" t="s">
        <v>528</v>
      </c>
      <c r="E1346">
        <v>7700</v>
      </c>
    </row>
    <row r="1347" spans="3:5" x14ac:dyDescent="0.4">
      <c r="C1347" t="s">
        <v>763</v>
      </c>
      <c r="D1347" t="s">
        <v>529</v>
      </c>
      <c r="E1347">
        <v>9300</v>
      </c>
    </row>
    <row r="1348" spans="3:5" x14ac:dyDescent="0.4">
      <c r="C1348" t="s">
        <v>763</v>
      </c>
      <c r="D1348" t="s">
        <v>530</v>
      </c>
      <c r="E1348">
        <v>7900</v>
      </c>
    </row>
    <row r="1349" spans="3:5" x14ac:dyDescent="0.4">
      <c r="C1349" t="s">
        <v>763</v>
      </c>
      <c r="D1349" t="s">
        <v>531</v>
      </c>
      <c r="E1349">
        <v>2800</v>
      </c>
    </row>
    <row r="1350" spans="3:5" x14ac:dyDescent="0.4">
      <c r="C1350" t="s">
        <v>763</v>
      </c>
      <c r="D1350" t="s">
        <v>532</v>
      </c>
      <c r="E1350">
        <v>62700</v>
      </c>
    </row>
    <row r="1351" spans="3:5" x14ac:dyDescent="0.4">
      <c r="C1351" t="s">
        <v>763</v>
      </c>
      <c r="D1351" t="s">
        <v>533</v>
      </c>
      <c r="E1351">
        <v>6300</v>
      </c>
    </row>
    <row r="1352" spans="3:5" x14ac:dyDescent="0.4">
      <c r="C1352" t="s">
        <v>763</v>
      </c>
      <c r="D1352" t="s">
        <v>534</v>
      </c>
      <c r="E1352">
        <v>4700</v>
      </c>
    </row>
    <row r="1353" spans="3:5" x14ac:dyDescent="0.4">
      <c r="C1353" t="s">
        <v>763</v>
      </c>
      <c r="D1353" t="s">
        <v>535</v>
      </c>
      <c r="E1353">
        <v>9900</v>
      </c>
    </row>
    <row r="1354" spans="3:5" x14ac:dyDescent="0.4">
      <c r="C1354" t="s">
        <v>763</v>
      </c>
      <c r="D1354" t="s">
        <v>536</v>
      </c>
      <c r="E1354">
        <v>6300</v>
      </c>
    </row>
    <row r="1355" spans="3:5" x14ac:dyDescent="0.4">
      <c r="C1355" t="s">
        <v>763</v>
      </c>
      <c r="D1355" t="s">
        <v>537</v>
      </c>
      <c r="E1355">
        <v>5300</v>
      </c>
    </row>
    <row r="1356" spans="3:5" x14ac:dyDescent="0.4">
      <c r="C1356" t="s">
        <v>763</v>
      </c>
      <c r="D1356" t="s">
        <v>538</v>
      </c>
      <c r="E1356">
        <v>9400</v>
      </c>
    </row>
    <row r="1357" spans="3:5" x14ac:dyDescent="0.4">
      <c r="C1357" t="s">
        <v>763</v>
      </c>
      <c r="D1357" t="s">
        <v>539</v>
      </c>
      <c r="E1357">
        <v>4400</v>
      </c>
    </row>
    <row r="1358" spans="3:5" x14ac:dyDescent="0.4">
      <c r="C1358" t="s">
        <v>763</v>
      </c>
      <c r="D1358" t="s">
        <v>540</v>
      </c>
      <c r="E1358">
        <v>7700</v>
      </c>
    </row>
    <row r="1359" spans="3:5" x14ac:dyDescent="0.4">
      <c r="C1359" t="s">
        <v>763</v>
      </c>
      <c r="D1359" t="s">
        <v>541</v>
      </c>
      <c r="E1359">
        <v>10500</v>
      </c>
    </row>
    <row r="1360" spans="3:5" x14ac:dyDescent="0.4">
      <c r="C1360" t="s">
        <v>763</v>
      </c>
      <c r="D1360" t="s">
        <v>542</v>
      </c>
      <c r="E1360">
        <v>4100</v>
      </c>
    </row>
    <row r="1361" spans="3:5" x14ac:dyDescent="0.4">
      <c r="C1361" t="s">
        <v>763</v>
      </c>
      <c r="D1361" t="s">
        <v>543</v>
      </c>
      <c r="E1361">
        <v>4200</v>
      </c>
    </row>
    <row r="1362" spans="3:5" x14ac:dyDescent="0.4">
      <c r="C1362" t="s">
        <v>763</v>
      </c>
      <c r="D1362" t="s">
        <v>544</v>
      </c>
      <c r="E1362">
        <v>7100</v>
      </c>
    </row>
    <row r="1363" spans="3:5" x14ac:dyDescent="0.4">
      <c r="C1363" t="s">
        <v>763</v>
      </c>
      <c r="D1363" t="s">
        <v>545</v>
      </c>
      <c r="E1363">
        <v>5300</v>
      </c>
    </row>
    <row r="1364" spans="3:5" x14ac:dyDescent="0.4">
      <c r="C1364" t="s">
        <v>763</v>
      </c>
      <c r="D1364" t="s">
        <v>546</v>
      </c>
      <c r="E1364">
        <v>7400</v>
      </c>
    </row>
    <row r="1365" spans="3:5" x14ac:dyDescent="0.4">
      <c r="C1365" t="s">
        <v>763</v>
      </c>
      <c r="D1365" t="s">
        <v>547</v>
      </c>
      <c r="E1365">
        <v>5000</v>
      </c>
    </row>
    <row r="1366" spans="3:5" x14ac:dyDescent="0.4">
      <c r="C1366" t="s">
        <v>763</v>
      </c>
      <c r="D1366" t="s">
        <v>548</v>
      </c>
      <c r="E1366">
        <v>1700</v>
      </c>
    </row>
    <row r="1367" spans="3:5" x14ac:dyDescent="0.4">
      <c r="C1367" t="s">
        <v>763</v>
      </c>
      <c r="D1367" t="s">
        <v>549</v>
      </c>
      <c r="E1367">
        <v>6400</v>
      </c>
    </row>
    <row r="1368" spans="3:5" x14ac:dyDescent="0.4">
      <c r="C1368" t="s">
        <v>763</v>
      </c>
      <c r="D1368" t="s">
        <v>550</v>
      </c>
      <c r="E1368">
        <v>8000</v>
      </c>
    </row>
    <row r="1369" spans="3:5" x14ac:dyDescent="0.4">
      <c r="C1369" t="s">
        <v>763</v>
      </c>
      <c r="D1369" t="s">
        <v>551</v>
      </c>
      <c r="E1369">
        <v>3700</v>
      </c>
    </row>
    <row r="1370" spans="3:5" x14ac:dyDescent="0.4">
      <c r="C1370" t="s">
        <v>763</v>
      </c>
      <c r="D1370" t="s">
        <v>552</v>
      </c>
      <c r="E1370">
        <v>4100</v>
      </c>
    </row>
    <row r="1371" spans="3:5" x14ac:dyDescent="0.4">
      <c r="C1371" t="s">
        <v>763</v>
      </c>
      <c r="D1371" t="s">
        <v>553</v>
      </c>
      <c r="E1371">
        <v>11100</v>
      </c>
    </row>
    <row r="1372" spans="3:5" x14ac:dyDescent="0.4">
      <c r="C1372" t="s">
        <v>763</v>
      </c>
      <c r="D1372" t="s">
        <v>554</v>
      </c>
      <c r="E1372">
        <v>4300</v>
      </c>
    </row>
    <row r="1373" spans="3:5" x14ac:dyDescent="0.4">
      <c r="C1373" t="s">
        <v>763</v>
      </c>
      <c r="D1373" t="s">
        <v>555</v>
      </c>
      <c r="E1373">
        <v>3900</v>
      </c>
    </row>
    <row r="1374" spans="3:5" x14ac:dyDescent="0.4">
      <c r="C1374" t="s">
        <v>763</v>
      </c>
      <c r="D1374" t="s">
        <v>556</v>
      </c>
      <c r="E1374">
        <v>6300</v>
      </c>
    </row>
    <row r="1375" spans="3:5" x14ac:dyDescent="0.4">
      <c r="C1375" t="s">
        <v>763</v>
      </c>
      <c r="D1375" t="s">
        <v>557</v>
      </c>
      <c r="E1375">
        <v>3200</v>
      </c>
    </row>
    <row r="1376" spans="3:5" x14ac:dyDescent="0.4">
      <c r="C1376" t="s">
        <v>763</v>
      </c>
      <c r="D1376" t="s">
        <v>558</v>
      </c>
      <c r="E1376">
        <v>2400</v>
      </c>
    </row>
    <row r="1377" spans="3:5" x14ac:dyDescent="0.4">
      <c r="C1377" t="s">
        <v>763</v>
      </c>
      <c r="D1377" t="s">
        <v>559</v>
      </c>
      <c r="E1377">
        <v>2900</v>
      </c>
    </row>
    <row r="1378" spans="3:5" x14ac:dyDescent="0.4">
      <c r="C1378" t="s">
        <v>763</v>
      </c>
      <c r="D1378" t="s">
        <v>560</v>
      </c>
      <c r="E1378">
        <v>1700</v>
      </c>
    </row>
    <row r="1379" spans="3:5" x14ac:dyDescent="0.4">
      <c r="C1379" t="s">
        <v>763</v>
      </c>
      <c r="D1379" t="s">
        <v>561</v>
      </c>
      <c r="E1379">
        <v>3100</v>
      </c>
    </row>
    <row r="1380" spans="3:5" x14ac:dyDescent="0.4">
      <c r="C1380" t="s">
        <v>763</v>
      </c>
      <c r="D1380" t="s">
        <v>562</v>
      </c>
      <c r="E1380">
        <v>4700</v>
      </c>
    </row>
    <row r="1381" spans="3:5" x14ac:dyDescent="0.4">
      <c r="C1381" t="s">
        <v>763</v>
      </c>
      <c r="D1381" t="s">
        <v>563</v>
      </c>
      <c r="E1381">
        <v>3300</v>
      </c>
    </row>
    <row r="1382" spans="3:5" x14ac:dyDescent="0.4">
      <c r="C1382" t="s">
        <v>763</v>
      </c>
      <c r="D1382" t="s">
        <v>564</v>
      </c>
      <c r="E1382">
        <v>2700</v>
      </c>
    </row>
    <row r="1383" spans="3:5" x14ac:dyDescent="0.4">
      <c r="C1383" t="s">
        <v>763</v>
      </c>
      <c r="D1383" t="s">
        <v>565</v>
      </c>
      <c r="E1383">
        <v>2400</v>
      </c>
    </row>
    <row r="1384" spans="3:5" x14ac:dyDescent="0.4">
      <c r="C1384" t="s">
        <v>763</v>
      </c>
      <c r="D1384" t="s">
        <v>566</v>
      </c>
      <c r="E1384">
        <v>5300</v>
      </c>
    </row>
    <row r="1385" spans="3:5" x14ac:dyDescent="0.4">
      <c r="C1385" t="s">
        <v>763</v>
      </c>
      <c r="D1385" t="s">
        <v>567</v>
      </c>
      <c r="E1385">
        <v>1400</v>
      </c>
    </row>
    <row r="1386" spans="3:5" x14ac:dyDescent="0.4">
      <c r="C1386" t="s">
        <v>763</v>
      </c>
      <c r="D1386" t="s">
        <v>568</v>
      </c>
      <c r="E1386">
        <v>2400</v>
      </c>
    </row>
    <row r="1387" spans="3:5" x14ac:dyDescent="0.4">
      <c r="C1387" t="s">
        <v>763</v>
      </c>
      <c r="D1387" t="s">
        <v>569</v>
      </c>
      <c r="E1387">
        <v>4000</v>
      </c>
    </row>
    <row r="1388" spans="3:5" x14ac:dyDescent="0.4">
      <c r="C1388" t="s">
        <v>763</v>
      </c>
      <c r="D1388" t="s">
        <v>570</v>
      </c>
      <c r="E1388">
        <v>9800</v>
      </c>
    </row>
    <row r="1389" spans="3:5" x14ac:dyDescent="0.4">
      <c r="C1389" t="s">
        <v>763</v>
      </c>
      <c r="D1389" t="s">
        <v>571</v>
      </c>
      <c r="E1389">
        <v>2200</v>
      </c>
    </row>
    <row r="1390" spans="3:5" x14ac:dyDescent="0.4">
      <c r="C1390" t="s">
        <v>763</v>
      </c>
      <c r="D1390" t="s">
        <v>572</v>
      </c>
      <c r="E1390">
        <v>3700</v>
      </c>
    </row>
    <row r="1391" spans="3:5" x14ac:dyDescent="0.4">
      <c r="C1391" t="s">
        <v>763</v>
      </c>
      <c r="D1391" t="s">
        <v>573</v>
      </c>
      <c r="E1391">
        <v>3400</v>
      </c>
    </row>
    <row r="1392" spans="3:5" x14ac:dyDescent="0.4">
      <c r="C1392" t="s">
        <v>763</v>
      </c>
      <c r="D1392" t="s">
        <v>574</v>
      </c>
      <c r="E1392">
        <v>2600</v>
      </c>
    </row>
    <row r="1393" spans="3:5" x14ac:dyDescent="0.4">
      <c r="C1393" t="s">
        <v>763</v>
      </c>
      <c r="D1393" t="s">
        <v>575</v>
      </c>
      <c r="E1393">
        <v>9900</v>
      </c>
    </row>
    <row r="1394" spans="3:5" x14ac:dyDescent="0.4">
      <c r="C1394" t="s">
        <v>763</v>
      </c>
      <c r="D1394" t="s">
        <v>576</v>
      </c>
      <c r="E1394">
        <v>3300</v>
      </c>
    </row>
    <row r="1395" spans="3:5" x14ac:dyDescent="0.4">
      <c r="C1395" t="s">
        <v>763</v>
      </c>
      <c r="D1395" t="s">
        <v>577</v>
      </c>
      <c r="E1395">
        <v>3400</v>
      </c>
    </row>
    <row r="1396" spans="3:5" x14ac:dyDescent="0.4">
      <c r="C1396" t="s">
        <v>763</v>
      </c>
      <c r="D1396" t="s">
        <v>578</v>
      </c>
      <c r="E1396">
        <v>3300</v>
      </c>
    </row>
    <row r="1397" spans="3:5" x14ac:dyDescent="0.4">
      <c r="C1397" t="s">
        <v>763</v>
      </c>
      <c r="D1397" t="s">
        <v>579</v>
      </c>
      <c r="E1397">
        <v>2900</v>
      </c>
    </row>
    <row r="1398" spans="3:5" x14ac:dyDescent="0.4">
      <c r="C1398" t="s">
        <v>763</v>
      </c>
      <c r="D1398" t="s">
        <v>580</v>
      </c>
      <c r="E1398">
        <v>15100</v>
      </c>
    </row>
    <row r="1399" spans="3:5" x14ac:dyDescent="0.4">
      <c r="C1399" t="s">
        <v>763</v>
      </c>
      <c r="D1399" t="s">
        <v>581</v>
      </c>
      <c r="E1399">
        <v>4800</v>
      </c>
    </row>
    <row r="1400" spans="3:5" x14ac:dyDescent="0.4">
      <c r="C1400" t="s">
        <v>763</v>
      </c>
      <c r="D1400" t="s">
        <v>582</v>
      </c>
      <c r="E1400">
        <v>2500</v>
      </c>
    </row>
    <row r="1401" spans="3:5" x14ac:dyDescent="0.4">
      <c r="C1401" t="s">
        <v>763</v>
      </c>
      <c r="D1401" t="s">
        <v>583</v>
      </c>
      <c r="E1401">
        <v>2700</v>
      </c>
    </row>
    <row r="1402" spans="3:5" x14ac:dyDescent="0.4">
      <c r="C1402" t="s">
        <v>763</v>
      </c>
      <c r="D1402" t="s">
        <v>584</v>
      </c>
      <c r="E1402">
        <v>2700</v>
      </c>
    </row>
    <row r="1403" spans="3:5" x14ac:dyDescent="0.4">
      <c r="C1403" t="s">
        <v>763</v>
      </c>
      <c r="D1403" t="s">
        <v>585</v>
      </c>
      <c r="E1403">
        <v>2800</v>
      </c>
    </row>
    <row r="1404" spans="3:5" x14ac:dyDescent="0.4">
      <c r="C1404" t="s">
        <v>763</v>
      </c>
      <c r="D1404" t="s">
        <v>586</v>
      </c>
      <c r="E1404">
        <v>6200</v>
      </c>
    </row>
    <row r="1405" spans="3:5" x14ac:dyDescent="0.4">
      <c r="C1405" t="s">
        <v>763</v>
      </c>
      <c r="D1405" t="s">
        <v>587</v>
      </c>
      <c r="E1405">
        <v>4000</v>
      </c>
    </row>
    <row r="1406" spans="3:5" x14ac:dyDescent="0.4">
      <c r="C1406" t="s">
        <v>763</v>
      </c>
      <c r="D1406" t="s">
        <v>588</v>
      </c>
      <c r="E1406">
        <v>8900</v>
      </c>
    </row>
    <row r="1407" spans="3:5" x14ac:dyDescent="0.4">
      <c r="C1407" t="s">
        <v>763</v>
      </c>
      <c r="D1407" t="s">
        <v>589</v>
      </c>
      <c r="E1407">
        <v>1200</v>
      </c>
    </row>
    <row r="1408" spans="3:5" x14ac:dyDescent="0.4">
      <c r="C1408" t="s">
        <v>763</v>
      </c>
      <c r="D1408" t="s">
        <v>590</v>
      </c>
      <c r="E1408">
        <v>1600</v>
      </c>
    </row>
    <row r="1409" spans="3:5" x14ac:dyDescent="0.4">
      <c r="C1409" t="s">
        <v>763</v>
      </c>
      <c r="D1409" t="s">
        <v>591</v>
      </c>
      <c r="E1409">
        <v>2300</v>
      </c>
    </row>
    <row r="1410" spans="3:5" x14ac:dyDescent="0.4">
      <c r="C1410" t="s">
        <v>763</v>
      </c>
      <c r="D1410" t="s">
        <v>592</v>
      </c>
      <c r="E1410">
        <v>4100</v>
      </c>
    </row>
    <row r="1411" spans="3:5" x14ac:dyDescent="0.4">
      <c r="C1411" t="s">
        <v>763</v>
      </c>
      <c r="D1411" t="s">
        <v>593</v>
      </c>
      <c r="E1411">
        <v>2700</v>
      </c>
    </row>
    <row r="1412" spans="3:5" x14ac:dyDescent="0.4">
      <c r="C1412" t="s">
        <v>763</v>
      </c>
      <c r="D1412" t="s">
        <v>594</v>
      </c>
      <c r="E1412">
        <v>3300</v>
      </c>
    </row>
    <row r="1413" spans="3:5" x14ac:dyDescent="0.4">
      <c r="C1413" t="s">
        <v>763</v>
      </c>
      <c r="D1413" t="s">
        <v>595</v>
      </c>
      <c r="E1413">
        <v>2500</v>
      </c>
    </row>
    <row r="1414" spans="3:5" x14ac:dyDescent="0.4">
      <c r="C1414" t="s">
        <v>763</v>
      </c>
      <c r="D1414" t="s">
        <v>596</v>
      </c>
      <c r="E1414">
        <v>1300</v>
      </c>
    </row>
    <row r="1415" spans="3:5" x14ac:dyDescent="0.4">
      <c r="C1415" t="s">
        <v>763</v>
      </c>
      <c r="D1415" t="s">
        <v>597</v>
      </c>
      <c r="E1415">
        <v>2700</v>
      </c>
    </row>
    <row r="1416" spans="3:5" x14ac:dyDescent="0.4">
      <c r="C1416" t="s">
        <v>763</v>
      </c>
      <c r="D1416" t="s">
        <v>598</v>
      </c>
      <c r="E1416">
        <v>5500</v>
      </c>
    </row>
    <row r="1417" spans="3:5" x14ac:dyDescent="0.4">
      <c r="C1417" t="s">
        <v>763</v>
      </c>
      <c r="D1417" t="s">
        <v>599</v>
      </c>
      <c r="E1417">
        <v>4100</v>
      </c>
    </row>
    <row r="1418" spans="3:5" x14ac:dyDescent="0.4">
      <c r="C1418" t="s">
        <v>763</v>
      </c>
      <c r="D1418" t="s">
        <v>600</v>
      </c>
      <c r="E1418">
        <v>6900</v>
      </c>
    </row>
    <row r="1419" spans="3:5" x14ac:dyDescent="0.4">
      <c r="C1419" t="s">
        <v>763</v>
      </c>
      <c r="D1419" t="s">
        <v>601</v>
      </c>
      <c r="E1419">
        <v>5200</v>
      </c>
    </row>
    <row r="1420" spans="3:5" x14ac:dyDescent="0.4">
      <c r="C1420" t="s">
        <v>763</v>
      </c>
      <c r="D1420" t="s">
        <v>602</v>
      </c>
      <c r="E1420">
        <v>600</v>
      </c>
    </row>
    <row r="1421" spans="3:5" x14ac:dyDescent="0.4">
      <c r="C1421" t="s">
        <v>763</v>
      </c>
      <c r="D1421" t="s">
        <v>603</v>
      </c>
      <c r="E1421">
        <v>9100</v>
      </c>
    </row>
    <row r="1422" spans="3:5" x14ac:dyDescent="0.4">
      <c r="C1422" t="s">
        <v>763</v>
      </c>
      <c r="D1422" t="s">
        <v>604</v>
      </c>
      <c r="E1422">
        <v>900</v>
      </c>
    </row>
    <row r="1423" spans="3:5" x14ac:dyDescent="0.4">
      <c r="C1423" t="s">
        <v>763</v>
      </c>
      <c r="D1423" t="s">
        <v>605</v>
      </c>
      <c r="E1423">
        <v>3300</v>
      </c>
    </row>
    <row r="1424" spans="3:5" x14ac:dyDescent="0.4">
      <c r="C1424" t="s">
        <v>763</v>
      </c>
      <c r="D1424" t="s">
        <v>606</v>
      </c>
      <c r="E1424">
        <v>2600</v>
      </c>
    </row>
    <row r="1425" spans="3:5" x14ac:dyDescent="0.4">
      <c r="C1425" t="s">
        <v>763</v>
      </c>
      <c r="D1425" t="s">
        <v>607</v>
      </c>
      <c r="E1425">
        <v>3900</v>
      </c>
    </row>
    <row r="1426" spans="3:5" x14ac:dyDescent="0.4">
      <c r="C1426" t="s">
        <v>763</v>
      </c>
      <c r="D1426" t="s">
        <v>608</v>
      </c>
      <c r="E1426">
        <v>2400</v>
      </c>
    </row>
    <row r="1427" spans="3:5" x14ac:dyDescent="0.4">
      <c r="C1427" t="s">
        <v>763</v>
      </c>
      <c r="D1427" t="s">
        <v>609</v>
      </c>
      <c r="E1427">
        <v>1500</v>
      </c>
    </row>
    <row r="1428" spans="3:5" x14ac:dyDescent="0.4">
      <c r="C1428" t="s">
        <v>763</v>
      </c>
      <c r="D1428" t="s">
        <v>610</v>
      </c>
      <c r="E1428">
        <v>4400</v>
      </c>
    </row>
    <row r="1429" spans="3:5" x14ac:dyDescent="0.4">
      <c r="C1429" t="s">
        <v>763</v>
      </c>
      <c r="D1429" t="s">
        <v>611</v>
      </c>
      <c r="E1429">
        <v>3900</v>
      </c>
    </row>
    <row r="1430" spans="3:5" x14ac:dyDescent="0.4">
      <c r="C1430" t="s">
        <v>763</v>
      </c>
      <c r="D1430" t="s">
        <v>612</v>
      </c>
      <c r="E1430">
        <v>3400</v>
      </c>
    </row>
    <row r="1431" spans="3:5" x14ac:dyDescent="0.4">
      <c r="C1431" t="s">
        <v>763</v>
      </c>
      <c r="D1431" t="s">
        <v>613</v>
      </c>
      <c r="E1431">
        <v>4100</v>
      </c>
    </row>
    <row r="1432" spans="3:5" x14ac:dyDescent="0.4">
      <c r="C1432" t="s">
        <v>763</v>
      </c>
      <c r="D1432" t="s">
        <v>614</v>
      </c>
      <c r="E1432">
        <v>2600</v>
      </c>
    </row>
    <row r="1433" spans="3:5" x14ac:dyDescent="0.4">
      <c r="C1433" t="s">
        <v>763</v>
      </c>
      <c r="D1433" t="s">
        <v>615</v>
      </c>
      <c r="E1433">
        <v>1300</v>
      </c>
    </row>
    <row r="1434" spans="3:5" x14ac:dyDescent="0.4">
      <c r="C1434" t="s">
        <v>763</v>
      </c>
      <c r="D1434" t="s">
        <v>616</v>
      </c>
      <c r="E1434">
        <v>1200</v>
      </c>
    </row>
    <row r="1435" spans="3:5" x14ac:dyDescent="0.4">
      <c r="C1435" t="s">
        <v>763</v>
      </c>
      <c r="D1435" t="s">
        <v>617</v>
      </c>
      <c r="E1435">
        <v>5900</v>
      </c>
    </row>
    <row r="1436" spans="3:5" x14ac:dyDescent="0.4">
      <c r="C1436" t="s">
        <v>763</v>
      </c>
      <c r="D1436" t="s">
        <v>618</v>
      </c>
      <c r="E1436">
        <v>5000</v>
      </c>
    </row>
    <row r="1437" spans="3:5" x14ac:dyDescent="0.4">
      <c r="C1437" t="s">
        <v>763</v>
      </c>
      <c r="D1437" t="s">
        <v>619</v>
      </c>
      <c r="E1437">
        <v>5100</v>
      </c>
    </row>
    <row r="1438" spans="3:5" x14ac:dyDescent="0.4">
      <c r="C1438" t="s">
        <v>763</v>
      </c>
      <c r="D1438" t="s">
        <v>620</v>
      </c>
      <c r="E1438">
        <v>1800</v>
      </c>
    </row>
    <row r="1439" spans="3:5" x14ac:dyDescent="0.4">
      <c r="C1439" t="s">
        <v>763</v>
      </c>
      <c r="D1439" t="s">
        <v>621</v>
      </c>
      <c r="E1439">
        <v>1800</v>
      </c>
    </row>
    <row r="1440" spans="3:5" x14ac:dyDescent="0.4">
      <c r="C1440" t="s">
        <v>763</v>
      </c>
      <c r="D1440" t="s">
        <v>622</v>
      </c>
      <c r="E1440">
        <v>900</v>
      </c>
    </row>
    <row r="1441" spans="3:5" x14ac:dyDescent="0.4">
      <c r="C1441" t="s">
        <v>763</v>
      </c>
      <c r="D1441" t="s">
        <v>623</v>
      </c>
      <c r="E1441">
        <v>2600</v>
      </c>
    </row>
    <row r="1442" spans="3:5" x14ac:dyDescent="0.4">
      <c r="C1442" t="s">
        <v>763</v>
      </c>
      <c r="D1442" t="s">
        <v>624</v>
      </c>
      <c r="E1442">
        <v>4200</v>
      </c>
    </row>
    <row r="1443" spans="3:5" x14ac:dyDescent="0.4">
      <c r="C1443" t="s">
        <v>763</v>
      </c>
      <c r="D1443" t="s">
        <v>625</v>
      </c>
      <c r="E1443">
        <v>700</v>
      </c>
    </row>
    <row r="1444" spans="3:5" x14ac:dyDescent="0.4">
      <c r="C1444" t="s">
        <v>763</v>
      </c>
      <c r="D1444" t="s">
        <v>626</v>
      </c>
      <c r="E1444">
        <v>2500</v>
      </c>
    </row>
    <row r="1445" spans="3:5" x14ac:dyDescent="0.4">
      <c r="C1445" t="s">
        <v>763</v>
      </c>
      <c r="D1445" t="s">
        <v>627</v>
      </c>
      <c r="E1445">
        <v>4100</v>
      </c>
    </row>
    <row r="1446" spans="3:5" x14ac:dyDescent="0.4">
      <c r="C1446" t="s">
        <v>763</v>
      </c>
      <c r="D1446" t="s">
        <v>628</v>
      </c>
      <c r="E1446">
        <v>5800</v>
      </c>
    </row>
    <row r="1447" spans="3:5" x14ac:dyDescent="0.4">
      <c r="C1447" t="s">
        <v>763</v>
      </c>
      <c r="D1447" t="s">
        <v>629</v>
      </c>
      <c r="E1447">
        <v>900</v>
      </c>
    </row>
    <row r="1448" spans="3:5" x14ac:dyDescent="0.4">
      <c r="C1448" t="s">
        <v>763</v>
      </c>
      <c r="D1448" t="s">
        <v>630</v>
      </c>
      <c r="E1448">
        <v>2300</v>
      </c>
    </row>
    <row r="1449" spans="3:5" x14ac:dyDescent="0.4">
      <c r="C1449" t="s">
        <v>763</v>
      </c>
      <c r="D1449" t="s">
        <v>631</v>
      </c>
      <c r="E1449">
        <v>1000</v>
      </c>
    </row>
    <row r="1450" spans="3:5" x14ac:dyDescent="0.4">
      <c r="C1450" t="s">
        <v>763</v>
      </c>
      <c r="D1450" t="s">
        <v>632</v>
      </c>
      <c r="E1450">
        <v>600</v>
      </c>
    </row>
    <row r="1451" spans="3:5" x14ac:dyDescent="0.4">
      <c r="C1451" t="s">
        <v>763</v>
      </c>
      <c r="D1451" t="s">
        <v>633</v>
      </c>
      <c r="E1451">
        <v>4200</v>
      </c>
    </row>
    <row r="1452" spans="3:5" x14ac:dyDescent="0.4">
      <c r="C1452" t="s">
        <v>763</v>
      </c>
      <c r="D1452" t="s">
        <v>634</v>
      </c>
      <c r="E1452">
        <v>200</v>
      </c>
    </row>
    <row r="1453" spans="3:5" x14ac:dyDescent="0.4">
      <c r="C1453" t="s">
        <v>763</v>
      </c>
      <c r="D1453" t="s">
        <v>635</v>
      </c>
      <c r="E1453">
        <v>800</v>
      </c>
    </row>
    <row r="1454" spans="3:5" x14ac:dyDescent="0.4">
      <c r="C1454" t="s">
        <v>763</v>
      </c>
      <c r="D1454" t="s">
        <v>636</v>
      </c>
      <c r="E1454">
        <v>1600</v>
      </c>
    </row>
    <row r="1455" spans="3:5" x14ac:dyDescent="0.4">
      <c r="C1455" t="s">
        <v>763</v>
      </c>
      <c r="D1455" t="s">
        <v>637</v>
      </c>
      <c r="E1455">
        <v>2800</v>
      </c>
    </row>
    <row r="1456" spans="3:5" x14ac:dyDescent="0.4">
      <c r="C1456" t="s">
        <v>763</v>
      </c>
      <c r="D1456" t="s">
        <v>638</v>
      </c>
      <c r="E1456">
        <v>1000</v>
      </c>
    </row>
    <row r="1457" spans="3:5" x14ac:dyDescent="0.4">
      <c r="C1457" t="s">
        <v>763</v>
      </c>
      <c r="D1457" t="s">
        <v>639</v>
      </c>
      <c r="E1457">
        <v>1900</v>
      </c>
    </row>
    <row r="1458" spans="3:5" x14ac:dyDescent="0.4">
      <c r="C1458" t="s">
        <v>763</v>
      </c>
      <c r="D1458" t="s">
        <v>640</v>
      </c>
      <c r="E1458">
        <v>4100</v>
      </c>
    </row>
    <row r="1459" spans="3:5" x14ac:dyDescent="0.4">
      <c r="C1459" t="s">
        <v>763</v>
      </c>
      <c r="D1459" t="s">
        <v>641</v>
      </c>
      <c r="E1459">
        <v>1900</v>
      </c>
    </row>
    <row r="1460" spans="3:5" x14ac:dyDescent="0.4">
      <c r="C1460" t="s">
        <v>763</v>
      </c>
      <c r="D1460" t="s">
        <v>642</v>
      </c>
      <c r="E1460">
        <v>3600</v>
      </c>
    </row>
    <row r="1461" spans="3:5" x14ac:dyDescent="0.4">
      <c r="C1461" t="s">
        <v>763</v>
      </c>
      <c r="D1461" t="s">
        <v>643</v>
      </c>
      <c r="E1461">
        <v>1900</v>
      </c>
    </row>
    <row r="1462" spans="3:5" x14ac:dyDescent="0.4">
      <c r="C1462" t="s">
        <v>763</v>
      </c>
      <c r="D1462" t="s">
        <v>644</v>
      </c>
      <c r="E1462">
        <v>1500</v>
      </c>
    </row>
    <row r="1463" spans="3:5" x14ac:dyDescent="0.4">
      <c r="C1463" t="s">
        <v>763</v>
      </c>
      <c r="D1463" t="s">
        <v>645</v>
      </c>
      <c r="E1463">
        <v>2900</v>
      </c>
    </row>
    <row r="1464" spans="3:5" x14ac:dyDescent="0.4">
      <c r="C1464" t="s">
        <v>763</v>
      </c>
      <c r="D1464" t="s">
        <v>646</v>
      </c>
      <c r="E1464">
        <v>2500</v>
      </c>
    </row>
    <row r="1465" spans="3:5" x14ac:dyDescent="0.4">
      <c r="C1465" t="s">
        <v>763</v>
      </c>
      <c r="D1465" t="s">
        <v>647</v>
      </c>
      <c r="E1465">
        <v>2900</v>
      </c>
    </row>
    <row r="1466" spans="3:5" x14ac:dyDescent="0.4">
      <c r="C1466" t="s">
        <v>763</v>
      </c>
      <c r="D1466" t="s">
        <v>648</v>
      </c>
      <c r="E1466">
        <v>2300</v>
      </c>
    </row>
    <row r="1467" spans="3:5" x14ac:dyDescent="0.4">
      <c r="C1467" t="s">
        <v>763</v>
      </c>
      <c r="D1467" t="s">
        <v>649</v>
      </c>
      <c r="E1467">
        <v>2900</v>
      </c>
    </row>
    <row r="1468" spans="3:5" x14ac:dyDescent="0.4">
      <c r="C1468" t="s">
        <v>763</v>
      </c>
      <c r="D1468" t="s">
        <v>650</v>
      </c>
      <c r="E1468">
        <v>2400</v>
      </c>
    </row>
    <row r="1469" spans="3:5" x14ac:dyDescent="0.4">
      <c r="C1469" t="s">
        <v>763</v>
      </c>
      <c r="D1469" t="s">
        <v>651</v>
      </c>
      <c r="E1469">
        <v>2600</v>
      </c>
    </row>
    <row r="1470" spans="3:5" x14ac:dyDescent="0.4">
      <c r="C1470" t="s">
        <v>763</v>
      </c>
      <c r="D1470" t="s">
        <v>652</v>
      </c>
      <c r="E1470">
        <v>4200</v>
      </c>
    </row>
    <row r="1471" spans="3:5" x14ac:dyDescent="0.4">
      <c r="C1471" t="s">
        <v>763</v>
      </c>
      <c r="D1471" t="s">
        <v>653</v>
      </c>
      <c r="E1471">
        <v>14200</v>
      </c>
    </row>
    <row r="1472" spans="3:5" x14ac:dyDescent="0.4">
      <c r="C1472" t="s">
        <v>763</v>
      </c>
      <c r="D1472" t="s">
        <v>654</v>
      </c>
      <c r="E1472">
        <v>1600</v>
      </c>
    </row>
    <row r="1473" spans="3:5" x14ac:dyDescent="0.4">
      <c r="C1473" t="s">
        <v>763</v>
      </c>
      <c r="D1473" t="s">
        <v>655</v>
      </c>
      <c r="E1473">
        <v>4000</v>
      </c>
    </row>
    <row r="1474" spans="3:5" x14ac:dyDescent="0.4">
      <c r="C1474" t="s">
        <v>763</v>
      </c>
      <c r="D1474" t="s">
        <v>656</v>
      </c>
      <c r="E1474">
        <v>5600</v>
      </c>
    </row>
    <row r="1475" spans="3:5" x14ac:dyDescent="0.4">
      <c r="C1475" t="s">
        <v>763</v>
      </c>
      <c r="D1475" t="s">
        <v>657</v>
      </c>
      <c r="E1475">
        <v>1500</v>
      </c>
    </row>
    <row r="1476" spans="3:5" x14ac:dyDescent="0.4">
      <c r="C1476" t="s">
        <v>763</v>
      </c>
      <c r="D1476" t="s">
        <v>658</v>
      </c>
      <c r="E1476">
        <v>4100</v>
      </c>
    </row>
    <row r="1477" spans="3:5" x14ac:dyDescent="0.4">
      <c r="C1477" t="s">
        <v>763</v>
      </c>
      <c r="D1477" t="s">
        <v>659</v>
      </c>
      <c r="E1477">
        <v>1900</v>
      </c>
    </row>
    <row r="1478" spans="3:5" x14ac:dyDescent="0.4">
      <c r="C1478" t="s">
        <v>763</v>
      </c>
      <c r="D1478" t="s">
        <v>660</v>
      </c>
      <c r="E1478">
        <v>500</v>
      </c>
    </row>
    <row r="1479" spans="3:5" x14ac:dyDescent="0.4">
      <c r="C1479" t="s">
        <v>763</v>
      </c>
      <c r="D1479" t="s">
        <v>661</v>
      </c>
      <c r="E1479">
        <v>400</v>
      </c>
    </row>
    <row r="1480" spans="3:5" x14ac:dyDescent="0.4">
      <c r="C1480" t="s">
        <v>763</v>
      </c>
      <c r="D1480" t="s">
        <v>662</v>
      </c>
      <c r="E1480">
        <v>3200</v>
      </c>
    </row>
    <row r="1481" spans="3:5" x14ac:dyDescent="0.4">
      <c r="C1481" t="s">
        <v>763</v>
      </c>
      <c r="D1481" t="s">
        <v>663</v>
      </c>
      <c r="E1481">
        <v>2600</v>
      </c>
    </row>
    <row r="1482" spans="3:5" x14ac:dyDescent="0.4">
      <c r="C1482" t="s">
        <v>763</v>
      </c>
      <c r="D1482" t="s">
        <v>664</v>
      </c>
      <c r="E1482">
        <v>42500</v>
      </c>
    </row>
    <row r="1483" spans="3:5" x14ac:dyDescent="0.4">
      <c r="C1483" t="s">
        <v>763</v>
      </c>
      <c r="D1483" t="s">
        <v>665</v>
      </c>
      <c r="E1483">
        <v>4900</v>
      </c>
    </row>
    <row r="1484" spans="3:5" x14ac:dyDescent="0.4">
      <c r="C1484" t="s">
        <v>763</v>
      </c>
      <c r="D1484" t="s">
        <v>666</v>
      </c>
      <c r="E1484">
        <v>4200</v>
      </c>
    </row>
    <row r="1485" spans="3:5" x14ac:dyDescent="0.4">
      <c r="C1485" t="s">
        <v>763</v>
      </c>
      <c r="D1485" t="s">
        <v>667</v>
      </c>
      <c r="E1485">
        <v>1600</v>
      </c>
    </row>
    <row r="1486" spans="3:5" x14ac:dyDescent="0.4">
      <c r="C1486" t="s">
        <v>763</v>
      </c>
      <c r="D1486" t="s">
        <v>668</v>
      </c>
      <c r="E1486">
        <v>3500</v>
      </c>
    </row>
    <row r="1487" spans="3:5" x14ac:dyDescent="0.4">
      <c r="C1487" t="s">
        <v>763</v>
      </c>
      <c r="D1487" t="s">
        <v>669</v>
      </c>
      <c r="E1487">
        <v>8800</v>
      </c>
    </row>
    <row r="1488" spans="3:5" x14ac:dyDescent="0.4">
      <c r="C1488" t="s">
        <v>763</v>
      </c>
      <c r="D1488" t="s">
        <v>670</v>
      </c>
      <c r="E1488">
        <v>900</v>
      </c>
    </row>
    <row r="1489" spans="3:5" x14ac:dyDescent="0.4">
      <c r="C1489" t="s">
        <v>763</v>
      </c>
      <c r="D1489" t="s">
        <v>671</v>
      </c>
      <c r="E1489">
        <v>3000</v>
      </c>
    </row>
    <row r="1490" spans="3:5" x14ac:dyDescent="0.4">
      <c r="C1490" t="s">
        <v>763</v>
      </c>
      <c r="D1490" t="s">
        <v>672</v>
      </c>
      <c r="E1490">
        <v>2100</v>
      </c>
    </row>
    <row r="1491" spans="3:5" x14ac:dyDescent="0.4">
      <c r="C1491" t="s">
        <v>763</v>
      </c>
      <c r="D1491" t="s">
        <v>673</v>
      </c>
      <c r="E1491">
        <v>3800</v>
      </c>
    </row>
    <row r="1492" spans="3:5" x14ac:dyDescent="0.4">
      <c r="C1492" t="s">
        <v>763</v>
      </c>
      <c r="D1492" t="s">
        <v>674</v>
      </c>
      <c r="E1492">
        <v>4200</v>
      </c>
    </row>
    <row r="1493" spans="3:5" x14ac:dyDescent="0.4">
      <c r="C1493" t="s">
        <v>763</v>
      </c>
      <c r="D1493" t="s">
        <v>675</v>
      </c>
      <c r="E1493">
        <v>5500</v>
      </c>
    </row>
    <row r="1494" spans="3:5" x14ac:dyDescent="0.4">
      <c r="C1494" t="s">
        <v>763</v>
      </c>
      <c r="D1494" t="s">
        <v>676</v>
      </c>
      <c r="E1494">
        <v>9700</v>
      </c>
    </row>
    <row r="1495" spans="3:5" x14ac:dyDescent="0.4">
      <c r="C1495" t="s">
        <v>763</v>
      </c>
      <c r="D1495" t="s">
        <v>677</v>
      </c>
      <c r="E1495">
        <v>800</v>
      </c>
    </row>
    <row r="1496" spans="3:5" x14ac:dyDescent="0.4">
      <c r="C1496" t="s">
        <v>763</v>
      </c>
      <c r="D1496" t="s">
        <v>678</v>
      </c>
      <c r="E1496">
        <v>4200</v>
      </c>
    </row>
    <row r="1497" spans="3:5" x14ac:dyDescent="0.4">
      <c r="C1497" t="s">
        <v>763</v>
      </c>
      <c r="D1497" t="s">
        <v>679</v>
      </c>
      <c r="E1497">
        <v>3700</v>
      </c>
    </row>
    <row r="1498" spans="3:5" x14ac:dyDescent="0.4">
      <c r="C1498" t="s">
        <v>763</v>
      </c>
      <c r="D1498" t="s">
        <v>680</v>
      </c>
      <c r="E1498">
        <v>400</v>
      </c>
    </row>
    <row r="1499" spans="3:5" x14ac:dyDescent="0.4">
      <c r="C1499" t="s">
        <v>763</v>
      </c>
      <c r="D1499" t="s">
        <v>681</v>
      </c>
      <c r="E1499">
        <v>5500</v>
      </c>
    </row>
    <row r="1500" spans="3:5" x14ac:dyDescent="0.4">
      <c r="C1500" t="s">
        <v>763</v>
      </c>
      <c r="D1500" t="s">
        <v>682</v>
      </c>
      <c r="E1500">
        <v>2800</v>
      </c>
    </row>
    <row r="1501" spans="3:5" x14ac:dyDescent="0.4">
      <c r="C1501" t="s">
        <v>763</v>
      </c>
      <c r="D1501" t="s">
        <v>683</v>
      </c>
      <c r="E1501">
        <v>7700</v>
      </c>
    </row>
    <row r="1502" spans="3:5" x14ac:dyDescent="0.4">
      <c r="C1502" t="s">
        <v>763</v>
      </c>
      <c r="D1502" t="s">
        <v>684</v>
      </c>
      <c r="E1502">
        <v>6700</v>
      </c>
    </row>
    <row r="1503" spans="3:5" x14ac:dyDescent="0.4">
      <c r="C1503" t="s">
        <v>763</v>
      </c>
      <c r="D1503" t="s">
        <v>685</v>
      </c>
      <c r="E1503">
        <v>2100</v>
      </c>
    </row>
    <row r="1504" spans="3:5" x14ac:dyDescent="0.4">
      <c r="C1504" t="s">
        <v>763</v>
      </c>
      <c r="D1504" t="s">
        <v>686</v>
      </c>
      <c r="E1504">
        <v>10200</v>
      </c>
    </row>
    <row r="1505" spans="1:5" x14ac:dyDescent="0.4">
      <c r="C1505" t="s">
        <v>763</v>
      </c>
      <c r="D1505" t="s">
        <v>687</v>
      </c>
      <c r="E1505">
        <v>9000</v>
      </c>
    </row>
    <row r="1506" spans="1:5" x14ac:dyDescent="0.4">
      <c r="C1506" t="s">
        <v>763</v>
      </c>
      <c r="D1506" t="s">
        <v>688</v>
      </c>
      <c r="E1506">
        <v>13600</v>
      </c>
    </row>
    <row r="1507" spans="1:5" x14ac:dyDescent="0.4">
      <c r="C1507" t="s">
        <v>763</v>
      </c>
      <c r="D1507" t="s">
        <v>689</v>
      </c>
      <c r="E1507">
        <v>10100</v>
      </c>
    </row>
    <row r="1508" spans="1:5" x14ac:dyDescent="0.4">
      <c r="C1508" t="s">
        <v>763</v>
      </c>
      <c r="D1508" t="s">
        <v>690</v>
      </c>
      <c r="E1508">
        <v>4800</v>
      </c>
    </row>
    <row r="1509" spans="1:5" x14ac:dyDescent="0.4">
      <c r="C1509" t="s">
        <v>763</v>
      </c>
      <c r="D1509" t="s">
        <v>691</v>
      </c>
      <c r="E1509">
        <v>5500</v>
      </c>
    </row>
    <row r="1510" spans="1:5" x14ac:dyDescent="0.4">
      <c r="C1510" t="s">
        <v>763</v>
      </c>
      <c r="D1510" t="s">
        <v>692</v>
      </c>
      <c r="E1510">
        <v>4500</v>
      </c>
    </row>
    <row r="1511" spans="1:5" x14ac:dyDescent="0.4">
      <c r="C1511" t="s">
        <v>763</v>
      </c>
      <c r="D1511" t="s">
        <v>693</v>
      </c>
      <c r="E1511">
        <v>4400</v>
      </c>
    </row>
    <row r="1512" spans="1:5" x14ac:dyDescent="0.4">
      <c r="C1512" t="s">
        <v>763</v>
      </c>
      <c r="D1512" t="s">
        <v>694</v>
      </c>
      <c r="E1512">
        <v>1500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4600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5500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7200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3700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700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2600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3300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2000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5900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1100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1200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2800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2100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1900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5700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1200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200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300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2800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7700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1700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9600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2700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900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1000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8500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9600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1500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400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3400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3200</v>
      </c>
    </row>
    <row r="1548" spans="1:5" x14ac:dyDescent="0.4">
      <c r="C1548" t="s">
        <v>763</v>
      </c>
      <c r="D1548" t="s">
        <v>428</v>
      </c>
      <c r="E1548">
        <v>1300</v>
      </c>
    </row>
    <row r="1549" spans="1:5" x14ac:dyDescent="0.4">
      <c r="C1549" t="s">
        <v>763</v>
      </c>
      <c r="D1549" t="s">
        <v>429</v>
      </c>
      <c r="E1549">
        <v>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700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5400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2300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2300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4000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3400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5300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1200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1300</v>
      </c>
    </row>
    <row r="1559" spans="1:5" x14ac:dyDescent="0.4">
      <c r="C1559" t="s">
        <v>763</v>
      </c>
      <c r="D1559" t="s">
        <v>439</v>
      </c>
      <c r="E1559">
        <v>1900</v>
      </c>
    </row>
    <row r="1560" spans="1:5" x14ac:dyDescent="0.4">
      <c r="C1560" t="s">
        <v>763</v>
      </c>
      <c r="D1560" t="s">
        <v>440</v>
      </c>
      <c r="E1560">
        <v>9500</v>
      </c>
    </row>
    <row r="1561" spans="1:5" x14ac:dyDescent="0.4">
      <c r="C1561" t="s">
        <v>763</v>
      </c>
      <c r="D1561" t="s">
        <v>441</v>
      </c>
      <c r="E1561">
        <v>200</v>
      </c>
    </row>
    <row r="1562" spans="1:5" x14ac:dyDescent="0.4">
      <c r="C1562" t="s">
        <v>763</v>
      </c>
      <c r="D1562" t="s">
        <v>442</v>
      </c>
      <c r="E1562">
        <v>3900</v>
      </c>
    </row>
    <row r="1563" spans="1:5" x14ac:dyDescent="0.4">
      <c r="C1563" t="s">
        <v>763</v>
      </c>
      <c r="D1563" t="s">
        <v>443</v>
      </c>
      <c r="E1563">
        <v>1700</v>
      </c>
    </row>
    <row r="1564" spans="1:5" x14ac:dyDescent="0.4">
      <c r="C1564" t="s">
        <v>763</v>
      </c>
      <c r="D1564" t="s">
        <v>444</v>
      </c>
      <c r="E1564">
        <v>3300</v>
      </c>
    </row>
    <row r="1565" spans="1:5" x14ac:dyDescent="0.4">
      <c r="C1565" t="s">
        <v>763</v>
      </c>
      <c r="D1565" t="s">
        <v>445</v>
      </c>
      <c r="E1565">
        <v>700</v>
      </c>
    </row>
    <row r="1566" spans="1:5" x14ac:dyDescent="0.4">
      <c r="C1566" t="s">
        <v>763</v>
      </c>
      <c r="D1566" t="s">
        <v>446</v>
      </c>
      <c r="E1566">
        <v>10200</v>
      </c>
    </row>
    <row r="1567" spans="1:5" x14ac:dyDescent="0.4">
      <c r="C1567" t="s">
        <v>763</v>
      </c>
      <c r="D1567" t="s">
        <v>447</v>
      </c>
      <c r="E1567">
        <v>1300</v>
      </c>
    </row>
    <row r="1568" spans="1:5" x14ac:dyDescent="0.4">
      <c r="C1568" t="s">
        <v>763</v>
      </c>
      <c r="D1568" t="s">
        <v>448</v>
      </c>
      <c r="E1568">
        <v>5200</v>
      </c>
    </row>
    <row r="1569" spans="3:5" x14ac:dyDescent="0.4">
      <c r="C1569" t="s">
        <v>763</v>
      </c>
      <c r="D1569" t="s">
        <v>449</v>
      </c>
      <c r="E1569">
        <v>2600</v>
      </c>
    </row>
    <row r="1570" spans="3:5" x14ac:dyDescent="0.4">
      <c r="C1570" t="s">
        <v>763</v>
      </c>
      <c r="D1570" t="s">
        <v>450</v>
      </c>
      <c r="E1570">
        <v>700</v>
      </c>
    </row>
    <row r="1571" spans="3:5" x14ac:dyDescent="0.4">
      <c r="C1571" t="s">
        <v>763</v>
      </c>
      <c r="D1571" t="s">
        <v>451</v>
      </c>
      <c r="E1571">
        <v>4300</v>
      </c>
    </row>
    <row r="1572" spans="3:5" x14ac:dyDescent="0.4">
      <c r="C1572" t="s">
        <v>763</v>
      </c>
      <c r="D1572" t="s">
        <v>452</v>
      </c>
      <c r="E1572">
        <v>9200</v>
      </c>
    </row>
    <row r="1573" spans="3:5" x14ac:dyDescent="0.4">
      <c r="C1573" t="s">
        <v>763</v>
      </c>
      <c r="D1573" t="s">
        <v>453</v>
      </c>
      <c r="E1573">
        <v>2400</v>
      </c>
    </row>
    <row r="1574" spans="3:5" x14ac:dyDescent="0.4">
      <c r="C1574" t="s">
        <v>763</v>
      </c>
      <c r="D1574" t="s">
        <v>454</v>
      </c>
      <c r="E1574">
        <v>3800</v>
      </c>
    </row>
    <row r="1575" spans="3:5" x14ac:dyDescent="0.4">
      <c r="C1575" t="s">
        <v>763</v>
      </c>
      <c r="D1575" t="s">
        <v>455</v>
      </c>
      <c r="E1575">
        <v>5900</v>
      </c>
    </row>
    <row r="1576" spans="3:5" x14ac:dyDescent="0.4">
      <c r="C1576" t="s">
        <v>763</v>
      </c>
      <c r="D1576" t="s">
        <v>456</v>
      </c>
      <c r="E1576">
        <v>2200</v>
      </c>
    </row>
    <row r="1577" spans="3:5" x14ac:dyDescent="0.4">
      <c r="C1577" t="s">
        <v>763</v>
      </c>
      <c r="D1577" t="s">
        <v>457</v>
      </c>
      <c r="E1577">
        <v>300</v>
      </c>
    </row>
    <row r="1578" spans="3:5" x14ac:dyDescent="0.4">
      <c r="C1578" t="s">
        <v>763</v>
      </c>
      <c r="D1578" t="s">
        <v>458</v>
      </c>
      <c r="E1578">
        <v>4200</v>
      </c>
    </row>
    <row r="1579" spans="3:5" x14ac:dyDescent="0.4">
      <c r="C1579" t="s">
        <v>763</v>
      </c>
      <c r="D1579" t="s">
        <v>459</v>
      </c>
      <c r="E1579">
        <v>7800</v>
      </c>
    </row>
    <row r="1580" spans="3:5" x14ac:dyDescent="0.4">
      <c r="C1580" t="s">
        <v>763</v>
      </c>
      <c r="D1580" t="s">
        <v>460</v>
      </c>
      <c r="E1580">
        <v>500</v>
      </c>
    </row>
    <row r="1581" spans="3:5" x14ac:dyDescent="0.4">
      <c r="C1581" t="s">
        <v>763</v>
      </c>
      <c r="D1581" t="s">
        <v>461</v>
      </c>
      <c r="E1581">
        <v>2400</v>
      </c>
    </row>
    <row r="1582" spans="3:5" x14ac:dyDescent="0.4">
      <c r="C1582" t="s">
        <v>763</v>
      </c>
      <c r="D1582" t="s">
        <v>462</v>
      </c>
      <c r="E1582">
        <v>6000</v>
      </c>
    </row>
    <row r="1583" spans="3:5" x14ac:dyDescent="0.4">
      <c r="C1583" t="s">
        <v>763</v>
      </c>
      <c r="D1583" t="s">
        <v>463</v>
      </c>
      <c r="E1583">
        <v>1600</v>
      </c>
    </row>
    <row r="1584" spans="3:5" x14ac:dyDescent="0.4">
      <c r="C1584" t="s">
        <v>763</v>
      </c>
      <c r="D1584" t="s">
        <v>464</v>
      </c>
      <c r="E1584">
        <v>1400</v>
      </c>
    </row>
    <row r="1585" spans="3:5" x14ac:dyDescent="0.4">
      <c r="C1585" t="s">
        <v>763</v>
      </c>
      <c r="D1585" t="s">
        <v>465</v>
      </c>
      <c r="E1585">
        <v>2900</v>
      </c>
    </row>
    <row r="1586" spans="3:5" x14ac:dyDescent="0.4">
      <c r="C1586" t="s">
        <v>763</v>
      </c>
      <c r="D1586" t="s">
        <v>466</v>
      </c>
      <c r="E1586">
        <v>2200</v>
      </c>
    </row>
    <row r="1587" spans="3:5" x14ac:dyDescent="0.4">
      <c r="C1587" t="s">
        <v>763</v>
      </c>
      <c r="D1587" t="s">
        <v>467</v>
      </c>
      <c r="E1587">
        <v>1100</v>
      </c>
    </row>
    <row r="1588" spans="3:5" x14ac:dyDescent="0.4">
      <c r="C1588" t="s">
        <v>763</v>
      </c>
      <c r="D1588" t="s">
        <v>468</v>
      </c>
      <c r="E1588">
        <v>1200</v>
      </c>
    </row>
    <row r="1589" spans="3:5" x14ac:dyDescent="0.4">
      <c r="C1589" t="s">
        <v>763</v>
      </c>
      <c r="D1589" t="s">
        <v>469</v>
      </c>
      <c r="E1589">
        <v>2000</v>
      </c>
    </row>
    <row r="1590" spans="3:5" x14ac:dyDescent="0.4">
      <c r="C1590" t="s">
        <v>763</v>
      </c>
      <c r="D1590" t="s">
        <v>470</v>
      </c>
      <c r="E1590">
        <v>2400</v>
      </c>
    </row>
    <row r="1591" spans="3:5" x14ac:dyDescent="0.4">
      <c r="C1591" t="s">
        <v>763</v>
      </c>
      <c r="D1591" t="s">
        <v>471</v>
      </c>
      <c r="E1591">
        <v>300</v>
      </c>
    </row>
    <row r="1592" spans="3:5" x14ac:dyDescent="0.4">
      <c r="C1592" t="s">
        <v>763</v>
      </c>
      <c r="D1592" t="s">
        <v>472</v>
      </c>
      <c r="E1592">
        <v>4300</v>
      </c>
    </row>
    <row r="1593" spans="3:5" x14ac:dyDescent="0.4">
      <c r="C1593" t="s">
        <v>763</v>
      </c>
      <c r="D1593" t="s">
        <v>473</v>
      </c>
      <c r="E1593">
        <v>3500</v>
      </c>
    </row>
    <row r="1594" spans="3:5" x14ac:dyDescent="0.4">
      <c r="C1594" t="s">
        <v>763</v>
      </c>
      <c r="D1594" t="s">
        <v>474</v>
      </c>
      <c r="E1594">
        <v>600</v>
      </c>
    </row>
    <row r="1595" spans="3:5" x14ac:dyDescent="0.4">
      <c r="C1595" t="s">
        <v>763</v>
      </c>
      <c r="D1595" t="s">
        <v>475</v>
      </c>
      <c r="E1595">
        <v>1200</v>
      </c>
    </row>
    <row r="1596" spans="3:5" x14ac:dyDescent="0.4">
      <c r="C1596" t="s">
        <v>763</v>
      </c>
      <c r="D1596" t="s">
        <v>476</v>
      </c>
      <c r="E1596">
        <v>1100</v>
      </c>
    </row>
    <row r="1597" spans="3:5" x14ac:dyDescent="0.4">
      <c r="C1597" t="s">
        <v>763</v>
      </c>
      <c r="D1597" t="s">
        <v>477</v>
      </c>
      <c r="E1597">
        <v>2200</v>
      </c>
    </row>
    <row r="1598" spans="3:5" x14ac:dyDescent="0.4">
      <c r="C1598" t="s">
        <v>763</v>
      </c>
      <c r="D1598" t="s">
        <v>478</v>
      </c>
      <c r="E1598">
        <v>300</v>
      </c>
    </row>
    <row r="1599" spans="3:5" x14ac:dyDescent="0.4">
      <c r="C1599" t="s">
        <v>763</v>
      </c>
      <c r="D1599" t="s">
        <v>479</v>
      </c>
      <c r="E1599">
        <v>400</v>
      </c>
    </row>
    <row r="1600" spans="3:5" x14ac:dyDescent="0.4">
      <c r="C1600" t="s">
        <v>763</v>
      </c>
      <c r="D1600" t="s">
        <v>480</v>
      </c>
      <c r="E1600">
        <v>15400</v>
      </c>
    </row>
    <row r="1601" spans="3:5" x14ac:dyDescent="0.4">
      <c r="C1601" t="s">
        <v>763</v>
      </c>
      <c r="D1601" t="s">
        <v>481</v>
      </c>
      <c r="E1601">
        <v>2800</v>
      </c>
    </row>
    <row r="1602" spans="3:5" x14ac:dyDescent="0.4">
      <c r="C1602" t="s">
        <v>763</v>
      </c>
      <c r="D1602" t="s">
        <v>482</v>
      </c>
      <c r="E1602">
        <v>3300</v>
      </c>
    </row>
    <row r="1603" spans="3:5" x14ac:dyDescent="0.4">
      <c r="C1603" t="s">
        <v>763</v>
      </c>
      <c r="D1603" t="s">
        <v>483</v>
      </c>
      <c r="E1603">
        <v>7000</v>
      </c>
    </row>
    <row r="1604" spans="3:5" x14ac:dyDescent="0.4">
      <c r="C1604" t="s">
        <v>763</v>
      </c>
      <c r="D1604" t="s">
        <v>484</v>
      </c>
      <c r="E1604">
        <v>1200</v>
      </c>
    </row>
    <row r="1605" spans="3:5" x14ac:dyDescent="0.4">
      <c r="C1605" t="s">
        <v>763</v>
      </c>
      <c r="D1605" t="s">
        <v>485</v>
      </c>
      <c r="E1605">
        <v>2900</v>
      </c>
    </row>
    <row r="1606" spans="3:5" x14ac:dyDescent="0.4">
      <c r="C1606" t="s">
        <v>763</v>
      </c>
      <c r="D1606" t="s">
        <v>486</v>
      </c>
      <c r="E1606">
        <v>5100</v>
      </c>
    </row>
    <row r="1607" spans="3:5" x14ac:dyDescent="0.4">
      <c r="C1607" t="s">
        <v>763</v>
      </c>
      <c r="D1607" t="s">
        <v>487</v>
      </c>
      <c r="E1607">
        <v>1800</v>
      </c>
    </row>
    <row r="1608" spans="3:5" x14ac:dyDescent="0.4">
      <c r="C1608" t="s">
        <v>763</v>
      </c>
      <c r="D1608" t="s">
        <v>488</v>
      </c>
      <c r="E1608">
        <v>2300</v>
      </c>
    </row>
    <row r="1609" spans="3:5" x14ac:dyDescent="0.4">
      <c r="C1609" t="s">
        <v>763</v>
      </c>
      <c r="D1609" t="s">
        <v>489</v>
      </c>
      <c r="E1609">
        <v>2800</v>
      </c>
    </row>
    <row r="1610" spans="3:5" x14ac:dyDescent="0.4">
      <c r="C1610" t="s">
        <v>763</v>
      </c>
      <c r="D1610" t="s">
        <v>490</v>
      </c>
      <c r="E1610">
        <v>2800</v>
      </c>
    </row>
    <row r="1611" spans="3:5" x14ac:dyDescent="0.4">
      <c r="C1611" t="s">
        <v>763</v>
      </c>
      <c r="D1611" t="s">
        <v>491</v>
      </c>
      <c r="E1611">
        <v>500</v>
      </c>
    </row>
    <row r="1612" spans="3:5" x14ac:dyDescent="0.4">
      <c r="C1612" t="s">
        <v>763</v>
      </c>
      <c r="D1612" t="s">
        <v>492</v>
      </c>
      <c r="E1612">
        <v>8900</v>
      </c>
    </row>
    <row r="1613" spans="3:5" x14ac:dyDescent="0.4">
      <c r="C1613" t="s">
        <v>763</v>
      </c>
      <c r="D1613" t="s">
        <v>493</v>
      </c>
      <c r="E1613">
        <v>11600</v>
      </c>
    </row>
    <row r="1614" spans="3:5" x14ac:dyDescent="0.4">
      <c r="C1614" t="s">
        <v>763</v>
      </c>
      <c r="D1614" t="s">
        <v>494</v>
      </c>
      <c r="E1614">
        <v>3500</v>
      </c>
    </row>
    <row r="1615" spans="3:5" x14ac:dyDescent="0.4">
      <c r="C1615" t="s">
        <v>763</v>
      </c>
      <c r="D1615" t="s">
        <v>495</v>
      </c>
      <c r="E1615">
        <v>3300</v>
      </c>
    </row>
    <row r="1616" spans="3:5" x14ac:dyDescent="0.4">
      <c r="C1616" t="s">
        <v>763</v>
      </c>
      <c r="D1616" t="s">
        <v>496</v>
      </c>
      <c r="E1616">
        <v>2400</v>
      </c>
    </row>
    <row r="1617" spans="3:5" x14ac:dyDescent="0.4">
      <c r="C1617" t="s">
        <v>763</v>
      </c>
      <c r="D1617" t="s">
        <v>497</v>
      </c>
      <c r="E1617">
        <v>2300</v>
      </c>
    </row>
    <row r="1618" spans="3:5" x14ac:dyDescent="0.4">
      <c r="C1618" t="s">
        <v>763</v>
      </c>
      <c r="D1618" t="s">
        <v>498</v>
      </c>
      <c r="E1618">
        <v>6900</v>
      </c>
    </row>
    <row r="1619" spans="3:5" x14ac:dyDescent="0.4">
      <c r="C1619" t="s">
        <v>763</v>
      </c>
      <c r="D1619" t="s">
        <v>499</v>
      </c>
      <c r="E1619">
        <v>3100</v>
      </c>
    </row>
    <row r="1620" spans="3:5" x14ac:dyDescent="0.4">
      <c r="C1620" t="s">
        <v>763</v>
      </c>
      <c r="D1620" t="s">
        <v>500</v>
      </c>
      <c r="E1620">
        <v>2800</v>
      </c>
    </row>
    <row r="1621" spans="3:5" x14ac:dyDescent="0.4">
      <c r="C1621" t="s">
        <v>763</v>
      </c>
      <c r="D1621" t="s">
        <v>501</v>
      </c>
      <c r="E1621">
        <v>6200</v>
      </c>
    </row>
    <row r="1622" spans="3:5" x14ac:dyDescent="0.4">
      <c r="C1622" t="s">
        <v>763</v>
      </c>
      <c r="D1622" t="s">
        <v>502</v>
      </c>
      <c r="E1622">
        <v>6000</v>
      </c>
    </row>
    <row r="1623" spans="3:5" x14ac:dyDescent="0.4">
      <c r="C1623" t="s">
        <v>763</v>
      </c>
      <c r="D1623" t="s">
        <v>503</v>
      </c>
      <c r="E1623">
        <v>3500</v>
      </c>
    </row>
    <row r="1624" spans="3:5" x14ac:dyDescent="0.4">
      <c r="C1624" t="s">
        <v>763</v>
      </c>
      <c r="D1624" t="s">
        <v>504</v>
      </c>
      <c r="E1624">
        <v>13100</v>
      </c>
    </row>
    <row r="1625" spans="3:5" x14ac:dyDescent="0.4">
      <c r="C1625" t="s">
        <v>763</v>
      </c>
      <c r="D1625" t="s">
        <v>505</v>
      </c>
      <c r="E1625">
        <v>1900</v>
      </c>
    </row>
    <row r="1626" spans="3:5" x14ac:dyDescent="0.4">
      <c r="C1626" t="s">
        <v>763</v>
      </c>
      <c r="D1626" t="s">
        <v>506</v>
      </c>
      <c r="E1626">
        <v>6200</v>
      </c>
    </row>
    <row r="1627" spans="3:5" x14ac:dyDescent="0.4">
      <c r="C1627" t="s">
        <v>763</v>
      </c>
      <c r="D1627" t="s">
        <v>507</v>
      </c>
      <c r="E1627">
        <v>4800</v>
      </c>
    </row>
    <row r="1628" spans="3:5" x14ac:dyDescent="0.4">
      <c r="C1628" t="s">
        <v>763</v>
      </c>
      <c r="D1628" t="s">
        <v>508</v>
      </c>
      <c r="E1628">
        <v>4400</v>
      </c>
    </row>
    <row r="1629" spans="3:5" x14ac:dyDescent="0.4">
      <c r="C1629" t="s">
        <v>763</v>
      </c>
      <c r="D1629" t="s">
        <v>509</v>
      </c>
      <c r="E1629">
        <v>4300</v>
      </c>
    </row>
    <row r="1630" spans="3:5" x14ac:dyDescent="0.4">
      <c r="C1630" t="s">
        <v>763</v>
      </c>
      <c r="D1630" t="s">
        <v>510</v>
      </c>
      <c r="E1630">
        <v>5800</v>
      </c>
    </row>
    <row r="1631" spans="3:5" x14ac:dyDescent="0.4">
      <c r="C1631" t="s">
        <v>763</v>
      </c>
      <c r="D1631" t="s">
        <v>511</v>
      </c>
      <c r="E1631">
        <v>3300</v>
      </c>
    </row>
    <row r="1632" spans="3:5" x14ac:dyDescent="0.4">
      <c r="C1632" t="s">
        <v>763</v>
      </c>
      <c r="D1632" t="s">
        <v>512</v>
      </c>
      <c r="E1632">
        <v>8800</v>
      </c>
    </row>
    <row r="1633" spans="3:5" x14ac:dyDescent="0.4">
      <c r="C1633" t="s">
        <v>763</v>
      </c>
      <c r="D1633" t="s">
        <v>695</v>
      </c>
      <c r="E1633">
        <v>10100</v>
      </c>
    </row>
    <row r="1634" spans="3:5" x14ac:dyDescent="0.4">
      <c r="C1634" t="s">
        <v>763</v>
      </c>
      <c r="D1634" t="s">
        <v>696</v>
      </c>
      <c r="E1634">
        <v>5100</v>
      </c>
    </row>
    <row r="1635" spans="3:5" x14ac:dyDescent="0.4">
      <c r="C1635" t="s">
        <v>763</v>
      </c>
      <c r="D1635" t="s">
        <v>697</v>
      </c>
      <c r="E1635">
        <v>2100</v>
      </c>
    </row>
    <row r="1636" spans="3:5" x14ac:dyDescent="0.4">
      <c r="C1636" t="s">
        <v>763</v>
      </c>
      <c r="D1636" t="s">
        <v>698</v>
      </c>
      <c r="E1636">
        <v>3700</v>
      </c>
    </row>
    <row r="1637" spans="3:5" x14ac:dyDescent="0.4">
      <c r="C1637" t="s">
        <v>763</v>
      </c>
      <c r="D1637" t="s">
        <v>699</v>
      </c>
      <c r="E1637">
        <v>4300</v>
      </c>
    </row>
    <row r="1638" spans="3:5" x14ac:dyDescent="0.4">
      <c r="C1638" t="s">
        <v>763</v>
      </c>
      <c r="D1638" t="s">
        <v>700</v>
      </c>
      <c r="E1638">
        <v>2900</v>
      </c>
    </row>
    <row r="1639" spans="3:5" x14ac:dyDescent="0.4">
      <c r="C1639" t="s">
        <v>763</v>
      </c>
      <c r="D1639" t="s">
        <v>701</v>
      </c>
      <c r="E1639">
        <v>3300</v>
      </c>
    </row>
    <row r="1640" spans="3:5" x14ac:dyDescent="0.4">
      <c r="C1640" t="s">
        <v>763</v>
      </c>
      <c r="D1640" t="s">
        <v>702</v>
      </c>
      <c r="E1640">
        <v>3400</v>
      </c>
    </row>
    <row r="1641" spans="3:5" x14ac:dyDescent="0.4">
      <c r="C1641" t="s">
        <v>763</v>
      </c>
      <c r="D1641" t="s">
        <v>703</v>
      </c>
      <c r="E1641">
        <v>1900</v>
      </c>
    </row>
    <row r="1642" spans="3:5" x14ac:dyDescent="0.4">
      <c r="C1642" t="s">
        <v>763</v>
      </c>
      <c r="D1642" t="s">
        <v>704</v>
      </c>
      <c r="E1642">
        <v>5800</v>
      </c>
    </row>
    <row r="1643" spans="3:5" x14ac:dyDescent="0.4">
      <c r="C1643" t="s">
        <v>763</v>
      </c>
      <c r="D1643" t="s">
        <v>705</v>
      </c>
      <c r="E1643">
        <v>6400</v>
      </c>
    </row>
    <row r="1644" spans="3:5" x14ac:dyDescent="0.4">
      <c r="C1644" t="s">
        <v>763</v>
      </c>
      <c r="D1644" t="s">
        <v>706</v>
      </c>
      <c r="E1644">
        <v>2900</v>
      </c>
    </row>
    <row r="1645" spans="3:5" x14ac:dyDescent="0.4">
      <c r="C1645" t="s">
        <v>763</v>
      </c>
      <c r="D1645" t="s">
        <v>707</v>
      </c>
      <c r="E1645">
        <v>13400</v>
      </c>
    </row>
    <row r="1646" spans="3:5" x14ac:dyDescent="0.4">
      <c r="C1646" t="s">
        <v>763</v>
      </c>
      <c r="D1646" t="s">
        <v>708</v>
      </c>
      <c r="E1646">
        <v>9300</v>
      </c>
    </row>
    <row r="1647" spans="3:5" x14ac:dyDescent="0.4">
      <c r="C1647" t="s">
        <v>763</v>
      </c>
      <c r="D1647" t="s">
        <v>709</v>
      </c>
      <c r="E1647">
        <v>15700</v>
      </c>
    </row>
    <row r="1648" spans="3:5" x14ac:dyDescent="0.4">
      <c r="C1648" t="s">
        <v>763</v>
      </c>
      <c r="D1648" t="s">
        <v>710</v>
      </c>
      <c r="E1648">
        <v>5700</v>
      </c>
    </row>
    <row r="1649" spans="1:5" x14ac:dyDescent="0.4">
      <c r="C1649" t="s">
        <v>763</v>
      </c>
      <c r="D1649" t="s">
        <v>711</v>
      </c>
      <c r="E1649">
        <v>5000</v>
      </c>
    </row>
    <row r="1650" spans="1:5" x14ac:dyDescent="0.4">
      <c r="C1650" t="s">
        <v>763</v>
      </c>
      <c r="D1650" t="s">
        <v>712</v>
      </c>
      <c r="E1650">
        <v>7200</v>
      </c>
    </row>
    <row r="1651" spans="1:5" x14ac:dyDescent="0.4">
      <c r="C1651" t="s">
        <v>763</v>
      </c>
      <c r="D1651" t="s">
        <v>713</v>
      </c>
      <c r="E1651">
        <v>2700</v>
      </c>
    </row>
    <row r="1652" spans="1:5" x14ac:dyDescent="0.4">
      <c r="C1652" t="s">
        <v>763</v>
      </c>
      <c r="D1652" t="s">
        <v>714</v>
      </c>
      <c r="E1652">
        <v>10900</v>
      </c>
    </row>
    <row r="1653" spans="1:5" x14ac:dyDescent="0.4">
      <c r="C1653" t="s">
        <v>763</v>
      </c>
      <c r="D1653" t="s">
        <v>715</v>
      </c>
      <c r="E1653">
        <v>8000</v>
      </c>
    </row>
    <row r="1654" spans="1:5" x14ac:dyDescent="0.4">
      <c r="C1654" t="s">
        <v>763</v>
      </c>
      <c r="D1654" t="s">
        <v>716</v>
      </c>
      <c r="E1654">
        <v>8400</v>
      </c>
    </row>
    <row r="1655" spans="1:5" x14ac:dyDescent="0.4">
      <c r="C1655" t="s">
        <v>763</v>
      </c>
      <c r="D1655" t="s">
        <v>717</v>
      </c>
      <c r="E1655">
        <v>8200</v>
      </c>
    </row>
    <row r="1656" spans="1:5" x14ac:dyDescent="0.4">
      <c r="C1656" t="s">
        <v>763</v>
      </c>
      <c r="D1656" t="s">
        <v>718</v>
      </c>
      <c r="E1656">
        <v>10200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325400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36B63-EFD5-4317-88AC-E9F886EA0DA1}">
  <sheetPr codeName="Sheet1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_xll.RssChart($A$2:$E$2,場中監視!A16, "1M", ((60*2.5)+1+(60*3)+1)*5)</f>
        <v>=RssChart($A$2:$E$2,場中監視!A16, "1M", ((60*2.5)+1+(60*3)+1)*5) =&gt; 配信中</v>
      </c>
      <c r="G1" t="str" cm="1">
        <f t="array" ref="G1">_xll.RssChart($G$2:$M$2, 場中監視!A16, "D", 15)</f>
        <v>=RssChart($G$2:$M$2, 場中監視!A16,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28666.666666666668</v>
      </c>
      <c r="T2" s="2">
        <f t="shared" si="0"/>
        <v>18700</v>
      </c>
      <c r="U2" s="2">
        <f t="shared" si="0"/>
        <v>17100</v>
      </c>
      <c r="V2" s="2">
        <f t="shared" si="0"/>
        <v>0</v>
      </c>
      <c r="W2" s="2">
        <f t="shared" si="0"/>
        <v>0</v>
      </c>
      <c r="X2" s="2">
        <f t="shared" si="0"/>
        <v>50200</v>
      </c>
      <c r="Y2" s="2" cm="1">
        <f t="array" ref="Y2">_xlfn.XLOOKUP(Y$1&amp;$R2,$C$3:$C$1662&amp;$D$3:$D$1662,$E$3:$E$1662,0,0,1)</f>
        <v>18700</v>
      </c>
      <c r="Z2" s="2" cm="1">
        <f t="array" ref="Z2">_xlfn.XLOOKUP(Z$1&amp;$R2,$C$3:$C$1662&amp;$D$3:$D$1662,$E$3:$E$1662,0,0,1)</f>
        <v>17100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50200</v>
      </c>
    </row>
    <row r="3" spans="1:29" x14ac:dyDescent="0.4">
      <c r="A3" t="s">
        <v>927</v>
      </c>
      <c r="B3" t="s">
        <v>392</v>
      </c>
      <c r="C3" t="s">
        <v>758</v>
      </c>
      <c r="D3" t="s">
        <v>513</v>
      </c>
      <c r="E3">
        <v>50200</v>
      </c>
      <c r="G3" s="1" t="s">
        <v>927</v>
      </c>
      <c r="H3" s="1" t="s">
        <v>738</v>
      </c>
      <c r="I3" s="1" t="s">
        <v>740</v>
      </c>
      <c r="J3" s="1">
        <v>8530</v>
      </c>
      <c r="K3" s="1">
        <v>8820</v>
      </c>
      <c r="L3" s="1">
        <v>8510</v>
      </c>
      <c r="M3">
        <v>8560</v>
      </c>
      <c r="R3" t="s">
        <v>5</v>
      </c>
      <c r="S3" s="2">
        <f t="shared" ref="S3:S66" si="1">IFERROR(AVERAGEIFS(T3:X3,T3:X3,"&gt;0"),0)</f>
        <v>40600</v>
      </c>
      <c r="T3" s="2">
        <f>T2+Y3</f>
        <v>30300</v>
      </c>
      <c r="U3" s="2">
        <f>U2+Z3</f>
        <v>26800</v>
      </c>
      <c r="V3" s="2">
        <f>V2+AA3</f>
        <v>0</v>
      </c>
      <c r="W3" s="2">
        <f>W2+AB3</f>
        <v>0</v>
      </c>
      <c r="X3" s="2">
        <f>X2+AC3</f>
        <v>64700</v>
      </c>
      <c r="Y3" s="2" cm="1">
        <f t="array" ref="Y3">_xlfn.XLOOKUP(Y$1&amp;$R3,$C$3:$C$1662&amp;$D$3:$D$1662,$E$3:$E$1662,0,0,1)</f>
        <v>11600</v>
      </c>
      <c r="Z3" s="2" cm="1">
        <f t="array" ref="Z3">_xlfn.XLOOKUP(Z$1&amp;$R3,$C$3:$C$1662&amp;$D$3:$D$1662,$E$3:$E$1662,0,0,1)</f>
        <v>9700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14500</v>
      </c>
    </row>
    <row r="4" spans="1:29" x14ac:dyDescent="0.4">
      <c r="C4" t="s">
        <v>758</v>
      </c>
      <c r="D4" t="s">
        <v>514</v>
      </c>
      <c r="E4">
        <v>14500</v>
      </c>
      <c r="I4" t="s">
        <v>741</v>
      </c>
      <c r="J4">
        <v>8410</v>
      </c>
      <c r="K4">
        <v>8430</v>
      </c>
      <c r="L4">
        <v>7810</v>
      </c>
      <c r="M4">
        <v>7940</v>
      </c>
      <c r="R4" t="s">
        <v>92</v>
      </c>
      <c r="S4" s="2">
        <f t="shared" si="1"/>
        <v>45900</v>
      </c>
      <c r="T4" s="2">
        <f t="shared" ref="T4:X19" si="2">T3+Y4</f>
        <v>34300</v>
      </c>
      <c r="U4" s="2">
        <f t="shared" si="2"/>
        <v>32900</v>
      </c>
      <c r="V4" s="2">
        <f t="shared" si="2"/>
        <v>0</v>
      </c>
      <c r="W4" s="2">
        <f t="shared" si="2"/>
        <v>0</v>
      </c>
      <c r="X4" s="2">
        <f t="shared" si="2"/>
        <v>70500</v>
      </c>
      <c r="Y4" s="2" cm="1">
        <f t="array" ref="Y4">_xlfn.XLOOKUP(Y$1&amp;$R4,$C$3:$C$1662&amp;$D$3:$D$1662,$E$3:$E$1662,0,0,1)</f>
        <v>4000</v>
      </c>
      <c r="Z4" s="2" cm="1">
        <f t="array" ref="Z4">_xlfn.XLOOKUP(Z$1&amp;$R4,$C$3:$C$1662&amp;$D$3:$D$1662,$E$3:$E$1662,0,0,1)</f>
        <v>6100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5800</v>
      </c>
    </row>
    <row r="5" spans="1:29" x14ac:dyDescent="0.4">
      <c r="C5" t="s">
        <v>758</v>
      </c>
      <c r="D5" t="s">
        <v>515</v>
      </c>
      <c r="E5">
        <v>5800</v>
      </c>
      <c r="I5" t="s">
        <v>742</v>
      </c>
      <c r="J5">
        <v>7950</v>
      </c>
      <c r="K5">
        <v>7960</v>
      </c>
      <c r="L5">
        <v>7630</v>
      </c>
      <c r="M5">
        <v>7690</v>
      </c>
      <c r="R5" t="s">
        <v>41</v>
      </c>
      <c r="S5" s="2">
        <f t="shared" si="1"/>
        <v>49125</v>
      </c>
      <c r="T5" s="2">
        <f t="shared" si="2"/>
        <v>41800</v>
      </c>
      <c r="U5" s="2">
        <f t="shared" si="2"/>
        <v>36000</v>
      </c>
      <c r="V5" s="2">
        <f t="shared" si="2"/>
        <v>42600</v>
      </c>
      <c r="W5" s="2">
        <f t="shared" si="2"/>
        <v>0</v>
      </c>
      <c r="X5" s="2">
        <f t="shared" si="2"/>
        <v>76100</v>
      </c>
      <c r="Y5" s="2" cm="1">
        <f t="array" ref="Y5">_xlfn.XLOOKUP(Y$1&amp;$R5,$C$3:$C$1662&amp;$D$3:$D$1662,$E$3:$E$1662,0,0,1)</f>
        <v>7500</v>
      </c>
      <c r="Z5" s="2" cm="1">
        <f t="array" ref="Z5">_xlfn.XLOOKUP(Z$1&amp;$R5,$C$3:$C$1662&amp;$D$3:$D$1662,$E$3:$E$1662,0,0,1)</f>
        <v>3100</v>
      </c>
      <c r="AA5" s="2" cm="1">
        <f t="array" ref="AA5">_xlfn.XLOOKUP(AA$1&amp;$R5,$C$3:$C$1662&amp;$D$3:$D$1662,$E$3:$E$1662,0,0,1)</f>
        <v>42600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5600</v>
      </c>
    </row>
    <row r="6" spans="1:29" x14ac:dyDescent="0.4">
      <c r="C6" t="s">
        <v>758</v>
      </c>
      <c r="D6" t="s">
        <v>516</v>
      </c>
      <c r="E6">
        <v>5600</v>
      </c>
      <c r="I6" t="s">
        <v>743</v>
      </c>
      <c r="J6">
        <v>7840</v>
      </c>
      <c r="K6">
        <v>8550</v>
      </c>
      <c r="L6">
        <v>7810</v>
      </c>
      <c r="M6">
        <v>8450</v>
      </c>
      <c r="R6" t="s">
        <v>36</v>
      </c>
      <c r="S6" s="2">
        <f t="shared" si="1"/>
        <v>57850</v>
      </c>
      <c r="T6" s="2">
        <f t="shared" si="2"/>
        <v>47400</v>
      </c>
      <c r="U6" s="2">
        <f t="shared" si="2"/>
        <v>44000</v>
      </c>
      <c r="V6" s="2">
        <f t="shared" si="2"/>
        <v>55800</v>
      </c>
      <c r="W6" s="2">
        <f t="shared" si="2"/>
        <v>0</v>
      </c>
      <c r="X6" s="2">
        <f t="shared" si="2"/>
        <v>84200</v>
      </c>
      <c r="Y6" s="2" cm="1">
        <f t="array" ref="Y6">_xlfn.XLOOKUP(Y$1&amp;$R6,$C$3:$C$1662&amp;$D$3:$D$1662,$E$3:$E$1662,0,0,1)</f>
        <v>5600</v>
      </c>
      <c r="Z6" s="2" cm="1">
        <f t="array" ref="Z6">_xlfn.XLOOKUP(Z$1&amp;$R6,$C$3:$C$1662&amp;$D$3:$D$1662,$E$3:$E$1662,0,0,1)</f>
        <v>8000</v>
      </c>
      <c r="AA6" s="2" cm="1">
        <f t="array" ref="AA6">_xlfn.XLOOKUP(AA$1&amp;$R6,$C$3:$C$1662&amp;$D$3:$D$1662,$E$3:$E$1662,0,0,1)</f>
        <v>13200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8100</v>
      </c>
    </row>
    <row r="7" spans="1:29" x14ac:dyDescent="0.4">
      <c r="C7" t="s">
        <v>758</v>
      </c>
      <c r="D7" t="s">
        <v>517</v>
      </c>
      <c r="E7">
        <v>8100</v>
      </c>
      <c r="I7" t="s">
        <v>744</v>
      </c>
      <c r="J7">
        <v>8350</v>
      </c>
      <c r="K7">
        <v>8840</v>
      </c>
      <c r="L7">
        <v>8320</v>
      </c>
      <c r="M7">
        <v>8760</v>
      </c>
      <c r="R7" t="s">
        <v>84</v>
      </c>
      <c r="S7" s="2">
        <f t="shared" si="1"/>
        <v>63225</v>
      </c>
      <c r="T7" s="2">
        <f t="shared" si="2"/>
        <v>49100</v>
      </c>
      <c r="U7" s="2">
        <f t="shared" si="2"/>
        <v>45500</v>
      </c>
      <c r="V7" s="2">
        <f t="shared" si="2"/>
        <v>63200</v>
      </c>
      <c r="W7" s="2">
        <f t="shared" si="2"/>
        <v>0</v>
      </c>
      <c r="X7" s="2">
        <f t="shared" si="2"/>
        <v>95100</v>
      </c>
      <c r="Y7" s="2" cm="1">
        <f t="array" ref="Y7">_xlfn.XLOOKUP(Y$1&amp;$R7,$C$3:$C$1662&amp;$D$3:$D$1662,$E$3:$E$1662,0,0,1)</f>
        <v>1700</v>
      </c>
      <c r="Z7" s="2" cm="1">
        <f t="array" ref="Z7">_xlfn.XLOOKUP(Z$1&amp;$R7,$C$3:$C$1662&amp;$D$3:$D$1662,$E$3:$E$1662,0,0,1)</f>
        <v>1500</v>
      </c>
      <c r="AA7" s="2" cm="1">
        <f t="array" ref="AA7">_xlfn.XLOOKUP(AA$1&amp;$R7,$C$3:$C$1662&amp;$D$3:$D$1662,$E$3:$E$1662,0,0,1)</f>
        <v>7400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10900</v>
      </c>
    </row>
    <row r="8" spans="1:29" x14ac:dyDescent="0.4">
      <c r="C8" t="s">
        <v>758</v>
      </c>
      <c r="D8" t="s">
        <v>518</v>
      </c>
      <c r="E8">
        <v>10900</v>
      </c>
      <c r="G8" s="1"/>
      <c r="H8" s="1"/>
      <c r="I8" s="1" t="s">
        <v>764</v>
      </c>
      <c r="J8" s="1">
        <v>8840</v>
      </c>
      <c r="K8" s="1">
        <v>9400</v>
      </c>
      <c r="L8" s="1">
        <v>8760</v>
      </c>
      <c r="M8" s="1">
        <v>9250</v>
      </c>
      <c r="R8" t="s">
        <v>79</v>
      </c>
      <c r="S8" s="2">
        <f t="shared" si="1"/>
        <v>73300</v>
      </c>
      <c r="T8" s="2">
        <f t="shared" si="2"/>
        <v>51900</v>
      </c>
      <c r="U8" s="2">
        <f t="shared" si="2"/>
        <v>51400</v>
      </c>
      <c r="V8" s="2">
        <f t="shared" si="2"/>
        <v>68400</v>
      </c>
      <c r="W8" s="2">
        <f t="shared" si="2"/>
        <v>94300</v>
      </c>
      <c r="X8" s="2">
        <f t="shared" si="2"/>
        <v>100500</v>
      </c>
      <c r="Y8" s="2" cm="1">
        <f t="array" ref="Y8">_xlfn.XLOOKUP(Y$1&amp;$R8,$C$3:$C$1662&amp;$D$3:$D$1662,$E$3:$E$1662,0,0,1)</f>
        <v>2800</v>
      </c>
      <c r="Z8" s="2" cm="1">
        <f t="array" ref="Z8">_xlfn.XLOOKUP(Z$1&amp;$R8,$C$3:$C$1662&amp;$D$3:$D$1662,$E$3:$E$1662,0,0,1)</f>
        <v>5900</v>
      </c>
      <c r="AA8" s="2" cm="1">
        <f t="array" ref="AA8">_xlfn.XLOOKUP(AA$1&amp;$R8,$C$3:$C$1662&amp;$D$3:$D$1662,$E$3:$E$1662,0,0,1)</f>
        <v>5200</v>
      </c>
      <c r="AB8" s="2" cm="1">
        <f t="array" ref="AB8">_xlfn.XLOOKUP(AB$1&amp;$R8,$C$3:$C$1662&amp;$D$3:$D$1662,$E$3:$E$1662,0,0,1)</f>
        <v>94300</v>
      </c>
      <c r="AC8" s="2" cm="1">
        <f t="array" ref="AC8">_xlfn.XLOOKUP(AC$1&amp;$R8,$C$3:$C$1662&amp;$D$3:$D$1662,$E$3:$E$1662,0,0,1)</f>
        <v>5400</v>
      </c>
    </row>
    <row r="9" spans="1:29" x14ac:dyDescent="0.4">
      <c r="C9" t="s">
        <v>758</v>
      </c>
      <c r="D9" t="s">
        <v>519</v>
      </c>
      <c r="E9">
        <v>5400</v>
      </c>
      <c r="G9" s="1"/>
      <c r="H9" s="1"/>
      <c r="I9" s="1" t="s">
        <v>765</v>
      </c>
      <c r="J9" s="1">
        <v>9400</v>
      </c>
      <c r="K9" s="1">
        <v>9650</v>
      </c>
      <c r="L9" s="1">
        <v>9340</v>
      </c>
      <c r="M9">
        <v>9520</v>
      </c>
      <c r="R9" t="s">
        <v>18</v>
      </c>
      <c r="S9" s="2">
        <f t="shared" si="1"/>
        <v>78280</v>
      </c>
      <c r="T9" s="2">
        <f t="shared" si="2"/>
        <v>52900</v>
      </c>
      <c r="U9" s="2">
        <f t="shared" si="2"/>
        <v>56200</v>
      </c>
      <c r="V9" s="2">
        <f t="shared" si="2"/>
        <v>70900</v>
      </c>
      <c r="W9" s="2">
        <f t="shared" si="2"/>
        <v>108100</v>
      </c>
      <c r="X9" s="2">
        <f t="shared" si="2"/>
        <v>103300</v>
      </c>
      <c r="Y9" s="2" cm="1">
        <f t="array" ref="Y9">_xlfn.XLOOKUP(Y$1&amp;$R9,$C$3:$C$1662&amp;$D$3:$D$1662,$E$3:$E$1662,0,0,1)</f>
        <v>1000</v>
      </c>
      <c r="Z9" s="2" cm="1">
        <f t="array" ref="Z9">_xlfn.XLOOKUP(Z$1&amp;$R9,$C$3:$C$1662&amp;$D$3:$D$1662,$E$3:$E$1662,0,0,1)</f>
        <v>4800</v>
      </c>
      <c r="AA9" s="2" cm="1">
        <f t="array" ref="AA9">_xlfn.XLOOKUP(AA$1&amp;$R9,$C$3:$C$1662&amp;$D$3:$D$1662,$E$3:$E$1662,0,0,1)</f>
        <v>2500</v>
      </c>
      <c r="AB9" s="2" cm="1">
        <f t="array" ref="AB9">_xlfn.XLOOKUP(AB$1&amp;$R9,$C$3:$C$1662&amp;$D$3:$D$1662,$E$3:$E$1662,0,0,1)</f>
        <v>13800</v>
      </c>
      <c r="AC9" s="2" cm="1">
        <f t="array" ref="AC9">_xlfn.XLOOKUP(AC$1&amp;$R9,$C$3:$C$1662&amp;$D$3:$D$1662,$E$3:$E$1662,0,0,1)</f>
        <v>2800</v>
      </c>
    </row>
    <row r="10" spans="1:29" x14ac:dyDescent="0.4">
      <c r="C10" t="s">
        <v>758</v>
      </c>
      <c r="D10" t="s">
        <v>520</v>
      </c>
      <c r="E10">
        <v>2800</v>
      </c>
      <c r="I10" t="s">
        <v>766</v>
      </c>
      <c r="J10">
        <v>9770</v>
      </c>
      <c r="K10">
        <v>10130</v>
      </c>
      <c r="L10">
        <v>9730</v>
      </c>
      <c r="M10">
        <v>10040</v>
      </c>
      <c r="R10" t="s">
        <v>27</v>
      </c>
      <c r="S10" s="2">
        <f t="shared" si="1"/>
        <v>83900</v>
      </c>
      <c r="T10" s="2">
        <f t="shared" si="2"/>
        <v>54700</v>
      </c>
      <c r="U10" s="2">
        <f t="shared" si="2"/>
        <v>61000</v>
      </c>
      <c r="V10" s="2">
        <f t="shared" si="2"/>
        <v>72000</v>
      </c>
      <c r="W10" s="2">
        <f t="shared" si="2"/>
        <v>123100</v>
      </c>
      <c r="X10" s="2">
        <f t="shared" si="2"/>
        <v>108700</v>
      </c>
      <c r="Y10" s="2" cm="1">
        <f t="array" ref="Y10">_xlfn.XLOOKUP(Y$1&amp;$R10,$C$3:$C$1662&amp;$D$3:$D$1662,$E$3:$E$1662,0,0,1)</f>
        <v>1800</v>
      </c>
      <c r="Z10" s="2" cm="1">
        <f t="array" ref="Z10">_xlfn.XLOOKUP(Z$1&amp;$R10,$C$3:$C$1662&amp;$D$3:$D$1662,$E$3:$E$1662,0,0,1)</f>
        <v>4800</v>
      </c>
      <c r="AA10" s="2" cm="1">
        <f t="array" ref="AA10">_xlfn.XLOOKUP(AA$1&amp;$R10,$C$3:$C$1662&amp;$D$3:$D$1662,$E$3:$E$1662,0,0,1)</f>
        <v>1100</v>
      </c>
      <c r="AB10" s="2" cm="1">
        <f t="array" ref="AB10">_xlfn.XLOOKUP(AB$1&amp;$R10,$C$3:$C$1662&amp;$D$3:$D$1662,$E$3:$E$1662,0,0,1)</f>
        <v>15000</v>
      </c>
      <c r="AC10" s="2" cm="1">
        <f t="array" ref="AC10">_xlfn.XLOOKUP(AC$1&amp;$R10,$C$3:$C$1662&amp;$D$3:$D$1662,$E$3:$E$1662,0,0,1)</f>
        <v>5400</v>
      </c>
    </row>
    <row r="11" spans="1:29" x14ac:dyDescent="0.4">
      <c r="C11" t="s">
        <v>758</v>
      </c>
      <c r="D11" t="s">
        <v>521</v>
      </c>
      <c r="E11">
        <v>5400</v>
      </c>
      <c r="G11" s="1"/>
      <c r="H11" s="1"/>
      <c r="I11" s="1" t="s">
        <v>767</v>
      </c>
      <c r="J11" s="1">
        <v>10240</v>
      </c>
      <c r="K11" s="1">
        <v>10340</v>
      </c>
      <c r="L11" s="1">
        <v>9620</v>
      </c>
      <c r="M11">
        <v>9790</v>
      </c>
      <c r="R11" t="s">
        <v>39</v>
      </c>
      <c r="S11" s="2">
        <f t="shared" si="1"/>
        <v>89560</v>
      </c>
      <c r="T11" s="2">
        <f t="shared" si="2"/>
        <v>55400</v>
      </c>
      <c r="U11" s="2">
        <f t="shared" si="2"/>
        <v>68200</v>
      </c>
      <c r="V11" s="2">
        <f t="shared" si="2"/>
        <v>79800</v>
      </c>
      <c r="W11" s="2">
        <f t="shared" si="2"/>
        <v>132900</v>
      </c>
      <c r="X11" s="2">
        <f t="shared" si="2"/>
        <v>111500</v>
      </c>
      <c r="Y11" s="2" cm="1">
        <f t="array" ref="Y11">_xlfn.XLOOKUP(Y$1&amp;$R11,$C$3:$C$1662&amp;$D$3:$D$1662,$E$3:$E$1662,0,0,1)</f>
        <v>700</v>
      </c>
      <c r="Z11" s="2" cm="1">
        <f t="array" ref="Z11">_xlfn.XLOOKUP(Z$1&amp;$R11,$C$3:$C$1662&amp;$D$3:$D$1662,$E$3:$E$1662,0,0,1)</f>
        <v>7200</v>
      </c>
      <c r="AA11" s="2" cm="1">
        <f t="array" ref="AA11">_xlfn.XLOOKUP(AA$1&amp;$R11,$C$3:$C$1662&amp;$D$3:$D$1662,$E$3:$E$1662,0,0,1)</f>
        <v>7800</v>
      </c>
      <c r="AB11" s="2" cm="1">
        <f t="array" ref="AB11">_xlfn.XLOOKUP(AB$1&amp;$R11,$C$3:$C$1662&amp;$D$3:$D$1662,$E$3:$E$1662,0,0,1)</f>
        <v>9800</v>
      </c>
      <c r="AC11" s="2" cm="1">
        <f t="array" ref="AC11">_xlfn.XLOOKUP(AC$1&amp;$R11,$C$3:$C$1662&amp;$D$3:$D$1662,$E$3:$E$1662,0,0,1)</f>
        <v>2800</v>
      </c>
    </row>
    <row r="12" spans="1:29" x14ac:dyDescent="0.4">
      <c r="C12" t="s">
        <v>758</v>
      </c>
      <c r="D12" t="s">
        <v>522</v>
      </c>
      <c r="E12">
        <v>2800</v>
      </c>
      <c r="I12" t="s">
        <v>768</v>
      </c>
      <c r="J12">
        <v>9670</v>
      </c>
      <c r="K12">
        <v>9720</v>
      </c>
      <c r="L12">
        <v>9140</v>
      </c>
      <c r="M12">
        <v>9180</v>
      </c>
      <c r="R12" t="s">
        <v>62</v>
      </c>
      <c r="S12" s="2">
        <f t="shared" si="1"/>
        <v>97080</v>
      </c>
      <c r="T12" s="2">
        <f t="shared" si="2"/>
        <v>58700</v>
      </c>
      <c r="U12" s="2">
        <f t="shared" si="2"/>
        <v>69400</v>
      </c>
      <c r="V12" s="2">
        <f t="shared" si="2"/>
        <v>83300</v>
      </c>
      <c r="W12" s="2">
        <f t="shared" si="2"/>
        <v>153400</v>
      </c>
      <c r="X12" s="2">
        <f t="shared" si="2"/>
        <v>120600</v>
      </c>
      <c r="Y12" s="2" cm="1">
        <f t="array" ref="Y12">_xlfn.XLOOKUP(Y$1&amp;$R12,$C$3:$C$1662&amp;$D$3:$D$1662,$E$3:$E$1662,0,0,1)</f>
        <v>3300</v>
      </c>
      <c r="Z12" s="2" cm="1">
        <f t="array" ref="Z12">_xlfn.XLOOKUP(Z$1&amp;$R12,$C$3:$C$1662&amp;$D$3:$D$1662,$E$3:$E$1662,0,0,1)</f>
        <v>1200</v>
      </c>
      <c r="AA12" s="2" cm="1">
        <f t="array" ref="AA12">_xlfn.XLOOKUP(AA$1&amp;$R12,$C$3:$C$1662&amp;$D$3:$D$1662,$E$3:$E$1662,0,0,1)</f>
        <v>3500</v>
      </c>
      <c r="AB12" s="2" cm="1">
        <f t="array" ref="AB12">_xlfn.XLOOKUP(AB$1&amp;$R12,$C$3:$C$1662&amp;$D$3:$D$1662,$E$3:$E$1662,0,0,1)</f>
        <v>20500</v>
      </c>
      <c r="AC12" s="2" cm="1">
        <f t="array" ref="AC12">_xlfn.XLOOKUP(AC$1&amp;$R12,$C$3:$C$1662&amp;$D$3:$D$1662,$E$3:$E$1662,0,0,1)</f>
        <v>9100</v>
      </c>
    </row>
    <row r="13" spans="1:29" x14ac:dyDescent="0.4">
      <c r="C13" t="s">
        <v>758</v>
      </c>
      <c r="D13" t="s">
        <v>523</v>
      </c>
      <c r="E13">
        <v>9100</v>
      </c>
      <c r="G13" s="1"/>
      <c r="H13" s="1"/>
      <c r="I13" s="1" t="s">
        <v>758</v>
      </c>
      <c r="J13" s="1">
        <v>9140</v>
      </c>
      <c r="K13" s="1">
        <v>9140</v>
      </c>
      <c r="L13" s="1">
        <v>8340</v>
      </c>
      <c r="M13">
        <v>8390</v>
      </c>
      <c r="R13" t="s">
        <v>24</v>
      </c>
      <c r="S13" s="2">
        <f t="shared" si="1"/>
        <v>107560</v>
      </c>
      <c r="T13" s="2">
        <f t="shared" si="2"/>
        <v>61600</v>
      </c>
      <c r="U13" s="2">
        <f t="shared" si="2"/>
        <v>77500</v>
      </c>
      <c r="V13" s="2">
        <f t="shared" si="2"/>
        <v>88300</v>
      </c>
      <c r="W13" s="2">
        <f t="shared" si="2"/>
        <v>189200</v>
      </c>
      <c r="X13" s="2">
        <f t="shared" si="2"/>
        <v>121200</v>
      </c>
      <c r="Y13" s="2" cm="1">
        <f t="array" ref="Y13">_xlfn.XLOOKUP(Y$1&amp;$R13,$C$3:$C$1662&amp;$D$3:$D$1662,$E$3:$E$1662,0,0,1)</f>
        <v>2900</v>
      </c>
      <c r="Z13" s="2" cm="1">
        <f t="array" ref="Z13">_xlfn.XLOOKUP(Z$1&amp;$R13,$C$3:$C$1662&amp;$D$3:$D$1662,$E$3:$E$1662,0,0,1)</f>
        <v>8100</v>
      </c>
      <c r="AA13" s="2" cm="1">
        <f t="array" ref="AA13">_xlfn.XLOOKUP(AA$1&amp;$R13,$C$3:$C$1662&amp;$D$3:$D$1662,$E$3:$E$1662,0,0,1)</f>
        <v>5000</v>
      </c>
      <c r="AB13" s="2" cm="1">
        <f t="array" ref="AB13">_xlfn.XLOOKUP(AB$1&amp;$R13,$C$3:$C$1662&amp;$D$3:$D$1662,$E$3:$E$1662,0,0,1)</f>
        <v>35800</v>
      </c>
      <c r="AC13" s="2" cm="1">
        <f t="array" ref="AC13">_xlfn.XLOOKUP(AC$1&amp;$R13,$C$3:$C$1662&amp;$D$3:$D$1662,$E$3:$E$1662,0,0,1)</f>
        <v>600</v>
      </c>
    </row>
    <row r="14" spans="1:29" x14ac:dyDescent="0.4">
      <c r="C14" t="s">
        <v>758</v>
      </c>
      <c r="D14" t="s">
        <v>524</v>
      </c>
      <c r="E14">
        <v>600</v>
      </c>
      <c r="I14" t="s">
        <v>759</v>
      </c>
      <c r="J14">
        <v>8050</v>
      </c>
      <c r="K14">
        <v>8320</v>
      </c>
      <c r="L14">
        <v>7920</v>
      </c>
      <c r="M14">
        <v>8030</v>
      </c>
      <c r="R14" t="s">
        <v>149</v>
      </c>
      <c r="S14" s="2">
        <f t="shared" si="1"/>
        <v>113220</v>
      </c>
      <c r="T14" s="2">
        <f t="shared" si="2"/>
        <v>62700</v>
      </c>
      <c r="U14" s="2">
        <f t="shared" si="2"/>
        <v>83700</v>
      </c>
      <c r="V14" s="2">
        <f t="shared" si="2"/>
        <v>90000</v>
      </c>
      <c r="W14" s="2">
        <f t="shared" si="2"/>
        <v>203900</v>
      </c>
      <c r="X14" s="2">
        <f t="shared" si="2"/>
        <v>125800</v>
      </c>
      <c r="Y14" s="2" cm="1">
        <f t="array" ref="Y14">_xlfn.XLOOKUP(Y$1&amp;$R14,$C$3:$C$1662&amp;$D$3:$D$1662,$E$3:$E$1662,0,0,1)</f>
        <v>1100</v>
      </c>
      <c r="Z14" s="2" cm="1">
        <f t="array" ref="Z14">_xlfn.XLOOKUP(Z$1&amp;$R14,$C$3:$C$1662&amp;$D$3:$D$1662,$E$3:$E$1662,0,0,1)</f>
        <v>6200</v>
      </c>
      <c r="AA14" s="2" cm="1">
        <f t="array" ref="AA14">_xlfn.XLOOKUP(AA$1&amp;$R14,$C$3:$C$1662&amp;$D$3:$D$1662,$E$3:$E$1662,0,0,1)</f>
        <v>1700</v>
      </c>
      <c r="AB14" s="2" cm="1">
        <f t="array" ref="AB14">_xlfn.XLOOKUP(AB$1&amp;$R14,$C$3:$C$1662&amp;$D$3:$D$1662,$E$3:$E$1662,0,0,1)</f>
        <v>14700</v>
      </c>
      <c r="AC14" s="2" cm="1">
        <f t="array" ref="AC14">_xlfn.XLOOKUP(AC$1&amp;$R14,$C$3:$C$1662&amp;$D$3:$D$1662,$E$3:$E$1662,0,0,1)</f>
        <v>4600</v>
      </c>
    </row>
    <row r="15" spans="1:29" x14ac:dyDescent="0.4">
      <c r="C15" t="s">
        <v>758</v>
      </c>
      <c r="D15" t="s">
        <v>525</v>
      </c>
      <c r="E15">
        <v>4600</v>
      </c>
      <c r="I15" t="s">
        <v>760</v>
      </c>
      <c r="J15">
        <v>8250</v>
      </c>
      <c r="K15">
        <v>8290</v>
      </c>
      <c r="L15">
        <v>7980</v>
      </c>
      <c r="M15">
        <v>8200</v>
      </c>
      <c r="R15" t="s">
        <v>120</v>
      </c>
      <c r="S15" s="2">
        <f t="shared" si="1"/>
        <v>116080</v>
      </c>
      <c r="T15" s="2">
        <f t="shared" si="2"/>
        <v>63400</v>
      </c>
      <c r="U15" s="2">
        <f t="shared" si="2"/>
        <v>84500</v>
      </c>
      <c r="V15" s="2">
        <f t="shared" si="2"/>
        <v>91100</v>
      </c>
      <c r="W15" s="2">
        <f t="shared" si="2"/>
        <v>211000</v>
      </c>
      <c r="X15" s="2">
        <f t="shared" si="2"/>
        <v>130400</v>
      </c>
      <c r="Y15" s="2" cm="1">
        <f t="array" ref="Y15">_xlfn.XLOOKUP(Y$1&amp;$R15,$C$3:$C$1662&amp;$D$3:$D$1662,$E$3:$E$1662,0,0,1)</f>
        <v>700</v>
      </c>
      <c r="Z15" s="2" cm="1">
        <f t="array" ref="Z15">_xlfn.XLOOKUP(Z$1&amp;$R15,$C$3:$C$1662&amp;$D$3:$D$1662,$E$3:$E$1662,0,0,1)</f>
        <v>800</v>
      </c>
      <c r="AA15" s="2" cm="1">
        <f t="array" ref="AA15">_xlfn.XLOOKUP(AA$1&amp;$R15,$C$3:$C$1662&amp;$D$3:$D$1662,$E$3:$E$1662,0,0,1)</f>
        <v>1100</v>
      </c>
      <c r="AB15" s="2" cm="1">
        <f t="array" ref="AB15">_xlfn.XLOOKUP(AB$1&amp;$R15,$C$3:$C$1662&amp;$D$3:$D$1662,$E$3:$E$1662,0,0,1)</f>
        <v>7100</v>
      </c>
      <c r="AC15" s="2" cm="1">
        <f t="array" ref="AC15">_xlfn.XLOOKUP(AC$1&amp;$R15,$C$3:$C$1662&amp;$D$3:$D$1662,$E$3:$E$1662,0,0,1)</f>
        <v>4600</v>
      </c>
    </row>
    <row r="16" spans="1:29" x14ac:dyDescent="0.4">
      <c r="C16" t="s">
        <v>758</v>
      </c>
      <c r="D16" t="s">
        <v>526</v>
      </c>
      <c r="E16">
        <v>4600</v>
      </c>
      <c r="G16" s="1"/>
      <c r="H16" s="1"/>
      <c r="I16" s="1" t="s">
        <v>761</v>
      </c>
      <c r="J16" s="1">
        <v>8170</v>
      </c>
      <c r="K16" s="1">
        <v>8350</v>
      </c>
      <c r="L16" s="1">
        <v>8000</v>
      </c>
      <c r="M16" s="1">
        <v>8160</v>
      </c>
      <c r="R16" t="s">
        <v>96</v>
      </c>
      <c r="S16" s="2">
        <f t="shared" si="1"/>
        <v>120040</v>
      </c>
      <c r="T16" s="2">
        <f t="shared" si="2"/>
        <v>65200</v>
      </c>
      <c r="U16" s="2">
        <f t="shared" si="2"/>
        <v>86800</v>
      </c>
      <c r="V16" s="2">
        <f t="shared" si="2"/>
        <v>94300</v>
      </c>
      <c r="W16" s="2">
        <f t="shared" si="2"/>
        <v>219300</v>
      </c>
      <c r="X16" s="2">
        <f t="shared" si="2"/>
        <v>134600</v>
      </c>
      <c r="Y16" s="2" cm="1">
        <f t="array" ref="Y16">_xlfn.XLOOKUP(Y$1&amp;$R16,$C$3:$C$1662&amp;$D$3:$D$1662,$E$3:$E$1662,0,0,1)</f>
        <v>1800</v>
      </c>
      <c r="Z16" s="2" cm="1">
        <f t="array" ref="Z16">_xlfn.XLOOKUP(Z$1&amp;$R16,$C$3:$C$1662&amp;$D$3:$D$1662,$E$3:$E$1662,0,0,1)</f>
        <v>2300</v>
      </c>
      <c r="AA16" s="2" cm="1">
        <f t="array" ref="AA16">_xlfn.XLOOKUP(AA$1&amp;$R16,$C$3:$C$1662&amp;$D$3:$D$1662,$E$3:$E$1662,0,0,1)</f>
        <v>3200</v>
      </c>
      <c r="AB16" s="2" cm="1">
        <f t="array" ref="AB16">_xlfn.XLOOKUP(AB$1&amp;$R16,$C$3:$C$1662&amp;$D$3:$D$1662,$E$3:$E$1662,0,0,1)</f>
        <v>8300</v>
      </c>
      <c r="AC16" s="2" cm="1">
        <f t="array" ref="AC16">_xlfn.XLOOKUP(AC$1&amp;$R16,$C$3:$C$1662&amp;$D$3:$D$1662,$E$3:$E$1662,0,0,1)</f>
        <v>4200</v>
      </c>
    </row>
    <row r="17" spans="3:29" x14ac:dyDescent="0.4">
      <c r="C17" t="s">
        <v>758</v>
      </c>
      <c r="D17" t="s">
        <v>527</v>
      </c>
      <c r="E17">
        <v>4200</v>
      </c>
      <c r="G17" s="1"/>
      <c r="H17" s="1"/>
      <c r="I17" s="1" t="s">
        <v>763</v>
      </c>
      <c r="J17" s="1">
        <v>8280</v>
      </c>
      <c r="K17" s="1">
        <v>8300</v>
      </c>
      <c r="L17" s="1">
        <v>8150</v>
      </c>
      <c r="M17" s="1">
        <v>8220</v>
      </c>
      <c r="R17" t="s">
        <v>144</v>
      </c>
      <c r="S17" s="2">
        <f t="shared" si="1"/>
        <v>123160</v>
      </c>
      <c r="T17" s="2">
        <f t="shared" si="2"/>
        <v>66500</v>
      </c>
      <c r="U17" s="2">
        <f t="shared" si="2"/>
        <v>91700</v>
      </c>
      <c r="V17" s="2">
        <f t="shared" si="2"/>
        <v>98000</v>
      </c>
      <c r="W17" s="2">
        <f t="shared" si="2"/>
        <v>222600</v>
      </c>
      <c r="X17" s="2">
        <f t="shared" si="2"/>
        <v>137000</v>
      </c>
      <c r="Y17" s="2" cm="1">
        <f t="array" ref="Y17">_xlfn.XLOOKUP(Y$1&amp;$R17,$C$3:$C$1662&amp;$D$3:$D$1662,$E$3:$E$1662,0,0,1)</f>
        <v>1300</v>
      </c>
      <c r="Z17" s="2" cm="1">
        <f t="array" ref="Z17">_xlfn.XLOOKUP(Z$1&amp;$R17,$C$3:$C$1662&amp;$D$3:$D$1662,$E$3:$E$1662,0,0,1)</f>
        <v>4900</v>
      </c>
      <c r="AA17" s="2" cm="1">
        <f t="array" ref="AA17">_xlfn.XLOOKUP(AA$1&amp;$R17,$C$3:$C$1662&amp;$D$3:$D$1662,$E$3:$E$1662,0,0,1)</f>
        <v>3700</v>
      </c>
      <c r="AB17" s="2" cm="1">
        <f t="array" ref="AB17">_xlfn.XLOOKUP(AB$1&amp;$R17,$C$3:$C$1662&amp;$D$3:$D$1662,$E$3:$E$1662,0,0,1)</f>
        <v>3300</v>
      </c>
      <c r="AC17" s="2" cm="1">
        <f t="array" ref="AC17">_xlfn.XLOOKUP(AC$1&amp;$R17,$C$3:$C$1662&amp;$D$3:$D$1662,$E$3:$E$1662,0,0,1)</f>
        <v>2400</v>
      </c>
    </row>
    <row r="18" spans="3:29" x14ac:dyDescent="0.4">
      <c r="C18" t="s">
        <v>758</v>
      </c>
      <c r="D18" t="s">
        <v>528</v>
      </c>
      <c r="E18">
        <v>2400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127860</v>
      </c>
      <c r="T18" s="2">
        <f t="shared" si="2"/>
        <v>70000</v>
      </c>
      <c r="U18" s="2">
        <f t="shared" si="2"/>
        <v>94400</v>
      </c>
      <c r="V18" s="2">
        <f t="shared" si="2"/>
        <v>103700</v>
      </c>
      <c r="W18" s="2">
        <f t="shared" si="2"/>
        <v>231000</v>
      </c>
      <c r="X18" s="2">
        <f t="shared" si="2"/>
        <v>140200</v>
      </c>
      <c r="Y18" s="2" cm="1">
        <f t="array" ref="Y18">_xlfn.XLOOKUP(Y$1&amp;$R18,$C$3:$C$1662&amp;$D$3:$D$1662,$E$3:$E$1662,0,0,1)</f>
        <v>3500</v>
      </c>
      <c r="Z18" s="2" cm="1">
        <f t="array" ref="Z18">_xlfn.XLOOKUP(Z$1&amp;$R18,$C$3:$C$1662&amp;$D$3:$D$1662,$E$3:$E$1662,0,0,1)</f>
        <v>2700</v>
      </c>
      <c r="AA18" s="2" cm="1">
        <f t="array" ref="AA18">_xlfn.XLOOKUP(AA$1&amp;$R18,$C$3:$C$1662&amp;$D$3:$D$1662,$E$3:$E$1662,0,0,1)</f>
        <v>5700</v>
      </c>
      <c r="AB18" s="2" cm="1">
        <f t="array" ref="AB18">_xlfn.XLOOKUP(AB$1&amp;$R18,$C$3:$C$1662&amp;$D$3:$D$1662,$E$3:$E$1662,0,0,1)</f>
        <v>8400</v>
      </c>
      <c r="AC18" s="2" cm="1">
        <f t="array" ref="AC18">_xlfn.XLOOKUP(AC$1&amp;$R18,$C$3:$C$1662&amp;$D$3:$D$1662,$E$3:$E$1662,0,0,1)</f>
        <v>3200</v>
      </c>
    </row>
    <row r="19" spans="3:29" x14ac:dyDescent="0.4">
      <c r="C19" t="s">
        <v>758</v>
      </c>
      <c r="D19" t="s">
        <v>529</v>
      </c>
      <c r="E19">
        <v>3200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130160</v>
      </c>
      <c r="T19" s="2">
        <f t="shared" si="2"/>
        <v>70200</v>
      </c>
      <c r="U19" s="2">
        <f t="shared" si="2"/>
        <v>100000</v>
      </c>
      <c r="V19" s="2">
        <f t="shared" si="2"/>
        <v>105400</v>
      </c>
      <c r="W19" s="2">
        <f t="shared" si="2"/>
        <v>232700</v>
      </c>
      <c r="X19" s="2">
        <f t="shared" si="2"/>
        <v>142500</v>
      </c>
      <c r="Y19" s="2" cm="1">
        <f t="array" ref="Y19">_xlfn.XLOOKUP(Y$1&amp;$R19,$C$3:$C$1662&amp;$D$3:$D$1662,$E$3:$E$1662,0,0,1)</f>
        <v>200</v>
      </c>
      <c r="Z19" s="2" cm="1">
        <f t="array" ref="Z19">_xlfn.XLOOKUP(Z$1&amp;$R19,$C$3:$C$1662&amp;$D$3:$D$1662,$E$3:$E$1662,0,0,1)</f>
        <v>5600</v>
      </c>
      <c r="AA19" s="2" cm="1">
        <f t="array" ref="AA19">_xlfn.XLOOKUP(AA$1&amp;$R19,$C$3:$C$1662&amp;$D$3:$D$1662,$E$3:$E$1662,0,0,1)</f>
        <v>1700</v>
      </c>
      <c r="AB19" s="2" cm="1">
        <f t="array" ref="AB19">_xlfn.XLOOKUP(AB$1&amp;$R19,$C$3:$C$1662&amp;$D$3:$D$1662,$E$3:$E$1662,0,0,1)</f>
        <v>1700</v>
      </c>
      <c r="AC19" s="2" cm="1">
        <f t="array" ref="AC19">_xlfn.XLOOKUP(AC$1&amp;$R19,$C$3:$C$1662&amp;$D$3:$D$1662,$E$3:$E$1662,0,0,1)</f>
        <v>2300</v>
      </c>
    </row>
    <row r="20" spans="3:29" x14ac:dyDescent="0.4">
      <c r="C20" t="s">
        <v>758</v>
      </c>
      <c r="D20" t="s">
        <v>530</v>
      </c>
      <c r="E20">
        <v>2300</v>
      </c>
      <c r="R20" t="s">
        <v>147</v>
      </c>
      <c r="S20" s="2">
        <f t="shared" si="1"/>
        <v>133380</v>
      </c>
      <c r="T20" s="2">
        <f t="shared" ref="T20:X35" si="3">T19+Y20</f>
        <v>70600</v>
      </c>
      <c r="U20" s="2">
        <f t="shared" si="3"/>
        <v>100400</v>
      </c>
      <c r="V20" s="2">
        <f t="shared" si="3"/>
        <v>107700</v>
      </c>
      <c r="W20" s="2">
        <f t="shared" si="3"/>
        <v>242800</v>
      </c>
      <c r="X20" s="2">
        <f t="shared" si="3"/>
        <v>145400</v>
      </c>
      <c r="Y20" s="2" cm="1">
        <f t="array" ref="Y20">_xlfn.XLOOKUP(Y$1&amp;$R20,$C$3:$C$1662&amp;$D$3:$D$1662,$E$3:$E$1662,0,0,1)</f>
        <v>400</v>
      </c>
      <c r="Z20" s="2" cm="1">
        <f t="array" ref="Z20">_xlfn.XLOOKUP(Z$1&amp;$R20,$C$3:$C$1662&amp;$D$3:$D$1662,$E$3:$E$1662,0,0,1)</f>
        <v>400</v>
      </c>
      <c r="AA20" s="2" cm="1">
        <f t="array" ref="AA20">_xlfn.XLOOKUP(AA$1&amp;$R20,$C$3:$C$1662&amp;$D$3:$D$1662,$E$3:$E$1662,0,0,1)</f>
        <v>2300</v>
      </c>
      <c r="AB20" s="2" cm="1">
        <f t="array" ref="AB20">_xlfn.XLOOKUP(AB$1&amp;$R20,$C$3:$C$1662&amp;$D$3:$D$1662,$E$3:$E$1662,0,0,1)</f>
        <v>10100</v>
      </c>
      <c r="AC20" s="2" cm="1">
        <f t="array" ref="AC20">_xlfn.XLOOKUP(AC$1&amp;$R20,$C$3:$C$1662&amp;$D$3:$D$1662,$E$3:$E$1662,0,0,1)</f>
        <v>2900</v>
      </c>
    </row>
    <row r="21" spans="3:29" x14ac:dyDescent="0.4">
      <c r="C21" t="s">
        <v>758</v>
      </c>
      <c r="D21" t="s">
        <v>531</v>
      </c>
      <c r="E21">
        <v>2900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138080</v>
      </c>
      <c r="T21" s="2">
        <f t="shared" si="3"/>
        <v>72800</v>
      </c>
      <c r="U21" s="2">
        <f t="shared" si="3"/>
        <v>102800</v>
      </c>
      <c r="V21" s="2">
        <f t="shared" si="3"/>
        <v>114800</v>
      </c>
      <c r="W21" s="2">
        <f t="shared" si="3"/>
        <v>248100</v>
      </c>
      <c r="X21" s="2">
        <f t="shared" si="3"/>
        <v>151900</v>
      </c>
      <c r="Y21" s="2" cm="1">
        <f t="array" ref="Y21">_xlfn.XLOOKUP(Y$1&amp;$R21,$C$3:$C$1662&amp;$D$3:$D$1662,$E$3:$E$1662,0,0,1)</f>
        <v>2200</v>
      </c>
      <c r="Z21" s="2" cm="1">
        <f t="array" ref="Z21">_xlfn.XLOOKUP(Z$1&amp;$R21,$C$3:$C$1662&amp;$D$3:$D$1662,$E$3:$E$1662,0,0,1)</f>
        <v>2400</v>
      </c>
      <c r="AA21" s="2" cm="1">
        <f t="array" ref="AA21">_xlfn.XLOOKUP(AA$1&amp;$R21,$C$3:$C$1662&amp;$D$3:$D$1662,$E$3:$E$1662,0,0,1)</f>
        <v>7100</v>
      </c>
      <c r="AB21" s="2" cm="1">
        <f t="array" ref="AB21">_xlfn.XLOOKUP(AB$1&amp;$R21,$C$3:$C$1662&amp;$D$3:$D$1662,$E$3:$E$1662,0,0,1)</f>
        <v>5300</v>
      </c>
      <c r="AC21" s="2" cm="1">
        <f t="array" ref="AC21">_xlfn.XLOOKUP(AC$1&amp;$R21,$C$3:$C$1662&amp;$D$3:$D$1662,$E$3:$E$1662,0,0,1)</f>
        <v>6500</v>
      </c>
    </row>
    <row r="22" spans="3:29" x14ac:dyDescent="0.4">
      <c r="C22" t="s">
        <v>758</v>
      </c>
      <c r="D22" t="s">
        <v>532</v>
      </c>
      <c r="E22">
        <v>6500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140320</v>
      </c>
      <c r="T22" s="2">
        <f t="shared" si="3"/>
        <v>73400</v>
      </c>
      <c r="U22" s="2">
        <f t="shared" si="3"/>
        <v>104600</v>
      </c>
      <c r="V22" s="2">
        <f t="shared" si="3"/>
        <v>116800</v>
      </c>
      <c r="W22" s="2">
        <f t="shared" si="3"/>
        <v>250000</v>
      </c>
      <c r="X22" s="2">
        <f t="shared" si="3"/>
        <v>156800</v>
      </c>
      <c r="Y22" s="2" cm="1">
        <f t="array" ref="Y22">_xlfn.XLOOKUP(Y$1&amp;$R22,$C$3:$C$1662&amp;$D$3:$D$1662,$E$3:$E$1662,0,0,1)</f>
        <v>600</v>
      </c>
      <c r="Z22" s="2" cm="1">
        <f t="array" ref="Z22">_xlfn.XLOOKUP(Z$1&amp;$R22,$C$3:$C$1662&amp;$D$3:$D$1662,$E$3:$E$1662,0,0,1)</f>
        <v>1800</v>
      </c>
      <c r="AA22" s="2" cm="1">
        <f t="array" ref="AA22">_xlfn.XLOOKUP(AA$1&amp;$R22,$C$3:$C$1662&amp;$D$3:$D$1662,$E$3:$E$1662,0,0,1)</f>
        <v>2000</v>
      </c>
      <c r="AB22" s="2" cm="1">
        <f t="array" ref="AB22">_xlfn.XLOOKUP(AB$1&amp;$R22,$C$3:$C$1662&amp;$D$3:$D$1662,$E$3:$E$1662,0,0,1)</f>
        <v>1900</v>
      </c>
      <c r="AC22" s="2" cm="1">
        <f t="array" ref="AC22">_xlfn.XLOOKUP(AC$1&amp;$R22,$C$3:$C$1662&amp;$D$3:$D$1662,$E$3:$E$1662,0,0,1)</f>
        <v>4900</v>
      </c>
    </row>
    <row r="23" spans="3:29" x14ac:dyDescent="0.4">
      <c r="C23" t="s">
        <v>758</v>
      </c>
      <c r="D23" t="s">
        <v>533</v>
      </c>
      <c r="E23">
        <v>4900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146920</v>
      </c>
      <c r="T23" s="2">
        <f t="shared" si="3"/>
        <v>74400</v>
      </c>
      <c r="U23" s="2">
        <f t="shared" si="3"/>
        <v>107700</v>
      </c>
      <c r="V23" s="2">
        <f t="shared" si="3"/>
        <v>118200</v>
      </c>
      <c r="W23" s="2">
        <f t="shared" si="3"/>
        <v>254600</v>
      </c>
      <c r="X23" s="2">
        <f t="shared" si="3"/>
        <v>179700</v>
      </c>
      <c r="Y23" s="2" cm="1">
        <f t="array" ref="Y23">_xlfn.XLOOKUP(Y$1&amp;$R23,$C$3:$C$1662&amp;$D$3:$D$1662,$E$3:$E$1662,0,0,1)</f>
        <v>1000</v>
      </c>
      <c r="Z23" s="2" cm="1">
        <f t="array" ref="Z23">_xlfn.XLOOKUP(Z$1&amp;$R23,$C$3:$C$1662&amp;$D$3:$D$1662,$E$3:$E$1662,0,0,1)</f>
        <v>3100</v>
      </c>
      <c r="AA23" s="2" cm="1">
        <f t="array" ref="AA23">_xlfn.XLOOKUP(AA$1&amp;$R23,$C$3:$C$1662&amp;$D$3:$D$1662,$E$3:$E$1662,0,0,1)</f>
        <v>1400</v>
      </c>
      <c r="AB23" s="2" cm="1">
        <f t="array" ref="AB23">_xlfn.XLOOKUP(AB$1&amp;$R23,$C$3:$C$1662&amp;$D$3:$D$1662,$E$3:$E$1662,0,0,1)</f>
        <v>4600</v>
      </c>
      <c r="AC23" s="2" cm="1">
        <f t="array" ref="AC23">_xlfn.XLOOKUP(AC$1&amp;$R23,$C$3:$C$1662&amp;$D$3:$D$1662,$E$3:$E$1662,0,0,1)</f>
        <v>22900</v>
      </c>
    </row>
    <row r="24" spans="3:29" x14ac:dyDescent="0.4">
      <c r="C24" t="s">
        <v>758</v>
      </c>
      <c r="D24" t="s">
        <v>534</v>
      </c>
      <c r="E24">
        <v>22900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149860</v>
      </c>
      <c r="T24" s="2">
        <f t="shared" si="3"/>
        <v>75100</v>
      </c>
      <c r="U24" s="2">
        <f t="shared" si="3"/>
        <v>109400</v>
      </c>
      <c r="V24" s="2">
        <f t="shared" si="3"/>
        <v>119800</v>
      </c>
      <c r="W24" s="2">
        <f t="shared" si="3"/>
        <v>261600</v>
      </c>
      <c r="X24" s="2">
        <f t="shared" si="3"/>
        <v>183400</v>
      </c>
      <c r="Y24" s="2" cm="1">
        <f t="array" ref="Y24">_xlfn.XLOOKUP(Y$1&amp;$R24,$C$3:$C$1662&amp;$D$3:$D$1662,$E$3:$E$1662,0,0,1)</f>
        <v>700</v>
      </c>
      <c r="Z24" s="2" cm="1">
        <f t="array" ref="Z24">_xlfn.XLOOKUP(Z$1&amp;$R24,$C$3:$C$1662&amp;$D$3:$D$1662,$E$3:$E$1662,0,0,1)</f>
        <v>1700</v>
      </c>
      <c r="AA24" s="2" cm="1">
        <f t="array" ref="AA24">_xlfn.XLOOKUP(AA$1&amp;$R24,$C$3:$C$1662&amp;$D$3:$D$1662,$E$3:$E$1662,0,0,1)</f>
        <v>1600</v>
      </c>
      <c r="AB24" s="2" cm="1">
        <f t="array" ref="AB24">_xlfn.XLOOKUP(AB$1&amp;$R24,$C$3:$C$1662&amp;$D$3:$D$1662,$E$3:$E$1662,0,0,1)</f>
        <v>7000</v>
      </c>
      <c r="AC24" s="2" cm="1">
        <f t="array" ref="AC24">_xlfn.XLOOKUP(AC$1&amp;$R24,$C$3:$C$1662&amp;$D$3:$D$1662,$E$3:$E$1662,0,0,1)</f>
        <v>3700</v>
      </c>
    </row>
    <row r="25" spans="3:29" x14ac:dyDescent="0.4">
      <c r="C25" t="s">
        <v>758</v>
      </c>
      <c r="D25" t="s">
        <v>535</v>
      </c>
      <c r="E25">
        <v>3700</v>
      </c>
      <c r="R25" t="s">
        <v>22</v>
      </c>
      <c r="S25" s="2">
        <f t="shared" si="1"/>
        <v>152620</v>
      </c>
      <c r="T25" s="2">
        <f t="shared" si="3"/>
        <v>77800</v>
      </c>
      <c r="U25" s="2">
        <f t="shared" si="3"/>
        <v>112500</v>
      </c>
      <c r="V25" s="2">
        <f t="shared" si="3"/>
        <v>121100</v>
      </c>
      <c r="W25" s="2">
        <f t="shared" si="3"/>
        <v>265700</v>
      </c>
      <c r="X25" s="2">
        <f t="shared" si="3"/>
        <v>186000</v>
      </c>
      <c r="Y25" s="2" cm="1">
        <f t="array" ref="Y25">_xlfn.XLOOKUP(Y$1&amp;$R25,$C$3:$C$1662&amp;$D$3:$D$1662,$E$3:$E$1662,0,0,1)</f>
        <v>2700</v>
      </c>
      <c r="Z25" s="2" cm="1">
        <f t="array" ref="Z25">_xlfn.XLOOKUP(Z$1&amp;$R25,$C$3:$C$1662&amp;$D$3:$D$1662,$E$3:$E$1662,0,0,1)</f>
        <v>3100</v>
      </c>
      <c r="AA25" s="2" cm="1">
        <f t="array" ref="AA25">_xlfn.XLOOKUP(AA$1&amp;$R25,$C$3:$C$1662&amp;$D$3:$D$1662,$E$3:$E$1662,0,0,1)</f>
        <v>1300</v>
      </c>
      <c r="AB25" s="2" cm="1">
        <f t="array" ref="AB25">_xlfn.XLOOKUP(AB$1&amp;$R25,$C$3:$C$1662&amp;$D$3:$D$1662,$E$3:$E$1662,0,0,1)</f>
        <v>4100</v>
      </c>
      <c r="AC25" s="2" cm="1">
        <f t="array" ref="AC25">_xlfn.XLOOKUP(AC$1&amp;$R25,$C$3:$C$1662&amp;$D$3:$D$1662,$E$3:$E$1662,0,0,1)</f>
        <v>2600</v>
      </c>
    </row>
    <row r="26" spans="3:29" x14ac:dyDescent="0.4">
      <c r="C26" t="s">
        <v>758</v>
      </c>
      <c r="D26" t="s">
        <v>536</v>
      </c>
      <c r="E26">
        <v>2600</v>
      </c>
      <c r="R26" t="s">
        <v>69</v>
      </c>
      <c r="S26" s="2">
        <f t="shared" si="1"/>
        <v>156140</v>
      </c>
      <c r="T26" s="2">
        <f t="shared" si="3"/>
        <v>80100</v>
      </c>
      <c r="U26" s="2">
        <f t="shared" si="3"/>
        <v>117100</v>
      </c>
      <c r="V26" s="2">
        <f t="shared" si="3"/>
        <v>123500</v>
      </c>
      <c r="W26" s="2">
        <f t="shared" si="3"/>
        <v>271000</v>
      </c>
      <c r="X26" s="2">
        <f t="shared" si="3"/>
        <v>189000</v>
      </c>
      <c r="Y26" s="2" cm="1">
        <f t="array" ref="Y26">_xlfn.XLOOKUP(Y$1&amp;$R26,$C$3:$C$1662&amp;$D$3:$D$1662,$E$3:$E$1662,0,0,1)</f>
        <v>2300</v>
      </c>
      <c r="Z26" s="2" cm="1">
        <f t="array" ref="Z26">_xlfn.XLOOKUP(Z$1&amp;$R26,$C$3:$C$1662&amp;$D$3:$D$1662,$E$3:$E$1662,0,0,1)</f>
        <v>4600</v>
      </c>
      <c r="AA26" s="2" cm="1">
        <f t="array" ref="AA26">_xlfn.XLOOKUP(AA$1&amp;$R26,$C$3:$C$1662&amp;$D$3:$D$1662,$E$3:$E$1662,0,0,1)</f>
        <v>2400</v>
      </c>
      <c r="AB26" s="2" cm="1">
        <f t="array" ref="AB26">_xlfn.XLOOKUP(AB$1&amp;$R26,$C$3:$C$1662&amp;$D$3:$D$1662,$E$3:$E$1662,0,0,1)</f>
        <v>5300</v>
      </c>
      <c r="AC26" s="2" cm="1">
        <f t="array" ref="AC26">_xlfn.XLOOKUP(AC$1&amp;$R26,$C$3:$C$1662&amp;$D$3:$D$1662,$E$3:$E$1662,0,0,1)</f>
        <v>3000</v>
      </c>
    </row>
    <row r="27" spans="3:29" x14ac:dyDescent="0.4">
      <c r="C27" t="s">
        <v>758</v>
      </c>
      <c r="D27" t="s">
        <v>537</v>
      </c>
      <c r="E27">
        <v>3000</v>
      </c>
      <c r="R27" t="s">
        <v>98</v>
      </c>
      <c r="S27" s="2">
        <f t="shared" si="1"/>
        <v>158300</v>
      </c>
      <c r="T27" s="2">
        <f t="shared" si="3"/>
        <v>82100</v>
      </c>
      <c r="U27" s="2">
        <f t="shared" si="3"/>
        <v>122400</v>
      </c>
      <c r="V27" s="2">
        <f t="shared" si="3"/>
        <v>124900</v>
      </c>
      <c r="W27" s="2">
        <f t="shared" si="3"/>
        <v>272300</v>
      </c>
      <c r="X27" s="2">
        <f t="shared" si="3"/>
        <v>189800</v>
      </c>
      <c r="Y27" s="2" cm="1">
        <f t="array" ref="Y27">_xlfn.XLOOKUP(Y$1&amp;$R27,$C$3:$C$1662&amp;$D$3:$D$1662,$E$3:$E$1662,0,0,1)</f>
        <v>2000</v>
      </c>
      <c r="Z27" s="2" cm="1">
        <f t="array" ref="Z27">_xlfn.XLOOKUP(Z$1&amp;$R27,$C$3:$C$1662&amp;$D$3:$D$1662,$E$3:$E$1662,0,0,1)</f>
        <v>5300</v>
      </c>
      <c r="AA27" s="2" cm="1">
        <f t="array" ref="AA27">_xlfn.XLOOKUP(AA$1&amp;$R27,$C$3:$C$1662&amp;$D$3:$D$1662,$E$3:$E$1662,0,0,1)</f>
        <v>1400</v>
      </c>
      <c r="AB27" s="2" cm="1">
        <f t="array" ref="AB27">_xlfn.XLOOKUP(AB$1&amp;$R27,$C$3:$C$1662&amp;$D$3:$D$1662,$E$3:$E$1662,0,0,1)</f>
        <v>1300</v>
      </c>
      <c r="AC27" s="2" cm="1">
        <f t="array" ref="AC27">_xlfn.XLOOKUP(AC$1&amp;$R27,$C$3:$C$1662&amp;$D$3:$D$1662,$E$3:$E$1662,0,0,1)</f>
        <v>800</v>
      </c>
    </row>
    <row r="28" spans="3:29" x14ac:dyDescent="0.4">
      <c r="C28" t="s">
        <v>758</v>
      </c>
      <c r="D28" t="s">
        <v>538</v>
      </c>
      <c r="E28">
        <v>800</v>
      </c>
      <c r="R28" t="s">
        <v>38</v>
      </c>
      <c r="S28" s="2">
        <f t="shared" si="1"/>
        <v>160820</v>
      </c>
      <c r="T28" s="2">
        <f t="shared" si="3"/>
        <v>83500</v>
      </c>
      <c r="U28" s="2">
        <f t="shared" si="3"/>
        <v>122900</v>
      </c>
      <c r="V28" s="2">
        <f t="shared" si="3"/>
        <v>126100</v>
      </c>
      <c r="W28" s="2">
        <f t="shared" si="3"/>
        <v>275000</v>
      </c>
      <c r="X28" s="2">
        <f t="shared" si="3"/>
        <v>196600</v>
      </c>
      <c r="Y28" s="2" cm="1">
        <f t="array" ref="Y28">_xlfn.XLOOKUP(Y$1&amp;$R28,$C$3:$C$1662&amp;$D$3:$D$1662,$E$3:$E$1662,0,0,1)</f>
        <v>1400</v>
      </c>
      <c r="Z28" s="2" cm="1">
        <f t="array" ref="Z28">_xlfn.XLOOKUP(Z$1&amp;$R28,$C$3:$C$1662&amp;$D$3:$D$1662,$E$3:$E$1662,0,0,1)</f>
        <v>500</v>
      </c>
      <c r="AA28" s="2" cm="1">
        <f t="array" ref="AA28">_xlfn.XLOOKUP(AA$1&amp;$R28,$C$3:$C$1662&amp;$D$3:$D$1662,$E$3:$E$1662,0,0,1)</f>
        <v>1200</v>
      </c>
      <c r="AB28" s="2" cm="1">
        <f t="array" ref="AB28">_xlfn.XLOOKUP(AB$1&amp;$R28,$C$3:$C$1662&amp;$D$3:$D$1662,$E$3:$E$1662,0,0,1)</f>
        <v>2700</v>
      </c>
      <c r="AC28" s="2" cm="1">
        <f t="array" ref="AC28">_xlfn.XLOOKUP(AC$1&amp;$R28,$C$3:$C$1662&amp;$D$3:$D$1662,$E$3:$E$1662,0,0,1)</f>
        <v>6800</v>
      </c>
    </row>
    <row r="29" spans="3:29" x14ac:dyDescent="0.4">
      <c r="C29" t="s">
        <v>758</v>
      </c>
      <c r="D29" t="s">
        <v>539</v>
      </c>
      <c r="E29">
        <v>6800</v>
      </c>
      <c r="R29" t="s">
        <v>241</v>
      </c>
      <c r="S29" s="2">
        <f t="shared" si="1"/>
        <v>162760</v>
      </c>
      <c r="T29" s="2">
        <f t="shared" si="3"/>
        <v>85300</v>
      </c>
      <c r="U29" s="2">
        <f t="shared" si="3"/>
        <v>124300</v>
      </c>
      <c r="V29" s="2">
        <f t="shared" si="3"/>
        <v>127400</v>
      </c>
      <c r="W29" s="2">
        <f t="shared" si="3"/>
        <v>279500</v>
      </c>
      <c r="X29" s="2">
        <f t="shared" si="3"/>
        <v>197300</v>
      </c>
      <c r="Y29" s="2" cm="1">
        <f t="array" ref="Y29">_xlfn.XLOOKUP(Y$1&amp;$R29,$C$3:$C$1662&amp;$D$3:$D$1662,$E$3:$E$1662,0,0,1)</f>
        <v>1800</v>
      </c>
      <c r="Z29" s="2" cm="1">
        <f t="array" ref="Z29">_xlfn.XLOOKUP(Z$1&amp;$R29,$C$3:$C$1662&amp;$D$3:$D$1662,$E$3:$E$1662,0,0,1)</f>
        <v>1400</v>
      </c>
      <c r="AA29" s="2" cm="1">
        <f t="array" ref="AA29">_xlfn.XLOOKUP(AA$1&amp;$R29,$C$3:$C$1662&amp;$D$3:$D$1662,$E$3:$E$1662,0,0,1)</f>
        <v>1300</v>
      </c>
      <c r="AB29" s="2" cm="1">
        <f t="array" ref="AB29">_xlfn.XLOOKUP(AB$1&amp;$R29,$C$3:$C$1662&amp;$D$3:$D$1662,$E$3:$E$1662,0,0,1)</f>
        <v>4500</v>
      </c>
      <c r="AC29" s="2" cm="1">
        <f t="array" ref="AC29">_xlfn.XLOOKUP(AC$1&amp;$R29,$C$3:$C$1662&amp;$D$3:$D$1662,$E$3:$E$1662,0,0,1)</f>
        <v>700</v>
      </c>
    </row>
    <row r="30" spans="3:29" x14ac:dyDescent="0.4">
      <c r="C30" t="s">
        <v>758</v>
      </c>
      <c r="D30" t="s">
        <v>540</v>
      </c>
      <c r="E30">
        <v>700</v>
      </c>
      <c r="R30" t="s">
        <v>286</v>
      </c>
      <c r="S30" s="2">
        <f t="shared" si="1"/>
        <v>166460</v>
      </c>
      <c r="T30" s="2">
        <f t="shared" si="3"/>
        <v>85600</v>
      </c>
      <c r="U30" s="2">
        <f t="shared" si="3"/>
        <v>124700</v>
      </c>
      <c r="V30" s="2">
        <f t="shared" si="3"/>
        <v>129800</v>
      </c>
      <c r="W30" s="2">
        <f t="shared" si="3"/>
        <v>282900</v>
      </c>
      <c r="X30" s="2">
        <f t="shared" si="3"/>
        <v>209300</v>
      </c>
      <c r="Y30" s="2" cm="1">
        <f t="array" ref="Y30">_xlfn.XLOOKUP(Y$1&amp;$R30,$C$3:$C$1662&amp;$D$3:$D$1662,$E$3:$E$1662,0,0,1)</f>
        <v>300</v>
      </c>
      <c r="Z30" s="2" cm="1">
        <f t="array" ref="Z30">_xlfn.XLOOKUP(Z$1&amp;$R30,$C$3:$C$1662&amp;$D$3:$D$1662,$E$3:$E$1662,0,0,1)</f>
        <v>400</v>
      </c>
      <c r="AA30" s="2" cm="1">
        <f t="array" ref="AA30">_xlfn.XLOOKUP(AA$1&amp;$R30,$C$3:$C$1662&amp;$D$3:$D$1662,$E$3:$E$1662,0,0,1)</f>
        <v>2400</v>
      </c>
      <c r="AB30" s="2" cm="1">
        <f t="array" ref="AB30">_xlfn.XLOOKUP(AB$1&amp;$R30,$C$3:$C$1662&amp;$D$3:$D$1662,$E$3:$E$1662,0,0,1)</f>
        <v>3400</v>
      </c>
      <c r="AC30" s="2" cm="1">
        <f t="array" ref="AC30">_xlfn.XLOOKUP(AC$1&amp;$R30,$C$3:$C$1662&amp;$D$3:$D$1662,$E$3:$E$1662,0,0,1)</f>
        <v>12000</v>
      </c>
    </row>
    <row r="31" spans="3:29" x14ac:dyDescent="0.4">
      <c r="C31" t="s">
        <v>758</v>
      </c>
      <c r="D31" t="s">
        <v>541</v>
      </c>
      <c r="E31">
        <v>12000</v>
      </c>
      <c r="R31" t="s">
        <v>203</v>
      </c>
      <c r="S31" s="2">
        <f t="shared" si="1"/>
        <v>169260</v>
      </c>
      <c r="T31" s="2">
        <f t="shared" si="3"/>
        <v>86400</v>
      </c>
      <c r="U31" s="2">
        <f t="shared" si="3"/>
        <v>128200</v>
      </c>
      <c r="V31" s="2">
        <f t="shared" si="3"/>
        <v>130200</v>
      </c>
      <c r="W31" s="2">
        <f t="shared" si="3"/>
        <v>285000</v>
      </c>
      <c r="X31" s="2">
        <f t="shared" si="3"/>
        <v>216500</v>
      </c>
      <c r="Y31" s="2" cm="1">
        <f t="array" ref="Y31">_xlfn.XLOOKUP(Y$1&amp;$R31,$C$3:$C$1662&amp;$D$3:$D$1662,$E$3:$E$1662,0,0,1)</f>
        <v>800</v>
      </c>
      <c r="Z31" s="2" cm="1">
        <f t="array" ref="Z31">_xlfn.XLOOKUP(Z$1&amp;$R31,$C$3:$C$1662&amp;$D$3:$D$1662,$E$3:$E$1662,0,0,1)</f>
        <v>3500</v>
      </c>
      <c r="AA31" s="2" cm="1">
        <f t="array" ref="AA31">_xlfn.XLOOKUP(AA$1&amp;$R31,$C$3:$C$1662&amp;$D$3:$D$1662,$E$3:$E$1662,0,0,1)</f>
        <v>400</v>
      </c>
      <c r="AB31" s="2" cm="1">
        <f t="array" ref="AB31">_xlfn.XLOOKUP(AB$1&amp;$R31,$C$3:$C$1662&amp;$D$3:$D$1662,$E$3:$E$1662,0,0,1)</f>
        <v>2100</v>
      </c>
      <c r="AC31" s="2" cm="1">
        <f t="array" ref="AC31">_xlfn.XLOOKUP(AC$1&amp;$R31,$C$3:$C$1662&amp;$D$3:$D$1662,$E$3:$E$1662,0,0,1)</f>
        <v>7200</v>
      </c>
    </row>
    <row r="32" spans="3:29" x14ac:dyDescent="0.4">
      <c r="C32" t="s">
        <v>758</v>
      </c>
      <c r="D32" t="s">
        <v>542</v>
      </c>
      <c r="E32">
        <v>7200</v>
      </c>
      <c r="R32" t="s">
        <v>153</v>
      </c>
      <c r="S32" s="2">
        <f t="shared" si="1"/>
        <v>172220</v>
      </c>
      <c r="T32" s="2">
        <f t="shared" si="3"/>
        <v>87800</v>
      </c>
      <c r="U32" s="2">
        <f t="shared" si="3"/>
        <v>129300</v>
      </c>
      <c r="V32" s="2">
        <f t="shared" si="3"/>
        <v>135500</v>
      </c>
      <c r="W32" s="2">
        <f t="shared" si="3"/>
        <v>289600</v>
      </c>
      <c r="X32" s="2">
        <f t="shared" si="3"/>
        <v>218900</v>
      </c>
      <c r="Y32" s="2" cm="1">
        <f t="array" ref="Y32">_xlfn.XLOOKUP(Y$1&amp;$R32,$C$3:$C$1662&amp;$D$3:$D$1662,$E$3:$E$1662,0,0,1)</f>
        <v>1400</v>
      </c>
      <c r="Z32" s="2" cm="1">
        <f t="array" ref="Z32">_xlfn.XLOOKUP(Z$1&amp;$R32,$C$3:$C$1662&amp;$D$3:$D$1662,$E$3:$E$1662,0,0,1)</f>
        <v>1100</v>
      </c>
      <c r="AA32" s="2" cm="1">
        <f t="array" ref="AA32">_xlfn.XLOOKUP(AA$1&amp;$R32,$C$3:$C$1662&amp;$D$3:$D$1662,$E$3:$E$1662,0,0,1)</f>
        <v>5300</v>
      </c>
      <c r="AB32" s="2" cm="1">
        <f t="array" ref="AB32">_xlfn.XLOOKUP(AB$1&amp;$R32,$C$3:$C$1662&amp;$D$3:$D$1662,$E$3:$E$1662,0,0,1)</f>
        <v>4600</v>
      </c>
      <c r="AC32" s="2" cm="1">
        <f t="array" ref="AC32">_xlfn.XLOOKUP(AC$1&amp;$R32,$C$3:$C$1662&amp;$D$3:$D$1662,$E$3:$E$1662,0,0,1)</f>
        <v>2400</v>
      </c>
    </row>
    <row r="33" spans="3:29" x14ac:dyDescent="0.4">
      <c r="C33" t="s">
        <v>758</v>
      </c>
      <c r="D33" t="s">
        <v>543</v>
      </c>
      <c r="E33">
        <v>2400</v>
      </c>
      <c r="R33" t="s">
        <v>200</v>
      </c>
      <c r="S33" s="2">
        <f t="shared" si="1"/>
        <v>175060</v>
      </c>
      <c r="T33" s="2">
        <f t="shared" si="3"/>
        <v>88200</v>
      </c>
      <c r="U33" s="2">
        <f t="shared" si="3"/>
        <v>131500</v>
      </c>
      <c r="V33" s="2">
        <f t="shared" si="3"/>
        <v>136900</v>
      </c>
      <c r="W33" s="2">
        <f t="shared" si="3"/>
        <v>296200</v>
      </c>
      <c r="X33" s="2">
        <f t="shared" si="3"/>
        <v>222500</v>
      </c>
      <c r="Y33" s="2" cm="1">
        <f t="array" ref="Y33">_xlfn.XLOOKUP(Y$1&amp;$R33,$C$3:$C$1662&amp;$D$3:$D$1662,$E$3:$E$1662,0,0,1)</f>
        <v>400</v>
      </c>
      <c r="Z33" s="2" cm="1">
        <f t="array" ref="Z33">_xlfn.XLOOKUP(Z$1&amp;$R33,$C$3:$C$1662&amp;$D$3:$D$1662,$E$3:$E$1662,0,0,1)</f>
        <v>2200</v>
      </c>
      <c r="AA33" s="2" cm="1">
        <f t="array" ref="AA33">_xlfn.XLOOKUP(AA$1&amp;$R33,$C$3:$C$1662&amp;$D$3:$D$1662,$E$3:$E$1662,0,0,1)</f>
        <v>1400</v>
      </c>
      <c r="AB33" s="2" cm="1">
        <f t="array" ref="AB33">_xlfn.XLOOKUP(AB$1&amp;$R33,$C$3:$C$1662&amp;$D$3:$D$1662,$E$3:$E$1662,0,0,1)</f>
        <v>6600</v>
      </c>
      <c r="AC33" s="2" cm="1">
        <f t="array" ref="AC33">_xlfn.XLOOKUP(AC$1&amp;$R33,$C$3:$C$1662&amp;$D$3:$D$1662,$E$3:$E$1662,0,0,1)</f>
        <v>3600</v>
      </c>
    </row>
    <row r="34" spans="3:29" x14ac:dyDescent="0.4">
      <c r="C34" t="s">
        <v>758</v>
      </c>
      <c r="D34" t="s">
        <v>544</v>
      </c>
      <c r="E34">
        <v>3600</v>
      </c>
      <c r="R34" t="s">
        <v>26</v>
      </c>
      <c r="S34" s="2">
        <f t="shared" si="1"/>
        <v>178160</v>
      </c>
      <c r="T34" s="2">
        <f t="shared" si="3"/>
        <v>89900</v>
      </c>
      <c r="U34" s="2">
        <f t="shared" si="3"/>
        <v>132200</v>
      </c>
      <c r="V34" s="2">
        <f t="shared" si="3"/>
        <v>139000</v>
      </c>
      <c r="W34" s="2">
        <f t="shared" si="3"/>
        <v>302000</v>
      </c>
      <c r="X34" s="2">
        <f t="shared" si="3"/>
        <v>227700</v>
      </c>
      <c r="Y34" s="2" cm="1">
        <f t="array" ref="Y34">_xlfn.XLOOKUP(Y$1&amp;$R34,$C$3:$C$1662&amp;$D$3:$D$1662,$E$3:$E$1662,0,0,1)</f>
        <v>1700</v>
      </c>
      <c r="Z34" s="2" cm="1">
        <f t="array" ref="Z34">_xlfn.XLOOKUP(Z$1&amp;$R34,$C$3:$C$1662&amp;$D$3:$D$1662,$E$3:$E$1662,0,0,1)</f>
        <v>700</v>
      </c>
      <c r="AA34" s="2" cm="1">
        <f t="array" ref="AA34">_xlfn.XLOOKUP(AA$1&amp;$R34,$C$3:$C$1662&amp;$D$3:$D$1662,$E$3:$E$1662,0,0,1)</f>
        <v>2100</v>
      </c>
      <c r="AB34" s="2" cm="1">
        <f t="array" ref="AB34">_xlfn.XLOOKUP(AB$1&amp;$R34,$C$3:$C$1662&amp;$D$3:$D$1662,$E$3:$E$1662,0,0,1)</f>
        <v>5800</v>
      </c>
      <c r="AC34" s="2" cm="1">
        <f t="array" ref="AC34">_xlfn.XLOOKUP(AC$1&amp;$R34,$C$3:$C$1662&amp;$D$3:$D$1662,$E$3:$E$1662,0,0,1)</f>
        <v>5200</v>
      </c>
    </row>
    <row r="35" spans="3:29" x14ac:dyDescent="0.4">
      <c r="C35" t="s">
        <v>758</v>
      </c>
      <c r="D35" t="s">
        <v>545</v>
      </c>
      <c r="E35">
        <v>5200</v>
      </c>
      <c r="R35" t="s">
        <v>99</v>
      </c>
      <c r="S35" s="2">
        <f t="shared" si="1"/>
        <v>182140</v>
      </c>
      <c r="T35" s="2">
        <f t="shared" si="3"/>
        <v>91300</v>
      </c>
      <c r="U35" s="2">
        <f t="shared" si="3"/>
        <v>136300</v>
      </c>
      <c r="V35" s="2">
        <f t="shared" si="3"/>
        <v>139000</v>
      </c>
      <c r="W35" s="2">
        <f t="shared" si="3"/>
        <v>302900</v>
      </c>
      <c r="X35" s="2">
        <f t="shared" si="3"/>
        <v>241200</v>
      </c>
      <c r="Y35" s="2" cm="1">
        <f t="array" ref="Y35">_xlfn.XLOOKUP(Y$1&amp;$R35,$C$3:$C$1662&amp;$D$3:$D$1662,$E$3:$E$1662,0,0,1)</f>
        <v>1400</v>
      </c>
      <c r="Z35" s="2" cm="1">
        <f t="array" ref="Z35">_xlfn.XLOOKUP(Z$1&amp;$R35,$C$3:$C$1662&amp;$D$3:$D$1662,$E$3:$E$1662,0,0,1)</f>
        <v>4100</v>
      </c>
      <c r="AA35" s="2" cm="1">
        <f t="array" ref="AA35">_xlfn.XLOOKUP(AA$1&amp;$R35,$C$3:$C$1662&amp;$D$3:$D$1662,$E$3:$E$1662,0,0,1)</f>
        <v>0</v>
      </c>
      <c r="AB35" s="2" cm="1">
        <f t="array" ref="AB35">_xlfn.XLOOKUP(AB$1&amp;$R35,$C$3:$C$1662&amp;$D$3:$D$1662,$E$3:$E$1662,0,0,1)</f>
        <v>900</v>
      </c>
      <c r="AC35" s="2" cm="1">
        <f t="array" ref="AC35">_xlfn.XLOOKUP(AC$1&amp;$R35,$C$3:$C$1662&amp;$D$3:$D$1662,$E$3:$E$1662,0,0,1)</f>
        <v>13500</v>
      </c>
    </row>
    <row r="36" spans="3:29" x14ac:dyDescent="0.4">
      <c r="C36" t="s">
        <v>758</v>
      </c>
      <c r="D36" t="s">
        <v>546</v>
      </c>
      <c r="E36">
        <v>13500</v>
      </c>
      <c r="R36" t="s">
        <v>83</v>
      </c>
      <c r="S36" s="2">
        <f t="shared" si="1"/>
        <v>187240</v>
      </c>
      <c r="T36" s="2">
        <f t="shared" ref="T36:X51" si="4">T35+Y36</f>
        <v>95200</v>
      </c>
      <c r="U36" s="2">
        <f t="shared" si="4"/>
        <v>138400</v>
      </c>
      <c r="V36" s="2">
        <f t="shared" si="4"/>
        <v>146600</v>
      </c>
      <c r="W36" s="2">
        <f t="shared" si="4"/>
        <v>304600</v>
      </c>
      <c r="X36" s="2">
        <f t="shared" si="4"/>
        <v>251400</v>
      </c>
      <c r="Y36" s="2" cm="1">
        <f t="array" ref="Y36">_xlfn.XLOOKUP(Y$1&amp;$R36,$C$3:$C$1662&amp;$D$3:$D$1662,$E$3:$E$1662,0,0,1)</f>
        <v>3900</v>
      </c>
      <c r="Z36" s="2" cm="1">
        <f t="array" ref="Z36">_xlfn.XLOOKUP(Z$1&amp;$R36,$C$3:$C$1662&amp;$D$3:$D$1662,$E$3:$E$1662,0,0,1)</f>
        <v>2100</v>
      </c>
      <c r="AA36" s="2" cm="1">
        <f t="array" ref="AA36">_xlfn.XLOOKUP(AA$1&amp;$R36,$C$3:$C$1662&amp;$D$3:$D$1662,$E$3:$E$1662,0,0,1)</f>
        <v>7600</v>
      </c>
      <c r="AB36" s="2" cm="1">
        <f t="array" ref="AB36">_xlfn.XLOOKUP(AB$1&amp;$R36,$C$3:$C$1662&amp;$D$3:$D$1662,$E$3:$E$1662,0,0,1)</f>
        <v>1700</v>
      </c>
      <c r="AC36" s="2" cm="1">
        <f t="array" ref="AC36">_xlfn.XLOOKUP(AC$1&amp;$R36,$C$3:$C$1662&amp;$D$3:$D$1662,$E$3:$E$1662,0,0,1)</f>
        <v>10200</v>
      </c>
    </row>
    <row r="37" spans="3:29" x14ac:dyDescent="0.4">
      <c r="C37" t="s">
        <v>758</v>
      </c>
      <c r="D37" t="s">
        <v>547</v>
      </c>
      <c r="E37">
        <v>10200</v>
      </c>
      <c r="R37" t="s">
        <v>152</v>
      </c>
      <c r="S37" s="2">
        <f t="shared" si="1"/>
        <v>189880</v>
      </c>
      <c r="T37" s="2">
        <f t="shared" si="4"/>
        <v>95300</v>
      </c>
      <c r="U37" s="2">
        <f t="shared" si="4"/>
        <v>139900</v>
      </c>
      <c r="V37" s="2">
        <f t="shared" si="4"/>
        <v>148600</v>
      </c>
      <c r="W37" s="2">
        <f t="shared" si="4"/>
        <v>306500</v>
      </c>
      <c r="X37" s="2">
        <f t="shared" si="4"/>
        <v>259100</v>
      </c>
      <c r="Y37" s="2" cm="1">
        <f t="array" ref="Y37">_xlfn.XLOOKUP(Y$1&amp;$R37,$C$3:$C$1662&amp;$D$3:$D$1662,$E$3:$E$1662,0,0,1)</f>
        <v>100</v>
      </c>
      <c r="Z37" s="2" cm="1">
        <f t="array" ref="Z37">_xlfn.XLOOKUP(Z$1&amp;$R37,$C$3:$C$1662&amp;$D$3:$D$1662,$E$3:$E$1662,0,0,1)</f>
        <v>1500</v>
      </c>
      <c r="AA37" s="2" cm="1">
        <f t="array" ref="AA37">_xlfn.XLOOKUP(AA$1&amp;$R37,$C$3:$C$1662&amp;$D$3:$D$1662,$E$3:$E$1662,0,0,1)</f>
        <v>2000</v>
      </c>
      <c r="AB37" s="2" cm="1">
        <f t="array" ref="AB37">_xlfn.XLOOKUP(AB$1&amp;$R37,$C$3:$C$1662&amp;$D$3:$D$1662,$E$3:$E$1662,0,0,1)</f>
        <v>1900</v>
      </c>
      <c r="AC37" s="2" cm="1">
        <f t="array" ref="AC37">_xlfn.XLOOKUP(AC$1&amp;$R37,$C$3:$C$1662&amp;$D$3:$D$1662,$E$3:$E$1662,0,0,1)</f>
        <v>7700</v>
      </c>
    </row>
    <row r="38" spans="3:29" x14ac:dyDescent="0.4">
      <c r="C38" t="s">
        <v>758</v>
      </c>
      <c r="D38" t="s">
        <v>548</v>
      </c>
      <c r="E38">
        <v>7700</v>
      </c>
      <c r="R38" t="s">
        <v>33</v>
      </c>
      <c r="S38" s="2">
        <f t="shared" si="1"/>
        <v>193420</v>
      </c>
      <c r="T38" s="2">
        <f t="shared" si="4"/>
        <v>96400</v>
      </c>
      <c r="U38" s="2">
        <f t="shared" si="4"/>
        <v>142900</v>
      </c>
      <c r="V38" s="2">
        <f t="shared" si="4"/>
        <v>149200</v>
      </c>
      <c r="W38" s="2">
        <f t="shared" si="4"/>
        <v>308600</v>
      </c>
      <c r="X38" s="2">
        <f t="shared" si="4"/>
        <v>270000</v>
      </c>
      <c r="Y38" s="2" cm="1">
        <f t="array" ref="Y38">_xlfn.XLOOKUP(Y$1&amp;$R38,$C$3:$C$1662&amp;$D$3:$D$1662,$E$3:$E$1662,0,0,1)</f>
        <v>1100</v>
      </c>
      <c r="Z38" s="2" cm="1">
        <f t="array" ref="Z38">_xlfn.XLOOKUP(Z$1&amp;$R38,$C$3:$C$1662&amp;$D$3:$D$1662,$E$3:$E$1662,0,0,1)</f>
        <v>3000</v>
      </c>
      <c r="AA38" s="2" cm="1">
        <f t="array" ref="AA38">_xlfn.XLOOKUP(AA$1&amp;$R38,$C$3:$C$1662&amp;$D$3:$D$1662,$E$3:$E$1662,0,0,1)</f>
        <v>600</v>
      </c>
      <c r="AB38" s="2" cm="1">
        <f t="array" ref="AB38">_xlfn.XLOOKUP(AB$1&amp;$R38,$C$3:$C$1662&amp;$D$3:$D$1662,$E$3:$E$1662,0,0,1)</f>
        <v>2100</v>
      </c>
      <c r="AC38" s="2" cm="1">
        <f t="array" ref="AC38">_xlfn.XLOOKUP(AC$1&amp;$R38,$C$3:$C$1662&amp;$D$3:$D$1662,$E$3:$E$1662,0,0,1)</f>
        <v>10900</v>
      </c>
    </row>
    <row r="39" spans="3:29" x14ac:dyDescent="0.4">
      <c r="C39" t="s">
        <v>758</v>
      </c>
      <c r="D39" t="s">
        <v>549</v>
      </c>
      <c r="E39">
        <v>10900</v>
      </c>
      <c r="R39" t="s">
        <v>51</v>
      </c>
      <c r="S39" s="2">
        <f t="shared" si="1"/>
        <v>195080</v>
      </c>
      <c r="T39" s="2">
        <f t="shared" si="4"/>
        <v>96600</v>
      </c>
      <c r="U39" s="2">
        <f t="shared" si="4"/>
        <v>145100</v>
      </c>
      <c r="V39" s="2">
        <f t="shared" si="4"/>
        <v>149500</v>
      </c>
      <c r="W39" s="2">
        <f t="shared" si="4"/>
        <v>310800</v>
      </c>
      <c r="X39" s="2">
        <f t="shared" si="4"/>
        <v>273400</v>
      </c>
      <c r="Y39" s="2" cm="1">
        <f t="array" ref="Y39">_xlfn.XLOOKUP(Y$1&amp;$R39,$C$3:$C$1662&amp;$D$3:$D$1662,$E$3:$E$1662,0,0,1)</f>
        <v>200</v>
      </c>
      <c r="Z39" s="2" cm="1">
        <f t="array" ref="Z39">_xlfn.XLOOKUP(Z$1&amp;$R39,$C$3:$C$1662&amp;$D$3:$D$1662,$E$3:$E$1662,0,0,1)</f>
        <v>2200</v>
      </c>
      <c r="AA39" s="2" cm="1">
        <f t="array" ref="AA39">_xlfn.XLOOKUP(AA$1&amp;$R39,$C$3:$C$1662&amp;$D$3:$D$1662,$E$3:$E$1662,0,0,1)</f>
        <v>300</v>
      </c>
      <c r="AB39" s="2" cm="1">
        <f t="array" ref="AB39">_xlfn.XLOOKUP(AB$1&amp;$R39,$C$3:$C$1662&amp;$D$3:$D$1662,$E$3:$E$1662,0,0,1)</f>
        <v>2200</v>
      </c>
      <c r="AC39" s="2" cm="1">
        <f t="array" ref="AC39">_xlfn.XLOOKUP(AC$1&amp;$R39,$C$3:$C$1662&amp;$D$3:$D$1662,$E$3:$E$1662,0,0,1)</f>
        <v>3400</v>
      </c>
    </row>
    <row r="40" spans="3:29" x14ac:dyDescent="0.4">
      <c r="C40" t="s">
        <v>758</v>
      </c>
      <c r="D40" t="s">
        <v>550</v>
      </c>
      <c r="E40">
        <v>3400</v>
      </c>
      <c r="R40" t="s">
        <v>280</v>
      </c>
      <c r="S40" s="2">
        <f t="shared" si="1"/>
        <v>197000</v>
      </c>
      <c r="T40" s="2">
        <f t="shared" si="4"/>
        <v>97000</v>
      </c>
      <c r="U40" s="2">
        <f t="shared" si="4"/>
        <v>146900</v>
      </c>
      <c r="V40" s="2">
        <f t="shared" si="4"/>
        <v>150600</v>
      </c>
      <c r="W40" s="2">
        <f t="shared" si="4"/>
        <v>312700</v>
      </c>
      <c r="X40" s="2">
        <f t="shared" si="4"/>
        <v>277800</v>
      </c>
      <c r="Y40" s="2" cm="1">
        <f t="array" ref="Y40">_xlfn.XLOOKUP(Y$1&amp;$R40,$C$3:$C$1662&amp;$D$3:$D$1662,$E$3:$E$1662,0,0,1)</f>
        <v>400</v>
      </c>
      <c r="Z40" s="2" cm="1">
        <f t="array" ref="Z40">_xlfn.XLOOKUP(Z$1&amp;$R40,$C$3:$C$1662&amp;$D$3:$D$1662,$E$3:$E$1662,0,0,1)</f>
        <v>1800</v>
      </c>
      <c r="AA40" s="2" cm="1">
        <f t="array" ref="AA40">_xlfn.XLOOKUP(AA$1&amp;$R40,$C$3:$C$1662&amp;$D$3:$D$1662,$E$3:$E$1662,0,0,1)</f>
        <v>1100</v>
      </c>
      <c r="AB40" s="2" cm="1">
        <f t="array" ref="AB40">_xlfn.XLOOKUP(AB$1&amp;$R40,$C$3:$C$1662&amp;$D$3:$D$1662,$E$3:$E$1662,0,0,1)</f>
        <v>1900</v>
      </c>
      <c r="AC40" s="2" cm="1">
        <f t="array" ref="AC40">_xlfn.XLOOKUP(AC$1&amp;$R40,$C$3:$C$1662&amp;$D$3:$D$1662,$E$3:$E$1662,0,0,1)</f>
        <v>4400</v>
      </c>
    </row>
    <row r="41" spans="3:29" x14ac:dyDescent="0.4">
      <c r="C41" t="s">
        <v>758</v>
      </c>
      <c r="D41" t="s">
        <v>551</v>
      </c>
      <c r="E41">
        <v>4400</v>
      </c>
      <c r="R41" t="s">
        <v>154</v>
      </c>
      <c r="S41" s="2">
        <f t="shared" si="1"/>
        <v>200700</v>
      </c>
      <c r="T41" s="2">
        <f t="shared" si="4"/>
        <v>97600</v>
      </c>
      <c r="U41" s="2">
        <f t="shared" si="4"/>
        <v>147500</v>
      </c>
      <c r="V41" s="2">
        <f t="shared" si="4"/>
        <v>152200</v>
      </c>
      <c r="W41" s="2">
        <f t="shared" si="4"/>
        <v>315400</v>
      </c>
      <c r="X41" s="2">
        <f t="shared" si="4"/>
        <v>290800</v>
      </c>
      <c r="Y41" s="2" cm="1">
        <f t="array" ref="Y41">_xlfn.XLOOKUP(Y$1&amp;$R41,$C$3:$C$1662&amp;$D$3:$D$1662,$E$3:$E$1662,0,0,1)</f>
        <v>600</v>
      </c>
      <c r="Z41" s="2" cm="1">
        <f t="array" ref="Z41">_xlfn.XLOOKUP(Z$1&amp;$R41,$C$3:$C$1662&amp;$D$3:$D$1662,$E$3:$E$1662,0,0,1)</f>
        <v>600</v>
      </c>
      <c r="AA41" s="2" cm="1">
        <f t="array" ref="AA41">_xlfn.XLOOKUP(AA$1&amp;$R41,$C$3:$C$1662&amp;$D$3:$D$1662,$E$3:$E$1662,0,0,1)</f>
        <v>1600</v>
      </c>
      <c r="AB41" s="2" cm="1">
        <f t="array" ref="AB41">_xlfn.XLOOKUP(AB$1&amp;$R41,$C$3:$C$1662&amp;$D$3:$D$1662,$E$3:$E$1662,0,0,1)</f>
        <v>2700</v>
      </c>
      <c r="AC41" s="2" cm="1">
        <f t="array" ref="AC41">_xlfn.XLOOKUP(AC$1&amp;$R41,$C$3:$C$1662&amp;$D$3:$D$1662,$E$3:$E$1662,0,0,1)</f>
        <v>13000</v>
      </c>
    </row>
    <row r="42" spans="3:29" x14ac:dyDescent="0.4">
      <c r="C42" t="s">
        <v>758</v>
      </c>
      <c r="D42" t="s">
        <v>552</v>
      </c>
      <c r="E42">
        <v>13000</v>
      </c>
      <c r="R42" t="s">
        <v>133</v>
      </c>
      <c r="S42" s="2">
        <f t="shared" si="1"/>
        <v>203600</v>
      </c>
      <c r="T42" s="2">
        <f t="shared" si="4"/>
        <v>100600</v>
      </c>
      <c r="U42" s="2">
        <f t="shared" si="4"/>
        <v>148900</v>
      </c>
      <c r="V42" s="2">
        <f t="shared" si="4"/>
        <v>152400</v>
      </c>
      <c r="W42" s="2">
        <f t="shared" si="4"/>
        <v>318600</v>
      </c>
      <c r="X42" s="2">
        <f t="shared" si="4"/>
        <v>297500</v>
      </c>
      <c r="Y42" s="2" cm="1">
        <f t="array" ref="Y42">_xlfn.XLOOKUP(Y$1&amp;$R42,$C$3:$C$1662&amp;$D$3:$D$1662,$E$3:$E$1662,0,0,1)</f>
        <v>3000</v>
      </c>
      <c r="Z42" s="2" cm="1">
        <f t="array" ref="Z42">_xlfn.XLOOKUP(Z$1&amp;$R42,$C$3:$C$1662&amp;$D$3:$D$1662,$E$3:$E$1662,0,0,1)</f>
        <v>1400</v>
      </c>
      <c r="AA42" s="2" cm="1">
        <f t="array" ref="AA42">_xlfn.XLOOKUP(AA$1&amp;$R42,$C$3:$C$1662&amp;$D$3:$D$1662,$E$3:$E$1662,0,0,1)</f>
        <v>200</v>
      </c>
      <c r="AB42" s="2" cm="1">
        <f t="array" ref="AB42">_xlfn.XLOOKUP(AB$1&amp;$R42,$C$3:$C$1662&amp;$D$3:$D$1662,$E$3:$E$1662,0,0,1)</f>
        <v>3200</v>
      </c>
      <c r="AC42" s="2" cm="1">
        <f t="array" ref="AC42">_xlfn.XLOOKUP(AC$1&amp;$R42,$C$3:$C$1662&amp;$D$3:$D$1662,$E$3:$E$1662,0,0,1)</f>
        <v>6700</v>
      </c>
    </row>
    <row r="43" spans="3:29" x14ac:dyDescent="0.4">
      <c r="C43" t="s">
        <v>758</v>
      </c>
      <c r="D43" t="s">
        <v>553</v>
      </c>
      <c r="E43">
        <v>6700</v>
      </c>
      <c r="R43" t="s">
        <v>113</v>
      </c>
      <c r="S43" s="2">
        <f t="shared" si="1"/>
        <v>204580</v>
      </c>
      <c r="T43" s="2">
        <f t="shared" si="4"/>
        <v>101000</v>
      </c>
      <c r="U43" s="2">
        <f t="shared" si="4"/>
        <v>149700</v>
      </c>
      <c r="V43" s="2">
        <f t="shared" si="4"/>
        <v>152700</v>
      </c>
      <c r="W43" s="2">
        <f t="shared" si="4"/>
        <v>321000</v>
      </c>
      <c r="X43" s="2">
        <f t="shared" si="4"/>
        <v>298500</v>
      </c>
      <c r="Y43" s="2" cm="1">
        <f t="array" ref="Y43">_xlfn.XLOOKUP(Y$1&amp;$R43,$C$3:$C$1662&amp;$D$3:$D$1662,$E$3:$E$1662,0,0,1)</f>
        <v>400</v>
      </c>
      <c r="Z43" s="2" cm="1">
        <f t="array" ref="Z43">_xlfn.XLOOKUP(Z$1&amp;$R43,$C$3:$C$1662&amp;$D$3:$D$1662,$E$3:$E$1662,0,0,1)</f>
        <v>800</v>
      </c>
      <c r="AA43" s="2" cm="1">
        <f t="array" ref="AA43">_xlfn.XLOOKUP(AA$1&amp;$R43,$C$3:$C$1662&amp;$D$3:$D$1662,$E$3:$E$1662,0,0,1)</f>
        <v>300</v>
      </c>
      <c r="AB43" s="2" cm="1">
        <f t="array" ref="AB43">_xlfn.XLOOKUP(AB$1&amp;$R43,$C$3:$C$1662&amp;$D$3:$D$1662,$E$3:$E$1662,0,0,1)</f>
        <v>2400</v>
      </c>
      <c r="AC43" s="2" cm="1">
        <f t="array" ref="AC43">_xlfn.XLOOKUP(AC$1&amp;$R43,$C$3:$C$1662&amp;$D$3:$D$1662,$E$3:$E$1662,0,0,1)</f>
        <v>1000</v>
      </c>
    </row>
    <row r="44" spans="3:29" x14ac:dyDescent="0.4">
      <c r="C44" t="s">
        <v>758</v>
      </c>
      <c r="D44" t="s">
        <v>554</v>
      </c>
      <c r="E44">
        <v>1000</v>
      </c>
      <c r="R44" t="s">
        <v>49</v>
      </c>
      <c r="S44" s="2">
        <f t="shared" si="1"/>
        <v>207500</v>
      </c>
      <c r="T44" s="2">
        <f t="shared" si="4"/>
        <v>101800</v>
      </c>
      <c r="U44" s="2">
        <f t="shared" si="4"/>
        <v>150800</v>
      </c>
      <c r="V44" s="2">
        <f t="shared" si="4"/>
        <v>159100</v>
      </c>
      <c r="W44" s="2">
        <f t="shared" si="4"/>
        <v>323300</v>
      </c>
      <c r="X44" s="2">
        <f t="shared" si="4"/>
        <v>302500</v>
      </c>
      <c r="Y44" s="2" cm="1">
        <f t="array" ref="Y44">_xlfn.XLOOKUP(Y$1&amp;$R44,$C$3:$C$1662&amp;$D$3:$D$1662,$E$3:$E$1662,0,0,1)</f>
        <v>800</v>
      </c>
      <c r="Z44" s="2" cm="1">
        <f t="array" ref="Z44">_xlfn.XLOOKUP(Z$1&amp;$R44,$C$3:$C$1662&amp;$D$3:$D$1662,$E$3:$E$1662,0,0,1)</f>
        <v>1100</v>
      </c>
      <c r="AA44" s="2" cm="1">
        <f t="array" ref="AA44">_xlfn.XLOOKUP(AA$1&amp;$R44,$C$3:$C$1662&amp;$D$3:$D$1662,$E$3:$E$1662,0,0,1)</f>
        <v>6400</v>
      </c>
      <c r="AB44" s="2" cm="1">
        <f t="array" ref="AB44">_xlfn.XLOOKUP(AB$1&amp;$R44,$C$3:$C$1662&amp;$D$3:$D$1662,$E$3:$E$1662,0,0,1)</f>
        <v>2300</v>
      </c>
      <c r="AC44" s="2" cm="1">
        <f t="array" ref="AC44">_xlfn.XLOOKUP(AC$1&amp;$R44,$C$3:$C$1662&amp;$D$3:$D$1662,$E$3:$E$1662,0,0,1)</f>
        <v>4000</v>
      </c>
    </row>
    <row r="45" spans="3:29" x14ac:dyDescent="0.4">
      <c r="C45" t="s">
        <v>758</v>
      </c>
      <c r="D45" t="s">
        <v>555</v>
      </c>
      <c r="E45">
        <v>4000</v>
      </c>
      <c r="R45" t="s">
        <v>242</v>
      </c>
      <c r="S45" s="2">
        <f t="shared" si="1"/>
        <v>211120</v>
      </c>
      <c r="T45" s="2">
        <f t="shared" si="4"/>
        <v>102500</v>
      </c>
      <c r="U45" s="2">
        <f t="shared" si="4"/>
        <v>152300</v>
      </c>
      <c r="V45" s="2">
        <f t="shared" si="4"/>
        <v>163900</v>
      </c>
      <c r="W45" s="2">
        <f t="shared" si="4"/>
        <v>327600</v>
      </c>
      <c r="X45" s="2">
        <f t="shared" si="4"/>
        <v>309300</v>
      </c>
      <c r="Y45" s="2" cm="1">
        <f t="array" ref="Y45">_xlfn.XLOOKUP(Y$1&amp;$R45,$C$3:$C$1662&amp;$D$3:$D$1662,$E$3:$E$1662,0,0,1)</f>
        <v>700</v>
      </c>
      <c r="Z45" s="2" cm="1">
        <f t="array" ref="Z45">_xlfn.XLOOKUP(Z$1&amp;$R45,$C$3:$C$1662&amp;$D$3:$D$1662,$E$3:$E$1662,0,0,1)</f>
        <v>1500</v>
      </c>
      <c r="AA45" s="2" cm="1">
        <f t="array" ref="AA45">_xlfn.XLOOKUP(AA$1&amp;$R45,$C$3:$C$1662&amp;$D$3:$D$1662,$E$3:$E$1662,0,0,1)</f>
        <v>4800</v>
      </c>
      <c r="AB45" s="2" cm="1">
        <f t="array" ref="AB45">_xlfn.XLOOKUP(AB$1&amp;$R45,$C$3:$C$1662&amp;$D$3:$D$1662,$E$3:$E$1662,0,0,1)</f>
        <v>4300</v>
      </c>
      <c r="AC45" s="2" cm="1">
        <f t="array" ref="AC45">_xlfn.XLOOKUP(AC$1&amp;$R45,$C$3:$C$1662&amp;$D$3:$D$1662,$E$3:$E$1662,0,0,1)</f>
        <v>6800</v>
      </c>
    </row>
    <row r="46" spans="3:29" x14ac:dyDescent="0.4">
      <c r="C46" t="s">
        <v>758</v>
      </c>
      <c r="D46" t="s">
        <v>556</v>
      </c>
      <c r="E46">
        <v>6800</v>
      </c>
      <c r="R46" t="s">
        <v>126</v>
      </c>
      <c r="S46" s="2">
        <f t="shared" si="1"/>
        <v>215360</v>
      </c>
      <c r="T46" s="2">
        <f t="shared" si="4"/>
        <v>102600</v>
      </c>
      <c r="U46" s="2">
        <f t="shared" si="4"/>
        <v>152800</v>
      </c>
      <c r="V46" s="2">
        <f t="shared" si="4"/>
        <v>166300</v>
      </c>
      <c r="W46" s="2">
        <f t="shared" si="4"/>
        <v>331800</v>
      </c>
      <c r="X46" s="2">
        <f t="shared" si="4"/>
        <v>323300</v>
      </c>
      <c r="Y46" s="2" cm="1">
        <f t="array" ref="Y46">_xlfn.XLOOKUP(Y$1&amp;$R46,$C$3:$C$1662&amp;$D$3:$D$1662,$E$3:$E$1662,0,0,1)</f>
        <v>100</v>
      </c>
      <c r="Z46" s="2" cm="1">
        <f t="array" ref="Z46">_xlfn.XLOOKUP(Z$1&amp;$R46,$C$3:$C$1662&amp;$D$3:$D$1662,$E$3:$E$1662,0,0,1)</f>
        <v>500</v>
      </c>
      <c r="AA46" s="2" cm="1">
        <f t="array" ref="AA46">_xlfn.XLOOKUP(AA$1&amp;$R46,$C$3:$C$1662&amp;$D$3:$D$1662,$E$3:$E$1662,0,0,1)</f>
        <v>2400</v>
      </c>
      <c r="AB46" s="2" cm="1">
        <f t="array" ref="AB46">_xlfn.XLOOKUP(AB$1&amp;$R46,$C$3:$C$1662&amp;$D$3:$D$1662,$E$3:$E$1662,0,0,1)</f>
        <v>4200</v>
      </c>
      <c r="AC46" s="2" cm="1">
        <f t="array" ref="AC46">_xlfn.XLOOKUP(AC$1&amp;$R46,$C$3:$C$1662&amp;$D$3:$D$1662,$E$3:$E$1662,0,0,1)</f>
        <v>14000</v>
      </c>
    </row>
    <row r="47" spans="3:29" x14ac:dyDescent="0.4">
      <c r="C47" t="s">
        <v>758</v>
      </c>
      <c r="D47" t="s">
        <v>557</v>
      </c>
      <c r="E47">
        <v>14000</v>
      </c>
      <c r="R47" t="s">
        <v>170</v>
      </c>
      <c r="S47" s="2">
        <f t="shared" si="1"/>
        <v>219800</v>
      </c>
      <c r="T47" s="2">
        <f t="shared" si="4"/>
        <v>102600</v>
      </c>
      <c r="U47" s="2">
        <f t="shared" si="4"/>
        <v>153400</v>
      </c>
      <c r="V47" s="2">
        <f t="shared" si="4"/>
        <v>167300</v>
      </c>
      <c r="W47" s="2">
        <f t="shared" si="4"/>
        <v>334000</v>
      </c>
      <c r="X47" s="2">
        <f t="shared" si="4"/>
        <v>341700</v>
      </c>
      <c r="Y47" s="2" cm="1">
        <f t="array" ref="Y47">_xlfn.XLOOKUP(Y$1&amp;$R47,$C$3:$C$1662&amp;$D$3:$D$1662,$E$3:$E$1662,0,0,1)</f>
        <v>0</v>
      </c>
      <c r="Z47" s="2" cm="1">
        <f t="array" ref="Z47">_xlfn.XLOOKUP(Z$1&amp;$R47,$C$3:$C$1662&amp;$D$3:$D$1662,$E$3:$E$1662,0,0,1)</f>
        <v>600</v>
      </c>
      <c r="AA47" s="2" cm="1">
        <f t="array" ref="AA47">_xlfn.XLOOKUP(AA$1&amp;$R47,$C$3:$C$1662&amp;$D$3:$D$1662,$E$3:$E$1662,0,0,1)</f>
        <v>1000</v>
      </c>
      <c r="AB47" s="2" cm="1">
        <f t="array" ref="AB47">_xlfn.XLOOKUP(AB$1&amp;$R47,$C$3:$C$1662&amp;$D$3:$D$1662,$E$3:$E$1662,0,0,1)</f>
        <v>2200</v>
      </c>
      <c r="AC47" s="2" cm="1">
        <f t="array" ref="AC47">_xlfn.XLOOKUP(AC$1&amp;$R47,$C$3:$C$1662&amp;$D$3:$D$1662,$E$3:$E$1662,0,0,1)</f>
        <v>18400</v>
      </c>
    </row>
    <row r="48" spans="3:29" x14ac:dyDescent="0.4">
      <c r="C48" t="s">
        <v>758</v>
      </c>
      <c r="D48" t="s">
        <v>558</v>
      </c>
      <c r="E48">
        <v>18400</v>
      </c>
      <c r="R48" t="s">
        <v>174</v>
      </c>
      <c r="S48" s="2">
        <f t="shared" si="1"/>
        <v>225980</v>
      </c>
      <c r="T48" s="2">
        <f t="shared" si="4"/>
        <v>108300</v>
      </c>
      <c r="U48" s="2">
        <f t="shared" si="4"/>
        <v>153800</v>
      </c>
      <c r="V48" s="2">
        <f t="shared" si="4"/>
        <v>169200</v>
      </c>
      <c r="W48" s="2">
        <f t="shared" si="4"/>
        <v>343900</v>
      </c>
      <c r="X48" s="2">
        <f t="shared" si="4"/>
        <v>354700</v>
      </c>
      <c r="Y48" s="2" cm="1">
        <f t="array" ref="Y48">_xlfn.XLOOKUP(Y$1&amp;$R48,$C$3:$C$1662&amp;$D$3:$D$1662,$E$3:$E$1662,0,0,1)</f>
        <v>5700</v>
      </c>
      <c r="Z48" s="2" cm="1">
        <f t="array" ref="Z48">_xlfn.XLOOKUP(Z$1&amp;$R48,$C$3:$C$1662&amp;$D$3:$D$1662,$E$3:$E$1662,0,0,1)</f>
        <v>400</v>
      </c>
      <c r="AA48" s="2" cm="1">
        <f t="array" ref="AA48">_xlfn.XLOOKUP(AA$1&amp;$R48,$C$3:$C$1662&amp;$D$3:$D$1662,$E$3:$E$1662,0,0,1)</f>
        <v>1900</v>
      </c>
      <c r="AB48" s="2" cm="1">
        <f t="array" ref="AB48">_xlfn.XLOOKUP(AB$1&amp;$R48,$C$3:$C$1662&amp;$D$3:$D$1662,$E$3:$E$1662,0,0,1)</f>
        <v>9900</v>
      </c>
      <c r="AC48" s="2" cm="1">
        <f t="array" ref="AC48">_xlfn.XLOOKUP(AC$1&amp;$R48,$C$3:$C$1662&amp;$D$3:$D$1662,$E$3:$E$1662,0,0,1)</f>
        <v>13000</v>
      </c>
    </row>
    <row r="49" spans="3:29" x14ac:dyDescent="0.4">
      <c r="C49" t="s">
        <v>758</v>
      </c>
      <c r="D49" t="s">
        <v>559</v>
      </c>
      <c r="E49">
        <v>13000</v>
      </c>
      <c r="R49" t="s">
        <v>179</v>
      </c>
      <c r="S49" s="2">
        <f t="shared" si="1"/>
        <v>228180</v>
      </c>
      <c r="T49" s="2">
        <f t="shared" si="4"/>
        <v>108700</v>
      </c>
      <c r="U49" s="2">
        <f t="shared" si="4"/>
        <v>154500</v>
      </c>
      <c r="V49" s="2">
        <f t="shared" si="4"/>
        <v>169300</v>
      </c>
      <c r="W49" s="2">
        <f t="shared" si="4"/>
        <v>349900</v>
      </c>
      <c r="X49" s="2">
        <f t="shared" si="4"/>
        <v>358500</v>
      </c>
      <c r="Y49" s="2" cm="1">
        <f t="array" ref="Y49">_xlfn.XLOOKUP(Y$1&amp;$R49,$C$3:$C$1662&amp;$D$3:$D$1662,$E$3:$E$1662,0,0,1)</f>
        <v>400</v>
      </c>
      <c r="Z49" s="2" cm="1">
        <f t="array" ref="Z49">_xlfn.XLOOKUP(Z$1&amp;$R49,$C$3:$C$1662&amp;$D$3:$D$1662,$E$3:$E$1662,0,0,1)</f>
        <v>700</v>
      </c>
      <c r="AA49" s="2" cm="1">
        <f t="array" ref="AA49">_xlfn.XLOOKUP(AA$1&amp;$R49,$C$3:$C$1662&amp;$D$3:$D$1662,$E$3:$E$1662,0,0,1)</f>
        <v>100</v>
      </c>
      <c r="AB49" s="2" cm="1">
        <f t="array" ref="AB49">_xlfn.XLOOKUP(AB$1&amp;$R49,$C$3:$C$1662&amp;$D$3:$D$1662,$E$3:$E$1662,0,0,1)</f>
        <v>6000</v>
      </c>
      <c r="AC49" s="2" cm="1">
        <f t="array" ref="AC49">_xlfn.XLOOKUP(AC$1&amp;$R49,$C$3:$C$1662&amp;$D$3:$D$1662,$E$3:$E$1662,0,0,1)</f>
        <v>3800</v>
      </c>
    </row>
    <row r="50" spans="3:29" x14ac:dyDescent="0.4">
      <c r="C50" t="s">
        <v>758</v>
      </c>
      <c r="D50" t="s">
        <v>560</v>
      </c>
      <c r="E50">
        <v>3800</v>
      </c>
      <c r="R50" t="s">
        <v>223</v>
      </c>
      <c r="S50" s="2">
        <f t="shared" si="1"/>
        <v>231280</v>
      </c>
      <c r="T50" s="2">
        <f t="shared" si="4"/>
        <v>109100</v>
      </c>
      <c r="U50" s="2">
        <f t="shared" si="4"/>
        <v>156200</v>
      </c>
      <c r="V50" s="2">
        <f t="shared" si="4"/>
        <v>169800</v>
      </c>
      <c r="W50" s="2">
        <f t="shared" si="4"/>
        <v>354600</v>
      </c>
      <c r="X50" s="2">
        <f t="shared" si="4"/>
        <v>366700</v>
      </c>
      <c r="Y50" s="2" cm="1">
        <f t="array" ref="Y50">_xlfn.XLOOKUP(Y$1&amp;$R50,$C$3:$C$1662&amp;$D$3:$D$1662,$E$3:$E$1662,0,0,1)</f>
        <v>400</v>
      </c>
      <c r="Z50" s="2" cm="1">
        <f t="array" ref="Z50">_xlfn.XLOOKUP(Z$1&amp;$R50,$C$3:$C$1662&amp;$D$3:$D$1662,$E$3:$E$1662,0,0,1)</f>
        <v>1700</v>
      </c>
      <c r="AA50" s="2" cm="1">
        <f t="array" ref="AA50">_xlfn.XLOOKUP(AA$1&amp;$R50,$C$3:$C$1662&amp;$D$3:$D$1662,$E$3:$E$1662,0,0,1)</f>
        <v>500</v>
      </c>
      <c r="AB50" s="2" cm="1">
        <f t="array" ref="AB50">_xlfn.XLOOKUP(AB$1&amp;$R50,$C$3:$C$1662&amp;$D$3:$D$1662,$E$3:$E$1662,0,0,1)</f>
        <v>4700</v>
      </c>
      <c r="AC50" s="2" cm="1">
        <f t="array" ref="AC50">_xlfn.XLOOKUP(AC$1&amp;$R50,$C$3:$C$1662&amp;$D$3:$D$1662,$E$3:$E$1662,0,0,1)</f>
        <v>8200</v>
      </c>
    </row>
    <row r="51" spans="3:29" x14ac:dyDescent="0.4">
      <c r="C51" t="s">
        <v>758</v>
      </c>
      <c r="D51" t="s">
        <v>561</v>
      </c>
      <c r="E51">
        <v>8200</v>
      </c>
      <c r="R51" t="s">
        <v>208</v>
      </c>
      <c r="S51" s="2">
        <f t="shared" si="1"/>
        <v>233620</v>
      </c>
      <c r="T51" s="2">
        <f t="shared" si="4"/>
        <v>109200</v>
      </c>
      <c r="U51" s="2">
        <f t="shared" si="4"/>
        <v>156500</v>
      </c>
      <c r="V51" s="2">
        <f t="shared" si="4"/>
        <v>170000</v>
      </c>
      <c r="W51" s="2">
        <f t="shared" si="4"/>
        <v>356500</v>
      </c>
      <c r="X51" s="2">
        <f t="shared" si="4"/>
        <v>375900</v>
      </c>
      <c r="Y51" s="2" cm="1">
        <f t="array" ref="Y51">_xlfn.XLOOKUP(Y$1&amp;$R51,$C$3:$C$1662&amp;$D$3:$D$1662,$E$3:$E$1662,0,0,1)</f>
        <v>100</v>
      </c>
      <c r="Z51" s="2" cm="1">
        <f t="array" ref="Z51">_xlfn.XLOOKUP(Z$1&amp;$R51,$C$3:$C$1662&amp;$D$3:$D$1662,$E$3:$E$1662,0,0,1)</f>
        <v>300</v>
      </c>
      <c r="AA51" s="2" cm="1">
        <f t="array" ref="AA51">_xlfn.XLOOKUP(AA$1&amp;$R51,$C$3:$C$1662&amp;$D$3:$D$1662,$E$3:$E$1662,0,0,1)</f>
        <v>200</v>
      </c>
      <c r="AB51" s="2" cm="1">
        <f t="array" ref="AB51">_xlfn.XLOOKUP(AB$1&amp;$R51,$C$3:$C$1662&amp;$D$3:$D$1662,$E$3:$E$1662,0,0,1)</f>
        <v>1900</v>
      </c>
      <c r="AC51" s="2" cm="1">
        <f t="array" ref="AC51">_xlfn.XLOOKUP(AC$1&amp;$R51,$C$3:$C$1662&amp;$D$3:$D$1662,$E$3:$E$1662,0,0,1)</f>
        <v>9200</v>
      </c>
    </row>
    <row r="52" spans="3:29" x14ac:dyDescent="0.4">
      <c r="C52" t="s">
        <v>758</v>
      </c>
      <c r="D52" t="s">
        <v>562</v>
      </c>
      <c r="E52">
        <v>9200</v>
      </c>
      <c r="R52" t="s">
        <v>160</v>
      </c>
      <c r="S52" s="2">
        <f t="shared" si="1"/>
        <v>235580</v>
      </c>
      <c r="T52" s="2">
        <f t="shared" ref="T52:X67" si="5">T51+Y52</f>
        <v>109500</v>
      </c>
      <c r="U52" s="2">
        <f t="shared" si="5"/>
        <v>158400</v>
      </c>
      <c r="V52" s="2">
        <f t="shared" si="5"/>
        <v>171300</v>
      </c>
      <c r="W52" s="2">
        <f t="shared" si="5"/>
        <v>357200</v>
      </c>
      <c r="X52" s="2">
        <f t="shared" si="5"/>
        <v>381500</v>
      </c>
      <c r="Y52" s="2" cm="1">
        <f t="array" ref="Y52">_xlfn.XLOOKUP(Y$1&amp;$R52,$C$3:$C$1662&amp;$D$3:$D$1662,$E$3:$E$1662,0,0,1)</f>
        <v>300</v>
      </c>
      <c r="Z52" s="2" cm="1">
        <f t="array" ref="Z52">_xlfn.XLOOKUP(Z$1&amp;$R52,$C$3:$C$1662&amp;$D$3:$D$1662,$E$3:$E$1662,0,0,1)</f>
        <v>1900</v>
      </c>
      <c r="AA52" s="2" cm="1">
        <f t="array" ref="AA52">_xlfn.XLOOKUP(AA$1&amp;$R52,$C$3:$C$1662&amp;$D$3:$D$1662,$E$3:$E$1662,0,0,1)</f>
        <v>1300</v>
      </c>
      <c r="AB52" s="2" cm="1">
        <f t="array" ref="AB52">_xlfn.XLOOKUP(AB$1&amp;$R52,$C$3:$C$1662&amp;$D$3:$D$1662,$E$3:$E$1662,0,0,1)</f>
        <v>700</v>
      </c>
      <c r="AC52" s="2" cm="1">
        <f t="array" ref="AC52">_xlfn.XLOOKUP(AC$1&amp;$R52,$C$3:$C$1662&amp;$D$3:$D$1662,$E$3:$E$1662,0,0,1)</f>
        <v>5600</v>
      </c>
    </row>
    <row r="53" spans="3:29" x14ac:dyDescent="0.4">
      <c r="C53" t="s">
        <v>758</v>
      </c>
      <c r="D53" t="s">
        <v>563</v>
      </c>
      <c r="E53">
        <v>5600</v>
      </c>
      <c r="R53" t="s">
        <v>168</v>
      </c>
      <c r="S53" s="2">
        <f t="shared" si="1"/>
        <v>237860</v>
      </c>
      <c r="T53" s="2">
        <f t="shared" si="5"/>
        <v>110100</v>
      </c>
      <c r="U53" s="2">
        <f t="shared" si="5"/>
        <v>158900</v>
      </c>
      <c r="V53" s="2">
        <f t="shared" si="5"/>
        <v>171800</v>
      </c>
      <c r="W53" s="2">
        <f t="shared" si="5"/>
        <v>358200</v>
      </c>
      <c r="X53" s="2">
        <f t="shared" si="5"/>
        <v>390300</v>
      </c>
      <c r="Y53" s="2" cm="1">
        <f t="array" ref="Y53">_xlfn.XLOOKUP(Y$1&amp;$R53,$C$3:$C$1662&amp;$D$3:$D$1662,$E$3:$E$1662,0,0,1)</f>
        <v>600</v>
      </c>
      <c r="Z53" s="2" cm="1">
        <f t="array" ref="Z53">_xlfn.XLOOKUP(Z$1&amp;$R53,$C$3:$C$1662&amp;$D$3:$D$1662,$E$3:$E$1662,0,0,1)</f>
        <v>500</v>
      </c>
      <c r="AA53" s="2" cm="1">
        <f t="array" ref="AA53">_xlfn.XLOOKUP(AA$1&amp;$R53,$C$3:$C$1662&amp;$D$3:$D$1662,$E$3:$E$1662,0,0,1)</f>
        <v>500</v>
      </c>
      <c r="AB53" s="2" cm="1">
        <f t="array" ref="AB53">_xlfn.XLOOKUP(AB$1&amp;$R53,$C$3:$C$1662&amp;$D$3:$D$1662,$E$3:$E$1662,0,0,1)</f>
        <v>1000</v>
      </c>
      <c r="AC53" s="2" cm="1">
        <f t="array" ref="AC53">_xlfn.XLOOKUP(AC$1&amp;$R53,$C$3:$C$1662&amp;$D$3:$D$1662,$E$3:$E$1662,0,0,1)</f>
        <v>8800</v>
      </c>
    </row>
    <row r="54" spans="3:29" x14ac:dyDescent="0.4">
      <c r="C54" t="s">
        <v>758</v>
      </c>
      <c r="D54" t="s">
        <v>564</v>
      </c>
      <c r="E54">
        <v>8800</v>
      </c>
      <c r="R54" t="s">
        <v>167</v>
      </c>
      <c r="S54" s="2">
        <f t="shared" si="1"/>
        <v>240100</v>
      </c>
      <c r="T54" s="2">
        <f t="shared" si="5"/>
        <v>110900</v>
      </c>
      <c r="U54" s="2">
        <f t="shared" si="5"/>
        <v>159900</v>
      </c>
      <c r="V54" s="2">
        <f t="shared" si="5"/>
        <v>177700</v>
      </c>
      <c r="W54" s="2">
        <f t="shared" si="5"/>
        <v>359800</v>
      </c>
      <c r="X54" s="2">
        <f t="shared" si="5"/>
        <v>392200</v>
      </c>
      <c r="Y54" s="2" cm="1">
        <f t="array" ref="Y54">_xlfn.XLOOKUP(Y$1&amp;$R54,$C$3:$C$1662&amp;$D$3:$D$1662,$E$3:$E$1662,0,0,1)</f>
        <v>800</v>
      </c>
      <c r="Z54" s="2" cm="1">
        <f t="array" ref="Z54">_xlfn.XLOOKUP(Z$1&amp;$R54,$C$3:$C$1662&amp;$D$3:$D$1662,$E$3:$E$1662,0,0,1)</f>
        <v>1000</v>
      </c>
      <c r="AA54" s="2" cm="1">
        <f t="array" ref="AA54">_xlfn.XLOOKUP(AA$1&amp;$R54,$C$3:$C$1662&amp;$D$3:$D$1662,$E$3:$E$1662,0,0,1)</f>
        <v>5900</v>
      </c>
      <c r="AB54" s="2" cm="1">
        <f t="array" ref="AB54">_xlfn.XLOOKUP(AB$1&amp;$R54,$C$3:$C$1662&amp;$D$3:$D$1662,$E$3:$E$1662,0,0,1)</f>
        <v>1600</v>
      </c>
      <c r="AC54" s="2" cm="1">
        <f t="array" ref="AC54">_xlfn.XLOOKUP(AC$1&amp;$R54,$C$3:$C$1662&amp;$D$3:$D$1662,$E$3:$E$1662,0,0,1)</f>
        <v>1900</v>
      </c>
    </row>
    <row r="55" spans="3:29" x14ac:dyDescent="0.4">
      <c r="C55" t="s">
        <v>758</v>
      </c>
      <c r="D55" t="s">
        <v>565</v>
      </c>
      <c r="E55">
        <v>1900</v>
      </c>
      <c r="R55" t="s">
        <v>218</v>
      </c>
      <c r="S55" s="2">
        <f t="shared" si="1"/>
        <v>244960</v>
      </c>
      <c r="T55" s="2">
        <f t="shared" si="5"/>
        <v>111100</v>
      </c>
      <c r="U55" s="2">
        <f t="shared" si="5"/>
        <v>160400</v>
      </c>
      <c r="V55" s="2">
        <f t="shared" si="5"/>
        <v>181000</v>
      </c>
      <c r="W55" s="2">
        <f t="shared" si="5"/>
        <v>363000</v>
      </c>
      <c r="X55" s="2">
        <f t="shared" si="5"/>
        <v>409300</v>
      </c>
      <c r="Y55" s="2" cm="1">
        <f t="array" ref="Y55">_xlfn.XLOOKUP(Y$1&amp;$R55,$C$3:$C$1662&amp;$D$3:$D$1662,$E$3:$E$1662,0,0,1)</f>
        <v>200</v>
      </c>
      <c r="Z55" s="2" cm="1">
        <f t="array" ref="Z55">_xlfn.XLOOKUP(Z$1&amp;$R55,$C$3:$C$1662&amp;$D$3:$D$1662,$E$3:$E$1662,0,0,1)</f>
        <v>500</v>
      </c>
      <c r="AA55" s="2" cm="1">
        <f t="array" ref="AA55">_xlfn.XLOOKUP(AA$1&amp;$R55,$C$3:$C$1662&amp;$D$3:$D$1662,$E$3:$E$1662,0,0,1)</f>
        <v>3300</v>
      </c>
      <c r="AB55" s="2" cm="1">
        <f t="array" ref="AB55">_xlfn.XLOOKUP(AB$1&amp;$R55,$C$3:$C$1662&amp;$D$3:$D$1662,$E$3:$E$1662,0,0,1)</f>
        <v>3200</v>
      </c>
      <c r="AC55" s="2" cm="1">
        <f t="array" ref="AC55">_xlfn.XLOOKUP(AC$1&amp;$R55,$C$3:$C$1662&amp;$D$3:$D$1662,$E$3:$E$1662,0,0,1)</f>
        <v>17100</v>
      </c>
    </row>
    <row r="56" spans="3:29" x14ac:dyDescent="0.4">
      <c r="C56" t="s">
        <v>758</v>
      </c>
      <c r="D56" t="s">
        <v>566</v>
      </c>
      <c r="E56">
        <v>17100</v>
      </c>
      <c r="R56" t="s">
        <v>238</v>
      </c>
      <c r="S56" s="2">
        <f t="shared" si="1"/>
        <v>246760</v>
      </c>
      <c r="T56" s="2">
        <f t="shared" si="5"/>
        <v>111700</v>
      </c>
      <c r="U56" s="2">
        <f t="shared" si="5"/>
        <v>160700</v>
      </c>
      <c r="V56" s="2">
        <f t="shared" si="5"/>
        <v>181600</v>
      </c>
      <c r="W56" s="2">
        <f t="shared" si="5"/>
        <v>363800</v>
      </c>
      <c r="X56" s="2">
        <f t="shared" si="5"/>
        <v>416000</v>
      </c>
      <c r="Y56" s="2" cm="1">
        <f t="array" ref="Y56">_xlfn.XLOOKUP(Y$1&amp;$R56,$C$3:$C$1662&amp;$D$3:$D$1662,$E$3:$E$1662,0,0,1)</f>
        <v>600</v>
      </c>
      <c r="Z56" s="2" cm="1">
        <f t="array" ref="Z56">_xlfn.XLOOKUP(Z$1&amp;$R56,$C$3:$C$1662&amp;$D$3:$D$1662,$E$3:$E$1662,0,0,1)</f>
        <v>300</v>
      </c>
      <c r="AA56" s="2" cm="1">
        <f t="array" ref="AA56">_xlfn.XLOOKUP(AA$1&amp;$R56,$C$3:$C$1662&amp;$D$3:$D$1662,$E$3:$E$1662,0,0,1)</f>
        <v>600</v>
      </c>
      <c r="AB56" s="2" cm="1">
        <f t="array" ref="AB56">_xlfn.XLOOKUP(AB$1&amp;$R56,$C$3:$C$1662&amp;$D$3:$D$1662,$E$3:$E$1662,0,0,1)</f>
        <v>800</v>
      </c>
      <c r="AC56" s="2" cm="1">
        <f t="array" ref="AC56">_xlfn.XLOOKUP(AC$1&amp;$R56,$C$3:$C$1662&amp;$D$3:$D$1662,$E$3:$E$1662,0,0,1)</f>
        <v>6700</v>
      </c>
    </row>
    <row r="57" spans="3:29" x14ac:dyDescent="0.4">
      <c r="C57" t="s">
        <v>758</v>
      </c>
      <c r="D57" t="s">
        <v>567</v>
      </c>
      <c r="E57">
        <v>6700</v>
      </c>
      <c r="R57" t="s">
        <v>240</v>
      </c>
      <c r="S57" s="2">
        <f t="shared" si="1"/>
        <v>247800</v>
      </c>
      <c r="T57" s="2">
        <f t="shared" si="5"/>
        <v>112200</v>
      </c>
      <c r="U57" s="2">
        <f t="shared" si="5"/>
        <v>161300</v>
      </c>
      <c r="V57" s="2">
        <f t="shared" si="5"/>
        <v>181800</v>
      </c>
      <c r="W57" s="2">
        <f t="shared" si="5"/>
        <v>365400</v>
      </c>
      <c r="X57" s="2">
        <f t="shared" si="5"/>
        <v>418300</v>
      </c>
      <c r="Y57" s="2" cm="1">
        <f t="array" ref="Y57">_xlfn.XLOOKUP(Y$1&amp;$R57,$C$3:$C$1662&amp;$D$3:$D$1662,$E$3:$E$1662,0,0,1)</f>
        <v>500</v>
      </c>
      <c r="Z57" s="2" cm="1">
        <f t="array" ref="Z57">_xlfn.XLOOKUP(Z$1&amp;$R57,$C$3:$C$1662&amp;$D$3:$D$1662,$E$3:$E$1662,0,0,1)</f>
        <v>600</v>
      </c>
      <c r="AA57" s="2" cm="1">
        <f t="array" ref="AA57">_xlfn.XLOOKUP(AA$1&amp;$R57,$C$3:$C$1662&amp;$D$3:$D$1662,$E$3:$E$1662,0,0,1)</f>
        <v>200</v>
      </c>
      <c r="AB57" s="2" cm="1">
        <f t="array" ref="AB57">_xlfn.XLOOKUP(AB$1&amp;$R57,$C$3:$C$1662&amp;$D$3:$D$1662,$E$3:$E$1662,0,0,1)</f>
        <v>1600</v>
      </c>
      <c r="AC57" s="2" cm="1">
        <f t="array" ref="AC57">_xlfn.XLOOKUP(AC$1&amp;$R57,$C$3:$C$1662&amp;$D$3:$D$1662,$E$3:$E$1662,0,0,1)</f>
        <v>2300</v>
      </c>
    </row>
    <row r="58" spans="3:29" x14ac:dyDescent="0.4">
      <c r="C58" t="s">
        <v>758</v>
      </c>
      <c r="D58" t="s">
        <v>568</v>
      </c>
      <c r="E58">
        <v>2300</v>
      </c>
      <c r="R58" t="s">
        <v>198</v>
      </c>
      <c r="S58" s="2">
        <f t="shared" si="1"/>
        <v>251020</v>
      </c>
      <c r="T58" s="2">
        <f t="shared" si="5"/>
        <v>112400</v>
      </c>
      <c r="U58" s="2">
        <f t="shared" si="5"/>
        <v>162200</v>
      </c>
      <c r="V58" s="2">
        <f t="shared" si="5"/>
        <v>184800</v>
      </c>
      <c r="W58" s="2">
        <f t="shared" si="5"/>
        <v>370600</v>
      </c>
      <c r="X58" s="2">
        <f t="shared" si="5"/>
        <v>425100</v>
      </c>
      <c r="Y58" s="2" cm="1">
        <f t="array" ref="Y58">_xlfn.XLOOKUP(Y$1&amp;$R58,$C$3:$C$1662&amp;$D$3:$D$1662,$E$3:$E$1662,0,0,1)</f>
        <v>200</v>
      </c>
      <c r="Z58" s="2" cm="1">
        <f t="array" ref="Z58">_xlfn.XLOOKUP(Z$1&amp;$R58,$C$3:$C$1662&amp;$D$3:$D$1662,$E$3:$E$1662,0,0,1)</f>
        <v>900</v>
      </c>
      <c r="AA58" s="2" cm="1">
        <f t="array" ref="AA58">_xlfn.XLOOKUP(AA$1&amp;$R58,$C$3:$C$1662&amp;$D$3:$D$1662,$E$3:$E$1662,0,0,1)</f>
        <v>3000</v>
      </c>
      <c r="AB58" s="2" cm="1">
        <f t="array" ref="AB58">_xlfn.XLOOKUP(AB$1&amp;$R58,$C$3:$C$1662&amp;$D$3:$D$1662,$E$3:$E$1662,0,0,1)</f>
        <v>5200</v>
      </c>
      <c r="AC58" s="2" cm="1">
        <f t="array" ref="AC58">_xlfn.XLOOKUP(AC$1&amp;$R58,$C$3:$C$1662&amp;$D$3:$D$1662,$E$3:$E$1662,0,0,1)</f>
        <v>6800</v>
      </c>
    </row>
    <row r="59" spans="3:29" x14ac:dyDescent="0.4">
      <c r="C59" t="s">
        <v>758</v>
      </c>
      <c r="D59" t="s">
        <v>569</v>
      </c>
      <c r="E59">
        <v>6800</v>
      </c>
      <c r="R59" t="s">
        <v>251</v>
      </c>
      <c r="S59" s="2">
        <f t="shared" si="1"/>
        <v>253660</v>
      </c>
      <c r="T59" s="2">
        <f t="shared" si="5"/>
        <v>113100</v>
      </c>
      <c r="U59" s="2">
        <f t="shared" si="5"/>
        <v>163700</v>
      </c>
      <c r="V59" s="2">
        <f t="shared" si="5"/>
        <v>185800</v>
      </c>
      <c r="W59" s="2">
        <f t="shared" si="5"/>
        <v>374500</v>
      </c>
      <c r="X59" s="2">
        <f t="shared" si="5"/>
        <v>431200</v>
      </c>
      <c r="Y59" s="2" cm="1">
        <f t="array" ref="Y59">_xlfn.XLOOKUP(Y$1&amp;$R59,$C$3:$C$1662&amp;$D$3:$D$1662,$E$3:$E$1662,0,0,1)</f>
        <v>700</v>
      </c>
      <c r="Z59" s="2" cm="1">
        <f t="array" ref="Z59">_xlfn.XLOOKUP(Z$1&amp;$R59,$C$3:$C$1662&amp;$D$3:$D$1662,$E$3:$E$1662,0,0,1)</f>
        <v>1500</v>
      </c>
      <c r="AA59" s="2" cm="1">
        <f t="array" ref="AA59">_xlfn.XLOOKUP(AA$1&amp;$R59,$C$3:$C$1662&amp;$D$3:$D$1662,$E$3:$E$1662,0,0,1)</f>
        <v>1000</v>
      </c>
      <c r="AB59" s="2" cm="1">
        <f t="array" ref="AB59">_xlfn.XLOOKUP(AB$1&amp;$R59,$C$3:$C$1662&amp;$D$3:$D$1662,$E$3:$E$1662,0,0,1)</f>
        <v>3900</v>
      </c>
      <c r="AC59" s="2" cm="1">
        <f t="array" ref="AC59">_xlfn.XLOOKUP(AC$1&amp;$R59,$C$3:$C$1662&amp;$D$3:$D$1662,$E$3:$E$1662,0,0,1)</f>
        <v>6100</v>
      </c>
    </row>
    <row r="60" spans="3:29" x14ac:dyDescent="0.4">
      <c r="C60" t="s">
        <v>758</v>
      </c>
      <c r="D60" t="s">
        <v>570</v>
      </c>
      <c r="E60">
        <v>6100</v>
      </c>
      <c r="R60" t="s">
        <v>259</v>
      </c>
      <c r="S60" s="2">
        <f t="shared" si="1"/>
        <v>255260</v>
      </c>
      <c r="T60" s="2">
        <f t="shared" si="5"/>
        <v>113300</v>
      </c>
      <c r="U60" s="2">
        <f t="shared" si="5"/>
        <v>163800</v>
      </c>
      <c r="V60" s="2">
        <f t="shared" si="5"/>
        <v>186700</v>
      </c>
      <c r="W60" s="2">
        <f t="shared" si="5"/>
        <v>375300</v>
      </c>
      <c r="X60" s="2">
        <f t="shared" si="5"/>
        <v>437200</v>
      </c>
      <c r="Y60" s="2" cm="1">
        <f t="array" ref="Y60">_xlfn.XLOOKUP(Y$1&amp;$R60,$C$3:$C$1662&amp;$D$3:$D$1662,$E$3:$E$1662,0,0,1)</f>
        <v>200</v>
      </c>
      <c r="Z60" s="2" cm="1">
        <f t="array" ref="Z60">_xlfn.XLOOKUP(Z$1&amp;$R60,$C$3:$C$1662&amp;$D$3:$D$1662,$E$3:$E$1662,0,0,1)</f>
        <v>100</v>
      </c>
      <c r="AA60" s="2" cm="1">
        <f t="array" ref="AA60">_xlfn.XLOOKUP(AA$1&amp;$R60,$C$3:$C$1662&amp;$D$3:$D$1662,$E$3:$E$1662,0,0,1)</f>
        <v>900</v>
      </c>
      <c r="AB60" s="2" cm="1">
        <f t="array" ref="AB60">_xlfn.XLOOKUP(AB$1&amp;$R60,$C$3:$C$1662&amp;$D$3:$D$1662,$E$3:$E$1662,0,0,1)</f>
        <v>800</v>
      </c>
      <c r="AC60" s="2" cm="1">
        <f t="array" ref="AC60">_xlfn.XLOOKUP(AC$1&amp;$R60,$C$3:$C$1662&amp;$D$3:$D$1662,$E$3:$E$1662,0,0,1)</f>
        <v>6000</v>
      </c>
    </row>
    <row r="61" spans="3:29" x14ac:dyDescent="0.4">
      <c r="C61" t="s">
        <v>758</v>
      </c>
      <c r="D61" t="s">
        <v>571</v>
      </c>
      <c r="E61">
        <v>6000</v>
      </c>
      <c r="R61" t="s">
        <v>80</v>
      </c>
      <c r="S61" s="2">
        <f t="shared" si="1"/>
        <v>258820</v>
      </c>
      <c r="T61" s="2">
        <f t="shared" si="5"/>
        <v>113700</v>
      </c>
      <c r="U61" s="2">
        <f t="shared" si="5"/>
        <v>164100</v>
      </c>
      <c r="V61" s="2">
        <f t="shared" si="5"/>
        <v>189600</v>
      </c>
      <c r="W61" s="2">
        <f t="shared" si="5"/>
        <v>375900</v>
      </c>
      <c r="X61" s="2">
        <f t="shared" si="5"/>
        <v>450800</v>
      </c>
      <c r="Y61" s="2" cm="1">
        <f t="array" ref="Y61">_xlfn.XLOOKUP(Y$1&amp;$R61,$C$3:$C$1662&amp;$D$3:$D$1662,$E$3:$E$1662,0,0,1)</f>
        <v>400</v>
      </c>
      <c r="Z61" s="2" cm="1">
        <f t="array" ref="Z61">_xlfn.XLOOKUP(Z$1&amp;$R61,$C$3:$C$1662&amp;$D$3:$D$1662,$E$3:$E$1662,0,0,1)</f>
        <v>300</v>
      </c>
      <c r="AA61" s="2" cm="1">
        <f t="array" ref="AA61">_xlfn.XLOOKUP(AA$1&amp;$R61,$C$3:$C$1662&amp;$D$3:$D$1662,$E$3:$E$1662,0,0,1)</f>
        <v>2900</v>
      </c>
      <c r="AB61" s="2" cm="1">
        <f t="array" ref="AB61">_xlfn.XLOOKUP(AB$1&amp;$R61,$C$3:$C$1662&amp;$D$3:$D$1662,$E$3:$E$1662,0,0,1)</f>
        <v>600</v>
      </c>
      <c r="AC61" s="2" cm="1">
        <f t="array" ref="AC61">_xlfn.XLOOKUP(AC$1&amp;$R61,$C$3:$C$1662&amp;$D$3:$D$1662,$E$3:$E$1662,0,0,1)</f>
        <v>13600</v>
      </c>
    </row>
    <row r="62" spans="3:29" x14ac:dyDescent="0.4">
      <c r="C62" t="s">
        <v>758</v>
      </c>
      <c r="D62" t="s">
        <v>572</v>
      </c>
      <c r="E62">
        <v>13600</v>
      </c>
      <c r="R62" t="s">
        <v>206</v>
      </c>
      <c r="S62" s="2">
        <f t="shared" si="1"/>
        <v>261640</v>
      </c>
      <c r="T62" s="2">
        <f t="shared" si="5"/>
        <v>114700</v>
      </c>
      <c r="U62" s="2">
        <f t="shared" si="5"/>
        <v>167300</v>
      </c>
      <c r="V62" s="2">
        <f t="shared" si="5"/>
        <v>189800</v>
      </c>
      <c r="W62" s="2">
        <f t="shared" si="5"/>
        <v>380200</v>
      </c>
      <c r="X62" s="2">
        <f t="shared" si="5"/>
        <v>456200</v>
      </c>
      <c r="Y62" s="2" cm="1">
        <f t="array" ref="Y62">_xlfn.XLOOKUP(Y$1&amp;$R62,$C$3:$C$1662&amp;$D$3:$D$1662,$E$3:$E$1662,0,0,1)</f>
        <v>1000</v>
      </c>
      <c r="Z62" s="2" cm="1">
        <f t="array" ref="Z62">_xlfn.XLOOKUP(Z$1&amp;$R62,$C$3:$C$1662&amp;$D$3:$D$1662,$E$3:$E$1662,0,0,1)</f>
        <v>3200</v>
      </c>
      <c r="AA62" s="2" cm="1">
        <f t="array" ref="AA62">_xlfn.XLOOKUP(AA$1&amp;$R62,$C$3:$C$1662&amp;$D$3:$D$1662,$E$3:$E$1662,0,0,1)</f>
        <v>200</v>
      </c>
      <c r="AB62" s="2" cm="1">
        <f t="array" ref="AB62">_xlfn.XLOOKUP(AB$1&amp;$R62,$C$3:$C$1662&amp;$D$3:$D$1662,$E$3:$E$1662,0,0,1)</f>
        <v>4300</v>
      </c>
      <c r="AC62" s="2" cm="1">
        <f t="array" ref="AC62">_xlfn.XLOOKUP(AC$1&amp;$R62,$C$3:$C$1662&amp;$D$3:$D$1662,$E$3:$E$1662,0,0,1)</f>
        <v>5400</v>
      </c>
    </row>
    <row r="63" spans="3:29" x14ac:dyDescent="0.4">
      <c r="C63" t="s">
        <v>758</v>
      </c>
      <c r="D63" t="s">
        <v>573</v>
      </c>
      <c r="E63">
        <v>5400</v>
      </c>
      <c r="R63" t="s">
        <v>178</v>
      </c>
      <c r="S63" s="2">
        <f t="shared" si="1"/>
        <v>266000</v>
      </c>
      <c r="T63" s="2">
        <f t="shared" si="5"/>
        <v>115300</v>
      </c>
      <c r="U63" s="2">
        <f t="shared" si="5"/>
        <v>170400</v>
      </c>
      <c r="V63" s="2">
        <f t="shared" si="5"/>
        <v>194700</v>
      </c>
      <c r="W63" s="2">
        <f t="shared" si="5"/>
        <v>387100</v>
      </c>
      <c r="X63" s="2">
        <f t="shared" si="5"/>
        <v>462500</v>
      </c>
      <c r="Y63" s="2" cm="1">
        <f t="array" ref="Y63">_xlfn.XLOOKUP(Y$1&amp;$R63,$C$3:$C$1662&amp;$D$3:$D$1662,$E$3:$E$1662,0,0,1)</f>
        <v>600</v>
      </c>
      <c r="Z63" s="2" cm="1">
        <f t="array" ref="Z63">_xlfn.XLOOKUP(Z$1&amp;$R63,$C$3:$C$1662&amp;$D$3:$D$1662,$E$3:$E$1662,0,0,1)</f>
        <v>3100</v>
      </c>
      <c r="AA63" s="2" cm="1">
        <f t="array" ref="AA63">_xlfn.XLOOKUP(AA$1&amp;$R63,$C$3:$C$1662&amp;$D$3:$D$1662,$E$3:$E$1662,0,0,1)</f>
        <v>4900</v>
      </c>
      <c r="AB63" s="2" cm="1">
        <f t="array" ref="AB63">_xlfn.XLOOKUP(AB$1&amp;$R63,$C$3:$C$1662&amp;$D$3:$D$1662,$E$3:$E$1662,0,0,1)</f>
        <v>6900</v>
      </c>
      <c r="AC63" s="2" cm="1">
        <f t="array" ref="AC63">_xlfn.XLOOKUP(AC$1&amp;$R63,$C$3:$C$1662&amp;$D$3:$D$1662,$E$3:$E$1662,0,0,1)</f>
        <v>6300</v>
      </c>
    </row>
    <row r="64" spans="3:29" x14ac:dyDescent="0.4">
      <c r="C64" t="s">
        <v>758</v>
      </c>
      <c r="D64" t="s">
        <v>574</v>
      </c>
      <c r="E64">
        <v>6300</v>
      </c>
      <c r="R64" t="s">
        <v>183</v>
      </c>
      <c r="S64" s="2">
        <f t="shared" si="1"/>
        <v>267740</v>
      </c>
      <c r="T64" s="2">
        <f t="shared" si="5"/>
        <v>115500</v>
      </c>
      <c r="U64" s="2">
        <f t="shared" si="5"/>
        <v>170900</v>
      </c>
      <c r="V64" s="2">
        <f t="shared" si="5"/>
        <v>198200</v>
      </c>
      <c r="W64" s="2">
        <f t="shared" si="5"/>
        <v>389500</v>
      </c>
      <c r="X64" s="2">
        <f t="shared" si="5"/>
        <v>464600</v>
      </c>
      <c r="Y64" s="2" cm="1">
        <f t="array" ref="Y64">_xlfn.XLOOKUP(Y$1&amp;$R64,$C$3:$C$1662&amp;$D$3:$D$1662,$E$3:$E$1662,0,0,1)</f>
        <v>200</v>
      </c>
      <c r="Z64" s="2" cm="1">
        <f t="array" ref="Z64">_xlfn.XLOOKUP(Z$1&amp;$R64,$C$3:$C$1662&amp;$D$3:$D$1662,$E$3:$E$1662,0,0,1)</f>
        <v>500</v>
      </c>
      <c r="AA64" s="2" cm="1">
        <f t="array" ref="AA64">_xlfn.XLOOKUP(AA$1&amp;$R64,$C$3:$C$1662&amp;$D$3:$D$1662,$E$3:$E$1662,0,0,1)</f>
        <v>3500</v>
      </c>
      <c r="AB64" s="2" cm="1">
        <f t="array" ref="AB64">_xlfn.XLOOKUP(AB$1&amp;$R64,$C$3:$C$1662&amp;$D$3:$D$1662,$E$3:$E$1662,0,0,1)</f>
        <v>2400</v>
      </c>
      <c r="AC64" s="2" cm="1">
        <f t="array" ref="AC64">_xlfn.XLOOKUP(AC$1&amp;$R64,$C$3:$C$1662&amp;$D$3:$D$1662,$E$3:$E$1662,0,0,1)</f>
        <v>2100</v>
      </c>
    </row>
    <row r="65" spans="3:29" x14ac:dyDescent="0.4">
      <c r="C65" t="s">
        <v>758</v>
      </c>
      <c r="D65" t="s">
        <v>575</v>
      </c>
      <c r="E65">
        <v>2100</v>
      </c>
      <c r="R65" t="s">
        <v>64</v>
      </c>
      <c r="S65" s="2">
        <f t="shared" si="1"/>
        <v>269300</v>
      </c>
      <c r="T65" s="2">
        <f t="shared" si="5"/>
        <v>116300</v>
      </c>
      <c r="U65" s="2">
        <f t="shared" si="5"/>
        <v>171900</v>
      </c>
      <c r="V65" s="2">
        <f t="shared" si="5"/>
        <v>201200</v>
      </c>
      <c r="W65" s="2">
        <f t="shared" si="5"/>
        <v>390100</v>
      </c>
      <c r="X65" s="2">
        <f t="shared" si="5"/>
        <v>467000</v>
      </c>
      <c r="Y65" s="2" cm="1">
        <f t="array" ref="Y65">_xlfn.XLOOKUP(Y$1&amp;$R65,$C$3:$C$1662&amp;$D$3:$D$1662,$E$3:$E$1662,0,0,1)</f>
        <v>800</v>
      </c>
      <c r="Z65" s="2" cm="1">
        <f t="array" ref="Z65">_xlfn.XLOOKUP(Z$1&amp;$R65,$C$3:$C$1662&amp;$D$3:$D$1662,$E$3:$E$1662,0,0,1)</f>
        <v>1000</v>
      </c>
      <c r="AA65" s="2" cm="1">
        <f t="array" ref="AA65">_xlfn.XLOOKUP(AA$1&amp;$R65,$C$3:$C$1662&amp;$D$3:$D$1662,$E$3:$E$1662,0,0,1)</f>
        <v>3000</v>
      </c>
      <c r="AB65" s="2" cm="1">
        <f t="array" ref="AB65">_xlfn.XLOOKUP(AB$1&amp;$R65,$C$3:$C$1662&amp;$D$3:$D$1662,$E$3:$E$1662,0,0,1)</f>
        <v>600</v>
      </c>
      <c r="AC65" s="2" cm="1">
        <f t="array" ref="AC65">_xlfn.XLOOKUP(AC$1&amp;$R65,$C$3:$C$1662&amp;$D$3:$D$1662,$E$3:$E$1662,0,0,1)</f>
        <v>2400</v>
      </c>
    </row>
    <row r="66" spans="3:29" x14ac:dyDescent="0.4">
      <c r="C66" t="s">
        <v>758</v>
      </c>
      <c r="D66" t="s">
        <v>576</v>
      </c>
      <c r="E66">
        <v>2400</v>
      </c>
      <c r="R66" t="s">
        <v>294</v>
      </c>
      <c r="S66" s="2">
        <f t="shared" si="1"/>
        <v>270740</v>
      </c>
      <c r="T66" s="2">
        <f t="shared" si="5"/>
        <v>116900</v>
      </c>
      <c r="U66" s="2">
        <f t="shared" si="5"/>
        <v>172600</v>
      </c>
      <c r="V66" s="2">
        <f t="shared" si="5"/>
        <v>204000</v>
      </c>
      <c r="W66" s="2">
        <f t="shared" si="5"/>
        <v>391200</v>
      </c>
      <c r="X66" s="2">
        <f t="shared" si="5"/>
        <v>469000</v>
      </c>
      <c r="Y66" s="2" cm="1">
        <f t="array" ref="Y66">_xlfn.XLOOKUP(Y$1&amp;$R66,$C$3:$C$1662&amp;$D$3:$D$1662,$E$3:$E$1662,0,0,1)</f>
        <v>600</v>
      </c>
      <c r="Z66" s="2" cm="1">
        <f t="array" ref="Z66">_xlfn.XLOOKUP(Z$1&amp;$R66,$C$3:$C$1662&amp;$D$3:$D$1662,$E$3:$E$1662,0,0,1)</f>
        <v>700</v>
      </c>
      <c r="AA66" s="2" cm="1">
        <f t="array" ref="AA66">_xlfn.XLOOKUP(AA$1&amp;$R66,$C$3:$C$1662&amp;$D$3:$D$1662,$E$3:$E$1662,0,0,1)</f>
        <v>2800</v>
      </c>
      <c r="AB66" s="2" cm="1">
        <f t="array" ref="AB66">_xlfn.XLOOKUP(AB$1&amp;$R66,$C$3:$C$1662&amp;$D$3:$D$1662,$E$3:$E$1662,0,0,1)</f>
        <v>1100</v>
      </c>
      <c r="AC66" s="2" cm="1">
        <f t="array" ref="AC66">_xlfn.XLOOKUP(AC$1&amp;$R66,$C$3:$C$1662&amp;$D$3:$D$1662,$E$3:$E$1662,0,0,1)</f>
        <v>2000</v>
      </c>
    </row>
    <row r="67" spans="3:29" x14ac:dyDescent="0.4">
      <c r="C67" t="s">
        <v>758</v>
      </c>
      <c r="D67" t="s">
        <v>577</v>
      </c>
      <c r="E67">
        <v>2000</v>
      </c>
      <c r="R67" t="s">
        <v>29</v>
      </c>
      <c r="S67" s="2">
        <f t="shared" ref="S67:S130" si="6">IFERROR(AVERAGEIFS(T67:X67,T67:X67,"&gt;0"),0)</f>
        <v>271740</v>
      </c>
      <c r="T67" s="2">
        <f t="shared" si="5"/>
        <v>117900</v>
      </c>
      <c r="U67" s="2">
        <f t="shared" si="5"/>
        <v>173700</v>
      </c>
      <c r="V67" s="2">
        <f t="shared" si="5"/>
        <v>204400</v>
      </c>
      <c r="W67" s="2">
        <f t="shared" si="5"/>
        <v>391900</v>
      </c>
      <c r="X67" s="2">
        <f t="shared" si="5"/>
        <v>470800</v>
      </c>
      <c r="Y67" s="2" cm="1">
        <f t="array" ref="Y67">_xlfn.XLOOKUP(Y$1&amp;$R67,$C$3:$C$1662&amp;$D$3:$D$1662,$E$3:$E$1662,0,0,1)</f>
        <v>1000</v>
      </c>
      <c r="Z67" s="2" cm="1">
        <f t="array" ref="Z67">_xlfn.XLOOKUP(Z$1&amp;$R67,$C$3:$C$1662&amp;$D$3:$D$1662,$E$3:$E$1662,0,0,1)</f>
        <v>1100</v>
      </c>
      <c r="AA67" s="2" cm="1">
        <f t="array" ref="AA67">_xlfn.XLOOKUP(AA$1&amp;$R67,$C$3:$C$1662&amp;$D$3:$D$1662,$E$3:$E$1662,0,0,1)</f>
        <v>400</v>
      </c>
      <c r="AB67" s="2" cm="1">
        <f t="array" ref="AB67">_xlfn.XLOOKUP(AB$1&amp;$R67,$C$3:$C$1662&amp;$D$3:$D$1662,$E$3:$E$1662,0,0,1)</f>
        <v>700</v>
      </c>
      <c r="AC67" s="2" cm="1">
        <f t="array" ref="AC67">_xlfn.XLOOKUP(AC$1&amp;$R67,$C$3:$C$1662&amp;$D$3:$D$1662,$E$3:$E$1662,0,0,1)</f>
        <v>1800</v>
      </c>
    </row>
    <row r="68" spans="3:29" x14ac:dyDescent="0.4">
      <c r="C68" t="s">
        <v>758</v>
      </c>
      <c r="D68" t="s">
        <v>578</v>
      </c>
      <c r="E68">
        <v>1800</v>
      </c>
      <c r="R68" t="s">
        <v>17</v>
      </c>
      <c r="S68" s="2">
        <f t="shared" si="6"/>
        <v>273460</v>
      </c>
      <c r="T68" s="2">
        <f t="shared" ref="T68:X83" si="7">T67+Y68</f>
        <v>118000</v>
      </c>
      <c r="U68" s="2">
        <f t="shared" si="7"/>
        <v>175600</v>
      </c>
      <c r="V68" s="2">
        <f t="shared" si="7"/>
        <v>204600</v>
      </c>
      <c r="W68" s="2">
        <f t="shared" si="7"/>
        <v>393500</v>
      </c>
      <c r="X68" s="2">
        <f t="shared" si="7"/>
        <v>475600</v>
      </c>
      <c r="Y68" s="2" cm="1">
        <f t="array" ref="Y68">_xlfn.XLOOKUP(Y$1&amp;$R68,$C$3:$C$1662&amp;$D$3:$D$1662,$E$3:$E$1662,0,0,1)</f>
        <v>100</v>
      </c>
      <c r="Z68" s="2" cm="1">
        <f t="array" ref="Z68">_xlfn.XLOOKUP(Z$1&amp;$R68,$C$3:$C$1662&amp;$D$3:$D$1662,$E$3:$E$1662,0,0,1)</f>
        <v>1900</v>
      </c>
      <c r="AA68" s="2" cm="1">
        <f t="array" ref="AA68">_xlfn.XLOOKUP(AA$1&amp;$R68,$C$3:$C$1662&amp;$D$3:$D$1662,$E$3:$E$1662,0,0,1)</f>
        <v>200</v>
      </c>
      <c r="AB68" s="2" cm="1">
        <f t="array" ref="AB68">_xlfn.XLOOKUP(AB$1&amp;$R68,$C$3:$C$1662&amp;$D$3:$D$1662,$E$3:$E$1662,0,0,1)</f>
        <v>1600</v>
      </c>
      <c r="AC68" s="2" cm="1">
        <f t="array" ref="AC68">_xlfn.XLOOKUP(AC$1&amp;$R68,$C$3:$C$1662&amp;$D$3:$D$1662,$E$3:$E$1662,0,0,1)</f>
        <v>4800</v>
      </c>
    </row>
    <row r="69" spans="3:29" x14ac:dyDescent="0.4">
      <c r="C69" t="s">
        <v>758</v>
      </c>
      <c r="D69" t="s">
        <v>579</v>
      </c>
      <c r="E69">
        <v>4800</v>
      </c>
      <c r="R69" t="s">
        <v>58</v>
      </c>
      <c r="S69" s="2">
        <f t="shared" si="6"/>
        <v>275820</v>
      </c>
      <c r="T69" s="2">
        <f t="shared" si="7"/>
        <v>120200</v>
      </c>
      <c r="U69" s="2">
        <f t="shared" si="7"/>
        <v>176200</v>
      </c>
      <c r="V69" s="2">
        <f t="shared" si="7"/>
        <v>205300</v>
      </c>
      <c r="W69" s="2">
        <f t="shared" si="7"/>
        <v>395400</v>
      </c>
      <c r="X69" s="2">
        <f t="shared" si="7"/>
        <v>482000</v>
      </c>
      <c r="Y69" s="2" cm="1">
        <f t="array" ref="Y69">_xlfn.XLOOKUP(Y$1&amp;$R69,$C$3:$C$1662&amp;$D$3:$D$1662,$E$3:$E$1662,0,0,1)</f>
        <v>2200</v>
      </c>
      <c r="Z69" s="2" cm="1">
        <f t="array" ref="Z69">_xlfn.XLOOKUP(Z$1&amp;$R69,$C$3:$C$1662&amp;$D$3:$D$1662,$E$3:$E$1662,0,0,1)</f>
        <v>600</v>
      </c>
      <c r="AA69" s="2" cm="1">
        <f t="array" ref="AA69">_xlfn.XLOOKUP(AA$1&amp;$R69,$C$3:$C$1662&amp;$D$3:$D$1662,$E$3:$E$1662,0,0,1)</f>
        <v>700</v>
      </c>
      <c r="AB69" s="2" cm="1">
        <f t="array" ref="AB69">_xlfn.XLOOKUP(AB$1&amp;$R69,$C$3:$C$1662&amp;$D$3:$D$1662,$E$3:$E$1662,0,0,1)</f>
        <v>1900</v>
      </c>
      <c r="AC69" s="2" cm="1">
        <f t="array" ref="AC69">_xlfn.XLOOKUP(AC$1&amp;$R69,$C$3:$C$1662&amp;$D$3:$D$1662,$E$3:$E$1662,0,0,1)</f>
        <v>6400</v>
      </c>
    </row>
    <row r="70" spans="3:29" x14ac:dyDescent="0.4">
      <c r="C70" t="s">
        <v>758</v>
      </c>
      <c r="D70" t="s">
        <v>580</v>
      </c>
      <c r="E70">
        <v>6400</v>
      </c>
      <c r="R70" t="s">
        <v>125</v>
      </c>
      <c r="S70" s="2">
        <f t="shared" si="6"/>
        <v>277140</v>
      </c>
      <c r="T70" s="2">
        <f t="shared" si="7"/>
        <v>121200</v>
      </c>
      <c r="U70" s="2">
        <f t="shared" si="7"/>
        <v>178000</v>
      </c>
      <c r="V70" s="2">
        <f t="shared" si="7"/>
        <v>205300</v>
      </c>
      <c r="W70" s="2">
        <f t="shared" si="7"/>
        <v>396000</v>
      </c>
      <c r="X70" s="2">
        <f t="shared" si="7"/>
        <v>485200</v>
      </c>
      <c r="Y70" s="2" cm="1">
        <f t="array" ref="Y70">_xlfn.XLOOKUP(Y$1&amp;$R70,$C$3:$C$1662&amp;$D$3:$D$1662,$E$3:$E$1662,0,0,1)</f>
        <v>1000</v>
      </c>
      <c r="Z70" s="2" cm="1">
        <f t="array" ref="Z70">_xlfn.XLOOKUP(Z$1&amp;$R70,$C$3:$C$1662&amp;$D$3:$D$1662,$E$3:$E$1662,0,0,1)</f>
        <v>1800</v>
      </c>
      <c r="AA70" s="2" cm="1">
        <f t="array" ref="AA70">_xlfn.XLOOKUP(AA$1&amp;$R70,$C$3:$C$1662&amp;$D$3:$D$1662,$E$3:$E$1662,0,0,1)</f>
        <v>0</v>
      </c>
      <c r="AB70" s="2" cm="1">
        <f t="array" ref="AB70">_xlfn.XLOOKUP(AB$1&amp;$R70,$C$3:$C$1662&amp;$D$3:$D$1662,$E$3:$E$1662,0,0,1)</f>
        <v>600</v>
      </c>
      <c r="AC70" s="2" cm="1">
        <f t="array" ref="AC70">_xlfn.XLOOKUP(AC$1&amp;$R70,$C$3:$C$1662&amp;$D$3:$D$1662,$E$3:$E$1662,0,0,1)</f>
        <v>3200</v>
      </c>
    </row>
    <row r="71" spans="3:29" x14ac:dyDescent="0.4">
      <c r="C71" t="s">
        <v>758</v>
      </c>
      <c r="D71" t="s">
        <v>581</v>
      </c>
      <c r="E71">
        <v>3200</v>
      </c>
      <c r="R71" t="s">
        <v>13</v>
      </c>
      <c r="S71" s="2">
        <f t="shared" si="6"/>
        <v>278240</v>
      </c>
      <c r="T71" s="2">
        <f t="shared" si="7"/>
        <v>122000</v>
      </c>
      <c r="U71" s="2">
        <f t="shared" si="7"/>
        <v>178100</v>
      </c>
      <c r="V71" s="2">
        <f t="shared" si="7"/>
        <v>206700</v>
      </c>
      <c r="W71" s="2">
        <f t="shared" si="7"/>
        <v>396800</v>
      </c>
      <c r="X71" s="2">
        <f t="shared" si="7"/>
        <v>487600</v>
      </c>
      <c r="Y71" s="2" cm="1">
        <f t="array" ref="Y71">_xlfn.XLOOKUP(Y$1&amp;$R71,$C$3:$C$1662&amp;$D$3:$D$1662,$E$3:$E$1662,0,0,1)</f>
        <v>800</v>
      </c>
      <c r="Z71" s="2" cm="1">
        <f t="array" ref="Z71">_xlfn.XLOOKUP(Z$1&amp;$R71,$C$3:$C$1662&amp;$D$3:$D$1662,$E$3:$E$1662,0,0,1)</f>
        <v>100</v>
      </c>
      <c r="AA71" s="2" cm="1">
        <f t="array" ref="AA71">_xlfn.XLOOKUP(AA$1&amp;$R71,$C$3:$C$1662&amp;$D$3:$D$1662,$E$3:$E$1662,0,0,1)</f>
        <v>1400</v>
      </c>
      <c r="AB71" s="2" cm="1">
        <f t="array" ref="AB71">_xlfn.XLOOKUP(AB$1&amp;$R71,$C$3:$C$1662&amp;$D$3:$D$1662,$E$3:$E$1662,0,0,1)</f>
        <v>800</v>
      </c>
      <c r="AC71" s="2" cm="1">
        <f t="array" ref="AC71">_xlfn.XLOOKUP(AC$1&amp;$R71,$C$3:$C$1662&amp;$D$3:$D$1662,$E$3:$E$1662,0,0,1)</f>
        <v>2400</v>
      </c>
    </row>
    <row r="72" spans="3:29" x14ac:dyDescent="0.4">
      <c r="C72" t="s">
        <v>758</v>
      </c>
      <c r="D72" t="s">
        <v>582</v>
      </c>
      <c r="E72">
        <v>2400</v>
      </c>
      <c r="R72" t="s">
        <v>87</v>
      </c>
      <c r="S72" s="2">
        <f t="shared" si="6"/>
        <v>279500</v>
      </c>
      <c r="T72" s="2">
        <f t="shared" si="7"/>
        <v>122800</v>
      </c>
      <c r="U72" s="2">
        <f t="shared" si="7"/>
        <v>179300</v>
      </c>
      <c r="V72" s="2">
        <f t="shared" si="7"/>
        <v>207500</v>
      </c>
      <c r="W72" s="2">
        <f t="shared" si="7"/>
        <v>400000</v>
      </c>
      <c r="X72" s="2">
        <f t="shared" si="7"/>
        <v>487900</v>
      </c>
      <c r="Y72" s="2" cm="1">
        <f t="array" ref="Y72">_xlfn.XLOOKUP(Y$1&amp;$R72,$C$3:$C$1662&amp;$D$3:$D$1662,$E$3:$E$1662,0,0,1)</f>
        <v>800</v>
      </c>
      <c r="Z72" s="2" cm="1">
        <f t="array" ref="Z72">_xlfn.XLOOKUP(Z$1&amp;$R72,$C$3:$C$1662&amp;$D$3:$D$1662,$E$3:$E$1662,0,0,1)</f>
        <v>1200</v>
      </c>
      <c r="AA72" s="2" cm="1">
        <f t="array" ref="AA72">_xlfn.XLOOKUP(AA$1&amp;$R72,$C$3:$C$1662&amp;$D$3:$D$1662,$E$3:$E$1662,0,0,1)</f>
        <v>800</v>
      </c>
      <c r="AB72" s="2" cm="1">
        <f t="array" ref="AB72">_xlfn.XLOOKUP(AB$1&amp;$R72,$C$3:$C$1662&amp;$D$3:$D$1662,$E$3:$E$1662,0,0,1)</f>
        <v>3200</v>
      </c>
      <c r="AC72" s="2" cm="1">
        <f t="array" ref="AC72">_xlfn.XLOOKUP(AC$1&amp;$R72,$C$3:$C$1662&amp;$D$3:$D$1662,$E$3:$E$1662,0,0,1)</f>
        <v>300</v>
      </c>
    </row>
    <row r="73" spans="3:29" x14ac:dyDescent="0.4">
      <c r="C73" t="s">
        <v>758</v>
      </c>
      <c r="D73" t="s">
        <v>583</v>
      </c>
      <c r="E73">
        <v>300</v>
      </c>
      <c r="R73" t="s">
        <v>202</v>
      </c>
      <c r="S73" s="2">
        <f t="shared" si="6"/>
        <v>282140</v>
      </c>
      <c r="T73" s="2">
        <f t="shared" si="7"/>
        <v>123100</v>
      </c>
      <c r="U73" s="2">
        <f t="shared" si="7"/>
        <v>179400</v>
      </c>
      <c r="V73" s="2">
        <f t="shared" si="7"/>
        <v>212500</v>
      </c>
      <c r="W73" s="2">
        <f t="shared" si="7"/>
        <v>403800</v>
      </c>
      <c r="X73" s="2">
        <f t="shared" si="7"/>
        <v>491900</v>
      </c>
      <c r="Y73" s="2" cm="1">
        <f t="array" ref="Y73">_xlfn.XLOOKUP(Y$1&amp;$R73,$C$3:$C$1662&amp;$D$3:$D$1662,$E$3:$E$1662,0,0,1)</f>
        <v>300</v>
      </c>
      <c r="Z73" s="2" cm="1">
        <f t="array" ref="Z73">_xlfn.XLOOKUP(Z$1&amp;$R73,$C$3:$C$1662&amp;$D$3:$D$1662,$E$3:$E$1662,0,0,1)</f>
        <v>100</v>
      </c>
      <c r="AA73" s="2" cm="1">
        <f t="array" ref="AA73">_xlfn.XLOOKUP(AA$1&amp;$R73,$C$3:$C$1662&amp;$D$3:$D$1662,$E$3:$E$1662,0,0,1)</f>
        <v>5000</v>
      </c>
      <c r="AB73" s="2" cm="1">
        <f t="array" ref="AB73">_xlfn.XLOOKUP(AB$1&amp;$R73,$C$3:$C$1662&amp;$D$3:$D$1662,$E$3:$E$1662,0,0,1)</f>
        <v>3800</v>
      </c>
      <c r="AC73" s="2" cm="1">
        <f t="array" ref="AC73">_xlfn.XLOOKUP(AC$1&amp;$R73,$C$3:$C$1662&amp;$D$3:$D$1662,$E$3:$E$1662,0,0,1)</f>
        <v>4000</v>
      </c>
    </row>
    <row r="74" spans="3:29" x14ac:dyDescent="0.4">
      <c r="C74" t="s">
        <v>758</v>
      </c>
      <c r="D74" t="s">
        <v>584</v>
      </c>
      <c r="E74">
        <v>4000</v>
      </c>
      <c r="R74" t="s">
        <v>86</v>
      </c>
      <c r="S74" s="2">
        <f t="shared" si="6"/>
        <v>283620</v>
      </c>
      <c r="T74" s="2">
        <f t="shared" si="7"/>
        <v>124000</v>
      </c>
      <c r="U74" s="2">
        <f t="shared" si="7"/>
        <v>180400</v>
      </c>
      <c r="V74" s="2">
        <f t="shared" si="7"/>
        <v>212600</v>
      </c>
      <c r="W74" s="2">
        <f t="shared" si="7"/>
        <v>407600</v>
      </c>
      <c r="X74" s="2">
        <f t="shared" si="7"/>
        <v>493500</v>
      </c>
      <c r="Y74" s="2" cm="1">
        <f t="array" ref="Y74">_xlfn.XLOOKUP(Y$1&amp;$R74,$C$3:$C$1662&amp;$D$3:$D$1662,$E$3:$E$1662,0,0,1)</f>
        <v>900</v>
      </c>
      <c r="Z74" s="2" cm="1">
        <f t="array" ref="Z74">_xlfn.XLOOKUP(Z$1&amp;$R74,$C$3:$C$1662&amp;$D$3:$D$1662,$E$3:$E$1662,0,0,1)</f>
        <v>1000</v>
      </c>
      <c r="AA74" s="2" cm="1">
        <f t="array" ref="AA74">_xlfn.XLOOKUP(AA$1&amp;$R74,$C$3:$C$1662&amp;$D$3:$D$1662,$E$3:$E$1662,0,0,1)</f>
        <v>100</v>
      </c>
      <c r="AB74" s="2" cm="1">
        <f t="array" ref="AB74">_xlfn.XLOOKUP(AB$1&amp;$R74,$C$3:$C$1662&amp;$D$3:$D$1662,$E$3:$E$1662,0,0,1)</f>
        <v>3800</v>
      </c>
      <c r="AC74" s="2" cm="1">
        <f t="array" ref="AC74">_xlfn.XLOOKUP(AC$1&amp;$R74,$C$3:$C$1662&amp;$D$3:$D$1662,$E$3:$E$1662,0,0,1)</f>
        <v>1600</v>
      </c>
    </row>
    <row r="75" spans="3:29" x14ac:dyDescent="0.4">
      <c r="C75" t="s">
        <v>758</v>
      </c>
      <c r="D75" t="s">
        <v>585</v>
      </c>
      <c r="E75">
        <v>1600</v>
      </c>
      <c r="R75" t="s">
        <v>289</v>
      </c>
      <c r="S75" s="2">
        <f t="shared" si="6"/>
        <v>285200</v>
      </c>
      <c r="T75" s="2">
        <f t="shared" si="7"/>
        <v>124300</v>
      </c>
      <c r="U75" s="2">
        <f t="shared" si="7"/>
        <v>181700</v>
      </c>
      <c r="V75" s="2">
        <f t="shared" si="7"/>
        <v>212900</v>
      </c>
      <c r="W75" s="2">
        <f t="shared" si="7"/>
        <v>410300</v>
      </c>
      <c r="X75" s="2">
        <f t="shared" si="7"/>
        <v>496800</v>
      </c>
      <c r="Y75" s="2" cm="1">
        <f t="array" ref="Y75">_xlfn.XLOOKUP(Y$1&amp;$R75,$C$3:$C$1662&amp;$D$3:$D$1662,$E$3:$E$1662,0,0,1)</f>
        <v>300</v>
      </c>
      <c r="Z75" s="2" cm="1">
        <f t="array" ref="Z75">_xlfn.XLOOKUP(Z$1&amp;$R75,$C$3:$C$1662&amp;$D$3:$D$1662,$E$3:$E$1662,0,0,1)</f>
        <v>1300</v>
      </c>
      <c r="AA75" s="2" cm="1">
        <f t="array" ref="AA75">_xlfn.XLOOKUP(AA$1&amp;$R75,$C$3:$C$1662&amp;$D$3:$D$1662,$E$3:$E$1662,0,0,1)</f>
        <v>300</v>
      </c>
      <c r="AB75" s="2" cm="1">
        <f t="array" ref="AB75">_xlfn.XLOOKUP(AB$1&amp;$R75,$C$3:$C$1662&amp;$D$3:$D$1662,$E$3:$E$1662,0,0,1)</f>
        <v>2700</v>
      </c>
      <c r="AC75" s="2" cm="1">
        <f t="array" ref="AC75">_xlfn.XLOOKUP(AC$1&amp;$R75,$C$3:$C$1662&amp;$D$3:$D$1662,$E$3:$E$1662,0,0,1)</f>
        <v>3300</v>
      </c>
    </row>
    <row r="76" spans="3:29" x14ac:dyDescent="0.4">
      <c r="C76" t="s">
        <v>758</v>
      </c>
      <c r="D76" t="s">
        <v>586</v>
      </c>
      <c r="E76">
        <v>3300</v>
      </c>
      <c r="R76" t="s">
        <v>295</v>
      </c>
      <c r="S76" s="2">
        <f t="shared" si="6"/>
        <v>287140</v>
      </c>
      <c r="T76" s="2">
        <f t="shared" si="7"/>
        <v>124600</v>
      </c>
      <c r="U76" s="2">
        <f t="shared" si="7"/>
        <v>181700</v>
      </c>
      <c r="V76" s="2">
        <f t="shared" si="7"/>
        <v>214500</v>
      </c>
      <c r="W76" s="2">
        <f t="shared" si="7"/>
        <v>416900</v>
      </c>
      <c r="X76" s="2">
        <f t="shared" si="7"/>
        <v>498000</v>
      </c>
      <c r="Y76" s="2" cm="1">
        <f t="array" ref="Y76">_xlfn.XLOOKUP(Y$1&amp;$R76,$C$3:$C$1662&amp;$D$3:$D$1662,$E$3:$E$1662,0,0,1)</f>
        <v>300</v>
      </c>
      <c r="Z76" s="2" cm="1">
        <f t="array" ref="Z76">_xlfn.XLOOKUP(Z$1&amp;$R76,$C$3:$C$1662&amp;$D$3:$D$1662,$E$3:$E$1662,0,0,1)</f>
        <v>0</v>
      </c>
      <c r="AA76" s="2" cm="1">
        <f t="array" ref="AA76">_xlfn.XLOOKUP(AA$1&amp;$R76,$C$3:$C$1662&amp;$D$3:$D$1662,$E$3:$E$1662,0,0,1)</f>
        <v>1600</v>
      </c>
      <c r="AB76" s="2" cm="1">
        <f t="array" ref="AB76">_xlfn.XLOOKUP(AB$1&amp;$R76,$C$3:$C$1662&amp;$D$3:$D$1662,$E$3:$E$1662,0,0,1)</f>
        <v>6600</v>
      </c>
      <c r="AC76" s="2" cm="1">
        <f t="array" ref="AC76">_xlfn.XLOOKUP(AC$1&amp;$R76,$C$3:$C$1662&amp;$D$3:$D$1662,$E$3:$E$1662,0,0,1)</f>
        <v>1200</v>
      </c>
    </row>
    <row r="77" spans="3:29" x14ac:dyDescent="0.4">
      <c r="C77" t="s">
        <v>758</v>
      </c>
      <c r="D77" t="s">
        <v>587</v>
      </c>
      <c r="E77">
        <v>1200</v>
      </c>
      <c r="R77" t="s">
        <v>103</v>
      </c>
      <c r="S77" s="2">
        <f t="shared" si="6"/>
        <v>288900</v>
      </c>
      <c r="T77" s="2">
        <f t="shared" si="7"/>
        <v>125600</v>
      </c>
      <c r="U77" s="2">
        <f t="shared" si="7"/>
        <v>182100</v>
      </c>
      <c r="V77" s="2">
        <f t="shared" si="7"/>
        <v>216600</v>
      </c>
      <c r="W77" s="2">
        <f t="shared" si="7"/>
        <v>418600</v>
      </c>
      <c r="X77" s="2">
        <f t="shared" si="7"/>
        <v>501600</v>
      </c>
      <c r="Y77" s="2" cm="1">
        <f t="array" ref="Y77">_xlfn.XLOOKUP(Y$1&amp;$R77,$C$3:$C$1662&amp;$D$3:$D$1662,$E$3:$E$1662,0,0,1)</f>
        <v>1000</v>
      </c>
      <c r="Z77" s="2" cm="1">
        <f t="array" ref="Z77">_xlfn.XLOOKUP(Z$1&amp;$R77,$C$3:$C$1662&amp;$D$3:$D$1662,$E$3:$E$1662,0,0,1)</f>
        <v>400</v>
      </c>
      <c r="AA77" s="2" cm="1">
        <f t="array" ref="AA77">_xlfn.XLOOKUP(AA$1&amp;$R77,$C$3:$C$1662&amp;$D$3:$D$1662,$E$3:$E$1662,0,0,1)</f>
        <v>2100</v>
      </c>
      <c r="AB77" s="2" cm="1">
        <f t="array" ref="AB77">_xlfn.XLOOKUP(AB$1&amp;$R77,$C$3:$C$1662&amp;$D$3:$D$1662,$E$3:$E$1662,0,0,1)</f>
        <v>1700</v>
      </c>
      <c r="AC77" s="2" cm="1">
        <f t="array" ref="AC77">_xlfn.XLOOKUP(AC$1&amp;$R77,$C$3:$C$1662&amp;$D$3:$D$1662,$E$3:$E$1662,0,0,1)</f>
        <v>3600</v>
      </c>
    </row>
    <row r="78" spans="3:29" x14ac:dyDescent="0.4">
      <c r="C78" t="s">
        <v>758</v>
      </c>
      <c r="D78" t="s">
        <v>588</v>
      </c>
      <c r="E78">
        <v>3600</v>
      </c>
      <c r="R78" t="s">
        <v>140</v>
      </c>
      <c r="S78" s="2">
        <f t="shared" si="6"/>
        <v>291360</v>
      </c>
      <c r="T78" s="2">
        <f t="shared" si="7"/>
        <v>125600</v>
      </c>
      <c r="U78" s="2">
        <f t="shared" si="7"/>
        <v>182800</v>
      </c>
      <c r="V78" s="2">
        <f t="shared" si="7"/>
        <v>217800</v>
      </c>
      <c r="W78" s="2">
        <f t="shared" si="7"/>
        <v>424900</v>
      </c>
      <c r="X78" s="2">
        <f t="shared" si="7"/>
        <v>505700</v>
      </c>
      <c r="Y78" s="2" cm="1">
        <f t="array" ref="Y78">_xlfn.XLOOKUP(Y$1&amp;$R78,$C$3:$C$1662&amp;$D$3:$D$1662,$E$3:$E$1662,0,0,1)</f>
        <v>0</v>
      </c>
      <c r="Z78" s="2" cm="1">
        <f t="array" ref="Z78">_xlfn.XLOOKUP(Z$1&amp;$R78,$C$3:$C$1662&amp;$D$3:$D$1662,$E$3:$E$1662,0,0,1)</f>
        <v>700</v>
      </c>
      <c r="AA78" s="2" cm="1">
        <f t="array" ref="AA78">_xlfn.XLOOKUP(AA$1&amp;$R78,$C$3:$C$1662&amp;$D$3:$D$1662,$E$3:$E$1662,0,0,1)</f>
        <v>1200</v>
      </c>
      <c r="AB78" s="2" cm="1">
        <f t="array" ref="AB78">_xlfn.XLOOKUP(AB$1&amp;$R78,$C$3:$C$1662&amp;$D$3:$D$1662,$E$3:$E$1662,0,0,1)</f>
        <v>6300</v>
      </c>
      <c r="AC78" s="2" cm="1">
        <f t="array" ref="AC78">_xlfn.XLOOKUP(AC$1&amp;$R78,$C$3:$C$1662&amp;$D$3:$D$1662,$E$3:$E$1662,0,0,1)</f>
        <v>4100</v>
      </c>
    </row>
    <row r="79" spans="3:29" x14ac:dyDescent="0.4">
      <c r="C79" t="s">
        <v>758</v>
      </c>
      <c r="D79" t="s">
        <v>589</v>
      </c>
      <c r="E79">
        <v>4100</v>
      </c>
      <c r="R79" t="s">
        <v>134</v>
      </c>
      <c r="S79" s="2">
        <f t="shared" si="6"/>
        <v>296240</v>
      </c>
      <c r="T79" s="2">
        <f t="shared" si="7"/>
        <v>126200</v>
      </c>
      <c r="U79" s="2">
        <f t="shared" si="7"/>
        <v>183100</v>
      </c>
      <c r="V79" s="2">
        <f t="shared" si="7"/>
        <v>227700</v>
      </c>
      <c r="W79" s="2">
        <f t="shared" si="7"/>
        <v>426400</v>
      </c>
      <c r="X79" s="2">
        <f t="shared" si="7"/>
        <v>517800</v>
      </c>
      <c r="Y79" s="2" cm="1">
        <f t="array" ref="Y79">_xlfn.XLOOKUP(Y$1&amp;$R79,$C$3:$C$1662&amp;$D$3:$D$1662,$E$3:$E$1662,0,0,1)</f>
        <v>600</v>
      </c>
      <c r="Z79" s="2" cm="1">
        <f t="array" ref="Z79">_xlfn.XLOOKUP(Z$1&amp;$R79,$C$3:$C$1662&amp;$D$3:$D$1662,$E$3:$E$1662,0,0,1)</f>
        <v>300</v>
      </c>
      <c r="AA79" s="2" cm="1">
        <f t="array" ref="AA79">_xlfn.XLOOKUP(AA$1&amp;$R79,$C$3:$C$1662&amp;$D$3:$D$1662,$E$3:$E$1662,0,0,1)</f>
        <v>9900</v>
      </c>
      <c r="AB79" s="2" cm="1">
        <f t="array" ref="AB79">_xlfn.XLOOKUP(AB$1&amp;$R79,$C$3:$C$1662&amp;$D$3:$D$1662,$E$3:$E$1662,0,0,1)</f>
        <v>1500</v>
      </c>
      <c r="AC79" s="2" cm="1">
        <f t="array" ref="AC79">_xlfn.XLOOKUP(AC$1&amp;$R79,$C$3:$C$1662&amp;$D$3:$D$1662,$E$3:$E$1662,0,0,1)</f>
        <v>12100</v>
      </c>
    </row>
    <row r="80" spans="3:29" x14ac:dyDescent="0.4">
      <c r="C80" t="s">
        <v>758</v>
      </c>
      <c r="D80" t="s">
        <v>590</v>
      </c>
      <c r="E80">
        <v>12100</v>
      </c>
      <c r="R80" t="s">
        <v>116</v>
      </c>
      <c r="S80" s="2">
        <f t="shared" si="6"/>
        <v>297100</v>
      </c>
      <c r="T80" s="2">
        <f t="shared" si="7"/>
        <v>126600</v>
      </c>
      <c r="U80" s="2">
        <f t="shared" si="7"/>
        <v>183600</v>
      </c>
      <c r="V80" s="2">
        <f t="shared" si="7"/>
        <v>228500</v>
      </c>
      <c r="W80" s="2">
        <f t="shared" si="7"/>
        <v>427900</v>
      </c>
      <c r="X80" s="2">
        <f t="shared" si="7"/>
        <v>518900</v>
      </c>
      <c r="Y80" s="2" cm="1">
        <f t="array" ref="Y80">_xlfn.XLOOKUP(Y$1&amp;$R80,$C$3:$C$1662&amp;$D$3:$D$1662,$E$3:$E$1662,0,0,1)</f>
        <v>400</v>
      </c>
      <c r="Z80" s="2" cm="1">
        <f t="array" ref="Z80">_xlfn.XLOOKUP(Z$1&amp;$R80,$C$3:$C$1662&amp;$D$3:$D$1662,$E$3:$E$1662,0,0,1)</f>
        <v>500</v>
      </c>
      <c r="AA80" s="2" cm="1">
        <f t="array" ref="AA80">_xlfn.XLOOKUP(AA$1&amp;$R80,$C$3:$C$1662&amp;$D$3:$D$1662,$E$3:$E$1662,0,0,1)</f>
        <v>800</v>
      </c>
      <c r="AB80" s="2" cm="1">
        <f t="array" ref="AB80">_xlfn.XLOOKUP(AB$1&amp;$R80,$C$3:$C$1662&amp;$D$3:$D$1662,$E$3:$E$1662,0,0,1)</f>
        <v>1500</v>
      </c>
      <c r="AC80" s="2" cm="1">
        <f t="array" ref="AC80">_xlfn.XLOOKUP(AC$1&amp;$R80,$C$3:$C$1662&amp;$D$3:$D$1662,$E$3:$E$1662,0,0,1)</f>
        <v>1100</v>
      </c>
    </row>
    <row r="81" spans="3:29" x14ac:dyDescent="0.4">
      <c r="C81" t="s">
        <v>758</v>
      </c>
      <c r="D81" t="s">
        <v>591</v>
      </c>
      <c r="E81">
        <v>1100</v>
      </c>
      <c r="R81" t="s">
        <v>132</v>
      </c>
      <c r="S81" s="2">
        <f t="shared" si="6"/>
        <v>299060</v>
      </c>
      <c r="T81" s="2">
        <f t="shared" si="7"/>
        <v>126900</v>
      </c>
      <c r="U81" s="2">
        <f t="shared" si="7"/>
        <v>184000</v>
      </c>
      <c r="V81" s="2">
        <f t="shared" si="7"/>
        <v>230100</v>
      </c>
      <c r="W81" s="2">
        <f t="shared" si="7"/>
        <v>432600</v>
      </c>
      <c r="X81" s="2">
        <f t="shared" si="7"/>
        <v>521700</v>
      </c>
      <c r="Y81" s="2" cm="1">
        <f t="array" ref="Y81">_xlfn.XLOOKUP(Y$1&amp;$R81,$C$3:$C$1662&amp;$D$3:$D$1662,$E$3:$E$1662,0,0,1)</f>
        <v>300</v>
      </c>
      <c r="Z81" s="2" cm="1">
        <f t="array" ref="Z81">_xlfn.XLOOKUP(Z$1&amp;$R81,$C$3:$C$1662&amp;$D$3:$D$1662,$E$3:$E$1662,0,0,1)</f>
        <v>400</v>
      </c>
      <c r="AA81" s="2" cm="1">
        <f t="array" ref="AA81">_xlfn.XLOOKUP(AA$1&amp;$R81,$C$3:$C$1662&amp;$D$3:$D$1662,$E$3:$E$1662,0,0,1)</f>
        <v>1600</v>
      </c>
      <c r="AB81" s="2" cm="1">
        <f t="array" ref="AB81">_xlfn.XLOOKUP(AB$1&amp;$R81,$C$3:$C$1662&amp;$D$3:$D$1662,$E$3:$E$1662,0,0,1)</f>
        <v>4700</v>
      </c>
      <c r="AC81" s="2" cm="1">
        <f t="array" ref="AC81">_xlfn.XLOOKUP(AC$1&amp;$R81,$C$3:$C$1662&amp;$D$3:$D$1662,$E$3:$E$1662,0,0,1)</f>
        <v>2800</v>
      </c>
    </row>
    <row r="82" spans="3:29" x14ac:dyDescent="0.4">
      <c r="C82" t="s">
        <v>758</v>
      </c>
      <c r="D82" t="s">
        <v>592</v>
      </c>
      <c r="E82">
        <v>2800</v>
      </c>
      <c r="R82" t="s">
        <v>296</v>
      </c>
      <c r="S82" s="2">
        <f t="shared" si="6"/>
        <v>301180</v>
      </c>
      <c r="T82" s="2">
        <f t="shared" si="7"/>
        <v>126900</v>
      </c>
      <c r="U82" s="2">
        <f t="shared" si="7"/>
        <v>184700</v>
      </c>
      <c r="V82" s="2">
        <f t="shared" si="7"/>
        <v>230700</v>
      </c>
      <c r="W82" s="2">
        <f t="shared" si="7"/>
        <v>439800</v>
      </c>
      <c r="X82" s="2">
        <f t="shared" si="7"/>
        <v>523800</v>
      </c>
      <c r="Y82" s="2" cm="1">
        <f t="array" ref="Y82">_xlfn.XLOOKUP(Y$1&amp;$R82,$C$3:$C$1662&amp;$D$3:$D$1662,$E$3:$E$1662,0,0,1)</f>
        <v>0</v>
      </c>
      <c r="Z82" s="2" cm="1">
        <f t="array" ref="Z82">_xlfn.XLOOKUP(Z$1&amp;$R82,$C$3:$C$1662&amp;$D$3:$D$1662,$E$3:$E$1662,0,0,1)</f>
        <v>700</v>
      </c>
      <c r="AA82" s="2" cm="1">
        <f t="array" ref="AA82">_xlfn.XLOOKUP(AA$1&amp;$R82,$C$3:$C$1662&amp;$D$3:$D$1662,$E$3:$E$1662,0,0,1)</f>
        <v>600</v>
      </c>
      <c r="AB82" s="2" cm="1">
        <f t="array" ref="AB82">_xlfn.XLOOKUP(AB$1&amp;$R82,$C$3:$C$1662&amp;$D$3:$D$1662,$E$3:$E$1662,0,0,1)</f>
        <v>7200</v>
      </c>
      <c r="AC82" s="2" cm="1">
        <f t="array" ref="AC82">_xlfn.XLOOKUP(AC$1&amp;$R82,$C$3:$C$1662&amp;$D$3:$D$1662,$E$3:$E$1662,0,0,1)</f>
        <v>2100</v>
      </c>
    </row>
    <row r="83" spans="3:29" x14ac:dyDescent="0.4">
      <c r="C83" t="s">
        <v>758</v>
      </c>
      <c r="D83" t="s">
        <v>593</v>
      </c>
      <c r="E83">
        <v>2100</v>
      </c>
      <c r="R83" t="s">
        <v>94</v>
      </c>
      <c r="S83" s="2">
        <f t="shared" si="6"/>
        <v>301720</v>
      </c>
      <c r="T83" s="2">
        <f t="shared" si="7"/>
        <v>127100</v>
      </c>
      <c r="U83" s="2">
        <f t="shared" si="7"/>
        <v>184800</v>
      </c>
      <c r="V83" s="2">
        <f t="shared" si="7"/>
        <v>231200</v>
      </c>
      <c r="W83" s="2">
        <f t="shared" si="7"/>
        <v>440200</v>
      </c>
      <c r="X83" s="2">
        <f t="shared" si="7"/>
        <v>525300</v>
      </c>
      <c r="Y83" s="2" cm="1">
        <f t="array" ref="Y83">_xlfn.XLOOKUP(Y$1&amp;$R83,$C$3:$C$1662&amp;$D$3:$D$1662,$E$3:$E$1662,0,0,1)</f>
        <v>200</v>
      </c>
      <c r="Z83" s="2" cm="1">
        <f t="array" ref="Z83">_xlfn.XLOOKUP(Z$1&amp;$R83,$C$3:$C$1662&amp;$D$3:$D$1662,$E$3:$E$1662,0,0,1)</f>
        <v>100</v>
      </c>
      <c r="AA83" s="2" cm="1">
        <f t="array" ref="AA83">_xlfn.XLOOKUP(AA$1&amp;$R83,$C$3:$C$1662&amp;$D$3:$D$1662,$E$3:$E$1662,0,0,1)</f>
        <v>500</v>
      </c>
      <c r="AB83" s="2" cm="1">
        <f t="array" ref="AB83">_xlfn.XLOOKUP(AB$1&amp;$R83,$C$3:$C$1662&amp;$D$3:$D$1662,$E$3:$E$1662,0,0,1)</f>
        <v>400</v>
      </c>
      <c r="AC83" s="2" cm="1">
        <f t="array" ref="AC83">_xlfn.XLOOKUP(AC$1&amp;$R83,$C$3:$C$1662&amp;$D$3:$D$1662,$E$3:$E$1662,0,0,1)</f>
        <v>1500</v>
      </c>
    </row>
    <row r="84" spans="3:29" x14ac:dyDescent="0.4">
      <c r="C84" t="s">
        <v>758</v>
      </c>
      <c r="D84" t="s">
        <v>594</v>
      </c>
      <c r="E84">
        <v>1500</v>
      </c>
      <c r="R84" t="s">
        <v>93</v>
      </c>
      <c r="S84" s="2">
        <f t="shared" si="6"/>
        <v>304700</v>
      </c>
      <c r="T84" s="2">
        <f t="shared" ref="T84:X99" si="8">T83+Y84</f>
        <v>127400</v>
      </c>
      <c r="U84" s="2">
        <f t="shared" si="8"/>
        <v>195300</v>
      </c>
      <c r="V84" s="2">
        <f t="shared" si="8"/>
        <v>232100</v>
      </c>
      <c r="W84" s="2">
        <f t="shared" si="8"/>
        <v>442000</v>
      </c>
      <c r="X84" s="2">
        <f t="shared" si="8"/>
        <v>526700</v>
      </c>
      <c r="Y84" s="2" cm="1">
        <f t="array" ref="Y84">_xlfn.XLOOKUP(Y$1&amp;$R84,$C$3:$C$1662&amp;$D$3:$D$1662,$E$3:$E$1662,0,0,1)</f>
        <v>300</v>
      </c>
      <c r="Z84" s="2" cm="1">
        <f t="array" ref="Z84">_xlfn.XLOOKUP(Z$1&amp;$R84,$C$3:$C$1662&amp;$D$3:$D$1662,$E$3:$E$1662,0,0,1)</f>
        <v>10500</v>
      </c>
      <c r="AA84" s="2" cm="1">
        <f t="array" ref="AA84">_xlfn.XLOOKUP(AA$1&amp;$R84,$C$3:$C$1662&amp;$D$3:$D$1662,$E$3:$E$1662,0,0,1)</f>
        <v>900</v>
      </c>
      <c r="AB84" s="2" cm="1">
        <f t="array" ref="AB84">_xlfn.XLOOKUP(AB$1&amp;$R84,$C$3:$C$1662&amp;$D$3:$D$1662,$E$3:$E$1662,0,0,1)</f>
        <v>1800</v>
      </c>
      <c r="AC84" s="2" cm="1">
        <f t="array" ref="AC84">_xlfn.XLOOKUP(AC$1&amp;$R84,$C$3:$C$1662&amp;$D$3:$D$1662,$E$3:$E$1662,0,0,1)</f>
        <v>1400</v>
      </c>
    </row>
    <row r="85" spans="3:29" x14ac:dyDescent="0.4">
      <c r="C85" t="s">
        <v>758</v>
      </c>
      <c r="D85" t="s">
        <v>595</v>
      </c>
      <c r="E85">
        <v>1400</v>
      </c>
      <c r="R85" t="s">
        <v>229</v>
      </c>
      <c r="S85" s="2">
        <f t="shared" si="6"/>
        <v>305820</v>
      </c>
      <c r="T85" s="2">
        <f t="shared" si="8"/>
        <v>127600</v>
      </c>
      <c r="U85" s="2">
        <f t="shared" si="8"/>
        <v>196800</v>
      </c>
      <c r="V85" s="2">
        <f t="shared" si="8"/>
        <v>233400</v>
      </c>
      <c r="W85" s="2">
        <f t="shared" si="8"/>
        <v>444500</v>
      </c>
      <c r="X85" s="2">
        <f t="shared" si="8"/>
        <v>526800</v>
      </c>
      <c r="Y85" s="2" cm="1">
        <f t="array" ref="Y85">_xlfn.XLOOKUP(Y$1&amp;$R85,$C$3:$C$1662&amp;$D$3:$D$1662,$E$3:$E$1662,0,0,1)</f>
        <v>200</v>
      </c>
      <c r="Z85" s="2" cm="1">
        <f t="array" ref="Z85">_xlfn.XLOOKUP(Z$1&amp;$R85,$C$3:$C$1662&amp;$D$3:$D$1662,$E$3:$E$1662,0,0,1)</f>
        <v>1500</v>
      </c>
      <c r="AA85" s="2" cm="1">
        <f t="array" ref="AA85">_xlfn.XLOOKUP(AA$1&amp;$R85,$C$3:$C$1662&amp;$D$3:$D$1662,$E$3:$E$1662,0,0,1)</f>
        <v>1300</v>
      </c>
      <c r="AB85" s="2" cm="1">
        <f t="array" ref="AB85">_xlfn.XLOOKUP(AB$1&amp;$R85,$C$3:$C$1662&amp;$D$3:$D$1662,$E$3:$E$1662,0,0,1)</f>
        <v>2500</v>
      </c>
      <c r="AC85" s="2" cm="1">
        <f t="array" ref="AC85">_xlfn.XLOOKUP(AC$1&amp;$R85,$C$3:$C$1662&amp;$D$3:$D$1662,$E$3:$E$1662,0,0,1)</f>
        <v>100</v>
      </c>
    </row>
    <row r="86" spans="3:29" x14ac:dyDescent="0.4">
      <c r="C86" t="s">
        <v>758</v>
      </c>
      <c r="D86" t="s">
        <v>596</v>
      </c>
      <c r="E86">
        <v>100</v>
      </c>
      <c r="R86" t="s">
        <v>250</v>
      </c>
      <c r="S86" s="2">
        <f t="shared" si="6"/>
        <v>307340</v>
      </c>
      <c r="T86" s="2">
        <f t="shared" si="8"/>
        <v>128000</v>
      </c>
      <c r="U86" s="2">
        <f t="shared" si="8"/>
        <v>201200</v>
      </c>
      <c r="V86" s="2">
        <f t="shared" si="8"/>
        <v>234600</v>
      </c>
      <c r="W86" s="2">
        <f t="shared" si="8"/>
        <v>446000</v>
      </c>
      <c r="X86" s="2">
        <f t="shared" si="8"/>
        <v>526900</v>
      </c>
      <c r="Y86" s="2" cm="1">
        <f t="array" ref="Y86">_xlfn.XLOOKUP(Y$1&amp;$R86,$C$3:$C$1662&amp;$D$3:$D$1662,$E$3:$E$1662,0,0,1)</f>
        <v>400</v>
      </c>
      <c r="Z86" s="2" cm="1">
        <f t="array" ref="Z86">_xlfn.XLOOKUP(Z$1&amp;$R86,$C$3:$C$1662&amp;$D$3:$D$1662,$E$3:$E$1662,0,0,1)</f>
        <v>4400</v>
      </c>
      <c r="AA86" s="2" cm="1">
        <f t="array" ref="AA86">_xlfn.XLOOKUP(AA$1&amp;$R86,$C$3:$C$1662&amp;$D$3:$D$1662,$E$3:$E$1662,0,0,1)</f>
        <v>1200</v>
      </c>
      <c r="AB86" s="2" cm="1">
        <f t="array" ref="AB86">_xlfn.XLOOKUP(AB$1&amp;$R86,$C$3:$C$1662&amp;$D$3:$D$1662,$E$3:$E$1662,0,0,1)</f>
        <v>1500</v>
      </c>
      <c r="AC86" s="2" cm="1">
        <f t="array" ref="AC86">_xlfn.XLOOKUP(AC$1&amp;$R86,$C$3:$C$1662&amp;$D$3:$D$1662,$E$3:$E$1662,0,0,1)</f>
        <v>100</v>
      </c>
    </row>
    <row r="87" spans="3:29" x14ac:dyDescent="0.4">
      <c r="C87" t="s">
        <v>758</v>
      </c>
      <c r="D87" t="s">
        <v>597</v>
      </c>
      <c r="E87">
        <v>100</v>
      </c>
      <c r="R87" t="s">
        <v>127</v>
      </c>
      <c r="S87" s="2">
        <f t="shared" si="6"/>
        <v>309080</v>
      </c>
      <c r="T87" s="2">
        <f t="shared" si="8"/>
        <v>128300</v>
      </c>
      <c r="U87" s="2">
        <f t="shared" si="8"/>
        <v>203600</v>
      </c>
      <c r="V87" s="2">
        <f t="shared" si="8"/>
        <v>234600</v>
      </c>
      <c r="W87" s="2">
        <f t="shared" si="8"/>
        <v>449800</v>
      </c>
      <c r="X87" s="2">
        <f t="shared" si="8"/>
        <v>529100</v>
      </c>
      <c r="Y87" s="2" cm="1">
        <f t="array" ref="Y87">_xlfn.XLOOKUP(Y$1&amp;$R87,$C$3:$C$1662&amp;$D$3:$D$1662,$E$3:$E$1662,0,0,1)</f>
        <v>300</v>
      </c>
      <c r="Z87" s="2" cm="1">
        <f t="array" ref="Z87">_xlfn.XLOOKUP(Z$1&amp;$R87,$C$3:$C$1662&amp;$D$3:$D$1662,$E$3:$E$1662,0,0,1)</f>
        <v>2400</v>
      </c>
      <c r="AA87" s="2" cm="1">
        <f t="array" ref="AA87">_xlfn.XLOOKUP(AA$1&amp;$R87,$C$3:$C$1662&amp;$D$3:$D$1662,$E$3:$E$1662,0,0,1)</f>
        <v>0</v>
      </c>
      <c r="AB87" s="2" cm="1">
        <f t="array" ref="AB87">_xlfn.XLOOKUP(AB$1&amp;$R87,$C$3:$C$1662&amp;$D$3:$D$1662,$E$3:$E$1662,0,0,1)</f>
        <v>3800</v>
      </c>
      <c r="AC87" s="2" cm="1">
        <f t="array" ref="AC87">_xlfn.XLOOKUP(AC$1&amp;$R87,$C$3:$C$1662&amp;$D$3:$D$1662,$E$3:$E$1662,0,0,1)</f>
        <v>2200</v>
      </c>
    </row>
    <row r="88" spans="3:29" x14ac:dyDescent="0.4">
      <c r="C88" t="s">
        <v>758</v>
      </c>
      <c r="D88" t="s">
        <v>598</v>
      </c>
      <c r="E88">
        <v>2200</v>
      </c>
      <c r="R88" t="s">
        <v>151</v>
      </c>
      <c r="S88" s="2">
        <f t="shared" si="6"/>
        <v>310440</v>
      </c>
      <c r="T88" s="2">
        <f t="shared" si="8"/>
        <v>128400</v>
      </c>
      <c r="U88" s="2">
        <f t="shared" si="8"/>
        <v>205800</v>
      </c>
      <c r="V88" s="2">
        <f t="shared" si="8"/>
        <v>235200</v>
      </c>
      <c r="W88" s="2">
        <f t="shared" si="8"/>
        <v>450800</v>
      </c>
      <c r="X88" s="2">
        <f t="shared" si="8"/>
        <v>532000</v>
      </c>
      <c r="Y88" s="2" cm="1">
        <f t="array" ref="Y88">_xlfn.XLOOKUP(Y$1&amp;$R88,$C$3:$C$1662&amp;$D$3:$D$1662,$E$3:$E$1662,0,0,1)</f>
        <v>100</v>
      </c>
      <c r="Z88" s="2" cm="1">
        <f t="array" ref="Z88">_xlfn.XLOOKUP(Z$1&amp;$R88,$C$3:$C$1662&amp;$D$3:$D$1662,$E$3:$E$1662,0,0,1)</f>
        <v>2200</v>
      </c>
      <c r="AA88" s="2" cm="1">
        <f t="array" ref="AA88">_xlfn.XLOOKUP(AA$1&amp;$R88,$C$3:$C$1662&amp;$D$3:$D$1662,$E$3:$E$1662,0,0,1)</f>
        <v>600</v>
      </c>
      <c r="AB88" s="2" cm="1">
        <f t="array" ref="AB88">_xlfn.XLOOKUP(AB$1&amp;$R88,$C$3:$C$1662&amp;$D$3:$D$1662,$E$3:$E$1662,0,0,1)</f>
        <v>1000</v>
      </c>
      <c r="AC88" s="2" cm="1">
        <f t="array" ref="AC88">_xlfn.XLOOKUP(AC$1&amp;$R88,$C$3:$C$1662&amp;$D$3:$D$1662,$E$3:$E$1662,0,0,1)</f>
        <v>2900</v>
      </c>
    </row>
    <row r="89" spans="3:29" x14ac:dyDescent="0.4">
      <c r="C89" t="s">
        <v>758</v>
      </c>
      <c r="D89" t="s">
        <v>599</v>
      </c>
      <c r="E89">
        <v>2900</v>
      </c>
      <c r="R89" t="s">
        <v>95</v>
      </c>
      <c r="S89" s="2">
        <f t="shared" si="6"/>
        <v>312140</v>
      </c>
      <c r="T89" s="2">
        <f t="shared" si="8"/>
        <v>132400</v>
      </c>
      <c r="U89" s="2">
        <f t="shared" si="8"/>
        <v>206300</v>
      </c>
      <c r="V89" s="2">
        <f t="shared" si="8"/>
        <v>237400</v>
      </c>
      <c r="W89" s="2">
        <f t="shared" si="8"/>
        <v>451900</v>
      </c>
      <c r="X89" s="2">
        <f t="shared" si="8"/>
        <v>532700</v>
      </c>
      <c r="Y89" s="2" cm="1">
        <f t="array" ref="Y89">_xlfn.XLOOKUP(Y$1&amp;$R89,$C$3:$C$1662&amp;$D$3:$D$1662,$E$3:$E$1662,0,0,1)</f>
        <v>4000</v>
      </c>
      <c r="Z89" s="2" cm="1">
        <f t="array" ref="Z89">_xlfn.XLOOKUP(Z$1&amp;$R89,$C$3:$C$1662&amp;$D$3:$D$1662,$E$3:$E$1662,0,0,1)</f>
        <v>500</v>
      </c>
      <c r="AA89" s="2" cm="1">
        <f t="array" ref="AA89">_xlfn.XLOOKUP(AA$1&amp;$R89,$C$3:$C$1662&amp;$D$3:$D$1662,$E$3:$E$1662,0,0,1)</f>
        <v>2200</v>
      </c>
      <c r="AB89" s="2" cm="1">
        <f t="array" ref="AB89">_xlfn.XLOOKUP(AB$1&amp;$R89,$C$3:$C$1662&amp;$D$3:$D$1662,$E$3:$E$1662,0,0,1)</f>
        <v>1100</v>
      </c>
      <c r="AC89" s="2" cm="1">
        <f t="array" ref="AC89">_xlfn.XLOOKUP(AC$1&amp;$R89,$C$3:$C$1662&amp;$D$3:$D$1662,$E$3:$E$1662,0,0,1)</f>
        <v>700</v>
      </c>
    </row>
    <row r="90" spans="3:29" x14ac:dyDescent="0.4">
      <c r="C90" t="s">
        <v>758</v>
      </c>
      <c r="D90" t="s">
        <v>600</v>
      </c>
      <c r="E90">
        <v>700</v>
      </c>
      <c r="R90" t="s">
        <v>165</v>
      </c>
      <c r="S90" s="2">
        <f t="shared" si="6"/>
        <v>315260</v>
      </c>
      <c r="T90" s="2">
        <f t="shared" si="8"/>
        <v>133300</v>
      </c>
      <c r="U90" s="2">
        <f t="shared" si="8"/>
        <v>214700</v>
      </c>
      <c r="V90" s="2">
        <f t="shared" si="8"/>
        <v>237600</v>
      </c>
      <c r="W90" s="2">
        <f t="shared" si="8"/>
        <v>454300</v>
      </c>
      <c r="X90" s="2">
        <f t="shared" si="8"/>
        <v>536400</v>
      </c>
      <c r="Y90" s="2" cm="1">
        <f t="array" ref="Y90">_xlfn.XLOOKUP(Y$1&amp;$R90,$C$3:$C$1662&amp;$D$3:$D$1662,$E$3:$E$1662,0,0,1)</f>
        <v>900</v>
      </c>
      <c r="Z90" s="2" cm="1">
        <f t="array" ref="Z90">_xlfn.XLOOKUP(Z$1&amp;$R90,$C$3:$C$1662&amp;$D$3:$D$1662,$E$3:$E$1662,0,0,1)</f>
        <v>8400</v>
      </c>
      <c r="AA90" s="2" cm="1">
        <f t="array" ref="AA90">_xlfn.XLOOKUP(AA$1&amp;$R90,$C$3:$C$1662&amp;$D$3:$D$1662,$E$3:$E$1662,0,0,1)</f>
        <v>200</v>
      </c>
      <c r="AB90" s="2" cm="1">
        <f t="array" ref="AB90">_xlfn.XLOOKUP(AB$1&amp;$R90,$C$3:$C$1662&amp;$D$3:$D$1662,$E$3:$E$1662,0,0,1)</f>
        <v>2400</v>
      </c>
      <c r="AC90" s="2" cm="1">
        <f t="array" ref="AC90">_xlfn.XLOOKUP(AC$1&amp;$R90,$C$3:$C$1662&amp;$D$3:$D$1662,$E$3:$E$1662,0,0,1)</f>
        <v>3700</v>
      </c>
    </row>
    <row r="91" spans="3:29" x14ac:dyDescent="0.4">
      <c r="C91" t="s">
        <v>758</v>
      </c>
      <c r="D91" t="s">
        <v>601</v>
      </c>
      <c r="E91">
        <v>3700</v>
      </c>
      <c r="R91" t="s">
        <v>150</v>
      </c>
      <c r="S91" s="2">
        <f t="shared" si="6"/>
        <v>316680</v>
      </c>
      <c r="T91" s="2">
        <f t="shared" si="8"/>
        <v>134100</v>
      </c>
      <c r="U91" s="2">
        <f t="shared" si="8"/>
        <v>214900</v>
      </c>
      <c r="V91" s="2">
        <f t="shared" si="8"/>
        <v>238200</v>
      </c>
      <c r="W91" s="2">
        <f t="shared" si="8"/>
        <v>455600</v>
      </c>
      <c r="X91" s="2">
        <f t="shared" si="8"/>
        <v>540600</v>
      </c>
      <c r="Y91" s="2" cm="1">
        <f t="array" ref="Y91">_xlfn.XLOOKUP(Y$1&amp;$R91,$C$3:$C$1662&amp;$D$3:$D$1662,$E$3:$E$1662,0,0,1)</f>
        <v>800</v>
      </c>
      <c r="Z91" s="2" cm="1">
        <f t="array" ref="Z91">_xlfn.XLOOKUP(Z$1&amp;$R91,$C$3:$C$1662&amp;$D$3:$D$1662,$E$3:$E$1662,0,0,1)</f>
        <v>200</v>
      </c>
      <c r="AA91" s="2" cm="1">
        <f t="array" ref="AA91">_xlfn.XLOOKUP(AA$1&amp;$R91,$C$3:$C$1662&amp;$D$3:$D$1662,$E$3:$E$1662,0,0,1)</f>
        <v>600</v>
      </c>
      <c r="AB91" s="2" cm="1">
        <f t="array" ref="AB91">_xlfn.XLOOKUP(AB$1&amp;$R91,$C$3:$C$1662&amp;$D$3:$D$1662,$E$3:$E$1662,0,0,1)</f>
        <v>1300</v>
      </c>
      <c r="AC91" s="2" cm="1">
        <f t="array" ref="AC91">_xlfn.XLOOKUP(AC$1&amp;$R91,$C$3:$C$1662&amp;$D$3:$D$1662,$E$3:$E$1662,0,0,1)</f>
        <v>4200</v>
      </c>
    </row>
    <row r="92" spans="3:29" x14ac:dyDescent="0.4">
      <c r="C92" t="s">
        <v>758</v>
      </c>
      <c r="D92" t="s">
        <v>602</v>
      </c>
      <c r="E92">
        <v>4200</v>
      </c>
      <c r="R92" t="s">
        <v>164</v>
      </c>
      <c r="S92" s="2">
        <f t="shared" si="6"/>
        <v>319120</v>
      </c>
      <c r="T92" s="2">
        <f t="shared" si="8"/>
        <v>136300</v>
      </c>
      <c r="U92" s="2">
        <f t="shared" si="8"/>
        <v>219200</v>
      </c>
      <c r="V92" s="2">
        <f t="shared" si="8"/>
        <v>239300</v>
      </c>
      <c r="W92" s="2">
        <f t="shared" si="8"/>
        <v>457900</v>
      </c>
      <c r="X92" s="2">
        <f t="shared" si="8"/>
        <v>542900</v>
      </c>
      <c r="Y92" s="2" cm="1">
        <f t="array" ref="Y92">_xlfn.XLOOKUP(Y$1&amp;$R92,$C$3:$C$1662&amp;$D$3:$D$1662,$E$3:$E$1662,0,0,1)</f>
        <v>2200</v>
      </c>
      <c r="Z92" s="2" cm="1">
        <f t="array" ref="Z92">_xlfn.XLOOKUP(Z$1&amp;$R92,$C$3:$C$1662&amp;$D$3:$D$1662,$E$3:$E$1662,0,0,1)</f>
        <v>4300</v>
      </c>
      <c r="AA92" s="2" cm="1">
        <f t="array" ref="AA92">_xlfn.XLOOKUP(AA$1&amp;$R92,$C$3:$C$1662&amp;$D$3:$D$1662,$E$3:$E$1662,0,0,1)</f>
        <v>1100</v>
      </c>
      <c r="AB92" s="2" cm="1">
        <f t="array" ref="AB92">_xlfn.XLOOKUP(AB$1&amp;$R92,$C$3:$C$1662&amp;$D$3:$D$1662,$E$3:$E$1662,0,0,1)</f>
        <v>2300</v>
      </c>
      <c r="AC92" s="2" cm="1">
        <f t="array" ref="AC92">_xlfn.XLOOKUP(AC$1&amp;$R92,$C$3:$C$1662&amp;$D$3:$D$1662,$E$3:$E$1662,0,0,1)</f>
        <v>2300</v>
      </c>
    </row>
    <row r="93" spans="3:29" x14ac:dyDescent="0.4">
      <c r="C93" t="s">
        <v>758</v>
      </c>
      <c r="D93" t="s">
        <v>603</v>
      </c>
      <c r="E93">
        <v>2300</v>
      </c>
      <c r="R93" t="s">
        <v>20</v>
      </c>
      <c r="S93" s="2">
        <f t="shared" si="6"/>
        <v>320040</v>
      </c>
      <c r="T93" s="2">
        <f t="shared" si="8"/>
        <v>136500</v>
      </c>
      <c r="U93" s="2">
        <f t="shared" si="8"/>
        <v>220500</v>
      </c>
      <c r="V93" s="2">
        <f t="shared" si="8"/>
        <v>239300</v>
      </c>
      <c r="W93" s="2">
        <f t="shared" si="8"/>
        <v>460400</v>
      </c>
      <c r="X93" s="2">
        <f t="shared" si="8"/>
        <v>543500</v>
      </c>
      <c r="Y93" s="2" cm="1">
        <f t="array" ref="Y93">_xlfn.XLOOKUP(Y$1&amp;$R93,$C$3:$C$1662&amp;$D$3:$D$1662,$E$3:$E$1662,0,0,1)</f>
        <v>200</v>
      </c>
      <c r="Z93" s="2" cm="1">
        <f t="array" ref="Z93">_xlfn.XLOOKUP(Z$1&amp;$R93,$C$3:$C$1662&amp;$D$3:$D$1662,$E$3:$E$1662,0,0,1)</f>
        <v>1300</v>
      </c>
      <c r="AA93" s="2" cm="1">
        <f t="array" ref="AA93">_xlfn.XLOOKUP(AA$1&amp;$R93,$C$3:$C$1662&amp;$D$3:$D$1662,$E$3:$E$1662,0,0,1)</f>
        <v>0</v>
      </c>
      <c r="AB93" s="2" cm="1">
        <f t="array" ref="AB93">_xlfn.XLOOKUP(AB$1&amp;$R93,$C$3:$C$1662&amp;$D$3:$D$1662,$E$3:$E$1662,0,0,1)</f>
        <v>2500</v>
      </c>
      <c r="AC93" s="2" cm="1">
        <f t="array" ref="AC93">_xlfn.XLOOKUP(AC$1&amp;$R93,$C$3:$C$1662&amp;$D$3:$D$1662,$E$3:$E$1662,0,0,1)</f>
        <v>600</v>
      </c>
    </row>
    <row r="94" spans="3:29" x14ac:dyDescent="0.4">
      <c r="C94" t="s">
        <v>758</v>
      </c>
      <c r="D94" t="s">
        <v>604</v>
      </c>
      <c r="E94">
        <v>600</v>
      </c>
      <c r="R94" t="s">
        <v>297</v>
      </c>
      <c r="S94" s="2">
        <f t="shared" si="6"/>
        <v>323000</v>
      </c>
      <c r="T94" s="2">
        <f t="shared" si="8"/>
        <v>142300</v>
      </c>
      <c r="U94" s="2">
        <f t="shared" si="8"/>
        <v>222900</v>
      </c>
      <c r="V94" s="2">
        <f t="shared" si="8"/>
        <v>239400</v>
      </c>
      <c r="W94" s="2">
        <f t="shared" si="8"/>
        <v>463400</v>
      </c>
      <c r="X94" s="2">
        <f t="shared" si="8"/>
        <v>547000</v>
      </c>
      <c r="Y94" s="2" cm="1">
        <f t="array" ref="Y94">_xlfn.XLOOKUP(Y$1&amp;$R94,$C$3:$C$1662&amp;$D$3:$D$1662,$E$3:$E$1662,0,0,1)</f>
        <v>5800</v>
      </c>
      <c r="Z94" s="2" cm="1">
        <f t="array" ref="Z94">_xlfn.XLOOKUP(Z$1&amp;$R94,$C$3:$C$1662&amp;$D$3:$D$1662,$E$3:$E$1662,0,0,1)</f>
        <v>2400</v>
      </c>
      <c r="AA94" s="2" cm="1">
        <f t="array" ref="AA94">_xlfn.XLOOKUP(AA$1&amp;$R94,$C$3:$C$1662&amp;$D$3:$D$1662,$E$3:$E$1662,0,0,1)</f>
        <v>100</v>
      </c>
      <c r="AB94" s="2" cm="1">
        <f t="array" ref="AB94">_xlfn.XLOOKUP(AB$1&amp;$R94,$C$3:$C$1662&amp;$D$3:$D$1662,$E$3:$E$1662,0,0,1)</f>
        <v>3000</v>
      </c>
      <c r="AC94" s="2" cm="1">
        <f t="array" ref="AC94">_xlfn.XLOOKUP(AC$1&amp;$R94,$C$3:$C$1662&amp;$D$3:$D$1662,$E$3:$E$1662,0,0,1)</f>
        <v>3500</v>
      </c>
    </row>
    <row r="95" spans="3:29" x14ac:dyDescent="0.4">
      <c r="C95" t="s">
        <v>758</v>
      </c>
      <c r="D95" t="s">
        <v>605</v>
      </c>
      <c r="E95">
        <v>3500</v>
      </c>
      <c r="R95" t="s">
        <v>15</v>
      </c>
      <c r="S95" s="2">
        <f t="shared" si="6"/>
        <v>324540</v>
      </c>
      <c r="T95" s="2">
        <f t="shared" si="8"/>
        <v>143900</v>
      </c>
      <c r="U95" s="2">
        <f t="shared" si="8"/>
        <v>224800</v>
      </c>
      <c r="V95" s="2">
        <f t="shared" si="8"/>
        <v>239500</v>
      </c>
      <c r="W95" s="2">
        <f t="shared" si="8"/>
        <v>465800</v>
      </c>
      <c r="X95" s="2">
        <f t="shared" si="8"/>
        <v>548700</v>
      </c>
      <c r="Y95" s="2" cm="1">
        <f t="array" ref="Y95">_xlfn.XLOOKUP(Y$1&amp;$R95,$C$3:$C$1662&amp;$D$3:$D$1662,$E$3:$E$1662,0,0,1)</f>
        <v>1600</v>
      </c>
      <c r="Z95" s="2" cm="1">
        <f t="array" ref="Z95">_xlfn.XLOOKUP(Z$1&amp;$R95,$C$3:$C$1662&amp;$D$3:$D$1662,$E$3:$E$1662,0,0,1)</f>
        <v>1900</v>
      </c>
      <c r="AA95" s="2" cm="1">
        <f t="array" ref="AA95">_xlfn.XLOOKUP(AA$1&amp;$R95,$C$3:$C$1662&amp;$D$3:$D$1662,$E$3:$E$1662,0,0,1)</f>
        <v>100</v>
      </c>
      <c r="AB95" s="2" cm="1">
        <f t="array" ref="AB95">_xlfn.XLOOKUP(AB$1&amp;$R95,$C$3:$C$1662&amp;$D$3:$D$1662,$E$3:$E$1662,0,0,1)</f>
        <v>2400</v>
      </c>
      <c r="AC95" s="2" cm="1">
        <f t="array" ref="AC95">_xlfn.XLOOKUP(AC$1&amp;$R95,$C$3:$C$1662&amp;$D$3:$D$1662,$E$3:$E$1662,0,0,1)</f>
        <v>1700</v>
      </c>
    </row>
    <row r="96" spans="3:29" x14ac:dyDescent="0.4">
      <c r="C96" t="s">
        <v>758</v>
      </c>
      <c r="D96" t="s">
        <v>606</v>
      </c>
      <c r="E96">
        <v>1700</v>
      </c>
      <c r="R96" t="s">
        <v>298</v>
      </c>
      <c r="S96" s="2">
        <f t="shared" si="6"/>
        <v>326460</v>
      </c>
      <c r="T96" s="2">
        <f t="shared" si="8"/>
        <v>144400</v>
      </c>
      <c r="U96" s="2">
        <f t="shared" si="8"/>
        <v>228500</v>
      </c>
      <c r="V96" s="2">
        <f t="shared" si="8"/>
        <v>239600</v>
      </c>
      <c r="W96" s="2">
        <f t="shared" si="8"/>
        <v>469500</v>
      </c>
      <c r="X96" s="2">
        <f t="shared" si="8"/>
        <v>550300</v>
      </c>
      <c r="Y96" s="2" cm="1">
        <f t="array" ref="Y96">_xlfn.XLOOKUP(Y$1&amp;$R96,$C$3:$C$1662&amp;$D$3:$D$1662,$E$3:$E$1662,0,0,1)</f>
        <v>500</v>
      </c>
      <c r="Z96" s="2" cm="1">
        <f t="array" ref="Z96">_xlfn.XLOOKUP(Z$1&amp;$R96,$C$3:$C$1662&amp;$D$3:$D$1662,$E$3:$E$1662,0,0,1)</f>
        <v>3700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3700</v>
      </c>
      <c r="AC96" s="2" cm="1">
        <f t="array" ref="AC96">_xlfn.XLOOKUP(AC$1&amp;$R96,$C$3:$C$1662&amp;$D$3:$D$1662,$E$3:$E$1662,0,0,1)</f>
        <v>1600</v>
      </c>
    </row>
    <row r="97" spans="3:29" x14ac:dyDescent="0.4">
      <c r="C97" t="s">
        <v>758</v>
      </c>
      <c r="D97" t="s">
        <v>607</v>
      </c>
      <c r="E97">
        <v>1600</v>
      </c>
      <c r="R97" t="s">
        <v>139</v>
      </c>
      <c r="S97" s="2">
        <f t="shared" si="6"/>
        <v>328880</v>
      </c>
      <c r="T97" s="2">
        <f t="shared" si="8"/>
        <v>144600</v>
      </c>
      <c r="U97" s="2">
        <f t="shared" si="8"/>
        <v>234400</v>
      </c>
      <c r="V97" s="2">
        <f t="shared" si="8"/>
        <v>239600</v>
      </c>
      <c r="W97" s="2">
        <f t="shared" si="8"/>
        <v>472500</v>
      </c>
      <c r="X97" s="2">
        <f t="shared" si="8"/>
        <v>553300</v>
      </c>
      <c r="Y97" s="2" cm="1">
        <f t="array" ref="Y97">_xlfn.XLOOKUP(Y$1&amp;$R97,$C$3:$C$1662&amp;$D$3:$D$1662,$E$3:$E$1662,0,0,1)</f>
        <v>200</v>
      </c>
      <c r="Z97" s="2" cm="1">
        <f t="array" ref="Z97">_xlfn.XLOOKUP(Z$1&amp;$R97,$C$3:$C$1662&amp;$D$3:$D$1662,$E$3:$E$1662,0,0,1)</f>
        <v>5900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3000</v>
      </c>
      <c r="AC97" s="2" cm="1">
        <f t="array" ref="AC97">_xlfn.XLOOKUP(AC$1&amp;$R97,$C$3:$C$1662&amp;$D$3:$D$1662,$E$3:$E$1662,0,0,1)</f>
        <v>3000</v>
      </c>
    </row>
    <row r="98" spans="3:29" x14ac:dyDescent="0.4">
      <c r="C98" t="s">
        <v>758</v>
      </c>
      <c r="D98" t="s">
        <v>608</v>
      </c>
      <c r="E98">
        <v>3000</v>
      </c>
      <c r="R98" t="s">
        <v>137</v>
      </c>
      <c r="S98" s="2">
        <f t="shared" si="6"/>
        <v>331380</v>
      </c>
      <c r="T98" s="2">
        <f t="shared" si="8"/>
        <v>144700</v>
      </c>
      <c r="U98" s="2">
        <f t="shared" si="8"/>
        <v>235400</v>
      </c>
      <c r="V98" s="2">
        <f t="shared" si="8"/>
        <v>240200</v>
      </c>
      <c r="W98" s="2">
        <f t="shared" si="8"/>
        <v>478800</v>
      </c>
      <c r="X98" s="2">
        <f t="shared" si="8"/>
        <v>557800</v>
      </c>
      <c r="Y98" s="2" cm="1">
        <f t="array" ref="Y98">_xlfn.XLOOKUP(Y$1&amp;$R98,$C$3:$C$1662&amp;$D$3:$D$1662,$E$3:$E$1662,0,0,1)</f>
        <v>100</v>
      </c>
      <c r="Z98" s="2" cm="1">
        <f t="array" ref="Z98">_xlfn.XLOOKUP(Z$1&amp;$R98,$C$3:$C$1662&amp;$D$3:$D$1662,$E$3:$E$1662,0,0,1)</f>
        <v>1000</v>
      </c>
      <c r="AA98" s="2" cm="1">
        <f t="array" ref="AA98">_xlfn.XLOOKUP(AA$1&amp;$R98,$C$3:$C$1662&amp;$D$3:$D$1662,$E$3:$E$1662,0,0,1)</f>
        <v>600</v>
      </c>
      <c r="AB98" s="2" cm="1">
        <f t="array" ref="AB98">_xlfn.XLOOKUP(AB$1&amp;$R98,$C$3:$C$1662&amp;$D$3:$D$1662,$E$3:$E$1662,0,0,1)</f>
        <v>6300</v>
      </c>
      <c r="AC98" s="2" cm="1">
        <f t="array" ref="AC98">_xlfn.XLOOKUP(AC$1&amp;$R98,$C$3:$C$1662&amp;$D$3:$D$1662,$E$3:$E$1662,0,0,1)</f>
        <v>4500</v>
      </c>
    </row>
    <row r="99" spans="3:29" x14ac:dyDescent="0.4">
      <c r="C99" t="s">
        <v>758</v>
      </c>
      <c r="D99" t="s">
        <v>609</v>
      </c>
      <c r="E99">
        <v>4500</v>
      </c>
      <c r="R99" t="s">
        <v>268</v>
      </c>
      <c r="S99" s="2">
        <f t="shared" si="6"/>
        <v>333220</v>
      </c>
      <c r="T99" s="2">
        <f t="shared" si="8"/>
        <v>144900</v>
      </c>
      <c r="U99" s="2">
        <f t="shared" si="8"/>
        <v>240000</v>
      </c>
      <c r="V99" s="2">
        <f t="shared" si="8"/>
        <v>240300</v>
      </c>
      <c r="W99" s="2">
        <f t="shared" si="8"/>
        <v>481400</v>
      </c>
      <c r="X99" s="2">
        <f t="shared" si="8"/>
        <v>559500</v>
      </c>
      <c r="Y99" s="2" cm="1">
        <f t="array" ref="Y99">_xlfn.XLOOKUP(Y$1&amp;$R99,$C$3:$C$1662&amp;$D$3:$D$1662,$E$3:$E$1662,0,0,1)</f>
        <v>200</v>
      </c>
      <c r="Z99" s="2" cm="1">
        <f t="array" ref="Z99">_xlfn.XLOOKUP(Z$1&amp;$R99,$C$3:$C$1662&amp;$D$3:$D$1662,$E$3:$E$1662,0,0,1)</f>
        <v>4600</v>
      </c>
      <c r="AA99" s="2" cm="1">
        <f t="array" ref="AA99">_xlfn.XLOOKUP(AA$1&amp;$R99,$C$3:$C$1662&amp;$D$3:$D$1662,$E$3:$E$1662,0,0,1)</f>
        <v>100</v>
      </c>
      <c r="AB99" s="2" cm="1">
        <f t="array" ref="AB99">_xlfn.XLOOKUP(AB$1&amp;$R99,$C$3:$C$1662&amp;$D$3:$D$1662,$E$3:$E$1662,0,0,1)</f>
        <v>2600</v>
      </c>
      <c r="AC99" s="2" cm="1">
        <f t="array" ref="AC99">_xlfn.XLOOKUP(AC$1&amp;$R99,$C$3:$C$1662&amp;$D$3:$D$1662,$E$3:$E$1662,0,0,1)</f>
        <v>1700</v>
      </c>
    </row>
    <row r="100" spans="3:29" x14ac:dyDescent="0.4">
      <c r="C100" t="s">
        <v>758</v>
      </c>
      <c r="D100" t="s">
        <v>610</v>
      </c>
      <c r="E100">
        <v>1700</v>
      </c>
      <c r="R100" t="s">
        <v>101</v>
      </c>
      <c r="S100" s="2">
        <f t="shared" si="6"/>
        <v>337360</v>
      </c>
      <c r="T100" s="2">
        <f t="shared" ref="T100:X115" si="9">T99+Y100</f>
        <v>145900</v>
      </c>
      <c r="U100" s="2">
        <f t="shared" si="9"/>
        <v>241900</v>
      </c>
      <c r="V100" s="2">
        <f t="shared" si="9"/>
        <v>241200</v>
      </c>
      <c r="W100" s="2">
        <f t="shared" si="9"/>
        <v>497600</v>
      </c>
      <c r="X100" s="2">
        <f t="shared" si="9"/>
        <v>560200</v>
      </c>
      <c r="Y100" s="2" cm="1">
        <f t="array" ref="Y100">_xlfn.XLOOKUP(Y$1&amp;$R100,$C$3:$C$1662&amp;$D$3:$D$1662,$E$3:$E$1662,0,0,1)</f>
        <v>1000</v>
      </c>
      <c r="Z100" s="2" cm="1">
        <f t="array" ref="Z100">_xlfn.XLOOKUP(Z$1&amp;$R100,$C$3:$C$1662&amp;$D$3:$D$1662,$E$3:$E$1662,0,0,1)</f>
        <v>1900</v>
      </c>
      <c r="AA100" s="2" cm="1">
        <f t="array" ref="AA100">_xlfn.XLOOKUP(AA$1&amp;$R100,$C$3:$C$1662&amp;$D$3:$D$1662,$E$3:$E$1662,0,0,1)</f>
        <v>900</v>
      </c>
      <c r="AB100" s="2" cm="1">
        <f t="array" ref="AB100">_xlfn.XLOOKUP(AB$1&amp;$R100,$C$3:$C$1662&amp;$D$3:$D$1662,$E$3:$E$1662,0,0,1)</f>
        <v>16200</v>
      </c>
      <c r="AC100" s="2" cm="1">
        <f t="array" ref="AC100">_xlfn.XLOOKUP(AC$1&amp;$R100,$C$3:$C$1662&amp;$D$3:$D$1662,$E$3:$E$1662,0,0,1)</f>
        <v>700</v>
      </c>
    </row>
    <row r="101" spans="3:29" x14ac:dyDescent="0.4">
      <c r="C101" t="s">
        <v>758</v>
      </c>
      <c r="D101" t="s">
        <v>611</v>
      </c>
      <c r="E101">
        <v>700</v>
      </c>
      <c r="R101" t="s">
        <v>220</v>
      </c>
      <c r="S101" s="2">
        <f t="shared" si="6"/>
        <v>338720</v>
      </c>
      <c r="T101" s="2">
        <f t="shared" si="9"/>
        <v>146300</v>
      </c>
      <c r="U101" s="2">
        <f t="shared" si="9"/>
        <v>242100</v>
      </c>
      <c r="V101" s="2">
        <f t="shared" si="9"/>
        <v>243800</v>
      </c>
      <c r="W101" s="2">
        <f t="shared" si="9"/>
        <v>499500</v>
      </c>
      <c r="X101" s="2">
        <f t="shared" si="9"/>
        <v>561900</v>
      </c>
      <c r="Y101" s="2" cm="1">
        <f t="array" ref="Y101">_xlfn.XLOOKUP(Y$1&amp;$R101,$C$3:$C$1662&amp;$D$3:$D$1662,$E$3:$E$1662,0,0,1)</f>
        <v>400</v>
      </c>
      <c r="Z101" s="2" cm="1">
        <f t="array" ref="Z101">_xlfn.XLOOKUP(Z$1&amp;$R101,$C$3:$C$1662&amp;$D$3:$D$1662,$E$3:$E$1662,0,0,1)</f>
        <v>200</v>
      </c>
      <c r="AA101" s="2" cm="1">
        <f t="array" ref="AA101">_xlfn.XLOOKUP(AA$1&amp;$R101,$C$3:$C$1662&amp;$D$3:$D$1662,$E$3:$E$1662,0,0,1)</f>
        <v>2600</v>
      </c>
      <c r="AB101" s="2" cm="1">
        <f t="array" ref="AB101">_xlfn.XLOOKUP(AB$1&amp;$R101,$C$3:$C$1662&amp;$D$3:$D$1662,$E$3:$E$1662,0,0,1)</f>
        <v>1900</v>
      </c>
      <c r="AC101" s="2" cm="1">
        <f t="array" ref="AC101">_xlfn.XLOOKUP(AC$1&amp;$R101,$C$3:$C$1662&amp;$D$3:$D$1662,$E$3:$E$1662,0,0,1)</f>
        <v>1700</v>
      </c>
    </row>
    <row r="102" spans="3:29" x14ac:dyDescent="0.4">
      <c r="C102" t="s">
        <v>758</v>
      </c>
      <c r="D102" t="s">
        <v>612</v>
      </c>
      <c r="E102">
        <v>1700</v>
      </c>
      <c r="R102" t="s">
        <v>114</v>
      </c>
      <c r="S102" s="2">
        <f t="shared" si="6"/>
        <v>340440</v>
      </c>
      <c r="T102" s="2">
        <f t="shared" si="9"/>
        <v>148000</v>
      </c>
      <c r="U102" s="2">
        <f t="shared" si="9"/>
        <v>244900</v>
      </c>
      <c r="V102" s="2">
        <f t="shared" si="9"/>
        <v>244900</v>
      </c>
      <c r="W102" s="2">
        <f t="shared" si="9"/>
        <v>501500</v>
      </c>
      <c r="X102" s="2">
        <f t="shared" si="9"/>
        <v>562900</v>
      </c>
      <c r="Y102" s="2" cm="1">
        <f t="array" ref="Y102">_xlfn.XLOOKUP(Y$1&amp;$R102,$C$3:$C$1662&amp;$D$3:$D$1662,$E$3:$E$1662,0,0,1)</f>
        <v>1700</v>
      </c>
      <c r="Z102" s="2" cm="1">
        <f t="array" ref="Z102">_xlfn.XLOOKUP(Z$1&amp;$R102,$C$3:$C$1662&amp;$D$3:$D$1662,$E$3:$E$1662,0,0,1)</f>
        <v>2800</v>
      </c>
      <c r="AA102" s="2" cm="1">
        <f t="array" ref="AA102">_xlfn.XLOOKUP(AA$1&amp;$R102,$C$3:$C$1662&amp;$D$3:$D$1662,$E$3:$E$1662,0,0,1)</f>
        <v>1100</v>
      </c>
      <c r="AB102" s="2" cm="1">
        <f t="array" ref="AB102">_xlfn.XLOOKUP(AB$1&amp;$R102,$C$3:$C$1662&amp;$D$3:$D$1662,$E$3:$E$1662,0,0,1)</f>
        <v>2000</v>
      </c>
      <c r="AC102" s="2" cm="1">
        <f t="array" ref="AC102">_xlfn.XLOOKUP(AC$1&amp;$R102,$C$3:$C$1662&amp;$D$3:$D$1662,$E$3:$E$1662,0,0,1)</f>
        <v>1000</v>
      </c>
    </row>
    <row r="103" spans="3:29" x14ac:dyDescent="0.4">
      <c r="C103" t="s">
        <v>758</v>
      </c>
      <c r="D103" t="s">
        <v>613</v>
      </c>
      <c r="E103">
        <v>1000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341620</v>
      </c>
      <c r="T103" s="2">
        <f t="shared" si="9"/>
        <v>149100</v>
      </c>
      <c r="U103" s="2">
        <f t="shared" si="9"/>
        <v>248700</v>
      </c>
      <c r="V103" s="2">
        <f t="shared" si="9"/>
        <v>245000</v>
      </c>
      <c r="W103" s="2">
        <f t="shared" si="9"/>
        <v>502300</v>
      </c>
      <c r="X103" s="2">
        <f t="shared" si="9"/>
        <v>563000</v>
      </c>
      <c r="Y103" s="2" cm="1">
        <f t="array" ref="Y103">_xlfn.XLOOKUP(Y$1&amp;$R103,$C$3:$C$1662&amp;$D$3:$D$1662,$E$3:$E$1662,0,0,1)</f>
        <v>1100</v>
      </c>
      <c r="Z103" s="2" cm="1">
        <f t="array" ref="Z103">_xlfn.XLOOKUP(Z$1&amp;$R103,$C$3:$C$1662&amp;$D$3:$D$1662,$E$3:$E$1662,0,0,1)</f>
        <v>3800</v>
      </c>
      <c r="AA103" s="2" cm="1">
        <f t="array" ref="AA103">_xlfn.XLOOKUP(AA$1&amp;$R103,$C$3:$C$1662&amp;$D$3:$D$1662,$E$3:$E$1662,0,0,1)</f>
        <v>100</v>
      </c>
      <c r="AB103" s="2" cm="1">
        <f t="array" ref="AB103">_xlfn.XLOOKUP(AB$1&amp;$R103,$C$3:$C$1662&amp;$D$3:$D$1662,$E$3:$E$1662,0,0,1)</f>
        <v>800</v>
      </c>
      <c r="AC103" s="2" cm="1">
        <f t="array" ref="AC103">_xlfn.XLOOKUP(AC$1&amp;$R103,$C$3:$C$1662&amp;$D$3:$D$1662,$E$3:$E$1662,0,0,1)</f>
        <v>100</v>
      </c>
    </row>
    <row r="104" spans="3:29" x14ac:dyDescent="0.4">
      <c r="C104" t="s">
        <v>758</v>
      </c>
      <c r="D104" t="s">
        <v>614</v>
      </c>
      <c r="E104">
        <v>100</v>
      </c>
      <c r="R104" t="s">
        <v>23</v>
      </c>
      <c r="S104" s="2">
        <f t="shared" si="6"/>
        <v>342840</v>
      </c>
      <c r="T104" s="2">
        <f t="shared" si="9"/>
        <v>149700</v>
      </c>
      <c r="U104" s="2">
        <f t="shared" si="9"/>
        <v>249000</v>
      </c>
      <c r="V104" s="2">
        <f t="shared" si="9"/>
        <v>245000</v>
      </c>
      <c r="W104" s="2">
        <f t="shared" si="9"/>
        <v>504900</v>
      </c>
      <c r="X104" s="2">
        <f t="shared" si="9"/>
        <v>565600</v>
      </c>
      <c r="Y104" s="2" cm="1">
        <f t="array" ref="Y104">_xlfn.XLOOKUP(Y$1&amp;$R104,$C$3:$C$1662&amp;$D$3:$D$1662,$E$3:$E$1662,0,0,1)</f>
        <v>600</v>
      </c>
      <c r="Z104" s="2" cm="1">
        <f t="array" ref="Z104">_xlfn.XLOOKUP(Z$1&amp;$R104,$C$3:$C$1662&amp;$D$3:$D$1662,$E$3:$E$1662,0,0,1)</f>
        <v>300</v>
      </c>
      <c r="AA104" s="2" cm="1">
        <f t="array" ref="AA104">_xlfn.XLOOKUP(AA$1&amp;$R104,$C$3:$C$1662&amp;$D$3:$D$1662,$E$3:$E$1662,0,0,1)</f>
        <v>0</v>
      </c>
      <c r="AB104" s="2" cm="1">
        <f t="array" ref="AB104">_xlfn.XLOOKUP(AB$1&amp;$R104,$C$3:$C$1662&amp;$D$3:$D$1662,$E$3:$E$1662,0,0,1)</f>
        <v>2600</v>
      </c>
      <c r="AC104" s="2" cm="1">
        <f t="array" ref="AC104">_xlfn.XLOOKUP(AC$1&amp;$R104,$C$3:$C$1662&amp;$D$3:$D$1662,$E$3:$E$1662,0,0,1)</f>
        <v>2600</v>
      </c>
    </row>
    <row r="105" spans="3:29" x14ac:dyDescent="0.4">
      <c r="C105" t="s">
        <v>758</v>
      </c>
      <c r="D105" t="s">
        <v>615</v>
      </c>
      <c r="E105">
        <v>2600</v>
      </c>
      <c r="R105" t="s">
        <v>159</v>
      </c>
      <c r="S105" s="2">
        <f t="shared" si="6"/>
        <v>350840</v>
      </c>
      <c r="T105" s="2">
        <f t="shared" si="9"/>
        <v>150000</v>
      </c>
      <c r="U105" s="2">
        <f t="shared" si="9"/>
        <v>250900</v>
      </c>
      <c r="V105" s="2">
        <f t="shared" si="9"/>
        <v>246900</v>
      </c>
      <c r="W105" s="2">
        <f t="shared" si="9"/>
        <v>532500</v>
      </c>
      <c r="X105" s="2">
        <f t="shared" si="9"/>
        <v>573900</v>
      </c>
      <c r="Y105" s="2" cm="1">
        <f t="array" ref="Y105">_xlfn.XLOOKUP(Y$1&amp;$R105,$C$3:$C$1662&amp;$D$3:$D$1662,$E$3:$E$1662,0,0,1)</f>
        <v>300</v>
      </c>
      <c r="Z105" s="2" cm="1">
        <f t="array" ref="Z105">_xlfn.XLOOKUP(Z$1&amp;$R105,$C$3:$C$1662&amp;$D$3:$D$1662,$E$3:$E$1662,0,0,1)</f>
        <v>1900</v>
      </c>
      <c r="AA105" s="2" cm="1">
        <f t="array" ref="AA105">_xlfn.XLOOKUP(AA$1&amp;$R105,$C$3:$C$1662&amp;$D$3:$D$1662,$E$3:$E$1662,0,0,1)</f>
        <v>1900</v>
      </c>
      <c r="AB105" s="2" cm="1">
        <f t="array" ref="AB105">_xlfn.XLOOKUP(AB$1&amp;$R105,$C$3:$C$1662&amp;$D$3:$D$1662,$E$3:$E$1662,0,0,1)</f>
        <v>27600</v>
      </c>
      <c r="AC105" s="2" cm="1">
        <f t="array" ref="AC105">_xlfn.XLOOKUP(AC$1&amp;$R105,$C$3:$C$1662&amp;$D$3:$D$1662,$E$3:$E$1662,0,0,1)</f>
        <v>8300</v>
      </c>
    </row>
    <row r="106" spans="3:29" x14ac:dyDescent="0.4">
      <c r="C106" t="s">
        <v>758</v>
      </c>
      <c r="D106" t="s">
        <v>616</v>
      </c>
      <c r="E106">
        <v>8300</v>
      </c>
      <c r="R106" t="s">
        <v>173</v>
      </c>
      <c r="S106" s="2">
        <f t="shared" si="6"/>
        <v>351940</v>
      </c>
      <c r="T106" s="2">
        <f t="shared" si="9"/>
        <v>151000</v>
      </c>
      <c r="U106" s="2">
        <f t="shared" si="9"/>
        <v>251800</v>
      </c>
      <c r="V106" s="2">
        <f t="shared" si="9"/>
        <v>246900</v>
      </c>
      <c r="W106" s="2">
        <f t="shared" si="9"/>
        <v>534400</v>
      </c>
      <c r="X106" s="2">
        <f t="shared" si="9"/>
        <v>575600</v>
      </c>
      <c r="Y106" s="2" cm="1">
        <f t="array" ref="Y106">_xlfn.XLOOKUP(Y$1&amp;$R106,$C$3:$C$1662&amp;$D$3:$D$1662,$E$3:$E$1662,0,0,1)</f>
        <v>1000</v>
      </c>
      <c r="Z106" s="2" cm="1">
        <f t="array" ref="Z106">_xlfn.XLOOKUP(Z$1&amp;$R106,$C$3:$C$1662&amp;$D$3:$D$1662,$E$3:$E$1662,0,0,1)</f>
        <v>900</v>
      </c>
      <c r="AA106" s="2" cm="1">
        <f t="array" ref="AA106">_xlfn.XLOOKUP(AA$1&amp;$R106,$C$3:$C$1662&amp;$D$3:$D$1662,$E$3:$E$1662,0,0,1)</f>
        <v>0</v>
      </c>
      <c r="AB106" s="2" cm="1">
        <f t="array" ref="AB106">_xlfn.XLOOKUP(AB$1&amp;$R106,$C$3:$C$1662&amp;$D$3:$D$1662,$E$3:$E$1662,0,0,1)</f>
        <v>1900</v>
      </c>
      <c r="AC106" s="2" cm="1">
        <f t="array" ref="AC106">_xlfn.XLOOKUP(AC$1&amp;$R106,$C$3:$C$1662&amp;$D$3:$D$1662,$E$3:$E$1662,0,0,1)</f>
        <v>1700</v>
      </c>
    </row>
    <row r="107" spans="3:29" x14ac:dyDescent="0.4">
      <c r="C107" t="s">
        <v>758</v>
      </c>
      <c r="D107" t="s">
        <v>617</v>
      </c>
      <c r="E107">
        <v>1700</v>
      </c>
      <c r="R107" t="s">
        <v>112</v>
      </c>
      <c r="S107" s="2">
        <f t="shared" si="6"/>
        <v>352960</v>
      </c>
      <c r="T107" s="2">
        <f t="shared" si="9"/>
        <v>151300</v>
      </c>
      <c r="U107" s="2">
        <f t="shared" si="9"/>
        <v>253400</v>
      </c>
      <c r="V107" s="2">
        <f t="shared" si="9"/>
        <v>247900</v>
      </c>
      <c r="W107" s="2">
        <f t="shared" si="9"/>
        <v>535300</v>
      </c>
      <c r="X107" s="2">
        <f t="shared" si="9"/>
        <v>576900</v>
      </c>
      <c r="Y107" s="2" cm="1">
        <f t="array" ref="Y107">_xlfn.XLOOKUP(Y$1&amp;$R107,$C$3:$C$1662&amp;$D$3:$D$1662,$E$3:$E$1662,0,0,1)</f>
        <v>300</v>
      </c>
      <c r="Z107" s="2" cm="1">
        <f t="array" ref="Z107">_xlfn.XLOOKUP(Z$1&amp;$R107,$C$3:$C$1662&amp;$D$3:$D$1662,$E$3:$E$1662,0,0,1)</f>
        <v>1600</v>
      </c>
      <c r="AA107" s="2" cm="1">
        <f t="array" ref="AA107">_xlfn.XLOOKUP(AA$1&amp;$R107,$C$3:$C$1662&amp;$D$3:$D$1662,$E$3:$E$1662,0,0,1)</f>
        <v>1000</v>
      </c>
      <c r="AB107" s="2" cm="1">
        <f t="array" ref="AB107">_xlfn.XLOOKUP(AB$1&amp;$R107,$C$3:$C$1662&amp;$D$3:$D$1662,$E$3:$E$1662,0,0,1)</f>
        <v>900</v>
      </c>
      <c r="AC107" s="2" cm="1">
        <f t="array" ref="AC107">_xlfn.XLOOKUP(AC$1&amp;$R107,$C$3:$C$1662&amp;$D$3:$D$1662,$E$3:$E$1662,0,0,1)</f>
        <v>1300</v>
      </c>
    </row>
    <row r="108" spans="3:29" x14ac:dyDescent="0.4">
      <c r="C108" t="s">
        <v>758</v>
      </c>
      <c r="D108" t="s">
        <v>618</v>
      </c>
      <c r="E108">
        <v>1300</v>
      </c>
      <c r="R108" t="s">
        <v>271</v>
      </c>
      <c r="S108" s="2">
        <f t="shared" si="6"/>
        <v>354100</v>
      </c>
      <c r="T108" s="2">
        <f t="shared" si="9"/>
        <v>152800</v>
      </c>
      <c r="U108" s="2">
        <f t="shared" si="9"/>
        <v>254400</v>
      </c>
      <c r="V108" s="2">
        <f t="shared" si="9"/>
        <v>248400</v>
      </c>
      <c r="W108" s="2">
        <f t="shared" si="9"/>
        <v>537300</v>
      </c>
      <c r="X108" s="2">
        <f t="shared" si="9"/>
        <v>577600</v>
      </c>
      <c r="Y108" s="2" cm="1">
        <f t="array" ref="Y108">_xlfn.XLOOKUP(Y$1&amp;$R108,$C$3:$C$1662&amp;$D$3:$D$1662,$E$3:$E$1662,0,0,1)</f>
        <v>1500</v>
      </c>
      <c r="Z108" s="2" cm="1">
        <f t="array" ref="Z108">_xlfn.XLOOKUP(Z$1&amp;$R108,$C$3:$C$1662&amp;$D$3:$D$1662,$E$3:$E$1662,0,0,1)</f>
        <v>1000</v>
      </c>
      <c r="AA108" s="2" cm="1">
        <f t="array" ref="AA108">_xlfn.XLOOKUP(AA$1&amp;$R108,$C$3:$C$1662&amp;$D$3:$D$1662,$E$3:$E$1662,0,0,1)</f>
        <v>500</v>
      </c>
      <c r="AB108" s="2" cm="1">
        <f t="array" ref="AB108">_xlfn.XLOOKUP(AB$1&amp;$R108,$C$3:$C$1662&amp;$D$3:$D$1662,$E$3:$E$1662,0,0,1)</f>
        <v>2000</v>
      </c>
      <c r="AC108" s="2" cm="1">
        <f t="array" ref="AC108">_xlfn.XLOOKUP(AC$1&amp;$R108,$C$3:$C$1662&amp;$D$3:$D$1662,$E$3:$E$1662,0,0,1)</f>
        <v>700</v>
      </c>
    </row>
    <row r="109" spans="3:29" x14ac:dyDescent="0.4">
      <c r="C109" t="s">
        <v>758</v>
      </c>
      <c r="D109" t="s">
        <v>619</v>
      </c>
      <c r="E109">
        <v>700</v>
      </c>
      <c r="R109" t="s">
        <v>34</v>
      </c>
      <c r="S109" s="2">
        <f t="shared" si="6"/>
        <v>356640</v>
      </c>
      <c r="T109" s="2">
        <f t="shared" si="9"/>
        <v>154000</v>
      </c>
      <c r="U109" s="2">
        <f t="shared" si="9"/>
        <v>258400</v>
      </c>
      <c r="V109" s="2">
        <f t="shared" si="9"/>
        <v>248600</v>
      </c>
      <c r="W109" s="2">
        <f t="shared" si="9"/>
        <v>544600</v>
      </c>
      <c r="X109" s="2">
        <f t="shared" si="9"/>
        <v>577600</v>
      </c>
      <c r="Y109" s="2" cm="1">
        <f t="array" ref="Y109">_xlfn.XLOOKUP(Y$1&amp;$R109,$C$3:$C$1662&amp;$D$3:$D$1662,$E$3:$E$1662,0,0,1)</f>
        <v>1200</v>
      </c>
      <c r="Z109" s="2" cm="1">
        <f t="array" ref="Z109">_xlfn.XLOOKUP(Z$1&amp;$R109,$C$3:$C$1662&amp;$D$3:$D$1662,$E$3:$E$1662,0,0,1)</f>
        <v>4000</v>
      </c>
      <c r="AA109" s="2" cm="1">
        <f t="array" ref="AA109">_xlfn.XLOOKUP(AA$1&amp;$R109,$C$3:$C$1662&amp;$D$3:$D$1662,$E$3:$E$1662,0,0,1)</f>
        <v>200</v>
      </c>
      <c r="AB109" s="2" cm="1">
        <f t="array" ref="AB109">_xlfn.XLOOKUP(AB$1&amp;$R109,$C$3:$C$1662&amp;$D$3:$D$1662,$E$3:$E$1662,0,0,1)</f>
        <v>7300</v>
      </c>
      <c r="AC109" s="2" cm="1">
        <f t="array" ref="AC109">_xlfn.XLOOKUP(AC$1&amp;$R109,$C$3:$C$1662&amp;$D$3:$D$1662,$E$3:$E$1662,0,0,1)</f>
        <v>0</v>
      </c>
    </row>
    <row r="110" spans="3:29" x14ac:dyDescent="0.4">
      <c r="C110" t="s">
        <v>758</v>
      </c>
      <c r="D110" t="s">
        <v>620</v>
      </c>
      <c r="E110">
        <v>0</v>
      </c>
      <c r="R110" t="s">
        <v>217</v>
      </c>
      <c r="S110" s="2">
        <f t="shared" si="6"/>
        <v>358280</v>
      </c>
      <c r="T110" s="2">
        <f t="shared" si="9"/>
        <v>154700</v>
      </c>
      <c r="U110" s="2">
        <f t="shared" si="9"/>
        <v>260100</v>
      </c>
      <c r="V110" s="2">
        <f t="shared" si="9"/>
        <v>248900</v>
      </c>
      <c r="W110" s="2">
        <f t="shared" si="9"/>
        <v>546600</v>
      </c>
      <c r="X110" s="2">
        <f t="shared" si="9"/>
        <v>581100</v>
      </c>
      <c r="Y110" s="2" cm="1">
        <f t="array" ref="Y110">_xlfn.XLOOKUP(Y$1&amp;$R110,$C$3:$C$1662&amp;$D$3:$D$1662,$E$3:$E$1662,0,0,1)</f>
        <v>700</v>
      </c>
      <c r="Z110" s="2" cm="1">
        <f t="array" ref="Z110">_xlfn.XLOOKUP(Z$1&amp;$R110,$C$3:$C$1662&amp;$D$3:$D$1662,$E$3:$E$1662,0,0,1)</f>
        <v>1700</v>
      </c>
      <c r="AA110" s="2" cm="1">
        <f t="array" ref="AA110">_xlfn.XLOOKUP(AA$1&amp;$R110,$C$3:$C$1662&amp;$D$3:$D$1662,$E$3:$E$1662,0,0,1)</f>
        <v>300</v>
      </c>
      <c r="AB110" s="2" cm="1">
        <f t="array" ref="AB110">_xlfn.XLOOKUP(AB$1&amp;$R110,$C$3:$C$1662&amp;$D$3:$D$1662,$E$3:$E$1662,0,0,1)</f>
        <v>2000</v>
      </c>
      <c r="AC110" s="2" cm="1">
        <f t="array" ref="AC110">_xlfn.XLOOKUP(AC$1&amp;$R110,$C$3:$C$1662&amp;$D$3:$D$1662,$E$3:$E$1662,0,0,1)</f>
        <v>3500</v>
      </c>
    </row>
    <row r="111" spans="3:29" x14ac:dyDescent="0.4">
      <c r="C111" t="s">
        <v>758</v>
      </c>
      <c r="D111" t="s">
        <v>621</v>
      </c>
      <c r="E111">
        <v>3500</v>
      </c>
      <c r="R111" t="s">
        <v>219</v>
      </c>
      <c r="S111" s="2">
        <f t="shared" si="6"/>
        <v>358640</v>
      </c>
      <c r="T111" s="2">
        <f t="shared" si="9"/>
        <v>154700</v>
      </c>
      <c r="U111" s="2">
        <f t="shared" si="9"/>
        <v>260900</v>
      </c>
      <c r="V111" s="2">
        <f t="shared" si="9"/>
        <v>249100</v>
      </c>
      <c r="W111" s="2">
        <f t="shared" si="9"/>
        <v>546800</v>
      </c>
      <c r="X111" s="2">
        <f t="shared" si="9"/>
        <v>581700</v>
      </c>
      <c r="Y111" s="2" cm="1">
        <f t="array" ref="Y111">_xlfn.XLOOKUP(Y$1&amp;$R111,$C$3:$C$1662&amp;$D$3:$D$1662,$E$3:$E$1662,0,0,1)</f>
        <v>0</v>
      </c>
      <c r="Z111" s="2" cm="1">
        <f t="array" ref="Z111">_xlfn.XLOOKUP(Z$1&amp;$R111,$C$3:$C$1662&amp;$D$3:$D$1662,$E$3:$E$1662,0,0,1)</f>
        <v>800</v>
      </c>
      <c r="AA111" s="2" cm="1">
        <f t="array" ref="AA111">_xlfn.XLOOKUP(AA$1&amp;$R111,$C$3:$C$1662&amp;$D$3:$D$1662,$E$3:$E$1662,0,0,1)</f>
        <v>200</v>
      </c>
      <c r="AB111" s="2" cm="1">
        <f t="array" ref="AB111">_xlfn.XLOOKUP(AB$1&amp;$R111,$C$3:$C$1662&amp;$D$3:$D$1662,$E$3:$E$1662,0,0,1)</f>
        <v>200</v>
      </c>
      <c r="AC111" s="2" cm="1">
        <f t="array" ref="AC111">_xlfn.XLOOKUP(AC$1&amp;$R111,$C$3:$C$1662&amp;$D$3:$D$1662,$E$3:$E$1662,0,0,1)</f>
        <v>600</v>
      </c>
    </row>
    <row r="112" spans="3:29" x14ac:dyDescent="0.4">
      <c r="C112" t="s">
        <v>758</v>
      </c>
      <c r="D112" t="s">
        <v>622</v>
      </c>
      <c r="E112">
        <v>600</v>
      </c>
      <c r="R112" t="s">
        <v>162</v>
      </c>
      <c r="S112" s="2">
        <f t="shared" si="6"/>
        <v>360340</v>
      </c>
      <c r="T112" s="2">
        <f t="shared" si="9"/>
        <v>154700</v>
      </c>
      <c r="U112" s="2">
        <f t="shared" si="9"/>
        <v>264800</v>
      </c>
      <c r="V112" s="2">
        <f t="shared" si="9"/>
        <v>249900</v>
      </c>
      <c r="W112" s="2">
        <f t="shared" si="9"/>
        <v>549300</v>
      </c>
      <c r="X112" s="2">
        <f t="shared" si="9"/>
        <v>583000</v>
      </c>
      <c r="Y112" s="2" cm="1">
        <f t="array" ref="Y112">_xlfn.XLOOKUP(Y$1&amp;$R112,$C$3:$C$1662&amp;$D$3:$D$1662,$E$3:$E$1662,0,0,1)</f>
        <v>0</v>
      </c>
      <c r="Z112" s="2" cm="1">
        <f t="array" ref="Z112">_xlfn.XLOOKUP(Z$1&amp;$R112,$C$3:$C$1662&amp;$D$3:$D$1662,$E$3:$E$1662,0,0,1)</f>
        <v>3900</v>
      </c>
      <c r="AA112" s="2" cm="1">
        <f t="array" ref="AA112">_xlfn.XLOOKUP(AA$1&amp;$R112,$C$3:$C$1662&amp;$D$3:$D$1662,$E$3:$E$1662,0,0,1)</f>
        <v>800</v>
      </c>
      <c r="AB112" s="2" cm="1">
        <f t="array" ref="AB112">_xlfn.XLOOKUP(AB$1&amp;$R112,$C$3:$C$1662&amp;$D$3:$D$1662,$E$3:$E$1662,0,0,1)</f>
        <v>2500</v>
      </c>
      <c r="AC112" s="2" cm="1">
        <f t="array" ref="AC112">_xlfn.XLOOKUP(AC$1&amp;$R112,$C$3:$C$1662&amp;$D$3:$D$1662,$E$3:$E$1662,0,0,1)</f>
        <v>1300</v>
      </c>
    </row>
    <row r="113" spans="3:29" x14ac:dyDescent="0.4">
      <c r="C113" t="s">
        <v>758</v>
      </c>
      <c r="D113" t="s">
        <v>623</v>
      </c>
      <c r="E113">
        <v>1300</v>
      </c>
      <c r="R113" t="s">
        <v>193</v>
      </c>
      <c r="S113" s="2">
        <f t="shared" si="6"/>
        <v>361480</v>
      </c>
      <c r="T113" s="2">
        <f t="shared" si="9"/>
        <v>155500</v>
      </c>
      <c r="U113" s="2">
        <f t="shared" si="9"/>
        <v>267500</v>
      </c>
      <c r="V113" s="2">
        <f t="shared" si="9"/>
        <v>249900</v>
      </c>
      <c r="W113" s="2">
        <f t="shared" si="9"/>
        <v>549600</v>
      </c>
      <c r="X113" s="2">
        <f t="shared" si="9"/>
        <v>584900</v>
      </c>
      <c r="Y113" s="2" cm="1">
        <f t="array" ref="Y113">_xlfn.XLOOKUP(Y$1&amp;$R113,$C$3:$C$1662&amp;$D$3:$D$1662,$E$3:$E$1662,0,0,1)</f>
        <v>800</v>
      </c>
      <c r="Z113" s="2" cm="1">
        <f t="array" ref="Z113">_xlfn.XLOOKUP(Z$1&amp;$R113,$C$3:$C$1662&amp;$D$3:$D$1662,$E$3:$E$1662,0,0,1)</f>
        <v>2700</v>
      </c>
      <c r="AA113" s="2" cm="1">
        <f t="array" ref="AA113">_xlfn.XLOOKUP(AA$1&amp;$R113,$C$3:$C$1662&amp;$D$3:$D$1662,$E$3:$E$1662,0,0,1)</f>
        <v>0</v>
      </c>
      <c r="AB113" s="2" cm="1">
        <f t="array" ref="AB113">_xlfn.XLOOKUP(AB$1&amp;$R113,$C$3:$C$1662&amp;$D$3:$D$1662,$E$3:$E$1662,0,0,1)</f>
        <v>300</v>
      </c>
      <c r="AC113" s="2" cm="1">
        <f t="array" ref="AC113">_xlfn.XLOOKUP(AC$1&amp;$R113,$C$3:$C$1662&amp;$D$3:$D$1662,$E$3:$E$1662,0,0,1)</f>
        <v>1900</v>
      </c>
    </row>
    <row r="114" spans="3:29" x14ac:dyDescent="0.4">
      <c r="C114" t="s">
        <v>758</v>
      </c>
      <c r="D114" t="s">
        <v>624</v>
      </c>
      <c r="E114">
        <v>1900</v>
      </c>
      <c r="R114" t="s">
        <v>190</v>
      </c>
      <c r="S114" s="2">
        <f t="shared" si="6"/>
        <v>362560</v>
      </c>
      <c r="T114" s="2">
        <f t="shared" si="9"/>
        <v>155500</v>
      </c>
      <c r="U114" s="2">
        <f t="shared" si="9"/>
        <v>267900</v>
      </c>
      <c r="V114" s="2">
        <f t="shared" si="9"/>
        <v>249900</v>
      </c>
      <c r="W114" s="2">
        <f t="shared" si="9"/>
        <v>553400</v>
      </c>
      <c r="X114" s="2">
        <f t="shared" si="9"/>
        <v>586100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400</v>
      </c>
      <c r="AA114" s="2" cm="1">
        <f t="array" ref="AA114">_xlfn.XLOOKUP(AA$1&amp;$R114,$C$3:$C$1662&amp;$D$3:$D$1662,$E$3:$E$1662,0,0,1)</f>
        <v>0</v>
      </c>
      <c r="AB114" s="2" cm="1">
        <f t="array" ref="AB114">_xlfn.XLOOKUP(AB$1&amp;$R114,$C$3:$C$1662&amp;$D$3:$D$1662,$E$3:$E$1662,0,0,1)</f>
        <v>3800</v>
      </c>
      <c r="AC114" s="2" cm="1">
        <f t="array" ref="AC114">_xlfn.XLOOKUP(AC$1&amp;$R114,$C$3:$C$1662&amp;$D$3:$D$1662,$E$3:$E$1662,0,0,1)</f>
        <v>1200</v>
      </c>
    </row>
    <row r="115" spans="3:29" x14ac:dyDescent="0.4">
      <c r="C115" t="s">
        <v>758</v>
      </c>
      <c r="D115" t="s">
        <v>625</v>
      </c>
      <c r="E115">
        <v>1200</v>
      </c>
      <c r="R115" t="s">
        <v>182</v>
      </c>
      <c r="S115" s="2">
        <f t="shared" si="6"/>
        <v>363380</v>
      </c>
      <c r="T115" s="2">
        <f t="shared" si="9"/>
        <v>155700</v>
      </c>
      <c r="U115" s="2">
        <f t="shared" si="9"/>
        <v>268400</v>
      </c>
      <c r="V115" s="2">
        <f t="shared" si="9"/>
        <v>250500</v>
      </c>
      <c r="W115" s="2">
        <f t="shared" si="9"/>
        <v>556000</v>
      </c>
      <c r="X115" s="2">
        <f t="shared" si="9"/>
        <v>586300</v>
      </c>
      <c r="Y115" s="2" cm="1">
        <f t="array" ref="Y115">_xlfn.XLOOKUP(Y$1&amp;$R115,$C$3:$C$1662&amp;$D$3:$D$1662,$E$3:$E$1662,0,0,1)</f>
        <v>200</v>
      </c>
      <c r="Z115" s="2" cm="1">
        <f t="array" ref="Z115">_xlfn.XLOOKUP(Z$1&amp;$R115,$C$3:$C$1662&amp;$D$3:$D$1662,$E$3:$E$1662,0,0,1)</f>
        <v>500</v>
      </c>
      <c r="AA115" s="2" cm="1">
        <f t="array" ref="AA115">_xlfn.XLOOKUP(AA$1&amp;$R115,$C$3:$C$1662&amp;$D$3:$D$1662,$E$3:$E$1662,0,0,1)</f>
        <v>600</v>
      </c>
      <c r="AB115" s="2" cm="1">
        <f t="array" ref="AB115">_xlfn.XLOOKUP(AB$1&amp;$R115,$C$3:$C$1662&amp;$D$3:$D$1662,$E$3:$E$1662,0,0,1)</f>
        <v>2600</v>
      </c>
      <c r="AC115" s="2" cm="1">
        <f t="array" ref="AC115">_xlfn.XLOOKUP(AC$1&amp;$R115,$C$3:$C$1662&amp;$D$3:$D$1662,$E$3:$E$1662,0,0,1)</f>
        <v>200</v>
      </c>
    </row>
    <row r="116" spans="3:29" x14ac:dyDescent="0.4">
      <c r="C116" t="s">
        <v>758</v>
      </c>
      <c r="D116" t="s">
        <v>626</v>
      </c>
      <c r="E116">
        <v>200</v>
      </c>
      <c r="R116" t="s">
        <v>232</v>
      </c>
      <c r="S116" s="2">
        <f t="shared" si="6"/>
        <v>365820</v>
      </c>
      <c r="T116" s="2">
        <f t="shared" ref="T116:X131" si="10">T115+Y116</f>
        <v>156400</v>
      </c>
      <c r="U116" s="2">
        <f t="shared" si="10"/>
        <v>270700</v>
      </c>
      <c r="V116" s="2">
        <f t="shared" si="10"/>
        <v>251400</v>
      </c>
      <c r="W116" s="2">
        <f t="shared" si="10"/>
        <v>557700</v>
      </c>
      <c r="X116" s="2">
        <f t="shared" si="10"/>
        <v>592900</v>
      </c>
      <c r="Y116" s="2" cm="1">
        <f t="array" ref="Y116">_xlfn.XLOOKUP(Y$1&amp;$R116,$C$3:$C$1662&amp;$D$3:$D$1662,$E$3:$E$1662,0,0,1)</f>
        <v>700</v>
      </c>
      <c r="Z116" s="2" cm="1">
        <f t="array" ref="Z116">_xlfn.XLOOKUP(Z$1&amp;$R116,$C$3:$C$1662&amp;$D$3:$D$1662,$E$3:$E$1662,0,0,1)</f>
        <v>2300</v>
      </c>
      <c r="AA116" s="2" cm="1">
        <f t="array" ref="AA116">_xlfn.XLOOKUP(AA$1&amp;$R116,$C$3:$C$1662&amp;$D$3:$D$1662,$E$3:$E$1662,0,0,1)</f>
        <v>900</v>
      </c>
      <c r="AB116" s="2" cm="1">
        <f t="array" ref="AB116">_xlfn.XLOOKUP(AB$1&amp;$R116,$C$3:$C$1662&amp;$D$3:$D$1662,$E$3:$E$1662,0,0,1)</f>
        <v>1700</v>
      </c>
      <c r="AC116" s="2" cm="1">
        <f t="array" ref="AC116">_xlfn.XLOOKUP(AC$1&amp;$R116,$C$3:$C$1662&amp;$D$3:$D$1662,$E$3:$E$1662,0,0,1)</f>
        <v>6600</v>
      </c>
    </row>
    <row r="117" spans="3:29" x14ac:dyDescent="0.4">
      <c r="C117" t="s">
        <v>758</v>
      </c>
      <c r="D117" t="s">
        <v>627</v>
      </c>
      <c r="E117">
        <v>6600</v>
      </c>
      <c r="R117" t="s">
        <v>246</v>
      </c>
      <c r="S117" s="2">
        <f t="shared" si="6"/>
        <v>367440</v>
      </c>
      <c r="T117" s="2">
        <f t="shared" si="10"/>
        <v>156800</v>
      </c>
      <c r="U117" s="2">
        <f t="shared" si="10"/>
        <v>270700</v>
      </c>
      <c r="V117" s="2">
        <f t="shared" si="10"/>
        <v>253700</v>
      </c>
      <c r="W117" s="2">
        <f t="shared" si="10"/>
        <v>562400</v>
      </c>
      <c r="X117" s="2">
        <f t="shared" si="10"/>
        <v>593600</v>
      </c>
      <c r="Y117" s="2" cm="1">
        <f t="array" ref="Y117">_xlfn.XLOOKUP(Y$1&amp;$R117,$C$3:$C$1662&amp;$D$3:$D$1662,$E$3:$E$1662,0,0,1)</f>
        <v>400</v>
      </c>
      <c r="Z117" s="2" cm="1">
        <f t="array" ref="Z117">_xlfn.XLOOKUP(Z$1&amp;$R117,$C$3:$C$1662&amp;$D$3:$D$1662,$E$3:$E$1662,0,0,1)</f>
        <v>0</v>
      </c>
      <c r="AA117" s="2" cm="1">
        <f t="array" ref="AA117">_xlfn.XLOOKUP(AA$1&amp;$R117,$C$3:$C$1662&amp;$D$3:$D$1662,$E$3:$E$1662,0,0,1)</f>
        <v>2300</v>
      </c>
      <c r="AB117" s="2" cm="1">
        <f t="array" ref="AB117">_xlfn.XLOOKUP(AB$1&amp;$R117,$C$3:$C$1662&amp;$D$3:$D$1662,$E$3:$E$1662,0,0,1)</f>
        <v>4700</v>
      </c>
      <c r="AC117" s="2" cm="1">
        <f t="array" ref="AC117">_xlfn.XLOOKUP(AC$1&amp;$R117,$C$3:$C$1662&amp;$D$3:$D$1662,$E$3:$E$1662,0,0,1)</f>
        <v>700</v>
      </c>
    </row>
    <row r="118" spans="3:29" x14ac:dyDescent="0.4">
      <c r="C118" t="s">
        <v>758</v>
      </c>
      <c r="D118" t="s">
        <v>628</v>
      </c>
      <c r="E118">
        <v>700</v>
      </c>
      <c r="R118" t="s">
        <v>108</v>
      </c>
      <c r="S118" s="2">
        <f t="shared" si="6"/>
        <v>368520</v>
      </c>
      <c r="T118" s="2">
        <f t="shared" si="10"/>
        <v>157000</v>
      </c>
      <c r="U118" s="2">
        <f t="shared" si="10"/>
        <v>270900</v>
      </c>
      <c r="V118" s="2">
        <f t="shared" si="10"/>
        <v>254100</v>
      </c>
      <c r="W118" s="2">
        <f t="shared" si="10"/>
        <v>562700</v>
      </c>
      <c r="X118" s="2">
        <f t="shared" si="10"/>
        <v>597900</v>
      </c>
      <c r="Y118" s="2" cm="1">
        <f t="array" ref="Y118">_xlfn.XLOOKUP(Y$1&amp;$R118,$C$3:$C$1662&amp;$D$3:$D$1662,$E$3:$E$1662,0,0,1)</f>
        <v>200</v>
      </c>
      <c r="Z118" s="2" cm="1">
        <f t="array" ref="Z118">_xlfn.XLOOKUP(Z$1&amp;$R118,$C$3:$C$1662&amp;$D$3:$D$1662,$E$3:$E$1662,0,0,1)</f>
        <v>200</v>
      </c>
      <c r="AA118" s="2" cm="1">
        <f t="array" ref="AA118">_xlfn.XLOOKUP(AA$1&amp;$R118,$C$3:$C$1662&amp;$D$3:$D$1662,$E$3:$E$1662,0,0,1)</f>
        <v>400</v>
      </c>
      <c r="AB118" s="2" cm="1">
        <f t="array" ref="AB118">_xlfn.XLOOKUP(AB$1&amp;$R118,$C$3:$C$1662&amp;$D$3:$D$1662,$E$3:$E$1662,0,0,1)</f>
        <v>300</v>
      </c>
      <c r="AC118" s="2" cm="1">
        <f t="array" ref="AC118">_xlfn.XLOOKUP(AC$1&amp;$R118,$C$3:$C$1662&amp;$D$3:$D$1662,$E$3:$E$1662,0,0,1)</f>
        <v>4300</v>
      </c>
    </row>
    <row r="119" spans="3:29" x14ac:dyDescent="0.4">
      <c r="C119" t="s">
        <v>758</v>
      </c>
      <c r="D119" t="s">
        <v>629</v>
      </c>
      <c r="E119">
        <v>4300</v>
      </c>
      <c r="R119" t="s">
        <v>267</v>
      </c>
      <c r="S119" s="2">
        <f t="shared" si="6"/>
        <v>369700</v>
      </c>
      <c r="T119" s="2">
        <f t="shared" si="10"/>
        <v>157400</v>
      </c>
      <c r="U119" s="2">
        <f t="shared" si="10"/>
        <v>272300</v>
      </c>
      <c r="V119" s="2">
        <f t="shared" si="10"/>
        <v>255800</v>
      </c>
      <c r="W119" s="2">
        <f t="shared" si="10"/>
        <v>563700</v>
      </c>
      <c r="X119" s="2">
        <f t="shared" si="10"/>
        <v>599300</v>
      </c>
      <c r="Y119" s="2" cm="1">
        <f t="array" ref="Y119">_xlfn.XLOOKUP(Y$1&amp;$R119,$C$3:$C$1662&amp;$D$3:$D$1662,$E$3:$E$1662,0,0,1)</f>
        <v>400</v>
      </c>
      <c r="Z119" s="2" cm="1">
        <f t="array" ref="Z119">_xlfn.XLOOKUP(Z$1&amp;$R119,$C$3:$C$1662&amp;$D$3:$D$1662,$E$3:$E$1662,0,0,1)</f>
        <v>1400</v>
      </c>
      <c r="AA119" s="2" cm="1">
        <f t="array" ref="AA119">_xlfn.XLOOKUP(AA$1&amp;$R119,$C$3:$C$1662&amp;$D$3:$D$1662,$E$3:$E$1662,0,0,1)</f>
        <v>1700</v>
      </c>
      <c r="AB119" s="2" cm="1">
        <f t="array" ref="AB119">_xlfn.XLOOKUP(AB$1&amp;$R119,$C$3:$C$1662&amp;$D$3:$D$1662,$E$3:$E$1662,0,0,1)</f>
        <v>1000</v>
      </c>
      <c r="AC119" s="2" cm="1">
        <f t="array" ref="AC119">_xlfn.XLOOKUP(AC$1&amp;$R119,$C$3:$C$1662&amp;$D$3:$D$1662,$E$3:$E$1662,0,0,1)</f>
        <v>1400</v>
      </c>
    </row>
    <row r="120" spans="3:29" x14ac:dyDescent="0.4">
      <c r="C120" t="s">
        <v>758</v>
      </c>
      <c r="D120" t="s">
        <v>630</v>
      </c>
      <c r="E120">
        <v>1400</v>
      </c>
      <c r="R120" t="s">
        <v>252</v>
      </c>
      <c r="S120" s="2">
        <f t="shared" si="6"/>
        <v>371960</v>
      </c>
      <c r="T120" s="2">
        <f t="shared" si="10"/>
        <v>157900</v>
      </c>
      <c r="U120" s="2">
        <f t="shared" si="10"/>
        <v>272800</v>
      </c>
      <c r="V120" s="2">
        <f t="shared" si="10"/>
        <v>256200</v>
      </c>
      <c r="W120" s="2">
        <f t="shared" si="10"/>
        <v>566500</v>
      </c>
      <c r="X120" s="2">
        <f t="shared" si="10"/>
        <v>606400</v>
      </c>
      <c r="Y120" s="2" cm="1">
        <f t="array" ref="Y120">_xlfn.XLOOKUP(Y$1&amp;$R120,$C$3:$C$1662&amp;$D$3:$D$1662,$E$3:$E$1662,0,0,1)</f>
        <v>500</v>
      </c>
      <c r="Z120" s="2" cm="1">
        <f t="array" ref="Z120">_xlfn.XLOOKUP(Z$1&amp;$R120,$C$3:$C$1662&amp;$D$3:$D$1662,$E$3:$E$1662,0,0,1)</f>
        <v>500</v>
      </c>
      <c r="AA120" s="2" cm="1">
        <f t="array" ref="AA120">_xlfn.XLOOKUP(AA$1&amp;$R120,$C$3:$C$1662&amp;$D$3:$D$1662,$E$3:$E$1662,0,0,1)</f>
        <v>400</v>
      </c>
      <c r="AB120" s="2" cm="1">
        <f t="array" ref="AB120">_xlfn.XLOOKUP(AB$1&amp;$R120,$C$3:$C$1662&amp;$D$3:$D$1662,$E$3:$E$1662,0,0,1)</f>
        <v>2800</v>
      </c>
      <c r="AC120" s="2" cm="1">
        <f t="array" ref="AC120">_xlfn.XLOOKUP(AC$1&amp;$R120,$C$3:$C$1662&amp;$D$3:$D$1662,$E$3:$E$1662,0,0,1)</f>
        <v>7100</v>
      </c>
    </row>
    <row r="121" spans="3:29" x14ac:dyDescent="0.4">
      <c r="C121" t="s">
        <v>758</v>
      </c>
      <c r="D121" t="s">
        <v>631</v>
      </c>
      <c r="E121">
        <v>7100</v>
      </c>
      <c r="R121" t="s">
        <v>128</v>
      </c>
      <c r="S121" s="2">
        <f t="shared" si="6"/>
        <v>373980</v>
      </c>
      <c r="T121" s="2">
        <f t="shared" si="10"/>
        <v>158100</v>
      </c>
      <c r="U121" s="2">
        <f t="shared" si="10"/>
        <v>274200</v>
      </c>
      <c r="V121" s="2">
        <f t="shared" si="10"/>
        <v>257100</v>
      </c>
      <c r="W121" s="2">
        <f t="shared" si="10"/>
        <v>573500</v>
      </c>
      <c r="X121" s="2">
        <f t="shared" si="10"/>
        <v>607000</v>
      </c>
      <c r="Y121" s="2" cm="1">
        <f t="array" ref="Y121">_xlfn.XLOOKUP(Y$1&amp;$R121,$C$3:$C$1662&amp;$D$3:$D$1662,$E$3:$E$1662,0,0,1)</f>
        <v>200</v>
      </c>
      <c r="Z121" s="2" cm="1">
        <f t="array" ref="Z121">_xlfn.XLOOKUP(Z$1&amp;$R121,$C$3:$C$1662&amp;$D$3:$D$1662,$E$3:$E$1662,0,0,1)</f>
        <v>1400</v>
      </c>
      <c r="AA121" s="2" cm="1">
        <f t="array" ref="AA121">_xlfn.XLOOKUP(AA$1&amp;$R121,$C$3:$C$1662&amp;$D$3:$D$1662,$E$3:$E$1662,0,0,1)</f>
        <v>900</v>
      </c>
      <c r="AB121" s="2" cm="1">
        <f t="array" ref="AB121">_xlfn.XLOOKUP(AB$1&amp;$R121,$C$3:$C$1662&amp;$D$3:$D$1662,$E$3:$E$1662,0,0,1)</f>
        <v>7000</v>
      </c>
      <c r="AC121" s="2" cm="1">
        <f t="array" ref="AC121">_xlfn.XLOOKUP(AC$1&amp;$R121,$C$3:$C$1662&amp;$D$3:$D$1662,$E$3:$E$1662,0,0,1)</f>
        <v>600</v>
      </c>
    </row>
    <row r="122" spans="3:29" x14ac:dyDescent="0.4">
      <c r="C122" t="s">
        <v>758</v>
      </c>
      <c r="D122" t="s">
        <v>632</v>
      </c>
      <c r="E122">
        <v>600</v>
      </c>
      <c r="R122" t="s">
        <v>287</v>
      </c>
      <c r="S122" s="2">
        <f t="shared" si="6"/>
        <v>375260</v>
      </c>
      <c r="T122" s="2">
        <f t="shared" si="10"/>
        <v>158400</v>
      </c>
      <c r="U122" s="2">
        <f t="shared" si="10"/>
        <v>275500</v>
      </c>
      <c r="V122" s="2">
        <f t="shared" si="10"/>
        <v>257500</v>
      </c>
      <c r="W122" s="2">
        <f t="shared" si="10"/>
        <v>575900</v>
      </c>
      <c r="X122" s="2">
        <f t="shared" si="10"/>
        <v>609000</v>
      </c>
      <c r="Y122" s="2" cm="1">
        <f t="array" ref="Y122">_xlfn.XLOOKUP(Y$1&amp;$R122,$C$3:$C$1662&amp;$D$3:$D$1662,$E$3:$E$1662,0,0,1)</f>
        <v>300</v>
      </c>
      <c r="Z122" s="2" cm="1">
        <f t="array" ref="Z122">_xlfn.XLOOKUP(Z$1&amp;$R122,$C$3:$C$1662&amp;$D$3:$D$1662,$E$3:$E$1662,0,0,1)</f>
        <v>1300</v>
      </c>
      <c r="AA122" s="2" cm="1">
        <f t="array" ref="AA122">_xlfn.XLOOKUP(AA$1&amp;$R122,$C$3:$C$1662&amp;$D$3:$D$1662,$E$3:$E$1662,0,0,1)</f>
        <v>400</v>
      </c>
      <c r="AB122" s="2" cm="1">
        <f t="array" ref="AB122">_xlfn.XLOOKUP(AB$1&amp;$R122,$C$3:$C$1662&amp;$D$3:$D$1662,$E$3:$E$1662,0,0,1)</f>
        <v>2400</v>
      </c>
      <c r="AC122" s="2" cm="1">
        <f t="array" ref="AC122">_xlfn.XLOOKUP(AC$1&amp;$R122,$C$3:$C$1662&amp;$D$3:$D$1662,$E$3:$E$1662,0,0,1)</f>
        <v>2000</v>
      </c>
    </row>
    <row r="123" spans="3:29" x14ac:dyDescent="0.4">
      <c r="C123" t="s">
        <v>758</v>
      </c>
      <c r="D123" t="s">
        <v>633</v>
      </c>
      <c r="E123">
        <v>2000</v>
      </c>
      <c r="R123" t="s">
        <v>194</v>
      </c>
      <c r="S123" s="2">
        <f t="shared" si="6"/>
        <v>376000</v>
      </c>
      <c r="T123" s="2">
        <f t="shared" si="10"/>
        <v>158800</v>
      </c>
      <c r="U123" s="2">
        <f t="shared" si="10"/>
        <v>276500</v>
      </c>
      <c r="V123" s="2">
        <f t="shared" si="10"/>
        <v>258100</v>
      </c>
      <c r="W123" s="2">
        <f t="shared" si="10"/>
        <v>576600</v>
      </c>
      <c r="X123" s="2">
        <f t="shared" si="10"/>
        <v>610000</v>
      </c>
      <c r="Y123" s="2" cm="1">
        <f t="array" ref="Y123">_xlfn.XLOOKUP(Y$1&amp;$R123,$C$3:$C$1662&amp;$D$3:$D$1662,$E$3:$E$1662,0,0,1)</f>
        <v>400</v>
      </c>
      <c r="Z123" s="2" cm="1">
        <f t="array" ref="Z123">_xlfn.XLOOKUP(Z$1&amp;$R123,$C$3:$C$1662&amp;$D$3:$D$1662,$E$3:$E$1662,0,0,1)</f>
        <v>1000</v>
      </c>
      <c r="AA123" s="2" cm="1">
        <f t="array" ref="AA123">_xlfn.XLOOKUP(AA$1&amp;$R123,$C$3:$C$1662&amp;$D$3:$D$1662,$E$3:$E$1662,0,0,1)</f>
        <v>600</v>
      </c>
      <c r="AB123" s="2" cm="1">
        <f t="array" ref="AB123">_xlfn.XLOOKUP(AB$1&amp;$R123,$C$3:$C$1662&amp;$D$3:$D$1662,$E$3:$E$1662,0,0,1)</f>
        <v>700</v>
      </c>
      <c r="AC123" s="2" cm="1">
        <f t="array" ref="AC123">_xlfn.XLOOKUP(AC$1&amp;$R123,$C$3:$C$1662&amp;$D$3:$D$1662,$E$3:$E$1662,0,0,1)</f>
        <v>1000</v>
      </c>
    </row>
    <row r="124" spans="3:29" x14ac:dyDescent="0.4">
      <c r="C124" t="s">
        <v>758</v>
      </c>
      <c r="D124" t="s">
        <v>634</v>
      </c>
      <c r="E124">
        <v>1000</v>
      </c>
      <c r="R124" t="s">
        <v>184</v>
      </c>
      <c r="S124" s="2">
        <f t="shared" si="6"/>
        <v>376940</v>
      </c>
      <c r="T124" s="2">
        <f t="shared" si="10"/>
        <v>158800</v>
      </c>
      <c r="U124" s="2">
        <f t="shared" si="10"/>
        <v>276600</v>
      </c>
      <c r="V124" s="2">
        <f t="shared" si="10"/>
        <v>258800</v>
      </c>
      <c r="W124" s="2">
        <f t="shared" si="10"/>
        <v>580300</v>
      </c>
      <c r="X124" s="2">
        <f t="shared" si="10"/>
        <v>610200</v>
      </c>
      <c r="Y124" s="2" cm="1">
        <f t="array" ref="Y124">_xlfn.XLOOKUP(Y$1&amp;$R124,$C$3:$C$1662&amp;$D$3:$D$1662,$E$3:$E$1662,0,0,1)</f>
        <v>0</v>
      </c>
      <c r="Z124" s="2" cm="1">
        <f t="array" ref="Z124">_xlfn.XLOOKUP(Z$1&amp;$R124,$C$3:$C$1662&amp;$D$3:$D$1662,$E$3:$E$1662,0,0,1)</f>
        <v>100</v>
      </c>
      <c r="AA124" s="2" cm="1">
        <f t="array" ref="AA124">_xlfn.XLOOKUP(AA$1&amp;$R124,$C$3:$C$1662&amp;$D$3:$D$1662,$E$3:$E$1662,0,0,1)</f>
        <v>700</v>
      </c>
      <c r="AB124" s="2" cm="1">
        <f t="array" ref="AB124">_xlfn.XLOOKUP(AB$1&amp;$R124,$C$3:$C$1662&amp;$D$3:$D$1662,$E$3:$E$1662,0,0,1)</f>
        <v>3700</v>
      </c>
      <c r="AC124" s="2" cm="1">
        <f t="array" ref="AC124">_xlfn.XLOOKUP(AC$1&amp;$R124,$C$3:$C$1662&amp;$D$3:$D$1662,$E$3:$E$1662,0,0,1)</f>
        <v>200</v>
      </c>
    </row>
    <row r="125" spans="3:29" x14ac:dyDescent="0.4">
      <c r="C125" t="s">
        <v>758</v>
      </c>
      <c r="D125" t="s">
        <v>635</v>
      </c>
      <c r="E125">
        <v>200</v>
      </c>
      <c r="R125" t="s">
        <v>177</v>
      </c>
      <c r="S125" s="2">
        <f t="shared" si="6"/>
        <v>377920</v>
      </c>
      <c r="T125" s="2">
        <f t="shared" si="10"/>
        <v>159500</v>
      </c>
      <c r="U125" s="2">
        <f t="shared" si="10"/>
        <v>277200</v>
      </c>
      <c r="V125" s="2">
        <f t="shared" si="10"/>
        <v>258900</v>
      </c>
      <c r="W125" s="2">
        <f t="shared" si="10"/>
        <v>581200</v>
      </c>
      <c r="X125" s="2">
        <f t="shared" si="10"/>
        <v>612800</v>
      </c>
      <c r="Y125" s="2" cm="1">
        <f t="array" ref="Y125">_xlfn.XLOOKUP(Y$1&amp;$R125,$C$3:$C$1662&amp;$D$3:$D$1662,$E$3:$E$1662,0,0,1)</f>
        <v>700</v>
      </c>
      <c r="Z125" s="2" cm="1">
        <f t="array" ref="Z125">_xlfn.XLOOKUP(Z$1&amp;$R125,$C$3:$C$1662&amp;$D$3:$D$1662,$E$3:$E$1662,0,0,1)</f>
        <v>600</v>
      </c>
      <c r="AA125" s="2" cm="1">
        <f t="array" ref="AA125">_xlfn.XLOOKUP(AA$1&amp;$R125,$C$3:$C$1662&amp;$D$3:$D$1662,$E$3:$E$1662,0,0,1)</f>
        <v>100</v>
      </c>
      <c r="AB125" s="2" cm="1">
        <f t="array" ref="AB125">_xlfn.XLOOKUP(AB$1&amp;$R125,$C$3:$C$1662&amp;$D$3:$D$1662,$E$3:$E$1662,0,0,1)</f>
        <v>900</v>
      </c>
      <c r="AC125" s="2" cm="1">
        <f t="array" ref="AC125">_xlfn.XLOOKUP(AC$1&amp;$R125,$C$3:$C$1662&amp;$D$3:$D$1662,$E$3:$E$1662,0,0,1)</f>
        <v>2600</v>
      </c>
    </row>
    <row r="126" spans="3:29" x14ac:dyDescent="0.4">
      <c r="C126" t="s">
        <v>758</v>
      </c>
      <c r="D126" t="s">
        <v>636</v>
      </c>
      <c r="E126">
        <v>2600</v>
      </c>
      <c r="R126" t="s">
        <v>55</v>
      </c>
      <c r="S126" s="2">
        <f t="shared" si="6"/>
        <v>379380</v>
      </c>
      <c r="T126" s="2">
        <f t="shared" si="10"/>
        <v>159900</v>
      </c>
      <c r="U126" s="2">
        <f t="shared" si="10"/>
        <v>278200</v>
      </c>
      <c r="V126" s="2">
        <f t="shared" si="10"/>
        <v>259700</v>
      </c>
      <c r="W126" s="2">
        <f t="shared" si="10"/>
        <v>584000</v>
      </c>
      <c r="X126" s="2">
        <f t="shared" si="10"/>
        <v>615100</v>
      </c>
      <c r="Y126" s="2" cm="1">
        <f t="array" ref="Y126">_xlfn.XLOOKUP(Y$1&amp;$R126,$C$3:$C$1662&amp;$D$3:$D$1662,$E$3:$E$1662,0,0,1)</f>
        <v>400</v>
      </c>
      <c r="Z126" s="2" cm="1">
        <f t="array" ref="Z126">_xlfn.XLOOKUP(Z$1&amp;$R126,$C$3:$C$1662&amp;$D$3:$D$1662,$E$3:$E$1662,0,0,1)</f>
        <v>1000</v>
      </c>
      <c r="AA126" s="2" cm="1">
        <f t="array" ref="AA126">_xlfn.XLOOKUP(AA$1&amp;$R126,$C$3:$C$1662&amp;$D$3:$D$1662,$E$3:$E$1662,0,0,1)</f>
        <v>800</v>
      </c>
      <c r="AB126" s="2" cm="1">
        <f t="array" ref="AB126">_xlfn.XLOOKUP(AB$1&amp;$R126,$C$3:$C$1662&amp;$D$3:$D$1662,$E$3:$E$1662,0,0,1)</f>
        <v>2800</v>
      </c>
      <c r="AC126" s="2" cm="1">
        <f t="array" ref="AC126">_xlfn.XLOOKUP(AC$1&amp;$R126,$C$3:$C$1662&amp;$D$3:$D$1662,$E$3:$E$1662,0,0,1)</f>
        <v>2300</v>
      </c>
    </row>
    <row r="127" spans="3:29" x14ac:dyDescent="0.4">
      <c r="C127" t="s">
        <v>758</v>
      </c>
      <c r="D127" t="s">
        <v>637</v>
      </c>
      <c r="E127">
        <v>2300</v>
      </c>
      <c r="R127" t="s">
        <v>32</v>
      </c>
      <c r="S127" s="2">
        <f t="shared" si="6"/>
        <v>380680</v>
      </c>
      <c r="T127" s="2">
        <f t="shared" si="10"/>
        <v>160200</v>
      </c>
      <c r="U127" s="2">
        <f t="shared" si="10"/>
        <v>279000</v>
      </c>
      <c r="V127" s="2">
        <f t="shared" si="10"/>
        <v>259900</v>
      </c>
      <c r="W127" s="2">
        <f t="shared" si="10"/>
        <v>584200</v>
      </c>
      <c r="X127" s="2">
        <f t="shared" si="10"/>
        <v>620100</v>
      </c>
      <c r="Y127" s="2" cm="1">
        <f t="array" ref="Y127">_xlfn.XLOOKUP(Y$1&amp;$R127,$C$3:$C$1662&amp;$D$3:$D$1662,$E$3:$E$1662,0,0,1)</f>
        <v>300</v>
      </c>
      <c r="Z127" s="2" cm="1">
        <f t="array" ref="Z127">_xlfn.XLOOKUP(Z$1&amp;$R127,$C$3:$C$1662&amp;$D$3:$D$1662,$E$3:$E$1662,0,0,1)</f>
        <v>800</v>
      </c>
      <c r="AA127" s="2" cm="1">
        <f t="array" ref="AA127">_xlfn.XLOOKUP(AA$1&amp;$R127,$C$3:$C$1662&amp;$D$3:$D$1662,$E$3:$E$1662,0,0,1)</f>
        <v>200</v>
      </c>
      <c r="AB127" s="2" cm="1">
        <f t="array" ref="AB127">_xlfn.XLOOKUP(AB$1&amp;$R127,$C$3:$C$1662&amp;$D$3:$D$1662,$E$3:$E$1662,0,0,1)</f>
        <v>200</v>
      </c>
      <c r="AC127" s="2" cm="1">
        <f t="array" ref="AC127">_xlfn.XLOOKUP(AC$1&amp;$R127,$C$3:$C$1662&amp;$D$3:$D$1662,$E$3:$E$1662,0,0,1)</f>
        <v>5000</v>
      </c>
    </row>
    <row r="128" spans="3:29" x14ac:dyDescent="0.4">
      <c r="C128" t="s">
        <v>758</v>
      </c>
      <c r="D128" t="s">
        <v>638</v>
      </c>
      <c r="E128">
        <v>5000</v>
      </c>
      <c r="R128" t="s">
        <v>166</v>
      </c>
      <c r="S128" s="2">
        <f t="shared" si="6"/>
        <v>384540</v>
      </c>
      <c r="T128" s="2">
        <f t="shared" si="10"/>
        <v>160200</v>
      </c>
      <c r="U128" s="2">
        <f t="shared" si="10"/>
        <v>279400</v>
      </c>
      <c r="V128" s="2">
        <f t="shared" si="10"/>
        <v>260900</v>
      </c>
      <c r="W128" s="2">
        <f t="shared" si="10"/>
        <v>587400</v>
      </c>
      <c r="X128" s="2">
        <f t="shared" si="10"/>
        <v>634800</v>
      </c>
      <c r="Y128" s="2" cm="1">
        <f t="array" ref="Y128">_xlfn.XLOOKUP(Y$1&amp;$R128,$C$3:$C$1662&amp;$D$3:$D$1662,$E$3:$E$1662,0,0,1)</f>
        <v>0</v>
      </c>
      <c r="Z128" s="2" cm="1">
        <f t="array" ref="Z128">_xlfn.XLOOKUP(Z$1&amp;$R128,$C$3:$C$1662&amp;$D$3:$D$1662,$E$3:$E$1662,0,0,1)</f>
        <v>400</v>
      </c>
      <c r="AA128" s="2" cm="1">
        <f t="array" ref="AA128">_xlfn.XLOOKUP(AA$1&amp;$R128,$C$3:$C$1662&amp;$D$3:$D$1662,$E$3:$E$1662,0,0,1)</f>
        <v>1000</v>
      </c>
      <c r="AB128" s="2" cm="1">
        <f t="array" ref="AB128">_xlfn.XLOOKUP(AB$1&amp;$R128,$C$3:$C$1662&amp;$D$3:$D$1662,$E$3:$E$1662,0,0,1)</f>
        <v>3200</v>
      </c>
      <c r="AC128" s="2" cm="1">
        <f t="array" ref="AC128">_xlfn.XLOOKUP(AC$1&amp;$R128,$C$3:$C$1662&amp;$D$3:$D$1662,$E$3:$E$1662,0,0,1)</f>
        <v>14700</v>
      </c>
    </row>
    <row r="129" spans="3:29" x14ac:dyDescent="0.4">
      <c r="C129" t="s">
        <v>758</v>
      </c>
      <c r="D129" t="s">
        <v>639</v>
      </c>
      <c r="E129">
        <v>14700</v>
      </c>
      <c r="R129" t="s">
        <v>60</v>
      </c>
      <c r="S129" s="2">
        <f t="shared" si="6"/>
        <v>385380</v>
      </c>
      <c r="T129" s="2">
        <f t="shared" si="10"/>
        <v>160700</v>
      </c>
      <c r="U129" s="2">
        <f t="shared" si="10"/>
        <v>280900</v>
      </c>
      <c r="V129" s="2">
        <f t="shared" si="10"/>
        <v>261000</v>
      </c>
      <c r="W129" s="2">
        <f t="shared" si="10"/>
        <v>588400</v>
      </c>
      <c r="X129" s="2">
        <f t="shared" si="10"/>
        <v>635900</v>
      </c>
      <c r="Y129" s="2" cm="1">
        <f t="array" ref="Y129">_xlfn.XLOOKUP(Y$1&amp;$R129,$C$3:$C$1662&amp;$D$3:$D$1662,$E$3:$E$1662,0,0,1)</f>
        <v>500</v>
      </c>
      <c r="Z129" s="2" cm="1">
        <f t="array" ref="Z129">_xlfn.XLOOKUP(Z$1&amp;$R129,$C$3:$C$1662&amp;$D$3:$D$1662,$E$3:$E$1662,0,0,1)</f>
        <v>1500</v>
      </c>
      <c r="AA129" s="2" cm="1">
        <f t="array" ref="AA129">_xlfn.XLOOKUP(AA$1&amp;$R129,$C$3:$C$1662&amp;$D$3:$D$1662,$E$3:$E$1662,0,0,1)</f>
        <v>100</v>
      </c>
      <c r="AB129" s="2" cm="1">
        <f t="array" ref="AB129">_xlfn.XLOOKUP(AB$1&amp;$R129,$C$3:$C$1662&amp;$D$3:$D$1662,$E$3:$E$1662,0,0,1)</f>
        <v>1000</v>
      </c>
      <c r="AC129" s="2" cm="1">
        <f t="array" ref="AC129">_xlfn.XLOOKUP(AC$1&amp;$R129,$C$3:$C$1662&amp;$D$3:$D$1662,$E$3:$E$1662,0,0,1)</f>
        <v>1100</v>
      </c>
    </row>
    <row r="130" spans="3:29" x14ac:dyDescent="0.4">
      <c r="C130" t="s">
        <v>758</v>
      </c>
      <c r="D130" t="s">
        <v>640</v>
      </c>
      <c r="E130">
        <v>1100</v>
      </c>
      <c r="R130" t="s">
        <v>266</v>
      </c>
      <c r="S130" s="2">
        <f t="shared" si="6"/>
        <v>386120</v>
      </c>
      <c r="T130" s="2">
        <f t="shared" si="10"/>
        <v>160800</v>
      </c>
      <c r="U130" s="2">
        <f t="shared" si="10"/>
        <v>281400</v>
      </c>
      <c r="V130" s="2">
        <f t="shared" si="10"/>
        <v>261200</v>
      </c>
      <c r="W130" s="2">
        <f t="shared" si="10"/>
        <v>589000</v>
      </c>
      <c r="X130" s="2">
        <f t="shared" si="10"/>
        <v>638200</v>
      </c>
      <c r="Y130" s="2" cm="1">
        <f t="array" ref="Y130">_xlfn.XLOOKUP(Y$1&amp;$R130,$C$3:$C$1662&amp;$D$3:$D$1662,$E$3:$E$1662,0,0,1)</f>
        <v>100</v>
      </c>
      <c r="Z130" s="2" cm="1">
        <f t="array" ref="Z130">_xlfn.XLOOKUP(Z$1&amp;$R130,$C$3:$C$1662&amp;$D$3:$D$1662,$E$3:$E$1662,0,0,1)</f>
        <v>500</v>
      </c>
      <c r="AA130" s="2" cm="1">
        <f t="array" ref="AA130">_xlfn.XLOOKUP(AA$1&amp;$R130,$C$3:$C$1662&amp;$D$3:$D$1662,$E$3:$E$1662,0,0,1)</f>
        <v>200</v>
      </c>
      <c r="AB130" s="2" cm="1">
        <f t="array" ref="AB130">_xlfn.XLOOKUP(AB$1&amp;$R130,$C$3:$C$1662&amp;$D$3:$D$1662,$E$3:$E$1662,0,0,1)</f>
        <v>600</v>
      </c>
      <c r="AC130" s="2" cm="1">
        <f t="array" ref="AC130">_xlfn.XLOOKUP(AC$1&amp;$R130,$C$3:$C$1662&amp;$D$3:$D$1662,$E$3:$E$1662,0,0,1)</f>
        <v>2300</v>
      </c>
    </row>
    <row r="131" spans="3:29" x14ac:dyDescent="0.4">
      <c r="C131" t="s">
        <v>758</v>
      </c>
      <c r="D131" t="s">
        <v>641</v>
      </c>
      <c r="E131">
        <v>2300</v>
      </c>
      <c r="R131" t="s">
        <v>44</v>
      </c>
      <c r="S131" s="2">
        <f t="shared" ref="S131:S194" si="11">IFERROR(AVERAGEIFS(T131:X131,T131:X131,"&gt;0"),0)</f>
        <v>387000</v>
      </c>
      <c r="T131" s="2">
        <f t="shared" si="10"/>
        <v>161000</v>
      </c>
      <c r="U131" s="2">
        <f t="shared" si="10"/>
        <v>283200</v>
      </c>
      <c r="V131" s="2">
        <f t="shared" si="10"/>
        <v>261300</v>
      </c>
      <c r="W131" s="2">
        <f t="shared" si="10"/>
        <v>590400</v>
      </c>
      <c r="X131" s="2">
        <f t="shared" si="10"/>
        <v>639100</v>
      </c>
      <c r="Y131" s="2" cm="1">
        <f t="array" ref="Y131">_xlfn.XLOOKUP(Y$1&amp;$R131,$C$3:$C$1662&amp;$D$3:$D$1662,$E$3:$E$1662,0,0,1)</f>
        <v>200</v>
      </c>
      <c r="Z131" s="2" cm="1">
        <f t="array" ref="Z131">_xlfn.XLOOKUP(Z$1&amp;$R131,$C$3:$C$1662&amp;$D$3:$D$1662,$E$3:$E$1662,0,0,1)</f>
        <v>1800</v>
      </c>
      <c r="AA131" s="2" cm="1">
        <f t="array" ref="AA131">_xlfn.XLOOKUP(AA$1&amp;$R131,$C$3:$C$1662&amp;$D$3:$D$1662,$E$3:$E$1662,0,0,1)</f>
        <v>100</v>
      </c>
      <c r="AB131" s="2" cm="1">
        <f t="array" ref="AB131">_xlfn.XLOOKUP(AB$1&amp;$R131,$C$3:$C$1662&amp;$D$3:$D$1662,$E$3:$E$1662,0,0,1)</f>
        <v>1400</v>
      </c>
      <c r="AC131" s="2" cm="1">
        <f t="array" ref="AC131">_xlfn.XLOOKUP(AC$1&amp;$R131,$C$3:$C$1662&amp;$D$3:$D$1662,$E$3:$E$1662,0,0,1)</f>
        <v>900</v>
      </c>
    </row>
    <row r="132" spans="3:29" x14ac:dyDescent="0.4">
      <c r="C132" t="s">
        <v>758</v>
      </c>
      <c r="D132" t="s">
        <v>642</v>
      </c>
      <c r="E132">
        <v>900</v>
      </c>
      <c r="R132" t="s">
        <v>230</v>
      </c>
      <c r="S132" s="2">
        <f t="shared" si="11"/>
        <v>388420</v>
      </c>
      <c r="T132" s="2">
        <f t="shared" ref="T132:X147" si="12">T131+Y132</f>
        <v>161100</v>
      </c>
      <c r="U132" s="2">
        <f t="shared" si="12"/>
        <v>284100</v>
      </c>
      <c r="V132" s="2">
        <f t="shared" si="12"/>
        <v>261500</v>
      </c>
      <c r="W132" s="2">
        <f t="shared" si="12"/>
        <v>591500</v>
      </c>
      <c r="X132" s="2">
        <f t="shared" si="12"/>
        <v>643900</v>
      </c>
      <c r="Y132" s="2" cm="1">
        <f t="array" ref="Y132">_xlfn.XLOOKUP(Y$1&amp;$R132,$C$3:$C$1662&amp;$D$3:$D$1662,$E$3:$E$1662,0,0,1)</f>
        <v>100</v>
      </c>
      <c r="Z132" s="2" cm="1">
        <f t="array" ref="Z132">_xlfn.XLOOKUP(Z$1&amp;$R132,$C$3:$C$1662&amp;$D$3:$D$1662,$E$3:$E$1662,0,0,1)</f>
        <v>900</v>
      </c>
      <c r="AA132" s="2" cm="1">
        <f t="array" ref="AA132">_xlfn.XLOOKUP(AA$1&amp;$R132,$C$3:$C$1662&amp;$D$3:$D$1662,$E$3:$E$1662,0,0,1)</f>
        <v>200</v>
      </c>
      <c r="AB132" s="2" cm="1">
        <f t="array" ref="AB132">_xlfn.XLOOKUP(AB$1&amp;$R132,$C$3:$C$1662&amp;$D$3:$D$1662,$E$3:$E$1662,0,0,1)</f>
        <v>1100</v>
      </c>
      <c r="AC132" s="2" cm="1">
        <f t="array" ref="AC132">_xlfn.XLOOKUP(AC$1&amp;$R132,$C$3:$C$1662&amp;$D$3:$D$1662,$E$3:$E$1662,0,0,1)</f>
        <v>4800</v>
      </c>
    </row>
    <row r="133" spans="3:29" x14ac:dyDescent="0.4">
      <c r="C133" t="s">
        <v>758</v>
      </c>
      <c r="D133" t="s">
        <v>643</v>
      </c>
      <c r="E133">
        <v>4800</v>
      </c>
      <c r="R133" t="s">
        <v>214</v>
      </c>
      <c r="S133" s="2">
        <f t="shared" si="11"/>
        <v>391160</v>
      </c>
      <c r="T133" s="2">
        <f t="shared" si="12"/>
        <v>162100</v>
      </c>
      <c r="U133" s="2">
        <f t="shared" si="12"/>
        <v>285300</v>
      </c>
      <c r="V133" s="2">
        <f t="shared" si="12"/>
        <v>268300</v>
      </c>
      <c r="W133" s="2">
        <f t="shared" si="12"/>
        <v>592200</v>
      </c>
      <c r="X133" s="2">
        <f t="shared" si="12"/>
        <v>647900</v>
      </c>
      <c r="Y133" s="2" cm="1">
        <f t="array" ref="Y133">_xlfn.XLOOKUP(Y$1&amp;$R133,$C$3:$C$1662&amp;$D$3:$D$1662,$E$3:$E$1662,0,0,1)</f>
        <v>1000</v>
      </c>
      <c r="Z133" s="2" cm="1">
        <f t="array" ref="Z133">_xlfn.XLOOKUP(Z$1&amp;$R133,$C$3:$C$1662&amp;$D$3:$D$1662,$E$3:$E$1662,0,0,1)</f>
        <v>1200</v>
      </c>
      <c r="AA133" s="2" cm="1">
        <f t="array" ref="AA133">_xlfn.XLOOKUP(AA$1&amp;$R133,$C$3:$C$1662&amp;$D$3:$D$1662,$E$3:$E$1662,0,0,1)</f>
        <v>6800</v>
      </c>
      <c r="AB133" s="2" cm="1">
        <f t="array" ref="AB133">_xlfn.XLOOKUP(AB$1&amp;$R133,$C$3:$C$1662&amp;$D$3:$D$1662,$E$3:$E$1662,0,0,1)</f>
        <v>700</v>
      </c>
      <c r="AC133" s="2" cm="1">
        <f t="array" ref="AC133">_xlfn.XLOOKUP(AC$1&amp;$R133,$C$3:$C$1662&amp;$D$3:$D$1662,$E$3:$E$1662,0,0,1)</f>
        <v>4000</v>
      </c>
    </row>
    <row r="134" spans="3:29" x14ac:dyDescent="0.4">
      <c r="C134" t="s">
        <v>758</v>
      </c>
      <c r="D134" t="s">
        <v>644</v>
      </c>
      <c r="E134">
        <v>4000</v>
      </c>
      <c r="R134" t="s">
        <v>233</v>
      </c>
      <c r="S134" s="2">
        <f t="shared" si="11"/>
        <v>392260</v>
      </c>
      <c r="T134" s="2">
        <f t="shared" si="12"/>
        <v>162100</v>
      </c>
      <c r="U134" s="2">
        <f t="shared" si="12"/>
        <v>285300</v>
      </c>
      <c r="V134" s="2">
        <f t="shared" si="12"/>
        <v>270100</v>
      </c>
      <c r="W134" s="2">
        <f t="shared" si="12"/>
        <v>595400</v>
      </c>
      <c r="X134" s="2">
        <f t="shared" si="12"/>
        <v>648400</v>
      </c>
      <c r="Y134" s="2" cm="1">
        <f t="array" ref="Y134">_xlfn.XLOOKUP(Y$1&amp;$R134,$C$3:$C$1662&amp;$D$3:$D$1662,$E$3:$E$1662,0,0,1)</f>
        <v>0</v>
      </c>
      <c r="Z134" s="2" cm="1">
        <f t="array" ref="Z134">_xlfn.XLOOKUP(Z$1&amp;$R134,$C$3:$C$1662&amp;$D$3:$D$1662,$E$3:$E$1662,0,0,1)</f>
        <v>0</v>
      </c>
      <c r="AA134" s="2" cm="1">
        <f t="array" ref="AA134">_xlfn.XLOOKUP(AA$1&amp;$R134,$C$3:$C$1662&amp;$D$3:$D$1662,$E$3:$E$1662,0,0,1)</f>
        <v>1800</v>
      </c>
      <c r="AB134" s="2" cm="1">
        <f t="array" ref="AB134">_xlfn.XLOOKUP(AB$1&amp;$R134,$C$3:$C$1662&amp;$D$3:$D$1662,$E$3:$E$1662,0,0,1)</f>
        <v>3200</v>
      </c>
      <c r="AC134" s="2" cm="1">
        <f t="array" ref="AC134">_xlfn.XLOOKUP(AC$1&amp;$R134,$C$3:$C$1662&amp;$D$3:$D$1662,$E$3:$E$1662,0,0,1)</f>
        <v>500</v>
      </c>
    </row>
    <row r="135" spans="3:29" x14ac:dyDescent="0.4">
      <c r="C135" t="s">
        <v>758</v>
      </c>
      <c r="D135" t="s">
        <v>645</v>
      </c>
      <c r="E135">
        <v>500</v>
      </c>
      <c r="R135" t="s">
        <v>224</v>
      </c>
      <c r="S135" s="2">
        <f t="shared" si="11"/>
        <v>394200</v>
      </c>
      <c r="T135" s="2">
        <f t="shared" si="12"/>
        <v>162200</v>
      </c>
      <c r="U135" s="2">
        <f t="shared" si="12"/>
        <v>285700</v>
      </c>
      <c r="V135" s="2">
        <f t="shared" si="12"/>
        <v>273700</v>
      </c>
      <c r="W135" s="2">
        <f t="shared" si="12"/>
        <v>595500</v>
      </c>
      <c r="X135" s="2">
        <f t="shared" si="12"/>
        <v>653900</v>
      </c>
      <c r="Y135" s="2" cm="1">
        <f t="array" ref="Y135">_xlfn.XLOOKUP(Y$1&amp;$R135,$C$3:$C$1662&amp;$D$3:$D$1662,$E$3:$E$1662,0,0,1)</f>
        <v>100</v>
      </c>
      <c r="Z135" s="2" cm="1">
        <f t="array" ref="Z135">_xlfn.XLOOKUP(Z$1&amp;$R135,$C$3:$C$1662&amp;$D$3:$D$1662,$E$3:$E$1662,0,0,1)</f>
        <v>400</v>
      </c>
      <c r="AA135" s="2" cm="1">
        <f t="array" ref="AA135">_xlfn.XLOOKUP(AA$1&amp;$R135,$C$3:$C$1662&amp;$D$3:$D$1662,$E$3:$E$1662,0,0,1)</f>
        <v>3600</v>
      </c>
      <c r="AB135" s="2" cm="1">
        <f t="array" ref="AB135">_xlfn.XLOOKUP(AB$1&amp;$R135,$C$3:$C$1662&amp;$D$3:$D$1662,$E$3:$E$1662,0,0,1)</f>
        <v>100</v>
      </c>
      <c r="AC135" s="2" cm="1">
        <f t="array" ref="AC135">_xlfn.XLOOKUP(AC$1&amp;$R135,$C$3:$C$1662&amp;$D$3:$D$1662,$E$3:$E$1662,0,0,1)</f>
        <v>5500</v>
      </c>
    </row>
    <row r="136" spans="3:29" x14ac:dyDescent="0.4">
      <c r="C136" t="s">
        <v>758</v>
      </c>
      <c r="D136" t="s">
        <v>646</v>
      </c>
      <c r="E136">
        <v>5500</v>
      </c>
      <c r="R136" t="s">
        <v>189</v>
      </c>
      <c r="S136" s="2">
        <f t="shared" si="11"/>
        <v>395320</v>
      </c>
      <c r="T136" s="2">
        <f t="shared" si="12"/>
        <v>163100</v>
      </c>
      <c r="U136" s="2">
        <f t="shared" si="12"/>
        <v>285700</v>
      </c>
      <c r="V136" s="2">
        <f t="shared" si="12"/>
        <v>276100</v>
      </c>
      <c r="W136" s="2">
        <f t="shared" si="12"/>
        <v>597000</v>
      </c>
      <c r="X136" s="2">
        <f t="shared" si="12"/>
        <v>654700</v>
      </c>
      <c r="Y136" s="2" cm="1">
        <f t="array" ref="Y136">_xlfn.XLOOKUP(Y$1&amp;$R136,$C$3:$C$1662&amp;$D$3:$D$1662,$E$3:$E$1662,0,0,1)</f>
        <v>900</v>
      </c>
      <c r="Z136" s="2" cm="1">
        <f t="array" ref="Z136">_xlfn.XLOOKUP(Z$1&amp;$R136,$C$3:$C$1662&amp;$D$3:$D$1662,$E$3:$E$1662,0,0,1)</f>
        <v>0</v>
      </c>
      <c r="AA136" s="2" cm="1">
        <f t="array" ref="AA136">_xlfn.XLOOKUP(AA$1&amp;$R136,$C$3:$C$1662&amp;$D$3:$D$1662,$E$3:$E$1662,0,0,1)</f>
        <v>2400</v>
      </c>
      <c r="AB136" s="2" cm="1">
        <f t="array" ref="AB136">_xlfn.XLOOKUP(AB$1&amp;$R136,$C$3:$C$1662&amp;$D$3:$D$1662,$E$3:$E$1662,0,0,1)</f>
        <v>1500</v>
      </c>
      <c r="AC136" s="2" cm="1">
        <f t="array" ref="AC136">_xlfn.XLOOKUP(AC$1&amp;$R136,$C$3:$C$1662&amp;$D$3:$D$1662,$E$3:$E$1662,0,0,1)</f>
        <v>800</v>
      </c>
    </row>
    <row r="137" spans="3:29" x14ac:dyDescent="0.4">
      <c r="C137" t="s">
        <v>758</v>
      </c>
      <c r="D137" t="s">
        <v>647</v>
      </c>
      <c r="E137">
        <v>800</v>
      </c>
      <c r="R137" t="s">
        <v>245</v>
      </c>
      <c r="S137" s="2">
        <f t="shared" si="11"/>
        <v>396700</v>
      </c>
      <c r="T137" s="2">
        <f t="shared" si="12"/>
        <v>163500</v>
      </c>
      <c r="U137" s="2">
        <f t="shared" si="12"/>
        <v>286300</v>
      </c>
      <c r="V137" s="2">
        <f t="shared" si="12"/>
        <v>278200</v>
      </c>
      <c r="W137" s="2">
        <f t="shared" si="12"/>
        <v>599500</v>
      </c>
      <c r="X137" s="2">
        <f t="shared" si="12"/>
        <v>656000</v>
      </c>
      <c r="Y137" s="2" cm="1">
        <f t="array" ref="Y137">_xlfn.XLOOKUP(Y$1&amp;$R137,$C$3:$C$1662&amp;$D$3:$D$1662,$E$3:$E$1662,0,0,1)</f>
        <v>400</v>
      </c>
      <c r="Z137" s="2" cm="1">
        <f t="array" ref="Z137">_xlfn.XLOOKUP(Z$1&amp;$R137,$C$3:$C$1662&amp;$D$3:$D$1662,$E$3:$E$1662,0,0,1)</f>
        <v>600</v>
      </c>
      <c r="AA137" s="2" cm="1">
        <f t="array" ref="AA137">_xlfn.XLOOKUP(AA$1&amp;$R137,$C$3:$C$1662&amp;$D$3:$D$1662,$E$3:$E$1662,0,0,1)</f>
        <v>2100</v>
      </c>
      <c r="AB137" s="2" cm="1">
        <f t="array" ref="AB137">_xlfn.XLOOKUP(AB$1&amp;$R137,$C$3:$C$1662&amp;$D$3:$D$1662,$E$3:$E$1662,0,0,1)</f>
        <v>2500</v>
      </c>
      <c r="AC137" s="2" cm="1">
        <f t="array" ref="AC137">_xlfn.XLOOKUP(AC$1&amp;$R137,$C$3:$C$1662&amp;$D$3:$D$1662,$E$3:$E$1662,0,0,1)</f>
        <v>1300</v>
      </c>
    </row>
    <row r="138" spans="3:29" x14ac:dyDescent="0.4">
      <c r="C138" t="s">
        <v>758</v>
      </c>
      <c r="D138" t="s">
        <v>648</v>
      </c>
      <c r="E138">
        <v>1300</v>
      </c>
      <c r="R138" t="s">
        <v>70</v>
      </c>
      <c r="S138" s="2">
        <f t="shared" si="11"/>
        <v>399240</v>
      </c>
      <c r="T138" s="2">
        <f t="shared" si="12"/>
        <v>163900</v>
      </c>
      <c r="U138" s="2">
        <f t="shared" si="12"/>
        <v>286300</v>
      </c>
      <c r="V138" s="2">
        <f t="shared" si="12"/>
        <v>278900</v>
      </c>
      <c r="W138" s="2">
        <f t="shared" si="12"/>
        <v>600600</v>
      </c>
      <c r="X138" s="2">
        <f t="shared" si="12"/>
        <v>666500</v>
      </c>
      <c r="Y138" s="2" cm="1">
        <f t="array" ref="Y138">_xlfn.XLOOKUP(Y$1&amp;$R138,$C$3:$C$1662&amp;$D$3:$D$1662,$E$3:$E$1662,0,0,1)</f>
        <v>400</v>
      </c>
      <c r="Z138" s="2" cm="1">
        <f t="array" ref="Z138">_xlfn.XLOOKUP(Z$1&amp;$R138,$C$3:$C$1662&amp;$D$3:$D$1662,$E$3:$E$1662,0,0,1)</f>
        <v>0</v>
      </c>
      <c r="AA138" s="2" cm="1">
        <f t="array" ref="AA138">_xlfn.XLOOKUP(AA$1&amp;$R138,$C$3:$C$1662&amp;$D$3:$D$1662,$E$3:$E$1662,0,0,1)</f>
        <v>700</v>
      </c>
      <c r="AB138" s="2" cm="1">
        <f t="array" ref="AB138">_xlfn.XLOOKUP(AB$1&amp;$R138,$C$3:$C$1662&amp;$D$3:$D$1662,$E$3:$E$1662,0,0,1)</f>
        <v>1100</v>
      </c>
      <c r="AC138" s="2" cm="1">
        <f t="array" ref="AC138">_xlfn.XLOOKUP(AC$1&amp;$R138,$C$3:$C$1662&amp;$D$3:$D$1662,$E$3:$E$1662,0,0,1)</f>
        <v>10500</v>
      </c>
    </row>
    <row r="139" spans="3:29" x14ac:dyDescent="0.4">
      <c r="C139" t="s">
        <v>758</v>
      </c>
      <c r="D139" t="s">
        <v>649</v>
      </c>
      <c r="E139">
        <v>10500</v>
      </c>
      <c r="R139" t="s">
        <v>288</v>
      </c>
      <c r="S139" s="2">
        <f t="shared" si="11"/>
        <v>400380</v>
      </c>
      <c r="T139" s="2">
        <f t="shared" si="12"/>
        <v>164100</v>
      </c>
      <c r="U139" s="2">
        <f t="shared" si="12"/>
        <v>287900</v>
      </c>
      <c r="V139" s="2">
        <f t="shared" si="12"/>
        <v>279100</v>
      </c>
      <c r="W139" s="2">
        <f t="shared" si="12"/>
        <v>602100</v>
      </c>
      <c r="X139" s="2">
        <f t="shared" si="12"/>
        <v>668700</v>
      </c>
      <c r="Y139" s="2" cm="1">
        <f t="array" ref="Y139">_xlfn.XLOOKUP(Y$1&amp;$R139,$C$3:$C$1662&amp;$D$3:$D$1662,$E$3:$E$1662,0,0,1)</f>
        <v>200</v>
      </c>
      <c r="Z139" s="2" cm="1">
        <f t="array" ref="Z139">_xlfn.XLOOKUP(Z$1&amp;$R139,$C$3:$C$1662&amp;$D$3:$D$1662,$E$3:$E$1662,0,0,1)</f>
        <v>1600</v>
      </c>
      <c r="AA139" s="2" cm="1">
        <f t="array" ref="AA139">_xlfn.XLOOKUP(AA$1&amp;$R139,$C$3:$C$1662&amp;$D$3:$D$1662,$E$3:$E$1662,0,0,1)</f>
        <v>200</v>
      </c>
      <c r="AB139" s="2" cm="1">
        <f t="array" ref="AB139">_xlfn.XLOOKUP(AB$1&amp;$R139,$C$3:$C$1662&amp;$D$3:$D$1662,$E$3:$E$1662,0,0,1)</f>
        <v>1500</v>
      </c>
      <c r="AC139" s="2" cm="1">
        <f t="array" ref="AC139">_xlfn.XLOOKUP(AC$1&amp;$R139,$C$3:$C$1662&amp;$D$3:$D$1662,$E$3:$E$1662,0,0,1)</f>
        <v>2200</v>
      </c>
    </row>
    <row r="140" spans="3:29" x14ac:dyDescent="0.4">
      <c r="C140" t="s">
        <v>758</v>
      </c>
      <c r="D140" t="s">
        <v>650</v>
      </c>
      <c r="E140">
        <v>2200</v>
      </c>
      <c r="R140" t="s">
        <v>284</v>
      </c>
      <c r="S140" s="2">
        <f t="shared" si="11"/>
        <v>401880</v>
      </c>
      <c r="T140" s="2">
        <f t="shared" si="12"/>
        <v>165200</v>
      </c>
      <c r="U140" s="2">
        <f t="shared" si="12"/>
        <v>288000</v>
      </c>
      <c r="V140" s="2">
        <f t="shared" si="12"/>
        <v>281700</v>
      </c>
      <c r="W140" s="2">
        <f t="shared" si="12"/>
        <v>603900</v>
      </c>
      <c r="X140" s="2">
        <f t="shared" si="12"/>
        <v>670600</v>
      </c>
      <c r="Y140" s="2" cm="1">
        <f t="array" ref="Y140">_xlfn.XLOOKUP(Y$1&amp;$R140,$C$3:$C$1662&amp;$D$3:$D$1662,$E$3:$E$1662,0,0,1)</f>
        <v>1100</v>
      </c>
      <c r="Z140" s="2" cm="1">
        <f t="array" ref="Z140">_xlfn.XLOOKUP(Z$1&amp;$R140,$C$3:$C$1662&amp;$D$3:$D$1662,$E$3:$E$1662,0,0,1)</f>
        <v>100</v>
      </c>
      <c r="AA140" s="2" cm="1">
        <f t="array" ref="AA140">_xlfn.XLOOKUP(AA$1&amp;$R140,$C$3:$C$1662&amp;$D$3:$D$1662,$E$3:$E$1662,0,0,1)</f>
        <v>2600</v>
      </c>
      <c r="AB140" s="2" cm="1">
        <f t="array" ref="AB140">_xlfn.XLOOKUP(AB$1&amp;$R140,$C$3:$C$1662&amp;$D$3:$D$1662,$E$3:$E$1662,0,0,1)</f>
        <v>1800</v>
      </c>
      <c r="AC140" s="2" cm="1">
        <f t="array" ref="AC140">_xlfn.XLOOKUP(AC$1&amp;$R140,$C$3:$C$1662&amp;$D$3:$D$1662,$E$3:$E$1662,0,0,1)</f>
        <v>1900</v>
      </c>
    </row>
    <row r="141" spans="3:29" x14ac:dyDescent="0.4">
      <c r="C141" t="s">
        <v>758</v>
      </c>
      <c r="D141" t="s">
        <v>651</v>
      </c>
      <c r="E141">
        <v>1900</v>
      </c>
      <c r="R141" t="s">
        <v>105</v>
      </c>
      <c r="S141" s="2">
        <f t="shared" si="11"/>
        <v>404140</v>
      </c>
      <c r="T141" s="2">
        <f t="shared" si="12"/>
        <v>165800</v>
      </c>
      <c r="U141" s="2">
        <f t="shared" si="12"/>
        <v>289500</v>
      </c>
      <c r="V141" s="2">
        <f t="shared" si="12"/>
        <v>289200</v>
      </c>
      <c r="W141" s="2">
        <f t="shared" si="12"/>
        <v>604500</v>
      </c>
      <c r="X141" s="2">
        <f t="shared" si="12"/>
        <v>671700</v>
      </c>
      <c r="Y141" s="2" cm="1">
        <f t="array" ref="Y141">_xlfn.XLOOKUP(Y$1&amp;$R141,$C$3:$C$1662&amp;$D$3:$D$1662,$E$3:$E$1662,0,0,1)</f>
        <v>600</v>
      </c>
      <c r="Z141" s="2" cm="1">
        <f t="array" ref="Z141">_xlfn.XLOOKUP(Z$1&amp;$R141,$C$3:$C$1662&amp;$D$3:$D$1662,$E$3:$E$1662,0,0,1)</f>
        <v>1500</v>
      </c>
      <c r="AA141" s="2" cm="1">
        <f t="array" ref="AA141">_xlfn.XLOOKUP(AA$1&amp;$R141,$C$3:$C$1662&amp;$D$3:$D$1662,$E$3:$E$1662,0,0,1)</f>
        <v>7500</v>
      </c>
      <c r="AB141" s="2" cm="1">
        <f t="array" ref="AB141">_xlfn.XLOOKUP(AB$1&amp;$R141,$C$3:$C$1662&amp;$D$3:$D$1662,$E$3:$E$1662,0,0,1)</f>
        <v>600</v>
      </c>
      <c r="AC141" s="2" cm="1">
        <f t="array" ref="AC141">_xlfn.XLOOKUP(AC$1&amp;$R141,$C$3:$C$1662&amp;$D$3:$D$1662,$E$3:$E$1662,0,0,1)</f>
        <v>1100</v>
      </c>
    </row>
    <row r="142" spans="3:29" x14ac:dyDescent="0.4">
      <c r="C142" t="s">
        <v>758</v>
      </c>
      <c r="D142" t="s">
        <v>652</v>
      </c>
      <c r="E142">
        <v>1100</v>
      </c>
      <c r="R142" t="s">
        <v>42</v>
      </c>
      <c r="S142" s="2">
        <f t="shared" si="11"/>
        <v>405260</v>
      </c>
      <c r="T142" s="2">
        <f t="shared" si="12"/>
        <v>166100</v>
      </c>
      <c r="U142" s="2">
        <f t="shared" si="12"/>
        <v>290700</v>
      </c>
      <c r="V142" s="2">
        <f t="shared" si="12"/>
        <v>290100</v>
      </c>
      <c r="W142" s="2">
        <f t="shared" si="12"/>
        <v>605600</v>
      </c>
      <c r="X142" s="2">
        <f t="shared" si="12"/>
        <v>673800</v>
      </c>
      <c r="Y142" s="2" cm="1">
        <f t="array" ref="Y142">_xlfn.XLOOKUP(Y$1&amp;$R142,$C$3:$C$1662&amp;$D$3:$D$1662,$E$3:$E$1662,0,0,1)</f>
        <v>300</v>
      </c>
      <c r="Z142" s="2" cm="1">
        <f t="array" ref="Z142">_xlfn.XLOOKUP(Z$1&amp;$R142,$C$3:$C$1662&amp;$D$3:$D$1662,$E$3:$E$1662,0,0,1)</f>
        <v>1200</v>
      </c>
      <c r="AA142" s="2" cm="1">
        <f t="array" ref="AA142">_xlfn.XLOOKUP(AA$1&amp;$R142,$C$3:$C$1662&amp;$D$3:$D$1662,$E$3:$E$1662,0,0,1)</f>
        <v>900</v>
      </c>
      <c r="AB142" s="2" cm="1">
        <f t="array" ref="AB142">_xlfn.XLOOKUP(AB$1&amp;$R142,$C$3:$C$1662&amp;$D$3:$D$1662,$E$3:$E$1662,0,0,1)</f>
        <v>1100</v>
      </c>
      <c r="AC142" s="2" cm="1">
        <f t="array" ref="AC142">_xlfn.XLOOKUP(AC$1&amp;$R142,$C$3:$C$1662&amp;$D$3:$D$1662,$E$3:$E$1662,0,0,1)</f>
        <v>2100</v>
      </c>
    </row>
    <row r="143" spans="3:29" x14ac:dyDescent="0.4">
      <c r="C143" t="s">
        <v>758</v>
      </c>
      <c r="D143" t="s">
        <v>653</v>
      </c>
      <c r="E143">
        <v>2100</v>
      </c>
      <c r="R143" t="s">
        <v>111</v>
      </c>
      <c r="S143" s="2">
        <f t="shared" si="11"/>
        <v>406920</v>
      </c>
      <c r="T143" s="2">
        <f t="shared" si="12"/>
        <v>166100</v>
      </c>
      <c r="U143" s="2">
        <f t="shared" si="12"/>
        <v>290800</v>
      </c>
      <c r="V143" s="2">
        <f t="shared" si="12"/>
        <v>296800</v>
      </c>
      <c r="W143" s="2">
        <f t="shared" si="12"/>
        <v>606300</v>
      </c>
      <c r="X143" s="2">
        <f t="shared" si="12"/>
        <v>674600</v>
      </c>
      <c r="Y143" s="2" cm="1">
        <f t="array" ref="Y143">_xlfn.XLOOKUP(Y$1&amp;$R143,$C$3:$C$1662&amp;$D$3:$D$1662,$E$3:$E$1662,0,0,1)</f>
        <v>0</v>
      </c>
      <c r="Z143" s="2" cm="1">
        <f t="array" ref="Z143">_xlfn.XLOOKUP(Z$1&amp;$R143,$C$3:$C$1662&amp;$D$3:$D$1662,$E$3:$E$1662,0,0,1)</f>
        <v>100</v>
      </c>
      <c r="AA143" s="2" cm="1">
        <f t="array" ref="AA143">_xlfn.XLOOKUP(AA$1&amp;$R143,$C$3:$C$1662&amp;$D$3:$D$1662,$E$3:$E$1662,0,0,1)</f>
        <v>6700</v>
      </c>
      <c r="AB143" s="2" cm="1">
        <f t="array" ref="AB143">_xlfn.XLOOKUP(AB$1&amp;$R143,$C$3:$C$1662&amp;$D$3:$D$1662,$E$3:$E$1662,0,0,1)</f>
        <v>700</v>
      </c>
      <c r="AC143" s="2" cm="1">
        <f t="array" ref="AC143">_xlfn.XLOOKUP(AC$1&amp;$R143,$C$3:$C$1662&amp;$D$3:$D$1662,$E$3:$E$1662,0,0,1)</f>
        <v>800</v>
      </c>
    </row>
    <row r="144" spans="3:29" x14ac:dyDescent="0.4">
      <c r="C144" t="s">
        <v>758</v>
      </c>
      <c r="D144" t="s">
        <v>654</v>
      </c>
      <c r="E144">
        <v>800</v>
      </c>
      <c r="R144" t="s">
        <v>186</v>
      </c>
      <c r="S144" s="2">
        <f t="shared" si="11"/>
        <v>407620</v>
      </c>
      <c r="T144" s="2">
        <f t="shared" si="12"/>
        <v>166500</v>
      </c>
      <c r="U144" s="2">
        <f t="shared" si="12"/>
        <v>291300</v>
      </c>
      <c r="V144" s="2">
        <f t="shared" si="12"/>
        <v>298300</v>
      </c>
      <c r="W144" s="2">
        <f t="shared" si="12"/>
        <v>607400</v>
      </c>
      <c r="X144" s="2">
        <f t="shared" si="12"/>
        <v>674600</v>
      </c>
      <c r="Y144" s="2" cm="1">
        <f t="array" ref="Y144">_xlfn.XLOOKUP(Y$1&amp;$R144,$C$3:$C$1662&amp;$D$3:$D$1662,$E$3:$E$1662,0,0,1)</f>
        <v>400</v>
      </c>
      <c r="Z144" s="2" cm="1">
        <f t="array" ref="Z144">_xlfn.XLOOKUP(Z$1&amp;$R144,$C$3:$C$1662&amp;$D$3:$D$1662,$E$3:$E$1662,0,0,1)</f>
        <v>500</v>
      </c>
      <c r="AA144" s="2" cm="1">
        <f t="array" ref="AA144">_xlfn.XLOOKUP(AA$1&amp;$R144,$C$3:$C$1662&amp;$D$3:$D$1662,$E$3:$E$1662,0,0,1)</f>
        <v>1500</v>
      </c>
      <c r="AB144" s="2" cm="1">
        <f t="array" ref="AB144">_xlfn.XLOOKUP(AB$1&amp;$R144,$C$3:$C$1662&amp;$D$3:$D$1662,$E$3:$E$1662,0,0,1)</f>
        <v>1100</v>
      </c>
      <c r="AC144" s="2" cm="1">
        <f t="array" ref="AC144">_xlfn.XLOOKUP(AC$1&amp;$R144,$C$3:$C$1662&amp;$D$3:$D$1662,$E$3:$E$1662,0,0,1)</f>
        <v>0</v>
      </c>
    </row>
    <row r="145" spans="3:29" x14ac:dyDescent="0.4">
      <c r="C145" t="s">
        <v>758</v>
      </c>
      <c r="D145" t="s">
        <v>655</v>
      </c>
      <c r="E145">
        <v>0</v>
      </c>
      <c r="R145" t="s">
        <v>68</v>
      </c>
      <c r="S145" s="2">
        <f t="shared" si="11"/>
        <v>410240</v>
      </c>
      <c r="T145" s="2">
        <f t="shared" si="12"/>
        <v>166900</v>
      </c>
      <c r="U145" s="2">
        <f t="shared" si="12"/>
        <v>292400</v>
      </c>
      <c r="V145" s="2">
        <f t="shared" si="12"/>
        <v>302400</v>
      </c>
      <c r="W145" s="2">
        <f t="shared" si="12"/>
        <v>608000</v>
      </c>
      <c r="X145" s="2">
        <f t="shared" si="12"/>
        <v>681500</v>
      </c>
      <c r="Y145" s="2" cm="1">
        <f t="array" ref="Y145">_xlfn.XLOOKUP(Y$1&amp;$R145,$C$3:$C$1662&amp;$D$3:$D$1662,$E$3:$E$1662,0,0,1)</f>
        <v>400</v>
      </c>
      <c r="Z145" s="2" cm="1">
        <f t="array" ref="Z145">_xlfn.XLOOKUP(Z$1&amp;$R145,$C$3:$C$1662&amp;$D$3:$D$1662,$E$3:$E$1662,0,0,1)</f>
        <v>1100</v>
      </c>
      <c r="AA145" s="2" cm="1">
        <f t="array" ref="AA145">_xlfn.XLOOKUP(AA$1&amp;$R145,$C$3:$C$1662&amp;$D$3:$D$1662,$E$3:$E$1662,0,0,1)</f>
        <v>4100</v>
      </c>
      <c r="AB145" s="2" cm="1">
        <f t="array" ref="AB145">_xlfn.XLOOKUP(AB$1&amp;$R145,$C$3:$C$1662&amp;$D$3:$D$1662,$E$3:$E$1662,0,0,1)</f>
        <v>600</v>
      </c>
      <c r="AC145" s="2" cm="1">
        <f t="array" ref="AC145">_xlfn.XLOOKUP(AC$1&amp;$R145,$C$3:$C$1662&amp;$D$3:$D$1662,$E$3:$E$1662,0,0,1)</f>
        <v>6900</v>
      </c>
    </row>
    <row r="146" spans="3:29" x14ac:dyDescent="0.4">
      <c r="C146" t="s">
        <v>758</v>
      </c>
      <c r="D146" t="s">
        <v>656</v>
      </c>
      <c r="E146">
        <v>6900</v>
      </c>
      <c r="R146" t="s">
        <v>237</v>
      </c>
      <c r="S146" s="2">
        <f t="shared" si="11"/>
        <v>411540</v>
      </c>
      <c r="T146" s="2">
        <f t="shared" si="12"/>
        <v>167100</v>
      </c>
      <c r="U146" s="2">
        <f t="shared" si="12"/>
        <v>293700</v>
      </c>
      <c r="V146" s="2">
        <f t="shared" si="12"/>
        <v>306700</v>
      </c>
      <c r="W146" s="2">
        <f t="shared" si="12"/>
        <v>608500</v>
      </c>
      <c r="X146" s="2">
        <f t="shared" si="12"/>
        <v>681700</v>
      </c>
      <c r="Y146" s="2" cm="1">
        <f t="array" ref="Y146">_xlfn.XLOOKUP(Y$1&amp;$R146,$C$3:$C$1662&amp;$D$3:$D$1662,$E$3:$E$1662,0,0,1)</f>
        <v>200</v>
      </c>
      <c r="Z146" s="2" cm="1">
        <f t="array" ref="Z146">_xlfn.XLOOKUP(Z$1&amp;$R146,$C$3:$C$1662&amp;$D$3:$D$1662,$E$3:$E$1662,0,0,1)</f>
        <v>1300</v>
      </c>
      <c r="AA146" s="2" cm="1">
        <f t="array" ref="AA146">_xlfn.XLOOKUP(AA$1&amp;$R146,$C$3:$C$1662&amp;$D$3:$D$1662,$E$3:$E$1662,0,0,1)</f>
        <v>4300</v>
      </c>
      <c r="AB146" s="2" cm="1">
        <f t="array" ref="AB146">_xlfn.XLOOKUP(AB$1&amp;$R146,$C$3:$C$1662&amp;$D$3:$D$1662,$E$3:$E$1662,0,0,1)</f>
        <v>500</v>
      </c>
      <c r="AC146" s="2" cm="1">
        <f t="array" ref="AC146">_xlfn.XLOOKUP(AC$1&amp;$R146,$C$3:$C$1662&amp;$D$3:$D$1662,$E$3:$E$1662,0,0,1)</f>
        <v>200</v>
      </c>
    </row>
    <row r="147" spans="3:29" x14ac:dyDescent="0.4">
      <c r="C147" t="s">
        <v>758</v>
      </c>
      <c r="D147" t="s">
        <v>657</v>
      </c>
      <c r="E147">
        <v>200</v>
      </c>
      <c r="R147" t="s">
        <v>197</v>
      </c>
      <c r="S147" s="2">
        <f t="shared" si="11"/>
        <v>413240</v>
      </c>
      <c r="T147" s="2">
        <f t="shared" si="12"/>
        <v>167200</v>
      </c>
      <c r="U147" s="2">
        <f t="shared" si="12"/>
        <v>294100</v>
      </c>
      <c r="V147" s="2">
        <f t="shared" si="12"/>
        <v>307500</v>
      </c>
      <c r="W147" s="2">
        <f t="shared" si="12"/>
        <v>609500</v>
      </c>
      <c r="X147" s="2">
        <f t="shared" si="12"/>
        <v>687900</v>
      </c>
      <c r="Y147" s="2" cm="1">
        <f t="array" ref="Y147">_xlfn.XLOOKUP(Y$1&amp;$R147,$C$3:$C$1662&amp;$D$3:$D$1662,$E$3:$E$1662,0,0,1)</f>
        <v>100</v>
      </c>
      <c r="Z147" s="2" cm="1">
        <f t="array" ref="Z147">_xlfn.XLOOKUP(Z$1&amp;$R147,$C$3:$C$1662&amp;$D$3:$D$1662,$E$3:$E$1662,0,0,1)</f>
        <v>400</v>
      </c>
      <c r="AA147" s="2" cm="1">
        <f t="array" ref="AA147">_xlfn.XLOOKUP(AA$1&amp;$R147,$C$3:$C$1662&amp;$D$3:$D$1662,$E$3:$E$1662,0,0,1)</f>
        <v>800</v>
      </c>
      <c r="AB147" s="2" cm="1">
        <f t="array" ref="AB147">_xlfn.XLOOKUP(AB$1&amp;$R147,$C$3:$C$1662&amp;$D$3:$D$1662,$E$3:$E$1662,0,0,1)</f>
        <v>1000</v>
      </c>
      <c r="AC147" s="2" cm="1">
        <f t="array" ref="AC147">_xlfn.XLOOKUP(AC$1&amp;$R147,$C$3:$C$1662&amp;$D$3:$D$1662,$E$3:$E$1662,0,0,1)</f>
        <v>6200</v>
      </c>
    </row>
    <row r="148" spans="3:29" x14ac:dyDescent="0.4">
      <c r="C148" t="s">
        <v>758</v>
      </c>
      <c r="D148" t="s">
        <v>658</v>
      </c>
      <c r="E148">
        <v>6200</v>
      </c>
      <c r="R148" t="s">
        <v>50</v>
      </c>
      <c r="S148" s="2">
        <f t="shared" si="11"/>
        <v>413940</v>
      </c>
      <c r="T148" s="2">
        <f t="shared" ref="T148:X163" si="13">T147+Y148</f>
        <v>167600</v>
      </c>
      <c r="U148" s="2">
        <f t="shared" si="13"/>
        <v>294600</v>
      </c>
      <c r="V148" s="2">
        <f t="shared" si="13"/>
        <v>308700</v>
      </c>
      <c r="W148" s="2">
        <f t="shared" si="13"/>
        <v>610800</v>
      </c>
      <c r="X148" s="2">
        <f t="shared" si="13"/>
        <v>688000</v>
      </c>
      <c r="Y148" s="2" cm="1">
        <f t="array" ref="Y148">_xlfn.XLOOKUP(Y$1&amp;$R148,$C$3:$C$1662&amp;$D$3:$D$1662,$E$3:$E$1662,0,0,1)</f>
        <v>400</v>
      </c>
      <c r="Z148" s="2" cm="1">
        <f t="array" ref="Z148">_xlfn.XLOOKUP(Z$1&amp;$R148,$C$3:$C$1662&amp;$D$3:$D$1662,$E$3:$E$1662,0,0,1)</f>
        <v>500</v>
      </c>
      <c r="AA148" s="2" cm="1">
        <f t="array" ref="AA148">_xlfn.XLOOKUP(AA$1&amp;$R148,$C$3:$C$1662&amp;$D$3:$D$1662,$E$3:$E$1662,0,0,1)</f>
        <v>1200</v>
      </c>
      <c r="AB148" s="2" cm="1">
        <f t="array" ref="AB148">_xlfn.XLOOKUP(AB$1&amp;$R148,$C$3:$C$1662&amp;$D$3:$D$1662,$E$3:$E$1662,0,0,1)</f>
        <v>1300</v>
      </c>
      <c r="AC148" s="2" cm="1">
        <f t="array" ref="AC148">_xlfn.XLOOKUP(AC$1&amp;$R148,$C$3:$C$1662&amp;$D$3:$D$1662,$E$3:$E$1662,0,0,1)</f>
        <v>100</v>
      </c>
    </row>
    <row r="149" spans="3:29" x14ac:dyDescent="0.4">
      <c r="C149" t="s">
        <v>758</v>
      </c>
      <c r="D149" t="s">
        <v>659</v>
      </c>
      <c r="E149">
        <v>100</v>
      </c>
      <c r="R149" t="s">
        <v>7</v>
      </c>
      <c r="S149" s="2">
        <f t="shared" si="11"/>
        <v>416580</v>
      </c>
      <c r="T149" s="2">
        <f t="shared" si="13"/>
        <v>167700</v>
      </c>
      <c r="U149" s="2">
        <f t="shared" si="13"/>
        <v>294600</v>
      </c>
      <c r="V149" s="2">
        <f t="shared" si="13"/>
        <v>318100</v>
      </c>
      <c r="W149" s="2">
        <f t="shared" si="13"/>
        <v>611300</v>
      </c>
      <c r="X149" s="2">
        <f t="shared" si="13"/>
        <v>691200</v>
      </c>
      <c r="Y149" s="2" cm="1">
        <f t="array" ref="Y149">_xlfn.XLOOKUP(Y$1&amp;$R149,$C$3:$C$1662&amp;$D$3:$D$1662,$E$3:$E$1662,0,0,1)</f>
        <v>100</v>
      </c>
      <c r="Z149" s="2" cm="1">
        <f t="array" ref="Z149">_xlfn.XLOOKUP(Z$1&amp;$R149,$C$3:$C$1662&amp;$D$3:$D$1662,$E$3:$E$1662,0,0,1)</f>
        <v>0</v>
      </c>
      <c r="AA149" s="2" cm="1">
        <f t="array" ref="AA149">_xlfn.XLOOKUP(AA$1&amp;$R149,$C$3:$C$1662&amp;$D$3:$D$1662,$E$3:$E$1662,0,0,1)</f>
        <v>9400</v>
      </c>
      <c r="AB149" s="2" cm="1">
        <f t="array" ref="AB149">_xlfn.XLOOKUP(AB$1&amp;$R149,$C$3:$C$1662&amp;$D$3:$D$1662,$E$3:$E$1662,0,0,1)</f>
        <v>500</v>
      </c>
      <c r="AC149" s="2" cm="1">
        <f t="array" ref="AC149">_xlfn.XLOOKUP(AC$1&amp;$R149,$C$3:$C$1662&amp;$D$3:$D$1662,$E$3:$E$1662,0,0,1)</f>
        <v>3200</v>
      </c>
    </row>
    <row r="150" spans="3:29" x14ac:dyDescent="0.4">
      <c r="C150" t="s">
        <v>758</v>
      </c>
      <c r="D150" t="s">
        <v>660</v>
      </c>
      <c r="E150">
        <v>3200</v>
      </c>
      <c r="R150" t="s">
        <v>46</v>
      </c>
      <c r="S150" s="2">
        <f t="shared" si="11"/>
        <v>417040</v>
      </c>
      <c r="T150" s="2">
        <f t="shared" si="13"/>
        <v>167800</v>
      </c>
      <c r="U150" s="2">
        <f t="shared" si="13"/>
        <v>294600</v>
      </c>
      <c r="V150" s="2">
        <f t="shared" si="13"/>
        <v>318800</v>
      </c>
      <c r="W150" s="2">
        <f t="shared" si="13"/>
        <v>612200</v>
      </c>
      <c r="X150" s="2">
        <f t="shared" si="13"/>
        <v>691800</v>
      </c>
      <c r="Y150" s="2" cm="1">
        <f t="array" ref="Y150">_xlfn.XLOOKUP(Y$1&amp;$R150,$C$3:$C$1662&amp;$D$3:$D$1662,$E$3:$E$1662,0,0,1)</f>
        <v>100</v>
      </c>
      <c r="Z150" s="2" cm="1">
        <f t="array" ref="Z150">_xlfn.XLOOKUP(Z$1&amp;$R150,$C$3:$C$1662&amp;$D$3:$D$1662,$E$3:$E$1662,0,0,1)</f>
        <v>0</v>
      </c>
      <c r="AA150" s="2" cm="1">
        <f t="array" ref="AA150">_xlfn.XLOOKUP(AA$1&amp;$R150,$C$3:$C$1662&amp;$D$3:$D$1662,$E$3:$E$1662,0,0,1)</f>
        <v>700</v>
      </c>
      <c r="AB150" s="2" cm="1">
        <f t="array" ref="AB150">_xlfn.XLOOKUP(AB$1&amp;$R150,$C$3:$C$1662&amp;$D$3:$D$1662,$E$3:$E$1662,0,0,1)</f>
        <v>900</v>
      </c>
      <c r="AC150" s="2" cm="1">
        <f t="array" ref="AC150">_xlfn.XLOOKUP(AC$1&amp;$R150,$C$3:$C$1662&amp;$D$3:$D$1662,$E$3:$E$1662,0,0,1)</f>
        <v>600</v>
      </c>
    </row>
    <row r="151" spans="3:29" x14ac:dyDescent="0.4">
      <c r="C151" t="s">
        <v>758</v>
      </c>
      <c r="D151" t="s">
        <v>661</v>
      </c>
      <c r="E151">
        <v>600</v>
      </c>
      <c r="R151" t="s">
        <v>74</v>
      </c>
      <c r="S151" s="2">
        <f t="shared" si="11"/>
        <v>418820</v>
      </c>
      <c r="T151" s="2">
        <f t="shared" si="13"/>
        <v>168600</v>
      </c>
      <c r="U151" s="2">
        <f t="shared" si="13"/>
        <v>295200</v>
      </c>
      <c r="V151" s="2">
        <f t="shared" si="13"/>
        <v>319800</v>
      </c>
      <c r="W151" s="2">
        <f t="shared" si="13"/>
        <v>612700</v>
      </c>
      <c r="X151" s="2">
        <f t="shared" si="13"/>
        <v>697800</v>
      </c>
      <c r="Y151" s="2" cm="1">
        <f t="array" ref="Y151">_xlfn.XLOOKUP(Y$1&amp;$R151,$C$3:$C$1662&amp;$D$3:$D$1662,$E$3:$E$1662,0,0,1)</f>
        <v>800</v>
      </c>
      <c r="Z151" s="2" cm="1">
        <f t="array" ref="Z151">_xlfn.XLOOKUP(Z$1&amp;$R151,$C$3:$C$1662&amp;$D$3:$D$1662,$E$3:$E$1662,0,0,1)</f>
        <v>600</v>
      </c>
      <c r="AA151" s="2" cm="1">
        <f t="array" ref="AA151">_xlfn.XLOOKUP(AA$1&amp;$R151,$C$3:$C$1662&amp;$D$3:$D$1662,$E$3:$E$1662,0,0,1)</f>
        <v>1000</v>
      </c>
      <c r="AB151" s="2" cm="1">
        <f t="array" ref="AB151">_xlfn.XLOOKUP(AB$1&amp;$R151,$C$3:$C$1662&amp;$D$3:$D$1662,$E$3:$E$1662,0,0,1)</f>
        <v>500</v>
      </c>
      <c r="AC151" s="2" cm="1">
        <f t="array" ref="AC151">_xlfn.XLOOKUP(AC$1&amp;$R151,$C$3:$C$1662&amp;$D$3:$D$1662,$E$3:$E$1662,0,0,1)</f>
        <v>6000</v>
      </c>
    </row>
    <row r="152" spans="3:29" x14ac:dyDescent="0.4">
      <c r="C152" t="s">
        <v>758</v>
      </c>
      <c r="D152" t="s">
        <v>662</v>
      </c>
      <c r="E152">
        <v>6000</v>
      </c>
      <c r="R152" t="s">
        <v>8</v>
      </c>
      <c r="S152" s="2">
        <f t="shared" si="11"/>
        <v>419400</v>
      </c>
      <c r="T152" s="2">
        <f t="shared" si="13"/>
        <v>168600</v>
      </c>
      <c r="U152" s="2">
        <f t="shared" si="13"/>
        <v>295300</v>
      </c>
      <c r="V152" s="2">
        <f t="shared" si="13"/>
        <v>321000</v>
      </c>
      <c r="W152" s="2">
        <f t="shared" si="13"/>
        <v>613500</v>
      </c>
      <c r="X152" s="2">
        <f t="shared" si="13"/>
        <v>698600</v>
      </c>
      <c r="Y152" s="2" cm="1">
        <f t="array" ref="Y152">_xlfn.XLOOKUP(Y$1&amp;$R152,$C$3:$C$1662&amp;$D$3:$D$1662,$E$3:$E$1662,0,0,1)</f>
        <v>0</v>
      </c>
      <c r="Z152" s="2" cm="1">
        <f t="array" ref="Z152">_xlfn.XLOOKUP(Z$1&amp;$R152,$C$3:$C$1662&amp;$D$3:$D$1662,$E$3:$E$1662,0,0,1)</f>
        <v>100</v>
      </c>
      <c r="AA152" s="2" cm="1">
        <f t="array" ref="AA152">_xlfn.XLOOKUP(AA$1&amp;$R152,$C$3:$C$1662&amp;$D$3:$D$1662,$E$3:$E$1662,0,0,1)</f>
        <v>1200</v>
      </c>
      <c r="AB152" s="2" cm="1">
        <f t="array" ref="AB152">_xlfn.XLOOKUP(AB$1&amp;$R152,$C$3:$C$1662&amp;$D$3:$D$1662,$E$3:$E$1662,0,0,1)</f>
        <v>800</v>
      </c>
      <c r="AC152" s="2" cm="1">
        <f t="array" ref="AC152">_xlfn.XLOOKUP(AC$1&amp;$R152,$C$3:$C$1662&amp;$D$3:$D$1662,$E$3:$E$1662,0,0,1)</f>
        <v>800</v>
      </c>
    </row>
    <row r="153" spans="3:29" x14ac:dyDescent="0.4">
      <c r="C153" t="s">
        <v>758</v>
      </c>
      <c r="D153" t="s">
        <v>663</v>
      </c>
      <c r="E153">
        <v>800</v>
      </c>
      <c r="R153" t="s">
        <v>9</v>
      </c>
      <c r="S153" s="2">
        <f t="shared" si="11"/>
        <v>432260</v>
      </c>
      <c r="T153" s="2">
        <f t="shared" si="13"/>
        <v>173800</v>
      </c>
      <c r="U153" s="2">
        <f t="shared" si="13"/>
        <v>310700</v>
      </c>
      <c r="V153" s="2">
        <f t="shared" si="13"/>
        <v>331300</v>
      </c>
      <c r="W153" s="2">
        <f t="shared" si="13"/>
        <v>628000</v>
      </c>
      <c r="X153" s="2">
        <f t="shared" si="13"/>
        <v>717500</v>
      </c>
      <c r="Y153" s="2" cm="1">
        <f t="array" ref="Y153">_xlfn.XLOOKUP(Y$1&amp;$R153,$C$3:$C$1662&amp;$D$3:$D$1662,$E$3:$E$1662,0,0,1)</f>
        <v>5200</v>
      </c>
      <c r="Z153" s="2" cm="1">
        <f t="array" ref="Z153">_xlfn.XLOOKUP(Z$1&amp;$R153,$C$3:$C$1662&amp;$D$3:$D$1662,$E$3:$E$1662,0,0,1)</f>
        <v>15400</v>
      </c>
      <c r="AA153" s="2" cm="1">
        <f t="array" ref="AA153">_xlfn.XLOOKUP(AA$1&amp;$R153,$C$3:$C$1662&amp;$D$3:$D$1662,$E$3:$E$1662,0,0,1)</f>
        <v>10300</v>
      </c>
      <c r="AB153" s="2" cm="1">
        <f t="array" ref="AB153">_xlfn.XLOOKUP(AB$1&amp;$R153,$C$3:$C$1662&amp;$D$3:$D$1662,$E$3:$E$1662,0,0,1)</f>
        <v>14500</v>
      </c>
      <c r="AC153" s="2" cm="1">
        <f t="array" ref="AC153">_xlfn.XLOOKUP(AC$1&amp;$R153,$C$3:$C$1662&amp;$D$3:$D$1662,$E$3:$E$1662,0,0,1)</f>
        <v>18900</v>
      </c>
    </row>
    <row r="154" spans="3:29" x14ac:dyDescent="0.4">
      <c r="C154" t="s">
        <v>758</v>
      </c>
      <c r="D154" t="s">
        <v>664</v>
      </c>
      <c r="E154">
        <v>18900</v>
      </c>
      <c r="R154" t="s">
        <v>81</v>
      </c>
      <c r="S154" s="2">
        <f t="shared" si="11"/>
        <v>434880</v>
      </c>
      <c r="T154" s="2">
        <f t="shared" si="13"/>
        <v>174000</v>
      </c>
      <c r="U154" s="2">
        <f t="shared" si="13"/>
        <v>313300</v>
      </c>
      <c r="V154" s="2">
        <f t="shared" si="13"/>
        <v>337700</v>
      </c>
      <c r="W154" s="2">
        <f t="shared" si="13"/>
        <v>631400</v>
      </c>
      <c r="X154" s="2">
        <f t="shared" si="13"/>
        <v>718000</v>
      </c>
      <c r="Y154" s="2" cm="1">
        <f t="array" ref="Y154">_xlfn.XLOOKUP(Y$1&amp;$R154,$C$3:$C$1662&amp;$D$3:$D$1662,$E$3:$E$1662,0,0,1)</f>
        <v>200</v>
      </c>
      <c r="Z154" s="2" cm="1">
        <f t="array" ref="Z154">_xlfn.XLOOKUP(Z$1&amp;$R154,$C$3:$C$1662&amp;$D$3:$D$1662,$E$3:$E$1662,0,0,1)</f>
        <v>2600</v>
      </c>
      <c r="AA154" s="2" cm="1">
        <f t="array" ref="AA154">_xlfn.XLOOKUP(AA$1&amp;$R154,$C$3:$C$1662&amp;$D$3:$D$1662,$E$3:$E$1662,0,0,1)</f>
        <v>6400</v>
      </c>
      <c r="AB154" s="2" cm="1">
        <f t="array" ref="AB154">_xlfn.XLOOKUP(AB$1&amp;$R154,$C$3:$C$1662&amp;$D$3:$D$1662,$E$3:$E$1662,0,0,1)</f>
        <v>3400</v>
      </c>
      <c r="AC154" s="2" cm="1">
        <f t="array" ref="AC154">_xlfn.XLOOKUP(AC$1&amp;$R154,$C$3:$C$1662&amp;$D$3:$D$1662,$E$3:$E$1662,0,0,1)</f>
        <v>500</v>
      </c>
    </row>
    <row r="155" spans="3:29" x14ac:dyDescent="0.4">
      <c r="C155" t="s">
        <v>758</v>
      </c>
      <c r="D155" t="s">
        <v>665</v>
      </c>
      <c r="E155">
        <v>500</v>
      </c>
      <c r="R155" t="s">
        <v>30</v>
      </c>
      <c r="S155" s="2">
        <f t="shared" si="11"/>
        <v>436580</v>
      </c>
      <c r="T155" s="2">
        <f t="shared" si="13"/>
        <v>175100</v>
      </c>
      <c r="U155" s="2">
        <f t="shared" si="13"/>
        <v>316000</v>
      </c>
      <c r="V155" s="2">
        <f t="shared" si="13"/>
        <v>337800</v>
      </c>
      <c r="W155" s="2">
        <f t="shared" si="13"/>
        <v>634300</v>
      </c>
      <c r="X155" s="2">
        <f t="shared" si="13"/>
        <v>719700</v>
      </c>
      <c r="Y155" s="2" cm="1">
        <f t="array" ref="Y155">_xlfn.XLOOKUP(Y$1&amp;$R155,$C$3:$C$1662&amp;$D$3:$D$1662,$E$3:$E$1662,0,0,1)</f>
        <v>1100</v>
      </c>
      <c r="Z155" s="2" cm="1">
        <f t="array" ref="Z155">_xlfn.XLOOKUP(Z$1&amp;$R155,$C$3:$C$1662&amp;$D$3:$D$1662,$E$3:$E$1662,0,0,1)</f>
        <v>2700</v>
      </c>
      <c r="AA155" s="2" cm="1">
        <f t="array" ref="AA155">_xlfn.XLOOKUP(AA$1&amp;$R155,$C$3:$C$1662&amp;$D$3:$D$1662,$E$3:$E$1662,0,0,1)</f>
        <v>100</v>
      </c>
      <c r="AB155" s="2" cm="1">
        <f t="array" ref="AB155">_xlfn.XLOOKUP(AB$1&amp;$R155,$C$3:$C$1662&amp;$D$3:$D$1662,$E$3:$E$1662,0,0,1)</f>
        <v>2900</v>
      </c>
      <c r="AC155" s="2" cm="1">
        <f t="array" ref="AC155">_xlfn.XLOOKUP(AC$1&amp;$R155,$C$3:$C$1662&amp;$D$3:$D$1662,$E$3:$E$1662,0,0,1)</f>
        <v>1700</v>
      </c>
    </row>
    <row r="156" spans="3:29" x14ac:dyDescent="0.4">
      <c r="C156" t="s">
        <v>758</v>
      </c>
      <c r="D156" t="s">
        <v>666</v>
      </c>
      <c r="E156">
        <v>1700</v>
      </c>
      <c r="R156" t="s">
        <v>157</v>
      </c>
      <c r="S156" s="2">
        <f t="shared" si="11"/>
        <v>438100</v>
      </c>
      <c r="T156" s="2">
        <f t="shared" si="13"/>
        <v>175400</v>
      </c>
      <c r="U156" s="2">
        <f t="shared" si="13"/>
        <v>317100</v>
      </c>
      <c r="V156" s="2">
        <f t="shared" si="13"/>
        <v>342300</v>
      </c>
      <c r="W156" s="2">
        <f t="shared" si="13"/>
        <v>635800</v>
      </c>
      <c r="X156" s="2">
        <f t="shared" si="13"/>
        <v>719900</v>
      </c>
      <c r="Y156" s="2" cm="1">
        <f t="array" ref="Y156">_xlfn.XLOOKUP(Y$1&amp;$R156,$C$3:$C$1662&amp;$D$3:$D$1662,$E$3:$E$1662,0,0,1)</f>
        <v>300</v>
      </c>
      <c r="Z156" s="2" cm="1">
        <f t="array" ref="Z156">_xlfn.XLOOKUP(Z$1&amp;$R156,$C$3:$C$1662&amp;$D$3:$D$1662,$E$3:$E$1662,0,0,1)</f>
        <v>1100</v>
      </c>
      <c r="AA156" s="2" cm="1">
        <f t="array" ref="AA156">_xlfn.XLOOKUP(AA$1&amp;$R156,$C$3:$C$1662&amp;$D$3:$D$1662,$E$3:$E$1662,0,0,1)</f>
        <v>4500</v>
      </c>
      <c r="AB156" s="2" cm="1">
        <f t="array" ref="AB156">_xlfn.XLOOKUP(AB$1&amp;$R156,$C$3:$C$1662&amp;$D$3:$D$1662,$E$3:$E$1662,0,0,1)</f>
        <v>1500</v>
      </c>
      <c r="AC156" s="2" cm="1">
        <f t="array" ref="AC156">_xlfn.XLOOKUP(AC$1&amp;$R156,$C$3:$C$1662&amp;$D$3:$D$1662,$E$3:$E$1662,0,0,1)</f>
        <v>200</v>
      </c>
    </row>
    <row r="157" spans="3:29" x14ac:dyDescent="0.4">
      <c r="C157" t="s">
        <v>758</v>
      </c>
      <c r="D157" t="s">
        <v>667</v>
      </c>
      <c r="E157">
        <v>200</v>
      </c>
      <c r="R157" t="s">
        <v>57</v>
      </c>
      <c r="S157" s="2">
        <f t="shared" si="11"/>
        <v>440580</v>
      </c>
      <c r="T157" s="2">
        <f t="shared" si="13"/>
        <v>176600</v>
      </c>
      <c r="U157" s="2">
        <f t="shared" si="13"/>
        <v>318900</v>
      </c>
      <c r="V157" s="2">
        <f t="shared" si="13"/>
        <v>343800</v>
      </c>
      <c r="W157" s="2">
        <f t="shared" si="13"/>
        <v>637600</v>
      </c>
      <c r="X157" s="2">
        <f t="shared" si="13"/>
        <v>726000</v>
      </c>
      <c r="Y157" s="2" cm="1">
        <f t="array" ref="Y157">_xlfn.XLOOKUP(Y$1&amp;$R157,$C$3:$C$1662&amp;$D$3:$D$1662,$E$3:$E$1662,0,0,1)</f>
        <v>1200</v>
      </c>
      <c r="Z157" s="2" cm="1">
        <f t="array" ref="Z157">_xlfn.XLOOKUP(Z$1&amp;$R157,$C$3:$C$1662&amp;$D$3:$D$1662,$E$3:$E$1662,0,0,1)</f>
        <v>1800</v>
      </c>
      <c r="AA157" s="2" cm="1">
        <f t="array" ref="AA157">_xlfn.XLOOKUP(AA$1&amp;$R157,$C$3:$C$1662&amp;$D$3:$D$1662,$E$3:$E$1662,0,0,1)</f>
        <v>1500</v>
      </c>
      <c r="AB157" s="2" cm="1">
        <f t="array" ref="AB157">_xlfn.XLOOKUP(AB$1&amp;$R157,$C$3:$C$1662&amp;$D$3:$D$1662,$E$3:$E$1662,0,0,1)</f>
        <v>1800</v>
      </c>
      <c r="AC157" s="2" cm="1">
        <f t="array" ref="AC157">_xlfn.XLOOKUP(AC$1&amp;$R157,$C$3:$C$1662&amp;$D$3:$D$1662,$E$3:$E$1662,0,0,1)</f>
        <v>6100</v>
      </c>
    </row>
    <row r="158" spans="3:29" x14ac:dyDescent="0.4">
      <c r="C158" t="s">
        <v>758</v>
      </c>
      <c r="D158" t="s">
        <v>668</v>
      </c>
      <c r="E158">
        <v>6100</v>
      </c>
      <c r="R158" t="s">
        <v>148</v>
      </c>
      <c r="S158" s="2">
        <f t="shared" si="11"/>
        <v>442900</v>
      </c>
      <c r="T158" s="2">
        <f t="shared" si="13"/>
        <v>177000</v>
      </c>
      <c r="U158" s="2">
        <f t="shared" si="13"/>
        <v>320600</v>
      </c>
      <c r="V158" s="2">
        <f t="shared" si="13"/>
        <v>345700</v>
      </c>
      <c r="W158" s="2">
        <f t="shared" si="13"/>
        <v>644700</v>
      </c>
      <c r="X158" s="2">
        <f t="shared" si="13"/>
        <v>726500</v>
      </c>
      <c r="Y158" s="2" cm="1">
        <f t="array" ref="Y158">_xlfn.XLOOKUP(Y$1&amp;$R158,$C$3:$C$1662&amp;$D$3:$D$1662,$E$3:$E$1662,0,0,1)</f>
        <v>400</v>
      </c>
      <c r="Z158" s="2" cm="1">
        <f t="array" ref="Z158">_xlfn.XLOOKUP(Z$1&amp;$R158,$C$3:$C$1662&amp;$D$3:$D$1662,$E$3:$E$1662,0,0,1)</f>
        <v>1700</v>
      </c>
      <c r="AA158" s="2" cm="1">
        <f t="array" ref="AA158">_xlfn.XLOOKUP(AA$1&amp;$R158,$C$3:$C$1662&amp;$D$3:$D$1662,$E$3:$E$1662,0,0,1)</f>
        <v>1900</v>
      </c>
      <c r="AB158" s="2" cm="1">
        <f t="array" ref="AB158">_xlfn.XLOOKUP(AB$1&amp;$R158,$C$3:$C$1662&amp;$D$3:$D$1662,$E$3:$E$1662,0,0,1)</f>
        <v>7100</v>
      </c>
      <c r="AC158" s="2" cm="1">
        <f t="array" ref="AC158">_xlfn.XLOOKUP(AC$1&amp;$R158,$C$3:$C$1662&amp;$D$3:$D$1662,$E$3:$E$1662,0,0,1)</f>
        <v>500</v>
      </c>
    </row>
    <row r="159" spans="3:29" x14ac:dyDescent="0.4">
      <c r="C159" t="s">
        <v>758</v>
      </c>
      <c r="D159" t="s">
        <v>669</v>
      </c>
      <c r="E159">
        <v>500</v>
      </c>
      <c r="R159" t="s">
        <v>118</v>
      </c>
      <c r="S159" s="2">
        <f t="shared" si="11"/>
        <v>443980</v>
      </c>
      <c r="T159" s="2">
        <f t="shared" si="13"/>
        <v>177000</v>
      </c>
      <c r="U159" s="2">
        <f t="shared" si="13"/>
        <v>321300</v>
      </c>
      <c r="V159" s="2">
        <f t="shared" si="13"/>
        <v>348100</v>
      </c>
      <c r="W159" s="2">
        <f t="shared" si="13"/>
        <v>646500</v>
      </c>
      <c r="X159" s="2">
        <f t="shared" si="13"/>
        <v>727000</v>
      </c>
      <c r="Y159" s="2" cm="1">
        <f t="array" ref="Y159">_xlfn.XLOOKUP(Y$1&amp;$R159,$C$3:$C$1662&amp;$D$3:$D$1662,$E$3:$E$1662,0,0,1)</f>
        <v>0</v>
      </c>
      <c r="Z159" s="2" cm="1">
        <f t="array" ref="Z159">_xlfn.XLOOKUP(Z$1&amp;$R159,$C$3:$C$1662&amp;$D$3:$D$1662,$E$3:$E$1662,0,0,1)</f>
        <v>700</v>
      </c>
      <c r="AA159" s="2" cm="1">
        <f t="array" ref="AA159">_xlfn.XLOOKUP(AA$1&amp;$R159,$C$3:$C$1662&amp;$D$3:$D$1662,$E$3:$E$1662,0,0,1)</f>
        <v>2400</v>
      </c>
      <c r="AB159" s="2" cm="1">
        <f t="array" ref="AB159">_xlfn.XLOOKUP(AB$1&amp;$R159,$C$3:$C$1662&amp;$D$3:$D$1662,$E$3:$E$1662,0,0,1)</f>
        <v>1800</v>
      </c>
      <c r="AC159" s="2" cm="1">
        <f t="array" ref="AC159">_xlfn.XLOOKUP(AC$1&amp;$R159,$C$3:$C$1662&amp;$D$3:$D$1662,$E$3:$E$1662,0,0,1)</f>
        <v>500</v>
      </c>
    </row>
    <row r="160" spans="3:29" x14ac:dyDescent="0.4">
      <c r="C160" t="s">
        <v>758</v>
      </c>
      <c r="D160" t="s">
        <v>670</v>
      </c>
      <c r="E160">
        <v>500</v>
      </c>
      <c r="R160" t="s">
        <v>131</v>
      </c>
      <c r="S160" s="2">
        <f t="shared" si="11"/>
        <v>446620</v>
      </c>
      <c r="T160" s="2">
        <f t="shared" si="13"/>
        <v>177200</v>
      </c>
      <c r="U160" s="2">
        <f t="shared" si="13"/>
        <v>321400</v>
      </c>
      <c r="V160" s="2">
        <f t="shared" si="13"/>
        <v>349700</v>
      </c>
      <c r="W160" s="2">
        <f t="shared" si="13"/>
        <v>648500</v>
      </c>
      <c r="X160" s="2">
        <f t="shared" si="13"/>
        <v>736300</v>
      </c>
      <c r="Y160" s="2" cm="1">
        <f t="array" ref="Y160">_xlfn.XLOOKUP(Y$1&amp;$R160,$C$3:$C$1662&amp;$D$3:$D$1662,$E$3:$E$1662,0,0,1)</f>
        <v>200</v>
      </c>
      <c r="Z160" s="2" cm="1">
        <f t="array" ref="Z160">_xlfn.XLOOKUP(Z$1&amp;$R160,$C$3:$C$1662&amp;$D$3:$D$1662,$E$3:$E$1662,0,0,1)</f>
        <v>100</v>
      </c>
      <c r="AA160" s="2" cm="1">
        <f t="array" ref="AA160">_xlfn.XLOOKUP(AA$1&amp;$R160,$C$3:$C$1662&amp;$D$3:$D$1662,$E$3:$E$1662,0,0,1)</f>
        <v>1600</v>
      </c>
      <c r="AB160" s="2" cm="1">
        <f t="array" ref="AB160">_xlfn.XLOOKUP(AB$1&amp;$R160,$C$3:$C$1662&amp;$D$3:$D$1662,$E$3:$E$1662,0,0,1)</f>
        <v>2000</v>
      </c>
      <c r="AC160" s="2" cm="1">
        <f t="array" ref="AC160">_xlfn.XLOOKUP(AC$1&amp;$R160,$C$3:$C$1662&amp;$D$3:$D$1662,$E$3:$E$1662,0,0,1)</f>
        <v>9300</v>
      </c>
    </row>
    <row r="161" spans="3:29" x14ac:dyDescent="0.4">
      <c r="C161" t="s">
        <v>758</v>
      </c>
      <c r="D161" t="s">
        <v>671</v>
      </c>
      <c r="E161">
        <v>9300</v>
      </c>
      <c r="R161" t="s">
        <v>141</v>
      </c>
      <c r="S161" s="2">
        <f t="shared" si="11"/>
        <v>447260</v>
      </c>
      <c r="T161" s="2">
        <f t="shared" si="13"/>
        <v>177200</v>
      </c>
      <c r="U161" s="2">
        <f t="shared" si="13"/>
        <v>321500</v>
      </c>
      <c r="V161" s="2">
        <f t="shared" si="13"/>
        <v>351700</v>
      </c>
      <c r="W161" s="2">
        <f t="shared" si="13"/>
        <v>648600</v>
      </c>
      <c r="X161" s="2">
        <f t="shared" si="13"/>
        <v>737300</v>
      </c>
      <c r="Y161" s="2" cm="1">
        <f t="array" ref="Y161">_xlfn.XLOOKUP(Y$1&amp;$R161,$C$3:$C$1662&amp;$D$3:$D$1662,$E$3:$E$1662,0,0,1)</f>
        <v>0</v>
      </c>
      <c r="Z161" s="2" cm="1">
        <f t="array" ref="Z161">_xlfn.XLOOKUP(Z$1&amp;$R161,$C$3:$C$1662&amp;$D$3:$D$1662,$E$3:$E$1662,0,0,1)</f>
        <v>100</v>
      </c>
      <c r="AA161" s="2" cm="1">
        <f t="array" ref="AA161">_xlfn.XLOOKUP(AA$1&amp;$R161,$C$3:$C$1662&amp;$D$3:$D$1662,$E$3:$E$1662,0,0,1)</f>
        <v>2000</v>
      </c>
      <c r="AB161" s="2" cm="1">
        <f t="array" ref="AB161">_xlfn.XLOOKUP(AB$1&amp;$R161,$C$3:$C$1662&amp;$D$3:$D$1662,$E$3:$E$1662,0,0,1)</f>
        <v>100</v>
      </c>
      <c r="AC161" s="2" cm="1">
        <f t="array" ref="AC161">_xlfn.XLOOKUP(AC$1&amp;$R161,$C$3:$C$1662&amp;$D$3:$D$1662,$E$3:$E$1662,0,0,1)</f>
        <v>1000</v>
      </c>
    </row>
    <row r="162" spans="3:29" x14ac:dyDescent="0.4">
      <c r="C162" t="s">
        <v>758</v>
      </c>
      <c r="D162" t="s">
        <v>672</v>
      </c>
      <c r="E162">
        <v>1000</v>
      </c>
      <c r="R162" t="s">
        <v>122</v>
      </c>
      <c r="S162" s="2">
        <f t="shared" si="11"/>
        <v>450060</v>
      </c>
      <c r="T162" s="2">
        <f t="shared" si="13"/>
        <v>179100</v>
      </c>
      <c r="U162" s="2">
        <f t="shared" si="13"/>
        <v>322300</v>
      </c>
      <c r="V162" s="2">
        <f t="shared" si="13"/>
        <v>352200</v>
      </c>
      <c r="W162" s="2">
        <f t="shared" si="13"/>
        <v>655000</v>
      </c>
      <c r="X162" s="2">
        <f t="shared" si="13"/>
        <v>741700</v>
      </c>
      <c r="Y162" s="2" cm="1">
        <f t="array" ref="Y162">_xlfn.XLOOKUP(Y$1&amp;$R162,$C$3:$C$1662&amp;$D$3:$D$1662,$E$3:$E$1662,0,0,1)</f>
        <v>1900</v>
      </c>
      <c r="Z162" s="2" cm="1">
        <f t="array" ref="Z162">_xlfn.XLOOKUP(Z$1&amp;$R162,$C$3:$C$1662&amp;$D$3:$D$1662,$E$3:$E$1662,0,0,1)</f>
        <v>800</v>
      </c>
      <c r="AA162" s="2" cm="1">
        <f t="array" ref="AA162">_xlfn.XLOOKUP(AA$1&amp;$R162,$C$3:$C$1662&amp;$D$3:$D$1662,$E$3:$E$1662,0,0,1)</f>
        <v>500</v>
      </c>
      <c r="AB162" s="2" cm="1">
        <f t="array" ref="AB162">_xlfn.XLOOKUP(AB$1&amp;$R162,$C$3:$C$1662&amp;$D$3:$D$1662,$E$3:$E$1662,0,0,1)</f>
        <v>6400</v>
      </c>
      <c r="AC162" s="2" cm="1">
        <f t="array" ref="AC162">_xlfn.XLOOKUP(AC$1&amp;$R162,$C$3:$C$1662&amp;$D$3:$D$1662,$E$3:$E$1662,0,0,1)</f>
        <v>4400</v>
      </c>
    </row>
    <row r="163" spans="3:29" x14ac:dyDescent="0.4">
      <c r="C163" t="s">
        <v>758</v>
      </c>
      <c r="D163" t="s">
        <v>673</v>
      </c>
      <c r="E163">
        <v>4400</v>
      </c>
      <c r="R163" t="s">
        <v>25</v>
      </c>
      <c r="S163" s="2">
        <f t="shared" si="11"/>
        <v>450700</v>
      </c>
      <c r="T163" s="2">
        <f t="shared" si="13"/>
        <v>179100</v>
      </c>
      <c r="U163" s="2">
        <f t="shared" si="13"/>
        <v>322300</v>
      </c>
      <c r="V163" s="2">
        <f t="shared" si="13"/>
        <v>354300</v>
      </c>
      <c r="W163" s="2">
        <f t="shared" si="13"/>
        <v>655800</v>
      </c>
      <c r="X163" s="2">
        <f t="shared" si="13"/>
        <v>742000</v>
      </c>
      <c r="Y163" s="2" cm="1">
        <f t="array" ref="Y163">_xlfn.XLOOKUP(Y$1&amp;$R163,$C$3:$C$1662&amp;$D$3:$D$1662,$E$3:$E$1662,0,0,1)</f>
        <v>0</v>
      </c>
      <c r="Z163" s="2" cm="1">
        <f t="array" ref="Z163">_xlfn.XLOOKUP(Z$1&amp;$R163,$C$3:$C$1662&amp;$D$3:$D$1662,$E$3:$E$1662,0,0,1)</f>
        <v>0</v>
      </c>
      <c r="AA163" s="2" cm="1">
        <f t="array" ref="AA163">_xlfn.XLOOKUP(AA$1&amp;$R163,$C$3:$C$1662&amp;$D$3:$D$1662,$E$3:$E$1662,0,0,1)</f>
        <v>2100</v>
      </c>
      <c r="AB163" s="2" cm="1">
        <f t="array" ref="AB163">_xlfn.XLOOKUP(AB$1&amp;$R163,$C$3:$C$1662&amp;$D$3:$D$1662,$E$3:$E$1662,0,0,1)</f>
        <v>800</v>
      </c>
      <c r="AC163" s="2" cm="1">
        <f t="array" ref="AC163">_xlfn.XLOOKUP(AC$1&amp;$R163,$C$3:$C$1662&amp;$D$3:$D$1662,$E$3:$E$1662,0,0,1)</f>
        <v>300</v>
      </c>
    </row>
    <row r="164" spans="3:29" x14ac:dyDescent="0.4">
      <c r="C164" t="s">
        <v>758</v>
      </c>
      <c r="D164" t="s">
        <v>674</v>
      </c>
      <c r="E164">
        <v>300</v>
      </c>
      <c r="R164" t="s">
        <v>63</v>
      </c>
      <c r="S164" s="2">
        <f t="shared" si="11"/>
        <v>452540</v>
      </c>
      <c r="T164" s="2">
        <f t="shared" ref="T164:X179" si="14">T163+Y164</f>
        <v>179900</v>
      </c>
      <c r="U164" s="2">
        <f t="shared" si="14"/>
        <v>324100</v>
      </c>
      <c r="V164" s="2">
        <f t="shared" si="14"/>
        <v>358700</v>
      </c>
      <c r="W164" s="2">
        <f t="shared" si="14"/>
        <v>657600</v>
      </c>
      <c r="X164" s="2">
        <f t="shared" si="14"/>
        <v>742400</v>
      </c>
      <c r="Y164" s="2" cm="1">
        <f t="array" ref="Y164">_xlfn.XLOOKUP(Y$1&amp;$R164,$C$3:$C$1662&amp;$D$3:$D$1662,$E$3:$E$1662,0,0,1)</f>
        <v>800</v>
      </c>
      <c r="Z164" s="2" cm="1">
        <f t="array" ref="Z164">_xlfn.XLOOKUP(Z$1&amp;$R164,$C$3:$C$1662&amp;$D$3:$D$1662,$E$3:$E$1662,0,0,1)</f>
        <v>1800</v>
      </c>
      <c r="AA164" s="2" cm="1">
        <f t="array" ref="AA164">_xlfn.XLOOKUP(AA$1&amp;$R164,$C$3:$C$1662&amp;$D$3:$D$1662,$E$3:$E$1662,0,0,1)</f>
        <v>4400</v>
      </c>
      <c r="AB164" s="2" cm="1">
        <f t="array" ref="AB164">_xlfn.XLOOKUP(AB$1&amp;$R164,$C$3:$C$1662&amp;$D$3:$D$1662,$E$3:$E$1662,0,0,1)</f>
        <v>1800</v>
      </c>
      <c r="AC164" s="2" cm="1">
        <f t="array" ref="AC164">_xlfn.XLOOKUP(AC$1&amp;$R164,$C$3:$C$1662&amp;$D$3:$D$1662,$E$3:$E$1662,0,0,1)</f>
        <v>400</v>
      </c>
    </row>
    <row r="165" spans="3:29" x14ac:dyDescent="0.4">
      <c r="C165" t="s">
        <v>758</v>
      </c>
      <c r="D165" t="s">
        <v>675</v>
      </c>
      <c r="E165">
        <v>400</v>
      </c>
      <c r="R165" t="s">
        <v>107</v>
      </c>
      <c r="S165" s="2">
        <f t="shared" si="11"/>
        <v>454380</v>
      </c>
      <c r="T165" s="2">
        <f t="shared" si="14"/>
        <v>180400</v>
      </c>
      <c r="U165" s="2">
        <f t="shared" si="14"/>
        <v>327300</v>
      </c>
      <c r="V165" s="2">
        <f t="shared" si="14"/>
        <v>359600</v>
      </c>
      <c r="W165" s="2">
        <f t="shared" si="14"/>
        <v>658100</v>
      </c>
      <c r="X165" s="2">
        <f t="shared" si="14"/>
        <v>746500</v>
      </c>
      <c r="Y165" s="2" cm="1">
        <f t="array" ref="Y165">_xlfn.XLOOKUP(Y$1&amp;$R165,$C$3:$C$1662&amp;$D$3:$D$1662,$E$3:$E$1662,0,0,1)</f>
        <v>500</v>
      </c>
      <c r="Z165" s="2" cm="1">
        <f t="array" ref="Z165">_xlfn.XLOOKUP(Z$1&amp;$R165,$C$3:$C$1662&amp;$D$3:$D$1662,$E$3:$E$1662,0,0,1)</f>
        <v>3200</v>
      </c>
      <c r="AA165" s="2" cm="1">
        <f t="array" ref="AA165">_xlfn.XLOOKUP(AA$1&amp;$R165,$C$3:$C$1662&amp;$D$3:$D$1662,$E$3:$E$1662,0,0,1)</f>
        <v>900</v>
      </c>
      <c r="AB165" s="2" cm="1">
        <f t="array" ref="AB165">_xlfn.XLOOKUP(AB$1&amp;$R165,$C$3:$C$1662&amp;$D$3:$D$1662,$E$3:$E$1662,0,0,1)</f>
        <v>500</v>
      </c>
      <c r="AC165" s="2" cm="1">
        <f t="array" ref="AC165">_xlfn.XLOOKUP(AC$1&amp;$R165,$C$3:$C$1662&amp;$D$3:$D$1662,$E$3:$E$1662,0,0,1)</f>
        <v>4100</v>
      </c>
    </row>
    <row r="166" spans="3:29" x14ac:dyDescent="0.4">
      <c r="C166" t="s">
        <v>758</v>
      </c>
      <c r="D166" t="s">
        <v>676</v>
      </c>
      <c r="E166">
        <v>4100</v>
      </c>
      <c r="R166" t="s">
        <v>234</v>
      </c>
      <c r="S166" s="2">
        <f t="shared" si="11"/>
        <v>456680</v>
      </c>
      <c r="T166" s="2">
        <f t="shared" si="14"/>
        <v>180800</v>
      </c>
      <c r="U166" s="2">
        <f t="shared" si="14"/>
        <v>329400</v>
      </c>
      <c r="V166" s="2">
        <f t="shared" si="14"/>
        <v>361400</v>
      </c>
      <c r="W166" s="2">
        <f t="shared" si="14"/>
        <v>664400</v>
      </c>
      <c r="X166" s="2">
        <f t="shared" si="14"/>
        <v>747400</v>
      </c>
      <c r="Y166" s="2" cm="1">
        <f t="array" ref="Y166">_xlfn.XLOOKUP(Y$1&amp;$R166,$C$3:$C$1662&amp;$D$3:$D$1662,$E$3:$E$1662,0,0,1)</f>
        <v>400</v>
      </c>
      <c r="Z166" s="2" cm="1">
        <f t="array" ref="Z166">_xlfn.XLOOKUP(Z$1&amp;$R166,$C$3:$C$1662&amp;$D$3:$D$1662,$E$3:$E$1662,0,0,1)</f>
        <v>2100</v>
      </c>
      <c r="AA166" s="2" cm="1">
        <f t="array" ref="AA166">_xlfn.XLOOKUP(AA$1&amp;$R166,$C$3:$C$1662&amp;$D$3:$D$1662,$E$3:$E$1662,0,0,1)</f>
        <v>1800</v>
      </c>
      <c r="AB166" s="2" cm="1">
        <f t="array" ref="AB166">_xlfn.XLOOKUP(AB$1&amp;$R166,$C$3:$C$1662&amp;$D$3:$D$1662,$E$3:$E$1662,0,0,1)</f>
        <v>6300</v>
      </c>
      <c r="AC166" s="2" cm="1">
        <f t="array" ref="AC166">_xlfn.XLOOKUP(AC$1&amp;$R166,$C$3:$C$1662&amp;$D$3:$D$1662,$E$3:$E$1662,0,0,1)</f>
        <v>900</v>
      </c>
    </row>
    <row r="167" spans="3:29" x14ac:dyDescent="0.4">
      <c r="C167" t="s">
        <v>758</v>
      </c>
      <c r="D167" t="s">
        <v>677</v>
      </c>
      <c r="E167">
        <v>900</v>
      </c>
      <c r="R167" t="s">
        <v>175</v>
      </c>
      <c r="S167" s="2">
        <f t="shared" si="11"/>
        <v>458300</v>
      </c>
      <c r="T167" s="2">
        <f t="shared" si="14"/>
        <v>181100</v>
      </c>
      <c r="U167" s="2">
        <f t="shared" si="14"/>
        <v>330300</v>
      </c>
      <c r="V167" s="2">
        <f t="shared" si="14"/>
        <v>362400</v>
      </c>
      <c r="W167" s="2">
        <f t="shared" si="14"/>
        <v>669900</v>
      </c>
      <c r="X167" s="2">
        <f t="shared" si="14"/>
        <v>747800</v>
      </c>
      <c r="Y167" s="2" cm="1">
        <f t="array" ref="Y167">_xlfn.XLOOKUP(Y$1&amp;$R167,$C$3:$C$1662&amp;$D$3:$D$1662,$E$3:$E$1662,0,0,1)</f>
        <v>300</v>
      </c>
      <c r="Z167" s="2" cm="1">
        <f t="array" ref="Z167">_xlfn.XLOOKUP(Z$1&amp;$R167,$C$3:$C$1662&amp;$D$3:$D$1662,$E$3:$E$1662,0,0,1)</f>
        <v>900</v>
      </c>
      <c r="AA167" s="2" cm="1">
        <f t="array" ref="AA167">_xlfn.XLOOKUP(AA$1&amp;$R167,$C$3:$C$1662&amp;$D$3:$D$1662,$E$3:$E$1662,0,0,1)</f>
        <v>1000</v>
      </c>
      <c r="AB167" s="2" cm="1">
        <f t="array" ref="AB167">_xlfn.XLOOKUP(AB$1&amp;$R167,$C$3:$C$1662&amp;$D$3:$D$1662,$E$3:$E$1662,0,0,1)</f>
        <v>5500</v>
      </c>
      <c r="AC167" s="2" cm="1">
        <f t="array" ref="AC167">_xlfn.XLOOKUP(AC$1&amp;$R167,$C$3:$C$1662&amp;$D$3:$D$1662,$E$3:$E$1662,0,0,1)</f>
        <v>400</v>
      </c>
    </row>
    <row r="168" spans="3:29" x14ac:dyDescent="0.4">
      <c r="C168" t="s">
        <v>758</v>
      </c>
      <c r="D168" t="s">
        <v>678</v>
      </c>
      <c r="E168">
        <v>400</v>
      </c>
      <c r="R168" t="s">
        <v>89</v>
      </c>
      <c r="S168" s="2">
        <f t="shared" si="11"/>
        <v>460720</v>
      </c>
      <c r="T168" s="2">
        <f t="shared" si="14"/>
        <v>182700</v>
      </c>
      <c r="U168" s="2">
        <f t="shared" si="14"/>
        <v>330300</v>
      </c>
      <c r="V168" s="2">
        <f t="shared" si="14"/>
        <v>362700</v>
      </c>
      <c r="W168" s="2">
        <f t="shared" si="14"/>
        <v>672300</v>
      </c>
      <c r="X168" s="2">
        <f t="shared" si="14"/>
        <v>755600</v>
      </c>
      <c r="Y168" s="2" cm="1">
        <f t="array" ref="Y168">_xlfn.XLOOKUP(Y$1&amp;$R168,$C$3:$C$1662&amp;$D$3:$D$1662,$E$3:$E$1662,0,0,1)</f>
        <v>1600</v>
      </c>
      <c r="Z168" s="2" cm="1">
        <f t="array" ref="Z168">_xlfn.XLOOKUP(Z$1&amp;$R168,$C$3:$C$1662&amp;$D$3:$D$1662,$E$3:$E$1662,0,0,1)</f>
        <v>0</v>
      </c>
      <c r="AA168" s="2" cm="1">
        <f t="array" ref="AA168">_xlfn.XLOOKUP(AA$1&amp;$R168,$C$3:$C$1662&amp;$D$3:$D$1662,$E$3:$E$1662,0,0,1)</f>
        <v>300</v>
      </c>
      <c r="AB168" s="2" cm="1">
        <f t="array" ref="AB168">_xlfn.XLOOKUP(AB$1&amp;$R168,$C$3:$C$1662&amp;$D$3:$D$1662,$E$3:$E$1662,0,0,1)</f>
        <v>2400</v>
      </c>
      <c r="AC168" s="2" cm="1">
        <f t="array" ref="AC168">_xlfn.XLOOKUP(AC$1&amp;$R168,$C$3:$C$1662&amp;$D$3:$D$1662,$E$3:$E$1662,0,0,1)</f>
        <v>7800</v>
      </c>
    </row>
    <row r="169" spans="3:29" x14ac:dyDescent="0.4">
      <c r="C169" t="s">
        <v>758</v>
      </c>
      <c r="D169" t="s">
        <v>679</v>
      </c>
      <c r="E169">
        <v>7800</v>
      </c>
      <c r="R169" t="s">
        <v>257</v>
      </c>
      <c r="S169" s="2">
        <f t="shared" si="11"/>
        <v>461960</v>
      </c>
      <c r="T169" s="2">
        <f t="shared" si="14"/>
        <v>184600</v>
      </c>
      <c r="U169" s="2">
        <f t="shared" si="14"/>
        <v>330600</v>
      </c>
      <c r="V169" s="2">
        <f t="shared" si="14"/>
        <v>363400</v>
      </c>
      <c r="W169" s="2">
        <f t="shared" si="14"/>
        <v>675200</v>
      </c>
      <c r="X169" s="2">
        <f t="shared" si="14"/>
        <v>756000</v>
      </c>
      <c r="Y169" s="2" cm="1">
        <f t="array" ref="Y169">_xlfn.XLOOKUP(Y$1&amp;$R169,$C$3:$C$1662&amp;$D$3:$D$1662,$E$3:$E$1662,0,0,1)</f>
        <v>1900</v>
      </c>
      <c r="Z169" s="2" cm="1">
        <f t="array" ref="Z169">_xlfn.XLOOKUP(Z$1&amp;$R169,$C$3:$C$1662&amp;$D$3:$D$1662,$E$3:$E$1662,0,0,1)</f>
        <v>300</v>
      </c>
      <c r="AA169" s="2" cm="1">
        <f t="array" ref="AA169">_xlfn.XLOOKUP(AA$1&amp;$R169,$C$3:$C$1662&amp;$D$3:$D$1662,$E$3:$E$1662,0,0,1)</f>
        <v>700</v>
      </c>
      <c r="AB169" s="2" cm="1">
        <f t="array" ref="AB169">_xlfn.XLOOKUP(AB$1&amp;$R169,$C$3:$C$1662&amp;$D$3:$D$1662,$E$3:$E$1662,0,0,1)</f>
        <v>2900</v>
      </c>
      <c r="AC169" s="2" cm="1">
        <f t="array" ref="AC169">_xlfn.XLOOKUP(AC$1&amp;$R169,$C$3:$C$1662&amp;$D$3:$D$1662,$E$3:$E$1662,0,0,1)</f>
        <v>400</v>
      </c>
    </row>
    <row r="170" spans="3:29" x14ac:dyDescent="0.4">
      <c r="C170" t="s">
        <v>758</v>
      </c>
      <c r="D170" t="s">
        <v>680</v>
      </c>
      <c r="E170">
        <v>400</v>
      </c>
      <c r="R170" t="s">
        <v>47</v>
      </c>
      <c r="S170" s="2">
        <f t="shared" si="11"/>
        <v>463900</v>
      </c>
      <c r="T170" s="2">
        <f t="shared" si="14"/>
        <v>185200</v>
      </c>
      <c r="U170" s="2">
        <f t="shared" si="14"/>
        <v>331100</v>
      </c>
      <c r="V170" s="2">
        <f t="shared" si="14"/>
        <v>366200</v>
      </c>
      <c r="W170" s="2">
        <f t="shared" si="14"/>
        <v>676700</v>
      </c>
      <c r="X170" s="2">
        <f t="shared" si="14"/>
        <v>760300</v>
      </c>
      <c r="Y170" s="2" cm="1">
        <f t="array" ref="Y170">_xlfn.XLOOKUP(Y$1&amp;$R170,$C$3:$C$1662&amp;$D$3:$D$1662,$E$3:$E$1662,0,0,1)</f>
        <v>600</v>
      </c>
      <c r="Z170" s="2" cm="1">
        <f t="array" ref="Z170">_xlfn.XLOOKUP(Z$1&amp;$R170,$C$3:$C$1662&amp;$D$3:$D$1662,$E$3:$E$1662,0,0,1)</f>
        <v>500</v>
      </c>
      <c r="AA170" s="2" cm="1">
        <f t="array" ref="AA170">_xlfn.XLOOKUP(AA$1&amp;$R170,$C$3:$C$1662&amp;$D$3:$D$1662,$E$3:$E$1662,0,0,1)</f>
        <v>2800</v>
      </c>
      <c r="AB170" s="2" cm="1">
        <f t="array" ref="AB170">_xlfn.XLOOKUP(AB$1&amp;$R170,$C$3:$C$1662&amp;$D$3:$D$1662,$E$3:$E$1662,0,0,1)</f>
        <v>1500</v>
      </c>
      <c r="AC170" s="2" cm="1">
        <f t="array" ref="AC170">_xlfn.XLOOKUP(AC$1&amp;$R170,$C$3:$C$1662&amp;$D$3:$D$1662,$E$3:$E$1662,0,0,1)</f>
        <v>4300</v>
      </c>
    </row>
    <row r="171" spans="3:29" x14ac:dyDescent="0.4">
      <c r="C171" t="s">
        <v>758</v>
      </c>
      <c r="D171" t="s">
        <v>681</v>
      </c>
      <c r="E171">
        <v>4300</v>
      </c>
      <c r="R171" t="s">
        <v>136</v>
      </c>
      <c r="S171" s="2">
        <f t="shared" si="11"/>
        <v>465260</v>
      </c>
      <c r="T171" s="2">
        <f t="shared" si="14"/>
        <v>185800</v>
      </c>
      <c r="U171" s="2">
        <f t="shared" si="14"/>
        <v>331300</v>
      </c>
      <c r="V171" s="2">
        <f t="shared" si="14"/>
        <v>369400</v>
      </c>
      <c r="W171" s="2">
        <f t="shared" si="14"/>
        <v>678300</v>
      </c>
      <c r="X171" s="2">
        <f t="shared" si="14"/>
        <v>761500</v>
      </c>
      <c r="Y171" s="2" cm="1">
        <f t="array" ref="Y171">_xlfn.XLOOKUP(Y$1&amp;$R171,$C$3:$C$1662&amp;$D$3:$D$1662,$E$3:$E$1662,0,0,1)</f>
        <v>600</v>
      </c>
      <c r="Z171" s="2" cm="1">
        <f t="array" ref="Z171">_xlfn.XLOOKUP(Z$1&amp;$R171,$C$3:$C$1662&amp;$D$3:$D$1662,$E$3:$E$1662,0,0,1)</f>
        <v>200</v>
      </c>
      <c r="AA171" s="2" cm="1">
        <f t="array" ref="AA171">_xlfn.XLOOKUP(AA$1&amp;$R171,$C$3:$C$1662&amp;$D$3:$D$1662,$E$3:$E$1662,0,0,1)</f>
        <v>3200</v>
      </c>
      <c r="AB171" s="2" cm="1">
        <f t="array" ref="AB171">_xlfn.XLOOKUP(AB$1&amp;$R171,$C$3:$C$1662&amp;$D$3:$D$1662,$E$3:$E$1662,0,0,1)</f>
        <v>1600</v>
      </c>
      <c r="AC171" s="2" cm="1">
        <f t="array" ref="AC171">_xlfn.XLOOKUP(AC$1&amp;$R171,$C$3:$C$1662&amp;$D$3:$D$1662,$E$3:$E$1662,0,0,1)</f>
        <v>1200</v>
      </c>
    </row>
    <row r="172" spans="3:29" x14ac:dyDescent="0.4">
      <c r="C172" t="s">
        <v>758</v>
      </c>
      <c r="D172" t="s">
        <v>682</v>
      </c>
      <c r="E172">
        <v>1200</v>
      </c>
      <c r="R172" t="s">
        <v>6</v>
      </c>
      <c r="S172" s="2">
        <f t="shared" si="11"/>
        <v>466440</v>
      </c>
      <c r="T172" s="2">
        <f t="shared" si="14"/>
        <v>185900</v>
      </c>
      <c r="U172" s="2">
        <f t="shared" si="14"/>
        <v>332700</v>
      </c>
      <c r="V172" s="2">
        <f t="shared" si="14"/>
        <v>371600</v>
      </c>
      <c r="W172" s="2">
        <f t="shared" si="14"/>
        <v>679300</v>
      </c>
      <c r="X172" s="2">
        <f t="shared" si="14"/>
        <v>762700</v>
      </c>
      <c r="Y172" s="2" cm="1">
        <f t="array" ref="Y172">_xlfn.XLOOKUP(Y$1&amp;$R172,$C$3:$C$1662&amp;$D$3:$D$1662,$E$3:$E$1662,0,0,1)</f>
        <v>100</v>
      </c>
      <c r="Z172" s="2" cm="1">
        <f t="array" ref="Z172">_xlfn.XLOOKUP(Z$1&amp;$R172,$C$3:$C$1662&amp;$D$3:$D$1662,$E$3:$E$1662,0,0,1)</f>
        <v>1400</v>
      </c>
      <c r="AA172" s="2" cm="1">
        <f t="array" ref="AA172">_xlfn.XLOOKUP(AA$1&amp;$R172,$C$3:$C$1662&amp;$D$3:$D$1662,$E$3:$E$1662,0,0,1)</f>
        <v>2200</v>
      </c>
      <c r="AB172" s="2" cm="1">
        <f t="array" ref="AB172">_xlfn.XLOOKUP(AB$1&amp;$R172,$C$3:$C$1662&amp;$D$3:$D$1662,$E$3:$E$1662,0,0,1)</f>
        <v>1000</v>
      </c>
      <c r="AC172" s="2" cm="1">
        <f t="array" ref="AC172">_xlfn.XLOOKUP(AC$1&amp;$R172,$C$3:$C$1662&amp;$D$3:$D$1662,$E$3:$E$1662,0,0,1)</f>
        <v>1200</v>
      </c>
    </row>
    <row r="173" spans="3:29" x14ac:dyDescent="0.4">
      <c r="C173" t="s">
        <v>758</v>
      </c>
      <c r="D173" t="s">
        <v>683</v>
      </c>
      <c r="E173">
        <v>1200</v>
      </c>
      <c r="R173" t="s">
        <v>171</v>
      </c>
      <c r="S173" s="2">
        <f t="shared" si="11"/>
        <v>468100</v>
      </c>
      <c r="T173" s="2">
        <f t="shared" si="14"/>
        <v>187800</v>
      </c>
      <c r="U173" s="2">
        <f t="shared" si="14"/>
        <v>332900</v>
      </c>
      <c r="V173" s="2">
        <f t="shared" si="14"/>
        <v>372000</v>
      </c>
      <c r="W173" s="2">
        <f t="shared" si="14"/>
        <v>683100</v>
      </c>
      <c r="X173" s="2">
        <f t="shared" si="14"/>
        <v>764700</v>
      </c>
      <c r="Y173" s="2" cm="1">
        <f t="array" ref="Y173">_xlfn.XLOOKUP(Y$1&amp;$R173,$C$3:$C$1662&amp;$D$3:$D$1662,$E$3:$E$1662,0,0,1)</f>
        <v>1900</v>
      </c>
      <c r="Z173" s="2" cm="1">
        <f t="array" ref="Z173">_xlfn.XLOOKUP(Z$1&amp;$R173,$C$3:$C$1662&amp;$D$3:$D$1662,$E$3:$E$1662,0,0,1)</f>
        <v>200</v>
      </c>
      <c r="AA173" s="2" cm="1">
        <f t="array" ref="AA173">_xlfn.XLOOKUP(AA$1&amp;$R173,$C$3:$C$1662&amp;$D$3:$D$1662,$E$3:$E$1662,0,0,1)</f>
        <v>400</v>
      </c>
      <c r="AB173" s="2" cm="1">
        <f t="array" ref="AB173">_xlfn.XLOOKUP(AB$1&amp;$R173,$C$3:$C$1662&amp;$D$3:$D$1662,$E$3:$E$1662,0,0,1)</f>
        <v>3800</v>
      </c>
      <c r="AC173" s="2" cm="1">
        <f t="array" ref="AC173">_xlfn.XLOOKUP(AC$1&amp;$R173,$C$3:$C$1662&amp;$D$3:$D$1662,$E$3:$E$1662,0,0,1)</f>
        <v>2000</v>
      </c>
    </row>
    <row r="174" spans="3:29" x14ac:dyDescent="0.4">
      <c r="C174" t="s">
        <v>758</v>
      </c>
      <c r="D174" t="s">
        <v>684</v>
      </c>
      <c r="E174">
        <v>2000</v>
      </c>
      <c r="R174" t="s">
        <v>48</v>
      </c>
      <c r="S174" s="2">
        <f t="shared" si="11"/>
        <v>469940</v>
      </c>
      <c r="T174" s="2">
        <f t="shared" si="14"/>
        <v>191300</v>
      </c>
      <c r="U174" s="2">
        <f t="shared" si="14"/>
        <v>332900</v>
      </c>
      <c r="V174" s="2">
        <f t="shared" si="14"/>
        <v>375000</v>
      </c>
      <c r="W174" s="2">
        <f t="shared" si="14"/>
        <v>683700</v>
      </c>
      <c r="X174" s="2">
        <f t="shared" si="14"/>
        <v>766800</v>
      </c>
      <c r="Y174" s="2" cm="1">
        <f t="array" ref="Y174">_xlfn.XLOOKUP(Y$1&amp;$R174,$C$3:$C$1662&amp;$D$3:$D$1662,$E$3:$E$1662,0,0,1)</f>
        <v>3500</v>
      </c>
      <c r="Z174" s="2" cm="1">
        <f t="array" ref="Z174">_xlfn.XLOOKUP(Z$1&amp;$R174,$C$3:$C$1662&amp;$D$3:$D$1662,$E$3:$E$1662,0,0,1)</f>
        <v>0</v>
      </c>
      <c r="AA174" s="2" cm="1">
        <f t="array" ref="AA174">_xlfn.XLOOKUP(AA$1&amp;$R174,$C$3:$C$1662&amp;$D$3:$D$1662,$E$3:$E$1662,0,0,1)</f>
        <v>3000</v>
      </c>
      <c r="AB174" s="2" cm="1">
        <f t="array" ref="AB174">_xlfn.XLOOKUP(AB$1&amp;$R174,$C$3:$C$1662&amp;$D$3:$D$1662,$E$3:$E$1662,0,0,1)</f>
        <v>600</v>
      </c>
      <c r="AC174" s="2" cm="1">
        <f t="array" ref="AC174">_xlfn.XLOOKUP(AC$1&amp;$R174,$C$3:$C$1662&amp;$D$3:$D$1662,$E$3:$E$1662,0,0,1)</f>
        <v>2100</v>
      </c>
    </row>
    <row r="175" spans="3:29" x14ac:dyDescent="0.4">
      <c r="C175" t="s">
        <v>758</v>
      </c>
      <c r="D175" t="s">
        <v>685</v>
      </c>
      <c r="E175">
        <v>2100</v>
      </c>
      <c r="R175" t="s">
        <v>85</v>
      </c>
      <c r="S175" s="2">
        <f t="shared" si="11"/>
        <v>471000</v>
      </c>
      <c r="T175" s="2">
        <f t="shared" si="14"/>
        <v>191600</v>
      </c>
      <c r="U175" s="2">
        <f t="shared" si="14"/>
        <v>333000</v>
      </c>
      <c r="V175" s="2">
        <f t="shared" si="14"/>
        <v>376600</v>
      </c>
      <c r="W175" s="2">
        <f t="shared" si="14"/>
        <v>683900</v>
      </c>
      <c r="X175" s="2">
        <f t="shared" si="14"/>
        <v>769900</v>
      </c>
      <c r="Y175" s="2" cm="1">
        <f t="array" ref="Y175">_xlfn.XLOOKUP(Y$1&amp;$R175,$C$3:$C$1662&amp;$D$3:$D$1662,$E$3:$E$1662,0,0,1)</f>
        <v>300</v>
      </c>
      <c r="Z175" s="2" cm="1">
        <f t="array" ref="Z175">_xlfn.XLOOKUP(Z$1&amp;$R175,$C$3:$C$1662&amp;$D$3:$D$1662,$E$3:$E$1662,0,0,1)</f>
        <v>100</v>
      </c>
      <c r="AA175" s="2" cm="1">
        <f t="array" ref="AA175">_xlfn.XLOOKUP(AA$1&amp;$R175,$C$3:$C$1662&amp;$D$3:$D$1662,$E$3:$E$1662,0,0,1)</f>
        <v>1600</v>
      </c>
      <c r="AB175" s="2" cm="1">
        <f t="array" ref="AB175">_xlfn.XLOOKUP(AB$1&amp;$R175,$C$3:$C$1662&amp;$D$3:$D$1662,$E$3:$E$1662,0,0,1)</f>
        <v>200</v>
      </c>
      <c r="AC175" s="2" cm="1">
        <f t="array" ref="AC175">_xlfn.XLOOKUP(AC$1&amp;$R175,$C$3:$C$1662&amp;$D$3:$D$1662,$E$3:$E$1662,0,0,1)</f>
        <v>3100</v>
      </c>
    </row>
    <row r="176" spans="3:29" x14ac:dyDescent="0.4">
      <c r="C176" t="s">
        <v>758</v>
      </c>
      <c r="D176" t="s">
        <v>686</v>
      </c>
      <c r="E176">
        <v>3100</v>
      </c>
      <c r="R176" t="s">
        <v>143</v>
      </c>
      <c r="S176" s="2">
        <f t="shared" si="11"/>
        <v>472980</v>
      </c>
      <c r="T176" s="2">
        <f t="shared" si="14"/>
        <v>194700</v>
      </c>
      <c r="U176" s="2">
        <f t="shared" si="14"/>
        <v>333900</v>
      </c>
      <c r="V176" s="2">
        <f t="shared" si="14"/>
        <v>377000</v>
      </c>
      <c r="W176" s="2">
        <f t="shared" si="14"/>
        <v>689000</v>
      </c>
      <c r="X176" s="2">
        <f t="shared" si="14"/>
        <v>770300</v>
      </c>
      <c r="Y176" s="2" cm="1">
        <f t="array" ref="Y176">_xlfn.XLOOKUP(Y$1&amp;$R176,$C$3:$C$1662&amp;$D$3:$D$1662,$E$3:$E$1662,0,0,1)</f>
        <v>3100</v>
      </c>
      <c r="Z176" s="2" cm="1">
        <f t="array" ref="Z176">_xlfn.XLOOKUP(Z$1&amp;$R176,$C$3:$C$1662&amp;$D$3:$D$1662,$E$3:$E$1662,0,0,1)</f>
        <v>900</v>
      </c>
      <c r="AA176" s="2" cm="1">
        <f t="array" ref="AA176">_xlfn.XLOOKUP(AA$1&amp;$R176,$C$3:$C$1662&amp;$D$3:$D$1662,$E$3:$E$1662,0,0,1)</f>
        <v>400</v>
      </c>
      <c r="AB176" s="2" cm="1">
        <f t="array" ref="AB176">_xlfn.XLOOKUP(AB$1&amp;$R176,$C$3:$C$1662&amp;$D$3:$D$1662,$E$3:$E$1662,0,0,1)</f>
        <v>5100</v>
      </c>
      <c r="AC176" s="2" cm="1">
        <f t="array" ref="AC176">_xlfn.XLOOKUP(AC$1&amp;$R176,$C$3:$C$1662&amp;$D$3:$D$1662,$E$3:$E$1662,0,0,1)</f>
        <v>400</v>
      </c>
    </row>
    <row r="177" spans="3:29" x14ac:dyDescent="0.4">
      <c r="C177" t="s">
        <v>758</v>
      </c>
      <c r="D177" t="s">
        <v>687</v>
      </c>
      <c r="E177">
        <v>400</v>
      </c>
      <c r="R177" t="s">
        <v>192</v>
      </c>
      <c r="S177" s="2">
        <f t="shared" si="11"/>
        <v>474320</v>
      </c>
      <c r="T177" s="2">
        <f t="shared" si="14"/>
        <v>195500</v>
      </c>
      <c r="U177" s="2">
        <f t="shared" si="14"/>
        <v>335200</v>
      </c>
      <c r="V177" s="2">
        <f t="shared" si="14"/>
        <v>378800</v>
      </c>
      <c r="W177" s="2">
        <f t="shared" si="14"/>
        <v>691600</v>
      </c>
      <c r="X177" s="2">
        <f t="shared" si="14"/>
        <v>770500</v>
      </c>
      <c r="Y177" s="2" cm="1">
        <f t="array" ref="Y177">_xlfn.XLOOKUP(Y$1&amp;$R177,$C$3:$C$1662&amp;$D$3:$D$1662,$E$3:$E$1662,0,0,1)</f>
        <v>800</v>
      </c>
      <c r="Z177" s="2" cm="1">
        <f t="array" ref="Z177">_xlfn.XLOOKUP(Z$1&amp;$R177,$C$3:$C$1662&amp;$D$3:$D$1662,$E$3:$E$1662,0,0,1)</f>
        <v>1300</v>
      </c>
      <c r="AA177" s="2" cm="1">
        <f t="array" ref="AA177">_xlfn.XLOOKUP(AA$1&amp;$R177,$C$3:$C$1662&amp;$D$3:$D$1662,$E$3:$E$1662,0,0,1)</f>
        <v>1800</v>
      </c>
      <c r="AB177" s="2" cm="1">
        <f t="array" ref="AB177">_xlfn.XLOOKUP(AB$1&amp;$R177,$C$3:$C$1662&amp;$D$3:$D$1662,$E$3:$E$1662,0,0,1)</f>
        <v>2600</v>
      </c>
      <c r="AC177" s="2" cm="1">
        <f t="array" ref="AC177">_xlfn.XLOOKUP(AC$1&amp;$R177,$C$3:$C$1662&amp;$D$3:$D$1662,$E$3:$E$1662,0,0,1)</f>
        <v>200</v>
      </c>
    </row>
    <row r="178" spans="3:29" x14ac:dyDescent="0.4">
      <c r="C178" t="s">
        <v>758</v>
      </c>
      <c r="D178" t="s">
        <v>688</v>
      </c>
      <c r="E178">
        <v>200</v>
      </c>
      <c r="R178" t="s">
        <v>53</v>
      </c>
      <c r="S178" s="2">
        <f t="shared" si="11"/>
        <v>477020</v>
      </c>
      <c r="T178" s="2">
        <f t="shared" si="14"/>
        <v>196800</v>
      </c>
      <c r="U178" s="2">
        <f t="shared" si="14"/>
        <v>335700</v>
      </c>
      <c r="V178" s="2">
        <f t="shared" si="14"/>
        <v>383400</v>
      </c>
      <c r="W178" s="2">
        <f t="shared" si="14"/>
        <v>693000</v>
      </c>
      <c r="X178" s="2">
        <f t="shared" si="14"/>
        <v>776200</v>
      </c>
      <c r="Y178" s="2" cm="1">
        <f t="array" ref="Y178">_xlfn.XLOOKUP(Y$1&amp;$R178,$C$3:$C$1662&amp;$D$3:$D$1662,$E$3:$E$1662,0,0,1)</f>
        <v>1300</v>
      </c>
      <c r="Z178" s="2" cm="1">
        <f t="array" ref="Z178">_xlfn.XLOOKUP(Z$1&amp;$R178,$C$3:$C$1662&amp;$D$3:$D$1662,$E$3:$E$1662,0,0,1)</f>
        <v>500</v>
      </c>
      <c r="AA178" s="2" cm="1">
        <f t="array" ref="AA178">_xlfn.XLOOKUP(AA$1&amp;$R178,$C$3:$C$1662&amp;$D$3:$D$1662,$E$3:$E$1662,0,0,1)</f>
        <v>4600</v>
      </c>
      <c r="AB178" s="2" cm="1">
        <f t="array" ref="AB178">_xlfn.XLOOKUP(AB$1&amp;$R178,$C$3:$C$1662&amp;$D$3:$D$1662,$E$3:$E$1662,0,0,1)</f>
        <v>1400</v>
      </c>
      <c r="AC178" s="2" cm="1">
        <f t="array" ref="AC178">_xlfn.XLOOKUP(AC$1&amp;$R178,$C$3:$C$1662&amp;$D$3:$D$1662,$E$3:$E$1662,0,0,1)</f>
        <v>5700</v>
      </c>
    </row>
    <row r="179" spans="3:29" x14ac:dyDescent="0.4">
      <c r="C179" t="s">
        <v>758</v>
      </c>
      <c r="D179" t="s">
        <v>689</v>
      </c>
      <c r="E179">
        <v>5700</v>
      </c>
      <c r="R179" t="s">
        <v>222</v>
      </c>
      <c r="S179" s="2">
        <f t="shared" si="11"/>
        <v>478320</v>
      </c>
      <c r="T179" s="2">
        <f t="shared" si="14"/>
        <v>197100</v>
      </c>
      <c r="U179" s="2">
        <f t="shared" si="14"/>
        <v>336700</v>
      </c>
      <c r="V179" s="2">
        <f t="shared" si="14"/>
        <v>386000</v>
      </c>
      <c r="W179" s="2">
        <f t="shared" si="14"/>
        <v>694900</v>
      </c>
      <c r="X179" s="2">
        <f t="shared" si="14"/>
        <v>776900</v>
      </c>
      <c r="Y179" s="2" cm="1">
        <f t="array" ref="Y179">_xlfn.XLOOKUP(Y$1&amp;$R179,$C$3:$C$1662&amp;$D$3:$D$1662,$E$3:$E$1662,0,0,1)</f>
        <v>300</v>
      </c>
      <c r="Z179" s="2" cm="1">
        <f t="array" ref="Z179">_xlfn.XLOOKUP(Z$1&amp;$R179,$C$3:$C$1662&amp;$D$3:$D$1662,$E$3:$E$1662,0,0,1)</f>
        <v>1000</v>
      </c>
      <c r="AA179" s="2" cm="1">
        <f t="array" ref="AA179">_xlfn.XLOOKUP(AA$1&amp;$R179,$C$3:$C$1662&amp;$D$3:$D$1662,$E$3:$E$1662,0,0,1)</f>
        <v>2600</v>
      </c>
      <c r="AB179" s="2" cm="1">
        <f t="array" ref="AB179">_xlfn.XLOOKUP(AB$1&amp;$R179,$C$3:$C$1662&amp;$D$3:$D$1662,$E$3:$E$1662,0,0,1)</f>
        <v>1900</v>
      </c>
      <c r="AC179" s="2" cm="1">
        <f t="array" ref="AC179">_xlfn.XLOOKUP(AC$1&amp;$R179,$C$3:$C$1662&amp;$D$3:$D$1662,$E$3:$E$1662,0,0,1)</f>
        <v>700</v>
      </c>
    </row>
    <row r="180" spans="3:29" x14ac:dyDescent="0.4">
      <c r="C180" t="s">
        <v>758</v>
      </c>
      <c r="D180" t="s">
        <v>690</v>
      </c>
      <c r="E180">
        <v>700</v>
      </c>
      <c r="R180" t="s">
        <v>211</v>
      </c>
      <c r="S180" s="2">
        <f t="shared" si="11"/>
        <v>481100</v>
      </c>
      <c r="T180" s="2">
        <f t="shared" ref="T180:X195" si="15">T179+Y180</f>
        <v>198800</v>
      </c>
      <c r="U180" s="2">
        <f t="shared" si="15"/>
        <v>341700</v>
      </c>
      <c r="V180" s="2">
        <f t="shared" si="15"/>
        <v>390600</v>
      </c>
      <c r="W180" s="2">
        <f t="shared" si="15"/>
        <v>696200</v>
      </c>
      <c r="X180" s="2">
        <f t="shared" si="15"/>
        <v>778200</v>
      </c>
      <c r="Y180" s="2" cm="1">
        <f t="array" ref="Y180">_xlfn.XLOOKUP(Y$1&amp;$R180,$C$3:$C$1662&amp;$D$3:$D$1662,$E$3:$E$1662,0,0,1)</f>
        <v>1700</v>
      </c>
      <c r="Z180" s="2" cm="1">
        <f t="array" ref="Z180">_xlfn.XLOOKUP(Z$1&amp;$R180,$C$3:$C$1662&amp;$D$3:$D$1662,$E$3:$E$1662,0,0,1)</f>
        <v>5000</v>
      </c>
      <c r="AA180" s="2" cm="1">
        <f t="array" ref="AA180">_xlfn.XLOOKUP(AA$1&amp;$R180,$C$3:$C$1662&amp;$D$3:$D$1662,$E$3:$E$1662,0,0,1)</f>
        <v>4600</v>
      </c>
      <c r="AB180" s="2" cm="1">
        <f t="array" ref="AB180">_xlfn.XLOOKUP(AB$1&amp;$R180,$C$3:$C$1662&amp;$D$3:$D$1662,$E$3:$E$1662,0,0,1)</f>
        <v>1300</v>
      </c>
      <c r="AC180" s="2" cm="1">
        <f t="array" ref="AC180">_xlfn.XLOOKUP(AC$1&amp;$R180,$C$3:$C$1662&amp;$D$3:$D$1662,$E$3:$E$1662,0,0,1)</f>
        <v>1300</v>
      </c>
    </row>
    <row r="181" spans="3:29" x14ac:dyDescent="0.4">
      <c r="C181" t="s">
        <v>758</v>
      </c>
      <c r="D181" t="s">
        <v>691</v>
      </c>
      <c r="E181">
        <v>1300</v>
      </c>
      <c r="R181" t="s">
        <v>299</v>
      </c>
      <c r="S181" s="2">
        <f t="shared" si="11"/>
        <v>483100</v>
      </c>
      <c r="T181" s="2">
        <f t="shared" si="15"/>
        <v>199700</v>
      </c>
      <c r="U181" s="2">
        <f t="shared" si="15"/>
        <v>342900</v>
      </c>
      <c r="V181" s="2">
        <f t="shared" si="15"/>
        <v>391300</v>
      </c>
      <c r="W181" s="2">
        <f t="shared" si="15"/>
        <v>697100</v>
      </c>
      <c r="X181" s="2">
        <f t="shared" si="15"/>
        <v>784500</v>
      </c>
      <c r="Y181" s="2" cm="1">
        <f t="array" ref="Y181">_xlfn.XLOOKUP(Y$1&amp;$R181,$C$3:$C$1662&amp;$D$3:$D$1662,$E$3:$E$1662,0,0,1)</f>
        <v>900</v>
      </c>
      <c r="Z181" s="2" cm="1">
        <f t="array" ref="Z181">_xlfn.XLOOKUP(Z$1&amp;$R181,$C$3:$C$1662&amp;$D$3:$D$1662,$E$3:$E$1662,0,0,1)</f>
        <v>1200</v>
      </c>
      <c r="AA181" s="2" cm="1">
        <f t="array" ref="AA181">_xlfn.XLOOKUP(AA$1&amp;$R181,$C$3:$C$1662&amp;$D$3:$D$1662,$E$3:$E$1662,0,0,1)</f>
        <v>700</v>
      </c>
      <c r="AB181" s="2" cm="1">
        <f t="array" ref="AB181">_xlfn.XLOOKUP(AB$1&amp;$R181,$C$3:$C$1662&amp;$D$3:$D$1662,$E$3:$E$1662,0,0,1)</f>
        <v>900</v>
      </c>
      <c r="AC181" s="2" cm="1">
        <f t="array" ref="AC181">_xlfn.XLOOKUP(AC$1&amp;$R181,$C$3:$C$1662&amp;$D$3:$D$1662,$E$3:$E$1662,0,0,1)</f>
        <v>6300</v>
      </c>
    </row>
    <row r="182" spans="3:29" x14ac:dyDescent="0.4">
      <c r="C182" t="s">
        <v>758</v>
      </c>
      <c r="D182" t="s">
        <v>692</v>
      </c>
      <c r="E182">
        <v>6300</v>
      </c>
      <c r="R182" t="s">
        <v>100</v>
      </c>
      <c r="S182" s="2">
        <f t="shared" si="11"/>
        <v>487740</v>
      </c>
      <c r="T182" s="2">
        <f t="shared" si="15"/>
        <v>203000</v>
      </c>
      <c r="U182" s="2">
        <f t="shared" si="15"/>
        <v>344200</v>
      </c>
      <c r="V182" s="2">
        <f t="shared" si="15"/>
        <v>397500</v>
      </c>
      <c r="W182" s="2">
        <f t="shared" si="15"/>
        <v>697700</v>
      </c>
      <c r="X182" s="2">
        <f t="shared" si="15"/>
        <v>796300</v>
      </c>
      <c r="Y182" s="2" cm="1">
        <f t="array" ref="Y182">_xlfn.XLOOKUP(Y$1&amp;$R182,$C$3:$C$1662&amp;$D$3:$D$1662,$E$3:$E$1662,0,0,1)</f>
        <v>3300</v>
      </c>
      <c r="Z182" s="2" cm="1">
        <f t="array" ref="Z182">_xlfn.XLOOKUP(Z$1&amp;$R182,$C$3:$C$1662&amp;$D$3:$D$1662,$E$3:$E$1662,0,0,1)</f>
        <v>1300</v>
      </c>
      <c r="AA182" s="2" cm="1">
        <f t="array" ref="AA182">_xlfn.XLOOKUP(AA$1&amp;$R182,$C$3:$C$1662&amp;$D$3:$D$1662,$E$3:$E$1662,0,0,1)</f>
        <v>6200</v>
      </c>
      <c r="AB182" s="2" cm="1">
        <f t="array" ref="AB182">_xlfn.XLOOKUP(AB$1&amp;$R182,$C$3:$C$1662&amp;$D$3:$D$1662,$E$3:$E$1662,0,0,1)</f>
        <v>600</v>
      </c>
      <c r="AC182" s="2" cm="1">
        <f t="array" ref="AC182">_xlfn.XLOOKUP(AC$1&amp;$R182,$C$3:$C$1662&amp;$D$3:$D$1662,$E$3:$E$1662,0,0,1)</f>
        <v>11800</v>
      </c>
    </row>
    <row r="183" spans="3:29" x14ac:dyDescent="0.4">
      <c r="C183" t="s">
        <v>758</v>
      </c>
      <c r="D183" t="s">
        <v>693</v>
      </c>
      <c r="E183">
        <v>11800</v>
      </c>
      <c r="R183" t="s">
        <v>300</v>
      </c>
      <c r="S183" s="2">
        <f t="shared" si="11"/>
        <v>488300</v>
      </c>
      <c r="T183" s="2">
        <f t="shared" si="15"/>
        <v>203800</v>
      </c>
      <c r="U183" s="2">
        <f t="shared" si="15"/>
        <v>345300</v>
      </c>
      <c r="V183" s="2">
        <f t="shared" si="15"/>
        <v>397800</v>
      </c>
      <c r="W183" s="2">
        <f t="shared" si="15"/>
        <v>698200</v>
      </c>
      <c r="X183" s="2">
        <f t="shared" si="15"/>
        <v>796400</v>
      </c>
      <c r="Y183" s="2" cm="1">
        <f t="array" ref="Y183">_xlfn.XLOOKUP(Y$1&amp;$R183,$C$3:$C$1662&amp;$D$3:$D$1662,$E$3:$E$1662,0,0,1)</f>
        <v>800</v>
      </c>
      <c r="Z183" s="2" cm="1">
        <f t="array" ref="Z183">_xlfn.XLOOKUP(Z$1&amp;$R183,$C$3:$C$1662&amp;$D$3:$D$1662,$E$3:$E$1662,0,0,1)</f>
        <v>1100</v>
      </c>
      <c r="AA183" s="2" cm="1">
        <f t="array" ref="AA183">_xlfn.XLOOKUP(AA$1&amp;$R183,$C$3:$C$1662&amp;$D$3:$D$1662,$E$3:$E$1662,0,0,1)</f>
        <v>300</v>
      </c>
      <c r="AB183" s="2" cm="1">
        <f t="array" ref="AB183">_xlfn.XLOOKUP(AB$1&amp;$R183,$C$3:$C$1662&amp;$D$3:$D$1662,$E$3:$E$1662,0,0,1)</f>
        <v>500</v>
      </c>
      <c r="AC183" s="2" cm="1">
        <f t="array" ref="AC183">_xlfn.XLOOKUP(AC$1&amp;$R183,$C$3:$C$1662&amp;$D$3:$D$1662,$E$3:$E$1662,0,0,1)</f>
        <v>100</v>
      </c>
    </row>
    <row r="184" spans="3:29" x14ac:dyDescent="0.4">
      <c r="C184" t="s">
        <v>758</v>
      </c>
      <c r="D184" t="s">
        <v>694</v>
      </c>
      <c r="E184">
        <v>100</v>
      </c>
      <c r="R184" t="s">
        <v>204</v>
      </c>
      <c r="S184" s="2">
        <f t="shared" si="11"/>
        <v>489740</v>
      </c>
      <c r="T184" s="2">
        <f t="shared" si="15"/>
        <v>205000</v>
      </c>
      <c r="U184" s="2">
        <f t="shared" si="15"/>
        <v>346900</v>
      </c>
      <c r="V184" s="2">
        <f t="shared" si="15"/>
        <v>399600</v>
      </c>
      <c r="W184" s="2">
        <f t="shared" si="15"/>
        <v>699100</v>
      </c>
      <c r="X184" s="2">
        <f t="shared" si="15"/>
        <v>798100</v>
      </c>
      <c r="Y184" s="2" cm="1">
        <f t="array" ref="Y184">_xlfn.XLOOKUP(Y$1&amp;$R184,$C$3:$C$1662&amp;$D$3:$D$1662,$E$3:$E$1662,0,0,1)</f>
        <v>1200</v>
      </c>
      <c r="Z184" s="2" cm="1">
        <f t="array" ref="Z184">_xlfn.XLOOKUP(Z$1&amp;$R184,$C$3:$C$1662&amp;$D$3:$D$1662,$E$3:$E$1662,0,0,1)</f>
        <v>1600</v>
      </c>
      <c r="AA184" s="2" cm="1">
        <f t="array" ref="AA184">_xlfn.XLOOKUP(AA$1&amp;$R184,$C$3:$C$1662&amp;$D$3:$D$1662,$E$3:$E$1662,0,0,1)</f>
        <v>1800</v>
      </c>
      <c r="AB184" s="2" cm="1">
        <f t="array" ref="AB184">_xlfn.XLOOKUP(AB$1&amp;$R184,$C$3:$C$1662&amp;$D$3:$D$1662,$E$3:$E$1662,0,0,1)</f>
        <v>900</v>
      </c>
      <c r="AC184" s="2" cm="1">
        <f t="array" ref="AC184">_xlfn.XLOOKUP(AC$1&amp;$R184,$C$3:$C$1662&amp;$D$3:$D$1662,$E$3:$E$1662,0,0,1)</f>
        <v>1700</v>
      </c>
    </row>
    <row r="185" spans="3:29" x14ac:dyDescent="0.4">
      <c r="C185" t="s">
        <v>758</v>
      </c>
      <c r="D185" t="s">
        <v>393</v>
      </c>
      <c r="E185">
        <v>1700</v>
      </c>
      <c r="R185" t="s">
        <v>301</v>
      </c>
      <c r="S185" s="2">
        <f t="shared" si="11"/>
        <v>490600</v>
      </c>
      <c r="T185" s="2">
        <f t="shared" si="15"/>
        <v>205400</v>
      </c>
      <c r="U185" s="2">
        <f t="shared" si="15"/>
        <v>347200</v>
      </c>
      <c r="V185" s="2">
        <f t="shared" si="15"/>
        <v>401400</v>
      </c>
      <c r="W185" s="2">
        <f t="shared" si="15"/>
        <v>699700</v>
      </c>
      <c r="X185" s="2">
        <f t="shared" si="15"/>
        <v>799300</v>
      </c>
      <c r="Y185" s="2" cm="1">
        <f t="array" ref="Y185">_xlfn.XLOOKUP(Y$1&amp;$R185,$C$3:$C$1662&amp;$D$3:$D$1662,$E$3:$E$1662,0,0,1)</f>
        <v>400</v>
      </c>
      <c r="Z185" s="2" cm="1">
        <f t="array" ref="Z185">_xlfn.XLOOKUP(Z$1&amp;$R185,$C$3:$C$1662&amp;$D$3:$D$1662,$E$3:$E$1662,0,0,1)</f>
        <v>300</v>
      </c>
      <c r="AA185" s="2" cm="1">
        <f t="array" ref="AA185">_xlfn.XLOOKUP(AA$1&amp;$R185,$C$3:$C$1662&amp;$D$3:$D$1662,$E$3:$E$1662,0,0,1)</f>
        <v>1800</v>
      </c>
      <c r="AB185" s="2" cm="1">
        <f t="array" ref="AB185">_xlfn.XLOOKUP(AB$1&amp;$R185,$C$3:$C$1662&amp;$D$3:$D$1662,$E$3:$E$1662,0,0,1)</f>
        <v>600</v>
      </c>
      <c r="AC185" s="2" cm="1">
        <f t="array" ref="AC185">_xlfn.XLOOKUP(AC$1&amp;$R185,$C$3:$C$1662&amp;$D$3:$D$1662,$E$3:$E$1662,0,0,1)</f>
        <v>1200</v>
      </c>
    </row>
    <row r="186" spans="3:29" x14ac:dyDescent="0.4">
      <c r="C186" t="s">
        <v>758</v>
      </c>
      <c r="D186" t="s">
        <v>394</v>
      </c>
      <c r="E186">
        <v>1200</v>
      </c>
      <c r="R186" t="s">
        <v>201</v>
      </c>
      <c r="S186" s="2">
        <f t="shared" si="11"/>
        <v>491560</v>
      </c>
      <c r="T186" s="2">
        <f t="shared" si="15"/>
        <v>206400</v>
      </c>
      <c r="U186" s="2">
        <f t="shared" si="15"/>
        <v>347600</v>
      </c>
      <c r="V186" s="2">
        <f t="shared" si="15"/>
        <v>401800</v>
      </c>
      <c r="W186" s="2">
        <f t="shared" si="15"/>
        <v>701800</v>
      </c>
      <c r="X186" s="2">
        <f t="shared" si="15"/>
        <v>800200</v>
      </c>
      <c r="Y186" s="2" cm="1">
        <f t="array" ref="Y186">_xlfn.XLOOKUP(Y$1&amp;$R186,$C$3:$C$1662&amp;$D$3:$D$1662,$E$3:$E$1662,0,0,1)</f>
        <v>1000</v>
      </c>
      <c r="Z186" s="2" cm="1">
        <f t="array" ref="Z186">_xlfn.XLOOKUP(Z$1&amp;$R186,$C$3:$C$1662&amp;$D$3:$D$1662,$E$3:$E$1662,0,0,1)</f>
        <v>400</v>
      </c>
      <c r="AA186" s="2" cm="1">
        <f t="array" ref="AA186">_xlfn.XLOOKUP(AA$1&amp;$R186,$C$3:$C$1662&amp;$D$3:$D$1662,$E$3:$E$1662,0,0,1)</f>
        <v>400</v>
      </c>
      <c r="AB186" s="2" cm="1">
        <f t="array" ref="AB186">_xlfn.XLOOKUP(AB$1&amp;$R186,$C$3:$C$1662&amp;$D$3:$D$1662,$E$3:$E$1662,0,0,1)</f>
        <v>2100</v>
      </c>
      <c r="AC186" s="2" cm="1">
        <f t="array" ref="AC186">_xlfn.XLOOKUP(AC$1&amp;$R186,$C$3:$C$1662&amp;$D$3:$D$1662,$E$3:$E$1662,0,0,1)</f>
        <v>900</v>
      </c>
    </row>
    <row r="187" spans="3:29" x14ac:dyDescent="0.4">
      <c r="C187" t="s">
        <v>758</v>
      </c>
      <c r="D187" t="s">
        <v>395</v>
      </c>
      <c r="E187">
        <v>900</v>
      </c>
      <c r="R187" t="s">
        <v>21</v>
      </c>
      <c r="S187" s="2">
        <f t="shared" si="11"/>
        <v>491780</v>
      </c>
      <c r="T187" s="2">
        <f t="shared" si="15"/>
        <v>206800</v>
      </c>
      <c r="U187" s="2">
        <f t="shared" si="15"/>
        <v>347600</v>
      </c>
      <c r="V187" s="2">
        <f t="shared" si="15"/>
        <v>402100</v>
      </c>
      <c r="W187" s="2">
        <f t="shared" si="15"/>
        <v>702100</v>
      </c>
      <c r="X187" s="2">
        <f t="shared" si="15"/>
        <v>800300</v>
      </c>
      <c r="Y187" s="2" cm="1">
        <f t="array" ref="Y187">_xlfn.XLOOKUP(Y$1&amp;$R187,$C$3:$C$1662&amp;$D$3:$D$1662,$E$3:$E$1662,0,0,1)</f>
        <v>400</v>
      </c>
      <c r="Z187" s="2" cm="1">
        <f t="array" ref="Z187">_xlfn.XLOOKUP(Z$1&amp;$R187,$C$3:$C$1662&amp;$D$3:$D$1662,$E$3:$E$1662,0,0,1)</f>
        <v>0</v>
      </c>
      <c r="AA187" s="2" cm="1">
        <f t="array" ref="AA187">_xlfn.XLOOKUP(AA$1&amp;$R187,$C$3:$C$1662&amp;$D$3:$D$1662,$E$3:$E$1662,0,0,1)</f>
        <v>300</v>
      </c>
      <c r="AB187" s="2" cm="1">
        <f t="array" ref="AB187">_xlfn.XLOOKUP(AB$1&amp;$R187,$C$3:$C$1662&amp;$D$3:$D$1662,$E$3:$E$1662,0,0,1)</f>
        <v>300</v>
      </c>
      <c r="AC187" s="2" cm="1">
        <f t="array" ref="AC187">_xlfn.XLOOKUP(AC$1&amp;$R187,$C$3:$C$1662&amp;$D$3:$D$1662,$E$3:$E$1662,0,0,1)</f>
        <v>100</v>
      </c>
    </row>
    <row r="188" spans="3:29" x14ac:dyDescent="0.4">
      <c r="C188" t="s">
        <v>758</v>
      </c>
      <c r="D188" t="s">
        <v>396</v>
      </c>
      <c r="E188">
        <v>100</v>
      </c>
      <c r="R188" t="s">
        <v>88</v>
      </c>
      <c r="S188" s="2">
        <f t="shared" si="11"/>
        <v>494280</v>
      </c>
      <c r="T188" s="2">
        <f t="shared" si="15"/>
        <v>207700</v>
      </c>
      <c r="U188" s="2">
        <f t="shared" si="15"/>
        <v>349900</v>
      </c>
      <c r="V188" s="2">
        <f t="shared" si="15"/>
        <v>408300</v>
      </c>
      <c r="W188" s="2">
        <f t="shared" si="15"/>
        <v>703900</v>
      </c>
      <c r="X188" s="2">
        <f t="shared" si="15"/>
        <v>801600</v>
      </c>
      <c r="Y188" s="2" cm="1">
        <f t="array" ref="Y188">_xlfn.XLOOKUP(Y$1&amp;$R188,$C$3:$C$1662&amp;$D$3:$D$1662,$E$3:$E$1662,0,0,1)</f>
        <v>900</v>
      </c>
      <c r="Z188" s="2" cm="1">
        <f t="array" ref="Z188">_xlfn.XLOOKUP(Z$1&amp;$R188,$C$3:$C$1662&amp;$D$3:$D$1662,$E$3:$E$1662,0,0,1)</f>
        <v>2300</v>
      </c>
      <c r="AA188" s="2" cm="1">
        <f t="array" ref="AA188">_xlfn.XLOOKUP(AA$1&amp;$R188,$C$3:$C$1662&amp;$D$3:$D$1662,$E$3:$E$1662,0,0,1)</f>
        <v>6200</v>
      </c>
      <c r="AB188" s="2" cm="1">
        <f t="array" ref="AB188">_xlfn.XLOOKUP(AB$1&amp;$R188,$C$3:$C$1662&amp;$D$3:$D$1662,$E$3:$E$1662,0,0,1)</f>
        <v>1800</v>
      </c>
      <c r="AC188" s="2" cm="1">
        <f t="array" ref="AC188">_xlfn.XLOOKUP(AC$1&amp;$R188,$C$3:$C$1662&amp;$D$3:$D$1662,$E$3:$E$1662,0,0,1)</f>
        <v>1300</v>
      </c>
    </row>
    <row r="189" spans="3:29" x14ac:dyDescent="0.4">
      <c r="C189" t="s">
        <v>758</v>
      </c>
      <c r="D189" t="s">
        <v>397</v>
      </c>
      <c r="E189">
        <v>1300</v>
      </c>
      <c r="R189" t="s">
        <v>119</v>
      </c>
      <c r="S189" s="2">
        <f t="shared" si="11"/>
        <v>495420</v>
      </c>
      <c r="T189" s="2">
        <f t="shared" si="15"/>
        <v>207800</v>
      </c>
      <c r="U189" s="2">
        <f t="shared" si="15"/>
        <v>351800</v>
      </c>
      <c r="V189" s="2">
        <f t="shared" si="15"/>
        <v>409500</v>
      </c>
      <c r="W189" s="2">
        <f t="shared" si="15"/>
        <v>703900</v>
      </c>
      <c r="X189" s="2">
        <f t="shared" si="15"/>
        <v>804100</v>
      </c>
      <c r="Y189" s="2" cm="1">
        <f t="array" ref="Y189">_xlfn.XLOOKUP(Y$1&amp;$R189,$C$3:$C$1662&amp;$D$3:$D$1662,$E$3:$E$1662,0,0,1)</f>
        <v>100</v>
      </c>
      <c r="Z189" s="2" cm="1">
        <f t="array" ref="Z189">_xlfn.XLOOKUP(Z$1&amp;$R189,$C$3:$C$1662&amp;$D$3:$D$1662,$E$3:$E$1662,0,0,1)</f>
        <v>1900</v>
      </c>
      <c r="AA189" s="2" cm="1">
        <f t="array" ref="AA189">_xlfn.XLOOKUP(AA$1&amp;$R189,$C$3:$C$1662&amp;$D$3:$D$1662,$E$3:$E$1662,0,0,1)</f>
        <v>1200</v>
      </c>
      <c r="AB189" s="2" cm="1">
        <f t="array" ref="AB189">_xlfn.XLOOKUP(AB$1&amp;$R189,$C$3:$C$1662&amp;$D$3:$D$1662,$E$3:$E$1662,0,0,1)</f>
        <v>0</v>
      </c>
      <c r="AC189" s="2" cm="1">
        <f t="array" ref="AC189">_xlfn.XLOOKUP(AC$1&amp;$R189,$C$3:$C$1662&amp;$D$3:$D$1662,$E$3:$E$1662,0,0,1)</f>
        <v>2500</v>
      </c>
    </row>
    <row r="190" spans="3:29" x14ac:dyDescent="0.4">
      <c r="C190" t="s">
        <v>758</v>
      </c>
      <c r="D190" t="s">
        <v>398</v>
      </c>
      <c r="E190">
        <v>2500</v>
      </c>
      <c r="R190" t="s">
        <v>274</v>
      </c>
      <c r="S190" s="2">
        <f t="shared" si="11"/>
        <v>496980</v>
      </c>
      <c r="T190" s="2">
        <f t="shared" si="15"/>
        <v>208900</v>
      </c>
      <c r="U190" s="2">
        <f t="shared" si="15"/>
        <v>351800</v>
      </c>
      <c r="V190" s="2">
        <f t="shared" si="15"/>
        <v>412600</v>
      </c>
      <c r="W190" s="2">
        <f t="shared" si="15"/>
        <v>707300</v>
      </c>
      <c r="X190" s="2">
        <f t="shared" si="15"/>
        <v>804300</v>
      </c>
      <c r="Y190" s="2" cm="1">
        <f t="array" ref="Y190">_xlfn.XLOOKUP(Y$1&amp;$R190,$C$3:$C$1662&amp;$D$3:$D$1662,$E$3:$E$1662,0,0,1)</f>
        <v>1100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3100</v>
      </c>
      <c r="AB190" s="2" cm="1">
        <f t="array" ref="AB190">_xlfn.XLOOKUP(AB$1&amp;$R190,$C$3:$C$1662&amp;$D$3:$D$1662,$E$3:$E$1662,0,0,1)</f>
        <v>3400</v>
      </c>
      <c r="AC190" s="2" cm="1">
        <f t="array" ref="AC190">_xlfn.XLOOKUP(AC$1&amp;$R190,$C$3:$C$1662&amp;$D$3:$D$1662,$E$3:$E$1662,0,0,1)</f>
        <v>200</v>
      </c>
    </row>
    <row r="191" spans="3:29" x14ac:dyDescent="0.4">
      <c r="C191" t="s">
        <v>758</v>
      </c>
      <c r="D191" t="s">
        <v>399</v>
      </c>
      <c r="E191">
        <v>200</v>
      </c>
      <c r="R191" t="s">
        <v>180</v>
      </c>
      <c r="S191" s="2">
        <f t="shared" si="11"/>
        <v>497400</v>
      </c>
      <c r="T191" s="2">
        <f t="shared" si="15"/>
        <v>208900</v>
      </c>
      <c r="U191" s="2">
        <f t="shared" si="15"/>
        <v>352600</v>
      </c>
      <c r="V191" s="2">
        <f t="shared" si="15"/>
        <v>413300</v>
      </c>
      <c r="W191" s="2">
        <f t="shared" si="15"/>
        <v>707800</v>
      </c>
      <c r="X191" s="2">
        <f t="shared" si="15"/>
        <v>804400</v>
      </c>
      <c r="Y191" s="2" cm="1">
        <f t="array" ref="Y191">_xlfn.XLOOKUP(Y$1&amp;$R191,$C$3:$C$1662&amp;$D$3:$D$1662,$E$3:$E$1662,0,0,1)</f>
        <v>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700</v>
      </c>
      <c r="AB191" s="2" cm="1">
        <f t="array" ref="AB191">_xlfn.XLOOKUP(AB$1&amp;$R191,$C$3:$C$1662&amp;$D$3:$D$1662,$E$3:$E$1662,0,0,1)</f>
        <v>500</v>
      </c>
      <c r="AC191" s="2" cm="1">
        <f t="array" ref="AC191">_xlfn.XLOOKUP(AC$1&amp;$R191,$C$3:$C$1662&amp;$D$3:$D$1662,$E$3:$E$1662,0,0,1)</f>
        <v>100</v>
      </c>
    </row>
    <row r="192" spans="3:29" x14ac:dyDescent="0.4">
      <c r="C192" t="s">
        <v>758</v>
      </c>
      <c r="D192" t="s">
        <v>400</v>
      </c>
      <c r="E192">
        <v>100</v>
      </c>
      <c r="R192" t="s">
        <v>76</v>
      </c>
      <c r="S192" s="2">
        <f t="shared" si="11"/>
        <v>498140</v>
      </c>
      <c r="T192" s="2">
        <f t="shared" si="15"/>
        <v>209200</v>
      </c>
      <c r="U192" s="2">
        <f t="shared" si="15"/>
        <v>352700</v>
      </c>
      <c r="V192" s="2">
        <f t="shared" si="15"/>
        <v>413700</v>
      </c>
      <c r="W192" s="2">
        <f t="shared" si="15"/>
        <v>707800</v>
      </c>
      <c r="X192" s="2">
        <f t="shared" si="15"/>
        <v>807300</v>
      </c>
      <c r="Y192" s="2" cm="1">
        <f t="array" ref="Y192">_xlfn.XLOOKUP(Y$1&amp;$R192,$C$3:$C$1662&amp;$D$3:$D$1662,$E$3:$E$1662,0,0,1)</f>
        <v>300</v>
      </c>
      <c r="Z192" s="2" cm="1">
        <f t="array" ref="Z192">_xlfn.XLOOKUP(Z$1&amp;$R192,$C$3:$C$1662&amp;$D$3:$D$1662,$E$3:$E$1662,0,0,1)</f>
        <v>100</v>
      </c>
      <c r="AA192" s="2" cm="1">
        <f t="array" ref="AA192">_xlfn.XLOOKUP(AA$1&amp;$R192,$C$3:$C$1662&amp;$D$3:$D$1662,$E$3:$E$1662,0,0,1)</f>
        <v>400</v>
      </c>
      <c r="AB192" s="2" cm="1">
        <f t="array" ref="AB192">_xlfn.XLOOKUP(AB$1&amp;$R192,$C$3:$C$1662&amp;$D$3:$D$1662,$E$3:$E$1662,0,0,1)</f>
        <v>0</v>
      </c>
      <c r="AC192" s="2" cm="1">
        <f t="array" ref="AC192">_xlfn.XLOOKUP(AC$1&amp;$R192,$C$3:$C$1662&amp;$D$3:$D$1662,$E$3:$E$1662,0,0,1)</f>
        <v>2900</v>
      </c>
    </row>
    <row r="193" spans="3:29" x14ac:dyDescent="0.4">
      <c r="C193" t="s">
        <v>758</v>
      </c>
      <c r="D193" t="s">
        <v>401</v>
      </c>
      <c r="E193">
        <v>2900</v>
      </c>
      <c r="R193" t="s">
        <v>138</v>
      </c>
      <c r="S193" s="2">
        <f t="shared" si="11"/>
        <v>498760</v>
      </c>
      <c r="T193" s="2">
        <f t="shared" si="15"/>
        <v>209400</v>
      </c>
      <c r="U193" s="2">
        <f t="shared" si="15"/>
        <v>354100</v>
      </c>
      <c r="V193" s="2">
        <f t="shared" si="15"/>
        <v>413900</v>
      </c>
      <c r="W193" s="2">
        <f t="shared" si="15"/>
        <v>707800</v>
      </c>
      <c r="X193" s="2">
        <f t="shared" si="15"/>
        <v>808600</v>
      </c>
      <c r="Y193" s="2" cm="1">
        <f t="array" ref="Y193">_xlfn.XLOOKUP(Y$1&amp;$R193,$C$3:$C$1662&amp;$D$3:$D$1662,$E$3:$E$1662,0,0,1)</f>
        <v>200</v>
      </c>
      <c r="Z193" s="2" cm="1">
        <f t="array" ref="Z193">_xlfn.XLOOKUP(Z$1&amp;$R193,$C$3:$C$1662&amp;$D$3:$D$1662,$E$3:$E$1662,0,0,1)</f>
        <v>1400</v>
      </c>
      <c r="AA193" s="2" cm="1">
        <f t="array" ref="AA193">_xlfn.XLOOKUP(AA$1&amp;$R193,$C$3:$C$1662&amp;$D$3:$D$1662,$E$3:$E$1662,0,0,1)</f>
        <v>200</v>
      </c>
      <c r="AB193" s="2" cm="1">
        <f t="array" ref="AB193">_xlfn.XLOOKUP(AB$1&amp;$R193,$C$3:$C$1662&amp;$D$3:$D$1662,$E$3:$E$1662,0,0,1)</f>
        <v>0</v>
      </c>
      <c r="AC193" s="2" cm="1">
        <f t="array" ref="AC193">_xlfn.XLOOKUP(AC$1&amp;$R193,$C$3:$C$1662&amp;$D$3:$D$1662,$E$3:$E$1662,0,0,1)</f>
        <v>1300</v>
      </c>
    </row>
    <row r="194" spans="3:29" x14ac:dyDescent="0.4">
      <c r="C194" t="s">
        <v>758</v>
      </c>
      <c r="D194" t="s">
        <v>402</v>
      </c>
      <c r="E194">
        <v>1300</v>
      </c>
      <c r="R194" t="s">
        <v>255</v>
      </c>
      <c r="S194" s="2">
        <f t="shared" si="11"/>
        <v>500180</v>
      </c>
      <c r="T194" s="2">
        <f t="shared" si="15"/>
        <v>209900</v>
      </c>
      <c r="U194" s="2">
        <f t="shared" si="15"/>
        <v>355500</v>
      </c>
      <c r="V194" s="2">
        <f t="shared" si="15"/>
        <v>415200</v>
      </c>
      <c r="W194" s="2">
        <f t="shared" si="15"/>
        <v>710900</v>
      </c>
      <c r="X194" s="2">
        <f t="shared" si="15"/>
        <v>809400</v>
      </c>
      <c r="Y194" s="2" cm="1">
        <f t="array" ref="Y194">_xlfn.XLOOKUP(Y$1&amp;$R194,$C$3:$C$1662&amp;$D$3:$D$1662,$E$3:$E$1662,0,0,1)</f>
        <v>500</v>
      </c>
      <c r="Z194" s="2" cm="1">
        <f t="array" ref="Z194">_xlfn.XLOOKUP(Z$1&amp;$R194,$C$3:$C$1662&amp;$D$3:$D$1662,$E$3:$E$1662,0,0,1)</f>
        <v>1400</v>
      </c>
      <c r="AA194" s="2" cm="1">
        <f t="array" ref="AA194">_xlfn.XLOOKUP(AA$1&amp;$R194,$C$3:$C$1662&amp;$D$3:$D$1662,$E$3:$E$1662,0,0,1)</f>
        <v>1300</v>
      </c>
      <c r="AB194" s="2" cm="1">
        <f t="array" ref="AB194">_xlfn.XLOOKUP(AB$1&amp;$R194,$C$3:$C$1662&amp;$D$3:$D$1662,$E$3:$E$1662,0,0,1)</f>
        <v>3100</v>
      </c>
      <c r="AC194" s="2" cm="1">
        <f t="array" ref="AC194">_xlfn.XLOOKUP(AC$1&amp;$R194,$C$3:$C$1662&amp;$D$3:$D$1662,$E$3:$E$1662,0,0,1)</f>
        <v>800</v>
      </c>
    </row>
    <row r="195" spans="3:29" x14ac:dyDescent="0.4">
      <c r="C195" t="s">
        <v>758</v>
      </c>
      <c r="D195" t="s">
        <v>403</v>
      </c>
      <c r="E195">
        <v>800</v>
      </c>
      <c r="R195" t="s">
        <v>106</v>
      </c>
      <c r="S195" s="2">
        <f t="shared" ref="S195:S258" si="16">IFERROR(AVERAGEIFS(T195:X195,T195:X195,"&gt;0"),0)</f>
        <v>501000</v>
      </c>
      <c r="T195" s="2">
        <f t="shared" si="15"/>
        <v>209900</v>
      </c>
      <c r="U195" s="2">
        <f t="shared" si="15"/>
        <v>357500</v>
      </c>
      <c r="V195" s="2">
        <f t="shared" si="15"/>
        <v>415300</v>
      </c>
      <c r="W195" s="2">
        <f t="shared" si="15"/>
        <v>712900</v>
      </c>
      <c r="X195" s="2">
        <f t="shared" si="15"/>
        <v>809400</v>
      </c>
      <c r="Y195" s="2" cm="1">
        <f t="array" ref="Y195">_xlfn.XLOOKUP(Y$1&amp;$R195,$C$3:$C$1662&amp;$D$3:$D$1662,$E$3:$E$1662,0,0,1)</f>
        <v>0</v>
      </c>
      <c r="Z195" s="2" cm="1">
        <f t="array" ref="Z195">_xlfn.XLOOKUP(Z$1&amp;$R195,$C$3:$C$1662&amp;$D$3:$D$1662,$E$3:$E$1662,0,0,1)</f>
        <v>2000</v>
      </c>
      <c r="AA195" s="2" cm="1">
        <f t="array" ref="AA195">_xlfn.XLOOKUP(AA$1&amp;$R195,$C$3:$C$1662&amp;$D$3:$D$1662,$E$3:$E$1662,0,0,1)</f>
        <v>100</v>
      </c>
      <c r="AB195" s="2" cm="1">
        <f t="array" ref="AB195">_xlfn.XLOOKUP(AB$1&amp;$R195,$C$3:$C$1662&amp;$D$3:$D$1662,$E$3:$E$1662,0,0,1)</f>
        <v>2000</v>
      </c>
      <c r="AC195" s="2" cm="1">
        <f t="array" ref="AC195">_xlfn.XLOOKUP(AC$1&amp;$R195,$C$3:$C$1662&amp;$D$3:$D$1662,$E$3:$E$1662,0,0,1)</f>
        <v>0</v>
      </c>
    </row>
    <row r="196" spans="3:29" x14ac:dyDescent="0.4">
      <c r="C196" t="s">
        <v>758</v>
      </c>
      <c r="D196" t="s">
        <v>404</v>
      </c>
      <c r="E196">
        <v>0</v>
      </c>
      <c r="R196" t="s">
        <v>172</v>
      </c>
      <c r="S196" s="2">
        <f t="shared" si="16"/>
        <v>501600</v>
      </c>
      <c r="T196" s="2">
        <f t="shared" ref="T196:X211" si="17">T195+Y196</f>
        <v>210700</v>
      </c>
      <c r="U196" s="2">
        <f t="shared" si="17"/>
        <v>358900</v>
      </c>
      <c r="V196" s="2">
        <f t="shared" si="17"/>
        <v>415400</v>
      </c>
      <c r="W196" s="2">
        <f t="shared" si="17"/>
        <v>713600</v>
      </c>
      <c r="X196" s="2">
        <f t="shared" si="17"/>
        <v>809400</v>
      </c>
      <c r="Y196" s="2" cm="1">
        <f t="array" ref="Y196">_xlfn.XLOOKUP(Y$1&amp;$R196,$C$3:$C$1662&amp;$D$3:$D$1662,$E$3:$E$1662,0,0,1)</f>
        <v>800</v>
      </c>
      <c r="Z196" s="2" cm="1">
        <f t="array" ref="Z196">_xlfn.XLOOKUP(Z$1&amp;$R196,$C$3:$C$1662&amp;$D$3:$D$1662,$E$3:$E$1662,0,0,1)</f>
        <v>1400</v>
      </c>
      <c r="AA196" s="2" cm="1">
        <f t="array" ref="AA196">_xlfn.XLOOKUP(AA$1&amp;$R196,$C$3:$C$1662&amp;$D$3:$D$1662,$E$3:$E$1662,0,0,1)</f>
        <v>100</v>
      </c>
      <c r="AB196" s="2" cm="1">
        <f t="array" ref="AB196">_xlfn.XLOOKUP(AB$1&amp;$R196,$C$3:$C$1662&amp;$D$3:$D$1662,$E$3:$E$1662,0,0,1)</f>
        <v>700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758</v>
      </c>
      <c r="D197" t="s">
        <v>405</v>
      </c>
      <c r="E197">
        <v>0</v>
      </c>
      <c r="R197" t="s">
        <v>302</v>
      </c>
      <c r="S197" s="2">
        <f t="shared" si="16"/>
        <v>502640</v>
      </c>
      <c r="T197" s="2">
        <f t="shared" si="17"/>
        <v>211200</v>
      </c>
      <c r="U197" s="2">
        <f t="shared" si="17"/>
        <v>358900</v>
      </c>
      <c r="V197" s="2">
        <f t="shared" si="17"/>
        <v>417600</v>
      </c>
      <c r="W197" s="2">
        <f t="shared" si="17"/>
        <v>713700</v>
      </c>
      <c r="X197" s="2">
        <f t="shared" si="17"/>
        <v>811800</v>
      </c>
      <c r="Y197" s="2" cm="1">
        <f t="array" ref="Y197">_xlfn.XLOOKUP(Y$1&amp;$R197,$C$3:$C$1662&amp;$D$3:$D$1662,$E$3:$E$1662,0,0,1)</f>
        <v>500</v>
      </c>
      <c r="Z197" s="2" cm="1">
        <f t="array" ref="Z197">_xlfn.XLOOKUP(Z$1&amp;$R197,$C$3:$C$1662&amp;$D$3:$D$1662,$E$3:$E$1662,0,0,1)</f>
        <v>0</v>
      </c>
      <c r="AA197" s="2" cm="1">
        <f t="array" ref="AA197">_xlfn.XLOOKUP(AA$1&amp;$R197,$C$3:$C$1662&amp;$D$3:$D$1662,$E$3:$E$1662,0,0,1)</f>
        <v>2200</v>
      </c>
      <c r="AB197" s="2" cm="1">
        <f t="array" ref="AB197">_xlfn.XLOOKUP(AB$1&amp;$R197,$C$3:$C$1662&amp;$D$3:$D$1662,$E$3:$E$1662,0,0,1)</f>
        <v>100</v>
      </c>
      <c r="AC197" s="2" cm="1">
        <f t="array" ref="AC197">_xlfn.XLOOKUP(AC$1&amp;$R197,$C$3:$C$1662&amp;$D$3:$D$1662,$E$3:$E$1662,0,0,1)</f>
        <v>2400</v>
      </c>
    </row>
    <row r="198" spans="3:29" x14ac:dyDescent="0.4">
      <c r="C198" t="s">
        <v>758</v>
      </c>
      <c r="D198" t="s">
        <v>406</v>
      </c>
      <c r="E198">
        <v>2400</v>
      </c>
      <c r="R198" t="s">
        <v>248</v>
      </c>
      <c r="S198" s="2">
        <f t="shared" si="16"/>
        <v>503280</v>
      </c>
      <c r="T198" s="2">
        <f t="shared" si="17"/>
        <v>212300</v>
      </c>
      <c r="U198" s="2">
        <f t="shared" si="17"/>
        <v>359100</v>
      </c>
      <c r="V198" s="2">
        <f t="shared" si="17"/>
        <v>418700</v>
      </c>
      <c r="W198" s="2">
        <f t="shared" si="17"/>
        <v>713800</v>
      </c>
      <c r="X198" s="2">
        <f t="shared" si="17"/>
        <v>812500</v>
      </c>
      <c r="Y198" s="2" cm="1">
        <f t="array" ref="Y198">_xlfn.XLOOKUP(Y$1&amp;$R198,$C$3:$C$1662&amp;$D$3:$D$1662,$E$3:$E$1662,0,0,1)</f>
        <v>1100</v>
      </c>
      <c r="Z198" s="2" cm="1">
        <f t="array" ref="Z198">_xlfn.XLOOKUP(Z$1&amp;$R198,$C$3:$C$1662&amp;$D$3:$D$1662,$E$3:$E$1662,0,0,1)</f>
        <v>200</v>
      </c>
      <c r="AA198" s="2" cm="1">
        <f t="array" ref="AA198">_xlfn.XLOOKUP(AA$1&amp;$R198,$C$3:$C$1662&amp;$D$3:$D$1662,$E$3:$E$1662,0,0,1)</f>
        <v>1100</v>
      </c>
      <c r="AB198" s="2" cm="1">
        <f t="array" ref="AB198">_xlfn.XLOOKUP(AB$1&amp;$R198,$C$3:$C$1662&amp;$D$3:$D$1662,$E$3:$E$1662,0,0,1)</f>
        <v>100</v>
      </c>
      <c r="AC198" s="2" cm="1">
        <f t="array" ref="AC198">_xlfn.XLOOKUP(AC$1&amp;$R198,$C$3:$C$1662&amp;$D$3:$D$1662,$E$3:$E$1662,0,0,1)</f>
        <v>700</v>
      </c>
    </row>
    <row r="199" spans="3:29" x14ac:dyDescent="0.4">
      <c r="C199" t="s">
        <v>758</v>
      </c>
      <c r="D199" t="s">
        <v>407</v>
      </c>
      <c r="E199">
        <v>700</v>
      </c>
      <c r="R199" t="s">
        <v>285</v>
      </c>
      <c r="S199" s="2">
        <f t="shared" si="16"/>
        <v>504140</v>
      </c>
      <c r="T199" s="2">
        <f t="shared" si="17"/>
        <v>213300</v>
      </c>
      <c r="U199" s="2">
        <f t="shared" si="17"/>
        <v>359200</v>
      </c>
      <c r="V199" s="2">
        <f t="shared" si="17"/>
        <v>419000</v>
      </c>
      <c r="W199" s="2">
        <f t="shared" si="17"/>
        <v>715300</v>
      </c>
      <c r="X199" s="2">
        <f t="shared" si="17"/>
        <v>813900</v>
      </c>
      <c r="Y199" s="2" cm="1">
        <f t="array" ref="Y199">_xlfn.XLOOKUP(Y$1&amp;$R199,$C$3:$C$1662&amp;$D$3:$D$1662,$E$3:$E$1662,0,0,1)</f>
        <v>1000</v>
      </c>
      <c r="Z199" s="2" cm="1">
        <f t="array" ref="Z199">_xlfn.XLOOKUP(Z$1&amp;$R199,$C$3:$C$1662&amp;$D$3:$D$1662,$E$3:$E$1662,0,0,1)</f>
        <v>100</v>
      </c>
      <c r="AA199" s="2" cm="1">
        <f t="array" ref="AA199">_xlfn.XLOOKUP(AA$1&amp;$R199,$C$3:$C$1662&amp;$D$3:$D$1662,$E$3:$E$1662,0,0,1)</f>
        <v>300</v>
      </c>
      <c r="AB199" s="2" cm="1">
        <f t="array" ref="AB199">_xlfn.XLOOKUP(AB$1&amp;$R199,$C$3:$C$1662&amp;$D$3:$D$1662,$E$3:$E$1662,0,0,1)</f>
        <v>1500</v>
      </c>
      <c r="AC199" s="2" cm="1">
        <f t="array" ref="AC199">_xlfn.XLOOKUP(AC$1&amp;$R199,$C$3:$C$1662&amp;$D$3:$D$1662,$E$3:$E$1662,0,0,1)</f>
        <v>1400</v>
      </c>
    </row>
    <row r="200" spans="3:29" x14ac:dyDescent="0.4">
      <c r="C200" t="s">
        <v>758</v>
      </c>
      <c r="D200" t="s">
        <v>408</v>
      </c>
      <c r="E200">
        <v>1400</v>
      </c>
      <c r="R200" t="s">
        <v>121</v>
      </c>
      <c r="S200" s="2">
        <f t="shared" si="16"/>
        <v>505280</v>
      </c>
      <c r="T200" s="2">
        <f t="shared" si="17"/>
        <v>215500</v>
      </c>
      <c r="U200" s="2">
        <f t="shared" si="17"/>
        <v>359600</v>
      </c>
      <c r="V200" s="2">
        <f t="shared" si="17"/>
        <v>420000</v>
      </c>
      <c r="W200" s="2">
        <f t="shared" si="17"/>
        <v>717300</v>
      </c>
      <c r="X200" s="2">
        <f t="shared" si="17"/>
        <v>814000</v>
      </c>
      <c r="Y200" s="2" cm="1">
        <f t="array" ref="Y200">_xlfn.XLOOKUP(Y$1&amp;$R200,$C$3:$C$1662&amp;$D$3:$D$1662,$E$3:$E$1662,0,0,1)</f>
        <v>2200</v>
      </c>
      <c r="Z200" s="2" cm="1">
        <f t="array" ref="Z200">_xlfn.XLOOKUP(Z$1&amp;$R200,$C$3:$C$1662&amp;$D$3:$D$1662,$E$3:$E$1662,0,0,1)</f>
        <v>400</v>
      </c>
      <c r="AA200" s="2" cm="1">
        <f t="array" ref="AA200">_xlfn.XLOOKUP(AA$1&amp;$R200,$C$3:$C$1662&amp;$D$3:$D$1662,$E$3:$E$1662,0,0,1)</f>
        <v>1000</v>
      </c>
      <c r="AB200" s="2" cm="1">
        <f t="array" ref="AB200">_xlfn.XLOOKUP(AB$1&amp;$R200,$C$3:$C$1662&amp;$D$3:$D$1662,$E$3:$E$1662,0,0,1)</f>
        <v>2000</v>
      </c>
      <c r="AC200" s="2" cm="1">
        <f t="array" ref="AC200">_xlfn.XLOOKUP(AC$1&amp;$R200,$C$3:$C$1662&amp;$D$3:$D$1662,$E$3:$E$1662,0,0,1)</f>
        <v>100</v>
      </c>
    </row>
    <row r="201" spans="3:29" x14ac:dyDescent="0.4">
      <c r="C201" t="s">
        <v>758</v>
      </c>
      <c r="D201" t="s">
        <v>409</v>
      </c>
      <c r="E201">
        <v>100</v>
      </c>
      <c r="R201" t="s">
        <v>273</v>
      </c>
      <c r="S201" s="2">
        <f t="shared" si="16"/>
        <v>507640</v>
      </c>
      <c r="T201" s="2">
        <f t="shared" si="17"/>
        <v>215700</v>
      </c>
      <c r="U201" s="2">
        <f t="shared" si="17"/>
        <v>359900</v>
      </c>
      <c r="V201" s="2">
        <f t="shared" si="17"/>
        <v>424300</v>
      </c>
      <c r="W201" s="2">
        <f t="shared" si="17"/>
        <v>721300</v>
      </c>
      <c r="X201" s="2">
        <f t="shared" si="17"/>
        <v>817000</v>
      </c>
      <c r="Y201" s="2" cm="1">
        <f t="array" ref="Y201">_xlfn.XLOOKUP(Y$1&amp;$R201,$C$3:$C$1662&amp;$D$3:$D$1662,$E$3:$E$1662,0,0,1)</f>
        <v>200</v>
      </c>
      <c r="Z201" s="2" cm="1">
        <f t="array" ref="Z201">_xlfn.XLOOKUP(Z$1&amp;$R201,$C$3:$C$1662&amp;$D$3:$D$1662,$E$3:$E$1662,0,0,1)</f>
        <v>300</v>
      </c>
      <c r="AA201" s="2" cm="1">
        <f t="array" ref="AA201">_xlfn.XLOOKUP(AA$1&amp;$R201,$C$3:$C$1662&amp;$D$3:$D$1662,$E$3:$E$1662,0,0,1)</f>
        <v>4300</v>
      </c>
      <c r="AB201" s="2" cm="1">
        <f t="array" ref="AB201">_xlfn.XLOOKUP(AB$1&amp;$R201,$C$3:$C$1662&amp;$D$3:$D$1662,$E$3:$E$1662,0,0,1)</f>
        <v>4000</v>
      </c>
      <c r="AC201" s="2" cm="1">
        <f t="array" ref="AC201">_xlfn.XLOOKUP(AC$1&amp;$R201,$C$3:$C$1662&amp;$D$3:$D$1662,$E$3:$E$1662,0,0,1)</f>
        <v>3000</v>
      </c>
    </row>
    <row r="202" spans="3:29" x14ac:dyDescent="0.4">
      <c r="C202" t="s">
        <v>758</v>
      </c>
      <c r="D202" t="s">
        <v>410</v>
      </c>
      <c r="E202">
        <v>3000</v>
      </c>
      <c r="R202" t="s">
        <v>247</v>
      </c>
      <c r="S202" s="2">
        <f t="shared" si="16"/>
        <v>508420</v>
      </c>
      <c r="T202" s="2">
        <f t="shared" si="17"/>
        <v>216000</v>
      </c>
      <c r="U202" s="2">
        <f t="shared" si="17"/>
        <v>359900</v>
      </c>
      <c r="V202" s="2">
        <f t="shared" si="17"/>
        <v>424400</v>
      </c>
      <c r="W202" s="2">
        <f t="shared" si="17"/>
        <v>723300</v>
      </c>
      <c r="X202" s="2">
        <f t="shared" si="17"/>
        <v>818500</v>
      </c>
      <c r="Y202" s="2" cm="1">
        <f t="array" ref="Y202">_xlfn.XLOOKUP(Y$1&amp;$R202,$C$3:$C$1662&amp;$D$3:$D$1662,$E$3:$E$1662,0,0,1)</f>
        <v>300</v>
      </c>
      <c r="Z202" s="2" cm="1">
        <f t="array" ref="Z202">_xlfn.XLOOKUP(Z$1&amp;$R202,$C$3:$C$1662&amp;$D$3:$D$1662,$E$3:$E$1662,0,0,1)</f>
        <v>0</v>
      </c>
      <c r="AA202" s="2" cm="1">
        <f t="array" ref="AA202">_xlfn.XLOOKUP(AA$1&amp;$R202,$C$3:$C$1662&amp;$D$3:$D$1662,$E$3:$E$1662,0,0,1)</f>
        <v>100</v>
      </c>
      <c r="AB202" s="2" cm="1">
        <f t="array" ref="AB202">_xlfn.XLOOKUP(AB$1&amp;$R202,$C$3:$C$1662&amp;$D$3:$D$1662,$E$3:$E$1662,0,0,1)</f>
        <v>2000</v>
      </c>
      <c r="AC202" s="2" cm="1">
        <f t="array" ref="AC202">_xlfn.XLOOKUP(AC$1&amp;$R202,$C$3:$C$1662&amp;$D$3:$D$1662,$E$3:$E$1662,0,0,1)</f>
        <v>1500</v>
      </c>
    </row>
    <row r="203" spans="3:29" x14ac:dyDescent="0.4">
      <c r="C203" t="s">
        <v>758</v>
      </c>
      <c r="D203" t="s">
        <v>411</v>
      </c>
      <c r="E203">
        <v>1500</v>
      </c>
      <c r="R203" t="s">
        <v>269</v>
      </c>
      <c r="S203" s="2">
        <f t="shared" si="16"/>
        <v>509420</v>
      </c>
      <c r="T203" s="2">
        <f t="shared" si="17"/>
        <v>216800</v>
      </c>
      <c r="U203" s="2">
        <f t="shared" si="17"/>
        <v>360200</v>
      </c>
      <c r="V203" s="2">
        <f t="shared" si="17"/>
        <v>425500</v>
      </c>
      <c r="W203" s="2">
        <f t="shared" si="17"/>
        <v>725600</v>
      </c>
      <c r="X203" s="2">
        <f t="shared" si="17"/>
        <v>819000</v>
      </c>
      <c r="Y203" s="2" cm="1">
        <f t="array" ref="Y203">_xlfn.XLOOKUP(Y$1&amp;$R203,$C$3:$C$1662&amp;$D$3:$D$1662,$E$3:$E$1662,0,0,1)</f>
        <v>800</v>
      </c>
      <c r="Z203" s="2" cm="1">
        <f t="array" ref="Z203">_xlfn.XLOOKUP(Z$1&amp;$R203,$C$3:$C$1662&amp;$D$3:$D$1662,$E$3:$E$1662,0,0,1)</f>
        <v>300</v>
      </c>
      <c r="AA203" s="2" cm="1">
        <f t="array" ref="AA203">_xlfn.XLOOKUP(AA$1&amp;$R203,$C$3:$C$1662&amp;$D$3:$D$1662,$E$3:$E$1662,0,0,1)</f>
        <v>1100</v>
      </c>
      <c r="AB203" s="2" cm="1">
        <f t="array" ref="AB203">_xlfn.XLOOKUP(AB$1&amp;$R203,$C$3:$C$1662&amp;$D$3:$D$1662,$E$3:$E$1662,0,0,1)</f>
        <v>2300</v>
      </c>
      <c r="AC203" s="2" cm="1">
        <f t="array" ref="AC203">_xlfn.XLOOKUP(AC$1&amp;$R203,$C$3:$C$1662&amp;$D$3:$D$1662,$E$3:$E$1662,0,0,1)</f>
        <v>500</v>
      </c>
    </row>
    <row r="204" spans="3:29" x14ac:dyDescent="0.4">
      <c r="C204" t="s">
        <v>758</v>
      </c>
      <c r="D204" t="s">
        <v>412</v>
      </c>
      <c r="E204">
        <v>500</v>
      </c>
      <c r="R204" t="s">
        <v>303</v>
      </c>
      <c r="S204" s="2">
        <f t="shared" si="16"/>
        <v>510140</v>
      </c>
      <c r="T204" s="2">
        <f t="shared" si="17"/>
        <v>217800</v>
      </c>
      <c r="U204" s="2">
        <f t="shared" si="17"/>
        <v>360800</v>
      </c>
      <c r="V204" s="2">
        <f t="shared" si="17"/>
        <v>426500</v>
      </c>
      <c r="W204" s="2">
        <f t="shared" si="17"/>
        <v>725800</v>
      </c>
      <c r="X204" s="2">
        <f t="shared" si="17"/>
        <v>819800</v>
      </c>
      <c r="Y204" s="2" cm="1">
        <f t="array" ref="Y204">_xlfn.XLOOKUP(Y$1&amp;$R204,$C$3:$C$1662&amp;$D$3:$D$1662,$E$3:$E$1662,0,0,1)</f>
        <v>1000</v>
      </c>
      <c r="Z204" s="2" cm="1">
        <f t="array" ref="Z204">_xlfn.XLOOKUP(Z$1&amp;$R204,$C$3:$C$1662&amp;$D$3:$D$1662,$E$3:$E$1662,0,0,1)</f>
        <v>600</v>
      </c>
      <c r="AA204" s="2" cm="1">
        <f t="array" ref="AA204">_xlfn.XLOOKUP(AA$1&amp;$R204,$C$3:$C$1662&amp;$D$3:$D$1662,$E$3:$E$1662,0,0,1)</f>
        <v>1000</v>
      </c>
      <c r="AB204" s="2" cm="1">
        <f t="array" ref="AB204">_xlfn.XLOOKUP(AB$1&amp;$R204,$C$3:$C$1662&amp;$D$3:$D$1662,$E$3:$E$1662,0,0,1)</f>
        <v>200</v>
      </c>
      <c r="AC204" s="2" cm="1">
        <f t="array" ref="AC204">_xlfn.XLOOKUP(AC$1&amp;$R204,$C$3:$C$1662&amp;$D$3:$D$1662,$E$3:$E$1662,0,0,1)</f>
        <v>800</v>
      </c>
    </row>
    <row r="205" spans="3:29" x14ac:dyDescent="0.4">
      <c r="C205" t="s">
        <v>758</v>
      </c>
      <c r="D205" t="s">
        <v>413</v>
      </c>
      <c r="E205">
        <v>800</v>
      </c>
      <c r="R205" t="s">
        <v>210</v>
      </c>
      <c r="S205" s="2">
        <f t="shared" si="16"/>
        <v>510820</v>
      </c>
      <c r="T205" s="2">
        <f t="shared" si="17"/>
        <v>217900</v>
      </c>
      <c r="U205" s="2">
        <f t="shared" si="17"/>
        <v>361000</v>
      </c>
      <c r="V205" s="2">
        <f t="shared" si="17"/>
        <v>426800</v>
      </c>
      <c r="W205" s="2">
        <f t="shared" si="17"/>
        <v>726800</v>
      </c>
      <c r="X205" s="2">
        <f t="shared" si="17"/>
        <v>821600</v>
      </c>
      <c r="Y205" s="2" cm="1">
        <f t="array" ref="Y205">_xlfn.XLOOKUP(Y$1&amp;$R205,$C$3:$C$1662&amp;$D$3:$D$1662,$E$3:$E$1662,0,0,1)</f>
        <v>100</v>
      </c>
      <c r="Z205" s="2" cm="1">
        <f t="array" ref="Z205">_xlfn.XLOOKUP(Z$1&amp;$R205,$C$3:$C$1662&amp;$D$3:$D$1662,$E$3:$E$1662,0,0,1)</f>
        <v>200</v>
      </c>
      <c r="AA205" s="2" cm="1">
        <f t="array" ref="AA205">_xlfn.XLOOKUP(AA$1&amp;$R205,$C$3:$C$1662&amp;$D$3:$D$1662,$E$3:$E$1662,0,0,1)</f>
        <v>300</v>
      </c>
      <c r="AB205" s="2" cm="1">
        <f t="array" ref="AB205">_xlfn.XLOOKUP(AB$1&amp;$R205,$C$3:$C$1662&amp;$D$3:$D$1662,$E$3:$E$1662,0,0,1)</f>
        <v>1000</v>
      </c>
      <c r="AC205" s="2" cm="1">
        <f t="array" ref="AC205">_xlfn.XLOOKUP(AC$1&amp;$R205,$C$3:$C$1662&amp;$D$3:$D$1662,$E$3:$E$1662,0,0,1)</f>
        <v>1800</v>
      </c>
    </row>
    <row r="206" spans="3:29" x14ac:dyDescent="0.4">
      <c r="C206" t="s">
        <v>758</v>
      </c>
      <c r="D206" t="s">
        <v>414</v>
      </c>
      <c r="E206">
        <v>1800</v>
      </c>
      <c r="R206" t="s">
        <v>158</v>
      </c>
      <c r="S206" s="2">
        <f t="shared" si="16"/>
        <v>512020</v>
      </c>
      <c r="T206" s="2">
        <f t="shared" si="17"/>
        <v>217900</v>
      </c>
      <c r="U206" s="2">
        <f t="shared" si="17"/>
        <v>361500</v>
      </c>
      <c r="V206" s="2">
        <f t="shared" si="17"/>
        <v>428800</v>
      </c>
      <c r="W206" s="2">
        <f t="shared" si="17"/>
        <v>727100</v>
      </c>
      <c r="X206" s="2">
        <f t="shared" si="17"/>
        <v>824800</v>
      </c>
      <c r="Y206" s="2" cm="1">
        <f t="array" ref="Y206">_xlfn.XLOOKUP(Y$1&amp;$R206,$C$3:$C$1662&amp;$D$3:$D$1662,$E$3:$E$1662,0,0,1)</f>
        <v>0</v>
      </c>
      <c r="Z206" s="2" cm="1">
        <f t="array" ref="Z206">_xlfn.XLOOKUP(Z$1&amp;$R206,$C$3:$C$1662&amp;$D$3:$D$1662,$E$3:$E$1662,0,0,1)</f>
        <v>500</v>
      </c>
      <c r="AA206" s="2" cm="1">
        <f t="array" ref="AA206">_xlfn.XLOOKUP(AA$1&amp;$R206,$C$3:$C$1662&amp;$D$3:$D$1662,$E$3:$E$1662,0,0,1)</f>
        <v>2000</v>
      </c>
      <c r="AB206" s="2" cm="1">
        <f t="array" ref="AB206">_xlfn.XLOOKUP(AB$1&amp;$R206,$C$3:$C$1662&amp;$D$3:$D$1662,$E$3:$E$1662,0,0,1)</f>
        <v>300</v>
      </c>
      <c r="AC206" s="2" cm="1">
        <f t="array" ref="AC206">_xlfn.XLOOKUP(AC$1&amp;$R206,$C$3:$C$1662&amp;$D$3:$D$1662,$E$3:$E$1662,0,0,1)</f>
        <v>3200</v>
      </c>
    </row>
    <row r="207" spans="3:29" x14ac:dyDescent="0.4">
      <c r="C207" t="s">
        <v>758</v>
      </c>
      <c r="D207" t="s">
        <v>415</v>
      </c>
      <c r="E207">
        <v>3200</v>
      </c>
      <c r="R207" t="s">
        <v>102</v>
      </c>
      <c r="S207" s="2">
        <f t="shared" si="16"/>
        <v>512740</v>
      </c>
      <c r="T207" s="2">
        <f t="shared" si="17"/>
        <v>218500</v>
      </c>
      <c r="U207" s="2">
        <f t="shared" si="17"/>
        <v>361500</v>
      </c>
      <c r="V207" s="2">
        <f t="shared" si="17"/>
        <v>429600</v>
      </c>
      <c r="W207" s="2">
        <f t="shared" si="17"/>
        <v>727800</v>
      </c>
      <c r="X207" s="2">
        <f t="shared" si="17"/>
        <v>826300</v>
      </c>
      <c r="Y207" s="2" cm="1">
        <f t="array" ref="Y207">_xlfn.XLOOKUP(Y$1&amp;$R207,$C$3:$C$1662&amp;$D$3:$D$1662,$E$3:$E$1662,0,0,1)</f>
        <v>600</v>
      </c>
      <c r="Z207" s="2" cm="1">
        <f t="array" ref="Z207">_xlfn.XLOOKUP(Z$1&amp;$R207,$C$3:$C$1662&amp;$D$3:$D$1662,$E$3:$E$1662,0,0,1)</f>
        <v>0</v>
      </c>
      <c r="AA207" s="2" cm="1">
        <f t="array" ref="AA207">_xlfn.XLOOKUP(AA$1&amp;$R207,$C$3:$C$1662&amp;$D$3:$D$1662,$E$3:$E$1662,0,0,1)</f>
        <v>800</v>
      </c>
      <c r="AB207" s="2" cm="1">
        <f t="array" ref="AB207">_xlfn.XLOOKUP(AB$1&amp;$R207,$C$3:$C$1662&amp;$D$3:$D$1662,$E$3:$E$1662,0,0,1)</f>
        <v>700</v>
      </c>
      <c r="AC207" s="2" cm="1">
        <f t="array" ref="AC207">_xlfn.XLOOKUP(AC$1&amp;$R207,$C$3:$C$1662&amp;$D$3:$D$1662,$E$3:$E$1662,0,0,1)</f>
        <v>1500</v>
      </c>
    </row>
    <row r="208" spans="3:29" x14ac:dyDescent="0.4">
      <c r="C208" t="s">
        <v>758</v>
      </c>
      <c r="D208" t="s">
        <v>416</v>
      </c>
      <c r="E208">
        <v>1500</v>
      </c>
      <c r="R208" t="s">
        <v>225</v>
      </c>
      <c r="S208" s="2">
        <f t="shared" si="16"/>
        <v>513580</v>
      </c>
      <c r="T208" s="2">
        <f t="shared" si="17"/>
        <v>218800</v>
      </c>
      <c r="U208" s="2">
        <f t="shared" si="17"/>
        <v>361500</v>
      </c>
      <c r="V208" s="2">
        <f t="shared" si="17"/>
        <v>430800</v>
      </c>
      <c r="W208" s="2">
        <f t="shared" si="17"/>
        <v>728200</v>
      </c>
      <c r="X208" s="2">
        <f t="shared" si="17"/>
        <v>828600</v>
      </c>
      <c r="Y208" s="2" cm="1">
        <f t="array" ref="Y208">_xlfn.XLOOKUP(Y$1&amp;$R208,$C$3:$C$1662&amp;$D$3:$D$1662,$E$3:$E$1662,0,0,1)</f>
        <v>300</v>
      </c>
      <c r="Z208" s="2" cm="1">
        <f t="array" ref="Z208">_xlfn.XLOOKUP(Z$1&amp;$R208,$C$3:$C$1662&amp;$D$3:$D$1662,$E$3:$E$1662,0,0,1)</f>
        <v>0</v>
      </c>
      <c r="AA208" s="2" cm="1">
        <f t="array" ref="AA208">_xlfn.XLOOKUP(AA$1&amp;$R208,$C$3:$C$1662&amp;$D$3:$D$1662,$E$3:$E$1662,0,0,1)</f>
        <v>1200</v>
      </c>
      <c r="AB208" s="2" cm="1">
        <f t="array" ref="AB208">_xlfn.XLOOKUP(AB$1&amp;$R208,$C$3:$C$1662&amp;$D$3:$D$1662,$E$3:$E$1662,0,0,1)</f>
        <v>400</v>
      </c>
      <c r="AC208" s="2" cm="1">
        <f t="array" ref="AC208">_xlfn.XLOOKUP(AC$1&amp;$R208,$C$3:$C$1662&amp;$D$3:$D$1662,$E$3:$E$1662,0,0,1)</f>
        <v>2300</v>
      </c>
    </row>
    <row r="209" spans="3:29" x14ac:dyDescent="0.4">
      <c r="C209" t="s">
        <v>758</v>
      </c>
      <c r="D209" t="s">
        <v>417</v>
      </c>
      <c r="E209">
        <v>2300</v>
      </c>
      <c r="R209" t="s">
        <v>97</v>
      </c>
      <c r="S209" s="2">
        <f t="shared" si="16"/>
        <v>514320</v>
      </c>
      <c r="T209" s="2">
        <f t="shared" si="17"/>
        <v>219300</v>
      </c>
      <c r="U209" s="2">
        <f t="shared" si="17"/>
        <v>362000</v>
      </c>
      <c r="V209" s="2">
        <f t="shared" si="17"/>
        <v>432400</v>
      </c>
      <c r="W209" s="2">
        <f t="shared" si="17"/>
        <v>728200</v>
      </c>
      <c r="X209" s="2">
        <f t="shared" si="17"/>
        <v>829700</v>
      </c>
      <c r="Y209" s="2" cm="1">
        <f t="array" ref="Y209">_xlfn.XLOOKUP(Y$1&amp;$R209,$C$3:$C$1662&amp;$D$3:$D$1662,$E$3:$E$1662,0,0,1)</f>
        <v>500</v>
      </c>
      <c r="Z209" s="2" cm="1">
        <f t="array" ref="Z209">_xlfn.XLOOKUP(Z$1&amp;$R209,$C$3:$C$1662&amp;$D$3:$D$1662,$E$3:$E$1662,0,0,1)</f>
        <v>500</v>
      </c>
      <c r="AA209" s="2" cm="1">
        <f t="array" ref="AA209">_xlfn.XLOOKUP(AA$1&amp;$R209,$C$3:$C$1662&amp;$D$3:$D$1662,$E$3:$E$1662,0,0,1)</f>
        <v>1600</v>
      </c>
      <c r="AB209" s="2" cm="1">
        <f t="array" ref="AB209">_xlfn.XLOOKUP(AB$1&amp;$R209,$C$3:$C$1662&amp;$D$3:$D$1662,$E$3:$E$1662,0,0,1)</f>
        <v>0</v>
      </c>
      <c r="AC209" s="2" cm="1">
        <f t="array" ref="AC209">_xlfn.XLOOKUP(AC$1&amp;$R209,$C$3:$C$1662&amp;$D$3:$D$1662,$E$3:$E$1662,0,0,1)</f>
        <v>1100</v>
      </c>
    </row>
    <row r="210" spans="3:29" x14ac:dyDescent="0.4">
      <c r="C210" t="s">
        <v>758</v>
      </c>
      <c r="D210" t="s">
        <v>418</v>
      </c>
      <c r="E210">
        <v>1100</v>
      </c>
      <c r="R210" t="s">
        <v>65</v>
      </c>
      <c r="S210" s="2">
        <f t="shared" si="16"/>
        <v>516040</v>
      </c>
      <c r="T210" s="2">
        <f t="shared" si="17"/>
        <v>219300</v>
      </c>
      <c r="U210" s="2">
        <f t="shared" si="17"/>
        <v>362100</v>
      </c>
      <c r="V210" s="2">
        <f t="shared" si="17"/>
        <v>432900</v>
      </c>
      <c r="W210" s="2">
        <f t="shared" si="17"/>
        <v>735900</v>
      </c>
      <c r="X210" s="2">
        <f t="shared" si="17"/>
        <v>830000</v>
      </c>
      <c r="Y210" s="2" cm="1">
        <f t="array" ref="Y210">_xlfn.XLOOKUP(Y$1&amp;$R210,$C$3:$C$1662&amp;$D$3:$D$1662,$E$3:$E$1662,0,0,1)</f>
        <v>0</v>
      </c>
      <c r="Z210" s="2" cm="1">
        <f t="array" ref="Z210">_xlfn.XLOOKUP(Z$1&amp;$R210,$C$3:$C$1662&amp;$D$3:$D$1662,$E$3:$E$1662,0,0,1)</f>
        <v>100</v>
      </c>
      <c r="AA210" s="2" cm="1">
        <f t="array" ref="AA210">_xlfn.XLOOKUP(AA$1&amp;$R210,$C$3:$C$1662&amp;$D$3:$D$1662,$E$3:$E$1662,0,0,1)</f>
        <v>500</v>
      </c>
      <c r="AB210" s="2" cm="1">
        <f t="array" ref="AB210">_xlfn.XLOOKUP(AB$1&amp;$R210,$C$3:$C$1662&amp;$D$3:$D$1662,$E$3:$E$1662,0,0,1)</f>
        <v>7700</v>
      </c>
      <c r="AC210" s="2" cm="1">
        <f t="array" ref="AC210">_xlfn.XLOOKUP(AC$1&amp;$R210,$C$3:$C$1662&amp;$D$3:$D$1662,$E$3:$E$1662,0,0,1)</f>
        <v>300</v>
      </c>
    </row>
    <row r="211" spans="3:29" x14ac:dyDescent="0.4">
      <c r="C211" t="s">
        <v>758</v>
      </c>
      <c r="D211" t="s">
        <v>419</v>
      </c>
      <c r="E211">
        <v>300</v>
      </c>
      <c r="R211" t="s">
        <v>163</v>
      </c>
      <c r="S211" s="2">
        <f t="shared" si="16"/>
        <v>517140</v>
      </c>
      <c r="T211" s="2">
        <f t="shared" si="17"/>
        <v>219900</v>
      </c>
      <c r="U211" s="2">
        <f t="shared" si="17"/>
        <v>362100</v>
      </c>
      <c r="V211" s="2">
        <f t="shared" si="17"/>
        <v>435600</v>
      </c>
      <c r="W211" s="2">
        <f t="shared" si="17"/>
        <v>736300</v>
      </c>
      <c r="X211" s="2">
        <f t="shared" si="17"/>
        <v>831800</v>
      </c>
      <c r="Y211" s="2" cm="1">
        <f t="array" ref="Y211">_xlfn.XLOOKUP(Y$1&amp;$R211,$C$3:$C$1662&amp;$D$3:$D$1662,$E$3:$E$1662,0,0,1)</f>
        <v>600</v>
      </c>
      <c r="Z211" s="2" cm="1">
        <f t="array" ref="Z211">_xlfn.XLOOKUP(Z$1&amp;$R211,$C$3:$C$1662&amp;$D$3:$D$1662,$E$3:$E$1662,0,0,1)</f>
        <v>0</v>
      </c>
      <c r="AA211" s="2" cm="1">
        <f t="array" ref="AA211">_xlfn.XLOOKUP(AA$1&amp;$R211,$C$3:$C$1662&amp;$D$3:$D$1662,$E$3:$E$1662,0,0,1)</f>
        <v>2700</v>
      </c>
      <c r="AB211" s="2" cm="1">
        <f t="array" ref="AB211">_xlfn.XLOOKUP(AB$1&amp;$R211,$C$3:$C$1662&amp;$D$3:$D$1662,$E$3:$E$1662,0,0,1)</f>
        <v>400</v>
      </c>
      <c r="AC211" s="2" cm="1">
        <f t="array" ref="AC211">_xlfn.XLOOKUP(AC$1&amp;$R211,$C$3:$C$1662&amp;$D$3:$D$1662,$E$3:$E$1662,0,0,1)</f>
        <v>1800</v>
      </c>
    </row>
    <row r="212" spans="3:29" x14ac:dyDescent="0.4">
      <c r="C212" t="s">
        <v>758</v>
      </c>
      <c r="D212" t="s">
        <v>420</v>
      </c>
      <c r="E212">
        <v>1800</v>
      </c>
      <c r="R212" t="s">
        <v>221</v>
      </c>
      <c r="S212" s="2">
        <f t="shared" si="16"/>
        <v>517540</v>
      </c>
      <c r="T212" s="2">
        <f t="shared" ref="T212:X227" si="18">T211+Y212</f>
        <v>219900</v>
      </c>
      <c r="U212" s="2">
        <f t="shared" si="18"/>
        <v>362300</v>
      </c>
      <c r="V212" s="2">
        <f t="shared" si="18"/>
        <v>436500</v>
      </c>
      <c r="W212" s="2">
        <f t="shared" si="18"/>
        <v>736400</v>
      </c>
      <c r="X212" s="2">
        <f t="shared" si="18"/>
        <v>832600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200</v>
      </c>
      <c r="AA212" s="2" cm="1">
        <f t="array" ref="AA212">_xlfn.XLOOKUP(AA$1&amp;$R212,$C$3:$C$1662&amp;$D$3:$D$1662,$E$3:$E$1662,0,0,1)</f>
        <v>900</v>
      </c>
      <c r="AB212" s="2" cm="1">
        <f t="array" ref="AB212">_xlfn.XLOOKUP(AB$1&amp;$R212,$C$3:$C$1662&amp;$D$3:$D$1662,$E$3:$E$1662,0,0,1)</f>
        <v>100</v>
      </c>
      <c r="AC212" s="2" cm="1">
        <f t="array" ref="AC212">_xlfn.XLOOKUP(AC$1&amp;$R212,$C$3:$C$1662&amp;$D$3:$D$1662,$E$3:$E$1662,0,0,1)</f>
        <v>800</v>
      </c>
    </row>
    <row r="213" spans="3:29" x14ac:dyDescent="0.4">
      <c r="C213" t="s">
        <v>758</v>
      </c>
      <c r="D213" t="s">
        <v>421</v>
      </c>
      <c r="E213">
        <v>800</v>
      </c>
      <c r="R213" t="s">
        <v>236</v>
      </c>
      <c r="S213" s="2">
        <f t="shared" si="16"/>
        <v>518260</v>
      </c>
      <c r="T213" s="2">
        <f t="shared" si="18"/>
        <v>220200</v>
      </c>
      <c r="U213" s="2">
        <f t="shared" si="18"/>
        <v>363200</v>
      </c>
      <c r="V213" s="2">
        <f t="shared" si="18"/>
        <v>437100</v>
      </c>
      <c r="W213" s="2">
        <f t="shared" si="18"/>
        <v>737100</v>
      </c>
      <c r="X213" s="2">
        <f t="shared" si="18"/>
        <v>833700</v>
      </c>
      <c r="Y213" s="2" cm="1">
        <f t="array" ref="Y213">_xlfn.XLOOKUP(Y$1&amp;$R213,$C$3:$C$1662&amp;$D$3:$D$1662,$E$3:$E$1662,0,0,1)</f>
        <v>300</v>
      </c>
      <c r="Z213" s="2" cm="1">
        <f t="array" ref="Z213">_xlfn.XLOOKUP(Z$1&amp;$R213,$C$3:$C$1662&amp;$D$3:$D$1662,$E$3:$E$1662,0,0,1)</f>
        <v>900</v>
      </c>
      <c r="AA213" s="2" cm="1">
        <f t="array" ref="AA213">_xlfn.XLOOKUP(AA$1&amp;$R213,$C$3:$C$1662&amp;$D$3:$D$1662,$E$3:$E$1662,0,0,1)</f>
        <v>600</v>
      </c>
      <c r="AB213" s="2" cm="1">
        <f t="array" ref="AB213">_xlfn.XLOOKUP(AB$1&amp;$R213,$C$3:$C$1662&amp;$D$3:$D$1662,$E$3:$E$1662,0,0,1)</f>
        <v>700</v>
      </c>
      <c r="AC213" s="2" cm="1">
        <f t="array" ref="AC213">_xlfn.XLOOKUP(AC$1&amp;$R213,$C$3:$C$1662&amp;$D$3:$D$1662,$E$3:$E$1662,0,0,1)</f>
        <v>1100</v>
      </c>
    </row>
    <row r="214" spans="3:29" x14ac:dyDescent="0.4">
      <c r="C214" t="s">
        <v>758</v>
      </c>
      <c r="D214" t="s">
        <v>422</v>
      </c>
      <c r="E214">
        <v>1100</v>
      </c>
      <c r="R214" t="s">
        <v>199</v>
      </c>
      <c r="S214" s="2">
        <f t="shared" si="16"/>
        <v>518760</v>
      </c>
      <c r="T214" s="2">
        <f t="shared" si="18"/>
        <v>220600</v>
      </c>
      <c r="U214" s="2">
        <f t="shared" si="18"/>
        <v>363200</v>
      </c>
      <c r="V214" s="2">
        <f t="shared" si="18"/>
        <v>437900</v>
      </c>
      <c r="W214" s="2">
        <f t="shared" si="18"/>
        <v>738400</v>
      </c>
      <c r="X214" s="2">
        <f t="shared" si="18"/>
        <v>833700</v>
      </c>
      <c r="Y214" s="2" cm="1">
        <f t="array" ref="Y214">_xlfn.XLOOKUP(Y$1&amp;$R214,$C$3:$C$1662&amp;$D$3:$D$1662,$E$3:$E$1662,0,0,1)</f>
        <v>400</v>
      </c>
      <c r="Z214" s="2" cm="1">
        <f t="array" ref="Z214">_xlfn.XLOOKUP(Z$1&amp;$R214,$C$3:$C$1662&amp;$D$3:$D$1662,$E$3:$E$1662,0,0,1)</f>
        <v>0</v>
      </c>
      <c r="AA214" s="2" cm="1">
        <f t="array" ref="AA214">_xlfn.XLOOKUP(AA$1&amp;$R214,$C$3:$C$1662&amp;$D$3:$D$1662,$E$3:$E$1662,0,0,1)</f>
        <v>800</v>
      </c>
      <c r="AB214" s="2" cm="1">
        <f t="array" ref="AB214">_xlfn.XLOOKUP(AB$1&amp;$R214,$C$3:$C$1662&amp;$D$3:$D$1662,$E$3:$E$1662,0,0,1)</f>
        <v>1300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758</v>
      </c>
      <c r="D215" t="s">
        <v>423</v>
      </c>
      <c r="E215">
        <v>0</v>
      </c>
      <c r="R215" t="s">
        <v>264</v>
      </c>
      <c r="S215" s="2">
        <f t="shared" si="16"/>
        <v>519940</v>
      </c>
      <c r="T215" s="2">
        <f t="shared" si="18"/>
        <v>220600</v>
      </c>
      <c r="U215" s="2">
        <f t="shared" si="18"/>
        <v>363300</v>
      </c>
      <c r="V215" s="2">
        <f t="shared" si="18"/>
        <v>438200</v>
      </c>
      <c r="W215" s="2">
        <f t="shared" si="18"/>
        <v>742100</v>
      </c>
      <c r="X215" s="2">
        <f t="shared" si="18"/>
        <v>835500</v>
      </c>
      <c r="Y215" s="2" cm="1">
        <f t="array" ref="Y215">_xlfn.XLOOKUP(Y$1&amp;$R215,$C$3:$C$1662&amp;$D$3:$D$1662,$E$3:$E$1662,0,0,1)</f>
        <v>0</v>
      </c>
      <c r="Z215" s="2" cm="1">
        <f t="array" ref="Z215">_xlfn.XLOOKUP(Z$1&amp;$R215,$C$3:$C$1662&amp;$D$3:$D$1662,$E$3:$E$1662,0,0,1)</f>
        <v>100</v>
      </c>
      <c r="AA215" s="2" cm="1">
        <f t="array" ref="AA215">_xlfn.XLOOKUP(AA$1&amp;$R215,$C$3:$C$1662&amp;$D$3:$D$1662,$E$3:$E$1662,0,0,1)</f>
        <v>300</v>
      </c>
      <c r="AB215" s="2" cm="1">
        <f t="array" ref="AB215">_xlfn.XLOOKUP(AB$1&amp;$R215,$C$3:$C$1662&amp;$D$3:$D$1662,$E$3:$E$1662,0,0,1)</f>
        <v>3700</v>
      </c>
      <c r="AC215" s="2" cm="1">
        <f t="array" ref="AC215">_xlfn.XLOOKUP(AC$1&amp;$R215,$C$3:$C$1662&amp;$D$3:$D$1662,$E$3:$E$1662,0,0,1)</f>
        <v>1800</v>
      </c>
    </row>
    <row r="216" spans="3:29" x14ac:dyDescent="0.4">
      <c r="C216" t="s">
        <v>758</v>
      </c>
      <c r="D216" t="s">
        <v>424</v>
      </c>
      <c r="E216">
        <v>1800</v>
      </c>
      <c r="R216" t="s">
        <v>90</v>
      </c>
      <c r="S216" s="2">
        <f t="shared" si="16"/>
        <v>520020</v>
      </c>
      <c r="T216" s="2">
        <f t="shared" si="18"/>
        <v>220600</v>
      </c>
      <c r="U216" s="2">
        <f t="shared" si="18"/>
        <v>363500</v>
      </c>
      <c r="V216" s="2">
        <f t="shared" si="18"/>
        <v>438300</v>
      </c>
      <c r="W216" s="2">
        <f t="shared" si="18"/>
        <v>742200</v>
      </c>
      <c r="X216" s="2">
        <f t="shared" si="18"/>
        <v>835500</v>
      </c>
      <c r="Y216" s="2" cm="1">
        <f t="array" ref="Y216">_xlfn.XLOOKUP(Y$1&amp;$R216,$C$3:$C$1662&amp;$D$3:$D$1662,$E$3:$E$1662,0,0,1)</f>
        <v>0</v>
      </c>
      <c r="Z216" s="2" cm="1">
        <f t="array" ref="Z216">_xlfn.XLOOKUP(Z$1&amp;$R216,$C$3:$C$1662&amp;$D$3:$D$1662,$E$3:$E$1662,0,0,1)</f>
        <v>200</v>
      </c>
      <c r="AA216" s="2" cm="1">
        <f t="array" ref="AA216">_xlfn.XLOOKUP(AA$1&amp;$R216,$C$3:$C$1662&amp;$D$3:$D$1662,$E$3:$E$1662,0,0,1)</f>
        <v>100</v>
      </c>
      <c r="AB216" s="2" cm="1">
        <f t="array" ref="AB216">_xlfn.XLOOKUP(AB$1&amp;$R216,$C$3:$C$1662&amp;$D$3:$D$1662,$E$3:$E$1662,0,0,1)</f>
        <v>100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758</v>
      </c>
      <c r="D217" t="s">
        <v>425</v>
      </c>
      <c r="E217">
        <v>0</v>
      </c>
      <c r="R217" t="s">
        <v>156</v>
      </c>
      <c r="S217" s="2">
        <f t="shared" si="16"/>
        <v>521260</v>
      </c>
      <c r="T217" s="2">
        <f t="shared" si="18"/>
        <v>221100</v>
      </c>
      <c r="U217" s="2">
        <f t="shared" si="18"/>
        <v>367100</v>
      </c>
      <c r="V217" s="2">
        <f t="shared" si="18"/>
        <v>440200</v>
      </c>
      <c r="W217" s="2">
        <f t="shared" si="18"/>
        <v>742300</v>
      </c>
      <c r="X217" s="2">
        <f t="shared" si="18"/>
        <v>835600</v>
      </c>
      <c r="Y217" s="2" cm="1">
        <f t="array" ref="Y217">_xlfn.XLOOKUP(Y$1&amp;$R217,$C$3:$C$1662&amp;$D$3:$D$1662,$E$3:$E$1662,0,0,1)</f>
        <v>500</v>
      </c>
      <c r="Z217" s="2" cm="1">
        <f t="array" ref="Z217">_xlfn.XLOOKUP(Z$1&amp;$R217,$C$3:$C$1662&amp;$D$3:$D$1662,$E$3:$E$1662,0,0,1)</f>
        <v>3600</v>
      </c>
      <c r="AA217" s="2" cm="1">
        <f t="array" ref="AA217">_xlfn.XLOOKUP(AA$1&amp;$R217,$C$3:$C$1662&amp;$D$3:$D$1662,$E$3:$E$1662,0,0,1)</f>
        <v>1900</v>
      </c>
      <c r="AB217" s="2" cm="1">
        <f t="array" ref="AB217">_xlfn.XLOOKUP(AB$1&amp;$R217,$C$3:$C$1662&amp;$D$3:$D$1662,$E$3:$E$1662,0,0,1)</f>
        <v>100</v>
      </c>
      <c r="AC217" s="2" cm="1">
        <f t="array" ref="AC217">_xlfn.XLOOKUP(AC$1&amp;$R217,$C$3:$C$1662&amp;$D$3:$D$1662,$E$3:$E$1662,0,0,1)</f>
        <v>100</v>
      </c>
    </row>
    <row r="218" spans="3:29" x14ac:dyDescent="0.4">
      <c r="C218" t="s">
        <v>758</v>
      </c>
      <c r="D218" t="s">
        <v>426</v>
      </c>
      <c r="E218">
        <v>100</v>
      </c>
      <c r="R218" t="s">
        <v>272</v>
      </c>
      <c r="S218" s="2">
        <f t="shared" si="16"/>
        <v>522340</v>
      </c>
      <c r="T218" s="2">
        <f t="shared" si="18"/>
        <v>222000</v>
      </c>
      <c r="U218" s="2">
        <f t="shared" si="18"/>
        <v>368100</v>
      </c>
      <c r="V218" s="2">
        <f t="shared" si="18"/>
        <v>443600</v>
      </c>
      <c r="W218" s="2">
        <f t="shared" si="18"/>
        <v>742300</v>
      </c>
      <c r="X218" s="2">
        <f t="shared" si="18"/>
        <v>835700</v>
      </c>
      <c r="Y218" s="2" cm="1">
        <f t="array" ref="Y218">_xlfn.XLOOKUP(Y$1&amp;$R218,$C$3:$C$1662&amp;$D$3:$D$1662,$E$3:$E$1662,0,0,1)</f>
        <v>900</v>
      </c>
      <c r="Z218" s="2" cm="1">
        <f t="array" ref="Z218">_xlfn.XLOOKUP(Z$1&amp;$R218,$C$3:$C$1662&amp;$D$3:$D$1662,$E$3:$E$1662,0,0,1)</f>
        <v>1000</v>
      </c>
      <c r="AA218" s="2" cm="1">
        <f t="array" ref="AA218">_xlfn.XLOOKUP(AA$1&amp;$R218,$C$3:$C$1662&amp;$D$3:$D$1662,$E$3:$E$1662,0,0,1)</f>
        <v>3400</v>
      </c>
      <c r="AB218" s="2" cm="1">
        <f t="array" ref="AB218">_xlfn.XLOOKUP(AB$1&amp;$R218,$C$3:$C$1662&amp;$D$3:$D$1662,$E$3:$E$1662,0,0,1)</f>
        <v>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758</v>
      </c>
      <c r="D219" t="s">
        <v>427</v>
      </c>
      <c r="E219">
        <v>100</v>
      </c>
      <c r="R219" t="s">
        <v>253</v>
      </c>
      <c r="S219" s="2">
        <f t="shared" si="16"/>
        <v>523720</v>
      </c>
      <c r="T219" s="2">
        <f t="shared" si="18"/>
        <v>222500</v>
      </c>
      <c r="U219" s="2">
        <f t="shared" si="18"/>
        <v>368500</v>
      </c>
      <c r="V219" s="2">
        <f t="shared" si="18"/>
        <v>447000</v>
      </c>
      <c r="W219" s="2">
        <f t="shared" si="18"/>
        <v>742300</v>
      </c>
      <c r="X219" s="2">
        <f t="shared" si="18"/>
        <v>838300</v>
      </c>
      <c r="Y219" s="2" cm="1">
        <f t="array" ref="Y219">_xlfn.XLOOKUP(Y$1&amp;$R219,$C$3:$C$1662&amp;$D$3:$D$1662,$E$3:$E$1662,0,0,1)</f>
        <v>500</v>
      </c>
      <c r="Z219" s="2" cm="1">
        <f t="array" ref="Z219">_xlfn.XLOOKUP(Z$1&amp;$R219,$C$3:$C$1662&amp;$D$3:$D$1662,$E$3:$E$1662,0,0,1)</f>
        <v>400</v>
      </c>
      <c r="AA219" s="2" cm="1">
        <f t="array" ref="AA219">_xlfn.XLOOKUP(AA$1&amp;$R219,$C$3:$C$1662&amp;$D$3:$D$1662,$E$3:$E$1662,0,0,1)</f>
        <v>3400</v>
      </c>
      <c r="AB219" s="2" cm="1">
        <f t="array" ref="AB219">_xlfn.XLOOKUP(AB$1&amp;$R219,$C$3:$C$1662&amp;$D$3:$D$1662,$E$3:$E$1662,0,0,1)</f>
        <v>0</v>
      </c>
      <c r="AC219" s="2" cm="1">
        <f t="array" ref="AC219">_xlfn.XLOOKUP(AC$1&amp;$R219,$C$3:$C$1662&amp;$D$3:$D$1662,$E$3:$E$1662,0,0,1)</f>
        <v>2600</v>
      </c>
    </row>
    <row r="220" spans="3:29" x14ac:dyDescent="0.4">
      <c r="C220" t="s">
        <v>758</v>
      </c>
      <c r="D220" t="s">
        <v>428</v>
      </c>
      <c r="E220">
        <v>2600</v>
      </c>
      <c r="R220" t="s">
        <v>261</v>
      </c>
      <c r="S220" s="2">
        <f t="shared" si="16"/>
        <v>524060</v>
      </c>
      <c r="T220" s="2">
        <f t="shared" si="18"/>
        <v>222700</v>
      </c>
      <c r="U220" s="2">
        <f t="shared" si="18"/>
        <v>368600</v>
      </c>
      <c r="V220" s="2">
        <f t="shared" si="18"/>
        <v>447300</v>
      </c>
      <c r="W220" s="2">
        <f t="shared" si="18"/>
        <v>742500</v>
      </c>
      <c r="X220" s="2">
        <f t="shared" si="18"/>
        <v>839200</v>
      </c>
      <c r="Y220" s="2" cm="1">
        <f t="array" ref="Y220">_xlfn.XLOOKUP(Y$1&amp;$R220,$C$3:$C$1662&amp;$D$3:$D$1662,$E$3:$E$1662,0,0,1)</f>
        <v>200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300</v>
      </c>
      <c r="AB220" s="2" cm="1">
        <f t="array" ref="AB220">_xlfn.XLOOKUP(AB$1&amp;$R220,$C$3:$C$1662&amp;$D$3:$D$1662,$E$3:$E$1662,0,0,1)</f>
        <v>200</v>
      </c>
      <c r="AC220" s="2" cm="1">
        <f t="array" ref="AC220">_xlfn.XLOOKUP(AC$1&amp;$R220,$C$3:$C$1662&amp;$D$3:$D$1662,$E$3:$E$1662,0,0,1)</f>
        <v>900</v>
      </c>
    </row>
    <row r="221" spans="3:29" x14ac:dyDescent="0.4">
      <c r="C221" t="s">
        <v>758</v>
      </c>
      <c r="D221" t="s">
        <v>429</v>
      </c>
      <c r="E221">
        <v>900</v>
      </c>
      <c r="R221" t="s">
        <v>123</v>
      </c>
      <c r="S221" s="2">
        <f t="shared" si="16"/>
        <v>524640</v>
      </c>
      <c r="T221" s="2">
        <f t="shared" si="18"/>
        <v>223600</v>
      </c>
      <c r="U221" s="2">
        <f t="shared" si="18"/>
        <v>369900</v>
      </c>
      <c r="V221" s="2">
        <f t="shared" si="18"/>
        <v>447700</v>
      </c>
      <c r="W221" s="2">
        <f t="shared" si="18"/>
        <v>742600</v>
      </c>
      <c r="X221" s="2">
        <f t="shared" si="18"/>
        <v>839400</v>
      </c>
      <c r="Y221" s="2" cm="1">
        <f t="array" ref="Y221">_xlfn.XLOOKUP(Y$1&amp;$R221,$C$3:$C$1662&amp;$D$3:$D$1662,$E$3:$E$1662,0,0,1)</f>
        <v>900</v>
      </c>
      <c r="Z221" s="2" cm="1">
        <f t="array" ref="Z221">_xlfn.XLOOKUP(Z$1&amp;$R221,$C$3:$C$1662&amp;$D$3:$D$1662,$E$3:$E$1662,0,0,1)</f>
        <v>1300</v>
      </c>
      <c r="AA221" s="2" cm="1">
        <f t="array" ref="AA221">_xlfn.XLOOKUP(AA$1&amp;$R221,$C$3:$C$1662&amp;$D$3:$D$1662,$E$3:$E$1662,0,0,1)</f>
        <v>400</v>
      </c>
      <c r="AB221" s="2" cm="1">
        <f t="array" ref="AB221">_xlfn.XLOOKUP(AB$1&amp;$R221,$C$3:$C$1662&amp;$D$3:$D$1662,$E$3:$E$1662,0,0,1)</f>
        <v>100</v>
      </c>
      <c r="AC221" s="2" cm="1">
        <f t="array" ref="AC221">_xlfn.XLOOKUP(AC$1&amp;$R221,$C$3:$C$1662&amp;$D$3:$D$1662,$E$3:$E$1662,0,0,1)</f>
        <v>200</v>
      </c>
    </row>
    <row r="222" spans="3:29" x14ac:dyDescent="0.4">
      <c r="C222" t="s">
        <v>758</v>
      </c>
      <c r="D222" t="s">
        <v>430</v>
      </c>
      <c r="E222">
        <v>200</v>
      </c>
      <c r="R222" t="s">
        <v>249</v>
      </c>
      <c r="S222" s="2">
        <f t="shared" si="16"/>
        <v>525520</v>
      </c>
      <c r="T222" s="2">
        <f t="shared" si="18"/>
        <v>224300</v>
      </c>
      <c r="U222" s="2">
        <f t="shared" si="18"/>
        <v>370500</v>
      </c>
      <c r="V222" s="2">
        <f t="shared" si="18"/>
        <v>448600</v>
      </c>
      <c r="W222" s="2">
        <f t="shared" si="18"/>
        <v>743900</v>
      </c>
      <c r="X222" s="2">
        <f t="shared" si="18"/>
        <v>840300</v>
      </c>
      <c r="Y222" s="2" cm="1">
        <f t="array" ref="Y222">_xlfn.XLOOKUP(Y$1&amp;$R222,$C$3:$C$1662&amp;$D$3:$D$1662,$E$3:$E$1662,0,0,1)</f>
        <v>700</v>
      </c>
      <c r="Z222" s="2" cm="1">
        <f t="array" ref="Z222">_xlfn.XLOOKUP(Z$1&amp;$R222,$C$3:$C$1662&amp;$D$3:$D$1662,$E$3:$E$1662,0,0,1)</f>
        <v>600</v>
      </c>
      <c r="AA222" s="2" cm="1">
        <f t="array" ref="AA222">_xlfn.XLOOKUP(AA$1&amp;$R222,$C$3:$C$1662&amp;$D$3:$D$1662,$E$3:$E$1662,0,0,1)</f>
        <v>900</v>
      </c>
      <c r="AB222" s="2" cm="1">
        <f t="array" ref="AB222">_xlfn.XLOOKUP(AB$1&amp;$R222,$C$3:$C$1662&amp;$D$3:$D$1662,$E$3:$E$1662,0,0,1)</f>
        <v>1300</v>
      </c>
      <c r="AC222" s="2" cm="1">
        <f t="array" ref="AC222">_xlfn.XLOOKUP(AC$1&amp;$R222,$C$3:$C$1662&amp;$D$3:$D$1662,$E$3:$E$1662,0,0,1)</f>
        <v>900</v>
      </c>
    </row>
    <row r="223" spans="3:29" x14ac:dyDescent="0.4">
      <c r="C223" t="s">
        <v>758</v>
      </c>
      <c r="D223" t="s">
        <v>431</v>
      </c>
      <c r="E223">
        <v>900</v>
      </c>
      <c r="R223" t="s">
        <v>209</v>
      </c>
      <c r="S223" s="2">
        <f t="shared" si="16"/>
        <v>526480</v>
      </c>
      <c r="T223" s="2">
        <f t="shared" si="18"/>
        <v>224500</v>
      </c>
      <c r="U223" s="2">
        <f t="shared" si="18"/>
        <v>370700</v>
      </c>
      <c r="V223" s="2">
        <f t="shared" si="18"/>
        <v>449100</v>
      </c>
      <c r="W223" s="2">
        <f t="shared" si="18"/>
        <v>745700</v>
      </c>
      <c r="X223" s="2">
        <f t="shared" si="18"/>
        <v>842400</v>
      </c>
      <c r="Y223" s="2" cm="1">
        <f t="array" ref="Y223">_xlfn.XLOOKUP(Y$1&amp;$R223,$C$3:$C$1662&amp;$D$3:$D$1662,$E$3:$E$1662,0,0,1)</f>
        <v>200</v>
      </c>
      <c r="Z223" s="2" cm="1">
        <f t="array" ref="Z223">_xlfn.XLOOKUP(Z$1&amp;$R223,$C$3:$C$1662&amp;$D$3:$D$1662,$E$3:$E$1662,0,0,1)</f>
        <v>200</v>
      </c>
      <c r="AA223" s="2" cm="1">
        <f t="array" ref="AA223">_xlfn.XLOOKUP(AA$1&amp;$R223,$C$3:$C$1662&amp;$D$3:$D$1662,$E$3:$E$1662,0,0,1)</f>
        <v>500</v>
      </c>
      <c r="AB223" s="2" cm="1">
        <f t="array" ref="AB223">_xlfn.XLOOKUP(AB$1&amp;$R223,$C$3:$C$1662&amp;$D$3:$D$1662,$E$3:$E$1662,0,0,1)</f>
        <v>1800</v>
      </c>
      <c r="AC223" s="2" cm="1">
        <f t="array" ref="AC223">_xlfn.XLOOKUP(AC$1&amp;$R223,$C$3:$C$1662&amp;$D$3:$D$1662,$E$3:$E$1662,0,0,1)</f>
        <v>2100</v>
      </c>
    </row>
    <row r="224" spans="3:29" x14ac:dyDescent="0.4">
      <c r="C224" t="s">
        <v>758</v>
      </c>
      <c r="D224" t="s">
        <v>432</v>
      </c>
      <c r="E224">
        <v>2100</v>
      </c>
      <c r="R224" t="s">
        <v>239</v>
      </c>
      <c r="S224" s="2">
        <f t="shared" si="16"/>
        <v>529140</v>
      </c>
      <c r="T224" s="2">
        <f t="shared" si="18"/>
        <v>225800</v>
      </c>
      <c r="U224" s="2">
        <f t="shared" si="18"/>
        <v>371300</v>
      </c>
      <c r="V224" s="2">
        <f t="shared" si="18"/>
        <v>449100</v>
      </c>
      <c r="W224" s="2">
        <f t="shared" si="18"/>
        <v>755300</v>
      </c>
      <c r="X224" s="2">
        <f t="shared" si="18"/>
        <v>844200</v>
      </c>
      <c r="Y224" s="2" cm="1">
        <f t="array" ref="Y224">_xlfn.XLOOKUP(Y$1&amp;$R224,$C$3:$C$1662&amp;$D$3:$D$1662,$E$3:$E$1662,0,0,1)</f>
        <v>1300</v>
      </c>
      <c r="Z224" s="2" cm="1">
        <f t="array" ref="Z224">_xlfn.XLOOKUP(Z$1&amp;$R224,$C$3:$C$1662&amp;$D$3:$D$1662,$E$3:$E$1662,0,0,1)</f>
        <v>600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9600</v>
      </c>
      <c r="AC224" s="2" cm="1">
        <f t="array" ref="AC224">_xlfn.XLOOKUP(AC$1&amp;$R224,$C$3:$C$1662&amp;$D$3:$D$1662,$E$3:$E$1662,0,0,1)</f>
        <v>1800</v>
      </c>
    </row>
    <row r="225" spans="3:29" x14ac:dyDescent="0.4">
      <c r="C225" t="s">
        <v>758</v>
      </c>
      <c r="D225" t="s">
        <v>433</v>
      </c>
      <c r="E225">
        <v>1800</v>
      </c>
      <c r="R225" t="s">
        <v>304</v>
      </c>
      <c r="S225" s="2">
        <f t="shared" si="16"/>
        <v>529280</v>
      </c>
      <c r="T225" s="2">
        <f t="shared" si="18"/>
        <v>225800</v>
      </c>
      <c r="U225" s="2">
        <f t="shared" si="18"/>
        <v>371500</v>
      </c>
      <c r="V225" s="2">
        <f t="shared" si="18"/>
        <v>449200</v>
      </c>
      <c r="W225" s="2">
        <f t="shared" si="18"/>
        <v>755600</v>
      </c>
      <c r="X225" s="2">
        <f t="shared" si="18"/>
        <v>844300</v>
      </c>
      <c r="Y225" s="2" cm="1">
        <f t="array" ref="Y225">_xlfn.XLOOKUP(Y$1&amp;$R225,$C$3:$C$1662&amp;$D$3:$D$1662,$E$3:$E$1662,0,0,1)</f>
        <v>0</v>
      </c>
      <c r="Z225" s="2" cm="1">
        <f t="array" ref="Z225">_xlfn.XLOOKUP(Z$1&amp;$R225,$C$3:$C$1662&amp;$D$3:$D$1662,$E$3:$E$1662,0,0,1)</f>
        <v>200</v>
      </c>
      <c r="AA225" s="2" cm="1">
        <f t="array" ref="AA225">_xlfn.XLOOKUP(AA$1&amp;$R225,$C$3:$C$1662&amp;$D$3:$D$1662,$E$3:$E$1662,0,0,1)</f>
        <v>100</v>
      </c>
      <c r="AB225" s="2" cm="1">
        <f t="array" ref="AB225">_xlfn.XLOOKUP(AB$1&amp;$R225,$C$3:$C$1662&amp;$D$3:$D$1662,$E$3:$E$1662,0,0,1)</f>
        <v>300</v>
      </c>
      <c r="AC225" s="2" cm="1">
        <f t="array" ref="AC225">_xlfn.XLOOKUP(AC$1&amp;$R225,$C$3:$C$1662&amp;$D$3:$D$1662,$E$3:$E$1662,0,0,1)</f>
        <v>100</v>
      </c>
    </row>
    <row r="226" spans="3:29" x14ac:dyDescent="0.4">
      <c r="C226" t="s">
        <v>758</v>
      </c>
      <c r="D226" t="s">
        <v>434</v>
      </c>
      <c r="E226">
        <v>100</v>
      </c>
      <c r="R226" t="s">
        <v>283</v>
      </c>
      <c r="S226" s="2">
        <f t="shared" si="16"/>
        <v>530200</v>
      </c>
      <c r="T226" s="2">
        <f t="shared" si="18"/>
        <v>227500</v>
      </c>
      <c r="U226" s="2">
        <f t="shared" si="18"/>
        <v>373000</v>
      </c>
      <c r="V226" s="2">
        <f t="shared" si="18"/>
        <v>449400</v>
      </c>
      <c r="W226" s="2">
        <f t="shared" si="18"/>
        <v>755600</v>
      </c>
      <c r="X226" s="2">
        <f t="shared" si="18"/>
        <v>845500</v>
      </c>
      <c r="Y226" s="2" cm="1">
        <f t="array" ref="Y226">_xlfn.XLOOKUP(Y$1&amp;$R226,$C$3:$C$1662&amp;$D$3:$D$1662,$E$3:$E$1662,0,0,1)</f>
        <v>1700</v>
      </c>
      <c r="Z226" s="2" cm="1">
        <f t="array" ref="Z226">_xlfn.XLOOKUP(Z$1&amp;$R226,$C$3:$C$1662&amp;$D$3:$D$1662,$E$3:$E$1662,0,0,1)</f>
        <v>1500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1200</v>
      </c>
    </row>
    <row r="227" spans="3:29" x14ac:dyDescent="0.4">
      <c r="C227" t="s">
        <v>758</v>
      </c>
      <c r="D227" t="s">
        <v>435</v>
      </c>
      <c r="E227">
        <v>1200</v>
      </c>
      <c r="R227" t="s">
        <v>176</v>
      </c>
      <c r="S227" s="2">
        <f t="shared" si="16"/>
        <v>530880</v>
      </c>
      <c r="T227" s="2">
        <f t="shared" si="18"/>
        <v>227500</v>
      </c>
      <c r="U227" s="2">
        <f t="shared" si="18"/>
        <v>373100</v>
      </c>
      <c r="V227" s="2">
        <f t="shared" si="18"/>
        <v>451500</v>
      </c>
      <c r="W227" s="2">
        <f t="shared" si="18"/>
        <v>755600</v>
      </c>
      <c r="X227" s="2">
        <f t="shared" si="18"/>
        <v>846700</v>
      </c>
      <c r="Y227" s="2" cm="1">
        <f t="array" ref="Y227">_xlfn.XLOOKUP(Y$1&amp;$R227,$C$3:$C$1662&amp;$D$3:$D$1662,$E$3:$E$1662,0,0,1)</f>
        <v>0</v>
      </c>
      <c r="Z227" s="2" cm="1">
        <f t="array" ref="Z227">_xlfn.XLOOKUP(Z$1&amp;$R227,$C$3:$C$1662&amp;$D$3:$D$1662,$E$3:$E$1662,0,0,1)</f>
        <v>100</v>
      </c>
      <c r="AA227" s="2" cm="1">
        <f t="array" ref="AA227">_xlfn.XLOOKUP(AA$1&amp;$R227,$C$3:$C$1662&amp;$D$3:$D$1662,$E$3:$E$1662,0,0,1)</f>
        <v>2100</v>
      </c>
      <c r="AB227" s="2" cm="1">
        <f t="array" ref="AB227">_xlfn.XLOOKUP(AB$1&amp;$R227,$C$3:$C$1662&amp;$D$3:$D$1662,$E$3:$E$1662,0,0,1)</f>
        <v>0</v>
      </c>
      <c r="AC227" s="2" cm="1">
        <f t="array" ref="AC227">_xlfn.XLOOKUP(AC$1&amp;$R227,$C$3:$C$1662&amp;$D$3:$D$1662,$E$3:$E$1662,0,0,1)</f>
        <v>1200</v>
      </c>
    </row>
    <row r="228" spans="3:29" x14ac:dyDescent="0.4">
      <c r="C228" t="s">
        <v>758</v>
      </c>
      <c r="D228" t="s">
        <v>436</v>
      </c>
      <c r="E228">
        <v>1200</v>
      </c>
      <c r="R228" t="s">
        <v>117</v>
      </c>
      <c r="S228" s="2">
        <f t="shared" si="16"/>
        <v>532140</v>
      </c>
      <c r="T228" s="2">
        <f t="shared" ref="T228:X243" si="19">T227+Y228</f>
        <v>227500</v>
      </c>
      <c r="U228" s="2">
        <f t="shared" si="19"/>
        <v>373700</v>
      </c>
      <c r="V228" s="2">
        <f t="shared" si="19"/>
        <v>451700</v>
      </c>
      <c r="W228" s="2">
        <f t="shared" si="19"/>
        <v>760600</v>
      </c>
      <c r="X228" s="2">
        <f t="shared" si="19"/>
        <v>847200</v>
      </c>
      <c r="Y228" s="2" cm="1">
        <f t="array" ref="Y228">_xlfn.XLOOKUP(Y$1&amp;$R228,$C$3:$C$1662&amp;$D$3:$D$1662,$E$3:$E$1662,0,0,1)</f>
        <v>0</v>
      </c>
      <c r="Z228" s="2" cm="1">
        <f t="array" ref="Z228">_xlfn.XLOOKUP(Z$1&amp;$R228,$C$3:$C$1662&amp;$D$3:$D$1662,$E$3:$E$1662,0,0,1)</f>
        <v>600</v>
      </c>
      <c r="AA228" s="2" cm="1">
        <f t="array" ref="AA228">_xlfn.XLOOKUP(AA$1&amp;$R228,$C$3:$C$1662&amp;$D$3:$D$1662,$E$3:$E$1662,0,0,1)</f>
        <v>200</v>
      </c>
      <c r="AB228" s="2" cm="1">
        <f t="array" ref="AB228">_xlfn.XLOOKUP(AB$1&amp;$R228,$C$3:$C$1662&amp;$D$3:$D$1662,$E$3:$E$1662,0,0,1)</f>
        <v>5000</v>
      </c>
      <c r="AC228" s="2" cm="1">
        <f t="array" ref="AC228">_xlfn.XLOOKUP(AC$1&amp;$R228,$C$3:$C$1662&amp;$D$3:$D$1662,$E$3:$E$1662,0,0,1)</f>
        <v>500</v>
      </c>
    </row>
    <row r="229" spans="3:29" x14ac:dyDescent="0.4">
      <c r="C229" t="s">
        <v>758</v>
      </c>
      <c r="D229" t="s">
        <v>437</v>
      </c>
      <c r="E229">
        <v>500</v>
      </c>
      <c r="R229" t="s">
        <v>54</v>
      </c>
      <c r="S229" s="2">
        <f t="shared" si="16"/>
        <v>532640</v>
      </c>
      <c r="T229" s="2">
        <f t="shared" si="19"/>
        <v>227500</v>
      </c>
      <c r="U229" s="2">
        <f t="shared" si="19"/>
        <v>375400</v>
      </c>
      <c r="V229" s="2">
        <f t="shared" si="19"/>
        <v>452200</v>
      </c>
      <c r="W229" s="2">
        <f t="shared" si="19"/>
        <v>760800</v>
      </c>
      <c r="X229" s="2">
        <f t="shared" si="19"/>
        <v>847300</v>
      </c>
      <c r="Y229" s="2" cm="1">
        <f t="array" ref="Y229">_xlfn.XLOOKUP(Y$1&amp;$R229,$C$3:$C$1662&amp;$D$3:$D$1662,$E$3:$E$1662,0,0,1)</f>
        <v>0</v>
      </c>
      <c r="Z229" s="2" cm="1">
        <f t="array" ref="Z229">_xlfn.XLOOKUP(Z$1&amp;$R229,$C$3:$C$1662&amp;$D$3:$D$1662,$E$3:$E$1662,0,0,1)</f>
        <v>1700</v>
      </c>
      <c r="AA229" s="2" cm="1">
        <f t="array" ref="AA229">_xlfn.XLOOKUP(AA$1&amp;$R229,$C$3:$C$1662&amp;$D$3:$D$1662,$E$3:$E$1662,0,0,1)</f>
        <v>500</v>
      </c>
      <c r="AB229" s="2" cm="1">
        <f t="array" ref="AB229">_xlfn.XLOOKUP(AB$1&amp;$R229,$C$3:$C$1662&amp;$D$3:$D$1662,$E$3:$E$1662,0,0,1)</f>
        <v>200</v>
      </c>
      <c r="AC229" s="2" cm="1">
        <f t="array" ref="AC229">_xlfn.XLOOKUP(AC$1&amp;$R229,$C$3:$C$1662&amp;$D$3:$D$1662,$E$3:$E$1662,0,0,1)</f>
        <v>100</v>
      </c>
    </row>
    <row r="230" spans="3:29" x14ac:dyDescent="0.4">
      <c r="C230" t="s">
        <v>758</v>
      </c>
      <c r="D230" t="s">
        <v>438</v>
      </c>
      <c r="E230">
        <v>100</v>
      </c>
      <c r="R230" t="s">
        <v>161</v>
      </c>
      <c r="S230" s="2">
        <f t="shared" si="16"/>
        <v>533220</v>
      </c>
      <c r="T230" s="2">
        <f t="shared" si="19"/>
        <v>227600</v>
      </c>
      <c r="U230" s="2">
        <f t="shared" si="19"/>
        <v>375700</v>
      </c>
      <c r="V230" s="2">
        <f t="shared" si="19"/>
        <v>452600</v>
      </c>
      <c r="W230" s="2">
        <f t="shared" si="19"/>
        <v>762700</v>
      </c>
      <c r="X230" s="2">
        <f t="shared" si="19"/>
        <v>847500</v>
      </c>
      <c r="Y230" s="2" cm="1">
        <f t="array" ref="Y230">_xlfn.XLOOKUP(Y$1&amp;$R230,$C$3:$C$1662&amp;$D$3:$D$1662,$E$3:$E$1662,0,0,1)</f>
        <v>100</v>
      </c>
      <c r="Z230" s="2" cm="1">
        <f t="array" ref="Z230">_xlfn.XLOOKUP(Z$1&amp;$R230,$C$3:$C$1662&amp;$D$3:$D$1662,$E$3:$E$1662,0,0,1)</f>
        <v>300</v>
      </c>
      <c r="AA230" s="2" cm="1">
        <f t="array" ref="AA230">_xlfn.XLOOKUP(AA$1&amp;$R230,$C$3:$C$1662&amp;$D$3:$D$1662,$E$3:$E$1662,0,0,1)</f>
        <v>400</v>
      </c>
      <c r="AB230" s="2" cm="1">
        <f t="array" ref="AB230">_xlfn.XLOOKUP(AB$1&amp;$R230,$C$3:$C$1662&amp;$D$3:$D$1662,$E$3:$E$1662,0,0,1)</f>
        <v>1900</v>
      </c>
      <c r="AC230" s="2" cm="1">
        <f t="array" ref="AC230">_xlfn.XLOOKUP(AC$1&amp;$R230,$C$3:$C$1662&amp;$D$3:$D$1662,$E$3:$E$1662,0,0,1)</f>
        <v>200</v>
      </c>
    </row>
    <row r="231" spans="3:29" x14ac:dyDescent="0.4">
      <c r="C231" t="s">
        <v>758</v>
      </c>
      <c r="D231" t="s">
        <v>439</v>
      </c>
      <c r="E231">
        <v>200</v>
      </c>
      <c r="R231" t="s">
        <v>185</v>
      </c>
      <c r="S231" s="2">
        <f t="shared" si="16"/>
        <v>535020</v>
      </c>
      <c r="T231" s="2">
        <f t="shared" si="19"/>
        <v>227600</v>
      </c>
      <c r="U231" s="2">
        <f t="shared" si="19"/>
        <v>375800</v>
      </c>
      <c r="V231" s="2">
        <f t="shared" si="19"/>
        <v>456200</v>
      </c>
      <c r="W231" s="2">
        <f t="shared" si="19"/>
        <v>765700</v>
      </c>
      <c r="X231" s="2">
        <f t="shared" si="19"/>
        <v>849800</v>
      </c>
      <c r="Y231" s="2" cm="1">
        <f t="array" ref="Y231">_xlfn.XLOOKUP(Y$1&amp;$R231,$C$3:$C$1662&amp;$D$3:$D$1662,$E$3:$E$1662,0,0,1)</f>
        <v>0</v>
      </c>
      <c r="Z231" s="2" cm="1">
        <f t="array" ref="Z231">_xlfn.XLOOKUP(Z$1&amp;$R231,$C$3:$C$1662&amp;$D$3:$D$1662,$E$3:$E$1662,0,0,1)</f>
        <v>100</v>
      </c>
      <c r="AA231" s="2" cm="1">
        <f t="array" ref="AA231">_xlfn.XLOOKUP(AA$1&amp;$R231,$C$3:$C$1662&amp;$D$3:$D$1662,$E$3:$E$1662,0,0,1)</f>
        <v>3600</v>
      </c>
      <c r="AB231" s="2" cm="1">
        <f t="array" ref="AB231">_xlfn.XLOOKUP(AB$1&amp;$R231,$C$3:$C$1662&amp;$D$3:$D$1662,$E$3:$E$1662,0,0,1)</f>
        <v>3000</v>
      </c>
      <c r="AC231" s="2" cm="1">
        <f t="array" ref="AC231">_xlfn.XLOOKUP(AC$1&amp;$R231,$C$3:$C$1662&amp;$D$3:$D$1662,$E$3:$E$1662,0,0,1)</f>
        <v>2300</v>
      </c>
    </row>
    <row r="232" spans="3:29" x14ac:dyDescent="0.4">
      <c r="C232" t="s">
        <v>758</v>
      </c>
      <c r="D232" t="s">
        <v>440</v>
      </c>
      <c r="E232">
        <v>2300</v>
      </c>
      <c r="R232" t="s">
        <v>207</v>
      </c>
      <c r="S232" s="2">
        <f t="shared" si="16"/>
        <v>535540</v>
      </c>
      <c r="T232" s="2">
        <f t="shared" si="19"/>
        <v>227600</v>
      </c>
      <c r="U232" s="2">
        <f t="shared" si="19"/>
        <v>375800</v>
      </c>
      <c r="V232" s="2">
        <f t="shared" si="19"/>
        <v>457100</v>
      </c>
      <c r="W232" s="2">
        <f t="shared" si="19"/>
        <v>766500</v>
      </c>
      <c r="X232" s="2">
        <f t="shared" si="19"/>
        <v>850700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0</v>
      </c>
      <c r="AA232" s="2" cm="1">
        <f t="array" ref="AA232">_xlfn.XLOOKUP(AA$1&amp;$R232,$C$3:$C$1662&amp;$D$3:$D$1662,$E$3:$E$1662,0,0,1)</f>
        <v>900</v>
      </c>
      <c r="AB232" s="2" cm="1">
        <f t="array" ref="AB232">_xlfn.XLOOKUP(AB$1&amp;$R232,$C$3:$C$1662&amp;$D$3:$D$1662,$E$3:$E$1662,0,0,1)</f>
        <v>800</v>
      </c>
      <c r="AC232" s="2" cm="1">
        <f t="array" ref="AC232">_xlfn.XLOOKUP(AC$1&amp;$R232,$C$3:$C$1662&amp;$D$3:$D$1662,$E$3:$E$1662,0,0,1)</f>
        <v>900</v>
      </c>
    </row>
    <row r="233" spans="3:29" x14ac:dyDescent="0.4">
      <c r="C233" t="s">
        <v>758</v>
      </c>
      <c r="D233" t="s">
        <v>441</v>
      </c>
      <c r="E233">
        <v>900</v>
      </c>
      <c r="R233" t="s">
        <v>216</v>
      </c>
      <c r="S233" s="2">
        <f t="shared" si="16"/>
        <v>536440</v>
      </c>
      <c r="T233" s="2">
        <f t="shared" si="19"/>
        <v>227600</v>
      </c>
      <c r="U233" s="2">
        <f t="shared" si="19"/>
        <v>375900</v>
      </c>
      <c r="V233" s="2">
        <f t="shared" si="19"/>
        <v>458000</v>
      </c>
      <c r="W233" s="2">
        <f t="shared" si="19"/>
        <v>769600</v>
      </c>
      <c r="X233" s="2">
        <f t="shared" si="19"/>
        <v>851100</v>
      </c>
      <c r="Y233" s="2" cm="1">
        <f t="array" ref="Y233">_xlfn.XLOOKUP(Y$1&amp;$R233,$C$3:$C$1662&amp;$D$3:$D$1662,$E$3:$E$1662,0,0,1)</f>
        <v>0</v>
      </c>
      <c r="Z233" s="2" cm="1">
        <f t="array" ref="Z233">_xlfn.XLOOKUP(Z$1&amp;$R233,$C$3:$C$1662&amp;$D$3:$D$1662,$E$3:$E$1662,0,0,1)</f>
        <v>100</v>
      </c>
      <c r="AA233" s="2" cm="1">
        <f t="array" ref="AA233">_xlfn.XLOOKUP(AA$1&amp;$R233,$C$3:$C$1662&amp;$D$3:$D$1662,$E$3:$E$1662,0,0,1)</f>
        <v>900</v>
      </c>
      <c r="AB233" s="2" cm="1">
        <f t="array" ref="AB233">_xlfn.XLOOKUP(AB$1&amp;$R233,$C$3:$C$1662&amp;$D$3:$D$1662,$E$3:$E$1662,0,0,1)</f>
        <v>3100</v>
      </c>
      <c r="AC233" s="2" cm="1">
        <f t="array" ref="AC233">_xlfn.XLOOKUP(AC$1&amp;$R233,$C$3:$C$1662&amp;$D$3:$D$1662,$E$3:$E$1662,0,0,1)</f>
        <v>400</v>
      </c>
    </row>
    <row r="234" spans="3:29" x14ac:dyDescent="0.4">
      <c r="C234" t="s">
        <v>758</v>
      </c>
      <c r="D234" t="s">
        <v>442</v>
      </c>
      <c r="E234">
        <v>400</v>
      </c>
      <c r="R234" t="s">
        <v>212</v>
      </c>
      <c r="S234" s="2">
        <f t="shared" si="16"/>
        <v>537480</v>
      </c>
      <c r="T234" s="2">
        <f t="shared" si="19"/>
        <v>228500</v>
      </c>
      <c r="U234" s="2">
        <f t="shared" si="19"/>
        <v>376000</v>
      </c>
      <c r="V234" s="2">
        <f t="shared" si="19"/>
        <v>458000</v>
      </c>
      <c r="W234" s="2">
        <f t="shared" si="19"/>
        <v>772100</v>
      </c>
      <c r="X234" s="2">
        <f t="shared" si="19"/>
        <v>852800</v>
      </c>
      <c r="Y234" s="2" cm="1">
        <f t="array" ref="Y234">_xlfn.XLOOKUP(Y$1&amp;$R234,$C$3:$C$1662&amp;$D$3:$D$1662,$E$3:$E$1662,0,0,1)</f>
        <v>900</v>
      </c>
      <c r="Z234" s="2" cm="1">
        <f t="array" ref="Z234">_xlfn.XLOOKUP(Z$1&amp;$R234,$C$3:$C$1662&amp;$D$3:$D$1662,$E$3:$E$1662,0,0,1)</f>
        <v>100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2500</v>
      </c>
      <c r="AC234" s="2" cm="1">
        <f t="array" ref="AC234">_xlfn.XLOOKUP(AC$1&amp;$R234,$C$3:$C$1662&amp;$D$3:$D$1662,$E$3:$E$1662,0,0,1)</f>
        <v>1700</v>
      </c>
    </row>
    <row r="235" spans="3:29" x14ac:dyDescent="0.4">
      <c r="C235" t="s">
        <v>758</v>
      </c>
      <c r="D235" t="s">
        <v>443</v>
      </c>
      <c r="E235">
        <v>1700</v>
      </c>
      <c r="R235" t="s">
        <v>146</v>
      </c>
      <c r="S235" s="2">
        <f t="shared" si="16"/>
        <v>537680</v>
      </c>
      <c r="T235" s="2">
        <f t="shared" si="19"/>
        <v>228700</v>
      </c>
      <c r="U235" s="2">
        <f t="shared" si="19"/>
        <v>376200</v>
      </c>
      <c r="V235" s="2">
        <f t="shared" si="19"/>
        <v>458100</v>
      </c>
      <c r="W235" s="2">
        <f t="shared" si="19"/>
        <v>772500</v>
      </c>
      <c r="X235" s="2">
        <f t="shared" si="19"/>
        <v>852900</v>
      </c>
      <c r="Y235" s="2" cm="1">
        <f t="array" ref="Y235">_xlfn.XLOOKUP(Y$1&amp;$R235,$C$3:$C$1662&amp;$D$3:$D$1662,$E$3:$E$1662,0,0,1)</f>
        <v>200</v>
      </c>
      <c r="Z235" s="2" cm="1">
        <f t="array" ref="Z235">_xlfn.XLOOKUP(Z$1&amp;$R235,$C$3:$C$1662&amp;$D$3:$D$1662,$E$3:$E$1662,0,0,1)</f>
        <v>200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400</v>
      </c>
      <c r="AC235" s="2" cm="1">
        <f t="array" ref="AC235">_xlfn.XLOOKUP(AC$1&amp;$R235,$C$3:$C$1662&amp;$D$3:$D$1662,$E$3:$E$1662,0,0,1)</f>
        <v>100</v>
      </c>
    </row>
    <row r="236" spans="3:29" x14ac:dyDescent="0.4">
      <c r="C236" t="s">
        <v>758</v>
      </c>
      <c r="D236" t="s">
        <v>444</v>
      </c>
      <c r="E236">
        <v>100</v>
      </c>
      <c r="R236" t="s">
        <v>195</v>
      </c>
      <c r="S236" s="2">
        <f t="shared" si="16"/>
        <v>538140</v>
      </c>
      <c r="T236" s="2">
        <f t="shared" si="19"/>
        <v>229200</v>
      </c>
      <c r="U236" s="2">
        <f t="shared" si="19"/>
        <v>376200</v>
      </c>
      <c r="V236" s="2">
        <f t="shared" si="19"/>
        <v>459300</v>
      </c>
      <c r="W236" s="2">
        <f t="shared" si="19"/>
        <v>772500</v>
      </c>
      <c r="X236" s="2">
        <f t="shared" si="19"/>
        <v>853500</v>
      </c>
      <c r="Y236" s="2" cm="1">
        <f t="array" ref="Y236">_xlfn.XLOOKUP(Y$1&amp;$R236,$C$3:$C$1662&amp;$D$3:$D$1662,$E$3:$E$1662,0,0,1)</f>
        <v>500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1200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600</v>
      </c>
    </row>
    <row r="237" spans="3:29" x14ac:dyDescent="0.4">
      <c r="C237" t="s">
        <v>758</v>
      </c>
      <c r="D237" t="s">
        <v>445</v>
      </c>
      <c r="E237">
        <v>600</v>
      </c>
      <c r="R237" t="s">
        <v>243</v>
      </c>
      <c r="S237" s="2">
        <f t="shared" si="16"/>
        <v>539000</v>
      </c>
      <c r="T237" s="2">
        <f t="shared" si="19"/>
        <v>229200</v>
      </c>
      <c r="U237" s="2">
        <f t="shared" si="19"/>
        <v>378600</v>
      </c>
      <c r="V237" s="2">
        <f t="shared" si="19"/>
        <v>459800</v>
      </c>
      <c r="W237" s="2">
        <f t="shared" si="19"/>
        <v>773300</v>
      </c>
      <c r="X237" s="2">
        <f t="shared" si="19"/>
        <v>854100</v>
      </c>
      <c r="Y237" s="2" cm="1">
        <f t="array" ref="Y237">_xlfn.XLOOKUP(Y$1&amp;$R237,$C$3:$C$1662&amp;$D$3:$D$1662,$E$3:$E$1662,0,0,1)</f>
        <v>0</v>
      </c>
      <c r="Z237" s="2" cm="1">
        <f t="array" ref="Z237">_xlfn.XLOOKUP(Z$1&amp;$R237,$C$3:$C$1662&amp;$D$3:$D$1662,$E$3:$E$1662,0,0,1)</f>
        <v>2400</v>
      </c>
      <c r="AA237" s="2" cm="1">
        <f t="array" ref="AA237">_xlfn.XLOOKUP(AA$1&amp;$R237,$C$3:$C$1662&amp;$D$3:$D$1662,$E$3:$E$1662,0,0,1)</f>
        <v>500</v>
      </c>
      <c r="AB237" s="2" cm="1">
        <f t="array" ref="AB237">_xlfn.XLOOKUP(AB$1&amp;$R237,$C$3:$C$1662&amp;$D$3:$D$1662,$E$3:$E$1662,0,0,1)</f>
        <v>800</v>
      </c>
      <c r="AC237" s="2" cm="1">
        <f t="array" ref="AC237">_xlfn.XLOOKUP(AC$1&amp;$R237,$C$3:$C$1662&amp;$D$3:$D$1662,$E$3:$E$1662,0,0,1)</f>
        <v>600</v>
      </c>
    </row>
    <row r="238" spans="3:29" x14ac:dyDescent="0.4">
      <c r="C238" t="s">
        <v>758</v>
      </c>
      <c r="D238" t="s">
        <v>446</v>
      </c>
      <c r="E238">
        <v>600</v>
      </c>
      <c r="R238" t="s">
        <v>305</v>
      </c>
      <c r="S238" s="2">
        <f t="shared" si="16"/>
        <v>540040</v>
      </c>
      <c r="T238" s="2">
        <f t="shared" si="19"/>
        <v>231000</v>
      </c>
      <c r="U238" s="2">
        <f t="shared" si="19"/>
        <v>378700</v>
      </c>
      <c r="V238" s="2">
        <f t="shared" si="19"/>
        <v>460900</v>
      </c>
      <c r="W238" s="2">
        <f t="shared" si="19"/>
        <v>773400</v>
      </c>
      <c r="X238" s="2">
        <f t="shared" si="19"/>
        <v>856200</v>
      </c>
      <c r="Y238" s="2" cm="1">
        <f t="array" ref="Y238">_xlfn.XLOOKUP(Y$1&amp;$R238,$C$3:$C$1662&amp;$D$3:$D$1662,$E$3:$E$1662,0,0,1)</f>
        <v>1800</v>
      </c>
      <c r="Z238" s="2" cm="1">
        <f t="array" ref="Z238">_xlfn.XLOOKUP(Z$1&amp;$R238,$C$3:$C$1662&amp;$D$3:$D$1662,$E$3:$E$1662,0,0,1)</f>
        <v>100</v>
      </c>
      <c r="AA238" s="2" cm="1">
        <f t="array" ref="AA238">_xlfn.XLOOKUP(AA$1&amp;$R238,$C$3:$C$1662&amp;$D$3:$D$1662,$E$3:$E$1662,0,0,1)</f>
        <v>1100</v>
      </c>
      <c r="AB238" s="2" cm="1">
        <f t="array" ref="AB238">_xlfn.XLOOKUP(AB$1&amp;$R238,$C$3:$C$1662&amp;$D$3:$D$1662,$E$3:$E$1662,0,0,1)</f>
        <v>100</v>
      </c>
      <c r="AC238" s="2" cm="1">
        <f t="array" ref="AC238">_xlfn.XLOOKUP(AC$1&amp;$R238,$C$3:$C$1662&amp;$D$3:$D$1662,$E$3:$E$1662,0,0,1)</f>
        <v>2100</v>
      </c>
    </row>
    <row r="239" spans="3:29" x14ac:dyDescent="0.4">
      <c r="C239" t="s">
        <v>758</v>
      </c>
      <c r="D239" t="s">
        <v>447</v>
      </c>
      <c r="E239">
        <v>2100</v>
      </c>
      <c r="R239" t="s">
        <v>281</v>
      </c>
      <c r="S239" s="2">
        <f t="shared" si="16"/>
        <v>540460</v>
      </c>
      <c r="T239" s="2">
        <f t="shared" si="19"/>
        <v>231000</v>
      </c>
      <c r="U239" s="2">
        <f t="shared" si="19"/>
        <v>379300</v>
      </c>
      <c r="V239" s="2">
        <f t="shared" si="19"/>
        <v>461300</v>
      </c>
      <c r="W239" s="2">
        <f t="shared" si="19"/>
        <v>774500</v>
      </c>
      <c r="X239" s="2">
        <f t="shared" si="19"/>
        <v>856200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600</v>
      </c>
      <c r="AA239" s="2" cm="1">
        <f t="array" ref="AA239">_xlfn.XLOOKUP(AA$1&amp;$R239,$C$3:$C$1662&amp;$D$3:$D$1662,$E$3:$E$1662,0,0,1)</f>
        <v>400</v>
      </c>
      <c r="AB239" s="2" cm="1">
        <f t="array" ref="AB239">_xlfn.XLOOKUP(AB$1&amp;$R239,$C$3:$C$1662&amp;$D$3:$D$1662,$E$3:$E$1662,0,0,1)</f>
        <v>1100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758</v>
      </c>
      <c r="D240" t="s">
        <v>448</v>
      </c>
      <c r="E240">
        <v>0</v>
      </c>
      <c r="R240" t="s">
        <v>135</v>
      </c>
      <c r="S240" s="2">
        <f t="shared" si="16"/>
        <v>541340</v>
      </c>
      <c r="T240" s="2">
        <f t="shared" si="19"/>
        <v>232100</v>
      </c>
      <c r="U240" s="2">
        <f t="shared" si="19"/>
        <v>380300</v>
      </c>
      <c r="V240" s="2">
        <f t="shared" si="19"/>
        <v>462000</v>
      </c>
      <c r="W240" s="2">
        <f t="shared" si="19"/>
        <v>774600</v>
      </c>
      <c r="X240" s="2">
        <f t="shared" si="19"/>
        <v>857700</v>
      </c>
      <c r="Y240" s="2" cm="1">
        <f t="array" ref="Y240">_xlfn.XLOOKUP(Y$1&amp;$R240,$C$3:$C$1662&amp;$D$3:$D$1662,$E$3:$E$1662,0,0,1)</f>
        <v>1100</v>
      </c>
      <c r="Z240" s="2" cm="1">
        <f t="array" ref="Z240">_xlfn.XLOOKUP(Z$1&amp;$R240,$C$3:$C$1662&amp;$D$3:$D$1662,$E$3:$E$1662,0,0,1)</f>
        <v>1000</v>
      </c>
      <c r="AA240" s="2" cm="1">
        <f t="array" ref="AA240">_xlfn.XLOOKUP(AA$1&amp;$R240,$C$3:$C$1662&amp;$D$3:$D$1662,$E$3:$E$1662,0,0,1)</f>
        <v>700</v>
      </c>
      <c r="AB240" s="2" cm="1">
        <f t="array" ref="AB240">_xlfn.XLOOKUP(AB$1&amp;$R240,$C$3:$C$1662&amp;$D$3:$D$1662,$E$3:$E$1662,0,0,1)</f>
        <v>100</v>
      </c>
      <c r="AC240" s="2" cm="1">
        <f t="array" ref="AC240">_xlfn.XLOOKUP(AC$1&amp;$R240,$C$3:$C$1662&amp;$D$3:$D$1662,$E$3:$E$1662,0,0,1)</f>
        <v>1500</v>
      </c>
    </row>
    <row r="241" spans="3:29" x14ac:dyDescent="0.4">
      <c r="C241" t="s">
        <v>758</v>
      </c>
      <c r="D241" t="s">
        <v>449</v>
      </c>
      <c r="E241">
        <v>1500</v>
      </c>
      <c r="R241" t="s">
        <v>306</v>
      </c>
      <c r="S241" s="2">
        <f t="shared" si="16"/>
        <v>542600</v>
      </c>
      <c r="T241" s="2">
        <f t="shared" si="19"/>
        <v>234600</v>
      </c>
      <c r="U241" s="2">
        <f t="shared" si="19"/>
        <v>382400</v>
      </c>
      <c r="V241" s="2">
        <f t="shared" si="19"/>
        <v>462400</v>
      </c>
      <c r="W241" s="2">
        <f t="shared" si="19"/>
        <v>774600</v>
      </c>
      <c r="X241" s="2">
        <f t="shared" si="19"/>
        <v>859000</v>
      </c>
      <c r="Y241" s="2" cm="1">
        <f t="array" ref="Y241">_xlfn.XLOOKUP(Y$1&amp;$R241,$C$3:$C$1662&amp;$D$3:$D$1662,$E$3:$E$1662,0,0,1)</f>
        <v>2500</v>
      </c>
      <c r="Z241" s="2" cm="1">
        <f t="array" ref="Z241">_xlfn.XLOOKUP(Z$1&amp;$R241,$C$3:$C$1662&amp;$D$3:$D$1662,$E$3:$E$1662,0,0,1)</f>
        <v>2100</v>
      </c>
      <c r="AA241" s="2" cm="1">
        <f t="array" ref="AA241">_xlfn.XLOOKUP(AA$1&amp;$R241,$C$3:$C$1662&amp;$D$3:$D$1662,$E$3:$E$1662,0,0,1)</f>
        <v>400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1300</v>
      </c>
    </row>
    <row r="242" spans="3:29" x14ac:dyDescent="0.4">
      <c r="C242" t="s">
        <v>758</v>
      </c>
      <c r="D242" t="s">
        <v>450</v>
      </c>
      <c r="E242">
        <v>1300</v>
      </c>
      <c r="R242" t="s">
        <v>59</v>
      </c>
      <c r="S242" s="2">
        <f t="shared" si="16"/>
        <v>542900</v>
      </c>
      <c r="T242" s="2">
        <f t="shared" si="19"/>
        <v>234900</v>
      </c>
      <c r="U242" s="2">
        <f t="shared" si="19"/>
        <v>382700</v>
      </c>
      <c r="V242" s="2">
        <f t="shared" si="19"/>
        <v>462700</v>
      </c>
      <c r="W242" s="2">
        <f t="shared" si="19"/>
        <v>774700</v>
      </c>
      <c r="X242" s="2">
        <f t="shared" si="19"/>
        <v>859500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300</v>
      </c>
      <c r="AA242" s="2" cm="1">
        <f t="array" ref="AA242">_xlfn.XLOOKUP(AA$1&amp;$R242,$C$3:$C$1662&amp;$D$3:$D$1662,$E$3:$E$1662,0,0,1)</f>
        <v>300</v>
      </c>
      <c r="AB242" s="2" cm="1">
        <f t="array" ref="AB242">_xlfn.XLOOKUP(AB$1&amp;$R242,$C$3:$C$1662&amp;$D$3:$D$1662,$E$3:$E$1662,0,0,1)</f>
        <v>100</v>
      </c>
      <c r="AC242" s="2" cm="1">
        <f t="array" ref="AC242">_xlfn.XLOOKUP(AC$1&amp;$R242,$C$3:$C$1662&amp;$D$3:$D$1662,$E$3:$E$1662,0,0,1)</f>
        <v>500</v>
      </c>
    </row>
    <row r="243" spans="3:29" x14ac:dyDescent="0.4">
      <c r="C243" t="s">
        <v>758</v>
      </c>
      <c r="D243" t="s">
        <v>451</v>
      </c>
      <c r="E243">
        <v>500</v>
      </c>
      <c r="R243" t="s">
        <v>142</v>
      </c>
      <c r="S243" s="2">
        <f t="shared" si="16"/>
        <v>543520</v>
      </c>
      <c r="T243" s="2">
        <f t="shared" si="19"/>
        <v>236500</v>
      </c>
      <c r="U243" s="2">
        <f t="shared" si="19"/>
        <v>383300</v>
      </c>
      <c r="V243" s="2">
        <f t="shared" si="19"/>
        <v>463200</v>
      </c>
      <c r="W243" s="2">
        <f t="shared" si="19"/>
        <v>774900</v>
      </c>
      <c r="X243" s="2">
        <f t="shared" si="19"/>
        <v>859700</v>
      </c>
      <c r="Y243" s="2" cm="1">
        <f t="array" ref="Y243">_xlfn.XLOOKUP(Y$1&amp;$R243,$C$3:$C$1662&amp;$D$3:$D$1662,$E$3:$E$1662,0,0,1)</f>
        <v>1600</v>
      </c>
      <c r="Z243" s="2" cm="1">
        <f t="array" ref="Z243">_xlfn.XLOOKUP(Z$1&amp;$R243,$C$3:$C$1662&amp;$D$3:$D$1662,$E$3:$E$1662,0,0,1)</f>
        <v>600</v>
      </c>
      <c r="AA243" s="2" cm="1">
        <f t="array" ref="AA243">_xlfn.XLOOKUP(AA$1&amp;$R243,$C$3:$C$1662&amp;$D$3:$D$1662,$E$3:$E$1662,0,0,1)</f>
        <v>500</v>
      </c>
      <c r="AB243" s="2" cm="1">
        <f t="array" ref="AB243">_xlfn.XLOOKUP(AB$1&amp;$R243,$C$3:$C$1662&amp;$D$3:$D$1662,$E$3:$E$1662,0,0,1)</f>
        <v>200</v>
      </c>
      <c r="AC243" s="2" cm="1">
        <f t="array" ref="AC243">_xlfn.XLOOKUP(AC$1&amp;$R243,$C$3:$C$1662&amp;$D$3:$D$1662,$E$3:$E$1662,0,0,1)</f>
        <v>200</v>
      </c>
    </row>
    <row r="244" spans="3:29" x14ac:dyDescent="0.4">
      <c r="C244" t="s">
        <v>758</v>
      </c>
      <c r="D244" t="s">
        <v>452</v>
      </c>
      <c r="E244">
        <v>200</v>
      </c>
      <c r="R244" t="s">
        <v>282</v>
      </c>
      <c r="S244" s="2">
        <f t="shared" si="16"/>
        <v>544760</v>
      </c>
      <c r="T244" s="2">
        <f t="shared" ref="T244:X259" si="20">T243+Y244</f>
        <v>236800</v>
      </c>
      <c r="U244" s="2">
        <f t="shared" si="20"/>
        <v>383500</v>
      </c>
      <c r="V244" s="2">
        <f t="shared" si="20"/>
        <v>463400</v>
      </c>
      <c r="W244" s="2">
        <f t="shared" si="20"/>
        <v>780300</v>
      </c>
      <c r="X244" s="2">
        <f t="shared" si="20"/>
        <v>859800</v>
      </c>
      <c r="Y244" s="2" cm="1">
        <f t="array" ref="Y244">_xlfn.XLOOKUP(Y$1&amp;$R244,$C$3:$C$1662&amp;$D$3:$D$1662,$E$3:$E$1662,0,0,1)</f>
        <v>300</v>
      </c>
      <c r="Z244" s="2" cm="1">
        <f t="array" ref="Z244">_xlfn.XLOOKUP(Z$1&amp;$R244,$C$3:$C$1662&amp;$D$3:$D$1662,$E$3:$E$1662,0,0,1)</f>
        <v>200</v>
      </c>
      <c r="AA244" s="2" cm="1">
        <f t="array" ref="AA244">_xlfn.XLOOKUP(AA$1&amp;$R244,$C$3:$C$1662&amp;$D$3:$D$1662,$E$3:$E$1662,0,0,1)</f>
        <v>200</v>
      </c>
      <c r="AB244" s="2" cm="1">
        <f t="array" ref="AB244">_xlfn.XLOOKUP(AB$1&amp;$R244,$C$3:$C$1662&amp;$D$3:$D$1662,$E$3:$E$1662,0,0,1)</f>
        <v>5400</v>
      </c>
      <c r="AC244" s="2" cm="1">
        <f t="array" ref="AC244">_xlfn.XLOOKUP(AC$1&amp;$R244,$C$3:$C$1662&amp;$D$3:$D$1662,$E$3:$E$1662,0,0,1)</f>
        <v>100</v>
      </c>
    </row>
    <row r="245" spans="3:29" x14ac:dyDescent="0.4">
      <c r="C245" t="s">
        <v>758</v>
      </c>
      <c r="D245" t="s">
        <v>453</v>
      </c>
      <c r="E245">
        <v>100</v>
      </c>
      <c r="R245" t="s">
        <v>228</v>
      </c>
      <c r="S245" s="2">
        <f t="shared" si="16"/>
        <v>545460</v>
      </c>
      <c r="T245" s="2">
        <f t="shared" si="20"/>
        <v>237100</v>
      </c>
      <c r="U245" s="2">
        <f t="shared" si="20"/>
        <v>383500</v>
      </c>
      <c r="V245" s="2">
        <f t="shared" si="20"/>
        <v>463400</v>
      </c>
      <c r="W245" s="2">
        <f t="shared" si="20"/>
        <v>781700</v>
      </c>
      <c r="X245" s="2">
        <f t="shared" si="20"/>
        <v>861600</v>
      </c>
      <c r="Y245" s="2" cm="1">
        <f t="array" ref="Y245">_xlfn.XLOOKUP(Y$1&amp;$R245,$C$3:$C$1662&amp;$D$3:$D$1662,$E$3:$E$1662,0,0,1)</f>
        <v>300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1400</v>
      </c>
      <c r="AC245" s="2" cm="1">
        <f t="array" ref="AC245">_xlfn.XLOOKUP(AC$1&amp;$R245,$C$3:$C$1662&amp;$D$3:$D$1662,$E$3:$E$1662,0,0,1)</f>
        <v>1800</v>
      </c>
    </row>
    <row r="246" spans="3:29" x14ac:dyDescent="0.4">
      <c r="C246" t="s">
        <v>758</v>
      </c>
      <c r="D246" t="s">
        <v>454</v>
      </c>
      <c r="E246">
        <v>1800</v>
      </c>
      <c r="R246" t="s">
        <v>307</v>
      </c>
      <c r="S246" s="2">
        <f t="shared" si="16"/>
        <v>546500</v>
      </c>
      <c r="T246" s="2">
        <f t="shared" si="20"/>
        <v>237300</v>
      </c>
      <c r="U246" s="2">
        <f t="shared" si="20"/>
        <v>384700</v>
      </c>
      <c r="V246" s="2">
        <f t="shared" si="20"/>
        <v>465200</v>
      </c>
      <c r="W246" s="2">
        <f t="shared" si="20"/>
        <v>783100</v>
      </c>
      <c r="X246" s="2">
        <f t="shared" si="20"/>
        <v>862200</v>
      </c>
      <c r="Y246" s="2" cm="1">
        <f t="array" ref="Y246">_xlfn.XLOOKUP(Y$1&amp;$R246,$C$3:$C$1662&amp;$D$3:$D$1662,$E$3:$E$1662,0,0,1)</f>
        <v>200</v>
      </c>
      <c r="Z246" s="2" cm="1">
        <f t="array" ref="Z246">_xlfn.XLOOKUP(Z$1&amp;$R246,$C$3:$C$1662&amp;$D$3:$D$1662,$E$3:$E$1662,0,0,1)</f>
        <v>1200</v>
      </c>
      <c r="AA246" s="2" cm="1">
        <f t="array" ref="AA246">_xlfn.XLOOKUP(AA$1&amp;$R246,$C$3:$C$1662&amp;$D$3:$D$1662,$E$3:$E$1662,0,0,1)</f>
        <v>1800</v>
      </c>
      <c r="AB246" s="2" cm="1">
        <f t="array" ref="AB246">_xlfn.XLOOKUP(AB$1&amp;$R246,$C$3:$C$1662&amp;$D$3:$D$1662,$E$3:$E$1662,0,0,1)</f>
        <v>1400</v>
      </c>
      <c r="AC246" s="2" cm="1">
        <f t="array" ref="AC246">_xlfn.XLOOKUP(AC$1&amp;$R246,$C$3:$C$1662&amp;$D$3:$D$1662,$E$3:$E$1662,0,0,1)</f>
        <v>600</v>
      </c>
    </row>
    <row r="247" spans="3:29" x14ac:dyDescent="0.4">
      <c r="C247" t="s">
        <v>758</v>
      </c>
      <c r="D247" t="s">
        <v>455</v>
      </c>
      <c r="E247">
        <v>600</v>
      </c>
      <c r="R247" t="s">
        <v>308</v>
      </c>
      <c r="S247" s="2">
        <f t="shared" si="16"/>
        <v>547480</v>
      </c>
      <c r="T247" s="2">
        <f t="shared" si="20"/>
        <v>238100</v>
      </c>
      <c r="U247" s="2">
        <f t="shared" si="20"/>
        <v>384900</v>
      </c>
      <c r="V247" s="2">
        <f t="shared" si="20"/>
        <v>465800</v>
      </c>
      <c r="W247" s="2">
        <f t="shared" si="20"/>
        <v>786000</v>
      </c>
      <c r="X247" s="2">
        <f t="shared" si="20"/>
        <v>862600</v>
      </c>
      <c r="Y247" s="2" cm="1">
        <f t="array" ref="Y247">_xlfn.XLOOKUP(Y$1&amp;$R247,$C$3:$C$1662&amp;$D$3:$D$1662,$E$3:$E$1662,0,0,1)</f>
        <v>800</v>
      </c>
      <c r="Z247" s="2" cm="1">
        <f t="array" ref="Z247">_xlfn.XLOOKUP(Z$1&amp;$R247,$C$3:$C$1662&amp;$D$3:$D$1662,$E$3:$E$1662,0,0,1)</f>
        <v>200</v>
      </c>
      <c r="AA247" s="2" cm="1">
        <f t="array" ref="AA247">_xlfn.XLOOKUP(AA$1&amp;$R247,$C$3:$C$1662&amp;$D$3:$D$1662,$E$3:$E$1662,0,0,1)</f>
        <v>600</v>
      </c>
      <c r="AB247" s="2" cm="1">
        <f t="array" ref="AB247">_xlfn.XLOOKUP(AB$1&amp;$R247,$C$3:$C$1662&amp;$D$3:$D$1662,$E$3:$E$1662,0,0,1)</f>
        <v>2900</v>
      </c>
      <c r="AC247" s="2" cm="1">
        <f t="array" ref="AC247">_xlfn.XLOOKUP(AC$1&amp;$R247,$C$3:$C$1662&amp;$D$3:$D$1662,$E$3:$E$1662,0,0,1)</f>
        <v>400</v>
      </c>
    </row>
    <row r="248" spans="3:29" x14ac:dyDescent="0.4">
      <c r="C248" t="s">
        <v>758</v>
      </c>
      <c r="D248" t="s">
        <v>456</v>
      </c>
      <c r="E248">
        <v>400</v>
      </c>
      <c r="R248" t="s">
        <v>258</v>
      </c>
      <c r="S248" s="2">
        <f t="shared" si="16"/>
        <v>547840</v>
      </c>
      <c r="T248" s="2">
        <f t="shared" si="20"/>
        <v>238400</v>
      </c>
      <c r="U248" s="2">
        <f t="shared" si="20"/>
        <v>385400</v>
      </c>
      <c r="V248" s="2">
        <f t="shared" si="20"/>
        <v>466100</v>
      </c>
      <c r="W248" s="2">
        <f t="shared" si="20"/>
        <v>786400</v>
      </c>
      <c r="X248" s="2">
        <f t="shared" si="20"/>
        <v>862900</v>
      </c>
      <c r="Y248" s="2" cm="1">
        <f t="array" ref="Y248">_xlfn.XLOOKUP(Y$1&amp;$R248,$C$3:$C$1662&amp;$D$3:$D$1662,$E$3:$E$1662,0,0,1)</f>
        <v>300</v>
      </c>
      <c r="Z248" s="2" cm="1">
        <f t="array" ref="Z248">_xlfn.XLOOKUP(Z$1&amp;$R248,$C$3:$C$1662&amp;$D$3:$D$1662,$E$3:$E$1662,0,0,1)</f>
        <v>500</v>
      </c>
      <c r="AA248" s="2" cm="1">
        <f t="array" ref="AA248">_xlfn.XLOOKUP(AA$1&amp;$R248,$C$3:$C$1662&amp;$D$3:$D$1662,$E$3:$E$1662,0,0,1)</f>
        <v>300</v>
      </c>
      <c r="AB248" s="2" cm="1">
        <f t="array" ref="AB248">_xlfn.XLOOKUP(AB$1&amp;$R248,$C$3:$C$1662&amp;$D$3:$D$1662,$E$3:$E$1662,0,0,1)</f>
        <v>400</v>
      </c>
      <c r="AC248" s="2" cm="1">
        <f t="array" ref="AC248">_xlfn.XLOOKUP(AC$1&amp;$R248,$C$3:$C$1662&amp;$D$3:$D$1662,$E$3:$E$1662,0,0,1)</f>
        <v>300</v>
      </c>
    </row>
    <row r="249" spans="3:29" x14ac:dyDescent="0.4">
      <c r="C249" t="s">
        <v>758</v>
      </c>
      <c r="D249" t="s">
        <v>457</v>
      </c>
      <c r="E249">
        <v>300</v>
      </c>
      <c r="R249" t="s">
        <v>109</v>
      </c>
      <c r="S249" s="2">
        <f t="shared" si="16"/>
        <v>549360</v>
      </c>
      <c r="T249" s="2">
        <f t="shared" si="20"/>
        <v>240800</v>
      </c>
      <c r="U249" s="2">
        <f t="shared" si="20"/>
        <v>386100</v>
      </c>
      <c r="V249" s="2">
        <f t="shared" si="20"/>
        <v>466500</v>
      </c>
      <c r="W249" s="2">
        <f t="shared" si="20"/>
        <v>786600</v>
      </c>
      <c r="X249" s="2">
        <f t="shared" si="20"/>
        <v>866800</v>
      </c>
      <c r="Y249" s="2" cm="1">
        <f t="array" ref="Y249">_xlfn.XLOOKUP(Y$1&amp;$R249,$C$3:$C$1662&amp;$D$3:$D$1662,$E$3:$E$1662,0,0,1)</f>
        <v>2400</v>
      </c>
      <c r="Z249" s="2" cm="1">
        <f t="array" ref="Z249">_xlfn.XLOOKUP(Z$1&amp;$R249,$C$3:$C$1662&amp;$D$3:$D$1662,$E$3:$E$1662,0,0,1)</f>
        <v>700</v>
      </c>
      <c r="AA249" s="2" cm="1">
        <f t="array" ref="AA249">_xlfn.XLOOKUP(AA$1&amp;$R249,$C$3:$C$1662&amp;$D$3:$D$1662,$E$3:$E$1662,0,0,1)</f>
        <v>400</v>
      </c>
      <c r="AB249" s="2" cm="1">
        <f t="array" ref="AB249">_xlfn.XLOOKUP(AB$1&amp;$R249,$C$3:$C$1662&amp;$D$3:$D$1662,$E$3:$E$1662,0,0,1)</f>
        <v>200</v>
      </c>
      <c r="AC249" s="2" cm="1">
        <f t="array" ref="AC249">_xlfn.XLOOKUP(AC$1&amp;$R249,$C$3:$C$1662&amp;$D$3:$D$1662,$E$3:$E$1662,0,0,1)</f>
        <v>3900</v>
      </c>
    </row>
    <row r="250" spans="3:29" x14ac:dyDescent="0.4">
      <c r="C250" t="s">
        <v>758</v>
      </c>
      <c r="D250" t="s">
        <v>458</v>
      </c>
      <c r="E250">
        <v>3900</v>
      </c>
      <c r="R250" t="s">
        <v>260</v>
      </c>
      <c r="S250" s="2">
        <f t="shared" si="16"/>
        <v>550160</v>
      </c>
      <c r="T250" s="2">
        <f t="shared" si="20"/>
        <v>240800</v>
      </c>
      <c r="U250" s="2">
        <f t="shared" si="20"/>
        <v>386300</v>
      </c>
      <c r="V250" s="2">
        <f t="shared" si="20"/>
        <v>466600</v>
      </c>
      <c r="W250" s="2">
        <f t="shared" si="20"/>
        <v>789200</v>
      </c>
      <c r="X250" s="2">
        <f t="shared" si="20"/>
        <v>867900</v>
      </c>
      <c r="Y250" s="2" cm="1">
        <f t="array" ref="Y250">_xlfn.XLOOKUP(Y$1&amp;$R250,$C$3:$C$1662&amp;$D$3:$D$1662,$E$3:$E$1662,0,0,1)</f>
        <v>0</v>
      </c>
      <c r="Z250" s="2" cm="1">
        <f t="array" ref="Z250">_xlfn.XLOOKUP(Z$1&amp;$R250,$C$3:$C$1662&amp;$D$3:$D$1662,$E$3:$E$1662,0,0,1)</f>
        <v>200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2600</v>
      </c>
      <c r="AC250" s="2" cm="1">
        <f t="array" ref="AC250">_xlfn.XLOOKUP(AC$1&amp;$R250,$C$3:$C$1662&amp;$D$3:$D$1662,$E$3:$E$1662,0,0,1)</f>
        <v>1100</v>
      </c>
    </row>
    <row r="251" spans="3:29" x14ac:dyDescent="0.4">
      <c r="C251" t="s">
        <v>758</v>
      </c>
      <c r="D251" t="s">
        <v>459</v>
      </c>
      <c r="E251">
        <v>1100</v>
      </c>
      <c r="R251" t="s">
        <v>265</v>
      </c>
      <c r="S251" s="2">
        <f t="shared" si="16"/>
        <v>550980</v>
      </c>
      <c r="T251" s="2">
        <f t="shared" si="20"/>
        <v>242300</v>
      </c>
      <c r="U251" s="2">
        <f t="shared" si="20"/>
        <v>386800</v>
      </c>
      <c r="V251" s="2">
        <f t="shared" si="20"/>
        <v>467400</v>
      </c>
      <c r="W251" s="2">
        <f t="shared" si="20"/>
        <v>790200</v>
      </c>
      <c r="X251" s="2">
        <f t="shared" si="20"/>
        <v>868200</v>
      </c>
      <c r="Y251" s="2" cm="1">
        <f t="array" ref="Y251">_xlfn.XLOOKUP(Y$1&amp;$R251,$C$3:$C$1662&amp;$D$3:$D$1662,$E$3:$E$1662,0,0,1)</f>
        <v>1500</v>
      </c>
      <c r="Z251" s="2" cm="1">
        <f t="array" ref="Z251">_xlfn.XLOOKUP(Z$1&amp;$R251,$C$3:$C$1662&amp;$D$3:$D$1662,$E$3:$E$1662,0,0,1)</f>
        <v>500</v>
      </c>
      <c r="AA251" s="2" cm="1">
        <f t="array" ref="AA251">_xlfn.XLOOKUP(AA$1&amp;$R251,$C$3:$C$1662&amp;$D$3:$D$1662,$E$3:$E$1662,0,0,1)</f>
        <v>800</v>
      </c>
      <c r="AB251" s="2" cm="1">
        <f t="array" ref="AB251">_xlfn.XLOOKUP(AB$1&amp;$R251,$C$3:$C$1662&amp;$D$3:$D$1662,$E$3:$E$1662,0,0,1)</f>
        <v>1000</v>
      </c>
      <c r="AC251" s="2" cm="1">
        <f t="array" ref="AC251">_xlfn.XLOOKUP(AC$1&amp;$R251,$C$3:$C$1662&amp;$D$3:$D$1662,$E$3:$E$1662,0,0,1)</f>
        <v>300</v>
      </c>
    </row>
    <row r="252" spans="3:29" x14ac:dyDescent="0.4">
      <c r="C252" t="s">
        <v>758</v>
      </c>
      <c r="D252" t="s">
        <v>460</v>
      </c>
      <c r="E252">
        <v>300</v>
      </c>
      <c r="R252" t="s">
        <v>188</v>
      </c>
      <c r="S252" s="2">
        <f t="shared" si="16"/>
        <v>551500</v>
      </c>
      <c r="T252" s="2">
        <f t="shared" si="20"/>
        <v>243700</v>
      </c>
      <c r="U252" s="2">
        <f t="shared" si="20"/>
        <v>387300</v>
      </c>
      <c r="V252" s="2">
        <f t="shared" si="20"/>
        <v>467500</v>
      </c>
      <c r="W252" s="2">
        <f t="shared" si="20"/>
        <v>790800</v>
      </c>
      <c r="X252" s="2">
        <f t="shared" si="20"/>
        <v>868200</v>
      </c>
      <c r="Y252" s="2" cm="1">
        <f t="array" ref="Y252">_xlfn.XLOOKUP(Y$1&amp;$R252,$C$3:$C$1662&amp;$D$3:$D$1662,$E$3:$E$1662,0,0,1)</f>
        <v>1400</v>
      </c>
      <c r="Z252" s="2" cm="1">
        <f t="array" ref="Z252">_xlfn.XLOOKUP(Z$1&amp;$R252,$C$3:$C$1662&amp;$D$3:$D$1662,$E$3:$E$1662,0,0,1)</f>
        <v>500</v>
      </c>
      <c r="AA252" s="2" cm="1">
        <f t="array" ref="AA252">_xlfn.XLOOKUP(AA$1&amp;$R252,$C$3:$C$1662&amp;$D$3:$D$1662,$E$3:$E$1662,0,0,1)</f>
        <v>100</v>
      </c>
      <c r="AB252" s="2" cm="1">
        <f t="array" ref="AB252">_xlfn.XLOOKUP(AB$1&amp;$R252,$C$3:$C$1662&amp;$D$3:$D$1662,$E$3:$E$1662,0,0,1)</f>
        <v>600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758</v>
      </c>
      <c r="D253" t="s">
        <v>461</v>
      </c>
      <c r="E253">
        <v>0</v>
      </c>
      <c r="R253" t="s">
        <v>75</v>
      </c>
      <c r="S253" s="2">
        <f t="shared" si="16"/>
        <v>553280</v>
      </c>
      <c r="T253" s="2">
        <f t="shared" si="20"/>
        <v>243700</v>
      </c>
      <c r="U253" s="2">
        <f t="shared" si="20"/>
        <v>388700</v>
      </c>
      <c r="V253" s="2">
        <f t="shared" si="20"/>
        <v>467700</v>
      </c>
      <c r="W253" s="2">
        <f t="shared" si="20"/>
        <v>796700</v>
      </c>
      <c r="X253" s="2">
        <f t="shared" si="20"/>
        <v>869600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1400</v>
      </c>
      <c r="AA253" s="2" cm="1">
        <f t="array" ref="AA253">_xlfn.XLOOKUP(AA$1&amp;$R253,$C$3:$C$1662&amp;$D$3:$D$1662,$E$3:$E$1662,0,0,1)</f>
        <v>200</v>
      </c>
      <c r="AB253" s="2" cm="1">
        <f t="array" ref="AB253">_xlfn.XLOOKUP(AB$1&amp;$R253,$C$3:$C$1662&amp;$D$3:$D$1662,$E$3:$E$1662,0,0,1)</f>
        <v>5900</v>
      </c>
      <c r="AC253" s="2" cm="1">
        <f t="array" ref="AC253">_xlfn.XLOOKUP(AC$1&amp;$R253,$C$3:$C$1662&amp;$D$3:$D$1662,$E$3:$E$1662,0,0,1)</f>
        <v>1400</v>
      </c>
    </row>
    <row r="254" spans="3:29" x14ac:dyDescent="0.4">
      <c r="C254" t="s">
        <v>758</v>
      </c>
      <c r="D254" t="s">
        <v>462</v>
      </c>
      <c r="E254">
        <v>1400</v>
      </c>
      <c r="R254" t="s">
        <v>191</v>
      </c>
      <c r="S254" s="2">
        <f t="shared" si="16"/>
        <v>554400</v>
      </c>
      <c r="T254" s="2">
        <f t="shared" si="20"/>
        <v>244400</v>
      </c>
      <c r="U254" s="2">
        <f t="shared" si="20"/>
        <v>388900</v>
      </c>
      <c r="V254" s="2">
        <f t="shared" si="20"/>
        <v>469500</v>
      </c>
      <c r="W254" s="2">
        <f t="shared" si="20"/>
        <v>796900</v>
      </c>
      <c r="X254" s="2">
        <f t="shared" si="20"/>
        <v>872300</v>
      </c>
      <c r="Y254" s="2" cm="1">
        <f t="array" ref="Y254">_xlfn.XLOOKUP(Y$1&amp;$R254,$C$3:$C$1662&amp;$D$3:$D$1662,$E$3:$E$1662,0,0,1)</f>
        <v>700</v>
      </c>
      <c r="Z254" s="2" cm="1">
        <f t="array" ref="Z254">_xlfn.XLOOKUP(Z$1&amp;$R254,$C$3:$C$1662&amp;$D$3:$D$1662,$E$3:$E$1662,0,0,1)</f>
        <v>200</v>
      </c>
      <c r="AA254" s="2" cm="1">
        <f t="array" ref="AA254">_xlfn.XLOOKUP(AA$1&amp;$R254,$C$3:$C$1662&amp;$D$3:$D$1662,$E$3:$E$1662,0,0,1)</f>
        <v>1800</v>
      </c>
      <c r="AB254" s="2" cm="1">
        <f t="array" ref="AB254">_xlfn.XLOOKUP(AB$1&amp;$R254,$C$3:$C$1662&amp;$D$3:$D$1662,$E$3:$E$1662,0,0,1)</f>
        <v>200</v>
      </c>
      <c r="AC254" s="2" cm="1">
        <f t="array" ref="AC254">_xlfn.XLOOKUP(AC$1&amp;$R254,$C$3:$C$1662&amp;$D$3:$D$1662,$E$3:$E$1662,0,0,1)</f>
        <v>2700</v>
      </c>
    </row>
    <row r="255" spans="3:29" x14ac:dyDescent="0.4">
      <c r="C255" t="s">
        <v>758</v>
      </c>
      <c r="D255" t="s">
        <v>463</v>
      </c>
      <c r="E255">
        <v>2700</v>
      </c>
      <c r="R255" t="s">
        <v>256</v>
      </c>
      <c r="S255" s="2">
        <f t="shared" si="16"/>
        <v>554940</v>
      </c>
      <c r="T255" s="2">
        <f t="shared" si="20"/>
        <v>244400</v>
      </c>
      <c r="U255" s="2">
        <f t="shared" si="20"/>
        <v>389700</v>
      </c>
      <c r="V255" s="2">
        <f t="shared" si="20"/>
        <v>469700</v>
      </c>
      <c r="W255" s="2">
        <f t="shared" si="20"/>
        <v>797300</v>
      </c>
      <c r="X255" s="2">
        <f t="shared" si="20"/>
        <v>873600</v>
      </c>
      <c r="Y255" s="2" cm="1">
        <f t="array" ref="Y255">_xlfn.XLOOKUP(Y$1&amp;$R255,$C$3:$C$1662&amp;$D$3:$D$1662,$E$3:$E$1662,0,0,1)</f>
        <v>0</v>
      </c>
      <c r="Z255" s="2" cm="1">
        <f t="array" ref="Z255">_xlfn.XLOOKUP(Z$1&amp;$R255,$C$3:$C$1662&amp;$D$3:$D$1662,$E$3:$E$1662,0,0,1)</f>
        <v>800</v>
      </c>
      <c r="AA255" s="2" cm="1">
        <f t="array" ref="AA255">_xlfn.XLOOKUP(AA$1&amp;$R255,$C$3:$C$1662&amp;$D$3:$D$1662,$E$3:$E$1662,0,0,1)</f>
        <v>200</v>
      </c>
      <c r="AB255" s="2" cm="1">
        <f t="array" ref="AB255">_xlfn.XLOOKUP(AB$1&amp;$R255,$C$3:$C$1662&amp;$D$3:$D$1662,$E$3:$E$1662,0,0,1)</f>
        <v>400</v>
      </c>
      <c r="AC255" s="2" cm="1">
        <f t="array" ref="AC255">_xlfn.XLOOKUP(AC$1&amp;$R255,$C$3:$C$1662&amp;$D$3:$D$1662,$E$3:$E$1662,0,0,1)</f>
        <v>1300</v>
      </c>
    </row>
    <row r="256" spans="3:29" x14ac:dyDescent="0.4">
      <c r="C256" t="s">
        <v>758</v>
      </c>
      <c r="D256" t="s">
        <v>464</v>
      </c>
      <c r="E256">
        <v>1300</v>
      </c>
      <c r="R256" t="s">
        <v>276</v>
      </c>
      <c r="S256" s="2">
        <f t="shared" si="16"/>
        <v>555200</v>
      </c>
      <c r="T256" s="2">
        <f t="shared" si="20"/>
        <v>244400</v>
      </c>
      <c r="U256" s="2">
        <f t="shared" si="20"/>
        <v>390500</v>
      </c>
      <c r="V256" s="2">
        <f t="shared" si="20"/>
        <v>469800</v>
      </c>
      <c r="W256" s="2">
        <f t="shared" si="20"/>
        <v>797600</v>
      </c>
      <c r="X256" s="2">
        <f t="shared" si="20"/>
        <v>873700</v>
      </c>
      <c r="Y256" s="2" cm="1">
        <f t="array" ref="Y256">_xlfn.XLOOKUP(Y$1&amp;$R256,$C$3:$C$1662&amp;$D$3:$D$1662,$E$3:$E$1662,0,0,1)</f>
        <v>0</v>
      </c>
      <c r="Z256" s="2" cm="1">
        <f t="array" ref="Z256">_xlfn.XLOOKUP(Z$1&amp;$R256,$C$3:$C$1662&amp;$D$3:$D$1662,$E$3:$E$1662,0,0,1)</f>
        <v>800</v>
      </c>
      <c r="AA256" s="2" cm="1">
        <f t="array" ref="AA256">_xlfn.XLOOKUP(AA$1&amp;$R256,$C$3:$C$1662&amp;$D$3:$D$1662,$E$3:$E$1662,0,0,1)</f>
        <v>100</v>
      </c>
      <c r="AB256" s="2" cm="1">
        <f t="array" ref="AB256">_xlfn.XLOOKUP(AB$1&amp;$R256,$C$3:$C$1662&amp;$D$3:$D$1662,$E$3:$E$1662,0,0,1)</f>
        <v>300</v>
      </c>
      <c r="AC256" s="2" cm="1">
        <f t="array" ref="AC256">_xlfn.XLOOKUP(AC$1&amp;$R256,$C$3:$C$1662&amp;$D$3:$D$1662,$E$3:$E$1662,0,0,1)</f>
        <v>100</v>
      </c>
    </row>
    <row r="257" spans="3:29" x14ac:dyDescent="0.4">
      <c r="C257" t="s">
        <v>758</v>
      </c>
      <c r="D257" t="s">
        <v>465</v>
      </c>
      <c r="E257">
        <v>100</v>
      </c>
      <c r="R257" t="s">
        <v>275</v>
      </c>
      <c r="S257" s="2">
        <f t="shared" si="16"/>
        <v>556520</v>
      </c>
      <c r="T257" s="2">
        <f t="shared" si="20"/>
        <v>244400</v>
      </c>
      <c r="U257" s="2">
        <f t="shared" si="20"/>
        <v>390500</v>
      </c>
      <c r="V257" s="2">
        <f t="shared" si="20"/>
        <v>469900</v>
      </c>
      <c r="W257" s="2">
        <f t="shared" si="20"/>
        <v>801500</v>
      </c>
      <c r="X257" s="2">
        <f t="shared" si="20"/>
        <v>876300</v>
      </c>
      <c r="Y257" s="2" cm="1">
        <f t="array" ref="Y257">_xlfn.XLOOKUP(Y$1&amp;$R257,$C$3:$C$1662&amp;$D$3:$D$1662,$E$3:$E$1662,0,0,1)</f>
        <v>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100</v>
      </c>
      <c r="AB257" s="2" cm="1">
        <f t="array" ref="AB257">_xlfn.XLOOKUP(AB$1&amp;$R257,$C$3:$C$1662&amp;$D$3:$D$1662,$E$3:$E$1662,0,0,1)</f>
        <v>3900</v>
      </c>
      <c r="AC257" s="2" cm="1">
        <f t="array" ref="AC257">_xlfn.XLOOKUP(AC$1&amp;$R257,$C$3:$C$1662&amp;$D$3:$D$1662,$E$3:$E$1662,0,0,1)</f>
        <v>2600</v>
      </c>
    </row>
    <row r="258" spans="3:29" x14ac:dyDescent="0.4">
      <c r="C258" t="s">
        <v>758</v>
      </c>
      <c r="D258" t="s">
        <v>466</v>
      </c>
      <c r="E258">
        <v>2600</v>
      </c>
      <c r="R258" t="s">
        <v>205</v>
      </c>
      <c r="S258" s="2">
        <f t="shared" si="16"/>
        <v>557640</v>
      </c>
      <c r="T258" s="2">
        <f t="shared" si="20"/>
        <v>246000</v>
      </c>
      <c r="U258" s="2">
        <f t="shared" si="20"/>
        <v>391200</v>
      </c>
      <c r="V258" s="2">
        <f t="shared" si="20"/>
        <v>472100</v>
      </c>
      <c r="W258" s="2">
        <f t="shared" si="20"/>
        <v>801800</v>
      </c>
      <c r="X258" s="2">
        <f t="shared" si="20"/>
        <v>877100</v>
      </c>
      <c r="Y258" s="2" cm="1">
        <f t="array" ref="Y258">_xlfn.XLOOKUP(Y$1&amp;$R258,$C$3:$C$1662&amp;$D$3:$D$1662,$E$3:$E$1662,0,0,1)</f>
        <v>1600</v>
      </c>
      <c r="Z258" s="2" cm="1">
        <f t="array" ref="Z258">_xlfn.XLOOKUP(Z$1&amp;$R258,$C$3:$C$1662&amp;$D$3:$D$1662,$E$3:$E$1662,0,0,1)</f>
        <v>700</v>
      </c>
      <c r="AA258" s="2" cm="1">
        <f t="array" ref="AA258">_xlfn.XLOOKUP(AA$1&amp;$R258,$C$3:$C$1662&amp;$D$3:$D$1662,$E$3:$E$1662,0,0,1)</f>
        <v>2200</v>
      </c>
      <c r="AB258" s="2" cm="1">
        <f t="array" ref="AB258">_xlfn.XLOOKUP(AB$1&amp;$R258,$C$3:$C$1662&amp;$D$3:$D$1662,$E$3:$E$1662,0,0,1)</f>
        <v>300</v>
      </c>
      <c r="AC258" s="2" cm="1">
        <f t="array" ref="AC258">_xlfn.XLOOKUP(AC$1&amp;$R258,$C$3:$C$1662&amp;$D$3:$D$1662,$E$3:$E$1662,0,0,1)</f>
        <v>800</v>
      </c>
    </row>
    <row r="259" spans="3:29" x14ac:dyDescent="0.4">
      <c r="C259" t="s">
        <v>758</v>
      </c>
      <c r="D259" t="s">
        <v>467</v>
      </c>
      <c r="E259">
        <v>800</v>
      </c>
      <c r="R259" t="s">
        <v>40</v>
      </c>
      <c r="S259" s="2">
        <f t="shared" ref="S259:S322" si="21">IFERROR(AVERAGEIFS(T259:X259,T259:X259,"&gt;0"),0)</f>
        <v>558020</v>
      </c>
      <c r="T259" s="2">
        <f t="shared" si="20"/>
        <v>246000</v>
      </c>
      <c r="U259" s="2">
        <f t="shared" si="20"/>
        <v>391200</v>
      </c>
      <c r="V259" s="2">
        <f t="shared" si="20"/>
        <v>472700</v>
      </c>
      <c r="W259" s="2">
        <f t="shared" si="20"/>
        <v>801800</v>
      </c>
      <c r="X259" s="2">
        <f t="shared" si="20"/>
        <v>878400</v>
      </c>
      <c r="Y259" s="2" cm="1">
        <f t="array" ref="Y259">_xlfn.XLOOKUP(Y$1&amp;$R259,$C$3:$C$1662&amp;$D$3:$D$1662,$E$3:$E$1662,0,0,1)</f>
        <v>0</v>
      </c>
      <c r="Z259" s="2" cm="1">
        <f t="array" ref="Z259">_xlfn.XLOOKUP(Z$1&amp;$R259,$C$3:$C$1662&amp;$D$3:$D$1662,$E$3:$E$1662,0,0,1)</f>
        <v>0</v>
      </c>
      <c r="AA259" s="2" cm="1">
        <f t="array" ref="AA259">_xlfn.XLOOKUP(AA$1&amp;$R259,$C$3:$C$1662&amp;$D$3:$D$1662,$E$3:$E$1662,0,0,1)</f>
        <v>600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1300</v>
      </c>
    </row>
    <row r="260" spans="3:29" x14ac:dyDescent="0.4">
      <c r="C260" t="s">
        <v>758</v>
      </c>
      <c r="D260" t="s">
        <v>468</v>
      </c>
      <c r="E260">
        <v>1300</v>
      </c>
      <c r="R260" t="s">
        <v>231</v>
      </c>
      <c r="S260" s="2">
        <f t="shared" si="21"/>
        <v>558460</v>
      </c>
      <c r="T260" s="2">
        <f t="shared" ref="T260:X275" si="22">T259+Y260</f>
        <v>246000</v>
      </c>
      <c r="U260" s="2">
        <f t="shared" si="22"/>
        <v>392600</v>
      </c>
      <c r="V260" s="2">
        <f t="shared" si="22"/>
        <v>472700</v>
      </c>
      <c r="W260" s="2">
        <f t="shared" si="22"/>
        <v>802000</v>
      </c>
      <c r="X260" s="2">
        <f t="shared" si="22"/>
        <v>879000</v>
      </c>
      <c r="Y260" s="2" cm="1">
        <f t="array" ref="Y260">_xlfn.XLOOKUP(Y$1&amp;$R260,$C$3:$C$1662&amp;$D$3:$D$1662,$E$3:$E$1662,0,0,1)</f>
        <v>0</v>
      </c>
      <c r="Z260" s="2" cm="1">
        <f t="array" ref="Z260">_xlfn.XLOOKUP(Z$1&amp;$R260,$C$3:$C$1662&amp;$D$3:$D$1662,$E$3:$E$1662,0,0,1)</f>
        <v>1400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200</v>
      </c>
      <c r="AC260" s="2" cm="1">
        <f t="array" ref="AC260">_xlfn.XLOOKUP(AC$1&amp;$R260,$C$3:$C$1662&amp;$D$3:$D$1662,$E$3:$E$1662,0,0,1)</f>
        <v>600</v>
      </c>
    </row>
    <row r="261" spans="3:29" x14ac:dyDescent="0.4">
      <c r="C261" t="s">
        <v>758</v>
      </c>
      <c r="D261" t="s">
        <v>469</v>
      </c>
      <c r="E261">
        <v>600</v>
      </c>
      <c r="R261" t="s">
        <v>244</v>
      </c>
      <c r="S261" s="2">
        <f t="shared" si="21"/>
        <v>560200</v>
      </c>
      <c r="T261" s="2">
        <f t="shared" si="22"/>
        <v>246000</v>
      </c>
      <c r="U261" s="2">
        <f t="shared" si="22"/>
        <v>393200</v>
      </c>
      <c r="V261" s="2">
        <f t="shared" si="22"/>
        <v>473900</v>
      </c>
      <c r="W261" s="2">
        <f t="shared" si="22"/>
        <v>804100</v>
      </c>
      <c r="X261" s="2">
        <f t="shared" si="22"/>
        <v>883800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600</v>
      </c>
      <c r="AA261" s="2" cm="1">
        <f t="array" ref="AA261">_xlfn.XLOOKUP(AA$1&amp;$R261,$C$3:$C$1662&amp;$D$3:$D$1662,$E$3:$E$1662,0,0,1)</f>
        <v>1200</v>
      </c>
      <c r="AB261" s="2" cm="1">
        <f t="array" ref="AB261">_xlfn.XLOOKUP(AB$1&amp;$R261,$C$3:$C$1662&amp;$D$3:$D$1662,$E$3:$E$1662,0,0,1)</f>
        <v>2100</v>
      </c>
      <c r="AC261" s="2" cm="1">
        <f t="array" ref="AC261">_xlfn.XLOOKUP(AC$1&amp;$R261,$C$3:$C$1662&amp;$D$3:$D$1662,$E$3:$E$1662,0,0,1)</f>
        <v>4800</v>
      </c>
    </row>
    <row r="262" spans="3:29" x14ac:dyDescent="0.4">
      <c r="C262" t="s">
        <v>758</v>
      </c>
      <c r="D262" t="s">
        <v>470</v>
      </c>
      <c r="E262">
        <v>4800</v>
      </c>
      <c r="R262" t="s">
        <v>124</v>
      </c>
      <c r="S262" s="2">
        <f t="shared" si="21"/>
        <v>560940</v>
      </c>
      <c r="T262" s="2">
        <f t="shared" si="22"/>
        <v>246200</v>
      </c>
      <c r="U262" s="2">
        <f t="shared" si="22"/>
        <v>393600</v>
      </c>
      <c r="V262" s="2">
        <f t="shared" si="22"/>
        <v>474900</v>
      </c>
      <c r="W262" s="2">
        <f t="shared" si="22"/>
        <v>805200</v>
      </c>
      <c r="X262" s="2">
        <f t="shared" si="22"/>
        <v>884800</v>
      </c>
      <c r="Y262" s="2" cm="1">
        <f t="array" ref="Y262">_xlfn.XLOOKUP(Y$1&amp;$R262,$C$3:$C$1662&amp;$D$3:$D$1662,$E$3:$E$1662,0,0,1)</f>
        <v>200</v>
      </c>
      <c r="Z262" s="2" cm="1">
        <f t="array" ref="Z262">_xlfn.XLOOKUP(Z$1&amp;$R262,$C$3:$C$1662&amp;$D$3:$D$1662,$E$3:$E$1662,0,0,1)</f>
        <v>400</v>
      </c>
      <c r="AA262" s="2" cm="1">
        <f t="array" ref="AA262">_xlfn.XLOOKUP(AA$1&amp;$R262,$C$3:$C$1662&amp;$D$3:$D$1662,$E$3:$E$1662,0,0,1)</f>
        <v>1000</v>
      </c>
      <c r="AB262" s="2" cm="1">
        <f t="array" ref="AB262">_xlfn.XLOOKUP(AB$1&amp;$R262,$C$3:$C$1662&amp;$D$3:$D$1662,$E$3:$E$1662,0,0,1)</f>
        <v>1100</v>
      </c>
      <c r="AC262" s="2" cm="1">
        <f t="array" ref="AC262">_xlfn.XLOOKUP(AC$1&amp;$R262,$C$3:$C$1662&amp;$D$3:$D$1662,$E$3:$E$1662,0,0,1)</f>
        <v>1000</v>
      </c>
    </row>
    <row r="263" spans="3:29" x14ac:dyDescent="0.4">
      <c r="C263" t="s">
        <v>758</v>
      </c>
      <c r="D263" t="s">
        <v>471</v>
      </c>
      <c r="E263">
        <v>1000</v>
      </c>
      <c r="R263" t="s">
        <v>196</v>
      </c>
      <c r="S263" s="2">
        <f t="shared" si="21"/>
        <v>561840</v>
      </c>
      <c r="T263" s="2">
        <f t="shared" si="22"/>
        <v>248300</v>
      </c>
      <c r="U263" s="2">
        <f t="shared" si="22"/>
        <v>394500</v>
      </c>
      <c r="V263" s="2">
        <f t="shared" si="22"/>
        <v>476300</v>
      </c>
      <c r="W263" s="2">
        <f t="shared" si="22"/>
        <v>805200</v>
      </c>
      <c r="X263" s="2">
        <f t="shared" si="22"/>
        <v>884900</v>
      </c>
      <c r="Y263" s="2" cm="1">
        <f t="array" ref="Y263">_xlfn.XLOOKUP(Y$1&amp;$R263,$C$3:$C$1662&amp;$D$3:$D$1662,$E$3:$E$1662,0,0,1)</f>
        <v>2100</v>
      </c>
      <c r="Z263" s="2" cm="1">
        <f t="array" ref="Z263">_xlfn.XLOOKUP(Z$1&amp;$R263,$C$3:$C$1662&amp;$D$3:$D$1662,$E$3:$E$1662,0,0,1)</f>
        <v>900</v>
      </c>
      <c r="AA263" s="2" cm="1">
        <f t="array" ref="AA263">_xlfn.XLOOKUP(AA$1&amp;$R263,$C$3:$C$1662&amp;$D$3:$D$1662,$E$3:$E$1662,0,0,1)</f>
        <v>1400</v>
      </c>
      <c r="AB263" s="2" cm="1">
        <f t="array" ref="AB263">_xlfn.XLOOKUP(AB$1&amp;$R263,$C$3:$C$1662&amp;$D$3:$D$1662,$E$3:$E$1662,0,0,1)</f>
        <v>0</v>
      </c>
      <c r="AC263" s="2" cm="1">
        <f t="array" ref="AC263">_xlfn.XLOOKUP(AC$1&amp;$R263,$C$3:$C$1662&amp;$D$3:$D$1662,$E$3:$E$1662,0,0,1)</f>
        <v>100</v>
      </c>
    </row>
    <row r="264" spans="3:29" x14ac:dyDescent="0.4">
      <c r="C264" t="s">
        <v>758</v>
      </c>
      <c r="D264" t="s">
        <v>472</v>
      </c>
      <c r="E264">
        <v>100</v>
      </c>
      <c r="R264" t="s">
        <v>254</v>
      </c>
      <c r="S264" s="2">
        <f t="shared" si="21"/>
        <v>562340</v>
      </c>
      <c r="T264" s="2">
        <f t="shared" si="22"/>
        <v>248900</v>
      </c>
      <c r="U264" s="2">
        <f t="shared" si="22"/>
        <v>395200</v>
      </c>
      <c r="V264" s="2">
        <f t="shared" si="22"/>
        <v>477000</v>
      </c>
      <c r="W264" s="2">
        <f t="shared" si="22"/>
        <v>805700</v>
      </c>
      <c r="X264" s="2">
        <f t="shared" si="22"/>
        <v>884900</v>
      </c>
      <c r="Y264" s="2" cm="1">
        <f t="array" ref="Y264">_xlfn.XLOOKUP(Y$1&amp;$R264,$C$3:$C$1662&amp;$D$3:$D$1662,$E$3:$E$1662,0,0,1)</f>
        <v>600</v>
      </c>
      <c r="Z264" s="2" cm="1">
        <f t="array" ref="Z264">_xlfn.XLOOKUP(Z$1&amp;$R264,$C$3:$C$1662&amp;$D$3:$D$1662,$E$3:$E$1662,0,0,1)</f>
        <v>700</v>
      </c>
      <c r="AA264" s="2" cm="1">
        <f t="array" ref="AA264">_xlfn.XLOOKUP(AA$1&amp;$R264,$C$3:$C$1662&amp;$D$3:$D$1662,$E$3:$E$1662,0,0,1)</f>
        <v>700</v>
      </c>
      <c r="AB264" s="2" cm="1">
        <f t="array" ref="AB264">_xlfn.XLOOKUP(AB$1&amp;$R264,$C$3:$C$1662&amp;$D$3:$D$1662,$E$3:$E$1662,0,0,1)</f>
        <v>500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758</v>
      </c>
      <c r="D265" t="s">
        <v>473</v>
      </c>
      <c r="E265">
        <v>0</v>
      </c>
      <c r="R265" t="s">
        <v>187</v>
      </c>
      <c r="S265" s="2">
        <f t="shared" si="21"/>
        <v>563860</v>
      </c>
      <c r="T265" s="2">
        <f t="shared" si="22"/>
        <v>249600</v>
      </c>
      <c r="U265" s="2">
        <f t="shared" si="22"/>
        <v>395800</v>
      </c>
      <c r="V265" s="2">
        <f t="shared" si="22"/>
        <v>478300</v>
      </c>
      <c r="W265" s="2">
        <f t="shared" si="22"/>
        <v>808100</v>
      </c>
      <c r="X265" s="2">
        <f t="shared" si="22"/>
        <v>887500</v>
      </c>
      <c r="Y265" s="2" cm="1">
        <f t="array" ref="Y265">_xlfn.XLOOKUP(Y$1&amp;$R265,$C$3:$C$1662&amp;$D$3:$D$1662,$E$3:$E$1662,0,0,1)</f>
        <v>700</v>
      </c>
      <c r="Z265" s="2" cm="1">
        <f t="array" ref="Z265">_xlfn.XLOOKUP(Z$1&amp;$R265,$C$3:$C$1662&amp;$D$3:$D$1662,$E$3:$E$1662,0,0,1)</f>
        <v>600</v>
      </c>
      <c r="AA265" s="2" cm="1">
        <f t="array" ref="AA265">_xlfn.XLOOKUP(AA$1&amp;$R265,$C$3:$C$1662&amp;$D$3:$D$1662,$E$3:$E$1662,0,0,1)</f>
        <v>1300</v>
      </c>
      <c r="AB265" s="2" cm="1">
        <f t="array" ref="AB265">_xlfn.XLOOKUP(AB$1&amp;$R265,$C$3:$C$1662&amp;$D$3:$D$1662,$E$3:$E$1662,0,0,1)</f>
        <v>2400</v>
      </c>
      <c r="AC265" s="2" cm="1">
        <f t="array" ref="AC265">_xlfn.XLOOKUP(AC$1&amp;$R265,$C$3:$C$1662&amp;$D$3:$D$1662,$E$3:$E$1662,0,0,1)</f>
        <v>2600</v>
      </c>
    </row>
    <row r="266" spans="3:29" x14ac:dyDescent="0.4">
      <c r="C266" t="s">
        <v>758</v>
      </c>
      <c r="D266" t="s">
        <v>474</v>
      </c>
      <c r="E266">
        <v>2600</v>
      </c>
      <c r="R266" t="s">
        <v>129</v>
      </c>
      <c r="S266" s="2">
        <f t="shared" si="21"/>
        <v>565660</v>
      </c>
      <c r="T266" s="2">
        <f t="shared" si="22"/>
        <v>251100</v>
      </c>
      <c r="U266" s="2">
        <f t="shared" si="22"/>
        <v>396200</v>
      </c>
      <c r="V266" s="2">
        <f t="shared" si="22"/>
        <v>482300</v>
      </c>
      <c r="W266" s="2">
        <f t="shared" si="22"/>
        <v>808100</v>
      </c>
      <c r="X266" s="2">
        <f t="shared" si="22"/>
        <v>890600</v>
      </c>
      <c r="Y266" s="2" cm="1">
        <f t="array" ref="Y266">_xlfn.XLOOKUP(Y$1&amp;$R266,$C$3:$C$1662&amp;$D$3:$D$1662,$E$3:$E$1662,0,0,1)</f>
        <v>1500</v>
      </c>
      <c r="Z266" s="2" cm="1">
        <f t="array" ref="Z266">_xlfn.XLOOKUP(Z$1&amp;$R266,$C$3:$C$1662&amp;$D$3:$D$1662,$E$3:$E$1662,0,0,1)</f>
        <v>400</v>
      </c>
      <c r="AA266" s="2" cm="1">
        <f t="array" ref="AA266">_xlfn.XLOOKUP(AA$1&amp;$R266,$C$3:$C$1662&amp;$D$3:$D$1662,$E$3:$E$1662,0,0,1)</f>
        <v>4000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3100</v>
      </c>
    </row>
    <row r="267" spans="3:29" x14ac:dyDescent="0.4">
      <c r="C267" t="s">
        <v>758</v>
      </c>
      <c r="D267" t="s">
        <v>475</v>
      </c>
      <c r="E267">
        <v>3100</v>
      </c>
      <c r="R267" t="s">
        <v>45</v>
      </c>
      <c r="S267" s="2">
        <f t="shared" si="21"/>
        <v>566560</v>
      </c>
      <c r="T267" s="2">
        <f t="shared" si="22"/>
        <v>251200</v>
      </c>
      <c r="U267" s="2">
        <f t="shared" si="22"/>
        <v>396200</v>
      </c>
      <c r="V267" s="2">
        <f t="shared" si="22"/>
        <v>484200</v>
      </c>
      <c r="W267" s="2">
        <f t="shared" si="22"/>
        <v>810400</v>
      </c>
      <c r="X267" s="2">
        <f t="shared" si="22"/>
        <v>890800</v>
      </c>
      <c r="Y267" s="2" cm="1">
        <f t="array" ref="Y267">_xlfn.XLOOKUP(Y$1&amp;$R267,$C$3:$C$1662&amp;$D$3:$D$1662,$E$3:$E$1662,0,0,1)</f>
        <v>100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1900</v>
      </c>
      <c r="AB267" s="2" cm="1">
        <f t="array" ref="AB267">_xlfn.XLOOKUP(AB$1&amp;$R267,$C$3:$C$1662&amp;$D$3:$D$1662,$E$3:$E$1662,0,0,1)</f>
        <v>2300</v>
      </c>
      <c r="AC267" s="2" cm="1">
        <f t="array" ref="AC267">_xlfn.XLOOKUP(AC$1&amp;$R267,$C$3:$C$1662&amp;$D$3:$D$1662,$E$3:$E$1662,0,0,1)</f>
        <v>200</v>
      </c>
    </row>
    <row r="268" spans="3:29" x14ac:dyDescent="0.4">
      <c r="C268" t="s">
        <v>758</v>
      </c>
      <c r="D268" t="s">
        <v>476</v>
      </c>
      <c r="E268">
        <v>200</v>
      </c>
      <c r="R268" t="s">
        <v>181</v>
      </c>
      <c r="S268" s="2">
        <f t="shared" si="21"/>
        <v>568840</v>
      </c>
      <c r="T268" s="2">
        <f t="shared" si="22"/>
        <v>252000</v>
      </c>
      <c r="U268" s="2">
        <f t="shared" si="22"/>
        <v>397500</v>
      </c>
      <c r="V268" s="2">
        <f t="shared" si="22"/>
        <v>488100</v>
      </c>
      <c r="W268" s="2">
        <f t="shared" si="22"/>
        <v>811200</v>
      </c>
      <c r="X268" s="2">
        <f t="shared" si="22"/>
        <v>895400</v>
      </c>
      <c r="Y268" s="2" cm="1">
        <f t="array" ref="Y268">_xlfn.XLOOKUP(Y$1&amp;$R268,$C$3:$C$1662&amp;$D$3:$D$1662,$E$3:$E$1662,0,0,1)</f>
        <v>800</v>
      </c>
      <c r="Z268" s="2" cm="1">
        <f t="array" ref="Z268">_xlfn.XLOOKUP(Z$1&amp;$R268,$C$3:$C$1662&amp;$D$3:$D$1662,$E$3:$E$1662,0,0,1)</f>
        <v>1300</v>
      </c>
      <c r="AA268" s="2" cm="1">
        <f t="array" ref="AA268">_xlfn.XLOOKUP(AA$1&amp;$R268,$C$3:$C$1662&amp;$D$3:$D$1662,$E$3:$E$1662,0,0,1)</f>
        <v>3900</v>
      </c>
      <c r="AB268" s="2" cm="1">
        <f t="array" ref="AB268">_xlfn.XLOOKUP(AB$1&amp;$R268,$C$3:$C$1662&amp;$D$3:$D$1662,$E$3:$E$1662,0,0,1)</f>
        <v>800</v>
      </c>
      <c r="AC268" s="2" cm="1">
        <f t="array" ref="AC268">_xlfn.XLOOKUP(AC$1&amp;$R268,$C$3:$C$1662&amp;$D$3:$D$1662,$E$3:$E$1662,0,0,1)</f>
        <v>4600</v>
      </c>
    </row>
    <row r="269" spans="3:29" x14ac:dyDescent="0.4">
      <c r="C269" t="s">
        <v>758</v>
      </c>
      <c r="D269" t="s">
        <v>477</v>
      </c>
      <c r="E269">
        <v>4600</v>
      </c>
      <c r="R269" t="s">
        <v>82</v>
      </c>
      <c r="S269" s="2">
        <f t="shared" si="21"/>
        <v>569000</v>
      </c>
      <c r="T269" s="2">
        <f t="shared" si="22"/>
        <v>252100</v>
      </c>
      <c r="U269" s="2">
        <f t="shared" si="22"/>
        <v>397500</v>
      </c>
      <c r="V269" s="2">
        <f t="shared" si="22"/>
        <v>488200</v>
      </c>
      <c r="W269" s="2">
        <f t="shared" si="22"/>
        <v>811400</v>
      </c>
      <c r="X269" s="2">
        <f t="shared" si="22"/>
        <v>895800</v>
      </c>
      <c r="Y269" s="2" cm="1">
        <f t="array" ref="Y269">_xlfn.XLOOKUP(Y$1&amp;$R269,$C$3:$C$1662&amp;$D$3:$D$1662,$E$3:$E$1662,0,0,1)</f>
        <v>100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100</v>
      </c>
      <c r="AB269" s="2" cm="1">
        <f t="array" ref="AB269">_xlfn.XLOOKUP(AB$1&amp;$R269,$C$3:$C$1662&amp;$D$3:$D$1662,$E$3:$E$1662,0,0,1)</f>
        <v>200</v>
      </c>
      <c r="AC269" s="2" cm="1">
        <f t="array" ref="AC269">_xlfn.XLOOKUP(AC$1&amp;$R269,$C$3:$C$1662&amp;$D$3:$D$1662,$E$3:$E$1662,0,0,1)</f>
        <v>400</v>
      </c>
    </row>
    <row r="270" spans="3:29" x14ac:dyDescent="0.4">
      <c r="C270" t="s">
        <v>758</v>
      </c>
      <c r="D270" t="s">
        <v>478</v>
      </c>
      <c r="E270">
        <v>400</v>
      </c>
      <c r="R270" t="s">
        <v>213</v>
      </c>
      <c r="S270" s="2">
        <f t="shared" si="21"/>
        <v>570500</v>
      </c>
      <c r="T270" s="2">
        <f t="shared" si="22"/>
        <v>253000</v>
      </c>
      <c r="U270" s="2">
        <f t="shared" si="22"/>
        <v>397600</v>
      </c>
      <c r="V270" s="2">
        <f t="shared" si="22"/>
        <v>488200</v>
      </c>
      <c r="W270" s="2">
        <f t="shared" si="22"/>
        <v>815000</v>
      </c>
      <c r="X270" s="2">
        <f t="shared" si="22"/>
        <v>898700</v>
      </c>
      <c r="Y270" s="2" cm="1">
        <f t="array" ref="Y270">_xlfn.XLOOKUP(Y$1&amp;$R270,$C$3:$C$1662&amp;$D$3:$D$1662,$E$3:$E$1662,0,0,1)</f>
        <v>900</v>
      </c>
      <c r="Z270" s="2" cm="1">
        <f t="array" ref="Z270">_xlfn.XLOOKUP(Z$1&amp;$R270,$C$3:$C$1662&amp;$D$3:$D$1662,$E$3:$E$1662,0,0,1)</f>
        <v>100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3600</v>
      </c>
      <c r="AC270" s="2" cm="1">
        <f t="array" ref="AC270">_xlfn.XLOOKUP(AC$1&amp;$R270,$C$3:$C$1662&amp;$D$3:$D$1662,$E$3:$E$1662,0,0,1)</f>
        <v>2900</v>
      </c>
    </row>
    <row r="271" spans="3:29" x14ac:dyDescent="0.4">
      <c r="C271" t="s">
        <v>758</v>
      </c>
      <c r="D271" t="s">
        <v>479</v>
      </c>
      <c r="E271">
        <v>2900</v>
      </c>
      <c r="R271" t="s">
        <v>279</v>
      </c>
      <c r="S271" s="2">
        <f t="shared" si="21"/>
        <v>572440</v>
      </c>
      <c r="T271" s="2">
        <f t="shared" si="22"/>
        <v>253700</v>
      </c>
      <c r="U271" s="2">
        <f t="shared" si="22"/>
        <v>400200</v>
      </c>
      <c r="V271" s="2">
        <f t="shared" si="22"/>
        <v>493300</v>
      </c>
      <c r="W271" s="2">
        <f t="shared" si="22"/>
        <v>816100</v>
      </c>
      <c r="X271" s="2">
        <f t="shared" si="22"/>
        <v>898900</v>
      </c>
      <c r="Y271" s="2" cm="1">
        <f t="array" ref="Y271">_xlfn.XLOOKUP(Y$1&amp;$R271,$C$3:$C$1662&amp;$D$3:$D$1662,$E$3:$E$1662,0,0,1)</f>
        <v>700</v>
      </c>
      <c r="Z271" s="2" cm="1">
        <f t="array" ref="Z271">_xlfn.XLOOKUP(Z$1&amp;$R271,$C$3:$C$1662&amp;$D$3:$D$1662,$E$3:$E$1662,0,0,1)</f>
        <v>2600</v>
      </c>
      <c r="AA271" s="2" cm="1">
        <f t="array" ref="AA271">_xlfn.XLOOKUP(AA$1&amp;$R271,$C$3:$C$1662&amp;$D$3:$D$1662,$E$3:$E$1662,0,0,1)</f>
        <v>5100</v>
      </c>
      <c r="AB271" s="2" cm="1">
        <f t="array" ref="AB271">_xlfn.XLOOKUP(AB$1&amp;$R271,$C$3:$C$1662&amp;$D$3:$D$1662,$E$3:$E$1662,0,0,1)</f>
        <v>1100</v>
      </c>
      <c r="AC271" s="2" cm="1">
        <f t="array" ref="AC271">_xlfn.XLOOKUP(AC$1&amp;$R271,$C$3:$C$1662&amp;$D$3:$D$1662,$E$3:$E$1662,0,0,1)</f>
        <v>200</v>
      </c>
    </row>
    <row r="272" spans="3:29" x14ac:dyDescent="0.4">
      <c r="C272" t="s">
        <v>758</v>
      </c>
      <c r="D272" t="s">
        <v>480</v>
      </c>
      <c r="E272">
        <v>200</v>
      </c>
      <c r="R272" t="s">
        <v>145</v>
      </c>
      <c r="S272" s="2">
        <f t="shared" si="21"/>
        <v>572840</v>
      </c>
      <c r="T272" s="2">
        <f t="shared" si="22"/>
        <v>254500</v>
      </c>
      <c r="U272" s="2">
        <f t="shared" si="22"/>
        <v>400200</v>
      </c>
      <c r="V272" s="2">
        <f t="shared" si="22"/>
        <v>493300</v>
      </c>
      <c r="W272" s="2">
        <f t="shared" si="22"/>
        <v>816300</v>
      </c>
      <c r="X272" s="2">
        <f t="shared" si="22"/>
        <v>899900</v>
      </c>
      <c r="Y272" s="2" cm="1">
        <f t="array" ref="Y272">_xlfn.XLOOKUP(Y$1&amp;$R272,$C$3:$C$1662&amp;$D$3:$D$1662,$E$3:$E$1662,0,0,1)</f>
        <v>800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200</v>
      </c>
      <c r="AC272" s="2" cm="1">
        <f t="array" ref="AC272">_xlfn.XLOOKUP(AC$1&amp;$R272,$C$3:$C$1662&amp;$D$3:$D$1662,$E$3:$E$1662,0,0,1)</f>
        <v>1000</v>
      </c>
    </row>
    <row r="273" spans="3:29" x14ac:dyDescent="0.4">
      <c r="C273" t="s">
        <v>758</v>
      </c>
      <c r="D273" t="s">
        <v>481</v>
      </c>
      <c r="E273">
        <v>1000</v>
      </c>
      <c r="R273" t="s">
        <v>61</v>
      </c>
      <c r="S273" s="2">
        <f t="shared" si="21"/>
        <v>573240</v>
      </c>
      <c r="T273" s="2">
        <f t="shared" si="22"/>
        <v>254500</v>
      </c>
      <c r="U273" s="2">
        <f t="shared" si="22"/>
        <v>400700</v>
      </c>
      <c r="V273" s="2">
        <f t="shared" si="22"/>
        <v>493400</v>
      </c>
      <c r="W273" s="2">
        <f t="shared" si="22"/>
        <v>816300</v>
      </c>
      <c r="X273" s="2">
        <f t="shared" si="22"/>
        <v>901300</v>
      </c>
      <c r="Y273" s="2" cm="1">
        <f t="array" ref="Y273">_xlfn.XLOOKUP(Y$1&amp;$R273,$C$3:$C$1662&amp;$D$3:$D$1662,$E$3:$E$1662,0,0,1)</f>
        <v>0</v>
      </c>
      <c r="Z273" s="2" cm="1">
        <f t="array" ref="Z273">_xlfn.XLOOKUP(Z$1&amp;$R273,$C$3:$C$1662&amp;$D$3:$D$1662,$E$3:$E$1662,0,0,1)</f>
        <v>500</v>
      </c>
      <c r="AA273" s="2" cm="1">
        <f t="array" ref="AA273">_xlfn.XLOOKUP(AA$1&amp;$R273,$C$3:$C$1662&amp;$D$3:$D$1662,$E$3:$E$1662,0,0,1)</f>
        <v>100</v>
      </c>
      <c r="AB273" s="2" cm="1">
        <f t="array" ref="AB273">_xlfn.XLOOKUP(AB$1&amp;$R273,$C$3:$C$1662&amp;$D$3:$D$1662,$E$3:$E$1662,0,0,1)</f>
        <v>0</v>
      </c>
      <c r="AC273" s="2" cm="1">
        <f t="array" ref="AC273">_xlfn.XLOOKUP(AC$1&amp;$R273,$C$3:$C$1662&amp;$D$3:$D$1662,$E$3:$E$1662,0,0,1)</f>
        <v>1400</v>
      </c>
    </row>
    <row r="274" spans="3:29" x14ac:dyDescent="0.4">
      <c r="C274" t="s">
        <v>758</v>
      </c>
      <c r="D274" t="s">
        <v>482</v>
      </c>
      <c r="E274">
        <v>1400</v>
      </c>
      <c r="R274" t="s">
        <v>270</v>
      </c>
      <c r="S274" s="2">
        <f t="shared" si="21"/>
        <v>573860</v>
      </c>
      <c r="T274" s="2">
        <f t="shared" si="22"/>
        <v>254800</v>
      </c>
      <c r="U274" s="2">
        <f t="shared" si="22"/>
        <v>402500</v>
      </c>
      <c r="V274" s="2">
        <f t="shared" si="22"/>
        <v>493500</v>
      </c>
      <c r="W274" s="2">
        <f t="shared" si="22"/>
        <v>816400</v>
      </c>
      <c r="X274" s="2">
        <f t="shared" si="22"/>
        <v>902100</v>
      </c>
      <c r="Y274" s="2" cm="1">
        <f t="array" ref="Y274">_xlfn.XLOOKUP(Y$1&amp;$R274,$C$3:$C$1662&amp;$D$3:$D$1662,$E$3:$E$1662,0,0,1)</f>
        <v>300</v>
      </c>
      <c r="Z274" s="2" cm="1">
        <f t="array" ref="Z274">_xlfn.XLOOKUP(Z$1&amp;$R274,$C$3:$C$1662&amp;$D$3:$D$1662,$E$3:$E$1662,0,0,1)</f>
        <v>1800</v>
      </c>
      <c r="AA274" s="2" cm="1">
        <f t="array" ref="AA274">_xlfn.XLOOKUP(AA$1&amp;$R274,$C$3:$C$1662&amp;$D$3:$D$1662,$E$3:$E$1662,0,0,1)</f>
        <v>100</v>
      </c>
      <c r="AB274" s="2" cm="1">
        <f t="array" ref="AB274">_xlfn.XLOOKUP(AB$1&amp;$R274,$C$3:$C$1662&amp;$D$3:$D$1662,$E$3:$E$1662,0,0,1)</f>
        <v>100</v>
      </c>
      <c r="AC274" s="2" cm="1">
        <f t="array" ref="AC274">_xlfn.XLOOKUP(AC$1&amp;$R274,$C$3:$C$1662&amp;$D$3:$D$1662,$E$3:$E$1662,0,0,1)</f>
        <v>800</v>
      </c>
    </row>
    <row r="275" spans="3:29" x14ac:dyDescent="0.4">
      <c r="C275" t="s">
        <v>758</v>
      </c>
      <c r="D275" t="s">
        <v>483</v>
      </c>
      <c r="E275">
        <v>800</v>
      </c>
      <c r="R275" t="s">
        <v>77</v>
      </c>
      <c r="S275" s="2">
        <f t="shared" si="21"/>
        <v>574900</v>
      </c>
      <c r="T275" s="2">
        <f t="shared" si="22"/>
        <v>255000</v>
      </c>
      <c r="U275" s="2">
        <f t="shared" si="22"/>
        <v>402700</v>
      </c>
      <c r="V275" s="2">
        <f t="shared" si="22"/>
        <v>496500</v>
      </c>
      <c r="W275" s="2">
        <f t="shared" si="22"/>
        <v>816400</v>
      </c>
      <c r="X275" s="2">
        <f t="shared" si="22"/>
        <v>903900</v>
      </c>
      <c r="Y275" s="2" cm="1">
        <f t="array" ref="Y275">_xlfn.XLOOKUP(Y$1&amp;$R275,$C$3:$C$1662&amp;$D$3:$D$1662,$E$3:$E$1662,0,0,1)</f>
        <v>200</v>
      </c>
      <c r="Z275" s="2" cm="1">
        <f t="array" ref="Z275">_xlfn.XLOOKUP(Z$1&amp;$R275,$C$3:$C$1662&amp;$D$3:$D$1662,$E$3:$E$1662,0,0,1)</f>
        <v>200</v>
      </c>
      <c r="AA275" s="2" cm="1">
        <f t="array" ref="AA275">_xlfn.XLOOKUP(AA$1&amp;$R275,$C$3:$C$1662&amp;$D$3:$D$1662,$E$3:$E$1662,0,0,1)</f>
        <v>3000</v>
      </c>
      <c r="AB275" s="2" cm="1">
        <f t="array" ref="AB275">_xlfn.XLOOKUP(AB$1&amp;$R275,$C$3:$C$1662&amp;$D$3:$D$1662,$E$3:$E$1662,0,0,1)</f>
        <v>0</v>
      </c>
      <c r="AC275" s="2" cm="1">
        <f t="array" ref="AC275">_xlfn.XLOOKUP(AC$1&amp;$R275,$C$3:$C$1662&amp;$D$3:$D$1662,$E$3:$E$1662,0,0,1)</f>
        <v>1800</v>
      </c>
    </row>
    <row r="276" spans="3:29" x14ac:dyDescent="0.4">
      <c r="C276" t="s">
        <v>758</v>
      </c>
      <c r="D276" t="s">
        <v>484</v>
      </c>
      <c r="E276">
        <v>1800</v>
      </c>
      <c r="R276" t="s">
        <v>28</v>
      </c>
      <c r="S276" s="2">
        <f t="shared" si="21"/>
        <v>575580</v>
      </c>
      <c r="T276" s="2">
        <f t="shared" ref="T276:X291" si="23">T275+Y276</f>
        <v>256800</v>
      </c>
      <c r="U276" s="2">
        <f t="shared" si="23"/>
        <v>403500</v>
      </c>
      <c r="V276" s="2">
        <f t="shared" si="23"/>
        <v>497000</v>
      </c>
      <c r="W276" s="2">
        <f t="shared" si="23"/>
        <v>816500</v>
      </c>
      <c r="X276" s="2">
        <f t="shared" si="23"/>
        <v>904100</v>
      </c>
      <c r="Y276" s="2" cm="1">
        <f t="array" ref="Y276">_xlfn.XLOOKUP(Y$1&amp;$R276,$C$3:$C$1662&amp;$D$3:$D$1662,$E$3:$E$1662,0,0,1)</f>
        <v>1800</v>
      </c>
      <c r="Z276" s="2" cm="1">
        <f t="array" ref="Z276">_xlfn.XLOOKUP(Z$1&amp;$R276,$C$3:$C$1662&amp;$D$3:$D$1662,$E$3:$E$1662,0,0,1)</f>
        <v>800</v>
      </c>
      <c r="AA276" s="2" cm="1">
        <f t="array" ref="AA276">_xlfn.XLOOKUP(AA$1&amp;$R276,$C$3:$C$1662&amp;$D$3:$D$1662,$E$3:$E$1662,0,0,1)</f>
        <v>500</v>
      </c>
      <c r="AB276" s="2" cm="1">
        <f t="array" ref="AB276">_xlfn.XLOOKUP(AB$1&amp;$R276,$C$3:$C$1662&amp;$D$3:$D$1662,$E$3:$E$1662,0,0,1)</f>
        <v>100</v>
      </c>
      <c r="AC276" s="2" cm="1">
        <f t="array" ref="AC276">_xlfn.XLOOKUP(AC$1&amp;$R276,$C$3:$C$1662&amp;$D$3:$D$1662,$E$3:$E$1662,0,0,1)</f>
        <v>200</v>
      </c>
    </row>
    <row r="277" spans="3:29" x14ac:dyDescent="0.4">
      <c r="C277" t="s">
        <v>758</v>
      </c>
      <c r="D277" t="s">
        <v>485</v>
      </c>
      <c r="E277">
        <v>200</v>
      </c>
      <c r="R277" t="s">
        <v>37</v>
      </c>
      <c r="S277" s="2">
        <f t="shared" si="21"/>
        <v>577720</v>
      </c>
      <c r="T277" s="2">
        <f t="shared" si="23"/>
        <v>256900</v>
      </c>
      <c r="U277" s="2">
        <f t="shared" si="23"/>
        <v>405200</v>
      </c>
      <c r="V277" s="2">
        <f t="shared" si="23"/>
        <v>498400</v>
      </c>
      <c r="W277" s="2">
        <f t="shared" si="23"/>
        <v>819300</v>
      </c>
      <c r="X277" s="2">
        <f t="shared" si="23"/>
        <v>908800</v>
      </c>
      <c r="Y277" s="2" cm="1">
        <f t="array" ref="Y277">_xlfn.XLOOKUP(Y$1&amp;$R277,$C$3:$C$1662&amp;$D$3:$D$1662,$E$3:$E$1662,0,0,1)</f>
        <v>100</v>
      </c>
      <c r="Z277" s="2" cm="1">
        <f t="array" ref="Z277">_xlfn.XLOOKUP(Z$1&amp;$R277,$C$3:$C$1662&amp;$D$3:$D$1662,$E$3:$E$1662,0,0,1)</f>
        <v>1700</v>
      </c>
      <c r="AA277" s="2" cm="1">
        <f t="array" ref="AA277">_xlfn.XLOOKUP(AA$1&amp;$R277,$C$3:$C$1662&amp;$D$3:$D$1662,$E$3:$E$1662,0,0,1)</f>
        <v>1400</v>
      </c>
      <c r="AB277" s="2" cm="1">
        <f t="array" ref="AB277">_xlfn.XLOOKUP(AB$1&amp;$R277,$C$3:$C$1662&amp;$D$3:$D$1662,$E$3:$E$1662,0,0,1)</f>
        <v>2800</v>
      </c>
      <c r="AC277" s="2" cm="1">
        <f t="array" ref="AC277">_xlfn.XLOOKUP(AC$1&amp;$R277,$C$3:$C$1662&amp;$D$3:$D$1662,$E$3:$E$1662,0,0,1)</f>
        <v>4700</v>
      </c>
    </row>
    <row r="278" spans="3:29" x14ac:dyDescent="0.4">
      <c r="C278" t="s">
        <v>758</v>
      </c>
      <c r="D278" t="s">
        <v>486</v>
      </c>
      <c r="E278">
        <v>4700</v>
      </c>
      <c r="R278" t="s">
        <v>43</v>
      </c>
      <c r="S278" s="2">
        <f t="shared" si="21"/>
        <v>579260</v>
      </c>
      <c r="T278" s="2">
        <f t="shared" si="23"/>
        <v>257000</v>
      </c>
      <c r="U278" s="2">
        <f t="shared" si="23"/>
        <v>405500</v>
      </c>
      <c r="V278" s="2">
        <f t="shared" si="23"/>
        <v>501000</v>
      </c>
      <c r="W278" s="2">
        <f t="shared" si="23"/>
        <v>819600</v>
      </c>
      <c r="X278" s="2">
        <f t="shared" si="23"/>
        <v>913200</v>
      </c>
      <c r="Y278" s="2" cm="1">
        <f t="array" ref="Y278">_xlfn.XLOOKUP(Y$1&amp;$R278,$C$3:$C$1662&amp;$D$3:$D$1662,$E$3:$E$1662,0,0,1)</f>
        <v>100</v>
      </c>
      <c r="Z278" s="2" cm="1">
        <f t="array" ref="Z278">_xlfn.XLOOKUP(Z$1&amp;$R278,$C$3:$C$1662&amp;$D$3:$D$1662,$E$3:$E$1662,0,0,1)</f>
        <v>300</v>
      </c>
      <c r="AA278" s="2" cm="1">
        <f t="array" ref="AA278">_xlfn.XLOOKUP(AA$1&amp;$R278,$C$3:$C$1662&amp;$D$3:$D$1662,$E$3:$E$1662,0,0,1)</f>
        <v>2600</v>
      </c>
      <c r="AB278" s="2" cm="1">
        <f t="array" ref="AB278">_xlfn.XLOOKUP(AB$1&amp;$R278,$C$3:$C$1662&amp;$D$3:$D$1662,$E$3:$E$1662,0,0,1)</f>
        <v>300</v>
      </c>
      <c r="AC278" s="2" cm="1">
        <f t="array" ref="AC278">_xlfn.XLOOKUP(AC$1&amp;$R278,$C$3:$C$1662&amp;$D$3:$D$1662,$E$3:$E$1662,0,0,1)</f>
        <v>4400</v>
      </c>
    </row>
    <row r="279" spans="3:29" x14ac:dyDescent="0.4">
      <c r="C279" t="s">
        <v>758</v>
      </c>
      <c r="D279" t="s">
        <v>487</v>
      </c>
      <c r="E279">
        <v>4400</v>
      </c>
      <c r="R279" t="s">
        <v>66</v>
      </c>
      <c r="S279" s="2">
        <f t="shared" si="21"/>
        <v>582080</v>
      </c>
      <c r="T279" s="2">
        <f t="shared" si="23"/>
        <v>259900</v>
      </c>
      <c r="U279" s="2">
        <f t="shared" si="23"/>
        <v>406600</v>
      </c>
      <c r="V279" s="2">
        <f t="shared" si="23"/>
        <v>503700</v>
      </c>
      <c r="W279" s="2">
        <f t="shared" si="23"/>
        <v>822800</v>
      </c>
      <c r="X279" s="2">
        <f t="shared" si="23"/>
        <v>917400</v>
      </c>
      <c r="Y279" s="2" cm="1">
        <f t="array" ref="Y279">_xlfn.XLOOKUP(Y$1&amp;$R279,$C$3:$C$1662&amp;$D$3:$D$1662,$E$3:$E$1662,0,0,1)</f>
        <v>2900</v>
      </c>
      <c r="Z279" s="2" cm="1">
        <f t="array" ref="Z279">_xlfn.XLOOKUP(Z$1&amp;$R279,$C$3:$C$1662&amp;$D$3:$D$1662,$E$3:$E$1662,0,0,1)</f>
        <v>1100</v>
      </c>
      <c r="AA279" s="2" cm="1">
        <f t="array" ref="AA279">_xlfn.XLOOKUP(AA$1&amp;$R279,$C$3:$C$1662&amp;$D$3:$D$1662,$E$3:$E$1662,0,0,1)</f>
        <v>2700</v>
      </c>
      <c r="AB279" s="2" cm="1">
        <f t="array" ref="AB279">_xlfn.XLOOKUP(AB$1&amp;$R279,$C$3:$C$1662&amp;$D$3:$D$1662,$E$3:$E$1662,0,0,1)</f>
        <v>3200</v>
      </c>
      <c r="AC279" s="2" cm="1">
        <f t="array" ref="AC279">_xlfn.XLOOKUP(AC$1&amp;$R279,$C$3:$C$1662&amp;$D$3:$D$1662,$E$3:$E$1662,0,0,1)</f>
        <v>4200</v>
      </c>
    </row>
    <row r="280" spans="3:29" x14ac:dyDescent="0.4">
      <c r="C280" t="s">
        <v>758</v>
      </c>
      <c r="D280" t="s">
        <v>488</v>
      </c>
      <c r="E280">
        <v>4200</v>
      </c>
      <c r="R280" t="s">
        <v>67</v>
      </c>
      <c r="S280" s="2">
        <f t="shared" si="21"/>
        <v>582980</v>
      </c>
      <c r="T280" s="2">
        <f t="shared" si="23"/>
        <v>260200</v>
      </c>
      <c r="U280" s="2">
        <f t="shared" si="23"/>
        <v>407300</v>
      </c>
      <c r="V280" s="2">
        <f t="shared" si="23"/>
        <v>504300</v>
      </c>
      <c r="W280" s="2">
        <f t="shared" si="23"/>
        <v>822900</v>
      </c>
      <c r="X280" s="2">
        <f t="shared" si="23"/>
        <v>920200</v>
      </c>
      <c r="Y280" s="2" cm="1">
        <f t="array" ref="Y280">_xlfn.XLOOKUP(Y$1&amp;$R280,$C$3:$C$1662&amp;$D$3:$D$1662,$E$3:$E$1662,0,0,1)</f>
        <v>300</v>
      </c>
      <c r="Z280" s="2" cm="1">
        <f t="array" ref="Z280">_xlfn.XLOOKUP(Z$1&amp;$R280,$C$3:$C$1662&amp;$D$3:$D$1662,$E$3:$E$1662,0,0,1)</f>
        <v>700</v>
      </c>
      <c r="AA280" s="2" cm="1">
        <f t="array" ref="AA280">_xlfn.XLOOKUP(AA$1&amp;$R280,$C$3:$C$1662&amp;$D$3:$D$1662,$E$3:$E$1662,0,0,1)</f>
        <v>600</v>
      </c>
      <c r="AB280" s="2" cm="1">
        <f t="array" ref="AB280">_xlfn.XLOOKUP(AB$1&amp;$R280,$C$3:$C$1662&amp;$D$3:$D$1662,$E$3:$E$1662,0,0,1)</f>
        <v>100</v>
      </c>
      <c r="AC280" s="2" cm="1">
        <f t="array" ref="AC280">_xlfn.XLOOKUP(AC$1&amp;$R280,$C$3:$C$1662&amp;$D$3:$D$1662,$E$3:$E$1662,0,0,1)</f>
        <v>2800</v>
      </c>
    </row>
    <row r="281" spans="3:29" x14ac:dyDescent="0.4">
      <c r="C281" t="s">
        <v>758</v>
      </c>
      <c r="D281" t="s">
        <v>489</v>
      </c>
      <c r="E281">
        <v>2800</v>
      </c>
      <c r="R281" t="s">
        <v>12</v>
      </c>
      <c r="S281" s="2">
        <f t="shared" si="21"/>
        <v>584360</v>
      </c>
      <c r="T281" s="2">
        <f t="shared" si="23"/>
        <v>262700</v>
      </c>
      <c r="U281" s="2">
        <f t="shared" si="23"/>
        <v>408200</v>
      </c>
      <c r="V281" s="2">
        <f t="shared" si="23"/>
        <v>506200</v>
      </c>
      <c r="W281" s="2">
        <f t="shared" si="23"/>
        <v>824500</v>
      </c>
      <c r="X281" s="2">
        <f t="shared" si="23"/>
        <v>920200</v>
      </c>
      <c r="Y281" s="2" cm="1">
        <f t="array" ref="Y281">_xlfn.XLOOKUP(Y$1&amp;$R281,$C$3:$C$1662&amp;$D$3:$D$1662,$E$3:$E$1662,0,0,1)</f>
        <v>2500</v>
      </c>
      <c r="Z281" s="2" cm="1">
        <f t="array" ref="Z281">_xlfn.XLOOKUP(Z$1&amp;$R281,$C$3:$C$1662&amp;$D$3:$D$1662,$E$3:$E$1662,0,0,1)</f>
        <v>900</v>
      </c>
      <c r="AA281" s="2" cm="1">
        <f t="array" ref="AA281">_xlfn.XLOOKUP(AA$1&amp;$R281,$C$3:$C$1662&amp;$D$3:$D$1662,$E$3:$E$1662,0,0,1)</f>
        <v>1900</v>
      </c>
      <c r="AB281" s="2" cm="1">
        <f t="array" ref="AB281">_xlfn.XLOOKUP(AB$1&amp;$R281,$C$3:$C$1662&amp;$D$3:$D$1662,$E$3:$E$1662,0,0,1)</f>
        <v>1600</v>
      </c>
      <c r="AC281" s="2" cm="1">
        <f t="array" ref="AC281">_xlfn.XLOOKUP(AC$1&amp;$R281,$C$3:$C$1662&amp;$D$3:$D$1662,$E$3:$E$1662,0,0,1)</f>
        <v>0</v>
      </c>
    </row>
    <row r="282" spans="3:29" x14ac:dyDescent="0.4">
      <c r="C282" t="s">
        <v>758</v>
      </c>
      <c r="D282" t="s">
        <v>490</v>
      </c>
      <c r="E282">
        <v>0</v>
      </c>
      <c r="R282" t="s">
        <v>19</v>
      </c>
      <c r="S282" s="2">
        <f t="shared" si="21"/>
        <v>587280</v>
      </c>
      <c r="T282" s="2">
        <f t="shared" si="23"/>
        <v>262800</v>
      </c>
      <c r="U282" s="2">
        <f t="shared" si="23"/>
        <v>409000</v>
      </c>
      <c r="V282" s="2">
        <f t="shared" si="23"/>
        <v>506300</v>
      </c>
      <c r="W282" s="2">
        <f t="shared" si="23"/>
        <v>824500</v>
      </c>
      <c r="X282" s="2">
        <f t="shared" si="23"/>
        <v>933800</v>
      </c>
      <c r="Y282" s="2" cm="1">
        <f t="array" ref="Y282">_xlfn.XLOOKUP(Y$1&amp;$R282,$C$3:$C$1662&amp;$D$3:$D$1662,$E$3:$E$1662,0,0,1)</f>
        <v>100</v>
      </c>
      <c r="Z282" s="2" cm="1">
        <f t="array" ref="Z282">_xlfn.XLOOKUP(Z$1&amp;$R282,$C$3:$C$1662&amp;$D$3:$D$1662,$E$3:$E$1662,0,0,1)</f>
        <v>800</v>
      </c>
      <c r="AA282" s="2" cm="1">
        <f t="array" ref="AA282">_xlfn.XLOOKUP(AA$1&amp;$R282,$C$3:$C$1662&amp;$D$3:$D$1662,$E$3:$E$1662,0,0,1)</f>
        <v>100</v>
      </c>
      <c r="AB282" s="2" cm="1">
        <f t="array" ref="AB282">_xlfn.XLOOKUP(AB$1&amp;$R282,$C$3:$C$1662&amp;$D$3:$D$1662,$E$3:$E$1662,0,0,1)</f>
        <v>0</v>
      </c>
      <c r="AC282" s="2" cm="1">
        <f t="array" ref="AC282">_xlfn.XLOOKUP(AC$1&amp;$R282,$C$3:$C$1662&amp;$D$3:$D$1662,$E$3:$E$1662,0,0,1)</f>
        <v>13600</v>
      </c>
    </row>
    <row r="283" spans="3:29" x14ac:dyDescent="0.4">
      <c r="C283" t="s">
        <v>758</v>
      </c>
      <c r="D283" t="s">
        <v>491</v>
      </c>
      <c r="E283">
        <v>13600</v>
      </c>
      <c r="R283" t="s">
        <v>31</v>
      </c>
      <c r="S283" s="2">
        <f t="shared" si="21"/>
        <v>589380</v>
      </c>
      <c r="T283" s="2">
        <f t="shared" si="23"/>
        <v>263200</v>
      </c>
      <c r="U283" s="2">
        <f t="shared" si="23"/>
        <v>410500</v>
      </c>
      <c r="V283" s="2">
        <f t="shared" si="23"/>
        <v>509300</v>
      </c>
      <c r="W283" s="2">
        <f t="shared" si="23"/>
        <v>827000</v>
      </c>
      <c r="X283" s="2">
        <f t="shared" si="23"/>
        <v>936900</v>
      </c>
      <c r="Y283" s="2" cm="1">
        <f t="array" ref="Y283">_xlfn.XLOOKUP(Y$1&amp;$R283,$C$3:$C$1662&amp;$D$3:$D$1662,$E$3:$E$1662,0,0,1)</f>
        <v>400</v>
      </c>
      <c r="Z283" s="2" cm="1">
        <f t="array" ref="Z283">_xlfn.XLOOKUP(Z$1&amp;$R283,$C$3:$C$1662&amp;$D$3:$D$1662,$E$3:$E$1662,0,0,1)</f>
        <v>1500</v>
      </c>
      <c r="AA283" s="2" cm="1">
        <f t="array" ref="AA283">_xlfn.XLOOKUP(AA$1&amp;$R283,$C$3:$C$1662&amp;$D$3:$D$1662,$E$3:$E$1662,0,0,1)</f>
        <v>3000</v>
      </c>
      <c r="AB283" s="2" cm="1">
        <f t="array" ref="AB283">_xlfn.XLOOKUP(AB$1&amp;$R283,$C$3:$C$1662&amp;$D$3:$D$1662,$E$3:$E$1662,0,0,1)</f>
        <v>2500</v>
      </c>
      <c r="AC283" s="2" cm="1">
        <f t="array" ref="AC283">_xlfn.XLOOKUP(AC$1&amp;$R283,$C$3:$C$1662&amp;$D$3:$D$1662,$E$3:$E$1662,0,0,1)</f>
        <v>3100</v>
      </c>
    </row>
    <row r="284" spans="3:29" x14ac:dyDescent="0.4">
      <c r="C284" t="s">
        <v>758</v>
      </c>
      <c r="D284" t="s">
        <v>492</v>
      </c>
      <c r="E284">
        <v>3100</v>
      </c>
      <c r="R284" t="s">
        <v>91</v>
      </c>
      <c r="S284" s="2">
        <f t="shared" si="21"/>
        <v>590560</v>
      </c>
      <c r="T284" s="2">
        <f t="shared" si="23"/>
        <v>263300</v>
      </c>
      <c r="U284" s="2">
        <f t="shared" si="23"/>
        <v>410700</v>
      </c>
      <c r="V284" s="2">
        <f t="shared" si="23"/>
        <v>510100</v>
      </c>
      <c r="W284" s="2">
        <f t="shared" si="23"/>
        <v>827200</v>
      </c>
      <c r="X284" s="2">
        <f t="shared" si="23"/>
        <v>941500</v>
      </c>
      <c r="Y284" s="2" cm="1">
        <f t="array" ref="Y284">_xlfn.XLOOKUP(Y$1&amp;$R284,$C$3:$C$1662&amp;$D$3:$D$1662,$E$3:$E$1662,0,0,1)</f>
        <v>100</v>
      </c>
      <c r="Z284" s="2" cm="1">
        <f t="array" ref="Z284">_xlfn.XLOOKUP(Z$1&amp;$R284,$C$3:$C$1662&amp;$D$3:$D$1662,$E$3:$E$1662,0,0,1)</f>
        <v>200</v>
      </c>
      <c r="AA284" s="2" cm="1">
        <f t="array" ref="AA284">_xlfn.XLOOKUP(AA$1&amp;$R284,$C$3:$C$1662&amp;$D$3:$D$1662,$E$3:$E$1662,0,0,1)</f>
        <v>800</v>
      </c>
      <c r="AB284" s="2" cm="1">
        <f t="array" ref="AB284">_xlfn.XLOOKUP(AB$1&amp;$R284,$C$3:$C$1662&amp;$D$3:$D$1662,$E$3:$E$1662,0,0,1)</f>
        <v>200</v>
      </c>
      <c r="AC284" s="2" cm="1">
        <f t="array" ref="AC284">_xlfn.XLOOKUP(AC$1&amp;$R284,$C$3:$C$1662&amp;$D$3:$D$1662,$E$3:$E$1662,0,0,1)</f>
        <v>4600</v>
      </c>
    </row>
    <row r="285" spans="3:29" x14ac:dyDescent="0.4">
      <c r="C285" t="s">
        <v>758</v>
      </c>
      <c r="D285" t="s">
        <v>493</v>
      </c>
      <c r="E285">
        <v>4600</v>
      </c>
      <c r="R285" t="s">
        <v>169</v>
      </c>
      <c r="S285" s="2">
        <f t="shared" si="21"/>
        <v>591140</v>
      </c>
      <c r="T285" s="2">
        <f t="shared" si="23"/>
        <v>264600</v>
      </c>
      <c r="U285" s="2">
        <f t="shared" si="23"/>
        <v>410700</v>
      </c>
      <c r="V285" s="2">
        <f t="shared" si="23"/>
        <v>511100</v>
      </c>
      <c r="W285" s="2">
        <f t="shared" si="23"/>
        <v>827500</v>
      </c>
      <c r="X285" s="2">
        <f t="shared" si="23"/>
        <v>941800</v>
      </c>
      <c r="Y285" s="2" cm="1">
        <f t="array" ref="Y285">_xlfn.XLOOKUP(Y$1&amp;$R285,$C$3:$C$1662&amp;$D$3:$D$1662,$E$3:$E$1662,0,0,1)</f>
        <v>1300</v>
      </c>
      <c r="Z285" s="2" cm="1">
        <f t="array" ref="Z285">_xlfn.XLOOKUP(Z$1&amp;$R285,$C$3:$C$1662&amp;$D$3:$D$1662,$E$3:$E$1662,0,0,1)</f>
        <v>0</v>
      </c>
      <c r="AA285" s="2" cm="1">
        <f t="array" ref="AA285">_xlfn.XLOOKUP(AA$1&amp;$R285,$C$3:$C$1662&amp;$D$3:$D$1662,$E$3:$E$1662,0,0,1)</f>
        <v>1000</v>
      </c>
      <c r="AB285" s="2" cm="1">
        <f t="array" ref="AB285">_xlfn.XLOOKUP(AB$1&amp;$R285,$C$3:$C$1662&amp;$D$3:$D$1662,$E$3:$E$1662,0,0,1)</f>
        <v>300</v>
      </c>
      <c r="AC285" s="2" cm="1">
        <f t="array" ref="AC285">_xlfn.XLOOKUP(AC$1&amp;$R285,$C$3:$C$1662&amp;$D$3:$D$1662,$E$3:$E$1662,0,0,1)</f>
        <v>300</v>
      </c>
    </row>
    <row r="286" spans="3:29" x14ac:dyDescent="0.4">
      <c r="C286" t="s">
        <v>758</v>
      </c>
      <c r="D286" t="s">
        <v>494</v>
      </c>
      <c r="E286">
        <v>300</v>
      </c>
      <c r="R286" t="s">
        <v>52</v>
      </c>
      <c r="S286" s="2">
        <f t="shared" si="21"/>
        <v>591960</v>
      </c>
      <c r="T286" s="2">
        <f t="shared" si="23"/>
        <v>264600</v>
      </c>
      <c r="U286" s="2">
        <f t="shared" si="23"/>
        <v>410700</v>
      </c>
      <c r="V286" s="2">
        <f t="shared" si="23"/>
        <v>511500</v>
      </c>
      <c r="W286" s="2">
        <f t="shared" si="23"/>
        <v>827500</v>
      </c>
      <c r="X286" s="2">
        <f t="shared" si="23"/>
        <v>945500</v>
      </c>
      <c r="Y286" s="2" cm="1">
        <f t="array" ref="Y286">_xlfn.XLOOKUP(Y$1&amp;$R286,$C$3:$C$1662&amp;$D$3:$D$1662,$E$3:$E$1662,0,0,1)</f>
        <v>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400</v>
      </c>
      <c r="AB286" s="2" cm="1">
        <f t="array" ref="AB286">_xlfn.XLOOKUP(AB$1&amp;$R286,$C$3:$C$1662&amp;$D$3:$D$1662,$E$3:$E$1662,0,0,1)</f>
        <v>0</v>
      </c>
      <c r="AC286" s="2" cm="1">
        <f t="array" ref="AC286">_xlfn.XLOOKUP(AC$1&amp;$R286,$C$3:$C$1662&amp;$D$3:$D$1662,$E$3:$E$1662,0,0,1)</f>
        <v>3700</v>
      </c>
    </row>
    <row r="287" spans="3:29" x14ac:dyDescent="0.4">
      <c r="C287" t="s">
        <v>758</v>
      </c>
      <c r="D287" t="s">
        <v>495</v>
      </c>
      <c r="E287">
        <v>3700</v>
      </c>
      <c r="R287" t="s">
        <v>72</v>
      </c>
      <c r="S287" s="2">
        <f t="shared" si="21"/>
        <v>592860</v>
      </c>
      <c r="T287" s="2">
        <f t="shared" si="23"/>
        <v>264600</v>
      </c>
      <c r="U287" s="2">
        <f t="shared" si="23"/>
        <v>410900</v>
      </c>
      <c r="V287" s="2">
        <f t="shared" si="23"/>
        <v>511600</v>
      </c>
      <c r="W287" s="2">
        <f t="shared" si="23"/>
        <v>827500</v>
      </c>
      <c r="X287" s="2">
        <f t="shared" si="23"/>
        <v>949700</v>
      </c>
      <c r="Y287" s="2" cm="1">
        <f t="array" ref="Y287">_xlfn.XLOOKUP(Y$1&amp;$R287,$C$3:$C$1662&amp;$D$3:$D$1662,$E$3:$E$1662,0,0,1)</f>
        <v>0</v>
      </c>
      <c r="Z287" s="2" cm="1">
        <f t="array" ref="Z287">_xlfn.XLOOKUP(Z$1&amp;$R287,$C$3:$C$1662&amp;$D$3:$D$1662,$E$3:$E$1662,0,0,1)</f>
        <v>200</v>
      </c>
      <c r="AA287" s="2" cm="1">
        <f t="array" ref="AA287">_xlfn.XLOOKUP(AA$1&amp;$R287,$C$3:$C$1662&amp;$D$3:$D$1662,$E$3:$E$1662,0,0,1)</f>
        <v>100</v>
      </c>
      <c r="AB287" s="2" cm="1">
        <f t="array" ref="AB287">_xlfn.XLOOKUP(AB$1&amp;$R287,$C$3:$C$1662&amp;$D$3:$D$1662,$E$3:$E$1662,0,0,1)</f>
        <v>0</v>
      </c>
      <c r="AC287" s="2" cm="1">
        <f t="array" ref="AC287">_xlfn.XLOOKUP(AC$1&amp;$R287,$C$3:$C$1662&amp;$D$3:$D$1662,$E$3:$E$1662,0,0,1)</f>
        <v>4200</v>
      </c>
    </row>
    <row r="288" spans="3:29" x14ac:dyDescent="0.4">
      <c r="C288" t="s">
        <v>758</v>
      </c>
      <c r="D288" t="s">
        <v>496</v>
      </c>
      <c r="E288">
        <v>4200</v>
      </c>
      <c r="R288" t="s">
        <v>277</v>
      </c>
      <c r="S288" s="2">
        <f t="shared" si="21"/>
        <v>593500</v>
      </c>
      <c r="T288" s="2">
        <f t="shared" si="23"/>
        <v>265700</v>
      </c>
      <c r="U288" s="2">
        <f t="shared" si="23"/>
        <v>411000</v>
      </c>
      <c r="V288" s="2">
        <f t="shared" si="23"/>
        <v>512200</v>
      </c>
      <c r="W288" s="2">
        <f t="shared" si="23"/>
        <v>827600</v>
      </c>
      <c r="X288" s="2">
        <f t="shared" si="23"/>
        <v>951000</v>
      </c>
      <c r="Y288" s="2" cm="1">
        <f t="array" ref="Y288">_xlfn.XLOOKUP(Y$1&amp;$R288,$C$3:$C$1662&amp;$D$3:$D$1662,$E$3:$E$1662,0,0,1)</f>
        <v>1100</v>
      </c>
      <c r="Z288" s="2" cm="1">
        <f t="array" ref="Z288">_xlfn.XLOOKUP(Z$1&amp;$R288,$C$3:$C$1662&amp;$D$3:$D$1662,$E$3:$E$1662,0,0,1)</f>
        <v>100</v>
      </c>
      <c r="AA288" s="2" cm="1">
        <f t="array" ref="AA288">_xlfn.XLOOKUP(AA$1&amp;$R288,$C$3:$C$1662&amp;$D$3:$D$1662,$E$3:$E$1662,0,0,1)</f>
        <v>600</v>
      </c>
      <c r="AB288" s="2" cm="1">
        <f t="array" ref="AB288">_xlfn.XLOOKUP(AB$1&amp;$R288,$C$3:$C$1662&amp;$D$3:$D$1662,$E$3:$E$1662,0,0,1)</f>
        <v>100</v>
      </c>
      <c r="AC288" s="2" cm="1">
        <f t="array" ref="AC288">_xlfn.XLOOKUP(AC$1&amp;$R288,$C$3:$C$1662&amp;$D$3:$D$1662,$E$3:$E$1662,0,0,1)</f>
        <v>1300</v>
      </c>
    </row>
    <row r="289" spans="3:29" x14ac:dyDescent="0.4">
      <c r="C289" t="s">
        <v>758</v>
      </c>
      <c r="D289" t="s">
        <v>497</v>
      </c>
      <c r="E289">
        <v>1300</v>
      </c>
      <c r="R289" t="s">
        <v>56</v>
      </c>
      <c r="S289" s="2">
        <f t="shared" si="21"/>
        <v>596060</v>
      </c>
      <c r="T289" s="2">
        <f t="shared" si="23"/>
        <v>266600</v>
      </c>
      <c r="U289" s="2">
        <f t="shared" si="23"/>
        <v>413300</v>
      </c>
      <c r="V289" s="2">
        <f t="shared" si="23"/>
        <v>513300</v>
      </c>
      <c r="W289" s="2">
        <f t="shared" si="23"/>
        <v>832400</v>
      </c>
      <c r="X289" s="2">
        <f t="shared" si="23"/>
        <v>954700</v>
      </c>
      <c r="Y289" s="2" cm="1">
        <f t="array" ref="Y289">_xlfn.XLOOKUP(Y$1&amp;$R289,$C$3:$C$1662&amp;$D$3:$D$1662,$E$3:$E$1662,0,0,1)</f>
        <v>900</v>
      </c>
      <c r="Z289" s="2" cm="1">
        <f t="array" ref="Z289">_xlfn.XLOOKUP(Z$1&amp;$R289,$C$3:$C$1662&amp;$D$3:$D$1662,$E$3:$E$1662,0,0,1)</f>
        <v>2300</v>
      </c>
      <c r="AA289" s="2" cm="1">
        <f t="array" ref="AA289">_xlfn.XLOOKUP(AA$1&amp;$R289,$C$3:$C$1662&amp;$D$3:$D$1662,$E$3:$E$1662,0,0,1)</f>
        <v>1100</v>
      </c>
      <c r="AB289" s="2" cm="1">
        <f t="array" ref="AB289">_xlfn.XLOOKUP(AB$1&amp;$R289,$C$3:$C$1662&amp;$D$3:$D$1662,$E$3:$E$1662,0,0,1)</f>
        <v>4800</v>
      </c>
      <c r="AC289" s="2" cm="1">
        <f t="array" ref="AC289">_xlfn.XLOOKUP(AC$1&amp;$R289,$C$3:$C$1662&amp;$D$3:$D$1662,$E$3:$E$1662,0,0,1)</f>
        <v>3700</v>
      </c>
    </row>
    <row r="290" spans="3:29" x14ac:dyDescent="0.4">
      <c r="C290" t="s">
        <v>758</v>
      </c>
      <c r="D290" t="s">
        <v>498</v>
      </c>
      <c r="E290">
        <v>3700</v>
      </c>
      <c r="R290" t="s">
        <v>35</v>
      </c>
      <c r="S290" s="2">
        <f t="shared" si="21"/>
        <v>597200</v>
      </c>
      <c r="T290" s="2">
        <f t="shared" si="23"/>
        <v>266600</v>
      </c>
      <c r="U290" s="2">
        <f t="shared" si="23"/>
        <v>413300</v>
      </c>
      <c r="V290" s="2">
        <f t="shared" si="23"/>
        <v>513500</v>
      </c>
      <c r="W290" s="2">
        <f t="shared" si="23"/>
        <v>832700</v>
      </c>
      <c r="X290" s="2">
        <f t="shared" si="23"/>
        <v>959900</v>
      </c>
      <c r="Y290" s="2" cm="1">
        <f t="array" ref="Y290">_xlfn.XLOOKUP(Y$1&amp;$R290,$C$3:$C$1662&amp;$D$3:$D$1662,$E$3:$E$1662,0,0,1)</f>
        <v>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200</v>
      </c>
      <c r="AB290" s="2" cm="1">
        <f t="array" ref="AB290">_xlfn.XLOOKUP(AB$1&amp;$R290,$C$3:$C$1662&amp;$D$3:$D$1662,$E$3:$E$1662,0,0,1)</f>
        <v>300</v>
      </c>
      <c r="AC290" s="2" cm="1">
        <f t="array" ref="AC290">_xlfn.XLOOKUP(AC$1&amp;$R290,$C$3:$C$1662&amp;$D$3:$D$1662,$E$3:$E$1662,0,0,1)</f>
        <v>5200</v>
      </c>
    </row>
    <row r="291" spans="3:29" x14ac:dyDescent="0.4">
      <c r="C291" t="s">
        <v>758</v>
      </c>
      <c r="D291" t="s">
        <v>499</v>
      </c>
      <c r="E291">
        <v>5200</v>
      </c>
      <c r="R291" t="s">
        <v>309</v>
      </c>
      <c r="S291" s="2">
        <f t="shared" si="21"/>
        <v>598520</v>
      </c>
      <c r="T291" s="2">
        <f t="shared" si="23"/>
        <v>268300</v>
      </c>
      <c r="U291" s="2">
        <f t="shared" si="23"/>
        <v>414200</v>
      </c>
      <c r="V291" s="2">
        <f t="shared" si="23"/>
        <v>514900</v>
      </c>
      <c r="W291" s="2">
        <f t="shared" si="23"/>
        <v>832900</v>
      </c>
      <c r="X291" s="2">
        <f t="shared" si="23"/>
        <v>962300</v>
      </c>
      <c r="Y291" s="2" cm="1">
        <f t="array" ref="Y291">_xlfn.XLOOKUP(Y$1&amp;$R291,$C$3:$C$1662&amp;$D$3:$D$1662,$E$3:$E$1662,0,0,1)</f>
        <v>1700</v>
      </c>
      <c r="Z291" s="2" cm="1">
        <f t="array" ref="Z291">_xlfn.XLOOKUP(Z$1&amp;$R291,$C$3:$C$1662&amp;$D$3:$D$1662,$E$3:$E$1662,0,0,1)</f>
        <v>900</v>
      </c>
      <c r="AA291" s="2" cm="1">
        <f t="array" ref="AA291">_xlfn.XLOOKUP(AA$1&amp;$R291,$C$3:$C$1662&amp;$D$3:$D$1662,$E$3:$E$1662,0,0,1)</f>
        <v>1400</v>
      </c>
      <c r="AB291" s="2" cm="1">
        <f t="array" ref="AB291">_xlfn.XLOOKUP(AB$1&amp;$R291,$C$3:$C$1662&amp;$D$3:$D$1662,$E$3:$E$1662,0,0,1)</f>
        <v>200</v>
      </c>
      <c r="AC291" s="2" cm="1">
        <f t="array" ref="AC291">_xlfn.XLOOKUP(AC$1&amp;$R291,$C$3:$C$1662&amp;$D$3:$D$1662,$E$3:$E$1662,0,0,1)</f>
        <v>2400</v>
      </c>
    </row>
    <row r="292" spans="3:29" x14ac:dyDescent="0.4">
      <c r="C292" t="s">
        <v>758</v>
      </c>
      <c r="D292" t="s">
        <v>500</v>
      </c>
      <c r="E292">
        <v>2400</v>
      </c>
      <c r="R292" t="s">
        <v>278</v>
      </c>
      <c r="S292" s="2">
        <f t="shared" si="21"/>
        <v>599920</v>
      </c>
      <c r="T292" s="2">
        <f t="shared" ref="T292:X307" si="24">T291+Y292</f>
        <v>268300</v>
      </c>
      <c r="U292" s="2">
        <f t="shared" si="24"/>
        <v>414600</v>
      </c>
      <c r="V292" s="2">
        <f t="shared" si="24"/>
        <v>516500</v>
      </c>
      <c r="W292" s="2">
        <f t="shared" si="24"/>
        <v>832900</v>
      </c>
      <c r="X292" s="2">
        <f t="shared" si="24"/>
        <v>967300</v>
      </c>
      <c r="Y292" s="2" cm="1">
        <f t="array" ref="Y292">_xlfn.XLOOKUP(Y$1&amp;$R292,$C$3:$C$1662&amp;$D$3:$D$1662,$E$3:$E$1662,0,0,1)</f>
        <v>0</v>
      </c>
      <c r="Z292" s="2" cm="1">
        <f t="array" ref="Z292">_xlfn.XLOOKUP(Z$1&amp;$R292,$C$3:$C$1662&amp;$D$3:$D$1662,$E$3:$E$1662,0,0,1)</f>
        <v>400</v>
      </c>
      <c r="AA292" s="2" cm="1">
        <f t="array" ref="AA292">_xlfn.XLOOKUP(AA$1&amp;$R292,$C$3:$C$1662&amp;$D$3:$D$1662,$E$3:$E$1662,0,0,1)</f>
        <v>1600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5000</v>
      </c>
    </row>
    <row r="293" spans="3:29" x14ac:dyDescent="0.4">
      <c r="C293" t="s">
        <v>758</v>
      </c>
      <c r="D293" t="s">
        <v>501</v>
      </c>
      <c r="E293">
        <v>5000</v>
      </c>
      <c r="R293" t="s">
        <v>262</v>
      </c>
      <c r="S293" s="2">
        <f t="shared" si="21"/>
        <v>600560</v>
      </c>
      <c r="T293" s="2">
        <f t="shared" si="24"/>
        <v>268300</v>
      </c>
      <c r="U293" s="2">
        <f t="shared" si="24"/>
        <v>414600</v>
      </c>
      <c r="V293" s="2">
        <f t="shared" si="24"/>
        <v>516800</v>
      </c>
      <c r="W293" s="2">
        <f t="shared" si="24"/>
        <v>833500</v>
      </c>
      <c r="X293" s="2">
        <f t="shared" si="24"/>
        <v>969600</v>
      </c>
      <c r="Y293" s="2" cm="1">
        <f t="array" ref="Y293">_xlfn.XLOOKUP(Y$1&amp;$R293,$C$3:$C$1662&amp;$D$3:$D$1662,$E$3:$E$1662,0,0,1)</f>
        <v>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300</v>
      </c>
      <c r="AB293" s="2" cm="1">
        <f t="array" ref="AB293">_xlfn.XLOOKUP(AB$1&amp;$R293,$C$3:$C$1662&amp;$D$3:$D$1662,$E$3:$E$1662,0,0,1)</f>
        <v>600</v>
      </c>
      <c r="AC293" s="2" cm="1">
        <f t="array" ref="AC293">_xlfn.XLOOKUP(AC$1&amp;$R293,$C$3:$C$1662&amp;$D$3:$D$1662,$E$3:$E$1662,0,0,1)</f>
        <v>2300</v>
      </c>
    </row>
    <row r="294" spans="3:29" x14ac:dyDescent="0.4">
      <c r="C294" t="s">
        <v>758</v>
      </c>
      <c r="D294" t="s">
        <v>502</v>
      </c>
      <c r="E294">
        <v>2300</v>
      </c>
      <c r="R294" t="s">
        <v>16</v>
      </c>
      <c r="S294" s="2">
        <f t="shared" si="21"/>
        <v>602000</v>
      </c>
      <c r="T294" s="2">
        <f t="shared" si="24"/>
        <v>270600</v>
      </c>
      <c r="U294" s="2">
        <f t="shared" si="24"/>
        <v>415800</v>
      </c>
      <c r="V294" s="2">
        <f t="shared" si="24"/>
        <v>517900</v>
      </c>
      <c r="W294" s="2">
        <f t="shared" si="24"/>
        <v>836100</v>
      </c>
      <c r="X294" s="2">
        <f t="shared" si="24"/>
        <v>969600</v>
      </c>
      <c r="Y294" s="2" cm="1">
        <f t="array" ref="Y294">_xlfn.XLOOKUP(Y$1&amp;$R294,$C$3:$C$1662&amp;$D$3:$D$1662,$E$3:$E$1662,0,0,1)</f>
        <v>2300</v>
      </c>
      <c r="Z294" s="2" cm="1">
        <f t="array" ref="Z294">_xlfn.XLOOKUP(Z$1&amp;$R294,$C$3:$C$1662&amp;$D$3:$D$1662,$E$3:$E$1662,0,0,1)</f>
        <v>1200</v>
      </c>
      <c r="AA294" s="2" cm="1">
        <f t="array" ref="AA294">_xlfn.XLOOKUP(AA$1&amp;$R294,$C$3:$C$1662&amp;$D$3:$D$1662,$E$3:$E$1662,0,0,1)</f>
        <v>1100</v>
      </c>
      <c r="AB294" s="2" cm="1">
        <f t="array" ref="AB294">_xlfn.XLOOKUP(AB$1&amp;$R294,$C$3:$C$1662&amp;$D$3:$D$1662,$E$3:$E$1662,0,0,1)</f>
        <v>2600</v>
      </c>
      <c r="AC294" s="2" cm="1">
        <f t="array" ref="AC294">_xlfn.XLOOKUP(AC$1&amp;$R294,$C$3:$C$1662&amp;$D$3:$D$1662,$E$3:$E$1662,0,0,1)</f>
        <v>0</v>
      </c>
    </row>
    <row r="295" spans="3:29" x14ac:dyDescent="0.4">
      <c r="C295" t="s">
        <v>758</v>
      </c>
      <c r="D295" t="s">
        <v>503</v>
      </c>
      <c r="E295">
        <v>0</v>
      </c>
      <c r="R295" t="s">
        <v>104</v>
      </c>
      <c r="S295" s="2">
        <f t="shared" si="21"/>
        <v>602300</v>
      </c>
      <c r="T295" s="2">
        <f t="shared" si="24"/>
        <v>270900</v>
      </c>
      <c r="U295" s="2">
        <f t="shared" si="24"/>
        <v>416100</v>
      </c>
      <c r="V295" s="2">
        <f t="shared" si="24"/>
        <v>518000</v>
      </c>
      <c r="W295" s="2">
        <f t="shared" si="24"/>
        <v>836200</v>
      </c>
      <c r="X295" s="2">
        <f t="shared" si="24"/>
        <v>970300</v>
      </c>
      <c r="Y295" s="2" cm="1">
        <f t="array" ref="Y295">_xlfn.XLOOKUP(Y$1&amp;$R295,$C$3:$C$1662&amp;$D$3:$D$1662,$E$3:$E$1662,0,0,1)</f>
        <v>300</v>
      </c>
      <c r="Z295" s="2" cm="1">
        <f t="array" ref="Z295">_xlfn.XLOOKUP(Z$1&amp;$R295,$C$3:$C$1662&amp;$D$3:$D$1662,$E$3:$E$1662,0,0,1)</f>
        <v>300</v>
      </c>
      <c r="AA295" s="2" cm="1">
        <f t="array" ref="AA295">_xlfn.XLOOKUP(AA$1&amp;$R295,$C$3:$C$1662&amp;$D$3:$D$1662,$E$3:$E$1662,0,0,1)</f>
        <v>100</v>
      </c>
      <c r="AB295" s="2" cm="1">
        <f t="array" ref="AB295">_xlfn.XLOOKUP(AB$1&amp;$R295,$C$3:$C$1662&amp;$D$3:$D$1662,$E$3:$E$1662,0,0,1)</f>
        <v>100</v>
      </c>
      <c r="AC295" s="2" cm="1">
        <f t="array" ref="AC295">_xlfn.XLOOKUP(AC$1&amp;$R295,$C$3:$C$1662&amp;$D$3:$D$1662,$E$3:$E$1662,0,0,1)</f>
        <v>700</v>
      </c>
    </row>
    <row r="296" spans="3:29" x14ac:dyDescent="0.4">
      <c r="C296" t="s">
        <v>758</v>
      </c>
      <c r="D296" t="s">
        <v>504</v>
      </c>
      <c r="E296">
        <v>700</v>
      </c>
      <c r="R296" t="s">
        <v>130</v>
      </c>
      <c r="S296" s="2">
        <f t="shared" si="21"/>
        <v>602920</v>
      </c>
      <c r="T296" s="2">
        <f t="shared" si="24"/>
        <v>272000</v>
      </c>
      <c r="U296" s="2">
        <f t="shared" si="24"/>
        <v>416100</v>
      </c>
      <c r="V296" s="2">
        <f t="shared" si="24"/>
        <v>518000</v>
      </c>
      <c r="W296" s="2">
        <f t="shared" si="24"/>
        <v>837000</v>
      </c>
      <c r="X296" s="2">
        <f t="shared" si="24"/>
        <v>971500</v>
      </c>
      <c r="Y296" s="2" cm="1">
        <f t="array" ref="Y296">_xlfn.XLOOKUP(Y$1&amp;$R296,$C$3:$C$1662&amp;$D$3:$D$1662,$E$3:$E$1662,0,0,1)</f>
        <v>1100</v>
      </c>
      <c r="Z296" s="2" cm="1">
        <f t="array" ref="Z296">_xlfn.XLOOKUP(Z$1&amp;$R296,$C$3:$C$1662&amp;$D$3:$D$1662,$E$3:$E$1662,0,0,1)</f>
        <v>0</v>
      </c>
      <c r="AA296" s="2" cm="1">
        <f t="array" ref="AA296">_xlfn.XLOOKUP(AA$1&amp;$R296,$C$3:$C$1662&amp;$D$3:$D$1662,$E$3:$E$1662,0,0,1)</f>
        <v>0</v>
      </c>
      <c r="AB296" s="2" cm="1">
        <f t="array" ref="AB296">_xlfn.XLOOKUP(AB$1&amp;$R296,$C$3:$C$1662&amp;$D$3:$D$1662,$E$3:$E$1662,0,0,1)</f>
        <v>800</v>
      </c>
      <c r="AC296" s="2" cm="1">
        <f t="array" ref="AC296">_xlfn.XLOOKUP(AC$1&amp;$R296,$C$3:$C$1662&amp;$D$3:$D$1662,$E$3:$E$1662,0,0,1)</f>
        <v>1200</v>
      </c>
    </row>
    <row r="297" spans="3:29" x14ac:dyDescent="0.4">
      <c r="C297" t="s">
        <v>758</v>
      </c>
      <c r="D297" t="s">
        <v>505</v>
      </c>
      <c r="E297">
        <v>1200</v>
      </c>
      <c r="R297" t="s">
        <v>73</v>
      </c>
      <c r="S297" s="2">
        <f t="shared" si="21"/>
        <v>604460</v>
      </c>
      <c r="T297" s="2">
        <f t="shared" si="24"/>
        <v>272700</v>
      </c>
      <c r="U297" s="2">
        <f t="shared" si="24"/>
        <v>416500</v>
      </c>
      <c r="V297" s="2">
        <f t="shared" si="24"/>
        <v>521800</v>
      </c>
      <c r="W297" s="2">
        <f t="shared" si="24"/>
        <v>837000</v>
      </c>
      <c r="X297" s="2">
        <f t="shared" si="24"/>
        <v>974300</v>
      </c>
      <c r="Y297" s="2" cm="1">
        <f t="array" ref="Y297">_xlfn.XLOOKUP(Y$1&amp;$R297,$C$3:$C$1662&amp;$D$3:$D$1662,$E$3:$E$1662,0,0,1)</f>
        <v>700</v>
      </c>
      <c r="Z297" s="2" cm="1">
        <f t="array" ref="Z297">_xlfn.XLOOKUP(Z$1&amp;$R297,$C$3:$C$1662&amp;$D$3:$D$1662,$E$3:$E$1662,0,0,1)</f>
        <v>400</v>
      </c>
      <c r="AA297" s="2" cm="1">
        <f t="array" ref="AA297">_xlfn.XLOOKUP(AA$1&amp;$R297,$C$3:$C$1662&amp;$D$3:$D$1662,$E$3:$E$1662,0,0,1)</f>
        <v>3800</v>
      </c>
      <c r="AB297" s="2" cm="1">
        <f t="array" ref="AB297">_xlfn.XLOOKUP(AB$1&amp;$R297,$C$3:$C$1662&amp;$D$3:$D$1662,$E$3:$E$1662,0,0,1)</f>
        <v>0</v>
      </c>
      <c r="AC297" s="2" cm="1">
        <f t="array" ref="AC297">_xlfn.XLOOKUP(AC$1&amp;$R297,$C$3:$C$1662&amp;$D$3:$D$1662,$E$3:$E$1662,0,0,1)</f>
        <v>2800</v>
      </c>
    </row>
    <row r="298" spans="3:29" x14ac:dyDescent="0.4">
      <c r="C298" t="s">
        <v>758</v>
      </c>
      <c r="D298" t="s">
        <v>506</v>
      </c>
      <c r="E298">
        <v>2800</v>
      </c>
      <c r="R298" t="s">
        <v>10</v>
      </c>
      <c r="S298" s="2">
        <f t="shared" si="21"/>
        <v>604760</v>
      </c>
      <c r="T298" s="2">
        <f t="shared" si="24"/>
        <v>273100</v>
      </c>
      <c r="U298" s="2">
        <f t="shared" si="24"/>
        <v>416700</v>
      </c>
      <c r="V298" s="2">
        <f t="shared" si="24"/>
        <v>522200</v>
      </c>
      <c r="W298" s="2">
        <f t="shared" si="24"/>
        <v>837200</v>
      </c>
      <c r="X298" s="2">
        <f t="shared" si="24"/>
        <v>974600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200</v>
      </c>
      <c r="AA298" s="2" cm="1">
        <f t="array" ref="AA298">_xlfn.XLOOKUP(AA$1&amp;$R298,$C$3:$C$1662&amp;$D$3:$D$1662,$E$3:$E$1662,0,0,1)</f>
        <v>400</v>
      </c>
      <c r="AB298" s="2" cm="1">
        <f t="array" ref="AB298">_xlfn.XLOOKUP(AB$1&amp;$R298,$C$3:$C$1662&amp;$D$3:$D$1662,$E$3:$E$1662,0,0,1)</f>
        <v>200</v>
      </c>
      <c r="AC298" s="2" cm="1">
        <f t="array" ref="AC298">_xlfn.XLOOKUP(AC$1&amp;$R298,$C$3:$C$1662&amp;$D$3:$D$1662,$E$3:$E$1662,0,0,1)</f>
        <v>300</v>
      </c>
    </row>
    <row r="299" spans="3:29" x14ac:dyDescent="0.4">
      <c r="C299" t="s">
        <v>758</v>
      </c>
      <c r="D299" t="s">
        <v>507</v>
      </c>
      <c r="E299">
        <v>300</v>
      </c>
      <c r="R299" t="s">
        <v>215</v>
      </c>
      <c r="S299" s="2">
        <f t="shared" si="21"/>
        <v>606340</v>
      </c>
      <c r="T299" s="2">
        <f t="shared" si="24"/>
        <v>273100</v>
      </c>
      <c r="U299" s="2">
        <f t="shared" si="24"/>
        <v>419200</v>
      </c>
      <c r="V299" s="2">
        <f t="shared" si="24"/>
        <v>527400</v>
      </c>
      <c r="W299" s="2">
        <f t="shared" si="24"/>
        <v>837400</v>
      </c>
      <c r="X299" s="2">
        <f t="shared" si="24"/>
        <v>974600</v>
      </c>
      <c r="Y299" s="2" cm="1">
        <f t="array" ref="Y299">_xlfn.XLOOKUP(Y$1&amp;$R299,$C$3:$C$1662&amp;$D$3:$D$1662,$E$3:$E$1662,0,0,1)</f>
        <v>0</v>
      </c>
      <c r="Z299" s="2" cm="1">
        <f t="array" ref="Z299">_xlfn.XLOOKUP(Z$1&amp;$R299,$C$3:$C$1662&amp;$D$3:$D$1662,$E$3:$E$1662,0,0,1)</f>
        <v>2500</v>
      </c>
      <c r="AA299" s="2" cm="1">
        <f t="array" ref="AA299">_xlfn.XLOOKUP(AA$1&amp;$R299,$C$3:$C$1662&amp;$D$3:$D$1662,$E$3:$E$1662,0,0,1)</f>
        <v>5200</v>
      </c>
      <c r="AB299" s="2" cm="1">
        <f t="array" ref="AB299">_xlfn.XLOOKUP(AB$1&amp;$R299,$C$3:$C$1662&amp;$D$3:$D$1662,$E$3:$E$1662,0,0,1)</f>
        <v>200</v>
      </c>
      <c r="AC299" s="2" cm="1">
        <f t="array" ref="AC299">_xlfn.XLOOKUP(AC$1&amp;$R299,$C$3:$C$1662&amp;$D$3:$D$1662,$E$3:$E$1662,0,0,1)</f>
        <v>0</v>
      </c>
    </row>
    <row r="300" spans="3:29" x14ac:dyDescent="0.4">
      <c r="C300" t="s">
        <v>758</v>
      </c>
      <c r="D300" t="s">
        <v>508</v>
      </c>
      <c r="E300">
        <v>0</v>
      </c>
      <c r="R300" t="s">
        <v>227</v>
      </c>
      <c r="S300" s="2">
        <f t="shared" si="21"/>
        <v>608640</v>
      </c>
      <c r="T300" s="2">
        <f t="shared" si="24"/>
        <v>273600</v>
      </c>
      <c r="U300" s="2">
        <f t="shared" si="24"/>
        <v>420600</v>
      </c>
      <c r="V300" s="2">
        <f t="shared" si="24"/>
        <v>528500</v>
      </c>
      <c r="W300" s="2">
        <f t="shared" si="24"/>
        <v>841900</v>
      </c>
      <c r="X300" s="2">
        <f t="shared" si="24"/>
        <v>978600</v>
      </c>
      <c r="Y300" s="2" cm="1">
        <f t="array" ref="Y300">_xlfn.XLOOKUP(Y$1&amp;$R300,$C$3:$C$1662&amp;$D$3:$D$1662,$E$3:$E$1662,0,0,1)</f>
        <v>500</v>
      </c>
      <c r="Z300" s="2" cm="1">
        <f t="array" ref="Z300">_xlfn.XLOOKUP(Z$1&amp;$R300,$C$3:$C$1662&amp;$D$3:$D$1662,$E$3:$E$1662,0,0,1)</f>
        <v>1400</v>
      </c>
      <c r="AA300" s="2" cm="1">
        <f t="array" ref="AA300">_xlfn.XLOOKUP(AA$1&amp;$R300,$C$3:$C$1662&amp;$D$3:$D$1662,$E$3:$E$1662,0,0,1)</f>
        <v>1100</v>
      </c>
      <c r="AB300" s="2" cm="1">
        <f t="array" ref="AB300">_xlfn.XLOOKUP(AB$1&amp;$R300,$C$3:$C$1662&amp;$D$3:$D$1662,$E$3:$E$1662,0,0,1)</f>
        <v>4500</v>
      </c>
      <c r="AC300" s="2" cm="1">
        <f t="array" ref="AC300">_xlfn.XLOOKUP(AC$1&amp;$R300,$C$3:$C$1662&amp;$D$3:$D$1662,$E$3:$E$1662,0,0,1)</f>
        <v>4000</v>
      </c>
    </row>
    <row r="301" spans="3:29" x14ac:dyDescent="0.4">
      <c r="C301" t="s">
        <v>758</v>
      </c>
      <c r="D301" t="s">
        <v>509</v>
      </c>
      <c r="E301">
        <v>4000</v>
      </c>
      <c r="R301" t="s">
        <v>235</v>
      </c>
      <c r="S301" s="2">
        <f t="shared" si="21"/>
        <v>609500</v>
      </c>
      <c r="T301" s="2">
        <f t="shared" si="24"/>
        <v>275400</v>
      </c>
      <c r="U301" s="2">
        <f t="shared" si="24"/>
        <v>421100</v>
      </c>
      <c r="V301" s="2">
        <f t="shared" si="24"/>
        <v>529900</v>
      </c>
      <c r="W301" s="2">
        <f t="shared" si="24"/>
        <v>842100</v>
      </c>
      <c r="X301" s="2">
        <f t="shared" si="24"/>
        <v>979000</v>
      </c>
      <c r="Y301" s="2" cm="1">
        <f t="array" ref="Y301">_xlfn.XLOOKUP(Y$1&amp;$R301,$C$3:$C$1662&amp;$D$3:$D$1662,$E$3:$E$1662,0,0,1)</f>
        <v>1800</v>
      </c>
      <c r="Z301" s="2" cm="1">
        <f t="array" ref="Z301">_xlfn.XLOOKUP(Z$1&amp;$R301,$C$3:$C$1662&amp;$D$3:$D$1662,$E$3:$E$1662,0,0,1)</f>
        <v>500</v>
      </c>
      <c r="AA301" s="2" cm="1">
        <f t="array" ref="AA301">_xlfn.XLOOKUP(AA$1&amp;$R301,$C$3:$C$1662&amp;$D$3:$D$1662,$E$3:$E$1662,0,0,1)</f>
        <v>1400</v>
      </c>
      <c r="AB301" s="2" cm="1">
        <f t="array" ref="AB301">_xlfn.XLOOKUP(AB$1&amp;$R301,$C$3:$C$1662&amp;$D$3:$D$1662,$E$3:$E$1662,0,0,1)</f>
        <v>200</v>
      </c>
      <c r="AC301" s="2" cm="1">
        <f t="array" ref="AC301">_xlfn.XLOOKUP(AC$1&amp;$R301,$C$3:$C$1662&amp;$D$3:$D$1662,$E$3:$E$1662,0,0,1)</f>
        <v>400</v>
      </c>
    </row>
    <row r="302" spans="3:29" x14ac:dyDescent="0.4">
      <c r="C302" t="s">
        <v>758</v>
      </c>
      <c r="D302" t="s">
        <v>510</v>
      </c>
      <c r="E302">
        <v>400</v>
      </c>
      <c r="R302" t="s">
        <v>14</v>
      </c>
      <c r="S302" s="2">
        <f t="shared" si="21"/>
        <v>611260</v>
      </c>
      <c r="T302" s="2">
        <f t="shared" si="24"/>
        <v>276000</v>
      </c>
      <c r="U302" s="2">
        <f t="shared" si="24"/>
        <v>427000</v>
      </c>
      <c r="V302" s="2">
        <f t="shared" si="24"/>
        <v>530700</v>
      </c>
      <c r="W302" s="2">
        <f t="shared" si="24"/>
        <v>842200</v>
      </c>
      <c r="X302" s="2">
        <f t="shared" si="24"/>
        <v>980400</v>
      </c>
      <c r="Y302" s="2" cm="1">
        <f t="array" ref="Y302">_xlfn.XLOOKUP(Y$1&amp;$R302,$C$3:$C$1662&amp;$D$3:$D$1662,$E$3:$E$1662,0,0,1)</f>
        <v>600</v>
      </c>
      <c r="Z302" s="2" cm="1">
        <f t="array" ref="Z302">_xlfn.XLOOKUP(Z$1&amp;$R302,$C$3:$C$1662&amp;$D$3:$D$1662,$E$3:$E$1662,0,0,1)</f>
        <v>5900</v>
      </c>
      <c r="AA302" s="2" cm="1">
        <f t="array" ref="AA302">_xlfn.XLOOKUP(AA$1&amp;$R302,$C$3:$C$1662&amp;$D$3:$D$1662,$E$3:$E$1662,0,0,1)</f>
        <v>800</v>
      </c>
      <c r="AB302" s="2" cm="1">
        <f t="array" ref="AB302">_xlfn.XLOOKUP(AB$1&amp;$R302,$C$3:$C$1662&amp;$D$3:$D$1662,$E$3:$E$1662,0,0,1)</f>
        <v>100</v>
      </c>
      <c r="AC302" s="2" cm="1">
        <f t="array" ref="AC302">_xlfn.XLOOKUP(AC$1&amp;$R302,$C$3:$C$1662&amp;$D$3:$D$1662,$E$3:$E$1662,0,0,1)</f>
        <v>1400</v>
      </c>
    </row>
    <row r="303" spans="3:29" x14ac:dyDescent="0.4">
      <c r="C303" t="s">
        <v>758</v>
      </c>
      <c r="D303" t="s">
        <v>511</v>
      </c>
      <c r="E303">
        <v>1400</v>
      </c>
      <c r="R303" t="s">
        <v>3</v>
      </c>
      <c r="S303" s="2">
        <f t="shared" si="21"/>
        <v>616420</v>
      </c>
      <c r="T303" s="2">
        <f t="shared" si="24"/>
        <v>276700</v>
      </c>
      <c r="U303" s="2">
        <f t="shared" si="24"/>
        <v>428400</v>
      </c>
      <c r="V303" s="2">
        <f t="shared" si="24"/>
        <v>546600</v>
      </c>
      <c r="W303" s="2">
        <f t="shared" si="24"/>
        <v>847700</v>
      </c>
      <c r="X303" s="2">
        <f t="shared" si="24"/>
        <v>982700</v>
      </c>
      <c r="Y303" s="2" cm="1">
        <f t="array" ref="Y303">_xlfn.XLOOKUP(Y$1&amp;$R303,$C$3:$C$1662&amp;$D$3:$D$1662,$E$3:$E$1662,0,0,1)</f>
        <v>700</v>
      </c>
      <c r="Z303" s="2" cm="1">
        <f t="array" ref="Z303">_xlfn.XLOOKUP(Z$1&amp;$R303,$C$3:$C$1662&amp;$D$3:$D$1662,$E$3:$E$1662,0,0,1)</f>
        <v>1400</v>
      </c>
      <c r="AA303" s="2" cm="1">
        <f t="array" ref="AA303">_xlfn.XLOOKUP(AA$1&amp;$R303,$C$3:$C$1662&amp;$D$3:$D$1662,$E$3:$E$1662,0,0,1)</f>
        <v>15900</v>
      </c>
      <c r="AB303" s="2" cm="1">
        <f t="array" ref="AB303">_xlfn.XLOOKUP(AB$1&amp;$R303,$C$3:$C$1662&amp;$D$3:$D$1662,$E$3:$E$1662,0,0,1)</f>
        <v>5500</v>
      </c>
      <c r="AC303" s="2" cm="1">
        <f t="array" ref="AC303">_xlfn.XLOOKUP(AC$1&amp;$R303,$C$3:$C$1662&amp;$D$3:$D$1662,$E$3:$E$1662,0,0,1)</f>
        <v>2300</v>
      </c>
    </row>
    <row r="304" spans="3:29" x14ac:dyDescent="0.4">
      <c r="C304" t="s">
        <v>758</v>
      </c>
      <c r="D304" t="s">
        <v>512</v>
      </c>
      <c r="E304">
        <v>2300</v>
      </c>
      <c r="R304" t="s">
        <v>362</v>
      </c>
      <c r="S304" s="2">
        <f t="shared" si="21"/>
        <v>618840</v>
      </c>
      <c r="T304" s="2">
        <f t="shared" si="24"/>
        <v>278200</v>
      </c>
      <c r="U304" s="2">
        <f t="shared" si="24"/>
        <v>430500</v>
      </c>
      <c r="V304" s="2">
        <f t="shared" si="24"/>
        <v>554300</v>
      </c>
      <c r="W304" s="2">
        <f t="shared" si="24"/>
        <v>848500</v>
      </c>
      <c r="X304" s="2">
        <f t="shared" si="24"/>
        <v>982700</v>
      </c>
      <c r="Y304" s="2" cm="1">
        <f t="array" ref="Y304">_xlfn.XLOOKUP(Y$1&amp;$R304,$C$3:$C$1662&amp;$D$3:$D$1662,$E$3:$E$1662,0,0,1)</f>
        <v>1500</v>
      </c>
      <c r="Z304" s="2" cm="1">
        <f t="array" ref="Z304">_xlfn.XLOOKUP(Z$1&amp;$R304,$C$3:$C$1662&amp;$D$3:$D$1662,$E$3:$E$1662,0,0,1)</f>
        <v>2100</v>
      </c>
      <c r="AA304" s="2" cm="1">
        <f t="array" ref="AA304">_xlfn.XLOOKUP(AA$1&amp;$R304,$C$3:$C$1662&amp;$D$3:$D$1662,$E$3:$E$1662,0,0,1)</f>
        <v>7700</v>
      </c>
      <c r="AB304" s="2" cm="1">
        <f t="array" ref="AB304">_xlfn.XLOOKUP(AB$1&amp;$R304,$C$3:$C$1662&amp;$D$3:$D$1662,$E$3:$E$1662,0,0,1)</f>
        <v>800</v>
      </c>
      <c r="AC304" s="2" cm="1">
        <f t="array" ref="AC304">_xlfn.XLOOKUP(AC$1&amp;$R304,$C$3:$C$1662&amp;$D$3:$D$1662,$E$3:$E$1662,0,0,1)</f>
        <v>0</v>
      </c>
    </row>
    <row r="305" spans="3:29" x14ac:dyDescent="0.4">
      <c r="C305" t="s">
        <v>758</v>
      </c>
      <c r="D305" t="s">
        <v>695</v>
      </c>
      <c r="E305">
        <v>0</v>
      </c>
      <c r="R305" t="s">
        <v>363</v>
      </c>
      <c r="S305" s="2">
        <f t="shared" si="21"/>
        <v>619680</v>
      </c>
      <c r="T305" s="2">
        <f t="shared" si="24"/>
        <v>278200</v>
      </c>
      <c r="U305" s="2">
        <f t="shared" si="24"/>
        <v>430500</v>
      </c>
      <c r="V305" s="2">
        <f t="shared" si="24"/>
        <v>555000</v>
      </c>
      <c r="W305" s="2">
        <f t="shared" si="24"/>
        <v>848800</v>
      </c>
      <c r="X305" s="2">
        <f t="shared" si="24"/>
        <v>985900</v>
      </c>
      <c r="Y305" s="2" cm="1">
        <f t="array" ref="Y305">_xlfn.XLOOKUP(Y$1&amp;$R305,$C$3:$C$1662&amp;$D$3:$D$1662,$E$3:$E$1662,0,0,1)</f>
        <v>0</v>
      </c>
      <c r="Z305" s="2" cm="1">
        <f t="array" ref="Z305">_xlfn.XLOOKUP(Z$1&amp;$R305,$C$3:$C$1662&amp;$D$3:$D$1662,$E$3:$E$1662,0,0,1)</f>
        <v>0</v>
      </c>
      <c r="AA305" s="2" cm="1">
        <f t="array" ref="AA305">_xlfn.XLOOKUP(AA$1&amp;$R305,$C$3:$C$1662&amp;$D$3:$D$1662,$E$3:$E$1662,0,0,1)</f>
        <v>700</v>
      </c>
      <c r="AB305" s="2" cm="1">
        <f t="array" ref="AB305">_xlfn.XLOOKUP(AB$1&amp;$R305,$C$3:$C$1662&amp;$D$3:$D$1662,$E$3:$E$1662,0,0,1)</f>
        <v>300</v>
      </c>
      <c r="AC305" s="2" cm="1">
        <f t="array" ref="AC305">_xlfn.XLOOKUP(AC$1&amp;$R305,$C$3:$C$1662&amp;$D$3:$D$1662,$E$3:$E$1662,0,0,1)</f>
        <v>3200</v>
      </c>
    </row>
    <row r="306" spans="3:29" x14ac:dyDescent="0.4">
      <c r="C306" t="s">
        <v>758</v>
      </c>
      <c r="D306" t="s">
        <v>696</v>
      </c>
      <c r="E306">
        <v>3200</v>
      </c>
      <c r="R306" t="s">
        <v>364</v>
      </c>
      <c r="S306" s="2">
        <f t="shared" si="21"/>
        <v>621700</v>
      </c>
      <c r="T306" s="2">
        <f t="shared" si="24"/>
        <v>278200</v>
      </c>
      <c r="U306" s="2">
        <f t="shared" si="24"/>
        <v>431600</v>
      </c>
      <c r="V306" s="2">
        <f t="shared" si="24"/>
        <v>558400</v>
      </c>
      <c r="W306" s="2">
        <f t="shared" si="24"/>
        <v>852200</v>
      </c>
      <c r="X306" s="2">
        <f t="shared" si="24"/>
        <v>988100</v>
      </c>
      <c r="Y306" s="2" cm="1">
        <f t="array" ref="Y306">_xlfn.XLOOKUP(Y$1&amp;$R306,$C$3:$C$1662&amp;$D$3:$D$1662,$E$3:$E$1662,0,0,1)</f>
        <v>0</v>
      </c>
      <c r="Z306" s="2" cm="1">
        <f t="array" ref="Z306">_xlfn.XLOOKUP(Z$1&amp;$R306,$C$3:$C$1662&amp;$D$3:$D$1662,$E$3:$E$1662,0,0,1)</f>
        <v>1100</v>
      </c>
      <c r="AA306" s="2" cm="1">
        <f t="array" ref="AA306">_xlfn.XLOOKUP(AA$1&amp;$R306,$C$3:$C$1662&amp;$D$3:$D$1662,$E$3:$E$1662,0,0,1)</f>
        <v>3400</v>
      </c>
      <c r="AB306" s="2" cm="1">
        <f t="array" ref="AB306">_xlfn.XLOOKUP(AB$1&amp;$R306,$C$3:$C$1662&amp;$D$3:$D$1662,$E$3:$E$1662,0,0,1)</f>
        <v>3400</v>
      </c>
      <c r="AC306" s="2" cm="1">
        <f t="array" ref="AC306">_xlfn.XLOOKUP(AC$1&amp;$R306,$C$3:$C$1662&amp;$D$3:$D$1662,$E$3:$E$1662,0,0,1)</f>
        <v>2200</v>
      </c>
    </row>
    <row r="307" spans="3:29" x14ac:dyDescent="0.4">
      <c r="C307" t="s">
        <v>758</v>
      </c>
      <c r="D307" t="s">
        <v>697</v>
      </c>
      <c r="E307">
        <v>2200</v>
      </c>
      <c r="R307" t="s">
        <v>365</v>
      </c>
      <c r="S307" s="2">
        <f t="shared" si="21"/>
        <v>623940</v>
      </c>
      <c r="T307" s="2">
        <f t="shared" si="24"/>
        <v>279600</v>
      </c>
      <c r="U307" s="2">
        <f t="shared" si="24"/>
        <v>435000</v>
      </c>
      <c r="V307" s="2">
        <f t="shared" si="24"/>
        <v>564500</v>
      </c>
      <c r="W307" s="2">
        <f t="shared" si="24"/>
        <v>852300</v>
      </c>
      <c r="X307" s="2">
        <f t="shared" si="24"/>
        <v>988300</v>
      </c>
      <c r="Y307" s="2" cm="1">
        <f t="array" ref="Y307">_xlfn.XLOOKUP(Y$1&amp;$R307,$C$3:$C$1662&amp;$D$3:$D$1662,$E$3:$E$1662,0,0,1)</f>
        <v>1400</v>
      </c>
      <c r="Z307" s="2" cm="1">
        <f t="array" ref="Z307">_xlfn.XLOOKUP(Z$1&amp;$R307,$C$3:$C$1662&amp;$D$3:$D$1662,$E$3:$E$1662,0,0,1)</f>
        <v>3400</v>
      </c>
      <c r="AA307" s="2" cm="1">
        <f t="array" ref="AA307">_xlfn.XLOOKUP(AA$1&amp;$R307,$C$3:$C$1662&amp;$D$3:$D$1662,$E$3:$E$1662,0,0,1)</f>
        <v>6100</v>
      </c>
      <c r="AB307" s="2" cm="1">
        <f t="array" ref="AB307">_xlfn.XLOOKUP(AB$1&amp;$R307,$C$3:$C$1662&amp;$D$3:$D$1662,$E$3:$E$1662,0,0,1)</f>
        <v>100</v>
      </c>
      <c r="AC307" s="2" cm="1">
        <f t="array" ref="AC307">_xlfn.XLOOKUP(AC$1&amp;$R307,$C$3:$C$1662&amp;$D$3:$D$1662,$E$3:$E$1662,0,0,1)</f>
        <v>200</v>
      </c>
    </row>
    <row r="308" spans="3:29" x14ac:dyDescent="0.4">
      <c r="C308" t="s">
        <v>758</v>
      </c>
      <c r="D308" t="s">
        <v>698</v>
      </c>
      <c r="E308">
        <v>200</v>
      </c>
      <c r="R308" t="s">
        <v>366</v>
      </c>
      <c r="S308" s="2">
        <f t="shared" si="21"/>
        <v>625660</v>
      </c>
      <c r="T308" s="2">
        <f t="shared" ref="T308:X323" si="25">T307+Y308</f>
        <v>279900</v>
      </c>
      <c r="U308" s="2">
        <f t="shared" si="25"/>
        <v>435500</v>
      </c>
      <c r="V308" s="2">
        <f t="shared" si="25"/>
        <v>568700</v>
      </c>
      <c r="W308" s="2">
        <f t="shared" si="25"/>
        <v>852700</v>
      </c>
      <c r="X308" s="2">
        <f t="shared" si="25"/>
        <v>991500</v>
      </c>
      <c r="Y308" s="2" cm="1">
        <f t="array" ref="Y308">_xlfn.XLOOKUP(Y$1&amp;$R308,$C$3:$C$1662&amp;$D$3:$D$1662,$E$3:$E$1662,0,0,1)</f>
        <v>300</v>
      </c>
      <c r="Z308" s="2" cm="1">
        <f t="array" ref="Z308">_xlfn.XLOOKUP(Z$1&amp;$R308,$C$3:$C$1662&amp;$D$3:$D$1662,$E$3:$E$1662,0,0,1)</f>
        <v>500</v>
      </c>
      <c r="AA308" s="2" cm="1">
        <f t="array" ref="AA308">_xlfn.XLOOKUP(AA$1&amp;$R308,$C$3:$C$1662&amp;$D$3:$D$1662,$E$3:$E$1662,0,0,1)</f>
        <v>4200</v>
      </c>
      <c r="AB308" s="2" cm="1">
        <f t="array" ref="AB308">_xlfn.XLOOKUP(AB$1&amp;$R308,$C$3:$C$1662&amp;$D$3:$D$1662,$E$3:$E$1662,0,0,1)</f>
        <v>400</v>
      </c>
      <c r="AC308" s="2" cm="1">
        <f t="array" ref="AC308">_xlfn.XLOOKUP(AC$1&amp;$R308,$C$3:$C$1662&amp;$D$3:$D$1662,$E$3:$E$1662,0,0,1)</f>
        <v>3200</v>
      </c>
    </row>
    <row r="309" spans="3:29" x14ac:dyDescent="0.4">
      <c r="C309" t="s">
        <v>758</v>
      </c>
      <c r="D309" t="s">
        <v>699</v>
      </c>
      <c r="E309">
        <v>3200</v>
      </c>
      <c r="R309" t="s">
        <v>367</v>
      </c>
      <c r="S309" s="2">
        <f t="shared" si="21"/>
        <v>627420</v>
      </c>
      <c r="T309" s="2">
        <f t="shared" si="25"/>
        <v>281100</v>
      </c>
      <c r="U309" s="2">
        <f t="shared" si="25"/>
        <v>435500</v>
      </c>
      <c r="V309" s="2">
        <f t="shared" si="25"/>
        <v>571400</v>
      </c>
      <c r="W309" s="2">
        <f t="shared" si="25"/>
        <v>854000</v>
      </c>
      <c r="X309" s="2">
        <f t="shared" si="25"/>
        <v>995100</v>
      </c>
      <c r="Y309" s="2" cm="1">
        <f t="array" ref="Y309">_xlfn.XLOOKUP(Y$1&amp;$R309,$C$3:$C$1662&amp;$D$3:$D$1662,$E$3:$E$1662,0,0,1)</f>
        <v>1200</v>
      </c>
      <c r="Z309" s="2" cm="1">
        <f t="array" ref="Z309">_xlfn.XLOOKUP(Z$1&amp;$R309,$C$3:$C$1662&amp;$D$3:$D$1662,$E$3:$E$1662,0,0,1)</f>
        <v>0</v>
      </c>
      <c r="AA309" s="2" cm="1">
        <f t="array" ref="AA309">_xlfn.XLOOKUP(AA$1&amp;$R309,$C$3:$C$1662&amp;$D$3:$D$1662,$E$3:$E$1662,0,0,1)</f>
        <v>2700</v>
      </c>
      <c r="AB309" s="2" cm="1">
        <f t="array" ref="AB309">_xlfn.XLOOKUP(AB$1&amp;$R309,$C$3:$C$1662&amp;$D$3:$D$1662,$E$3:$E$1662,0,0,1)</f>
        <v>1300</v>
      </c>
      <c r="AC309" s="2" cm="1">
        <f t="array" ref="AC309">_xlfn.XLOOKUP(AC$1&amp;$R309,$C$3:$C$1662&amp;$D$3:$D$1662,$E$3:$E$1662,0,0,1)</f>
        <v>3600</v>
      </c>
    </row>
    <row r="310" spans="3:29" x14ac:dyDescent="0.4">
      <c r="C310" t="s">
        <v>758</v>
      </c>
      <c r="D310" t="s">
        <v>700</v>
      </c>
      <c r="E310">
        <v>3600</v>
      </c>
      <c r="R310" t="s">
        <v>368</v>
      </c>
      <c r="S310" s="2">
        <f t="shared" si="21"/>
        <v>628720</v>
      </c>
      <c r="T310" s="2">
        <f t="shared" si="25"/>
        <v>281800</v>
      </c>
      <c r="U310" s="2">
        <f t="shared" si="25"/>
        <v>437400</v>
      </c>
      <c r="V310" s="2">
        <f t="shared" si="25"/>
        <v>573500</v>
      </c>
      <c r="W310" s="2">
        <f t="shared" si="25"/>
        <v>855300</v>
      </c>
      <c r="X310" s="2">
        <f t="shared" si="25"/>
        <v>995600</v>
      </c>
      <c r="Y310" s="2" cm="1">
        <f t="array" ref="Y310">_xlfn.XLOOKUP(Y$1&amp;$R310,$C$3:$C$1662&amp;$D$3:$D$1662,$E$3:$E$1662,0,0,1)</f>
        <v>700</v>
      </c>
      <c r="Z310" s="2" cm="1">
        <f t="array" ref="Z310">_xlfn.XLOOKUP(Z$1&amp;$R310,$C$3:$C$1662&amp;$D$3:$D$1662,$E$3:$E$1662,0,0,1)</f>
        <v>1900</v>
      </c>
      <c r="AA310" s="2" cm="1">
        <f t="array" ref="AA310">_xlfn.XLOOKUP(AA$1&amp;$R310,$C$3:$C$1662&amp;$D$3:$D$1662,$E$3:$E$1662,0,0,1)</f>
        <v>2100</v>
      </c>
      <c r="AB310" s="2" cm="1">
        <f t="array" ref="AB310">_xlfn.XLOOKUP(AB$1&amp;$R310,$C$3:$C$1662&amp;$D$3:$D$1662,$E$3:$E$1662,0,0,1)</f>
        <v>1300</v>
      </c>
      <c r="AC310" s="2" cm="1">
        <f t="array" ref="AC310">_xlfn.XLOOKUP(AC$1&amp;$R310,$C$3:$C$1662&amp;$D$3:$D$1662,$E$3:$E$1662,0,0,1)</f>
        <v>500</v>
      </c>
    </row>
    <row r="311" spans="3:29" x14ac:dyDescent="0.4">
      <c r="C311" t="s">
        <v>758</v>
      </c>
      <c r="D311" t="s">
        <v>701</v>
      </c>
      <c r="E311">
        <v>500</v>
      </c>
      <c r="R311" t="s">
        <v>369</v>
      </c>
      <c r="S311" s="2">
        <f t="shared" si="21"/>
        <v>629760</v>
      </c>
      <c r="T311" s="2">
        <f t="shared" si="25"/>
        <v>282300</v>
      </c>
      <c r="U311" s="2">
        <f t="shared" si="25"/>
        <v>437700</v>
      </c>
      <c r="V311" s="2">
        <f t="shared" si="25"/>
        <v>574300</v>
      </c>
      <c r="W311" s="2">
        <f t="shared" si="25"/>
        <v>856600</v>
      </c>
      <c r="X311" s="2">
        <f t="shared" si="25"/>
        <v>997900</v>
      </c>
      <c r="Y311" s="2" cm="1">
        <f t="array" ref="Y311">_xlfn.XLOOKUP(Y$1&amp;$R311,$C$3:$C$1662&amp;$D$3:$D$1662,$E$3:$E$1662,0,0,1)</f>
        <v>500</v>
      </c>
      <c r="Z311" s="2" cm="1">
        <f t="array" ref="Z311">_xlfn.XLOOKUP(Z$1&amp;$R311,$C$3:$C$1662&amp;$D$3:$D$1662,$E$3:$E$1662,0,0,1)</f>
        <v>300</v>
      </c>
      <c r="AA311" s="2" cm="1">
        <f t="array" ref="AA311">_xlfn.XLOOKUP(AA$1&amp;$R311,$C$3:$C$1662&amp;$D$3:$D$1662,$E$3:$E$1662,0,0,1)</f>
        <v>800</v>
      </c>
      <c r="AB311" s="2" cm="1">
        <f t="array" ref="AB311">_xlfn.XLOOKUP(AB$1&amp;$R311,$C$3:$C$1662&amp;$D$3:$D$1662,$E$3:$E$1662,0,0,1)</f>
        <v>1300</v>
      </c>
      <c r="AC311" s="2" cm="1">
        <f t="array" ref="AC311">_xlfn.XLOOKUP(AC$1&amp;$R311,$C$3:$C$1662&amp;$D$3:$D$1662,$E$3:$E$1662,0,0,1)</f>
        <v>2300</v>
      </c>
    </row>
    <row r="312" spans="3:29" x14ac:dyDescent="0.4">
      <c r="C312" t="s">
        <v>758</v>
      </c>
      <c r="D312" t="s">
        <v>702</v>
      </c>
      <c r="E312">
        <v>2300</v>
      </c>
      <c r="R312" t="s">
        <v>370</v>
      </c>
      <c r="S312" s="2">
        <f t="shared" si="21"/>
        <v>631280</v>
      </c>
      <c r="T312" s="2">
        <f t="shared" si="25"/>
        <v>282800</v>
      </c>
      <c r="U312" s="2">
        <f t="shared" si="25"/>
        <v>439900</v>
      </c>
      <c r="V312" s="2">
        <f t="shared" si="25"/>
        <v>575600</v>
      </c>
      <c r="W312" s="2">
        <f t="shared" si="25"/>
        <v>857100</v>
      </c>
      <c r="X312" s="2">
        <f t="shared" si="25"/>
        <v>1001000</v>
      </c>
      <c r="Y312" s="2" cm="1">
        <f t="array" ref="Y312">_xlfn.XLOOKUP(Y$1&amp;$R312,$C$3:$C$1662&amp;$D$3:$D$1662,$E$3:$E$1662,0,0,1)</f>
        <v>500</v>
      </c>
      <c r="Z312" s="2" cm="1">
        <f t="array" ref="Z312">_xlfn.XLOOKUP(Z$1&amp;$R312,$C$3:$C$1662&amp;$D$3:$D$1662,$E$3:$E$1662,0,0,1)</f>
        <v>2200</v>
      </c>
      <c r="AA312" s="2" cm="1">
        <f t="array" ref="AA312">_xlfn.XLOOKUP(AA$1&amp;$R312,$C$3:$C$1662&amp;$D$3:$D$1662,$E$3:$E$1662,0,0,1)</f>
        <v>1300</v>
      </c>
      <c r="AB312" s="2" cm="1">
        <f t="array" ref="AB312">_xlfn.XLOOKUP(AB$1&amp;$R312,$C$3:$C$1662&amp;$D$3:$D$1662,$E$3:$E$1662,0,0,1)</f>
        <v>500</v>
      </c>
      <c r="AC312" s="2" cm="1">
        <f t="array" ref="AC312">_xlfn.XLOOKUP(AC$1&amp;$R312,$C$3:$C$1662&amp;$D$3:$D$1662,$E$3:$E$1662,0,0,1)</f>
        <v>3100</v>
      </c>
    </row>
    <row r="313" spans="3:29" x14ac:dyDescent="0.4">
      <c r="C313" t="s">
        <v>758</v>
      </c>
      <c r="D313" t="s">
        <v>703</v>
      </c>
      <c r="E313">
        <v>3100</v>
      </c>
      <c r="R313" t="s">
        <v>371</v>
      </c>
      <c r="S313" s="2">
        <f t="shared" si="21"/>
        <v>632080</v>
      </c>
      <c r="T313" s="2">
        <f t="shared" si="25"/>
        <v>282900</v>
      </c>
      <c r="U313" s="2">
        <f t="shared" si="25"/>
        <v>439900</v>
      </c>
      <c r="V313" s="2">
        <f t="shared" si="25"/>
        <v>577400</v>
      </c>
      <c r="W313" s="2">
        <f t="shared" si="25"/>
        <v>857300</v>
      </c>
      <c r="X313" s="2">
        <f t="shared" si="25"/>
        <v>1002900</v>
      </c>
      <c r="Y313" s="2" cm="1">
        <f t="array" ref="Y313">_xlfn.XLOOKUP(Y$1&amp;$R313,$C$3:$C$1662&amp;$D$3:$D$1662,$E$3:$E$1662,0,0,1)</f>
        <v>100</v>
      </c>
      <c r="Z313" s="2" cm="1">
        <f t="array" ref="Z313">_xlfn.XLOOKUP(Z$1&amp;$R313,$C$3:$C$1662&amp;$D$3:$D$1662,$E$3:$E$1662,0,0,1)</f>
        <v>0</v>
      </c>
      <c r="AA313" s="2" cm="1">
        <f t="array" ref="AA313">_xlfn.XLOOKUP(AA$1&amp;$R313,$C$3:$C$1662&amp;$D$3:$D$1662,$E$3:$E$1662,0,0,1)</f>
        <v>1800</v>
      </c>
      <c r="AB313" s="2" cm="1">
        <f t="array" ref="AB313">_xlfn.XLOOKUP(AB$1&amp;$R313,$C$3:$C$1662&amp;$D$3:$D$1662,$E$3:$E$1662,0,0,1)</f>
        <v>200</v>
      </c>
      <c r="AC313" s="2" cm="1">
        <f t="array" ref="AC313">_xlfn.XLOOKUP(AC$1&amp;$R313,$C$3:$C$1662&amp;$D$3:$D$1662,$E$3:$E$1662,0,0,1)</f>
        <v>1900</v>
      </c>
    </row>
    <row r="314" spans="3:29" x14ac:dyDescent="0.4">
      <c r="C314" t="s">
        <v>758</v>
      </c>
      <c r="D314" t="s">
        <v>704</v>
      </c>
      <c r="E314">
        <v>1900</v>
      </c>
      <c r="R314" t="s">
        <v>372</v>
      </c>
      <c r="S314" s="2">
        <f t="shared" si="21"/>
        <v>632700</v>
      </c>
      <c r="T314" s="2">
        <f t="shared" si="25"/>
        <v>283600</v>
      </c>
      <c r="U314" s="2">
        <f t="shared" si="25"/>
        <v>440200</v>
      </c>
      <c r="V314" s="2">
        <f t="shared" si="25"/>
        <v>578700</v>
      </c>
      <c r="W314" s="2">
        <f t="shared" si="25"/>
        <v>857500</v>
      </c>
      <c r="X314" s="2">
        <f t="shared" si="25"/>
        <v>1003500</v>
      </c>
      <c r="Y314" s="2" cm="1">
        <f t="array" ref="Y314">_xlfn.XLOOKUP(Y$1&amp;$R314,$C$3:$C$1662&amp;$D$3:$D$1662,$E$3:$E$1662,0,0,1)</f>
        <v>700</v>
      </c>
      <c r="Z314" s="2" cm="1">
        <f t="array" ref="Z314">_xlfn.XLOOKUP(Z$1&amp;$R314,$C$3:$C$1662&amp;$D$3:$D$1662,$E$3:$E$1662,0,0,1)</f>
        <v>300</v>
      </c>
      <c r="AA314" s="2" cm="1">
        <f t="array" ref="AA314">_xlfn.XLOOKUP(AA$1&amp;$R314,$C$3:$C$1662&amp;$D$3:$D$1662,$E$3:$E$1662,0,0,1)</f>
        <v>1300</v>
      </c>
      <c r="AB314" s="2" cm="1">
        <f t="array" ref="AB314">_xlfn.XLOOKUP(AB$1&amp;$R314,$C$3:$C$1662&amp;$D$3:$D$1662,$E$3:$E$1662,0,0,1)</f>
        <v>200</v>
      </c>
      <c r="AC314" s="2" cm="1">
        <f t="array" ref="AC314">_xlfn.XLOOKUP(AC$1&amp;$R314,$C$3:$C$1662&amp;$D$3:$D$1662,$E$3:$E$1662,0,0,1)</f>
        <v>600</v>
      </c>
    </row>
    <row r="315" spans="3:29" x14ac:dyDescent="0.4">
      <c r="C315" t="s">
        <v>758</v>
      </c>
      <c r="D315" t="s">
        <v>705</v>
      </c>
      <c r="E315">
        <v>600</v>
      </c>
      <c r="R315" t="s">
        <v>373</v>
      </c>
      <c r="S315" s="2">
        <f t="shared" si="21"/>
        <v>633560</v>
      </c>
      <c r="T315" s="2">
        <f t="shared" si="25"/>
        <v>283600</v>
      </c>
      <c r="U315" s="2">
        <f t="shared" si="25"/>
        <v>440200</v>
      </c>
      <c r="V315" s="2">
        <f t="shared" si="25"/>
        <v>579200</v>
      </c>
      <c r="W315" s="2">
        <f t="shared" si="25"/>
        <v>859600</v>
      </c>
      <c r="X315" s="2">
        <f t="shared" si="25"/>
        <v>1005200</v>
      </c>
      <c r="Y315" s="2" cm="1">
        <f t="array" ref="Y315">_xlfn.XLOOKUP(Y$1&amp;$R315,$C$3:$C$1662&amp;$D$3:$D$1662,$E$3:$E$1662,0,0,1)</f>
        <v>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500</v>
      </c>
      <c r="AB315" s="2" cm="1">
        <f t="array" ref="AB315">_xlfn.XLOOKUP(AB$1&amp;$R315,$C$3:$C$1662&amp;$D$3:$D$1662,$E$3:$E$1662,0,0,1)</f>
        <v>2100</v>
      </c>
      <c r="AC315" s="2" cm="1">
        <f t="array" ref="AC315">_xlfn.XLOOKUP(AC$1&amp;$R315,$C$3:$C$1662&amp;$D$3:$D$1662,$E$3:$E$1662,0,0,1)</f>
        <v>1700</v>
      </c>
    </row>
    <row r="316" spans="3:29" x14ac:dyDescent="0.4">
      <c r="C316" t="s">
        <v>758</v>
      </c>
      <c r="D316" t="s">
        <v>706</v>
      </c>
      <c r="E316">
        <v>1700</v>
      </c>
      <c r="R316" t="s">
        <v>374</v>
      </c>
      <c r="S316" s="2">
        <f t="shared" si="21"/>
        <v>635160</v>
      </c>
      <c r="T316" s="2">
        <f t="shared" si="25"/>
        <v>284700</v>
      </c>
      <c r="U316" s="2">
        <f t="shared" si="25"/>
        <v>442800</v>
      </c>
      <c r="V316" s="2">
        <f t="shared" si="25"/>
        <v>580000</v>
      </c>
      <c r="W316" s="2">
        <f t="shared" si="25"/>
        <v>859700</v>
      </c>
      <c r="X316" s="2">
        <f t="shared" si="25"/>
        <v>1008600</v>
      </c>
      <c r="Y316" s="2" cm="1">
        <f t="array" ref="Y316">_xlfn.XLOOKUP(Y$1&amp;$R316,$C$3:$C$1662&amp;$D$3:$D$1662,$E$3:$E$1662,0,0,1)</f>
        <v>1100</v>
      </c>
      <c r="Z316" s="2" cm="1">
        <f t="array" ref="Z316">_xlfn.XLOOKUP(Z$1&amp;$R316,$C$3:$C$1662&amp;$D$3:$D$1662,$E$3:$E$1662,0,0,1)</f>
        <v>2600</v>
      </c>
      <c r="AA316" s="2" cm="1">
        <f t="array" ref="AA316">_xlfn.XLOOKUP(AA$1&amp;$R316,$C$3:$C$1662&amp;$D$3:$D$1662,$E$3:$E$1662,0,0,1)</f>
        <v>800</v>
      </c>
      <c r="AB316" s="2" cm="1">
        <f t="array" ref="AB316">_xlfn.XLOOKUP(AB$1&amp;$R316,$C$3:$C$1662&amp;$D$3:$D$1662,$E$3:$E$1662,0,0,1)</f>
        <v>100</v>
      </c>
      <c r="AC316" s="2" cm="1">
        <f t="array" ref="AC316">_xlfn.XLOOKUP(AC$1&amp;$R316,$C$3:$C$1662&amp;$D$3:$D$1662,$E$3:$E$1662,0,0,1)</f>
        <v>3400</v>
      </c>
    </row>
    <row r="317" spans="3:29" x14ac:dyDescent="0.4">
      <c r="C317" t="s">
        <v>758</v>
      </c>
      <c r="D317" t="s">
        <v>707</v>
      </c>
      <c r="E317">
        <v>3400</v>
      </c>
      <c r="R317" t="s">
        <v>375</v>
      </c>
      <c r="S317" s="2">
        <f t="shared" si="21"/>
        <v>636440</v>
      </c>
      <c r="T317" s="2">
        <f t="shared" si="25"/>
        <v>284800</v>
      </c>
      <c r="U317" s="2">
        <f t="shared" si="25"/>
        <v>444600</v>
      </c>
      <c r="V317" s="2">
        <f t="shared" si="25"/>
        <v>583300</v>
      </c>
      <c r="W317" s="2">
        <f t="shared" si="25"/>
        <v>860100</v>
      </c>
      <c r="X317" s="2">
        <f t="shared" si="25"/>
        <v>1009400</v>
      </c>
      <c r="Y317" s="2" cm="1">
        <f t="array" ref="Y317">_xlfn.XLOOKUP(Y$1&amp;$R317,$C$3:$C$1662&amp;$D$3:$D$1662,$E$3:$E$1662,0,0,1)</f>
        <v>100</v>
      </c>
      <c r="Z317" s="2" cm="1">
        <f t="array" ref="Z317">_xlfn.XLOOKUP(Z$1&amp;$R317,$C$3:$C$1662&amp;$D$3:$D$1662,$E$3:$E$1662,0,0,1)</f>
        <v>1800</v>
      </c>
      <c r="AA317" s="2" cm="1">
        <f t="array" ref="AA317">_xlfn.XLOOKUP(AA$1&amp;$R317,$C$3:$C$1662&amp;$D$3:$D$1662,$E$3:$E$1662,0,0,1)</f>
        <v>3300</v>
      </c>
      <c r="AB317" s="2" cm="1">
        <f t="array" ref="AB317">_xlfn.XLOOKUP(AB$1&amp;$R317,$C$3:$C$1662&amp;$D$3:$D$1662,$E$3:$E$1662,0,0,1)</f>
        <v>400</v>
      </c>
      <c r="AC317" s="2" cm="1">
        <f t="array" ref="AC317">_xlfn.XLOOKUP(AC$1&amp;$R317,$C$3:$C$1662&amp;$D$3:$D$1662,$E$3:$E$1662,0,0,1)</f>
        <v>800</v>
      </c>
    </row>
    <row r="318" spans="3:29" x14ac:dyDescent="0.4">
      <c r="C318" t="s">
        <v>758</v>
      </c>
      <c r="D318" t="s">
        <v>708</v>
      </c>
      <c r="E318">
        <v>800</v>
      </c>
      <c r="R318" t="s">
        <v>376</v>
      </c>
      <c r="S318" s="2">
        <f t="shared" si="21"/>
        <v>637680</v>
      </c>
      <c r="T318" s="2">
        <f t="shared" si="25"/>
        <v>285100</v>
      </c>
      <c r="U318" s="2">
        <f t="shared" si="25"/>
        <v>444700</v>
      </c>
      <c r="V318" s="2">
        <f t="shared" si="25"/>
        <v>584000</v>
      </c>
      <c r="W318" s="2">
        <f t="shared" si="25"/>
        <v>861000</v>
      </c>
      <c r="X318" s="2">
        <f t="shared" si="25"/>
        <v>1013600</v>
      </c>
      <c r="Y318" s="2" cm="1">
        <f t="array" ref="Y318">_xlfn.XLOOKUP(Y$1&amp;$R318,$C$3:$C$1662&amp;$D$3:$D$1662,$E$3:$E$1662,0,0,1)</f>
        <v>300</v>
      </c>
      <c r="Z318" s="2" cm="1">
        <f t="array" ref="Z318">_xlfn.XLOOKUP(Z$1&amp;$R318,$C$3:$C$1662&amp;$D$3:$D$1662,$E$3:$E$1662,0,0,1)</f>
        <v>100</v>
      </c>
      <c r="AA318" s="2" cm="1">
        <f t="array" ref="AA318">_xlfn.XLOOKUP(AA$1&amp;$R318,$C$3:$C$1662&amp;$D$3:$D$1662,$E$3:$E$1662,0,0,1)</f>
        <v>700</v>
      </c>
      <c r="AB318" s="2" cm="1">
        <f t="array" ref="AB318">_xlfn.XLOOKUP(AB$1&amp;$R318,$C$3:$C$1662&amp;$D$3:$D$1662,$E$3:$E$1662,0,0,1)</f>
        <v>900</v>
      </c>
      <c r="AC318" s="2" cm="1">
        <f t="array" ref="AC318">_xlfn.XLOOKUP(AC$1&amp;$R318,$C$3:$C$1662&amp;$D$3:$D$1662,$E$3:$E$1662,0,0,1)</f>
        <v>4200</v>
      </c>
    </row>
    <row r="319" spans="3:29" x14ac:dyDescent="0.4">
      <c r="C319" t="s">
        <v>758</v>
      </c>
      <c r="D319" t="s">
        <v>709</v>
      </c>
      <c r="E319">
        <v>4200</v>
      </c>
      <c r="R319" t="s">
        <v>377</v>
      </c>
      <c r="S319" s="2">
        <f t="shared" si="21"/>
        <v>639840</v>
      </c>
      <c r="T319" s="2">
        <f t="shared" si="25"/>
        <v>286800</v>
      </c>
      <c r="U319" s="2">
        <f t="shared" si="25"/>
        <v>446800</v>
      </c>
      <c r="V319" s="2">
        <f t="shared" si="25"/>
        <v>587300</v>
      </c>
      <c r="W319" s="2">
        <f t="shared" si="25"/>
        <v>864500</v>
      </c>
      <c r="X319" s="2">
        <f t="shared" si="25"/>
        <v>1013800</v>
      </c>
      <c r="Y319" s="2" cm="1">
        <f t="array" ref="Y319">_xlfn.XLOOKUP(Y$1&amp;$R319,$C$3:$C$1662&amp;$D$3:$D$1662,$E$3:$E$1662,0,0,1)</f>
        <v>1700</v>
      </c>
      <c r="Z319" s="2" cm="1">
        <f t="array" ref="Z319">_xlfn.XLOOKUP(Z$1&amp;$R319,$C$3:$C$1662&amp;$D$3:$D$1662,$E$3:$E$1662,0,0,1)</f>
        <v>2100</v>
      </c>
      <c r="AA319" s="2" cm="1">
        <f t="array" ref="AA319">_xlfn.XLOOKUP(AA$1&amp;$R319,$C$3:$C$1662&amp;$D$3:$D$1662,$E$3:$E$1662,0,0,1)</f>
        <v>3300</v>
      </c>
      <c r="AB319" s="2" cm="1">
        <f t="array" ref="AB319">_xlfn.XLOOKUP(AB$1&amp;$R319,$C$3:$C$1662&amp;$D$3:$D$1662,$E$3:$E$1662,0,0,1)</f>
        <v>3500</v>
      </c>
      <c r="AC319" s="2" cm="1">
        <f t="array" ref="AC319">_xlfn.XLOOKUP(AC$1&amp;$R319,$C$3:$C$1662&amp;$D$3:$D$1662,$E$3:$E$1662,0,0,1)</f>
        <v>200</v>
      </c>
    </row>
    <row r="320" spans="3:29" x14ac:dyDescent="0.4">
      <c r="C320" t="s">
        <v>758</v>
      </c>
      <c r="D320" t="s">
        <v>710</v>
      </c>
      <c r="E320">
        <v>200</v>
      </c>
      <c r="R320" t="s">
        <v>378</v>
      </c>
      <c r="S320" s="2">
        <f t="shared" si="21"/>
        <v>642300</v>
      </c>
      <c r="T320" s="2">
        <f t="shared" si="25"/>
        <v>289400</v>
      </c>
      <c r="U320" s="2">
        <f t="shared" si="25"/>
        <v>446900</v>
      </c>
      <c r="V320" s="2">
        <f t="shared" si="25"/>
        <v>588000</v>
      </c>
      <c r="W320" s="2">
        <f t="shared" si="25"/>
        <v>868200</v>
      </c>
      <c r="X320" s="2">
        <f t="shared" si="25"/>
        <v>1019000</v>
      </c>
      <c r="Y320" s="2" cm="1">
        <f t="array" ref="Y320">_xlfn.XLOOKUP(Y$1&amp;$R320,$C$3:$C$1662&amp;$D$3:$D$1662,$E$3:$E$1662,0,0,1)</f>
        <v>2600</v>
      </c>
      <c r="Z320" s="2" cm="1">
        <f t="array" ref="Z320">_xlfn.XLOOKUP(Z$1&amp;$R320,$C$3:$C$1662&amp;$D$3:$D$1662,$E$3:$E$1662,0,0,1)</f>
        <v>100</v>
      </c>
      <c r="AA320" s="2" cm="1">
        <f t="array" ref="AA320">_xlfn.XLOOKUP(AA$1&amp;$R320,$C$3:$C$1662&amp;$D$3:$D$1662,$E$3:$E$1662,0,0,1)</f>
        <v>700</v>
      </c>
      <c r="AB320" s="2" cm="1">
        <f t="array" ref="AB320">_xlfn.XLOOKUP(AB$1&amp;$R320,$C$3:$C$1662&amp;$D$3:$D$1662,$E$3:$E$1662,0,0,1)</f>
        <v>3700</v>
      </c>
      <c r="AC320" s="2" cm="1">
        <f t="array" ref="AC320">_xlfn.XLOOKUP(AC$1&amp;$R320,$C$3:$C$1662&amp;$D$3:$D$1662,$E$3:$E$1662,0,0,1)</f>
        <v>5200</v>
      </c>
    </row>
    <row r="321" spans="3:29" x14ac:dyDescent="0.4">
      <c r="C321" t="s">
        <v>758</v>
      </c>
      <c r="D321" t="s">
        <v>711</v>
      </c>
      <c r="E321">
        <v>5200</v>
      </c>
      <c r="R321" t="s">
        <v>379</v>
      </c>
      <c r="S321" s="2">
        <f t="shared" si="21"/>
        <v>643540</v>
      </c>
      <c r="T321" s="2">
        <f t="shared" si="25"/>
        <v>289700</v>
      </c>
      <c r="U321" s="2">
        <f t="shared" si="25"/>
        <v>447500</v>
      </c>
      <c r="V321" s="2">
        <f t="shared" si="25"/>
        <v>589700</v>
      </c>
      <c r="W321" s="2">
        <f t="shared" si="25"/>
        <v>870400</v>
      </c>
      <c r="X321" s="2">
        <f t="shared" si="25"/>
        <v>1020400</v>
      </c>
      <c r="Y321" s="2" cm="1">
        <f t="array" ref="Y321">_xlfn.XLOOKUP(Y$1&amp;$R321,$C$3:$C$1662&amp;$D$3:$D$1662,$E$3:$E$1662,0,0,1)</f>
        <v>300</v>
      </c>
      <c r="Z321" s="2" cm="1">
        <f t="array" ref="Z321">_xlfn.XLOOKUP(Z$1&amp;$R321,$C$3:$C$1662&amp;$D$3:$D$1662,$E$3:$E$1662,0,0,1)</f>
        <v>600</v>
      </c>
      <c r="AA321" s="2" cm="1">
        <f t="array" ref="AA321">_xlfn.XLOOKUP(AA$1&amp;$R321,$C$3:$C$1662&amp;$D$3:$D$1662,$E$3:$E$1662,0,0,1)</f>
        <v>1700</v>
      </c>
      <c r="AB321" s="2" cm="1">
        <f t="array" ref="AB321">_xlfn.XLOOKUP(AB$1&amp;$R321,$C$3:$C$1662&amp;$D$3:$D$1662,$E$3:$E$1662,0,0,1)</f>
        <v>2200</v>
      </c>
      <c r="AC321" s="2" cm="1">
        <f t="array" ref="AC321">_xlfn.XLOOKUP(AC$1&amp;$R321,$C$3:$C$1662&amp;$D$3:$D$1662,$E$3:$E$1662,0,0,1)</f>
        <v>1400</v>
      </c>
    </row>
    <row r="322" spans="3:29" x14ac:dyDescent="0.4">
      <c r="C322" t="s">
        <v>758</v>
      </c>
      <c r="D322" t="s">
        <v>712</v>
      </c>
      <c r="E322">
        <v>1400</v>
      </c>
      <c r="R322" t="s">
        <v>380</v>
      </c>
      <c r="S322" s="2">
        <f t="shared" si="21"/>
        <v>646760</v>
      </c>
      <c r="T322" s="2">
        <f t="shared" si="25"/>
        <v>289700</v>
      </c>
      <c r="U322" s="2">
        <f t="shared" si="25"/>
        <v>447600</v>
      </c>
      <c r="V322" s="2">
        <f t="shared" si="25"/>
        <v>595300</v>
      </c>
      <c r="W322" s="2">
        <f t="shared" si="25"/>
        <v>871400</v>
      </c>
      <c r="X322" s="2">
        <f t="shared" si="25"/>
        <v>1029800</v>
      </c>
      <c r="Y322" s="2" cm="1">
        <f t="array" ref="Y322">_xlfn.XLOOKUP(Y$1&amp;$R322,$C$3:$C$1662&amp;$D$3:$D$1662,$E$3:$E$1662,0,0,1)</f>
        <v>0</v>
      </c>
      <c r="Z322" s="2" cm="1">
        <f t="array" ref="Z322">_xlfn.XLOOKUP(Z$1&amp;$R322,$C$3:$C$1662&amp;$D$3:$D$1662,$E$3:$E$1662,0,0,1)</f>
        <v>100</v>
      </c>
      <c r="AA322" s="2" cm="1">
        <f t="array" ref="AA322">_xlfn.XLOOKUP(AA$1&amp;$R322,$C$3:$C$1662&amp;$D$3:$D$1662,$E$3:$E$1662,0,0,1)</f>
        <v>5600</v>
      </c>
      <c r="AB322" s="2" cm="1">
        <f t="array" ref="AB322">_xlfn.XLOOKUP(AB$1&amp;$R322,$C$3:$C$1662&amp;$D$3:$D$1662,$E$3:$E$1662,0,0,1)</f>
        <v>1000</v>
      </c>
      <c r="AC322" s="2" cm="1">
        <f t="array" ref="AC322">_xlfn.XLOOKUP(AC$1&amp;$R322,$C$3:$C$1662&amp;$D$3:$D$1662,$E$3:$E$1662,0,0,1)</f>
        <v>9400</v>
      </c>
    </row>
    <row r="323" spans="3:29" x14ac:dyDescent="0.4">
      <c r="C323" t="s">
        <v>758</v>
      </c>
      <c r="D323" t="s">
        <v>713</v>
      </c>
      <c r="E323">
        <v>9400</v>
      </c>
      <c r="R323" t="s">
        <v>381</v>
      </c>
      <c r="S323" s="2">
        <f t="shared" ref="S323:S333" si="26">IFERROR(AVERAGEIFS(T323:X323,T323:X323,"&gt;0"),0)</f>
        <v>648340</v>
      </c>
      <c r="T323" s="2">
        <f t="shared" si="25"/>
        <v>289700</v>
      </c>
      <c r="U323" s="2">
        <f t="shared" si="25"/>
        <v>449100</v>
      </c>
      <c r="V323" s="2">
        <f t="shared" si="25"/>
        <v>597300</v>
      </c>
      <c r="W323" s="2">
        <f t="shared" si="25"/>
        <v>874100</v>
      </c>
      <c r="X323" s="2">
        <f t="shared" si="25"/>
        <v>1031500</v>
      </c>
      <c r="Y323" s="2" cm="1">
        <f t="array" ref="Y323">_xlfn.XLOOKUP(Y$1&amp;$R323,$C$3:$C$1662&amp;$D$3:$D$1662,$E$3:$E$1662,0,0,1)</f>
        <v>0</v>
      </c>
      <c r="Z323" s="2" cm="1">
        <f t="array" ref="Z323">_xlfn.XLOOKUP(Z$1&amp;$R323,$C$3:$C$1662&amp;$D$3:$D$1662,$E$3:$E$1662,0,0,1)</f>
        <v>1500</v>
      </c>
      <c r="AA323" s="2" cm="1">
        <f t="array" ref="AA323">_xlfn.XLOOKUP(AA$1&amp;$R323,$C$3:$C$1662&amp;$D$3:$D$1662,$E$3:$E$1662,0,0,1)</f>
        <v>2000</v>
      </c>
      <c r="AB323" s="2" cm="1">
        <f t="array" ref="AB323">_xlfn.XLOOKUP(AB$1&amp;$R323,$C$3:$C$1662&amp;$D$3:$D$1662,$E$3:$E$1662,0,0,1)</f>
        <v>2700</v>
      </c>
      <c r="AC323" s="2" cm="1">
        <f t="array" ref="AC323">_xlfn.XLOOKUP(AC$1&amp;$R323,$C$3:$C$1662&amp;$D$3:$D$1662,$E$3:$E$1662,0,0,1)</f>
        <v>1700</v>
      </c>
    </row>
    <row r="324" spans="3:29" x14ac:dyDescent="0.4">
      <c r="C324" t="s">
        <v>758</v>
      </c>
      <c r="D324" t="s">
        <v>714</v>
      </c>
      <c r="E324">
        <v>1700</v>
      </c>
      <c r="R324" t="s">
        <v>382</v>
      </c>
      <c r="S324" s="2">
        <f t="shared" si="26"/>
        <v>650240</v>
      </c>
      <c r="T324" s="2">
        <f t="shared" ref="T324:X333" si="27">T323+Y324</f>
        <v>290700</v>
      </c>
      <c r="U324" s="2">
        <f t="shared" si="27"/>
        <v>449600</v>
      </c>
      <c r="V324" s="2">
        <f t="shared" si="27"/>
        <v>598700</v>
      </c>
      <c r="W324" s="2">
        <f t="shared" si="27"/>
        <v>874600</v>
      </c>
      <c r="X324" s="2">
        <f t="shared" si="27"/>
        <v>1037600</v>
      </c>
      <c r="Y324" s="2" cm="1">
        <f t="array" ref="Y324">_xlfn.XLOOKUP(Y$1&amp;$R324,$C$3:$C$1662&amp;$D$3:$D$1662,$E$3:$E$1662,0,0,1)</f>
        <v>1000</v>
      </c>
      <c r="Z324" s="2" cm="1">
        <f t="array" ref="Z324">_xlfn.XLOOKUP(Z$1&amp;$R324,$C$3:$C$1662&amp;$D$3:$D$1662,$E$3:$E$1662,0,0,1)</f>
        <v>500</v>
      </c>
      <c r="AA324" s="2" cm="1">
        <f t="array" ref="AA324">_xlfn.XLOOKUP(AA$1&amp;$R324,$C$3:$C$1662&amp;$D$3:$D$1662,$E$3:$E$1662,0,0,1)</f>
        <v>1400</v>
      </c>
      <c r="AB324" s="2" cm="1">
        <f t="array" ref="AB324">_xlfn.XLOOKUP(AB$1&amp;$R324,$C$3:$C$1662&amp;$D$3:$D$1662,$E$3:$E$1662,0,0,1)</f>
        <v>500</v>
      </c>
      <c r="AC324" s="2" cm="1">
        <f t="array" ref="AC324">_xlfn.XLOOKUP(AC$1&amp;$R324,$C$3:$C$1662&amp;$D$3:$D$1662,$E$3:$E$1662,0,0,1)</f>
        <v>6100</v>
      </c>
    </row>
    <row r="325" spans="3:29" x14ac:dyDescent="0.4">
      <c r="C325" t="s">
        <v>758</v>
      </c>
      <c r="D325" t="s">
        <v>715</v>
      </c>
      <c r="E325">
        <v>6100</v>
      </c>
      <c r="R325" t="s">
        <v>383</v>
      </c>
      <c r="S325" s="2">
        <f t="shared" si="26"/>
        <v>653180</v>
      </c>
      <c r="T325" s="2">
        <f t="shared" si="27"/>
        <v>291000</v>
      </c>
      <c r="U325" s="2">
        <f t="shared" si="27"/>
        <v>455900</v>
      </c>
      <c r="V325" s="2">
        <f t="shared" si="27"/>
        <v>602600</v>
      </c>
      <c r="W325" s="2">
        <f t="shared" si="27"/>
        <v>875700</v>
      </c>
      <c r="X325" s="2">
        <f t="shared" si="27"/>
        <v>1040700</v>
      </c>
      <c r="Y325" s="2" cm="1">
        <f t="array" ref="Y325">_xlfn.XLOOKUP(Y$1&amp;$R325,$C$3:$C$1662&amp;$D$3:$D$1662,$E$3:$E$1662,0,0,1)</f>
        <v>300</v>
      </c>
      <c r="Z325" s="2" cm="1">
        <f t="array" ref="Z325">_xlfn.XLOOKUP(Z$1&amp;$R325,$C$3:$C$1662&amp;$D$3:$D$1662,$E$3:$E$1662,0,0,1)</f>
        <v>6300</v>
      </c>
      <c r="AA325" s="2" cm="1">
        <f t="array" ref="AA325">_xlfn.XLOOKUP(AA$1&amp;$R325,$C$3:$C$1662&amp;$D$3:$D$1662,$E$3:$E$1662,0,0,1)</f>
        <v>3900</v>
      </c>
      <c r="AB325" s="2" cm="1">
        <f t="array" ref="AB325">_xlfn.XLOOKUP(AB$1&amp;$R325,$C$3:$C$1662&amp;$D$3:$D$1662,$E$3:$E$1662,0,0,1)</f>
        <v>1100</v>
      </c>
      <c r="AC325" s="2" cm="1">
        <f t="array" ref="AC325">_xlfn.XLOOKUP(AC$1&amp;$R325,$C$3:$C$1662&amp;$D$3:$D$1662,$E$3:$E$1662,0,0,1)</f>
        <v>3100</v>
      </c>
    </row>
    <row r="326" spans="3:29" x14ac:dyDescent="0.4">
      <c r="C326" t="s">
        <v>758</v>
      </c>
      <c r="D326" t="s">
        <v>716</v>
      </c>
      <c r="E326">
        <v>3100</v>
      </c>
      <c r="R326" t="s">
        <v>384</v>
      </c>
      <c r="S326" s="2">
        <f t="shared" si="26"/>
        <v>655320</v>
      </c>
      <c r="T326" s="2">
        <f t="shared" si="27"/>
        <v>294700</v>
      </c>
      <c r="U326" s="2">
        <f t="shared" si="27"/>
        <v>456600</v>
      </c>
      <c r="V326" s="2">
        <f t="shared" si="27"/>
        <v>605600</v>
      </c>
      <c r="W326" s="2">
        <f t="shared" si="27"/>
        <v>877600</v>
      </c>
      <c r="X326" s="2">
        <f t="shared" si="27"/>
        <v>1042100</v>
      </c>
      <c r="Y326" s="2" cm="1">
        <f t="array" ref="Y326">_xlfn.XLOOKUP(Y$1&amp;$R326,$C$3:$C$1662&amp;$D$3:$D$1662,$E$3:$E$1662,0,0,1)</f>
        <v>3700</v>
      </c>
      <c r="Z326" s="2" cm="1">
        <f t="array" ref="Z326">_xlfn.XLOOKUP(Z$1&amp;$R326,$C$3:$C$1662&amp;$D$3:$D$1662,$E$3:$E$1662,0,0,1)</f>
        <v>700</v>
      </c>
      <c r="AA326" s="2" cm="1">
        <f t="array" ref="AA326">_xlfn.XLOOKUP(AA$1&amp;$R326,$C$3:$C$1662&amp;$D$3:$D$1662,$E$3:$E$1662,0,0,1)</f>
        <v>3000</v>
      </c>
      <c r="AB326" s="2" cm="1">
        <f t="array" ref="AB326">_xlfn.XLOOKUP(AB$1&amp;$R326,$C$3:$C$1662&amp;$D$3:$D$1662,$E$3:$E$1662,0,0,1)</f>
        <v>1900</v>
      </c>
      <c r="AC326" s="2" cm="1">
        <f t="array" ref="AC326">_xlfn.XLOOKUP(AC$1&amp;$R326,$C$3:$C$1662&amp;$D$3:$D$1662,$E$3:$E$1662,0,0,1)</f>
        <v>1400</v>
      </c>
    </row>
    <row r="327" spans="3:29" x14ac:dyDescent="0.4">
      <c r="C327" t="s">
        <v>758</v>
      </c>
      <c r="D327" t="s">
        <v>717</v>
      </c>
      <c r="E327">
        <v>1400</v>
      </c>
      <c r="R327" t="s">
        <v>385</v>
      </c>
      <c r="S327" s="2">
        <f t="shared" si="26"/>
        <v>659100</v>
      </c>
      <c r="T327" s="2">
        <f t="shared" si="27"/>
        <v>296400</v>
      </c>
      <c r="U327" s="2">
        <f t="shared" si="27"/>
        <v>463000</v>
      </c>
      <c r="V327" s="2">
        <f t="shared" si="27"/>
        <v>609100</v>
      </c>
      <c r="W327" s="2">
        <f t="shared" si="27"/>
        <v>880400</v>
      </c>
      <c r="X327" s="2">
        <f t="shared" si="27"/>
        <v>1046600</v>
      </c>
      <c r="Y327" s="2" cm="1">
        <f t="array" ref="Y327">_xlfn.XLOOKUP(Y$1&amp;$R327,$C$3:$C$1662&amp;$D$3:$D$1662,$E$3:$E$1662,0,0,1)</f>
        <v>1700</v>
      </c>
      <c r="Z327" s="2" cm="1">
        <f t="array" ref="Z327">_xlfn.XLOOKUP(Z$1&amp;$R327,$C$3:$C$1662&amp;$D$3:$D$1662,$E$3:$E$1662,0,0,1)</f>
        <v>6400</v>
      </c>
      <c r="AA327" s="2" cm="1">
        <f t="array" ref="AA327">_xlfn.XLOOKUP(AA$1&amp;$R327,$C$3:$C$1662&amp;$D$3:$D$1662,$E$3:$E$1662,0,0,1)</f>
        <v>3500</v>
      </c>
      <c r="AB327" s="2" cm="1">
        <f t="array" ref="AB327">_xlfn.XLOOKUP(AB$1&amp;$R327,$C$3:$C$1662&amp;$D$3:$D$1662,$E$3:$E$1662,0,0,1)</f>
        <v>2800</v>
      </c>
      <c r="AC327" s="2" cm="1">
        <f t="array" ref="AC327">_xlfn.XLOOKUP(AC$1&amp;$R327,$C$3:$C$1662&amp;$D$3:$D$1662,$E$3:$E$1662,0,0,1)</f>
        <v>4500</v>
      </c>
    </row>
    <row r="328" spans="3:29" x14ac:dyDescent="0.4">
      <c r="C328" t="s">
        <v>758</v>
      </c>
      <c r="D328" t="s">
        <v>718</v>
      </c>
      <c r="E328">
        <v>4500</v>
      </c>
      <c r="R328" t="s">
        <v>386</v>
      </c>
      <c r="S328" s="2">
        <f t="shared" si="26"/>
        <v>659100</v>
      </c>
      <c r="T328" s="2">
        <f t="shared" si="27"/>
        <v>296400</v>
      </c>
      <c r="U328" s="2">
        <f t="shared" si="27"/>
        <v>463000</v>
      </c>
      <c r="V328" s="2">
        <f t="shared" si="27"/>
        <v>609100</v>
      </c>
      <c r="W328" s="2">
        <f t="shared" si="27"/>
        <v>880400</v>
      </c>
      <c r="X328" s="2">
        <f t="shared" si="27"/>
        <v>1046600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659100</v>
      </c>
      <c r="T329" s="2">
        <f t="shared" si="27"/>
        <v>296400</v>
      </c>
      <c r="U329" s="2">
        <f t="shared" si="27"/>
        <v>463000</v>
      </c>
      <c r="V329" s="2">
        <f t="shared" si="27"/>
        <v>609100</v>
      </c>
      <c r="W329" s="2">
        <f t="shared" si="27"/>
        <v>880400</v>
      </c>
      <c r="X329" s="2">
        <f t="shared" si="27"/>
        <v>1046600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659100</v>
      </c>
      <c r="T330" s="2">
        <f t="shared" si="27"/>
        <v>296400</v>
      </c>
      <c r="U330" s="2">
        <f t="shared" si="27"/>
        <v>463000</v>
      </c>
      <c r="V330" s="2">
        <f t="shared" si="27"/>
        <v>609100</v>
      </c>
      <c r="W330" s="2">
        <f t="shared" si="27"/>
        <v>880400</v>
      </c>
      <c r="X330" s="2">
        <f t="shared" si="27"/>
        <v>1046600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659100</v>
      </c>
      <c r="T331" s="2">
        <f t="shared" si="27"/>
        <v>296400</v>
      </c>
      <c r="U331" s="2">
        <f t="shared" si="27"/>
        <v>463000</v>
      </c>
      <c r="V331" s="2">
        <f t="shared" si="27"/>
        <v>609100</v>
      </c>
      <c r="W331" s="2">
        <f t="shared" si="27"/>
        <v>880400</v>
      </c>
      <c r="X331" s="2">
        <f t="shared" si="27"/>
        <v>1046600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659100</v>
      </c>
      <c r="T332" s="2">
        <f t="shared" si="27"/>
        <v>296400</v>
      </c>
      <c r="U332" s="2">
        <f t="shared" si="27"/>
        <v>463000</v>
      </c>
      <c r="V332" s="2">
        <f t="shared" si="27"/>
        <v>609100</v>
      </c>
      <c r="W332" s="2">
        <f t="shared" si="27"/>
        <v>880400</v>
      </c>
      <c r="X332" s="2">
        <f t="shared" si="27"/>
        <v>1046600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712360</v>
      </c>
      <c r="T333" s="2">
        <f t="shared" si="27"/>
        <v>328000</v>
      </c>
      <c r="U333" s="2">
        <f t="shared" si="27"/>
        <v>520600</v>
      </c>
      <c r="V333" s="2">
        <f t="shared" si="27"/>
        <v>667300</v>
      </c>
      <c r="W333" s="2">
        <f t="shared" si="27"/>
        <v>950000</v>
      </c>
      <c r="X333" s="2">
        <f t="shared" si="27"/>
        <v>1095900</v>
      </c>
      <c r="Y333" s="2" cm="1">
        <f t="array" ref="Y333">_xlfn.XLOOKUP(Y$1&amp;$R333,$C$3:$C$1662&amp;$D$3:$D$1662,$E$3:$E$1662,0,0,1)</f>
        <v>31600</v>
      </c>
      <c r="Z333" s="2" cm="1">
        <f t="array" ref="Z333">_xlfn.XLOOKUP(Z$1&amp;$R333,$C$3:$C$1662&amp;$D$3:$D$1662,$E$3:$E$1662,0,0,1)</f>
        <v>57600</v>
      </c>
      <c r="AA333" s="2" cm="1">
        <f t="array" ref="AA333">_xlfn.XLOOKUP(AA$1&amp;$R333,$C$3:$C$1662&amp;$D$3:$D$1662,$E$3:$E$1662,0,0,1)</f>
        <v>58200</v>
      </c>
      <c r="AB333" s="2" cm="1">
        <f t="array" ref="AB333">_xlfn.XLOOKUP(AB$1&amp;$R333,$C$3:$C$1662&amp;$D$3:$D$1662,$E$3:$E$1662,0,0,1)</f>
        <v>69600</v>
      </c>
      <c r="AC333" s="2" cm="1">
        <f t="array" ref="AC333">_xlfn.XLOOKUP(AC$1&amp;$R333,$C$3:$C$1662&amp;$D$3:$D$1662,$E$3:$E$1662,0,0,1)</f>
        <v>49300</v>
      </c>
    </row>
    <row r="334" spans="3:29" x14ac:dyDescent="0.4">
      <c r="C334" t="s">
        <v>758</v>
      </c>
      <c r="D334" t="s">
        <v>724</v>
      </c>
      <c r="E334">
        <v>49300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0</v>
      </c>
    </row>
    <row r="339" spans="3:5" x14ac:dyDescent="0.4">
      <c r="C339" t="s">
        <v>759</v>
      </c>
      <c r="D339" t="s">
        <v>517</v>
      </c>
      <c r="E339">
        <v>0</v>
      </c>
    </row>
    <row r="340" spans="3:5" x14ac:dyDescent="0.4">
      <c r="C340" t="s">
        <v>759</v>
      </c>
      <c r="D340" t="s">
        <v>518</v>
      </c>
      <c r="E340">
        <v>0</v>
      </c>
    </row>
    <row r="341" spans="3:5" x14ac:dyDescent="0.4">
      <c r="C341" t="s">
        <v>759</v>
      </c>
      <c r="D341" t="s">
        <v>519</v>
      </c>
      <c r="E341">
        <v>94300</v>
      </c>
    </row>
    <row r="342" spans="3:5" x14ac:dyDescent="0.4">
      <c r="C342" t="s">
        <v>759</v>
      </c>
      <c r="D342" t="s">
        <v>520</v>
      </c>
      <c r="E342">
        <v>13800</v>
      </c>
    </row>
    <row r="343" spans="3:5" x14ac:dyDescent="0.4">
      <c r="C343" t="s">
        <v>759</v>
      </c>
      <c r="D343" t="s">
        <v>521</v>
      </c>
      <c r="E343">
        <v>15000</v>
      </c>
    </row>
    <row r="344" spans="3:5" x14ac:dyDescent="0.4">
      <c r="C344" t="s">
        <v>759</v>
      </c>
      <c r="D344" t="s">
        <v>522</v>
      </c>
      <c r="E344">
        <v>9800</v>
      </c>
    </row>
    <row r="345" spans="3:5" x14ac:dyDescent="0.4">
      <c r="C345" t="s">
        <v>759</v>
      </c>
      <c r="D345" t="s">
        <v>523</v>
      </c>
      <c r="E345">
        <v>20500</v>
      </c>
    </row>
    <row r="346" spans="3:5" x14ac:dyDescent="0.4">
      <c r="C346" t="s">
        <v>759</v>
      </c>
      <c r="D346" t="s">
        <v>524</v>
      </c>
      <c r="E346">
        <v>35800</v>
      </c>
    </row>
    <row r="347" spans="3:5" x14ac:dyDescent="0.4">
      <c r="C347" t="s">
        <v>759</v>
      </c>
      <c r="D347" t="s">
        <v>525</v>
      </c>
      <c r="E347">
        <v>14700</v>
      </c>
    </row>
    <row r="348" spans="3:5" x14ac:dyDescent="0.4">
      <c r="C348" t="s">
        <v>759</v>
      </c>
      <c r="D348" t="s">
        <v>526</v>
      </c>
      <c r="E348">
        <v>7100</v>
      </c>
    </row>
    <row r="349" spans="3:5" x14ac:dyDescent="0.4">
      <c r="C349" t="s">
        <v>759</v>
      </c>
      <c r="D349" t="s">
        <v>527</v>
      </c>
      <c r="E349">
        <v>8300</v>
      </c>
    </row>
    <row r="350" spans="3:5" x14ac:dyDescent="0.4">
      <c r="C350" t="s">
        <v>759</v>
      </c>
      <c r="D350" t="s">
        <v>528</v>
      </c>
      <c r="E350">
        <v>3300</v>
      </c>
    </row>
    <row r="351" spans="3:5" x14ac:dyDescent="0.4">
      <c r="C351" t="s">
        <v>759</v>
      </c>
      <c r="D351" t="s">
        <v>529</v>
      </c>
      <c r="E351">
        <v>8400</v>
      </c>
    </row>
    <row r="352" spans="3:5" x14ac:dyDescent="0.4">
      <c r="C352" t="s">
        <v>759</v>
      </c>
      <c r="D352" t="s">
        <v>530</v>
      </c>
      <c r="E352">
        <v>1700</v>
      </c>
    </row>
    <row r="353" spans="3:5" x14ac:dyDescent="0.4">
      <c r="C353" t="s">
        <v>759</v>
      </c>
      <c r="D353" t="s">
        <v>531</v>
      </c>
      <c r="E353">
        <v>10100</v>
      </c>
    </row>
    <row r="354" spans="3:5" x14ac:dyDescent="0.4">
      <c r="C354" t="s">
        <v>759</v>
      </c>
      <c r="D354" t="s">
        <v>532</v>
      </c>
      <c r="E354">
        <v>5300</v>
      </c>
    </row>
    <row r="355" spans="3:5" x14ac:dyDescent="0.4">
      <c r="C355" t="s">
        <v>759</v>
      </c>
      <c r="D355" t="s">
        <v>533</v>
      </c>
      <c r="E355">
        <v>1900</v>
      </c>
    </row>
    <row r="356" spans="3:5" x14ac:dyDescent="0.4">
      <c r="C356" t="s">
        <v>759</v>
      </c>
      <c r="D356" t="s">
        <v>534</v>
      </c>
      <c r="E356">
        <v>4600</v>
      </c>
    </row>
    <row r="357" spans="3:5" x14ac:dyDescent="0.4">
      <c r="C357" t="s">
        <v>759</v>
      </c>
      <c r="D357" t="s">
        <v>535</v>
      </c>
      <c r="E357">
        <v>7000</v>
      </c>
    </row>
    <row r="358" spans="3:5" x14ac:dyDescent="0.4">
      <c r="C358" t="s">
        <v>759</v>
      </c>
      <c r="D358" t="s">
        <v>536</v>
      </c>
      <c r="E358">
        <v>4100</v>
      </c>
    </row>
    <row r="359" spans="3:5" x14ac:dyDescent="0.4">
      <c r="C359" t="s">
        <v>759</v>
      </c>
      <c r="D359" t="s">
        <v>537</v>
      </c>
      <c r="E359">
        <v>5300</v>
      </c>
    </row>
    <row r="360" spans="3:5" x14ac:dyDescent="0.4">
      <c r="C360" t="s">
        <v>759</v>
      </c>
      <c r="D360" t="s">
        <v>538</v>
      </c>
      <c r="E360">
        <v>1300</v>
      </c>
    </row>
    <row r="361" spans="3:5" x14ac:dyDescent="0.4">
      <c r="C361" t="s">
        <v>759</v>
      </c>
      <c r="D361" t="s">
        <v>539</v>
      </c>
      <c r="E361">
        <v>2700</v>
      </c>
    </row>
    <row r="362" spans="3:5" x14ac:dyDescent="0.4">
      <c r="C362" t="s">
        <v>759</v>
      </c>
      <c r="D362" t="s">
        <v>540</v>
      </c>
      <c r="E362">
        <v>4500</v>
      </c>
    </row>
    <row r="363" spans="3:5" x14ac:dyDescent="0.4">
      <c r="C363" t="s">
        <v>759</v>
      </c>
      <c r="D363" t="s">
        <v>541</v>
      </c>
      <c r="E363">
        <v>3400</v>
      </c>
    </row>
    <row r="364" spans="3:5" x14ac:dyDescent="0.4">
      <c r="C364" t="s">
        <v>759</v>
      </c>
      <c r="D364" t="s">
        <v>542</v>
      </c>
      <c r="E364">
        <v>2100</v>
      </c>
    </row>
    <row r="365" spans="3:5" x14ac:dyDescent="0.4">
      <c r="C365" t="s">
        <v>759</v>
      </c>
      <c r="D365" t="s">
        <v>543</v>
      </c>
      <c r="E365">
        <v>4600</v>
      </c>
    </row>
    <row r="366" spans="3:5" x14ac:dyDescent="0.4">
      <c r="C366" t="s">
        <v>759</v>
      </c>
      <c r="D366" t="s">
        <v>544</v>
      </c>
      <c r="E366">
        <v>6600</v>
      </c>
    </row>
    <row r="367" spans="3:5" x14ac:dyDescent="0.4">
      <c r="C367" t="s">
        <v>759</v>
      </c>
      <c r="D367" t="s">
        <v>545</v>
      </c>
      <c r="E367">
        <v>5800</v>
      </c>
    </row>
    <row r="368" spans="3:5" x14ac:dyDescent="0.4">
      <c r="C368" t="s">
        <v>759</v>
      </c>
      <c r="D368" t="s">
        <v>546</v>
      </c>
      <c r="E368">
        <v>900</v>
      </c>
    </row>
    <row r="369" spans="3:5" x14ac:dyDescent="0.4">
      <c r="C369" t="s">
        <v>759</v>
      </c>
      <c r="D369" t="s">
        <v>547</v>
      </c>
      <c r="E369">
        <v>1700</v>
      </c>
    </row>
    <row r="370" spans="3:5" x14ac:dyDescent="0.4">
      <c r="C370" t="s">
        <v>759</v>
      </c>
      <c r="D370" t="s">
        <v>548</v>
      </c>
      <c r="E370">
        <v>1900</v>
      </c>
    </row>
    <row r="371" spans="3:5" x14ac:dyDescent="0.4">
      <c r="C371" t="s">
        <v>759</v>
      </c>
      <c r="D371" t="s">
        <v>549</v>
      </c>
      <c r="E371">
        <v>2100</v>
      </c>
    </row>
    <row r="372" spans="3:5" x14ac:dyDescent="0.4">
      <c r="C372" t="s">
        <v>759</v>
      </c>
      <c r="D372" t="s">
        <v>550</v>
      </c>
      <c r="E372">
        <v>2200</v>
      </c>
    </row>
    <row r="373" spans="3:5" x14ac:dyDescent="0.4">
      <c r="C373" t="s">
        <v>759</v>
      </c>
      <c r="D373" t="s">
        <v>551</v>
      </c>
      <c r="E373">
        <v>1900</v>
      </c>
    </row>
    <row r="374" spans="3:5" x14ac:dyDescent="0.4">
      <c r="C374" t="s">
        <v>759</v>
      </c>
      <c r="D374" t="s">
        <v>552</v>
      </c>
      <c r="E374">
        <v>2700</v>
      </c>
    </row>
    <row r="375" spans="3:5" x14ac:dyDescent="0.4">
      <c r="C375" t="s">
        <v>759</v>
      </c>
      <c r="D375" t="s">
        <v>553</v>
      </c>
      <c r="E375">
        <v>3200</v>
      </c>
    </row>
    <row r="376" spans="3:5" x14ac:dyDescent="0.4">
      <c r="C376" t="s">
        <v>759</v>
      </c>
      <c r="D376" t="s">
        <v>554</v>
      </c>
      <c r="E376">
        <v>2400</v>
      </c>
    </row>
    <row r="377" spans="3:5" x14ac:dyDescent="0.4">
      <c r="C377" t="s">
        <v>759</v>
      </c>
      <c r="D377" t="s">
        <v>555</v>
      </c>
      <c r="E377">
        <v>2300</v>
      </c>
    </row>
    <row r="378" spans="3:5" x14ac:dyDescent="0.4">
      <c r="C378" t="s">
        <v>759</v>
      </c>
      <c r="D378" t="s">
        <v>556</v>
      </c>
      <c r="E378">
        <v>4300</v>
      </c>
    </row>
    <row r="379" spans="3:5" x14ac:dyDescent="0.4">
      <c r="C379" t="s">
        <v>759</v>
      </c>
      <c r="D379" t="s">
        <v>557</v>
      </c>
      <c r="E379">
        <v>4200</v>
      </c>
    </row>
    <row r="380" spans="3:5" x14ac:dyDescent="0.4">
      <c r="C380" t="s">
        <v>759</v>
      </c>
      <c r="D380" t="s">
        <v>558</v>
      </c>
      <c r="E380">
        <v>2200</v>
      </c>
    </row>
    <row r="381" spans="3:5" x14ac:dyDescent="0.4">
      <c r="C381" t="s">
        <v>759</v>
      </c>
      <c r="D381" t="s">
        <v>559</v>
      </c>
      <c r="E381">
        <v>9900</v>
      </c>
    </row>
    <row r="382" spans="3:5" x14ac:dyDescent="0.4">
      <c r="C382" t="s">
        <v>759</v>
      </c>
      <c r="D382" t="s">
        <v>560</v>
      </c>
      <c r="E382">
        <v>6000</v>
      </c>
    </row>
    <row r="383" spans="3:5" x14ac:dyDescent="0.4">
      <c r="C383" t="s">
        <v>759</v>
      </c>
      <c r="D383" t="s">
        <v>561</v>
      </c>
      <c r="E383">
        <v>4700</v>
      </c>
    </row>
    <row r="384" spans="3:5" x14ac:dyDescent="0.4">
      <c r="C384" t="s">
        <v>759</v>
      </c>
      <c r="D384" t="s">
        <v>562</v>
      </c>
      <c r="E384">
        <v>1900</v>
      </c>
    </row>
    <row r="385" spans="3:5" x14ac:dyDescent="0.4">
      <c r="C385" t="s">
        <v>759</v>
      </c>
      <c r="D385" t="s">
        <v>563</v>
      </c>
      <c r="E385">
        <v>700</v>
      </c>
    </row>
    <row r="386" spans="3:5" x14ac:dyDescent="0.4">
      <c r="C386" t="s">
        <v>759</v>
      </c>
      <c r="D386" t="s">
        <v>564</v>
      </c>
      <c r="E386">
        <v>1000</v>
      </c>
    </row>
    <row r="387" spans="3:5" x14ac:dyDescent="0.4">
      <c r="C387" t="s">
        <v>759</v>
      </c>
      <c r="D387" t="s">
        <v>565</v>
      </c>
      <c r="E387">
        <v>1600</v>
      </c>
    </row>
    <row r="388" spans="3:5" x14ac:dyDescent="0.4">
      <c r="C388" t="s">
        <v>759</v>
      </c>
      <c r="D388" t="s">
        <v>566</v>
      </c>
      <c r="E388">
        <v>3200</v>
      </c>
    </row>
    <row r="389" spans="3:5" x14ac:dyDescent="0.4">
      <c r="C389" t="s">
        <v>759</v>
      </c>
      <c r="D389" t="s">
        <v>567</v>
      </c>
      <c r="E389">
        <v>800</v>
      </c>
    </row>
    <row r="390" spans="3:5" x14ac:dyDescent="0.4">
      <c r="C390" t="s">
        <v>759</v>
      </c>
      <c r="D390" t="s">
        <v>568</v>
      </c>
      <c r="E390">
        <v>1600</v>
      </c>
    </row>
    <row r="391" spans="3:5" x14ac:dyDescent="0.4">
      <c r="C391" t="s">
        <v>759</v>
      </c>
      <c r="D391" t="s">
        <v>569</v>
      </c>
      <c r="E391">
        <v>5200</v>
      </c>
    </row>
    <row r="392" spans="3:5" x14ac:dyDescent="0.4">
      <c r="C392" t="s">
        <v>759</v>
      </c>
      <c r="D392" t="s">
        <v>570</v>
      </c>
      <c r="E392">
        <v>3900</v>
      </c>
    </row>
    <row r="393" spans="3:5" x14ac:dyDescent="0.4">
      <c r="C393" t="s">
        <v>759</v>
      </c>
      <c r="D393" t="s">
        <v>571</v>
      </c>
      <c r="E393">
        <v>800</v>
      </c>
    </row>
    <row r="394" spans="3:5" x14ac:dyDescent="0.4">
      <c r="C394" t="s">
        <v>759</v>
      </c>
      <c r="D394" t="s">
        <v>572</v>
      </c>
      <c r="E394">
        <v>600</v>
      </c>
    </row>
    <row r="395" spans="3:5" x14ac:dyDescent="0.4">
      <c r="C395" t="s">
        <v>759</v>
      </c>
      <c r="D395" t="s">
        <v>573</v>
      </c>
      <c r="E395">
        <v>4300</v>
      </c>
    </row>
    <row r="396" spans="3:5" x14ac:dyDescent="0.4">
      <c r="C396" t="s">
        <v>759</v>
      </c>
      <c r="D396" t="s">
        <v>574</v>
      </c>
      <c r="E396">
        <v>6900</v>
      </c>
    </row>
    <row r="397" spans="3:5" x14ac:dyDescent="0.4">
      <c r="C397" t="s">
        <v>759</v>
      </c>
      <c r="D397" t="s">
        <v>575</v>
      </c>
      <c r="E397">
        <v>2400</v>
      </c>
    </row>
    <row r="398" spans="3:5" x14ac:dyDescent="0.4">
      <c r="C398" t="s">
        <v>759</v>
      </c>
      <c r="D398" t="s">
        <v>576</v>
      </c>
      <c r="E398">
        <v>600</v>
      </c>
    </row>
    <row r="399" spans="3:5" x14ac:dyDescent="0.4">
      <c r="C399" t="s">
        <v>759</v>
      </c>
      <c r="D399" t="s">
        <v>577</v>
      </c>
      <c r="E399">
        <v>1100</v>
      </c>
    </row>
    <row r="400" spans="3:5" x14ac:dyDescent="0.4">
      <c r="C400" t="s">
        <v>759</v>
      </c>
      <c r="D400" t="s">
        <v>578</v>
      </c>
      <c r="E400">
        <v>700</v>
      </c>
    </row>
    <row r="401" spans="3:5" x14ac:dyDescent="0.4">
      <c r="C401" t="s">
        <v>759</v>
      </c>
      <c r="D401" t="s">
        <v>579</v>
      </c>
      <c r="E401">
        <v>1600</v>
      </c>
    </row>
    <row r="402" spans="3:5" x14ac:dyDescent="0.4">
      <c r="C402" t="s">
        <v>759</v>
      </c>
      <c r="D402" t="s">
        <v>580</v>
      </c>
      <c r="E402">
        <v>1900</v>
      </c>
    </row>
    <row r="403" spans="3:5" x14ac:dyDescent="0.4">
      <c r="C403" t="s">
        <v>759</v>
      </c>
      <c r="D403" t="s">
        <v>581</v>
      </c>
      <c r="E403">
        <v>600</v>
      </c>
    </row>
    <row r="404" spans="3:5" x14ac:dyDescent="0.4">
      <c r="C404" t="s">
        <v>759</v>
      </c>
      <c r="D404" t="s">
        <v>582</v>
      </c>
      <c r="E404">
        <v>800</v>
      </c>
    </row>
    <row r="405" spans="3:5" x14ac:dyDescent="0.4">
      <c r="C405" t="s">
        <v>759</v>
      </c>
      <c r="D405" t="s">
        <v>583</v>
      </c>
      <c r="E405">
        <v>3200</v>
      </c>
    </row>
    <row r="406" spans="3:5" x14ac:dyDescent="0.4">
      <c r="C406" t="s">
        <v>759</v>
      </c>
      <c r="D406" t="s">
        <v>584</v>
      </c>
      <c r="E406">
        <v>3800</v>
      </c>
    </row>
    <row r="407" spans="3:5" x14ac:dyDescent="0.4">
      <c r="C407" t="s">
        <v>759</v>
      </c>
      <c r="D407" t="s">
        <v>585</v>
      </c>
      <c r="E407">
        <v>3800</v>
      </c>
    </row>
    <row r="408" spans="3:5" x14ac:dyDescent="0.4">
      <c r="C408" t="s">
        <v>759</v>
      </c>
      <c r="D408" t="s">
        <v>586</v>
      </c>
      <c r="E408">
        <v>2700</v>
      </c>
    </row>
    <row r="409" spans="3:5" x14ac:dyDescent="0.4">
      <c r="C409" t="s">
        <v>759</v>
      </c>
      <c r="D409" t="s">
        <v>587</v>
      </c>
      <c r="E409">
        <v>6600</v>
      </c>
    </row>
    <row r="410" spans="3:5" x14ac:dyDescent="0.4">
      <c r="C410" t="s">
        <v>759</v>
      </c>
      <c r="D410" t="s">
        <v>588</v>
      </c>
      <c r="E410">
        <v>1700</v>
      </c>
    </row>
    <row r="411" spans="3:5" x14ac:dyDescent="0.4">
      <c r="C411" t="s">
        <v>759</v>
      </c>
      <c r="D411" t="s">
        <v>589</v>
      </c>
      <c r="E411">
        <v>6300</v>
      </c>
    </row>
    <row r="412" spans="3:5" x14ac:dyDescent="0.4">
      <c r="C412" t="s">
        <v>759</v>
      </c>
      <c r="D412" t="s">
        <v>590</v>
      </c>
      <c r="E412">
        <v>1500</v>
      </c>
    </row>
    <row r="413" spans="3:5" x14ac:dyDescent="0.4">
      <c r="C413" t="s">
        <v>759</v>
      </c>
      <c r="D413" t="s">
        <v>591</v>
      </c>
      <c r="E413">
        <v>1500</v>
      </c>
    </row>
    <row r="414" spans="3:5" x14ac:dyDescent="0.4">
      <c r="C414" t="s">
        <v>759</v>
      </c>
      <c r="D414" t="s">
        <v>592</v>
      </c>
      <c r="E414">
        <v>4700</v>
      </c>
    </row>
    <row r="415" spans="3:5" x14ac:dyDescent="0.4">
      <c r="C415" t="s">
        <v>759</v>
      </c>
      <c r="D415" t="s">
        <v>593</v>
      </c>
      <c r="E415">
        <v>7200</v>
      </c>
    </row>
    <row r="416" spans="3:5" x14ac:dyDescent="0.4">
      <c r="C416" t="s">
        <v>759</v>
      </c>
      <c r="D416" t="s">
        <v>594</v>
      </c>
      <c r="E416">
        <v>400</v>
      </c>
    </row>
    <row r="417" spans="3:5" x14ac:dyDescent="0.4">
      <c r="C417" t="s">
        <v>759</v>
      </c>
      <c r="D417" t="s">
        <v>595</v>
      </c>
      <c r="E417">
        <v>1800</v>
      </c>
    </row>
    <row r="418" spans="3:5" x14ac:dyDescent="0.4">
      <c r="C418" t="s">
        <v>759</v>
      </c>
      <c r="D418" t="s">
        <v>596</v>
      </c>
      <c r="E418">
        <v>2500</v>
      </c>
    </row>
    <row r="419" spans="3:5" x14ac:dyDescent="0.4">
      <c r="C419" t="s">
        <v>759</v>
      </c>
      <c r="D419" t="s">
        <v>597</v>
      </c>
      <c r="E419">
        <v>1500</v>
      </c>
    </row>
    <row r="420" spans="3:5" x14ac:dyDescent="0.4">
      <c r="C420" t="s">
        <v>759</v>
      </c>
      <c r="D420" t="s">
        <v>598</v>
      </c>
      <c r="E420">
        <v>3800</v>
      </c>
    </row>
    <row r="421" spans="3:5" x14ac:dyDescent="0.4">
      <c r="C421" t="s">
        <v>759</v>
      </c>
      <c r="D421" t="s">
        <v>599</v>
      </c>
      <c r="E421">
        <v>1000</v>
      </c>
    </row>
    <row r="422" spans="3:5" x14ac:dyDescent="0.4">
      <c r="C422" t="s">
        <v>759</v>
      </c>
      <c r="D422" t="s">
        <v>600</v>
      </c>
      <c r="E422">
        <v>1100</v>
      </c>
    </row>
    <row r="423" spans="3:5" x14ac:dyDescent="0.4">
      <c r="C423" t="s">
        <v>759</v>
      </c>
      <c r="D423" t="s">
        <v>601</v>
      </c>
      <c r="E423">
        <v>2400</v>
      </c>
    </row>
    <row r="424" spans="3:5" x14ac:dyDescent="0.4">
      <c r="C424" t="s">
        <v>759</v>
      </c>
      <c r="D424" t="s">
        <v>602</v>
      </c>
      <c r="E424">
        <v>1300</v>
      </c>
    </row>
    <row r="425" spans="3:5" x14ac:dyDescent="0.4">
      <c r="C425" t="s">
        <v>759</v>
      </c>
      <c r="D425" t="s">
        <v>603</v>
      </c>
      <c r="E425">
        <v>2300</v>
      </c>
    </row>
    <row r="426" spans="3:5" x14ac:dyDescent="0.4">
      <c r="C426" t="s">
        <v>759</v>
      </c>
      <c r="D426" t="s">
        <v>604</v>
      </c>
      <c r="E426">
        <v>2500</v>
      </c>
    </row>
    <row r="427" spans="3:5" x14ac:dyDescent="0.4">
      <c r="C427" t="s">
        <v>759</v>
      </c>
      <c r="D427" t="s">
        <v>605</v>
      </c>
      <c r="E427">
        <v>3000</v>
      </c>
    </row>
    <row r="428" spans="3:5" x14ac:dyDescent="0.4">
      <c r="C428" t="s">
        <v>759</v>
      </c>
      <c r="D428" t="s">
        <v>606</v>
      </c>
      <c r="E428">
        <v>2400</v>
      </c>
    </row>
    <row r="429" spans="3:5" x14ac:dyDescent="0.4">
      <c r="C429" t="s">
        <v>759</v>
      </c>
      <c r="D429" t="s">
        <v>607</v>
      </c>
      <c r="E429">
        <v>3700</v>
      </c>
    </row>
    <row r="430" spans="3:5" x14ac:dyDescent="0.4">
      <c r="C430" t="s">
        <v>759</v>
      </c>
      <c r="D430" t="s">
        <v>608</v>
      </c>
      <c r="E430">
        <v>3000</v>
      </c>
    </row>
    <row r="431" spans="3:5" x14ac:dyDescent="0.4">
      <c r="C431" t="s">
        <v>759</v>
      </c>
      <c r="D431" t="s">
        <v>609</v>
      </c>
      <c r="E431">
        <v>6300</v>
      </c>
    </row>
    <row r="432" spans="3:5" x14ac:dyDescent="0.4">
      <c r="C432" t="s">
        <v>759</v>
      </c>
      <c r="D432" t="s">
        <v>610</v>
      </c>
      <c r="E432">
        <v>2600</v>
      </c>
    </row>
    <row r="433" spans="3:5" x14ac:dyDescent="0.4">
      <c r="C433" t="s">
        <v>759</v>
      </c>
      <c r="D433" t="s">
        <v>611</v>
      </c>
      <c r="E433">
        <v>16200</v>
      </c>
    </row>
    <row r="434" spans="3:5" x14ac:dyDescent="0.4">
      <c r="C434" t="s">
        <v>759</v>
      </c>
      <c r="D434" t="s">
        <v>612</v>
      </c>
      <c r="E434">
        <v>1900</v>
      </c>
    </row>
    <row r="435" spans="3:5" x14ac:dyDescent="0.4">
      <c r="C435" t="s">
        <v>759</v>
      </c>
      <c r="D435" t="s">
        <v>613</v>
      </c>
      <c r="E435">
        <v>2000</v>
      </c>
    </row>
    <row r="436" spans="3:5" x14ac:dyDescent="0.4">
      <c r="C436" t="s">
        <v>759</v>
      </c>
      <c r="D436" t="s">
        <v>614</v>
      </c>
      <c r="E436">
        <v>800</v>
      </c>
    </row>
    <row r="437" spans="3:5" x14ac:dyDescent="0.4">
      <c r="C437" t="s">
        <v>759</v>
      </c>
      <c r="D437" t="s">
        <v>615</v>
      </c>
      <c r="E437">
        <v>2600</v>
      </c>
    </row>
    <row r="438" spans="3:5" x14ac:dyDescent="0.4">
      <c r="C438" t="s">
        <v>759</v>
      </c>
      <c r="D438" t="s">
        <v>616</v>
      </c>
      <c r="E438">
        <v>27600</v>
      </c>
    </row>
    <row r="439" spans="3:5" x14ac:dyDescent="0.4">
      <c r="C439" t="s">
        <v>759</v>
      </c>
      <c r="D439" t="s">
        <v>617</v>
      </c>
      <c r="E439">
        <v>1900</v>
      </c>
    </row>
    <row r="440" spans="3:5" x14ac:dyDescent="0.4">
      <c r="C440" t="s">
        <v>759</v>
      </c>
      <c r="D440" t="s">
        <v>618</v>
      </c>
      <c r="E440">
        <v>900</v>
      </c>
    </row>
    <row r="441" spans="3:5" x14ac:dyDescent="0.4">
      <c r="C441" t="s">
        <v>759</v>
      </c>
      <c r="D441" t="s">
        <v>619</v>
      </c>
      <c r="E441">
        <v>2000</v>
      </c>
    </row>
    <row r="442" spans="3:5" x14ac:dyDescent="0.4">
      <c r="C442" t="s">
        <v>759</v>
      </c>
      <c r="D442" t="s">
        <v>620</v>
      </c>
      <c r="E442">
        <v>7300</v>
      </c>
    </row>
    <row r="443" spans="3:5" x14ac:dyDescent="0.4">
      <c r="C443" t="s">
        <v>759</v>
      </c>
      <c r="D443" t="s">
        <v>621</v>
      </c>
      <c r="E443">
        <v>2000</v>
      </c>
    </row>
    <row r="444" spans="3:5" x14ac:dyDescent="0.4">
      <c r="C444" t="s">
        <v>759</v>
      </c>
      <c r="D444" t="s">
        <v>622</v>
      </c>
      <c r="E444">
        <v>200</v>
      </c>
    </row>
    <row r="445" spans="3:5" x14ac:dyDescent="0.4">
      <c r="C445" t="s">
        <v>759</v>
      </c>
      <c r="D445" t="s">
        <v>623</v>
      </c>
      <c r="E445">
        <v>2500</v>
      </c>
    </row>
    <row r="446" spans="3:5" x14ac:dyDescent="0.4">
      <c r="C446" t="s">
        <v>759</v>
      </c>
      <c r="D446" t="s">
        <v>624</v>
      </c>
      <c r="E446">
        <v>300</v>
      </c>
    </row>
    <row r="447" spans="3:5" x14ac:dyDescent="0.4">
      <c r="C447" t="s">
        <v>759</v>
      </c>
      <c r="D447" t="s">
        <v>625</v>
      </c>
      <c r="E447">
        <v>3800</v>
      </c>
    </row>
    <row r="448" spans="3:5" x14ac:dyDescent="0.4">
      <c r="C448" t="s">
        <v>759</v>
      </c>
      <c r="D448" t="s">
        <v>626</v>
      </c>
      <c r="E448">
        <v>2600</v>
      </c>
    </row>
    <row r="449" spans="3:5" x14ac:dyDescent="0.4">
      <c r="C449" t="s">
        <v>759</v>
      </c>
      <c r="D449" t="s">
        <v>627</v>
      </c>
      <c r="E449">
        <v>1700</v>
      </c>
    </row>
    <row r="450" spans="3:5" x14ac:dyDescent="0.4">
      <c r="C450" t="s">
        <v>759</v>
      </c>
      <c r="D450" t="s">
        <v>628</v>
      </c>
      <c r="E450">
        <v>4700</v>
      </c>
    </row>
    <row r="451" spans="3:5" x14ac:dyDescent="0.4">
      <c r="C451" t="s">
        <v>759</v>
      </c>
      <c r="D451" t="s">
        <v>629</v>
      </c>
      <c r="E451">
        <v>300</v>
      </c>
    </row>
    <row r="452" spans="3:5" x14ac:dyDescent="0.4">
      <c r="C452" t="s">
        <v>759</v>
      </c>
      <c r="D452" t="s">
        <v>630</v>
      </c>
      <c r="E452">
        <v>1000</v>
      </c>
    </row>
    <row r="453" spans="3:5" x14ac:dyDescent="0.4">
      <c r="C453" t="s">
        <v>759</v>
      </c>
      <c r="D453" t="s">
        <v>631</v>
      </c>
      <c r="E453">
        <v>2800</v>
      </c>
    </row>
    <row r="454" spans="3:5" x14ac:dyDescent="0.4">
      <c r="C454" t="s">
        <v>759</v>
      </c>
      <c r="D454" t="s">
        <v>632</v>
      </c>
      <c r="E454">
        <v>7000</v>
      </c>
    </row>
    <row r="455" spans="3:5" x14ac:dyDescent="0.4">
      <c r="C455" t="s">
        <v>759</v>
      </c>
      <c r="D455" t="s">
        <v>633</v>
      </c>
      <c r="E455">
        <v>2400</v>
      </c>
    </row>
    <row r="456" spans="3:5" x14ac:dyDescent="0.4">
      <c r="C456" t="s">
        <v>759</v>
      </c>
      <c r="D456" t="s">
        <v>634</v>
      </c>
      <c r="E456">
        <v>700</v>
      </c>
    </row>
    <row r="457" spans="3:5" x14ac:dyDescent="0.4">
      <c r="C457" t="s">
        <v>759</v>
      </c>
      <c r="D457" t="s">
        <v>635</v>
      </c>
      <c r="E457">
        <v>3700</v>
      </c>
    </row>
    <row r="458" spans="3:5" x14ac:dyDescent="0.4">
      <c r="C458" t="s">
        <v>759</v>
      </c>
      <c r="D458" t="s">
        <v>636</v>
      </c>
      <c r="E458">
        <v>900</v>
      </c>
    </row>
    <row r="459" spans="3:5" x14ac:dyDescent="0.4">
      <c r="C459" t="s">
        <v>759</v>
      </c>
      <c r="D459" t="s">
        <v>637</v>
      </c>
      <c r="E459">
        <v>2800</v>
      </c>
    </row>
    <row r="460" spans="3:5" x14ac:dyDescent="0.4">
      <c r="C460" t="s">
        <v>759</v>
      </c>
      <c r="D460" t="s">
        <v>638</v>
      </c>
      <c r="E460">
        <v>200</v>
      </c>
    </row>
    <row r="461" spans="3:5" x14ac:dyDescent="0.4">
      <c r="C461" t="s">
        <v>759</v>
      </c>
      <c r="D461" t="s">
        <v>639</v>
      </c>
      <c r="E461">
        <v>3200</v>
      </c>
    </row>
    <row r="462" spans="3:5" x14ac:dyDescent="0.4">
      <c r="C462" t="s">
        <v>759</v>
      </c>
      <c r="D462" t="s">
        <v>640</v>
      </c>
      <c r="E462">
        <v>1000</v>
      </c>
    </row>
    <row r="463" spans="3:5" x14ac:dyDescent="0.4">
      <c r="C463" t="s">
        <v>759</v>
      </c>
      <c r="D463" t="s">
        <v>641</v>
      </c>
      <c r="E463">
        <v>600</v>
      </c>
    </row>
    <row r="464" spans="3:5" x14ac:dyDescent="0.4">
      <c r="C464" t="s">
        <v>759</v>
      </c>
      <c r="D464" t="s">
        <v>642</v>
      </c>
      <c r="E464">
        <v>1400</v>
      </c>
    </row>
    <row r="465" spans="3:5" x14ac:dyDescent="0.4">
      <c r="C465" t="s">
        <v>759</v>
      </c>
      <c r="D465" t="s">
        <v>643</v>
      </c>
      <c r="E465">
        <v>1100</v>
      </c>
    </row>
    <row r="466" spans="3:5" x14ac:dyDescent="0.4">
      <c r="C466" t="s">
        <v>759</v>
      </c>
      <c r="D466" t="s">
        <v>644</v>
      </c>
      <c r="E466">
        <v>700</v>
      </c>
    </row>
    <row r="467" spans="3:5" x14ac:dyDescent="0.4">
      <c r="C467" t="s">
        <v>759</v>
      </c>
      <c r="D467" t="s">
        <v>645</v>
      </c>
      <c r="E467">
        <v>3200</v>
      </c>
    </row>
    <row r="468" spans="3:5" x14ac:dyDescent="0.4">
      <c r="C468" t="s">
        <v>759</v>
      </c>
      <c r="D468" t="s">
        <v>646</v>
      </c>
      <c r="E468">
        <v>100</v>
      </c>
    </row>
    <row r="469" spans="3:5" x14ac:dyDescent="0.4">
      <c r="C469" t="s">
        <v>759</v>
      </c>
      <c r="D469" t="s">
        <v>647</v>
      </c>
      <c r="E469">
        <v>1500</v>
      </c>
    </row>
    <row r="470" spans="3:5" x14ac:dyDescent="0.4">
      <c r="C470" t="s">
        <v>759</v>
      </c>
      <c r="D470" t="s">
        <v>648</v>
      </c>
      <c r="E470">
        <v>2500</v>
      </c>
    </row>
    <row r="471" spans="3:5" x14ac:dyDescent="0.4">
      <c r="C471" t="s">
        <v>759</v>
      </c>
      <c r="D471" t="s">
        <v>649</v>
      </c>
      <c r="E471">
        <v>1100</v>
      </c>
    </row>
    <row r="472" spans="3:5" x14ac:dyDescent="0.4">
      <c r="C472" t="s">
        <v>759</v>
      </c>
      <c r="D472" t="s">
        <v>650</v>
      </c>
      <c r="E472">
        <v>1500</v>
      </c>
    </row>
    <row r="473" spans="3:5" x14ac:dyDescent="0.4">
      <c r="C473" t="s">
        <v>759</v>
      </c>
      <c r="D473" t="s">
        <v>651</v>
      </c>
      <c r="E473">
        <v>1800</v>
      </c>
    </row>
    <row r="474" spans="3:5" x14ac:dyDescent="0.4">
      <c r="C474" t="s">
        <v>759</v>
      </c>
      <c r="D474" t="s">
        <v>652</v>
      </c>
      <c r="E474">
        <v>600</v>
      </c>
    </row>
    <row r="475" spans="3:5" x14ac:dyDescent="0.4">
      <c r="C475" t="s">
        <v>759</v>
      </c>
      <c r="D475" t="s">
        <v>653</v>
      </c>
      <c r="E475">
        <v>1100</v>
      </c>
    </row>
    <row r="476" spans="3:5" x14ac:dyDescent="0.4">
      <c r="C476" t="s">
        <v>759</v>
      </c>
      <c r="D476" t="s">
        <v>654</v>
      </c>
      <c r="E476">
        <v>700</v>
      </c>
    </row>
    <row r="477" spans="3:5" x14ac:dyDescent="0.4">
      <c r="C477" t="s">
        <v>759</v>
      </c>
      <c r="D477" t="s">
        <v>655</v>
      </c>
      <c r="E477">
        <v>1100</v>
      </c>
    </row>
    <row r="478" spans="3:5" x14ac:dyDescent="0.4">
      <c r="C478" t="s">
        <v>759</v>
      </c>
      <c r="D478" t="s">
        <v>656</v>
      </c>
      <c r="E478">
        <v>600</v>
      </c>
    </row>
    <row r="479" spans="3:5" x14ac:dyDescent="0.4">
      <c r="C479" t="s">
        <v>759</v>
      </c>
      <c r="D479" t="s">
        <v>657</v>
      </c>
      <c r="E479">
        <v>500</v>
      </c>
    </row>
    <row r="480" spans="3:5" x14ac:dyDescent="0.4">
      <c r="C480" t="s">
        <v>759</v>
      </c>
      <c r="D480" t="s">
        <v>658</v>
      </c>
      <c r="E480">
        <v>1000</v>
      </c>
    </row>
    <row r="481" spans="3:5" x14ac:dyDescent="0.4">
      <c r="C481" t="s">
        <v>759</v>
      </c>
      <c r="D481" t="s">
        <v>659</v>
      </c>
      <c r="E481">
        <v>1300</v>
      </c>
    </row>
    <row r="482" spans="3:5" x14ac:dyDescent="0.4">
      <c r="C482" t="s">
        <v>759</v>
      </c>
      <c r="D482" t="s">
        <v>660</v>
      </c>
      <c r="E482">
        <v>500</v>
      </c>
    </row>
    <row r="483" spans="3:5" x14ac:dyDescent="0.4">
      <c r="C483" t="s">
        <v>759</v>
      </c>
      <c r="D483" t="s">
        <v>661</v>
      </c>
      <c r="E483">
        <v>900</v>
      </c>
    </row>
    <row r="484" spans="3:5" x14ac:dyDescent="0.4">
      <c r="C484" t="s">
        <v>759</v>
      </c>
      <c r="D484" t="s">
        <v>662</v>
      </c>
      <c r="E484">
        <v>500</v>
      </c>
    </row>
    <row r="485" spans="3:5" x14ac:dyDescent="0.4">
      <c r="C485" t="s">
        <v>759</v>
      </c>
      <c r="D485" t="s">
        <v>663</v>
      </c>
      <c r="E485">
        <v>800</v>
      </c>
    </row>
    <row r="486" spans="3:5" x14ac:dyDescent="0.4">
      <c r="C486" t="s">
        <v>759</v>
      </c>
      <c r="D486" t="s">
        <v>664</v>
      </c>
      <c r="E486">
        <v>14500</v>
      </c>
    </row>
    <row r="487" spans="3:5" x14ac:dyDescent="0.4">
      <c r="C487" t="s">
        <v>759</v>
      </c>
      <c r="D487" t="s">
        <v>665</v>
      </c>
      <c r="E487">
        <v>3400</v>
      </c>
    </row>
    <row r="488" spans="3:5" x14ac:dyDescent="0.4">
      <c r="C488" t="s">
        <v>759</v>
      </c>
      <c r="D488" t="s">
        <v>666</v>
      </c>
      <c r="E488">
        <v>2900</v>
      </c>
    </row>
    <row r="489" spans="3:5" x14ac:dyDescent="0.4">
      <c r="C489" t="s">
        <v>759</v>
      </c>
      <c r="D489" t="s">
        <v>667</v>
      </c>
      <c r="E489">
        <v>1500</v>
      </c>
    </row>
    <row r="490" spans="3:5" x14ac:dyDescent="0.4">
      <c r="C490" t="s">
        <v>759</v>
      </c>
      <c r="D490" t="s">
        <v>668</v>
      </c>
      <c r="E490">
        <v>1800</v>
      </c>
    </row>
    <row r="491" spans="3:5" x14ac:dyDescent="0.4">
      <c r="C491" t="s">
        <v>759</v>
      </c>
      <c r="D491" t="s">
        <v>669</v>
      </c>
      <c r="E491">
        <v>7100</v>
      </c>
    </row>
    <row r="492" spans="3:5" x14ac:dyDescent="0.4">
      <c r="C492" t="s">
        <v>759</v>
      </c>
      <c r="D492" t="s">
        <v>670</v>
      </c>
      <c r="E492">
        <v>1800</v>
      </c>
    </row>
    <row r="493" spans="3:5" x14ac:dyDescent="0.4">
      <c r="C493" t="s">
        <v>759</v>
      </c>
      <c r="D493" t="s">
        <v>671</v>
      </c>
      <c r="E493">
        <v>2000</v>
      </c>
    </row>
    <row r="494" spans="3:5" x14ac:dyDescent="0.4">
      <c r="C494" t="s">
        <v>759</v>
      </c>
      <c r="D494" t="s">
        <v>672</v>
      </c>
      <c r="E494">
        <v>100</v>
      </c>
    </row>
    <row r="495" spans="3:5" x14ac:dyDescent="0.4">
      <c r="C495" t="s">
        <v>759</v>
      </c>
      <c r="D495" t="s">
        <v>673</v>
      </c>
      <c r="E495">
        <v>6400</v>
      </c>
    </row>
    <row r="496" spans="3:5" x14ac:dyDescent="0.4">
      <c r="C496" t="s">
        <v>759</v>
      </c>
      <c r="D496" t="s">
        <v>674</v>
      </c>
      <c r="E496">
        <v>800</v>
      </c>
    </row>
    <row r="497" spans="3:5" x14ac:dyDescent="0.4">
      <c r="C497" t="s">
        <v>759</v>
      </c>
      <c r="D497" t="s">
        <v>675</v>
      </c>
      <c r="E497">
        <v>1800</v>
      </c>
    </row>
    <row r="498" spans="3:5" x14ac:dyDescent="0.4">
      <c r="C498" t="s">
        <v>759</v>
      </c>
      <c r="D498" t="s">
        <v>676</v>
      </c>
      <c r="E498">
        <v>500</v>
      </c>
    </row>
    <row r="499" spans="3:5" x14ac:dyDescent="0.4">
      <c r="C499" t="s">
        <v>759</v>
      </c>
      <c r="D499" t="s">
        <v>677</v>
      </c>
      <c r="E499">
        <v>6300</v>
      </c>
    </row>
    <row r="500" spans="3:5" x14ac:dyDescent="0.4">
      <c r="C500" t="s">
        <v>759</v>
      </c>
      <c r="D500" t="s">
        <v>678</v>
      </c>
      <c r="E500">
        <v>5500</v>
      </c>
    </row>
    <row r="501" spans="3:5" x14ac:dyDescent="0.4">
      <c r="C501" t="s">
        <v>759</v>
      </c>
      <c r="D501" t="s">
        <v>679</v>
      </c>
      <c r="E501">
        <v>2400</v>
      </c>
    </row>
    <row r="502" spans="3:5" x14ac:dyDescent="0.4">
      <c r="C502" t="s">
        <v>759</v>
      </c>
      <c r="D502" t="s">
        <v>680</v>
      </c>
      <c r="E502">
        <v>2900</v>
      </c>
    </row>
    <row r="503" spans="3:5" x14ac:dyDescent="0.4">
      <c r="C503" t="s">
        <v>759</v>
      </c>
      <c r="D503" t="s">
        <v>681</v>
      </c>
      <c r="E503">
        <v>1500</v>
      </c>
    </row>
    <row r="504" spans="3:5" x14ac:dyDescent="0.4">
      <c r="C504" t="s">
        <v>759</v>
      </c>
      <c r="D504" t="s">
        <v>682</v>
      </c>
      <c r="E504">
        <v>1600</v>
      </c>
    </row>
    <row r="505" spans="3:5" x14ac:dyDescent="0.4">
      <c r="C505" t="s">
        <v>759</v>
      </c>
      <c r="D505" t="s">
        <v>683</v>
      </c>
      <c r="E505">
        <v>1000</v>
      </c>
    </row>
    <row r="506" spans="3:5" x14ac:dyDescent="0.4">
      <c r="C506" t="s">
        <v>759</v>
      </c>
      <c r="D506" t="s">
        <v>684</v>
      </c>
      <c r="E506">
        <v>3800</v>
      </c>
    </row>
    <row r="507" spans="3:5" x14ac:dyDescent="0.4">
      <c r="C507" t="s">
        <v>759</v>
      </c>
      <c r="D507" t="s">
        <v>685</v>
      </c>
      <c r="E507">
        <v>600</v>
      </c>
    </row>
    <row r="508" spans="3:5" x14ac:dyDescent="0.4">
      <c r="C508" t="s">
        <v>759</v>
      </c>
      <c r="D508" t="s">
        <v>686</v>
      </c>
      <c r="E508">
        <v>200</v>
      </c>
    </row>
    <row r="509" spans="3:5" x14ac:dyDescent="0.4">
      <c r="C509" t="s">
        <v>759</v>
      </c>
      <c r="D509" t="s">
        <v>687</v>
      </c>
      <c r="E509">
        <v>5100</v>
      </c>
    </row>
    <row r="510" spans="3:5" x14ac:dyDescent="0.4">
      <c r="C510" t="s">
        <v>759</v>
      </c>
      <c r="D510" t="s">
        <v>688</v>
      </c>
      <c r="E510">
        <v>2600</v>
      </c>
    </row>
    <row r="511" spans="3:5" x14ac:dyDescent="0.4">
      <c r="C511" t="s">
        <v>759</v>
      </c>
      <c r="D511" t="s">
        <v>689</v>
      </c>
      <c r="E511">
        <v>1400</v>
      </c>
    </row>
    <row r="512" spans="3:5" x14ac:dyDescent="0.4">
      <c r="C512" t="s">
        <v>759</v>
      </c>
      <c r="D512" t="s">
        <v>690</v>
      </c>
      <c r="E512">
        <v>1900</v>
      </c>
    </row>
    <row r="513" spans="3:5" x14ac:dyDescent="0.4">
      <c r="C513" t="s">
        <v>759</v>
      </c>
      <c r="D513" t="s">
        <v>691</v>
      </c>
      <c r="E513">
        <v>1300</v>
      </c>
    </row>
    <row r="514" spans="3:5" x14ac:dyDescent="0.4">
      <c r="C514" t="s">
        <v>759</v>
      </c>
      <c r="D514" t="s">
        <v>692</v>
      </c>
      <c r="E514">
        <v>900</v>
      </c>
    </row>
    <row r="515" spans="3:5" x14ac:dyDescent="0.4">
      <c r="C515" t="s">
        <v>759</v>
      </c>
      <c r="D515" t="s">
        <v>693</v>
      </c>
      <c r="E515">
        <v>600</v>
      </c>
    </row>
    <row r="516" spans="3:5" x14ac:dyDescent="0.4">
      <c r="C516" t="s">
        <v>759</v>
      </c>
      <c r="D516" t="s">
        <v>694</v>
      </c>
      <c r="E516">
        <v>500</v>
      </c>
    </row>
    <row r="517" spans="3:5" x14ac:dyDescent="0.4">
      <c r="C517" t="s">
        <v>759</v>
      </c>
      <c r="D517" t="s">
        <v>393</v>
      </c>
      <c r="E517">
        <v>900</v>
      </c>
    </row>
    <row r="518" spans="3:5" x14ac:dyDescent="0.4">
      <c r="C518" t="s">
        <v>759</v>
      </c>
      <c r="D518" t="s">
        <v>394</v>
      </c>
      <c r="E518">
        <v>600</v>
      </c>
    </row>
    <row r="519" spans="3:5" x14ac:dyDescent="0.4">
      <c r="C519" t="s">
        <v>759</v>
      </c>
      <c r="D519" t="s">
        <v>395</v>
      </c>
      <c r="E519">
        <v>2100</v>
      </c>
    </row>
    <row r="520" spans="3:5" x14ac:dyDescent="0.4">
      <c r="C520" t="s">
        <v>759</v>
      </c>
      <c r="D520" t="s">
        <v>396</v>
      </c>
      <c r="E520">
        <v>300</v>
      </c>
    </row>
    <row r="521" spans="3:5" x14ac:dyDescent="0.4">
      <c r="C521" t="s">
        <v>759</v>
      </c>
      <c r="D521" t="s">
        <v>397</v>
      </c>
      <c r="E521">
        <v>1800</v>
      </c>
    </row>
    <row r="522" spans="3:5" x14ac:dyDescent="0.4">
      <c r="C522" t="s">
        <v>759</v>
      </c>
      <c r="D522" t="s">
        <v>398</v>
      </c>
      <c r="E522">
        <v>0</v>
      </c>
    </row>
    <row r="523" spans="3:5" x14ac:dyDescent="0.4">
      <c r="C523" t="s">
        <v>759</v>
      </c>
      <c r="D523" t="s">
        <v>399</v>
      </c>
      <c r="E523">
        <v>3400</v>
      </c>
    </row>
    <row r="524" spans="3:5" x14ac:dyDescent="0.4">
      <c r="C524" t="s">
        <v>759</v>
      </c>
      <c r="D524" t="s">
        <v>400</v>
      </c>
      <c r="E524">
        <v>500</v>
      </c>
    </row>
    <row r="525" spans="3:5" x14ac:dyDescent="0.4">
      <c r="C525" t="s">
        <v>759</v>
      </c>
      <c r="D525" t="s">
        <v>401</v>
      </c>
      <c r="E525">
        <v>0</v>
      </c>
    </row>
    <row r="526" spans="3:5" x14ac:dyDescent="0.4">
      <c r="C526" t="s">
        <v>759</v>
      </c>
      <c r="D526" t="s">
        <v>402</v>
      </c>
      <c r="E526">
        <v>0</v>
      </c>
    </row>
    <row r="527" spans="3:5" x14ac:dyDescent="0.4">
      <c r="C527" t="s">
        <v>759</v>
      </c>
      <c r="D527" t="s">
        <v>403</v>
      </c>
      <c r="E527">
        <v>3100</v>
      </c>
    </row>
    <row r="528" spans="3:5" x14ac:dyDescent="0.4">
      <c r="C528" t="s">
        <v>759</v>
      </c>
      <c r="D528" t="s">
        <v>404</v>
      </c>
      <c r="E528">
        <v>2000</v>
      </c>
    </row>
    <row r="529" spans="3:5" x14ac:dyDescent="0.4">
      <c r="C529" t="s">
        <v>759</v>
      </c>
      <c r="D529" t="s">
        <v>405</v>
      </c>
      <c r="E529">
        <v>700</v>
      </c>
    </row>
    <row r="530" spans="3:5" x14ac:dyDescent="0.4">
      <c r="C530" t="s">
        <v>759</v>
      </c>
      <c r="D530" t="s">
        <v>406</v>
      </c>
      <c r="E530">
        <v>100</v>
      </c>
    </row>
    <row r="531" spans="3:5" x14ac:dyDescent="0.4">
      <c r="C531" t="s">
        <v>759</v>
      </c>
      <c r="D531" t="s">
        <v>407</v>
      </c>
      <c r="E531">
        <v>100</v>
      </c>
    </row>
    <row r="532" spans="3:5" x14ac:dyDescent="0.4">
      <c r="C532" t="s">
        <v>759</v>
      </c>
      <c r="D532" t="s">
        <v>408</v>
      </c>
      <c r="E532">
        <v>1500</v>
      </c>
    </row>
    <row r="533" spans="3:5" x14ac:dyDescent="0.4">
      <c r="C533" t="s">
        <v>759</v>
      </c>
      <c r="D533" t="s">
        <v>409</v>
      </c>
      <c r="E533">
        <v>2000</v>
      </c>
    </row>
    <row r="534" spans="3:5" x14ac:dyDescent="0.4">
      <c r="C534" t="s">
        <v>759</v>
      </c>
      <c r="D534" t="s">
        <v>410</v>
      </c>
      <c r="E534">
        <v>4000</v>
      </c>
    </row>
    <row r="535" spans="3:5" x14ac:dyDescent="0.4">
      <c r="C535" t="s">
        <v>759</v>
      </c>
      <c r="D535" t="s">
        <v>411</v>
      </c>
      <c r="E535">
        <v>2000</v>
      </c>
    </row>
    <row r="536" spans="3:5" x14ac:dyDescent="0.4">
      <c r="C536" t="s">
        <v>759</v>
      </c>
      <c r="D536" t="s">
        <v>412</v>
      </c>
      <c r="E536">
        <v>2300</v>
      </c>
    </row>
    <row r="537" spans="3:5" x14ac:dyDescent="0.4">
      <c r="C537" t="s">
        <v>759</v>
      </c>
      <c r="D537" t="s">
        <v>413</v>
      </c>
      <c r="E537">
        <v>200</v>
      </c>
    </row>
    <row r="538" spans="3:5" x14ac:dyDescent="0.4">
      <c r="C538" t="s">
        <v>759</v>
      </c>
      <c r="D538" t="s">
        <v>414</v>
      </c>
      <c r="E538">
        <v>1000</v>
      </c>
    </row>
    <row r="539" spans="3:5" x14ac:dyDescent="0.4">
      <c r="C539" t="s">
        <v>759</v>
      </c>
      <c r="D539" t="s">
        <v>415</v>
      </c>
      <c r="E539">
        <v>300</v>
      </c>
    </row>
    <row r="540" spans="3:5" x14ac:dyDescent="0.4">
      <c r="C540" t="s">
        <v>759</v>
      </c>
      <c r="D540" t="s">
        <v>416</v>
      </c>
      <c r="E540">
        <v>700</v>
      </c>
    </row>
    <row r="541" spans="3:5" x14ac:dyDescent="0.4">
      <c r="C541" t="s">
        <v>759</v>
      </c>
      <c r="D541" t="s">
        <v>417</v>
      </c>
      <c r="E541">
        <v>400</v>
      </c>
    </row>
    <row r="542" spans="3:5" x14ac:dyDescent="0.4">
      <c r="C542" t="s">
        <v>759</v>
      </c>
      <c r="D542" t="s">
        <v>418</v>
      </c>
      <c r="E542">
        <v>0</v>
      </c>
    </row>
    <row r="543" spans="3:5" x14ac:dyDescent="0.4">
      <c r="C543" t="s">
        <v>759</v>
      </c>
      <c r="D543" t="s">
        <v>419</v>
      </c>
      <c r="E543">
        <v>7700</v>
      </c>
    </row>
    <row r="544" spans="3:5" x14ac:dyDescent="0.4">
      <c r="C544" t="s">
        <v>759</v>
      </c>
      <c r="D544" t="s">
        <v>420</v>
      </c>
      <c r="E544">
        <v>400</v>
      </c>
    </row>
    <row r="545" spans="3:5" x14ac:dyDescent="0.4">
      <c r="C545" t="s">
        <v>759</v>
      </c>
      <c r="D545" t="s">
        <v>421</v>
      </c>
      <c r="E545">
        <v>100</v>
      </c>
    </row>
    <row r="546" spans="3:5" x14ac:dyDescent="0.4">
      <c r="C546" t="s">
        <v>759</v>
      </c>
      <c r="D546" t="s">
        <v>422</v>
      </c>
      <c r="E546">
        <v>700</v>
      </c>
    </row>
    <row r="547" spans="3:5" x14ac:dyDescent="0.4">
      <c r="C547" t="s">
        <v>759</v>
      </c>
      <c r="D547" t="s">
        <v>423</v>
      </c>
      <c r="E547">
        <v>1300</v>
      </c>
    </row>
    <row r="548" spans="3:5" x14ac:dyDescent="0.4">
      <c r="C548" t="s">
        <v>759</v>
      </c>
      <c r="D548" t="s">
        <v>424</v>
      </c>
      <c r="E548">
        <v>3700</v>
      </c>
    </row>
    <row r="549" spans="3:5" x14ac:dyDescent="0.4">
      <c r="C549" t="s">
        <v>759</v>
      </c>
      <c r="D549" t="s">
        <v>425</v>
      </c>
      <c r="E549">
        <v>100</v>
      </c>
    </row>
    <row r="550" spans="3:5" x14ac:dyDescent="0.4">
      <c r="C550" t="s">
        <v>759</v>
      </c>
      <c r="D550" t="s">
        <v>426</v>
      </c>
      <c r="E550">
        <v>100</v>
      </c>
    </row>
    <row r="551" spans="3:5" x14ac:dyDescent="0.4">
      <c r="C551" t="s">
        <v>759</v>
      </c>
      <c r="D551" t="s">
        <v>427</v>
      </c>
      <c r="E551">
        <v>0</v>
      </c>
    </row>
    <row r="552" spans="3:5" x14ac:dyDescent="0.4">
      <c r="C552" t="s">
        <v>759</v>
      </c>
      <c r="D552" t="s">
        <v>428</v>
      </c>
      <c r="E552">
        <v>0</v>
      </c>
    </row>
    <row r="553" spans="3:5" x14ac:dyDescent="0.4">
      <c r="C553" t="s">
        <v>759</v>
      </c>
      <c r="D553" t="s">
        <v>429</v>
      </c>
      <c r="E553">
        <v>200</v>
      </c>
    </row>
    <row r="554" spans="3:5" x14ac:dyDescent="0.4">
      <c r="C554" t="s">
        <v>759</v>
      </c>
      <c r="D554" t="s">
        <v>430</v>
      </c>
      <c r="E554">
        <v>100</v>
      </c>
    </row>
    <row r="555" spans="3:5" x14ac:dyDescent="0.4">
      <c r="C555" t="s">
        <v>759</v>
      </c>
      <c r="D555" t="s">
        <v>431</v>
      </c>
      <c r="E555">
        <v>1300</v>
      </c>
    </row>
    <row r="556" spans="3:5" x14ac:dyDescent="0.4">
      <c r="C556" t="s">
        <v>759</v>
      </c>
      <c r="D556" t="s">
        <v>432</v>
      </c>
      <c r="E556">
        <v>1800</v>
      </c>
    </row>
    <row r="557" spans="3:5" x14ac:dyDescent="0.4">
      <c r="C557" t="s">
        <v>759</v>
      </c>
      <c r="D557" t="s">
        <v>433</v>
      </c>
      <c r="E557">
        <v>9600</v>
      </c>
    </row>
    <row r="558" spans="3:5" x14ac:dyDescent="0.4">
      <c r="C558" t="s">
        <v>759</v>
      </c>
      <c r="D558" t="s">
        <v>434</v>
      </c>
      <c r="E558">
        <v>300</v>
      </c>
    </row>
    <row r="559" spans="3:5" x14ac:dyDescent="0.4">
      <c r="C559" t="s">
        <v>759</v>
      </c>
      <c r="D559" t="s">
        <v>435</v>
      </c>
      <c r="E559">
        <v>0</v>
      </c>
    </row>
    <row r="560" spans="3:5" x14ac:dyDescent="0.4">
      <c r="C560" t="s">
        <v>759</v>
      </c>
      <c r="D560" t="s">
        <v>436</v>
      </c>
      <c r="E560">
        <v>0</v>
      </c>
    </row>
    <row r="561" spans="3:5" x14ac:dyDescent="0.4">
      <c r="C561" t="s">
        <v>759</v>
      </c>
      <c r="D561" t="s">
        <v>437</v>
      </c>
      <c r="E561">
        <v>5000</v>
      </c>
    </row>
    <row r="562" spans="3:5" x14ac:dyDescent="0.4">
      <c r="C562" t="s">
        <v>759</v>
      </c>
      <c r="D562" t="s">
        <v>438</v>
      </c>
      <c r="E562">
        <v>200</v>
      </c>
    </row>
    <row r="563" spans="3:5" x14ac:dyDescent="0.4">
      <c r="C563" t="s">
        <v>759</v>
      </c>
      <c r="D563" t="s">
        <v>439</v>
      </c>
      <c r="E563">
        <v>1900</v>
      </c>
    </row>
    <row r="564" spans="3:5" x14ac:dyDescent="0.4">
      <c r="C564" t="s">
        <v>759</v>
      </c>
      <c r="D564" t="s">
        <v>440</v>
      </c>
      <c r="E564">
        <v>3000</v>
      </c>
    </row>
    <row r="565" spans="3:5" x14ac:dyDescent="0.4">
      <c r="C565" t="s">
        <v>759</v>
      </c>
      <c r="D565" t="s">
        <v>441</v>
      </c>
      <c r="E565">
        <v>800</v>
      </c>
    </row>
    <row r="566" spans="3:5" x14ac:dyDescent="0.4">
      <c r="C566" t="s">
        <v>759</v>
      </c>
      <c r="D566" t="s">
        <v>442</v>
      </c>
      <c r="E566">
        <v>3100</v>
      </c>
    </row>
    <row r="567" spans="3:5" x14ac:dyDescent="0.4">
      <c r="C567" t="s">
        <v>759</v>
      </c>
      <c r="D567" t="s">
        <v>443</v>
      </c>
      <c r="E567">
        <v>2500</v>
      </c>
    </row>
    <row r="568" spans="3:5" x14ac:dyDescent="0.4">
      <c r="C568" t="s">
        <v>759</v>
      </c>
      <c r="D568" t="s">
        <v>444</v>
      </c>
      <c r="E568">
        <v>400</v>
      </c>
    </row>
    <row r="569" spans="3:5" x14ac:dyDescent="0.4">
      <c r="C569" t="s">
        <v>759</v>
      </c>
      <c r="D569" t="s">
        <v>445</v>
      </c>
      <c r="E569">
        <v>0</v>
      </c>
    </row>
    <row r="570" spans="3:5" x14ac:dyDescent="0.4">
      <c r="C570" t="s">
        <v>759</v>
      </c>
      <c r="D570" t="s">
        <v>446</v>
      </c>
      <c r="E570">
        <v>800</v>
      </c>
    </row>
    <row r="571" spans="3:5" x14ac:dyDescent="0.4">
      <c r="C571" t="s">
        <v>759</v>
      </c>
      <c r="D571" t="s">
        <v>447</v>
      </c>
      <c r="E571">
        <v>100</v>
      </c>
    </row>
    <row r="572" spans="3:5" x14ac:dyDescent="0.4">
      <c r="C572" t="s">
        <v>759</v>
      </c>
      <c r="D572" t="s">
        <v>448</v>
      </c>
      <c r="E572">
        <v>1100</v>
      </c>
    </row>
    <row r="573" spans="3:5" x14ac:dyDescent="0.4">
      <c r="C573" t="s">
        <v>759</v>
      </c>
      <c r="D573" t="s">
        <v>449</v>
      </c>
      <c r="E573">
        <v>100</v>
      </c>
    </row>
    <row r="574" spans="3:5" x14ac:dyDescent="0.4">
      <c r="C574" t="s">
        <v>759</v>
      </c>
      <c r="D574" t="s">
        <v>450</v>
      </c>
      <c r="E574">
        <v>0</v>
      </c>
    </row>
    <row r="575" spans="3:5" x14ac:dyDescent="0.4">
      <c r="C575" t="s">
        <v>759</v>
      </c>
      <c r="D575" t="s">
        <v>451</v>
      </c>
      <c r="E575">
        <v>100</v>
      </c>
    </row>
    <row r="576" spans="3:5" x14ac:dyDescent="0.4">
      <c r="C576" t="s">
        <v>759</v>
      </c>
      <c r="D576" t="s">
        <v>452</v>
      </c>
      <c r="E576">
        <v>200</v>
      </c>
    </row>
    <row r="577" spans="3:5" x14ac:dyDescent="0.4">
      <c r="C577" t="s">
        <v>759</v>
      </c>
      <c r="D577" t="s">
        <v>453</v>
      </c>
      <c r="E577">
        <v>5400</v>
      </c>
    </row>
    <row r="578" spans="3:5" x14ac:dyDescent="0.4">
      <c r="C578" t="s">
        <v>759</v>
      </c>
      <c r="D578" t="s">
        <v>454</v>
      </c>
      <c r="E578">
        <v>1400</v>
      </c>
    </row>
    <row r="579" spans="3:5" x14ac:dyDescent="0.4">
      <c r="C579" t="s">
        <v>759</v>
      </c>
      <c r="D579" t="s">
        <v>455</v>
      </c>
      <c r="E579">
        <v>1400</v>
      </c>
    </row>
    <row r="580" spans="3:5" x14ac:dyDescent="0.4">
      <c r="C580" t="s">
        <v>759</v>
      </c>
      <c r="D580" t="s">
        <v>456</v>
      </c>
      <c r="E580">
        <v>2900</v>
      </c>
    </row>
    <row r="581" spans="3:5" x14ac:dyDescent="0.4">
      <c r="C581" t="s">
        <v>759</v>
      </c>
      <c r="D581" t="s">
        <v>457</v>
      </c>
      <c r="E581">
        <v>400</v>
      </c>
    </row>
    <row r="582" spans="3:5" x14ac:dyDescent="0.4">
      <c r="C582" t="s">
        <v>759</v>
      </c>
      <c r="D582" t="s">
        <v>458</v>
      </c>
      <c r="E582">
        <v>200</v>
      </c>
    </row>
    <row r="583" spans="3:5" x14ac:dyDescent="0.4">
      <c r="C583" t="s">
        <v>759</v>
      </c>
      <c r="D583" t="s">
        <v>459</v>
      </c>
      <c r="E583">
        <v>2600</v>
      </c>
    </row>
    <row r="584" spans="3:5" x14ac:dyDescent="0.4">
      <c r="C584" t="s">
        <v>759</v>
      </c>
      <c r="D584" t="s">
        <v>460</v>
      </c>
      <c r="E584">
        <v>1000</v>
      </c>
    </row>
    <row r="585" spans="3:5" x14ac:dyDescent="0.4">
      <c r="C585" t="s">
        <v>759</v>
      </c>
      <c r="D585" t="s">
        <v>461</v>
      </c>
      <c r="E585">
        <v>600</v>
      </c>
    </row>
    <row r="586" spans="3:5" x14ac:dyDescent="0.4">
      <c r="C586" t="s">
        <v>759</v>
      </c>
      <c r="D586" t="s">
        <v>462</v>
      </c>
      <c r="E586">
        <v>5900</v>
      </c>
    </row>
    <row r="587" spans="3:5" x14ac:dyDescent="0.4">
      <c r="C587" t="s">
        <v>759</v>
      </c>
      <c r="D587" t="s">
        <v>463</v>
      </c>
      <c r="E587">
        <v>200</v>
      </c>
    </row>
    <row r="588" spans="3:5" x14ac:dyDescent="0.4">
      <c r="C588" t="s">
        <v>759</v>
      </c>
      <c r="D588" t="s">
        <v>464</v>
      </c>
      <c r="E588">
        <v>400</v>
      </c>
    </row>
    <row r="589" spans="3:5" x14ac:dyDescent="0.4">
      <c r="C589" t="s">
        <v>759</v>
      </c>
      <c r="D589" t="s">
        <v>465</v>
      </c>
      <c r="E589">
        <v>300</v>
      </c>
    </row>
    <row r="590" spans="3:5" x14ac:dyDescent="0.4">
      <c r="C590" t="s">
        <v>759</v>
      </c>
      <c r="D590" t="s">
        <v>466</v>
      </c>
      <c r="E590">
        <v>3900</v>
      </c>
    </row>
    <row r="591" spans="3:5" x14ac:dyDescent="0.4">
      <c r="C591" t="s">
        <v>759</v>
      </c>
      <c r="D591" t="s">
        <v>467</v>
      </c>
      <c r="E591">
        <v>300</v>
      </c>
    </row>
    <row r="592" spans="3:5" x14ac:dyDescent="0.4">
      <c r="C592" t="s">
        <v>759</v>
      </c>
      <c r="D592" t="s">
        <v>468</v>
      </c>
      <c r="E592">
        <v>0</v>
      </c>
    </row>
    <row r="593" spans="3:5" x14ac:dyDescent="0.4">
      <c r="C593" t="s">
        <v>759</v>
      </c>
      <c r="D593" t="s">
        <v>469</v>
      </c>
      <c r="E593">
        <v>200</v>
      </c>
    </row>
    <row r="594" spans="3:5" x14ac:dyDescent="0.4">
      <c r="C594" t="s">
        <v>759</v>
      </c>
      <c r="D594" t="s">
        <v>470</v>
      </c>
      <c r="E594">
        <v>2100</v>
      </c>
    </row>
    <row r="595" spans="3:5" x14ac:dyDescent="0.4">
      <c r="C595" t="s">
        <v>759</v>
      </c>
      <c r="D595" t="s">
        <v>471</v>
      </c>
      <c r="E595">
        <v>1100</v>
      </c>
    </row>
    <row r="596" spans="3:5" x14ac:dyDescent="0.4">
      <c r="C596" t="s">
        <v>759</v>
      </c>
      <c r="D596" t="s">
        <v>472</v>
      </c>
      <c r="E596">
        <v>0</v>
      </c>
    </row>
    <row r="597" spans="3:5" x14ac:dyDescent="0.4">
      <c r="C597" t="s">
        <v>759</v>
      </c>
      <c r="D597" t="s">
        <v>473</v>
      </c>
      <c r="E597">
        <v>500</v>
      </c>
    </row>
    <row r="598" spans="3:5" x14ac:dyDescent="0.4">
      <c r="C598" t="s">
        <v>759</v>
      </c>
      <c r="D598" t="s">
        <v>474</v>
      </c>
      <c r="E598">
        <v>2400</v>
      </c>
    </row>
    <row r="599" spans="3:5" x14ac:dyDescent="0.4">
      <c r="C599" t="s">
        <v>759</v>
      </c>
      <c r="D599" t="s">
        <v>475</v>
      </c>
      <c r="E599">
        <v>0</v>
      </c>
    </row>
    <row r="600" spans="3:5" x14ac:dyDescent="0.4">
      <c r="C600" t="s">
        <v>759</v>
      </c>
      <c r="D600" t="s">
        <v>476</v>
      </c>
      <c r="E600">
        <v>2300</v>
      </c>
    </row>
    <row r="601" spans="3:5" x14ac:dyDescent="0.4">
      <c r="C601" t="s">
        <v>759</v>
      </c>
      <c r="D601" t="s">
        <v>477</v>
      </c>
      <c r="E601">
        <v>800</v>
      </c>
    </row>
    <row r="602" spans="3:5" x14ac:dyDescent="0.4">
      <c r="C602" t="s">
        <v>759</v>
      </c>
      <c r="D602" t="s">
        <v>478</v>
      </c>
      <c r="E602">
        <v>200</v>
      </c>
    </row>
    <row r="603" spans="3:5" x14ac:dyDescent="0.4">
      <c r="C603" t="s">
        <v>759</v>
      </c>
      <c r="D603" t="s">
        <v>479</v>
      </c>
      <c r="E603">
        <v>3600</v>
      </c>
    </row>
    <row r="604" spans="3:5" x14ac:dyDescent="0.4">
      <c r="C604" t="s">
        <v>759</v>
      </c>
      <c r="D604" t="s">
        <v>480</v>
      </c>
      <c r="E604">
        <v>1100</v>
      </c>
    </row>
    <row r="605" spans="3:5" x14ac:dyDescent="0.4">
      <c r="C605" t="s">
        <v>759</v>
      </c>
      <c r="D605" t="s">
        <v>481</v>
      </c>
      <c r="E605">
        <v>200</v>
      </c>
    </row>
    <row r="606" spans="3:5" x14ac:dyDescent="0.4">
      <c r="C606" t="s">
        <v>759</v>
      </c>
      <c r="D606" t="s">
        <v>482</v>
      </c>
      <c r="E606">
        <v>0</v>
      </c>
    </row>
    <row r="607" spans="3:5" x14ac:dyDescent="0.4">
      <c r="C607" t="s">
        <v>759</v>
      </c>
      <c r="D607" t="s">
        <v>483</v>
      </c>
      <c r="E607">
        <v>100</v>
      </c>
    </row>
    <row r="608" spans="3:5" x14ac:dyDescent="0.4">
      <c r="C608" t="s">
        <v>759</v>
      </c>
      <c r="D608" t="s">
        <v>484</v>
      </c>
      <c r="E608">
        <v>0</v>
      </c>
    </row>
    <row r="609" spans="3:5" x14ac:dyDescent="0.4">
      <c r="C609" t="s">
        <v>759</v>
      </c>
      <c r="D609" t="s">
        <v>485</v>
      </c>
      <c r="E609">
        <v>100</v>
      </c>
    </row>
    <row r="610" spans="3:5" x14ac:dyDescent="0.4">
      <c r="C610" t="s">
        <v>759</v>
      </c>
      <c r="D610" t="s">
        <v>486</v>
      </c>
      <c r="E610">
        <v>2800</v>
      </c>
    </row>
    <row r="611" spans="3:5" x14ac:dyDescent="0.4">
      <c r="C611" t="s">
        <v>759</v>
      </c>
      <c r="D611" t="s">
        <v>487</v>
      </c>
      <c r="E611">
        <v>300</v>
      </c>
    </row>
    <row r="612" spans="3:5" x14ac:dyDescent="0.4">
      <c r="C612" t="s">
        <v>759</v>
      </c>
      <c r="D612" t="s">
        <v>488</v>
      </c>
      <c r="E612">
        <v>3200</v>
      </c>
    </row>
    <row r="613" spans="3:5" x14ac:dyDescent="0.4">
      <c r="C613" t="s">
        <v>759</v>
      </c>
      <c r="D613" t="s">
        <v>489</v>
      </c>
      <c r="E613">
        <v>100</v>
      </c>
    </row>
    <row r="614" spans="3:5" x14ac:dyDescent="0.4">
      <c r="C614" t="s">
        <v>759</v>
      </c>
      <c r="D614" t="s">
        <v>490</v>
      </c>
      <c r="E614">
        <v>1600</v>
      </c>
    </row>
    <row r="615" spans="3:5" x14ac:dyDescent="0.4">
      <c r="C615" t="s">
        <v>759</v>
      </c>
      <c r="D615" t="s">
        <v>491</v>
      </c>
      <c r="E615">
        <v>0</v>
      </c>
    </row>
    <row r="616" spans="3:5" x14ac:dyDescent="0.4">
      <c r="C616" t="s">
        <v>759</v>
      </c>
      <c r="D616" t="s">
        <v>492</v>
      </c>
      <c r="E616">
        <v>2500</v>
      </c>
    </row>
    <row r="617" spans="3:5" x14ac:dyDescent="0.4">
      <c r="C617" t="s">
        <v>759</v>
      </c>
      <c r="D617" t="s">
        <v>493</v>
      </c>
      <c r="E617">
        <v>200</v>
      </c>
    </row>
    <row r="618" spans="3:5" x14ac:dyDescent="0.4">
      <c r="C618" t="s">
        <v>759</v>
      </c>
      <c r="D618" t="s">
        <v>494</v>
      </c>
      <c r="E618">
        <v>300</v>
      </c>
    </row>
    <row r="619" spans="3:5" x14ac:dyDescent="0.4">
      <c r="C619" t="s">
        <v>759</v>
      </c>
      <c r="D619" t="s">
        <v>495</v>
      </c>
      <c r="E619">
        <v>0</v>
      </c>
    </row>
    <row r="620" spans="3:5" x14ac:dyDescent="0.4">
      <c r="C620" t="s">
        <v>759</v>
      </c>
      <c r="D620" t="s">
        <v>496</v>
      </c>
      <c r="E620">
        <v>0</v>
      </c>
    </row>
    <row r="621" spans="3:5" x14ac:dyDescent="0.4">
      <c r="C621" t="s">
        <v>759</v>
      </c>
      <c r="D621" t="s">
        <v>497</v>
      </c>
      <c r="E621">
        <v>100</v>
      </c>
    </row>
    <row r="622" spans="3:5" x14ac:dyDescent="0.4">
      <c r="C622" t="s">
        <v>759</v>
      </c>
      <c r="D622" t="s">
        <v>498</v>
      </c>
      <c r="E622">
        <v>4800</v>
      </c>
    </row>
    <row r="623" spans="3:5" x14ac:dyDescent="0.4">
      <c r="C623" t="s">
        <v>759</v>
      </c>
      <c r="D623" t="s">
        <v>499</v>
      </c>
      <c r="E623">
        <v>300</v>
      </c>
    </row>
    <row r="624" spans="3:5" x14ac:dyDescent="0.4">
      <c r="C624" t="s">
        <v>759</v>
      </c>
      <c r="D624" t="s">
        <v>500</v>
      </c>
      <c r="E624">
        <v>200</v>
      </c>
    </row>
    <row r="625" spans="3:5" x14ac:dyDescent="0.4">
      <c r="C625" t="s">
        <v>759</v>
      </c>
      <c r="D625" t="s">
        <v>501</v>
      </c>
      <c r="E625">
        <v>0</v>
      </c>
    </row>
    <row r="626" spans="3:5" x14ac:dyDescent="0.4">
      <c r="C626" t="s">
        <v>759</v>
      </c>
      <c r="D626" t="s">
        <v>502</v>
      </c>
      <c r="E626">
        <v>600</v>
      </c>
    </row>
    <row r="627" spans="3:5" x14ac:dyDescent="0.4">
      <c r="C627" t="s">
        <v>759</v>
      </c>
      <c r="D627" t="s">
        <v>503</v>
      </c>
      <c r="E627">
        <v>2600</v>
      </c>
    </row>
    <row r="628" spans="3:5" x14ac:dyDescent="0.4">
      <c r="C628" t="s">
        <v>759</v>
      </c>
      <c r="D628" t="s">
        <v>504</v>
      </c>
      <c r="E628">
        <v>100</v>
      </c>
    </row>
    <row r="629" spans="3:5" x14ac:dyDescent="0.4">
      <c r="C629" t="s">
        <v>759</v>
      </c>
      <c r="D629" t="s">
        <v>505</v>
      </c>
      <c r="E629">
        <v>800</v>
      </c>
    </row>
    <row r="630" spans="3:5" x14ac:dyDescent="0.4">
      <c r="C630" t="s">
        <v>759</v>
      </c>
      <c r="D630" t="s">
        <v>506</v>
      </c>
      <c r="E630">
        <v>0</v>
      </c>
    </row>
    <row r="631" spans="3:5" x14ac:dyDescent="0.4">
      <c r="C631" t="s">
        <v>759</v>
      </c>
      <c r="D631" t="s">
        <v>507</v>
      </c>
      <c r="E631">
        <v>200</v>
      </c>
    </row>
    <row r="632" spans="3:5" x14ac:dyDescent="0.4">
      <c r="C632" t="s">
        <v>759</v>
      </c>
      <c r="D632" t="s">
        <v>508</v>
      </c>
      <c r="E632">
        <v>200</v>
      </c>
    </row>
    <row r="633" spans="3:5" x14ac:dyDescent="0.4">
      <c r="C633" t="s">
        <v>759</v>
      </c>
      <c r="D633" t="s">
        <v>509</v>
      </c>
      <c r="E633">
        <v>4500</v>
      </c>
    </row>
    <row r="634" spans="3:5" x14ac:dyDescent="0.4">
      <c r="C634" t="s">
        <v>759</v>
      </c>
      <c r="D634" t="s">
        <v>510</v>
      </c>
      <c r="E634">
        <v>200</v>
      </c>
    </row>
    <row r="635" spans="3:5" x14ac:dyDescent="0.4">
      <c r="C635" t="s">
        <v>759</v>
      </c>
      <c r="D635" t="s">
        <v>511</v>
      </c>
      <c r="E635">
        <v>100</v>
      </c>
    </row>
    <row r="636" spans="3:5" x14ac:dyDescent="0.4">
      <c r="C636" t="s">
        <v>759</v>
      </c>
      <c r="D636" t="s">
        <v>512</v>
      </c>
      <c r="E636">
        <v>5500</v>
      </c>
    </row>
    <row r="637" spans="3:5" x14ac:dyDescent="0.4">
      <c r="C637" t="s">
        <v>759</v>
      </c>
      <c r="D637" t="s">
        <v>695</v>
      </c>
      <c r="E637">
        <v>800</v>
      </c>
    </row>
    <row r="638" spans="3:5" x14ac:dyDescent="0.4">
      <c r="C638" t="s">
        <v>759</v>
      </c>
      <c r="D638" t="s">
        <v>696</v>
      </c>
      <c r="E638">
        <v>300</v>
      </c>
    </row>
    <row r="639" spans="3:5" x14ac:dyDescent="0.4">
      <c r="C639" t="s">
        <v>759</v>
      </c>
      <c r="D639" t="s">
        <v>697</v>
      </c>
      <c r="E639">
        <v>3400</v>
      </c>
    </row>
    <row r="640" spans="3:5" x14ac:dyDescent="0.4">
      <c r="C640" t="s">
        <v>759</v>
      </c>
      <c r="D640" t="s">
        <v>698</v>
      </c>
      <c r="E640">
        <v>100</v>
      </c>
    </row>
    <row r="641" spans="3:5" x14ac:dyDescent="0.4">
      <c r="C641" t="s">
        <v>759</v>
      </c>
      <c r="D641" t="s">
        <v>699</v>
      </c>
      <c r="E641">
        <v>400</v>
      </c>
    </row>
    <row r="642" spans="3:5" x14ac:dyDescent="0.4">
      <c r="C642" t="s">
        <v>759</v>
      </c>
      <c r="D642" t="s">
        <v>700</v>
      </c>
      <c r="E642">
        <v>1300</v>
      </c>
    </row>
    <row r="643" spans="3:5" x14ac:dyDescent="0.4">
      <c r="C643" t="s">
        <v>759</v>
      </c>
      <c r="D643" t="s">
        <v>701</v>
      </c>
      <c r="E643">
        <v>1300</v>
      </c>
    </row>
    <row r="644" spans="3:5" x14ac:dyDescent="0.4">
      <c r="C644" t="s">
        <v>759</v>
      </c>
      <c r="D644" t="s">
        <v>702</v>
      </c>
      <c r="E644">
        <v>1300</v>
      </c>
    </row>
    <row r="645" spans="3:5" x14ac:dyDescent="0.4">
      <c r="C645" t="s">
        <v>759</v>
      </c>
      <c r="D645" t="s">
        <v>703</v>
      </c>
      <c r="E645">
        <v>500</v>
      </c>
    </row>
    <row r="646" spans="3:5" x14ac:dyDescent="0.4">
      <c r="C646" t="s">
        <v>759</v>
      </c>
      <c r="D646" t="s">
        <v>704</v>
      </c>
      <c r="E646">
        <v>200</v>
      </c>
    </row>
    <row r="647" spans="3:5" x14ac:dyDescent="0.4">
      <c r="C647" t="s">
        <v>759</v>
      </c>
      <c r="D647" t="s">
        <v>705</v>
      </c>
      <c r="E647">
        <v>200</v>
      </c>
    </row>
    <row r="648" spans="3:5" x14ac:dyDescent="0.4">
      <c r="C648" t="s">
        <v>759</v>
      </c>
      <c r="D648" t="s">
        <v>706</v>
      </c>
      <c r="E648">
        <v>2100</v>
      </c>
    </row>
    <row r="649" spans="3:5" x14ac:dyDescent="0.4">
      <c r="C649" t="s">
        <v>759</v>
      </c>
      <c r="D649" t="s">
        <v>707</v>
      </c>
      <c r="E649">
        <v>100</v>
      </c>
    </row>
    <row r="650" spans="3:5" x14ac:dyDescent="0.4">
      <c r="C650" t="s">
        <v>759</v>
      </c>
      <c r="D650" t="s">
        <v>708</v>
      </c>
      <c r="E650">
        <v>400</v>
      </c>
    </row>
    <row r="651" spans="3:5" x14ac:dyDescent="0.4">
      <c r="C651" t="s">
        <v>759</v>
      </c>
      <c r="D651" t="s">
        <v>709</v>
      </c>
      <c r="E651">
        <v>900</v>
      </c>
    </row>
    <row r="652" spans="3:5" x14ac:dyDescent="0.4">
      <c r="C652" t="s">
        <v>759</v>
      </c>
      <c r="D652" t="s">
        <v>710</v>
      </c>
      <c r="E652">
        <v>3500</v>
      </c>
    </row>
    <row r="653" spans="3:5" x14ac:dyDescent="0.4">
      <c r="C653" t="s">
        <v>759</v>
      </c>
      <c r="D653" t="s">
        <v>711</v>
      </c>
      <c r="E653">
        <v>3700</v>
      </c>
    </row>
    <row r="654" spans="3:5" x14ac:dyDescent="0.4">
      <c r="C654" t="s">
        <v>759</v>
      </c>
      <c r="D654" t="s">
        <v>712</v>
      </c>
      <c r="E654">
        <v>2200</v>
      </c>
    </row>
    <row r="655" spans="3:5" x14ac:dyDescent="0.4">
      <c r="C655" t="s">
        <v>759</v>
      </c>
      <c r="D655" t="s">
        <v>713</v>
      </c>
      <c r="E655">
        <v>1000</v>
      </c>
    </row>
    <row r="656" spans="3:5" x14ac:dyDescent="0.4">
      <c r="C656" t="s">
        <v>759</v>
      </c>
      <c r="D656" t="s">
        <v>714</v>
      </c>
      <c r="E656">
        <v>2700</v>
      </c>
    </row>
    <row r="657" spans="3:5" x14ac:dyDescent="0.4">
      <c r="C657" t="s">
        <v>759</v>
      </c>
      <c r="D657" t="s">
        <v>715</v>
      </c>
      <c r="E657">
        <v>500</v>
      </c>
    </row>
    <row r="658" spans="3:5" x14ac:dyDescent="0.4">
      <c r="C658" t="s">
        <v>759</v>
      </c>
      <c r="D658" t="s">
        <v>716</v>
      </c>
      <c r="E658">
        <v>1100</v>
      </c>
    </row>
    <row r="659" spans="3:5" x14ac:dyDescent="0.4">
      <c r="C659" t="s">
        <v>759</v>
      </c>
      <c r="D659" t="s">
        <v>717</v>
      </c>
      <c r="E659">
        <v>1900</v>
      </c>
    </row>
    <row r="660" spans="3:5" x14ac:dyDescent="0.4">
      <c r="C660" t="s">
        <v>759</v>
      </c>
      <c r="D660" t="s">
        <v>718</v>
      </c>
      <c r="E660">
        <v>2800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69600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42600</v>
      </c>
    </row>
    <row r="671" spans="3:5" x14ac:dyDescent="0.4">
      <c r="C671" t="s">
        <v>760</v>
      </c>
      <c r="D671" t="s">
        <v>517</v>
      </c>
      <c r="E671">
        <v>13200</v>
      </c>
    </row>
    <row r="672" spans="3:5" x14ac:dyDescent="0.4">
      <c r="C672" t="s">
        <v>760</v>
      </c>
      <c r="D672" t="s">
        <v>518</v>
      </c>
      <c r="E672">
        <v>7400</v>
      </c>
    </row>
    <row r="673" spans="3:5" x14ac:dyDescent="0.4">
      <c r="C673" t="s">
        <v>760</v>
      </c>
      <c r="D673" t="s">
        <v>519</v>
      </c>
      <c r="E673">
        <v>5200</v>
      </c>
    </row>
    <row r="674" spans="3:5" x14ac:dyDescent="0.4">
      <c r="C674" t="s">
        <v>760</v>
      </c>
      <c r="D674" t="s">
        <v>520</v>
      </c>
      <c r="E674">
        <v>2500</v>
      </c>
    </row>
    <row r="675" spans="3:5" x14ac:dyDescent="0.4">
      <c r="C675" t="s">
        <v>760</v>
      </c>
      <c r="D675" t="s">
        <v>521</v>
      </c>
      <c r="E675">
        <v>1100</v>
      </c>
    </row>
    <row r="676" spans="3:5" x14ac:dyDescent="0.4">
      <c r="C676" t="s">
        <v>760</v>
      </c>
      <c r="D676" t="s">
        <v>522</v>
      </c>
      <c r="E676">
        <v>7800</v>
      </c>
    </row>
    <row r="677" spans="3:5" x14ac:dyDescent="0.4">
      <c r="C677" t="s">
        <v>760</v>
      </c>
      <c r="D677" t="s">
        <v>523</v>
      </c>
      <c r="E677">
        <v>3500</v>
      </c>
    </row>
    <row r="678" spans="3:5" x14ac:dyDescent="0.4">
      <c r="C678" t="s">
        <v>760</v>
      </c>
      <c r="D678" t="s">
        <v>524</v>
      </c>
      <c r="E678">
        <v>5000</v>
      </c>
    </row>
    <row r="679" spans="3:5" x14ac:dyDescent="0.4">
      <c r="C679" t="s">
        <v>760</v>
      </c>
      <c r="D679" t="s">
        <v>525</v>
      </c>
      <c r="E679">
        <v>1700</v>
      </c>
    </row>
    <row r="680" spans="3:5" x14ac:dyDescent="0.4">
      <c r="C680" t="s">
        <v>760</v>
      </c>
      <c r="D680" t="s">
        <v>526</v>
      </c>
      <c r="E680">
        <v>1100</v>
      </c>
    </row>
    <row r="681" spans="3:5" x14ac:dyDescent="0.4">
      <c r="C681" t="s">
        <v>760</v>
      </c>
      <c r="D681" t="s">
        <v>527</v>
      </c>
      <c r="E681">
        <v>3200</v>
      </c>
    </row>
    <row r="682" spans="3:5" x14ac:dyDescent="0.4">
      <c r="C682" t="s">
        <v>760</v>
      </c>
      <c r="D682" t="s">
        <v>528</v>
      </c>
      <c r="E682">
        <v>3700</v>
      </c>
    </row>
    <row r="683" spans="3:5" x14ac:dyDescent="0.4">
      <c r="C683" t="s">
        <v>760</v>
      </c>
      <c r="D683" t="s">
        <v>529</v>
      </c>
      <c r="E683">
        <v>5700</v>
      </c>
    </row>
    <row r="684" spans="3:5" x14ac:dyDescent="0.4">
      <c r="C684" t="s">
        <v>760</v>
      </c>
      <c r="D684" t="s">
        <v>530</v>
      </c>
      <c r="E684">
        <v>1700</v>
      </c>
    </row>
    <row r="685" spans="3:5" x14ac:dyDescent="0.4">
      <c r="C685" t="s">
        <v>760</v>
      </c>
      <c r="D685" t="s">
        <v>531</v>
      </c>
      <c r="E685">
        <v>2300</v>
      </c>
    </row>
    <row r="686" spans="3:5" x14ac:dyDescent="0.4">
      <c r="C686" t="s">
        <v>760</v>
      </c>
      <c r="D686" t="s">
        <v>532</v>
      </c>
      <c r="E686">
        <v>7100</v>
      </c>
    </row>
    <row r="687" spans="3:5" x14ac:dyDescent="0.4">
      <c r="C687" t="s">
        <v>760</v>
      </c>
      <c r="D687" t="s">
        <v>533</v>
      </c>
      <c r="E687">
        <v>2000</v>
      </c>
    </row>
    <row r="688" spans="3:5" x14ac:dyDescent="0.4">
      <c r="C688" t="s">
        <v>760</v>
      </c>
      <c r="D688" t="s">
        <v>534</v>
      </c>
      <c r="E688">
        <v>1400</v>
      </c>
    </row>
    <row r="689" spans="3:5" x14ac:dyDescent="0.4">
      <c r="C689" t="s">
        <v>760</v>
      </c>
      <c r="D689" t="s">
        <v>535</v>
      </c>
      <c r="E689">
        <v>1600</v>
      </c>
    </row>
    <row r="690" spans="3:5" x14ac:dyDescent="0.4">
      <c r="C690" t="s">
        <v>760</v>
      </c>
      <c r="D690" t="s">
        <v>536</v>
      </c>
      <c r="E690">
        <v>1300</v>
      </c>
    </row>
    <row r="691" spans="3:5" x14ac:dyDescent="0.4">
      <c r="C691" t="s">
        <v>760</v>
      </c>
      <c r="D691" t="s">
        <v>537</v>
      </c>
      <c r="E691">
        <v>2400</v>
      </c>
    </row>
    <row r="692" spans="3:5" x14ac:dyDescent="0.4">
      <c r="C692" t="s">
        <v>760</v>
      </c>
      <c r="D692" t="s">
        <v>538</v>
      </c>
      <c r="E692">
        <v>1400</v>
      </c>
    </row>
    <row r="693" spans="3:5" x14ac:dyDescent="0.4">
      <c r="C693" t="s">
        <v>760</v>
      </c>
      <c r="D693" t="s">
        <v>539</v>
      </c>
      <c r="E693">
        <v>1200</v>
      </c>
    </row>
    <row r="694" spans="3:5" x14ac:dyDescent="0.4">
      <c r="C694" t="s">
        <v>760</v>
      </c>
      <c r="D694" t="s">
        <v>540</v>
      </c>
      <c r="E694">
        <v>1300</v>
      </c>
    </row>
    <row r="695" spans="3:5" x14ac:dyDescent="0.4">
      <c r="C695" t="s">
        <v>760</v>
      </c>
      <c r="D695" t="s">
        <v>541</v>
      </c>
      <c r="E695">
        <v>2400</v>
      </c>
    </row>
    <row r="696" spans="3:5" x14ac:dyDescent="0.4">
      <c r="C696" t="s">
        <v>760</v>
      </c>
      <c r="D696" t="s">
        <v>542</v>
      </c>
      <c r="E696">
        <v>400</v>
      </c>
    </row>
    <row r="697" spans="3:5" x14ac:dyDescent="0.4">
      <c r="C697" t="s">
        <v>760</v>
      </c>
      <c r="D697" t="s">
        <v>543</v>
      </c>
      <c r="E697">
        <v>5300</v>
      </c>
    </row>
    <row r="698" spans="3:5" x14ac:dyDescent="0.4">
      <c r="C698" t="s">
        <v>760</v>
      </c>
      <c r="D698" t="s">
        <v>544</v>
      </c>
      <c r="E698">
        <v>1400</v>
      </c>
    </row>
    <row r="699" spans="3:5" x14ac:dyDescent="0.4">
      <c r="C699" t="s">
        <v>760</v>
      </c>
      <c r="D699" t="s">
        <v>545</v>
      </c>
      <c r="E699">
        <v>2100</v>
      </c>
    </row>
    <row r="700" spans="3:5" x14ac:dyDescent="0.4">
      <c r="C700" t="s">
        <v>760</v>
      </c>
      <c r="D700" t="s">
        <v>546</v>
      </c>
      <c r="E700">
        <v>0</v>
      </c>
    </row>
    <row r="701" spans="3:5" x14ac:dyDescent="0.4">
      <c r="C701" t="s">
        <v>760</v>
      </c>
      <c r="D701" t="s">
        <v>547</v>
      </c>
      <c r="E701">
        <v>7600</v>
      </c>
    </row>
    <row r="702" spans="3:5" x14ac:dyDescent="0.4">
      <c r="C702" t="s">
        <v>760</v>
      </c>
      <c r="D702" t="s">
        <v>548</v>
      </c>
      <c r="E702">
        <v>2000</v>
      </c>
    </row>
    <row r="703" spans="3:5" x14ac:dyDescent="0.4">
      <c r="C703" t="s">
        <v>760</v>
      </c>
      <c r="D703" t="s">
        <v>549</v>
      </c>
      <c r="E703">
        <v>600</v>
      </c>
    </row>
    <row r="704" spans="3:5" x14ac:dyDescent="0.4">
      <c r="C704" t="s">
        <v>760</v>
      </c>
      <c r="D704" t="s">
        <v>550</v>
      </c>
      <c r="E704">
        <v>300</v>
      </c>
    </row>
    <row r="705" spans="3:5" x14ac:dyDescent="0.4">
      <c r="C705" t="s">
        <v>760</v>
      </c>
      <c r="D705" t="s">
        <v>551</v>
      </c>
      <c r="E705">
        <v>1100</v>
      </c>
    </row>
    <row r="706" spans="3:5" x14ac:dyDescent="0.4">
      <c r="C706" t="s">
        <v>760</v>
      </c>
      <c r="D706" t="s">
        <v>552</v>
      </c>
      <c r="E706">
        <v>1600</v>
      </c>
    </row>
    <row r="707" spans="3:5" x14ac:dyDescent="0.4">
      <c r="C707" t="s">
        <v>760</v>
      </c>
      <c r="D707" t="s">
        <v>553</v>
      </c>
      <c r="E707">
        <v>200</v>
      </c>
    </row>
    <row r="708" spans="3:5" x14ac:dyDescent="0.4">
      <c r="C708" t="s">
        <v>760</v>
      </c>
      <c r="D708" t="s">
        <v>554</v>
      </c>
      <c r="E708">
        <v>300</v>
      </c>
    </row>
    <row r="709" spans="3:5" x14ac:dyDescent="0.4">
      <c r="C709" t="s">
        <v>760</v>
      </c>
      <c r="D709" t="s">
        <v>555</v>
      </c>
      <c r="E709">
        <v>6400</v>
      </c>
    </row>
    <row r="710" spans="3:5" x14ac:dyDescent="0.4">
      <c r="C710" t="s">
        <v>760</v>
      </c>
      <c r="D710" t="s">
        <v>556</v>
      </c>
      <c r="E710">
        <v>4800</v>
      </c>
    </row>
    <row r="711" spans="3:5" x14ac:dyDescent="0.4">
      <c r="C711" t="s">
        <v>760</v>
      </c>
      <c r="D711" t="s">
        <v>557</v>
      </c>
      <c r="E711">
        <v>2400</v>
      </c>
    </row>
    <row r="712" spans="3:5" x14ac:dyDescent="0.4">
      <c r="C712" t="s">
        <v>760</v>
      </c>
      <c r="D712" t="s">
        <v>558</v>
      </c>
      <c r="E712">
        <v>1000</v>
      </c>
    </row>
    <row r="713" spans="3:5" x14ac:dyDescent="0.4">
      <c r="C713" t="s">
        <v>760</v>
      </c>
      <c r="D713" t="s">
        <v>559</v>
      </c>
      <c r="E713">
        <v>1900</v>
      </c>
    </row>
    <row r="714" spans="3:5" x14ac:dyDescent="0.4">
      <c r="C714" t="s">
        <v>760</v>
      </c>
      <c r="D714" t="s">
        <v>560</v>
      </c>
      <c r="E714">
        <v>100</v>
      </c>
    </row>
    <row r="715" spans="3:5" x14ac:dyDescent="0.4">
      <c r="C715" t="s">
        <v>760</v>
      </c>
      <c r="D715" t="s">
        <v>561</v>
      </c>
      <c r="E715">
        <v>500</v>
      </c>
    </row>
    <row r="716" spans="3:5" x14ac:dyDescent="0.4">
      <c r="C716" t="s">
        <v>760</v>
      </c>
      <c r="D716" t="s">
        <v>562</v>
      </c>
      <c r="E716">
        <v>200</v>
      </c>
    </row>
    <row r="717" spans="3:5" x14ac:dyDescent="0.4">
      <c r="C717" t="s">
        <v>760</v>
      </c>
      <c r="D717" t="s">
        <v>563</v>
      </c>
      <c r="E717">
        <v>1300</v>
      </c>
    </row>
    <row r="718" spans="3:5" x14ac:dyDescent="0.4">
      <c r="C718" t="s">
        <v>760</v>
      </c>
      <c r="D718" t="s">
        <v>564</v>
      </c>
      <c r="E718">
        <v>500</v>
      </c>
    </row>
    <row r="719" spans="3:5" x14ac:dyDescent="0.4">
      <c r="C719" t="s">
        <v>760</v>
      </c>
      <c r="D719" t="s">
        <v>565</v>
      </c>
      <c r="E719">
        <v>5900</v>
      </c>
    </row>
    <row r="720" spans="3:5" x14ac:dyDescent="0.4">
      <c r="C720" t="s">
        <v>760</v>
      </c>
      <c r="D720" t="s">
        <v>566</v>
      </c>
      <c r="E720">
        <v>3300</v>
      </c>
    </row>
    <row r="721" spans="3:5" x14ac:dyDescent="0.4">
      <c r="C721" t="s">
        <v>760</v>
      </c>
      <c r="D721" t="s">
        <v>567</v>
      </c>
      <c r="E721">
        <v>600</v>
      </c>
    </row>
    <row r="722" spans="3:5" x14ac:dyDescent="0.4">
      <c r="C722" t="s">
        <v>760</v>
      </c>
      <c r="D722" t="s">
        <v>568</v>
      </c>
      <c r="E722">
        <v>200</v>
      </c>
    </row>
    <row r="723" spans="3:5" x14ac:dyDescent="0.4">
      <c r="C723" t="s">
        <v>760</v>
      </c>
      <c r="D723" t="s">
        <v>569</v>
      </c>
      <c r="E723">
        <v>3000</v>
      </c>
    </row>
    <row r="724" spans="3:5" x14ac:dyDescent="0.4">
      <c r="C724" t="s">
        <v>760</v>
      </c>
      <c r="D724" t="s">
        <v>570</v>
      </c>
      <c r="E724">
        <v>1000</v>
      </c>
    </row>
    <row r="725" spans="3:5" x14ac:dyDescent="0.4">
      <c r="C725" t="s">
        <v>760</v>
      </c>
      <c r="D725" t="s">
        <v>571</v>
      </c>
      <c r="E725">
        <v>900</v>
      </c>
    </row>
    <row r="726" spans="3:5" x14ac:dyDescent="0.4">
      <c r="C726" t="s">
        <v>760</v>
      </c>
      <c r="D726" t="s">
        <v>572</v>
      </c>
      <c r="E726">
        <v>2900</v>
      </c>
    </row>
    <row r="727" spans="3:5" x14ac:dyDescent="0.4">
      <c r="C727" t="s">
        <v>760</v>
      </c>
      <c r="D727" t="s">
        <v>573</v>
      </c>
      <c r="E727">
        <v>200</v>
      </c>
    </row>
    <row r="728" spans="3:5" x14ac:dyDescent="0.4">
      <c r="C728" t="s">
        <v>760</v>
      </c>
      <c r="D728" t="s">
        <v>574</v>
      </c>
      <c r="E728">
        <v>4900</v>
      </c>
    </row>
    <row r="729" spans="3:5" x14ac:dyDescent="0.4">
      <c r="C729" t="s">
        <v>760</v>
      </c>
      <c r="D729" t="s">
        <v>575</v>
      </c>
      <c r="E729">
        <v>3500</v>
      </c>
    </row>
    <row r="730" spans="3:5" x14ac:dyDescent="0.4">
      <c r="C730" t="s">
        <v>760</v>
      </c>
      <c r="D730" t="s">
        <v>576</v>
      </c>
      <c r="E730">
        <v>3000</v>
      </c>
    </row>
    <row r="731" spans="3:5" x14ac:dyDescent="0.4">
      <c r="C731" t="s">
        <v>760</v>
      </c>
      <c r="D731" t="s">
        <v>577</v>
      </c>
      <c r="E731">
        <v>2800</v>
      </c>
    </row>
    <row r="732" spans="3:5" x14ac:dyDescent="0.4">
      <c r="C732" t="s">
        <v>760</v>
      </c>
      <c r="D732" t="s">
        <v>578</v>
      </c>
      <c r="E732">
        <v>400</v>
      </c>
    </row>
    <row r="733" spans="3:5" x14ac:dyDescent="0.4">
      <c r="C733" t="s">
        <v>760</v>
      </c>
      <c r="D733" t="s">
        <v>579</v>
      </c>
      <c r="E733">
        <v>200</v>
      </c>
    </row>
    <row r="734" spans="3:5" x14ac:dyDescent="0.4">
      <c r="C734" t="s">
        <v>760</v>
      </c>
      <c r="D734" t="s">
        <v>580</v>
      </c>
      <c r="E734">
        <v>700</v>
      </c>
    </row>
    <row r="735" spans="3:5" x14ac:dyDescent="0.4">
      <c r="C735" t="s">
        <v>760</v>
      </c>
      <c r="D735" t="s">
        <v>581</v>
      </c>
      <c r="E735">
        <v>0</v>
      </c>
    </row>
    <row r="736" spans="3:5" x14ac:dyDescent="0.4">
      <c r="C736" t="s">
        <v>760</v>
      </c>
      <c r="D736" t="s">
        <v>582</v>
      </c>
      <c r="E736">
        <v>1400</v>
      </c>
    </row>
    <row r="737" spans="3:5" x14ac:dyDescent="0.4">
      <c r="C737" t="s">
        <v>760</v>
      </c>
      <c r="D737" t="s">
        <v>583</v>
      </c>
      <c r="E737">
        <v>800</v>
      </c>
    </row>
    <row r="738" spans="3:5" x14ac:dyDescent="0.4">
      <c r="C738" t="s">
        <v>760</v>
      </c>
      <c r="D738" t="s">
        <v>584</v>
      </c>
      <c r="E738">
        <v>5000</v>
      </c>
    </row>
    <row r="739" spans="3:5" x14ac:dyDescent="0.4">
      <c r="C739" t="s">
        <v>760</v>
      </c>
      <c r="D739" t="s">
        <v>585</v>
      </c>
      <c r="E739">
        <v>100</v>
      </c>
    </row>
    <row r="740" spans="3:5" x14ac:dyDescent="0.4">
      <c r="C740" t="s">
        <v>760</v>
      </c>
      <c r="D740" t="s">
        <v>586</v>
      </c>
      <c r="E740">
        <v>300</v>
      </c>
    </row>
    <row r="741" spans="3:5" x14ac:dyDescent="0.4">
      <c r="C741" t="s">
        <v>760</v>
      </c>
      <c r="D741" t="s">
        <v>587</v>
      </c>
      <c r="E741">
        <v>1600</v>
      </c>
    </row>
    <row r="742" spans="3:5" x14ac:dyDescent="0.4">
      <c r="C742" t="s">
        <v>760</v>
      </c>
      <c r="D742" t="s">
        <v>588</v>
      </c>
      <c r="E742">
        <v>2100</v>
      </c>
    </row>
    <row r="743" spans="3:5" x14ac:dyDescent="0.4">
      <c r="C743" t="s">
        <v>760</v>
      </c>
      <c r="D743" t="s">
        <v>589</v>
      </c>
      <c r="E743">
        <v>1200</v>
      </c>
    </row>
    <row r="744" spans="3:5" x14ac:dyDescent="0.4">
      <c r="C744" t="s">
        <v>760</v>
      </c>
      <c r="D744" t="s">
        <v>590</v>
      </c>
      <c r="E744">
        <v>9900</v>
      </c>
    </row>
    <row r="745" spans="3:5" x14ac:dyDescent="0.4">
      <c r="C745" t="s">
        <v>760</v>
      </c>
      <c r="D745" t="s">
        <v>591</v>
      </c>
      <c r="E745">
        <v>800</v>
      </c>
    </row>
    <row r="746" spans="3:5" x14ac:dyDescent="0.4">
      <c r="C746" t="s">
        <v>760</v>
      </c>
      <c r="D746" t="s">
        <v>592</v>
      </c>
      <c r="E746">
        <v>1600</v>
      </c>
    </row>
    <row r="747" spans="3:5" x14ac:dyDescent="0.4">
      <c r="C747" t="s">
        <v>760</v>
      </c>
      <c r="D747" t="s">
        <v>593</v>
      </c>
      <c r="E747">
        <v>600</v>
      </c>
    </row>
    <row r="748" spans="3:5" x14ac:dyDescent="0.4">
      <c r="C748" t="s">
        <v>760</v>
      </c>
      <c r="D748" t="s">
        <v>594</v>
      </c>
      <c r="E748">
        <v>500</v>
      </c>
    </row>
    <row r="749" spans="3:5" x14ac:dyDescent="0.4">
      <c r="C749" t="s">
        <v>760</v>
      </c>
      <c r="D749" t="s">
        <v>595</v>
      </c>
      <c r="E749">
        <v>900</v>
      </c>
    </row>
    <row r="750" spans="3:5" x14ac:dyDescent="0.4">
      <c r="C750" t="s">
        <v>760</v>
      </c>
      <c r="D750" t="s">
        <v>596</v>
      </c>
      <c r="E750">
        <v>1300</v>
      </c>
    </row>
    <row r="751" spans="3:5" x14ac:dyDescent="0.4">
      <c r="C751" t="s">
        <v>760</v>
      </c>
      <c r="D751" t="s">
        <v>597</v>
      </c>
      <c r="E751">
        <v>1200</v>
      </c>
    </row>
    <row r="752" spans="3:5" x14ac:dyDescent="0.4">
      <c r="C752" t="s">
        <v>760</v>
      </c>
      <c r="D752" t="s">
        <v>598</v>
      </c>
      <c r="E752">
        <v>0</v>
      </c>
    </row>
    <row r="753" spans="3:5" x14ac:dyDescent="0.4">
      <c r="C753" t="s">
        <v>760</v>
      </c>
      <c r="D753" t="s">
        <v>599</v>
      </c>
      <c r="E753">
        <v>600</v>
      </c>
    </row>
    <row r="754" spans="3:5" x14ac:dyDescent="0.4">
      <c r="C754" t="s">
        <v>760</v>
      </c>
      <c r="D754" t="s">
        <v>600</v>
      </c>
      <c r="E754">
        <v>2200</v>
      </c>
    </row>
    <row r="755" spans="3:5" x14ac:dyDescent="0.4">
      <c r="C755" t="s">
        <v>760</v>
      </c>
      <c r="D755" t="s">
        <v>601</v>
      </c>
      <c r="E755">
        <v>200</v>
      </c>
    </row>
    <row r="756" spans="3:5" x14ac:dyDescent="0.4">
      <c r="C756" t="s">
        <v>760</v>
      </c>
      <c r="D756" t="s">
        <v>602</v>
      </c>
      <c r="E756">
        <v>600</v>
      </c>
    </row>
    <row r="757" spans="3:5" x14ac:dyDescent="0.4">
      <c r="C757" t="s">
        <v>760</v>
      </c>
      <c r="D757" t="s">
        <v>603</v>
      </c>
      <c r="E757">
        <v>1100</v>
      </c>
    </row>
    <row r="758" spans="3:5" x14ac:dyDescent="0.4">
      <c r="C758" t="s">
        <v>760</v>
      </c>
      <c r="D758" t="s">
        <v>604</v>
      </c>
      <c r="E758">
        <v>0</v>
      </c>
    </row>
    <row r="759" spans="3:5" x14ac:dyDescent="0.4">
      <c r="C759" t="s">
        <v>760</v>
      </c>
      <c r="D759" t="s">
        <v>605</v>
      </c>
      <c r="E759">
        <v>100</v>
      </c>
    </row>
    <row r="760" spans="3:5" x14ac:dyDescent="0.4">
      <c r="C760" t="s">
        <v>760</v>
      </c>
      <c r="D760" t="s">
        <v>606</v>
      </c>
      <c r="E760">
        <v>100</v>
      </c>
    </row>
    <row r="761" spans="3:5" x14ac:dyDescent="0.4">
      <c r="C761" t="s">
        <v>760</v>
      </c>
      <c r="D761" t="s">
        <v>607</v>
      </c>
      <c r="E761">
        <v>100</v>
      </c>
    </row>
    <row r="762" spans="3:5" x14ac:dyDescent="0.4">
      <c r="C762" t="s">
        <v>760</v>
      </c>
      <c r="D762" t="s">
        <v>608</v>
      </c>
      <c r="E762">
        <v>0</v>
      </c>
    </row>
    <row r="763" spans="3:5" x14ac:dyDescent="0.4">
      <c r="C763" t="s">
        <v>760</v>
      </c>
      <c r="D763" t="s">
        <v>609</v>
      </c>
      <c r="E763">
        <v>600</v>
      </c>
    </row>
    <row r="764" spans="3:5" x14ac:dyDescent="0.4">
      <c r="C764" t="s">
        <v>760</v>
      </c>
      <c r="D764" t="s">
        <v>610</v>
      </c>
      <c r="E764">
        <v>100</v>
      </c>
    </row>
    <row r="765" spans="3:5" x14ac:dyDescent="0.4">
      <c r="C765" t="s">
        <v>760</v>
      </c>
      <c r="D765" t="s">
        <v>611</v>
      </c>
      <c r="E765">
        <v>900</v>
      </c>
    </row>
    <row r="766" spans="3:5" x14ac:dyDescent="0.4">
      <c r="C766" t="s">
        <v>760</v>
      </c>
      <c r="D766" t="s">
        <v>612</v>
      </c>
      <c r="E766">
        <v>2600</v>
      </c>
    </row>
    <row r="767" spans="3:5" x14ac:dyDescent="0.4">
      <c r="C767" t="s">
        <v>760</v>
      </c>
      <c r="D767" t="s">
        <v>613</v>
      </c>
      <c r="E767">
        <v>1100</v>
      </c>
    </row>
    <row r="768" spans="3:5" x14ac:dyDescent="0.4">
      <c r="C768" t="s">
        <v>760</v>
      </c>
      <c r="D768" t="s">
        <v>614</v>
      </c>
      <c r="E768">
        <v>100</v>
      </c>
    </row>
    <row r="769" spans="3:5" x14ac:dyDescent="0.4">
      <c r="C769" t="s">
        <v>760</v>
      </c>
      <c r="D769" t="s">
        <v>615</v>
      </c>
      <c r="E769">
        <v>0</v>
      </c>
    </row>
    <row r="770" spans="3:5" x14ac:dyDescent="0.4">
      <c r="C770" t="s">
        <v>760</v>
      </c>
      <c r="D770" t="s">
        <v>616</v>
      </c>
      <c r="E770">
        <v>1900</v>
      </c>
    </row>
    <row r="771" spans="3:5" x14ac:dyDescent="0.4">
      <c r="C771" t="s">
        <v>760</v>
      </c>
      <c r="D771" t="s">
        <v>617</v>
      </c>
      <c r="E771">
        <v>0</v>
      </c>
    </row>
    <row r="772" spans="3:5" x14ac:dyDescent="0.4">
      <c r="C772" t="s">
        <v>760</v>
      </c>
      <c r="D772" t="s">
        <v>618</v>
      </c>
      <c r="E772">
        <v>1000</v>
      </c>
    </row>
    <row r="773" spans="3:5" x14ac:dyDescent="0.4">
      <c r="C773" t="s">
        <v>760</v>
      </c>
      <c r="D773" t="s">
        <v>619</v>
      </c>
      <c r="E773">
        <v>500</v>
      </c>
    </row>
    <row r="774" spans="3:5" x14ac:dyDescent="0.4">
      <c r="C774" t="s">
        <v>760</v>
      </c>
      <c r="D774" t="s">
        <v>620</v>
      </c>
      <c r="E774">
        <v>200</v>
      </c>
    </row>
    <row r="775" spans="3:5" x14ac:dyDescent="0.4">
      <c r="C775" t="s">
        <v>760</v>
      </c>
      <c r="D775" t="s">
        <v>621</v>
      </c>
      <c r="E775">
        <v>300</v>
      </c>
    </row>
    <row r="776" spans="3:5" x14ac:dyDescent="0.4">
      <c r="C776" t="s">
        <v>760</v>
      </c>
      <c r="D776" t="s">
        <v>622</v>
      </c>
      <c r="E776">
        <v>200</v>
      </c>
    </row>
    <row r="777" spans="3:5" x14ac:dyDescent="0.4">
      <c r="C777" t="s">
        <v>760</v>
      </c>
      <c r="D777" t="s">
        <v>623</v>
      </c>
      <c r="E777">
        <v>800</v>
      </c>
    </row>
    <row r="778" spans="3:5" x14ac:dyDescent="0.4">
      <c r="C778" t="s">
        <v>760</v>
      </c>
      <c r="D778" t="s">
        <v>624</v>
      </c>
      <c r="E778">
        <v>0</v>
      </c>
    </row>
    <row r="779" spans="3:5" x14ac:dyDescent="0.4">
      <c r="C779" t="s">
        <v>760</v>
      </c>
      <c r="D779" t="s">
        <v>625</v>
      </c>
      <c r="E779">
        <v>0</v>
      </c>
    </row>
    <row r="780" spans="3:5" x14ac:dyDescent="0.4">
      <c r="C780" t="s">
        <v>760</v>
      </c>
      <c r="D780" t="s">
        <v>626</v>
      </c>
      <c r="E780">
        <v>600</v>
      </c>
    </row>
    <row r="781" spans="3:5" x14ac:dyDescent="0.4">
      <c r="C781" t="s">
        <v>760</v>
      </c>
      <c r="D781" t="s">
        <v>627</v>
      </c>
      <c r="E781">
        <v>900</v>
      </c>
    </row>
    <row r="782" spans="3:5" x14ac:dyDescent="0.4">
      <c r="C782" t="s">
        <v>760</v>
      </c>
      <c r="D782" t="s">
        <v>628</v>
      </c>
      <c r="E782">
        <v>2300</v>
      </c>
    </row>
    <row r="783" spans="3:5" x14ac:dyDescent="0.4">
      <c r="C783" t="s">
        <v>760</v>
      </c>
      <c r="D783" t="s">
        <v>629</v>
      </c>
      <c r="E783">
        <v>400</v>
      </c>
    </row>
    <row r="784" spans="3:5" x14ac:dyDescent="0.4">
      <c r="C784" t="s">
        <v>760</v>
      </c>
      <c r="D784" t="s">
        <v>630</v>
      </c>
      <c r="E784">
        <v>1700</v>
      </c>
    </row>
    <row r="785" spans="3:5" x14ac:dyDescent="0.4">
      <c r="C785" t="s">
        <v>760</v>
      </c>
      <c r="D785" t="s">
        <v>631</v>
      </c>
      <c r="E785">
        <v>400</v>
      </c>
    </row>
    <row r="786" spans="3:5" x14ac:dyDescent="0.4">
      <c r="C786" t="s">
        <v>760</v>
      </c>
      <c r="D786" t="s">
        <v>632</v>
      </c>
      <c r="E786">
        <v>900</v>
      </c>
    </row>
    <row r="787" spans="3:5" x14ac:dyDescent="0.4">
      <c r="C787" t="s">
        <v>760</v>
      </c>
      <c r="D787" t="s">
        <v>633</v>
      </c>
      <c r="E787">
        <v>400</v>
      </c>
    </row>
    <row r="788" spans="3:5" x14ac:dyDescent="0.4">
      <c r="C788" t="s">
        <v>760</v>
      </c>
      <c r="D788" t="s">
        <v>634</v>
      </c>
      <c r="E788">
        <v>600</v>
      </c>
    </row>
    <row r="789" spans="3:5" x14ac:dyDescent="0.4">
      <c r="C789" t="s">
        <v>760</v>
      </c>
      <c r="D789" t="s">
        <v>635</v>
      </c>
      <c r="E789">
        <v>700</v>
      </c>
    </row>
    <row r="790" spans="3:5" x14ac:dyDescent="0.4">
      <c r="C790" t="s">
        <v>760</v>
      </c>
      <c r="D790" t="s">
        <v>636</v>
      </c>
      <c r="E790">
        <v>100</v>
      </c>
    </row>
    <row r="791" spans="3:5" x14ac:dyDescent="0.4">
      <c r="C791" t="s">
        <v>760</v>
      </c>
      <c r="D791" t="s">
        <v>637</v>
      </c>
      <c r="E791">
        <v>800</v>
      </c>
    </row>
    <row r="792" spans="3:5" x14ac:dyDescent="0.4">
      <c r="C792" t="s">
        <v>760</v>
      </c>
      <c r="D792" t="s">
        <v>638</v>
      </c>
      <c r="E792">
        <v>200</v>
      </c>
    </row>
    <row r="793" spans="3:5" x14ac:dyDescent="0.4">
      <c r="C793" t="s">
        <v>760</v>
      </c>
      <c r="D793" t="s">
        <v>639</v>
      </c>
      <c r="E793">
        <v>1000</v>
      </c>
    </row>
    <row r="794" spans="3:5" x14ac:dyDescent="0.4">
      <c r="C794" t="s">
        <v>760</v>
      </c>
      <c r="D794" t="s">
        <v>640</v>
      </c>
      <c r="E794">
        <v>100</v>
      </c>
    </row>
    <row r="795" spans="3:5" x14ac:dyDescent="0.4">
      <c r="C795" t="s">
        <v>760</v>
      </c>
      <c r="D795" t="s">
        <v>641</v>
      </c>
      <c r="E795">
        <v>200</v>
      </c>
    </row>
    <row r="796" spans="3:5" x14ac:dyDescent="0.4">
      <c r="C796" t="s">
        <v>760</v>
      </c>
      <c r="D796" t="s">
        <v>642</v>
      </c>
      <c r="E796">
        <v>100</v>
      </c>
    </row>
    <row r="797" spans="3:5" x14ac:dyDescent="0.4">
      <c r="C797" t="s">
        <v>760</v>
      </c>
      <c r="D797" t="s">
        <v>643</v>
      </c>
      <c r="E797">
        <v>200</v>
      </c>
    </row>
    <row r="798" spans="3:5" x14ac:dyDescent="0.4">
      <c r="C798" t="s">
        <v>760</v>
      </c>
      <c r="D798" t="s">
        <v>644</v>
      </c>
      <c r="E798">
        <v>6800</v>
      </c>
    </row>
    <row r="799" spans="3:5" x14ac:dyDescent="0.4">
      <c r="C799" t="s">
        <v>760</v>
      </c>
      <c r="D799" t="s">
        <v>645</v>
      </c>
      <c r="E799">
        <v>1800</v>
      </c>
    </row>
    <row r="800" spans="3:5" x14ac:dyDescent="0.4">
      <c r="C800" t="s">
        <v>760</v>
      </c>
      <c r="D800" t="s">
        <v>646</v>
      </c>
      <c r="E800">
        <v>3600</v>
      </c>
    </row>
    <row r="801" spans="3:5" x14ac:dyDescent="0.4">
      <c r="C801" t="s">
        <v>760</v>
      </c>
      <c r="D801" t="s">
        <v>647</v>
      </c>
      <c r="E801">
        <v>2400</v>
      </c>
    </row>
    <row r="802" spans="3:5" x14ac:dyDescent="0.4">
      <c r="C802" t="s">
        <v>760</v>
      </c>
      <c r="D802" t="s">
        <v>648</v>
      </c>
      <c r="E802">
        <v>2100</v>
      </c>
    </row>
    <row r="803" spans="3:5" x14ac:dyDescent="0.4">
      <c r="C803" t="s">
        <v>760</v>
      </c>
      <c r="D803" t="s">
        <v>649</v>
      </c>
      <c r="E803">
        <v>700</v>
      </c>
    </row>
    <row r="804" spans="3:5" x14ac:dyDescent="0.4">
      <c r="C804" t="s">
        <v>760</v>
      </c>
      <c r="D804" t="s">
        <v>650</v>
      </c>
      <c r="E804">
        <v>200</v>
      </c>
    </row>
    <row r="805" spans="3:5" x14ac:dyDescent="0.4">
      <c r="C805" t="s">
        <v>760</v>
      </c>
      <c r="D805" t="s">
        <v>651</v>
      </c>
      <c r="E805">
        <v>2600</v>
      </c>
    </row>
    <row r="806" spans="3:5" x14ac:dyDescent="0.4">
      <c r="C806" t="s">
        <v>760</v>
      </c>
      <c r="D806" t="s">
        <v>652</v>
      </c>
      <c r="E806">
        <v>7500</v>
      </c>
    </row>
    <row r="807" spans="3:5" x14ac:dyDescent="0.4">
      <c r="C807" t="s">
        <v>760</v>
      </c>
      <c r="D807" t="s">
        <v>653</v>
      </c>
      <c r="E807">
        <v>900</v>
      </c>
    </row>
    <row r="808" spans="3:5" x14ac:dyDescent="0.4">
      <c r="C808" t="s">
        <v>760</v>
      </c>
      <c r="D808" t="s">
        <v>654</v>
      </c>
      <c r="E808">
        <v>6700</v>
      </c>
    </row>
    <row r="809" spans="3:5" x14ac:dyDescent="0.4">
      <c r="C809" t="s">
        <v>760</v>
      </c>
      <c r="D809" t="s">
        <v>655</v>
      </c>
      <c r="E809">
        <v>1500</v>
      </c>
    </row>
    <row r="810" spans="3:5" x14ac:dyDescent="0.4">
      <c r="C810" t="s">
        <v>760</v>
      </c>
      <c r="D810" t="s">
        <v>656</v>
      </c>
      <c r="E810">
        <v>4100</v>
      </c>
    </row>
    <row r="811" spans="3:5" x14ac:dyDescent="0.4">
      <c r="C811" t="s">
        <v>760</v>
      </c>
      <c r="D811" t="s">
        <v>657</v>
      </c>
      <c r="E811">
        <v>4300</v>
      </c>
    </row>
    <row r="812" spans="3:5" x14ac:dyDescent="0.4">
      <c r="C812" t="s">
        <v>760</v>
      </c>
      <c r="D812" t="s">
        <v>658</v>
      </c>
      <c r="E812">
        <v>800</v>
      </c>
    </row>
    <row r="813" spans="3:5" x14ac:dyDescent="0.4">
      <c r="C813" t="s">
        <v>760</v>
      </c>
      <c r="D813" t="s">
        <v>659</v>
      </c>
      <c r="E813">
        <v>1200</v>
      </c>
    </row>
    <row r="814" spans="3:5" x14ac:dyDescent="0.4">
      <c r="C814" t="s">
        <v>760</v>
      </c>
      <c r="D814" t="s">
        <v>660</v>
      </c>
      <c r="E814">
        <v>9400</v>
      </c>
    </row>
    <row r="815" spans="3:5" x14ac:dyDescent="0.4">
      <c r="C815" t="s">
        <v>760</v>
      </c>
      <c r="D815" t="s">
        <v>661</v>
      </c>
      <c r="E815">
        <v>700</v>
      </c>
    </row>
    <row r="816" spans="3:5" x14ac:dyDescent="0.4">
      <c r="C816" t="s">
        <v>760</v>
      </c>
      <c r="D816" t="s">
        <v>662</v>
      </c>
      <c r="E816">
        <v>1000</v>
      </c>
    </row>
    <row r="817" spans="3:5" x14ac:dyDescent="0.4">
      <c r="C817" t="s">
        <v>760</v>
      </c>
      <c r="D817" t="s">
        <v>663</v>
      </c>
      <c r="E817">
        <v>1200</v>
      </c>
    </row>
    <row r="818" spans="3:5" x14ac:dyDescent="0.4">
      <c r="C818" t="s">
        <v>760</v>
      </c>
      <c r="D818" t="s">
        <v>664</v>
      </c>
      <c r="E818">
        <v>10300</v>
      </c>
    </row>
    <row r="819" spans="3:5" x14ac:dyDescent="0.4">
      <c r="C819" t="s">
        <v>760</v>
      </c>
      <c r="D819" t="s">
        <v>665</v>
      </c>
      <c r="E819">
        <v>6400</v>
      </c>
    </row>
    <row r="820" spans="3:5" x14ac:dyDescent="0.4">
      <c r="C820" t="s">
        <v>760</v>
      </c>
      <c r="D820" t="s">
        <v>666</v>
      </c>
      <c r="E820">
        <v>100</v>
      </c>
    </row>
    <row r="821" spans="3:5" x14ac:dyDescent="0.4">
      <c r="C821" t="s">
        <v>760</v>
      </c>
      <c r="D821" t="s">
        <v>667</v>
      </c>
      <c r="E821">
        <v>4500</v>
      </c>
    </row>
    <row r="822" spans="3:5" x14ac:dyDescent="0.4">
      <c r="C822" t="s">
        <v>760</v>
      </c>
      <c r="D822" t="s">
        <v>668</v>
      </c>
      <c r="E822">
        <v>1500</v>
      </c>
    </row>
    <row r="823" spans="3:5" x14ac:dyDescent="0.4">
      <c r="C823" t="s">
        <v>760</v>
      </c>
      <c r="D823" t="s">
        <v>669</v>
      </c>
      <c r="E823">
        <v>1900</v>
      </c>
    </row>
    <row r="824" spans="3:5" x14ac:dyDescent="0.4">
      <c r="C824" t="s">
        <v>760</v>
      </c>
      <c r="D824" t="s">
        <v>670</v>
      </c>
      <c r="E824">
        <v>2400</v>
      </c>
    </row>
    <row r="825" spans="3:5" x14ac:dyDescent="0.4">
      <c r="C825" t="s">
        <v>760</v>
      </c>
      <c r="D825" t="s">
        <v>671</v>
      </c>
      <c r="E825">
        <v>1600</v>
      </c>
    </row>
    <row r="826" spans="3:5" x14ac:dyDescent="0.4">
      <c r="C826" t="s">
        <v>760</v>
      </c>
      <c r="D826" t="s">
        <v>672</v>
      </c>
      <c r="E826">
        <v>2000</v>
      </c>
    </row>
    <row r="827" spans="3:5" x14ac:dyDescent="0.4">
      <c r="C827" t="s">
        <v>760</v>
      </c>
      <c r="D827" t="s">
        <v>673</v>
      </c>
      <c r="E827">
        <v>500</v>
      </c>
    </row>
    <row r="828" spans="3:5" x14ac:dyDescent="0.4">
      <c r="C828" t="s">
        <v>760</v>
      </c>
      <c r="D828" t="s">
        <v>674</v>
      </c>
      <c r="E828">
        <v>2100</v>
      </c>
    </row>
    <row r="829" spans="3:5" x14ac:dyDescent="0.4">
      <c r="C829" t="s">
        <v>760</v>
      </c>
      <c r="D829" t="s">
        <v>675</v>
      </c>
      <c r="E829">
        <v>4400</v>
      </c>
    </row>
    <row r="830" spans="3:5" x14ac:dyDescent="0.4">
      <c r="C830" t="s">
        <v>760</v>
      </c>
      <c r="D830" t="s">
        <v>676</v>
      </c>
      <c r="E830">
        <v>900</v>
      </c>
    </row>
    <row r="831" spans="3:5" x14ac:dyDescent="0.4">
      <c r="C831" t="s">
        <v>760</v>
      </c>
      <c r="D831" t="s">
        <v>677</v>
      </c>
      <c r="E831">
        <v>1800</v>
      </c>
    </row>
    <row r="832" spans="3:5" x14ac:dyDescent="0.4">
      <c r="C832" t="s">
        <v>760</v>
      </c>
      <c r="D832" t="s">
        <v>678</v>
      </c>
      <c r="E832">
        <v>1000</v>
      </c>
    </row>
    <row r="833" spans="3:5" x14ac:dyDescent="0.4">
      <c r="C833" t="s">
        <v>760</v>
      </c>
      <c r="D833" t="s">
        <v>679</v>
      </c>
      <c r="E833">
        <v>300</v>
      </c>
    </row>
    <row r="834" spans="3:5" x14ac:dyDescent="0.4">
      <c r="C834" t="s">
        <v>760</v>
      </c>
      <c r="D834" t="s">
        <v>680</v>
      </c>
      <c r="E834">
        <v>700</v>
      </c>
    </row>
    <row r="835" spans="3:5" x14ac:dyDescent="0.4">
      <c r="C835" t="s">
        <v>760</v>
      </c>
      <c r="D835" t="s">
        <v>681</v>
      </c>
      <c r="E835">
        <v>2800</v>
      </c>
    </row>
    <row r="836" spans="3:5" x14ac:dyDescent="0.4">
      <c r="C836" t="s">
        <v>760</v>
      </c>
      <c r="D836" t="s">
        <v>682</v>
      </c>
      <c r="E836">
        <v>3200</v>
      </c>
    </row>
    <row r="837" spans="3:5" x14ac:dyDescent="0.4">
      <c r="C837" t="s">
        <v>760</v>
      </c>
      <c r="D837" t="s">
        <v>683</v>
      </c>
      <c r="E837">
        <v>2200</v>
      </c>
    </row>
    <row r="838" spans="3:5" x14ac:dyDescent="0.4">
      <c r="C838" t="s">
        <v>760</v>
      </c>
      <c r="D838" t="s">
        <v>684</v>
      </c>
      <c r="E838">
        <v>400</v>
      </c>
    </row>
    <row r="839" spans="3:5" x14ac:dyDescent="0.4">
      <c r="C839" t="s">
        <v>760</v>
      </c>
      <c r="D839" t="s">
        <v>685</v>
      </c>
      <c r="E839">
        <v>3000</v>
      </c>
    </row>
    <row r="840" spans="3:5" x14ac:dyDescent="0.4">
      <c r="C840" t="s">
        <v>760</v>
      </c>
      <c r="D840" t="s">
        <v>686</v>
      </c>
      <c r="E840">
        <v>1600</v>
      </c>
    </row>
    <row r="841" spans="3:5" x14ac:dyDescent="0.4">
      <c r="C841" t="s">
        <v>760</v>
      </c>
      <c r="D841" t="s">
        <v>687</v>
      </c>
      <c r="E841">
        <v>400</v>
      </c>
    </row>
    <row r="842" spans="3:5" x14ac:dyDescent="0.4">
      <c r="C842" t="s">
        <v>760</v>
      </c>
      <c r="D842" t="s">
        <v>688</v>
      </c>
      <c r="E842">
        <v>1800</v>
      </c>
    </row>
    <row r="843" spans="3:5" x14ac:dyDescent="0.4">
      <c r="C843" t="s">
        <v>760</v>
      </c>
      <c r="D843" t="s">
        <v>689</v>
      </c>
      <c r="E843">
        <v>4600</v>
      </c>
    </row>
    <row r="844" spans="3:5" x14ac:dyDescent="0.4">
      <c r="C844" t="s">
        <v>760</v>
      </c>
      <c r="D844" t="s">
        <v>690</v>
      </c>
      <c r="E844">
        <v>2600</v>
      </c>
    </row>
    <row r="845" spans="3:5" x14ac:dyDescent="0.4">
      <c r="C845" t="s">
        <v>760</v>
      </c>
      <c r="D845" t="s">
        <v>691</v>
      </c>
      <c r="E845">
        <v>4600</v>
      </c>
    </row>
    <row r="846" spans="3:5" x14ac:dyDescent="0.4">
      <c r="C846" t="s">
        <v>760</v>
      </c>
      <c r="D846" t="s">
        <v>692</v>
      </c>
      <c r="E846">
        <v>700</v>
      </c>
    </row>
    <row r="847" spans="3:5" x14ac:dyDescent="0.4">
      <c r="C847" t="s">
        <v>760</v>
      </c>
      <c r="D847" t="s">
        <v>693</v>
      </c>
      <c r="E847">
        <v>6200</v>
      </c>
    </row>
    <row r="848" spans="3:5" x14ac:dyDescent="0.4">
      <c r="C848" t="s">
        <v>760</v>
      </c>
      <c r="D848" t="s">
        <v>694</v>
      </c>
      <c r="E848">
        <v>300</v>
      </c>
    </row>
    <row r="849" spans="3:5" x14ac:dyDescent="0.4">
      <c r="C849" t="s">
        <v>760</v>
      </c>
      <c r="D849" t="s">
        <v>393</v>
      </c>
      <c r="E849">
        <v>1800</v>
      </c>
    </row>
    <row r="850" spans="3:5" x14ac:dyDescent="0.4">
      <c r="C850" t="s">
        <v>760</v>
      </c>
      <c r="D850" t="s">
        <v>394</v>
      </c>
      <c r="E850">
        <v>1800</v>
      </c>
    </row>
    <row r="851" spans="3:5" x14ac:dyDescent="0.4">
      <c r="C851" t="s">
        <v>760</v>
      </c>
      <c r="D851" t="s">
        <v>395</v>
      </c>
      <c r="E851">
        <v>400</v>
      </c>
    </row>
    <row r="852" spans="3:5" x14ac:dyDescent="0.4">
      <c r="C852" t="s">
        <v>760</v>
      </c>
      <c r="D852" t="s">
        <v>396</v>
      </c>
      <c r="E852">
        <v>300</v>
      </c>
    </row>
    <row r="853" spans="3:5" x14ac:dyDescent="0.4">
      <c r="C853" t="s">
        <v>760</v>
      </c>
      <c r="D853" t="s">
        <v>397</v>
      </c>
      <c r="E853">
        <v>6200</v>
      </c>
    </row>
    <row r="854" spans="3:5" x14ac:dyDescent="0.4">
      <c r="C854" t="s">
        <v>760</v>
      </c>
      <c r="D854" t="s">
        <v>398</v>
      </c>
      <c r="E854">
        <v>1200</v>
      </c>
    </row>
    <row r="855" spans="3:5" x14ac:dyDescent="0.4">
      <c r="C855" t="s">
        <v>760</v>
      </c>
      <c r="D855" t="s">
        <v>399</v>
      </c>
      <c r="E855">
        <v>3100</v>
      </c>
    </row>
    <row r="856" spans="3:5" x14ac:dyDescent="0.4">
      <c r="C856" t="s">
        <v>760</v>
      </c>
      <c r="D856" t="s">
        <v>400</v>
      </c>
      <c r="E856">
        <v>700</v>
      </c>
    </row>
    <row r="857" spans="3:5" x14ac:dyDescent="0.4">
      <c r="C857" t="s">
        <v>760</v>
      </c>
      <c r="D857" t="s">
        <v>401</v>
      </c>
      <c r="E857">
        <v>400</v>
      </c>
    </row>
    <row r="858" spans="3:5" x14ac:dyDescent="0.4">
      <c r="C858" t="s">
        <v>760</v>
      </c>
      <c r="D858" t="s">
        <v>402</v>
      </c>
      <c r="E858">
        <v>200</v>
      </c>
    </row>
    <row r="859" spans="3:5" x14ac:dyDescent="0.4">
      <c r="C859" t="s">
        <v>760</v>
      </c>
      <c r="D859" t="s">
        <v>403</v>
      </c>
      <c r="E859">
        <v>1300</v>
      </c>
    </row>
    <row r="860" spans="3:5" x14ac:dyDescent="0.4">
      <c r="C860" t="s">
        <v>760</v>
      </c>
      <c r="D860" t="s">
        <v>404</v>
      </c>
      <c r="E860">
        <v>100</v>
      </c>
    </row>
    <row r="861" spans="3:5" x14ac:dyDescent="0.4">
      <c r="C861" t="s">
        <v>760</v>
      </c>
      <c r="D861" t="s">
        <v>405</v>
      </c>
      <c r="E861">
        <v>100</v>
      </c>
    </row>
    <row r="862" spans="3:5" x14ac:dyDescent="0.4">
      <c r="C862" t="s">
        <v>760</v>
      </c>
      <c r="D862" t="s">
        <v>406</v>
      </c>
      <c r="E862">
        <v>2200</v>
      </c>
    </row>
    <row r="863" spans="3:5" x14ac:dyDescent="0.4">
      <c r="C863" t="s">
        <v>760</v>
      </c>
      <c r="D863" t="s">
        <v>407</v>
      </c>
      <c r="E863">
        <v>1100</v>
      </c>
    </row>
    <row r="864" spans="3:5" x14ac:dyDescent="0.4">
      <c r="C864" t="s">
        <v>760</v>
      </c>
      <c r="D864" t="s">
        <v>408</v>
      </c>
      <c r="E864">
        <v>300</v>
      </c>
    </row>
    <row r="865" spans="3:5" x14ac:dyDescent="0.4">
      <c r="C865" t="s">
        <v>760</v>
      </c>
      <c r="D865" t="s">
        <v>409</v>
      </c>
      <c r="E865">
        <v>1000</v>
      </c>
    </row>
    <row r="866" spans="3:5" x14ac:dyDescent="0.4">
      <c r="C866" t="s">
        <v>760</v>
      </c>
      <c r="D866" t="s">
        <v>410</v>
      </c>
      <c r="E866">
        <v>4300</v>
      </c>
    </row>
    <row r="867" spans="3:5" x14ac:dyDescent="0.4">
      <c r="C867" t="s">
        <v>760</v>
      </c>
      <c r="D867" t="s">
        <v>411</v>
      </c>
      <c r="E867">
        <v>100</v>
      </c>
    </row>
    <row r="868" spans="3:5" x14ac:dyDescent="0.4">
      <c r="C868" t="s">
        <v>760</v>
      </c>
      <c r="D868" t="s">
        <v>412</v>
      </c>
      <c r="E868">
        <v>1100</v>
      </c>
    </row>
    <row r="869" spans="3:5" x14ac:dyDescent="0.4">
      <c r="C869" t="s">
        <v>760</v>
      </c>
      <c r="D869" t="s">
        <v>413</v>
      </c>
      <c r="E869">
        <v>1000</v>
      </c>
    </row>
    <row r="870" spans="3:5" x14ac:dyDescent="0.4">
      <c r="C870" t="s">
        <v>760</v>
      </c>
      <c r="D870" t="s">
        <v>414</v>
      </c>
      <c r="E870">
        <v>300</v>
      </c>
    </row>
    <row r="871" spans="3:5" x14ac:dyDescent="0.4">
      <c r="C871" t="s">
        <v>760</v>
      </c>
      <c r="D871" t="s">
        <v>415</v>
      </c>
      <c r="E871">
        <v>2000</v>
      </c>
    </row>
    <row r="872" spans="3:5" x14ac:dyDescent="0.4">
      <c r="C872" t="s">
        <v>760</v>
      </c>
      <c r="D872" t="s">
        <v>416</v>
      </c>
      <c r="E872">
        <v>800</v>
      </c>
    </row>
    <row r="873" spans="3:5" x14ac:dyDescent="0.4">
      <c r="C873" t="s">
        <v>760</v>
      </c>
      <c r="D873" t="s">
        <v>417</v>
      </c>
      <c r="E873">
        <v>1200</v>
      </c>
    </row>
    <row r="874" spans="3:5" x14ac:dyDescent="0.4">
      <c r="C874" t="s">
        <v>760</v>
      </c>
      <c r="D874" t="s">
        <v>418</v>
      </c>
      <c r="E874">
        <v>1600</v>
      </c>
    </row>
    <row r="875" spans="3:5" x14ac:dyDescent="0.4">
      <c r="C875" t="s">
        <v>760</v>
      </c>
      <c r="D875" t="s">
        <v>419</v>
      </c>
      <c r="E875">
        <v>500</v>
      </c>
    </row>
    <row r="876" spans="3:5" x14ac:dyDescent="0.4">
      <c r="C876" t="s">
        <v>760</v>
      </c>
      <c r="D876" t="s">
        <v>420</v>
      </c>
      <c r="E876">
        <v>2700</v>
      </c>
    </row>
    <row r="877" spans="3:5" x14ac:dyDescent="0.4">
      <c r="C877" t="s">
        <v>760</v>
      </c>
      <c r="D877" t="s">
        <v>421</v>
      </c>
      <c r="E877">
        <v>900</v>
      </c>
    </row>
    <row r="878" spans="3:5" x14ac:dyDescent="0.4">
      <c r="C878" t="s">
        <v>760</v>
      </c>
      <c r="D878" t="s">
        <v>422</v>
      </c>
      <c r="E878">
        <v>600</v>
      </c>
    </row>
    <row r="879" spans="3:5" x14ac:dyDescent="0.4">
      <c r="C879" t="s">
        <v>760</v>
      </c>
      <c r="D879" t="s">
        <v>423</v>
      </c>
      <c r="E879">
        <v>800</v>
      </c>
    </row>
    <row r="880" spans="3:5" x14ac:dyDescent="0.4">
      <c r="C880" t="s">
        <v>760</v>
      </c>
      <c r="D880" t="s">
        <v>424</v>
      </c>
      <c r="E880">
        <v>300</v>
      </c>
    </row>
    <row r="881" spans="3:5" x14ac:dyDescent="0.4">
      <c r="C881" t="s">
        <v>760</v>
      </c>
      <c r="D881" t="s">
        <v>425</v>
      </c>
      <c r="E881">
        <v>100</v>
      </c>
    </row>
    <row r="882" spans="3:5" x14ac:dyDescent="0.4">
      <c r="C882" t="s">
        <v>760</v>
      </c>
      <c r="D882" t="s">
        <v>426</v>
      </c>
      <c r="E882">
        <v>1900</v>
      </c>
    </row>
    <row r="883" spans="3:5" x14ac:dyDescent="0.4">
      <c r="C883" t="s">
        <v>760</v>
      </c>
      <c r="D883" t="s">
        <v>427</v>
      </c>
      <c r="E883">
        <v>3400</v>
      </c>
    </row>
    <row r="884" spans="3:5" x14ac:dyDescent="0.4">
      <c r="C884" t="s">
        <v>760</v>
      </c>
      <c r="D884" t="s">
        <v>428</v>
      </c>
      <c r="E884">
        <v>3400</v>
      </c>
    </row>
    <row r="885" spans="3:5" x14ac:dyDescent="0.4">
      <c r="C885" t="s">
        <v>760</v>
      </c>
      <c r="D885" t="s">
        <v>429</v>
      </c>
      <c r="E885">
        <v>300</v>
      </c>
    </row>
    <row r="886" spans="3:5" x14ac:dyDescent="0.4">
      <c r="C886" t="s">
        <v>760</v>
      </c>
      <c r="D886" t="s">
        <v>430</v>
      </c>
      <c r="E886">
        <v>400</v>
      </c>
    </row>
    <row r="887" spans="3:5" x14ac:dyDescent="0.4">
      <c r="C887" t="s">
        <v>760</v>
      </c>
      <c r="D887" t="s">
        <v>431</v>
      </c>
      <c r="E887">
        <v>900</v>
      </c>
    </row>
    <row r="888" spans="3:5" x14ac:dyDescent="0.4">
      <c r="C888" t="s">
        <v>760</v>
      </c>
      <c r="D888" t="s">
        <v>432</v>
      </c>
      <c r="E888">
        <v>500</v>
      </c>
    </row>
    <row r="889" spans="3:5" x14ac:dyDescent="0.4">
      <c r="C889" t="s">
        <v>760</v>
      </c>
      <c r="D889" t="s">
        <v>433</v>
      </c>
      <c r="E889">
        <v>0</v>
      </c>
    </row>
    <row r="890" spans="3:5" x14ac:dyDescent="0.4">
      <c r="C890" t="s">
        <v>760</v>
      </c>
      <c r="D890" t="s">
        <v>434</v>
      </c>
      <c r="E890">
        <v>100</v>
      </c>
    </row>
    <row r="891" spans="3:5" x14ac:dyDescent="0.4">
      <c r="C891" t="s">
        <v>760</v>
      </c>
      <c r="D891" t="s">
        <v>435</v>
      </c>
      <c r="E891">
        <v>200</v>
      </c>
    </row>
    <row r="892" spans="3:5" x14ac:dyDescent="0.4">
      <c r="C892" t="s">
        <v>760</v>
      </c>
      <c r="D892" t="s">
        <v>436</v>
      </c>
      <c r="E892">
        <v>2100</v>
      </c>
    </row>
    <row r="893" spans="3:5" x14ac:dyDescent="0.4">
      <c r="C893" t="s">
        <v>760</v>
      </c>
      <c r="D893" t="s">
        <v>437</v>
      </c>
      <c r="E893">
        <v>200</v>
      </c>
    </row>
    <row r="894" spans="3:5" x14ac:dyDescent="0.4">
      <c r="C894" t="s">
        <v>760</v>
      </c>
      <c r="D894" t="s">
        <v>438</v>
      </c>
      <c r="E894">
        <v>500</v>
      </c>
    </row>
    <row r="895" spans="3:5" x14ac:dyDescent="0.4">
      <c r="C895" t="s">
        <v>760</v>
      </c>
      <c r="D895" t="s">
        <v>439</v>
      </c>
      <c r="E895">
        <v>400</v>
      </c>
    </row>
    <row r="896" spans="3:5" x14ac:dyDescent="0.4">
      <c r="C896" t="s">
        <v>760</v>
      </c>
      <c r="D896" t="s">
        <v>440</v>
      </c>
      <c r="E896">
        <v>3600</v>
      </c>
    </row>
    <row r="897" spans="3:5" x14ac:dyDescent="0.4">
      <c r="C897" t="s">
        <v>760</v>
      </c>
      <c r="D897" t="s">
        <v>441</v>
      </c>
      <c r="E897">
        <v>900</v>
      </c>
    </row>
    <row r="898" spans="3:5" x14ac:dyDescent="0.4">
      <c r="C898" t="s">
        <v>760</v>
      </c>
      <c r="D898" t="s">
        <v>442</v>
      </c>
      <c r="E898">
        <v>900</v>
      </c>
    </row>
    <row r="899" spans="3:5" x14ac:dyDescent="0.4">
      <c r="C899" t="s">
        <v>760</v>
      </c>
      <c r="D899" t="s">
        <v>443</v>
      </c>
      <c r="E899">
        <v>0</v>
      </c>
    </row>
    <row r="900" spans="3:5" x14ac:dyDescent="0.4">
      <c r="C900" t="s">
        <v>760</v>
      </c>
      <c r="D900" t="s">
        <v>444</v>
      </c>
      <c r="E900">
        <v>100</v>
      </c>
    </row>
    <row r="901" spans="3:5" x14ac:dyDescent="0.4">
      <c r="C901" t="s">
        <v>760</v>
      </c>
      <c r="D901" t="s">
        <v>445</v>
      </c>
      <c r="E901">
        <v>1200</v>
      </c>
    </row>
    <row r="902" spans="3:5" x14ac:dyDescent="0.4">
      <c r="C902" t="s">
        <v>760</v>
      </c>
      <c r="D902" t="s">
        <v>446</v>
      </c>
      <c r="E902">
        <v>500</v>
      </c>
    </row>
    <row r="903" spans="3:5" x14ac:dyDescent="0.4">
      <c r="C903" t="s">
        <v>760</v>
      </c>
      <c r="D903" t="s">
        <v>447</v>
      </c>
      <c r="E903">
        <v>1100</v>
      </c>
    </row>
    <row r="904" spans="3:5" x14ac:dyDescent="0.4">
      <c r="C904" t="s">
        <v>760</v>
      </c>
      <c r="D904" t="s">
        <v>448</v>
      </c>
      <c r="E904">
        <v>400</v>
      </c>
    </row>
    <row r="905" spans="3:5" x14ac:dyDescent="0.4">
      <c r="C905" t="s">
        <v>760</v>
      </c>
      <c r="D905" t="s">
        <v>449</v>
      </c>
      <c r="E905">
        <v>700</v>
      </c>
    </row>
    <row r="906" spans="3:5" x14ac:dyDescent="0.4">
      <c r="C906" t="s">
        <v>760</v>
      </c>
      <c r="D906" t="s">
        <v>450</v>
      </c>
      <c r="E906">
        <v>400</v>
      </c>
    </row>
    <row r="907" spans="3:5" x14ac:dyDescent="0.4">
      <c r="C907" t="s">
        <v>760</v>
      </c>
      <c r="D907" t="s">
        <v>451</v>
      </c>
      <c r="E907">
        <v>300</v>
      </c>
    </row>
    <row r="908" spans="3:5" x14ac:dyDescent="0.4">
      <c r="C908" t="s">
        <v>760</v>
      </c>
      <c r="D908" t="s">
        <v>452</v>
      </c>
      <c r="E908">
        <v>500</v>
      </c>
    </row>
    <row r="909" spans="3:5" x14ac:dyDescent="0.4">
      <c r="C909" t="s">
        <v>760</v>
      </c>
      <c r="D909" t="s">
        <v>453</v>
      </c>
      <c r="E909">
        <v>200</v>
      </c>
    </row>
    <row r="910" spans="3:5" x14ac:dyDescent="0.4">
      <c r="C910" t="s">
        <v>760</v>
      </c>
      <c r="D910" t="s">
        <v>454</v>
      </c>
      <c r="E910">
        <v>0</v>
      </c>
    </row>
    <row r="911" spans="3:5" x14ac:dyDescent="0.4">
      <c r="C911" t="s">
        <v>760</v>
      </c>
      <c r="D911" t="s">
        <v>455</v>
      </c>
      <c r="E911">
        <v>1800</v>
      </c>
    </row>
    <row r="912" spans="3:5" x14ac:dyDescent="0.4">
      <c r="C912" t="s">
        <v>760</v>
      </c>
      <c r="D912" t="s">
        <v>456</v>
      </c>
      <c r="E912">
        <v>600</v>
      </c>
    </row>
    <row r="913" spans="3:5" x14ac:dyDescent="0.4">
      <c r="C913" t="s">
        <v>760</v>
      </c>
      <c r="D913" t="s">
        <v>457</v>
      </c>
      <c r="E913">
        <v>300</v>
      </c>
    </row>
    <row r="914" spans="3:5" x14ac:dyDescent="0.4">
      <c r="C914" t="s">
        <v>760</v>
      </c>
      <c r="D914" t="s">
        <v>458</v>
      </c>
      <c r="E914">
        <v>400</v>
      </c>
    </row>
    <row r="915" spans="3:5" x14ac:dyDescent="0.4">
      <c r="C915" t="s">
        <v>760</v>
      </c>
      <c r="D915" t="s">
        <v>459</v>
      </c>
      <c r="E915">
        <v>100</v>
      </c>
    </row>
    <row r="916" spans="3:5" x14ac:dyDescent="0.4">
      <c r="C916" t="s">
        <v>760</v>
      </c>
      <c r="D916" t="s">
        <v>460</v>
      </c>
      <c r="E916">
        <v>800</v>
      </c>
    </row>
    <row r="917" spans="3:5" x14ac:dyDescent="0.4">
      <c r="C917" t="s">
        <v>760</v>
      </c>
      <c r="D917" t="s">
        <v>461</v>
      </c>
      <c r="E917">
        <v>100</v>
      </c>
    </row>
    <row r="918" spans="3:5" x14ac:dyDescent="0.4">
      <c r="C918" t="s">
        <v>760</v>
      </c>
      <c r="D918" t="s">
        <v>462</v>
      </c>
      <c r="E918">
        <v>200</v>
      </c>
    </row>
    <row r="919" spans="3:5" x14ac:dyDescent="0.4">
      <c r="C919" t="s">
        <v>760</v>
      </c>
      <c r="D919" t="s">
        <v>463</v>
      </c>
      <c r="E919">
        <v>1800</v>
      </c>
    </row>
    <row r="920" spans="3:5" x14ac:dyDescent="0.4">
      <c r="C920" t="s">
        <v>760</v>
      </c>
      <c r="D920" t="s">
        <v>464</v>
      </c>
      <c r="E920">
        <v>200</v>
      </c>
    </row>
    <row r="921" spans="3:5" x14ac:dyDescent="0.4">
      <c r="C921" t="s">
        <v>760</v>
      </c>
      <c r="D921" t="s">
        <v>465</v>
      </c>
      <c r="E921">
        <v>100</v>
      </c>
    </row>
    <row r="922" spans="3:5" x14ac:dyDescent="0.4">
      <c r="C922" t="s">
        <v>760</v>
      </c>
      <c r="D922" t="s">
        <v>466</v>
      </c>
      <c r="E922">
        <v>100</v>
      </c>
    </row>
    <row r="923" spans="3:5" x14ac:dyDescent="0.4">
      <c r="C923" t="s">
        <v>760</v>
      </c>
      <c r="D923" t="s">
        <v>467</v>
      </c>
      <c r="E923">
        <v>2200</v>
      </c>
    </row>
    <row r="924" spans="3:5" x14ac:dyDescent="0.4">
      <c r="C924" t="s">
        <v>760</v>
      </c>
      <c r="D924" t="s">
        <v>468</v>
      </c>
      <c r="E924">
        <v>600</v>
      </c>
    </row>
    <row r="925" spans="3:5" x14ac:dyDescent="0.4">
      <c r="C925" t="s">
        <v>760</v>
      </c>
      <c r="D925" t="s">
        <v>469</v>
      </c>
      <c r="E925">
        <v>0</v>
      </c>
    </row>
    <row r="926" spans="3:5" x14ac:dyDescent="0.4">
      <c r="C926" t="s">
        <v>760</v>
      </c>
      <c r="D926" t="s">
        <v>470</v>
      </c>
      <c r="E926">
        <v>1200</v>
      </c>
    </row>
    <row r="927" spans="3:5" x14ac:dyDescent="0.4">
      <c r="C927" t="s">
        <v>760</v>
      </c>
      <c r="D927" t="s">
        <v>471</v>
      </c>
      <c r="E927">
        <v>1000</v>
      </c>
    </row>
    <row r="928" spans="3:5" x14ac:dyDescent="0.4">
      <c r="C928" t="s">
        <v>760</v>
      </c>
      <c r="D928" t="s">
        <v>472</v>
      </c>
      <c r="E928">
        <v>1400</v>
      </c>
    </row>
    <row r="929" spans="3:5" x14ac:dyDescent="0.4">
      <c r="C929" t="s">
        <v>760</v>
      </c>
      <c r="D929" t="s">
        <v>473</v>
      </c>
      <c r="E929">
        <v>700</v>
      </c>
    </row>
    <row r="930" spans="3:5" x14ac:dyDescent="0.4">
      <c r="C930" t="s">
        <v>760</v>
      </c>
      <c r="D930" t="s">
        <v>474</v>
      </c>
      <c r="E930">
        <v>1300</v>
      </c>
    </row>
    <row r="931" spans="3:5" x14ac:dyDescent="0.4">
      <c r="C931" t="s">
        <v>760</v>
      </c>
      <c r="D931" t="s">
        <v>475</v>
      </c>
      <c r="E931">
        <v>4000</v>
      </c>
    </row>
    <row r="932" spans="3:5" x14ac:dyDescent="0.4">
      <c r="C932" t="s">
        <v>760</v>
      </c>
      <c r="D932" t="s">
        <v>476</v>
      </c>
      <c r="E932">
        <v>1900</v>
      </c>
    </row>
    <row r="933" spans="3:5" x14ac:dyDescent="0.4">
      <c r="C933" t="s">
        <v>760</v>
      </c>
      <c r="D933" t="s">
        <v>477</v>
      </c>
      <c r="E933">
        <v>3900</v>
      </c>
    </row>
    <row r="934" spans="3:5" x14ac:dyDescent="0.4">
      <c r="C934" t="s">
        <v>760</v>
      </c>
      <c r="D934" t="s">
        <v>478</v>
      </c>
      <c r="E934">
        <v>100</v>
      </c>
    </row>
    <row r="935" spans="3:5" x14ac:dyDescent="0.4">
      <c r="C935" t="s">
        <v>760</v>
      </c>
      <c r="D935" t="s">
        <v>479</v>
      </c>
      <c r="E935">
        <v>0</v>
      </c>
    </row>
    <row r="936" spans="3:5" x14ac:dyDescent="0.4">
      <c r="C936" t="s">
        <v>760</v>
      </c>
      <c r="D936" t="s">
        <v>480</v>
      </c>
      <c r="E936">
        <v>5100</v>
      </c>
    </row>
    <row r="937" spans="3:5" x14ac:dyDescent="0.4">
      <c r="C937" t="s">
        <v>760</v>
      </c>
      <c r="D937" t="s">
        <v>481</v>
      </c>
      <c r="E937">
        <v>0</v>
      </c>
    </row>
    <row r="938" spans="3:5" x14ac:dyDescent="0.4">
      <c r="C938" t="s">
        <v>760</v>
      </c>
      <c r="D938" t="s">
        <v>482</v>
      </c>
      <c r="E938">
        <v>100</v>
      </c>
    </row>
    <row r="939" spans="3:5" x14ac:dyDescent="0.4">
      <c r="C939" t="s">
        <v>760</v>
      </c>
      <c r="D939" t="s">
        <v>483</v>
      </c>
      <c r="E939">
        <v>100</v>
      </c>
    </row>
    <row r="940" spans="3:5" x14ac:dyDescent="0.4">
      <c r="C940" t="s">
        <v>760</v>
      </c>
      <c r="D940" t="s">
        <v>484</v>
      </c>
      <c r="E940">
        <v>3000</v>
      </c>
    </row>
    <row r="941" spans="3:5" x14ac:dyDescent="0.4">
      <c r="C941" t="s">
        <v>760</v>
      </c>
      <c r="D941" t="s">
        <v>485</v>
      </c>
      <c r="E941">
        <v>500</v>
      </c>
    </row>
    <row r="942" spans="3:5" x14ac:dyDescent="0.4">
      <c r="C942" t="s">
        <v>760</v>
      </c>
      <c r="D942" t="s">
        <v>486</v>
      </c>
      <c r="E942">
        <v>1400</v>
      </c>
    </row>
    <row r="943" spans="3:5" x14ac:dyDescent="0.4">
      <c r="C943" t="s">
        <v>760</v>
      </c>
      <c r="D943" t="s">
        <v>487</v>
      </c>
      <c r="E943">
        <v>2600</v>
      </c>
    </row>
    <row r="944" spans="3:5" x14ac:dyDescent="0.4">
      <c r="C944" t="s">
        <v>760</v>
      </c>
      <c r="D944" t="s">
        <v>488</v>
      </c>
      <c r="E944">
        <v>2700</v>
      </c>
    </row>
    <row r="945" spans="3:5" x14ac:dyDescent="0.4">
      <c r="C945" t="s">
        <v>760</v>
      </c>
      <c r="D945" t="s">
        <v>489</v>
      </c>
      <c r="E945">
        <v>600</v>
      </c>
    </row>
    <row r="946" spans="3:5" x14ac:dyDescent="0.4">
      <c r="C946" t="s">
        <v>760</v>
      </c>
      <c r="D946" t="s">
        <v>490</v>
      </c>
      <c r="E946">
        <v>1900</v>
      </c>
    </row>
    <row r="947" spans="3:5" x14ac:dyDescent="0.4">
      <c r="C947" t="s">
        <v>760</v>
      </c>
      <c r="D947" t="s">
        <v>491</v>
      </c>
      <c r="E947">
        <v>100</v>
      </c>
    </row>
    <row r="948" spans="3:5" x14ac:dyDescent="0.4">
      <c r="C948" t="s">
        <v>760</v>
      </c>
      <c r="D948" t="s">
        <v>492</v>
      </c>
      <c r="E948">
        <v>3000</v>
      </c>
    </row>
    <row r="949" spans="3:5" x14ac:dyDescent="0.4">
      <c r="C949" t="s">
        <v>760</v>
      </c>
      <c r="D949" t="s">
        <v>493</v>
      </c>
      <c r="E949">
        <v>800</v>
      </c>
    </row>
    <row r="950" spans="3:5" x14ac:dyDescent="0.4">
      <c r="C950" t="s">
        <v>760</v>
      </c>
      <c r="D950" t="s">
        <v>494</v>
      </c>
      <c r="E950">
        <v>1000</v>
      </c>
    </row>
    <row r="951" spans="3:5" x14ac:dyDescent="0.4">
      <c r="C951" t="s">
        <v>760</v>
      </c>
      <c r="D951" t="s">
        <v>495</v>
      </c>
      <c r="E951">
        <v>400</v>
      </c>
    </row>
    <row r="952" spans="3:5" x14ac:dyDescent="0.4">
      <c r="C952" t="s">
        <v>760</v>
      </c>
      <c r="D952" t="s">
        <v>496</v>
      </c>
      <c r="E952">
        <v>100</v>
      </c>
    </row>
    <row r="953" spans="3:5" x14ac:dyDescent="0.4">
      <c r="C953" t="s">
        <v>760</v>
      </c>
      <c r="D953" t="s">
        <v>497</v>
      </c>
      <c r="E953">
        <v>600</v>
      </c>
    </row>
    <row r="954" spans="3:5" x14ac:dyDescent="0.4">
      <c r="C954" t="s">
        <v>760</v>
      </c>
      <c r="D954" t="s">
        <v>498</v>
      </c>
      <c r="E954">
        <v>1100</v>
      </c>
    </row>
    <row r="955" spans="3:5" x14ac:dyDescent="0.4">
      <c r="C955" t="s">
        <v>760</v>
      </c>
      <c r="D955" t="s">
        <v>499</v>
      </c>
      <c r="E955">
        <v>200</v>
      </c>
    </row>
    <row r="956" spans="3:5" x14ac:dyDescent="0.4">
      <c r="C956" t="s">
        <v>760</v>
      </c>
      <c r="D956" t="s">
        <v>500</v>
      </c>
      <c r="E956">
        <v>1400</v>
      </c>
    </row>
    <row r="957" spans="3:5" x14ac:dyDescent="0.4">
      <c r="C957" t="s">
        <v>760</v>
      </c>
      <c r="D957" t="s">
        <v>501</v>
      </c>
      <c r="E957">
        <v>1600</v>
      </c>
    </row>
    <row r="958" spans="3:5" x14ac:dyDescent="0.4">
      <c r="C958" t="s">
        <v>760</v>
      </c>
      <c r="D958" t="s">
        <v>502</v>
      </c>
      <c r="E958">
        <v>300</v>
      </c>
    </row>
    <row r="959" spans="3:5" x14ac:dyDescent="0.4">
      <c r="C959" t="s">
        <v>760</v>
      </c>
      <c r="D959" t="s">
        <v>503</v>
      </c>
      <c r="E959">
        <v>1100</v>
      </c>
    </row>
    <row r="960" spans="3:5" x14ac:dyDescent="0.4">
      <c r="C960" t="s">
        <v>760</v>
      </c>
      <c r="D960" t="s">
        <v>504</v>
      </c>
      <c r="E960">
        <v>100</v>
      </c>
    </row>
    <row r="961" spans="3:5" x14ac:dyDescent="0.4">
      <c r="C961" t="s">
        <v>760</v>
      </c>
      <c r="D961" t="s">
        <v>505</v>
      </c>
      <c r="E961">
        <v>0</v>
      </c>
    </row>
    <row r="962" spans="3:5" x14ac:dyDescent="0.4">
      <c r="C962" t="s">
        <v>760</v>
      </c>
      <c r="D962" t="s">
        <v>506</v>
      </c>
      <c r="E962">
        <v>3800</v>
      </c>
    </row>
    <row r="963" spans="3:5" x14ac:dyDescent="0.4">
      <c r="C963" t="s">
        <v>760</v>
      </c>
      <c r="D963" t="s">
        <v>507</v>
      </c>
      <c r="E963">
        <v>400</v>
      </c>
    </row>
    <row r="964" spans="3:5" x14ac:dyDescent="0.4">
      <c r="C964" t="s">
        <v>760</v>
      </c>
      <c r="D964" t="s">
        <v>508</v>
      </c>
      <c r="E964">
        <v>5200</v>
      </c>
    </row>
    <row r="965" spans="3:5" x14ac:dyDescent="0.4">
      <c r="C965" t="s">
        <v>760</v>
      </c>
      <c r="D965" t="s">
        <v>509</v>
      </c>
      <c r="E965">
        <v>1100</v>
      </c>
    </row>
    <row r="966" spans="3:5" x14ac:dyDescent="0.4">
      <c r="C966" t="s">
        <v>760</v>
      </c>
      <c r="D966" t="s">
        <v>510</v>
      </c>
      <c r="E966">
        <v>1400</v>
      </c>
    </row>
    <row r="967" spans="3:5" x14ac:dyDescent="0.4">
      <c r="C967" t="s">
        <v>760</v>
      </c>
      <c r="D967" t="s">
        <v>511</v>
      </c>
      <c r="E967">
        <v>800</v>
      </c>
    </row>
    <row r="968" spans="3:5" x14ac:dyDescent="0.4">
      <c r="C968" t="s">
        <v>760</v>
      </c>
      <c r="D968" t="s">
        <v>512</v>
      </c>
      <c r="E968">
        <v>15900</v>
      </c>
    </row>
    <row r="969" spans="3:5" x14ac:dyDescent="0.4">
      <c r="C969" t="s">
        <v>760</v>
      </c>
      <c r="D969" t="s">
        <v>695</v>
      </c>
      <c r="E969">
        <v>7700</v>
      </c>
    </row>
    <row r="970" spans="3:5" x14ac:dyDescent="0.4">
      <c r="C970" t="s">
        <v>760</v>
      </c>
      <c r="D970" t="s">
        <v>696</v>
      </c>
      <c r="E970">
        <v>700</v>
      </c>
    </row>
    <row r="971" spans="3:5" x14ac:dyDescent="0.4">
      <c r="C971" t="s">
        <v>760</v>
      </c>
      <c r="D971" t="s">
        <v>697</v>
      </c>
      <c r="E971">
        <v>3400</v>
      </c>
    </row>
    <row r="972" spans="3:5" x14ac:dyDescent="0.4">
      <c r="C972" t="s">
        <v>760</v>
      </c>
      <c r="D972" t="s">
        <v>698</v>
      </c>
      <c r="E972">
        <v>6100</v>
      </c>
    </row>
    <row r="973" spans="3:5" x14ac:dyDescent="0.4">
      <c r="C973" t="s">
        <v>760</v>
      </c>
      <c r="D973" t="s">
        <v>699</v>
      </c>
      <c r="E973">
        <v>4200</v>
      </c>
    </row>
    <row r="974" spans="3:5" x14ac:dyDescent="0.4">
      <c r="C974" t="s">
        <v>760</v>
      </c>
      <c r="D974" t="s">
        <v>700</v>
      </c>
      <c r="E974">
        <v>2700</v>
      </c>
    </row>
    <row r="975" spans="3:5" x14ac:dyDescent="0.4">
      <c r="C975" t="s">
        <v>760</v>
      </c>
      <c r="D975" t="s">
        <v>701</v>
      </c>
      <c r="E975">
        <v>2100</v>
      </c>
    </row>
    <row r="976" spans="3:5" x14ac:dyDescent="0.4">
      <c r="C976" t="s">
        <v>760</v>
      </c>
      <c r="D976" t="s">
        <v>702</v>
      </c>
      <c r="E976">
        <v>800</v>
      </c>
    </row>
    <row r="977" spans="3:5" x14ac:dyDescent="0.4">
      <c r="C977" t="s">
        <v>760</v>
      </c>
      <c r="D977" t="s">
        <v>703</v>
      </c>
      <c r="E977">
        <v>1300</v>
      </c>
    </row>
    <row r="978" spans="3:5" x14ac:dyDescent="0.4">
      <c r="C978" t="s">
        <v>760</v>
      </c>
      <c r="D978" t="s">
        <v>704</v>
      </c>
      <c r="E978">
        <v>1800</v>
      </c>
    </row>
    <row r="979" spans="3:5" x14ac:dyDescent="0.4">
      <c r="C979" t="s">
        <v>760</v>
      </c>
      <c r="D979" t="s">
        <v>705</v>
      </c>
      <c r="E979">
        <v>1300</v>
      </c>
    </row>
    <row r="980" spans="3:5" x14ac:dyDescent="0.4">
      <c r="C980" t="s">
        <v>760</v>
      </c>
      <c r="D980" t="s">
        <v>706</v>
      </c>
      <c r="E980">
        <v>500</v>
      </c>
    </row>
    <row r="981" spans="3:5" x14ac:dyDescent="0.4">
      <c r="C981" t="s">
        <v>760</v>
      </c>
      <c r="D981" t="s">
        <v>707</v>
      </c>
      <c r="E981">
        <v>800</v>
      </c>
    </row>
    <row r="982" spans="3:5" x14ac:dyDescent="0.4">
      <c r="C982" t="s">
        <v>760</v>
      </c>
      <c r="D982" t="s">
        <v>708</v>
      </c>
      <c r="E982">
        <v>3300</v>
      </c>
    </row>
    <row r="983" spans="3:5" x14ac:dyDescent="0.4">
      <c r="C983" t="s">
        <v>760</v>
      </c>
      <c r="D983" t="s">
        <v>709</v>
      </c>
      <c r="E983">
        <v>700</v>
      </c>
    </row>
    <row r="984" spans="3:5" x14ac:dyDescent="0.4">
      <c r="C984" t="s">
        <v>760</v>
      </c>
      <c r="D984" t="s">
        <v>710</v>
      </c>
      <c r="E984">
        <v>3300</v>
      </c>
    </row>
    <row r="985" spans="3:5" x14ac:dyDescent="0.4">
      <c r="C985" t="s">
        <v>760</v>
      </c>
      <c r="D985" t="s">
        <v>711</v>
      </c>
      <c r="E985">
        <v>700</v>
      </c>
    </row>
    <row r="986" spans="3:5" x14ac:dyDescent="0.4">
      <c r="C986" t="s">
        <v>760</v>
      </c>
      <c r="D986" t="s">
        <v>712</v>
      </c>
      <c r="E986">
        <v>1700</v>
      </c>
    </row>
    <row r="987" spans="3:5" x14ac:dyDescent="0.4">
      <c r="C987" t="s">
        <v>760</v>
      </c>
      <c r="D987" t="s">
        <v>713</v>
      </c>
      <c r="E987">
        <v>5600</v>
      </c>
    </row>
    <row r="988" spans="3:5" x14ac:dyDescent="0.4">
      <c r="C988" t="s">
        <v>760</v>
      </c>
      <c r="D988" t="s">
        <v>714</v>
      </c>
      <c r="E988">
        <v>2000</v>
      </c>
    </row>
    <row r="989" spans="3:5" x14ac:dyDescent="0.4">
      <c r="C989" t="s">
        <v>760</v>
      </c>
      <c r="D989" t="s">
        <v>715</v>
      </c>
      <c r="E989">
        <v>1400</v>
      </c>
    </row>
    <row r="990" spans="3:5" x14ac:dyDescent="0.4">
      <c r="C990" t="s">
        <v>760</v>
      </c>
      <c r="D990" t="s">
        <v>716</v>
      </c>
      <c r="E990">
        <v>3900</v>
      </c>
    </row>
    <row r="991" spans="3:5" x14ac:dyDescent="0.4">
      <c r="C991" t="s">
        <v>760</v>
      </c>
      <c r="D991" t="s">
        <v>717</v>
      </c>
      <c r="E991">
        <v>3000</v>
      </c>
    </row>
    <row r="992" spans="3:5" x14ac:dyDescent="0.4">
      <c r="C992" t="s">
        <v>760</v>
      </c>
      <c r="D992" t="s">
        <v>718</v>
      </c>
      <c r="E992">
        <v>3500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58200</v>
      </c>
    </row>
    <row r="999" spans="3:5" x14ac:dyDescent="0.4">
      <c r="C999" t="s">
        <v>761</v>
      </c>
      <c r="D999" t="s">
        <v>513</v>
      </c>
      <c r="E999">
        <v>17100</v>
      </c>
    </row>
    <row r="1000" spans="3:5" x14ac:dyDescent="0.4">
      <c r="C1000" t="s">
        <v>761</v>
      </c>
      <c r="D1000" t="s">
        <v>514</v>
      </c>
      <c r="E1000">
        <v>9700</v>
      </c>
    </row>
    <row r="1001" spans="3:5" x14ac:dyDescent="0.4">
      <c r="C1001" t="s">
        <v>761</v>
      </c>
      <c r="D1001" t="s">
        <v>515</v>
      </c>
      <c r="E1001">
        <v>6100</v>
      </c>
    </row>
    <row r="1002" spans="3:5" x14ac:dyDescent="0.4">
      <c r="C1002" t="s">
        <v>761</v>
      </c>
      <c r="D1002" t="s">
        <v>516</v>
      </c>
      <c r="E1002">
        <v>3100</v>
      </c>
    </row>
    <row r="1003" spans="3:5" x14ac:dyDescent="0.4">
      <c r="C1003" t="s">
        <v>761</v>
      </c>
      <c r="D1003" t="s">
        <v>517</v>
      </c>
      <c r="E1003">
        <v>8000</v>
      </c>
    </row>
    <row r="1004" spans="3:5" x14ac:dyDescent="0.4">
      <c r="C1004" t="s">
        <v>761</v>
      </c>
      <c r="D1004" t="s">
        <v>518</v>
      </c>
      <c r="E1004">
        <v>1500</v>
      </c>
    </row>
    <row r="1005" spans="3:5" x14ac:dyDescent="0.4">
      <c r="C1005" t="s">
        <v>761</v>
      </c>
      <c r="D1005" t="s">
        <v>519</v>
      </c>
      <c r="E1005">
        <v>5900</v>
      </c>
    </row>
    <row r="1006" spans="3:5" x14ac:dyDescent="0.4">
      <c r="C1006" t="s">
        <v>761</v>
      </c>
      <c r="D1006" t="s">
        <v>520</v>
      </c>
      <c r="E1006">
        <v>4800</v>
      </c>
    </row>
    <row r="1007" spans="3:5" x14ac:dyDescent="0.4">
      <c r="C1007" t="s">
        <v>761</v>
      </c>
      <c r="D1007" t="s">
        <v>521</v>
      </c>
      <c r="E1007">
        <v>4800</v>
      </c>
    </row>
    <row r="1008" spans="3:5" x14ac:dyDescent="0.4">
      <c r="C1008" t="s">
        <v>761</v>
      </c>
      <c r="D1008" t="s">
        <v>522</v>
      </c>
      <c r="E1008">
        <v>7200</v>
      </c>
    </row>
    <row r="1009" spans="3:5" x14ac:dyDescent="0.4">
      <c r="C1009" t="s">
        <v>761</v>
      </c>
      <c r="D1009" t="s">
        <v>523</v>
      </c>
      <c r="E1009">
        <v>1200</v>
      </c>
    </row>
    <row r="1010" spans="3:5" x14ac:dyDescent="0.4">
      <c r="C1010" t="s">
        <v>761</v>
      </c>
      <c r="D1010" t="s">
        <v>524</v>
      </c>
      <c r="E1010">
        <v>8100</v>
      </c>
    </row>
    <row r="1011" spans="3:5" x14ac:dyDescent="0.4">
      <c r="C1011" t="s">
        <v>761</v>
      </c>
      <c r="D1011" t="s">
        <v>525</v>
      </c>
      <c r="E1011">
        <v>6200</v>
      </c>
    </row>
    <row r="1012" spans="3:5" x14ac:dyDescent="0.4">
      <c r="C1012" t="s">
        <v>761</v>
      </c>
      <c r="D1012" t="s">
        <v>526</v>
      </c>
      <c r="E1012">
        <v>800</v>
      </c>
    </row>
    <row r="1013" spans="3:5" x14ac:dyDescent="0.4">
      <c r="C1013" t="s">
        <v>761</v>
      </c>
      <c r="D1013" t="s">
        <v>527</v>
      </c>
      <c r="E1013">
        <v>2300</v>
      </c>
    </row>
    <row r="1014" spans="3:5" x14ac:dyDescent="0.4">
      <c r="C1014" t="s">
        <v>761</v>
      </c>
      <c r="D1014" t="s">
        <v>528</v>
      </c>
      <c r="E1014">
        <v>4900</v>
      </c>
    </row>
    <row r="1015" spans="3:5" x14ac:dyDescent="0.4">
      <c r="C1015" t="s">
        <v>761</v>
      </c>
      <c r="D1015" t="s">
        <v>529</v>
      </c>
      <c r="E1015">
        <v>2700</v>
      </c>
    </row>
    <row r="1016" spans="3:5" x14ac:dyDescent="0.4">
      <c r="C1016" t="s">
        <v>761</v>
      </c>
      <c r="D1016" t="s">
        <v>530</v>
      </c>
      <c r="E1016">
        <v>5600</v>
      </c>
    </row>
    <row r="1017" spans="3:5" x14ac:dyDescent="0.4">
      <c r="C1017" t="s">
        <v>761</v>
      </c>
      <c r="D1017" t="s">
        <v>531</v>
      </c>
      <c r="E1017">
        <v>400</v>
      </c>
    </row>
    <row r="1018" spans="3:5" x14ac:dyDescent="0.4">
      <c r="C1018" t="s">
        <v>761</v>
      </c>
      <c r="D1018" t="s">
        <v>532</v>
      </c>
      <c r="E1018">
        <v>2400</v>
      </c>
    </row>
    <row r="1019" spans="3:5" x14ac:dyDescent="0.4">
      <c r="C1019" t="s">
        <v>761</v>
      </c>
      <c r="D1019" t="s">
        <v>533</v>
      </c>
      <c r="E1019">
        <v>1800</v>
      </c>
    </row>
    <row r="1020" spans="3:5" x14ac:dyDescent="0.4">
      <c r="C1020" t="s">
        <v>761</v>
      </c>
      <c r="D1020" t="s">
        <v>534</v>
      </c>
      <c r="E1020">
        <v>3100</v>
      </c>
    </row>
    <row r="1021" spans="3:5" x14ac:dyDescent="0.4">
      <c r="C1021" t="s">
        <v>761</v>
      </c>
      <c r="D1021" t="s">
        <v>535</v>
      </c>
      <c r="E1021">
        <v>1700</v>
      </c>
    </row>
    <row r="1022" spans="3:5" x14ac:dyDescent="0.4">
      <c r="C1022" t="s">
        <v>761</v>
      </c>
      <c r="D1022" t="s">
        <v>536</v>
      </c>
      <c r="E1022">
        <v>3100</v>
      </c>
    </row>
    <row r="1023" spans="3:5" x14ac:dyDescent="0.4">
      <c r="C1023" t="s">
        <v>761</v>
      </c>
      <c r="D1023" t="s">
        <v>537</v>
      </c>
      <c r="E1023">
        <v>4600</v>
      </c>
    </row>
    <row r="1024" spans="3:5" x14ac:dyDescent="0.4">
      <c r="C1024" t="s">
        <v>761</v>
      </c>
      <c r="D1024" t="s">
        <v>538</v>
      </c>
      <c r="E1024">
        <v>5300</v>
      </c>
    </row>
    <row r="1025" spans="3:5" x14ac:dyDescent="0.4">
      <c r="C1025" t="s">
        <v>761</v>
      </c>
      <c r="D1025" t="s">
        <v>539</v>
      </c>
      <c r="E1025">
        <v>500</v>
      </c>
    </row>
    <row r="1026" spans="3:5" x14ac:dyDescent="0.4">
      <c r="C1026" t="s">
        <v>761</v>
      </c>
      <c r="D1026" t="s">
        <v>540</v>
      </c>
      <c r="E1026">
        <v>1400</v>
      </c>
    </row>
    <row r="1027" spans="3:5" x14ac:dyDescent="0.4">
      <c r="C1027" t="s">
        <v>761</v>
      </c>
      <c r="D1027" t="s">
        <v>541</v>
      </c>
      <c r="E1027">
        <v>400</v>
      </c>
    </row>
    <row r="1028" spans="3:5" x14ac:dyDescent="0.4">
      <c r="C1028" t="s">
        <v>761</v>
      </c>
      <c r="D1028" t="s">
        <v>542</v>
      </c>
      <c r="E1028">
        <v>3500</v>
      </c>
    </row>
    <row r="1029" spans="3:5" x14ac:dyDescent="0.4">
      <c r="C1029" t="s">
        <v>761</v>
      </c>
      <c r="D1029" t="s">
        <v>543</v>
      </c>
      <c r="E1029">
        <v>1100</v>
      </c>
    </row>
    <row r="1030" spans="3:5" x14ac:dyDescent="0.4">
      <c r="C1030" t="s">
        <v>761</v>
      </c>
      <c r="D1030" t="s">
        <v>544</v>
      </c>
      <c r="E1030">
        <v>2200</v>
      </c>
    </row>
    <row r="1031" spans="3:5" x14ac:dyDescent="0.4">
      <c r="C1031" t="s">
        <v>761</v>
      </c>
      <c r="D1031" t="s">
        <v>545</v>
      </c>
      <c r="E1031">
        <v>700</v>
      </c>
    </row>
    <row r="1032" spans="3:5" x14ac:dyDescent="0.4">
      <c r="C1032" t="s">
        <v>761</v>
      </c>
      <c r="D1032" t="s">
        <v>546</v>
      </c>
      <c r="E1032">
        <v>4100</v>
      </c>
    </row>
    <row r="1033" spans="3:5" x14ac:dyDescent="0.4">
      <c r="C1033" t="s">
        <v>761</v>
      </c>
      <c r="D1033" t="s">
        <v>547</v>
      </c>
      <c r="E1033">
        <v>2100</v>
      </c>
    </row>
    <row r="1034" spans="3:5" x14ac:dyDescent="0.4">
      <c r="C1034" t="s">
        <v>761</v>
      </c>
      <c r="D1034" t="s">
        <v>548</v>
      </c>
      <c r="E1034">
        <v>1500</v>
      </c>
    </row>
    <row r="1035" spans="3:5" x14ac:dyDescent="0.4">
      <c r="C1035" t="s">
        <v>761</v>
      </c>
      <c r="D1035" t="s">
        <v>549</v>
      </c>
      <c r="E1035">
        <v>3000</v>
      </c>
    </row>
    <row r="1036" spans="3:5" x14ac:dyDescent="0.4">
      <c r="C1036" t="s">
        <v>761</v>
      </c>
      <c r="D1036" t="s">
        <v>550</v>
      </c>
      <c r="E1036">
        <v>2200</v>
      </c>
    </row>
    <row r="1037" spans="3:5" x14ac:dyDescent="0.4">
      <c r="C1037" t="s">
        <v>761</v>
      </c>
      <c r="D1037" t="s">
        <v>551</v>
      </c>
      <c r="E1037">
        <v>1800</v>
      </c>
    </row>
    <row r="1038" spans="3:5" x14ac:dyDescent="0.4">
      <c r="C1038" t="s">
        <v>761</v>
      </c>
      <c r="D1038" t="s">
        <v>552</v>
      </c>
      <c r="E1038">
        <v>600</v>
      </c>
    </row>
    <row r="1039" spans="3:5" x14ac:dyDescent="0.4">
      <c r="C1039" t="s">
        <v>761</v>
      </c>
      <c r="D1039" t="s">
        <v>553</v>
      </c>
      <c r="E1039">
        <v>1400</v>
      </c>
    </row>
    <row r="1040" spans="3:5" x14ac:dyDescent="0.4">
      <c r="C1040" t="s">
        <v>761</v>
      </c>
      <c r="D1040" t="s">
        <v>554</v>
      </c>
      <c r="E1040">
        <v>800</v>
      </c>
    </row>
    <row r="1041" spans="3:5" x14ac:dyDescent="0.4">
      <c r="C1041" t="s">
        <v>761</v>
      </c>
      <c r="D1041" t="s">
        <v>555</v>
      </c>
      <c r="E1041">
        <v>1100</v>
      </c>
    </row>
    <row r="1042" spans="3:5" x14ac:dyDescent="0.4">
      <c r="C1042" t="s">
        <v>761</v>
      </c>
      <c r="D1042" t="s">
        <v>556</v>
      </c>
      <c r="E1042">
        <v>1500</v>
      </c>
    </row>
    <row r="1043" spans="3:5" x14ac:dyDescent="0.4">
      <c r="C1043" t="s">
        <v>761</v>
      </c>
      <c r="D1043" t="s">
        <v>557</v>
      </c>
      <c r="E1043">
        <v>500</v>
      </c>
    </row>
    <row r="1044" spans="3:5" x14ac:dyDescent="0.4">
      <c r="C1044" t="s">
        <v>761</v>
      </c>
      <c r="D1044" t="s">
        <v>558</v>
      </c>
      <c r="E1044">
        <v>600</v>
      </c>
    </row>
    <row r="1045" spans="3:5" x14ac:dyDescent="0.4">
      <c r="C1045" t="s">
        <v>761</v>
      </c>
      <c r="D1045" t="s">
        <v>559</v>
      </c>
      <c r="E1045">
        <v>400</v>
      </c>
    </row>
    <row r="1046" spans="3:5" x14ac:dyDescent="0.4">
      <c r="C1046" t="s">
        <v>761</v>
      </c>
      <c r="D1046" t="s">
        <v>560</v>
      </c>
      <c r="E1046">
        <v>700</v>
      </c>
    </row>
    <row r="1047" spans="3:5" x14ac:dyDescent="0.4">
      <c r="C1047" t="s">
        <v>761</v>
      </c>
      <c r="D1047" t="s">
        <v>561</v>
      </c>
      <c r="E1047">
        <v>1700</v>
      </c>
    </row>
    <row r="1048" spans="3:5" x14ac:dyDescent="0.4">
      <c r="C1048" t="s">
        <v>761</v>
      </c>
      <c r="D1048" t="s">
        <v>562</v>
      </c>
      <c r="E1048">
        <v>300</v>
      </c>
    </row>
    <row r="1049" spans="3:5" x14ac:dyDescent="0.4">
      <c r="C1049" t="s">
        <v>761</v>
      </c>
      <c r="D1049" t="s">
        <v>563</v>
      </c>
      <c r="E1049">
        <v>1900</v>
      </c>
    </row>
    <row r="1050" spans="3:5" x14ac:dyDescent="0.4">
      <c r="C1050" t="s">
        <v>761</v>
      </c>
      <c r="D1050" t="s">
        <v>564</v>
      </c>
      <c r="E1050">
        <v>500</v>
      </c>
    </row>
    <row r="1051" spans="3:5" x14ac:dyDescent="0.4">
      <c r="C1051" t="s">
        <v>761</v>
      </c>
      <c r="D1051" t="s">
        <v>565</v>
      </c>
      <c r="E1051">
        <v>1000</v>
      </c>
    </row>
    <row r="1052" spans="3:5" x14ac:dyDescent="0.4">
      <c r="C1052" t="s">
        <v>761</v>
      </c>
      <c r="D1052" t="s">
        <v>566</v>
      </c>
      <c r="E1052">
        <v>500</v>
      </c>
    </row>
    <row r="1053" spans="3:5" x14ac:dyDescent="0.4">
      <c r="C1053" t="s">
        <v>761</v>
      </c>
      <c r="D1053" t="s">
        <v>567</v>
      </c>
      <c r="E1053">
        <v>300</v>
      </c>
    </row>
    <row r="1054" spans="3:5" x14ac:dyDescent="0.4">
      <c r="C1054" t="s">
        <v>761</v>
      </c>
      <c r="D1054" t="s">
        <v>568</v>
      </c>
      <c r="E1054">
        <v>600</v>
      </c>
    </row>
    <row r="1055" spans="3:5" x14ac:dyDescent="0.4">
      <c r="C1055" t="s">
        <v>761</v>
      </c>
      <c r="D1055" t="s">
        <v>569</v>
      </c>
      <c r="E1055">
        <v>900</v>
      </c>
    </row>
    <row r="1056" spans="3:5" x14ac:dyDescent="0.4">
      <c r="C1056" t="s">
        <v>761</v>
      </c>
      <c r="D1056" t="s">
        <v>570</v>
      </c>
      <c r="E1056">
        <v>1500</v>
      </c>
    </row>
    <row r="1057" spans="3:5" x14ac:dyDescent="0.4">
      <c r="C1057" t="s">
        <v>761</v>
      </c>
      <c r="D1057" t="s">
        <v>571</v>
      </c>
      <c r="E1057">
        <v>100</v>
      </c>
    </row>
    <row r="1058" spans="3:5" x14ac:dyDescent="0.4">
      <c r="C1058" t="s">
        <v>761</v>
      </c>
      <c r="D1058" t="s">
        <v>572</v>
      </c>
      <c r="E1058">
        <v>300</v>
      </c>
    </row>
    <row r="1059" spans="3:5" x14ac:dyDescent="0.4">
      <c r="C1059" t="s">
        <v>761</v>
      </c>
      <c r="D1059" t="s">
        <v>573</v>
      </c>
      <c r="E1059">
        <v>3200</v>
      </c>
    </row>
    <row r="1060" spans="3:5" x14ac:dyDescent="0.4">
      <c r="C1060" t="s">
        <v>761</v>
      </c>
      <c r="D1060" t="s">
        <v>574</v>
      </c>
      <c r="E1060">
        <v>3100</v>
      </c>
    </row>
    <row r="1061" spans="3:5" x14ac:dyDescent="0.4">
      <c r="C1061" t="s">
        <v>761</v>
      </c>
      <c r="D1061" t="s">
        <v>575</v>
      </c>
      <c r="E1061">
        <v>500</v>
      </c>
    </row>
    <row r="1062" spans="3:5" x14ac:dyDescent="0.4">
      <c r="C1062" t="s">
        <v>761</v>
      </c>
      <c r="D1062" t="s">
        <v>576</v>
      </c>
      <c r="E1062">
        <v>1000</v>
      </c>
    </row>
    <row r="1063" spans="3:5" x14ac:dyDescent="0.4">
      <c r="C1063" t="s">
        <v>761</v>
      </c>
      <c r="D1063" t="s">
        <v>577</v>
      </c>
      <c r="E1063">
        <v>700</v>
      </c>
    </row>
    <row r="1064" spans="3:5" x14ac:dyDescent="0.4">
      <c r="C1064" t="s">
        <v>761</v>
      </c>
      <c r="D1064" t="s">
        <v>578</v>
      </c>
      <c r="E1064">
        <v>1100</v>
      </c>
    </row>
    <row r="1065" spans="3:5" x14ac:dyDescent="0.4">
      <c r="C1065" t="s">
        <v>761</v>
      </c>
      <c r="D1065" t="s">
        <v>579</v>
      </c>
      <c r="E1065">
        <v>1900</v>
      </c>
    </row>
    <row r="1066" spans="3:5" x14ac:dyDescent="0.4">
      <c r="C1066" t="s">
        <v>761</v>
      </c>
      <c r="D1066" t="s">
        <v>580</v>
      </c>
      <c r="E1066">
        <v>600</v>
      </c>
    </row>
    <row r="1067" spans="3:5" x14ac:dyDescent="0.4">
      <c r="C1067" t="s">
        <v>761</v>
      </c>
      <c r="D1067" t="s">
        <v>581</v>
      </c>
      <c r="E1067">
        <v>1800</v>
      </c>
    </row>
    <row r="1068" spans="3:5" x14ac:dyDescent="0.4">
      <c r="C1068" t="s">
        <v>761</v>
      </c>
      <c r="D1068" t="s">
        <v>582</v>
      </c>
      <c r="E1068">
        <v>100</v>
      </c>
    </row>
    <row r="1069" spans="3:5" x14ac:dyDescent="0.4">
      <c r="C1069" t="s">
        <v>761</v>
      </c>
      <c r="D1069" t="s">
        <v>583</v>
      </c>
      <c r="E1069">
        <v>1200</v>
      </c>
    </row>
    <row r="1070" spans="3:5" x14ac:dyDescent="0.4">
      <c r="C1070" t="s">
        <v>761</v>
      </c>
      <c r="D1070" t="s">
        <v>584</v>
      </c>
      <c r="E1070">
        <v>100</v>
      </c>
    </row>
    <row r="1071" spans="3:5" x14ac:dyDescent="0.4">
      <c r="C1071" t="s">
        <v>761</v>
      </c>
      <c r="D1071" t="s">
        <v>585</v>
      </c>
      <c r="E1071">
        <v>1000</v>
      </c>
    </row>
    <row r="1072" spans="3:5" x14ac:dyDescent="0.4">
      <c r="C1072" t="s">
        <v>761</v>
      </c>
      <c r="D1072" t="s">
        <v>586</v>
      </c>
      <c r="E1072">
        <v>1300</v>
      </c>
    </row>
    <row r="1073" spans="3:5" x14ac:dyDescent="0.4">
      <c r="C1073" t="s">
        <v>761</v>
      </c>
      <c r="D1073" t="s">
        <v>587</v>
      </c>
      <c r="E1073">
        <v>0</v>
      </c>
    </row>
    <row r="1074" spans="3:5" x14ac:dyDescent="0.4">
      <c r="C1074" t="s">
        <v>761</v>
      </c>
      <c r="D1074" t="s">
        <v>588</v>
      </c>
      <c r="E1074">
        <v>400</v>
      </c>
    </row>
    <row r="1075" spans="3:5" x14ac:dyDescent="0.4">
      <c r="C1075" t="s">
        <v>761</v>
      </c>
      <c r="D1075" t="s">
        <v>589</v>
      </c>
      <c r="E1075">
        <v>700</v>
      </c>
    </row>
    <row r="1076" spans="3:5" x14ac:dyDescent="0.4">
      <c r="C1076" t="s">
        <v>761</v>
      </c>
      <c r="D1076" t="s">
        <v>590</v>
      </c>
      <c r="E1076">
        <v>300</v>
      </c>
    </row>
    <row r="1077" spans="3:5" x14ac:dyDescent="0.4">
      <c r="C1077" t="s">
        <v>761</v>
      </c>
      <c r="D1077" t="s">
        <v>591</v>
      </c>
      <c r="E1077">
        <v>500</v>
      </c>
    </row>
    <row r="1078" spans="3:5" x14ac:dyDescent="0.4">
      <c r="C1078" t="s">
        <v>761</v>
      </c>
      <c r="D1078" t="s">
        <v>592</v>
      </c>
      <c r="E1078">
        <v>400</v>
      </c>
    </row>
    <row r="1079" spans="3:5" x14ac:dyDescent="0.4">
      <c r="C1079" t="s">
        <v>761</v>
      </c>
      <c r="D1079" t="s">
        <v>593</v>
      </c>
      <c r="E1079">
        <v>700</v>
      </c>
    </row>
    <row r="1080" spans="3:5" x14ac:dyDescent="0.4">
      <c r="C1080" t="s">
        <v>761</v>
      </c>
      <c r="D1080" t="s">
        <v>594</v>
      </c>
      <c r="E1080">
        <v>100</v>
      </c>
    </row>
    <row r="1081" spans="3:5" x14ac:dyDescent="0.4">
      <c r="C1081" t="s">
        <v>761</v>
      </c>
      <c r="D1081" t="s">
        <v>595</v>
      </c>
      <c r="E1081">
        <v>10500</v>
      </c>
    </row>
    <row r="1082" spans="3:5" x14ac:dyDescent="0.4">
      <c r="C1082" t="s">
        <v>761</v>
      </c>
      <c r="D1082" t="s">
        <v>596</v>
      </c>
      <c r="E1082">
        <v>1500</v>
      </c>
    </row>
    <row r="1083" spans="3:5" x14ac:dyDescent="0.4">
      <c r="C1083" t="s">
        <v>761</v>
      </c>
      <c r="D1083" t="s">
        <v>597</v>
      </c>
      <c r="E1083">
        <v>4400</v>
      </c>
    </row>
    <row r="1084" spans="3:5" x14ac:dyDescent="0.4">
      <c r="C1084" t="s">
        <v>761</v>
      </c>
      <c r="D1084" t="s">
        <v>598</v>
      </c>
      <c r="E1084">
        <v>2400</v>
      </c>
    </row>
    <row r="1085" spans="3:5" x14ac:dyDescent="0.4">
      <c r="C1085" t="s">
        <v>761</v>
      </c>
      <c r="D1085" t="s">
        <v>599</v>
      </c>
      <c r="E1085">
        <v>2200</v>
      </c>
    </row>
    <row r="1086" spans="3:5" x14ac:dyDescent="0.4">
      <c r="C1086" t="s">
        <v>761</v>
      </c>
      <c r="D1086" t="s">
        <v>600</v>
      </c>
      <c r="E1086">
        <v>500</v>
      </c>
    </row>
    <row r="1087" spans="3:5" x14ac:dyDescent="0.4">
      <c r="C1087" t="s">
        <v>761</v>
      </c>
      <c r="D1087" t="s">
        <v>601</v>
      </c>
      <c r="E1087">
        <v>8400</v>
      </c>
    </row>
    <row r="1088" spans="3:5" x14ac:dyDescent="0.4">
      <c r="C1088" t="s">
        <v>761</v>
      </c>
      <c r="D1088" t="s">
        <v>602</v>
      </c>
      <c r="E1088">
        <v>200</v>
      </c>
    </row>
    <row r="1089" spans="3:5" x14ac:dyDescent="0.4">
      <c r="C1089" t="s">
        <v>761</v>
      </c>
      <c r="D1089" t="s">
        <v>603</v>
      </c>
      <c r="E1089">
        <v>4300</v>
      </c>
    </row>
    <row r="1090" spans="3:5" x14ac:dyDescent="0.4">
      <c r="C1090" t="s">
        <v>761</v>
      </c>
      <c r="D1090" t="s">
        <v>604</v>
      </c>
      <c r="E1090">
        <v>1300</v>
      </c>
    </row>
    <row r="1091" spans="3:5" x14ac:dyDescent="0.4">
      <c r="C1091" t="s">
        <v>761</v>
      </c>
      <c r="D1091" t="s">
        <v>605</v>
      </c>
      <c r="E1091">
        <v>2400</v>
      </c>
    </row>
    <row r="1092" spans="3:5" x14ac:dyDescent="0.4">
      <c r="C1092" t="s">
        <v>761</v>
      </c>
      <c r="D1092" t="s">
        <v>606</v>
      </c>
      <c r="E1092">
        <v>1900</v>
      </c>
    </row>
    <row r="1093" spans="3:5" x14ac:dyDescent="0.4">
      <c r="C1093" t="s">
        <v>761</v>
      </c>
      <c r="D1093" t="s">
        <v>607</v>
      </c>
      <c r="E1093">
        <v>3700</v>
      </c>
    </row>
    <row r="1094" spans="3:5" x14ac:dyDescent="0.4">
      <c r="C1094" t="s">
        <v>761</v>
      </c>
      <c r="D1094" t="s">
        <v>608</v>
      </c>
      <c r="E1094">
        <v>5900</v>
      </c>
    </row>
    <row r="1095" spans="3:5" x14ac:dyDescent="0.4">
      <c r="C1095" t="s">
        <v>761</v>
      </c>
      <c r="D1095" t="s">
        <v>609</v>
      </c>
      <c r="E1095">
        <v>1000</v>
      </c>
    </row>
    <row r="1096" spans="3:5" x14ac:dyDescent="0.4">
      <c r="C1096" t="s">
        <v>761</v>
      </c>
      <c r="D1096" t="s">
        <v>610</v>
      </c>
      <c r="E1096">
        <v>4600</v>
      </c>
    </row>
    <row r="1097" spans="3:5" x14ac:dyDescent="0.4">
      <c r="C1097" t="s">
        <v>761</v>
      </c>
      <c r="D1097" t="s">
        <v>611</v>
      </c>
      <c r="E1097">
        <v>1900</v>
      </c>
    </row>
    <row r="1098" spans="3:5" x14ac:dyDescent="0.4">
      <c r="C1098" t="s">
        <v>761</v>
      </c>
      <c r="D1098" t="s">
        <v>612</v>
      </c>
      <c r="E1098">
        <v>200</v>
      </c>
    </row>
    <row r="1099" spans="3:5" x14ac:dyDescent="0.4">
      <c r="C1099" t="s">
        <v>761</v>
      </c>
      <c r="D1099" t="s">
        <v>613</v>
      </c>
      <c r="E1099">
        <v>2800</v>
      </c>
    </row>
    <row r="1100" spans="3:5" x14ac:dyDescent="0.4">
      <c r="C1100" t="s">
        <v>761</v>
      </c>
      <c r="D1100" t="s">
        <v>614</v>
      </c>
      <c r="E1100">
        <v>3800</v>
      </c>
    </row>
    <row r="1101" spans="3:5" x14ac:dyDescent="0.4">
      <c r="C1101" t="s">
        <v>761</v>
      </c>
      <c r="D1101" t="s">
        <v>615</v>
      </c>
      <c r="E1101">
        <v>300</v>
      </c>
    </row>
    <row r="1102" spans="3:5" x14ac:dyDescent="0.4">
      <c r="C1102" t="s">
        <v>761</v>
      </c>
      <c r="D1102" t="s">
        <v>616</v>
      </c>
      <c r="E1102">
        <v>1900</v>
      </c>
    </row>
    <row r="1103" spans="3:5" x14ac:dyDescent="0.4">
      <c r="C1103" t="s">
        <v>761</v>
      </c>
      <c r="D1103" t="s">
        <v>617</v>
      </c>
      <c r="E1103">
        <v>900</v>
      </c>
    </row>
    <row r="1104" spans="3:5" x14ac:dyDescent="0.4">
      <c r="C1104" t="s">
        <v>761</v>
      </c>
      <c r="D1104" t="s">
        <v>618</v>
      </c>
      <c r="E1104">
        <v>1600</v>
      </c>
    </row>
    <row r="1105" spans="3:5" x14ac:dyDescent="0.4">
      <c r="C1105" t="s">
        <v>761</v>
      </c>
      <c r="D1105" t="s">
        <v>619</v>
      </c>
      <c r="E1105">
        <v>1000</v>
      </c>
    </row>
    <row r="1106" spans="3:5" x14ac:dyDescent="0.4">
      <c r="C1106" t="s">
        <v>761</v>
      </c>
      <c r="D1106" t="s">
        <v>620</v>
      </c>
      <c r="E1106">
        <v>4000</v>
      </c>
    </row>
    <row r="1107" spans="3:5" x14ac:dyDescent="0.4">
      <c r="C1107" t="s">
        <v>761</v>
      </c>
      <c r="D1107" t="s">
        <v>621</v>
      </c>
      <c r="E1107">
        <v>1700</v>
      </c>
    </row>
    <row r="1108" spans="3:5" x14ac:dyDescent="0.4">
      <c r="C1108" t="s">
        <v>761</v>
      </c>
      <c r="D1108" t="s">
        <v>622</v>
      </c>
      <c r="E1108">
        <v>800</v>
      </c>
    </row>
    <row r="1109" spans="3:5" x14ac:dyDescent="0.4">
      <c r="C1109" t="s">
        <v>761</v>
      </c>
      <c r="D1109" t="s">
        <v>623</v>
      </c>
      <c r="E1109">
        <v>3900</v>
      </c>
    </row>
    <row r="1110" spans="3:5" x14ac:dyDescent="0.4">
      <c r="C1110" t="s">
        <v>761</v>
      </c>
      <c r="D1110" t="s">
        <v>624</v>
      </c>
      <c r="E1110">
        <v>2700</v>
      </c>
    </row>
    <row r="1111" spans="3:5" x14ac:dyDescent="0.4">
      <c r="C1111" t="s">
        <v>761</v>
      </c>
      <c r="D1111" t="s">
        <v>625</v>
      </c>
      <c r="E1111">
        <v>400</v>
      </c>
    </row>
    <row r="1112" spans="3:5" x14ac:dyDescent="0.4">
      <c r="C1112" t="s">
        <v>761</v>
      </c>
      <c r="D1112" t="s">
        <v>626</v>
      </c>
      <c r="E1112">
        <v>500</v>
      </c>
    </row>
    <row r="1113" spans="3:5" x14ac:dyDescent="0.4">
      <c r="C1113" t="s">
        <v>761</v>
      </c>
      <c r="D1113" t="s">
        <v>627</v>
      </c>
      <c r="E1113">
        <v>2300</v>
      </c>
    </row>
    <row r="1114" spans="3:5" x14ac:dyDescent="0.4">
      <c r="C1114" t="s">
        <v>761</v>
      </c>
      <c r="D1114" t="s">
        <v>628</v>
      </c>
      <c r="E1114">
        <v>0</v>
      </c>
    </row>
    <row r="1115" spans="3:5" x14ac:dyDescent="0.4">
      <c r="C1115" t="s">
        <v>761</v>
      </c>
      <c r="D1115" t="s">
        <v>629</v>
      </c>
      <c r="E1115">
        <v>200</v>
      </c>
    </row>
    <row r="1116" spans="3:5" x14ac:dyDescent="0.4">
      <c r="C1116" t="s">
        <v>761</v>
      </c>
      <c r="D1116" t="s">
        <v>630</v>
      </c>
      <c r="E1116">
        <v>1400</v>
      </c>
    </row>
    <row r="1117" spans="3:5" x14ac:dyDescent="0.4">
      <c r="C1117" t="s">
        <v>761</v>
      </c>
      <c r="D1117" t="s">
        <v>631</v>
      </c>
      <c r="E1117">
        <v>500</v>
      </c>
    </row>
    <row r="1118" spans="3:5" x14ac:dyDescent="0.4">
      <c r="C1118" t="s">
        <v>761</v>
      </c>
      <c r="D1118" t="s">
        <v>632</v>
      </c>
      <c r="E1118">
        <v>1400</v>
      </c>
    </row>
    <row r="1119" spans="3:5" x14ac:dyDescent="0.4">
      <c r="C1119" t="s">
        <v>761</v>
      </c>
      <c r="D1119" t="s">
        <v>633</v>
      </c>
      <c r="E1119">
        <v>1300</v>
      </c>
    </row>
    <row r="1120" spans="3:5" x14ac:dyDescent="0.4">
      <c r="C1120" t="s">
        <v>761</v>
      </c>
      <c r="D1120" t="s">
        <v>634</v>
      </c>
      <c r="E1120">
        <v>1000</v>
      </c>
    </row>
    <row r="1121" spans="3:5" x14ac:dyDescent="0.4">
      <c r="C1121" t="s">
        <v>761</v>
      </c>
      <c r="D1121" t="s">
        <v>635</v>
      </c>
      <c r="E1121">
        <v>100</v>
      </c>
    </row>
    <row r="1122" spans="3:5" x14ac:dyDescent="0.4">
      <c r="C1122" t="s">
        <v>761</v>
      </c>
      <c r="D1122" t="s">
        <v>636</v>
      </c>
      <c r="E1122">
        <v>600</v>
      </c>
    </row>
    <row r="1123" spans="3:5" x14ac:dyDescent="0.4">
      <c r="C1123" t="s">
        <v>761</v>
      </c>
      <c r="D1123" t="s">
        <v>637</v>
      </c>
      <c r="E1123">
        <v>1000</v>
      </c>
    </row>
    <row r="1124" spans="3:5" x14ac:dyDescent="0.4">
      <c r="C1124" t="s">
        <v>761</v>
      </c>
      <c r="D1124" t="s">
        <v>638</v>
      </c>
      <c r="E1124">
        <v>800</v>
      </c>
    </row>
    <row r="1125" spans="3:5" x14ac:dyDescent="0.4">
      <c r="C1125" t="s">
        <v>761</v>
      </c>
      <c r="D1125" t="s">
        <v>639</v>
      </c>
      <c r="E1125">
        <v>400</v>
      </c>
    </row>
    <row r="1126" spans="3:5" x14ac:dyDescent="0.4">
      <c r="C1126" t="s">
        <v>761</v>
      </c>
      <c r="D1126" t="s">
        <v>640</v>
      </c>
      <c r="E1126">
        <v>1500</v>
      </c>
    </row>
    <row r="1127" spans="3:5" x14ac:dyDescent="0.4">
      <c r="C1127" t="s">
        <v>761</v>
      </c>
      <c r="D1127" t="s">
        <v>641</v>
      </c>
      <c r="E1127">
        <v>500</v>
      </c>
    </row>
    <row r="1128" spans="3:5" x14ac:dyDescent="0.4">
      <c r="C1128" t="s">
        <v>761</v>
      </c>
      <c r="D1128" t="s">
        <v>642</v>
      </c>
      <c r="E1128">
        <v>1800</v>
      </c>
    </row>
    <row r="1129" spans="3:5" x14ac:dyDescent="0.4">
      <c r="C1129" t="s">
        <v>761</v>
      </c>
      <c r="D1129" t="s">
        <v>643</v>
      </c>
      <c r="E1129">
        <v>900</v>
      </c>
    </row>
    <row r="1130" spans="3:5" x14ac:dyDescent="0.4">
      <c r="C1130" t="s">
        <v>761</v>
      </c>
      <c r="D1130" t="s">
        <v>644</v>
      </c>
      <c r="E1130">
        <v>1200</v>
      </c>
    </row>
    <row r="1131" spans="3:5" x14ac:dyDescent="0.4">
      <c r="C1131" t="s">
        <v>761</v>
      </c>
      <c r="D1131" t="s">
        <v>645</v>
      </c>
      <c r="E1131">
        <v>0</v>
      </c>
    </row>
    <row r="1132" spans="3:5" x14ac:dyDescent="0.4">
      <c r="C1132" t="s">
        <v>761</v>
      </c>
      <c r="D1132" t="s">
        <v>646</v>
      </c>
      <c r="E1132">
        <v>400</v>
      </c>
    </row>
    <row r="1133" spans="3:5" x14ac:dyDescent="0.4">
      <c r="C1133" t="s">
        <v>761</v>
      </c>
      <c r="D1133" t="s">
        <v>647</v>
      </c>
      <c r="E1133">
        <v>0</v>
      </c>
    </row>
    <row r="1134" spans="3:5" x14ac:dyDescent="0.4">
      <c r="C1134" t="s">
        <v>761</v>
      </c>
      <c r="D1134" t="s">
        <v>648</v>
      </c>
      <c r="E1134">
        <v>600</v>
      </c>
    </row>
    <row r="1135" spans="3:5" x14ac:dyDescent="0.4">
      <c r="C1135" t="s">
        <v>761</v>
      </c>
      <c r="D1135" t="s">
        <v>649</v>
      </c>
      <c r="E1135">
        <v>0</v>
      </c>
    </row>
    <row r="1136" spans="3:5" x14ac:dyDescent="0.4">
      <c r="C1136" t="s">
        <v>761</v>
      </c>
      <c r="D1136" t="s">
        <v>650</v>
      </c>
      <c r="E1136">
        <v>1600</v>
      </c>
    </row>
    <row r="1137" spans="3:5" x14ac:dyDescent="0.4">
      <c r="C1137" t="s">
        <v>761</v>
      </c>
      <c r="D1137" t="s">
        <v>651</v>
      </c>
      <c r="E1137">
        <v>100</v>
      </c>
    </row>
    <row r="1138" spans="3:5" x14ac:dyDescent="0.4">
      <c r="C1138" t="s">
        <v>761</v>
      </c>
      <c r="D1138" t="s">
        <v>652</v>
      </c>
      <c r="E1138">
        <v>1500</v>
      </c>
    </row>
    <row r="1139" spans="3:5" x14ac:dyDescent="0.4">
      <c r="C1139" t="s">
        <v>761</v>
      </c>
      <c r="D1139" t="s">
        <v>653</v>
      </c>
      <c r="E1139">
        <v>1200</v>
      </c>
    </row>
    <row r="1140" spans="3:5" x14ac:dyDescent="0.4">
      <c r="C1140" t="s">
        <v>761</v>
      </c>
      <c r="D1140" t="s">
        <v>654</v>
      </c>
      <c r="E1140">
        <v>100</v>
      </c>
    </row>
    <row r="1141" spans="3:5" x14ac:dyDescent="0.4">
      <c r="C1141" t="s">
        <v>761</v>
      </c>
      <c r="D1141" t="s">
        <v>655</v>
      </c>
      <c r="E1141">
        <v>500</v>
      </c>
    </row>
    <row r="1142" spans="3:5" x14ac:dyDescent="0.4">
      <c r="C1142" t="s">
        <v>761</v>
      </c>
      <c r="D1142" t="s">
        <v>656</v>
      </c>
      <c r="E1142">
        <v>1100</v>
      </c>
    </row>
    <row r="1143" spans="3:5" x14ac:dyDescent="0.4">
      <c r="C1143" t="s">
        <v>761</v>
      </c>
      <c r="D1143" t="s">
        <v>657</v>
      </c>
      <c r="E1143">
        <v>1300</v>
      </c>
    </row>
    <row r="1144" spans="3:5" x14ac:dyDescent="0.4">
      <c r="C1144" t="s">
        <v>761</v>
      </c>
      <c r="D1144" t="s">
        <v>658</v>
      </c>
      <c r="E1144">
        <v>400</v>
      </c>
    </row>
    <row r="1145" spans="3:5" x14ac:dyDescent="0.4">
      <c r="C1145" t="s">
        <v>761</v>
      </c>
      <c r="D1145" t="s">
        <v>659</v>
      </c>
      <c r="E1145">
        <v>500</v>
      </c>
    </row>
    <row r="1146" spans="3:5" x14ac:dyDescent="0.4">
      <c r="C1146" t="s">
        <v>761</v>
      </c>
      <c r="D1146" t="s">
        <v>660</v>
      </c>
      <c r="E1146">
        <v>0</v>
      </c>
    </row>
    <row r="1147" spans="3:5" x14ac:dyDescent="0.4">
      <c r="C1147" t="s">
        <v>761</v>
      </c>
      <c r="D1147" t="s">
        <v>661</v>
      </c>
      <c r="E1147">
        <v>0</v>
      </c>
    </row>
    <row r="1148" spans="3:5" x14ac:dyDescent="0.4">
      <c r="C1148" t="s">
        <v>761</v>
      </c>
      <c r="D1148" t="s">
        <v>662</v>
      </c>
      <c r="E1148">
        <v>600</v>
      </c>
    </row>
    <row r="1149" spans="3:5" x14ac:dyDescent="0.4">
      <c r="C1149" t="s">
        <v>761</v>
      </c>
      <c r="D1149" t="s">
        <v>663</v>
      </c>
      <c r="E1149">
        <v>100</v>
      </c>
    </row>
    <row r="1150" spans="3:5" x14ac:dyDescent="0.4">
      <c r="C1150" t="s">
        <v>761</v>
      </c>
      <c r="D1150" t="s">
        <v>664</v>
      </c>
      <c r="E1150">
        <v>15400</v>
      </c>
    </row>
    <row r="1151" spans="3:5" x14ac:dyDescent="0.4">
      <c r="C1151" t="s">
        <v>761</v>
      </c>
      <c r="D1151" t="s">
        <v>665</v>
      </c>
      <c r="E1151">
        <v>2600</v>
      </c>
    </row>
    <row r="1152" spans="3:5" x14ac:dyDescent="0.4">
      <c r="C1152" t="s">
        <v>761</v>
      </c>
      <c r="D1152" t="s">
        <v>666</v>
      </c>
      <c r="E1152">
        <v>2700</v>
      </c>
    </row>
    <row r="1153" spans="3:5" x14ac:dyDescent="0.4">
      <c r="C1153" t="s">
        <v>761</v>
      </c>
      <c r="D1153" t="s">
        <v>667</v>
      </c>
      <c r="E1153">
        <v>1100</v>
      </c>
    </row>
    <row r="1154" spans="3:5" x14ac:dyDescent="0.4">
      <c r="C1154" t="s">
        <v>761</v>
      </c>
      <c r="D1154" t="s">
        <v>668</v>
      </c>
      <c r="E1154">
        <v>1800</v>
      </c>
    </row>
    <row r="1155" spans="3:5" x14ac:dyDescent="0.4">
      <c r="C1155" t="s">
        <v>761</v>
      </c>
      <c r="D1155" t="s">
        <v>669</v>
      </c>
      <c r="E1155">
        <v>1700</v>
      </c>
    </row>
    <row r="1156" spans="3:5" x14ac:dyDescent="0.4">
      <c r="C1156" t="s">
        <v>761</v>
      </c>
      <c r="D1156" t="s">
        <v>670</v>
      </c>
      <c r="E1156">
        <v>700</v>
      </c>
    </row>
    <row r="1157" spans="3:5" x14ac:dyDescent="0.4">
      <c r="C1157" t="s">
        <v>761</v>
      </c>
      <c r="D1157" t="s">
        <v>671</v>
      </c>
      <c r="E1157">
        <v>100</v>
      </c>
    </row>
    <row r="1158" spans="3:5" x14ac:dyDescent="0.4">
      <c r="C1158" t="s">
        <v>761</v>
      </c>
      <c r="D1158" t="s">
        <v>672</v>
      </c>
      <c r="E1158">
        <v>100</v>
      </c>
    </row>
    <row r="1159" spans="3:5" x14ac:dyDescent="0.4">
      <c r="C1159" t="s">
        <v>761</v>
      </c>
      <c r="D1159" t="s">
        <v>673</v>
      </c>
      <c r="E1159">
        <v>800</v>
      </c>
    </row>
    <row r="1160" spans="3:5" x14ac:dyDescent="0.4">
      <c r="C1160" t="s">
        <v>761</v>
      </c>
      <c r="D1160" t="s">
        <v>674</v>
      </c>
      <c r="E1160">
        <v>0</v>
      </c>
    </row>
    <row r="1161" spans="3:5" x14ac:dyDescent="0.4">
      <c r="C1161" t="s">
        <v>761</v>
      </c>
      <c r="D1161" t="s">
        <v>675</v>
      </c>
      <c r="E1161">
        <v>1800</v>
      </c>
    </row>
    <row r="1162" spans="3:5" x14ac:dyDescent="0.4">
      <c r="C1162" t="s">
        <v>761</v>
      </c>
      <c r="D1162" t="s">
        <v>676</v>
      </c>
      <c r="E1162">
        <v>3200</v>
      </c>
    </row>
    <row r="1163" spans="3:5" x14ac:dyDescent="0.4">
      <c r="C1163" t="s">
        <v>761</v>
      </c>
      <c r="D1163" t="s">
        <v>677</v>
      </c>
      <c r="E1163">
        <v>2100</v>
      </c>
    </row>
    <row r="1164" spans="3:5" x14ac:dyDescent="0.4">
      <c r="C1164" t="s">
        <v>761</v>
      </c>
      <c r="D1164" t="s">
        <v>678</v>
      </c>
      <c r="E1164">
        <v>900</v>
      </c>
    </row>
    <row r="1165" spans="3:5" x14ac:dyDescent="0.4">
      <c r="C1165" t="s">
        <v>761</v>
      </c>
      <c r="D1165" t="s">
        <v>679</v>
      </c>
      <c r="E1165">
        <v>0</v>
      </c>
    </row>
    <row r="1166" spans="3:5" x14ac:dyDescent="0.4">
      <c r="C1166" t="s">
        <v>761</v>
      </c>
      <c r="D1166" t="s">
        <v>680</v>
      </c>
      <c r="E1166">
        <v>300</v>
      </c>
    </row>
    <row r="1167" spans="3:5" x14ac:dyDescent="0.4">
      <c r="C1167" t="s">
        <v>761</v>
      </c>
      <c r="D1167" t="s">
        <v>681</v>
      </c>
      <c r="E1167">
        <v>500</v>
      </c>
    </row>
    <row r="1168" spans="3:5" x14ac:dyDescent="0.4">
      <c r="C1168" t="s">
        <v>761</v>
      </c>
      <c r="D1168" t="s">
        <v>682</v>
      </c>
      <c r="E1168">
        <v>200</v>
      </c>
    </row>
    <row r="1169" spans="3:5" x14ac:dyDescent="0.4">
      <c r="C1169" t="s">
        <v>761</v>
      </c>
      <c r="D1169" t="s">
        <v>683</v>
      </c>
      <c r="E1169">
        <v>1400</v>
      </c>
    </row>
    <row r="1170" spans="3:5" x14ac:dyDescent="0.4">
      <c r="C1170" t="s">
        <v>761</v>
      </c>
      <c r="D1170" t="s">
        <v>684</v>
      </c>
      <c r="E1170">
        <v>200</v>
      </c>
    </row>
    <row r="1171" spans="3:5" x14ac:dyDescent="0.4">
      <c r="C1171" t="s">
        <v>761</v>
      </c>
      <c r="D1171" t="s">
        <v>685</v>
      </c>
      <c r="E1171">
        <v>0</v>
      </c>
    </row>
    <row r="1172" spans="3:5" x14ac:dyDescent="0.4">
      <c r="C1172" t="s">
        <v>761</v>
      </c>
      <c r="D1172" t="s">
        <v>686</v>
      </c>
      <c r="E1172">
        <v>100</v>
      </c>
    </row>
    <row r="1173" spans="3:5" x14ac:dyDescent="0.4">
      <c r="C1173" t="s">
        <v>761</v>
      </c>
      <c r="D1173" t="s">
        <v>687</v>
      </c>
      <c r="E1173">
        <v>900</v>
      </c>
    </row>
    <row r="1174" spans="3:5" x14ac:dyDescent="0.4">
      <c r="C1174" t="s">
        <v>761</v>
      </c>
      <c r="D1174" t="s">
        <v>688</v>
      </c>
      <c r="E1174">
        <v>1300</v>
      </c>
    </row>
    <row r="1175" spans="3:5" x14ac:dyDescent="0.4">
      <c r="C1175" t="s">
        <v>761</v>
      </c>
      <c r="D1175" t="s">
        <v>689</v>
      </c>
      <c r="E1175">
        <v>500</v>
      </c>
    </row>
    <row r="1176" spans="3:5" x14ac:dyDescent="0.4">
      <c r="C1176" t="s">
        <v>761</v>
      </c>
      <c r="D1176" t="s">
        <v>690</v>
      </c>
      <c r="E1176">
        <v>1000</v>
      </c>
    </row>
    <row r="1177" spans="3:5" x14ac:dyDescent="0.4">
      <c r="C1177" t="s">
        <v>761</v>
      </c>
      <c r="D1177" t="s">
        <v>691</v>
      </c>
      <c r="E1177">
        <v>5000</v>
      </c>
    </row>
    <row r="1178" spans="3:5" x14ac:dyDescent="0.4">
      <c r="C1178" t="s">
        <v>761</v>
      </c>
      <c r="D1178" t="s">
        <v>692</v>
      </c>
      <c r="E1178">
        <v>1200</v>
      </c>
    </row>
    <row r="1179" spans="3:5" x14ac:dyDescent="0.4">
      <c r="C1179" t="s">
        <v>761</v>
      </c>
      <c r="D1179" t="s">
        <v>693</v>
      </c>
      <c r="E1179">
        <v>1300</v>
      </c>
    </row>
    <row r="1180" spans="3:5" x14ac:dyDescent="0.4">
      <c r="C1180" t="s">
        <v>761</v>
      </c>
      <c r="D1180" t="s">
        <v>694</v>
      </c>
      <c r="E1180">
        <v>1100</v>
      </c>
    </row>
    <row r="1181" spans="3:5" x14ac:dyDescent="0.4">
      <c r="C1181" t="s">
        <v>761</v>
      </c>
      <c r="D1181" t="s">
        <v>393</v>
      </c>
      <c r="E1181">
        <v>1600</v>
      </c>
    </row>
    <row r="1182" spans="3:5" x14ac:dyDescent="0.4">
      <c r="C1182" t="s">
        <v>761</v>
      </c>
      <c r="D1182" t="s">
        <v>394</v>
      </c>
      <c r="E1182">
        <v>300</v>
      </c>
    </row>
    <row r="1183" spans="3:5" x14ac:dyDescent="0.4">
      <c r="C1183" t="s">
        <v>761</v>
      </c>
      <c r="D1183" t="s">
        <v>395</v>
      </c>
      <c r="E1183">
        <v>400</v>
      </c>
    </row>
    <row r="1184" spans="3:5" x14ac:dyDescent="0.4">
      <c r="C1184" t="s">
        <v>761</v>
      </c>
      <c r="D1184" t="s">
        <v>396</v>
      </c>
      <c r="E1184">
        <v>0</v>
      </c>
    </row>
    <row r="1185" spans="3:5" x14ac:dyDescent="0.4">
      <c r="C1185" t="s">
        <v>761</v>
      </c>
      <c r="D1185" t="s">
        <v>397</v>
      </c>
      <c r="E1185">
        <v>2300</v>
      </c>
    </row>
    <row r="1186" spans="3:5" x14ac:dyDescent="0.4">
      <c r="C1186" t="s">
        <v>761</v>
      </c>
      <c r="D1186" t="s">
        <v>398</v>
      </c>
      <c r="E1186">
        <v>1900</v>
      </c>
    </row>
    <row r="1187" spans="3:5" x14ac:dyDescent="0.4">
      <c r="C1187" t="s">
        <v>761</v>
      </c>
      <c r="D1187" t="s">
        <v>399</v>
      </c>
      <c r="E1187">
        <v>0</v>
      </c>
    </row>
    <row r="1188" spans="3:5" x14ac:dyDescent="0.4">
      <c r="C1188" t="s">
        <v>761</v>
      </c>
      <c r="D1188" t="s">
        <v>400</v>
      </c>
      <c r="E1188">
        <v>800</v>
      </c>
    </row>
    <row r="1189" spans="3:5" x14ac:dyDescent="0.4">
      <c r="C1189" t="s">
        <v>761</v>
      </c>
      <c r="D1189" t="s">
        <v>401</v>
      </c>
      <c r="E1189">
        <v>100</v>
      </c>
    </row>
    <row r="1190" spans="3:5" x14ac:dyDescent="0.4">
      <c r="C1190" t="s">
        <v>761</v>
      </c>
      <c r="D1190" t="s">
        <v>402</v>
      </c>
      <c r="E1190">
        <v>1400</v>
      </c>
    </row>
    <row r="1191" spans="3:5" x14ac:dyDescent="0.4">
      <c r="C1191" t="s">
        <v>761</v>
      </c>
      <c r="D1191" t="s">
        <v>403</v>
      </c>
      <c r="E1191">
        <v>1400</v>
      </c>
    </row>
    <row r="1192" spans="3:5" x14ac:dyDescent="0.4">
      <c r="C1192" t="s">
        <v>761</v>
      </c>
      <c r="D1192" t="s">
        <v>404</v>
      </c>
      <c r="E1192">
        <v>2000</v>
      </c>
    </row>
    <row r="1193" spans="3:5" x14ac:dyDescent="0.4">
      <c r="C1193" t="s">
        <v>761</v>
      </c>
      <c r="D1193" t="s">
        <v>405</v>
      </c>
      <c r="E1193">
        <v>1400</v>
      </c>
    </row>
    <row r="1194" spans="3:5" x14ac:dyDescent="0.4">
      <c r="C1194" t="s">
        <v>761</v>
      </c>
      <c r="D1194" t="s">
        <v>406</v>
      </c>
      <c r="E1194">
        <v>0</v>
      </c>
    </row>
    <row r="1195" spans="3:5" x14ac:dyDescent="0.4">
      <c r="C1195" t="s">
        <v>761</v>
      </c>
      <c r="D1195" t="s">
        <v>407</v>
      </c>
      <c r="E1195">
        <v>200</v>
      </c>
    </row>
    <row r="1196" spans="3:5" x14ac:dyDescent="0.4">
      <c r="C1196" t="s">
        <v>761</v>
      </c>
      <c r="D1196" t="s">
        <v>408</v>
      </c>
      <c r="E1196">
        <v>100</v>
      </c>
    </row>
    <row r="1197" spans="3:5" x14ac:dyDescent="0.4">
      <c r="C1197" t="s">
        <v>761</v>
      </c>
      <c r="D1197" t="s">
        <v>409</v>
      </c>
      <c r="E1197">
        <v>400</v>
      </c>
    </row>
    <row r="1198" spans="3:5" x14ac:dyDescent="0.4">
      <c r="C1198" t="s">
        <v>761</v>
      </c>
      <c r="D1198" t="s">
        <v>410</v>
      </c>
      <c r="E1198">
        <v>300</v>
      </c>
    </row>
    <row r="1199" spans="3:5" x14ac:dyDescent="0.4">
      <c r="C1199" t="s">
        <v>761</v>
      </c>
      <c r="D1199" t="s">
        <v>411</v>
      </c>
      <c r="E1199">
        <v>0</v>
      </c>
    </row>
    <row r="1200" spans="3:5" x14ac:dyDescent="0.4">
      <c r="C1200" t="s">
        <v>761</v>
      </c>
      <c r="D1200" t="s">
        <v>412</v>
      </c>
      <c r="E1200">
        <v>300</v>
      </c>
    </row>
    <row r="1201" spans="3:5" x14ac:dyDescent="0.4">
      <c r="C1201" t="s">
        <v>761</v>
      </c>
      <c r="D1201" t="s">
        <v>413</v>
      </c>
      <c r="E1201">
        <v>600</v>
      </c>
    </row>
    <row r="1202" spans="3:5" x14ac:dyDescent="0.4">
      <c r="C1202" t="s">
        <v>761</v>
      </c>
      <c r="D1202" t="s">
        <v>414</v>
      </c>
      <c r="E1202">
        <v>200</v>
      </c>
    </row>
    <row r="1203" spans="3:5" x14ac:dyDescent="0.4">
      <c r="C1203" t="s">
        <v>761</v>
      </c>
      <c r="D1203" t="s">
        <v>415</v>
      </c>
      <c r="E1203">
        <v>500</v>
      </c>
    </row>
    <row r="1204" spans="3:5" x14ac:dyDescent="0.4">
      <c r="C1204" t="s">
        <v>761</v>
      </c>
      <c r="D1204" t="s">
        <v>416</v>
      </c>
      <c r="E1204">
        <v>0</v>
      </c>
    </row>
    <row r="1205" spans="3:5" x14ac:dyDescent="0.4">
      <c r="C1205" t="s">
        <v>761</v>
      </c>
      <c r="D1205" t="s">
        <v>417</v>
      </c>
      <c r="E1205">
        <v>0</v>
      </c>
    </row>
    <row r="1206" spans="3:5" x14ac:dyDescent="0.4">
      <c r="C1206" t="s">
        <v>761</v>
      </c>
      <c r="D1206" t="s">
        <v>418</v>
      </c>
      <c r="E1206">
        <v>500</v>
      </c>
    </row>
    <row r="1207" spans="3:5" x14ac:dyDescent="0.4">
      <c r="C1207" t="s">
        <v>761</v>
      </c>
      <c r="D1207" t="s">
        <v>419</v>
      </c>
      <c r="E1207">
        <v>100</v>
      </c>
    </row>
    <row r="1208" spans="3:5" x14ac:dyDescent="0.4">
      <c r="C1208" t="s">
        <v>761</v>
      </c>
      <c r="D1208" t="s">
        <v>420</v>
      </c>
      <c r="E1208">
        <v>0</v>
      </c>
    </row>
    <row r="1209" spans="3:5" x14ac:dyDescent="0.4">
      <c r="C1209" t="s">
        <v>761</v>
      </c>
      <c r="D1209" t="s">
        <v>421</v>
      </c>
      <c r="E1209">
        <v>200</v>
      </c>
    </row>
    <row r="1210" spans="3:5" x14ac:dyDescent="0.4">
      <c r="C1210" t="s">
        <v>761</v>
      </c>
      <c r="D1210" t="s">
        <v>422</v>
      </c>
      <c r="E1210">
        <v>900</v>
      </c>
    </row>
    <row r="1211" spans="3:5" x14ac:dyDescent="0.4">
      <c r="C1211" t="s">
        <v>761</v>
      </c>
      <c r="D1211" t="s">
        <v>423</v>
      </c>
      <c r="E1211">
        <v>0</v>
      </c>
    </row>
    <row r="1212" spans="3:5" x14ac:dyDescent="0.4">
      <c r="C1212" t="s">
        <v>761</v>
      </c>
      <c r="D1212" t="s">
        <v>424</v>
      </c>
      <c r="E1212">
        <v>100</v>
      </c>
    </row>
    <row r="1213" spans="3:5" x14ac:dyDescent="0.4">
      <c r="C1213" t="s">
        <v>761</v>
      </c>
      <c r="D1213" t="s">
        <v>425</v>
      </c>
      <c r="E1213">
        <v>200</v>
      </c>
    </row>
    <row r="1214" spans="3:5" x14ac:dyDescent="0.4">
      <c r="C1214" t="s">
        <v>761</v>
      </c>
      <c r="D1214" t="s">
        <v>426</v>
      </c>
      <c r="E1214">
        <v>3600</v>
      </c>
    </row>
    <row r="1215" spans="3:5" x14ac:dyDescent="0.4">
      <c r="C1215" t="s">
        <v>761</v>
      </c>
      <c r="D1215" t="s">
        <v>427</v>
      </c>
      <c r="E1215">
        <v>1000</v>
      </c>
    </row>
    <row r="1216" spans="3:5" x14ac:dyDescent="0.4">
      <c r="C1216" t="s">
        <v>761</v>
      </c>
      <c r="D1216" t="s">
        <v>428</v>
      </c>
      <c r="E1216">
        <v>400</v>
      </c>
    </row>
    <row r="1217" spans="3:5" x14ac:dyDescent="0.4">
      <c r="C1217" t="s">
        <v>761</v>
      </c>
      <c r="D1217" t="s">
        <v>429</v>
      </c>
      <c r="E1217">
        <v>100</v>
      </c>
    </row>
    <row r="1218" spans="3:5" x14ac:dyDescent="0.4">
      <c r="C1218" t="s">
        <v>761</v>
      </c>
      <c r="D1218" t="s">
        <v>430</v>
      </c>
      <c r="E1218">
        <v>1300</v>
      </c>
    </row>
    <row r="1219" spans="3:5" x14ac:dyDescent="0.4">
      <c r="C1219" t="s">
        <v>761</v>
      </c>
      <c r="D1219" t="s">
        <v>431</v>
      </c>
      <c r="E1219">
        <v>600</v>
      </c>
    </row>
    <row r="1220" spans="3:5" x14ac:dyDescent="0.4">
      <c r="C1220" t="s">
        <v>761</v>
      </c>
      <c r="D1220" t="s">
        <v>432</v>
      </c>
      <c r="E1220">
        <v>200</v>
      </c>
    </row>
    <row r="1221" spans="3:5" x14ac:dyDescent="0.4">
      <c r="C1221" t="s">
        <v>761</v>
      </c>
      <c r="D1221" t="s">
        <v>433</v>
      </c>
      <c r="E1221">
        <v>600</v>
      </c>
    </row>
    <row r="1222" spans="3:5" x14ac:dyDescent="0.4">
      <c r="C1222" t="s">
        <v>761</v>
      </c>
      <c r="D1222" t="s">
        <v>434</v>
      </c>
      <c r="E1222">
        <v>200</v>
      </c>
    </row>
    <row r="1223" spans="3:5" x14ac:dyDescent="0.4">
      <c r="C1223" t="s">
        <v>761</v>
      </c>
      <c r="D1223" t="s">
        <v>435</v>
      </c>
      <c r="E1223">
        <v>1500</v>
      </c>
    </row>
    <row r="1224" spans="3:5" x14ac:dyDescent="0.4">
      <c r="C1224" t="s">
        <v>761</v>
      </c>
      <c r="D1224" t="s">
        <v>436</v>
      </c>
      <c r="E1224">
        <v>100</v>
      </c>
    </row>
    <row r="1225" spans="3:5" x14ac:dyDescent="0.4">
      <c r="C1225" t="s">
        <v>761</v>
      </c>
      <c r="D1225" t="s">
        <v>437</v>
      </c>
      <c r="E1225">
        <v>600</v>
      </c>
    </row>
    <row r="1226" spans="3:5" x14ac:dyDescent="0.4">
      <c r="C1226" t="s">
        <v>761</v>
      </c>
      <c r="D1226" t="s">
        <v>438</v>
      </c>
      <c r="E1226">
        <v>1700</v>
      </c>
    </row>
    <row r="1227" spans="3:5" x14ac:dyDescent="0.4">
      <c r="C1227" t="s">
        <v>761</v>
      </c>
      <c r="D1227" t="s">
        <v>439</v>
      </c>
      <c r="E1227">
        <v>300</v>
      </c>
    </row>
    <row r="1228" spans="3:5" x14ac:dyDescent="0.4">
      <c r="C1228" t="s">
        <v>761</v>
      </c>
      <c r="D1228" t="s">
        <v>440</v>
      </c>
      <c r="E1228">
        <v>100</v>
      </c>
    </row>
    <row r="1229" spans="3:5" x14ac:dyDescent="0.4">
      <c r="C1229" t="s">
        <v>761</v>
      </c>
      <c r="D1229" t="s">
        <v>441</v>
      </c>
      <c r="E1229">
        <v>0</v>
      </c>
    </row>
    <row r="1230" spans="3:5" x14ac:dyDescent="0.4">
      <c r="C1230" t="s">
        <v>761</v>
      </c>
      <c r="D1230" t="s">
        <v>442</v>
      </c>
      <c r="E1230">
        <v>100</v>
      </c>
    </row>
    <row r="1231" spans="3:5" x14ac:dyDescent="0.4">
      <c r="C1231" t="s">
        <v>761</v>
      </c>
      <c r="D1231" t="s">
        <v>443</v>
      </c>
      <c r="E1231">
        <v>100</v>
      </c>
    </row>
    <row r="1232" spans="3:5" x14ac:dyDescent="0.4">
      <c r="C1232" t="s">
        <v>761</v>
      </c>
      <c r="D1232" t="s">
        <v>444</v>
      </c>
      <c r="E1232">
        <v>200</v>
      </c>
    </row>
    <row r="1233" spans="3:5" x14ac:dyDescent="0.4">
      <c r="C1233" t="s">
        <v>761</v>
      </c>
      <c r="D1233" t="s">
        <v>445</v>
      </c>
      <c r="E1233">
        <v>0</v>
      </c>
    </row>
    <row r="1234" spans="3:5" x14ac:dyDescent="0.4">
      <c r="C1234" t="s">
        <v>761</v>
      </c>
      <c r="D1234" t="s">
        <v>446</v>
      </c>
      <c r="E1234">
        <v>2400</v>
      </c>
    </row>
    <row r="1235" spans="3:5" x14ac:dyDescent="0.4">
      <c r="C1235" t="s">
        <v>761</v>
      </c>
      <c r="D1235" t="s">
        <v>447</v>
      </c>
      <c r="E1235">
        <v>100</v>
      </c>
    </row>
    <row r="1236" spans="3:5" x14ac:dyDescent="0.4">
      <c r="C1236" t="s">
        <v>761</v>
      </c>
      <c r="D1236" t="s">
        <v>448</v>
      </c>
      <c r="E1236">
        <v>600</v>
      </c>
    </row>
    <row r="1237" spans="3:5" x14ac:dyDescent="0.4">
      <c r="C1237" t="s">
        <v>761</v>
      </c>
      <c r="D1237" t="s">
        <v>449</v>
      </c>
      <c r="E1237">
        <v>1000</v>
      </c>
    </row>
    <row r="1238" spans="3:5" x14ac:dyDescent="0.4">
      <c r="C1238" t="s">
        <v>761</v>
      </c>
      <c r="D1238" t="s">
        <v>450</v>
      </c>
      <c r="E1238">
        <v>2100</v>
      </c>
    </row>
    <row r="1239" spans="3:5" x14ac:dyDescent="0.4">
      <c r="C1239" t="s">
        <v>761</v>
      </c>
      <c r="D1239" t="s">
        <v>451</v>
      </c>
      <c r="E1239">
        <v>300</v>
      </c>
    </row>
    <row r="1240" spans="3:5" x14ac:dyDescent="0.4">
      <c r="C1240" t="s">
        <v>761</v>
      </c>
      <c r="D1240" t="s">
        <v>452</v>
      </c>
      <c r="E1240">
        <v>600</v>
      </c>
    </row>
    <row r="1241" spans="3:5" x14ac:dyDescent="0.4">
      <c r="C1241" t="s">
        <v>761</v>
      </c>
      <c r="D1241" t="s">
        <v>453</v>
      </c>
      <c r="E1241">
        <v>200</v>
      </c>
    </row>
    <row r="1242" spans="3:5" x14ac:dyDescent="0.4">
      <c r="C1242" t="s">
        <v>761</v>
      </c>
      <c r="D1242" t="s">
        <v>454</v>
      </c>
      <c r="E1242">
        <v>0</v>
      </c>
    </row>
    <row r="1243" spans="3:5" x14ac:dyDescent="0.4">
      <c r="C1243" t="s">
        <v>761</v>
      </c>
      <c r="D1243" t="s">
        <v>455</v>
      </c>
      <c r="E1243">
        <v>1200</v>
      </c>
    </row>
    <row r="1244" spans="3:5" x14ac:dyDescent="0.4">
      <c r="C1244" t="s">
        <v>761</v>
      </c>
      <c r="D1244" t="s">
        <v>456</v>
      </c>
      <c r="E1244">
        <v>200</v>
      </c>
    </row>
    <row r="1245" spans="3:5" x14ac:dyDescent="0.4">
      <c r="C1245" t="s">
        <v>761</v>
      </c>
      <c r="D1245" t="s">
        <v>457</v>
      </c>
      <c r="E1245">
        <v>500</v>
      </c>
    </row>
    <row r="1246" spans="3:5" x14ac:dyDescent="0.4">
      <c r="C1246" t="s">
        <v>761</v>
      </c>
      <c r="D1246" t="s">
        <v>458</v>
      </c>
      <c r="E1246">
        <v>700</v>
      </c>
    </row>
    <row r="1247" spans="3:5" x14ac:dyDescent="0.4">
      <c r="C1247" t="s">
        <v>761</v>
      </c>
      <c r="D1247" t="s">
        <v>459</v>
      </c>
      <c r="E1247">
        <v>200</v>
      </c>
    </row>
    <row r="1248" spans="3:5" x14ac:dyDescent="0.4">
      <c r="C1248" t="s">
        <v>761</v>
      </c>
      <c r="D1248" t="s">
        <v>460</v>
      </c>
      <c r="E1248">
        <v>500</v>
      </c>
    </row>
    <row r="1249" spans="3:5" x14ac:dyDescent="0.4">
      <c r="C1249" t="s">
        <v>761</v>
      </c>
      <c r="D1249" t="s">
        <v>461</v>
      </c>
      <c r="E1249">
        <v>500</v>
      </c>
    </row>
    <row r="1250" spans="3:5" x14ac:dyDescent="0.4">
      <c r="C1250" t="s">
        <v>761</v>
      </c>
      <c r="D1250" t="s">
        <v>462</v>
      </c>
      <c r="E1250">
        <v>1400</v>
      </c>
    </row>
    <row r="1251" spans="3:5" x14ac:dyDescent="0.4">
      <c r="C1251" t="s">
        <v>761</v>
      </c>
      <c r="D1251" t="s">
        <v>463</v>
      </c>
      <c r="E1251">
        <v>200</v>
      </c>
    </row>
    <row r="1252" spans="3:5" x14ac:dyDescent="0.4">
      <c r="C1252" t="s">
        <v>761</v>
      </c>
      <c r="D1252" t="s">
        <v>464</v>
      </c>
      <c r="E1252">
        <v>800</v>
      </c>
    </row>
    <row r="1253" spans="3:5" x14ac:dyDescent="0.4">
      <c r="C1253" t="s">
        <v>761</v>
      </c>
      <c r="D1253" t="s">
        <v>465</v>
      </c>
      <c r="E1253">
        <v>800</v>
      </c>
    </row>
    <row r="1254" spans="3:5" x14ac:dyDescent="0.4">
      <c r="C1254" t="s">
        <v>761</v>
      </c>
      <c r="D1254" t="s">
        <v>466</v>
      </c>
      <c r="E1254">
        <v>0</v>
      </c>
    </row>
    <row r="1255" spans="3:5" x14ac:dyDescent="0.4">
      <c r="C1255" t="s">
        <v>761</v>
      </c>
      <c r="D1255" t="s">
        <v>467</v>
      </c>
      <c r="E1255">
        <v>700</v>
      </c>
    </row>
    <row r="1256" spans="3:5" x14ac:dyDescent="0.4">
      <c r="C1256" t="s">
        <v>761</v>
      </c>
      <c r="D1256" t="s">
        <v>468</v>
      </c>
      <c r="E1256">
        <v>0</v>
      </c>
    </row>
    <row r="1257" spans="3:5" x14ac:dyDescent="0.4">
      <c r="C1257" t="s">
        <v>761</v>
      </c>
      <c r="D1257" t="s">
        <v>469</v>
      </c>
      <c r="E1257">
        <v>1400</v>
      </c>
    </row>
    <row r="1258" spans="3:5" x14ac:dyDescent="0.4">
      <c r="C1258" t="s">
        <v>761</v>
      </c>
      <c r="D1258" t="s">
        <v>470</v>
      </c>
      <c r="E1258">
        <v>600</v>
      </c>
    </row>
    <row r="1259" spans="3:5" x14ac:dyDescent="0.4">
      <c r="C1259" t="s">
        <v>761</v>
      </c>
      <c r="D1259" t="s">
        <v>471</v>
      </c>
      <c r="E1259">
        <v>400</v>
      </c>
    </row>
    <row r="1260" spans="3:5" x14ac:dyDescent="0.4">
      <c r="C1260" t="s">
        <v>761</v>
      </c>
      <c r="D1260" t="s">
        <v>472</v>
      </c>
      <c r="E1260">
        <v>900</v>
      </c>
    </row>
    <row r="1261" spans="3:5" x14ac:dyDescent="0.4">
      <c r="C1261" t="s">
        <v>761</v>
      </c>
      <c r="D1261" t="s">
        <v>473</v>
      </c>
      <c r="E1261">
        <v>700</v>
      </c>
    </row>
    <row r="1262" spans="3:5" x14ac:dyDescent="0.4">
      <c r="C1262" t="s">
        <v>761</v>
      </c>
      <c r="D1262" t="s">
        <v>474</v>
      </c>
      <c r="E1262">
        <v>600</v>
      </c>
    </row>
    <row r="1263" spans="3:5" x14ac:dyDescent="0.4">
      <c r="C1263" t="s">
        <v>761</v>
      </c>
      <c r="D1263" t="s">
        <v>475</v>
      </c>
      <c r="E1263">
        <v>400</v>
      </c>
    </row>
    <row r="1264" spans="3:5" x14ac:dyDescent="0.4">
      <c r="C1264" t="s">
        <v>761</v>
      </c>
      <c r="D1264" t="s">
        <v>476</v>
      </c>
      <c r="E1264">
        <v>0</v>
      </c>
    </row>
    <row r="1265" spans="3:5" x14ac:dyDescent="0.4">
      <c r="C1265" t="s">
        <v>761</v>
      </c>
      <c r="D1265" t="s">
        <v>477</v>
      </c>
      <c r="E1265">
        <v>1300</v>
      </c>
    </row>
    <row r="1266" spans="3:5" x14ac:dyDescent="0.4">
      <c r="C1266" t="s">
        <v>761</v>
      </c>
      <c r="D1266" t="s">
        <v>478</v>
      </c>
      <c r="E1266">
        <v>0</v>
      </c>
    </row>
    <row r="1267" spans="3:5" x14ac:dyDescent="0.4">
      <c r="C1267" t="s">
        <v>761</v>
      </c>
      <c r="D1267" t="s">
        <v>479</v>
      </c>
      <c r="E1267">
        <v>100</v>
      </c>
    </row>
    <row r="1268" spans="3:5" x14ac:dyDescent="0.4">
      <c r="C1268" t="s">
        <v>761</v>
      </c>
      <c r="D1268" t="s">
        <v>480</v>
      </c>
      <c r="E1268">
        <v>2600</v>
      </c>
    </row>
    <row r="1269" spans="3:5" x14ac:dyDescent="0.4">
      <c r="C1269" t="s">
        <v>761</v>
      </c>
      <c r="D1269" t="s">
        <v>481</v>
      </c>
      <c r="E1269">
        <v>0</v>
      </c>
    </row>
    <row r="1270" spans="3:5" x14ac:dyDescent="0.4">
      <c r="C1270" t="s">
        <v>761</v>
      </c>
      <c r="D1270" t="s">
        <v>482</v>
      </c>
      <c r="E1270">
        <v>500</v>
      </c>
    </row>
    <row r="1271" spans="3:5" x14ac:dyDescent="0.4">
      <c r="C1271" t="s">
        <v>761</v>
      </c>
      <c r="D1271" t="s">
        <v>483</v>
      </c>
      <c r="E1271">
        <v>1800</v>
      </c>
    </row>
    <row r="1272" spans="3:5" x14ac:dyDescent="0.4">
      <c r="C1272" t="s">
        <v>761</v>
      </c>
      <c r="D1272" t="s">
        <v>484</v>
      </c>
      <c r="E1272">
        <v>200</v>
      </c>
    </row>
    <row r="1273" spans="3:5" x14ac:dyDescent="0.4">
      <c r="C1273" t="s">
        <v>761</v>
      </c>
      <c r="D1273" t="s">
        <v>485</v>
      </c>
      <c r="E1273">
        <v>800</v>
      </c>
    </row>
    <row r="1274" spans="3:5" x14ac:dyDescent="0.4">
      <c r="C1274" t="s">
        <v>761</v>
      </c>
      <c r="D1274" t="s">
        <v>486</v>
      </c>
      <c r="E1274">
        <v>1700</v>
      </c>
    </row>
    <row r="1275" spans="3:5" x14ac:dyDescent="0.4">
      <c r="C1275" t="s">
        <v>761</v>
      </c>
      <c r="D1275" t="s">
        <v>487</v>
      </c>
      <c r="E1275">
        <v>300</v>
      </c>
    </row>
    <row r="1276" spans="3:5" x14ac:dyDescent="0.4">
      <c r="C1276" t="s">
        <v>761</v>
      </c>
      <c r="D1276" t="s">
        <v>488</v>
      </c>
      <c r="E1276">
        <v>1100</v>
      </c>
    </row>
    <row r="1277" spans="3:5" x14ac:dyDescent="0.4">
      <c r="C1277" t="s">
        <v>761</v>
      </c>
      <c r="D1277" t="s">
        <v>489</v>
      </c>
      <c r="E1277">
        <v>700</v>
      </c>
    </row>
    <row r="1278" spans="3:5" x14ac:dyDescent="0.4">
      <c r="C1278" t="s">
        <v>761</v>
      </c>
      <c r="D1278" t="s">
        <v>490</v>
      </c>
      <c r="E1278">
        <v>900</v>
      </c>
    </row>
    <row r="1279" spans="3:5" x14ac:dyDescent="0.4">
      <c r="C1279" t="s">
        <v>761</v>
      </c>
      <c r="D1279" t="s">
        <v>491</v>
      </c>
      <c r="E1279">
        <v>800</v>
      </c>
    </row>
    <row r="1280" spans="3:5" x14ac:dyDescent="0.4">
      <c r="C1280" t="s">
        <v>761</v>
      </c>
      <c r="D1280" t="s">
        <v>492</v>
      </c>
      <c r="E1280">
        <v>1500</v>
      </c>
    </row>
    <row r="1281" spans="3:5" x14ac:dyDescent="0.4">
      <c r="C1281" t="s">
        <v>761</v>
      </c>
      <c r="D1281" t="s">
        <v>493</v>
      </c>
      <c r="E1281">
        <v>200</v>
      </c>
    </row>
    <row r="1282" spans="3:5" x14ac:dyDescent="0.4">
      <c r="C1282" t="s">
        <v>761</v>
      </c>
      <c r="D1282" t="s">
        <v>494</v>
      </c>
      <c r="E1282">
        <v>0</v>
      </c>
    </row>
    <row r="1283" spans="3:5" x14ac:dyDescent="0.4">
      <c r="C1283" t="s">
        <v>761</v>
      </c>
      <c r="D1283" t="s">
        <v>495</v>
      </c>
      <c r="E1283">
        <v>0</v>
      </c>
    </row>
    <row r="1284" spans="3:5" x14ac:dyDescent="0.4">
      <c r="C1284" t="s">
        <v>761</v>
      </c>
      <c r="D1284" t="s">
        <v>496</v>
      </c>
      <c r="E1284">
        <v>200</v>
      </c>
    </row>
    <row r="1285" spans="3:5" x14ac:dyDescent="0.4">
      <c r="C1285" t="s">
        <v>761</v>
      </c>
      <c r="D1285" t="s">
        <v>497</v>
      </c>
      <c r="E1285">
        <v>100</v>
      </c>
    </row>
    <row r="1286" spans="3:5" x14ac:dyDescent="0.4">
      <c r="C1286" t="s">
        <v>761</v>
      </c>
      <c r="D1286" t="s">
        <v>498</v>
      </c>
      <c r="E1286">
        <v>2300</v>
      </c>
    </row>
    <row r="1287" spans="3:5" x14ac:dyDescent="0.4">
      <c r="C1287" t="s">
        <v>761</v>
      </c>
      <c r="D1287" t="s">
        <v>499</v>
      </c>
      <c r="E1287">
        <v>0</v>
      </c>
    </row>
    <row r="1288" spans="3:5" x14ac:dyDescent="0.4">
      <c r="C1288" t="s">
        <v>761</v>
      </c>
      <c r="D1288" t="s">
        <v>500</v>
      </c>
      <c r="E1288">
        <v>900</v>
      </c>
    </row>
    <row r="1289" spans="3:5" x14ac:dyDescent="0.4">
      <c r="C1289" t="s">
        <v>761</v>
      </c>
      <c r="D1289" t="s">
        <v>501</v>
      </c>
      <c r="E1289">
        <v>400</v>
      </c>
    </row>
    <row r="1290" spans="3:5" x14ac:dyDescent="0.4">
      <c r="C1290" t="s">
        <v>761</v>
      </c>
      <c r="D1290" t="s">
        <v>502</v>
      </c>
      <c r="E1290">
        <v>0</v>
      </c>
    </row>
    <row r="1291" spans="3:5" x14ac:dyDescent="0.4">
      <c r="C1291" t="s">
        <v>761</v>
      </c>
      <c r="D1291" t="s">
        <v>503</v>
      </c>
      <c r="E1291">
        <v>1200</v>
      </c>
    </row>
    <row r="1292" spans="3:5" x14ac:dyDescent="0.4">
      <c r="C1292" t="s">
        <v>761</v>
      </c>
      <c r="D1292" t="s">
        <v>504</v>
      </c>
      <c r="E1292">
        <v>300</v>
      </c>
    </row>
    <row r="1293" spans="3:5" x14ac:dyDescent="0.4">
      <c r="C1293" t="s">
        <v>761</v>
      </c>
      <c r="D1293" t="s">
        <v>505</v>
      </c>
      <c r="E1293">
        <v>0</v>
      </c>
    </row>
    <row r="1294" spans="3:5" x14ac:dyDescent="0.4">
      <c r="C1294" t="s">
        <v>761</v>
      </c>
      <c r="D1294" t="s">
        <v>506</v>
      </c>
      <c r="E1294">
        <v>400</v>
      </c>
    </row>
    <row r="1295" spans="3:5" x14ac:dyDescent="0.4">
      <c r="C1295" t="s">
        <v>761</v>
      </c>
      <c r="D1295" t="s">
        <v>507</v>
      </c>
      <c r="E1295">
        <v>200</v>
      </c>
    </row>
    <row r="1296" spans="3:5" x14ac:dyDescent="0.4">
      <c r="C1296" t="s">
        <v>761</v>
      </c>
      <c r="D1296" t="s">
        <v>508</v>
      </c>
      <c r="E1296">
        <v>2500</v>
      </c>
    </row>
    <row r="1297" spans="3:5" x14ac:dyDescent="0.4">
      <c r="C1297" t="s">
        <v>761</v>
      </c>
      <c r="D1297" t="s">
        <v>509</v>
      </c>
      <c r="E1297">
        <v>1400</v>
      </c>
    </row>
    <row r="1298" spans="3:5" x14ac:dyDescent="0.4">
      <c r="C1298" t="s">
        <v>761</v>
      </c>
      <c r="D1298" t="s">
        <v>510</v>
      </c>
      <c r="E1298">
        <v>500</v>
      </c>
    </row>
    <row r="1299" spans="3:5" x14ac:dyDescent="0.4">
      <c r="C1299" t="s">
        <v>761</v>
      </c>
      <c r="D1299" t="s">
        <v>511</v>
      </c>
      <c r="E1299">
        <v>5900</v>
      </c>
    </row>
    <row r="1300" spans="3:5" x14ac:dyDescent="0.4">
      <c r="C1300" t="s">
        <v>761</v>
      </c>
      <c r="D1300" t="s">
        <v>512</v>
      </c>
      <c r="E1300">
        <v>1400</v>
      </c>
    </row>
    <row r="1301" spans="3:5" x14ac:dyDescent="0.4">
      <c r="C1301" t="s">
        <v>761</v>
      </c>
      <c r="D1301" t="s">
        <v>695</v>
      </c>
      <c r="E1301">
        <v>2100</v>
      </c>
    </row>
    <row r="1302" spans="3:5" x14ac:dyDescent="0.4">
      <c r="C1302" t="s">
        <v>761</v>
      </c>
      <c r="D1302" t="s">
        <v>696</v>
      </c>
      <c r="E1302">
        <v>0</v>
      </c>
    </row>
    <row r="1303" spans="3:5" x14ac:dyDescent="0.4">
      <c r="C1303" t="s">
        <v>761</v>
      </c>
      <c r="D1303" t="s">
        <v>697</v>
      </c>
      <c r="E1303">
        <v>1100</v>
      </c>
    </row>
    <row r="1304" spans="3:5" x14ac:dyDescent="0.4">
      <c r="C1304" t="s">
        <v>761</v>
      </c>
      <c r="D1304" t="s">
        <v>698</v>
      </c>
      <c r="E1304">
        <v>3400</v>
      </c>
    </row>
    <row r="1305" spans="3:5" x14ac:dyDescent="0.4">
      <c r="C1305" t="s">
        <v>761</v>
      </c>
      <c r="D1305" t="s">
        <v>699</v>
      </c>
      <c r="E1305">
        <v>500</v>
      </c>
    </row>
    <row r="1306" spans="3:5" x14ac:dyDescent="0.4">
      <c r="C1306" t="s">
        <v>761</v>
      </c>
      <c r="D1306" t="s">
        <v>700</v>
      </c>
      <c r="E1306">
        <v>0</v>
      </c>
    </row>
    <row r="1307" spans="3:5" x14ac:dyDescent="0.4">
      <c r="C1307" t="s">
        <v>761</v>
      </c>
      <c r="D1307" t="s">
        <v>701</v>
      </c>
      <c r="E1307">
        <v>1900</v>
      </c>
    </row>
    <row r="1308" spans="3:5" x14ac:dyDescent="0.4">
      <c r="C1308" t="s">
        <v>761</v>
      </c>
      <c r="D1308" t="s">
        <v>702</v>
      </c>
      <c r="E1308">
        <v>300</v>
      </c>
    </row>
    <row r="1309" spans="3:5" x14ac:dyDescent="0.4">
      <c r="C1309" t="s">
        <v>761</v>
      </c>
      <c r="D1309" t="s">
        <v>703</v>
      </c>
      <c r="E1309">
        <v>2200</v>
      </c>
    </row>
    <row r="1310" spans="3:5" x14ac:dyDescent="0.4">
      <c r="C1310" t="s">
        <v>761</v>
      </c>
      <c r="D1310" t="s">
        <v>704</v>
      </c>
      <c r="E1310">
        <v>0</v>
      </c>
    </row>
    <row r="1311" spans="3:5" x14ac:dyDescent="0.4">
      <c r="C1311" t="s">
        <v>761</v>
      </c>
      <c r="D1311" t="s">
        <v>705</v>
      </c>
      <c r="E1311">
        <v>300</v>
      </c>
    </row>
    <row r="1312" spans="3:5" x14ac:dyDescent="0.4">
      <c r="C1312" t="s">
        <v>761</v>
      </c>
      <c r="D1312" t="s">
        <v>706</v>
      </c>
      <c r="E1312">
        <v>0</v>
      </c>
    </row>
    <row r="1313" spans="3:5" x14ac:dyDescent="0.4">
      <c r="C1313" t="s">
        <v>761</v>
      </c>
      <c r="D1313" t="s">
        <v>707</v>
      </c>
      <c r="E1313">
        <v>2600</v>
      </c>
    </row>
    <row r="1314" spans="3:5" x14ac:dyDescent="0.4">
      <c r="C1314" t="s">
        <v>761</v>
      </c>
      <c r="D1314" t="s">
        <v>708</v>
      </c>
      <c r="E1314">
        <v>1800</v>
      </c>
    </row>
    <row r="1315" spans="3:5" x14ac:dyDescent="0.4">
      <c r="C1315" t="s">
        <v>761</v>
      </c>
      <c r="D1315" t="s">
        <v>709</v>
      </c>
      <c r="E1315">
        <v>100</v>
      </c>
    </row>
    <row r="1316" spans="3:5" x14ac:dyDescent="0.4">
      <c r="C1316" t="s">
        <v>761</v>
      </c>
      <c r="D1316" t="s">
        <v>710</v>
      </c>
      <c r="E1316">
        <v>2100</v>
      </c>
    </row>
    <row r="1317" spans="3:5" x14ac:dyDescent="0.4">
      <c r="C1317" t="s">
        <v>761</v>
      </c>
      <c r="D1317" t="s">
        <v>711</v>
      </c>
      <c r="E1317">
        <v>100</v>
      </c>
    </row>
    <row r="1318" spans="3:5" x14ac:dyDescent="0.4">
      <c r="C1318" t="s">
        <v>761</v>
      </c>
      <c r="D1318" t="s">
        <v>712</v>
      </c>
      <c r="E1318">
        <v>600</v>
      </c>
    </row>
    <row r="1319" spans="3:5" x14ac:dyDescent="0.4">
      <c r="C1319" t="s">
        <v>761</v>
      </c>
      <c r="D1319" t="s">
        <v>713</v>
      </c>
      <c r="E1319">
        <v>100</v>
      </c>
    </row>
    <row r="1320" spans="3:5" x14ac:dyDescent="0.4">
      <c r="C1320" t="s">
        <v>761</v>
      </c>
      <c r="D1320" t="s">
        <v>714</v>
      </c>
      <c r="E1320">
        <v>1500</v>
      </c>
    </row>
    <row r="1321" spans="3:5" x14ac:dyDescent="0.4">
      <c r="C1321" t="s">
        <v>761</v>
      </c>
      <c r="D1321" t="s">
        <v>715</v>
      </c>
      <c r="E1321">
        <v>500</v>
      </c>
    </row>
    <row r="1322" spans="3:5" x14ac:dyDescent="0.4">
      <c r="C1322" t="s">
        <v>761</v>
      </c>
      <c r="D1322" t="s">
        <v>716</v>
      </c>
      <c r="E1322">
        <v>6300</v>
      </c>
    </row>
    <row r="1323" spans="3:5" x14ac:dyDescent="0.4">
      <c r="C1323" t="s">
        <v>761</v>
      </c>
      <c r="D1323" t="s">
        <v>717</v>
      </c>
      <c r="E1323">
        <v>700</v>
      </c>
    </row>
    <row r="1324" spans="3:5" x14ac:dyDescent="0.4">
      <c r="C1324" t="s">
        <v>761</v>
      </c>
      <c r="D1324" t="s">
        <v>718</v>
      </c>
      <c r="E1324">
        <v>6400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57600</v>
      </c>
    </row>
    <row r="1331" spans="3:5" x14ac:dyDescent="0.4">
      <c r="C1331" t="s">
        <v>763</v>
      </c>
      <c r="D1331" t="s">
        <v>513</v>
      </c>
      <c r="E1331">
        <v>18700</v>
      </c>
    </row>
    <row r="1332" spans="3:5" x14ac:dyDescent="0.4">
      <c r="C1332" t="s">
        <v>763</v>
      </c>
      <c r="D1332" t="s">
        <v>514</v>
      </c>
      <c r="E1332">
        <v>11600</v>
      </c>
    </row>
    <row r="1333" spans="3:5" x14ac:dyDescent="0.4">
      <c r="C1333" t="s">
        <v>763</v>
      </c>
      <c r="D1333" t="s">
        <v>515</v>
      </c>
      <c r="E1333">
        <v>4000</v>
      </c>
    </row>
    <row r="1334" spans="3:5" x14ac:dyDescent="0.4">
      <c r="C1334" t="s">
        <v>763</v>
      </c>
      <c r="D1334" t="s">
        <v>516</v>
      </c>
      <c r="E1334">
        <v>7500</v>
      </c>
    </row>
    <row r="1335" spans="3:5" x14ac:dyDescent="0.4">
      <c r="C1335" t="s">
        <v>763</v>
      </c>
      <c r="D1335" t="s">
        <v>517</v>
      </c>
      <c r="E1335">
        <v>5600</v>
      </c>
    </row>
    <row r="1336" spans="3:5" x14ac:dyDescent="0.4">
      <c r="C1336" t="s">
        <v>763</v>
      </c>
      <c r="D1336" t="s">
        <v>518</v>
      </c>
      <c r="E1336">
        <v>1700</v>
      </c>
    </row>
    <row r="1337" spans="3:5" x14ac:dyDescent="0.4">
      <c r="C1337" t="s">
        <v>763</v>
      </c>
      <c r="D1337" t="s">
        <v>519</v>
      </c>
      <c r="E1337">
        <v>2800</v>
      </c>
    </row>
    <row r="1338" spans="3:5" x14ac:dyDescent="0.4">
      <c r="C1338" t="s">
        <v>763</v>
      </c>
      <c r="D1338" t="s">
        <v>520</v>
      </c>
      <c r="E1338">
        <v>1000</v>
      </c>
    </row>
    <row r="1339" spans="3:5" x14ac:dyDescent="0.4">
      <c r="C1339" t="s">
        <v>763</v>
      </c>
      <c r="D1339" t="s">
        <v>521</v>
      </c>
      <c r="E1339">
        <v>1800</v>
      </c>
    </row>
    <row r="1340" spans="3:5" x14ac:dyDescent="0.4">
      <c r="C1340" t="s">
        <v>763</v>
      </c>
      <c r="D1340" t="s">
        <v>522</v>
      </c>
      <c r="E1340">
        <v>700</v>
      </c>
    </row>
    <row r="1341" spans="3:5" x14ac:dyDescent="0.4">
      <c r="C1341" t="s">
        <v>763</v>
      </c>
      <c r="D1341" t="s">
        <v>523</v>
      </c>
      <c r="E1341">
        <v>3300</v>
      </c>
    </row>
    <row r="1342" spans="3:5" x14ac:dyDescent="0.4">
      <c r="C1342" t="s">
        <v>763</v>
      </c>
      <c r="D1342" t="s">
        <v>524</v>
      </c>
      <c r="E1342">
        <v>2900</v>
      </c>
    </row>
    <row r="1343" spans="3:5" x14ac:dyDescent="0.4">
      <c r="C1343" t="s">
        <v>763</v>
      </c>
      <c r="D1343" t="s">
        <v>525</v>
      </c>
      <c r="E1343">
        <v>1100</v>
      </c>
    </row>
    <row r="1344" spans="3:5" x14ac:dyDescent="0.4">
      <c r="C1344" t="s">
        <v>763</v>
      </c>
      <c r="D1344" t="s">
        <v>526</v>
      </c>
      <c r="E1344">
        <v>700</v>
      </c>
    </row>
    <row r="1345" spans="3:5" x14ac:dyDescent="0.4">
      <c r="C1345" t="s">
        <v>763</v>
      </c>
      <c r="D1345" t="s">
        <v>527</v>
      </c>
      <c r="E1345">
        <v>1800</v>
      </c>
    </row>
    <row r="1346" spans="3:5" x14ac:dyDescent="0.4">
      <c r="C1346" t="s">
        <v>763</v>
      </c>
      <c r="D1346" t="s">
        <v>528</v>
      </c>
      <c r="E1346">
        <v>1300</v>
      </c>
    </row>
    <row r="1347" spans="3:5" x14ac:dyDescent="0.4">
      <c r="C1347" t="s">
        <v>763</v>
      </c>
      <c r="D1347" t="s">
        <v>529</v>
      </c>
      <c r="E1347">
        <v>3500</v>
      </c>
    </row>
    <row r="1348" spans="3:5" x14ac:dyDescent="0.4">
      <c r="C1348" t="s">
        <v>763</v>
      </c>
      <c r="D1348" t="s">
        <v>530</v>
      </c>
      <c r="E1348">
        <v>200</v>
      </c>
    </row>
    <row r="1349" spans="3:5" x14ac:dyDescent="0.4">
      <c r="C1349" t="s">
        <v>763</v>
      </c>
      <c r="D1349" t="s">
        <v>531</v>
      </c>
      <c r="E1349">
        <v>400</v>
      </c>
    </row>
    <row r="1350" spans="3:5" x14ac:dyDescent="0.4">
      <c r="C1350" t="s">
        <v>763</v>
      </c>
      <c r="D1350" t="s">
        <v>532</v>
      </c>
      <c r="E1350">
        <v>2200</v>
      </c>
    </row>
    <row r="1351" spans="3:5" x14ac:dyDescent="0.4">
      <c r="C1351" t="s">
        <v>763</v>
      </c>
      <c r="D1351" t="s">
        <v>533</v>
      </c>
      <c r="E1351">
        <v>600</v>
      </c>
    </row>
    <row r="1352" spans="3:5" x14ac:dyDescent="0.4">
      <c r="C1352" t="s">
        <v>763</v>
      </c>
      <c r="D1352" t="s">
        <v>534</v>
      </c>
      <c r="E1352">
        <v>1000</v>
      </c>
    </row>
    <row r="1353" spans="3:5" x14ac:dyDescent="0.4">
      <c r="C1353" t="s">
        <v>763</v>
      </c>
      <c r="D1353" t="s">
        <v>535</v>
      </c>
      <c r="E1353">
        <v>700</v>
      </c>
    </row>
    <row r="1354" spans="3:5" x14ac:dyDescent="0.4">
      <c r="C1354" t="s">
        <v>763</v>
      </c>
      <c r="D1354" t="s">
        <v>536</v>
      </c>
      <c r="E1354">
        <v>2700</v>
      </c>
    </row>
    <row r="1355" spans="3:5" x14ac:dyDescent="0.4">
      <c r="C1355" t="s">
        <v>763</v>
      </c>
      <c r="D1355" t="s">
        <v>537</v>
      </c>
      <c r="E1355">
        <v>2300</v>
      </c>
    </row>
    <row r="1356" spans="3:5" x14ac:dyDescent="0.4">
      <c r="C1356" t="s">
        <v>763</v>
      </c>
      <c r="D1356" t="s">
        <v>538</v>
      </c>
      <c r="E1356">
        <v>2000</v>
      </c>
    </row>
    <row r="1357" spans="3:5" x14ac:dyDescent="0.4">
      <c r="C1357" t="s">
        <v>763</v>
      </c>
      <c r="D1357" t="s">
        <v>539</v>
      </c>
      <c r="E1357">
        <v>1400</v>
      </c>
    </row>
    <row r="1358" spans="3:5" x14ac:dyDescent="0.4">
      <c r="C1358" t="s">
        <v>763</v>
      </c>
      <c r="D1358" t="s">
        <v>540</v>
      </c>
      <c r="E1358">
        <v>1800</v>
      </c>
    </row>
    <row r="1359" spans="3:5" x14ac:dyDescent="0.4">
      <c r="C1359" t="s">
        <v>763</v>
      </c>
      <c r="D1359" t="s">
        <v>541</v>
      </c>
      <c r="E1359">
        <v>300</v>
      </c>
    </row>
    <row r="1360" spans="3:5" x14ac:dyDescent="0.4">
      <c r="C1360" t="s">
        <v>763</v>
      </c>
      <c r="D1360" t="s">
        <v>542</v>
      </c>
      <c r="E1360">
        <v>800</v>
      </c>
    </row>
    <row r="1361" spans="3:5" x14ac:dyDescent="0.4">
      <c r="C1361" t="s">
        <v>763</v>
      </c>
      <c r="D1361" t="s">
        <v>543</v>
      </c>
      <c r="E1361">
        <v>1400</v>
      </c>
    </row>
    <row r="1362" spans="3:5" x14ac:dyDescent="0.4">
      <c r="C1362" t="s">
        <v>763</v>
      </c>
      <c r="D1362" t="s">
        <v>544</v>
      </c>
      <c r="E1362">
        <v>400</v>
      </c>
    </row>
    <row r="1363" spans="3:5" x14ac:dyDescent="0.4">
      <c r="C1363" t="s">
        <v>763</v>
      </c>
      <c r="D1363" t="s">
        <v>545</v>
      </c>
      <c r="E1363">
        <v>1700</v>
      </c>
    </row>
    <row r="1364" spans="3:5" x14ac:dyDescent="0.4">
      <c r="C1364" t="s">
        <v>763</v>
      </c>
      <c r="D1364" t="s">
        <v>546</v>
      </c>
      <c r="E1364">
        <v>1400</v>
      </c>
    </row>
    <row r="1365" spans="3:5" x14ac:dyDescent="0.4">
      <c r="C1365" t="s">
        <v>763</v>
      </c>
      <c r="D1365" t="s">
        <v>547</v>
      </c>
      <c r="E1365">
        <v>3900</v>
      </c>
    </row>
    <row r="1366" spans="3:5" x14ac:dyDescent="0.4">
      <c r="C1366" t="s">
        <v>763</v>
      </c>
      <c r="D1366" t="s">
        <v>548</v>
      </c>
      <c r="E1366">
        <v>100</v>
      </c>
    </row>
    <row r="1367" spans="3:5" x14ac:dyDescent="0.4">
      <c r="C1367" t="s">
        <v>763</v>
      </c>
      <c r="D1367" t="s">
        <v>549</v>
      </c>
      <c r="E1367">
        <v>1100</v>
      </c>
    </row>
    <row r="1368" spans="3:5" x14ac:dyDescent="0.4">
      <c r="C1368" t="s">
        <v>763</v>
      </c>
      <c r="D1368" t="s">
        <v>550</v>
      </c>
      <c r="E1368">
        <v>200</v>
      </c>
    </row>
    <row r="1369" spans="3:5" x14ac:dyDescent="0.4">
      <c r="C1369" t="s">
        <v>763</v>
      </c>
      <c r="D1369" t="s">
        <v>551</v>
      </c>
      <c r="E1369">
        <v>400</v>
      </c>
    </row>
    <row r="1370" spans="3:5" x14ac:dyDescent="0.4">
      <c r="C1370" t="s">
        <v>763</v>
      </c>
      <c r="D1370" t="s">
        <v>552</v>
      </c>
      <c r="E1370">
        <v>600</v>
      </c>
    </row>
    <row r="1371" spans="3:5" x14ac:dyDescent="0.4">
      <c r="C1371" t="s">
        <v>763</v>
      </c>
      <c r="D1371" t="s">
        <v>553</v>
      </c>
      <c r="E1371">
        <v>3000</v>
      </c>
    </row>
    <row r="1372" spans="3:5" x14ac:dyDescent="0.4">
      <c r="C1372" t="s">
        <v>763</v>
      </c>
      <c r="D1372" t="s">
        <v>554</v>
      </c>
      <c r="E1372">
        <v>400</v>
      </c>
    </row>
    <row r="1373" spans="3:5" x14ac:dyDescent="0.4">
      <c r="C1373" t="s">
        <v>763</v>
      </c>
      <c r="D1373" t="s">
        <v>555</v>
      </c>
      <c r="E1373">
        <v>800</v>
      </c>
    </row>
    <row r="1374" spans="3:5" x14ac:dyDescent="0.4">
      <c r="C1374" t="s">
        <v>763</v>
      </c>
      <c r="D1374" t="s">
        <v>556</v>
      </c>
      <c r="E1374">
        <v>700</v>
      </c>
    </row>
    <row r="1375" spans="3:5" x14ac:dyDescent="0.4">
      <c r="C1375" t="s">
        <v>763</v>
      </c>
      <c r="D1375" t="s">
        <v>557</v>
      </c>
      <c r="E1375">
        <v>100</v>
      </c>
    </row>
    <row r="1376" spans="3:5" x14ac:dyDescent="0.4">
      <c r="C1376" t="s">
        <v>763</v>
      </c>
      <c r="D1376" t="s">
        <v>558</v>
      </c>
      <c r="E1376">
        <v>0</v>
      </c>
    </row>
    <row r="1377" spans="3:5" x14ac:dyDescent="0.4">
      <c r="C1377" t="s">
        <v>763</v>
      </c>
      <c r="D1377" t="s">
        <v>559</v>
      </c>
      <c r="E1377">
        <v>5700</v>
      </c>
    </row>
    <row r="1378" spans="3:5" x14ac:dyDescent="0.4">
      <c r="C1378" t="s">
        <v>763</v>
      </c>
      <c r="D1378" t="s">
        <v>560</v>
      </c>
      <c r="E1378">
        <v>400</v>
      </c>
    </row>
    <row r="1379" spans="3:5" x14ac:dyDescent="0.4">
      <c r="C1379" t="s">
        <v>763</v>
      </c>
      <c r="D1379" t="s">
        <v>561</v>
      </c>
      <c r="E1379">
        <v>400</v>
      </c>
    </row>
    <row r="1380" spans="3:5" x14ac:dyDescent="0.4">
      <c r="C1380" t="s">
        <v>763</v>
      </c>
      <c r="D1380" t="s">
        <v>562</v>
      </c>
      <c r="E1380">
        <v>100</v>
      </c>
    </row>
    <row r="1381" spans="3:5" x14ac:dyDescent="0.4">
      <c r="C1381" t="s">
        <v>763</v>
      </c>
      <c r="D1381" t="s">
        <v>563</v>
      </c>
      <c r="E1381">
        <v>300</v>
      </c>
    </row>
    <row r="1382" spans="3:5" x14ac:dyDescent="0.4">
      <c r="C1382" t="s">
        <v>763</v>
      </c>
      <c r="D1382" t="s">
        <v>564</v>
      </c>
      <c r="E1382">
        <v>600</v>
      </c>
    </row>
    <row r="1383" spans="3:5" x14ac:dyDescent="0.4">
      <c r="C1383" t="s">
        <v>763</v>
      </c>
      <c r="D1383" t="s">
        <v>565</v>
      </c>
      <c r="E1383">
        <v>800</v>
      </c>
    </row>
    <row r="1384" spans="3:5" x14ac:dyDescent="0.4">
      <c r="C1384" t="s">
        <v>763</v>
      </c>
      <c r="D1384" t="s">
        <v>566</v>
      </c>
      <c r="E1384">
        <v>200</v>
      </c>
    </row>
    <row r="1385" spans="3:5" x14ac:dyDescent="0.4">
      <c r="C1385" t="s">
        <v>763</v>
      </c>
      <c r="D1385" t="s">
        <v>567</v>
      </c>
      <c r="E1385">
        <v>600</v>
      </c>
    </row>
    <row r="1386" spans="3:5" x14ac:dyDescent="0.4">
      <c r="C1386" t="s">
        <v>763</v>
      </c>
      <c r="D1386" t="s">
        <v>568</v>
      </c>
      <c r="E1386">
        <v>500</v>
      </c>
    </row>
    <row r="1387" spans="3:5" x14ac:dyDescent="0.4">
      <c r="C1387" t="s">
        <v>763</v>
      </c>
      <c r="D1387" t="s">
        <v>569</v>
      </c>
      <c r="E1387">
        <v>200</v>
      </c>
    </row>
    <row r="1388" spans="3:5" x14ac:dyDescent="0.4">
      <c r="C1388" t="s">
        <v>763</v>
      </c>
      <c r="D1388" t="s">
        <v>570</v>
      </c>
      <c r="E1388">
        <v>700</v>
      </c>
    </row>
    <row r="1389" spans="3:5" x14ac:dyDescent="0.4">
      <c r="C1389" t="s">
        <v>763</v>
      </c>
      <c r="D1389" t="s">
        <v>571</v>
      </c>
      <c r="E1389">
        <v>200</v>
      </c>
    </row>
    <row r="1390" spans="3:5" x14ac:dyDescent="0.4">
      <c r="C1390" t="s">
        <v>763</v>
      </c>
      <c r="D1390" t="s">
        <v>572</v>
      </c>
      <c r="E1390">
        <v>400</v>
      </c>
    </row>
    <row r="1391" spans="3:5" x14ac:dyDescent="0.4">
      <c r="C1391" t="s">
        <v>763</v>
      </c>
      <c r="D1391" t="s">
        <v>573</v>
      </c>
      <c r="E1391">
        <v>1000</v>
      </c>
    </row>
    <row r="1392" spans="3:5" x14ac:dyDescent="0.4">
      <c r="C1392" t="s">
        <v>763</v>
      </c>
      <c r="D1392" t="s">
        <v>574</v>
      </c>
      <c r="E1392">
        <v>600</v>
      </c>
    </row>
    <row r="1393" spans="3:5" x14ac:dyDescent="0.4">
      <c r="C1393" t="s">
        <v>763</v>
      </c>
      <c r="D1393" t="s">
        <v>575</v>
      </c>
      <c r="E1393">
        <v>200</v>
      </c>
    </row>
    <row r="1394" spans="3:5" x14ac:dyDescent="0.4">
      <c r="C1394" t="s">
        <v>763</v>
      </c>
      <c r="D1394" t="s">
        <v>576</v>
      </c>
      <c r="E1394">
        <v>800</v>
      </c>
    </row>
    <row r="1395" spans="3:5" x14ac:dyDescent="0.4">
      <c r="C1395" t="s">
        <v>763</v>
      </c>
      <c r="D1395" t="s">
        <v>577</v>
      </c>
      <c r="E1395">
        <v>600</v>
      </c>
    </row>
    <row r="1396" spans="3:5" x14ac:dyDescent="0.4">
      <c r="C1396" t="s">
        <v>763</v>
      </c>
      <c r="D1396" t="s">
        <v>578</v>
      </c>
      <c r="E1396">
        <v>1000</v>
      </c>
    </row>
    <row r="1397" spans="3:5" x14ac:dyDescent="0.4">
      <c r="C1397" t="s">
        <v>763</v>
      </c>
      <c r="D1397" t="s">
        <v>579</v>
      </c>
      <c r="E1397">
        <v>100</v>
      </c>
    </row>
    <row r="1398" spans="3:5" x14ac:dyDescent="0.4">
      <c r="C1398" t="s">
        <v>763</v>
      </c>
      <c r="D1398" t="s">
        <v>580</v>
      </c>
      <c r="E1398">
        <v>2200</v>
      </c>
    </row>
    <row r="1399" spans="3:5" x14ac:dyDescent="0.4">
      <c r="C1399" t="s">
        <v>763</v>
      </c>
      <c r="D1399" t="s">
        <v>581</v>
      </c>
      <c r="E1399">
        <v>1000</v>
      </c>
    </row>
    <row r="1400" spans="3:5" x14ac:dyDescent="0.4">
      <c r="C1400" t="s">
        <v>763</v>
      </c>
      <c r="D1400" t="s">
        <v>582</v>
      </c>
      <c r="E1400">
        <v>800</v>
      </c>
    </row>
    <row r="1401" spans="3:5" x14ac:dyDescent="0.4">
      <c r="C1401" t="s">
        <v>763</v>
      </c>
      <c r="D1401" t="s">
        <v>583</v>
      </c>
      <c r="E1401">
        <v>800</v>
      </c>
    </row>
    <row r="1402" spans="3:5" x14ac:dyDescent="0.4">
      <c r="C1402" t="s">
        <v>763</v>
      </c>
      <c r="D1402" t="s">
        <v>584</v>
      </c>
      <c r="E1402">
        <v>300</v>
      </c>
    </row>
    <row r="1403" spans="3:5" x14ac:dyDescent="0.4">
      <c r="C1403" t="s">
        <v>763</v>
      </c>
      <c r="D1403" t="s">
        <v>585</v>
      </c>
      <c r="E1403">
        <v>900</v>
      </c>
    </row>
    <row r="1404" spans="3:5" x14ac:dyDescent="0.4">
      <c r="C1404" t="s">
        <v>763</v>
      </c>
      <c r="D1404" t="s">
        <v>586</v>
      </c>
      <c r="E1404">
        <v>300</v>
      </c>
    </row>
    <row r="1405" spans="3:5" x14ac:dyDescent="0.4">
      <c r="C1405" t="s">
        <v>763</v>
      </c>
      <c r="D1405" t="s">
        <v>587</v>
      </c>
      <c r="E1405">
        <v>300</v>
      </c>
    </row>
    <row r="1406" spans="3:5" x14ac:dyDescent="0.4">
      <c r="C1406" t="s">
        <v>763</v>
      </c>
      <c r="D1406" t="s">
        <v>588</v>
      </c>
      <c r="E1406">
        <v>1000</v>
      </c>
    </row>
    <row r="1407" spans="3:5" x14ac:dyDescent="0.4">
      <c r="C1407" t="s">
        <v>763</v>
      </c>
      <c r="D1407" t="s">
        <v>589</v>
      </c>
      <c r="E1407">
        <v>0</v>
      </c>
    </row>
    <row r="1408" spans="3:5" x14ac:dyDescent="0.4">
      <c r="C1408" t="s">
        <v>763</v>
      </c>
      <c r="D1408" t="s">
        <v>590</v>
      </c>
      <c r="E1408">
        <v>600</v>
      </c>
    </row>
    <row r="1409" spans="3:5" x14ac:dyDescent="0.4">
      <c r="C1409" t="s">
        <v>763</v>
      </c>
      <c r="D1409" t="s">
        <v>591</v>
      </c>
      <c r="E1409">
        <v>400</v>
      </c>
    </row>
    <row r="1410" spans="3:5" x14ac:dyDescent="0.4">
      <c r="C1410" t="s">
        <v>763</v>
      </c>
      <c r="D1410" t="s">
        <v>592</v>
      </c>
      <c r="E1410">
        <v>300</v>
      </c>
    </row>
    <row r="1411" spans="3:5" x14ac:dyDescent="0.4">
      <c r="C1411" t="s">
        <v>763</v>
      </c>
      <c r="D1411" t="s">
        <v>593</v>
      </c>
      <c r="E1411">
        <v>0</v>
      </c>
    </row>
    <row r="1412" spans="3:5" x14ac:dyDescent="0.4">
      <c r="C1412" t="s">
        <v>763</v>
      </c>
      <c r="D1412" t="s">
        <v>594</v>
      </c>
      <c r="E1412">
        <v>200</v>
      </c>
    </row>
    <row r="1413" spans="3:5" x14ac:dyDescent="0.4">
      <c r="C1413" t="s">
        <v>763</v>
      </c>
      <c r="D1413" t="s">
        <v>595</v>
      </c>
      <c r="E1413">
        <v>300</v>
      </c>
    </row>
    <row r="1414" spans="3:5" x14ac:dyDescent="0.4">
      <c r="C1414" t="s">
        <v>763</v>
      </c>
      <c r="D1414" t="s">
        <v>596</v>
      </c>
      <c r="E1414">
        <v>200</v>
      </c>
    </row>
    <row r="1415" spans="3:5" x14ac:dyDescent="0.4">
      <c r="C1415" t="s">
        <v>763</v>
      </c>
      <c r="D1415" t="s">
        <v>597</v>
      </c>
      <c r="E1415">
        <v>400</v>
      </c>
    </row>
    <row r="1416" spans="3:5" x14ac:dyDescent="0.4">
      <c r="C1416" t="s">
        <v>763</v>
      </c>
      <c r="D1416" t="s">
        <v>598</v>
      </c>
      <c r="E1416">
        <v>300</v>
      </c>
    </row>
    <row r="1417" spans="3:5" x14ac:dyDescent="0.4">
      <c r="C1417" t="s">
        <v>763</v>
      </c>
      <c r="D1417" t="s">
        <v>599</v>
      </c>
      <c r="E1417">
        <v>100</v>
      </c>
    </row>
    <row r="1418" spans="3:5" x14ac:dyDescent="0.4">
      <c r="C1418" t="s">
        <v>763</v>
      </c>
      <c r="D1418" t="s">
        <v>600</v>
      </c>
      <c r="E1418">
        <v>4000</v>
      </c>
    </row>
    <row r="1419" spans="3:5" x14ac:dyDescent="0.4">
      <c r="C1419" t="s">
        <v>763</v>
      </c>
      <c r="D1419" t="s">
        <v>601</v>
      </c>
      <c r="E1419">
        <v>900</v>
      </c>
    </row>
    <row r="1420" spans="3:5" x14ac:dyDescent="0.4">
      <c r="C1420" t="s">
        <v>763</v>
      </c>
      <c r="D1420" t="s">
        <v>602</v>
      </c>
      <c r="E1420">
        <v>800</v>
      </c>
    </row>
    <row r="1421" spans="3:5" x14ac:dyDescent="0.4">
      <c r="C1421" t="s">
        <v>763</v>
      </c>
      <c r="D1421" t="s">
        <v>603</v>
      </c>
      <c r="E1421">
        <v>2200</v>
      </c>
    </row>
    <row r="1422" spans="3:5" x14ac:dyDescent="0.4">
      <c r="C1422" t="s">
        <v>763</v>
      </c>
      <c r="D1422" t="s">
        <v>604</v>
      </c>
      <c r="E1422">
        <v>200</v>
      </c>
    </row>
    <row r="1423" spans="3:5" x14ac:dyDescent="0.4">
      <c r="C1423" t="s">
        <v>763</v>
      </c>
      <c r="D1423" t="s">
        <v>605</v>
      </c>
      <c r="E1423">
        <v>5800</v>
      </c>
    </row>
    <row r="1424" spans="3:5" x14ac:dyDescent="0.4">
      <c r="C1424" t="s">
        <v>763</v>
      </c>
      <c r="D1424" t="s">
        <v>606</v>
      </c>
      <c r="E1424">
        <v>1600</v>
      </c>
    </row>
    <row r="1425" spans="3:5" x14ac:dyDescent="0.4">
      <c r="C1425" t="s">
        <v>763</v>
      </c>
      <c r="D1425" t="s">
        <v>607</v>
      </c>
      <c r="E1425">
        <v>500</v>
      </c>
    </row>
    <row r="1426" spans="3:5" x14ac:dyDescent="0.4">
      <c r="C1426" t="s">
        <v>763</v>
      </c>
      <c r="D1426" t="s">
        <v>608</v>
      </c>
      <c r="E1426">
        <v>200</v>
      </c>
    </row>
    <row r="1427" spans="3:5" x14ac:dyDescent="0.4">
      <c r="C1427" t="s">
        <v>763</v>
      </c>
      <c r="D1427" t="s">
        <v>609</v>
      </c>
      <c r="E1427">
        <v>100</v>
      </c>
    </row>
    <row r="1428" spans="3:5" x14ac:dyDescent="0.4">
      <c r="C1428" t="s">
        <v>763</v>
      </c>
      <c r="D1428" t="s">
        <v>610</v>
      </c>
      <c r="E1428">
        <v>200</v>
      </c>
    </row>
    <row r="1429" spans="3:5" x14ac:dyDescent="0.4">
      <c r="C1429" t="s">
        <v>763</v>
      </c>
      <c r="D1429" t="s">
        <v>611</v>
      </c>
      <c r="E1429">
        <v>1000</v>
      </c>
    </row>
    <row r="1430" spans="3:5" x14ac:dyDescent="0.4">
      <c r="C1430" t="s">
        <v>763</v>
      </c>
      <c r="D1430" t="s">
        <v>612</v>
      </c>
      <c r="E1430">
        <v>400</v>
      </c>
    </row>
    <row r="1431" spans="3:5" x14ac:dyDescent="0.4">
      <c r="C1431" t="s">
        <v>763</v>
      </c>
      <c r="D1431" t="s">
        <v>613</v>
      </c>
      <c r="E1431">
        <v>1700</v>
      </c>
    </row>
    <row r="1432" spans="3:5" x14ac:dyDescent="0.4">
      <c r="C1432" t="s">
        <v>763</v>
      </c>
      <c r="D1432" t="s">
        <v>614</v>
      </c>
      <c r="E1432">
        <v>1100</v>
      </c>
    </row>
    <row r="1433" spans="3:5" x14ac:dyDescent="0.4">
      <c r="C1433" t="s">
        <v>763</v>
      </c>
      <c r="D1433" t="s">
        <v>615</v>
      </c>
      <c r="E1433">
        <v>600</v>
      </c>
    </row>
    <row r="1434" spans="3:5" x14ac:dyDescent="0.4">
      <c r="C1434" t="s">
        <v>763</v>
      </c>
      <c r="D1434" t="s">
        <v>616</v>
      </c>
      <c r="E1434">
        <v>300</v>
      </c>
    </row>
    <row r="1435" spans="3:5" x14ac:dyDescent="0.4">
      <c r="C1435" t="s">
        <v>763</v>
      </c>
      <c r="D1435" t="s">
        <v>617</v>
      </c>
      <c r="E1435">
        <v>1000</v>
      </c>
    </row>
    <row r="1436" spans="3:5" x14ac:dyDescent="0.4">
      <c r="C1436" t="s">
        <v>763</v>
      </c>
      <c r="D1436" t="s">
        <v>618</v>
      </c>
      <c r="E1436">
        <v>300</v>
      </c>
    </row>
    <row r="1437" spans="3:5" x14ac:dyDescent="0.4">
      <c r="C1437" t="s">
        <v>763</v>
      </c>
      <c r="D1437" t="s">
        <v>619</v>
      </c>
      <c r="E1437">
        <v>1500</v>
      </c>
    </row>
    <row r="1438" spans="3:5" x14ac:dyDescent="0.4">
      <c r="C1438" t="s">
        <v>763</v>
      </c>
      <c r="D1438" t="s">
        <v>620</v>
      </c>
      <c r="E1438">
        <v>1200</v>
      </c>
    </row>
    <row r="1439" spans="3:5" x14ac:dyDescent="0.4">
      <c r="C1439" t="s">
        <v>763</v>
      </c>
      <c r="D1439" t="s">
        <v>621</v>
      </c>
      <c r="E1439">
        <v>700</v>
      </c>
    </row>
    <row r="1440" spans="3:5" x14ac:dyDescent="0.4">
      <c r="C1440" t="s">
        <v>763</v>
      </c>
      <c r="D1440" t="s">
        <v>622</v>
      </c>
      <c r="E1440">
        <v>0</v>
      </c>
    </row>
    <row r="1441" spans="3:5" x14ac:dyDescent="0.4">
      <c r="C1441" t="s">
        <v>763</v>
      </c>
      <c r="D1441" t="s">
        <v>623</v>
      </c>
      <c r="E1441">
        <v>0</v>
      </c>
    </row>
    <row r="1442" spans="3:5" x14ac:dyDescent="0.4">
      <c r="C1442" t="s">
        <v>763</v>
      </c>
      <c r="D1442" t="s">
        <v>624</v>
      </c>
      <c r="E1442">
        <v>800</v>
      </c>
    </row>
    <row r="1443" spans="3:5" x14ac:dyDescent="0.4">
      <c r="C1443" t="s">
        <v>763</v>
      </c>
      <c r="D1443" t="s">
        <v>625</v>
      </c>
      <c r="E1443">
        <v>0</v>
      </c>
    </row>
    <row r="1444" spans="3:5" x14ac:dyDescent="0.4">
      <c r="C1444" t="s">
        <v>763</v>
      </c>
      <c r="D1444" t="s">
        <v>626</v>
      </c>
      <c r="E1444">
        <v>200</v>
      </c>
    </row>
    <row r="1445" spans="3:5" x14ac:dyDescent="0.4">
      <c r="C1445" t="s">
        <v>763</v>
      </c>
      <c r="D1445" t="s">
        <v>627</v>
      </c>
      <c r="E1445">
        <v>700</v>
      </c>
    </row>
    <row r="1446" spans="3:5" x14ac:dyDescent="0.4">
      <c r="C1446" t="s">
        <v>763</v>
      </c>
      <c r="D1446" t="s">
        <v>628</v>
      </c>
      <c r="E1446">
        <v>400</v>
      </c>
    </row>
    <row r="1447" spans="3:5" x14ac:dyDescent="0.4">
      <c r="C1447" t="s">
        <v>763</v>
      </c>
      <c r="D1447" t="s">
        <v>629</v>
      </c>
      <c r="E1447">
        <v>200</v>
      </c>
    </row>
    <row r="1448" spans="3:5" x14ac:dyDescent="0.4">
      <c r="C1448" t="s">
        <v>763</v>
      </c>
      <c r="D1448" t="s">
        <v>630</v>
      </c>
      <c r="E1448">
        <v>400</v>
      </c>
    </row>
    <row r="1449" spans="3:5" x14ac:dyDescent="0.4">
      <c r="C1449" t="s">
        <v>763</v>
      </c>
      <c r="D1449" t="s">
        <v>631</v>
      </c>
      <c r="E1449">
        <v>500</v>
      </c>
    </row>
    <row r="1450" spans="3:5" x14ac:dyDescent="0.4">
      <c r="C1450" t="s">
        <v>763</v>
      </c>
      <c r="D1450" t="s">
        <v>632</v>
      </c>
      <c r="E1450">
        <v>200</v>
      </c>
    </row>
    <row r="1451" spans="3:5" x14ac:dyDescent="0.4">
      <c r="C1451" t="s">
        <v>763</v>
      </c>
      <c r="D1451" t="s">
        <v>633</v>
      </c>
      <c r="E1451">
        <v>300</v>
      </c>
    </row>
    <row r="1452" spans="3:5" x14ac:dyDescent="0.4">
      <c r="C1452" t="s">
        <v>763</v>
      </c>
      <c r="D1452" t="s">
        <v>634</v>
      </c>
      <c r="E1452">
        <v>400</v>
      </c>
    </row>
    <row r="1453" spans="3:5" x14ac:dyDescent="0.4">
      <c r="C1453" t="s">
        <v>763</v>
      </c>
      <c r="D1453" t="s">
        <v>635</v>
      </c>
      <c r="E1453">
        <v>0</v>
      </c>
    </row>
    <row r="1454" spans="3:5" x14ac:dyDescent="0.4">
      <c r="C1454" t="s">
        <v>763</v>
      </c>
      <c r="D1454" t="s">
        <v>636</v>
      </c>
      <c r="E1454">
        <v>700</v>
      </c>
    </row>
    <row r="1455" spans="3:5" x14ac:dyDescent="0.4">
      <c r="C1455" t="s">
        <v>763</v>
      </c>
      <c r="D1455" t="s">
        <v>637</v>
      </c>
      <c r="E1455">
        <v>400</v>
      </c>
    </row>
    <row r="1456" spans="3:5" x14ac:dyDescent="0.4">
      <c r="C1456" t="s">
        <v>763</v>
      </c>
      <c r="D1456" t="s">
        <v>638</v>
      </c>
      <c r="E1456">
        <v>300</v>
      </c>
    </row>
    <row r="1457" spans="3:5" x14ac:dyDescent="0.4">
      <c r="C1457" t="s">
        <v>763</v>
      </c>
      <c r="D1457" t="s">
        <v>639</v>
      </c>
      <c r="E1457">
        <v>0</v>
      </c>
    </row>
    <row r="1458" spans="3:5" x14ac:dyDescent="0.4">
      <c r="C1458" t="s">
        <v>763</v>
      </c>
      <c r="D1458" t="s">
        <v>640</v>
      </c>
      <c r="E1458">
        <v>500</v>
      </c>
    </row>
    <row r="1459" spans="3:5" x14ac:dyDescent="0.4">
      <c r="C1459" t="s">
        <v>763</v>
      </c>
      <c r="D1459" t="s">
        <v>641</v>
      </c>
      <c r="E1459">
        <v>100</v>
      </c>
    </row>
    <row r="1460" spans="3:5" x14ac:dyDescent="0.4">
      <c r="C1460" t="s">
        <v>763</v>
      </c>
      <c r="D1460" t="s">
        <v>642</v>
      </c>
      <c r="E1460">
        <v>200</v>
      </c>
    </row>
    <row r="1461" spans="3:5" x14ac:dyDescent="0.4">
      <c r="C1461" t="s">
        <v>763</v>
      </c>
      <c r="D1461" t="s">
        <v>643</v>
      </c>
      <c r="E1461">
        <v>100</v>
      </c>
    </row>
    <row r="1462" spans="3:5" x14ac:dyDescent="0.4">
      <c r="C1462" t="s">
        <v>763</v>
      </c>
      <c r="D1462" t="s">
        <v>644</v>
      </c>
      <c r="E1462">
        <v>1000</v>
      </c>
    </row>
    <row r="1463" spans="3:5" x14ac:dyDescent="0.4">
      <c r="C1463" t="s">
        <v>763</v>
      </c>
      <c r="D1463" t="s">
        <v>645</v>
      </c>
      <c r="E1463">
        <v>0</v>
      </c>
    </row>
    <row r="1464" spans="3:5" x14ac:dyDescent="0.4">
      <c r="C1464" t="s">
        <v>763</v>
      </c>
      <c r="D1464" t="s">
        <v>646</v>
      </c>
      <c r="E1464">
        <v>100</v>
      </c>
    </row>
    <row r="1465" spans="3:5" x14ac:dyDescent="0.4">
      <c r="C1465" t="s">
        <v>763</v>
      </c>
      <c r="D1465" t="s">
        <v>647</v>
      </c>
      <c r="E1465">
        <v>900</v>
      </c>
    </row>
    <row r="1466" spans="3:5" x14ac:dyDescent="0.4">
      <c r="C1466" t="s">
        <v>763</v>
      </c>
      <c r="D1466" t="s">
        <v>648</v>
      </c>
      <c r="E1466">
        <v>400</v>
      </c>
    </row>
    <row r="1467" spans="3:5" x14ac:dyDescent="0.4">
      <c r="C1467" t="s">
        <v>763</v>
      </c>
      <c r="D1467" t="s">
        <v>649</v>
      </c>
      <c r="E1467">
        <v>400</v>
      </c>
    </row>
    <row r="1468" spans="3:5" x14ac:dyDescent="0.4">
      <c r="C1468" t="s">
        <v>763</v>
      </c>
      <c r="D1468" t="s">
        <v>650</v>
      </c>
      <c r="E1468">
        <v>200</v>
      </c>
    </row>
    <row r="1469" spans="3:5" x14ac:dyDescent="0.4">
      <c r="C1469" t="s">
        <v>763</v>
      </c>
      <c r="D1469" t="s">
        <v>651</v>
      </c>
      <c r="E1469">
        <v>1100</v>
      </c>
    </row>
    <row r="1470" spans="3:5" x14ac:dyDescent="0.4">
      <c r="C1470" t="s">
        <v>763</v>
      </c>
      <c r="D1470" t="s">
        <v>652</v>
      </c>
      <c r="E1470">
        <v>600</v>
      </c>
    </row>
    <row r="1471" spans="3:5" x14ac:dyDescent="0.4">
      <c r="C1471" t="s">
        <v>763</v>
      </c>
      <c r="D1471" t="s">
        <v>653</v>
      </c>
      <c r="E1471">
        <v>300</v>
      </c>
    </row>
    <row r="1472" spans="3:5" x14ac:dyDescent="0.4">
      <c r="C1472" t="s">
        <v>763</v>
      </c>
      <c r="D1472" t="s">
        <v>654</v>
      </c>
      <c r="E1472">
        <v>0</v>
      </c>
    </row>
    <row r="1473" spans="3:5" x14ac:dyDescent="0.4">
      <c r="C1473" t="s">
        <v>763</v>
      </c>
      <c r="D1473" t="s">
        <v>655</v>
      </c>
      <c r="E1473">
        <v>400</v>
      </c>
    </row>
    <row r="1474" spans="3:5" x14ac:dyDescent="0.4">
      <c r="C1474" t="s">
        <v>763</v>
      </c>
      <c r="D1474" t="s">
        <v>656</v>
      </c>
      <c r="E1474">
        <v>400</v>
      </c>
    </row>
    <row r="1475" spans="3:5" x14ac:dyDescent="0.4">
      <c r="C1475" t="s">
        <v>763</v>
      </c>
      <c r="D1475" t="s">
        <v>657</v>
      </c>
      <c r="E1475">
        <v>200</v>
      </c>
    </row>
    <row r="1476" spans="3:5" x14ac:dyDescent="0.4">
      <c r="C1476" t="s">
        <v>763</v>
      </c>
      <c r="D1476" t="s">
        <v>658</v>
      </c>
      <c r="E1476">
        <v>100</v>
      </c>
    </row>
    <row r="1477" spans="3:5" x14ac:dyDescent="0.4">
      <c r="C1477" t="s">
        <v>763</v>
      </c>
      <c r="D1477" t="s">
        <v>659</v>
      </c>
      <c r="E1477">
        <v>400</v>
      </c>
    </row>
    <row r="1478" spans="3:5" x14ac:dyDescent="0.4">
      <c r="C1478" t="s">
        <v>763</v>
      </c>
      <c r="D1478" t="s">
        <v>660</v>
      </c>
      <c r="E1478">
        <v>100</v>
      </c>
    </row>
    <row r="1479" spans="3:5" x14ac:dyDescent="0.4">
      <c r="C1479" t="s">
        <v>763</v>
      </c>
      <c r="D1479" t="s">
        <v>661</v>
      </c>
      <c r="E1479">
        <v>100</v>
      </c>
    </row>
    <row r="1480" spans="3:5" x14ac:dyDescent="0.4">
      <c r="C1480" t="s">
        <v>763</v>
      </c>
      <c r="D1480" t="s">
        <v>662</v>
      </c>
      <c r="E1480">
        <v>800</v>
      </c>
    </row>
    <row r="1481" spans="3:5" x14ac:dyDescent="0.4">
      <c r="C1481" t="s">
        <v>763</v>
      </c>
      <c r="D1481" t="s">
        <v>663</v>
      </c>
      <c r="E1481">
        <v>0</v>
      </c>
    </row>
    <row r="1482" spans="3:5" x14ac:dyDescent="0.4">
      <c r="C1482" t="s">
        <v>763</v>
      </c>
      <c r="D1482" t="s">
        <v>664</v>
      </c>
      <c r="E1482">
        <v>5200</v>
      </c>
    </row>
    <row r="1483" spans="3:5" x14ac:dyDescent="0.4">
      <c r="C1483" t="s">
        <v>763</v>
      </c>
      <c r="D1483" t="s">
        <v>665</v>
      </c>
      <c r="E1483">
        <v>200</v>
      </c>
    </row>
    <row r="1484" spans="3:5" x14ac:dyDescent="0.4">
      <c r="C1484" t="s">
        <v>763</v>
      </c>
      <c r="D1484" t="s">
        <v>666</v>
      </c>
      <c r="E1484">
        <v>1100</v>
      </c>
    </row>
    <row r="1485" spans="3:5" x14ac:dyDescent="0.4">
      <c r="C1485" t="s">
        <v>763</v>
      </c>
      <c r="D1485" t="s">
        <v>667</v>
      </c>
      <c r="E1485">
        <v>300</v>
      </c>
    </row>
    <row r="1486" spans="3:5" x14ac:dyDescent="0.4">
      <c r="C1486" t="s">
        <v>763</v>
      </c>
      <c r="D1486" t="s">
        <v>668</v>
      </c>
      <c r="E1486">
        <v>1200</v>
      </c>
    </row>
    <row r="1487" spans="3:5" x14ac:dyDescent="0.4">
      <c r="C1487" t="s">
        <v>763</v>
      </c>
      <c r="D1487" t="s">
        <v>669</v>
      </c>
      <c r="E1487">
        <v>400</v>
      </c>
    </row>
    <row r="1488" spans="3:5" x14ac:dyDescent="0.4">
      <c r="C1488" t="s">
        <v>763</v>
      </c>
      <c r="D1488" t="s">
        <v>670</v>
      </c>
      <c r="E1488">
        <v>0</v>
      </c>
    </row>
    <row r="1489" spans="3:5" x14ac:dyDescent="0.4">
      <c r="C1489" t="s">
        <v>763</v>
      </c>
      <c r="D1489" t="s">
        <v>671</v>
      </c>
      <c r="E1489">
        <v>200</v>
      </c>
    </row>
    <row r="1490" spans="3:5" x14ac:dyDescent="0.4">
      <c r="C1490" t="s">
        <v>763</v>
      </c>
      <c r="D1490" t="s">
        <v>672</v>
      </c>
      <c r="E1490">
        <v>0</v>
      </c>
    </row>
    <row r="1491" spans="3:5" x14ac:dyDescent="0.4">
      <c r="C1491" t="s">
        <v>763</v>
      </c>
      <c r="D1491" t="s">
        <v>673</v>
      </c>
      <c r="E1491">
        <v>1900</v>
      </c>
    </row>
    <row r="1492" spans="3:5" x14ac:dyDescent="0.4">
      <c r="C1492" t="s">
        <v>763</v>
      </c>
      <c r="D1492" t="s">
        <v>674</v>
      </c>
      <c r="E1492">
        <v>0</v>
      </c>
    </row>
    <row r="1493" spans="3:5" x14ac:dyDescent="0.4">
      <c r="C1493" t="s">
        <v>763</v>
      </c>
      <c r="D1493" t="s">
        <v>675</v>
      </c>
      <c r="E1493">
        <v>800</v>
      </c>
    </row>
    <row r="1494" spans="3:5" x14ac:dyDescent="0.4">
      <c r="C1494" t="s">
        <v>763</v>
      </c>
      <c r="D1494" t="s">
        <v>676</v>
      </c>
      <c r="E1494">
        <v>500</v>
      </c>
    </row>
    <row r="1495" spans="3:5" x14ac:dyDescent="0.4">
      <c r="C1495" t="s">
        <v>763</v>
      </c>
      <c r="D1495" t="s">
        <v>677</v>
      </c>
      <c r="E1495">
        <v>400</v>
      </c>
    </row>
    <row r="1496" spans="3:5" x14ac:dyDescent="0.4">
      <c r="C1496" t="s">
        <v>763</v>
      </c>
      <c r="D1496" t="s">
        <v>678</v>
      </c>
      <c r="E1496">
        <v>300</v>
      </c>
    </row>
    <row r="1497" spans="3:5" x14ac:dyDescent="0.4">
      <c r="C1497" t="s">
        <v>763</v>
      </c>
      <c r="D1497" t="s">
        <v>679</v>
      </c>
      <c r="E1497">
        <v>1600</v>
      </c>
    </row>
    <row r="1498" spans="3:5" x14ac:dyDescent="0.4">
      <c r="C1498" t="s">
        <v>763</v>
      </c>
      <c r="D1498" t="s">
        <v>680</v>
      </c>
      <c r="E1498">
        <v>1900</v>
      </c>
    </row>
    <row r="1499" spans="3:5" x14ac:dyDescent="0.4">
      <c r="C1499" t="s">
        <v>763</v>
      </c>
      <c r="D1499" t="s">
        <v>681</v>
      </c>
      <c r="E1499">
        <v>600</v>
      </c>
    </row>
    <row r="1500" spans="3:5" x14ac:dyDescent="0.4">
      <c r="C1500" t="s">
        <v>763</v>
      </c>
      <c r="D1500" t="s">
        <v>682</v>
      </c>
      <c r="E1500">
        <v>600</v>
      </c>
    </row>
    <row r="1501" spans="3:5" x14ac:dyDescent="0.4">
      <c r="C1501" t="s">
        <v>763</v>
      </c>
      <c r="D1501" t="s">
        <v>683</v>
      </c>
      <c r="E1501">
        <v>100</v>
      </c>
    </row>
    <row r="1502" spans="3:5" x14ac:dyDescent="0.4">
      <c r="C1502" t="s">
        <v>763</v>
      </c>
      <c r="D1502" t="s">
        <v>684</v>
      </c>
      <c r="E1502">
        <v>1900</v>
      </c>
    </row>
    <row r="1503" spans="3:5" x14ac:dyDescent="0.4">
      <c r="C1503" t="s">
        <v>763</v>
      </c>
      <c r="D1503" t="s">
        <v>685</v>
      </c>
      <c r="E1503">
        <v>3500</v>
      </c>
    </row>
    <row r="1504" spans="3:5" x14ac:dyDescent="0.4">
      <c r="C1504" t="s">
        <v>763</v>
      </c>
      <c r="D1504" t="s">
        <v>686</v>
      </c>
      <c r="E1504">
        <v>300</v>
      </c>
    </row>
    <row r="1505" spans="1:5" x14ac:dyDescent="0.4">
      <c r="C1505" t="s">
        <v>763</v>
      </c>
      <c r="D1505" t="s">
        <v>687</v>
      </c>
      <c r="E1505">
        <v>3100</v>
      </c>
    </row>
    <row r="1506" spans="1:5" x14ac:dyDescent="0.4">
      <c r="C1506" t="s">
        <v>763</v>
      </c>
      <c r="D1506" t="s">
        <v>688</v>
      </c>
      <c r="E1506">
        <v>800</v>
      </c>
    </row>
    <row r="1507" spans="1:5" x14ac:dyDescent="0.4">
      <c r="C1507" t="s">
        <v>763</v>
      </c>
      <c r="D1507" t="s">
        <v>689</v>
      </c>
      <c r="E1507">
        <v>1300</v>
      </c>
    </row>
    <row r="1508" spans="1:5" x14ac:dyDescent="0.4">
      <c r="C1508" t="s">
        <v>763</v>
      </c>
      <c r="D1508" t="s">
        <v>690</v>
      </c>
      <c r="E1508">
        <v>300</v>
      </c>
    </row>
    <row r="1509" spans="1:5" x14ac:dyDescent="0.4">
      <c r="C1509" t="s">
        <v>763</v>
      </c>
      <c r="D1509" t="s">
        <v>691</v>
      </c>
      <c r="E1509">
        <v>1700</v>
      </c>
    </row>
    <row r="1510" spans="1:5" x14ac:dyDescent="0.4">
      <c r="C1510" t="s">
        <v>763</v>
      </c>
      <c r="D1510" t="s">
        <v>692</v>
      </c>
      <c r="E1510">
        <v>900</v>
      </c>
    </row>
    <row r="1511" spans="1:5" x14ac:dyDescent="0.4">
      <c r="C1511" t="s">
        <v>763</v>
      </c>
      <c r="D1511" t="s">
        <v>693</v>
      </c>
      <c r="E1511">
        <v>3300</v>
      </c>
    </row>
    <row r="1512" spans="1:5" x14ac:dyDescent="0.4">
      <c r="C1512" t="s">
        <v>763</v>
      </c>
      <c r="D1512" t="s">
        <v>694</v>
      </c>
      <c r="E1512">
        <v>800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1200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400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1000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900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1100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200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500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800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500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1100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1000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2200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300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800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1000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600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300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500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600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300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400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500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900</v>
      </c>
    </row>
    <row r="1548" spans="1:5" x14ac:dyDescent="0.4">
      <c r="C1548" t="s">
        <v>763</v>
      </c>
      <c r="D1548" t="s">
        <v>428</v>
      </c>
      <c r="E1548">
        <v>500</v>
      </c>
    </row>
    <row r="1549" spans="1:5" x14ac:dyDescent="0.4">
      <c r="C1549" t="s">
        <v>763</v>
      </c>
      <c r="D1549" t="s">
        <v>429</v>
      </c>
      <c r="E1549">
        <v>200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900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700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1300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0</v>
      </c>
    </row>
    <row r="1559" spans="1:5" x14ac:dyDescent="0.4">
      <c r="C1559" t="s">
        <v>763</v>
      </c>
      <c r="D1559" t="s">
        <v>439</v>
      </c>
      <c r="E1559">
        <v>100</v>
      </c>
    </row>
    <row r="1560" spans="1:5" x14ac:dyDescent="0.4">
      <c r="C1560" t="s">
        <v>763</v>
      </c>
      <c r="D1560" t="s">
        <v>440</v>
      </c>
      <c r="E1560">
        <v>0</v>
      </c>
    </row>
    <row r="1561" spans="1:5" x14ac:dyDescent="0.4">
      <c r="C1561" t="s">
        <v>763</v>
      </c>
      <c r="D1561" t="s">
        <v>441</v>
      </c>
      <c r="E1561">
        <v>0</v>
      </c>
    </row>
    <row r="1562" spans="1:5" x14ac:dyDescent="0.4">
      <c r="C1562" t="s">
        <v>763</v>
      </c>
      <c r="D1562" t="s">
        <v>442</v>
      </c>
      <c r="E1562">
        <v>0</v>
      </c>
    </row>
    <row r="1563" spans="1:5" x14ac:dyDescent="0.4">
      <c r="C1563" t="s">
        <v>763</v>
      </c>
      <c r="D1563" t="s">
        <v>443</v>
      </c>
      <c r="E1563">
        <v>900</v>
      </c>
    </row>
    <row r="1564" spans="1:5" x14ac:dyDescent="0.4">
      <c r="C1564" t="s">
        <v>763</v>
      </c>
      <c r="D1564" t="s">
        <v>444</v>
      </c>
      <c r="E1564">
        <v>200</v>
      </c>
    </row>
    <row r="1565" spans="1:5" x14ac:dyDescent="0.4">
      <c r="C1565" t="s">
        <v>763</v>
      </c>
      <c r="D1565" t="s">
        <v>445</v>
      </c>
      <c r="E1565">
        <v>500</v>
      </c>
    </row>
    <row r="1566" spans="1:5" x14ac:dyDescent="0.4">
      <c r="C1566" t="s">
        <v>763</v>
      </c>
      <c r="D1566" t="s">
        <v>446</v>
      </c>
      <c r="E1566">
        <v>0</v>
      </c>
    </row>
    <row r="1567" spans="1:5" x14ac:dyDescent="0.4">
      <c r="C1567" t="s">
        <v>763</v>
      </c>
      <c r="D1567" t="s">
        <v>447</v>
      </c>
      <c r="E1567">
        <v>1800</v>
      </c>
    </row>
    <row r="1568" spans="1:5" x14ac:dyDescent="0.4">
      <c r="C1568" t="s">
        <v>763</v>
      </c>
      <c r="D1568" t="s">
        <v>448</v>
      </c>
      <c r="E1568">
        <v>0</v>
      </c>
    </row>
    <row r="1569" spans="3:5" x14ac:dyDescent="0.4">
      <c r="C1569" t="s">
        <v>763</v>
      </c>
      <c r="D1569" t="s">
        <v>449</v>
      </c>
      <c r="E1569">
        <v>1100</v>
      </c>
    </row>
    <row r="1570" spans="3:5" x14ac:dyDescent="0.4">
      <c r="C1570" t="s">
        <v>763</v>
      </c>
      <c r="D1570" t="s">
        <v>450</v>
      </c>
      <c r="E1570">
        <v>2500</v>
      </c>
    </row>
    <row r="1571" spans="3:5" x14ac:dyDescent="0.4">
      <c r="C1571" t="s">
        <v>763</v>
      </c>
      <c r="D1571" t="s">
        <v>451</v>
      </c>
      <c r="E1571">
        <v>300</v>
      </c>
    </row>
    <row r="1572" spans="3:5" x14ac:dyDescent="0.4">
      <c r="C1572" t="s">
        <v>763</v>
      </c>
      <c r="D1572" t="s">
        <v>452</v>
      </c>
      <c r="E1572">
        <v>1600</v>
      </c>
    </row>
    <row r="1573" spans="3:5" x14ac:dyDescent="0.4">
      <c r="C1573" t="s">
        <v>763</v>
      </c>
      <c r="D1573" t="s">
        <v>453</v>
      </c>
      <c r="E1573">
        <v>300</v>
      </c>
    </row>
    <row r="1574" spans="3:5" x14ac:dyDescent="0.4">
      <c r="C1574" t="s">
        <v>763</v>
      </c>
      <c r="D1574" t="s">
        <v>454</v>
      </c>
      <c r="E1574">
        <v>300</v>
      </c>
    </row>
    <row r="1575" spans="3:5" x14ac:dyDescent="0.4">
      <c r="C1575" t="s">
        <v>763</v>
      </c>
      <c r="D1575" t="s">
        <v>455</v>
      </c>
      <c r="E1575">
        <v>200</v>
      </c>
    </row>
    <row r="1576" spans="3:5" x14ac:dyDescent="0.4">
      <c r="C1576" t="s">
        <v>763</v>
      </c>
      <c r="D1576" t="s">
        <v>456</v>
      </c>
      <c r="E1576">
        <v>800</v>
      </c>
    </row>
    <row r="1577" spans="3:5" x14ac:dyDescent="0.4">
      <c r="C1577" t="s">
        <v>763</v>
      </c>
      <c r="D1577" t="s">
        <v>457</v>
      </c>
      <c r="E1577">
        <v>300</v>
      </c>
    </row>
    <row r="1578" spans="3:5" x14ac:dyDescent="0.4">
      <c r="C1578" t="s">
        <v>763</v>
      </c>
      <c r="D1578" t="s">
        <v>458</v>
      </c>
      <c r="E1578">
        <v>2400</v>
      </c>
    </row>
    <row r="1579" spans="3:5" x14ac:dyDescent="0.4">
      <c r="C1579" t="s">
        <v>763</v>
      </c>
      <c r="D1579" t="s">
        <v>459</v>
      </c>
      <c r="E1579">
        <v>0</v>
      </c>
    </row>
    <row r="1580" spans="3:5" x14ac:dyDescent="0.4">
      <c r="C1580" t="s">
        <v>763</v>
      </c>
      <c r="D1580" t="s">
        <v>460</v>
      </c>
      <c r="E1580">
        <v>1500</v>
      </c>
    </row>
    <row r="1581" spans="3:5" x14ac:dyDescent="0.4">
      <c r="C1581" t="s">
        <v>763</v>
      </c>
      <c r="D1581" t="s">
        <v>461</v>
      </c>
      <c r="E1581">
        <v>1400</v>
      </c>
    </row>
    <row r="1582" spans="3:5" x14ac:dyDescent="0.4">
      <c r="C1582" t="s">
        <v>763</v>
      </c>
      <c r="D1582" t="s">
        <v>462</v>
      </c>
      <c r="E1582">
        <v>0</v>
      </c>
    </row>
    <row r="1583" spans="3:5" x14ac:dyDescent="0.4">
      <c r="C1583" t="s">
        <v>763</v>
      </c>
      <c r="D1583" t="s">
        <v>463</v>
      </c>
      <c r="E1583">
        <v>700</v>
      </c>
    </row>
    <row r="1584" spans="3:5" x14ac:dyDescent="0.4">
      <c r="C1584" t="s">
        <v>763</v>
      </c>
      <c r="D1584" t="s">
        <v>464</v>
      </c>
      <c r="E1584">
        <v>0</v>
      </c>
    </row>
    <row r="1585" spans="3:5" x14ac:dyDescent="0.4">
      <c r="C1585" t="s">
        <v>763</v>
      </c>
      <c r="D1585" t="s">
        <v>465</v>
      </c>
      <c r="E1585">
        <v>0</v>
      </c>
    </row>
    <row r="1586" spans="3:5" x14ac:dyDescent="0.4">
      <c r="C1586" t="s">
        <v>763</v>
      </c>
      <c r="D1586" t="s">
        <v>466</v>
      </c>
      <c r="E1586">
        <v>0</v>
      </c>
    </row>
    <row r="1587" spans="3:5" x14ac:dyDescent="0.4">
      <c r="C1587" t="s">
        <v>763</v>
      </c>
      <c r="D1587" t="s">
        <v>467</v>
      </c>
      <c r="E1587">
        <v>1600</v>
      </c>
    </row>
    <row r="1588" spans="3:5" x14ac:dyDescent="0.4">
      <c r="C1588" t="s">
        <v>763</v>
      </c>
      <c r="D1588" t="s">
        <v>468</v>
      </c>
      <c r="E1588">
        <v>0</v>
      </c>
    </row>
    <row r="1589" spans="3:5" x14ac:dyDescent="0.4">
      <c r="C1589" t="s">
        <v>763</v>
      </c>
      <c r="D1589" t="s">
        <v>469</v>
      </c>
      <c r="E1589">
        <v>0</v>
      </c>
    </row>
    <row r="1590" spans="3:5" x14ac:dyDescent="0.4">
      <c r="C1590" t="s">
        <v>763</v>
      </c>
      <c r="D1590" t="s">
        <v>470</v>
      </c>
      <c r="E1590">
        <v>0</v>
      </c>
    </row>
    <row r="1591" spans="3:5" x14ac:dyDescent="0.4">
      <c r="C1591" t="s">
        <v>763</v>
      </c>
      <c r="D1591" t="s">
        <v>471</v>
      </c>
      <c r="E1591">
        <v>200</v>
      </c>
    </row>
    <row r="1592" spans="3:5" x14ac:dyDescent="0.4">
      <c r="C1592" t="s">
        <v>763</v>
      </c>
      <c r="D1592" t="s">
        <v>472</v>
      </c>
      <c r="E1592">
        <v>2100</v>
      </c>
    </row>
    <row r="1593" spans="3:5" x14ac:dyDescent="0.4">
      <c r="C1593" t="s">
        <v>763</v>
      </c>
      <c r="D1593" t="s">
        <v>473</v>
      </c>
      <c r="E1593">
        <v>600</v>
      </c>
    </row>
    <row r="1594" spans="3:5" x14ac:dyDescent="0.4">
      <c r="C1594" t="s">
        <v>763</v>
      </c>
      <c r="D1594" t="s">
        <v>474</v>
      </c>
      <c r="E1594">
        <v>700</v>
      </c>
    </row>
    <row r="1595" spans="3:5" x14ac:dyDescent="0.4">
      <c r="C1595" t="s">
        <v>763</v>
      </c>
      <c r="D1595" t="s">
        <v>475</v>
      </c>
      <c r="E1595">
        <v>1500</v>
      </c>
    </row>
    <row r="1596" spans="3:5" x14ac:dyDescent="0.4">
      <c r="C1596" t="s">
        <v>763</v>
      </c>
      <c r="D1596" t="s">
        <v>476</v>
      </c>
      <c r="E1596">
        <v>100</v>
      </c>
    </row>
    <row r="1597" spans="3:5" x14ac:dyDescent="0.4">
      <c r="C1597" t="s">
        <v>763</v>
      </c>
      <c r="D1597" t="s">
        <v>477</v>
      </c>
      <c r="E1597">
        <v>800</v>
      </c>
    </row>
    <row r="1598" spans="3:5" x14ac:dyDescent="0.4">
      <c r="C1598" t="s">
        <v>763</v>
      </c>
      <c r="D1598" t="s">
        <v>478</v>
      </c>
      <c r="E1598">
        <v>100</v>
      </c>
    </row>
    <row r="1599" spans="3:5" x14ac:dyDescent="0.4">
      <c r="C1599" t="s">
        <v>763</v>
      </c>
      <c r="D1599" t="s">
        <v>479</v>
      </c>
      <c r="E1599">
        <v>900</v>
      </c>
    </row>
    <row r="1600" spans="3:5" x14ac:dyDescent="0.4">
      <c r="C1600" t="s">
        <v>763</v>
      </c>
      <c r="D1600" t="s">
        <v>480</v>
      </c>
      <c r="E1600">
        <v>700</v>
      </c>
    </row>
    <row r="1601" spans="3:5" x14ac:dyDescent="0.4">
      <c r="C1601" t="s">
        <v>763</v>
      </c>
      <c r="D1601" t="s">
        <v>481</v>
      </c>
      <c r="E1601">
        <v>800</v>
      </c>
    </row>
    <row r="1602" spans="3:5" x14ac:dyDescent="0.4">
      <c r="C1602" t="s">
        <v>763</v>
      </c>
      <c r="D1602" t="s">
        <v>482</v>
      </c>
      <c r="E1602">
        <v>0</v>
      </c>
    </row>
    <row r="1603" spans="3:5" x14ac:dyDescent="0.4">
      <c r="C1603" t="s">
        <v>763</v>
      </c>
      <c r="D1603" t="s">
        <v>483</v>
      </c>
      <c r="E1603">
        <v>300</v>
      </c>
    </row>
    <row r="1604" spans="3:5" x14ac:dyDescent="0.4">
      <c r="C1604" t="s">
        <v>763</v>
      </c>
      <c r="D1604" t="s">
        <v>484</v>
      </c>
      <c r="E1604">
        <v>200</v>
      </c>
    </row>
    <row r="1605" spans="3:5" x14ac:dyDescent="0.4">
      <c r="C1605" t="s">
        <v>763</v>
      </c>
      <c r="D1605" t="s">
        <v>485</v>
      </c>
      <c r="E1605">
        <v>1800</v>
      </c>
    </row>
    <row r="1606" spans="3:5" x14ac:dyDescent="0.4">
      <c r="C1606" t="s">
        <v>763</v>
      </c>
      <c r="D1606" t="s">
        <v>486</v>
      </c>
      <c r="E1606">
        <v>100</v>
      </c>
    </row>
    <row r="1607" spans="3:5" x14ac:dyDescent="0.4">
      <c r="C1607" t="s">
        <v>763</v>
      </c>
      <c r="D1607" t="s">
        <v>487</v>
      </c>
      <c r="E1607">
        <v>100</v>
      </c>
    </row>
    <row r="1608" spans="3:5" x14ac:dyDescent="0.4">
      <c r="C1608" t="s">
        <v>763</v>
      </c>
      <c r="D1608" t="s">
        <v>488</v>
      </c>
      <c r="E1608">
        <v>2900</v>
      </c>
    </row>
    <row r="1609" spans="3:5" x14ac:dyDescent="0.4">
      <c r="C1609" t="s">
        <v>763</v>
      </c>
      <c r="D1609" t="s">
        <v>489</v>
      </c>
      <c r="E1609">
        <v>300</v>
      </c>
    </row>
    <row r="1610" spans="3:5" x14ac:dyDescent="0.4">
      <c r="C1610" t="s">
        <v>763</v>
      </c>
      <c r="D1610" t="s">
        <v>490</v>
      </c>
      <c r="E1610">
        <v>2500</v>
      </c>
    </row>
    <row r="1611" spans="3:5" x14ac:dyDescent="0.4">
      <c r="C1611" t="s">
        <v>763</v>
      </c>
      <c r="D1611" t="s">
        <v>491</v>
      </c>
      <c r="E1611">
        <v>100</v>
      </c>
    </row>
    <row r="1612" spans="3:5" x14ac:dyDescent="0.4">
      <c r="C1612" t="s">
        <v>763</v>
      </c>
      <c r="D1612" t="s">
        <v>492</v>
      </c>
      <c r="E1612">
        <v>400</v>
      </c>
    </row>
    <row r="1613" spans="3:5" x14ac:dyDescent="0.4">
      <c r="C1613" t="s">
        <v>763</v>
      </c>
      <c r="D1613" t="s">
        <v>493</v>
      </c>
      <c r="E1613">
        <v>100</v>
      </c>
    </row>
    <row r="1614" spans="3:5" x14ac:dyDescent="0.4">
      <c r="C1614" t="s">
        <v>763</v>
      </c>
      <c r="D1614" t="s">
        <v>494</v>
      </c>
      <c r="E1614">
        <v>1300</v>
      </c>
    </row>
    <row r="1615" spans="3:5" x14ac:dyDescent="0.4">
      <c r="C1615" t="s">
        <v>763</v>
      </c>
      <c r="D1615" t="s">
        <v>495</v>
      </c>
      <c r="E1615">
        <v>0</v>
      </c>
    </row>
    <row r="1616" spans="3:5" x14ac:dyDescent="0.4">
      <c r="C1616" t="s">
        <v>763</v>
      </c>
      <c r="D1616" t="s">
        <v>496</v>
      </c>
      <c r="E1616">
        <v>0</v>
      </c>
    </row>
    <row r="1617" spans="3:5" x14ac:dyDescent="0.4">
      <c r="C1617" t="s">
        <v>763</v>
      </c>
      <c r="D1617" t="s">
        <v>497</v>
      </c>
      <c r="E1617">
        <v>1100</v>
      </c>
    </row>
    <row r="1618" spans="3:5" x14ac:dyDescent="0.4">
      <c r="C1618" t="s">
        <v>763</v>
      </c>
      <c r="D1618" t="s">
        <v>498</v>
      </c>
      <c r="E1618">
        <v>900</v>
      </c>
    </row>
    <row r="1619" spans="3:5" x14ac:dyDescent="0.4">
      <c r="C1619" t="s">
        <v>763</v>
      </c>
      <c r="D1619" t="s">
        <v>499</v>
      </c>
      <c r="E1619">
        <v>0</v>
      </c>
    </row>
    <row r="1620" spans="3:5" x14ac:dyDescent="0.4">
      <c r="C1620" t="s">
        <v>763</v>
      </c>
      <c r="D1620" t="s">
        <v>500</v>
      </c>
      <c r="E1620">
        <v>1700</v>
      </c>
    </row>
    <row r="1621" spans="3:5" x14ac:dyDescent="0.4">
      <c r="C1621" t="s">
        <v>763</v>
      </c>
      <c r="D1621" t="s">
        <v>501</v>
      </c>
      <c r="E1621">
        <v>0</v>
      </c>
    </row>
    <row r="1622" spans="3:5" x14ac:dyDescent="0.4">
      <c r="C1622" t="s">
        <v>763</v>
      </c>
      <c r="D1622" t="s">
        <v>502</v>
      </c>
      <c r="E1622">
        <v>0</v>
      </c>
    </row>
    <row r="1623" spans="3:5" x14ac:dyDescent="0.4">
      <c r="C1623" t="s">
        <v>763</v>
      </c>
      <c r="D1623" t="s">
        <v>503</v>
      </c>
      <c r="E1623">
        <v>2300</v>
      </c>
    </row>
    <row r="1624" spans="3:5" x14ac:dyDescent="0.4">
      <c r="C1624" t="s">
        <v>763</v>
      </c>
      <c r="D1624" t="s">
        <v>504</v>
      </c>
      <c r="E1624">
        <v>300</v>
      </c>
    </row>
    <row r="1625" spans="3:5" x14ac:dyDescent="0.4">
      <c r="C1625" t="s">
        <v>763</v>
      </c>
      <c r="D1625" t="s">
        <v>505</v>
      </c>
      <c r="E1625">
        <v>1100</v>
      </c>
    </row>
    <row r="1626" spans="3:5" x14ac:dyDescent="0.4">
      <c r="C1626" t="s">
        <v>763</v>
      </c>
      <c r="D1626" t="s">
        <v>506</v>
      </c>
      <c r="E1626">
        <v>700</v>
      </c>
    </row>
    <row r="1627" spans="3:5" x14ac:dyDescent="0.4">
      <c r="C1627" t="s">
        <v>763</v>
      </c>
      <c r="D1627" t="s">
        <v>507</v>
      </c>
      <c r="E1627">
        <v>400</v>
      </c>
    </row>
    <row r="1628" spans="3:5" x14ac:dyDescent="0.4">
      <c r="C1628" t="s">
        <v>763</v>
      </c>
      <c r="D1628" t="s">
        <v>508</v>
      </c>
      <c r="E1628">
        <v>0</v>
      </c>
    </row>
    <row r="1629" spans="3:5" x14ac:dyDescent="0.4">
      <c r="C1629" t="s">
        <v>763</v>
      </c>
      <c r="D1629" t="s">
        <v>509</v>
      </c>
      <c r="E1629">
        <v>500</v>
      </c>
    </row>
    <row r="1630" spans="3:5" x14ac:dyDescent="0.4">
      <c r="C1630" t="s">
        <v>763</v>
      </c>
      <c r="D1630" t="s">
        <v>510</v>
      </c>
      <c r="E1630">
        <v>1800</v>
      </c>
    </row>
    <row r="1631" spans="3:5" x14ac:dyDescent="0.4">
      <c r="C1631" t="s">
        <v>763</v>
      </c>
      <c r="D1631" t="s">
        <v>511</v>
      </c>
      <c r="E1631">
        <v>600</v>
      </c>
    </row>
    <row r="1632" spans="3:5" x14ac:dyDescent="0.4">
      <c r="C1632" t="s">
        <v>763</v>
      </c>
      <c r="D1632" t="s">
        <v>512</v>
      </c>
      <c r="E1632">
        <v>700</v>
      </c>
    </row>
    <row r="1633" spans="3:5" x14ac:dyDescent="0.4">
      <c r="C1633" t="s">
        <v>763</v>
      </c>
      <c r="D1633" t="s">
        <v>695</v>
      </c>
      <c r="E1633">
        <v>1500</v>
      </c>
    </row>
    <row r="1634" spans="3:5" x14ac:dyDescent="0.4">
      <c r="C1634" t="s">
        <v>763</v>
      </c>
      <c r="D1634" t="s">
        <v>696</v>
      </c>
      <c r="E1634">
        <v>0</v>
      </c>
    </row>
    <row r="1635" spans="3:5" x14ac:dyDescent="0.4">
      <c r="C1635" t="s">
        <v>763</v>
      </c>
      <c r="D1635" t="s">
        <v>697</v>
      </c>
      <c r="E1635">
        <v>0</v>
      </c>
    </row>
    <row r="1636" spans="3:5" x14ac:dyDescent="0.4">
      <c r="C1636" t="s">
        <v>763</v>
      </c>
      <c r="D1636" t="s">
        <v>698</v>
      </c>
      <c r="E1636">
        <v>1400</v>
      </c>
    </row>
    <row r="1637" spans="3:5" x14ac:dyDescent="0.4">
      <c r="C1637" t="s">
        <v>763</v>
      </c>
      <c r="D1637" t="s">
        <v>699</v>
      </c>
      <c r="E1637">
        <v>300</v>
      </c>
    </row>
    <row r="1638" spans="3:5" x14ac:dyDescent="0.4">
      <c r="C1638" t="s">
        <v>763</v>
      </c>
      <c r="D1638" t="s">
        <v>700</v>
      </c>
      <c r="E1638">
        <v>1200</v>
      </c>
    </row>
    <row r="1639" spans="3:5" x14ac:dyDescent="0.4">
      <c r="C1639" t="s">
        <v>763</v>
      </c>
      <c r="D1639" t="s">
        <v>701</v>
      </c>
      <c r="E1639">
        <v>700</v>
      </c>
    </row>
    <row r="1640" spans="3:5" x14ac:dyDescent="0.4">
      <c r="C1640" t="s">
        <v>763</v>
      </c>
      <c r="D1640" t="s">
        <v>702</v>
      </c>
      <c r="E1640">
        <v>500</v>
      </c>
    </row>
    <row r="1641" spans="3:5" x14ac:dyDescent="0.4">
      <c r="C1641" t="s">
        <v>763</v>
      </c>
      <c r="D1641" t="s">
        <v>703</v>
      </c>
      <c r="E1641">
        <v>500</v>
      </c>
    </row>
    <row r="1642" spans="3:5" x14ac:dyDescent="0.4">
      <c r="C1642" t="s">
        <v>763</v>
      </c>
      <c r="D1642" t="s">
        <v>704</v>
      </c>
      <c r="E1642">
        <v>100</v>
      </c>
    </row>
    <row r="1643" spans="3:5" x14ac:dyDescent="0.4">
      <c r="C1643" t="s">
        <v>763</v>
      </c>
      <c r="D1643" t="s">
        <v>705</v>
      </c>
      <c r="E1643">
        <v>700</v>
      </c>
    </row>
    <row r="1644" spans="3:5" x14ac:dyDescent="0.4">
      <c r="C1644" t="s">
        <v>763</v>
      </c>
      <c r="D1644" t="s">
        <v>706</v>
      </c>
      <c r="E1644">
        <v>0</v>
      </c>
    </row>
    <row r="1645" spans="3:5" x14ac:dyDescent="0.4">
      <c r="C1645" t="s">
        <v>763</v>
      </c>
      <c r="D1645" t="s">
        <v>707</v>
      </c>
      <c r="E1645">
        <v>1100</v>
      </c>
    </row>
    <row r="1646" spans="3:5" x14ac:dyDescent="0.4">
      <c r="C1646" t="s">
        <v>763</v>
      </c>
      <c r="D1646" t="s">
        <v>708</v>
      </c>
      <c r="E1646">
        <v>100</v>
      </c>
    </row>
    <row r="1647" spans="3:5" x14ac:dyDescent="0.4">
      <c r="C1647" t="s">
        <v>763</v>
      </c>
      <c r="D1647" t="s">
        <v>709</v>
      </c>
      <c r="E1647">
        <v>300</v>
      </c>
    </row>
    <row r="1648" spans="3:5" x14ac:dyDescent="0.4">
      <c r="C1648" t="s">
        <v>763</v>
      </c>
      <c r="D1648" t="s">
        <v>710</v>
      </c>
      <c r="E1648">
        <v>1700</v>
      </c>
    </row>
    <row r="1649" spans="1:5" x14ac:dyDescent="0.4">
      <c r="C1649" t="s">
        <v>763</v>
      </c>
      <c r="D1649" t="s">
        <v>711</v>
      </c>
      <c r="E1649">
        <v>2600</v>
      </c>
    </row>
    <row r="1650" spans="1:5" x14ac:dyDescent="0.4">
      <c r="C1650" t="s">
        <v>763</v>
      </c>
      <c r="D1650" t="s">
        <v>712</v>
      </c>
      <c r="E1650">
        <v>300</v>
      </c>
    </row>
    <row r="1651" spans="1:5" x14ac:dyDescent="0.4">
      <c r="C1651" t="s">
        <v>763</v>
      </c>
      <c r="D1651" t="s">
        <v>713</v>
      </c>
      <c r="E1651">
        <v>0</v>
      </c>
    </row>
    <row r="1652" spans="1:5" x14ac:dyDescent="0.4">
      <c r="C1652" t="s">
        <v>763</v>
      </c>
      <c r="D1652" t="s">
        <v>714</v>
      </c>
      <c r="E1652">
        <v>0</v>
      </c>
    </row>
    <row r="1653" spans="1:5" x14ac:dyDescent="0.4">
      <c r="C1653" t="s">
        <v>763</v>
      </c>
      <c r="D1653" t="s">
        <v>715</v>
      </c>
      <c r="E1653">
        <v>1000</v>
      </c>
    </row>
    <row r="1654" spans="1:5" x14ac:dyDescent="0.4">
      <c r="C1654" t="s">
        <v>763</v>
      </c>
      <c r="D1654" t="s">
        <v>716</v>
      </c>
      <c r="E1654">
        <v>300</v>
      </c>
    </row>
    <row r="1655" spans="1:5" x14ac:dyDescent="0.4">
      <c r="C1655" t="s">
        <v>763</v>
      </c>
      <c r="D1655" t="s">
        <v>717</v>
      </c>
      <c r="E1655">
        <v>3700</v>
      </c>
    </row>
    <row r="1656" spans="1:5" x14ac:dyDescent="0.4">
      <c r="C1656" t="s">
        <v>763</v>
      </c>
      <c r="D1656" t="s">
        <v>718</v>
      </c>
      <c r="E1656">
        <v>1700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31600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38F6D-F696-4407-AC6A-18F123D144A1}">
  <sheetPr codeName="Sheet19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_xll.RssChart($A$2:$E$2,場中監視!A17, "1M", ((60*2.5)+1+(60*3)+1)*5)</f>
        <v>=RssChart($A$2:$E$2,場中監視!A17, "1M", ((60*2.5)+1+(60*3)+1)*5) =&gt; 配信中</v>
      </c>
      <c r="G1" t="str" cm="1">
        <f t="array" ref="G1">_xll.RssChart($G$2:$M$2, 場中監視!A17, "D", 15)</f>
        <v>=RssChart($G$2:$M$2, 場中監視!A17,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27820</v>
      </c>
      <c r="T2" s="2">
        <f t="shared" si="0"/>
        <v>17500</v>
      </c>
      <c r="U2" s="2">
        <f t="shared" si="0"/>
        <v>28100</v>
      </c>
      <c r="V2" s="2">
        <f t="shared" si="0"/>
        <v>14400</v>
      </c>
      <c r="W2" s="2">
        <f t="shared" si="0"/>
        <v>28700</v>
      </c>
      <c r="X2" s="2">
        <f t="shared" si="0"/>
        <v>50400</v>
      </c>
      <c r="Y2" s="2" cm="1">
        <f t="array" ref="Y2">_xlfn.XLOOKUP(Y$1&amp;$R2,$C$3:$C$1662&amp;$D$3:$D$1662,$E$3:$E$1662,0,0,1)</f>
        <v>17500</v>
      </c>
      <c r="Z2" s="2" cm="1">
        <f t="array" ref="Z2">_xlfn.XLOOKUP(Z$1&amp;$R2,$C$3:$C$1662&amp;$D$3:$D$1662,$E$3:$E$1662,0,0,1)</f>
        <v>28100</v>
      </c>
      <c r="AA2" s="2" cm="1">
        <f t="array" ref="AA2">_xlfn.XLOOKUP(AA$1&amp;$R2,$C$3:$C$1662&amp;$D$3:$D$1662,$E$3:$E$1662,0,0,1)</f>
        <v>14400</v>
      </c>
      <c r="AB2" s="2" cm="1">
        <f t="array" ref="AB2">_xlfn.XLOOKUP(AB$1&amp;$R2,$C$3:$C$1662&amp;$D$3:$D$1662,$E$3:$E$1662,0,0,1)</f>
        <v>28700</v>
      </c>
      <c r="AC2" s="2" cm="1">
        <f t="array" ref="AC2">_xlfn.XLOOKUP(AC$1&amp;$R2,$C$3:$C$1662&amp;$D$3:$D$1662,$E$3:$E$1662,0,0,1)</f>
        <v>50400</v>
      </c>
    </row>
    <row r="3" spans="1:29" x14ac:dyDescent="0.4">
      <c r="A3" t="s">
        <v>857</v>
      </c>
      <c r="B3" t="s">
        <v>392</v>
      </c>
      <c r="C3" t="s">
        <v>758</v>
      </c>
      <c r="D3" t="s">
        <v>513</v>
      </c>
      <c r="E3">
        <v>50400</v>
      </c>
      <c r="G3" s="1" t="s">
        <v>857</v>
      </c>
      <c r="H3" s="1" t="s">
        <v>738</v>
      </c>
      <c r="I3" s="1" t="s">
        <v>740</v>
      </c>
      <c r="J3" s="1">
        <v>4851</v>
      </c>
      <c r="K3" s="1">
        <v>4989</v>
      </c>
      <c r="L3" s="1">
        <v>4825</v>
      </c>
      <c r="M3">
        <v>4846</v>
      </c>
      <c r="R3" t="s">
        <v>5</v>
      </c>
      <c r="S3" s="2">
        <f t="shared" ref="S3:S66" si="1">IFERROR(AVERAGEIFS(T3:X3,T3:X3,"&gt;0"),0)</f>
        <v>38020</v>
      </c>
      <c r="T3" s="2">
        <f>T2+Y3</f>
        <v>20600</v>
      </c>
      <c r="U3" s="2">
        <f>U2+Z3</f>
        <v>35600</v>
      </c>
      <c r="V3" s="2">
        <f>V2+AA3</f>
        <v>19100</v>
      </c>
      <c r="W3" s="2">
        <f>W2+AB3</f>
        <v>51100</v>
      </c>
      <c r="X3" s="2">
        <f>X2+AC3</f>
        <v>63700</v>
      </c>
      <c r="Y3" s="2" cm="1">
        <f t="array" ref="Y3">_xlfn.XLOOKUP(Y$1&amp;$R3,$C$3:$C$1662&amp;$D$3:$D$1662,$E$3:$E$1662,0,0,1)</f>
        <v>3100</v>
      </c>
      <c r="Z3" s="2" cm="1">
        <f t="array" ref="Z3">_xlfn.XLOOKUP(Z$1&amp;$R3,$C$3:$C$1662&amp;$D$3:$D$1662,$E$3:$E$1662,0,0,1)</f>
        <v>7500</v>
      </c>
      <c r="AA3" s="2" cm="1">
        <f t="array" ref="AA3">_xlfn.XLOOKUP(AA$1&amp;$R3,$C$3:$C$1662&amp;$D$3:$D$1662,$E$3:$E$1662,0,0,1)</f>
        <v>4700</v>
      </c>
      <c r="AB3" s="2" cm="1">
        <f t="array" ref="AB3">_xlfn.XLOOKUP(AB$1&amp;$R3,$C$3:$C$1662&amp;$D$3:$D$1662,$E$3:$E$1662,0,0,1)</f>
        <v>22400</v>
      </c>
      <c r="AC3" s="2" cm="1">
        <f t="array" ref="AC3">_xlfn.XLOOKUP(AC$1&amp;$R3,$C$3:$C$1662&amp;$D$3:$D$1662,$E$3:$E$1662,0,0,1)</f>
        <v>13300</v>
      </c>
    </row>
    <row r="4" spans="1:29" x14ac:dyDescent="0.4">
      <c r="C4" t="s">
        <v>758</v>
      </c>
      <c r="D4" t="s">
        <v>514</v>
      </c>
      <c r="E4">
        <v>13300</v>
      </c>
      <c r="I4" t="s">
        <v>741</v>
      </c>
      <c r="J4">
        <v>4881</v>
      </c>
      <c r="K4">
        <v>4908</v>
      </c>
      <c r="L4">
        <v>4717</v>
      </c>
      <c r="M4">
        <v>4736</v>
      </c>
      <c r="R4" t="s">
        <v>92</v>
      </c>
      <c r="S4" s="2">
        <f t="shared" si="1"/>
        <v>46680</v>
      </c>
      <c r="T4" s="2">
        <f t="shared" ref="T4:X19" si="2">T3+Y4</f>
        <v>23800</v>
      </c>
      <c r="U4" s="2">
        <f t="shared" si="2"/>
        <v>37200</v>
      </c>
      <c r="V4" s="2">
        <f t="shared" si="2"/>
        <v>24500</v>
      </c>
      <c r="W4" s="2">
        <f t="shared" si="2"/>
        <v>55100</v>
      </c>
      <c r="X4" s="2">
        <f t="shared" si="2"/>
        <v>92800</v>
      </c>
      <c r="Y4" s="2" cm="1">
        <f t="array" ref="Y4">_xlfn.XLOOKUP(Y$1&amp;$R4,$C$3:$C$1662&amp;$D$3:$D$1662,$E$3:$E$1662,0,0,1)</f>
        <v>3200</v>
      </c>
      <c r="Z4" s="2" cm="1">
        <f t="array" ref="Z4">_xlfn.XLOOKUP(Z$1&amp;$R4,$C$3:$C$1662&amp;$D$3:$D$1662,$E$3:$E$1662,0,0,1)</f>
        <v>1600</v>
      </c>
      <c r="AA4" s="2" cm="1">
        <f t="array" ref="AA4">_xlfn.XLOOKUP(AA$1&amp;$R4,$C$3:$C$1662&amp;$D$3:$D$1662,$E$3:$E$1662,0,0,1)</f>
        <v>5400</v>
      </c>
      <c r="AB4" s="2" cm="1">
        <f t="array" ref="AB4">_xlfn.XLOOKUP(AB$1&amp;$R4,$C$3:$C$1662&amp;$D$3:$D$1662,$E$3:$E$1662,0,0,1)</f>
        <v>4000</v>
      </c>
      <c r="AC4" s="2" cm="1">
        <f t="array" ref="AC4">_xlfn.XLOOKUP(AC$1&amp;$R4,$C$3:$C$1662&amp;$D$3:$D$1662,$E$3:$E$1662,0,0,1)</f>
        <v>29100</v>
      </c>
    </row>
    <row r="5" spans="1:29" x14ac:dyDescent="0.4">
      <c r="C5" t="s">
        <v>758</v>
      </c>
      <c r="D5" t="s">
        <v>515</v>
      </c>
      <c r="E5">
        <v>29100</v>
      </c>
      <c r="I5" t="s">
        <v>742</v>
      </c>
      <c r="J5">
        <v>4036</v>
      </c>
      <c r="K5">
        <v>4040</v>
      </c>
      <c r="L5">
        <v>4036</v>
      </c>
      <c r="M5">
        <v>4036</v>
      </c>
      <c r="R5" t="s">
        <v>41</v>
      </c>
      <c r="S5" s="2">
        <f t="shared" si="1"/>
        <v>49640</v>
      </c>
      <c r="T5" s="2">
        <f t="shared" si="2"/>
        <v>25900</v>
      </c>
      <c r="U5" s="2">
        <f t="shared" si="2"/>
        <v>40200</v>
      </c>
      <c r="V5" s="2">
        <f t="shared" si="2"/>
        <v>27500</v>
      </c>
      <c r="W5" s="2">
        <f t="shared" si="2"/>
        <v>58000</v>
      </c>
      <c r="X5" s="2">
        <f t="shared" si="2"/>
        <v>96600</v>
      </c>
      <c r="Y5" s="2" cm="1">
        <f t="array" ref="Y5">_xlfn.XLOOKUP(Y$1&amp;$R5,$C$3:$C$1662&amp;$D$3:$D$1662,$E$3:$E$1662,0,0,1)</f>
        <v>2100</v>
      </c>
      <c r="Z5" s="2" cm="1">
        <f t="array" ref="Z5">_xlfn.XLOOKUP(Z$1&amp;$R5,$C$3:$C$1662&amp;$D$3:$D$1662,$E$3:$E$1662,0,0,1)</f>
        <v>3000</v>
      </c>
      <c r="AA5" s="2" cm="1">
        <f t="array" ref="AA5">_xlfn.XLOOKUP(AA$1&amp;$R5,$C$3:$C$1662&amp;$D$3:$D$1662,$E$3:$E$1662,0,0,1)</f>
        <v>3000</v>
      </c>
      <c r="AB5" s="2" cm="1">
        <f t="array" ref="AB5">_xlfn.XLOOKUP(AB$1&amp;$R5,$C$3:$C$1662&amp;$D$3:$D$1662,$E$3:$E$1662,0,0,1)</f>
        <v>2900</v>
      </c>
      <c r="AC5" s="2" cm="1">
        <f t="array" ref="AC5">_xlfn.XLOOKUP(AC$1&amp;$R5,$C$3:$C$1662&amp;$D$3:$D$1662,$E$3:$E$1662,0,0,1)</f>
        <v>3800</v>
      </c>
    </row>
    <row r="6" spans="1:29" x14ac:dyDescent="0.4">
      <c r="C6" t="s">
        <v>758</v>
      </c>
      <c r="D6" t="s">
        <v>516</v>
      </c>
      <c r="E6">
        <v>3800</v>
      </c>
      <c r="I6" t="s">
        <v>743</v>
      </c>
      <c r="J6">
        <v>3911</v>
      </c>
      <c r="K6">
        <v>3911</v>
      </c>
      <c r="L6">
        <v>3480</v>
      </c>
      <c r="M6">
        <v>3754</v>
      </c>
      <c r="R6" t="s">
        <v>36</v>
      </c>
      <c r="S6" s="2">
        <f t="shared" si="1"/>
        <v>53040</v>
      </c>
      <c r="T6" s="2">
        <f t="shared" si="2"/>
        <v>28200</v>
      </c>
      <c r="U6" s="2">
        <f t="shared" si="2"/>
        <v>41600</v>
      </c>
      <c r="V6" s="2">
        <f t="shared" si="2"/>
        <v>31100</v>
      </c>
      <c r="W6" s="2">
        <f t="shared" si="2"/>
        <v>61300</v>
      </c>
      <c r="X6" s="2">
        <f t="shared" si="2"/>
        <v>103000</v>
      </c>
      <c r="Y6" s="2" cm="1">
        <f t="array" ref="Y6">_xlfn.XLOOKUP(Y$1&amp;$R6,$C$3:$C$1662&amp;$D$3:$D$1662,$E$3:$E$1662,0,0,1)</f>
        <v>2300</v>
      </c>
      <c r="Z6" s="2" cm="1">
        <f t="array" ref="Z6">_xlfn.XLOOKUP(Z$1&amp;$R6,$C$3:$C$1662&amp;$D$3:$D$1662,$E$3:$E$1662,0,0,1)</f>
        <v>1400</v>
      </c>
      <c r="AA6" s="2" cm="1">
        <f t="array" ref="AA6">_xlfn.XLOOKUP(AA$1&amp;$R6,$C$3:$C$1662&amp;$D$3:$D$1662,$E$3:$E$1662,0,0,1)</f>
        <v>3600</v>
      </c>
      <c r="AB6" s="2" cm="1">
        <f t="array" ref="AB6">_xlfn.XLOOKUP(AB$1&amp;$R6,$C$3:$C$1662&amp;$D$3:$D$1662,$E$3:$E$1662,0,0,1)</f>
        <v>3300</v>
      </c>
      <c r="AC6" s="2" cm="1">
        <f t="array" ref="AC6">_xlfn.XLOOKUP(AC$1&amp;$R6,$C$3:$C$1662&amp;$D$3:$D$1662,$E$3:$E$1662,0,0,1)</f>
        <v>6400</v>
      </c>
    </row>
    <row r="7" spans="1:29" x14ac:dyDescent="0.4">
      <c r="C7" t="s">
        <v>758</v>
      </c>
      <c r="D7" t="s">
        <v>517</v>
      </c>
      <c r="E7">
        <v>6400</v>
      </c>
      <c r="I7" t="s">
        <v>744</v>
      </c>
      <c r="J7">
        <v>3755</v>
      </c>
      <c r="K7">
        <v>4064</v>
      </c>
      <c r="L7">
        <v>3666</v>
      </c>
      <c r="M7">
        <v>3982</v>
      </c>
      <c r="R7" t="s">
        <v>84</v>
      </c>
      <c r="S7" s="2">
        <f t="shared" si="1"/>
        <v>56980</v>
      </c>
      <c r="T7" s="2">
        <f t="shared" si="2"/>
        <v>31000</v>
      </c>
      <c r="U7" s="2">
        <f t="shared" si="2"/>
        <v>43400</v>
      </c>
      <c r="V7" s="2">
        <f t="shared" si="2"/>
        <v>38100</v>
      </c>
      <c r="W7" s="2">
        <f t="shared" si="2"/>
        <v>65000</v>
      </c>
      <c r="X7" s="2">
        <f t="shared" si="2"/>
        <v>107400</v>
      </c>
      <c r="Y7" s="2" cm="1">
        <f t="array" ref="Y7">_xlfn.XLOOKUP(Y$1&amp;$R7,$C$3:$C$1662&amp;$D$3:$D$1662,$E$3:$E$1662,0,0,1)</f>
        <v>2800</v>
      </c>
      <c r="Z7" s="2" cm="1">
        <f t="array" ref="Z7">_xlfn.XLOOKUP(Z$1&amp;$R7,$C$3:$C$1662&amp;$D$3:$D$1662,$E$3:$E$1662,0,0,1)</f>
        <v>1800</v>
      </c>
      <c r="AA7" s="2" cm="1">
        <f t="array" ref="AA7">_xlfn.XLOOKUP(AA$1&amp;$R7,$C$3:$C$1662&amp;$D$3:$D$1662,$E$3:$E$1662,0,0,1)</f>
        <v>7000</v>
      </c>
      <c r="AB7" s="2" cm="1">
        <f t="array" ref="AB7">_xlfn.XLOOKUP(AB$1&amp;$R7,$C$3:$C$1662&amp;$D$3:$D$1662,$E$3:$E$1662,0,0,1)</f>
        <v>3700</v>
      </c>
      <c r="AC7" s="2" cm="1">
        <f t="array" ref="AC7">_xlfn.XLOOKUP(AC$1&amp;$R7,$C$3:$C$1662&amp;$D$3:$D$1662,$E$3:$E$1662,0,0,1)</f>
        <v>4400</v>
      </c>
    </row>
    <row r="8" spans="1:29" x14ac:dyDescent="0.4">
      <c r="C8" t="s">
        <v>758</v>
      </c>
      <c r="D8" t="s">
        <v>518</v>
      </c>
      <c r="E8">
        <v>4400</v>
      </c>
      <c r="G8" s="1"/>
      <c r="H8" s="1"/>
      <c r="I8" s="1" t="s">
        <v>764</v>
      </c>
      <c r="J8" s="1">
        <v>3985</v>
      </c>
      <c r="K8" s="1">
        <v>4268</v>
      </c>
      <c r="L8" s="1">
        <v>3984</v>
      </c>
      <c r="M8" s="1">
        <v>4223</v>
      </c>
      <c r="R8" t="s">
        <v>79</v>
      </c>
      <c r="S8" s="2">
        <f t="shared" si="1"/>
        <v>59600</v>
      </c>
      <c r="T8" s="2">
        <f t="shared" si="2"/>
        <v>33400</v>
      </c>
      <c r="U8" s="2">
        <f t="shared" si="2"/>
        <v>45600</v>
      </c>
      <c r="V8" s="2">
        <f t="shared" si="2"/>
        <v>40400</v>
      </c>
      <c r="W8" s="2">
        <f t="shared" si="2"/>
        <v>67500</v>
      </c>
      <c r="X8" s="2">
        <f t="shared" si="2"/>
        <v>111100</v>
      </c>
      <c r="Y8" s="2" cm="1">
        <f t="array" ref="Y8">_xlfn.XLOOKUP(Y$1&amp;$R8,$C$3:$C$1662&amp;$D$3:$D$1662,$E$3:$E$1662,0,0,1)</f>
        <v>2400</v>
      </c>
      <c r="Z8" s="2" cm="1">
        <f t="array" ref="Z8">_xlfn.XLOOKUP(Z$1&amp;$R8,$C$3:$C$1662&amp;$D$3:$D$1662,$E$3:$E$1662,0,0,1)</f>
        <v>2200</v>
      </c>
      <c r="AA8" s="2" cm="1">
        <f t="array" ref="AA8">_xlfn.XLOOKUP(AA$1&amp;$R8,$C$3:$C$1662&amp;$D$3:$D$1662,$E$3:$E$1662,0,0,1)</f>
        <v>2300</v>
      </c>
      <c r="AB8" s="2" cm="1">
        <f t="array" ref="AB8">_xlfn.XLOOKUP(AB$1&amp;$R8,$C$3:$C$1662&amp;$D$3:$D$1662,$E$3:$E$1662,0,0,1)</f>
        <v>2500</v>
      </c>
      <c r="AC8" s="2" cm="1">
        <f t="array" ref="AC8">_xlfn.XLOOKUP(AC$1&amp;$R8,$C$3:$C$1662&amp;$D$3:$D$1662,$E$3:$E$1662,0,0,1)</f>
        <v>3700</v>
      </c>
    </row>
    <row r="9" spans="1:29" x14ac:dyDescent="0.4">
      <c r="C9" t="s">
        <v>758</v>
      </c>
      <c r="D9" t="s">
        <v>519</v>
      </c>
      <c r="E9">
        <v>3700</v>
      </c>
      <c r="G9" s="1"/>
      <c r="H9" s="1"/>
      <c r="I9" s="1" t="s">
        <v>765</v>
      </c>
      <c r="J9" s="1">
        <v>4244</v>
      </c>
      <c r="K9" s="1">
        <v>4265</v>
      </c>
      <c r="L9" s="1">
        <v>3988</v>
      </c>
      <c r="M9">
        <v>4107</v>
      </c>
      <c r="R9" t="s">
        <v>18</v>
      </c>
      <c r="S9" s="2">
        <f t="shared" si="1"/>
        <v>62680</v>
      </c>
      <c r="T9" s="2">
        <f t="shared" si="2"/>
        <v>33600</v>
      </c>
      <c r="U9" s="2">
        <f t="shared" si="2"/>
        <v>48700</v>
      </c>
      <c r="V9" s="2">
        <f t="shared" si="2"/>
        <v>43900</v>
      </c>
      <c r="W9" s="2">
        <f t="shared" si="2"/>
        <v>70900</v>
      </c>
      <c r="X9" s="2">
        <f t="shared" si="2"/>
        <v>116300</v>
      </c>
      <c r="Y9" s="2" cm="1">
        <f t="array" ref="Y9">_xlfn.XLOOKUP(Y$1&amp;$R9,$C$3:$C$1662&amp;$D$3:$D$1662,$E$3:$E$1662,0,0,1)</f>
        <v>200</v>
      </c>
      <c r="Z9" s="2" cm="1">
        <f t="array" ref="Z9">_xlfn.XLOOKUP(Z$1&amp;$R9,$C$3:$C$1662&amp;$D$3:$D$1662,$E$3:$E$1662,0,0,1)</f>
        <v>3100</v>
      </c>
      <c r="AA9" s="2" cm="1">
        <f t="array" ref="AA9">_xlfn.XLOOKUP(AA$1&amp;$R9,$C$3:$C$1662&amp;$D$3:$D$1662,$E$3:$E$1662,0,0,1)</f>
        <v>3500</v>
      </c>
      <c r="AB9" s="2" cm="1">
        <f t="array" ref="AB9">_xlfn.XLOOKUP(AB$1&amp;$R9,$C$3:$C$1662&amp;$D$3:$D$1662,$E$3:$E$1662,0,0,1)</f>
        <v>3400</v>
      </c>
      <c r="AC9" s="2" cm="1">
        <f t="array" ref="AC9">_xlfn.XLOOKUP(AC$1&amp;$R9,$C$3:$C$1662&amp;$D$3:$D$1662,$E$3:$E$1662,0,0,1)</f>
        <v>5200</v>
      </c>
    </row>
    <row r="10" spans="1:29" x14ac:dyDescent="0.4">
      <c r="C10" t="s">
        <v>758</v>
      </c>
      <c r="D10" t="s">
        <v>520</v>
      </c>
      <c r="E10">
        <v>5200</v>
      </c>
      <c r="I10" t="s">
        <v>766</v>
      </c>
      <c r="J10">
        <v>4157</v>
      </c>
      <c r="K10">
        <v>4179</v>
      </c>
      <c r="L10">
        <v>4001</v>
      </c>
      <c r="M10">
        <v>4001</v>
      </c>
      <c r="R10" t="s">
        <v>27</v>
      </c>
      <c r="S10" s="2">
        <f t="shared" si="1"/>
        <v>65000</v>
      </c>
      <c r="T10" s="2">
        <f t="shared" si="2"/>
        <v>35100</v>
      </c>
      <c r="U10" s="2">
        <f t="shared" si="2"/>
        <v>49900</v>
      </c>
      <c r="V10" s="2">
        <f t="shared" si="2"/>
        <v>46200</v>
      </c>
      <c r="W10" s="2">
        <f t="shared" si="2"/>
        <v>72900</v>
      </c>
      <c r="X10" s="2">
        <f t="shared" si="2"/>
        <v>120900</v>
      </c>
      <c r="Y10" s="2" cm="1">
        <f t="array" ref="Y10">_xlfn.XLOOKUP(Y$1&amp;$R10,$C$3:$C$1662&amp;$D$3:$D$1662,$E$3:$E$1662,0,0,1)</f>
        <v>1500</v>
      </c>
      <c r="Z10" s="2" cm="1">
        <f t="array" ref="Z10">_xlfn.XLOOKUP(Z$1&amp;$R10,$C$3:$C$1662&amp;$D$3:$D$1662,$E$3:$E$1662,0,0,1)</f>
        <v>1200</v>
      </c>
      <c r="AA10" s="2" cm="1">
        <f t="array" ref="AA10">_xlfn.XLOOKUP(AA$1&amp;$R10,$C$3:$C$1662&amp;$D$3:$D$1662,$E$3:$E$1662,0,0,1)</f>
        <v>2300</v>
      </c>
      <c r="AB10" s="2" cm="1">
        <f t="array" ref="AB10">_xlfn.XLOOKUP(AB$1&amp;$R10,$C$3:$C$1662&amp;$D$3:$D$1662,$E$3:$E$1662,0,0,1)</f>
        <v>2000</v>
      </c>
      <c r="AC10" s="2" cm="1">
        <f t="array" ref="AC10">_xlfn.XLOOKUP(AC$1&amp;$R10,$C$3:$C$1662&amp;$D$3:$D$1662,$E$3:$E$1662,0,0,1)</f>
        <v>4600</v>
      </c>
    </row>
    <row r="11" spans="1:29" x14ac:dyDescent="0.4">
      <c r="C11" t="s">
        <v>758</v>
      </c>
      <c r="D11" t="s">
        <v>521</v>
      </c>
      <c r="E11">
        <v>4600</v>
      </c>
      <c r="G11" s="1"/>
      <c r="H11" s="1"/>
      <c r="I11" s="1" t="s">
        <v>767</v>
      </c>
      <c r="J11" s="1">
        <v>4014</v>
      </c>
      <c r="K11" s="1">
        <v>4025</v>
      </c>
      <c r="L11" s="1">
        <v>3820</v>
      </c>
      <c r="M11">
        <v>3984</v>
      </c>
      <c r="R11" t="s">
        <v>39</v>
      </c>
      <c r="S11" s="2">
        <f t="shared" si="1"/>
        <v>67820</v>
      </c>
      <c r="T11" s="2">
        <f t="shared" si="2"/>
        <v>37000</v>
      </c>
      <c r="U11" s="2">
        <f t="shared" si="2"/>
        <v>51300</v>
      </c>
      <c r="V11" s="2">
        <f t="shared" si="2"/>
        <v>48100</v>
      </c>
      <c r="W11" s="2">
        <f t="shared" si="2"/>
        <v>78300</v>
      </c>
      <c r="X11" s="2">
        <f t="shared" si="2"/>
        <v>124400</v>
      </c>
      <c r="Y11" s="2" cm="1">
        <f t="array" ref="Y11">_xlfn.XLOOKUP(Y$1&amp;$R11,$C$3:$C$1662&amp;$D$3:$D$1662,$E$3:$E$1662,0,0,1)</f>
        <v>1900</v>
      </c>
      <c r="Z11" s="2" cm="1">
        <f t="array" ref="Z11">_xlfn.XLOOKUP(Z$1&amp;$R11,$C$3:$C$1662&amp;$D$3:$D$1662,$E$3:$E$1662,0,0,1)</f>
        <v>1400</v>
      </c>
      <c r="AA11" s="2" cm="1">
        <f t="array" ref="AA11">_xlfn.XLOOKUP(AA$1&amp;$R11,$C$3:$C$1662&amp;$D$3:$D$1662,$E$3:$E$1662,0,0,1)</f>
        <v>1900</v>
      </c>
      <c r="AB11" s="2" cm="1">
        <f t="array" ref="AB11">_xlfn.XLOOKUP(AB$1&amp;$R11,$C$3:$C$1662&amp;$D$3:$D$1662,$E$3:$E$1662,0,0,1)</f>
        <v>5400</v>
      </c>
      <c r="AC11" s="2" cm="1">
        <f t="array" ref="AC11">_xlfn.XLOOKUP(AC$1&amp;$R11,$C$3:$C$1662&amp;$D$3:$D$1662,$E$3:$E$1662,0,0,1)</f>
        <v>3500</v>
      </c>
    </row>
    <row r="12" spans="1:29" x14ac:dyDescent="0.4">
      <c r="C12" t="s">
        <v>758</v>
      </c>
      <c r="D12" t="s">
        <v>522</v>
      </c>
      <c r="E12">
        <v>3500</v>
      </c>
      <c r="I12" t="s">
        <v>768</v>
      </c>
      <c r="J12">
        <v>4001</v>
      </c>
      <c r="K12">
        <v>4295</v>
      </c>
      <c r="L12">
        <v>3940</v>
      </c>
      <c r="M12">
        <v>4290</v>
      </c>
      <c r="R12" t="s">
        <v>62</v>
      </c>
      <c r="S12" s="2">
        <f t="shared" si="1"/>
        <v>70160</v>
      </c>
      <c r="T12" s="2">
        <f t="shared" si="2"/>
        <v>39600</v>
      </c>
      <c r="U12" s="2">
        <f t="shared" si="2"/>
        <v>52500</v>
      </c>
      <c r="V12" s="2">
        <f t="shared" si="2"/>
        <v>49600</v>
      </c>
      <c r="W12" s="2">
        <f t="shared" si="2"/>
        <v>80900</v>
      </c>
      <c r="X12" s="2">
        <f t="shared" si="2"/>
        <v>128200</v>
      </c>
      <c r="Y12" s="2" cm="1">
        <f t="array" ref="Y12">_xlfn.XLOOKUP(Y$1&amp;$R12,$C$3:$C$1662&amp;$D$3:$D$1662,$E$3:$E$1662,0,0,1)</f>
        <v>2600</v>
      </c>
      <c r="Z12" s="2" cm="1">
        <f t="array" ref="Z12">_xlfn.XLOOKUP(Z$1&amp;$R12,$C$3:$C$1662&amp;$D$3:$D$1662,$E$3:$E$1662,0,0,1)</f>
        <v>1200</v>
      </c>
      <c r="AA12" s="2" cm="1">
        <f t="array" ref="AA12">_xlfn.XLOOKUP(AA$1&amp;$R12,$C$3:$C$1662&amp;$D$3:$D$1662,$E$3:$E$1662,0,0,1)</f>
        <v>1500</v>
      </c>
      <c r="AB12" s="2" cm="1">
        <f t="array" ref="AB12">_xlfn.XLOOKUP(AB$1&amp;$R12,$C$3:$C$1662&amp;$D$3:$D$1662,$E$3:$E$1662,0,0,1)</f>
        <v>2600</v>
      </c>
      <c r="AC12" s="2" cm="1">
        <f t="array" ref="AC12">_xlfn.XLOOKUP(AC$1&amp;$R12,$C$3:$C$1662&amp;$D$3:$D$1662,$E$3:$E$1662,0,0,1)</f>
        <v>3800</v>
      </c>
    </row>
    <row r="13" spans="1:29" x14ac:dyDescent="0.4">
      <c r="C13" t="s">
        <v>758</v>
      </c>
      <c r="D13" t="s">
        <v>523</v>
      </c>
      <c r="E13">
        <v>3800</v>
      </c>
      <c r="G13" s="1"/>
      <c r="H13" s="1"/>
      <c r="I13" s="1" t="s">
        <v>758</v>
      </c>
      <c r="J13" s="1">
        <v>4310</v>
      </c>
      <c r="K13" s="1">
        <v>4336</v>
      </c>
      <c r="L13" s="1">
        <v>4176</v>
      </c>
      <c r="M13">
        <v>4227</v>
      </c>
      <c r="R13" t="s">
        <v>24</v>
      </c>
      <c r="S13" s="2">
        <f t="shared" si="1"/>
        <v>72600</v>
      </c>
      <c r="T13" s="2">
        <f t="shared" si="2"/>
        <v>43200</v>
      </c>
      <c r="U13" s="2">
        <f t="shared" si="2"/>
        <v>53300</v>
      </c>
      <c r="V13" s="2">
        <f t="shared" si="2"/>
        <v>52100</v>
      </c>
      <c r="W13" s="2">
        <f t="shared" si="2"/>
        <v>84500</v>
      </c>
      <c r="X13" s="2">
        <f t="shared" si="2"/>
        <v>129900</v>
      </c>
      <c r="Y13" s="2" cm="1">
        <f t="array" ref="Y13">_xlfn.XLOOKUP(Y$1&amp;$R13,$C$3:$C$1662&amp;$D$3:$D$1662,$E$3:$E$1662,0,0,1)</f>
        <v>3600</v>
      </c>
      <c r="Z13" s="2" cm="1">
        <f t="array" ref="Z13">_xlfn.XLOOKUP(Z$1&amp;$R13,$C$3:$C$1662&amp;$D$3:$D$1662,$E$3:$E$1662,0,0,1)</f>
        <v>800</v>
      </c>
      <c r="AA13" s="2" cm="1">
        <f t="array" ref="AA13">_xlfn.XLOOKUP(AA$1&amp;$R13,$C$3:$C$1662&amp;$D$3:$D$1662,$E$3:$E$1662,0,0,1)</f>
        <v>2500</v>
      </c>
      <c r="AB13" s="2" cm="1">
        <f t="array" ref="AB13">_xlfn.XLOOKUP(AB$1&amp;$R13,$C$3:$C$1662&amp;$D$3:$D$1662,$E$3:$E$1662,0,0,1)</f>
        <v>3600</v>
      </c>
      <c r="AC13" s="2" cm="1">
        <f t="array" ref="AC13">_xlfn.XLOOKUP(AC$1&amp;$R13,$C$3:$C$1662&amp;$D$3:$D$1662,$E$3:$E$1662,0,0,1)</f>
        <v>1700</v>
      </c>
    </row>
    <row r="14" spans="1:29" x14ac:dyDescent="0.4">
      <c r="C14" t="s">
        <v>758</v>
      </c>
      <c r="D14" t="s">
        <v>524</v>
      </c>
      <c r="E14">
        <v>1700</v>
      </c>
      <c r="I14" t="s">
        <v>759</v>
      </c>
      <c r="J14">
        <v>4212</v>
      </c>
      <c r="K14">
        <v>4367</v>
      </c>
      <c r="L14">
        <v>4179</v>
      </c>
      <c r="M14">
        <v>4349</v>
      </c>
      <c r="R14" t="s">
        <v>149</v>
      </c>
      <c r="S14" s="2">
        <f t="shared" si="1"/>
        <v>74360</v>
      </c>
      <c r="T14" s="2">
        <f t="shared" si="2"/>
        <v>44900</v>
      </c>
      <c r="U14" s="2">
        <f t="shared" si="2"/>
        <v>55700</v>
      </c>
      <c r="V14" s="2">
        <f t="shared" si="2"/>
        <v>53200</v>
      </c>
      <c r="W14" s="2">
        <f t="shared" si="2"/>
        <v>85700</v>
      </c>
      <c r="X14" s="2">
        <f t="shared" si="2"/>
        <v>132300</v>
      </c>
      <c r="Y14" s="2" cm="1">
        <f t="array" ref="Y14">_xlfn.XLOOKUP(Y$1&amp;$R14,$C$3:$C$1662&amp;$D$3:$D$1662,$E$3:$E$1662,0,0,1)</f>
        <v>1700</v>
      </c>
      <c r="Z14" s="2" cm="1">
        <f t="array" ref="Z14">_xlfn.XLOOKUP(Z$1&amp;$R14,$C$3:$C$1662&amp;$D$3:$D$1662,$E$3:$E$1662,0,0,1)</f>
        <v>2400</v>
      </c>
      <c r="AA14" s="2" cm="1">
        <f t="array" ref="AA14">_xlfn.XLOOKUP(AA$1&amp;$R14,$C$3:$C$1662&amp;$D$3:$D$1662,$E$3:$E$1662,0,0,1)</f>
        <v>1100</v>
      </c>
      <c r="AB14" s="2" cm="1">
        <f t="array" ref="AB14">_xlfn.XLOOKUP(AB$1&amp;$R14,$C$3:$C$1662&amp;$D$3:$D$1662,$E$3:$E$1662,0,0,1)</f>
        <v>1200</v>
      </c>
      <c r="AC14" s="2" cm="1">
        <f t="array" ref="AC14">_xlfn.XLOOKUP(AC$1&amp;$R14,$C$3:$C$1662&amp;$D$3:$D$1662,$E$3:$E$1662,0,0,1)</f>
        <v>2400</v>
      </c>
    </row>
    <row r="15" spans="1:29" x14ac:dyDescent="0.4">
      <c r="C15" t="s">
        <v>758</v>
      </c>
      <c r="D15" t="s">
        <v>525</v>
      </c>
      <c r="E15">
        <v>2400</v>
      </c>
      <c r="I15" t="s">
        <v>760</v>
      </c>
      <c r="J15">
        <v>4347</v>
      </c>
      <c r="K15">
        <v>4384</v>
      </c>
      <c r="L15">
        <v>4283</v>
      </c>
      <c r="M15">
        <v>4313</v>
      </c>
      <c r="R15" t="s">
        <v>120</v>
      </c>
      <c r="S15" s="2">
        <f t="shared" si="1"/>
        <v>76600</v>
      </c>
      <c r="T15" s="2">
        <f t="shared" si="2"/>
        <v>47500</v>
      </c>
      <c r="U15" s="2">
        <f t="shared" si="2"/>
        <v>56200</v>
      </c>
      <c r="V15" s="2">
        <f t="shared" si="2"/>
        <v>56900</v>
      </c>
      <c r="W15" s="2">
        <f t="shared" si="2"/>
        <v>87700</v>
      </c>
      <c r="X15" s="2">
        <f t="shared" si="2"/>
        <v>134700</v>
      </c>
      <c r="Y15" s="2" cm="1">
        <f t="array" ref="Y15">_xlfn.XLOOKUP(Y$1&amp;$R15,$C$3:$C$1662&amp;$D$3:$D$1662,$E$3:$E$1662,0,0,1)</f>
        <v>2600</v>
      </c>
      <c r="Z15" s="2" cm="1">
        <f t="array" ref="Z15">_xlfn.XLOOKUP(Z$1&amp;$R15,$C$3:$C$1662&amp;$D$3:$D$1662,$E$3:$E$1662,0,0,1)</f>
        <v>500</v>
      </c>
      <c r="AA15" s="2" cm="1">
        <f t="array" ref="AA15">_xlfn.XLOOKUP(AA$1&amp;$R15,$C$3:$C$1662&amp;$D$3:$D$1662,$E$3:$E$1662,0,0,1)</f>
        <v>3700</v>
      </c>
      <c r="AB15" s="2" cm="1">
        <f t="array" ref="AB15">_xlfn.XLOOKUP(AB$1&amp;$R15,$C$3:$C$1662&amp;$D$3:$D$1662,$E$3:$E$1662,0,0,1)</f>
        <v>2000</v>
      </c>
      <c r="AC15" s="2" cm="1">
        <f t="array" ref="AC15">_xlfn.XLOOKUP(AC$1&amp;$R15,$C$3:$C$1662&amp;$D$3:$D$1662,$E$3:$E$1662,0,0,1)</f>
        <v>2400</v>
      </c>
    </row>
    <row r="16" spans="1:29" x14ac:dyDescent="0.4">
      <c r="C16" t="s">
        <v>758</v>
      </c>
      <c r="D16" t="s">
        <v>526</v>
      </c>
      <c r="E16">
        <v>2400</v>
      </c>
      <c r="G16" s="1"/>
      <c r="H16" s="1"/>
      <c r="I16" s="1" t="s">
        <v>761</v>
      </c>
      <c r="J16" s="1">
        <v>4290</v>
      </c>
      <c r="K16" s="1">
        <v>4352</v>
      </c>
      <c r="L16" s="1">
        <v>4235</v>
      </c>
      <c r="M16" s="1">
        <v>4305</v>
      </c>
      <c r="R16" t="s">
        <v>96</v>
      </c>
      <c r="S16" s="2">
        <f t="shared" si="1"/>
        <v>78840</v>
      </c>
      <c r="T16" s="2">
        <f t="shared" si="2"/>
        <v>48000</v>
      </c>
      <c r="U16" s="2">
        <f t="shared" si="2"/>
        <v>56900</v>
      </c>
      <c r="V16" s="2">
        <f t="shared" si="2"/>
        <v>59800</v>
      </c>
      <c r="W16" s="2">
        <f t="shared" si="2"/>
        <v>92300</v>
      </c>
      <c r="X16" s="2">
        <f t="shared" si="2"/>
        <v>137200</v>
      </c>
      <c r="Y16" s="2" cm="1">
        <f t="array" ref="Y16">_xlfn.XLOOKUP(Y$1&amp;$R16,$C$3:$C$1662&amp;$D$3:$D$1662,$E$3:$E$1662,0,0,1)</f>
        <v>500</v>
      </c>
      <c r="Z16" s="2" cm="1">
        <f t="array" ref="Z16">_xlfn.XLOOKUP(Z$1&amp;$R16,$C$3:$C$1662&amp;$D$3:$D$1662,$E$3:$E$1662,0,0,1)</f>
        <v>700</v>
      </c>
      <c r="AA16" s="2" cm="1">
        <f t="array" ref="AA16">_xlfn.XLOOKUP(AA$1&amp;$R16,$C$3:$C$1662&amp;$D$3:$D$1662,$E$3:$E$1662,0,0,1)</f>
        <v>2900</v>
      </c>
      <c r="AB16" s="2" cm="1">
        <f t="array" ref="AB16">_xlfn.XLOOKUP(AB$1&amp;$R16,$C$3:$C$1662&amp;$D$3:$D$1662,$E$3:$E$1662,0,0,1)</f>
        <v>4600</v>
      </c>
      <c r="AC16" s="2" cm="1">
        <f t="array" ref="AC16">_xlfn.XLOOKUP(AC$1&amp;$R16,$C$3:$C$1662&amp;$D$3:$D$1662,$E$3:$E$1662,0,0,1)</f>
        <v>2500</v>
      </c>
    </row>
    <row r="17" spans="3:29" x14ac:dyDescent="0.4">
      <c r="C17" t="s">
        <v>758</v>
      </c>
      <c r="D17" t="s">
        <v>527</v>
      </c>
      <c r="E17">
        <v>2500</v>
      </c>
      <c r="G17" s="1"/>
      <c r="H17" s="1"/>
      <c r="I17" s="1" t="s">
        <v>763</v>
      </c>
      <c r="J17" s="1">
        <v>4295</v>
      </c>
      <c r="K17" s="1">
        <v>4339</v>
      </c>
      <c r="L17" s="1">
        <v>4258</v>
      </c>
      <c r="M17" s="1">
        <v>4323</v>
      </c>
      <c r="R17" t="s">
        <v>144</v>
      </c>
      <c r="S17" s="2">
        <f t="shared" si="1"/>
        <v>82220</v>
      </c>
      <c r="T17" s="2">
        <f t="shared" si="2"/>
        <v>50700</v>
      </c>
      <c r="U17" s="2">
        <f t="shared" si="2"/>
        <v>59200</v>
      </c>
      <c r="V17" s="2">
        <f t="shared" si="2"/>
        <v>62400</v>
      </c>
      <c r="W17" s="2">
        <f t="shared" si="2"/>
        <v>98100</v>
      </c>
      <c r="X17" s="2">
        <f t="shared" si="2"/>
        <v>140700</v>
      </c>
      <c r="Y17" s="2" cm="1">
        <f t="array" ref="Y17">_xlfn.XLOOKUP(Y$1&amp;$R17,$C$3:$C$1662&amp;$D$3:$D$1662,$E$3:$E$1662,0,0,1)</f>
        <v>2700</v>
      </c>
      <c r="Z17" s="2" cm="1">
        <f t="array" ref="Z17">_xlfn.XLOOKUP(Z$1&amp;$R17,$C$3:$C$1662&amp;$D$3:$D$1662,$E$3:$E$1662,0,0,1)</f>
        <v>2300</v>
      </c>
      <c r="AA17" s="2" cm="1">
        <f t="array" ref="AA17">_xlfn.XLOOKUP(AA$1&amp;$R17,$C$3:$C$1662&amp;$D$3:$D$1662,$E$3:$E$1662,0,0,1)</f>
        <v>2600</v>
      </c>
      <c r="AB17" s="2" cm="1">
        <f t="array" ref="AB17">_xlfn.XLOOKUP(AB$1&amp;$R17,$C$3:$C$1662&amp;$D$3:$D$1662,$E$3:$E$1662,0,0,1)</f>
        <v>5800</v>
      </c>
      <c r="AC17" s="2" cm="1">
        <f t="array" ref="AC17">_xlfn.XLOOKUP(AC$1&amp;$R17,$C$3:$C$1662&amp;$D$3:$D$1662,$E$3:$E$1662,0,0,1)</f>
        <v>3500</v>
      </c>
    </row>
    <row r="18" spans="3:29" x14ac:dyDescent="0.4">
      <c r="C18" t="s">
        <v>758</v>
      </c>
      <c r="D18" t="s">
        <v>528</v>
      </c>
      <c r="E18">
        <v>3500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88700</v>
      </c>
      <c r="T18" s="2">
        <f t="shared" si="2"/>
        <v>54500</v>
      </c>
      <c r="U18" s="2">
        <f t="shared" si="2"/>
        <v>61500</v>
      </c>
      <c r="V18" s="2">
        <f t="shared" si="2"/>
        <v>70200</v>
      </c>
      <c r="W18" s="2">
        <f t="shared" si="2"/>
        <v>99600</v>
      </c>
      <c r="X18" s="2">
        <f t="shared" si="2"/>
        <v>157700</v>
      </c>
      <c r="Y18" s="2" cm="1">
        <f t="array" ref="Y18">_xlfn.XLOOKUP(Y$1&amp;$R18,$C$3:$C$1662&amp;$D$3:$D$1662,$E$3:$E$1662,0,0,1)</f>
        <v>3800</v>
      </c>
      <c r="Z18" s="2" cm="1">
        <f t="array" ref="Z18">_xlfn.XLOOKUP(Z$1&amp;$R18,$C$3:$C$1662&amp;$D$3:$D$1662,$E$3:$E$1662,0,0,1)</f>
        <v>2300</v>
      </c>
      <c r="AA18" s="2" cm="1">
        <f t="array" ref="AA18">_xlfn.XLOOKUP(AA$1&amp;$R18,$C$3:$C$1662&amp;$D$3:$D$1662,$E$3:$E$1662,0,0,1)</f>
        <v>7800</v>
      </c>
      <c r="AB18" s="2" cm="1">
        <f t="array" ref="AB18">_xlfn.XLOOKUP(AB$1&amp;$R18,$C$3:$C$1662&amp;$D$3:$D$1662,$E$3:$E$1662,0,0,1)</f>
        <v>1500</v>
      </c>
      <c r="AC18" s="2" cm="1">
        <f t="array" ref="AC18">_xlfn.XLOOKUP(AC$1&amp;$R18,$C$3:$C$1662&amp;$D$3:$D$1662,$E$3:$E$1662,0,0,1)</f>
        <v>17000</v>
      </c>
    </row>
    <row r="19" spans="3:29" x14ac:dyDescent="0.4">
      <c r="C19" t="s">
        <v>758</v>
      </c>
      <c r="D19" t="s">
        <v>529</v>
      </c>
      <c r="E19">
        <v>17000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90700</v>
      </c>
      <c r="T19" s="2">
        <f t="shared" si="2"/>
        <v>57000</v>
      </c>
      <c r="U19" s="2">
        <f t="shared" si="2"/>
        <v>64300</v>
      </c>
      <c r="V19" s="2">
        <f t="shared" si="2"/>
        <v>72600</v>
      </c>
      <c r="W19" s="2">
        <f t="shared" si="2"/>
        <v>100000</v>
      </c>
      <c r="X19" s="2">
        <f t="shared" si="2"/>
        <v>159600</v>
      </c>
      <c r="Y19" s="2" cm="1">
        <f t="array" ref="Y19">_xlfn.XLOOKUP(Y$1&amp;$R19,$C$3:$C$1662&amp;$D$3:$D$1662,$E$3:$E$1662,0,0,1)</f>
        <v>2500</v>
      </c>
      <c r="Z19" s="2" cm="1">
        <f t="array" ref="Z19">_xlfn.XLOOKUP(Z$1&amp;$R19,$C$3:$C$1662&amp;$D$3:$D$1662,$E$3:$E$1662,0,0,1)</f>
        <v>2800</v>
      </c>
      <c r="AA19" s="2" cm="1">
        <f t="array" ref="AA19">_xlfn.XLOOKUP(AA$1&amp;$R19,$C$3:$C$1662&amp;$D$3:$D$1662,$E$3:$E$1662,0,0,1)</f>
        <v>2400</v>
      </c>
      <c r="AB19" s="2" cm="1">
        <f t="array" ref="AB19">_xlfn.XLOOKUP(AB$1&amp;$R19,$C$3:$C$1662&amp;$D$3:$D$1662,$E$3:$E$1662,0,0,1)</f>
        <v>400</v>
      </c>
      <c r="AC19" s="2" cm="1">
        <f t="array" ref="AC19">_xlfn.XLOOKUP(AC$1&amp;$R19,$C$3:$C$1662&amp;$D$3:$D$1662,$E$3:$E$1662,0,0,1)</f>
        <v>1900</v>
      </c>
    </row>
    <row r="20" spans="3:29" x14ac:dyDescent="0.4">
      <c r="C20" t="s">
        <v>758</v>
      </c>
      <c r="D20" t="s">
        <v>530</v>
      </c>
      <c r="E20">
        <v>1900</v>
      </c>
      <c r="R20" t="s">
        <v>147</v>
      </c>
      <c r="S20" s="2">
        <f t="shared" si="1"/>
        <v>92020</v>
      </c>
      <c r="T20" s="2">
        <f t="shared" ref="T20:X35" si="3">T19+Y20</f>
        <v>58000</v>
      </c>
      <c r="U20" s="2">
        <f t="shared" si="3"/>
        <v>65500</v>
      </c>
      <c r="V20" s="2">
        <f t="shared" si="3"/>
        <v>74700</v>
      </c>
      <c r="W20" s="2">
        <f t="shared" si="3"/>
        <v>100400</v>
      </c>
      <c r="X20" s="2">
        <f t="shared" si="3"/>
        <v>161500</v>
      </c>
      <c r="Y20" s="2" cm="1">
        <f t="array" ref="Y20">_xlfn.XLOOKUP(Y$1&amp;$R20,$C$3:$C$1662&amp;$D$3:$D$1662,$E$3:$E$1662,0,0,1)</f>
        <v>1000</v>
      </c>
      <c r="Z20" s="2" cm="1">
        <f t="array" ref="Z20">_xlfn.XLOOKUP(Z$1&amp;$R20,$C$3:$C$1662&amp;$D$3:$D$1662,$E$3:$E$1662,0,0,1)</f>
        <v>1200</v>
      </c>
      <c r="AA20" s="2" cm="1">
        <f t="array" ref="AA20">_xlfn.XLOOKUP(AA$1&amp;$R20,$C$3:$C$1662&amp;$D$3:$D$1662,$E$3:$E$1662,0,0,1)</f>
        <v>2100</v>
      </c>
      <c r="AB20" s="2" cm="1">
        <f t="array" ref="AB20">_xlfn.XLOOKUP(AB$1&amp;$R20,$C$3:$C$1662&amp;$D$3:$D$1662,$E$3:$E$1662,0,0,1)</f>
        <v>400</v>
      </c>
      <c r="AC20" s="2" cm="1">
        <f t="array" ref="AC20">_xlfn.XLOOKUP(AC$1&amp;$R20,$C$3:$C$1662&amp;$D$3:$D$1662,$E$3:$E$1662,0,0,1)</f>
        <v>1900</v>
      </c>
    </row>
    <row r="21" spans="3:29" x14ac:dyDescent="0.4">
      <c r="C21" t="s">
        <v>758</v>
      </c>
      <c r="D21" t="s">
        <v>531</v>
      </c>
      <c r="E21">
        <v>1900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94380</v>
      </c>
      <c r="T21" s="2">
        <f t="shared" si="3"/>
        <v>58200</v>
      </c>
      <c r="U21" s="2">
        <f t="shared" si="3"/>
        <v>67100</v>
      </c>
      <c r="V21" s="2">
        <f t="shared" si="3"/>
        <v>78400</v>
      </c>
      <c r="W21" s="2">
        <f t="shared" si="3"/>
        <v>102800</v>
      </c>
      <c r="X21" s="2">
        <f t="shared" si="3"/>
        <v>165400</v>
      </c>
      <c r="Y21" s="2" cm="1">
        <f t="array" ref="Y21">_xlfn.XLOOKUP(Y$1&amp;$R21,$C$3:$C$1662&amp;$D$3:$D$1662,$E$3:$E$1662,0,0,1)</f>
        <v>200</v>
      </c>
      <c r="Z21" s="2" cm="1">
        <f t="array" ref="Z21">_xlfn.XLOOKUP(Z$1&amp;$R21,$C$3:$C$1662&amp;$D$3:$D$1662,$E$3:$E$1662,0,0,1)</f>
        <v>1600</v>
      </c>
      <c r="AA21" s="2" cm="1">
        <f t="array" ref="AA21">_xlfn.XLOOKUP(AA$1&amp;$R21,$C$3:$C$1662&amp;$D$3:$D$1662,$E$3:$E$1662,0,0,1)</f>
        <v>3700</v>
      </c>
      <c r="AB21" s="2" cm="1">
        <f t="array" ref="AB21">_xlfn.XLOOKUP(AB$1&amp;$R21,$C$3:$C$1662&amp;$D$3:$D$1662,$E$3:$E$1662,0,0,1)</f>
        <v>2400</v>
      </c>
      <c r="AC21" s="2" cm="1">
        <f t="array" ref="AC21">_xlfn.XLOOKUP(AC$1&amp;$R21,$C$3:$C$1662&amp;$D$3:$D$1662,$E$3:$E$1662,0,0,1)</f>
        <v>3900</v>
      </c>
    </row>
    <row r="22" spans="3:29" x14ac:dyDescent="0.4">
      <c r="C22" t="s">
        <v>758</v>
      </c>
      <c r="D22" t="s">
        <v>532</v>
      </c>
      <c r="E22">
        <v>3900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95640</v>
      </c>
      <c r="T22" s="2">
        <f t="shared" si="3"/>
        <v>59000</v>
      </c>
      <c r="U22" s="2">
        <f t="shared" si="3"/>
        <v>67500</v>
      </c>
      <c r="V22" s="2">
        <f t="shared" si="3"/>
        <v>80700</v>
      </c>
      <c r="W22" s="2">
        <f t="shared" si="3"/>
        <v>105100</v>
      </c>
      <c r="X22" s="2">
        <f t="shared" si="3"/>
        <v>165900</v>
      </c>
      <c r="Y22" s="2" cm="1">
        <f t="array" ref="Y22">_xlfn.XLOOKUP(Y$1&amp;$R22,$C$3:$C$1662&amp;$D$3:$D$1662,$E$3:$E$1662,0,0,1)</f>
        <v>800</v>
      </c>
      <c r="Z22" s="2" cm="1">
        <f t="array" ref="Z22">_xlfn.XLOOKUP(Z$1&amp;$R22,$C$3:$C$1662&amp;$D$3:$D$1662,$E$3:$E$1662,0,0,1)</f>
        <v>400</v>
      </c>
      <c r="AA22" s="2" cm="1">
        <f t="array" ref="AA22">_xlfn.XLOOKUP(AA$1&amp;$R22,$C$3:$C$1662&amp;$D$3:$D$1662,$E$3:$E$1662,0,0,1)</f>
        <v>2300</v>
      </c>
      <c r="AB22" s="2" cm="1">
        <f t="array" ref="AB22">_xlfn.XLOOKUP(AB$1&amp;$R22,$C$3:$C$1662&amp;$D$3:$D$1662,$E$3:$E$1662,0,0,1)</f>
        <v>2300</v>
      </c>
      <c r="AC22" s="2" cm="1">
        <f t="array" ref="AC22">_xlfn.XLOOKUP(AC$1&amp;$R22,$C$3:$C$1662&amp;$D$3:$D$1662,$E$3:$E$1662,0,0,1)</f>
        <v>500</v>
      </c>
    </row>
    <row r="23" spans="3:29" x14ac:dyDescent="0.4">
      <c r="C23" t="s">
        <v>758</v>
      </c>
      <c r="D23" t="s">
        <v>533</v>
      </c>
      <c r="E23">
        <v>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99760</v>
      </c>
      <c r="T23" s="2">
        <f t="shared" si="3"/>
        <v>61800</v>
      </c>
      <c r="U23" s="2">
        <f t="shared" si="3"/>
        <v>73900</v>
      </c>
      <c r="V23" s="2">
        <f t="shared" si="3"/>
        <v>81400</v>
      </c>
      <c r="W23" s="2">
        <f t="shared" si="3"/>
        <v>105700</v>
      </c>
      <c r="X23" s="2">
        <f t="shared" si="3"/>
        <v>176000</v>
      </c>
      <c r="Y23" s="2" cm="1">
        <f t="array" ref="Y23">_xlfn.XLOOKUP(Y$1&amp;$R23,$C$3:$C$1662&amp;$D$3:$D$1662,$E$3:$E$1662,0,0,1)</f>
        <v>2800</v>
      </c>
      <c r="Z23" s="2" cm="1">
        <f t="array" ref="Z23">_xlfn.XLOOKUP(Z$1&amp;$R23,$C$3:$C$1662&amp;$D$3:$D$1662,$E$3:$E$1662,0,0,1)</f>
        <v>6400</v>
      </c>
      <c r="AA23" s="2" cm="1">
        <f t="array" ref="AA23">_xlfn.XLOOKUP(AA$1&amp;$R23,$C$3:$C$1662&amp;$D$3:$D$1662,$E$3:$E$1662,0,0,1)</f>
        <v>700</v>
      </c>
      <c r="AB23" s="2" cm="1">
        <f t="array" ref="AB23">_xlfn.XLOOKUP(AB$1&amp;$R23,$C$3:$C$1662&amp;$D$3:$D$1662,$E$3:$E$1662,0,0,1)</f>
        <v>600</v>
      </c>
      <c r="AC23" s="2" cm="1">
        <f t="array" ref="AC23">_xlfn.XLOOKUP(AC$1&amp;$R23,$C$3:$C$1662&amp;$D$3:$D$1662,$E$3:$E$1662,0,0,1)</f>
        <v>10100</v>
      </c>
    </row>
    <row r="24" spans="3:29" x14ac:dyDescent="0.4">
      <c r="C24" t="s">
        <v>758</v>
      </c>
      <c r="D24" t="s">
        <v>534</v>
      </c>
      <c r="E24">
        <v>10100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103300</v>
      </c>
      <c r="T24" s="2">
        <f t="shared" si="3"/>
        <v>67700</v>
      </c>
      <c r="U24" s="2">
        <f t="shared" si="3"/>
        <v>74100</v>
      </c>
      <c r="V24" s="2">
        <f t="shared" si="3"/>
        <v>84200</v>
      </c>
      <c r="W24" s="2">
        <f t="shared" si="3"/>
        <v>105900</v>
      </c>
      <c r="X24" s="2">
        <f t="shared" si="3"/>
        <v>184600</v>
      </c>
      <c r="Y24" s="2" cm="1">
        <f t="array" ref="Y24">_xlfn.XLOOKUP(Y$1&amp;$R24,$C$3:$C$1662&amp;$D$3:$D$1662,$E$3:$E$1662,0,0,1)</f>
        <v>5900</v>
      </c>
      <c r="Z24" s="2" cm="1">
        <f t="array" ref="Z24">_xlfn.XLOOKUP(Z$1&amp;$R24,$C$3:$C$1662&amp;$D$3:$D$1662,$E$3:$E$1662,0,0,1)</f>
        <v>200</v>
      </c>
      <c r="AA24" s="2" cm="1">
        <f t="array" ref="AA24">_xlfn.XLOOKUP(AA$1&amp;$R24,$C$3:$C$1662&amp;$D$3:$D$1662,$E$3:$E$1662,0,0,1)</f>
        <v>2800</v>
      </c>
      <c r="AB24" s="2" cm="1">
        <f t="array" ref="AB24">_xlfn.XLOOKUP(AB$1&amp;$R24,$C$3:$C$1662&amp;$D$3:$D$1662,$E$3:$E$1662,0,0,1)</f>
        <v>200</v>
      </c>
      <c r="AC24" s="2" cm="1">
        <f t="array" ref="AC24">_xlfn.XLOOKUP(AC$1&amp;$R24,$C$3:$C$1662&amp;$D$3:$D$1662,$E$3:$E$1662,0,0,1)</f>
        <v>8600</v>
      </c>
    </row>
    <row r="25" spans="3:29" x14ac:dyDescent="0.4">
      <c r="C25" t="s">
        <v>758</v>
      </c>
      <c r="D25" t="s">
        <v>535</v>
      </c>
      <c r="E25">
        <v>8600</v>
      </c>
      <c r="R25" t="s">
        <v>22</v>
      </c>
      <c r="S25" s="2">
        <f t="shared" si="1"/>
        <v>104780</v>
      </c>
      <c r="T25" s="2">
        <f t="shared" si="3"/>
        <v>69200</v>
      </c>
      <c r="U25" s="2">
        <f t="shared" si="3"/>
        <v>76400</v>
      </c>
      <c r="V25" s="2">
        <f t="shared" si="3"/>
        <v>85000</v>
      </c>
      <c r="W25" s="2">
        <f t="shared" si="3"/>
        <v>107400</v>
      </c>
      <c r="X25" s="2">
        <f t="shared" si="3"/>
        <v>185900</v>
      </c>
      <c r="Y25" s="2" cm="1">
        <f t="array" ref="Y25">_xlfn.XLOOKUP(Y$1&amp;$R25,$C$3:$C$1662&amp;$D$3:$D$1662,$E$3:$E$1662,0,0,1)</f>
        <v>1500</v>
      </c>
      <c r="Z25" s="2" cm="1">
        <f t="array" ref="Z25">_xlfn.XLOOKUP(Z$1&amp;$R25,$C$3:$C$1662&amp;$D$3:$D$1662,$E$3:$E$1662,0,0,1)</f>
        <v>2300</v>
      </c>
      <c r="AA25" s="2" cm="1">
        <f t="array" ref="AA25">_xlfn.XLOOKUP(AA$1&amp;$R25,$C$3:$C$1662&amp;$D$3:$D$1662,$E$3:$E$1662,0,0,1)</f>
        <v>800</v>
      </c>
      <c r="AB25" s="2" cm="1">
        <f t="array" ref="AB25">_xlfn.XLOOKUP(AB$1&amp;$R25,$C$3:$C$1662&amp;$D$3:$D$1662,$E$3:$E$1662,0,0,1)</f>
        <v>1500</v>
      </c>
      <c r="AC25" s="2" cm="1">
        <f t="array" ref="AC25">_xlfn.XLOOKUP(AC$1&amp;$R25,$C$3:$C$1662&amp;$D$3:$D$1662,$E$3:$E$1662,0,0,1)</f>
        <v>1300</v>
      </c>
    </row>
    <row r="26" spans="3:29" x14ac:dyDescent="0.4">
      <c r="C26" t="s">
        <v>758</v>
      </c>
      <c r="D26" t="s">
        <v>536</v>
      </c>
      <c r="E26">
        <v>1300</v>
      </c>
      <c r="R26" t="s">
        <v>69</v>
      </c>
      <c r="S26" s="2">
        <f t="shared" si="1"/>
        <v>105820</v>
      </c>
      <c r="T26" s="2">
        <f t="shared" si="3"/>
        <v>69700</v>
      </c>
      <c r="U26" s="2">
        <f t="shared" si="3"/>
        <v>78100</v>
      </c>
      <c r="V26" s="2">
        <f t="shared" si="3"/>
        <v>86200</v>
      </c>
      <c r="W26" s="2">
        <f t="shared" si="3"/>
        <v>108500</v>
      </c>
      <c r="X26" s="2">
        <f t="shared" si="3"/>
        <v>186600</v>
      </c>
      <c r="Y26" s="2" cm="1">
        <f t="array" ref="Y26">_xlfn.XLOOKUP(Y$1&amp;$R26,$C$3:$C$1662&amp;$D$3:$D$1662,$E$3:$E$1662,0,0,1)</f>
        <v>500</v>
      </c>
      <c r="Z26" s="2" cm="1">
        <f t="array" ref="Z26">_xlfn.XLOOKUP(Z$1&amp;$R26,$C$3:$C$1662&amp;$D$3:$D$1662,$E$3:$E$1662,0,0,1)</f>
        <v>1700</v>
      </c>
      <c r="AA26" s="2" cm="1">
        <f t="array" ref="AA26">_xlfn.XLOOKUP(AA$1&amp;$R26,$C$3:$C$1662&amp;$D$3:$D$1662,$E$3:$E$1662,0,0,1)</f>
        <v>1200</v>
      </c>
      <c r="AB26" s="2" cm="1">
        <f t="array" ref="AB26">_xlfn.XLOOKUP(AB$1&amp;$R26,$C$3:$C$1662&amp;$D$3:$D$1662,$E$3:$E$1662,0,0,1)</f>
        <v>1100</v>
      </c>
      <c r="AC26" s="2" cm="1">
        <f t="array" ref="AC26">_xlfn.XLOOKUP(AC$1&amp;$R26,$C$3:$C$1662&amp;$D$3:$D$1662,$E$3:$E$1662,0,0,1)</f>
        <v>700</v>
      </c>
    </row>
    <row r="27" spans="3:29" x14ac:dyDescent="0.4">
      <c r="C27" t="s">
        <v>758</v>
      </c>
      <c r="D27" t="s">
        <v>537</v>
      </c>
      <c r="E27">
        <v>700</v>
      </c>
      <c r="R27" t="s">
        <v>98</v>
      </c>
      <c r="S27" s="2">
        <f t="shared" si="1"/>
        <v>106800</v>
      </c>
      <c r="T27" s="2">
        <f t="shared" si="3"/>
        <v>69700</v>
      </c>
      <c r="U27" s="2">
        <f t="shared" si="3"/>
        <v>78400</v>
      </c>
      <c r="V27" s="2">
        <f t="shared" si="3"/>
        <v>87000</v>
      </c>
      <c r="W27" s="2">
        <f t="shared" si="3"/>
        <v>108800</v>
      </c>
      <c r="X27" s="2">
        <f t="shared" si="3"/>
        <v>190100</v>
      </c>
      <c r="Y27" s="2" cm="1">
        <f t="array" ref="Y27">_xlfn.XLOOKUP(Y$1&amp;$R27,$C$3:$C$1662&amp;$D$3:$D$1662,$E$3:$E$1662,0,0,1)</f>
        <v>0</v>
      </c>
      <c r="Z27" s="2" cm="1">
        <f t="array" ref="Z27">_xlfn.XLOOKUP(Z$1&amp;$R27,$C$3:$C$1662&amp;$D$3:$D$1662,$E$3:$E$1662,0,0,1)</f>
        <v>300</v>
      </c>
      <c r="AA27" s="2" cm="1">
        <f t="array" ref="AA27">_xlfn.XLOOKUP(AA$1&amp;$R27,$C$3:$C$1662&amp;$D$3:$D$1662,$E$3:$E$1662,0,0,1)</f>
        <v>800</v>
      </c>
      <c r="AB27" s="2" cm="1">
        <f t="array" ref="AB27">_xlfn.XLOOKUP(AB$1&amp;$R27,$C$3:$C$1662&amp;$D$3:$D$1662,$E$3:$E$1662,0,0,1)</f>
        <v>300</v>
      </c>
      <c r="AC27" s="2" cm="1">
        <f t="array" ref="AC27">_xlfn.XLOOKUP(AC$1&amp;$R27,$C$3:$C$1662&amp;$D$3:$D$1662,$E$3:$E$1662,0,0,1)</f>
        <v>3500</v>
      </c>
    </row>
    <row r="28" spans="3:29" x14ac:dyDescent="0.4">
      <c r="C28" t="s">
        <v>758</v>
      </c>
      <c r="D28" t="s">
        <v>538</v>
      </c>
      <c r="E28">
        <v>3500</v>
      </c>
      <c r="R28" t="s">
        <v>38</v>
      </c>
      <c r="S28" s="2">
        <f t="shared" si="1"/>
        <v>109220</v>
      </c>
      <c r="T28" s="2">
        <f t="shared" si="3"/>
        <v>71500</v>
      </c>
      <c r="U28" s="2">
        <f t="shared" si="3"/>
        <v>82100</v>
      </c>
      <c r="V28" s="2">
        <f t="shared" si="3"/>
        <v>88600</v>
      </c>
      <c r="W28" s="2">
        <f t="shared" si="3"/>
        <v>111700</v>
      </c>
      <c r="X28" s="2">
        <f t="shared" si="3"/>
        <v>192200</v>
      </c>
      <c r="Y28" s="2" cm="1">
        <f t="array" ref="Y28">_xlfn.XLOOKUP(Y$1&amp;$R28,$C$3:$C$1662&amp;$D$3:$D$1662,$E$3:$E$1662,0,0,1)</f>
        <v>1800</v>
      </c>
      <c r="Z28" s="2" cm="1">
        <f t="array" ref="Z28">_xlfn.XLOOKUP(Z$1&amp;$R28,$C$3:$C$1662&amp;$D$3:$D$1662,$E$3:$E$1662,0,0,1)</f>
        <v>3700</v>
      </c>
      <c r="AA28" s="2" cm="1">
        <f t="array" ref="AA28">_xlfn.XLOOKUP(AA$1&amp;$R28,$C$3:$C$1662&amp;$D$3:$D$1662,$E$3:$E$1662,0,0,1)</f>
        <v>1600</v>
      </c>
      <c r="AB28" s="2" cm="1">
        <f t="array" ref="AB28">_xlfn.XLOOKUP(AB$1&amp;$R28,$C$3:$C$1662&amp;$D$3:$D$1662,$E$3:$E$1662,0,0,1)</f>
        <v>2900</v>
      </c>
      <c r="AC28" s="2" cm="1">
        <f t="array" ref="AC28">_xlfn.XLOOKUP(AC$1&amp;$R28,$C$3:$C$1662&amp;$D$3:$D$1662,$E$3:$E$1662,0,0,1)</f>
        <v>2100</v>
      </c>
    </row>
    <row r="29" spans="3:29" x14ac:dyDescent="0.4">
      <c r="C29" t="s">
        <v>758</v>
      </c>
      <c r="D29" t="s">
        <v>539</v>
      </c>
      <c r="E29">
        <v>2100</v>
      </c>
      <c r="R29" t="s">
        <v>241</v>
      </c>
      <c r="S29" s="2">
        <f t="shared" si="1"/>
        <v>110300</v>
      </c>
      <c r="T29" s="2">
        <f t="shared" si="3"/>
        <v>73700</v>
      </c>
      <c r="U29" s="2">
        <f t="shared" si="3"/>
        <v>82100</v>
      </c>
      <c r="V29" s="2">
        <f t="shared" si="3"/>
        <v>90500</v>
      </c>
      <c r="W29" s="2">
        <f t="shared" si="3"/>
        <v>112400</v>
      </c>
      <c r="X29" s="2">
        <f t="shared" si="3"/>
        <v>192800</v>
      </c>
      <c r="Y29" s="2" cm="1">
        <f t="array" ref="Y29">_xlfn.XLOOKUP(Y$1&amp;$R29,$C$3:$C$1662&amp;$D$3:$D$1662,$E$3:$E$1662,0,0,1)</f>
        <v>2200</v>
      </c>
      <c r="Z29" s="2" cm="1">
        <f t="array" ref="Z29">_xlfn.XLOOKUP(Z$1&amp;$R29,$C$3:$C$1662&amp;$D$3:$D$1662,$E$3:$E$1662,0,0,1)</f>
        <v>0</v>
      </c>
      <c r="AA29" s="2" cm="1">
        <f t="array" ref="AA29">_xlfn.XLOOKUP(AA$1&amp;$R29,$C$3:$C$1662&amp;$D$3:$D$1662,$E$3:$E$1662,0,0,1)</f>
        <v>1900</v>
      </c>
      <c r="AB29" s="2" cm="1">
        <f t="array" ref="AB29">_xlfn.XLOOKUP(AB$1&amp;$R29,$C$3:$C$1662&amp;$D$3:$D$1662,$E$3:$E$1662,0,0,1)</f>
        <v>700</v>
      </c>
      <c r="AC29" s="2" cm="1">
        <f t="array" ref="AC29">_xlfn.XLOOKUP(AC$1&amp;$R29,$C$3:$C$1662&amp;$D$3:$D$1662,$E$3:$E$1662,0,0,1)</f>
        <v>600</v>
      </c>
    </row>
    <row r="30" spans="3:29" x14ac:dyDescent="0.4">
      <c r="C30" t="s">
        <v>758</v>
      </c>
      <c r="D30" t="s">
        <v>540</v>
      </c>
      <c r="E30">
        <v>600</v>
      </c>
      <c r="R30" t="s">
        <v>286</v>
      </c>
      <c r="S30" s="2">
        <f t="shared" si="1"/>
        <v>112740</v>
      </c>
      <c r="T30" s="2">
        <f t="shared" si="3"/>
        <v>78900</v>
      </c>
      <c r="U30" s="2">
        <f t="shared" si="3"/>
        <v>83100</v>
      </c>
      <c r="V30" s="2">
        <f t="shared" si="3"/>
        <v>92300</v>
      </c>
      <c r="W30" s="2">
        <f t="shared" si="3"/>
        <v>115000</v>
      </c>
      <c r="X30" s="2">
        <f t="shared" si="3"/>
        <v>194400</v>
      </c>
      <c r="Y30" s="2" cm="1">
        <f t="array" ref="Y30">_xlfn.XLOOKUP(Y$1&amp;$R30,$C$3:$C$1662&amp;$D$3:$D$1662,$E$3:$E$1662,0,0,1)</f>
        <v>5200</v>
      </c>
      <c r="Z30" s="2" cm="1">
        <f t="array" ref="Z30">_xlfn.XLOOKUP(Z$1&amp;$R30,$C$3:$C$1662&amp;$D$3:$D$1662,$E$3:$E$1662,0,0,1)</f>
        <v>1000</v>
      </c>
      <c r="AA30" s="2" cm="1">
        <f t="array" ref="AA30">_xlfn.XLOOKUP(AA$1&amp;$R30,$C$3:$C$1662&amp;$D$3:$D$1662,$E$3:$E$1662,0,0,1)</f>
        <v>1800</v>
      </c>
      <c r="AB30" s="2" cm="1">
        <f t="array" ref="AB30">_xlfn.XLOOKUP(AB$1&amp;$R30,$C$3:$C$1662&amp;$D$3:$D$1662,$E$3:$E$1662,0,0,1)</f>
        <v>2600</v>
      </c>
      <c r="AC30" s="2" cm="1">
        <f t="array" ref="AC30">_xlfn.XLOOKUP(AC$1&amp;$R30,$C$3:$C$1662&amp;$D$3:$D$1662,$E$3:$E$1662,0,0,1)</f>
        <v>1600</v>
      </c>
    </row>
    <row r="31" spans="3:29" x14ac:dyDescent="0.4">
      <c r="C31" t="s">
        <v>758</v>
      </c>
      <c r="D31" t="s">
        <v>541</v>
      </c>
      <c r="E31">
        <v>1600</v>
      </c>
      <c r="R31" t="s">
        <v>203</v>
      </c>
      <c r="S31" s="2">
        <f t="shared" si="1"/>
        <v>114960</v>
      </c>
      <c r="T31" s="2">
        <f t="shared" si="3"/>
        <v>79700</v>
      </c>
      <c r="U31" s="2">
        <f t="shared" si="3"/>
        <v>88600</v>
      </c>
      <c r="V31" s="2">
        <f t="shared" si="3"/>
        <v>94000</v>
      </c>
      <c r="W31" s="2">
        <f t="shared" si="3"/>
        <v>116700</v>
      </c>
      <c r="X31" s="2">
        <f t="shared" si="3"/>
        <v>195800</v>
      </c>
      <c r="Y31" s="2" cm="1">
        <f t="array" ref="Y31">_xlfn.XLOOKUP(Y$1&amp;$R31,$C$3:$C$1662&amp;$D$3:$D$1662,$E$3:$E$1662,0,0,1)</f>
        <v>800</v>
      </c>
      <c r="Z31" s="2" cm="1">
        <f t="array" ref="Z31">_xlfn.XLOOKUP(Z$1&amp;$R31,$C$3:$C$1662&amp;$D$3:$D$1662,$E$3:$E$1662,0,0,1)</f>
        <v>5500</v>
      </c>
      <c r="AA31" s="2" cm="1">
        <f t="array" ref="AA31">_xlfn.XLOOKUP(AA$1&amp;$R31,$C$3:$C$1662&amp;$D$3:$D$1662,$E$3:$E$1662,0,0,1)</f>
        <v>1700</v>
      </c>
      <c r="AB31" s="2" cm="1">
        <f t="array" ref="AB31">_xlfn.XLOOKUP(AB$1&amp;$R31,$C$3:$C$1662&amp;$D$3:$D$1662,$E$3:$E$1662,0,0,1)</f>
        <v>1700</v>
      </c>
      <c r="AC31" s="2" cm="1">
        <f t="array" ref="AC31">_xlfn.XLOOKUP(AC$1&amp;$R31,$C$3:$C$1662&amp;$D$3:$D$1662,$E$3:$E$1662,0,0,1)</f>
        <v>1400</v>
      </c>
    </row>
    <row r="32" spans="3:29" x14ac:dyDescent="0.4">
      <c r="C32" t="s">
        <v>758</v>
      </c>
      <c r="D32" t="s">
        <v>542</v>
      </c>
      <c r="E32">
        <v>1400</v>
      </c>
      <c r="R32" t="s">
        <v>153</v>
      </c>
      <c r="S32" s="2">
        <f t="shared" si="1"/>
        <v>119580</v>
      </c>
      <c r="T32" s="2">
        <f t="shared" si="3"/>
        <v>81900</v>
      </c>
      <c r="U32" s="2">
        <f t="shared" si="3"/>
        <v>89200</v>
      </c>
      <c r="V32" s="2">
        <f t="shared" si="3"/>
        <v>94800</v>
      </c>
      <c r="W32" s="2">
        <f t="shared" si="3"/>
        <v>117500</v>
      </c>
      <c r="X32" s="2">
        <f t="shared" si="3"/>
        <v>214500</v>
      </c>
      <c r="Y32" s="2" cm="1">
        <f t="array" ref="Y32">_xlfn.XLOOKUP(Y$1&amp;$R32,$C$3:$C$1662&amp;$D$3:$D$1662,$E$3:$E$1662,0,0,1)</f>
        <v>2200</v>
      </c>
      <c r="Z32" s="2" cm="1">
        <f t="array" ref="Z32">_xlfn.XLOOKUP(Z$1&amp;$R32,$C$3:$C$1662&amp;$D$3:$D$1662,$E$3:$E$1662,0,0,1)</f>
        <v>600</v>
      </c>
      <c r="AA32" s="2" cm="1">
        <f t="array" ref="AA32">_xlfn.XLOOKUP(AA$1&amp;$R32,$C$3:$C$1662&amp;$D$3:$D$1662,$E$3:$E$1662,0,0,1)</f>
        <v>800</v>
      </c>
      <c r="AB32" s="2" cm="1">
        <f t="array" ref="AB32">_xlfn.XLOOKUP(AB$1&amp;$R32,$C$3:$C$1662&amp;$D$3:$D$1662,$E$3:$E$1662,0,0,1)</f>
        <v>800</v>
      </c>
      <c r="AC32" s="2" cm="1">
        <f t="array" ref="AC32">_xlfn.XLOOKUP(AC$1&amp;$R32,$C$3:$C$1662&amp;$D$3:$D$1662,$E$3:$E$1662,0,0,1)</f>
        <v>18700</v>
      </c>
    </row>
    <row r="33" spans="3:29" x14ac:dyDescent="0.4">
      <c r="C33" t="s">
        <v>758</v>
      </c>
      <c r="D33" t="s">
        <v>543</v>
      </c>
      <c r="E33">
        <v>18700</v>
      </c>
      <c r="R33" t="s">
        <v>200</v>
      </c>
      <c r="S33" s="2">
        <f t="shared" si="1"/>
        <v>121180</v>
      </c>
      <c r="T33" s="2">
        <f t="shared" si="3"/>
        <v>81900</v>
      </c>
      <c r="U33" s="2">
        <f t="shared" si="3"/>
        <v>92400</v>
      </c>
      <c r="V33" s="2">
        <f t="shared" si="3"/>
        <v>97300</v>
      </c>
      <c r="W33" s="2">
        <f t="shared" si="3"/>
        <v>119000</v>
      </c>
      <c r="X33" s="2">
        <f t="shared" si="3"/>
        <v>215300</v>
      </c>
      <c r="Y33" s="2" cm="1">
        <f t="array" ref="Y33">_xlfn.XLOOKUP(Y$1&amp;$R33,$C$3:$C$1662&amp;$D$3:$D$1662,$E$3:$E$1662,0,0,1)</f>
        <v>0</v>
      </c>
      <c r="Z33" s="2" cm="1">
        <f t="array" ref="Z33">_xlfn.XLOOKUP(Z$1&amp;$R33,$C$3:$C$1662&amp;$D$3:$D$1662,$E$3:$E$1662,0,0,1)</f>
        <v>3200</v>
      </c>
      <c r="AA33" s="2" cm="1">
        <f t="array" ref="AA33">_xlfn.XLOOKUP(AA$1&amp;$R33,$C$3:$C$1662&amp;$D$3:$D$1662,$E$3:$E$1662,0,0,1)</f>
        <v>2500</v>
      </c>
      <c r="AB33" s="2" cm="1">
        <f t="array" ref="AB33">_xlfn.XLOOKUP(AB$1&amp;$R33,$C$3:$C$1662&amp;$D$3:$D$1662,$E$3:$E$1662,0,0,1)</f>
        <v>1500</v>
      </c>
      <c r="AC33" s="2" cm="1">
        <f t="array" ref="AC33">_xlfn.XLOOKUP(AC$1&amp;$R33,$C$3:$C$1662&amp;$D$3:$D$1662,$E$3:$E$1662,0,0,1)</f>
        <v>800</v>
      </c>
    </row>
    <row r="34" spans="3:29" x14ac:dyDescent="0.4">
      <c r="C34" t="s">
        <v>758</v>
      </c>
      <c r="D34" t="s">
        <v>544</v>
      </c>
      <c r="E34">
        <v>800</v>
      </c>
      <c r="R34" t="s">
        <v>26</v>
      </c>
      <c r="S34" s="2">
        <f t="shared" si="1"/>
        <v>123360</v>
      </c>
      <c r="T34" s="2">
        <f t="shared" si="3"/>
        <v>82300</v>
      </c>
      <c r="U34" s="2">
        <f t="shared" si="3"/>
        <v>94300</v>
      </c>
      <c r="V34" s="2">
        <f t="shared" si="3"/>
        <v>101400</v>
      </c>
      <c r="W34" s="2">
        <f t="shared" si="3"/>
        <v>121700</v>
      </c>
      <c r="X34" s="2">
        <f t="shared" si="3"/>
        <v>217100</v>
      </c>
      <c r="Y34" s="2" cm="1">
        <f t="array" ref="Y34">_xlfn.XLOOKUP(Y$1&amp;$R34,$C$3:$C$1662&amp;$D$3:$D$1662,$E$3:$E$1662,0,0,1)</f>
        <v>400</v>
      </c>
      <c r="Z34" s="2" cm="1">
        <f t="array" ref="Z34">_xlfn.XLOOKUP(Z$1&amp;$R34,$C$3:$C$1662&amp;$D$3:$D$1662,$E$3:$E$1662,0,0,1)</f>
        <v>1900</v>
      </c>
      <c r="AA34" s="2" cm="1">
        <f t="array" ref="AA34">_xlfn.XLOOKUP(AA$1&amp;$R34,$C$3:$C$1662&amp;$D$3:$D$1662,$E$3:$E$1662,0,0,1)</f>
        <v>4100</v>
      </c>
      <c r="AB34" s="2" cm="1">
        <f t="array" ref="AB34">_xlfn.XLOOKUP(AB$1&amp;$R34,$C$3:$C$1662&amp;$D$3:$D$1662,$E$3:$E$1662,0,0,1)</f>
        <v>2700</v>
      </c>
      <c r="AC34" s="2" cm="1">
        <f t="array" ref="AC34">_xlfn.XLOOKUP(AC$1&amp;$R34,$C$3:$C$1662&amp;$D$3:$D$1662,$E$3:$E$1662,0,0,1)</f>
        <v>1800</v>
      </c>
    </row>
    <row r="35" spans="3:29" x14ac:dyDescent="0.4">
      <c r="C35" t="s">
        <v>758</v>
      </c>
      <c r="D35" t="s">
        <v>545</v>
      </c>
      <c r="E35">
        <v>1800</v>
      </c>
      <c r="R35" t="s">
        <v>99</v>
      </c>
      <c r="S35" s="2">
        <f t="shared" si="1"/>
        <v>124640</v>
      </c>
      <c r="T35" s="2">
        <f t="shared" si="3"/>
        <v>82700</v>
      </c>
      <c r="U35" s="2">
        <f t="shared" si="3"/>
        <v>94500</v>
      </c>
      <c r="V35" s="2">
        <f t="shared" si="3"/>
        <v>105600</v>
      </c>
      <c r="W35" s="2">
        <f t="shared" si="3"/>
        <v>122400</v>
      </c>
      <c r="X35" s="2">
        <f t="shared" si="3"/>
        <v>218000</v>
      </c>
      <c r="Y35" s="2" cm="1">
        <f t="array" ref="Y35">_xlfn.XLOOKUP(Y$1&amp;$R35,$C$3:$C$1662&amp;$D$3:$D$1662,$E$3:$E$1662,0,0,1)</f>
        <v>400</v>
      </c>
      <c r="Z35" s="2" cm="1">
        <f t="array" ref="Z35">_xlfn.XLOOKUP(Z$1&amp;$R35,$C$3:$C$1662&amp;$D$3:$D$1662,$E$3:$E$1662,0,0,1)</f>
        <v>200</v>
      </c>
      <c r="AA35" s="2" cm="1">
        <f t="array" ref="AA35">_xlfn.XLOOKUP(AA$1&amp;$R35,$C$3:$C$1662&amp;$D$3:$D$1662,$E$3:$E$1662,0,0,1)</f>
        <v>4200</v>
      </c>
      <c r="AB35" s="2" cm="1">
        <f t="array" ref="AB35">_xlfn.XLOOKUP(AB$1&amp;$R35,$C$3:$C$1662&amp;$D$3:$D$1662,$E$3:$E$1662,0,0,1)</f>
        <v>700</v>
      </c>
      <c r="AC35" s="2" cm="1">
        <f t="array" ref="AC35">_xlfn.XLOOKUP(AC$1&amp;$R35,$C$3:$C$1662&amp;$D$3:$D$1662,$E$3:$E$1662,0,0,1)</f>
        <v>900</v>
      </c>
    </row>
    <row r="36" spans="3:29" x14ac:dyDescent="0.4">
      <c r="C36" t="s">
        <v>758</v>
      </c>
      <c r="D36" t="s">
        <v>546</v>
      </c>
      <c r="E36">
        <v>900</v>
      </c>
      <c r="R36" t="s">
        <v>83</v>
      </c>
      <c r="S36" s="2">
        <f t="shared" si="1"/>
        <v>126960</v>
      </c>
      <c r="T36" s="2">
        <f t="shared" ref="T36:X51" si="4">T35+Y36</f>
        <v>85000</v>
      </c>
      <c r="U36" s="2">
        <f t="shared" si="4"/>
        <v>95700</v>
      </c>
      <c r="V36" s="2">
        <f t="shared" si="4"/>
        <v>109800</v>
      </c>
      <c r="W36" s="2">
        <f t="shared" si="4"/>
        <v>125600</v>
      </c>
      <c r="X36" s="2">
        <f t="shared" si="4"/>
        <v>218700</v>
      </c>
      <c r="Y36" s="2" cm="1">
        <f t="array" ref="Y36">_xlfn.XLOOKUP(Y$1&amp;$R36,$C$3:$C$1662&amp;$D$3:$D$1662,$E$3:$E$1662,0,0,1)</f>
        <v>2300</v>
      </c>
      <c r="Z36" s="2" cm="1">
        <f t="array" ref="Z36">_xlfn.XLOOKUP(Z$1&amp;$R36,$C$3:$C$1662&amp;$D$3:$D$1662,$E$3:$E$1662,0,0,1)</f>
        <v>1200</v>
      </c>
      <c r="AA36" s="2" cm="1">
        <f t="array" ref="AA36">_xlfn.XLOOKUP(AA$1&amp;$R36,$C$3:$C$1662&amp;$D$3:$D$1662,$E$3:$E$1662,0,0,1)</f>
        <v>4200</v>
      </c>
      <c r="AB36" s="2" cm="1">
        <f t="array" ref="AB36">_xlfn.XLOOKUP(AB$1&amp;$R36,$C$3:$C$1662&amp;$D$3:$D$1662,$E$3:$E$1662,0,0,1)</f>
        <v>3200</v>
      </c>
      <c r="AC36" s="2" cm="1">
        <f t="array" ref="AC36">_xlfn.XLOOKUP(AC$1&amp;$R36,$C$3:$C$1662&amp;$D$3:$D$1662,$E$3:$E$1662,0,0,1)</f>
        <v>700</v>
      </c>
    </row>
    <row r="37" spans="3:29" x14ac:dyDescent="0.4">
      <c r="C37" t="s">
        <v>758</v>
      </c>
      <c r="D37" t="s">
        <v>547</v>
      </c>
      <c r="E37">
        <v>700</v>
      </c>
      <c r="R37" t="s">
        <v>152</v>
      </c>
      <c r="S37" s="2">
        <f t="shared" si="1"/>
        <v>129460</v>
      </c>
      <c r="T37" s="2">
        <f t="shared" si="4"/>
        <v>85200</v>
      </c>
      <c r="U37" s="2">
        <f t="shared" si="4"/>
        <v>99100</v>
      </c>
      <c r="V37" s="2">
        <f t="shared" si="4"/>
        <v>117100</v>
      </c>
      <c r="W37" s="2">
        <f t="shared" si="4"/>
        <v>126400</v>
      </c>
      <c r="X37" s="2">
        <f t="shared" si="4"/>
        <v>219500</v>
      </c>
      <c r="Y37" s="2" cm="1">
        <f t="array" ref="Y37">_xlfn.XLOOKUP(Y$1&amp;$R37,$C$3:$C$1662&amp;$D$3:$D$1662,$E$3:$E$1662,0,0,1)</f>
        <v>200</v>
      </c>
      <c r="Z37" s="2" cm="1">
        <f t="array" ref="Z37">_xlfn.XLOOKUP(Z$1&amp;$R37,$C$3:$C$1662&amp;$D$3:$D$1662,$E$3:$E$1662,0,0,1)</f>
        <v>3400</v>
      </c>
      <c r="AA37" s="2" cm="1">
        <f t="array" ref="AA37">_xlfn.XLOOKUP(AA$1&amp;$R37,$C$3:$C$1662&amp;$D$3:$D$1662,$E$3:$E$1662,0,0,1)</f>
        <v>7300</v>
      </c>
      <c r="AB37" s="2" cm="1">
        <f t="array" ref="AB37">_xlfn.XLOOKUP(AB$1&amp;$R37,$C$3:$C$1662&amp;$D$3:$D$1662,$E$3:$E$1662,0,0,1)</f>
        <v>800</v>
      </c>
      <c r="AC37" s="2" cm="1">
        <f t="array" ref="AC37">_xlfn.XLOOKUP(AC$1&amp;$R37,$C$3:$C$1662&amp;$D$3:$D$1662,$E$3:$E$1662,0,0,1)</f>
        <v>800</v>
      </c>
    </row>
    <row r="38" spans="3:29" x14ac:dyDescent="0.4">
      <c r="C38" t="s">
        <v>758</v>
      </c>
      <c r="D38" t="s">
        <v>548</v>
      </c>
      <c r="E38">
        <v>800</v>
      </c>
      <c r="R38" t="s">
        <v>33</v>
      </c>
      <c r="S38" s="2">
        <f t="shared" si="1"/>
        <v>131460</v>
      </c>
      <c r="T38" s="2">
        <f t="shared" si="4"/>
        <v>86400</v>
      </c>
      <c r="U38" s="2">
        <f t="shared" si="4"/>
        <v>100500</v>
      </c>
      <c r="V38" s="2">
        <f t="shared" si="4"/>
        <v>121400</v>
      </c>
      <c r="W38" s="2">
        <f t="shared" si="4"/>
        <v>128500</v>
      </c>
      <c r="X38" s="2">
        <f t="shared" si="4"/>
        <v>220500</v>
      </c>
      <c r="Y38" s="2" cm="1">
        <f t="array" ref="Y38">_xlfn.XLOOKUP(Y$1&amp;$R38,$C$3:$C$1662&amp;$D$3:$D$1662,$E$3:$E$1662,0,0,1)</f>
        <v>1200</v>
      </c>
      <c r="Z38" s="2" cm="1">
        <f t="array" ref="Z38">_xlfn.XLOOKUP(Z$1&amp;$R38,$C$3:$C$1662&amp;$D$3:$D$1662,$E$3:$E$1662,0,0,1)</f>
        <v>1400</v>
      </c>
      <c r="AA38" s="2" cm="1">
        <f t="array" ref="AA38">_xlfn.XLOOKUP(AA$1&amp;$R38,$C$3:$C$1662&amp;$D$3:$D$1662,$E$3:$E$1662,0,0,1)</f>
        <v>4300</v>
      </c>
      <c r="AB38" s="2" cm="1">
        <f t="array" ref="AB38">_xlfn.XLOOKUP(AB$1&amp;$R38,$C$3:$C$1662&amp;$D$3:$D$1662,$E$3:$E$1662,0,0,1)</f>
        <v>2100</v>
      </c>
      <c r="AC38" s="2" cm="1">
        <f t="array" ref="AC38">_xlfn.XLOOKUP(AC$1&amp;$R38,$C$3:$C$1662&amp;$D$3:$D$1662,$E$3:$E$1662,0,0,1)</f>
        <v>1000</v>
      </c>
    </row>
    <row r="39" spans="3:29" x14ac:dyDescent="0.4">
      <c r="C39" t="s">
        <v>758</v>
      </c>
      <c r="D39" t="s">
        <v>549</v>
      </c>
      <c r="E39">
        <v>1000</v>
      </c>
      <c r="R39" t="s">
        <v>51</v>
      </c>
      <c r="S39" s="2">
        <f t="shared" si="1"/>
        <v>134980</v>
      </c>
      <c r="T39" s="2">
        <f t="shared" si="4"/>
        <v>86600</v>
      </c>
      <c r="U39" s="2">
        <f t="shared" si="4"/>
        <v>101900</v>
      </c>
      <c r="V39" s="2">
        <f t="shared" si="4"/>
        <v>134900</v>
      </c>
      <c r="W39" s="2">
        <f t="shared" si="4"/>
        <v>129900</v>
      </c>
      <c r="X39" s="2">
        <f t="shared" si="4"/>
        <v>221600</v>
      </c>
      <c r="Y39" s="2" cm="1">
        <f t="array" ref="Y39">_xlfn.XLOOKUP(Y$1&amp;$R39,$C$3:$C$1662&amp;$D$3:$D$1662,$E$3:$E$1662,0,0,1)</f>
        <v>200</v>
      </c>
      <c r="Z39" s="2" cm="1">
        <f t="array" ref="Z39">_xlfn.XLOOKUP(Z$1&amp;$R39,$C$3:$C$1662&amp;$D$3:$D$1662,$E$3:$E$1662,0,0,1)</f>
        <v>1400</v>
      </c>
      <c r="AA39" s="2" cm="1">
        <f t="array" ref="AA39">_xlfn.XLOOKUP(AA$1&amp;$R39,$C$3:$C$1662&amp;$D$3:$D$1662,$E$3:$E$1662,0,0,1)</f>
        <v>13500</v>
      </c>
      <c r="AB39" s="2" cm="1">
        <f t="array" ref="AB39">_xlfn.XLOOKUP(AB$1&amp;$R39,$C$3:$C$1662&amp;$D$3:$D$1662,$E$3:$E$1662,0,0,1)</f>
        <v>1400</v>
      </c>
      <c r="AC39" s="2" cm="1">
        <f t="array" ref="AC39">_xlfn.XLOOKUP(AC$1&amp;$R39,$C$3:$C$1662&amp;$D$3:$D$1662,$E$3:$E$1662,0,0,1)</f>
        <v>1100</v>
      </c>
    </row>
    <row r="40" spans="3:29" x14ac:dyDescent="0.4">
      <c r="C40" t="s">
        <v>758</v>
      </c>
      <c r="D40" t="s">
        <v>550</v>
      </c>
      <c r="E40">
        <v>1100</v>
      </c>
      <c r="R40" t="s">
        <v>280</v>
      </c>
      <c r="S40" s="2">
        <f t="shared" si="1"/>
        <v>136840</v>
      </c>
      <c r="T40" s="2">
        <f t="shared" si="4"/>
        <v>89300</v>
      </c>
      <c r="U40" s="2">
        <f t="shared" si="4"/>
        <v>103200</v>
      </c>
      <c r="V40" s="2">
        <f t="shared" si="4"/>
        <v>138000</v>
      </c>
      <c r="W40" s="2">
        <f t="shared" si="4"/>
        <v>130700</v>
      </c>
      <c r="X40" s="2">
        <f t="shared" si="4"/>
        <v>223000</v>
      </c>
      <c r="Y40" s="2" cm="1">
        <f t="array" ref="Y40">_xlfn.XLOOKUP(Y$1&amp;$R40,$C$3:$C$1662&amp;$D$3:$D$1662,$E$3:$E$1662,0,0,1)</f>
        <v>2700</v>
      </c>
      <c r="Z40" s="2" cm="1">
        <f t="array" ref="Z40">_xlfn.XLOOKUP(Z$1&amp;$R40,$C$3:$C$1662&amp;$D$3:$D$1662,$E$3:$E$1662,0,0,1)</f>
        <v>1300</v>
      </c>
      <c r="AA40" s="2" cm="1">
        <f t="array" ref="AA40">_xlfn.XLOOKUP(AA$1&amp;$R40,$C$3:$C$1662&amp;$D$3:$D$1662,$E$3:$E$1662,0,0,1)</f>
        <v>3100</v>
      </c>
      <c r="AB40" s="2" cm="1">
        <f t="array" ref="AB40">_xlfn.XLOOKUP(AB$1&amp;$R40,$C$3:$C$1662&amp;$D$3:$D$1662,$E$3:$E$1662,0,0,1)</f>
        <v>800</v>
      </c>
      <c r="AC40" s="2" cm="1">
        <f t="array" ref="AC40">_xlfn.XLOOKUP(AC$1&amp;$R40,$C$3:$C$1662&amp;$D$3:$D$1662,$E$3:$E$1662,0,0,1)</f>
        <v>1400</v>
      </c>
    </row>
    <row r="41" spans="3:29" x14ac:dyDescent="0.4">
      <c r="C41" t="s">
        <v>758</v>
      </c>
      <c r="D41" t="s">
        <v>551</v>
      </c>
      <c r="E41">
        <v>1400</v>
      </c>
      <c r="R41" t="s">
        <v>154</v>
      </c>
      <c r="S41" s="2">
        <f t="shared" si="1"/>
        <v>137500</v>
      </c>
      <c r="T41" s="2">
        <f t="shared" si="4"/>
        <v>89400</v>
      </c>
      <c r="U41" s="2">
        <f t="shared" si="4"/>
        <v>103800</v>
      </c>
      <c r="V41" s="2">
        <f t="shared" si="4"/>
        <v>139300</v>
      </c>
      <c r="W41" s="2">
        <f t="shared" si="4"/>
        <v>131500</v>
      </c>
      <c r="X41" s="2">
        <f t="shared" si="4"/>
        <v>223500</v>
      </c>
      <c r="Y41" s="2" cm="1">
        <f t="array" ref="Y41">_xlfn.XLOOKUP(Y$1&amp;$R41,$C$3:$C$1662&amp;$D$3:$D$1662,$E$3:$E$1662,0,0,1)</f>
        <v>100</v>
      </c>
      <c r="Z41" s="2" cm="1">
        <f t="array" ref="Z41">_xlfn.XLOOKUP(Z$1&amp;$R41,$C$3:$C$1662&amp;$D$3:$D$1662,$E$3:$E$1662,0,0,1)</f>
        <v>600</v>
      </c>
      <c r="AA41" s="2" cm="1">
        <f t="array" ref="AA41">_xlfn.XLOOKUP(AA$1&amp;$R41,$C$3:$C$1662&amp;$D$3:$D$1662,$E$3:$E$1662,0,0,1)</f>
        <v>1300</v>
      </c>
      <c r="AB41" s="2" cm="1">
        <f t="array" ref="AB41">_xlfn.XLOOKUP(AB$1&amp;$R41,$C$3:$C$1662&amp;$D$3:$D$1662,$E$3:$E$1662,0,0,1)</f>
        <v>800</v>
      </c>
      <c r="AC41" s="2" cm="1">
        <f t="array" ref="AC41">_xlfn.XLOOKUP(AC$1&amp;$R41,$C$3:$C$1662&amp;$D$3:$D$1662,$E$3:$E$1662,0,0,1)</f>
        <v>500</v>
      </c>
    </row>
    <row r="42" spans="3:29" x14ac:dyDescent="0.4">
      <c r="C42" t="s">
        <v>758</v>
      </c>
      <c r="D42" t="s">
        <v>552</v>
      </c>
      <c r="E42">
        <v>500</v>
      </c>
      <c r="R42" t="s">
        <v>133</v>
      </c>
      <c r="S42" s="2">
        <f t="shared" si="1"/>
        <v>140460</v>
      </c>
      <c r="T42" s="2">
        <f t="shared" si="4"/>
        <v>89700</v>
      </c>
      <c r="U42" s="2">
        <f t="shared" si="4"/>
        <v>104100</v>
      </c>
      <c r="V42" s="2">
        <f t="shared" si="4"/>
        <v>149300</v>
      </c>
      <c r="W42" s="2">
        <f t="shared" si="4"/>
        <v>134300</v>
      </c>
      <c r="X42" s="2">
        <f t="shared" si="4"/>
        <v>224900</v>
      </c>
      <c r="Y42" s="2" cm="1">
        <f t="array" ref="Y42">_xlfn.XLOOKUP(Y$1&amp;$R42,$C$3:$C$1662&amp;$D$3:$D$1662,$E$3:$E$1662,0,0,1)</f>
        <v>300</v>
      </c>
      <c r="Z42" s="2" cm="1">
        <f t="array" ref="Z42">_xlfn.XLOOKUP(Z$1&amp;$R42,$C$3:$C$1662&amp;$D$3:$D$1662,$E$3:$E$1662,0,0,1)</f>
        <v>300</v>
      </c>
      <c r="AA42" s="2" cm="1">
        <f t="array" ref="AA42">_xlfn.XLOOKUP(AA$1&amp;$R42,$C$3:$C$1662&amp;$D$3:$D$1662,$E$3:$E$1662,0,0,1)</f>
        <v>10000</v>
      </c>
      <c r="AB42" s="2" cm="1">
        <f t="array" ref="AB42">_xlfn.XLOOKUP(AB$1&amp;$R42,$C$3:$C$1662&amp;$D$3:$D$1662,$E$3:$E$1662,0,0,1)</f>
        <v>2800</v>
      </c>
      <c r="AC42" s="2" cm="1">
        <f t="array" ref="AC42">_xlfn.XLOOKUP(AC$1&amp;$R42,$C$3:$C$1662&amp;$D$3:$D$1662,$E$3:$E$1662,0,0,1)</f>
        <v>1400</v>
      </c>
    </row>
    <row r="43" spans="3:29" x14ac:dyDescent="0.4">
      <c r="C43" t="s">
        <v>758</v>
      </c>
      <c r="D43" t="s">
        <v>553</v>
      </c>
      <c r="E43">
        <v>1400</v>
      </c>
      <c r="R43" t="s">
        <v>113</v>
      </c>
      <c r="S43" s="2">
        <f t="shared" si="1"/>
        <v>141920</v>
      </c>
      <c r="T43" s="2">
        <f t="shared" si="4"/>
        <v>90400</v>
      </c>
      <c r="U43" s="2">
        <f t="shared" si="4"/>
        <v>106700</v>
      </c>
      <c r="V43" s="2">
        <f t="shared" si="4"/>
        <v>152100</v>
      </c>
      <c r="W43" s="2">
        <f t="shared" si="4"/>
        <v>134900</v>
      </c>
      <c r="X43" s="2">
        <f t="shared" si="4"/>
        <v>225500</v>
      </c>
      <c r="Y43" s="2" cm="1">
        <f t="array" ref="Y43">_xlfn.XLOOKUP(Y$1&amp;$R43,$C$3:$C$1662&amp;$D$3:$D$1662,$E$3:$E$1662,0,0,1)</f>
        <v>700</v>
      </c>
      <c r="Z43" s="2" cm="1">
        <f t="array" ref="Z43">_xlfn.XLOOKUP(Z$1&amp;$R43,$C$3:$C$1662&amp;$D$3:$D$1662,$E$3:$E$1662,0,0,1)</f>
        <v>2600</v>
      </c>
      <c r="AA43" s="2" cm="1">
        <f t="array" ref="AA43">_xlfn.XLOOKUP(AA$1&amp;$R43,$C$3:$C$1662&amp;$D$3:$D$1662,$E$3:$E$1662,0,0,1)</f>
        <v>2800</v>
      </c>
      <c r="AB43" s="2" cm="1">
        <f t="array" ref="AB43">_xlfn.XLOOKUP(AB$1&amp;$R43,$C$3:$C$1662&amp;$D$3:$D$1662,$E$3:$E$1662,0,0,1)</f>
        <v>600</v>
      </c>
      <c r="AC43" s="2" cm="1">
        <f t="array" ref="AC43">_xlfn.XLOOKUP(AC$1&amp;$R43,$C$3:$C$1662&amp;$D$3:$D$1662,$E$3:$E$1662,0,0,1)</f>
        <v>600</v>
      </c>
    </row>
    <row r="44" spans="3:29" x14ac:dyDescent="0.4">
      <c r="C44" t="s">
        <v>758</v>
      </c>
      <c r="D44" t="s">
        <v>554</v>
      </c>
      <c r="E44">
        <v>600</v>
      </c>
      <c r="R44" t="s">
        <v>49</v>
      </c>
      <c r="S44" s="2">
        <f t="shared" si="1"/>
        <v>143220</v>
      </c>
      <c r="T44" s="2">
        <f t="shared" si="4"/>
        <v>91200</v>
      </c>
      <c r="U44" s="2">
        <f t="shared" si="4"/>
        <v>109100</v>
      </c>
      <c r="V44" s="2">
        <f t="shared" si="4"/>
        <v>153800</v>
      </c>
      <c r="W44" s="2">
        <f t="shared" si="4"/>
        <v>135400</v>
      </c>
      <c r="X44" s="2">
        <f t="shared" si="4"/>
        <v>226600</v>
      </c>
      <c r="Y44" s="2" cm="1">
        <f t="array" ref="Y44">_xlfn.XLOOKUP(Y$1&amp;$R44,$C$3:$C$1662&amp;$D$3:$D$1662,$E$3:$E$1662,0,0,1)</f>
        <v>800</v>
      </c>
      <c r="Z44" s="2" cm="1">
        <f t="array" ref="Z44">_xlfn.XLOOKUP(Z$1&amp;$R44,$C$3:$C$1662&amp;$D$3:$D$1662,$E$3:$E$1662,0,0,1)</f>
        <v>2400</v>
      </c>
      <c r="AA44" s="2" cm="1">
        <f t="array" ref="AA44">_xlfn.XLOOKUP(AA$1&amp;$R44,$C$3:$C$1662&amp;$D$3:$D$1662,$E$3:$E$1662,0,0,1)</f>
        <v>1700</v>
      </c>
      <c r="AB44" s="2" cm="1">
        <f t="array" ref="AB44">_xlfn.XLOOKUP(AB$1&amp;$R44,$C$3:$C$1662&amp;$D$3:$D$1662,$E$3:$E$1662,0,0,1)</f>
        <v>500</v>
      </c>
      <c r="AC44" s="2" cm="1">
        <f t="array" ref="AC44">_xlfn.XLOOKUP(AC$1&amp;$R44,$C$3:$C$1662&amp;$D$3:$D$1662,$E$3:$E$1662,0,0,1)</f>
        <v>1100</v>
      </c>
    </row>
    <row r="45" spans="3:29" x14ac:dyDescent="0.4">
      <c r="C45" t="s">
        <v>758</v>
      </c>
      <c r="D45" t="s">
        <v>555</v>
      </c>
      <c r="E45">
        <v>1100</v>
      </c>
      <c r="R45" t="s">
        <v>242</v>
      </c>
      <c r="S45" s="2">
        <f t="shared" si="1"/>
        <v>144680</v>
      </c>
      <c r="T45" s="2">
        <f t="shared" si="4"/>
        <v>91700</v>
      </c>
      <c r="U45" s="2">
        <f t="shared" si="4"/>
        <v>109200</v>
      </c>
      <c r="V45" s="2">
        <f t="shared" si="4"/>
        <v>160000</v>
      </c>
      <c r="W45" s="2">
        <f t="shared" si="4"/>
        <v>135600</v>
      </c>
      <c r="X45" s="2">
        <f t="shared" si="4"/>
        <v>226900</v>
      </c>
      <c r="Y45" s="2" cm="1">
        <f t="array" ref="Y45">_xlfn.XLOOKUP(Y$1&amp;$R45,$C$3:$C$1662&amp;$D$3:$D$1662,$E$3:$E$1662,0,0,1)</f>
        <v>500</v>
      </c>
      <c r="Z45" s="2" cm="1">
        <f t="array" ref="Z45">_xlfn.XLOOKUP(Z$1&amp;$R45,$C$3:$C$1662&amp;$D$3:$D$1662,$E$3:$E$1662,0,0,1)</f>
        <v>100</v>
      </c>
      <c r="AA45" s="2" cm="1">
        <f t="array" ref="AA45">_xlfn.XLOOKUP(AA$1&amp;$R45,$C$3:$C$1662&amp;$D$3:$D$1662,$E$3:$E$1662,0,0,1)</f>
        <v>6200</v>
      </c>
      <c r="AB45" s="2" cm="1">
        <f t="array" ref="AB45">_xlfn.XLOOKUP(AB$1&amp;$R45,$C$3:$C$1662&amp;$D$3:$D$1662,$E$3:$E$1662,0,0,1)</f>
        <v>200</v>
      </c>
      <c r="AC45" s="2" cm="1">
        <f t="array" ref="AC45">_xlfn.XLOOKUP(AC$1&amp;$R45,$C$3:$C$1662&amp;$D$3:$D$1662,$E$3:$E$1662,0,0,1)</f>
        <v>300</v>
      </c>
    </row>
    <row r="46" spans="3:29" x14ac:dyDescent="0.4">
      <c r="C46" t="s">
        <v>758</v>
      </c>
      <c r="D46" t="s">
        <v>556</v>
      </c>
      <c r="E46">
        <v>300</v>
      </c>
      <c r="R46" t="s">
        <v>126</v>
      </c>
      <c r="S46" s="2">
        <f t="shared" si="1"/>
        <v>146380</v>
      </c>
      <c r="T46" s="2">
        <f t="shared" si="4"/>
        <v>92600</v>
      </c>
      <c r="U46" s="2">
        <f t="shared" si="4"/>
        <v>110100</v>
      </c>
      <c r="V46" s="2">
        <f t="shared" si="4"/>
        <v>163700</v>
      </c>
      <c r="W46" s="2">
        <f t="shared" si="4"/>
        <v>136600</v>
      </c>
      <c r="X46" s="2">
        <f t="shared" si="4"/>
        <v>228900</v>
      </c>
      <c r="Y46" s="2" cm="1">
        <f t="array" ref="Y46">_xlfn.XLOOKUP(Y$1&amp;$R46,$C$3:$C$1662&amp;$D$3:$D$1662,$E$3:$E$1662,0,0,1)</f>
        <v>900</v>
      </c>
      <c r="Z46" s="2" cm="1">
        <f t="array" ref="Z46">_xlfn.XLOOKUP(Z$1&amp;$R46,$C$3:$C$1662&amp;$D$3:$D$1662,$E$3:$E$1662,0,0,1)</f>
        <v>900</v>
      </c>
      <c r="AA46" s="2" cm="1">
        <f t="array" ref="AA46">_xlfn.XLOOKUP(AA$1&amp;$R46,$C$3:$C$1662&amp;$D$3:$D$1662,$E$3:$E$1662,0,0,1)</f>
        <v>3700</v>
      </c>
      <c r="AB46" s="2" cm="1">
        <f t="array" ref="AB46">_xlfn.XLOOKUP(AB$1&amp;$R46,$C$3:$C$1662&amp;$D$3:$D$1662,$E$3:$E$1662,0,0,1)</f>
        <v>1000</v>
      </c>
      <c r="AC46" s="2" cm="1">
        <f t="array" ref="AC46">_xlfn.XLOOKUP(AC$1&amp;$R46,$C$3:$C$1662&amp;$D$3:$D$1662,$E$3:$E$1662,0,0,1)</f>
        <v>2000</v>
      </c>
    </row>
    <row r="47" spans="3:29" x14ac:dyDescent="0.4">
      <c r="C47" t="s">
        <v>758</v>
      </c>
      <c r="D47" t="s">
        <v>557</v>
      </c>
      <c r="E47">
        <v>2000</v>
      </c>
      <c r="R47" t="s">
        <v>170</v>
      </c>
      <c r="S47" s="2">
        <f t="shared" si="1"/>
        <v>148280</v>
      </c>
      <c r="T47" s="2">
        <f t="shared" si="4"/>
        <v>93400</v>
      </c>
      <c r="U47" s="2">
        <f t="shared" si="4"/>
        <v>111400</v>
      </c>
      <c r="V47" s="2">
        <f t="shared" si="4"/>
        <v>169000</v>
      </c>
      <c r="W47" s="2">
        <f t="shared" si="4"/>
        <v>137200</v>
      </c>
      <c r="X47" s="2">
        <f t="shared" si="4"/>
        <v>230400</v>
      </c>
      <c r="Y47" s="2" cm="1">
        <f t="array" ref="Y47">_xlfn.XLOOKUP(Y$1&amp;$R47,$C$3:$C$1662&amp;$D$3:$D$1662,$E$3:$E$1662,0,0,1)</f>
        <v>800</v>
      </c>
      <c r="Z47" s="2" cm="1">
        <f t="array" ref="Z47">_xlfn.XLOOKUP(Z$1&amp;$R47,$C$3:$C$1662&amp;$D$3:$D$1662,$E$3:$E$1662,0,0,1)</f>
        <v>1300</v>
      </c>
      <c r="AA47" s="2" cm="1">
        <f t="array" ref="AA47">_xlfn.XLOOKUP(AA$1&amp;$R47,$C$3:$C$1662&amp;$D$3:$D$1662,$E$3:$E$1662,0,0,1)</f>
        <v>5300</v>
      </c>
      <c r="AB47" s="2" cm="1">
        <f t="array" ref="AB47">_xlfn.XLOOKUP(AB$1&amp;$R47,$C$3:$C$1662&amp;$D$3:$D$1662,$E$3:$E$1662,0,0,1)</f>
        <v>600</v>
      </c>
      <c r="AC47" s="2" cm="1">
        <f t="array" ref="AC47">_xlfn.XLOOKUP(AC$1&amp;$R47,$C$3:$C$1662&amp;$D$3:$D$1662,$E$3:$E$1662,0,0,1)</f>
        <v>1500</v>
      </c>
    </row>
    <row r="48" spans="3:29" x14ac:dyDescent="0.4">
      <c r="C48" t="s">
        <v>758</v>
      </c>
      <c r="D48" t="s">
        <v>558</v>
      </c>
      <c r="E48">
        <v>1500</v>
      </c>
      <c r="R48" t="s">
        <v>174</v>
      </c>
      <c r="S48" s="2">
        <f t="shared" si="1"/>
        <v>149180</v>
      </c>
      <c r="T48" s="2">
        <f t="shared" si="4"/>
        <v>94400</v>
      </c>
      <c r="U48" s="2">
        <f t="shared" si="4"/>
        <v>112700</v>
      </c>
      <c r="V48" s="2">
        <f t="shared" si="4"/>
        <v>170000</v>
      </c>
      <c r="W48" s="2">
        <f t="shared" si="4"/>
        <v>138200</v>
      </c>
      <c r="X48" s="2">
        <f t="shared" si="4"/>
        <v>230600</v>
      </c>
      <c r="Y48" s="2" cm="1">
        <f t="array" ref="Y48">_xlfn.XLOOKUP(Y$1&amp;$R48,$C$3:$C$1662&amp;$D$3:$D$1662,$E$3:$E$1662,0,0,1)</f>
        <v>1000</v>
      </c>
      <c r="Z48" s="2" cm="1">
        <f t="array" ref="Z48">_xlfn.XLOOKUP(Z$1&amp;$R48,$C$3:$C$1662&amp;$D$3:$D$1662,$E$3:$E$1662,0,0,1)</f>
        <v>1300</v>
      </c>
      <c r="AA48" s="2" cm="1">
        <f t="array" ref="AA48">_xlfn.XLOOKUP(AA$1&amp;$R48,$C$3:$C$1662&amp;$D$3:$D$1662,$E$3:$E$1662,0,0,1)</f>
        <v>1000</v>
      </c>
      <c r="AB48" s="2" cm="1">
        <f t="array" ref="AB48">_xlfn.XLOOKUP(AB$1&amp;$R48,$C$3:$C$1662&amp;$D$3:$D$1662,$E$3:$E$1662,0,0,1)</f>
        <v>1000</v>
      </c>
      <c r="AC48" s="2" cm="1">
        <f t="array" ref="AC48">_xlfn.XLOOKUP(AC$1&amp;$R48,$C$3:$C$1662&amp;$D$3:$D$1662,$E$3:$E$1662,0,0,1)</f>
        <v>200</v>
      </c>
    </row>
    <row r="49" spans="3:29" x14ac:dyDescent="0.4">
      <c r="C49" t="s">
        <v>758</v>
      </c>
      <c r="D49" t="s">
        <v>559</v>
      </c>
      <c r="E49">
        <v>200</v>
      </c>
      <c r="R49" t="s">
        <v>179</v>
      </c>
      <c r="S49" s="2">
        <f t="shared" si="1"/>
        <v>152520</v>
      </c>
      <c r="T49" s="2">
        <f t="shared" si="4"/>
        <v>103000</v>
      </c>
      <c r="U49" s="2">
        <f t="shared" si="4"/>
        <v>114000</v>
      </c>
      <c r="V49" s="2">
        <f t="shared" si="4"/>
        <v>173400</v>
      </c>
      <c r="W49" s="2">
        <f t="shared" si="4"/>
        <v>138400</v>
      </c>
      <c r="X49" s="2">
        <f t="shared" si="4"/>
        <v>233800</v>
      </c>
      <c r="Y49" s="2" cm="1">
        <f t="array" ref="Y49">_xlfn.XLOOKUP(Y$1&amp;$R49,$C$3:$C$1662&amp;$D$3:$D$1662,$E$3:$E$1662,0,0,1)</f>
        <v>8600</v>
      </c>
      <c r="Z49" s="2" cm="1">
        <f t="array" ref="Z49">_xlfn.XLOOKUP(Z$1&amp;$R49,$C$3:$C$1662&amp;$D$3:$D$1662,$E$3:$E$1662,0,0,1)</f>
        <v>1300</v>
      </c>
      <c r="AA49" s="2" cm="1">
        <f t="array" ref="AA49">_xlfn.XLOOKUP(AA$1&amp;$R49,$C$3:$C$1662&amp;$D$3:$D$1662,$E$3:$E$1662,0,0,1)</f>
        <v>3400</v>
      </c>
      <c r="AB49" s="2" cm="1">
        <f t="array" ref="AB49">_xlfn.XLOOKUP(AB$1&amp;$R49,$C$3:$C$1662&amp;$D$3:$D$1662,$E$3:$E$1662,0,0,1)</f>
        <v>200</v>
      </c>
      <c r="AC49" s="2" cm="1">
        <f t="array" ref="AC49">_xlfn.XLOOKUP(AC$1&amp;$R49,$C$3:$C$1662&amp;$D$3:$D$1662,$E$3:$E$1662,0,0,1)</f>
        <v>3200</v>
      </c>
    </row>
    <row r="50" spans="3:29" x14ac:dyDescent="0.4">
      <c r="C50" t="s">
        <v>758</v>
      </c>
      <c r="D50" t="s">
        <v>560</v>
      </c>
      <c r="E50">
        <v>3200</v>
      </c>
      <c r="R50" t="s">
        <v>223</v>
      </c>
      <c r="S50" s="2">
        <f t="shared" si="1"/>
        <v>153620</v>
      </c>
      <c r="T50" s="2">
        <f t="shared" si="4"/>
        <v>105800</v>
      </c>
      <c r="U50" s="2">
        <f t="shared" si="4"/>
        <v>114700</v>
      </c>
      <c r="V50" s="2">
        <f t="shared" si="4"/>
        <v>174600</v>
      </c>
      <c r="W50" s="2">
        <f t="shared" si="4"/>
        <v>138500</v>
      </c>
      <c r="X50" s="2">
        <f t="shared" si="4"/>
        <v>234500</v>
      </c>
      <c r="Y50" s="2" cm="1">
        <f t="array" ref="Y50">_xlfn.XLOOKUP(Y$1&amp;$R50,$C$3:$C$1662&amp;$D$3:$D$1662,$E$3:$E$1662,0,0,1)</f>
        <v>2800</v>
      </c>
      <c r="Z50" s="2" cm="1">
        <f t="array" ref="Z50">_xlfn.XLOOKUP(Z$1&amp;$R50,$C$3:$C$1662&amp;$D$3:$D$1662,$E$3:$E$1662,0,0,1)</f>
        <v>700</v>
      </c>
      <c r="AA50" s="2" cm="1">
        <f t="array" ref="AA50">_xlfn.XLOOKUP(AA$1&amp;$R50,$C$3:$C$1662&amp;$D$3:$D$1662,$E$3:$E$1662,0,0,1)</f>
        <v>1200</v>
      </c>
      <c r="AB50" s="2" cm="1">
        <f t="array" ref="AB50">_xlfn.XLOOKUP(AB$1&amp;$R50,$C$3:$C$1662&amp;$D$3:$D$1662,$E$3:$E$1662,0,0,1)</f>
        <v>100</v>
      </c>
      <c r="AC50" s="2" cm="1">
        <f t="array" ref="AC50">_xlfn.XLOOKUP(AC$1&amp;$R50,$C$3:$C$1662&amp;$D$3:$D$1662,$E$3:$E$1662,0,0,1)</f>
        <v>700</v>
      </c>
    </row>
    <row r="51" spans="3:29" x14ac:dyDescent="0.4">
      <c r="C51" t="s">
        <v>758</v>
      </c>
      <c r="D51" t="s">
        <v>561</v>
      </c>
      <c r="E51">
        <v>700</v>
      </c>
      <c r="R51" t="s">
        <v>208</v>
      </c>
      <c r="S51" s="2">
        <f t="shared" si="1"/>
        <v>156120</v>
      </c>
      <c r="T51" s="2">
        <f t="shared" si="4"/>
        <v>107300</v>
      </c>
      <c r="U51" s="2">
        <f t="shared" si="4"/>
        <v>118000</v>
      </c>
      <c r="V51" s="2">
        <f t="shared" si="4"/>
        <v>180600</v>
      </c>
      <c r="W51" s="2">
        <f t="shared" si="4"/>
        <v>139100</v>
      </c>
      <c r="X51" s="2">
        <f t="shared" si="4"/>
        <v>235600</v>
      </c>
      <c r="Y51" s="2" cm="1">
        <f t="array" ref="Y51">_xlfn.XLOOKUP(Y$1&amp;$R51,$C$3:$C$1662&amp;$D$3:$D$1662,$E$3:$E$1662,0,0,1)</f>
        <v>1500</v>
      </c>
      <c r="Z51" s="2" cm="1">
        <f t="array" ref="Z51">_xlfn.XLOOKUP(Z$1&amp;$R51,$C$3:$C$1662&amp;$D$3:$D$1662,$E$3:$E$1662,0,0,1)</f>
        <v>3300</v>
      </c>
      <c r="AA51" s="2" cm="1">
        <f t="array" ref="AA51">_xlfn.XLOOKUP(AA$1&amp;$R51,$C$3:$C$1662&amp;$D$3:$D$1662,$E$3:$E$1662,0,0,1)</f>
        <v>6000</v>
      </c>
      <c r="AB51" s="2" cm="1">
        <f t="array" ref="AB51">_xlfn.XLOOKUP(AB$1&amp;$R51,$C$3:$C$1662&amp;$D$3:$D$1662,$E$3:$E$1662,0,0,1)</f>
        <v>600</v>
      </c>
      <c r="AC51" s="2" cm="1">
        <f t="array" ref="AC51">_xlfn.XLOOKUP(AC$1&amp;$R51,$C$3:$C$1662&amp;$D$3:$D$1662,$E$3:$E$1662,0,0,1)</f>
        <v>1100</v>
      </c>
    </row>
    <row r="52" spans="3:29" x14ac:dyDescent="0.4">
      <c r="C52" t="s">
        <v>758</v>
      </c>
      <c r="D52" t="s">
        <v>562</v>
      </c>
      <c r="E52">
        <v>1100</v>
      </c>
      <c r="R52" t="s">
        <v>160</v>
      </c>
      <c r="S52" s="2">
        <f t="shared" si="1"/>
        <v>157960</v>
      </c>
      <c r="T52" s="2">
        <f t="shared" ref="T52:X67" si="5">T51+Y52</f>
        <v>109700</v>
      </c>
      <c r="U52" s="2">
        <f t="shared" si="5"/>
        <v>119300</v>
      </c>
      <c r="V52" s="2">
        <f t="shared" si="5"/>
        <v>183400</v>
      </c>
      <c r="W52" s="2">
        <f t="shared" si="5"/>
        <v>140700</v>
      </c>
      <c r="X52" s="2">
        <f t="shared" si="5"/>
        <v>236700</v>
      </c>
      <c r="Y52" s="2" cm="1">
        <f t="array" ref="Y52">_xlfn.XLOOKUP(Y$1&amp;$R52,$C$3:$C$1662&amp;$D$3:$D$1662,$E$3:$E$1662,0,0,1)</f>
        <v>2400</v>
      </c>
      <c r="Z52" s="2" cm="1">
        <f t="array" ref="Z52">_xlfn.XLOOKUP(Z$1&amp;$R52,$C$3:$C$1662&amp;$D$3:$D$1662,$E$3:$E$1662,0,0,1)</f>
        <v>1300</v>
      </c>
      <c r="AA52" s="2" cm="1">
        <f t="array" ref="AA52">_xlfn.XLOOKUP(AA$1&amp;$R52,$C$3:$C$1662&amp;$D$3:$D$1662,$E$3:$E$1662,0,0,1)</f>
        <v>2800</v>
      </c>
      <c r="AB52" s="2" cm="1">
        <f t="array" ref="AB52">_xlfn.XLOOKUP(AB$1&amp;$R52,$C$3:$C$1662&amp;$D$3:$D$1662,$E$3:$E$1662,0,0,1)</f>
        <v>1600</v>
      </c>
      <c r="AC52" s="2" cm="1">
        <f t="array" ref="AC52">_xlfn.XLOOKUP(AC$1&amp;$R52,$C$3:$C$1662&amp;$D$3:$D$1662,$E$3:$E$1662,0,0,1)</f>
        <v>1100</v>
      </c>
    </row>
    <row r="53" spans="3:29" x14ac:dyDescent="0.4">
      <c r="C53" t="s">
        <v>758</v>
      </c>
      <c r="D53" t="s">
        <v>563</v>
      </c>
      <c r="E53">
        <v>1100</v>
      </c>
      <c r="R53" t="s">
        <v>168</v>
      </c>
      <c r="S53" s="2">
        <f t="shared" si="1"/>
        <v>159440</v>
      </c>
      <c r="T53" s="2">
        <f t="shared" si="5"/>
        <v>109900</v>
      </c>
      <c r="U53" s="2">
        <f t="shared" si="5"/>
        <v>123000</v>
      </c>
      <c r="V53" s="2">
        <f t="shared" si="5"/>
        <v>185200</v>
      </c>
      <c r="W53" s="2">
        <f t="shared" si="5"/>
        <v>141300</v>
      </c>
      <c r="X53" s="2">
        <f t="shared" si="5"/>
        <v>237800</v>
      </c>
      <c r="Y53" s="2" cm="1">
        <f t="array" ref="Y53">_xlfn.XLOOKUP(Y$1&amp;$R53,$C$3:$C$1662&amp;$D$3:$D$1662,$E$3:$E$1662,0,0,1)</f>
        <v>200</v>
      </c>
      <c r="Z53" s="2" cm="1">
        <f t="array" ref="Z53">_xlfn.XLOOKUP(Z$1&amp;$R53,$C$3:$C$1662&amp;$D$3:$D$1662,$E$3:$E$1662,0,0,1)</f>
        <v>3700</v>
      </c>
      <c r="AA53" s="2" cm="1">
        <f t="array" ref="AA53">_xlfn.XLOOKUP(AA$1&amp;$R53,$C$3:$C$1662&amp;$D$3:$D$1662,$E$3:$E$1662,0,0,1)</f>
        <v>1800</v>
      </c>
      <c r="AB53" s="2" cm="1">
        <f t="array" ref="AB53">_xlfn.XLOOKUP(AB$1&amp;$R53,$C$3:$C$1662&amp;$D$3:$D$1662,$E$3:$E$1662,0,0,1)</f>
        <v>600</v>
      </c>
      <c r="AC53" s="2" cm="1">
        <f t="array" ref="AC53">_xlfn.XLOOKUP(AC$1&amp;$R53,$C$3:$C$1662&amp;$D$3:$D$1662,$E$3:$E$1662,0,0,1)</f>
        <v>1100</v>
      </c>
    </row>
    <row r="54" spans="3:29" x14ac:dyDescent="0.4">
      <c r="C54" t="s">
        <v>758</v>
      </c>
      <c r="D54" t="s">
        <v>564</v>
      </c>
      <c r="E54">
        <v>1100</v>
      </c>
      <c r="R54" t="s">
        <v>167</v>
      </c>
      <c r="S54" s="2">
        <f t="shared" si="1"/>
        <v>160600</v>
      </c>
      <c r="T54" s="2">
        <f t="shared" si="5"/>
        <v>111500</v>
      </c>
      <c r="U54" s="2">
        <f t="shared" si="5"/>
        <v>123300</v>
      </c>
      <c r="V54" s="2">
        <f t="shared" si="5"/>
        <v>187800</v>
      </c>
      <c r="W54" s="2">
        <f t="shared" si="5"/>
        <v>141600</v>
      </c>
      <c r="X54" s="2">
        <f t="shared" si="5"/>
        <v>238800</v>
      </c>
      <c r="Y54" s="2" cm="1">
        <f t="array" ref="Y54">_xlfn.XLOOKUP(Y$1&amp;$R54,$C$3:$C$1662&amp;$D$3:$D$1662,$E$3:$E$1662,0,0,1)</f>
        <v>1600</v>
      </c>
      <c r="Z54" s="2" cm="1">
        <f t="array" ref="Z54">_xlfn.XLOOKUP(Z$1&amp;$R54,$C$3:$C$1662&amp;$D$3:$D$1662,$E$3:$E$1662,0,0,1)</f>
        <v>300</v>
      </c>
      <c r="AA54" s="2" cm="1">
        <f t="array" ref="AA54">_xlfn.XLOOKUP(AA$1&amp;$R54,$C$3:$C$1662&amp;$D$3:$D$1662,$E$3:$E$1662,0,0,1)</f>
        <v>2600</v>
      </c>
      <c r="AB54" s="2" cm="1">
        <f t="array" ref="AB54">_xlfn.XLOOKUP(AB$1&amp;$R54,$C$3:$C$1662&amp;$D$3:$D$1662,$E$3:$E$1662,0,0,1)</f>
        <v>300</v>
      </c>
      <c r="AC54" s="2" cm="1">
        <f t="array" ref="AC54">_xlfn.XLOOKUP(AC$1&amp;$R54,$C$3:$C$1662&amp;$D$3:$D$1662,$E$3:$E$1662,0,0,1)</f>
        <v>1000</v>
      </c>
    </row>
    <row r="55" spans="3:29" x14ac:dyDescent="0.4">
      <c r="C55" t="s">
        <v>758</v>
      </c>
      <c r="D55" t="s">
        <v>565</v>
      </c>
      <c r="E55">
        <v>1000</v>
      </c>
      <c r="R55" t="s">
        <v>218</v>
      </c>
      <c r="S55" s="2">
        <f t="shared" si="1"/>
        <v>161380</v>
      </c>
      <c r="T55" s="2">
        <f t="shared" si="5"/>
        <v>112100</v>
      </c>
      <c r="U55" s="2">
        <f t="shared" si="5"/>
        <v>123800</v>
      </c>
      <c r="V55" s="2">
        <f t="shared" si="5"/>
        <v>190300</v>
      </c>
      <c r="W55" s="2">
        <f t="shared" si="5"/>
        <v>141700</v>
      </c>
      <c r="X55" s="2">
        <f t="shared" si="5"/>
        <v>239000</v>
      </c>
      <c r="Y55" s="2" cm="1">
        <f t="array" ref="Y55">_xlfn.XLOOKUP(Y$1&amp;$R55,$C$3:$C$1662&amp;$D$3:$D$1662,$E$3:$E$1662,0,0,1)</f>
        <v>600</v>
      </c>
      <c r="Z55" s="2" cm="1">
        <f t="array" ref="Z55">_xlfn.XLOOKUP(Z$1&amp;$R55,$C$3:$C$1662&amp;$D$3:$D$1662,$E$3:$E$1662,0,0,1)</f>
        <v>500</v>
      </c>
      <c r="AA55" s="2" cm="1">
        <f t="array" ref="AA55">_xlfn.XLOOKUP(AA$1&amp;$R55,$C$3:$C$1662&amp;$D$3:$D$1662,$E$3:$E$1662,0,0,1)</f>
        <v>2500</v>
      </c>
      <c r="AB55" s="2" cm="1">
        <f t="array" ref="AB55">_xlfn.XLOOKUP(AB$1&amp;$R55,$C$3:$C$1662&amp;$D$3:$D$1662,$E$3:$E$1662,0,0,1)</f>
        <v>100</v>
      </c>
      <c r="AC55" s="2" cm="1">
        <f t="array" ref="AC55">_xlfn.XLOOKUP(AC$1&amp;$R55,$C$3:$C$1662&amp;$D$3:$D$1662,$E$3:$E$1662,0,0,1)</f>
        <v>200</v>
      </c>
    </row>
    <row r="56" spans="3:29" x14ac:dyDescent="0.4">
      <c r="C56" t="s">
        <v>758</v>
      </c>
      <c r="D56" t="s">
        <v>566</v>
      </c>
      <c r="E56">
        <v>200</v>
      </c>
      <c r="R56" t="s">
        <v>238</v>
      </c>
      <c r="S56" s="2">
        <f t="shared" si="1"/>
        <v>162580</v>
      </c>
      <c r="T56" s="2">
        <f t="shared" si="5"/>
        <v>112900</v>
      </c>
      <c r="U56" s="2">
        <f t="shared" si="5"/>
        <v>125500</v>
      </c>
      <c r="V56" s="2">
        <f t="shared" si="5"/>
        <v>191400</v>
      </c>
      <c r="W56" s="2">
        <f t="shared" si="5"/>
        <v>142800</v>
      </c>
      <c r="X56" s="2">
        <f t="shared" si="5"/>
        <v>240300</v>
      </c>
      <c r="Y56" s="2" cm="1">
        <f t="array" ref="Y56">_xlfn.XLOOKUP(Y$1&amp;$R56,$C$3:$C$1662&amp;$D$3:$D$1662,$E$3:$E$1662,0,0,1)</f>
        <v>800</v>
      </c>
      <c r="Z56" s="2" cm="1">
        <f t="array" ref="Z56">_xlfn.XLOOKUP(Z$1&amp;$R56,$C$3:$C$1662&amp;$D$3:$D$1662,$E$3:$E$1662,0,0,1)</f>
        <v>1700</v>
      </c>
      <c r="AA56" s="2" cm="1">
        <f t="array" ref="AA56">_xlfn.XLOOKUP(AA$1&amp;$R56,$C$3:$C$1662&amp;$D$3:$D$1662,$E$3:$E$1662,0,0,1)</f>
        <v>1100</v>
      </c>
      <c r="AB56" s="2" cm="1">
        <f t="array" ref="AB56">_xlfn.XLOOKUP(AB$1&amp;$R56,$C$3:$C$1662&amp;$D$3:$D$1662,$E$3:$E$1662,0,0,1)</f>
        <v>1100</v>
      </c>
      <c r="AC56" s="2" cm="1">
        <f t="array" ref="AC56">_xlfn.XLOOKUP(AC$1&amp;$R56,$C$3:$C$1662&amp;$D$3:$D$1662,$E$3:$E$1662,0,0,1)</f>
        <v>1300</v>
      </c>
    </row>
    <row r="57" spans="3:29" x14ac:dyDescent="0.4">
      <c r="C57" t="s">
        <v>758</v>
      </c>
      <c r="D57" t="s">
        <v>567</v>
      </c>
      <c r="E57">
        <v>1300</v>
      </c>
      <c r="R57" t="s">
        <v>240</v>
      </c>
      <c r="S57" s="2">
        <f t="shared" si="1"/>
        <v>164320</v>
      </c>
      <c r="T57" s="2">
        <f t="shared" si="5"/>
        <v>118600</v>
      </c>
      <c r="U57" s="2">
        <f t="shared" si="5"/>
        <v>125800</v>
      </c>
      <c r="V57" s="2">
        <f t="shared" si="5"/>
        <v>193200</v>
      </c>
      <c r="W57" s="2">
        <f t="shared" si="5"/>
        <v>143000</v>
      </c>
      <c r="X57" s="2">
        <f t="shared" si="5"/>
        <v>241000</v>
      </c>
      <c r="Y57" s="2" cm="1">
        <f t="array" ref="Y57">_xlfn.XLOOKUP(Y$1&amp;$R57,$C$3:$C$1662&amp;$D$3:$D$1662,$E$3:$E$1662,0,0,1)</f>
        <v>5700</v>
      </c>
      <c r="Z57" s="2" cm="1">
        <f t="array" ref="Z57">_xlfn.XLOOKUP(Z$1&amp;$R57,$C$3:$C$1662&amp;$D$3:$D$1662,$E$3:$E$1662,0,0,1)</f>
        <v>300</v>
      </c>
      <c r="AA57" s="2" cm="1">
        <f t="array" ref="AA57">_xlfn.XLOOKUP(AA$1&amp;$R57,$C$3:$C$1662&amp;$D$3:$D$1662,$E$3:$E$1662,0,0,1)</f>
        <v>1800</v>
      </c>
      <c r="AB57" s="2" cm="1">
        <f t="array" ref="AB57">_xlfn.XLOOKUP(AB$1&amp;$R57,$C$3:$C$1662&amp;$D$3:$D$1662,$E$3:$E$1662,0,0,1)</f>
        <v>200</v>
      </c>
      <c r="AC57" s="2" cm="1">
        <f t="array" ref="AC57">_xlfn.XLOOKUP(AC$1&amp;$R57,$C$3:$C$1662&amp;$D$3:$D$1662,$E$3:$E$1662,0,0,1)</f>
        <v>700</v>
      </c>
    </row>
    <row r="58" spans="3:29" x14ac:dyDescent="0.4">
      <c r="C58" t="s">
        <v>758</v>
      </c>
      <c r="D58" t="s">
        <v>568</v>
      </c>
      <c r="E58">
        <v>700</v>
      </c>
      <c r="R58" t="s">
        <v>198</v>
      </c>
      <c r="S58" s="2">
        <f t="shared" si="1"/>
        <v>165140</v>
      </c>
      <c r="T58" s="2">
        <f t="shared" si="5"/>
        <v>119300</v>
      </c>
      <c r="U58" s="2">
        <f t="shared" si="5"/>
        <v>126900</v>
      </c>
      <c r="V58" s="2">
        <f t="shared" si="5"/>
        <v>194200</v>
      </c>
      <c r="W58" s="2">
        <f t="shared" si="5"/>
        <v>143900</v>
      </c>
      <c r="X58" s="2">
        <f t="shared" si="5"/>
        <v>241400</v>
      </c>
      <c r="Y58" s="2" cm="1">
        <f t="array" ref="Y58">_xlfn.XLOOKUP(Y$1&amp;$R58,$C$3:$C$1662&amp;$D$3:$D$1662,$E$3:$E$1662,0,0,1)</f>
        <v>700</v>
      </c>
      <c r="Z58" s="2" cm="1">
        <f t="array" ref="Z58">_xlfn.XLOOKUP(Z$1&amp;$R58,$C$3:$C$1662&amp;$D$3:$D$1662,$E$3:$E$1662,0,0,1)</f>
        <v>1100</v>
      </c>
      <c r="AA58" s="2" cm="1">
        <f t="array" ref="AA58">_xlfn.XLOOKUP(AA$1&amp;$R58,$C$3:$C$1662&amp;$D$3:$D$1662,$E$3:$E$1662,0,0,1)</f>
        <v>1000</v>
      </c>
      <c r="AB58" s="2" cm="1">
        <f t="array" ref="AB58">_xlfn.XLOOKUP(AB$1&amp;$R58,$C$3:$C$1662&amp;$D$3:$D$1662,$E$3:$E$1662,0,0,1)</f>
        <v>900</v>
      </c>
      <c r="AC58" s="2" cm="1">
        <f t="array" ref="AC58">_xlfn.XLOOKUP(AC$1&amp;$R58,$C$3:$C$1662&amp;$D$3:$D$1662,$E$3:$E$1662,0,0,1)</f>
        <v>400</v>
      </c>
    </row>
    <row r="59" spans="3:29" x14ac:dyDescent="0.4">
      <c r="C59" t="s">
        <v>758</v>
      </c>
      <c r="D59" t="s">
        <v>569</v>
      </c>
      <c r="E59">
        <v>400</v>
      </c>
      <c r="R59" t="s">
        <v>251</v>
      </c>
      <c r="S59" s="2">
        <f t="shared" si="1"/>
        <v>165800</v>
      </c>
      <c r="T59" s="2">
        <f t="shared" si="5"/>
        <v>119800</v>
      </c>
      <c r="U59" s="2">
        <f t="shared" si="5"/>
        <v>127700</v>
      </c>
      <c r="V59" s="2">
        <f t="shared" si="5"/>
        <v>195600</v>
      </c>
      <c r="W59" s="2">
        <f t="shared" si="5"/>
        <v>143900</v>
      </c>
      <c r="X59" s="2">
        <f t="shared" si="5"/>
        <v>242000</v>
      </c>
      <c r="Y59" s="2" cm="1">
        <f t="array" ref="Y59">_xlfn.XLOOKUP(Y$1&amp;$R59,$C$3:$C$1662&amp;$D$3:$D$1662,$E$3:$E$1662,0,0,1)</f>
        <v>500</v>
      </c>
      <c r="Z59" s="2" cm="1">
        <f t="array" ref="Z59">_xlfn.XLOOKUP(Z$1&amp;$R59,$C$3:$C$1662&amp;$D$3:$D$1662,$E$3:$E$1662,0,0,1)</f>
        <v>800</v>
      </c>
      <c r="AA59" s="2" cm="1">
        <f t="array" ref="AA59">_xlfn.XLOOKUP(AA$1&amp;$R59,$C$3:$C$1662&amp;$D$3:$D$1662,$E$3:$E$1662,0,0,1)</f>
        <v>1400</v>
      </c>
      <c r="AB59" s="2" cm="1">
        <f t="array" ref="AB59">_xlfn.XLOOKUP(AB$1&amp;$R59,$C$3:$C$1662&amp;$D$3:$D$1662,$E$3:$E$1662,0,0,1)</f>
        <v>0</v>
      </c>
      <c r="AC59" s="2" cm="1">
        <f t="array" ref="AC59">_xlfn.XLOOKUP(AC$1&amp;$R59,$C$3:$C$1662&amp;$D$3:$D$1662,$E$3:$E$1662,0,0,1)</f>
        <v>600</v>
      </c>
    </row>
    <row r="60" spans="3:29" x14ac:dyDescent="0.4">
      <c r="C60" t="s">
        <v>758</v>
      </c>
      <c r="D60" t="s">
        <v>570</v>
      </c>
      <c r="E60">
        <v>600</v>
      </c>
      <c r="R60" t="s">
        <v>259</v>
      </c>
      <c r="S60" s="2">
        <f t="shared" si="1"/>
        <v>168220</v>
      </c>
      <c r="T60" s="2">
        <f t="shared" si="5"/>
        <v>121500</v>
      </c>
      <c r="U60" s="2">
        <f t="shared" si="5"/>
        <v>129100</v>
      </c>
      <c r="V60" s="2">
        <f t="shared" si="5"/>
        <v>203100</v>
      </c>
      <c r="W60" s="2">
        <f t="shared" si="5"/>
        <v>144600</v>
      </c>
      <c r="X60" s="2">
        <f t="shared" si="5"/>
        <v>242800</v>
      </c>
      <c r="Y60" s="2" cm="1">
        <f t="array" ref="Y60">_xlfn.XLOOKUP(Y$1&amp;$R60,$C$3:$C$1662&amp;$D$3:$D$1662,$E$3:$E$1662,0,0,1)</f>
        <v>1700</v>
      </c>
      <c r="Z60" s="2" cm="1">
        <f t="array" ref="Z60">_xlfn.XLOOKUP(Z$1&amp;$R60,$C$3:$C$1662&amp;$D$3:$D$1662,$E$3:$E$1662,0,0,1)</f>
        <v>1400</v>
      </c>
      <c r="AA60" s="2" cm="1">
        <f t="array" ref="AA60">_xlfn.XLOOKUP(AA$1&amp;$R60,$C$3:$C$1662&amp;$D$3:$D$1662,$E$3:$E$1662,0,0,1)</f>
        <v>7500</v>
      </c>
      <c r="AB60" s="2" cm="1">
        <f t="array" ref="AB60">_xlfn.XLOOKUP(AB$1&amp;$R60,$C$3:$C$1662&amp;$D$3:$D$1662,$E$3:$E$1662,0,0,1)</f>
        <v>700</v>
      </c>
      <c r="AC60" s="2" cm="1">
        <f t="array" ref="AC60">_xlfn.XLOOKUP(AC$1&amp;$R60,$C$3:$C$1662&amp;$D$3:$D$1662,$E$3:$E$1662,0,0,1)</f>
        <v>800</v>
      </c>
    </row>
    <row r="61" spans="3:29" x14ac:dyDescent="0.4">
      <c r="C61" t="s">
        <v>758</v>
      </c>
      <c r="D61" t="s">
        <v>571</v>
      </c>
      <c r="E61">
        <v>800</v>
      </c>
      <c r="R61" t="s">
        <v>80</v>
      </c>
      <c r="S61" s="2">
        <f t="shared" si="1"/>
        <v>169160</v>
      </c>
      <c r="T61" s="2">
        <f t="shared" si="5"/>
        <v>121500</v>
      </c>
      <c r="U61" s="2">
        <f t="shared" si="5"/>
        <v>129200</v>
      </c>
      <c r="V61" s="2">
        <f t="shared" si="5"/>
        <v>206200</v>
      </c>
      <c r="W61" s="2">
        <f t="shared" si="5"/>
        <v>146000</v>
      </c>
      <c r="X61" s="2">
        <f t="shared" si="5"/>
        <v>242900</v>
      </c>
      <c r="Y61" s="2" cm="1">
        <f t="array" ref="Y61">_xlfn.XLOOKUP(Y$1&amp;$R61,$C$3:$C$1662&amp;$D$3:$D$1662,$E$3:$E$1662,0,0,1)</f>
        <v>0</v>
      </c>
      <c r="Z61" s="2" cm="1">
        <f t="array" ref="Z61">_xlfn.XLOOKUP(Z$1&amp;$R61,$C$3:$C$1662&amp;$D$3:$D$1662,$E$3:$E$1662,0,0,1)</f>
        <v>100</v>
      </c>
      <c r="AA61" s="2" cm="1">
        <f t="array" ref="AA61">_xlfn.XLOOKUP(AA$1&amp;$R61,$C$3:$C$1662&amp;$D$3:$D$1662,$E$3:$E$1662,0,0,1)</f>
        <v>3100</v>
      </c>
      <c r="AB61" s="2" cm="1">
        <f t="array" ref="AB61">_xlfn.XLOOKUP(AB$1&amp;$R61,$C$3:$C$1662&amp;$D$3:$D$1662,$E$3:$E$1662,0,0,1)</f>
        <v>1400</v>
      </c>
      <c r="AC61" s="2" cm="1">
        <f t="array" ref="AC61">_xlfn.XLOOKUP(AC$1&amp;$R61,$C$3:$C$1662&amp;$D$3:$D$1662,$E$3:$E$1662,0,0,1)</f>
        <v>100</v>
      </c>
    </row>
    <row r="62" spans="3:29" x14ac:dyDescent="0.4">
      <c r="C62" t="s">
        <v>758</v>
      </c>
      <c r="D62" t="s">
        <v>572</v>
      </c>
      <c r="E62">
        <v>100</v>
      </c>
      <c r="R62" t="s">
        <v>206</v>
      </c>
      <c r="S62" s="2">
        <f t="shared" si="1"/>
        <v>170660</v>
      </c>
      <c r="T62" s="2">
        <f t="shared" si="5"/>
        <v>123200</v>
      </c>
      <c r="U62" s="2">
        <f t="shared" si="5"/>
        <v>130800</v>
      </c>
      <c r="V62" s="2">
        <f t="shared" si="5"/>
        <v>209000</v>
      </c>
      <c r="W62" s="2">
        <f t="shared" si="5"/>
        <v>146900</v>
      </c>
      <c r="X62" s="2">
        <f t="shared" si="5"/>
        <v>243400</v>
      </c>
      <c r="Y62" s="2" cm="1">
        <f t="array" ref="Y62">_xlfn.XLOOKUP(Y$1&amp;$R62,$C$3:$C$1662&amp;$D$3:$D$1662,$E$3:$E$1662,0,0,1)</f>
        <v>1700</v>
      </c>
      <c r="Z62" s="2" cm="1">
        <f t="array" ref="Z62">_xlfn.XLOOKUP(Z$1&amp;$R62,$C$3:$C$1662&amp;$D$3:$D$1662,$E$3:$E$1662,0,0,1)</f>
        <v>1600</v>
      </c>
      <c r="AA62" s="2" cm="1">
        <f t="array" ref="AA62">_xlfn.XLOOKUP(AA$1&amp;$R62,$C$3:$C$1662&amp;$D$3:$D$1662,$E$3:$E$1662,0,0,1)</f>
        <v>2800</v>
      </c>
      <c r="AB62" s="2" cm="1">
        <f t="array" ref="AB62">_xlfn.XLOOKUP(AB$1&amp;$R62,$C$3:$C$1662&amp;$D$3:$D$1662,$E$3:$E$1662,0,0,1)</f>
        <v>900</v>
      </c>
      <c r="AC62" s="2" cm="1">
        <f t="array" ref="AC62">_xlfn.XLOOKUP(AC$1&amp;$R62,$C$3:$C$1662&amp;$D$3:$D$1662,$E$3:$E$1662,0,0,1)</f>
        <v>500</v>
      </c>
    </row>
    <row r="63" spans="3:29" x14ac:dyDescent="0.4">
      <c r="C63" t="s">
        <v>758</v>
      </c>
      <c r="D63" t="s">
        <v>573</v>
      </c>
      <c r="E63">
        <v>500</v>
      </c>
      <c r="R63" t="s">
        <v>178</v>
      </c>
      <c r="S63" s="2">
        <f t="shared" si="1"/>
        <v>171880</v>
      </c>
      <c r="T63" s="2">
        <f t="shared" si="5"/>
        <v>123300</v>
      </c>
      <c r="U63" s="2">
        <f t="shared" si="5"/>
        <v>132200</v>
      </c>
      <c r="V63" s="2">
        <f t="shared" si="5"/>
        <v>211000</v>
      </c>
      <c r="W63" s="2">
        <f t="shared" si="5"/>
        <v>147200</v>
      </c>
      <c r="X63" s="2">
        <f t="shared" si="5"/>
        <v>245700</v>
      </c>
      <c r="Y63" s="2" cm="1">
        <f t="array" ref="Y63">_xlfn.XLOOKUP(Y$1&amp;$R63,$C$3:$C$1662&amp;$D$3:$D$1662,$E$3:$E$1662,0,0,1)</f>
        <v>100</v>
      </c>
      <c r="Z63" s="2" cm="1">
        <f t="array" ref="Z63">_xlfn.XLOOKUP(Z$1&amp;$R63,$C$3:$C$1662&amp;$D$3:$D$1662,$E$3:$E$1662,0,0,1)</f>
        <v>1400</v>
      </c>
      <c r="AA63" s="2" cm="1">
        <f t="array" ref="AA63">_xlfn.XLOOKUP(AA$1&amp;$R63,$C$3:$C$1662&amp;$D$3:$D$1662,$E$3:$E$1662,0,0,1)</f>
        <v>2000</v>
      </c>
      <c r="AB63" s="2" cm="1">
        <f t="array" ref="AB63">_xlfn.XLOOKUP(AB$1&amp;$R63,$C$3:$C$1662&amp;$D$3:$D$1662,$E$3:$E$1662,0,0,1)</f>
        <v>300</v>
      </c>
      <c r="AC63" s="2" cm="1">
        <f t="array" ref="AC63">_xlfn.XLOOKUP(AC$1&amp;$R63,$C$3:$C$1662&amp;$D$3:$D$1662,$E$3:$E$1662,0,0,1)</f>
        <v>2300</v>
      </c>
    </row>
    <row r="64" spans="3:29" x14ac:dyDescent="0.4">
      <c r="C64" t="s">
        <v>758</v>
      </c>
      <c r="D64" t="s">
        <v>574</v>
      </c>
      <c r="E64">
        <v>2300</v>
      </c>
      <c r="R64" t="s">
        <v>183</v>
      </c>
      <c r="S64" s="2">
        <f t="shared" si="1"/>
        <v>173860</v>
      </c>
      <c r="T64" s="2">
        <f t="shared" si="5"/>
        <v>127100</v>
      </c>
      <c r="U64" s="2">
        <f t="shared" si="5"/>
        <v>133200</v>
      </c>
      <c r="V64" s="2">
        <f t="shared" si="5"/>
        <v>212100</v>
      </c>
      <c r="W64" s="2">
        <f t="shared" si="5"/>
        <v>149000</v>
      </c>
      <c r="X64" s="2">
        <f t="shared" si="5"/>
        <v>247900</v>
      </c>
      <c r="Y64" s="2" cm="1">
        <f t="array" ref="Y64">_xlfn.XLOOKUP(Y$1&amp;$R64,$C$3:$C$1662&amp;$D$3:$D$1662,$E$3:$E$1662,0,0,1)</f>
        <v>3800</v>
      </c>
      <c r="Z64" s="2" cm="1">
        <f t="array" ref="Z64">_xlfn.XLOOKUP(Z$1&amp;$R64,$C$3:$C$1662&amp;$D$3:$D$1662,$E$3:$E$1662,0,0,1)</f>
        <v>1000</v>
      </c>
      <c r="AA64" s="2" cm="1">
        <f t="array" ref="AA64">_xlfn.XLOOKUP(AA$1&amp;$R64,$C$3:$C$1662&amp;$D$3:$D$1662,$E$3:$E$1662,0,0,1)</f>
        <v>1100</v>
      </c>
      <c r="AB64" s="2" cm="1">
        <f t="array" ref="AB64">_xlfn.XLOOKUP(AB$1&amp;$R64,$C$3:$C$1662&amp;$D$3:$D$1662,$E$3:$E$1662,0,0,1)</f>
        <v>1800</v>
      </c>
      <c r="AC64" s="2" cm="1">
        <f t="array" ref="AC64">_xlfn.XLOOKUP(AC$1&amp;$R64,$C$3:$C$1662&amp;$D$3:$D$1662,$E$3:$E$1662,0,0,1)</f>
        <v>2200</v>
      </c>
    </row>
    <row r="65" spans="3:29" x14ac:dyDescent="0.4">
      <c r="C65" t="s">
        <v>758</v>
      </c>
      <c r="D65" t="s">
        <v>575</v>
      </c>
      <c r="E65">
        <v>2200</v>
      </c>
      <c r="R65" t="s">
        <v>64</v>
      </c>
      <c r="S65" s="2">
        <f t="shared" si="1"/>
        <v>175360</v>
      </c>
      <c r="T65" s="2">
        <f t="shared" si="5"/>
        <v>130700</v>
      </c>
      <c r="U65" s="2">
        <f t="shared" si="5"/>
        <v>134600</v>
      </c>
      <c r="V65" s="2">
        <f t="shared" si="5"/>
        <v>212900</v>
      </c>
      <c r="W65" s="2">
        <f t="shared" si="5"/>
        <v>149500</v>
      </c>
      <c r="X65" s="2">
        <f t="shared" si="5"/>
        <v>249100</v>
      </c>
      <c r="Y65" s="2" cm="1">
        <f t="array" ref="Y65">_xlfn.XLOOKUP(Y$1&amp;$R65,$C$3:$C$1662&amp;$D$3:$D$1662,$E$3:$E$1662,0,0,1)</f>
        <v>3600</v>
      </c>
      <c r="Z65" s="2" cm="1">
        <f t="array" ref="Z65">_xlfn.XLOOKUP(Z$1&amp;$R65,$C$3:$C$1662&amp;$D$3:$D$1662,$E$3:$E$1662,0,0,1)</f>
        <v>1400</v>
      </c>
      <c r="AA65" s="2" cm="1">
        <f t="array" ref="AA65">_xlfn.XLOOKUP(AA$1&amp;$R65,$C$3:$C$1662&amp;$D$3:$D$1662,$E$3:$E$1662,0,0,1)</f>
        <v>800</v>
      </c>
      <c r="AB65" s="2" cm="1">
        <f t="array" ref="AB65">_xlfn.XLOOKUP(AB$1&amp;$R65,$C$3:$C$1662&amp;$D$3:$D$1662,$E$3:$E$1662,0,0,1)</f>
        <v>500</v>
      </c>
      <c r="AC65" s="2" cm="1">
        <f t="array" ref="AC65">_xlfn.XLOOKUP(AC$1&amp;$R65,$C$3:$C$1662&amp;$D$3:$D$1662,$E$3:$E$1662,0,0,1)</f>
        <v>1200</v>
      </c>
    </row>
    <row r="66" spans="3:29" x14ac:dyDescent="0.4">
      <c r="C66" t="s">
        <v>758</v>
      </c>
      <c r="D66" t="s">
        <v>576</v>
      </c>
      <c r="E66">
        <v>1200</v>
      </c>
      <c r="R66" t="s">
        <v>294</v>
      </c>
      <c r="S66" s="2">
        <f t="shared" si="1"/>
        <v>177400</v>
      </c>
      <c r="T66" s="2">
        <f t="shared" si="5"/>
        <v>134500</v>
      </c>
      <c r="U66" s="2">
        <f t="shared" si="5"/>
        <v>134600</v>
      </c>
      <c r="V66" s="2">
        <f t="shared" si="5"/>
        <v>217500</v>
      </c>
      <c r="W66" s="2">
        <f t="shared" si="5"/>
        <v>151000</v>
      </c>
      <c r="X66" s="2">
        <f t="shared" si="5"/>
        <v>249400</v>
      </c>
      <c r="Y66" s="2" cm="1">
        <f t="array" ref="Y66">_xlfn.XLOOKUP(Y$1&amp;$R66,$C$3:$C$1662&amp;$D$3:$D$1662,$E$3:$E$1662,0,0,1)</f>
        <v>3800</v>
      </c>
      <c r="Z66" s="2" cm="1">
        <f t="array" ref="Z66">_xlfn.XLOOKUP(Z$1&amp;$R66,$C$3:$C$1662&amp;$D$3:$D$1662,$E$3:$E$1662,0,0,1)</f>
        <v>0</v>
      </c>
      <c r="AA66" s="2" cm="1">
        <f t="array" ref="AA66">_xlfn.XLOOKUP(AA$1&amp;$R66,$C$3:$C$1662&amp;$D$3:$D$1662,$E$3:$E$1662,0,0,1)</f>
        <v>4600</v>
      </c>
      <c r="AB66" s="2" cm="1">
        <f t="array" ref="AB66">_xlfn.XLOOKUP(AB$1&amp;$R66,$C$3:$C$1662&amp;$D$3:$D$1662,$E$3:$E$1662,0,0,1)</f>
        <v>1500</v>
      </c>
      <c r="AC66" s="2" cm="1">
        <f t="array" ref="AC66">_xlfn.XLOOKUP(AC$1&amp;$R66,$C$3:$C$1662&amp;$D$3:$D$1662,$E$3:$E$1662,0,0,1)</f>
        <v>300</v>
      </c>
    </row>
    <row r="67" spans="3:29" x14ac:dyDescent="0.4">
      <c r="C67" t="s">
        <v>758</v>
      </c>
      <c r="D67" t="s">
        <v>577</v>
      </c>
      <c r="E67">
        <v>300</v>
      </c>
      <c r="R67" t="s">
        <v>29</v>
      </c>
      <c r="S67" s="2">
        <f t="shared" ref="S67:S130" si="6">IFERROR(AVERAGEIFS(T67:X67,T67:X67,"&gt;0"),0)</f>
        <v>178580</v>
      </c>
      <c r="T67" s="2">
        <f t="shared" si="5"/>
        <v>136200</v>
      </c>
      <c r="U67" s="2">
        <f t="shared" si="5"/>
        <v>135900</v>
      </c>
      <c r="V67" s="2">
        <f t="shared" si="5"/>
        <v>218500</v>
      </c>
      <c r="W67" s="2">
        <f t="shared" si="5"/>
        <v>152200</v>
      </c>
      <c r="X67" s="2">
        <f t="shared" si="5"/>
        <v>250100</v>
      </c>
      <c r="Y67" s="2" cm="1">
        <f t="array" ref="Y67">_xlfn.XLOOKUP(Y$1&amp;$R67,$C$3:$C$1662&amp;$D$3:$D$1662,$E$3:$E$1662,0,0,1)</f>
        <v>1700</v>
      </c>
      <c r="Z67" s="2" cm="1">
        <f t="array" ref="Z67">_xlfn.XLOOKUP(Z$1&amp;$R67,$C$3:$C$1662&amp;$D$3:$D$1662,$E$3:$E$1662,0,0,1)</f>
        <v>1300</v>
      </c>
      <c r="AA67" s="2" cm="1">
        <f t="array" ref="AA67">_xlfn.XLOOKUP(AA$1&amp;$R67,$C$3:$C$1662&amp;$D$3:$D$1662,$E$3:$E$1662,0,0,1)</f>
        <v>1000</v>
      </c>
      <c r="AB67" s="2" cm="1">
        <f t="array" ref="AB67">_xlfn.XLOOKUP(AB$1&amp;$R67,$C$3:$C$1662&amp;$D$3:$D$1662,$E$3:$E$1662,0,0,1)</f>
        <v>1200</v>
      </c>
      <c r="AC67" s="2" cm="1">
        <f t="array" ref="AC67">_xlfn.XLOOKUP(AC$1&amp;$R67,$C$3:$C$1662&amp;$D$3:$D$1662,$E$3:$E$1662,0,0,1)</f>
        <v>700</v>
      </c>
    </row>
    <row r="68" spans="3:29" x14ac:dyDescent="0.4">
      <c r="C68" t="s">
        <v>758</v>
      </c>
      <c r="D68" t="s">
        <v>578</v>
      </c>
      <c r="E68">
        <v>700</v>
      </c>
      <c r="R68" t="s">
        <v>17</v>
      </c>
      <c r="S68" s="2">
        <f t="shared" si="6"/>
        <v>179980</v>
      </c>
      <c r="T68" s="2">
        <f t="shared" ref="T68:X83" si="7">T67+Y68</f>
        <v>137800</v>
      </c>
      <c r="U68" s="2">
        <f t="shared" si="7"/>
        <v>136400</v>
      </c>
      <c r="V68" s="2">
        <f t="shared" si="7"/>
        <v>220500</v>
      </c>
      <c r="W68" s="2">
        <f t="shared" si="7"/>
        <v>152700</v>
      </c>
      <c r="X68" s="2">
        <f t="shared" si="7"/>
        <v>252500</v>
      </c>
      <c r="Y68" s="2" cm="1">
        <f t="array" ref="Y68">_xlfn.XLOOKUP(Y$1&amp;$R68,$C$3:$C$1662&amp;$D$3:$D$1662,$E$3:$E$1662,0,0,1)</f>
        <v>1600</v>
      </c>
      <c r="Z68" s="2" cm="1">
        <f t="array" ref="Z68">_xlfn.XLOOKUP(Z$1&amp;$R68,$C$3:$C$1662&amp;$D$3:$D$1662,$E$3:$E$1662,0,0,1)</f>
        <v>500</v>
      </c>
      <c r="AA68" s="2" cm="1">
        <f t="array" ref="AA68">_xlfn.XLOOKUP(AA$1&amp;$R68,$C$3:$C$1662&amp;$D$3:$D$1662,$E$3:$E$1662,0,0,1)</f>
        <v>2000</v>
      </c>
      <c r="AB68" s="2" cm="1">
        <f t="array" ref="AB68">_xlfn.XLOOKUP(AB$1&amp;$R68,$C$3:$C$1662&amp;$D$3:$D$1662,$E$3:$E$1662,0,0,1)</f>
        <v>500</v>
      </c>
      <c r="AC68" s="2" cm="1">
        <f t="array" ref="AC68">_xlfn.XLOOKUP(AC$1&amp;$R68,$C$3:$C$1662&amp;$D$3:$D$1662,$E$3:$E$1662,0,0,1)</f>
        <v>2400</v>
      </c>
    </row>
    <row r="69" spans="3:29" x14ac:dyDescent="0.4">
      <c r="C69" t="s">
        <v>758</v>
      </c>
      <c r="D69" t="s">
        <v>579</v>
      </c>
      <c r="E69">
        <v>2400</v>
      </c>
      <c r="R69" t="s">
        <v>58</v>
      </c>
      <c r="S69" s="2">
        <f t="shared" si="6"/>
        <v>181280</v>
      </c>
      <c r="T69" s="2">
        <f t="shared" si="7"/>
        <v>140100</v>
      </c>
      <c r="U69" s="2">
        <f t="shared" si="7"/>
        <v>137100</v>
      </c>
      <c r="V69" s="2">
        <f t="shared" si="7"/>
        <v>221300</v>
      </c>
      <c r="W69" s="2">
        <f t="shared" si="7"/>
        <v>154200</v>
      </c>
      <c r="X69" s="2">
        <f t="shared" si="7"/>
        <v>253700</v>
      </c>
      <c r="Y69" s="2" cm="1">
        <f t="array" ref="Y69">_xlfn.XLOOKUP(Y$1&amp;$R69,$C$3:$C$1662&amp;$D$3:$D$1662,$E$3:$E$1662,0,0,1)</f>
        <v>2300</v>
      </c>
      <c r="Z69" s="2" cm="1">
        <f t="array" ref="Z69">_xlfn.XLOOKUP(Z$1&amp;$R69,$C$3:$C$1662&amp;$D$3:$D$1662,$E$3:$E$1662,0,0,1)</f>
        <v>700</v>
      </c>
      <c r="AA69" s="2" cm="1">
        <f t="array" ref="AA69">_xlfn.XLOOKUP(AA$1&amp;$R69,$C$3:$C$1662&amp;$D$3:$D$1662,$E$3:$E$1662,0,0,1)</f>
        <v>800</v>
      </c>
      <c r="AB69" s="2" cm="1">
        <f t="array" ref="AB69">_xlfn.XLOOKUP(AB$1&amp;$R69,$C$3:$C$1662&amp;$D$3:$D$1662,$E$3:$E$1662,0,0,1)</f>
        <v>1500</v>
      </c>
      <c r="AC69" s="2" cm="1">
        <f t="array" ref="AC69">_xlfn.XLOOKUP(AC$1&amp;$R69,$C$3:$C$1662&amp;$D$3:$D$1662,$E$3:$E$1662,0,0,1)</f>
        <v>1200</v>
      </c>
    </row>
    <row r="70" spans="3:29" x14ac:dyDescent="0.4">
      <c r="C70" t="s">
        <v>758</v>
      </c>
      <c r="D70" t="s">
        <v>580</v>
      </c>
      <c r="E70">
        <v>1200</v>
      </c>
      <c r="R70" t="s">
        <v>125</v>
      </c>
      <c r="S70" s="2">
        <f t="shared" si="6"/>
        <v>181920</v>
      </c>
      <c r="T70" s="2">
        <f t="shared" si="7"/>
        <v>140400</v>
      </c>
      <c r="U70" s="2">
        <f t="shared" si="7"/>
        <v>137700</v>
      </c>
      <c r="V70" s="2">
        <f t="shared" si="7"/>
        <v>222500</v>
      </c>
      <c r="W70" s="2">
        <f t="shared" si="7"/>
        <v>154500</v>
      </c>
      <c r="X70" s="2">
        <f t="shared" si="7"/>
        <v>254500</v>
      </c>
      <c r="Y70" s="2" cm="1">
        <f t="array" ref="Y70">_xlfn.XLOOKUP(Y$1&amp;$R70,$C$3:$C$1662&amp;$D$3:$D$1662,$E$3:$E$1662,0,0,1)</f>
        <v>300</v>
      </c>
      <c r="Z70" s="2" cm="1">
        <f t="array" ref="Z70">_xlfn.XLOOKUP(Z$1&amp;$R70,$C$3:$C$1662&amp;$D$3:$D$1662,$E$3:$E$1662,0,0,1)</f>
        <v>600</v>
      </c>
      <c r="AA70" s="2" cm="1">
        <f t="array" ref="AA70">_xlfn.XLOOKUP(AA$1&amp;$R70,$C$3:$C$1662&amp;$D$3:$D$1662,$E$3:$E$1662,0,0,1)</f>
        <v>1200</v>
      </c>
      <c r="AB70" s="2" cm="1">
        <f t="array" ref="AB70">_xlfn.XLOOKUP(AB$1&amp;$R70,$C$3:$C$1662&amp;$D$3:$D$1662,$E$3:$E$1662,0,0,1)</f>
        <v>300</v>
      </c>
      <c r="AC70" s="2" cm="1">
        <f t="array" ref="AC70">_xlfn.XLOOKUP(AC$1&amp;$R70,$C$3:$C$1662&amp;$D$3:$D$1662,$E$3:$E$1662,0,0,1)</f>
        <v>800</v>
      </c>
    </row>
    <row r="71" spans="3:29" x14ac:dyDescent="0.4">
      <c r="C71" t="s">
        <v>758</v>
      </c>
      <c r="D71" t="s">
        <v>581</v>
      </c>
      <c r="E71">
        <v>800</v>
      </c>
      <c r="R71" t="s">
        <v>13</v>
      </c>
      <c r="S71" s="2">
        <f t="shared" si="6"/>
        <v>184140</v>
      </c>
      <c r="T71" s="2">
        <f t="shared" si="7"/>
        <v>145700</v>
      </c>
      <c r="U71" s="2">
        <f t="shared" si="7"/>
        <v>138600</v>
      </c>
      <c r="V71" s="2">
        <f t="shared" si="7"/>
        <v>226500</v>
      </c>
      <c r="W71" s="2">
        <f t="shared" si="7"/>
        <v>155100</v>
      </c>
      <c r="X71" s="2">
        <f t="shared" si="7"/>
        <v>254800</v>
      </c>
      <c r="Y71" s="2" cm="1">
        <f t="array" ref="Y71">_xlfn.XLOOKUP(Y$1&amp;$R71,$C$3:$C$1662&amp;$D$3:$D$1662,$E$3:$E$1662,0,0,1)</f>
        <v>5300</v>
      </c>
      <c r="Z71" s="2" cm="1">
        <f t="array" ref="Z71">_xlfn.XLOOKUP(Z$1&amp;$R71,$C$3:$C$1662&amp;$D$3:$D$1662,$E$3:$E$1662,0,0,1)</f>
        <v>900</v>
      </c>
      <c r="AA71" s="2" cm="1">
        <f t="array" ref="AA71">_xlfn.XLOOKUP(AA$1&amp;$R71,$C$3:$C$1662&amp;$D$3:$D$1662,$E$3:$E$1662,0,0,1)</f>
        <v>4000</v>
      </c>
      <c r="AB71" s="2" cm="1">
        <f t="array" ref="AB71">_xlfn.XLOOKUP(AB$1&amp;$R71,$C$3:$C$1662&amp;$D$3:$D$1662,$E$3:$E$1662,0,0,1)</f>
        <v>600</v>
      </c>
      <c r="AC71" s="2" cm="1">
        <f t="array" ref="AC71">_xlfn.XLOOKUP(AC$1&amp;$R71,$C$3:$C$1662&amp;$D$3:$D$1662,$E$3:$E$1662,0,0,1)</f>
        <v>300</v>
      </c>
    </row>
    <row r="72" spans="3:29" x14ac:dyDescent="0.4">
      <c r="C72" t="s">
        <v>758</v>
      </c>
      <c r="D72" t="s">
        <v>582</v>
      </c>
      <c r="E72">
        <v>300</v>
      </c>
      <c r="R72" t="s">
        <v>87</v>
      </c>
      <c r="S72" s="2">
        <f t="shared" si="6"/>
        <v>186000</v>
      </c>
      <c r="T72" s="2">
        <f t="shared" si="7"/>
        <v>148500</v>
      </c>
      <c r="U72" s="2">
        <f t="shared" si="7"/>
        <v>138900</v>
      </c>
      <c r="V72" s="2">
        <f t="shared" si="7"/>
        <v>226900</v>
      </c>
      <c r="W72" s="2">
        <f t="shared" si="7"/>
        <v>156300</v>
      </c>
      <c r="X72" s="2">
        <f t="shared" si="7"/>
        <v>259400</v>
      </c>
      <c r="Y72" s="2" cm="1">
        <f t="array" ref="Y72">_xlfn.XLOOKUP(Y$1&amp;$R72,$C$3:$C$1662&amp;$D$3:$D$1662,$E$3:$E$1662,0,0,1)</f>
        <v>2800</v>
      </c>
      <c r="Z72" s="2" cm="1">
        <f t="array" ref="Z72">_xlfn.XLOOKUP(Z$1&amp;$R72,$C$3:$C$1662&amp;$D$3:$D$1662,$E$3:$E$1662,0,0,1)</f>
        <v>300</v>
      </c>
      <c r="AA72" s="2" cm="1">
        <f t="array" ref="AA72">_xlfn.XLOOKUP(AA$1&amp;$R72,$C$3:$C$1662&amp;$D$3:$D$1662,$E$3:$E$1662,0,0,1)</f>
        <v>400</v>
      </c>
      <c r="AB72" s="2" cm="1">
        <f t="array" ref="AB72">_xlfn.XLOOKUP(AB$1&amp;$R72,$C$3:$C$1662&amp;$D$3:$D$1662,$E$3:$E$1662,0,0,1)</f>
        <v>1200</v>
      </c>
      <c r="AC72" s="2" cm="1">
        <f t="array" ref="AC72">_xlfn.XLOOKUP(AC$1&amp;$R72,$C$3:$C$1662&amp;$D$3:$D$1662,$E$3:$E$1662,0,0,1)</f>
        <v>4600</v>
      </c>
    </row>
    <row r="73" spans="3:29" x14ac:dyDescent="0.4">
      <c r="C73" t="s">
        <v>758</v>
      </c>
      <c r="D73" t="s">
        <v>583</v>
      </c>
      <c r="E73">
        <v>4600</v>
      </c>
      <c r="R73" t="s">
        <v>202</v>
      </c>
      <c r="S73" s="2">
        <f t="shared" si="6"/>
        <v>187660</v>
      </c>
      <c r="T73" s="2">
        <f t="shared" si="7"/>
        <v>153100</v>
      </c>
      <c r="U73" s="2">
        <f t="shared" si="7"/>
        <v>139000</v>
      </c>
      <c r="V73" s="2">
        <f t="shared" si="7"/>
        <v>229000</v>
      </c>
      <c r="W73" s="2">
        <f t="shared" si="7"/>
        <v>156700</v>
      </c>
      <c r="X73" s="2">
        <f t="shared" si="7"/>
        <v>260500</v>
      </c>
      <c r="Y73" s="2" cm="1">
        <f t="array" ref="Y73">_xlfn.XLOOKUP(Y$1&amp;$R73,$C$3:$C$1662&amp;$D$3:$D$1662,$E$3:$E$1662,0,0,1)</f>
        <v>4600</v>
      </c>
      <c r="Z73" s="2" cm="1">
        <f t="array" ref="Z73">_xlfn.XLOOKUP(Z$1&amp;$R73,$C$3:$C$1662&amp;$D$3:$D$1662,$E$3:$E$1662,0,0,1)</f>
        <v>100</v>
      </c>
      <c r="AA73" s="2" cm="1">
        <f t="array" ref="AA73">_xlfn.XLOOKUP(AA$1&amp;$R73,$C$3:$C$1662&amp;$D$3:$D$1662,$E$3:$E$1662,0,0,1)</f>
        <v>2100</v>
      </c>
      <c r="AB73" s="2" cm="1">
        <f t="array" ref="AB73">_xlfn.XLOOKUP(AB$1&amp;$R73,$C$3:$C$1662&amp;$D$3:$D$1662,$E$3:$E$1662,0,0,1)</f>
        <v>400</v>
      </c>
      <c r="AC73" s="2" cm="1">
        <f t="array" ref="AC73">_xlfn.XLOOKUP(AC$1&amp;$R73,$C$3:$C$1662&amp;$D$3:$D$1662,$E$3:$E$1662,0,0,1)</f>
        <v>1100</v>
      </c>
    </row>
    <row r="74" spans="3:29" x14ac:dyDescent="0.4">
      <c r="C74" t="s">
        <v>758</v>
      </c>
      <c r="D74" t="s">
        <v>584</v>
      </c>
      <c r="E74">
        <v>1100</v>
      </c>
      <c r="R74" t="s">
        <v>86</v>
      </c>
      <c r="S74" s="2">
        <f t="shared" si="6"/>
        <v>188340</v>
      </c>
      <c r="T74" s="2">
        <f t="shared" si="7"/>
        <v>153100</v>
      </c>
      <c r="U74" s="2">
        <f t="shared" si="7"/>
        <v>140700</v>
      </c>
      <c r="V74" s="2">
        <f t="shared" si="7"/>
        <v>229600</v>
      </c>
      <c r="W74" s="2">
        <f t="shared" si="7"/>
        <v>157500</v>
      </c>
      <c r="X74" s="2">
        <f t="shared" si="7"/>
        <v>260800</v>
      </c>
      <c r="Y74" s="2" cm="1">
        <f t="array" ref="Y74">_xlfn.XLOOKUP(Y$1&amp;$R74,$C$3:$C$1662&amp;$D$3:$D$1662,$E$3:$E$1662,0,0,1)</f>
        <v>0</v>
      </c>
      <c r="Z74" s="2" cm="1">
        <f t="array" ref="Z74">_xlfn.XLOOKUP(Z$1&amp;$R74,$C$3:$C$1662&amp;$D$3:$D$1662,$E$3:$E$1662,0,0,1)</f>
        <v>1700</v>
      </c>
      <c r="AA74" s="2" cm="1">
        <f t="array" ref="AA74">_xlfn.XLOOKUP(AA$1&amp;$R74,$C$3:$C$1662&amp;$D$3:$D$1662,$E$3:$E$1662,0,0,1)</f>
        <v>600</v>
      </c>
      <c r="AB74" s="2" cm="1">
        <f t="array" ref="AB74">_xlfn.XLOOKUP(AB$1&amp;$R74,$C$3:$C$1662&amp;$D$3:$D$1662,$E$3:$E$1662,0,0,1)</f>
        <v>800</v>
      </c>
      <c r="AC74" s="2" cm="1">
        <f t="array" ref="AC74">_xlfn.XLOOKUP(AC$1&amp;$R74,$C$3:$C$1662&amp;$D$3:$D$1662,$E$3:$E$1662,0,0,1)</f>
        <v>300</v>
      </c>
    </row>
    <row r="75" spans="3:29" x14ac:dyDescent="0.4">
      <c r="C75" t="s">
        <v>758</v>
      </c>
      <c r="D75" t="s">
        <v>585</v>
      </c>
      <c r="E75">
        <v>300</v>
      </c>
      <c r="R75" t="s">
        <v>289</v>
      </c>
      <c r="S75" s="2">
        <f t="shared" si="6"/>
        <v>188940</v>
      </c>
      <c r="T75" s="2">
        <f t="shared" si="7"/>
        <v>154200</v>
      </c>
      <c r="U75" s="2">
        <f t="shared" si="7"/>
        <v>140700</v>
      </c>
      <c r="V75" s="2">
        <f t="shared" si="7"/>
        <v>230800</v>
      </c>
      <c r="W75" s="2">
        <f t="shared" si="7"/>
        <v>157800</v>
      </c>
      <c r="X75" s="2">
        <f t="shared" si="7"/>
        <v>261200</v>
      </c>
      <c r="Y75" s="2" cm="1">
        <f t="array" ref="Y75">_xlfn.XLOOKUP(Y$1&amp;$R75,$C$3:$C$1662&amp;$D$3:$D$1662,$E$3:$E$1662,0,0,1)</f>
        <v>1100</v>
      </c>
      <c r="Z75" s="2" cm="1">
        <f t="array" ref="Z75">_xlfn.XLOOKUP(Z$1&amp;$R75,$C$3:$C$1662&amp;$D$3:$D$1662,$E$3:$E$1662,0,0,1)</f>
        <v>0</v>
      </c>
      <c r="AA75" s="2" cm="1">
        <f t="array" ref="AA75">_xlfn.XLOOKUP(AA$1&amp;$R75,$C$3:$C$1662&amp;$D$3:$D$1662,$E$3:$E$1662,0,0,1)</f>
        <v>1200</v>
      </c>
      <c r="AB75" s="2" cm="1">
        <f t="array" ref="AB75">_xlfn.XLOOKUP(AB$1&amp;$R75,$C$3:$C$1662&amp;$D$3:$D$1662,$E$3:$E$1662,0,0,1)</f>
        <v>300</v>
      </c>
      <c r="AC75" s="2" cm="1">
        <f t="array" ref="AC75">_xlfn.XLOOKUP(AC$1&amp;$R75,$C$3:$C$1662&amp;$D$3:$D$1662,$E$3:$E$1662,0,0,1)</f>
        <v>400</v>
      </c>
    </row>
    <row r="76" spans="3:29" x14ac:dyDescent="0.4">
      <c r="C76" t="s">
        <v>758</v>
      </c>
      <c r="D76" t="s">
        <v>586</v>
      </c>
      <c r="E76">
        <v>400</v>
      </c>
      <c r="R76" t="s">
        <v>295</v>
      </c>
      <c r="S76" s="2">
        <f t="shared" si="6"/>
        <v>189960</v>
      </c>
      <c r="T76" s="2">
        <f t="shared" si="7"/>
        <v>156200</v>
      </c>
      <c r="U76" s="2">
        <f t="shared" si="7"/>
        <v>141300</v>
      </c>
      <c r="V76" s="2">
        <f t="shared" si="7"/>
        <v>232700</v>
      </c>
      <c r="W76" s="2">
        <f t="shared" si="7"/>
        <v>158100</v>
      </c>
      <c r="X76" s="2">
        <f t="shared" si="7"/>
        <v>261500</v>
      </c>
      <c r="Y76" s="2" cm="1">
        <f t="array" ref="Y76">_xlfn.XLOOKUP(Y$1&amp;$R76,$C$3:$C$1662&amp;$D$3:$D$1662,$E$3:$E$1662,0,0,1)</f>
        <v>2000</v>
      </c>
      <c r="Z76" s="2" cm="1">
        <f t="array" ref="Z76">_xlfn.XLOOKUP(Z$1&amp;$R76,$C$3:$C$1662&amp;$D$3:$D$1662,$E$3:$E$1662,0,0,1)</f>
        <v>600</v>
      </c>
      <c r="AA76" s="2" cm="1">
        <f t="array" ref="AA76">_xlfn.XLOOKUP(AA$1&amp;$R76,$C$3:$C$1662&amp;$D$3:$D$1662,$E$3:$E$1662,0,0,1)</f>
        <v>1900</v>
      </c>
      <c r="AB76" s="2" cm="1">
        <f t="array" ref="AB76">_xlfn.XLOOKUP(AB$1&amp;$R76,$C$3:$C$1662&amp;$D$3:$D$1662,$E$3:$E$1662,0,0,1)</f>
        <v>300</v>
      </c>
      <c r="AC76" s="2" cm="1">
        <f t="array" ref="AC76">_xlfn.XLOOKUP(AC$1&amp;$R76,$C$3:$C$1662&amp;$D$3:$D$1662,$E$3:$E$1662,0,0,1)</f>
        <v>300</v>
      </c>
    </row>
    <row r="77" spans="3:29" x14ac:dyDescent="0.4">
      <c r="C77" t="s">
        <v>758</v>
      </c>
      <c r="D77" t="s">
        <v>587</v>
      </c>
      <c r="E77">
        <v>300</v>
      </c>
      <c r="R77" t="s">
        <v>103</v>
      </c>
      <c r="S77" s="2">
        <f t="shared" si="6"/>
        <v>191740</v>
      </c>
      <c r="T77" s="2">
        <f t="shared" si="7"/>
        <v>158300</v>
      </c>
      <c r="U77" s="2">
        <f t="shared" si="7"/>
        <v>141300</v>
      </c>
      <c r="V77" s="2">
        <f t="shared" si="7"/>
        <v>237400</v>
      </c>
      <c r="W77" s="2">
        <f t="shared" si="7"/>
        <v>158400</v>
      </c>
      <c r="X77" s="2">
        <f t="shared" si="7"/>
        <v>263300</v>
      </c>
      <c r="Y77" s="2" cm="1">
        <f t="array" ref="Y77">_xlfn.XLOOKUP(Y$1&amp;$R77,$C$3:$C$1662&amp;$D$3:$D$1662,$E$3:$E$1662,0,0,1)</f>
        <v>2100</v>
      </c>
      <c r="Z77" s="2" cm="1">
        <f t="array" ref="Z77">_xlfn.XLOOKUP(Z$1&amp;$R77,$C$3:$C$1662&amp;$D$3:$D$1662,$E$3:$E$1662,0,0,1)</f>
        <v>0</v>
      </c>
      <c r="AA77" s="2" cm="1">
        <f t="array" ref="AA77">_xlfn.XLOOKUP(AA$1&amp;$R77,$C$3:$C$1662&amp;$D$3:$D$1662,$E$3:$E$1662,0,0,1)</f>
        <v>4700</v>
      </c>
      <c r="AB77" s="2" cm="1">
        <f t="array" ref="AB77">_xlfn.XLOOKUP(AB$1&amp;$R77,$C$3:$C$1662&amp;$D$3:$D$1662,$E$3:$E$1662,0,0,1)</f>
        <v>300</v>
      </c>
      <c r="AC77" s="2" cm="1">
        <f t="array" ref="AC77">_xlfn.XLOOKUP(AC$1&amp;$R77,$C$3:$C$1662&amp;$D$3:$D$1662,$E$3:$E$1662,0,0,1)</f>
        <v>1800</v>
      </c>
    </row>
    <row r="78" spans="3:29" x14ac:dyDescent="0.4">
      <c r="C78" t="s">
        <v>758</v>
      </c>
      <c r="D78" t="s">
        <v>588</v>
      </c>
      <c r="E78">
        <v>1800</v>
      </c>
      <c r="R78" t="s">
        <v>140</v>
      </c>
      <c r="S78" s="2">
        <f t="shared" si="6"/>
        <v>192900</v>
      </c>
      <c r="T78" s="2">
        <f t="shared" si="7"/>
        <v>160300</v>
      </c>
      <c r="U78" s="2">
        <f t="shared" si="7"/>
        <v>142500</v>
      </c>
      <c r="V78" s="2">
        <f t="shared" si="7"/>
        <v>238700</v>
      </c>
      <c r="W78" s="2">
        <f t="shared" si="7"/>
        <v>159200</v>
      </c>
      <c r="X78" s="2">
        <f t="shared" si="7"/>
        <v>263800</v>
      </c>
      <c r="Y78" s="2" cm="1">
        <f t="array" ref="Y78">_xlfn.XLOOKUP(Y$1&amp;$R78,$C$3:$C$1662&amp;$D$3:$D$1662,$E$3:$E$1662,0,0,1)</f>
        <v>2000</v>
      </c>
      <c r="Z78" s="2" cm="1">
        <f t="array" ref="Z78">_xlfn.XLOOKUP(Z$1&amp;$R78,$C$3:$C$1662&amp;$D$3:$D$1662,$E$3:$E$1662,0,0,1)</f>
        <v>1200</v>
      </c>
      <c r="AA78" s="2" cm="1">
        <f t="array" ref="AA78">_xlfn.XLOOKUP(AA$1&amp;$R78,$C$3:$C$1662&amp;$D$3:$D$1662,$E$3:$E$1662,0,0,1)</f>
        <v>1300</v>
      </c>
      <c r="AB78" s="2" cm="1">
        <f t="array" ref="AB78">_xlfn.XLOOKUP(AB$1&amp;$R78,$C$3:$C$1662&amp;$D$3:$D$1662,$E$3:$E$1662,0,0,1)</f>
        <v>800</v>
      </c>
      <c r="AC78" s="2" cm="1">
        <f t="array" ref="AC78">_xlfn.XLOOKUP(AC$1&amp;$R78,$C$3:$C$1662&amp;$D$3:$D$1662,$E$3:$E$1662,0,0,1)</f>
        <v>500</v>
      </c>
    </row>
    <row r="79" spans="3:29" x14ac:dyDescent="0.4">
      <c r="C79" t="s">
        <v>758</v>
      </c>
      <c r="D79" t="s">
        <v>589</v>
      </c>
      <c r="E79">
        <v>500</v>
      </c>
      <c r="R79" t="s">
        <v>134</v>
      </c>
      <c r="S79" s="2">
        <f t="shared" si="6"/>
        <v>193740</v>
      </c>
      <c r="T79" s="2">
        <f t="shared" si="7"/>
        <v>161100</v>
      </c>
      <c r="U79" s="2">
        <f t="shared" si="7"/>
        <v>142900</v>
      </c>
      <c r="V79" s="2">
        <f t="shared" si="7"/>
        <v>239000</v>
      </c>
      <c r="W79" s="2">
        <f t="shared" si="7"/>
        <v>159200</v>
      </c>
      <c r="X79" s="2">
        <f t="shared" si="7"/>
        <v>266500</v>
      </c>
      <c r="Y79" s="2" cm="1">
        <f t="array" ref="Y79">_xlfn.XLOOKUP(Y$1&amp;$R79,$C$3:$C$1662&amp;$D$3:$D$1662,$E$3:$E$1662,0,0,1)</f>
        <v>800</v>
      </c>
      <c r="Z79" s="2" cm="1">
        <f t="array" ref="Z79">_xlfn.XLOOKUP(Z$1&amp;$R79,$C$3:$C$1662&amp;$D$3:$D$1662,$E$3:$E$1662,0,0,1)</f>
        <v>400</v>
      </c>
      <c r="AA79" s="2" cm="1">
        <f t="array" ref="AA79">_xlfn.XLOOKUP(AA$1&amp;$R79,$C$3:$C$1662&amp;$D$3:$D$1662,$E$3:$E$1662,0,0,1)</f>
        <v>300</v>
      </c>
      <c r="AB79" s="2" cm="1">
        <f t="array" ref="AB79">_xlfn.XLOOKUP(AB$1&amp;$R79,$C$3:$C$1662&amp;$D$3:$D$1662,$E$3:$E$1662,0,0,1)</f>
        <v>0</v>
      </c>
      <c r="AC79" s="2" cm="1">
        <f t="array" ref="AC79">_xlfn.XLOOKUP(AC$1&amp;$R79,$C$3:$C$1662&amp;$D$3:$D$1662,$E$3:$E$1662,0,0,1)</f>
        <v>2700</v>
      </c>
    </row>
    <row r="80" spans="3:29" x14ac:dyDescent="0.4">
      <c r="C80" t="s">
        <v>758</v>
      </c>
      <c r="D80" t="s">
        <v>590</v>
      </c>
      <c r="E80">
        <v>2700</v>
      </c>
      <c r="R80" t="s">
        <v>116</v>
      </c>
      <c r="S80" s="2">
        <f t="shared" si="6"/>
        <v>195840</v>
      </c>
      <c r="T80" s="2">
        <f t="shared" si="7"/>
        <v>165000</v>
      </c>
      <c r="U80" s="2">
        <f t="shared" si="7"/>
        <v>146300</v>
      </c>
      <c r="V80" s="2">
        <f t="shared" si="7"/>
        <v>239900</v>
      </c>
      <c r="W80" s="2">
        <f t="shared" si="7"/>
        <v>159700</v>
      </c>
      <c r="X80" s="2">
        <f t="shared" si="7"/>
        <v>268300</v>
      </c>
      <c r="Y80" s="2" cm="1">
        <f t="array" ref="Y80">_xlfn.XLOOKUP(Y$1&amp;$R80,$C$3:$C$1662&amp;$D$3:$D$1662,$E$3:$E$1662,0,0,1)</f>
        <v>3900</v>
      </c>
      <c r="Z80" s="2" cm="1">
        <f t="array" ref="Z80">_xlfn.XLOOKUP(Z$1&amp;$R80,$C$3:$C$1662&amp;$D$3:$D$1662,$E$3:$E$1662,0,0,1)</f>
        <v>3400</v>
      </c>
      <c r="AA80" s="2" cm="1">
        <f t="array" ref="AA80">_xlfn.XLOOKUP(AA$1&amp;$R80,$C$3:$C$1662&amp;$D$3:$D$1662,$E$3:$E$1662,0,0,1)</f>
        <v>900</v>
      </c>
      <c r="AB80" s="2" cm="1">
        <f t="array" ref="AB80">_xlfn.XLOOKUP(AB$1&amp;$R80,$C$3:$C$1662&amp;$D$3:$D$1662,$E$3:$E$1662,0,0,1)</f>
        <v>500</v>
      </c>
      <c r="AC80" s="2" cm="1">
        <f t="array" ref="AC80">_xlfn.XLOOKUP(AC$1&amp;$R80,$C$3:$C$1662&amp;$D$3:$D$1662,$E$3:$E$1662,0,0,1)</f>
        <v>1800</v>
      </c>
    </row>
    <row r="81" spans="3:29" x14ac:dyDescent="0.4">
      <c r="C81" t="s">
        <v>758</v>
      </c>
      <c r="D81" t="s">
        <v>591</v>
      </c>
      <c r="E81">
        <v>1800</v>
      </c>
      <c r="R81" t="s">
        <v>132</v>
      </c>
      <c r="S81" s="2">
        <f t="shared" si="6"/>
        <v>197860</v>
      </c>
      <c r="T81" s="2">
        <f t="shared" si="7"/>
        <v>165800</v>
      </c>
      <c r="U81" s="2">
        <f t="shared" si="7"/>
        <v>147000</v>
      </c>
      <c r="V81" s="2">
        <f t="shared" si="7"/>
        <v>245600</v>
      </c>
      <c r="W81" s="2">
        <f t="shared" si="7"/>
        <v>162200</v>
      </c>
      <c r="X81" s="2">
        <f t="shared" si="7"/>
        <v>268700</v>
      </c>
      <c r="Y81" s="2" cm="1">
        <f t="array" ref="Y81">_xlfn.XLOOKUP(Y$1&amp;$R81,$C$3:$C$1662&amp;$D$3:$D$1662,$E$3:$E$1662,0,0,1)</f>
        <v>800</v>
      </c>
      <c r="Z81" s="2" cm="1">
        <f t="array" ref="Z81">_xlfn.XLOOKUP(Z$1&amp;$R81,$C$3:$C$1662&amp;$D$3:$D$1662,$E$3:$E$1662,0,0,1)</f>
        <v>700</v>
      </c>
      <c r="AA81" s="2" cm="1">
        <f t="array" ref="AA81">_xlfn.XLOOKUP(AA$1&amp;$R81,$C$3:$C$1662&amp;$D$3:$D$1662,$E$3:$E$1662,0,0,1)</f>
        <v>5700</v>
      </c>
      <c r="AB81" s="2" cm="1">
        <f t="array" ref="AB81">_xlfn.XLOOKUP(AB$1&amp;$R81,$C$3:$C$1662&amp;$D$3:$D$1662,$E$3:$E$1662,0,0,1)</f>
        <v>2500</v>
      </c>
      <c r="AC81" s="2" cm="1">
        <f t="array" ref="AC81">_xlfn.XLOOKUP(AC$1&amp;$R81,$C$3:$C$1662&amp;$D$3:$D$1662,$E$3:$E$1662,0,0,1)</f>
        <v>400</v>
      </c>
    </row>
    <row r="82" spans="3:29" x14ac:dyDescent="0.4">
      <c r="C82" t="s">
        <v>758</v>
      </c>
      <c r="D82" t="s">
        <v>592</v>
      </c>
      <c r="E82">
        <v>400</v>
      </c>
      <c r="R82" t="s">
        <v>296</v>
      </c>
      <c r="S82" s="2">
        <f t="shared" si="6"/>
        <v>198660</v>
      </c>
      <c r="T82" s="2">
        <f t="shared" si="7"/>
        <v>165800</v>
      </c>
      <c r="U82" s="2">
        <f t="shared" si="7"/>
        <v>148600</v>
      </c>
      <c r="V82" s="2">
        <f t="shared" si="7"/>
        <v>245700</v>
      </c>
      <c r="W82" s="2">
        <f t="shared" si="7"/>
        <v>163700</v>
      </c>
      <c r="X82" s="2">
        <f t="shared" si="7"/>
        <v>269500</v>
      </c>
      <c r="Y82" s="2" cm="1">
        <f t="array" ref="Y82">_xlfn.XLOOKUP(Y$1&amp;$R82,$C$3:$C$1662&amp;$D$3:$D$1662,$E$3:$E$1662,0,0,1)</f>
        <v>0</v>
      </c>
      <c r="Z82" s="2" cm="1">
        <f t="array" ref="Z82">_xlfn.XLOOKUP(Z$1&amp;$R82,$C$3:$C$1662&amp;$D$3:$D$1662,$E$3:$E$1662,0,0,1)</f>
        <v>1600</v>
      </c>
      <c r="AA82" s="2" cm="1">
        <f t="array" ref="AA82">_xlfn.XLOOKUP(AA$1&amp;$R82,$C$3:$C$1662&amp;$D$3:$D$1662,$E$3:$E$1662,0,0,1)</f>
        <v>100</v>
      </c>
      <c r="AB82" s="2" cm="1">
        <f t="array" ref="AB82">_xlfn.XLOOKUP(AB$1&amp;$R82,$C$3:$C$1662&amp;$D$3:$D$1662,$E$3:$E$1662,0,0,1)</f>
        <v>1500</v>
      </c>
      <c r="AC82" s="2" cm="1">
        <f t="array" ref="AC82">_xlfn.XLOOKUP(AC$1&amp;$R82,$C$3:$C$1662&amp;$D$3:$D$1662,$E$3:$E$1662,0,0,1)</f>
        <v>800</v>
      </c>
    </row>
    <row r="83" spans="3:29" x14ac:dyDescent="0.4">
      <c r="C83" t="s">
        <v>758</v>
      </c>
      <c r="D83" t="s">
        <v>593</v>
      </c>
      <c r="E83">
        <v>800</v>
      </c>
      <c r="R83" t="s">
        <v>94</v>
      </c>
      <c r="S83" s="2">
        <f t="shared" si="6"/>
        <v>199780</v>
      </c>
      <c r="T83" s="2">
        <f t="shared" si="7"/>
        <v>165800</v>
      </c>
      <c r="U83" s="2">
        <f t="shared" si="7"/>
        <v>148700</v>
      </c>
      <c r="V83" s="2">
        <f t="shared" si="7"/>
        <v>249300</v>
      </c>
      <c r="W83" s="2">
        <f t="shared" si="7"/>
        <v>164600</v>
      </c>
      <c r="X83" s="2">
        <f t="shared" si="7"/>
        <v>270500</v>
      </c>
      <c r="Y83" s="2" cm="1">
        <f t="array" ref="Y83">_xlfn.XLOOKUP(Y$1&amp;$R83,$C$3:$C$1662&amp;$D$3:$D$1662,$E$3:$E$1662,0,0,1)</f>
        <v>0</v>
      </c>
      <c r="Z83" s="2" cm="1">
        <f t="array" ref="Z83">_xlfn.XLOOKUP(Z$1&amp;$R83,$C$3:$C$1662&amp;$D$3:$D$1662,$E$3:$E$1662,0,0,1)</f>
        <v>100</v>
      </c>
      <c r="AA83" s="2" cm="1">
        <f t="array" ref="AA83">_xlfn.XLOOKUP(AA$1&amp;$R83,$C$3:$C$1662&amp;$D$3:$D$1662,$E$3:$E$1662,0,0,1)</f>
        <v>3600</v>
      </c>
      <c r="AB83" s="2" cm="1">
        <f t="array" ref="AB83">_xlfn.XLOOKUP(AB$1&amp;$R83,$C$3:$C$1662&amp;$D$3:$D$1662,$E$3:$E$1662,0,0,1)</f>
        <v>900</v>
      </c>
      <c r="AC83" s="2" cm="1">
        <f t="array" ref="AC83">_xlfn.XLOOKUP(AC$1&amp;$R83,$C$3:$C$1662&amp;$D$3:$D$1662,$E$3:$E$1662,0,0,1)</f>
        <v>1000</v>
      </c>
    </row>
    <row r="84" spans="3:29" x14ac:dyDescent="0.4">
      <c r="C84" t="s">
        <v>758</v>
      </c>
      <c r="D84" t="s">
        <v>594</v>
      </c>
      <c r="E84">
        <v>1000</v>
      </c>
      <c r="R84" t="s">
        <v>93</v>
      </c>
      <c r="S84" s="2">
        <f t="shared" si="6"/>
        <v>202420</v>
      </c>
      <c r="T84" s="2">
        <f t="shared" ref="T84:X99" si="8">T83+Y84</f>
        <v>175800</v>
      </c>
      <c r="U84" s="2">
        <f t="shared" si="8"/>
        <v>149000</v>
      </c>
      <c r="V84" s="2">
        <f t="shared" si="8"/>
        <v>251300</v>
      </c>
      <c r="W84" s="2">
        <f t="shared" si="8"/>
        <v>165400</v>
      </c>
      <c r="X84" s="2">
        <f t="shared" si="8"/>
        <v>270600</v>
      </c>
      <c r="Y84" s="2" cm="1">
        <f t="array" ref="Y84">_xlfn.XLOOKUP(Y$1&amp;$R84,$C$3:$C$1662&amp;$D$3:$D$1662,$E$3:$E$1662,0,0,1)</f>
        <v>10000</v>
      </c>
      <c r="Z84" s="2" cm="1">
        <f t="array" ref="Z84">_xlfn.XLOOKUP(Z$1&amp;$R84,$C$3:$C$1662&amp;$D$3:$D$1662,$E$3:$E$1662,0,0,1)</f>
        <v>300</v>
      </c>
      <c r="AA84" s="2" cm="1">
        <f t="array" ref="AA84">_xlfn.XLOOKUP(AA$1&amp;$R84,$C$3:$C$1662&amp;$D$3:$D$1662,$E$3:$E$1662,0,0,1)</f>
        <v>2000</v>
      </c>
      <c r="AB84" s="2" cm="1">
        <f t="array" ref="AB84">_xlfn.XLOOKUP(AB$1&amp;$R84,$C$3:$C$1662&amp;$D$3:$D$1662,$E$3:$E$1662,0,0,1)</f>
        <v>800</v>
      </c>
      <c r="AC84" s="2" cm="1">
        <f t="array" ref="AC84">_xlfn.XLOOKUP(AC$1&amp;$R84,$C$3:$C$1662&amp;$D$3:$D$1662,$E$3:$E$1662,0,0,1)</f>
        <v>100</v>
      </c>
    </row>
    <row r="85" spans="3:29" x14ac:dyDescent="0.4">
      <c r="C85" t="s">
        <v>758</v>
      </c>
      <c r="D85" t="s">
        <v>595</v>
      </c>
      <c r="E85">
        <v>100</v>
      </c>
      <c r="R85" t="s">
        <v>229</v>
      </c>
      <c r="S85" s="2">
        <f t="shared" si="6"/>
        <v>203400</v>
      </c>
      <c r="T85" s="2">
        <f t="shared" si="8"/>
        <v>176000</v>
      </c>
      <c r="U85" s="2">
        <f t="shared" si="8"/>
        <v>150600</v>
      </c>
      <c r="V85" s="2">
        <f t="shared" si="8"/>
        <v>252600</v>
      </c>
      <c r="W85" s="2">
        <f t="shared" si="8"/>
        <v>165800</v>
      </c>
      <c r="X85" s="2">
        <f t="shared" si="8"/>
        <v>272000</v>
      </c>
      <c r="Y85" s="2" cm="1">
        <f t="array" ref="Y85">_xlfn.XLOOKUP(Y$1&amp;$R85,$C$3:$C$1662&amp;$D$3:$D$1662,$E$3:$E$1662,0,0,1)</f>
        <v>200</v>
      </c>
      <c r="Z85" s="2" cm="1">
        <f t="array" ref="Z85">_xlfn.XLOOKUP(Z$1&amp;$R85,$C$3:$C$1662&amp;$D$3:$D$1662,$E$3:$E$1662,0,0,1)</f>
        <v>1600</v>
      </c>
      <c r="AA85" s="2" cm="1">
        <f t="array" ref="AA85">_xlfn.XLOOKUP(AA$1&amp;$R85,$C$3:$C$1662&amp;$D$3:$D$1662,$E$3:$E$1662,0,0,1)</f>
        <v>1300</v>
      </c>
      <c r="AB85" s="2" cm="1">
        <f t="array" ref="AB85">_xlfn.XLOOKUP(AB$1&amp;$R85,$C$3:$C$1662&amp;$D$3:$D$1662,$E$3:$E$1662,0,0,1)</f>
        <v>400</v>
      </c>
      <c r="AC85" s="2" cm="1">
        <f t="array" ref="AC85">_xlfn.XLOOKUP(AC$1&amp;$R85,$C$3:$C$1662&amp;$D$3:$D$1662,$E$3:$E$1662,0,0,1)</f>
        <v>1400</v>
      </c>
    </row>
    <row r="86" spans="3:29" x14ac:dyDescent="0.4">
      <c r="C86" t="s">
        <v>758</v>
      </c>
      <c r="D86" t="s">
        <v>596</v>
      </c>
      <c r="E86">
        <v>1400</v>
      </c>
      <c r="R86" t="s">
        <v>250</v>
      </c>
      <c r="S86" s="2">
        <f t="shared" si="6"/>
        <v>205040</v>
      </c>
      <c r="T86" s="2">
        <f t="shared" si="8"/>
        <v>177000</v>
      </c>
      <c r="U86" s="2">
        <f t="shared" si="8"/>
        <v>152100</v>
      </c>
      <c r="V86" s="2">
        <f t="shared" si="8"/>
        <v>255700</v>
      </c>
      <c r="W86" s="2">
        <f t="shared" si="8"/>
        <v>166100</v>
      </c>
      <c r="X86" s="2">
        <f t="shared" si="8"/>
        <v>274300</v>
      </c>
      <c r="Y86" s="2" cm="1">
        <f t="array" ref="Y86">_xlfn.XLOOKUP(Y$1&amp;$R86,$C$3:$C$1662&amp;$D$3:$D$1662,$E$3:$E$1662,0,0,1)</f>
        <v>1000</v>
      </c>
      <c r="Z86" s="2" cm="1">
        <f t="array" ref="Z86">_xlfn.XLOOKUP(Z$1&amp;$R86,$C$3:$C$1662&amp;$D$3:$D$1662,$E$3:$E$1662,0,0,1)</f>
        <v>1500</v>
      </c>
      <c r="AA86" s="2" cm="1">
        <f t="array" ref="AA86">_xlfn.XLOOKUP(AA$1&amp;$R86,$C$3:$C$1662&amp;$D$3:$D$1662,$E$3:$E$1662,0,0,1)</f>
        <v>3100</v>
      </c>
      <c r="AB86" s="2" cm="1">
        <f t="array" ref="AB86">_xlfn.XLOOKUP(AB$1&amp;$R86,$C$3:$C$1662&amp;$D$3:$D$1662,$E$3:$E$1662,0,0,1)</f>
        <v>300</v>
      </c>
      <c r="AC86" s="2" cm="1">
        <f t="array" ref="AC86">_xlfn.XLOOKUP(AC$1&amp;$R86,$C$3:$C$1662&amp;$D$3:$D$1662,$E$3:$E$1662,0,0,1)</f>
        <v>2300</v>
      </c>
    </row>
    <row r="87" spans="3:29" x14ac:dyDescent="0.4">
      <c r="C87" t="s">
        <v>758</v>
      </c>
      <c r="D87" t="s">
        <v>597</v>
      </c>
      <c r="E87">
        <v>2300</v>
      </c>
      <c r="R87" t="s">
        <v>127</v>
      </c>
      <c r="S87" s="2">
        <f t="shared" si="6"/>
        <v>205980</v>
      </c>
      <c r="T87" s="2">
        <f t="shared" si="8"/>
        <v>177700</v>
      </c>
      <c r="U87" s="2">
        <f t="shared" si="8"/>
        <v>153400</v>
      </c>
      <c r="V87" s="2">
        <f t="shared" si="8"/>
        <v>256500</v>
      </c>
      <c r="W87" s="2">
        <f t="shared" si="8"/>
        <v>167800</v>
      </c>
      <c r="X87" s="2">
        <f t="shared" si="8"/>
        <v>274500</v>
      </c>
      <c r="Y87" s="2" cm="1">
        <f t="array" ref="Y87">_xlfn.XLOOKUP(Y$1&amp;$R87,$C$3:$C$1662&amp;$D$3:$D$1662,$E$3:$E$1662,0,0,1)</f>
        <v>700</v>
      </c>
      <c r="Z87" s="2" cm="1">
        <f t="array" ref="Z87">_xlfn.XLOOKUP(Z$1&amp;$R87,$C$3:$C$1662&amp;$D$3:$D$1662,$E$3:$E$1662,0,0,1)</f>
        <v>1300</v>
      </c>
      <c r="AA87" s="2" cm="1">
        <f t="array" ref="AA87">_xlfn.XLOOKUP(AA$1&amp;$R87,$C$3:$C$1662&amp;$D$3:$D$1662,$E$3:$E$1662,0,0,1)</f>
        <v>800</v>
      </c>
      <c r="AB87" s="2" cm="1">
        <f t="array" ref="AB87">_xlfn.XLOOKUP(AB$1&amp;$R87,$C$3:$C$1662&amp;$D$3:$D$1662,$E$3:$E$1662,0,0,1)</f>
        <v>1700</v>
      </c>
      <c r="AC87" s="2" cm="1">
        <f t="array" ref="AC87">_xlfn.XLOOKUP(AC$1&amp;$R87,$C$3:$C$1662&amp;$D$3:$D$1662,$E$3:$E$1662,0,0,1)</f>
        <v>200</v>
      </c>
    </row>
    <row r="88" spans="3:29" x14ac:dyDescent="0.4">
      <c r="C88" t="s">
        <v>758</v>
      </c>
      <c r="D88" t="s">
        <v>598</v>
      </c>
      <c r="E88">
        <v>200</v>
      </c>
      <c r="R88" t="s">
        <v>151</v>
      </c>
      <c r="S88" s="2">
        <f t="shared" si="6"/>
        <v>208120</v>
      </c>
      <c r="T88" s="2">
        <f t="shared" si="8"/>
        <v>182800</v>
      </c>
      <c r="U88" s="2">
        <f t="shared" si="8"/>
        <v>154700</v>
      </c>
      <c r="V88" s="2">
        <f t="shared" si="8"/>
        <v>259100</v>
      </c>
      <c r="W88" s="2">
        <f t="shared" si="8"/>
        <v>168400</v>
      </c>
      <c r="X88" s="2">
        <f t="shared" si="8"/>
        <v>275600</v>
      </c>
      <c r="Y88" s="2" cm="1">
        <f t="array" ref="Y88">_xlfn.XLOOKUP(Y$1&amp;$R88,$C$3:$C$1662&amp;$D$3:$D$1662,$E$3:$E$1662,0,0,1)</f>
        <v>5100</v>
      </c>
      <c r="Z88" s="2" cm="1">
        <f t="array" ref="Z88">_xlfn.XLOOKUP(Z$1&amp;$R88,$C$3:$C$1662&amp;$D$3:$D$1662,$E$3:$E$1662,0,0,1)</f>
        <v>1300</v>
      </c>
      <c r="AA88" s="2" cm="1">
        <f t="array" ref="AA88">_xlfn.XLOOKUP(AA$1&amp;$R88,$C$3:$C$1662&amp;$D$3:$D$1662,$E$3:$E$1662,0,0,1)</f>
        <v>2600</v>
      </c>
      <c r="AB88" s="2" cm="1">
        <f t="array" ref="AB88">_xlfn.XLOOKUP(AB$1&amp;$R88,$C$3:$C$1662&amp;$D$3:$D$1662,$E$3:$E$1662,0,0,1)</f>
        <v>600</v>
      </c>
      <c r="AC88" s="2" cm="1">
        <f t="array" ref="AC88">_xlfn.XLOOKUP(AC$1&amp;$R88,$C$3:$C$1662&amp;$D$3:$D$1662,$E$3:$E$1662,0,0,1)</f>
        <v>1100</v>
      </c>
    </row>
    <row r="89" spans="3:29" x14ac:dyDescent="0.4">
      <c r="C89" t="s">
        <v>758</v>
      </c>
      <c r="D89" t="s">
        <v>599</v>
      </c>
      <c r="E89">
        <v>1100</v>
      </c>
      <c r="R89" t="s">
        <v>95</v>
      </c>
      <c r="S89" s="2">
        <f t="shared" si="6"/>
        <v>212700</v>
      </c>
      <c r="T89" s="2">
        <f t="shared" si="8"/>
        <v>204300</v>
      </c>
      <c r="U89" s="2">
        <f t="shared" si="8"/>
        <v>154800</v>
      </c>
      <c r="V89" s="2">
        <f t="shared" si="8"/>
        <v>259700</v>
      </c>
      <c r="W89" s="2">
        <f t="shared" si="8"/>
        <v>168900</v>
      </c>
      <c r="X89" s="2">
        <f t="shared" si="8"/>
        <v>275800</v>
      </c>
      <c r="Y89" s="2" cm="1">
        <f t="array" ref="Y89">_xlfn.XLOOKUP(Y$1&amp;$R89,$C$3:$C$1662&amp;$D$3:$D$1662,$E$3:$E$1662,0,0,1)</f>
        <v>21500</v>
      </c>
      <c r="Z89" s="2" cm="1">
        <f t="array" ref="Z89">_xlfn.XLOOKUP(Z$1&amp;$R89,$C$3:$C$1662&amp;$D$3:$D$1662,$E$3:$E$1662,0,0,1)</f>
        <v>100</v>
      </c>
      <c r="AA89" s="2" cm="1">
        <f t="array" ref="AA89">_xlfn.XLOOKUP(AA$1&amp;$R89,$C$3:$C$1662&amp;$D$3:$D$1662,$E$3:$E$1662,0,0,1)</f>
        <v>600</v>
      </c>
      <c r="AB89" s="2" cm="1">
        <f t="array" ref="AB89">_xlfn.XLOOKUP(AB$1&amp;$R89,$C$3:$C$1662&amp;$D$3:$D$1662,$E$3:$E$1662,0,0,1)</f>
        <v>500</v>
      </c>
      <c r="AC89" s="2" cm="1">
        <f t="array" ref="AC89">_xlfn.XLOOKUP(AC$1&amp;$R89,$C$3:$C$1662&amp;$D$3:$D$1662,$E$3:$E$1662,0,0,1)</f>
        <v>200</v>
      </c>
    </row>
    <row r="90" spans="3:29" x14ac:dyDescent="0.4">
      <c r="C90" t="s">
        <v>758</v>
      </c>
      <c r="D90" t="s">
        <v>600</v>
      </c>
      <c r="E90">
        <v>200</v>
      </c>
      <c r="R90" t="s">
        <v>165</v>
      </c>
      <c r="S90" s="2">
        <f t="shared" si="6"/>
        <v>214360</v>
      </c>
      <c r="T90" s="2">
        <f t="shared" si="8"/>
        <v>209700</v>
      </c>
      <c r="U90" s="2">
        <f t="shared" si="8"/>
        <v>155200</v>
      </c>
      <c r="V90" s="2">
        <f t="shared" si="8"/>
        <v>261300</v>
      </c>
      <c r="W90" s="2">
        <f t="shared" si="8"/>
        <v>169200</v>
      </c>
      <c r="X90" s="2">
        <f t="shared" si="8"/>
        <v>276400</v>
      </c>
      <c r="Y90" s="2" cm="1">
        <f t="array" ref="Y90">_xlfn.XLOOKUP(Y$1&amp;$R90,$C$3:$C$1662&amp;$D$3:$D$1662,$E$3:$E$1662,0,0,1)</f>
        <v>5400</v>
      </c>
      <c r="Z90" s="2" cm="1">
        <f t="array" ref="Z90">_xlfn.XLOOKUP(Z$1&amp;$R90,$C$3:$C$1662&amp;$D$3:$D$1662,$E$3:$E$1662,0,0,1)</f>
        <v>400</v>
      </c>
      <c r="AA90" s="2" cm="1">
        <f t="array" ref="AA90">_xlfn.XLOOKUP(AA$1&amp;$R90,$C$3:$C$1662&amp;$D$3:$D$1662,$E$3:$E$1662,0,0,1)</f>
        <v>1600</v>
      </c>
      <c r="AB90" s="2" cm="1">
        <f t="array" ref="AB90">_xlfn.XLOOKUP(AB$1&amp;$R90,$C$3:$C$1662&amp;$D$3:$D$1662,$E$3:$E$1662,0,0,1)</f>
        <v>300</v>
      </c>
      <c r="AC90" s="2" cm="1">
        <f t="array" ref="AC90">_xlfn.XLOOKUP(AC$1&amp;$R90,$C$3:$C$1662&amp;$D$3:$D$1662,$E$3:$E$1662,0,0,1)</f>
        <v>600</v>
      </c>
    </row>
    <row r="91" spans="3:29" x14ac:dyDescent="0.4">
      <c r="C91" t="s">
        <v>758</v>
      </c>
      <c r="D91" t="s">
        <v>601</v>
      </c>
      <c r="E91">
        <v>600</v>
      </c>
      <c r="R91" t="s">
        <v>150</v>
      </c>
      <c r="S91" s="2">
        <f t="shared" si="6"/>
        <v>215400</v>
      </c>
      <c r="T91" s="2">
        <f t="shared" si="8"/>
        <v>210600</v>
      </c>
      <c r="U91" s="2">
        <f t="shared" si="8"/>
        <v>155700</v>
      </c>
      <c r="V91" s="2">
        <f t="shared" si="8"/>
        <v>263700</v>
      </c>
      <c r="W91" s="2">
        <f t="shared" si="8"/>
        <v>169600</v>
      </c>
      <c r="X91" s="2">
        <f t="shared" si="8"/>
        <v>277400</v>
      </c>
      <c r="Y91" s="2" cm="1">
        <f t="array" ref="Y91">_xlfn.XLOOKUP(Y$1&amp;$R91,$C$3:$C$1662&amp;$D$3:$D$1662,$E$3:$E$1662,0,0,1)</f>
        <v>900</v>
      </c>
      <c r="Z91" s="2" cm="1">
        <f t="array" ref="Z91">_xlfn.XLOOKUP(Z$1&amp;$R91,$C$3:$C$1662&amp;$D$3:$D$1662,$E$3:$E$1662,0,0,1)</f>
        <v>500</v>
      </c>
      <c r="AA91" s="2" cm="1">
        <f t="array" ref="AA91">_xlfn.XLOOKUP(AA$1&amp;$R91,$C$3:$C$1662&amp;$D$3:$D$1662,$E$3:$E$1662,0,0,1)</f>
        <v>2400</v>
      </c>
      <c r="AB91" s="2" cm="1">
        <f t="array" ref="AB91">_xlfn.XLOOKUP(AB$1&amp;$R91,$C$3:$C$1662&amp;$D$3:$D$1662,$E$3:$E$1662,0,0,1)</f>
        <v>400</v>
      </c>
      <c r="AC91" s="2" cm="1">
        <f t="array" ref="AC91">_xlfn.XLOOKUP(AC$1&amp;$R91,$C$3:$C$1662&amp;$D$3:$D$1662,$E$3:$E$1662,0,0,1)</f>
        <v>1000</v>
      </c>
    </row>
    <row r="92" spans="3:29" x14ac:dyDescent="0.4">
      <c r="C92" t="s">
        <v>758</v>
      </c>
      <c r="D92" t="s">
        <v>602</v>
      </c>
      <c r="E92">
        <v>1000</v>
      </c>
      <c r="R92" t="s">
        <v>164</v>
      </c>
      <c r="S92" s="2">
        <f t="shared" si="6"/>
        <v>218780</v>
      </c>
      <c r="T92" s="2">
        <f t="shared" si="8"/>
        <v>225500</v>
      </c>
      <c r="U92" s="2">
        <f t="shared" si="8"/>
        <v>156000</v>
      </c>
      <c r="V92" s="2">
        <f t="shared" si="8"/>
        <v>264000</v>
      </c>
      <c r="W92" s="2">
        <f t="shared" si="8"/>
        <v>170000</v>
      </c>
      <c r="X92" s="2">
        <f t="shared" si="8"/>
        <v>278400</v>
      </c>
      <c r="Y92" s="2" cm="1">
        <f t="array" ref="Y92">_xlfn.XLOOKUP(Y$1&amp;$R92,$C$3:$C$1662&amp;$D$3:$D$1662,$E$3:$E$1662,0,0,1)</f>
        <v>14900</v>
      </c>
      <c r="Z92" s="2" cm="1">
        <f t="array" ref="Z92">_xlfn.XLOOKUP(Z$1&amp;$R92,$C$3:$C$1662&amp;$D$3:$D$1662,$E$3:$E$1662,0,0,1)</f>
        <v>300</v>
      </c>
      <c r="AA92" s="2" cm="1">
        <f t="array" ref="AA92">_xlfn.XLOOKUP(AA$1&amp;$R92,$C$3:$C$1662&amp;$D$3:$D$1662,$E$3:$E$1662,0,0,1)</f>
        <v>300</v>
      </c>
      <c r="AB92" s="2" cm="1">
        <f t="array" ref="AB92">_xlfn.XLOOKUP(AB$1&amp;$R92,$C$3:$C$1662&amp;$D$3:$D$1662,$E$3:$E$1662,0,0,1)</f>
        <v>400</v>
      </c>
      <c r="AC92" s="2" cm="1">
        <f t="array" ref="AC92">_xlfn.XLOOKUP(AC$1&amp;$R92,$C$3:$C$1662&amp;$D$3:$D$1662,$E$3:$E$1662,0,0,1)</f>
        <v>1000</v>
      </c>
    </row>
    <row r="93" spans="3:29" x14ac:dyDescent="0.4">
      <c r="C93" t="s">
        <v>758</v>
      </c>
      <c r="D93" t="s">
        <v>603</v>
      </c>
      <c r="E93">
        <v>1000</v>
      </c>
      <c r="R93" t="s">
        <v>20</v>
      </c>
      <c r="S93" s="2">
        <f t="shared" si="6"/>
        <v>220520</v>
      </c>
      <c r="T93" s="2">
        <f t="shared" si="8"/>
        <v>226300</v>
      </c>
      <c r="U93" s="2">
        <f t="shared" si="8"/>
        <v>161300</v>
      </c>
      <c r="V93" s="2">
        <f t="shared" si="8"/>
        <v>265900</v>
      </c>
      <c r="W93" s="2">
        <f t="shared" si="8"/>
        <v>170000</v>
      </c>
      <c r="X93" s="2">
        <f t="shared" si="8"/>
        <v>279100</v>
      </c>
      <c r="Y93" s="2" cm="1">
        <f t="array" ref="Y93">_xlfn.XLOOKUP(Y$1&amp;$R93,$C$3:$C$1662&amp;$D$3:$D$1662,$E$3:$E$1662,0,0,1)</f>
        <v>800</v>
      </c>
      <c r="Z93" s="2" cm="1">
        <f t="array" ref="Z93">_xlfn.XLOOKUP(Z$1&amp;$R93,$C$3:$C$1662&amp;$D$3:$D$1662,$E$3:$E$1662,0,0,1)</f>
        <v>5300</v>
      </c>
      <c r="AA93" s="2" cm="1">
        <f t="array" ref="AA93">_xlfn.XLOOKUP(AA$1&amp;$R93,$C$3:$C$1662&amp;$D$3:$D$1662,$E$3:$E$1662,0,0,1)</f>
        <v>1900</v>
      </c>
      <c r="AB93" s="2" cm="1">
        <f t="array" ref="AB93">_xlfn.XLOOKUP(AB$1&amp;$R93,$C$3:$C$1662&amp;$D$3:$D$1662,$E$3:$E$1662,0,0,1)</f>
        <v>0</v>
      </c>
      <c r="AC93" s="2" cm="1">
        <f t="array" ref="AC93">_xlfn.XLOOKUP(AC$1&amp;$R93,$C$3:$C$1662&amp;$D$3:$D$1662,$E$3:$E$1662,0,0,1)</f>
        <v>700</v>
      </c>
    </row>
    <row r="94" spans="3:29" x14ac:dyDescent="0.4">
      <c r="C94" t="s">
        <v>758</v>
      </c>
      <c r="D94" t="s">
        <v>604</v>
      </c>
      <c r="E94">
        <v>700</v>
      </c>
      <c r="R94" t="s">
        <v>297</v>
      </c>
      <c r="S94" s="2">
        <f t="shared" si="6"/>
        <v>221780</v>
      </c>
      <c r="T94" s="2">
        <f t="shared" si="8"/>
        <v>227300</v>
      </c>
      <c r="U94" s="2">
        <f t="shared" si="8"/>
        <v>161300</v>
      </c>
      <c r="V94" s="2">
        <f t="shared" si="8"/>
        <v>269100</v>
      </c>
      <c r="W94" s="2">
        <f t="shared" si="8"/>
        <v>171100</v>
      </c>
      <c r="X94" s="2">
        <f t="shared" si="8"/>
        <v>280100</v>
      </c>
      <c r="Y94" s="2" cm="1">
        <f t="array" ref="Y94">_xlfn.XLOOKUP(Y$1&amp;$R94,$C$3:$C$1662&amp;$D$3:$D$1662,$E$3:$E$1662,0,0,1)</f>
        <v>1000</v>
      </c>
      <c r="Z94" s="2" cm="1">
        <f t="array" ref="Z94">_xlfn.XLOOKUP(Z$1&amp;$R94,$C$3:$C$1662&amp;$D$3:$D$1662,$E$3:$E$1662,0,0,1)</f>
        <v>0</v>
      </c>
      <c r="AA94" s="2" cm="1">
        <f t="array" ref="AA94">_xlfn.XLOOKUP(AA$1&amp;$R94,$C$3:$C$1662&amp;$D$3:$D$1662,$E$3:$E$1662,0,0,1)</f>
        <v>3200</v>
      </c>
      <c r="AB94" s="2" cm="1">
        <f t="array" ref="AB94">_xlfn.XLOOKUP(AB$1&amp;$R94,$C$3:$C$1662&amp;$D$3:$D$1662,$E$3:$E$1662,0,0,1)</f>
        <v>1100</v>
      </c>
      <c r="AC94" s="2" cm="1">
        <f t="array" ref="AC94">_xlfn.XLOOKUP(AC$1&amp;$R94,$C$3:$C$1662&amp;$D$3:$D$1662,$E$3:$E$1662,0,0,1)</f>
        <v>1000</v>
      </c>
    </row>
    <row r="95" spans="3:29" x14ac:dyDescent="0.4">
      <c r="C95" t="s">
        <v>758</v>
      </c>
      <c r="D95" t="s">
        <v>605</v>
      </c>
      <c r="E95">
        <v>1000</v>
      </c>
      <c r="R95" t="s">
        <v>15</v>
      </c>
      <c r="S95" s="2">
        <f t="shared" si="6"/>
        <v>222780</v>
      </c>
      <c r="T95" s="2">
        <f t="shared" si="8"/>
        <v>227900</v>
      </c>
      <c r="U95" s="2">
        <f t="shared" si="8"/>
        <v>161900</v>
      </c>
      <c r="V95" s="2">
        <f t="shared" si="8"/>
        <v>270900</v>
      </c>
      <c r="W95" s="2">
        <f t="shared" si="8"/>
        <v>172100</v>
      </c>
      <c r="X95" s="2">
        <f t="shared" si="8"/>
        <v>281100</v>
      </c>
      <c r="Y95" s="2" cm="1">
        <f t="array" ref="Y95">_xlfn.XLOOKUP(Y$1&amp;$R95,$C$3:$C$1662&amp;$D$3:$D$1662,$E$3:$E$1662,0,0,1)</f>
        <v>600</v>
      </c>
      <c r="Z95" s="2" cm="1">
        <f t="array" ref="Z95">_xlfn.XLOOKUP(Z$1&amp;$R95,$C$3:$C$1662&amp;$D$3:$D$1662,$E$3:$E$1662,0,0,1)</f>
        <v>600</v>
      </c>
      <c r="AA95" s="2" cm="1">
        <f t="array" ref="AA95">_xlfn.XLOOKUP(AA$1&amp;$R95,$C$3:$C$1662&amp;$D$3:$D$1662,$E$3:$E$1662,0,0,1)</f>
        <v>1800</v>
      </c>
      <c r="AB95" s="2" cm="1">
        <f t="array" ref="AB95">_xlfn.XLOOKUP(AB$1&amp;$R95,$C$3:$C$1662&amp;$D$3:$D$1662,$E$3:$E$1662,0,0,1)</f>
        <v>1000</v>
      </c>
      <c r="AC95" s="2" cm="1">
        <f t="array" ref="AC95">_xlfn.XLOOKUP(AC$1&amp;$R95,$C$3:$C$1662&amp;$D$3:$D$1662,$E$3:$E$1662,0,0,1)</f>
        <v>1000</v>
      </c>
    </row>
    <row r="96" spans="3:29" x14ac:dyDescent="0.4">
      <c r="C96" t="s">
        <v>758</v>
      </c>
      <c r="D96" t="s">
        <v>606</v>
      </c>
      <c r="E96">
        <v>1000</v>
      </c>
      <c r="R96" t="s">
        <v>298</v>
      </c>
      <c r="S96" s="2">
        <f t="shared" si="6"/>
        <v>224400</v>
      </c>
      <c r="T96" s="2">
        <f t="shared" si="8"/>
        <v>229600</v>
      </c>
      <c r="U96" s="2">
        <f t="shared" si="8"/>
        <v>162400</v>
      </c>
      <c r="V96" s="2">
        <f t="shared" si="8"/>
        <v>271800</v>
      </c>
      <c r="W96" s="2">
        <f t="shared" si="8"/>
        <v>176700</v>
      </c>
      <c r="X96" s="2">
        <f t="shared" si="8"/>
        <v>281500</v>
      </c>
      <c r="Y96" s="2" cm="1">
        <f t="array" ref="Y96">_xlfn.XLOOKUP(Y$1&amp;$R96,$C$3:$C$1662&amp;$D$3:$D$1662,$E$3:$E$1662,0,0,1)</f>
        <v>1700</v>
      </c>
      <c r="Z96" s="2" cm="1">
        <f t="array" ref="Z96">_xlfn.XLOOKUP(Z$1&amp;$R96,$C$3:$C$1662&amp;$D$3:$D$1662,$E$3:$E$1662,0,0,1)</f>
        <v>500</v>
      </c>
      <c r="AA96" s="2" cm="1">
        <f t="array" ref="AA96">_xlfn.XLOOKUP(AA$1&amp;$R96,$C$3:$C$1662&amp;$D$3:$D$1662,$E$3:$E$1662,0,0,1)</f>
        <v>900</v>
      </c>
      <c r="AB96" s="2" cm="1">
        <f t="array" ref="AB96">_xlfn.XLOOKUP(AB$1&amp;$R96,$C$3:$C$1662&amp;$D$3:$D$1662,$E$3:$E$1662,0,0,1)</f>
        <v>4600</v>
      </c>
      <c r="AC96" s="2" cm="1">
        <f t="array" ref="AC96">_xlfn.XLOOKUP(AC$1&amp;$R96,$C$3:$C$1662&amp;$D$3:$D$1662,$E$3:$E$1662,0,0,1)</f>
        <v>400</v>
      </c>
    </row>
    <row r="97" spans="3:29" x14ac:dyDescent="0.4">
      <c r="C97" t="s">
        <v>758</v>
      </c>
      <c r="D97" t="s">
        <v>607</v>
      </c>
      <c r="E97">
        <v>400</v>
      </c>
      <c r="R97" t="s">
        <v>139</v>
      </c>
      <c r="S97" s="2">
        <f t="shared" si="6"/>
        <v>225740</v>
      </c>
      <c r="T97" s="2">
        <f t="shared" si="8"/>
        <v>229800</v>
      </c>
      <c r="U97" s="2">
        <f t="shared" si="8"/>
        <v>162700</v>
      </c>
      <c r="V97" s="2">
        <f t="shared" si="8"/>
        <v>274900</v>
      </c>
      <c r="W97" s="2">
        <f t="shared" si="8"/>
        <v>177000</v>
      </c>
      <c r="X97" s="2">
        <f t="shared" si="8"/>
        <v>284300</v>
      </c>
      <c r="Y97" s="2" cm="1">
        <f t="array" ref="Y97">_xlfn.XLOOKUP(Y$1&amp;$R97,$C$3:$C$1662&amp;$D$3:$D$1662,$E$3:$E$1662,0,0,1)</f>
        <v>200</v>
      </c>
      <c r="Z97" s="2" cm="1">
        <f t="array" ref="Z97">_xlfn.XLOOKUP(Z$1&amp;$R97,$C$3:$C$1662&amp;$D$3:$D$1662,$E$3:$E$1662,0,0,1)</f>
        <v>300</v>
      </c>
      <c r="AA97" s="2" cm="1">
        <f t="array" ref="AA97">_xlfn.XLOOKUP(AA$1&amp;$R97,$C$3:$C$1662&amp;$D$3:$D$1662,$E$3:$E$1662,0,0,1)</f>
        <v>3100</v>
      </c>
      <c r="AB97" s="2" cm="1">
        <f t="array" ref="AB97">_xlfn.XLOOKUP(AB$1&amp;$R97,$C$3:$C$1662&amp;$D$3:$D$1662,$E$3:$E$1662,0,0,1)</f>
        <v>300</v>
      </c>
      <c r="AC97" s="2" cm="1">
        <f t="array" ref="AC97">_xlfn.XLOOKUP(AC$1&amp;$R97,$C$3:$C$1662&amp;$D$3:$D$1662,$E$3:$E$1662,0,0,1)</f>
        <v>2800</v>
      </c>
    </row>
    <row r="98" spans="3:29" x14ac:dyDescent="0.4">
      <c r="C98" t="s">
        <v>758</v>
      </c>
      <c r="D98" t="s">
        <v>608</v>
      </c>
      <c r="E98">
        <v>2800</v>
      </c>
      <c r="R98" t="s">
        <v>137</v>
      </c>
      <c r="S98" s="2">
        <f t="shared" si="6"/>
        <v>226340</v>
      </c>
      <c r="T98" s="2">
        <f t="shared" si="8"/>
        <v>229800</v>
      </c>
      <c r="U98" s="2">
        <f t="shared" si="8"/>
        <v>162900</v>
      </c>
      <c r="V98" s="2">
        <f t="shared" si="8"/>
        <v>276900</v>
      </c>
      <c r="W98" s="2">
        <f t="shared" si="8"/>
        <v>177500</v>
      </c>
      <c r="X98" s="2">
        <f t="shared" si="8"/>
        <v>284600</v>
      </c>
      <c r="Y98" s="2" cm="1">
        <f t="array" ref="Y98">_xlfn.XLOOKUP(Y$1&amp;$R98,$C$3:$C$1662&amp;$D$3:$D$1662,$E$3:$E$1662,0,0,1)</f>
        <v>0</v>
      </c>
      <c r="Z98" s="2" cm="1">
        <f t="array" ref="Z98">_xlfn.XLOOKUP(Z$1&amp;$R98,$C$3:$C$1662&amp;$D$3:$D$1662,$E$3:$E$1662,0,0,1)</f>
        <v>200</v>
      </c>
      <c r="AA98" s="2" cm="1">
        <f t="array" ref="AA98">_xlfn.XLOOKUP(AA$1&amp;$R98,$C$3:$C$1662&amp;$D$3:$D$1662,$E$3:$E$1662,0,0,1)</f>
        <v>2000</v>
      </c>
      <c r="AB98" s="2" cm="1">
        <f t="array" ref="AB98">_xlfn.XLOOKUP(AB$1&amp;$R98,$C$3:$C$1662&amp;$D$3:$D$1662,$E$3:$E$1662,0,0,1)</f>
        <v>500</v>
      </c>
      <c r="AC98" s="2" cm="1">
        <f t="array" ref="AC98">_xlfn.XLOOKUP(AC$1&amp;$R98,$C$3:$C$1662&amp;$D$3:$D$1662,$E$3:$E$1662,0,0,1)</f>
        <v>300</v>
      </c>
    </row>
    <row r="99" spans="3:29" x14ac:dyDescent="0.4">
      <c r="C99" t="s">
        <v>758</v>
      </c>
      <c r="D99" t="s">
        <v>609</v>
      </c>
      <c r="E99">
        <v>300</v>
      </c>
      <c r="R99" t="s">
        <v>268</v>
      </c>
      <c r="S99" s="2">
        <f t="shared" si="6"/>
        <v>227040</v>
      </c>
      <c r="T99" s="2">
        <f t="shared" si="8"/>
        <v>230900</v>
      </c>
      <c r="U99" s="2">
        <f t="shared" si="8"/>
        <v>163100</v>
      </c>
      <c r="V99" s="2">
        <f t="shared" si="8"/>
        <v>278100</v>
      </c>
      <c r="W99" s="2">
        <f t="shared" si="8"/>
        <v>178100</v>
      </c>
      <c r="X99" s="2">
        <f t="shared" si="8"/>
        <v>285000</v>
      </c>
      <c r="Y99" s="2" cm="1">
        <f t="array" ref="Y99">_xlfn.XLOOKUP(Y$1&amp;$R99,$C$3:$C$1662&amp;$D$3:$D$1662,$E$3:$E$1662,0,0,1)</f>
        <v>1100</v>
      </c>
      <c r="Z99" s="2" cm="1">
        <f t="array" ref="Z99">_xlfn.XLOOKUP(Z$1&amp;$R99,$C$3:$C$1662&amp;$D$3:$D$1662,$E$3:$E$1662,0,0,1)</f>
        <v>200</v>
      </c>
      <c r="AA99" s="2" cm="1">
        <f t="array" ref="AA99">_xlfn.XLOOKUP(AA$1&amp;$R99,$C$3:$C$1662&amp;$D$3:$D$1662,$E$3:$E$1662,0,0,1)</f>
        <v>1200</v>
      </c>
      <c r="AB99" s="2" cm="1">
        <f t="array" ref="AB99">_xlfn.XLOOKUP(AB$1&amp;$R99,$C$3:$C$1662&amp;$D$3:$D$1662,$E$3:$E$1662,0,0,1)</f>
        <v>600</v>
      </c>
      <c r="AC99" s="2" cm="1">
        <f t="array" ref="AC99">_xlfn.XLOOKUP(AC$1&amp;$R99,$C$3:$C$1662&amp;$D$3:$D$1662,$E$3:$E$1662,0,0,1)</f>
        <v>400</v>
      </c>
    </row>
    <row r="100" spans="3:29" x14ac:dyDescent="0.4">
      <c r="C100" t="s">
        <v>758</v>
      </c>
      <c r="D100" t="s">
        <v>610</v>
      </c>
      <c r="E100">
        <v>400</v>
      </c>
      <c r="R100" t="s">
        <v>101</v>
      </c>
      <c r="S100" s="2">
        <f t="shared" si="6"/>
        <v>230640</v>
      </c>
      <c r="T100" s="2">
        <f t="shared" ref="T100:X115" si="9">T99+Y100</f>
        <v>231700</v>
      </c>
      <c r="U100" s="2">
        <f t="shared" si="9"/>
        <v>164700</v>
      </c>
      <c r="V100" s="2">
        <f t="shared" si="9"/>
        <v>278800</v>
      </c>
      <c r="W100" s="2">
        <f t="shared" si="9"/>
        <v>193000</v>
      </c>
      <c r="X100" s="2">
        <f t="shared" si="9"/>
        <v>285000</v>
      </c>
      <c r="Y100" s="2" cm="1">
        <f t="array" ref="Y100">_xlfn.XLOOKUP(Y$1&amp;$R100,$C$3:$C$1662&amp;$D$3:$D$1662,$E$3:$E$1662,0,0,1)</f>
        <v>800</v>
      </c>
      <c r="Z100" s="2" cm="1">
        <f t="array" ref="Z100">_xlfn.XLOOKUP(Z$1&amp;$R100,$C$3:$C$1662&amp;$D$3:$D$1662,$E$3:$E$1662,0,0,1)</f>
        <v>1600</v>
      </c>
      <c r="AA100" s="2" cm="1">
        <f t="array" ref="AA100">_xlfn.XLOOKUP(AA$1&amp;$R100,$C$3:$C$1662&amp;$D$3:$D$1662,$E$3:$E$1662,0,0,1)</f>
        <v>700</v>
      </c>
      <c r="AB100" s="2" cm="1">
        <f t="array" ref="AB100">_xlfn.XLOOKUP(AB$1&amp;$R100,$C$3:$C$1662&amp;$D$3:$D$1662,$E$3:$E$1662,0,0,1)</f>
        <v>14900</v>
      </c>
      <c r="AC100" s="2" cm="1">
        <f t="array" ref="AC100">_xlfn.XLOOKUP(AC$1&amp;$R100,$C$3:$C$1662&amp;$D$3:$D$1662,$E$3:$E$1662,0,0,1)</f>
        <v>0</v>
      </c>
    </row>
    <row r="101" spans="3:29" x14ac:dyDescent="0.4">
      <c r="C101" t="s">
        <v>758</v>
      </c>
      <c r="D101" t="s">
        <v>611</v>
      </c>
      <c r="E101">
        <v>0</v>
      </c>
      <c r="R101" t="s">
        <v>220</v>
      </c>
      <c r="S101" s="2">
        <f t="shared" si="6"/>
        <v>232200</v>
      </c>
      <c r="T101" s="2">
        <f t="shared" si="9"/>
        <v>233000</v>
      </c>
      <c r="U101" s="2">
        <f t="shared" si="9"/>
        <v>164900</v>
      </c>
      <c r="V101" s="2">
        <f t="shared" si="9"/>
        <v>281300</v>
      </c>
      <c r="W101" s="2">
        <f t="shared" si="9"/>
        <v>195500</v>
      </c>
      <c r="X101" s="2">
        <f t="shared" si="9"/>
        <v>286300</v>
      </c>
      <c r="Y101" s="2" cm="1">
        <f t="array" ref="Y101">_xlfn.XLOOKUP(Y$1&amp;$R101,$C$3:$C$1662&amp;$D$3:$D$1662,$E$3:$E$1662,0,0,1)</f>
        <v>1300</v>
      </c>
      <c r="Z101" s="2" cm="1">
        <f t="array" ref="Z101">_xlfn.XLOOKUP(Z$1&amp;$R101,$C$3:$C$1662&amp;$D$3:$D$1662,$E$3:$E$1662,0,0,1)</f>
        <v>200</v>
      </c>
      <c r="AA101" s="2" cm="1">
        <f t="array" ref="AA101">_xlfn.XLOOKUP(AA$1&amp;$R101,$C$3:$C$1662&amp;$D$3:$D$1662,$E$3:$E$1662,0,0,1)</f>
        <v>2500</v>
      </c>
      <c r="AB101" s="2" cm="1">
        <f t="array" ref="AB101">_xlfn.XLOOKUP(AB$1&amp;$R101,$C$3:$C$1662&amp;$D$3:$D$1662,$E$3:$E$1662,0,0,1)</f>
        <v>2500</v>
      </c>
      <c r="AC101" s="2" cm="1">
        <f t="array" ref="AC101">_xlfn.XLOOKUP(AC$1&amp;$R101,$C$3:$C$1662&amp;$D$3:$D$1662,$E$3:$E$1662,0,0,1)</f>
        <v>1300</v>
      </c>
    </row>
    <row r="102" spans="3:29" x14ac:dyDescent="0.4">
      <c r="C102" t="s">
        <v>758</v>
      </c>
      <c r="D102" t="s">
        <v>612</v>
      </c>
      <c r="E102">
        <v>1300</v>
      </c>
      <c r="R102" t="s">
        <v>114</v>
      </c>
      <c r="S102" s="2">
        <f t="shared" si="6"/>
        <v>232980</v>
      </c>
      <c r="T102" s="2">
        <f t="shared" si="9"/>
        <v>234100</v>
      </c>
      <c r="U102" s="2">
        <f t="shared" si="9"/>
        <v>166000</v>
      </c>
      <c r="V102" s="2">
        <f t="shared" si="9"/>
        <v>282100</v>
      </c>
      <c r="W102" s="2">
        <f t="shared" si="9"/>
        <v>196300</v>
      </c>
      <c r="X102" s="2">
        <f t="shared" si="9"/>
        <v>286400</v>
      </c>
      <c r="Y102" s="2" cm="1">
        <f t="array" ref="Y102">_xlfn.XLOOKUP(Y$1&amp;$R102,$C$3:$C$1662&amp;$D$3:$D$1662,$E$3:$E$1662,0,0,1)</f>
        <v>1100</v>
      </c>
      <c r="Z102" s="2" cm="1">
        <f t="array" ref="Z102">_xlfn.XLOOKUP(Z$1&amp;$R102,$C$3:$C$1662&amp;$D$3:$D$1662,$E$3:$E$1662,0,0,1)</f>
        <v>1100</v>
      </c>
      <c r="AA102" s="2" cm="1">
        <f t="array" ref="AA102">_xlfn.XLOOKUP(AA$1&amp;$R102,$C$3:$C$1662&amp;$D$3:$D$1662,$E$3:$E$1662,0,0,1)</f>
        <v>800</v>
      </c>
      <c r="AB102" s="2" cm="1">
        <f t="array" ref="AB102">_xlfn.XLOOKUP(AB$1&amp;$R102,$C$3:$C$1662&amp;$D$3:$D$1662,$E$3:$E$1662,0,0,1)</f>
        <v>800</v>
      </c>
      <c r="AC102" s="2" cm="1">
        <f t="array" ref="AC102">_xlfn.XLOOKUP(AC$1&amp;$R102,$C$3:$C$1662&amp;$D$3:$D$1662,$E$3:$E$1662,0,0,1)</f>
        <v>100</v>
      </c>
    </row>
    <row r="103" spans="3:29" x14ac:dyDescent="0.4">
      <c r="C103" t="s">
        <v>758</v>
      </c>
      <c r="D103" t="s">
        <v>613</v>
      </c>
      <c r="E103">
        <v>100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234560</v>
      </c>
      <c r="T103" s="2">
        <f t="shared" si="9"/>
        <v>234800</v>
      </c>
      <c r="U103" s="2">
        <f t="shared" si="9"/>
        <v>166000</v>
      </c>
      <c r="V103" s="2">
        <f t="shared" si="9"/>
        <v>285100</v>
      </c>
      <c r="W103" s="2">
        <f t="shared" si="9"/>
        <v>199300</v>
      </c>
      <c r="X103" s="2">
        <f t="shared" si="9"/>
        <v>287600</v>
      </c>
      <c r="Y103" s="2" cm="1">
        <f t="array" ref="Y103">_xlfn.XLOOKUP(Y$1&amp;$R103,$C$3:$C$1662&amp;$D$3:$D$1662,$E$3:$E$1662,0,0,1)</f>
        <v>700</v>
      </c>
      <c r="Z103" s="2" cm="1">
        <f t="array" ref="Z103">_xlfn.XLOOKUP(Z$1&amp;$R103,$C$3:$C$1662&amp;$D$3:$D$1662,$E$3:$E$1662,0,0,1)</f>
        <v>0</v>
      </c>
      <c r="AA103" s="2" cm="1">
        <f t="array" ref="AA103">_xlfn.XLOOKUP(AA$1&amp;$R103,$C$3:$C$1662&amp;$D$3:$D$1662,$E$3:$E$1662,0,0,1)</f>
        <v>3000</v>
      </c>
      <c r="AB103" s="2" cm="1">
        <f t="array" ref="AB103">_xlfn.XLOOKUP(AB$1&amp;$R103,$C$3:$C$1662&amp;$D$3:$D$1662,$E$3:$E$1662,0,0,1)</f>
        <v>3000</v>
      </c>
      <c r="AC103" s="2" cm="1">
        <f t="array" ref="AC103">_xlfn.XLOOKUP(AC$1&amp;$R103,$C$3:$C$1662&amp;$D$3:$D$1662,$E$3:$E$1662,0,0,1)</f>
        <v>1200</v>
      </c>
    </row>
    <row r="104" spans="3:29" x14ac:dyDescent="0.4">
      <c r="C104" t="s">
        <v>758</v>
      </c>
      <c r="D104" t="s">
        <v>614</v>
      </c>
      <c r="E104">
        <v>1200</v>
      </c>
      <c r="R104" t="s">
        <v>23</v>
      </c>
      <c r="S104" s="2">
        <f t="shared" si="6"/>
        <v>235280</v>
      </c>
      <c r="T104" s="2">
        <f t="shared" si="9"/>
        <v>234800</v>
      </c>
      <c r="U104" s="2">
        <f t="shared" si="9"/>
        <v>166600</v>
      </c>
      <c r="V104" s="2">
        <f t="shared" si="9"/>
        <v>287300</v>
      </c>
      <c r="W104" s="2">
        <f t="shared" si="9"/>
        <v>199600</v>
      </c>
      <c r="X104" s="2">
        <f t="shared" si="9"/>
        <v>288100</v>
      </c>
      <c r="Y104" s="2" cm="1">
        <f t="array" ref="Y104">_xlfn.XLOOKUP(Y$1&amp;$R104,$C$3:$C$1662&amp;$D$3:$D$1662,$E$3:$E$1662,0,0,1)</f>
        <v>0</v>
      </c>
      <c r="Z104" s="2" cm="1">
        <f t="array" ref="Z104">_xlfn.XLOOKUP(Z$1&amp;$R104,$C$3:$C$1662&amp;$D$3:$D$1662,$E$3:$E$1662,0,0,1)</f>
        <v>600</v>
      </c>
      <c r="AA104" s="2" cm="1">
        <f t="array" ref="AA104">_xlfn.XLOOKUP(AA$1&amp;$R104,$C$3:$C$1662&amp;$D$3:$D$1662,$E$3:$E$1662,0,0,1)</f>
        <v>2200</v>
      </c>
      <c r="AB104" s="2" cm="1">
        <f t="array" ref="AB104">_xlfn.XLOOKUP(AB$1&amp;$R104,$C$3:$C$1662&amp;$D$3:$D$1662,$E$3:$E$1662,0,0,1)</f>
        <v>300</v>
      </c>
      <c r="AC104" s="2" cm="1">
        <f t="array" ref="AC104">_xlfn.XLOOKUP(AC$1&amp;$R104,$C$3:$C$1662&amp;$D$3:$D$1662,$E$3:$E$1662,0,0,1)</f>
        <v>500</v>
      </c>
    </row>
    <row r="105" spans="3:29" x14ac:dyDescent="0.4">
      <c r="C105" t="s">
        <v>758</v>
      </c>
      <c r="D105" t="s">
        <v>615</v>
      </c>
      <c r="E105">
        <v>500</v>
      </c>
      <c r="R105" t="s">
        <v>159</v>
      </c>
      <c r="S105" s="2">
        <f t="shared" si="6"/>
        <v>237560</v>
      </c>
      <c r="T105" s="2">
        <f t="shared" si="9"/>
        <v>235200</v>
      </c>
      <c r="U105" s="2">
        <f t="shared" si="9"/>
        <v>167000</v>
      </c>
      <c r="V105" s="2">
        <f t="shared" si="9"/>
        <v>288700</v>
      </c>
      <c r="W105" s="2">
        <f t="shared" si="9"/>
        <v>207800</v>
      </c>
      <c r="X105" s="2">
        <f t="shared" si="9"/>
        <v>289100</v>
      </c>
      <c r="Y105" s="2" cm="1">
        <f t="array" ref="Y105">_xlfn.XLOOKUP(Y$1&amp;$R105,$C$3:$C$1662&amp;$D$3:$D$1662,$E$3:$E$1662,0,0,1)</f>
        <v>400</v>
      </c>
      <c r="Z105" s="2" cm="1">
        <f t="array" ref="Z105">_xlfn.XLOOKUP(Z$1&amp;$R105,$C$3:$C$1662&amp;$D$3:$D$1662,$E$3:$E$1662,0,0,1)</f>
        <v>400</v>
      </c>
      <c r="AA105" s="2" cm="1">
        <f t="array" ref="AA105">_xlfn.XLOOKUP(AA$1&amp;$R105,$C$3:$C$1662&amp;$D$3:$D$1662,$E$3:$E$1662,0,0,1)</f>
        <v>1400</v>
      </c>
      <c r="AB105" s="2" cm="1">
        <f t="array" ref="AB105">_xlfn.XLOOKUP(AB$1&amp;$R105,$C$3:$C$1662&amp;$D$3:$D$1662,$E$3:$E$1662,0,0,1)</f>
        <v>8200</v>
      </c>
      <c r="AC105" s="2" cm="1">
        <f t="array" ref="AC105">_xlfn.XLOOKUP(AC$1&amp;$R105,$C$3:$C$1662&amp;$D$3:$D$1662,$E$3:$E$1662,0,0,1)</f>
        <v>1000</v>
      </c>
    </row>
    <row r="106" spans="3:29" x14ac:dyDescent="0.4">
      <c r="C106" t="s">
        <v>758</v>
      </c>
      <c r="D106" t="s">
        <v>616</v>
      </c>
      <c r="E106">
        <v>1000</v>
      </c>
      <c r="R106" t="s">
        <v>173</v>
      </c>
      <c r="S106" s="2">
        <f t="shared" si="6"/>
        <v>239440</v>
      </c>
      <c r="T106" s="2">
        <f t="shared" si="9"/>
        <v>236200</v>
      </c>
      <c r="U106" s="2">
        <f t="shared" si="9"/>
        <v>167500</v>
      </c>
      <c r="V106" s="2">
        <f t="shared" si="9"/>
        <v>293900</v>
      </c>
      <c r="W106" s="2">
        <f t="shared" si="9"/>
        <v>210200</v>
      </c>
      <c r="X106" s="2">
        <f t="shared" si="9"/>
        <v>289400</v>
      </c>
      <c r="Y106" s="2" cm="1">
        <f t="array" ref="Y106">_xlfn.XLOOKUP(Y$1&amp;$R106,$C$3:$C$1662&amp;$D$3:$D$1662,$E$3:$E$1662,0,0,1)</f>
        <v>1000</v>
      </c>
      <c r="Z106" s="2" cm="1">
        <f t="array" ref="Z106">_xlfn.XLOOKUP(Z$1&amp;$R106,$C$3:$C$1662&amp;$D$3:$D$1662,$E$3:$E$1662,0,0,1)</f>
        <v>500</v>
      </c>
      <c r="AA106" s="2" cm="1">
        <f t="array" ref="AA106">_xlfn.XLOOKUP(AA$1&amp;$R106,$C$3:$C$1662&amp;$D$3:$D$1662,$E$3:$E$1662,0,0,1)</f>
        <v>5200</v>
      </c>
      <c r="AB106" s="2" cm="1">
        <f t="array" ref="AB106">_xlfn.XLOOKUP(AB$1&amp;$R106,$C$3:$C$1662&amp;$D$3:$D$1662,$E$3:$E$1662,0,0,1)</f>
        <v>2400</v>
      </c>
      <c r="AC106" s="2" cm="1">
        <f t="array" ref="AC106">_xlfn.XLOOKUP(AC$1&amp;$R106,$C$3:$C$1662&amp;$D$3:$D$1662,$E$3:$E$1662,0,0,1)</f>
        <v>300</v>
      </c>
    </row>
    <row r="107" spans="3:29" x14ac:dyDescent="0.4">
      <c r="C107" t="s">
        <v>758</v>
      </c>
      <c r="D107" t="s">
        <v>617</v>
      </c>
      <c r="E107">
        <v>300</v>
      </c>
      <c r="R107" t="s">
        <v>112</v>
      </c>
      <c r="S107" s="2">
        <f t="shared" si="6"/>
        <v>241040</v>
      </c>
      <c r="T107" s="2">
        <f t="shared" si="9"/>
        <v>237500</v>
      </c>
      <c r="U107" s="2">
        <f t="shared" si="9"/>
        <v>170900</v>
      </c>
      <c r="V107" s="2">
        <f t="shared" si="9"/>
        <v>295000</v>
      </c>
      <c r="W107" s="2">
        <f t="shared" si="9"/>
        <v>211200</v>
      </c>
      <c r="X107" s="2">
        <f t="shared" si="9"/>
        <v>290600</v>
      </c>
      <c r="Y107" s="2" cm="1">
        <f t="array" ref="Y107">_xlfn.XLOOKUP(Y$1&amp;$R107,$C$3:$C$1662&amp;$D$3:$D$1662,$E$3:$E$1662,0,0,1)</f>
        <v>1300</v>
      </c>
      <c r="Z107" s="2" cm="1">
        <f t="array" ref="Z107">_xlfn.XLOOKUP(Z$1&amp;$R107,$C$3:$C$1662&amp;$D$3:$D$1662,$E$3:$E$1662,0,0,1)</f>
        <v>3400</v>
      </c>
      <c r="AA107" s="2" cm="1">
        <f t="array" ref="AA107">_xlfn.XLOOKUP(AA$1&amp;$R107,$C$3:$C$1662&amp;$D$3:$D$1662,$E$3:$E$1662,0,0,1)</f>
        <v>1100</v>
      </c>
      <c r="AB107" s="2" cm="1">
        <f t="array" ref="AB107">_xlfn.XLOOKUP(AB$1&amp;$R107,$C$3:$C$1662&amp;$D$3:$D$1662,$E$3:$E$1662,0,0,1)</f>
        <v>1000</v>
      </c>
      <c r="AC107" s="2" cm="1">
        <f t="array" ref="AC107">_xlfn.XLOOKUP(AC$1&amp;$R107,$C$3:$C$1662&amp;$D$3:$D$1662,$E$3:$E$1662,0,0,1)</f>
        <v>1200</v>
      </c>
    </row>
    <row r="108" spans="3:29" x14ac:dyDescent="0.4">
      <c r="C108" t="s">
        <v>758</v>
      </c>
      <c r="D108" t="s">
        <v>618</v>
      </c>
      <c r="E108">
        <v>1200</v>
      </c>
      <c r="R108" t="s">
        <v>271</v>
      </c>
      <c r="S108" s="2">
        <f t="shared" si="6"/>
        <v>241640</v>
      </c>
      <c r="T108" s="2">
        <f t="shared" si="9"/>
        <v>238100</v>
      </c>
      <c r="U108" s="2">
        <f t="shared" si="9"/>
        <v>170900</v>
      </c>
      <c r="V108" s="2">
        <f t="shared" si="9"/>
        <v>295500</v>
      </c>
      <c r="W108" s="2">
        <f t="shared" si="9"/>
        <v>211700</v>
      </c>
      <c r="X108" s="2">
        <f t="shared" si="9"/>
        <v>292000</v>
      </c>
      <c r="Y108" s="2" cm="1">
        <f t="array" ref="Y108">_xlfn.XLOOKUP(Y$1&amp;$R108,$C$3:$C$1662&amp;$D$3:$D$1662,$E$3:$E$1662,0,0,1)</f>
        <v>600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500</v>
      </c>
      <c r="AB108" s="2" cm="1">
        <f t="array" ref="AB108">_xlfn.XLOOKUP(AB$1&amp;$R108,$C$3:$C$1662&amp;$D$3:$D$1662,$E$3:$E$1662,0,0,1)</f>
        <v>500</v>
      </c>
      <c r="AC108" s="2" cm="1">
        <f t="array" ref="AC108">_xlfn.XLOOKUP(AC$1&amp;$R108,$C$3:$C$1662&amp;$D$3:$D$1662,$E$3:$E$1662,0,0,1)</f>
        <v>1400</v>
      </c>
    </row>
    <row r="109" spans="3:29" x14ac:dyDescent="0.4">
      <c r="C109" t="s">
        <v>758</v>
      </c>
      <c r="D109" t="s">
        <v>619</v>
      </c>
      <c r="E109">
        <v>1400</v>
      </c>
      <c r="R109" t="s">
        <v>34</v>
      </c>
      <c r="S109" s="2">
        <f t="shared" si="6"/>
        <v>242600</v>
      </c>
      <c r="T109" s="2">
        <f t="shared" si="9"/>
        <v>239200</v>
      </c>
      <c r="U109" s="2">
        <f t="shared" si="9"/>
        <v>171600</v>
      </c>
      <c r="V109" s="2">
        <f t="shared" si="9"/>
        <v>297500</v>
      </c>
      <c r="W109" s="2">
        <f t="shared" si="9"/>
        <v>212600</v>
      </c>
      <c r="X109" s="2">
        <f t="shared" si="9"/>
        <v>292100</v>
      </c>
      <c r="Y109" s="2" cm="1">
        <f t="array" ref="Y109">_xlfn.XLOOKUP(Y$1&amp;$R109,$C$3:$C$1662&amp;$D$3:$D$1662,$E$3:$E$1662,0,0,1)</f>
        <v>1100</v>
      </c>
      <c r="Z109" s="2" cm="1">
        <f t="array" ref="Z109">_xlfn.XLOOKUP(Z$1&amp;$R109,$C$3:$C$1662&amp;$D$3:$D$1662,$E$3:$E$1662,0,0,1)</f>
        <v>700</v>
      </c>
      <c r="AA109" s="2" cm="1">
        <f t="array" ref="AA109">_xlfn.XLOOKUP(AA$1&amp;$R109,$C$3:$C$1662&amp;$D$3:$D$1662,$E$3:$E$1662,0,0,1)</f>
        <v>2000</v>
      </c>
      <c r="AB109" s="2" cm="1">
        <f t="array" ref="AB109">_xlfn.XLOOKUP(AB$1&amp;$R109,$C$3:$C$1662&amp;$D$3:$D$1662,$E$3:$E$1662,0,0,1)</f>
        <v>900</v>
      </c>
      <c r="AC109" s="2" cm="1">
        <f t="array" ref="AC109">_xlfn.XLOOKUP(AC$1&amp;$R109,$C$3:$C$1662&amp;$D$3:$D$1662,$E$3:$E$1662,0,0,1)</f>
        <v>100</v>
      </c>
    </row>
    <row r="110" spans="3:29" x14ac:dyDescent="0.4">
      <c r="C110" t="s">
        <v>758</v>
      </c>
      <c r="D110" t="s">
        <v>620</v>
      </c>
      <c r="E110">
        <v>100</v>
      </c>
      <c r="R110" t="s">
        <v>217</v>
      </c>
      <c r="S110" s="2">
        <f t="shared" si="6"/>
        <v>243720</v>
      </c>
      <c r="T110" s="2">
        <f t="shared" si="9"/>
        <v>240700</v>
      </c>
      <c r="U110" s="2">
        <f t="shared" si="9"/>
        <v>172200</v>
      </c>
      <c r="V110" s="2">
        <f t="shared" si="9"/>
        <v>298700</v>
      </c>
      <c r="W110" s="2">
        <f t="shared" si="9"/>
        <v>214200</v>
      </c>
      <c r="X110" s="2">
        <f t="shared" si="9"/>
        <v>292800</v>
      </c>
      <c r="Y110" s="2" cm="1">
        <f t="array" ref="Y110">_xlfn.XLOOKUP(Y$1&amp;$R110,$C$3:$C$1662&amp;$D$3:$D$1662,$E$3:$E$1662,0,0,1)</f>
        <v>1500</v>
      </c>
      <c r="Z110" s="2" cm="1">
        <f t="array" ref="Z110">_xlfn.XLOOKUP(Z$1&amp;$R110,$C$3:$C$1662&amp;$D$3:$D$1662,$E$3:$E$1662,0,0,1)</f>
        <v>600</v>
      </c>
      <c r="AA110" s="2" cm="1">
        <f t="array" ref="AA110">_xlfn.XLOOKUP(AA$1&amp;$R110,$C$3:$C$1662&amp;$D$3:$D$1662,$E$3:$E$1662,0,0,1)</f>
        <v>1200</v>
      </c>
      <c r="AB110" s="2" cm="1">
        <f t="array" ref="AB110">_xlfn.XLOOKUP(AB$1&amp;$R110,$C$3:$C$1662&amp;$D$3:$D$1662,$E$3:$E$1662,0,0,1)</f>
        <v>1600</v>
      </c>
      <c r="AC110" s="2" cm="1">
        <f t="array" ref="AC110">_xlfn.XLOOKUP(AC$1&amp;$R110,$C$3:$C$1662&amp;$D$3:$D$1662,$E$3:$E$1662,0,0,1)</f>
        <v>700</v>
      </c>
    </row>
    <row r="111" spans="3:29" x14ac:dyDescent="0.4">
      <c r="C111" t="s">
        <v>758</v>
      </c>
      <c r="D111" t="s">
        <v>621</v>
      </c>
      <c r="E111">
        <v>700</v>
      </c>
      <c r="R111" t="s">
        <v>219</v>
      </c>
      <c r="S111" s="2">
        <f t="shared" si="6"/>
        <v>245700</v>
      </c>
      <c r="T111" s="2">
        <f t="shared" si="9"/>
        <v>241200</v>
      </c>
      <c r="U111" s="2">
        <f t="shared" si="9"/>
        <v>172700</v>
      </c>
      <c r="V111" s="2">
        <f t="shared" si="9"/>
        <v>305000</v>
      </c>
      <c r="W111" s="2">
        <f t="shared" si="9"/>
        <v>215400</v>
      </c>
      <c r="X111" s="2">
        <f t="shared" si="9"/>
        <v>294200</v>
      </c>
      <c r="Y111" s="2" cm="1">
        <f t="array" ref="Y111">_xlfn.XLOOKUP(Y$1&amp;$R111,$C$3:$C$1662&amp;$D$3:$D$1662,$E$3:$E$1662,0,0,1)</f>
        <v>500</v>
      </c>
      <c r="Z111" s="2" cm="1">
        <f t="array" ref="Z111">_xlfn.XLOOKUP(Z$1&amp;$R111,$C$3:$C$1662&amp;$D$3:$D$1662,$E$3:$E$1662,0,0,1)</f>
        <v>500</v>
      </c>
      <c r="AA111" s="2" cm="1">
        <f t="array" ref="AA111">_xlfn.XLOOKUP(AA$1&amp;$R111,$C$3:$C$1662&amp;$D$3:$D$1662,$E$3:$E$1662,0,0,1)</f>
        <v>6300</v>
      </c>
      <c r="AB111" s="2" cm="1">
        <f t="array" ref="AB111">_xlfn.XLOOKUP(AB$1&amp;$R111,$C$3:$C$1662&amp;$D$3:$D$1662,$E$3:$E$1662,0,0,1)</f>
        <v>1200</v>
      </c>
      <c r="AC111" s="2" cm="1">
        <f t="array" ref="AC111">_xlfn.XLOOKUP(AC$1&amp;$R111,$C$3:$C$1662&amp;$D$3:$D$1662,$E$3:$E$1662,0,0,1)</f>
        <v>1400</v>
      </c>
    </row>
    <row r="112" spans="3:29" x14ac:dyDescent="0.4">
      <c r="C112" t="s">
        <v>758</v>
      </c>
      <c r="D112" t="s">
        <v>622</v>
      </c>
      <c r="E112">
        <v>1400</v>
      </c>
      <c r="R112" t="s">
        <v>162</v>
      </c>
      <c r="S112" s="2">
        <f t="shared" si="6"/>
        <v>246460</v>
      </c>
      <c r="T112" s="2">
        <f t="shared" si="9"/>
        <v>241500</v>
      </c>
      <c r="U112" s="2">
        <f t="shared" si="9"/>
        <v>172900</v>
      </c>
      <c r="V112" s="2">
        <f t="shared" si="9"/>
        <v>305600</v>
      </c>
      <c r="W112" s="2">
        <f t="shared" si="9"/>
        <v>217900</v>
      </c>
      <c r="X112" s="2">
        <f t="shared" si="9"/>
        <v>294400</v>
      </c>
      <c r="Y112" s="2" cm="1">
        <f t="array" ref="Y112">_xlfn.XLOOKUP(Y$1&amp;$R112,$C$3:$C$1662&amp;$D$3:$D$1662,$E$3:$E$1662,0,0,1)</f>
        <v>300</v>
      </c>
      <c r="Z112" s="2" cm="1">
        <f t="array" ref="Z112">_xlfn.XLOOKUP(Z$1&amp;$R112,$C$3:$C$1662&amp;$D$3:$D$1662,$E$3:$E$1662,0,0,1)</f>
        <v>200</v>
      </c>
      <c r="AA112" s="2" cm="1">
        <f t="array" ref="AA112">_xlfn.XLOOKUP(AA$1&amp;$R112,$C$3:$C$1662&amp;$D$3:$D$1662,$E$3:$E$1662,0,0,1)</f>
        <v>600</v>
      </c>
      <c r="AB112" s="2" cm="1">
        <f t="array" ref="AB112">_xlfn.XLOOKUP(AB$1&amp;$R112,$C$3:$C$1662&amp;$D$3:$D$1662,$E$3:$E$1662,0,0,1)</f>
        <v>2500</v>
      </c>
      <c r="AC112" s="2" cm="1">
        <f t="array" ref="AC112">_xlfn.XLOOKUP(AC$1&amp;$R112,$C$3:$C$1662&amp;$D$3:$D$1662,$E$3:$E$1662,0,0,1)</f>
        <v>200</v>
      </c>
    </row>
    <row r="113" spans="3:29" x14ac:dyDescent="0.4">
      <c r="C113" t="s">
        <v>758</v>
      </c>
      <c r="D113" t="s">
        <v>623</v>
      </c>
      <c r="E113">
        <v>200</v>
      </c>
      <c r="R113" t="s">
        <v>193</v>
      </c>
      <c r="S113" s="2">
        <f t="shared" si="6"/>
        <v>247540</v>
      </c>
      <c r="T113" s="2">
        <f t="shared" si="9"/>
        <v>242400</v>
      </c>
      <c r="U113" s="2">
        <f t="shared" si="9"/>
        <v>172900</v>
      </c>
      <c r="V113" s="2">
        <f t="shared" si="9"/>
        <v>309000</v>
      </c>
      <c r="W113" s="2">
        <f t="shared" si="9"/>
        <v>218500</v>
      </c>
      <c r="X113" s="2">
        <f t="shared" si="9"/>
        <v>294900</v>
      </c>
      <c r="Y113" s="2" cm="1">
        <f t="array" ref="Y113">_xlfn.XLOOKUP(Y$1&amp;$R113,$C$3:$C$1662&amp;$D$3:$D$1662,$E$3:$E$1662,0,0,1)</f>
        <v>900</v>
      </c>
      <c r="Z113" s="2" cm="1">
        <f t="array" ref="Z113">_xlfn.XLOOKUP(Z$1&amp;$R113,$C$3:$C$1662&amp;$D$3:$D$1662,$E$3:$E$1662,0,0,1)</f>
        <v>0</v>
      </c>
      <c r="AA113" s="2" cm="1">
        <f t="array" ref="AA113">_xlfn.XLOOKUP(AA$1&amp;$R113,$C$3:$C$1662&amp;$D$3:$D$1662,$E$3:$E$1662,0,0,1)</f>
        <v>3400</v>
      </c>
      <c r="AB113" s="2" cm="1">
        <f t="array" ref="AB113">_xlfn.XLOOKUP(AB$1&amp;$R113,$C$3:$C$1662&amp;$D$3:$D$1662,$E$3:$E$1662,0,0,1)</f>
        <v>600</v>
      </c>
      <c r="AC113" s="2" cm="1">
        <f t="array" ref="AC113">_xlfn.XLOOKUP(AC$1&amp;$R113,$C$3:$C$1662&amp;$D$3:$D$1662,$E$3:$E$1662,0,0,1)</f>
        <v>500</v>
      </c>
    </row>
    <row r="114" spans="3:29" x14ac:dyDescent="0.4">
      <c r="C114" t="s">
        <v>758</v>
      </c>
      <c r="D114" t="s">
        <v>624</v>
      </c>
      <c r="E114">
        <v>500</v>
      </c>
      <c r="R114" t="s">
        <v>190</v>
      </c>
      <c r="S114" s="2">
        <f t="shared" si="6"/>
        <v>249100</v>
      </c>
      <c r="T114" s="2">
        <f t="shared" si="9"/>
        <v>243100</v>
      </c>
      <c r="U114" s="2">
        <f t="shared" si="9"/>
        <v>173400</v>
      </c>
      <c r="V114" s="2">
        <f t="shared" si="9"/>
        <v>312300</v>
      </c>
      <c r="W114" s="2">
        <f t="shared" si="9"/>
        <v>219000</v>
      </c>
      <c r="X114" s="2">
        <f t="shared" si="9"/>
        <v>297700</v>
      </c>
      <c r="Y114" s="2" cm="1">
        <f t="array" ref="Y114">_xlfn.XLOOKUP(Y$1&amp;$R114,$C$3:$C$1662&amp;$D$3:$D$1662,$E$3:$E$1662,0,0,1)</f>
        <v>700</v>
      </c>
      <c r="Z114" s="2" cm="1">
        <f t="array" ref="Z114">_xlfn.XLOOKUP(Z$1&amp;$R114,$C$3:$C$1662&amp;$D$3:$D$1662,$E$3:$E$1662,0,0,1)</f>
        <v>500</v>
      </c>
      <c r="AA114" s="2" cm="1">
        <f t="array" ref="AA114">_xlfn.XLOOKUP(AA$1&amp;$R114,$C$3:$C$1662&amp;$D$3:$D$1662,$E$3:$E$1662,0,0,1)</f>
        <v>3300</v>
      </c>
      <c r="AB114" s="2" cm="1">
        <f t="array" ref="AB114">_xlfn.XLOOKUP(AB$1&amp;$R114,$C$3:$C$1662&amp;$D$3:$D$1662,$E$3:$E$1662,0,0,1)</f>
        <v>500</v>
      </c>
      <c r="AC114" s="2" cm="1">
        <f t="array" ref="AC114">_xlfn.XLOOKUP(AC$1&amp;$R114,$C$3:$C$1662&amp;$D$3:$D$1662,$E$3:$E$1662,0,0,1)</f>
        <v>2800</v>
      </c>
    </row>
    <row r="115" spans="3:29" x14ac:dyDescent="0.4">
      <c r="C115" t="s">
        <v>758</v>
      </c>
      <c r="D115" t="s">
        <v>625</v>
      </c>
      <c r="E115">
        <v>2800</v>
      </c>
      <c r="R115" t="s">
        <v>182</v>
      </c>
      <c r="S115" s="2">
        <f t="shared" si="6"/>
        <v>249680</v>
      </c>
      <c r="T115" s="2">
        <f t="shared" si="9"/>
        <v>244300</v>
      </c>
      <c r="U115" s="2">
        <f t="shared" si="9"/>
        <v>173400</v>
      </c>
      <c r="V115" s="2">
        <f t="shared" si="9"/>
        <v>313200</v>
      </c>
      <c r="W115" s="2">
        <f t="shared" si="9"/>
        <v>219200</v>
      </c>
      <c r="X115" s="2">
        <f t="shared" si="9"/>
        <v>298300</v>
      </c>
      <c r="Y115" s="2" cm="1">
        <f t="array" ref="Y115">_xlfn.XLOOKUP(Y$1&amp;$R115,$C$3:$C$1662&amp;$D$3:$D$1662,$E$3:$E$1662,0,0,1)</f>
        <v>1200</v>
      </c>
      <c r="Z115" s="2" cm="1">
        <f t="array" ref="Z115">_xlfn.XLOOKUP(Z$1&amp;$R115,$C$3:$C$1662&amp;$D$3:$D$1662,$E$3:$E$1662,0,0,1)</f>
        <v>0</v>
      </c>
      <c r="AA115" s="2" cm="1">
        <f t="array" ref="AA115">_xlfn.XLOOKUP(AA$1&amp;$R115,$C$3:$C$1662&amp;$D$3:$D$1662,$E$3:$E$1662,0,0,1)</f>
        <v>900</v>
      </c>
      <c r="AB115" s="2" cm="1">
        <f t="array" ref="AB115">_xlfn.XLOOKUP(AB$1&amp;$R115,$C$3:$C$1662&amp;$D$3:$D$1662,$E$3:$E$1662,0,0,1)</f>
        <v>200</v>
      </c>
      <c r="AC115" s="2" cm="1">
        <f t="array" ref="AC115">_xlfn.XLOOKUP(AC$1&amp;$R115,$C$3:$C$1662&amp;$D$3:$D$1662,$E$3:$E$1662,0,0,1)</f>
        <v>600</v>
      </c>
    </row>
    <row r="116" spans="3:29" x14ac:dyDescent="0.4">
      <c r="C116" t="s">
        <v>758</v>
      </c>
      <c r="D116" t="s">
        <v>626</v>
      </c>
      <c r="E116">
        <v>600</v>
      </c>
      <c r="R116" t="s">
        <v>232</v>
      </c>
      <c r="S116" s="2">
        <f t="shared" si="6"/>
        <v>250240</v>
      </c>
      <c r="T116" s="2">
        <f t="shared" ref="T116:X131" si="10">T115+Y116</f>
        <v>244700</v>
      </c>
      <c r="U116" s="2">
        <f t="shared" si="10"/>
        <v>173600</v>
      </c>
      <c r="V116" s="2">
        <f t="shared" si="10"/>
        <v>315100</v>
      </c>
      <c r="W116" s="2">
        <f t="shared" si="10"/>
        <v>219200</v>
      </c>
      <c r="X116" s="2">
        <f t="shared" si="10"/>
        <v>298600</v>
      </c>
      <c r="Y116" s="2" cm="1">
        <f t="array" ref="Y116">_xlfn.XLOOKUP(Y$1&amp;$R116,$C$3:$C$1662&amp;$D$3:$D$1662,$E$3:$E$1662,0,0,1)</f>
        <v>400</v>
      </c>
      <c r="Z116" s="2" cm="1">
        <f t="array" ref="Z116">_xlfn.XLOOKUP(Z$1&amp;$R116,$C$3:$C$1662&amp;$D$3:$D$1662,$E$3:$E$1662,0,0,1)</f>
        <v>200</v>
      </c>
      <c r="AA116" s="2" cm="1">
        <f t="array" ref="AA116">_xlfn.XLOOKUP(AA$1&amp;$R116,$C$3:$C$1662&amp;$D$3:$D$1662,$E$3:$E$1662,0,0,1)</f>
        <v>1900</v>
      </c>
      <c r="AB116" s="2" cm="1">
        <f t="array" ref="AB116">_xlfn.XLOOKUP(AB$1&amp;$R116,$C$3:$C$1662&amp;$D$3:$D$1662,$E$3:$E$1662,0,0,1)</f>
        <v>0</v>
      </c>
      <c r="AC116" s="2" cm="1">
        <f t="array" ref="AC116">_xlfn.XLOOKUP(AC$1&amp;$R116,$C$3:$C$1662&amp;$D$3:$D$1662,$E$3:$E$1662,0,0,1)</f>
        <v>300</v>
      </c>
    </row>
    <row r="117" spans="3:29" x14ac:dyDescent="0.4">
      <c r="C117" t="s">
        <v>758</v>
      </c>
      <c r="D117" t="s">
        <v>627</v>
      </c>
      <c r="E117">
        <v>300</v>
      </c>
      <c r="R117" t="s">
        <v>246</v>
      </c>
      <c r="S117" s="2">
        <f t="shared" si="6"/>
        <v>251340</v>
      </c>
      <c r="T117" s="2">
        <f t="shared" si="10"/>
        <v>245300</v>
      </c>
      <c r="U117" s="2">
        <f t="shared" si="10"/>
        <v>174700</v>
      </c>
      <c r="V117" s="2">
        <f t="shared" si="10"/>
        <v>317600</v>
      </c>
      <c r="W117" s="2">
        <f t="shared" si="10"/>
        <v>220100</v>
      </c>
      <c r="X117" s="2">
        <f t="shared" si="10"/>
        <v>299000</v>
      </c>
      <c r="Y117" s="2" cm="1">
        <f t="array" ref="Y117">_xlfn.XLOOKUP(Y$1&amp;$R117,$C$3:$C$1662&amp;$D$3:$D$1662,$E$3:$E$1662,0,0,1)</f>
        <v>600</v>
      </c>
      <c r="Z117" s="2" cm="1">
        <f t="array" ref="Z117">_xlfn.XLOOKUP(Z$1&amp;$R117,$C$3:$C$1662&amp;$D$3:$D$1662,$E$3:$E$1662,0,0,1)</f>
        <v>1100</v>
      </c>
      <c r="AA117" s="2" cm="1">
        <f t="array" ref="AA117">_xlfn.XLOOKUP(AA$1&amp;$R117,$C$3:$C$1662&amp;$D$3:$D$1662,$E$3:$E$1662,0,0,1)</f>
        <v>2500</v>
      </c>
      <c r="AB117" s="2" cm="1">
        <f t="array" ref="AB117">_xlfn.XLOOKUP(AB$1&amp;$R117,$C$3:$C$1662&amp;$D$3:$D$1662,$E$3:$E$1662,0,0,1)</f>
        <v>900</v>
      </c>
      <c r="AC117" s="2" cm="1">
        <f t="array" ref="AC117">_xlfn.XLOOKUP(AC$1&amp;$R117,$C$3:$C$1662&amp;$D$3:$D$1662,$E$3:$E$1662,0,0,1)</f>
        <v>400</v>
      </c>
    </row>
    <row r="118" spans="3:29" x14ac:dyDescent="0.4">
      <c r="C118" t="s">
        <v>758</v>
      </c>
      <c r="D118" t="s">
        <v>628</v>
      </c>
      <c r="E118">
        <v>400</v>
      </c>
      <c r="R118" t="s">
        <v>108</v>
      </c>
      <c r="S118" s="2">
        <f t="shared" si="6"/>
        <v>252440</v>
      </c>
      <c r="T118" s="2">
        <f t="shared" si="10"/>
        <v>245500</v>
      </c>
      <c r="U118" s="2">
        <f t="shared" si="10"/>
        <v>175900</v>
      </c>
      <c r="V118" s="2">
        <f t="shared" si="10"/>
        <v>318300</v>
      </c>
      <c r="W118" s="2">
        <f t="shared" si="10"/>
        <v>222700</v>
      </c>
      <c r="X118" s="2">
        <f t="shared" si="10"/>
        <v>299800</v>
      </c>
      <c r="Y118" s="2" cm="1">
        <f t="array" ref="Y118">_xlfn.XLOOKUP(Y$1&amp;$R118,$C$3:$C$1662&amp;$D$3:$D$1662,$E$3:$E$1662,0,0,1)</f>
        <v>200</v>
      </c>
      <c r="Z118" s="2" cm="1">
        <f t="array" ref="Z118">_xlfn.XLOOKUP(Z$1&amp;$R118,$C$3:$C$1662&amp;$D$3:$D$1662,$E$3:$E$1662,0,0,1)</f>
        <v>1200</v>
      </c>
      <c r="AA118" s="2" cm="1">
        <f t="array" ref="AA118">_xlfn.XLOOKUP(AA$1&amp;$R118,$C$3:$C$1662&amp;$D$3:$D$1662,$E$3:$E$1662,0,0,1)</f>
        <v>700</v>
      </c>
      <c r="AB118" s="2" cm="1">
        <f t="array" ref="AB118">_xlfn.XLOOKUP(AB$1&amp;$R118,$C$3:$C$1662&amp;$D$3:$D$1662,$E$3:$E$1662,0,0,1)</f>
        <v>2600</v>
      </c>
      <c r="AC118" s="2" cm="1">
        <f t="array" ref="AC118">_xlfn.XLOOKUP(AC$1&amp;$R118,$C$3:$C$1662&amp;$D$3:$D$1662,$E$3:$E$1662,0,0,1)</f>
        <v>800</v>
      </c>
    </row>
    <row r="119" spans="3:29" x14ac:dyDescent="0.4">
      <c r="C119" t="s">
        <v>758</v>
      </c>
      <c r="D119" t="s">
        <v>629</v>
      </c>
      <c r="E119">
        <v>800</v>
      </c>
      <c r="R119" t="s">
        <v>267</v>
      </c>
      <c r="S119" s="2">
        <f t="shared" si="6"/>
        <v>253560</v>
      </c>
      <c r="T119" s="2">
        <f t="shared" si="10"/>
        <v>247300</v>
      </c>
      <c r="U119" s="2">
        <f t="shared" si="10"/>
        <v>176000</v>
      </c>
      <c r="V119" s="2">
        <f t="shared" si="10"/>
        <v>319900</v>
      </c>
      <c r="W119" s="2">
        <f t="shared" si="10"/>
        <v>223200</v>
      </c>
      <c r="X119" s="2">
        <f t="shared" si="10"/>
        <v>301400</v>
      </c>
      <c r="Y119" s="2" cm="1">
        <f t="array" ref="Y119">_xlfn.XLOOKUP(Y$1&amp;$R119,$C$3:$C$1662&amp;$D$3:$D$1662,$E$3:$E$1662,0,0,1)</f>
        <v>1800</v>
      </c>
      <c r="Z119" s="2" cm="1">
        <f t="array" ref="Z119">_xlfn.XLOOKUP(Z$1&amp;$R119,$C$3:$C$1662&amp;$D$3:$D$1662,$E$3:$E$1662,0,0,1)</f>
        <v>100</v>
      </c>
      <c r="AA119" s="2" cm="1">
        <f t="array" ref="AA119">_xlfn.XLOOKUP(AA$1&amp;$R119,$C$3:$C$1662&amp;$D$3:$D$1662,$E$3:$E$1662,0,0,1)</f>
        <v>1600</v>
      </c>
      <c r="AB119" s="2" cm="1">
        <f t="array" ref="AB119">_xlfn.XLOOKUP(AB$1&amp;$R119,$C$3:$C$1662&amp;$D$3:$D$1662,$E$3:$E$1662,0,0,1)</f>
        <v>500</v>
      </c>
      <c r="AC119" s="2" cm="1">
        <f t="array" ref="AC119">_xlfn.XLOOKUP(AC$1&amp;$R119,$C$3:$C$1662&amp;$D$3:$D$1662,$E$3:$E$1662,0,0,1)</f>
        <v>1600</v>
      </c>
    </row>
    <row r="120" spans="3:29" x14ac:dyDescent="0.4">
      <c r="C120" t="s">
        <v>758</v>
      </c>
      <c r="D120" t="s">
        <v>630</v>
      </c>
      <c r="E120">
        <v>1600</v>
      </c>
      <c r="R120" t="s">
        <v>252</v>
      </c>
      <c r="S120" s="2">
        <f t="shared" si="6"/>
        <v>255180</v>
      </c>
      <c r="T120" s="2">
        <f t="shared" si="10"/>
        <v>249500</v>
      </c>
      <c r="U120" s="2">
        <f t="shared" si="10"/>
        <v>176200</v>
      </c>
      <c r="V120" s="2">
        <f t="shared" si="10"/>
        <v>320100</v>
      </c>
      <c r="W120" s="2">
        <f t="shared" si="10"/>
        <v>226500</v>
      </c>
      <c r="X120" s="2">
        <f t="shared" si="10"/>
        <v>303600</v>
      </c>
      <c r="Y120" s="2" cm="1">
        <f t="array" ref="Y120">_xlfn.XLOOKUP(Y$1&amp;$R120,$C$3:$C$1662&amp;$D$3:$D$1662,$E$3:$E$1662,0,0,1)</f>
        <v>2200</v>
      </c>
      <c r="Z120" s="2" cm="1">
        <f t="array" ref="Z120">_xlfn.XLOOKUP(Z$1&amp;$R120,$C$3:$C$1662&amp;$D$3:$D$1662,$E$3:$E$1662,0,0,1)</f>
        <v>200</v>
      </c>
      <c r="AA120" s="2" cm="1">
        <f t="array" ref="AA120">_xlfn.XLOOKUP(AA$1&amp;$R120,$C$3:$C$1662&amp;$D$3:$D$1662,$E$3:$E$1662,0,0,1)</f>
        <v>200</v>
      </c>
      <c r="AB120" s="2" cm="1">
        <f t="array" ref="AB120">_xlfn.XLOOKUP(AB$1&amp;$R120,$C$3:$C$1662&amp;$D$3:$D$1662,$E$3:$E$1662,0,0,1)</f>
        <v>3300</v>
      </c>
      <c r="AC120" s="2" cm="1">
        <f t="array" ref="AC120">_xlfn.XLOOKUP(AC$1&amp;$R120,$C$3:$C$1662&amp;$D$3:$D$1662,$E$3:$E$1662,0,0,1)</f>
        <v>2200</v>
      </c>
    </row>
    <row r="121" spans="3:29" x14ac:dyDescent="0.4">
      <c r="C121" t="s">
        <v>758</v>
      </c>
      <c r="D121" t="s">
        <v>631</v>
      </c>
      <c r="E121">
        <v>2200</v>
      </c>
      <c r="R121" t="s">
        <v>128</v>
      </c>
      <c r="S121" s="2">
        <f t="shared" si="6"/>
        <v>256020</v>
      </c>
      <c r="T121" s="2">
        <f t="shared" si="10"/>
        <v>250100</v>
      </c>
      <c r="U121" s="2">
        <f t="shared" si="10"/>
        <v>177700</v>
      </c>
      <c r="V121" s="2">
        <f t="shared" si="10"/>
        <v>321600</v>
      </c>
      <c r="W121" s="2">
        <f t="shared" si="10"/>
        <v>227000</v>
      </c>
      <c r="X121" s="2">
        <f t="shared" si="10"/>
        <v>303700</v>
      </c>
      <c r="Y121" s="2" cm="1">
        <f t="array" ref="Y121">_xlfn.XLOOKUP(Y$1&amp;$R121,$C$3:$C$1662&amp;$D$3:$D$1662,$E$3:$E$1662,0,0,1)</f>
        <v>600</v>
      </c>
      <c r="Z121" s="2" cm="1">
        <f t="array" ref="Z121">_xlfn.XLOOKUP(Z$1&amp;$R121,$C$3:$C$1662&amp;$D$3:$D$1662,$E$3:$E$1662,0,0,1)</f>
        <v>1500</v>
      </c>
      <c r="AA121" s="2" cm="1">
        <f t="array" ref="AA121">_xlfn.XLOOKUP(AA$1&amp;$R121,$C$3:$C$1662&amp;$D$3:$D$1662,$E$3:$E$1662,0,0,1)</f>
        <v>1500</v>
      </c>
      <c r="AB121" s="2" cm="1">
        <f t="array" ref="AB121">_xlfn.XLOOKUP(AB$1&amp;$R121,$C$3:$C$1662&amp;$D$3:$D$1662,$E$3:$E$1662,0,0,1)</f>
        <v>500</v>
      </c>
      <c r="AC121" s="2" cm="1">
        <f t="array" ref="AC121">_xlfn.XLOOKUP(AC$1&amp;$R121,$C$3:$C$1662&amp;$D$3:$D$1662,$E$3:$E$1662,0,0,1)</f>
        <v>100</v>
      </c>
    </row>
    <row r="122" spans="3:29" x14ac:dyDescent="0.4">
      <c r="C122" t="s">
        <v>758</v>
      </c>
      <c r="D122" t="s">
        <v>632</v>
      </c>
      <c r="E122">
        <v>100</v>
      </c>
      <c r="R122" t="s">
        <v>287</v>
      </c>
      <c r="S122" s="2">
        <f t="shared" si="6"/>
        <v>256740</v>
      </c>
      <c r="T122" s="2">
        <f t="shared" si="10"/>
        <v>250500</v>
      </c>
      <c r="U122" s="2">
        <f t="shared" si="10"/>
        <v>179100</v>
      </c>
      <c r="V122" s="2">
        <f t="shared" si="10"/>
        <v>322400</v>
      </c>
      <c r="W122" s="2">
        <f t="shared" si="10"/>
        <v>227900</v>
      </c>
      <c r="X122" s="2">
        <f t="shared" si="10"/>
        <v>303800</v>
      </c>
      <c r="Y122" s="2" cm="1">
        <f t="array" ref="Y122">_xlfn.XLOOKUP(Y$1&amp;$R122,$C$3:$C$1662&amp;$D$3:$D$1662,$E$3:$E$1662,0,0,1)</f>
        <v>400</v>
      </c>
      <c r="Z122" s="2" cm="1">
        <f t="array" ref="Z122">_xlfn.XLOOKUP(Z$1&amp;$R122,$C$3:$C$1662&amp;$D$3:$D$1662,$E$3:$E$1662,0,0,1)</f>
        <v>1400</v>
      </c>
      <c r="AA122" s="2" cm="1">
        <f t="array" ref="AA122">_xlfn.XLOOKUP(AA$1&amp;$R122,$C$3:$C$1662&amp;$D$3:$D$1662,$E$3:$E$1662,0,0,1)</f>
        <v>800</v>
      </c>
      <c r="AB122" s="2" cm="1">
        <f t="array" ref="AB122">_xlfn.XLOOKUP(AB$1&amp;$R122,$C$3:$C$1662&amp;$D$3:$D$1662,$E$3:$E$1662,0,0,1)</f>
        <v>900</v>
      </c>
      <c r="AC122" s="2" cm="1">
        <f t="array" ref="AC122">_xlfn.XLOOKUP(AC$1&amp;$R122,$C$3:$C$1662&amp;$D$3:$D$1662,$E$3:$E$1662,0,0,1)</f>
        <v>100</v>
      </c>
    </row>
    <row r="123" spans="3:29" x14ac:dyDescent="0.4">
      <c r="C123" t="s">
        <v>758</v>
      </c>
      <c r="D123" t="s">
        <v>633</v>
      </c>
      <c r="E123">
        <v>100</v>
      </c>
      <c r="R123" t="s">
        <v>194</v>
      </c>
      <c r="S123" s="2">
        <f t="shared" si="6"/>
        <v>257940</v>
      </c>
      <c r="T123" s="2">
        <f t="shared" si="10"/>
        <v>250500</v>
      </c>
      <c r="U123" s="2">
        <f t="shared" si="10"/>
        <v>179100</v>
      </c>
      <c r="V123" s="2">
        <f t="shared" si="10"/>
        <v>324000</v>
      </c>
      <c r="W123" s="2">
        <f t="shared" si="10"/>
        <v>230400</v>
      </c>
      <c r="X123" s="2">
        <f t="shared" si="10"/>
        <v>305700</v>
      </c>
      <c r="Y123" s="2" cm="1">
        <f t="array" ref="Y123">_xlfn.XLOOKUP(Y$1&amp;$R123,$C$3:$C$1662&amp;$D$3:$D$1662,$E$3:$E$1662,0,0,1)</f>
        <v>0</v>
      </c>
      <c r="Z123" s="2" cm="1">
        <f t="array" ref="Z123">_xlfn.XLOOKUP(Z$1&amp;$R123,$C$3:$C$1662&amp;$D$3:$D$1662,$E$3:$E$1662,0,0,1)</f>
        <v>0</v>
      </c>
      <c r="AA123" s="2" cm="1">
        <f t="array" ref="AA123">_xlfn.XLOOKUP(AA$1&amp;$R123,$C$3:$C$1662&amp;$D$3:$D$1662,$E$3:$E$1662,0,0,1)</f>
        <v>1600</v>
      </c>
      <c r="AB123" s="2" cm="1">
        <f t="array" ref="AB123">_xlfn.XLOOKUP(AB$1&amp;$R123,$C$3:$C$1662&amp;$D$3:$D$1662,$E$3:$E$1662,0,0,1)</f>
        <v>2500</v>
      </c>
      <c r="AC123" s="2" cm="1">
        <f t="array" ref="AC123">_xlfn.XLOOKUP(AC$1&amp;$R123,$C$3:$C$1662&amp;$D$3:$D$1662,$E$3:$E$1662,0,0,1)</f>
        <v>1900</v>
      </c>
    </row>
    <row r="124" spans="3:29" x14ac:dyDescent="0.4">
      <c r="C124" t="s">
        <v>758</v>
      </c>
      <c r="D124" t="s">
        <v>634</v>
      </c>
      <c r="E124">
        <v>1900</v>
      </c>
      <c r="R124" t="s">
        <v>184</v>
      </c>
      <c r="S124" s="2">
        <f t="shared" si="6"/>
        <v>260180</v>
      </c>
      <c r="T124" s="2">
        <f t="shared" si="10"/>
        <v>256600</v>
      </c>
      <c r="U124" s="2">
        <f t="shared" si="10"/>
        <v>180000</v>
      </c>
      <c r="V124" s="2">
        <f t="shared" si="10"/>
        <v>326800</v>
      </c>
      <c r="W124" s="2">
        <f t="shared" si="10"/>
        <v>230800</v>
      </c>
      <c r="X124" s="2">
        <f t="shared" si="10"/>
        <v>306700</v>
      </c>
      <c r="Y124" s="2" cm="1">
        <f t="array" ref="Y124">_xlfn.XLOOKUP(Y$1&amp;$R124,$C$3:$C$1662&amp;$D$3:$D$1662,$E$3:$E$1662,0,0,1)</f>
        <v>6100</v>
      </c>
      <c r="Z124" s="2" cm="1">
        <f t="array" ref="Z124">_xlfn.XLOOKUP(Z$1&amp;$R124,$C$3:$C$1662&amp;$D$3:$D$1662,$E$3:$E$1662,0,0,1)</f>
        <v>900</v>
      </c>
      <c r="AA124" s="2" cm="1">
        <f t="array" ref="AA124">_xlfn.XLOOKUP(AA$1&amp;$R124,$C$3:$C$1662&amp;$D$3:$D$1662,$E$3:$E$1662,0,0,1)</f>
        <v>2800</v>
      </c>
      <c r="AB124" s="2" cm="1">
        <f t="array" ref="AB124">_xlfn.XLOOKUP(AB$1&amp;$R124,$C$3:$C$1662&amp;$D$3:$D$1662,$E$3:$E$1662,0,0,1)</f>
        <v>400</v>
      </c>
      <c r="AC124" s="2" cm="1">
        <f t="array" ref="AC124">_xlfn.XLOOKUP(AC$1&amp;$R124,$C$3:$C$1662&amp;$D$3:$D$1662,$E$3:$E$1662,0,0,1)</f>
        <v>1000</v>
      </c>
    </row>
    <row r="125" spans="3:29" x14ac:dyDescent="0.4">
      <c r="C125" t="s">
        <v>758</v>
      </c>
      <c r="D125" t="s">
        <v>635</v>
      </c>
      <c r="E125">
        <v>1000</v>
      </c>
      <c r="R125" t="s">
        <v>177</v>
      </c>
      <c r="S125" s="2">
        <f t="shared" si="6"/>
        <v>262380</v>
      </c>
      <c r="T125" s="2">
        <f t="shared" si="10"/>
        <v>259700</v>
      </c>
      <c r="U125" s="2">
        <f t="shared" si="10"/>
        <v>182000</v>
      </c>
      <c r="V125" s="2">
        <f t="shared" si="10"/>
        <v>330900</v>
      </c>
      <c r="W125" s="2">
        <f t="shared" si="10"/>
        <v>231000</v>
      </c>
      <c r="X125" s="2">
        <f t="shared" si="10"/>
        <v>308300</v>
      </c>
      <c r="Y125" s="2" cm="1">
        <f t="array" ref="Y125">_xlfn.XLOOKUP(Y$1&amp;$R125,$C$3:$C$1662&amp;$D$3:$D$1662,$E$3:$E$1662,0,0,1)</f>
        <v>3100</v>
      </c>
      <c r="Z125" s="2" cm="1">
        <f t="array" ref="Z125">_xlfn.XLOOKUP(Z$1&amp;$R125,$C$3:$C$1662&amp;$D$3:$D$1662,$E$3:$E$1662,0,0,1)</f>
        <v>2000</v>
      </c>
      <c r="AA125" s="2" cm="1">
        <f t="array" ref="AA125">_xlfn.XLOOKUP(AA$1&amp;$R125,$C$3:$C$1662&amp;$D$3:$D$1662,$E$3:$E$1662,0,0,1)</f>
        <v>4100</v>
      </c>
      <c r="AB125" s="2" cm="1">
        <f t="array" ref="AB125">_xlfn.XLOOKUP(AB$1&amp;$R125,$C$3:$C$1662&amp;$D$3:$D$1662,$E$3:$E$1662,0,0,1)</f>
        <v>200</v>
      </c>
      <c r="AC125" s="2" cm="1">
        <f t="array" ref="AC125">_xlfn.XLOOKUP(AC$1&amp;$R125,$C$3:$C$1662&amp;$D$3:$D$1662,$E$3:$E$1662,0,0,1)</f>
        <v>1600</v>
      </c>
    </row>
    <row r="126" spans="3:29" x14ac:dyDescent="0.4">
      <c r="C126" t="s">
        <v>758</v>
      </c>
      <c r="D126" t="s">
        <v>636</v>
      </c>
      <c r="E126">
        <v>1600</v>
      </c>
      <c r="R126" t="s">
        <v>55</v>
      </c>
      <c r="S126" s="2">
        <f t="shared" si="6"/>
        <v>264260</v>
      </c>
      <c r="T126" s="2">
        <f t="shared" si="10"/>
        <v>261400</v>
      </c>
      <c r="U126" s="2">
        <f t="shared" si="10"/>
        <v>183500</v>
      </c>
      <c r="V126" s="2">
        <f t="shared" si="10"/>
        <v>331800</v>
      </c>
      <c r="W126" s="2">
        <f t="shared" si="10"/>
        <v>233000</v>
      </c>
      <c r="X126" s="2">
        <f t="shared" si="10"/>
        <v>311600</v>
      </c>
      <c r="Y126" s="2" cm="1">
        <f t="array" ref="Y126">_xlfn.XLOOKUP(Y$1&amp;$R126,$C$3:$C$1662&amp;$D$3:$D$1662,$E$3:$E$1662,0,0,1)</f>
        <v>1700</v>
      </c>
      <c r="Z126" s="2" cm="1">
        <f t="array" ref="Z126">_xlfn.XLOOKUP(Z$1&amp;$R126,$C$3:$C$1662&amp;$D$3:$D$1662,$E$3:$E$1662,0,0,1)</f>
        <v>1500</v>
      </c>
      <c r="AA126" s="2" cm="1">
        <f t="array" ref="AA126">_xlfn.XLOOKUP(AA$1&amp;$R126,$C$3:$C$1662&amp;$D$3:$D$1662,$E$3:$E$1662,0,0,1)</f>
        <v>900</v>
      </c>
      <c r="AB126" s="2" cm="1">
        <f t="array" ref="AB126">_xlfn.XLOOKUP(AB$1&amp;$R126,$C$3:$C$1662&amp;$D$3:$D$1662,$E$3:$E$1662,0,0,1)</f>
        <v>2000</v>
      </c>
      <c r="AC126" s="2" cm="1">
        <f t="array" ref="AC126">_xlfn.XLOOKUP(AC$1&amp;$R126,$C$3:$C$1662&amp;$D$3:$D$1662,$E$3:$E$1662,0,0,1)</f>
        <v>3300</v>
      </c>
    </row>
    <row r="127" spans="3:29" x14ac:dyDescent="0.4">
      <c r="C127" t="s">
        <v>758</v>
      </c>
      <c r="D127" t="s">
        <v>637</v>
      </c>
      <c r="E127">
        <v>3300</v>
      </c>
      <c r="R127" t="s">
        <v>32</v>
      </c>
      <c r="S127" s="2">
        <f t="shared" si="6"/>
        <v>265800</v>
      </c>
      <c r="T127" s="2">
        <f t="shared" si="10"/>
        <v>262300</v>
      </c>
      <c r="U127" s="2">
        <f t="shared" si="10"/>
        <v>185700</v>
      </c>
      <c r="V127" s="2">
        <f t="shared" si="10"/>
        <v>335400</v>
      </c>
      <c r="W127" s="2">
        <f t="shared" si="10"/>
        <v>233200</v>
      </c>
      <c r="X127" s="2">
        <f t="shared" si="10"/>
        <v>312400</v>
      </c>
      <c r="Y127" s="2" cm="1">
        <f t="array" ref="Y127">_xlfn.XLOOKUP(Y$1&amp;$R127,$C$3:$C$1662&amp;$D$3:$D$1662,$E$3:$E$1662,0,0,1)</f>
        <v>900</v>
      </c>
      <c r="Z127" s="2" cm="1">
        <f t="array" ref="Z127">_xlfn.XLOOKUP(Z$1&amp;$R127,$C$3:$C$1662&amp;$D$3:$D$1662,$E$3:$E$1662,0,0,1)</f>
        <v>2200</v>
      </c>
      <c r="AA127" s="2" cm="1">
        <f t="array" ref="AA127">_xlfn.XLOOKUP(AA$1&amp;$R127,$C$3:$C$1662&amp;$D$3:$D$1662,$E$3:$E$1662,0,0,1)</f>
        <v>3600</v>
      </c>
      <c r="AB127" s="2" cm="1">
        <f t="array" ref="AB127">_xlfn.XLOOKUP(AB$1&amp;$R127,$C$3:$C$1662&amp;$D$3:$D$1662,$E$3:$E$1662,0,0,1)</f>
        <v>200</v>
      </c>
      <c r="AC127" s="2" cm="1">
        <f t="array" ref="AC127">_xlfn.XLOOKUP(AC$1&amp;$R127,$C$3:$C$1662&amp;$D$3:$D$1662,$E$3:$E$1662,0,0,1)</f>
        <v>800</v>
      </c>
    </row>
    <row r="128" spans="3:29" x14ac:dyDescent="0.4">
      <c r="C128" t="s">
        <v>758</v>
      </c>
      <c r="D128" t="s">
        <v>638</v>
      </c>
      <c r="E128">
        <v>800</v>
      </c>
      <c r="R128" t="s">
        <v>166</v>
      </c>
      <c r="S128" s="2">
        <f t="shared" si="6"/>
        <v>267560</v>
      </c>
      <c r="T128" s="2">
        <f t="shared" si="10"/>
        <v>263900</v>
      </c>
      <c r="U128" s="2">
        <f t="shared" si="10"/>
        <v>186700</v>
      </c>
      <c r="V128" s="2">
        <f t="shared" si="10"/>
        <v>337900</v>
      </c>
      <c r="W128" s="2">
        <f t="shared" si="10"/>
        <v>233600</v>
      </c>
      <c r="X128" s="2">
        <f t="shared" si="10"/>
        <v>315700</v>
      </c>
      <c r="Y128" s="2" cm="1">
        <f t="array" ref="Y128">_xlfn.XLOOKUP(Y$1&amp;$R128,$C$3:$C$1662&amp;$D$3:$D$1662,$E$3:$E$1662,0,0,1)</f>
        <v>1600</v>
      </c>
      <c r="Z128" s="2" cm="1">
        <f t="array" ref="Z128">_xlfn.XLOOKUP(Z$1&amp;$R128,$C$3:$C$1662&amp;$D$3:$D$1662,$E$3:$E$1662,0,0,1)</f>
        <v>1000</v>
      </c>
      <c r="AA128" s="2" cm="1">
        <f t="array" ref="AA128">_xlfn.XLOOKUP(AA$1&amp;$R128,$C$3:$C$1662&amp;$D$3:$D$1662,$E$3:$E$1662,0,0,1)</f>
        <v>2500</v>
      </c>
      <c r="AB128" s="2" cm="1">
        <f t="array" ref="AB128">_xlfn.XLOOKUP(AB$1&amp;$R128,$C$3:$C$1662&amp;$D$3:$D$1662,$E$3:$E$1662,0,0,1)</f>
        <v>400</v>
      </c>
      <c r="AC128" s="2" cm="1">
        <f t="array" ref="AC128">_xlfn.XLOOKUP(AC$1&amp;$R128,$C$3:$C$1662&amp;$D$3:$D$1662,$E$3:$E$1662,0,0,1)</f>
        <v>3300</v>
      </c>
    </row>
    <row r="129" spans="3:29" x14ac:dyDescent="0.4">
      <c r="C129" t="s">
        <v>758</v>
      </c>
      <c r="D129" t="s">
        <v>639</v>
      </c>
      <c r="E129">
        <v>3300</v>
      </c>
      <c r="R129" t="s">
        <v>60</v>
      </c>
      <c r="S129" s="2">
        <f t="shared" si="6"/>
        <v>268880</v>
      </c>
      <c r="T129" s="2">
        <f t="shared" si="10"/>
        <v>268500</v>
      </c>
      <c r="U129" s="2">
        <f t="shared" si="10"/>
        <v>186800</v>
      </c>
      <c r="V129" s="2">
        <f t="shared" si="10"/>
        <v>338200</v>
      </c>
      <c r="W129" s="2">
        <f t="shared" si="10"/>
        <v>234400</v>
      </c>
      <c r="X129" s="2">
        <f t="shared" si="10"/>
        <v>316500</v>
      </c>
      <c r="Y129" s="2" cm="1">
        <f t="array" ref="Y129">_xlfn.XLOOKUP(Y$1&amp;$R129,$C$3:$C$1662&amp;$D$3:$D$1662,$E$3:$E$1662,0,0,1)</f>
        <v>4600</v>
      </c>
      <c r="Z129" s="2" cm="1">
        <f t="array" ref="Z129">_xlfn.XLOOKUP(Z$1&amp;$R129,$C$3:$C$1662&amp;$D$3:$D$1662,$E$3:$E$1662,0,0,1)</f>
        <v>100</v>
      </c>
      <c r="AA129" s="2" cm="1">
        <f t="array" ref="AA129">_xlfn.XLOOKUP(AA$1&amp;$R129,$C$3:$C$1662&amp;$D$3:$D$1662,$E$3:$E$1662,0,0,1)</f>
        <v>300</v>
      </c>
      <c r="AB129" s="2" cm="1">
        <f t="array" ref="AB129">_xlfn.XLOOKUP(AB$1&amp;$R129,$C$3:$C$1662&amp;$D$3:$D$1662,$E$3:$E$1662,0,0,1)</f>
        <v>800</v>
      </c>
      <c r="AC129" s="2" cm="1">
        <f t="array" ref="AC129">_xlfn.XLOOKUP(AC$1&amp;$R129,$C$3:$C$1662&amp;$D$3:$D$1662,$E$3:$E$1662,0,0,1)</f>
        <v>800</v>
      </c>
    </row>
    <row r="130" spans="3:29" x14ac:dyDescent="0.4">
      <c r="C130" t="s">
        <v>758</v>
      </c>
      <c r="D130" t="s">
        <v>640</v>
      </c>
      <c r="E130">
        <v>800</v>
      </c>
      <c r="R130" t="s">
        <v>266</v>
      </c>
      <c r="S130" s="2">
        <f t="shared" si="6"/>
        <v>269800</v>
      </c>
      <c r="T130" s="2">
        <f t="shared" si="10"/>
        <v>268500</v>
      </c>
      <c r="U130" s="2">
        <f t="shared" si="10"/>
        <v>187400</v>
      </c>
      <c r="V130" s="2">
        <f t="shared" si="10"/>
        <v>339500</v>
      </c>
      <c r="W130" s="2">
        <f t="shared" si="10"/>
        <v>235100</v>
      </c>
      <c r="X130" s="2">
        <f t="shared" si="10"/>
        <v>318500</v>
      </c>
      <c r="Y130" s="2" cm="1">
        <f t="array" ref="Y130">_xlfn.XLOOKUP(Y$1&amp;$R130,$C$3:$C$1662&amp;$D$3:$D$1662,$E$3:$E$1662,0,0,1)</f>
        <v>0</v>
      </c>
      <c r="Z130" s="2" cm="1">
        <f t="array" ref="Z130">_xlfn.XLOOKUP(Z$1&amp;$R130,$C$3:$C$1662&amp;$D$3:$D$1662,$E$3:$E$1662,0,0,1)</f>
        <v>600</v>
      </c>
      <c r="AA130" s="2" cm="1">
        <f t="array" ref="AA130">_xlfn.XLOOKUP(AA$1&amp;$R130,$C$3:$C$1662&amp;$D$3:$D$1662,$E$3:$E$1662,0,0,1)</f>
        <v>1300</v>
      </c>
      <c r="AB130" s="2" cm="1">
        <f t="array" ref="AB130">_xlfn.XLOOKUP(AB$1&amp;$R130,$C$3:$C$1662&amp;$D$3:$D$1662,$E$3:$E$1662,0,0,1)</f>
        <v>700</v>
      </c>
      <c r="AC130" s="2" cm="1">
        <f t="array" ref="AC130">_xlfn.XLOOKUP(AC$1&amp;$R130,$C$3:$C$1662&amp;$D$3:$D$1662,$E$3:$E$1662,0,0,1)</f>
        <v>2000</v>
      </c>
    </row>
    <row r="131" spans="3:29" x14ac:dyDescent="0.4">
      <c r="C131" t="s">
        <v>758</v>
      </c>
      <c r="D131" t="s">
        <v>641</v>
      </c>
      <c r="E131">
        <v>2000</v>
      </c>
      <c r="R131" t="s">
        <v>44</v>
      </c>
      <c r="S131" s="2">
        <f t="shared" ref="S131:S194" si="11">IFERROR(AVERAGEIFS(T131:X131,T131:X131,"&gt;0"),0)</f>
        <v>272100</v>
      </c>
      <c r="T131" s="2">
        <f t="shared" si="10"/>
        <v>269900</v>
      </c>
      <c r="U131" s="2">
        <f t="shared" si="10"/>
        <v>191100</v>
      </c>
      <c r="V131" s="2">
        <f t="shared" si="10"/>
        <v>345800</v>
      </c>
      <c r="W131" s="2">
        <f t="shared" si="10"/>
        <v>235100</v>
      </c>
      <c r="X131" s="2">
        <f t="shared" si="10"/>
        <v>318600</v>
      </c>
      <c r="Y131" s="2" cm="1">
        <f t="array" ref="Y131">_xlfn.XLOOKUP(Y$1&amp;$R131,$C$3:$C$1662&amp;$D$3:$D$1662,$E$3:$E$1662,0,0,1)</f>
        <v>1400</v>
      </c>
      <c r="Z131" s="2" cm="1">
        <f t="array" ref="Z131">_xlfn.XLOOKUP(Z$1&amp;$R131,$C$3:$C$1662&amp;$D$3:$D$1662,$E$3:$E$1662,0,0,1)</f>
        <v>3700</v>
      </c>
      <c r="AA131" s="2" cm="1">
        <f t="array" ref="AA131">_xlfn.XLOOKUP(AA$1&amp;$R131,$C$3:$C$1662&amp;$D$3:$D$1662,$E$3:$E$1662,0,0,1)</f>
        <v>6300</v>
      </c>
      <c r="AB131" s="2" cm="1">
        <f t="array" ref="AB131">_xlfn.XLOOKUP(AB$1&amp;$R131,$C$3:$C$1662&amp;$D$3:$D$1662,$E$3:$E$1662,0,0,1)</f>
        <v>0</v>
      </c>
      <c r="AC131" s="2" cm="1">
        <f t="array" ref="AC131">_xlfn.XLOOKUP(AC$1&amp;$R131,$C$3:$C$1662&amp;$D$3:$D$1662,$E$3:$E$1662,0,0,1)</f>
        <v>100</v>
      </c>
    </row>
    <row r="132" spans="3:29" x14ac:dyDescent="0.4">
      <c r="C132" t="s">
        <v>758</v>
      </c>
      <c r="D132" t="s">
        <v>642</v>
      </c>
      <c r="E132">
        <v>100</v>
      </c>
      <c r="R132" t="s">
        <v>230</v>
      </c>
      <c r="S132" s="2">
        <f t="shared" si="11"/>
        <v>274140</v>
      </c>
      <c r="T132" s="2">
        <f t="shared" ref="T132:X147" si="12">T131+Y132</f>
        <v>271500</v>
      </c>
      <c r="U132" s="2">
        <f t="shared" si="12"/>
        <v>192400</v>
      </c>
      <c r="V132" s="2">
        <f t="shared" si="12"/>
        <v>347000</v>
      </c>
      <c r="W132" s="2">
        <f t="shared" si="12"/>
        <v>239600</v>
      </c>
      <c r="X132" s="2">
        <f t="shared" si="12"/>
        <v>320200</v>
      </c>
      <c r="Y132" s="2" cm="1">
        <f t="array" ref="Y132">_xlfn.XLOOKUP(Y$1&amp;$R132,$C$3:$C$1662&amp;$D$3:$D$1662,$E$3:$E$1662,0,0,1)</f>
        <v>1600</v>
      </c>
      <c r="Z132" s="2" cm="1">
        <f t="array" ref="Z132">_xlfn.XLOOKUP(Z$1&amp;$R132,$C$3:$C$1662&amp;$D$3:$D$1662,$E$3:$E$1662,0,0,1)</f>
        <v>1300</v>
      </c>
      <c r="AA132" s="2" cm="1">
        <f t="array" ref="AA132">_xlfn.XLOOKUP(AA$1&amp;$R132,$C$3:$C$1662&amp;$D$3:$D$1662,$E$3:$E$1662,0,0,1)</f>
        <v>1200</v>
      </c>
      <c r="AB132" s="2" cm="1">
        <f t="array" ref="AB132">_xlfn.XLOOKUP(AB$1&amp;$R132,$C$3:$C$1662&amp;$D$3:$D$1662,$E$3:$E$1662,0,0,1)</f>
        <v>4500</v>
      </c>
      <c r="AC132" s="2" cm="1">
        <f t="array" ref="AC132">_xlfn.XLOOKUP(AC$1&amp;$R132,$C$3:$C$1662&amp;$D$3:$D$1662,$E$3:$E$1662,0,0,1)</f>
        <v>1600</v>
      </c>
    </row>
    <row r="133" spans="3:29" x14ac:dyDescent="0.4">
      <c r="C133" t="s">
        <v>758</v>
      </c>
      <c r="D133" t="s">
        <v>643</v>
      </c>
      <c r="E133">
        <v>1600</v>
      </c>
      <c r="R133" t="s">
        <v>214</v>
      </c>
      <c r="S133" s="2">
        <f t="shared" si="11"/>
        <v>274820</v>
      </c>
      <c r="T133" s="2">
        <f t="shared" si="12"/>
        <v>272300</v>
      </c>
      <c r="U133" s="2">
        <f t="shared" si="12"/>
        <v>192400</v>
      </c>
      <c r="V133" s="2">
        <f t="shared" si="12"/>
        <v>347800</v>
      </c>
      <c r="W133" s="2">
        <f t="shared" si="12"/>
        <v>240400</v>
      </c>
      <c r="X133" s="2">
        <f t="shared" si="12"/>
        <v>321200</v>
      </c>
      <c r="Y133" s="2" cm="1">
        <f t="array" ref="Y133">_xlfn.XLOOKUP(Y$1&amp;$R133,$C$3:$C$1662&amp;$D$3:$D$1662,$E$3:$E$1662,0,0,1)</f>
        <v>800</v>
      </c>
      <c r="Z133" s="2" cm="1">
        <f t="array" ref="Z133">_xlfn.XLOOKUP(Z$1&amp;$R133,$C$3:$C$1662&amp;$D$3:$D$1662,$E$3:$E$1662,0,0,1)</f>
        <v>0</v>
      </c>
      <c r="AA133" s="2" cm="1">
        <f t="array" ref="AA133">_xlfn.XLOOKUP(AA$1&amp;$R133,$C$3:$C$1662&amp;$D$3:$D$1662,$E$3:$E$1662,0,0,1)</f>
        <v>800</v>
      </c>
      <c r="AB133" s="2" cm="1">
        <f t="array" ref="AB133">_xlfn.XLOOKUP(AB$1&amp;$R133,$C$3:$C$1662&amp;$D$3:$D$1662,$E$3:$E$1662,0,0,1)</f>
        <v>800</v>
      </c>
      <c r="AC133" s="2" cm="1">
        <f t="array" ref="AC133">_xlfn.XLOOKUP(AC$1&amp;$R133,$C$3:$C$1662&amp;$D$3:$D$1662,$E$3:$E$1662,0,0,1)</f>
        <v>1000</v>
      </c>
    </row>
    <row r="134" spans="3:29" x14ac:dyDescent="0.4">
      <c r="C134" t="s">
        <v>758</v>
      </c>
      <c r="D134" t="s">
        <v>644</v>
      </c>
      <c r="E134">
        <v>1000</v>
      </c>
      <c r="R134" t="s">
        <v>233</v>
      </c>
      <c r="S134" s="2">
        <f t="shared" si="11"/>
        <v>276340</v>
      </c>
      <c r="T134" s="2">
        <f t="shared" si="12"/>
        <v>272600</v>
      </c>
      <c r="U134" s="2">
        <f t="shared" si="12"/>
        <v>193100</v>
      </c>
      <c r="V134" s="2">
        <f t="shared" si="12"/>
        <v>351000</v>
      </c>
      <c r="W134" s="2">
        <f t="shared" si="12"/>
        <v>242300</v>
      </c>
      <c r="X134" s="2">
        <f t="shared" si="12"/>
        <v>322700</v>
      </c>
      <c r="Y134" s="2" cm="1">
        <f t="array" ref="Y134">_xlfn.XLOOKUP(Y$1&amp;$R134,$C$3:$C$1662&amp;$D$3:$D$1662,$E$3:$E$1662,0,0,1)</f>
        <v>300</v>
      </c>
      <c r="Z134" s="2" cm="1">
        <f t="array" ref="Z134">_xlfn.XLOOKUP(Z$1&amp;$R134,$C$3:$C$1662&amp;$D$3:$D$1662,$E$3:$E$1662,0,0,1)</f>
        <v>700</v>
      </c>
      <c r="AA134" s="2" cm="1">
        <f t="array" ref="AA134">_xlfn.XLOOKUP(AA$1&amp;$R134,$C$3:$C$1662&amp;$D$3:$D$1662,$E$3:$E$1662,0,0,1)</f>
        <v>3200</v>
      </c>
      <c r="AB134" s="2" cm="1">
        <f t="array" ref="AB134">_xlfn.XLOOKUP(AB$1&amp;$R134,$C$3:$C$1662&amp;$D$3:$D$1662,$E$3:$E$1662,0,0,1)</f>
        <v>1900</v>
      </c>
      <c r="AC134" s="2" cm="1">
        <f t="array" ref="AC134">_xlfn.XLOOKUP(AC$1&amp;$R134,$C$3:$C$1662&amp;$D$3:$D$1662,$E$3:$E$1662,0,0,1)</f>
        <v>1500</v>
      </c>
    </row>
    <row r="135" spans="3:29" x14ac:dyDescent="0.4">
      <c r="C135" t="s">
        <v>758</v>
      </c>
      <c r="D135" t="s">
        <v>645</v>
      </c>
      <c r="E135">
        <v>1500</v>
      </c>
      <c r="R135" t="s">
        <v>224</v>
      </c>
      <c r="S135" s="2">
        <f t="shared" si="11"/>
        <v>277500</v>
      </c>
      <c r="T135" s="2">
        <f t="shared" si="12"/>
        <v>274600</v>
      </c>
      <c r="U135" s="2">
        <f t="shared" si="12"/>
        <v>193700</v>
      </c>
      <c r="V135" s="2">
        <f t="shared" si="12"/>
        <v>353400</v>
      </c>
      <c r="W135" s="2">
        <f t="shared" si="12"/>
        <v>243000</v>
      </c>
      <c r="X135" s="2">
        <f t="shared" si="12"/>
        <v>322800</v>
      </c>
      <c r="Y135" s="2" cm="1">
        <f t="array" ref="Y135">_xlfn.XLOOKUP(Y$1&amp;$R135,$C$3:$C$1662&amp;$D$3:$D$1662,$E$3:$E$1662,0,0,1)</f>
        <v>2000</v>
      </c>
      <c r="Z135" s="2" cm="1">
        <f t="array" ref="Z135">_xlfn.XLOOKUP(Z$1&amp;$R135,$C$3:$C$1662&amp;$D$3:$D$1662,$E$3:$E$1662,0,0,1)</f>
        <v>600</v>
      </c>
      <c r="AA135" s="2" cm="1">
        <f t="array" ref="AA135">_xlfn.XLOOKUP(AA$1&amp;$R135,$C$3:$C$1662&amp;$D$3:$D$1662,$E$3:$E$1662,0,0,1)</f>
        <v>2400</v>
      </c>
      <c r="AB135" s="2" cm="1">
        <f t="array" ref="AB135">_xlfn.XLOOKUP(AB$1&amp;$R135,$C$3:$C$1662&amp;$D$3:$D$1662,$E$3:$E$1662,0,0,1)</f>
        <v>700</v>
      </c>
      <c r="AC135" s="2" cm="1">
        <f t="array" ref="AC135">_xlfn.XLOOKUP(AC$1&amp;$R135,$C$3:$C$1662&amp;$D$3:$D$1662,$E$3:$E$1662,0,0,1)</f>
        <v>100</v>
      </c>
    </row>
    <row r="136" spans="3:29" x14ac:dyDescent="0.4">
      <c r="C136" t="s">
        <v>758</v>
      </c>
      <c r="D136" t="s">
        <v>646</v>
      </c>
      <c r="E136">
        <v>100</v>
      </c>
      <c r="R136" t="s">
        <v>189</v>
      </c>
      <c r="S136" s="2">
        <f t="shared" si="11"/>
        <v>278520</v>
      </c>
      <c r="T136" s="2">
        <f t="shared" si="12"/>
        <v>275200</v>
      </c>
      <c r="U136" s="2">
        <f t="shared" si="12"/>
        <v>195600</v>
      </c>
      <c r="V136" s="2">
        <f t="shared" si="12"/>
        <v>353600</v>
      </c>
      <c r="W136" s="2">
        <f t="shared" si="12"/>
        <v>244700</v>
      </c>
      <c r="X136" s="2">
        <f t="shared" si="12"/>
        <v>323500</v>
      </c>
      <c r="Y136" s="2" cm="1">
        <f t="array" ref="Y136">_xlfn.XLOOKUP(Y$1&amp;$R136,$C$3:$C$1662&amp;$D$3:$D$1662,$E$3:$E$1662,0,0,1)</f>
        <v>600</v>
      </c>
      <c r="Z136" s="2" cm="1">
        <f t="array" ref="Z136">_xlfn.XLOOKUP(Z$1&amp;$R136,$C$3:$C$1662&amp;$D$3:$D$1662,$E$3:$E$1662,0,0,1)</f>
        <v>1900</v>
      </c>
      <c r="AA136" s="2" cm="1">
        <f t="array" ref="AA136">_xlfn.XLOOKUP(AA$1&amp;$R136,$C$3:$C$1662&amp;$D$3:$D$1662,$E$3:$E$1662,0,0,1)</f>
        <v>200</v>
      </c>
      <c r="AB136" s="2" cm="1">
        <f t="array" ref="AB136">_xlfn.XLOOKUP(AB$1&amp;$R136,$C$3:$C$1662&amp;$D$3:$D$1662,$E$3:$E$1662,0,0,1)</f>
        <v>1700</v>
      </c>
      <c r="AC136" s="2" cm="1">
        <f t="array" ref="AC136">_xlfn.XLOOKUP(AC$1&amp;$R136,$C$3:$C$1662&amp;$D$3:$D$1662,$E$3:$E$1662,0,0,1)</f>
        <v>700</v>
      </c>
    </row>
    <row r="137" spans="3:29" x14ac:dyDescent="0.4">
      <c r="C137" t="s">
        <v>758</v>
      </c>
      <c r="D137" t="s">
        <v>647</v>
      </c>
      <c r="E137">
        <v>700</v>
      </c>
      <c r="R137" t="s">
        <v>245</v>
      </c>
      <c r="S137" s="2">
        <f t="shared" si="11"/>
        <v>279680</v>
      </c>
      <c r="T137" s="2">
        <f t="shared" si="12"/>
        <v>275600</v>
      </c>
      <c r="U137" s="2">
        <f t="shared" si="12"/>
        <v>196400</v>
      </c>
      <c r="V137" s="2">
        <f t="shared" si="12"/>
        <v>356500</v>
      </c>
      <c r="W137" s="2">
        <f t="shared" si="12"/>
        <v>244700</v>
      </c>
      <c r="X137" s="2">
        <f t="shared" si="12"/>
        <v>325200</v>
      </c>
      <c r="Y137" s="2" cm="1">
        <f t="array" ref="Y137">_xlfn.XLOOKUP(Y$1&amp;$R137,$C$3:$C$1662&amp;$D$3:$D$1662,$E$3:$E$1662,0,0,1)</f>
        <v>400</v>
      </c>
      <c r="Z137" s="2" cm="1">
        <f t="array" ref="Z137">_xlfn.XLOOKUP(Z$1&amp;$R137,$C$3:$C$1662&amp;$D$3:$D$1662,$E$3:$E$1662,0,0,1)</f>
        <v>800</v>
      </c>
      <c r="AA137" s="2" cm="1">
        <f t="array" ref="AA137">_xlfn.XLOOKUP(AA$1&amp;$R137,$C$3:$C$1662&amp;$D$3:$D$1662,$E$3:$E$1662,0,0,1)</f>
        <v>2900</v>
      </c>
      <c r="AB137" s="2" cm="1">
        <f t="array" ref="AB137">_xlfn.XLOOKUP(AB$1&amp;$R137,$C$3:$C$1662&amp;$D$3:$D$1662,$E$3:$E$1662,0,0,1)</f>
        <v>0</v>
      </c>
      <c r="AC137" s="2" cm="1">
        <f t="array" ref="AC137">_xlfn.XLOOKUP(AC$1&amp;$R137,$C$3:$C$1662&amp;$D$3:$D$1662,$E$3:$E$1662,0,0,1)</f>
        <v>1700</v>
      </c>
    </row>
    <row r="138" spans="3:29" x14ac:dyDescent="0.4">
      <c r="C138" t="s">
        <v>758</v>
      </c>
      <c r="D138" t="s">
        <v>648</v>
      </c>
      <c r="E138">
        <v>1700</v>
      </c>
      <c r="R138" t="s">
        <v>70</v>
      </c>
      <c r="S138" s="2">
        <f t="shared" si="11"/>
        <v>280900</v>
      </c>
      <c r="T138" s="2">
        <f t="shared" si="12"/>
        <v>277600</v>
      </c>
      <c r="U138" s="2">
        <f t="shared" si="12"/>
        <v>198000</v>
      </c>
      <c r="V138" s="2">
        <f t="shared" si="12"/>
        <v>357900</v>
      </c>
      <c r="W138" s="2">
        <f t="shared" si="12"/>
        <v>245400</v>
      </c>
      <c r="X138" s="2">
        <f t="shared" si="12"/>
        <v>325600</v>
      </c>
      <c r="Y138" s="2" cm="1">
        <f t="array" ref="Y138">_xlfn.XLOOKUP(Y$1&amp;$R138,$C$3:$C$1662&amp;$D$3:$D$1662,$E$3:$E$1662,0,0,1)</f>
        <v>2000</v>
      </c>
      <c r="Z138" s="2" cm="1">
        <f t="array" ref="Z138">_xlfn.XLOOKUP(Z$1&amp;$R138,$C$3:$C$1662&amp;$D$3:$D$1662,$E$3:$E$1662,0,0,1)</f>
        <v>1600</v>
      </c>
      <c r="AA138" s="2" cm="1">
        <f t="array" ref="AA138">_xlfn.XLOOKUP(AA$1&amp;$R138,$C$3:$C$1662&amp;$D$3:$D$1662,$E$3:$E$1662,0,0,1)</f>
        <v>1400</v>
      </c>
      <c r="AB138" s="2" cm="1">
        <f t="array" ref="AB138">_xlfn.XLOOKUP(AB$1&amp;$R138,$C$3:$C$1662&amp;$D$3:$D$1662,$E$3:$E$1662,0,0,1)</f>
        <v>700</v>
      </c>
      <c r="AC138" s="2" cm="1">
        <f t="array" ref="AC138">_xlfn.XLOOKUP(AC$1&amp;$R138,$C$3:$C$1662&amp;$D$3:$D$1662,$E$3:$E$1662,0,0,1)</f>
        <v>400</v>
      </c>
    </row>
    <row r="139" spans="3:29" x14ac:dyDescent="0.4">
      <c r="C139" t="s">
        <v>758</v>
      </c>
      <c r="D139" t="s">
        <v>649</v>
      </c>
      <c r="E139">
        <v>400</v>
      </c>
      <c r="R139" t="s">
        <v>288</v>
      </c>
      <c r="S139" s="2">
        <f t="shared" si="11"/>
        <v>281620</v>
      </c>
      <c r="T139" s="2">
        <f t="shared" si="12"/>
        <v>277700</v>
      </c>
      <c r="U139" s="2">
        <f t="shared" si="12"/>
        <v>199000</v>
      </c>
      <c r="V139" s="2">
        <f t="shared" si="12"/>
        <v>358400</v>
      </c>
      <c r="W139" s="2">
        <f t="shared" si="12"/>
        <v>247200</v>
      </c>
      <c r="X139" s="2">
        <f t="shared" si="12"/>
        <v>325800</v>
      </c>
      <c r="Y139" s="2" cm="1">
        <f t="array" ref="Y139">_xlfn.XLOOKUP(Y$1&amp;$R139,$C$3:$C$1662&amp;$D$3:$D$1662,$E$3:$E$1662,0,0,1)</f>
        <v>100</v>
      </c>
      <c r="Z139" s="2" cm="1">
        <f t="array" ref="Z139">_xlfn.XLOOKUP(Z$1&amp;$R139,$C$3:$C$1662&amp;$D$3:$D$1662,$E$3:$E$1662,0,0,1)</f>
        <v>1000</v>
      </c>
      <c r="AA139" s="2" cm="1">
        <f t="array" ref="AA139">_xlfn.XLOOKUP(AA$1&amp;$R139,$C$3:$C$1662&amp;$D$3:$D$1662,$E$3:$E$1662,0,0,1)</f>
        <v>500</v>
      </c>
      <c r="AB139" s="2" cm="1">
        <f t="array" ref="AB139">_xlfn.XLOOKUP(AB$1&amp;$R139,$C$3:$C$1662&amp;$D$3:$D$1662,$E$3:$E$1662,0,0,1)</f>
        <v>1800</v>
      </c>
      <c r="AC139" s="2" cm="1">
        <f t="array" ref="AC139">_xlfn.XLOOKUP(AC$1&amp;$R139,$C$3:$C$1662&amp;$D$3:$D$1662,$E$3:$E$1662,0,0,1)</f>
        <v>200</v>
      </c>
    </row>
    <row r="140" spans="3:29" x14ac:dyDescent="0.4">
      <c r="C140" t="s">
        <v>758</v>
      </c>
      <c r="D140" t="s">
        <v>650</v>
      </c>
      <c r="E140">
        <v>200</v>
      </c>
      <c r="R140" t="s">
        <v>284</v>
      </c>
      <c r="S140" s="2">
        <f t="shared" si="11"/>
        <v>282880</v>
      </c>
      <c r="T140" s="2">
        <f t="shared" si="12"/>
        <v>280800</v>
      </c>
      <c r="U140" s="2">
        <f t="shared" si="12"/>
        <v>199700</v>
      </c>
      <c r="V140" s="2">
        <f t="shared" si="12"/>
        <v>360000</v>
      </c>
      <c r="W140" s="2">
        <f t="shared" si="12"/>
        <v>247400</v>
      </c>
      <c r="X140" s="2">
        <f t="shared" si="12"/>
        <v>326500</v>
      </c>
      <c r="Y140" s="2" cm="1">
        <f t="array" ref="Y140">_xlfn.XLOOKUP(Y$1&amp;$R140,$C$3:$C$1662&amp;$D$3:$D$1662,$E$3:$E$1662,0,0,1)</f>
        <v>3100</v>
      </c>
      <c r="Z140" s="2" cm="1">
        <f t="array" ref="Z140">_xlfn.XLOOKUP(Z$1&amp;$R140,$C$3:$C$1662&amp;$D$3:$D$1662,$E$3:$E$1662,0,0,1)</f>
        <v>700</v>
      </c>
      <c r="AA140" s="2" cm="1">
        <f t="array" ref="AA140">_xlfn.XLOOKUP(AA$1&amp;$R140,$C$3:$C$1662&amp;$D$3:$D$1662,$E$3:$E$1662,0,0,1)</f>
        <v>1600</v>
      </c>
      <c r="AB140" s="2" cm="1">
        <f t="array" ref="AB140">_xlfn.XLOOKUP(AB$1&amp;$R140,$C$3:$C$1662&amp;$D$3:$D$1662,$E$3:$E$1662,0,0,1)</f>
        <v>200</v>
      </c>
      <c r="AC140" s="2" cm="1">
        <f t="array" ref="AC140">_xlfn.XLOOKUP(AC$1&amp;$R140,$C$3:$C$1662&amp;$D$3:$D$1662,$E$3:$E$1662,0,0,1)</f>
        <v>700</v>
      </c>
    </row>
    <row r="141" spans="3:29" x14ac:dyDescent="0.4">
      <c r="C141" t="s">
        <v>758</v>
      </c>
      <c r="D141" t="s">
        <v>651</v>
      </c>
      <c r="E141">
        <v>700</v>
      </c>
      <c r="R141" t="s">
        <v>105</v>
      </c>
      <c r="S141" s="2">
        <f t="shared" si="11"/>
        <v>284040</v>
      </c>
      <c r="T141" s="2">
        <f t="shared" si="12"/>
        <v>281000</v>
      </c>
      <c r="U141" s="2">
        <f t="shared" si="12"/>
        <v>200400</v>
      </c>
      <c r="V141" s="2">
        <f t="shared" si="12"/>
        <v>364500</v>
      </c>
      <c r="W141" s="2">
        <f t="shared" si="12"/>
        <v>247800</v>
      </c>
      <c r="X141" s="2">
        <f t="shared" si="12"/>
        <v>326500</v>
      </c>
      <c r="Y141" s="2" cm="1">
        <f t="array" ref="Y141">_xlfn.XLOOKUP(Y$1&amp;$R141,$C$3:$C$1662&amp;$D$3:$D$1662,$E$3:$E$1662,0,0,1)</f>
        <v>200</v>
      </c>
      <c r="Z141" s="2" cm="1">
        <f t="array" ref="Z141">_xlfn.XLOOKUP(Z$1&amp;$R141,$C$3:$C$1662&amp;$D$3:$D$1662,$E$3:$E$1662,0,0,1)</f>
        <v>700</v>
      </c>
      <c r="AA141" s="2" cm="1">
        <f t="array" ref="AA141">_xlfn.XLOOKUP(AA$1&amp;$R141,$C$3:$C$1662&amp;$D$3:$D$1662,$E$3:$E$1662,0,0,1)</f>
        <v>4500</v>
      </c>
      <c r="AB141" s="2" cm="1">
        <f t="array" ref="AB141">_xlfn.XLOOKUP(AB$1&amp;$R141,$C$3:$C$1662&amp;$D$3:$D$1662,$E$3:$E$1662,0,0,1)</f>
        <v>400</v>
      </c>
      <c r="AC141" s="2" cm="1">
        <f t="array" ref="AC141">_xlfn.XLOOKUP(AC$1&amp;$R141,$C$3:$C$1662&amp;$D$3:$D$1662,$E$3:$E$1662,0,0,1)</f>
        <v>0</v>
      </c>
    </row>
    <row r="142" spans="3:29" x14ac:dyDescent="0.4">
      <c r="C142" t="s">
        <v>758</v>
      </c>
      <c r="D142" t="s">
        <v>652</v>
      </c>
      <c r="E142">
        <v>0</v>
      </c>
      <c r="R142" t="s">
        <v>42</v>
      </c>
      <c r="S142" s="2">
        <f t="shared" si="11"/>
        <v>284780</v>
      </c>
      <c r="T142" s="2">
        <f t="shared" si="12"/>
        <v>282000</v>
      </c>
      <c r="U142" s="2">
        <f t="shared" si="12"/>
        <v>201600</v>
      </c>
      <c r="V142" s="2">
        <f t="shared" si="12"/>
        <v>365400</v>
      </c>
      <c r="W142" s="2">
        <f t="shared" si="12"/>
        <v>248200</v>
      </c>
      <c r="X142" s="2">
        <f t="shared" si="12"/>
        <v>326700</v>
      </c>
      <c r="Y142" s="2" cm="1">
        <f t="array" ref="Y142">_xlfn.XLOOKUP(Y$1&amp;$R142,$C$3:$C$1662&amp;$D$3:$D$1662,$E$3:$E$1662,0,0,1)</f>
        <v>1000</v>
      </c>
      <c r="Z142" s="2" cm="1">
        <f t="array" ref="Z142">_xlfn.XLOOKUP(Z$1&amp;$R142,$C$3:$C$1662&amp;$D$3:$D$1662,$E$3:$E$1662,0,0,1)</f>
        <v>1200</v>
      </c>
      <c r="AA142" s="2" cm="1">
        <f t="array" ref="AA142">_xlfn.XLOOKUP(AA$1&amp;$R142,$C$3:$C$1662&amp;$D$3:$D$1662,$E$3:$E$1662,0,0,1)</f>
        <v>900</v>
      </c>
      <c r="AB142" s="2" cm="1">
        <f t="array" ref="AB142">_xlfn.XLOOKUP(AB$1&amp;$R142,$C$3:$C$1662&amp;$D$3:$D$1662,$E$3:$E$1662,0,0,1)</f>
        <v>400</v>
      </c>
      <c r="AC142" s="2" cm="1">
        <f t="array" ref="AC142">_xlfn.XLOOKUP(AC$1&amp;$R142,$C$3:$C$1662&amp;$D$3:$D$1662,$E$3:$E$1662,0,0,1)</f>
        <v>200</v>
      </c>
    </row>
    <row r="143" spans="3:29" x14ac:dyDescent="0.4">
      <c r="C143" t="s">
        <v>758</v>
      </c>
      <c r="D143" t="s">
        <v>653</v>
      </c>
      <c r="E143">
        <v>200</v>
      </c>
      <c r="R143" t="s">
        <v>111</v>
      </c>
      <c r="S143" s="2">
        <f t="shared" si="11"/>
        <v>285840</v>
      </c>
      <c r="T143" s="2">
        <f t="shared" si="12"/>
        <v>282000</v>
      </c>
      <c r="U143" s="2">
        <f t="shared" si="12"/>
        <v>202100</v>
      </c>
      <c r="V143" s="2">
        <f t="shared" si="12"/>
        <v>368300</v>
      </c>
      <c r="W143" s="2">
        <f t="shared" si="12"/>
        <v>248700</v>
      </c>
      <c r="X143" s="2">
        <f t="shared" si="12"/>
        <v>328100</v>
      </c>
      <c r="Y143" s="2" cm="1">
        <f t="array" ref="Y143">_xlfn.XLOOKUP(Y$1&amp;$R143,$C$3:$C$1662&amp;$D$3:$D$1662,$E$3:$E$1662,0,0,1)</f>
        <v>0</v>
      </c>
      <c r="Z143" s="2" cm="1">
        <f t="array" ref="Z143">_xlfn.XLOOKUP(Z$1&amp;$R143,$C$3:$C$1662&amp;$D$3:$D$1662,$E$3:$E$1662,0,0,1)</f>
        <v>500</v>
      </c>
      <c r="AA143" s="2" cm="1">
        <f t="array" ref="AA143">_xlfn.XLOOKUP(AA$1&amp;$R143,$C$3:$C$1662&amp;$D$3:$D$1662,$E$3:$E$1662,0,0,1)</f>
        <v>2900</v>
      </c>
      <c r="AB143" s="2" cm="1">
        <f t="array" ref="AB143">_xlfn.XLOOKUP(AB$1&amp;$R143,$C$3:$C$1662&amp;$D$3:$D$1662,$E$3:$E$1662,0,0,1)</f>
        <v>500</v>
      </c>
      <c r="AC143" s="2" cm="1">
        <f t="array" ref="AC143">_xlfn.XLOOKUP(AC$1&amp;$R143,$C$3:$C$1662&amp;$D$3:$D$1662,$E$3:$E$1662,0,0,1)</f>
        <v>1400</v>
      </c>
    </row>
    <row r="144" spans="3:29" x14ac:dyDescent="0.4">
      <c r="C144" t="s">
        <v>758</v>
      </c>
      <c r="D144" t="s">
        <v>654</v>
      </c>
      <c r="E144">
        <v>1400</v>
      </c>
      <c r="R144" t="s">
        <v>186</v>
      </c>
      <c r="S144" s="2">
        <f t="shared" si="11"/>
        <v>286600</v>
      </c>
      <c r="T144" s="2">
        <f t="shared" si="12"/>
        <v>282000</v>
      </c>
      <c r="U144" s="2">
        <f t="shared" si="12"/>
        <v>203100</v>
      </c>
      <c r="V144" s="2">
        <f t="shared" si="12"/>
        <v>370200</v>
      </c>
      <c r="W144" s="2">
        <f t="shared" si="12"/>
        <v>249500</v>
      </c>
      <c r="X144" s="2">
        <f t="shared" si="12"/>
        <v>328200</v>
      </c>
      <c r="Y144" s="2" cm="1">
        <f t="array" ref="Y144">_xlfn.XLOOKUP(Y$1&amp;$R144,$C$3:$C$1662&amp;$D$3:$D$1662,$E$3:$E$1662,0,0,1)</f>
        <v>0</v>
      </c>
      <c r="Z144" s="2" cm="1">
        <f t="array" ref="Z144">_xlfn.XLOOKUP(Z$1&amp;$R144,$C$3:$C$1662&amp;$D$3:$D$1662,$E$3:$E$1662,0,0,1)</f>
        <v>1000</v>
      </c>
      <c r="AA144" s="2" cm="1">
        <f t="array" ref="AA144">_xlfn.XLOOKUP(AA$1&amp;$R144,$C$3:$C$1662&amp;$D$3:$D$1662,$E$3:$E$1662,0,0,1)</f>
        <v>1900</v>
      </c>
      <c r="AB144" s="2" cm="1">
        <f t="array" ref="AB144">_xlfn.XLOOKUP(AB$1&amp;$R144,$C$3:$C$1662&amp;$D$3:$D$1662,$E$3:$E$1662,0,0,1)</f>
        <v>800</v>
      </c>
      <c r="AC144" s="2" cm="1">
        <f t="array" ref="AC144">_xlfn.XLOOKUP(AC$1&amp;$R144,$C$3:$C$1662&amp;$D$3:$D$1662,$E$3:$E$1662,0,0,1)</f>
        <v>100</v>
      </c>
    </row>
    <row r="145" spans="3:29" x14ac:dyDescent="0.4">
      <c r="C145" t="s">
        <v>758</v>
      </c>
      <c r="D145" t="s">
        <v>655</v>
      </c>
      <c r="E145">
        <v>100</v>
      </c>
      <c r="R145" t="s">
        <v>68</v>
      </c>
      <c r="S145" s="2">
        <f t="shared" si="11"/>
        <v>287680</v>
      </c>
      <c r="T145" s="2">
        <f t="shared" si="12"/>
        <v>282400</v>
      </c>
      <c r="U145" s="2">
        <f t="shared" si="12"/>
        <v>204600</v>
      </c>
      <c r="V145" s="2">
        <f t="shared" si="12"/>
        <v>371100</v>
      </c>
      <c r="W145" s="2">
        <f t="shared" si="12"/>
        <v>251400</v>
      </c>
      <c r="X145" s="2">
        <f t="shared" si="12"/>
        <v>328900</v>
      </c>
      <c r="Y145" s="2" cm="1">
        <f t="array" ref="Y145">_xlfn.XLOOKUP(Y$1&amp;$R145,$C$3:$C$1662&amp;$D$3:$D$1662,$E$3:$E$1662,0,0,1)</f>
        <v>400</v>
      </c>
      <c r="Z145" s="2" cm="1">
        <f t="array" ref="Z145">_xlfn.XLOOKUP(Z$1&amp;$R145,$C$3:$C$1662&amp;$D$3:$D$1662,$E$3:$E$1662,0,0,1)</f>
        <v>1500</v>
      </c>
      <c r="AA145" s="2" cm="1">
        <f t="array" ref="AA145">_xlfn.XLOOKUP(AA$1&amp;$R145,$C$3:$C$1662&amp;$D$3:$D$1662,$E$3:$E$1662,0,0,1)</f>
        <v>900</v>
      </c>
      <c r="AB145" s="2" cm="1">
        <f t="array" ref="AB145">_xlfn.XLOOKUP(AB$1&amp;$R145,$C$3:$C$1662&amp;$D$3:$D$1662,$E$3:$E$1662,0,0,1)</f>
        <v>1900</v>
      </c>
      <c r="AC145" s="2" cm="1">
        <f t="array" ref="AC145">_xlfn.XLOOKUP(AC$1&amp;$R145,$C$3:$C$1662&amp;$D$3:$D$1662,$E$3:$E$1662,0,0,1)</f>
        <v>700</v>
      </c>
    </row>
    <row r="146" spans="3:29" x14ac:dyDescent="0.4">
      <c r="C146" t="s">
        <v>758</v>
      </c>
      <c r="D146" t="s">
        <v>656</v>
      </c>
      <c r="E146">
        <v>700</v>
      </c>
      <c r="R146" t="s">
        <v>237</v>
      </c>
      <c r="S146" s="2">
        <f t="shared" si="11"/>
        <v>288540</v>
      </c>
      <c r="T146" s="2">
        <f t="shared" si="12"/>
        <v>284800</v>
      </c>
      <c r="U146" s="2">
        <f t="shared" si="12"/>
        <v>204600</v>
      </c>
      <c r="V146" s="2">
        <f t="shared" si="12"/>
        <v>371800</v>
      </c>
      <c r="W146" s="2">
        <f t="shared" si="12"/>
        <v>252500</v>
      </c>
      <c r="X146" s="2">
        <f t="shared" si="12"/>
        <v>329000</v>
      </c>
      <c r="Y146" s="2" cm="1">
        <f t="array" ref="Y146">_xlfn.XLOOKUP(Y$1&amp;$R146,$C$3:$C$1662&amp;$D$3:$D$1662,$E$3:$E$1662,0,0,1)</f>
        <v>2400</v>
      </c>
      <c r="Z146" s="2" cm="1">
        <f t="array" ref="Z146">_xlfn.XLOOKUP(Z$1&amp;$R146,$C$3:$C$1662&amp;$D$3:$D$1662,$E$3:$E$1662,0,0,1)</f>
        <v>0</v>
      </c>
      <c r="AA146" s="2" cm="1">
        <f t="array" ref="AA146">_xlfn.XLOOKUP(AA$1&amp;$R146,$C$3:$C$1662&amp;$D$3:$D$1662,$E$3:$E$1662,0,0,1)</f>
        <v>700</v>
      </c>
      <c r="AB146" s="2" cm="1">
        <f t="array" ref="AB146">_xlfn.XLOOKUP(AB$1&amp;$R146,$C$3:$C$1662&amp;$D$3:$D$1662,$E$3:$E$1662,0,0,1)</f>
        <v>1100</v>
      </c>
      <c r="AC146" s="2" cm="1">
        <f t="array" ref="AC146">_xlfn.XLOOKUP(AC$1&amp;$R146,$C$3:$C$1662&amp;$D$3:$D$1662,$E$3:$E$1662,0,0,1)</f>
        <v>100</v>
      </c>
    </row>
    <row r="147" spans="3:29" x14ac:dyDescent="0.4">
      <c r="C147" t="s">
        <v>758</v>
      </c>
      <c r="D147" t="s">
        <v>657</v>
      </c>
      <c r="E147">
        <v>100</v>
      </c>
      <c r="R147" t="s">
        <v>197</v>
      </c>
      <c r="S147" s="2">
        <f t="shared" si="11"/>
        <v>291240</v>
      </c>
      <c r="T147" s="2">
        <f t="shared" si="12"/>
        <v>285000</v>
      </c>
      <c r="U147" s="2">
        <f t="shared" si="12"/>
        <v>205000</v>
      </c>
      <c r="V147" s="2">
        <f t="shared" si="12"/>
        <v>381900</v>
      </c>
      <c r="W147" s="2">
        <f t="shared" si="12"/>
        <v>254600</v>
      </c>
      <c r="X147" s="2">
        <f t="shared" si="12"/>
        <v>329700</v>
      </c>
      <c r="Y147" s="2" cm="1">
        <f t="array" ref="Y147">_xlfn.XLOOKUP(Y$1&amp;$R147,$C$3:$C$1662&amp;$D$3:$D$1662,$E$3:$E$1662,0,0,1)</f>
        <v>200</v>
      </c>
      <c r="Z147" s="2" cm="1">
        <f t="array" ref="Z147">_xlfn.XLOOKUP(Z$1&amp;$R147,$C$3:$C$1662&amp;$D$3:$D$1662,$E$3:$E$1662,0,0,1)</f>
        <v>400</v>
      </c>
      <c r="AA147" s="2" cm="1">
        <f t="array" ref="AA147">_xlfn.XLOOKUP(AA$1&amp;$R147,$C$3:$C$1662&amp;$D$3:$D$1662,$E$3:$E$1662,0,0,1)</f>
        <v>10100</v>
      </c>
      <c r="AB147" s="2" cm="1">
        <f t="array" ref="AB147">_xlfn.XLOOKUP(AB$1&amp;$R147,$C$3:$C$1662&amp;$D$3:$D$1662,$E$3:$E$1662,0,0,1)</f>
        <v>2100</v>
      </c>
      <c r="AC147" s="2" cm="1">
        <f t="array" ref="AC147">_xlfn.XLOOKUP(AC$1&amp;$R147,$C$3:$C$1662&amp;$D$3:$D$1662,$E$3:$E$1662,0,0,1)</f>
        <v>700</v>
      </c>
    </row>
    <row r="148" spans="3:29" x14ac:dyDescent="0.4">
      <c r="C148" t="s">
        <v>758</v>
      </c>
      <c r="D148" t="s">
        <v>658</v>
      </c>
      <c r="E148">
        <v>700</v>
      </c>
      <c r="R148" t="s">
        <v>50</v>
      </c>
      <c r="S148" s="2">
        <f t="shared" si="11"/>
        <v>295800</v>
      </c>
      <c r="T148" s="2">
        <f t="shared" ref="T148:X163" si="13">T147+Y148</f>
        <v>285900</v>
      </c>
      <c r="U148" s="2">
        <f t="shared" si="13"/>
        <v>218900</v>
      </c>
      <c r="V148" s="2">
        <f t="shared" si="13"/>
        <v>384600</v>
      </c>
      <c r="W148" s="2">
        <f t="shared" si="13"/>
        <v>259400</v>
      </c>
      <c r="X148" s="2">
        <f t="shared" si="13"/>
        <v>330200</v>
      </c>
      <c r="Y148" s="2" cm="1">
        <f t="array" ref="Y148">_xlfn.XLOOKUP(Y$1&amp;$R148,$C$3:$C$1662&amp;$D$3:$D$1662,$E$3:$E$1662,0,0,1)</f>
        <v>900</v>
      </c>
      <c r="Z148" s="2" cm="1">
        <f t="array" ref="Z148">_xlfn.XLOOKUP(Z$1&amp;$R148,$C$3:$C$1662&amp;$D$3:$D$1662,$E$3:$E$1662,0,0,1)</f>
        <v>13900</v>
      </c>
      <c r="AA148" s="2" cm="1">
        <f t="array" ref="AA148">_xlfn.XLOOKUP(AA$1&amp;$R148,$C$3:$C$1662&amp;$D$3:$D$1662,$E$3:$E$1662,0,0,1)</f>
        <v>2700</v>
      </c>
      <c r="AB148" s="2" cm="1">
        <f t="array" ref="AB148">_xlfn.XLOOKUP(AB$1&amp;$R148,$C$3:$C$1662&amp;$D$3:$D$1662,$E$3:$E$1662,0,0,1)</f>
        <v>4800</v>
      </c>
      <c r="AC148" s="2" cm="1">
        <f t="array" ref="AC148">_xlfn.XLOOKUP(AC$1&amp;$R148,$C$3:$C$1662&amp;$D$3:$D$1662,$E$3:$E$1662,0,0,1)</f>
        <v>500</v>
      </c>
    </row>
    <row r="149" spans="3:29" x14ac:dyDescent="0.4">
      <c r="C149" t="s">
        <v>758</v>
      </c>
      <c r="D149" t="s">
        <v>659</v>
      </c>
      <c r="E149">
        <v>500</v>
      </c>
      <c r="R149" t="s">
        <v>7</v>
      </c>
      <c r="S149" s="2">
        <f t="shared" si="11"/>
        <v>296320</v>
      </c>
      <c r="T149" s="2">
        <f t="shared" si="13"/>
        <v>286200</v>
      </c>
      <c r="U149" s="2">
        <f t="shared" si="13"/>
        <v>219100</v>
      </c>
      <c r="V149" s="2">
        <f t="shared" si="13"/>
        <v>385600</v>
      </c>
      <c r="W149" s="2">
        <f t="shared" si="13"/>
        <v>259600</v>
      </c>
      <c r="X149" s="2">
        <f t="shared" si="13"/>
        <v>331100</v>
      </c>
      <c r="Y149" s="2" cm="1">
        <f t="array" ref="Y149">_xlfn.XLOOKUP(Y$1&amp;$R149,$C$3:$C$1662&amp;$D$3:$D$1662,$E$3:$E$1662,0,0,1)</f>
        <v>300</v>
      </c>
      <c r="Z149" s="2" cm="1">
        <f t="array" ref="Z149">_xlfn.XLOOKUP(Z$1&amp;$R149,$C$3:$C$1662&amp;$D$3:$D$1662,$E$3:$E$1662,0,0,1)</f>
        <v>200</v>
      </c>
      <c r="AA149" s="2" cm="1">
        <f t="array" ref="AA149">_xlfn.XLOOKUP(AA$1&amp;$R149,$C$3:$C$1662&amp;$D$3:$D$1662,$E$3:$E$1662,0,0,1)</f>
        <v>1000</v>
      </c>
      <c r="AB149" s="2" cm="1">
        <f t="array" ref="AB149">_xlfn.XLOOKUP(AB$1&amp;$R149,$C$3:$C$1662&amp;$D$3:$D$1662,$E$3:$E$1662,0,0,1)</f>
        <v>200</v>
      </c>
      <c r="AC149" s="2" cm="1">
        <f t="array" ref="AC149">_xlfn.XLOOKUP(AC$1&amp;$R149,$C$3:$C$1662&amp;$D$3:$D$1662,$E$3:$E$1662,0,0,1)</f>
        <v>900</v>
      </c>
    </row>
    <row r="150" spans="3:29" x14ac:dyDescent="0.4">
      <c r="C150" t="s">
        <v>758</v>
      </c>
      <c r="D150" t="s">
        <v>660</v>
      </c>
      <c r="E150">
        <v>900</v>
      </c>
      <c r="R150" t="s">
        <v>46</v>
      </c>
      <c r="S150" s="2">
        <f t="shared" si="11"/>
        <v>297600</v>
      </c>
      <c r="T150" s="2">
        <f t="shared" si="13"/>
        <v>289300</v>
      </c>
      <c r="U150" s="2">
        <f t="shared" si="13"/>
        <v>219700</v>
      </c>
      <c r="V150" s="2">
        <f t="shared" si="13"/>
        <v>386500</v>
      </c>
      <c r="W150" s="2">
        <f t="shared" si="13"/>
        <v>261100</v>
      </c>
      <c r="X150" s="2">
        <f t="shared" si="13"/>
        <v>331400</v>
      </c>
      <c r="Y150" s="2" cm="1">
        <f t="array" ref="Y150">_xlfn.XLOOKUP(Y$1&amp;$R150,$C$3:$C$1662&amp;$D$3:$D$1662,$E$3:$E$1662,0,0,1)</f>
        <v>3100</v>
      </c>
      <c r="Z150" s="2" cm="1">
        <f t="array" ref="Z150">_xlfn.XLOOKUP(Z$1&amp;$R150,$C$3:$C$1662&amp;$D$3:$D$1662,$E$3:$E$1662,0,0,1)</f>
        <v>600</v>
      </c>
      <c r="AA150" s="2" cm="1">
        <f t="array" ref="AA150">_xlfn.XLOOKUP(AA$1&amp;$R150,$C$3:$C$1662&amp;$D$3:$D$1662,$E$3:$E$1662,0,0,1)</f>
        <v>900</v>
      </c>
      <c r="AB150" s="2" cm="1">
        <f t="array" ref="AB150">_xlfn.XLOOKUP(AB$1&amp;$R150,$C$3:$C$1662&amp;$D$3:$D$1662,$E$3:$E$1662,0,0,1)</f>
        <v>1500</v>
      </c>
      <c r="AC150" s="2" cm="1">
        <f t="array" ref="AC150">_xlfn.XLOOKUP(AC$1&amp;$R150,$C$3:$C$1662&amp;$D$3:$D$1662,$E$3:$E$1662,0,0,1)</f>
        <v>300</v>
      </c>
    </row>
    <row r="151" spans="3:29" x14ac:dyDescent="0.4">
      <c r="C151" t="s">
        <v>758</v>
      </c>
      <c r="D151" t="s">
        <v>661</v>
      </c>
      <c r="E151">
        <v>300</v>
      </c>
      <c r="R151" t="s">
        <v>74</v>
      </c>
      <c r="S151" s="2">
        <f t="shared" si="11"/>
        <v>298640</v>
      </c>
      <c r="T151" s="2">
        <f t="shared" si="13"/>
        <v>290500</v>
      </c>
      <c r="U151" s="2">
        <f t="shared" si="13"/>
        <v>220000</v>
      </c>
      <c r="V151" s="2">
        <f t="shared" si="13"/>
        <v>387200</v>
      </c>
      <c r="W151" s="2">
        <f t="shared" si="13"/>
        <v>261600</v>
      </c>
      <c r="X151" s="2">
        <f t="shared" si="13"/>
        <v>333900</v>
      </c>
      <c r="Y151" s="2" cm="1">
        <f t="array" ref="Y151">_xlfn.XLOOKUP(Y$1&amp;$R151,$C$3:$C$1662&amp;$D$3:$D$1662,$E$3:$E$1662,0,0,1)</f>
        <v>1200</v>
      </c>
      <c r="Z151" s="2" cm="1">
        <f t="array" ref="Z151">_xlfn.XLOOKUP(Z$1&amp;$R151,$C$3:$C$1662&amp;$D$3:$D$1662,$E$3:$E$1662,0,0,1)</f>
        <v>300</v>
      </c>
      <c r="AA151" s="2" cm="1">
        <f t="array" ref="AA151">_xlfn.XLOOKUP(AA$1&amp;$R151,$C$3:$C$1662&amp;$D$3:$D$1662,$E$3:$E$1662,0,0,1)</f>
        <v>700</v>
      </c>
      <c r="AB151" s="2" cm="1">
        <f t="array" ref="AB151">_xlfn.XLOOKUP(AB$1&amp;$R151,$C$3:$C$1662&amp;$D$3:$D$1662,$E$3:$E$1662,0,0,1)</f>
        <v>500</v>
      </c>
      <c r="AC151" s="2" cm="1">
        <f t="array" ref="AC151">_xlfn.XLOOKUP(AC$1&amp;$R151,$C$3:$C$1662&amp;$D$3:$D$1662,$E$3:$E$1662,0,0,1)</f>
        <v>2500</v>
      </c>
    </row>
    <row r="152" spans="3:29" x14ac:dyDescent="0.4">
      <c r="C152" t="s">
        <v>758</v>
      </c>
      <c r="D152" t="s">
        <v>662</v>
      </c>
      <c r="E152">
        <v>2500</v>
      </c>
      <c r="R152" t="s">
        <v>8</v>
      </c>
      <c r="S152" s="2">
        <f t="shared" si="11"/>
        <v>299020</v>
      </c>
      <c r="T152" s="2">
        <f t="shared" si="13"/>
        <v>290800</v>
      </c>
      <c r="U152" s="2">
        <f t="shared" si="13"/>
        <v>220400</v>
      </c>
      <c r="V152" s="2">
        <f t="shared" si="13"/>
        <v>387900</v>
      </c>
      <c r="W152" s="2">
        <f t="shared" si="13"/>
        <v>261600</v>
      </c>
      <c r="X152" s="2">
        <f t="shared" si="13"/>
        <v>334400</v>
      </c>
      <c r="Y152" s="2" cm="1">
        <f t="array" ref="Y152">_xlfn.XLOOKUP(Y$1&amp;$R152,$C$3:$C$1662&amp;$D$3:$D$1662,$E$3:$E$1662,0,0,1)</f>
        <v>300</v>
      </c>
      <c r="Z152" s="2" cm="1">
        <f t="array" ref="Z152">_xlfn.XLOOKUP(Z$1&amp;$R152,$C$3:$C$1662&amp;$D$3:$D$1662,$E$3:$E$1662,0,0,1)</f>
        <v>400</v>
      </c>
      <c r="AA152" s="2" cm="1">
        <f t="array" ref="AA152">_xlfn.XLOOKUP(AA$1&amp;$R152,$C$3:$C$1662&amp;$D$3:$D$1662,$E$3:$E$1662,0,0,1)</f>
        <v>700</v>
      </c>
      <c r="AB152" s="2" cm="1">
        <f t="array" ref="AB152">_xlfn.XLOOKUP(AB$1&amp;$R152,$C$3:$C$1662&amp;$D$3:$D$1662,$E$3:$E$1662,0,0,1)</f>
        <v>0</v>
      </c>
      <c r="AC152" s="2" cm="1">
        <f t="array" ref="AC152">_xlfn.XLOOKUP(AC$1&amp;$R152,$C$3:$C$1662&amp;$D$3:$D$1662,$E$3:$E$1662,0,0,1)</f>
        <v>500</v>
      </c>
    </row>
    <row r="153" spans="3:29" x14ac:dyDescent="0.4">
      <c r="C153" t="s">
        <v>758</v>
      </c>
      <c r="D153" t="s">
        <v>663</v>
      </c>
      <c r="E153">
        <v>500</v>
      </c>
      <c r="R153" t="s">
        <v>9</v>
      </c>
      <c r="S153" s="2">
        <f t="shared" si="11"/>
        <v>308620</v>
      </c>
      <c r="T153" s="2">
        <f t="shared" si="13"/>
        <v>302300</v>
      </c>
      <c r="U153" s="2">
        <f t="shared" si="13"/>
        <v>228200</v>
      </c>
      <c r="V153" s="2">
        <f t="shared" si="13"/>
        <v>400500</v>
      </c>
      <c r="W153" s="2">
        <f t="shared" si="13"/>
        <v>269500</v>
      </c>
      <c r="X153" s="2">
        <f t="shared" si="13"/>
        <v>342600</v>
      </c>
      <c r="Y153" s="2" cm="1">
        <f t="array" ref="Y153">_xlfn.XLOOKUP(Y$1&amp;$R153,$C$3:$C$1662&amp;$D$3:$D$1662,$E$3:$E$1662,0,0,1)</f>
        <v>11500</v>
      </c>
      <c r="Z153" s="2" cm="1">
        <f t="array" ref="Z153">_xlfn.XLOOKUP(Z$1&amp;$R153,$C$3:$C$1662&amp;$D$3:$D$1662,$E$3:$E$1662,0,0,1)</f>
        <v>7800</v>
      </c>
      <c r="AA153" s="2" cm="1">
        <f t="array" ref="AA153">_xlfn.XLOOKUP(AA$1&amp;$R153,$C$3:$C$1662&amp;$D$3:$D$1662,$E$3:$E$1662,0,0,1)</f>
        <v>12600</v>
      </c>
      <c r="AB153" s="2" cm="1">
        <f t="array" ref="AB153">_xlfn.XLOOKUP(AB$1&amp;$R153,$C$3:$C$1662&amp;$D$3:$D$1662,$E$3:$E$1662,0,0,1)</f>
        <v>7900</v>
      </c>
      <c r="AC153" s="2" cm="1">
        <f t="array" ref="AC153">_xlfn.XLOOKUP(AC$1&amp;$R153,$C$3:$C$1662&amp;$D$3:$D$1662,$E$3:$E$1662,0,0,1)</f>
        <v>8200</v>
      </c>
    </row>
    <row r="154" spans="3:29" x14ac:dyDescent="0.4">
      <c r="C154" t="s">
        <v>758</v>
      </c>
      <c r="D154" t="s">
        <v>664</v>
      </c>
      <c r="E154">
        <v>8200</v>
      </c>
      <c r="R154" t="s">
        <v>81</v>
      </c>
      <c r="S154" s="2">
        <f t="shared" si="11"/>
        <v>311120</v>
      </c>
      <c r="T154" s="2">
        <f t="shared" si="13"/>
        <v>303400</v>
      </c>
      <c r="U154" s="2">
        <f t="shared" si="13"/>
        <v>229000</v>
      </c>
      <c r="V154" s="2">
        <f t="shared" si="13"/>
        <v>407500</v>
      </c>
      <c r="W154" s="2">
        <f t="shared" si="13"/>
        <v>270400</v>
      </c>
      <c r="X154" s="2">
        <f t="shared" si="13"/>
        <v>345300</v>
      </c>
      <c r="Y154" s="2" cm="1">
        <f t="array" ref="Y154">_xlfn.XLOOKUP(Y$1&amp;$R154,$C$3:$C$1662&amp;$D$3:$D$1662,$E$3:$E$1662,0,0,1)</f>
        <v>1100</v>
      </c>
      <c r="Z154" s="2" cm="1">
        <f t="array" ref="Z154">_xlfn.XLOOKUP(Z$1&amp;$R154,$C$3:$C$1662&amp;$D$3:$D$1662,$E$3:$E$1662,0,0,1)</f>
        <v>800</v>
      </c>
      <c r="AA154" s="2" cm="1">
        <f t="array" ref="AA154">_xlfn.XLOOKUP(AA$1&amp;$R154,$C$3:$C$1662&amp;$D$3:$D$1662,$E$3:$E$1662,0,0,1)</f>
        <v>7000</v>
      </c>
      <c r="AB154" s="2" cm="1">
        <f t="array" ref="AB154">_xlfn.XLOOKUP(AB$1&amp;$R154,$C$3:$C$1662&amp;$D$3:$D$1662,$E$3:$E$1662,0,0,1)</f>
        <v>900</v>
      </c>
      <c r="AC154" s="2" cm="1">
        <f t="array" ref="AC154">_xlfn.XLOOKUP(AC$1&amp;$R154,$C$3:$C$1662&amp;$D$3:$D$1662,$E$3:$E$1662,0,0,1)</f>
        <v>2700</v>
      </c>
    </row>
    <row r="155" spans="3:29" x14ac:dyDescent="0.4">
      <c r="C155" t="s">
        <v>758</v>
      </c>
      <c r="D155" t="s">
        <v>665</v>
      </c>
      <c r="E155">
        <v>2700</v>
      </c>
      <c r="R155" t="s">
        <v>30</v>
      </c>
      <c r="S155" s="2">
        <f t="shared" si="11"/>
        <v>312520</v>
      </c>
      <c r="T155" s="2">
        <f t="shared" si="13"/>
        <v>304700</v>
      </c>
      <c r="U155" s="2">
        <f t="shared" si="13"/>
        <v>230400</v>
      </c>
      <c r="V155" s="2">
        <f t="shared" si="13"/>
        <v>408600</v>
      </c>
      <c r="W155" s="2">
        <f t="shared" si="13"/>
        <v>273000</v>
      </c>
      <c r="X155" s="2">
        <f t="shared" si="13"/>
        <v>345900</v>
      </c>
      <c r="Y155" s="2" cm="1">
        <f t="array" ref="Y155">_xlfn.XLOOKUP(Y$1&amp;$R155,$C$3:$C$1662&amp;$D$3:$D$1662,$E$3:$E$1662,0,0,1)</f>
        <v>1300</v>
      </c>
      <c r="Z155" s="2" cm="1">
        <f t="array" ref="Z155">_xlfn.XLOOKUP(Z$1&amp;$R155,$C$3:$C$1662&amp;$D$3:$D$1662,$E$3:$E$1662,0,0,1)</f>
        <v>1400</v>
      </c>
      <c r="AA155" s="2" cm="1">
        <f t="array" ref="AA155">_xlfn.XLOOKUP(AA$1&amp;$R155,$C$3:$C$1662&amp;$D$3:$D$1662,$E$3:$E$1662,0,0,1)</f>
        <v>1100</v>
      </c>
      <c r="AB155" s="2" cm="1">
        <f t="array" ref="AB155">_xlfn.XLOOKUP(AB$1&amp;$R155,$C$3:$C$1662&amp;$D$3:$D$1662,$E$3:$E$1662,0,0,1)</f>
        <v>2600</v>
      </c>
      <c r="AC155" s="2" cm="1">
        <f t="array" ref="AC155">_xlfn.XLOOKUP(AC$1&amp;$R155,$C$3:$C$1662&amp;$D$3:$D$1662,$E$3:$E$1662,0,0,1)</f>
        <v>600</v>
      </c>
    </row>
    <row r="156" spans="3:29" x14ac:dyDescent="0.4">
      <c r="C156" t="s">
        <v>758</v>
      </c>
      <c r="D156" t="s">
        <v>666</v>
      </c>
      <c r="E156">
        <v>600</v>
      </c>
      <c r="R156" t="s">
        <v>157</v>
      </c>
      <c r="S156" s="2">
        <f t="shared" si="11"/>
        <v>313960</v>
      </c>
      <c r="T156" s="2">
        <f t="shared" si="13"/>
        <v>306900</v>
      </c>
      <c r="U156" s="2">
        <f t="shared" si="13"/>
        <v>230800</v>
      </c>
      <c r="V156" s="2">
        <f t="shared" si="13"/>
        <v>410800</v>
      </c>
      <c r="W156" s="2">
        <f t="shared" si="13"/>
        <v>274700</v>
      </c>
      <c r="X156" s="2">
        <f t="shared" si="13"/>
        <v>346600</v>
      </c>
      <c r="Y156" s="2" cm="1">
        <f t="array" ref="Y156">_xlfn.XLOOKUP(Y$1&amp;$R156,$C$3:$C$1662&amp;$D$3:$D$1662,$E$3:$E$1662,0,0,1)</f>
        <v>2200</v>
      </c>
      <c r="Z156" s="2" cm="1">
        <f t="array" ref="Z156">_xlfn.XLOOKUP(Z$1&amp;$R156,$C$3:$C$1662&amp;$D$3:$D$1662,$E$3:$E$1662,0,0,1)</f>
        <v>400</v>
      </c>
      <c r="AA156" s="2" cm="1">
        <f t="array" ref="AA156">_xlfn.XLOOKUP(AA$1&amp;$R156,$C$3:$C$1662&amp;$D$3:$D$1662,$E$3:$E$1662,0,0,1)</f>
        <v>2200</v>
      </c>
      <c r="AB156" s="2" cm="1">
        <f t="array" ref="AB156">_xlfn.XLOOKUP(AB$1&amp;$R156,$C$3:$C$1662&amp;$D$3:$D$1662,$E$3:$E$1662,0,0,1)</f>
        <v>1700</v>
      </c>
      <c r="AC156" s="2" cm="1">
        <f t="array" ref="AC156">_xlfn.XLOOKUP(AC$1&amp;$R156,$C$3:$C$1662&amp;$D$3:$D$1662,$E$3:$E$1662,0,0,1)</f>
        <v>700</v>
      </c>
    </row>
    <row r="157" spans="3:29" x14ac:dyDescent="0.4">
      <c r="C157" t="s">
        <v>758</v>
      </c>
      <c r="D157" t="s">
        <v>667</v>
      </c>
      <c r="E157">
        <v>700</v>
      </c>
      <c r="R157" t="s">
        <v>57</v>
      </c>
      <c r="S157" s="2">
        <f t="shared" si="11"/>
        <v>317220</v>
      </c>
      <c r="T157" s="2">
        <f t="shared" si="13"/>
        <v>315500</v>
      </c>
      <c r="U157" s="2">
        <f t="shared" si="13"/>
        <v>232400</v>
      </c>
      <c r="V157" s="2">
        <f t="shared" si="13"/>
        <v>413000</v>
      </c>
      <c r="W157" s="2">
        <f t="shared" si="13"/>
        <v>275500</v>
      </c>
      <c r="X157" s="2">
        <f t="shared" si="13"/>
        <v>349700</v>
      </c>
      <c r="Y157" s="2" cm="1">
        <f t="array" ref="Y157">_xlfn.XLOOKUP(Y$1&amp;$R157,$C$3:$C$1662&amp;$D$3:$D$1662,$E$3:$E$1662,0,0,1)</f>
        <v>8600</v>
      </c>
      <c r="Z157" s="2" cm="1">
        <f t="array" ref="Z157">_xlfn.XLOOKUP(Z$1&amp;$R157,$C$3:$C$1662&amp;$D$3:$D$1662,$E$3:$E$1662,0,0,1)</f>
        <v>1600</v>
      </c>
      <c r="AA157" s="2" cm="1">
        <f t="array" ref="AA157">_xlfn.XLOOKUP(AA$1&amp;$R157,$C$3:$C$1662&amp;$D$3:$D$1662,$E$3:$E$1662,0,0,1)</f>
        <v>2200</v>
      </c>
      <c r="AB157" s="2" cm="1">
        <f t="array" ref="AB157">_xlfn.XLOOKUP(AB$1&amp;$R157,$C$3:$C$1662&amp;$D$3:$D$1662,$E$3:$E$1662,0,0,1)</f>
        <v>800</v>
      </c>
      <c r="AC157" s="2" cm="1">
        <f t="array" ref="AC157">_xlfn.XLOOKUP(AC$1&amp;$R157,$C$3:$C$1662&amp;$D$3:$D$1662,$E$3:$E$1662,0,0,1)</f>
        <v>3100</v>
      </c>
    </row>
    <row r="158" spans="3:29" x14ac:dyDescent="0.4">
      <c r="C158" t="s">
        <v>758</v>
      </c>
      <c r="D158" t="s">
        <v>668</v>
      </c>
      <c r="E158">
        <v>3100</v>
      </c>
      <c r="R158" t="s">
        <v>148</v>
      </c>
      <c r="S158" s="2">
        <f t="shared" si="11"/>
        <v>321480</v>
      </c>
      <c r="T158" s="2">
        <f t="shared" si="13"/>
        <v>328700</v>
      </c>
      <c r="U158" s="2">
        <f t="shared" si="13"/>
        <v>232700</v>
      </c>
      <c r="V158" s="2">
        <f t="shared" si="13"/>
        <v>416200</v>
      </c>
      <c r="W158" s="2">
        <f t="shared" si="13"/>
        <v>277800</v>
      </c>
      <c r="X158" s="2">
        <f t="shared" si="13"/>
        <v>352000</v>
      </c>
      <c r="Y158" s="2" cm="1">
        <f t="array" ref="Y158">_xlfn.XLOOKUP(Y$1&amp;$R158,$C$3:$C$1662&amp;$D$3:$D$1662,$E$3:$E$1662,0,0,1)</f>
        <v>13200</v>
      </c>
      <c r="Z158" s="2" cm="1">
        <f t="array" ref="Z158">_xlfn.XLOOKUP(Z$1&amp;$R158,$C$3:$C$1662&amp;$D$3:$D$1662,$E$3:$E$1662,0,0,1)</f>
        <v>300</v>
      </c>
      <c r="AA158" s="2" cm="1">
        <f t="array" ref="AA158">_xlfn.XLOOKUP(AA$1&amp;$R158,$C$3:$C$1662&amp;$D$3:$D$1662,$E$3:$E$1662,0,0,1)</f>
        <v>3200</v>
      </c>
      <c r="AB158" s="2" cm="1">
        <f t="array" ref="AB158">_xlfn.XLOOKUP(AB$1&amp;$R158,$C$3:$C$1662&amp;$D$3:$D$1662,$E$3:$E$1662,0,0,1)</f>
        <v>2300</v>
      </c>
      <c r="AC158" s="2" cm="1">
        <f t="array" ref="AC158">_xlfn.XLOOKUP(AC$1&amp;$R158,$C$3:$C$1662&amp;$D$3:$D$1662,$E$3:$E$1662,0,0,1)</f>
        <v>2300</v>
      </c>
    </row>
    <row r="159" spans="3:29" x14ac:dyDescent="0.4">
      <c r="C159" t="s">
        <v>758</v>
      </c>
      <c r="D159" t="s">
        <v>669</v>
      </c>
      <c r="E159">
        <v>2300</v>
      </c>
      <c r="R159" t="s">
        <v>118</v>
      </c>
      <c r="S159" s="2">
        <f t="shared" si="11"/>
        <v>322680</v>
      </c>
      <c r="T159" s="2">
        <f t="shared" si="13"/>
        <v>331300</v>
      </c>
      <c r="U159" s="2">
        <f t="shared" si="13"/>
        <v>233700</v>
      </c>
      <c r="V159" s="2">
        <f t="shared" si="13"/>
        <v>417400</v>
      </c>
      <c r="W159" s="2">
        <f t="shared" si="13"/>
        <v>278700</v>
      </c>
      <c r="X159" s="2">
        <f t="shared" si="13"/>
        <v>352300</v>
      </c>
      <c r="Y159" s="2" cm="1">
        <f t="array" ref="Y159">_xlfn.XLOOKUP(Y$1&amp;$R159,$C$3:$C$1662&amp;$D$3:$D$1662,$E$3:$E$1662,0,0,1)</f>
        <v>2600</v>
      </c>
      <c r="Z159" s="2" cm="1">
        <f t="array" ref="Z159">_xlfn.XLOOKUP(Z$1&amp;$R159,$C$3:$C$1662&amp;$D$3:$D$1662,$E$3:$E$1662,0,0,1)</f>
        <v>1000</v>
      </c>
      <c r="AA159" s="2" cm="1">
        <f t="array" ref="AA159">_xlfn.XLOOKUP(AA$1&amp;$R159,$C$3:$C$1662&amp;$D$3:$D$1662,$E$3:$E$1662,0,0,1)</f>
        <v>1200</v>
      </c>
      <c r="AB159" s="2" cm="1">
        <f t="array" ref="AB159">_xlfn.XLOOKUP(AB$1&amp;$R159,$C$3:$C$1662&amp;$D$3:$D$1662,$E$3:$E$1662,0,0,1)</f>
        <v>900</v>
      </c>
      <c r="AC159" s="2" cm="1">
        <f t="array" ref="AC159">_xlfn.XLOOKUP(AC$1&amp;$R159,$C$3:$C$1662&amp;$D$3:$D$1662,$E$3:$E$1662,0,0,1)</f>
        <v>300</v>
      </c>
    </row>
    <row r="160" spans="3:29" x14ac:dyDescent="0.4">
      <c r="C160" t="s">
        <v>758</v>
      </c>
      <c r="D160" t="s">
        <v>670</v>
      </c>
      <c r="E160">
        <v>300</v>
      </c>
      <c r="R160" t="s">
        <v>131</v>
      </c>
      <c r="S160" s="2">
        <f t="shared" si="11"/>
        <v>323100</v>
      </c>
      <c r="T160" s="2">
        <f t="shared" si="13"/>
        <v>331600</v>
      </c>
      <c r="U160" s="2">
        <f t="shared" si="13"/>
        <v>234000</v>
      </c>
      <c r="V160" s="2">
        <f t="shared" si="13"/>
        <v>417700</v>
      </c>
      <c r="W160" s="2">
        <f t="shared" si="13"/>
        <v>279600</v>
      </c>
      <c r="X160" s="2">
        <f t="shared" si="13"/>
        <v>352600</v>
      </c>
      <c r="Y160" s="2" cm="1">
        <f t="array" ref="Y160">_xlfn.XLOOKUP(Y$1&amp;$R160,$C$3:$C$1662&amp;$D$3:$D$1662,$E$3:$E$1662,0,0,1)</f>
        <v>300</v>
      </c>
      <c r="Z160" s="2" cm="1">
        <f t="array" ref="Z160">_xlfn.XLOOKUP(Z$1&amp;$R160,$C$3:$C$1662&amp;$D$3:$D$1662,$E$3:$E$1662,0,0,1)</f>
        <v>300</v>
      </c>
      <c r="AA160" s="2" cm="1">
        <f t="array" ref="AA160">_xlfn.XLOOKUP(AA$1&amp;$R160,$C$3:$C$1662&amp;$D$3:$D$1662,$E$3:$E$1662,0,0,1)</f>
        <v>300</v>
      </c>
      <c r="AB160" s="2" cm="1">
        <f t="array" ref="AB160">_xlfn.XLOOKUP(AB$1&amp;$R160,$C$3:$C$1662&amp;$D$3:$D$1662,$E$3:$E$1662,0,0,1)</f>
        <v>900</v>
      </c>
      <c r="AC160" s="2" cm="1">
        <f t="array" ref="AC160">_xlfn.XLOOKUP(AC$1&amp;$R160,$C$3:$C$1662&amp;$D$3:$D$1662,$E$3:$E$1662,0,0,1)</f>
        <v>300</v>
      </c>
    </row>
    <row r="161" spans="3:29" x14ac:dyDescent="0.4">
      <c r="C161" t="s">
        <v>758</v>
      </c>
      <c r="D161" t="s">
        <v>671</v>
      </c>
      <c r="E161">
        <v>300</v>
      </c>
      <c r="R161" t="s">
        <v>141</v>
      </c>
      <c r="S161" s="2">
        <f t="shared" si="11"/>
        <v>324920</v>
      </c>
      <c r="T161" s="2">
        <f t="shared" si="13"/>
        <v>333600</v>
      </c>
      <c r="U161" s="2">
        <f t="shared" si="13"/>
        <v>238800</v>
      </c>
      <c r="V161" s="2">
        <f t="shared" si="13"/>
        <v>418500</v>
      </c>
      <c r="W161" s="2">
        <f t="shared" si="13"/>
        <v>280400</v>
      </c>
      <c r="X161" s="2">
        <f t="shared" si="13"/>
        <v>353300</v>
      </c>
      <c r="Y161" s="2" cm="1">
        <f t="array" ref="Y161">_xlfn.XLOOKUP(Y$1&amp;$R161,$C$3:$C$1662&amp;$D$3:$D$1662,$E$3:$E$1662,0,0,1)</f>
        <v>2000</v>
      </c>
      <c r="Z161" s="2" cm="1">
        <f t="array" ref="Z161">_xlfn.XLOOKUP(Z$1&amp;$R161,$C$3:$C$1662&amp;$D$3:$D$1662,$E$3:$E$1662,0,0,1)</f>
        <v>4800</v>
      </c>
      <c r="AA161" s="2" cm="1">
        <f t="array" ref="AA161">_xlfn.XLOOKUP(AA$1&amp;$R161,$C$3:$C$1662&amp;$D$3:$D$1662,$E$3:$E$1662,0,0,1)</f>
        <v>800</v>
      </c>
      <c r="AB161" s="2" cm="1">
        <f t="array" ref="AB161">_xlfn.XLOOKUP(AB$1&amp;$R161,$C$3:$C$1662&amp;$D$3:$D$1662,$E$3:$E$1662,0,0,1)</f>
        <v>800</v>
      </c>
      <c r="AC161" s="2" cm="1">
        <f t="array" ref="AC161">_xlfn.XLOOKUP(AC$1&amp;$R161,$C$3:$C$1662&amp;$D$3:$D$1662,$E$3:$E$1662,0,0,1)</f>
        <v>700</v>
      </c>
    </row>
    <row r="162" spans="3:29" x14ac:dyDescent="0.4">
      <c r="C162" t="s">
        <v>758</v>
      </c>
      <c r="D162" t="s">
        <v>672</v>
      </c>
      <c r="E162">
        <v>700</v>
      </c>
      <c r="R162" t="s">
        <v>122</v>
      </c>
      <c r="S162" s="2">
        <f t="shared" si="11"/>
        <v>325760</v>
      </c>
      <c r="T162" s="2">
        <f t="shared" si="13"/>
        <v>333700</v>
      </c>
      <c r="U162" s="2">
        <f t="shared" si="13"/>
        <v>239200</v>
      </c>
      <c r="V162" s="2">
        <f t="shared" si="13"/>
        <v>419800</v>
      </c>
      <c r="W162" s="2">
        <f t="shared" si="13"/>
        <v>280700</v>
      </c>
      <c r="X162" s="2">
        <f t="shared" si="13"/>
        <v>355400</v>
      </c>
      <c r="Y162" s="2" cm="1">
        <f t="array" ref="Y162">_xlfn.XLOOKUP(Y$1&amp;$R162,$C$3:$C$1662&amp;$D$3:$D$1662,$E$3:$E$1662,0,0,1)</f>
        <v>100</v>
      </c>
      <c r="Z162" s="2" cm="1">
        <f t="array" ref="Z162">_xlfn.XLOOKUP(Z$1&amp;$R162,$C$3:$C$1662&amp;$D$3:$D$1662,$E$3:$E$1662,0,0,1)</f>
        <v>400</v>
      </c>
      <c r="AA162" s="2" cm="1">
        <f t="array" ref="AA162">_xlfn.XLOOKUP(AA$1&amp;$R162,$C$3:$C$1662&amp;$D$3:$D$1662,$E$3:$E$1662,0,0,1)</f>
        <v>1300</v>
      </c>
      <c r="AB162" s="2" cm="1">
        <f t="array" ref="AB162">_xlfn.XLOOKUP(AB$1&amp;$R162,$C$3:$C$1662&amp;$D$3:$D$1662,$E$3:$E$1662,0,0,1)</f>
        <v>300</v>
      </c>
      <c r="AC162" s="2" cm="1">
        <f t="array" ref="AC162">_xlfn.XLOOKUP(AC$1&amp;$R162,$C$3:$C$1662&amp;$D$3:$D$1662,$E$3:$E$1662,0,0,1)</f>
        <v>2100</v>
      </c>
    </row>
    <row r="163" spans="3:29" x14ac:dyDescent="0.4">
      <c r="C163" t="s">
        <v>758</v>
      </c>
      <c r="D163" t="s">
        <v>673</v>
      </c>
      <c r="E163">
        <v>2100</v>
      </c>
      <c r="R163" t="s">
        <v>25</v>
      </c>
      <c r="S163" s="2">
        <f t="shared" si="11"/>
        <v>328600</v>
      </c>
      <c r="T163" s="2">
        <f t="shared" si="13"/>
        <v>333900</v>
      </c>
      <c r="U163" s="2">
        <f t="shared" si="13"/>
        <v>239400</v>
      </c>
      <c r="V163" s="2">
        <f t="shared" si="13"/>
        <v>424100</v>
      </c>
      <c r="W163" s="2">
        <f t="shared" si="13"/>
        <v>289100</v>
      </c>
      <c r="X163" s="2">
        <f t="shared" si="13"/>
        <v>356500</v>
      </c>
      <c r="Y163" s="2" cm="1">
        <f t="array" ref="Y163">_xlfn.XLOOKUP(Y$1&amp;$R163,$C$3:$C$1662&amp;$D$3:$D$1662,$E$3:$E$1662,0,0,1)</f>
        <v>200</v>
      </c>
      <c r="Z163" s="2" cm="1">
        <f t="array" ref="Z163">_xlfn.XLOOKUP(Z$1&amp;$R163,$C$3:$C$1662&amp;$D$3:$D$1662,$E$3:$E$1662,0,0,1)</f>
        <v>200</v>
      </c>
      <c r="AA163" s="2" cm="1">
        <f t="array" ref="AA163">_xlfn.XLOOKUP(AA$1&amp;$R163,$C$3:$C$1662&amp;$D$3:$D$1662,$E$3:$E$1662,0,0,1)</f>
        <v>4300</v>
      </c>
      <c r="AB163" s="2" cm="1">
        <f t="array" ref="AB163">_xlfn.XLOOKUP(AB$1&amp;$R163,$C$3:$C$1662&amp;$D$3:$D$1662,$E$3:$E$1662,0,0,1)</f>
        <v>8400</v>
      </c>
      <c r="AC163" s="2" cm="1">
        <f t="array" ref="AC163">_xlfn.XLOOKUP(AC$1&amp;$R163,$C$3:$C$1662&amp;$D$3:$D$1662,$E$3:$E$1662,0,0,1)</f>
        <v>1100</v>
      </c>
    </row>
    <row r="164" spans="3:29" x14ac:dyDescent="0.4">
      <c r="C164" t="s">
        <v>758</v>
      </c>
      <c r="D164" t="s">
        <v>674</v>
      </c>
      <c r="E164">
        <v>1100</v>
      </c>
      <c r="R164" t="s">
        <v>63</v>
      </c>
      <c r="S164" s="2">
        <f t="shared" si="11"/>
        <v>330300</v>
      </c>
      <c r="T164" s="2">
        <f t="shared" ref="T164:X179" si="14">T163+Y164</f>
        <v>334200</v>
      </c>
      <c r="U164" s="2">
        <f t="shared" si="14"/>
        <v>240300</v>
      </c>
      <c r="V164" s="2">
        <f t="shared" si="14"/>
        <v>425500</v>
      </c>
      <c r="W164" s="2">
        <f t="shared" si="14"/>
        <v>290300</v>
      </c>
      <c r="X164" s="2">
        <f t="shared" si="14"/>
        <v>361200</v>
      </c>
      <c r="Y164" s="2" cm="1">
        <f t="array" ref="Y164">_xlfn.XLOOKUP(Y$1&amp;$R164,$C$3:$C$1662&amp;$D$3:$D$1662,$E$3:$E$1662,0,0,1)</f>
        <v>300</v>
      </c>
      <c r="Z164" s="2" cm="1">
        <f t="array" ref="Z164">_xlfn.XLOOKUP(Z$1&amp;$R164,$C$3:$C$1662&amp;$D$3:$D$1662,$E$3:$E$1662,0,0,1)</f>
        <v>900</v>
      </c>
      <c r="AA164" s="2" cm="1">
        <f t="array" ref="AA164">_xlfn.XLOOKUP(AA$1&amp;$R164,$C$3:$C$1662&amp;$D$3:$D$1662,$E$3:$E$1662,0,0,1)</f>
        <v>1400</v>
      </c>
      <c r="AB164" s="2" cm="1">
        <f t="array" ref="AB164">_xlfn.XLOOKUP(AB$1&amp;$R164,$C$3:$C$1662&amp;$D$3:$D$1662,$E$3:$E$1662,0,0,1)</f>
        <v>1200</v>
      </c>
      <c r="AC164" s="2" cm="1">
        <f t="array" ref="AC164">_xlfn.XLOOKUP(AC$1&amp;$R164,$C$3:$C$1662&amp;$D$3:$D$1662,$E$3:$E$1662,0,0,1)</f>
        <v>4700</v>
      </c>
    </row>
    <row r="165" spans="3:29" x14ac:dyDescent="0.4">
      <c r="C165" t="s">
        <v>758</v>
      </c>
      <c r="D165" t="s">
        <v>675</v>
      </c>
      <c r="E165">
        <v>4700</v>
      </c>
      <c r="R165" t="s">
        <v>107</v>
      </c>
      <c r="S165" s="2">
        <f t="shared" si="11"/>
        <v>331760</v>
      </c>
      <c r="T165" s="2">
        <f t="shared" si="14"/>
        <v>334600</v>
      </c>
      <c r="U165" s="2">
        <f t="shared" si="14"/>
        <v>241600</v>
      </c>
      <c r="V165" s="2">
        <f t="shared" si="14"/>
        <v>429300</v>
      </c>
      <c r="W165" s="2">
        <f t="shared" si="14"/>
        <v>291200</v>
      </c>
      <c r="X165" s="2">
        <f t="shared" si="14"/>
        <v>362100</v>
      </c>
      <c r="Y165" s="2" cm="1">
        <f t="array" ref="Y165">_xlfn.XLOOKUP(Y$1&amp;$R165,$C$3:$C$1662&amp;$D$3:$D$1662,$E$3:$E$1662,0,0,1)</f>
        <v>400</v>
      </c>
      <c r="Z165" s="2" cm="1">
        <f t="array" ref="Z165">_xlfn.XLOOKUP(Z$1&amp;$R165,$C$3:$C$1662&amp;$D$3:$D$1662,$E$3:$E$1662,0,0,1)</f>
        <v>1300</v>
      </c>
      <c r="AA165" s="2" cm="1">
        <f t="array" ref="AA165">_xlfn.XLOOKUP(AA$1&amp;$R165,$C$3:$C$1662&amp;$D$3:$D$1662,$E$3:$E$1662,0,0,1)</f>
        <v>3800</v>
      </c>
      <c r="AB165" s="2" cm="1">
        <f t="array" ref="AB165">_xlfn.XLOOKUP(AB$1&amp;$R165,$C$3:$C$1662&amp;$D$3:$D$1662,$E$3:$E$1662,0,0,1)</f>
        <v>900</v>
      </c>
      <c r="AC165" s="2" cm="1">
        <f t="array" ref="AC165">_xlfn.XLOOKUP(AC$1&amp;$R165,$C$3:$C$1662&amp;$D$3:$D$1662,$E$3:$E$1662,0,0,1)</f>
        <v>900</v>
      </c>
    </row>
    <row r="166" spans="3:29" x14ac:dyDescent="0.4">
      <c r="C166" t="s">
        <v>758</v>
      </c>
      <c r="D166" t="s">
        <v>676</v>
      </c>
      <c r="E166">
        <v>900</v>
      </c>
      <c r="R166" t="s">
        <v>234</v>
      </c>
      <c r="S166" s="2">
        <f t="shared" si="11"/>
        <v>332920</v>
      </c>
      <c r="T166" s="2">
        <f t="shared" si="14"/>
        <v>337000</v>
      </c>
      <c r="U166" s="2">
        <f t="shared" si="14"/>
        <v>242300</v>
      </c>
      <c r="V166" s="2">
        <f t="shared" si="14"/>
        <v>430500</v>
      </c>
      <c r="W166" s="2">
        <f t="shared" si="14"/>
        <v>291800</v>
      </c>
      <c r="X166" s="2">
        <f t="shared" si="14"/>
        <v>363000</v>
      </c>
      <c r="Y166" s="2" cm="1">
        <f t="array" ref="Y166">_xlfn.XLOOKUP(Y$1&amp;$R166,$C$3:$C$1662&amp;$D$3:$D$1662,$E$3:$E$1662,0,0,1)</f>
        <v>2400</v>
      </c>
      <c r="Z166" s="2" cm="1">
        <f t="array" ref="Z166">_xlfn.XLOOKUP(Z$1&amp;$R166,$C$3:$C$1662&amp;$D$3:$D$1662,$E$3:$E$1662,0,0,1)</f>
        <v>700</v>
      </c>
      <c r="AA166" s="2" cm="1">
        <f t="array" ref="AA166">_xlfn.XLOOKUP(AA$1&amp;$R166,$C$3:$C$1662&amp;$D$3:$D$1662,$E$3:$E$1662,0,0,1)</f>
        <v>1200</v>
      </c>
      <c r="AB166" s="2" cm="1">
        <f t="array" ref="AB166">_xlfn.XLOOKUP(AB$1&amp;$R166,$C$3:$C$1662&amp;$D$3:$D$1662,$E$3:$E$1662,0,0,1)</f>
        <v>600</v>
      </c>
      <c r="AC166" s="2" cm="1">
        <f t="array" ref="AC166">_xlfn.XLOOKUP(AC$1&amp;$R166,$C$3:$C$1662&amp;$D$3:$D$1662,$E$3:$E$1662,0,0,1)</f>
        <v>900</v>
      </c>
    </row>
    <row r="167" spans="3:29" x14ac:dyDescent="0.4">
      <c r="C167" t="s">
        <v>758</v>
      </c>
      <c r="D167" t="s">
        <v>677</v>
      </c>
      <c r="E167">
        <v>900</v>
      </c>
      <c r="R167" t="s">
        <v>175</v>
      </c>
      <c r="S167" s="2">
        <f t="shared" si="11"/>
        <v>333860</v>
      </c>
      <c r="T167" s="2">
        <f t="shared" si="14"/>
        <v>339000</v>
      </c>
      <c r="U167" s="2">
        <f t="shared" si="14"/>
        <v>242500</v>
      </c>
      <c r="V167" s="2">
        <f t="shared" si="14"/>
        <v>431800</v>
      </c>
      <c r="W167" s="2">
        <f t="shared" si="14"/>
        <v>292600</v>
      </c>
      <c r="X167" s="2">
        <f t="shared" si="14"/>
        <v>363400</v>
      </c>
      <c r="Y167" s="2" cm="1">
        <f t="array" ref="Y167">_xlfn.XLOOKUP(Y$1&amp;$R167,$C$3:$C$1662&amp;$D$3:$D$1662,$E$3:$E$1662,0,0,1)</f>
        <v>2000</v>
      </c>
      <c r="Z167" s="2" cm="1">
        <f t="array" ref="Z167">_xlfn.XLOOKUP(Z$1&amp;$R167,$C$3:$C$1662&amp;$D$3:$D$1662,$E$3:$E$1662,0,0,1)</f>
        <v>200</v>
      </c>
      <c r="AA167" s="2" cm="1">
        <f t="array" ref="AA167">_xlfn.XLOOKUP(AA$1&amp;$R167,$C$3:$C$1662&amp;$D$3:$D$1662,$E$3:$E$1662,0,0,1)</f>
        <v>1300</v>
      </c>
      <c r="AB167" s="2" cm="1">
        <f t="array" ref="AB167">_xlfn.XLOOKUP(AB$1&amp;$R167,$C$3:$C$1662&amp;$D$3:$D$1662,$E$3:$E$1662,0,0,1)</f>
        <v>800</v>
      </c>
      <c r="AC167" s="2" cm="1">
        <f t="array" ref="AC167">_xlfn.XLOOKUP(AC$1&amp;$R167,$C$3:$C$1662&amp;$D$3:$D$1662,$E$3:$E$1662,0,0,1)</f>
        <v>400</v>
      </c>
    </row>
    <row r="168" spans="3:29" x14ac:dyDescent="0.4">
      <c r="C168" t="s">
        <v>758</v>
      </c>
      <c r="D168" t="s">
        <v>678</v>
      </c>
      <c r="E168">
        <v>400</v>
      </c>
      <c r="R168" t="s">
        <v>89</v>
      </c>
      <c r="S168" s="2">
        <f t="shared" si="11"/>
        <v>336100</v>
      </c>
      <c r="T168" s="2">
        <f t="shared" si="14"/>
        <v>345300</v>
      </c>
      <c r="U168" s="2">
        <f t="shared" si="14"/>
        <v>242900</v>
      </c>
      <c r="V168" s="2">
        <f t="shared" si="14"/>
        <v>433800</v>
      </c>
      <c r="W168" s="2">
        <f t="shared" si="14"/>
        <v>293800</v>
      </c>
      <c r="X168" s="2">
        <f t="shared" si="14"/>
        <v>364700</v>
      </c>
      <c r="Y168" s="2" cm="1">
        <f t="array" ref="Y168">_xlfn.XLOOKUP(Y$1&amp;$R168,$C$3:$C$1662&amp;$D$3:$D$1662,$E$3:$E$1662,0,0,1)</f>
        <v>6300</v>
      </c>
      <c r="Z168" s="2" cm="1">
        <f t="array" ref="Z168">_xlfn.XLOOKUP(Z$1&amp;$R168,$C$3:$C$1662&amp;$D$3:$D$1662,$E$3:$E$1662,0,0,1)</f>
        <v>400</v>
      </c>
      <c r="AA168" s="2" cm="1">
        <f t="array" ref="AA168">_xlfn.XLOOKUP(AA$1&amp;$R168,$C$3:$C$1662&amp;$D$3:$D$1662,$E$3:$E$1662,0,0,1)</f>
        <v>2000</v>
      </c>
      <c r="AB168" s="2" cm="1">
        <f t="array" ref="AB168">_xlfn.XLOOKUP(AB$1&amp;$R168,$C$3:$C$1662&amp;$D$3:$D$1662,$E$3:$E$1662,0,0,1)</f>
        <v>1200</v>
      </c>
      <c r="AC168" s="2" cm="1">
        <f t="array" ref="AC168">_xlfn.XLOOKUP(AC$1&amp;$R168,$C$3:$C$1662&amp;$D$3:$D$1662,$E$3:$E$1662,0,0,1)</f>
        <v>1300</v>
      </c>
    </row>
    <row r="169" spans="3:29" x14ac:dyDescent="0.4">
      <c r="C169" t="s">
        <v>758</v>
      </c>
      <c r="D169" t="s">
        <v>679</v>
      </c>
      <c r="E169">
        <v>1300</v>
      </c>
      <c r="R169" t="s">
        <v>257</v>
      </c>
      <c r="S169" s="2">
        <f t="shared" si="11"/>
        <v>337260</v>
      </c>
      <c r="T169" s="2">
        <f t="shared" si="14"/>
        <v>346000</v>
      </c>
      <c r="U169" s="2">
        <f t="shared" si="14"/>
        <v>244800</v>
      </c>
      <c r="V169" s="2">
        <f t="shared" si="14"/>
        <v>434000</v>
      </c>
      <c r="W169" s="2">
        <f t="shared" si="14"/>
        <v>295000</v>
      </c>
      <c r="X169" s="2">
        <f t="shared" si="14"/>
        <v>366500</v>
      </c>
      <c r="Y169" s="2" cm="1">
        <f t="array" ref="Y169">_xlfn.XLOOKUP(Y$1&amp;$R169,$C$3:$C$1662&amp;$D$3:$D$1662,$E$3:$E$1662,0,0,1)</f>
        <v>700</v>
      </c>
      <c r="Z169" s="2" cm="1">
        <f t="array" ref="Z169">_xlfn.XLOOKUP(Z$1&amp;$R169,$C$3:$C$1662&amp;$D$3:$D$1662,$E$3:$E$1662,0,0,1)</f>
        <v>1900</v>
      </c>
      <c r="AA169" s="2" cm="1">
        <f t="array" ref="AA169">_xlfn.XLOOKUP(AA$1&amp;$R169,$C$3:$C$1662&amp;$D$3:$D$1662,$E$3:$E$1662,0,0,1)</f>
        <v>200</v>
      </c>
      <c r="AB169" s="2" cm="1">
        <f t="array" ref="AB169">_xlfn.XLOOKUP(AB$1&amp;$R169,$C$3:$C$1662&amp;$D$3:$D$1662,$E$3:$E$1662,0,0,1)</f>
        <v>1200</v>
      </c>
      <c r="AC169" s="2" cm="1">
        <f t="array" ref="AC169">_xlfn.XLOOKUP(AC$1&amp;$R169,$C$3:$C$1662&amp;$D$3:$D$1662,$E$3:$E$1662,0,0,1)</f>
        <v>1800</v>
      </c>
    </row>
    <row r="170" spans="3:29" x14ac:dyDescent="0.4">
      <c r="C170" t="s">
        <v>758</v>
      </c>
      <c r="D170" t="s">
        <v>680</v>
      </c>
      <c r="E170">
        <v>1800</v>
      </c>
      <c r="R170" t="s">
        <v>47</v>
      </c>
      <c r="S170" s="2">
        <f t="shared" si="11"/>
        <v>338320</v>
      </c>
      <c r="T170" s="2">
        <f t="shared" si="14"/>
        <v>346600</v>
      </c>
      <c r="U170" s="2">
        <f t="shared" si="14"/>
        <v>245400</v>
      </c>
      <c r="V170" s="2">
        <f t="shared" si="14"/>
        <v>436200</v>
      </c>
      <c r="W170" s="2">
        <f t="shared" si="14"/>
        <v>295900</v>
      </c>
      <c r="X170" s="2">
        <f t="shared" si="14"/>
        <v>367500</v>
      </c>
      <c r="Y170" s="2" cm="1">
        <f t="array" ref="Y170">_xlfn.XLOOKUP(Y$1&amp;$R170,$C$3:$C$1662&amp;$D$3:$D$1662,$E$3:$E$1662,0,0,1)</f>
        <v>600</v>
      </c>
      <c r="Z170" s="2" cm="1">
        <f t="array" ref="Z170">_xlfn.XLOOKUP(Z$1&amp;$R170,$C$3:$C$1662&amp;$D$3:$D$1662,$E$3:$E$1662,0,0,1)</f>
        <v>600</v>
      </c>
      <c r="AA170" s="2" cm="1">
        <f t="array" ref="AA170">_xlfn.XLOOKUP(AA$1&amp;$R170,$C$3:$C$1662&amp;$D$3:$D$1662,$E$3:$E$1662,0,0,1)</f>
        <v>2200</v>
      </c>
      <c r="AB170" s="2" cm="1">
        <f t="array" ref="AB170">_xlfn.XLOOKUP(AB$1&amp;$R170,$C$3:$C$1662&amp;$D$3:$D$1662,$E$3:$E$1662,0,0,1)</f>
        <v>900</v>
      </c>
      <c r="AC170" s="2" cm="1">
        <f t="array" ref="AC170">_xlfn.XLOOKUP(AC$1&amp;$R170,$C$3:$C$1662&amp;$D$3:$D$1662,$E$3:$E$1662,0,0,1)</f>
        <v>1000</v>
      </c>
    </row>
    <row r="171" spans="3:29" x14ac:dyDescent="0.4">
      <c r="C171" t="s">
        <v>758</v>
      </c>
      <c r="D171" t="s">
        <v>681</v>
      </c>
      <c r="E171">
        <v>1000</v>
      </c>
      <c r="R171" t="s">
        <v>136</v>
      </c>
      <c r="S171" s="2">
        <f t="shared" si="11"/>
        <v>339000</v>
      </c>
      <c r="T171" s="2">
        <f t="shared" si="14"/>
        <v>347300</v>
      </c>
      <c r="U171" s="2">
        <f t="shared" si="14"/>
        <v>246000</v>
      </c>
      <c r="V171" s="2">
        <f t="shared" si="14"/>
        <v>436700</v>
      </c>
      <c r="W171" s="2">
        <f t="shared" si="14"/>
        <v>296700</v>
      </c>
      <c r="X171" s="2">
        <f t="shared" si="14"/>
        <v>368300</v>
      </c>
      <c r="Y171" s="2" cm="1">
        <f t="array" ref="Y171">_xlfn.XLOOKUP(Y$1&amp;$R171,$C$3:$C$1662&amp;$D$3:$D$1662,$E$3:$E$1662,0,0,1)</f>
        <v>700</v>
      </c>
      <c r="Z171" s="2" cm="1">
        <f t="array" ref="Z171">_xlfn.XLOOKUP(Z$1&amp;$R171,$C$3:$C$1662&amp;$D$3:$D$1662,$E$3:$E$1662,0,0,1)</f>
        <v>600</v>
      </c>
      <c r="AA171" s="2" cm="1">
        <f t="array" ref="AA171">_xlfn.XLOOKUP(AA$1&amp;$R171,$C$3:$C$1662&amp;$D$3:$D$1662,$E$3:$E$1662,0,0,1)</f>
        <v>500</v>
      </c>
      <c r="AB171" s="2" cm="1">
        <f t="array" ref="AB171">_xlfn.XLOOKUP(AB$1&amp;$R171,$C$3:$C$1662&amp;$D$3:$D$1662,$E$3:$E$1662,0,0,1)</f>
        <v>800</v>
      </c>
      <c r="AC171" s="2" cm="1">
        <f t="array" ref="AC171">_xlfn.XLOOKUP(AC$1&amp;$R171,$C$3:$C$1662&amp;$D$3:$D$1662,$E$3:$E$1662,0,0,1)</f>
        <v>800</v>
      </c>
    </row>
    <row r="172" spans="3:29" x14ac:dyDescent="0.4">
      <c r="C172" t="s">
        <v>758</v>
      </c>
      <c r="D172" t="s">
        <v>682</v>
      </c>
      <c r="E172">
        <v>800</v>
      </c>
      <c r="R172" t="s">
        <v>6</v>
      </c>
      <c r="S172" s="2">
        <f t="shared" si="11"/>
        <v>340240</v>
      </c>
      <c r="T172" s="2">
        <f t="shared" si="14"/>
        <v>350500</v>
      </c>
      <c r="U172" s="2">
        <f t="shared" si="14"/>
        <v>246600</v>
      </c>
      <c r="V172" s="2">
        <f t="shared" si="14"/>
        <v>437700</v>
      </c>
      <c r="W172" s="2">
        <f t="shared" si="14"/>
        <v>297200</v>
      </c>
      <c r="X172" s="2">
        <f t="shared" si="14"/>
        <v>369200</v>
      </c>
      <c r="Y172" s="2" cm="1">
        <f t="array" ref="Y172">_xlfn.XLOOKUP(Y$1&amp;$R172,$C$3:$C$1662&amp;$D$3:$D$1662,$E$3:$E$1662,0,0,1)</f>
        <v>3200</v>
      </c>
      <c r="Z172" s="2" cm="1">
        <f t="array" ref="Z172">_xlfn.XLOOKUP(Z$1&amp;$R172,$C$3:$C$1662&amp;$D$3:$D$1662,$E$3:$E$1662,0,0,1)</f>
        <v>600</v>
      </c>
      <c r="AA172" s="2" cm="1">
        <f t="array" ref="AA172">_xlfn.XLOOKUP(AA$1&amp;$R172,$C$3:$C$1662&amp;$D$3:$D$1662,$E$3:$E$1662,0,0,1)</f>
        <v>1000</v>
      </c>
      <c r="AB172" s="2" cm="1">
        <f t="array" ref="AB172">_xlfn.XLOOKUP(AB$1&amp;$R172,$C$3:$C$1662&amp;$D$3:$D$1662,$E$3:$E$1662,0,0,1)</f>
        <v>500</v>
      </c>
      <c r="AC172" s="2" cm="1">
        <f t="array" ref="AC172">_xlfn.XLOOKUP(AC$1&amp;$R172,$C$3:$C$1662&amp;$D$3:$D$1662,$E$3:$E$1662,0,0,1)</f>
        <v>900</v>
      </c>
    </row>
    <row r="173" spans="3:29" x14ac:dyDescent="0.4">
      <c r="C173" t="s">
        <v>758</v>
      </c>
      <c r="D173" t="s">
        <v>683</v>
      </c>
      <c r="E173">
        <v>900</v>
      </c>
      <c r="R173" t="s">
        <v>171</v>
      </c>
      <c r="S173" s="2">
        <f t="shared" si="11"/>
        <v>341260</v>
      </c>
      <c r="T173" s="2">
        <f t="shared" si="14"/>
        <v>350800</v>
      </c>
      <c r="U173" s="2">
        <f t="shared" si="14"/>
        <v>247300</v>
      </c>
      <c r="V173" s="2">
        <f t="shared" si="14"/>
        <v>437800</v>
      </c>
      <c r="W173" s="2">
        <f t="shared" si="14"/>
        <v>298700</v>
      </c>
      <c r="X173" s="2">
        <f t="shared" si="14"/>
        <v>371700</v>
      </c>
      <c r="Y173" s="2" cm="1">
        <f t="array" ref="Y173">_xlfn.XLOOKUP(Y$1&amp;$R173,$C$3:$C$1662&amp;$D$3:$D$1662,$E$3:$E$1662,0,0,1)</f>
        <v>300</v>
      </c>
      <c r="Z173" s="2" cm="1">
        <f t="array" ref="Z173">_xlfn.XLOOKUP(Z$1&amp;$R173,$C$3:$C$1662&amp;$D$3:$D$1662,$E$3:$E$1662,0,0,1)</f>
        <v>700</v>
      </c>
      <c r="AA173" s="2" cm="1">
        <f t="array" ref="AA173">_xlfn.XLOOKUP(AA$1&amp;$R173,$C$3:$C$1662&amp;$D$3:$D$1662,$E$3:$E$1662,0,0,1)</f>
        <v>100</v>
      </c>
      <c r="AB173" s="2" cm="1">
        <f t="array" ref="AB173">_xlfn.XLOOKUP(AB$1&amp;$R173,$C$3:$C$1662&amp;$D$3:$D$1662,$E$3:$E$1662,0,0,1)</f>
        <v>1500</v>
      </c>
      <c r="AC173" s="2" cm="1">
        <f t="array" ref="AC173">_xlfn.XLOOKUP(AC$1&amp;$R173,$C$3:$C$1662&amp;$D$3:$D$1662,$E$3:$E$1662,0,0,1)</f>
        <v>2500</v>
      </c>
    </row>
    <row r="174" spans="3:29" x14ac:dyDescent="0.4">
      <c r="C174" t="s">
        <v>758</v>
      </c>
      <c r="D174" t="s">
        <v>684</v>
      </c>
      <c r="E174">
        <v>2500</v>
      </c>
      <c r="R174" t="s">
        <v>48</v>
      </c>
      <c r="S174" s="2">
        <f t="shared" si="11"/>
        <v>342800</v>
      </c>
      <c r="T174" s="2">
        <f t="shared" si="14"/>
        <v>351900</v>
      </c>
      <c r="U174" s="2">
        <f t="shared" si="14"/>
        <v>249800</v>
      </c>
      <c r="V174" s="2">
        <f t="shared" si="14"/>
        <v>440800</v>
      </c>
      <c r="W174" s="2">
        <f t="shared" si="14"/>
        <v>299200</v>
      </c>
      <c r="X174" s="2">
        <f t="shared" si="14"/>
        <v>372300</v>
      </c>
      <c r="Y174" s="2" cm="1">
        <f t="array" ref="Y174">_xlfn.XLOOKUP(Y$1&amp;$R174,$C$3:$C$1662&amp;$D$3:$D$1662,$E$3:$E$1662,0,0,1)</f>
        <v>1100</v>
      </c>
      <c r="Z174" s="2" cm="1">
        <f t="array" ref="Z174">_xlfn.XLOOKUP(Z$1&amp;$R174,$C$3:$C$1662&amp;$D$3:$D$1662,$E$3:$E$1662,0,0,1)</f>
        <v>2500</v>
      </c>
      <c r="AA174" s="2" cm="1">
        <f t="array" ref="AA174">_xlfn.XLOOKUP(AA$1&amp;$R174,$C$3:$C$1662&amp;$D$3:$D$1662,$E$3:$E$1662,0,0,1)</f>
        <v>3000</v>
      </c>
      <c r="AB174" s="2" cm="1">
        <f t="array" ref="AB174">_xlfn.XLOOKUP(AB$1&amp;$R174,$C$3:$C$1662&amp;$D$3:$D$1662,$E$3:$E$1662,0,0,1)</f>
        <v>500</v>
      </c>
      <c r="AC174" s="2" cm="1">
        <f t="array" ref="AC174">_xlfn.XLOOKUP(AC$1&amp;$R174,$C$3:$C$1662&amp;$D$3:$D$1662,$E$3:$E$1662,0,0,1)</f>
        <v>600</v>
      </c>
    </row>
    <row r="175" spans="3:29" x14ac:dyDescent="0.4">
      <c r="C175" t="s">
        <v>758</v>
      </c>
      <c r="D175" t="s">
        <v>685</v>
      </c>
      <c r="E175">
        <v>600</v>
      </c>
      <c r="R175" t="s">
        <v>85</v>
      </c>
      <c r="S175" s="2">
        <f t="shared" si="11"/>
        <v>343180</v>
      </c>
      <c r="T175" s="2">
        <f t="shared" si="14"/>
        <v>352200</v>
      </c>
      <c r="U175" s="2">
        <f t="shared" si="14"/>
        <v>249900</v>
      </c>
      <c r="V175" s="2">
        <f t="shared" si="14"/>
        <v>441900</v>
      </c>
      <c r="W175" s="2">
        <f t="shared" si="14"/>
        <v>299200</v>
      </c>
      <c r="X175" s="2">
        <f t="shared" si="14"/>
        <v>372700</v>
      </c>
      <c r="Y175" s="2" cm="1">
        <f t="array" ref="Y175">_xlfn.XLOOKUP(Y$1&amp;$R175,$C$3:$C$1662&amp;$D$3:$D$1662,$E$3:$E$1662,0,0,1)</f>
        <v>300</v>
      </c>
      <c r="Z175" s="2" cm="1">
        <f t="array" ref="Z175">_xlfn.XLOOKUP(Z$1&amp;$R175,$C$3:$C$1662&amp;$D$3:$D$1662,$E$3:$E$1662,0,0,1)</f>
        <v>100</v>
      </c>
      <c r="AA175" s="2" cm="1">
        <f t="array" ref="AA175">_xlfn.XLOOKUP(AA$1&amp;$R175,$C$3:$C$1662&amp;$D$3:$D$1662,$E$3:$E$1662,0,0,1)</f>
        <v>1100</v>
      </c>
      <c r="AB175" s="2" cm="1">
        <f t="array" ref="AB175">_xlfn.XLOOKUP(AB$1&amp;$R175,$C$3:$C$1662&amp;$D$3:$D$1662,$E$3:$E$1662,0,0,1)</f>
        <v>0</v>
      </c>
      <c r="AC175" s="2" cm="1">
        <f t="array" ref="AC175">_xlfn.XLOOKUP(AC$1&amp;$R175,$C$3:$C$1662&amp;$D$3:$D$1662,$E$3:$E$1662,0,0,1)</f>
        <v>400</v>
      </c>
    </row>
    <row r="176" spans="3:29" x14ac:dyDescent="0.4">
      <c r="C176" t="s">
        <v>758</v>
      </c>
      <c r="D176" t="s">
        <v>686</v>
      </c>
      <c r="E176">
        <v>400</v>
      </c>
      <c r="R176" t="s">
        <v>143</v>
      </c>
      <c r="S176" s="2">
        <f t="shared" si="11"/>
        <v>343720</v>
      </c>
      <c r="T176" s="2">
        <f t="shared" si="14"/>
        <v>353400</v>
      </c>
      <c r="U176" s="2">
        <f t="shared" si="14"/>
        <v>250700</v>
      </c>
      <c r="V176" s="2">
        <f t="shared" si="14"/>
        <v>442100</v>
      </c>
      <c r="W176" s="2">
        <f t="shared" si="14"/>
        <v>299300</v>
      </c>
      <c r="X176" s="2">
        <f t="shared" si="14"/>
        <v>373100</v>
      </c>
      <c r="Y176" s="2" cm="1">
        <f t="array" ref="Y176">_xlfn.XLOOKUP(Y$1&amp;$R176,$C$3:$C$1662&amp;$D$3:$D$1662,$E$3:$E$1662,0,0,1)</f>
        <v>1200</v>
      </c>
      <c r="Z176" s="2" cm="1">
        <f t="array" ref="Z176">_xlfn.XLOOKUP(Z$1&amp;$R176,$C$3:$C$1662&amp;$D$3:$D$1662,$E$3:$E$1662,0,0,1)</f>
        <v>800</v>
      </c>
      <c r="AA176" s="2" cm="1">
        <f t="array" ref="AA176">_xlfn.XLOOKUP(AA$1&amp;$R176,$C$3:$C$1662&amp;$D$3:$D$1662,$E$3:$E$1662,0,0,1)</f>
        <v>200</v>
      </c>
      <c r="AB176" s="2" cm="1">
        <f t="array" ref="AB176">_xlfn.XLOOKUP(AB$1&amp;$R176,$C$3:$C$1662&amp;$D$3:$D$1662,$E$3:$E$1662,0,0,1)</f>
        <v>100</v>
      </c>
      <c r="AC176" s="2" cm="1">
        <f t="array" ref="AC176">_xlfn.XLOOKUP(AC$1&amp;$R176,$C$3:$C$1662&amp;$D$3:$D$1662,$E$3:$E$1662,0,0,1)</f>
        <v>400</v>
      </c>
    </row>
    <row r="177" spans="3:29" x14ac:dyDescent="0.4">
      <c r="C177" t="s">
        <v>758</v>
      </c>
      <c r="D177" t="s">
        <v>687</v>
      </c>
      <c r="E177">
        <v>400</v>
      </c>
      <c r="R177" t="s">
        <v>192</v>
      </c>
      <c r="S177" s="2">
        <f t="shared" si="11"/>
        <v>345280</v>
      </c>
      <c r="T177" s="2">
        <f t="shared" si="14"/>
        <v>354700</v>
      </c>
      <c r="U177" s="2">
        <f t="shared" si="14"/>
        <v>251900</v>
      </c>
      <c r="V177" s="2">
        <f t="shared" si="14"/>
        <v>444600</v>
      </c>
      <c r="W177" s="2">
        <f t="shared" si="14"/>
        <v>299800</v>
      </c>
      <c r="X177" s="2">
        <f t="shared" si="14"/>
        <v>375400</v>
      </c>
      <c r="Y177" s="2" cm="1">
        <f t="array" ref="Y177">_xlfn.XLOOKUP(Y$1&amp;$R177,$C$3:$C$1662&amp;$D$3:$D$1662,$E$3:$E$1662,0,0,1)</f>
        <v>1300</v>
      </c>
      <c r="Z177" s="2" cm="1">
        <f t="array" ref="Z177">_xlfn.XLOOKUP(Z$1&amp;$R177,$C$3:$C$1662&amp;$D$3:$D$1662,$E$3:$E$1662,0,0,1)</f>
        <v>1200</v>
      </c>
      <c r="AA177" s="2" cm="1">
        <f t="array" ref="AA177">_xlfn.XLOOKUP(AA$1&amp;$R177,$C$3:$C$1662&amp;$D$3:$D$1662,$E$3:$E$1662,0,0,1)</f>
        <v>2500</v>
      </c>
      <c r="AB177" s="2" cm="1">
        <f t="array" ref="AB177">_xlfn.XLOOKUP(AB$1&amp;$R177,$C$3:$C$1662&amp;$D$3:$D$1662,$E$3:$E$1662,0,0,1)</f>
        <v>500</v>
      </c>
      <c r="AC177" s="2" cm="1">
        <f t="array" ref="AC177">_xlfn.XLOOKUP(AC$1&amp;$R177,$C$3:$C$1662&amp;$D$3:$D$1662,$E$3:$E$1662,0,0,1)</f>
        <v>2300</v>
      </c>
    </row>
    <row r="178" spans="3:29" x14ac:dyDescent="0.4">
      <c r="C178" t="s">
        <v>758</v>
      </c>
      <c r="D178" t="s">
        <v>688</v>
      </c>
      <c r="E178">
        <v>2300</v>
      </c>
      <c r="R178" t="s">
        <v>53</v>
      </c>
      <c r="S178" s="2">
        <f t="shared" si="11"/>
        <v>347280</v>
      </c>
      <c r="T178" s="2">
        <f t="shared" si="14"/>
        <v>358400</v>
      </c>
      <c r="U178" s="2">
        <f t="shared" si="14"/>
        <v>254000</v>
      </c>
      <c r="V178" s="2">
        <f t="shared" si="14"/>
        <v>446100</v>
      </c>
      <c r="W178" s="2">
        <f t="shared" si="14"/>
        <v>301500</v>
      </c>
      <c r="X178" s="2">
        <f t="shared" si="14"/>
        <v>376400</v>
      </c>
      <c r="Y178" s="2" cm="1">
        <f t="array" ref="Y178">_xlfn.XLOOKUP(Y$1&amp;$R178,$C$3:$C$1662&amp;$D$3:$D$1662,$E$3:$E$1662,0,0,1)</f>
        <v>3700</v>
      </c>
      <c r="Z178" s="2" cm="1">
        <f t="array" ref="Z178">_xlfn.XLOOKUP(Z$1&amp;$R178,$C$3:$C$1662&amp;$D$3:$D$1662,$E$3:$E$1662,0,0,1)</f>
        <v>2100</v>
      </c>
      <c r="AA178" s="2" cm="1">
        <f t="array" ref="AA178">_xlfn.XLOOKUP(AA$1&amp;$R178,$C$3:$C$1662&amp;$D$3:$D$1662,$E$3:$E$1662,0,0,1)</f>
        <v>1500</v>
      </c>
      <c r="AB178" s="2" cm="1">
        <f t="array" ref="AB178">_xlfn.XLOOKUP(AB$1&amp;$R178,$C$3:$C$1662&amp;$D$3:$D$1662,$E$3:$E$1662,0,0,1)</f>
        <v>1700</v>
      </c>
      <c r="AC178" s="2" cm="1">
        <f t="array" ref="AC178">_xlfn.XLOOKUP(AC$1&amp;$R178,$C$3:$C$1662&amp;$D$3:$D$1662,$E$3:$E$1662,0,0,1)</f>
        <v>1000</v>
      </c>
    </row>
    <row r="179" spans="3:29" x14ac:dyDescent="0.4">
      <c r="C179" t="s">
        <v>758</v>
      </c>
      <c r="D179" t="s">
        <v>689</v>
      </c>
      <c r="E179">
        <v>1000</v>
      </c>
      <c r="R179" t="s">
        <v>222</v>
      </c>
      <c r="S179" s="2">
        <f t="shared" si="11"/>
        <v>348160</v>
      </c>
      <c r="T179" s="2">
        <f t="shared" si="14"/>
        <v>360600</v>
      </c>
      <c r="U179" s="2">
        <f t="shared" si="14"/>
        <v>254500</v>
      </c>
      <c r="V179" s="2">
        <f t="shared" si="14"/>
        <v>446900</v>
      </c>
      <c r="W179" s="2">
        <f t="shared" si="14"/>
        <v>301500</v>
      </c>
      <c r="X179" s="2">
        <f t="shared" si="14"/>
        <v>377300</v>
      </c>
      <c r="Y179" s="2" cm="1">
        <f t="array" ref="Y179">_xlfn.XLOOKUP(Y$1&amp;$R179,$C$3:$C$1662&amp;$D$3:$D$1662,$E$3:$E$1662,0,0,1)</f>
        <v>2200</v>
      </c>
      <c r="Z179" s="2" cm="1">
        <f t="array" ref="Z179">_xlfn.XLOOKUP(Z$1&amp;$R179,$C$3:$C$1662&amp;$D$3:$D$1662,$E$3:$E$1662,0,0,1)</f>
        <v>500</v>
      </c>
      <c r="AA179" s="2" cm="1">
        <f t="array" ref="AA179">_xlfn.XLOOKUP(AA$1&amp;$R179,$C$3:$C$1662&amp;$D$3:$D$1662,$E$3:$E$1662,0,0,1)</f>
        <v>800</v>
      </c>
      <c r="AB179" s="2" cm="1">
        <f t="array" ref="AB179">_xlfn.XLOOKUP(AB$1&amp;$R179,$C$3:$C$1662&amp;$D$3:$D$1662,$E$3:$E$1662,0,0,1)</f>
        <v>0</v>
      </c>
      <c r="AC179" s="2" cm="1">
        <f t="array" ref="AC179">_xlfn.XLOOKUP(AC$1&amp;$R179,$C$3:$C$1662&amp;$D$3:$D$1662,$E$3:$E$1662,0,0,1)</f>
        <v>900</v>
      </c>
    </row>
    <row r="180" spans="3:29" x14ac:dyDescent="0.4">
      <c r="C180" t="s">
        <v>758</v>
      </c>
      <c r="D180" t="s">
        <v>690</v>
      </c>
      <c r="E180">
        <v>900</v>
      </c>
      <c r="R180" t="s">
        <v>211</v>
      </c>
      <c r="S180" s="2">
        <f t="shared" si="11"/>
        <v>349340</v>
      </c>
      <c r="T180" s="2">
        <f t="shared" ref="T180:X195" si="15">T179+Y180</f>
        <v>360900</v>
      </c>
      <c r="U180" s="2">
        <f t="shared" si="15"/>
        <v>254600</v>
      </c>
      <c r="V180" s="2">
        <f t="shared" si="15"/>
        <v>450600</v>
      </c>
      <c r="W180" s="2">
        <f t="shared" si="15"/>
        <v>302800</v>
      </c>
      <c r="X180" s="2">
        <f t="shared" si="15"/>
        <v>377800</v>
      </c>
      <c r="Y180" s="2" cm="1">
        <f t="array" ref="Y180">_xlfn.XLOOKUP(Y$1&amp;$R180,$C$3:$C$1662&amp;$D$3:$D$1662,$E$3:$E$1662,0,0,1)</f>
        <v>300</v>
      </c>
      <c r="Z180" s="2" cm="1">
        <f t="array" ref="Z180">_xlfn.XLOOKUP(Z$1&amp;$R180,$C$3:$C$1662&amp;$D$3:$D$1662,$E$3:$E$1662,0,0,1)</f>
        <v>100</v>
      </c>
      <c r="AA180" s="2" cm="1">
        <f t="array" ref="AA180">_xlfn.XLOOKUP(AA$1&amp;$R180,$C$3:$C$1662&amp;$D$3:$D$1662,$E$3:$E$1662,0,0,1)</f>
        <v>3700</v>
      </c>
      <c r="AB180" s="2" cm="1">
        <f t="array" ref="AB180">_xlfn.XLOOKUP(AB$1&amp;$R180,$C$3:$C$1662&amp;$D$3:$D$1662,$E$3:$E$1662,0,0,1)</f>
        <v>1300</v>
      </c>
      <c r="AC180" s="2" cm="1">
        <f t="array" ref="AC180">_xlfn.XLOOKUP(AC$1&amp;$R180,$C$3:$C$1662&amp;$D$3:$D$1662,$E$3:$E$1662,0,0,1)</f>
        <v>500</v>
      </c>
    </row>
    <row r="181" spans="3:29" x14ac:dyDescent="0.4">
      <c r="C181" t="s">
        <v>758</v>
      </c>
      <c r="D181" t="s">
        <v>691</v>
      </c>
      <c r="E181">
        <v>500</v>
      </c>
      <c r="R181" t="s">
        <v>299</v>
      </c>
      <c r="S181" s="2">
        <f t="shared" si="11"/>
        <v>350560</v>
      </c>
      <c r="T181" s="2">
        <f t="shared" si="15"/>
        <v>363300</v>
      </c>
      <c r="U181" s="2">
        <f t="shared" si="15"/>
        <v>254900</v>
      </c>
      <c r="V181" s="2">
        <f t="shared" si="15"/>
        <v>451800</v>
      </c>
      <c r="W181" s="2">
        <f t="shared" si="15"/>
        <v>303100</v>
      </c>
      <c r="X181" s="2">
        <f t="shared" si="15"/>
        <v>379700</v>
      </c>
      <c r="Y181" s="2" cm="1">
        <f t="array" ref="Y181">_xlfn.XLOOKUP(Y$1&amp;$R181,$C$3:$C$1662&amp;$D$3:$D$1662,$E$3:$E$1662,0,0,1)</f>
        <v>2400</v>
      </c>
      <c r="Z181" s="2" cm="1">
        <f t="array" ref="Z181">_xlfn.XLOOKUP(Z$1&amp;$R181,$C$3:$C$1662&amp;$D$3:$D$1662,$E$3:$E$1662,0,0,1)</f>
        <v>300</v>
      </c>
      <c r="AA181" s="2" cm="1">
        <f t="array" ref="AA181">_xlfn.XLOOKUP(AA$1&amp;$R181,$C$3:$C$1662&amp;$D$3:$D$1662,$E$3:$E$1662,0,0,1)</f>
        <v>1200</v>
      </c>
      <c r="AB181" s="2" cm="1">
        <f t="array" ref="AB181">_xlfn.XLOOKUP(AB$1&amp;$R181,$C$3:$C$1662&amp;$D$3:$D$1662,$E$3:$E$1662,0,0,1)</f>
        <v>300</v>
      </c>
      <c r="AC181" s="2" cm="1">
        <f t="array" ref="AC181">_xlfn.XLOOKUP(AC$1&amp;$R181,$C$3:$C$1662&amp;$D$3:$D$1662,$E$3:$E$1662,0,0,1)</f>
        <v>1900</v>
      </c>
    </row>
    <row r="182" spans="3:29" x14ac:dyDescent="0.4">
      <c r="C182" t="s">
        <v>758</v>
      </c>
      <c r="D182" t="s">
        <v>692</v>
      </c>
      <c r="E182">
        <v>1900</v>
      </c>
      <c r="R182" t="s">
        <v>100</v>
      </c>
      <c r="S182" s="2">
        <f t="shared" si="11"/>
        <v>352220</v>
      </c>
      <c r="T182" s="2">
        <f t="shared" si="15"/>
        <v>364500</v>
      </c>
      <c r="U182" s="2">
        <f t="shared" si="15"/>
        <v>256600</v>
      </c>
      <c r="V182" s="2">
        <f t="shared" si="15"/>
        <v>455100</v>
      </c>
      <c r="W182" s="2">
        <f t="shared" si="15"/>
        <v>303800</v>
      </c>
      <c r="X182" s="2">
        <f t="shared" si="15"/>
        <v>381100</v>
      </c>
      <c r="Y182" s="2" cm="1">
        <f t="array" ref="Y182">_xlfn.XLOOKUP(Y$1&amp;$R182,$C$3:$C$1662&amp;$D$3:$D$1662,$E$3:$E$1662,0,0,1)</f>
        <v>1200</v>
      </c>
      <c r="Z182" s="2" cm="1">
        <f t="array" ref="Z182">_xlfn.XLOOKUP(Z$1&amp;$R182,$C$3:$C$1662&amp;$D$3:$D$1662,$E$3:$E$1662,0,0,1)</f>
        <v>1700</v>
      </c>
      <c r="AA182" s="2" cm="1">
        <f t="array" ref="AA182">_xlfn.XLOOKUP(AA$1&amp;$R182,$C$3:$C$1662&amp;$D$3:$D$1662,$E$3:$E$1662,0,0,1)</f>
        <v>3300</v>
      </c>
      <c r="AB182" s="2" cm="1">
        <f t="array" ref="AB182">_xlfn.XLOOKUP(AB$1&amp;$R182,$C$3:$C$1662&amp;$D$3:$D$1662,$E$3:$E$1662,0,0,1)</f>
        <v>700</v>
      </c>
      <c r="AC182" s="2" cm="1">
        <f t="array" ref="AC182">_xlfn.XLOOKUP(AC$1&amp;$R182,$C$3:$C$1662&amp;$D$3:$D$1662,$E$3:$E$1662,0,0,1)</f>
        <v>1400</v>
      </c>
    </row>
    <row r="183" spans="3:29" x14ac:dyDescent="0.4">
      <c r="C183" t="s">
        <v>758</v>
      </c>
      <c r="D183" t="s">
        <v>693</v>
      </c>
      <c r="E183">
        <v>1400</v>
      </c>
      <c r="R183" t="s">
        <v>300</v>
      </c>
      <c r="S183" s="2">
        <f t="shared" si="11"/>
        <v>353000</v>
      </c>
      <c r="T183" s="2">
        <f t="shared" si="15"/>
        <v>365500</v>
      </c>
      <c r="U183" s="2">
        <f t="shared" si="15"/>
        <v>258700</v>
      </c>
      <c r="V183" s="2">
        <f t="shared" si="15"/>
        <v>455400</v>
      </c>
      <c r="W183" s="2">
        <f t="shared" si="15"/>
        <v>304100</v>
      </c>
      <c r="X183" s="2">
        <f t="shared" si="15"/>
        <v>381300</v>
      </c>
      <c r="Y183" s="2" cm="1">
        <f t="array" ref="Y183">_xlfn.XLOOKUP(Y$1&amp;$R183,$C$3:$C$1662&amp;$D$3:$D$1662,$E$3:$E$1662,0,0,1)</f>
        <v>1000</v>
      </c>
      <c r="Z183" s="2" cm="1">
        <f t="array" ref="Z183">_xlfn.XLOOKUP(Z$1&amp;$R183,$C$3:$C$1662&amp;$D$3:$D$1662,$E$3:$E$1662,0,0,1)</f>
        <v>2100</v>
      </c>
      <c r="AA183" s="2" cm="1">
        <f t="array" ref="AA183">_xlfn.XLOOKUP(AA$1&amp;$R183,$C$3:$C$1662&amp;$D$3:$D$1662,$E$3:$E$1662,0,0,1)</f>
        <v>300</v>
      </c>
      <c r="AB183" s="2" cm="1">
        <f t="array" ref="AB183">_xlfn.XLOOKUP(AB$1&amp;$R183,$C$3:$C$1662&amp;$D$3:$D$1662,$E$3:$E$1662,0,0,1)</f>
        <v>300</v>
      </c>
      <c r="AC183" s="2" cm="1">
        <f t="array" ref="AC183">_xlfn.XLOOKUP(AC$1&amp;$R183,$C$3:$C$1662&amp;$D$3:$D$1662,$E$3:$E$1662,0,0,1)</f>
        <v>200</v>
      </c>
    </row>
    <row r="184" spans="3:29" x14ac:dyDescent="0.4">
      <c r="C184" t="s">
        <v>758</v>
      </c>
      <c r="D184" t="s">
        <v>694</v>
      </c>
      <c r="E184">
        <v>200</v>
      </c>
      <c r="R184" t="s">
        <v>204</v>
      </c>
      <c r="S184" s="2">
        <f t="shared" si="11"/>
        <v>353520</v>
      </c>
      <c r="T184" s="2">
        <f t="shared" si="15"/>
        <v>365600</v>
      </c>
      <c r="U184" s="2">
        <f t="shared" si="15"/>
        <v>259800</v>
      </c>
      <c r="V184" s="2">
        <f t="shared" si="15"/>
        <v>455600</v>
      </c>
      <c r="W184" s="2">
        <f t="shared" si="15"/>
        <v>304800</v>
      </c>
      <c r="X184" s="2">
        <f t="shared" si="15"/>
        <v>381800</v>
      </c>
      <c r="Y184" s="2" cm="1">
        <f t="array" ref="Y184">_xlfn.XLOOKUP(Y$1&amp;$R184,$C$3:$C$1662&amp;$D$3:$D$1662,$E$3:$E$1662,0,0,1)</f>
        <v>100</v>
      </c>
      <c r="Z184" s="2" cm="1">
        <f t="array" ref="Z184">_xlfn.XLOOKUP(Z$1&amp;$R184,$C$3:$C$1662&amp;$D$3:$D$1662,$E$3:$E$1662,0,0,1)</f>
        <v>1100</v>
      </c>
      <c r="AA184" s="2" cm="1">
        <f t="array" ref="AA184">_xlfn.XLOOKUP(AA$1&amp;$R184,$C$3:$C$1662&amp;$D$3:$D$1662,$E$3:$E$1662,0,0,1)</f>
        <v>200</v>
      </c>
      <c r="AB184" s="2" cm="1">
        <f t="array" ref="AB184">_xlfn.XLOOKUP(AB$1&amp;$R184,$C$3:$C$1662&amp;$D$3:$D$1662,$E$3:$E$1662,0,0,1)</f>
        <v>700</v>
      </c>
      <c r="AC184" s="2" cm="1">
        <f t="array" ref="AC184">_xlfn.XLOOKUP(AC$1&amp;$R184,$C$3:$C$1662&amp;$D$3:$D$1662,$E$3:$E$1662,0,0,1)</f>
        <v>500</v>
      </c>
    </row>
    <row r="185" spans="3:29" x14ac:dyDescent="0.4">
      <c r="C185" t="s">
        <v>758</v>
      </c>
      <c r="D185" t="s">
        <v>393</v>
      </c>
      <c r="E185">
        <v>500</v>
      </c>
      <c r="R185" t="s">
        <v>301</v>
      </c>
      <c r="S185" s="2">
        <f t="shared" si="11"/>
        <v>354900</v>
      </c>
      <c r="T185" s="2">
        <f t="shared" si="15"/>
        <v>368600</v>
      </c>
      <c r="U185" s="2">
        <f t="shared" si="15"/>
        <v>259800</v>
      </c>
      <c r="V185" s="2">
        <f t="shared" si="15"/>
        <v>458600</v>
      </c>
      <c r="W185" s="2">
        <f t="shared" si="15"/>
        <v>305000</v>
      </c>
      <c r="X185" s="2">
        <f t="shared" si="15"/>
        <v>382500</v>
      </c>
      <c r="Y185" s="2" cm="1">
        <f t="array" ref="Y185">_xlfn.XLOOKUP(Y$1&amp;$R185,$C$3:$C$1662&amp;$D$3:$D$1662,$E$3:$E$1662,0,0,1)</f>
        <v>3000</v>
      </c>
      <c r="Z185" s="2" cm="1">
        <f t="array" ref="Z185">_xlfn.XLOOKUP(Z$1&amp;$R185,$C$3:$C$1662&amp;$D$3:$D$1662,$E$3:$E$1662,0,0,1)</f>
        <v>0</v>
      </c>
      <c r="AA185" s="2" cm="1">
        <f t="array" ref="AA185">_xlfn.XLOOKUP(AA$1&amp;$R185,$C$3:$C$1662&amp;$D$3:$D$1662,$E$3:$E$1662,0,0,1)</f>
        <v>3000</v>
      </c>
      <c r="AB185" s="2" cm="1">
        <f t="array" ref="AB185">_xlfn.XLOOKUP(AB$1&amp;$R185,$C$3:$C$1662&amp;$D$3:$D$1662,$E$3:$E$1662,0,0,1)</f>
        <v>200</v>
      </c>
      <c r="AC185" s="2" cm="1">
        <f t="array" ref="AC185">_xlfn.XLOOKUP(AC$1&amp;$R185,$C$3:$C$1662&amp;$D$3:$D$1662,$E$3:$E$1662,0,0,1)</f>
        <v>700</v>
      </c>
    </row>
    <row r="186" spans="3:29" x14ac:dyDescent="0.4">
      <c r="C186" t="s">
        <v>758</v>
      </c>
      <c r="D186" t="s">
        <v>394</v>
      </c>
      <c r="E186">
        <v>700</v>
      </c>
      <c r="R186" t="s">
        <v>201</v>
      </c>
      <c r="S186" s="2">
        <f t="shared" si="11"/>
        <v>356720</v>
      </c>
      <c r="T186" s="2">
        <f t="shared" si="15"/>
        <v>371000</v>
      </c>
      <c r="U186" s="2">
        <f t="shared" si="15"/>
        <v>260700</v>
      </c>
      <c r="V186" s="2">
        <f t="shared" si="15"/>
        <v>463000</v>
      </c>
      <c r="W186" s="2">
        <f t="shared" si="15"/>
        <v>305300</v>
      </c>
      <c r="X186" s="2">
        <f t="shared" si="15"/>
        <v>383600</v>
      </c>
      <c r="Y186" s="2" cm="1">
        <f t="array" ref="Y186">_xlfn.XLOOKUP(Y$1&amp;$R186,$C$3:$C$1662&amp;$D$3:$D$1662,$E$3:$E$1662,0,0,1)</f>
        <v>2400</v>
      </c>
      <c r="Z186" s="2" cm="1">
        <f t="array" ref="Z186">_xlfn.XLOOKUP(Z$1&amp;$R186,$C$3:$C$1662&amp;$D$3:$D$1662,$E$3:$E$1662,0,0,1)</f>
        <v>900</v>
      </c>
      <c r="AA186" s="2" cm="1">
        <f t="array" ref="AA186">_xlfn.XLOOKUP(AA$1&amp;$R186,$C$3:$C$1662&amp;$D$3:$D$1662,$E$3:$E$1662,0,0,1)</f>
        <v>4400</v>
      </c>
      <c r="AB186" s="2" cm="1">
        <f t="array" ref="AB186">_xlfn.XLOOKUP(AB$1&amp;$R186,$C$3:$C$1662&amp;$D$3:$D$1662,$E$3:$E$1662,0,0,1)</f>
        <v>300</v>
      </c>
      <c r="AC186" s="2" cm="1">
        <f t="array" ref="AC186">_xlfn.XLOOKUP(AC$1&amp;$R186,$C$3:$C$1662&amp;$D$3:$D$1662,$E$3:$E$1662,0,0,1)</f>
        <v>1100</v>
      </c>
    </row>
    <row r="187" spans="3:29" x14ac:dyDescent="0.4">
      <c r="C187" t="s">
        <v>758</v>
      </c>
      <c r="D187" t="s">
        <v>395</v>
      </c>
      <c r="E187">
        <v>1100</v>
      </c>
      <c r="R187" t="s">
        <v>21</v>
      </c>
      <c r="S187" s="2">
        <f t="shared" si="11"/>
        <v>358500</v>
      </c>
      <c r="T187" s="2">
        <f t="shared" si="15"/>
        <v>371100</v>
      </c>
      <c r="U187" s="2">
        <f t="shared" si="15"/>
        <v>261500</v>
      </c>
      <c r="V187" s="2">
        <f t="shared" si="15"/>
        <v>463700</v>
      </c>
      <c r="W187" s="2">
        <f t="shared" si="15"/>
        <v>311300</v>
      </c>
      <c r="X187" s="2">
        <f t="shared" si="15"/>
        <v>384900</v>
      </c>
      <c r="Y187" s="2" cm="1">
        <f t="array" ref="Y187">_xlfn.XLOOKUP(Y$1&amp;$R187,$C$3:$C$1662&amp;$D$3:$D$1662,$E$3:$E$1662,0,0,1)</f>
        <v>100</v>
      </c>
      <c r="Z187" s="2" cm="1">
        <f t="array" ref="Z187">_xlfn.XLOOKUP(Z$1&amp;$R187,$C$3:$C$1662&amp;$D$3:$D$1662,$E$3:$E$1662,0,0,1)</f>
        <v>800</v>
      </c>
      <c r="AA187" s="2" cm="1">
        <f t="array" ref="AA187">_xlfn.XLOOKUP(AA$1&amp;$R187,$C$3:$C$1662&amp;$D$3:$D$1662,$E$3:$E$1662,0,0,1)</f>
        <v>700</v>
      </c>
      <c r="AB187" s="2" cm="1">
        <f t="array" ref="AB187">_xlfn.XLOOKUP(AB$1&amp;$R187,$C$3:$C$1662&amp;$D$3:$D$1662,$E$3:$E$1662,0,0,1)</f>
        <v>6000</v>
      </c>
      <c r="AC187" s="2" cm="1">
        <f t="array" ref="AC187">_xlfn.XLOOKUP(AC$1&amp;$R187,$C$3:$C$1662&amp;$D$3:$D$1662,$E$3:$E$1662,0,0,1)</f>
        <v>1300</v>
      </c>
    </row>
    <row r="188" spans="3:29" x14ac:dyDescent="0.4">
      <c r="C188" t="s">
        <v>758</v>
      </c>
      <c r="D188" t="s">
        <v>396</v>
      </c>
      <c r="E188">
        <v>1300</v>
      </c>
      <c r="R188" t="s">
        <v>88</v>
      </c>
      <c r="S188" s="2">
        <f t="shared" si="11"/>
        <v>359860</v>
      </c>
      <c r="T188" s="2">
        <f t="shared" si="15"/>
        <v>374000</v>
      </c>
      <c r="U188" s="2">
        <f t="shared" si="15"/>
        <v>262600</v>
      </c>
      <c r="V188" s="2">
        <f t="shared" si="15"/>
        <v>463900</v>
      </c>
      <c r="W188" s="2">
        <f t="shared" si="15"/>
        <v>311500</v>
      </c>
      <c r="X188" s="2">
        <f t="shared" si="15"/>
        <v>387300</v>
      </c>
      <c r="Y188" s="2" cm="1">
        <f t="array" ref="Y188">_xlfn.XLOOKUP(Y$1&amp;$R188,$C$3:$C$1662&amp;$D$3:$D$1662,$E$3:$E$1662,0,0,1)</f>
        <v>2900</v>
      </c>
      <c r="Z188" s="2" cm="1">
        <f t="array" ref="Z188">_xlfn.XLOOKUP(Z$1&amp;$R188,$C$3:$C$1662&amp;$D$3:$D$1662,$E$3:$E$1662,0,0,1)</f>
        <v>1100</v>
      </c>
      <c r="AA188" s="2" cm="1">
        <f t="array" ref="AA188">_xlfn.XLOOKUP(AA$1&amp;$R188,$C$3:$C$1662&amp;$D$3:$D$1662,$E$3:$E$1662,0,0,1)</f>
        <v>200</v>
      </c>
      <c r="AB188" s="2" cm="1">
        <f t="array" ref="AB188">_xlfn.XLOOKUP(AB$1&amp;$R188,$C$3:$C$1662&amp;$D$3:$D$1662,$E$3:$E$1662,0,0,1)</f>
        <v>200</v>
      </c>
      <c r="AC188" s="2" cm="1">
        <f t="array" ref="AC188">_xlfn.XLOOKUP(AC$1&amp;$R188,$C$3:$C$1662&amp;$D$3:$D$1662,$E$3:$E$1662,0,0,1)</f>
        <v>2400</v>
      </c>
    </row>
    <row r="189" spans="3:29" x14ac:dyDescent="0.4">
      <c r="C189" t="s">
        <v>758</v>
      </c>
      <c r="D189" t="s">
        <v>397</v>
      </c>
      <c r="E189">
        <v>2400</v>
      </c>
      <c r="R189" t="s">
        <v>119</v>
      </c>
      <c r="S189" s="2">
        <f t="shared" si="11"/>
        <v>361260</v>
      </c>
      <c r="T189" s="2">
        <f t="shared" si="15"/>
        <v>375100</v>
      </c>
      <c r="U189" s="2">
        <f t="shared" si="15"/>
        <v>264900</v>
      </c>
      <c r="V189" s="2">
        <f t="shared" si="15"/>
        <v>465700</v>
      </c>
      <c r="W189" s="2">
        <f t="shared" si="15"/>
        <v>312600</v>
      </c>
      <c r="X189" s="2">
        <f t="shared" si="15"/>
        <v>388000</v>
      </c>
      <c r="Y189" s="2" cm="1">
        <f t="array" ref="Y189">_xlfn.XLOOKUP(Y$1&amp;$R189,$C$3:$C$1662&amp;$D$3:$D$1662,$E$3:$E$1662,0,0,1)</f>
        <v>1100</v>
      </c>
      <c r="Z189" s="2" cm="1">
        <f t="array" ref="Z189">_xlfn.XLOOKUP(Z$1&amp;$R189,$C$3:$C$1662&amp;$D$3:$D$1662,$E$3:$E$1662,0,0,1)</f>
        <v>2300</v>
      </c>
      <c r="AA189" s="2" cm="1">
        <f t="array" ref="AA189">_xlfn.XLOOKUP(AA$1&amp;$R189,$C$3:$C$1662&amp;$D$3:$D$1662,$E$3:$E$1662,0,0,1)</f>
        <v>1800</v>
      </c>
      <c r="AB189" s="2" cm="1">
        <f t="array" ref="AB189">_xlfn.XLOOKUP(AB$1&amp;$R189,$C$3:$C$1662&amp;$D$3:$D$1662,$E$3:$E$1662,0,0,1)</f>
        <v>1100</v>
      </c>
      <c r="AC189" s="2" cm="1">
        <f t="array" ref="AC189">_xlfn.XLOOKUP(AC$1&amp;$R189,$C$3:$C$1662&amp;$D$3:$D$1662,$E$3:$E$1662,0,0,1)</f>
        <v>700</v>
      </c>
    </row>
    <row r="190" spans="3:29" x14ac:dyDescent="0.4">
      <c r="C190" t="s">
        <v>758</v>
      </c>
      <c r="D190" t="s">
        <v>398</v>
      </c>
      <c r="E190">
        <v>700</v>
      </c>
      <c r="R190" t="s">
        <v>274</v>
      </c>
      <c r="S190" s="2">
        <f t="shared" si="11"/>
        <v>361680</v>
      </c>
      <c r="T190" s="2">
        <f t="shared" si="15"/>
        <v>375200</v>
      </c>
      <c r="U190" s="2">
        <f t="shared" si="15"/>
        <v>265800</v>
      </c>
      <c r="V190" s="2">
        <f t="shared" si="15"/>
        <v>466000</v>
      </c>
      <c r="W190" s="2">
        <f t="shared" si="15"/>
        <v>313100</v>
      </c>
      <c r="X190" s="2">
        <f t="shared" si="15"/>
        <v>388300</v>
      </c>
      <c r="Y190" s="2" cm="1">
        <f t="array" ref="Y190">_xlfn.XLOOKUP(Y$1&amp;$R190,$C$3:$C$1662&amp;$D$3:$D$1662,$E$3:$E$1662,0,0,1)</f>
        <v>100</v>
      </c>
      <c r="Z190" s="2" cm="1">
        <f t="array" ref="Z190">_xlfn.XLOOKUP(Z$1&amp;$R190,$C$3:$C$1662&amp;$D$3:$D$1662,$E$3:$E$1662,0,0,1)</f>
        <v>900</v>
      </c>
      <c r="AA190" s="2" cm="1">
        <f t="array" ref="AA190">_xlfn.XLOOKUP(AA$1&amp;$R190,$C$3:$C$1662&amp;$D$3:$D$1662,$E$3:$E$1662,0,0,1)</f>
        <v>300</v>
      </c>
      <c r="AB190" s="2" cm="1">
        <f t="array" ref="AB190">_xlfn.XLOOKUP(AB$1&amp;$R190,$C$3:$C$1662&amp;$D$3:$D$1662,$E$3:$E$1662,0,0,1)</f>
        <v>500</v>
      </c>
      <c r="AC190" s="2" cm="1">
        <f t="array" ref="AC190">_xlfn.XLOOKUP(AC$1&amp;$R190,$C$3:$C$1662&amp;$D$3:$D$1662,$E$3:$E$1662,0,0,1)</f>
        <v>300</v>
      </c>
    </row>
    <row r="191" spans="3:29" x14ac:dyDescent="0.4">
      <c r="C191" t="s">
        <v>758</v>
      </c>
      <c r="D191" t="s">
        <v>399</v>
      </c>
      <c r="E191">
        <v>300</v>
      </c>
      <c r="R191" t="s">
        <v>180</v>
      </c>
      <c r="S191" s="2">
        <f t="shared" si="11"/>
        <v>363400</v>
      </c>
      <c r="T191" s="2">
        <f t="shared" si="15"/>
        <v>375300</v>
      </c>
      <c r="U191" s="2">
        <f t="shared" si="15"/>
        <v>265900</v>
      </c>
      <c r="V191" s="2">
        <f t="shared" si="15"/>
        <v>471700</v>
      </c>
      <c r="W191" s="2">
        <f t="shared" si="15"/>
        <v>314800</v>
      </c>
      <c r="X191" s="2">
        <f t="shared" si="15"/>
        <v>389300</v>
      </c>
      <c r="Y191" s="2" cm="1">
        <f t="array" ref="Y191">_xlfn.XLOOKUP(Y$1&amp;$R191,$C$3:$C$1662&amp;$D$3:$D$1662,$E$3:$E$1662,0,0,1)</f>
        <v>100</v>
      </c>
      <c r="Z191" s="2" cm="1">
        <f t="array" ref="Z191">_xlfn.XLOOKUP(Z$1&amp;$R191,$C$3:$C$1662&amp;$D$3:$D$1662,$E$3:$E$1662,0,0,1)</f>
        <v>100</v>
      </c>
      <c r="AA191" s="2" cm="1">
        <f t="array" ref="AA191">_xlfn.XLOOKUP(AA$1&amp;$R191,$C$3:$C$1662&amp;$D$3:$D$1662,$E$3:$E$1662,0,0,1)</f>
        <v>5700</v>
      </c>
      <c r="AB191" s="2" cm="1">
        <f t="array" ref="AB191">_xlfn.XLOOKUP(AB$1&amp;$R191,$C$3:$C$1662&amp;$D$3:$D$1662,$E$3:$E$1662,0,0,1)</f>
        <v>1700</v>
      </c>
      <c r="AC191" s="2" cm="1">
        <f t="array" ref="AC191">_xlfn.XLOOKUP(AC$1&amp;$R191,$C$3:$C$1662&amp;$D$3:$D$1662,$E$3:$E$1662,0,0,1)</f>
        <v>1000</v>
      </c>
    </row>
    <row r="192" spans="3:29" x14ac:dyDescent="0.4">
      <c r="C192" t="s">
        <v>758</v>
      </c>
      <c r="D192" t="s">
        <v>400</v>
      </c>
      <c r="E192">
        <v>1000</v>
      </c>
      <c r="R192" t="s">
        <v>76</v>
      </c>
      <c r="S192" s="2">
        <f t="shared" si="11"/>
        <v>364600</v>
      </c>
      <c r="T192" s="2">
        <f t="shared" si="15"/>
        <v>378700</v>
      </c>
      <c r="U192" s="2">
        <f t="shared" si="15"/>
        <v>266600</v>
      </c>
      <c r="V192" s="2">
        <f t="shared" si="15"/>
        <v>472200</v>
      </c>
      <c r="W192" s="2">
        <f t="shared" si="15"/>
        <v>315200</v>
      </c>
      <c r="X192" s="2">
        <f t="shared" si="15"/>
        <v>390300</v>
      </c>
      <c r="Y192" s="2" cm="1">
        <f t="array" ref="Y192">_xlfn.XLOOKUP(Y$1&amp;$R192,$C$3:$C$1662&amp;$D$3:$D$1662,$E$3:$E$1662,0,0,1)</f>
        <v>3400</v>
      </c>
      <c r="Z192" s="2" cm="1">
        <f t="array" ref="Z192">_xlfn.XLOOKUP(Z$1&amp;$R192,$C$3:$C$1662&amp;$D$3:$D$1662,$E$3:$E$1662,0,0,1)</f>
        <v>700</v>
      </c>
      <c r="AA192" s="2" cm="1">
        <f t="array" ref="AA192">_xlfn.XLOOKUP(AA$1&amp;$R192,$C$3:$C$1662&amp;$D$3:$D$1662,$E$3:$E$1662,0,0,1)</f>
        <v>500</v>
      </c>
      <c r="AB192" s="2" cm="1">
        <f t="array" ref="AB192">_xlfn.XLOOKUP(AB$1&amp;$R192,$C$3:$C$1662&amp;$D$3:$D$1662,$E$3:$E$1662,0,0,1)</f>
        <v>400</v>
      </c>
      <c r="AC192" s="2" cm="1">
        <f t="array" ref="AC192">_xlfn.XLOOKUP(AC$1&amp;$R192,$C$3:$C$1662&amp;$D$3:$D$1662,$E$3:$E$1662,0,0,1)</f>
        <v>1000</v>
      </c>
    </row>
    <row r="193" spans="3:29" x14ac:dyDescent="0.4">
      <c r="C193" t="s">
        <v>758</v>
      </c>
      <c r="D193" t="s">
        <v>401</v>
      </c>
      <c r="E193">
        <v>1000</v>
      </c>
      <c r="R193" t="s">
        <v>138</v>
      </c>
      <c r="S193" s="2">
        <f t="shared" si="11"/>
        <v>365260</v>
      </c>
      <c r="T193" s="2">
        <f t="shared" si="15"/>
        <v>379000</v>
      </c>
      <c r="U193" s="2">
        <f t="shared" si="15"/>
        <v>267400</v>
      </c>
      <c r="V193" s="2">
        <f t="shared" si="15"/>
        <v>472800</v>
      </c>
      <c r="W193" s="2">
        <f t="shared" si="15"/>
        <v>315700</v>
      </c>
      <c r="X193" s="2">
        <f t="shared" si="15"/>
        <v>391400</v>
      </c>
      <c r="Y193" s="2" cm="1">
        <f t="array" ref="Y193">_xlfn.XLOOKUP(Y$1&amp;$R193,$C$3:$C$1662&amp;$D$3:$D$1662,$E$3:$E$1662,0,0,1)</f>
        <v>300</v>
      </c>
      <c r="Z193" s="2" cm="1">
        <f t="array" ref="Z193">_xlfn.XLOOKUP(Z$1&amp;$R193,$C$3:$C$1662&amp;$D$3:$D$1662,$E$3:$E$1662,0,0,1)</f>
        <v>800</v>
      </c>
      <c r="AA193" s="2" cm="1">
        <f t="array" ref="AA193">_xlfn.XLOOKUP(AA$1&amp;$R193,$C$3:$C$1662&amp;$D$3:$D$1662,$E$3:$E$1662,0,0,1)</f>
        <v>600</v>
      </c>
      <c r="AB193" s="2" cm="1">
        <f t="array" ref="AB193">_xlfn.XLOOKUP(AB$1&amp;$R193,$C$3:$C$1662&amp;$D$3:$D$1662,$E$3:$E$1662,0,0,1)</f>
        <v>500</v>
      </c>
      <c r="AC193" s="2" cm="1">
        <f t="array" ref="AC193">_xlfn.XLOOKUP(AC$1&amp;$R193,$C$3:$C$1662&amp;$D$3:$D$1662,$E$3:$E$1662,0,0,1)</f>
        <v>1100</v>
      </c>
    </row>
    <row r="194" spans="3:29" x14ac:dyDescent="0.4">
      <c r="C194" t="s">
        <v>758</v>
      </c>
      <c r="D194" t="s">
        <v>402</v>
      </c>
      <c r="E194">
        <v>1100</v>
      </c>
      <c r="R194" t="s">
        <v>255</v>
      </c>
      <c r="S194" s="2">
        <f t="shared" si="11"/>
        <v>366180</v>
      </c>
      <c r="T194" s="2">
        <f t="shared" si="15"/>
        <v>379000</v>
      </c>
      <c r="U194" s="2">
        <f t="shared" si="15"/>
        <v>268200</v>
      </c>
      <c r="V194" s="2">
        <f t="shared" si="15"/>
        <v>473800</v>
      </c>
      <c r="W194" s="2">
        <f t="shared" si="15"/>
        <v>315700</v>
      </c>
      <c r="X194" s="2">
        <f t="shared" si="15"/>
        <v>394200</v>
      </c>
      <c r="Y194" s="2" cm="1">
        <f t="array" ref="Y194">_xlfn.XLOOKUP(Y$1&amp;$R194,$C$3:$C$1662&amp;$D$3:$D$1662,$E$3:$E$1662,0,0,1)</f>
        <v>0</v>
      </c>
      <c r="Z194" s="2" cm="1">
        <f t="array" ref="Z194">_xlfn.XLOOKUP(Z$1&amp;$R194,$C$3:$C$1662&amp;$D$3:$D$1662,$E$3:$E$1662,0,0,1)</f>
        <v>800</v>
      </c>
      <c r="AA194" s="2" cm="1">
        <f t="array" ref="AA194">_xlfn.XLOOKUP(AA$1&amp;$R194,$C$3:$C$1662&amp;$D$3:$D$1662,$E$3:$E$1662,0,0,1)</f>
        <v>1000</v>
      </c>
      <c r="AB194" s="2" cm="1">
        <f t="array" ref="AB194">_xlfn.XLOOKUP(AB$1&amp;$R194,$C$3:$C$1662&amp;$D$3:$D$1662,$E$3:$E$1662,0,0,1)</f>
        <v>0</v>
      </c>
      <c r="AC194" s="2" cm="1">
        <f t="array" ref="AC194">_xlfn.XLOOKUP(AC$1&amp;$R194,$C$3:$C$1662&amp;$D$3:$D$1662,$E$3:$E$1662,0,0,1)</f>
        <v>2800</v>
      </c>
    </row>
    <row r="195" spans="3:29" x14ac:dyDescent="0.4">
      <c r="C195" t="s">
        <v>758</v>
      </c>
      <c r="D195" t="s">
        <v>403</v>
      </c>
      <c r="E195">
        <v>2800</v>
      </c>
      <c r="R195" t="s">
        <v>106</v>
      </c>
      <c r="S195" s="2">
        <f t="shared" ref="S195:S258" si="16">IFERROR(AVERAGEIFS(T195:X195,T195:X195,"&gt;0"),0)</f>
        <v>367500</v>
      </c>
      <c r="T195" s="2">
        <f t="shared" si="15"/>
        <v>382000</v>
      </c>
      <c r="U195" s="2">
        <f t="shared" si="15"/>
        <v>268500</v>
      </c>
      <c r="V195" s="2">
        <f t="shared" si="15"/>
        <v>475200</v>
      </c>
      <c r="W195" s="2">
        <f t="shared" si="15"/>
        <v>316500</v>
      </c>
      <c r="X195" s="2">
        <f t="shared" si="15"/>
        <v>395300</v>
      </c>
      <c r="Y195" s="2" cm="1">
        <f t="array" ref="Y195">_xlfn.XLOOKUP(Y$1&amp;$R195,$C$3:$C$1662&amp;$D$3:$D$1662,$E$3:$E$1662,0,0,1)</f>
        <v>3000</v>
      </c>
      <c r="Z195" s="2" cm="1">
        <f t="array" ref="Z195">_xlfn.XLOOKUP(Z$1&amp;$R195,$C$3:$C$1662&amp;$D$3:$D$1662,$E$3:$E$1662,0,0,1)</f>
        <v>300</v>
      </c>
      <c r="AA195" s="2" cm="1">
        <f t="array" ref="AA195">_xlfn.XLOOKUP(AA$1&amp;$R195,$C$3:$C$1662&amp;$D$3:$D$1662,$E$3:$E$1662,0,0,1)</f>
        <v>1400</v>
      </c>
      <c r="AB195" s="2" cm="1">
        <f t="array" ref="AB195">_xlfn.XLOOKUP(AB$1&amp;$R195,$C$3:$C$1662&amp;$D$3:$D$1662,$E$3:$E$1662,0,0,1)</f>
        <v>800</v>
      </c>
      <c r="AC195" s="2" cm="1">
        <f t="array" ref="AC195">_xlfn.XLOOKUP(AC$1&amp;$R195,$C$3:$C$1662&amp;$D$3:$D$1662,$E$3:$E$1662,0,0,1)</f>
        <v>1100</v>
      </c>
    </row>
    <row r="196" spans="3:29" x14ac:dyDescent="0.4">
      <c r="C196" t="s">
        <v>758</v>
      </c>
      <c r="D196" t="s">
        <v>404</v>
      </c>
      <c r="E196">
        <v>1100</v>
      </c>
      <c r="R196" t="s">
        <v>172</v>
      </c>
      <c r="S196" s="2">
        <f t="shared" si="16"/>
        <v>368860</v>
      </c>
      <c r="T196" s="2">
        <f t="shared" ref="T196:X211" si="17">T195+Y196</f>
        <v>382600</v>
      </c>
      <c r="U196" s="2">
        <f t="shared" si="17"/>
        <v>268800</v>
      </c>
      <c r="V196" s="2">
        <f t="shared" si="17"/>
        <v>478000</v>
      </c>
      <c r="W196" s="2">
        <f t="shared" si="17"/>
        <v>318200</v>
      </c>
      <c r="X196" s="2">
        <f t="shared" si="17"/>
        <v>396700</v>
      </c>
      <c r="Y196" s="2" cm="1">
        <f t="array" ref="Y196">_xlfn.XLOOKUP(Y$1&amp;$R196,$C$3:$C$1662&amp;$D$3:$D$1662,$E$3:$E$1662,0,0,1)</f>
        <v>600</v>
      </c>
      <c r="Z196" s="2" cm="1">
        <f t="array" ref="Z196">_xlfn.XLOOKUP(Z$1&amp;$R196,$C$3:$C$1662&amp;$D$3:$D$1662,$E$3:$E$1662,0,0,1)</f>
        <v>300</v>
      </c>
      <c r="AA196" s="2" cm="1">
        <f t="array" ref="AA196">_xlfn.XLOOKUP(AA$1&amp;$R196,$C$3:$C$1662&amp;$D$3:$D$1662,$E$3:$E$1662,0,0,1)</f>
        <v>2800</v>
      </c>
      <c r="AB196" s="2" cm="1">
        <f t="array" ref="AB196">_xlfn.XLOOKUP(AB$1&amp;$R196,$C$3:$C$1662&amp;$D$3:$D$1662,$E$3:$E$1662,0,0,1)</f>
        <v>1700</v>
      </c>
      <c r="AC196" s="2" cm="1">
        <f t="array" ref="AC196">_xlfn.XLOOKUP(AC$1&amp;$R196,$C$3:$C$1662&amp;$D$3:$D$1662,$E$3:$E$1662,0,0,1)</f>
        <v>1400</v>
      </c>
    </row>
    <row r="197" spans="3:29" x14ac:dyDescent="0.4">
      <c r="C197" t="s">
        <v>758</v>
      </c>
      <c r="D197" t="s">
        <v>405</v>
      </c>
      <c r="E197">
        <v>1400</v>
      </c>
      <c r="R197" t="s">
        <v>302</v>
      </c>
      <c r="S197" s="2">
        <f t="shared" si="16"/>
        <v>370240</v>
      </c>
      <c r="T197" s="2">
        <f t="shared" si="17"/>
        <v>384700</v>
      </c>
      <c r="U197" s="2">
        <f t="shared" si="17"/>
        <v>269500</v>
      </c>
      <c r="V197" s="2">
        <f t="shared" si="17"/>
        <v>478000</v>
      </c>
      <c r="W197" s="2">
        <f t="shared" si="17"/>
        <v>318600</v>
      </c>
      <c r="X197" s="2">
        <f t="shared" si="17"/>
        <v>400400</v>
      </c>
      <c r="Y197" s="2" cm="1">
        <f t="array" ref="Y197">_xlfn.XLOOKUP(Y$1&amp;$R197,$C$3:$C$1662&amp;$D$3:$D$1662,$E$3:$E$1662,0,0,1)</f>
        <v>2100</v>
      </c>
      <c r="Z197" s="2" cm="1">
        <f t="array" ref="Z197">_xlfn.XLOOKUP(Z$1&amp;$R197,$C$3:$C$1662&amp;$D$3:$D$1662,$E$3:$E$1662,0,0,1)</f>
        <v>700</v>
      </c>
      <c r="AA197" s="2" cm="1">
        <f t="array" ref="AA197">_xlfn.XLOOKUP(AA$1&amp;$R197,$C$3:$C$1662&amp;$D$3:$D$1662,$E$3:$E$1662,0,0,1)</f>
        <v>0</v>
      </c>
      <c r="AB197" s="2" cm="1">
        <f t="array" ref="AB197">_xlfn.XLOOKUP(AB$1&amp;$R197,$C$3:$C$1662&amp;$D$3:$D$1662,$E$3:$E$1662,0,0,1)</f>
        <v>400</v>
      </c>
      <c r="AC197" s="2" cm="1">
        <f t="array" ref="AC197">_xlfn.XLOOKUP(AC$1&amp;$R197,$C$3:$C$1662&amp;$D$3:$D$1662,$E$3:$E$1662,0,0,1)</f>
        <v>3700</v>
      </c>
    </row>
    <row r="198" spans="3:29" x14ac:dyDescent="0.4">
      <c r="C198" t="s">
        <v>758</v>
      </c>
      <c r="D198" t="s">
        <v>406</v>
      </c>
      <c r="E198">
        <v>3700</v>
      </c>
      <c r="R198" t="s">
        <v>248</v>
      </c>
      <c r="S198" s="2">
        <f t="shared" si="16"/>
        <v>371420</v>
      </c>
      <c r="T198" s="2">
        <f t="shared" si="17"/>
        <v>385400</v>
      </c>
      <c r="U198" s="2">
        <f t="shared" si="17"/>
        <v>269800</v>
      </c>
      <c r="V198" s="2">
        <f t="shared" si="17"/>
        <v>480000</v>
      </c>
      <c r="W198" s="2">
        <f t="shared" si="17"/>
        <v>318900</v>
      </c>
      <c r="X198" s="2">
        <f t="shared" si="17"/>
        <v>403000</v>
      </c>
      <c r="Y198" s="2" cm="1">
        <f t="array" ref="Y198">_xlfn.XLOOKUP(Y$1&amp;$R198,$C$3:$C$1662&amp;$D$3:$D$1662,$E$3:$E$1662,0,0,1)</f>
        <v>700</v>
      </c>
      <c r="Z198" s="2" cm="1">
        <f t="array" ref="Z198">_xlfn.XLOOKUP(Z$1&amp;$R198,$C$3:$C$1662&amp;$D$3:$D$1662,$E$3:$E$1662,0,0,1)</f>
        <v>300</v>
      </c>
      <c r="AA198" s="2" cm="1">
        <f t="array" ref="AA198">_xlfn.XLOOKUP(AA$1&amp;$R198,$C$3:$C$1662&amp;$D$3:$D$1662,$E$3:$E$1662,0,0,1)</f>
        <v>2000</v>
      </c>
      <c r="AB198" s="2" cm="1">
        <f t="array" ref="AB198">_xlfn.XLOOKUP(AB$1&amp;$R198,$C$3:$C$1662&amp;$D$3:$D$1662,$E$3:$E$1662,0,0,1)</f>
        <v>300</v>
      </c>
      <c r="AC198" s="2" cm="1">
        <f t="array" ref="AC198">_xlfn.XLOOKUP(AC$1&amp;$R198,$C$3:$C$1662&amp;$D$3:$D$1662,$E$3:$E$1662,0,0,1)</f>
        <v>2600</v>
      </c>
    </row>
    <row r="199" spans="3:29" x14ac:dyDescent="0.4">
      <c r="C199" t="s">
        <v>758</v>
      </c>
      <c r="D199" t="s">
        <v>407</v>
      </c>
      <c r="E199">
        <v>2600</v>
      </c>
      <c r="R199" t="s">
        <v>285</v>
      </c>
      <c r="S199" s="2">
        <f t="shared" si="16"/>
        <v>373100</v>
      </c>
      <c r="T199" s="2">
        <f t="shared" si="17"/>
        <v>385800</v>
      </c>
      <c r="U199" s="2">
        <f t="shared" si="17"/>
        <v>270000</v>
      </c>
      <c r="V199" s="2">
        <f t="shared" si="17"/>
        <v>481500</v>
      </c>
      <c r="W199" s="2">
        <f t="shared" si="17"/>
        <v>322200</v>
      </c>
      <c r="X199" s="2">
        <f t="shared" si="17"/>
        <v>406000</v>
      </c>
      <c r="Y199" s="2" cm="1">
        <f t="array" ref="Y199">_xlfn.XLOOKUP(Y$1&amp;$R199,$C$3:$C$1662&amp;$D$3:$D$1662,$E$3:$E$1662,0,0,1)</f>
        <v>400</v>
      </c>
      <c r="Z199" s="2" cm="1">
        <f t="array" ref="Z199">_xlfn.XLOOKUP(Z$1&amp;$R199,$C$3:$C$1662&amp;$D$3:$D$1662,$E$3:$E$1662,0,0,1)</f>
        <v>200</v>
      </c>
      <c r="AA199" s="2" cm="1">
        <f t="array" ref="AA199">_xlfn.XLOOKUP(AA$1&amp;$R199,$C$3:$C$1662&amp;$D$3:$D$1662,$E$3:$E$1662,0,0,1)</f>
        <v>1500</v>
      </c>
      <c r="AB199" s="2" cm="1">
        <f t="array" ref="AB199">_xlfn.XLOOKUP(AB$1&amp;$R199,$C$3:$C$1662&amp;$D$3:$D$1662,$E$3:$E$1662,0,0,1)</f>
        <v>3300</v>
      </c>
      <c r="AC199" s="2" cm="1">
        <f t="array" ref="AC199">_xlfn.XLOOKUP(AC$1&amp;$R199,$C$3:$C$1662&amp;$D$3:$D$1662,$E$3:$E$1662,0,0,1)</f>
        <v>3000</v>
      </c>
    </row>
    <row r="200" spans="3:29" x14ac:dyDescent="0.4">
      <c r="C200" t="s">
        <v>758</v>
      </c>
      <c r="D200" t="s">
        <v>408</v>
      </c>
      <c r="E200">
        <v>3000</v>
      </c>
      <c r="R200" t="s">
        <v>121</v>
      </c>
      <c r="S200" s="2">
        <f t="shared" si="16"/>
        <v>374700</v>
      </c>
      <c r="T200" s="2">
        <f t="shared" si="17"/>
        <v>387900</v>
      </c>
      <c r="U200" s="2">
        <f t="shared" si="17"/>
        <v>273400</v>
      </c>
      <c r="V200" s="2">
        <f t="shared" si="17"/>
        <v>483700</v>
      </c>
      <c r="W200" s="2">
        <f t="shared" si="17"/>
        <v>322300</v>
      </c>
      <c r="X200" s="2">
        <f t="shared" si="17"/>
        <v>406200</v>
      </c>
      <c r="Y200" s="2" cm="1">
        <f t="array" ref="Y200">_xlfn.XLOOKUP(Y$1&amp;$R200,$C$3:$C$1662&amp;$D$3:$D$1662,$E$3:$E$1662,0,0,1)</f>
        <v>2100</v>
      </c>
      <c r="Z200" s="2" cm="1">
        <f t="array" ref="Z200">_xlfn.XLOOKUP(Z$1&amp;$R200,$C$3:$C$1662&amp;$D$3:$D$1662,$E$3:$E$1662,0,0,1)</f>
        <v>3400</v>
      </c>
      <c r="AA200" s="2" cm="1">
        <f t="array" ref="AA200">_xlfn.XLOOKUP(AA$1&amp;$R200,$C$3:$C$1662&amp;$D$3:$D$1662,$E$3:$E$1662,0,0,1)</f>
        <v>2200</v>
      </c>
      <c r="AB200" s="2" cm="1">
        <f t="array" ref="AB200">_xlfn.XLOOKUP(AB$1&amp;$R200,$C$3:$C$1662&amp;$D$3:$D$1662,$E$3:$E$1662,0,0,1)</f>
        <v>100</v>
      </c>
      <c r="AC200" s="2" cm="1">
        <f t="array" ref="AC200">_xlfn.XLOOKUP(AC$1&amp;$R200,$C$3:$C$1662&amp;$D$3:$D$1662,$E$3:$E$1662,0,0,1)</f>
        <v>200</v>
      </c>
    </row>
    <row r="201" spans="3:29" x14ac:dyDescent="0.4">
      <c r="C201" t="s">
        <v>758</v>
      </c>
      <c r="D201" t="s">
        <v>409</v>
      </c>
      <c r="E201">
        <v>200</v>
      </c>
      <c r="R201" t="s">
        <v>273</v>
      </c>
      <c r="S201" s="2">
        <f t="shared" si="16"/>
        <v>375800</v>
      </c>
      <c r="T201" s="2">
        <f t="shared" si="17"/>
        <v>388300</v>
      </c>
      <c r="U201" s="2">
        <f t="shared" si="17"/>
        <v>273500</v>
      </c>
      <c r="V201" s="2">
        <f t="shared" si="17"/>
        <v>487700</v>
      </c>
      <c r="W201" s="2">
        <f t="shared" si="17"/>
        <v>322300</v>
      </c>
      <c r="X201" s="2">
        <f t="shared" si="17"/>
        <v>407200</v>
      </c>
      <c r="Y201" s="2" cm="1">
        <f t="array" ref="Y201">_xlfn.XLOOKUP(Y$1&amp;$R201,$C$3:$C$1662&amp;$D$3:$D$1662,$E$3:$E$1662,0,0,1)</f>
        <v>400</v>
      </c>
      <c r="Z201" s="2" cm="1">
        <f t="array" ref="Z201">_xlfn.XLOOKUP(Z$1&amp;$R201,$C$3:$C$1662&amp;$D$3:$D$1662,$E$3:$E$1662,0,0,1)</f>
        <v>100</v>
      </c>
      <c r="AA201" s="2" cm="1">
        <f t="array" ref="AA201">_xlfn.XLOOKUP(AA$1&amp;$R201,$C$3:$C$1662&amp;$D$3:$D$1662,$E$3:$E$1662,0,0,1)</f>
        <v>4000</v>
      </c>
      <c r="AB201" s="2" cm="1">
        <f t="array" ref="AB201">_xlfn.XLOOKUP(AB$1&amp;$R201,$C$3:$C$1662&amp;$D$3:$D$1662,$E$3:$E$1662,0,0,1)</f>
        <v>0</v>
      </c>
      <c r="AC201" s="2" cm="1">
        <f t="array" ref="AC201">_xlfn.XLOOKUP(AC$1&amp;$R201,$C$3:$C$1662&amp;$D$3:$D$1662,$E$3:$E$1662,0,0,1)</f>
        <v>1000</v>
      </c>
    </row>
    <row r="202" spans="3:29" x14ac:dyDescent="0.4">
      <c r="C202" t="s">
        <v>758</v>
      </c>
      <c r="D202" t="s">
        <v>410</v>
      </c>
      <c r="E202">
        <v>1000</v>
      </c>
      <c r="R202" t="s">
        <v>247</v>
      </c>
      <c r="S202" s="2">
        <f t="shared" si="16"/>
        <v>377400</v>
      </c>
      <c r="T202" s="2">
        <f t="shared" si="17"/>
        <v>389900</v>
      </c>
      <c r="U202" s="2">
        <f t="shared" si="17"/>
        <v>273700</v>
      </c>
      <c r="V202" s="2">
        <f t="shared" si="17"/>
        <v>488100</v>
      </c>
      <c r="W202" s="2">
        <f t="shared" si="17"/>
        <v>326900</v>
      </c>
      <c r="X202" s="2">
        <f t="shared" si="17"/>
        <v>408400</v>
      </c>
      <c r="Y202" s="2" cm="1">
        <f t="array" ref="Y202">_xlfn.XLOOKUP(Y$1&amp;$R202,$C$3:$C$1662&amp;$D$3:$D$1662,$E$3:$E$1662,0,0,1)</f>
        <v>1600</v>
      </c>
      <c r="Z202" s="2" cm="1">
        <f t="array" ref="Z202">_xlfn.XLOOKUP(Z$1&amp;$R202,$C$3:$C$1662&amp;$D$3:$D$1662,$E$3:$E$1662,0,0,1)</f>
        <v>200</v>
      </c>
      <c r="AA202" s="2" cm="1">
        <f t="array" ref="AA202">_xlfn.XLOOKUP(AA$1&amp;$R202,$C$3:$C$1662&amp;$D$3:$D$1662,$E$3:$E$1662,0,0,1)</f>
        <v>400</v>
      </c>
      <c r="AB202" s="2" cm="1">
        <f t="array" ref="AB202">_xlfn.XLOOKUP(AB$1&amp;$R202,$C$3:$C$1662&amp;$D$3:$D$1662,$E$3:$E$1662,0,0,1)</f>
        <v>4600</v>
      </c>
      <c r="AC202" s="2" cm="1">
        <f t="array" ref="AC202">_xlfn.XLOOKUP(AC$1&amp;$R202,$C$3:$C$1662&amp;$D$3:$D$1662,$E$3:$E$1662,0,0,1)</f>
        <v>1200</v>
      </c>
    </row>
    <row r="203" spans="3:29" x14ac:dyDescent="0.4">
      <c r="C203" t="s">
        <v>758</v>
      </c>
      <c r="D203" t="s">
        <v>411</v>
      </c>
      <c r="E203">
        <v>1200</v>
      </c>
      <c r="R203" t="s">
        <v>269</v>
      </c>
      <c r="S203" s="2">
        <f t="shared" si="16"/>
        <v>379140</v>
      </c>
      <c r="T203" s="2">
        <f t="shared" si="17"/>
        <v>390900</v>
      </c>
      <c r="U203" s="2">
        <f t="shared" si="17"/>
        <v>275200</v>
      </c>
      <c r="V203" s="2">
        <f t="shared" si="17"/>
        <v>491300</v>
      </c>
      <c r="W203" s="2">
        <f t="shared" si="17"/>
        <v>328000</v>
      </c>
      <c r="X203" s="2">
        <f t="shared" si="17"/>
        <v>410300</v>
      </c>
      <c r="Y203" s="2" cm="1">
        <f t="array" ref="Y203">_xlfn.XLOOKUP(Y$1&amp;$R203,$C$3:$C$1662&amp;$D$3:$D$1662,$E$3:$E$1662,0,0,1)</f>
        <v>1000</v>
      </c>
      <c r="Z203" s="2" cm="1">
        <f t="array" ref="Z203">_xlfn.XLOOKUP(Z$1&amp;$R203,$C$3:$C$1662&amp;$D$3:$D$1662,$E$3:$E$1662,0,0,1)</f>
        <v>1500</v>
      </c>
      <c r="AA203" s="2" cm="1">
        <f t="array" ref="AA203">_xlfn.XLOOKUP(AA$1&amp;$R203,$C$3:$C$1662&amp;$D$3:$D$1662,$E$3:$E$1662,0,0,1)</f>
        <v>3200</v>
      </c>
      <c r="AB203" s="2" cm="1">
        <f t="array" ref="AB203">_xlfn.XLOOKUP(AB$1&amp;$R203,$C$3:$C$1662&amp;$D$3:$D$1662,$E$3:$E$1662,0,0,1)</f>
        <v>1100</v>
      </c>
      <c r="AC203" s="2" cm="1">
        <f t="array" ref="AC203">_xlfn.XLOOKUP(AC$1&amp;$R203,$C$3:$C$1662&amp;$D$3:$D$1662,$E$3:$E$1662,0,0,1)</f>
        <v>1900</v>
      </c>
    </row>
    <row r="204" spans="3:29" x14ac:dyDescent="0.4">
      <c r="C204" t="s">
        <v>758</v>
      </c>
      <c r="D204" t="s">
        <v>412</v>
      </c>
      <c r="E204">
        <v>1900</v>
      </c>
      <c r="R204" t="s">
        <v>303</v>
      </c>
      <c r="S204" s="2">
        <f t="shared" si="16"/>
        <v>379780</v>
      </c>
      <c r="T204" s="2">
        <f t="shared" si="17"/>
        <v>391700</v>
      </c>
      <c r="U204" s="2">
        <f t="shared" si="17"/>
        <v>275400</v>
      </c>
      <c r="V204" s="2">
        <f t="shared" si="17"/>
        <v>492700</v>
      </c>
      <c r="W204" s="2">
        <f t="shared" si="17"/>
        <v>328500</v>
      </c>
      <c r="X204" s="2">
        <f t="shared" si="17"/>
        <v>410600</v>
      </c>
      <c r="Y204" s="2" cm="1">
        <f t="array" ref="Y204">_xlfn.XLOOKUP(Y$1&amp;$R204,$C$3:$C$1662&amp;$D$3:$D$1662,$E$3:$E$1662,0,0,1)</f>
        <v>800</v>
      </c>
      <c r="Z204" s="2" cm="1">
        <f t="array" ref="Z204">_xlfn.XLOOKUP(Z$1&amp;$R204,$C$3:$C$1662&amp;$D$3:$D$1662,$E$3:$E$1662,0,0,1)</f>
        <v>200</v>
      </c>
      <c r="AA204" s="2" cm="1">
        <f t="array" ref="AA204">_xlfn.XLOOKUP(AA$1&amp;$R204,$C$3:$C$1662&amp;$D$3:$D$1662,$E$3:$E$1662,0,0,1)</f>
        <v>1400</v>
      </c>
      <c r="AB204" s="2" cm="1">
        <f t="array" ref="AB204">_xlfn.XLOOKUP(AB$1&amp;$R204,$C$3:$C$1662&amp;$D$3:$D$1662,$E$3:$E$1662,0,0,1)</f>
        <v>500</v>
      </c>
      <c r="AC204" s="2" cm="1">
        <f t="array" ref="AC204">_xlfn.XLOOKUP(AC$1&amp;$R204,$C$3:$C$1662&amp;$D$3:$D$1662,$E$3:$E$1662,0,0,1)</f>
        <v>300</v>
      </c>
    </row>
    <row r="205" spans="3:29" x14ac:dyDescent="0.4">
      <c r="C205" t="s">
        <v>758</v>
      </c>
      <c r="D205" t="s">
        <v>413</v>
      </c>
      <c r="E205">
        <v>300</v>
      </c>
      <c r="R205" t="s">
        <v>210</v>
      </c>
      <c r="S205" s="2">
        <f t="shared" si="16"/>
        <v>380860</v>
      </c>
      <c r="T205" s="2">
        <f t="shared" si="17"/>
        <v>392500</v>
      </c>
      <c r="U205" s="2">
        <f t="shared" si="17"/>
        <v>278100</v>
      </c>
      <c r="V205" s="2">
        <f t="shared" si="17"/>
        <v>492900</v>
      </c>
      <c r="W205" s="2">
        <f t="shared" si="17"/>
        <v>328600</v>
      </c>
      <c r="X205" s="2">
        <f t="shared" si="17"/>
        <v>412200</v>
      </c>
      <c r="Y205" s="2" cm="1">
        <f t="array" ref="Y205">_xlfn.XLOOKUP(Y$1&amp;$R205,$C$3:$C$1662&amp;$D$3:$D$1662,$E$3:$E$1662,0,0,1)</f>
        <v>800</v>
      </c>
      <c r="Z205" s="2" cm="1">
        <f t="array" ref="Z205">_xlfn.XLOOKUP(Z$1&amp;$R205,$C$3:$C$1662&amp;$D$3:$D$1662,$E$3:$E$1662,0,0,1)</f>
        <v>2700</v>
      </c>
      <c r="AA205" s="2" cm="1">
        <f t="array" ref="AA205">_xlfn.XLOOKUP(AA$1&amp;$R205,$C$3:$C$1662&amp;$D$3:$D$1662,$E$3:$E$1662,0,0,1)</f>
        <v>200</v>
      </c>
      <c r="AB205" s="2" cm="1">
        <f t="array" ref="AB205">_xlfn.XLOOKUP(AB$1&amp;$R205,$C$3:$C$1662&amp;$D$3:$D$1662,$E$3:$E$1662,0,0,1)</f>
        <v>100</v>
      </c>
      <c r="AC205" s="2" cm="1">
        <f t="array" ref="AC205">_xlfn.XLOOKUP(AC$1&amp;$R205,$C$3:$C$1662&amp;$D$3:$D$1662,$E$3:$E$1662,0,0,1)</f>
        <v>1600</v>
      </c>
    </row>
    <row r="206" spans="3:29" x14ac:dyDescent="0.4">
      <c r="C206" t="s">
        <v>758</v>
      </c>
      <c r="D206" t="s">
        <v>414</v>
      </c>
      <c r="E206">
        <v>1600</v>
      </c>
      <c r="R206" t="s">
        <v>158</v>
      </c>
      <c r="S206" s="2">
        <f t="shared" si="16"/>
        <v>381260</v>
      </c>
      <c r="T206" s="2">
        <f t="shared" si="17"/>
        <v>392600</v>
      </c>
      <c r="U206" s="2">
        <f t="shared" si="17"/>
        <v>278300</v>
      </c>
      <c r="V206" s="2">
        <f t="shared" si="17"/>
        <v>493800</v>
      </c>
      <c r="W206" s="2">
        <f t="shared" si="17"/>
        <v>329100</v>
      </c>
      <c r="X206" s="2">
        <f t="shared" si="17"/>
        <v>412500</v>
      </c>
      <c r="Y206" s="2" cm="1">
        <f t="array" ref="Y206">_xlfn.XLOOKUP(Y$1&amp;$R206,$C$3:$C$1662&amp;$D$3:$D$1662,$E$3:$E$1662,0,0,1)</f>
        <v>100</v>
      </c>
      <c r="Z206" s="2" cm="1">
        <f t="array" ref="Z206">_xlfn.XLOOKUP(Z$1&amp;$R206,$C$3:$C$1662&amp;$D$3:$D$1662,$E$3:$E$1662,0,0,1)</f>
        <v>200</v>
      </c>
      <c r="AA206" s="2" cm="1">
        <f t="array" ref="AA206">_xlfn.XLOOKUP(AA$1&amp;$R206,$C$3:$C$1662&amp;$D$3:$D$1662,$E$3:$E$1662,0,0,1)</f>
        <v>900</v>
      </c>
      <c r="AB206" s="2" cm="1">
        <f t="array" ref="AB206">_xlfn.XLOOKUP(AB$1&amp;$R206,$C$3:$C$1662&amp;$D$3:$D$1662,$E$3:$E$1662,0,0,1)</f>
        <v>500</v>
      </c>
      <c r="AC206" s="2" cm="1">
        <f t="array" ref="AC206">_xlfn.XLOOKUP(AC$1&amp;$R206,$C$3:$C$1662&amp;$D$3:$D$1662,$E$3:$E$1662,0,0,1)</f>
        <v>300</v>
      </c>
    </row>
    <row r="207" spans="3:29" x14ac:dyDescent="0.4">
      <c r="C207" t="s">
        <v>758</v>
      </c>
      <c r="D207" t="s">
        <v>415</v>
      </c>
      <c r="E207">
        <v>300</v>
      </c>
      <c r="R207" t="s">
        <v>102</v>
      </c>
      <c r="S207" s="2">
        <f t="shared" si="16"/>
        <v>381460</v>
      </c>
      <c r="T207" s="2">
        <f t="shared" si="17"/>
        <v>392900</v>
      </c>
      <c r="U207" s="2">
        <f t="shared" si="17"/>
        <v>279000</v>
      </c>
      <c r="V207" s="2">
        <f t="shared" si="17"/>
        <v>493800</v>
      </c>
      <c r="W207" s="2">
        <f t="shared" si="17"/>
        <v>329100</v>
      </c>
      <c r="X207" s="2">
        <f t="shared" si="17"/>
        <v>412500</v>
      </c>
      <c r="Y207" s="2" cm="1">
        <f t="array" ref="Y207">_xlfn.XLOOKUP(Y$1&amp;$R207,$C$3:$C$1662&amp;$D$3:$D$1662,$E$3:$E$1662,0,0,1)</f>
        <v>300</v>
      </c>
      <c r="Z207" s="2" cm="1">
        <f t="array" ref="Z207">_xlfn.XLOOKUP(Z$1&amp;$R207,$C$3:$C$1662&amp;$D$3:$D$1662,$E$3:$E$1662,0,0,1)</f>
        <v>700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758</v>
      </c>
      <c r="D208" t="s">
        <v>416</v>
      </c>
      <c r="E208">
        <v>0</v>
      </c>
      <c r="R208" t="s">
        <v>225</v>
      </c>
      <c r="S208" s="2">
        <f t="shared" si="16"/>
        <v>383320</v>
      </c>
      <c r="T208" s="2">
        <f t="shared" si="17"/>
        <v>395300</v>
      </c>
      <c r="U208" s="2">
        <f t="shared" si="17"/>
        <v>279200</v>
      </c>
      <c r="V208" s="2">
        <f t="shared" si="17"/>
        <v>497400</v>
      </c>
      <c r="W208" s="2">
        <f t="shared" si="17"/>
        <v>330900</v>
      </c>
      <c r="X208" s="2">
        <f t="shared" si="17"/>
        <v>413800</v>
      </c>
      <c r="Y208" s="2" cm="1">
        <f t="array" ref="Y208">_xlfn.XLOOKUP(Y$1&amp;$R208,$C$3:$C$1662&amp;$D$3:$D$1662,$E$3:$E$1662,0,0,1)</f>
        <v>2400</v>
      </c>
      <c r="Z208" s="2" cm="1">
        <f t="array" ref="Z208">_xlfn.XLOOKUP(Z$1&amp;$R208,$C$3:$C$1662&amp;$D$3:$D$1662,$E$3:$E$1662,0,0,1)</f>
        <v>200</v>
      </c>
      <c r="AA208" s="2" cm="1">
        <f t="array" ref="AA208">_xlfn.XLOOKUP(AA$1&amp;$R208,$C$3:$C$1662&amp;$D$3:$D$1662,$E$3:$E$1662,0,0,1)</f>
        <v>3600</v>
      </c>
      <c r="AB208" s="2" cm="1">
        <f t="array" ref="AB208">_xlfn.XLOOKUP(AB$1&amp;$R208,$C$3:$C$1662&amp;$D$3:$D$1662,$E$3:$E$1662,0,0,1)</f>
        <v>1800</v>
      </c>
      <c r="AC208" s="2" cm="1">
        <f t="array" ref="AC208">_xlfn.XLOOKUP(AC$1&amp;$R208,$C$3:$C$1662&amp;$D$3:$D$1662,$E$3:$E$1662,0,0,1)</f>
        <v>1300</v>
      </c>
    </row>
    <row r="209" spans="3:29" x14ac:dyDescent="0.4">
      <c r="C209" t="s">
        <v>758</v>
      </c>
      <c r="D209" t="s">
        <v>417</v>
      </c>
      <c r="E209">
        <v>1300</v>
      </c>
      <c r="R209" t="s">
        <v>97</v>
      </c>
      <c r="S209" s="2">
        <f t="shared" si="16"/>
        <v>385180</v>
      </c>
      <c r="T209" s="2">
        <f t="shared" si="17"/>
        <v>399800</v>
      </c>
      <c r="U209" s="2">
        <f t="shared" si="17"/>
        <v>280300</v>
      </c>
      <c r="V209" s="2">
        <f t="shared" si="17"/>
        <v>499700</v>
      </c>
      <c r="W209" s="2">
        <f t="shared" si="17"/>
        <v>331300</v>
      </c>
      <c r="X209" s="2">
        <f t="shared" si="17"/>
        <v>414800</v>
      </c>
      <c r="Y209" s="2" cm="1">
        <f t="array" ref="Y209">_xlfn.XLOOKUP(Y$1&amp;$R209,$C$3:$C$1662&amp;$D$3:$D$1662,$E$3:$E$1662,0,0,1)</f>
        <v>4500</v>
      </c>
      <c r="Z209" s="2" cm="1">
        <f t="array" ref="Z209">_xlfn.XLOOKUP(Z$1&amp;$R209,$C$3:$C$1662&amp;$D$3:$D$1662,$E$3:$E$1662,0,0,1)</f>
        <v>1100</v>
      </c>
      <c r="AA209" s="2" cm="1">
        <f t="array" ref="AA209">_xlfn.XLOOKUP(AA$1&amp;$R209,$C$3:$C$1662&amp;$D$3:$D$1662,$E$3:$E$1662,0,0,1)</f>
        <v>2300</v>
      </c>
      <c r="AB209" s="2" cm="1">
        <f t="array" ref="AB209">_xlfn.XLOOKUP(AB$1&amp;$R209,$C$3:$C$1662&amp;$D$3:$D$1662,$E$3:$E$1662,0,0,1)</f>
        <v>400</v>
      </c>
      <c r="AC209" s="2" cm="1">
        <f t="array" ref="AC209">_xlfn.XLOOKUP(AC$1&amp;$R209,$C$3:$C$1662&amp;$D$3:$D$1662,$E$3:$E$1662,0,0,1)</f>
        <v>1000</v>
      </c>
    </row>
    <row r="210" spans="3:29" x14ac:dyDescent="0.4">
      <c r="C210" t="s">
        <v>758</v>
      </c>
      <c r="D210" t="s">
        <v>418</v>
      </c>
      <c r="E210">
        <v>1000</v>
      </c>
      <c r="R210" t="s">
        <v>65</v>
      </c>
      <c r="S210" s="2">
        <f t="shared" si="16"/>
        <v>386320</v>
      </c>
      <c r="T210" s="2">
        <f t="shared" si="17"/>
        <v>400200</v>
      </c>
      <c r="U210" s="2">
        <f t="shared" si="17"/>
        <v>282100</v>
      </c>
      <c r="V210" s="2">
        <f t="shared" si="17"/>
        <v>501300</v>
      </c>
      <c r="W210" s="2">
        <f t="shared" si="17"/>
        <v>332200</v>
      </c>
      <c r="X210" s="2">
        <f t="shared" si="17"/>
        <v>415800</v>
      </c>
      <c r="Y210" s="2" cm="1">
        <f t="array" ref="Y210">_xlfn.XLOOKUP(Y$1&amp;$R210,$C$3:$C$1662&amp;$D$3:$D$1662,$E$3:$E$1662,0,0,1)</f>
        <v>400</v>
      </c>
      <c r="Z210" s="2" cm="1">
        <f t="array" ref="Z210">_xlfn.XLOOKUP(Z$1&amp;$R210,$C$3:$C$1662&amp;$D$3:$D$1662,$E$3:$E$1662,0,0,1)</f>
        <v>1800</v>
      </c>
      <c r="AA210" s="2" cm="1">
        <f t="array" ref="AA210">_xlfn.XLOOKUP(AA$1&amp;$R210,$C$3:$C$1662&amp;$D$3:$D$1662,$E$3:$E$1662,0,0,1)</f>
        <v>1600</v>
      </c>
      <c r="AB210" s="2" cm="1">
        <f t="array" ref="AB210">_xlfn.XLOOKUP(AB$1&amp;$R210,$C$3:$C$1662&amp;$D$3:$D$1662,$E$3:$E$1662,0,0,1)</f>
        <v>900</v>
      </c>
      <c r="AC210" s="2" cm="1">
        <f t="array" ref="AC210">_xlfn.XLOOKUP(AC$1&amp;$R210,$C$3:$C$1662&amp;$D$3:$D$1662,$E$3:$E$1662,0,0,1)</f>
        <v>1000</v>
      </c>
    </row>
    <row r="211" spans="3:29" x14ac:dyDescent="0.4">
      <c r="C211" t="s">
        <v>758</v>
      </c>
      <c r="D211" t="s">
        <v>419</v>
      </c>
      <c r="E211">
        <v>1000</v>
      </c>
      <c r="R211" t="s">
        <v>163</v>
      </c>
      <c r="S211" s="2">
        <f t="shared" si="16"/>
        <v>387220</v>
      </c>
      <c r="T211" s="2">
        <f t="shared" si="17"/>
        <v>402500</v>
      </c>
      <c r="U211" s="2">
        <f t="shared" si="17"/>
        <v>282500</v>
      </c>
      <c r="V211" s="2">
        <f t="shared" si="17"/>
        <v>501500</v>
      </c>
      <c r="W211" s="2">
        <f t="shared" si="17"/>
        <v>332800</v>
      </c>
      <c r="X211" s="2">
        <f t="shared" si="17"/>
        <v>416800</v>
      </c>
      <c r="Y211" s="2" cm="1">
        <f t="array" ref="Y211">_xlfn.XLOOKUP(Y$1&amp;$R211,$C$3:$C$1662&amp;$D$3:$D$1662,$E$3:$E$1662,0,0,1)</f>
        <v>2300</v>
      </c>
      <c r="Z211" s="2" cm="1">
        <f t="array" ref="Z211">_xlfn.XLOOKUP(Z$1&amp;$R211,$C$3:$C$1662&amp;$D$3:$D$1662,$E$3:$E$1662,0,0,1)</f>
        <v>400</v>
      </c>
      <c r="AA211" s="2" cm="1">
        <f t="array" ref="AA211">_xlfn.XLOOKUP(AA$1&amp;$R211,$C$3:$C$1662&amp;$D$3:$D$1662,$E$3:$E$1662,0,0,1)</f>
        <v>200</v>
      </c>
      <c r="AB211" s="2" cm="1">
        <f t="array" ref="AB211">_xlfn.XLOOKUP(AB$1&amp;$R211,$C$3:$C$1662&amp;$D$3:$D$1662,$E$3:$E$1662,0,0,1)</f>
        <v>600</v>
      </c>
      <c r="AC211" s="2" cm="1">
        <f t="array" ref="AC211">_xlfn.XLOOKUP(AC$1&amp;$R211,$C$3:$C$1662&amp;$D$3:$D$1662,$E$3:$E$1662,0,0,1)</f>
        <v>1000</v>
      </c>
    </row>
    <row r="212" spans="3:29" x14ac:dyDescent="0.4">
      <c r="C212" t="s">
        <v>758</v>
      </c>
      <c r="D212" t="s">
        <v>420</v>
      </c>
      <c r="E212">
        <v>1000</v>
      </c>
      <c r="R212" t="s">
        <v>221</v>
      </c>
      <c r="S212" s="2">
        <f t="shared" si="16"/>
        <v>387980</v>
      </c>
      <c r="T212" s="2">
        <f t="shared" ref="T212:X227" si="18">T211+Y212</f>
        <v>402500</v>
      </c>
      <c r="U212" s="2">
        <f t="shared" si="18"/>
        <v>282900</v>
      </c>
      <c r="V212" s="2">
        <f t="shared" si="18"/>
        <v>502100</v>
      </c>
      <c r="W212" s="2">
        <f t="shared" si="18"/>
        <v>334700</v>
      </c>
      <c r="X212" s="2">
        <f t="shared" si="18"/>
        <v>417700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400</v>
      </c>
      <c r="AA212" s="2" cm="1">
        <f t="array" ref="AA212">_xlfn.XLOOKUP(AA$1&amp;$R212,$C$3:$C$1662&amp;$D$3:$D$1662,$E$3:$E$1662,0,0,1)</f>
        <v>600</v>
      </c>
      <c r="AB212" s="2" cm="1">
        <f t="array" ref="AB212">_xlfn.XLOOKUP(AB$1&amp;$R212,$C$3:$C$1662&amp;$D$3:$D$1662,$E$3:$E$1662,0,0,1)</f>
        <v>1900</v>
      </c>
      <c r="AC212" s="2" cm="1">
        <f t="array" ref="AC212">_xlfn.XLOOKUP(AC$1&amp;$R212,$C$3:$C$1662&amp;$D$3:$D$1662,$E$3:$E$1662,0,0,1)</f>
        <v>900</v>
      </c>
    </row>
    <row r="213" spans="3:29" x14ac:dyDescent="0.4">
      <c r="C213" t="s">
        <v>758</v>
      </c>
      <c r="D213" t="s">
        <v>421</v>
      </c>
      <c r="E213">
        <v>900</v>
      </c>
      <c r="R213" t="s">
        <v>236</v>
      </c>
      <c r="S213" s="2">
        <f t="shared" si="16"/>
        <v>389040</v>
      </c>
      <c r="T213" s="2">
        <f t="shared" si="18"/>
        <v>404100</v>
      </c>
      <c r="U213" s="2">
        <f t="shared" si="18"/>
        <v>283200</v>
      </c>
      <c r="V213" s="2">
        <f t="shared" si="18"/>
        <v>503500</v>
      </c>
      <c r="W213" s="2">
        <f t="shared" si="18"/>
        <v>336300</v>
      </c>
      <c r="X213" s="2">
        <f t="shared" si="18"/>
        <v>418100</v>
      </c>
      <c r="Y213" s="2" cm="1">
        <f t="array" ref="Y213">_xlfn.XLOOKUP(Y$1&amp;$R213,$C$3:$C$1662&amp;$D$3:$D$1662,$E$3:$E$1662,0,0,1)</f>
        <v>1600</v>
      </c>
      <c r="Z213" s="2" cm="1">
        <f t="array" ref="Z213">_xlfn.XLOOKUP(Z$1&amp;$R213,$C$3:$C$1662&amp;$D$3:$D$1662,$E$3:$E$1662,0,0,1)</f>
        <v>300</v>
      </c>
      <c r="AA213" s="2" cm="1">
        <f t="array" ref="AA213">_xlfn.XLOOKUP(AA$1&amp;$R213,$C$3:$C$1662&amp;$D$3:$D$1662,$E$3:$E$1662,0,0,1)</f>
        <v>1400</v>
      </c>
      <c r="AB213" s="2" cm="1">
        <f t="array" ref="AB213">_xlfn.XLOOKUP(AB$1&amp;$R213,$C$3:$C$1662&amp;$D$3:$D$1662,$E$3:$E$1662,0,0,1)</f>
        <v>1600</v>
      </c>
      <c r="AC213" s="2" cm="1">
        <f t="array" ref="AC213">_xlfn.XLOOKUP(AC$1&amp;$R213,$C$3:$C$1662&amp;$D$3:$D$1662,$E$3:$E$1662,0,0,1)</f>
        <v>400</v>
      </c>
    </row>
    <row r="214" spans="3:29" x14ac:dyDescent="0.4">
      <c r="C214" t="s">
        <v>758</v>
      </c>
      <c r="D214" t="s">
        <v>422</v>
      </c>
      <c r="E214">
        <v>400</v>
      </c>
      <c r="R214" t="s">
        <v>199</v>
      </c>
      <c r="S214" s="2">
        <f t="shared" si="16"/>
        <v>390000</v>
      </c>
      <c r="T214" s="2">
        <f t="shared" si="18"/>
        <v>404100</v>
      </c>
      <c r="U214" s="2">
        <f t="shared" si="18"/>
        <v>283600</v>
      </c>
      <c r="V214" s="2">
        <f t="shared" si="18"/>
        <v>504900</v>
      </c>
      <c r="W214" s="2">
        <f t="shared" si="18"/>
        <v>338300</v>
      </c>
      <c r="X214" s="2">
        <f t="shared" si="18"/>
        <v>419100</v>
      </c>
      <c r="Y214" s="2" cm="1">
        <f t="array" ref="Y214">_xlfn.XLOOKUP(Y$1&amp;$R214,$C$3:$C$1662&amp;$D$3:$D$1662,$E$3:$E$1662,0,0,1)</f>
        <v>0</v>
      </c>
      <c r="Z214" s="2" cm="1">
        <f t="array" ref="Z214">_xlfn.XLOOKUP(Z$1&amp;$R214,$C$3:$C$1662&amp;$D$3:$D$1662,$E$3:$E$1662,0,0,1)</f>
        <v>400</v>
      </c>
      <c r="AA214" s="2" cm="1">
        <f t="array" ref="AA214">_xlfn.XLOOKUP(AA$1&amp;$R214,$C$3:$C$1662&amp;$D$3:$D$1662,$E$3:$E$1662,0,0,1)</f>
        <v>1400</v>
      </c>
      <c r="AB214" s="2" cm="1">
        <f t="array" ref="AB214">_xlfn.XLOOKUP(AB$1&amp;$R214,$C$3:$C$1662&amp;$D$3:$D$1662,$E$3:$E$1662,0,0,1)</f>
        <v>2000</v>
      </c>
      <c r="AC214" s="2" cm="1">
        <f t="array" ref="AC214">_xlfn.XLOOKUP(AC$1&amp;$R214,$C$3:$C$1662&amp;$D$3:$D$1662,$E$3:$E$1662,0,0,1)</f>
        <v>1000</v>
      </c>
    </row>
    <row r="215" spans="3:29" x14ac:dyDescent="0.4">
      <c r="C215" t="s">
        <v>758</v>
      </c>
      <c r="D215" t="s">
        <v>423</v>
      </c>
      <c r="E215">
        <v>1000</v>
      </c>
      <c r="R215" t="s">
        <v>264</v>
      </c>
      <c r="S215" s="2">
        <f t="shared" si="16"/>
        <v>395320</v>
      </c>
      <c r="T215" s="2">
        <f t="shared" si="18"/>
        <v>405000</v>
      </c>
      <c r="U215" s="2">
        <f t="shared" si="18"/>
        <v>284800</v>
      </c>
      <c r="V215" s="2">
        <f t="shared" si="18"/>
        <v>506500</v>
      </c>
      <c r="W215" s="2">
        <f t="shared" si="18"/>
        <v>359500</v>
      </c>
      <c r="X215" s="2">
        <f t="shared" si="18"/>
        <v>420800</v>
      </c>
      <c r="Y215" s="2" cm="1">
        <f t="array" ref="Y215">_xlfn.XLOOKUP(Y$1&amp;$R215,$C$3:$C$1662&amp;$D$3:$D$1662,$E$3:$E$1662,0,0,1)</f>
        <v>900</v>
      </c>
      <c r="Z215" s="2" cm="1">
        <f t="array" ref="Z215">_xlfn.XLOOKUP(Z$1&amp;$R215,$C$3:$C$1662&amp;$D$3:$D$1662,$E$3:$E$1662,0,0,1)</f>
        <v>1200</v>
      </c>
      <c r="AA215" s="2" cm="1">
        <f t="array" ref="AA215">_xlfn.XLOOKUP(AA$1&amp;$R215,$C$3:$C$1662&amp;$D$3:$D$1662,$E$3:$E$1662,0,0,1)</f>
        <v>1600</v>
      </c>
      <c r="AB215" s="2" cm="1">
        <f t="array" ref="AB215">_xlfn.XLOOKUP(AB$1&amp;$R215,$C$3:$C$1662&amp;$D$3:$D$1662,$E$3:$E$1662,0,0,1)</f>
        <v>21200</v>
      </c>
      <c r="AC215" s="2" cm="1">
        <f t="array" ref="AC215">_xlfn.XLOOKUP(AC$1&amp;$R215,$C$3:$C$1662&amp;$D$3:$D$1662,$E$3:$E$1662,0,0,1)</f>
        <v>1700</v>
      </c>
    </row>
    <row r="216" spans="3:29" x14ac:dyDescent="0.4">
      <c r="C216" t="s">
        <v>758</v>
      </c>
      <c r="D216" t="s">
        <v>424</v>
      </c>
      <c r="E216">
        <v>1700</v>
      </c>
      <c r="R216" t="s">
        <v>90</v>
      </c>
      <c r="S216" s="2">
        <f t="shared" si="16"/>
        <v>395920</v>
      </c>
      <c r="T216" s="2">
        <f t="shared" si="18"/>
        <v>405000</v>
      </c>
      <c r="U216" s="2">
        <f t="shared" si="18"/>
        <v>284800</v>
      </c>
      <c r="V216" s="2">
        <f t="shared" si="18"/>
        <v>507400</v>
      </c>
      <c r="W216" s="2">
        <f t="shared" si="18"/>
        <v>361000</v>
      </c>
      <c r="X216" s="2">
        <f t="shared" si="18"/>
        <v>421400</v>
      </c>
      <c r="Y216" s="2" cm="1">
        <f t="array" ref="Y216">_xlfn.XLOOKUP(Y$1&amp;$R216,$C$3:$C$1662&amp;$D$3:$D$1662,$E$3:$E$1662,0,0,1)</f>
        <v>0</v>
      </c>
      <c r="Z216" s="2" cm="1">
        <f t="array" ref="Z216">_xlfn.XLOOKUP(Z$1&amp;$R216,$C$3:$C$1662&amp;$D$3:$D$1662,$E$3:$E$1662,0,0,1)</f>
        <v>0</v>
      </c>
      <c r="AA216" s="2" cm="1">
        <f t="array" ref="AA216">_xlfn.XLOOKUP(AA$1&amp;$R216,$C$3:$C$1662&amp;$D$3:$D$1662,$E$3:$E$1662,0,0,1)</f>
        <v>900</v>
      </c>
      <c r="AB216" s="2" cm="1">
        <f t="array" ref="AB216">_xlfn.XLOOKUP(AB$1&amp;$R216,$C$3:$C$1662&amp;$D$3:$D$1662,$E$3:$E$1662,0,0,1)</f>
        <v>1500</v>
      </c>
      <c r="AC216" s="2" cm="1">
        <f t="array" ref="AC216">_xlfn.XLOOKUP(AC$1&amp;$R216,$C$3:$C$1662&amp;$D$3:$D$1662,$E$3:$E$1662,0,0,1)</f>
        <v>600</v>
      </c>
    </row>
    <row r="217" spans="3:29" x14ac:dyDescent="0.4">
      <c r="C217" t="s">
        <v>758</v>
      </c>
      <c r="D217" t="s">
        <v>425</v>
      </c>
      <c r="E217">
        <v>600</v>
      </c>
      <c r="R217" t="s">
        <v>156</v>
      </c>
      <c r="S217" s="2">
        <f t="shared" si="16"/>
        <v>399300</v>
      </c>
      <c r="T217" s="2">
        <f t="shared" si="18"/>
        <v>406200</v>
      </c>
      <c r="U217" s="2">
        <f t="shared" si="18"/>
        <v>285600</v>
      </c>
      <c r="V217" s="2">
        <f t="shared" si="18"/>
        <v>509000</v>
      </c>
      <c r="W217" s="2">
        <f t="shared" si="18"/>
        <v>374000</v>
      </c>
      <c r="X217" s="2">
        <f t="shared" si="18"/>
        <v>421700</v>
      </c>
      <c r="Y217" s="2" cm="1">
        <f t="array" ref="Y217">_xlfn.XLOOKUP(Y$1&amp;$R217,$C$3:$C$1662&amp;$D$3:$D$1662,$E$3:$E$1662,0,0,1)</f>
        <v>1200</v>
      </c>
      <c r="Z217" s="2" cm="1">
        <f t="array" ref="Z217">_xlfn.XLOOKUP(Z$1&amp;$R217,$C$3:$C$1662&amp;$D$3:$D$1662,$E$3:$E$1662,0,0,1)</f>
        <v>800</v>
      </c>
      <c r="AA217" s="2" cm="1">
        <f t="array" ref="AA217">_xlfn.XLOOKUP(AA$1&amp;$R217,$C$3:$C$1662&amp;$D$3:$D$1662,$E$3:$E$1662,0,0,1)</f>
        <v>1600</v>
      </c>
      <c r="AB217" s="2" cm="1">
        <f t="array" ref="AB217">_xlfn.XLOOKUP(AB$1&amp;$R217,$C$3:$C$1662&amp;$D$3:$D$1662,$E$3:$E$1662,0,0,1)</f>
        <v>13000</v>
      </c>
      <c r="AC217" s="2" cm="1">
        <f t="array" ref="AC217">_xlfn.XLOOKUP(AC$1&amp;$R217,$C$3:$C$1662&amp;$D$3:$D$1662,$E$3:$E$1662,0,0,1)</f>
        <v>300</v>
      </c>
    </row>
    <row r="218" spans="3:29" x14ac:dyDescent="0.4">
      <c r="C218" t="s">
        <v>758</v>
      </c>
      <c r="D218" t="s">
        <v>426</v>
      </c>
      <c r="E218">
        <v>300</v>
      </c>
      <c r="R218" t="s">
        <v>272</v>
      </c>
      <c r="S218" s="2">
        <f t="shared" si="16"/>
        <v>400360</v>
      </c>
      <c r="T218" s="2">
        <f t="shared" si="18"/>
        <v>406500</v>
      </c>
      <c r="U218" s="2">
        <f t="shared" si="18"/>
        <v>286800</v>
      </c>
      <c r="V218" s="2">
        <f t="shared" si="18"/>
        <v>511000</v>
      </c>
      <c r="W218" s="2">
        <f t="shared" si="18"/>
        <v>374300</v>
      </c>
      <c r="X218" s="2">
        <f t="shared" si="18"/>
        <v>423200</v>
      </c>
      <c r="Y218" s="2" cm="1">
        <f t="array" ref="Y218">_xlfn.XLOOKUP(Y$1&amp;$R218,$C$3:$C$1662&amp;$D$3:$D$1662,$E$3:$E$1662,0,0,1)</f>
        <v>300</v>
      </c>
      <c r="Z218" s="2" cm="1">
        <f t="array" ref="Z218">_xlfn.XLOOKUP(Z$1&amp;$R218,$C$3:$C$1662&amp;$D$3:$D$1662,$E$3:$E$1662,0,0,1)</f>
        <v>1200</v>
      </c>
      <c r="AA218" s="2" cm="1">
        <f t="array" ref="AA218">_xlfn.XLOOKUP(AA$1&amp;$R218,$C$3:$C$1662&amp;$D$3:$D$1662,$E$3:$E$1662,0,0,1)</f>
        <v>2000</v>
      </c>
      <c r="AB218" s="2" cm="1">
        <f t="array" ref="AB218">_xlfn.XLOOKUP(AB$1&amp;$R218,$C$3:$C$1662&amp;$D$3:$D$1662,$E$3:$E$1662,0,0,1)</f>
        <v>300</v>
      </c>
      <c r="AC218" s="2" cm="1">
        <f t="array" ref="AC218">_xlfn.XLOOKUP(AC$1&amp;$R218,$C$3:$C$1662&amp;$D$3:$D$1662,$E$3:$E$1662,0,0,1)</f>
        <v>1500</v>
      </c>
    </row>
    <row r="219" spans="3:29" x14ac:dyDescent="0.4">
      <c r="C219" t="s">
        <v>758</v>
      </c>
      <c r="D219" t="s">
        <v>427</v>
      </c>
      <c r="E219">
        <v>1500</v>
      </c>
      <c r="R219" t="s">
        <v>253</v>
      </c>
      <c r="S219" s="2">
        <f t="shared" si="16"/>
        <v>401120</v>
      </c>
      <c r="T219" s="2">
        <f t="shared" si="18"/>
        <v>406600</v>
      </c>
      <c r="U219" s="2">
        <f t="shared" si="18"/>
        <v>287700</v>
      </c>
      <c r="V219" s="2">
        <f t="shared" si="18"/>
        <v>512000</v>
      </c>
      <c r="W219" s="2">
        <f t="shared" si="18"/>
        <v>374300</v>
      </c>
      <c r="X219" s="2">
        <f t="shared" si="18"/>
        <v>425000</v>
      </c>
      <c r="Y219" s="2" cm="1">
        <f t="array" ref="Y219">_xlfn.XLOOKUP(Y$1&amp;$R219,$C$3:$C$1662&amp;$D$3:$D$1662,$E$3:$E$1662,0,0,1)</f>
        <v>100</v>
      </c>
      <c r="Z219" s="2" cm="1">
        <f t="array" ref="Z219">_xlfn.XLOOKUP(Z$1&amp;$R219,$C$3:$C$1662&amp;$D$3:$D$1662,$E$3:$E$1662,0,0,1)</f>
        <v>900</v>
      </c>
      <c r="AA219" s="2" cm="1">
        <f t="array" ref="AA219">_xlfn.XLOOKUP(AA$1&amp;$R219,$C$3:$C$1662&amp;$D$3:$D$1662,$E$3:$E$1662,0,0,1)</f>
        <v>1000</v>
      </c>
      <c r="AB219" s="2" cm="1">
        <f t="array" ref="AB219">_xlfn.XLOOKUP(AB$1&amp;$R219,$C$3:$C$1662&amp;$D$3:$D$1662,$E$3:$E$1662,0,0,1)</f>
        <v>0</v>
      </c>
      <c r="AC219" s="2" cm="1">
        <f t="array" ref="AC219">_xlfn.XLOOKUP(AC$1&amp;$R219,$C$3:$C$1662&amp;$D$3:$D$1662,$E$3:$E$1662,0,0,1)</f>
        <v>1800</v>
      </c>
    </row>
    <row r="220" spans="3:29" x14ac:dyDescent="0.4">
      <c r="C220" t="s">
        <v>758</v>
      </c>
      <c r="D220" t="s">
        <v>428</v>
      </c>
      <c r="E220">
        <v>1800</v>
      </c>
      <c r="R220" t="s">
        <v>261</v>
      </c>
      <c r="S220" s="2">
        <f t="shared" si="16"/>
        <v>401400</v>
      </c>
      <c r="T220" s="2">
        <f t="shared" si="18"/>
        <v>406700</v>
      </c>
      <c r="U220" s="2">
        <f t="shared" si="18"/>
        <v>287800</v>
      </c>
      <c r="V220" s="2">
        <f t="shared" si="18"/>
        <v>513100</v>
      </c>
      <c r="W220" s="2">
        <f t="shared" si="18"/>
        <v>374300</v>
      </c>
      <c r="X220" s="2">
        <f t="shared" si="18"/>
        <v>425100</v>
      </c>
      <c r="Y220" s="2" cm="1">
        <f t="array" ref="Y220">_xlfn.XLOOKUP(Y$1&amp;$R220,$C$3:$C$1662&amp;$D$3:$D$1662,$E$3:$E$1662,0,0,1)</f>
        <v>100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1100</v>
      </c>
      <c r="AB220" s="2" cm="1">
        <f t="array" ref="AB220">_xlfn.XLOOKUP(AB$1&amp;$R220,$C$3:$C$1662&amp;$D$3:$D$1662,$E$3:$E$1662,0,0,1)</f>
        <v>0</v>
      </c>
      <c r="AC220" s="2" cm="1">
        <f t="array" ref="AC220">_xlfn.XLOOKUP(AC$1&amp;$R220,$C$3:$C$1662&amp;$D$3:$D$1662,$E$3:$E$1662,0,0,1)</f>
        <v>100</v>
      </c>
    </row>
    <row r="221" spans="3:29" x14ac:dyDescent="0.4">
      <c r="C221" t="s">
        <v>758</v>
      </c>
      <c r="D221" t="s">
        <v>429</v>
      </c>
      <c r="E221">
        <v>100</v>
      </c>
      <c r="R221" t="s">
        <v>123</v>
      </c>
      <c r="S221" s="2">
        <f t="shared" si="16"/>
        <v>402980</v>
      </c>
      <c r="T221" s="2">
        <f t="shared" si="18"/>
        <v>409900</v>
      </c>
      <c r="U221" s="2">
        <f t="shared" si="18"/>
        <v>288400</v>
      </c>
      <c r="V221" s="2">
        <f t="shared" si="18"/>
        <v>513600</v>
      </c>
      <c r="W221" s="2">
        <f t="shared" si="18"/>
        <v>375000</v>
      </c>
      <c r="X221" s="2">
        <f t="shared" si="18"/>
        <v>428000</v>
      </c>
      <c r="Y221" s="2" cm="1">
        <f t="array" ref="Y221">_xlfn.XLOOKUP(Y$1&amp;$R221,$C$3:$C$1662&amp;$D$3:$D$1662,$E$3:$E$1662,0,0,1)</f>
        <v>3200</v>
      </c>
      <c r="Z221" s="2" cm="1">
        <f t="array" ref="Z221">_xlfn.XLOOKUP(Z$1&amp;$R221,$C$3:$C$1662&amp;$D$3:$D$1662,$E$3:$E$1662,0,0,1)</f>
        <v>600</v>
      </c>
      <c r="AA221" s="2" cm="1">
        <f t="array" ref="AA221">_xlfn.XLOOKUP(AA$1&amp;$R221,$C$3:$C$1662&amp;$D$3:$D$1662,$E$3:$E$1662,0,0,1)</f>
        <v>500</v>
      </c>
      <c r="AB221" s="2" cm="1">
        <f t="array" ref="AB221">_xlfn.XLOOKUP(AB$1&amp;$R221,$C$3:$C$1662&amp;$D$3:$D$1662,$E$3:$E$1662,0,0,1)</f>
        <v>700</v>
      </c>
      <c r="AC221" s="2" cm="1">
        <f t="array" ref="AC221">_xlfn.XLOOKUP(AC$1&amp;$R221,$C$3:$C$1662&amp;$D$3:$D$1662,$E$3:$E$1662,0,0,1)</f>
        <v>2900</v>
      </c>
    </row>
    <row r="222" spans="3:29" x14ac:dyDescent="0.4">
      <c r="C222" t="s">
        <v>758</v>
      </c>
      <c r="D222" t="s">
        <v>430</v>
      </c>
      <c r="E222">
        <v>2900</v>
      </c>
      <c r="R222" t="s">
        <v>249</v>
      </c>
      <c r="S222" s="2">
        <f t="shared" si="16"/>
        <v>403780</v>
      </c>
      <c r="T222" s="2">
        <f t="shared" si="18"/>
        <v>410200</v>
      </c>
      <c r="U222" s="2">
        <f t="shared" si="18"/>
        <v>290100</v>
      </c>
      <c r="V222" s="2">
        <f t="shared" si="18"/>
        <v>514000</v>
      </c>
      <c r="W222" s="2">
        <f t="shared" si="18"/>
        <v>375600</v>
      </c>
      <c r="X222" s="2">
        <f t="shared" si="18"/>
        <v>429000</v>
      </c>
      <c r="Y222" s="2" cm="1">
        <f t="array" ref="Y222">_xlfn.XLOOKUP(Y$1&amp;$R222,$C$3:$C$1662&amp;$D$3:$D$1662,$E$3:$E$1662,0,0,1)</f>
        <v>300</v>
      </c>
      <c r="Z222" s="2" cm="1">
        <f t="array" ref="Z222">_xlfn.XLOOKUP(Z$1&amp;$R222,$C$3:$C$1662&amp;$D$3:$D$1662,$E$3:$E$1662,0,0,1)</f>
        <v>1700</v>
      </c>
      <c r="AA222" s="2" cm="1">
        <f t="array" ref="AA222">_xlfn.XLOOKUP(AA$1&amp;$R222,$C$3:$C$1662&amp;$D$3:$D$1662,$E$3:$E$1662,0,0,1)</f>
        <v>400</v>
      </c>
      <c r="AB222" s="2" cm="1">
        <f t="array" ref="AB222">_xlfn.XLOOKUP(AB$1&amp;$R222,$C$3:$C$1662&amp;$D$3:$D$1662,$E$3:$E$1662,0,0,1)</f>
        <v>600</v>
      </c>
      <c r="AC222" s="2" cm="1">
        <f t="array" ref="AC222">_xlfn.XLOOKUP(AC$1&amp;$R222,$C$3:$C$1662&amp;$D$3:$D$1662,$E$3:$E$1662,0,0,1)</f>
        <v>1000</v>
      </c>
    </row>
    <row r="223" spans="3:29" x14ac:dyDescent="0.4">
      <c r="C223" t="s">
        <v>758</v>
      </c>
      <c r="D223" t="s">
        <v>431</v>
      </c>
      <c r="E223">
        <v>1000</v>
      </c>
      <c r="R223" t="s">
        <v>209</v>
      </c>
      <c r="S223" s="2">
        <f t="shared" si="16"/>
        <v>405280</v>
      </c>
      <c r="T223" s="2">
        <f t="shared" si="18"/>
        <v>413100</v>
      </c>
      <c r="U223" s="2">
        <f t="shared" si="18"/>
        <v>291200</v>
      </c>
      <c r="V223" s="2">
        <f t="shared" si="18"/>
        <v>514900</v>
      </c>
      <c r="W223" s="2">
        <f t="shared" si="18"/>
        <v>377900</v>
      </c>
      <c r="X223" s="2">
        <f t="shared" si="18"/>
        <v>429300</v>
      </c>
      <c r="Y223" s="2" cm="1">
        <f t="array" ref="Y223">_xlfn.XLOOKUP(Y$1&amp;$R223,$C$3:$C$1662&amp;$D$3:$D$1662,$E$3:$E$1662,0,0,1)</f>
        <v>2900</v>
      </c>
      <c r="Z223" s="2" cm="1">
        <f t="array" ref="Z223">_xlfn.XLOOKUP(Z$1&amp;$R223,$C$3:$C$1662&amp;$D$3:$D$1662,$E$3:$E$1662,0,0,1)</f>
        <v>1100</v>
      </c>
      <c r="AA223" s="2" cm="1">
        <f t="array" ref="AA223">_xlfn.XLOOKUP(AA$1&amp;$R223,$C$3:$C$1662&amp;$D$3:$D$1662,$E$3:$E$1662,0,0,1)</f>
        <v>900</v>
      </c>
      <c r="AB223" s="2" cm="1">
        <f t="array" ref="AB223">_xlfn.XLOOKUP(AB$1&amp;$R223,$C$3:$C$1662&amp;$D$3:$D$1662,$E$3:$E$1662,0,0,1)</f>
        <v>2300</v>
      </c>
      <c r="AC223" s="2" cm="1">
        <f t="array" ref="AC223">_xlfn.XLOOKUP(AC$1&amp;$R223,$C$3:$C$1662&amp;$D$3:$D$1662,$E$3:$E$1662,0,0,1)</f>
        <v>300</v>
      </c>
    </row>
    <row r="224" spans="3:29" x14ac:dyDescent="0.4">
      <c r="C224" t="s">
        <v>758</v>
      </c>
      <c r="D224" t="s">
        <v>432</v>
      </c>
      <c r="E224">
        <v>300</v>
      </c>
      <c r="R224" t="s">
        <v>239</v>
      </c>
      <c r="S224" s="2">
        <f t="shared" si="16"/>
        <v>405620</v>
      </c>
      <c r="T224" s="2">
        <f t="shared" si="18"/>
        <v>413200</v>
      </c>
      <c r="U224" s="2">
        <f t="shared" si="18"/>
        <v>291800</v>
      </c>
      <c r="V224" s="2">
        <f t="shared" si="18"/>
        <v>515500</v>
      </c>
      <c r="W224" s="2">
        <f t="shared" si="18"/>
        <v>377900</v>
      </c>
      <c r="X224" s="2">
        <f t="shared" si="18"/>
        <v>429700</v>
      </c>
      <c r="Y224" s="2" cm="1">
        <f t="array" ref="Y224">_xlfn.XLOOKUP(Y$1&amp;$R224,$C$3:$C$1662&amp;$D$3:$D$1662,$E$3:$E$1662,0,0,1)</f>
        <v>100</v>
      </c>
      <c r="Z224" s="2" cm="1">
        <f t="array" ref="Z224">_xlfn.XLOOKUP(Z$1&amp;$R224,$C$3:$C$1662&amp;$D$3:$D$1662,$E$3:$E$1662,0,0,1)</f>
        <v>600</v>
      </c>
      <c r="AA224" s="2" cm="1">
        <f t="array" ref="AA224">_xlfn.XLOOKUP(AA$1&amp;$R224,$C$3:$C$1662&amp;$D$3:$D$1662,$E$3:$E$1662,0,0,1)</f>
        <v>600</v>
      </c>
      <c r="AB224" s="2" cm="1">
        <f t="array" ref="AB224">_xlfn.XLOOKUP(AB$1&amp;$R224,$C$3:$C$1662&amp;$D$3:$D$1662,$E$3:$E$1662,0,0,1)</f>
        <v>0</v>
      </c>
      <c r="AC224" s="2" cm="1">
        <f t="array" ref="AC224">_xlfn.XLOOKUP(AC$1&amp;$R224,$C$3:$C$1662&amp;$D$3:$D$1662,$E$3:$E$1662,0,0,1)</f>
        <v>400</v>
      </c>
    </row>
    <row r="225" spans="3:29" x14ac:dyDescent="0.4">
      <c r="C225" t="s">
        <v>758</v>
      </c>
      <c r="D225" t="s">
        <v>433</v>
      </c>
      <c r="E225">
        <v>400</v>
      </c>
      <c r="R225" t="s">
        <v>304</v>
      </c>
      <c r="S225" s="2">
        <f t="shared" si="16"/>
        <v>405800</v>
      </c>
      <c r="T225" s="2">
        <f t="shared" si="18"/>
        <v>413300</v>
      </c>
      <c r="U225" s="2">
        <f t="shared" si="18"/>
        <v>291900</v>
      </c>
      <c r="V225" s="2">
        <f t="shared" si="18"/>
        <v>515500</v>
      </c>
      <c r="W225" s="2">
        <f t="shared" si="18"/>
        <v>377900</v>
      </c>
      <c r="X225" s="2">
        <f t="shared" si="18"/>
        <v>430400</v>
      </c>
      <c r="Y225" s="2" cm="1">
        <f t="array" ref="Y225">_xlfn.XLOOKUP(Y$1&amp;$R225,$C$3:$C$1662&amp;$D$3:$D$1662,$E$3:$E$1662,0,0,1)</f>
        <v>100</v>
      </c>
      <c r="Z225" s="2" cm="1">
        <f t="array" ref="Z225">_xlfn.XLOOKUP(Z$1&amp;$R225,$C$3:$C$1662&amp;$D$3:$D$1662,$E$3:$E$1662,0,0,1)</f>
        <v>100</v>
      </c>
      <c r="AA225" s="2" cm="1">
        <f t="array" ref="AA225">_xlfn.XLOOKUP(AA$1&amp;$R225,$C$3:$C$1662&amp;$D$3:$D$1662,$E$3:$E$1662,0,0,1)</f>
        <v>0</v>
      </c>
      <c r="AB225" s="2" cm="1">
        <f t="array" ref="AB225">_xlfn.XLOOKUP(AB$1&amp;$R225,$C$3:$C$1662&amp;$D$3:$D$1662,$E$3:$E$1662,0,0,1)</f>
        <v>0</v>
      </c>
      <c r="AC225" s="2" cm="1">
        <f t="array" ref="AC225">_xlfn.XLOOKUP(AC$1&amp;$R225,$C$3:$C$1662&amp;$D$3:$D$1662,$E$3:$E$1662,0,0,1)</f>
        <v>700</v>
      </c>
    </row>
    <row r="226" spans="3:29" x14ac:dyDescent="0.4">
      <c r="C226" t="s">
        <v>758</v>
      </c>
      <c r="D226" t="s">
        <v>434</v>
      </c>
      <c r="E226">
        <v>700</v>
      </c>
      <c r="R226" t="s">
        <v>283</v>
      </c>
      <c r="S226" s="2">
        <f t="shared" si="16"/>
        <v>406280</v>
      </c>
      <c r="T226" s="2">
        <f t="shared" si="18"/>
        <v>413500</v>
      </c>
      <c r="U226" s="2">
        <f t="shared" si="18"/>
        <v>292100</v>
      </c>
      <c r="V226" s="2">
        <f t="shared" si="18"/>
        <v>515700</v>
      </c>
      <c r="W226" s="2">
        <f t="shared" si="18"/>
        <v>378900</v>
      </c>
      <c r="X226" s="2">
        <f t="shared" si="18"/>
        <v>431200</v>
      </c>
      <c r="Y226" s="2" cm="1">
        <f t="array" ref="Y226">_xlfn.XLOOKUP(Y$1&amp;$R226,$C$3:$C$1662&amp;$D$3:$D$1662,$E$3:$E$1662,0,0,1)</f>
        <v>200</v>
      </c>
      <c r="Z226" s="2" cm="1">
        <f t="array" ref="Z226">_xlfn.XLOOKUP(Z$1&amp;$R226,$C$3:$C$1662&amp;$D$3:$D$1662,$E$3:$E$1662,0,0,1)</f>
        <v>200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1000</v>
      </c>
      <c r="AC226" s="2" cm="1">
        <f t="array" ref="AC226">_xlfn.XLOOKUP(AC$1&amp;$R226,$C$3:$C$1662&amp;$D$3:$D$1662,$E$3:$E$1662,0,0,1)</f>
        <v>800</v>
      </c>
    </row>
    <row r="227" spans="3:29" x14ac:dyDescent="0.4">
      <c r="C227" t="s">
        <v>758</v>
      </c>
      <c r="D227" t="s">
        <v>435</v>
      </c>
      <c r="E227">
        <v>800</v>
      </c>
      <c r="R227" t="s">
        <v>176</v>
      </c>
      <c r="S227" s="2">
        <f t="shared" si="16"/>
        <v>409140</v>
      </c>
      <c r="T227" s="2">
        <f t="shared" si="18"/>
        <v>413900</v>
      </c>
      <c r="U227" s="2">
        <f t="shared" si="18"/>
        <v>295700</v>
      </c>
      <c r="V227" s="2">
        <f t="shared" si="18"/>
        <v>518900</v>
      </c>
      <c r="W227" s="2">
        <f t="shared" si="18"/>
        <v>384800</v>
      </c>
      <c r="X227" s="2">
        <f t="shared" si="18"/>
        <v>432400</v>
      </c>
      <c r="Y227" s="2" cm="1">
        <f t="array" ref="Y227">_xlfn.XLOOKUP(Y$1&amp;$R227,$C$3:$C$1662&amp;$D$3:$D$1662,$E$3:$E$1662,0,0,1)</f>
        <v>400</v>
      </c>
      <c r="Z227" s="2" cm="1">
        <f t="array" ref="Z227">_xlfn.XLOOKUP(Z$1&amp;$R227,$C$3:$C$1662&amp;$D$3:$D$1662,$E$3:$E$1662,0,0,1)</f>
        <v>3600</v>
      </c>
      <c r="AA227" s="2" cm="1">
        <f t="array" ref="AA227">_xlfn.XLOOKUP(AA$1&amp;$R227,$C$3:$C$1662&amp;$D$3:$D$1662,$E$3:$E$1662,0,0,1)</f>
        <v>3200</v>
      </c>
      <c r="AB227" s="2" cm="1">
        <f t="array" ref="AB227">_xlfn.XLOOKUP(AB$1&amp;$R227,$C$3:$C$1662&amp;$D$3:$D$1662,$E$3:$E$1662,0,0,1)</f>
        <v>5900</v>
      </c>
      <c r="AC227" s="2" cm="1">
        <f t="array" ref="AC227">_xlfn.XLOOKUP(AC$1&amp;$R227,$C$3:$C$1662&amp;$D$3:$D$1662,$E$3:$E$1662,0,0,1)</f>
        <v>1200</v>
      </c>
    </row>
    <row r="228" spans="3:29" x14ac:dyDescent="0.4">
      <c r="C228" t="s">
        <v>758</v>
      </c>
      <c r="D228" t="s">
        <v>436</v>
      </c>
      <c r="E228">
        <v>1200</v>
      </c>
      <c r="R228" t="s">
        <v>117</v>
      </c>
      <c r="S228" s="2">
        <f t="shared" si="16"/>
        <v>411220</v>
      </c>
      <c r="T228" s="2">
        <f t="shared" ref="T228:X243" si="19">T227+Y228</f>
        <v>415000</v>
      </c>
      <c r="U228" s="2">
        <f t="shared" si="19"/>
        <v>297500</v>
      </c>
      <c r="V228" s="2">
        <f t="shared" si="19"/>
        <v>521700</v>
      </c>
      <c r="W228" s="2">
        <f t="shared" si="19"/>
        <v>388500</v>
      </c>
      <c r="X228" s="2">
        <f t="shared" si="19"/>
        <v>433400</v>
      </c>
      <c r="Y228" s="2" cm="1">
        <f t="array" ref="Y228">_xlfn.XLOOKUP(Y$1&amp;$R228,$C$3:$C$1662&amp;$D$3:$D$1662,$E$3:$E$1662,0,0,1)</f>
        <v>1100</v>
      </c>
      <c r="Z228" s="2" cm="1">
        <f t="array" ref="Z228">_xlfn.XLOOKUP(Z$1&amp;$R228,$C$3:$C$1662&amp;$D$3:$D$1662,$E$3:$E$1662,0,0,1)</f>
        <v>1800</v>
      </c>
      <c r="AA228" s="2" cm="1">
        <f t="array" ref="AA228">_xlfn.XLOOKUP(AA$1&amp;$R228,$C$3:$C$1662&amp;$D$3:$D$1662,$E$3:$E$1662,0,0,1)</f>
        <v>2800</v>
      </c>
      <c r="AB228" s="2" cm="1">
        <f t="array" ref="AB228">_xlfn.XLOOKUP(AB$1&amp;$R228,$C$3:$C$1662&amp;$D$3:$D$1662,$E$3:$E$1662,0,0,1)</f>
        <v>3700</v>
      </c>
      <c r="AC228" s="2" cm="1">
        <f t="array" ref="AC228">_xlfn.XLOOKUP(AC$1&amp;$R228,$C$3:$C$1662&amp;$D$3:$D$1662,$E$3:$E$1662,0,0,1)</f>
        <v>1000</v>
      </c>
    </row>
    <row r="229" spans="3:29" x14ac:dyDescent="0.4">
      <c r="C229" t="s">
        <v>758</v>
      </c>
      <c r="D229" t="s">
        <v>437</v>
      </c>
      <c r="E229">
        <v>1000</v>
      </c>
      <c r="R229" t="s">
        <v>54</v>
      </c>
      <c r="S229" s="2">
        <f t="shared" si="16"/>
        <v>412140</v>
      </c>
      <c r="T229" s="2">
        <f t="shared" si="19"/>
        <v>415000</v>
      </c>
      <c r="U229" s="2">
        <f t="shared" si="19"/>
        <v>298600</v>
      </c>
      <c r="V229" s="2">
        <f t="shared" si="19"/>
        <v>523000</v>
      </c>
      <c r="W229" s="2">
        <f t="shared" si="19"/>
        <v>390000</v>
      </c>
      <c r="X229" s="2">
        <f t="shared" si="19"/>
        <v>434100</v>
      </c>
      <c r="Y229" s="2" cm="1">
        <f t="array" ref="Y229">_xlfn.XLOOKUP(Y$1&amp;$R229,$C$3:$C$1662&amp;$D$3:$D$1662,$E$3:$E$1662,0,0,1)</f>
        <v>0</v>
      </c>
      <c r="Z229" s="2" cm="1">
        <f t="array" ref="Z229">_xlfn.XLOOKUP(Z$1&amp;$R229,$C$3:$C$1662&amp;$D$3:$D$1662,$E$3:$E$1662,0,0,1)</f>
        <v>1100</v>
      </c>
      <c r="AA229" s="2" cm="1">
        <f t="array" ref="AA229">_xlfn.XLOOKUP(AA$1&amp;$R229,$C$3:$C$1662&amp;$D$3:$D$1662,$E$3:$E$1662,0,0,1)</f>
        <v>1300</v>
      </c>
      <c r="AB229" s="2" cm="1">
        <f t="array" ref="AB229">_xlfn.XLOOKUP(AB$1&amp;$R229,$C$3:$C$1662&amp;$D$3:$D$1662,$E$3:$E$1662,0,0,1)</f>
        <v>1500</v>
      </c>
      <c r="AC229" s="2" cm="1">
        <f t="array" ref="AC229">_xlfn.XLOOKUP(AC$1&amp;$R229,$C$3:$C$1662&amp;$D$3:$D$1662,$E$3:$E$1662,0,0,1)</f>
        <v>700</v>
      </c>
    </row>
    <row r="230" spans="3:29" x14ac:dyDescent="0.4">
      <c r="C230" t="s">
        <v>758</v>
      </c>
      <c r="D230" t="s">
        <v>438</v>
      </c>
      <c r="E230">
        <v>700</v>
      </c>
      <c r="R230" t="s">
        <v>161</v>
      </c>
      <c r="S230" s="2">
        <f t="shared" si="16"/>
        <v>413160</v>
      </c>
      <c r="T230" s="2">
        <f t="shared" si="19"/>
        <v>415000</v>
      </c>
      <c r="U230" s="2">
        <f t="shared" si="19"/>
        <v>298900</v>
      </c>
      <c r="V230" s="2">
        <f t="shared" si="19"/>
        <v>523900</v>
      </c>
      <c r="W230" s="2">
        <f t="shared" si="19"/>
        <v>390400</v>
      </c>
      <c r="X230" s="2">
        <f t="shared" si="19"/>
        <v>437600</v>
      </c>
      <c r="Y230" s="2" cm="1">
        <f t="array" ref="Y230">_xlfn.XLOOKUP(Y$1&amp;$R230,$C$3:$C$1662&amp;$D$3:$D$1662,$E$3:$E$1662,0,0,1)</f>
        <v>0</v>
      </c>
      <c r="Z230" s="2" cm="1">
        <f t="array" ref="Z230">_xlfn.XLOOKUP(Z$1&amp;$R230,$C$3:$C$1662&amp;$D$3:$D$1662,$E$3:$E$1662,0,0,1)</f>
        <v>300</v>
      </c>
      <c r="AA230" s="2" cm="1">
        <f t="array" ref="AA230">_xlfn.XLOOKUP(AA$1&amp;$R230,$C$3:$C$1662&amp;$D$3:$D$1662,$E$3:$E$1662,0,0,1)</f>
        <v>900</v>
      </c>
      <c r="AB230" s="2" cm="1">
        <f t="array" ref="AB230">_xlfn.XLOOKUP(AB$1&amp;$R230,$C$3:$C$1662&amp;$D$3:$D$1662,$E$3:$E$1662,0,0,1)</f>
        <v>400</v>
      </c>
      <c r="AC230" s="2" cm="1">
        <f t="array" ref="AC230">_xlfn.XLOOKUP(AC$1&amp;$R230,$C$3:$C$1662&amp;$D$3:$D$1662,$E$3:$E$1662,0,0,1)</f>
        <v>3500</v>
      </c>
    </row>
    <row r="231" spans="3:29" x14ac:dyDescent="0.4">
      <c r="C231" t="s">
        <v>758</v>
      </c>
      <c r="D231" t="s">
        <v>439</v>
      </c>
      <c r="E231">
        <v>3500</v>
      </c>
      <c r="R231" t="s">
        <v>185</v>
      </c>
      <c r="S231" s="2">
        <f t="shared" si="16"/>
        <v>414120</v>
      </c>
      <c r="T231" s="2">
        <f t="shared" si="19"/>
        <v>415300</v>
      </c>
      <c r="U231" s="2">
        <f t="shared" si="19"/>
        <v>300600</v>
      </c>
      <c r="V231" s="2">
        <f t="shared" si="19"/>
        <v>524800</v>
      </c>
      <c r="W231" s="2">
        <f t="shared" si="19"/>
        <v>391700</v>
      </c>
      <c r="X231" s="2">
        <f t="shared" si="19"/>
        <v>438200</v>
      </c>
      <c r="Y231" s="2" cm="1">
        <f t="array" ref="Y231">_xlfn.XLOOKUP(Y$1&amp;$R231,$C$3:$C$1662&amp;$D$3:$D$1662,$E$3:$E$1662,0,0,1)</f>
        <v>300</v>
      </c>
      <c r="Z231" s="2" cm="1">
        <f t="array" ref="Z231">_xlfn.XLOOKUP(Z$1&amp;$R231,$C$3:$C$1662&amp;$D$3:$D$1662,$E$3:$E$1662,0,0,1)</f>
        <v>1700</v>
      </c>
      <c r="AA231" s="2" cm="1">
        <f t="array" ref="AA231">_xlfn.XLOOKUP(AA$1&amp;$R231,$C$3:$C$1662&amp;$D$3:$D$1662,$E$3:$E$1662,0,0,1)</f>
        <v>900</v>
      </c>
      <c r="AB231" s="2" cm="1">
        <f t="array" ref="AB231">_xlfn.XLOOKUP(AB$1&amp;$R231,$C$3:$C$1662&amp;$D$3:$D$1662,$E$3:$E$1662,0,0,1)</f>
        <v>1300</v>
      </c>
      <c r="AC231" s="2" cm="1">
        <f t="array" ref="AC231">_xlfn.XLOOKUP(AC$1&amp;$R231,$C$3:$C$1662&amp;$D$3:$D$1662,$E$3:$E$1662,0,0,1)</f>
        <v>600</v>
      </c>
    </row>
    <row r="232" spans="3:29" x14ac:dyDescent="0.4">
      <c r="C232" t="s">
        <v>758</v>
      </c>
      <c r="D232" t="s">
        <v>440</v>
      </c>
      <c r="E232">
        <v>600</v>
      </c>
      <c r="R232" t="s">
        <v>207</v>
      </c>
      <c r="S232" s="2">
        <f t="shared" si="16"/>
        <v>415300</v>
      </c>
      <c r="T232" s="2">
        <f t="shared" si="19"/>
        <v>418900</v>
      </c>
      <c r="U232" s="2">
        <f t="shared" si="19"/>
        <v>302500</v>
      </c>
      <c r="V232" s="2">
        <f t="shared" si="19"/>
        <v>525200</v>
      </c>
      <c r="W232" s="2">
        <f t="shared" si="19"/>
        <v>391700</v>
      </c>
      <c r="X232" s="2">
        <f t="shared" si="19"/>
        <v>438200</v>
      </c>
      <c r="Y232" s="2" cm="1">
        <f t="array" ref="Y232">_xlfn.XLOOKUP(Y$1&amp;$R232,$C$3:$C$1662&amp;$D$3:$D$1662,$E$3:$E$1662,0,0,1)</f>
        <v>3600</v>
      </c>
      <c r="Z232" s="2" cm="1">
        <f t="array" ref="Z232">_xlfn.XLOOKUP(Z$1&amp;$R232,$C$3:$C$1662&amp;$D$3:$D$1662,$E$3:$E$1662,0,0,1)</f>
        <v>1900</v>
      </c>
      <c r="AA232" s="2" cm="1">
        <f t="array" ref="AA232">_xlfn.XLOOKUP(AA$1&amp;$R232,$C$3:$C$1662&amp;$D$3:$D$1662,$E$3:$E$1662,0,0,1)</f>
        <v>400</v>
      </c>
      <c r="AB232" s="2" cm="1">
        <f t="array" ref="AB232">_xlfn.XLOOKUP(AB$1&amp;$R232,$C$3:$C$1662&amp;$D$3:$D$1662,$E$3:$E$1662,0,0,1)</f>
        <v>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758</v>
      </c>
      <c r="D233" t="s">
        <v>441</v>
      </c>
      <c r="E233">
        <v>0</v>
      </c>
      <c r="R233" t="s">
        <v>216</v>
      </c>
      <c r="S233" s="2">
        <f t="shared" si="16"/>
        <v>415980</v>
      </c>
      <c r="T233" s="2">
        <f t="shared" si="19"/>
        <v>418900</v>
      </c>
      <c r="U233" s="2">
        <f t="shared" si="19"/>
        <v>302600</v>
      </c>
      <c r="V233" s="2">
        <f t="shared" si="19"/>
        <v>526000</v>
      </c>
      <c r="W233" s="2">
        <f t="shared" si="19"/>
        <v>393700</v>
      </c>
      <c r="X233" s="2">
        <f t="shared" si="19"/>
        <v>438700</v>
      </c>
      <c r="Y233" s="2" cm="1">
        <f t="array" ref="Y233">_xlfn.XLOOKUP(Y$1&amp;$R233,$C$3:$C$1662&amp;$D$3:$D$1662,$E$3:$E$1662,0,0,1)</f>
        <v>0</v>
      </c>
      <c r="Z233" s="2" cm="1">
        <f t="array" ref="Z233">_xlfn.XLOOKUP(Z$1&amp;$R233,$C$3:$C$1662&amp;$D$3:$D$1662,$E$3:$E$1662,0,0,1)</f>
        <v>100</v>
      </c>
      <c r="AA233" s="2" cm="1">
        <f t="array" ref="AA233">_xlfn.XLOOKUP(AA$1&amp;$R233,$C$3:$C$1662&amp;$D$3:$D$1662,$E$3:$E$1662,0,0,1)</f>
        <v>800</v>
      </c>
      <c r="AB233" s="2" cm="1">
        <f t="array" ref="AB233">_xlfn.XLOOKUP(AB$1&amp;$R233,$C$3:$C$1662&amp;$D$3:$D$1662,$E$3:$E$1662,0,0,1)</f>
        <v>2000</v>
      </c>
      <c r="AC233" s="2" cm="1">
        <f t="array" ref="AC233">_xlfn.XLOOKUP(AC$1&amp;$R233,$C$3:$C$1662&amp;$D$3:$D$1662,$E$3:$E$1662,0,0,1)</f>
        <v>500</v>
      </c>
    </row>
    <row r="234" spans="3:29" x14ac:dyDescent="0.4">
      <c r="C234" t="s">
        <v>758</v>
      </c>
      <c r="D234" t="s">
        <v>442</v>
      </c>
      <c r="E234">
        <v>500</v>
      </c>
      <c r="R234" t="s">
        <v>212</v>
      </c>
      <c r="S234" s="2">
        <f t="shared" si="16"/>
        <v>416640</v>
      </c>
      <c r="T234" s="2">
        <f t="shared" si="19"/>
        <v>419700</v>
      </c>
      <c r="U234" s="2">
        <f t="shared" si="19"/>
        <v>303100</v>
      </c>
      <c r="V234" s="2">
        <f t="shared" si="19"/>
        <v>527000</v>
      </c>
      <c r="W234" s="2">
        <f t="shared" si="19"/>
        <v>393800</v>
      </c>
      <c r="X234" s="2">
        <f t="shared" si="19"/>
        <v>439600</v>
      </c>
      <c r="Y234" s="2" cm="1">
        <f t="array" ref="Y234">_xlfn.XLOOKUP(Y$1&amp;$R234,$C$3:$C$1662&amp;$D$3:$D$1662,$E$3:$E$1662,0,0,1)</f>
        <v>800</v>
      </c>
      <c r="Z234" s="2" cm="1">
        <f t="array" ref="Z234">_xlfn.XLOOKUP(Z$1&amp;$R234,$C$3:$C$1662&amp;$D$3:$D$1662,$E$3:$E$1662,0,0,1)</f>
        <v>500</v>
      </c>
      <c r="AA234" s="2" cm="1">
        <f t="array" ref="AA234">_xlfn.XLOOKUP(AA$1&amp;$R234,$C$3:$C$1662&amp;$D$3:$D$1662,$E$3:$E$1662,0,0,1)</f>
        <v>1000</v>
      </c>
      <c r="AB234" s="2" cm="1">
        <f t="array" ref="AB234">_xlfn.XLOOKUP(AB$1&amp;$R234,$C$3:$C$1662&amp;$D$3:$D$1662,$E$3:$E$1662,0,0,1)</f>
        <v>100</v>
      </c>
      <c r="AC234" s="2" cm="1">
        <f t="array" ref="AC234">_xlfn.XLOOKUP(AC$1&amp;$R234,$C$3:$C$1662&amp;$D$3:$D$1662,$E$3:$E$1662,0,0,1)</f>
        <v>900</v>
      </c>
    </row>
    <row r="235" spans="3:29" x14ac:dyDescent="0.4">
      <c r="C235" t="s">
        <v>758</v>
      </c>
      <c r="D235" t="s">
        <v>443</v>
      </c>
      <c r="E235">
        <v>900</v>
      </c>
      <c r="R235" t="s">
        <v>146</v>
      </c>
      <c r="S235" s="2">
        <f t="shared" si="16"/>
        <v>418380</v>
      </c>
      <c r="T235" s="2">
        <f t="shared" si="19"/>
        <v>423000</v>
      </c>
      <c r="U235" s="2">
        <f t="shared" si="19"/>
        <v>306000</v>
      </c>
      <c r="V235" s="2">
        <f t="shared" si="19"/>
        <v>527100</v>
      </c>
      <c r="W235" s="2">
        <f t="shared" si="19"/>
        <v>394400</v>
      </c>
      <c r="X235" s="2">
        <f t="shared" si="19"/>
        <v>441400</v>
      </c>
      <c r="Y235" s="2" cm="1">
        <f t="array" ref="Y235">_xlfn.XLOOKUP(Y$1&amp;$R235,$C$3:$C$1662&amp;$D$3:$D$1662,$E$3:$E$1662,0,0,1)</f>
        <v>3300</v>
      </c>
      <c r="Z235" s="2" cm="1">
        <f t="array" ref="Z235">_xlfn.XLOOKUP(Z$1&amp;$R235,$C$3:$C$1662&amp;$D$3:$D$1662,$E$3:$E$1662,0,0,1)</f>
        <v>2900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600</v>
      </c>
      <c r="AC235" s="2" cm="1">
        <f t="array" ref="AC235">_xlfn.XLOOKUP(AC$1&amp;$R235,$C$3:$C$1662&amp;$D$3:$D$1662,$E$3:$E$1662,0,0,1)</f>
        <v>1800</v>
      </c>
    </row>
    <row r="236" spans="3:29" x14ac:dyDescent="0.4">
      <c r="C236" t="s">
        <v>758</v>
      </c>
      <c r="D236" t="s">
        <v>444</v>
      </c>
      <c r="E236">
        <v>1800</v>
      </c>
      <c r="R236" t="s">
        <v>195</v>
      </c>
      <c r="S236" s="2">
        <f t="shared" si="16"/>
        <v>419420</v>
      </c>
      <c r="T236" s="2">
        <f t="shared" si="19"/>
        <v>423500</v>
      </c>
      <c r="U236" s="2">
        <f t="shared" si="19"/>
        <v>308300</v>
      </c>
      <c r="V236" s="2">
        <f t="shared" si="19"/>
        <v>528900</v>
      </c>
      <c r="W236" s="2">
        <f t="shared" si="19"/>
        <v>394400</v>
      </c>
      <c r="X236" s="2">
        <f t="shared" si="19"/>
        <v>442000</v>
      </c>
      <c r="Y236" s="2" cm="1">
        <f t="array" ref="Y236">_xlfn.XLOOKUP(Y$1&amp;$R236,$C$3:$C$1662&amp;$D$3:$D$1662,$E$3:$E$1662,0,0,1)</f>
        <v>500</v>
      </c>
      <c r="Z236" s="2" cm="1">
        <f t="array" ref="Z236">_xlfn.XLOOKUP(Z$1&amp;$R236,$C$3:$C$1662&amp;$D$3:$D$1662,$E$3:$E$1662,0,0,1)</f>
        <v>2300</v>
      </c>
      <c r="AA236" s="2" cm="1">
        <f t="array" ref="AA236">_xlfn.XLOOKUP(AA$1&amp;$R236,$C$3:$C$1662&amp;$D$3:$D$1662,$E$3:$E$1662,0,0,1)</f>
        <v>1800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600</v>
      </c>
    </row>
    <row r="237" spans="3:29" x14ac:dyDescent="0.4">
      <c r="C237" t="s">
        <v>758</v>
      </c>
      <c r="D237" t="s">
        <v>445</v>
      </c>
      <c r="E237">
        <v>600</v>
      </c>
      <c r="R237" t="s">
        <v>243</v>
      </c>
      <c r="S237" s="2">
        <f t="shared" si="16"/>
        <v>420040</v>
      </c>
      <c r="T237" s="2">
        <f t="shared" si="19"/>
        <v>423500</v>
      </c>
      <c r="U237" s="2">
        <f t="shared" si="19"/>
        <v>308500</v>
      </c>
      <c r="V237" s="2">
        <f t="shared" si="19"/>
        <v>530000</v>
      </c>
      <c r="W237" s="2">
        <f t="shared" si="19"/>
        <v>396200</v>
      </c>
      <c r="X237" s="2">
        <f t="shared" si="19"/>
        <v>442000</v>
      </c>
      <c r="Y237" s="2" cm="1">
        <f t="array" ref="Y237">_xlfn.XLOOKUP(Y$1&amp;$R237,$C$3:$C$1662&amp;$D$3:$D$1662,$E$3:$E$1662,0,0,1)</f>
        <v>0</v>
      </c>
      <c r="Z237" s="2" cm="1">
        <f t="array" ref="Z237">_xlfn.XLOOKUP(Z$1&amp;$R237,$C$3:$C$1662&amp;$D$3:$D$1662,$E$3:$E$1662,0,0,1)</f>
        <v>200</v>
      </c>
      <c r="AA237" s="2" cm="1">
        <f t="array" ref="AA237">_xlfn.XLOOKUP(AA$1&amp;$R237,$C$3:$C$1662&amp;$D$3:$D$1662,$E$3:$E$1662,0,0,1)</f>
        <v>1100</v>
      </c>
      <c r="AB237" s="2" cm="1">
        <f t="array" ref="AB237">_xlfn.XLOOKUP(AB$1&amp;$R237,$C$3:$C$1662&amp;$D$3:$D$1662,$E$3:$E$1662,0,0,1)</f>
        <v>1800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758</v>
      </c>
      <c r="D238" t="s">
        <v>446</v>
      </c>
      <c r="E238">
        <v>0</v>
      </c>
      <c r="R238" t="s">
        <v>305</v>
      </c>
      <c r="S238" s="2">
        <f t="shared" si="16"/>
        <v>421860</v>
      </c>
      <c r="T238" s="2">
        <f t="shared" si="19"/>
        <v>425500</v>
      </c>
      <c r="U238" s="2">
        <f t="shared" si="19"/>
        <v>309000</v>
      </c>
      <c r="V238" s="2">
        <f t="shared" si="19"/>
        <v>530000</v>
      </c>
      <c r="W238" s="2">
        <f t="shared" si="19"/>
        <v>401800</v>
      </c>
      <c r="X238" s="2">
        <f t="shared" si="19"/>
        <v>443000</v>
      </c>
      <c r="Y238" s="2" cm="1">
        <f t="array" ref="Y238">_xlfn.XLOOKUP(Y$1&amp;$R238,$C$3:$C$1662&amp;$D$3:$D$1662,$E$3:$E$1662,0,0,1)</f>
        <v>2000</v>
      </c>
      <c r="Z238" s="2" cm="1">
        <f t="array" ref="Z238">_xlfn.XLOOKUP(Z$1&amp;$R238,$C$3:$C$1662&amp;$D$3:$D$1662,$E$3:$E$1662,0,0,1)</f>
        <v>500</v>
      </c>
      <c r="AA238" s="2" cm="1">
        <f t="array" ref="AA238">_xlfn.XLOOKUP(AA$1&amp;$R238,$C$3:$C$1662&amp;$D$3:$D$1662,$E$3:$E$1662,0,0,1)</f>
        <v>0</v>
      </c>
      <c r="AB238" s="2" cm="1">
        <f t="array" ref="AB238">_xlfn.XLOOKUP(AB$1&amp;$R238,$C$3:$C$1662&amp;$D$3:$D$1662,$E$3:$E$1662,0,0,1)</f>
        <v>5600</v>
      </c>
      <c r="AC238" s="2" cm="1">
        <f t="array" ref="AC238">_xlfn.XLOOKUP(AC$1&amp;$R238,$C$3:$C$1662&amp;$D$3:$D$1662,$E$3:$E$1662,0,0,1)</f>
        <v>1000</v>
      </c>
    </row>
    <row r="239" spans="3:29" x14ac:dyDescent="0.4">
      <c r="C239" t="s">
        <v>758</v>
      </c>
      <c r="D239" t="s">
        <v>447</v>
      </c>
      <c r="E239">
        <v>1000</v>
      </c>
      <c r="R239" t="s">
        <v>281</v>
      </c>
      <c r="S239" s="2">
        <f t="shared" si="16"/>
        <v>422740</v>
      </c>
      <c r="T239" s="2">
        <f t="shared" si="19"/>
        <v>425600</v>
      </c>
      <c r="U239" s="2">
        <f t="shared" si="19"/>
        <v>309900</v>
      </c>
      <c r="V239" s="2">
        <f t="shared" si="19"/>
        <v>530700</v>
      </c>
      <c r="W239" s="2">
        <f t="shared" si="19"/>
        <v>402900</v>
      </c>
      <c r="X239" s="2">
        <f t="shared" si="19"/>
        <v>444600</v>
      </c>
      <c r="Y239" s="2" cm="1">
        <f t="array" ref="Y239">_xlfn.XLOOKUP(Y$1&amp;$R239,$C$3:$C$1662&amp;$D$3:$D$1662,$E$3:$E$1662,0,0,1)</f>
        <v>100</v>
      </c>
      <c r="Z239" s="2" cm="1">
        <f t="array" ref="Z239">_xlfn.XLOOKUP(Z$1&amp;$R239,$C$3:$C$1662&amp;$D$3:$D$1662,$E$3:$E$1662,0,0,1)</f>
        <v>900</v>
      </c>
      <c r="AA239" s="2" cm="1">
        <f t="array" ref="AA239">_xlfn.XLOOKUP(AA$1&amp;$R239,$C$3:$C$1662&amp;$D$3:$D$1662,$E$3:$E$1662,0,0,1)</f>
        <v>700</v>
      </c>
      <c r="AB239" s="2" cm="1">
        <f t="array" ref="AB239">_xlfn.XLOOKUP(AB$1&amp;$R239,$C$3:$C$1662&amp;$D$3:$D$1662,$E$3:$E$1662,0,0,1)</f>
        <v>1100</v>
      </c>
      <c r="AC239" s="2" cm="1">
        <f t="array" ref="AC239">_xlfn.XLOOKUP(AC$1&amp;$R239,$C$3:$C$1662&amp;$D$3:$D$1662,$E$3:$E$1662,0,0,1)</f>
        <v>1600</v>
      </c>
    </row>
    <row r="240" spans="3:29" x14ac:dyDescent="0.4">
      <c r="C240" t="s">
        <v>758</v>
      </c>
      <c r="D240" t="s">
        <v>448</v>
      </c>
      <c r="E240">
        <v>1600</v>
      </c>
      <c r="R240" t="s">
        <v>135</v>
      </c>
      <c r="S240" s="2">
        <f t="shared" si="16"/>
        <v>423220</v>
      </c>
      <c r="T240" s="2">
        <f t="shared" si="19"/>
        <v>426200</v>
      </c>
      <c r="U240" s="2">
        <f t="shared" si="19"/>
        <v>310200</v>
      </c>
      <c r="V240" s="2">
        <f t="shared" si="19"/>
        <v>531400</v>
      </c>
      <c r="W240" s="2">
        <f t="shared" si="19"/>
        <v>403700</v>
      </c>
      <c r="X240" s="2">
        <f t="shared" si="19"/>
        <v>444600</v>
      </c>
      <c r="Y240" s="2" cm="1">
        <f t="array" ref="Y240">_xlfn.XLOOKUP(Y$1&amp;$R240,$C$3:$C$1662&amp;$D$3:$D$1662,$E$3:$E$1662,0,0,1)</f>
        <v>600</v>
      </c>
      <c r="Z240" s="2" cm="1">
        <f t="array" ref="Z240">_xlfn.XLOOKUP(Z$1&amp;$R240,$C$3:$C$1662&amp;$D$3:$D$1662,$E$3:$E$1662,0,0,1)</f>
        <v>300</v>
      </c>
      <c r="AA240" s="2" cm="1">
        <f t="array" ref="AA240">_xlfn.XLOOKUP(AA$1&amp;$R240,$C$3:$C$1662&amp;$D$3:$D$1662,$E$3:$E$1662,0,0,1)</f>
        <v>700</v>
      </c>
      <c r="AB240" s="2" cm="1">
        <f t="array" ref="AB240">_xlfn.XLOOKUP(AB$1&amp;$R240,$C$3:$C$1662&amp;$D$3:$D$1662,$E$3:$E$1662,0,0,1)</f>
        <v>800</v>
      </c>
      <c r="AC240" s="2" cm="1">
        <f t="array" ref="AC240">_xlfn.XLOOKUP(AC$1&amp;$R240,$C$3:$C$1662&amp;$D$3:$D$1662,$E$3:$E$1662,0,0,1)</f>
        <v>0</v>
      </c>
    </row>
    <row r="241" spans="3:29" x14ac:dyDescent="0.4">
      <c r="C241" t="s">
        <v>758</v>
      </c>
      <c r="D241" t="s">
        <v>449</v>
      </c>
      <c r="E241">
        <v>0</v>
      </c>
      <c r="R241" t="s">
        <v>306</v>
      </c>
      <c r="S241" s="2">
        <f t="shared" si="16"/>
        <v>424660</v>
      </c>
      <c r="T241" s="2">
        <f t="shared" si="19"/>
        <v>426300</v>
      </c>
      <c r="U241" s="2">
        <f t="shared" si="19"/>
        <v>314100</v>
      </c>
      <c r="V241" s="2">
        <f t="shared" si="19"/>
        <v>532100</v>
      </c>
      <c r="W241" s="2">
        <f t="shared" si="19"/>
        <v>405100</v>
      </c>
      <c r="X241" s="2">
        <f t="shared" si="19"/>
        <v>445700</v>
      </c>
      <c r="Y241" s="2" cm="1">
        <f t="array" ref="Y241">_xlfn.XLOOKUP(Y$1&amp;$R241,$C$3:$C$1662&amp;$D$3:$D$1662,$E$3:$E$1662,0,0,1)</f>
        <v>100</v>
      </c>
      <c r="Z241" s="2" cm="1">
        <f t="array" ref="Z241">_xlfn.XLOOKUP(Z$1&amp;$R241,$C$3:$C$1662&amp;$D$3:$D$1662,$E$3:$E$1662,0,0,1)</f>
        <v>3900</v>
      </c>
      <c r="AA241" s="2" cm="1">
        <f t="array" ref="AA241">_xlfn.XLOOKUP(AA$1&amp;$R241,$C$3:$C$1662&amp;$D$3:$D$1662,$E$3:$E$1662,0,0,1)</f>
        <v>700</v>
      </c>
      <c r="AB241" s="2" cm="1">
        <f t="array" ref="AB241">_xlfn.XLOOKUP(AB$1&amp;$R241,$C$3:$C$1662&amp;$D$3:$D$1662,$E$3:$E$1662,0,0,1)</f>
        <v>1400</v>
      </c>
      <c r="AC241" s="2" cm="1">
        <f t="array" ref="AC241">_xlfn.XLOOKUP(AC$1&amp;$R241,$C$3:$C$1662&amp;$D$3:$D$1662,$E$3:$E$1662,0,0,1)</f>
        <v>1100</v>
      </c>
    </row>
    <row r="242" spans="3:29" x14ac:dyDescent="0.4">
      <c r="C242" t="s">
        <v>758</v>
      </c>
      <c r="D242" t="s">
        <v>450</v>
      </c>
      <c r="E242">
        <v>1100</v>
      </c>
      <c r="R242" t="s">
        <v>59</v>
      </c>
      <c r="S242" s="2">
        <f t="shared" si="16"/>
        <v>426480</v>
      </c>
      <c r="T242" s="2">
        <f t="shared" si="19"/>
        <v>426500</v>
      </c>
      <c r="U242" s="2">
        <f t="shared" si="19"/>
        <v>314200</v>
      </c>
      <c r="V242" s="2">
        <f t="shared" si="19"/>
        <v>534500</v>
      </c>
      <c r="W242" s="2">
        <f t="shared" si="19"/>
        <v>411500</v>
      </c>
      <c r="X242" s="2">
        <f t="shared" si="19"/>
        <v>445700</v>
      </c>
      <c r="Y242" s="2" cm="1">
        <f t="array" ref="Y242">_xlfn.XLOOKUP(Y$1&amp;$R242,$C$3:$C$1662&amp;$D$3:$D$1662,$E$3:$E$1662,0,0,1)</f>
        <v>200</v>
      </c>
      <c r="Z242" s="2" cm="1">
        <f t="array" ref="Z242">_xlfn.XLOOKUP(Z$1&amp;$R242,$C$3:$C$1662&amp;$D$3:$D$1662,$E$3:$E$1662,0,0,1)</f>
        <v>100</v>
      </c>
      <c r="AA242" s="2" cm="1">
        <f t="array" ref="AA242">_xlfn.XLOOKUP(AA$1&amp;$R242,$C$3:$C$1662&amp;$D$3:$D$1662,$E$3:$E$1662,0,0,1)</f>
        <v>2400</v>
      </c>
      <c r="AB242" s="2" cm="1">
        <f t="array" ref="AB242">_xlfn.XLOOKUP(AB$1&amp;$R242,$C$3:$C$1662&amp;$D$3:$D$1662,$E$3:$E$1662,0,0,1)</f>
        <v>6400</v>
      </c>
      <c r="AC242" s="2" cm="1">
        <f t="array" ref="AC242">_xlfn.XLOOKUP(AC$1&amp;$R242,$C$3:$C$1662&amp;$D$3:$D$1662,$E$3:$E$1662,0,0,1)</f>
        <v>0</v>
      </c>
    </row>
    <row r="243" spans="3:29" x14ac:dyDescent="0.4">
      <c r="C243" t="s">
        <v>758</v>
      </c>
      <c r="D243" t="s">
        <v>451</v>
      </c>
      <c r="E243">
        <v>0</v>
      </c>
      <c r="R243" t="s">
        <v>142</v>
      </c>
      <c r="S243" s="2">
        <f t="shared" si="16"/>
        <v>428400</v>
      </c>
      <c r="T243" s="2">
        <f t="shared" si="19"/>
        <v>427800</v>
      </c>
      <c r="U243" s="2">
        <f t="shared" si="19"/>
        <v>315600</v>
      </c>
      <c r="V243" s="2">
        <f t="shared" si="19"/>
        <v>535400</v>
      </c>
      <c r="W243" s="2">
        <f t="shared" si="19"/>
        <v>413100</v>
      </c>
      <c r="X243" s="2">
        <f t="shared" si="19"/>
        <v>450100</v>
      </c>
      <c r="Y243" s="2" cm="1">
        <f t="array" ref="Y243">_xlfn.XLOOKUP(Y$1&amp;$R243,$C$3:$C$1662&amp;$D$3:$D$1662,$E$3:$E$1662,0,0,1)</f>
        <v>1300</v>
      </c>
      <c r="Z243" s="2" cm="1">
        <f t="array" ref="Z243">_xlfn.XLOOKUP(Z$1&amp;$R243,$C$3:$C$1662&amp;$D$3:$D$1662,$E$3:$E$1662,0,0,1)</f>
        <v>1400</v>
      </c>
      <c r="AA243" s="2" cm="1">
        <f t="array" ref="AA243">_xlfn.XLOOKUP(AA$1&amp;$R243,$C$3:$C$1662&amp;$D$3:$D$1662,$E$3:$E$1662,0,0,1)</f>
        <v>900</v>
      </c>
      <c r="AB243" s="2" cm="1">
        <f t="array" ref="AB243">_xlfn.XLOOKUP(AB$1&amp;$R243,$C$3:$C$1662&amp;$D$3:$D$1662,$E$3:$E$1662,0,0,1)</f>
        <v>1600</v>
      </c>
      <c r="AC243" s="2" cm="1">
        <f t="array" ref="AC243">_xlfn.XLOOKUP(AC$1&amp;$R243,$C$3:$C$1662&amp;$D$3:$D$1662,$E$3:$E$1662,0,0,1)</f>
        <v>4400</v>
      </c>
    </row>
    <row r="244" spans="3:29" x14ac:dyDescent="0.4">
      <c r="C244" t="s">
        <v>758</v>
      </c>
      <c r="D244" t="s">
        <v>452</v>
      </c>
      <c r="E244">
        <v>4400</v>
      </c>
      <c r="R244" t="s">
        <v>282</v>
      </c>
      <c r="S244" s="2">
        <f t="shared" si="16"/>
        <v>433880</v>
      </c>
      <c r="T244" s="2">
        <f t="shared" ref="T244:X259" si="20">T243+Y244</f>
        <v>430800</v>
      </c>
      <c r="U244" s="2">
        <f t="shared" si="20"/>
        <v>316000</v>
      </c>
      <c r="V244" s="2">
        <f t="shared" si="20"/>
        <v>536400</v>
      </c>
      <c r="W244" s="2">
        <f t="shared" si="20"/>
        <v>435900</v>
      </c>
      <c r="X244" s="2">
        <f t="shared" si="20"/>
        <v>450300</v>
      </c>
      <c r="Y244" s="2" cm="1">
        <f t="array" ref="Y244">_xlfn.XLOOKUP(Y$1&amp;$R244,$C$3:$C$1662&amp;$D$3:$D$1662,$E$3:$E$1662,0,0,1)</f>
        <v>3000</v>
      </c>
      <c r="Z244" s="2" cm="1">
        <f t="array" ref="Z244">_xlfn.XLOOKUP(Z$1&amp;$R244,$C$3:$C$1662&amp;$D$3:$D$1662,$E$3:$E$1662,0,0,1)</f>
        <v>400</v>
      </c>
      <c r="AA244" s="2" cm="1">
        <f t="array" ref="AA244">_xlfn.XLOOKUP(AA$1&amp;$R244,$C$3:$C$1662&amp;$D$3:$D$1662,$E$3:$E$1662,0,0,1)</f>
        <v>1000</v>
      </c>
      <c r="AB244" s="2" cm="1">
        <f t="array" ref="AB244">_xlfn.XLOOKUP(AB$1&amp;$R244,$C$3:$C$1662&amp;$D$3:$D$1662,$E$3:$E$1662,0,0,1)</f>
        <v>22800</v>
      </c>
      <c r="AC244" s="2" cm="1">
        <f t="array" ref="AC244">_xlfn.XLOOKUP(AC$1&amp;$R244,$C$3:$C$1662&amp;$D$3:$D$1662,$E$3:$E$1662,0,0,1)</f>
        <v>200</v>
      </c>
    </row>
    <row r="245" spans="3:29" x14ac:dyDescent="0.4">
      <c r="C245" t="s">
        <v>758</v>
      </c>
      <c r="D245" t="s">
        <v>453</v>
      </c>
      <c r="E245">
        <v>200</v>
      </c>
      <c r="R245" t="s">
        <v>228</v>
      </c>
      <c r="S245" s="2">
        <f t="shared" si="16"/>
        <v>434760</v>
      </c>
      <c r="T245" s="2">
        <f t="shared" si="20"/>
        <v>430900</v>
      </c>
      <c r="U245" s="2">
        <f t="shared" si="20"/>
        <v>317200</v>
      </c>
      <c r="V245" s="2">
        <f t="shared" si="20"/>
        <v>537000</v>
      </c>
      <c r="W245" s="2">
        <f t="shared" si="20"/>
        <v>436400</v>
      </c>
      <c r="X245" s="2">
        <f t="shared" si="20"/>
        <v>452300</v>
      </c>
      <c r="Y245" s="2" cm="1">
        <f t="array" ref="Y245">_xlfn.XLOOKUP(Y$1&amp;$R245,$C$3:$C$1662&amp;$D$3:$D$1662,$E$3:$E$1662,0,0,1)</f>
        <v>100</v>
      </c>
      <c r="Z245" s="2" cm="1">
        <f t="array" ref="Z245">_xlfn.XLOOKUP(Z$1&amp;$R245,$C$3:$C$1662&amp;$D$3:$D$1662,$E$3:$E$1662,0,0,1)</f>
        <v>1200</v>
      </c>
      <c r="AA245" s="2" cm="1">
        <f t="array" ref="AA245">_xlfn.XLOOKUP(AA$1&amp;$R245,$C$3:$C$1662&amp;$D$3:$D$1662,$E$3:$E$1662,0,0,1)</f>
        <v>600</v>
      </c>
      <c r="AB245" s="2" cm="1">
        <f t="array" ref="AB245">_xlfn.XLOOKUP(AB$1&amp;$R245,$C$3:$C$1662&amp;$D$3:$D$1662,$E$3:$E$1662,0,0,1)</f>
        <v>500</v>
      </c>
      <c r="AC245" s="2" cm="1">
        <f t="array" ref="AC245">_xlfn.XLOOKUP(AC$1&amp;$R245,$C$3:$C$1662&amp;$D$3:$D$1662,$E$3:$E$1662,0,0,1)</f>
        <v>2000</v>
      </c>
    </row>
    <row r="246" spans="3:29" x14ac:dyDescent="0.4">
      <c r="C246" t="s">
        <v>758</v>
      </c>
      <c r="D246" t="s">
        <v>454</v>
      </c>
      <c r="E246">
        <v>2000</v>
      </c>
      <c r="R246" t="s">
        <v>307</v>
      </c>
      <c r="S246" s="2">
        <f t="shared" si="16"/>
        <v>436820</v>
      </c>
      <c r="T246" s="2">
        <f t="shared" si="20"/>
        <v>435800</v>
      </c>
      <c r="U246" s="2">
        <f t="shared" si="20"/>
        <v>317900</v>
      </c>
      <c r="V246" s="2">
        <f t="shared" si="20"/>
        <v>538000</v>
      </c>
      <c r="W246" s="2">
        <f t="shared" si="20"/>
        <v>438900</v>
      </c>
      <c r="X246" s="2">
        <f t="shared" si="20"/>
        <v>453500</v>
      </c>
      <c r="Y246" s="2" cm="1">
        <f t="array" ref="Y246">_xlfn.XLOOKUP(Y$1&amp;$R246,$C$3:$C$1662&amp;$D$3:$D$1662,$E$3:$E$1662,0,0,1)</f>
        <v>4900</v>
      </c>
      <c r="Z246" s="2" cm="1">
        <f t="array" ref="Z246">_xlfn.XLOOKUP(Z$1&amp;$R246,$C$3:$C$1662&amp;$D$3:$D$1662,$E$3:$E$1662,0,0,1)</f>
        <v>700</v>
      </c>
      <c r="AA246" s="2" cm="1">
        <f t="array" ref="AA246">_xlfn.XLOOKUP(AA$1&amp;$R246,$C$3:$C$1662&amp;$D$3:$D$1662,$E$3:$E$1662,0,0,1)</f>
        <v>1000</v>
      </c>
      <c r="AB246" s="2" cm="1">
        <f t="array" ref="AB246">_xlfn.XLOOKUP(AB$1&amp;$R246,$C$3:$C$1662&amp;$D$3:$D$1662,$E$3:$E$1662,0,0,1)</f>
        <v>2500</v>
      </c>
      <c r="AC246" s="2" cm="1">
        <f t="array" ref="AC246">_xlfn.XLOOKUP(AC$1&amp;$R246,$C$3:$C$1662&amp;$D$3:$D$1662,$E$3:$E$1662,0,0,1)</f>
        <v>1200</v>
      </c>
    </row>
    <row r="247" spans="3:29" x14ac:dyDescent="0.4">
      <c r="C247" t="s">
        <v>758</v>
      </c>
      <c r="D247" t="s">
        <v>455</v>
      </c>
      <c r="E247">
        <v>1200</v>
      </c>
      <c r="R247" t="s">
        <v>308</v>
      </c>
      <c r="S247" s="2">
        <f t="shared" si="16"/>
        <v>437340</v>
      </c>
      <c r="T247" s="2">
        <f t="shared" si="20"/>
        <v>435900</v>
      </c>
      <c r="U247" s="2">
        <f t="shared" si="20"/>
        <v>318700</v>
      </c>
      <c r="V247" s="2">
        <f t="shared" si="20"/>
        <v>539100</v>
      </c>
      <c r="W247" s="2">
        <f t="shared" si="20"/>
        <v>439500</v>
      </c>
      <c r="X247" s="2">
        <f t="shared" si="20"/>
        <v>453500</v>
      </c>
      <c r="Y247" s="2" cm="1">
        <f t="array" ref="Y247">_xlfn.XLOOKUP(Y$1&amp;$R247,$C$3:$C$1662&amp;$D$3:$D$1662,$E$3:$E$1662,0,0,1)</f>
        <v>100</v>
      </c>
      <c r="Z247" s="2" cm="1">
        <f t="array" ref="Z247">_xlfn.XLOOKUP(Z$1&amp;$R247,$C$3:$C$1662&amp;$D$3:$D$1662,$E$3:$E$1662,0,0,1)</f>
        <v>800</v>
      </c>
      <c r="AA247" s="2" cm="1">
        <f t="array" ref="AA247">_xlfn.XLOOKUP(AA$1&amp;$R247,$C$3:$C$1662&amp;$D$3:$D$1662,$E$3:$E$1662,0,0,1)</f>
        <v>1100</v>
      </c>
      <c r="AB247" s="2" cm="1">
        <f t="array" ref="AB247">_xlfn.XLOOKUP(AB$1&amp;$R247,$C$3:$C$1662&amp;$D$3:$D$1662,$E$3:$E$1662,0,0,1)</f>
        <v>600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758</v>
      </c>
      <c r="D248" t="s">
        <v>456</v>
      </c>
      <c r="E248">
        <v>0</v>
      </c>
      <c r="R248" t="s">
        <v>258</v>
      </c>
      <c r="S248" s="2">
        <f t="shared" si="16"/>
        <v>438140</v>
      </c>
      <c r="T248" s="2">
        <f t="shared" si="20"/>
        <v>436600</v>
      </c>
      <c r="U248" s="2">
        <f t="shared" si="20"/>
        <v>318800</v>
      </c>
      <c r="V248" s="2">
        <f t="shared" si="20"/>
        <v>541500</v>
      </c>
      <c r="W248" s="2">
        <f t="shared" si="20"/>
        <v>440000</v>
      </c>
      <c r="X248" s="2">
        <f t="shared" si="20"/>
        <v>453800</v>
      </c>
      <c r="Y248" s="2" cm="1">
        <f t="array" ref="Y248">_xlfn.XLOOKUP(Y$1&amp;$R248,$C$3:$C$1662&amp;$D$3:$D$1662,$E$3:$E$1662,0,0,1)</f>
        <v>700</v>
      </c>
      <c r="Z248" s="2" cm="1">
        <f t="array" ref="Z248">_xlfn.XLOOKUP(Z$1&amp;$R248,$C$3:$C$1662&amp;$D$3:$D$1662,$E$3:$E$1662,0,0,1)</f>
        <v>100</v>
      </c>
      <c r="AA248" s="2" cm="1">
        <f t="array" ref="AA248">_xlfn.XLOOKUP(AA$1&amp;$R248,$C$3:$C$1662&amp;$D$3:$D$1662,$E$3:$E$1662,0,0,1)</f>
        <v>2400</v>
      </c>
      <c r="AB248" s="2" cm="1">
        <f t="array" ref="AB248">_xlfn.XLOOKUP(AB$1&amp;$R248,$C$3:$C$1662&amp;$D$3:$D$1662,$E$3:$E$1662,0,0,1)</f>
        <v>500</v>
      </c>
      <c r="AC248" s="2" cm="1">
        <f t="array" ref="AC248">_xlfn.XLOOKUP(AC$1&amp;$R248,$C$3:$C$1662&amp;$D$3:$D$1662,$E$3:$E$1662,0,0,1)</f>
        <v>300</v>
      </c>
    </row>
    <row r="249" spans="3:29" x14ac:dyDescent="0.4">
      <c r="C249" t="s">
        <v>758</v>
      </c>
      <c r="D249" t="s">
        <v>457</v>
      </c>
      <c r="E249">
        <v>300</v>
      </c>
      <c r="R249" t="s">
        <v>109</v>
      </c>
      <c r="S249" s="2">
        <f t="shared" si="16"/>
        <v>439260</v>
      </c>
      <c r="T249" s="2">
        <f t="shared" si="20"/>
        <v>437300</v>
      </c>
      <c r="U249" s="2">
        <f t="shared" si="20"/>
        <v>319800</v>
      </c>
      <c r="V249" s="2">
        <f t="shared" si="20"/>
        <v>542200</v>
      </c>
      <c r="W249" s="2">
        <f t="shared" si="20"/>
        <v>440600</v>
      </c>
      <c r="X249" s="2">
        <f t="shared" si="20"/>
        <v>456400</v>
      </c>
      <c r="Y249" s="2" cm="1">
        <f t="array" ref="Y249">_xlfn.XLOOKUP(Y$1&amp;$R249,$C$3:$C$1662&amp;$D$3:$D$1662,$E$3:$E$1662,0,0,1)</f>
        <v>700</v>
      </c>
      <c r="Z249" s="2" cm="1">
        <f t="array" ref="Z249">_xlfn.XLOOKUP(Z$1&amp;$R249,$C$3:$C$1662&amp;$D$3:$D$1662,$E$3:$E$1662,0,0,1)</f>
        <v>1000</v>
      </c>
      <c r="AA249" s="2" cm="1">
        <f t="array" ref="AA249">_xlfn.XLOOKUP(AA$1&amp;$R249,$C$3:$C$1662&amp;$D$3:$D$1662,$E$3:$E$1662,0,0,1)</f>
        <v>700</v>
      </c>
      <c r="AB249" s="2" cm="1">
        <f t="array" ref="AB249">_xlfn.XLOOKUP(AB$1&amp;$R249,$C$3:$C$1662&amp;$D$3:$D$1662,$E$3:$E$1662,0,0,1)</f>
        <v>600</v>
      </c>
      <c r="AC249" s="2" cm="1">
        <f t="array" ref="AC249">_xlfn.XLOOKUP(AC$1&amp;$R249,$C$3:$C$1662&amp;$D$3:$D$1662,$E$3:$E$1662,0,0,1)</f>
        <v>2600</v>
      </c>
    </row>
    <row r="250" spans="3:29" x14ac:dyDescent="0.4">
      <c r="C250" t="s">
        <v>758</v>
      </c>
      <c r="D250" t="s">
        <v>458</v>
      </c>
      <c r="E250">
        <v>2600</v>
      </c>
      <c r="R250" t="s">
        <v>260</v>
      </c>
      <c r="S250" s="2">
        <f t="shared" si="16"/>
        <v>439980</v>
      </c>
      <c r="T250" s="2">
        <f t="shared" si="20"/>
        <v>438400</v>
      </c>
      <c r="U250" s="2">
        <f t="shared" si="20"/>
        <v>320300</v>
      </c>
      <c r="V250" s="2">
        <f t="shared" si="20"/>
        <v>542800</v>
      </c>
      <c r="W250" s="2">
        <f t="shared" si="20"/>
        <v>441300</v>
      </c>
      <c r="X250" s="2">
        <f t="shared" si="20"/>
        <v>457100</v>
      </c>
      <c r="Y250" s="2" cm="1">
        <f t="array" ref="Y250">_xlfn.XLOOKUP(Y$1&amp;$R250,$C$3:$C$1662&amp;$D$3:$D$1662,$E$3:$E$1662,0,0,1)</f>
        <v>1100</v>
      </c>
      <c r="Z250" s="2" cm="1">
        <f t="array" ref="Z250">_xlfn.XLOOKUP(Z$1&amp;$R250,$C$3:$C$1662&amp;$D$3:$D$1662,$E$3:$E$1662,0,0,1)</f>
        <v>500</v>
      </c>
      <c r="AA250" s="2" cm="1">
        <f t="array" ref="AA250">_xlfn.XLOOKUP(AA$1&amp;$R250,$C$3:$C$1662&amp;$D$3:$D$1662,$E$3:$E$1662,0,0,1)</f>
        <v>600</v>
      </c>
      <c r="AB250" s="2" cm="1">
        <f t="array" ref="AB250">_xlfn.XLOOKUP(AB$1&amp;$R250,$C$3:$C$1662&amp;$D$3:$D$1662,$E$3:$E$1662,0,0,1)</f>
        <v>700</v>
      </c>
      <c r="AC250" s="2" cm="1">
        <f t="array" ref="AC250">_xlfn.XLOOKUP(AC$1&amp;$R250,$C$3:$C$1662&amp;$D$3:$D$1662,$E$3:$E$1662,0,0,1)</f>
        <v>700</v>
      </c>
    </row>
    <row r="251" spans="3:29" x14ac:dyDescent="0.4">
      <c r="C251" t="s">
        <v>758</v>
      </c>
      <c r="D251" t="s">
        <v>459</v>
      </c>
      <c r="E251">
        <v>700</v>
      </c>
      <c r="R251" t="s">
        <v>265</v>
      </c>
      <c r="S251" s="2">
        <f t="shared" si="16"/>
        <v>441280</v>
      </c>
      <c r="T251" s="2">
        <f t="shared" si="20"/>
        <v>438400</v>
      </c>
      <c r="U251" s="2">
        <f t="shared" si="20"/>
        <v>320600</v>
      </c>
      <c r="V251" s="2">
        <f t="shared" si="20"/>
        <v>544200</v>
      </c>
      <c r="W251" s="2">
        <f t="shared" si="20"/>
        <v>445400</v>
      </c>
      <c r="X251" s="2">
        <f t="shared" si="20"/>
        <v>457800</v>
      </c>
      <c r="Y251" s="2" cm="1">
        <f t="array" ref="Y251">_xlfn.XLOOKUP(Y$1&amp;$R251,$C$3:$C$1662&amp;$D$3:$D$1662,$E$3:$E$1662,0,0,1)</f>
        <v>0</v>
      </c>
      <c r="Z251" s="2" cm="1">
        <f t="array" ref="Z251">_xlfn.XLOOKUP(Z$1&amp;$R251,$C$3:$C$1662&amp;$D$3:$D$1662,$E$3:$E$1662,0,0,1)</f>
        <v>300</v>
      </c>
      <c r="AA251" s="2" cm="1">
        <f t="array" ref="AA251">_xlfn.XLOOKUP(AA$1&amp;$R251,$C$3:$C$1662&amp;$D$3:$D$1662,$E$3:$E$1662,0,0,1)</f>
        <v>1400</v>
      </c>
      <c r="AB251" s="2" cm="1">
        <f t="array" ref="AB251">_xlfn.XLOOKUP(AB$1&amp;$R251,$C$3:$C$1662&amp;$D$3:$D$1662,$E$3:$E$1662,0,0,1)</f>
        <v>4100</v>
      </c>
      <c r="AC251" s="2" cm="1">
        <f t="array" ref="AC251">_xlfn.XLOOKUP(AC$1&amp;$R251,$C$3:$C$1662&amp;$D$3:$D$1662,$E$3:$E$1662,0,0,1)</f>
        <v>700</v>
      </c>
    </row>
    <row r="252" spans="3:29" x14ac:dyDescent="0.4">
      <c r="C252" t="s">
        <v>758</v>
      </c>
      <c r="D252" t="s">
        <v>460</v>
      </c>
      <c r="E252">
        <v>700</v>
      </c>
      <c r="R252" t="s">
        <v>188</v>
      </c>
      <c r="S252" s="2">
        <f t="shared" si="16"/>
        <v>442500</v>
      </c>
      <c r="T252" s="2">
        <f t="shared" si="20"/>
        <v>438400</v>
      </c>
      <c r="U252" s="2">
        <f t="shared" si="20"/>
        <v>321100</v>
      </c>
      <c r="V252" s="2">
        <f t="shared" si="20"/>
        <v>544300</v>
      </c>
      <c r="W252" s="2">
        <f t="shared" si="20"/>
        <v>447500</v>
      </c>
      <c r="X252" s="2">
        <f t="shared" si="20"/>
        <v>461200</v>
      </c>
      <c r="Y252" s="2" cm="1">
        <f t="array" ref="Y252">_xlfn.XLOOKUP(Y$1&amp;$R252,$C$3:$C$1662&amp;$D$3:$D$1662,$E$3:$E$1662,0,0,1)</f>
        <v>0</v>
      </c>
      <c r="Z252" s="2" cm="1">
        <f t="array" ref="Z252">_xlfn.XLOOKUP(Z$1&amp;$R252,$C$3:$C$1662&amp;$D$3:$D$1662,$E$3:$E$1662,0,0,1)</f>
        <v>500</v>
      </c>
      <c r="AA252" s="2" cm="1">
        <f t="array" ref="AA252">_xlfn.XLOOKUP(AA$1&amp;$R252,$C$3:$C$1662&amp;$D$3:$D$1662,$E$3:$E$1662,0,0,1)</f>
        <v>100</v>
      </c>
      <c r="AB252" s="2" cm="1">
        <f t="array" ref="AB252">_xlfn.XLOOKUP(AB$1&amp;$R252,$C$3:$C$1662&amp;$D$3:$D$1662,$E$3:$E$1662,0,0,1)</f>
        <v>2100</v>
      </c>
      <c r="AC252" s="2" cm="1">
        <f t="array" ref="AC252">_xlfn.XLOOKUP(AC$1&amp;$R252,$C$3:$C$1662&amp;$D$3:$D$1662,$E$3:$E$1662,0,0,1)</f>
        <v>3400</v>
      </c>
    </row>
    <row r="253" spans="3:29" x14ac:dyDescent="0.4">
      <c r="C253" t="s">
        <v>758</v>
      </c>
      <c r="D253" t="s">
        <v>461</v>
      </c>
      <c r="E253">
        <v>3400</v>
      </c>
      <c r="R253" t="s">
        <v>75</v>
      </c>
      <c r="S253" s="2">
        <f t="shared" si="16"/>
        <v>443180</v>
      </c>
      <c r="T253" s="2">
        <f t="shared" si="20"/>
        <v>438400</v>
      </c>
      <c r="U253" s="2">
        <f t="shared" si="20"/>
        <v>321900</v>
      </c>
      <c r="V253" s="2">
        <f t="shared" si="20"/>
        <v>545600</v>
      </c>
      <c r="W253" s="2">
        <f t="shared" si="20"/>
        <v>448000</v>
      </c>
      <c r="X253" s="2">
        <f t="shared" si="20"/>
        <v>462000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800</v>
      </c>
      <c r="AA253" s="2" cm="1">
        <f t="array" ref="AA253">_xlfn.XLOOKUP(AA$1&amp;$R253,$C$3:$C$1662&amp;$D$3:$D$1662,$E$3:$E$1662,0,0,1)</f>
        <v>1300</v>
      </c>
      <c r="AB253" s="2" cm="1">
        <f t="array" ref="AB253">_xlfn.XLOOKUP(AB$1&amp;$R253,$C$3:$C$1662&amp;$D$3:$D$1662,$E$3:$E$1662,0,0,1)</f>
        <v>500</v>
      </c>
      <c r="AC253" s="2" cm="1">
        <f t="array" ref="AC253">_xlfn.XLOOKUP(AC$1&amp;$R253,$C$3:$C$1662&amp;$D$3:$D$1662,$E$3:$E$1662,0,0,1)</f>
        <v>800</v>
      </c>
    </row>
    <row r="254" spans="3:29" x14ac:dyDescent="0.4">
      <c r="C254" t="s">
        <v>758</v>
      </c>
      <c r="D254" t="s">
        <v>462</v>
      </c>
      <c r="E254">
        <v>800</v>
      </c>
      <c r="R254" t="s">
        <v>191</v>
      </c>
      <c r="S254" s="2">
        <f t="shared" si="16"/>
        <v>444840</v>
      </c>
      <c r="T254" s="2">
        <f t="shared" si="20"/>
        <v>440700</v>
      </c>
      <c r="U254" s="2">
        <f t="shared" si="20"/>
        <v>322400</v>
      </c>
      <c r="V254" s="2">
        <f t="shared" si="20"/>
        <v>549500</v>
      </c>
      <c r="W254" s="2">
        <f t="shared" si="20"/>
        <v>449200</v>
      </c>
      <c r="X254" s="2">
        <f t="shared" si="20"/>
        <v>462400</v>
      </c>
      <c r="Y254" s="2" cm="1">
        <f t="array" ref="Y254">_xlfn.XLOOKUP(Y$1&amp;$R254,$C$3:$C$1662&amp;$D$3:$D$1662,$E$3:$E$1662,0,0,1)</f>
        <v>2300</v>
      </c>
      <c r="Z254" s="2" cm="1">
        <f t="array" ref="Z254">_xlfn.XLOOKUP(Z$1&amp;$R254,$C$3:$C$1662&amp;$D$3:$D$1662,$E$3:$E$1662,0,0,1)</f>
        <v>500</v>
      </c>
      <c r="AA254" s="2" cm="1">
        <f t="array" ref="AA254">_xlfn.XLOOKUP(AA$1&amp;$R254,$C$3:$C$1662&amp;$D$3:$D$1662,$E$3:$E$1662,0,0,1)</f>
        <v>3900</v>
      </c>
      <c r="AB254" s="2" cm="1">
        <f t="array" ref="AB254">_xlfn.XLOOKUP(AB$1&amp;$R254,$C$3:$C$1662&amp;$D$3:$D$1662,$E$3:$E$1662,0,0,1)</f>
        <v>1200</v>
      </c>
      <c r="AC254" s="2" cm="1">
        <f t="array" ref="AC254">_xlfn.XLOOKUP(AC$1&amp;$R254,$C$3:$C$1662&amp;$D$3:$D$1662,$E$3:$E$1662,0,0,1)</f>
        <v>400</v>
      </c>
    </row>
    <row r="255" spans="3:29" x14ac:dyDescent="0.4">
      <c r="C255" t="s">
        <v>758</v>
      </c>
      <c r="D255" t="s">
        <v>463</v>
      </c>
      <c r="E255">
        <v>400</v>
      </c>
      <c r="R255" t="s">
        <v>256</v>
      </c>
      <c r="S255" s="2">
        <f t="shared" si="16"/>
        <v>446380</v>
      </c>
      <c r="T255" s="2">
        <f t="shared" si="20"/>
        <v>440800</v>
      </c>
      <c r="U255" s="2">
        <f t="shared" si="20"/>
        <v>326900</v>
      </c>
      <c r="V255" s="2">
        <f t="shared" si="20"/>
        <v>550100</v>
      </c>
      <c r="W255" s="2">
        <f t="shared" si="20"/>
        <v>449800</v>
      </c>
      <c r="X255" s="2">
        <f t="shared" si="20"/>
        <v>464300</v>
      </c>
      <c r="Y255" s="2" cm="1">
        <f t="array" ref="Y255">_xlfn.XLOOKUP(Y$1&amp;$R255,$C$3:$C$1662&amp;$D$3:$D$1662,$E$3:$E$1662,0,0,1)</f>
        <v>100</v>
      </c>
      <c r="Z255" s="2" cm="1">
        <f t="array" ref="Z255">_xlfn.XLOOKUP(Z$1&amp;$R255,$C$3:$C$1662&amp;$D$3:$D$1662,$E$3:$E$1662,0,0,1)</f>
        <v>4500</v>
      </c>
      <c r="AA255" s="2" cm="1">
        <f t="array" ref="AA255">_xlfn.XLOOKUP(AA$1&amp;$R255,$C$3:$C$1662&amp;$D$3:$D$1662,$E$3:$E$1662,0,0,1)</f>
        <v>600</v>
      </c>
      <c r="AB255" s="2" cm="1">
        <f t="array" ref="AB255">_xlfn.XLOOKUP(AB$1&amp;$R255,$C$3:$C$1662&amp;$D$3:$D$1662,$E$3:$E$1662,0,0,1)</f>
        <v>600</v>
      </c>
      <c r="AC255" s="2" cm="1">
        <f t="array" ref="AC255">_xlfn.XLOOKUP(AC$1&amp;$R255,$C$3:$C$1662&amp;$D$3:$D$1662,$E$3:$E$1662,0,0,1)</f>
        <v>1900</v>
      </c>
    </row>
    <row r="256" spans="3:29" x14ac:dyDescent="0.4">
      <c r="C256" t="s">
        <v>758</v>
      </c>
      <c r="D256" t="s">
        <v>464</v>
      </c>
      <c r="E256">
        <v>1900</v>
      </c>
      <c r="R256" t="s">
        <v>276</v>
      </c>
      <c r="S256" s="2">
        <f t="shared" si="16"/>
        <v>447380</v>
      </c>
      <c r="T256" s="2">
        <f t="shared" si="20"/>
        <v>441800</v>
      </c>
      <c r="U256" s="2">
        <f t="shared" si="20"/>
        <v>327900</v>
      </c>
      <c r="V256" s="2">
        <f t="shared" si="20"/>
        <v>550700</v>
      </c>
      <c r="W256" s="2">
        <f t="shared" si="20"/>
        <v>450800</v>
      </c>
      <c r="X256" s="2">
        <f t="shared" si="20"/>
        <v>465700</v>
      </c>
      <c r="Y256" s="2" cm="1">
        <f t="array" ref="Y256">_xlfn.XLOOKUP(Y$1&amp;$R256,$C$3:$C$1662&amp;$D$3:$D$1662,$E$3:$E$1662,0,0,1)</f>
        <v>1000</v>
      </c>
      <c r="Z256" s="2" cm="1">
        <f t="array" ref="Z256">_xlfn.XLOOKUP(Z$1&amp;$R256,$C$3:$C$1662&amp;$D$3:$D$1662,$E$3:$E$1662,0,0,1)</f>
        <v>1000</v>
      </c>
      <c r="AA256" s="2" cm="1">
        <f t="array" ref="AA256">_xlfn.XLOOKUP(AA$1&amp;$R256,$C$3:$C$1662&amp;$D$3:$D$1662,$E$3:$E$1662,0,0,1)</f>
        <v>600</v>
      </c>
      <c r="AB256" s="2" cm="1">
        <f t="array" ref="AB256">_xlfn.XLOOKUP(AB$1&amp;$R256,$C$3:$C$1662&amp;$D$3:$D$1662,$E$3:$E$1662,0,0,1)</f>
        <v>1000</v>
      </c>
      <c r="AC256" s="2" cm="1">
        <f t="array" ref="AC256">_xlfn.XLOOKUP(AC$1&amp;$R256,$C$3:$C$1662&amp;$D$3:$D$1662,$E$3:$E$1662,0,0,1)</f>
        <v>1400</v>
      </c>
    </row>
    <row r="257" spans="3:29" x14ac:dyDescent="0.4">
      <c r="C257" t="s">
        <v>758</v>
      </c>
      <c r="D257" t="s">
        <v>465</v>
      </c>
      <c r="E257">
        <v>1400</v>
      </c>
      <c r="R257" t="s">
        <v>275</v>
      </c>
      <c r="S257" s="2">
        <f t="shared" si="16"/>
        <v>448540</v>
      </c>
      <c r="T257" s="2">
        <f t="shared" si="20"/>
        <v>444900</v>
      </c>
      <c r="U257" s="2">
        <f t="shared" si="20"/>
        <v>329000</v>
      </c>
      <c r="V257" s="2">
        <f t="shared" si="20"/>
        <v>551800</v>
      </c>
      <c r="W257" s="2">
        <f t="shared" si="20"/>
        <v>451300</v>
      </c>
      <c r="X257" s="2">
        <f t="shared" si="20"/>
        <v>465700</v>
      </c>
      <c r="Y257" s="2" cm="1">
        <f t="array" ref="Y257">_xlfn.XLOOKUP(Y$1&amp;$R257,$C$3:$C$1662&amp;$D$3:$D$1662,$E$3:$E$1662,0,0,1)</f>
        <v>3100</v>
      </c>
      <c r="Z257" s="2" cm="1">
        <f t="array" ref="Z257">_xlfn.XLOOKUP(Z$1&amp;$R257,$C$3:$C$1662&amp;$D$3:$D$1662,$E$3:$E$1662,0,0,1)</f>
        <v>1100</v>
      </c>
      <c r="AA257" s="2" cm="1">
        <f t="array" ref="AA257">_xlfn.XLOOKUP(AA$1&amp;$R257,$C$3:$C$1662&amp;$D$3:$D$1662,$E$3:$E$1662,0,0,1)</f>
        <v>1100</v>
      </c>
      <c r="AB257" s="2" cm="1">
        <f t="array" ref="AB257">_xlfn.XLOOKUP(AB$1&amp;$R257,$C$3:$C$1662&amp;$D$3:$D$1662,$E$3:$E$1662,0,0,1)</f>
        <v>500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758</v>
      </c>
      <c r="D258" t="s">
        <v>466</v>
      </c>
      <c r="E258">
        <v>0</v>
      </c>
      <c r="R258" t="s">
        <v>205</v>
      </c>
      <c r="S258" s="2">
        <f t="shared" si="16"/>
        <v>449320</v>
      </c>
      <c r="T258" s="2">
        <f t="shared" si="20"/>
        <v>445400</v>
      </c>
      <c r="U258" s="2">
        <f t="shared" si="20"/>
        <v>329500</v>
      </c>
      <c r="V258" s="2">
        <f t="shared" si="20"/>
        <v>552100</v>
      </c>
      <c r="W258" s="2">
        <f t="shared" si="20"/>
        <v>452600</v>
      </c>
      <c r="X258" s="2">
        <f t="shared" si="20"/>
        <v>467000</v>
      </c>
      <c r="Y258" s="2" cm="1">
        <f t="array" ref="Y258">_xlfn.XLOOKUP(Y$1&amp;$R258,$C$3:$C$1662&amp;$D$3:$D$1662,$E$3:$E$1662,0,0,1)</f>
        <v>500</v>
      </c>
      <c r="Z258" s="2" cm="1">
        <f t="array" ref="Z258">_xlfn.XLOOKUP(Z$1&amp;$R258,$C$3:$C$1662&amp;$D$3:$D$1662,$E$3:$E$1662,0,0,1)</f>
        <v>500</v>
      </c>
      <c r="AA258" s="2" cm="1">
        <f t="array" ref="AA258">_xlfn.XLOOKUP(AA$1&amp;$R258,$C$3:$C$1662&amp;$D$3:$D$1662,$E$3:$E$1662,0,0,1)</f>
        <v>300</v>
      </c>
      <c r="AB258" s="2" cm="1">
        <f t="array" ref="AB258">_xlfn.XLOOKUP(AB$1&amp;$R258,$C$3:$C$1662&amp;$D$3:$D$1662,$E$3:$E$1662,0,0,1)</f>
        <v>1300</v>
      </c>
      <c r="AC258" s="2" cm="1">
        <f t="array" ref="AC258">_xlfn.XLOOKUP(AC$1&amp;$R258,$C$3:$C$1662&amp;$D$3:$D$1662,$E$3:$E$1662,0,0,1)</f>
        <v>1300</v>
      </c>
    </row>
    <row r="259" spans="3:29" x14ac:dyDescent="0.4">
      <c r="C259" t="s">
        <v>758</v>
      </c>
      <c r="D259" t="s">
        <v>467</v>
      </c>
      <c r="E259">
        <v>1300</v>
      </c>
      <c r="R259" t="s">
        <v>40</v>
      </c>
      <c r="S259" s="2">
        <f t="shared" ref="S259:S322" si="21">IFERROR(AVERAGEIFS(T259:X259,T259:X259,"&gt;0"),0)</f>
        <v>450180</v>
      </c>
      <c r="T259" s="2">
        <f t="shared" si="20"/>
        <v>446300</v>
      </c>
      <c r="U259" s="2">
        <f t="shared" si="20"/>
        <v>330400</v>
      </c>
      <c r="V259" s="2">
        <f t="shared" si="20"/>
        <v>553100</v>
      </c>
      <c r="W259" s="2">
        <f t="shared" si="20"/>
        <v>454000</v>
      </c>
      <c r="X259" s="2">
        <f t="shared" si="20"/>
        <v>467100</v>
      </c>
      <c r="Y259" s="2" cm="1">
        <f t="array" ref="Y259">_xlfn.XLOOKUP(Y$1&amp;$R259,$C$3:$C$1662&amp;$D$3:$D$1662,$E$3:$E$1662,0,0,1)</f>
        <v>900</v>
      </c>
      <c r="Z259" s="2" cm="1">
        <f t="array" ref="Z259">_xlfn.XLOOKUP(Z$1&amp;$R259,$C$3:$C$1662&amp;$D$3:$D$1662,$E$3:$E$1662,0,0,1)</f>
        <v>900</v>
      </c>
      <c r="AA259" s="2" cm="1">
        <f t="array" ref="AA259">_xlfn.XLOOKUP(AA$1&amp;$R259,$C$3:$C$1662&amp;$D$3:$D$1662,$E$3:$E$1662,0,0,1)</f>
        <v>1000</v>
      </c>
      <c r="AB259" s="2" cm="1">
        <f t="array" ref="AB259">_xlfn.XLOOKUP(AB$1&amp;$R259,$C$3:$C$1662&amp;$D$3:$D$1662,$E$3:$E$1662,0,0,1)</f>
        <v>1400</v>
      </c>
      <c r="AC259" s="2" cm="1">
        <f t="array" ref="AC259">_xlfn.XLOOKUP(AC$1&amp;$R259,$C$3:$C$1662&amp;$D$3:$D$1662,$E$3:$E$1662,0,0,1)</f>
        <v>100</v>
      </c>
    </row>
    <row r="260" spans="3:29" x14ac:dyDescent="0.4">
      <c r="C260" t="s">
        <v>758</v>
      </c>
      <c r="D260" t="s">
        <v>468</v>
      </c>
      <c r="E260">
        <v>100</v>
      </c>
      <c r="R260" t="s">
        <v>231</v>
      </c>
      <c r="S260" s="2">
        <f t="shared" si="21"/>
        <v>450760</v>
      </c>
      <c r="T260" s="2">
        <f t="shared" ref="T260:X275" si="22">T259+Y260</f>
        <v>446600</v>
      </c>
      <c r="U260" s="2">
        <f t="shared" si="22"/>
        <v>330600</v>
      </c>
      <c r="V260" s="2">
        <f t="shared" si="22"/>
        <v>554200</v>
      </c>
      <c r="W260" s="2">
        <f t="shared" si="22"/>
        <v>454700</v>
      </c>
      <c r="X260" s="2">
        <f t="shared" si="22"/>
        <v>467700</v>
      </c>
      <c r="Y260" s="2" cm="1">
        <f t="array" ref="Y260">_xlfn.XLOOKUP(Y$1&amp;$R260,$C$3:$C$1662&amp;$D$3:$D$1662,$E$3:$E$1662,0,0,1)</f>
        <v>300</v>
      </c>
      <c r="Z260" s="2" cm="1">
        <f t="array" ref="Z260">_xlfn.XLOOKUP(Z$1&amp;$R260,$C$3:$C$1662&amp;$D$3:$D$1662,$E$3:$E$1662,0,0,1)</f>
        <v>200</v>
      </c>
      <c r="AA260" s="2" cm="1">
        <f t="array" ref="AA260">_xlfn.XLOOKUP(AA$1&amp;$R260,$C$3:$C$1662&amp;$D$3:$D$1662,$E$3:$E$1662,0,0,1)</f>
        <v>1100</v>
      </c>
      <c r="AB260" s="2" cm="1">
        <f t="array" ref="AB260">_xlfn.XLOOKUP(AB$1&amp;$R260,$C$3:$C$1662&amp;$D$3:$D$1662,$E$3:$E$1662,0,0,1)</f>
        <v>700</v>
      </c>
      <c r="AC260" s="2" cm="1">
        <f t="array" ref="AC260">_xlfn.XLOOKUP(AC$1&amp;$R260,$C$3:$C$1662&amp;$D$3:$D$1662,$E$3:$E$1662,0,0,1)</f>
        <v>600</v>
      </c>
    </row>
    <row r="261" spans="3:29" x14ac:dyDescent="0.4">
      <c r="C261" t="s">
        <v>758</v>
      </c>
      <c r="D261" t="s">
        <v>469</v>
      </c>
      <c r="E261">
        <v>600</v>
      </c>
      <c r="R261" t="s">
        <v>244</v>
      </c>
      <c r="S261" s="2">
        <f t="shared" si="21"/>
        <v>451520</v>
      </c>
      <c r="T261" s="2">
        <f t="shared" si="22"/>
        <v>447700</v>
      </c>
      <c r="U261" s="2">
        <f t="shared" si="22"/>
        <v>330800</v>
      </c>
      <c r="V261" s="2">
        <f t="shared" si="22"/>
        <v>554600</v>
      </c>
      <c r="W261" s="2">
        <f t="shared" si="22"/>
        <v>455900</v>
      </c>
      <c r="X261" s="2">
        <f t="shared" si="22"/>
        <v>468600</v>
      </c>
      <c r="Y261" s="2" cm="1">
        <f t="array" ref="Y261">_xlfn.XLOOKUP(Y$1&amp;$R261,$C$3:$C$1662&amp;$D$3:$D$1662,$E$3:$E$1662,0,0,1)</f>
        <v>1100</v>
      </c>
      <c r="Z261" s="2" cm="1">
        <f t="array" ref="Z261">_xlfn.XLOOKUP(Z$1&amp;$R261,$C$3:$C$1662&amp;$D$3:$D$1662,$E$3:$E$1662,0,0,1)</f>
        <v>200</v>
      </c>
      <c r="AA261" s="2" cm="1">
        <f t="array" ref="AA261">_xlfn.XLOOKUP(AA$1&amp;$R261,$C$3:$C$1662&amp;$D$3:$D$1662,$E$3:$E$1662,0,0,1)</f>
        <v>400</v>
      </c>
      <c r="AB261" s="2" cm="1">
        <f t="array" ref="AB261">_xlfn.XLOOKUP(AB$1&amp;$R261,$C$3:$C$1662&amp;$D$3:$D$1662,$E$3:$E$1662,0,0,1)</f>
        <v>1200</v>
      </c>
      <c r="AC261" s="2" cm="1">
        <f t="array" ref="AC261">_xlfn.XLOOKUP(AC$1&amp;$R261,$C$3:$C$1662&amp;$D$3:$D$1662,$E$3:$E$1662,0,0,1)</f>
        <v>900</v>
      </c>
    </row>
    <row r="262" spans="3:29" x14ac:dyDescent="0.4">
      <c r="C262" t="s">
        <v>758</v>
      </c>
      <c r="D262" t="s">
        <v>470</v>
      </c>
      <c r="E262">
        <v>900</v>
      </c>
      <c r="R262" t="s">
        <v>124</v>
      </c>
      <c r="S262" s="2">
        <f t="shared" si="21"/>
        <v>452240</v>
      </c>
      <c r="T262" s="2">
        <f t="shared" si="22"/>
        <v>448600</v>
      </c>
      <c r="U262" s="2">
        <f t="shared" si="22"/>
        <v>331300</v>
      </c>
      <c r="V262" s="2">
        <f t="shared" si="22"/>
        <v>555700</v>
      </c>
      <c r="W262" s="2">
        <f t="shared" si="22"/>
        <v>457000</v>
      </c>
      <c r="X262" s="2">
        <f t="shared" si="22"/>
        <v>468600</v>
      </c>
      <c r="Y262" s="2" cm="1">
        <f t="array" ref="Y262">_xlfn.XLOOKUP(Y$1&amp;$R262,$C$3:$C$1662&amp;$D$3:$D$1662,$E$3:$E$1662,0,0,1)</f>
        <v>900</v>
      </c>
      <c r="Z262" s="2" cm="1">
        <f t="array" ref="Z262">_xlfn.XLOOKUP(Z$1&amp;$R262,$C$3:$C$1662&amp;$D$3:$D$1662,$E$3:$E$1662,0,0,1)</f>
        <v>500</v>
      </c>
      <c r="AA262" s="2" cm="1">
        <f t="array" ref="AA262">_xlfn.XLOOKUP(AA$1&amp;$R262,$C$3:$C$1662&amp;$D$3:$D$1662,$E$3:$E$1662,0,0,1)</f>
        <v>1100</v>
      </c>
      <c r="AB262" s="2" cm="1">
        <f t="array" ref="AB262">_xlfn.XLOOKUP(AB$1&amp;$R262,$C$3:$C$1662&amp;$D$3:$D$1662,$E$3:$E$1662,0,0,1)</f>
        <v>1100</v>
      </c>
      <c r="AC262" s="2" cm="1">
        <f t="array" ref="AC262">_xlfn.XLOOKUP(AC$1&amp;$R262,$C$3:$C$1662&amp;$D$3:$D$1662,$E$3:$E$1662,0,0,1)</f>
        <v>0</v>
      </c>
    </row>
    <row r="263" spans="3:29" x14ac:dyDescent="0.4">
      <c r="C263" t="s">
        <v>758</v>
      </c>
      <c r="D263" t="s">
        <v>471</v>
      </c>
      <c r="E263">
        <v>0</v>
      </c>
      <c r="R263" t="s">
        <v>196</v>
      </c>
      <c r="S263" s="2">
        <f t="shared" si="21"/>
        <v>453560</v>
      </c>
      <c r="T263" s="2">
        <f t="shared" si="22"/>
        <v>449400</v>
      </c>
      <c r="U263" s="2">
        <f t="shared" si="22"/>
        <v>335400</v>
      </c>
      <c r="V263" s="2">
        <f t="shared" si="22"/>
        <v>556300</v>
      </c>
      <c r="W263" s="2">
        <f t="shared" si="22"/>
        <v>457700</v>
      </c>
      <c r="X263" s="2">
        <f t="shared" si="22"/>
        <v>469000</v>
      </c>
      <c r="Y263" s="2" cm="1">
        <f t="array" ref="Y263">_xlfn.XLOOKUP(Y$1&amp;$R263,$C$3:$C$1662&amp;$D$3:$D$1662,$E$3:$E$1662,0,0,1)</f>
        <v>800</v>
      </c>
      <c r="Z263" s="2" cm="1">
        <f t="array" ref="Z263">_xlfn.XLOOKUP(Z$1&amp;$R263,$C$3:$C$1662&amp;$D$3:$D$1662,$E$3:$E$1662,0,0,1)</f>
        <v>4100</v>
      </c>
      <c r="AA263" s="2" cm="1">
        <f t="array" ref="AA263">_xlfn.XLOOKUP(AA$1&amp;$R263,$C$3:$C$1662&amp;$D$3:$D$1662,$E$3:$E$1662,0,0,1)</f>
        <v>600</v>
      </c>
      <c r="AB263" s="2" cm="1">
        <f t="array" ref="AB263">_xlfn.XLOOKUP(AB$1&amp;$R263,$C$3:$C$1662&amp;$D$3:$D$1662,$E$3:$E$1662,0,0,1)</f>
        <v>700</v>
      </c>
      <c r="AC263" s="2" cm="1">
        <f t="array" ref="AC263">_xlfn.XLOOKUP(AC$1&amp;$R263,$C$3:$C$1662&amp;$D$3:$D$1662,$E$3:$E$1662,0,0,1)</f>
        <v>400</v>
      </c>
    </row>
    <row r="264" spans="3:29" x14ac:dyDescent="0.4">
      <c r="C264" t="s">
        <v>758</v>
      </c>
      <c r="D264" t="s">
        <v>472</v>
      </c>
      <c r="E264">
        <v>400</v>
      </c>
      <c r="R264" t="s">
        <v>254</v>
      </c>
      <c r="S264" s="2">
        <f t="shared" si="21"/>
        <v>454160</v>
      </c>
      <c r="T264" s="2">
        <f t="shared" si="22"/>
        <v>449400</v>
      </c>
      <c r="U264" s="2">
        <f t="shared" si="22"/>
        <v>335500</v>
      </c>
      <c r="V264" s="2">
        <f t="shared" si="22"/>
        <v>557800</v>
      </c>
      <c r="W264" s="2">
        <f t="shared" si="22"/>
        <v>458900</v>
      </c>
      <c r="X264" s="2">
        <f t="shared" si="22"/>
        <v>469200</v>
      </c>
      <c r="Y264" s="2" cm="1">
        <f t="array" ref="Y264">_xlfn.XLOOKUP(Y$1&amp;$R264,$C$3:$C$1662&amp;$D$3:$D$1662,$E$3:$E$1662,0,0,1)</f>
        <v>0</v>
      </c>
      <c r="Z264" s="2" cm="1">
        <f t="array" ref="Z264">_xlfn.XLOOKUP(Z$1&amp;$R264,$C$3:$C$1662&amp;$D$3:$D$1662,$E$3:$E$1662,0,0,1)</f>
        <v>100</v>
      </c>
      <c r="AA264" s="2" cm="1">
        <f t="array" ref="AA264">_xlfn.XLOOKUP(AA$1&amp;$R264,$C$3:$C$1662&amp;$D$3:$D$1662,$E$3:$E$1662,0,0,1)</f>
        <v>1500</v>
      </c>
      <c r="AB264" s="2" cm="1">
        <f t="array" ref="AB264">_xlfn.XLOOKUP(AB$1&amp;$R264,$C$3:$C$1662&amp;$D$3:$D$1662,$E$3:$E$1662,0,0,1)</f>
        <v>1200</v>
      </c>
      <c r="AC264" s="2" cm="1">
        <f t="array" ref="AC264">_xlfn.XLOOKUP(AC$1&amp;$R264,$C$3:$C$1662&amp;$D$3:$D$1662,$E$3:$E$1662,0,0,1)</f>
        <v>200</v>
      </c>
    </row>
    <row r="265" spans="3:29" x14ac:dyDescent="0.4">
      <c r="C265" t="s">
        <v>758</v>
      </c>
      <c r="D265" t="s">
        <v>473</v>
      </c>
      <c r="E265">
        <v>200</v>
      </c>
      <c r="R265" t="s">
        <v>187</v>
      </c>
      <c r="S265" s="2">
        <f t="shared" si="21"/>
        <v>455460</v>
      </c>
      <c r="T265" s="2">
        <f t="shared" si="22"/>
        <v>449600</v>
      </c>
      <c r="U265" s="2">
        <f t="shared" si="22"/>
        <v>336500</v>
      </c>
      <c r="V265" s="2">
        <f t="shared" si="22"/>
        <v>559800</v>
      </c>
      <c r="W265" s="2">
        <f t="shared" si="22"/>
        <v>460100</v>
      </c>
      <c r="X265" s="2">
        <f t="shared" si="22"/>
        <v>471300</v>
      </c>
      <c r="Y265" s="2" cm="1">
        <f t="array" ref="Y265">_xlfn.XLOOKUP(Y$1&amp;$R265,$C$3:$C$1662&amp;$D$3:$D$1662,$E$3:$E$1662,0,0,1)</f>
        <v>200</v>
      </c>
      <c r="Z265" s="2" cm="1">
        <f t="array" ref="Z265">_xlfn.XLOOKUP(Z$1&amp;$R265,$C$3:$C$1662&amp;$D$3:$D$1662,$E$3:$E$1662,0,0,1)</f>
        <v>1000</v>
      </c>
      <c r="AA265" s="2" cm="1">
        <f t="array" ref="AA265">_xlfn.XLOOKUP(AA$1&amp;$R265,$C$3:$C$1662&amp;$D$3:$D$1662,$E$3:$E$1662,0,0,1)</f>
        <v>2000</v>
      </c>
      <c r="AB265" s="2" cm="1">
        <f t="array" ref="AB265">_xlfn.XLOOKUP(AB$1&amp;$R265,$C$3:$C$1662&amp;$D$3:$D$1662,$E$3:$E$1662,0,0,1)</f>
        <v>1200</v>
      </c>
      <c r="AC265" s="2" cm="1">
        <f t="array" ref="AC265">_xlfn.XLOOKUP(AC$1&amp;$R265,$C$3:$C$1662&amp;$D$3:$D$1662,$E$3:$E$1662,0,0,1)</f>
        <v>2100</v>
      </c>
    </row>
    <row r="266" spans="3:29" x14ac:dyDescent="0.4">
      <c r="C266" t="s">
        <v>758</v>
      </c>
      <c r="D266" t="s">
        <v>474</v>
      </c>
      <c r="E266">
        <v>2100</v>
      </c>
      <c r="R266" t="s">
        <v>129</v>
      </c>
      <c r="S266" s="2">
        <f t="shared" si="21"/>
        <v>457340</v>
      </c>
      <c r="T266" s="2">
        <f t="shared" si="22"/>
        <v>454900</v>
      </c>
      <c r="U266" s="2">
        <f t="shared" si="22"/>
        <v>338700</v>
      </c>
      <c r="V266" s="2">
        <f t="shared" si="22"/>
        <v>559800</v>
      </c>
      <c r="W266" s="2">
        <f t="shared" si="22"/>
        <v>460500</v>
      </c>
      <c r="X266" s="2">
        <f t="shared" si="22"/>
        <v>472800</v>
      </c>
      <c r="Y266" s="2" cm="1">
        <f t="array" ref="Y266">_xlfn.XLOOKUP(Y$1&amp;$R266,$C$3:$C$1662&amp;$D$3:$D$1662,$E$3:$E$1662,0,0,1)</f>
        <v>5300</v>
      </c>
      <c r="Z266" s="2" cm="1">
        <f t="array" ref="Z266">_xlfn.XLOOKUP(Z$1&amp;$R266,$C$3:$C$1662&amp;$D$3:$D$1662,$E$3:$E$1662,0,0,1)</f>
        <v>2200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400</v>
      </c>
      <c r="AC266" s="2" cm="1">
        <f t="array" ref="AC266">_xlfn.XLOOKUP(AC$1&amp;$R266,$C$3:$C$1662&amp;$D$3:$D$1662,$E$3:$E$1662,0,0,1)</f>
        <v>1500</v>
      </c>
    </row>
    <row r="267" spans="3:29" x14ac:dyDescent="0.4">
      <c r="C267" t="s">
        <v>758</v>
      </c>
      <c r="D267" t="s">
        <v>475</v>
      </c>
      <c r="E267">
        <v>1500</v>
      </c>
      <c r="R267" t="s">
        <v>45</v>
      </c>
      <c r="S267" s="2">
        <f t="shared" si="21"/>
        <v>458080</v>
      </c>
      <c r="T267" s="2">
        <f t="shared" si="22"/>
        <v>454900</v>
      </c>
      <c r="U267" s="2">
        <f t="shared" si="22"/>
        <v>339200</v>
      </c>
      <c r="V267" s="2">
        <f t="shared" si="22"/>
        <v>561000</v>
      </c>
      <c r="W267" s="2">
        <f t="shared" si="22"/>
        <v>461500</v>
      </c>
      <c r="X267" s="2">
        <f t="shared" si="22"/>
        <v>473800</v>
      </c>
      <c r="Y267" s="2" cm="1">
        <f t="array" ref="Y267">_xlfn.XLOOKUP(Y$1&amp;$R267,$C$3:$C$1662&amp;$D$3:$D$1662,$E$3:$E$1662,0,0,1)</f>
        <v>0</v>
      </c>
      <c r="Z267" s="2" cm="1">
        <f t="array" ref="Z267">_xlfn.XLOOKUP(Z$1&amp;$R267,$C$3:$C$1662&amp;$D$3:$D$1662,$E$3:$E$1662,0,0,1)</f>
        <v>500</v>
      </c>
      <c r="AA267" s="2" cm="1">
        <f t="array" ref="AA267">_xlfn.XLOOKUP(AA$1&amp;$R267,$C$3:$C$1662&amp;$D$3:$D$1662,$E$3:$E$1662,0,0,1)</f>
        <v>1200</v>
      </c>
      <c r="AB267" s="2" cm="1">
        <f t="array" ref="AB267">_xlfn.XLOOKUP(AB$1&amp;$R267,$C$3:$C$1662&amp;$D$3:$D$1662,$E$3:$E$1662,0,0,1)</f>
        <v>1000</v>
      </c>
      <c r="AC267" s="2" cm="1">
        <f t="array" ref="AC267">_xlfn.XLOOKUP(AC$1&amp;$R267,$C$3:$C$1662&amp;$D$3:$D$1662,$E$3:$E$1662,0,0,1)</f>
        <v>1000</v>
      </c>
    </row>
    <row r="268" spans="3:29" x14ac:dyDescent="0.4">
      <c r="C268" t="s">
        <v>758</v>
      </c>
      <c r="D268" t="s">
        <v>476</v>
      </c>
      <c r="E268">
        <v>1000</v>
      </c>
      <c r="R268" t="s">
        <v>181</v>
      </c>
      <c r="S268" s="2">
        <f t="shared" si="21"/>
        <v>459240</v>
      </c>
      <c r="T268" s="2">
        <f t="shared" si="22"/>
        <v>456000</v>
      </c>
      <c r="U268" s="2">
        <f t="shared" si="22"/>
        <v>339700</v>
      </c>
      <c r="V268" s="2">
        <f t="shared" si="22"/>
        <v>563200</v>
      </c>
      <c r="W268" s="2">
        <f t="shared" si="22"/>
        <v>462500</v>
      </c>
      <c r="X268" s="2">
        <f t="shared" si="22"/>
        <v>474800</v>
      </c>
      <c r="Y268" s="2" cm="1">
        <f t="array" ref="Y268">_xlfn.XLOOKUP(Y$1&amp;$R268,$C$3:$C$1662&amp;$D$3:$D$1662,$E$3:$E$1662,0,0,1)</f>
        <v>1100</v>
      </c>
      <c r="Z268" s="2" cm="1">
        <f t="array" ref="Z268">_xlfn.XLOOKUP(Z$1&amp;$R268,$C$3:$C$1662&amp;$D$3:$D$1662,$E$3:$E$1662,0,0,1)</f>
        <v>500</v>
      </c>
      <c r="AA268" s="2" cm="1">
        <f t="array" ref="AA268">_xlfn.XLOOKUP(AA$1&amp;$R268,$C$3:$C$1662&amp;$D$3:$D$1662,$E$3:$E$1662,0,0,1)</f>
        <v>2200</v>
      </c>
      <c r="AB268" s="2" cm="1">
        <f t="array" ref="AB268">_xlfn.XLOOKUP(AB$1&amp;$R268,$C$3:$C$1662&amp;$D$3:$D$1662,$E$3:$E$1662,0,0,1)</f>
        <v>1000</v>
      </c>
      <c r="AC268" s="2" cm="1">
        <f t="array" ref="AC268">_xlfn.XLOOKUP(AC$1&amp;$R268,$C$3:$C$1662&amp;$D$3:$D$1662,$E$3:$E$1662,0,0,1)</f>
        <v>1000</v>
      </c>
    </row>
    <row r="269" spans="3:29" x14ac:dyDescent="0.4">
      <c r="C269" t="s">
        <v>758</v>
      </c>
      <c r="D269" t="s">
        <v>477</v>
      </c>
      <c r="E269">
        <v>1000</v>
      </c>
      <c r="R269" t="s">
        <v>82</v>
      </c>
      <c r="S269" s="2">
        <f t="shared" si="21"/>
        <v>460120</v>
      </c>
      <c r="T269" s="2">
        <f t="shared" si="22"/>
        <v>457600</v>
      </c>
      <c r="U269" s="2">
        <f t="shared" si="22"/>
        <v>340100</v>
      </c>
      <c r="V269" s="2">
        <f t="shared" si="22"/>
        <v>563600</v>
      </c>
      <c r="W269" s="2">
        <f t="shared" si="22"/>
        <v>463400</v>
      </c>
      <c r="X269" s="2">
        <f t="shared" si="22"/>
        <v>475900</v>
      </c>
      <c r="Y269" s="2" cm="1">
        <f t="array" ref="Y269">_xlfn.XLOOKUP(Y$1&amp;$R269,$C$3:$C$1662&amp;$D$3:$D$1662,$E$3:$E$1662,0,0,1)</f>
        <v>1600</v>
      </c>
      <c r="Z269" s="2" cm="1">
        <f t="array" ref="Z269">_xlfn.XLOOKUP(Z$1&amp;$R269,$C$3:$C$1662&amp;$D$3:$D$1662,$E$3:$E$1662,0,0,1)</f>
        <v>400</v>
      </c>
      <c r="AA269" s="2" cm="1">
        <f t="array" ref="AA269">_xlfn.XLOOKUP(AA$1&amp;$R269,$C$3:$C$1662&amp;$D$3:$D$1662,$E$3:$E$1662,0,0,1)</f>
        <v>400</v>
      </c>
      <c r="AB269" s="2" cm="1">
        <f t="array" ref="AB269">_xlfn.XLOOKUP(AB$1&amp;$R269,$C$3:$C$1662&amp;$D$3:$D$1662,$E$3:$E$1662,0,0,1)</f>
        <v>900</v>
      </c>
      <c r="AC269" s="2" cm="1">
        <f t="array" ref="AC269">_xlfn.XLOOKUP(AC$1&amp;$R269,$C$3:$C$1662&amp;$D$3:$D$1662,$E$3:$E$1662,0,0,1)</f>
        <v>1100</v>
      </c>
    </row>
    <row r="270" spans="3:29" x14ac:dyDescent="0.4">
      <c r="C270" t="s">
        <v>758</v>
      </c>
      <c r="D270" t="s">
        <v>478</v>
      </c>
      <c r="E270">
        <v>1100</v>
      </c>
      <c r="R270" t="s">
        <v>213</v>
      </c>
      <c r="S270" s="2">
        <f t="shared" si="21"/>
        <v>461060</v>
      </c>
      <c r="T270" s="2">
        <f t="shared" si="22"/>
        <v>458200</v>
      </c>
      <c r="U270" s="2">
        <f t="shared" si="22"/>
        <v>340200</v>
      </c>
      <c r="V270" s="2">
        <f t="shared" si="22"/>
        <v>565500</v>
      </c>
      <c r="W270" s="2">
        <f t="shared" si="22"/>
        <v>464300</v>
      </c>
      <c r="X270" s="2">
        <f t="shared" si="22"/>
        <v>477100</v>
      </c>
      <c r="Y270" s="2" cm="1">
        <f t="array" ref="Y270">_xlfn.XLOOKUP(Y$1&amp;$R270,$C$3:$C$1662&amp;$D$3:$D$1662,$E$3:$E$1662,0,0,1)</f>
        <v>600</v>
      </c>
      <c r="Z270" s="2" cm="1">
        <f t="array" ref="Z270">_xlfn.XLOOKUP(Z$1&amp;$R270,$C$3:$C$1662&amp;$D$3:$D$1662,$E$3:$E$1662,0,0,1)</f>
        <v>100</v>
      </c>
      <c r="AA270" s="2" cm="1">
        <f t="array" ref="AA270">_xlfn.XLOOKUP(AA$1&amp;$R270,$C$3:$C$1662&amp;$D$3:$D$1662,$E$3:$E$1662,0,0,1)</f>
        <v>1900</v>
      </c>
      <c r="AB270" s="2" cm="1">
        <f t="array" ref="AB270">_xlfn.XLOOKUP(AB$1&amp;$R270,$C$3:$C$1662&amp;$D$3:$D$1662,$E$3:$E$1662,0,0,1)</f>
        <v>900</v>
      </c>
      <c r="AC270" s="2" cm="1">
        <f t="array" ref="AC270">_xlfn.XLOOKUP(AC$1&amp;$R270,$C$3:$C$1662&amp;$D$3:$D$1662,$E$3:$E$1662,0,0,1)</f>
        <v>1200</v>
      </c>
    </row>
    <row r="271" spans="3:29" x14ac:dyDescent="0.4">
      <c r="C271" t="s">
        <v>758</v>
      </c>
      <c r="D271" t="s">
        <v>479</v>
      </c>
      <c r="E271">
        <v>1200</v>
      </c>
      <c r="R271" t="s">
        <v>279</v>
      </c>
      <c r="S271" s="2">
        <f t="shared" si="21"/>
        <v>461560</v>
      </c>
      <c r="T271" s="2">
        <f t="shared" si="22"/>
        <v>458700</v>
      </c>
      <c r="U271" s="2">
        <f t="shared" si="22"/>
        <v>340400</v>
      </c>
      <c r="V271" s="2">
        <f t="shared" si="22"/>
        <v>566000</v>
      </c>
      <c r="W271" s="2">
        <f t="shared" si="22"/>
        <v>465200</v>
      </c>
      <c r="X271" s="2">
        <f t="shared" si="22"/>
        <v>477500</v>
      </c>
      <c r="Y271" s="2" cm="1">
        <f t="array" ref="Y271">_xlfn.XLOOKUP(Y$1&amp;$R271,$C$3:$C$1662&amp;$D$3:$D$1662,$E$3:$E$1662,0,0,1)</f>
        <v>500</v>
      </c>
      <c r="Z271" s="2" cm="1">
        <f t="array" ref="Z271">_xlfn.XLOOKUP(Z$1&amp;$R271,$C$3:$C$1662&amp;$D$3:$D$1662,$E$3:$E$1662,0,0,1)</f>
        <v>200</v>
      </c>
      <c r="AA271" s="2" cm="1">
        <f t="array" ref="AA271">_xlfn.XLOOKUP(AA$1&amp;$R271,$C$3:$C$1662&amp;$D$3:$D$1662,$E$3:$E$1662,0,0,1)</f>
        <v>500</v>
      </c>
      <c r="AB271" s="2" cm="1">
        <f t="array" ref="AB271">_xlfn.XLOOKUP(AB$1&amp;$R271,$C$3:$C$1662&amp;$D$3:$D$1662,$E$3:$E$1662,0,0,1)</f>
        <v>900</v>
      </c>
      <c r="AC271" s="2" cm="1">
        <f t="array" ref="AC271">_xlfn.XLOOKUP(AC$1&amp;$R271,$C$3:$C$1662&amp;$D$3:$D$1662,$E$3:$E$1662,0,0,1)</f>
        <v>400</v>
      </c>
    </row>
    <row r="272" spans="3:29" x14ac:dyDescent="0.4">
      <c r="C272" t="s">
        <v>758</v>
      </c>
      <c r="D272" t="s">
        <v>480</v>
      </c>
      <c r="E272">
        <v>400</v>
      </c>
      <c r="R272" t="s">
        <v>145</v>
      </c>
      <c r="S272" s="2">
        <f t="shared" si="21"/>
        <v>462980</v>
      </c>
      <c r="T272" s="2">
        <f t="shared" si="22"/>
        <v>459000</v>
      </c>
      <c r="U272" s="2">
        <f t="shared" si="22"/>
        <v>344200</v>
      </c>
      <c r="V272" s="2">
        <f t="shared" si="22"/>
        <v>566600</v>
      </c>
      <c r="W272" s="2">
        <f t="shared" si="22"/>
        <v>465500</v>
      </c>
      <c r="X272" s="2">
        <f t="shared" si="22"/>
        <v>479600</v>
      </c>
      <c r="Y272" s="2" cm="1">
        <f t="array" ref="Y272">_xlfn.XLOOKUP(Y$1&amp;$R272,$C$3:$C$1662&amp;$D$3:$D$1662,$E$3:$E$1662,0,0,1)</f>
        <v>300</v>
      </c>
      <c r="Z272" s="2" cm="1">
        <f t="array" ref="Z272">_xlfn.XLOOKUP(Z$1&amp;$R272,$C$3:$C$1662&amp;$D$3:$D$1662,$E$3:$E$1662,0,0,1)</f>
        <v>3800</v>
      </c>
      <c r="AA272" s="2" cm="1">
        <f t="array" ref="AA272">_xlfn.XLOOKUP(AA$1&amp;$R272,$C$3:$C$1662&amp;$D$3:$D$1662,$E$3:$E$1662,0,0,1)</f>
        <v>600</v>
      </c>
      <c r="AB272" s="2" cm="1">
        <f t="array" ref="AB272">_xlfn.XLOOKUP(AB$1&amp;$R272,$C$3:$C$1662&amp;$D$3:$D$1662,$E$3:$E$1662,0,0,1)</f>
        <v>300</v>
      </c>
      <c r="AC272" s="2" cm="1">
        <f t="array" ref="AC272">_xlfn.XLOOKUP(AC$1&amp;$R272,$C$3:$C$1662&amp;$D$3:$D$1662,$E$3:$E$1662,0,0,1)</f>
        <v>2100</v>
      </c>
    </row>
    <row r="273" spans="3:29" x14ac:dyDescent="0.4">
      <c r="C273" t="s">
        <v>758</v>
      </c>
      <c r="D273" t="s">
        <v>481</v>
      </c>
      <c r="E273">
        <v>2100</v>
      </c>
      <c r="R273" t="s">
        <v>61</v>
      </c>
      <c r="S273" s="2">
        <f t="shared" si="21"/>
        <v>464600</v>
      </c>
      <c r="T273" s="2">
        <f t="shared" si="22"/>
        <v>460400</v>
      </c>
      <c r="U273" s="2">
        <f t="shared" si="22"/>
        <v>344700</v>
      </c>
      <c r="V273" s="2">
        <f t="shared" si="22"/>
        <v>567200</v>
      </c>
      <c r="W273" s="2">
        <f t="shared" si="22"/>
        <v>470100</v>
      </c>
      <c r="X273" s="2">
        <f t="shared" si="22"/>
        <v>480600</v>
      </c>
      <c r="Y273" s="2" cm="1">
        <f t="array" ref="Y273">_xlfn.XLOOKUP(Y$1&amp;$R273,$C$3:$C$1662&amp;$D$3:$D$1662,$E$3:$E$1662,0,0,1)</f>
        <v>1400</v>
      </c>
      <c r="Z273" s="2" cm="1">
        <f t="array" ref="Z273">_xlfn.XLOOKUP(Z$1&amp;$R273,$C$3:$C$1662&amp;$D$3:$D$1662,$E$3:$E$1662,0,0,1)</f>
        <v>500</v>
      </c>
      <c r="AA273" s="2" cm="1">
        <f t="array" ref="AA273">_xlfn.XLOOKUP(AA$1&amp;$R273,$C$3:$C$1662&amp;$D$3:$D$1662,$E$3:$E$1662,0,0,1)</f>
        <v>600</v>
      </c>
      <c r="AB273" s="2" cm="1">
        <f t="array" ref="AB273">_xlfn.XLOOKUP(AB$1&amp;$R273,$C$3:$C$1662&amp;$D$3:$D$1662,$E$3:$E$1662,0,0,1)</f>
        <v>4600</v>
      </c>
      <c r="AC273" s="2" cm="1">
        <f t="array" ref="AC273">_xlfn.XLOOKUP(AC$1&amp;$R273,$C$3:$C$1662&amp;$D$3:$D$1662,$E$3:$E$1662,0,0,1)</f>
        <v>1000</v>
      </c>
    </row>
    <row r="274" spans="3:29" x14ac:dyDescent="0.4">
      <c r="C274" t="s">
        <v>758</v>
      </c>
      <c r="D274" t="s">
        <v>482</v>
      </c>
      <c r="E274">
        <v>1000</v>
      </c>
      <c r="R274" t="s">
        <v>270</v>
      </c>
      <c r="S274" s="2">
        <f t="shared" si="21"/>
        <v>466760</v>
      </c>
      <c r="T274" s="2">
        <f t="shared" si="22"/>
        <v>461100</v>
      </c>
      <c r="U274" s="2">
        <f t="shared" si="22"/>
        <v>348500</v>
      </c>
      <c r="V274" s="2">
        <f t="shared" si="22"/>
        <v>569100</v>
      </c>
      <c r="W274" s="2">
        <f t="shared" si="22"/>
        <v>472600</v>
      </c>
      <c r="X274" s="2">
        <f t="shared" si="22"/>
        <v>482500</v>
      </c>
      <c r="Y274" s="2" cm="1">
        <f t="array" ref="Y274">_xlfn.XLOOKUP(Y$1&amp;$R274,$C$3:$C$1662&amp;$D$3:$D$1662,$E$3:$E$1662,0,0,1)</f>
        <v>700</v>
      </c>
      <c r="Z274" s="2" cm="1">
        <f t="array" ref="Z274">_xlfn.XLOOKUP(Z$1&amp;$R274,$C$3:$C$1662&amp;$D$3:$D$1662,$E$3:$E$1662,0,0,1)</f>
        <v>3800</v>
      </c>
      <c r="AA274" s="2" cm="1">
        <f t="array" ref="AA274">_xlfn.XLOOKUP(AA$1&amp;$R274,$C$3:$C$1662&amp;$D$3:$D$1662,$E$3:$E$1662,0,0,1)</f>
        <v>1900</v>
      </c>
      <c r="AB274" s="2" cm="1">
        <f t="array" ref="AB274">_xlfn.XLOOKUP(AB$1&amp;$R274,$C$3:$C$1662&amp;$D$3:$D$1662,$E$3:$E$1662,0,0,1)</f>
        <v>2500</v>
      </c>
      <c r="AC274" s="2" cm="1">
        <f t="array" ref="AC274">_xlfn.XLOOKUP(AC$1&amp;$R274,$C$3:$C$1662&amp;$D$3:$D$1662,$E$3:$E$1662,0,0,1)</f>
        <v>1900</v>
      </c>
    </row>
    <row r="275" spans="3:29" x14ac:dyDescent="0.4">
      <c r="C275" t="s">
        <v>758</v>
      </c>
      <c r="D275" t="s">
        <v>483</v>
      </c>
      <c r="E275">
        <v>1900</v>
      </c>
      <c r="R275" t="s">
        <v>77</v>
      </c>
      <c r="S275" s="2">
        <f t="shared" si="21"/>
        <v>467780</v>
      </c>
      <c r="T275" s="2">
        <f t="shared" si="22"/>
        <v>461400</v>
      </c>
      <c r="U275" s="2">
        <f t="shared" si="22"/>
        <v>350800</v>
      </c>
      <c r="V275" s="2">
        <f t="shared" si="22"/>
        <v>569700</v>
      </c>
      <c r="W275" s="2">
        <f t="shared" si="22"/>
        <v>474300</v>
      </c>
      <c r="X275" s="2">
        <f t="shared" si="22"/>
        <v>482700</v>
      </c>
      <c r="Y275" s="2" cm="1">
        <f t="array" ref="Y275">_xlfn.XLOOKUP(Y$1&amp;$R275,$C$3:$C$1662&amp;$D$3:$D$1662,$E$3:$E$1662,0,0,1)</f>
        <v>300</v>
      </c>
      <c r="Z275" s="2" cm="1">
        <f t="array" ref="Z275">_xlfn.XLOOKUP(Z$1&amp;$R275,$C$3:$C$1662&amp;$D$3:$D$1662,$E$3:$E$1662,0,0,1)</f>
        <v>2300</v>
      </c>
      <c r="AA275" s="2" cm="1">
        <f t="array" ref="AA275">_xlfn.XLOOKUP(AA$1&amp;$R275,$C$3:$C$1662&amp;$D$3:$D$1662,$E$3:$E$1662,0,0,1)</f>
        <v>600</v>
      </c>
      <c r="AB275" s="2" cm="1">
        <f t="array" ref="AB275">_xlfn.XLOOKUP(AB$1&amp;$R275,$C$3:$C$1662&amp;$D$3:$D$1662,$E$3:$E$1662,0,0,1)</f>
        <v>1700</v>
      </c>
      <c r="AC275" s="2" cm="1">
        <f t="array" ref="AC275">_xlfn.XLOOKUP(AC$1&amp;$R275,$C$3:$C$1662&amp;$D$3:$D$1662,$E$3:$E$1662,0,0,1)</f>
        <v>200</v>
      </c>
    </row>
    <row r="276" spans="3:29" x14ac:dyDescent="0.4">
      <c r="C276" t="s">
        <v>758</v>
      </c>
      <c r="D276" t="s">
        <v>484</v>
      </c>
      <c r="E276">
        <v>200</v>
      </c>
      <c r="R276" t="s">
        <v>28</v>
      </c>
      <c r="S276" s="2">
        <f t="shared" si="21"/>
        <v>468840</v>
      </c>
      <c r="T276" s="2">
        <f t="shared" ref="T276:X291" si="23">T275+Y276</f>
        <v>461700</v>
      </c>
      <c r="U276" s="2">
        <f t="shared" si="23"/>
        <v>351100</v>
      </c>
      <c r="V276" s="2">
        <f t="shared" si="23"/>
        <v>570400</v>
      </c>
      <c r="W276" s="2">
        <f t="shared" si="23"/>
        <v>474700</v>
      </c>
      <c r="X276" s="2">
        <f t="shared" si="23"/>
        <v>486300</v>
      </c>
      <c r="Y276" s="2" cm="1">
        <f t="array" ref="Y276">_xlfn.XLOOKUP(Y$1&amp;$R276,$C$3:$C$1662&amp;$D$3:$D$1662,$E$3:$E$1662,0,0,1)</f>
        <v>300</v>
      </c>
      <c r="Z276" s="2" cm="1">
        <f t="array" ref="Z276">_xlfn.XLOOKUP(Z$1&amp;$R276,$C$3:$C$1662&amp;$D$3:$D$1662,$E$3:$E$1662,0,0,1)</f>
        <v>300</v>
      </c>
      <c r="AA276" s="2" cm="1">
        <f t="array" ref="AA276">_xlfn.XLOOKUP(AA$1&amp;$R276,$C$3:$C$1662&amp;$D$3:$D$1662,$E$3:$E$1662,0,0,1)</f>
        <v>700</v>
      </c>
      <c r="AB276" s="2" cm="1">
        <f t="array" ref="AB276">_xlfn.XLOOKUP(AB$1&amp;$R276,$C$3:$C$1662&amp;$D$3:$D$1662,$E$3:$E$1662,0,0,1)</f>
        <v>400</v>
      </c>
      <c r="AC276" s="2" cm="1">
        <f t="array" ref="AC276">_xlfn.XLOOKUP(AC$1&amp;$R276,$C$3:$C$1662&amp;$D$3:$D$1662,$E$3:$E$1662,0,0,1)</f>
        <v>3600</v>
      </c>
    </row>
    <row r="277" spans="3:29" x14ac:dyDescent="0.4">
      <c r="C277" t="s">
        <v>758</v>
      </c>
      <c r="D277" t="s">
        <v>485</v>
      </c>
      <c r="E277">
        <v>3600</v>
      </c>
      <c r="R277" t="s">
        <v>37</v>
      </c>
      <c r="S277" s="2">
        <f t="shared" si="21"/>
        <v>469800</v>
      </c>
      <c r="T277" s="2">
        <f t="shared" si="23"/>
        <v>464300</v>
      </c>
      <c r="U277" s="2">
        <f t="shared" si="23"/>
        <v>351100</v>
      </c>
      <c r="V277" s="2">
        <f t="shared" si="23"/>
        <v>571300</v>
      </c>
      <c r="W277" s="2">
        <f t="shared" si="23"/>
        <v>475600</v>
      </c>
      <c r="X277" s="2">
        <f t="shared" si="23"/>
        <v>486700</v>
      </c>
      <c r="Y277" s="2" cm="1">
        <f t="array" ref="Y277">_xlfn.XLOOKUP(Y$1&amp;$R277,$C$3:$C$1662&amp;$D$3:$D$1662,$E$3:$E$1662,0,0,1)</f>
        <v>2600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900</v>
      </c>
      <c r="AB277" s="2" cm="1">
        <f t="array" ref="AB277">_xlfn.XLOOKUP(AB$1&amp;$R277,$C$3:$C$1662&amp;$D$3:$D$1662,$E$3:$E$1662,0,0,1)</f>
        <v>900</v>
      </c>
      <c r="AC277" s="2" cm="1">
        <f t="array" ref="AC277">_xlfn.XLOOKUP(AC$1&amp;$R277,$C$3:$C$1662&amp;$D$3:$D$1662,$E$3:$E$1662,0,0,1)</f>
        <v>400</v>
      </c>
    </row>
    <row r="278" spans="3:29" x14ac:dyDescent="0.4">
      <c r="C278" t="s">
        <v>758</v>
      </c>
      <c r="D278" t="s">
        <v>486</v>
      </c>
      <c r="E278">
        <v>400</v>
      </c>
      <c r="R278" t="s">
        <v>43</v>
      </c>
      <c r="S278" s="2">
        <f t="shared" si="21"/>
        <v>472300</v>
      </c>
      <c r="T278" s="2">
        <f t="shared" si="23"/>
        <v>466400</v>
      </c>
      <c r="U278" s="2">
        <f t="shared" si="23"/>
        <v>352100</v>
      </c>
      <c r="V278" s="2">
        <f t="shared" si="23"/>
        <v>578200</v>
      </c>
      <c r="W278" s="2">
        <f t="shared" si="23"/>
        <v>476200</v>
      </c>
      <c r="X278" s="2">
        <f t="shared" si="23"/>
        <v>488600</v>
      </c>
      <c r="Y278" s="2" cm="1">
        <f t="array" ref="Y278">_xlfn.XLOOKUP(Y$1&amp;$R278,$C$3:$C$1662&amp;$D$3:$D$1662,$E$3:$E$1662,0,0,1)</f>
        <v>2100</v>
      </c>
      <c r="Z278" s="2" cm="1">
        <f t="array" ref="Z278">_xlfn.XLOOKUP(Z$1&amp;$R278,$C$3:$C$1662&amp;$D$3:$D$1662,$E$3:$E$1662,0,0,1)</f>
        <v>1000</v>
      </c>
      <c r="AA278" s="2" cm="1">
        <f t="array" ref="AA278">_xlfn.XLOOKUP(AA$1&amp;$R278,$C$3:$C$1662&amp;$D$3:$D$1662,$E$3:$E$1662,0,0,1)</f>
        <v>6900</v>
      </c>
      <c r="AB278" s="2" cm="1">
        <f t="array" ref="AB278">_xlfn.XLOOKUP(AB$1&amp;$R278,$C$3:$C$1662&amp;$D$3:$D$1662,$E$3:$E$1662,0,0,1)</f>
        <v>600</v>
      </c>
      <c r="AC278" s="2" cm="1">
        <f t="array" ref="AC278">_xlfn.XLOOKUP(AC$1&amp;$R278,$C$3:$C$1662&amp;$D$3:$D$1662,$E$3:$E$1662,0,0,1)</f>
        <v>1900</v>
      </c>
    </row>
    <row r="279" spans="3:29" x14ac:dyDescent="0.4">
      <c r="C279" t="s">
        <v>758</v>
      </c>
      <c r="D279" t="s">
        <v>487</v>
      </c>
      <c r="E279">
        <v>1900</v>
      </c>
      <c r="R279" t="s">
        <v>66</v>
      </c>
      <c r="S279" s="2">
        <f t="shared" si="21"/>
        <v>473820</v>
      </c>
      <c r="T279" s="2">
        <f t="shared" si="23"/>
        <v>468200</v>
      </c>
      <c r="U279" s="2">
        <f t="shared" si="23"/>
        <v>354000</v>
      </c>
      <c r="V279" s="2">
        <f t="shared" si="23"/>
        <v>579800</v>
      </c>
      <c r="W279" s="2">
        <f t="shared" si="23"/>
        <v>478000</v>
      </c>
      <c r="X279" s="2">
        <f t="shared" si="23"/>
        <v>489100</v>
      </c>
      <c r="Y279" s="2" cm="1">
        <f t="array" ref="Y279">_xlfn.XLOOKUP(Y$1&amp;$R279,$C$3:$C$1662&amp;$D$3:$D$1662,$E$3:$E$1662,0,0,1)</f>
        <v>1800</v>
      </c>
      <c r="Z279" s="2" cm="1">
        <f t="array" ref="Z279">_xlfn.XLOOKUP(Z$1&amp;$R279,$C$3:$C$1662&amp;$D$3:$D$1662,$E$3:$E$1662,0,0,1)</f>
        <v>1900</v>
      </c>
      <c r="AA279" s="2" cm="1">
        <f t="array" ref="AA279">_xlfn.XLOOKUP(AA$1&amp;$R279,$C$3:$C$1662&amp;$D$3:$D$1662,$E$3:$E$1662,0,0,1)</f>
        <v>1600</v>
      </c>
      <c r="AB279" s="2" cm="1">
        <f t="array" ref="AB279">_xlfn.XLOOKUP(AB$1&amp;$R279,$C$3:$C$1662&amp;$D$3:$D$1662,$E$3:$E$1662,0,0,1)</f>
        <v>1800</v>
      </c>
      <c r="AC279" s="2" cm="1">
        <f t="array" ref="AC279">_xlfn.XLOOKUP(AC$1&amp;$R279,$C$3:$C$1662&amp;$D$3:$D$1662,$E$3:$E$1662,0,0,1)</f>
        <v>500</v>
      </c>
    </row>
    <row r="280" spans="3:29" x14ac:dyDescent="0.4">
      <c r="C280" t="s">
        <v>758</v>
      </c>
      <c r="D280" t="s">
        <v>488</v>
      </c>
      <c r="E280">
        <v>500</v>
      </c>
      <c r="R280" t="s">
        <v>67</v>
      </c>
      <c r="S280" s="2">
        <f t="shared" si="21"/>
        <v>474700</v>
      </c>
      <c r="T280" s="2">
        <f t="shared" si="23"/>
        <v>469700</v>
      </c>
      <c r="U280" s="2">
        <f t="shared" si="23"/>
        <v>355100</v>
      </c>
      <c r="V280" s="2">
        <f t="shared" si="23"/>
        <v>580800</v>
      </c>
      <c r="W280" s="2">
        <f t="shared" si="23"/>
        <v>478500</v>
      </c>
      <c r="X280" s="2">
        <f t="shared" si="23"/>
        <v>489400</v>
      </c>
      <c r="Y280" s="2" cm="1">
        <f t="array" ref="Y280">_xlfn.XLOOKUP(Y$1&amp;$R280,$C$3:$C$1662&amp;$D$3:$D$1662,$E$3:$E$1662,0,0,1)</f>
        <v>1500</v>
      </c>
      <c r="Z280" s="2" cm="1">
        <f t="array" ref="Z280">_xlfn.XLOOKUP(Z$1&amp;$R280,$C$3:$C$1662&amp;$D$3:$D$1662,$E$3:$E$1662,0,0,1)</f>
        <v>1100</v>
      </c>
      <c r="AA280" s="2" cm="1">
        <f t="array" ref="AA280">_xlfn.XLOOKUP(AA$1&amp;$R280,$C$3:$C$1662&amp;$D$3:$D$1662,$E$3:$E$1662,0,0,1)</f>
        <v>1000</v>
      </c>
      <c r="AB280" s="2" cm="1">
        <f t="array" ref="AB280">_xlfn.XLOOKUP(AB$1&amp;$R280,$C$3:$C$1662&amp;$D$3:$D$1662,$E$3:$E$1662,0,0,1)</f>
        <v>500</v>
      </c>
      <c r="AC280" s="2" cm="1">
        <f t="array" ref="AC280">_xlfn.XLOOKUP(AC$1&amp;$R280,$C$3:$C$1662&amp;$D$3:$D$1662,$E$3:$E$1662,0,0,1)</f>
        <v>300</v>
      </c>
    </row>
    <row r="281" spans="3:29" x14ac:dyDescent="0.4">
      <c r="C281" t="s">
        <v>758</v>
      </c>
      <c r="D281" t="s">
        <v>489</v>
      </c>
      <c r="E281">
        <v>300</v>
      </c>
      <c r="R281" t="s">
        <v>12</v>
      </c>
      <c r="S281" s="2">
        <f t="shared" si="21"/>
        <v>476620</v>
      </c>
      <c r="T281" s="2">
        <f t="shared" si="23"/>
        <v>472200</v>
      </c>
      <c r="U281" s="2">
        <f t="shared" si="23"/>
        <v>358400</v>
      </c>
      <c r="V281" s="2">
        <f t="shared" si="23"/>
        <v>581700</v>
      </c>
      <c r="W281" s="2">
        <f t="shared" si="23"/>
        <v>480200</v>
      </c>
      <c r="X281" s="2">
        <f t="shared" si="23"/>
        <v>490600</v>
      </c>
      <c r="Y281" s="2" cm="1">
        <f t="array" ref="Y281">_xlfn.XLOOKUP(Y$1&amp;$R281,$C$3:$C$1662&amp;$D$3:$D$1662,$E$3:$E$1662,0,0,1)</f>
        <v>2500</v>
      </c>
      <c r="Z281" s="2" cm="1">
        <f t="array" ref="Z281">_xlfn.XLOOKUP(Z$1&amp;$R281,$C$3:$C$1662&amp;$D$3:$D$1662,$E$3:$E$1662,0,0,1)</f>
        <v>3300</v>
      </c>
      <c r="AA281" s="2" cm="1">
        <f t="array" ref="AA281">_xlfn.XLOOKUP(AA$1&amp;$R281,$C$3:$C$1662&amp;$D$3:$D$1662,$E$3:$E$1662,0,0,1)</f>
        <v>900</v>
      </c>
      <c r="AB281" s="2" cm="1">
        <f t="array" ref="AB281">_xlfn.XLOOKUP(AB$1&amp;$R281,$C$3:$C$1662&amp;$D$3:$D$1662,$E$3:$E$1662,0,0,1)</f>
        <v>1700</v>
      </c>
      <c r="AC281" s="2" cm="1">
        <f t="array" ref="AC281">_xlfn.XLOOKUP(AC$1&amp;$R281,$C$3:$C$1662&amp;$D$3:$D$1662,$E$3:$E$1662,0,0,1)</f>
        <v>1200</v>
      </c>
    </row>
    <row r="282" spans="3:29" x14ac:dyDescent="0.4">
      <c r="C282" t="s">
        <v>758</v>
      </c>
      <c r="D282" t="s">
        <v>490</v>
      </c>
      <c r="E282">
        <v>1200</v>
      </c>
      <c r="R282" t="s">
        <v>19</v>
      </c>
      <c r="S282" s="2">
        <f t="shared" si="21"/>
        <v>477340</v>
      </c>
      <c r="T282" s="2">
        <f t="shared" si="23"/>
        <v>473800</v>
      </c>
      <c r="U282" s="2">
        <f t="shared" si="23"/>
        <v>358600</v>
      </c>
      <c r="V282" s="2">
        <f t="shared" si="23"/>
        <v>582000</v>
      </c>
      <c r="W282" s="2">
        <f t="shared" si="23"/>
        <v>481300</v>
      </c>
      <c r="X282" s="2">
        <f t="shared" si="23"/>
        <v>491000</v>
      </c>
      <c r="Y282" s="2" cm="1">
        <f t="array" ref="Y282">_xlfn.XLOOKUP(Y$1&amp;$R282,$C$3:$C$1662&amp;$D$3:$D$1662,$E$3:$E$1662,0,0,1)</f>
        <v>1600</v>
      </c>
      <c r="Z282" s="2" cm="1">
        <f t="array" ref="Z282">_xlfn.XLOOKUP(Z$1&amp;$R282,$C$3:$C$1662&amp;$D$3:$D$1662,$E$3:$E$1662,0,0,1)</f>
        <v>200</v>
      </c>
      <c r="AA282" s="2" cm="1">
        <f t="array" ref="AA282">_xlfn.XLOOKUP(AA$1&amp;$R282,$C$3:$C$1662&amp;$D$3:$D$1662,$E$3:$E$1662,0,0,1)</f>
        <v>300</v>
      </c>
      <c r="AB282" s="2" cm="1">
        <f t="array" ref="AB282">_xlfn.XLOOKUP(AB$1&amp;$R282,$C$3:$C$1662&amp;$D$3:$D$1662,$E$3:$E$1662,0,0,1)</f>
        <v>1100</v>
      </c>
      <c r="AC282" s="2" cm="1">
        <f t="array" ref="AC282">_xlfn.XLOOKUP(AC$1&amp;$R282,$C$3:$C$1662&amp;$D$3:$D$1662,$E$3:$E$1662,0,0,1)</f>
        <v>400</v>
      </c>
    </row>
    <row r="283" spans="3:29" x14ac:dyDescent="0.4">
      <c r="C283" t="s">
        <v>758</v>
      </c>
      <c r="D283" t="s">
        <v>491</v>
      </c>
      <c r="E283">
        <v>400</v>
      </c>
      <c r="R283" t="s">
        <v>31</v>
      </c>
      <c r="S283" s="2">
        <f t="shared" si="21"/>
        <v>478740</v>
      </c>
      <c r="T283" s="2">
        <f t="shared" si="23"/>
        <v>474400</v>
      </c>
      <c r="U283" s="2">
        <f t="shared" si="23"/>
        <v>359300</v>
      </c>
      <c r="V283" s="2">
        <f t="shared" si="23"/>
        <v>584600</v>
      </c>
      <c r="W283" s="2">
        <f t="shared" si="23"/>
        <v>482500</v>
      </c>
      <c r="X283" s="2">
        <f t="shared" si="23"/>
        <v>492900</v>
      </c>
      <c r="Y283" s="2" cm="1">
        <f t="array" ref="Y283">_xlfn.XLOOKUP(Y$1&amp;$R283,$C$3:$C$1662&amp;$D$3:$D$1662,$E$3:$E$1662,0,0,1)</f>
        <v>600</v>
      </c>
      <c r="Z283" s="2" cm="1">
        <f t="array" ref="Z283">_xlfn.XLOOKUP(Z$1&amp;$R283,$C$3:$C$1662&amp;$D$3:$D$1662,$E$3:$E$1662,0,0,1)</f>
        <v>700</v>
      </c>
      <c r="AA283" s="2" cm="1">
        <f t="array" ref="AA283">_xlfn.XLOOKUP(AA$1&amp;$R283,$C$3:$C$1662&amp;$D$3:$D$1662,$E$3:$E$1662,0,0,1)</f>
        <v>2600</v>
      </c>
      <c r="AB283" s="2" cm="1">
        <f t="array" ref="AB283">_xlfn.XLOOKUP(AB$1&amp;$R283,$C$3:$C$1662&amp;$D$3:$D$1662,$E$3:$E$1662,0,0,1)</f>
        <v>1200</v>
      </c>
      <c r="AC283" s="2" cm="1">
        <f t="array" ref="AC283">_xlfn.XLOOKUP(AC$1&amp;$R283,$C$3:$C$1662&amp;$D$3:$D$1662,$E$3:$E$1662,0,0,1)</f>
        <v>1900</v>
      </c>
    </row>
    <row r="284" spans="3:29" x14ac:dyDescent="0.4">
      <c r="C284" t="s">
        <v>758</v>
      </c>
      <c r="D284" t="s">
        <v>492</v>
      </c>
      <c r="E284">
        <v>1900</v>
      </c>
      <c r="R284" t="s">
        <v>91</v>
      </c>
      <c r="S284" s="2">
        <f t="shared" si="21"/>
        <v>480380</v>
      </c>
      <c r="T284" s="2">
        <f t="shared" si="23"/>
        <v>478000</v>
      </c>
      <c r="U284" s="2">
        <f t="shared" si="23"/>
        <v>359300</v>
      </c>
      <c r="V284" s="2">
        <f t="shared" si="23"/>
        <v>586600</v>
      </c>
      <c r="W284" s="2">
        <f t="shared" si="23"/>
        <v>483700</v>
      </c>
      <c r="X284" s="2">
        <f t="shared" si="23"/>
        <v>494300</v>
      </c>
      <c r="Y284" s="2" cm="1">
        <f t="array" ref="Y284">_xlfn.XLOOKUP(Y$1&amp;$R284,$C$3:$C$1662&amp;$D$3:$D$1662,$E$3:$E$1662,0,0,1)</f>
        <v>3600</v>
      </c>
      <c r="Z284" s="2" cm="1">
        <f t="array" ref="Z284">_xlfn.XLOOKUP(Z$1&amp;$R284,$C$3:$C$1662&amp;$D$3:$D$1662,$E$3:$E$1662,0,0,1)</f>
        <v>0</v>
      </c>
      <c r="AA284" s="2" cm="1">
        <f t="array" ref="AA284">_xlfn.XLOOKUP(AA$1&amp;$R284,$C$3:$C$1662&amp;$D$3:$D$1662,$E$3:$E$1662,0,0,1)</f>
        <v>2000</v>
      </c>
      <c r="AB284" s="2" cm="1">
        <f t="array" ref="AB284">_xlfn.XLOOKUP(AB$1&amp;$R284,$C$3:$C$1662&amp;$D$3:$D$1662,$E$3:$E$1662,0,0,1)</f>
        <v>1200</v>
      </c>
      <c r="AC284" s="2" cm="1">
        <f t="array" ref="AC284">_xlfn.XLOOKUP(AC$1&amp;$R284,$C$3:$C$1662&amp;$D$3:$D$1662,$E$3:$E$1662,0,0,1)</f>
        <v>1400</v>
      </c>
    </row>
    <row r="285" spans="3:29" x14ac:dyDescent="0.4">
      <c r="C285" t="s">
        <v>758</v>
      </c>
      <c r="D285" t="s">
        <v>493</v>
      </c>
      <c r="E285">
        <v>1400</v>
      </c>
      <c r="R285" t="s">
        <v>169</v>
      </c>
      <c r="S285" s="2">
        <f t="shared" si="21"/>
        <v>481420</v>
      </c>
      <c r="T285" s="2">
        <f t="shared" si="23"/>
        <v>478900</v>
      </c>
      <c r="U285" s="2">
        <f t="shared" si="23"/>
        <v>359700</v>
      </c>
      <c r="V285" s="2">
        <f t="shared" si="23"/>
        <v>588100</v>
      </c>
      <c r="W285" s="2">
        <f t="shared" si="23"/>
        <v>484100</v>
      </c>
      <c r="X285" s="2">
        <f t="shared" si="23"/>
        <v>496300</v>
      </c>
      <c r="Y285" s="2" cm="1">
        <f t="array" ref="Y285">_xlfn.XLOOKUP(Y$1&amp;$R285,$C$3:$C$1662&amp;$D$3:$D$1662,$E$3:$E$1662,0,0,1)</f>
        <v>900</v>
      </c>
      <c r="Z285" s="2" cm="1">
        <f t="array" ref="Z285">_xlfn.XLOOKUP(Z$1&amp;$R285,$C$3:$C$1662&amp;$D$3:$D$1662,$E$3:$E$1662,0,0,1)</f>
        <v>400</v>
      </c>
      <c r="AA285" s="2" cm="1">
        <f t="array" ref="AA285">_xlfn.XLOOKUP(AA$1&amp;$R285,$C$3:$C$1662&amp;$D$3:$D$1662,$E$3:$E$1662,0,0,1)</f>
        <v>1500</v>
      </c>
      <c r="AB285" s="2" cm="1">
        <f t="array" ref="AB285">_xlfn.XLOOKUP(AB$1&amp;$R285,$C$3:$C$1662&amp;$D$3:$D$1662,$E$3:$E$1662,0,0,1)</f>
        <v>400</v>
      </c>
      <c r="AC285" s="2" cm="1">
        <f t="array" ref="AC285">_xlfn.XLOOKUP(AC$1&amp;$R285,$C$3:$C$1662&amp;$D$3:$D$1662,$E$3:$E$1662,0,0,1)</f>
        <v>2000</v>
      </c>
    </row>
    <row r="286" spans="3:29" x14ac:dyDescent="0.4">
      <c r="C286" t="s">
        <v>758</v>
      </c>
      <c r="D286" t="s">
        <v>494</v>
      </c>
      <c r="E286">
        <v>2000</v>
      </c>
      <c r="R286" t="s">
        <v>52</v>
      </c>
      <c r="S286" s="2">
        <f t="shared" si="21"/>
        <v>483480</v>
      </c>
      <c r="T286" s="2">
        <f t="shared" si="23"/>
        <v>483000</v>
      </c>
      <c r="U286" s="2">
        <f t="shared" si="23"/>
        <v>361400</v>
      </c>
      <c r="V286" s="2">
        <f t="shared" si="23"/>
        <v>590500</v>
      </c>
      <c r="W286" s="2">
        <f t="shared" si="23"/>
        <v>485300</v>
      </c>
      <c r="X286" s="2">
        <f t="shared" si="23"/>
        <v>497200</v>
      </c>
      <c r="Y286" s="2" cm="1">
        <f t="array" ref="Y286">_xlfn.XLOOKUP(Y$1&amp;$R286,$C$3:$C$1662&amp;$D$3:$D$1662,$E$3:$E$1662,0,0,1)</f>
        <v>4100</v>
      </c>
      <c r="Z286" s="2" cm="1">
        <f t="array" ref="Z286">_xlfn.XLOOKUP(Z$1&amp;$R286,$C$3:$C$1662&amp;$D$3:$D$1662,$E$3:$E$1662,0,0,1)</f>
        <v>1700</v>
      </c>
      <c r="AA286" s="2" cm="1">
        <f t="array" ref="AA286">_xlfn.XLOOKUP(AA$1&amp;$R286,$C$3:$C$1662&amp;$D$3:$D$1662,$E$3:$E$1662,0,0,1)</f>
        <v>2400</v>
      </c>
      <c r="AB286" s="2" cm="1">
        <f t="array" ref="AB286">_xlfn.XLOOKUP(AB$1&amp;$R286,$C$3:$C$1662&amp;$D$3:$D$1662,$E$3:$E$1662,0,0,1)</f>
        <v>1200</v>
      </c>
      <c r="AC286" s="2" cm="1">
        <f t="array" ref="AC286">_xlfn.XLOOKUP(AC$1&amp;$R286,$C$3:$C$1662&amp;$D$3:$D$1662,$E$3:$E$1662,0,0,1)</f>
        <v>900</v>
      </c>
    </row>
    <row r="287" spans="3:29" x14ac:dyDescent="0.4">
      <c r="C287" t="s">
        <v>758</v>
      </c>
      <c r="D287" t="s">
        <v>495</v>
      </c>
      <c r="E287">
        <v>900</v>
      </c>
      <c r="R287" t="s">
        <v>72</v>
      </c>
      <c r="S287" s="2">
        <f t="shared" si="21"/>
        <v>486120</v>
      </c>
      <c r="T287" s="2">
        <f t="shared" si="23"/>
        <v>483300</v>
      </c>
      <c r="U287" s="2">
        <f t="shared" si="23"/>
        <v>361500</v>
      </c>
      <c r="V287" s="2">
        <f t="shared" si="23"/>
        <v>591600</v>
      </c>
      <c r="W287" s="2">
        <f t="shared" si="23"/>
        <v>485700</v>
      </c>
      <c r="X287" s="2">
        <f t="shared" si="23"/>
        <v>508500</v>
      </c>
      <c r="Y287" s="2" cm="1">
        <f t="array" ref="Y287">_xlfn.XLOOKUP(Y$1&amp;$R287,$C$3:$C$1662&amp;$D$3:$D$1662,$E$3:$E$1662,0,0,1)</f>
        <v>300</v>
      </c>
      <c r="Z287" s="2" cm="1">
        <f t="array" ref="Z287">_xlfn.XLOOKUP(Z$1&amp;$R287,$C$3:$C$1662&amp;$D$3:$D$1662,$E$3:$E$1662,0,0,1)</f>
        <v>100</v>
      </c>
      <c r="AA287" s="2" cm="1">
        <f t="array" ref="AA287">_xlfn.XLOOKUP(AA$1&amp;$R287,$C$3:$C$1662&amp;$D$3:$D$1662,$E$3:$E$1662,0,0,1)</f>
        <v>1100</v>
      </c>
      <c r="AB287" s="2" cm="1">
        <f t="array" ref="AB287">_xlfn.XLOOKUP(AB$1&amp;$R287,$C$3:$C$1662&amp;$D$3:$D$1662,$E$3:$E$1662,0,0,1)</f>
        <v>400</v>
      </c>
      <c r="AC287" s="2" cm="1">
        <f t="array" ref="AC287">_xlfn.XLOOKUP(AC$1&amp;$R287,$C$3:$C$1662&amp;$D$3:$D$1662,$E$3:$E$1662,0,0,1)</f>
        <v>11300</v>
      </c>
    </row>
    <row r="288" spans="3:29" x14ac:dyDescent="0.4">
      <c r="C288" t="s">
        <v>758</v>
      </c>
      <c r="D288" t="s">
        <v>496</v>
      </c>
      <c r="E288">
        <v>11300</v>
      </c>
      <c r="R288" t="s">
        <v>277</v>
      </c>
      <c r="S288" s="2">
        <f t="shared" si="21"/>
        <v>488380</v>
      </c>
      <c r="T288" s="2">
        <f t="shared" si="23"/>
        <v>484700</v>
      </c>
      <c r="U288" s="2">
        <f t="shared" si="23"/>
        <v>362100</v>
      </c>
      <c r="V288" s="2">
        <f t="shared" si="23"/>
        <v>594600</v>
      </c>
      <c r="W288" s="2">
        <f t="shared" si="23"/>
        <v>488200</v>
      </c>
      <c r="X288" s="2">
        <f t="shared" si="23"/>
        <v>512300</v>
      </c>
      <c r="Y288" s="2" cm="1">
        <f t="array" ref="Y288">_xlfn.XLOOKUP(Y$1&amp;$R288,$C$3:$C$1662&amp;$D$3:$D$1662,$E$3:$E$1662,0,0,1)</f>
        <v>1400</v>
      </c>
      <c r="Z288" s="2" cm="1">
        <f t="array" ref="Z288">_xlfn.XLOOKUP(Z$1&amp;$R288,$C$3:$C$1662&amp;$D$3:$D$1662,$E$3:$E$1662,0,0,1)</f>
        <v>600</v>
      </c>
      <c r="AA288" s="2" cm="1">
        <f t="array" ref="AA288">_xlfn.XLOOKUP(AA$1&amp;$R288,$C$3:$C$1662&amp;$D$3:$D$1662,$E$3:$E$1662,0,0,1)</f>
        <v>3000</v>
      </c>
      <c r="AB288" s="2" cm="1">
        <f t="array" ref="AB288">_xlfn.XLOOKUP(AB$1&amp;$R288,$C$3:$C$1662&amp;$D$3:$D$1662,$E$3:$E$1662,0,0,1)</f>
        <v>2500</v>
      </c>
      <c r="AC288" s="2" cm="1">
        <f t="array" ref="AC288">_xlfn.XLOOKUP(AC$1&amp;$R288,$C$3:$C$1662&amp;$D$3:$D$1662,$E$3:$E$1662,0,0,1)</f>
        <v>3800</v>
      </c>
    </row>
    <row r="289" spans="3:29" x14ac:dyDescent="0.4">
      <c r="C289" t="s">
        <v>758</v>
      </c>
      <c r="D289" t="s">
        <v>497</v>
      </c>
      <c r="E289">
        <v>3800</v>
      </c>
      <c r="R289" t="s">
        <v>56</v>
      </c>
      <c r="S289" s="2">
        <f t="shared" si="21"/>
        <v>490060</v>
      </c>
      <c r="T289" s="2">
        <f t="shared" si="23"/>
        <v>485900</v>
      </c>
      <c r="U289" s="2">
        <f t="shared" si="23"/>
        <v>362600</v>
      </c>
      <c r="V289" s="2">
        <f t="shared" si="23"/>
        <v>599200</v>
      </c>
      <c r="W289" s="2">
        <f t="shared" si="23"/>
        <v>489300</v>
      </c>
      <c r="X289" s="2">
        <f t="shared" si="23"/>
        <v>513300</v>
      </c>
      <c r="Y289" s="2" cm="1">
        <f t="array" ref="Y289">_xlfn.XLOOKUP(Y$1&amp;$R289,$C$3:$C$1662&amp;$D$3:$D$1662,$E$3:$E$1662,0,0,1)</f>
        <v>1200</v>
      </c>
      <c r="Z289" s="2" cm="1">
        <f t="array" ref="Z289">_xlfn.XLOOKUP(Z$1&amp;$R289,$C$3:$C$1662&amp;$D$3:$D$1662,$E$3:$E$1662,0,0,1)</f>
        <v>500</v>
      </c>
      <c r="AA289" s="2" cm="1">
        <f t="array" ref="AA289">_xlfn.XLOOKUP(AA$1&amp;$R289,$C$3:$C$1662&amp;$D$3:$D$1662,$E$3:$E$1662,0,0,1)</f>
        <v>4600</v>
      </c>
      <c r="AB289" s="2" cm="1">
        <f t="array" ref="AB289">_xlfn.XLOOKUP(AB$1&amp;$R289,$C$3:$C$1662&amp;$D$3:$D$1662,$E$3:$E$1662,0,0,1)</f>
        <v>1100</v>
      </c>
      <c r="AC289" s="2" cm="1">
        <f t="array" ref="AC289">_xlfn.XLOOKUP(AC$1&amp;$R289,$C$3:$C$1662&amp;$D$3:$D$1662,$E$3:$E$1662,0,0,1)</f>
        <v>1000</v>
      </c>
    </row>
    <row r="290" spans="3:29" x14ac:dyDescent="0.4">
      <c r="C290" t="s">
        <v>758</v>
      </c>
      <c r="D290" t="s">
        <v>498</v>
      </c>
      <c r="E290">
        <v>1000</v>
      </c>
      <c r="R290" t="s">
        <v>35</v>
      </c>
      <c r="S290" s="2">
        <f t="shared" si="21"/>
        <v>491440</v>
      </c>
      <c r="T290" s="2">
        <f t="shared" si="23"/>
        <v>487100</v>
      </c>
      <c r="U290" s="2">
        <f t="shared" si="23"/>
        <v>362900</v>
      </c>
      <c r="V290" s="2">
        <f t="shared" si="23"/>
        <v>603400</v>
      </c>
      <c r="W290" s="2">
        <f t="shared" si="23"/>
        <v>490000</v>
      </c>
      <c r="X290" s="2">
        <f t="shared" si="23"/>
        <v>513800</v>
      </c>
      <c r="Y290" s="2" cm="1">
        <f t="array" ref="Y290">_xlfn.XLOOKUP(Y$1&amp;$R290,$C$3:$C$1662&amp;$D$3:$D$1662,$E$3:$E$1662,0,0,1)</f>
        <v>1200</v>
      </c>
      <c r="Z290" s="2" cm="1">
        <f t="array" ref="Z290">_xlfn.XLOOKUP(Z$1&amp;$R290,$C$3:$C$1662&amp;$D$3:$D$1662,$E$3:$E$1662,0,0,1)</f>
        <v>300</v>
      </c>
      <c r="AA290" s="2" cm="1">
        <f t="array" ref="AA290">_xlfn.XLOOKUP(AA$1&amp;$R290,$C$3:$C$1662&amp;$D$3:$D$1662,$E$3:$E$1662,0,0,1)</f>
        <v>4200</v>
      </c>
      <c r="AB290" s="2" cm="1">
        <f t="array" ref="AB290">_xlfn.XLOOKUP(AB$1&amp;$R290,$C$3:$C$1662&amp;$D$3:$D$1662,$E$3:$E$1662,0,0,1)</f>
        <v>700</v>
      </c>
      <c r="AC290" s="2" cm="1">
        <f t="array" ref="AC290">_xlfn.XLOOKUP(AC$1&amp;$R290,$C$3:$C$1662&amp;$D$3:$D$1662,$E$3:$E$1662,0,0,1)</f>
        <v>500</v>
      </c>
    </row>
    <row r="291" spans="3:29" x14ac:dyDescent="0.4">
      <c r="C291" t="s">
        <v>758</v>
      </c>
      <c r="D291" t="s">
        <v>499</v>
      </c>
      <c r="E291">
        <v>500</v>
      </c>
      <c r="R291" t="s">
        <v>309</v>
      </c>
      <c r="S291" s="2">
        <f t="shared" si="21"/>
        <v>492220</v>
      </c>
      <c r="T291" s="2">
        <f t="shared" si="23"/>
        <v>487400</v>
      </c>
      <c r="U291" s="2">
        <f t="shared" si="23"/>
        <v>363000</v>
      </c>
      <c r="V291" s="2">
        <f t="shared" si="23"/>
        <v>604700</v>
      </c>
      <c r="W291" s="2">
        <f t="shared" si="23"/>
        <v>491900</v>
      </c>
      <c r="X291" s="2">
        <f t="shared" si="23"/>
        <v>514100</v>
      </c>
      <c r="Y291" s="2" cm="1">
        <f t="array" ref="Y291">_xlfn.XLOOKUP(Y$1&amp;$R291,$C$3:$C$1662&amp;$D$3:$D$1662,$E$3:$E$1662,0,0,1)</f>
        <v>300</v>
      </c>
      <c r="Z291" s="2" cm="1">
        <f t="array" ref="Z291">_xlfn.XLOOKUP(Z$1&amp;$R291,$C$3:$C$1662&amp;$D$3:$D$1662,$E$3:$E$1662,0,0,1)</f>
        <v>100</v>
      </c>
      <c r="AA291" s="2" cm="1">
        <f t="array" ref="AA291">_xlfn.XLOOKUP(AA$1&amp;$R291,$C$3:$C$1662&amp;$D$3:$D$1662,$E$3:$E$1662,0,0,1)</f>
        <v>1300</v>
      </c>
      <c r="AB291" s="2" cm="1">
        <f t="array" ref="AB291">_xlfn.XLOOKUP(AB$1&amp;$R291,$C$3:$C$1662&amp;$D$3:$D$1662,$E$3:$E$1662,0,0,1)</f>
        <v>1900</v>
      </c>
      <c r="AC291" s="2" cm="1">
        <f t="array" ref="AC291">_xlfn.XLOOKUP(AC$1&amp;$R291,$C$3:$C$1662&amp;$D$3:$D$1662,$E$3:$E$1662,0,0,1)</f>
        <v>300</v>
      </c>
    </row>
    <row r="292" spans="3:29" x14ac:dyDescent="0.4">
      <c r="C292" t="s">
        <v>758</v>
      </c>
      <c r="D292" t="s">
        <v>500</v>
      </c>
      <c r="E292">
        <v>300</v>
      </c>
      <c r="R292" t="s">
        <v>278</v>
      </c>
      <c r="S292" s="2">
        <f t="shared" si="21"/>
        <v>493940</v>
      </c>
      <c r="T292" s="2">
        <f t="shared" ref="T292:X307" si="24">T291+Y292</f>
        <v>492500</v>
      </c>
      <c r="U292" s="2">
        <f t="shared" si="24"/>
        <v>363300</v>
      </c>
      <c r="V292" s="2">
        <f t="shared" si="24"/>
        <v>605500</v>
      </c>
      <c r="W292" s="2">
        <f t="shared" si="24"/>
        <v>492500</v>
      </c>
      <c r="X292" s="2">
        <f t="shared" si="24"/>
        <v>515900</v>
      </c>
      <c r="Y292" s="2" cm="1">
        <f t="array" ref="Y292">_xlfn.XLOOKUP(Y$1&amp;$R292,$C$3:$C$1662&amp;$D$3:$D$1662,$E$3:$E$1662,0,0,1)</f>
        <v>5100</v>
      </c>
      <c r="Z292" s="2" cm="1">
        <f t="array" ref="Z292">_xlfn.XLOOKUP(Z$1&amp;$R292,$C$3:$C$1662&amp;$D$3:$D$1662,$E$3:$E$1662,0,0,1)</f>
        <v>300</v>
      </c>
      <c r="AA292" s="2" cm="1">
        <f t="array" ref="AA292">_xlfn.XLOOKUP(AA$1&amp;$R292,$C$3:$C$1662&amp;$D$3:$D$1662,$E$3:$E$1662,0,0,1)</f>
        <v>800</v>
      </c>
      <c r="AB292" s="2" cm="1">
        <f t="array" ref="AB292">_xlfn.XLOOKUP(AB$1&amp;$R292,$C$3:$C$1662&amp;$D$3:$D$1662,$E$3:$E$1662,0,0,1)</f>
        <v>600</v>
      </c>
      <c r="AC292" s="2" cm="1">
        <f t="array" ref="AC292">_xlfn.XLOOKUP(AC$1&amp;$R292,$C$3:$C$1662&amp;$D$3:$D$1662,$E$3:$E$1662,0,0,1)</f>
        <v>1800</v>
      </c>
    </row>
    <row r="293" spans="3:29" x14ac:dyDescent="0.4">
      <c r="C293" t="s">
        <v>758</v>
      </c>
      <c r="D293" t="s">
        <v>501</v>
      </c>
      <c r="E293">
        <v>1800</v>
      </c>
      <c r="R293" t="s">
        <v>262</v>
      </c>
      <c r="S293" s="2">
        <f t="shared" si="21"/>
        <v>496120</v>
      </c>
      <c r="T293" s="2">
        <f t="shared" si="24"/>
        <v>493500</v>
      </c>
      <c r="U293" s="2">
        <f t="shared" si="24"/>
        <v>369000</v>
      </c>
      <c r="V293" s="2">
        <f t="shared" si="24"/>
        <v>607500</v>
      </c>
      <c r="W293" s="2">
        <f t="shared" si="24"/>
        <v>493000</v>
      </c>
      <c r="X293" s="2">
        <f t="shared" si="24"/>
        <v>517600</v>
      </c>
      <c r="Y293" s="2" cm="1">
        <f t="array" ref="Y293">_xlfn.XLOOKUP(Y$1&amp;$R293,$C$3:$C$1662&amp;$D$3:$D$1662,$E$3:$E$1662,0,0,1)</f>
        <v>1000</v>
      </c>
      <c r="Z293" s="2" cm="1">
        <f t="array" ref="Z293">_xlfn.XLOOKUP(Z$1&amp;$R293,$C$3:$C$1662&amp;$D$3:$D$1662,$E$3:$E$1662,0,0,1)</f>
        <v>5700</v>
      </c>
      <c r="AA293" s="2" cm="1">
        <f t="array" ref="AA293">_xlfn.XLOOKUP(AA$1&amp;$R293,$C$3:$C$1662&amp;$D$3:$D$1662,$E$3:$E$1662,0,0,1)</f>
        <v>2000</v>
      </c>
      <c r="AB293" s="2" cm="1">
        <f t="array" ref="AB293">_xlfn.XLOOKUP(AB$1&amp;$R293,$C$3:$C$1662&amp;$D$3:$D$1662,$E$3:$E$1662,0,0,1)</f>
        <v>500</v>
      </c>
      <c r="AC293" s="2" cm="1">
        <f t="array" ref="AC293">_xlfn.XLOOKUP(AC$1&amp;$R293,$C$3:$C$1662&amp;$D$3:$D$1662,$E$3:$E$1662,0,0,1)</f>
        <v>1700</v>
      </c>
    </row>
    <row r="294" spans="3:29" x14ac:dyDescent="0.4">
      <c r="C294" t="s">
        <v>758</v>
      </c>
      <c r="D294" t="s">
        <v>502</v>
      </c>
      <c r="E294">
        <v>1700</v>
      </c>
      <c r="R294" t="s">
        <v>16</v>
      </c>
      <c r="S294" s="2">
        <f t="shared" si="21"/>
        <v>497300</v>
      </c>
      <c r="T294" s="2">
        <f t="shared" si="24"/>
        <v>494100</v>
      </c>
      <c r="U294" s="2">
        <f t="shared" si="24"/>
        <v>369800</v>
      </c>
      <c r="V294" s="2">
        <f t="shared" si="24"/>
        <v>610000</v>
      </c>
      <c r="W294" s="2">
        <f t="shared" si="24"/>
        <v>494700</v>
      </c>
      <c r="X294" s="2">
        <f t="shared" si="24"/>
        <v>517900</v>
      </c>
      <c r="Y294" s="2" cm="1">
        <f t="array" ref="Y294">_xlfn.XLOOKUP(Y$1&amp;$R294,$C$3:$C$1662&amp;$D$3:$D$1662,$E$3:$E$1662,0,0,1)</f>
        <v>600</v>
      </c>
      <c r="Z294" s="2" cm="1">
        <f t="array" ref="Z294">_xlfn.XLOOKUP(Z$1&amp;$R294,$C$3:$C$1662&amp;$D$3:$D$1662,$E$3:$E$1662,0,0,1)</f>
        <v>800</v>
      </c>
      <c r="AA294" s="2" cm="1">
        <f t="array" ref="AA294">_xlfn.XLOOKUP(AA$1&amp;$R294,$C$3:$C$1662&amp;$D$3:$D$1662,$E$3:$E$1662,0,0,1)</f>
        <v>2500</v>
      </c>
      <c r="AB294" s="2" cm="1">
        <f t="array" ref="AB294">_xlfn.XLOOKUP(AB$1&amp;$R294,$C$3:$C$1662&amp;$D$3:$D$1662,$E$3:$E$1662,0,0,1)</f>
        <v>1700</v>
      </c>
      <c r="AC294" s="2" cm="1">
        <f t="array" ref="AC294">_xlfn.XLOOKUP(AC$1&amp;$R294,$C$3:$C$1662&amp;$D$3:$D$1662,$E$3:$E$1662,0,0,1)</f>
        <v>300</v>
      </c>
    </row>
    <row r="295" spans="3:29" x14ac:dyDescent="0.4">
      <c r="C295" t="s">
        <v>758</v>
      </c>
      <c r="D295" t="s">
        <v>503</v>
      </c>
      <c r="E295">
        <v>300</v>
      </c>
      <c r="R295" t="s">
        <v>104</v>
      </c>
      <c r="S295" s="2">
        <f t="shared" si="21"/>
        <v>498980</v>
      </c>
      <c r="T295" s="2">
        <f t="shared" si="24"/>
        <v>498500</v>
      </c>
      <c r="U295" s="2">
        <f t="shared" si="24"/>
        <v>369800</v>
      </c>
      <c r="V295" s="2">
        <f t="shared" si="24"/>
        <v>611600</v>
      </c>
      <c r="W295" s="2">
        <f t="shared" si="24"/>
        <v>495000</v>
      </c>
      <c r="X295" s="2">
        <f t="shared" si="24"/>
        <v>520000</v>
      </c>
      <c r="Y295" s="2" cm="1">
        <f t="array" ref="Y295">_xlfn.XLOOKUP(Y$1&amp;$R295,$C$3:$C$1662&amp;$D$3:$D$1662,$E$3:$E$1662,0,0,1)</f>
        <v>4400</v>
      </c>
      <c r="Z295" s="2" cm="1">
        <f t="array" ref="Z295">_xlfn.XLOOKUP(Z$1&amp;$R295,$C$3:$C$1662&amp;$D$3:$D$1662,$E$3:$E$1662,0,0,1)</f>
        <v>0</v>
      </c>
      <c r="AA295" s="2" cm="1">
        <f t="array" ref="AA295">_xlfn.XLOOKUP(AA$1&amp;$R295,$C$3:$C$1662&amp;$D$3:$D$1662,$E$3:$E$1662,0,0,1)</f>
        <v>1600</v>
      </c>
      <c r="AB295" s="2" cm="1">
        <f t="array" ref="AB295">_xlfn.XLOOKUP(AB$1&amp;$R295,$C$3:$C$1662&amp;$D$3:$D$1662,$E$3:$E$1662,0,0,1)</f>
        <v>300</v>
      </c>
      <c r="AC295" s="2" cm="1">
        <f t="array" ref="AC295">_xlfn.XLOOKUP(AC$1&amp;$R295,$C$3:$C$1662&amp;$D$3:$D$1662,$E$3:$E$1662,0,0,1)</f>
        <v>2100</v>
      </c>
    </row>
    <row r="296" spans="3:29" x14ac:dyDescent="0.4">
      <c r="C296" t="s">
        <v>758</v>
      </c>
      <c r="D296" t="s">
        <v>504</v>
      </c>
      <c r="E296">
        <v>2100</v>
      </c>
      <c r="R296" t="s">
        <v>130</v>
      </c>
      <c r="S296" s="2">
        <f t="shared" si="21"/>
        <v>500280</v>
      </c>
      <c r="T296" s="2">
        <f t="shared" si="24"/>
        <v>499500</v>
      </c>
      <c r="U296" s="2">
        <f t="shared" si="24"/>
        <v>371600</v>
      </c>
      <c r="V296" s="2">
        <f t="shared" si="24"/>
        <v>613900</v>
      </c>
      <c r="W296" s="2">
        <f t="shared" si="24"/>
        <v>496200</v>
      </c>
      <c r="X296" s="2">
        <f t="shared" si="24"/>
        <v>520200</v>
      </c>
      <c r="Y296" s="2" cm="1">
        <f t="array" ref="Y296">_xlfn.XLOOKUP(Y$1&amp;$R296,$C$3:$C$1662&amp;$D$3:$D$1662,$E$3:$E$1662,0,0,1)</f>
        <v>1000</v>
      </c>
      <c r="Z296" s="2" cm="1">
        <f t="array" ref="Z296">_xlfn.XLOOKUP(Z$1&amp;$R296,$C$3:$C$1662&amp;$D$3:$D$1662,$E$3:$E$1662,0,0,1)</f>
        <v>1800</v>
      </c>
      <c r="AA296" s="2" cm="1">
        <f t="array" ref="AA296">_xlfn.XLOOKUP(AA$1&amp;$R296,$C$3:$C$1662&amp;$D$3:$D$1662,$E$3:$E$1662,0,0,1)</f>
        <v>2300</v>
      </c>
      <c r="AB296" s="2" cm="1">
        <f t="array" ref="AB296">_xlfn.XLOOKUP(AB$1&amp;$R296,$C$3:$C$1662&amp;$D$3:$D$1662,$E$3:$E$1662,0,0,1)</f>
        <v>1200</v>
      </c>
      <c r="AC296" s="2" cm="1">
        <f t="array" ref="AC296">_xlfn.XLOOKUP(AC$1&amp;$R296,$C$3:$C$1662&amp;$D$3:$D$1662,$E$3:$E$1662,0,0,1)</f>
        <v>200</v>
      </c>
    </row>
    <row r="297" spans="3:29" x14ac:dyDescent="0.4">
      <c r="C297" t="s">
        <v>758</v>
      </c>
      <c r="D297" t="s">
        <v>505</v>
      </c>
      <c r="E297">
        <v>200</v>
      </c>
      <c r="R297" t="s">
        <v>73</v>
      </c>
      <c r="S297" s="2">
        <f t="shared" si="21"/>
        <v>501280</v>
      </c>
      <c r="T297" s="2">
        <f t="shared" si="24"/>
        <v>502200</v>
      </c>
      <c r="U297" s="2">
        <f t="shared" si="24"/>
        <v>371900</v>
      </c>
      <c r="V297" s="2">
        <f t="shared" si="24"/>
        <v>614700</v>
      </c>
      <c r="W297" s="2">
        <f t="shared" si="24"/>
        <v>497000</v>
      </c>
      <c r="X297" s="2">
        <f t="shared" si="24"/>
        <v>520600</v>
      </c>
      <c r="Y297" s="2" cm="1">
        <f t="array" ref="Y297">_xlfn.XLOOKUP(Y$1&amp;$R297,$C$3:$C$1662&amp;$D$3:$D$1662,$E$3:$E$1662,0,0,1)</f>
        <v>2700</v>
      </c>
      <c r="Z297" s="2" cm="1">
        <f t="array" ref="Z297">_xlfn.XLOOKUP(Z$1&amp;$R297,$C$3:$C$1662&amp;$D$3:$D$1662,$E$3:$E$1662,0,0,1)</f>
        <v>300</v>
      </c>
      <c r="AA297" s="2" cm="1">
        <f t="array" ref="AA297">_xlfn.XLOOKUP(AA$1&amp;$R297,$C$3:$C$1662&amp;$D$3:$D$1662,$E$3:$E$1662,0,0,1)</f>
        <v>800</v>
      </c>
      <c r="AB297" s="2" cm="1">
        <f t="array" ref="AB297">_xlfn.XLOOKUP(AB$1&amp;$R297,$C$3:$C$1662&amp;$D$3:$D$1662,$E$3:$E$1662,0,0,1)</f>
        <v>800</v>
      </c>
      <c r="AC297" s="2" cm="1">
        <f t="array" ref="AC297">_xlfn.XLOOKUP(AC$1&amp;$R297,$C$3:$C$1662&amp;$D$3:$D$1662,$E$3:$E$1662,0,0,1)</f>
        <v>400</v>
      </c>
    </row>
    <row r="298" spans="3:29" x14ac:dyDescent="0.4">
      <c r="C298" t="s">
        <v>758</v>
      </c>
      <c r="D298" t="s">
        <v>506</v>
      </c>
      <c r="E298">
        <v>400</v>
      </c>
      <c r="R298" t="s">
        <v>10</v>
      </c>
      <c r="S298" s="2">
        <f t="shared" si="21"/>
        <v>505180</v>
      </c>
      <c r="T298" s="2">
        <f t="shared" si="24"/>
        <v>503500</v>
      </c>
      <c r="U298" s="2">
        <f t="shared" si="24"/>
        <v>383900</v>
      </c>
      <c r="V298" s="2">
        <f t="shared" si="24"/>
        <v>616400</v>
      </c>
      <c r="W298" s="2">
        <f t="shared" si="24"/>
        <v>499300</v>
      </c>
      <c r="X298" s="2">
        <f t="shared" si="24"/>
        <v>522800</v>
      </c>
      <c r="Y298" s="2" cm="1">
        <f t="array" ref="Y298">_xlfn.XLOOKUP(Y$1&amp;$R298,$C$3:$C$1662&amp;$D$3:$D$1662,$E$3:$E$1662,0,0,1)</f>
        <v>1300</v>
      </c>
      <c r="Z298" s="2" cm="1">
        <f t="array" ref="Z298">_xlfn.XLOOKUP(Z$1&amp;$R298,$C$3:$C$1662&amp;$D$3:$D$1662,$E$3:$E$1662,0,0,1)</f>
        <v>12000</v>
      </c>
      <c r="AA298" s="2" cm="1">
        <f t="array" ref="AA298">_xlfn.XLOOKUP(AA$1&amp;$R298,$C$3:$C$1662&amp;$D$3:$D$1662,$E$3:$E$1662,0,0,1)</f>
        <v>1700</v>
      </c>
      <c r="AB298" s="2" cm="1">
        <f t="array" ref="AB298">_xlfn.XLOOKUP(AB$1&amp;$R298,$C$3:$C$1662&amp;$D$3:$D$1662,$E$3:$E$1662,0,0,1)</f>
        <v>2300</v>
      </c>
      <c r="AC298" s="2" cm="1">
        <f t="array" ref="AC298">_xlfn.XLOOKUP(AC$1&amp;$R298,$C$3:$C$1662&amp;$D$3:$D$1662,$E$3:$E$1662,0,0,1)</f>
        <v>2200</v>
      </c>
    </row>
    <row r="299" spans="3:29" x14ac:dyDescent="0.4">
      <c r="C299" t="s">
        <v>758</v>
      </c>
      <c r="D299" t="s">
        <v>507</v>
      </c>
      <c r="E299">
        <v>2200</v>
      </c>
      <c r="R299" t="s">
        <v>215</v>
      </c>
      <c r="S299" s="2">
        <f t="shared" si="21"/>
        <v>507020</v>
      </c>
      <c r="T299" s="2">
        <f t="shared" si="24"/>
        <v>505600</v>
      </c>
      <c r="U299" s="2">
        <f t="shared" si="24"/>
        <v>386600</v>
      </c>
      <c r="V299" s="2">
        <f t="shared" si="24"/>
        <v>618200</v>
      </c>
      <c r="W299" s="2">
        <f t="shared" si="24"/>
        <v>500300</v>
      </c>
      <c r="X299" s="2">
        <f t="shared" si="24"/>
        <v>524400</v>
      </c>
      <c r="Y299" s="2" cm="1">
        <f t="array" ref="Y299">_xlfn.XLOOKUP(Y$1&amp;$R299,$C$3:$C$1662&amp;$D$3:$D$1662,$E$3:$E$1662,0,0,1)</f>
        <v>2100</v>
      </c>
      <c r="Z299" s="2" cm="1">
        <f t="array" ref="Z299">_xlfn.XLOOKUP(Z$1&amp;$R299,$C$3:$C$1662&amp;$D$3:$D$1662,$E$3:$E$1662,0,0,1)</f>
        <v>2700</v>
      </c>
      <c r="AA299" s="2" cm="1">
        <f t="array" ref="AA299">_xlfn.XLOOKUP(AA$1&amp;$R299,$C$3:$C$1662&amp;$D$3:$D$1662,$E$3:$E$1662,0,0,1)</f>
        <v>1800</v>
      </c>
      <c r="AB299" s="2" cm="1">
        <f t="array" ref="AB299">_xlfn.XLOOKUP(AB$1&amp;$R299,$C$3:$C$1662&amp;$D$3:$D$1662,$E$3:$E$1662,0,0,1)</f>
        <v>1000</v>
      </c>
      <c r="AC299" s="2" cm="1">
        <f t="array" ref="AC299">_xlfn.XLOOKUP(AC$1&amp;$R299,$C$3:$C$1662&amp;$D$3:$D$1662,$E$3:$E$1662,0,0,1)</f>
        <v>1600</v>
      </c>
    </row>
    <row r="300" spans="3:29" x14ac:dyDescent="0.4">
      <c r="C300" t="s">
        <v>758</v>
      </c>
      <c r="D300" t="s">
        <v>508</v>
      </c>
      <c r="E300">
        <v>1600</v>
      </c>
      <c r="R300" t="s">
        <v>227</v>
      </c>
      <c r="S300" s="2">
        <f t="shared" si="21"/>
        <v>508240</v>
      </c>
      <c r="T300" s="2">
        <f t="shared" si="24"/>
        <v>506500</v>
      </c>
      <c r="U300" s="2">
        <f t="shared" si="24"/>
        <v>386800</v>
      </c>
      <c r="V300" s="2">
        <f t="shared" si="24"/>
        <v>622700</v>
      </c>
      <c r="W300" s="2">
        <f t="shared" si="24"/>
        <v>500800</v>
      </c>
      <c r="X300" s="2">
        <f t="shared" si="24"/>
        <v>524400</v>
      </c>
      <c r="Y300" s="2" cm="1">
        <f t="array" ref="Y300">_xlfn.XLOOKUP(Y$1&amp;$R300,$C$3:$C$1662&amp;$D$3:$D$1662,$E$3:$E$1662,0,0,1)</f>
        <v>900</v>
      </c>
      <c r="Z300" s="2" cm="1">
        <f t="array" ref="Z300">_xlfn.XLOOKUP(Z$1&amp;$R300,$C$3:$C$1662&amp;$D$3:$D$1662,$E$3:$E$1662,0,0,1)</f>
        <v>200</v>
      </c>
      <c r="AA300" s="2" cm="1">
        <f t="array" ref="AA300">_xlfn.XLOOKUP(AA$1&amp;$R300,$C$3:$C$1662&amp;$D$3:$D$1662,$E$3:$E$1662,0,0,1)</f>
        <v>4500</v>
      </c>
      <c r="AB300" s="2" cm="1">
        <f t="array" ref="AB300">_xlfn.XLOOKUP(AB$1&amp;$R300,$C$3:$C$1662&amp;$D$3:$D$1662,$E$3:$E$1662,0,0,1)</f>
        <v>500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758</v>
      </c>
      <c r="D301" t="s">
        <v>509</v>
      </c>
      <c r="E301">
        <v>0</v>
      </c>
      <c r="R301" t="s">
        <v>235</v>
      </c>
      <c r="S301" s="2">
        <f t="shared" si="21"/>
        <v>510880</v>
      </c>
      <c r="T301" s="2">
        <f t="shared" si="24"/>
        <v>510500</v>
      </c>
      <c r="U301" s="2">
        <f t="shared" si="24"/>
        <v>387400</v>
      </c>
      <c r="V301" s="2">
        <f t="shared" si="24"/>
        <v>625500</v>
      </c>
      <c r="W301" s="2">
        <f t="shared" si="24"/>
        <v>504300</v>
      </c>
      <c r="X301" s="2">
        <f t="shared" si="24"/>
        <v>526700</v>
      </c>
      <c r="Y301" s="2" cm="1">
        <f t="array" ref="Y301">_xlfn.XLOOKUP(Y$1&amp;$R301,$C$3:$C$1662&amp;$D$3:$D$1662,$E$3:$E$1662,0,0,1)</f>
        <v>4000</v>
      </c>
      <c r="Z301" s="2" cm="1">
        <f t="array" ref="Z301">_xlfn.XLOOKUP(Z$1&amp;$R301,$C$3:$C$1662&amp;$D$3:$D$1662,$E$3:$E$1662,0,0,1)</f>
        <v>600</v>
      </c>
      <c r="AA301" s="2" cm="1">
        <f t="array" ref="AA301">_xlfn.XLOOKUP(AA$1&amp;$R301,$C$3:$C$1662&amp;$D$3:$D$1662,$E$3:$E$1662,0,0,1)</f>
        <v>2800</v>
      </c>
      <c r="AB301" s="2" cm="1">
        <f t="array" ref="AB301">_xlfn.XLOOKUP(AB$1&amp;$R301,$C$3:$C$1662&amp;$D$3:$D$1662,$E$3:$E$1662,0,0,1)</f>
        <v>3500</v>
      </c>
      <c r="AC301" s="2" cm="1">
        <f t="array" ref="AC301">_xlfn.XLOOKUP(AC$1&amp;$R301,$C$3:$C$1662&amp;$D$3:$D$1662,$E$3:$E$1662,0,0,1)</f>
        <v>2300</v>
      </c>
    </row>
    <row r="302" spans="3:29" x14ac:dyDescent="0.4">
      <c r="C302" t="s">
        <v>758</v>
      </c>
      <c r="D302" t="s">
        <v>510</v>
      </c>
      <c r="E302">
        <v>2300</v>
      </c>
      <c r="R302" t="s">
        <v>14</v>
      </c>
      <c r="S302" s="2">
        <f t="shared" si="21"/>
        <v>512440</v>
      </c>
      <c r="T302" s="2">
        <f t="shared" si="24"/>
        <v>514600</v>
      </c>
      <c r="U302" s="2">
        <f t="shared" si="24"/>
        <v>387700</v>
      </c>
      <c r="V302" s="2">
        <f t="shared" si="24"/>
        <v>626300</v>
      </c>
      <c r="W302" s="2">
        <f t="shared" si="24"/>
        <v>505800</v>
      </c>
      <c r="X302" s="2">
        <f t="shared" si="24"/>
        <v>527800</v>
      </c>
      <c r="Y302" s="2" cm="1">
        <f t="array" ref="Y302">_xlfn.XLOOKUP(Y$1&amp;$R302,$C$3:$C$1662&amp;$D$3:$D$1662,$E$3:$E$1662,0,0,1)</f>
        <v>4100</v>
      </c>
      <c r="Z302" s="2" cm="1">
        <f t="array" ref="Z302">_xlfn.XLOOKUP(Z$1&amp;$R302,$C$3:$C$1662&amp;$D$3:$D$1662,$E$3:$E$1662,0,0,1)</f>
        <v>300</v>
      </c>
      <c r="AA302" s="2" cm="1">
        <f t="array" ref="AA302">_xlfn.XLOOKUP(AA$1&amp;$R302,$C$3:$C$1662&amp;$D$3:$D$1662,$E$3:$E$1662,0,0,1)</f>
        <v>800</v>
      </c>
      <c r="AB302" s="2" cm="1">
        <f t="array" ref="AB302">_xlfn.XLOOKUP(AB$1&amp;$R302,$C$3:$C$1662&amp;$D$3:$D$1662,$E$3:$E$1662,0,0,1)</f>
        <v>1500</v>
      </c>
      <c r="AC302" s="2" cm="1">
        <f t="array" ref="AC302">_xlfn.XLOOKUP(AC$1&amp;$R302,$C$3:$C$1662&amp;$D$3:$D$1662,$E$3:$E$1662,0,0,1)</f>
        <v>1100</v>
      </c>
    </row>
    <row r="303" spans="3:29" x14ac:dyDescent="0.4">
      <c r="C303" t="s">
        <v>758</v>
      </c>
      <c r="D303" t="s">
        <v>511</v>
      </c>
      <c r="E303">
        <v>1100</v>
      </c>
      <c r="R303" t="s">
        <v>3</v>
      </c>
      <c r="S303" s="2">
        <f t="shared" si="21"/>
        <v>514300</v>
      </c>
      <c r="T303" s="2">
        <f t="shared" si="24"/>
        <v>516000</v>
      </c>
      <c r="U303" s="2">
        <f t="shared" si="24"/>
        <v>388400</v>
      </c>
      <c r="V303" s="2">
        <f t="shared" si="24"/>
        <v>630100</v>
      </c>
      <c r="W303" s="2">
        <f t="shared" si="24"/>
        <v>507600</v>
      </c>
      <c r="X303" s="2">
        <f t="shared" si="24"/>
        <v>529400</v>
      </c>
      <c r="Y303" s="2" cm="1">
        <f t="array" ref="Y303">_xlfn.XLOOKUP(Y$1&amp;$R303,$C$3:$C$1662&amp;$D$3:$D$1662,$E$3:$E$1662,0,0,1)</f>
        <v>1400</v>
      </c>
      <c r="Z303" s="2" cm="1">
        <f t="array" ref="Z303">_xlfn.XLOOKUP(Z$1&amp;$R303,$C$3:$C$1662&amp;$D$3:$D$1662,$E$3:$E$1662,0,0,1)</f>
        <v>700</v>
      </c>
      <c r="AA303" s="2" cm="1">
        <f t="array" ref="AA303">_xlfn.XLOOKUP(AA$1&amp;$R303,$C$3:$C$1662&amp;$D$3:$D$1662,$E$3:$E$1662,0,0,1)</f>
        <v>3800</v>
      </c>
      <c r="AB303" s="2" cm="1">
        <f t="array" ref="AB303">_xlfn.XLOOKUP(AB$1&amp;$R303,$C$3:$C$1662&amp;$D$3:$D$1662,$E$3:$E$1662,0,0,1)</f>
        <v>1800</v>
      </c>
      <c r="AC303" s="2" cm="1">
        <f t="array" ref="AC303">_xlfn.XLOOKUP(AC$1&amp;$R303,$C$3:$C$1662&amp;$D$3:$D$1662,$E$3:$E$1662,0,0,1)</f>
        <v>1600</v>
      </c>
    </row>
    <row r="304" spans="3:29" x14ac:dyDescent="0.4">
      <c r="C304" t="s">
        <v>758</v>
      </c>
      <c r="D304" t="s">
        <v>512</v>
      </c>
      <c r="E304">
        <v>1600</v>
      </c>
      <c r="R304" t="s">
        <v>362</v>
      </c>
      <c r="S304" s="2">
        <f t="shared" si="21"/>
        <v>516200</v>
      </c>
      <c r="T304" s="2">
        <f t="shared" si="24"/>
        <v>517000</v>
      </c>
      <c r="U304" s="2">
        <f t="shared" si="24"/>
        <v>391700</v>
      </c>
      <c r="V304" s="2">
        <f t="shared" si="24"/>
        <v>632300</v>
      </c>
      <c r="W304" s="2">
        <f t="shared" si="24"/>
        <v>508000</v>
      </c>
      <c r="X304" s="2">
        <f t="shared" si="24"/>
        <v>532000</v>
      </c>
      <c r="Y304" s="2" cm="1">
        <f t="array" ref="Y304">_xlfn.XLOOKUP(Y$1&amp;$R304,$C$3:$C$1662&amp;$D$3:$D$1662,$E$3:$E$1662,0,0,1)</f>
        <v>1000</v>
      </c>
      <c r="Z304" s="2" cm="1">
        <f t="array" ref="Z304">_xlfn.XLOOKUP(Z$1&amp;$R304,$C$3:$C$1662&amp;$D$3:$D$1662,$E$3:$E$1662,0,0,1)</f>
        <v>3300</v>
      </c>
      <c r="AA304" s="2" cm="1">
        <f t="array" ref="AA304">_xlfn.XLOOKUP(AA$1&amp;$R304,$C$3:$C$1662&amp;$D$3:$D$1662,$E$3:$E$1662,0,0,1)</f>
        <v>2200</v>
      </c>
      <c r="AB304" s="2" cm="1">
        <f t="array" ref="AB304">_xlfn.XLOOKUP(AB$1&amp;$R304,$C$3:$C$1662&amp;$D$3:$D$1662,$E$3:$E$1662,0,0,1)</f>
        <v>400</v>
      </c>
      <c r="AC304" s="2" cm="1">
        <f t="array" ref="AC304">_xlfn.XLOOKUP(AC$1&amp;$R304,$C$3:$C$1662&amp;$D$3:$D$1662,$E$3:$E$1662,0,0,1)</f>
        <v>2600</v>
      </c>
    </row>
    <row r="305" spans="3:29" x14ac:dyDescent="0.4">
      <c r="C305" t="s">
        <v>758</v>
      </c>
      <c r="D305" t="s">
        <v>695</v>
      </c>
      <c r="E305">
        <v>2600</v>
      </c>
      <c r="R305" t="s">
        <v>363</v>
      </c>
      <c r="S305" s="2">
        <f t="shared" si="21"/>
        <v>517700</v>
      </c>
      <c r="T305" s="2">
        <f t="shared" si="24"/>
        <v>519100</v>
      </c>
      <c r="U305" s="2">
        <f t="shared" si="24"/>
        <v>391700</v>
      </c>
      <c r="V305" s="2">
        <f t="shared" si="24"/>
        <v>633000</v>
      </c>
      <c r="W305" s="2">
        <f t="shared" si="24"/>
        <v>509000</v>
      </c>
      <c r="X305" s="2">
        <f t="shared" si="24"/>
        <v>535700</v>
      </c>
      <c r="Y305" s="2" cm="1">
        <f t="array" ref="Y305">_xlfn.XLOOKUP(Y$1&amp;$R305,$C$3:$C$1662&amp;$D$3:$D$1662,$E$3:$E$1662,0,0,1)</f>
        <v>2100</v>
      </c>
      <c r="Z305" s="2" cm="1">
        <f t="array" ref="Z305">_xlfn.XLOOKUP(Z$1&amp;$R305,$C$3:$C$1662&amp;$D$3:$D$1662,$E$3:$E$1662,0,0,1)</f>
        <v>0</v>
      </c>
      <c r="AA305" s="2" cm="1">
        <f t="array" ref="AA305">_xlfn.XLOOKUP(AA$1&amp;$R305,$C$3:$C$1662&amp;$D$3:$D$1662,$E$3:$E$1662,0,0,1)</f>
        <v>700</v>
      </c>
      <c r="AB305" s="2" cm="1">
        <f t="array" ref="AB305">_xlfn.XLOOKUP(AB$1&amp;$R305,$C$3:$C$1662&amp;$D$3:$D$1662,$E$3:$E$1662,0,0,1)</f>
        <v>1000</v>
      </c>
      <c r="AC305" s="2" cm="1">
        <f t="array" ref="AC305">_xlfn.XLOOKUP(AC$1&amp;$R305,$C$3:$C$1662&amp;$D$3:$D$1662,$E$3:$E$1662,0,0,1)</f>
        <v>3700</v>
      </c>
    </row>
    <row r="306" spans="3:29" x14ac:dyDescent="0.4">
      <c r="C306" t="s">
        <v>758</v>
      </c>
      <c r="D306" t="s">
        <v>696</v>
      </c>
      <c r="E306">
        <v>3700</v>
      </c>
      <c r="R306" t="s">
        <v>364</v>
      </c>
      <c r="S306" s="2">
        <f t="shared" si="21"/>
        <v>518500</v>
      </c>
      <c r="T306" s="2">
        <f t="shared" si="24"/>
        <v>519300</v>
      </c>
      <c r="U306" s="2">
        <f t="shared" si="24"/>
        <v>392700</v>
      </c>
      <c r="V306" s="2">
        <f t="shared" si="24"/>
        <v>634100</v>
      </c>
      <c r="W306" s="2">
        <f t="shared" si="24"/>
        <v>509600</v>
      </c>
      <c r="X306" s="2">
        <f t="shared" si="24"/>
        <v>536800</v>
      </c>
      <c r="Y306" s="2" cm="1">
        <f t="array" ref="Y306">_xlfn.XLOOKUP(Y$1&amp;$R306,$C$3:$C$1662&amp;$D$3:$D$1662,$E$3:$E$1662,0,0,1)</f>
        <v>200</v>
      </c>
      <c r="Z306" s="2" cm="1">
        <f t="array" ref="Z306">_xlfn.XLOOKUP(Z$1&amp;$R306,$C$3:$C$1662&amp;$D$3:$D$1662,$E$3:$E$1662,0,0,1)</f>
        <v>1000</v>
      </c>
      <c r="AA306" s="2" cm="1">
        <f t="array" ref="AA306">_xlfn.XLOOKUP(AA$1&amp;$R306,$C$3:$C$1662&amp;$D$3:$D$1662,$E$3:$E$1662,0,0,1)</f>
        <v>1100</v>
      </c>
      <c r="AB306" s="2" cm="1">
        <f t="array" ref="AB306">_xlfn.XLOOKUP(AB$1&amp;$R306,$C$3:$C$1662&amp;$D$3:$D$1662,$E$3:$E$1662,0,0,1)</f>
        <v>600</v>
      </c>
      <c r="AC306" s="2" cm="1">
        <f t="array" ref="AC306">_xlfn.XLOOKUP(AC$1&amp;$R306,$C$3:$C$1662&amp;$D$3:$D$1662,$E$3:$E$1662,0,0,1)</f>
        <v>1100</v>
      </c>
    </row>
    <row r="307" spans="3:29" x14ac:dyDescent="0.4">
      <c r="C307" t="s">
        <v>758</v>
      </c>
      <c r="D307" t="s">
        <v>697</v>
      </c>
      <c r="E307">
        <v>1100</v>
      </c>
      <c r="R307" t="s">
        <v>365</v>
      </c>
      <c r="S307" s="2">
        <f t="shared" si="21"/>
        <v>520440</v>
      </c>
      <c r="T307" s="2">
        <f t="shared" si="24"/>
        <v>523800</v>
      </c>
      <c r="U307" s="2">
        <f t="shared" si="24"/>
        <v>392700</v>
      </c>
      <c r="V307" s="2">
        <f t="shared" si="24"/>
        <v>636200</v>
      </c>
      <c r="W307" s="2">
        <f t="shared" si="24"/>
        <v>510100</v>
      </c>
      <c r="X307" s="2">
        <f t="shared" si="24"/>
        <v>539400</v>
      </c>
      <c r="Y307" s="2" cm="1">
        <f t="array" ref="Y307">_xlfn.XLOOKUP(Y$1&amp;$R307,$C$3:$C$1662&amp;$D$3:$D$1662,$E$3:$E$1662,0,0,1)</f>
        <v>4500</v>
      </c>
      <c r="Z307" s="2" cm="1">
        <f t="array" ref="Z307">_xlfn.XLOOKUP(Z$1&amp;$R307,$C$3:$C$1662&amp;$D$3:$D$1662,$E$3:$E$1662,0,0,1)</f>
        <v>0</v>
      </c>
      <c r="AA307" s="2" cm="1">
        <f t="array" ref="AA307">_xlfn.XLOOKUP(AA$1&amp;$R307,$C$3:$C$1662&amp;$D$3:$D$1662,$E$3:$E$1662,0,0,1)</f>
        <v>2100</v>
      </c>
      <c r="AB307" s="2" cm="1">
        <f t="array" ref="AB307">_xlfn.XLOOKUP(AB$1&amp;$R307,$C$3:$C$1662&amp;$D$3:$D$1662,$E$3:$E$1662,0,0,1)</f>
        <v>500</v>
      </c>
      <c r="AC307" s="2" cm="1">
        <f t="array" ref="AC307">_xlfn.XLOOKUP(AC$1&amp;$R307,$C$3:$C$1662&amp;$D$3:$D$1662,$E$3:$E$1662,0,0,1)</f>
        <v>2600</v>
      </c>
    </row>
    <row r="308" spans="3:29" x14ac:dyDescent="0.4">
      <c r="C308" t="s">
        <v>758</v>
      </c>
      <c r="D308" t="s">
        <v>698</v>
      </c>
      <c r="E308">
        <v>2600</v>
      </c>
      <c r="R308" t="s">
        <v>366</v>
      </c>
      <c r="S308" s="2">
        <f t="shared" si="21"/>
        <v>522000</v>
      </c>
      <c r="T308" s="2">
        <f t="shared" ref="T308:X323" si="25">T307+Y308</f>
        <v>525400</v>
      </c>
      <c r="U308" s="2">
        <f t="shared" si="25"/>
        <v>393900</v>
      </c>
      <c r="V308" s="2">
        <f t="shared" si="25"/>
        <v>639000</v>
      </c>
      <c r="W308" s="2">
        <f t="shared" si="25"/>
        <v>512000</v>
      </c>
      <c r="X308" s="2">
        <f t="shared" si="25"/>
        <v>539700</v>
      </c>
      <c r="Y308" s="2" cm="1">
        <f t="array" ref="Y308">_xlfn.XLOOKUP(Y$1&amp;$R308,$C$3:$C$1662&amp;$D$3:$D$1662,$E$3:$E$1662,0,0,1)</f>
        <v>1600</v>
      </c>
      <c r="Z308" s="2" cm="1">
        <f t="array" ref="Z308">_xlfn.XLOOKUP(Z$1&amp;$R308,$C$3:$C$1662&amp;$D$3:$D$1662,$E$3:$E$1662,0,0,1)</f>
        <v>1200</v>
      </c>
      <c r="AA308" s="2" cm="1">
        <f t="array" ref="AA308">_xlfn.XLOOKUP(AA$1&amp;$R308,$C$3:$C$1662&amp;$D$3:$D$1662,$E$3:$E$1662,0,0,1)</f>
        <v>2800</v>
      </c>
      <c r="AB308" s="2" cm="1">
        <f t="array" ref="AB308">_xlfn.XLOOKUP(AB$1&amp;$R308,$C$3:$C$1662&amp;$D$3:$D$1662,$E$3:$E$1662,0,0,1)</f>
        <v>1900</v>
      </c>
      <c r="AC308" s="2" cm="1">
        <f t="array" ref="AC308">_xlfn.XLOOKUP(AC$1&amp;$R308,$C$3:$C$1662&amp;$D$3:$D$1662,$E$3:$E$1662,0,0,1)</f>
        <v>300</v>
      </c>
    </row>
    <row r="309" spans="3:29" x14ac:dyDescent="0.4">
      <c r="C309" t="s">
        <v>758</v>
      </c>
      <c r="D309" t="s">
        <v>699</v>
      </c>
      <c r="E309">
        <v>300</v>
      </c>
      <c r="R309" t="s">
        <v>367</v>
      </c>
      <c r="S309" s="2">
        <f t="shared" si="21"/>
        <v>523380</v>
      </c>
      <c r="T309" s="2">
        <f t="shared" si="25"/>
        <v>527600</v>
      </c>
      <c r="U309" s="2">
        <f t="shared" si="25"/>
        <v>394900</v>
      </c>
      <c r="V309" s="2">
        <f t="shared" si="25"/>
        <v>640100</v>
      </c>
      <c r="W309" s="2">
        <f t="shared" si="25"/>
        <v>513800</v>
      </c>
      <c r="X309" s="2">
        <f t="shared" si="25"/>
        <v>540500</v>
      </c>
      <c r="Y309" s="2" cm="1">
        <f t="array" ref="Y309">_xlfn.XLOOKUP(Y$1&amp;$R309,$C$3:$C$1662&amp;$D$3:$D$1662,$E$3:$E$1662,0,0,1)</f>
        <v>2200</v>
      </c>
      <c r="Z309" s="2" cm="1">
        <f t="array" ref="Z309">_xlfn.XLOOKUP(Z$1&amp;$R309,$C$3:$C$1662&amp;$D$3:$D$1662,$E$3:$E$1662,0,0,1)</f>
        <v>1000</v>
      </c>
      <c r="AA309" s="2" cm="1">
        <f t="array" ref="AA309">_xlfn.XLOOKUP(AA$1&amp;$R309,$C$3:$C$1662&amp;$D$3:$D$1662,$E$3:$E$1662,0,0,1)</f>
        <v>1100</v>
      </c>
      <c r="AB309" s="2" cm="1">
        <f t="array" ref="AB309">_xlfn.XLOOKUP(AB$1&amp;$R309,$C$3:$C$1662&amp;$D$3:$D$1662,$E$3:$E$1662,0,0,1)</f>
        <v>1800</v>
      </c>
      <c r="AC309" s="2" cm="1">
        <f t="array" ref="AC309">_xlfn.XLOOKUP(AC$1&amp;$R309,$C$3:$C$1662&amp;$D$3:$D$1662,$E$3:$E$1662,0,0,1)</f>
        <v>800</v>
      </c>
    </row>
    <row r="310" spans="3:29" x14ac:dyDescent="0.4">
      <c r="C310" t="s">
        <v>758</v>
      </c>
      <c r="D310" t="s">
        <v>700</v>
      </c>
      <c r="E310">
        <v>800</v>
      </c>
      <c r="R310" t="s">
        <v>368</v>
      </c>
      <c r="S310" s="2">
        <f t="shared" si="21"/>
        <v>525560</v>
      </c>
      <c r="T310" s="2">
        <f t="shared" si="25"/>
        <v>531200</v>
      </c>
      <c r="U310" s="2">
        <f t="shared" si="25"/>
        <v>395800</v>
      </c>
      <c r="V310" s="2">
        <f t="shared" si="25"/>
        <v>641600</v>
      </c>
      <c r="W310" s="2">
        <f t="shared" si="25"/>
        <v>515900</v>
      </c>
      <c r="X310" s="2">
        <f t="shared" si="25"/>
        <v>543300</v>
      </c>
      <c r="Y310" s="2" cm="1">
        <f t="array" ref="Y310">_xlfn.XLOOKUP(Y$1&amp;$R310,$C$3:$C$1662&amp;$D$3:$D$1662,$E$3:$E$1662,0,0,1)</f>
        <v>3600</v>
      </c>
      <c r="Z310" s="2" cm="1">
        <f t="array" ref="Z310">_xlfn.XLOOKUP(Z$1&amp;$R310,$C$3:$C$1662&amp;$D$3:$D$1662,$E$3:$E$1662,0,0,1)</f>
        <v>900</v>
      </c>
      <c r="AA310" s="2" cm="1">
        <f t="array" ref="AA310">_xlfn.XLOOKUP(AA$1&amp;$R310,$C$3:$C$1662&amp;$D$3:$D$1662,$E$3:$E$1662,0,0,1)</f>
        <v>1500</v>
      </c>
      <c r="AB310" s="2" cm="1">
        <f t="array" ref="AB310">_xlfn.XLOOKUP(AB$1&amp;$R310,$C$3:$C$1662&amp;$D$3:$D$1662,$E$3:$E$1662,0,0,1)</f>
        <v>2100</v>
      </c>
      <c r="AC310" s="2" cm="1">
        <f t="array" ref="AC310">_xlfn.XLOOKUP(AC$1&amp;$R310,$C$3:$C$1662&amp;$D$3:$D$1662,$E$3:$E$1662,0,0,1)</f>
        <v>2800</v>
      </c>
    </row>
    <row r="311" spans="3:29" x14ac:dyDescent="0.4">
      <c r="C311" t="s">
        <v>758</v>
      </c>
      <c r="D311" t="s">
        <v>701</v>
      </c>
      <c r="E311">
        <v>2800</v>
      </c>
      <c r="R311" t="s">
        <v>369</v>
      </c>
      <c r="S311" s="2">
        <f t="shared" si="21"/>
        <v>527340</v>
      </c>
      <c r="T311" s="2">
        <f t="shared" si="25"/>
        <v>534400</v>
      </c>
      <c r="U311" s="2">
        <f t="shared" si="25"/>
        <v>396200</v>
      </c>
      <c r="V311" s="2">
        <f t="shared" si="25"/>
        <v>643600</v>
      </c>
      <c r="W311" s="2">
        <f t="shared" si="25"/>
        <v>517400</v>
      </c>
      <c r="X311" s="2">
        <f t="shared" si="25"/>
        <v>545100</v>
      </c>
      <c r="Y311" s="2" cm="1">
        <f t="array" ref="Y311">_xlfn.XLOOKUP(Y$1&amp;$R311,$C$3:$C$1662&amp;$D$3:$D$1662,$E$3:$E$1662,0,0,1)</f>
        <v>3200</v>
      </c>
      <c r="Z311" s="2" cm="1">
        <f t="array" ref="Z311">_xlfn.XLOOKUP(Z$1&amp;$R311,$C$3:$C$1662&amp;$D$3:$D$1662,$E$3:$E$1662,0,0,1)</f>
        <v>400</v>
      </c>
      <c r="AA311" s="2" cm="1">
        <f t="array" ref="AA311">_xlfn.XLOOKUP(AA$1&amp;$R311,$C$3:$C$1662&amp;$D$3:$D$1662,$E$3:$E$1662,0,0,1)</f>
        <v>2000</v>
      </c>
      <c r="AB311" s="2" cm="1">
        <f t="array" ref="AB311">_xlfn.XLOOKUP(AB$1&amp;$R311,$C$3:$C$1662&amp;$D$3:$D$1662,$E$3:$E$1662,0,0,1)</f>
        <v>1500</v>
      </c>
      <c r="AC311" s="2" cm="1">
        <f t="array" ref="AC311">_xlfn.XLOOKUP(AC$1&amp;$R311,$C$3:$C$1662&amp;$D$3:$D$1662,$E$3:$E$1662,0,0,1)</f>
        <v>1800</v>
      </c>
    </row>
    <row r="312" spans="3:29" x14ac:dyDescent="0.4">
      <c r="C312" t="s">
        <v>758</v>
      </c>
      <c r="D312" t="s">
        <v>702</v>
      </c>
      <c r="E312">
        <v>1800</v>
      </c>
      <c r="R312" t="s">
        <v>370</v>
      </c>
      <c r="S312" s="2">
        <f t="shared" si="21"/>
        <v>529760</v>
      </c>
      <c r="T312" s="2">
        <f t="shared" si="25"/>
        <v>538800</v>
      </c>
      <c r="U312" s="2">
        <f t="shared" si="25"/>
        <v>396800</v>
      </c>
      <c r="V312" s="2">
        <f t="shared" si="25"/>
        <v>646000</v>
      </c>
      <c r="W312" s="2">
        <f t="shared" si="25"/>
        <v>520800</v>
      </c>
      <c r="X312" s="2">
        <f t="shared" si="25"/>
        <v>546400</v>
      </c>
      <c r="Y312" s="2" cm="1">
        <f t="array" ref="Y312">_xlfn.XLOOKUP(Y$1&amp;$R312,$C$3:$C$1662&amp;$D$3:$D$1662,$E$3:$E$1662,0,0,1)</f>
        <v>4400</v>
      </c>
      <c r="Z312" s="2" cm="1">
        <f t="array" ref="Z312">_xlfn.XLOOKUP(Z$1&amp;$R312,$C$3:$C$1662&amp;$D$3:$D$1662,$E$3:$E$1662,0,0,1)</f>
        <v>600</v>
      </c>
      <c r="AA312" s="2" cm="1">
        <f t="array" ref="AA312">_xlfn.XLOOKUP(AA$1&amp;$R312,$C$3:$C$1662&amp;$D$3:$D$1662,$E$3:$E$1662,0,0,1)</f>
        <v>2400</v>
      </c>
      <c r="AB312" s="2" cm="1">
        <f t="array" ref="AB312">_xlfn.XLOOKUP(AB$1&amp;$R312,$C$3:$C$1662&amp;$D$3:$D$1662,$E$3:$E$1662,0,0,1)</f>
        <v>3400</v>
      </c>
      <c r="AC312" s="2" cm="1">
        <f t="array" ref="AC312">_xlfn.XLOOKUP(AC$1&amp;$R312,$C$3:$C$1662&amp;$D$3:$D$1662,$E$3:$E$1662,0,0,1)</f>
        <v>1300</v>
      </c>
    </row>
    <row r="313" spans="3:29" x14ac:dyDescent="0.4">
      <c r="C313" t="s">
        <v>758</v>
      </c>
      <c r="D313" t="s">
        <v>703</v>
      </c>
      <c r="E313">
        <v>1300</v>
      </c>
      <c r="R313" t="s">
        <v>371</v>
      </c>
      <c r="S313" s="2">
        <f t="shared" si="21"/>
        <v>532260</v>
      </c>
      <c r="T313" s="2">
        <f t="shared" si="25"/>
        <v>541100</v>
      </c>
      <c r="U313" s="2">
        <f t="shared" si="25"/>
        <v>399700</v>
      </c>
      <c r="V313" s="2">
        <f t="shared" si="25"/>
        <v>646300</v>
      </c>
      <c r="W313" s="2">
        <f t="shared" si="25"/>
        <v>524800</v>
      </c>
      <c r="X313" s="2">
        <f t="shared" si="25"/>
        <v>549400</v>
      </c>
      <c r="Y313" s="2" cm="1">
        <f t="array" ref="Y313">_xlfn.XLOOKUP(Y$1&amp;$R313,$C$3:$C$1662&amp;$D$3:$D$1662,$E$3:$E$1662,0,0,1)</f>
        <v>2300</v>
      </c>
      <c r="Z313" s="2" cm="1">
        <f t="array" ref="Z313">_xlfn.XLOOKUP(Z$1&amp;$R313,$C$3:$C$1662&amp;$D$3:$D$1662,$E$3:$E$1662,0,0,1)</f>
        <v>2900</v>
      </c>
      <c r="AA313" s="2" cm="1">
        <f t="array" ref="AA313">_xlfn.XLOOKUP(AA$1&amp;$R313,$C$3:$C$1662&amp;$D$3:$D$1662,$E$3:$E$1662,0,0,1)</f>
        <v>300</v>
      </c>
      <c r="AB313" s="2" cm="1">
        <f t="array" ref="AB313">_xlfn.XLOOKUP(AB$1&amp;$R313,$C$3:$C$1662&amp;$D$3:$D$1662,$E$3:$E$1662,0,0,1)</f>
        <v>4000</v>
      </c>
      <c r="AC313" s="2" cm="1">
        <f t="array" ref="AC313">_xlfn.XLOOKUP(AC$1&amp;$R313,$C$3:$C$1662&amp;$D$3:$D$1662,$E$3:$E$1662,0,0,1)</f>
        <v>3000</v>
      </c>
    </row>
    <row r="314" spans="3:29" x14ac:dyDescent="0.4">
      <c r="C314" t="s">
        <v>758</v>
      </c>
      <c r="D314" t="s">
        <v>704</v>
      </c>
      <c r="E314">
        <v>3000</v>
      </c>
      <c r="R314" t="s">
        <v>372</v>
      </c>
      <c r="S314" s="2">
        <f t="shared" si="21"/>
        <v>533900</v>
      </c>
      <c r="T314" s="2">
        <f t="shared" si="25"/>
        <v>544600</v>
      </c>
      <c r="U314" s="2">
        <f t="shared" si="25"/>
        <v>400500</v>
      </c>
      <c r="V314" s="2">
        <f t="shared" si="25"/>
        <v>646800</v>
      </c>
      <c r="W314" s="2">
        <f t="shared" si="25"/>
        <v>526000</v>
      </c>
      <c r="X314" s="2">
        <f t="shared" si="25"/>
        <v>551600</v>
      </c>
      <c r="Y314" s="2" cm="1">
        <f t="array" ref="Y314">_xlfn.XLOOKUP(Y$1&amp;$R314,$C$3:$C$1662&amp;$D$3:$D$1662,$E$3:$E$1662,0,0,1)</f>
        <v>3500</v>
      </c>
      <c r="Z314" s="2" cm="1">
        <f t="array" ref="Z314">_xlfn.XLOOKUP(Z$1&amp;$R314,$C$3:$C$1662&amp;$D$3:$D$1662,$E$3:$E$1662,0,0,1)</f>
        <v>800</v>
      </c>
      <c r="AA314" s="2" cm="1">
        <f t="array" ref="AA314">_xlfn.XLOOKUP(AA$1&amp;$R314,$C$3:$C$1662&amp;$D$3:$D$1662,$E$3:$E$1662,0,0,1)</f>
        <v>500</v>
      </c>
      <c r="AB314" s="2" cm="1">
        <f t="array" ref="AB314">_xlfn.XLOOKUP(AB$1&amp;$R314,$C$3:$C$1662&amp;$D$3:$D$1662,$E$3:$E$1662,0,0,1)</f>
        <v>1200</v>
      </c>
      <c r="AC314" s="2" cm="1">
        <f t="array" ref="AC314">_xlfn.XLOOKUP(AC$1&amp;$R314,$C$3:$C$1662&amp;$D$3:$D$1662,$E$3:$E$1662,0,0,1)</f>
        <v>2200</v>
      </c>
    </row>
    <row r="315" spans="3:29" x14ac:dyDescent="0.4">
      <c r="C315" t="s">
        <v>758</v>
      </c>
      <c r="D315" t="s">
        <v>705</v>
      </c>
      <c r="E315">
        <v>2200</v>
      </c>
      <c r="R315" t="s">
        <v>373</v>
      </c>
      <c r="S315" s="2">
        <f t="shared" si="21"/>
        <v>535220</v>
      </c>
      <c r="T315" s="2">
        <f t="shared" si="25"/>
        <v>546300</v>
      </c>
      <c r="U315" s="2">
        <f t="shared" si="25"/>
        <v>401600</v>
      </c>
      <c r="V315" s="2">
        <f t="shared" si="25"/>
        <v>649000</v>
      </c>
      <c r="W315" s="2">
        <f t="shared" si="25"/>
        <v>527100</v>
      </c>
      <c r="X315" s="2">
        <f t="shared" si="25"/>
        <v>552100</v>
      </c>
      <c r="Y315" s="2" cm="1">
        <f t="array" ref="Y315">_xlfn.XLOOKUP(Y$1&amp;$R315,$C$3:$C$1662&amp;$D$3:$D$1662,$E$3:$E$1662,0,0,1)</f>
        <v>1700</v>
      </c>
      <c r="Z315" s="2" cm="1">
        <f t="array" ref="Z315">_xlfn.XLOOKUP(Z$1&amp;$R315,$C$3:$C$1662&amp;$D$3:$D$1662,$E$3:$E$1662,0,0,1)</f>
        <v>1100</v>
      </c>
      <c r="AA315" s="2" cm="1">
        <f t="array" ref="AA315">_xlfn.XLOOKUP(AA$1&amp;$R315,$C$3:$C$1662&amp;$D$3:$D$1662,$E$3:$E$1662,0,0,1)</f>
        <v>2200</v>
      </c>
      <c r="AB315" s="2" cm="1">
        <f t="array" ref="AB315">_xlfn.XLOOKUP(AB$1&amp;$R315,$C$3:$C$1662&amp;$D$3:$D$1662,$E$3:$E$1662,0,0,1)</f>
        <v>1100</v>
      </c>
      <c r="AC315" s="2" cm="1">
        <f t="array" ref="AC315">_xlfn.XLOOKUP(AC$1&amp;$R315,$C$3:$C$1662&amp;$D$3:$D$1662,$E$3:$E$1662,0,0,1)</f>
        <v>500</v>
      </c>
    </row>
    <row r="316" spans="3:29" x14ac:dyDescent="0.4">
      <c r="C316" t="s">
        <v>758</v>
      </c>
      <c r="D316" t="s">
        <v>706</v>
      </c>
      <c r="E316">
        <v>500</v>
      </c>
      <c r="R316" t="s">
        <v>374</v>
      </c>
      <c r="S316" s="2">
        <f t="shared" si="21"/>
        <v>536680</v>
      </c>
      <c r="T316" s="2">
        <f t="shared" si="25"/>
        <v>548400</v>
      </c>
      <c r="U316" s="2">
        <f t="shared" si="25"/>
        <v>402800</v>
      </c>
      <c r="V316" s="2">
        <f t="shared" si="25"/>
        <v>650000</v>
      </c>
      <c r="W316" s="2">
        <f t="shared" si="25"/>
        <v>527900</v>
      </c>
      <c r="X316" s="2">
        <f t="shared" si="25"/>
        <v>554300</v>
      </c>
      <c r="Y316" s="2" cm="1">
        <f t="array" ref="Y316">_xlfn.XLOOKUP(Y$1&amp;$R316,$C$3:$C$1662&amp;$D$3:$D$1662,$E$3:$E$1662,0,0,1)</f>
        <v>2100</v>
      </c>
      <c r="Z316" s="2" cm="1">
        <f t="array" ref="Z316">_xlfn.XLOOKUP(Z$1&amp;$R316,$C$3:$C$1662&amp;$D$3:$D$1662,$E$3:$E$1662,0,0,1)</f>
        <v>1200</v>
      </c>
      <c r="AA316" s="2" cm="1">
        <f t="array" ref="AA316">_xlfn.XLOOKUP(AA$1&amp;$R316,$C$3:$C$1662&amp;$D$3:$D$1662,$E$3:$E$1662,0,0,1)</f>
        <v>1000</v>
      </c>
      <c r="AB316" s="2" cm="1">
        <f t="array" ref="AB316">_xlfn.XLOOKUP(AB$1&amp;$R316,$C$3:$C$1662&amp;$D$3:$D$1662,$E$3:$E$1662,0,0,1)</f>
        <v>800</v>
      </c>
      <c r="AC316" s="2" cm="1">
        <f t="array" ref="AC316">_xlfn.XLOOKUP(AC$1&amp;$R316,$C$3:$C$1662&amp;$D$3:$D$1662,$E$3:$E$1662,0,0,1)</f>
        <v>2200</v>
      </c>
    </row>
    <row r="317" spans="3:29" x14ac:dyDescent="0.4">
      <c r="C317" t="s">
        <v>758</v>
      </c>
      <c r="D317" t="s">
        <v>707</v>
      </c>
      <c r="E317">
        <v>2200</v>
      </c>
      <c r="R317" t="s">
        <v>375</v>
      </c>
      <c r="S317" s="2">
        <f t="shared" si="21"/>
        <v>538320</v>
      </c>
      <c r="T317" s="2">
        <f t="shared" si="25"/>
        <v>550500</v>
      </c>
      <c r="U317" s="2">
        <f t="shared" si="25"/>
        <v>405700</v>
      </c>
      <c r="V317" s="2">
        <f t="shared" si="25"/>
        <v>652200</v>
      </c>
      <c r="W317" s="2">
        <f t="shared" si="25"/>
        <v>528500</v>
      </c>
      <c r="X317" s="2">
        <f t="shared" si="25"/>
        <v>554700</v>
      </c>
      <c r="Y317" s="2" cm="1">
        <f t="array" ref="Y317">_xlfn.XLOOKUP(Y$1&amp;$R317,$C$3:$C$1662&amp;$D$3:$D$1662,$E$3:$E$1662,0,0,1)</f>
        <v>2100</v>
      </c>
      <c r="Z317" s="2" cm="1">
        <f t="array" ref="Z317">_xlfn.XLOOKUP(Z$1&amp;$R317,$C$3:$C$1662&amp;$D$3:$D$1662,$E$3:$E$1662,0,0,1)</f>
        <v>2900</v>
      </c>
      <c r="AA317" s="2" cm="1">
        <f t="array" ref="AA317">_xlfn.XLOOKUP(AA$1&amp;$R317,$C$3:$C$1662&amp;$D$3:$D$1662,$E$3:$E$1662,0,0,1)</f>
        <v>2200</v>
      </c>
      <c r="AB317" s="2" cm="1">
        <f t="array" ref="AB317">_xlfn.XLOOKUP(AB$1&amp;$R317,$C$3:$C$1662&amp;$D$3:$D$1662,$E$3:$E$1662,0,0,1)</f>
        <v>600</v>
      </c>
      <c r="AC317" s="2" cm="1">
        <f t="array" ref="AC317">_xlfn.XLOOKUP(AC$1&amp;$R317,$C$3:$C$1662&amp;$D$3:$D$1662,$E$3:$E$1662,0,0,1)</f>
        <v>400</v>
      </c>
    </row>
    <row r="318" spans="3:29" x14ac:dyDescent="0.4">
      <c r="C318" t="s">
        <v>758</v>
      </c>
      <c r="D318" t="s">
        <v>708</v>
      </c>
      <c r="E318">
        <v>400</v>
      </c>
      <c r="R318" t="s">
        <v>376</v>
      </c>
      <c r="S318" s="2">
        <f t="shared" si="21"/>
        <v>540060</v>
      </c>
      <c r="T318" s="2">
        <f t="shared" si="25"/>
        <v>553300</v>
      </c>
      <c r="U318" s="2">
        <f t="shared" si="25"/>
        <v>406500</v>
      </c>
      <c r="V318" s="2">
        <f t="shared" si="25"/>
        <v>654400</v>
      </c>
      <c r="W318" s="2">
        <f t="shared" si="25"/>
        <v>530200</v>
      </c>
      <c r="X318" s="2">
        <f t="shared" si="25"/>
        <v>555900</v>
      </c>
      <c r="Y318" s="2" cm="1">
        <f t="array" ref="Y318">_xlfn.XLOOKUP(Y$1&amp;$R318,$C$3:$C$1662&amp;$D$3:$D$1662,$E$3:$E$1662,0,0,1)</f>
        <v>2800</v>
      </c>
      <c r="Z318" s="2" cm="1">
        <f t="array" ref="Z318">_xlfn.XLOOKUP(Z$1&amp;$R318,$C$3:$C$1662&amp;$D$3:$D$1662,$E$3:$E$1662,0,0,1)</f>
        <v>800</v>
      </c>
      <c r="AA318" s="2" cm="1">
        <f t="array" ref="AA318">_xlfn.XLOOKUP(AA$1&amp;$R318,$C$3:$C$1662&amp;$D$3:$D$1662,$E$3:$E$1662,0,0,1)</f>
        <v>2200</v>
      </c>
      <c r="AB318" s="2" cm="1">
        <f t="array" ref="AB318">_xlfn.XLOOKUP(AB$1&amp;$R318,$C$3:$C$1662&amp;$D$3:$D$1662,$E$3:$E$1662,0,0,1)</f>
        <v>1700</v>
      </c>
      <c r="AC318" s="2" cm="1">
        <f t="array" ref="AC318">_xlfn.XLOOKUP(AC$1&amp;$R318,$C$3:$C$1662&amp;$D$3:$D$1662,$E$3:$E$1662,0,0,1)</f>
        <v>1200</v>
      </c>
    </row>
    <row r="319" spans="3:29" x14ac:dyDescent="0.4">
      <c r="C319" t="s">
        <v>758</v>
      </c>
      <c r="D319" t="s">
        <v>709</v>
      </c>
      <c r="E319">
        <v>1200</v>
      </c>
      <c r="R319" t="s">
        <v>377</v>
      </c>
      <c r="S319" s="2">
        <f t="shared" si="21"/>
        <v>541880</v>
      </c>
      <c r="T319" s="2">
        <f t="shared" si="25"/>
        <v>556400</v>
      </c>
      <c r="U319" s="2">
        <f t="shared" si="25"/>
        <v>406700</v>
      </c>
      <c r="V319" s="2">
        <f t="shared" si="25"/>
        <v>656600</v>
      </c>
      <c r="W319" s="2">
        <f t="shared" si="25"/>
        <v>532000</v>
      </c>
      <c r="X319" s="2">
        <f t="shared" si="25"/>
        <v>557700</v>
      </c>
      <c r="Y319" s="2" cm="1">
        <f t="array" ref="Y319">_xlfn.XLOOKUP(Y$1&amp;$R319,$C$3:$C$1662&amp;$D$3:$D$1662,$E$3:$E$1662,0,0,1)</f>
        <v>3100</v>
      </c>
      <c r="Z319" s="2" cm="1">
        <f t="array" ref="Z319">_xlfn.XLOOKUP(Z$1&amp;$R319,$C$3:$C$1662&amp;$D$3:$D$1662,$E$3:$E$1662,0,0,1)</f>
        <v>200</v>
      </c>
      <c r="AA319" s="2" cm="1">
        <f t="array" ref="AA319">_xlfn.XLOOKUP(AA$1&amp;$R319,$C$3:$C$1662&amp;$D$3:$D$1662,$E$3:$E$1662,0,0,1)</f>
        <v>2200</v>
      </c>
      <c r="AB319" s="2" cm="1">
        <f t="array" ref="AB319">_xlfn.XLOOKUP(AB$1&amp;$R319,$C$3:$C$1662&amp;$D$3:$D$1662,$E$3:$E$1662,0,0,1)</f>
        <v>1800</v>
      </c>
      <c r="AC319" s="2" cm="1">
        <f t="array" ref="AC319">_xlfn.XLOOKUP(AC$1&amp;$R319,$C$3:$C$1662&amp;$D$3:$D$1662,$E$3:$E$1662,0,0,1)</f>
        <v>1800</v>
      </c>
    </row>
    <row r="320" spans="3:29" x14ac:dyDescent="0.4">
      <c r="C320" t="s">
        <v>758</v>
      </c>
      <c r="D320" t="s">
        <v>710</v>
      </c>
      <c r="E320">
        <v>1800</v>
      </c>
      <c r="R320" t="s">
        <v>378</v>
      </c>
      <c r="S320" s="2">
        <f t="shared" si="21"/>
        <v>543600</v>
      </c>
      <c r="T320" s="2">
        <f t="shared" si="25"/>
        <v>559500</v>
      </c>
      <c r="U320" s="2">
        <f t="shared" si="25"/>
        <v>408600</v>
      </c>
      <c r="V320" s="2">
        <f t="shared" si="25"/>
        <v>659000</v>
      </c>
      <c r="W320" s="2">
        <f t="shared" si="25"/>
        <v>533000</v>
      </c>
      <c r="X320" s="2">
        <f t="shared" si="25"/>
        <v>557900</v>
      </c>
      <c r="Y320" s="2" cm="1">
        <f t="array" ref="Y320">_xlfn.XLOOKUP(Y$1&amp;$R320,$C$3:$C$1662&amp;$D$3:$D$1662,$E$3:$E$1662,0,0,1)</f>
        <v>3100</v>
      </c>
      <c r="Z320" s="2" cm="1">
        <f t="array" ref="Z320">_xlfn.XLOOKUP(Z$1&amp;$R320,$C$3:$C$1662&amp;$D$3:$D$1662,$E$3:$E$1662,0,0,1)</f>
        <v>1900</v>
      </c>
      <c r="AA320" s="2" cm="1">
        <f t="array" ref="AA320">_xlfn.XLOOKUP(AA$1&amp;$R320,$C$3:$C$1662&amp;$D$3:$D$1662,$E$3:$E$1662,0,0,1)</f>
        <v>2400</v>
      </c>
      <c r="AB320" s="2" cm="1">
        <f t="array" ref="AB320">_xlfn.XLOOKUP(AB$1&amp;$R320,$C$3:$C$1662&amp;$D$3:$D$1662,$E$3:$E$1662,0,0,1)</f>
        <v>1000</v>
      </c>
      <c r="AC320" s="2" cm="1">
        <f t="array" ref="AC320">_xlfn.XLOOKUP(AC$1&amp;$R320,$C$3:$C$1662&amp;$D$3:$D$1662,$E$3:$E$1662,0,0,1)</f>
        <v>200</v>
      </c>
    </row>
    <row r="321" spans="3:29" x14ac:dyDescent="0.4">
      <c r="C321" t="s">
        <v>758</v>
      </c>
      <c r="D321" t="s">
        <v>711</v>
      </c>
      <c r="E321">
        <v>200</v>
      </c>
      <c r="R321" t="s">
        <v>379</v>
      </c>
      <c r="S321" s="2">
        <f t="shared" si="21"/>
        <v>545100</v>
      </c>
      <c r="T321" s="2">
        <f t="shared" si="25"/>
        <v>561200</v>
      </c>
      <c r="U321" s="2">
        <f t="shared" si="25"/>
        <v>410600</v>
      </c>
      <c r="V321" s="2">
        <f t="shared" si="25"/>
        <v>661800</v>
      </c>
      <c r="W321" s="2">
        <f t="shared" si="25"/>
        <v>533200</v>
      </c>
      <c r="X321" s="2">
        <f t="shared" si="25"/>
        <v>558700</v>
      </c>
      <c r="Y321" s="2" cm="1">
        <f t="array" ref="Y321">_xlfn.XLOOKUP(Y$1&amp;$R321,$C$3:$C$1662&amp;$D$3:$D$1662,$E$3:$E$1662,0,0,1)</f>
        <v>1700</v>
      </c>
      <c r="Z321" s="2" cm="1">
        <f t="array" ref="Z321">_xlfn.XLOOKUP(Z$1&amp;$R321,$C$3:$C$1662&amp;$D$3:$D$1662,$E$3:$E$1662,0,0,1)</f>
        <v>2000</v>
      </c>
      <c r="AA321" s="2" cm="1">
        <f t="array" ref="AA321">_xlfn.XLOOKUP(AA$1&amp;$R321,$C$3:$C$1662&amp;$D$3:$D$1662,$E$3:$E$1662,0,0,1)</f>
        <v>2800</v>
      </c>
      <c r="AB321" s="2" cm="1">
        <f t="array" ref="AB321">_xlfn.XLOOKUP(AB$1&amp;$R321,$C$3:$C$1662&amp;$D$3:$D$1662,$E$3:$E$1662,0,0,1)</f>
        <v>200</v>
      </c>
      <c r="AC321" s="2" cm="1">
        <f t="array" ref="AC321">_xlfn.XLOOKUP(AC$1&amp;$R321,$C$3:$C$1662&amp;$D$3:$D$1662,$E$3:$E$1662,0,0,1)</f>
        <v>800</v>
      </c>
    </row>
    <row r="322" spans="3:29" x14ac:dyDescent="0.4">
      <c r="C322" t="s">
        <v>758</v>
      </c>
      <c r="D322" t="s">
        <v>712</v>
      </c>
      <c r="E322">
        <v>800</v>
      </c>
      <c r="R322" t="s">
        <v>380</v>
      </c>
      <c r="S322" s="2">
        <f t="shared" si="21"/>
        <v>546760</v>
      </c>
      <c r="T322" s="2">
        <f t="shared" si="25"/>
        <v>562200</v>
      </c>
      <c r="U322" s="2">
        <f t="shared" si="25"/>
        <v>412500</v>
      </c>
      <c r="V322" s="2">
        <f t="shared" si="25"/>
        <v>663200</v>
      </c>
      <c r="W322" s="2">
        <f t="shared" si="25"/>
        <v>535500</v>
      </c>
      <c r="X322" s="2">
        <f t="shared" si="25"/>
        <v>560400</v>
      </c>
      <c r="Y322" s="2" cm="1">
        <f t="array" ref="Y322">_xlfn.XLOOKUP(Y$1&amp;$R322,$C$3:$C$1662&amp;$D$3:$D$1662,$E$3:$E$1662,0,0,1)</f>
        <v>1000</v>
      </c>
      <c r="Z322" s="2" cm="1">
        <f t="array" ref="Z322">_xlfn.XLOOKUP(Z$1&amp;$R322,$C$3:$C$1662&amp;$D$3:$D$1662,$E$3:$E$1662,0,0,1)</f>
        <v>1900</v>
      </c>
      <c r="AA322" s="2" cm="1">
        <f t="array" ref="AA322">_xlfn.XLOOKUP(AA$1&amp;$R322,$C$3:$C$1662&amp;$D$3:$D$1662,$E$3:$E$1662,0,0,1)</f>
        <v>1400</v>
      </c>
      <c r="AB322" s="2" cm="1">
        <f t="array" ref="AB322">_xlfn.XLOOKUP(AB$1&amp;$R322,$C$3:$C$1662&amp;$D$3:$D$1662,$E$3:$E$1662,0,0,1)</f>
        <v>2300</v>
      </c>
      <c r="AC322" s="2" cm="1">
        <f t="array" ref="AC322">_xlfn.XLOOKUP(AC$1&amp;$R322,$C$3:$C$1662&amp;$D$3:$D$1662,$E$3:$E$1662,0,0,1)</f>
        <v>1700</v>
      </c>
    </row>
    <row r="323" spans="3:29" x14ac:dyDescent="0.4">
      <c r="C323" t="s">
        <v>758</v>
      </c>
      <c r="D323" t="s">
        <v>713</v>
      </c>
      <c r="E323">
        <v>1700</v>
      </c>
      <c r="R323" t="s">
        <v>381</v>
      </c>
      <c r="S323" s="2">
        <f t="shared" ref="S323:S333" si="26">IFERROR(AVERAGEIFS(T323:X323,T323:X323,"&gt;0"),0)</f>
        <v>549940</v>
      </c>
      <c r="T323" s="2">
        <f t="shared" si="25"/>
        <v>569300</v>
      </c>
      <c r="U323" s="2">
        <f t="shared" si="25"/>
        <v>415600</v>
      </c>
      <c r="V323" s="2">
        <f t="shared" si="25"/>
        <v>663800</v>
      </c>
      <c r="W323" s="2">
        <f t="shared" si="25"/>
        <v>537700</v>
      </c>
      <c r="X323" s="2">
        <f t="shared" si="25"/>
        <v>563300</v>
      </c>
      <c r="Y323" s="2" cm="1">
        <f t="array" ref="Y323">_xlfn.XLOOKUP(Y$1&amp;$R323,$C$3:$C$1662&amp;$D$3:$D$1662,$E$3:$E$1662,0,0,1)</f>
        <v>7100</v>
      </c>
      <c r="Z323" s="2" cm="1">
        <f t="array" ref="Z323">_xlfn.XLOOKUP(Z$1&amp;$R323,$C$3:$C$1662&amp;$D$3:$D$1662,$E$3:$E$1662,0,0,1)</f>
        <v>3100</v>
      </c>
      <c r="AA323" s="2" cm="1">
        <f t="array" ref="AA323">_xlfn.XLOOKUP(AA$1&amp;$R323,$C$3:$C$1662&amp;$D$3:$D$1662,$E$3:$E$1662,0,0,1)</f>
        <v>600</v>
      </c>
      <c r="AB323" s="2" cm="1">
        <f t="array" ref="AB323">_xlfn.XLOOKUP(AB$1&amp;$R323,$C$3:$C$1662&amp;$D$3:$D$1662,$E$3:$E$1662,0,0,1)</f>
        <v>2200</v>
      </c>
      <c r="AC323" s="2" cm="1">
        <f t="array" ref="AC323">_xlfn.XLOOKUP(AC$1&amp;$R323,$C$3:$C$1662&amp;$D$3:$D$1662,$E$3:$E$1662,0,0,1)</f>
        <v>2900</v>
      </c>
    </row>
    <row r="324" spans="3:29" x14ac:dyDescent="0.4">
      <c r="C324" t="s">
        <v>758</v>
      </c>
      <c r="D324" t="s">
        <v>714</v>
      </c>
      <c r="E324">
        <v>2900</v>
      </c>
      <c r="R324" t="s">
        <v>382</v>
      </c>
      <c r="S324" s="2">
        <f t="shared" si="26"/>
        <v>552260</v>
      </c>
      <c r="T324" s="2">
        <f t="shared" ref="T324:X333" si="27">T323+Y324</f>
        <v>571300</v>
      </c>
      <c r="U324" s="2">
        <f t="shared" si="27"/>
        <v>418000</v>
      </c>
      <c r="V324" s="2">
        <f t="shared" si="27"/>
        <v>667300</v>
      </c>
      <c r="W324" s="2">
        <f t="shared" si="27"/>
        <v>538900</v>
      </c>
      <c r="X324" s="2">
        <f t="shared" si="27"/>
        <v>565800</v>
      </c>
      <c r="Y324" s="2" cm="1">
        <f t="array" ref="Y324">_xlfn.XLOOKUP(Y$1&amp;$R324,$C$3:$C$1662&amp;$D$3:$D$1662,$E$3:$E$1662,0,0,1)</f>
        <v>2000</v>
      </c>
      <c r="Z324" s="2" cm="1">
        <f t="array" ref="Z324">_xlfn.XLOOKUP(Z$1&amp;$R324,$C$3:$C$1662&amp;$D$3:$D$1662,$E$3:$E$1662,0,0,1)</f>
        <v>2400</v>
      </c>
      <c r="AA324" s="2" cm="1">
        <f t="array" ref="AA324">_xlfn.XLOOKUP(AA$1&amp;$R324,$C$3:$C$1662&amp;$D$3:$D$1662,$E$3:$E$1662,0,0,1)</f>
        <v>3500</v>
      </c>
      <c r="AB324" s="2" cm="1">
        <f t="array" ref="AB324">_xlfn.XLOOKUP(AB$1&amp;$R324,$C$3:$C$1662&amp;$D$3:$D$1662,$E$3:$E$1662,0,0,1)</f>
        <v>1200</v>
      </c>
      <c r="AC324" s="2" cm="1">
        <f t="array" ref="AC324">_xlfn.XLOOKUP(AC$1&amp;$R324,$C$3:$C$1662&amp;$D$3:$D$1662,$E$3:$E$1662,0,0,1)</f>
        <v>2500</v>
      </c>
    </row>
    <row r="325" spans="3:29" x14ac:dyDescent="0.4">
      <c r="C325" t="s">
        <v>758</v>
      </c>
      <c r="D325" t="s">
        <v>715</v>
      </c>
      <c r="E325">
        <v>2500</v>
      </c>
      <c r="R325" t="s">
        <v>383</v>
      </c>
      <c r="S325" s="2">
        <f t="shared" si="26"/>
        <v>555180</v>
      </c>
      <c r="T325" s="2">
        <f t="shared" si="27"/>
        <v>574700</v>
      </c>
      <c r="U325" s="2">
        <f t="shared" si="27"/>
        <v>421200</v>
      </c>
      <c r="V325" s="2">
        <f t="shared" si="27"/>
        <v>670200</v>
      </c>
      <c r="W325" s="2">
        <f t="shared" si="27"/>
        <v>541700</v>
      </c>
      <c r="X325" s="2">
        <f t="shared" si="27"/>
        <v>568100</v>
      </c>
      <c r="Y325" s="2" cm="1">
        <f t="array" ref="Y325">_xlfn.XLOOKUP(Y$1&amp;$R325,$C$3:$C$1662&amp;$D$3:$D$1662,$E$3:$E$1662,0,0,1)</f>
        <v>3400</v>
      </c>
      <c r="Z325" s="2" cm="1">
        <f t="array" ref="Z325">_xlfn.XLOOKUP(Z$1&amp;$R325,$C$3:$C$1662&amp;$D$3:$D$1662,$E$3:$E$1662,0,0,1)</f>
        <v>3200</v>
      </c>
      <c r="AA325" s="2" cm="1">
        <f t="array" ref="AA325">_xlfn.XLOOKUP(AA$1&amp;$R325,$C$3:$C$1662&amp;$D$3:$D$1662,$E$3:$E$1662,0,0,1)</f>
        <v>2900</v>
      </c>
      <c r="AB325" s="2" cm="1">
        <f t="array" ref="AB325">_xlfn.XLOOKUP(AB$1&amp;$R325,$C$3:$C$1662&amp;$D$3:$D$1662,$E$3:$E$1662,0,0,1)</f>
        <v>2800</v>
      </c>
      <c r="AC325" s="2" cm="1">
        <f t="array" ref="AC325">_xlfn.XLOOKUP(AC$1&amp;$R325,$C$3:$C$1662&amp;$D$3:$D$1662,$E$3:$E$1662,0,0,1)</f>
        <v>2300</v>
      </c>
    </row>
    <row r="326" spans="3:29" x14ac:dyDescent="0.4">
      <c r="C326" t="s">
        <v>758</v>
      </c>
      <c r="D326" t="s">
        <v>716</v>
      </c>
      <c r="E326">
        <v>2300</v>
      </c>
      <c r="R326" t="s">
        <v>384</v>
      </c>
      <c r="S326" s="2">
        <f t="shared" si="26"/>
        <v>557080</v>
      </c>
      <c r="T326" s="2">
        <f t="shared" si="27"/>
        <v>577300</v>
      </c>
      <c r="U326" s="2">
        <f t="shared" si="27"/>
        <v>424300</v>
      </c>
      <c r="V326" s="2">
        <f t="shared" si="27"/>
        <v>671200</v>
      </c>
      <c r="W326" s="2">
        <f t="shared" si="27"/>
        <v>542700</v>
      </c>
      <c r="X326" s="2">
        <f t="shared" si="27"/>
        <v>569900</v>
      </c>
      <c r="Y326" s="2" cm="1">
        <f t="array" ref="Y326">_xlfn.XLOOKUP(Y$1&amp;$R326,$C$3:$C$1662&amp;$D$3:$D$1662,$E$3:$E$1662,0,0,1)</f>
        <v>2600</v>
      </c>
      <c r="Z326" s="2" cm="1">
        <f t="array" ref="Z326">_xlfn.XLOOKUP(Z$1&amp;$R326,$C$3:$C$1662&amp;$D$3:$D$1662,$E$3:$E$1662,0,0,1)</f>
        <v>3100</v>
      </c>
      <c r="AA326" s="2" cm="1">
        <f t="array" ref="AA326">_xlfn.XLOOKUP(AA$1&amp;$R326,$C$3:$C$1662&amp;$D$3:$D$1662,$E$3:$E$1662,0,0,1)</f>
        <v>1000</v>
      </c>
      <c r="AB326" s="2" cm="1">
        <f t="array" ref="AB326">_xlfn.XLOOKUP(AB$1&amp;$R326,$C$3:$C$1662&amp;$D$3:$D$1662,$E$3:$E$1662,0,0,1)</f>
        <v>1000</v>
      </c>
      <c r="AC326" s="2" cm="1">
        <f t="array" ref="AC326">_xlfn.XLOOKUP(AC$1&amp;$R326,$C$3:$C$1662&amp;$D$3:$D$1662,$E$3:$E$1662,0,0,1)</f>
        <v>1800</v>
      </c>
    </row>
    <row r="327" spans="3:29" x14ac:dyDescent="0.4">
      <c r="C327" t="s">
        <v>758</v>
      </c>
      <c r="D327" t="s">
        <v>717</v>
      </c>
      <c r="E327">
        <v>1800</v>
      </c>
      <c r="R327" t="s">
        <v>385</v>
      </c>
      <c r="S327" s="2">
        <f t="shared" si="26"/>
        <v>565540</v>
      </c>
      <c r="T327" s="2">
        <f t="shared" si="27"/>
        <v>583200</v>
      </c>
      <c r="U327" s="2">
        <f t="shared" si="27"/>
        <v>426900</v>
      </c>
      <c r="V327" s="2">
        <f t="shared" si="27"/>
        <v>683400</v>
      </c>
      <c r="W327" s="2">
        <f t="shared" si="27"/>
        <v>551200</v>
      </c>
      <c r="X327" s="2">
        <f t="shared" si="27"/>
        <v>583000</v>
      </c>
      <c r="Y327" s="2" cm="1">
        <f t="array" ref="Y327">_xlfn.XLOOKUP(Y$1&amp;$R327,$C$3:$C$1662&amp;$D$3:$D$1662,$E$3:$E$1662,0,0,1)</f>
        <v>5900</v>
      </c>
      <c r="Z327" s="2" cm="1">
        <f t="array" ref="Z327">_xlfn.XLOOKUP(Z$1&amp;$R327,$C$3:$C$1662&amp;$D$3:$D$1662,$E$3:$E$1662,0,0,1)</f>
        <v>2600</v>
      </c>
      <c r="AA327" s="2" cm="1">
        <f t="array" ref="AA327">_xlfn.XLOOKUP(AA$1&amp;$R327,$C$3:$C$1662&amp;$D$3:$D$1662,$E$3:$E$1662,0,0,1)</f>
        <v>12200</v>
      </c>
      <c r="AB327" s="2" cm="1">
        <f t="array" ref="AB327">_xlfn.XLOOKUP(AB$1&amp;$R327,$C$3:$C$1662&amp;$D$3:$D$1662,$E$3:$E$1662,0,0,1)</f>
        <v>8500</v>
      </c>
      <c r="AC327" s="2" cm="1">
        <f t="array" ref="AC327">_xlfn.XLOOKUP(AC$1&amp;$R327,$C$3:$C$1662&amp;$D$3:$D$1662,$E$3:$E$1662,0,0,1)</f>
        <v>13100</v>
      </c>
    </row>
    <row r="328" spans="3:29" x14ac:dyDescent="0.4">
      <c r="C328" t="s">
        <v>758</v>
      </c>
      <c r="D328" t="s">
        <v>718</v>
      </c>
      <c r="E328">
        <v>13100</v>
      </c>
      <c r="R328" t="s">
        <v>386</v>
      </c>
      <c r="S328" s="2">
        <f t="shared" si="26"/>
        <v>565540</v>
      </c>
      <c r="T328" s="2">
        <f t="shared" si="27"/>
        <v>583200</v>
      </c>
      <c r="U328" s="2">
        <f t="shared" si="27"/>
        <v>426900</v>
      </c>
      <c r="V328" s="2">
        <f t="shared" si="27"/>
        <v>683400</v>
      </c>
      <c r="W328" s="2">
        <f t="shared" si="27"/>
        <v>551200</v>
      </c>
      <c r="X328" s="2">
        <f t="shared" si="27"/>
        <v>583000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565540</v>
      </c>
      <c r="T329" s="2">
        <f t="shared" si="27"/>
        <v>583200</v>
      </c>
      <c r="U329" s="2">
        <f t="shared" si="27"/>
        <v>426900</v>
      </c>
      <c r="V329" s="2">
        <f t="shared" si="27"/>
        <v>683400</v>
      </c>
      <c r="W329" s="2">
        <f t="shared" si="27"/>
        <v>551200</v>
      </c>
      <c r="X329" s="2">
        <f t="shared" si="27"/>
        <v>583000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565540</v>
      </c>
      <c r="T330" s="2">
        <f t="shared" si="27"/>
        <v>583200</v>
      </c>
      <c r="U330" s="2">
        <f t="shared" si="27"/>
        <v>426900</v>
      </c>
      <c r="V330" s="2">
        <f t="shared" si="27"/>
        <v>683400</v>
      </c>
      <c r="W330" s="2">
        <f t="shared" si="27"/>
        <v>551200</v>
      </c>
      <c r="X330" s="2">
        <f t="shared" si="27"/>
        <v>583000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565540</v>
      </c>
      <c r="T331" s="2">
        <f t="shared" si="27"/>
        <v>583200</v>
      </c>
      <c r="U331" s="2">
        <f t="shared" si="27"/>
        <v>426900</v>
      </c>
      <c r="V331" s="2">
        <f t="shared" si="27"/>
        <v>683400</v>
      </c>
      <c r="W331" s="2">
        <f t="shared" si="27"/>
        <v>551200</v>
      </c>
      <c r="X331" s="2">
        <f t="shared" si="27"/>
        <v>583000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565540</v>
      </c>
      <c r="T332" s="2">
        <f t="shared" si="27"/>
        <v>583200</v>
      </c>
      <c r="U332" s="2">
        <f t="shared" si="27"/>
        <v>426900</v>
      </c>
      <c r="V332" s="2">
        <f t="shared" si="27"/>
        <v>683400</v>
      </c>
      <c r="W332" s="2">
        <f t="shared" si="27"/>
        <v>551200</v>
      </c>
      <c r="X332" s="2">
        <f t="shared" si="27"/>
        <v>583000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659140</v>
      </c>
      <c r="T333" s="2">
        <f t="shared" si="27"/>
        <v>708900</v>
      </c>
      <c r="U333" s="2">
        <f t="shared" si="27"/>
        <v>499400</v>
      </c>
      <c r="V333" s="2">
        <f t="shared" si="27"/>
        <v>845100</v>
      </c>
      <c r="W333" s="2">
        <f t="shared" si="27"/>
        <v>599600</v>
      </c>
      <c r="X333" s="2">
        <f t="shared" si="27"/>
        <v>642700</v>
      </c>
      <c r="Y333" s="2" cm="1">
        <f t="array" ref="Y333">_xlfn.XLOOKUP(Y$1&amp;$R333,$C$3:$C$1662&amp;$D$3:$D$1662,$E$3:$E$1662,0,0,1)</f>
        <v>125700</v>
      </c>
      <c r="Z333" s="2" cm="1">
        <f t="array" ref="Z333">_xlfn.XLOOKUP(Z$1&amp;$R333,$C$3:$C$1662&amp;$D$3:$D$1662,$E$3:$E$1662,0,0,1)</f>
        <v>72500</v>
      </c>
      <c r="AA333" s="2" cm="1">
        <f t="array" ref="AA333">_xlfn.XLOOKUP(AA$1&amp;$R333,$C$3:$C$1662&amp;$D$3:$D$1662,$E$3:$E$1662,0,0,1)</f>
        <v>161700</v>
      </c>
      <c r="AB333" s="2" cm="1">
        <f t="array" ref="AB333">_xlfn.XLOOKUP(AB$1&amp;$R333,$C$3:$C$1662&amp;$D$3:$D$1662,$E$3:$E$1662,0,0,1)</f>
        <v>48400</v>
      </c>
      <c r="AC333" s="2" cm="1">
        <f t="array" ref="AC333">_xlfn.XLOOKUP(AC$1&amp;$R333,$C$3:$C$1662&amp;$D$3:$D$1662,$E$3:$E$1662,0,0,1)</f>
        <v>59700</v>
      </c>
    </row>
    <row r="334" spans="3:29" x14ac:dyDescent="0.4">
      <c r="C334" t="s">
        <v>758</v>
      </c>
      <c r="D334" t="s">
        <v>724</v>
      </c>
      <c r="E334">
        <v>59700</v>
      </c>
    </row>
    <row r="335" spans="3:29" x14ac:dyDescent="0.4">
      <c r="C335" t="s">
        <v>759</v>
      </c>
      <c r="D335" t="s">
        <v>513</v>
      </c>
      <c r="E335">
        <v>28700</v>
      </c>
    </row>
    <row r="336" spans="3:29" x14ac:dyDescent="0.4">
      <c r="C336" t="s">
        <v>759</v>
      </c>
      <c r="D336" t="s">
        <v>514</v>
      </c>
      <c r="E336">
        <v>22400</v>
      </c>
    </row>
    <row r="337" spans="3:5" x14ac:dyDescent="0.4">
      <c r="C337" t="s">
        <v>759</v>
      </c>
      <c r="D337" t="s">
        <v>515</v>
      </c>
      <c r="E337">
        <v>4000</v>
      </c>
    </row>
    <row r="338" spans="3:5" x14ac:dyDescent="0.4">
      <c r="C338" t="s">
        <v>759</v>
      </c>
      <c r="D338" t="s">
        <v>516</v>
      </c>
      <c r="E338">
        <v>2900</v>
      </c>
    </row>
    <row r="339" spans="3:5" x14ac:dyDescent="0.4">
      <c r="C339" t="s">
        <v>759</v>
      </c>
      <c r="D339" t="s">
        <v>517</v>
      </c>
      <c r="E339">
        <v>3300</v>
      </c>
    </row>
    <row r="340" spans="3:5" x14ac:dyDescent="0.4">
      <c r="C340" t="s">
        <v>759</v>
      </c>
      <c r="D340" t="s">
        <v>518</v>
      </c>
      <c r="E340">
        <v>3700</v>
      </c>
    </row>
    <row r="341" spans="3:5" x14ac:dyDescent="0.4">
      <c r="C341" t="s">
        <v>759</v>
      </c>
      <c r="D341" t="s">
        <v>519</v>
      </c>
      <c r="E341">
        <v>2500</v>
      </c>
    </row>
    <row r="342" spans="3:5" x14ac:dyDescent="0.4">
      <c r="C342" t="s">
        <v>759</v>
      </c>
      <c r="D342" t="s">
        <v>520</v>
      </c>
      <c r="E342">
        <v>3400</v>
      </c>
    </row>
    <row r="343" spans="3:5" x14ac:dyDescent="0.4">
      <c r="C343" t="s">
        <v>759</v>
      </c>
      <c r="D343" t="s">
        <v>521</v>
      </c>
      <c r="E343">
        <v>2000</v>
      </c>
    </row>
    <row r="344" spans="3:5" x14ac:dyDescent="0.4">
      <c r="C344" t="s">
        <v>759</v>
      </c>
      <c r="D344" t="s">
        <v>522</v>
      </c>
      <c r="E344">
        <v>5400</v>
      </c>
    </row>
    <row r="345" spans="3:5" x14ac:dyDescent="0.4">
      <c r="C345" t="s">
        <v>759</v>
      </c>
      <c r="D345" t="s">
        <v>523</v>
      </c>
      <c r="E345">
        <v>2600</v>
      </c>
    </row>
    <row r="346" spans="3:5" x14ac:dyDescent="0.4">
      <c r="C346" t="s">
        <v>759</v>
      </c>
      <c r="D346" t="s">
        <v>524</v>
      </c>
      <c r="E346">
        <v>3600</v>
      </c>
    </row>
    <row r="347" spans="3:5" x14ac:dyDescent="0.4">
      <c r="C347" t="s">
        <v>759</v>
      </c>
      <c r="D347" t="s">
        <v>525</v>
      </c>
      <c r="E347">
        <v>1200</v>
      </c>
    </row>
    <row r="348" spans="3:5" x14ac:dyDescent="0.4">
      <c r="C348" t="s">
        <v>759</v>
      </c>
      <c r="D348" t="s">
        <v>526</v>
      </c>
      <c r="E348">
        <v>2000</v>
      </c>
    </row>
    <row r="349" spans="3:5" x14ac:dyDescent="0.4">
      <c r="C349" t="s">
        <v>759</v>
      </c>
      <c r="D349" t="s">
        <v>527</v>
      </c>
      <c r="E349">
        <v>4600</v>
      </c>
    </row>
    <row r="350" spans="3:5" x14ac:dyDescent="0.4">
      <c r="C350" t="s">
        <v>759</v>
      </c>
      <c r="D350" t="s">
        <v>528</v>
      </c>
      <c r="E350">
        <v>5800</v>
      </c>
    </row>
    <row r="351" spans="3:5" x14ac:dyDescent="0.4">
      <c r="C351" t="s">
        <v>759</v>
      </c>
      <c r="D351" t="s">
        <v>529</v>
      </c>
      <c r="E351">
        <v>1500</v>
      </c>
    </row>
    <row r="352" spans="3:5" x14ac:dyDescent="0.4">
      <c r="C352" t="s">
        <v>759</v>
      </c>
      <c r="D352" t="s">
        <v>530</v>
      </c>
      <c r="E352">
        <v>400</v>
      </c>
    </row>
    <row r="353" spans="3:5" x14ac:dyDescent="0.4">
      <c r="C353" t="s">
        <v>759</v>
      </c>
      <c r="D353" t="s">
        <v>531</v>
      </c>
      <c r="E353">
        <v>400</v>
      </c>
    </row>
    <row r="354" spans="3:5" x14ac:dyDescent="0.4">
      <c r="C354" t="s">
        <v>759</v>
      </c>
      <c r="D354" t="s">
        <v>532</v>
      </c>
      <c r="E354">
        <v>2400</v>
      </c>
    </row>
    <row r="355" spans="3:5" x14ac:dyDescent="0.4">
      <c r="C355" t="s">
        <v>759</v>
      </c>
      <c r="D355" t="s">
        <v>533</v>
      </c>
      <c r="E355">
        <v>2300</v>
      </c>
    </row>
    <row r="356" spans="3:5" x14ac:dyDescent="0.4">
      <c r="C356" t="s">
        <v>759</v>
      </c>
      <c r="D356" t="s">
        <v>534</v>
      </c>
      <c r="E356">
        <v>600</v>
      </c>
    </row>
    <row r="357" spans="3:5" x14ac:dyDescent="0.4">
      <c r="C357" t="s">
        <v>759</v>
      </c>
      <c r="D357" t="s">
        <v>535</v>
      </c>
      <c r="E357">
        <v>200</v>
      </c>
    </row>
    <row r="358" spans="3:5" x14ac:dyDescent="0.4">
      <c r="C358" t="s">
        <v>759</v>
      </c>
      <c r="D358" t="s">
        <v>536</v>
      </c>
      <c r="E358">
        <v>1500</v>
      </c>
    </row>
    <row r="359" spans="3:5" x14ac:dyDescent="0.4">
      <c r="C359" t="s">
        <v>759</v>
      </c>
      <c r="D359" t="s">
        <v>537</v>
      </c>
      <c r="E359">
        <v>1100</v>
      </c>
    </row>
    <row r="360" spans="3:5" x14ac:dyDescent="0.4">
      <c r="C360" t="s">
        <v>759</v>
      </c>
      <c r="D360" t="s">
        <v>538</v>
      </c>
      <c r="E360">
        <v>300</v>
      </c>
    </row>
    <row r="361" spans="3:5" x14ac:dyDescent="0.4">
      <c r="C361" t="s">
        <v>759</v>
      </c>
      <c r="D361" t="s">
        <v>539</v>
      </c>
      <c r="E361">
        <v>2900</v>
      </c>
    </row>
    <row r="362" spans="3:5" x14ac:dyDescent="0.4">
      <c r="C362" t="s">
        <v>759</v>
      </c>
      <c r="D362" t="s">
        <v>540</v>
      </c>
      <c r="E362">
        <v>700</v>
      </c>
    </row>
    <row r="363" spans="3:5" x14ac:dyDescent="0.4">
      <c r="C363" t="s">
        <v>759</v>
      </c>
      <c r="D363" t="s">
        <v>541</v>
      </c>
      <c r="E363">
        <v>2600</v>
      </c>
    </row>
    <row r="364" spans="3:5" x14ac:dyDescent="0.4">
      <c r="C364" t="s">
        <v>759</v>
      </c>
      <c r="D364" t="s">
        <v>542</v>
      </c>
      <c r="E364">
        <v>1700</v>
      </c>
    </row>
    <row r="365" spans="3:5" x14ac:dyDescent="0.4">
      <c r="C365" t="s">
        <v>759</v>
      </c>
      <c r="D365" t="s">
        <v>543</v>
      </c>
      <c r="E365">
        <v>800</v>
      </c>
    </row>
    <row r="366" spans="3:5" x14ac:dyDescent="0.4">
      <c r="C366" t="s">
        <v>759</v>
      </c>
      <c r="D366" t="s">
        <v>544</v>
      </c>
      <c r="E366">
        <v>1500</v>
      </c>
    </row>
    <row r="367" spans="3:5" x14ac:dyDescent="0.4">
      <c r="C367" t="s">
        <v>759</v>
      </c>
      <c r="D367" t="s">
        <v>545</v>
      </c>
      <c r="E367">
        <v>2700</v>
      </c>
    </row>
    <row r="368" spans="3:5" x14ac:dyDescent="0.4">
      <c r="C368" t="s">
        <v>759</v>
      </c>
      <c r="D368" t="s">
        <v>546</v>
      </c>
      <c r="E368">
        <v>700</v>
      </c>
    </row>
    <row r="369" spans="3:5" x14ac:dyDescent="0.4">
      <c r="C369" t="s">
        <v>759</v>
      </c>
      <c r="D369" t="s">
        <v>547</v>
      </c>
      <c r="E369">
        <v>3200</v>
      </c>
    </row>
    <row r="370" spans="3:5" x14ac:dyDescent="0.4">
      <c r="C370" t="s">
        <v>759</v>
      </c>
      <c r="D370" t="s">
        <v>548</v>
      </c>
      <c r="E370">
        <v>800</v>
      </c>
    </row>
    <row r="371" spans="3:5" x14ac:dyDescent="0.4">
      <c r="C371" t="s">
        <v>759</v>
      </c>
      <c r="D371" t="s">
        <v>549</v>
      </c>
      <c r="E371">
        <v>2100</v>
      </c>
    </row>
    <row r="372" spans="3:5" x14ac:dyDescent="0.4">
      <c r="C372" t="s">
        <v>759</v>
      </c>
      <c r="D372" t="s">
        <v>550</v>
      </c>
      <c r="E372">
        <v>1400</v>
      </c>
    </row>
    <row r="373" spans="3:5" x14ac:dyDescent="0.4">
      <c r="C373" t="s">
        <v>759</v>
      </c>
      <c r="D373" t="s">
        <v>551</v>
      </c>
      <c r="E373">
        <v>800</v>
      </c>
    </row>
    <row r="374" spans="3:5" x14ac:dyDescent="0.4">
      <c r="C374" t="s">
        <v>759</v>
      </c>
      <c r="D374" t="s">
        <v>552</v>
      </c>
      <c r="E374">
        <v>800</v>
      </c>
    </row>
    <row r="375" spans="3:5" x14ac:dyDescent="0.4">
      <c r="C375" t="s">
        <v>759</v>
      </c>
      <c r="D375" t="s">
        <v>553</v>
      </c>
      <c r="E375">
        <v>2800</v>
      </c>
    </row>
    <row r="376" spans="3:5" x14ac:dyDescent="0.4">
      <c r="C376" t="s">
        <v>759</v>
      </c>
      <c r="D376" t="s">
        <v>554</v>
      </c>
      <c r="E376">
        <v>600</v>
      </c>
    </row>
    <row r="377" spans="3:5" x14ac:dyDescent="0.4">
      <c r="C377" t="s">
        <v>759</v>
      </c>
      <c r="D377" t="s">
        <v>555</v>
      </c>
      <c r="E377">
        <v>500</v>
      </c>
    </row>
    <row r="378" spans="3:5" x14ac:dyDescent="0.4">
      <c r="C378" t="s">
        <v>759</v>
      </c>
      <c r="D378" t="s">
        <v>556</v>
      </c>
      <c r="E378">
        <v>200</v>
      </c>
    </row>
    <row r="379" spans="3:5" x14ac:dyDescent="0.4">
      <c r="C379" t="s">
        <v>759</v>
      </c>
      <c r="D379" t="s">
        <v>557</v>
      </c>
      <c r="E379">
        <v>1000</v>
      </c>
    </row>
    <row r="380" spans="3:5" x14ac:dyDescent="0.4">
      <c r="C380" t="s">
        <v>759</v>
      </c>
      <c r="D380" t="s">
        <v>558</v>
      </c>
      <c r="E380">
        <v>600</v>
      </c>
    </row>
    <row r="381" spans="3:5" x14ac:dyDescent="0.4">
      <c r="C381" t="s">
        <v>759</v>
      </c>
      <c r="D381" t="s">
        <v>559</v>
      </c>
      <c r="E381">
        <v>1000</v>
      </c>
    </row>
    <row r="382" spans="3:5" x14ac:dyDescent="0.4">
      <c r="C382" t="s">
        <v>759</v>
      </c>
      <c r="D382" t="s">
        <v>560</v>
      </c>
      <c r="E382">
        <v>200</v>
      </c>
    </row>
    <row r="383" spans="3:5" x14ac:dyDescent="0.4">
      <c r="C383" t="s">
        <v>759</v>
      </c>
      <c r="D383" t="s">
        <v>561</v>
      </c>
      <c r="E383">
        <v>100</v>
      </c>
    </row>
    <row r="384" spans="3:5" x14ac:dyDescent="0.4">
      <c r="C384" t="s">
        <v>759</v>
      </c>
      <c r="D384" t="s">
        <v>562</v>
      </c>
      <c r="E384">
        <v>600</v>
      </c>
    </row>
    <row r="385" spans="3:5" x14ac:dyDescent="0.4">
      <c r="C385" t="s">
        <v>759</v>
      </c>
      <c r="D385" t="s">
        <v>563</v>
      </c>
      <c r="E385">
        <v>1600</v>
      </c>
    </row>
    <row r="386" spans="3:5" x14ac:dyDescent="0.4">
      <c r="C386" t="s">
        <v>759</v>
      </c>
      <c r="D386" t="s">
        <v>564</v>
      </c>
      <c r="E386">
        <v>600</v>
      </c>
    </row>
    <row r="387" spans="3:5" x14ac:dyDescent="0.4">
      <c r="C387" t="s">
        <v>759</v>
      </c>
      <c r="D387" t="s">
        <v>565</v>
      </c>
      <c r="E387">
        <v>300</v>
      </c>
    </row>
    <row r="388" spans="3:5" x14ac:dyDescent="0.4">
      <c r="C388" t="s">
        <v>759</v>
      </c>
      <c r="D388" t="s">
        <v>566</v>
      </c>
      <c r="E388">
        <v>100</v>
      </c>
    </row>
    <row r="389" spans="3:5" x14ac:dyDescent="0.4">
      <c r="C389" t="s">
        <v>759</v>
      </c>
      <c r="D389" t="s">
        <v>567</v>
      </c>
      <c r="E389">
        <v>1100</v>
      </c>
    </row>
    <row r="390" spans="3:5" x14ac:dyDescent="0.4">
      <c r="C390" t="s">
        <v>759</v>
      </c>
      <c r="D390" t="s">
        <v>568</v>
      </c>
      <c r="E390">
        <v>200</v>
      </c>
    </row>
    <row r="391" spans="3:5" x14ac:dyDescent="0.4">
      <c r="C391" t="s">
        <v>759</v>
      </c>
      <c r="D391" t="s">
        <v>569</v>
      </c>
      <c r="E391">
        <v>900</v>
      </c>
    </row>
    <row r="392" spans="3:5" x14ac:dyDescent="0.4">
      <c r="C392" t="s">
        <v>759</v>
      </c>
      <c r="D392" t="s">
        <v>570</v>
      </c>
      <c r="E392">
        <v>0</v>
      </c>
    </row>
    <row r="393" spans="3:5" x14ac:dyDescent="0.4">
      <c r="C393" t="s">
        <v>759</v>
      </c>
      <c r="D393" t="s">
        <v>571</v>
      </c>
      <c r="E393">
        <v>700</v>
      </c>
    </row>
    <row r="394" spans="3:5" x14ac:dyDescent="0.4">
      <c r="C394" t="s">
        <v>759</v>
      </c>
      <c r="D394" t="s">
        <v>572</v>
      </c>
      <c r="E394">
        <v>1400</v>
      </c>
    </row>
    <row r="395" spans="3:5" x14ac:dyDescent="0.4">
      <c r="C395" t="s">
        <v>759</v>
      </c>
      <c r="D395" t="s">
        <v>573</v>
      </c>
      <c r="E395">
        <v>900</v>
      </c>
    </row>
    <row r="396" spans="3:5" x14ac:dyDescent="0.4">
      <c r="C396" t="s">
        <v>759</v>
      </c>
      <c r="D396" t="s">
        <v>574</v>
      </c>
      <c r="E396">
        <v>300</v>
      </c>
    </row>
    <row r="397" spans="3:5" x14ac:dyDescent="0.4">
      <c r="C397" t="s">
        <v>759</v>
      </c>
      <c r="D397" t="s">
        <v>575</v>
      </c>
      <c r="E397">
        <v>1800</v>
      </c>
    </row>
    <row r="398" spans="3:5" x14ac:dyDescent="0.4">
      <c r="C398" t="s">
        <v>759</v>
      </c>
      <c r="D398" t="s">
        <v>576</v>
      </c>
      <c r="E398">
        <v>500</v>
      </c>
    </row>
    <row r="399" spans="3:5" x14ac:dyDescent="0.4">
      <c r="C399" t="s">
        <v>759</v>
      </c>
      <c r="D399" t="s">
        <v>577</v>
      </c>
      <c r="E399">
        <v>1500</v>
      </c>
    </row>
    <row r="400" spans="3:5" x14ac:dyDescent="0.4">
      <c r="C400" t="s">
        <v>759</v>
      </c>
      <c r="D400" t="s">
        <v>578</v>
      </c>
      <c r="E400">
        <v>1200</v>
      </c>
    </row>
    <row r="401" spans="3:5" x14ac:dyDescent="0.4">
      <c r="C401" t="s">
        <v>759</v>
      </c>
      <c r="D401" t="s">
        <v>579</v>
      </c>
      <c r="E401">
        <v>500</v>
      </c>
    </row>
    <row r="402" spans="3:5" x14ac:dyDescent="0.4">
      <c r="C402" t="s">
        <v>759</v>
      </c>
      <c r="D402" t="s">
        <v>580</v>
      </c>
      <c r="E402">
        <v>1500</v>
      </c>
    </row>
    <row r="403" spans="3:5" x14ac:dyDescent="0.4">
      <c r="C403" t="s">
        <v>759</v>
      </c>
      <c r="D403" t="s">
        <v>581</v>
      </c>
      <c r="E403">
        <v>300</v>
      </c>
    </row>
    <row r="404" spans="3:5" x14ac:dyDescent="0.4">
      <c r="C404" t="s">
        <v>759</v>
      </c>
      <c r="D404" t="s">
        <v>582</v>
      </c>
      <c r="E404">
        <v>600</v>
      </c>
    </row>
    <row r="405" spans="3:5" x14ac:dyDescent="0.4">
      <c r="C405" t="s">
        <v>759</v>
      </c>
      <c r="D405" t="s">
        <v>583</v>
      </c>
      <c r="E405">
        <v>1200</v>
      </c>
    </row>
    <row r="406" spans="3:5" x14ac:dyDescent="0.4">
      <c r="C406" t="s">
        <v>759</v>
      </c>
      <c r="D406" t="s">
        <v>584</v>
      </c>
      <c r="E406">
        <v>400</v>
      </c>
    </row>
    <row r="407" spans="3:5" x14ac:dyDescent="0.4">
      <c r="C407" t="s">
        <v>759</v>
      </c>
      <c r="D407" t="s">
        <v>585</v>
      </c>
      <c r="E407">
        <v>800</v>
      </c>
    </row>
    <row r="408" spans="3:5" x14ac:dyDescent="0.4">
      <c r="C408" t="s">
        <v>759</v>
      </c>
      <c r="D408" t="s">
        <v>586</v>
      </c>
      <c r="E408">
        <v>300</v>
      </c>
    </row>
    <row r="409" spans="3:5" x14ac:dyDescent="0.4">
      <c r="C409" t="s">
        <v>759</v>
      </c>
      <c r="D409" t="s">
        <v>587</v>
      </c>
      <c r="E409">
        <v>300</v>
      </c>
    </row>
    <row r="410" spans="3:5" x14ac:dyDescent="0.4">
      <c r="C410" t="s">
        <v>759</v>
      </c>
      <c r="D410" t="s">
        <v>588</v>
      </c>
      <c r="E410">
        <v>300</v>
      </c>
    </row>
    <row r="411" spans="3:5" x14ac:dyDescent="0.4">
      <c r="C411" t="s">
        <v>759</v>
      </c>
      <c r="D411" t="s">
        <v>589</v>
      </c>
      <c r="E411">
        <v>800</v>
      </c>
    </row>
    <row r="412" spans="3:5" x14ac:dyDescent="0.4">
      <c r="C412" t="s">
        <v>759</v>
      </c>
      <c r="D412" t="s">
        <v>590</v>
      </c>
      <c r="E412">
        <v>0</v>
      </c>
    </row>
    <row r="413" spans="3:5" x14ac:dyDescent="0.4">
      <c r="C413" t="s">
        <v>759</v>
      </c>
      <c r="D413" t="s">
        <v>591</v>
      </c>
      <c r="E413">
        <v>500</v>
      </c>
    </row>
    <row r="414" spans="3:5" x14ac:dyDescent="0.4">
      <c r="C414" t="s">
        <v>759</v>
      </c>
      <c r="D414" t="s">
        <v>592</v>
      </c>
      <c r="E414">
        <v>2500</v>
      </c>
    </row>
    <row r="415" spans="3:5" x14ac:dyDescent="0.4">
      <c r="C415" t="s">
        <v>759</v>
      </c>
      <c r="D415" t="s">
        <v>593</v>
      </c>
      <c r="E415">
        <v>1500</v>
      </c>
    </row>
    <row r="416" spans="3:5" x14ac:dyDescent="0.4">
      <c r="C416" t="s">
        <v>759</v>
      </c>
      <c r="D416" t="s">
        <v>594</v>
      </c>
      <c r="E416">
        <v>900</v>
      </c>
    </row>
    <row r="417" spans="3:5" x14ac:dyDescent="0.4">
      <c r="C417" t="s">
        <v>759</v>
      </c>
      <c r="D417" t="s">
        <v>595</v>
      </c>
      <c r="E417">
        <v>800</v>
      </c>
    </row>
    <row r="418" spans="3:5" x14ac:dyDescent="0.4">
      <c r="C418" t="s">
        <v>759</v>
      </c>
      <c r="D418" t="s">
        <v>596</v>
      </c>
      <c r="E418">
        <v>400</v>
      </c>
    </row>
    <row r="419" spans="3:5" x14ac:dyDescent="0.4">
      <c r="C419" t="s">
        <v>759</v>
      </c>
      <c r="D419" t="s">
        <v>597</v>
      </c>
      <c r="E419">
        <v>300</v>
      </c>
    </row>
    <row r="420" spans="3:5" x14ac:dyDescent="0.4">
      <c r="C420" t="s">
        <v>759</v>
      </c>
      <c r="D420" t="s">
        <v>598</v>
      </c>
      <c r="E420">
        <v>1700</v>
      </c>
    </row>
    <row r="421" spans="3:5" x14ac:dyDescent="0.4">
      <c r="C421" t="s">
        <v>759</v>
      </c>
      <c r="D421" t="s">
        <v>599</v>
      </c>
      <c r="E421">
        <v>600</v>
      </c>
    </row>
    <row r="422" spans="3:5" x14ac:dyDescent="0.4">
      <c r="C422" t="s">
        <v>759</v>
      </c>
      <c r="D422" t="s">
        <v>600</v>
      </c>
      <c r="E422">
        <v>500</v>
      </c>
    </row>
    <row r="423" spans="3:5" x14ac:dyDescent="0.4">
      <c r="C423" t="s">
        <v>759</v>
      </c>
      <c r="D423" t="s">
        <v>601</v>
      </c>
      <c r="E423">
        <v>300</v>
      </c>
    </row>
    <row r="424" spans="3:5" x14ac:dyDescent="0.4">
      <c r="C424" t="s">
        <v>759</v>
      </c>
      <c r="D424" t="s">
        <v>602</v>
      </c>
      <c r="E424">
        <v>400</v>
      </c>
    </row>
    <row r="425" spans="3:5" x14ac:dyDescent="0.4">
      <c r="C425" t="s">
        <v>759</v>
      </c>
      <c r="D425" t="s">
        <v>603</v>
      </c>
      <c r="E425">
        <v>400</v>
      </c>
    </row>
    <row r="426" spans="3:5" x14ac:dyDescent="0.4">
      <c r="C426" t="s">
        <v>759</v>
      </c>
      <c r="D426" t="s">
        <v>604</v>
      </c>
      <c r="E426">
        <v>0</v>
      </c>
    </row>
    <row r="427" spans="3:5" x14ac:dyDescent="0.4">
      <c r="C427" t="s">
        <v>759</v>
      </c>
      <c r="D427" t="s">
        <v>605</v>
      </c>
      <c r="E427">
        <v>1100</v>
      </c>
    </row>
    <row r="428" spans="3:5" x14ac:dyDescent="0.4">
      <c r="C428" t="s">
        <v>759</v>
      </c>
      <c r="D428" t="s">
        <v>606</v>
      </c>
      <c r="E428">
        <v>1000</v>
      </c>
    </row>
    <row r="429" spans="3:5" x14ac:dyDescent="0.4">
      <c r="C429" t="s">
        <v>759</v>
      </c>
      <c r="D429" t="s">
        <v>607</v>
      </c>
      <c r="E429">
        <v>4600</v>
      </c>
    </row>
    <row r="430" spans="3:5" x14ac:dyDescent="0.4">
      <c r="C430" t="s">
        <v>759</v>
      </c>
      <c r="D430" t="s">
        <v>608</v>
      </c>
      <c r="E430">
        <v>300</v>
      </c>
    </row>
    <row r="431" spans="3:5" x14ac:dyDescent="0.4">
      <c r="C431" t="s">
        <v>759</v>
      </c>
      <c r="D431" t="s">
        <v>609</v>
      </c>
      <c r="E431">
        <v>500</v>
      </c>
    </row>
    <row r="432" spans="3:5" x14ac:dyDescent="0.4">
      <c r="C432" t="s">
        <v>759</v>
      </c>
      <c r="D432" t="s">
        <v>610</v>
      </c>
      <c r="E432">
        <v>600</v>
      </c>
    </row>
    <row r="433" spans="3:5" x14ac:dyDescent="0.4">
      <c r="C433" t="s">
        <v>759</v>
      </c>
      <c r="D433" t="s">
        <v>611</v>
      </c>
      <c r="E433">
        <v>14900</v>
      </c>
    </row>
    <row r="434" spans="3:5" x14ac:dyDescent="0.4">
      <c r="C434" t="s">
        <v>759</v>
      </c>
      <c r="D434" t="s">
        <v>612</v>
      </c>
      <c r="E434">
        <v>2500</v>
      </c>
    </row>
    <row r="435" spans="3:5" x14ac:dyDescent="0.4">
      <c r="C435" t="s">
        <v>759</v>
      </c>
      <c r="D435" t="s">
        <v>613</v>
      </c>
      <c r="E435">
        <v>800</v>
      </c>
    </row>
    <row r="436" spans="3:5" x14ac:dyDescent="0.4">
      <c r="C436" t="s">
        <v>759</v>
      </c>
      <c r="D436" t="s">
        <v>614</v>
      </c>
      <c r="E436">
        <v>3000</v>
      </c>
    </row>
    <row r="437" spans="3:5" x14ac:dyDescent="0.4">
      <c r="C437" t="s">
        <v>759</v>
      </c>
      <c r="D437" t="s">
        <v>615</v>
      </c>
      <c r="E437">
        <v>300</v>
      </c>
    </row>
    <row r="438" spans="3:5" x14ac:dyDescent="0.4">
      <c r="C438" t="s">
        <v>759</v>
      </c>
      <c r="D438" t="s">
        <v>616</v>
      </c>
      <c r="E438">
        <v>8200</v>
      </c>
    </row>
    <row r="439" spans="3:5" x14ac:dyDescent="0.4">
      <c r="C439" t="s">
        <v>759</v>
      </c>
      <c r="D439" t="s">
        <v>617</v>
      </c>
      <c r="E439">
        <v>2400</v>
      </c>
    </row>
    <row r="440" spans="3:5" x14ac:dyDescent="0.4">
      <c r="C440" t="s">
        <v>759</v>
      </c>
      <c r="D440" t="s">
        <v>618</v>
      </c>
      <c r="E440">
        <v>1000</v>
      </c>
    </row>
    <row r="441" spans="3:5" x14ac:dyDescent="0.4">
      <c r="C441" t="s">
        <v>759</v>
      </c>
      <c r="D441" t="s">
        <v>619</v>
      </c>
      <c r="E441">
        <v>500</v>
      </c>
    </row>
    <row r="442" spans="3:5" x14ac:dyDescent="0.4">
      <c r="C442" t="s">
        <v>759</v>
      </c>
      <c r="D442" t="s">
        <v>620</v>
      </c>
      <c r="E442">
        <v>900</v>
      </c>
    </row>
    <row r="443" spans="3:5" x14ac:dyDescent="0.4">
      <c r="C443" t="s">
        <v>759</v>
      </c>
      <c r="D443" t="s">
        <v>621</v>
      </c>
      <c r="E443">
        <v>1600</v>
      </c>
    </row>
    <row r="444" spans="3:5" x14ac:dyDescent="0.4">
      <c r="C444" t="s">
        <v>759</v>
      </c>
      <c r="D444" t="s">
        <v>622</v>
      </c>
      <c r="E444">
        <v>1200</v>
      </c>
    </row>
    <row r="445" spans="3:5" x14ac:dyDescent="0.4">
      <c r="C445" t="s">
        <v>759</v>
      </c>
      <c r="D445" t="s">
        <v>623</v>
      </c>
      <c r="E445">
        <v>2500</v>
      </c>
    </row>
    <row r="446" spans="3:5" x14ac:dyDescent="0.4">
      <c r="C446" t="s">
        <v>759</v>
      </c>
      <c r="D446" t="s">
        <v>624</v>
      </c>
      <c r="E446">
        <v>600</v>
      </c>
    </row>
    <row r="447" spans="3:5" x14ac:dyDescent="0.4">
      <c r="C447" t="s">
        <v>759</v>
      </c>
      <c r="D447" t="s">
        <v>625</v>
      </c>
      <c r="E447">
        <v>500</v>
      </c>
    </row>
    <row r="448" spans="3:5" x14ac:dyDescent="0.4">
      <c r="C448" t="s">
        <v>759</v>
      </c>
      <c r="D448" t="s">
        <v>626</v>
      </c>
      <c r="E448">
        <v>200</v>
      </c>
    </row>
    <row r="449" spans="3:5" x14ac:dyDescent="0.4">
      <c r="C449" t="s">
        <v>759</v>
      </c>
      <c r="D449" t="s">
        <v>627</v>
      </c>
      <c r="E449">
        <v>0</v>
      </c>
    </row>
    <row r="450" spans="3:5" x14ac:dyDescent="0.4">
      <c r="C450" t="s">
        <v>759</v>
      </c>
      <c r="D450" t="s">
        <v>628</v>
      </c>
      <c r="E450">
        <v>900</v>
      </c>
    </row>
    <row r="451" spans="3:5" x14ac:dyDescent="0.4">
      <c r="C451" t="s">
        <v>759</v>
      </c>
      <c r="D451" t="s">
        <v>629</v>
      </c>
      <c r="E451">
        <v>2600</v>
      </c>
    </row>
    <row r="452" spans="3:5" x14ac:dyDescent="0.4">
      <c r="C452" t="s">
        <v>759</v>
      </c>
      <c r="D452" t="s">
        <v>630</v>
      </c>
      <c r="E452">
        <v>500</v>
      </c>
    </row>
    <row r="453" spans="3:5" x14ac:dyDescent="0.4">
      <c r="C453" t="s">
        <v>759</v>
      </c>
      <c r="D453" t="s">
        <v>631</v>
      </c>
      <c r="E453">
        <v>3300</v>
      </c>
    </row>
    <row r="454" spans="3:5" x14ac:dyDescent="0.4">
      <c r="C454" t="s">
        <v>759</v>
      </c>
      <c r="D454" t="s">
        <v>632</v>
      </c>
      <c r="E454">
        <v>500</v>
      </c>
    </row>
    <row r="455" spans="3:5" x14ac:dyDescent="0.4">
      <c r="C455" t="s">
        <v>759</v>
      </c>
      <c r="D455" t="s">
        <v>633</v>
      </c>
      <c r="E455">
        <v>900</v>
      </c>
    </row>
    <row r="456" spans="3:5" x14ac:dyDescent="0.4">
      <c r="C456" t="s">
        <v>759</v>
      </c>
      <c r="D456" t="s">
        <v>634</v>
      </c>
      <c r="E456">
        <v>2500</v>
      </c>
    </row>
    <row r="457" spans="3:5" x14ac:dyDescent="0.4">
      <c r="C457" t="s">
        <v>759</v>
      </c>
      <c r="D457" t="s">
        <v>635</v>
      </c>
      <c r="E457">
        <v>400</v>
      </c>
    </row>
    <row r="458" spans="3:5" x14ac:dyDescent="0.4">
      <c r="C458" t="s">
        <v>759</v>
      </c>
      <c r="D458" t="s">
        <v>636</v>
      </c>
      <c r="E458">
        <v>200</v>
      </c>
    </row>
    <row r="459" spans="3:5" x14ac:dyDescent="0.4">
      <c r="C459" t="s">
        <v>759</v>
      </c>
      <c r="D459" t="s">
        <v>637</v>
      </c>
      <c r="E459">
        <v>2000</v>
      </c>
    </row>
    <row r="460" spans="3:5" x14ac:dyDescent="0.4">
      <c r="C460" t="s">
        <v>759</v>
      </c>
      <c r="D460" t="s">
        <v>638</v>
      </c>
      <c r="E460">
        <v>200</v>
      </c>
    </row>
    <row r="461" spans="3:5" x14ac:dyDescent="0.4">
      <c r="C461" t="s">
        <v>759</v>
      </c>
      <c r="D461" t="s">
        <v>639</v>
      </c>
      <c r="E461">
        <v>400</v>
      </c>
    </row>
    <row r="462" spans="3:5" x14ac:dyDescent="0.4">
      <c r="C462" t="s">
        <v>759</v>
      </c>
      <c r="D462" t="s">
        <v>640</v>
      </c>
      <c r="E462">
        <v>800</v>
      </c>
    </row>
    <row r="463" spans="3:5" x14ac:dyDescent="0.4">
      <c r="C463" t="s">
        <v>759</v>
      </c>
      <c r="D463" t="s">
        <v>641</v>
      </c>
      <c r="E463">
        <v>700</v>
      </c>
    </row>
    <row r="464" spans="3:5" x14ac:dyDescent="0.4">
      <c r="C464" t="s">
        <v>759</v>
      </c>
      <c r="D464" t="s">
        <v>642</v>
      </c>
      <c r="E464">
        <v>0</v>
      </c>
    </row>
    <row r="465" spans="3:5" x14ac:dyDescent="0.4">
      <c r="C465" t="s">
        <v>759</v>
      </c>
      <c r="D465" t="s">
        <v>643</v>
      </c>
      <c r="E465">
        <v>4500</v>
      </c>
    </row>
    <row r="466" spans="3:5" x14ac:dyDescent="0.4">
      <c r="C466" t="s">
        <v>759</v>
      </c>
      <c r="D466" t="s">
        <v>644</v>
      </c>
      <c r="E466">
        <v>800</v>
      </c>
    </row>
    <row r="467" spans="3:5" x14ac:dyDescent="0.4">
      <c r="C467" t="s">
        <v>759</v>
      </c>
      <c r="D467" t="s">
        <v>645</v>
      </c>
      <c r="E467">
        <v>1900</v>
      </c>
    </row>
    <row r="468" spans="3:5" x14ac:dyDescent="0.4">
      <c r="C468" t="s">
        <v>759</v>
      </c>
      <c r="D468" t="s">
        <v>646</v>
      </c>
      <c r="E468">
        <v>700</v>
      </c>
    </row>
    <row r="469" spans="3:5" x14ac:dyDescent="0.4">
      <c r="C469" t="s">
        <v>759</v>
      </c>
      <c r="D469" t="s">
        <v>647</v>
      </c>
      <c r="E469">
        <v>1700</v>
      </c>
    </row>
    <row r="470" spans="3:5" x14ac:dyDescent="0.4">
      <c r="C470" t="s">
        <v>759</v>
      </c>
      <c r="D470" t="s">
        <v>648</v>
      </c>
      <c r="E470">
        <v>0</v>
      </c>
    </row>
    <row r="471" spans="3:5" x14ac:dyDescent="0.4">
      <c r="C471" t="s">
        <v>759</v>
      </c>
      <c r="D471" t="s">
        <v>649</v>
      </c>
      <c r="E471">
        <v>700</v>
      </c>
    </row>
    <row r="472" spans="3:5" x14ac:dyDescent="0.4">
      <c r="C472" t="s">
        <v>759</v>
      </c>
      <c r="D472" t="s">
        <v>650</v>
      </c>
      <c r="E472">
        <v>1800</v>
      </c>
    </row>
    <row r="473" spans="3:5" x14ac:dyDescent="0.4">
      <c r="C473" t="s">
        <v>759</v>
      </c>
      <c r="D473" t="s">
        <v>651</v>
      </c>
      <c r="E473">
        <v>200</v>
      </c>
    </row>
    <row r="474" spans="3:5" x14ac:dyDescent="0.4">
      <c r="C474" t="s">
        <v>759</v>
      </c>
      <c r="D474" t="s">
        <v>652</v>
      </c>
      <c r="E474">
        <v>400</v>
      </c>
    </row>
    <row r="475" spans="3:5" x14ac:dyDescent="0.4">
      <c r="C475" t="s">
        <v>759</v>
      </c>
      <c r="D475" t="s">
        <v>653</v>
      </c>
      <c r="E475">
        <v>400</v>
      </c>
    </row>
    <row r="476" spans="3:5" x14ac:dyDescent="0.4">
      <c r="C476" t="s">
        <v>759</v>
      </c>
      <c r="D476" t="s">
        <v>654</v>
      </c>
      <c r="E476">
        <v>500</v>
      </c>
    </row>
    <row r="477" spans="3:5" x14ac:dyDescent="0.4">
      <c r="C477" t="s">
        <v>759</v>
      </c>
      <c r="D477" t="s">
        <v>655</v>
      </c>
      <c r="E477">
        <v>800</v>
      </c>
    </row>
    <row r="478" spans="3:5" x14ac:dyDescent="0.4">
      <c r="C478" t="s">
        <v>759</v>
      </c>
      <c r="D478" t="s">
        <v>656</v>
      </c>
      <c r="E478">
        <v>1900</v>
      </c>
    </row>
    <row r="479" spans="3:5" x14ac:dyDescent="0.4">
      <c r="C479" t="s">
        <v>759</v>
      </c>
      <c r="D479" t="s">
        <v>657</v>
      </c>
      <c r="E479">
        <v>1100</v>
      </c>
    </row>
    <row r="480" spans="3:5" x14ac:dyDescent="0.4">
      <c r="C480" t="s">
        <v>759</v>
      </c>
      <c r="D480" t="s">
        <v>658</v>
      </c>
      <c r="E480">
        <v>2100</v>
      </c>
    </row>
    <row r="481" spans="3:5" x14ac:dyDescent="0.4">
      <c r="C481" t="s">
        <v>759</v>
      </c>
      <c r="D481" t="s">
        <v>659</v>
      </c>
      <c r="E481">
        <v>4800</v>
      </c>
    </row>
    <row r="482" spans="3:5" x14ac:dyDescent="0.4">
      <c r="C482" t="s">
        <v>759</v>
      </c>
      <c r="D482" t="s">
        <v>660</v>
      </c>
      <c r="E482">
        <v>200</v>
      </c>
    </row>
    <row r="483" spans="3:5" x14ac:dyDescent="0.4">
      <c r="C483" t="s">
        <v>759</v>
      </c>
      <c r="D483" t="s">
        <v>661</v>
      </c>
      <c r="E483">
        <v>1500</v>
      </c>
    </row>
    <row r="484" spans="3:5" x14ac:dyDescent="0.4">
      <c r="C484" t="s">
        <v>759</v>
      </c>
      <c r="D484" t="s">
        <v>662</v>
      </c>
      <c r="E484">
        <v>500</v>
      </c>
    </row>
    <row r="485" spans="3:5" x14ac:dyDescent="0.4">
      <c r="C485" t="s">
        <v>759</v>
      </c>
      <c r="D485" t="s">
        <v>663</v>
      </c>
      <c r="E485">
        <v>0</v>
      </c>
    </row>
    <row r="486" spans="3:5" x14ac:dyDescent="0.4">
      <c r="C486" t="s">
        <v>759</v>
      </c>
      <c r="D486" t="s">
        <v>664</v>
      </c>
      <c r="E486">
        <v>7900</v>
      </c>
    </row>
    <row r="487" spans="3:5" x14ac:dyDescent="0.4">
      <c r="C487" t="s">
        <v>759</v>
      </c>
      <c r="D487" t="s">
        <v>665</v>
      </c>
      <c r="E487">
        <v>900</v>
      </c>
    </row>
    <row r="488" spans="3:5" x14ac:dyDescent="0.4">
      <c r="C488" t="s">
        <v>759</v>
      </c>
      <c r="D488" t="s">
        <v>666</v>
      </c>
      <c r="E488">
        <v>2600</v>
      </c>
    </row>
    <row r="489" spans="3:5" x14ac:dyDescent="0.4">
      <c r="C489" t="s">
        <v>759</v>
      </c>
      <c r="D489" t="s">
        <v>667</v>
      </c>
      <c r="E489">
        <v>1700</v>
      </c>
    </row>
    <row r="490" spans="3:5" x14ac:dyDescent="0.4">
      <c r="C490" t="s">
        <v>759</v>
      </c>
      <c r="D490" t="s">
        <v>668</v>
      </c>
      <c r="E490">
        <v>800</v>
      </c>
    </row>
    <row r="491" spans="3:5" x14ac:dyDescent="0.4">
      <c r="C491" t="s">
        <v>759</v>
      </c>
      <c r="D491" t="s">
        <v>669</v>
      </c>
      <c r="E491">
        <v>2300</v>
      </c>
    </row>
    <row r="492" spans="3:5" x14ac:dyDescent="0.4">
      <c r="C492" t="s">
        <v>759</v>
      </c>
      <c r="D492" t="s">
        <v>670</v>
      </c>
      <c r="E492">
        <v>900</v>
      </c>
    </row>
    <row r="493" spans="3:5" x14ac:dyDescent="0.4">
      <c r="C493" t="s">
        <v>759</v>
      </c>
      <c r="D493" t="s">
        <v>671</v>
      </c>
      <c r="E493">
        <v>900</v>
      </c>
    </row>
    <row r="494" spans="3:5" x14ac:dyDescent="0.4">
      <c r="C494" t="s">
        <v>759</v>
      </c>
      <c r="D494" t="s">
        <v>672</v>
      </c>
      <c r="E494">
        <v>800</v>
      </c>
    </row>
    <row r="495" spans="3:5" x14ac:dyDescent="0.4">
      <c r="C495" t="s">
        <v>759</v>
      </c>
      <c r="D495" t="s">
        <v>673</v>
      </c>
      <c r="E495">
        <v>300</v>
      </c>
    </row>
    <row r="496" spans="3:5" x14ac:dyDescent="0.4">
      <c r="C496" t="s">
        <v>759</v>
      </c>
      <c r="D496" t="s">
        <v>674</v>
      </c>
      <c r="E496">
        <v>8400</v>
      </c>
    </row>
    <row r="497" spans="3:5" x14ac:dyDescent="0.4">
      <c r="C497" t="s">
        <v>759</v>
      </c>
      <c r="D497" t="s">
        <v>675</v>
      </c>
      <c r="E497">
        <v>1200</v>
      </c>
    </row>
    <row r="498" spans="3:5" x14ac:dyDescent="0.4">
      <c r="C498" t="s">
        <v>759</v>
      </c>
      <c r="D498" t="s">
        <v>676</v>
      </c>
      <c r="E498">
        <v>900</v>
      </c>
    </row>
    <row r="499" spans="3:5" x14ac:dyDescent="0.4">
      <c r="C499" t="s">
        <v>759</v>
      </c>
      <c r="D499" t="s">
        <v>677</v>
      </c>
      <c r="E499">
        <v>600</v>
      </c>
    </row>
    <row r="500" spans="3:5" x14ac:dyDescent="0.4">
      <c r="C500" t="s">
        <v>759</v>
      </c>
      <c r="D500" t="s">
        <v>678</v>
      </c>
      <c r="E500">
        <v>800</v>
      </c>
    </row>
    <row r="501" spans="3:5" x14ac:dyDescent="0.4">
      <c r="C501" t="s">
        <v>759</v>
      </c>
      <c r="D501" t="s">
        <v>679</v>
      </c>
      <c r="E501">
        <v>1200</v>
      </c>
    </row>
    <row r="502" spans="3:5" x14ac:dyDescent="0.4">
      <c r="C502" t="s">
        <v>759</v>
      </c>
      <c r="D502" t="s">
        <v>680</v>
      </c>
      <c r="E502">
        <v>1200</v>
      </c>
    </row>
    <row r="503" spans="3:5" x14ac:dyDescent="0.4">
      <c r="C503" t="s">
        <v>759</v>
      </c>
      <c r="D503" t="s">
        <v>681</v>
      </c>
      <c r="E503">
        <v>900</v>
      </c>
    </row>
    <row r="504" spans="3:5" x14ac:dyDescent="0.4">
      <c r="C504" t="s">
        <v>759</v>
      </c>
      <c r="D504" t="s">
        <v>682</v>
      </c>
      <c r="E504">
        <v>800</v>
      </c>
    </row>
    <row r="505" spans="3:5" x14ac:dyDescent="0.4">
      <c r="C505" t="s">
        <v>759</v>
      </c>
      <c r="D505" t="s">
        <v>683</v>
      </c>
      <c r="E505">
        <v>500</v>
      </c>
    </row>
    <row r="506" spans="3:5" x14ac:dyDescent="0.4">
      <c r="C506" t="s">
        <v>759</v>
      </c>
      <c r="D506" t="s">
        <v>684</v>
      </c>
      <c r="E506">
        <v>1500</v>
      </c>
    </row>
    <row r="507" spans="3:5" x14ac:dyDescent="0.4">
      <c r="C507" t="s">
        <v>759</v>
      </c>
      <c r="D507" t="s">
        <v>685</v>
      </c>
      <c r="E507">
        <v>500</v>
      </c>
    </row>
    <row r="508" spans="3:5" x14ac:dyDescent="0.4">
      <c r="C508" t="s">
        <v>759</v>
      </c>
      <c r="D508" t="s">
        <v>686</v>
      </c>
      <c r="E508">
        <v>0</v>
      </c>
    </row>
    <row r="509" spans="3:5" x14ac:dyDescent="0.4">
      <c r="C509" t="s">
        <v>759</v>
      </c>
      <c r="D509" t="s">
        <v>687</v>
      </c>
      <c r="E509">
        <v>100</v>
      </c>
    </row>
    <row r="510" spans="3:5" x14ac:dyDescent="0.4">
      <c r="C510" t="s">
        <v>759</v>
      </c>
      <c r="D510" t="s">
        <v>688</v>
      </c>
      <c r="E510">
        <v>500</v>
      </c>
    </row>
    <row r="511" spans="3:5" x14ac:dyDescent="0.4">
      <c r="C511" t="s">
        <v>759</v>
      </c>
      <c r="D511" t="s">
        <v>689</v>
      </c>
      <c r="E511">
        <v>1700</v>
      </c>
    </row>
    <row r="512" spans="3:5" x14ac:dyDescent="0.4">
      <c r="C512" t="s">
        <v>759</v>
      </c>
      <c r="D512" t="s">
        <v>690</v>
      </c>
      <c r="E512">
        <v>0</v>
      </c>
    </row>
    <row r="513" spans="3:5" x14ac:dyDescent="0.4">
      <c r="C513" t="s">
        <v>759</v>
      </c>
      <c r="D513" t="s">
        <v>691</v>
      </c>
      <c r="E513">
        <v>1300</v>
      </c>
    </row>
    <row r="514" spans="3:5" x14ac:dyDescent="0.4">
      <c r="C514" t="s">
        <v>759</v>
      </c>
      <c r="D514" t="s">
        <v>692</v>
      </c>
      <c r="E514">
        <v>300</v>
      </c>
    </row>
    <row r="515" spans="3:5" x14ac:dyDescent="0.4">
      <c r="C515" t="s">
        <v>759</v>
      </c>
      <c r="D515" t="s">
        <v>693</v>
      </c>
      <c r="E515">
        <v>700</v>
      </c>
    </row>
    <row r="516" spans="3:5" x14ac:dyDescent="0.4">
      <c r="C516" t="s">
        <v>759</v>
      </c>
      <c r="D516" t="s">
        <v>694</v>
      </c>
      <c r="E516">
        <v>300</v>
      </c>
    </row>
    <row r="517" spans="3:5" x14ac:dyDescent="0.4">
      <c r="C517" t="s">
        <v>759</v>
      </c>
      <c r="D517" t="s">
        <v>393</v>
      </c>
      <c r="E517">
        <v>700</v>
      </c>
    </row>
    <row r="518" spans="3:5" x14ac:dyDescent="0.4">
      <c r="C518" t="s">
        <v>759</v>
      </c>
      <c r="D518" t="s">
        <v>394</v>
      </c>
      <c r="E518">
        <v>200</v>
      </c>
    </row>
    <row r="519" spans="3:5" x14ac:dyDescent="0.4">
      <c r="C519" t="s">
        <v>759</v>
      </c>
      <c r="D519" t="s">
        <v>395</v>
      </c>
      <c r="E519">
        <v>300</v>
      </c>
    </row>
    <row r="520" spans="3:5" x14ac:dyDescent="0.4">
      <c r="C520" t="s">
        <v>759</v>
      </c>
      <c r="D520" t="s">
        <v>396</v>
      </c>
      <c r="E520">
        <v>6000</v>
      </c>
    </row>
    <row r="521" spans="3:5" x14ac:dyDescent="0.4">
      <c r="C521" t="s">
        <v>759</v>
      </c>
      <c r="D521" t="s">
        <v>397</v>
      </c>
      <c r="E521">
        <v>200</v>
      </c>
    </row>
    <row r="522" spans="3:5" x14ac:dyDescent="0.4">
      <c r="C522" t="s">
        <v>759</v>
      </c>
      <c r="D522" t="s">
        <v>398</v>
      </c>
      <c r="E522">
        <v>1100</v>
      </c>
    </row>
    <row r="523" spans="3:5" x14ac:dyDescent="0.4">
      <c r="C523" t="s">
        <v>759</v>
      </c>
      <c r="D523" t="s">
        <v>399</v>
      </c>
      <c r="E523">
        <v>500</v>
      </c>
    </row>
    <row r="524" spans="3:5" x14ac:dyDescent="0.4">
      <c r="C524" t="s">
        <v>759</v>
      </c>
      <c r="D524" t="s">
        <v>400</v>
      </c>
      <c r="E524">
        <v>1700</v>
      </c>
    </row>
    <row r="525" spans="3:5" x14ac:dyDescent="0.4">
      <c r="C525" t="s">
        <v>759</v>
      </c>
      <c r="D525" t="s">
        <v>401</v>
      </c>
      <c r="E525">
        <v>400</v>
      </c>
    </row>
    <row r="526" spans="3:5" x14ac:dyDescent="0.4">
      <c r="C526" t="s">
        <v>759</v>
      </c>
      <c r="D526" t="s">
        <v>402</v>
      </c>
      <c r="E526">
        <v>500</v>
      </c>
    </row>
    <row r="527" spans="3:5" x14ac:dyDescent="0.4">
      <c r="C527" t="s">
        <v>759</v>
      </c>
      <c r="D527" t="s">
        <v>403</v>
      </c>
      <c r="E527">
        <v>0</v>
      </c>
    </row>
    <row r="528" spans="3:5" x14ac:dyDescent="0.4">
      <c r="C528" t="s">
        <v>759</v>
      </c>
      <c r="D528" t="s">
        <v>404</v>
      </c>
      <c r="E528">
        <v>800</v>
      </c>
    </row>
    <row r="529" spans="3:5" x14ac:dyDescent="0.4">
      <c r="C529" t="s">
        <v>759</v>
      </c>
      <c r="D529" t="s">
        <v>405</v>
      </c>
      <c r="E529">
        <v>1700</v>
      </c>
    </row>
    <row r="530" spans="3:5" x14ac:dyDescent="0.4">
      <c r="C530" t="s">
        <v>759</v>
      </c>
      <c r="D530" t="s">
        <v>406</v>
      </c>
      <c r="E530">
        <v>400</v>
      </c>
    </row>
    <row r="531" spans="3:5" x14ac:dyDescent="0.4">
      <c r="C531" t="s">
        <v>759</v>
      </c>
      <c r="D531" t="s">
        <v>407</v>
      </c>
      <c r="E531">
        <v>300</v>
      </c>
    </row>
    <row r="532" spans="3:5" x14ac:dyDescent="0.4">
      <c r="C532" t="s">
        <v>759</v>
      </c>
      <c r="D532" t="s">
        <v>408</v>
      </c>
      <c r="E532">
        <v>3300</v>
      </c>
    </row>
    <row r="533" spans="3:5" x14ac:dyDescent="0.4">
      <c r="C533" t="s">
        <v>759</v>
      </c>
      <c r="D533" t="s">
        <v>409</v>
      </c>
      <c r="E533">
        <v>100</v>
      </c>
    </row>
    <row r="534" spans="3:5" x14ac:dyDescent="0.4">
      <c r="C534" t="s">
        <v>759</v>
      </c>
      <c r="D534" t="s">
        <v>410</v>
      </c>
      <c r="E534">
        <v>0</v>
      </c>
    </row>
    <row r="535" spans="3:5" x14ac:dyDescent="0.4">
      <c r="C535" t="s">
        <v>759</v>
      </c>
      <c r="D535" t="s">
        <v>411</v>
      </c>
      <c r="E535">
        <v>4600</v>
      </c>
    </row>
    <row r="536" spans="3:5" x14ac:dyDescent="0.4">
      <c r="C536" t="s">
        <v>759</v>
      </c>
      <c r="D536" t="s">
        <v>412</v>
      </c>
      <c r="E536">
        <v>1100</v>
      </c>
    </row>
    <row r="537" spans="3:5" x14ac:dyDescent="0.4">
      <c r="C537" t="s">
        <v>759</v>
      </c>
      <c r="D537" t="s">
        <v>413</v>
      </c>
      <c r="E537">
        <v>500</v>
      </c>
    </row>
    <row r="538" spans="3:5" x14ac:dyDescent="0.4">
      <c r="C538" t="s">
        <v>759</v>
      </c>
      <c r="D538" t="s">
        <v>414</v>
      </c>
      <c r="E538">
        <v>100</v>
      </c>
    </row>
    <row r="539" spans="3:5" x14ac:dyDescent="0.4">
      <c r="C539" t="s">
        <v>759</v>
      </c>
      <c r="D539" t="s">
        <v>415</v>
      </c>
      <c r="E539">
        <v>500</v>
      </c>
    </row>
    <row r="540" spans="3:5" x14ac:dyDescent="0.4">
      <c r="C540" t="s">
        <v>759</v>
      </c>
      <c r="D540" t="s">
        <v>416</v>
      </c>
      <c r="E540">
        <v>0</v>
      </c>
    </row>
    <row r="541" spans="3:5" x14ac:dyDescent="0.4">
      <c r="C541" t="s">
        <v>759</v>
      </c>
      <c r="D541" t="s">
        <v>417</v>
      </c>
      <c r="E541">
        <v>1800</v>
      </c>
    </row>
    <row r="542" spans="3:5" x14ac:dyDescent="0.4">
      <c r="C542" t="s">
        <v>759</v>
      </c>
      <c r="D542" t="s">
        <v>418</v>
      </c>
      <c r="E542">
        <v>400</v>
      </c>
    </row>
    <row r="543" spans="3:5" x14ac:dyDescent="0.4">
      <c r="C543" t="s">
        <v>759</v>
      </c>
      <c r="D543" t="s">
        <v>419</v>
      </c>
      <c r="E543">
        <v>900</v>
      </c>
    </row>
    <row r="544" spans="3:5" x14ac:dyDescent="0.4">
      <c r="C544" t="s">
        <v>759</v>
      </c>
      <c r="D544" t="s">
        <v>420</v>
      </c>
      <c r="E544">
        <v>600</v>
      </c>
    </row>
    <row r="545" spans="3:5" x14ac:dyDescent="0.4">
      <c r="C545" t="s">
        <v>759</v>
      </c>
      <c r="D545" t="s">
        <v>421</v>
      </c>
      <c r="E545">
        <v>1900</v>
      </c>
    </row>
    <row r="546" spans="3:5" x14ac:dyDescent="0.4">
      <c r="C546" t="s">
        <v>759</v>
      </c>
      <c r="D546" t="s">
        <v>422</v>
      </c>
      <c r="E546">
        <v>1600</v>
      </c>
    </row>
    <row r="547" spans="3:5" x14ac:dyDescent="0.4">
      <c r="C547" t="s">
        <v>759</v>
      </c>
      <c r="D547" t="s">
        <v>423</v>
      </c>
      <c r="E547">
        <v>2000</v>
      </c>
    </row>
    <row r="548" spans="3:5" x14ac:dyDescent="0.4">
      <c r="C548" t="s">
        <v>759</v>
      </c>
      <c r="D548" t="s">
        <v>424</v>
      </c>
      <c r="E548">
        <v>21200</v>
      </c>
    </row>
    <row r="549" spans="3:5" x14ac:dyDescent="0.4">
      <c r="C549" t="s">
        <v>759</v>
      </c>
      <c r="D549" t="s">
        <v>425</v>
      </c>
      <c r="E549">
        <v>1500</v>
      </c>
    </row>
    <row r="550" spans="3:5" x14ac:dyDescent="0.4">
      <c r="C550" t="s">
        <v>759</v>
      </c>
      <c r="D550" t="s">
        <v>426</v>
      </c>
      <c r="E550">
        <v>13000</v>
      </c>
    </row>
    <row r="551" spans="3:5" x14ac:dyDescent="0.4">
      <c r="C551" t="s">
        <v>759</v>
      </c>
      <c r="D551" t="s">
        <v>427</v>
      </c>
      <c r="E551">
        <v>300</v>
      </c>
    </row>
    <row r="552" spans="3:5" x14ac:dyDescent="0.4">
      <c r="C552" t="s">
        <v>759</v>
      </c>
      <c r="D552" t="s">
        <v>428</v>
      </c>
      <c r="E552">
        <v>0</v>
      </c>
    </row>
    <row r="553" spans="3:5" x14ac:dyDescent="0.4">
      <c r="C553" t="s">
        <v>759</v>
      </c>
      <c r="D553" t="s">
        <v>429</v>
      </c>
      <c r="E553">
        <v>0</v>
      </c>
    </row>
    <row r="554" spans="3:5" x14ac:dyDescent="0.4">
      <c r="C554" t="s">
        <v>759</v>
      </c>
      <c r="D554" t="s">
        <v>430</v>
      </c>
      <c r="E554">
        <v>700</v>
      </c>
    </row>
    <row r="555" spans="3:5" x14ac:dyDescent="0.4">
      <c r="C555" t="s">
        <v>759</v>
      </c>
      <c r="D555" t="s">
        <v>431</v>
      </c>
      <c r="E555">
        <v>600</v>
      </c>
    </row>
    <row r="556" spans="3:5" x14ac:dyDescent="0.4">
      <c r="C556" t="s">
        <v>759</v>
      </c>
      <c r="D556" t="s">
        <v>432</v>
      </c>
      <c r="E556">
        <v>2300</v>
      </c>
    </row>
    <row r="557" spans="3:5" x14ac:dyDescent="0.4">
      <c r="C557" t="s">
        <v>759</v>
      </c>
      <c r="D557" t="s">
        <v>433</v>
      </c>
      <c r="E557">
        <v>0</v>
      </c>
    </row>
    <row r="558" spans="3:5" x14ac:dyDescent="0.4">
      <c r="C558" t="s">
        <v>759</v>
      </c>
      <c r="D558" t="s">
        <v>434</v>
      </c>
      <c r="E558">
        <v>0</v>
      </c>
    </row>
    <row r="559" spans="3:5" x14ac:dyDescent="0.4">
      <c r="C559" t="s">
        <v>759</v>
      </c>
      <c r="D559" t="s">
        <v>435</v>
      </c>
      <c r="E559">
        <v>1000</v>
      </c>
    </row>
    <row r="560" spans="3:5" x14ac:dyDescent="0.4">
      <c r="C560" t="s">
        <v>759</v>
      </c>
      <c r="D560" t="s">
        <v>436</v>
      </c>
      <c r="E560">
        <v>5900</v>
      </c>
    </row>
    <row r="561" spans="3:5" x14ac:dyDescent="0.4">
      <c r="C561" t="s">
        <v>759</v>
      </c>
      <c r="D561" t="s">
        <v>437</v>
      </c>
      <c r="E561">
        <v>3700</v>
      </c>
    </row>
    <row r="562" spans="3:5" x14ac:dyDescent="0.4">
      <c r="C562" t="s">
        <v>759</v>
      </c>
      <c r="D562" t="s">
        <v>438</v>
      </c>
      <c r="E562">
        <v>1500</v>
      </c>
    </row>
    <row r="563" spans="3:5" x14ac:dyDescent="0.4">
      <c r="C563" t="s">
        <v>759</v>
      </c>
      <c r="D563" t="s">
        <v>439</v>
      </c>
      <c r="E563">
        <v>400</v>
      </c>
    </row>
    <row r="564" spans="3:5" x14ac:dyDescent="0.4">
      <c r="C564" t="s">
        <v>759</v>
      </c>
      <c r="D564" t="s">
        <v>440</v>
      </c>
      <c r="E564">
        <v>1300</v>
      </c>
    </row>
    <row r="565" spans="3:5" x14ac:dyDescent="0.4">
      <c r="C565" t="s">
        <v>759</v>
      </c>
      <c r="D565" t="s">
        <v>441</v>
      </c>
      <c r="E565">
        <v>0</v>
      </c>
    </row>
    <row r="566" spans="3:5" x14ac:dyDescent="0.4">
      <c r="C566" t="s">
        <v>759</v>
      </c>
      <c r="D566" t="s">
        <v>442</v>
      </c>
      <c r="E566">
        <v>2000</v>
      </c>
    </row>
    <row r="567" spans="3:5" x14ac:dyDescent="0.4">
      <c r="C567" t="s">
        <v>759</v>
      </c>
      <c r="D567" t="s">
        <v>443</v>
      </c>
      <c r="E567">
        <v>100</v>
      </c>
    </row>
    <row r="568" spans="3:5" x14ac:dyDescent="0.4">
      <c r="C568" t="s">
        <v>759</v>
      </c>
      <c r="D568" t="s">
        <v>444</v>
      </c>
      <c r="E568">
        <v>600</v>
      </c>
    </row>
    <row r="569" spans="3:5" x14ac:dyDescent="0.4">
      <c r="C569" t="s">
        <v>759</v>
      </c>
      <c r="D569" t="s">
        <v>445</v>
      </c>
      <c r="E569">
        <v>0</v>
      </c>
    </row>
    <row r="570" spans="3:5" x14ac:dyDescent="0.4">
      <c r="C570" t="s">
        <v>759</v>
      </c>
      <c r="D570" t="s">
        <v>446</v>
      </c>
      <c r="E570">
        <v>1800</v>
      </c>
    </row>
    <row r="571" spans="3:5" x14ac:dyDescent="0.4">
      <c r="C571" t="s">
        <v>759</v>
      </c>
      <c r="D571" t="s">
        <v>447</v>
      </c>
      <c r="E571">
        <v>5600</v>
      </c>
    </row>
    <row r="572" spans="3:5" x14ac:dyDescent="0.4">
      <c r="C572" t="s">
        <v>759</v>
      </c>
      <c r="D572" t="s">
        <v>448</v>
      </c>
      <c r="E572">
        <v>1100</v>
      </c>
    </row>
    <row r="573" spans="3:5" x14ac:dyDescent="0.4">
      <c r="C573" t="s">
        <v>759</v>
      </c>
      <c r="D573" t="s">
        <v>449</v>
      </c>
      <c r="E573">
        <v>800</v>
      </c>
    </row>
    <row r="574" spans="3:5" x14ac:dyDescent="0.4">
      <c r="C574" t="s">
        <v>759</v>
      </c>
      <c r="D574" t="s">
        <v>450</v>
      </c>
      <c r="E574">
        <v>1400</v>
      </c>
    </row>
    <row r="575" spans="3:5" x14ac:dyDescent="0.4">
      <c r="C575" t="s">
        <v>759</v>
      </c>
      <c r="D575" t="s">
        <v>451</v>
      </c>
      <c r="E575">
        <v>6400</v>
      </c>
    </row>
    <row r="576" spans="3:5" x14ac:dyDescent="0.4">
      <c r="C576" t="s">
        <v>759</v>
      </c>
      <c r="D576" t="s">
        <v>452</v>
      </c>
      <c r="E576">
        <v>1600</v>
      </c>
    </row>
    <row r="577" spans="3:5" x14ac:dyDescent="0.4">
      <c r="C577" t="s">
        <v>759</v>
      </c>
      <c r="D577" t="s">
        <v>453</v>
      </c>
      <c r="E577">
        <v>22800</v>
      </c>
    </row>
    <row r="578" spans="3:5" x14ac:dyDescent="0.4">
      <c r="C578" t="s">
        <v>759</v>
      </c>
      <c r="D578" t="s">
        <v>454</v>
      </c>
      <c r="E578">
        <v>500</v>
      </c>
    </row>
    <row r="579" spans="3:5" x14ac:dyDescent="0.4">
      <c r="C579" t="s">
        <v>759</v>
      </c>
      <c r="D579" t="s">
        <v>455</v>
      </c>
      <c r="E579">
        <v>2500</v>
      </c>
    </row>
    <row r="580" spans="3:5" x14ac:dyDescent="0.4">
      <c r="C580" t="s">
        <v>759</v>
      </c>
      <c r="D580" t="s">
        <v>456</v>
      </c>
      <c r="E580">
        <v>600</v>
      </c>
    </row>
    <row r="581" spans="3:5" x14ac:dyDescent="0.4">
      <c r="C581" t="s">
        <v>759</v>
      </c>
      <c r="D581" t="s">
        <v>457</v>
      </c>
      <c r="E581">
        <v>500</v>
      </c>
    </row>
    <row r="582" spans="3:5" x14ac:dyDescent="0.4">
      <c r="C582" t="s">
        <v>759</v>
      </c>
      <c r="D582" t="s">
        <v>458</v>
      </c>
      <c r="E582">
        <v>600</v>
      </c>
    </row>
    <row r="583" spans="3:5" x14ac:dyDescent="0.4">
      <c r="C583" t="s">
        <v>759</v>
      </c>
      <c r="D583" t="s">
        <v>459</v>
      </c>
      <c r="E583">
        <v>700</v>
      </c>
    </row>
    <row r="584" spans="3:5" x14ac:dyDescent="0.4">
      <c r="C584" t="s">
        <v>759</v>
      </c>
      <c r="D584" t="s">
        <v>460</v>
      </c>
      <c r="E584">
        <v>4100</v>
      </c>
    </row>
    <row r="585" spans="3:5" x14ac:dyDescent="0.4">
      <c r="C585" t="s">
        <v>759</v>
      </c>
      <c r="D585" t="s">
        <v>461</v>
      </c>
      <c r="E585">
        <v>2100</v>
      </c>
    </row>
    <row r="586" spans="3:5" x14ac:dyDescent="0.4">
      <c r="C586" t="s">
        <v>759</v>
      </c>
      <c r="D586" t="s">
        <v>462</v>
      </c>
      <c r="E586">
        <v>500</v>
      </c>
    </row>
    <row r="587" spans="3:5" x14ac:dyDescent="0.4">
      <c r="C587" t="s">
        <v>759</v>
      </c>
      <c r="D587" t="s">
        <v>463</v>
      </c>
      <c r="E587">
        <v>1200</v>
      </c>
    </row>
    <row r="588" spans="3:5" x14ac:dyDescent="0.4">
      <c r="C588" t="s">
        <v>759</v>
      </c>
      <c r="D588" t="s">
        <v>464</v>
      </c>
      <c r="E588">
        <v>600</v>
      </c>
    </row>
    <row r="589" spans="3:5" x14ac:dyDescent="0.4">
      <c r="C589" t="s">
        <v>759</v>
      </c>
      <c r="D589" t="s">
        <v>465</v>
      </c>
      <c r="E589">
        <v>1000</v>
      </c>
    </row>
    <row r="590" spans="3:5" x14ac:dyDescent="0.4">
      <c r="C590" t="s">
        <v>759</v>
      </c>
      <c r="D590" t="s">
        <v>466</v>
      </c>
      <c r="E590">
        <v>500</v>
      </c>
    </row>
    <row r="591" spans="3:5" x14ac:dyDescent="0.4">
      <c r="C591" t="s">
        <v>759</v>
      </c>
      <c r="D591" t="s">
        <v>467</v>
      </c>
      <c r="E591">
        <v>1300</v>
      </c>
    </row>
    <row r="592" spans="3:5" x14ac:dyDescent="0.4">
      <c r="C592" t="s">
        <v>759</v>
      </c>
      <c r="D592" t="s">
        <v>468</v>
      </c>
      <c r="E592">
        <v>1400</v>
      </c>
    </row>
    <row r="593" spans="3:5" x14ac:dyDescent="0.4">
      <c r="C593" t="s">
        <v>759</v>
      </c>
      <c r="D593" t="s">
        <v>469</v>
      </c>
      <c r="E593">
        <v>700</v>
      </c>
    </row>
    <row r="594" spans="3:5" x14ac:dyDescent="0.4">
      <c r="C594" t="s">
        <v>759</v>
      </c>
      <c r="D594" t="s">
        <v>470</v>
      </c>
      <c r="E594">
        <v>1200</v>
      </c>
    </row>
    <row r="595" spans="3:5" x14ac:dyDescent="0.4">
      <c r="C595" t="s">
        <v>759</v>
      </c>
      <c r="D595" t="s">
        <v>471</v>
      </c>
      <c r="E595">
        <v>1100</v>
      </c>
    </row>
    <row r="596" spans="3:5" x14ac:dyDescent="0.4">
      <c r="C596" t="s">
        <v>759</v>
      </c>
      <c r="D596" t="s">
        <v>472</v>
      </c>
      <c r="E596">
        <v>700</v>
      </c>
    </row>
    <row r="597" spans="3:5" x14ac:dyDescent="0.4">
      <c r="C597" t="s">
        <v>759</v>
      </c>
      <c r="D597" t="s">
        <v>473</v>
      </c>
      <c r="E597">
        <v>1200</v>
      </c>
    </row>
    <row r="598" spans="3:5" x14ac:dyDescent="0.4">
      <c r="C598" t="s">
        <v>759</v>
      </c>
      <c r="D598" t="s">
        <v>474</v>
      </c>
      <c r="E598">
        <v>1200</v>
      </c>
    </row>
    <row r="599" spans="3:5" x14ac:dyDescent="0.4">
      <c r="C599" t="s">
        <v>759</v>
      </c>
      <c r="D599" t="s">
        <v>475</v>
      </c>
      <c r="E599">
        <v>400</v>
      </c>
    </row>
    <row r="600" spans="3:5" x14ac:dyDescent="0.4">
      <c r="C600" t="s">
        <v>759</v>
      </c>
      <c r="D600" t="s">
        <v>476</v>
      </c>
      <c r="E600">
        <v>1000</v>
      </c>
    </row>
    <row r="601" spans="3:5" x14ac:dyDescent="0.4">
      <c r="C601" t="s">
        <v>759</v>
      </c>
      <c r="D601" t="s">
        <v>477</v>
      </c>
      <c r="E601">
        <v>1000</v>
      </c>
    </row>
    <row r="602" spans="3:5" x14ac:dyDescent="0.4">
      <c r="C602" t="s">
        <v>759</v>
      </c>
      <c r="D602" t="s">
        <v>478</v>
      </c>
      <c r="E602">
        <v>900</v>
      </c>
    </row>
    <row r="603" spans="3:5" x14ac:dyDescent="0.4">
      <c r="C603" t="s">
        <v>759</v>
      </c>
      <c r="D603" t="s">
        <v>479</v>
      </c>
      <c r="E603">
        <v>900</v>
      </c>
    </row>
    <row r="604" spans="3:5" x14ac:dyDescent="0.4">
      <c r="C604" t="s">
        <v>759</v>
      </c>
      <c r="D604" t="s">
        <v>480</v>
      </c>
      <c r="E604">
        <v>900</v>
      </c>
    </row>
    <row r="605" spans="3:5" x14ac:dyDescent="0.4">
      <c r="C605" t="s">
        <v>759</v>
      </c>
      <c r="D605" t="s">
        <v>481</v>
      </c>
      <c r="E605">
        <v>300</v>
      </c>
    </row>
    <row r="606" spans="3:5" x14ac:dyDescent="0.4">
      <c r="C606" t="s">
        <v>759</v>
      </c>
      <c r="D606" t="s">
        <v>482</v>
      </c>
      <c r="E606">
        <v>4600</v>
      </c>
    </row>
    <row r="607" spans="3:5" x14ac:dyDescent="0.4">
      <c r="C607" t="s">
        <v>759</v>
      </c>
      <c r="D607" t="s">
        <v>483</v>
      </c>
      <c r="E607">
        <v>2500</v>
      </c>
    </row>
    <row r="608" spans="3:5" x14ac:dyDescent="0.4">
      <c r="C608" t="s">
        <v>759</v>
      </c>
      <c r="D608" t="s">
        <v>484</v>
      </c>
      <c r="E608">
        <v>1700</v>
      </c>
    </row>
    <row r="609" spans="3:5" x14ac:dyDescent="0.4">
      <c r="C609" t="s">
        <v>759</v>
      </c>
      <c r="D609" t="s">
        <v>485</v>
      </c>
      <c r="E609">
        <v>400</v>
      </c>
    </row>
    <row r="610" spans="3:5" x14ac:dyDescent="0.4">
      <c r="C610" t="s">
        <v>759</v>
      </c>
      <c r="D610" t="s">
        <v>486</v>
      </c>
      <c r="E610">
        <v>900</v>
      </c>
    </row>
    <row r="611" spans="3:5" x14ac:dyDescent="0.4">
      <c r="C611" t="s">
        <v>759</v>
      </c>
      <c r="D611" t="s">
        <v>487</v>
      </c>
      <c r="E611">
        <v>600</v>
      </c>
    </row>
    <row r="612" spans="3:5" x14ac:dyDescent="0.4">
      <c r="C612" t="s">
        <v>759</v>
      </c>
      <c r="D612" t="s">
        <v>488</v>
      </c>
      <c r="E612">
        <v>1800</v>
      </c>
    </row>
    <row r="613" spans="3:5" x14ac:dyDescent="0.4">
      <c r="C613" t="s">
        <v>759</v>
      </c>
      <c r="D613" t="s">
        <v>489</v>
      </c>
      <c r="E613">
        <v>500</v>
      </c>
    </row>
    <row r="614" spans="3:5" x14ac:dyDescent="0.4">
      <c r="C614" t="s">
        <v>759</v>
      </c>
      <c r="D614" t="s">
        <v>490</v>
      </c>
      <c r="E614">
        <v>1700</v>
      </c>
    </row>
    <row r="615" spans="3:5" x14ac:dyDescent="0.4">
      <c r="C615" t="s">
        <v>759</v>
      </c>
      <c r="D615" t="s">
        <v>491</v>
      </c>
      <c r="E615">
        <v>1100</v>
      </c>
    </row>
    <row r="616" spans="3:5" x14ac:dyDescent="0.4">
      <c r="C616" t="s">
        <v>759</v>
      </c>
      <c r="D616" t="s">
        <v>492</v>
      </c>
      <c r="E616">
        <v>1200</v>
      </c>
    </row>
    <row r="617" spans="3:5" x14ac:dyDescent="0.4">
      <c r="C617" t="s">
        <v>759</v>
      </c>
      <c r="D617" t="s">
        <v>493</v>
      </c>
      <c r="E617">
        <v>1200</v>
      </c>
    </row>
    <row r="618" spans="3:5" x14ac:dyDescent="0.4">
      <c r="C618" t="s">
        <v>759</v>
      </c>
      <c r="D618" t="s">
        <v>494</v>
      </c>
      <c r="E618">
        <v>400</v>
      </c>
    </row>
    <row r="619" spans="3:5" x14ac:dyDescent="0.4">
      <c r="C619" t="s">
        <v>759</v>
      </c>
      <c r="D619" t="s">
        <v>495</v>
      </c>
      <c r="E619">
        <v>1200</v>
      </c>
    </row>
    <row r="620" spans="3:5" x14ac:dyDescent="0.4">
      <c r="C620" t="s">
        <v>759</v>
      </c>
      <c r="D620" t="s">
        <v>496</v>
      </c>
      <c r="E620">
        <v>400</v>
      </c>
    </row>
    <row r="621" spans="3:5" x14ac:dyDescent="0.4">
      <c r="C621" t="s">
        <v>759</v>
      </c>
      <c r="D621" t="s">
        <v>497</v>
      </c>
      <c r="E621">
        <v>2500</v>
      </c>
    </row>
    <row r="622" spans="3:5" x14ac:dyDescent="0.4">
      <c r="C622" t="s">
        <v>759</v>
      </c>
      <c r="D622" t="s">
        <v>498</v>
      </c>
      <c r="E622">
        <v>1100</v>
      </c>
    </row>
    <row r="623" spans="3:5" x14ac:dyDescent="0.4">
      <c r="C623" t="s">
        <v>759</v>
      </c>
      <c r="D623" t="s">
        <v>499</v>
      </c>
      <c r="E623">
        <v>700</v>
      </c>
    </row>
    <row r="624" spans="3:5" x14ac:dyDescent="0.4">
      <c r="C624" t="s">
        <v>759</v>
      </c>
      <c r="D624" t="s">
        <v>500</v>
      </c>
      <c r="E624">
        <v>1900</v>
      </c>
    </row>
    <row r="625" spans="3:5" x14ac:dyDescent="0.4">
      <c r="C625" t="s">
        <v>759</v>
      </c>
      <c r="D625" t="s">
        <v>501</v>
      </c>
      <c r="E625">
        <v>600</v>
      </c>
    </row>
    <row r="626" spans="3:5" x14ac:dyDescent="0.4">
      <c r="C626" t="s">
        <v>759</v>
      </c>
      <c r="D626" t="s">
        <v>502</v>
      </c>
      <c r="E626">
        <v>500</v>
      </c>
    </row>
    <row r="627" spans="3:5" x14ac:dyDescent="0.4">
      <c r="C627" t="s">
        <v>759</v>
      </c>
      <c r="D627" t="s">
        <v>503</v>
      </c>
      <c r="E627">
        <v>1700</v>
      </c>
    </row>
    <row r="628" spans="3:5" x14ac:dyDescent="0.4">
      <c r="C628" t="s">
        <v>759</v>
      </c>
      <c r="D628" t="s">
        <v>504</v>
      </c>
      <c r="E628">
        <v>300</v>
      </c>
    </row>
    <row r="629" spans="3:5" x14ac:dyDescent="0.4">
      <c r="C629" t="s">
        <v>759</v>
      </c>
      <c r="D629" t="s">
        <v>505</v>
      </c>
      <c r="E629">
        <v>1200</v>
      </c>
    </row>
    <row r="630" spans="3:5" x14ac:dyDescent="0.4">
      <c r="C630" t="s">
        <v>759</v>
      </c>
      <c r="D630" t="s">
        <v>506</v>
      </c>
      <c r="E630">
        <v>800</v>
      </c>
    </row>
    <row r="631" spans="3:5" x14ac:dyDescent="0.4">
      <c r="C631" t="s">
        <v>759</v>
      </c>
      <c r="D631" t="s">
        <v>507</v>
      </c>
      <c r="E631">
        <v>2300</v>
      </c>
    </row>
    <row r="632" spans="3:5" x14ac:dyDescent="0.4">
      <c r="C632" t="s">
        <v>759</v>
      </c>
      <c r="D632" t="s">
        <v>508</v>
      </c>
      <c r="E632">
        <v>1000</v>
      </c>
    </row>
    <row r="633" spans="3:5" x14ac:dyDescent="0.4">
      <c r="C633" t="s">
        <v>759</v>
      </c>
      <c r="D633" t="s">
        <v>509</v>
      </c>
      <c r="E633">
        <v>500</v>
      </c>
    </row>
    <row r="634" spans="3:5" x14ac:dyDescent="0.4">
      <c r="C634" t="s">
        <v>759</v>
      </c>
      <c r="D634" t="s">
        <v>510</v>
      </c>
      <c r="E634">
        <v>3500</v>
      </c>
    </row>
    <row r="635" spans="3:5" x14ac:dyDescent="0.4">
      <c r="C635" t="s">
        <v>759</v>
      </c>
      <c r="D635" t="s">
        <v>511</v>
      </c>
      <c r="E635">
        <v>1500</v>
      </c>
    </row>
    <row r="636" spans="3:5" x14ac:dyDescent="0.4">
      <c r="C636" t="s">
        <v>759</v>
      </c>
      <c r="D636" t="s">
        <v>512</v>
      </c>
      <c r="E636">
        <v>1800</v>
      </c>
    </row>
    <row r="637" spans="3:5" x14ac:dyDescent="0.4">
      <c r="C637" t="s">
        <v>759</v>
      </c>
      <c r="D637" t="s">
        <v>695</v>
      </c>
      <c r="E637">
        <v>400</v>
      </c>
    </row>
    <row r="638" spans="3:5" x14ac:dyDescent="0.4">
      <c r="C638" t="s">
        <v>759</v>
      </c>
      <c r="D638" t="s">
        <v>696</v>
      </c>
      <c r="E638">
        <v>1000</v>
      </c>
    </row>
    <row r="639" spans="3:5" x14ac:dyDescent="0.4">
      <c r="C639" t="s">
        <v>759</v>
      </c>
      <c r="D639" t="s">
        <v>697</v>
      </c>
      <c r="E639">
        <v>600</v>
      </c>
    </row>
    <row r="640" spans="3:5" x14ac:dyDescent="0.4">
      <c r="C640" t="s">
        <v>759</v>
      </c>
      <c r="D640" t="s">
        <v>698</v>
      </c>
      <c r="E640">
        <v>500</v>
      </c>
    </row>
    <row r="641" spans="3:5" x14ac:dyDescent="0.4">
      <c r="C641" t="s">
        <v>759</v>
      </c>
      <c r="D641" t="s">
        <v>699</v>
      </c>
      <c r="E641">
        <v>1900</v>
      </c>
    </row>
    <row r="642" spans="3:5" x14ac:dyDescent="0.4">
      <c r="C642" t="s">
        <v>759</v>
      </c>
      <c r="D642" t="s">
        <v>700</v>
      </c>
      <c r="E642">
        <v>1800</v>
      </c>
    </row>
    <row r="643" spans="3:5" x14ac:dyDescent="0.4">
      <c r="C643" t="s">
        <v>759</v>
      </c>
      <c r="D643" t="s">
        <v>701</v>
      </c>
      <c r="E643">
        <v>2100</v>
      </c>
    </row>
    <row r="644" spans="3:5" x14ac:dyDescent="0.4">
      <c r="C644" t="s">
        <v>759</v>
      </c>
      <c r="D644" t="s">
        <v>702</v>
      </c>
      <c r="E644">
        <v>1500</v>
      </c>
    </row>
    <row r="645" spans="3:5" x14ac:dyDescent="0.4">
      <c r="C645" t="s">
        <v>759</v>
      </c>
      <c r="D645" t="s">
        <v>703</v>
      </c>
      <c r="E645">
        <v>3400</v>
      </c>
    </row>
    <row r="646" spans="3:5" x14ac:dyDescent="0.4">
      <c r="C646" t="s">
        <v>759</v>
      </c>
      <c r="D646" t="s">
        <v>704</v>
      </c>
      <c r="E646">
        <v>4000</v>
      </c>
    </row>
    <row r="647" spans="3:5" x14ac:dyDescent="0.4">
      <c r="C647" t="s">
        <v>759</v>
      </c>
      <c r="D647" t="s">
        <v>705</v>
      </c>
      <c r="E647">
        <v>1200</v>
      </c>
    </row>
    <row r="648" spans="3:5" x14ac:dyDescent="0.4">
      <c r="C648" t="s">
        <v>759</v>
      </c>
      <c r="D648" t="s">
        <v>706</v>
      </c>
      <c r="E648">
        <v>1100</v>
      </c>
    </row>
    <row r="649" spans="3:5" x14ac:dyDescent="0.4">
      <c r="C649" t="s">
        <v>759</v>
      </c>
      <c r="D649" t="s">
        <v>707</v>
      </c>
      <c r="E649">
        <v>800</v>
      </c>
    </row>
    <row r="650" spans="3:5" x14ac:dyDescent="0.4">
      <c r="C650" t="s">
        <v>759</v>
      </c>
      <c r="D650" t="s">
        <v>708</v>
      </c>
      <c r="E650">
        <v>600</v>
      </c>
    </row>
    <row r="651" spans="3:5" x14ac:dyDescent="0.4">
      <c r="C651" t="s">
        <v>759</v>
      </c>
      <c r="D651" t="s">
        <v>709</v>
      </c>
      <c r="E651">
        <v>1700</v>
      </c>
    </row>
    <row r="652" spans="3:5" x14ac:dyDescent="0.4">
      <c r="C652" t="s">
        <v>759</v>
      </c>
      <c r="D652" t="s">
        <v>710</v>
      </c>
      <c r="E652">
        <v>1800</v>
      </c>
    </row>
    <row r="653" spans="3:5" x14ac:dyDescent="0.4">
      <c r="C653" t="s">
        <v>759</v>
      </c>
      <c r="D653" t="s">
        <v>711</v>
      </c>
      <c r="E653">
        <v>1000</v>
      </c>
    </row>
    <row r="654" spans="3:5" x14ac:dyDescent="0.4">
      <c r="C654" t="s">
        <v>759</v>
      </c>
      <c r="D654" t="s">
        <v>712</v>
      </c>
      <c r="E654">
        <v>200</v>
      </c>
    </row>
    <row r="655" spans="3:5" x14ac:dyDescent="0.4">
      <c r="C655" t="s">
        <v>759</v>
      </c>
      <c r="D655" t="s">
        <v>713</v>
      </c>
      <c r="E655">
        <v>2300</v>
      </c>
    </row>
    <row r="656" spans="3:5" x14ac:dyDescent="0.4">
      <c r="C656" t="s">
        <v>759</v>
      </c>
      <c r="D656" t="s">
        <v>714</v>
      </c>
      <c r="E656">
        <v>2200</v>
      </c>
    </row>
    <row r="657" spans="3:5" x14ac:dyDescent="0.4">
      <c r="C657" t="s">
        <v>759</v>
      </c>
      <c r="D657" t="s">
        <v>715</v>
      </c>
      <c r="E657">
        <v>1200</v>
      </c>
    </row>
    <row r="658" spans="3:5" x14ac:dyDescent="0.4">
      <c r="C658" t="s">
        <v>759</v>
      </c>
      <c r="D658" t="s">
        <v>716</v>
      </c>
      <c r="E658">
        <v>2800</v>
      </c>
    </row>
    <row r="659" spans="3:5" x14ac:dyDescent="0.4">
      <c r="C659" t="s">
        <v>759</v>
      </c>
      <c r="D659" t="s">
        <v>717</v>
      </c>
      <c r="E659">
        <v>1000</v>
      </c>
    </row>
    <row r="660" spans="3:5" x14ac:dyDescent="0.4">
      <c r="C660" t="s">
        <v>759</v>
      </c>
      <c r="D660" t="s">
        <v>718</v>
      </c>
      <c r="E660">
        <v>8500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48400</v>
      </c>
    </row>
    <row r="667" spans="3:5" x14ac:dyDescent="0.4">
      <c r="C667" t="s">
        <v>760</v>
      </c>
      <c r="D667" t="s">
        <v>513</v>
      </c>
      <c r="E667">
        <v>14400</v>
      </c>
    </row>
    <row r="668" spans="3:5" x14ac:dyDescent="0.4">
      <c r="C668" t="s">
        <v>760</v>
      </c>
      <c r="D668" t="s">
        <v>514</v>
      </c>
      <c r="E668">
        <v>4700</v>
      </c>
    </row>
    <row r="669" spans="3:5" x14ac:dyDescent="0.4">
      <c r="C669" t="s">
        <v>760</v>
      </c>
      <c r="D669" t="s">
        <v>515</v>
      </c>
      <c r="E669">
        <v>5400</v>
      </c>
    </row>
    <row r="670" spans="3:5" x14ac:dyDescent="0.4">
      <c r="C670" t="s">
        <v>760</v>
      </c>
      <c r="D670" t="s">
        <v>516</v>
      </c>
      <c r="E670">
        <v>3000</v>
      </c>
    </row>
    <row r="671" spans="3:5" x14ac:dyDescent="0.4">
      <c r="C671" t="s">
        <v>760</v>
      </c>
      <c r="D671" t="s">
        <v>517</v>
      </c>
      <c r="E671">
        <v>3600</v>
      </c>
    </row>
    <row r="672" spans="3:5" x14ac:dyDescent="0.4">
      <c r="C672" t="s">
        <v>760</v>
      </c>
      <c r="D672" t="s">
        <v>518</v>
      </c>
      <c r="E672">
        <v>7000</v>
      </c>
    </row>
    <row r="673" spans="3:5" x14ac:dyDescent="0.4">
      <c r="C673" t="s">
        <v>760</v>
      </c>
      <c r="D673" t="s">
        <v>519</v>
      </c>
      <c r="E673">
        <v>2300</v>
      </c>
    </row>
    <row r="674" spans="3:5" x14ac:dyDescent="0.4">
      <c r="C674" t="s">
        <v>760</v>
      </c>
      <c r="D674" t="s">
        <v>520</v>
      </c>
      <c r="E674">
        <v>3500</v>
      </c>
    </row>
    <row r="675" spans="3:5" x14ac:dyDescent="0.4">
      <c r="C675" t="s">
        <v>760</v>
      </c>
      <c r="D675" t="s">
        <v>521</v>
      </c>
      <c r="E675">
        <v>2300</v>
      </c>
    </row>
    <row r="676" spans="3:5" x14ac:dyDescent="0.4">
      <c r="C676" t="s">
        <v>760</v>
      </c>
      <c r="D676" t="s">
        <v>522</v>
      </c>
      <c r="E676">
        <v>1900</v>
      </c>
    </row>
    <row r="677" spans="3:5" x14ac:dyDescent="0.4">
      <c r="C677" t="s">
        <v>760</v>
      </c>
      <c r="D677" t="s">
        <v>523</v>
      </c>
      <c r="E677">
        <v>1500</v>
      </c>
    </row>
    <row r="678" spans="3:5" x14ac:dyDescent="0.4">
      <c r="C678" t="s">
        <v>760</v>
      </c>
      <c r="D678" t="s">
        <v>524</v>
      </c>
      <c r="E678">
        <v>2500</v>
      </c>
    </row>
    <row r="679" spans="3:5" x14ac:dyDescent="0.4">
      <c r="C679" t="s">
        <v>760</v>
      </c>
      <c r="D679" t="s">
        <v>525</v>
      </c>
      <c r="E679">
        <v>1100</v>
      </c>
    </row>
    <row r="680" spans="3:5" x14ac:dyDescent="0.4">
      <c r="C680" t="s">
        <v>760</v>
      </c>
      <c r="D680" t="s">
        <v>526</v>
      </c>
      <c r="E680">
        <v>3700</v>
      </c>
    </row>
    <row r="681" spans="3:5" x14ac:dyDescent="0.4">
      <c r="C681" t="s">
        <v>760</v>
      </c>
      <c r="D681" t="s">
        <v>527</v>
      </c>
      <c r="E681">
        <v>2900</v>
      </c>
    </row>
    <row r="682" spans="3:5" x14ac:dyDescent="0.4">
      <c r="C682" t="s">
        <v>760</v>
      </c>
      <c r="D682" t="s">
        <v>528</v>
      </c>
      <c r="E682">
        <v>2600</v>
      </c>
    </row>
    <row r="683" spans="3:5" x14ac:dyDescent="0.4">
      <c r="C683" t="s">
        <v>760</v>
      </c>
      <c r="D683" t="s">
        <v>529</v>
      </c>
      <c r="E683">
        <v>7800</v>
      </c>
    </row>
    <row r="684" spans="3:5" x14ac:dyDescent="0.4">
      <c r="C684" t="s">
        <v>760</v>
      </c>
      <c r="D684" t="s">
        <v>530</v>
      </c>
      <c r="E684">
        <v>2400</v>
      </c>
    </row>
    <row r="685" spans="3:5" x14ac:dyDescent="0.4">
      <c r="C685" t="s">
        <v>760</v>
      </c>
      <c r="D685" t="s">
        <v>531</v>
      </c>
      <c r="E685">
        <v>2100</v>
      </c>
    </row>
    <row r="686" spans="3:5" x14ac:dyDescent="0.4">
      <c r="C686" t="s">
        <v>760</v>
      </c>
      <c r="D686" t="s">
        <v>532</v>
      </c>
      <c r="E686">
        <v>3700</v>
      </c>
    </row>
    <row r="687" spans="3:5" x14ac:dyDescent="0.4">
      <c r="C687" t="s">
        <v>760</v>
      </c>
      <c r="D687" t="s">
        <v>533</v>
      </c>
      <c r="E687">
        <v>2300</v>
      </c>
    </row>
    <row r="688" spans="3:5" x14ac:dyDescent="0.4">
      <c r="C688" t="s">
        <v>760</v>
      </c>
      <c r="D688" t="s">
        <v>534</v>
      </c>
      <c r="E688">
        <v>700</v>
      </c>
    </row>
    <row r="689" spans="3:5" x14ac:dyDescent="0.4">
      <c r="C689" t="s">
        <v>760</v>
      </c>
      <c r="D689" t="s">
        <v>535</v>
      </c>
      <c r="E689">
        <v>2800</v>
      </c>
    </row>
    <row r="690" spans="3:5" x14ac:dyDescent="0.4">
      <c r="C690" t="s">
        <v>760</v>
      </c>
      <c r="D690" t="s">
        <v>536</v>
      </c>
      <c r="E690">
        <v>800</v>
      </c>
    </row>
    <row r="691" spans="3:5" x14ac:dyDescent="0.4">
      <c r="C691" t="s">
        <v>760</v>
      </c>
      <c r="D691" t="s">
        <v>537</v>
      </c>
      <c r="E691">
        <v>1200</v>
      </c>
    </row>
    <row r="692" spans="3:5" x14ac:dyDescent="0.4">
      <c r="C692" t="s">
        <v>760</v>
      </c>
      <c r="D692" t="s">
        <v>538</v>
      </c>
      <c r="E692">
        <v>800</v>
      </c>
    </row>
    <row r="693" spans="3:5" x14ac:dyDescent="0.4">
      <c r="C693" t="s">
        <v>760</v>
      </c>
      <c r="D693" t="s">
        <v>539</v>
      </c>
      <c r="E693">
        <v>1600</v>
      </c>
    </row>
    <row r="694" spans="3:5" x14ac:dyDescent="0.4">
      <c r="C694" t="s">
        <v>760</v>
      </c>
      <c r="D694" t="s">
        <v>540</v>
      </c>
      <c r="E694">
        <v>1900</v>
      </c>
    </row>
    <row r="695" spans="3:5" x14ac:dyDescent="0.4">
      <c r="C695" t="s">
        <v>760</v>
      </c>
      <c r="D695" t="s">
        <v>541</v>
      </c>
      <c r="E695">
        <v>1800</v>
      </c>
    </row>
    <row r="696" spans="3:5" x14ac:dyDescent="0.4">
      <c r="C696" t="s">
        <v>760</v>
      </c>
      <c r="D696" t="s">
        <v>542</v>
      </c>
      <c r="E696">
        <v>1700</v>
      </c>
    </row>
    <row r="697" spans="3:5" x14ac:dyDescent="0.4">
      <c r="C697" t="s">
        <v>760</v>
      </c>
      <c r="D697" t="s">
        <v>543</v>
      </c>
      <c r="E697">
        <v>800</v>
      </c>
    </row>
    <row r="698" spans="3:5" x14ac:dyDescent="0.4">
      <c r="C698" t="s">
        <v>760</v>
      </c>
      <c r="D698" t="s">
        <v>544</v>
      </c>
      <c r="E698">
        <v>2500</v>
      </c>
    </row>
    <row r="699" spans="3:5" x14ac:dyDescent="0.4">
      <c r="C699" t="s">
        <v>760</v>
      </c>
      <c r="D699" t="s">
        <v>545</v>
      </c>
      <c r="E699">
        <v>4100</v>
      </c>
    </row>
    <row r="700" spans="3:5" x14ac:dyDescent="0.4">
      <c r="C700" t="s">
        <v>760</v>
      </c>
      <c r="D700" t="s">
        <v>546</v>
      </c>
      <c r="E700">
        <v>4200</v>
      </c>
    </row>
    <row r="701" spans="3:5" x14ac:dyDescent="0.4">
      <c r="C701" t="s">
        <v>760</v>
      </c>
      <c r="D701" t="s">
        <v>547</v>
      </c>
      <c r="E701">
        <v>4200</v>
      </c>
    </row>
    <row r="702" spans="3:5" x14ac:dyDescent="0.4">
      <c r="C702" t="s">
        <v>760</v>
      </c>
      <c r="D702" t="s">
        <v>548</v>
      </c>
      <c r="E702">
        <v>7300</v>
      </c>
    </row>
    <row r="703" spans="3:5" x14ac:dyDescent="0.4">
      <c r="C703" t="s">
        <v>760</v>
      </c>
      <c r="D703" t="s">
        <v>549</v>
      </c>
      <c r="E703">
        <v>4300</v>
      </c>
    </row>
    <row r="704" spans="3:5" x14ac:dyDescent="0.4">
      <c r="C704" t="s">
        <v>760</v>
      </c>
      <c r="D704" t="s">
        <v>550</v>
      </c>
      <c r="E704">
        <v>13500</v>
      </c>
    </row>
    <row r="705" spans="3:5" x14ac:dyDescent="0.4">
      <c r="C705" t="s">
        <v>760</v>
      </c>
      <c r="D705" t="s">
        <v>551</v>
      </c>
      <c r="E705">
        <v>3100</v>
      </c>
    </row>
    <row r="706" spans="3:5" x14ac:dyDescent="0.4">
      <c r="C706" t="s">
        <v>760</v>
      </c>
      <c r="D706" t="s">
        <v>552</v>
      </c>
      <c r="E706">
        <v>1300</v>
      </c>
    </row>
    <row r="707" spans="3:5" x14ac:dyDescent="0.4">
      <c r="C707" t="s">
        <v>760</v>
      </c>
      <c r="D707" t="s">
        <v>553</v>
      </c>
      <c r="E707">
        <v>10000</v>
      </c>
    </row>
    <row r="708" spans="3:5" x14ac:dyDescent="0.4">
      <c r="C708" t="s">
        <v>760</v>
      </c>
      <c r="D708" t="s">
        <v>554</v>
      </c>
      <c r="E708">
        <v>2800</v>
      </c>
    </row>
    <row r="709" spans="3:5" x14ac:dyDescent="0.4">
      <c r="C709" t="s">
        <v>760</v>
      </c>
      <c r="D709" t="s">
        <v>555</v>
      </c>
      <c r="E709">
        <v>1700</v>
      </c>
    </row>
    <row r="710" spans="3:5" x14ac:dyDescent="0.4">
      <c r="C710" t="s">
        <v>760</v>
      </c>
      <c r="D710" t="s">
        <v>556</v>
      </c>
      <c r="E710">
        <v>6200</v>
      </c>
    </row>
    <row r="711" spans="3:5" x14ac:dyDescent="0.4">
      <c r="C711" t="s">
        <v>760</v>
      </c>
      <c r="D711" t="s">
        <v>557</v>
      </c>
      <c r="E711">
        <v>3700</v>
      </c>
    </row>
    <row r="712" spans="3:5" x14ac:dyDescent="0.4">
      <c r="C712" t="s">
        <v>760</v>
      </c>
      <c r="D712" t="s">
        <v>558</v>
      </c>
      <c r="E712">
        <v>5300</v>
      </c>
    </row>
    <row r="713" spans="3:5" x14ac:dyDescent="0.4">
      <c r="C713" t="s">
        <v>760</v>
      </c>
      <c r="D713" t="s">
        <v>559</v>
      </c>
      <c r="E713">
        <v>1000</v>
      </c>
    </row>
    <row r="714" spans="3:5" x14ac:dyDescent="0.4">
      <c r="C714" t="s">
        <v>760</v>
      </c>
      <c r="D714" t="s">
        <v>560</v>
      </c>
      <c r="E714">
        <v>3400</v>
      </c>
    </row>
    <row r="715" spans="3:5" x14ac:dyDescent="0.4">
      <c r="C715" t="s">
        <v>760</v>
      </c>
      <c r="D715" t="s">
        <v>561</v>
      </c>
      <c r="E715">
        <v>1200</v>
      </c>
    </row>
    <row r="716" spans="3:5" x14ac:dyDescent="0.4">
      <c r="C716" t="s">
        <v>760</v>
      </c>
      <c r="D716" t="s">
        <v>562</v>
      </c>
      <c r="E716">
        <v>6000</v>
      </c>
    </row>
    <row r="717" spans="3:5" x14ac:dyDescent="0.4">
      <c r="C717" t="s">
        <v>760</v>
      </c>
      <c r="D717" t="s">
        <v>563</v>
      </c>
      <c r="E717">
        <v>2800</v>
      </c>
    </row>
    <row r="718" spans="3:5" x14ac:dyDescent="0.4">
      <c r="C718" t="s">
        <v>760</v>
      </c>
      <c r="D718" t="s">
        <v>564</v>
      </c>
      <c r="E718">
        <v>1800</v>
      </c>
    </row>
    <row r="719" spans="3:5" x14ac:dyDescent="0.4">
      <c r="C719" t="s">
        <v>760</v>
      </c>
      <c r="D719" t="s">
        <v>565</v>
      </c>
      <c r="E719">
        <v>2600</v>
      </c>
    </row>
    <row r="720" spans="3:5" x14ac:dyDescent="0.4">
      <c r="C720" t="s">
        <v>760</v>
      </c>
      <c r="D720" t="s">
        <v>566</v>
      </c>
      <c r="E720">
        <v>2500</v>
      </c>
    </row>
    <row r="721" spans="3:5" x14ac:dyDescent="0.4">
      <c r="C721" t="s">
        <v>760</v>
      </c>
      <c r="D721" t="s">
        <v>567</v>
      </c>
      <c r="E721">
        <v>1100</v>
      </c>
    </row>
    <row r="722" spans="3:5" x14ac:dyDescent="0.4">
      <c r="C722" t="s">
        <v>760</v>
      </c>
      <c r="D722" t="s">
        <v>568</v>
      </c>
      <c r="E722">
        <v>1800</v>
      </c>
    </row>
    <row r="723" spans="3:5" x14ac:dyDescent="0.4">
      <c r="C723" t="s">
        <v>760</v>
      </c>
      <c r="D723" t="s">
        <v>569</v>
      </c>
      <c r="E723">
        <v>1000</v>
      </c>
    </row>
    <row r="724" spans="3:5" x14ac:dyDescent="0.4">
      <c r="C724" t="s">
        <v>760</v>
      </c>
      <c r="D724" t="s">
        <v>570</v>
      </c>
      <c r="E724">
        <v>1400</v>
      </c>
    </row>
    <row r="725" spans="3:5" x14ac:dyDescent="0.4">
      <c r="C725" t="s">
        <v>760</v>
      </c>
      <c r="D725" t="s">
        <v>571</v>
      </c>
      <c r="E725">
        <v>7500</v>
      </c>
    </row>
    <row r="726" spans="3:5" x14ac:dyDescent="0.4">
      <c r="C726" t="s">
        <v>760</v>
      </c>
      <c r="D726" t="s">
        <v>572</v>
      </c>
      <c r="E726">
        <v>3100</v>
      </c>
    </row>
    <row r="727" spans="3:5" x14ac:dyDescent="0.4">
      <c r="C727" t="s">
        <v>760</v>
      </c>
      <c r="D727" t="s">
        <v>573</v>
      </c>
      <c r="E727">
        <v>2800</v>
      </c>
    </row>
    <row r="728" spans="3:5" x14ac:dyDescent="0.4">
      <c r="C728" t="s">
        <v>760</v>
      </c>
      <c r="D728" t="s">
        <v>574</v>
      </c>
      <c r="E728">
        <v>2000</v>
      </c>
    </row>
    <row r="729" spans="3:5" x14ac:dyDescent="0.4">
      <c r="C729" t="s">
        <v>760</v>
      </c>
      <c r="D729" t="s">
        <v>575</v>
      </c>
      <c r="E729">
        <v>1100</v>
      </c>
    </row>
    <row r="730" spans="3:5" x14ac:dyDescent="0.4">
      <c r="C730" t="s">
        <v>760</v>
      </c>
      <c r="D730" t="s">
        <v>576</v>
      </c>
      <c r="E730">
        <v>800</v>
      </c>
    </row>
    <row r="731" spans="3:5" x14ac:dyDescent="0.4">
      <c r="C731" t="s">
        <v>760</v>
      </c>
      <c r="D731" t="s">
        <v>577</v>
      </c>
      <c r="E731">
        <v>4600</v>
      </c>
    </row>
    <row r="732" spans="3:5" x14ac:dyDescent="0.4">
      <c r="C732" t="s">
        <v>760</v>
      </c>
      <c r="D732" t="s">
        <v>578</v>
      </c>
      <c r="E732">
        <v>1000</v>
      </c>
    </row>
    <row r="733" spans="3:5" x14ac:dyDescent="0.4">
      <c r="C733" t="s">
        <v>760</v>
      </c>
      <c r="D733" t="s">
        <v>579</v>
      </c>
      <c r="E733">
        <v>2000</v>
      </c>
    </row>
    <row r="734" spans="3:5" x14ac:dyDescent="0.4">
      <c r="C734" t="s">
        <v>760</v>
      </c>
      <c r="D734" t="s">
        <v>580</v>
      </c>
      <c r="E734">
        <v>800</v>
      </c>
    </row>
    <row r="735" spans="3:5" x14ac:dyDescent="0.4">
      <c r="C735" t="s">
        <v>760</v>
      </c>
      <c r="D735" t="s">
        <v>581</v>
      </c>
      <c r="E735">
        <v>1200</v>
      </c>
    </row>
    <row r="736" spans="3:5" x14ac:dyDescent="0.4">
      <c r="C736" t="s">
        <v>760</v>
      </c>
      <c r="D736" t="s">
        <v>582</v>
      </c>
      <c r="E736">
        <v>4000</v>
      </c>
    </row>
    <row r="737" spans="3:5" x14ac:dyDescent="0.4">
      <c r="C737" t="s">
        <v>760</v>
      </c>
      <c r="D737" t="s">
        <v>583</v>
      </c>
      <c r="E737">
        <v>400</v>
      </c>
    </row>
    <row r="738" spans="3:5" x14ac:dyDescent="0.4">
      <c r="C738" t="s">
        <v>760</v>
      </c>
      <c r="D738" t="s">
        <v>584</v>
      </c>
      <c r="E738">
        <v>2100</v>
      </c>
    </row>
    <row r="739" spans="3:5" x14ac:dyDescent="0.4">
      <c r="C739" t="s">
        <v>760</v>
      </c>
      <c r="D739" t="s">
        <v>585</v>
      </c>
      <c r="E739">
        <v>600</v>
      </c>
    </row>
    <row r="740" spans="3:5" x14ac:dyDescent="0.4">
      <c r="C740" t="s">
        <v>760</v>
      </c>
      <c r="D740" t="s">
        <v>586</v>
      </c>
      <c r="E740">
        <v>1200</v>
      </c>
    </row>
    <row r="741" spans="3:5" x14ac:dyDescent="0.4">
      <c r="C741" t="s">
        <v>760</v>
      </c>
      <c r="D741" t="s">
        <v>587</v>
      </c>
      <c r="E741">
        <v>1900</v>
      </c>
    </row>
    <row r="742" spans="3:5" x14ac:dyDescent="0.4">
      <c r="C742" t="s">
        <v>760</v>
      </c>
      <c r="D742" t="s">
        <v>588</v>
      </c>
      <c r="E742">
        <v>4700</v>
      </c>
    </row>
    <row r="743" spans="3:5" x14ac:dyDescent="0.4">
      <c r="C743" t="s">
        <v>760</v>
      </c>
      <c r="D743" t="s">
        <v>589</v>
      </c>
      <c r="E743">
        <v>1300</v>
      </c>
    </row>
    <row r="744" spans="3:5" x14ac:dyDescent="0.4">
      <c r="C744" t="s">
        <v>760</v>
      </c>
      <c r="D744" t="s">
        <v>590</v>
      </c>
      <c r="E744">
        <v>300</v>
      </c>
    </row>
    <row r="745" spans="3:5" x14ac:dyDescent="0.4">
      <c r="C745" t="s">
        <v>760</v>
      </c>
      <c r="D745" t="s">
        <v>591</v>
      </c>
      <c r="E745">
        <v>900</v>
      </c>
    </row>
    <row r="746" spans="3:5" x14ac:dyDescent="0.4">
      <c r="C746" t="s">
        <v>760</v>
      </c>
      <c r="D746" t="s">
        <v>592</v>
      </c>
      <c r="E746">
        <v>5700</v>
      </c>
    </row>
    <row r="747" spans="3:5" x14ac:dyDescent="0.4">
      <c r="C747" t="s">
        <v>760</v>
      </c>
      <c r="D747" t="s">
        <v>593</v>
      </c>
      <c r="E747">
        <v>100</v>
      </c>
    </row>
    <row r="748" spans="3:5" x14ac:dyDescent="0.4">
      <c r="C748" t="s">
        <v>760</v>
      </c>
      <c r="D748" t="s">
        <v>594</v>
      </c>
      <c r="E748">
        <v>3600</v>
      </c>
    </row>
    <row r="749" spans="3:5" x14ac:dyDescent="0.4">
      <c r="C749" t="s">
        <v>760</v>
      </c>
      <c r="D749" t="s">
        <v>595</v>
      </c>
      <c r="E749">
        <v>2000</v>
      </c>
    </row>
    <row r="750" spans="3:5" x14ac:dyDescent="0.4">
      <c r="C750" t="s">
        <v>760</v>
      </c>
      <c r="D750" t="s">
        <v>596</v>
      </c>
      <c r="E750">
        <v>1300</v>
      </c>
    </row>
    <row r="751" spans="3:5" x14ac:dyDescent="0.4">
      <c r="C751" t="s">
        <v>760</v>
      </c>
      <c r="D751" t="s">
        <v>597</v>
      </c>
      <c r="E751">
        <v>3100</v>
      </c>
    </row>
    <row r="752" spans="3:5" x14ac:dyDescent="0.4">
      <c r="C752" t="s">
        <v>760</v>
      </c>
      <c r="D752" t="s">
        <v>598</v>
      </c>
      <c r="E752">
        <v>800</v>
      </c>
    </row>
    <row r="753" spans="3:5" x14ac:dyDescent="0.4">
      <c r="C753" t="s">
        <v>760</v>
      </c>
      <c r="D753" t="s">
        <v>599</v>
      </c>
      <c r="E753">
        <v>2600</v>
      </c>
    </row>
    <row r="754" spans="3:5" x14ac:dyDescent="0.4">
      <c r="C754" t="s">
        <v>760</v>
      </c>
      <c r="D754" t="s">
        <v>600</v>
      </c>
      <c r="E754">
        <v>600</v>
      </c>
    </row>
    <row r="755" spans="3:5" x14ac:dyDescent="0.4">
      <c r="C755" t="s">
        <v>760</v>
      </c>
      <c r="D755" t="s">
        <v>601</v>
      </c>
      <c r="E755">
        <v>1600</v>
      </c>
    </row>
    <row r="756" spans="3:5" x14ac:dyDescent="0.4">
      <c r="C756" t="s">
        <v>760</v>
      </c>
      <c r="D756" t="s">
        <v>602</v>
      </c>
      <c r="E756">
        <v>2400</v>
      </c>
    </row>
    <row r="757" spans="3:5" x14ac:dyDescent="0.4">
      <c r="C757" t="s">
        <v>760</v>
      </c>
      <c r="D757" t="s">
        <v>603</v>
      </c>
      <c r="E757">
        <v>300</v>
      </c>
    </row>
    <row r="758" spans="3:5" x14ac:dyDescent="0.4">
      <c r="C758" t="s">
        <v>760</v>
      </c>
      <c r="D758" t="s">
        <v>604</v>
      </c>
      <c r="E758">
        <v>1900</v>
      </c>
    </row>
    <row r="759" spans="3:5" x14ac:dyDescent="0.4">
      <c r="C759" t="s">
        <v>760</v>
      </c>
      <c r="D759" t="s">
        <v>605</v>
      </c>
      <c r="E759">
        <v>3200</v>
      </c>
    </row>
    <row r="760" spans="3:5" x14ac:dyDescent="0.4">
      <c r="C760" t="s">
        <v>760</v>
      </c>
      <c r="D760" t="s">
        <v>606</v>
      </c>
      <c r="E760">
        <v>1800</v>
      </c>
    </row>
    <row r="761" spans="3:5" x14ac:dyDescent="0.4">
      <c r="C761" t="s">
        <v>760</v>
      </c>
      <c r="D761" t="s">
        <v>607</v>
      </c>
      <c r="E761">
        <v>900</v>
      </c>
    </row>
    <row r="762" spans="3:5" x14ac:dyDescent="0.4">
      <c r="C762" t="s">
        <v>760</v>
      </c>
      <c r="D762" t="s">
        <v>608</v>
      </c>
      <c r="E762">
        <v>3100</v>
      </c>
    </row>
    <row r="763" spans="3:5" x14ac:dyDescent="0.4">
      <c r="C763" t="s">
        <v>760</v>
      </c>
      <c r="D763" t="s">
        <v>609</v>
      </c>
      <c r="E763">
        <v>2000</v>
      </c>
    </row>
    <row r="764" spans="3:5" x14ac:dyDescent="0.4">
      <c r="C764" t="s">
        <v>760</v>
      </c>
      <c r="D764" t="s">
        <v>610</v>
      </c>
      <c r="E764">
        <v>1200</v>
      </c>
    </row>
    <row r="765" spans="3:5" x14ac:dyDescent="0.4">
      <c r="C765" t="s">
        <v>760</v>
      </c>
      <c r="D765" t="s">
        <v>611</v>
      </c>
      <c r="E765">
        <v>700</v>
      </c>
    </row>
    <row r="766" spans="3:5" x14ac:dyDescent="0.4">
      <c r="C766" t="s">
        <v>760</v>
      </c>
      <c r="D766" t="s">
        <v>612</v>
      </c>
      <c r="E766">
        <v>2500</v>
      </c>
    </row>
    <row r="767" spans="3:5" x14ac:dyDescent="0.4">
      <c r="C767" t="s">
        <v>760</v>
      </c>
      <c r="D767" t="s">
        <v>613</v>
      </c>
      <c r="E767">
        <v>800</v>
      </c>
    </row>
    <row r="768" spans="3:5" x14ac:dyDescent="0.4">
      <c r="C768" t="s">
        <v>760</v>
      </c>
      <c r="D768" t="s">
        <v>614</v>
      </c>
      <c r="E768">
        <v>3000</v>
      </c>
    </row>
    <row r="769" spans="3:5" x14ac:dyDescent="0.4">
      <c r="C769" t="s">
        <v>760</v>
      </c>
      <c r="D769" t="s">
        <v>615</v>
      </c>
      <c r="E769">
        <v>2200</v>
      </c>
    </row>
    <row r="770" spans="3:5" x14ac:dyDescent="0.4">
      <c r="C770" t="s">
        <v>760</v>
      </c>
      <c r="D770" t="s">
        <v>616</v>
      </c>
      <c r="E770">
        <v>1400</v>
      </c>
    </row>
    <row r="771" spans="3:5" x14ac:dyDescent="0.4">
      <c r="C771" t="s">
        <v>760</v>
      </c>
      <c r="D771" t="s">
        <v>617</v>
      </c>
      <c r="E771">
        <v>5200</v>
      </c>
    </row>
    <row r="772" spans="3:5" x14ac:dyDescent="0.4">
      <c r="C772" t="s">
        <v>760</v>
      </c>
      <c r="D772" t="s">
        <v>618</v>
      </c>
      <c r="E772">
        <v>1100</v>
      </c>
    </row>
    <row r="773" spans="3:5" x14ac:dyDescent="0.4">
      <c r="C773" t="s">
        <v>760</v>
      </c>
      <c r="D773" t="s">
        <v>619</v>
      </c>
      <c r="E773">
        <v>500</v>
      </c>
    </row>
    <row r="774" spans="3:5" x14ac:dyDescent="0.4">
      <c r="C774" t="s">
        <v>760</v>
      </c>
      <c r="D774" t="s">
        <v>620</v>
      </c>
      <c r="E774">
        <v>2000</v>
      </c>
    </row>
    <row r="775" spans="3:5" x14ac:dyDescent="0.4">
      <c r="C775" t="s">
        <v>760</v>
      </c>
      <c r="D775" t="s">
        <v>621</v>
      </c>
      <c r="E775">
        <v>1200</v>
      </c>
    </row>
    <row r="776" spans="3:5" x14ac:dyDescent="0.4">
      <c r="C776" t="s">
        <v>760</v>
      </c>
      <c r="D776" t="s">
        <v>622</v>
      </c>
      <c r="E776">
        <v>6300</v>
      </c>
    </row>
    <row r="777" spans="3:5" x14ac:dyDescent="0.4">
      <c r="C777" t="s">
        <v>760</v>
      </c>
      <c r="D777" t="s">
        <v>623</v>
      </c>
      <c r="E777">
        <v>600</v>
      </c>
    </row>
    <row r="778" spans="3:5" x14ac:dyDescent="0.4">
      <c r="C778" t="s">
        <v>760</v>
      </c>
      <c r="D778" t="s">
        <v>624</v>
      </c>
      <c r="E778">
        <v>3400</v>
      </c>
    </row>
    <row r="779" spans="3:5" x14ac:dyDescent="0.4">
      <c r="C779" t="s">
        <v>760</v>
      </c>
      <c r="D779" t="s">
        <v>625</v>
      </c>
      <c r="E779">
        <v>3300</v>
      </c>
    </row>
    <row r="780" spans="3:5" x14ac:dyDescent="0.4">
      <c r="C780" t="s">
        <v>760</v>
      </c>
      <c r="D780" t="s">
        <v>626</v>
      </c>
      <c r="E780">
        <v>900</v>
      </c>
    </row>
    <row r="781" spans="3:5" x14ac:dyDescent="0.4">
      <c r="C781" t="s">
        <v>760</v>
      </c>
      <c r="D781" t="s">
        <v>627</v>
      </c>
      <c r="E781">
        <v>1900</v>
      </c>
    </row>
    <row r="782" spans="3:5" x14ac:dyDescent="0.4">
      <c r="C782" t="s">
        <v>760</v>
      </c>
      <c r="D782" t="s">
        <v>628</v>
      </c>
      <c r="E782">
        <v>2500</v>
      </c>
    </row>
    <row r="783" spans="3:5" x14ac:dyDescent="0.4">
      <c r="C783" t="s">
        <v>760</v>
      </c>
      <c r="D783" t="s">
        <v>629</v>
      </c>
      <c r="E783">
        <v>700</v>
      </c>
    </row>
    <row r="784" spans="3:5" x14ac:dyDescent="0.4">
      <c r="C784" t="s">
        <v>760</v>
      </c>
      <c r="D784" t="s">
        <v>630</v>
      </c>
      <c r="E784">
        <v>1600</v>
      </c>
    </row>
    <row r="785" spans="3:5" x14ac:dyDescent="0.4">
      <c r="C785" t="s">
        <v>760</v>
      </c>
      <c r="D785" t="s">
        <v>631</v>
      </c>
      <c r="E785">
        <v>200</v>
      </c>
    </row>
    <row r="786" spans="3:5" x14ac:dyDescent="0.4">
      <c r="C786" t="s">
        <v>760</v>
      </c>
      <c r="D786" t="s">
        <v>632</v>
      </c>
      <c r="E786">
        <v>1500</v>
      </c>
    </row>
    <row r="787" spans="3:5" x14ac:dyDescent="0.4">
      <c r="C787" t="s">
        <v>760</v>
      </c>
      <c r="D787" t="s">
        <v>633</v>
      </c>
      <c r="E787">
        <v>800</v>
      </c>
    </row>
    <row r="788" spans="3:5" x14ac:dyDescent="0.4">
      <c r="C788" t="s">
        <v>760</v>
      </c>
      <c r="D788" t="s">
        <v>634</v>
      </c>
      <c r="E788">
        <v>1600</v>
      </c>
    </row>
    <row r="789" spans="3:5" x14ac:dyDescent="0.4">
      <c r="C789" t="s">
        <v>760</v>
      </c>
      <c r="D789" t="s">
        <v>635</v>
      </c>
      <c r="E789">
        <v>2800</v>
      </c>
    </row>
    <row r="790" spans="3:5" x14ac:dyDescent="0.4">
      <c r="C790" t="s">
        <v>760</v>
      </c>
      <c r="D790" t="s">
        <v>636</v>
      </c>
      <c r="E790">
        <v>4100</v>
      </c>
    </row>
    <row r="791" spans="3:5" x14ac:dyDescent="0.4">
      <c r="C791" t="s">
        <v>760</v>
      </c>
      <c r="D791" t="s">
        <v>637</v>
      </c>
      <c r="E791">
        <v>900</v>
      </c>
    </row>
    <row r="792" spans="3:5" x14ac:dyDescent="0.4">
      <c r="C792" t="s">
        <v>760</v>
      </c>
      <c r="D792" t="s">
        <v>638</v>
      </c>
      <c r="E792">
        <v>3600</v>
      </c>
    </row>
    <row r="793" spans="3:5" x14ac:dyDescent="0.4">
      <c r="C793" t="s">
        <v>760</v>
      </c>
      <c r="D793" t="s">
        <v>639</v>
      </c>
      <c r="E793">
        <v>2500</v>
      </c>
    </row>
    <row r="794" spans="3:5" x14ac:dyDescent="0.4">
      <c r="C794" t="s">
        <v>760</v>
      </c>
      <c r="D794" t="s">
        <v>640</v>
      </c>
      <c r="E794">
        <v>300</v>
      </c>
    </row>
    <row r="795" spans="3:5" x14ac:dyDescent="0.4">
      <c r="C795" t="s">
        <v>760</v>
      </c>
      <c r="D795" t="s">
        <v>641</v>
      </c>
      <c r="E795">
        <v>1300</v>
      </c>
    </row>
    <row r="796" spans="3:5" x14ac:dyDescent="0.4">
      <c r="C796" t="s">
        <v>760</v>
      </c>
      <c r="D796" t="s">
        <v>642</v>
      </c>
      <c r="E796">
        <v>6300</v>
      </c>
    </row>
    <row r="797" spans="3:5" x14ac:dyDescent="0.4">
      <c r="C797" t="s">
        <v>760</v>
      </c>
      <c r="D797" t="s">
        <v>643</v>
      </c>
      <c r="E797">
        <v>1200</v>
      </c>
    </row>
    <row r="798" spans="3:5" x14ac:dyDescent="0.4">
      <c r="C798" t="s">
        <v>760</v>
      </c>
      <c r="D798" t="s">
        <v>644</v>
      </c>
      <c r="E798">
        <v>800</v>
      </c>
    </row>
    <row r="799" spans="3:5" x14ac:dyDescent="0.4">
      <c r="C799" t="s">
        <v>760</v>
      </c>
      <c r="D799" t="s">
        <v>645</v>
      </c>
      <c r="E799">
        <v>3200</v>
      </c>
    </row>
    <row r="800" spans="3:5" x14ac:dyDescent="0.4">
      <c r="C800" t="s">
        <v>760</v>
      </c>
      <c r="D800" t="s">
        <v>646</v>
      </c>
      <c r="E800">
        <v>2400</v>
      </c>
    </row>
    <row r="801" spans="3:5" x14ac:dyDescent="0.4">
      <c r="C801" t="s">
        <v>760</v>
      </c>
      <c r="D801" t="s">
        <v>647</v>
      </c>
      <c r="E801">
        <v>200</v>
      </c>
    </row>
    <row r="802" spans="3:5" x14ac:dyDescent="0.4">
      <c r="C802" t="s">
        <v>760</v>
      </c>
      <c r="D802" t="s">
        <v>648</v>
      </c>
      <c r="E802">
        <v>2900</v>
      </c>
    </row>
    <row r="803" spans="3:5" x14ac:dyDescent="0.4">
      <c r="C803" t="s">
        <v>760</v>
      </c>
      <c r="D803" t="s">
        <v>649</v>
      </c>
      <c r="E803">
        <v>1400</v>
      </c>
    </row>
    <row r="804" spans="3:5" x14ac:dyDescent="0.4">
      <c r="C804" t="s">
        <v>760</v>
      </c>
      <c r="D804" t="s">
        <v>650</v>
      </c>
      <c r="E804">
        <v>500</v>
      </c>
    </row>
    <row r="805" spans="3:5" x14ac:dyDescent="0.4">
      <c r="C805" t="s">
        <v>760</v>
      </c>
      <c r="D805" t="s">
        <v>651</v>
      </c>
      <c r="E805">
        <v>1600</v>
      </c>
    </row>
    <row r="806" spans="3:5" x14ac:dyDescent="0.4">
      <c r="C806" t="s">
        <v>760</v>
      </c>
      <c r="D806" t="s">
        <v>652</v>
      </c>
      <c r="E806">
        <v>4500</v>
      </c>
    </row>
    <row r="807" spans="3:5" x14ac:dyDescent="0.4">
      <c r="C807" t="s">
        <v>760</v>
      </c>
      <c r="D807" t="s">
        <v>653</v>
      </c>
      <c r="E807">
        <v>900</v>
      </c>
    </row>
    <row r="808" spans="3:5" x14ac:dyDescent="0.4">
      <c r="C808" t="s">
        <v>760</v>
      </c>
      <c r="D808" t="s">
        <v>654</v>
      </c>
      <c r="E808">
        <v>2900</v>
      </c>
    </row>
    <row r="809" spans="3:5" x14ac:dyDescent="0.4">
      <c r="C809" t="s">
        <v>760</v>
      </c>
      <c r="D809" t="s">
        <v>655</v>
      </c>
      <c r="E809">
        <v>1900</v>
      </c>
    </row>
    <row r="810" spans="3:5" x14ac:dyDescent="0.4">
      <c r="C810" t="s">
        <v>760</v>
      </c>
      <c r="D810" t="s">
        <v>656</v>
      </c>
      <c r="E810">
        <v>900</v>
      </c>
    </row>
    <row r="811" spans="3:5" x14ac:dyDescent="0.4">
      <c r="C811" t="s">
        <v>760</v>
      </c>
      <c r="D811" t="s">
        <v>657</v>
      </c>
      <c r="E811">
        <v>700</v>
      </c>
    </row>
    <row r="812" spans="3:5" x14ac:dyDescent="0.4">
      <c r="C812" t="s">
        <v>760</v>
      </c>
      <c r="D812" t="s">
        <v>658</v>
      </c>
      <c r="E812">
        <v>10100</v>
      </c>
    </row>
    <row r="813" spans="3:5" x14ac:dyDescent="0.4">
      <c r="C813" t="s">
        <v>760</v>
      </c>
      <c r="D813" t="s">
        <v>659</v>
      </c>
      <c r="E813">
        <v>2700</v>
      </c>
    </row>
    <row r="814" spans="3:5" x14ac:dyDescent="0.4">
      <c r="C814" t="s">
        <v>760</v>
      </c>
      <c r="D814" t="s">
        <v>660</v>
      </c>
      <c r="E814">
        <v>1000</v>
      </c>
    </row>
    <row r="815" spans="3:5" x14ac:dyDescent="0.4">
      <c r="C815" t="s">
        <v>760</v>
      </c>
      <c r="D815" t="s">
        <v>661</v>
      </c>
      <c r="E815">
        <v>900</v>
      </c>
    </row>
    <row r="816" spans="3:5" x14ac:dyDescent="0.4">
      <c r="C816" t="s">
        <v>760</v>
      </c>
      <c r="D816" t="s">
        <v>662</v>
      </c>
      <c r="E816">
        <v>700</v>
      </c>
    </row>
    <row r="817" spans="3:5" x14ac:dyDescent="0.4">
      <c r="C817" t="s">
        <v>760</v>
      </c>
      <c r="D817" t="s">
        <v>663</v>
      </c>
      <c r="E817">
        <v>700</v>
      </c>
    </row>
    <row r="818" spans="3:5" x14ac:dyDescent="0.4">
      <c r="C818" t="s">
        <v>760</v>
      </c>
      <c r="D818" t="s">
        <v>664</v>
      </c>
      <c r="E818">
        <v>12600</v>
      </c>
    </row>
    <row r="819" spans="3:5" x14ac:dyDescent="0.4">
      <c r="C819" t="s">
        <v>760</v>
      </c>
      <c r="D819" t="s">
        <v>665</v>
      </c>
      <c r="E819">
        <v>7000</v>
      </c>
    </row>
    <row r="820" spans="3:5" x14ac:dyDescent="0.4">
      <c r="C820" t="s">
        <v>760</v>
      </c>
      <c r="D820" t="s">
        <v>666</v>
      </c>
      <c r="E820">
        <v>1100</v>
      </c>
    </row>
    <row r="821" spans="3:5" x14ac:dyDescent="0.4">
      <c r="C821" t="s">
        <v>760</v>
      </c>
      <c r="D821" t="s">
        <v>667</v>
      </c>
      <c r="E821">
        <v>2200</v>
      </c>
    </row>
    <row r="822" spans="3:5" x14ac:dyDescent="0.4">
      <c r="C822" t="s">
        <v>760</v>
      </c>
      <c r="D822" t="s">
        <v>668</v>
      </c>
      <c r="E822">
        <v>2200</v>
      </c>
    </row>
    <row r="823" spans="3:5" x14ac:dyDescent="0.4">
      <c r="C823" t="s">
        <v>760</v>
      </c>
      <c r="D823" t="s">
        <v>669</v>
      </c>
      <c r="E823">
        <v>3200</v>
      </c>
    </row>
    <row r="824" spans="3:5" x14ac:dyDescent="0.4">
      <c r="C824" t="s">
        <v>760</v>
      </c>
      <c r="D824" t="s">
        <v>670</v>
      </c>
      <c r="E824">
        <v>1200</v>
      </c>
    </row>
    <row r="825" spans="3:5" x14ac:dyDescent="0.4">
      <c r="C825" t="s">
        <v>760</v>
      </c>
      <c r="D825" t="s">
        <v>671</v>
      </c>
      <c r="E825">
        <v>300</v>
      </c>
    </row>
    <row r="826" spans="3:5" x14ac:dyDescent="0.4">
      <c r="C826" t="s">
        <v>760</v>
      </c>
      <c r="D826" t="s">
        <v>672</v>
      </c>
      <c r="E826">
        <v>800</v>
      </c>
    </row>
    <row r="827" spans="3:5" x14ac:dyDescent="0.4">
      <c r="C827" t="s">
        <v>760</v>
      </c>
      <c r="D827" t="s">
        <v>673</v>
      </c>
      <c r="E827">
        <v>1300</v>
      </c>
    </row>
    <row r="828" spans="3:5" x14ac:dyDescent="0.4">
      <c r="C828" t="s">
        <v>760</v>
      </c>
      <c r="D828" t="s">
        <v>674</v>
      </c>
      <c r="E828">
        <v>4300</v>
      </c>
    </row>
    <row r="829" spans="3:5" x14ac:dyDescent="0.4">
      <c r="C829" t="s">
        <v>760</v>
      </c>
      <c r="D829" t="s">
        <v>675</v>
      </c>
      <c r="E829">
        <v>1400</v>
      </c>
    </row>
    <row r="830" spans="3:5" x14ac:dyDescent="0.4">
      <c r="C830" t="s">
        <v>760</v>
      </c>
      <c r="D830" t="s">
        <v>676</v>
      </c>
      <c r="E830">
        <v>3800</v>
      </c>
    </row>
    <row r="831" spans="3:5" x14ac:dyDescent="0.4">
      <c r="C831" t="s">
        <v>760</v>
      </c>
      <c r="D831" t="s">
        <v>677</v>
      </c>
      <c r="E831">
        <v>1200</v>
      </c>
    </row>
    <row r="832" spans="3:5" x14ac:dyDescent="0.4">
      <c r="C832" t="s">
        <v>760</v>
      </c>
      <c r="D832" t="s">
        <v>678</v>
      </c>
      <c r="E832">
        <v>1300</v>
      </c>
    </row>
    <row r="833" spans="3:5" x14ac:dyDescent="0.4">
      <c r="C833" t="s">
        <v>760</v>
      </c>
      <c r="D833" t="s">
        <v>679</v>
      </c>
      <c r="E833">
        <v>2000</v>
      </c>
    </row>
    <row r="834" spans="3:5" x14ac:dyDescent="0.4">
      <c r="C834" t="s">
        <v>760</v>
      </c>
      <c r="D834" t="s">
        <v>680</v>
      </c>
      <c r="E834">
        <v>200</v>
      </c>
    </row>
    <row r="835" spans="3:5" x14ac:dyDescent="0.4">
      <c r="C835" t="s">
        <v>760</v>
      </c>
      <c r="D835" t="s">
        <v>681</v>
      </c>
      <c r="E835">
        <v>2200</v>
      </c>
    </row>
    <row r="836" spans="3:5" x14ac:dyDescent="0.4">
      <c r="C836" t="s">
        <v>760</v>
      </c>
      <c r="D836" t="s">
        <v>682</v>
      </c>
      <c r="E836">
        <v>500</v>
      </c>
    </row>
    <row r="837" spans="3:5" x14ac:dyDescent="0.4">
      <c r="C837" t="s">
        <v>760</v>
      </c>
      <c r="D837" t="s">
        <v>683</v>
      </c>
      <c r="E837">
        <v>1000</v>
      </c>
    </row>
    <row r="838" spans="3:5" x14ac:dyDescent="0.4">
      <c r="C838" t="s">
        <v>760</v>
      </c>
      <c r="D838" t="s">
        <v>684</v>
      </c>
      <c r="E838">
        <v>100</v>
      </c>
    </row>
    <row r="839" spans="3:5" x14ac:dyDescent="0.4">
      <c r="C839" t="s">
        <v>760</v>
      </c>
      <c r="D839" t="s">
        <v>685</v>
      </c>
      <c r="E839">
        <v>3000</v>
      </c>
    </row>
    <row r="840" spans="3:5" x14ac:dyDescent="0.4">
      <c r="C840" t="s">
        <v>760</v>
      </c>
      <c r="D840" t="s">
        <v>686</v>
      </c>
      <c r="E840">
        <v>1100</v>
      </c>
    </row>
    <row r="841" spans="3:5" x14ac:dyDescent="0.4">
      <c r="C841" t="s">
        <v>760</v>
      </c>
      <c r="D841" t="s">
        <v>687</v>
      </c>
      <c r="E841">
        <v>200</v>
      </c>
    </row>
    <row r="842" spans="3:5" x14ac:dyDescent="0.4">
      <c r="C842" t="s">
        <v>760</v>
      </c>
      <c r="D842" t="s">
        <v>688</v>
      </c>
      <c r="E842">
        <v>2500</v>
      </c>
    </row>
    <row r="843" spans="3:5" x14ac:dyDescent="0.4">
      <c r="C843" t="s">
        <v>760</v>
      </c>
      <c r="D843" t="s">
        <v>689</v>
      </c>
      <c r="E843">
        <v>1500</v>
      </c>
    </row>
    <row r="844" spans="3:5" x14ac:dyDescent="0.4">
      <c r="C844" t="s">
        <v>760</v>
      </c>
      <c r="D844" t="s">
        <v>690</v>
      </c>
      <c r="E844">
        <v>800</v>
      </c>
    </row>
    <row r="845" spans="3:5" x14ac:dyDescent="0.4">
      <c r="C845" t="s">
        <v>760</v>
      </c>
      <c r="D845" t="s">
        <v>691</v>
      </c>
      <c r="E845">
        <v>3700</v>
      </c>
    </row>
    <row r="846" spans="3:5" x14ac:dyDescent="0.4">
      <c r="C846" t="s">
        <v>760</v>
      </c>
      <c r="D846" t="s">
        <v>692</v>
      </c>
      <c r="E846">
        <v>1200</v>
      </c>
    </row>
    <row r="847" spans="3:5" x14ac:dyDescent="0.4">
      <c r="C847" t="s">
        <v>760</v>
      </c>
      <c r="D847" t="s">
        <v>693</v>
      </c>
      <c r="E847">
        <v>3300</v>
      </c>
    </row>
    <row r="848" spans="3:5" x14ac:dyDescent="0.4">
      <c r="C848" t="s">
        <v>760</v>
      </c>
      <c r="D848" t="s">
        <v>694</v>
      </c>
      <c r="E848">
        <v>300</v>
      </c>
    </row>
    <row r="849" spans="3:5" x14ac:dyDescent="0.4">
      <c r="C849" t="s">
        <v>760</v>
      </c>
      <c r="D849" t="s">
        <v>393</v>
      </c>
      <c r="E849">
        <v>200</v>
      </c>
    </row>
    <row r="850" spans="3:5" x14ac:dyDescent="0.4">
      <c r="C850" t="s">
        <v>760</v>
      </c>
      <c r="D850" t="s">
        <v>394</v>
      </c>
      <c r="E850">
        <v>3000</v>
      </c>
    </row>
    <row r="851" spans="3:5" x14ac:dyDescent="0.4">
      <c r="C851" t="s">
        <v>760</v>
      </c>
      <c r="D851" t="s">
        <v>395</v>
      </c>
      <c r="E851">
        <v>4400</v>
      </c>
    </row>
    <row r="852" spans="3:5" x14ac:dyDescent="0.4">
      <c r="C852" t="s">
        <v>760</v>
      </c>
      <c r="D852" t="s">
        <v>396</v>
      </c>
      <c r="E852">
        <v>700</v>
      </c>
    </row>
    <row r="853" spans="3:5" x14ac:dyDescent="0.4">
      <c r="C853" t="s">
        <v>760</v>
      </c>
      <c r="D853" t="s">
        <v>397</v>
      </c>
      <c r="E853">
        <v>200</v>
      </c>
    </row>
    <row r="854" spans="3:5" x14ac:dyDescent="0.4">
      <c r="C854" t="s">
        <v>760</v>
      </c>
      <c r="D854" t="s">
        <v>398</v>
      </c>
      <c r="E854">
        <v>1800</v>
      </c>
    </row>
    <row r="855" spans="3:5" x14ac:dyDescent="0.4">
      <c r="C855" t="s">
        <v>760</v>
      </c>
      <c r="D855" t="s">
        <v>399</v>
      </c>
      <c r="E855">
        <v>300</v>
      </c>
    </row>
    <row r="856" spans="3:5" x14ac:dyDescent="0.4">
      <c r="C856" t="s">
        <v>760</v>
      </c>
      <c r="D856" t="s">
        <v>400</v>
      </c>
      <c r="E856">
        <v>5700</v>
      </c>
    </row>
    <row r="857" spans="3:5" x14ac:dyDescent="0.4">
      <c r="C857" t="s">
        <v>760</v>
      </c>
      <c r="D857" t="s">
        <v>401</v>
      </c>
      <c r="E857">
        <v>500</v>
      </c>
    </row>
    <row r="858" spans="3:5" x14ac:dyDescent="0.4">
      <c r="C858" t="s">
        <v>760</v>
      </c>
      <c r="D858" t="s">
        <v>402</v>
      </c>
      <c r="E858">
        <v>600</v>
      </c>
    </row>
    <row r="859" spans="3:5" x14ac:dyDescent="0.4">
      <c r="C859" t="s">
        <v>760</v>
      </c>
      <c r="D859" t="s">
        <v>403</v>
      </c>
      <c r="E859">
        <v>1000</v>
      </c>
    </row>
    <row r="860" spans="3:5" x14ac:dyDescent="0.4">
      <c r="C860" t="s">
        <v>760</v>
      </c>
      <c r="D860" t="s">
        <v>404</v>
      </c>
      <c r="E860">
        <v>1400</v>
      </c>
    </row>
    <row r="861" spans="3:5" x14ac:dyDescent="0.4">
      <c r="C861" t="s">
        <v>760</v>
      </c>
      <c r="D861" t="s">
        <v>405</v>
      </c>
      <c r="E861">
        <v>2800</v>
      </c>
    </row>
    <row r="862" spans="3:5" x14ac:dyDescent="0.4">
      <c r="C862" t="s">
        <v>760</v>
      </c>
      <c r="D862" t="s">
        <v>406</v>
      </c>
      <c r="E862">
        <v>0</v>
      </c>
    </row>
    <row r="863" spans="3:5" x14ac:dyDescent="0.4">
      <c r="C863" t="s">
        <v>760</v>
      </c>
      <c r="D863" t="s">
        <v>407</v>
      </c>
      <c r="E863">
        <v>2000</v>
      </c>
    </row>
    <row r="864" spans="3:5" x14ac:dyDescent="0.4">
      <c r="C864" t="s">
        <v>760</v>
      </c>
      <c r="D864" t="s">
        <v>408</v>
      </c>
      <c r="E864">
        <v>1500</v>
      </c>
    </row>
    <row r="865" spans="3:5" x14ac:dyDescent="0.4">
      <c r="C865" t="s">
        <v>760</v>
      </c>
      <c r="D865" t="s">
        <v>409</v>
      </c>
      <c r="E865">
        <v>2200</v>
      </c>
    </row>
    <row r="866" spans="3:5" x14ac:dyDescent="0.4">
      <c r="C866" t="s">
        <v>760</v>
      </c>
      <c r="D866" t="s">
        <v>410</v>
      </c>
      <c r="E866">
        <v>4000</v>
      </c>
    </row>
    <row r="867" spans="3:5" x14ac:dyDescent="0.4">
      <c r="C867" t="s">
        <v>760</v>
      </c>
      <c r="D867" t="s">
        <v>411</v>
      </c>
      <c r="E867">
        <v>400</v>
      </c>
    </row>
    <row r="868" spans="3:5" x14ac:dyDescent="0.4">
      <c r="C868" t="s">
        <v>760</v>
      </c>
      <c r="D868" t="s">
        <v>412</v>
      </c>
      <c r="E868">
        <v>3200</v>
      </c>
    </row>
    <row r="869" spans="3:5" x14ac:dyDescent="0.4">
      <c r="C869" t="s">
        <v>760</v>
      </c>
      <c r="D869" t="s">
        <v>413</v>
      </c>
      <c r="E869">
        <v>1400</v>
      </c>
    </row>
    <row r="870" spans="3:5" x14ac:dyDescent="0.4">
      <c r="C870" t="s">
        <v>760</v>
      </c>
      <c r="D870" t="s">
        <v>414</v>
      </c>
      <c r="E870">
        <v>200</v>
      </c>
    </row>
    <row r="871" spans="3:5" x14ac:dyDescent="0.4">
      <c r="C871" t="s">
        <v>760</v>
      </c>
      <c r="D871" t="s">
        <v>415</v>
      </c>
      <c r="E871">
        <v>900</v>
      </c>
    </row>
    <row r="872" spans="3:5" x14ac:dyDescent="0.4">
      <c r="C872" t="s">
        <v>760</v>
      </c>
      <c r="D872" t="s">
        <v>416</v>
      </c>
      <c r="E872">
        <v>0</v>
      </c>
    </row>
    <row r="873" spans="3:5" x14ac:dyDescent="0.4">
      <c r="C873" t="s">
        <v>760</v>
      </c>
      <c r="D873" t="s">
        <v>417</v>
      </c>
      <c r="E873">
        <v>3600</v>
      </c>
    </row>
    <row r="874" spans="3:5" x14ac:dyDescent="0.4">
      <c r="C874" t="s">
        <v>760</v>
      </c>
      <c r="D874" t="s">
        <v>418</v>
      </c>
      <c r="E874">
        <v>2300</v>
      </c>
    </row>
    <row r="875" spans="3:5" x14ac:dyDescent="0.4">
      <c r="C875" t="s">
        <v>760</v>
      </c>
      <c r="D875" t="s">
        <v>419</v>
      </c>
      <c r="E875">
        <v>1600</v>
      </c>
    </row>
    <row r="876" spans="3:5" x14ac:dyDescent="0.4">
      <c r="C876" t="s">
        <v>760</v>
      </c>
      <c r="D876" t="s">
        <v>420</v>
      </c>
      <c r="E876">
        <v>200</v>
      </c>
    </row>
    <row r="877" spans="3:5" x14ac:dyDescent="0.4">
      <c r="C877" t="s">
        <v>760</v>
      </c>
      <c r="D877" t="s">
        <v>421</v>
      </c>
      <c r="E877">
        <v>600</v>
      </c>
    </row>
    <row r="878" spans="3:5" x14ac:dyDescent="0.4">
      <c r="C878" t="s">
        <v>760</v>
      </c>
      <c r="D878" t="s">
        <v>422</v>
      </c>
      <c r="E878">
        <v>1400</v>
      </c>
    </row>
    <row r="879" spans="3:5" x14ac:dyDescent="0.4">
      <c r="C879" t="s">
        <v>760</v>
      </c>
      <c r="D879" t="s">
        <v>423</v>
      </c>
      <c r="E879">
        <v>1400</v>
      </c>
    </row>
    <row r="880" spans="3:5" x14ac:dyDescent="0.4">
      <c r="C880" t="s">
        <v>760</v>
      </c>
      <c r="D880" t="s">
        <v>424</v>
      </c>
      <c r="E880">
        <v>1600</v>
      </c>
    </row>
    <row r="881" spans="3:5" x14ac:dyDescent="0.4">
      <c r="C881" t="s">
        <v>760</v>
      </c>
      <c r="D881" t="s">
        <v>425</v>
      </c>
      <c r="E881">
        <v>900</v>
      </c>
    </row>
    <row r="882" spans="3:5" x14ac:dyDescent="0.4">
      <c r="C882" t="s">
        <v>760</v>
      </c>
      <c r="D882" t="s">
        <v>426</v>
      </c>
      <c r="E882">
        <v>1600</v>
      </c>
    </row>
    <row r="883" spans="3:5" x14ac:dyDescent="0.4">
      <c r="C883" t="s">
        <v>760</v>
      </c>
      <c r="D883" t="s">
        <v>427</v>
      </c>
      <c r="E883">
        <v>2000</v>
      </c>
    </row>
    <row r="884" spans="3:5" x14ac:dyDescent="0.4">
      <c r="C884" t="s">
        <v>760</v>
      </c>
      <c r="D884" t="s">
        <v>428</v>
      </c>
      <c r="E884">
        <v>1000</v>
      </c>
    </row>
    <row r="885" spans="3:5" x14ac:dyDescent="0.4">
      <c r="C885" t="s">
        <v>760</v>
      </c>
      <c r="D885" t="s">
        <v>429</v>
      </c>
      <c r="E885">
        <v>1100</v>
      </c>
    </row>
    <row r="886" spans="3:5" x14ac:dyDescent="0.4">
      <c r="C886" t="s">
        <v>760</v>
      </c>
      <c r="D886" t="s">
        <v>430</v>
      </c>
      <c r="E886">
        <v>500</v>
      </c>
    </row>
    <row r="887" spans="3:5" x14ac:dyDescent="0.4">
      <c r="C887" t="s">
        <v>760</v>
      </c>
      <c r="D887" t="s">
        <v>431</v>
      </c>
      <c r="E887">
        <v>400</v>
      </c>
    </row>
    <row r="888" spans="3:5" x14ac:dyDescent="0.4">
      <c r="C888" t="s">
        <v>760</v>
      </c>
      <c r="D888" t="s">
        <v>432</v>
      </c>
      <c r="E888">
        <v>900</v>
      </c>
    </row>
    <row r="889" spans="3:5" x14ac:dyDescent="0.4">
      <c r="C889" t="s">
        <v>760</v>
      </c>
      <c r="D889" t="s">
        <v>433</v>
      </c>
      <c r="E889">
        <v>600</v>
      </c>
    </row>
    <row r="890" spans="3:5" x14ac:dyDescent="0.4">
      <c r="C890" t="s">
        <v>760</v>
      </c>
      <c r="D890" t="s">
        <v>434</v>
      </c>
      <c r="E890">
        <v>0</v>
      </c>
    </row>
    <row r="891" spans="3:5" x14ac:dyDescent="0.4">
      <c r="C891" t="s">
        <v>760</v>
      </c>
      <c r="D891" t="s">
        <v>435</v>
      </c>
      <c r="E891">
        <v>200</v>
      </c>
    </row>
    <row r="892" spans="3:5" x14ac:dyDescent="0.4">
      <c r="C892" t="s">
        <v>760</v>
      </c>
      <c r="D892" t="s">
        <v>436</v>
      </c>
      <c r="E892">
        <v>3200</v>
      </c>
    </row>
    <row r="893" spans="3:5" x14ac:dyDescent="0.4">
      <c r="C893" t="s">
        <v>760</v>
      </c>
      <c r="D893" t="s">
        <v>437</v>
      </c>
      <c r="E893">
        <v>2800</v>
      </c>
    </row>
    <row r="894" spans="3:5" x14ac:dyDescent="0.4">
      <c r="C894" t="s">
        <v>760</v>
      </c>
      <c r="D894" t="s">
        <v>438</v>
      </c>
      <c r="E894">
        <v>1300</v>
      </c>
    </row>
    <row r="895" spans="3:5" x14ac:dyDescent="0.4">
      <c r="C895" t="s">
        <v>760</v>
      </c>
      <c r="D895" t="s">
        <v>439</v>
      </c>
      <c r="E895">
        <v>900</v>
      </c>
    </row>
    <row r="896" spans="3:5" x14ac:dyDescent="0.4">
      <c r="C896" t="s">
        <v>760</v>
      </c>
      <c r="D896" t="s">
        <v>440</v>
      </c>
      <c r="E896">
        <v>900</v>
      </c>
    </row>
    <row r="897" spans="3:5" x14ac:dyDescent="0.4">
      <c r="C897" t="s">
        <v>760</v>
      </c>
      <c r="D897" t="s">
        <v>441</v>
      </c>
      <c r="E897">
        <v>400</v>
      </c>
    </row>
    <row r="898" spans="3:5" x14ac:dyDescent="0.4">
      <c r="C898" t="s">
        <v>760</v>
      </c>
      <c r="D898" t="s">
        <v>442</v>
      </c>
      <c r="E898">
        <v>800</v>
      </c>
    </row>
    <row r="899" spans="3:5" x14ac:dyDescent="0.4">
      <c r="C899" t="s">
        <v>760</v>
      </c>
      <c r="D899" t="s">
        <v>443</v>
      </c>
      <c r="E899">
        <v>1000</v>
      </c>
    </row>
    <row r="900" spans="3:5" x14ac:dyDescent="0.4">
      <c r="C900" t="s">
        <v>760</v>
      </c>
      <c r="D900" t="s">
        <v>444</v>
      </c>
      <c r="E900">
        <v>100</v>
      </c>
    </row>
    <row r="901" spans="3:5" x14ac:dyDescent="0.4">
      <c r="C901" t="s">
        <v>760</v>
      </c>
      <c r="D901" t="s">
        <v>445</v>
      </c>
      <c r="E901">
        <v>1800</v>
      </c>
    </row>
    <row r="902" spans="3:5" x14ac:dyDescent="0.4">
      <c r="C902" t="s">
        <v>760</v>
      </c>
      <c r="D902" t="s">
        <v>446</v>
      </c>
      <c r="E902">
        <v>1100</v>
      </c>
    </row>
    <row r="903" spans="3:5" x14ac:dyDescent="0.4">
      <c r="C903" t="s">
        <v>760</v>
      </c>
      <c r="D903" t="s">
        <v>447</v>
      </c>
      <c r="E903">
        <v>0</v>
      </c>
    </row>
    <row r="904" spans="3:5" x14ac:dyDescent="0.4">
      <c r="C904" t="s">
        <v>760</v>
      </c>
      <c r="D904" t="s">
        <v>448</v>
      </c>
      <c r="E904">
        <v>700</v>
      </c>
    </row>
    <row r="905" spans="3:5" x14ac:dyDescent="0.4">
      <c r="C905" t="s">
        <v>760</v>
      </c>
      <c r="D905" t="s">
        <v>449</v>
      </c>
      <c r="E905">
        <v>700</v>
      </c>
    </row>
    <row r="906" spans="3:5" x14ac:dyDescent="0.4">
      <c r="C906" t="s">
        <v>760</v>
      </c>
      <c r="D906" t="s">
        <v>450</v>
      </c>
      <c r="E906">
        <v>700</v>
      </c>
    </row>
    <row r="907" spans="3:5" x14ac:dyDescent="0.4">
      <c r="C907" t="s">
        <v>760</v>
      </c>
      <c r="D907" t="s">
        <v>451</v>
      </c>
      <c r="E907">
        <v>2400</v>
      </c>
    </row>
    <row r="908" spans="3:5" x14ac:dyDescent="0.4">
      <c r="C908" t="s">
        <v>760</v>
      </c>
      <c r="D908" t="s">
        <v>452</v>
      </c>
      <c r="E908">
        <v>900</v>
      </c>
    </row>
    <row r="909" spans="3:5" x14ac:dyDescent="0.4">
      <c r="C909" t="s">
        <v>760</v>
      </c>
      <c r="D909" t="s">
        <v>453</v>
      </c>
      <c r="E909">
        <v>1000</v>
      </c>
    </row>
    <row r="910" spans="3:5" x14ac:dyDescent="0.4">
      <c r="C910" t="s">
        <v>760</v>
      </c>
      <c r="D910" t="s">
        <v>454</v>
      </c>
      <c r="E910">
        <v>600</v>
      </c>
    </row>
    <row r="911" spans="3:5" x14ac:dyDescent="0.4">
      <c r="C911" t="s">
        <v>760</v>
      </c>
      <c r="D911" t="s">
        <v>455</v>
      </c>
      <c r="E911">
        <v>1000</v>
      </c>
    </row>
    <row r="912" spans="3:5" x14ac:dyDescent="0.4">
      <c r="C912" t="s">
        <v>760</v>
      </c>
      <c r="D912" t="s">
        <v>456</v>
      </c>
      <c r="E912">
        <v>1100</v>
      </c>
    </row>
    <row r="913" spans="3:5" x14ac:dyDescent="0.4">
      <c r="C913" t="s">
        <v>760</v>
      </c>
      <c r="D913" t="s">
        <v>457</v>
      </c>
      <c r="E913">
        <v>2400</v>
      </c>
    </row>
    <row r="914" spans="3:5" x14ac:dyDescent="0.4">
      <c r="C914" t="s">
        <v>760</v>
      </c>
      <c r="D914" t="s">
        <v>458</v>
      </c>
      <c r="E914">
        <v>700</v>
      </c>
    </row>
    <row r="915" spans="3:5" x14ac:dyDescent="0.4">
      <c r="C915" t="s">
        <v>760</v>
      </c>
      <c r="D915" t="s">
        <v>459</v>
      </c>
      <c r="E915">
        <v>600</v>
      </c>
    </row>
    <row r="916" spans="3:5" x14ac:dyDescent="0.4">
      <c r="C916" t="s">
        <v>760</v>
      </c>
      <c r="D916" t="s">
        <v>460</v>
      </c>
      <c r="E916">
        <v>1400</v>
      </c>
    </row>
    <row r="917" spans="3:5" x14ac:dyDescent="0.4">
      <c r="C917" t="s">
        <v>760</v>
      </c>
      <c r="D917" t="s">
        <v>461</v>
      </c>
      <c r="E917">
        <v>100</v>
      </c>
    </row>
    <row r="918" spans="3:5" x14ac:dyDescent="0.4">
      <c r="C918" t="s">
        <v>760</v>
      </c>
      <c r="D918" t="s">
        <v>462</v>
      </c>
      <c r="E918">
        <v>1300</v>
      </c>
    </row>
    <row r="919" spans="3:5" x14ac:dyDescent="0.4">
      <c r="C919" t="s">
        <v>760</v>
      </c>
      <c r="D919" t="s">
        <v>463</v>
      </c>
      <c r="E919">
        <v>3900</v>
      </c>
    </row>
    <row r="920" spans="3:5" x14ac:dyDescent="0.4">
      <c r="C920" t="s">
        <v>760</v>
      </c>
      <c r="D920" t="s">
        <v>464</v>
      </c>
      <c r="E920">
        <v>600</v>
      </c>
    </row>
    <row r="921" spans="3:5" x14ac:dyDescent="0.4">
      <c r="C921" t="s">
        <v>760</v>
      </c>
      <c r="D921" t="s">
        <v>465</v>
      </c>
      <c r="E921">
        <v>600</v>
      </c>
    </row>
    <row r="922" spans="3:5" x14ac:dyDescent="0.4">
      <c r="C922" t="s">
        <v>760</v>
      </c>
      <c r="D922" t="s">
        <v>466</v>
      </c>
      <c r="E922">
        <v>1100</v>
      </c>
    </row>
    <row r="923" spans="3:5" x14ac:dyDescent="0.4">
      <c r="C923" t="s">
        <v>760</v>
      </c>
      <c r="D923" t="s">
        <v>467</v>
      </c>
      <c r="E923">
        <v>300</v>
      </c>
    </row>
    <row r="924" spans="3:5" x14ac:dyDescent="0.4">
      <c r="C924" t="s">
        <v>760</v>
      </c>
      <c r="D924" t="s">
        <v>468</v>
      </c>
      <c r="E924">
        <v>1000</v>
      </c>
    </row>
    <row r="925" spans="3:5" x14ac:dyDescent="0.4">
      <c r="C925" t="s">
        <v>760</v>
      </c>
      <c r="D925" t="s">
        <v>469</v>
      </c>
      <c r="E925">
        <v>1100</v>
      </c>
    </row>
    <row r="926" spans="3:5" x14ac:dyDescent="0.4">
      <c r="C926" t="s">
        <v>760</v>
      </c>
      <c r="D926" t="s">
        <v>470</v>
      </c>
      <c r="E926">
        <v>400</v>
      </c>
    </row>
    <row r="927" spans="3:5" x14ac:dyDescent="0.4">
      <c r="C927" t="s">
        <v>760</v>
      </c>
      <c r="D927" t="s">
        <v>471</v>
      </c>
      <c r="E927">
        <v>1100</v>
      </c>
    </row>
    <row r="928" spans="3:5" x14ac:dyDescent="0.4">
      <c r="C928" t="s">
        <v>760</v>
      </c>
      <c r="D928" t="s">
        <v>472</v>
      </c>
      <c r="E928">
        <v>600</v>
      </c>
    </row>
    <row r="929" spans="3:5" x14ac:dyDescent="0.4">
      <c r="C929" t="s">
        <v>760</v>
      </c>
      <c r="D929" t="s">
        <v>473</v>
      </c>
      <c r="E929">
        <v>1500</v>
      </c>
    </row>
    <row r="930" spans="3:5" x14ac:dyDescent="0.4">
      <c r="C930" t="s">
        <v>760</v>
      </c>
      <c r="D930" t="s">
        <v>474</v>
      </c>
      <c r="E930">
        <v>2000</v>
      </c>
    </row>
    <row r="931" spans="3:5" x14ac:dyDescent="0.4">
      <c r="C931" t="s">
        <v>760</v>
      </c>
      <c r="D931" t="s">
        <v>475</v>
      </c>
      <c r="E931">
        <v>0</v>
      </c>
    </row>
    <row r="932" spans="3:5" x14ac:dyDescent="0.4">
      <c r="C932" t="s">
        <v>760</v>
      </c>
      <c r="D932" t="s">
        <v>476</v>
      </c>
      <c r="E932">
        <v>1200</v>
      </c>
    </row>
    <row r="933" spans="3:5" x14ac:dyDescent="0.4">
      <c r="C933" t="s">
        <v>760</v>
      </c>
      <c r="D933" t="s">
        <v>477</v>
      </c>
      <c r="E933">
        <v>2200</v>
      </c>
    </row>
    <row r="934" spans="3:5" x14ac:dyDescent="0.4">
      <c r="C934" t="s">
        <v>760</v>
      </c>
      <c r="D934" t="s">
        <v>478</v>
      </c>
      <c r="E934">
        <v>400</v>
      </c>
    </row>
    <row r="935" spans="3:5" x14ac:dyDescent="0.4">
      <c r="C935" t="s">
        <v>760</v>
      </c>
      <c r="D935" t="s">
        <v>479</v>
      </c>
      <c r="E935">
        <v>1900</v>
      </c>
    </row>
    <row r="936" spans="3:5" x14ac:dyDescent="0.4">
      <c r="C936" t="s">
        <v>760</v>
      </c>
      <c r="D936" t="s">
        <v>480</v>
      </c>
      <c r="E936">
        <v>500</v>
      </c>
    </row>
    <row r="937" spans="3:5" x14ac:dyDescent="0.4">
      <c r="C937" t="s">
        <v>760</v>
      </c>
      <c r="D937" t="s">
        <v>481</v>
      </c>
      <c r="E937">
        <v>600</v>
      </c>
    </row>
    <row r="938" spans="3:5" x14ac:dyDescent="0.4">
      <c r="C938" t="s">
        <v>760</v>
      </c>
      <c r="D938" t="s">
        <v>482</v>
      </c>
      <c r="E938">
        <v>600</v>
      </c>
    </row>
    <row r="939" spans="3:5" x14ac:dyDescent="0.4">
      <c r="C939" t="s">
        <v>760</v>
      </c>
      <c r="D939" t="s">
        <v>483</v>
      </c>
      <c r="E939">
        <v>1900</v>
      </c>
    </row>
    <row r="940" spans="3:5" x14ac:dyDescent="0.4">
      <c r="C940" t="s">
        <v>760</v>
      </c>
      <c r="D940" t="s">
        <v>484</v>
      </c>
      <c r="E940">
        <v>600</v>
      </c>
    </row>
    <row r="941" spans="3:5" x14ac:dyDescent="0.4">
      <c r="C941" t="s">
        <v>760</v>
      </c>
      <c r="D941" t="s">
        <v>485</v>
      </c>
      <c r="E941">
        <v>700</v>
      </c>
    </row>
    <row r="942" spans="3:5" x14ac:dyDescent="0.4">
      <c r="C942" t="s">
        <v>760</v>
      </c>
      <c r="D942" t="s">
        <v>486</v>
      </c>
      <c r="E942">
        <v>900</v>
      </c>
    </row>
    <row r="943" spans="3:5" x14ac:dyDescent="0.4">
      <c r="C943" t="s">
        <v>760</v>
      </c>
      <c r="D943" t="s">
        <v>487</v>
      </c>
      <c r="E943">
        <v>6900</v>
      </c>
    </row>
    <row r="944" spans="3:5" x14ac:dyDescent="0.4">
      <c r="C944" t="s">
        <v>760</v>
      </c>
      <c r="D944" t="s">
        <v>488</v>
      </c>
      <c r="E944">
        <v>1600</v>
      </c>
    </row>
    <row r="945" spans="3:5" x14ac:dyDescent="0.4">
      <c r="C945" t="s">
        <v>760</v>
      </c>
      <c r="D945" t="s">
        <v>489</v>
      </c>
      <c r="E945">
        <v>1000</v>
      </c>
    </row>
    <row r="946" spans="3:5" x14ac:dyDescent="0.4">
      <c r="C946" t="s">
        <v>760</v>
      </c>
      <c r="D946" t="s">
        <v>490</v>
      </c>
      <c r="E946">
        <v>900</v>
      </c>
    </row>
    <row r="947" spans="3:5" x14ac:dyDescent="0.4">
      <c r="C947" t="s">
        <v>760</v>
      </c>
      <c r="D947" t="s">
        <v>491</v>
      </c>
      <c r="E947">
        <v>300</v>
      </c>
    </row>
    <row r="948" spans="3:5" x14ac:dyDescent="0.4">
      <c r="C948" t="s">
        <v>760</v>
      </c>
      <c r="D948" t="s">
        <v>492</v>
      </c>
      <c r="E948">
        <v>2600</v>
      </c>
    </row>
    <row r="949" spans="3:5" x14ac:dyDescent="0.4">
      <c r="C949" t="s">
        <v>760</v>
      </c>
      <c r="D949" t="s">
        <v>493</v>
      </c>
      <c r="E949">
        <v>2000</v>
      </c>
    </row>
    <row r="950" spans="3:5" x14ac:dyDescent="0.4">
      <c r="C950" t="s">
        <v>760</v>
      </c>
      <c r="D950" t="s">
        <v>494</v>
      </c>
      <c r="E950">
        <v>1500</v>
      </c>
    </row>
    <row r="951" spans="3:5" x14ac:dyDescent="0.4">
      <c r="C951" t="s">
        <v>760</v>
      </c>
      <c r="D951" t="s">
        <v>495</v>
      </c>
      <c r="E951">
        <v>2400</v>
      </c>
    </row>
    <row r="952" spans="3:5" x14ac:dyDescent="0.4">
      <c r="C952" t="s">
        <v>760</v>
      </c>
      <c r="D952" t="s">
        <v>496</v>
      </c>
      <c r="E952">
        <v>1100</v>
      </c>
    </row>
    <row r="953" spans="3:5" x14ac:dyDescent="0.4">
      <c r="C953" t="s">
        <v>760</v>
      </c>
      <c r="D953" t="s">
        <v>497</v>
      </c>
      <c r="E953">
        <v>3000</v>
      </c>
    </row>
    <row r="954" spans="3:5" x14ac:dyDescent="0.4">
      <c r="C954" t="s">
        <v>760</v>
      </c>
      <c r="D954" t="s">
        <v>498</v>
      </c>
      <c r="E954">
        <v>4600</v>
      </c>
    </row>
    <row r="955" spans="3:5" x14ac:dyDescent="0.4">
      <c r="C955" t="s">
        <v>760</v>
      </c>
      <c r="D955" t="s">
        <v>499</v>
      </c>
      <c r="E955">
        <v>4200</v>
      </c>
    </row>
    <row r="956" spans="3:5" x14ac:dyDescent="0.4">
      <c r="C956" t="s">
        <v>760</v>
      </c>
      <c r="D956" t="s">
        <v>500</v>
      </c>
      <c r="E956">
        <v>1300</v>
      </c>
    </row>
    <row r="957" spans="3:5" x14ac:dyDescent="0.4">
      <c r="C957" t="s">
        <v>760</v>
      </c>
      <c r="D957" t="s">
        <v>501</v>
      </c>
      <c r="E957">
        <v>800</v>
      </c>
    </row>
    <row r="958" spans="3:5" x14ac:dyDescent="0.4">
      <c r="C958" t="s">
        <v>760</v>
      </c>
      <c r="D958" t="s">
        <v>502</v>
      </c>
      <c r="E958">
        <v>2000</v>
      </c>
    </row>
    <row r="959" spans="3:5" x14ac:dyDescent="0.4">
      <c r="C959" t="s">
        <v>760</v>
      </c>
      <c r="D959" t="s">
        <v>503</v>
      </c>
      <c r="E959">
        <v>2500</v>
      </c>
    </row>
    <row r="960" spans="3:5" x14ac:dyDescent="0.4">
      <c r="C960" t="s">
        <v>760</v>
      </c>
      <c r="D960" t="s">
        <v>504</v>
      </c>
      <c r="E960">
        <v>1600</v>
      </c>
    </row>
    <row r="961" spans="3:5" x14ac:dyDescent="0.4">
      <c r="C961" t="s">
        <v>760</v>
      </c>
      <c r="D961" t="s">
        <v>505</v>
      </c>
      <c r="E961">
        <v>2300</v>
      </c>
    </row>
    <row r="962" spans="3:5" x14ac:dyDescent="0.4">
      <c r="C962" t="s">
        <v>760</v>
      </c>
      <c r="D962" t="s">
        <v>506</v>
      </c>
      <c r="E962">
        <v>800</v>
      </c>
    </row>
    <row r="963" spans="3:5" x14ac:dyDescent="0.4">
      <c r="C963" t="s">
        <v>760</v>
      </c>
      <c r="D963" t="s">
        <v>507</v>
      </c>
      <c r="E963">
        <v>1700</v>
      </c>
    </row>
    <row r="964" spans="3:5" x14ac:dyDescent="0.4">
      <c r="C964" t="s">
        <v>760</v>
      </c>
      <c r="D964" t="s">
        <v>508</v>
      </c>
      <c r="E964">
        <v>1800</v>
      </c>
    </row>
    <row r="965" spans="3:5" x14ac:dyDescent="0.4">
      <c r="C965" t="s">
        <v>760</v>
      </c>
      <c r="D965" t="s">
        <v>509</v>
      </c>
      <c r="E965">
        <v>4500</v>
      </c>
    </row>
    <row r="966" spans="3:5" x14ac:dyDescent="0.4">
      <c r="C966" t="s">
        <v>760</v>
      </c>
      <c r="D966" t="s">
        <v>510</v>
      </c>
      <c r="E966">
        <v>2800</v>
      </c>
    </row>
    <row r="967" spans="3:5" x14ac:dyDescent="0.4">
      <c r="C967" t="s">
        <v>760</v>
      </c>
      <c r="D967" t="s">
        <v>511</v>
      </c>
      <c r="E967">
        <v>800</v>
      </c>
    </row>
    <row r="968" spans="3:5" x14ac:dyDescent="0.4">
      <c r="C968" t="s">
        <v>760</v>
      </c>
      <c r="D968" t="s">
        <v>512</v>
      </c>
      <c r="E968">
        <v>3800</v>
      </c>
    </row>
    <row r="969" spans="3:5" x14ac:dyDescent="0.4">
      <c r="C969" t="s">
        <v>760</v>
      </c>
      <c r="D969" t="s">
        <v>695</v>
      </c>
      <c r="E969">
        <v>2200</v>
      </c>
    </row>
    <row r="970" spans="3:5" x14ac:dyDescent="0.4">
      <c r="C970" t="s">
        <v>760</v>
      </c>
      <c r="D970" t="s">
        <v>696</v>
      </c>
      <c r="E970">
        <v>700</v>
      </c>
    </row>
    <row r="971" spans="3:5" x14ac:dyDescent="0.4">
      <c r="C971" t="s">
        <v>760</v>
      </c>
      <c r="D971" t="s">
        <v>697</v>
      </c>
      <c r="E971">
        <v>1100</v>
      </c>
    </row>
    <row r="972" spans="3:5" x14ac:dyDescent="0.4">
      <c r="C972" t="s">
        <v>760</v>
      </c>
      <c r="D972" t="s">
        <v>698</v>
      </c>
      <c r="E972">
        <v>2100</v>
      </c>
    </row>
    <row r="973" spans="3:5" x14ac:dyDescent="0.4">
      <c r="C973" t="s">
        <v>760</v>
      </c>
      <c r="D973" t="s">
        <v>699</v>
      </c>
      <c r="E973">
        <v>2800</v>
      </c>
    </row>
    <row r="974" spans="3:5" x14ac:dyDescent="0.4">
      <c r="C974" t="s">
        <v>760</v>
      </c>
      <c r="D974" t="s">
        <v>700</v>
      </c>
      <c r="E974">
        <v>1100</v>
      </c>
    </row>
    <row r="975" spans="3:5" x14ac:dyDescent="0.4">
      <c r="C975" t="s">
        <v>760</v>
      </c>
      <c r="D975" t="s">
        <v>701</v>
      </c>
      <c r="E975">
        <v>1500</v>
      </c>
    </row>
    <row r="976" spans="3:5" x14ac:dyDescent="0.4">
      <c r="C976" t="s">
        <v>760</v>
      </c>
      <c r="D976" t="s">
        <v>702</v>
      </c>
      <c r="E976">
        <v>2000</v>
      </c>
    </row>
    <row r="977" spans="3:5" x14ac:dyDescent="0.4">
      <c r="C977" t="s">
        <v>760</v>
      </c>
      <c r="D977" t="s">
        <v>703</v>
      </c>
      <c r="E977">
        <v>2400</v>
      </c>
    </row>
    <row r="978" spans="3:5" x14ac:dyDescent="0.4">
      <c r="C978" t="s">
        <v>760</v>
      </c>
      <c r="D978" t="s">
        <v>704</v>
      </c>
      <c r="E978">
        <v>300</v>
      </c>
    </row>
    <row r="979" spans="3:5" x14ac:dyDescent="0.4">
      <c r="C979" t="s">
        <v>760</v>
      </c>
      <c r="D979" t="s">
        <v>705</v>
      </c>
      <c r="E979">
        <v>500</v>
      </c>
    </row>
    <row r="980" spans="3:5" x14ac:dyDescent="0.4">
      <c r="C980" t="s">
        <v>760</v>
      </c>
      <c r="D980" t="s">
        <v>706</v>
      </c>
      <c r="E980">
        <v>2200</v>
      </c>
    </row>
    <row r="981" spans="3:5" x14ac:dyDescent="0.4">
      <c r="C981" t="s">
        <v>760</v>
      </c>
      <c r="D981" t="s">
        <v>707</v>
      </c>
      <c r="E981">
        <v>1000</v>
      </c>
    </row>
    <row r="982" spans="3:5" x14ac:dyDescent="0.4">
      <c r="C982" t="s">
        <v>760</v>
      </c>
      <c r="D982" t="s">
        <v>708</v>
      </c>
      <c r="E982">
        <v>2200</v>
      </c>
    </row>
    <row r="983" spans="3:5" x14ac:dyDescent="0.4">
      <c r="C983" t="s">
        <v>760</v>
      </c>
      <c r="D983" t="s">
        <v>709</v>
      </c>
      <c r="E983">
        <v>2200</v>
      </c>
    </row>
    <row r="984" spans="3:5" x14ac:dyDescent="0.4">
      <c r="C984" t="s">
        <v>760</v>
      </c>
      <c r="D984" t="s">
        <v>710</v>
      </c>
      <c r="E984">
        <v>2200</v>
      </c>
    </row>
    <row r="985" spans="3:5" x14ac:dyDescent="0.4">
      <c r="C985" t="s">
        <v>760</v>
      </c>
      <c r="D985" t="s">
        <v>711</v>
      </c>
      <c r="E985">
        <v>2400</v>
      </c>
    </row>
    <row r="986" spans="3:5" x14ac:dyDescent="0.4">
      <c r="C986" t="s">
        <v>760</v>
      </c>
      <c r="D986" t="s">
        <v>712</v>
      </c>
      <c r="E986">
        <v>2800</v>
      </c>
    </row>
    <row r="987" spans="3:5" x14ac:dyDescent="0.4">
      <c r="C987" t="s">
        <v>760</v>
      </c>
      <c r="D987" t="s">
        <v>713</v>
      </c>
      <c r="E987">
        <v>1400</v>
      </c>
    </row>
    <row r="988" spans="3:5" x14ac:dyDescent="0.4">
      <c r="C988" t="s">
        <v>760</v>
      </c>
      <c r="D988" t="s">
        <v>714</v>
      </c>
      <c r="E988">
        <v>600</v>
      </c>
    </row>
    <row r="989" spans="3:5" x14ac:dyDescent="0.4">
      <c r="C989" t="s">
        <v>760</v>
      </c>
      <c r="D989" t="s">
        <v>715</v>
      </c>
      <c r="E989">
        <v>3500</v>
      </c>
    </row>
    <row r="990" spans="3:5" x14ac:dyDescent="0.4">
      <c r="C990" t="s">
        <v>760</v>
      </c>
      <c r="D990" t="s">
        <v>716</v>
      </c>
      <c r="E990">
        <v>2900</v>
      </c>
    </row>
    <row r="991" spans="3:5" x14ac:dyDescent="0.4">
      <c r="C991" t="s">
        <v>760</v>
      </c>
      <c r="D991" t="s">
        <v>717</v>
      </c>
      <c r="E991">
        <v>1000</v>
      </c>
    </row>
    <row r="992" spans="3:5" x14ac:dyDescent="0.4">
      <c r="C992" t="s">
        <v>760</v>
      </c>
      <c r="D992" t="s">
        <v>718</v>
      </c>
      <c r="E992">
        <v>12200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161700</v>
      </c>
    </row>
    <row r="999" spans="3:5" x14ac:dyDescent="0.4">
      <c r="C999" t="s">
        <v>761</v>
      </c>
      <c r="D999" t="s">
        <v>513</v>
      </c>
      <c r="E999">
        <v>28100</v>
      </c>
    </row>
    <row r="1000" spans="3:5" x14ac:dyDescent="0.4">
      <c r="C1000" t="s">
        <v>761</v>
      </c>
      <c r="D1000" t="s">
        <v>514</v>
      </c>
      <c r="E1000">
        <v>7500</v>
      </c>
    </row>
    <row r="1001" spans="3:5" x14ac:dyDescent="0.4">
      <c r="C1001" t="s">
        <v>761</v>
      </c>
      <c r="D1001" t="s">
        <v>515</v>
      </c>
      <c r="E1001">
        <v>1600</v>
      </c>
    </row>
    <row r="1002" spans="3:5" x14ac:dyDescent="0.4">
      <c r="C1002" t="s">
        <v>761</v>
      </c>
      <c r="D1002" t="s">
        <v>516</v>
      </c>
      <c r="E1002">
        <v>3000</v>
      </c>
    </row>
    <row r="1003" spans="3:5" x14ac:dyDescent="0.4">
      <c r="C1003" t="s">
        <v>761</v>
      </c>
      <c r="D1003" t="s">
        <v>517</v>
      </c>
      <c r="E1003">
        <v>1400</v>
      </c>
    </row>
    <row r="1004" spans="3:5" x14ac:dyDescent="0.4">
      <c r="C1004" t="s">
        <v>761</v>
      </c>
      <c r="D1004" t="s">
        <v>518</v>
      </c>
      <c r="E1004">
        <v>1800</v>
      </c>
    </row>
    <row r="1005" spans="3:5" x14ac:dyDescent="0.4">
      <c r="C1005" t="s">
        <v>761</v>
      </c>
      <c r="D1005" t="s">
        <v>519</v>
      </c>
      <c r="E1005">
        <v>2200</v>
      </c>
    </row>
    <row r="1006" spans="3:5" x14ac:dyDescent="0.4">
      <c r="C1006" t="s">
        <v>761</v>
      </c>
      <c r="D1006" t="s">
        <v>520</v>
      </c>
      <c r="E1006">
        <v>3100</v>
      </c>
    </row>
    <row r="1007" spans="3:5" x14ac:dyDescent="0.4">
      <c r="C1007" t="s">
        <v>761</v>
      </c>
      <c r="D1007" t="s">
        <v>521</v>
      </c>
      <c r="E1007">
        <v>1200</v>
      </c>
    </row>
    <row r="1008" spans="3:5" x14ac:dyDescent="0.4">
      <c r="C1008" t="s">
        <v>761</v>
      </c>
      <c r="D1008" t="s">
        <v>522</v>
      </c>
      <c r="E1008">
        <v>1400</v>
      </c>
    </row>
    <row r="1009" spans="3:5" x14ac:dyDescent="0.4">
      <c r="C1009" t="s">
        <v>761</v>
      </c>
      <c r="D1009" t="s">
        <v>523</v>
      </c>
      <c r="E1009">
        <v>1200</v>
      </c>
    </row>
    <row r="1010" spans="3:5" x14ac:dyDescent="0.4">
      <c r="C1010" t="s">
        <v>761</v>
      </c>
      <c r="D1010" t="s">
        <v>524</v>
      </c>
      <c r="E1010">
        <v>800</v>
      </c>
    </row>
    <row r="1011" spans="3:5" x14ac:dyDescent="0.4">
      <c r="C1011" t="s">
        <v>761</v>
      </c>
      <c r="D1011" t="s">
        <v>525</v>
      </c>
      <c r="E1011">
        <v>2400</v>
      </c>
    </row>
    <row r="1012" spans="3:5" x14ac:dyDescent="0.4">
      <c r="C1012" t="s">
        <v>761</v>
      </c>
      <c r="D1012" t="s">
        <v>526</v>
      </c>
      <c r="E1012">
        <v>500</v>
      </c>
    </row>
    <row r="1013" spans="3:5" x14ac:dyDescent="0.4">
      <c r="C1013" t="s">
        <v>761</v>
      </c>
      <c r="D1013" t="s">
        <v>527</v>
      </c>
      <c r="E1013">
        <v>700</v>
      </c>
    </row>
    <row r="1014" spans="3:5" x14ac:dyDescent="0.4">
      <c r="C1014" t="s">
        <v>761</v>
      </c>
      <c r="D1014" t="s">
        <v>528</v>
      </c>
      <c r="E1014">
        <v>2300</v>
      </c>
    </row>
    <row r="1015" spans="3:5" x14ac:dyDescent="0.4">
      <c r="C1015" t="s">
        <v>761</v>
      </c>
      <c r="D1015" t="s">
        <v>529</v>
      </c>
      <c r="E1015">
        <v>2300</v>
      </c>
    </row>
    <row r="1016" spans="3:5" x14ac:dyDescent="0.4">
      <c r="C1016" t="s">
        <v>761</v>
      </c>
      <c r="D1016" t="s">
        <v>530</v>
      </c>
      <c r="E1016">
        <v>2800</v>
      </c>
    </row>
    <row r="1017" spans="3:5" x14ac:dyDescent="0.4">
      <c r="C1017" t="s">
        <v>761</v>
      </c>
      <c r="D1017" t="s">
        <v>531</v>
      </c>
      <c r="E1017">
        <v>1200</v>
      </c>
    </row>
    <row r="1018" spans="3:5" x14ac:dyDescent="0.4">
      <c r="C1018" t="s">
        <v>761</v>
      </c>
      <c r="D1018" t="s">
        <v>532</v>
      </c>
      <c r="E1018">
        <v>1600</v>
      </c>
    </row>
    <row r="1019" spans="3:5" x14ac:dyDescent="0.4">
      <c r="C1019" t="s">
        <v>761</v>
      </c>
      <c r="D1019" t="s">
        <v>533</v>
      </c>
      <c r="E1019">
        <v>400</v>
      </c>
    </row>
    <row r="1020" spans="3:5" x14ac:dyDescent="0.4">
      <c r="C1020" t="s">
        <v>761</v>
      </c>
      <c r="D1020" t="s">
        <v>534</v>
      </c>
      <c r="E1020">
        <v>6400</v>
      </c>
    </row>
    <row r="1021" spans="3:5" x14ac:dyDescent="0.4">
      <c r="C1021" t="s">
        <v>761</v>
      </c>
      <c r="D1021" t="s">
        <v>535</v>
      </c>
      <c r="E1021">
        <v>200</v>
      </c>
    </row>
    <row r="1022" spans="3:5" x14ac:dyDescent="0.4">
      <c r="C1022" t="s">
        <v>761</v>
      </c>
      <c r="D1022" t="s">
        <v>536</v>
      </c>
      <c r="E1022">
        <v>2300</v>
      </c>
    </row>
    <row r="1023" spans="3:5" x14ac:dyDescent="0.4">
      <c r="C1023" t="s">
        <v>761</v>
      </c>
      <c r="D1023" t="s">
        <v>537</v>
      </c>
      <c r="E1023">
        <v>1700</v>
      </c>
    </row>
    <row r="1024" spans="3:5" x14ac:dyDescent="0.4">
      <c r="C1024" t="s">
        <v>761</v>
      </c>
      <c r="D1024" t="s">
        <v>538</v>
      </c>
      <c r="E1024">
        <v>300</v>
      </c>
    </row>
    <row r="1025" spans="3:5" x14ac:dyDescent="0.4">
      <c r="C1025" t="s">
        <v>761</v>
      </c>
      <c r="D1025" t="s">
        <v>539</v>
      </c>
      <c r="E1025">
        <v>3700</v>
      </c>
    </row>
    <row r="1026" spans="3:5" x14ac:dyDescent="0.4">
      <c r="C1026" t="s">
        <v>761</v>
      </c>
      <c r="D1026" t="s">
        <v>540</v>
      </c>
      <c r="E1026">
        <v>0</v>
      </c>
    </row>
    <row r="1027" spans="3:5" x14ac:dyDescent="0.4">
      <c r="C1027" t="s">
        <v>761</v>
      </c>
      <c r="D1027" t="s">
        <v>541</v>
      </c>
      <c r="E1027">
        <v>1000</v>
      </c>
    </row>
    <row r="1028" spans="3:5" x14ac:dyDescent="0.4">
      <c r="C1028" t="s">
        <v>761</v>
      </c>
      <c r="D1028" t="s">
        <v>542</v>
      </c>
      <c r="E1028">
        <v>5500</v>
      </c>
    </row>
    <row r="1029" spans="3:5" x14ac:dyDescent="0.4">
      <c r="C1029" t="s">
        <v>761</v>
      </c>
      <c r="D1029" t="s">
        <v>543</v>
      </c>
      <c r="E1029">
        <v>600</v>
      </c>
    </row>
    <row r="1030" spans="3:5" x14ac:dyDescent="0.4">
      <c r="C1030" t="s">
        <v>761</v>
      </c>
      <c r="D1030" t="s">
        <v>544</v>
      </c>
      <c r="E1030">
        <v>3200</v>
      </c>
    </row>
    <row r="1031" spans="3:5" x14ac:dyDescent="0.4">
      <c r="C1031" t="s">
        <v>761</v>
      </c>
      <c r="D1031" t="s">
        <v>545</v>
      </c>
      <c r="E1031">
        <v>1900</v>
      </c>
    </row>
    <row r="1032" spans="3:5" x14ac:dyDescent="0.4">
      <c r="C1032" t="s">
        <v>761</v>
      </c>
      <c r="D1032" t="s">
        <v>546</v>
      </c>
      <c r="E1032">
        <v>200</v>
      </c>
    </row>
    <row r="1033" spans="3:5" x14ac:dyDescent="0.4">
      <c r="C1033" t="s">
        <v>761</v>
      </c>
      <c r="D1033" t="s">
        <v>547</v>
      </c>
      <c r="E1033">
        <v>1200</v>
      </c>
    </row>
    <row r="1034" spans="3:5" x14ac:dyDescent="0.4">
      <c r="C1034" t="s">
        <v>761</v>
      </c>
      <c r="D1034" t="s">
        <v>548</v>
      </c>
      <c r="E1034">
        <v>3400</v>
      </c>
    </row>
    <row r="1035" spans="3:5" x14ac:dyDescent="0.4">
      <c r="C1035" t="s">
        <v>761</v>
      </c>
      <c r="D1035" t="s">
        <v>549</v>
      </c>
      <c r="E1035">
        <v>1400</v>
      </c>
    </row>
    <row r="1036" spans="3:5" x14ac:dyDescent="0.4">
      <c r="C1036" t="s">
        <v>761</v>
      </c>
      <c r="D1036" t="s">
        <v>550</v>
      </c>
      <c r="E1036">
        <v>1400</v>
      </c>
    </row>
    <row r="1037" spans="3:5" x14ac:dyDescent="0.4">
      <c r="C1037" t="s">
        <v>761</v>
      </c>
      <c r="D1037" t="s">
        <v>551</v>
      </c>
      <c r="E1037">
        <v>1300</v>
      </c>
    </row>
    <row r="1038" spans="3:5" x14ac:dyDescent="0.4">
      <c r="C1038" t="s">
        <v>761</v>
      </c>
      <c r="D1038" t="s">
        <v>552</v>
      </c>
      <c r="E1038">
        <v>600</v>
      </c>
    </row>
    <row r="1039" spans="3:5" x14ac:dyDescent="0.4">
      <c r="C1039" t="s">
        <v>761</v>
      </c>
      <c r="D1039" t="s">
        <v>553</v>
      </c>
      <c r="E1039">
        <v>300</v>
      </c>
    </row>
    <row r="1040" spans="3:5" x14ac:dyDescent="0.4">
      <c r="C1040" t="s">
        <v>761</v>
      </c>
      <c r="D1040" t="s">
        <v>554</v>
      </c>
      <c r="E1040">
        <v>2600</v>
      </c>
    </row>
    <row r="1041" spans="3:5" x14ac:dyDescent="0.4">
      <c r="C1041" t="s">
        <v>761</v>
      </c>
      <c r="D1041" t="s">
        <v>555</v>
      </c>
      <c r="E1041">
        <v>2400</v>
      </c>
    </row>
    <row r="1042" spans="3:5" x14ac:dyDescent="0.4">
      <c r="C1042" t="s">
        <v>761</v>
      </c>
      <c r="D1042" t="s">
        <v>556</v>
      </c>
      <c r="E1042">
        <v>100</v>
      </c>
    </row>
    <row r="1043" spans="3:5" x14ac:dyDescent="0.4">
      <c r="C1043" t="s">
        <v>761</v>
      </c>
      <c r="D1043" t="s">
        <v>557</v>
      </c>
      <c r="E1043">
        <v>900</v>
      </c>
    </row>
    <row r="1044" spans="3:5" x14ac:dyDescent="0.4">
      <c r="C1044" t="s">
        <v>761</v>
      </c>
      <c r="D1044" t="s">
        <v>558</v>
      </c>
      <c r="E1044">
        <v>1300</v>
      </c>
    </row>
    <row r="1045" spans="3:5" x14ac:dyDescent="0.4">
      <c r="C1045" t="s">
        <v>761</v>
      </c>
      <c r="D1045" t="s">
        <v>559</v>
      </c>
      <c r="E1045">
        <v>1300</v>
      </c>
    </row>
    <row r="1046" spans="3:5" x14ac:dyDescent="0.4">
      <c r="C1046" t="s">
        <v>761</v>
      </c>
      <c r="D1046" t="s">
        <v>560</v>
      </c>
      <c r="E1046">
        <v>1300</v>
      </c>
    </row>
    <row r="1047" spans="3:5" x14ac:dyDescent="0.4">
      <c r="C1047" t="s">
        <v>761</v>
      </c>
      <c r="D1047" t="s">
        <v>561</v>
      </c>
      <c r="E1047">
        <v>700</v>
      </c>
    </row>
    <row r="1048" spans="3:5" x14ac:dyDescent="0.4">
      <c r="C1048" t="s">
        <v>761</v>
      </c>
      <c r="D1048" t="s">
        <v>562</v>
      </c>
      <c r="E1048">
        <v>3300</v>
      </c>
    </row>
    <row r="1049" spans="3:5" x14ac:dyDescent="0.4">
      <c r="C1049" t="s">
        <v>761</v>
      </c>
      <c r="D1049" t="s">
        <v>563</v>
      </c>
      <c r="E1049">
        <v>1300</v>
      </c>
    </row>
    <row r="1050" spans="3:5" x14ac:dyDescent="0.4">
      <c r="C1050" t="s">
        <v>761</v>
      </c>
      <c r="D1050" t="s">
        <v>564</v>
      </c>
      <c r="E1050">
        <v>3700</v>
      </c>
    </row>
    <row r="1051" spans="3:5" x14ac:dyDescent="0.4">
      <c r="C1051" t="s">
        <v>761</v>
      </c>
      <c r="D1051" t="s">
        <v>565</v>
      </c>
      <c r="E1051">
        <v>300</v>
      </c>
    </row>
    <row r="1052" spans="3:5" x14ac:dyDescent="0.4">
      <c r="C1052" t="s">
        <v>761</v>
      </c>
      <c r="D1052" t="s">
        <v>566</v>
      </c>
      <c r="E1052">
        <v>500</v>
      </c>
    </row>
    <row r="1053" spans="3:5" x14ac:dyDescent="0.4">
      <c r="C1053" t="s">
        <v>761</v>
      </c>
      <c r="D1053" t="s">
        <v>567</v>
      </c>
      <c r="E1053">
        <v>1700</v>
      </c>
    </row>
    <row r="1054" spans="3:5" x14ac:dyDescent="0.4">
      <c r="C1054" t="s">
        <v>761</v>
      </c>
      <c r="D1054" t="s">
        <v>568</v>
      </c>
      <c r="E1054">
        <v>300</v>
      </c>
    </row>
    <row r="1055" spans="3:5" x14ac:dyDescent="0.4">
      <c r="C1055" t="s">
        <v>761</v>
      </c>
      <c r="D1055" t="s">
        <v>569</v>
      </c>
      <c r="E1055">
        <v>1100</v>
      </c>
    </row>
    <row r="1056" spans="3:5" x14ac:dyDescent="0.4">
      <c r="C1056" t="s">
        <v>761</v>
      </c>
      <c r="D1056" t="s">
        <v>570</v>
      </c>
      <c r="E1056">
        <v>800</v>
      </c>
    </row>
    <row r="1057" spans="3:5" x14ac:dyDescent="0.4">
      <c r="C1057" t="s">
        <v>761</v>
      </c>
      <c r="D1057" t="s">
        <v>571</v>
      </c>
      <c r="E1057">
        <v>1400</v>
      </c>
    </row>
    <row r="1058" spans="3:5" x14ac:dyDescent="0.4">
      <c r="C1058" t="s">
        <v>761</v>
      </c>
      <c r="D1058" t="s">
        <v>572</v>
      </c>
      <c r="E1058">
        <v>100</v>
      </c>
    </row>
    <row r="1059" spans="3:5" x14ac:dyDescent="0.4">
      <c r="C1059" t="s">
        <v>761</v>
      </c>
      <c r="D1059" t="s">
        <v>573</v>
      </c>
      <c r="E1059">
        <v>1600</v>
      </c>
    </row>
    <row r="1060" spans="3:5" x14ac:dyDescent="0.4">
      <c r="C1060" t="s">
        <v>761</v>
      </c>
      <c r="D1060" t="s">
        <v>574</v>
      </c>
      <c r="E1060">
        <v>1400</v>
      </c>
    </row>
    <row r="1061" spans="3:5" x14ac:dyDescent="0.4">
      <c r="C1061" t="s">
        <v>761</v>
      </c>
      <c r="D1061" t="s">
        <v>575</v>
      </c>
      <c r="E1061">
        <v>1000</v>
      </c>
    </row>
    <row r="1062" spans="3:5" x14ac:dyDescent="0.4">
      <c r="C1062" t="s">
        <v>761</v>
      </c>
      <c r="D1062" t="s">
        <v>576</v>
      </c>
      <c r="E1062">
        <v>1400</v>
      </c>
    </row>
    <row r="1063" spans="3:5" x14ac:dyDescent="0.4">
      <c r="C1063" t="s">
        <v>761</v>
      </c>
      <c r="D1063" t="s">
        <v>577</v>
      </c>
      <c r="E1063">
        <v>0</v>
      </c>
    </row>
    <row r="1064" spans="3:5" x14ac:dyDescent="0.4">
      <c r="C1064" t="s">
        <v>761</v>
      </c>
      <c r="D1064" t="s">
        <v>578</v>
      </c>
      <c r="E1064">
        <v>1300</v>
      </c>
    </row>
    <row r="1065" spans="3:5" x14ac:dyDescent="0.4">
      <c r="C1065" t="s">
        <v>761</v>
      </c>
      <c r="D1065" t="s">
        <v>579</v>
      </c>
      <c r="E1065">
        <v>500</v>
      </c>
    </row>
    <row r="1066" spans="3:5" x14ac:dyDescent="0.4">
      <c r="C1066" t="s">
        <v>761</v>
      </c>
      <c r="D1066" t="s">
        <v>580</v>
      </c>
      <c r="E1066">
        <v>700</v>
      </c>
    </row>
    <row r="1067" spans="3:5" x14ac:dyDescent="0.4">
      <c r="C1067" t="s">
        <v>761</v>
      </c>
      <c r="D1067" t="s">
        <v>581</v>
      </c>
      <c r="E1067">
        <v>600</v>
      </c>
    </row>
    <row r="1068" spans="3:5" x14ac:dyDescent="0.4">
      <c r="C1068" t="s">
        <v>761</v>
      </c>
      <c r="D1068" t="s">
        <v>582</v>
      </c>
      <c r="E1068">
        <v>900</v>
      </c>
    </row>
    <row r="1069" spans="3:5" x14ac:dyDescent="0.4">
      <c r="C1069" t="s">
        <v>761</v>
      </c>
      <c r="D1069" t="s">
        <v>583</v>
      </c>
      <c r="E1069">
        <v>300</v>
      </c>
    </row>
    <row r="1070" spans="3:5" x14ac:dyDescent="0.4">
      <c r="C1070" t="s">
        <v>761</v>
      </c>
      <c r="D1070" t="s">
        <v>584</v>
      </c>
      <c r="E1070">
        <v>100</v>
      </c>
    </row>
    <row r="1071" spans="3:5" x14ac:dyDescent="0.4">
      <c r="C1071" t="s">
        <v>761</v>
      </c>
      <c r="D1071" t="s">
        <v>585</v>
      </c>
      <c r="E1071">
        <v>1700</v>
      </c>
    </row>
    <row r="1072" spans="3:5" x14ac:dyDescent="0.4">
      <c r="C1072" t="s">
        <v>761</v>
      </c>
      <c r="D1072" t="s">
        <v>586</v>
      </c>
      <c r="E1072">
        <v>0</v>
      </c>
    </row>
    <row r="1073" spans="3:5" x14ac:dyDescent="0.4">
      <c r="C1073" t="s">
        <v>761</v>
      </c>
      <c r="D1073" t="s">
        <v>587</v>
      </c>
      <c r="E1073">
        <v>600</v>
      </c>
    </row>
    <row r="1074" spans="3:5" x14ac:dyDescent="0.4">
      <c r="C1074" t="s">
        <v>761</v>
      </c>
      <c r="D1074" t="s">
        <v>588</v>
      </c>
      <c r="E1074">
        <v>0</v>
      </c>
    </row>
    <row r="1075" spans="3:5" x14ac:dyDescent="0.4">
      <c r="C1075" t="s">
        <v>761</v>
      </c>
      <c r="D1075" t="s">
        <v>589</v>
      </c>
      <c r="E1075">
        <v>1200</v>
      </c>
    </row>
    <row r="1076" spans="3:5" x14ac:dyDescent="0.4">
      <c r="C1076" t="s">
        <v>761</v>
      </c>
      <c r="D1076" t="s">
        <v>590</v>
      </c>
      <c r="E1076">
        <v>400</v>
      </c>
    </row>
    <row r="1077" spans="3:5" x14ac:dyDescent="0.4">
      <c r="C1077" t="s">
        <v>761</v>
      </c>
      <c r="D1077" t="s">
        <v>591</v>
      </c>
      <c r="E1077">
        <v>3400</v>
      </c>
    </row>
    <row r="1078" spans="3:5" x14ac:dyDescent="0.4">
      <c r="C1078" t="s">
        <v>761</v>
      </c>
      <c r="D1078" t="s">
        <v>592</v>
      </c>
      <c r="E1078">
        <v>700</v>
      </c>
    </row>
    <row r="1079" spans="3:5" x14ac:dyDescent="0.4">
      <c r="C1079" t="s">
        <v>761</v>
      </c>
      <c r="D1079" t="s">
        <v>593</v>
      </c>
      <c r="E1079">
        <v>1600</v>
      </c>
    </row>
    <row r="1080" spans="3:5" x14ac:dyDescent="0.4">
      <c r="C1080" t="s">
        <v>761</v>
      </c>
      <c r="D1080" t="s">
        <v>594</v>
      </c>
      <c r="E1080">
        <v>100</v>
      </c>
    </row>
    <row r="1081" spans="3:5" x14ac:dyDescent="0.4">
      <c r="C1081" t="s">
        <v>761</v>
      </c>
      <c r="D1081" t="s">
        <v>595</v>
      </c>
      <c r="E1081">
        <v>300</v>
      </c>
    </row>
    <row r="1082" spans="3:5" x14ac:dyDescent="0.4">
      <c r="C1082" t="s">
        <v>761</v>
      </c>
      <c r="D1082" t="s">
        <v>596</v>
      </c>
      <c r="E1082">
        <v>1600</v>
      </c>
    </row>
    <row r="1083" spans="3:5" x14ac:dyDescent="0.4">
      <c r="C1083" t="s">
        <v>761</v>
      </c>
      <c r="D1083" t="s">
        <v>597</v>
      </c>
      <c r="E1083">
        <v>1500</v>
      </c>
    </row>
    <row r="1084" spans="3:5" x14ac:dyDescent="0.4">
      <c r="C1084" t="s">
        <v>761</v>
      </c>
      <c r="D1084" t="s">
        <v>598</v>
      </c>
      <c r="E1084">
        <v>1300</v>
      </c>
    </row>
    <row r="1085" spans="3:5" x14ac:dyDescent="0.4">
      <c r="C1085" t="s">
        <v>761</v>
      </c>
      <c r="D1085" t="s">
        <v>599</v>
      </c>
      <c r="E1085">
        <v>1300</v>
      </c>
    </row>
    <row r="1086" spans="3:5" x14ac:dyDescent="0.4">
      <c r="C1086" t="s">
        <v>761</v>
      </c>
      <c r="D1086" t="s">
        <v>600</v>
      </c>
      <c r="E1086">
        <v>100</v>
      </c>
    </row>
    <row r="1087" spans="3:5" x14ac:dyDescent="0.4">
      <c r="C1087" t="s">
        <v>761</v>
      </c>
      <c r="D1087" t="s">
        <v>601</v>
      </c>
      <c r="E1087">
        <v>400</v>
      </c>
    </row>
    <row r="1088" spans="3:5" x14ac:dyDescent="0.4">
      <c r="C1088" t="s">
        <v>761</v>
      </c>
      <c r="D1088" t="s">
        <v>602</v>
      </c>
      <c r="E1088">
        <v>500</v>
      </c>
    </row>
    <row r="1089" spans="3:5" x14ac:dyDescent="0.4">
      <c r="C1089" t="s">
        <v>761</v>
      </c>
      <c r="D1089" t="s">
        <v>603</v>
      </c>
      <c r="E1089">
        <v>300</v>
      </c>
    </row>
    <row r="1090" spans="3:5" x14ac:dyDescent="0.4">
      <c r="C1090" t="s">
        <v>761</v>
      </c>
      <c r="D1090" t="s">
        <v>604</v>
      </c>
      <c r="E1090">
        <v>5300</v>
      </c>
    </row>
    <row r="1091" spans="3:5" x14ac:dyDescent="0.4">
      <c r="C1091" t="s">
        <v>761</v>
      </c>
      <c r="D1091" t="s">
        <v>605</v>
      </c>
      <c r="E1091">
        <v>0</v>
      </c>
    </row>
    <row r="1092" spans="3:5" x14ac:dyDescent="0.4">
      <c r="C1092" t="s">
        <v>761</v>
      </c>
      <c r="D1092" t="s">
        <v>606</v>
      </c>
      <c r="E1092">
        <v>600</v>
      </c>
    </row>
    <row r="1093" spans="3:5" x14ac:dyDescent="0.4">
      <c r="C1093" t="s">
        <v>761</v>
      </c>
      <c r="D1093" t="s">
        <v>607</v>
      </c>
      <c r="E1093">
        <v>500</v>
      </c>
    </row>
    <row r="1094" spans="3:5" x14ac:dyDescent="0.4">
      <c r="C1094" t="s">
        <v>761</v>
      </c>
      <c r="D1094" t="s">
        <v>608</v>
      </c>
      <c r="E1094">
        <v>300</v>
      </c>
    </row>
    <row r="1095" spans="3:5" x14ac:dyDescent="0.4">
      <c r="C1095" t="s">
        <v>761</v>
      </c>
      <c r="D1095" t="s">
        <v>609</v>
      </c>
      <c r="E1095">
        <v>200</v>
      </c>
    </row>
    <row r="1096" spans="3:5" x14ac:dyDescent="0.4">
      <c r="C1096" t="s">
        <v>761</v>
      </c>
      <c r="D1096" t="s">
        <v>610</v>
      </c>
      <c r="E1096">
        <v>200</v>
      </c>
    </row>
    <row r="1097" spans="3:5" x14ac:dyDescent="0.4">
      <c r="C1097" t="s">
        <v>761</v>
      </c>
      <c r="D1097" t="s">
        <v>611</v>
      </c>
      <c r="E1097">
        <v>1600</v>
      </c>
    </row>
    <row r="1098" spans="3:5" x14ac:dyDescent="0.4">
      <c r="C1098" t="s">
        <v>761</v>
      </c>
      <c r="D1098" t="s">
        <v>612</v>
      </c>
      <c r="E1098">
        <v>200</v>
      </c>
    </row>
    <row r="1099" spans="3:5" x14ac:dyDescent="0.4">
      <c r="C1099" t="s">
        <v>761</v>
      </c>
      <c r="D1099" t="s">
        <v>613</v>
      </c>
      <c r="E1099">
        <v>1100</v>
      </c>
    </row>
    <row r="1100" spans="3:5" x14ac:dyDescent="0.4">
      <c r="C1100" t="s">
        <v>761</v>
      </c>
      <c r="D1100" t="s">
        <v>614</v>
      </c>
      <c r="E1100">
        <v>0</v>
      </c>
    </row>
    <row r="1101" spans="3:5" x14ac:dyDescent="0.4">
      <c r="C1101" t="s">
        <v>761</v>
      </c>
      <c r="D1101" t="s">
        <v>615</v>
      </c>
      <c r="E1101">
        <v>600</v>
      </c>
    </row>
    <row r="1102" spans="3:5" x14ac:dyDescent="0.4">
      <c r="C1102" t="s">
        <v>761</v>
      </c>
      <c r="D1102" t="s">
        <v>616</v>
      </c>
      <c r="E1102">
        <v>400</v>
      </c>
    </row>
    <row r="1103" spans="3:5" x14ac:dyDescent="0.4">
      <c r="C1103" t="s">
        <v>761</v>
      </c>
      <c r="D1103" t="s">
        <v>617</v>
      </c>
      <c r="E1103">
        <v>500</v>
      </c>
    </row>
    <row r="1104" spans="3:5" x14ac:dyDescent="0.4">
      <c r="C1104" t="s">
        <v>761</v>
      </c>
      <c r="D1104" t="s">
        <v>618</v>
      </c>
      <c r="E1104">
        <v>3400</v>
      </c>
    </row>
    <row r="1105" spans="3:5" x14ac:dyDescent="0.4">
      <c r="C1105" t="s">
        <v>761</v>
      </c>
      <c r="D1105" t="s">
        <v>619</v>
      </c>
      <c r="E1105">
        <v>0</v>
      </c>
    </row>
    <row r="1106" spans="3:5" x14ac:dyDescent="0.4">
      <c r="C1106" t="s">
        <v>761</v>
      </c>
      <c r="D1106" t="s">
        <v>620</v>
      </c>
      <c r="E1106">
        <v>700</v>
      </c>
    </row>
    <row r="1107" spans="3:5" x14ac:dyDescent="0.4">
      <c r="C1107" t="s">
        <v>761</v>
      </c>
      <c r="D1107" t="s">
        <v>621</v>
      </c>
      <c r="E1107">
        <v>600</v>
      </c>
    </row>
    <row r="1108" spans="3:5" x14ac:dyDescent="0.4">
      <c r="C1108" t="s">
        <v>761</v>
      </c>
      <c r="D1108" t="s">
        <v>622</v>
      </c>
      <c r="E1108">
        <v>500</v>
      </c>
    </row>
    <row r="1109" spans="3:5" x14ac:dyDescent="0.4">
      <c r="C1109" t="s">
        <v>761</v>
      </c>
      <c r="D1109" t="s">
        <v>623</v>
      </c>
      <c r="E1109">
        <v>200</v>
      </c>
    </row>
    <row r="1110" spans="3:5" x14ac:dyDescent="0.4">
      <c r="C1110" t="s">
        <v>761</v>
      </c>
      <c r="D1110" t="s">
        <v>624</v>
      </c>
      <c r="E1110">
        <v>0</v>
      </c>
    </row>
    <row r="1111" spans="3:5" x14ac:dyDescent="0.4">
      <c r="C1111" t="s">
        <v>761</v>
      </c>
      <c r="D1111" t="s">
        <v>625</v>
      </c>
      <c r="E1111">
        <v>500</v>
      </c>
    </row>
    <row r="1112" spans="3:5" x14ac:dyDescent="0.4">
      <c r="C1112" t="s">
        <v>761</v>
      </c>
      <c r="D1112" t="s">
        <v>626</v>
      </c>
      <c r="E1112">
        <v>0</v>
      </c>
    </row>
    <row r="1113" spans="3:5" x14ac:dyDescent="0.4">
      <c r="C1113" t="s">
        <v>761</v>
      </c>
      <c r="D1113" t="s">
        <v>627</v>
      </c>
      <c r="E1113">
        <v>200</v>
      </c>
    </row>
    <row r="1114" spans="3:5" x14ac:dyDescent="0.4">
      <c r="C1114" t="s">
        <v>761</v>
      </c>
      <c r="D1114" t="s">
        <v>628</v>
      </c>
      <c r="E1114">
        <v>1100</v>
      </c>
    </row>
    <row r="1115" spans="3:5" x14ac:dyDescent="0.4">
      <c r="C1115" t="s">
        <v>761</v>
      </c>
      <c r="D1115" t="s">
        <v>629</v>
      </c>
      <c r="E1115">
        <v>1200</v>
      </c>
    </row>
    <row r="1116" spans="3:5" x14ac:dyDescent="0.4">
      <c r="C1116" t="s">
        <v>761</v>
      </c>
      <c r="D1116" t="s">
        <v>630</v>
      </c>
      <c r="E1116">
        <v>100</v>
      </c>
    </row>
    <row r="1117" spans="3:5" x14ac:dyDescent="0.4">
      <c r="C1117" t="s">
        <v>761</v>
      </c>
      <c r="D1117" t="s">
        <v>631</v>
      </c>
      <c r="E1117">
        <v>200</v>
      </c>
    </row>
    <row r="1118" spans="3:5" x14ac:dyDescent="0.4">
      <c r="C1118" t="s">
        <v>761</v>
      </c>
      <c r="D1118" t="s">
        <v>632</v>
      </c>
      <c r="E1118">
        <v>1500</v>
      </c>
    </row>
    <row r="1119" spans="3:5" x14ac:dyDescent="0.4">
      <c r="C1119" t="s">
        <v>761</v>
      </c>
      <c r="D1119" t="s">
        <v>633</v>
      </c>
      <c r="E1119">
        <v>1400</v>
      </c>
    </row>
    <row r="1120" spans="3:5" x14ac:dyDescent="0.4">
      <c r="C1120" t="s">
        <v>761</v>
      </c>
      <c r="D1120" t="s">
        <v>634</v>
      </c>
      <c r="E1120">
        <v>0</v>
      </c>
    </row>
    <row r="1121" spans="3:5" x14ac:dyDescent="0.4">
      <c r="C1121" t="s">
        <v>761</v>
      </c>
      <c r="D1121" t="s">
        <v>635</v>
      </c>
      <c r="E1121">
        <v>900</v>
      </c>
    </row>
    <row r="1122" spans="3:5" x14ac:dyDescent="0.4">
      <c r="C1122" t="s">
        <v>761</v>
      </c>
      <c r="D1122" t="s">
        <v>636</v>
      </c>
      <c r="E1122">
        <v>2000</v>
      </c>
    </row>
    <row r="1123" spans="3:5" x14ac:dyDescent="0.4">
      <c r="C1123" t="s">
        <v>761</v>
      </c>
      <c r="D1123" t="s">
        <v>637</v>
      </c>
      <c r="E1123">
        <v>1500</v>
      </c>
    </row>
    <row r="1124" spans="3:5" x14ac:dyDescent="0.4">
      <c r="C1124" t="s">
        <v>761</v>
      </c>
      <c r="D1124" t="s">
        <v>638</v>
      </c>
      <c r="E1124">
        <v>2200</v>
      </c>
    </row>
    <row r="1125" spans="3:5" x14ac:dyDescent="0.4">
      <c r="C1125" t="s">
        <v>761</v>
      </c>
      <c r="D1125" t="s">
        <v>639</v>
      </c>
      <c r="E1125">
        <v>1000</v>
      </c>
    </row>
    <row r="1126" spans="3:5" x14ac:dyDescent="0.4">
      <c r="C1126" t="s">
        <v>761</v>
      </c>
      <c r="D1126" t="s">
        <v>640</v>
      </c>
      <c r="E1126">
        <v>100</v>
      </c>
    </row>
    <row r="1127" spans="3:5" x14ac:dyDescent="0.4">
      <c r="C1127" t="s">
        <v>761</v>
      </c>
      <c r="D1127" t="s">
        <v>641</v>
      </c>
      <c r="E1127">
        <v>600</v>
      </c>
    </row>
    <row r="1128" spans="3:5" x14ac:dyDescent="0.4">
      <c r="C1128" t="s">
        <v>761</v>
      </c>
      <c r="D1128" t="s">
        <v>642</v>
      </c>
      <c r="E1128">
        <v>3700</v>
      </c>
    </row>
    <row r="1129" spans="3:5" x14ac:dyDescent="0.4">
      <c r="C1129" t="s">
        <v>761</v>
      </c>
      <c r="D1129" t="s">
        <v>643</v>
      </c>
      <c r="E1129">
        <v>1300</v>
      </c>
    </row>
    <row r="1130" spans="3:5" x14ac:dyDescent="0.4">
      <c r="C1130" t="s">
        <v>761</v>
      </c>
      <c r="D1130" t="s">
        <v>644</v>
      </c>
      <c r="E1130">
        <v>0</v>
      </c>
    </row>
    <row r="1131" spans="3:5" x14ac:dyDescent="0.4">
      <c r="C1131" t="s">
        <v>761</v>
      </c>
      <c r="D1131" t="s">
        <v>645</v>
      </c>
      <c r="E1131">
        <v>700</v>
      </c>
    </row>
    <row r="1132" spans="3:5" x14ac:dyDescent="0.4">
      <c r="C1132" t="s">
        <v>761</v>
      </c>
      <c r="D1132" t="s">
        <v>646</v>
      </c>
      <c r="E1132">
        <v>600</v>
      </c>
    </row>
    <row r="1133" spans="3:5" x14ac:dyDescent="0.4">
      <c r="C1133" t="s">
        <v>761</v>
      </c>
      <c r="D1133" t="s">
        <v>647</v>
      </c>
      <c r="E1133">
        <v>1900</v>
      </c>
    </row>
    <row r="1134" spans="3:5" x14ac:dyDescent="0.4">
      <c r="C1134" t="s">
        <v>761</v>
      </c>
      <c r="D1134" t="s">
        <v>648</v>
      </c>
      <c r="E1134">
        <v>800</v>
      </c>
    </row>
    <row r="1135" spans="3:5" x14ac:dyDescent="0.4">
      <c r="C1135" t="s">
        <v>761</v>
      </c>
      <c r="D1135" t="s">
        <v>649</v>
      </c>
      <c r="E1135">
        <v>1600</v>
      </c>
    </row>
    <row r="1136" spans="3:5" x14ac:dyDescent="0.4">
      <c r="C1136" t="s">
        <v>761</v>
      </c>
      <c r="D1136" t="s">
        <v>650</v>
      </c>
      <c r="E1136">
        <v>1000</v>
      </c>
    </row>
    <row r="1137" spans="3:5" x14ac:dyDescent="0.4">
      <c r="C1137" t="s">
        <v>761</v>
      </c>
      <c r="D1137" t="s">
        <v>651</v>
      </c>
      <c r="E1137">
        <v>700</v>
      </c>
    </row>
    <row r="1138" spans="3:5" x14ac:dyDescent="0.4">
      <c r="C1138" t="s">
        <v>761</v>
      </c>
      <c r="D1138" t="s">
        <v>652</v>
      </c>
      <c r="E1138">
        <v>700</v>
      </c>
    </row>
    <row r="1139" spans="3:5" x14ac:dyDescent="0.4">
      <c r="C1139" t="s">
        <v>761</v>
      </c>
      <c r="D1139" t="s">
        <v>653</v>
      </c>
      <c r="E1139">
        <v>1200</v>
      </c>
    </row>
    <row r="1140" spans="3:5" x14ac:dyDescent="0.4">
      <c r="C1140" t="s">
        <v>761</v>
      </c>
      <c r="D1140" t="s">
        <v>654</v>
      </c>
      <c r="E1140">
        <v>500</v>
      </c>
    </row>
    <row r="1141" spans="3:5" x14ac:dyDescent="0.4">
      <c r="C1141" t="s">
        <v>761</v>
      </c>
      <c r="D1141" t="s">
        <v>655</v>
      </c>
      <c r="E1141">
        <v>1000</v>
      </c>
    </row>
    <row r="1142" spans="3:5" x14ac:dyDescent="0.4">
      <c r="C1142" t="s">
        <v>761</v>
      </c>
      <c r="D1142" t="s">
        <v>656</v>
      </c>
      <c r="E1142">
        <v>1500</v>
      </c>
    </row>
    <row r="1143" spans="3:5" x14ac:dyDescent="0.4">
      <c r="C1143" t="s">
        <v>761</v>
      </c>
      <c r="D1143" t="s">
        <v>657</v>
      </c>
      <c r="E1143">
        <v>0</v>
      </c>
    </row>
    <row r="1144" spans="3:5" x14ac:dyDescent="0.4">
      <c r="C1144" t="s">
        <v>761</v>
      </c>
      <c r="D1144" t="s">
        <v>658</v>
      </c>
      <c r="E1144">
        <v>400</v>
      </c>
    </row>
    <row r="1145" spans="3:5" x14ac:dyDescent="0.4">
      <c r="C1145" t="s">
        <v>761</v>
      </c>
      <c r="D1145" t="s">
        <v>659</v>
      </c>
      <c r="E1145">
        <v>13900</v>
      </c>
    </row>
    <row r="1146" spans="3:5" x14ac:dyDescent="0.4">
      <c r="C1146" t="s">
        <v>761</v>
      </c>
      <c r="D1146" t="s">
        <v>660</v>
      </c>
      <c r="E1146">
        <v>200</v>
      </c>
    </row>
    <row r="1147" spans="3:5" x14ac:dyDescent="0.4">
      <c r="C1147" t="s">
        <v>761</v>
      </c>
      <c r="D1147" t="s">
        <v>661</v>
      </c>
      <c r="E1147">
        <v>600</v>
      </c>
    </row>
    <row r="1148" spans="3:5" x14ac:dyDescent="0.4">
      <c r="C1148" t="s">
        <v>761</v>
      </c>
      <c r="D1148" t="s">
        <v>662</v>
      </c>
      <c r="E1148">
        <v>300</v>
      </c>
    </row>
    <row r="1149" spans="3:5" x14ac:dyDescent="0.4">
      <c r="C1149" t="s">
        <v>761</v>
      </c>
      <c r="D1149" t="s">
        <v>663</v>
      </c>
      <c r="E1149">
        <v>400</v>
      </c>
    </row>
    <row r="1150" spans="3:5" x14ac:dyDescent="0.4">
      <c r="C1150" t="s">
        <v>761</v>
      </c>
      <c r="D1150" t="s">
        <v>664</v>
      </c>
      <c r="E1150">
        <v>7800</v>
      </c>
    </row>
    <row r="1151" spans="3:5" x14ac:dyDescent="0.4">
      <c r="C1151" t="s">
        <v>761</v>
      </c>
      <c r="D1151" t="s">
        <v>665</v>
      </c>
      <c r="E1151">
        <v>800</v>
      </c>
    </row>
    <row r="1152" spans="3:5" x14ac:dyDescent="0.4">
      <c r="C1152" t="s">
        <v>761</v>
      </c>
      <c r="D1152" t="s">
        <v>666</v>
      </c>
      <c r="E1152">
        <v>1400</v>
      </c>
    </row>
    <row r="1153" spans="3:5" x14ac:dyDescent="0.4">
      <c r="C1153" t="s">
        <v>761</v>
      </c>
      <c r="D1153" t="s">
        <v>667</v>
      </c>
      <c r="E1153">
        <v>400</v>
      </c>
    </row>
    <row r="1154" spans="3:5" x14ac:dyDescent="0.4">
      <c r="C1154" t="s">
        <v>761</v>
      </c>
      <c r="D1154" t="s">
        <v>668</v>
      </c>
      <c r="E1154">
        <v>1600</v>
      </c>
    </row>
    <row r="1155" spans="3:5" x14ac:dyDescent="0.4">
      <c r="C1155" t="s">
        <v>761</v>
      </c>
      <c r="D1155" t="s">
        <v>669</v>
      </c>
      <c r="E1155">
        <v>300</v>
      </c>
    </row>
    <row r="1156" spans="3:5" x14ac:dyDescent="0.4">
      <c r="C1156" t="s">
        <v>761</v>
      </c>
      <c r="D1156" t="s">
        <v>670</v>
      </c>
      <c r="E1156">
        <v>1000</v>
      </c>
    </row>
    <row r="1157" spans="3:5" x14ac:dyDescent="0.4">
      <c r="C1157" t="s">
        <v>761</v>
      </c>
      <c r="D1157" t="s">
        <v>671</v>
      </c>
      <c r="E1157">
        <v>300</v>
      </c>
    </row>
    <row r="1158" spans="3:5" x14ac:dyDescent="0.4">
      <c r="C1158" t="s">
        <v>761</v>
      </c>
      <c r="D1158" t="s">
        <v>672</v>
      </c>
      <c r="E1158">
        <v>4800</v>
      </c>
    </row>
    <row r="1159" spans="3:5" x14ac:dyDescent="0.4">
      <c r="C1159" t="s">
        <v>761</v>
      </c>
      <c r="D1159" t="s">
        <v>673</v>
      </c>
      <c r="E1159">
        <v>400</v>
      </c>
    </row>
    <row r="1160" spans="3:5" x14ac:dyDescent="0.4">
      <c r="C1160" t="s">
        <v>761</v>
      </c>
      <c r="D1160" t="s">
        <v>674</v>
      </c>
      <c r="E1160">
        <v>200</v>
      </c>
    </row>
    <row r="1161" spans="3:5" x14ac:dyDescent="0.4">
      <c r="C1161" t="s">
        <v>761</v>
      </c>
      <c r="D1161" t="s">
        <v>675</v>
      </c>
      <c r="E1161">
        <v>900</v>
      </c>
    </row>
    <row r="1162" spans="3:5" x14ac:dyDescent="0.4">
      <c r="C1162" t="s">
        <v>761</v>
      </c>
      <c r="D1162" t="s">
        <v>676</v>
      </c>
      <c r="E1162">
        <v>1300</v>
      </c>
    </row>
    <row r="1163" spans="3:5" x14ac:dyDescent="0.4">
      <c r="C1163" t="s">
        <v>761</v>
      </c>
      <c r="D1163" t="s">
        <v>677</v>
      </c>
      <c r="E1163">
        <v>700</v>
      </c>
    </row>
    <row r="1164" spans="3:5" x14ac:dyDescent="0.4">
      <c r="C1164" t="s">
        <v>761</v>
      </c>
      <c r="D1164" t="s">
        <v>678</v>
      </c>
      <c r="E1164">
        <v>200</v>
      </c>
    </row>
    <row r="1165" spans="3:5" x14ac:dyDescent="0.4">
      <c r="C1165" t="s">
        <v>761</v>
      </c>
      <c r="D1165" t="s">
        <v>679</v>
      </c>
      <c r="E1165">
        <v>400</v>
      </c>
    </row>
    <row r="1166" spans="3:5" x14ac:dyDescent="0.4">
      <c r="C1166" t="s">
        <v>761</v>
      </c>
      <c r="D1166" t="s">
        <v>680</v>
      </c>
      <c r="E1166">
        <v>1900</v>
      </c>
    </row>
    <row r="1167" spans="3:5" x14ac:dyDescent="0.4">
      <c r="C1167" t="s">
        <v>761</v>
      </c>
      <c r="D1167" t="s">
        <v>681</v>
      </c>
      <c r="E1167">
        <v>600</v>
      </c>
    </row>
    <row r="1168" spans="3:5" x14ac:dyDescent="0.4">
      <c r="C1168" t="s">
        <v>761</v>
      </c>
      <c r="D1168" t="s">
        <v>682</v>
      </c>
      <c r="E1168">
        <v>600</v>
      </c>
    </row>
    <row r="1169" spans="3:5" x14ac:dyDescent="0.4">
      <c r="C1169" t="s">
        <v>761</v>
      </c>
      <c r="D1169" t="s">
        <v>683</v>
      </c>
      <c r="E1169">
        <v>600</v>
      </c>
    </row>
    <row r="1170" spans="3:5" x14ac:dyDescent="0.4">
      <c r="C1170" t="s">
        <v>761</v>
      </c>
      <c r="D1170" t="s">
        <v>684</v>
      </c>
      <c r="E1170">
        <v>700</v>
      </c>
    </row>
    <row r="1171" spans="3:5" x14ac:dyDescent="0.4">
      <c r="C1171" t="s">
        <v>761</v>
      </c>
      <c r="D1171" t="s">
        <v>685</v>
      </c>
      <c r="E1171">
        <v>2500</v>
      </c>
    </row>
    <row r="1172" spans="3:5" x14ac:dyDescent="0.4">
      <c r="C1172" t="s">
        <v>761</v>
      </c>
      <c r="D1172" t="s">
        <v>686</v>
      </c>
      <c r="E1172">
        <v>100</v>
      </c>
    </row>
    <row r="1173" spans="3:5" x14ac:dyDescent="0.4">
      <c r="C1173" t="s">
        <v>761</v>
      </c>
      <c r="D1173" t="s">
        <v>687</v>
      </c>
      <c r="E1173">
        <v>800</v>
      </c>
    </row>
    <row r="1174" spans="3:5" x14ac:dyDescent="0.4">
      <c r="C1174" t="s">
        <v>761</v>
      </c>
      <c r="D1174" t="s">
        <v>688</v>
      </c>
      <c r="E1174">
        <v>1200</v>
      </c>
    </row>
    <row r="1175" spans="3:5" x14ac:dyDescent="0.4">
      <c r="C1175" t="s">
        <v>761</v>
      </c>
      <c r="D1175" t="s">
        <v>689</v>
      </c>
      <c r="E1175">
        <v>2100</v>
      </c>
    </row>
    <row r="1176" spans="3:5" x14ac:dyDescent="0.4">
      <c r="C1176" t="s">
        <v>761</v>
      </c>
      <c r="D1176" t="s">
        <v>690</v>
      </c>
      <c r="E1176">
        <v>500</v>
      </c>
    </row>
    <row r="1177" spans="3:5" x14ac:dyDescent="0.4">
      <c r="C1177" t="s">
        <v>761</v>
      </c>
      <c r="D1177" t="s">
        <v>691</v>
      </c>
      <c r="E1177">
        <v>100</v>
      </c>
    </row>
    <row r="1178" spans="3:5" x14ac:dyDescent="0.4">
      <c r="C1178" t="s">
        <v>761</v>
      </c>
      <c r="D1178" t="s">
        <v>692</v>
      </c>
      <c r="E1178">
        <v>300</v>
      </c>
    </row>
    <row r="1179" spans="3:5" x14ac:dyDescent="0.4">
      <c r="C1179" t="s">
        <v>761</v>
      </c>
      <c r="D1179" t="s">
        <v>693</v>
      </c>
      <c r="E1179">
        <v>1700</v>
      </c>
    </row>
    <row r="1180" spans="3:5" x14ac:dyDescent="0.4">
      <c r="C1180" t="s">
        <v>761</v>
      </c>
      <c r="D1180" t="s">
        <v>694</v>
      </c>
      <c r="E1180">
        <v>2100</v>
      </c>
    </row>
    <row r="1181" spans="3:5" x14ac:dyDescent="0.4">
      <c r="C1181" t="s">
        <v>761</v>
      </c>
      <c r="D1181" t="s">
        <v>393</v>
      </c>
      <c r="E1181">
        <v>1100</v>
      </c>
    </row>
    <row r="1182" spans="3:5" x14ac:dyDescent="0.4">
      <c r="C1182" t="s">
        <v>761</v>
      </c>
      <c r="D1182" t="s">
        <v>394</v>
      </c>
      <c r="E1182">
        <v>0</v>
      </c>
    </row>
    <row r="1183" spans="3:5" x14ac:dyDescent="0.4">
      <c r="C1183" t="s">
        <v>761</v>
      </c>
      <c r="D1183" t="s">
        <v>395</v>
      </c>
      <c r="E1183">
        <v>900</v>
      </c>
    </row>
    <row r="1184" spans="3:5" x14ac:dyDescent="0.4">
      <c r="C1184" t="s">
        <v>761</v>
      </c>
      <c r="D1184" t="s">
        <v>396</v>
      </c>
      <c r="E1184">
        <v>800</v>
      </c>
    </row>
    <row r="1185" spans="3:5" x14ac:dyDescent="0.4">
      <c r="C1185" t="s">
        <v>761</v>
      </c>
      <c r="D1185" t="s">
        <v>397</v>
      </c>
      <c r="E1185">
        <v>1100</v>
      </c>
    </row>
    <row r="1186" spans="3:5" x14ac:dyDescent="0.4">
      <c r="C1186" t="s">
        <v>761</v>
      </c>
      <c r="D1186" t="s">
        <v>398</v>
      </c>
      <c r="E1186">
        <v>2300</v>
      </c>
    </row>
    <row r="1187" spans="3:5" x14ac:dyDescent="0.4">
      <c r="C1187" t="s">
        <v>761</v>
      </c>
      <c r="D1187" t="s">
        <v>399</v>
      </c>
      <c r="E1187">
        <v>900</v>
      </c>
    </row>
    <row r="1188" spans="3:5" x14ac:dyDescent="0.4">
      <c r="C1188" t="s">
        <v>761</v>
      </c>
      <c r="D1188" t="s">
        <v>400</v>
      </c>
      <c r="E1188">
        <v>100</v>
      </c>
    </row>
    <row r="1189" spans="3:5" x14ac:dyDescent="0.4">
      <c r="C1189" t="s">
        <v>761</v>
      </c>
      <c r="D1189" t="s">
        <v>401</v>
      </c>
      <c r="E1189">
        <v>700</v>
      </c>
    </row>
    <row r="1190" spans="3:5" x14ac:dyDescent="0.4">
      <c r="C1190" t="s">
        <v>761</v>
      </c>
      <c r="D1190" t="s">
        <v>402</v>
      </c>
      <c r="E1190">
        <v>800</v>
      </c>
    </row>
    <row r="1191" spans="3:5" x14ac:dyDescent="0.4">
      <c r="C1191" t="s">
        <v>761</v>
      </c>
      <c r="D1191" t="s">
        <v>403</v>
      </c>
      <c r="E1191">
        <v>800</v>
      </c>
    </row>
    <row r="1192" spans="3:5" x14ac:dyDescent="0.4">
      <c r="C1192" t="s">
        <v>761</v>
      </c>
      <c r="D1192" t="s">
        <v>404</v>
      </c>
      <c r="E1192">
        <v>300</v>
      </c>
    </row>
    <row r="1193" spans="3:5" x14ac:dyDescent="0.4">
      <c r="C1193" t="s">
        <v>761</v>
      </c>
      <c r="D1193" t="s">
        <v>405</v>
      </c>
      <c r="E1193">
        <v>300</v>
      </c>
    </row>
    <row r="1194" spans="3:5" x14ac:dyDescent="0.4">
      <c r="C1194" t="s">
        <v>761</v>
      </c>
      <c r="D1194" t="s">
        <v>406</v>
      </c>
      <c r="E1194">
        <v>700</v>
      </c>
    </row>
    <row r="1195" spans="3:5" x14ac:dyDescent="0.4">
      <c r="C1195" t="s">
        <v>761</v>
      </c>
      <c r="D1195" t="s">
        <v>407</v>
      </c>
      <c r="E1195">
        <v>300</v>
      </c>
    </row>
    <row r="1196" spans="3:5" x14ac:dyDescent="0.4">
      <c r="C1196" t="s">
        <v>761</v>
      </c>
      <c r="D1196" t="s">
        <v>408</v>
      </c>
      <c r="E1196">
        <v>200</v>
      </c>
    </row>
    <row r="1197" spans="3:5" x14ac:dyDescent="0.4">
      <c r="C1197" t="s">
        <v>761</v>
      </c>
      <c r="D1197" t="s">
        <v>409</v>
      </c>
      <c r="E1197">
        <v>3400</v>
      </c>
    </row>
    <row r="1198" spans="3:5" x14ac:dyDescent="0.4">
      <c r="C1198" t="s">
        <v>761</v>
      </c>
      <c r="D1198" t="s">
        <v>410</v>
      </c>
      <c r="E1198">
        <v>100</v>
      </c>
    </row>
    <row r="1199" spans="3:5" x14ac:dyDescent="0.4">
      <c r="C1199" t="s">
        <v>761</v>
      </c>
      <c r="D1199" t="s">
        <v>411</v>
      </c>
      <c r="E1199">
        <v>200</v>
      </c>
    </row>
    <row r="1200" spans="3:5" x14ac:dyDescent="0.4">
      <c r="C1200" t="s">
        <v>761</v>
      </c>
      <c r="D1200" t="s">
        <v>412</v>
      </c>
      <c r="E1200">
        <v>1500</v>
      </c>
    </row>
    <row r="1201" spans="3:5" x14ac:dyDescent="0.4">
      <c r="C1201" t="s">
        <v>761</v>
      </c>
      <c r="D1201" t="s">
        <v>413</v>
      </c>
      <c r="E1201">
        <v>200</v>
      </c>
    </row>
    <row r="1202" spans="3:5" x14ac:dyDescent="0.4">
      <c r="C1202" t="s">
        <v>761</v>
      </c>
      <c r="D1202" t="s">
        <v>414</v>
      </c>
      <c r="E1202">
        <v>2700</v>
      </c>
    </row>
    <row r="1203" spans="3:5" x14ac:dyDescent="0.4">
      <c r="C1203" t="s">
        <v>761</v>
      </c>
      <c r="D1203" t="s">
        <v>415</v>
      </c>
      <c r="E1203">
        <v>200</v>
      </c>
    </row>
    <row r="1204" spans="3:5" x14ac:dyDescent="0.4">
      <c r="C1204" t="s">
        <v>761</v>
      </c>
      <c r="D1204" t="s">
        <v>416</v>
      </c>
      <c r="E1204">
        <v>700</v>
      </c>
    </row>
    <row r="1205" spans="3:5" x14ac:dyDescent="0.4">
      <c r="C1205" t="s">
        <v>761</v>
      </c>
      <c r="D1205" t="s">
        <v>417</v>
      </c>
      <c r="E1205">
        <v>200</v>
      </c>
    </row>
    <row r="1206" spans="3:5" x14ac:dyDescent="0.4">
      <c r="C1206" t="s">
        <v>761</v>
      </c>
      <c r="D1206" t="s">
        <v>418</v>
      </c>
      <c r="E1206">
        <v>1100</v>
      </c>
    </row>
    <row r="1207" spans="3:5" x14ac:dyDescent="0.4">
      <c r="C1207" t="s">
        <v>761</v>
      </c>
      <c r="D1207" t="s">
        <v>419</v>
      </c>
      <c r="E1207">
        <v>1800</v>
      </c>
    </row>
    <row r="1208" spans="3:5" x14ac:dyDescent="0.4">
      <c r="C1208" t="s">
        <v>761</v>
      </c>
      <c r="D1208" t="s">
        <v>420</v>
      </c>
      <c r="E1208">
        <v>400</v>
      </c>
    </row>
    <row r="1209" spans="3:5" x14ac:dyDescent="0.4">
      <c r="C1209" t="s">
        <v>761</v>
      </c>
      <c r="D1209" t="s">
        <v>421</v>
      </c>
      <c r="E1209">
        <v>400</v>
      </c>
    </row>
    <row r="1210" spans="3:5" x14ac:dyDescent="0.4">
      <c r="C1210" t="s">
        <v>761</v>
      </c>
      <c r="D1210" t="s">
        <v>422</v>
      </c>
      <c r="E1210">
        <v>300</v>
      </c>
    </row>
    <row r="1211" spans="3:5" x14ac:dyDescent="0.4">
      <c r="C1211" t="s">
        <v>761</v>
      </c>
      <c r="D1211" t="s">
        <v>423</v>
      </c>
      <c r="E1211">
        <v>400</v>
      </c>
    </row>
    <row r="1212" spans="3:5" x14ac:dyDescent="0.4">
      <c r="C1212" t="s">
        <v>761</v>
      </c>
      <c r="D1212" t="s">
        <v>424</v>
      </c>
      <c r="E1212">
        <v>1200</v>
      </c>
    </row>
    <row r="1213" spans="3:5" x14ac:dyDescent="0.4">
      <c r="C1213" t="s">
        <v>761</v>
      </c>
      <c r="D1213" t="s">
        <v>425</v>
      </c>
      <c r="E1213">
        <v>0</v>
      </c>
    </row>
    <row r="1214" spans="3:5" x14ac:dyDescent="0.4">
      <c r="C1214" t="s">
        <v>761</v>
      </c>
      <c r="D1214" t="s">
        <v>426</v>
      </c>
      <c r="E1214">
        <v>800</v>
      </c>
    </row>
    <row r="1215" spans="3:5" x14ac:dyDescent="0.4">
      <c r="C1215" t="s">
        <v>761</v>
      </c>
      <c r="D1215" t="s">
        <v>427</v>
      </c>
      <c r="E1215">
        <v>1200</v>
      </c>
    </row>
    <row r="1216" spans="3:5" x14ac:dyDescent="0.4">
      <c r="C1216" t="s">
        <v>761</v>
      </c>
      <c r="D1216" t="s">
        <v>428</v>
      </c>
      <c r="E1216">
        <v>900</v>
      </c>
    </row>
    <row r="1217" spans="3:5" x14ac:dyDescent="0.4">
      <c r="C1217" t="s">
        <v>761</v>
      </c>
      <c r="D1217" t="s">
        <v>429</v>
      </c>
      <c r="E1217">
        <v>100</v>
      </c>
    </row>
    <row r="1218" spans="3:5" x14ac:dyDescent="0.4">
      <c r="C1218" t="s">
        <v>761</v>
      </c>
      <c r="D1218" t="s">
        <v>430</v>
      </c>
      <c r="E1218">
        <v>600</v>
      </c>
    </row>
    <row r="1219" spans="3:5" x14ac:dyDescent="0.4">
      <c r="C1219" t="s">
        <v>761</v>
      </c>
      <c r="D1219" t="s">
        <v>431</v>
      </c>
      <c r="E1219">
        <v>1700</v>
      </c>
    </row>
    <row r="1220" spans="3:5" x14ac:dyDescent="0.4">
      <c r="C1220" t="s">
        <v>761</v>
      </c>
      <c r="D1220" t="s">
        <v>432</v>
      </c>
      <c r="E1220">
        <v>1100</v>
      </c>
    </row>
    <row r="1221" spans="3:5" x14ac:dyDescent="0.4">
      <c r="C1221" t="s">
        <v>761</v>
      </c>
      <c r="D1221" t="s">
        <v>433</v>
      </c>
      <c r="E1221">
        <v>600</v>
      </c>
    </row>
    <row r="1222" spans="3:5" x14ac:dyDescent="0.4">
      <c r="C1222" t="s">
        <v>761</v>
      </c>
      <c r="D1222" t="s">
        <v>434</v>
      </c>
      <c r="E1222">
        <v>100</v>
      </c>
    </row>
    <row r="1223" spans="3:5" x14ac:dyDescent="0.4">
      <c r="C1223" t="s">
        <v>761</v>
      </c>
      <c r="D1223" t="s">
        <v>435</v>
      </c>
      <c r="E1223">
        <v>200</v>
      </c>
    </row>
    <row r="1224" spans="3:5" x14ac:dyDescent="0.4">
      <c r="C1224" t="s">
        <v>761</v>
      </c>
      <c r="D1224" t="s">
        <v>436</v>
      </c>
      <c r="E1224">
        <v>3600</v>
      </c>
    </row>
    <row r="1225" spans="3:5" x14ac:dyDescent="0.4">
      <c r="C1225" t="s">
        <v>761</v>
      </c>
      <c r="D1225" t="s">
        <v>437</v>
      </c>
      <c r="E1225">
        <v>1800</v>
      </c>
    </row>
    <row r="1226" spans="3:5" x14ac:dyDescent="0.4">
      <c r="C1226" t="s">
        <v>761</v>
      </c>
      <c r="D1226" t="s">
        <v>438</v>
      </c>
      <c r="E1226">
        <v>1100</v>
      </c>
    </row>
    <row r="1227" spans="3:5" x14ac:dyDescent="0.4">
      <c r="C1227" t="s">
        <v>761</v>
      </c>
      <c r="D1227" t="s">
        <v>439</v>
      </c>
      <c r="E1227">
        <v>300</v>
      </c>
    </row>
    <row r="1228" spans="3:5" x14ac:dyDescent="0.4">
      <c r="C1228" t="s">
        <v>761</v>
      </c>
      <c r="D1228" t="s">
        <v>440</v>
      </c>
      <c r="E1228">
        <v>1700</v>
      </c>
    </row>
    <row r="1229" spans="3:5" x14ac:dyDescent="0.4">
      <c r="C1229" t="s">
        <v>761</v>
      </c>
      <c r="D1229" t="s">
        <v>441</v>
      </c>
      <c r="E1229">
        <v>1900</v>
      </c>
    </row>
    <row r="1230" spans="3:5" x14ac:dyDescent="0.4">
      <c r="C1230" t="s">
        <v>761</v>
      </c>
      <c r="D1230" t="s">
        <v>442</v>
      </c>
      <c r="E1230">
        <v>100</v>
      </c>
    </row>
    <row r="1231" spans="3:5" x14ac:dyDescent="0.4">
      <c r="C1231" t="s">
        <v>761</v>
      </c>
      <c r="D1231" t="s">
        <v>443</v>
      </c>
      <c r="E1231">
        <v>500</v>
      </c>
    </row>
    <row r="1232" spans="3:5" x14ac:dyDescent="0.4">
      <c r="C1232" t="s">
        <v>761</v>
      </c>
      <c r="D1232" t="s">
        <v>444</v>
      </c>
      <c r="E1232">
        <v>2900</v>
      </c>
    </row>
    <row r="1233" spans="3:5" x14ac:dyDescent="0.4">
      <c r="C1233" t="s">
        <v>761</v>
      </c>
      <c r="D1233" t="s">
        <v>445</v>
      </c>
      <c r="E1233">
        <v>2300</v>
      </c>
    </row>
    <row r="1234" spans="3:5" x14ac:dyDescent="0.4">
      <c r="C1234" t="s">
        <v>761</v>
      </c>
      <c r="D1234" t="s">
        <v>446</v>
      </c>
      <c r="E1234">
        <v>200</v>
      </c>
    </row>
    <row r="1235" spans="3:5" x14ac:dyDescent="0.4">
      <c r="C1235" t="s">
        <v>761</v>
      </c>
      <c r="D1235" t="s">
        <v>447</v>
      </c>
      <c r="E1235">
        <v>500</v>
      </c>
    </row>
    <row r="1236" spans="3:5" x14ac:dyDescent="0.4">
      <c r="C1236" t="s">
        <v>761</v>
      </c>
      <c r="D1236" t="s">
        <v>448</v>
      </c>
      <c r="E1236">
        <v>900</v>
      </c>
    </row>
    <row r="1237" spans="3:5" x14ac:dyDescent="0.4">
      <c r="C1237" t="s">
        <v>761</v>
      </c>
      <c r="D1237" t="s">
        <v>449</v>
      </c>
      <c r="E1237">
        <v>300</v>
      </c>
    </row>
    <row r="1238" spans="3:5" x14ac:dyDescent="0.4">
      <c r="C1238" t="s">
        <v>761</v>
      </c>
      <c r="D1238" t="s">
        <v>450</v>
      </c>
      <c r="E1238">
        <v>3900</v>
      </c>
    </row>
    <row r="1239" spans="3:5" x14ac:dyDescent="0.4">
      <c r="C1239" t="s">
        <v>761</v>
      </c>
      <c r="D1239" t="s">
        <v>451</v>
      </c>
      <c r="E1239">
        <v>100</v>
      </c>
    </row>
    <row r="1240" spans="3:5" x14ac:dyDescent="0.4">
      <c r="C1240" t="s">
        <v>761</v>
      </c>
      <c r="D1240" t="s">
        <v>452</v>
      </c>
      <c r="E1240">
        <v>1400</v>
      </c>
    </row>
    <row r="1241" spans="3:5" x14ac:dyDescent="0.4">
      <c r="C1241" t="s">
        <v>761</v>
      </c>
      <c r="D1241" t="s">
        <v>453</v>
      </c>
      <c r="E1241">
        <v>400</v>
      </c>
    </row>
    <row r="1242" spans="3:5" x14ac:dyDescent="0.4">
      <c r="C1242" t="s">
        <v>761</v>
      </c>
      <c r="D1242" t="s">
        <v>454</v>
      </c>
      <c r="E1242">
        <v>1200</v>
      </c>
    </row>
    <row r="1243" spans="3:5" x14ac:dyDescent="0.4">
      <c r="C1243" t="s">
        <v>761</v>
      </c>
      <c r="D1243" t="s">
        <v>455</v>
      </c>
      <c r="E1243">
        <v>700</v>
      </c>
    </row>
    <row r="1244" spans="3:5" x14ac:dyDescent="0.4">
      <c r="C1244" t="s">
        <v>761</v>
      </c>
      <c r="D1244" t="s">
        <v>456</v>
      </c>
      <c r="E1244">
        <v>800</v>
      </c>
    </row>
    <row r="1245" spans="3:5" x14ac:dyDescent="0.4">
      <c r="C1245" t="s">
        <v>761</v>
      </c>
      <c r="D1245" t="s">
        <v>457</v>
      </c>
      <c r="E1245">
        <v>100</v>
      </c>
    </row>
    <row r="1246" spans="3:5" x14ac:dyDescent="0.4">
      <c r="C1246" t="s">
        <v>761</v>
      </c>
      <c r="D1246" t="s">
        <v>458</v>
      </c>
      <c r="E1246">
        <v>1000</v>
      </c>
    </row>
    <row r="1247" spans="3:5" x14ac:dyDescent="0.4">
      <c r="C1247" t="s">
        <v>761</v>
      </c>
      <c r="D1247" t="s">
        <v>459</v>
      </c>
      <c r="E1247">
        <v>500</v>
      </c>
    </row>
    <row r="1248" spans="3:5" x14ac:dyDescent="0.4">
      <c r="C1248" t="s">
        <v>761</v>
      </c>
      <c r="D1248" t="s">
        <v>460</v>
      </c>
      <c r="E1248">
        <v>300</v>
      </c>
    </row>
    <row r="1249" spans="3:5" x14ac:dyDescent="0.4">
      <c r="C1249" t="s">
        <v>761</v>
      </c>
      <c r="D1249" t="s">
        <v>461</v>
      </c>
      <c r="E1249">
        <v>500</v>
      </c>
    </row>
    <row r="1250" spans="3:5" x14ac:dyDescent="0.4">
      <c r="C1250" t="s">
        <v>761</v>
      </c>
      <c r="D1250" t="s">
        <v>462</v>
      </c>
      <c r="E1250">
        <v>800</v>
      </c>
    </row>
    <row r="1251" spans="3:5" x14ac:dyDescent="0.4">
      <c r="C1251" t="s">
        <v>761</v>
      </c>
      <c r="D1251" t="s">
        <v>463</v>
      </c>
      <c r="E1251">
        <v>500</v>
      </c>
    </row>
    <row r="1252" spans="3:5" x14ac:dyDescent="0.4">
      <c r="C1252" t="s">
        <v>761</v>
      </c>
      <c r="D1252" t="s">
        <v>464</v>
      </c>
      <c r="E1252">
        <v>4500</v>
      </c>
    </row>
    <row r="1253" spans="3:5" x14ac:dyDescent="0.4">
      <c r="C1253" t="s">
        <v>761</v>
      </c>
      <c r="D1253" t="s">
        <v>465</v>
      </c>
      <c r="E1253">
        <v>1000</v>
      </c>
    </row>
    <row r="1254" spans="3:5" x14ac:dyDescent="0.4">
      <c r="C1254" t="s">
        <v>761</v>
      </c>
      <c r="D1254" t="s">
        <v>466</v>
      </c>
      <c r="E1254">
        <v>1100</v>
      </c>
    </row>
    <row r="1255" spans="3:5" x14ac:dyDescent="0.4">
      <c r="C1255" t="s">
        <v>761</v>
      </c>
      <c r="D1255" t="s">
        <v>467</v>
      </c>
      <c r="E1255">
        <v>500</v>
      </c>
    </row>
    <row r="1256" spans="3:5" x14ac:dyDescent="0.4">
      <c r="C1256" t="s">
        <v>761</v>
      </c>
      <c r="D1256" t="s">
        <v>468</v>
      </c>
      <c r="E1256">
        <v>900</v>
      </c>
    </row>
    <row r="1257" spans="3:5" x14ac:dyDescent="0.4">
      <c r="C1257" t="s">
        <v>761</v>
      </c>
      <c r="D1257" t="s">
        <v>469</v>
      </c>
      <c r="E1257">
        <v>200</v>
      </c>
    </row>
    <row r="1258" spans="3:5" x14ac:dyDescent="0.4">
      <c r="C1258" t="s">
        <v>761</v>
      </c>
      <c r="D1258" t="s">
        <v>470</v>
      </c>
      <c r="E1258">
        <v>200</v>
      </c>
    </row>
    <row r="1259" spans="3:5" x14ac:dyDescent="0.4">
      <c r="C1259" t="s">
        <v>761</v>
      </c>
      <c r="D1259" t="s">
        <v>471</v>
      </c>
      <c r="E1259">
        <v>500</v>
      </c>
    </row>
    <row r="1260" spans="3:5" x14ac:dyDescent="0.4">
      <c r="C1260" t="s">
        <v>761</v>
      </c>
      <c r="D1260" t="s">
        <v>472</v>
      </c>
      <c r="E1260">
        <v>4100</v>
      </c>
    </row>
    <row r="1261" spans="3:5" x14ac:dyDescent="0.4">
      <c r="C1261" t="s">
        <v>761</v>
      </c>
      <c r="D1261" t="s">
        <v>473</v>
      </c>
      <c r="E1261">
        <v>100</v>
      </c>
    </row>
    <row r="1262" spans="3:5" x14ac:dyDescent="0.4">
      <c r="C1262" t="s">
        <v>761</v>
      </c>
      <c r="D1262" t="s">
        <v>474</v>
      </c>
      <c r="E1262">
        <v>1000</v>
      </c>
    </row>
    <row r="1263" spans="3:5" x14ac:dyDescent="0.4">
      <c r="C1263" t="s">
        <v>761</v>
      </c>
      <c r="D1263" t="s">
        <v>475</v>
      </c>
      <c r="E1263">
        <v>2200</v>
      </c>
    </row>
    <row r="1264" spans="3:5" x14ac:dyDescent="0.4">
      <c r="C1264" t="s">
        <v>761</v>
      </c>
      <c r="D1264" t="s">
        <v>476</v>
      </c>
      <c r="E1264">
        <v>500</v>
      </c>
    </row>
    <row r="1265" spans="3:5" x14ac:dyDescent="0.4">
      <c r="C1265" t="s">
        <v>761</v>
      </c>
      <c r="D1265" t="s">
        <v>477</v>
      </c>
      <c r="E1265">
        <v>500</v>
      </c>
    </row>
    <row r="1266" spans="3:5" x14ac:dyDescent="0.4">
      <c r="C1266" t="s">
        <v>761</v>
      </c>
      <c r="D1266" t="s">
        <v>478</v>
      </c>
      <c r="E1266">
        <v>400</v>
      </c>
    </row>
    <row r="1267" spans="3:5" x14ac:dyDescent="0.4">
      <c r="C1267" t="s">
        <v>761</v>
      </c>
      <c r="D1267" t="s">
        <v>479</v>
      </c>
      <c r="E1267">
        <v>100</v>
      </c>
    </row>
    <row r="1268" spans="3:5" x14ac:dyDescent="0.4">
      <c r="C1268" t="s">
        <v>761</v>
      </c>
      <c r="D1268" t="s">
        <v>480</v>
      </c>
      <c r="E1268">
        <v>200</v>
      </c>
    </row>
    <row r="1269" spans="3:5" x14ac:dyDescent="0.4">
      <c r="C1269" t="s">
        <v>761</v>
      </c>
      <c r="D1269" t="s">
        <v>481</v>
      </c>
      <c r="E1269">
        <v>3800</v>
      </c>
    </row>
    <row r="1270" spans="3:5" x14ac:dyDescent="0.4">
      <c r="C1270" t="s">
        <v>761</v>
      </c>
      <c r="D1270" t="s">
        <v>482</v>
      </c>
      <c r="E1270">
        <v>500</v>
      </c>
    </row>
    <row r="1271" spans="3:5" x14ac:dyDescent="0.4">
      <c r="C1271" t="s">
        <v>761</v>
      </c>
      <c r="D1271" t="s">
        <v>483</v>
      </c>
      <c r="E1271">
        <v>3800</v>
      </c>
    </row>
    <row r="1272" spans="3:5" x14ac:dyDescent="0.4">
      <c r="C1272" t="s">
        <v>761</v>
      </c>
      <c r="D1272" t="s">
        <v>484</v>
      </c>
      <c r="E1272">
        <v>2300</v>
      </c>
    </row>
    <row r="1273" spans="3:5" x14ac:dyDescent="0.4">
      <c r="C1273" t="s">
        <v>761</v>
      </c>
      <c r="D1273" t="s">
        <v>485</v>
      </c>
      <c r="E1273">
        <v>300</v>
      </c>
    </row>
    <row r="1274" spans="3:5" x14ac:dyDescent="0.4">
      <c r="C1274" t="s">
        <v>761</v>
      </c>
      <c r="D1274" t="s">
        <v>486</v>
      </c>
      <c r="E1274">
        <v>0</v>
      </c>
    </row>
    <row r="1275" spans="3:5" x14ac:dyDescent="0.4">
      <c r="C1275" t="s">
        <v>761</v>
      </c>
      <c r="D1275" t="s">
        <v>487</v>
      </c>
      <c r="E1275">
        <v>1000</v>
      </c>
    </row>
    <row r="1276" spans="3:5" x14ac:dyDescent="0.4">
      <c r="C1276" t="s">
        <v>761</v>
      </c>
      <c r="D1276" t="s">
        <v>488</v>
      </c>
      <c r="E1276">
        <v>1900</v>
      </c>
    </row>
    <row r="1277" spans="3:5" x14ac:dyDescent="0.4">
      <c r="C1277" t="s">
        <v>761</v>
      </c>
      <c r="D1277" t="s">
        <v>489</v>
      </c>
      <c r="E1277">
        <v>1100</v>
      </c>
    </row>
    <row r="1278" spans="3:5" x14ac:dyDescent="0.4">
      <c r="C1278" t="s">
        <v>761</v>
      </c>
      <c r="D1278" t="s">
        <v>490</v>
      </c>
      <c r="E1278">
        <v>3300</v>
      </c>
    </row>
    <row r="1279" spans="3:5" x14ac:dyDescent="0.4">
      <c r="C1279" t="s">
        <v>761</v>
      </c>
      <c r="D1279" t="s">
        <v>491</v>
      </c>
      <c r="E1279">
        <v>200</v>
      </c>
    </row>
    <row r="1280" spans="3:5" x14ac:dyDescent="0.4">
      <c r="C1280" t="s">
        <v>761</v>
      </c>
      <c r="D1280" t="s">
        <v>492</v>
      </c>
      <c r="E1280">
        <v>700</v>
      </c>
    </row>
    <row r="1281" spans="3:5" x14ac:dyDescent="0.4">
      <c r="C1281" t="s">
        <v>761</v>
      </c>
      <c r="D1281" t="s">
        <v>493</v>
      </c>
      <c r="E1281">
        <v>0</v>
      </c>
    </row>
    <row r="1282" spans="3:5" x14ac:dyDescent="0.4">
      <c r="C1282" t="s">
        <v>761</v>
      </c>
      <c r="D1282" t="s">
        <v>494</v>
      </c>
      <c r="E1282">
        <v>400</v>
      </c>
    </row>
    <row r="1283" spans="3:5" x14ac:dyDescent="0.4">
      <c r="C1283" t="s">
        <v>761</v>
      </c>
      <c r="D1283" t="s">
        <v>495</v>
      </c>
      <c r="E1283">
        <v>1700</v>
      </c>
    </row>
    <row r="1284" spans="3:5" x14ac:dyDescent="0.4">
      <c r="C1284" t="s">
        <v>761</v>
      </c>
      <c r="D1284" t="s">
        <v>496</v>
      </c>
      <c r="E1284">
        <v>100</v>
      </c>
    </row>
    <row r="1285" spans="3:5" x14ac:dyDescent="0.4">
      <c r="C1285" t="s">
        <v>761</v>
      </c>
      <c r="D1285" t="s">
        <v>497</v>
      </c>
      <c r="E1285">
        <v>600</v>
      </c>
    </row>
    <row r="1286" spans="3:5" x14ac:dyDescent="0.4">
      <c r="C1286" t="s">
        <v>761</v>
      </c>
      <c r="D1286" t="s">
        <v>498</v>
      </c>
      <c r="E1286">
        <v>500</v>
      </c>
    </row>
    <row r="1287" spans="3:5" x14ac:dyDescent="0.4">
      <c r="C1287" t="s">
        <v>761</v>
      </c>
      <c r="D1287" t="s">
        <v>499</v>
      </c>
      <c r="E1287">
        <v>300</v>
      </c>
    </row>
    <row r="1288" spans="3:5" x14ac:dyDescent="0.4">
      <c r="C1288" t="s">
        <v>761</v>
      </c>
      <c r="D1288" t="s">
        <v>500</v>
      </c>
      <c r="E1288">
        <v>100</v>
      </c>
    </row>
    <row r="1289" spans="3:5" x14ac:dyDescent="0.4">
      <c r="C1289" t="s">
        <v>761</v>
      </c>
      <c r="D1289" t="s">
        <v>501</v>
      </c>
      <c r="E1289">
        <v>300</v>
      </c>
    </row>
    <row r="1290" spans="3:5" x14ac:dyDescent="0.4">
      <c r="C1290" t="s">
        <v>761</v>
      </c>
      <c r="D1290" t="s">
        <v>502</v>
      </c>
      <c r="E1290">
        <v>5700</v>
      </c>
    </row>
    <row r="1291" spans="3:5" x14ac:dyDescent="0.4">
      <c r="C1291" t="s">
        <v>761</v>
      </c>
      <c r="D1291" t="s">
        <v>503</v>
      </c>
      <c r="E1291">
        <v>800</v>
      </c>
    </row>
    <row r="1292" spans="3:5" x14ac:dyDescent="0.4">
      <c r="C1292" t="s">
        <v>761</v>
      </c>
      <c r="D1292" t="s">
        <v>504</v>
      </c>
      <c r="E1292">
        <v>0</v>
      </c>
    </row>
    <row r="1293" spans="3:5" x14ac:dyDescent="0.4">
      <c r="C1293" t="s">
        <v>761</v>
      </c>
      <c r="D1293" t="s">
        <v>505</v>
      </c>
      <c r="E1293">
        <v>1800</v>
      </c>
    </row>
    <row r="1294" spans="3:5" x14ac:dyDescent="0.4">
      <c r="C1294" t="s">
        <v>761</v>
      </c>
      <c r="D1294" t="s">
        <v>506</v>
      </c>
      <c r="E1294">
        <v>300</v>
      </c>
    </row>
    <row r="1295" spans="3:5" x14ac:dyDescent="0.4">
      <c r="C1295" t="s">
        <v>761</v>
      </c>
      <c r="D1295" t="s">
        <v>507</v>
      </c>
      <c r="E1295">
        <v>12000</v>
      </c>
    </row>
    <row r="1296" spans="3:5" x14ac:dyDescent="0.4">
      <c r="C1296" t="s">
        <v>761</v>
      </c>
      <c r="D1296" t="s">
        <v>508</v>
      </c>
      <c r="E1296">
        <v>2700</v>
      </c>
    </row>
    <row r="1297" spans="3:5" x14ac:dyDescent="0.4">
      <c r="C1297" t="s">
        <v>761</v>
      </c>
      <c r="D1297" t="s">
        <v>509</v>
      </c>
      <c r="E1297">
        <v>200</v>
      </c>
    </row>
    <row r="1298" spans="3:5" x14ac:dyDescent="0.4">
      <c r="C1298" t="s">
        <v>761</v>
      </c>
      <c r="D1298" t="s">
        <v>510</v>
      </c>
      <c r="E1298">
        <v>600</v>
      </c>
    </row>
    <row r="1299" spans="3:5" x14ac:dyDescent="0.4">
      <c r="C1299" t="s">
        <v>761</v>
      </c>
      <c r="D1299" t="s">
        <v>511</v>
      </c>
      <c r="E1299">
        <v>300</v>
      </c>
    </row>
    <row r="1300" spans="3:5" x14ac:dyDescent="0.4">
      <c r="C1300" t="s">
        <v>761</v>
      </c>
      <c r="D1300" t="s">
        <v>512</v>
      </c>
      <c r="E1300">
        <v>700</v>
      </c>
    </row>
    <row r="1301" spans="3:5" x14ac:dyDescent="0.4">
      <c r="C1301" t="s">
        <v>761</v>
      </c>
      <c r="D1301" t="s">
        <v>695</v>
      </c>
      <c r="E1301">
        <v>3300</v>
      </c>
    </row>
    <row r="1302" spans="3:5" x14ac:dyDescent="0.4">
      <c r="C1302" t="s">
        <v>761</v>
      </c>
      <c r="D1302" t="s">
        <v>696</v>
      </c>
      <c r="E1302">
        <v>0</v>
      </c>
    </row>
    <row r="1303" spans="3:5" x14ac:dyDescent="0.4">
      <c r="C1303" t="s">
        <v>761</v>
      </c>
      <c r="D1303" t="s">
        <v>697</v>
      </c>
      <c r="E1303">
        <v>1000</v>
      </c>
    </row>
    <row r="1304" spans="3:5" x14ac:dyDescent="0.4">
      <c r="C1304" t="s">
        <v>761</v>
      </c>
      <c r="D1304" t="s">
        <v>698</v>
      </c>
      <c r="E1304">
        <v>0</v>
      </c>
    </row>
    <row r="1305" spans="3:5" x14ac:dyDescent="0.4">
      <c r="C1305" t="s">
        <v>761</v>
      </c>
      <c r="D1305" t="s">
        <v>699</v>
      </c>
      <c r="E1305">
        <v>1200</v>
      </c>
    </row>
    <row r="1306" spans="3:5" x14ac:dyDescent="0.4">
      <c r="C1306" t="s">
        <v>761</v>
      </c>
      <c r="D1306" t="s">
        <v>700</v>
      </c>
      <c r="E1306">
        <v>1000</v>
      </c>
    </row>
    <row r="1307" spans="3:5" x14ac:dyDescent="0.4">
      <c r="C1307" t="s">
        <v>761</v>
      </c>
      <c r="D1307" t="s">
        <v>701</v>
      </c>
      <c r="E1307">
        <v>900</v>
      </c>
    </row>
    <row r="1308" spans="3:5" x14ac:dyDescent="0.4">
      <c r="C1308" t="s">
        <v>761</v>
      </c>
      <c r="D1308" t="s">
        <v>702</v>
      </c>
      <c r="E1308">
        <v>400</v>
      </c>
    </row>
    <row r="1309" spans="3:5" x14ac:dyDescent="0.4">
      <c r="C1309" t="s">
        <v>761</v>
      </c>
      <c r="D1309" t="s">
        <v>703</v>
      </c>
      <c r="E1309">
        <v>600</v>
      </c>
    </row>
    <row r="1310" spans="3:5" x14ac:dyDescent="0.4">
      <c r="C1310" t="s">
        <v>761</v>
      </c>
      <c r="D1310" t="s">
        <v>704</v>
      </c>
      <c r="E1310">
        <v>2900</v>
      </c>
    </row>
    <row r="1311" spans="3:5" x14ac:dyDescent="0.4">
      <c r="C1311" t="s">
        <v>761</v>
      </c>
      <c r="D1311" t="s">
        <v>705</v>
      </c>
      <c r="E1311">
        <v>800</v>
      </c>
    </row>
    <row r="1312" spans="3:5" x14ac:dyDescent="0.4">
      <c r="C1312" t="s">
        <v>761</v>
      </c>
      <c r="D1312" t="s">
        <v>706</v>
      </c>
      <c r="E1312">
        <v>1100</v>
      </c>
    </row>
    <row r="1313" spans="3:5" x14ac:dyDescent="0.4">
      <c r="C1313" t="s">
        <v>761</v>
      </c>
      <c r="D1313" t="s">
        <v>707</v>
      </c>
      <c r="E1313">
        <v>1200</v>
      </c>
    </row>
    <row r="1314" spans="3:5" x14ac:dyDescent="0.4">
      <c r="C1314" t="s">
        <v>761</v>
      </c>
      <c r="D1314" t="s">
        <v>708</v>
      </c>
      <c r="E1314">
        <v>2900</v>
      </c>
    </row>
    <row r="1315" spans="3:5" x14ac:dyDescent="0.4">
      <c r="C1315" t="s">
        <v>761</v>
      </c>
      <c r="D1315" t="s">
        <v>709</v>
      </c>
      <c r="E1315">
        <v>800</v>
      </c>
    </row>
    <row r="1316" spans="3:5" x14ac:dyDescent="0.4">
      <c r="C1316" t="s">
        <v>761</v>
      </c>
      <c r="D1316" t="s">
        <v>710</v>
      </c>
      <c r="E1316">
        <v>200</v>
      </c>
    </row>
    <row r="1317" spans="3:5" x14ac:dyDescent="0.4">
      <c r="C1317" t="s">
        <v>761</v>
      </c>
      <c r="D1317" t="s">
        <v>711</v>
      </c>
      <c r="E1317">
        <v>1900</v>
      </c>
    </row>
    <row r="1318" spans="3:5" x14ac:dyDescent="0.4">
      <c r="C1318" t="s">
        <v>761</v>
      </c>
      <c r="D1318" t="s">
        <v>712</v>
      </c>
      <c r="E1318">
        <v>2000</v>
      </c>
    </row>
    <row r="1319" spans="3:5" x14ac:dyDescent="0.4">
      <c r="C1319" t="s">
        <v>761</v>
      </c>
      <c r="D1319" t="s">
        <v>713</v>
      </c>
      <c r="E1319">
        <v>1900</v>
      </c>
    </row>
    <row r="1320" spans="3:5" x14ac:dyDescent="0.4">
      <c r="C1320" t="s">
        <v>761</v>
      </c>
      <c r="D1320" t="s">
        <v>714</v>
      </c>
      <c r="E1320">
        <v>3100</v>
      </c>
    </row>
    <row r="1321" spans="3:5" x14ac:dyDescent="0.4">
      <c r="C1321" t="s">
        <v>761</v>
      </c>
      <c r="D1321" t="s">
        <v>715</v>
      </c>
      <c r="E1321">
        <v>2400</v>
      </c>
    </row>
    <row r="1322" spans="3:5" x14ac:dyDescent="0.4">
      <c r="C1322" t="s">
        <v>761</v>
      </c>
      <c r="D1322" t="s">
        <v>716</v>
      </c>
      <c r="E1322">
        <v>3200</v>
      </c>
    </row>
    <row r="1323" spans="3:5" x14ac:dyDescent="0.4">
      <c r="C1323" t="s">
        <v>761</v>
      </c>
      <c r="D1323" t="s">
        <v>717</v>
      </c>
      <c r="E1323">
        <v>3100</v>
      </c>
    </row>
    <row r="1324" spans="3:5" x14ac:dyDescent="0.4">
      <c r="C1324" t="s">
        <v>761</v>
      </c>
      <c r="D1324" t="s">
        <v>718</v>
      </c>
      <c r="E1324">
        <v>2600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72500</v>
      </c>
    </row>
    <row r="1331" spans="3:5" x14ac:dyDescent="0.4">
      <c r="C1331" t="s">
        <v>763</v>
      </c>
      <c r="D1331" t="s">
        <v>513</v>
      </c>
      <c r="E1331">
        <v>17500</v>
      </c>
    </row>
    <row r="1332" spans="3:5" x14ac:dyDescent="0.4">
      <c r="C1332" t="s">
        <v>763</v>
      </c>
      <c r="D1332" t="s">
        <v>514</v>
      </c>
      <c r="E1332">
        <v>3100</v>
      </c>
    </row>
    <row r="1333" spans="3:5" x14ac:dyDescent="0.4">
      <c r="C1333" t="s">
        <v>763</v>
      </c>
      <c r="D1333" t="s">
        <v>515</v>
      </c>
      <c r="E1333">
        <v>3200</v>
      </c>
    </row>
    <row r="1334" spans="3:5" x14ac:dyDescent="0.4">
      <c r="C1334" t="s">
        <v>763</v>
      </c>
      <c r="D1334" t="s">
        <v>516</v>
      </c>
      <c r="E1334">
        <v>2100</v>
      </c>
    </row>
    <row r="1335" spans="3:5" x14ac:dyDescent="0.4">
      <c r="C1335" t="s">
        <v>763</v>
      </c>
      <c r="D1335" t="s">
        <v>517</v>
      </c>
      <c r="E1335">
        <v>2300</v>
      </c>
    </row>
    <row r="1336" spans="3:5" x14ac:dyDescent="0.4">
      <c r="C1336" t="s">
        <v>763</v>
      </c>
      <c r="D1336" t="s">
        <v>518</v>
      </c>
      <c r="E1336">
        <v>2800</v>
      </c>
    </row>
    <row r="1337" spans="3:5" x14ac:dyDescent="0.4">
      <c r="C1337" t="s">
        <v>763</v>
      </c>
      <c r="D1337" t="s">
        <v>519</v>
      </c>
      <c r="E1337">
        <v>2400</v>
      </c>
    </row>
    <row r="1338" spans="3:5" x14ac:dyDescent="0.4">
      <c r="C1338" t="s">
        <v>763</v>
      </c>
      <c r="D1338" t="s">
        <v>520</v>
      </c>
      <c r="E1338">
        <v>200</v>
      </c>
    </row>
    <row r="1339" spans="3:5" x14ac:dyDescent="0.4">
      <c r="C1339" t="s">
        <v>763</v>
      </c>
      <c r="D1339" t="s">
        <v>521</v>
      </c>
      <c r="E1339">
        <v>1500</v>
      </c>
    </row>
    <row r="1340" spans="3:5" x14ac:dyDescent="0.4">
      <c r="C1340" t="s">
        <v>763</v>
      </c>
      <c r="D1340" t="s">
        <v>522</v>
      </c>
      <c r="E1340">
        <v>1900</v>
      </c>
    </row>
    <row r="1341" spans="3:5" x14ac:dyDescent="0.4">
      <c r="C1341" t="s">
        <v>763</v>
      </c>
      <c r="D1341" t="s">
        <v>523</v>
      </c>
      <c r="E1341">
        <v>2600</v>
      </c>
    </row>
    <row r="1342" spans="3:5" x14ac:dyDescent="0.4">
      <c r="C1342" t="s">
        <v>763</v>
      </c>
      <c r="D1342" t="s">
        <v>524</v>
      </c>
      <c r="E1342">
        <v>3600</v>
      </c>
    </row>
    <row r="1343" spans="3:5" x14ac:dyDescent="0.4">
      <c r="C1343" t="s">
        <v>763</v>
      </c>
      <c r="D1343" t="s">
        <v>525</v>
      </c>
      <c r="E1343">
        <v>1700</v>
      </c>
    </row>
    <row r="1344" spans="3:5" x14ac:dyDescent="0.4">
      <c r="C1344" t="s">
        <v>763</v>
      </c>
      <c r="D1344" t="s">
        <v>526</v>
      </c>
      <c r="E1344">
        <v>2600</v>
      </c>
    </row>
    <row r="1345" spans="3:5" x14ac:dyDescent="0.4">
      <c r="C1345" t="s">
        <v>763</v>
      </c>
      <c r="D1345" t="s">
        <v>527</v>
      </c>
      <c r="E1345">
        <v>500</v>
      </c>
    </row>
    <row r="1346" spans="3:5" x14ac:dyDescent="0.4">
      <c r="C1346" t="s">
        <v>763</v>
      </c>
      <c r="D1346" t="s">
        <v>528</v>
      </c>
      <c r="E1346">
        <v>2700</v>
      </c>
    </row>
    <row r="1347" spans="3:5" x14ac:dyDescent="0.4">
      <c r="C1347" t="s">
        <v>763</v>
      </c>
      <c r="D1347" t="s">
        <v>529</v>
      </c>
      <c r="E1347">
        <v>3800</v>
      </c>
    </row>
    <row r="1348" spans="3:5" x14ac:dyDescent="0.4">
      <c r="C1348" t="s">
        <v>763</v>
      </c>
      <c r="D1348" t="s">
        <v>530</v>
      </c>
      <c r="E1348">
        <v>2500</v>
      </c>
    </row>
    <row r="1349" spans="3:5" x14ac:dyDescent="0.4">
      <c r="C1349" t="s">
        <v>763</v>
      </c>
      <c r="D1349" t="s">
        <v>531</v>
      </c>
      <c r="E1349">
        <v>1000</v>
      </c>
    </row>
    <row r="1350" spans="3:5" x14ac:dyDescent="0.4">
      <c r="C1350" t="s">
        <v>763</v>
      </c>
      <c r="D1350" t="s">
        <v>532</v>
      </c>
      <c r="E1350">
        <v>200</v>
      </c>
    </row>
    <row r="1351" spans="3:5" x14ac:dyDescent="0.4">
      <c r="C1351" t="s">
        <v>763</v>
      </c>
      <c r="D1351" t="s">
        <v>533</v>
      </c>
      <c r="E1351">
        <v>800</v>
      </c>
    </row>
    <row r="1352" spans="3:5" x14ac:dyDescent="0.4">
      <c r="C1352" t="s">
        <v>763</v>
      </c>
      <c r="D1352" t="s">
        <v>534</v>
      </c>
      <c r="E1352">
        <v>2800</v>
      </c>
    </row>
    <row r="1353" spans="3:5" x14ac:dyDescent="0.4">
      <c r="C1353" t="s">
        <v>763</v>
      </c>
      <c r="D1353" t="s">
        <v>535</v>
      </c>
      <c r="E1353">
        <v>5900</v>
      </c>
    </row>
    <row r="1354" spans="3:5" x14ac:dyDescent="0.4">
      <c r="C1354" t="s">
        <v>763</v>
      </c>
      <c r="D1354" t="s">
        <v>536</v>
      </c>
      <c r="E1354">
        <v>1500</v>
      </c>
    </row>
    <row r="1355" spans="3:5" x14ac:dyDescent="0.4">
      <c r="C1355" t="s">
        <v>763</v>
      </c>
      <c r="D1355" t="s">
        <v>537</v>
      </c>
      <c r="E1355">
        <v>500</v>
      </c>
    </row>
    <row r="1356" spans="3:5" x14ac:dyDescent="0.4">
      <c r="C1356" t="s">
        <v>763</v>
      </c>
      <c r="D1356" t="s">
        <v>538</v>
      </c>
      <c r="E1356">
        <v>0</v>
      </c>
    </row>
    <row r="1357" spans="3:5" x14ac:dyDescent="0.4">
      <c r="C1357" t="s">
        <v>763</v>
      </c>
      <c r="D1357" t="s">
        <v>539</v>
      </c>
      <c r="E1357">
        <v>1800</v>
      </c>
    </row>
    <row r="1358" spans="3:5" x14ac:dyDescent="0.4">
      <c r="C1358" t="s">
        <v>763</v>
      </c>
      <c r="D1358" t="s">
        <v>540</v>
      </c>
      <c r="E1358">
        <v>2200</v>
      </c>
    </row>
    <row r="1359" spans="3:5" x14ac:dyDescent="0.4">
      <c r="C1359" t="s">
        <v>763</v>
      </c>
      <c r="D1359" t="s">
        <v>541</v>
      </c>
      <c r="E1359">
        <v>5200</v>
      </c>
    </row>
    <row r="1360" spans="3:5" x14ac:dyDescent="0.4">
      <c r="C1360" t="s">
        <v>763</v>
      </c>
      <c r="D1360" t="s">
        <v>542</v>
      </c>
      <c r="E1360">
        <v>800</v>
      </c>
    </row>
    <row r="1361" spans="3:5" x14ac:dyDescent="0.4">
      <c r="C1361" t="s">
        <v>763</v>
      </c>
      <c r="D1361" t="s">
        <v>543</v>
      </c>
      <c r="E1361">
        <v>2200</v>
      </c>
    </row>
    <row r="1362" spans="3:5" x14ac:dyDescent="0.4">
      <c r="C1362" t="s">
        <v>763</v>
      </c>
      <c r="D1362" t="s">
        <v>544</v>
      </c>
      <c r="E1362">
        <v>0</v>
      </c>
    </row>
    <row r="1363" spans="3:5" x14ac:dyDescent="0.4">
      <c r="C1363" t="s">
        <v>763</v>
      </c>
      <c r="D1363" t="s">
        <v>545</v>
      </c>
      <c r="E1363">
        <v>400</v>
      </c>
    </row>
    <row r="1364" spans="3:5" x14ac:dyDescent="0.4">
      <c r="C1364" t="s">
        <v>763</v>
      </c>
      <c r="D1364" t="s">
        <v>546</v>
      </c>
      <c r="E1364">
        <v>400</v>
      </c>
    </row>
    <row r="1365" spans="3:5" x14ac:dyDescent="0.4">
      <c r="C1365" t="s">
        <v>763</v>
      </c>
      <c r="D1365" t="s">
        <v>547</v>
      </c>
      <c r="E1365">
        <v>2300</v>
      </c>
    </row>
    <row r="1366" spans="3:5" x14ac:dyDescent="0.4">
      <c r="C1366" t="s">
        <v>763</v>
      </c>
      <c r="D1366" t="s">
        <v>548</v>
      </c>
      <c r="E1366">
        <v>200</v>
      </c>
    </row>
    <row r="1367" spans="3:5" x14ac:dyDescent="0.4">
      <c r="C1367" t="s">
        <v>763</v>
      </c>
      <c r="D1367" t="s">
        <v>549</v>
      </c>
      <c r="E1367">
        <v>1200</v>
      </c>
    </row>
    <row r="1368" spans="3:5" x14ac:dyDescent="0.4">
      <c r="C1368" t="s">
        <v>763</v>
      </c>
      <c r="D1368" t="s">
        <v>550</v>
      </c>
      <c r="E1368">
        <v>200</v>
      </c>
    </row>
    <row r="1369" spans="3:5" x14ac:dyDescent="0.4">
      <c r="C1369" t="s">
        <v>763</v>
      </c>
      <c r="D1369" t="s">
        <v>551</v>
      </c>
      <c r="E1369">
        <v>2700</v>
      </c>
    </row>
    <row r="1370" spans="3:5" x14ac:dyDescent="0.4">
      <c r="C1370" t="s">
        <v>763</v>
      </c>
      <c r="D1370" t="s">
        <v>552</v>
      </c>
      <c r="E1370">
        <v>100</v>
      </c>
    </row>
    <row r="1371" spans="3:5" x14ac:dyDescent="0.4">
      <c r="C1371" t="s">
        <v>763</v>
      </c>
      <c r="D1371" t="s">
        <v>553</v>
      </c>
      <c r="E1371">
        <v>300</v>
      </c>
    </row>
    <row r="1372" spans="3:5" x14ac:dyDescent="0.4">
      <c r="C1372" t="s">
        <v>763</v>
      </c>
      <c r="D1372" t="s">
        <v>554</v>
      </c>
      <c r="E1372">
        <v>700</v>
      </c>
    </row>
    <row r="1373" spans="3:5" x14ac:dyDescent="0.4">
      <c r="C1373" t="s">
        <v>763</v>
      </c>
      <c r="D1373" t="s">
        <v>555</v>
      </c>
      <c r="E1373">
        <v>800</v>
      </c>
    </row>
    <row r="1374" spans="3:5" x14ac:dyDescent="0.4">
      <c r="C1374" t="s">
        <v>763</v>
      </c>
      <c r="D1374" t="s">
        <v>556</v>
      </c>
      <c r="E1374">
        <v>500</v>
      </c>
    </row>
    <row r="1375" spans="3:5" x14ac:dyDescent="0.4">
      <c r="C1375" t="s">
        <v>763</v>
      </c>
      <c r="D1375" t="s">
        <v>557</v>
      </c>
      <c r="E1375">
        <v>900</v>
      </c>
    </row>
    <row r="1376" spans="3:5" x14ac:dyDescent="0.4">
      <c r="C1376" t="s">
        <v>763</v>
      </c>
      <c r="D1376" t="s">
        <v>558</v>
      </c>
      <c r="E1376">
        <v>800</v>
      </c>
    </row>
    <row r="1377" spans="3:5" x14ac:dyDescent="0.4">
      <c r="C1377" t="s">
        <v>763</v>
      </c>
      <c r="D1377" t="s">
        <v>559</v>
      </c>
      <c r="E1377">
        <v>1000</v>
      </c>
    </row>
    <row r="1378" spans="3:5" x14ac:dyDescent="0.4">
      <c r="C1378" t="s">
        <v>763</v>
      </c>
      <c r="D1378" t="s">
        <v>560</v>
      </c>
      <c r="E1378">
        <v>8600</v>
      </c>
    </row>
    <row r="1379" spans="3:5" x14ac:dyDescent="0.4">
      <c r="C1379" t="s">
        <v>763</v>
      </c>
      <c r="D1379" t="s">
        <v>561</v>
      </c>
      <c r="E1379">
        <v>2800</v>
      </c>
    </row>
    <row r="1380" spans="3:5" x14ac:dyDescent="0.4">
      <c r="C1380" t="s">
        <v>763</v>
      </c>
      <c r="D1380" t="s">
        <v>562</v>
      </c>
      <c r="E1380">
        <v>1500</v>
      </c>
    </row>
    <row r="1381" spans="3:5" x14ac:dyDescent="0.4">
      <c r="C1381" t="s">
        <v>763</v>
      </c>
      <c r="D1381" t="s">
        <v>563</v>
      </c>
      <c r="E1381">
        <v>2400</v>
      </c>
    </row>
    <row r="1382" spans="3:5" x14ac:dyDescent="0.4">
      <c r="C1382" t="s">
        <v>763</v>
      </c>
      <c r="D1382" t="s">
        <v>564</v>
      </c>
      <c r="E1382">
        <v>200</v>
      </c>
    </row>
    <row r="1383" spans="3:5" x14ac:dyDescent="0.4">
      <c r="C1383" t="s">
        <v>763</v>
      </c>
      <c r="D1383" t="s">
        <v>565</v>
      </c>
      <c r="E1383">
        <v>1600</v>
      </c>
    </row>
    <row r="1384" spans="3:5" x14ac:dyDescent="0.4">
      <c r="C1384" t="s">
        <v>763</v>
      </c>
      <c r="D1384" t="s">
        <v>566</v>
      </c>
      <c r="E1384">
        <v>600</v>
      </c>
    </row>
    <row r="1385" spans="3:5" x14ac:dyDescent="0.4">
      <c r="C1385" t="s">
        <v>763</v>
      </c>
      <c r="D1385" t="s">
        <v>567</v>
      </c>
      <c r="E1385">
        <v>800</v>
      </c>
    </row>
    <row r="1386" spans="3:5" x14ac:dyDescent="0.4">
      <c r="C1386" t="s">
        <v>763</v>
      </c>
      <c r="D1386" t="s">
        <v>568</v>
      </c>
      <c r="E1386">
        <v>5700</v>
      </c>
    </row>
    <row r="1387" spans="3:5" x14ac:dyDescent="0.4">
      <c r="C1387" t="s">
        <v>763</v>
      </c>
      <c r="D1387" t="s">
        <v>569</v>
      </c>
      <c r="E1387">
        <v>700</v>
      </c>
    </row>
    <row r="1388" spans="3:5" x14ac:dyDescent="0.4">
      <c r="C1388" t="s">
        <v>763</v>
      </c>
      <c r="D1388" t="s">
        <v>570</v>
      </c>
      <c r="E1388">
        <v>500</v>
      </c>
    </row>
    <row r="1389" spans="3:5" x14ac:dyDescent="0.4">
      <c r="C1389" t="s">
        <v>763</v>
      </c>
      <c r="D1389" t="s">
        <v>571</v>
      </c>
      <c r="E1389">
        <v>1700</v>
      </c>
    </row>
    <row r="1390" spans="3:5" x14ac:dyDescent="0.4">
      <c r="C1390" t="s">
        <v>763</v>
      </c>
      <c r="D1390" t="s">
        <v>572</v>
      </c>
      <c r="E1390">
        <v>0</v>
      </c>
    </row>
    <row r="1391" spans="3:5" x14ac:dyDescent="0.4">
      <c r="C1391" t="s">
        <v>763</v>
      </c>
      <c r="D1391" t="s">
        <v>573</v>
      </c>
      <c r="E1391">
        <v>1700</v>
      </c>
    </row>
    <row r="1392" spans="3:5" x14ac:dyDescent="0.4">
      <c r="C1392" t="s">
        <v>763</v>
      </c>
      <c r="D1392" t="s">
        <v>574</v>
      </c>
      <c r="E1392">
        <v>100</v>
      </c>
    </row>
    <row r="1393" spans="3:5" x14ac:dyDescent="0.4">
      <c r="C1393" t="s">
        <v>763</v>
      </c>
      <c r="D1393" t="s">
        <v>575</v>
      </c>
      <c r="E1393">
        <v>3800</v>
      </c>
    </row>
    <row r="1394" spans="3:5" x14ac:dyDescent="0.4">
      <c r="C1394" t="s">
        <v>763</v>
      </c>
      <c r="D1394" t="s">
        <v>576</v>
      </c>
      <c r="E1394">
        <v>3600</v>
      </c>
    </row>
    <row r="1395" spans="3:5" x14ac:dyDescent="0.4">
      <c r="C1395" t="s">
        <v>763</v>
      </c>
      <c r="D1395" t="s">
        <v>577</v>
      </c>
      <c r="E1395">
        <v>3800</v>
      </c>
    </row>
    <row r="1396" spans="3:5" x14ac:dyDescent="0.4">
      <c r="C1396" t="s">
        <v>763</v>
      </c>
      <c r="D1396" t="s">
        <v>578</v>
      </c>
      <c r="E1396">
        <v>1700</v>
      </c>
    </row>
    <row r="1397" spans="3:5" x14ac:dyDescent="0.4">
      <c r="C1397" t="s">
        <v>763</v>
      </c>
      <c r="D1397" t="s">
        <v>579</v>
      </c>
      <c r="E1397">
        <v>1600</v>
      </c>
    </row>
    <row r="1398" spans="3:5" x14ac:dyDescent="0.4">
      <c r="C1398" t="s">
        <v>763</v>
      </c>
      <c r="D1398" t="s">
        <v>580</v>
      </c>
      <c r="E1398">
        <v>2300</v>
      </c>
    </row>
    <row r="1399" spans="3:5" x14ac:dyDescent="0.4">
      <c r="C1399" t="s">
        <v>763</v>
      </c>
      <c r="D1399" t="s">
        <v>581</v>
      </c>
      <c r="E1399">
        <v>300</v>
      </c>
    </row>
    <row r="1400" spans="3:5" x14ac:dyDescent="0.4">
      <c r="C1400" t="s">
        <v>763</v>
      </c>
      <c r="D1400" t="s">
        <v>582</v>
      </c>
      <c r="E1400">
        <v>5300</v>
      </c>
    </row>
    <row r="1401" spans="3:5" x14ac:dyDescent="0.4">
      <c r="C1401" t="s">
        <v>763</v>
      </c>
      <c r="D1401" t="s">
        <v>583</v>
      </c>
      <c r="E1401">
        <v>2800</v>
      </c>
    </row>
    <row r="1402" spans="3:5" x14ac:dyDescent="0.4">
      <c r="C1402" t="s">
        <v>763</v>
      </c>
      <c r="D1402" t="s">
        <v>584</v>
      </c>
      <c r="E1402">
        <v>4600</v>
      </c>
    </row>
    <row r="1403" spans="3:5" x14ac:dyDescent="0.4">
      <c r="C1403" t="s">
        <v>763</v>
      </c>
      <c r="D1403" t="s">
        <v>585</v>
      </c>
      <c r="E1403">
        <v>0</v>
      </c>
    </row>
    <row r="1404" spans="3:5" x14ac:dyDescent="0.4">
      <c r="C1404" t="s">
        <v>763</v>
      </c>
      <c r="D1404" t="s">
        <v>586</v>
      </c>
      <c r="E1404">
        <v>1100</v>
      </c>
    </row>
    <row r="1405" spans="3:5" x14ac:dyDescent="0.4">
      <c r="C1405" t="s">
        <v>763</v>
      </c>
      <c r="D1405" t="s">
        <v>587</v>
      </c>
      <c r="E1405">
        <v>2000</v>
      </c>
    </row>
    <row r="1406" spans="3:5" x14ac:dyDescent="0.4">
      <c r="C1406" t="s">
        <v>763</v>
      </c>
      <c r="D1406" t="s">
        <v>588</v>
      </c>
      <c r="E1406">
        <v>2100</v>
      </c>
    </row>
    <row r="1407" spans="3:5" x14ac:dyDescent="0.4">
      <c r="C1407" t="s">
        <v>763</v>
      </c>
      <c r="D1407" t="s">
        <v>589</v>
      </c>
      <c r="E1407">
        <v>2000</v>
      </c>
    </row>
    <row r="1408" spans="3:5" x14ac:dyDescent="0.4">
      <c r="C1408" t="s">
        <v>763</v>
      </c>
      <c r="D1408" t="s">
        <v>590</v>
      </c>
      <c r="E1408">
        <v>800</v>
      </c>
    </row>
    <row r="1409" spans="3:5" x14ac:dyDescent="0.4">
      <c r="C1409" t="s">
        <v>763</v>
      </c>
      <c r="D1409" t="s">
        <v>591</v>
      </c>
      <c r="E1409">
        <v>3900</v>
      </c>
    </row>
    <row r="1410" spans="3:5" x14ac:dyDescent="0.4">
      <c r="C1410" t="s">
        <v>763</v>
      </c>
      <c r="D1410" t="s">
        <v>592</v>
      </c>
      <c r="E1410">
        <v>800</v>
      </c>
    </row>
    <row r="1411" spans="3:5" x14ac:dyDescent="0.4">
      <c r="C1411" t="s">
        <v>763</v>
      </c>
      <c r="D1411" t="s">
        <v>593</v>
      </c>
      <c r="E1411">
        <v>0</v>
      </c>
    </row>
    <row r="1412" spans="3:5" x14ac:dyDescent="0.4">
      <c r="C1412" t="s">
        <v>763</v>
      </c>
      <c r="D1412" t="s">
        <v>594</v>
      </c>
      <c r="E1412">
        <v>0</v>
      </c>
    </row>
    <row r="1413" spans="3:5" x14ac:dyDescent="0.4">
      <c r="C1413" t="s">
        <v>763</v>
      </c>
      <c r="D1413" t="s">
        <v>595</v>
      </c>
      <c r="E1413">
        <v>10000</v>
      </c>
    </row>
    <row r="1414" spans="3:5" x14ac:dyDescent="0.4">
      <c r="C1414" t="s">
        <v>763</v>
      </c>
      <c r="D1414" t="s">
        <v>596</v>
      </c>
      <c r="E1414">
        <v>200</v>
      </c>
    </row>
    <row r="1415" spans="3:5" x14ac:dyDescent="0.4">
      <c r="C1415" t="s">
        <v>763</v>
      </c>
      <c r="D1415" t="s">
        <v>597</v>
      </c>
      <c r="E1415">
        <v>1000</v>
      </c>
    </row>
    <row r="1416" spans="3:5" x14ac:dyDescent="0.4">
      <c r="C1416" t="s">
        <v>763</v>
      </c>
      <c r="D1416" t="s">
        <v>598</v>
      </c>
      <c r="E1416">
        <v>700</v>
      </c>
    </row>
    <row r="1417" spans="3:5" x14ac:dyDescent="0.4">
      <c r="C1417" t="s">
        <v>763</v>
      </c>
      <c r="D1417" t="s">
        <v>599</v>
      </c>
      <c r="E1417">
        <v>5100</v>
      </c>
    </row>
    <row r="1418" spans="3:5" x14ac:dyDescent="0.4">
      <c r="C1418" t="s">
        <v>763</v>
      </c>
      <c r="D1418" t="s">
        <v>600</v>
      </c>
      <c r="E1418">
        <v>21500</v>
      </c>
    </row>
    <row r="1419" spans="3:5" x14ac:dyDescent="0.4">
      <c r="C1419" t="s">
        <v>763</v>
      </c>
      <c r="D1419" t="s">
        <v>601</v>
      </c>
      <c r="E1419">
        <v>5400</v>
      </c>
    </row>
    <row r="1420" spans="3:5" x14ac:dyDescent="0.4">
      <c r="C1420" t="s">
        <v>763</v>
      </c>
      <c r="D1420" t="s">
        <v>602</v>
      </c>
      <c r="E1420">
        <v>900</v>
      </c>
    </row>
    <row r="1421" spans="3:5" x14ac:dyDescent="0.4">
      <c r="C1421" t="s">
        <v>763</v>
      </c>
      <c r="D1421" t="s">
        <v>603</v>
      </c>
      <c r="E1421">
        <v>14900</v>
      </c>
    </row>
    <row r="1422" spans="3:5" x14ac:dyDescent="0.4">
      <c r="C1422" t="s">
        <v>763</v>
      </c>
      <c r="D1422" t="s">
        <v>604</v>
      </c>
      <c r="E1422">
        <v>800</v>
      </c>
    </row>
    <row r="1423" spans="3:5" x14ac:dyDescent="0.4">
      <c r="C1423" t="s">
        <v>763</v>
      </c>
      <c r="D1423" t="s">
        <v>605</v>
      </c>
      <c r="E1423">
        <v>1000</v>
      </c>
    </row>
    <row r="1424" spans="3:5" x14ac:dyDescent="0.4">
      <c r="C1424" t="s">
        <v>763</v>
      </c>
      <c r="D1424" t="s">
        <v>606</v>
      </c>
      <c r="E1424">
        <v>600</v>
      </c>
    </row>
    <row r="1425" spans="3:5" x14ac:dyDescent="0.4">
      <c r="C1425" t="s">
        <v>763</v>
      </c>
      <c r="D1425" t="s">
        <v>607</v>
      </c>
      <c r="E1425">
        <v>1700</v>
      </c>
    </row>
    <row r="1426" spans="3:5" x14ac:dyDescent="0.4">
      <c r="C1426" t="s">
        <v>763</v>
      </c>
      <c r="D1426" t="s">
        <v>608</v>
      </c>
      <c r="E1426">
        <v>200</v>
      </c>
    </row>
    <row r="1427" spans="3:5" x14ac:dyDescent="0.4">
      <c r="C1427" t="s">
        <v>763</v>
      </c>
      <c r="D1427" t="s">
        <v>609</v>
      </c>
      <c r="E1427">
        <v>0</v>
      </c>
    </row>
    <row r="1428" spans="3:5" x14ac:dyDescent="0.4">
      <c r="C1428" t="s">
        <v>763</v>
      </c>
      <c r="D1428" t="s">
        <v>610</v>
      </c>
      <c r="E1428">
        <v>1100</v>
      </c>
    </row>
    <row r="1429" spans="3:5" x14ac:dyDescent="0.4">
      <c r="C1429" t="s">
        <v>763</v>
      </c>
      <c r="D1429" t="s">
        <v>611</v>
      </c>
      <c r="E1429">
        <v>800</v>
      </c>
    </row>
    <row r="1430" spans="3:5" x14ac:dyDescent="0.4">
      <c r="C1430" t="s">
        <v>763</v>
      </c>
      <c r="D1430" t="s">
        <v>612</v>
      </c>
      <c r="E1430">
        <v>1300</v>
      </c>
    </row>
    <row r="1431" spans="3:5" x14ac:dyDescent="0.4">
      <c r="C1431" t="s">
        <v>763</v>
      </c>
      <c r="D1431" t="s">
        <v>613</v>
      </c>
      <c r="E1431">
        <v>1100</v>
      </c>
    </row>
    <row r="1432" spans="3:5" x14ac:dyDescent="0.4">
      <c r="C1432" t="s">
        <v>763</v>
      </c>
      <c r="D1432" t="s">
        <v>614</v>
      </c>
      <c r="E1432">
        <v>700</v>
      </c>
    </row>
    <row r="1433" spans="3:5" x14ac:dyDescent="0.4">
      <c r="C1433" t="s">
        <v>763</v>
      </c>
      <c r="D1433" t="s">
        <v>615</v>
      </c>
      <c r="E1433">
        <v>0</v>
      </c>
    </row>
    <row r="1434" spans="3:5" x14ac:dyDescent="0.4">
      <c r="C1434" t="s">
        <v>763</v>
      </c>
      <c r="D1434" t="s">
        <v>616</v>
      </c>
      <c r="E1434">
        <v>400</v>
      </c>
    </row>
    <row r="1435" spans="3:5" x14ac:dyDescent="0.4">
      <c r="C1435" t="s">
        <v>763</v>
      </c>
      <c r="D1435" t="s">
        <v>617</v>
      </c>
      <c r="E1435">
        <v>1000</v>
      </c>
    </row>
    <row r="1436" spans="3:5" x14ac:dyDescent="0.4">
      <c r="C1436" t="s">
        <v>763</v>
      </c>
      <c r="D1436" t="s">
        <v>618</v>
      </c>
      <c r="E1436">
        <v>1300</v>
      </c>
    </row>
    <row r="1437" spans="3:5" x14ac:dyDescent="0.4">
      <c r="C1437" t="s">
        <v>763</v>
      </c>
      <c r="D1437" t="s">
        <v>619</v>
      </c>
      <c r="E1437">
        <v>600</v>
      </c>
    </row>
    <row r="1438" spans="3:5" x14ac:dyDescent="0.4">
      <c r="C1438" t="s">
        <v>763</v>
      </c>
      <c r="D1438" t="s">
        <v>620</v>
      </c>
      <c r="E1438">
        <v>1100</v>
      </c>
    </row>
    <row r="1439" spans="3:5" x14ac:dyDescent="0.4">
      <c r="C1439" t="s">
        <v>763</v>
      </c>
      <c r="D1439" t="s">
        <v>621</v>
      </c>
      <c r="E1439">
        <v>1500</v>
      </c>
    </row>
    <row r="1440" spans="3:5" x14ac:dyDescent="0.4">
      <c r="C1440" t="s">
        <v>763</v>
      </c>
      <c r="D1440" t="s">
        <v>622</v>
      </c>
      <c r="E1440">
        <v>500</v>
      </c>
    </row>
    <row r="1441" spans="3:5" x14ac:dyDescent="0.4">
      <c r="C1441" t="s">
        <v>763</v>
      </c>
      <c r="D1441" t="s">
        <v>623</v>
      </c>
      <c r="E1441">
        <v>300</v>
      </c>
    </row>
    <row r="1442" spans="3:5" x14ac:dyDescent="0.4">
      <c r="C1442" t="s">
        <v>763</v>
      </c>
      <c r="D1442" t="s">
        <v>624</v>
      </c>
      <c r="E1442">
        <v>900</v>
      </c>
    </row>
    <row r="1443" spans="3:5" x14ac:dyDescent="0.4">
      <c r="C1443" t="s">
        <v>763</v>
      </c>
      <c r="D1443" t="s">
        <v>625</v>
      </c>
      <c r="E1443">
        <v>700</v>
      </c>
    </row>
    <row r="1444" spans="3:5" x14ac:dyDescent="0.4">
      <c r="C1444" t="s">
        <v>763</v>
      </c>
      <c r="D1444" t="s">
        <v>626</v>
      </c>
      <c r="E1444">
        <v>1200</v>
      </c>
    </row>
    <row r="1445" spans="3:5" x14ac:dyDescent="0.4">
      <c r="C1445" t="s">
        <v>763</v>
      </c>
      <c r="D1445" t="s">
        <v>627</v>
      </c>
      <c r="E1445">
        <v>400</v>
      </c>
    </row>
    <row r="1446" spans="3:5" x14ac:dyDescent="0.4">
      <c r="C1446" t="s">
        <v>763</v>
      </c>
      <c r="D1446" t="s">
        <v>628</v>
      </c>
      <c r="E1446">
        <v>600</v>
      </c>
    </row>
    <row r="1447" spans="3:5" x14ac:dyDescent="0.4">
      <c r="C1447" t="s">
        <v>763</v>
      </c>
      <c r="D1447" t="s">
        <v>629</v>
      </c>
      <c r="E1447">
        <v>200</v>
      </c>
    </row>
    <row r="1448" spans="3:5" x14ac:dyDescent="0.4">
      <c r="C1448" t="s">
        <v>763</v>
      </c>
      <c r="D1448" t="s">
        <v>630</v>
      </c>
      <c r="E1448">
        <v>1800</v>
      </c>
    </row>
    <row r="1449" spans="3:5" x14ac:dyDescent="0.4">
      <c r="C1449" t="s">
        <v>763</v>
      </c>
      <c r="D1449" t="s">
        <v>631</v>
      </c>
      <c r="E1449">
        <v>2200</v>
      </c>
    </row>
    <row r="1450" spans="3:5" x14ac:dyDescent="0.4">
      <c r="C1450" t="s">
        <v>763</v>
      </c>
      <c r="D1450" t="s">
        <v>632</v>
      </c>
      <c r="E1450">
        <v>600</v>
      </c>
    </row>
    <row r="1451" spans="3:5" x14ac:dyDescent="0.4">
      <c r="C1451" t="s">
        <v>763</v>
      </c>
      <c r="D1451" t="s">
        <v>633</v>
      </c>
      <c r="E1451">
        <v>400</v>
      </c>
    </row>
    <row r="1452" spans="3:5" x14ac:dyDescent="0.4">
      <c r="C1452" t="s">
        <v>763</v>
      </c>
      <c r="D1452" t="s">
        <v>634</v>
      </c>
      <c r="E1452">
        <v>0</v>
      </c>
    </row>
    <row r="1453" spans="3:5" x14ac:dyDescent="0.4">
      <c r="C1453" t="s">
        <v>763</v>
      </c>
      <c r="D1453" t="s">
        <v>635</v>
      </c>
      <c r="E1453">
        <v>6100</v>
      </c>
    </row>
    <row r="1454" spans="3:5" x14ac:dyDescent="0.4">
      <c r="C1454" t="s">
        <v>763</v>
      </c>
      <c r="D1454" t="s">
        <v>636</v>
      </c>
      <c r="E1454">
        <v>3100</v>
      </c>
    </row>
    <row r="1455" spans="3:5" x14ac:dyDescent="0.4">
      <c r="C1455" t="s">
        <v>763</v>
      </c>
      <c r="D1455" t="s">
        <v>637</v>
      </c>
      <c r="E1455">
        <v>1700</v>
      </c>
    </row>
    <row r="1456" spans="3:5" x14ac:dyDescent="0.4">
      <c r="C1456" t="s">
        <v>763</v>
      </c>
      <c r="D1456" t="s">
        <v>638</v>
      </c>
      <c r="E1456">
        <v>900</v>
      </c>
    </row>
    <row r="1457" spans="3:5" x14ac:dyDescent="0.4">
      <c r="C1457" t="s">
        <v>763</v>
      </c>
      <c r="D1457" t="s">
        <v>639</v>
      </c>
      <c r="E1457">
        <v>1600</v>
      </c>
    </row>
    <row r="1458" spans="3:5" x14ac:dyDescent="0.4">
      <c r="C1458" t="s">
        <v>763</v>
      </c>
      <c r="D1458" t="s">
        <v>640</v>
      </c>
      <c r="E1458">
        <v>4600</v>
      </c>
    </row>
    <row r="1459" spans="3:5" x14ac:dyDescent="0.4">
      <c r="C1459" t="s">
        <v>763</v>
      </c>
      <c r="D1459" t="s">
        <v>641</v>
      </c>
      <c r="E1459">
        <v>0</v>
      </c>
    </row>
    <row r="1460" spans="3:5" x14ac:dyDescent="0.4">
      <c r="C1460" t="s">
        <v>763</v>
      </c>
      <c r="D1460" t="s">
        <v>642</v>
      </c>
      <c r="E1460">
        <v>1400</v>
      </c>
    </row>
    <row r="1461" spans="3:5" x14ac:dyDescent="0.4">
      <c r="C1461" t="s">
        <v>763</v>
      </c>
      <c r="D1461" t="s">
        <v>643</v>
      </c>
      <c r="E1461">
        <v>1600</v>
      </c>
    </row>
    <row r="1462" spans="3:5" x14ac:dyDescent="0.4">
      <c r="C1462" t="s">
        <v>763</v>
      </c>
      <c r="D1462" t="s">
        <v>644</v>
      </c>
      <c r="E1462">
        <v>800</v>
      </c>
    </row>
    <row r="1463" spans="3:5" x14ac:dyDescent="0.4">
      <c r="C1463" t="s">
        <v>763</v>
      </c>
      <c r="D1463" t="s">
        <v>645</v>
      </c>
      <c r="E1463">
        <v>300</v>
      </c>
    </row>
    <row r="1464" spans="3:5" x14ac:dyDescent="0.4">
      <c r="C1464" t="s">
        <v>763</v>
      </c>
      <c r="D1464" t="s">
        <v>646</v>
      </c>
      <c r="E1464">
        <v>2000</v>
      </c>
    </row>
    <row r="1465" spans="3:5" x14ac:dyDescent="0.4">
      <c r="C1465" t="s">
        <v>763</v>
      </c>
      <c r="D1465" t="s">
        <v>647</v>
      </c>
      <c r="E1465">
        <v>600</v>
      </c>
    </row>
    <row r="1466" spans="3:5" x14ac:dyDescent="0.4">
      <c r="C1466" t="s">
        <v>763</v>
      </c>
      <c r="D1466" t="s">
        <v>648</v>
      </c>
      <c r="E1466">
        <v>400</v>
      </c>
    </row>
    <row r="1467" spans="3:5" x14ac:dyDescent="0.4">
      <c r="C1467" t="s">
        <v>763</v>
      </c>
      <c r="D1467" t="s">
        <v>649</v>
      </c>
      <c r="E1467">
        <v>2000</v>
      </c>
    </row>
    <row r="1468" spans="3:5" x14ac:dyDescent="0.4">
      <c r="C1468" t="s">
        <v>763</v>
      </c>
      <c r="D1468" t="s">
        <v>650</v>
      </c>
      <c r="E1468">
        <v>100</v>
      </c>
    </row>
    <row r="1469" spans="3:5" x14ac:dyDescent="0.4">
      <c r="C1469" t="s">
        <v>763</v>
      </c>
      <c r="D1469" t="s">
        <v>651</v>
      </c>
      <c r="E1469">
        <v>3100</v>
      </c>
    </row>
    <row r="1470" spans="3:5" x14ac:dyDescent="0.4">
      <c r="C1470" t="s">
        <v>763</v>
      </c>
      <c r="D1470" t="s">
        <v>652</v>
      </c>
      <c r="E1470">
        <v>200</v>
      </c>
    </row>
    <row r="1471" spans="3:5" x14ac:dyDescent="0.4">
      <c r="C1471" t="s">
        <v>763</v>
      </c>
      <c r="D1471" t="s">
        <v>653</v>
      </c>
      <c r="E1471">
        <v>1000</v>
      </c>
    </row>
    <row r="1472" spans="3:5" x14ac:dyDescent="0.4">
      <c r="C1472" t="s">
        <v>763</v>
      </c>
      <c r="D1472" t="s">
        <v>654</v>
      </c>
      <c r="E1472">
        <v>0</v>
      </c>
    </row>
    <row r="1473" spans="3:5" x14ac:dyDescent="0.4">
      <c r="C1473" t="s">
        <v>763</v>
      </c>
      <c r="D1473" t="s">
        <v>655</v>
      </c>
      <c r="E1473">
        <v>0</v>
      </c>
    </row>
    <row r="1474" spans="3:5" x14ac:dyDescent="0.4">
      <c r="C1474" t="s">
        <v>763</v>
      </c>
      <c r="D1474" t="s">
        <v>656</v>
      </c>
      <c r="E1474">
        <v>400</v>
      </c>
    </row>
    <row r="1475" spans="3:5" x14ac:dyDescent="0.4">
      <c r="C1475" t="s">
        <v>763</v>
      </c>
      <c r="D1475" t="s">
        <v>657</v>
      </c>
      <c r="E1475">
        <v>2400</v>
      </c>
    </row>
    <row r="1476" spans="3:5" x14ac:dyDescent="0.4">
      <c r="C1476" t="s">
        <v>763</v>
      </c>
      <c r="D1476" t="s">
        <v>658</v>
      </c>
      <c r="E1476">
        <v>200</v>
      </c>
    </row>
    <row r="1477" spans="3:5" x14ac:dyDescent="0.4">
      <c r="C1477" t="s">
        <v>763</v>
      </c>
      <c r="D1477" t="s">
        <v>659</v>
      </c>
      <c r="E1477">
        <v>900</v>
      </c>
    </row>
    <row r="1478" spans="3:5" x14ac:dyDescent="0.4">
      <c r="C1478" t="s">
        <v>763</v>
      </c>
      <c r="D1478" t="s">
        <v>660</v>
      </c>
      <c r="E1478">
        <v>300</v>
      </c>
    </row>
    <row r="1479" spans="3:5" x14ac:dyDescent="0.4">
      <c r="C1479" t="s">
        <v>763</v>
      </c>
      <c r="D1479" t="s">
        <v>661</v>
      </c>
      <c r="E1479">
        <v>3100</v>
      </c>
    </row>
    <row r="1480" spans="3:5" x14ac:dyDescent="0.4">
      <c r="C1480" t="s">
        <v>763</v>
      </c>
      <c r="D1480" t="s">
        <v>662</v>
      </c>
      <c r="E1480">
        <v>1200</v>
      </c>
    </row>
    <row r="1481" spans="3:5" x14ac:dyDescent="0.4">
      <c r="C1481" t="s">
        <v>763</v>
      </c>
      <c r="D1481" t="s">
        <v>663</v>
      </c>
      <c r="E1481">
        <v>300</v>
      </c>
    </row>
    <row r="1482" spans="3:5" x14ac:dyDescent="0.4">
      <c r="C1482" t="s">
        <v>763</v>
      </c>
      <c r="D1482" t="s">
        <v>664</v>
      </c>
      <c r="E1482">
        <v>11500</v>
      </c>
    </row>
    <row r="1483" spans="3:5" x14ac:dyDescent="0.4">
      <c r="C1483" t="s">
        <v>763</v>
      </c>
      <c r="D1483" t="s">
        <v>665</v>
      </c>
      <c r="E1483">
        <v>1100</v>
      </c>
    </row>
    <row r="1484" spans="3:5" x14ac:dyDescent="0.4">
      <c r="C1484" t="s">
        <v>763</v>
      </c>
      <c r="D1484" t="s">
        <v>666</v>
      </c>
      <c r="E1484">
        <v>1300</v>
      </c>
    </row>
    <row r="1485" spans="3:5" x14ac:dyDescent="0.4">
      <c r="C1485" t="s">
        <v>763</v>
      </c>
      <c r="D1485" t="s">
        <v>667</v>
      </c>
      <c r="E1485">
        <v>2200</v>
      </c>
    </row>
    <row r="1486" spans="3:5" x14ac:dyDescent="0.4">
      <c r="C1486" t="s">
        <v>763</v>
      </c>
      <c r="D1486" t="s">
        <v>668</v>
      </c>
      <c r="E1486">
        <v>8600</v>
      </c>
    </row>
    <row r="1487" spans="3:5" x14ac:dyDescent="0.4">
      <c r="C1487" t="s">
        <v>763</v>
      </c>
      <c r="D1487" t="s">
        <v>669</v>
      </c>
      <c r="E1487">
        <v>13200</v>
      </c>
    </row>
    <row r="1488" spans="3:5" x14ac:dyDescent="0.4">
      <c r="C1488" t="s">
        <v>763</v>
      </c>
      <c r="D1488" t="s">
        <v>670</v>
      </c>
      <c r="E1488">
        <v>2600</v>
      </c>
    </row>
    <row r="1489" spans="3:5" x14ac:dyDescent="0.4">
      <c r="C1489" t="s">
        <v>763</v>
      </c>
      <c r="D1489" t="s">
        <v>671</v>
      </c>
      <c r="E1489">
        <v>300</v>
      </c>
    </row>
    <row r="1490" spans="3:5" x14ac:dyDescent="0.4">
      <c r="C1490" t="s">
        <v>763</v>
      </c>
      <c r="D1490" t="s">
        <v>672</v>
      </c>
      <c r="E1490">
        <v>2000</v>
      </c>
    </row>
    <row r="1491" spans="3:5" x14ac:dyDescent="0.4">
      <c r="C1491" t="s">
        <v>763</v>
      </c>
      <c r="D1491" t="s">
        <v>673</v>
      </c>
      <c r="E1491">
        <v>100</v>
      </c>
    </row>
    <row r="1492" spans="3:5" x14ac:dyDescent="0.4">
      <c r="C1492" t="s">
        <v>763</v>
      </c>
      <c r="D1492" t="s">
        <v>674</v>
      </c>
      <c r="E1492">
        <v>200</v>
      </c>
    </row>
    <row r="1493" spans="3:5" x14ac:dyDescent="0.4">
      <c r="C1493" t="s">
        <v>763</v>
      </c>
      <c r="D1493" t="s">
        <v>675</v>
      </c>
      <c r="E1493">
        <v>300</v>
      </c>
    </row>
    <row r="1494" spans="3:5" x14ac:dyDescent="0.4">
      <c r="C1494" t="s">
        <v>763</v>
      </c>
      <c r="D1494" t="s">
        <v>676</v>
      </c>
      <c r="E1494">
        <v>400</v>
      </c>
    </row>
    <row r="1495" spans="3:5" x14ac:dyDescent="0.4">
      <c r="C1495" t="s">
        <v>763</v>
      </c>
      <c r="D1495" t="s">
        <v>677</v>
      </c>
      <c r="E1495">
        <v>2400</v>
      </c>
    </row>
    <row r="1496" spans="3:5" x14ac:dyDescent="0.4">
      <c r="C1496" t="s">
        <v>763</v>
      </c>
      <c r="D1496" t="s">
        <v>678</v>
      </c>
      <c r="E1496">
        <v>2000</v>
      </c>
    </row>
    <row r="1497" spans="3:5" x14ac:dyDescent="0.4">
      <c r="C1497" t="s">
        <v>763</v>
      </c>
      <c r="D1497" t="s">
        <v>679</v>
      </c>
      <c r="E1497">
        <v>6300</v>
      </c>
    </row>
    <row r="1498" spans="3:5" x14ac:dyDescent="0.4">
      <c r="C1498" t="s">
        <v>763</v>
      </c>
      <c r="D1498" t="s">
        <v>680</v>
      </c>
      <c r="E1498">
        <v>700</v>
      </c>
    </row>
    <row r="1499" spans="3:5" x14ac:dyDescent="0.4">
      <c r="C1499" t="s">
        <v>763</v>
      </c>
      <c r="D1499" t="s">
        <v>681</v>
      </c>
      <c r="E1499">
        <v>600</v>
      </c>
    </row>
    <row r="1500" spans="3:5" x14ac:dyDescent="0.4">
      <c r="C1500" t="s">
        <v>763</v>
      </c>
      <c r="D1500" t="s">
        <v>682</v>
      </c>
      <c r="E1500">
        <v>700</v>
      </c>
    </row>
    <row r="1501" spans="3:5" x14ac:dyDescent="0.4">
      <c r="C1501" t="s">
        <v>763</v>
      </c>
      <c r="D1501" t="s">
        <v>683</v>
      </c>
      <c r="E1501">
        <v>3200</v>
      </c>
    </row>
    <row r="1502" spans="3:5" x14ac:dyDescent="0.4">
      <c r="C1502" t="s">
        <v>763</v>
      </c>
      <c r="D1502" t="s">
        <v>684</v>
      </c>
      <c r="E1502">
        <v>300</v>
      </c>
    </row>
    <row r="1503" spans="3:5" x14ac:dyDescent="0.4">
      <c r="C1503" t="s">
        <v>763</v>
      </c>
      <c r="D1503" t="s">
        <v>685</v>
      </c>
      <c r="E1503">
        <v>1100</v>
      </c>
    </row>
    <row r="1504" spans="3:5" x14ac:dyDescent="0.4">
      <c r="C1504" t="s">
        <v>763</v>
      </c>
      <c r="D1504" t="s">
        <v>686</v>
      </c>
      <c r="E1504">
        <v>300</v>
      </c>
    </row>
    <row r="1505" spans="1:5" x14ac:dyDescent="0.4">
      <c r="C1505" t="s">
        <v>763</v>
      </c>
      <c r="D1505" t="s">
        <v>687</v>
      </c>
      <c r="E1505">
        <v>1200</v>
      </c>
    </row>
    <row r="1506" spans="1:5" x14ac:dyDescent="0.4">
      <c r="C1506" t="s">
        <v>763</v>
      </c>
      <c r="D1506" t="s">
        <v>688</v>
      </c>
      <c r="E1506">
        <v>1300</v>
      </c>
    </row>
    <row r="1507" spans="1:5" x14ac:dyDescent="0.4">
      <c r="C1507" t="s">
        <v>763</v>
      </c>
      <c r="D1507" t="s">
        <v>689</v>
      </c>
      <c r="E1507">
        <v>3700</v>
      </c>
    </row>
    <row r="1508" spans="1:5" x14ac:dyDescent="0.4">
      <c r="C1508" t="s">
        <v>763</v>
      </c>
      <c r="D1508" t="s">
        <v>690</v>
      </c>
      <c r="E1508">
        <v>2200</v>
      </c>
    </row>
    <row r="1509" spans="1:5" x14ac:dyDescent="0.4">
      <c r="C1509" t="s">
        <v>763</v>
      </c>
      <c r="D1509" t="s">
        <v>691</v>
      </c>
      <c r="E1509">
        <v>300</v>
      </c>
    </row>
    <row r="1510" spans="1:5" x14ac:dyDescent="0.4">
      <c r="C1510" t="s">
        <v>763</v>
      </c>
      <c r="D1510" t="s">
        <v>692</v>
      </c>
      <c r="E1510">
        <v>2400</v>
      </c>
    </row>
    <row r="1511" spans="1:5" x14ac:dyDescent="0.4">
      <c r="C1511" t="s">
        <v>763</v>
      </c>
      <c r="D1511" t="s">
        <v>693</v>
      </c>
      <c r="E1511">
        <v>1200</v>
      </c>
    </row>
    <row r="1512" spans="1:5" x14ac:dyDescent="0.4">
      <c r="C1512" t="s">
        <v>763</v>
      </c>
      <c r="D1512" t="s">
        <v>694</v>
      </c>
      <c r="E1512">
        <v>1000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3000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2400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2900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1100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100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3400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300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3000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600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2100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700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400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2100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400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1600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1000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800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800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100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300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2400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4500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400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2300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1600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900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1200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300</v>
      </c>
    </row>
    <row r="1548" spans="1:5" x14ac:dyDescent="0.4">
      <c r="C1548" t="s">
        <v>763</v>
      </c>
      <c r="D1548" t="s">
        <v>428</v>
      </c>
      <c r="E1548">
        <v>100</v>
      </c>
    </row>
    <row r="1549" spans="1:5" x14ac:dyDescent="0.4">
      <c r="C1549" t="s">
        <v>763</v>
      </c>
      <c r="D1549" t="s">
        <v>429</v>
      </c>
      <c r="E1549">
        <v>100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3200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300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2900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200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400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1100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0</v>
      </c>
    </row>
    <row r="1559" spans="1:5" x14ac:dyDescent="0.4">
      <c r="C1559" t="s">
        <v>763</v>
      </c>
      <c r="D1559" t="s">
        <v>439</v>
      </c>
      <c r="E1559">
        <v>0</v>
      </c>
    </row>
    <row r="1560" spans="1:5" x14ac:dyDescent="0.4">
      <c r="C1560" t="s">
        <v>763</v>
      </c>
      <c r="D1560" t="s">
        <v>440</v>
      </c>
      <c r="E1560">
        <v>300</v>
      </c>
    </row>
    <row r="1561" spans="1:5" x14ac:dyDescent="0.4">
      <c r="C1561" t="s">
        <v>763</v>
      </c>
      <c r="D1561" t="s">
        <v>441</v>
      </c>
      <c r="E1561">
        <v>3600</v>
      </c>
    </row>
    <row r="1562" spans="1:5" x14ac:dyDescent="0.4">
      <c r="C1562" t="s">
        <v>763</v>
      </c>
      <c r="D1562" t="s">
        <v>442</v>
      </c>
      <c r="E1562">
        <v>0</v>
      </c>
    </row>
    <row r="1563" spans="1:5" x14ac:dyDescent="0.4">
      <c r="C1563" t="s">
        <v>763</v>
      </c>
      <c r="D1563" t="s">
        <v>443</v>
      </c>
      <c r="E1563">
        <v>800</v>
      </c>
    </row>
    <row r="1564" spans="1:5" x14ac:dyDescent="0.4">
      <c r="C1564" t="s">
        <v>763</v>
      </c>
      <c r="D1564" t="s">
        <v>444</v>
      </c>
      <c r="E1564">
        <v>3300</v>
      </c>
    </row>
    <row r="1565" spans="1:5" x14ac:dyDescent="0.4">
      <c r="C1565" t="s">
        <v>763</v>
      </c>
      <c r="D1565" t="s">
        <v>445</v>
      </c>
      <c r="E1565">
        <v>500</v>
      </c>
    </row>
    <row r="1566" spans="1:5" x14ac:dyDescent="0.4">
      <c r="C1566" t="s">
        <v>763</v>
      </c>
      <c r="D1566" t="s">
        <v>446</v>
      </c>
      <c r="E1566">
        <v>0</v>
      </c>
    </row>
    <row r="1567" spans="1:5" x14ac:dyDescent="0.4">
      <c r="C1567" t="s">
        <v>763</v>
      </c>
      <c r="D1567" t="s">
        <v>447</v>
      </c>
      <c r="E1567">
        <v>2000</v>
      </c>
    </row>
    <row r="1568" spans="1:5" x14ac:dyDescent="0.4">
      <c r="C1568" t="s">
        <v>763</v>
      </c>
      <c r="D1568" t="s">
        <v>448</v>
      </c>
      <c r="E1568">
        <v>100</v>
      </c>
    </row>
    <row r="1569" spans="3:5" x14ac:dyDescent="0.4">
      <c r="C1569" t="s">
        <v>763</v>
      </c>
      <c r="D1569" t="s">
        <v>449</v>
      </c>
      <c r="E1569">
        <v>600</v>
      </c>
    </row>
    <row r="1570" spans="3:5" x14ac:dyDescent="0.4">
      <c r="C1570" t="s">
        <v>763</v>
      </c>
      <c r="D1570" t="s">
        <v>450</v>
      </c>
      <c r="E1570">
        <v>100</v>
      </c>
    </row>
    <row r="1571" spans="3:5" x14ac:dyDescent="0.4">
      <c r="C1571" t="s">
        <v>763</v>
      </c>
      <c r="D1571" t="s">
        <v>451</v>
      </c>
      <c r="E1571">
        <v>200</v>
      </c>
    </row>
    <row r="1572" spans="3:5" x14ac:dyDescent="0.4">
      <c r="C1572" t="s">
        <v>763</v>
      </c>
      <c r="D1572" t="s">
        <v>452</v>
      </c>
      <c r="E1572">
        <v>1300</v>
      </c>
    </row>
    <row r="1573" spans="3:5" x14ac:dyDescent="0.4">
      <c r="C1573" t="s">
        <v>763</v>
      </c>
      <c r="D1573" t="s">
        <v>453</v>
      </c>
      <c r="E1573">
        <v>3000</v>
      </c>
    </row>
    <row r="1574" spans="3:5" x14ac:dyDescent="0.4">
      <c r="C1574" t="s">
        <v>763</v>
      </c>
      <c r="D1574" t="s">
        <v>454</v>
      </c>
      <c r="E1574">
        <v>100</v>
      </c>
    </row>
    <row r="1575" spans="3:5" x14ac:dyDescent="0.4">
      <c r="C1575" t="s">
        <v>763</v>
      </c>
      <c r="D1575" t="s">
        <v>455</v>
      </c>
      <c r="E1575">
        <v>4900</v>
      </c>
    </row>
    <row r="1576" spans="3:5" x14ac:dyDescent="0.4">
      <c r="C1576" t="s">
        <v>763</v>
      </c>
      <c r="D1576" t="s">
        <v>456</v>
      </c>
      <c r="E1576">
        <v>100</v>
      </c>
    </row>
    <row r="1577" spans="3:5" x14ac:dyDescent="0.4">
      <c r="C1577" t="s">
        <v>763</v>
      </c>
      <c r="D1577" t="s">
        <v>457</v>
      </c>
      <c r="E1577">
        <v>700</v>
      </c>
    </row>
    <row r="1578" spans="3:5" x14ac:dyDescent="0.4">
      <c r="C1578" t="s">
        <v>763</v>
      </c>
      <c r="D1578" t="s">
        <v>458</v>
      </c>
      <c r="E1578">
        <v>700</v>
      </c>
    </row>
    <row r="1579" spans="3:5" x14ac:dyDescent="0.4">
      <c r="C1579" t="s">
        <v>763</v>
      </c>
      <c r="D1579" t="s">
        <v>459</v>
      </c>
      <c r="E1579">
        <v>1100</v>
      </c>
    </row>
    <row r="1580" spans="3:5" x14ac:dyDescent="0.4">
      <c r="C1580" t="s">
        <v>763</v>
      </c>
      <c r="D1580" t="s">
        <v>460</v>
      </c>
      <c r="E1580">
        <v>0</v>
      </c>
    </row>
    <row r="1581" spans="3:5" x14ac:dyDescent="0.4">
      <c r="C1581" t="s">
        <v>763</v>
      </c>
      <c r="D1581" t="s">
        <v>461</v>
      </c>
      <c r="E1581">
        <v>0</v>
      </c>
    </row>
    <row r="1582" spans="3:5" x14ac:dyDescent="0.4">
      <c r="C1582" t="s">
        <v>763</v>
      </c>
      <c r="D1582" t="s">
        <v>462</v>
      </c>
      <c r="E1582">
        <v>0</v>
      </c>
    </row>
    <row r="1583" spans="3:5" x14ac:dyDescent="0.4">
      <c r="C1583" t="s">
        <v>763</v>
      </c>
      <c r="D1583" t="s">
        <v>463</v>
      </c>
      <c r="E1583">
        <v>2300</v>
      </c>
    </row>
    <row r="1584" spans="3:5" x14ac:dyDescent="0.4">
      <c r="C1584" t="s">
        <v>763</v>
      </c>
      <c r="D1584" t="s">
        <v>464</v>
      </c>
      <c r="E1584">
        <v>100</v>
      </c>
    </row>
    <row r="1585" spans="3:5" x14ac:dyDescent="0.4">
      <c r="C1585" t="s">
        <v>763</v>
      </c>
      <c r="D1585" t="s">
        <v>465</v>
      </c>
      <c r="E1585">
        <v>1000</v>
      </c>
    </row>
    <row r="1586" spans="3:5" x14ac:dyDescent="0.4">
      <c r="C1586" t="s">
        <v>763</v>
      </c>
      <c r="D1586" t="s">
        <v>466</v>
      </c>
      <c r="E1586">
        <v>3100</v>
      </c>
    </row>
    <row r="1587" spans="3:5" x14ac:dyDescent="0.4">
      <c r="C1587" t="s">
        <v>763</v>
      </c>
      <c r="D1587" t="s">
        <v>467</v>
      </c>
      <c r="E1587">
        <v>500</v>
      </c>
    </row>
    <row r="1588" spans="3:5" x14ac:dyDescent="0.4">
      <c r="C1588" t="s">
        <v>763</v>
      </c>
      <c r="D1588" t="s">
        <v>468</v>
      </c>
      <c r="E1588">
        <v>900</v>
      </c>
    </row>
    <row r="1589" spans="3:5" x14ac:dyDescent="0.4">
      <c r="C1589" t="s">
        <v>763</v>
      </c>
      <c r="D1589" t="s">
        <v>469</v>
      </c>
      <c r="E1589">
        <v>300</v>
      </c>
    </row>
    <row r="1590" spans="3:5" x14ac:dyDescent="0.4">
      <c r="C1590" t="s">
        <v>763</v>
      </c>
      <c r="D1590" t="s">
        <v>470</v>
      </c>
      <c r="E1590">
        <v>1100</v>
      </c>
    </row>
    <row r="1591" spans="3:5" x14ac:dyDescent="0.4">
      <c r="C1591" t="s">
        <v>763</v>
      </c>
      <c r="D1591" t="s">
        <v>471</v>
      </c>
      <c r="E1591">
        <v>900</v>
      </c>
    </row>
    <row r="1592" spans="3:5" x14ac:dyDescent="0.4">
      <c r="C1592" t="s">
        <v>763</v>
      </c>
      <c r="D1592" t="s">
        <v>472</v>
      </c>
      <c r="E1592">
        <v>800</v>
      </c>
    </row>
    <row r="1593" spans="3:5" x14ac:dyDescent="0.4">
      <c r="C1593" t="s">
        <v>763</v>
      </c>
      <c r="D1593" t="s">
        <v>473</v>
      </c>
      <c r="E1593">
        <v>0</v>
      </c>
    </row>
    <row r="1594" spans="3:5" x14ac:dyDescent="0.4">
      <c r="C1594" t="s">
        <v>763</v>
      </c>
      <c r="D1594" t="s">
        <v>474</v>
      </c>
      <c r="E1594">
        <v>200</v>
      </c>
    </row>
    <row r="1595" spans="3:5" x14ac:dyDescent="0.4">
      <c r="C1595" t="s">
        <v>763</v>
      </c>
      <c r="D1595" t="s">
        <v>475</v>
      </c>
      <c r="E1595">
        <v>5300</v>
      </c>
    </row>
    <row r="1596" spans="3:5" x14ac:dyDescent="0.4">
      <c r="C1596" t="s">
        <v>763</v>
      </c>
      <c r="D1596" t="s">
        <v>476</v>
      </c>
      <c r="E1596">
        <v>0</v>
      </c>
    </row>
    <row r="1597" spans="3:5" x14ac:dyDescent="0.4">
      <c r="C1597" t="s">
        <v>763</v>
      </c>
      <c r="D1597" t="s">
        <v>477</v>
      </c>
      <c r="E1597">
        <v>1100</v>
      </c>
    </row>
    <row r="1598" spans="3:5" x14ac:dyDescent="0.4">
      <c r="C1598" t="s">
        <v>763</v>
      </c>
      <c r="D1598" t="s">
        <v>478</v>
      </c>
      <c r="E1598">
        <v>1600</v>
      </c>
    </row>
    <row r="1599" spans="3:5" x14ac:dyDescent="0.4">
      <c r="C1599" t="s">
        <v>763</v>
      </c>
      <c r="D1599" t="s">
        <v>479</v>
      </c>
      <c r="E1599">
        <v>600</v>
      </c>
    </row>
    <row r="1600" spans="3:5" x14ac:dyDescent="0.4">
      <c r="C1600" t="s">
        <v>763</v>
      </c>
      <c r="D1600" t="s">
        <v>480</v>
      </c>
      <c r="E1600">
        <v>500</v>
      </c>
    </row>
    <row r="1601" spans="3:5" x14ac:dyDescent="0.4">
      <c r="C1601" t="s">
        <v>763</v>
      </c>
      <c r="D1601" t="s">
        <v>481</v>
      </c>
      <c r="E1601">
        <v>300</v>
      </c>
    </row>
    <row r="1602" spans="3:5" x14ac:dyDescent="0.4">
      <c r="C1602" t="s">
        <v>763</v>
      </c>
      <c r="D1602" t="s">
        <v>482</v>
      </c>
      <c r="E1602">
        <v>1400</v>
      </c>
    </row>
    <row r="1603" spans="3:5" x14ac:dyDescent="0.4">
      <c r="C1603" t="s">
        <v>763</v>
      </c>
      <c r="D1603" t="s">
        <v>483</v>
      </c>
      <c r="E1603">
        <v>700</v>
      </c>
    </row>
    <row r="1604" spans="3:5" x14ac:dyDescent="0.4">
      <c r="C1604" t="s">
        <v>763</v>
      </c>
      <c r="D1604" t="s">
        <v>484</v>
      </c>
      <c r="E1604">
        <v>300</v>
      </c>
    </row>
    <row r="1605" spans="3:5" x14ac:dyDescent="0.4">
      <c r="C1605" t="s">
        <v>763</v>
      </c>
      <c r="D1605" t="s">
        <v>485</v>
      </c>
      <c r="E1605">
        <v>300</v>
      </c>
    </row>
    <row r="1606" spans="3:5" x14ac:dyDescent="0.4">
      <c r="C1606" t="s">
        <v>763</v>
      </c>
      <c r="D1606" t="s">
        <v>486</v>
      </c>
      <c r="E1606">
        <v>2600</v>
      </c>
    </row>
    <row r="1607" spans="3:5" x14ac:dyDescent="0.4">
      <c r="C1607" t="s">
        <v>763</v>
      </c>
      <c r="D1607" t="s">
        <v>487</v>
      </c>
      <c r="E1607">
        <v>2100</v>
      </c>
    </row>
    <row r="1608" spans="3:5" x14ac:dyDescent="0.4">
      <c r="C1608" t="s">
        <v>763</v>
      </c>
      <c r="D1608" t="s">
        <v>488</v>
      </c>
      <c r="E1608">
        <v>1800</v>
      </c>
    </row>
    <row r="1609" spans="3:5" x14ac:dyDescent="0.4">
      <c r="C1609" t="s">
        <v>763</v>
      </c>
      <c r="D1609" t="s">
        <v>489</v>
      </c>
      <c r="E1609">
        <v>1500</v>
      </c>
    </row>
    <row r="1610" spans="3:5" x14ac:dyDescent="0.4">
      <c r="C1610" t="s">
        <v>763</v>
      </c>
      <c r="D1610" t="s">
        <v>490</v>
      </c>
      <c r="E1610">
        <v>2500</v>
      </c>
    </row>
    <row r="1611" spans="3:5" x14ac:dyDescent="0.4">
      <c r="C1611" t="s">
        <v>763</v>
      </c>
      <c r="D1611" t="s">
        <v>491</v>
      </c>
      <c r="E1611">
        <v>1600</v>
      </c>
    </row>
    <row r="1612" spans="3:5" x14ac:dyDescent="0.4">
      <c r="C1612" t="s">
        <v>763</v>
      </c>
      <c r="D1612" t="s">
        <v>492</v>
      </c>
      <c r="E1612">
        <v>600</v>
      </c>
    </row>
    <row r="1613" spans="3:5" x14ac:dyDescent="0.4">
      <c r="C1613" t="s">
        <v>763</v>
      </c>
      <c r="D1613" t="s">
        <v>493</v>
      </c>
      <c r="E1613">
        <v>3600</v>
      </c>
    </row>
    <row r="1614" spans="3:5" x14ac:dyDescent="0.4">
      <c r="C1614" t="s">
        <v>763</v>
      </c>
      <c r="D1614" t="s">
        <v>494</v>
      </c>
      <c r="E1614">
        <v>900</v>
      </c>
    </row>
    <row r="1615" spans="3:5" x14ac:dyDescent="0.4">
      <c r="C1615" t="s">
        <v>763</v>
      </c>
      <c r="D1615" t="s">
        <v>495</v>
      </c>
      <c r="E1615">
        <v>4100</v>
      </c>
    </row>
    <row r="1616" spans="3:5" x14ac:dyDescent="0.4">
      <c r="C1616" t="s">
        <v>763</v>
      </c>
      <c r="D1616" t="s">
        <v>496</v>
      </c>
      <c r="E1616">
        <v>300</v>
      </c>
    </row>
    <row r="1617" spans="3:5" x14ac:dyDescent="0.4">
      <c r="C1617" t="s">
        <v>763</v>
      </c>
      <c r="D1617" t="s">
        <v>497</v>
      </c>
      <c r="E1617">
        <v>1400</v>
      </c>
    </row>
    <row r="1618" spans="3:5" x14ac:dyDescent="0.4">
      <c r="C1618" t="s">
        <v>763</v>
      </c>
      <c r="D1618" t="s">
        <v>498</v>
      </c>
      <c r="E1618">
        <v>1200</v>
      </c>
    </row>
    <row r="1619" spans="3:5" x14ac:dyDescent="0.4">
      <c r="C1619" t="s">
        <v>763</v>
      </c>
      <c r="D1619" t="s">
        <v>499</v>
      </c>
      <c r="E1619">
        <v>1200</v>
      </c>
    </row>
    <row r="1620" spans="3:5" x14ac:dyDescent="0.4">
      <c r="C1620" t="s">
        <v>763</v>
      </c>
      <c r="D1620" t="s">
        <v>500</v>
      </c>
      <c r="E1620">
        <v>300</v>
      </c>
    </row>
    <row r="1621" spans="3:5" x14ac:dyDescent="0.4">
      <c r="C1621" t="s">
        <v>763</v>
      </c>
      <c r="D1621" t="s">
        <v>501</v>
      </c>
      <c r="E1621">
        <v>5100</v>
      </c>
    </row>
    <row r="1622" spans="3:5" x14ac:dyDescent="0.4">
      <c r="C1622" t="s">
        <v>763</v>
      </c>
      <c r="D1622" t="s">
        <v>502</v>
      </c>
      <c r="E1622">
        <v>1000</v>
      </c>
    </row>
    <row r="1623" spans="3:5" x14ac:dyDescent="0.4">
      <c r="C1623" t="s">
        <v>763</v>
      </c>
      <c r="D1623" t="s">
        <v>503</v>
      </c>
      <c r="E1623">
        <v>600</v>
      </c>
    </row>
    <row r="1624" spans="3:5" x14ac:dyDescent="0.4">
      <c r="C1624" t="s">
        <v>763</v>
      </c>
      <c r="D1624" t="s">
        <v>504</v>
      </c>
      <c r="E1624">
        <v>4400</v>
      </c>
    </row>
    <row r="1625" spans="3:5" x14ac:dyDescent="0.4">
      <c r="C1625" t="s">
        <v>763</v>
      </c>
      <c r="D1625" t="s">
        <v>505</v>
      </c>
      <c r="E1625">
        <v>1000</v>
      </c>
    </row>
    <row r="1626" spans="3:5" x14ac:dyDescent="0.4">
      <c r="C1626" t="s">
        <v>763</v>
      </c>
      <c r="D1626" t="s">
        <v>506</v>
      </c>
      <c r="E1626">
        <v>2700</v>
      </c>
    </row>
    <row r="1627" spans="3:5" x14ac:dyDescent="0.4">
      <c r="C1627" t="s">
        <v>763</v>
      </c>
      <c r="D1627" t="s">
        <v>507</v>
      </c>
      <c r="E1627">
        <v>1300</v>
      </c>
    </row>
    <row r="1628" spans="3:5" x14ac:dyDescent="0.4">
      <c r="C1628" t="s">
        <v>763</v>
      </c>
      <c r="D1628" t="s">
        <v>508</v>
      </c>
      <c r="E1628">
        <v>2100</v>
      </c>
    </row>
    <row r="1629" spans="3:5" x14ac:dyDescent="0.4">
      <c r="C1629" t="s">
        <v>763</v>
      </c>
      <c r="D1629" t="s">
        <v>509</v>
      </c>
      <c r="E1629">
        <v>900</v>
      </c>
    </row>
    <row r="1630" spans="3:5" x14ac:dyDescent="0.4">
      <c r="C1630" t="s">
        <v>763</v>
      </c>
      <c r="D1630" t="s">
        <v>510</v>
      </c>
      <c r="E1630">
        <v>4000</v>
      </c>
    </row>
    <row r="1631" spans="3:5" x14ac:dyDescent="0.4">
      <c r="C1631" t="s">
        <v>763</v>
      </c>
      <c r="D1631" t="s">
        <v>511</v>
      </c>
      <c r="E1631">
        <v>4100</v>
      </c>
    </row>
    <row r="1632" spans="3:5" x14ac:dyDescent="0.4">
      <c r="C1632" t="s">
        <v>763</v>
      </c>
      <c r="D1632" t="s">
        <v>512</v>
      </c>
      <c r="E1632">
        <v>1400</v>
      </c>
    </row>
    <row r="1633" spans="3:5" x14ac:dyDescent="0.4">
      <c r="C1633" t="s">
        <v>763</v>
      </c>
      <c r="D1633" t="s">
        <v>695</v>
      </c>
      <c r="E1633">
        <v>1000</v>
      </c>
    </row>
    <row r="1634" spans="3:5" x14ac:dyDescent="0.4">
      <c r="C1634" t="s">
        <v>763</v>
      </c>
      <c r="D1634" t="s">
        <v>696</v>
      </c>
      <c r="E1634">
        <v>2100</v>
      </c>
    </row>
    <row r="1635" spans="3:5" x14ac:dyDescent="0.4">
      <c r="C1635" t="s">
        <v>763</v>
      </c>
      <c r="D1635" t="s">
        <v>697</v>
      </c>
      <c r="E1635">
        <v>200</v>
      </c>
    </row>
    <row r="1636" spans="3:5" x14ac:dyDescent="0.4">
      <c r="C1636" t="s">
        <v>763</v>
      </c>
      <c r="D1636" t="s">
        <v>698</v>
      </c>
      <c r="E1636">
        <v>4500</v>
      </c>
    </row>
    <row r="1637" spans="3:5" x14ac:dyDescent="0.4">
      <c r="C1637" t="s">
        <v>763</v>
      </c>
      <c r="D1637" t="s">
        <v>699</v>
      </c>
      <c r="E1637">
        <v>1600</v>
      </c>
    </row>
    <row r="1638" spans="3:5" x14ac:dyDescent="0.4">
      <c r="C1638" t="s">
        <v>763</v>
      </c>
      <c r="D1638" t="s">
        <v>700</v>
      </c>
      <c r="E1638">
        <v>2200</v>
      </c>
    </row>
    <row r="1639" spans="3:5" x14ac:dyDescent="0.4">
      <c r="C1639" t="s">
        <v>763</v>
      </c>
      <c r="D1639" t="s">
        <v>701</v>
      </c>
      <c r="E1639">
        <v>3600</v>
      </c>
    </row>
    <row r="1640" spans="3:5" x14ac:dyDescent="0.4">
      <c r="C1640" t="s">
        <v>763</v>
      </c>
      <c r="D1640" t="s">
        <v>702</v>
      </c>
      <c r="E1640">
        <v>3200</v>
      </c>
    </row>
    <row r="1641" spans="3:5" x14ac:dyDescent="0.4">
      <c r="C1641" t="s">
        <v>763</v>
      </c>
      <c r="D1641" t="s">
        <v>703</v>
      </c>
      <c r="E1641">
        <v>4400</v>
      </c>
    </row>
    <row r="1642" spans="3:5" x14ac:dyDescent="0.4">
      <c r="C1642" t="s">
        <v>763</v>
      </c>
      <c r="D1642" t="s">
        <v>704</v>
      </c>
      <c r="E1642">
        <v>2300</v>
      </c>
    </row>
    <row r="1643" spans="3:5" x14ac:dyDescent="0.4">
      <c r="C1643" t="s">
        <v>763</v>
      </c>
      <c r="D1643" t="s">
        <v>705</v>
      </c>
      <c r="E1643">
        <v>3500</v>
      </c>
    </row>
    <row r="1644" spans="3:5" x14ac:dyDescent="0.4">
      <c r="C1644" t="s">
        <v>763</v>
      </c>
      <c r="D1644" t="s">
        <v>706</v>
      </c>
      <c r="E1644">
        <v>1700</v>
      </c>
    </row>
    <row r="1645" spans="3:5" x14ac:dyDescent="0.4">
      <c r="C1645" t="s">
        <v>763</v>
      </c>
      <c r="D1645" t="s">
        <v>707</v>
      </c>
      <c r="E1645">
        <v>2100</v>
      </c>
    </row>
    <row r="1646" spans="3:5" x14ac:dyDescent="0.4">
      <c r="C1646" t="s">
        <v>763</v>
      </c>
      <c r="D1646" t="s">
        <v>708</v>
      </c>
      <c r="E1646">
        <v>2100</v>
      </c>
    </row>
    <row r="1647" spans="3:5" x14ac:dyDescent="0.4">
      <c r="C1647" t="s">
        <v>763</v>
      </c>
      <c r="D1647" t="s">
        <v>709</v>
      </c>
      <c r="E1647">
        <v>2800</v>
      </c>
    </row>
    <row r="1648" spans="3:5" x14ac:dyDescent="0.4">
      <c r="C1648" t="s">
        <v>763</v>
      </c>
      <c r="D1648" t="s">
        <v>710</v>
      </c>
      <c r="E1648">
        <v>3100</v>
      </c>
    </row>
    <row r="1649" spans="1:5" x14ac:dyDescent="0.4">
      <c r="C1649" t="s">
        <v>763</v>
      </c>
      <c r="D1649" t="s">
        <v>711</v>
      </c>
      <c r="E1649">
        <v>3100</v>
      </c>
    </row>
    <row r="1650" spans="1:5" x14ac:dyDescent="0.4">
      <c r="C1650" t="s">
        <v>763</v>
      </c>
      <c r="D1650" t="s">
        <v>712</v>
      </c>
      <c r="E1650">
        <v>1700</v>
      </c>
    </row>
    <row r="1651" spans="1:5" x14ac:dyDescent="0.4">
      <c r="C1651" t="s">
        <v>763</v>
      </c>
      <c r="D1651" t="s">
        <v>713</v>
      </c>
      <c r="E1651">
        <v>1000</v>
      </c>
    </row>
    <row r="1652" spans="1:5" x14ac:dyDescent="0.4">
      <c r="C1652" t="s">
        <v>763</v>
      </c>
      <c r="D1652" t="s">
        <v>714</v>
      </c>
      <c r="E1652">
        <v>7100</v>
      </c>
    </row>
    <row r="1653" spans="1:5" x14ac:dyDescent="0.4">
      <c r="C1653" t="s">
        <v>763</v>
      </c>
      <c r="D1653" t="s">
        <v>715</v>
      </c>
      <c r="E1653">
        <v>2000</v>
      </c>
    </row>
    <row r="1654" spans="1:5" x14ac:dyDescent="0.4">
      <c r="C1654" t="s">
        <v>763</v>
      </c>
      <c r="D1654" t="s">
        <v>716</v>
      </c>
      <c r="E1654">
        <v>3400</v>
      </c>
    </row>
    <row r="1655" spans="1:5" x14ac:dyDescent="0.4">
      <c r="C1655" t="s">
        <v>763</v>
      </c>
      <c r="D1655" t="s">
        <v>717</v>
      </c>
      <c r="E1655">
        <v>2600</v>
      </c>
    </row>
    <row r="1656" spans="1:5" x14ac:dyDescent="0.4">
      <c r="C1656" t="s">
        <v>763</v>
      </c>
      <c r="D1656" t="s">
        <v>718</v>
      </c>
      <c r="E1656">
        <v>5900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125700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F415D-0735-4293-BFB7-C19266C7B35B}">
  <sheetPr codeName="Sheet20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_xll.RssChart($A$2:$E$2,場中監視!A18, "1M", ((60*2.5)+1+(60*3)+1)*5)</f>
        <v>=RssChart($A$2:$E$2,場中監視!A18, "1M", ((60*2.5)+1+(60*3)+1)*5) =&gt; 配信中</v>
      </c>
      <c r="G1" t="str" cm="1">
        <f t="array" ref="G1">_xll.RssChart($G$2:$M$2, 場中監視!A18, "D", 15)</f>
        <v>=RssChart($G$2:$M$2, 場中監視!A18,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25700</v>
      </c>
      <c r="T2" s="2">
        <f t="shared" si="0"/>
        <v>18300</v>
      </c>
      <c r="U2" s="2">
        <f t="shared" si="0"/>
        <v>22400</v>
      </c>
      <c r="V2" s="2">
        <f t="shared" si="0"/>
        <v>25000</v>
      </c>
      <c r="W2" s="2">
        <f t="shared" si="0"/>
        <v>41600</v>
      </c>
      <c r="X2" s="2">
        <f t="shared" si="0"/>
        <v>21200</v>
      </c>
      <c r="Y2" s="2" cm="1">
        <f t="array" ref="Y2">_xlfn.XLOOKUP(Y$1&amp;$R2,$C$3:$C$1662&amp;$D$3:$D$1662,$E$3:$E$1662,0,0,1)</f>
        <v>18300</v>
      </c>
      <c r="Z2" s="2" cm="1">
        <f t="array" ref="Z2">_xlfn.XLOOKUP(Z$1&amp;$R2,$C$3:$C$1662&amp;$D$3:$D$1662,$E$3:$E$1662,0,0,1)</f>
        <v>22400</v>
      </c>
      <c r="AA2" s="2" cm="1">
        <f t="array" ref="AA2">_xlfn.XLOOKUP(AA$1&amp;$R2,$C$3:$C$1662&amp;$D$3:$D$1662,$E$3:$E$1662,0,0,1)</f>
        <v>25000</v>
      </c>
      <c r="AB2" s="2" cm="1">
        <f t="array" ref="AB2">_xlfn.XLOOKUP(AB$1&amp;$R2,$C$3:$C$1662&amp;$D$3:$D$1662,$E$3:$E$1662,0,0,1)</f>
        <v>41600</v>
      </c>
      <c r="AC2" s="2" cm="1">
        <f t="array" ref="AC2">_xlfn.XLOOKUP(AC$1&amp;$R2,$C$3:$C$1662&amp;$D$3:$D$1662,$E$3:$E$1662,0,0,1)</f>
        <v>21200</v>
      </c>
    </row>
    <row r="3" spans="1:29" x14ac:dyDescent="0.4">
      <c r="A3" t="s">
        <v>845</v>
      </c>
      <c r="B3" t="s">
        <v>392</v>
      </c>
      <c r="C3" t="s">
        <v>758</v>
      </c>
      <c r="D3" t="s">
        <v>513</v>
      </c>
      <c r="E3">
        <v>21200</v>
      </c>
      <c r="G3" s="1" t="s">
        <v>845</v>
      </c>
      <c r="H3" s="1" t="s">
        <v>738</v>
      </c>
      <c r="I3" s="1" t="s">
        <v>740</v>
      </c>
      <c r="J3" s="1">
        <v>14550</v>
      </c>
      <c r="K3" s="1">
        <v>14910</v>
      </c>
      <c r="L3" s="1">
        <v>14460</v>
      </c>
      <c r="M3">
        <v>14810</v>
      </c>
      <c r="R3" t="s">
        <v>5</v>
      </c>
      <c r="S3" s="2">
        <f t="shared" ref="S3:S66" si="1">IFERROR(AVERAGEIFS(T3:X3,T3:X3,"&gt;0"),0)</f>
        <v>42680</v>
      </c>
      <c r="T3" s="2">
        <f>T2+Y3</f>
        <v>23400</v>
      </c>
      <c r="U3" s="2">
        <f>U2+Z3</f>
        <v>37200</v>
      </c>
      <c r="V3" s="2">
        <f>V2+AA3</f>
        <v>38400</v>
      </c>
      <c r="W3" s="2">
        <f>W2+AB3</f>
        <v>74700</v>
      </c>
      <c r="X3" s="2">
        <f>X2+AC3</f>
        <v>39700</v>
      </c>
      <c r="Y3" s="2" cm="1">
        <f t="array" ref="Y3">_xlfn.XLOOKUP(Y$1&amp;$R3,$C$3:$C$1662&amp;$D$3:$D$1662,$E$3:$E$1662,0,0,1)</f>
        <v>5100</v>
      </c>
      <c r="Z3" s="2" cm="1">
        <f t="array" ref="Z3">_xlfn.XLOOKUP(Z$1&amp;$R3,$C$3:$C$1662&amp;$D$3:$D$1662,$E$3:$E$1662,0,0,1)</f>
        <v>14800</v>
      </c>
      <c r="AA3" s="2" cm="1">
        <f t="array" ref="AA3">_xlfn.XLOOKUP(AA$1&amp;$R3,$C$3:$C$1662&amp;$D$3:$D$1662,$E$3:$E$1662,0,0,1)</f>
        <v>13400</v>
      </c>
      <c r="AB3" s="2" cm="1">
        <f t="array" ref="AB3">_xlfn.XLOOKUP(AB$1&amp;$R3,$C$3:$C$1662&amp;$D$3:$D$1662,$E$3:$E$1662,0,0,1)</f>
        <v>33100</v>
      </c>
      <c r="AC3" s="2" cm="1">
        <f t="array" ref="AC3">_xlfn.XLOOKUP(AC$1&amp;$R3,$C$3:$C$1662&amp;$D$3:$D$1662,$E$3:$E$1662,0,0,1)</f>
        <v>18500</v>
      </c>
    </row>
    <row r="4" spans="1:29" x14ac:dyDescent="0.4">
      <c r="C4" t="s">
        <v>758</v>
      </c>
      <c r="D4" t="s">
        <v>514</v>
      </c>
      <c r="E4">
        <v>18500</v>
      </c>
      <c r="I4" t="s">
        <v>741</v>
      </c>
      <c r="J4">
        <v>14630</v>
      </c>
      <c r="K4">
        <v>14770</v>
      </c>
      <c r="L4">
        <v>14210</v>
      </c>
      <c r="M4">
        <v>14540</v>
      </c>
      <c r="R4" t="s">
        <v>92</v>
      </c>
      <c r="S4" s="2">
        <f t="shared" si="1"/>
        <v>51900</v>
      </c>
      <c r="T4" s="2">
        <f t="shared" ref="T4:X19" si="2">T3+Y4</f>
        <v>25100</v>
      </c>
      <c r="U4" s="2">
        <f t="shared" si="2"/>
        <v>48900</v>
      </c>
      <c r="V4" s="2">
        <f t="shared" si="2"/>
        <v>43300</v>
      </c>
      <c r="W4" s="2">
        <f t="shared" si="2"/>
        <v>87900</v>
      </c>
      <c r="X4" s="2">
        <f t="shared" si="2"/>
        <v>54300</v>
      </c>
      <c r="Y4" s="2" cm="1">
        <f t="array" ref="Y4">_xlfn.XLOOKUP(Y$1&amp;$R4,$C$3:$C$1662&amp;$D$3:$D$1662,$E$3:$E$1662,0,0,1)</f>
        <v>1700</v>
      </c>
      <c r="Z4" s="2" cm="1">
        <f t="array" ref="Z4">_xlfn.XLOOKUP(Z$1&amp;$R4,$C$3:$C$1662&amp;$D$3:$D$1662,$E$3:$E$1662,0,0,1)</f>
        <v>11700</v>
      </c>
      <c r="AA4" s="2" cm="1">
        <f t="array" ref="AA4">_xlfn.XLOOKUP(AA$1&amp;$R4,$C$3:$C$1662&amp;$D$3:$D$1662,$E$3:$E$1662,0,0,1)</f>
        <v>4900</v>
      </c>
      <c r="AB4" s="2" cm="1">
        <f t="array" ref="AB4">_xlfn.XLOOKUP(AB$1&amp;$R4,$C$3:$C$1662&amp;$D$3:$D$1662,$E$3:$E$1662,0,0,1)</f>
        <v>13200</v>
      </c>
      <c r="AC4" s="2" cm="1">
        <f t="array" ref="AC4">_xlfn.XLOOKUP(AC$1&amp;$R4,$C$3:$C$1662&amp;$D$3:$D$1662,$E$3:$E$1662,0,0,1)</f>
        <v>14600</v>
      </c>
    </row>
    <row r="5" spans="1:29" x14ac:dyDescent="0.4">
      <c r="C5" t="s">
        <v>758</v>
      </c>
      <c r="D5" t="s">
        <v>515</v>
      </c>
      <c r="E5">
        <v>14600</v>
      </c>
      <c r="I5" t="s">
        <v>742</v>
      </c>
      <c r="J5">
        <v>15690</v>
      </c>
      <c r="K5">
        <v>16300</v>
      </c>
      <c r="L5">
        <v>13350</v>
      </c>
      <c r="M5">
        <v>13540</v>
      </c>
      <c r="R5" t="s">
        <v>41</v>
      </c>
      <c r="S5" s="2">
        <f t="shared" si="1"/>
        <v>62240</v>
      </c>
      <c r="T5" s="2">
        <f t="shared" si="2"/>
        <v>25800</v>
      </c>
      <c r="U5" s="2">
        <f t="shared" si="2"/>
        <v>51700</v>
      </c>
      <c r="V5" s="2">
        <f t="shared" si="2"/>
        <v>60200</v>
      </c>
      <c r="W5" s="2">
        <f t="shared" si="2"/>
        <v>113200</v>
      </c>
      <c r="X5" s="2">
        <f t="shared" si="2"/>
        <v>60300</v>
      </c>
      <c r="Y5" s="2" cm="1">
        <f t="array" ref="Y5">_xlfn.XLOOKUP(Y$1&amp;$R5,$C$3:$C$1662&amp;$D$3:$D$1662,$E$3:$E$1662,0,0,1)</f>
        <v>700</v>
      </c>
      <c r="Z5" s="2" cm="1">
        <f t="array" ref="Z5">_xlfn.XLOOKUP(Z$1&amp;$R5,$C$3:$C$1662&amp;$D$3:$D$1662,$E$3:$E$1662,0,0,1)</f>
        <v>2800</v>
      </c>
      <c r="AA5" s="2" cm="1">
        <f t="array" ref="AA5">_xlfn.XLOOKUP(AA$1&amp;$R5,$C$3:$C$1662&amp;$D$3:$D$1662,$E$3:$E$1662,0,0,1)</f>
        <v>16900</v>
      </c>
      <c r="AB5" s="2" cm="1">
        <f t="array" ref="AB5">_xlfn.XLOOKUP(AB$1&amp;$R5,$C$3:$C$1662&amp;$D$3:$D$1662,$E$3:$E$1662,0,0,1)</f>
        <v>25300</v>
      </c>
      <c r="AC5" s="2" cm="1">
        <f t="array" ref="AC5">_xlfn.XLOOKUP(AC$1&amp;$R5,$C$3:$C$1662&amp;$D$3:$D$1662,$E$3:$E$1662,0,0,1)</f>
        <v>6000</v>
      </c>
    </row>
    <row r="6" spans="1:29" x14ac:dyDescent="0.4">
      <c r="C6" t="s">
        <v>758</v>
      </c>
      <c r="D6" t="s">
        <v>516</v>
      </c>
      <c r="E6">
        <v>6000</v>
      </c>
      <c r="I6" t="s">
        <v>743</v>
      </c>
      <c r="J6">
        <v>13630</v>
      </c>
      <c r="K6">
        <v>14120</v>
      </c>
      <c r="L6">
        <v>13210</v>
      </c>
      <c r="M6">
        <v>13770</v>
      </c>
      <c r="R6" t="s">
        <v>36</v>
      </c>
      <c r="S6" s="2">
        <f t="shared" si="1"/>
        <v>73700</v>
      </c>
      <c r="T6" s="2">
        <f t="shared" si="2"/>
        <v>26500</v>
      </c>
      <c r="U6" s="2">
        <f t="shared" si="2"/>
        <v>68000</v>
      </c>
      <c r="V6" s="2">
        <f t="shared" si="2"/>
        <v>72000</v>
      </c>
      <c r="W6" s="2">
        <f t="shared" si="2"/>
        <v>131600</v>
      </c>
      <c r="X6" s="2">
        <f t="shared" si="2"/>
        <v>70400</v>
      </c>
      <c r="Y6" s="2" cm="1">
        <f t="array" ref="Y6">_xlfn.XLOOKUP(Y$1&amp;$R6,$C$3:$C$1662&amp;$D$3:$D$1662,$E$3:$E$1662,0,0,1)</f>
        <v>700</v>
      </c>
      <c r="Z6" s="2" cm="1">
        <f t="array" ref="Z6">_xlfn.XLOOKUP(Z$1&amp;$R6,$C$3:$C$1662&amp;$D$3:$D$1662,$E$3:$E$1662,0,0,1)</f>
        <v>16300</v>
      </c>
      <c r="AA6" s="2" cm="1">
        <f t="array" ref="AA6">_xlfn.XLOOKUP(AA$1&amp;$R6,$C$3:$C$1662&amp;$D$3:$D$1662,$E$3:$E$1662,0,0,1)</f>
        <v>11800</v>
      </c>
      <c r="AB6" s="2" cm="1">
        <f t="array" ref="AB6">_xlfn.XLOOKUP(AB$1&amp;$R6,$C$3:$C$1662&amp;$D$3:$D$1662,$E$3:$E$1662,0,0,1)</f>
        <v>18400</v>
      </c>
      <c r="AC6" s="2" cm="1">
        <f t="array" ref="AC6">_xlfn.XLOOKUP(AC$1&amp;$R6,$C$3:$C$1662&amp;$D$3:$D$1662,$E$3:$E$1662,0,0,1)</f>
        <v>10100</v>
      </c>
    </row>
    <row r="7" spans="1:29" x14ac:dyDescent="0.4">
      <c r="C7" t="s">
        <v>758</v>
      </c>
      <c r="D7" t="s">
        <v>517</v>
      </c>
      <c r="E7">
        <v>10100</v>
      </c>
      <c r="I7" t="s">
        <v>744</v>
      </c>
      <c r="J7">
        <v>13520</v>
      </c>
      <c r="K7">
        <v>14830</v>
      </c>
      <c r="L7">
        <v>13460</v>
      </c>
      <c r="M7">
        <v>14300</v>
      </c>
      <c r="R7" t="s">
        <v>84</v>
      </c>
      <c r="S7" s="2">
        <f t="shared" si="1"/>
        <v>78480</v>
      </c>
      <c r="T7" s="2">
        <f t="shared" si="2"/>
        <v>29500</v>
      </c>
      <c r="U7" s="2">
        <f t="shared" si="2"/>
        <v>69900</v>
      </c>
      <c r="V7" s="2">
        <f t="shared" si="2"/>
        <v>75400</v>
      </c>
      <c r="W7" s="2">
        <f t="shared" si="2"/>
        <v>142400</v>
      </c>
      <c r="X7" s="2">
        <f t="shared" si="2"/>
        <v>75200</v>
      </c>
      <c r="Y7" s="2" cm="1">
        <f t="array" ref="Y7">_xlfn.XLOOKUP(Y$1&amp;$R7,$C$3:$C$1662&amp;$D$3:$D$1662,$E$3:$E$1662,0,0,1)</f>
        <v>3000</v>
      </c>
      <c r="Z7" s="2" cm="1">
        <f t="array" ref="Z7">_xlfn.XLOOKUP(Z$1&amp;$R7,$C$3:$C$1662&amp;$D$3:$D$1662,$E$3:$E$1662,0,0,1)</f>
        <v>1900</v>
      </c>
      <c r="AA7" s="2" cm="1">
        <f t="array" ref="AA7">_xlfn.XLOOKUP(AA$1&amp;$R7,$C$3:$C$1662&amp;$D$3:$D$1662,$E$3:$E$1662,0,0,1)</f>
        <v>3400</v>
      </c>
      <c r="AB7" s="2" cm="1">
        <f t="array" ref="AB7">_xlfn.XLOOKUP(AB$1&amp;$R7,$C$3:$C$1662&amp;$D$3:$D$1662,$E$3:$E$1662,0,0,1)</f>
        <v>10800</v>
      </c>
      <c r="AC7" s="2" cm="1">
        <f t="array" ref="AC7">_xlfn.XLOOKUP(AC$1&amp;$R7,$C$3:$C$1662&amp;$D$3:$D$1662,$E$3:$E$1662,0,0,1)</f>
        <v>4800</v>
      </c>
    </row>
    <row r="8" spans="1:29" x14ac:dyDescent="0.4">
      <c r="C8" t="s">
        <v>758</v>
      </c>
      <c r="D8" t="s">
        <v>518</v>
      </c>
      <c r="E8">
        <v>4800</v>
      </c>
      <c r="G8" s="1"/>
      <c r="H8" s="1"/>
      <c r="I8" s="1" t="s">
        <v>764</v>
      </c>
      <c r="J8" s="1">
        <v>14420</v>
      </c>
      <c r="K8" s="1">
        <v>14720</v>
      </c>
      <c r="L8" s="1">
        <v>14040</v>
      </c>
      <c r="M8" s="1">
        <v>14260</v>
      </c>
      <c r="R8" t="s">
        <v>79</v>
      </c>
      <c r="S8" s="2">
        <f t="shared" si="1"/>
        <v>85340</v>
      </c>
      <c r="T8" s="2">
        <f t="shared" si="2"/>
        <v>30000</v>
      </c>
      <c r="U8" s="2">
        <f t="shared" si="2"/>
        <v>82200</v>
      </c>
      <c r="V8" s="2">
        <f t="shared" si="2"/>
        <v>78500</v>
      </c>
      <c r="W8" s="2">
        <f t="shared" si="2"/>
        <v>155800</v>
      </c>
      <c r="X8" s="2">
        <f t="shared" si="2"/>
        <v>80200</v>
      </c>
      <c r="Y8" s="2" cm="1">
        <f t="array" ref="Y8">_xlfn.XLOOKUP(Y$1&amp;$R8,$C$3:$C$1662&amp;$D$3:$D$1662,$E$3:$E$1662,0,0,1)</f>
        <v>500</v>
      </c>
      <c r="Z8" s="2" cm="1">
        <f t="array" ref="Z8">_xlfn.XLOOKUP(Z$1&amp;$R8,$C$3:$C$1662&amp;$D$3:$D$1662,$E$3:$E$1662,0,0,1)</f>
        <v>12300</v>
      </c>
      <c r="AA8" s="2" cm="1">
        <f t="array" ref="AA8">_xlfn.XLOOKUP(AA$1&amp;$R8,$C$3:$C$1662&amp;$D$3:$D$1662,$E$3:$E$1662,0,0,1)</f>
        <v>3100</v>
      </c>
      <c r="AB8" s="2" cm="1">
        <f t="array" ref="AB8">_xlfn.XLOOKUP(AB$1&amp;$R8,$C$3:$C$1662&amp;$D$3:$D$1662,$E$3:$E$1662,0,0,1)</f>
        <v>13400</v>
      </c>
      <c r="AC8" s="2" cm="1">
        <f t="array" ref="AC8">_xlfn.XLOOKUP(AC$1&amp;$R8,$C$3:$C$1662&amp;$D$3:$D$1662,$E$3:$E$1662,0,0,1)</f>
        <v>5000</v>
      </c>
    </row>
    <row r="9" spans="1:29" x14ac:dyDescent="0.4">
      <c r="C9" t="s">
        <v>758</v>
      </c>
      <c r="D9" t="s">
        <v>519</v>
      </c>
      <c r="E9">
        <v>5000</v>
      </c>
      <c r="G9" s="1"/>
      <c r="H9" s="1"/>
      <c r="I9" s="1" t="s">
        <v>765</v>
      </c>
      <c r="J9" s="1">
        <v>14390</v>
      </c>
      <c r="K9" s="1">
        <v>15050</v>
      </c>
      <c r="L9" s="1">
        <v>14320</v>
      </c>
      <c r="M9">
        <v>14860</v>
      </c>
      <c r="R9" t="s">
        <v>18</v>
      </c>
      <c r="S9" s="2">
        <f t="shared" si="1"/>
        <v>94060</v>
      </c>
      <c r="T9" s="2">
        <f t="shared" si="2"/>
        <v>31300</v>
      </c>
      <c r="U9" s="2">
        <f t="shared" si="2"/>
        <v>86900</v>
      </c>
      <c r="V9" s="2">
        <f t="shared" si="2"/>
        <v>92500</v>
      </c>
      <c r="W9" s="2">
        <f t="shared" si="2"/>
        <v>162000</v>
      </c>
      <c r="X9" s="2">
        <f t="shared" si="2"/>
        <v>97600</v>
      </c>
      <c r="Y9" s="2" cm="1">
        <f t="array" ref="Y9">_xlfn.XLOOKUP(Y$1&amp;$R9,$C$3:$C$1662&amp;$D$3:$D$1662,$E$3:$E$1662,0,0,1)</f>
        <v>1300</v>
      </c>
      <c r="Z9" s="2" cm="1">
        <f t="array" ref="Z9">_xlfn.XLOOKUP(Z$1&amp;$R9,$C$3:$C$1662&amp;$D$3:$D$1662,$E$3:$E$1662,0,0,1)</f>
        <v>4700</v>
      </c>
      <c r="AA9" s="2" cm="1">
        <f t="array" ref="AA9">_xlfn.XLOOKUP(AA$1&amp;$R9,$C$3:$C$1662&amp;$D$3:$D$1662,$E$3:$E$1662,0,0,1)</f>
        <v>14000</v>
      </c>
      <c r="AB9" s="2" cm="1">
        <f t="array" ref="AB9">_xlfn.XLOOKUP(AB$1&amp;$R9,$C$3:$C$1662&amp;$D$3:$D$1662,$E$3:$E$1662,0,0,1)</f>
        <v>6200</v>
      </c>
      <c r="AC9" s="2" cm="1">
        <f t="array" ref="AC9">_xlfn.XLOOKUP(AC$1&amp;$R9,$C$3:$C$1662&amp;$D$3:$D$1662,$E$3:$E$1662,0,0,1)</f>
        <v>17400</v>
      </c>
    </row>
    <row r="10" spans="1:29" x14ac:dyDescent="0.4">
      <c r="C10" t="s">
        <v>758</v>
      </c>
      <c r="D10" t="s">
        <v>520</v>
      </c>
      <c r="E10">
        <v>17400</v>
      </c>
      <c r="I10" t="s">
        <v>766</v>
      </c>
      <c r="J10">
        <v>15030</v>
      </c>
      <c r="K10">
        <v>15050</v>
      </c>
      <c r="L10">
        <v>14600</v>
      </c>
      <c r="M10">
        <v>14650</v>
      </c>
      <c r="R10" t="s">
        <v>27</v>
      </c>
      <c r="S10" s="2">
        <f t="shared" si="1"/>
        <v>100620</v>
      </c>
      <c r="T10" s="2">
        <f t="shared" si="2"/>
        <v>33600</v>
      </c>
      <c r="U10" s="2">
        <f t="shared" si="2"/>
        <v>97200</v>
      </c>
      <c r="V10" s="2">
        <f t="shared" si="2"/>
        <v>97000</v>
      </c>
      <c r="W10" s="2">
        <f t="shared" si="2"/>
        <v>168200</v>
      </c>
      <c r="X10" s="2">
        <f t="shared" si="2"/>
        <v>107100</v>
      </c>
      <c r="Y10" s="2" cm="1">
        <f t="array" ref="Y10">_xlfn.XLOOKUP(Y$1&amp;$R10,$C$3:$C$1662&amp;$D$3:$D$1662,$E$3:$E$1662,0,0,1)</f>
        <v>2300</v>
      </c>
      <c r="Z10" s="2" cm="1">
        <f t="array" ref="Z10">_xlfn.XLOOKUP(Z$1&amp;$R10,$C$3:$C$1662&amp;$D$3:$D$1662,$E$3:$E$1662,0,0,1)</f>
        <v>10300</v>
      </c>
      <c r="AA10" s="2" cm="1">
        <f t="array" ref="AA10">_xlfn.XLOOKUP(AA$1&amp;$R10,$C$3:$C$1662&amp;$D$3:$D$1662,$E$3:$E$1662,0,0,1)</f>
        <v>4500</v>
      </c>
      <c r="AB10" s="2" cm="1">
        <f t="array" ref="AB10">_xlfn.XLOOKUP(AB$1&amp;$R10,$C$3:$C$1662&amp;$D$3:$D$1662,$E$3:$E$1662,0,0,1)</f>
        <v>6200</v>
      </c>
      <c r="AC10" s="2" cm="1">
        <f t="array" ref="AC10">_xlfn.XLOOKUP(AC$1&amp;$R10,$C$3:$C$1662&amp;$D$3:$D$1662,$E$3:$E$1662,0,0,1)</f>
        <v>9500</v>
      </c>
    </row>
    <row r="11" spans="1:29" x14ac:dyDescent="0.4">
      <c r="C11" t="s">
        <v>758</v>
      </c>
      <c r="D11" t="s">
        <v>521</v>
      </c>
      <c r="E11">
        <v>9500</v>
      </c>
      <c r="G11" s="1"/>
      <c r="H11" s="1"/>
      <c r="I11" s="1" t="s">
        <v>767</v>
      </c>
      <c r="J11" s="1">
        <v>14660</v>
      </c>
      <c r="K11" s="1">
        <v>14700</v>
      </c>
      <c r="L11" s="1">
        <v>13830</v>
      </c>
      <c r="M11">
        <v>13830</v>
      </c>
      <c r="R11" t="s">
        <v>39</v>
      </c>
      <c r="S11" s="2">
        <f t="shared" si="1"/>
        <v>108820</v>
      </c>
      <c r="T11" s="2">
        <f t="shared" si="2"/>
        <v>35300</v>
      </c>
      <c r="U11" s="2">
        <f t="shared" si="2"/>
        <v>108500</v>
      </c>
      <c r="V11" s="2">
        <f t="shared" si="2"/>
        <v>106100</v>
      </c>
      <c r="W11" s="2">
        <f t="shared" si="2"/>
        <v>184200</v>
      </c>
      <c r="X11" s="2">
        <f t="shared" si="2"/>
        <v>110000</v>
      </c>
      <c r="Y11" s="2" cm="1">
        <f t="array" ref="Y11">_xlfn.XLOOKUP(Y$1&amp;$R11,$C$3:$C$1662&amp;$D$3:$D$1662,$E$3:$E$1662,0,0,1)</f>
        <v>1700</v>
      </c>
      <c r="Z11" s="2" cm="1">
        <f t="array" ref="Z11">_xlfn.XLOOKUP(Z$1&amp;$R11,$C$3:$C$1662&amp;$D$3:$D$1662,$E$3:$E$1662,0,0,1)</f>
        <v>11300</v>
      </c>
      <c r="AA11" s="2" cm="1">
        <f t="array" ref="AA11">_xlfn.XLOOKUP(AA$1&amp;$R11,$C$3:$C$1662&amp;$D$3:$D$1662,$E$3:$E$1662,0,0,1)</f>
        <v>9100</v>
      </c>
      <c r="AB11" s="2" cm="1">
        <f t="array" ref="AB11">_xlfn.XLOOKUP(AB$1&amp;$R11,$C$3:$C$1662&amp;$D$3:$D$1662,$E$3:$E$1662,0,0,1)</f>
        <v>16000</v>
      </c>
      <c r="AC11" s="2" cm="1">
        <f t="array" ref="AC11">_xlfn.XLOOKUP(AC$1&amp;$R11,$C$3:$C$1662&amp;$D$3:$D$1662,$E$3:$E$1662,0,0,1)</f>
        <v>2900</v>
      </c>
    </row>
    <row r="12" spans="1:29" x14ac:dyDescent="0.4">
      <c r="C12" t="s">
        <v>758</v>
      </c>
      <c r="D12" t="s">
        <v>522</v>
      </c>
      <c r="E12">
        <v>2900</v>
      </c>
      <c r="I12" t="s">
        <v>768</v>
      </c>
      <c r="J12">
        <v>13800</v>
      </c>
      <c r="K12">
        <v>14140</v>
      </c>
      <c r="L12">
        <v>13710</v>
      </c>
      <c r="M12">
        <v>13980</v>
      </c>
      <c r="R12" t="s">
        <v>62</v>
      </c>
      <c r="S12" s="2">
        <f t="shared" si="1"/>
        <v>114640</v>
      </c>
      <c r="T12" s="2">
        <f t="shared" si="2"/>
        <v>38400</v>
      </c>
      <c r="U12" s="2">
        <f t="shared" si="2"/>
        <v>110200</v>
      </c>
      <c r="V12" s="2">
        <f t="shared" si="2"/>
        <v>118400</v>
      </c>
      <c r="W12" s="2">
        <f t="shared" si="2"/>
        <v>187900</v>
      </c>
      <c r="X12" s="2">
        <f t="shared" si="2"/>
        <v>118300</v>
      </c>
      <c r="Y12" s="2" cm="1">
        <f t="array" ref="Y12">_xlfn.XLOOKUP(Y$1&amp;$R12,$C$3:$C$1662&amp;$D$3:$D$1662,$E$3:$E$1662,0,0,1)</f>
        <v>3100</v>
      </c>
      <c r="Z12" s="2" cm="1">
        <f t="array" ref="Z12">_xlfn.XLOOKUP(Z$1&amp;$R12,$C$3:$C$1662&amp;$D$3:$D$1662,$E$3:$E$1662,0,0,1)</f>
        <v>1700</v>
      </c>
      <c r="AA12" s="2" cm="1">
        <f t="array" ref="AA12">_xlfn.XLOOKUP(AA$1&amp;$R12,$C$3:$C$1662&amp;$D$3:$D$1662,$E$3:$E$1662,0,0,1)</f>
        <v>12300</v>
      </c>
      <c r="AB12" s="2" cm="1">
        <f t="array" ref="AB12">_xlfn.XLOOKUP(AB$1&amp;$R12,$C$3:$C$1662&amp;$D$3:$D$1662,$E$3:$E$1662,0,0,1)</f>
        <v>3700</v>
      </c>
      <c r="AC12" s="2" cm="1">
        <f t="array" ref="AC12">_xlfn.XLOOKUP(AC$1&amp;$R12,$C$3:$C$1662&amp;$D$3:$D$1662,$E$3:$E$1662,0,0,1)</f>
        <v>8300</v>
      </c>
    </row>
    <row r="13" spans="1:29" x14ac:dyDescent="0.4">
      <c r="C13" t="s">
        <v>758</v>
      </c>
      <c r="D13" t="s">
        <v>523</v>
      </c>
      <c r="E13">
        <v>8300</v>
      </c>
      <c r="G13" s="1"/>
      <c r="H13" s="1"/>
      <c r="I13" s="1" t="s">
        <v>758</v>
      </c>
      <c r="J13" s="1">
        <v>14030</v>
      </c>
      <c r="K13" s="1">
        <v>14440</v>
      </c>
      <c r="L13" s="1">
        <v>13820</v>
      </c>
      <c r="M13">
        <v>14220</v>
      </c>
      <c r="R13" t="s">
        <v>24</v>
      </c>
      <c r="S13" s="2">
        <f t="shared" si="1"/>
        <v>122560</v>
      </c>
      <c r="T13" s="2">
        <f t="shared" si="2"/>
        <v>40500</v>
      </c>
      <c r="U13" s="2">
        <f t="shared" si="2"/>
        <v>115100</v>
      </c>
      <c r="V13" s="2">
        <f t="shared" si="2"/>
        <v>124300</v>
      </c>
      <c r="W13" s="2">
        <f t="shared" si="2"/>
        <v>202000</v>
      </c>
      <c r="X13" s="2">
        <f t="shared" si="2"/>
        <v>130900</v>
      </c>
      <c r="Y13" s="2" cm="1">
        <f t="array" ref="Y13">_xlfn.XLOOKUP(Y$1&amp;$R13,$C$3:$C$1662&amp;$D$3:$D$1662,$E$3:$E$1662,0,0,1)</f>
        <v>2100</v>
      </c>
      <c r="Z13" s="2" cm="1">
        <f t="array" ref="Z13">_xlfn.XLOOKUP(Z$1&amp;$R13,$C$3:$C$1662&amp;$D$3:$D$1662,$E$3:$E$1662,0,0,1)</f>
        <v>4900</v>
      </c>
      <c r="AA13" s="2" cm="1">
        <f t="array" ref="AA13">_xlfn.XLOOKUP(AA$1&amp;$R13,$C$3:$C$1662&amp;$D$3:$D$1662,$E$3:$E$1662,0,0,1)</f>
        <v>5900</v>
      </c>
      <c r="AB13" s="2" cm="1">
        <f t="array" ref="AB13">_xlfn.XLOOKUP(AB$1&amp;$R13,$C$3:$C$1662&amp;$D$3:$D$1662,$E$3:$E$1662,0,0,1)</f>
        <v>14100</v>
      </c>
      <c r="AC13" s="2" cm="1">
        <f t="array" ref="AC13">_xlfn.XLOOKUP(AC$1&amp;$R13,$C$3:$C$1662&amp;$D$3:$D$1662,$E$3:$E$1662,0,0,1)</f>
        <v>12600</v>
      </c>
    </row>
    <row r="14" spans="1:29" x14ac:dyDescent="0.4">
      <c r="C14" t="s">
        <v>758</v>
      </c>
      <c r="D14" t="s">
        <v>524</v>
      </c>
      <c r="E14">
        <v>12600</v>
      </c>
      <c r="I14" t="s">
        <v>759</v>
      </c>
      <c r="J14">
        <v>14340</v>
      </c>
      <c r="K14">
        <v>14820</v>
      </c>
      <c r="L14">
        <v>14280</v>
      </c>
      <c r="M14">
        <v>14820</v>
      </c>
      <c r="R14" t="s">
        <v>149</v>
      </c>
      <c r="S14" s="2">
        <f t="shared" si="1"/>
        <v>128840</v>
      </c>
      <c r="T14" s="2">
        <f t="shared" si="2"/>
        <v>42400</v>
      </c>
      <c r="U14" s="2">
        <f t="shared" si="2"/>
        <v>120400</v>
      </c>
      <c r="V14" s="2">
        <f t="shared" si="2"/>
        <v>126000</v>
      </c>
      <c r="W14" s="2">
        <f t="shared" si="2"/>
        <v>220200</v>
      </c>
      <c r="X14" s="2">
        <f t="shared" si="2"/>
        <v>135200</v>
      </c>
      <c r="Y14" s="2" cm="1">
        <f t="array" ref="Y14">_xlfn.XLOOKUP(Y$1&amp;$R14,$C$3:$C$1662&amp;$D$3:$D$1662,$E$3:$E$1662,0,0,1)</f>
        <v>1900</v>
      </c>
      <c r="Z14" s="2" cm="1">
        <f t="array" ref="Z14">_xlfn.XLOOKUP(Z$1&amp;$R14,$C$3:$C$1662&amp;$D$3:$D$1662,$E$3:$E$1662,0,0,1)</f>
        <v>5300</v>
      </c>
      <c r="AA14" s="2" cm="1">
        <f t="array" ref="AA14">_xlfn.XLOOKUP(AA$1&amp;$R14,$C$3:$C$1662&amp;$D$3:$D$1662,$E$3:$E$1662,0,0,1)</f>
        <v>1700</v>
      </c>
      <c r="AB14" s="2" cm="1">
        <f t="array" ref="AB14">_xlfn.XLOOKUP(AB$1&amp;$R14,$C$3:$C$1662&amp;$D$3:$D$1662,$E$3:$E$1662,0,0,1)</f>
        <v>18200</v>
      </c>
      <c r="AC14" s="2" cm="1">
        <f t="array" ref="AC14">_xlfn.XLOOKUP(AC$1&amp;$R14,$C$3:$C$1662&amp;$D$3:$D$1662,$E$3:$E$1662,0,0,1)</f>
        <v>4300</v>
      </c>
    </row>
    <row r="15" spans="1:29" x14ac:dyDescent="0.4">
      <c r="C15" t="s">
        <v>758</v>
      </c>
      <c r="D15" t="s">
        <v>525</v>
      </c>
      <c r="E15">
        <v>4300</v>
      </c>
      <c r="I15" t="s">
        <v>760</v>
      </c>
      <c r="J15">
        <v>14800</v>
      </c>
      <c r="K15">
        <v>15410</v>
      </c>
      <c r="L15">
        <v>14650</v>
      </c>
      <c r="M15">
        <v>15050</v>
      </c>
      <c r="R15" t="s">
        <v>120</v>
      </c>
      <c r="S15" s="2">
        <f t="shared" si="1"/>
        <v>135300</v>
      </c>
      <c r="T15" s="2">
        <f t="shared" si="2"/>
        <v>45200</v>
      </c>
      <c r="U15" s="2">
        <f t="shared" si="2"/>
        <v>134400</v>
      </c>
      <c r="V15" s="2">
        <f t="shared" si="2"/>
        <v>132800</v>
      </c>
      <c r="W15" s="2">
        <f t="shared" si="2"/>
        <v>224800</v>
      </c>
      <c r="X15" s="2">
        <f t="shared" si="2"/>
        <v>139300</v>
      </c>
      <c r="Y15" s="2" cm="1">
        <f t="array" ref="Y15">_xlfn.XLOOKUP(Y$1&amp;$R15,$C$3:$C$1662&amp;$D$3:$D$1662,$E$3:$E$1662,0,0,1)</f>
        <v>2800</v>
      </c>
      <c r="Z15" s="2" cm="1">
        <f t="array" ref="Z15">_xlfn.XLOOKUP(Z$1&amp;$R15,$C$3:$C$1662&amp;$D$3:$D$1662,$E$3:$E$1662,0,0,1)</f>
        <v>14000</v>
      </c>
      <c r="AA15" s="2" cm="1">
        <f t="array" ref="AA15">_xlfn.XLOOKUP(AA$1&amp;$R15,$C$3:$C$1662&amp;$D$3:$D$1662,$E$3:$E$1662,0,0,1)</f>
        <v>6800</v>
      </c>
      <c r="AB15" s="2" cm="1">
        <f t="array" ref="AB15">_xlfn.XLOOKUP(AB$1&amp;$R15,$C$3:$C$1662&amp;$D$3:$D$1662,$E$3:$E$1662,0,0,1)</f>
        <v>4600</v>
      </c>
      <c r="AC15" s="2" cm="1">
        <f t="array" ref="AC15">_xlfn.XLOOKUP(AC$1&amp;$R15,$C$3:$C$1662&amp;$D$3:$D$1662,$E$3:$E$1662,0,0,1)</f>
        <v>4100</v>
      </c>
    </row>
    <row r="16" spans="1:29" x14ac:dyDescent="0.4">
      <c r="C16" t="s">
        <v>758</v>
      </c>
      <c r="D16" t="s">
        <v>526</v>
      </c>
      <c r="E16">
        <v>4100</v>
      </c>
      <c r="G16" s="1"/>
      <c r="H16" s="1"/>
      <c r="I16" s="1" t="s">
        <v>761</v>
      </c>
      <c r="J16" s="1">
        <v>15120</v>
      </c>
      <c r="K16" s="1">
        <v>15280</v>
      </c>
      <c r="L16" s="1">
        <v>14800</v>
      </c>
      <c r="M16" s="1">
        <v>14880</v>
      </c>
      <c r="R16" t="s">
        <v>96</v>
      </c>
      <c r="S16" s="2">
        <f t="shared" si="1"/>
        <v>141240</v>
      </c>
      <c r="T16" s="2">
        <f t="shared" si="2"/>
        <v>54900</v>
      </c>
      <c r="U16" s="2">
        <f t="shared" si="2"/>
        <v>137900</v>
      </c>
      <c r="V16" s="2">
        <f t="shared" si="2"/>
        <v>136500</v>
      </c>
      <c r="W16" s="2">
        <f t="shared" si="2"/>
        <v>231700</v>
      </c>
      <c r="X16" s="2">
        <f t="shared" si="2"/>
        <v>145200</v>
      </c>
      <c r="Y16" s="2" cm="1">
        <f t="array" ref="Y16">_xlfn.XLOOKUP(Y$1&amp;$R16,$C$3:$C$1662&amp;$D$3:$D$1662,$E$3:$E$1662,0,0,1)</f>
        <v>9700</v>
      </c>
      <c r="Z16" s="2" cm="1">
        <f t="array" ref="Z16">_xlfn.XLOOKUP(Z$1&amp;$R16,$C$3:$C$1662&amp;$D$3:$D$1662,$E$3:$E$1662,0,0,1)</f>
        <v>3500</v>
      </c>
      <c r="AA16" s="2" cm="1">
        <f t="array" ref="AA16">_xlfn.XLOOKUP(AA$1&amp;$R16,$C$3:$C$1662&amp;$D$3:$D$1662,$E$3:$E$1662,0,0,1)</f>
        <v>3700</v>
      </c>
      <c r="AB16" s="2" cm="1">
        <f t="array" ref="AB16">_xlfn.XLOOKUP(AB$1&amp;$R16,$C$3:$C$1662&amp;$D$3:$D$1662,$E$3:$E$1662,0,0,1)</f>
        <v>6900</v>
      </c>
      <c r="AC16" s="2" cm="1">
        <f t="array" ref="AC16">_xlfn.XLOOKUP(AC$1&amp;$R16,$C$3:$C$1662&amp;$D$3:$D$1662,$E$3:$E$1662,0,0,1)</f>
        <v>5900</v>
      </c>
    </row>
    <row r="17" spans="3:29" x14ac:dyDescent="0.4">
      <c r="C17" t="s">
        <v>758</v>
      </c>
      <c r="D17" t="s">
        <v>527</v>
      </c>
      <c r="E17">
        <v>5900</v>
      </c>
      <c r="G17" s="1"/>
      <c r="H17" s="1"/>
      <c r="I17" s="1" t="s">
        <v>763</v>
      </c>
      <c r="J17" s="1">
        <v>14900</v>
      </c>
      <c r="K17" s="1">
        <v>15110</v>
      </c>
      <c r="L17" s="1">
        <v>14760</v>
      </c>
      <c r="M17" s="1">
        <v>14990</v>
      </c>
      <c r="R17" t="s">
        <v>144</v>
      </c>
      <c r="S17" s="2">
        <f t="shared" si="1"/>
        <v>144740</v>
      </c>
      <c r="T17" s="2">
        <f t="shared" si="2"/>
        <v>56600</v>
      </c>
      <c r="U17" s="2">
        <f t="shared" si="2"/>
        <v>139500</v>
      </c>
      <c r="V17" s="2">
        <f t="shared" si="2"/>
        <v>144300</v>
      </c>
      <c r="W17" s="2">
        <f t="shared" si="2"/>
        <v>236500</v>
      </c>
      <c r="X17" s="2">
        <f t="shared" si="2"/>
        <v>146800</v>
      </c>
      <c r="Y17" s="2" cm="1">
        <f t="array" ref="Y17">_xlfn.XLOOKUP(Y$1&amp;$R17,$C$3:$C$1662&amp;$D$3:$D$1662,$E$3:$E$1662,0,0,1)</f>
        <v>1700</v>
      </c>
      <c r="Z17" s="2" cm="1">
        <f t="array" ref="Z17">_xlfn.XLOOKUP(Z$1&amp;$R17,$C$3:$C$1662&amp;$D$3:$D$1662,$E$3:$E$1662,0,0,1)</f>
        <v>1600</v>
      </c>
      <c r="AA17" s="2" cm="1">
        <f t="array" ref="AA17">_xlfn.XLOOKUP(AA$1&amp;$R17,$C$3:$C$1662&amp;$D$3:$D$1662,$E$3:$E$1662,0,0,1)</f>
        <v>7800</v>
      </c>
      <c r="AB17" s="2" cm="1">
        <f t="array" ref="AB17">_xlfn.XLOOKUP(AB$1&amp;$R17,$C$3:$C$1662&amp;$D$3:$D$1662,$E$3:$E$1662,0,0,1)</f>
        <v>4800</v>
      </c>
      <c r="AC17" s="2" cm="1">
        <f t="array" ref="AC17">_xlfn.XLOOKUP(AC$1&amp;$R17,$C$3:$C$1662&amp;$D$3:$D$1662,$E$3:$E$1662,0,0,1)</f>
        <v>1600</v>
      </c>
    </row>
    <row r="18" spans="3:29" x14ac:dyDescent="0.4">
      <c r="C18" t="s">
        <v>758</v>
      </c>
      <c r="D18" t="s">
        <v>528</v>
      </c>
      <c r="E18">
        <v>1600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149300</v>
      </c>
      <c r="T18" s="2">
        <f t="shared" si="2"/>
        <v>60800</v>
      </c>
      <c r="U18" s="2">
        <f t="shared" si="2"/>
        <v>143900</v>
      </c>
      <c r="V18" s="2">
        <f t="shared" si="2"/>
        <v>147600</v>
      </c>
      <c r="W18" s="2">
        <f t="shared" si="2"/>
        <v>244600</v>
      </c>
      <c r="X18" s="2">
        <f t="shared" si="2"/>
        <v>149600</v>
      </c>
      <c r="Y18" s="2" cm="1">
        <f t="array" ref="Y18">_xlfn.XLOOKUP(Y$1&amp;$R18,$C$3:$C$1662&amp;$D$3:$D$1662,$E$3:$E$1662,0,0,1)</f>
        <v>4200</v>
      </c>
      <c r="Z18" s="2" cm="1">
        <f t="array" ref="Z18">_xlfn.XLOOKUP(Z$1&amp;$R18,$C$3:$C$1662&amp;$D$3:$D$1662,$E$3:$E$1662,0,0,1)</f>
        <v>4400</v>
      </c>
      <c r="AA18" s="2" cm="1">
        <f t="array" ref="AA18">_xlfn.XLOOKUP(AA$1&amp;$R18,$C$3:$C$1662&amp;$D$3:$D$1662,$E$3:$E$1662,0,0,1)</f>
        <v>3300</v>
      </c>
      <c r="AB18" s="2" cm="1">
        <f t="array" ref="AB18">_xlfn.XLOOKUP(AB$1&amp;$R18,$C$3:$C$1662&amp;$D$3:$D$1662,$E$3:$E$1662,0,0,1)</f>
        <v>8100</v>
      </c>
      <c r="AC18" s="2" cm="1">
        <f t="array" ref="AC18">_xlfn.XLOOKUP(AC$1&amp;$R18,$C$3:$C$1662&amp;$D$3:$D$1662,$E$3:$E$1662,0,0,1)</f>
        <v>2800</v>
      </c>
    </row>
    <row r="19" spans="3:29" x14ac:dyDescent="0.4">
      <c r="C19" t="s">
        <v>758</v>
      </c>
      <c r="D19" t="s">
        <v>529</v>
      </c>
      <c r="E19">
        <v>2800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159000</v>
      </c>
      <c r="T19" s="2">
        <f t="shared" si="2"/>
        <v>61300</v>
      </c>
      <c r="U19" s="2">
        <f t="shared" si="2"/>
        <v>151600</v>
      </c>
      <c r="V19" s="2">
        <f t="shared" si="2"/>
        <v>185400</v>
      </c>
      <c r="W19" s="2">
        <f t="shared" si="2"/>
        <v>246000</v>
      </c>
      <c r="X19" s="2">
        <f t="shared" si="2"/>
        <v>150700</v>
      </c>
      <c r="Y19" s="2" cm="1">
        <f t="array" ref="Y19">_xlfn.XLOOKUP(Y$1&amp;$R19,$C$3:$C$1662&amp;$D$3:$D$1662,$E$3:$E$1662,0,0,1)</f>
        <v>500</v>
      </c>
      <c r="Z19" s="2" cm="1">
        <f t="array" ref="Z19">_xlfn.XLOOKUP(Z$1&amp;$R19,$C$3:$C$1662&amp;$D$3:$D$1662,$E$3:$E$1662,0,0,1)</f>
        <v>7700</v>
      </c>
      <c r="AA19" s="2" cm="1">
        <f t="array" ref="AA19">_xlfn.XLOOKUP(AA$1&amp;$R19,$C$3:$C$1662&amp;$D$3:$D$1662,$E$3:$E$1662,0,0,1)</f>
        <v>37800</v>
      </c>
      <c r="AB19" s="2" cm="1">
        <f t="array" ref="AB19">_xlfn.XLOOKUP(AB$1&amp;$R19,$C$3:$C$1662&amp;$D$3:$D$1662,$E$3:$E$1662,0,0,1)</f>
        <v>1400</v>
      </c>
      <c r="AC19" s="2" cm="1">
        <f t="array" ref="AC19">_xlfn.XLOOKUP(AC$1&amp;$R19,$C$3:$C$1662&amp;$D$3:$D$1662,$E$3:$E$1662,0,0,1)</f>
        <v>1100</v>
      </c>
    </row>
    <row r="20" spans="3:29" x14ac:dyDescent="0.4">
      <c r="C20" t="s">
        <v>758</v>
      </c>
      <c r="D20" t="s">
        <v>530</v>
      </c>
      <c r="E20">
        <v>1100</v>
      </c>
      <c r="R20" t="s">
        <v>147</v>
      </c>
      <c r="S20" s="2">
        <f t="shared" si="1"/>
        <v>164360</v>
      </c>
      <c r="T20" s="2">
        <f t="shared" ref="T20:X35" si="3">T19+Y20</f>
        <v>67600</v>
      </c>
      <c r="U20" s="2">
        <f t="shared" si="3"/>
        <v>158500</v>
      </c>
      <c r="V20" s="2">
        <f t="shared" si="3"/>
        <v>189900</v>
      </c>
      <c r="W20" s="2">
        <f t="shared" si="3"/>
        <v>250200</v>
      </c>
      <c r="X20" s="2">
        <f t="shared" si="3"/>
        <v>155600</v>
      </c>
      <c r="Y20" s="2" cm="1">
        <f t="array" ref="Y20">_xlfn.XLOOKUP(Y$1&amp;$R20,$C$3:$C$1662&amp;$D$3:$D$1662,$E$3:$E$1662,0,0,1)</f>
        <v>6300</v>
      </c>
      <c r="Z20" s="2" cm="1">
        <f t="array" ref="Z20">_xlfn.XLOOKUP(Z$1&amp;$R20,$C$3:$C$1662&amp;$D$3:$D$1662,$E$3:$E$1662,0,0,1)</f>
        <v>6900</v>
      </c>
      <c r="AA20" s="2" cm="1">
        <f t="array" ref="AA20">_xlfn.XLOOKUP(AA$1&amp;$R20,$C$3:$C$1662&amp;$D$3:$D$1662,$E$3:$E$1662,0,0,1)</f>
        <v>4500</v>
      </c>
      <c r="AB20" s="2" cm="1">
        <f t="array" ref="AB20">_xlfn.XLOOKUP(AB$1&amp;$R20,$C$3:$C$1662&amp;$D$3:$D$1662,$E$3:$E$1662,0,0,1)</f>
        <v>4200</v>
      </c>
      <c r="AC20" s="2" cm="1">
        <f t="array" ref="AC20">_xlfn.XLOOKUP(AC$1&amp;$R20,$C$3:$C$1662&amp;$D$3:$D$1662,$E$3:$E$1662,0,0,1)</f>
        <v>4900</v>
      </c>
    </row>
    <row r="21" spans="3:29" x14ac:dyDescent="0.4">
      <c r="C21" t="s">
        <v>758</v>
      </c>
      <c r="D21" t="s">
        <v>531</v>
      </c>
      <c r="E21">
        <v>4900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168720</v>
      </c>
      <c r="T21" s="2">
        <f t="shared" si="3"/>
        <v>72300</v>
      </c>
      <c r="U21" s="2">
        <f t="shared" si="3"/>
        <v>163400</v>
      </c>
      <c r="V21" s="2">
        <f t="shared" si="3"/>
        <v>196400</v>
      </c>
      <c r="W21" s="2">
        <f t="shared" si="3"/>
        <v>253300</v>
      </c>
      <c r="X21" s="2">
        <f t="shared" si="3"/>
        <v>158200</v>
      </c>
      <c r="Y21" s="2" cm="1">
        <f t="array" ref="Y21">_xlfn.XLOOKUP(Y$1&amp;$R21,$C$3:$C$1662&amp;$D$3:$D$1662,$E$3:$E$1662,0,0,1)</f>
        <v>4700</v>
      </c>
      <c r="Z21" s="2" cm="1">
        <f t="array" ref="Z21">_xlfn.XLOOKUP(Z$1&amp;$R21,$C$3:$C$1662&amp;$D$3:$D$1662,$E$3:$E$1662,0,0,1)</f>
        <v>4900</v>
      </c>
      <c r="AA21" s="2" cm="1">
        <f t="array" ref="AA21">_xlfn.XLOOKUP(AA$1&amp;$R21,$C$3:$C$1662&amp;$D$3:$D$1662,$E$3:$E$1662,0,0,1)</f>
        <v>6500</v>
      </c>
      <c r="AB21" s="2" cm="1">
        <f t="array" ref="AB21">_xlfn.XLOOKUP(AB$1&amp;$R21,$C$3:$C$1662&amp;$D$3:$D$1662,$E$3:$E$1662,0,0,1)</f>
        <v>3100</v>
      </c>
      <c r="AC21" s="2" cm="1">
        <f t="array" ref="AC21">_xlfn.XLOOKUP(AC$1&amp;$R21,$C$3:$C$1662&amp;$D$3:$D$1662,$E$3:$E$1662,0,0,1)</f>
        <v>2600</v>
      </c>
    </row>
    <row r="22" spans="3:29" x14ac:dyDescent="0.4">
      <c r="C22" t="s">
        <v>758</v>
      </c>
      <c r="D22" t="s">
        <v>532</v>
      </c>
      <c r="E22">
        <v>2600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173040</v>
      </c>
      <c r="T22" s="2">
        <f t="shared" si="3"/>
        <v>73300</v>
      </c>
      <c r="U22" s="2">
        <f t="shared" si="3"/>
        <v>165000</v>
      </c>
      <c r="V22" s="2">
        <f t="shared" si="3"/>
        <v>209300</v>
      </c>
      <c r="W22" s="2">
        <f t="shared" si="3"/>
        <v>257400</v>
      </c>
      <c r="X22" s="2">
        <f t="shared" si="3"/>
        <v>160200</v>
      </c>
      <c r="Y22" s="2" cm="1">
        <f t="array" ref="Y22">_xlfn.XLOOKUP(Y$1&amp;$R22,$C$3:$C$1662&amp;$D$3:$D$1662,$E$3:$E$1662,0,0,1)</f>
        <v>1000</v>
      </c>
      <c r="Z22" s="2" cm="1">
        <f t="array" ref="Z22">_xlfn.XLOOKUP(Z$1&amp;$R22,$C$3:$C$1662&amp;$D$3:$D$1662,$E$3:$E$1662,0,0,1)</f>
        <v>1600</v>
      </c>
      <c r="AA22" s="2" cm="1">
        <f t="array" ref="AA22">_xlfn.XLOOKUP(AA$1&amp;$R22,$C$3:$C$1662&amp;$D$3:$D$1662,$E$3:$E$1662,0,0,1)</f>
        <v>12900</v>
      </c>
      <c r="AB22" s="2" cm="1">
        <f t="array" ref="AB22">_xlfn.XLOOKUP(AB$1&amp;$R22,$C$3:$C$1662&amp;$D$3:$D$1662,$E$3:$E$1662,0,0,1)</f>
        <v>4100</v>
      </c>
      <c r="AC22" s="2" cm="1">
        <f t="array" ref="AC22">_xlfn.XLOOKUP(AC$1&amp;$R22,$C$3:$C$1662&amp;$D$3:$D$1662,$E$3:$E$1662,0,0,1)</f>
        <v>2000</v>
      </c>
    </row>
    <row r="23" spans="3:29" x14ac:dyDescent="0.4">
      <c r="C23" t="s">
        <v>758</v>
      </c>
      <c r="D23" t="s">
        <v>533</v>
      </c>
      <c r="E23">
        <v>2000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175980</v>
      </c>
      <c r="T23" s="2">
        <f t="shared" si="3"/>
        <v>73900</v>
      </c>
      <c r="U23" s="2">
        <f t="shared" si="3"/>
        <v>169500</v>
      </c>
      <c r="V23" s="2">
        <f t="shared" si="3"/>
        <v>212500</v>
      </c>
      <c r="W23" s="2">
        <f t="shared" si="3"/>
        <v>260100</v>
      </c>
      <c r="X23" s="2">
        <f t="shared" si="3"/>
        <v>163900</v>
      </c>
      <c r="Y23" s="2" cm="1">
        <f t="array" ref="Y23">_xlfn.XLOOKUP(Y$1&amp;$R23,$C$3:$C$1662&amp;$D$3:$D$1662,$E$3:$E$1662,0,0,1)</f>
        <v>600</v>
      </c>
      <c r="Z23" s="2" cm="1">
        <f t="array" ref="Z23">_xlfn.XLOOKUP(Z$1&amp;$R23,$C$3:$C$1662&amp;$D$3:$D$1662,$E$3:$E$1662,0,0,1)</f>
        <v>4500</v>
      </c>
      <c r="AA23" s="2" cm="1">
        <f t="array" ref="AA23">_xlfn.XLOOKUP(AA$1&amp;$R23,$C$3:$C$1662&amp;$D$3:$D$1662,$E$3:$E$1662,0,0,1)</f>
        <v>3200</v>
      </c>
      <c r="AB23" s="2" cm="1">
        <f t="array" ref="AB23">_xlfn.XLOOKUP(AB$1&amp;$R23,$C$3:$C$1662&amp;$D$3:$D$1662,$E$3:$E$1662,0,0,1)</f>
        <v>2700</v>
      </c>
      <c r="AC23" s="2" cm="1">
        <f t="array" ref="AC23">_xlfn.XLOOKUP(AC$1&amp;$R23,$C$3:$C$1662&amp;$D$3:$D$1662,$E$3:$E$1662,0,0,1)</f>
        <v>3700</v>
      </c>
    </row>
    <row r="24" spans="3:29" x14ac:dyDescent="0.4">
      <c r="C24" t="s">
        <v>758</v>
      </c>
      <c r="D24" t="s">
        <v>534</v>
      </c>
      <c r="E24">
        <v>3700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178620</v>
      </c>
      <c r="T24" s="2">
        <f t="shared" si="3"/>
        <v>74400</v>
      </c>
      <c r="U24" s="2">
        <f t="shared" si="3"/>
        <v>172600</v>
      </c>
      <c r="V24" s="2">
        <f t="shared" si="3"/>
        <v>215700</v>
      </c>
      <c r="W24" s="2">
        <f t="shared" si="3"/>
        <v>265500</v>
      </c>
      <c r="X24" s="2">
        <f t="shared" si="3"/>
        <v>164900</v>
      </c>
      <c r="Y24" s="2" cm="1">
        <f t="array" ref="Y24">_xlfn.XLOOKUP(Y$1&amp;$R24,$C$3:$C$1662&amp;$D$3:$D$1662,$E$3:$E$1662,0,0,1)</f>
        <v>500</v>
      </c>
      <c r="Z24" s="2" cm="1">
        <f t="array" ref="Z24">_xlfn.XLOOKUP(Z$1&amp;$R24,$C$3:$C$1662&amp;$D$3:$D$1662,$E$3:$E$1662,0,0,1)</f>
        <v>3100</v>
      </c>
      <c r="AA24" s="2" cm="1">
        <f t="array" ref="AA24">_xlfn.XLOOKUP(AA$1&amp;$R24,$C$3:$C$1662&amp;$D$3:$D$1662,$E$3:$E$1662,0,0,1)</f>
        <v>3200</v>
      </c>
      <c r="AB24" s="2" cm="1">
        <f t="array" ref="AB24">_xlfn.XLOOKUP(AB$1&amp;$R24,$C$3:$C$1662&amp;$D$3:$D$1662,$E$3:$E$1662,0,0,1)</f>
        <v>5400</v>
      </c>
      <c r="AC24" s="2" cm="1">
        <f t="array" ref="AC24">_xlfn.XLOOKUP(AC$1&amp;$R24,$C$3:$C$1662&amp;$D$3:$D$1662,$E$3:$E$1662,0,0,1)</f>
        <v>1000</v>
      </c>
    </row>
    <row r="25" spans="3:29" x14ac:dyDescent="0.4">
      <c r="C25" t="s">
        <v>758</v>
      </c>
      <c r="D25" t="s">
        <v>535</v>
      </c>
      <c r="E25">
        <v>1000</v>
      </c>
      <c r="R25" t="s">
        <v>22</v>
      </c>
      <c r="S25" s="2">
        <f t="shared" si="1"/>
        <v>181680</v>
      </c>
      <c r="T25" s="2">
        <f t="shared" si="3"/>
        <v>76300</v>
      </c>
      <c r="U25" s="2">
        <f t="shared" si="3"/>
        <v>174100</v>
      </c>
      <c r="V25" s="2">
        <f t="shared" si="3"/>
        <v>222700</v>
      </c>
      <c r="W25" s="2">
        <f t="shared" si="3"/>
        <v>270000</v>
      </c>
      <c r="X25" s="2">
        <f t="shared" si="3"/>
        <v>165300</v>
      </c>
      <c r="Y25" s="2" cm="1">
        <f t="array" ref="Y25">_xlfn.XLOOKUP(Y$1&amp;$R25,$C$3:$C$1662&amp;$D$3:$D$1662,$E$3:$E$1662,0,0,1)</f>
        <v>1900</v>
      </c>
      <c r="Z25" s="2" cm="1">
        <f t="array" ref="Z25">_xlfn.XLOOKUP(Z$1&amp;$R25,$C$3:$C$1662&amp;$D$3:$D$1662,$E$3:$E$1662,0,0,1)</f>
        <v>1500</v>
      </c>
      <c r="AA25" s="2" cm="1">
        <f t="array" ref="AA25">_xlfn.XLOOKUP(AA$1&amp;$R25,$C$3:$C$1662&amp;$D$3:$D$1662,$E$3:$E$1662,0,0,1)</f>
        <v>7000</v>
      </c>
      <c r="AB25" s="2" cm="1">
        <f t="array" ref="AB25">_xlfn.XLOOKUP(AB$1&amp;$R25,$C$3:$C$1662&amp;$D$3:$D$1662,$E$3:$E$1662,0,0,1)</f>
        <v>4500</v>
      </c>
      <c r="AC25" s="2" cm="1">
        <f t="array" ref="AC25">_xlfn.XLOOKUP(AC$1&amp;$R25,$C$3:$C$1662&amp;$D$3:$D$1662,$E$3:$E$1662,0,0,1)</f>
        <v>400</v>
      </c>
    </row>
    <row r="26" spans="3:29" x14ac:dyDescent="0.4">
      <c r="C26" t="s">
        <v>758</v>
      </c>
      <c r="D26" t="s">
        <v>536</v>
      </c>
      <c r="E26">
        <v>400</v>
      </c>
      <c r="R26" t="s">
        <v>69</v>
      </c>
      <c r="S26" s="2">
        <f t="shared" si="1"/>
        <v>184860</v>
      </c>
      <c r="T26" s="2">
        <f t="shared" si="3"/>
        <v>82900</v>
      </c>
      <c r="U26" s="2">
        <f t="shared" si="3"/>
        <v>174900</v>
      </c>
      <c r="V26" s="2">
        <f t="shared" si="3"/>
        <v>228200</v>
      </c>
      <c r="W26" s="2">
        <f t="shared" si="3"/>
        <v>271700</v>
      </c>
      <c r="X26" s="2">
        <f t="shared" si="3"/>
        <v>166600</v>
      </c>
      <c r="Y26" s="2" cm="1">
        <f t="array" ref="Y26">_xlfn.XLOOKUP(Y$1&amp;$R26,$C$3:$C$1662&amp;$D$3:$D$1662,$E$3:$E$1662,0,0,1)</f>
        <v>6600</v>
      </c>
      <c r="Z26" s="2" cm="1">
        <f t="array" ref="Z26">_xlfn.XLOOKUP(Z$1&amp;$R26,$C$3:$C$1662&amp;$D$3:$D$1662,$E$3:$E$1662,0,0,1)</f>
        <v>800</v>
      </c>
      <c r="AA26" s="2" cm="1">
        <f t="array" ref="AA26">_xlfn.XLOOKUP(AA$1&amp;$R26,$C$3:$C$1662&amp;$D$3:$D$1662,$E$3:$E$1662,0,0,1)</f>
        <v>5500</v>
      </c>
      <c r="AB26" s="2" cm="1">
        <f t="array" ref="AB26">_xlfn.XLOOKUP(AB$1&amp;$R26,$C$3:$C$1662&amp;$D$3:$D$1662,$E$3:$E$1662,0,0,1)</f>
        <v>1700</v>
      </c>
      <c r="AC26" s="2" cm="1">
        <f t="array" ref="AC26">_xlfn.XLOOKUP(AC$1&amp;$R26,$C$3:$C$1662&amp;$D$3:$D$1662,$E$3:$E$1662,0,0,1)</f>
        <v>1300</v>
      </c>
    </row>
    <row r="27" spans="3:29" x14ac:dyDescent="0.4">
      <c r="C27" t="s">
        <v>758</v>
      </c>
      <c r="D27" t="s">
        <v>537</v>
      </c>
      <c r="E27">
        <v>1300</v>
      </c>
      <c r="R27" t="s">
        <v>98</v>
      </c>
      <c r="S27" s="2">
        <f t="shared" si="1"/>
        <v>187240</v>
      </c>
      <c r="T27" s="2">
        <f t="shared" si="3"/>
        <v>83900</v>
      </c>
      <c r="U27" s="2">
        <f t="shared" si="3"/>
        <v>176900</v>
      </c>
      <c r="V27" s="2">
        <f t="shared" si="3"/>
        <v>233600</v>
      </c>
      <c r="W27" s="2">
        <f t="shared" si="3"/>
        <v>273500</v>
      </c>
      <c r="X27" s="2">
        <f t="shared" si="3"/>
        <v>168300</v>
      </c>
      <c r="Y27" s="2" cm="1">
        <f t="array" ref="Y27">_xlfn.XLOOKUP(Y$1&amp;$R27,$C$3:$C$1662&amp;$D$3:$D$1662,$E$3:$E$1662,0,0,1)</f>
        <v>1000</v>
      </c>
      <c r="Z27" s="2" cm="1">
        <f t="array" ref="Z27">_xlfn.XLOOKUP(Z$1&amp;$R27,$C$3:$C$1662&amp;$D$3:$D$1662,$E$3:$E$1662,0,0,1)</f>
        <v>2000</v>
      </c>
      <c r="AA27" s="2" cm="1">
        <f t="array" ref="AA27">_xlfn.XLOOKUP(AA$1&amp;$R27,$C$3:$C$1662&amp;$D$3:$D$1662,$E$3:$E$1662,0,0,1)</f>
        <v>5400</v>
      </c>
      <c r="AB27" s="2" cm="1">
        <f t="array" ref="AB27">_xlfn.XLOOKUP(AB$1&amp;$R27,$C$3:$C$1662&amp;$D$3:$D$1662,$E$3:$E$1662,0,0,1)</f>
        <v>1800</v>
      </c>
      <c r="AC27" s="2" cm="1">
        <f t="array" ref="AC27">_xlfn.XLOOKUP(AC$1&amp;$R27,$C$3:$C$1662&amp;$D$3:$D$1662,$E$3:$E$1662,0,0,1)</f>
        <v>1700</v>
      </c>
    </row>
    <row r="28" spans="3:29" x14ac:dyDescent="0.4">
      <c r="C28" t="s">
        <v>758</v>
      </c>
      <c r="D28" t="s">
        <v>538</v>
      </c>
      <c r="E28">
        <v>1700</v>
      </c>
      <c r="R28" t="s">
        <v>38</v>
      </c>
      <c r="S28" s="2">
        <f t="shared" si="1"/>
        <v>191540</v>
      </c>
      <c r="T28" s="2">
        <f t="shared" si="3"/>
        <v>85200</v>
      </c>
      <c r="U28" s="2">
        <f t="shared" si="3"/>
        <v>183300</v>
      </c>
      <c r="V28" s="2">
        <f t="shared" si="3"/>
        <v>235700</v>
      </c>
      <c r="W28" s="2">
        <f t="shared" si="3"/>
        <v>282900</v>
      </c>
      <c r="X28" s="2">
        <f t="shared" si="3"/>
        <v>170600</v>
      </c>
      <c r="Y28" s="2" cm="1">
        <f t="array" ref="Y28">_xlfn.XLOOKUP(Y$1&amp;$R28,$C$3:$C$1662&amp;$D$3:$D$1662,$E$3:$E$1662,0,0,1)</f>
        <v>1300</v>
      </c>
      <c r="Z28" s="2" cm="1">
        <f t="array" ref="Z28">_xlfn.XLOOKUP(Z$1&amp;$R28,$C$3:$C$1662&amp;$D$3:$D$1662,$E$3:$E$1662,0,0,1)</f>
        <v>6400</v>
      </c>
      <c r="AA28" s="2" cm="1">
        <f t="array" ref="AA28">_xlfn.XLOOKUP(AA$1&amp;$R28,$C$3:$C$1662&amp;$D$3:$D$1662,$E$3:$E$1662,0,0,1)</f>
        <v>2100</v>
      </c>
      <c r="AB28" s="2" cm="1">
        <f t="array" ref="AB28">_xlfn.XLOOKUP(AB$1&amp;$R28,$C$3:$C$1662&amp;$D$3:$D$1662,$E$3:$E$1662,0,0,1)</f>
        <v>9400</v>
      </c>
      <c r="AC28" s="2" cm="1">
        <f t="array" ref="AC28">_xlfn.XLOOKUP(AC$1&amp;$R28,$C$3:$C$1662&amp;$D$3:$D$1662,$E$3:$E$1662,0,0,1)</f>
        <v>2300</v>
      </c>
    </row>
    <row r="29" spans="3:29" x14ac:dyDescent="0.4">
      <c r="C29" t="s">
        <v>758</v>
      </c>
      <c r="D29" t="s">
        <v>539</v>
      </c>
      <c r="E29">
        <v>2300</v>
      </c>
      <c r="R29" t="s">
        <v>241</v>
      </c>
      <c r="S29" s="2">
        <f t="shared" si="1"/>
        <v>193800</v>
      </c>
      <c r="T29" s="2">
        <f t="shared" si="3"/>
        <v>86400</v>
      </c>
      <c r="U29" s="2">
        <f t="shared" si="3"/>
        <v>189100</v>
      </c>
      <c r="V29" s="2">
        <f t="shared" si="3"/>
        <v>235900</v>
      </c>
      <c r="W29" s="2">
        <f t="shared" si="3"/>
        <v>286600</v>
      </c>
      <c r="X29" s="2">
        <f t="shared" si="3"/>
        <v>171000</v>
      </c>
      <c r="Y29" s="2" cm="1">
        <f t="array" ref="Y29">_xlfn.XLOOKUP(Y$1&amp;$R29,$C$3:$C$1662&amp;$D$3:$D$1662,$E$3:$E$1662,0,0,1)</f>
        <v>1200</v>
      </c>
      <c r="Z29" s="2" cm="1">
        <f t="array" ref="Z29">_xlfn.XLOOKUP(Z$1&amp;$R29,$C$3:$C$1662&amp;$D$3:$D$1662,$E$3:$E$1662,0,0,1)</f>
        <v>5800</v>
      </c>
      <c r="AA29" s="2" cm="1">
        <f t="array" ref="AA29">_xlfn.XLOOKUP(AA$1&amp;$R29,$C$3:$C$1662&amp;$D$3:$D$1662,$E$3:$E$1662,0,0,1)</f>
        <v>200</v>
      </c>
      <c r="AB29" s="2" cm="1">
        <f t="array" ref="AB29">_xlfn.XLOOKUP(AB$1&amp;$R29,$C$3:$C$1662&amp;$D$3:$D$1662,$E$3:$E$1662,0,0,1)</f>
        <v>3700</v>
      </c>
      <c r="AC29" s="2" cm="1">
        <f t="array" ref="AC29">_xlfn.XLOOKUP(AC$1&amp;$R29,$C$3:$C$1662&amp;$D$3:$D$1662,$E$3:$E$1662,0,0,1)</f>
        <v>400</v>
      </c>
    </row>
    <row r="30" spans="3:29" x14ac:dyDescent="0.4">
      <c r="C30" t="s">
        <v>758</v>
      </c>
      <c r="D30" t="s">
        <v>540</v>
      </c>
      <c r="E30">
        <v>400</v>
      </c>
      <c r="R30" t="s">
        <v>286</v>
      </c>
      <c r="S30" s="2">
        <f t="shared" si="1"/>
        <v>197320</v>
      </c>
      <c r="T30" s="2">
        <f t="shared" si="3"/>
        <v>86400</v>
      </c>
      <c r="U30" s="2">
        <f t="shared" si="3"/>
        <v>196400</v>
      </c>
      <c r="V30" s="2">
        <f t="shared" si="3"/>
        <v>238200</v>
      </c>
      <c r="W30" s="2">
        <f t="shared" si="3"/>
        <v>290900</v>
      </c>
      <c r="X30" s="2">
        <f t="shared" si="3"/>
        <v>174700</v>
      </c>
      <c r="Y30" s="2" cm="1">
        <f t="array" ref="Y30">_xlfn.XLOOKUP(Y$1&amp;$R30,$C$3:$C$1662&amp;$D$3:$D$1662,$E$3:$E$1662,0,0,1)</f>
        <v>0</v>
      </c>
      <c r="Z30" s="2" cm="1">
        <f t="array" ref="Z30">_xlfn.XLOOKUP(Z$1&amp;$R30,$C$3:$C$1662&amp;$D$3:$D$1662,$E$3:$E$1662,0,0,1)</f>
        <v>7300</v>
      </c>
      <c r="AA30" s="2" cm="1">
        <f t="array" ref="AA30">_xlfn.XLOOKUP(AA$1&amp;$R30,$C$3:$C$1662&amp;$D$3:$D$1662,$E$3:$E$1662,0,0,1)</f>
        <v>2300</v>
      </c>
      <c r="AB30" s="2" cm="1">
        <f t="array" ref="AB30">_xlfn.XLOOKUP(AB$1&amp;$R30,$C$3:$C$1662&amp;$D$3:$D$1662,$E$3:$E$1662,0,0,1)</f>
        <v>4300</v>
      </c>
      <c r="AC30" s="2" cm="1">
        <f t="array" ref="AC30">_xlfn.XLOOKUP(AC$1&amp;$R30,$C$3:$C$1662&amp;$D$3:$D$1662,$E$3:$E$1662,0,0,1)</f>
        <v>3700</v>
      </c>
    </row>
    <row r="31" spans="3:29" x14ac:dyDescent="0.4">
      <c r="C31" t="s">
        <v>758</v>
      </c>
      <c r="D31" t="s">
        <v>541</v>
      </c>
      <c r="E31">
        <v>3700</v>
      </c>
      <c r="R31" t="s">
        <v>203</v>
      </c>
      <c r="S31" s="2">
        <f t="shared" si="1"/>
        <v>202140</v>
      </c>
      <c r="T31" s="2">
        <f t="shared" si="3"/>
        <v>93500</v>
      </c>
      <c r="U31" s="2">
        <f t="shared" si="3"/>
        <v>197200</v>
      </c>
      <c r="V31" s="2">
        <f t="shared" si="3"/>
        <v>240100</v>
      </c>
      <c r="W31" s="2">
        <f t="shared" si="3"/>
        <v>298200</v>
      </c>
      <c r="X31" s="2">
        <f t="shared" si="3"/>
        <v>181700</v>
      </c>
      <c r="Y31" s="2" cm="1">
        <f t="array" ref="Y31">_xlfn.XLOOKUP(Y$1&amp;$R31,$C$3:$C$1662&amp;$D$3:$D$1662,$E$3:$E$1662,0,0,1)</f>
        <v>7100</v>
      </c>
      <c r="Z31" s="2" cm="1">
        <f t="array" ref="Z31">_xlfn.XLOOKUP(Z$1&amp;$R31,$C$3:$C$1662&amp;$D$3:$D$1662,$E$3:$E$1662,0,0,1)</f>
        <v>800</v>
      </c>
      <c r="AA31" s="2" cm="1">
        <f t="array" ref="AA31">_xlfn.XLOOKUP(AA$1&amp;$R31,$C$3:$C$1662&amp;$D$3:$D$1662,$E$3:$E$1662,0,0,1)</f>
        <v>1900</v>
      </c>
      <c r="AB31" s="2" cm="1">
        <f t="array" ref="AB31">_xlfn.XLOOKUP(AB$1&amp;$R31,$C$3:$C$1662&amp;$D$3:$D$1662,$E$3:$E$1662,0,0,1)</f>
        <v>7300</v>
      </c>
      <c r="AC31" s="2" cm="1">
        <f t="array" ref="AC31">_xlfn.XLOOKUP(AC$1&amp;$R31,$C$3:$C$1662&amp;$D$3:$D$1662,$E$3:$E$1662,0,0,1)</f>
        <v>7000</v>
      </c>
    </row>
    <row r="32" spans="3:29" x14ac:dyDescent="0.4">
      <c r="C32" t="s">
        <v>758</v>
      </c>
      <c r="D32" t="s">
        <v>542</v>
      </c>
      <c r="E32">
        <v>7000</v>
      </c>
      <c r="R32" t="s">
        <v>153</v>
      </c>
      <c r="S32" s="2">
        <f t="shared" si="1"/>
        <v>206520</v>
      </c>
      <c r="T32" s="2">
        <f t="shared" si="3"/>
        <v>95900</v>
      </c>
      <c r="U32" s="2">
        <f t="shared" si="3"/>
        <v>198900</v>
      </c>
      <c r="V32" s="2">
        <f t="shared" si="3"/>
        <v>249000</v>
      </c>
      <c r="W32" s="2">
        <f t="shared" si="3"/>
        <v>303700</v>
      </c>
      <c r="X32" s="2">
        <f t="shared" si="3"/>
        <v>185100</v>
      </c>
      <c r="Y32" s="2" cm="1">
        <f t="array" ref="Y32">_xlfn.XLOOKUP(Y$1&amp;$R32,$C$3:$C$1662&amp;$D$3:$D$1662,$E$3:$E$1662,0,0,1)</f>
        <v>2400</v>
      </c>
      <c r="Z32" s="2" cm="1">
        <f t="array" ref="Z32">_xlfn.XLOOKUP(Z$1&amp;$R32,$C$3:$C$1662&amp;$D$3:$D$1662,$E$3:$E$1662,0,0,1)</f>
        <v>1700</v>
      </c>
      <c r="AA32" s="2" cm="1">
        <f t="array" ref="AA32">_xlfn.XLOOKUP(AA$1&amp;$R32,$C$3:$C$1662&amp;$D$3:$D$1662,$E$3:$E$1662,0,0,1)</f>
        <v>8900</v>
      </c>
      <c r="AB32" s="2" cm="1">
        <f t="array" ref="AB32">_xlfn.XLOOKUP(AB$1&amp;$R32,$C$3:$C$1662&amp;$D$3:$D$1662,$E$3:$E$1662,0,0,1)</f>
        <v>5500</v>
      </c>
      <c r="AC32" s="2" cm="1">
        <f t="array" ref="AC32">_xlfn.XLOOKUP(AC$1&amp;$R32,$C$3:$C$1662&amp;$D$3:$D$1662,$E$3:$E$1662,0,0,1)</f>
        <v>3400</v>
      </c>
    </row>
    <row r="33" spans="3:29" x14ac:dyDescent="0.4">
      <c r="C33" t="s">
        <v>758</v>
      </c>
      <c r="D33" t="s">
        <v>543</v>
      </c>
      <c r="E33">
        <v>3400</v>
      </c>
      <c r="R33" t="s">
        <v>200</v>
      </c>
      <c r="S33" s="2">
        <f t="shared" si="1"/>
        <v>211080</v>
      </c>
      <c r="T33" s="2">
        <f t="shared" si="3"/>
        <v>99700</v>
      </c>
      <c r="U33" s="2">
        <f t="shared" si="3"/>
        <v>199100</v>
      </c>
      <c r="V33" s="2">
        <f t="shared" si="3"/>
        <v>259400</v>
      </c>
      <c r="W33" s="2">
        <f t="shared" si="3"/>
        <v>309500</v>
      </c>
      <c r="X33" s="2">
        <f t="shared" si="3"/>
        <v>187700</v>
      </c>
      <c r="Y33" s="2" cm="1">
        <f t="array" ref="Y33">_xlfn.XLOOKUP(Y$1&amp;$R33,$C$3:$C$1662&amp;$D$3:$D$1662,$E$3:$E$1662,0,0,1)</f>
        <v>3800</v>
      </c>
      <c r="Z33" s="2" cm="1">
        <f t="array" ref="Z33">_xlfn.XLOOKUP(Z$1&amp;$R33,$C$3:$C$1662&amp;$D$3:$D$1662,$E$3:$E$1662,0,0,1)</f>
        <v>200</v>
      </c>
      <c r="AA33" s="2" cm="1">
        <f t="array" ref="AA33">_xlfn.XLOOKUP(AA$1&amp;$R33,$C$3:$C$1662&amp;$D$3:$D$1662,$E$3:$E$1662,0,0,1)</f>
        <v>10400</v>
      </c>
      <c r="AB33" s="2" cm="1">
        <f t="array" ref="AB33">_xlfn.XLOOKUP(AB$1&amp;$R33,$C$3:$C$1662&amp;$D$3:$D$1662,$E$3:$E$1662,0,0,1)</f>
        <v>5800</v>
      </c>
      <c r="AC33" s="2" cm="1">
        <f t="array" ref="AC33">_xlfn.XLOOKUP(AC$1&amp;$R33,$C$3:$C$1662&amp;$D$3:$D$1662,$E$3:$E$1662,0,0,1)</f>
        <v>2600</v>
      </c>
    </row>
    <row r="34" spans="3:29" x14ac:dyDescent="0.4">
      <c r="C34" t="s">
        <v>758</v>
      </c>
      <c r="D34" t="s">
        <v>544</v>
      </c>
      <c r="E34">
        <v>2600</v>
      </c>
      <c r="R34" t="s">
        <v>26</v>
      </c>
      <c r="S34" s="2">
        <f t="shared" si="1"/>
        <v>213880</v>
      </c>
      <c r="T34" s="2">
        <f t="shared" si="3"/>
        <v>101100</v>
      </c>
      <c r="U34" s="2">
        <f t="shared" si="3"/>
        <v>202800</v>
      </c>
      <c r="V34" s="2">
        <f t="shared" si="3"/>
        <v>261900</v>
      </c>
      <c r="W34" s="2">
        <f t="shared" si="3"/>
        <v>312600</v>
      </c>
      <c r="X34" s="2">
        <f t="shared" si="3"/>
        <v>191000</v>
      </c>
      <c r="Y34" s="2" cm="1">
        <f t="array" ref="Y34">_xlfn.XLOOKUP(Y$1&amp;$R34,$C$3:$C$1662&amp;$D$3:$D$1662,$E$3:$E$1662,0,0,1)</f>
        <v>1400</v>
      </c>
      <c r="Z34" s="2" cm="1">
        <f t="array" ref="Z34">_xlfn.XLOOKUP(Z$1&amp;$R34,$C$3:$C$1662&amp;$D$3:$D$1662,$E$3:$E$1662,0,0,1)</f>
        <v>3700</v>
      </c>
      <c r="AA34" s="2" cm="1">
        <f t="array" ref="AA34">_xlfn.XLOOKUP(AA$1&amp;$R34,$C$3:$C$1662&amp;$D$3:$D$1662,$E$3:$E$1662,0,0,1)</f>
        <v>2500</v>
      </c>
      <c r="AB34" s="2" cm="1">
        <f t="array" ref="AB34">_xlfn.XLOOKUP(AB$1&amp;$R34,$C$3:$C$1662&amp;$D$3:$D$1662,$E$3:$E$1662,0,0,1)</f>
        <v>3100</v>
      </c>
      <c r="AC34" s="2" cm="1">
        <f t="array" ref="AC34">_xlfn.XLOOKUP(AC$1&amp;$R34,$C$3:$C$1662&amp;$D$3:$D$1662,$E$3:$E$1662,0,0,1)</f>
        <v>3300</v>
      </c>
    </row>
    <row r="35" spans="3:29" x14ac:dyDescent="0.4">
      <c r="C35" t="s">
        <v>758</v>
      </c>
      <c r="D35" t="s">
        <v>545</v>
      </c>
      <c r="E35">
        <v>3300</v>
      </c>
      <c r="R35" t="s">
        <v>99</v>
      </c>
      <c r="S35" s="2">
        <f t="shared" si="1"/>
        <v>218000</v>
      </c>
      <c r="T35" s="2">
        <f t="shared" si="3"/>
        <v>101900</v>
      </c>
      <c r="U35" s="2">
        <f t="shared" si="3"/>
        <v>203200</v>
      </c>
      <c r="V35" s="2">
        <f t="shared" si="3"/>
        <v>267600</v>
      </c>
      <c r="W35" s="2">
        <f t="shared" si="3"/>
        <v>315300</v>
      </c>
      <c r="X35" s="2">
        <f t="shared" si="3"/>
        <v>202000</v>
      </c>
      <c r="Y35" s="2" cm="1">
        <f t="array" ref="Y35">_xlfn.XLOOKUP(Y$1&amp;$R35,$C$3:$C$1662&amp;$D$3:$D$1662,$E$3:$E$1662,0,0,1)</f>
        <v>800</v>
      </c>
      <c r="Z35" s="2" cm="1">
        <f t="array" ref="Z35">_xlfn.XLOOKUP(Z$1&amp;$R35,$C$3:$C$1662&amp;$D$3:$D$1662,$E$3:$E$1662,0,0,1)</f>
        <v>400</v>
      </c>
      <c r="AA35" s="2" cm="1">
        <f t="array" ref="AA35">_xlfn.XLOOKUP(AA$1&amp;$R35,$C$3:$C$1662&amp;$D$3:$D$1662,$E$3:$E$1662,0,0,1)</f>
        <v>5700</v>
      </c>
      <c r="AB35" s="2" cm="1">
        <f t="array" ref="AB35">_xlfn.XLOOKUP(AB$1&amp;$R35,$C$3:$C$1662&amp;$D$3:$D$1662,$E$3:$E$1662,0,0,1)</f>
        <v>2700</v>
      </c>
      <c r="AC35" s="2" cm="1">
        <f t="array" ref="AC35">_xlfn.XLOOKUP(AC$1&amp;$R35,$C$3:$C$1662&amp;$D$3:$D$1662,$E$3:$E$1662,0,0,1)</f>
        <v>11000</v>
      </c>
    </row>
    <row r="36" spans="3:29" x14ac:dyDescent="0.4">
      <c r="C36" t="s">
        <v>758</v>
      </c>
      <c r="D36" t="s">
        <v>546</v>
      </c>
      <c r="E36">
        <v>11000</v>
      </c>
      <c r="R36" t="s">
        <v>83</v>
      </c>
      <c r="S36" s="2">
        <f t="shared" si="1"/>
        <v>220040</v>
      </c>
      <c r="T36" s="2">
        <f t="shared" ref="T36:X51" si="4">T35+Y36</f>
        <v>102700</v>
      </c>
      <c r="U36" s="2">
        <f t="shared" si="4"/>
        <v>205700</v>
      </c>
      <c r="V36" s="2">
        <f t="shared" si="4"/>
        <v>270500</v>
      </c>
      <c r="W36" s="2">
        <f t="shared" si="4"/>
        <v>318400</v>
      </c>
      <c r="X36" s="2">
        <f t="shared" si="4"/>
        <v>202900</v>
      </c>
      <c r="Y36" s="2" cm="1">
        <f t="array" ref="Y36">_xlfn.XLOOKUP(Y$1&amp;$R36,$C$3:$C$1662&amp;$D$3:$D$1662,$E$3:$E$1662,0,0,1)</f>
        <v>800</v>
      </c>
      <c r="Z36" s="2" cm="1">
        <f t="array" ref="Z36">_xlfn.XLOOKUP(Z$1&amp;$R36,$C$3:$C$1662&amp;$D$3:$D$1662,$E$3:$E$1662,0,0,1)</f>
        <v>2500</v>
      </c>
      <c r="AA36" s="2" cm="1">
        <f t="array" ref="AA36">_xlfn.XLOOKUP(AA$1&amp;$R36,$C$3:$C$1662&amp;$D$3:$D$1662,$E$3:$E$1662,0,0,1)</f>
        <v>2900</v>
      </c>
      <c r="AB36" s="2" cm="1">
        <f t="array" ref="AB36">_xlfn.XLOOKUP(AB$1&amp;$R36,$C$3:$C$1662&amp;$D$3:$D$1662,$E$3:$E$1662,0,0,1)</f>
        <v>3100</v>
      </c>
      <c r="AC36" s="2" cm="1">
        <f t="array" ref="AC36">_xlfn.XLOOKUP(AC$1&amp;$R36,$C$3:$C$1662&amp;$D$3:$D$1662,$E$3:$E$1662,0,0,1)</f>
        <v>900</v>
      </c>
    </row>
    <row r="37" spans="3:29" x14ac:dyDescent="0.4">
      <c r="C37" t="s">
        <v>758</v>
      </c>
      <c r="D37" t="s">
        <v>547</v>
      </c>
      <c r="E37">
        <v>900</v>
      </c>
      <c r="R37" t="s">
        <v>152</v>
      </c>
      <c r="S37" s="2">
        <f t="shared" si="1"/>
        <v>224200</v>
      </c>
      <c r="T37" s="2">
        <f t="shared" si="4"/>
        <v>106300</v>
      </c>
      <c r="U37" s="2">
        <f t="shared" si="4"/>
        <v>212500</v>
      </c>
      <c r="V37" s="2">
        <f t="shared" si="4"/>
        <v>275000</v>
      </c>
      <c r="W37" s="2">
        <f t="shared" si="4"/>
        <v>321500</v>
      </c>
      <c r="X37" s="2">
        <f t="shared" si="4"/>
        <v>205700</v>
      </c>
      <c r="Y37" s="2" cm="1">
        <f t="array" ref="Y37">_xlfn.XLOOKUP(Y$1&amp;$R37,$C$3:$C$1662&amp;$D$3:$D$1662,$E$3:$E$1662,0,0,1)</f>
        <v>3600</v>
      </c>
      <c r="Z37" s="2" cm="1">
        <f t="array" ref="Z37">_xlfn.XLOOKUP(Z$1&amp;$R37,$C$3:$C$1662&amp;$D$3:$D$1662,$E$3:$E$1662,0,0,1)</f>
        <v>6800</v>
      </c>
      <c r="AA37" s="2" cm="1">
        <f t="array" ref="AA37">_xlfn.XLOOKUP(AA$1&amp;$R37,$C$3:$C$1662&amp;$D$3:$D$1662,$E$3:$E$1662,0,0,1)</f>
        <v>4500</v>
      </c>
      <c r="AB37" s="2" cm="1">
        <f t="array" ref="AB37">_xlfn.XLOOKUP(AB$1&amp;$R37,$C$3:$C$1662&amp;$D$3:$D$1662,$E$3:$E$1662,0,0,1)</f>
        <v>3100</v>
      </c>
      <c r="AC37" s="2" cm="1">
        <f t="array" ref="AC37">_xlfn.XLOOKUP(AC$1&amp;$R37,$C$3:$C$1662&amp;$D$3:$D$1662,$E$3:$E$1662,0,0,1)</f>
        <v>2800</v>
      </c>
    </row>
    <row r="38" spans="3:29" x14ac:dyDescent="0.4">
      <c r="C38" t="s">
        <v>758</v>
      </c>
      <c r="D38" t="s">
        <v>548</v>
      </c>
      <c r="E38">
        <v>2800</v>
      </c>
      <c r="R38" t="s">
        <v>33</v>
      </c>
      <c r="S38" s="2">
        <f t="shared" si="1"/>
        <v>228260</v>
      </c>
      <c r="T38" s="2">
        <f t="shared" si="4"/>
        <v>107500</v>
      </c>
      <c r="U38" s="2">
        <f t="shared" si="4"/>
        <v>214600</v>
      </c>
      <c r="V38" s="2">
        <f t="shared" si="4"/>
        <v>288600</v>
      </c>
      <c r="W38" s="2">
        <f t="shared" si="4"/>
        <v>323800</v>
      </c>
      <c r="X38" s="2">
        <f t="shared" si="4"/>
        <v>206800</v>
      </c>
      <c r="Y38" s="2" cm="1">
        <f t="array" ref="Y38">_xlfn.XLOOKUP(Y$1&amp;$R38,$C$3:$C$1662&amp;$D$3:$D$1662,$E$3:$E$1662,0,0,1)</f>
        <v>1200</v>
      </c>
      <c r="Z38" s="2" cm="1">
        <f t="array" ref="Z38">_xlfn.XLOOKUP(Z$1&amp;$R38,$C$3:$C$1662&amp;$D$3:$D$1662,$E$3:$E$1662,0,0,1)</f>
        <v>2100</v>
      </c>
      <c r="AA38" s="2" cm="1">
        <f t="array" ref="AA38">_xlfn.XLOOKUP(AA$1&amp;$R38,$C$3:$C$1662&amp;$D$3:$D$1662,$E$3:$E$1662,0,0,1)</f>
        <v>13600</v>
      </c>
      <c r="AB38" s="2" cm="1">
        <f t="array" ref="AB38">_xlfn.XLOOKUP(AB$1&amp;$R38,$C$3:$C$1662&amp;$D$3:$D$1662,$E$3:$E$1662,0,0,1)</f>
        <v>2300</v>
      </c>
      <c r="AC38" s="2" cm="1">
        <f t="array" ref="AC38">_xlfn.XLOOKUP(AC$1&amp;$R38,$C$3:$C$1662&amp;$D$3:$D$1662,$E$3:$E$1662,0,0,1)</f>
        <v>1100</v>
      </c>
    </row>
    <row r="39" spans="3:29" x14ac:dyDescent="0.4">
      <c r="C39" t="s">
        <v>758</v>
      </c>
      <c r="D39" t="s">
        <v>549</v>
      </c>
      <c r="E39">
        <v>1100</v>
      </c>
      <c r="R39" t="s">
        <v>51</v>
      </c>
      <c r="S39" s="2">
        <f t="shared" si="1"/>
        <v>229820</v>
      </c>
      <c r="T39" s="2">
        <f t="shared" si="4"/>
        <v>108000</v>
      </c>
      <c r="U39" s="2">
        <f t="shared" si="4"/>
        <v>217000</v>
      </c>
      <c r="V39" s="2">
        <f t="shared" si="4"/>
        <v>289900</v>
      </c>
      <c r="W39" s="2">
        <f t="shared" si="4"/>
        <v>326800</v>
      </c>
      <c r="X39" s="2">
        <f t="shared" si="4"/>
        <v>207400</v>
      </c>
      <c r="Y39" s="2" cm="1">
        <f t="array" ref="Y39">_xlfn.XLOOKUP(Y$1&amp;$R39,$C$3:$C$1662&amp;$D$3:$D$1662,$E$3:$E$1662,0,0,1)</f>
        <v>500</v>
      </c>
      <c r="Z39" s="2" cm="1">
        <f t="array" ref="Z39">_xlfn.XLOOKUP(Z$1&amp;$R39,$C$3:$C$1662&amp;$D$3:$D$1662,$E$3:$E$1662,0,0,1)</f>
        <v>2400</v>
      </c>
      <c r="AA39" s="2" cm="1">
        <f t="array" ref="AA39">_xlfn.XLOOKUP(AA$1&amp;$R39,$C$3:$C$1662&amp;$D$3:$D$1662,$E$3:$E$1662,0,0,1)</f>
        <v>1300</v>
      </c>
      <c r="AB39" s="2" cm="1">
        <f t="array" ref="AB39">_xlfn.XLOOKUP(AB$1&amp;$R39,$C$3:$C$1662&amp;$D$3:$D$1662,$E$3:$E$1662,0,0,1)</f>
        <v>3000</v>
      </c>
      <c r="AC39" s="2" cm="1">
        <f t="array" ref="AC39">_xlfn.XLOOKUP(AC$1&amp;$R39,$C$3:$C$1662&amp;$D$3:$D$1662,$E$3:$E$1662,0,0,1)</f>
        <v>600</v>
      </c>
    </row>
    <row r="40" spans="3:29" x14ac:dyDescent="0.4">
      <c r="C40" t="s">
        <v>758</v>
      </c>
      <c r="D40" t="s">
        <v>550</v>
      </c>
      <c r="E40">
        <v>600</v>
      </c>
      <c r="R40" t="s">
        <v>280</v>
      </c>
      <c r="S40" s="2">
        <f t="shared" si="1"/>
        <v>231900</v>
      </c>
      <c r="T40" s="2">
        <f t="shared" si="4"/>
        <v>108300</v>
      </c>
      <c r="U40" s="2">
        <f t="shared" si="4"/>
        <v>218400</v>
      </c>
      <c r="V40" s="2">
        <f t="shared" si="4"/>
        <v>296200</v>
      </c>
      <c r="W40" s="2">
        <f t="shared" si="4"/>
        <v>328600</v>
      </c>
      <c r="X40" s="2">
        <f t="shared" si="4"/>
        <v>208000</v>
      </c>
      <c r="Y40" s="2" cm="1">
        <f t="array" ref="Y40">_xlfn.XLOOKUP(Y$1&amp;$R40,$C$3:$C$1662&amp;$D$3:$D$1662,$E$3:$E$1662,0,0,1)</f>
        <v>300</v>
      </c>
      <c r="Z40" s="2" cm="1">
        <f t="array" ref="Z40">_xlfn.XLOOKUP(Z$1&amp;$R40,$C$3:$C$1662&amp;$D$3:$D$1662,$E$3:$E$1662,0,0,1)</f>
        <v>1400</v>
      </c>
      <c r="AA40" s="2" cm="1">
        <f t="array" ref="AA40">_xlfn.XLOOKUP(AA$1&amp;$R40,$C$3:$C$1662&amp;$D$3:$D$1662,$E$3:$E$1662,0,0,1)</f>
        <v>6300</v>
      </c>
      <c r="AB40" s="2" cm="1">
        <f t="array" ref="AB40">_xlfn.XLOOKUP(AB$1&amp;$R40,$C$3:$C$1662&amp;$D$3:$D$1662,$E$3:$E$1662,0,0,1)</f>
        <v>1800</v>
      </c>
      <c r="AC40" s="2" cm="1">
        <f t="array" ref="AC40">_xlfn.XLOOKUP(AC$1&amp;$R40,$C$3:$C$1662&amp;$D$3:$D$1662,$E$3:$E$1662,0,0,1)</f>
        <v>600</v>
      </c>
    </row>
    <row r="41" spans="3:29" x14ac:dyDescent="0.4">
      <c r="C41" t="s">
        <v>758</v>
      </c>
      <c r="D41" t="s">
        <v>551</v>
      </c>
      <c r="E41">
        <v>600</v>
      </c>
      <c r="R41" t="s">
        <v>154</v>
      </c>
      <c r="S41" s="2">
        <f t="shared" si="1"/>
        <v>234280</v>
      </c>
      <c r="T41" s="2">
        <f t="shared" si="4"/>
        <v>110400</v>
      </c>
      <c r="U41" s="2">
        <f t="shared" si="4"/>
        <v>221600</v>
      </c>
      <c r="V41" s="2">
        <f t="shared" si="4"/>
        <v>300900</v>
      </c>
      <c r="W41" s="2">
        <f t="shared" si="4"/>
        <v>329900</v>
      </c>
      <c r="X41" s="2">
        <f t="shared" si="4"/>
        <v>208600</v>
      </c>
      <c r="Y41" s="2" cm="1">
        <f t="array" ref="Y41">_xlfn.XLOOKUP(Y$1&amp;$R41,$C$3:$C$1662&amp;$D$3:$D$1662,$E$3:$E$1662,0,0,1)</f>
        <v>2100</v>
      </c>
      <c r="Z41" s="2" cm="1">
        <f t="array" ref="Z41">_xlfn.XLOOKUP(Z$1&amp;$R41,$C$3:$C$1662&amp;$D$3:$D$1662,$E$3:$E$1662,0,0,1)</f>
        <v>3200</v>
      </c>
      <c r="AA41" s="2" cm="1">
        <f t="array" ref="AA41">_xlfn.XLOOKUP(AA$1&amp;$R41,$C$3:$C$1662&amp;$D$3:$D$1662,$E$3:$E$1662,0,0,1)</f>
        <v>4700</v>
      </c>
      <c r="AB41" s="2" cm="1">
        <f t="array" ref="AB41">_xlfn.XLOOKUP(AB$1&amp;$R41,$C$3:$C$1662&amp;$D$3:$D$1662,$E$3:$E$1662,0,0,1)</f>
        <v>1300</v>
      </c>
      <c r="AC41" s="2" cm="1">
        <f t="array" ref="AC41">_xlfn.XLOOKUP(AC$1&amp;$R41,$C$3:$C$1662&amp;$D$3:$D$1662,$E$3:$E$1662,0,0,1)</f>
        <v>600</v>
      </c>
    </row>
    <row r="42" spans="3:29" x14ac:dyDescent="0.4">
      <c r="C42" t="s">
        <v>758</v>
      </c>
      <c r="D42" t="s">
        <v>552</v>
      </c>
      <c r="E42">
        <v>600</v>
      </c>
      <c r="R42" t="s">
        <v>133</v>
      </c>
      <c r="S42" s="2">
        <f t="shared" si="1"/>
        <v>237300</v>
      </c>
      <c r="T42" s="2">
        <f t="shared" si="4"/>
        <v>111200</v>
      </c>
      <c r="U42" s="2">
        <f t="shared" si="4"/>
        <v>222500</v>
      </c>
      <c r="V42" s="2">
        <f t="shared" si="4"/>
        <v>311300</v>
      </c>
      <c r="W42" s="2">
        <f t="shared" si="4"/>
        <v>332000</v>
      </c>
      <c r="X42" s="2">
        <f t="shared" si="4"/>
        <v>209500</v>
      </c>
      <c r="Y42" s="2" cm="1">
        <f t="array" ref="Y42">_xlfn.XLOOKUP(Y$1&amp;$R42,$C$3:$C$1662&amp;$D$3:$D$1662,$E$3:$E$1662,0,0,1)</f>
        <v>800</v>
      </c>
      <c r="Z42" s="2" cm="1">
        <f t="array" ref="Z42">_xlfn.XLOOKUP(Z$1&amp;$R42,$C$3:$C$1662&amp;$D$3:$D$1662,$E$3:$E$1662,0,0,1)</f>
        <v>900</v>
      </c>
      <c r="AA42" s="2" cm="1">
        <f t="array" ref="AA42">_xlfn.XLOOKUP(AA$1&amp;$R42,$C$3:$C$1662&amp;$D$3:$D$1662,$E$3:$E$1662,0,0,1)</f>
        <v>10400</v>
      </c>
      <c r="AB42" s="2" cm="1">
        <f t="array" ref="AB42">_xlfn.XLOOKUP(AB$1&amp;$R42,$C$3:$C$1662&amp;$D$3:$D$1662,$E$3:$E$1662,0,0,1)</f>
        <v>2100</v>
      </c>
      <c r="AC42" s="2" cm="1">
        <f t="array" ref="AC42">_xlfn.XLOOKUP(AC$1&amp;$R42,$C$3:$C$1662&amp;$D$3:$D$1662,$E$3:$E$1662,0,0,1)</f>
        <v>900</v>
      </c>
    </row>
    <row r="43" spans="3:29" x14ac:dyDescent="0.4">
      <c r="C43" t="s">
        <v>758</v>
      </c>
      <c r="D43" t="s">
        <v>553</v>
      </c>
      <c r="E43">
        <v>900</v>
      </c>
      <c r="R43" t="s">
        <v>113</v>
      </c>
      <c r="S43" s="2">
        <f t="shared" si="1"/>
        <v>242640</v>
      </c>
      <c r="T43" s="2">
        <f t="shared" si="4"/>
        <v>124900</v>
      </c>
      <c r="U43" s="2">
        <f t="shared" si="4"/>
        <v>228100</v>
      </c>
      <c r="V43" s="2">
        <f t="shared" si="4"/>
        <v>314000</v>
      </c>
      <c r="W43" s="2">
        <f t="shared" si="4"/>
        <v>334400</v>
      </c>
      <c r="X43" s="2">
        <f t="shared" si="4"/>
        <v>211800</v>
      </c>
      <c r="Y43" s="2" cm="1">
        <f t="array" ref="Y43">_xlfn.XLOOKUP(Y$1&amp;$R43,$C$3:$C$1662&amp;$D$3:$D$1662,$E$3:$E$1662,0,0,1)</f>
        <v>13700</v>
      </c>
      <c r="Z43" s="2" cm="1">
        <f t="array" ref="Z43">_xlfn.XLOOKUP(Z$1&amp;$R43,$C$3:$C$1662&amp;$D$3:$D$1662,$E$3:$E$1662,0,0,1)</f>
        <v>5600</v>
      </c>
      <c r="AA43" s="2" cm="1">
        <f t="array" ref="AA43">_xlfn.XLOOKUP(AA$1&amp;$R43,$C$3:$C$1662&amp;$D$3:$D$1662,$E$3:$E$1662,0,0,1)</f>
        <v>2700</v>
      </c>
      <c r="AB43" s="2" cm="1">
        <f t="array" ref="AB43">_xlfn.XLOOKUP(AB$1&amp;$R43,$C$3:$C$1662&amp;$D$3:$D$1662,$E$3:$E$1662,0,0,1)</f>
        <v>2400</v>
      </c>
      <c r="AC43" s="2" cm="1">
        <f t="array" ref="AC43">_xlfn.XLOOKUP(AC$1&amp;$R43,$C$3:$C$1662&amp;$D$3:$D$1662,$E$3:$E$1662,0,0,1)</f>
        <v>2300</v>
      </c>
    </row>
    <row r="44" spans="3:29" x14ac:dyDescent="0.4">
      <c r="C44" t="s">
        <v>758</v>
      </c>
      <c r="D44" t="s">
        <v>554</v>
      </c>
      <c r="E44">
        <v>2300</v>
      </c>
      <c r="R44" t="s">
        <v>49</v>
      </c>
      <c r="S44" s="2">
        <f t="shared" si="1"/>
        <v>244520</v>
      </c>
      <c r="T44" s="2">
        <f t="shared" si="4"/>
        <v>126300</v>
      </c>
      <c r="U44" s="2">
        <f t="shared" si="4"/>
        <v>230600</v>
      </c>
      <c r="V44" s="2">
        <f t="shared" si="4"/>
        <v>317800</v>
      </c>
      <c r="W44" s="2">
        <f t="shared" si="4"/>
        <v>335300</v>
      </c>
      <c r="X44" s="2">
        <f t="shared" si="4"/>
        <v>212600</v>
      </c>
      <c r="Y44" s="2" cm="1">
        <f t="array" ref="Y44">_xlfn.XLOOKUP(Y$1&amp;$R44,$C$3:$C$1662&amp;$D$3:$D$1662,$E$3:$E$1662,0,0,1)</f>
        <v>1400</v>
      </c>
      <c r="Z44" s="2" cm="1">
        <f t="array" ref="Z44">_xlfn.XLOOKUP(Z$1&amp;$R44,$C$3:$C$1662&amp;$D$3:$D$1662,$E$3:$E$1662,0,0,1)</f>
        <v>2500</v>
      </c>
      <c r="AA44" s="2" cm="1">
        <f t="array" ref="AA44">_xlfn.XLOOKUP(AA$1&amp;$R44,$C$3:$C$1662&amp;$D$3:$D$1662,$E$3:$E$1662,0,0,1)</f>
        <v>3800</v>
      </c>
      <c r="AB44" s="2" cm="1">
        <f t="array" ref="AB44">_xlfn.XLOOKUP(AB$1&amp;$R44,$C$3:$C$1662&amp;$D$3:$D$1662,$E$3:$E$1662,0,0,1)</f>
        <v>900</v>
      </c>
      <c r="AC44" s="2" cm="1">
        <f t="array" ref="AC44">_xlfn.XLOOKUP(AC$1&amp;$R44,$C$3:$C$1662&amp;$D$3:$D$1662,$E$3:$E$1662,0,0,1)</f>
        <v>800</v>
      </c>
    </row>
    <row r="45" spans="3:29" x14ac:dyDescent="0.4">
      <c r="C45" t="s">
        <v>758</v>
      </c>
      <c r="D45" t="s">
        <v>555</v>
      </c>
      <c r="E45">
        <v>800</v>
      </c>
      <c r="R45" t="s">
        <v>242</v>
      </c>
      <c r="S45" s="2">
        <f t="shared" si="1"/>
        <v>246100</v>
      </c>
      <c r="T45" s="2">
        <f t="shared" si="4"/>
        <v>129700</v>
      </c>
      <c r="U45" s="2">
        <f t="shared" si="4"/>
        <v>231800</v>
      </c>
      <c r="V45" s="2">
        <f t="shared" si="4"/>
        <v>320500</v>
      </c>
      <c r="W45" s="2">
        <f t="shared" si="4"/>
        <v>335900</v>
      </c>
      <c r="X45" s="2">
        <f t="shared" si="4"/>
        <v>212600</v>
      </c>
      <c r="Y45" s="2" cm="1">
        <f t="array" ref="Y45">_xlfn.XLOOKUP(Y$1&amp;$R45,$C$3:$C$1662&amp;$D$3:$D$1662,$E$3:$E$1662,0,0,1)</f>
        <v>3400</v>
      </c>
      <c r="Z45" s="2" cm="1">
        <f t="array" ref="Z45">_xlfn.XLOOKUP(Z$1&amp;$R45,$C$3:$C$1662&amp;$D$3:$D$1662,$E$3:$E$1662,0,0,1)</f>
        <v>1200</v>
      </c>
      <c r="AA45" s="2" cm="1">
        <f t="array" ref="AA45">_xlfn.XLOOKUP(AA$1&amp;$R45,$C$3:$C$1662&amp;$D$3:$D$1662,$E$3:$E$1662,0,0,1)</f>
        <v>2700</v>
      </c>
      <c r="AB45" s="2" cm="1">
        <f t="array" ref="AB45">_xlfn.XLOOKUP(AB$1&amp;$R45,$C$3:$C$1662&amp;$D$3:$D$1662,$E$3:$E$1662,0,0,1)</f>
        <v>600</v>
      </c>
      <c r="AC45" s="2" cm="1">
        <f t="array" ref="AC45">_xlfn.XLOOKUP(AC$1&amp;$R45,$C$3:$C$1662&amp;$D$3:$D$1662,$E$3:$E$1662,0,0,1)</f>
        <v>0</v>
      </c>
    </row>
    <row r="46" spans="3:29" x14ac:dyDescent="0.4">
      <c r="C46" t="s">
        <v>758</v>
      </c>
      <c r="D46" t="s">
        <v>556</v>
      </c>
      <c r="E46">
        <v>0</v>
      </c>
      <c r="R46" t="s">
        <v>126</v>
      </c>
      <c r="S46" s="2">
        <f t="shared" si="1"/>
        <v>249120</v>
      </c>
      <c r="T46" s="2">
        <f t="shared" si="4"/>
        <v>130500</v>
      </c>
      <c r="U46" s="2">
        <f t="shared" si="4"/>
        <v>235100</v>
      </c>
      <c r="V46" s="2">
        <f t="shared" si="4"/>
        <v>323900</v>
      </c>
      <c r="W46" s="2">
        <f t="shared" si="4"/>
        <v>338900</v>
      </c>
      <c r="X46" s="2">
        <f t="shared" si="4"/>
        <v>217200</v>
      </c>
      <c r="Y46" s="2" cm="1">
        <f t="array" ref="Y46">_xlfn.XLOOKUP(Y$1&amp;$R46,$C$3:$C$1662&amp;$D$3:$D$1662,$E$3:$E$1662,0,0,1)</f>
        <v>800</v>
      </c>
      <c r="Z46" s="2" cm="1">
        <f t="array" ref="Z46">_xlfn.XLOOKUP(Z$1&amp;$R46,$C$3:$C$1662&amp;$D$3:$D$1662,$E$3:$E$1662,0,0,1)</f>
        <v>3300</v>
      </c>
      <c r="AA46" s="2" cm="1">
        <f t="array" ref="AA46">_xlfn.XLOOKUP(AA$1&amp;$R46,$C$3:$C$1662&amp;$D$3:$D$1662,$E$3:$E$1662,0,0,1)</f>
        <v>3400</v>
      </c>
      <c r="AB46" s="2" cm="1">
        <f t="array" ref="AB46">_xlfn.XLOOKUP(AB$1&amp;$R46,$C$3:$C$1662&amp;$D$3:$D$1662,$E$3:$E$1662,0,0,1)</f>
        <v>3000</v>
      </c>
      <c r="AC46" s="2" cm="1">
        <f t="array" ref="AC46">_xlfn.XLOOKUP(AC$1&amp;$R46,$C$3:$C$1662&amp;$D$3:$D$1662,$E$3:$E$1662,0,0,1)</f>
        <v>4600</v>
      </c>
    </row>
    <row r="47" spans="3:29" x14ac:dyDescent="0.4">
      <c r="C47" t="s">
        <v>758</v>
      </c>
      <c r="D47" t="s">
        <v>557</v>
      </c>
      <c r="E47">
        <v>4600</v>
      </c>
      <c r="R47" t="s">
        <v>170</v>
      </c>
      <c r="S47" s="2">
        <f t="shared" si="1"/>
        <v>252320</v>
      </c>
      <c r="T47" s="2">
        <f t="shared" si="4"/>
        <v>130900</v>
      </c>
      <c r="U47" s="2">
        <f t="shared" si="4"/>
        <v>237100</v>
      </c>
      <c r="V47" s="2">
        <f t="shared" si="4"/>
        <v>325200</v>
      </c>
      <c r="W47" s="2">
        <f t="shared" si="4"/>
        <v>341900</v>
      </c>
      <c r="X47" s="2">
        <f t="shared" si="4"/>
        <v>226500</v>
      </c>
      <c r="Y47" s="2" cm="1">
        <f t="array" ref="Y47">_xlfn.XLOOKUP(Y$1&amp;$R47,$C$3:$C$1662&amp;$D$3:$D$1662,$E$3:$E$1662,0,0,1)</f>
        <v>400</v>
      </c>
      <c r="Z47" s="2" cm="1">
        <f t="array" ref="Z47">_xlfn.XLOOKUP(Z$1&amp;$R47,$C$3:$C$1662&amp;$D$3:$D$1662,$E$3:$E$1662,0,0,1)</f>
        <v>2000</v>
      </c>
      <c r="AA47" s="2" cm="1">
        <f t="array" ref="AA47">_xlfn.XLOOKUP(AA$1&amp;$R47,$C$3:$C$1662&amp;$D$3:$D$1662,$E$3:$E$1662,0,0,1)</f>
        <v>1300</v>
      </c>
      <c r="AB47" s="2" cm="1">
        <f t="array" ref="AB47">_xlfn.XLOOKUP(AB$1&amp;$R47,$C$3:$C$1662&amp;$D$3:$D$1662,$E$3:$E$1662,0,0,1)</f>
        <v>3000</v>
      </c>
      <c r="AC47" s="2" cm="1">
        <f t="array" ref="AC47">_xlfn.XLOOKUP(AC$1&amp;$R47,$C$3:$C$1662&amp;$D$3:$D$1662,$E$3:$E$1662,0,0,1)</f>
        <v>9300</v>
      </c>
    </row>
    <row r="48" spans="3:29" x14ac:dyDescent="0.4">
      <c r="C48" t="s">
        <v>758</v>
      </c>
      <c r="D48" t="s">
        <v>558</v>
      </c>
      <c r="E48">
        <v>9300</v>
      </c>
      <c r="R48" t="s">
        <v>174</v>
      </c>
      <c r="S48" s="2">
        <f t="shared" si="1"/>
        <v>255800</v>
      </c>
      <c r="T48" s="2">
        <f t="shared" si="4"/>
        <v>140200</v>
      </c>
      <c r="U48" s="2">
        <f t="shared" si="4"/>
        <v>239200</v>
      </c>
      <c r="V48" s="2">
        <f t="shared" si="4"/>
        <v>326100</v>
      </c>
      <c r="W48" s="2">
        <f t="shared" si="4"/>
        <v>342300</v>
      </c>
      <c r="X48" s="2">
        <f t="shared" si="4"/>
        <v>231200</v>
      </c>
      <c r="Y48" s="2" cm="1">
        <f t="array" ref="Y48">_xlfn.XLOOKUP(Y$1&amp;$R48,$C$3:$C$1662&amp;$D$3:$D$1662,$E$3:$E$1662,0,0,1)</f>
        <v>9300</v>
      </c>
      <c r="Z48" s="2" cm="1">
        <f t="array" ref="Z48">_xlfn.XLOOKUP(Z$1&amp;$R48,$C$3:$C$1662&amp;$D$3:$D$1662,$E$3:$E$1662,0,0,1)</f>
        <v>2100</v>
      </c>
      <c r="AA48" s="2" cm="1">
        <f t="array" ref="AA48">_xlfn.XLOOKUP(AA$1&amp;$R48,$C$3:$C$1662&amp;$D$3:$D$1662,$E$3:$E$1662,0,0,1)</f>
        <v>900</v>
      </c>
      <c r="AB48" s="2" cm="1">
        <f t="array" ref="AB48">_xlfn.XLOOKUP(AB$1&amp;$R48,$C$3:$C$1662&amp;$D$3:$D$1662,$E$3:$E$1662,0,0,1)</f>
        <v>400</v>
      </c>
      <c r="AC48" s="2" cm="1">
        <f t="array" ref="AC48">_xlfn.XLOOKUP(AC$1&amp;$R48,$C$3:$C$1662&amp;$D$3:$D$1662,$E$3:$E$1662,0,0,1)</f>
        <v>4700</v>
      </c>
    </row>
    <row r="49" spans="3:29" x14ac:dyDescent="0.4">
      <c r="C49" t="s">
        <v>758</v>
      </c>
      <c r="D49" t="s">
        <v>559</v>
      </c>
      <c r="E49">
        <v>4700</v>
      </c>
      <c r="R49" t="s">
        <v>179</v>
      </c>
      <c r="S49" s="2">
        <f t="shared" si="1"/>
        <v>262740</v>
      </c>
      <c r="T49" s="2">
        <f t="shared" si="4"/>
        <v>142100</v>
      </c>
      <c r="U49" s="2">
        <f t="shared" si="4"/>
        <v>260700</v>
      </c>
      <c r="V49" s="2">
        <f t="shared" si="4"/>
        <v>334000</v>
      </c>
      <c r="W49" s="2">
        <f t="shared" si="4"/>
        <v>343200</v>
      </c>
      <c r="X49" s="2">
        <f t="shared" si="4"/>
        <v>233700</v>
      </c>
      <c r="Y49" s="2" cm="1">
        <f t="array" ref="Y49">_xlfn.XLOOKUP(Y$1&amp;$R49,$C$3:$C$1662&amp;$D$3:$D$1662,$E$3:$E$1662,0,0,1)</f>
        <v>1900</v>
      </c>
      <c r="Z49" s="2" cm="1">
        <f t="array" ref="Z49">_xlfn.XLOOKUP(Z$1&amp;$R49,$C$3:$C$1662&amp;$D$3:$D$1662,$E$3:$E$1662,0,0,1)</f>
        <v>21500</v>
      </c>
      <c r="AA49" s="2" cm="1">
        <f t="array" ref="AA49">_xlfn.XLOOKUP(AA$1&amp;$R49,$C$3:$C$1662&amp;$D$3:$D$1662,$E$3:$E$1662,0,0,1)</f>
        <v>7900</v>
      </c>
      <c r="AB49" s="2" cm="1">
        <f t="array" ref="AB49">_xlfn.XLOOKUP(AB$1&amp;$R49,$C$3:$C$1662&amp;$D$3:$D$1662,$E$3:$E$1662,0,0,1)</f>
        <v>900</v>
      </c>
      <c r="AC49" s="2" cm="1">
        <f t="array" ref="AC49">_xlfn.XLOOKUP(AC$1&amp;$R49,$C$3:$C$1662&amp;$D$3:$D$1662,$E$3:$E$1662,0,0,1)</f>
        <v>2500</v>
      </c>
    </row>
    <row r="50" spans="3:29" x14ac:dyDescent="0.4">
      <c r="C50" t="s">
        <v>758</v>
      </c>
      <c r="D50" t="s">
        <v>560</v>
      </c>
      <c r="E50">
        <v>2500</v>
      </c>
      <c r="R50" t="s">
        <v>223</v>
      </c>
      <c r="S50" s="2">
        <f t="shared" si="1"/>
        <v>266260</v>
      </c>
      <c r="T50" s="2">
        <f t="shared" si="4"/>
        <v>145500</v>
      </c>
      <c r="U50" s="2">
        <f t="shared" si="4"/>
        <v>263400</v>
      </c>
      <c r="V50" s="2">
        <f t="shared" si="4"/>
        <v>340400</v>
      </c>
      <c r="W50" s="2">
        <f t="shared" si="4"/>
        <v>344900</v>
      </c>
      <c r="X50" s="2">
        <f t="shared" si="4"/>
        <v>237100</v>
      </c>
      <c r="Y50" s="2" cm="1">
        <f t="array" ref="Y50">_xlfn.XLOOKUP(Y$1&amp;$R50,$C$3:$C$1662&amp;$D$3:$D$1662,$E$3:$E$1662,0,0,1)</f>
        <v>3400</v>
      </c>
      <c r="Z50" s="2" cm="1">
        <f t="array" ref="Z50">_xlfn.XLOOKUP(Z$1&amp;$R50,$C$3:$C$1662&amp;$D$3:$D$1662,$E$3:$E$1662,0,0,1)</f>
        <v>2700</v>
      </c>
      <c r="AA50" s="2" cm="1">
        <f t="array" ref="AA50">_xlfn.XLOOKUP(AA$1&amp;$R50,$C$3:$C$1662&amp;$D$3:$D$1662,$E$3:$E$1662,0,0,1)</f>
        <v>6400</v>
      </c>
      <c r="AB50" s="2" cm="1">
        <f t="array" ref="AB50">_xlfn.XLOOKUP(AB$1&amp;$R50,$C$3:$C$1662&amp;$D$3:$D$1662,$E$3:$E$1662,0,0,1)</f>
        <v>1700</v>
      </c>
      <c r="AC50" s="2" cm="1">
        <f t="array" ref="AC50">_xlfn.XLOOKUP(AC$1&amp;$R50,$C$3:$C$1662&amp;$D$3:$D$1662,$E$3:$E$1662,0,0,1)</f>
        <v>3400</v>
      </c>
    </row>
    <row r="51" spans="3:29" x14ac:dyDescent="0.4">
      <c r="C51" t="s">
        <v>758</v>
      </c>
      <c r="D51" t="s">
        <v>561</v>
      </c>
      <c r="E51">
        <v>3400</v>
      </c>
      <c r="R51" t="s">
        <v>208</v>
      </c>
      <c r="S51" s="2">
        <f t="shared" si="1"/>
        <v>268420</v>
      </c>
      <c r="T51" s="2">
        <f t="shared" si="4"/>
        <v>146000</v>
      </c>
      <c r="U51" s="2">
        <f t="shared" si="4"/>
        <v>266200</v>
      </c>
      <c r="V51" s="2">
        <f t="shared" si="4"/>
        <v>343800</v>
      </c>
      <c r="W51" s="2">
        <f t="shared" si="4"/>
        <v>347500</v>
      </c>
      <c r="X51" s="2">
        <f t="shared" si="4"/>
        <v>238600</v>
      </c>
      <c r="Y51" s="2" cm="1">
        <f t="array" ref="Y51">_xlfn.XLOOKUP(Y$1&amp;$R51,$C$3:$C$1662&amp;$D$3:$D$1662,$E$3:$E$1662,0,0,1)</f>
        <v>500</v>
      </c>
      <c r="Z51" s="2" cm="1">
        <f t="array" ref="Z51">_xlfn.XLOOKUP(Z$1&amp;$R51,$C$3:$C$1662&amp;$D$3:$D$1662,$E$3:$E$1662,0,0,1)</f>
        <v>2800</v>
      </c>
      <c r="AA51" s="2" cm="1">
        <f t="array" ref="AA51">_xlfn.XLOOKUP(AA$1&amp;$R51,$C$3:$C$1662&amp;$D$3:$D$1662,$E$3:$E$1662,0,0,1)</f>
        <v>3400</v>
      </c>
      <c r="AB51" s="2" cm="1">
        <f t="array" ref="AB51">_xlfn.XLOOKUP(AB$1&amp;$R51,$C$3:$C$1662&amp;$D$3:$D$1662,$E$3:$E$1662,0,0,1)</f>
        <v>2600</v>
      </c>
      <c r="AC51" s="2" cm="1">
        <f t="array" ref="AC51">_xlfn.XLOOKUP(AC$1&amp;$R51,$C$3:$C$1662&amp;$D$3:$D$1662,$E$3:$E$1662,0,0,1)</f>
        <v>1500</v>
      </c>
    </row>
    <row r="52" spans="3:29" x14ac:dyDescent="0.4">
      <c r="C52" t="s">
        <v>758</v>
      </c>
      <c r="D52" t="s">
        <v>562</v>
      </c>
      <c r="E52">
        <v>1500</v>
      </c>
      <c r="R52" t="s">
        <v>160</v>
      </c>
      <c r="S52" s="2">
        <f t="shared" si="1"/>
        <v>270580</v>
      </c>
      <c r="T52" s="2">
        <f t="shared" ref="T52:X67" si="5">T51+Y52</f>
        <v>147300</v>
      </c>
      <c r="U52" s="2">
        <f t="shared" si="5"/>
        <v>266900</v>
      </c>
      <c r="V52" s="2">
        <f t="shared" si="5"/>
        <v>348800</v>
      </c>
      <c r="W52" s="2">
        <f t="shared" si="5"/>
        <v>348100</v>
      </c>
      <c r="X52" s="2">
        <f t="shared" si="5"/>
        <v>241800</v>
      </c>
      <c r="Y52" s="2" cm="1">
        <f t="array" ref="Y52">_xlfn.XLOOKUP(Y$1&amp;$R52,$C$3:$C$1662&amp;$D$3:$D$1662,$E$3:$E$1662,0,0,1)</f>
        <v>1300</v>
      </c>
      <c r="Z52" s="2" cm="1">
        <f t="array" ref="Z52">_xlfn.XLOOKUP(Z$1&amp;$R52,$C$3:$C$1662&amp;$D$3:$D$1662,$E$3:$E$1662,0,0,1)</f>
        <v>700</v>
      </c>
      <c r="AA52" s="2" cm="1">
        <f t="array" ref="AA52">_xlfn.XLOOKUP(AA$1&amp;$R52,$C$3:$C$1662&amp;$D$3:$D$1662,$E$3:$E$1662,0,0,1)</f>
        <v>5000</v>
      </c>
      <c r="AB52" s="2" cm="1">
        <f t="array" ref="AB52">_xlfn.XLOOKUP(AB$1&amp;$R52,$C$3:$C$1662&amp;$D$3:$D$1662,$E$3:$E$1662,0,0,1)</f>
        <v>600</v>
      </c>
      <c r="AC52" s="2" cm="1">
        <f t="array" ref="AC52">_xlfn.XLOOKUP(AC$1&amp;$R52,$C$3:$C$1662&amp;$D$3:$D$1662,$E$3:$E$1662,0,0,1)</f>
        <v>3200</v>
      </c>
    </row>
    <row r="53" spans="3:29" x14ac:dyDescent="0.4">
      <c r="C53" t="s">
        <v>758</v>
      </c>
      <c r="D53" t="s">
        <v>563</v>
      </c>
      <c r="E53">
        <v>3200</v>
      </c>
      <c r="R53" t="s">
        <v>168</v>
      </c>
      <c r="S53" s="2">
        <f t="shared" si="1"/>
        <v>273960</v>
      </c>
      <c r="T53" s="2">
        <f t="shared" si="5"/>
        <v>148600</v>
      </c>
      <c r="U53" s="2">
        <f t="shared" si="5"/>
        <v>273100</v>
      </c>
      <c r="V53" s="2">
        <f t="shared" si="5"/>
        <v>354900</v>
      </c>
      <c r="W53" s="2">
        <f t="shared" si="5"/>
        <v>350000</v>
      </c>
      <c r="X53" s="2">
        <f t="shared" si="5"/>
        <v>243200</v>
      </c>
      <c r="Y53" s="2" cm="1">
        <f t="array" ref="Y53">_xlfn.XLOOKUP(Y$1&amp;$R53,$C$3:$C$1662&amp;$D$3:$D$1662,$E$3:$E$1662,0,0,1)</f>
        <v>1300</v>
      </c>
      <c r="Z53" s="2" cm="1">
        <f t="array" ref="Z53">_xlfn.XLOOKUP(Z$1&amp;$R53,$C$3:$C$1662&amp;$D$3:$D$1662,$E$3:$E$1662,0,0,1)</f>
        <v>6200</v>
      </c>
      <c r="AA53" s="2" cm="1">
        <f t="array" ref="AA53">_xlfn.XLOOKUP(AA$1&amp;$R53,$C$3:$C$1662&amp;$D$3:$D$1662,$E$3:$E$1662,0,0,1)</f>
        <v>6100</v>
      </c>
      <c r="AB53" s="2" cm="1">
        <f t="array" ref="AB53">_xlfn.XLOOKUP(AB$1&amp;$R53,$C$3:$C$1662&amp;$D$3:$D$1662,$E$3:$E$1662,0,0,1)</f>
        <v>1900</v>
      </c>
      <c r="AC53" s="2" cm="1">
        <f t="array" ref="AC53">_xlfn.XLOOKUP(AC$1&amp;$R53,$C$3:$C$1662&amp;$D$3:$D$1662,$E$3:$E$1662,0,0,1)</f>
        <v>1400</v>
      </c>
    </row>
    <row r="54" spans="3:29" x14ac:dyDescent="0.4">
      <c r="C54" t="s">
        <v>758</v>
      </c>
      <c r="D54" t="s">
        <v>564</v>
      </c>
      <c r="E54">
        <v>1400</v>
      </c>
      <c r="R54" t="s">
        <v>167</v>
      </c>
      <c r="S54" s="2">
        <f t="shared" si="1"/>
        <v>274960</v>
      </c>
      <c r="T54" s="2">
        <f t="shared" si="5"/>
        <v>149200</v>
      </c>
      <c r="U54" s="2">
        <f t="shared" si="5"/>
        <v>275100</v>
      </c>
      <c r="V54" s="2">
        <f t="shared" si="5"/>
        <v>355500</v>
      </c>
      <c r="W54" s="2">
        <f t="shared" si="5"/>
        <v>351000</v>
      </c>
      <c r="X54" s="2">
        <f t="shared" si="5"/>
        <v>244000</v>
      </c>
      <c r="Y54" s="2" cm="1">
        <f t="array" ref="Y54">_xlfn.XLOOKUP(Y$1&amp;$R54,$C$3:$C$1662&amp;$D$3:$D$1662,$E$3:$E$1662,0,0,1)</f>
        <v>600</v>
      </c>
      <c r="Z54" s="2" cm="1">
        <f t="array" ref="Z54">_xlfn.XLOOKUP(Z$1&amp;$R54,$C$3:$C$1662&amp;$D$3:$D$1662,$E$3:$E$1662,0,0,1)</f>
        <v>2000</v>
      </c>
      <c r="AA54" s="2" cm="1">
        <f t="array" ref="AA54">_xlfn.XLOOKUP(AA$1&amp;$R54,$C$3:$C$1662&amp;$D$3:$D$1662,$E$3:$E$1662,0,0,1)</f>
        <v>600</v>
      </c>
      <c r="AB54" s="2" cm="1">
        <f t="array" ref="AB54">_xlfn.XLOOKUP(AB$1&amp;$R54,$C$3:$C$1662&amp;$D$3:$D$1662,$E$3:$E$1662,0,0,1)</f>
        <v>1000</v>
      </c>
      <c r="AC54" s="2" cm="1">
        <f t="array" ref="AC54">_xlfn.XLOOKUP(AC$1&amp;$R54,$C$3:$C$1662&amp;$D$3:$D$1662,$E$3:$E$1662,0,0,1)</f>
        <v>800</v>
      </c>
    </row>
    <row r="55" spans="3:29" x14ac:dyDescent="0.4">
      <c r="C55" t="s">
        <v>758</v>
      </c>
      <c r="D55" t="s">
        <v>565</v>
      </c>
      <c r="E55">
        <v>800</v>
      </c>
      <c r="R55" t="s">
        <v>218</v>
      </c>
      <c r="S55" s="2">
        <f t="shared" si="1"/>
        <v>275960</v>
      </c>
      <c r="T55" s="2">
        <f t="shared" si="5"/>
        <v>149300</v>
      </c>
      <c r="U55" s="2">
        <f t="shared" si="5"/>
        <v>277000</v>
      </c>
      <c r="V55" s="2">
        <f t="shared" si="5"/>
        <v>356900</v>
      </c>
      <c r="W55" s="2">
        <f t="shared" si="5"/>
        <v>351700</v>
      </c>
      <c r="X55" s="2">
        <f t="shared" si="5"/>
        <v>244900</v>
      </c>
      <c r="Y55" s="2" cm="1">
        <f t="array" ref="Y55">_xlfn.XLOOKUP(Y$1&amp;$R55,$C$3:$C$1662&amp;$D$3:$D$1662,$E$3:$E$1662,0,0,1)</f>
        <v>100</v>
      </c>
      <c r="Z55" s="2" cm="1">
        <f t="array" ref="Z55">_xlfn.XLOOKUP(Z$1&amp;$R55,$C$3:$C$1662&amp;$D$3:$D$1662,$E$3:$E$1662,0,0,1)</f>
        <v>1900</v>
      </c>
      <c r="AA55" s="2" cm="1">
        <f t="array" ref="AA55">_xlfn.XLOOKUP(AA$1&amp;$R55,$C$3:$C$1662&amp;$D$3:$D$1662,$E$3:$E$1662,0,0,1)</f>
        <v>1400</v>
      </c>
      <c r="AB55" s="2" cm="1">
        <f t="array" ref="AB55">_xlfn.XLOOKUP(AB$1&amp;$R55,$C$3:$C$1662&amp;$D$3:$D$1662,$E$3:$E$1662,0,0,1)</f>
        <v>700</v>
      </c>
      <c r="AC55" s="2" cm="1">
        <f t="array" ref="AC55">_xlfn.XLOOKUP(AC$1&amp;$R55,$C$3:$C$1662&amp;$D$3:$D$1662,$E$3:$E$1662,0,0,1)</f>
        <v>900</v>
      </c>
    </row>
    <row r="56" spans="3:29" x14ac:dyDescent="0.4">
      <c r="C56" t="s">
        <v>758</v>
      </c>
      <c r="D56" t="s">
        <v>566</v>
      </c>
      <c r="E56">
        <v>900</v>
      </c>
      <c r="R56" t="s">
        <v>238</v>
      </c>
      <c r="S56" s="2">
        <f t="shared" si="1"/>
        <v>278240</v>
      </c>
      <c r="T56" s="2">
        <f t="shared" si="5"/>
        <v>150100</v>
      </c>
      <c r="U56" s="2">
        <f t="shared" si="5"/>
        <v>280500</v>
      </c>
      <c r="V56" s="2">
        <f t="shared" si="5"/>
        <v>363500</v>
      </c>
      <c r="W56" s="2">
        <f t="shared" si="5"/>
        <v>351800</v>
      </c>
      <c r="X56" s="2">
        <f t="shared" si="5"/>
        <v>245300</v>
      </c>
      <c r="Y56" s="2" cm="1">
        <f t="array" ref="Y56">_xlfn.XLOOKUP(Y$1&amp;$R56,$C$3:$C$1662&amp;$D$3:$D$1662,$E$3:$E$1662,0,0,1)</f>
        <v>800</v>
      </c>
      <c r="Z56" s="2" cm="1">
        <f t="array" ref="Z56">_xlfn.XLOOKUP(Z$1&amp;$R56,$C$3:$C$1662&amp;$D$3:$D$1662,$E$3:$E$1662,0,0,1)</f>
        <v>3500</v>
      </c>
      <c r="AA56" s="2" cm="1">
        <f t="array" ref="AA56">_xlfn.XLOOKUP(AA$1&amp;$R56,$C$3:$C$1662&amp;$D$3:$D$1662,$E$3:$E$1662,0,0,1)</f>
        <v>6600</v>
      </c>
      <c r="AB56" s="2" cm="1">
        <f t="array" ref="AB56">_xlfn.XLOOKUP(AB$1&amp;$R56,$C$3:$C$1662&amp;$D$3:$D$1662,$E$3:$E$1662,0,0,1)</f>
        <v>100</v>
      </c>
      <c r="AC56" s="2" cm="1">
        <f t="array" ref="AC56">_xlfn.XLOOKUP(AC$1&amp;$R56,$C$3:$C$1662&amp;$D$3:$D$1662,$E$3:$E$1662,0,0,1)</f>
        <v>400</v>
      </c>
    </row>
    <row r="57" spans="3:29" x14ac:dyDescent="0.4">
      <c r="C57" t="s">
        <v>758</v>
      </c>
      <c r="D57" t="s">
        <v>567</v>
      </c>
      <c r="E57">
        <v>400</v>
      </c>
      <c r="R57" t="s">
        <v>240</v>
      </c>
      <c r="S57" s="2">
        <f t="shared" si="1"/>
        <v>281000</v>
      </c>
      <c r="T57" s="2">
        <f t="shared" si="5"/>
        <v>151400</v>
      </c>
      <c r="U57" s="2">
        <f t="shared" si="5"/>
        <v>283100</v>
      </c>
      <c r="V57" s="2">
        <f t="shared" si="5"/>
        <v>366100</v>
      </c>
      <c r="W57" s="2">
        <f t="shared" si="5"/>
        <v>354300</v>
      </c>
      <c r="X57" s="2">
        <f t="shared" si="5"/>
        <v>250100</v>
      </c>
      <c r="Y57" s="2" cm="1">
        <f t="array" ref="Y57">_xlfn.XLOOKUP(Y$1&amp;$R57,$C$3:$C$1662&amp;$D$3:$D$1662,$E$3:$E$1662,0,0,1)</f>
        <v>1300</v>
      </c>
      <c r="Z57" s="2" cm="1">
        <f t="array" ref="Z57">_xlfn.XLOOKUP(Z$1&amp;$R57,$C$3:$C$1662&amp;$D$3:$D$1662,$E$3:$E$1662,0,0,1)</f>
        <v>2600</v>
      </c>
      <c r="AA57" s="2" cm="1">
        <f t="array" ref="AA57">_xlfn.XLOOKUP(AA$1&amp;$R57,$C$3:$C$1662&amp;$D$3:$D$1662,$E$3:$E$1662,0,0,1)</f>
        <v>2600</v>
      </c>
      <c r="AB57" s="2" cm="1">
        <f t="array" ref="AB57">_xlfn.XLOOKUP(AB$1&amp;$R57,$C$3:$C$1662&amp;$D$3:$D$1662,$E$3:$E$1662,0,0,1)</f>
        <v>2500</v>
      </c>
      <c r="AC57" s="2" cm="1">
        <f t="array" ref="AC57">_xlfn.XLOOKUP(AC$1&amp;$R57,$C$3:$C$1662&amp;$D$3:$D$1662,$E$3:$E$1662,0,0,1)</f>
        <v>4800</v>
      </c>
    </row>
    <row r="58" spans="3:29" x14ac:dyDescent="0.4">
      <c r="C58" t="s">
        <v>758</v>
      </c>
      <c r="D58" t="s">
        <v>568</v>
      </c>
      <c r="E58">
        <v>4800</v>
      </c>
      <c r="R58" t="s">
        <v>198</v>
      </c>
      <c r="S58" s="2">
        <f t="shared" si="1"/>
        <v>283780</v>
      </c>
      <c r="T58" s="2">
        <f t="shared" si="5"/>
        <v>152800</v>
      </c>
      <c r="U58" s="2">
        <f t="shared" si="5"/>
        <v>286200</v>
      </c>
      <c r="V58" s="2">
        <f t="shared" si="5"/>
        <v>374000</v>
      </c>
      <c r="W58" s="2">
        <f t="shared" si="5"/>
        <v>354600</v>
      </c>
      <c r="X58" s="2">
        <f t="shared" si="5"/>
        <v>251300</v>
      </c>
      <c r="Y58" s="2" cm="1">
        <f t="array" ref="Y58">_xlfn.XLOOKUP(Y$1&amp;$R58,$C$3:$C$1662&amp;$D$3:$D$1662,$E$3:$E$1662,0,0,1)</f>
        <v>1400</v>
      </c>
      <c r="Z58" s="2" cm="1">
        <f t="array" ref="Z58">_xlfn.XLOOKUP(Z$1&amp;$R58,$C$3:$C$1662&amp;$D$3:$D$1662,$E$3:$E$1662,0,0,1)</f>
        <v>3100</v>
      </c>
      <c r="AA58" s="2" cm="1">
        <f t="array" ref="AA58">_xlfn.XLOOKUP(AA$1&amp;$R58,$C$3:$C$1662&amp;$D$3:$D$1662,$E$3:$E$1662,0,0,1)</f>
        <v>7900</v>
      </c>
      <c r="AB58" s="2" cm="1">
        <f t="array" ref="AB58">_xlfn.XLOOKUP(AB$1&amp;$R58,$C$3:$C$1662&amp;$D$3:$D$1662,$E$3:$E$1662,0,0,1)</f>
        <v>300</v>
      </c>
      <c r="AC58" s="2" cm="1">
        <f t="array" ref="AC58">_xlfn.XLOOKUP(AC$1&amp;$R58,$C$3:$C$1662&amp;$D$3:$D$1662,$E$3:$E$1662,0,0,1)</f>
        <v>1200</v>
      </c>
    </row>
    <row r="59" spans="3:29" x14ac:dyDescent="0.4">
      <c r="C59" t="s">
        <v>758</v>
      </c>
      <c r="D59" t="s">
        <v>569</v>
      </c>
      <c r="E59">
        <v>1200</v>
      </c>
      <c r="R59" t="s">
        <v>251</v>
      </c>
      <c r="S59" s="2">
        <f t="shared" si="1"/>
        <v>286500</v>
      </c>
      <c r="T59" s="2">
        <f t="shared" si="5"/>
        <v>153400</v>
      </c>
      <c r="U59" s="2">
        <f t="shared" si="5"/>
        <v>287100</v>
      </c>
      <c r="V59" s="2">
        <f t="shared" si="5"/>
        <v>381200</v>
      </c>
      <c r="W59" s="2">
        <f t="shared" si="5"/>
        <v>357100</v>
      </c>
      <c r="X59" s="2">
        <f t="shared" si="5"/>
        <v>253700</v>
      </c>
      <c r="Y59" s="2" cm="1">
        <f t="array" ref="Y59">_xlfn.XLOOKUP(Y$1&amp;$R59,$C$3:$C$1662&amp;$D$3:$D$1662,$E$3:$E$1662,0,0,1)</f>
        <v>600</v>
      </c>
      <c r="Z59" s="2" cm="1">
        <f t="array" ref="Z59">_xlfn.XLOOKUP(Z$1&amp;$R59,$C$3:$C$1662&amp;$D$3:$D$1662,$E$3:$E$1662,0,0,1)</f>
        <v>900</v>
      </c>
      <c r="AA59" s="2" cm="1">
        <f t="array" ref="AA59">_xlfn.XLOOKUP(AA$1&amp;$R59,$C$3:$C$1662&amp;$D$3:$D$1662,$E$3:$E$1662,0,0,1)</f>
        <v>7200</v>
      </c>
      <c r="AB59" s="2" cm="1">
        <f t="array" ref="AB59">_xlfn.XLOOKUP(AB$1&amp;$R59,$C$3:$C$1662&amp;$D$3:$D$1662,$E$3:$E$1662,0,0,1)</f>
        <v>2500</v>
      </c>
      <c r="AC59" s="2" cm="1">
        <f t="array" ref="AC59">_xlfn.XLOOKUP(AC$1&amp;$R59,$C$3:$C$1662&amp;$D$3:$D$1662,$E$3:$E$1662,0,0,1)</f>
        <v>2400</v>
      </c>
    </row>
    <row r="60" spans="3:29" x14ac:dyDescent="0.4">
      <c r="C60" t="s">
        <v>758</v>
      </c>
      <c r="D60" t="s">
        <v>570</v>
      </c>
      <c r="E60">
        <v>2400</v>
      </c>
      <c r="R60" t="s">
        <v>259</v>
      </c>
      <c r="S60" s="2">
        <f t="shared" si="1"/>
        <v>287480</v>
      </c>
      <c r="T60" s="2">
        <f t="shared" si="5"/>
        <v>153600</v>
      </c>
      <c r="U60" s="2">
        <f t="shared" si="5"/>
        <v>288700</v>
      </c>
      <c r="V60" s="2">
        <f t="shared" si="5"/>
        <v>383200</v>
      </c>
      <c r="W60" s="2">
        <f t="shared" si="5"/>
        <v>357600</v>
      </c>
      <c r="X60" s="2">
        <f t="shared" si="5"/>
        <v>254300</v>
      </c>
      <c r="Y60" s="2" cm="1">
        <f t="array" ref="Y60">_xlfn.XLOOKUP(Y$1&amp;$R60,$C$3:$C$1662&amp;$D$3:$D$1662,$E$3:$E$1662,0,0,1)</f>
        <v>200</v>
      </c>
      <c r="Z60" s="2" cm="1">
        <f t="array" ref="Z60">_xlfn.XLOOKUP(Z$1&amp;$R60,$C$3:$C$1662&amp;$D$3:$D$1662,$E$3:$E$1662,0,0,1)</f>
        <v>1600</v>
      </c>
      <c r="AA60" s="2" cm="1">
        <f t="array" ref="AA60">_xlfn.XLOOKUP(AA$1&amp;$R60,$C$3:$C$1662&amp;$D$3:$D$1662,$E$3:$E$1662,0,0,1)</f>
        <v>2000</v>
      </c>
      <c r="AB60" s="2" cm="1">
        <f t="array" ref="AB60">_xlfn.XLOOKUP(AB$1&amp;$R60,$C$3:$C$1662&amp;$D$3:$D$1662,$E$3:$E$1662,0,0,1)</f>
        <v>500</v>
      </c>
      <c r="AC60" s="2" cm="1">
        <f t="array" ref="AC60">_xlfn.XLOOKUP(AC$1&amp;$R60,$C$3:$C$1662&amp;$D$3:$D$1662,$E$3:$E$1662,0,0,1)</f>
        <v>600</v>
      </c>
    </row>
    <row r="61" spans="3:29" x14ac:dyDescent="0.4">
      <c r="C61" t="s">
        <v>758</v>
      </c>
      <c r="D61" t="s">
        <v>571</v>
      </c>
      <c r="E61">
        <v>600</v>
      </c>
      <c r="R61" t="s">
        <v>80</v>
      </c>
      <c r="S61" s="2">
        <f t="shared" si="1"/>
        <v>288960</v>
      </c>
      <c r="T61" s="2">
        <f t="shared" si="5"/>
        <v>153700</v>
      </c>
      <c r="U61" s="2">
        <f t="shared" si="5"/>
        <v>291100</v>
      </c>
      <c r="V61" s="2">
        <f t="shared" si="5"/>
        <v>386800</v>
      </c>
      <c r="W61" s="2">
        <f t="shared" si="5"/>
        <v>358200</v>
      </c>
      <c r="X61" s="2">
        <f t="shared" si="5"/>
        <v>255000</v>
      </c>
      <c r="Y61" s="2" cm="1">
        <f t="array" ref="Y61">_xlfn.XLOOKUP(Y$1&amp;$R61,$C$3:$C$1662&amp;$D$3:$D$1662,$E$3:$E$1662,0,0,1)</f>
        <v>100</v>
      </c>
      <c r="Z61" s="2" cm="1">
        <f t="array" ref="Z61">_xlfn.XLOOKUP(Z$1&amp;$R61,$C$3:$C$1662&amp;$D$3:$D$1662,$E$3:$E$1662,0,0,1)</f>
        <v>2400</v>
      </c>
      <c r="AA61" s="2" cm="1">
        <f t="array" ref="AA61">_xlfn.XLOOKUP(AA$1&amp;$R61,$C$3:$C$1662&amp;$D$3:$D$1662,$E$3:$E$1662,0,0,1)</f>
        <v>3600</v>
      </c>
      <c r="AB61" s="2" cm="1">
        <f t="array" ref="AB61">_xlfn.XLOOKUP(AB$1&amp;$R61,$C$3:$C$1662&amp;$D$3:$D$1662,$E$3:$E$1662,0,0,1)</f>
        <v>600</v>
      </c>
      <c r="AC61" s="2" cm="1">
        <f t="array" ref="AC61">_xlfn.XLOOKUP(AC$1&amp;$R61,$C$3:$C$1662&amp;$D$3:$D$1662,$E$3:$E$1662,0,0,1)</f>
        <v>700</v>
      </c>
    </row>
    <row r="62" spans="3:29" x14ac:dyDescent="0.4">
      <c r="C62" t="s">
        <v>758</v>
      </c>
      <c r="D62" t="s">
        <v>572</v>
      </c>
      <c r="E62">
        <v>700</v>
      </c>
      <c r="R62" t="s">
        <v>206</v>
      </c>
      <c r="S62" s="2">
        <f t="shared" si="1"/>
        <v>296620</v>
      </c>
      <c r="T62" s="2">
        <f t="shared" si="5"/>
        <v>188500</v>
      </c>
      <c r="U62" s="2">
        <f t="shared" si="5"/>
        <v>292600</v>
      </c>
      <c r="V62" s="2">
        <f t="shared" si="5"/>
        <v>387700</v>
      </c>
      <c r="W62" s="2">
        <f t="shared" si="5"/>
        <v>358500</v>
      </c>
      <c r="X62" s="2">
        <f t="shared" si="5"/>
        <v>255800</v>
      </c>
      <c r="Y62" s="2" cm="1">
        <f t="array" ref="Y62">_xlfn.XLOOKUP(Y$1&amp;$R62,$C$3:$C$1662&amp;$D$3:$D$1662,$E$3:$E$1662,0,0,1)</f>
        <v>34800</v>
      </c>
      <c r="Z62" s="2" cm="1">
        <f t="array" ref="Z62">_xlfn.XLOOKUP(Z$1&amp;$R62,$C$3:$C$1662&amp;$D$3:$D$1662,$E$3:$E$1662,0,0,1)</f>
        <v>1500</v>
      </c>
      <c r="AA62" s="2" cm="1">
        <f t="array" ref="AA62">_xlfn.XLOOKUP(AA$1&amp;$R62,$C$3:$C$1662&amp;$D$3:$D$1662,$E$3:$E$1662,0,0,1)</f>
        <v>900</v>
      </c>
      <c r="AB62" s="2" cm="1">
        <f t="array" ref="AB62">_xlfn.XLOOKUP(AB$1&amp;$R62,$C$3:$C$1662&amp;$D$3:$D$1662,$E$3:$E$1662,0,0,1)</f>
        <v>300</v>
      </c>
      <c r="AC62" s="2" cm="1">
        <f t="array" ref="AC62">_xlfn.XLOOKUP(AC$1&amp;$R62,$C$3:$C$1662&amp;$D$3:$D$1662,$E$3:$E$1662,0,0,1)</f>
        <v>800</v>
      </c>
    </row>
    <row r="63" spans="3:29" x14ac:dyDescent="0.4">
      <c r="C63" t="s">
        <v>758</v>
      </c>
      <c r="D63" t="s">
        <v>573</v>
      </c>
      <c r="E63">
        <v>800</v>
      </c>
      <c r="R63" t="s">
        <v>178</v>
      </c>
      <c r="S63" s="2">
        <f t="shared" si="1"/>
        <v>301760</v>
      </c>
      <c r="T63" s="2">
        <f t="shared" si="5"/>
        <v>192800</v>
      </c>
      <c r="U63" s="2">
        <f t="shared" si="5"/>
        <v>297500</v>
      </c>
      <c r="V63" s="2">
        <f t="shared" si="5"/>
        <v>395400</v>
      </c>
      <c r="W63" s="2">
        <f t="shared" si="5"/>
        <v>359400</v>
      </c>
      <c r="X63" s="2">
        <f t="shared" si="5"/>
        <v>263700</v>
      </c>
      <c r="Y63" s="2" cm="1">
        <f t="array" ref="Y63">_xlfn.XLOOKUP(Y$1&amp;$R63,$C$3:$C$1662&amp;$D$3:$D$1662,$E$3:$E$1662,0,0,1)</f>
        <v>4300</v>
      </c>
      <c r="Z63" s="2" cm="1">
        <f t="array" ref="Z63">_xlfn.XLOOKUP(Z$1&amp;$R63,$C$3:$C$1662&amp;$D$3:$D$1662,$E$3:$E$1662,0,0,1)</f>
        <v>4900</v>
      </c>
      <c r="AA63" s="2" cm="1">
        <f t="array" ref="AA63">_xlfn.XLOOKUP(AA$1&amp;$R63,$C$3:$C$1662&amp;$D$3:$D$1662,$E$3:$E$1662,0,0,1)</f>
        <v>7700</v>
      </c>
      <c r="AB63" s="2" cm="1">
        <f t="array" ref="AB63">_xlfn.XLOOKUP(AB$1&amp;$R63,$C$3:$C$1662&amp;$D$3:$D$1662,$E$3:$E$1662,0,0,1)</f>
        <v>900</v>
      </c>
      <c r="AC63" s="2" cm="1">
        <f t="array" ref="AC63">_xlfn.XLOOKUP(AC$1&amp;$R63,$C$3:$C$1662&amp;$D$3:$D$1662,$E$3:$E$1662,0,0,1)</f>
        <v>7900</v>
      </c>
    </row>
    <row r="64" spans="3:29" x14ac:dyDescent="0.4">
      <c r="C64" t="s">
        <v>758</v>
      </c>
      <c r="D64" t="s">
        <v>574</v>
      </c>
      <c r="E64">
        <v>7900</v>
      </c>
      <c r="R64" t="s">
        <v>183</v>
      </c>
      <c r="S64" s="2">
        <f t="shared" si="1"/>
        <v>304120</v>
      </c>
      <c r="T64" s="2">
        <f t="shared" si="5"/>
        <v>193800</v>
      </c>
      <c r="U64" s="2">
        <f t="shared" si="5"/>
        <v>300000</v>
      </c>
      <c r="V64" s="2">
        <f t="shared" si="5"/>
        <v>402000</v>
      </c>
      <c r="W64" s="2">
        <f t="shared" si="5"/>
        <v>359600</v>
      </c>
      <c r="X64" s="2">
        <f t="shared" si="5"/>
        <v>265200</v>
      </c>
      <c r="Y64" s="2" cm="1">
        <f t="array" ref="Y64">_xlfn.XLOOKUP(Y$1&amp;$R64,$C$3:$C$1662&amp;$D$3:$D$1662,$E$3:$E$1662,0,0,1)</f>
        <v>1000</v>
      </c>
      <c r="Z64" s="2" cm="1">
        <f t="array" ref="Z64">_xlfn.XLOOKUP(Z$1&amp;$R64,$C$3:$C$1662&amp;$D$3:$D$1662,$E$3:$E$1662,0,0,1)</f>
        <v>2500</v>
      </c>
      <c r="AA64" s="2" cm="1">
        <f t="array" ref="AA64">_xlfn.XLOOKUP(AA$1&amp;$R64,$C$3:$C$1662&amp;$D$3:$D$1662,$E$3:$E$1662,0,0,1)</f>
        <v>6600</v>
      </c>
      <c r="AB64" s="2" cm="1">
        <f t="array" ref="AB64">_xlfn.XLOOKUP(AB$1&amp;$R64,$C$3:$C$1662&amp;$D$3:$D$1662,$E$3:$E$1662,0,0,1)</f>
        <v>200</v>
      </c>
      <c r="AC64" s="2" cm="1">
        <f t="array" ref="AC64">_xlfn.XLOOKUP(AC$1&amp;$R64,$C$3:$C$1662&amp;$D$3:$D$1662,$E$3:$E$1662,0,0,1)</f>
        <v>1500</v>
      </c>
    </row>
    <row r="65" spans="3:29" x14ac:dyDescent="0.4">
      <c r="C65" t="s">
        <v>758</v>
      </c>
      <c r="D65" t="s">
        <v>575</v>
      </c>
      <c r="E65">
        <v>1500</v>
      </c>
      <c r="R65" t="s">
        <v>64</v>
      </c>
      <c r="S65" s="2">
        <f t="shared" si="1"/>
        <v>305360</v>
      </c>
      <c r="T65" s="2">
        <f t="shared" si="5"/>
        <v>194800</v>
      </c>
      <c r="U65" s="2">
        <f t="shared" si="5"/>
        <v>300700</v>
      </c>
      <c r="V65" s="2">
        <f t="shared" si="5"/>
        <v>404700</v>
      </c>
      <c r="W65" s="2">
        <f t="shared" si="5"/>
        <v>359900</v>
      </c>
      <c r="X65" s="2">
        <f t="shared" si="5"/>
        <v>266700</v>
      </c>
      <c r="Y65" s="2" cm="1">
        <f t="array" ref="Y65">_xlfn.XLOOKUP(Y$1&amp;$R65,$C$3:$C$1662&amp;$D$3:$D$1662,$E$3:$E$1662,0,0,1)</f>
        <v>1000</v>
      </c>
      <c r="Z65" s="2" cm="1">
        <f t="array" ref="Z65">_xlfn.XLOOKUP(Z$1&amp;$R65,$C$3:$C$1662&amp;$D$3:$D$1662,$E$3:$E$1662,0,0,1)</f>
        <v>700</v>
      </c>
      <c r="AA65" s="2" cm="1">
        <f t="array" ref="AA65">_xlfn.XLOOKUP(AA$1&amp;$R65,$C$3:$C$1662&amp;$D$3:$D$1662,$E$3:$E$1662,0,0,1)</f>
        <v>2700</v>
      </c>
      <c r="AB65" s="2" cm="1">
        <f t="array" ref="AB65">_xlfn.XLOOKUP(AB$1&amp;$R65,$C$3:$C$1662&amp;$D$3:$D$1662,$E$3:$E$1662,0,0,1)</f>
        <v>300</v>
      </c>
      <c r="AC65" s="2" cm="1">
        <f t="array" ref="AC65">_xlfn.XLOOKUP(AC$1&amp;$R65,$C$3:$C$1662&amp;$D$3:$D$1662,$E$3:$E$1662,0,0,1)</f>
        <v>1500</v>
      </c>
    </row>
    <row r="66" spans="3:29" x14ac:dyDescent="0.4">
      <c r="C66" t="s">
        <v>758</v>
      </c>
      <c r="D66" t="s">
        <v>576</v>
      </c>
      <c r="E66">
        <v>1500</v>
      </c>
      <c r="R66" t="s">
        <v>294</v>
      </c>
      <c r="S66" s="2">
        <f t="shared" si="1"/>
        <v>307160</v>
      </c>
      <c r="T66" s="2">
        <f t="shared" si="5"/>
        <v>196100</v>
      </c>
      <c r="U66" s="2">
        <f t="shared" si="5"/>
        <v>302800</v>
      </c>
      <c r="V66" s="2">
        <f t="shared" si="5"/>
        <v>409000</v>
      </c>
      <c r="W66" s="2">
        <f t="shared" si="5"/>
        <v>360400</v>
      </c>
      <c r="X66" s="2">
        <f t="shared" si="5"/>
        <v>267500</v>
      </c>
      <c r="Y66" s="2" cm="1">
        <f t="array" ref="Y66">_xlfn.XLOOKUP(Y$1&amp;$R66,$C$3:$C$1662&amp;$D$3:$D$1662,$E$3:$E$1662,0,0,1)</f>
        <v>1300</v>
      </c>
      <c r="Z66" s="2" cm="1">
        <f t="array" ref="Z66">_xlfn.XLOOKUP(Z$1&amp;$R66,$C$3:$C$1662&amp;$D$3:$D$1662,$E$3:$E$1662,0,0,1)</f>
        <v>2100</v>
      </c>
      <c r="AA66" s="2" cm="1">
        <f t="array" ref="AA66">_xlfn.XLOOKUP(AA$1&amp;$R66,$C$3:$C$1662&amp;$D$3:$D$1662,$E$3:$E$1662,0,0,1)</f>
        <v>4300</v>
      </c>
      <c r="AB66" s="2" cm="1">
        <f t="array" ref="AB66">_xlfn.XLOOKUP(AB$1&amp;$R66,$C$3:$C$1662&amp;$D$3:$D$1662,$E$3:$E$1662,0,0,1)</f>
        <v>500</v>
      </c>
      <c r="AC66" s="2" cm="1">
        <f t="array" ref="AC66">_xlfn.XLOOKUP(AC$1&amp;$R66,$C$3:$C$1662&amp;$D$3:$D$1662,$E$3:$E$1662,0,0,1)</f>
        <v>800</v>
      </c>
    </row>
    <row r="67" spans="3:29" x14ac:dyDescent="0.4">
      <c r="C67" t="s">
        <v>758</v>
      </c>
      <c r="D67" t="s">
        <v>577</v>
      </c>
      <c r="E67">
        <v>800</v>
      </c>
      <c r="R67" t="s">
        <v>29</v>
      </c>
      <c r="S67" s="2">
        <f t="shared" ref="S67:S130" si="6">IFERROR(AVERAGEIFS(T67:X67,T67:X67,"&gt;0"),0)</f>
        <v>308580</v>
      </c>
      <c r="T67" s="2">
        <f t="shared" si="5"/>
        <v>197300</v>
      </c>
      <c r="U67" s="2">
        <f t="shared" si="5"/>
        <v>303900</v>
      </c>
      <c r="V67" s="2">
        <f t="shared" si="5"/>
        <v>412100</v>
      </c>
      <c r="W67" s="2">
        <f t="shared" si="5"/>
        <v>360500</v>
      </c>
      <c r="X67" s="2">
        <f t="shared" si="5"/>
        <v>269100</v>
      </c>
      <c r="Y67" s="2" cm="1">
        <f t="array" ref="Y67">_xlfn.XLOOKUP(Y$1&amp;$R67,$C$3:$C$1662&amp;$D$3:$D$1662,$E$3:$E$1662,0,0,1)</f>
        <v>1200</v>
      </c>
      <c r="Z67" s="2" cm="1">
        <f t="array" ref="Z67">_xlfn.XLOOKUP(Z$1&amp;$R67,$C$3:$C$1662&amp;$D$3:$D$1662,$E$3:$E$1662,0,0,1)</f>
        <v>1100</v>
      </c>
      <c r="AA67" s="2" cm="1">
        <f t="array" ref="AA67">_xlfn.XLOOKUP(AA$1&amp;$R67,$C$3:$C$1662&amp;$D$3:$D$1662,$E$3:$E$1662,0,0,1)</f>
        <v>3100</v>
      </c>
      <c r="AB67" s="2" cm="1">
        <f t="array" ref="AB67">_xlfn.XLOOKUP(AB$1&amp;$R67,$C$3:$C$1662&amp;$D$3:$D$1662,$E$3:$E$1662,0,0,1)</f>
        <v>100</v>
      </c>
      <c r="AC67" s="2" cm="1">
        <f t="array" ref="AC67">_xlfn.XLOOKUP(AC$1&amp;$R67,$C$3:$C$1662&amp;$D$3:$D$1662,$E$3:$E$1662,0,0,1)</f>
        <v>1600</v>
      </c>
    </row>
    <row r="68" spans="3:29" x14ac:dyDescent="0.4">
      <c r="C68" t="s">
        <v>758</v>
      </c>
      <c r="D68" t="s">
        <v>578</v>
      </c>
      <c r="E68">
        <v>1600</v>
      </c>
      <c r="R68" t="s">
        <v>17</v>
      </c>
      <c r="S68" s="2">
        <f t="shared" si="6"/>
        <v>310240</v>
      </c>
      <c r="T68" s="2">
        <f t="shared" ref="T68:X83" si="7">T67+Y68</f>
        <v>199000</v>
      </c>
      <c r="U68" s="2">
        <f t="shared" si="7"/>
        <v>304100</v>
      </c>
      <c r="V68" s="2">
        <f t="shared" si="7"/>
        <v>413800</v>
      </c>
      <c r="W68" s="2">
        <f t="shared" si="7"/>
        <v>364200</v>
      </c>
      <c r="X68" s="2">
        <f t="shared" si="7"/>
        <v>270100</v>
      </c>
      <c r="Y68" s="2" cm="1">
        <f t="array" ref="Y68">_xlfn.XLOOKUP(Y$1&amp;$R68,$C$3:$C$1662&amp;$D$3:$D$1662,$E$3:$E$1662,0,0,1)</f>
        <v>1700</v>
      </c>
      <c r="Z68" s="2" cm="1">
        <f t="array" ref="Z68">_xlfn.XLOOKUP(Z$1&amp;$R68,$C$3:$C$1662&amp;$D$3:$D$1662,$E$3:$E$1662,0,0,1)</f>
        <v>200</v>
      </c>
      <c r="AA68" s="2" cm="1">
        <f t="array" ref="AA68">_xlfn.XLOOKUP(AA$1&amp;$R68,$C$3:$C$1662&amp;$D$3:$D$1662,$E$3:$E$1662,0,0,1)</f>
        <v>1700</v>
      </c>
      <c r="AB68" s="2" cm="1">
        <f t="array" ref="AB68">_xlfn.XLOOKUP(AB$1&amp;$R68,$C$3:$C$1662&amp;$D$3:$D$1662,$E$3:$E$1662,0,0,1)</f>
        <v>3700</v>
      </c>
      <c r="AC68" s="2" cm="1">
        <f t="array" ref="AC68">_xlfn.XLOOKUP(AC$1&amp;$R68,$C$3:$C$1662&amp;$D$3:$D$1662,$E$3:$E$1662,0,0,1)</f>
        <v>1000</v>
      </c>
    </row>
    <row r="69" spans="3:29" x14ac:dyDescent="0.4">
      <c r="C69" t="s">
        <v>758</v>
      </c>
      <c r="D69" t="s">
        <v>579</v>
      </c>
      <c r="E69">
        <v>1000</v>
      </c>
      <c r="R69" t="s">
        <v>58</v>
      </c>
      <c r="S69" s="2">
        <f t="shared" si="6"/>
        <v>311960</v>
      </c>
      <c r="T69" s="2">
        <f t="shared" si="7"/>
        <v>199300</v>
      </c>
      <c r="U69" s="2">
        <f t="shared" si="7"/>
        <v>308200</v>
      </c>
      <c r="V69" s="2">
        <f t="shared" si="7"/>
        <v>415500</v>
      </c>
      <c r="W69" s="2">
        <f t="shared" si="7"/>
        <v>365300</v>
      </c>
      <c r="X69" s="2">
        <f t="shared" si="7"/>
        <v>271500</v>
      </c>
      <c r="Y69" s="2" cm="1">
        <f t="array" ref="Y69">_xlfn.XLOOKUP(Y$1&amp;$R69,$C$3:$C$1662&amp;$D$3:$D$1662,$E$3:$E$1662,0,0,1)</f>
        <v>300</v>
      </c>
      <c r="Z69" s="2" cm="1">
        <f t="array" ref="Z69">_xlfn.XLOOKUP(Z$1&amp;$R69,$C$3:$C$1662&amp;$D$3:$D$1662,$E$3:$E$1662,0,0,1)</f>
        <v>4100</v>
      </c>
      <c r="AA69" s="2" cm="1">
        <f t="array" ref="AA69">_xlfn.XLOOKUP(AA$1&amp;$R69,$C$3:$C$1662&amp;$D$3:$D$1662,$E$3:$E$1662,0,0,1)</f>
        <v>1700</v>
      </c>
      <c r="AB69" s="2" cm="1">
        <f t="array" ref="AB69">_xlfn.XLOOKUP(AB$1&amp;$R69,$C$3:$C$1662&amp;$D$3:$D$1662,$E$3:$E$1662,0,0,1)</f>
        <v>1100</v>
      </c>
      <c r="AC69" s="2" cm="1">
        <f t="array" ref="AC69">_xlfn.XLOOKUP(AC$1&amp;$R69,$C$3:$C$1662&amp;$D$3:$D$1662,$E$3:$E$1662,0,0,1)</f>
        <v>1400</v>
      </c>
    </row>
    <row r="70" spans="3:29" x14ac:dyDescent="0.4">
      <c r="C70" t="s">
        <v>758</v>
      </c>
      <c r="D70" t="s">
        <v>580</v>
      </c>
      <c r="E70">
        <v>1400</v>
      </c>
      <c r="R70" t="s">
        <v>125</v>
      </c>
      <c r="S70" s="2">
        <f t="shared" si="6"/>
        <v>313380</v>
      </c>
      <c r="T70" s="2">
        <f t="shared" si="7"/>
        <v>200400</v>
      </c>
      <c r="U70" s="2">
        <f t="shared" si="7"/>
        <v>309800</v>
      </c>
      <c r="V70" s="2">
        <f t="shared" si="7"/>
        <v>416200</v>
      </c>
      <c r="W70" s="2">
        <f t="shared" si="7"/>
        <v>368400</v>
      </c>
      <c r="X70" s="2">
        <f t="shared" si="7"/>
        <v>272100</v>
      </c>
      <c r="Y70" s="2" cm="1">
        <f t="array" ref="Y70">_xlfn.XLOOKUP(Y$1&amp;$R70,$C$3:$C$1662&amp;$D$3:$D$1662,$E$3:$E$1662,0,0,1)</f>
        <v>1100</v>
      </c>
      <c r="Z70" s="2" cm="1">
        <f t="array" ref="Z70">_xlfn.XLOOKUP(Z$1&amp;$R70,$C$3:$C$1662&amp;$D$3:$D$1662,$E$3:$E$1662,0,0,1)</f>
        <v>1600</v>
      </c>
      <c r="AA70" s="2" cm="1">
        <f t="array" ref="AA70">_xlfn.XLOOKUP(AA$1&amp;$R70,$C$3:$C$1662&amp;$D$3:$D$1662,$E$3:$E$1662,0,0,1)</f>
        <v>700</v>
      </c>
      <c r="AB70" s="2" cm="1">
        <f t="array" ref="AB70">_xlfn.XLOOKUP(AB$1&amp;$R70,$C$3:$C$1662&amp;$D$3:$D$1662,$E$3:$E$1662,0,0,1)</f>
        <v>3100</v>
      </c>
      <c r="AC70" s="2" cm="1">
        <f t="array" ref="AC70">_xlfn.XLOOKUP(AC$1&amp;$R70,$C$3:$C$1662&amp;$D$3:$D$1662,$E$3:$E$1662,0,0,1)</f>
        <v>600</v>
      </c>
    </row>
    <row r="71" spans="3:29" x14ac:dyDescent="0.4">
      <c r="C71" t="s">
        <v>758</v>
      </c>
      <c r="D71" t="s">
        <v>581</v>
      </c>
      <c r="E71">
        <v>600</v>
      </c>
      <c r="R71" t="s">
        <v>13</v>
      </c>
      <c r="S71" s="2">
        <f t="shared" si="6"/>
        <v>315300</v>
      </c>
      <c r="T71" s="2">
        <f t="shared" si="7"/>
        <v>202500</v>
      </c>
      <c r="U71" s="2">
        <f t="shared" si="7"/>
        <v>315100</v>
      </c>
      <c r="V71" s="2">
        <f t="shared" si="7"/>
        <v>417000</v>
      </c>
      <c r="W71" s="2">
        <f t="shared" si="7"/>
        <v>369100</v>
      </c>
      <c r="X71" s="2">
        <f t="shared" si="7"/>
        <v>272800</v>
      </c>
      <c r="Y71" s="2" cm="1">
        <f t="array" ref="Y71">_xlfn.XLOOKUP(Y$1&amp;$R71,$C$3:$C$1662&amp;$D$3:$D$1662,$E$3:$E$1662,0,0,1)</f>
        <v>2100</v>
      </c>
      <c r="Z71" s="2" cm="1">
        <f t="array" ref="Z71">_xlfn.XLOOKUP(Z$1&amp;$R71,$C$3:$C$1662&amp;$D$3:$D$1662,$E$3:$E$1662,0,0,1)</f>
        <v>5300</v>
      </c>
      <c r="AA71" s="2" cm="1">
        <f t="array" ref="AA71">_xlfn.XLOOKUP(AA$1&amp;$R71,$C$3:$C$1662&amp;$D$3:$D$1662,$E$3:$E$1662,0,0,1)</f>
        <v>800</v>
      </c>
      <c r="AB71" s="2" cm="1">
        <f t="array" ref="AB71">_xlfn.XLOOKUP(AB$1&amp;$R71,$C$3:$C$1662&amp;$D$3:$D$1662,$E$3:$E$1662,0,0,1)</f>
        <v>700</v>
      </c>
      <c r="AC71" s="2" cm="1">
        <f t="array" ref="AC71">_xlfn.XLOOKUP(AC$1&amp;$R71,$C$3:$C$1662&amp;$D$3:$D$1662,$E$3:$E$1662,0,0,1)</f>
        <v>700</v>
      </c>
    </row>
    <row r="72" spans="3:29" x14ac:dyDescent="0.4">
      <c r="C72" t="s">
        <v>758</v>
      </c>
      <c r="D72" t="s">
        <v>582</v>
      </c>
      <c r="E72">
        <v>700</v>
      </c>
      <c r="R72" t="s">
        <v>87</v>
      </c>
      <c r="S72" s="2">
        <f t="shared" si="6"/>
        <v>317980</v>
      </c>
      <c r="T72" s="2">
        <f t="shared" si="7"/>
        <v>202500</v>
      </c>
      <c r="U72" s="2">
        <f t="shared" si="7"/>
        <v>316100</v>
      </c>
      <c r="V72" s="2">
        <f t="shared" si="7"/>
        <v>426500</v>
      </c>
      <c r="W72" s="2">
        <f t="shared" si="7"/>
        <v>370600</v>
      </c>
      <c r="X72" s="2">
        <f t="shared" si="7"/>
        <v>274200</v>
      </c>
      <c r="Y72" s="2" cm="1">
        <f t="array" ref="Y72">_xlfn.XLOOKUP(Y$1&amp;$R72,$C$3:$C$1662&amp;$D$3:$D$1662,$E$3:$E$1662,0,0,1)</f>
        <v>0</v>
      </c>
      <c r="Z72" s="2" cm="1">
        <f t="array" ref="Z72">_xlfn.XLOOKUP(Z$1&amp;$R72,$C$3:$C$1662&amp;$D$3:$D$1662,$E$3:$E$1662,0,0,1)</f>
        <v>1000</v>
      </c>
      <c r="AA72" s="2" cm="1">
        <f t="array" ref="AA72">_xlfn.XLOOKUP(AA$1&amp;$R72,$C$3:$C$1662&amp;$D$3:$D$1662,$E$3:$E$1662,0,0,1)</f>
        <v>9500</v>
      </c>
      <c r="AB72" s="2" cm="1">
        <f t="array" ref="AB72">_xlfn.XLOOKUP(AB$1&amp;$R72,$C$3:$C$1662&amp;$D$3:$D$1662,$E$3:$E$1662,0,0,1)</f>
        <v>1500</v>
      </c>
      <c r="AC72" s="2" cm="1">
        <f t="array" ref="AC72">_xlfn.XLOOKUP(AC$1&amp;$R72,$C$3:$C$1662&amp;$D$3:$D$1662,$E$3:$E$1662,0,0,1)</f>
        <v>1400</v>
      </c>
    </row>
    <row r="73" spans="3:29" x14ac:dyDescent="0.4">
      <c r="C73" t="s">
        <v>758</v>
      </c>
      <c r="D73" t="s">
        <v>583</v>
      </c>
      <c r="E73">
        <v>1400</v>
      </c>
      <c r="R73" t="s">
        <v>202</v>
      </c>
      <c r="S73" s="2">
        <f t="shared" si="6"/>
        <v>320980</v>
      </c>
      <c r="T73" s="2">
        <f t="shared" si="7"/>
        <v>203500</v>
      </c>
      <c r="U73" s="2">
        <f t="shared" si="7"/>
        <v>322100</v>
      </c>
      <c r="V73" s="2">
        <f t="shared" si="7"/>
        <v>433600</v>
      </c>
      <c r="W73" s="2">
        <f t="shared" si="7"/>
        <v>371200</v>
      </c>
      <c r="X73" s="2">
        <f t="shared" si="7"/>
        <v>274500</v>
      </c>
      <c r="Y73" s="2" cm="1">
        <f t="array" ref="Y73">_xlfn.XLOOKUP(Y$1&amp;$R73,$C$3:$C$1662&amp;$D$3:$D$1662,$E$3:$E$1662,0,0,1)</f>
        <v>1000</v>
      </c>
      <c r="Z73" s="2" cm="1">
        <f t="array" ref="Z73">_xlfn.XLOOKUP(Z$1&amp;$R73,$C$3:$C$1662&amp;$D$3:$D$1662,$E$3:$E$1662,0,0,1)</f>
        <v>6000</v>
      </c>
      <c r="AA73" s="2" cm="1">
        <f t="array" ref="AA73">_xlfn.XLOOKUP(AA$1&amp;$R73,$C$3:$C$1662&amp;$D$3:$D$1662,$E$3:$E$1662,0,0,1)</f>
        <v>7100</v>
      </c>
      <c r="AB73" s="2" cm="1">
        <f t="array" ref="AB73">_xlfn.XLOOKUP(AB$1&amp;$R73,$C$3:$C$1662&amp;$D$3:$D$1662,$E$3:$E$1662,0,0,1)</f>
        <v>600</v>
      </c>
      <c r="AC73" s="2" cm="1">
        <f t="array" ref="AC73">_xlfn.XLOOKUP(AC$1&amp;$R73,$C$3:$C$1662&amp;$D$3:$D$1662,$E$3:$E$1662,0,0,1)</f>
        <v>300</v>
      </c>
    </row>
    <row r="74" spans="3:29" x14ac:dyDescent="0.4">
      <c r="C74" t="s">
        <v>758</v>
      </c>
      <c r="D74" t="s">
        <v>584</v>
      </c>
      <c r="E74">
        <v>300</v>
      </c>
      <c r="R74" t="s">
        <v>86</v>
      </c>
      <c r="S74" s="2">
        <f t="shared" si="6"/>
        <v>323540</v>
      </c>
      <c r="T74" s="2">
        <f t="shared" si="7"/>
        <v>205200</v>
      </c>
      <c r="U74" s="2">
        <f t="shared" si="7"/>
        <v>327100</v>
      </c>
      <c r="V74" s="2">
        <f t="shared" si="7"/>
        <v>437300</v>
      </c>
      <c r="W74" s="2">
        <f t="shared" si="7"/>
        <v>372500</v>
      </c>
      <c r="X74" s="2">
        <f t="shared" si="7"/>
        <v>275600</v>
      </c>
      <c r="Y74" s="2" cm="1">
        <f t="array" ref="Y74">_xlfn.XLOOKUP(Y$1&amp;$R74,$C$3:$C$1662&amp;$D$3:$D$1662,$E$3:$E$1662,0,0,1)</f>
        <v>1700</v>
      </c>
      <c r="Z74" s="2" cm="1">
        <f t="array" ref="Z74">_xlfn.XLOOKUP(Z$1&amp;$R74,$C$3:$C$1662&amp;$D$3:$D$1662,$E$3:$E$1662,0,0,1)</f>
        <v>5000</v>
      </c>
      <c r="AA74" s="2" cm="1">
        <f t="array" ref="AA74">_xlfn.XLOOKUP(AA$1&amp;$R74,$C$3:$C$1662&amp;$D$3:$D$1662,$E$3:$E$1662,0,0,1)</f>
        <v>3700</v>
      </c>
      <c r="AB74" s="2" cm="1">
        <f t="array" ref="AB74">_xlfn.XLOOKUP(AB$1&amp;$R74,$C$3:$C$1662&amp;$D$3:$D$1662,$E$3:$E$1662,0,0,1)</f>
        <v>1300</v>
      </c>
      <c r="AC74" s="2" cm="1">
        <f t="array" ref="AC74">_xlfn.XLOOKUP(AC$1&amp;$R74,$C$3:$C$1662&amp;$D$3:$D$1662,$E$3:$E$1662,0,0,1)</f>
        <v>1100</v>
      </c>
    </row>
    <row r="75" spans="3:29" x14ac:dyDescent="0.4">
      <c r="C75" t="s">
        <v>758</v>
      </c>
      <c r="D75" t="s">
        <v>585</v>
      </c>
      <c r="E75">
        <v>1100</v>
      </c>
      <c r="R75" t="s">
        <v>289</v>
      </c>
      <c r="S75" s="2">
        <f t="shared" si="6"/>
        <v>324900</v>
      </c>
      <c r="T75" s="2">
        <f t="shared" si="7"/>
        <v>205400</v>
      </c>
      <c r="U75" s="2">
        <f t="shared" si="7"/>
        <v>329600</v>
      </c>
      <c r="V75" s="2">
        <f t="shared" si="7"/>
        <v>440500</v>
      </c>
      <c r="W75" s="2">
        <f t="shared" si="7"/>
        <v>372900</v>
      </c>
      <c r="X75" s="2">
        <f t="shared" si="7"/>
        <v>276100</v>
      </c>
      <c r="Y75" s="2" cm="1">
        <f t="array" ref="Y75">_xlfn.XLOOKUP(Y$1&amp;$R75,$C$3:$C$1662&amp;$D$3:$D$1662,$E$3:$E$1662,0,0,1)</f>
        <v>200</v>
      </c>
      <c r="Z75" s="2" cm="1">
        <f t="array" ref="Z75">_xlfn.XLOOKUP(Z$1&amp;$R75,$C$3:$C$1662&amp;$D$3:$D$1662,$E$3:$E$1662,0,0,1)</f>
        <v>2500</v>
      </c>
      <c r="AA75" s="2" cm="1">
        <f t="array" ref="AA75">_xlfn.XLOOKUP(AA$1&amp;$R75,$C$3:$C$1662&amp;$D$3:$D$1662,$E$3:$E$1662,0,0,1)</f>
        <v>3200</v>
      </c>
      <c r="AB75" s="2" cm="1">
        <f t="array" ref="AB75">_xlfn.XLOOKUP(AB$1&amp;$R75,$C$3:$C$1662&amp;$D$3:$D$1662,$E$3:$E$1662,0,0,1)</f>
        <v>400</v>
      </c>
      <c r="AC75" s="2" cm="1">
        <f t="array" ref="AC75">_xlfn.XLOOKUP(AC$1&amp;$R75,$C$3:$C$1662&amp;$D$3:$D$1662,$E$3:$E$1662,0,0,1)</f>
        <v>500</v>
      </c>
    </row>
    <row r="76" spans="3:29" x14ac:dyDescent="0.4">
      <c r="C76" t="s">
        <v>758</v>
      </c>
      <c r="D76" t="s">
        <v>586</v>
      </c>
      <c r="E76">
        <v>500</v>
      </c>
      <c r="R76" t="s">
        <v>295</v>
      </c>
      <c r="S76" s="2">
        <f t="shared" si="6"/>
        <v>327280</v>
      </c>
      <c r="T76" s="2">
        <f t="shared" si="7"/>
        <v>206800</v>
      </c>
      <c r="U76" s="2">
        <f t="shared" si="7"/>
        <v>336200</v>
      </c>
      <c r="V76" s="2">
        <f t="shared" si="7"/>
        <v>441300</v>
      </c>
      <c r="W76" s="2">
        <f t="shared" si="7"/>
        <v>375700</v>
      </c>
      <c r="X76" s="2">
        <f t="shared" si="7"/>
        <v>276400</v>
      </c>
      <c r="Y76" s="2" cm="1">
        <f t="array" ref="Y76">_xlfn.XLOOKUP(Y$1&amp;$R76,$C$3:$C$1662&amp;$D$3:$D$1662,$E$3:$E$1662,0,0,1)</f>
        <v>1400</v>
      </c>
      <c r="Z76" s="2" cm="1">
        <f t="array" ref="Z76">_xlfn.XLOOKUP(Z$1&amp;$R76,$C$3:$C$1662&amp;$D$3:$D$1662,$E$3:$E$1662,0,0,1)</f>
        <v>6600</v>
      </c>
      <c r="AA76" s="2" cm="1">
        <f t="array" ref="AA76">_xlfn.XLOOKUP(AA$1&amp;$R76,$C$3:$C$1662&amp;$D$3:$D$1662,$E$3:$E$1662,0,0,1)</f>
        <v>800</v>
      </c>
      <c r="AB76" s="2" cm="1">
        <f t="array" ref="AB76">_xlfn.XLOOKUP(AB$1&amp;$R76,$C$3:$C$1662&amp;$D$3:$D$1662,$E$3:$E$1662,0,0,1)</f>
        <v>2800</v>
      </c>
      <c r="AC76" s="2" cm="1">
        <f t="array" ref="AC76">_xlfn.XLOOKUP(AC$1&amp;$R76,$C$3:$C$1662&amp;$D$3:$D$1662,$E$3:$E$1662,0,0,1)</f>
        <v>300</v>
      </c>
    </row>
    <row r="77" spans="3:29" x14ac:dyDescent="0.4">
      <c r="C77" t="s">
        <v>758</v>
      </c>
      <c r="D77" t="s">
        <v>587</v>
      </c>
      <c r="E77">
        <v>300</v>
      </c>
      <c r="R77" t="s">
        <v>103</v>
      </c>
      <c r="S77" s="2">
        <f t="shared" si="6"/>
        <v>328500</v>
      </c>
      <c r="T77" s="2">
        <f t="shared" si="7"/>
        <v>208200</v>
      </c>
      <c r="U77" s="2">
        <f t="shared" si="7"/>
        <v>336900</v>
      </c>
      <c r="V77" s="2">
        <f t="shared" si="7"/>
        <v>444000</v>
      </c>
      <c r="W77" s="2">
        <f t="shared" si="7"/>
        <v>376200</v>
      </c>
      <c r="X77" s="2">
        <f t="shared" si="7"/>
        <v>277200</v>
      </c>
      <c r="Y77" s="2" cm="1">
        <f t="array" ref="Y77">_xlfn.XLOOKUP(Y$1&amp;$R77,$C$3:$C$1662&amp;$D$3:$D$1662,$E$3:$E$1662,0,0,1)</f>
        <v>1400</v>
      </c>
      <c r="Z77" s="2" cm="1">
        <f t="array" ref="Z77">_xlfn.XLOOKUP(Z$1&amp;$R77,$C$3:$C$1662&amp;$D$3:$D$1662,$E$3:$E$1662,0,0,1)</f>
        <v>700</v>
      </c>
      <c r="AA77" s="2" cm="1">
        <f t="array" ref="AA77">_xlfn.XLOOKUP(AA$1&amp;$R77,$C$3:$C$1662&amp;$D$3:$D$1662,$E$3:$E$1662,0,0,1)</f>
        <v>2700</v>
      </c>
      <c r="AB77" s="2" cm="1">
        <f t="array" ref="AB77">_xlfn.XLOOKUP(AB$1&amp;$R77,$C$3:$C$1662&amp;$D$3:$D$1662,$E$3:$E$1662,0,0,1)</f>
        <v>500</v>
      </c>
      <c r="AC77" s="2" cm="1">
        <f t="array" ref="AC77">_xlfn.XLOOKUP(AC$1&amp;$R77,$C$3:$C$1662&amp;$D$3:$D$1662,$E$3:$E$1662,0,0,1)</f>
        <v>800</v>
      </c>
    </row>
    <row r="78" spans="3:29" x14ac:dyDescent="0.4">
      <c r="C78" t="s">
        <v>758</v>
      </c>
      <c r="D78" t="s">
        <v>588</v>
      </c>
      <c r="E78">
        <v>800</v>
      </c>
      <c r="R78" t="s">
        <v>140</v>
      </c>
      <c r="S78" s="2">
        <f t="shared" si="6"/>
        <v>329360</v>
      </c>
      <c r="T78" s="2">
        <f t="shared" si="7"/>
        <v>209000</v>
      </c>
      <c r="U78" s="2">
        <f t="shared" si="7"/>
        <v>338100</v>
      </c>
      <c r="V78" s="2">
        <f t="shared" si="7"/>
        <v>444900</v>
      </c>
      <c r="W78" s="2">
        <f t="shared" si="7"/>
        <v>377400</v>
      </c>
      <c r="X78" s="2">
        <f t="shared" si="7"/>
        <v>277400</v>
      </c>
      <c r="Y78" s="2" cm="1">
        <f t="array" ref="Y78">_xlfn.XLOOKUP(Y$1&amp;$R78,$C$3:$C$1662&amp;$D$3:$D$1662,$E$3:$E$1662,0,0,1)</f>
        <v>800</v>
      </c>
      <c r="Z78" s="2" cm="1">
        <f t="array" ref="Z78">_xlfn.XLOOKUP(Z$1&amp;$R78,$C$3:$C$1662&amp;$D$3:$D$1662,$E$3:$E$1662,0,0,1)</f>
        <v>1200</v>
      </c>
      <c r="AA78" s="2" cm="1">
        <f t="array" ref="AA78">_xlfn.XLOOKUP(AA$1&amp;$R78,$C$3:$C$1662&amp;$D$3:$D$1662,$E$3:$E$1662,0,0,1)</f>
        <v>900</v>
      </c>
      <c r="AB78" s="2" cm="1">
        <f t="array" ref="AB78">_xlfn.XLOOKUP(AB$1&amp;$R78,$C$3:$C$1662&amp;$D$3:$D$1662,$E$3:$E$1662,0,0,1)</f>
        <v>1200</v>
      </c>
      <c r="AC78" s="2" cm="1">
        <f t="array" ref="AC78">_xlfn.XLOOKUP(AC$1&amp;$R78,$C$3:$C$1662&amp;$D$3:$D$1662,$E$3:$E$1662,0,0,1)</f>
        <v>200</v>
      </c>
    </row>
    <row r="79" spans="3:29" x14ac:dyDescent="0.4">
      <c r="C79" t="s">
        <v>758</v>
      </c>
      <c r="D79" t="s">
        <v>589</v>
      </c>
      <c r="E79">
        <v>200</v>
      </c>
      <c r="R79" t="s">
        <v>134</v>
      </c>
      <c r="S79" s="2">
        <f t="shared" si="6"/>
        <v>330940</v>
      </c>
      <c r="T79" s="2">
        <f t="shared" si="7"/>
        <v>212500</v>
      </c>
      <c r="U79" s="2">
        <f t="shared" si="7"/>
        <v>340700</v>
      </c>
      <c r="V79" s="2">
        <f t="shared" si="7"/>
        <v>445400</v>
      </c>
      <c r="W79" s="2">
        <f t="shared" si="7"/>
        <v>378100</v>
      </c>
      <c r="X79" s="2">
        <f t="shared" si="7"/>
        <v>278000</v>
      </c>
      <c r="Y79" s="2" cm="1">
        <f t="array" ref="Y79">_xlfn.XLOOKUP(Y$1&amp;$R79,$C$3:$C$1662&amp;$D$3:$D$1662,$E$3:$E$1662,0,0,1)</f>
        <v>3500</v>
      </c>
      <c r="Z79" s="2" cm="1">
        <f t="array" ref="Z79">_xlfn.XLOOKUP(Z$1&amp;$R79,$C$3:$C$1662&amp;$D$3:$D$1662,$E$3:$E$1662,0,0,1)</f>
        <v>2600</v>
      </c>
      <c r="AA79" s="2" cm="1">
        <f t="array" ref="AA79">_xlfn.XLOOKUP(AA$1&amp;$R79,$C$3:$C$1662&amp;$D$3:$D$1662,$E$3:$E$1662,0,0,1)</f>
        <v>500</v>
      </c>
      <c r="AB79" s="2" cm="1">
        <f t="array" ref="AB79">_xlfn.XLOOKUP(AB$1&amp;$R79,$C$3:$C$1662&amp;$D$3:$D$1662,$E$3:$E$1662,0,0,1)</f>
        <v>700</v>
      </c>
      <c r="AC79" s="2" cm="1">
        <f t="array" ref="AC79">_xlfn.XLOOKUP(AC$1&amp;$R79,$C$3:$C$1662&amp;$D$3:$D$1662,$E$3:$E$1662,0,0,1)</f>
        <v>600</v>
      </c>
    </row>
    <row r="80" spans="3:29" x14ac:dyDescent="0.4">
      <c r="C80" t="s">
        <v>758</v>
      </c>
      <c r="D80" t="s">
        <v>590</v>
      </c>
      <c r="E80">
        <v>600</v>
      </c>
      <c r="R80" t="s">
        <v>116</v>
      </c>
      <c r="S80" s="2">
        <f t="shared" si="6"/>
        <v>332760</v>
      </c>
      <c r="T80" s="2">
        <f t="shared" si="7"/>
        <v>214400</v>
      </c>
      <c r="U80" s="2">
        <f t="shared" si="7"/>
        <v>342500</v>
      </c>
      <c r="V80" s="2">
        <f t="shared" si="7"/>
        <v>446700</v>
      </c>
      <c r="W80" s="2">
        <f t="shared" si="7"/>
        <v>379200</v>
      </c>
      <c r="X80" s="2">
        <f t="shared" si="7"/>
        <v>281000</v>
      </c>
      <c r="Y80" s="2" cm="1">
        <f t="array" ref="Y80">_xlfn.XLOOKUP(Y$1&amp;$R80,$C$3:$C$1662&amp;$D$3:$D$1662,$E$3:$E$1662,0,0,1)</f>
        <v>1900</v>
      </c>
      <c r="Z80" s="2" cm="1">
        <f t="array" ref="Z80">_xlfn.XLOOKUP(Z$1&amp;$R80,$C$3:$C$1662&amp;$D$3:$D$1662,$E$3:$E$1662,0,0,1)</f>
        <v>1800</v>
      </c>
      <c r="AA80" s="2" cm="1">
        <f t="array" ref="AA80">_xlfn.XLOOKUP(AA$1&amp;$R80,$C$3:$C$1662&amp;$D$3:$D$1662,$E$3:$E$1662,0,0,1)</f>
        <v>1300</v>
      </c>
      <c r="AB80" s="2" cm="1">
        <f t="array" ref="AB80">_xlfn.XLOOKUP(AB$1&amp;$R80,$C$3:$C$1662&amp;$D$3:$D$1662,$E$3:$E$1662,0,0,1)</f>
        <v>1100</v>
      </c>
      <c r="AC80" s="2" cm="1">
        <f t="array" ref="AC80">_xlfn.XLOOKUP(AC$1&amp;$R80,$C$3:$C$1662&amp;$D$3:$D$1662,$E$3:$E$1662,0,0,1)</f>
        <v>3000</v>
      </c>
    </row>
    <row r="81" spans="3:29" x14ac:dyDescent="0.4">
      <c r="C81" t="s">
        <v>758</v>
      </c>
      <c r="D81" t="s">
        <v>591</v>
      </c>
      <c r="E81">
        <v>3000</v>
      </c>
      <c r="R81" t="s">
        <v>132</v>
      </c>
      <c r="S81" s="2">
        <f t="shared" si="6"/>
        <v>335420</v>
      </c>
      <c r="T81" s="2">
        <f t="shared" si="7"/>
        <v>214700</v>
      </c>
      <c r="U81" s="2">
        <f t="shared" si="7"/>
        <v>351300</v>
      </c>
      <c r="V81" s="2">
        <f t="shared" si="7"/>
        <v>448600</v>
      </c>
      <c r="W81" s="2">
        <f t="shared" si="7"/>
        <v>381100</v>
      </c>
      <c r="X81" s="2">
        <f t="shared" si="7"/>
        <v>281400</v>
      </c>
      <c r="Y81" s="2" cm="1">
        <f t="array" ref="Y81">_xlfn.XLOOKUP(Y$1&amp;$R81,$C$3:$C$1662&amp;$D$3:$D$1662,$E$3:$E$1662,0,0,1)</f>
        <v>300</v>
      </c>
      <c r="Z81" s="2" cm="1">
        <f t="array" ref="Z81">_xlfn.XLOOKUP(Z$1&amp;$R81,$C$3:$C$1662&amp;$D$3:$D$1662,$E$3:$E$1662,0,0,1)</f>
        <v>8800</v>
      </c>
      <c r="AA81" s="2" cm="1">
        <f t="array" ref="AA81">_xlfn.XLOOKUP(AA$1&amp;$R81,$C$3:$C$1662&amp;$D$3:$D$1662,$E$3:$E$1662,0,0,1)</f>
        <v>1900</v>
      </c>
      <c r="AB81" s="2" cm="1">
        <f t="array" ref="AB81">_xlfn.XLOOKUP(AB$1&amp;$R81,$C$3:$C$1662&amp;$D$3:$D$1662,$E$3:$E$1662,0,0,1)</f>
        <v>1900</v>
      </c>
      <c r="AC81" s="2" cm="1">
        <f t="array" ref="AC81">_xlfn.XLOOKUP(AC$1&amp;$R81,$C$3:$C$1662&amp;$D$3:$D$1662,$E$3:$E$1662,0,0,1)</f>
        <v>400</v>
      </c>
    </row>
    <row r="82" spans="3:29" x14ac:dyDescent="0.4">
      <c r="C82" t="s">
        <v>758</v>
      </c>
      <c r="D82" t="s">
        <v>592</v>
      </c>
      <c r="E82">
        <v>400</v>
      </c>
      <c r="R82" t="s">
        <v>296</v>
      </c>
      <c r="S82" s="2">
        <f t="shared" si="6"/>
        <v>337260</v>
      </c>
      <c r="T82" s="2">
        <f t="shared" si="7"/>
        <v>215000</v>
      </c>
      <c r="U82" s="2">
        <f t="shared" si="7"/>
        <v>354400</v>
      </c>
      <c r="V82" s="2">
        <f t="shared" si="7"/>
        <v>452400</v>
      </c>
      <c r="W82" s="2">
        <f t="shared" si="7"/>
        <v>382500</v>
      </c>
      <c r="X82" s="2">
        <f t="shared" si="7"/>
        <v>282000</v>
      </c>
      <c r="Y82" s="2" cm="1">
        <f t="array" ref="Y82">_xlfn.XLOOKUP(Y$1&amp;$R82,$C$3:$C$1662&amp;$D$3:$D$1662,$E$3:$E$1662,0,0,1)</f>
        <v>300</v>
      </c>
      <c r="Z82" s="2" cm="1">
        <f t="array" ref="Z82">_xlfn.XLOOKUP(Z$1&amp;$R82,$C$3:$C$1662&amp;$D$3:$D$1662,$E$3:$E$1662,0,0,1)</f>
        <v>3100</v>
      </c>
      <c r="AA82" s="2" cm="1">
        <f t="array" ref="AA82">_xlfn.XLOOKUP(AA$1&amp;$R82,$C$3:$C$1662&amp;$D$3:$D$1662,$E$3:$E$1662,0,0,1)</f>
        <v>3800</v>
      </c>
      <c r="AB82" s="2" cm="1">
        <f t="array" ref="AB82">_xlfn.XLOOKUP(AB$1&amp;$R82,$C$3:$C$1662&amp;$D$3:$D$1662,$E$3:$E$1662,0,0,1)</f>
        <v>1400</v>
      </c>
      <c r="AC82" s="2" cm="1">
        <f t="array" ref="AC82">_xlfn.XLOOKUP(AC$1&amp;$R82,$C$3:$C$1662&amp;$D$3:$D$1662,$E$3:$E$1662,0,0,1)</f>
        <v>600</v>
      </c>
    </row>
    <row r="83" spans="3:29" x14ac:dyDescent="0.4">
      <c r="C83" t="s">
        <v>758</v>
      </c>
      <c r="D83" t="s">
        <v>593</v>
      </c>
      <c r="E83">
        <v>600</v>
      </c>
      <c r="R83" t="s">
        <v>94</v>
      </c>
      <c r="S83" s="2">
        <f t="shared" si="6"/>
        <v>342560</v>
      </c>
      <c r="T83" s="2">
        <f t="shared" si="7"/>
        <v>216900</v>
      </c>
      <c r="U83" s="2">
        <f t="shared" si="7"/>
        <v>355200</v>
      </c>
      <c r="V83" s="2">
        <f t="shared" si="7"/>
        <v>472800</v>
      </c>
      <c r="W83" s="2">
        <f t="shared" si="7"/>
        <v>384700</v>
      </c>
      <c r="X83" s="2">
        <f t="shared" si="7"/>
        <v>283200</v>
      </c>
      <c r="Y83" s="2" cm="1">
        <f t="array" ref="Y83">_xlfn.XLOOKUP(Y$1&amp;$R83,$C$3:$C$1662&amp;$D$3:$D$1662,$E$3:$E$1662,0,0,1)</f>
        <v>1900</v>
      </c>
      <c r="Z83" s="2" cm="1">
        <f t="array" ref="Z83">_xlfn.XLOOKUP(Z$1&amp;$R83,$C$3:$C$1662&amp;$D$3:$D$1662,$E$3:$E$1662,0,0,1)</f>
        <v>800</v>
      </c>
      <c r="AA83" s="2" cm="1">
        <f t="array" ref="AA83">_xlfn.XLOOKUP(AA$1&amp;$R83,$C$3:$C$1662&amp;$D$3:$D$1662,$E$3:$E$1662,0,0,1)</f>
        <v>20400</v>
      </c>
      <c r="AB83" s="2" cm="1">
        <f t="array" ref="AB83">_xlfn.XLOOKUP(AB$1&amp;$R83,$C$3:$C$1662&amp;$D$3:$D$1662,$E$3:$E$1662,0,0,1)</f>
        <v>2200</v>
      </c>
      <c r="AC83" s="2" cm="1">
        <f t="array" ref="AC83">_xlfn.XLOOKUP(AC$1&amp;$R83,$C$3:$C$1662&amp;$D$3:$D$1662,$E$3:$E$1662,0,0,1)</f>
        <v>1200</v>
      </c>
    </row>
    <row r="84" spans="3:29" x14ac:dyDescent="0.4">
      <c r="C84" t="s">
        <v>758</v>
      </c>
      <c r="D84" t="s">
        <v>594</v>
      </c>
      <c r="E84">
        <v>1200</v>
      </c>
      <c r="R84" t="s">
        <v>93</v>
      </c>
      <c r="S84" s="2">
        <f t="shared" si="6"/>
        <v>344300</v>
      </c>
      <c r="T84" s="2">
        <f t="shared" ref="T84:X99" si="8">T83+Y84</f>
        <v>218400</v>
      </c>
      <c r="U84" s="2">
        <f t="shared" si="8"/>
        <v>356100</v>
      </c>
      <c r="V84" s="2">
        <f t="shared" si="8"/>
        <v>477000</v>
      </c>
      <c r="W84" s="2">
        <f t="shared" si="8"/>
        <v>386200</v>
      </c>
      <c r="X84" s="2">
        <f t="shared" si="8"/>
        <v>283800</v>
      </c>
      <c r="Y84" s="2" cm="1">
        <f t="array" ref="Y84">_xlfn.XLOOKUP(Y$1&amp;$R84,$C$3:$C$1662&amp;$D$3:$D$1662,$E$3:$E$1662,0,0,1)</f>
        <v>1500</v>
      </c>
      <c r="Z84" s="2" cm="1">
        <f t="array" ref="Z84">_xlfn.XLOOKUP(Z$1&amp;$R84,$C$3:$C$1662&amp;$D$3:$D$1662,$E$3:$E$1662,0,0,1)</f>
        <v>900</v>
      </c>
      <c r="AA84" s="2" cm="1">
        <f t="array" ref="AA84">_xlfn.XLOOKUP(AA$1&amp;$R84,$C$3:$C$1662&amp;$D$3:$D$1662,$E$3:$E$1662,0,0,1)</f>
        <v>4200</v>
      </c>
      <c r="AB84" s="2" cm="1">
        <f t="array" ref="AB84">_xlfn.XLOOKUP(AB$1&amp;$R84,$C$3:$C$1662&amp;$D$3:$D$1662,$E$3:$E$1662,0,0,1)</f>
        <v>1500</v>
      </c>
      <c r="AC84" s="2" cm="1">
        <f t="array" ref="AC84">_xlfn.XLOOKUP(AC$1&amp;$R84,$C$3:$C$1662&amp;$D$3:$D$1662,$E$3:$E$1662,0,0,1)</f>
        <v>600</v>
      </c>
    </row>
    <row r="85" spans="3:29" x14ac:dyDescent="0.4">
      <c r="C85" t="s">
        <v>758</v>
      </c>
      <c r="D85" t="s">
        <v>595</v>
      </c>
      <c r="E85">
        <v>600</v>
      </c>
      <c r="R85" t="s">
        <v>229</v>
      </c>
      <c r="S85" s="2">
        <f t="shared" si="6"/>
        <v>347080</v>
      </c>
      <c r="T85" s="2">
        <f t="shared" si="8"/>
        <v>218500</v>
      </c>
      <c r="U85" s="2">
        <f t="shared" si="8"/>
        <v>357000</v>
      </c>
      <c r="V85" s="2">
        <f t="shared" si="8"/>
        <v>487400</v>
      </c>
      <c r="W85" s="2">
        <f t="shared" si="8"/>
        <v>387000</v>
      </c>
      <c r="X85" s="2">
        <f t="shared" si="8"/>
        <v>285500</v>
      </c>
      <c r="Y85" s="2" cm="1">
        <f t="array" ref="Y85">_xlfn.XLOOKUP(Y$1&amp;$R85,$C$3:$C$1662&amp;$D$3:$D$1662,$E$3:$E$1662,0,0,1)</f>
        <v>100</v>
      </c>
      <c r="Z85" s="2" cm="1">
        <f t="array" ref="Z85">_xlfn.XLOOKUP(Z$1&amp;$R85,$C$3:$C$1662&amp;$D$3:$D$1662,$E$3:$E$1662,0,0,1)</f>
        <v>900</v>
      </c>
      <c r="AA85" s="2" cm="1">
        <f t="array" ref="AA85">_xlfn.XLOOKUP(AA$1&amp;$R85,$C$3:$C$1662&amp;$D$3:$D$1662,$E$3:$E$1662,0,0,1)</f>
        <v>10400</v>
      </c>
      <c r="AB85" s="2" cm="1">
        <f t="array" ref="AB85">_xlfn.XLOOKUP(AB$1&amp;$R85,$C$3:$C$1662&amp;$D$3:$D$1662,$E$3:$E$1662,0,0,1)</f>
        <v>800</v>
      </c>
      <c r="AC85" s="2" cm="1">
        <f t="array" ref="AC85">_xlfn.XLOOKUP(AC$1&amp;$R85,$C$3:$C$1662&amp;$D$3:$D$1662,$E$3:$E$1662,0,0,1)</f>
        <v>1700</v>
      </c>
    </row>
    <row r="86" spans="3:29" x14ac:dyDescent="0.4">
      <c r="C86" t="s">
        <v>758</v>
      </c>
      <c r="D86" t="s">
        <v>596</v>
      </c>
      <c r="E86">
        <v>1700</v>
      </c>
      <c r="R86" t="s">
        <v>250</v>
      </c>
      <c r="S86" s="2">
        <f t="shared" si="6"/>
        <v>352980</v>
      </c>
      <c r="T86" s="2">
        <f t="shared" si="8"/>
        <v>220500</v>
      </c>
      <c r="U86" s="2">
        <f t="shared" si="8"/>
        <v>362000</v>
      </c>
      <c r="V86" s="2">
        <f t="shared" si="8"/>
        <v>508100</v>
      </c>
      <c r="W86" s="2">
        <f t="shared" si="8"/>
        <v>387600</v>
      </c>
      <c r="X86" s="2">
        <f t="shared" si="8"/>
        <v>286700</v>
      </c>
      <c r="Y86" s="2" cm="1">
        <f t="array" ref="Y86">_xlfn.XLOOKUP(Y$1&amp;$R86,$C$3:$C$1662&amp;$D$3:$D$1662,$E$3:$E$1662,0,0,1)</f>
        <v>2000</v>
      </c>
      <c r="Z86" s="2" cm="1">
        <f t="array" ref="Z86">_xlfn.XLOOKUP(Z$1&amp;$R86,$C$3:$C$1662&amp;$D$3:$D$1662,$E$3:$E$1662,0,0,1)</f>
        <v>5000</v>
      </c>
      <c r="AA86" s="2" cm="1">
        <f t="array" ref="AA86">_xlfn.XLOOKUP(AA$1&amp;$R86,$C$3:$C$1662&amp;$D$3:$D$1662,$E$3:$E$1662,0,0,1)</f>
        <v>20700</v>
      </c>
      <c r="AB86" s="2" cm="1">
        <f t="array" ref="AB86">_xlfn.XLOOKUP(AB$1&amp;$R86,$C$3:$C$1662&amp;$D$3:$D$1662,$E$3:$E$1662,0,0,1)</f>
        <v>600</v>
      </c>
      <c r="AC86" s="2" cm="1">
        <f t="array" ref="AC86">_xlfn.XLOOKUP(AC$1&amp;$R86,$C$3:$C$1662&amp;$D$3:$D$1662,$E$3:$E$1662,0,0,1)</f>
        <v>1200</v>
      </c>
    </row>
    <row r="87" spans="3:29" x14ac:dyDescent="0.4">
      <c r="C87" t="s">
        <v>758</v>
      </c>
      <c r="D87" t="s">
        <v>597</v>
      </c>
      <c r="E87">
        <v>1200</v>
      </c>
      <c r="R87" t="s">
        <v>127</v>
      </c>
      <c r="S87" s="2">
        <f t="shared" si="6"/>
        <v>354980</v>
      </c>
      <c r="T87" s="2">
        <f t="shared" si="8"/>
        <v>220800</v>
      </c>
      <c r="U87" s="2">
        <f t="shared" si="8"/>
        <v>363600</v>
      </c>
      <c r="V87" s="2">
        <f t="shared" si="8"/>
        <v>513300</v>
      </c>
      <c r="W87" s="2">
        <f t="shared" si="8"/>
        <v>390300</v>
      </c>
      <c r="X87" s="2">
        <f t="shared" si="8"/>
        <v>286900</v>
      </c>
      <c r="Y87" s="2" cm="1">
        <f t="array" ref="Y87">_xlfn.XLOOKUP(Y$1&amp;$R87,$C$3:$C$1662&amp;$D$3:$D$1662,$E$3:$E$1662,0,0,1)</f>
        <v>300</v>
      </c>
      <c r="Z87" s="2" cm="1">
        <f t="array" ref="Z87">_xlfn.XLOOKUP(Z$1&amp;$R87,$C$3:$C$1662&amp;$D$3:$D$1662,$E$3:$E$1662,0,0,1)</f>
        <v>1600</v>
      </c>
      <c r="AA87" s="2" cm="1">
        <f t="array" ref="AA87">_xlfn.XLOOKUP(AA$1&amp;$R87,$C$3:$C$1662&amp;$D$3:$D$1662,$E$3:$E$1662,0,0,1)</f>
        <v>5200</v>
      </c>
      <c r="AB87" s="2" cm="1">
        <f t="array" ref="AB87">_xlfn.XLOOKUP(AB$1&amp;$R87,$C$3:$C$1662&amp;$D$3:$D$1662,$E$3:$E$1662,0,0,1)</f>
        <v>2700</v>
      </c>
      <c r="AC87" s="2" cm="1">
        <f t="array" ref="AC87">_xlfn.XLOOKUP(AC$1&amp;$R87,$C$3:$C$1662&amp;$D$3:$D$1662,$E$3:$E$1662,0,0,1)</f>
        <v>200</v>
      </c>
    </row>
    <row r="88" spans="3:29" x14ac:dyDescent="0.4">
      <c r="C88" t="s">
        <v>758</v>
      </c>
      <c r="D88" t="s">
        <v>598</v>
      </c>
      <c r="E88">
        <v>200</v>
      </c>
      <c r="R88" t="s">
        <v>151</v>
      </c>
      <c r="S88" s="2">
        <f t="shared" si="6"/>
        <v>357760</v>
      </c>
      <c r="T88" s="2">
        <f t="shared" si="8"/>
        <v>221100</v>
      </c>
      <c r="U88" s="2">
        <f t="shared" si="8"/>
        <v>363700</v>
      </c>
      <c r="V88" s="2">
        <f t="shared" si="8"/>
        <v>524900</v>
      </c>
      <c r="W88" s="2">
        <f t="shared" si="8"/>
        <v>391000</v>
      </c>
      <c r="X88" s="2">
        <f t="shared" si="8"/>
        <v>288100</v>
      </c>
      <c r="Y88" s="2" cm="1">
        <f t="array" ref="Y88">_xlfn.XLOOKUP(Y$1&amp;$R88,$C$3:$C$1662&amp;$D$3:$D$1662,$E$3:$E$1662,0,0,1)</f>
        <v>300</v>
      </c>
      <c r="Z88" s="2" cm="1">
        <f t="array" ref="Z88">_xlfn.XLOOKUP(Z$1&amp;$R88,$C$3:$C$1662&amp;$D$3:$D$1662,$E$3:$E$1662,0,0,1)</f>
        <v>100</v>
      </c>
      <c r="AA88" s="2" cm="1">
        <f t="array" ref="AA88">_xlfn.XLOOKUP(AA$1&amp;$R88,$C$3:$C$1662&amp;$D$3:$D$1662,$E$3:$E$1662,0,0,1)</f>
        <v>11600</v>
      </c>
      <c r="AB88" s="2" cm="1">
        <f t="array" ref="AB88">_xlfn.XLOOKUP(AB$1&amp;$R88,$C$3:$C$1662&amp;$D$3:$D$1662,$E$3:$E$1662,0,0,1)</f>
        <v>700</v>
      </c>
      <c r="AC88" s="2" cm="1">
        <f t="array" ref="AC88">_xlfn.XLOOKUP(AC$1&amp;$R88,$C$3:$C$1662&amp;$D$3:$D$1662,$E$3:$E$1662,0,0,1)</f>
        <v>1200</v>
      </c>
    </row>
    <row r="89" spans="3:29" x14ac:dyDescent="0.4">
      <c r="C89" t="s">
        <v>758</v>
      </c>
      <c r="D89" t="s">
        <v>599</v>
      </c>
      <c r="E89">
        <v>1200</v>
      </c>
      <c r="R89" t="s">
        <v>95</v>
      </c>
      <c r="S89" s="2">
        <f t="shared" si="6"/>
        <v>359700</v>
      </c>
      <c r="T89" s="2">
        <f t="shared" si="8"/>
        <v>224000</v>
      </c>
      <c r="U89" s="2">
        <f t="shared" si="8"/>
        <v>366200</v>
      </c>
      <c r="V89" s="2">
        <f t="shared" si="8"/>
        <v>528300</v>
      </c>
      <c r="W89" s="2">
        <f t="shared" si="8"/>
        <v>391400</v>
      </c>
      <c r="X89" s="2">
        <f t="shared" si="8"/>
        <v>288600</v>
      </c>
      <c r="Y89" s="2" cm="1">
        <f t="array" ref="Y89">_xlfn.XLOOKUP(Y$1&amp;$R89,$C$3:$C$1662&amp;$D$3:$D$1662,$E$3:$E$1662,0,0,1)</f>
        <v>2900</v>
      </c>
      <c r="Z89" s="2" cm="1">
        <f t="array" ref="Z89">_xlfn.XLOOKUP(Z$1&amp;$R89,$C$3:$C$1662&amp;$D$3:$D$1662,$E$3:$E$1662,0,0,1)</f>
        <v>2500</v>
      </c>
      <c r="AA89" s="2" cm="1">
        <f t="array" ref="AA89">_xlfn.XLOOKUP(AA$1&amp;$R89,$C$3:$C$1662&amp;$D$3:$D$1662,$E$3:$E$1662,0,0,1)</f>
        <v>3400</v>
      </c>
      <c r="AB89" s="2" cm="1">
        <f t="array" ref="AB89">_xlfn.XLOOKUP(AB$1&amp;$R89,$C$3:$C$1662&amp;$D$3:$D$1662,$E$3:$E$1662,0,0,1)</f>
        <v>400</v>
      </c>
      <c r="AC89" s="2" cm="1">
        <f t="array" ref="AC89">_xlfn.XLOOKUP(AC$1&amp;$R89,$C$3:$C$1662&amp;$D$3:$D$1662,$E$3:$E$1662,0,0,1)</f>
        <v>500</v>
      </c>
    </row>
    <row r="90" spans="3:29" x14ac:dyDescent="0.4">
      <c r="C90" t="s">
        <v>758</v>
      </c>
      <c r="D90" t="s">
        <v>600</v>
      </c>
      <c r="E90">
        <v>500</v>
      </c>
      <c r="R90" t="s">
        <v>165</v>
      </c>
      <c r="S90" s="2">
        <f t="shared" si="6"/>
        <v>363120</v>
      </c>
      <c r="T90" s="2">
        <f t="shared" si="8"/>
        <v>224500</v>
      </c>
      <c r="U90" s="2">
        <f t="shared" si="8"/>
        <v>367500</v>
      </c>
      <c r="V90" s="2">
        <f t="shared" si="8"/>
        <v>536400</v>
      </c>
      <c r="W90" s="2">
        <f t="shared" si="8"/>
        <v>396500</v>
      </c>
      <c r="X90" s="2">
        <f t="shared" si="8"/>
        <v>290700</v>
      </c>
      <c r="Y90" s="2" cm="1">
        <f t="array" ref="Y90">_xlfn.XLOOKUP(Y$1&amp;$R90,$C$3:$C$1662&amp;$D$3:$D$1662,$E$3:$E$1662,0,0,1)</f>
        <v>500</v>
      </c>
      <c r="Z90" s="2" cm="1">
        <f t="array" ref="Z90">_xlfn.XLOOKUP(Z$1&amp;$R90,$C$3:$C$1662&amp;$D$3:$D$1662,$E$3:$E$1662,0,0,1)</f>
        <v>1300</v>
      </c>
      <c r="AA90" s="2" cm="1">
        <f t="array" ref="AA90">_xlfn.XLOOKUP(AA$1&amp;$R90,$C$3:$C$1662&amp;$D$3:$D$1662,$E$3:$E$1662,0,0,1)</f>
        <v>8100</v>
      </c>
      <c r="AB90" s="2" cm="1">
        <f t="array" ref="AB90">_xlfn.XLOOKUP(AB$1&amp;$R90,$C$3:$C$1662&amp;$D$3:$D$1662,$E$3:$E$1662,0,0,1)</f>
        <v>5100</v>
      </c>
      <c r="AC90" s="2" cm="1">
        <f t="array" ref="AC90">_xlfn.XLOOKUP(AC$1&amp;$R90,$C$3:$C$1662&amp;$D$3:$D$1662,$E$3:$E$1662,0,0,1)</f>
        <v>2100</v>
      </c>
    </row>
    <row r="91" spans="3:29" x14ac:dyDescent="0.4">
      <c r="C91" t="s">
        <v>758</v>
      </c>
      <c r="D91" t="s">
        <v>601</v>
      </c>
      <c r="E91">
        <v>2100</v>
      </c>
      <c r="R91" t="s">
        <v>150</v>
      </c>
      <c r="S91" s="2">
        <f t="shared" si="6"/>
        <v>366640</v>
      </c>
      <c r="T91" s="2">
        <f t="shared" si="8"/>
        <v>225000</v>
      </c>
      <c r="U91" s="2">
        <f t="shared" si="8"/>
        <v>368400</v>
      </c>
      <c r="V91" s="2">
        <f t="shared" si="8"/>
        <v>541200</v>
      </c>
      <c r="W91" s="2">
        <f t="shared" si="8"/>
        <v>407600</v>
      </c>
      <c r="X91" s="2">
        <f t="shared" si="8"/>
        <v>291000</v>
      </c>
      <c r="Y91" s="2" cm="1">
        <f t="array" ref="Y91">_xlfn.XLOOKUP(Y$1&amp;$R91,$C$3:$C$1662&amp;$D$3:$D$1662,$E$3:$E$1662,0,0,1)</f>
        <v>500</v>
      </c>
      <c r="Z91" s="2" cm="1">
        <f t="array" ref="Z91">_xlfn.XLOOKUP(Z$1&amp;$R91,$C$3:$C$1662&amp;$D$3:$D$1662,$E$3:$E$1662,0,0,1)</f>
        <v>900</v>
      </c>
      <c r="AA91" s="2" cm="1">
        <f t="array" ref="AA91">_xlfn.XLOOKUP(AA$1&amp;$R91,$C$3:$C$1662&amp;$D$3:$D$1662,$E$3:$E$1662,0,0,1)</f>
        <v>4800</v>
      </c>
      <c r="AB91" s="2" cm="1">
        <f t="array" ref="AB91">_xlfn.XLOOKUP(AB$1&amp;$R91,$C$3:$C$1662&amp;$D$3:$D$1662,$E$3:$E$1662,0,0,1)</f>
        <v>11100</v>
      </c>
      <c r="AC91" s="2" cm="1">
        <f t="array" ref="AC91">_xlfn.XLOOKUP(AC$1&amp;$R91,$C$3:$C$1662&amp;$D$3:$D$1662,$E$3:$E$1662,0,0,1)</f>
        <v>300</v>
      </c>
    </row>
    <row r="92" spans="3:29" x14ac:dyDescent="0.4">
      <c r="C92" t="s">
        <v>758</v>
      </c>
      <c r="D92" t="s">
        <v>602</v>
      </c>
      <c r="E92">
        <v>300</v>
      </c>
      <c r="R92" t="s">
        <v>164</v>
      </c>
      <c r="S92" s="2">
        <f t="shared" si="6"/>
        <v>367960</v>
      </c>
      <c r="T92" s="2">
        <f t="shared" si="8"/>
        <v>226600</v>
      </c>
      <c r="U92" s="2">
        <f t="shared" si="8"/>
        <v>368400</v>
      </c>
      <c r="V92" s="2">
        <f t="shared" si="8"/>
        <v>541700</v>
      </c>
      <c r="W92" s="2">
        <f t="shared" si="8"/>
        <v>411700</v>
      </c>
      <c r="X92" s="2">
        <f t="shared" si="8"/>
        <v>291400</v>
      </c>
      <c r="Y92" s="2" cm="1">
        <f t="array" ref="Y92">_xlfn.XLOOKUP(Y$1&amp;$R92,$C$3:$C$1662&amp;$D$3:$D$1662,$E$3:$E$1662,0,0,1)</f>
        <v>1600</v>
      </c>
      <c r="Z92" s="2" cm="1">
        <f t="array" ref="Z92">_xlfn.XLOOKUP(Z$1&amp;$R92,$C$3:$C$1662&amp;$D$3:$D$1662,$E$3:$E$1662,0,0,1)</f>
        <v>0</v>
      </c>
      <c r="AA92" s="2" cm="1">
        <f t="array" ref="AA92">_xlfn.XLOOKUP(AA$1&amp;$R92,$C$3:$C$1662&amp;$D$3:$D$1662,$E$3:$E$1662,0,0,1)</f>
        <v>500</v>
      </c>
      <c r="AB92" s="2" cm="1">
        <f t="array" ref="AB92">_xlfn.XLOOKUP(AB$1&amp;$R92,$C$3:$C$1662&amp;$D$3:$D$1662,$E$3:$E$1662,0,0,1)</f>
        <v>4100</v>
      </c>
      <c r="AC92" s="2" cm="1">
        <f t="array" ref="AC92">_xlfn.XLOOKUP(AC$1&amp;$R92,$C$3:$C$1662&amp;$D$3:$D$1662,$E$3:$E$1662,0,0,1)</f>
        <v>400</v>
      </c>
    </row>
    <row r="93" spans="3:29" x14ac:dyDescent="0.4">
      <c r="C93" t="s">
        <v>758</v>
      </c>
      <c r="D93" t="s">
        <v>603</v>
      </c>
      <c r="E93">
        <v>400</v>
      </c>
      <c r="R93" t="s">
        <v>20</v>
      </c>
      <c r="S93" s="2">
        <f t="shared" si="6"/>
        <v>369540</v>
      </c>
      <c r="T93" s="2">
        <f t="shared" si="8"/>
        <v>227300</v>
      </c>
      <c r="U93" s="2">
        <f t="shared" si="8"/>
        <v>368400</v>
      </c>
      <c r="V93" s="2">
        <f t="shared" si="8"/>
        <v>542900</v>
      </c>
      <c r="W93" s="2">
        <f t="shared" si="8"/>
        <v>417500</v>
      </c>
      <c r="X93" s="2">
        <f t="shared" si="8"/>
        <v>291600</v>
      </c>
      <c r="Y93" s="2" cm="1">
        <f t="array" ref="Y93">_xlfn.XLOOKUP(Y$1&amp;$R93,$C$3:$C$1662&amp;$D$3:$D$1662,$E$3:$E$1662,0,0,1)</f>
        <v>700</v>
      </c>
      <c r="Z93" s="2" cm="1">
        <f t="array" ref="Z93">_xlfn.XLOOKUP(Z$1&amp;$R93,$C$3:$C$1662&amp;$D$3:$D$1662,$E$3:$E$1662,0,0,1)</f>
        <v>0</v>
      </c>
      <c r="AA93" s="2" cm="1">
        <f t="array" ref="AA93">_xlfn.XLOOKUP(AA$1&amp;$R93,$C$3:$C$1662&amp;$D$3:$D$1662,$E$3:$E$1662,0,0,1)</f>
        <v>1200</v>
      </c>
      <c r="AB93" s="2" cm="1">
        <f t="array" ref="AB93">_xlfn.XLOOKUP(AB$1&amp;$R93,$C$3:$C$1662&amp;$D$3:$D$1662,$E$3:$E$1662,0,0,1)</f>
        <v>5800</v>
      </c>
      <c r="AC93" s="2" cm="1">
        <f t="array" ref="AC93">_xlfn.XLOOKUP(AC$1&amp;$R93,$C$3:$C$1662&amp;$D$3:$D$1662,$E$3:$E$1662,0,0,1)</f>
        <v>200</v>
      </c>
    </row>
    <row r="94" spans="3:29" x14ac:dyDescent="0.4">
      <c r="C94" t="s">
        <v>758</v>
      </c>
      <c r="D94" t="s">
        <v>604</v>
      </c>
      <c r="E94">
        <v>200</v>
      </c>
      <c r="R94" t="s">
        <v>297</v>
      </c>
      <c r="S94" s="2">
        <f t="shared" si="6"/>
        <v>374500</v>
      </c>
      <c r="T94" s="2">
        <f t="shared" si="8"/>
        <v>227600</v>
      </c>
      <c r="U94" s="2">
        <f t="shared" si="8"/>
        <v>369300</v>
      </c>
      <c r="V94" s="2">
        <f t="shared" si="8"/>
        <v>545900</v>
      </c>
      <c r="W94" s="2">
        <f t="shared" si="8"/>
        <v>435800</v>
      </c>
      <c r="X94" s="2">
        <f t="shared" si="8"/>
        <v>293900</v>
      </c>
      <c r="Y94" s="2" cm="1">
        <f t="array" ref="Y94">_xlfn.XLOOKUP(Y$1&amp;$R94,$C$3:$C$1662&amp;$D$3:$D$1662,$E$3:$E$1662,0,0,1)</f>
        <v>300</v>
      </c>
      <c r="Z94" s="2" cm="1">
        <f t="array" ref="Z94">_xlfn.XLOOKUP(Z$1&amp;$R94,$C$3:$C$1662&amp;$D$3:$D$1662,$E$3:$E$1662,0,0,1)</f>
        <v>900</v>
      </c>
      <c r="AA94" s="2" cm="1">
        <f t="array" ref="AA94">_xlfn.XLOOKUP(AA$1&amp;$R94,$C$3:$C$1662&amp;$D$3:$D$1662,$E$3:$E$1662,0,0,1)</f>
        <v>3000</v>
      </c>
      <c r="AB94" s="2" cm="1">
        <f t="array" ref="AB94">_xlfn.XLOOKUP(AB$1&amp;$R94,$C$3:$C$1662&amp;$D$3:$D$1662,$E$3:$E$1662,0,0,1)</f>
        <v>18300</v>
      </c>
      <c r="AC94" s="2" cm="1">
        <f t="array" ref="AC94">_xlfn.XLOOKUP(AC$1&amp;$R94,$C$3:$C$1662&amp;$D$3:$D$1662,$E$3:$E$1662,0,0,1)</f>
        <v>2300</v>
      </c>
    </row>
    <row r="95" spans="3:29" x14ac:dyDescent="0.4">
      <c r="C95" t="s">
        <v>758</v>
      </c>
      <c r="D95" t="s">
        <v>605</v>
      </c>
      <c r="E95">
        <v>2300</v>
      </c>
      <c r="R95" t="s">
        <v>15</v>
      </c>
      <c r="S95" s="2">
        <f t="shared" si="6"/>
        <v>376120</v>
      </c>
      <c r="T95" s="2">
        <f t="shared" si="8"/>
        <v>227600</v>
      </c>
      <c r="U95" s="2">
        <f t="shared" si="8"/>
        <v>372600</v>
      </c>
      <c r="V95" s="2">
        <f t="shared" si="8"/>
        <v>547700</v>
      </c>
      <c r="W95" s="2">
        <f t="shared" si="8"/>
        <v>438100</v>
      </c>
      <c r="X95" s="2">
        <f t="shared" si="8"/>
        <v>294600</v>
      </c>
      <c r="Y95" s="2" cm="1">
        <f t="array" ref="Y95">_xlfn.XLOOKUP(Y$1&amp;$R95,$C$3:$C$1662&amp;$D$3:$D$1662,$E$3:$E$1662,0,0,1)</f>
        <v>0</v>
      </c>
      <c r="Z95" s="2" cm="1">
        <f t="array" ref="Z95">_xlfn.XLOOKUP(Z$1&amp;$R95,$C$3:$C$1662&amp;$D$3:$D$1662,$E$3:$E$1662,0,0,1)</f>
        <v>3300</v>
      </c>
      <c r="AA95" s="2" cm="1">
        <f t="array" ref="AA95">_xlfn.XLOOKUP(AA$1&amp;$R95,$C$3:$C$1662&amp;$D$3:$D$1662,$E$3:$E$1662,0,0,1)</f>
        <v>1800</v>
      </c>
      <c r="AB95" s="2" cm="1">
        <f t="array" ref="AB95">_xlfn.XLOOKUP(AB$1&amp;$R95,$C$3:$C$1662&amp;$D$3:$D$1662,$E$3:$E$1662,0,0,1)</f>
        <v>2300</v>
      </c>
      <c r="AC95" s="2" cm="1">
        <f t="array" ref="AC95">_xlfn.XLOOKUP(AC$1&amp;$R95,$C$3:$C$1662&amp;$D$3:$D$1662,$E$3:$E$1662,0,0,1)</f>
        <v>700</v>
      </c>
    </row>
    <row r="96" spans="3:29" x14ac:dyDescent="0.4">
      <c r="C96" t="s">
        <v>758</v>
      </c>
      <c r="D96" t="s">
        <v>606</v>
      </c>
      <c r="E96">
        <v>700</v>
      </c>
      <c r="R96" t="s">
        <v>298</v>
      </c>
      <c r="S96" s="2">
        <f t="shared" si="6"/>
        <v>381040</v>
      </c>
      <c r="T96" s="2">
        <f t="shared" si="8"/>
        <v>228000</v>
      </c>
      <c r="U96" s="2">
        <f t="shared" si="8"/>
        <v>373200</v>
      </c>
      <c r="V96" s="2">
        <f t="shared" si="8"/>
        <v>556500</v>
      </c>
      <c r="W96" s="2">
        <f t="shared" si="8"/>
        <v>451600</v>
      </c>
      <c r="X96" s="2">
        <f t="shared" si="8"/>
        <v>295900</v>
      </c>
      <c r="Y96" s="2" cm="1">
        <f t="array" ref="Y96">_xlfn.XLOOKUP(Y$1&amp;$R96,$C$3:$C$1662&amp;$D$3:$D$1662,$E$3:$E$1662,0,0,1)</f>
        <v>400</v>
      </c>
      <c r="Z96" s="2" cm="1">
        <f t="array" ref="Z96">_xlfn.XLOOKUP(Z$1&amp;$R96,$C$3:$C$1662&amp;$D$3:$D$1662,$E$3:$E$1662,0,0,1)</f>
        <v>600</v>
      </c>
      <c r="AA96" s="2" cm="1">
        <f t="array" ref="AA96">_xlfn.XLOOKUP(AA$1&amp;$R96,$C$3:$C$1662&amp;$D$3:$D$1662,$E$3:$E$1662,0,0,1)</f>
        <v>8800</v>
      </c>
      <c r="AB96" s="2" cm="1">
        <f t="array" ref="AB96">_xlfn.XLOOKUP(AB$1&amp;$R96,$C$3:$C$1662&amp;$D$3:$D$1662,$E$3:$E$1662,0,0,1)</f>
        <v>13500</v>
      </c>
      <c r="AC96" s="2" cm="1">
        <f t="array" ref="AC96">_xlfn.XLOOKUP(AC$1&amp;$R96,$C$3:$C$1662&amp;$D$3:$D$1662,$E$3:$E$1662,0,0,1)</f>
        <v>1300</v>
      </c>
    </row>
    <row r="97" spans="3:29" x14ac:dyDescent="0.4">
      <c r="C97" t="s">
        <v>758</v>
      </c>
      <c r="D97" t="s">
        <v>607</v>
      </c>
      <c r="E97">
        <v>1300</v>
      </c>
      <c r="R97" t="s">
        <v>139</v>
      </c>
      <c r="S97" s="2">
        <f t="shared" si="6"/>
        <v>383740</v>
      </c>
      <c r="T97" s="2">
        <f t="shared" si="8"/>
        <v>229600</v>
      </c>
      <c r="U97" s="2">
        <f t="shared" si="8"/>
        <v>377300</v>
      </c>
      <c r="V97" s="2">
        <f t="shared" si="8"/>
        <v>560200</v>
      </c>
      <c r="W97" s="2">
        <f t="shared" si="8"/>
        <v>455700</v>
      </c>
      <c r="X97" s="2">
        <f t="shared" si="8"/>
        <v>295900</v>
      </c>
      <c r="Y97" s="2" cm="1">
        <f t="array" ref="Y97">_xlfn.XLOOKUP(Y$1&amp;$R97,$C$3:$C$1662&amp;$D$3:$D$1662,$E$3:$E$1662,0,0,1)</f>
        <v>1600</v>
      </c>
      <c r="Z97" s="2" cm="1">
        <f t="array" ref="Z97">_xlfn.XLOOKUP(Z$1&amp;$R97,$C$3:$C$1662&amp;$D$3:$D$1662,$E$3:$E$1662,0,0,1)</f>
        <v>4100</v>
      </c>
      <c r="AA97" s="2" cm="1">
        <f t="array" ref="AA97">_xlfn.XLOOKUP(AA$1&amp;$R97,$C$3:$C$1662&amp;$D$3:$D$1662,$E$3:$E$1662,0,0,1)</f>
        <v>3700</v>
      </c>
      <c r="AB97" s="2" cm="1">
        <f t="array" ref="AB97">_xlfn.XLOOKUP(AB$1&amp;$R97,$C$3:$C$1662&amp;$D$3:$D$1662,$E$3:$E$1662,0,0,1)</f>
        <v>4100</v>
      </c>
      <c r="AC97" s="2" cm="1">
        <f t="array" ref="AC97">_xlfn.XLOOKUP(AC$1&amp;$R97,$C$3:$C$1662&amp;$D$3:$D$1662,$E$3:$E$1662,0,0,1)</f>
        <v>0</v>
      </c>
    </row>
    <row r="98" spans="3:29" x14ac:dyDescent="0.4">
      <c r="C98" t="s">
        <v>758</v>
      </c>
      <c r="D98" t="s">
        <v>608</v>
      </c>
      <c r="E98">
        <v>0</v>
      </c>
      <c r="R98" t="s">
        <v>137</v>
      </c>
      <c r="S98" s="2">
        <f t="shared" si="6"/>
        <v>387620</v>
      </c>
      <c r="T98" s="2">
        <f t="shared" si="8"/>
        <v>230400</v>
      </c>
      <c r="U98" s="2">
        <f t="shared" si="8"/>
        <v>378100</v>
      </c>
      <c r="V98" s="2">
        <f t="shared" si="8"/>
        <v>574100</v>
      </c>
      <c r="W98" s="2">
        <f t="shared" si="8"/>
        <v>458800</v>
      </c>
      <c r="X98" s="2">
        <f t="shared" si="8"/>
        <v>296700</v>
      </c>
      <c r="Y98" s="2" cm="1">
        <f t="array" ref="Y98">_xlfn.XLOOKUP(Y$1&amp;$R98,$C$3:$C$1662&amp;$D$3:$D$1662,$E$3:$E$1662,0,0,1)</f>
        <v>800</v>
      </c>
      <c r="Z98" s="2" cm="1">
        <f t="array" ref="Z98">_xlfn.XLOOKUP(Z$1&amp;$R98,$C$3:$C$1662&amp;$D$3:$D$1662,$E$3:$E$1662,0,0,1)</f>
        <v>800</v>
      </c>
      <c r="AA98" s="2" cm="1">
        <f t="array" ref="AA98">_xlfn.XLOOKUP(AA$1&amp;$R98,$C$3:$C$1662&amp;$D$3:$D$1662,$E$3:$E$1662,0,0,1)</f>
        <v>13900</v>
      </c>
      <c r="AB98" s="2" cm="1">
        <f t="array" ref="AB98">_xlfn.XLOOKUP(AB$1&amp;$R98,$C$3:$C$1662&amp;$D$3:$D$1662,$E$3:$E$1662,0,0,1)</f>
        <v>3100</v>
      </c>
      <c r="AC98" s="2" cm="1">
        <f t="array" ref="AC98">_xlfn.XLOOKUP(AC$1&amp;$R98,$C$3:$C$1662&amp;$D$3:$D$1662,$E$3:$E$1662,0,0,1)</f>
        <v>800</v>
      </c>
    </row>
    <row r="99" spans="3:29" x14ac:dyDescent="0.4">
      <c r="C99" t="s">
        <v>758</v>
      </c>
      <c r="D99" t="s">
        <v>609</v>
      </c>
      <c r="E99">
        <v>800</v>
      </c>
      <c r="R99" t="s">
        <v>268</v>
      </c>
      <c r="S99" s="2">
        <f t="shared" si="6"/>
        <v>392340</v>
      </c>
      <c r="T99" s="2">
        <f t="shared" si="8"/>
        <v>236500</v>
      </c>
      <c r="U99" s="2">
        <f t="shared" si="8"/>
        <v>378900</v>
      </c>
      <c r="V99" s="2">
        <f t="shared" si="8"/>
        <v>581800</v>
      </c>
      <c r="W99" s="2">
        <f t="shared" si="8"/>
        <v>463200</v>
      </c>
      <c r="X99" s="2">
        <f t="shared" si="8"/>
        <v>301300</v>
      </c>
      <c r="Y99" s="2" cm="1">
        <f t="array" ref="Y99">_xlfn.XLOOKUP(Y$1&amp;$R99,$C$3:$C$1662&amp;$D$3:$D$1662,$E$3:$E$1662,0,0,1)</f>
        <v>6100</v>
      </c>
      <c r="Z99" s="2" cm="1">
        <f t="array" ref="Z99">_xlfn.XLOOKUP(Z$1&amp;$R99,$C$3:$C$1662&amp;$D$3:$D$1662,$E$3:$E$1662,0,0,1)</f>
        <v>800</v>
      </c>
      <c r="AA99" s="2" cm="1">
        <f t="array" ref="AA99">_xlfn.XLOOKUP(AA$1&amp;$R99,$C$3:$C$1662&amp;$D$3:$D$1662,$E$3:$E$1662,0,0,1)</f>
        <v>7700</v>
      </c>
      <c r="AB99" s="2" cm="1">
        <f t="array" ref="AB99">_xlfn.XLOOKUP(AB$1&amp;$R99,$C$3:$C$1662&amp;$D$3:$D$1662,$E$3:$E$1662,0,0,1)</f>
        <v>4400</v>
      </c>
      <c r="AC99" s="2" cm="1">
        <f t="array" ref="AC99">_xlfn.XLOOKUP(AC$1&amp;$R99,$C$3:$C$1662&amp;$D$3:$D$1662,$E$3:$E$1662,0,0,1)</f>
        <v>4600</v>
      </c>
    </row>
    <row r="100" spans="3:29" x14ac:dyDescent="0.4">
      <c r="C100" t="s">
        <v>758</v>
      </c>
      <c r="D100" t="s">
        <v>610</v>
      </c>
      <c r="E100">
        <v>4600</v>
      </c>
      <c r="R100" t="s">
        <v>101</v>
      </c>
      <c r="S100" s="2">
        <f t="shared" si="6"/>
        <v>394900</v>
      </c>
      <c r="T100" s="2">
        <f t="shared" ref="T100:X115" si="9">T99+Y100</f>
        <v>238400</v>
      </c>
      <c r="U100" s="2">
        <f t="shared" si="9"/>
        <v>379500</v>
      </c>
      <c r="V100" s="2">
        <f t="shared" si="9"/>
        <v>588200</v>
      </c>
      <c r="W100" s="2">
        <f t="shared" si="9"/>
        <v>464900</v>
      </c>
      <c r="X100" s="2">
        <f t="shared" si="9"/>
        <v>303500</v>
      </c>
      <c r="Y100" s="2" cm="1">
        <f t="array" ref="Y100">_xlfn.XLOOKUP(Y$1&amp;$R100,$C$3:$C$1662&amp;$D$3:$D$1662,$E$3:$E$1662,0,0,1)</f>
        <v>1900</v>
      </c>
      <c r="Z100" s="2" cm="1">
        <f t="array" ref="Z100">_xlfn.XLOOKUP(Z$1&amp;$R100,$C$3:$C$1662&amp;$D$3:$D$1662,$E$3:$E$1662,0,0,1)</f>
        <v>600</v>
      </c>
      <c r="AA100" s="2" cm="1">
        <f t="array" ref="AA100">_xlfn.XLOOKUP(AA$1&amp;$R100,$C$3:$C$1662&amp;$D$3:$D$1662,$E$3:$E$1662,0,0,1)</f>
        <v>6400</v>
      </c>
      <c r="AB100" s="2" cm="1">
        <f t="array" ref="AB100">_xlfn.XLOOKUP(AB$1&amp;$R100,$C$3:$C$1662&amp;$D$3:$D$1662,$E$3:$E$1662,0,0,1)</f>
        <v>1700</v>
      </c>
      <c r="AC100" s="2" cm="1">
        <f t="array" ref="AC100">_xlfn.XLOOKUP(AC$1&amp;$R100,$C$3:$C$1662&amp;$D$3:$D$1662,$E$3:$E$1662,0,0,1)</f>
        <v>2200</v>
      </c>
    </row>
    <row r="101" spans="3:29" x14ac:dyDescent="0.4">
      <c r="C101" t="s">
        <v>758</v>
      </c>
      <c r="D101" t="s">
        <v>611</v>
      </c>
      <c r="E101">
        <v>2200</v>
      </c>
      <c r="R101" t="s">
        <v>220</v>
      </c>
      <c r="S101" s="2">
        <f t="shared" si="6"/>
        <v>398880</v>
      </c>
      <c r="T101" s="2">
        <f t="shared" si="9"/>
        <v>238700</v>
      </c>
      <c r="U101" s="2">
        <f t="shared" si="9"/>
        <v>380200</v>
      </c>
      <c r="V101" s="2">
        <f t="shared" si="9"/>
        <v>594400</v>
      </c>
      <c r="W101" s="2">
        <f t="shared" si="9"/>
        <v>472400</v>
      </c>
      <c r="X101" s="2">
        <f t="shared" si="9"/>
        <v>308700</v>
      </c>
      <c r="Y101" s="2" cm="1">
        <f t="array" ref="Y101">_xlfn.XLOOKUP(Y$1&amp;$R101,$C$3:$C$1662&amp;$D$3:$D$1662,$E$3:$E$1662,0,0,1)</f>
        <v>300</v>
      </c>
      <c r="Z101" s="2" cm="1">
        <f t="array" ref="Z101">_xlfn.XLOOKUP(Z$1&amp;$R101,$C$3:$C$1662&amp;$D$3:$D$1662,$E$3:$E$1662,0,0,1)</f>
        <v>700</v>
      </c>
      <c r="AA101" s="2" cm="1">
        <f t="array" ref="AA101">_xlfn.XLOOKUP(AA$1&amp;$R101,$C$3:$C$1662&amp;$D$3:$D$1662,$E$3:$E$1662,0,0,1)</f>
        <v>6200</v>
      </c>
      <c r="AB101" s="2" cm="1">
        <f t="array" ref="AB101">_xlfn.XLOOKUP(AB$1&amp;$R101,$C$3:$C$1662&amp;$D$3:$D$1662,$E$3:$E$1662,0,0,1)</f>
        <v>7500</v>
      </c>
      <c r="AC101" s="2" cm="1">
        <f t="array" ref="AC101">_xlfn.XLOOKUP(AC$1&amp;$R101,$C$3:$C$1662&amp;$D$3:$D$1662,$E$3:$E$1662,0,0,1)</f>
        <v>5200</v>
      </c>
    </row>
    <row r="102" spans="3:29" x14ac:dyDescent="0.4">
      <c r="C102" t="s">
        <v>758</v>
      </c>
      <c r="D102" t="s">
        <v>612</v>
      </c>
      <c r="E102">
        <v>5200</v>
      </c>
      <c r="R102" t="s">
        <v>114</v>
      </c>
      <c r="S102" s="2">
        <f t="shared" si="6"/>
        <v>403540</v>
      </c>
      <c r="T102" s="2">
        <f t="shared" si="9"/>
        <v>239800</v>
      </c>
      <c r="U102" s="2">
        <f t="shared" si="9"/>
        <v>380400</v>
      </c>
      <c r="V102" s="2">
        <f t="shared" si="9"/>
        <v>605600</v>
      </c>
      <c r="W102" s="2">
        <f t="shared" si="9"/>
        <v>480800</v>
      </c>
      <c r="X102" s="2">
        <f t="shared" si="9"/>
        <v>311100</v>
      </c>
      <c r="Y102" s="2" cm="1">
        <f t="array" ref="Y102">_xlfn.XLOOKUP(Y$1&amp;$R102,$C$3:$C$1662&amp;$D$3:$D$1662,$E$3:$E$1662,0,0,1)</f>
        <v>1100</v>
      </c>
      <c r="Z102" s="2" cm="1">
        <f t="array" ref="Z102">_xlfn.XLOOKUP(Z$1&amp;$R102,$C$3:$C$1662&amp;$D$3:$D$1662,$E$3:$E$1662,0,0,1)</f>
        <v>200</v>
      </c>
      <c r="AA102" s="2" cm="1">
        <f t="array" ref="AA102">_xlfn.XLOOKUP(AA$1&amp;$R102,$C$3:$C$1662&amp;$D$3:$D$1662,$E$3:$E$1662,0,0,1)</f>
        <v>11200</v>
      </c>
      <c r="AB102" s="2" cm="1">
        <f t="array" ref="AB102">_xlfn.XLOOKUP(AB$1&amp;$R102,$C$3:$C$1662&amp;$D$3:$D$1662,$E$3:$E$1662,0,0,1)</f>
        <v>8400</v>
      </c>
      <c r="AC102" s="2" cm="1">
        <f t="array" ref="AC102">_xlfn.XLOOKUP(AC$1&amp;$R102,$C$3:$C$1662&amp;$D$3:$D$1662,$E$3:$E$1662,0,0,1)</f>
        <v>2400</v>
      </c>
    </row>
    <row r="103" spans="3:29" x14ac:dyDescent="0.4">
      <c r="C103" t="s">
        <v>758</v>
      </c>
      <c r="D103" t="s">
        <v>613</v>
      </c>
      <c r="E103">
        <v>2400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405060</v>
      </c>
      <c r="T103" s="2">
        <f t="shared" si="9"/>
        <v>240000</v>
      </c>
      <c r="U103" s="2">
        <f t="shared" si="9"/>
        <v>380900</v>
      </c>
      <c r="V103" s="2">
        <f t="shared" si="9"/>
        <v>607900</v>
      </c>
      <c r="W103" s="2">
        <f t="shared" si="9"/>
        <v>483200</v>
      </c>
      <c r="X103" s="2">
        <f t="shared" si="9"/>
        <v>313300</v>
      </c>
      <c r="Y103" s="2" cm="1">
        <f t="array" ref="Y103">_xlfn.XLOOKUP(Y$1&amp;$R103,$C$3:$C$1662&amp;$D$3:$D$1662,$E$3:$E$1662,0,0,1)</f>
        <v>200</v>
      </c>
      <c r="Z103" s="2" cm="1">
        <f t="array" ref="Z103">_xlfn.XLOOKUP(Z$1&amp;$R103,$C$3:$C$1662&amp;$D$3:$D$1662,$E$3:$E$1662,0,0,1)</f>
        <v>500</v>
      </c>
      <c r="AA103" s="2" cm="1">
        <f t="array" ref="AA103">_xlfn.XLOOKUP(AA$1&amp;$R103,$C$3:$C$1662&amp;$D$3:$D$1662,$E$3:$E$1662,0,0,1)</f>
        <v>2300</v>
      </c>
      <c r="AB103" s="2" cm="1">
        <f t="array" ref="AB103">_xlfn.XLOOKUP(AB$1&amp;$R103,$C$3:$C$1662&amp;$D$3:$D$1662,$E$3:$E$1662,0,0,1)</f>
        <v>2400</v>
      </c>
      <c r="AC103" s="2" cm="1">
        <f t="array" ref="AC103">_xlfn.XLOOKUP(AC$1&amp;$R103,$C$3:$C$1662&amp;$D$3:$D$1662,$E$3:$E$1662,0,0,1)</f>
        <v>2200</v>
      </c>
    </row>
    <row r="104" spans="3:29" x14ac:dyDescent="0.4">
      <c r="C104" t="s">
        <v>758</v>
      </c>
      <c r="D104" t="s">
        <v>614</v>
      </c>
      <c r="E104">
        <v>2200</v>
      </c>
      <c r="R104" t="s">
        <v>23</v>
      </c>
      <c r="S104" s="2">
        <f t="shared" si="6"/>
        <v>409900</v>
      </c>
      <c r="T104" s="2">
        <f t="shared" si="9"/>
        <v>240800</v>
      </c>
      <c r="U104" s="2">
        <f t="shared" si="9"/>
        <v>381700</v>
      </c>
      <c r="V104" s="2">
        <f t="shared" si="9"/>
        <v>624200</v>
      </c>
      <c r="W104" s="2">
        <f t="shared" si="9"/>
        <v>486900</v>
      </c>
      <c r="X104" s="2">
        <f t="shared" si="9"/>
        <v>315900</v>
      </c>
      <c r="Y104" s="2" cm="1">
        <f t="array" ref="Y104">_xlfn.XLOOKUP(Y$1&amp;$R104,$C$3:$C$1662&amp;$D$3:$D$1662,$E$3:$E$1662,0,0,1)</f>
        <v>800</v>
      </c>
      <c r="Z104" s="2" cm="1">
        <f t="array" ref="Z104">_xlfn.XLOOKUP(Z$1&amp;$R104,$C$3:$C$1662&amp;$D$3:$D$1662,$E$3:$E$1662,0,0,1)</f>
        <v>800</v>
      </c>
      <c r="AA104" s="2" cm="1">
        <f t="array" ref="AA104">_xlfn.XLOOKUP(AA$1&amp;$R104,$C$3:$C$1662&amp;$D$3:$D$1662,$E$3:$E$1662,0,0,1)</f>
        <v>16300</v>
      </c>
      <c r="AB104" s="2" cm="1">
        <f t="array" ref="AB104">_xlfn.XLOOKUP(AB$1&amp;$R104,$C$3:$C$1662&amp;$D$3:$D$1662,$E$3:$E$1662,0,0,1)</f>
        <v>3700</v>
      </c>
      <c r="AC104" s="2" cm="1">
        <f t="array" ref="AC104">_xlfn.XLOOKUP(AC$1&amp;$R104,$C$3:$C$1662&amp;$D$3:$D$1662,$E$3:$E$1662,0,0,1)</f>
        <v>2600</v>
      </c>
    </row>
    <row r="105" spans="3:29" x14ac:dyDescent="0.4">
      <c r="C105" t="s">
        <v>758</v>
      </c>
      <c r="D105" t="s">
        <v>615</v>
      </c>
      <c r="E105">
        <v>2600</v>
      </c>
      <c r="R105" t="s">
        <v>159</v>
      </c>
      <c r="S105" s="2">
        <f t="shared" si="6"/>
        <v>413000</v>
      </c>
      <c r="T105" s="2">
        <f t="shared" si="9"/>
        <v>240900</v>
      </c>
      <c r="U105" s="2">
        <f t="shared" si="9"/>
        <v>385900</v>
      </c>
      <c r="V105" s="2">
        <f t="shared" si="9"/>
        <v>631800</v>
      </c>
      <c r="W105" s="2">
        <f t="shared" si="9"/>
        <v>489000</v>
      </c>
      <c r="X105" s="2">
        <f t="shared" si="9"/>
        <v>317400</v>
      </c>
      <c r="Y105" s="2" cm="1">
        <f t="array" ref="Y105">_xlfn.XLOOKUP(Y$1&amp;$R105,$C$3:$C$1662&amp;$D$3:$D$1662,$E$3:$E$1662,0,0,1)</f>
        <v>100</v>
      </c>
      <c r="Z105" s="2" cm="1">
        <f t="array" ref="Z105">_xlfn.XLOOKUP(Z$1&amp;$R105,$C$3:$C$1662&amp;$D$3:$D$1662,$E$3:$E$1662,0,0,1)</f>
        <v>4200</v>
      </c>
      <c r="AA105" s="2" cm="1">
        <f t="array" ref="AA105">_xlfn.XLOOKUP(AA$1&amp;$R105,$C$3:$C$1662&amp;$D$3:$D$1662,$E$3:$E$1662,0,0,1)</f>
        <v>7600</v>
      </c>
      <c r="AB105" s="2" cm="1">
        <f t="array" ref="AB105">_xlfn.XLOOKUP(AB$1&amp;$R105,$C$3:$C$1662&amp;$D$3:$D$1662,$E$3:$E$1662,0,0,1)</f>
        <v>2100</v>
      </c>
      <c r="AC105" s="2" cm="1">
        <f t="array" ref="AC105">_xlfn.XLOOKUP(AC$1&amp;$R105,$C$3:$C$1662&amp;$D$3:$D$1662,$E$3:$E$1662,0,0,1)</f>
        <v>1500</v>
      </c>
    </row>
    <row r="106" spans="3:29" x14ac:dyDescent="0.4">
      <c r="C106" t="s">
        <v>758</v>
      </c>
      <c r="D106" t="s">
        <v>616</v>
      </c>
      <c r="E106">
        <v>1500</v>
      </c>
      <c r="R106" t="s">
        <v>173</v>
      </c>
      <c r="S106" s="2">
        <f t="shared" si="6"/>
        <v>415320</v>
      </c>
      <c r="T106" s="2">
        <f t="shared" si="9"/>
        <v>241100</v>
      </c>
      <c r="U106" s="2">
        <f t="shared" si="9"/>
        <v>387500</v>
      </c>
      <c r="V106" s="2">
        <f t="shared" si="9"/>
        <v>636800</v>
      </c>
      <c r="W106" s="2">
        <f t="shared" si="9"/>
        <v>492900</v>
      </c>
      <c r="X106" s="2">
        <f t="shared" si="9"/>
        <v>318300</v>
      </c>
      <c r="Y106" s="2" cm="1">
        <f t="array" ref="Y106">_xlfn.XLOOKUP(Y$1&amp;$R106,$C$3:$C$1662&amp;$D$3:$D$1662,$E$3:$E$1662,0,0,1)</f>
        <v>200</v>
      </c>
      <c r="Z106" s="2" cm="1">
        <f t="array" ref="Z106">_xlfn.XLOOKUP(Z$1&amp;$R106,$C$3:$C$1662&amp;$D$3:$D$1662,$E$3:$E$1662,0,0,1)</f>
        <v>1600</v>
      </c>
      <c r="AA106" s="2" cm="1">
        <f t="array" ref="AA106">_xlfn.XLOOKUP(AA$1&amp;$R106,$C$3:$C$1662&amp;$D$3:$D$1662,$E$3:$E$1662,0,0,1)</f>
        <v>5000</v>
      </c>
      <c r="AB106" s="2" cm="1">
        <f t="array" ref="AB106">_xlfn.XLOOKUP(AB$1&amp;$R106,$C$3:$C$1662&amp;$D$3:$D$1662,$E$3:$E$1662,0,0,1)</f>
        <v>3900</v>
      </c>
      <c r="AC106" s="2" cm="1">
        <f t="array" ref="AC106">_xlfn.XLOOKUP(AC$1&amp;$R106,$C$3:$C$1662&amp;$D$3:$D$1662,$E$3:$E$1662,0,0,1)</f>
        <v>900</v>
      </c>
    </row>
    <row r="107" spans="3:29" x14ac:dyDescent="0.4">
      <c r="C107" t="s">
        <v>758</v>
      </c>
      <c r="D107" t="s">
        <v>617</v>
      </c>
      <c r="E107">
        <v>900</v>
      </c>
      <c r="R107" t="s">
        <v>112</v>
      </c>
      <c r="S107" s="2">
        <f t="shared" si="6"/>
        <v>417260</v>
      </c>
      <c r="T107" s="2">
        <f t="shared" si="9"/>
        <v>241400</v>
      </c>
      <c r="U107" s="2">
        <f t="shared" si="9"/>
        <v>387900</v>
      </c>
      <c r="V107" s="2">
        <f t="shared" si="9"/>
        <v>639700</v>
      </c>
      <c r="W107" s="2">
        <f t="shared" si="9"/>
        <v>497500</v>
      </c>
      <c r="X107" s="2">
        <f t="shared" si="9"/>
        <v>319800</v>
      </c>
      <c r="Y107" s="2" cm="1">
        <f t="array" ref="Y107">_xlfn.XLOOKUP(Y$1&amp;$R107,$C$3:$C$1662&amp;$D$3:$D$1662,$E$3:$E$1662,0,0,1)</f>
        <v>300</v>
      </c>
      <c r="Z107" s="2" cm="1">
        <f t="array" ref="Z107">_xlfn.XLOOKUP(Z$1&amp;$R107,$C$3:$C$1662&amp;$D$3:$D$1662,$E$3:$E$1662,0,0,1)</f>
        <v>400</v>
      </c>
      <c r="AA107" s="2" cm="1">
        <f t="array" ref="AA107">_xlfn.XLOOKUP(AA$1&amp;$R107,$C$3:$C$1662&amp;$D$3:$D$1662,$E$3:$E$1662,0,0,1)</f>
        <v>2900</v>
      </c>
      <c r="AB107" s="2" cm="1">
        <f t="array" ref="AB107">_xlfn.XLOOKUP(AB$1&amp;$R107,$C$3:$C$1662&amp;$D$3:$D$1662,$E$3:$E$1662,0,0,1)</f>
        <v>4600</v>
      </c>
      <c r="AC107" s="2" cm="1">
        <f t="array" ref="AC107">_xlfn.XLOOKUP(AC$1&amp;$R107,$C$3:$C$1662&amp;$D$3:$D$1662,$E$3:$E$1662,0,0,1)</f>
        <v>1500</v>
      </c>
    </row>
    <row r="108" spans="3:29" x14ac:dyDescent="0.4">
      <c r="C108" t="s">
        <v>758</v>
      </c>
      <c r="D108" t="s">
        <v>618</v>
      </c>
      <c r="E108">
        <v>1500</v>
      </c>
      <c r="R108" t="s">
        <v>271</v>
      </c>
      <c r="S108" s="2">
        <f t="shared" si="6"/>
        <v>420180</v>
      </c>
      <c r="T108" s="2">
        <f t="shared" si="9"/>
        <v>242100</v>
      </c>
      <c r="U108" s="2">
        <f t="shared" si="9"/>
        <v>388500</v>
      </c>
      <c r="V108" s="2">
        <f t="shared" si="9"/>
        <v>648700</v>
      </c>
      <c r="W108" s="2">
        <f t="shared" si="9"/>
        <v>501300</v>
      </c>
      <c r="X108" s="2">
        <f t="shared" si="9"/>
        <v>320300</v>
      </c>
      <c r="Y108" s="2" cm="1">
        <f t="array" ref="Y108">_xlfn.XLOOKUP(Y$1&amp;$R108,$C$3:$C$1662&amp;$D$3:$D$1662,$E$3:$E$1662,0,0,1)</f>
        <v>700</v>
      </c>
      <c r="Z108" s="2" cm="1">
        <f t="array" ref="Z108">_xlfn.XLOOKUP(Z$1&amp;$R108,$C$3:$C$1662&amp;$D$3:$D$1662,$E$3:$E$1662,0,0,1)</f>
        <v>600</v>
      </c>
      <c r="AA108" s="2" cm="1">
        <f t="array" ref="AA108">_xlfn.XLOOKUP(AA$1&amp;$R108,$C$3:$C$1662&amp;$D$3:$D$1662,$E$3:$E$1662,0,0,1)</f>
        <v>9000</v>
      </c>
      <c r="AB108" s="2" cm="1">
        <f t="array" ref="AB108">_xlfn.XLOOKUP(AB$1&amp;$R108,$C$3:$C$1662&amp;$D$3:$D$1662,$E$3:$E$1662,0,0,1)</f>
        <v>3800</v>
      </c>
      <c r="AC108" s="2" cm="1">
        <f t="array" ref="AC108">_xlfn.XLOOKUP(AC$1&amp;$R108,$C$3:$C$1662&amp;$D$3:$D$1662,$E$3:$E$1662,0,0,1)</f>
        <v>500</v>
      </c>
    </row>
    <row r="109" spans="3:29" x14ac:dyDescent="0.4">
      <c r="C109" t="s">
        <v>758</v>
      </c>
      <c r="D109" t="s">
        <v>619</v>
      </c>
      <c r="E109">
        <v>500</v>
      </c>
      <c r="R109" t="s">
        <v>34</v>
      </c>
      <c r="S109" s="2">
        <f t="shared" si="6"/>
        <v>423080</v>
      </c>
      <c r="T109" s="2">
        <f t="shared" si="9"/>
        <v>242200</v>
      </c>
      <c r="U109" s="2">
        <f t="shared" si="9"/>
        <v>398100</v>
      </c>
      <c r="V109" s="2">
        <f t="shared" si="9"/>
        <v>651000</v>
      </c>
      <c r="W109" s="2">
        <f t="shared" si="9"/>
        <v>503400</v>
      </c>
      <c r="X109" s="2">
        <f t="shared" si="9"/>
        <v>320700</v>
      </c>
      <c r="Y109" s="2" cm="1">
        <f t="array" ref="Y109">_xlfn.XLOOKUP(Y$1&amp;$R109,$C$3:$C$1662&amp;$D$3:$D$1662,$E$3:$E$1662,0,0,1)</f>
        <v>100</v>
      </c>
      <c r="Z109" s="2" cm="1">
        <f t="array" ref="Z109">_xlfn.XLOOKUP(Z$1&amp;$R109,$C$3:$C$1662&amp;$D$3:$D$1662,$E$3:$E$1662,0,0,1)</f>
        <v>9600</v>
      </c>
      <c r="AA109" s="2" cm="1">
        <f t="array" ref="AA109">_xlfn.XLOOKUP(AA$1&amp;$R109,$C$3:$C$1662&amp;$D$3:$D$1662,$E$3:$E$1662,0,0,1)</f>
        <v>2300</v>
      </c>
      <c r="AB109" s="2" cm="1">
        <f t="array" ref="AB109">_xlfn.XLOOKUP(AB$1&amp;$R109,$C$3:$C$1662&amp;$D$3:$D$1662,$E$3:$E$1662,0,0,1)</f>
        <v>2100</v>
      </c>
      <c r="AC109" s="2" cm="1">
        <f t="array" ref="AC109">_xlfn.XLOOKUP(AC$1&amp;$R109,$C$3:$C$1662&amp;$D$3:$D$1662,$E$3:$E$1662,0,0,1)</f>
        <v>400</v>
      </c>
    </row>
    <row r="110" spans="3:29" x14ac:dyDescent="0.4">
      <c r="C110" t="s">
        <v>758</v>
      </c>
      <c r="D110" t="s">
        <v>620</v>
      </c>
      <c r="E110">
        <v>400</v>
      </c>
      <c r="R110" t="s">
        <v>217</v>
      </c>
      <c r="S110" s="2">
        <f t="shared" si="6"/>
        <v>426680</v>
      </c>
      <c r="T110" s="2">
        <f t="shared" si="9"/>
        <v>242200</v>
      </c>
      <c r="U110" s="2">
        <f t="shared" si="9"/>
        <v>401900</v>
      </c>
      <c r="V110" s="2">
        <f t="shared" si="9"/>
        <v>662900</v>
      </c>
      <c r="W110" s="2">
        <f t="shared" si="9"/>
        <v>505200</v>
      </c>
      <c r="X110" s="2">
        <f t="shared" si="9"/>
        <v>321200</v>
      </c>
      <c r="Y110" s="2" cm="1">
        <f t="array" ref="Y110">_xlfn.XLOOKUP(Y$1&amp;$R110,$C$3:$C$1662&amp;$D$3:$D$1662,$E$3:$E$1662,0,0,1)</f>
        <v>0</v>
      </c>
      <c r="Z110" s="2" cm="1">
        <f t="array" ref="Z110">_xlfn.XLOOKUP(Z$1&amp;$R110,$C$3:$C$1662&amp;$D$3:$D$1662,$E$3:$E$1662,0,0,1)</f>
        <v>3800</v>
      </c>
      <c r="AA110" s="2" cm="1">
        <f t="array" ref="AA110">_xlfn.XLOOKUP(AA$1&amp;$R110,$C$3:$C$1662&amp;$D$3:$D$1662,$E$3:$E$1662,0,0,1)</f>
        <v>11900</v>
      </c>
      <c r="AB110" s="2" cm="1">
        <f t="array" ref="AB110">_xlfn.XLOOKUP(AB$1&amp;$R110,$C$3:$C$1662&amp;$D$3:$D$1662,$E$3:$E$1662,0,0,1)</f>
        <v>1800</v>
      </c>
      <c r="AC110" s="2" cm="1">
        <f t="array" ref="AC110">_xlfn.XLOOKUP(AC$1&amp;$R110,$C$3:$C$1662&amp;$D$3:$D$1662,$E$3:$E$1662,0,0,1)</f>
        <v>500</v>
      </c>
    </row>
    <row r="111" spans="3:29" x14ac:dyDescent="0.4">
      <c r="C111" t="s">
        <v>758</v>
      </c>
      <c r="D111" t="s">
        <v>621</v>
      </c>
      <c r="E111">
        <v>500</v>
      </c>
      <c r="R111" t="s">
        <v>219</v>
      </c>
      <c r="S111" s="2">
        <f t="shared" si="6"/>
        <v>431560</v>
      </c>
      <c r="T111" s="2">
        <f t="shared" si="9"/>
        <v>244000</v>
      </c>
      <c r="U111" s="2">
        <f t="shared" si="9"/>
        <v>403400</v>
      </c>
      <c r="V111" s="2">
        <f t="shared" si="9"/>
        <v>680700</v>
      </c>
      <c r="W111" s="2">
        <f t="shared" si="9"/>
        <v>507300</v>
      </c>
      <c r="X111" s="2">
        <f t="shared" si="9"/>
        <v>322400</v>
      </c>
      <c r="Y111" s="2" cm="1">
        <f t="array" ref="Y111">_xlfn.XLOOKUP(Y$1&amp;$R111,$C$3:$C$1662&amp;$D$3:$D$1662,$E$3:$E$1662,0,0,1)</f>
        <v>1800</v>
      </c>
      <c r="Z111" s="2" cm="1">
        <f t="array" ref="Z111">_xlfn.XLOOKUP(Z$1&amp;$R111,$C$3:$C$1662&amp;$D$3:$D$1662,$E$3:$E$1662,0,0,1)</f>
        <v>1500</v>
      </c>
      <c r="AA111" s="2" cm="1">
        <f t="array" ref="AA111">_xlfn.XLOOKUP(AA$1&amp;$R111,$C$3:$C$1662&amp;$D$3:$D$1662,$E$3:$E$1662,0,0,1)</f>
        <v>17800</v>
      </c>
      <c r="AB111" s="2" cm="1">
        <f t="array" ref="AB111">_xlfn.XLOOKUP(AB$1&amp;$R111,$C$3:$C$1662&amp;$D$3:$D$1662,$E$3:$E$1662,0,0,1)</f>
        <v>2100</v>
      </c>
      <c r="AC111" s="2" cm="1">
        <f t="array" ref="AC111">_xlfn.XLOOKUP(AC$1&amp;$R111,$C$3:$C$1662&amp;$D$3:$D$1662,$E$3:$E$1662,0,0,1)</f>
        <v>1200</v>
      </c>
    </row>
    <row r="112" spans="3:29" x14ac:dyDescent="0.4">
      <c r="C112" t="s">
        <v>758</v>
      </c>
      <c r="D112" t="s">
        <v>622</v>
      </c>
      <c r="E112">
        <v>1200</v>
      </c>
      <c r="R112" t="s">
        <v>162</v>
      </c>
      <c r="S112" s="2">
        <f t="shared" si="6"/>
        <v>433920</v>
      </c>
      <c r="T112" s="2">
        <f t="shared" si="9"/>
        <v>244200</v>
      </c>
      <c r="U112" s="2">
        <f t="shared" si="9"/>
        <v>403800</v>
      </c>
      <c r="V112" s="2">
        <f t="shared" si="9"/>
        <v>686300</v>
      </c>
      <c r="W112" s="2">
        <f t="shared" si="9"/>
        <v>509500</v>
      </c>
      <c r="X112" s="2">
        <f t="shared" si="9"/>
        <v>325800</v>
      </c>
      <c r="Y112" s="2" cm="1">
        <f t="array" ref="Y112">_xlfn.XLOOKUP(Y$1&amp;$R112,$C$3:$C$1662&amp;$D$3:$D$1662,$E$3:$E$1662,0,0,1)</f>
        <v>200</v>
      </c>
      <c r="Z112" s="2" cm="1">
        <f t="array" ref="Z112">_xlfn.XLOOKUP(Z$1&amp;$R112,$C$3:$C$1662&amp;$D$3:$D$1662,$E$3:$E$1662,0,0,1)</f>
        <v>400</v>
      </c>
      <c r="AA112" s="2" cm="1">
        <f t="array" ref="AA112">_xlfn.XLOOKUP(AA$1&amp;$R112,$C$3:$C$1662&amp;$D$3:$D$1662,$E$3:$E$1662,0,0,1)</f>
        <v>5600</v>
      </c>
      <c r="AB112" s="2" cm="1">
        <f t="array" ref="AB112">_xlfn.XLOOKUP(AB$1&amp;$R112,$C$3:$C$1662&amp;$D$3:$D$1662,$E$3:$E$1662,0,0,1)</f>
        <v>2200</v>
      </c>
      <c r="AC112" s="2" cm="1">
        <f t="array" ref="AC112">_xlfn.XLOOKUP(AC$1&amp;$R112,$C$3:$C$1662&amp;$D$3:$D$1662,$E$3:$E$1662,0,0,1)</f>
        <v>3400</v>
      </c>
    </row>
    <row r="113" spans="3:29" x14ac:dyDescent="0.4">
      <c r="C113" t="s">
        <v>758</v>
      </c>
      <c r="D113" t="s">
        <v>623</v>
      </c>
      <c r="E113">
        <v>3400</v>
      </c>
      <c r="R113" t="s">
        <v>193</v>
      </c>
      <c r="S113" s="2">
        <f t="shared" si="6"/>
        <v>436700</v>
      </c>
      <c r="T113" s="2">
        <f t="shared" si="9"/>
        <v>244400</v>
      </c>
      <c r="U113" s="2">
        <f t="shared" si="9"/>
        <v>404800</v>
      </c>
      <c r="V113" s="2">
        <f t="shared" si="9"/>
        <v>694000</v>
      </c>
      <c r="W113" s="2">
        <f t="shared" si="9"/>
        <v>512200</v>
      </c>
      <c r="X113" s="2">
        <f t="shared" si="9"/>
        <v>328100</v>
      </c>
      <c r="Y113" s="2" cm="1">
        <f t="array" ref="Y113">_xlfn.XLOOKUP(Y$1&amp;$R113,$C$3:$C$1662&amp;$D$3:$D$1662,$E$3:$E$1662,0,0,1)</f>
        <v>200</v>
      </c>
      <c r="Z113" s="2" cm="1">
        <f t="array" ref="Z113">_xlfn.XLOOKUP(Z$1&amp;$R113,$C$3:$C$1662&amp;$D$3:$D$1662,$E$3:$E$1662,0,0,1)</f>
        <v>1000</v>
      </c>
      <c r="AA113" s="2" cm="1">
        <f t="array" ref="AA113">_xlfn.XLOOKUP(AA$1&amp;$R113,$C$3:$C$1662&amp;$D$3:$D$1662,$E$3:$E$1662,0,0,1)</f>
        <v>7700</v>
      </c>
      <c r="AB113" s="2" cm="1">
        <f t="array" ref="AB113">_xlfn.XLOOKUP(AB$1&amp;$R113,$C$3:$C$1662&amp;$D$3:$D$1662,$E$3:$E$1662,0,0,1)</f>
        <v>2700</v>
      </c>
      <c r="AC113" s="2" cm="1">
        <f t="array" ref="AC113">_xlfn.XLOOKUP(AC$1&amp;$R113,$C$3:$C$1662&amp;$D$3:$D$1662,$E$3:$E$1662,0,0,1)</f>
        <v>2300</v>
      </c>
    </row>
    <row r="114" spans="3:29" x14ac:dyDescent="0.4">
      <c r="C114" t="s">
        <v>758</v>
      </c>
      <c r="D114" t="s">
        <v>624</v>
      </c>
      <c r="E114">
        <v>2300</v>
      </c>
      <c r="R114" t="s">
        <v>190</v>
      </c>
      <c r="S114" s="2">
        <f t="shared" si="6"/>
        <v>438120</v>
      </c>
      <c r="T114" s="2">
        <f t="shared" si="9"/>
        <v>244500</v>
      </c>
      <c r="U114" s="2">
        <f t="shared" si="9"/>
        <v>405900</v>
      </c>
      <c r="V114" s="2">
        <f t="shared" si="9"/>
        <v>697700</v>
      </c>
      <c r="W114" s="2">
        <f t="shared" si="9"/>
        <v>512700</v>
      </c>
      <c r="X114" s="2">
        <f t="shared" si="9"/>
        <v>329800</v>
      </c>
      <c r="Y114" s="2" cm="1">
        <f t="array" ref="Y114">_xlfn.XLOOKUP(Y$1&amp;$R114,$C$3:$C$1662&amp;$D$3:$D$1662,$E$3:$E$1662,0,0,1)</f>
        <v>100</v>
      </c>
      <c r="Z114" s="2" cm="1">
        <f t="array" ref="Z114">_xlfn.XLOOKUP(Z$1&amp;$R114,$C$3:$C$1662&amp;$D$3:$D$1662,$E$3:$E$1662,0,0,1)</f>
        <v>1100</v>
      </c>
      <c r="AA114" s="2" cm="1">
        <f t="array" ref="AA114">_xlfn.XLOOKUP(AA$1&amp;$R114,$C$3:$C$1662&amp;$D$3:$D$1662,$E$3:$E$1662,0,0,1)</f>
        <v>3700</v>
      </c>
      <c r="AB114" s="2" cm="1">
        <f t="array" ref="AB114">_xlfn.XLOOKUP(AB$1&amp;$R114,$C$3:$C$1662&amp;$D$3:$D$1662,$E$3:$E$1662,0,0,1)</f>
        <v>500</v>
      </c>
      <c r="AC114" s="2" cm="1">
        <f t="array" ref="AC114">_xlfn.XLOOKUP(AC$1&amp;$R114,$C$3:$C$1662&amp;$D$3:$D$1662,$E$3:$E$1662,0,0,1)</f>
        <v>1700</v>
      </c>
    </row>
    <row r="115" spans="3:29" x14ac:dyDescent="0.4">
      <c r="C115" t="s">
        <v>758</v>
      </c>
      <c r="D115" t="s">
        <v>625</v>
      </c>
      <c r="E115">
        <v>1700</v>
      </c>
      <c r="R115" t="s">
        <v>182</v>
      </c>
      <c r="S115" s="2">
        <f t="shared" si="6"/>
        <v>440720</v>
      </c>
      <c r="T115" s="2">
        <f t="shared" si="9"/>
        <v>244800</v>
      </c>
      <c r="U115" s="2">
        <f t="shared" si="9"/>
        <v>407700</v>
      </c>
      <c r="V115" s="2">
        <f t="shared" si="9"/>
        <v>701400</v>
      </c>
      <c r="W115" s="2">
        <f t="shared" si="9"/>
        <v>519300</v>
      </c>
      <c r="X115" s="2">
        <f t="shared" si="9"/>
        <v>330400</v>
      </c>
      <c r="Y115" s="2" cm="1">
        <f t="array" ref="Y115">_xlfn.XLOOKUP(Y$1&amp;$R115,$C$3:$C$1662&amp;$D$3:$D$1662,$E$3:$E$1662,0,0,1)</f>
        <v>300</v>
      </c>
      <c r="Z115" s="2" cm="1">
        <f t="array" ref="Z115">_xlfn.XLOOKUP(Z$1&amp;$R115,$C$3:$C$1662&amp;$D$3:$D$1662,$E$3:$E$1662,0,0,1)</f>
        <v>1800</v>
      </c>
      <c r="AA115" s="2" cm="1">
        <f t="array" ref="AA115">_xlfn.XLOOKUP(AA$1&amp;$R115,$C$3:$C$1662&amp;$D$3:$D$1662,$E$3:$E$1662,0,0,1)</f>
        <v>3700</v>
      </c>
      <c r="AB115" s="2" cm="1">
        <f t="array" ref="AB115">_xlfn.XLOOKUP(AB$1&amp;$R115,$C$3:$C$1662&amp;$D$3:$D$1662,$E$3:$E$1662,0,0,1)</f>
        <v>6600</v>
      </c>
      <c r="AC115" s="2" cm="1">
        <f t="array" ref="AC115">_xlfn.XLOOKUP(AC$1&amp;$R115,$C$3:$C$1662&amp;$D$3:$D$1662,$E$3:$E$1662,0,0,1)</f>
        <v>600</v>
      </c>
    </row>
    <row r="116" spans="3:29" x14ac:dyDescent="0.4">
      <c r="C116" t="s">
        <v>758</v>
      </c>
      <c r="D116" t="s">
        <v>626</v>
      </c>
      <c r="E116">
        <v>600</v>
      </c>
      <c r="R116" t="s">
        <v>232</v>
      </c>
      <c r="S116" s="2">
        <f t="shared" si="6"/>
        <v>445180</v>
      </c>
      <c r="T116" s="2">
        <f t="shared" ref="T116:X131" si="10">T115+Y116</f>
        <v>245000</v>
      </c>
      <c r="U116" s="2">
        <f t="shared" si="10"/>
        <v>408200</v>
      </c>
      <c r="V116" s="2">
        <f t="shared" si="10"/>
        <v>719100</v>
      </c>
      <c r="W116" s="2">
        <f t="shared" si="10"/>
        <v>519700</v>
      </c>
      <c r="X116" s="2">
        <f t="shared" si="10"/>
        <v>333900</v>
      </c>
      <c r="Y116" s="2" cm="1">
        <f t="array" ref="Y116">_xlfn.XLOOKUP(Y$1&amp;$R116,$C$3:$C$1662&amp;$D$3:$D$1662,$E$3:$E$1662,0,0,1)</f>
        <v>200</v>
      </c>
      <c r="Z116" s="2" cm="1">
        <f t="array" ref="Z116">_xlfn.XLOOKUP(Z$1&amp;$R116,$C$3:$C$1662&amp;$D$3:$D$1662,$E$3:$E$1662,0,0,1)</f>
        <v>500</v>
      </c>
      <c r="AA116" s="2" cm="1">
        <f t="array" ref="AA116">_xlfn.XLOOKUP(AA$1&amp;$R116,$C$3:$C$1662&amp;$D$3:$D$1662,$E$3:$E$1662,0,0,1)</f>
        <v>17700</v>
      </c>
      <c r="AB116" s="2" cm="1">
        <f t="array" ref="AB116">_xlfn.XLOOKUP(AB$1&amp;$R116,$C$3:$C$1662&amp;$D$3:$D$1662,$E$3:$E$1662,0,0,1)</f>
        <v>400</v>
      </c>
      <c r="AC116" s="2" cm="1">
        <f t="array" ref="AC116">_xlfn.XLOOKUP(AC$1&amp;$R116,$C$3:$C$1662&amp;$D$3:$D$1662,$E$3:$E$1662,0,0,1)</f>
        <v>3500</v>
      </c>
    </row>
    <row r="117" spans="3:29" x14ac:dyDescent="0.4">
      <c r="C117" t="s">
        <v>758</v>
      </c>
      <c r="D117" t="s">
        <v>627</v>
      </c>
      <c r="E117">
        <v>3500</v>
      </c>
      <c r="R117" t="s">
        <v>246</v>
      </c>
      <c r="S117" s="2">
        <f t="shared" si="6"/>
        <v>446900</v>
      </c>
      <c r="T117" s="2">
        <f t="shared" si="10"/>
        <v>245100</v>
      </c>
      <c r="U117" s="2">
        <f t="shared" si="10"/>
        <v>410600</v>
      </c>
      <c r="V117" s="2">
        <f t="shared" si="10"/>
        <v>723700</v>
      </c>
      <c r="W117" s="2">
        <f t="shared" si="10"/>
        <v>520300</v>
      </c>
      <c r="X117" s="2">
        <f t="shared" si="10"/>
        <v>334800</v>
      </c>
      <c r="Y117" s="2" cm="1">
        <f t="array" ref="Y117">_xlfn.XLOOKUP(Y$1&amp;$R117,$C$3:$C$1662&amp;$D$3:$D$1662,$E$3:$E$1662,0,0,1)</f>
        <v>100</v>
      </c>
      <c r="Z117" s="2" cm="1">
        <f t="array" ref="Z117">_xlfn.XLOOKUP(Z$1&amp;$R117,$C$3:$C$1662&amp;$D$3:$D$1662,$E$3:$E$1662,0,0,1)</f>
        <v>2400</v>
      </c>
      <c r="AA117" s="2" cm="1">
        <f t="array" ref="AA117">_xlfn.XLOOKUP(AA$1&amp;$R117,$C$3:$C$1662&amp;$D$3:$D$1662,$E$3:$E$1662,0,0,1)</f>
        <v>4600</v>
      </c>
      <c r="AB117" s="2" cm="1">
        <f t="array" ref="AB117">_xlfn.XLOOKUP(AB$1&amp;$R117,$C$3:$C$1662&amp;$D$3:$D$1662,$E$3:$E$1662,0,0,1)</f>
        <v>600</v>
      </c>
      <c r="AC117" s="2" cm="1">
        <f t="array" ref="AC117">_xlfn.XLOOKUP(AC$1&amp;$R117,$C$3:$C$1662&amp;$D$3:$D$1662,$E$3:$E$1662,0,0,1)</f>
        <v>900</v>
      </c>
    </row>
    <row r="118" spans="3:29" x14ac:dyDescent="0.4">
      <c r="C118" t="s">
        <v>758</v>
      </c>
      <c r="D118" t="s">
        <v>628</v>
      </c>
      <c r="E118">
        <v>900</v>
      </c>
      <c r="R118" t="s">
        <v>108</v>
      </c>
      <c r="S118" s="2">
        <f t="shared" si="6"/>
        <v>448980</v>
      </c>
      <c r="T118" s="2">
        <f t="shared" si="10"/>
        <v>245100</v>
      </c>
      <c r="U118" s="2">
        <f t="shared" si="10"/>
        <v>410700</v>
      </c>
      <c r="V118" s="2">
        <f t="shared" si="10"/>
        <v>731000</v>
      </c>
      <c r="W118" s="2">
        <f t="shared" si="10"/>
        <v>522900</v>
      </c>
      <c r="X118" s="2">
        <f t="shared" si="10"/>
        <v>335200</v>
      </c>
      <c r="Y118" s="2" cm="1">
        <f t="array" ref="Y118">_xlfn.XLOOKUP(Y$1&amp;$R118,$C$3:$C$1662&amp;$D$3:$D$1662,$E$3:$E$1662,0,0,1)</f>
        <v>0</v>
      </c>
      <c r="Z118" s="2" cm="1">
        <f t="array" ref="Z118">_xlfn.XLOOKUP(Z$1&amp;$R118,$C$3:$C$1662&amp;$D$3:$D$1662,$E$3:$E$1662,0,0,1)</f>
        <v>100</v>
      </c>
      <c r="AA118" s="2" cm="1">
        <f t="array" ref="AA118">_xlfn.XLOOKUP(AA$1&amp;$R118,$C$3:$C$1662&amp;$D$3:$D$1662,$E$3:$E$1662,0,0,1)</f>
        <v>7300</v>
      </c>
      <c r="AB118" s="2" cm="1">
        <f t="array" ref="AB118">_xlfn.XLOOKUP(AB$1&amp;$R118,$C$3:$C$1662&amp;$D$3:$D$1662,$E$3:$E$1662,0,0,1)</f>
        <v>2600</v>
      </c>
      <c r="AC118" s="2" cm="1">
        <f t="array" ref="AC118">_xlfn.XLOOKUP(AC$1&amp;$R118,$C$3:$C$1662&amp;$D$3:$D$1662,$E$3:$E$1662,0,0,1)</f>
        <v>400</v>
      </c>
    </row>
    <row r="119" spans="3:29" x14ac:dyDescent="0.4">
      <c r="C119" t="s">
        <v>758</v>
      </c>
      <c r="D119" t="s">
        <v>629</v>
      </c>
      <c r="E119">
        <v>400</v>
      </c>
      <c r="R119" t="s">
        <v>267</v>
      </c>
      <c r="S119" s="2">
        <f t="shared" si="6"/>
        <v>452380</v>
      </c>
      <c r="T119" s="2">
        <f t="shared" si="10"/>
        <v>245100</v>
      </c>
      <c r="U119" s="2">
        <f t="shared" si="10"/>
        <v>416700</v>
      </c>
      <c r="V119" s="2">
        <f t="shared" si="10"/>
        <v>738300</v>
      </c>
      <c r="W119" s="2">
        <f t="shared" si="10"/>
        <v>523700</v>
      </c>
      <c r="X119" s="2">
        <f t="shared" si="10"/>
        <v>338100</v>
      </c>
      <c r="Y119" s="2" cm="1">
        <f t="array" ref="Y119">_xlfn.XLOOKUP(Y$1&amp;$R119,$C$3:$C$1662&amp;$D$3:$D$1662,$E$3:$E$1662,0,0,1)</f>
        <v>0</v>
      </c>
      <c r="Z119" s="2" cm="1">
        <f t="array" ref="Z119">_xlfn.XLOOKUP(Z$1&amp;$R119,$C$3:$C$1662&amp;$D$3:$D$1662,$E$3:$E$1662,0,0,1)</f>
        <v>6000</v>
      </c>
      <c r="AA119" s="2" cm="1">
        <f t="array" ref="AA119">_xlfn.XLOOKUP(AA$1&amp;$R119,$C$3:$C$1662&amp;$D$3:$D$1662,$E$3:$E$1662,0,0,1)</f>
        <v>7300</v>
      </c>
      <c r="AB119" s="2" cm="1">
        <f t="array" ref="AB119">_xlfn.XLOOKUP(AB$1&amp;$R119,$C$3:$C$1662&amp;$D$3:$D$1662,$E$3:$E$1662,0,0,1)</f>
        <v>800</v>
      </c>
      <c r="AC119" s="2" cm="1">
        <f t="array" ref="AC119">_xlfn.XLOOKUP(AC$1&amp;$R119,$C$3:$C$1662&amp;$D$3:$D$1662,$E$3:$E$1662,0,0,1)</f>
        <v>2900</v>
      </c>
    </row>
    <row r="120" spans="3:29" x14ac:dyDescent="0.4">
      <c r="C120" t="s">
        <v>758</v>
      </c>
      <c r="D120" t="s">
        <v>630</v>
      </c>
      <c r="E120">
        <v>2900</v>
      </c>
      <c r="R120" t="s">
        <v>252</v>
      </c>
      <c r="S120" s="2">
        <f t="shared" si="6"/>
        <v>455360</v>
      </c>
      <c r="T120" s="2">
        <f t="shared" si="10"/>
        <v>245300</v>
      </c>
      <c r="U120" s="2">
        <f t="shared" si="10"/>
        <v>420800</v>
      </c>
      <c r="V120" s="2">
        <f t="shared" si="10"/>
        <v>744400</v>
      </c>
      <c r="W120" s="2">
        <f t="shared" si="10"/>
        <v>528000</v>
      </c>
      <c r="X120" s="2">
        <f t="shared" si="10"/>
        <v>338300</v>
      </c>
      <c r="Y120" s="2" cm="1">
        <f t="array" ref="Y120">_xlfn.XLOOKUP(Y$1&amp;$R120,$C$3:$C$1662&amp;$D$3:$D$1662,$E$3:$E$1662,0,0,1)</f>
        <v>200</v>
      </c>
      <c r="Z120" s="2" cm="1">
        <f t="array" ref="Z120">_xlfn.XLOOKUP(Z$1&amp;$R120,$C$3:$C$1662&amp;$D$3:$D$1662,$E$3:$E$1662,0,0,1)</f>
        <v>4100</v>
      </c>
      <c r="AA120" s="2" cm="1">
        <f t="array" ref="AA120">_xlfn.XLOOKUP(AA$1&amp;$R120,$C$3:$C$1662&amp;$D$3:$D$1662,$E$3:$E$1662,0,0,1)</f>
        <v>6100</v>
      </c>
      <c r="AB120" s="2" cm="1">
        <f t="array" ref="AB120">_xlfn.XLOOKUP(AB$1&amp;$R120,$C$3:$C$1662&amp;$D$3:$D$1662,$E$3:$E$1662,0,0,1)</f>
        <v>4300</v>
      </c>
      <c r="AC120" s="2" cm="1">
        <f t="array" ref="AC120">_xlfn.XLOOKUP(AC$1&amp;$R120,$C$3:$C$1662&amp;$D$3:$D$1662,$E$3:$E$1662,0,0,1)</f>
        <v>200</v>
      </c>
    </row>
    <row r="121" spans="3:29" x14ac:dyDescent="0.4">
      <c r="C121" t="s">
        <v>758</v>
      </c>
      <c r="D121" t="s">
        <v>631</v>
      </c>
      <c r="E121">
        <v>200</v>
      </c>
      <c r="R121" t="s">
        <v>128</v>
      </c>
      <c r="S121" s="2">
        <f t="shared" si="6"/>
        <v>456660</v>
      </c>
      <c r="T121" s="2">
        <f t="shared" si="10"/>
        <v>246200</v>
      </c>
      <c r="U121" s="2">
        <f t="shared" si="10"/>
        <v>422200</v>
      </c>
      <c r="V121" s="2">
        <f t="shared" si="10"/>
        <v>747000</v>
      </c>
      <c r="W121" s="2">
        <f t="shared" si="10"/>
        <v>528700</v>
      </c>
      <c r="X121" s="2">
        <f t="shared" si="10"/>
        <v>339200</v>
      </c>
      <c r="Y121" s="2" cm="1">
        <f t="array" ref="Y121">_xlfn.XLOOKUP(Y$1&amp;$R121,$C$3:$C$1662&amp;$D$3:$D$1662,$E$3:$E$1662,0,0,1)</f>
        <v>900</v>
      </c>
      <c r="Z121" s="2" cm="1">
        <f t="array" ref="Z121">_xlfn.XLOOKUP(Z$1&amp;$R121,$C$3:$C$1662&amp;$D$3:$D$1662,$E$3:$E$1662,0,0,1)</f>
        <v>1400</v>
      </c>
      <c r="AA121" s="2" cm="1">
        <f t="array" ref="AA121">_xlfn.XLOOKUP(AA$1&amp;$R121,$C$3:$C$1662&amp;$D$3:$D$1662,$E$3:$E$1662,0,0,1)</f>
        <v>2600</v>
      </c>
      <c r="AB121" s="2" cm="1">
        <f t="array" ref="AB121">_xlfn.XLOOKUP(AB$1&amp;$R121,$C$3:$C$1662&amp;$D$3:$D$1662,$E$3:$E$1662,0,0,1)</f>
        <v>700</v>
      </c>
      <c r="AC121" s="2" cm="1">
        <f t="array" ref="AC121">_xlfn.XLOOKUP(AC$1&amp;$R121,$C$3:$C$1662&amp;$D$3:$D$1662,$E$3:$E$1662,0,0,1)</f>
        <v>900</v>
      </c>
    </row>
    <row r="122" spans="3:29" x14ac:dyDescent="0.4">
      <c r="C122" t="s">
        <v>758</v>
      </c>
      <c r="D122" t="s">
        <v>632</v>
      </c>
      <c r="E122">
        <v>900</v>
      </c>
      <c r="R122" t="s">
        <v>287</v>
      </c>
      <c r="S122" s="2">
        <f t="shared" si="6"/>
        <v>461100</v>
      </c>
      <c r="T122" s="2">
        <f t="shared" si="10"/>
        <v>247800</v>
      </c>
      <c r="U122" s="2">
        <f t="shared" si="10"/>
        <v>423800</v>
      </c>
      <c r="V122" s="2">
        <f t="shared" si="10"/>
        <v>762200</v>
      </c>
      <c r="W122" s="2">
        <f t="shared" si="10"/>
        <v>530800</v>
      </c>
      <c r="X122" s="2">
        <f t="shared" si="10"/>
        <v>340900</v>
      </c>
      <c r="Y122" s="2" cm="1">
        <f t="array" ref="Y122">_xlfn.XLOOKUP(Y$1&amp;$R122,$C$3:$C$1662&amp;$D$3:$D$1662,$E$3:$E$1662,0,0,1)</f>
        <v>1600</v>
      </c>
      <c r="Z122" s="2" cm="1">
        <f t="array" ref="Z122">_xlfn.XLOOKUP(Z$1&amp;$R122,$C$3:$C$1662&amp;$D$3:$D$1662,$E$3:$E$1662,0,0,1)</f>
        <v>1600</v>
      </c>
      <c r="AA122" s="2" cm="1">
        <f t="array" ref="AA122">_xlfn.XLOOKUP(AA$1&amp;$R122,$C$3:$C$1662&amp;$D$3:$D$1662,$E$3:$E$1662,0,0,1)</f>
        <v>15200</v>
      </c>
      <c r="AB122" s="2" cm="1">
        <f t="array" ref="AB122">_xlfn.XLOOKUP(AB$1&amp;$R122,$C$3:$C$1662&amp;$D$3:$D$1662,$E$3:$E$1662,0,0,1)</f>
        <v>2100</v>
      </c>
      <c r="AC122" s="2" cm="1">
        <f t="array" ref="AC122">_xlfn.XLOOKUP(AC$1&amp;$R122,$C$3:$C$1662&amp;$D$3:$D$1662,$E$3:$E$1662,0,0,1)</f>
        <v>1700</v>
      </c>
    </row>
    <row r="123" spans="3:29" x14ac:dyDescent="0.4">
      <c r="C123" t="s">
        <v>758</v>
      </c>
      <c r="D123" t="s">
        <v>633</v>
      </c>
      <c r="E123">
        <v>1700</v>
      </c>
      <c r="R123" t="s">
        <v>194</v>
      </c>
      <c r="S123" s="2">
        <f t="shared" si="6"/>
        <v>463840</v>
      </c>
      <c r="T123" s="2">
        <f t="shared" si="10"/>
        <v>247900</v>
      </c>
      <c r="U123" s="2">
        <f t="shared" si="10"/>
        <v>429300</v>
      </c>
      <c r="V123" s="2">
        <f t="shared" si="10"/>
        <v>767200</v>
      </c>
      <c r="W123" s="2">
        <f t="shared" si="10"/>
        <v>531800</v>
      </c>
      <c r="X123" s="2">
        <f t="shared" si="10"/>
        <v>343000</v>
      </c>
      <c r="Y123" s="2" cm="1">
        <f t="array" ref="Y123">_xlfn.XLOOKUP(Y$1&amp;$R123,$C$3:$C$1662&amp;$D$3:$D$1662,$E$3:$E$1662,0,0,1)</f>
        <v>100</v>
      </c>
      <c r="Z123" s="2" cm="1">
        <f t="array" ref="Z123">_xlfn.XLOOKUP(Z$1&amp;$R123,$C$3:$C$1662&amp;$D$3:$D$1662,$E$3:$E$1662,0,0,1)</f>
        <v>5500</v>
      </c>
      <c r="AA123" s="2" cm="1">
        <f t="array" ref="AA123">_xlfn.XLOOKUP(AA$1&amp;$R123,$C$3:$C$1662&amp;$D$3:$D$1662,$E$3:$E$1662,0,0,1)</f>
        <v>5000</v>
      </c>
      <c r="AB123" s="2" cm="1">
        <f t="array" ref="AB123">_xlfn.XLOOKUP(AB$1&amp;$R123,$C$3:$C$1662&amp;$D$3:$D$1662,$E$3:$E$1662,0,0,1)</f>
        <v>1000</v>
      </c>
      <c r="AC123" s="2" cm="1">
        <f t="array" ref="AC123">_xlfn.XLOOKUP(AC$1&amp;$R123,$C$3:$C$1662&amp;$D$3:$D$1662,$E$3:$E$1662,0,0,1)</f>
        <v>2100</v>
      </c>
    </row>
    <row r="124" spans="3:29" x14ac:dyDescent="0.4">
      <c r="C124" t="s">
        <v>758</v>
      </c>
      <c r="D124" t="s">
        <v>634</v>
      </c>
      <c r="E124">
        <v>2100</v>
      </c>
      <c r="R124" t="s">
        <v>184</v>
      </c>
      <c r="S124" s="2">
        <f t="shared" si="6"/>
        <v>465060</v>
      </c>
      <c r="T124" s="2">
        <f t="shared" si="10"/>
        <v>247900</v>
      </c>
      <c r="U124" s="2">
        <f t="shared" si="10"/>
        <v>429600</v>
      </c>
      <c r="V124" s="2">
        <f t="shared" si="10"/>
        <v>771500</v>
      </c>
      <c r="W124" s="2">
        <f t="shared" si="10"/>
        <v>532300</v>
      </c>
      <c r="X124" s="2">
        <f t="shared" si="10"/>
        <v>344000</v>
      </c>
      <c r="Y124" s="2" cm="1">
        <f t="array" ref="Y124">_xlfn.XLOOKUP(Y$1&amp;$R124,$C$3:$C$1662&amp;$D$3:$D$1662,$E$3:$E$1662,0,0,1)</f>
        <v>0</v>
      </c>
      <c r="Z124" s="2" cm="1">
        <f t="array" ref="Z124">_xlfn.XLOOKUP(Z$1&amp;$R124,$C$3:$C$1662&amp;$D$3:$D$1662,$E$3:$E$1662,0,0,1)</f>
        <v>300</v>
      </c>
      <c r="AA124" s="2" cm="1">
        <f t="array" ref="AA124">_xlfn.XLOOKUP(AA$1&amp;$R124,$C$3:$C$1662&amp;$D$3:$D$1662,$E$3:$E$1662,0,0,1)</f>
        <v>4300</v>
      </c>
      <c r="AB124" s="2" cm="1">
        <f t="array" ref="AB124">_xlfn.XLOOKUP(AB$1&amp;$R124,$C$3:$C$1662&amp;$D$3:$D$1662,$E$3:$E$1662,0,0,1)</f>
        <v>500</v>
      </c>
      <c r="AC124" s="2" cm="1">
        <f t="array" ref="AC124">_xlfn.XLOOKUP(AC$1&amp;$R124,$C$3:$C$1662&amp;$D$3:$D$1662,$E$3:$E$1662,0,0,1)</f>
        <v>1000</v>
      </c>
    </row>
    <row r="125" spans="3:29" x14ac:dyDescent="0.4">
      <c r="C125" t="s">
        <v>758</v>
      </c>
      <c r="D125" t="s">
        <v>635</v>
      </c>
      <c r="E125">
        <v>1000</v>
      </c>
      <c r="R125" t="s">
        <v>177</v>
      </c>
      <c r="S125" s="2">
        <f t="shared" si="6"/>
        <v>465700</v>
      </c>
      <c r="T125" s="2">
        <f t="shared" si="10"/>
        <v>248300</v>
      </c>
      <c r="U125" s="2">
        <f t="shared" si="10"/>
        <v>430300</v>
      </c>
      <c r="V125" s="2">
        <f t="shared" si="10"/>
        <v>773000</v>
      </c>
      <c r="W125" s="2">
        <f t="shared" si="10"/>
        <v>532800</v>
      </c>
      <c r="X125" s="2">
        <f t="shared" si="10"/>
        <v>344100</v>
      </c>
      <c r="Y125" s="2" cm="1">
        <f t="array" ref="Y125">_xlfn.XLOOKUP(Y$1&amp;$R125,$C$3:$C$1662&amp;$D$3:$D$1662,$E$3:$E$1662,0,0,1)</f>
        <v>400</v>
      </c>
      <c r="Z125" s="2" cm="1">
        <f t="array" ref="Z125">_xlfn.XLOOKUP(Z$1&amp;$R125,$C$3:$C$1662&amp;$D$3:$D$1662,$E$3:$E$1662,0,0,1)</f>
        <v>700</v>
      </c>
      <c r="AA125" s="2" cm="1">
        <f t="array" ref="AA125">_xlfn.XLOOKUP(AA$1&amp;$R125,$C$3:$C$1662&amp;$D$3:$D$1662,$E$3:$E$1662,0,0,1)</f>
        <v>1500</v>
      </c>
      <c r="AB125" s="2" cm="1">
        <f t="array" ref="AB125">_xlfn.XLOOKUP(AB$1&amp;$R125,$C$3:$C$1662&amp;$D$3:$D$1662,$E$3:$E$1662,0,0,1)</f>
        <v>500</v>
      </c>
      <c r="AC125" s="2" cm="1">
        <f t="array" ref="AC125">_xlfn.XLOOKUP(AC$1&amp;$R125,$C$3:$C$1662&amp;$D$3:$D$1662,$E$3:$E$1662,0,0,1)</f>
        <v>100</v>
      </c>
    </row>
    <row r="126" spans="3:29" x14ac:dyDescent="0.4">
      <c r="C126" t="s">
        <v>758</v>
      </c>
      <c r="D126" t="s">
        <v>636</v>
      </c>
      <c r="E126">
        <v>100</v>
      </c>
      <c r="R126" t="s">
        <v>55</v>
      </c>
      <c r="S126" s="2">
        <f t="shared" si="6"/>
        <v>468760</v>
      </c>
      <c r="T126" s="2">
        <f t="shared" si="10"/>
        <v>251200</v>
      </c>
      <c r="U126" s="2">
        <f t="shared" si="10"/>
        <v>430700</v>
      </c>
      <c r="V126" s="2">
        <f t="shared" si="10"/>
        <v>783600</v>
      </c>
      <c r="W126" s="2">
        <f t="shared" si="10"/>
        <v>533800</v>
      </c>
      <c r="X126" s="2">
        <f t="shared" si="10"/>
        <v>344500</v>
      </c>
      <c r="Y126" s="2" cm="1">
        <f t="array" ref="Y126">_xlfn.XLOOKUP(Y$1&amp;$R126,$C$3:$C$1662&amp;$D$3:$D$1662,$E$3:$E$1662,0,0,1)</f>
        <v>2900</v>
      </c>
      <c r="Z126" s="2" cm="1">
        <f t="array" ref="Z126">_xlfn.XLOOKUP(Z$1&amp;$R126,$C$3:$C$1662&amp;$D$3:$D$1662,$E$3:$E$1662,0,0,1)</f>
        <v>400</v>
      </c>
      <c r="AA126" s="2" cm="1">
        <f t="array" ref="AA126">_xlfn.XLOOKUP(AA$1&amp;$R126,$C$3:$C$1662&amp;$D$3:$D$1662,$E$3:$E$1662,0,0,1)</f>
        <v>10600</v>
      </c>
      <c r="AB126" s="2" cm="1">
        <f t="array" ref="AB126">_xlfn.XLOOKUP(AB$1&amp;$R126,$C$3:$C$1662&amp;$D$3:$D$1662,$E$3:$E$1662,0,0,1)</f>
        <v>1000</v>
      </c>
      <c r="AC126" s="2" cm="1">
        <f t="array" ref="AC126">_xlfn.XLOOKUP(AC$1&amp;$R126,$C$3:$C$1662&amp;$D$3:$D$1662,$E$3:$E$1662,0,0,1)</f>
        <v>400</v>
      </c>
    </row>
    <row r="127" spans="3:29" x14ac:dyDescent="0.4">
      <c r="C127" t="s">
        <v>758</v>
      </c>
      <c r="D127" t="s">
        <v>637</v>
      </c>
      <c r="E127">
        <v>400</v>
      </c>
      <c r="R127" t="s">
        <v>32</v>
      </c>
      <c r="S127" s="2">
        <f t="shared" si="6"/>
        <v>469740</v>
      </c>
      <c r="T127" s="2">
        <f t="shared" si="10"/>
        <v>251700</v>
      </c>
      <c r="U127" s="2">
        <f t="shared" si="10"/>
        <v>431900</v>
      </c>
      <c r="V127" s="2">
        <f t="shared" si="10"/>
        <v>785600</v>
      </c>
      <c r="W127" s="2">
        <f t="shared" si="10"/>
        <v>534100</v>
      </c>
      <c r="X127" s="2">
        <f t="shared" si="10"/>
        <v>345400</v>
      </c>
      <c r="Y127" s="2" cm="1">
        <f t="array" ref="Y127">_xlfn.XLOOKUP(Y$1&amp;$R127,$C$3:$C$1662&amp;$D$3:$D$1662,$E$3:$E$1662,0,0,1)</f>
        <v>500</v>
      </c>
      <c r="Z127" s="2" cm="1">
        <f t="array" ref="Z127">_xlfn.XLOOKUP(Z$1&amp;$R127,$C$3:$C$1662&amp;$D$3:$D$1662,$E$3:$E$1662,0,0,1)</f>
        <v>1200</v>
      </c>
      <c r="AA127" s="2" cm="1">
        <f t="array" ref="AA127">_xlfn.XLOOKUP(AA$1&amp;$R127,$C$3:$C$1662&amp;$D$3:$D$1662,$E$3:$E$1662,0,0,1)</f>
        <v>2000</v>
      </c>
      <c r="AB127" s="2" cm="1">
        <f t="array" ref="AB127">_xlfn.XLOOKUP(AB$1&amp;$R127,$C$3:$C$1662&amp;$D$3:$D$1662,$E$3:$E$1662,0,0,1)</f>
        <v>300</v>
      </c>
      <c r="AC127" s="2" cm="1">
        <f t="array" ref="AC127">_xlfn.XLOOKUP(AC$1&amp;$R127,$C$3:$C$1662&amp;$D$3:$D$1662,$E$3:$E$1662,0,0,1)</f>
        <v>900</v>
      </c>
    </row>
    <row r="128" spans="3:29" x14ac:dyDescent="0.4">
      <c r="C128" t="s">
        <v>758</v>
      </c>
      <c r="D128" t="s">
        <v>638</v>
      </c>
      <c r="E128">
        <v>900</v>
      </c>
      <c r="R128" t="s">
        <v>166</v>
      </c>
      <c r="S128" s="2">
        <f t="shared" si="6"/>
        <v>472160</v>
      </c>
      <c r="T128" s="2">
        <f t="shared" si="10"/>
        <v>256300</v>
      </c>
      <c r="U128" s="2">
        <f t="shared" si="10"/>
        <v>432500</v>
      </c>
      <c r="V128" s="2">
        <f t="shared" si="10"/>
        <v>791400</v>
      </c>
      <c r="W128" s="2">
        <f t="shared" si="10"/>
        <v>534900</v>
      </c>
      <c r="X128" s="2">
        <f t="shared" si="10"/>
        <v>345700</v>
      </c>
      <c r="Y128" s="2" cm="1">
        <f t="array" ref="Y128">_xlfn.XLOOKUP(Y$1&amp;$R128,$C$3:$C$1662&amp;$D$3:$D$1662,$E$3:$E$1662,0,0,1)</f>
        <v>4600</v>
      </c>
      <c r="Z128" s="2" cm="1">
        <f t="array" ref="Z128">_xlfn.XLOOKUP(Z$1&amp;$R128,$C$3:$C$1662&amp;$D$3:$D$1662,$E$3:$E$1662,0,0,1)</f>
        <v>600</v>
      </c>
      <c r="AA128" s="2" cm="1">
        <f t="array" ref="AA128">_xlfn.XLOOKUP(AA$1&amp;$R128,$C$3:$C$1662&amp;$D$3:$D$1662,$E$3:$E$1662,0,0,1)</f>
        <v>5800</v>
      </c>
      <c r="AB128" s="2" cm="1">
        <f t="array" ref="AB128">_xlfn.XLOOKUP(AB$1&amp;$R128,$C$3:$C$1662&amp;$D$3:$D$1662,$E$3:$E$1662,0,0,1)</f>
        <v>800</v>
      </c>
      <c r="AC128" s="2" cm="1">
        <f t="array" ref="AC128">_xlfn.XLOOKUP(AC$1&amp;$R128,$C$3:$C$1662&amp;$D$3:$D$1662,$E$3:$E$1662,0,0,1)</f>
        <v>300</v>
      </c>
    </row>
    <row r="129" spans="3:29" x14ac:dyDescent="0.4">
      <c r="C129" t="s">
        <v>758</v>
      </c>
      <c r="D129" t="s">
        <v>639</v>
      </c>
      <c r="E129">
        <v>300</v>
      </c>
      <c r="R129" t="s">
        <v>60</v>
      </c>
      <c r="S129" s="2">
        <f t="shared" si="6"/>
        <v>473300</v>
      </c>
      <c r="T129" s="2">
        <f t="shared" si="10"/>
        <v>258400</v>
      </c>
      <c r="U129" s="2">
        <f t="shared" si="10"/>
        <v>432600</v>
      </c>
      <c r="V129" s="2">
        <f t="shared" si="10"/>
        <v>794800</v>
      </c>
      <c r="W129" s="2">
        <f t="shared" si="10"/>
        <v>535000</v>
      </c>
      <c r="X129" s="2">
        <f t="shared" si="10"/>
        <v>345700</v>
      </c>
      <c r="Y129" s="2" cm="1">
        <f t="array" ref="Y129">_xlfn.XLOOKUP(Y$1&amp;$R129,$C$3:$C$1662&amp;$D$3:$D$1662,$E$3:$E$1662,0,0,1)</f>
        <v>2100</v>
      </c>
      <c r="Z129" s="2" cm="1">
        <f t="array" ref="Z129">_xlfn.XLOOKUP(Z$1&amp;$R129,$C$3:$C$1662&amp;$D$3:$D$1662,$E$3:$E$1662,0,0,1)</f>
        <v>100</v>
      </c>
      <c r="AA129" s="2" cm="1">
        <f t="array" ref="AA129">_xlfn.XLOOKUP(AA$1&amp;$R129,$C$3:$C$1662&amp;$D$3:$D$1662,$E$3:$E$1662,0,0,1)</f>
        <v>3400</v>
      </c>
      <c r="AB129" s="2" cm="1">
        <f t="array" ref="AB129">_xlfn.XLOOKUP(AB$1&amp;$R129,$C$3:$C$1662&amp;$D$3:$D$1662,$E$3:$E$1662,0,0,1)</f>
        <v>100</v>
      </c>
      <c r="AC129" s="2" cm="1">
        <f t="array" ref="AC129">_xlfn.XLOOKUP(AC$1&amp;$R129,$C$3:$C$1662&amp;$D$3:$D$1662,$E$3:$E$1662,0,0,1)</f>
        <v>0</v>
      </c>
    </row>
    <row r="130" spans="3:29" x14ac:dyDescent="0.4">
      <c r="C130" t="s">
        <v>758</v>
      </c>
      <c r="D130" t="s">
        <v>640</v>
      </c>
      <c r="E130">
        <v>0</v>
      </c>
      <c r="R130" t="s">
        <v>266</v>
      </c>
      <c r="S130" s="2">
        <f t="shared" si="6"/>
        <v>475380</v>
      </c>
      <c r="T130" s="2">
        <f t="shared" si="10"/>
        <v>258500</v>
      </c>
      <c r="U130" s="2">
        <f t="shared" si="10"/>
        <v>432800</v>
      </c>
      <c r="V130" s="2">
        <f t="shared" si="10"/>
        <v>803600</v>
      </c>
      <c r="W130" s="2">
        <f t="shared" si="10"/>
        <v>536000</v>
      </c>
      <c r="X130" s="2">
        <f t="shared" si="10"/>
        <v>346000</v>
      </c>
      <c r="Y130" s="2" cm="1">
        <f t="array" ref="Y130">_xlfn.XLOOKUP(Y$1&amp;$R130,$C$3:$C$1662&amp;$D$3:$D$1662,$E$3:$E$1662,0,0,1)</f>
        <v>100</v>
      </c>
      <c r="Z130" s="2" cm="1">
        <f t="array" ref="Z130">_xlfn.XLOOKUP(Z$1&amp;$R130,$C$3:$C$1662&amp;$D$3:$D$1662,$E$3:$E$1662,0,0,1)</f>
        <v>200</v>
      </c>
      <c r="AA130" s="2" cm="1">
        <f t="array" ref="AA130">_xlfn.XLOOKUP(AA$1&amp;$R130,$C$3:$C$1662&amp;$D$3:$D$1662,$E$3:$E$1662,0,0,1)</f>
        <v>8800</v>
      </c>
      <c r="AB130" s="2" cm="1">
        <f t="array" ref="AB130">_xlfn.XLOOKUP(AB$1&amp;$R130,$C$3:$C$1662&amp;$D$3:$D$1662,$E$3:$E$1662,0,0,1)</f>
        <v>1000</v>
      </c>
      <c r="AC130" s="2" cm="1">
        <f t="array" ref="AC130">_xlfn.XLOOKUP(AC$1&amp;$R130,$C$3:$C$1662&amp;$D$3:$D$1662,$E$3:$E$1662,0,0,1)</f>
        <v>300</v>
      </c>
    </row>
    <row r="131" spans="3:29" x14ac:dyDescent="0.4">
      <c r="C131" t="s">
        <v>758</v>
      </c>
      <c r="D131" t="s">
        <v>641</v>
      </c>
      <c r="E131">
        <v>300</v>
      </c>
      <c r="R131" t="s">
        <v>44</v>
      </c>
      <c r="S131" s="2">
        <f t="shared" ref="S131:S194" si="11">IFERROR(AVERAGEIFS(T131:X131,T131:X131,"&gt;0"),0)</f>
        <v>476780</v>
      </c>
      <c r="T131" s="2">
        <f t="shared" si="10"/>
        <v>262000</v>
      </c>
      <c r="U131" s="2">
        <f t="shared" si="10"/>
        <v>432900</v>
      </c>
      <c r="V131" s="2">
        <f t="shared" si="10"/>
        <v>806400</v>
      </c>
      <c r="W131" s="2">
        <f t="shared" si="10"/>
        <v>536400</v>
      </c>
      <c r="X131" s="2">
        <f t="shared" si="10"/>
        <v>346200</v>
      </c>
      <c r="Y131" s="2" cm="1">
        <f t="array" ref="Y131">_xlfn.XLOOKUP(Y$1&amp;$R131,$C$3:$C$1662&amp;$D$3:$D$1662,$E$3:$E$1662,0,0,1)</f>
        <v>3500</v>
      </c>
      <c r="Z131" s="2" cm="1">
        <f t="array" ref="Z131">_xlfn.XLOOKUP(Z$1&amp;$R131,$C$3:$C$1662&amp;$D$3:$D$1662,$E$3:$E$1662,0,0,1)</f>
        <v>100</v>
      </c>
      <c r="AA131" s="2" cm="1">
        <f t="array" ref="AA131">_xlfn.XLOOKUP(AA$1&amp;$R131,$C$3:$C$1662&amp;$D$3:$D$1662,$E$3:$E$1662,0,0,1)</f>
        <v>2800</v>
      </c>
      <c r="AB131" s="2" cm="1">
        <f t="array" ref="AB131">_xlfn.XLOOKUP(AB$1&amp;$R131,$C$3:$C$1662&amp;$D$3:$D$1662,$E$3:$E$1662,0,0,1)</f>
        <v>400</v>
      </c>
      <c r="AC131" s="2" cm="1">
        <f t="array" ref="AC131">_xlfn.XLOOKUP(AC$1&amp;$R131,$C$3:$C$1662&amp;$D$3:$D$1662,$E$3:$E$1662,0,0,1)</f>
        <v>200</v>
      </c>
    </row>
    <row r="132" spans="3:29" x14ac:dyDescent="0.4">
      <c r="C132" t="s">
        <v>758</v>
      </c>
      <c r="D132" t="s">
        <v>642</v>
      </c>
      <c r="E132">
        <v>200</v>
      </c>
      <c r="R132" t="s">
        <v>230</v>
      </c>
      <c r="S132" s="2">
        <f t="shared" si="11"/>
        <v>478780</v>
      </c>
      <c r="T132" s="2">
        <f t="shared" ref="T132:X147" si="12">T131+Y132</f>
        <v>262600</v>
      </c>
      <c r="U132" s="2">
        <f t="shared" si="12"/>
        <v>433800</v>
      </c>
      <c r="V132" s="2">
        <f t="shared" si="12"/>
        <v>812000</v>
      </c>
      <c r="W132" s="2">
        <f t="shared" si="12"/>
        <v>538000</v>
      </c>
      <c r="X132" s="2">
        <f t="shared" si="12"/>
        <v>347500</v>
      </c>
      <c r="Y132" s="2" cm="1">
        <f t="array" ref="Y132">_xlfn.XLOOKUP(Y$1&amp;$R132,$C$3:$C$1662&amp;$D$3:$D$1662,$E$3:$E$1662,0,0,1)</f>
        <v>600</v>
      </c>
      <c r="Z132" s="2" cm="1">
        <f t="array" ref="Z132">_xlfn.XLOOKUP(Z$1&amp;$R132,$C$3:$C$1662&amp;$D$3:$D$1662,$E$3:$E$1662,0,0,1)</f>
        <v>900</v>
      </c>
      <c r="AA132" s="2" cm="1">
        <f t="array" ref="AA132">_xlfn.XLOOKUP(AA$1&amp;$R132,$C$3:$C$1662&amp;$D$3:$D$1662,$E$3:$E$1662,0,0,1)</f>
        <v>5600</v>
      </c>
      <c r="AB132" s="2" cm="1">
        <f t="array" ref="AB132">_xlfn.XLOOKUP(AB$1&amp;$R132,$C$3:$C$1662&amp;$D$3:$D$1662,$E$3:$E$1662,0,0,1)</f>
        <v>1600</v>
      </c>
      <c r="AC132" s="2" cm="1">
        <f t="array" ref="AC132">_xlfn.XLOOKUP(AC$1&amp;$R132,$C$3:$C$1662&amp;$D$3:$D$1662,$E$3:$E$1662,0,0,1)</f>
        <v>1300</v>
      </c>
    </row>
    <row r="133" spans="3:29" x14ac:dyDescent="0.4">
      <c r="C133" t="s">
        <v>758</v>
      </c>
      <c r="D133" t="s">
        <v>643</v>
      </c>
      <c r="E133">
        <v>1300</v>
      </c>
      <c r="R133" t="s">
        <v>214</v>
      </c>
      <c r="S133" s="2">
        <f t="shared" si="11"/>
        <v>479780</v>
      </c>
      <c r="T133" s="2">
        <f t="shared" si="12"/>
        <v>262800</v>
      </c>
      <c r="U133" s="2">
        <f t="shared" si="12"/>
        <v>434000</v>
      </c>
      <c r="V133" s="2">
        <f t="shared" si="12"/>
        <v>815200</v>
      </c>
      <c r="W133" s="2">
        <f t="shared" si="12"/>
        <v>538200</v>
      </c>
      <c r="X133" s="2">
        <f t="shared" si="12"/>
        <v>348700</v>
      </c>
      <c r="Y133" s="2" cm="1">
        <f t="array" ref="Y133">_xlfn.XLOOKUP(Y$1&amp;$R133,$C$3:$C$1662&amp;$D$3:$D$1662,$E$3:$E$1662,0,0,1)</f>
        <v>200</v>
      </c>
      <c r="Z133" s="2" cm="1">
        <f t="array" ref="Z133">_xlfn.XLOOKUP(Z$1&amp;$R133,$C$3:$C$1662&amp;$D$3:$D$1662,$E$3:$E$1662,0,0,1)</f>
        <v>200</v>
      </c>
      <c r="AA133" s="2" cm="1">
        <f t="array" ref="AA133">_xlfn.XLOOKUP(AA$1&amp;$R133,$C$3:$C$1662&amp;$D$3:$D$1662,$E$3:$E$1662,0,0,1)</f>
        <v>3200</v>
      </c>
      <c r="AB133" s="2" cm="1">
        <f t="array" ref="AB133">_xlfn.XLOOKUP(AB$1&amp;$R133,$C$3:$C$1662&amp;$D$3:$D$1662,$E$3:$E$1662,0,0,1)</f>
        <v>200</v>
      </c>
      <c r="AC133" s="2" cm="1">
        <f t="array" ref="AC133">_xlfn.XLOOKUP(AC$1&amp;$R133,$C$3:$C$1662&amp;$D$3:$D$1662,$E$3:$E$1662,0,0,1)</f>
        <v>1200</v>
      </c>
    </row>
    <row r="134" spans="3:29" x14ac:dyDescent="0.4">
      <c r="C134" t="s">
        <v>758</v>
      </c>
      <c r="D134" t="s">
        <v>644</v>
      </c>
      <c r="E134">
        <v>1200</v>
      </c>
      <c r="R134" t="s">
        <v>233</v>
      </c>
      <c r="S134" s="2">
        <f t="shared" si="11"/>
        <v>480540</v>
      </c>
      <c r="T134" s="2">
        <f t="shared" si="12"/>
        <v>263000</v>
      </c>
      <c r="U134" s="2">
        <f t="shared" si="12"/>
        <v>434100</v>
      </c>
      <c r="V134" s="2">
        <f t="shared" si="12"/>
        <v>817400</v>
      </c>
      <c r="W134" s="2">
        <f t="shared" si="12"/>
        <v>538200</v>
      </c>
      <c r="X134" s="2">
        <f t="shared" si="12"/>
        <v>350000</v>
      </c>
      <c r="Y134" s="2" cm="1">
        <f t="array" ref="Y134">_xlfn.XLOOKUP(Y$1&amp;$R134,$C$3:$C$1662&amp;$D$3:$D$1662,$E$3:$E$1662,0,0,1)</f>
        <v>200</v>
      </c>
      <c r="Z134" s="2" cm="1">
        <f t="array" ref="Z134">_xlfn.XLOOKUP(Z$1&amp;$R134,$C$3:$C$1662&amp;$D$3:$D$1662,$E$3:$E$1662,0,0,1)</f>
        <v>100</v>
      </c>
      <c r="AA134" s="2" cm="1">
        <f t="array" ref="AA134">_xlfn.XLOOKUP(AA$1&amp;$R134,$C$3:$C$1662&amp;$D$3:$D$1662,$E$3:$E$1662,0,0,1)</f>
        <v>2200</v>
      </c>
      <c r="AB134" s="2" cm="1">
        <f t="array" ref="AB134">_xlfn.XLOOKUP(AB$1&amp;$R134,$C$3:$C$1662&amp;$D$3:$D$1662,$E$3:$E$1662,0,0,1)</f>
        <v>0</v>
      </c>
      <c r="AC134" s="2" cm="1">
        <f t="array" ref="AC134">_xlfn.XLOOKUP(AC$1&amp;$R134,$C$3:$C$1662&amp;$D$3:$D$1662,$E$3:$E$1662,0,0,1)</f>
        <v>1300</v>
      </c>
    </row>
    <row r="135" spans="3:29" x14ac:dyDescent="0.4">
      <c r="C135" t="s">
        <v>758</v>
      </c>
      <c r="D135" t="s">
        <v>645</v>
      </c>
      <c r="E135">
        <v>1300</v>
      </c>
      <c r="R135" t="s">
        <v>224</v>
      </c>
      <c r="S135" s="2">
        <f t="shared" si="11"/>
        <v>483020</v>
      </c>
      <c r="T135" s="2">
        <f t="shared" si="12"/>
        <v>269500</v>
      </c>
      <c r="U135" s="2">
        <f t="shared" si="12"/>
        <v>434400</v>
      </c>
      <c r="V135" s="2">
        <f t="shared" si="12"/>
        <v>821500</v>
      </c>
      <c r="W135" s="2">
        <f t="shared" si="12"/>
        <v>538800</v>
      </c>
      <c r="X135" s="2">
        <f t="shared" si="12"/>
        <v>350900</v>
      </c>
      <c r="Y135" s="2" cm="1">
        <f t="array" ref="Y135">_xlfn.XLOOKUP(Y$1&amp;$R135,$C$3:$C$1662&amp;$D$3:$D$1662,$E$3:$E$1662,0,0,1)</f>
        <v>6500</v>
      </c>
      <c r="Z135" s="2" cm="1">
        <f t="array" ref="Z135">_xlfn.XLOOKUP(Z$1&amp;$R135,$C$3:$C$1662&amp;$D$3:$D$1662,$E$3:$E$1662,0,0,1)</f>
        <v>300</v>
      </c>
      <c r="AA135" s="2" cm="1">
        <f t="array" ref="AA135">_xlfn.XLOOKUP(AA$1&amp;$R135,$C$3:$C$1662&amp;$D$3:$D$1662,$E$3:$E$1662,0,0,1)</f>
        <v>4100</v>
      </c>
      <c r="AB135" s="2" cm="1">
        <f t="array" ref="AB135">_xlfn.XLOOKUP(AB$1&amp;$R135,$C$3:$C$1662&amp;$D$3:$D$1662,$E$3:$E$1662,0,0,1)</f>
        <v>600</v>
      </c>
      <c r="AC135" s="2" cm="1">
        <f t="array" ref="AC135">_xlfn.XLOOKUP(AC$1&amp;$R135,$C$3:$C$1662&amp;$D$3:$D$1662,$E$3:$E$1662,0,0,1)</f>
        <v>900</v>
      </c>
    </row>
    <row r="136" spans="3:29" x14ac:dyDescent="0.4">
      <c r="C136" t="s">
        <v>758</v>
      </c>
      <c r="D136" t="s">
        <v>646</v>
      </c>
      <c r="E136">
        <v>900</v>
      </c>
      <c r="R136" t="s">
        <v>189</v>
      </c>
      <c r="S136" s="2">
        <f t="shared" si="11"/>
        <v>484540</v>
      </c>
      <c r="T136" s="2">
        <f t="shared" si="12"/>
        <v>274500</v>
      </c>
      <c r="U136" s="2">
        <f t="shared" si="12"/>
        <v>434800</v>
      </c>
      <c r="V136" s="2">
        <f t="shared" si="12"/>
        <v>822900</v>
      </c>
      <c r="W136" s="2">
        <f t="shared" si="12"/>
        <v>539000</v>
      </c>
      <c r="X136" s="2">
        <f t="shared" si="12"/>
        <v>351500</v>
      </c>
      <c r="Y136" s="2" cm="1">
        <f t="array" ref="Y136">_xlfn.XLOOKUP(Y$1&amp;$R136,$C$3:$C$1662&amp;$D$3:$D$1662,$E$3:$E$1662,0,0,1)</f>
        <v>5000</v>
      </c>
      <c r="Z136" s="2" cm="1">
        <f t="array" ref="Z136">_xlfn.XLOOKUP(Z$1&amp;$R136,$C$3:$C$1662&amp;$D$3:$D$1662,$E$3:$E$1662,0,0,1)</f>
        <v>400</v>
      </c>
      <c r="AA136" s="2" cm="1">
        <f t="array" ref="AA136">_xlfn.XLOOKUP(AA$1&amp;$R136,$C$3:$C$1662&amp;$D$3:$D$1662,$E$3:$E$1662,0,0,1)</f>
        <v>1400</v>
      </c>
      <c r="AB136" s="2" cm="1">
        <f t="array" ref="AB136">_xlfn.XLOOKUP(AB$1&amp;$R136,$C$3:$C$1662&amp;$D$3:$D$1662,$E$3:$E$1662,0,0,1)</f>
        <v>200</v>
      </c>
      <c r="AC136" s="2" cm="1">
        <f t="array" ref="AC136">_xlfn.XLOOKUP(AC$1&amp;$R136,$C$3:$C$1662&amp;$D$3:$D$1662,$E$3:$E$1662,0,0,1)</f>
        <v>600</v>
      </c>
    </row>
    <row r="137" spans="3:29" x14ac:dyDescent="0.4">
      <c r="C137" t="s">
        <v>758</v>
      </c>
      <c r="D137" t="s">
        <v>647</v>
      </c>
      <c r="E137">
        <v>600</v>
      </c>
      <c r="R137" t="s">
        <v>245</v>
      </c>
      <c r="S137" s="2">
        <f t="shared" si="11"/>
        <v>486320</v>
      </c>
      <c r="T137" s="2">
        <f t="shared" si="12"/>
        <v>277900</v>
      </c>
      <c r="U137" s="2">
        <f t="shared" si="12"/>
        <v>435900</v>
      </c>
      <c r="V137" s="2">
        <f t="shared" si="12"/>
        <v>824100</v>
      </c>
      <c r="W137" s="2">
        <f t="shared" si="12"/>
        <v>539300</v>
      </c>
      <c r="X137" s="2">
        <f t="shared" si="12"/>
        <v>354400</v>
      </c>
      <c r="Y137" s="2" cm="1">
        <f t="array" ref="Y137">_xlfn.XLOOKUP(Y$1&amp;$R137,$C$3:$C$1662&amp;$D$3:$D$1662,$E$3:$E$1662,0,0,1)</f>
        <v>3400</v>
      </c>
      <c r="Z137" s="2" cm="1">
        <f t="array" ref="Z137">_xlfn.XLOOKUP(Z$1&amp;$R137,$C$3:$C$1662&amp;$D$3:$D$1662,$E$3:$E$1662,0,0,1)</f>
        <v>1100</v>
      </c>
      <c r="AA137" s="2" cm="1">
        <f t="array" ref="AA137">_xlfn.XLOOKUP(AA$1&amp;$R137,$C$3:$C$1662&amp;$D$3:$D$1662,$E$3:$E$1662,0,0,1)</f>
        <v>1200</v>
      </c>
      <c r="AB137" s="2" cm="1">
        <f t="array" ref="AB137">_xlfn.XLOOKUP(AB$1&amp;$R137,$C$3:$C$1662&amp;$D$3:$D$1662,$E$3:$E$1662,0,0,1)</f>
        <v>300</v>
      </c>
      <c r="AC137" s="2" cm="1">
        <f t="array" ref="AC137">_xlfn.XLOOKUP(AC$1&amp;$R137,$C$3:$C$1662&amp;$D$3:$D$1662,$E$3:$E$1662,0,0,1)</f>
        <v>2900</v>
      </c>
    </row>
    <row r="138" spans="3:29" x14ac:dyDescent="0.4">
      <c r="C138" t="s">
        <v>758</v>
      </c>
      <c r="D138" t="s">
        <v>648</v>
      </c>
      <c r="E138">
        <v>2900</v>
      </c>
      <c r="R138" t="s">
        <v>70</v>
      </c>
      <c r="S138" s="2">
        <f t="shared" si="11"/>
        <v>487080</v>
      </c>
      <c r="T138" s="2">
        <f t="shared" si="12"/>
        <v>279300</v>
      </c>
      <c r="U138" s="2">
        <f t="shared" si="12"/>
        <v>436300</v>
      </c>
      <c r="V138" s="2">
        <f t="shared" si="12"/>
        <v>825200</v>
      </c>
      <c r="W138" s="2">
        <f t="shared" si="12"/>
        <v>539700</v>
      </c>
      <c r="X138" s="2">
        <f t="shared" si="12"/>
        <v>354900</v>
      </c>
      <c r="Y138" s="2" cm="1">
        <f t="array" ref="Y138">_xlfn.XLOOKUP(Y$1&amp;$R138,$C$3:$C$1662&amp;$D$3:$D$1662,$E$3:$E$1662,0,0,1)</f>
        <v>1400</v>
      </c>
      <c r="Z138" s="2" cm="1">
        <f t="array" ref="Z138">_xlfn.XLOOKUP(Z$1&amp;$R138,$C$3:$C$1662&amp;$D$3:$D$1662,$E$3:$E$1662,0,0,1)</f>
        <v>400</v>
      </c>
      <c r="AA138" s="2" cm="1">
        <f t="array" ref="AA138">_xlfn.XLOOKUP(AA$1&amp;$R138,$C$3:$C$1662&amp;$D$3:$D$1662,$E$3:$E$1662,0,0,1)</f>
        <v>1100</v>
      </c>
      <c r="AB138" s="2" cm="1">
        <f t="array" ref="AB138">_xlfn.XLOOKUP(AB$1&amp;$R138,$C$3:$C$1662&amp;$D$3:$D$1662,$E$3:$E$1662,0,0,1)</f>
        <v>400</v>
      </c>
      <c r="AC138" s="2" cm="1">
        <f t="array" ref="AC138">_xlfn.XLOOKUP(AC$1&amp;$R138,$C$3:$C$1662&amp;$D$3:$D$1662,$E$3:$E$1662,0,0,1)</f>
        <v>500</v>
      </c>
    </row>
    <row r="139" spans="3:29" x14ac:dyDescent="0.4">
      <c r="C139" t="s">
        <v>758</v>
      </c>
      <c r="D139" t="s">
        <v>649</v>
      </c>
      <c r="E139">
        <v>500</v>
      </c>
      <c r="R139" t="s">
        <v>288</v>
      </c>
      <c r="S139" s="2">
        <f t="shared" si="11"/>
        <v>488320</v>
      </c>
      <c r="T139" s="2">
        <f t="shared" si="12"/>
        <v>279600</v>
      </c>
      <c r="U139" s="2">
        <f t="shared" si="12"/>
        <v>436600</v>
      </c>
      <c r="V139" s="2">
        <f t="shared" si="12"/>
        <v>828600</v>
      </c>
      <c r="W139" s="2">
        <f t="shared" si="12"/>
        <v>540100</v>
      </c>
      <c r="X139" s="2">
        <f t="shared" si="12"/>
        <v>356700</v>
      </c>
      <c r="Y139" s="2" cm="1">
        <f t="array" ref="Y139">_xlfn.XLOOKUP(Y$1&amp;$R139,$C$3:$C$1662&amp;$D$3:$D$1662,$E$3:$E$1662,0,0,1)</f>
        <v>300</v>
      </c>
      <c r="Z139" s="2" cm="1">
        <f t="array" ref="Z139">_xlfn.XLOOKUP(Z$1&amp;$R139,$C$3:$C$1662&amp;$D$3:$D$1662,$E$3:$E$1662,0,0,1)</f>
        <v>300</v>
      </c>
      <c r="AA139" s="2" cm="1">
        <f t="array" ref="AA139">_xlfn.XLOOKUP(AA$1&amp;$R139,$C$3:$C$1662&amp;$D$3:$D$1662,$E$3:$E$1662,0,0,1)</f>
        <v>3400</v>
      </c>
      <c r="AB139" s="2" cm="1">
        <f t="array" ref="AB139">_xlfn.XLOOKUP(AB$1&amp;$R139,$C$3:$C$1662&amp;$D$3:$D$1662,$E$3:$E$1662,0,0,1)</f>
        <v>400</v>
      </c>
      <c r="AC139" s="2" cm="1">
        <f t="array" ref="AC139">_xlfn.XLOOKUP(AC$1&amp;$R139,$C$3:$C$1662&amp;$D$3:$D$1662,$E$3:$E$1662,0,0,1)</f>
        <v>1800</v>
      </c>
    </row>
    <row r="140" spans="3:29" x14ac:dyDescent="0.4">
      <c r="C140" t="s">
        <v>758</v>
      </c>
      <c r="D140" t="s">
        <v>650</v>
      </c>
      <c r="E140">
        <v>1800</v>
      </c>
      <c r="R140" t="s">
        <v>284</v>
      </c>
      <c r="S140" s="2">
        <f t="shared" si="11"/>
        <v>490100</v>
      </c>
      <c r="T140" s="2">
        <f t="shared" si="12"/>
        <v>280800</v>
      </c>
      <c r="U140" s="2">
        <f t="shared" si="12"/>
        <v>439500</v>
      </c>
      <c r="V140" s="2">
        <f t="shared" si="12"/>
        <v>830700</v>
      </c>
      <c r="W140" s="2">
        <f t="shared" si="12"/>
        <v>540800</v>
      </c>
      <c r="X140" s="2">
        <f t="shared" si="12"/>
        <v>358700</v>
      </c>
      <c r="Y140" s="2" cm="1">
        <f t="array" ref="Y140">_xlfn.XLOOKUP(Y$1&amp;$R140,$C$3:$C$1662&amp;$D$3:$D$1662,$E$3:$E$1662,0,0,1)</f>
        <v>1200</v>
      </c>
      <c r="Z140" s="2" cm="1">
        <f t="array" ref="Z140">_xlfn.XLOOKUP(Z$1&amp;$R140,$C$3:$C$1662&amp;$D$3:$D$1662,$E$3:$E$1662,0,0,1)</f>
        <v>2900</v>
      </c>
      <c r="AA140" s="2" cm="1">
        <f t="array" ref="AA140">_xlfn.XLOOKUP(AA$1&amp;$R140,$C$3:$C$1662&amp;$D$3:$D$1662,$E$3:$E$1662,0,0,1)</f>
        <v>2100</v>
      </c>
      <c r="AB140" s="2" cm="1">
        <f t="array" ref="AB140">_xlfn.XLOOKUP(AB$1&amp;$R140,$C$3:$C$1662&amp;$D$3:$D$1662,$E$3:$E$1662,0,0,1)</f>
        <v>700</v>
      </c>
      <c r="AC140" s="2" cm="1">
        <f t="array" ref="AC140">_xlfn.XLOOKUP(AC$1&amp;$R140,$C$3:$C$1662&amp;$D$3:$D$1662,$E$3:$E$1662,0,0,1)</f>
        <v>2000</v>
      </c>
    </row>
    <row r="141" spans="3:29" x14ac:dyDescent="0.4">
      <c r="C141" t="s">
        <v>758</v>
      </c>
      <c r="D141" t="s">
        <v>651</v>
      </c>
      <c r="E141">
        <v>2000</v>
      </c>
      <c r="R141" t="s">
        <v>105</v>
      </c>
      <c r="S141" s="2">
        <f t="shared" si="11"/>
        <v>491520</v>
      </c>
      <c r="T141" s="2">
        <f t="shared" si="12"/>
        <v>281700</v>
      </c>
      <c r="U141" s="2">
        <f t="shared" si="12"/>
        <v>444400</v>
      </c>
      <c r="V141" s="2">
        <f t="shared" si="12"/>
        <v>830900</v>
      </c>
      <c r="W141" s="2">
        <f t="shared" si="12"/>
        <v>541400</v>
      </c>
      <c r="X141" s="2">
        <f t="shared" si="12"/>
        <v>359200</v>
      </c>
      <c r="Y141" s="2" cm="1">
        <f t="array" ref="Y141">_xlfn.XLOOKUP(Y$1&amp;$R141,$C$3:$C$1662&amp;$D$3:$D$1662,$E$3:$E$1662,0,0,1)</f>
        <v>900</v>
      </c>
      <c r="Z141" s="2" cm="1">
        <f t="array" ref="Z141">_xlfn.XLOOKUP(Z$1&amp;$R141,$C$3:$C$1662&amp;$D$3:$D$1662,$E$3:$E$1662,0,0,1)</f>
        <v>4900</v>
      </c>
      <c r="AA141" s="2" cm="1">
        <f t="array" ref="AA141">_xlfn.XLOOKUP(AA$1&amp;$R141,$C$3:$C$1662&amp;$D$3:$D$1662,$E$3:$E$1662,0,0,1)</f>
        <v>200</v>
      </c>
      <c r="AB141" s="2" cm="1">
        <f t="array" ref="AB141">_xlfn.XLOOKUP(AB$1&amp;$R141,$C$3:$C$1662&amp;$D$3:$D$1662,$E$3:$E$1662,0,0,1)</f>
        <v>600</v>
      </c>
      <c r="AC141" s="2" cm="1">
        <f t="array" ref="AC141">_xlfn.XLOOKUP(AC$1&amp;$R141,$C$3:$C$1662&amp;$D$3:$D$1662,$E$3:$E$1662,0,0,1)</f>
        <v>500</v>
      </c>
    </row>
    <row r="142" spans="3:29" x14ac:dyDescent="0.4">
      <c r="C142" t="s">
        <v>758</v>
      </c>
      <c r="D142" t="s">
        <v>652</v>
      </c>
      <c r="E142">
        <v>500</v>
      </c>
      <c r="R142" t="s">
        <v>42</v>
      </c>
      <c r="S142" s="2">
        <f t="shared" si="11"/>
        <v>492260</v>
      </c>
      <c r="T142" s="2">
        <f t="shared" si="12"/>
        <v>282900</v>
      </c>
      <c r="U142" s="2">
        <f t="shared" si="12"/>
        <v>444800</v>
      </c>
      <c r="V142" s="2">
        <f t="shared" si="12"/>
        <v>831700</v>
      </c>
      <c r="W142" s="2">
        <f t="shared" si="12"/>
        <v>542500</v>
      </c>
      <c r="X142" s="2">
        <f t="shared" si="12"/>
        <v>359400</v>
      </c>
      <c r="Y142" s="2" cm="1">
        <f t="array" ref="Y142">_xlfn.XLOOKUP(Y$1&amp;$R142,$C$3:$C$1662&amp;$D$3:$D$1662,$E$3:$E$1662,0,0,1)</f>
        <v>1200</v>
      </c>
      <c r="Z142" s="2" cm="1">
        <f t="array" ref="Z142">_xlfn.XLOOKUP(Z$1&amp;$R142,$C$3:$C$1662&amp;$D$3:$D$1662,$E$3:$E$1662,0,0,1)</f>
        <v>400</v>
      </c>
      <c r="AA142" s="2" cm="1">
        <f t="array" ref="AA142">_xlfn.XLOOKUP(AA$1&amp;$R142,$C$3:$C$1662&amp;$D$3:$D$1662,$E$3:$E$1662,0,0,1)</f>
        <v>800</v>
      </c>
      <c r="AB142" s="2" cm="1">
        <f t="array" ref="AB142">_xlfn.XLOOKUP(AB$1&amp;$R142,$C$3:$C$1662&amp;$D$3:$D$1662,$E$3:$E$1662,0,0,1)</f>
        <v>1100</v>
      </c>
      <c r="AC142" s="2" cm="1">
        <f t="array" ref="AC142">_xlfn.XLOOKUP(AC$1&amp;$R142,$C$3:$C$1662&amp;$D$3:$D$1662,$E$3:$E$1662,0,0,1)</f>
        <v>200</v>
      </c>
    </row>
    <row r="143" spans="3:29" x14ac:dyDescent="0.4">
      <c r="C143" t="s">
        <v>758</v>
      </c>
      <c r="D143" t="s">
        <v>653</v>
      </c>
      <c r="E143">
        <v>200</v>
      </c>
      <c r="R143" t="s">
        <v>111</v>
      </c>
      <c r="S143" s="2">
        <f t="shared" si="11"/>
        <v>493480</v>
      </c>
      <c r="T143" s="2">
        <f t="shared" si="12"/>
        <v>283100</v>
      </c>
      <c r="U143" s="2">
        <f t="shared" si="12"/>
        <v>448200</v>
      </c>
      <c r="V143" s="2">
        <f t="shared" si="12"/>
        <v>833700</v>
      </c>
      <c r="W143" s="2">
        <f t="shared" si="12"/>
        <v>542500</v>
      </c>
      <c r="X143" s="2">
        <f t="shared" si="12"/>
        <v>359900</v>
      </c>
      <c r="Y143" s="2" cm="1">
        <f t="array" ref="Y143">_xlfn.XLOOKUP(Y$1&amp;$R143,$C$3:$C$1662&amp;$D$3:$D$1662,$E$3:$E$1662,0,0,1)</f>
        <v>200</v>
      </c>
      <c r="Z143" s="2" cm="1">
        <f t="array" ref="Z143">_xlfn.XLOOKUP(Z$1&amp;$R143,$C$3:$C$1662&amp;$D$3:$D$1662,$E$3:$E$1662,0,0,1)</f>
        <v>3400</v>
      </c>
      <c r="AA143" s="2" cm="1">
        <f t="array" ref="AA143">_xlfn.XLOOKUP(AA$1&amp;$R143,$C$3:$C$1662&amp;$D$3:$D$1662,$E$3:$E$1662,0,0,1)</f>
        <v>2000</v>
      </c>
      <c r="AB143" s="2" cm="1">
        <f t="array" ref="AB143">_xlfn.XLOOKUP(AB$1&amp;$R143,$C$3:$C$1662&amp;$D$3:$D$1662,$E$3:$E$1662,0,0,1)</f>
        <v>0</v>
      </c>
      <c r="AC143" s="2" cm="1">
        <f t="array" ref="AC143">_xlfn.XLOOKUP(AC$1&amp;$R143,$C$3:$C$1662&amp;$D$3:$D$1662,$E$3:$E$1662,0,0,1)</f>
        <v>500</v>
      </c>
    </row>
    <row r="144" spans="3:29" x14ac:dyDescent="0.4">
      <c r="C144" t="s">
        <v>758</v>
      </c>
      <c r="D144" t="s">
        <v>654</v>
      </c>
      <c r="E144">
        <v>500</v>
      </c>
      <c r="R144" t="s">
        <v>186</v>
      </c>
      <c r="S144" s="2">
        <f t="shared" si="11"/>
        <v>494520</v>
      </c>
      <c r="T144" s="2">
        <f t="shared" si="12"/>
        <v>283400</v>
      </c>
      <c r="U144" s="2">
        <f t="shared" si="12"/>
        <v>449800</v>
      </c>
      <c r="V144" s="2">
        <f t="shared" si="12"/>
        <v>836100</v>
      </c>
      <c r="W144" s="2">
        <f t="shared" si="12"/>
        <v>543200</v>
      </c>
      <c r="X144" s="2">
        <f t="shared" si="12"/>
        <v>360100</v>
      </c>
      <c r="Y144" s="2" cm="1">
        <f t="array" ref="Y144">_xlfn.XLOOKUP(Y$1&amp;$R144,$C$3:$C$1662&amp;$D$3:$D$1662,$E$3:$E$1662,0,0,1)</f>
        <v>300</v>
      </c>
      <c r="Z144" s="2" cm="1">
        <f t="array" ref="Z144">_xlfn.XLOOKUP(Z$1&amp;$R144,$C$3:$C$1662&amp;$D$3:$D$1662,$E$3:$E$1662,0,0,1)</f>
        <v>1600</v>
      </c>
      <c r="AA144" s="2" cm="1">
        <f t="array" ref="AA144">_xlfn.XLOOKUP(AA$1&amp;$R144,$C$3:$C$1662&amp;$D$3:$D$1662,$E$3:$E$1662,0,0,1)</f>
        <v>2400</v>
      </c>
      <c r="AB144" s="2" cm="1">
        <f t="array" ref="AB144">_xlfn.XLOOKUP(AB$1&amp;$R144,$C$3:$C$1662&amp;$D$3:$D$1662,$E$3:$E$1662,0,0,1)</f>
        <v>700</v>
      </c>
      <c r="AC144" s="2" cm="1">
        <f t="array" ref="AC144">_xlfn.XLOOKUP(AC$1&amp;$R144,$C$3:$C$1662&amp;$D$3:$D$1662,$E$3:$E$1662,0,0,1)</f>
        <v>200</v>
      </c>
    </row>
    <row r="145" spans="3:29" x14ac:dyDescent="0.4">
      <c r="C145" t="s">
        <v>758</v>
      </c>
      <c r="D145" t="s">
        <v>655</v>
      </c>
      <c r="E145">
        <v>200</v>
      </c>
      <c r="R145" t="s">
        <v>68</v>
      </c>
      <c r="S145" s="2">
        <f t="shared" si="11"/>
        <v>495300</v>
      </c>
      <c r="T145" s="2">
        <f t="shared" si="12"/>
        <v>283900</v>
      </c>
      <c r="U145" s="2">
        <f t="shared" si="12"/>
        <v>449900</v>
      </c>
      <c r="V145" s="2">
        <f t="shared" si="12"/>
        <v>837100</v>
      </c>
      <c r="W145" s="2">
        <f t="shared" si="12"/>
        <v>543400</v>
      </c>
      <c r="X145" s="2">
        <f t="shared" si="12"/>
        <v>362200</v>
      </c>
      <c r="Y145" s="2" cm="1">
        <f t="array" ref="Y145">_xlfn.XLOOKUP(Y$1&amp;$R145,$C$3:$C$1662&amp;$D$3:$D$1662,$E$3:$E$1662,0,0,1)</f>
        <v>500</v>
      </c>
      <c r="Z145" s="2" cm="1">
        <f t="array" ref="Z145">_xlfn.XLOOKUP(Z$1&amp;$R145,$C$3:$C$1662&amp;$D$3:$D$1662,$E$3:$E$1662,0,0,1)</f>
        <v>100</v>
      </c>
      <c r="AA145" s="2" cm="1">
        <f t="array" ref="AA145">_xlfn.XLOOKUP(AA$1&amp;$R145,$C$3:$C$1662&amp;$D$3:$D$1662,$E$3:$E$1662,0,0,1)</f>
        <v>1000</v>
      </c>
      <c r="AB145" s="2" cm="1">
        <f t="array" ref="AB145">_xlfn.XLOOKUP(AB$1&amp;$R145,$C$3:$C$1662&amp;$D$3:$D$1662,$E$3:$E$1662,0,0,1)</f>
        <v>200</v>
      </c>
      <c r="AC145" s="2" cm="1">
        <f t="array" ref="AC145">_xlfn.XLOOKUP(AC$1&amp;$R145,$C$3:$C$1662&amp;$D$3:$D$1662,$E$3:$E$1662,0,0,1)</f>
        <v>2100</v>
      </c>
    </row>
    <row r="146" spans="3:29" x14ac:dyDescent="0.4">
      <c r="C146" t="s">
        <v>758</v>
      </c>
      <c r="D146" t="s">
        <v>656</v>
      </c>
      <c r="E146">
        <v>2100</v>
      </c>
      <c r="R146" t="s">
        <v>237</v>
      </c>
      <c r="S146" s="2">
        <f t="shared" si="11"/>
        <v>497600</v>
      </c>
      <c r="T146" s="2">
        <f t="shared" si="12"/>
        <v>283900</v>
      </c>
      <c r="U146" s="2">
        <f t="shared" si="12"/>
        <v>455900</v>
      </c>
      <c r="V146" s="2">
        <f t="shared" si="12"/>
        <v>838600</v>
      </c>
      <c r="W146" s="2">
        <f t="shared" si="12"/>
        <v>547300</v>
      </c>
      <c r="X146" s="2">
        <f t="shared" si="12"/>
        <v>362300</v>
      </c>
      <c r="Y146" s="2" cm="1">
        <f t="array" ref="Y146">_xlfn.XLOOKUP(Y$1&amp;$R146,$C$3:$C$1662&amp;$D$3:$D$1662,$E$3:$E$1662,0,0,1)</f>
        <v>0</v>
      </c>
      <c r="Z146" s="2" cm="1">
        <f t="array" ref="Z146">_xlfn.XLOOKUP(Z$1&amp;$R146,$C$3:$C$1662&amp;$D$3:$D$1662,$E$3:$E$1662,0,0,1)</f>
        <v>6000</v>
      </c>
      <c r="AA146" s="2" cm="1">
        <f t="array" ref="AA146">_xlfn.XLOOKUP(AA$1&amp;$R146,$C$3:$C$1662&amp;$D$3:$D$1662,$E$3:$E$1662,0,0,1)</f>
        <v>1500</v>
      </c>
      <c r="AB146" s="2" cm="1">
        <f t="array" ref="AB146">_xlfn.XLOOKUP(AB$1&amp;$R146,$C$3:$C$1662&amp;$D$3:$D$1662,$E$3:$E$1662,0,0,1)</f>
        <v>3900</v>
      </c>
      <c r="AC146" s="2" cm="1">
        <f t="array" ref="AC146">_xlfn.XLOOKUP(AC$1&amp;$R146,$C$3:$C$1662&amp;$D$3:$D$1662,$E$3:$E$1662,0,0,1)</f>
        <v>100</v>
      </c>
    </row>
    <row r="147" spans="3:29" x14ac:dyDescent="0.4">
      <c r="C147" t="s">
        <v>758</v>
      </c>
      <c r="D147" t="s">
        <v>657</v>
      </c>
      <c r="E147">
        <v>100</v>
      </c>
      <c r="R147" t="s">
        <v>197</v>
      </c>
      <c r="S147" s="2">
        <f t="shared" si="11"/>
        <v>497900</v>
      </c>
      <c r="T147" s="2">
        <f t="shared" si="12"/>
        <v>284000</v>
      </c>
      <c r="U147" s="2">
        <f t="shared" si="12"/>
        <v>456400</v>
      </c>
      <c r="V147" s="2">
        <f t="shared" si="12"/>
        <v>839000</v>
      </c>
      <c r="W147" s="2">
        <f t="shared" si="12"/>
        <v>547600</v>
      </c>
      <c r="X147" s="2">
        <f t="shared" si="12"/>
        <v>362500</v>
      </c>
      <c r="Y147" s="2" cm="1">
        <f t="array" ref="Y147">_xlfn.XLOOKUP(Y$1&amp;$R147,$C$3:$C$1662&amp;$D$3:$D$1662,$E$3:$E$1662,0,0,1)</f>
        <v>100</v>
      </c>
      <c r="Z147" s="2" cm="1">
        <f t="array" ref="Z147">_xlfn.XLOOKUP(Z$1&amp;$R147,$C$3:$C$1662&amp;$D$3:$D$1662,$E$3:$E$1662,0,0,1)</f>
        <v>500</v>
      </c>
      <c r="AA147" s="2" cm="1">
        <f t="array" ref="AA147">_xlfn.XLOOKUP(AA$1&amp;$R147,$C$3:$C$1662&amp;$D$3:$D$1662,$E$3:$E$1662,0,0,1)</f>
        <v>400</v>
      </c>
      <c r="AB147" s="2" cm="1">
        <f t="array" ref="AB147">_xlfn.XLOOKUP(AB$1&amp;$R147,$C$3:$C$1662&amp;$D$3:$D$1662,$E$3:$E$1662,0,0,1)</f>
        <v>300</v>
      </c>
      <c r="AC147" s="2" cm="1">
        <f t="array" ref="AC147">_xlfn.XLOOKUP(AC$1&amp;$R147,$C$3:$C$1662&amp;$D$3:$D$1662,$E$3:$E$1662,0,0,1)</f>
        <v>200</v>
      </c>
    </row>
    <row r="148" spans="3:29" x14ac:dyDescent="0.4">
      <c r="C148" t="s">
        <v>758</v>
      </c>
      <c r="D148" t="s">
        <v>658</v>
      </c>
      <c r="E148">
        <v>200</v>
      </c>
      <c r="R148" t="s">
        <v>50</v>
      </c>
      <c r="S148" s="2">
        <f t="shared" si="11"/>
        <v>499220</v>
      </c>
      <c r="T148" s="2">
        <f t="shared" ref="T148:X163" si="13">T147+Y148</f>
        <v>286600</v>
      </c>
      <c r="U148" s="2">
        <f t="shared" si="13"/>
        <v>456700</v>
      </c>
      <c r="V148" s="2">
        <f t="shared" si="13"/>
        <v>839300</v>
      </c>
      <c r="W148" s="2">
        <f t="shared" si="13"/>
        <v>550500</v>
      </c>
      <c r="X148" s="2">
        <f t="shared" si="13"/>
        <v>363000</v>
      </c>
      <c r="Y148" s="2" cm="1">
        <f t="array" ref="Y148">_xlfn.XLOOKUP(Y$1&amp;$R148,$C$3:$C$1662&amp;$D$3:$D$1662,$E$3:$E$1662,0,0,1)</f>
        <v>2600</v>
      </c>
      <c r="Z148" s="2" cm="1">
        <f t="array" ref="Z148">_xlfn.XLOOKUP(Z$1&amp;$R148,$C$3:$C$1662&amp;$D$3:$D$1662,$E$3:$E$1662,0,0,1)</f>
        <v>300</v>
      </c>
      <c r="AA148" s="2" cm="1">
        <f t="array" ref="AA148">_xlfn.XLOOKUP(AA$1&amp;$R148,$C$3:$C$1662&amp;$D$3:$D$1662,$E$3:$E$1662,0,0,1)</f>
        <v>300</v>
      </c>
      <c r="AB148" s="2" cm="1">
        <f t="array" ref="AB148">_xlfn.XLOOKUP(AB$1&amp;$R148,$C$3:$C$1662&amp;$D$3:$D$1662,$E$3:$E$1662,0,0,1)</f>
        <v>2900</v>
      </c>
      <c r="AC148" s="2" cm="1">
        <f t="array" ref="AC148">_xlfn.XLOOKUP(AC$1&amp;$R148,$C$3:$C$1662&amp;$D$3:$D$1662,$E$3:$E$1662,0,0,1)</f>
        <v>500</v>
      </c>
    </row>
    <row r="149" spans="3:29" x14ac:dyDescent="0.4">
      <c r="C149" t="s">
        <v>758</v>
      </c>
      <c r="D149" t="s">
        <v>659</v>
      </c>
      <c r="E149">
        <v>500</v>
      </c>
      <c r="R149" t="s">
        <v>7</v>
      </c>
      <c r="S149" s="2">
        <f t="shared" si="11"/>
        <v>500800</v>
      </c>
      <c r="T149" s="2">
        <f t="shared" si="13"/>
        <v>287000</v>
      </c>
      <c r="U149" s="2">
        <f t="shared" si="13"/>
        <v>458300</v>
      </c>
      <c r="V149" s="2">
        <f t="shared" si="13"/>
        <v>843500</v>
      </c>
      <c r="W149" s="2">
        <f t="shared" si="13"/>
        <v>552100</v>
      </c>
      <c r="X149" s="2">
        <f t="shared" si="13"/>
        <v>363100</v>
      </c>
      <c r="Y149" s="2" cm="1">
        <f t="array" ref="Y149">_xlfn.XLOOKUP(Y$1&amp;$R149,$C$3:$C$1662&amp;$D$3:$D$1662,$E$3:$E$1662,0,0,1)</f>
        <v>400</v>
      </c>
      <c r="Z149" s="2" cm="1">
        <f t="array" ref="Z149">_xlfn.XLOOKUP(Z$1&amp;$R149,$C$3:$C$1662&amp;$D$3:$D$1662,$E$3:$E$1662,0,0,1)</f>
        <v>1600</v>
      </c>
      <c r="AA149" s="2" cm="1">
        <f t="array" ref="AA149">_xlfn.XLOOKUP(AA$1&amp;$R149,$C$3:$C$1662&amp;$D$3:$D$1662,$E$3:$E$1662,0,0,1)</f>
        <v>4200</v>
      </c>
      <c r="AB149" s="2" cm="1">
        <f t="array" ref="AB149">_xlfn.XLOOKUP(AB$1&amp;$R149,$C$3:$C$1662&amp;$D$3:$D$1662,$E$3:$E$1662,0,0,1)</f>
        <v>1600</v>
      </c>
      <c r="AC149" s="2" cm="1">
        <f t="array" ref="AC149">_xlfn.XLOOKUP(AC$1&amp;$R149,$C$3:$C$1662&amp;$D$3:$D$1662,$E$3:$E$1662,0,0,1)</f>
        <v>100</v>
      </c>
    </row>
    <row r="150" spans="3:29" x14ac:dyDescent="0.4">
      <c r="C150" t="s">
        <v>758</v>
      </c>
      <c r="D150" t="s">
        <v>660</v>
      </c>
      <c r="E150">
        <v>100</v>
      </c>
      <c r="R150" t="s">
        <v>46</v>
      </c>
      <c r="S150" s="2">
        <f t="shared" si="11"/>
        <v>501440</v>
      </c>
      <c r="T150" s="2">
        <f t="shared" si="13"/>
        <v>287300</v>
      </c>
      <c r="U150" s="2">
        <f t="shared" si="13"/>
        <v>458800</v>
      </c>
      <c r="V150" s="2">
        <f t="shared" si="13"/>
        <v>844400</v>
      </c>
      <c r="W150" s="2">
        <f t="shared" si="13"/>
        <v>552900</v>
      </c>
      <c r="X150" s="2">
        <f t="shared" si="13"/>
        <v>363800</v>
      </c>
      <c r="Y150" s="2" cm="1">
        <f t="array" ref="Y150">_xlfn.XLOOKUP(Y$1&amp;$R150,$C$3:$C$1662&amp;$D$3:$D$1662,$E$3:$E$1662,0,0,1)</f>
        <v>300</v>
      </c>
      <c r="Z150" s="2" cm="1">
        <f t="array" ref="Z150">_xlfn.XLOOKUP(Z$1&amp;$R150,$C$3:$C$1662&amp;$D$3:$D$1662,$E$3:$E$1662,0,0,1)</f>
        <v>500</v>
      </c>
      <c r="AA150" s="2" cm="1">
        <f t="array" ref="AA150">_xlfn.XLOOKUP(AA$1&amp;$R150,$C$3:$C$1662&amp;$D$3:$D$1662,$E$3:$E$1662,0,0,1)</f>
        <v>900</v>
      </c>
      <c r="AB150" s="2" cm="1">
        <f t="array" ref="AB150">_xlfn.XLOOKUP(AB$1&amp;$R150,$C$3:$C$1662&amp;$D$3:$D$1662,$E$3:$E$1662,0,0,1)</f>
        <v>800</v>
      </c>
      <c r="AC150" s="2" cm="1">
        <f t="array" ref="AC150">_xlfn.XLOOKUP(AC$1&amp;$R150,$C$3:$C$1662&amp;$D$3:$D$1662,$E$3:$E$1662,0,0,1)</f>
        <v>700</v>
      </c>
    </row>
    <row r="151" spans="3:29" x14ac:dyDescent="0.4">
      <c r="C151" t="s">
        <v>758</v>
      </c>
      <c r="D151" t="s">
        <v>661</v>
      </c>
      <c r="E151">
        <v>700</v>
      </c>
      <c r="R151" t="s">
        <v>74</v>
      </c>
      <c r="S151" s="2">
        <f t="shared" si="11"/>
        <v>502400</v>
      </c>
      <c r="T151" s="2">
        <f t="shared" si="13"/>
        <v>288300</v>
      </c>
      <c r="U151" s="2">
        <f t="shared" si="13"/>
        <v>459000</v>
      </c>
      <c r="V151" s="2">
        <f t="shared" si="13"/>
        <v>846900</v>
      </c>
      <c r="W151" s="2">
        <f t="shared" si="13"/>
        <v>553800</v>
      </c>
      <c r="X151" s="2">
        <f t="shared" si="13"/>
        <v>364000</v>
      </c>
      <c r="Y151" s="2" cm="1">
        <f t="array" ref="Y151">_xlfn.XLOOKUP(Y$1&amp;$R151,$C$3:$C$1662&amp;$D$3:$D$1662,$E$3:$E$1662,0,0,1)</f>
        <v>1000</v>
      </c>
      <c r="Z151" s="2" cm="1">
        <f t="array" ref="Z151">_xlfn.XLOOKUP(Z$1&amp;$R151,$C$3:$C$1662&amp;$D$3:$D$1662,$E$3:$E$1662,0,0,1)</f>
        <v>200</v>
      </c>
      <c r="AA151" s="2" cm="1">
        <f t="array" ref="AA151">_xlfn.XLOOKUP(AA$1&amp;$R151,$C$3:$C$1662&amp;$D$3:$D$1662,$E$3:$E$1662,0,0,1)</f>
        <v>2500</v>
      </c>
      <c r="AB151" s="2" cm="1">
        <f t="array" ref="AB151">_xlfn.XLOOKUP(AB$1&amp;$R151,$C$3:$C$1662&amp;$D$3:$D$1662,$E$3:$E$1662,0,0,1)</f>
        <v>900</v>
      </c>
      <c r="AC151" s="2" cm="1">
        <f t="array" ref="AC151">_xlfn.XLOOKUP(AC$1&amp;$R151,$C$3:$C$1662&amp;$D$3:$D$1662,$E$3:$E$1662,0,0,1)</f>
        <v>200</v>
      </c>
    </row>
    <row r="152" spans="3:29" x14ac:dyDescent="0.4">
      <c r="C152" t="s">
        <v>758</v>
      </c>
      <c r="D152" t="s">
        <v>662</v>
      </c>
      <c r="E152">
        <v>200</v>
      </c>
      <c r="R152" t="s">
        <v>8</v>
      </c>
      <c r="S152" s="2">
        <f t="shared" si="11"/>
        <v>503720</v>
      </c>
      <c r="T152" s="2">
        <f t="shared" si="13"/>
        <v>288500</v>
      </c>
      <c r="U152" s="2">
        <f t="shared" si="13"/>
        <v>459300</v>
      </c>
      <c r="V152" s="2">
        <f t="shared" si="13"/>
        <v>851600</v>
      </c>
      <c r="W152" s="2">
        <f t="shared" si="13"/>
        <v>554500</v>
      </c>
      <c r="X152" s="2">
        <f t="shared" si="13"/>
        <v>364700</v>
      </c>
      <c r="Y152" s="2" cm="1">
        <f t="array" ref="Y152">_xlfn.XLOOKUP(Y$1&amp;$R152,$C$3:$C$1662&amp;$D$3:$D$1662,$E$3:$E$1662,0,0,1)</f>
        <v>200</v>
      </c>
      <c r="Z152" s="2" cm="1">
        <f t="array" ref="Z152">_xlfn.XLOOKUP(Z$1&amp;$R152,$C$3:$C$1662&amp;$D$3:$D$1662,$E$3:$E$1662,0,0,1)</f>
        <v>300</v>
      </c>
      <c r="AA152" s="2" cm="1">
        <f t="array" ref="AA152">_xlfn.XLOOKUP(AA$1&amp;$R152,$C$3:$C$1662&amp;$D$3:$D$1662,$E$3:$E$1662,0,0,1)</f>
        <v>4700</v>
      </c>
      <c r="AB152" s="2" cm="1">
        <f t="array" ref="AB152">_xlfn.XLOOKUP(AB$1&amp;$R152,$C$3:$C$1662&amp;$D$3:$D$1662,$E$3:$E$1662,0,0,1)</f>
        <v>700</v>
      </c>
      <c r="AC152" s="2" cm="1">
        <f t="array" ref="AC152">_xlfn.XLOOKUP(AC$1&amp;$R152,$C$3:$C$1662&amp;$D$3:$D$1662,$E$3:$E$1662,0,0,1)</f>
        <v>700</v>
      </c>
    </row>
    <row r="153" spans="3:29" x14ac:dyDescent="0.4">
      <c r="C153" t="s">
        <v>758</v>
      </c>
      <c r="D153" t="s">
        <v>663</v>
      </c>
      <c r="E153">
        <v>700</v>
      </c>
      <c r="R153" t="s">
        <v>9</v>
      </c>
      <c r="S153" s="2">
        <f t="shared" si="11"/>
        <v>515140</v>
      </c>
      <c r="T153" s="2">
        <f t="shared" si="13"/>
        <v>303700</v>
      </c>
      <c r="U153" s="2">
        <f t="shared" si="13"/>
        <v>464300</v>
      </c>
      <c r="V153" s="2">
        <f t="shared" si="13"/>
        <v>863000</v>
      </c>
      <c r="W153" s="2">
        <f t="shared" si="13"/>
        <v>566800</v>
      </c>
      <c r="X153" s="2">
        <f t="shared" si="13"/>
        <v>377900</v>
      </c>
      <c r="Y153" s="2" cm="1">
        <f t="array" ref="Y153">_xlfn.XLOOKUP(Y$1&amp;$R153,$C$3:$C$1662&amp;$D$3:$D$1662,$E$3:$E$1662,0,0,1)</f>
        <v>15200</v>
      </c>
      <c r="Z153" s="2" cm="1">
        <f t="array" ref="Z153">_xlfn.XLOOKUP(Z$1&amp;$R153,$C$3:$C$1662&amp;$D$3:$D$1662,$E$3:$E$1662,0,0,1)</f>
        <v>5000</v>
      </c>
      <c r="AA153" s="2" cm="1">
        <f t="array" ref="AA153">_xlfn.XLOOKUP(AA$1&amp;$R153,$C$3:$C$1662&amp;$D$3:$D$1662,$E$3:$E$1662,0,0,1)</f>
        <v>11400</v>
      </c>
      <c r="AB153" s="2" cm="1">
        <f t="array" ref="AB153">_xlfn.XLOOKUP(AB$1&amp;$R153,$C$3:$C$1662&amp;$D$3:$D$1662,$E$3:$E$1662,0,0,1)</f>
        <v>12300</v>
      </c>
      <c r="AC153" s="2" cm="1">
        <f t="array" ref="AC153">_xlfn.XLOOKUP(AC$1&amp;$R153,$C$3:$C$1662&amp;$D$3:$D$1662,$E$3:$E$1662,0,0,1)</f>
        <v>13200</v>
      </c>
    </row>
    <row r="154" spans="3:29" x14ac:dyDescent="0.4">
      <c r="C154" t="s">
        <v>758</v>
      </c>
      <c r="D154" t="s">
        <v>664</v>
      </c>
      <c r="E154">
        <v>13200</v>
      </c>
      <c r="R154" t="s">
        <v>81</v>
      </c>
      <c r="S154" s="2">
        <f t="shared" si="11"/>
        <v>518660</v>
      </c>
      <c r="T154" s="2">
        <f t="shared" si="13"/>
        <v>305800</v>
      </c>
      <c r="U154" s="2">
        <f t="shared" si="13"/>
        <v>472400</v>
      </c>
      <c r="V154" s="2">
        <f t="shared" si="13"/>
        <v>865300</v>
      </c>
      <c r="W154" s="2">
        <f t="shared" si="13"/>
        <v>569900</v>
      </c>
      <c r="X154" s="2">
        <f t="shared" si="13"/>
        <v>379900</v>
      </c>
      <c r="Y154" s="2" cm="1">
        <f t="array" ref="Y154">_xlfn.XLOOKUP(Y$1&amp;$R154,$C$3:$C$1662&amp;$D$3:$D$1662,$E$3:$E$1662,0,0,1)</f>
        <v>2100</v>
      </c>
      <c r="Z154" s="2" cm="1">
        <f t="array" ref="Z154">_xlfn.XLOOKUP(Z$1&amp;$R154,$C$3:$C$1662&amp;$D$3:$D$1662,$E$3:$E$1662,0,0,1)</f>
        <v>8100</v>
      </c>
      <c r="AA154" s="2" cm="1">
        <f t="array" ref="AA154">_xlfn.XLOOKUP(AA$1&amp;$R154,$C$3:$C$1662&amp;$D$3:$D$1662,$E$3:$E$1662,0,0,1)</f>
        <v>2300</v>
      </c>
      <c r="AB154" s="2" cm="1">
        <f t="array" ref="AB154">_xlfn.XLOOKUP(AB$1&amp;$R154,$C$3:$C$1662&amp;$D$3:$D$1662,$E$3:$E$1662,0,0,1)</f>
        <v>3100</v>
      </c>
      <c r="AC154" s="2" cm="1">
        <f t="array" ref="AC154">_xlfn.XLOOKUP(AC$1&amp;$R154,$C$3:$C$1662&amp;$D$3:$D$1662,$E$3:$E$1662,0,0,1)</f>
        <v>2000</v>
      </c>
    </row>
    <row r="155" spans="3:29" x14ac:dyDescent="0.4">
      <c r="C155" t="s">
        <v>758</v>
      </c>
      <c r="D155" t="s">
        <v>665</v>
      </c>
      <c r="E155">
        <v>2000</v>
      </c>
      <c r="R155" t="s">
        <v>30</v>
      </c>
      <c r="S155" s="2">
        <f t="shared" si="11"/>
        <v>522160</v>
      </c>
      <c r="T155" s="2">
        <f t="shared" si="13"/>
        <v>306100</v>
      </c>
      <c r="U155" s="2">
        <f t="shared" si="13"/>
        <v>479200</v>
      </c>
      <c r="V155" s="2">
        <f t="shared" si="13"/>
        <v>868500</v>
      </c>
      <c r="W155" s="2">
        <f t="shared" si="13"/>
        <v>576100</v>
      </c>
      <c r="X155" s="2">
        <f t="shared" si="13"/>
        <v>380900</v>
      </c>
      <c r="Y155" s="2" cm="1">
        <f t="array" ref="Y155">_xlfn.XLOOKUP(Y$1&amp;$R155,$C$3:$C$1662&amp;$D$3:$D$1662,$E$3:$E$1662,0,0,1)</f>
        <v>300</v>
      </c>
      <c r="Z155" s="2" cm="1">
        <f t="array" ref="Z155">_xlfn.XLOOKUP(Z$1&amp;$R155,$C$3:$C$1662&amp;$D$3:$D$1662,$E$3:$E$1662,0,0,1)</f>
        <v>6800</v>
      </c>
      <c r="AA155" s="2" cm="1">
        <f t="array" ref="AA155">_xlfn.XLOOKUP(AA$1&amp;$R155,$C$3:$C$1662&amp;$D$3:$D$1662,$E$3:$E$1662,0,0,1)</f>
        <v>3200</v>
      </c>
      <c r="AB155" s="2" cm="1">
        <f t="array" ref="AB155">_xlfn.XLOOKUP(AB$1&amp;$R155,$C$3:$C$1662&amp;$D$3:$D$1662,$E$3:$E$1662,0,0,1)</f>
        <v>6200</v>
      </c>
      <c r="AC155" s="2" cm="1">
        <f t="array" ref="AC155">_xlfn.XLOOKUP(AC$1&amp;$R155,$C$3:$C$1662&amp;$D$3:$D$1662,$E$3:$E$1662,0,0,1)</f>
        <v>1000</v>
      </c>
    </row>
    <row r="156" spans="3:29" x14ac:dyDescent="0.4">
      <c r="C156" t="s">
        <v>758</v>
      </c>
      <c r="D156" t="s">
        <v>666</v>
      </c>
      <c r="E156">
        <v>1000</v>
      </c>
      <c r="R156" t="s">
        <v>157</v>
      </c>
      <c r="S156" s="2">
        <f t="shared" si="11"/>
        <v>527800</v>
      </c>
      <c r="T156" s="2">
        <f t="shared" si="13"/>
        <v>306700</v>
      </c>
      <c r="U156" s="2">
        <f t="shared" si="13"/>
        <v>482000</v>
      </c>
      <c r="V156" s="2">
        <f t="shared" si="13"/>
        <v>887500</v>
      </c>
      <c r="W156" s="2">
        <f t="shared" si="13"/>
        <v>578100</v>
      </c>
      <c r="X156" s="2">
        <f t="shared" si="13"/>
        <v>384700</v>
      </c>
      <c r="Y156" s="2" cm="1">
        <f t="array" ref="Y156">_xlfn.XLOOKUP(Y$1&amp;$R156,$C$3:$C$1662&amp;$D$3:$D$1662,$E$3:$E$1662,0,0,1)</f>
        <v>600</v>
      </c>
      <c r="Z156" s="2" cm="1">
        <f t="array" ref="Z156">_xlfn.XLOOKUP(Z$1&amp;$R156,$C$3:$C$1662&amp;$D$3:$D$1662,$E$3:$E$1662,0,0,1)</f>
        <v>2800</v>
      </c>
      <c r="AA156" s="2" cm="1">
        <f t="array" ref="AA156">_xlfn.XLOOKUP(AA$1&amp;$R156,$C$3:$C$1662&amp;$D$3:$D$1662,$E$3:$E$1662,0,0,1)</f>
        <v>19000</v>
      </c>
      <c r="AB156" s="2" cm="1">
        <f t="array" ref="AB156">_xlfn.XLOOKUP(AB$1&amp;$R156,$C$3:$C$1662&amp;$D$3:$D$1662,$E$3:$E$1662,0,0,1)</f>
        <v>2000</v>
      </c>
      <c r="AC156" s="2" cm="1">
        <f t="array" ref="AC156">_xlfn.XLOOKUP(AC$1&amp;$R156,$C$3:$C$1662&amp;$D$3:$D$1662,$E$3:$E$1662,0,0,1)</f>
        <v>3800</v>
      </c>
    </row>
    <row r="157" spans="3:29" x14ac:dyDescent="0.4">
      <c r="C157" t="s">
        <v>758</v>
      </c>
      <c r="D157" t="s">
        <v>667</v>
      </c>
      <c r="E157">
        <v>3800</v>
      </c>
      <c r="R157" t="s">
        <v>57</v>
      </c>
      <c r="S157" s="2">
        <f t="shared" si="11"/>
        <v>529900</v>
      </c>
      <c r="T157" s="2">
        <f t="shared" si="13"/>
        <v>308100</v>
      </c>
      <c r="U157" s="2">
        <f t="shared" si="13"/>
        <v>482300</v>
      </c>
      <c r="V157" s="2">
        <f t="shared" si="13"/>
        <v>890400</v>
      </c>
      <c r="W157" s="2">
        <f t="shared" si="13"/>
        <v>580200</v>
      </c>
      <c r="X157" s="2">
        <f t="shared" si="13"/>
        <v>388500</v>
      </c>
      <c r="Y157" s="2" cm="1">
        <f t="array" ref="Y157">_xlfn.XLOOKUP(Y$1&amp;$R157,$C$3:$C$1662&amp;$D$3:$D$1662,$E$3:$E$1662,0,0,1)</f>
        <v>1400</v>
      </c>
      <c r="Z157" s="2" cm="1">
        <f t="array" ref="Z157">_xlfn.XLOOKUP(Z$1&amp;$R157,$C$3:$C$1662&amp;$D$3:$D$1662,$E$3:$E$1662,0,0,1)</f>
        <v>300</v>
      </c>
      <c r="AA157" s="2" cm="1">
        <f t="array" ref="AA157">_xlfn.XLOOKUP(AA$1&amp;$R157,$C$3:$C$1662&amp;$D$3:$D$1662,$E$3:$E$1662,0,0,1)</f>
        <v>2900</v>
      </c>
      <c r="AB157" s="2" cm="1">
        <f t="array" ref="AB157">_xlfn.XLOOKUP(AB$1&amp;$R157,$C$3:$C$1662&amp;$D$3:$D$1662,$E$3:$E$1662,0,0,1)</f>
        <v>2100</v>
      </c>
      <c r="AC157" s="2" cm="1">
        <f t="array" ref="AC157">_xlfn.XLOOKUP(AC$1&amp;$R157,$C$3:$C$1662&amp;$D$3:$D$1662,$E$3:$E$1662,0,0,1)</f>
        <v>3800</v>
      </c>
    </row>
    <row r="158" spans="3:29" x14ac:dyDescent="0.4">
      <c r="C158" t="s">
        <v>758</v>
      </c>
      <c r="D158" t="s">
        <v>668</v>
      </c>
      <c r="E158">
        <v>3800</v>
      </c>
      <c r="R158" t="s">
        <v>148</v>
      </c>
      <c r="S158" s="2">
        <f t="shared" si="11"/>
        <v>533380</v>
      </c>
      <c r="T158" s="2">
        <f t="shared" si="13"/>
        <v>309300</v>
      </c>
      <c r="U158" s="2">
        <f t="shared" si="13"/>
        <v>483300</v>
      </c>
      <c r="V158" s="2">
        <f t="shared" si="13"/>
        <v>894500</v>
      </c>
      <c r="W158" s="2">
        <f t="shared" si="13"/>
        <v>586600</v>
      </c>
      <c r="X158" s="2">
        <f t="shared" si="13"/>
        <v>393200</v>
      </c>
      <c r="Y158" s="2" cm="1">
        <f t="array" ref="Y158">_xlfn.XLOOKUP(Y$1&amp;$R158,$C$3:$C$1662&amp;$D$3:$D$1662,$E$3:$E$1662,0,0,1)</f>
        <v>1200</v>
      </c>
      <c r="Z158" s="2" cm="1">
        <f t="array" ref="Z158">_xlfn.XLOOKUP(Z$1&amp;$R158,$C$3:$C$1662&amp;$D$3:$D$1662,$E$3:$E$1662,0,0,1)</f>
        <v>1000</v>
      </c>
      <c r="AA158" s="2" cm="1">
        <f t="array" ref="AA158">_xlfn.XLOOKUP(AA$1&amp;$R158,$C$3:$C$1662&amp;$D$3:$D$1662,$E$3:$E$1662,0,0,1)</f>
        <v>4100</v>
      </c>
      <c r="AB158" s="2" cm="1">
        <f t="array" ref="AB158">_xlfn.XLOOKUP(AB$1&amp;$R158,$C$3:$C$1662&amp;$D$3:$D$1662,$E$3:$E$1662,0,0,1)</f>
        <v>6400</v>
      </c>
      <c r="AC158" s="2" cm="1">
        <f t="array" ref="AC158">_xlfn.XLOOKUP(AC$1&amp;$R158,$C$3:$C$1662&amp;$D$3:$D$1662,$E$3:$E$1662,0,0,1)</f>
        <v>4700</v>
      </c>
    </row>
    <row r="159" spans="3:29" x14ac:dyDescent="0.4">
      <c r="C159" t="s">
        <v>758</v>
      </c>
      <c r="D159" t="s">
        <v>669</v>
      </c>
      <c r="E159">
        <v>4700</v>
      </c>
      <c r="R159" t="s">
        <v>118</v>
      </c>
      <c r="S159" s="2">
        <f t="shared" si="11"/>
        <v>537440</v>
      </c>
      <c r="T159" s="2">
        <f t="shared" si="13"/>
        <v>309800</v>
      </c>
      <c r="U159" s="2">
        <f t="shared" si="13"/>
        <v>484700</v>
      </c>
      <c r="V159" s="2">
        <f t="shared" si="13"/>
        <v>906800</v>
      </c>
      <c r="W159" s="2">
        <f t="shared" si="13"/>
        <v>588000</v>
      </c>
      <c r="X159" s="2">
        <f t="shared" si="13"/>
        <v>397900</v>
      </c>
      <c r="Y159" s="2" cm="1">
        <f t="array" ref="Y159">_xlfn.XLOOKUP(Y$1&amp;$R159,$C$3:$C$1662&amp;$D$3:$D$1662,$E$3:$E$1662,0,0,1)</f>
        <v>500</v>
      </c>
      <c r="Z159" s="2" cm="1">
        <f t="array" ref="Z159">_xlfn.XLOOKUP(Z$1&amp;$R159,$C$3:$C$1662&amp;$D$3:$D$1662,$E$3:$E$1662,0,0,1)</f>
        <v>1400</v>
      </c>
      <c r="AA159" s="2" cm="1">
        <f t="array" ref="AA159">_xlfn.XLOOKUP(AA$1&amp;$R159,$C$3:$C$1662&amp;$D$3:$D$1662,$E$3:$E$1662,0,0,1)</f>
        <v>12300</v>
      </c>
      <c r="AB159" s="2" cm="1">
        <f t="array" ref="AB159">_xlfn.XLOOKUP(AB$1&amp;$R159,$C$3:$C$1662&amp;$D$3:$D$1662,$E$3:$E$1662,0,0,1)</f>
        <v>1400</v>
      </c>
      <c r="AC159" s="2" cm="1">
        <f t="array" ref="AC159">_xlfn.XLOOKUP(AC$1&amp;$R159,$C$3:$C$1662&amp;$D$3:$D$1662,$E$3:$E$1662,0,0,1)</f>
        <v>4700</v>
      </c>
    </row>
    <row r="160" spans="3:29" x14ac:dyDescent="0.4">
      <c r="C160" t="s">
        <v>758</v>
      </c>
      <c r="D160" t="s">
        <v>670</v>
      </c>
      <c r="E160">
        <v>4700</v>
      </c>
      <c r="R160" t="s">
        <v>131</v>
      </c>
      <c r="S160" s="2">
        <f t="shared" si="11"/>
        <v>539660</v>
      </c>
      <c r="T160" s="2">
        <f t="shared" si="13"/>
        <v>310200</v>
      </c>
      <c r="U160" s="2">
        <f t="shared" si="13"/>
        <v>485100</v>
      </c>
      <c r="V160" s="2">
        <f t="shared" si="13"/>
        <v>911100</v>
      </c>
      <c r="W160" s="2">
        <f t="shared" si="13"/>
        <v>589000</v>
      </c>
      <c r="X160" s="2">
        <f t="shared" si="13"/>
        <v>402900</v>
      </c>
      <c r="Y160" s="2" cm="1">
        <f t="array" ref="Y160">_xlfn.XLOOKUP(Y$1&amp;$R160,$C$3:$C$1662&amp;$D$3:$D$1662,$E$3:$E$1662,0,0,1)</f>
        <v>400</v>
      </c>
      <c r="Z160" s="2" cm="1">
        <f t="array" ref="Z160">_xlfn.XLOOKUP(Z$1&amp;$R160,$C$3:$C$1662&amp;$D$3:$D$1662,$E$3:$E$1662,0,0,1)</f>
        <v>400</v>
      </c>
      <c r="AA160" s="2" cm="1">
        <f t="array" ref="AA160">_xlfn.XLOOKUP(AA$1&amp;$R160,$C$3:$C$1662&amp;$D$3:$D$1662,$E$3:$E$1662,0,0,1)</f>
        <v>4300</v>
      </c>
      <c r="AB160" s="2" cm="1">
        <f t="array" ref="AB160">_xlfn.XLOOKUP(AB$1&amp;$R160,$C$3:$C$1662&amp;$D$3:$D$1662,$E$3:$E$1662,0,0,1)</f>
        <v>1000</v>
      </c>
      <c r="AC160" s="2" cm="1">
        <f t="array" ref="AC160">_xlfn.XLOOKUP(AC$1&amp;$R160,$C$3:$C$1662&amp;$D$3:$D$1662,$E$3:$E$1662,0,0,1)</f>
        <v>5000</v>
      </c>
    </row>
    <row r="161" spans="3:29" x14ac:dyDescent="0.4">
      <c r="C161" t="s">
        <v>758</v>
      </c>
      <c r="D161" t="s">
        <v>671</v>
      </c>
      <c r="E161">
        <v>5000</v>
      </c>
      <c r="R161" t="s">
        <v>141</v>
      </c>
      <c r="S161" s="2">
        <f t="shared" si="11"/>
        <v>541960</v>
      </c>
      <c r="T161" s="2">
        <f t="shared" si="13"/>
        <v>313500</v>
      </c>
      <c r="U161" s="2">
        <f t="shared" si="13"/>
        <v>485800</v>
      </c>
      <c r="V161" s="2">
        <f t="shared" si="13"/>
        <v>915700</v>
      </c>
      <c r="W161" s="2">
        <f t="shared" si="13"/>
        <v>590800</v>
      </c>
      <c r="X161" s="2">
        <f t="shared" si="13"/>
        <v>404000</v>
      </c>
      <c r="Y161" s="2" cm="1">
        <f t="array" ref="Y161">_xlfn.XLOOKUP(Y$1&amp;$R161,$C$3:$C$1662&amp;$D$3:$D$1662,$E$3:$E$1662,0,0,1)</f>
        <v>3300</v>
      </c>
      <c r="Z161" s="2" cm="1">
        <f t="array" ref="Z161">_xlfn.XLOOKUP(Z$1&amp;$R161,$C$3:$C$1662&amp;$D$3:$D$1662,$E$3:$E$1662,0,0,1)</f>
        <v>700</v>
      </c>
      <c r="AA161" s="2" cm="1">
        <f t="array" ref="AA161">_xlfn.XLOOKUP(AA$1&amp;$R161,$C$3:$C$1662&amp;$D$3:$D$1662,$E$3:$E$1662,0,0,1)</f>
        <v>4600</v>
      </c>
      <c r="AB161" s="2" cm="1">
        <f t="array" ref="AB161">_xlfn.XLOOKUP(AB$1&amp;$R161,$C$3:$C$1662&amp;$D$3:$D$1662,$E$3:$E$1662,0,0,1)</f>
        <v>1800</v>
      </c>
      <c r="AC161" s="2" cm="1">
        <f t="array" ref="AC161">_xlfn.XLOOKUP(AC$1&amp;$R161,$C$3:$C$1662&amp;$D$3:$D$1662,$E$3:$E$1662,0,0,1)</f>
        <v>1100</v>
      </c>
    </row>
    <row r="162" spans="3:29" x14ac:dyDescent="0.4">
      <c r="C162" t="s">
        <v>758</v>
      </c>
      <c r="D162" t="s">
        <v>672</v>
      </c>
      <c r="E162">
        <v>1100</v>
      </c>
      <c r="R162" t="s">
        <v>122</v>
      </c>
      <c r="S162" s="2">
        <f t="shared" si="11"/>
        <v>544820</v>
      </c>
      <c r="T162" s="2">
        <f t="shared" si="13"/>
        <v>313700</v>
      </c>
      <c r="U162" s="2">
        <f t="shared" si="13"/>
        <v>486100</v>
      </c>
      <c r="V162" s="2">
        <f t="shared" si="13"/>
        <v>917800</v>
      </c>
      <c r="W162" s="2">
        <f t="shared" si="13"/>
        <v>599700</v>
      </c>
      <c r="X162" s="2">
        <f t="shared" si="13"/>
        <v>406800</v>
      </c>
      <c r="Y162" s="2" cm="1">
        <f t="array" ref="Y162">_xlfn.XLOOKUP(Y$1&amp;$R162,$C$3:$C$1662&amp;$D$3:$D$1662,$E$3:$E$1662,0,0,1)</f>
        <v>200</v>
      </c>
      <c r="Z162" s="2" cm="1">
        <f t="array" ref="Z162">_xlfn.XLOOKUP(Z$1&amp;$R162,$C$3:$C$1662&amp;$D$3:$D$1662,$E$3:$E$1662,0,0,1)</f>
        <v>300</v>
      </c>
      <c r="AA162" s="2" cm="1">
        <f t="array" ref="AA162">_xlfn.XLOOKUP(AA$1&amp;$R162,$C$3:$C$1662&amp;$D$3:$D$1662,$E$3:$E$1662,0,0,1)</f>
        <v>2100</v>
      </c>
      <c r="AB162" s="2" cm="1">
        <f t="array" ref="AB162">_xlfn.XLOOKUP(AB$1&amp;$R162,$C$3:$C$1662&amp;$D$3:$D$1662,$E$3:$E$1662,0,0,1)</f>
        <v>8900</v>
      </c>
      <c r="AC162" s="2" cm="1">
        <f t="array" ref="AC162">_xlfn.XLOOKUP(AC$1&amp;$R162,$C$3:$C$1662&amp;$D$3:$D$1662,$E$3:$E$1662,0,0,1)</f>
        <v>2800</v>
      </c>
    </row>
    <row r="163" spans="3:29" x14ac:dyDescent="0.4">
      <c r="C163" t="s">
        <v>758</v>
      </c>
      <c r="D163" t="s">
        <v>673</v>
      </c>
      <c r="E163">
        <v>2800</v>
      </c>
      <c r="R163" t="s">
        <v>25</v>
      </c>
      <c r="S163" s="2">
        <f t="shared" si="11"/>
        <v>547240</v>
      </c>
      <c r="T163" s="2">
        <f t="shared" si="13"/>
        <v>315000</v>
      </c>
      <c r="U163" s="2">
        <f t="shared" si="13"/>
        <v>489100</v>
      </c>
      <c r="V163" s="2">
        <f t="shared" si="13"/>
        <v>920300</v>
      </c>
      <c r="W163" s="2">
        <f t="shared" si="13"/>
        <v>603800</v>
      </c>
      <c r="X163" s="2">
        <f t="shared" si="13"/>
        <v>408000</v>
      </c>
      <c r="Y163" s="2" cm="1">
        <f t="array" ref="Y163">_xlfn.XLOOKUP(Y$1&amp;$R163,$C$3:$C$1662&amp;$D$3:$D$1662,$E$3:$E$1662,0,0,1)</f>
        <v>1300</v>
      </c>
      <c r="Z163" s="2" cm="1">
        <f t="array" ref="Z163">_xlfn.XLOOKUP(Z$1&amp;$R163,$C$3:$C$1662&amp;$D$3:$D$1662,$E$3:$E$1662,0,0,1)</f>
        <v>3000</v>
      </c>
      <c r="AA163" s="2" cm="1">
        <f t="array" ref="AA163">_xlfn.XLOOKUP(AA$1&amp;$R163,$C$3:$C$1662&amp;$D$3:$D$1662,$E$3:$E$1662,0,0,1)</f>
        <v>2500</v>
      </c>
      <c r="AB163" s="2" cm="1">
        <f t="array" ref="AB163">_xlfn.XLOOKUP(AB$1&amp;$R163,$C$3:$C$1662&amp;$D$3:$D$1662,$E$3:$E$1662,0,0,1)</f>
        <v>4100</v>
      </c>
      <c r="AC163" s="2" cm="1">
        <f t="array" ref="AC163">_xlfn.XLOOKUP(AC$1&amp;$R163,$C$3:$C$1662&amp;$D$3:$D$1662,$E$3:$E$1662,0,0,1)</f>
        <v>1200</v>
      </c>
    </row>
    <row r="164" spans="3:29" x14ac:dyDescent="0.4">
      <c r="C164" t="s">
        <v>758</v>
      </c>
      <c r="D164" t="s">
        <v>674</v>
      </c>
      <c r="E164">
        <v>1200</v>
      </c>
      <c r="R164" t="s">
        <v>63</v>
      </c>
      <c r="S164" s="2">
        <f t="shared" si="11"/>
        <v>548520</v>
      </c>
      <c r="T164" s="2">
        <f t="shared" ref="T164:X179" si="14">T163+Y164</f>
        <v>315200</v>
      </c>
      <c r="U164" s="2">
        <f t="shared" si="14"/>
        <v>491700</v>
      </c>
      <c r="V164" s="2">
        <f t="shared" si="14"/>
        <v>922500</v>
      </c>
      <c r="W164" s="2">
        <f t="shared" si="14"/>
        <v>604400</v>
      </c>
      <c r="X164" s="2">
        <f t="shared" si="14"/>
        <v>408800</v>
      </c>
      <c r="Y164" s="2" cm="1">
        <f t="array" ref="Y164">_xlfn.XLOOKUP(Y$1&amp;$R164,$C$3:$C$1662&amp;$D$3:$D$1662,$E$3:$E$1662,0,0,1)</f>
        <v>200</v>
      </c>
      <c r="Z164" s="2" cm="1">
        <f t="array" ref="Z164">_xlfn.XLOOKUP(Z$1&amp;$R164,$C$3:$C$1662&amp;$D$3:$D$1662,$E$3:$E$1662,0,0,1)</f>
        <v>2600</v>
      </c>
      <c r="AA164" s="2" cm="1">
        <f t="array" ref="AA164">_xlfn.XLOOKUP(AA$1&amp;$R164,$C$3:$C$1662&amp;$D$3:$D$1662,$E$3:$E$1662,0,0,1)</f>
        <v>2200</v>
      </c>
      <c r="AB164" s="2" cm="1">
        <f t="array" ref="AB164">_xlfn.XLOOKUP(AB$1&amp;$R164,$C$3:$C$1662&amp;$D$3:$D$1662,$E$3:$E$1662,0,0,1)</f>
        <v>600</v>
      </c>
      <c r="AC164" s="2" cm="1">
        <f t="array" ref="AC164">_xlfn.XLOOKUP(AC$1&amp;$R164,$C$3:$C$1662&amp;$D$3:$D$1662,$E$3:$E$1662,0,0,1)</f>
        <v>800</v>
      </c>
    </row>
    <row r="165" spans="3:29" x14ac:dyDescent="0.4">
      <c r="C165" t="s">
        <v>758</v>
      </c>
      <c r="D165" t="s">
        <v>675</v>
      </c>
      <c r="E165">
        <v>800</v>
      </c>
      <c r="R165" t="s">
        <v>107</v>
      </c>
      <c r="S165" s="2">
        <f t="shared" si="11"/>
        <v>552940</v>
      </c>
      <c r="T165" s="2">
        <f t="shared" si="14"/>
        <v>315800</v>
      </c>
      <c r="U165" s="2">
        <f t="shared" si="14"/>
        <v>493400</v>
      </c>
      <c r="V165" s="2">
        <f t="shared" si="14"/>
        <v>924900</v>
      </c>
      <c r="W165" s="2">
        <f t="shared" si="14"/>
        <v>606400</v>
      </c>
      <c r="X165" s="2">
        <f t="shared" si="14"/>
        <v>424200</v>
      </c>
      <c r="Y165" s="2" cm="1">
        <f t="array" ref="Y165">_xlfn.XLOOKUP(Y$1&amp;$R165,$C$3:$C$1662&amp;$D$3:$D$1662,$E$3:$E$1662,0,0,1)</f>
        <v>600</v>
      </c>
      <c r="Z165" s="2" cm="1">
        <f t="array" ref="Z165">_xlfn.XLOOKUP(Z$1&amp;$R165,$C$3:$C$1662&amp;$D$3:$D$1662,$E$3:$E$1662,0,0,1)</f>
        <v>1700</v>
      </c>
      <c r="AA165" s="2" cm="1">
        <f t="array" ref="AA165">_xlfn.XLOOKUP(AA$1&amp;$R165,$C$3:$C$1662&amp;$D$3:$D$1662,$E$3:$E$1662,0,0,1)</f>
        <v>2400</v>
      </c>
      <c r="AB165" s="2" cm="1">
        <f t="array" ref="AB165">_xlfn.XLOOKUP(AB$1&amp;$R165,$C$3:$C$1662&amp;$D$3:$D$1662,$E$3:$E$1662,0,0,1)</f>
        <v>2000</v>
      </c>
      <c r="AC165" s="2" cm="1">
        <f t="array" ref="AC165">_xlfn.XLOOKUP(AC$1&amp;$R165,$C$3:$C$1662&amp;$D$3:$D$1662,$E$3:$E$1662,0,0,1)</f>
        <v>15400</v>
      </c>
    </row>
    <row r="166" spans="3:29" x14ac:dyDescent="0.4">
      <c r="C166" t="s">
        <v>758</v>
      </c>
      <c r="D166" t="s">
        <v>676</v>
      </c>
      <c r="E166">
        <v>15400</v>
      </c>
      <c r="R166" t="s">
        <v>234</v>
      </c>
      <c r="S166" s="2">
        <f t="shared" si="11"/>
        <v>555020</v>
      </c>
      <c r="T166" s="2">
        <f t="shared" si="14"/>
        <v>315900</v>
      </c>
      <c r="U166" s="2">
        <f t="shared" si="14"/>
        <v>495000</v>
      </c>
      <c r="V166" s="2">
        <f t="shared" si="14"/>
        <v>928500</v>
      </c>
      <c r="W166" s="2">
        <f t="shared" si="14"/>
        <v>608100</v>
      </c>
      <c r="X166" s="2">
        <f t="shared" si="14"/>
        <v>427600</v>
      </c>
      <c r="Y166" s="2" cm="1">
        <f t="array" ref="Y166">_xlfn.XLOOKUP(Y$1&amp;$R166,$C$3:$C$1662&amp;$D$3:$D$1662,$E$3:$E$1662,0,0,1)</f>
        <v>100</v>
      </c>
      <c r="Z166" s="2" cm="1">
        <f t="array" ref="Z166">_xlfn.XLOOKUP(Z$1&amp;$R166,$C$3:$C$1662&amp;$D$3:$D$1662,$E$3:$E$1662,0,0,1)</f>
        <v>1600</v>
      </c>
      <c r="AA166" s="2" cm="1">
        <f t="array" ref="AA166">_xlfn.XLOOKUP(AA$1&amp;$R166,$C$3:$C$1662&amp;$D$3:$D$1662,$E$3:$E$1662,0,0,1)</f>
        <v>3600</v>
      </c>
      <c r="AB166" s="2" cm="1">
        <f t="array" ref="AB166">_xlfn.XLOOKUP(AB$1&amp;$R166,$C$3:$C$1662&amp;$D$3:$D$1662,$E$3:$E$1662,0,0,1)</f>
        <v>1700</v>
      </c>
      <c r="AC166" s="2" cm="1">
        <f t="array" ref="AC166">_xlfn.XLOOKUP(AC$1&amp;$R166,$C$3:$C$1662&amp;$D$3:$D$1662,$E$3:$E$1662,0,0,1)</f>
        <v>3400</v>
      </c>
    </row>
    <row r="167" spans="3:29" x14ac:dyDescent="0.4">
      <c r="C167" t="s">
        <v>758</v>
      </c>
      <c r="D167" t="s">
        <v>677</v>
      </c>
      <c r="E167">
        <v>3400</v>
      </c>
      <c r="R167" t="s">
        <v>175</v>
      </c>
      <c r="S167" s="2">
        <f t="shared" si="11"/>
        <v>556220</v>
      </c>
      <c r="T167" s="2">
        <f t="shared" si="14"/>
        <v>316000</v>
      </c>
      <c r="U167" s="2">
        <f t="shared" si="14"/>
        <v>495600</v>
      </c>
      <c r="V167" s="2">
        <f t="shared" si="14"/>
        <v>930600</v>
      </c>
      <c r="W167" s="2">
        <f t="shared" si="14"/>
        <v>609400</v>
      </c>
      <c r="X167" s="2">
        <f t="shared" si="14"/>
        <v>429500</v>
      </c>
      <c r="Y167" s="2" cm="1">
        <f t="array" ref="Y167">_xlfn.XLOOKUP(Y$1&amp;$R167,$C$3:$C$1662&amp;$D$3:$D$1662,$E$3:$E$1662,0,0,1)</f>
        <v>100</v>
      </c>
      <c r="Z167" s="2" cm="1">
        <f t="array" ref="Z167">_xlfn.XLOOKUP(Z$1&amp;$R167,$C$3:$C$1662&amp;$D$3:$D$1662,$E$3:$E$1662,0,0,1)</f>
        <v>600</v>
      </c>
      <c r="AA167" s="2" cm="1">
        <f t="array" ref="AA167">_xlfn.XLOOKUP(AA$1&amp;$R167,$C$3:$C$1662&amp;$D$3:$D$1662,$E$3:$E$1662,0,0,1)</f>
        <v>2100</v>
      </c>
      <c r="AB167" s="2" cm="1">
        <f t="array" ref="AB167">_xlfn.XLOOKUP(AB$1&amp;$R167,$C$3:$C$1662&amp;$D$3:$D$1662,$E$3:$E$1662,0,0,1)</f>
        <v>1300</v>
      </c>
      <c r="AC167" s="2" cm="1">
        <f t="array" ref="AC167">_xlfn.XLOOKUP(AC$1&amp;$R167,$C$3:$C$1662&amp;$D$3:$D$1662,$E$3:$E$1662,0,0,1)</f>
        <v>1900</v>
      </c>
    </row>
    <row r="168" spans="3:29" x14ac:dyDescent="0.4">
      <c r="C168" t="s">
        <v>758</v>
      </c>
      <c r="D168" t="s">
        <v>678</v>
      </c>
      <c r="E168">
        <v>1900</v>
      </c>
      <c r="R168" t="s">
        <v>89</v>
      </c>
      <c r="S168" s="2">
        <f t="shared" si="11"/>
        <v>563540</v>
      </c>
      <c r="T168" s="2">
        <f t="shared" si="14"/>
        <v>317100</v>
      </c>
      <c r="U168" s="2">
        <f t="shared" si="14"/>
        <v>496400</v>
      </c>
      <c r="V168" s="2">
        <f t="shared" si="14"/>
        <v>963000</v>
      </c>
      <c r="W168" s="2">
        <f t="shared" si="14"/>
        <v>610100</v>
      </c>
      <c r="X168" s="2">
        <f t="shared" si="14"/>
        <v>431100</v>
      </c>
      <c r="Y168" s="2" cm="1">
        <f t="array" ref="Y168">_xlfn.XLOOKUP(Y$1&amp;$R168,$C$3:$C$1662&amp;$D$3:$D$1662,$E$3:$E$1662,0,0,1)</f>
        <v>1100</v>
      </c>
      <c r="Z168" s="2" cm="1">
        <f t="array" ref="Z168">_xlfn.XLOOKUP(Z$1&amp;$R168,$C$3:$C$1662&amp;$D$3:$D$1662,$E$3:$E$1662,0,0,1)</f>
        <v>800</v>
      </c>
      <c r="AA168" s="2" cm="1">
        <f t="array" ref="AA168">_xlfn.XLOOKUP(AA$1&amp;$R168,$C$3:$C$1662&amp;$D$3:$D$1662,$E$3:$E$1662,0,0,1)</f>
        <v>32400</v>
      </c>
      <c r="AB168" s="2" cm="1">
        <f t="array" ref="AB168">_xlfn.XLOOKUP(AB$1&amp;$R168,$C$3:$C$1662&amp;$D$3:$D$1662,$E$3:$E$1662,0,0,1)</f>
        <v>700</v>
      </c>
      <c r="AC168" s="2" cm="1">
        <f t="array" ref="AC168">_xlfn.XLOOKUP(AC$1&amp;$R168,$C$3:$C$1662&amp;$D$3:$D$1662,$E$3:$E$1662,0,0,1)</f>
        <v>1600</v>
      </c>
    </row>
    <row r="169" spans="3:29" x14ac:dyDescent="0.4">
      <c r="C169" t="s">
        <v>758</v>
      </c>
      <c r="D169" t="s">
        <v>679</v>
      </c>
      <c r="E169">
        <v>1600</v>
      </c>
      <c r="R169" t="s">
        <v>257</v>
      </c>
      <c r="S169" s="2">
        <f t="shared" si="11"/>
        <v>565200</v>
      </c>
      <c r="T169" s="2">
        <f t="shared" si="14"/>
        <v>317800</v>
      </c>
      <c r="U169" s="2">
        <f t="shared" si="14"/>
        <v>496700</v>
      </c>
      <c r="V169" s="2">
        <f t="shared" si="14"/>
        <v>966300</v>
      </c>
      <c r="W169" s="2">
        <f t="shared" si="14"/>
        <v>612000</v>
      </c>
      <c r="X169" s="2">
        <f t="shared" si="14"/>
        <v>433200</v>
      </c>
      <c r="Y169" s="2" cm="1">
        <f t="array" ref="Y169">_xlfn.XLOOKUP(Y$1&amp;$R169,$C$3:$C$1662&amp;$D$3:$D$1662,$E$3:$E$1662,0,0,1)</f>
        <v>700</v>
      </c>
      <c r="Z169" s="2" cm="1">
        <f t="array" ref="Z169">_xlfn.XLOOKUP(Z$1&amp;$R169,$C$3:$C$1662&amp;$D$3:$D$1662,$E$3:$E$1662,0,0,1)</f>
        <v>300</v>
      </c>
      <c r="AA169" s="2" cm="1">
        <f t="array" ref="AA169">_xlfn.XLOOKUP(AA$1&amp;$R169,$C$3:$C$1662&amp;$D$3:$D$1662,$E$3:$E$1662,0,0,1)</f>
        <v>3300</v>
      </c>
      <c r="AB169" s="2" cm="1">
        <f t="array" ref="AB169">_xlfn.XLOOKUP(AB$1&amp;$R169,$C$3:$C$1662&amp;$D$3:$D$1662,$E$3:$E$1662,0,0,1)</f>
        <v>1900</v>
      </c>
      <c r="AC169" s="2" cm="1">
        <f t="array" ref="AC169">_xlfn.XLOOKUP(AC$1&amp;$R169,$C$3:$C$1662&amp;$D$3:$D$1662,$E$3:$E$1662,0,0,1)</f>
        <v>2100</v>
      </c>
    </row>
    <row r="170" spans="3:29" x14ac:dyDescent="0.4">
      <c r="C170" t="s">
        <v>758</v>
      </c>
      <c r="D170" t="s">
        <v>680</v>
      </c>
      <c r="E170">
        <v>2100</v>
      </c>
      <c r="R170" t="s">
        <v>47</v>
      </c>
      <c r="S170" s="2">
        <f t="shared" si="11"/>
        <v>567320</v>
      </c>
      <c r="T170" s="2">
        <f t="shared" si="14"/>
        <v>320300</v>
      </c>
      <c r="U170" s="2">
        <f t="shared" si="14"/>
        <v>498900</v>
      </c>
      <c r="V170" s="2">
        <f t="shared" si="14"/>
        <v>968400</v>
      </c>
      <c r="W170" s="2">
        <f t="shared" si="14"/>
        <v>614500</v>
      </c>
      <c r="X170" s="2">
        <f t="shared" si="14"/>
        <v>434500</v>
      </c>
      <c r="Y170" s="2" cm="1">
        <f t="array" ref="Y170">_xlfn.XLOOKUP(Y$1&amp;$R170,$C$3:$C$1662&amp;$D$3:$D$1662,$E$3:$E$1662,0,0,1)</f>
        <v>2500</v>
      </c>
      <c r="Z170" s="2" cm="1">
        <f t="array" ref="Z170">_xlfn.XLOOKUP(Z$1&amp;$R170,$C$3:$C$1662&amp;$D$3:$D$1662,$E$3:$E$1662,0,0,1)</f>
        <v>2200</v>
      </c>
      <c r="AA170" s="2" cm="1">
        <f t="array" ref="AA170">_xlfn.XLOOKUP(AA$1&amp;$R170,$C$3:$C$1662&amp;$D$3:$D$1662,$E$3:$E$1662,0,0,1)</f>
        <v>2100</v>
      </c>
      <c r="AB170" s="2" cm="1">
        <f t="array" ref="AB170">_xlfn.XLOOKUP(AB$1&amp;$R170,$C$3:$C$1662&amp;$D$3:$D$1662,$E$3:$E$1662,0,0,1)</f>
        <v>2500</v>
      </c>
      <c r="AC170" s="2" cm="1">
        <f t="array" ref="AC170">_xlfn.XLOOKUP(AC$1&amp;$R170,$C$3:$C$1662&amp;$D$3:$D$1662,$E$3:$E$1662,0,0,1)</f>
        <v>1300</v>
      </c>
    </row>
    <row r="171" spans="3:29" x14ac:dyDescent="0.4">
      <c r="C171" t="s">
        <v>758</v>
      </c>
      <c r="D171" t="s">
        <v>681</v>
      </c>
      <c r="E171">
        <v>1300</v>
      </c>
      <c r="R171" t="s">
        <v>136</v>
      </c>
      <c r="S171" s="2">
        <f t="shared" si="11"/>
        <v>569180</v>
      </c>
      <c r="T171" s="2">
        <f t="shared" si="14"/>
        <v>320800</v>
      </c>
      <c r="U171" s="2">
        <f t="shared" si="14"/>
        <v>499500</v>
      </c>
      <c r="V171" s="2">
        <f t="shared" si="14"/>
        <v>971300</v>
      </c>
      <c r="W171" s="2">
        <f t="shared" si="14"/>
        <v>615300</v>
      </c>
      <c r="X171" s="2">
        <f t="shared" si="14"/>
        <v>439000</v>
      </c>
      <c r="Y171" s="2" cm="1">
        <f t="array" ref="Y171">_xlfn.XLOOKUP(Y$1&amp;$R171,$C$3:$C$1662&amp;$D$3:$D$1662,$E$3:$E$1662,0,0,1)</f>
        <v>500</v>
      </c>
      <c r="Z171" s="2" cm="1">
        <f t="array" ref="Z171">_xlfn.XLOOKUP(Z$1&amp;$R171,$C$3:$C$1662&amp;$D$3:$D$1662,$E$3:$E$1662,0,0,1)</f>
        <v>600</v>
      </c>
      <c r="AA171" s="2" cm="1">
        <f t="array" ref="AA171">_xlfn.XLOOKUP(AA$1&amp;$R171,$C$3:$C$1662&amp;$D$3:$D$1662,$E$3:$E$1662,0,0,1)</f>
        <v>2900</v>
      </c>
      <c r="AB171" s="2" cm="1">
        <f t="array" ref="AB171">_xlfn.XLOOKUP(AB$1&amp;$R171,$C$3:$C$1662&amp;$D$3:$D$1662,$E$3:$E$1662,0,0,1)</f>
        <v>800</v>
      </c>
      <c r="AC171" s="2" cm="1">
        <f t="array" ref="AC171">_xlfn.XLOOKUP(AC$1&amp;$R171,$C$3:$C$1662&amp;$D$3:$D$1662,$E$3:$E$1662,0,0,1)</f>
        <v>4500</v>
      </c>
    </row>
    <row r="172" spans="3:29" x14ac:dyDescent="0.4">
      <c r="C172" t="s">
        <v>758</v>
      </c>
      <c r="D172" t="s">
        <v>682</v>
      </c>
      <c r="E172">
        <v>4500</v>
      </c>
      <c r="R172" t="s">
        <v>6</v>
      </c>
      <c r="S172" s="2">
        <f t="shared" si="11"/>
        <v>572120</v>
      </c>
      <c r="T172" s="2">
        <f t="shared" si="14"/>
        <v>321000</v>
      </c>
      <c r="U172" s="2">
        <f t="shared" si="14"/>
        <v>500100</v>
      </c>
      <c r="V172" s="2">
        <f t="shared" si="14"/>
        <v>980200</v>
      </c>
      <c r="W172" s="2">
        <f t="shared" si="14"/>
        <v>616500</v>
      </c>
      <c r="X172" s="2">
        <f t="shared" si="14"/>
        <v>442800</v>
      </c>
      <c r="Y172" s="2" cm="1">
        <f t="array" ref="Y172">_xlfn.XLOOKUP(Y$1&amp;$R172,$C$3:$C$1662&amp;$D$3:$D$1662,$E$3:$E$1662,0,0,1)</f>
        <v>200</v>
      </c>
      <c r="Z172" s="2" cm="1">
        <f t="array" ref="Z172">_xlfn.XLOOKUP(Z$1&amp;$R172,$C$3:$C$1662&amp;$D$3:$D$1662,$E$3:$E$1662,0,0,1)</f>
        <v>600</v>
      </c>
      <c r="AA172" s="2" cm="1">
        <f t="array" ref="AA172">_xlfn.XLOOKUP(AA$1&amp;$R172,$C$3:$C$1662&amp;$D$3:$D$1662,$E$3:$E$1662,0,0,1)</f>
        <v>8900</v>
      </c>
      <c r="AB172" s="2" cm="1">
        <f t="array" ref="AB172">_xlfn.XLOOKUP(AB$1&amp;$R172,$C$3:$C$1662&amp;$D$3:$D$1662,$E$3:$E$1662,0,0,1)</f>
        <v>1200</v>
      </c>
      <c r="AC172" s="2" cm="1">
        <f t="array" ref="AC172">_xlfn.XLOOKUP(AC$1&amp;$R172,$C$3:$C$1662&amp;$D$3:$D$1662,$E$3:$E$1662,0,0,1)</f>
        <v>3800</v>
      </c>
    </row>
    <row r="173" spans="3:29" x14ac:dyDescent="0.4">
      <c r="C173" t="s">
        <v>758</v>
      </c>
      <c r="D173" t="s">
        <v>683</v>
      </c>
      <c r="E173">
        <v>3800</v>
      </c>
      <c r="R173" t="s">
        <v>171</v>
      </c>
      <c r="S173" s="2">
        <f t="shared" si="11"/>
        <v>574000</v>
      </c>
      <c r="T173" s="2">
        <f t="shared" si="14"/>
        <v>323400</v>
      </c>
      <c r="U173" s="2">
        <f t="shared" si="14"/>
        <v>500800</v>
      </c>
      <c r="V173" s="2">
        <f t="shared" si="14"/>
        <v>981900</v>
      </c>
      <c r="W173" s="2">
        <f t="shared" si="14"/>
        <v>620000</v>
      </c>
      <c r="X173" s="2">
        <f t="shared" si="14"/>
        <v>443900</v>
      </c>
      <c r="Y173" s="2" cm="1">
        <f t="array" ref="Y173">_xlfn.XLOOKUP(Y$1&amp;$R173,$C$3:$C$1662&amp;$D$3:$D$1662,$E$3:$E$1662,0,0,1)</f>
        <v>2400</v>
      </c>
      <c r="Z173" s="2" cm="1">
        <f t="array" ref="Z173">_xlfn.XLOOKUP(Z$1&amp;$R173,$C$3:$C$1662&amp;$D$3:$D$1662,$E$3:$E$1662,0,0,1)</f>
        <v>700</v>
      </c>
      <c r="AA173" s="2" cm="1">
        <f t="array" ref="AA173">_xlfn.XLOOKUP(AA$1&amp;$R173,$C$3:$C$1662&amp;$D$3:$D$1662,$E$3:$E$1662,0,0,1)</f>
        <v>1700</v>
      </c>
      <c r="AB173" s="2" cm="1">
        <f t="array" ref="AB173">_xlfn.XLOOKUP(AB$1&amp;$R173,$C$3:$C$1662&amp;$D$3:$D$1662,$E$3:$E$1662,0,0,1)</f>
        <v>3500</v>
      </c>
      <c r="AC173" s="2" cm="1">
        <f t="array" ref="AC173">_xlfn.XLOOKUP(AC$1&amp;$R173,$C$3:$C$1662&amp;$D$3:$D$1662,$E$3:$E$1662,0,0,1)</f>
        <v>1100</v>
      </c>
    </row>
    <row r="174" spans="3:29" x14ac:dyDescent="0.4">
      <c r="C174" t="s">
        <v>758</v>
      </c>
      <c r="D174" t="s">
        <v>684</v>
      </c>
      <c r="E174">
        <v>1100</v>
      </c>
      <c r="R174" t="s">
        <v>48</v>
      </c>
      <c r="S174" s="2">
        <f t="shared" si="11"/>
        <v>576680</v>
      </c>
      <c r="T174" s="2">
        <f t="shared" si="14"/>
        <v>324900</v>
      </c>
      <c r="U174" s="2">
        <f t="shared" si="14"/>
        <v>502400</v>
      </c>
      <c r="V174" s="2">
        <f t="shared" si="14"/>
        <v>984800</v>
      </c>
      <c r="W174" s="2">
        <f t="shared" si="14"/>
        <v>625100</v>
      </c>
      <c r="X174" s="2">
        <f t="shared" si="14"/>
        <v>446200</v>
      </c>
      <c r="Y174" s="2" cm="1">
        <f t="array" ref="Y174">_xlfn.XLOOKUP(Y$1&amp;$R174,$C$3:$C$1662&amp;$D$3:$D$1662,$E$3:$E$1662,0,0,1)</f>
        <v>1500</v>
      </c>
      <c r="Z174" s="2" cm="1">
        <f t="array" ref="Z174">_xlfn.XLOOKUP(Z$1&amp;$R174,$C$3:$C$1662&amp;$D$3:$D$1662,$E$3:$E$1662,0,0,1)</f>
        <v>1600</v>
      </c>
      <c r="AA174" s="2" cm="1">
        <f t="array" ref="AA174">_xlfn.XLOOKUP(AA$1&amp;$R174,$C$3:$C$1662&amp;$D$3:$D$1662,$E$3:$E$1662,0,0,1)</f>
        <v>2900</v>
      </c>
      <c r="AB174" s="2" cm="1">
        <f t="array" ref="AB174">_xlfn.XLOOKUP(AB$1&amp;$R174,$C$3:$C$1662&amp;$D$3:$D$1662,$E$3:$E$1662,0,0,1)</f>
        <v>5100</v>
      </c>
      <c r="AC174" s="2" cm="1">
        <f t="array" ref="AC174">_xlfn.XLOOKUP(AC$1&amp;$R174,$C$3:$C$1662&amp;$D$3:$D$1662,$E$3:$E$1662,0,0,1)</f>
        <v>2300</v>
      </c>
    </row>
    <row r="175" spans="3:29" x14ac:dyDescent="0.4">
      <c r="C175" t="s">
        <v>758</v>
      </c>
      <c r="D175" t="s">
        <v>685</v>
      </c>
      <c r="E175">
        <v>2300</v>
      </c>
      <c r="R175" t="s">
        <v>85</v>
      </c>
      <c r="S175" s="2">
        <f t="shared" si="11"/>
        <v>578620</v>
      </c>
      <c r="T175" s="2">
        <f t="shared" si="14"/>
        <v>327800</v>
      </c>
      <c r="U175" s="2">
        <f t="shared" si="14"/>
        <v>503000</v>
      </c>
      <c r="V175" s="2">
        <f t="shared" si="14"/>
        <v>989100</v>
      </c>
      <c r="W175" s="2">
        <f t="shared" si="14"/>
        <v>626200</v>
      </c>
      <c r="X175" s="2">
        <f t="shared" si="14"/>
        <v>447000</v>
      </c>
      <c r="Y175" s="2" cm="1">
        <f t="array" ref="Y175">_xlfn.XLOOKUP(Y$1&amp;$R175,$C$3:$C$1662&amp;$D$3:$D$1662,$E$3:$E$1662,0,0,1)</f>
        <v>2900</v>
      </c>
      <c r="Z175" s="2" cm="1">
        <f t="array" ref="Z175">_xlfn.XLOOKUP(Z$1&amp;$R175,$C$3:$C$1662&amp;$D$3:$D$1662,$E$3:$E$1662,0,0,1)</f>
        <v>600</v>
      </c>
      <c r="AA175" s="2" cm="1">
        <f t="array" ref="AA175">_xlfn.XLOOKUP(AA$1&amp;$R175,$C$3:$C$1662&amp;$D$3:$D$1662,$E$3:$E$1662,0,0,1)</f>
        <v>4300</v>
      </c>
      <c r="AB175" s="2" cm="1">
        <f t="array" ref="AB175">_xlfn.XLOOKUP(AB$1&amp;$R175,$C$3:$C$1662&amp;$D$3:$D$1662,$E$3:$E$1662,0,0,1)</f>
        <v>1100</v>
      </c>
      <c r="AC175" s="2" cm="1">
        <f t="array" ref="AC175">_xlfn.XLOOKUP(AC$1&amp;$R175,$C$3:$C$1662&amp;$D$3:$D$1662,$E$3:$E$1662,0,0,1)</f>
        <v>800</v>
      </c>
    </row>
    <row r="176" spans="3:29" x14ac:dyDescent="0.4">
      <c r="C176" t="s">
        <v>758</v>
      </c>
      <c r="D176" t="s">
        <v>686</v>
      </c>
      <c r="E176">
        <v>800</v>
      </c>
      <c r="R176" t="s">
        <v>143</v>
      </c>
      <c r="S176" s="2">
        <f t="shared" si="11"/>
        <v>580880</v>
      </c>
      <c r="T176" s="2">
        <f t="shared" si="14"/>
        <v>329300</v>
      </c>
      <c r="U176" s="2">
        <f t="shared" si="14"/>
        <v>504800</v>
      </c>
      <c r="V176" s="2">
        <f t="shared" si="14"/>
        <v>989900</v>
      </c>
      <c r="W176" s="2">
        <f t="shared" si="14"/>
        <v>628400</v>
      </c>
      <c r="X176" s="2">
        <f t="shared" si="14"/>
        <v>452000</v>
      </c>
      <c r="Y176" s="2" cm="1">
        <f t="array" ref="Y176">_xlfn.XLOOKUP(Y$1&amp;$R176,$C$3:$C$1662&amp;$D$3:$D$1662,$E$3:$E$1662,0,0,1)</f>
        <v>1500</v>
      </c>
      <c r="Z176" s="2" cm="1">
        <f t="array" ref="Z176">_xlfn.XLOOKUP(Z$1&amp;$R176,$C$3:$C$1662&amp;$D$3:$D$1662,$E$3:$E$1662,0,0,1)</f>
        <v>1800</v>
      </c>
      <c r="AA176" s="2" cm="1">
        <f t="array" ref="AA176">_xlfn.XLOOKUP(AA$1&amp;$R176,$C$3:$C$1662&amp;$D$3:$D$1662,$E$3:$E$1662,0,0,1)</f>
        <v>800</v>
      </c>
      <c r="AB176" s="2" cm="1">
        <f t="array" ref="AB176">_xlfn.XLOOKUP(AB$1&amp;$R176,$C$3:$C$1662&amp;$D$3:$D$1662,$E$3:$E$1662,0,0,1)</f>
        <v>2200</v>
      </c>
      <c r="AC176" s="2" cm="1">
        <f t="array" ref="AC176">_xlfn.XLOOKUP(AC$1&amp;$R176,$C$3:$C$1662&amp;$D$3:$D$1662,$E$3:$E$1662,0,0,1)</f>
        <v>5000</v>
      </c>
    </row>
    <row r="177" spans="3:29" x14ac:dyDescent="0.4">
      <c r="C177" t="s">
        <v>758</v>
      </c>
      <c r="D177" t="s">
        <v>687</v>
      </c>
      <c r="E177">
        <v>5000</v>
      </c>
      <c r="R177" t="s">
        <v>192</v>
      </c>
      <c r="S177" s="2">
        <f t="shared" si="11"/>
        <v>582340</v>
      </c>
      <c r="T177" s="2">
        <f t="shared" si="14"/>
        <v>330500</v>
      </c>
      <c r="U177" s="2">
        <f t="shared" si="14"/>
        <v>505200</v>
      </c>
      <c r="V177" s="2">
        <f t="shared" si="14"/>
        <v>992200</v>
      </c>
      <c r="W177" s="2">
        <f t="shared" si="14"/>
        <v>631300</v>
      </c>
      <c r="X177" s="2">
        <f t="shared" si="14"/>
        <v>452500</v>
      </c>
      <c r="Y177" s="2" cm="1">
        <f t="array" ref="Y177">_xlfn.XLOOKUP(Y$1&amp;$R177,$C$3:$C$1662&amp;$D$3:$D$1662,$E$3:$E$1662,0,0,1)</f>
        <v>1200</v>
      </c>
      <c r="Z177" s="2" cm="1">
        <f t="array" ref="Z177">_xlfn.XLOOKUP(Z$1&amp;$R177,$C$3:$C$1662&amp;$D$3:$D$1662,$E$3:$E$1662,0,0,1)</f>
        <v>400</v>
      </c>
      <c r="AA177" s="2" cm="1">
        <f t="array" ref="AA177">_xlfn.XLOOKUP(AA$1&amp;$R177,$C$3:$C$1662&amp;$D$3:$D$1662,$E$3:$E$1662,0,0,1)</f>
        <v>2300</v>
      </c>
      <c r="AB177" s="2" cm="1">
        <f t="array" ref="AB177">_xlfn.XLOOKUP(AB$1&amp;$R177,$C$3:$C$1662&amp;$D$3:$D$1662,$E$3:$E$1662,0,0,1)</f>
        <v>2900</v>
      </c>
      <c r="AC177" s="2" cm="1">
        <f t="array" ref="AC177">_xlfn.XLOOKUP(AC$1&amp;$R177,$C$3:$C$1662&amp;$D$3:$D$1662,$E$3:$E$1662,0,0,1)</f>
        <v>500</v>
      </c>
    </row>
    <row r="178" spans="3:29" x14ac:dyDescent="0.4">
      <c r="C178" t="s">
        <v>758</v>
      </c>
      <c r="D178" t="s">
        <v>688</v>
      </c>
      <c r="E178">
        <v>500</v>
      </c>
      <c r="R178" t="s">
        <v>53</v>
      </c>
      <c r="S178" s="2">
        <f t="shared" si="11"/>
        <v>583800</v>
      </c>
      <c r="T178" s="2">
        <f t="shared" si="14"/>
        <v>331800</v>
      </c>
      <c r="U178" s="2">
        <f t="shared" si="14"/>
        <v>509300</v>
      </c>
      <c r="V178" s="2">
        <f t="shared" si="14"/>
        <v>993300</v>
      </c>
      <c r="W178" s="2">
        <f t="shared" si="14"/>
        <v>631700</v>
      </c>
      <c r="X178" s="2">
        <f t="shared" si="14"/>
        <v>452900</v>
      </c>
      <c r="Y178" s="2" cm="1">
        <f t="array" ref="Y178">_xlfn.XLOOKUP(Y$1&amp;$R178,$C$3:$C$1662&amp;$D$3:$D$1662,$E$3:$E$1662,0,0,1)</f>
        <v>1300</v>
      </c>
      <c r="Z178" s="2" cm="1">
        <f t="array" ref="Z178">_xlfn.XLOOKUP(Z$1&amp;$R178,$C$3:$C$1662&amp;$D$3:$D$1662,$E$3:$E$1662,0,0,1)</f>
        <v>4100</v>
      </c>
      <c r="AA178" s="2" cm="1">
        <f t="array" ref="AA178">_xlfn.XLOOKUP(AA$1&amp;$R178,$C$3:$C$1662&amp;$D$3:$D$1662,$E$3:$E$1662,0,0,1)</f>
        <v>1100</v>
      </c>
      <c r="AB178" s="2" cm="1">
        <f t="array" ref="AB178">_xlfn.XLOOKUP(AB$1&amp;$R178,$C$3:$C$1662&amp;$D$3:$D$1662,$E$3:$E$1662,0,0,1)</f>
        <v>400</v>
      </c>
      <c r="AC178" s="2" cm="1">
        <f t="array" ref="AC178">_xlfn.XLOOKUP(AC$1&amp;$R178,$C$3:$C$1662&amp;$D$3:$D$1662,$E$3:$E$1662,0,0,1)</f>
        <v>400</v>
      </c>
    </row>
    <row r="179" spans="3:29" x14ac:dyDescent="0.4">
      <c r="C179" t="s">
        <v>758</v>
      </c>
      <c r="D179" t="s">
        <v>689</v>
      </c>
      <c r="E179">
        <v>400</v>
      </c>
      <c r="R179" t="s">
        <v>222</v>
      </c>
      <c r="S179" s="2">
        <f t="shared" si="11"/>
        <v>586560</v>
      </c>
      <c r="T179" s="2">
        <f t="shared" si="14"/>
        <v>332900</v>
      </c>
      <c r="U179" s="2">
        <f t="shared" si="14"/>
        <v>512300</v>
      </c>
      <c r="V179" s="2">
        <f t="shared" si="14"/>
        <v>998700</v>
      </c>
      <c r="W179" s="2">
        <f t="shared" si="14"/>
        <v>635400</v>
      </c>
      <c r="X179" s="2">
        <f t="shared" si="14"/>
        <v>453500</v>
      </c>
      <c r="Y179" s="2" cm="1">
        <f t="array" ref="Y179">_xlfn.XLOOKUP(Y$1&amp;$R179,$C$3:$C$1662&amp;$D$3:$D$1662,$E$3:$E$1662,0,0,1)</f>
        <v>1100</v>
      </c>
      <c r="Z179" s="2" cm="1">
        <f t="array" ref="Z179">_xlfn.XLOOKUP(Z$1&amp;$R179,$C$3:$C$1662&amp;$D$3:$D$1662,$E$3:$E$1662,0,0,1)</f>
        <v>3000</v>
      </c>
      <c r="AA179" s="2" cm="1">
        <f t="array" ref="AA179">_xlfn.XLOOKUP(AA$1&amp;$R179,$C$3:$C$1662&amp;$D$3:$D$1662,$E$3:$E$1662,0,0,1)</f>
        <v>5400</v>
      </c>
      <c r="AB179" s="2" cm="1">
        <f t="array" ref="AB179">_xlfn.XLOOKUP(AB$1&amp;$R179,$C$3:$C$1662&amp;$D$3:$D$1662,$E$3:$E$1662,0,0,1)</f>
        <v>3700</v>
      </c>
      <c r="AC179" s="2" cm="1">
        <f t="array" ref="AC179">_xlfn.XLOOKUP(AC$1&amp;$R179,$C$3:$C$1662&amp;$D$3:$D$1662,$E$3:$E$1662,0,0,1)</f>
        <v>600</v>
      </c>
    </row>
    <row r="180" spans="3:29" x14ac:dyDescent="0.4">
      <c r="C180" t="s">
        <v>758</v>
      </c>
      <c r="D180" t="s">
        <v>690</v>
      </c>
      <c r="E180">
        <v>600</v>
      </c>
      <c r="R180" t="s">
        <v>211</v>
      </c>
      <c r="S180" s="2">
        <f t="shared" si="11"/>
        <v>587720</v>
      </c>
      <c r="T180" s="2">
        <f t="shared" ref="T180:X195" si="15">T179+Y180</f>
        <v>332900</v>
      </c>
      <c r="U180" s="2">
        <f t="shared" si="15"/>
        <v>512900</v>
      </c>
      <c r="V180" s="2">
        <f t="shared" si="15"/>
        <v>1000200</v>
      </c>
      <c r="W180" s="2">
        <f t="shared" si="15"/>
        <v>636400</v>
      </c>
      <c r="X180" s="2">
        <f t="shared" si="15"/>
        <v>456200</v>
      </c>
      <c r="Y180" s="2" cm="1">
        <f t="array" ref="Y180">_xlfn.XLOOKUP(Y$1&amp;$R180,$C$3:$C$1662&amp;$D$3:$D$1662,$E$3:$E$1662,0,0,1)</f>
        <v>0</v>
      </c>
      <c r="Z180" s="2" cm="1">
        <f t="array" ref="Z180">_xlfn.XLOOKUP(Z$1&amp;$R180,$C$3:$C$1662&amp;$D$3:$D$1662,$E$3:$E$1662,0,0,1)</f>
        <v>600</v>
      </c>
      <c r="AA180" s="2" cm="1">
        <f t="array" ref="AA180">_xlfn.XLOOKUP(AA$1&amp;$R180,$C$3:$C$1662&amp;$D$3:$D$1662,$E$3:$E$1662,0,0,1)</f>
        <v>1500</v>
      </c>
      <c r="AB180" s="2" cm="1">
        <f t="array" ref="AB180">_xlfn.XLOOKUP(AB$1&amp;$R180,$C$3:$C$1662&amp;$D$3:$D$1662,$E$3:$E$1662,0,0,1)</f>
        <v>1000</v>
      </c>
      <c r="AC180" s="2" cm="1">
        <f t="array" ref="AC180">_xlfn.XLOOKUP(AC$1&amp;$R180,$C$3:$C$1662&amp;$D$3:$D$1662,$E$3:$E$1662,0,0,1)</f>
        <v>2700</v>
      </c>
    </row>
    <row r="181" spans="3:29" x14ac:dyDescent="0.4">
      <c r="C181" t="s">
        <v>758</v>
      </c>
      <c r="D181" t="s">
        <v>691</v>
      </c>
      <c r="E181">
        <v>2700</v>
      </c>
      <c r="R181" t="s">
        <v>299</v>
      </c>
      <c r="S181" s="2">
        <f t="shared" si="11"/>
        <v>589400</v>
      </c>
      <c r="T181" s="2">
        <f t="shared" si="15"/>
        <v>334800</v>
      </c>
      <c r="U181" s="2">
        <f t="shared" si="15"/>
        <v>514200</v>
      </c>
      <c r="V181" s="2">
        <f t="shared" si="15"/>
        <v>1002800</v>
      </c>
      <c r="W181" s="2">
        <f t="shared" si="15"/>
        <v>637100</v>
      </c>
      <c r="X181" s="2">
        <f t="shared" si="15"/>
        <v>458100</v>
      </c>
      <c r="Y181" s="2" cm="1">
        <f t="array" ref="Y181">_xlfn.XLOOKUP(Y$1&amp;$R181,$C$3:$C$1662&amp;$D$3:$D$1662,$E$3:$E$1662,0,0,1)</f>
        <v>1900</v>
      </c>
      <c r="Z181" s="2" cm="1">
        <f t="array" ref="Z181">_xlfn.XLOOKUP(Z$1&amp;$R181,$C$3:$C$1662&amp;$D$3:$D$1662,$E$3:$E$1662,0,0,1)</f>
        <v>1300</v>
      </c>
      <c r="AA181" s="2" cm="1">
        <f t="array" ref="AA181">_xlfn.XLOOKUP(AA$1&amp;$R181,$C$3:$C$1662&amp;$D$3:$D$1662,$E$3:$E$1662,0,0,1)</f>
        <v>2600</v>
      </c>
      <c r="AB181" s="2" cm="1">
        <f t="array" ref="AB181">_xlfn.XLOOKUP(AB$1&amp;$R181,$C$3:$C$1662&amp;$D$3:$D$1662,$E$3:$E$1662,0,0,1)</f>
        <v>700</v>
      </c>
      <c r="AC181" s="2" cm="1">
        <f t="array" ref="AC181">_xlfn.XLOOKUP(AC$1&amp;$R181,$C$3:$C$1662&amp;$D$3:$D$1662,$E$3:$E$1662,0,0,1)</f>
        <v>1900</v>
      </c>
    </row>
    <row r="182" spans="3:29" x14ac:dyDescent="0.4">
      <c r="C182" t="s">
        <v>758</v>
      </c>
      <c r="D182" t="s">
        <v>692</v>
      </c>
      <c r="E182">
        <v>1900</v>
      </c>
      <c r="R182" t="s">
        <v>100</v>
      </c>
      <c r="S182" s="2">
        <f t="shared" si="11"/>
        <v>592320</v>
      </c>
      <c r="T182" s="2">
        <f t="shared" si="15"/>
        <v>343200</v>
      </c>
      <c r="U182" s="2">
        <f t="shared" si="15"/>
        <v>516000</v>
      </c>
      <c r="V182" s="2">
        <f t="shared" si="15"/>
        <v>1004300</v>
      </c>
      <c r="W182" s="2">
        <f t="shared" si="15"/>
        <v>638800</v>
      </c>
      <c r="X182" s="2">
        <f t="shared" si="15"/>
        <v>459300</v>
      </c>
      <c r="Y182" s="2" cm="1">
        <f t="array" ref="Y182">_xlfn.XLOOKUP(Y$1&amp;$R182,$C$3:$C$1662&amp;$D$3:$D$1662,$E$3:$E$1662,0,0,1)</f>
        <v>8400</v>
      </c>
      <c r="Z182" s="2" cm="1">
        <f t="array" ref="Z182">_xlfn.XLOOKUP(Z$1&amp;$R182,$C$3:$C$1662&amp;$D$3:$D$1662,$E$3:$E$1662,0,0,1)</f>
        <v>1800</v>
      </c>
      <c r="AA182" s="2" cm="1">
        <f t="array" ref="AA182">_xlfn.XLOOKUP(AA$1&amp;$R182,$C$3:$C$1662&amp;$D$3:$D$1662,$E$3:$E$1662,0,0,1)</f>
        <v>1500</v>
      </c>
      <c r="AB182" s="2" cm="1">
        <f t="array" ref="AB182">_xlfn.XLOOKUP(AB$1&amp;$R182,$C$3:$C$1662&amp;$D$3:$D$1662,$E$3:$E$1662,0,0,1)</f>
        <v>1700</v>
      </c>
      <c r="AC182" s="2" cm="1">
        <f t="array" ref="AC182">_xlfn.XLOOKUP(AC$1&amp;$R182,$C$3:$C$1662&amp;$D$3:$D$1662,$E$3:$E$1662,0,0,1)</f>
        <v>1200</v>
      </c>
    </row>
    <row r="183" spans="3:29" x14ac:dyDescent="0.4">
      <c r="C183" t="s">
        <v>758</v>
      </c>
      <c r="D183" t="s">
        <v>693</v>
      </c>
      <c r="E183">
        <v>1200</v>
      </c>
      <c r="R183" t="s">
        <v>300</v>
      </c>
      <c r="S183" s="2">
        <f t="shared" si="11"/>
        <v>593900</v>
      </c>
      <c r="T183" s="2">
        <f t="shared" si="15"/>
        <v>349600</v>
      </c>
      <c r="U183" s="2">
        <f t="shared" si="15"/>
        <v>516200</v>
      </c>
      <c r="V183" s="2">
        <f t="shared" si="15"/>
        <v>1005600</v>
      </c>
      <c r="W183" s="2">
        <f t="shared" si="15"/>
        <v>638800</v>
      </c>
      <c r="X183" s="2">
        <f t="shared" si="15"/>
        <v>459300</v>
      </c>
      <c r="Y183" s="2" cm="1">
        <f t="array" ref="Y183">_xlfn.XLOOKUP(Y$1&amp;$R183,$C$3:$C$1662&amp;$D$3:$D$1662,$E$3:$E$1662,0,0,1)</f>
        <v>6400</v>
      </c>
      <c r="Z183" s="2" cm="1">
        <f t="array" ref="Z183">_xlfn.XLOOKUP(Z$1&amp;$R183,$C$3:$C$1662&amp;$D$3:$D$1662,$E$3:$E$1662,0,0,1)</f>
        <v>200</v>
      </c>
      <c r="AA183" s="2" cm="1">
        <f t="array" ref="AA183">_xlfn.XLOOKUP(AA$1&amp;$R183,$C$3:$C$1662&amp;$D$3:$D$1662,$E$3:$E$1662,0,0,1)</f>
        <v>1300</v>
      </c>
      <c r="AB183" s="2" cm="1">
        <f t="array" ref="AB183">_xlfn.XLOOKUP(AB$1&amp;$R183,$C$3:$C$1662&amp;$D$3:$D$1662,$E$3:$E$1662,0,0,1)</f>
        <v>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758</v>
      </c>
      <c r="D184" t="s">
        <v>694</v>
      </c>
      <c r="E184">
        <v>0</v>
      </c>
      <c r="R184" t="s">
        <v>204</v>
      </c>
      <c r="S184" s="2">
        <f t="shared" si="11"/>
        <v>594620</v>
      </c>
      <c r="T184" s="2">
        <f t="shared" si="15"/>
        <v>350000</v>
      </c>
      <c r="U184" s="2">
        <f t="shared" si="15"/>
        <v>516700</v>
      </c>
      <c r="V184" s="2">
        <f t="shared" si="15"/>
        <v>1006300</v>
      </c>
      <c r="W184" s="2">
        <f t="shared" si="15"/>
        <v>639600</v>
      </c>
      <c r="X184" s="2">
        <f t="shared" si="15"/>
        <v>460500</v>
      </c>
      <c r="Y184" s="2" cm="1">
        <f t="array" ref="Y184">_xlfn.XLOOKUP(Y$1&amp;$R184,$C$3:$C$1662&amp;$D$3:$D$1662,$E$3:$E$1662,0,0,1)</f>
        <v>400</v>
      </c>
      <c r="Z184" s="2" cm="1">
        <f t="array" ref="Z184">_xlfn.XLOOKUP(Z$1&amp;$R184,$C$3:$C$1662&amp;$D$3:$D$1662,$E$3:$E$1662,0,0,1)</f>
        <v>500</v>
      </c>
      <c r="AA184" s="2" cm="1">
        <f t="array" ref="AA184">_xlfn.XLOOKUP(AA$1&amp;$R184,$C$3:$C$1662&amp;$D$3:$D$1662,$E$3:$E$1662,0,0,1)</f>
        <v>700</v>
      </c>
      <c r="AB184" s="2" cm="1">
        <f t="array" ref="AB184">_xlfn.XLOOKUP(AB$1&amp;$R184,$C$3:$C$1662&amp;$D$3:$D$1662,$E$3:$E$1662,0,0,1)</f>
        <v>800</v>
      </c>
      <c r="AC184" s="2" cm="1">
        <f t="array" ref="AC184">_xlfn.XLOOKUP(AC$1&amp;$R184,$C$3:$C$1662&amp;$D$3:$D$1662,$E$3:$E$1662,0,0,1)</f>
        <v>1200</v>
      </c>
    </row>
    <row r="185" spans="3:29" x14ac:dyDescent="0.4">
      <c r="C185" t="s">
        <v>758</v>
      </c>
      <c r="D185" t="s">
        <v>393</v>
      </c>
      <c r="E185">
        <v>1200</v>
      </c>
      <c r="R185" t="s">
        <v>301</v>
      </c>
      <c r="S185" s="2">
        <f t="shared" si="11"/>
        <v>595600</v>
      </c>
      <c r="T185" s="2">
        <f t="shared" si="15"/>
        <v>350800</v>
      </c>
      <c r="U185" s="2">
        <f t="shared" si="15"/>
        <v>517500</v>
      </c>
      <c r="V185" s="2">
        <f t="shared" si="15"/>
        <v>1009100</v>
      </c>
      <c r="W185" s="2">
        <f t="shared" si="15"/>
        <v>639600</v>
      </c>
      <c r="X185" s="2">
        <f t="shared" si="15"/>
        <v>461000</v>
      </c>
      <c r="Y185" s="2" cm="1">
        <f t="array" ref="Y185">_xlfn.XLOOKUP(Y$1&amp;$R185,$C$3:$C$1662&amp;$D$3:$D$1662,$E$3:$E$1662,0,0,1)</f>
        <v>800</v>
      </c>
      <c r="Z185" s="2" cm="1">
        <f t="array" ref="Z185">_xlfn.XLOOKUP(Z$1&amp;$R185,$C$3:$C$1662&amp;$D$3:$D$1662,$E$3:$E$1662,0,0,1)</f>
        <v>800</v>
      </c>
      <c r="AA185" s="2" cm="1">
        <f t="array" ref="AA185">_xlfn.XLOOKUP(AA$1&amp;$R185,$C$3:$C$1662&amp;$D$3:$D$1662,$E$3:$E$1662,0,0,1)</f>
        <v>2800</v>
      </c>
      <c r="AB185" s="2" cm="1">
        <f t="array" ref="AB185">_xlfn.XLOOKUP(AB$1&amp;$R185,$C$3:$C$1662&amp;$D$3:$D$1662,$E$3:$E$1662,0,0,1)</f>
        <v>0</v>
      </c>
      <c r="AC185" s="2" cm="1">
        <f t="array" ref="AC185">_xlfn.XLOOKUP(AC$1&amp;$R185,$C$3:$C$1662&amp;$D$3:$D$1662,$E$3:$E$1662,0,0,1)</f>
        <v>500</v>
      </c>
    </row>
    <row r="186" spans="3:29" x14ac:dyDescent="0.4">
      <c r="C186" t="s">
        <v>758</v>
      </c>
      <c r="D186" t="s">
        <v>394</v>
      </c>
      <c r="E186">
        <v>500</v>
      </c>
      <c r="R186" t="s">
        <v>201</v>
      </c>
      <c r="S186" s="2">
        <f t="shared" si="11"/>
        <v>598300</v>
      </c>
      <c r="T186" s="2">
        <f t="shared" si="15"/>
        <v>356700</v>
      </c>
      <c r="U186" s="2">
        <f t="shared" si="15"/>
        <v>518200</v>
      </c>
      <c r="V186" s="2">
        <f t="shared" si="15"/>
        <v>1010600</v>
      </c>
      <c r="W186" s="2">
        <f t="shared" si="15"/>
        <v>641000</v>
      </c>
      <c r="X186" s="2">
        <f t="shared" si="15"/>
        <v>465000</v>
      </c>
      <c r="Y186" s="2" cm="1">
        <f t="array" ref="Y186">_xlfn.XLOOKUP(Y$1&amp;$R186,$C$3:$C$1662&amp;$D$3:$D$1662,$E$3:$E$1662,0,0,1)</f>
        <v>5900</v>
      </c>
      <c r="Z186" s="2" cm="1">
        <f t="array" ref="Z186">_xlfn.XLOOKUP(Z$1&amp;$R186,$C$3:$C$1662&amp;$D$3:$D$1662,$E$3:$E$1662,0,0,1)</f>
        <v>700</v>
      </c>
      <c r="AA186" s="2" cm="1">
        <f t="array" ref="AA186">_xlfn.XLOOKUP(AA$1&amp;$R186,$C$3:$C$1662&amp;$D$3:$D$1662,$E$3:$E$1662,0,0,1)</f>
        <v>1500</v>
      </c>
      <c r="AB186" s="2" cm="1">
        <f t="array" ref="AB186">_xlfn.XLOOKUP(AB$1&amp;$R186,$C$3:$C$1662&amp;$D$3:$D$1662,$E$3:$E$1662,0,0,1)</f>
        <v>1400</v>
      </c>
      <c r="AC186" s="2" cm="1">
        <f t="array" ref="AC186">_xlfn.XLOOKUP(AC$1&amp;$R186,$C$3:$C$1662&amp;$D$3:$D$1662,$E$3:$E$1662,0,0,1)</f>
        <v>4000</v>
      </c>
    </row>
    <row r="187" spans="3:29" x14ac:dyDescent="0.4">
      <c r="C187" t="s">
        <v>758</v>
      </c>
      <c r="D187" t="s">
        <v>395</v>
      </c>
      <c r="E187">
        <v>4000</v>
      </c>
      <c r="R187" t="s">
        <v>21</v>
      </c>
      <c r="S187" s="2">
        <f t="shared" si="11"/>
        <v>599240</v>
      </c>
      <c r="T187" s="2">
        <f t="shared" si="15"/>
        <v>357600</v>
      </c>
      <c r="U187" s="2">
        <f t="shared" si="15"/>
        <v>519200</v>
      </c>
      <c r="V187" s="2">
        <f t="shared" si="15"/>
        <v>1012800</v>
      </c>
      <c r="W187" s="2">
        <f t="shared" si="15"/>
        <v>641600</v>
      </c>
      <c r="X187" s="2">
        <f t="shared" si="15"/>
        <v>465000</v>
      </c>
      <c r="Y187" s="2" cm="1">
        <f t="array" ref="Y187">_xlfn.XLOOKUP(Y$1&amp;$R187,$C$3:$C$1662&amp;$D$3:$D$1662,$E$3:$E$1662,0,0,1)</f>
        <v>900</v>
      </c>
      <c r="Z187" s="2" cm="1">
        <f t="array" ref="Z187">_xlfn.XLOOKUP(Z$1&amp;$R187,$C$3:$C$1662&amp;$D$3:$D$1662,$E$3:$E$1662,0,0,1)</f>
        <v>1000</v>
      </c>
      <c r="AA187" s="2" cm="1">
        <f t="array" ref="AA187">_xlfn.XLOOKUP(AA$1&amp;$R187,$C$3:$C$1662&amp;$D$3:$D$1662,$E$3:$E$1662,0,0,1)</f>
        <v>2200</v>
      </c>
      <c r="AB187" s="2" cm="1">
        <f t="array" ref="AB187">_xlfn.XLOOKUP(AB$1&amp;$R187,$C$3:$C$1662&amp;$D$3:$D$1662,$E$3:$E$1662,0,0,1)</f>
        <v>600</v>
      </c>
      <c r="AC187" s="2" cm="1">
        <f t="array" ref="AC187">_xlfn.XLOOKUP(AC$1&amp;$R187,$C$3:$C$1662&amp;$D$3:$D$1662,$E$3:$E$1662,0,0,1)</f>
        <v>0</v>
      </c>
    </row>
    <row r="188" spans="3:29" x14ac:dyDescent="0.4">
      <c r="C188" t="s">
        <v>758</v>
      </c>
      <c r="D188" t="s">
        <v>396</v>
      </c>
      <c r="E188">
        <v>0</v>
      </c>
      <c r="R188" t="s">
        <v>88</v>
      </c>
      <c r="S188" s="2">
        <f t="shared" si="11"/>
        <v>600320</v>
      </c>
      <c r="T188" s="2">
        <f t="shared" si="15"/>
        <v>357700</v>
      </c>
      <c r="U188" s="2">
        <f t="shared" si="15"/>
        <v>519300</v>
      </c>
      <c r="V188" s="2">
        <f t="shared" si="15"/>
        <v>1017300</v>
      </c>
      <c r="W188" s="2">
        <f t="shared" si="15"/>
        <v>641900</v>
      </c>
      <c r="X188" s="2">
        <f t="shared" si="15"/>
        <v>465400</v>
      </c>
      <c r="Y188" s="2" cm="1">
        <f t="array" ref="Y188">_xlfn.XLOOKUP(Y$1&amp;$R188,$C$3:$C$1662&amp;$D$3:$D$1662,$E$3:$E$1662,0,0,1)</f>
        <v>100</v>
      </c>
      <c r="Z188" s="2" cm="1">
        <f t="array" ref="Z188">_xlfn.XLOOKUP(Z$1&amp;$R188,$C$3:$C$1662&amp;$D$3:$D$1662,$E$3:$E$1662,0,0,1)</f>
        <v>100</v>
      </c>
      <c r="AA188" s="2" cm="1">
        <f t="array" ref="AA188">_xlfn.XLOOKUP(AA$1&amp;$R188,$C$3:$C$1662&amp;$D$3:$D$1662,$E$3:$E$1662,0,0,1)</f>
        <v>4500</v>
      </c>
      <c r="AB188" s="2" cm="1">
        <f t="array" ref="AB188">_xlfn.XLOOKUP(AB$1&amp;$R188,$C$3:$C$1662&amp;$D$3:$D$1662,$E$3:$E$1662,0,0,1)</f>
        <v>300</v>
      </c>
      <c r="AC188" s="2" cm="1">
        <f t="array" ref="AC188">_xlfn.XLOOKUP(AC$1&amp;$R188,$C$3:$C$1662&amp;$D$3:$D$1662,$E$3:$E$1662,0,0,1)</f>
        <v>400</v>
      </c>
    </row>
    <row r="189" spans="3:29" x14ac:dyDescent="0.4">
      <c r="C189" t="s">
        <v>758</v>
      </c>
      <c r="D189" t="s">
        <v>397</v>
      </c>
      <c r="E189">
        <v>400</v>
      </c>
      <c r="R189" t="s">
        <v>119</v>
      </c>
      <c r="S189" s="2">
        <f t="shared" si="11"/>
        <v>601640</v>
      </c>
      <c r="T189" s="2">
        <f t="shared" si="15"/>
        <v>359400</v>
      </c>
      <c r="U189" s="2">
        <f t="shared" si="15"/>
        <v>519900</v>
      </c>
      <c r="V189" s="2">
        <f t="shared" si="15"/>
        <v>1018600</v>
      </c>
      <c r="W189" s="2">
        <f t="shared" si="15"/>
        <v>644700</v>
      </c>
      <c r="X189" s="2">
        <f t="shared" si="15"/>
        <v>465600</v>
      </c>
      <c r="Y189" s="2" cm="1">
        <f t="array" ref="Y189">_xlfn.XLOOKUP(Y$1&amp;$R189,$C$3:$C$1662&amp;$D$3:$D$1662,$E$3:$E$1662,0,0,1)</f>
        <v>1700</v>
      </c>
      <c r="Z189" s="2" cm="1">
        <f t="array" ref="Z189">_xlfn.XLOOKUP(Z$1&amp;$R189,$C$3:$C$1662&amp;$D$3:$D$1662,$E$3:$E$1662,0,0,1)</f>
        <v>600</v>
      </c>
      <c r="AA189" s="2" cm="1">
        <f t="array" ref="AA189">_xlfn.XLOOKUP(AA$1&amp;$R189,$C$3:$C$1662&amp;$D$3:$D$1662,$E$3:$E$1662,0,0,1)</f>
        <v>1300</v>
      </c>
      <c r="AB189" s="2" cm="1">
        <f t="array" ref="AB189">_xlfn.XLOOKUP(AB$1&amp;$R189,$C$3:$C$1662&amp;$D$3:$D$1662,$E$3:$E$1662,0,0,1)</f>
        <v>2800</v>
      </c>
      <c r="AC189" s="2" cm="1">
        <f t="array" ref="AC189">_xlfn.XLOOKUP(AC$1&amp;$R189,$C$3:$C$1662&amp;$D$3:$D$1662,$E$3:$E$1662,0,0,1)</f>
        <v>200</v>
      </c>
    </row>
    <row r="190" spans="3:29" x14ac:dyDescent="0.4">
      <c r="C190" t="s">
        <v>758</v>
      </c>
      <c r="D190" t="s">
        <v>398</v>
      </c>
      <c r="E190">
        <v>200</v>
      </c>
      <c r="R190" t="s">
        <v>274</v>
      </c>
      <c r="S190" s="2">
        <f t="shared" si="11"/>
        <v>601920</v>
      </c>
      <c r="T190" s="2">
        <f t="shared" si="15"/>
        <v>359800</v>
      </c>
      <c r="U190" s="2">
        <f t="shared" si="15"/>
        <v>519900</v>
      </c>
      <c r="V190" s="2">
        <f t="shared" si="15"/>
        <v>1019100</v>
      </c>
      <c r="W190" s="2">
        <f t="shared" si="15"/>
        <v>644700</v>
      </c>
      <c r="X190" s="2">
        <f t="shared" si="15"/>
        <v>466100</v>
      </c>
      <c r="Y190" s="2" cm="1">
        <f t="array" ref="Y190">_xlfn.XLOOKUP(Y$1&amp;$R190,$C$3:$C$1662&amp;$D$3:$D$1662,$E$3:$E$1662,0,0,1)</f>
        <v>400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500</v>
      </c>
      <c r="AB190" s="2" cm="1">
        <f t="array" ref="AB190">_xlfn.XLOOKUP(AB$1&amp;$R190,$C$3:$C$1662&amp;$D$3:$D$1662,$E$3:$E$1662,0,0,1)</f>
        <v>0</v>
      </c>
      <c r="AC190" s="2" cm="1">
        <f t="array" ref="AC190">_xlfn.XLOOKUP(AC$1&amp;$R190,$C$3:$C$1662&amp;$D$3:$D$1662,$E$3:$E$1662,0,0,1)</f>
        <v>500</v>
      </c>
    </row>
    <row r="191" spans="3:29" x14ac:dyDescent="0.4">
      <c r="C191" t="s">
        <v>758</v>
      </c>
      <c r="D191" t="s">
        <v>399</v>
      </c>
      <c r="E191">
        <v>500</v>
      </c>
      <c r="R191" t="s">
        <v>180</v>
      </c>
      <c r="S191" s="2">
        <f t="shared" si="11"/>
        <v>602660</v>
      </c>
      <c r="T191" s="2">
        <f t="shared" si="15"/>
        <v>360300</v>
      </c>
      <c r="U191" s="2">
        <f t="shared" si="15"/>
        <v>520000</v>
      </c>
      <c r="V191" s="2">
        <f t="shared" si="15"/>
        <v>1021900</v>
      </c>
      <c r="W191" s="2">
        <f t="shared" si="15"/>
        <v>645000</v>
      </c>
      <c r="X191" s="2">
        <f t="shared" si="15"/>
        <v>466100</v>
      </c>
      <c r="Y191" s="2" cm="1">
        <f t="array" ref="Y191">_xlfn.XLOOKUP(Y$1&amp;$R191,$C$3:$C$1662&amp;$D$3:$D$1662,$E$3:$E$1662,0,0,1)</f>
        <v>500</v>
      </c>
      <c r="Z191" s="2" cm="1">
        <f t="array" ref="Z191">_xlfn.XLOOKUP(Z$1&amp;$R191,$C$3:$C$1662&amp;$D$3:$D$1662,$E$3:$E$1662,0,0,1)</f>
        <v>100</v>
      </c>
      <c r="AA191" s="2" cm="1">
        <f t="array" ref="AA191">_xlfn.XLOOKUP(AA$1&amp;$R191,$C$3:$C$1662&amp;$D$3:$D$1662,$E$3:$E$1662,0,0,1)</f>
        <v>2800</v>
      </c>
      <c r="AB191" s="2" cm="1">
        <f t="array" ref="AB191">_xlfn.XLOOKUP(AB$1&amp;$R191,$C$3:$C$1662&amp;$D$3:$D$1662,$E$3:$E$1662,0,0,1)</f>
        <v>300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758</v>
      </c>
      <c r="D192" t="s">
        <v>400</v>
      </c>
      <c r="E192">
        <v>0</v>
      </c>
      <c r="R192" t="s">
        <v>76</v>
      </c>
      <c r="S192" s="2">
        <f t="shared" si="11"/>
        <v>604040</v>
      </c>
      <c r="T192" s="2">
        <f t="shared" si="15"/>
        <v>362000</v>
      </c>
      <c r="U192" s="2">
        <f t="shared" si="15"/>
        <v>520000</v>
      </c>
      <c r="V192" s="2">
        <f t="shared" si="15"/>
        <v>1026400</v>
      </c>
      <c r="W192" s="2">
        <f t="shared" si="15"/>
        <v>645500</v>
      </c>
      <c r="X192" s="2">
        <f t="shared" si="15"/>
        <v>466300</v>
      </c>
      <c r="Y192" s="2" cm="1">
        <f t="array" ref="Y192">_xlfn.XLOOKUP(Y$1&amp;$R192,$C$3:$C$1662&amp;$D$3:$D$1662,$E$3:$E$1662,0,0,1)</f>
        <v>1700</v>
      </c>
      <c r="Z192" s="2" cm="1">
        <f t="array" ref="Z192">_xlfn.XLOOKUP(Z$1&amp;$R192,$C$3:$C$1662&amp;$D$3:$D$1662,$E$3:$E$1662,0,0,1)</f>
        <v>0</v>
      </c>
      <c r="AA192" s="2" cm="1">
        <f t="array" ref="AA192">_xlfn.XLOOKUP(AA$1&amp;$R192,$C$3:$C$1662&amp;$D$3:$D$1662,$E$3:$E$1662,0,0,1)</f>
        <v>4500</v>
      </c>
      <c r="AB192" s="2" cm="1">
        <f t="array" ref="AB192">_xlfn.XLOOKUP(AB$1&amp;$R192,$C$3:$C$1662&amp;$D$3:$D$1662,$E$3:$E$1662,0,0,1)</f>
        <v>500</v>
      </c>
      <c r="AC192" s="2" cm="1">
        <f t="array" ref="AC192">_xlfn.XLOOKUP(AC$1&amp;$R192,$C$3:$C$1662&amp;$D$3:$D$1662,$E$3:$E$1662,0,0,1)</f>
        <v>200</v>
      </c>
    </row>
    <row r="193" spans="3:29" x14ac:dyDescent="0.4">
      <c r="C193" t="s">
        <v>758</v>
      </c>
      <c r="D193" t="s">
        <v>401</v>
      </c>
      <c r="E193">
        <v>200</v>
      </c>
      <c r="R193" t="s">
        <v>138</v>
      </c>
      <c r="S193" s="2">
        <f t="shared" si="11"/>
        <v>606000</v>
      </c>
      <c r="T193" s="2">
        <f t="shared" si="15"/>
        <v>363800</v>
      </c>
      <c r="U193" s="2">
        <f t="shared" si="15"/>
        <v>526000</v>
      </c>
      <c r="V193" s="2">
        <f t="shared" si="15"/>
        <v>1028300</v>
      </c>
      <c r="W193" s="2">
        <f t="shared" si="15"/>
        <v>645600</v>
      </c>
      <c r="X193" s="2">
        <f t="shared" si="15"/>
        <v>466300</v>
      </c>
      <c r="Y193" s="2" cm="1">
        <f t="array" ref="Y193">_xlfn.XLOOKUP(Y$1&amp;$R193,$C$3:$C$1662&amp;$D$3:$D$1662,$E$3:$E$1662,0,0,1)</f>
        <v>1800</v>
      </c>
      <c r="Z193" s="2" cm="1">
        <f t="array" ref="Z193">_xlfn.XLOOKUP(Z$1&amp;$R193,$C$3:$C$1662&amp;$D$3:$D$1662,$E$3:$E$1662,0,0,1)</f>
        <v>6000</v>
      </c>
      <c r="AA193" s="2" cm="1">
        <f t="array" ref="AA193">_xlfn.XLOOKUP(AA$1&amp;$R193,$C$3:$C$1662&amp;$D$3:$D$1662,$E$3:$E$1662,0,0,1)</f>
        <v>1900</v>
      </c>
      <c r="AB193" s="2" cm="1">
        <f t="array" ref="AB193">_xlfn.XLOOKUP(AB$1&amp;$R193,$C$3:$C$1662&amp;$D$3:$D$1662,$E$3:$E$1662,0,0,1)</f>
        <v>100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758</v>
      </c>
      <c r="D194" t="s">
        <v>402</v>
      </c>
      <c r="E194">
        <v>0</v>
      </c>
      <c r="R194" t="s">
        <v>255</v>
      </c>
      <c r="S194" s="2">
        <f t="shared" si="11"/>
        <v>606660</v>
      </c>
      <c r="T194" s="2">
        <f t="shared" si="15"/>
        <v>364700</v>
      </c>
      <c r="U194" s="2">
        <f t="shared" si="15"/>
        <v>526800</v>
      </c>
      <c r="V194" s="2">
        <f t="shared" si="15"/>
        <v>1029300</v>
      </c>
      <c r="W194" s="2">
        <f t="shared" si="15"/>
        <v>645700</v>
      </c>
      <c r="X194" s="2">
        <f t="shared" si="15"/>
        <v>466800</v>
      </c>
      <c r="Y194" s="2" cm="1">
        <f t="array" ref="Y194">_xlfn.XLOOKUP(Y$1&amp;$R194,$C$3:$C$1662&amp;$D$3:$D$1662,$E$3:$E$1662,0,0,1)</f>
        <v>900</v>
      </c>
      <c r="Z194" s="2" cm="1">
        <f t="array" ref="Z194">_xlfn.XLOOKUP(Z$1&amp;$R194,$C$3:$C$1662&amp;$D$3:$D$1662,$E$3:$E$1662,0,0,1)</f>
        <v>800</v>
      </c>
      <c r="AA194" s="2" cm="1">
        <f t="array" ref="AA194">_xlfn.XLOOKUP(AA$1&amp;$R194,$C$3:$C$1662&amp;$D$3:$D$1662,$E$3:$E$1662,0,0,1)</f>
        <v>1000</v>
      </c>
      <c r="AB194" s="2" cm="1">
        <f t="array" ref="AB194">_xlfn.XLOOKUP(AB$1&amp;$R194,$C$3:$C$1662&amp;$D$3:$D$1662,$E$3:$E$1662,0,0,1)</f>
        <v>100</v>
      </c>
      <c r="AC194" s="2" cm="1">
        <f t="array" ref="AC194">_xlfn.XLOOKUP(AC$1&amp;$R194,$C$3:$C$1662&amp;$D$3:$D$1662,$E$3:$E$1662,0,0,1)</f>
        <v>500</v>
      </c>
    </row>
    <row r="195" spans="3:29" x14ac:dyDescent="0.4">
      <c r="C195" t="s">
        <v>758</v>
      </c>
      <c r="D195" t="s">
        <v>403</v>
      </c>
      <c r="E195">
        <v>500</v>
      </c>
      <c r="R195" t="s">
        <v>106</v>
      </c>
      <c r="S195" s="2">
        <f t="shared" ref="S195:S258" si="16">IFERROR(AVERAGEIFS(T195:X195,T195:X195,"&gt;0"),0)</f>
        <v>608140</v>
      </c>
      <c r="T195" s="2">
        <f t="shared" si="15"/>
        <v>367800</v>
      </c>
      <c r="U195" s="2">
        <f t="shared" si="15"/>
        <v>530200</v>
      </c>
      <c r="V195" s="2">
        <f t="shared" si="15"/>
        <v>1029900</v>
      </c>
      <c r="W195" s="2">
        <f t="shared" si="15"/>
        <v>645900</v>
      </c>
      <c r="X195" s="2">
        <f t="shared" si="15"/>
        <v>466900</v>
      </c>
      <c r="Y195" s="2" cm="1">
        <f t="array" ref="Y195">_xlfn.XLOOKUP(Y$1&amp;$R195,$C$3:$C$1662&amp;$D$3:$D$1662,$E$3:$E$1662,0,0,1)</f>
        <v>3100</v>
      </c>
      <c r="Z195" s="2" cm="1">
        <f t="array" ref="Z195">_xlfn.XLOOKUP(Z$1&amp;$R195,$C$3:$C$1662&amp;$D$3:$D$1662,$E$3:$E$1662,0,0,1)</f>
        <v>3400</v>
      </c>
      <c r="AA195" s="2" cm="1">
        <f t="array" ref="AA195">_xlfn.XLOOKUP(AA$1&amp;$R195,$C$3:$C$1662&amp;$D$3:$D$1662,$E$3:$E$1662,0,0,1)</f>
        <v>600</v>
      </c>
      <c r="AB195" s="2" cm="1">
        <f t="array" ref="AB195">_xlfn.XLOOKUP(AB$1&amp;$R195,$C$3:$C$1662&amp;$D$3:$D$1662,$E$3:$E$1662,0,0,1)</f>
        <v>200</v>
      </c>
      <c r="AC195" s="2" cm="1">
        <f t="array" ref="AC195">_xlfn.XLOOKUP(AC$1&amp;$R195,$C$3:$C$1662&amp;$D$3:$D$1662,$E$3:$E$1662,0,0,1)</f>
        <v>100</v>
      </c>
    </row>
    <row r="196" spans="3:29" x14ac:dyDescent="0.4">
      <c r="C196" t="s">
        <v>758</v>
      </c>
      <c r="D196" t="s">
        <v>404</v>
      </c>
      <c r="E196">
        <v>100</v>
      </c>
      <c r="R196" t="s">
        <v>172</v>
      </c>
      <c r="S196" s="2">
        <f t="shared" si="16"/>
        <v>609280</v>
      </c>
      <c r="T196" s="2">
        <f t="shared" ref="T196:X211" si="17">T195+Y196</f>
        <v>368100</v>
      </c>
      <c r="U196" s="2">
        <f t="shared" si="17"/>
        <v>532400</v>
      </c>
      <c r="V196" s="2">
        <f t="shared" si="17"/>
        <v>1031600</v>
      </c>
      <c r="W196" s="2">
        <f t="shared" si="17"/>
        <v>646600</v>
      </c>
      <c r="X196" s="2">
        <f t="shared" si="17"/>
        <v>467700</v>
      </c>
      <c r="Y196" s="2" cm="1">
        <f t="array" ref="Y196">_xlfn.XLOOKUP(Y$1&amp;$R196,$C$3:$C$1662&amp;$D$3:$D$1662,$E$3:$E$1662,0,0,1)</f>
        <v>300</v>
      </c>
      <c r="Z196" s="2" cm="1">
        <f t="array" ref="Z196">_xlfn.XLOOKUP(Z$1&amp;$R196,$C$3:$C$1662&amp;$D$3:$D$1662,$E$3:$E$1662,0,0,1)</f>
        <v>2200</v>
      </c>
      <c r="AA196" s="2" cm="1">
        <f t="array" ref="AA196">_xlfn.XLOOKUP(AA$1&amp;$R196,$C$3:$C$1662&amp;$D$3:$D$1662,$E$3:$E$1662,0,0,1)</f>
        <v>1700</v>
      </c>
      <c r="AB196" s="2" cm="1">
        <f t="array" ref="AB196">_xlfn.XLOOKUP(AB$1&amp;$R196,$C$3:$C$1662&amp;$D$3:$D$1662,$E$3:$E$1662,0,0,1)</f>
        <v>700</v>
      </c>
      <c r="AC196" s="2" cm="1">
        <f t="array" ref="AC196">_xlfn.XLOOKUP(AC$1&amp;$R196,$C$3:$C$1662&amp;$D$3:$D$1662,$E$3:$E$1662,0,0,1)</f>
        <v>800</v>
      </c>
    </row>
    <row r="197" spans="3:29" x14ac:dyDescent="0.4">
      <c r="C197" t="s">
        <v>758</v>
      </c>
      <c r="D197" t="s">
        <v>405</v>
      </c>
      <c r="E197">
        <v>800</v>
      </c>
      <c r="R197" t="s">
        <v>302</v>
      </c>
      <c r="S197" s="2">
        <f t="shared" si="16"/>
        <v>610040</v>
      </c>
      <c r="T197" s="2">
        <f t="shared" si="17"/>
        <v>368600</v>
      </c>
      <c r="U197" s="2">
        <f t="shared" si="17"/>
        <v>534200</v>
      </c>
      <c r="V197" s="2">
        <f t="shared" si="17"/>
        <v>1032400</v>
      </c>
      <c r="W197" s="2">
        <f t="shared" si="17"/>
        <v>646600</v>
      </c>
      <c r="X197" s="2">
        <f t="shared" si="17"/>
        <v>468400</v>
      </c>
      <c r="Y197" s="2" cm="1">
        <f t="array" ref="Y197">_xlfn.XLOOKUP(Y$1&amp;$R197,$C$3:$C$1662&amp;$D$3:$D$1662,$E$3:$E$1662,0,0,1)</f>
        <v>500</v>
      </c>
      <c r="Z197" s="2" cm="1">
        <f t="array" ref="Z197">_xlfn.XLOOKUP(Z$1&amp;$R197,$C$3:$C$1662&amp;$D$3:$D$1662,$E$3:$E$1662,0,0,1)</f>
        <v>1800</v>
      </c>
      <c r="AA197" s="2" cm="1">
        <f t="array" ref="AA197">_xlfn.XLOOKUP(AA$1&amp;$R197,$C$3:$C$1662&amp;$D$3:$D$1662,$E$3:$E$1662,0,0,1)</f>
        <v>800</v>
      </c>
      <c r="AB197" s="2" cm="1">
        <f t="array" ref="AB197">_xlfn.XLOOKUP(AB$1&amp;$R197,$C$3:$C$1662&amp;$D$3:$D$1662,$E$3:$E$1662,0,0,1)</f>
        <v>0</v>
      </c>
      <c r="AC197" s="2" cm="1">
        <f t="array" ref="AC197">_xlfn.XLOOKUP(AC$1&amp;$R197,$C$3:$C$1662&amp;$D$3:$D$1662,$E$3:$E$1662,0,0,1)</f>
        <v>700</v>
      </c>
    </row>
    <row r="198" spans="3:29" x14ac:dyDescent="0.4">
      <c r="C198" t="s">
        <v>758</v>
      </c>
      <c r="D198" t="s">
        <v>406</v>
      </c>
      <c r="E198">
        <v>700</v>
      </c>
      <c r="R198" t="s">
        <v>248</v>
      </c>
      <c r="S198" s="2">
        <f t="shared" si="16"/>
        <v>610760</v>
      </c>
      <c r="T198" s="2">
        <f t="shared" si="17"/>
        <v>369100</v>
      </c>
      <c r="U198" s="2">
        <f t="shared" si="17"/>
        <v>534600</v>
      </c>
      <c r="V198" s="2">
        <f t="shared" si="17"/>
        <v>1032400</v>
      </c>
      <c r="W198" s="2">
        <f t="shared" si="17"/>
        <v>649000</v>
      </c>
      <c r="X198" s="2">
        <f t="shared" si="17"/>
        <v>468700</v>
      </c>
      <c r="Y198" s="2" cm="1">
        <f t="array" ref="Y198">_xlfn.XLOOKUP(Y$1&amp;$R198,$C$3:$C$1662&amp;$D$3:$D$1662,$E$3:$E$1662,0,0,1)</f>
        <v>500</v>
      </c>
      <c r="Z198" s="2" cm="1">
        <f t="array" ref="Z198">_xlfn.XLOOKUP(Z$1&amp;$R198,$C$3:$C$1662&amp;$D$3:$D$1662,$E$3:$E$1662,0,0,1)</f>
        <v>400</v>
      </c>
      <c r="AA198" s="2" cm="1">
        <f t="array" ref="AA198">_xlfn.XLOOKUP(AA$1&amp;$R198,$C$3:$C$1662&amp;$D$3:$D$1662,$E$3:$E$1662,0,0,1)</f>
        <v>0</v>
      </c>
      <c r="AB198" s="2" cm="1">
        <f t="array" ref="AB198">_xlfn.XLOOKUP(AB$1&amp;$R198,$C$3:$C$1662&amp;$D$3:$D$1662,$E$3:$E$1662,0,0,1)</f>
        <v>2400</v>
      </c>
      <c r="AC198" s="2" cm="1">
        <f t="array" ref="AC198">_xlfn.XLOOKUP(AC$1&amp;$R198,$C$3:$C$1662&amp;$D$3:$D$1662,$E$3:$E$1662,0,0,1)</f>
        <v>300</v>
      </c>
    </row>
    <row r="199" spans="3:29" x14ac:dyDescent="0.4">
      <c r="C199" t="s">
        <v>758</v>
      </c>
      <c r="D199" t="s">
        <v>407</v>
      </c>
      <c r="E199">
        <v>300</v>
      </c>
      <c r="R199" t="s">
        <v>285</v>
      </c>
      <c r="S199" s="2">
        <f t="shared" si="16"/>
        <v>612080</v>
      </c>
      <c r="T199" s="2">
        <f t="shared" si="17"/>
        <v>369100</v>
      </c>
      <c r="U199" s="2">
        <f t="shared" si="17"/>
        <v>537100</v>
      </c>
      <c r="V199" s="2">
        <f t="shared" si="17"/>
        <v>1035100</v>
      </c>
      <c r="W199" s="2">
        <f t="shared" si="17"/>
        <v>650100</v>
      </c>
      <c r="X199" s="2">
        <f t="shared" si="17"/>
        <v>469000</v>
      </c>
      <c r="Y199" s="2" cm="1">
        <f t="array" ref="Y199">_xlfn.XLOOKUP(Y$1&amp;$R199,$C$3:$C$1662&amp;$D$3:$D$1662,$E$3:$E$1662,0,0,1)</f>
        <v>0</v>
      </c>
      <c r="Z199" s="2" cm="1">
        <f t="array" ref="Z199">_xlfn.XLOOKUP(Z$1&amp;$R199,$C$3:$C$1662&amp;$D$3:$D$1662,$E$3:$E$1662,0,0,1)</f>
        <v>2500</v>
      </c>
      <c r="AA199" s="2" cm="1">
        <f t="array" ref="AA199">_xlfn.XLOOKUP(AA$1&amp;$R199,$C$3:$C$1662&amp;$D$3:$D$1662,$E$3:$E$1662,0,0,1)</f>
        <v>2700</v>
      </c>
      <c r="AB199" s="2" cm="1">
        <f t="array" ref="AB199">_xlfn.XLOOKUP(AB$1&amp;$R199,$C$3:$C$1662&amp;$D$3:$D$1662,$E$3:$E$1662,0,0,1)</f>
        <v>1100</v>
      </c>
      <c r="AC199" s="2" cm="1">
        <f t="array" ref="AC199">_xlfn.XLOOKUP(AC$1&amp;$R199,$C$3:$C$1662&amp;$D$3:$D$1662,$E$3:$E$1662,0,0,1)</f>
        <v>300</v>
      </c>
    </row>
    <row r="200" spans="3:29" x14ac:dyDescent="0.4">
      <c r="C200" t="s">
        <v>758</v>
      </c>
      <c r="D200" t="s">
        <v>408</v>
      </c>
      <c r="E200">
        <v>300</v>
      </c>
      <c r="R200" t="s">
        <v>121</v>
      </c>
      <c r="S200" s="2">
        <f t="shared" si="16"/>
        <v>612500</v>
      </c>
      <c r="T200" s="2">
        <f t="shared" si="17"/>
        <v>369300</v>
      </c>
      <c r="U200" s="2">
        <f t="shared" si="17"/>
        <v>537300</v>
      </c>
      <c r="V200" s="2">
        <f t="shared" si="17"/>
        <v>1036400</v>
      </c>
      <c r="W200" s="2">
        <f t="shared" si="17"/>
        <v>650300</v>
      </c>
      <c r="X200" s="2">
        <f t="shared" si="17"/>
        <v>469200</v>
      </c>
      <c r="Y200" s="2" cm="1">
        <f t="array" ref="Y200">_xlfn.XLOOKUP(Y$1&amp;$R200,$C$3:$C$1662&amp;$D$3:$D$1662,$E$3:$E$1662,0,0,1)</f>
        <v>200</v>
      </c>
      <c r="Z200" s="2" cm="1">
        <f t="array" ref="Z200">_xlfn.XLOOKUP(Z$1&amp;$R200,$C$3:$C$1662&amp;$D$3:$D$1662,$E$3:$E$1662,0,0,1)</f>
        <v>200</v>
      </c>
      <c r="AA200" s="2" cm="1">
        <f t="array" ref="AA200">_xlfn.XLOOKUP(AA$1&amp;$R200,$C$3:$C$1662&amp;$D$3:$D$1662,$E$3:$E$1662,0,0,1)</f>
        <v>1300</v>
      </c>
      <c r="AB200" s="2" cm="1">
        <f t="array" ref="AB200">_xlfn.XLOOKUP(AB$1&amp;$R200,$C$3:$C$1662&amp;$D$3:$D$1662,$E$3:$E$1662,0,0,1)</f>
        <v>200</v>
      </c>
      <c r="AC200" s="2" cm="1">
        <f t="array" ref="AC200">_xlfn.XLOOKUP(AC$1&amp;$R200,$C$3:$C$1662&amp;$D$3:$D$1662,$E$3:$E$1662,0,0,1)</f>
        <v>200</v>
      </c>
    </row>
    <row r="201" spans="3:29" x14ac:dyDescent="0.4">
      <c r="C201" t="s">
        <v>758</v>
      </c>
      <c r="D201" t="s">
        <v>409</v>
      </c>
      <c r="E201">
        <v>200</v>
      </c>
      <c r="R201" t="s">
        <v>273</v>
      </c>
      <c r="S201" s="2">
        <f t="shared" si="16"/>
        <v>614340</v>
      </c>
      <c r="T201" s="2">
        <f t="shared" si="17"/>
        <v>370100</v>
      </c>
      <c r="U201" s="2">
        <f t="shared" si="17"/>
        <v>538200</v>
      </c>
      <c r="V201" s="2">
        <f t="shared" si="17"/>
        <v>1039700</v>
      </c>
      <c r="W201" s="2">
        <f t="shared" si="17"/>
        <v>653600</v>
      </c>
      <c r="X201" s="2">
        <f t="shared" si="17"/>
        <v>470100</v>
      </c>
      <c r="Y201" s="2" cm="1">
        <f t="array" ref="Y201">_xlfn.XLOOKUP(Y$1&amp;$R201,$C$3:$C$1662&amp;$D$3:$D$1662,$E$3:$E$1662,0,0,1)</f>
        <v>800</v>
      </c>
      <c r="Z201" s="2" cm="1">
        <f t="array" ref="Z201">_xlfn.XLOOKUP(Z$1&amp;$R201,$C$3:$C$1662&amp;$D$3:$D$1662,$E$3:$E$1662,0,0,1)</f>
        <v>900</v>
      </c>
      <c r="AA201" s="2" cm="1">
        <f t="array" ref="AA201">_xlfn.XLOOKUP(AA$1&amp;$R201,$C$3:$C$1662&amp;$D$3:$D$1662,$E$3:$E$1662,0,0,1)</f>
        <v>3300</v>
      </c>
      <c r="AB201" s="2" cm="1">
        <f t="array" ref="AB201">_xlfn.XLOOKUP(AB$1&amp;$R201,$C$3:$C$1662&amp;$D$3:$D$1662,$E$3:$E$1662,0,0,1)</f>
        <v>3300</v>
      </c>
      <c r="AC201" s="2" cm="1">
        <f t="array" ref="AC201">_xlfn.XLOOKUP(AC$1&amp;$R201,$C$3:$C$1662&amp;$D$3:$D$1662,$E$3:$E$1662,0,0,1)</f>
        <v>900</v>
      </c>
    </row>
    <row r="202" spans="3:29" x14ac:dyDescent="0.4">
      <c r="C202" t="s">
        <v>758</v>
      </c>
      <c r="D202" t="s">
        <v>410</v>
      </c>
      <c r="E202">
        <v>900</v>
      </c>
      <c r="R202" t="s">
        <v>247</v>
      </c>
      <c r="S202" s="2">
        <f t="shared" si="16"/>
        <v>614640</v>
      </c>
      <c r="T202" s="2">
        <f t="shared" si="17"/>
        <v>370100</v>
      </c>
      <c r="U202" s="2">
        <f t="shared" si="17"/>
        <v>538300</v>
      </c>
      <c r="V202" s="2">
        <f t="shared" si="17"/>
        <v>1040500</v>
      </c>
      <c r="W202" s="2">
        <f t="shared" si="17"/>
        <v>654000</v>
      </c>
      <c r="X202" s="2">
        <f t="shared" si="17"/>
        <v>470300</v>
      </c>
      <c r="Y202" s="2" cm="1">
        <f t="array" ref="Y202">_xlfn.XLOOKUP(Y$1&amp;$R202,$C$3:$C$1662&amp;$D$3:$D$1662,$E$3:$E$1662,0,0,1)</f>
        <v>0</v>
      </c>
      <c r="Z202" s="2" cm="1">
        <f t="array" ref="Z202">_xlfn.XLOOKUP(Z$1&amp;$R202,$C$3:$C$1662&amp;$D$3:$D$1662,$E$3:$E$1662,0,0,1)</f>
        <v>100</v>
      </c>
      <c r="AA202" s="2" cm="1">
        <f t="array" ref="AA202">_xlfn.XLOOKUP(AA$1&amp;$R202,$C$3:$C$1662&amp;$D$3:$D$1662,$E$3:$E$1662,0,0,1)</f>
        <v>800</v>
      </c>
      <c r="AB202" s="2" cm="1">
        <f t="array" ref="AB202">_xlfn.XLOOKUP(AB$1&amp;$R202,$C$3:$C$1662&amp;$D$3:$D$1662,$E$3:$E$1662,0,0,1)</f>
        <v>400</v>
      </c>
      <c r="AC202" s="2" cm="1">
        <f t="array" ref="AC202">_xlfn.XLOOKUP(AC$1&amp;$R202,$C$3:$C$1662&amp;$D$3:$D$1662,$E$3:$E$1662,0,0,1)</f>
        <v>200</v>
      </c>
    </row>
    <row r="203" spans="3:29" x14ac:dyDescent="0.4">
      <c r="C203" t="s">
        <v>758</v>
      </c>
      <c r="D203" t="s">
        <v>411</v>
      </c>
      <c r="E203">
        <v>200</v>
      </c>
      <c r="R203" t="s">
        <v>269</v>
      </c>
      <c r="S203" s="2">
        <f t="shared" si="16"/>
        <v>615200</v>
      </c>
      <c r="T203" s="2">
        <f t="shared" si="17"/>
        <v>370200</v>
      </c>
      <c r="U203" s="2">
        <f t="shared" si="17"/>
        <v>538500</v>
      </c>
      <c r="V203" s="2">
        <f t="shared" si="17"/>
        <v>1040800</v>
      </c>
      <c r="W203" s="2">
        <f t="shared" si="17"/>
        <v>655700</v>
      </c>
      <c r="X203" s="2">
        <f t="shared" si="17"/>
        <v>470800</v>
      </c>
      <c r="Y203" s="2" cm="1">
        <f t="array" ref="Y203">_xlfn.XLOOKUP(Y$1&amp;$R203,$C$3:$C$1662&amp;$D$3:$D$1662,$E$3:$E$1662,0,0,1)</f>
        <v>100</v>
      </c>
      <c r="Z203" s="2" cm="1">
        <f t="array" ref="Z203">_xlfn.XLOOKUP(Z$1&amp;$R203,$C$3:$C$1662&amp;$D$3:$D$1662,$E$3:$E$1662,0,0,1)</f>
        <v>200</v>
      </c>
      <c r="AA203" s="2" cm="1">
        <f t="array" ref="AA203">_xlfn.XLOOKUP(AA$1&amp;$R203,$C$3:$C$1662&amp;$D$3:$D$1662,$E$3:$E$1662,0,0,1)</f>
        <v>300</v>
      </c>
      <c r="AB203" s="2" cm="1">
        <f t="array" ref="AB203">_xlfn.XLOOKUP(AB$1&amp;$R203,$C$3:$C$1662&amp;$D$3:$D$1662,$E$3:$E$1662,0,0,1)</f>
        <v>1700</v>
      </c>
      <c r="AC203" s="2" cm="1">
        <f t="array" ref="AC203">_xlfn.XLOOKUP(AC$1&amp;$R203,$C$3:$C$1662&amp;$D$3:$D$1662,$E$3:$E$1662,0,0,1)</f>
        <v>500</v>
      </c>
    </row>
    <row r="204" spans="3:29" x14ac:dyDescent="0.4">
      <c r="C204" t="s">
        <v>758</v>
      </c>
      <c r="D204" t="s">
        <v>412</v>
      </c>
      <c r="E204">
        <v>500</v>
      </c>
      <c r="R204" t="s">
        <v>303</v>
      </c>
      <c r="S204" s="2">
        <f t="shared" si="16"/>
        <v>615620</v>
      </c>
      <c r="T204" s="2">
        <f t="shared" si="17"/>
        <v>370800</v>
      </c>
      <c r="U204" s="2">
        <f t="shared" si="17"/>
        <v>538800</v>
      </c>
      <c r="V204" s="2">
        <f t="shared" si="17"/>
        <v>1041800</v>
      </c>
      <c r="W204" s="2">
        <f t="shared" si="17"/>
        <v>655800</v>
      </c>
      <c r="X204" s="2">
        <f t="shared" si="17"/>
        <v>470900</v>
      </c>
      <c r="Y204" s="2" cm="1">
        <f t="array" ref="Y204">_xlfn.XLOOKUP(Y$1&amp;$R204,$C$3:$C$1662&amp;$D$3:$D$1662,$E$3:$E$1662,0,0,1)</f>
        <v>600</v>
      </c>
      <c r="Z204" s="2" cm="1">
        <f t="array" ref="Z204">_xlfn.XLOOKUP(Z$1&amp;$R204,$C$3:$C$1662&amp;$D$3:$D$1662,$E$3:$E$1662,0,0,1)</f>
        <v>300</v>
      </c>
      <c r="AA204" s="2" cm="1">
        <f t="array" ref="AA204">_xlfn.XLOOKUP(AA$1&amp;$R204,$C$3:$C$1662&amp;$D$3:$D$1662,$E$3:$E$1662,0,0,1)</f>
        <v>1000</v>
      </c>
      <c r="AB204" s="2" cm="1">
        <f t="array" ref="AB204">_xlfn.XLOOKUP(AB$1&amp;$R204,$C$3:$C$1662&amp;$D$3:$D$1662,$E$3:$E$1662,0,0,1)</f>
        <v>100</v>
      </c>
      <c r="AC204" s="2" cm="1">
        <f t="array" ref="AC204">_xlfn.XLOOKUP(AC$1&amp;$R204,$C$3:$C$1662&amp;$D$3:$D$1662,$E$3:$E$1662,0,0,1)</f>
        <v>100</v>
      </c>
    </row>
    <row r="205" spans="3:29" x14ac:dyDescent="0.4">
      <c r="C205" t="s">
        <v>758</v>
      </c>
      <c r="D205" t="s">
        <v>413</v>
      </c>
      <c r="E205">
        <v>100</v>
      </c>
      <c r="R205" t="s">
        <v>210</v>
      </c>
      <c r="S205" s="2">
        <f t="shared" si="16"/>
        <v>616320</v>
      </c>
      <c r="T205" s="2">
        <f t="shared" si="17"/>
        <v>371000</v>
      </c>
      <c r="U205" s="2">
        <f t="shared" si="17"/>
        <v>538800</v>
      </c>
      <c r="V205" s="2">
        <f t="shared" si="17"/>
        <v>1043400</v>
      </c>
      <c r="W205" s="2">
        <f t="shared" si="17"/>
        <v>656200</v>
      </c>
      <c r="X205" s="2">
        <f t="shared" si="17"/>
        <v>472200</v>
      </c>
      <c r="Y205" s="2" cm="1">
        <f t="array" ref="Y205">_xlfn.XLOOKUP(Y$1&amp;$R205,$C$3:$C$1662&amp;$D$3:$D$1662,$E$3:$E$1662,0,0,1)</f>
        <v>200</v>
      </c>
      <c r="Z205" s="2" cm="1">
        <f t="array" ref="Z205">_xlfn.XLOOKUP(Z$1&amp;$R205,$C$3:$C$1662&amp;$D$3:$D$1662,$E$3:$E$1662,0,0,1)</f>
        <v>0</v>
      </c>
      <c r="AA205" s="2" cm="1">
        <f t="array" ref="AA205">_xlfn.XLOOKUP(AA$1&amp;$R205,$C$3:$C$1662&amp;$D$3:$D$1662,$E$3:$E$1662,0,0,1)</f>
        <v>1600</v>
      </c>
      <c r="AB205" s="2" cm="1">
        <f t="array" ref="AB205">_xlfn.XLOOKUP(AB$1&amp;$R205,$C$3:$C$1662&amp;$D$3:$D$1662,$E$3:$E$1662,0,0,1)</f>
        <v>400</v>
      </c>
      <c r="AC205" s="2" cm="1">
        <f t="array" ref="AC205">_xlfn.XLOOKUP(AC$1&amp;$R205,$C$3:$C$1662&amp;$D$3:$D$1662,$E$3:$E$1662,0,0,1)</f>
        <v>1300</v>
      </c>
    </row>
    <row r="206" spans="3:29" x14ac:dyDescent="0.4">
      <c r="C206" t="s">
        <v>758</v>
      </c>
      <c r="D206" t="s">
        <v>414</v>
      </c>
      <c r="E206">
        <v>1300</v>
      </c>
      <c r="R206" t="s">
        <v>158</v>
      </c>
      <c r="S206" s="2">
        <f t="shared" si="16"/>
        <v>616860</v>
      </c>
      <c r="T206" s="2">
        <f t="shared" si="17"/>
        <v>371300</v>
      </c>
      <c r="U206" s="2">
        <f t="shared" si="17"/>
        <v>539100</v>
      </c>
      <c r="V206" s="2">
        <f t="shared" si="17"/>
        <v>1045200</v>
      </c>
      <c r="W206" s="2">
        <f t="shared" si="17"/>
        <v>656200</v>
      </c>
      <c r="X206" s="2">
        <f t="shared" si="17"/>
        <v>472500</v>
      </c>
      <c r="Y206" s="2" cm="1">
        <f t="array" ref="Y206">_xlfn.XLOOKUP(Y$1&amp;$R206,$C$3:$C$1662&amp;$D$3:$D$1662,$E$3:$E$1662,0,0,1)</f>
        <v>300</v>
      </c>
      <c r="Z206" s="2" cm="1">
        <f t="array" ref="Z206">_xlfn.XLOOKUP(Z$1&amp;$R206,$C$3:$C$1662&amp;$D$3:$D$1662,$E$3:$E$1662,0,0,1)</f>
        <v>300</v>
      </c>
      <c r="AA206" s="2" cm="1">
        <f t="array" ref="AA206">_xlfn.XLOOKUP(AA$1&amp;$R206,$C$3:$C$1662&amp;$D$3:$D$1662,$E$3:$E$1662,0,0,1)</f>
        <v>1800</v>
      </c>
      <c r="AB206" s="2" cm="1">
        <f t="array" ref="AB206">_xlfn.XLOOKUP(AB$1&amp;$R206,$C$3:$C$1662&amp;$D$3:$D$1662,$E$3:$E$1662,0,0,1)</f>
        <v>0</v>
      </c>
      <c r="AC206" s="2" cm="1">
        <f t="array" ref="AC206">_xlfn.XLOOKUP(AC$1&amp;$R206,$C$3:$C$1662&amp;$D$3:$D$1662,$E$3:$E$1662,0,0,1)</f>
        <v>300</v>
      </c>
    </row>
    <row r="207" spans="3:29" x14ac:dyDescent="0.4">
      <c r="C207" t="s">
        <v>758</v>
      </c>
      <c r="D207" t="s">
        <v>415</v>
      </c>
      <c r="E207">
        <v>300</v>
      </c>
      <c r="R207" t="s">
        <v>102</v>
      </c>
      <c r="S207" s="2">
        <f t="shared" si="16"/>
        <v>617020</v>
      </c>
      <c r="T207" s="2">
        <f t="shared" si="17"/>
        <v>371300</v>
      </c>
      <c r="U207" s="2">
        <f t="shared" si="17"/>
        <v>539400</v>
      </c>
      <c r="V207" s="2">
        <f t="shared" si="17"/>
        <v>1045200</v>
      </c>
      <c r="W207" s="2">
        <f t="shared" si="17"/>
        <v>656200</v>
      </c>
      <c r="X207" s="2">
        <f t="shared" si="17"/>
        <v>473000</v>
      </c>
      <c r="Y207" s="2" cm="1">
        <f t="array" ref="Y207">_xlfn.XLOOKUP(Y$1&amp;$R207,$C$3:$C$1662&amp;$D$3:$D$1662,$E$3:$E$1662,0,0,1)</f>
        <v>0</v>
      </c>
      <c r="Z207" s="2" cm="1">
        <f t="array" ref="Z207">_xlfn.XLOOKUP(Z$1&amp;$R207,$C$3:$C$1662&amp;$D$3:$D$1662,$E$3:$E$1662,0,0,1)</f>
        <v>300</v>
      </c>
      <c r="AA207" s="2" cm="1">
        <f t="array" ref="AA207">_xlfn.XLOOKUP(AA$1&amp;$R207,$C$3:$C$1662&amp;$D$3:$D$1662,$E$3:$E$1662,0,0,1)</f>
        <v>0</v>
      </c>
      <c r="AB207" s="2" cm="1">
        <f t="array" ref="AB207">_xlfn.XLOOKUP(AB$1&amp;$R207,$C$3:$C$1662&amp;$D$3:$D$1662,$E$3:$E$1662,0,0,1)</f>
        <v>0</v>
      </c>
      <c r="AC207" s="2" cm="1">
        <f t="array" ref="AC207">_xlfn.XLOOKUP(AC$1&amp;$R207,$C$3:$C$1662&amp;$D$3:$D$1662,$E$3:$E$1662,0,0,1)</f>
        <v>500</v>
      </c>
    </row>
    <row r="208" spans="3:29" x14ac:dyDescent="0.4">
      <c r="C208" t="s">
        <v>758</v>
      </c>
      <c r="D208" t="s">
        <v>416</v>
      </c>
      <c r="E208">
        <v>500</v>
      </c>
      <c r="R208" t="s">
        <v>225</v>
      </c>
      <c r="S208" s="2">
        <f t="shared" si="16"/>
        <v>618140</v>
      </c>
      <c r="T208" s="2">
        <f t="shared" si="17"/>
        <v>371700</v>
      </c>
      <c r="U208" s="2">
        <f t="shared" si="17"/>
        <v>539500</v>
      </c>
      <c r="V208" s="2">
        <f t="shared" si="17"/>
        <v>1047700</v>
      </c>
      <c r="W208" s="2">
        <f t="shared" si="17"/>
        <v>656700</v>
      </c>
      <c r="X208" s="2">
        <f t="shared" si="17"/>
        <v>475100</v>
      </c>
      <c r="Y208" s="2" cm="1">
        <f t="array" ref="Y208">_xlfn.XLOOKUP(Y$1&amp;$R208,$C$3:$C$1662&amp;$D$3:$D$1662,$E$3:$E$1662,0,0,1)</f>
        <v>400</v>
      </c>
      <c r="Z208" s="2" cm="1">
        <f t="array" ref="Z208">_xlfn.XLOOKUP(Z$1&amp;$R208,$C$3:$C$1662&amp;$D$3:$D$1662,$E$3:$E$1662,0,0,1)</f>
        <v>100</v>
      </c>
      <c r="AA208" s="2" cm="1">
        <f t="array" ref="AA208">_xlfn.XLOOKUP(AA$1&amp;$R208,$C$3:$C$1662&amp;$D$3:$D$1662,$E$3:$E$1662,0,0,1)</f>
        <v>2500</v>
      </c>
      <c r="AB208" s="2" cm="1">
        <f t="array" ref="AB208">_xlfn.XLOOKUP(AB$1&amp;$R208,$C$3:$C$1662&amp;$D$3:$D$1662,$E$3:$E$1662,0,0,1)</f>
        <v>500</v>
      </c>
      <c r="AC208" s="2" cm="1">
        <f t="array" ref="AC208">_xlfn.XLOOKUP(AC$1&amp;$R208,$C$3:$C$1662&amp;$D$3:$D$1662,$E$3:$E$1662,0,0,1)</f>
        <v>2100</v>
      </c>
    </row>
    <row r="209" spans="3:29" x14ac:dyDescent="0.4">
      <c r="C209" t="s">
        <v>758</v>
      </c>
      <c r="D209" t="s">
        <v>417</v>
      </c>
      <c r="E209">
        <v>2100</v>
      </c>
      <c r="R209" t="s">
        <v>97</v>
      </c>
      <c r="S209" s="2">
        <f t="shared" si="16"/>
        <v>618460</v>
      </c>
      <c r="T209" s="2">
        <f t="shared" si="17"/>
        <v>372200</v>
      </c>
      <c r="U209" s="2">
        <f t="shared" si="17"/>
        <v>539800</v>
      </c>
      <c r="V209" s="2">
        <f t="shared" si="17"/>
        <v>1048400</v>
      </c>
      <c r="W209" s="2">
        <f t="shared" si="17"/>
        <v>656800</v>
      </c>
      <c r="X209" s="2">
        <f t="shared" si="17"/>
        <v>475100</v>
      </c>
      <c r="Y209" s="2" cm="1">
        <f t="array" ref="Y209">_xlfn.XLOOKUP(Y$1&amp;$R209,$C$3:$C$1662&amp;$D$3:$D$1662,$E$3:$E$1662,0,0,1)</f>
        <v>500</v>
      </c>
      <c r="Z209" s="2" cm="1">
        <f t="array" ref="Z209">_xlfn.XLOOKUP(Z$1&amp;$R209,$C$3:$C$1662&amp;$D$3:$D$1662,$E$3:$E$1662,0,0,1)</f>
        <v>300</v>
      </c>
      <c r="AA209" s="2" cm="1">
        <f t="array" ref="AA209">_xlfn.XLOOKUP(AA$1&amp;$R209,$C$3:$C$1662&amp;$D$3:$D$1662,$E$3:$E$1662,0,0,1)</f>
        <v>700</v>
      </c>
      <c r="AB209" s="2" cm="1">
        <f t="array" ref="AB209">_xlfn.XLOOKUP(AB$1&amp;$R209,$C$3:$C$1662&amp;$D$3:$D$1662,$E$3:$E$1662,0,0,1)</f>
        <v>100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758</v>
      </c>
      <c r="D210" t="s">
        <v>418</v>
      </c>
      <c r="E210">
        <v>0</v>
      </c>
      <c r="R210" t="s">
        <v>65</v>
      </c>
      <c r="S210" s="2">
        <f t="shared" si="16"/>
        <v>621220</v>
      </c>
      <c r="T210" s="2">
        <f t="shared" si="17"/>
        <v>372400</v>
      </c>
      <c r="U210" s="2">
        <f t="shared" si="17"/>
        <v>539900</v>
      </c>
      <c r="V210" s="2">
        <f t="shared" si="17"/>
        <v>1049600</v>
      </c>
      <c r="W210" s="2">
        <f t="shared" si="17"/>
        <v>657900</v>
      </c>
      <c r="X210" s="2">
        <f t="shared" si="17"/>
        <v>486300</v>
      </c>
      <c r="Y210" s="2" cm="1">
        <f t="array" ref="Y210">_xlfn.XLOOKUP(Y$1&amp;$R210,$C$3:$C$1662&amp;$D$3:$D$1662,$E$3:$E$1662,0,0,1)</f>
        <v>200</v>
      </c>
      <c r="Z210" s="2" cm="1">
        <f t="array" ref="Z210">_xlfn.XLOOKUP(Z$1&amp;$R210,$C$3:$C$1662&amp;$D$3:$D$1662,$E$3:$E$1662,0,0,1)</f>
        <v>100</v>
      </c>
      <c r="AA210" s="2" cm="1">
        <f t="array" ref="AA210">_xlfn.XLOOKUP(AA$1&amp;$R210,$C$3:$C$1662&amp;$D$3:$D$1662,$E$3:$E$1662,0,0,1)</f>
        <v>1200</v>
      </c>
      <c r="AB210" s="2" cm="1">
        <f t="array" ref="AB210">_xlfn.XLOOKUP(AB$1&amp;$R210,$C$3:$C$1662&amp;$D$3:$D$1662,$E$3:$E$1662,0,0,1)</f>
        <v>1100</v>
      </c>
      <c r="AC210" s="2" cm="1">
        <f t="array" ref="AC210">_xlfn.XLOOKUP(AC$1&amp;$R210,$C$3:$C$1662&amp;$D$3:$D$1662,$E$3:$E$1662,0,0,1)</f>
        <v>11200</v>
      </c>
    </row>
    <row r="211" spans="3:29" x14ac:dyDescent="0.4">
      <c r="C211" t="s">
        <v>758</v>
      </c>
      <c r="D211" t="s">
        <v>419</v>
      </c>
      <c r="E211">
        <v>11200</v>
      </c>
      <c r="R211" t="s">
        <v>163</v>
      </c>
      <c r="S211" s="2">
        <f t="shared" si="16"/>
        <v>621640</v>
      </c>
      <c r="T211" s="2">
        <f t="shared" si="17"/>
        <v>372600</v>
      </c>
      <c r="U211" s="2">
        <f t="shared" si="17"/>
        <v>540300</v>
      </c>
      <c r="V211" s="2">
        <f t="shared" si="17"/>
        <v>1050100</v>
      </c>
      <c r="W211" s="2">
        <f t="shared" si="17"/>
        <v>658000</v>
      </c>
      <c r="X211" s="2">
        <f t="shared" si="17"/>
        <v>487200</v>
      </c>
      <c r="Y211" s="2" cm="1">
        <f t="array" ref="Y211">_xlfn.XLOOKUP(Y$1&amp;$R211,$C$3:$C$1662&amp;$D$3:$D$1662,$E$3:$E$1662,0,0,1)</f>
        <v>200</v>
      </c>
      <c r="Z211" s="2" cm="1">
        <f t="array" ref="Z211">_xlfn.XLOOKUP(Z$1&amp;$R211,$C$3:$C$1662&amp;$D$3:$D$1662,$E$3:$E$1662,0,0,1)</f>
        <v>400</v>
      </c>
      <c r="AA211" s="2" cm="1">
        <f t="array" ref="AA211">_xlfn.XLOOKUP(AA$1&amp;$R211,$C$3:$C$1662&amp;$D$3:$D$1662,$E$3:$E$1662,0,0,1)</f>
        <v>500</v>
      </c>
      <c r="AB211" s="2" cm="1">
        <f t="array" ref="AB211">_xlfn.XLOOKUP(AB$1&amp;$R211,$C$3:$C$1662&amp;$D$3:$D$1662,$E$3:$E$1662,0,0,1)</f>
        <v>100</v>
      </c>
      <c r="AC211" s="2" cm="1">
        <f t="array" ref="AC211">_xlfn.XLOOKUP(AC$1&amp;$R211,$C$3:$C$1662&amp;$D$3:$D$1662,$E$3:$E$1662,0,0,1)</f>
        <v>900</v>
      </c>
    </row>
    <row r="212" spans="3:29" x14ac:dyDescent="0.4">
      <c r="C212" t="s">
        <v>758</v>
      </c>
      <c r="D212" t="s">
        <v>420</v>
      </c>
      <c r="E212">
        <v>900</v>
      </c>
      <c r="R212" t="s">
        <v>221</v>
      </c>
      <c r="S212" s="2">
        <f t="shared" si="16"/>
        <v>622000</v>
      </c>
      <c r="T212" s="2">
        <f t="shared" ref="T212:X227" si="18">T211+Y212</f>
        <v>372600</v>
      </c>
      <c r="U212" s="2">
        <f t="shared" si="18"/>
        <v>540400</v>
      </c>
      <c r="V212" s="2">
        <f t="shared" si="18"/>
        <v>1051300</v>
      </c>
      <c r="W212" s="2">
        <f t="shared" si="18"/>
        <v>658300</v>
      </c>
      <c r="X212" s="2">
        <f t="shared" si="18"/>
        <v>487400</v>
      </c>
      <c r="Y212" s="2" cm="1">
        <f t="array" ref="Y212">_xlfn.XLOOKUP(Y$1&amp;$R212,$C$3:$C$1662&amp;$D$3:$D$1662,$E$3:$E$1662,0,0,1)</f>
        <v>0</v>
      </c>
      <c r="Z212" s="2" cm="1">
        <f t="array" ref="Z212">_xlfn.XLOOKUP(Z$1&amp;$R212,$C$3:$C$1662&amp;$D$3:$D$1662,$E$3:$E$1662,0,0,1)</f>
        <v>100</v>
      </c>
      <c r="AA212" s="2" cm="1">
        <f t="array" ref="AA212">_xlfn.XLOOKUP(AA$1&amp;$R212,$C$3:$C$1662&amp;$D$3:$D$1662,$E$3:$E$1662,0,0,1)</f>
        <v>1200</v>
      </c>
      <c r="AB212" s="2" cm="1">
        <f t="array" ref="AB212">_xlfn.XLOOKUP(AB$1&amp;$R212,$C$3:$C$1662&amp;$D$3:$D$1662,$E$3:$E$1662,0,0,1)</f>
        <v>300</v>
      </c>
      <c r="AC212" s="2" cm="1">
        <f t="array" ref="AC212">_xlfn.XLOOKUP(AC$1&amp;$R212,$C$3:$C$1662&amp;$D$3:$D$1662,$E$3:$E$1662,0,0,1)</f>
        <v>200</v>
      </c>
    </row>
    <row r="213" spans="3:29" x14ac:dyDescent="0.4">
      <c r="C213" t="s">
        <v>758</v>
      </c>
      <c r="D213" t="s">
        <v>421</v>
      </c>
      <c r="E213">
        <v>200</v>
      </c>
      <c r="R213" t="s">
        <v>236</v>
      </c>
      <c r="S213" s="2">
        <f t="shared" si="16"/>
        <v>622380</v>
      </c>
      <c r="T213" s="2">
        <f t="shared" si="18"/>
        <v>372600</v>
      </c>
      <c r="U213" s="2">
        <f t="shared" si="18"/>
        <v>541000</v>
      </c>
      <c r="V213" s="2">
        <f t="shared" si="18"/>
        <v>1051500</v>
      </c>
      <c r="W213" s="2">
        <f t="shared" si="18"/>
        <v>658600</v>
      </c>
      <c r="X213" s="2">
        <f t="shared" si="18"/>
        <v>488200</v>
      </c>
      <c r="Y213" s="2" cm="1">
        <f t="array" ref="Y213">_xlfn.XLOOKUP(Y$1&amp;$R213,$C$3:$C$1662&amp;$D$3:$D$1662,$E$3:$E$1662,0,0,1)</f>
        <v>0</v>
      </c>
      <c r="Z213" s="2" cm="1">
        <f t="array" ref="Z213">_xlfn.XLOOKUP(Z$1&amp;$R213,$C$3:$C$1662&amp;$D$3:$D$1662,$E$3:$E$1662,0,0,1)</f>
        <v>600</v>
      </c>
      <c r="AA213" s="2" cm="1">
        <f t="array" ref="AA213">_xlfn.XLOOKUP(AA$1&amp;$R213,$C$3:$C$1662&amp;$D$3:$D$1662,$E$3:$E$1662,0,0,1)</f>
        <v>200</v>
      </c>
      <c r="AB213" s="2" cm="1">
        <f t="array" ref="AB213">_xlfn.XLOOKUP(AB$1&amp;$R213,$C$3:$C$1662&amp;$D$3:$D$1662,$E$3:$E$1662,0,0,1)</f>
        <v>300</v>
      </c>
      <c r="AC213" s="2" cm="1">
        <f t="array" ref="AC213">_xlfn.XLOOKUP(AC$1&amp;$R213,$C$3:$C$1662&amp;$D$3:$D$1662,$E$3:$E$1662,0,0,1)</f>
        <v>800</v>
      </c>
    </row>
    <row r="214" spans="3:29" x14ac:dyDescent="0.4">
      <c r="C214" t="s">
        <v>758</v>
      </c>
      <c r="D214" t="s">
        <v>422</v>
      </c>
      <c r="E214">
        <v>800</v>
      </c>
      <c r="R214" t="s">
        <v>199</v>
      </c>
      <c r="S214" s="2">
        <f t="shared" si="16"/>
        <v>624380</v>
      </c>
      <c r="T214" s="2">
        <f t="shared" si="18"/>
        <v>373800</v>
      </c>
      <c r="U214" s="2">
        <f t="shared" si="18"/>
        <v>541300</v>
      </c>
      <c r="V214" s="2">
        <f t="shared" si="18"/>
        <v>1054200</v>
      </c>
      <c r="W214" s="2">
        <f t="shared" si="18"/>
        <v>660300</v>
      </c>
      <c r="X214" s="2">
        <f t="shared" si="18"/>
        <v>492300</v>
      </c>
      <c r="Y214" s="2" cm="1">
        <f t="array" ref="Y214">_xlfn.XLOOKUP(Y$1&amp;$R214,$C$3:$C$1662&amp;$D$3:$D$1662,$E$3:$E$1662,0,0,1)</f>
        <v>1200</v>
      </c>
      <c r="Z214" s="2" cm="1">
        <f t="array" ref="Z214">_xlfn.XLOOKUP(Z$1&amp;$R214,$C$3:$C$1662&amp;$D$3:$D$1662,$E$3:$E$1662,0,0,1)</f>
        <v>300</v>
      </c>
      <c r="AA214" s="2" cm="1">
        <f t="array" ref="AA214">_xlfn.XLOOKUP(AA$1&amp;$R214,$C$3:$C$1662&amp;$D$3:$D$1662,$E$3:$E$1662,0,0,1)</f>
        <v>2700</v>
      </c>
      <c r="AB214" s="2" cm="1">
        <f t="array" ref="AB214">_xlfn.XLOOKUP(AB$1&amp;$R214,$C$3:$C$1662&amp;$D$3:$D$1662,$E$3:$E$1662,0,0,1)</f>
        <v>1700</v>
      </c>
      <c r="AC214" s="2" cm="1">
        <f t="array" ref="AC214">_xlfn.XLOOKUP(AC$1&amp;$R214,$C$3:$C$1662&amp;$D$3:$D$1662,$E$3:$E$1662,0,0,1)</f>
        <v>4100</v>
      </c>
    </row>
    <row r="215" spans="3:29" x14ac:dyDescent="0.4">
      <c r="C215" t="s">
        <v>758</v>
      </c>
      <c r="D215" t="s">
        <v>423</v>
      </c>
      <c r="E215">
        <v>4100</v>
      </c>
      <c r="R215" t="s">
        <v>264</v>
      </c>
      <c r="S215" s="2">
        <f t="shared" si="16"/>
        <v>625080</v>
      </c>
      <c r="T215" s="2">
        <f t="shared" si="18"/>
        <v>374800</v>
      </c>
      <c r="U215" s="2">
        <f t="shared" si="18"/>
        <v>541400</v>
      </c>
      <c r="V215" s="2">
        <f t="shared" si="18"/>
        <v>1054500</v>
      </c>
      <c r="W215" s="2">
        <f t="shared" si="18"/>
        <v>660700</v>
      </c>
      <c r="X215" s="2">
        <f t="shared" si="18"/>
        <v>494000</v>
      </c>
      <c r="Y215" s="2" cm="1">
        <f t="array" ref="Y215">_xlfn.XLOOKUP(Y$1&amp;$R215,$C$3:$C$1662&amp;$D$3:$D$1662,$E$3:$E$1662,0,0,1)</f>
        <v>1000</v>
      </c>
      <c r="Z215" s="2" cm="1">
        <f t="array" ref="Z215">_xlfn.XLOOKUP(Z$1&amp;$R215,$C$3:$C$1662&amp;$D$3:$D$1662,$E$3:$E$1662,0,0,1)</f>
        <v>100</v>
      </c>
      <c r="AA215" s="2" cm="1">
        <f t="array" ref="AA215">_xlfn.XLOOKUP(AA$1&amp;$R215,$C$3:$C$1662&amp;$D$3:$D$1662,$E$3:$E$1662,0,0,1)</f>
        <v>300</v>
      </c>
      <c r="AB215" s="2" cm="1">
        <f t="array" ref="AB215">_xlfn.XLOOKUP(AB$1&amp;$R215,$C$3:$C$1662&amp;$D$3:$D$1662,$E$3:$E$1662,0,0,1)</f>
        <v>400</v>
      </c>
      <c r="AC215" s="2" cm="1">
        <f t="array" ref="AC215">_xlfn.XLOOKUP(AC$1&amp;$R215,$C$3:$C$1662&amp;$D$3:$D$1662,$E$3:$E$1662,0,0,1)</f>
        <v>1700</v>
      </c>
    </row>
    <row r="216" spans="3:29" x14ac:dyDescent="0.4">
      <c r="C216" t="s">
        <v>758</v>
      </c>
      <c r="D216" t="s">
        <v>424</v>
      </c>
      <c r="E216">
        <v>1700</v>
      </c>
      <c r="R216" t="s">
        <v>90</v>
      </c>
      <c r="S216" s="2">
        <f t="shared" si="16"/>
        <v>625560</v>
      </c>
      <c r="T216" s="2">
        <f t="shared" si="18"/>
        <v>375000</v>
      </c>
      <c r="U216" s="2">
        <f t="shared" si="18"/>
        <v>541700</v>
      </c>
      <c r="V216" s="2">
        <f t="shared" si="18"/>
        <v>1054800</v>
      </c>
      <c r="W216" s="2">
        <f t="shared" si="18"/>
        <v>661600</v>
      </c>
      <c r="X216" s="2">
        <f t="shared" si="18"/>
        <v>494700</v>
      </c>
      <c r="Y216" s="2" cm="1">
        <f t="array" ref="Y216">_xlfn.XLOOKUP(Y$1&amp;$R216,$C$3:$C$1662&amp;$D$3:$D$1662,$E$3:$E$1662,0,0,1)</f>
        <v>200</v>
      </c>
      <c r="Z216" s="2" cm="1">
        <f t="array" ref="Z216">_xlfn.XLOOKUP(Z$1&amp;$R216,$C$3:$C$1662&amp;$D$3:$D$1662,$E$3:$E$1662,0,0,1)</f>
        <v>300</v>
      </c>
      <c r="AA216" s="2" cm="1">
        <f t="array" ref="AA216">_xlfn.XLOOKUP(AA$1&amp;$R216,$C$3:$C$1662&amp;$D$3:$D$1662,$E$3:$E$1662,0,0,1)</f>
        <v>300</v>
      </c>
      <c r="AB216" s="2" cm="1">
        <f t="array" ref="AB216">_xlfn.XLOOKUP(AB$1&amp;$R216,$C$3:$C$1662&amp;$D$3:$D$1662,$E$3:$E$1662,0,0,1)</f>
        <v>900</v>
      </c>
      <c r="AC216" s="2" cm="1">
        <f t="array" ref="AC216">_xlfn.XLOOKUP(AC$1&amp;$R216,$C$3:$C$1662&amp;$D$3:$D$1662,$E$3:$E$1662,0,0,1)</f>
        <v>700</v>
      </c>
    </row>
    <row r="217" spans="3:29" x14ac:dyDescent="0.4">
      <c r="C217" t="s">
        <v>758</v>
      </c>
      <c r="D217" t="s">
        <v>425</v>
      </c>
      <c r="E217">
        <v>700</v>
      </c>
      <c r="R217" t="s">
        <v>156</v>
      </c>
      <c r="S217" s="2">
        <f t="shared" si="16"/>
        <v>626720</v>
      </c>
      <c r="T217" s="2">
        <f t="shared" si="18"/>
        <v>376300</v>
      </c>
      <c r="U217" s="2">
        <f t="shared" si="18"/>
        <v>544300</v>
      </c>
      <c r="V217" s="2">
        <f t="shared" si="18"/>
        <v>1055700</v>
      </c>
      <c r="W217" s="2">
        <f t="shared" si="18"/>
        <v>662100</v>
      </c>
      <c r="X217" s="2">
        <f t="shared" si="18"/>
        <v>495200</v>
      </c>
      <c r="Y217" s="2" cm="1">
        <f t="array" ref="Y217">_xlfn.XLOOKUP(Y$1&amp;$R217,$C$3:$C$1662&amp;$D$3:$D$1662,$E$3:$E$1662,0,0,1)</f>
        <v>1300</v>
      </c>
      <c r="Z217" s="2" cm="1">
        <f t="array" ref="Z217">_xlfn.XLOOKUP(Z$1&amp;$R217,$C$3:$C$1662&amp;$D$3:$D$1662,$E$3:$E$1662,0,0,1)</f>
        <v>2600</v>
      </c>
      <c r="AA217" s="2" cm="1">
        <f t="array" ref="AA217">_xlfn.XLOOKUP(AA$1&amp;$R217,$C$3:$C$1662&amp;$D$3:$D$1662,$E$3:$E$1662,0,0,1)</f>
        <v>900</v>
      </c>
      <c r="AB217" s="2" cm="1">
        <f t="array" ref="AB217">_xlfn.XLOOKUP(AB$1&amp;$R217,$C$3:$C$1662&amp;$D$3:$D$1662,$E$3:$E$1662,0,0,1)</f>
        <v>500</v>
      </c>
      <c r="AC217" s="2" cm="1">
        <f t="array" ref="AC217">_xlfn.XLOOKUP(AC$1&amp;$R217,$C$3:$C$1662&amp;$D$3:$D$1662,$E$3:$E$1662,0,0,1)</f>
        <v>500</v>
      </c>
    </row>
    <row r="218" spans="3:29" x14ac:dyDescent="0.4">
      <c r="C218" t="s">
        <v>758</v>
      </c>
      <c r="D218" t="s">
        <v>426</v>
      </c>
      <c r="E218">
        <v>500</v>
      </c>
      <c r="R218" t="s">
        <v>272</v>
      </c>
      <c r="S218" s="2">
        <f t="shared" si="16"/>
        <v>627000</v>
      </c>
      <c r="T218" s="2">
        <f t="shared" si="18"/>
        <v>377000</v>
      </c>
      <c r="U218" s="2">
        <f t="shared" si="18"/>
        <v>544300</v>
      </c>
      <c r="V218" s="2">
        <f t="shared" si="18"/>
        <v>1055700</v>
      </c>
      <c r="W218" s="2">
        <f t="shared" si="18"/>
        <v>662100</v>
      </c>
      <c r="X218" s="2">
        <f t="shared" si="18"/>
        <v>495900</v>
      </c>
      <c r="Y218" s="2" cm="1">
        <f t="array" ref="Y218">_xlfn.XLOOKUP(Y$1&amp;$R218,$C$3:$C$1662&amp;$D$3:$D$1662,$E$3:$E$1662,0,0,1)</f>
        <v>700</v>
      </c>
      <c r="Z218" s="2" cm="1">
        <f t="array" ref="Z218">_xlfn.XLOOKUP(Z$1&amp;$R218,$C$3:$C$1662&amp;$D$3:$D$1662,$E$3:$E$1662,0,0,1)</f>
        <v>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0</v>
      </c>
      <c r="AC218" s="2" cm="1">
        <f t="array" ref="AC218">_xlfn.XLOOKUP(AC$1&amp;$R218,$C$3:$C$1662&amp;$D$3:$D$1662,$E$3:$E$1662,0,0,1)</f>
        <v>700</v>
      </c>
    </row>
    <row r="219" spans="3:29" x14ac:dyDescent="0.4">
      <c r="C219" t="s">
        <v>758</v>
      </c>
      <c r="D219" t="s">
        <v>427</v>
      </c>
      <c r="E219">
        <v>700</v>
      </c>
      <c r="R219" t="s">
        <v>253</v>
      </c>
      <c r="S219" s="2">
        <f t="shared" si="16"/>
        <v>628260</v>
      </c>
      <c r="T219" s="2">
        <f t="shared" si="18"/>
        <v>377200</v>
      </c>
      <c r="U219" s="2">
        <f t="shared" si="18"/>
        <v>545900</v>
      </c>
      <c r="V219" s="2">
        <f t="shared" si="18"/>
        <v>1056000</v>
      </c>
      <c r="W219" s="2">
        <f t="shared" si="18"/>
        <v>665800</v>
      </c>
      <c r="X219" s="2">
        <f t="shared" si="18"/>
        <v>496400</v>
      </c>
      <c r="Y219" s="2" cm="1">
        <f t="array" ref="Y219">_xlfn.XLOOKUP(Y$1&amp;$R219,$C$3:$C$1662&amp;$D$3:$D$1662,$E$3:$E$1662,0,0,1)</f>
        <v>200</v>
      </c>
      <c r="Z219" s="2" cm="1">
        <f t="array" ref="Z219">_xlfn.XLOOKUP(Z$1&amp;$R219,$C$3:$C$1662&amp;$D$3:$D$1662,$E$3:$E$1662,0,0,1)</f>
        <v>1600</v>
      </c>
      <c r="AA219" s="2" cm="1">
        <f t="array" ref="AA219">_xlfn.XLOOKUP(AA$1&amp;$R219,$C$3:$C$1662&amp;$D$3:$D$1662,$E$3:$E$1662,0,0,1)</f>
        <v>300</v>
      </c>
      <c r="AB219" s="2" cm="1">
        <f t="array" ref="AB219">_xlfn.XLOOKUP(AB$1&amp;$R219,$C$3:$C$1662&amp;$D$3:$D$1662,$E$3:$E$1662,0,0,1)</f>
        <v>3700</v>
      </c>
      <c r="AC219" s="2" cm="1">
        <f t="array" ref="AC219">_xlfn.XLOOKUP(AC$1&amp;$R219,$C$3:$C$1662&amp;$D$3:$D$1662,$E$3:$E$1662,0,0,1)</f>
        <v>500</v>
      </c>
    </row>
    <row r="220" spans="3:29" x14ac:dyDescent="0.4">
      <c r="C220" t="s">
        <v>758</v>
      </c>
      <c r="D220" t="s">
        <v>428</v>
      </c>
      <c r="E220">
        <v>500</v>
      </c>
      <c r="R220" t="s">
        <v>261</v>
      </c>
      <c r="S220" s="2">
        <f t="shared" si="16"/>
        <v>628700</v>
      </c>
      <c r="T220" s="2">
        <f t="shared" si="18"/>
        <v>377900</v>
      </c>
      <c r="U220" s="2">
        <f t="shared" si="18"/>
        <v>546000</v>
      </c>
      <c r="V220" s="2">
        <f t="shared" si="18"/>
        <v>1056000</v>
      </c>
      <c r="W220" s="2">
        <f t="shared" si="18"/>
        <v>666100</v>
      </c>
      <c r="X220" s="2">
        <f t="shared" si="18"/>
        <v>497500</v>
      </c>
      <c r="Y220" s="2" cm="1">
        <f t="array" ref="Y220">_xlfn.XLOOKUP(Y$1&amp;$R220,$C$3:$C$1662&amp;$D$3:$D$1662,$E$3:$E$1662,0,0,1)</f>
        <v>700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0</v>
      </c>
      <c r="AB220" s="2" cm="1">
        <f t="array" ref="AB220">_xlfn.XLOOKUP(AB$1&amp;$R220,$C$3:$C$1662&amp;$D$3:$D$1662,$E$3:$E$1662,0,0,1)</f>
        <v>300</v>
      </c>
      <c r="AC220" s="2" cm="1">
        <f t="array" ref="AC220">_xlfn.XLOOKUP(AC$1&amp;$R220,$C$3:$C$1662&amp;$D$3:$D$1662,$E$3:$E$1662,0,0,1)</f>
        <v>1100</v>
      </c>
    </row>
    <row r="221" spans="3:29" x14ac:dyDescent="0.4">
      <c r="C221" t="s">
        <v>758</v>
      </c>
      <c r="D221" t="s">
        <v>429</v>
      </c>
      <c r="E221">
        <v>1100</v>
      </c>
      <c r="R221" t="s">
        <v>123</v>
      </c>
      <c r="S221" s="2">
        <f t="shared" si="16"/>
        <v>633300</v>
      </c>
      <c r="T221" s="2">
        <f t="shared" si="18"/>
        <v>400100</v>
      </c>
      <c r="U221" s="2">
        <f t="shared" si="18"/>
        <v>546200</v>
      </c>
      <c r="V221" s="2">
        <f t="shared" si="18"/>
        <v>1056200</v>
      </c>
      <c r="W221" s="2">
        <f t="shared" si="18"/>
        <v>666300</v>
      </c>
      <c r="X221" s="2">
        <f t="shared" si="18"/>
        <v>497700</v>
      </c>
      <c r="Y221" s="2" cm="1">
        <f t="array" ref="Y221">_xlfn.XLOOKUP(Y$1&amp;$R221,$C$3:$C$1662&amp;$D$3:$D$1662,$E$3:$E$1662,0,0,1)</f>
        <v>22200</v>
      </c>
      <c r="Z221" s="2" cm="1">
        <f t="array" ref="Z221">_xlfn.XLOOKUP(Z$1&amp;$R221,$C$3:$C$1662&amp;$D$3:$D$1662,$E$3:$E$1662,0,0,1)</f>
        <v>200</v>
      </c>
      <c r="AA221" s="2" cm="1">
        <f t="array" ref="AA221">_xlfn.XLOOKUP(AA$1&amp;$R221,$C$3:$C$1662&amp;$D$3:$D$1662,$E$3:$E$1662,0,0,1)</f>
        <v>200</v>
      </c>
      <c r="AB221" s="2" cm="1">
        <f t="array" ref="AB221">_xlfn.XLOOKUP(AB$1&amp;$R221,$C$3:$C$1662&amp;$D$3:$D$1662,$E$3:$E$1662,0,0,1)</f>
        <v>200</v>
      </c>
      <c r="AC221" s="2" cm="1">
        <f t="array" ref="AC221">_xlfn.XLOOKUP(AC$1&amp;$R221,$C$3:$C$1662&amp;$D$3:$D$1662,$E$3:$E$1662,0,0,1)</f>
        <v>200</v>
      </c>
    </row>
    <row r="222" spans="3:29" x14ac:dyDescent="0.4">
      <c r="C222" t="s">
        <v>758</v>
      </c>
      <c r="D222" t="s">
        <v>430</v>
      </c>
      <c r="E222">
        <v>200</v>
      </c>
      <c r="R222" t="s">
        <v>249</v>
      </c>
      <c r="S222" s="2">
        <f t="shared" si="16"/>
        <v>634720</v>
      </c>
      <c r="T222" s="2">
        <f t="shared" si="18"/>
        <v>403100</v>
      </c>
      <c r="U222" s="2">
        <f t="shared" si="18"/>
        <v>546500</v>
      </c>
      <c r="V222" s="2">
        <f t="shared" si="18"/>
        <v>1057300</v>
      </c>
      <c r="W222" s="2">
        <f t="shared" si="18"/>
        <v>668200</v>
      </c>
      <c r="X222" s="2">
        <f t="shared" si="18"/>
        <v>498500</v>
      </c>
      <c r="Y222" s="2" cm="1">
        <f t="array" ref="Y222">_xlfn.XLOOKUP(Y$1&amp;$R222,$C$3:$C$1662&amp;$D$3:$D$1662,$E$3:$E$1662,0,0,1)</f>
        <v>3000</v>
      </c>
      <c r="Z222" s="2" cm="1">
        <f t="array" ref="Z222">_xlfn.XLOOKUP(Z$1&amp;$R222,$C$3:$C$1662&amp;$D$3:$D$1662,$E$3:$E$1662,0,0,1)</f>
        <v>300</v>
      </c>
      <c r="AA222" s="2" cm="1">
        <f t="array" ref="AA222">_xlfn.XLOOKUP(AA$1&amp;$R222,$C$3:$C$1662&amp;$D$3:$D$1662,$E$3:$E$1662,0,0,1)</f>
        <v>1100</v>
      </c>
      <c r="AB222" s="2" cm="1">
        <f t="array" ref="AB222">_xlfn.XLOOKUP(AB$1&amp;$R222,$C$3:$C$1662&amp;$D$3:$D$1662,$E$3:$E$1662,0,0,1)</f>
        <v>1900</v>
      </c>
      <c r="AC222" s="2" cm="1">
        <f t="array" ref="AC222">_xlfn.XLOOKUP(AC$1&amp;$R222,$C$3:$C$1662&amp;$D$3:$D$1662,$E$3:$E$1662,0,0,1)</f>
        <v>800</v>
      </c>
    </row>
    <row r="223" spans="3:29" x14ac:dyDescent="0.4">
      <c r="C223" t="s">
        <v>758</v>
      </c>
      <c r="D223" t="s">
        <v>431</v>
      </c>
      <c r="E223">
        <v>800</v>
      </c>
      <c r="R223" t="s">
        <v>209</v>
      </c>
      <c r="S223" s="2">
        <f t="shared" si="16"/>
        <v>635340</v>
      </c>
      <c r="T223" s="2">
        <f t="shared" si="18"/>
        <v>405100</v>
      </c>
      <c r="U223" s="2">
        <f t="shared" si="18"/>
        <v>546500</v>
      </c>
      <c r="V223" s="2">
        <f t="shared" si="18"/>
        <v>1058000</v>
      </c>
      <c r="W223" s="2">
        <f t="shared" si="18"/>
        <v>668500</v>
      </c>
      <c r="X223" s="2">
        <f t="shared" si="18"/>
        <v>498600</v>
      </c>
      <c r="Y223" s="2" cm="1">
        <f t="array" ref="Y223">_xlfn.XLOOKUP(Y$1&amp;$R223,$C$3:$C$1662&amp;$D$3:$D$1662,$E$3:$E$1662,0,0,1)</f>
        <v>2000</v>
      </c>
      <c r="Z223" s="2" cm="1">
        <f t="array" ref="Z223">_xlfn.XLOOKUP(Z$1&amp;$R223,$C$3:$C$1662&amp;$D$3:$D$1662,$E$3:$E$1662,0,0,1)</f>
        <v>0</v>
      </c>
      <c r="AA223" s="2" cm="1">
        <f t="array" ref="AA223">_xlfn.XLOOKUP(AA$1&amp;$R223,$C$3:$C$1662&amp;$D$3:$D$1662,$E$3:$E$1662,0,0,1)</f>
        <v>700</v>
      </c>
      <c r="AB223" s="2" cm="1">
        <f t="array" ref="AB223">_xlfn.XLOOKUP(AB$1&amp;$R223,$C$3:$C$1662&amp;$D$3:$D$1662,$E$3:$E$1662,0,0,1)</f>
        <v>300</v>
      </c>
      <c r="AC223" s="2" cm="1">
        <f t="array" ref="AC223">_xlfn.XLOOKUP(AC$1&amp;$R223,$C$3:$C$1662&amp;$D$3:$D$1662,$E$3:$E$1662,0,0,1)</f>
        <v>100</v>
      </c>
    </row>
    <row r="224" spans="3:29" x14ac:dyDescent="0.4">
      <c r="C224" t="s">
        <v>758</v>
      </c>
      <c r="D224" t="s">
        <v>432</v>
      </c>
      <c r="E224">
        <v>100</v>
      </c>
      <c r="R224" t="s">
        <v>239</v>
      </c>
      <c r="S224" s="2">
        <f t="shared" si="16"/>
        <v>636300</v>
      </c>
      <c r="T224" s="2">
        <f t="shared" si="18"/>
        <v>406100</v>
      </c>
      <c r="U224" s="2">
        <f t="shared" si="18"/>
        <v>547600</v>
      </c>
      <c r="V224" s="2">
        <f t="shared" si="18"/>
        <v>1059100</v>
      </c>
      <c r="W224" s="2">
        <f t="shared" si="18"/>
        <v>669300</v>
      </c>
      <c r="X224" s="2">
        <f t="shared" si="18"/>
        <v>499400</v>
      </c>
      <c r="Y224" s="2" cm="1">
        <f t="array" ref="Y224">_xlfn.XLOOKUP(Y$1&amp;$R224,$C$3:$C$1662&amp;$D$3:$D$1662,$E$3:$E$1662,0,0,1)</f>
        <v>1000</v>
      </c>
      <c r="Z224" s="2" cm="1">
        <f t="array" ref="Z224">_xlfn.XLOOKUP(Z$1&amp;$R224,$C$3:$C$1662&amp;$D$3:$D$1662,$E$3:$E$1662,0,0,1)</f>
        <v>1100</v>
      </c>
      <c r="AA224" s="2" cm="1">
        <f t="array" ref="AA224">_xlfn.XLOOKUP(AA$1&amp;$R224,$C$3:$C$1662&amp;$D$3:$D$1662,$E$3:$E$1662,0,0,1)</f>
        <v>1100</v>
      </c>
      <c r="AB224" s="2" cm="1">
        <f t="array" ref="AB224">_xlfn.XLOOKUP(AB$1&amp;$R224,$C$3:$C$1662&amp;$D$3:$D$1662,$E$3:$E$1662,0,0,1)</f>
        <v>800</v>
      </c>
      <c r="AC224" s="2" cm="1">
        <f t="array" ref="AC224">_xlfn.XLOOKUP(AC$1&amp;$R224,$C$3:$C$1662&amp;$D$3:$D$1662,$E$3:$E$1662,0,0,1)</f>
        <v>800</v>
      </c>
    </row>
    <row r="225" spans="3:29" x14ac:dyDescent="0.4">
      <c r="C225" t="s">
        <v>758</v>
      </c>
      <c r="D225" t="s">
        <v>433</v>
      </c>
      <c r="E225">
        <v>800</v>
      </c>
      <c r="R225" t="s">
        <v>304</v>
      </c>
      <c r="S225" s="2">
        <f t="shared" si="16"/>
        <v>638260</v>
      </c>
      <c r="T225" s="2">
        <f t="shared" si="18"/>
        <v>413200</v>
      </c>
      <c r="U225" s="2">
        <f t="shared" si="18"/>
        <v>548500</v>
      </c>
      <c r="V225" s="2">
        <f t="shared" si="18"/>
        <v>1059900</v>
      </c>
      <c r="W225" s="2">
        <f t="shared" si="18"/>
        <v>669700</v>
      </c>
      <c r="X225" s="2">
        <f t="shared" si="18"/>
        <v>500000</v>
      </c>
      <c r="Y225" s="2" cm="1">
        <f t="array" ref="Y225">_xlfn.XLOOKUP(Y$1&amp;$R225,$C$3:$C$1662&amp;$D$3:$D$1662,$E$3:$E$1662,0,0,1)</f>
        <v>7100</v>
      </c>
      <c r="Z225" s="2" cm="1">
        <f t="array" ref="Z225">_xlfn.XLOOKUP(Z$1&amp;$R225,$C$3:$C$1662&amp;$D$3:$D$1662,$E$3:$E$1662,0,0,1)</f>
        <v>900</v>
      </c>
      <c r="AA225" s="2" cm="1">
        <f t="array" ref="AA225">_xlfn.XLOOKUP(AA$1&amp;$R225,$C$3:$C$1662&amp;$D$3:$D$1662,$E$3:$E$1662,0,0,1)</f>
        <v>800</v>
      </c>
      <c r="AB225" s="2" cm="1">
        <f t="array" ref="AB225">_xlfn.XLOOKUP(AB$1&amp;$R225,$C$3:$C$1662&amp;$D$3:$D$1662,$E$3:$E$1662,0,0,1)</f>
        <v>400</v>
      </c>
      <c r="AC225" s="2" cm="1">
        <f t="array" ref="AC225">_xlfn.XLOOKUP(AC$1&amp;$R225,$C$3:$C$1662&amp;$D$3:$D$1662,$E$3:$E$1662,0,0,1)</f>
        <v>600</v>
      </c>
    </row>
    <row r="226" spans="3:29" x14ac:dyDescent="0.4">
      <c r="C226" t="s">
        <v>758</v>
      </c>
      <c r="D226" t="s">
        <v>434</v>
      </c>
      <c r="E226">
        <v>600</v>
      </c>
      <c r="R226" t="s">
        <v>283</v>
      </c>
      <c r="S226" s="2">
        <f t="shared" si="16"/>
        <v>641860</v>
      </c>
      <c r="T226" s="2">
        <f t="shared" si="18"/>
        <v>423800</v>
      </c>
      <c r="U226" s="2">
        <f t="shared" si="18"/>
        <v>549300</v>
      </c>
      <c r="V226" s="2">
        <f t="shared" si="18"/>
        <v>1060100</v>
      </c>
      <c r="W226" s="2">
        <f t="shared" si="18"/>
        <v>669700</v>
      </c>
      <c r="X226" s="2">
        <f t="shared" si="18"/>
        <v>506400</v>
      </c>
      <c r="Y226" s="2" cm="1">
        <f t="array" ref="Y226">_xlfn.XLOOKUP(Y$1&amp;$R226,$C$3:$C$1662&amp;$D$3:$D$1662,$E$3:$E$1662,0,0,1)</f>
        <v>10600</v>
      </c>
      <c r="Z226" s="2" cm="1">
        <f t="array" ref="Z226">_xlfn.XLOOKUP(Z$1&amp;$R226,$C$3:$C$1662&amp;$D$3:$D$1662,$E$3:$E$1662,0,0,1)</f>
        <v>800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6400</v>
      </c>
    </row>
    <row r="227" spans="3:29" x14ac:dyDescent="0.4">
      <c r="C227" t="s">
        <v>758</v>
      </c>
      <c r="D227" t="s">
        <v>435</v>
      </c>
      <c r="E227">
        <v>6400</v>
      </c>
      <c r="R227" t="s">
        <v>176</v>
      </c>
      <c r="S227" s="2">
        <f t="shared" si="16"/>
        <v>643280</v>
      </c>
      <c r="T227" s="2">
        <f t="shared" si="18"/>
        <v>428600</v>
      </c>
      <c r="U227" s="2">
        <f t="shared" si="18"/>
        <v>550400</v>
      </c>
      <c r="V227" s="2">
        <f t="shared" si="18"/>
        <v>1060400</v>
      </c>
      <c r="W227" s="2">
        <f t="shared" si="18"/>
        <v>669700</v>
      </c>
      <c r="X227" s="2">
        <f t="shared" si="18"/>
        <v>507300</v>
      </c>
      <c r="Y227" s="2" cm="1">
        <f t="array" ref="Y227">_xlfn.XLOOKUP(Y$1&amp;$R227,$C$3:$C$1662&amp;$D$3:$D$1662,$E$3:$E$1662,0,0,1)</f>
        <v>4800</v>
      </c>
      <c r="Z227" s="2" cm="1">
        <f t="array" ref="Z227">_xlfn.XLOOKUP(Z$1&amp;$R227,$C$3:$C$1662&amp;$D$3:$D$1662,$E$3:$E$1662,0,0,1)</f>
        <v>1100</v>
      </c>
      <c r="AA227" s="2" cm="1">
        <f t="array" ref="AA227">_xlfn.XLOOKUP(AA$1&amp;$R227,$C$3:$C$1662&amp;$D$3:$D$1662,$E$3:$E$1662,0,0,1)</f>
        <v>300</v>
      </c>
      <c r="AB227" s="2" cm="1">
        <f t="array" ref="AB227">_xlfn.XLOOKUP(AB$1&amp;$R227,$C$3:$C$1662&amp;$D$3:$D$1662,$E$3:$E$1662,0,0,1)</f>
        <v>0</v>
      </c>
      <c r="AC227" s="2" cm="1">
        <f t="array" ref="AC227">_xlfn.XLOOKUP(AC$1&amp;$R227,$C$3:$C$1662&amp;$D$3:$D$1662,$E$3:$E$1662,0,0,1)</f>
        <v>900</v>
      </c>
    </row>
    <row r="228" spans="3:29" x14ac:dyDescent="0.4">
      <c r="C228" t="s">
        <v>758</v>
      </c>
      <c r="D228" t="s">
        <v>436</v>
      </c>
      <c r="E228">
        <v>900</v>
      </c>
      <c r="R228" t="s">
        <v>117</v>
      </c>
      <c r="S228" s="2">
        <f t="shared" si="16"/>
        <v>644220</v>
      </c>
      <c r="T228" s="2">
        <f t="shared" ref="T228:X243" si="19">T227+Y228</f>
        <v>430700</v>
      </c>
      <c r="U228" s="2">
        <f t="shared" si="19"/>
        <v>551800</v>
      </c>
      <c r="V228" s="2">
        <f t="shared" si="19"/>
        <v>1061000</v>
      </c>
      <c r="W228" s="2">
        <f t="shared" si="19"/>
        <v>670100</v>
      </c>
      <c r="X228" s="2">
        <f t="shared" si="19"/>
        <v>507500</v>
      </c>
      <c r="Y228" s="2" cm="1">
        <f t="array" ref="Y228">_xlfn.XLOOKUP(Y$1&amp;$R228,$C$3:$C$1662&amp;$D$3:$D$1662,$E$3:$E$1662,0,0,1)</f>
        <v>2100</v>
      </c>
      <c r="Z228" s="2" cm="1">
        <f t="array" ref="Z228">_xlfn.XLOOKUP(Z$1&amp;$R228,$C$3:$C$1662&amp;$D$3:$D$1662,$E$3:$E$1662,0,0,1)</f>
        <v>1400</v>
      </c>
      <c r="AA228" s="2" cm="1">
        <f t="array" ref="AA228">_xlfn.XLOOKUP(AA$1&amp;$R228,$C$3:$C$1662&amp;$D$3:$D$1662,$E$3:$E$1662,0,0,1)</f>
        <v>600</v>
      </c>
      <c r="AB228" s="2" cm="1">
        <f t="array" ref="AB228">_xlfn.XLOOKUP(AB$1&amp;$R228,$C$3:$C$1662&amp;$D$3:$D$1662,$E$3:$E$1662,0,0,1)</f>
        <v>400</v>
      </c>
      <c r="AC228" s="2" cm="1">
        <f t="array" ref="AC228">_xlfn.XLOOKUP(AC$1&amp;$R228,$C$3:$C$1662&amp;$D$3:$D$1662,$E$3:$E$1662,0,0,1)</f>
        <v>200</v>
      </c>
    </row>
    <row r="229" spans="3:29" x14ac:dyDescent="0.4">
      <c r="C229" t="s">
        <v>758</v>
      </c>
      <c r="D229" t="s">
        <v>437</v>
      </c>
      <c r="E229">
        <v>200</v>
      </c>
      <c r="R229" t="s">
        <v>54</v>
      </c>
      <c r="S229" s="2">
        <f t="shared" si="16"/>
        <v>647800</v>
      </c>
      <c r="T229" s="2">
        <f t="shared" si="19"/>
        <v>434100</v>
      </c>
      <c r="U229" s="2">
        <f t="shared" si="19"/>
        <v>552000</v>
      </c>
      <c r="V229" s="2">
        <f t="shared" si="19"/>
        <v>1061400</v>
      </c>
      <c r="W229" s="2">
        <f t="shared" si="19"/>
        <v>670600</v>
      </c>
      <c r="X229" s="2">
        <f t="shared" si="19"/>
        <v>520900</v>
      </c>
      <c r="Y229" s="2" cm="1">
        <f t="array" ref="Y229">_xlfn.XLOOKUP(Y$1&amp;$R229,$C$3:$C$1662&amp;$D$3:$D$1662,$E$3:$E$1662,0,0,1)</f>
        <v>3400</v>
      </c>
      <c r="Z229" s="2" cm="1">
        <f t="array" ref="Z229">_xlfn.XLOOKUP(Z$1&amp;$R229,$C$3:$C$1662&amp;$D$3:$D$1662,$E$3:$E$1662,0,0,1)</f>
        <v>200</v>
      </c>
      <c r="AA229" s="2" cm="1">
        <f t="array" ref="AA229">_xlfn.XLOOKUP(AA$1&amp;$R229,$C$3:$C$1662&amp;$D$3:$D$1662,$E$3:$E$1662,0,0,1)</f>
        <v>400</v>
      </c>
      <c r="AB229" s="2" cm="1">
        <f t="array" ref="AB229">_xlfn.XLOOKUP(AB$1&amp;$R229,$C$3:$C$1662&amp;$D$3:$D$1662,$E$3:$E$1662,0,0,1)</f>
        <v>500</v>
      </c>
      <c r="AC229" s="2" cm="1">
        <f t="array" ref="AC229">_xlfn.XLOOKUP(AC$1&amp;$R229,$C$3:$C$1662&amp;$D$3:$D$1662,$E$3:$E$1662,0,0,1)</f>
        <v>13400</v>
      </c>
    </row>
    <row r="230" spans="3:29" x14ac:dyDescent="0.4">
      <c r="C230" t="s">
        <v>758</v>
      </c>
      <c r="D230" t="s">
        <v>438</v>
      </c>
      <c r="E230">
        <v>13400</v>
      </c>
      <c r="R230" t="s">
        <v>161</v>
      </c>
      <c r="S230" s="2">
        <f t="shared" si="16"/>
        <v>649340</v>
      </c>
      <c r="T230" s="2">
        <f t="shared" si="19"/>
        <v>435500</v>
      </c>
      <c r="U230" s="2">
        <f t="shared" si="19"/>
        <v>552200</v>
      </c>
      <c r="V230" s="2">
        <f t="shared" si="19"/>
        <v>1066500</v>
      </c>
      <c r="W230" s="2">
        <f t="shared" si="19"/>
        <v>670900</v>
      </c>
      <c r="X230" s="2">
        <f t="shared" si="19"/>
        <v>521600</v>
      </c>
      <c r="Y230" s="2" cm="1">
        <f t="array" ref="Y230">_xlfn.XLOOKUP(Y$1&amp;$R230,$C$3:$C$1662&amp;$D$3:$D$1662,$E$3:$E$1662,0,0,1)</f>
        <v>1400</v>
      </c>
      <c r="Z230" s="2" cm="1">
        <f t="array" ref="Z230">_xlfn.XLOOKUP(Z$1&amp;$R230,$C$3:$C$1662&amp;$D$3:$D$1662,$E$3:$E$1662,0,0,1)</f>
        <v>200</v>
      </c>
      <c r="AA230" s="2" cm="1">
        <f t="array" ref="AA230">_xlfn.XLOOKUP(AA$1&amp;$R230,$C$3:$C$1662&amp;$D$3:$D$1662,$E$3:$E$1662,0,0,1)</f>
        <v>5100</v>
      </c>
      <c r="AB230" s="2" cm="1">
        <f t="array" ref="AB230">_xlfn.XLOOKUP(AB$1&amp;$R230,$C$3:$C$1662&amp;$D$3:$D$1662,$E$3:$E$1662,0,0,1)</f>
        <v>300</v>
      </c>
      <c r="AC230" s="2" cm="1">
        <f t="array" ref="AC230">_xlfn.XLOOKUP(AC$1&amp;$R230,$C$3:$C$1662&amp;$D$3:$D$1662,$E$3:$E$1662,0,0,1)</f>
        <v>700</v>
      </c>
    </row>
    <row r="231" spans="3:29" x14ac:dyDescent="0.4">
      <c r="C231" t="s">
        <v>758</v>
      </c>
      <c r="D231" t="s">
        <v>439</v>
      </c>
      <c r="E231">
        <v>700</v>
      </c>
      <c r="R231" t="s">
        <v>185</v>
      </c>
      <c r="S231" s="2">
        <f t="shared" si="16"/>
        <v>652680</v>
      </c>
      <c r="T231" s="2">
        <f t="shared" si="19"/>
        <v>437100</v>
      </c>
      <c r="U231" s="2">
        <f t="shared" si="19"/>
        <v>552700</v>
      </c>
      <c r="V231" s="2">
        <f t="shared" si="19"/>
        <v>1071100</v>
      </c>
      <c r="W231" s="2">
        <f t="shared" si="19"/>
        <v>671500</v>
      </c>
      <c r="X231" s="2">
        <f t="shared" si="19"/>
        <v>531000</v>
      </c>
      <c r="Y231" s="2" cm="1">
        <f t="array" ref="Y231">_xlfn.XLOOKUP(Y$1&amp;$R231,$C$3:$C$1662&amp;$D$3:$D$1662,$E$3:$E$1662,0,0,1)</f>
        <v>1600</v>
      </c>
      <c r="Z231" s="2" cm="1">
        <f t="array" ref="Z231">_xlfn.XLOOKUP(Z$1&amp;$R231,$C$3:$C$1662&amp;$D$3:$D$1662,$E$3:$E$1662,0,0,1)</f>
        <v>500</v>
      </c>
      <c r="AA231" s="2" cm="1">
        <f t="array" ref="AA231">_xlfn.XLOOKUP(AA$1&amp;$R231,$C$3:$C$1662&amp;$D$3:$D$1662,$E$3:$E$1662,0,0,1)</f>
        <v>4600</v>
      </c>
      <c r="AB231" s="2" cm="1">
        <f t="array" ref="AB231">_xlfn.XLOOKUP(AB$1&amp;$R231,$C$3:$C$1662&amp;$D$3:$D$1662,$E$3:$E$1662,0,0,1)</f>
        <v>600</v>
      </c>
      <c r="AC231" s="2" cm="1">
        <f t="array" ref="AC231">_xlfn.XLOOKUP(AC$1&amp;$R231,$C$3:$C$1662&amp;$D$3:$D$1662,$E$3:$E$1662,0,0,1)</f>
        <v>9400</v>
      </c>
    </row>
    <row r="232" spans="3:29" x14ac:dyDescent="0.4">
      <c r="C232" t="s">
        <v>758</v>
      </c>
      <c r="D232" t="s">
        <v>440</v>
      </c>
      <c r="E232">
        <v>9400</v>
      </c>
      <c r="R232" t="s">
        <v>207</v>
      </c>
      <c r="S232" s="2">
        <f t="shared" si="16"/>
        <v>654320</v>
      </c>
      <c r="T232" s="2">
        <f t="shared" si="19"/>
        <v>437100</v>
      </c>
      <c r="U232" s="2">
        <f t="shared" si="19"/>
        <v>552800</v>
      </c>
      <c r="V232" s="2">
        <f t="shared" si="19"/>
        <v>1075300</v>
      </c>
      <c r="W232" s="2">
        <f t="shared" si="19"/>
        <v>672100</v>
      </c>
      <c r="X232" s="2">
        <f t="shared" si="19"/>
        <v>534300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100</v>
      </c>
      <c r="AA232" s="2" cm="1">
        <f t="array" ref="AA232">_xlfn.XLOOKUP(AA$1&amp;$R232,$C$3:$C$1662&amp;$D$3:$D$1662,$E$3:$E$1662,0,0,1)</f>
        <v>4200</v>
      </c>
      <c r="AB232" s="2" cm="1">
        <f t="array" ref="AB232">_xlfn.XLOOKUP(AB$1&amp;$R232,$C$3:$C$1662&amp;$D$3:$D$1662,$E$3:$E$1662,0,0,1)</f>
        <v>600</v>
      </c>
      <c r="AC232" s="2" cm="1">
        <f t="array" ref="AC232">_xlfn.XLOOKUP(AC$1&amp;$R232,$C$3:$C$1662&amp;$D$3:$D$1662,$E$3:$E$1662,0,0,1)</f>
        <v>3300</v>
      </c>
    </row>
    <row r="233" spans="3:29" x14ac:dyDescent="0.4">
      <c r="C233" t="s">
        <v>758</v>
      </c>
      <c r="D233" t="s">
        <v>441</v>
      </c>
      <c r="E233">
        <v>3300</v>
      </c>
      <c r="R233" t="s">
        <v>216</v>
      </c>
      <c r="S233" s="2">
        <f t="shared" si="16"/>
        <v>658620</v>
      </c>
      <c r="T233" s="2">
        <f t="shared" si="19"/>
        <v>438500</v>
      </c>
      <c r="U233" s="2">
        <f t="shared" si="19"/>
        <v>553600</v>
      </c>
      <c r="V233" s="2">
        <f t="shared" si="19"/>
        <v>1076800</v>
      </c>
      <c r="W233" s="2">
        <f t="shared" si="19"/>
        <v>672300</v>
      </c>
      <c r="X233" s="2">
        <f t="shared" si="19"/>
        <v>551900</v>
      </c>
      <c r="Y233" s="2" cm="1">
        <f t="array" ref="Y233">_xlfn.XLOOKUP(Y$1&amp;$R233,$C$3:$C$1662&amp;$D$3:$D$1662,$E$3:$E$1662,0,0,1)</f>
        <v>1400</v>
      </c>
      <c r="Z233" s="2" cm="1">
        <f t="array" ref="Z233">_xlfn.XLOOKUP(Z$1&amp;$R233,$C$3:$C$1662&amp;$D$3:$D$1662,$E$3:$E$1662,0,0,1)</f>
        <v>800</v>
      </c>
      <c r="AA233" s="2" cm="1">
        <f t="array" ref="AA233">_xlfn.XLOOKUP(AA$1&amp;$R233,$C$3:$C$1662&amp;$D$3:$D$1662,$E$3:$E$1662,0,0,1)</f>
        <v>1500</v>
      </c>
      <c r="AB233" s="2" cm="1">
        <f t="array" ref="AB233">_xlfn.XLOOKUP(AB$1&amp;$R233,$C$3:$C$1662&amp;$D$3:$D$1662,$E$3:$E$1662,0,0,1)</f>
        <v>200</v>
      </c>
      <c r="AC233" s="2" cm="1">
        <f t="array" ref="AC233">_xlfn.XLOOKUP(AC$1&amp;$R233,$C$3:$C$1662&amp;$D$3:$D$1662,$E$3:$E$1662,0,0,1)</f>
        <v>17600</v>
      </c>
    </row>
    <row r="234" spans="3:29" x14ac:dyDescent="0.4">
      <c r="C234" t="s">
        <v>758</v>
      </c>
      <c r="D234" t="s">
        <v>442</v>
      </c>
      <c r="E234">
        <v>17600</v>
      </c>
      <c r="R234" t="s">
        <v>212</v>
      </c>
      <c r="S234" s="2">
        <f t="shared" si="16"/>
        <v>659680</v>
      </c>
      <c r="T234" s="2">
        <f t="shared" si="19"/>
        <v>439000</v>
      </c>
      <c r="U234" s="2">
        <f t="shared" si="19"/>
        <v>554100</v>
      </c>
      <c r="V234" s="2">
        <f t="shared" si="19"/>
        <v>1077200</v>
      </c>
      <c r="W234" s="2">
        <f t="shared" si="19"/>
        <v>672300</v>
      </c>
      <c r="X234" s="2">
        <f t="shared" si="19"/>
        <v>555800</v>
      </c>
      <c r="Y234" s="2" cm="1">
        <f t="array" ref="Y234">_xlfn.XLOOKUP(Y$1&amp;$R234,$C$3:$C$1662&amp;$D$3:$D$1662,$E$3:$E$1662,0,0,1)</f>
        <v>500</v>
      </c>
      <c r="Z234" s="2" cm="1">
        <f t="array" ref="Z234">_xlfn.XLOOKUP(Z$1&amp;$R234,$C$3:$C$1662&amp;$D$3:$D$1662,$E$3:$E$1662,0,0,1)</f>
        <v>500</v>
      </c>
      <c r="AA234" s="2" cm="1">
        <f t="array" ref="AA234">_xlfn.XLOOKUP(AA$1&amp;$R234,$C$3:$C$1662&amp;$D$3:$D$1662,$E$3:$E$1662,0,0,1)</f>
        <v>400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3900</v>
      </c>
    </row>
    <row r="235" spans="3:29" x14ac:dyDescent="0.4">
      <c r="C235" t="s">
        <v>758</v>
      </c>
      <c r="D235" t="s">
        <v>443</v>
      </c>
      <c r="E235">
        <v>3900</v>
      </c>
      <c r="R235" t="s">
        <v>146</v>
      </c>
      <c r="S235" s="2">
        <f t="shared" si="16"/>
        <v>661000</v>
      </c>
      <c r="T235" s="2">
        <f t="shared" si="19"/>
        <v>439100</v>
      </c>
      <c r="U235" s="2">
        <f t="shared" si="19"/>
        <v>554100</v>
      </c>
      <c r="V235" s="2">
        <f t="shared" si="19"/>
        <v>1077300</v>
      </c>
      <c r="W235" s="2">
        <f t="shared" si="19"/>
        <v>672700</v>
      </c>
      <c r="X235" s="2">
        <f t="shared" si="19"/>
        <v>561800</v>
      </c>
      <c r="Y235" s="2" cm="1">
        <f t="array" ref="Y235">_xlfn.XLOOKUP(Y$1&amp;$R235,$C$3:$C$1662&amp;$D$3:$D$1662,$E$3:$E$1662,0,0,1)</f>
        <v>100</v>
      </c>
      <c r="Z235" s="2" cm="1">
        <f t="array" ref="Z235">_xlfn.XLOOKUP(Z$1&amp;$R235,$C$3:$C$1662&amp;$D$3:$D$1662,$E$3:$E$1662,0,0,1)</f>
        <v>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400</v>
      </c>
      <c r="AC235" s="2" cm="1">
        <f t="array" ref="AC235">_xlfn.XLOOKUP(AC$1&amp;$R235,$C$3:$C$1662&amp;$D$3:$D$1662,$E$3:$E$1662,0,0,1)</f>
        <v>6000</v>
      </c>
    </row>
    <row r="236" spans="3:29" x14ac:dyDescent="0.4">
      <c r="C236" t="s">
        <v>758</v>
      </c>
      <c r="D236" t="s">
        <v>444</v>
      </c>
      <c r="E236">
        <v>6000</v>
      </c>
      <c r="R236" t="s">
        <v>195</v>
      </c>
      <c r="S236" s="2">
        <f t="shared" si="16"/>
        <v>662160</v>
      </c>
      <c r="T236" s="2">
        <f t="shared" si="19"/>
        <v>439600</v>
      </c>
      <c r="U236" s="2">
        <f t="shared" si="19"/>
        <v>555200</v>
      </c>
      <c r="V236" s="2">
        <f t="shared" si="19"/>
        <v>1077400</v>
      </c>
      <c r="W236" s="2">
        <f t="shared" si="19"/>
        <v>672700</v>
      </c>
      <c r="X236" s="2">
        <f t="shared" si="19"/>
        <v>565900</v>
      </c>
      <c r="Y236" s="2" cm="1">
        <f t="array" ref="Y236">_xlfn.XLOOKUP(Y$1&amp;$R236,$C$3:$C$1662&amp;$D$3:$D$1662,$E$3:$E$1662,0,0,1)</f>
        <v>500</v>
      </c>
      <c r="Z236" s="2" cm="1">
        <f t="array" ref="Z236">_xlfn.XLOOKUP(Z$1&amp;$R236,$C$3:$C$1662&amp;$D$3:$D$1662,$E$3:$E$1662,0,0,1)</f>
        <v>1100</v>
      </c>
      <c r="AA236" s="2" cm="1">
        <f t="array" ref="AA236">_xlfn.XLOOKUP(AA$1&amp;$R236,$C$3:$C$1662&amp;$D$3:$D$1662,$E$3:$E$1662,0,0,1)</f>
        <v>100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4100</v>
      </c>
    </row>
    <row r="237" spans="3:29" x14ac:dyDescent="0.4">
      <c r="C237" t="s">
        <v>758</v>
      </c>
      <c r="D237" t="s">
        <v>445</v>
      </c>
      <c r="E237">
        <v>4100</v>
      </c>
      <c r="R237" t="s">
        <v>243</v>
      </c>
      <c r="S237" s="2">
        <f t="shared" si="16"/>
        <v>663060</v>
      </c>
      <c r="T237" s="2">
        <f t="shared" si="19"/>
        <v>440300</v>
      </c>
      <c r="U237" s="2">
        <f t="shared" si="19"/>
        <v>556200</v>
      </c>
      <c r="V237" s="2">
        <f t="shared" si="19"/>
        <v>1077600</v>
      </c>
      <c r="W237" s="2">
        <f t="shared" si="19"/>
        <v>673000</v>
      </c>
      <c r="X237" s="2">
        <f t="shared" si="19"/>
        <v>568200</v>
      </c>
      <c r="Y237" s="2" cm="1">
        <f t="array" ref="Y237">_xlfn.XLOOKUP(Y$1&amp;$R237,$C$3:$C$1662&amp;$D$3:$D$1662,$E$3:$E$1662,0,0,1)</f>
        <v>700</v>
      </c>
      <c r="Z237" s="2" cm="1">
        <f t="array" ref="Z237">_xlfn.XLOOKUP(Z$1&amp;$R237,$C$3:$C$1662&amp;$D$3:$D$1662,$E$3:$E$1662,0,0,1)</f>
        <v>1000</v>
      </c>
      <c r="AA237" s="2" cm="1">
        <f t="array" ref="AA237">_xlfn.XLOOKUP(AA$1&amp;$R237,$C$3:$C$1662&amp;$D$3:$D$1662,$E$3:$E$1662,0,0,1)</f>
        <v>200</v>
      </c>
      <c r="AB237" s="2" cm="1">
        <f t="array" ref="AB237">_xlfn.XLOOKUP(AB$1&amp;$R237,$C$3:$C$1662&amp;$D$3:$D$1662,$E$3:$E$1662,0,0,1)</f>
        <v>300</v>
      </c>
      <c r="AC237" s="2" cm="1">
        <f t="array" ref="AC237">_xlfn.XLOOKUP(AC$1&amp;$R237,$C$3:$C$1662&amp;$D$3:$D$1662,$E$3:$E$1662,0,0,1)</f>
        <v>2300</v>
      </c>
    </row>
    <row r="238" spans="3:29" x14ac:dyDescent="0.4">
      <c r="C238" t="s">
        <v>758</v>
      </c>
      <c r="D238" t="s">
        <v>446</v>
      </c>
      <c r="E238">
        <v>2300</v>
      </c>
      <c r="R238" t="s">
        <v>305</v>
      </c>
      <c r="S238" s="2">
        <f t="shared" si="16"/>
        <v>663720</v>
      </c>
      <c r="T238" s="2">
        <f t="shared" si="19"/>
        <v>440900</v>
      </c>
      <c r="U238" s="2">
        <f t="shared" si="19"/>
        <v>556500</v>
      </c>
      <c r="V238" s="2">
        <f t="shared" si="19"/>
        <v>1077600</v>
      </c>
      <c r="W238" s="2">
        <f t="shared" si="19"/>
        <v>673400</v>
      </c>
      <c r="X238" s="2">
        <f t="shared" si="19"/>
        <v>570200</v>
      </c>
      <c r="Y238" s="2" cm="1">
        <f t="array" ref="Y238">_xlfn.XLOOKUP(Y$1&amp;$R238,$C$3:$C$1662&amp;$D$3:$D$1662,$E$3:$E$1662,0,0,1)</f>
        <v>600</v>
      </c>
      <c r="Z238" s="2" cm="1">
        <f t="array" ref="Z238">_xlfn.XLOOKUP(Z$1&amp;$R238,$C$3:$C$1662&amp;$D$3:$D$1662,$E$3:$E$1662,0,0,1)</f>
        <v>300</v>
      </c>
      <c r="AA238" s="2" cm="1">
        <f t="array" ref="AA238">_xlfn.XLOOKUP(AA$1&amp;$R238,$C$3:$C$1662&amp;$D$3:$D$1662,$E$3:$E$1662,0,0,1)</f>
        <v>0</v>
      </c>
      <c r="AB238" s="2" cm="1">
        <f t="array" ref="AB238">_xlfn.XLOOKUP(AB$1&amp;$R238,$C$3:$C$1662&amp;$D$3:$D$1662,$E$3:$E$1662,0,0,1)</f>
        <v>400</v>
      </c>
      <c r="AC238" s="2" cm="1">
        <f t="array" ref="AC238">_xlfn.XLOOKUP(AC$1&amp;$R238,$C$3:$C$1662&amp;$D$3:$D$1662,$E$3:$E$1662,0,0,1)</f>
        <v>2000</v>
      </c>
    </row>
    <row r="239" spans="3:29" x14ac:dyDescent="0.4">
      <c r="C239" t="s">
        <v>758</v>
      </c>
      <c r="D239" t="s">
        <v>447</v>
      </c>
      <c r="E239">
        <v>2000</v>
      </c>
      <c r="R239" t="s">
        <v>281</v>
      </c>
      <c r="S239" s="2">
        <f t="shared" si="16"/>
        <v>664540</v>
      </c>
      <c r="T239" s="2">
        <f t="shared" si="19"/>
        <v>440900</v>
      </c>
      <c r="U239" s="2">
        <f t="shared" si="19"/>
        <v>556500</v>
      </c>
      <c r="V239" s="2">
        <f t="shared" si="19"/>
        <v>1078700</v>
      </c>
      <c r="W239" s="2">
        <f t="shared" si="19"/>
        <v>674200</v>
      </c>
      <c r="X239" s="2">
        <f t="shared" si="19"/>
        <v>572400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1100</v>
      </c>
      <c r="AB239" s="2" cm="1">
        <f t="array" ref="AB239">_xlfn.XLOOKUP(AB$1&amp;$R239,$C$3:$C$1662&amp;$D$3:$D$1662,$E$3:$E$1662,0,0,1)</f>
        <v>800</v>
      </c>
      <c r="AC239" s="2" cm="1">
        <f t="array" ref="AC239">_xlfn.XLOOKUP(AC$1&amp;$R239,$C$3:$C$1662&amp;$D$3:$D$1662,$E$3:$E$1662,0,0,1)</f>
        <v>2200</v>
      </c>
    </row>
    <row r="240" spans="3:29" x14ac:dyDescent="0.4">
      <c r="C240" t="s">
        <v>758</v>
      </c>
      <c r="D240" t="s">
        <v>448</v>
      </c>
      <c r="E240">
        <v>2200</v>
      </c>
      <c r="R240" t="s">
        <v>135</v>
      </c>
      <c r="S240" s="2">
        <f t="shared" si="16"/>
        <v>665560</v>
      </c>
      <c r="T240" s="2">
        <f t="shared" si="19"/>
        <v>441100</v>
      </c>
      <c r="U240" s="2">
        <f t="shared" si="19"/>
        <v>556800</v>
      </c>
      <c r="V240" s="2">
        <f t="shared" si="19"/>
        <v>1080700</v>
      </c>
      <c r="W240" s="2">
        <f t="shared" si="19"/>
        <v>675500</v>
      </c>
      <c r="X240" s="2">
        <f t="shared" si="19"/>
        <v>573700</v>
      </c>
      <c r="Y240" s="2" cm="1">
        <f t="array" ref="Y240">_xlfn.XLOOKUP(Y$1&amp;$R240,$C$3:$C$1662&amp;$D$3:$D$1662,$E$3:$E$1662,0,0,1)</f>
        <v>200</v>
      </c>
      <c r="Z240" s="2" cm="1">
        <f t="array" ref="Z240">_xlfn.XLOOKUP(Z$1&amp;$R240,$C$3:$C$1662&amp;$D$3:$D$1662,$E$3:$E$1662,0,0,1)</f>
        <v>300</v>
      </c>
      <c r="AA240" s="2" cm="1">
        <f t="array" ref="AA240">_xlfn.XLOOKUP(AA$1&amp;$R240,$C$3:$C$1662&amp;$D$3:$D$1662,$E$3:$E$1662,0,0,1)</f>
        <v>2000</v>
      </c>
      <c r="AB240" s="2" cm="1">
        <f t="array" ref="AB240">_xlfn.XLOOKUP(AB$1&amp;$R240,$C$3:$C$1662&amp;$D$3:$D$1662,$E$3:$E$1662,0,0,1)</f>
        <v>1300</v>
      </c>
      <c r="AC240" s="2" cm="1">
        <f t="array" ref="AC240">_xlfn.XLOOKUP(AC$1&amp;$R240,$C$3:$C$1662&amp;$D$3:$D$1662,$E$3:$E$1662,0,0,1)</f>
        <v>1300</v>
      </c>
    </row>
    <row r="241" spans="3:29" x14ac:dyDescent="0.4">
      <c r="C241" t="s">
        <v>758</v>
      </c>
      <c r="D241" t="s">
        <v>449</v>
      </c>
      <c r="E241">
        <v>1300</v>
      </c>
      <c r="R241" t="s">
        <v>306</v>
      </c>
      <c r="S241" s="2">
        <f t="shared" si="16"/>
        <v>667780</v>
      </c>
      <c r="T241" s="2">
        <f t="shared" si="19"/>
        <v>446100</v>
      </c>
      <c r="U241" s="2">
        <f t="shared" si="19"/>
        <v>557300</v>
      </c>
      <c r="V241" s="2">
        <f t="shared" si="19"/>
        <v>1083400</v>
      </c>
      <c r="W241" s="2">
        <f t="shared" si="19"/>
        <v>676400</v>
      </c>
      <c r="X241" s="2">
        <f t="shared" si="19"/>
        <v>575700</v>
      </c>
      <c r="Y241" s="2" cm="1">
        <f t="array" ref="Y241">_xlfn.XLOOKUP(Y$1&amp;$R241,$C$3:$C$1662&amp;$D$3:$D$1662,$E$3:$E$1662,0,0,1)</f>
        <v>5000</v>
      </c>
      <c r="Z241" s="2" cm="1">
        <f t="array" ref="Z241">_xlfn.XLOOKUP(Z$1&amp;$R241,$C$3:$C$1662&amp;$D$3:$D$1662,$E$3:$E$1662,0,0,1)</f>
        <v>500</v>
      </c>
      <c r="AA241" s="2" cm="1">
        <f t="array" ref="AA241">_xlfn.XLOOKUP(AA$1&amp;$R241,$C$3:$C$1662&amp;$D$3:$D$1662,$E$3:$E$1662,0,0,1)</f>
        <v>2700</v>
      </c>
      <c r="AB241" s="2" cm="1">
        <f t="array" ref="AB241">_xlfn.XLOOKUP(AB$1&amp;$R241,$C$3:$C$1662&amp;$D$3:$D$1662,$E$3:$E$1662,0,0,1)</f>
        <v>900</v>
      </c>
      <c r="AC241" s="2" cm="1">
        <f t="array" ref="AC241">_xlfn.XLOOKUP(AC$1&amp;$R241,$C$3:$C$1662&amp;$D$3:$D$1662,$E$3:$E$1662,0,0,1)</f>
        <v>2000</v>
      </c>
    </row>
    <row r="242" spans="3:29" x14ac:dyDescent="0.4">
      <c r="C242" t="s">
        <v>758</v>
      </c>
      <c r="D242" t="s">
        <v>450</v>
      </c>
      <c r="E242">
        <v>2000</v>
      </c>
      <c r="R242" t="s">
        <v>59</v>
      </c>
      <c r="S242" s="2">
        <f t="shared" si="16"/>
        <v>668460</v>
      </c>
      <c r="T242" s="2">
        <f t="shared" si="19"/>
        <v>446800</v>
      </c>
      <c r="U242" s="2">
        <f t="shared" si="19"/>
        <v>557400</v>
      </c>
      <c r="V242" s="2">
        <f t="shared" si="19"/>
        <v>1083500</v>
      </c>
      <c r="W242" s="2">
        <f t="shared" si="19"/>
        <v>677100</v>
      </c>
      <c r="X242" s="2">
        <f t="shared" si="19"/>
        <v>577500</v>
      </c>
      <c r="Y242" s="2" cm="1">
        <f t="array" ref="Y242">_xlfn.XLOOKUP(Y$1&amp;$R242,$C$3:$C$1662&amp;$D$3:$D$1662,$E$3:$E$1662,0,0,1)</f>
        <v>700</v>
      </c>
      <c r="Z242" s="2" cm="1">
        <f t="array" ref="Z242">_xlfn.XLOOKUP(Z$1&amp;$R242,$C$3:$C$1662&amp;$D$3:$D$1662,$E$3:$E$1662,0,0,1)</f>
        <v>100</v>
      </c>
      <c r="AA242" s="2" cm="1">
        <f t="array" ref="AA242">_xlfn.XLOOKUP(AA$1&amp;$R242,$C$3:$C$1662&amp;$D$3:$D$1662,$E$3:$E$1662,0,0,1)</f>
        <v>100</v>
      </c>
      <c r="AB242" s="2" cm="1">
        <f t="array" ref="AB242">_xlfn.XLOOKUP(AB$1&amp;$R242,$C$3:$C$1662&amp;$D$3:$D$1662,$E$3:$E$1662,0,0,1)</f>
        <v>700</v>
      </c>
      <c r="AC242" s="2" cm="1">
        <f t="array" ref="AC242">_xlfn.XLOOKUP(AC$1&amp;$R242,$C$3:$C$1662&amp;$D$3:$D$1662,$E$3:$E$1662,0,0,1)</f>
        <v>1800</v>
      </c>
    </row>
    <row r="243" spans="3:29" x14ac:dyDescent="0.4">
      <c r="C243" t="s">
        <v>758</v>
      </c>
      <c r="D243" t="s">
        <v>451</v>
      </c>
      <c r="E243">
        <v>1800</v>
      </c>
      <c r="R243" t="s">
        <v>142</v>
      </c>
      <c r="S243" s="2">
        <f t="shared" si="16"/>
        <v>669080</v>
      </c>
      <c r="T243" s="2">
        <f t="shared" si="19"/>
        <v>447000</v>
      </c>
      <c r="U243" s="2">
        <f t="shared" si="19"/>
        <v>559200</v>
      </c>
      <c r="V243" s="2">
        <f t="shared" si="19"/>
        <v>1083900</v>
      </c>
      <c r="W243" s="2">
        <f t="shared" si="19"/>
        <v>677300</v>
      </c>
      <c r="X243" s="2">
        <f t="shared" si="19"/>
        <v>578000</v>
      </c>
      <c r="Y243" s="2" cm="1">
        <f t="array" ref="Y243">_xlfn.XLOOKUP(Y$1&amp;$R243,$C$3:$C$1662&amp;$D$3:$D$1662,$E$3:$E$1662,0,0,1)</f>
        <v>200</v>
      </c>
      <c r="Z243" s="2" cm="1">
        <f t="array" ref="Z243">_xlfn.XLOOKUP(Z$1&amp;$R243,$C$3:$C$1662&amp;$D$3:$D$1662,$E$3:$E$1662,0,0,1)</f>
        <v>1800</v>
      </c>
      <c r="AA243" s="2" cm="1">
        <f t="array" ref="AA243">_xlfn.XLOOKUP(AA$1&amp;$R243,$C$3:$C$1662&amp;$D$3:$D$1662,$E$3:$E$1662,0,0,1)</f>
        <v>400</v>
      </c>
      <c r="AB243" s="2" cm="1">
        <f t="array" ref="AB243">_xlfn.XLOOKUP(AB$1&amp;$R243,$C$3:$C$1662&amp;$D$3:$D$1662,$E$3:$E$1662,0,0,1)</f>
        <v>200</v>
      </c>
      <c r="AC243" s="2" cm="1">
        <f t="array" ref="AC243">_xlfn.XLOOKUP(AC$1&amp;$R243,$C$3:$C$1662&amp;$D$3:$D$1662,$E$3:$E$1662,0,0,1)</f>
        <v>500</v>
      </c>
    </row>
    <row r="244" spans="3:29" x14ac:dyDescent="0.4">
      <c r="C244" t="s">
        <v>758</v>
      </c>
      <c r="D244" t="s">
        <v>452</v>
      </c>
      <c r="E244">
        <v>500</v>
      </c>
      <c r="R244" t="s">
        <v>282</v>
      </c>
      <c r="S244" s="2">
        <f t="shared" si="16"/>
        <v>673880</v>
      </c>
      <c r="T244" s="2">
        <f t="shared" ref="T244:X259" si="20">T243+Y244</f>
        <v>462100</v>
      </c>
      <c r="U244" s="2">
        <f t="shared" si="20"/>
        <v>560100</v>
      </c>
      <c r="V244" s="2">
        <f t="shared" si="20"/>
        <v>1084400</v>
      </c>
      <c r="W244" s="2">
        <f t="shared" si="20"/>
        <v>680300</v>
      </c>
      <c r="X244" s="2">
        <f t="shared" si="20"/>
        <v>582500</v>
      </c>
      <c r="Y244" s="2" cm="1">
        <f t="array" ref="Y244">_xlfn.XLOOKUP(Y$1&amp;$R244,$C$3:$C$1662&amp;$D$3:$D$1662,$E$3:$E$1662,0,0,1)</f>
        <v>15100</v>
      </c>
      <c r="Z244" s="2" cm="1">
        <f t="array" ref="Z244">_xlfn.XLOOKUP(Z$1&amp;$R244,$C$3:$C$1662&amp;$D$3:$D$1662,$E$3:$E$1662,0,0,1)</f>
        <v>900</v>
      </c>
      <c r="AA244" s="2" cm="1">
        <f t="array" ref="AA244">_xlfn.XLOOKUP(AA$1&amp;$R244,$C$3:$C$1662&amp;$D$3:$D$1662,$E$3:$E$1662,0,0,1)</f>
        <v>500</v>
      </c>
      <c r="AB244" s="2" cm="1">
        <f t="array" ref="AB244">_xlfn.XLOOKUP(AB$1&amp;$R244,$C$3:$C$1662&amp;$D$3:$D$1662,$E$3:$E$1662,0,0,1)</f>
        <v>3000</v>
      </c>
      <c r="AC244" s="2" cm="1">
        <f t="array" ref="AC244">_xlfn.XLOOKUP(AC$1&amp;$R244,$C$3:$C$1662&amp;$D$3:$D$1662,$E$3:$E$1662,0,0,1)</f>
        <v>4500</v>
      </c>
    </row>
    <row r="245" spans="3:29" x14ac:dyDescent="0.4">
      <c r="C245" t="s">
        <v>758</v>
      </c>
      <c r="D245" t="s">
        <v>453</v>
      </c>
      <c r="E245">
        <v>4500</v>
      </c>
      <c r="R245" t="s">
        <v>228</v>
      </c>
      <c r="S245" s="2">
        <f t="shared" si="16"/>
        <v>675100</v>
      </c>
      <c r="T245" s="2">
        <f t="shared" si="20"/>
        <v>466700</v>
      </c>
      <c r="U245" s="2">
        <f t="shared" si="20"/>
        <v>560100</v>
      </c>
      <c r="V245" s="2">
        <f t="shared" si="20"/>
        <v>1084700</v>
      </c>
      <c r="W245" s="2">
        <f t="shared" si="20"/>
        <v>681200</v>
      </c>
      <c r="X245" s="2">
        <f t="shared" si="20"/>
        <v>582800</v>
      </c>
      <c r="Y245" s="2" cm="1">
        <f t="array" ref="Y245">_xlfn.XLOOKUP(Y$1&amp;$R245,$C$3:$C$1662&amp;$D$3:$D$1662,$E$3:$E$1662,0,0,1)</f>
        <v>4600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300</v>
      </c>
      <c r="AB245" s="2" cm="1">
        <f t="array" ref="AB245">_xlfn.XLOOKUP(AB$1&amp;$R245,$C$3:$C$1662&amp;$D$3:$D$1662,$E$3:$E$1662,0,0,1)</f>
        <v>900</v>
      </c>
      <c r="AC245" s="2" cm="1">
        <f t="array" ref="AC245">_xlfn.XLOOKUP(AC$1&amp;$R245,$C$3:$C$1662&amp;$D$3:$D$1662,$E$3:$E$1662,0,0,1)</f>
        <v>300</v>
      </c>
    </row>
    <row r="246" spans="3:29" x14ac:dyDescent="0.4">
      <c r="C246" t="s">
        <v>758</v>
      </c>
      <c r="D246" t="s">
        <v>454</v>
      </c>
      <c r="E246">
        <v>300</v>
      </c>
      <c r="R246" t="s">
        <v>307</v>
      </c>
      <c r="S246" s="2">
        <f t="shared" si="16"/>
        <v>675480</v>
      </c>
      <c r="T246" s="2">
        <f t="shared" si="20"/>
        <v>466900</v>
      </c>
      <c r="U246" s="2">
        <f t="shared" si="20"/>
        <v>560400</v>
      </c>
      <c r="V246" s="2">
        <f t="shared" si="20"/>
        <v>1085000</v>
      </c>
      <c r="W246" s="2">
        <f t="shared" si="20"/>
        <v>681700</v>
      </c>
      <c r="X246" s="2">
        <f t="shared" si="20"/>
        <v>583400</v>
      </c>
      <c r="Y246" s="2" cm="1">
        <f t="array" ref="Y246">_xlfn.XLOOKUP(Y$1&amp;$R246,$C$3:$C$1662&amp;$D$3:$D$1662,$E$3:$E$1662,0,0,1)</f>
        <v>200</v>
      </c>
      <c r="Z246" s="2" cm="1">
        <f t="array" ref="Z246">_xlfn.XLOOKUP(Z$1&amp;$R246,$C$3:$C$1662&amp;$D$3:$D$1662,$E$3:$E$1662,0,0,1)</f>
        <v>300</v>
      </c>
      <c r="AA246" s="2" cm="1">
        <f t="array" ref="AA246">_xlfn.XLOOKUP(AA$1&amp;$R246,$C$3:$C$1662&amp;$D$3:$D$1662,$E$3:$E$1662,0,0,1)</f>
        <v>300</v>
      </c>
      <c r="AB246" s="2" cm="1">
        <f t="array" ref="AB246">_xlfn.XLOOKUP(AB$1&amp;$R246,$C$3:$C$1662&amp;$D$3:$D$1662,$E$3:$E$1662,0,0,1)</f>
        <v>500</v>
      </c>
      <c r="AC246" s="2" cm="1">
        <f t="array" ref="AC246">_xlfn.XLOOKUP(AC$1&amp;$R246,$C$3:$C$1662&amp;$D$3:$D$1662,$E$3:$E$1662,0,0,1)</f>
        <v>600</v>
      </c>
    </row>
    <row r="247" spans="3:29" x14ac:dyDescent="0.4">
      <c r="C247" t="s">
        <v>758</v>
      </c>
      <c r="D247" t="s">
        <v>455</v>
      </c>
      <c r="E247">
        <v>600</v>
      </c>
      <c r="R247" t="s">
        <v>308</v>
      </c>
      <c r="S247" s="2">
        <f t="shared" si="16"/>
        <v>678820</v>
      </c>
      <c r="T247" s="2">
        <f t="shared" si="20"/>
        <v>480100</v>
      </c>
      <c r="U247" s="2">
        <f t="shared" si="20"/>
        <v>561300</v>
      </c>
      <c r="V247" s="2">
        <f t="shared" si="20"/>
        <v>1086800</v>
      </c>
      <c r="W247" s="2">
        <f t="shared" si="20"/>
        <v>682200</v>
      </c>
      <c r="X247" s="2">
        <f t="shared" si="20"/>
        <v>583700</v>
      </c>
      <c r="Y247" s="2" cm="1">
        <f t="array" ref="Y247">_xlfn.XLOOKUP(Y$1&amp;$R247,$C$3:$C$1662&amp;$D$3:$D$1662,$E$3:$E$1662,0,0,1)</f>
        <v>13200</v>
      </c>
      <c r="Z247" s="2" cm="1">
        <f t="array" ref="Z247">_xlfn.XLOOKUP(Z$1&amp;$R247,$C$3:$C$1662&amp;$D$3:$D$1662,$E$3:$E$1662,0,0,1)</f>
        <v>900</v>
      </c>
      <c r="AA247" s="2" cm="1">
        <f t="array" ref="AA247">_xlfn.XLOOKUP(AA$1&amp;$R247,$C$3:$C$1662&amp;$D$3:$D$1662,$E$3:$E$1662,0,0,1)</f>
        <v>1800</v>
      </c>
      <c r="AB247" s="2" cm="1">
        <f t="array" ref="AB247">_xlfn.XLOOKUP(AB$1&amp;$R247,$C$3:$C$1662&amp;$D$3:$D$1662,$E$3:$E$1662,0,0,1)</f>
        <v>500</v>
      </c>
      <c r="AC247" s="2" cm="1">
        <f t="array" ref="AC247">_xlfn.XLOOKUP(AC$1&amp;$R247,$C$3:$C$1662&amp;$D$3:$D$1662,$E$3:$E$1662,0,0,1)</f>
        <v>300</v>
      </c>
    </row>
    <row r="248" spans="3:29" x14ac:dyDescent="0.4">
      <c r="C248" t="s">
        <v>758</v>
      </c>
      <c r="D248" t="s">
        <v>456</v>
      </c>
      <c r="E248">
        <v>300</v>
      </c>
      <c r="R248" t="s">
        <v>258</v>
      </c>
      <c r="S248" s="2">
        <f t="shared" si="16"/>
        <v>681700</v>
      </c>
      <c r="T248" s="2">
        <f t="shared" si="20"/>
        <v>483800</v>
      </c>
      <c r="U248" s="2">
        <f t="shared" si="20"/>
        <v>562000</v>
      </c>
      <c r="V248" s="2">
        <f t="shared" si="20"/>
        <v>1087900</v>
      </c>
      <c r="W248" s="2">
        <f t="shared" si="20"/>
        <v>682400</v>
      </c>
      <c r="X248" s="2">
        <f t="shared" si="20"/>
        <v>592400</v>
      </c>
      <c r="Y248" s="2" cm="1">
        <f t="array" ref="Y248">_xlfn.XLOOKUP(Y$1&amp;$R248,$C$3:$C$1662&amp;$D$3:$D$1662,$E$3:$E$1662,0,0,1)</f>
        <v>3700</v>
      </c>
      <c r="Z248" s="2" cm="1">
        <f t="array" ref="Z248">_xlfn.XLOOKUP(Z$1&amp;$R248,$C$3:$C$1662&amp;$D$3:$D$1662,$E$3:$E$1662,0,0,1)</f>
        <v>700</v>
      </c>
      <c r="AA248" s="2" cm="1">
        <f t="array" ref="AA248">_xlfn.XLOOKUP(AA$1&amp;$R248,$C$3:$C$1662&amp;$D$3:$D$1662,$E$3:$E$1662,0,0,1)</f>
        <v>1100</v>
      </c>
      <c r="AB248" s="2" cm="1">
        <f t="array" ref="AB248">_xlfn.XLOOKUP(AB$1&amp;$R248,$C$3:$C$1662&amp;$D$3:$D$1662,$E$3:$E$1662,0,0,1)</f>
        <v>200</v>
      </c>
      <c r="AC248" s="2" cm="1">
        <f t="array" ref="AC248">_xlfn.XLOOKUP(AC$1&amp;$R248,$C$3:$C$1662&amp;$D$3:$D$1662,$E$3:$E$1662,0,0,1)</f>
        <v>8700</v>
      </c>
    </row>
    <row r="249" spans="3:29" x14ac:dyDescent="0.4">
      <c r="C249" t="s">
        <v>758</v>
      </c>
      <c r="D249" t="s">
        <v>457</v>
      </c>
      <c r="E249">
        <v>8700</v>
      </c>
      <c r="R249" t="s">
        <v>109</v>
      </c>
      <c r="S249" s="2">
        <f t="shared" si="16"/>
        <v>684440</v>
      </c>
      <c r="T249" s="2">
        <f t="shared" si="20"/>
        <v>485300</v>
      </c>
      <c r="U249" s="2">
        <f t="shared" si="20"/>
        <v>562500</v>
      </c>
      <c r="V249" s="2">
        <f t="shared" si="20"/>
        <v>1088000</v>
      </c>
      <c r="W249" s="2">
        <f t="shared" si="20"/>
        <v>683100</v>
      </c>
      <c r="X249" s="2">
        <f t="shared" si="20"/>
        <v>603300</v>
      </c>
      <c r="Y249" s="2" cm="1">
        <f t="array" ref="Y249">_xlfn.XLOOKUP(Y$1&amp;$R249,$C$3:$C$1662&amp;$D$3:$D$1662,$E$3:$E$1662,0,0,1)</f>
        <v>1500</v>
      </c>
      <c r="Z249" s="2" cm="1">
        <f t="array" ref="Z249">_xlfn.XLOOKUP(Z$1&amp;$R249,$C$3:$C$1662&amp;$D$3:$D$1662,$E$3:$E$1662,0,0,1)</f>
        <v>500</v>
      </c>
      <c r="AA249" s="2" cm="1">
        <f t="array" ref="AA249">_xlfn.XLOOKUP(AA$1&amp;$R249,$C$3:$C$1662&amp;$D$3:$D$1662,$E$3:$E$1662,0,0,1)</f>
        <v>100</v>
      </c>
      <c r="AB249" s="2" cm="1">
        <f t="array" ref="AB249">_xlfn.XLOOKUP(AB$1&amp;$R249,$C$3:$C$1662&amp;$D$3:$D$1662,$E$3:$E$1662,0,0,1)</f>
        <v>700</v>
      </c>
      <c r="AC249" s="2" cm="1">
        <f t="array" ref="AC249">_xlfn.XLOOKUP(AC$1&amp;$R249,$C$3:$C$1662&amp;$D$3:$D$1662,$E$3:$E$1662,0,0,1)</f>
        <v>10900</v>
      </c>
    </row>
    <row r="250" spans="3:29" x14ac:dyDescent="0.4">
      <c r="C250" t="s">
        <v>758</v>
      </c>
      <c r="D250" t="s">
        <v>458</v>
      </c>
      <c r="E250">
        <v>10900</v>
      </c>
      <c r="R250" t="s">
        <v>260</v>
      </c>
      <c r="S250" s="2">
        <f t="shared" si="16"/>
        <v>685760</v>
      </c>
      <c r="T250" s="2">
        <f t="shared" si="20"/>
        <v>486500</v>
      </c>
      <c r="U250" s="2">
        <f t="shared" si="20"/>
        <v>564000</v>
      </c>
      <c r="V250" s="2">
        <f t="shared" si="20"/>
        <v>1088500</v>
      </c>
      <c r="W250" s="2">
        <f t="shared" si="20"/>
        <v>683700</v>
      </c>
      <c r="X250" s="2">
        <f t="shared" si="20"/>
        <v>606100</v>
      </c>
      <c r="Y250" s="2" cm="1">
        <f t="array" ref="Y250">_xlfn.XLOOKUP(Y$1&amp;$R250,$C$3:$C$1662&amp;$D$3:$D$1662,$E$3:$E$1662,0,0,1)</f>
        <v>1200</v>
      </c>
      <c r="Z250" s="2" cm="1">
        <f t="array" ref="Z250">_xlfn.XLOOKUP(Z$1&amp;$R250,$C$3:$C$1662&amp;$D$3:$D$1662,$E$3:$E$1662,0,0,1)</f>
        <v>1500</v>
      </c>
      <c r="AA250" s="2" cm="1">
        <f t="array" ref="AA250">_xlfn.XLOOKUP(AA$1&amp;$R250,$C$3:$C$1662&amp;$D$3:$D$1662,$E$3:$E$1662,0,0,1)</f>
        <v>500</v>
      </c>
      <c r="AB250" s="2" cm="1">
        <f t="array" ref="AB250">_xlfn.XLOOKUP(AB$1&amp;$R250,$C$3:$C$1662&amp;$D$3:$D$1662,$E$3:$E$1662,0,0,1)</f>
        <v>600</v>
      </c>
      <c r="AC250" s="2" cm="1">
        <f t="array" ref="AC250">_xlfn.XLOOKUP(AC$1&amp;$R250,$C$3:$C$1662&amp;$D$3:$D$1662,$E$3:$E$1662,0,0,1)</f>
        <v>2800</v>
      </c>
    </row>
    <row r="251" spans="3:29" x14ac:dyDescent="0.4">
      <c r="C251" t="s">
        <v>758</v>
      </c>
      <c r="D251" t="s">
        <v>459</v>
      </c>
      <c r="E251">
        <v>2800</v>
      </c>
      <c r="R251" t="s">
        <v>265</v>
      </c>
      <c r="S251" s="2">
        <f t="shared" si="16"/>
        <v>686680</v>
      </c>
      <c r="T251" s="2">
        <f t="shared" si="20"/>
        <v>487300</v>
      </c>
      <c r="U251" s="2">
        <f t="shared" si="20"/>
        <v>564100</v>
      </c>
      <c r="V251" s="2">
        <f t="shared" si="20"/>
        <v>1090100</v>
      </c>
      <c r="W251" s="2">
        <f t="shared" si="20"/>
        <v>684000</v>
      </c>
      <c r="X251" s="2">
        <f t="shared" si="20"/>
        <v>607900</v>
      </c>
      <c r="Y251" s="2" cm="1">
        <f t="array" ref="Y251">_xlfn.XLOOKUP(Y$1&amp;$R251,$C$3:$C$1662&amp;$D$3:$D$1662,$E$3:$E$1662,0,0,1)</f>
        <v>800</v>
      </c>
      <c r="Z251" s="2" cm="1">
        <f t="array" ref="Z251">_xlfn.XLOOKUP(Z$1&amp;$R251,$C$3:$C$1662&amp;$D$3:$D$1662,$E$3:$E$1662,0,0,1)</f>
        <v>100</v>
      </c>
      <c r="AA251" s="2" cm="1">
        <f t="array" ref="AA251">_xlfn.XLOOKUP(AA$1&amp;$R251,$C$3:$C$1662&amp;$D$3:$D$1662,$E$3:$E$1662,0,0,1)</f>
        <v>1600</v>
      </c>
      <c r="AB251" s="2" cm="1">
        <f t="array" ref="AB251">_xlfn.XLOOKUP(AB$1&amp;$R251,$C$3:$C$1662&amp;$D$3:$D$1662,$E$3:$E$1662,0,0,1)</f>
        <v>300</v>
      </c>
      <c r="AC251" s="2" cm="1">
        <f t="array" ref="AC251">_xlfn.XLOOKUP(AC$1&amp;$R251,$C$3:$C$1662&amp;$D$3:$D$1662,$E$3:$E$1662,0,0,1)</f>
        <v>1800</v>
      </c>
    </row>
    <row r="252" spans="3:29" x14ac:dyDescent="0.4">
      <c r="C252" t="s">
        <v>758</v>
      </c>
      <c r="D252" t="s">
        <v>460</v>
      </c>
      <c r="E252">
        <v>1800</v>
      </c>
      <c r="R252" t="s">
        <v>188</v>
      </c>
      <c r="S252" s="2">
        <f t="shared" si="16"/>
        <v>688420</v>
      </c>
      <c r="T252" s="2">
        <f t="shared" si="20"/>
        <v>488900</v>
      </c>
      <c r="U252" s="2">
        <f t="shared" si="20"/>
        <v>564200</v>
      </c>
      <c r="V252" s="2">
        <f t="shared" si="20"/>
        <v>1091600</v>
      </c>
      <c r="W252" s="2">
        <f t="shared" si="20"/>
        <v>684100</v>
      </c>
      <c r="X252" s="2">
        <f t="shared" si="20"/>
        <v>613300</v>
      </c>
      <c r="Y252" s="2" cm="1">
        <f t="array" ref="Y252">_xlfn.XLOOKUP(Y$1&amp;$R252,$C$3:$C$1662&amp;$D$3:$D$1662,$E$3:$E$1662,0,0,1)</f>
        <v>1600</v>
      </c>
      <c r="Z252" s="2" cm="1">
        <f t="array" ref="Z252">_xlfn.XLOOKUP(Z$1&amp;$R252,$C$3:$C$1662&amp;$D$3:$D$1662,$E$3:$E$1662,0,0,1)</f>
        <v>100</v>
      </c>
      <c r="AA252" s="2" cm="1">
        <f t="array" ref="AA252">_xlfn.XLOOKUP(AA$1&amp;$R252,$C$3:$C$1662&amp;$D$3:$D$1662,$E$3:$E$1662,0,0,1)</f>
        <v>1500</v>
      </c>
      <c r="AB252" s="2" cm="1">
        <f t="array" ref="AB252">_xlfn.XLOOKUP(AB$1&amp;$R252,$C$3:$C$1662&amp;$D$3:$D$1662,$E$3:$E$1662,0,0,1)</f>
        <v>100</v>
      </c>
      <c r="AC252" s="2" cm="1">
        <f t="array" ref="AC252">_xlfn.XLOOKUP(AC$1&amp;$R252,$C$3:$C$1662&amp;$D$3:$D$1662,$E$3:$E$1662,0,0,1)</f>
        <v>5400</v>
      </c>
    </row>
    <row r="253" spans="3:29" x14ac:dyDescent="0.4">
      <c r="C253" t="s">
        <v>758</v>
      </c>
      <c r="D253" t="s">
        <v>461</v>
      </c>
      <c r="E253">
        <v>5400</v>
      </c>
      <c r="R253" t="s">
        <v>75</v>
      </c>
      <c r="S253" s="2">
        <f t="shared" si="16"/>
        <v>690000</v>
      </c>
      <c r="T253" s="2">
        <f t="shared" si="20"/>
        <v>488900</v>
      </c>
      <c r="U253" s="2">
        <f t="shared" si="20"/>
        <v>564200</v>
      </c>
      <c r="V253" s="2">
        <f t="shared" si="20"/>
        <v>1097300</v>
      </c>
      <c r="W253" s="2">
        <f t="shared" si="20"/>
        <v>684100</v>
      </c>
      <c r="X253" s="2">
        <f t="shared" si="20"/>
        <v>615500</v>
      </c>
      <c r="Y253" s="2" cm="1">
        <f t="array" ref="Y253">_xlfn.XLOOKUP(Y$1&amp;$R253,$C$3:$C$1662&amp;$D$3:$D$1662,$E$3:$E$1662,0,0,1)</f>
        <v>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5700</v>
      </c>
      <c r="AB253" s="2" cm="1">
        <f t="array" ref="AB253">_xlfn.XLOOKUP(AB$1&amp;$R253,$C$3:$C$1662&amp;$D$3:$D$1662,$E$3:$E$1662,0,0,1)</f>
        <v>0</v>
      </c>
      <c r="AC253" s="2" cm="1">
        <f t="array" ref="AC253">_xlfn.XLOOKUP(AC$1&amp;$R253,$C$3:$C$1662&amp;$D$3:$D$1662,$E$3:$E$1662,0,0,1)</f>
        <v>2200</v>
      </c>
    </row>
    <row r="254" spans="3:29" x14ac:dyDescent="0.4">
      <c r="C254" t="s">
        <v>758</v>
      </c>
      <c r="D254" t="s">
        <v>462</v>
      </c>
      <c r="E254">
        <v>2200</v>
      </c>
      <c r="R254" t="s">
        <v>191</v>
      </c>
      <c r="S254" s="2">
        <f t="shared" si="16"/>
        <v>691680</v>
      </c>
      <c r="T254" s="2">
        <f t="shared" si="20"/>
        <v>489800</v>
      </c>
      <c r="U254" s="2">
        <f t="shared" si="20"/>
        <v>564200</v>
      </c>
      <c r="V254" s="2">
        <f t="shared" si="20"/>
        <v>1100000</v>
      </c>
      <c r="W254" s="2">
        <f t="shared" si="20"/>
        <v>685700</v>
      </c>
      <c r="X254" s="2">
        <f t="shared" si="20"/>
        <v>618700</v>
      </c>
      <c r="Y254" s="2" cm="1">
        <f t="array" ref="Y254">_xlfn.XLOOKUP(Y$1&amp;$R254,$C$3:$C$1662&amp;$D$3:$D$1662,$E$3:$E$1662,0,0,1)</f>
        <v>900</v>
      </c>
      <c r="Z254" s="2" cm="1">
        <f t="array" ref="Z254">_xlfn.XLOOKUP(Z$1&amp;$R254,$C$3:$C$1662&amp;$D$3:$D$1662,$E$3:$E$1662,0,0,1)</f>
        <v>0</v>
      </c>
      <c r="AA254" s="2" cm="1">
        <f t="array" ref="AA254">_xlfn.XLOOKUP(AA$1&amp;$R254,$C$3:$C$1662&amp;$D$3:$D$1662,$E$3:$E$1662,0,0,1)</f>
        <v>2700</v>
      </c>
      <c r="AB254" s="2" cm="1">
        <f t="array" ref="AB254">_xlfn.XLOOKUP(AB$1&amp;$R254,$C$3:$C$1662&amp;$D$3:$D$1662,$E$3:$E$1662,0,0,1)</f>
        <v>1600</v>
      </c>
      <c r="AC254" s="2" cm="1">
        <f t="array" ref="AC254">_xlfn.XLOOKUP(AC$1&amp;$R254,$C$3:$C$1662&amp;$D$3:$D$1662,$E$3:$E$1662,0,0,1)</f>
        <v>3200</v>
      </c>
    </row>
    <row r="255" spans="3:29" x14ac:dyDescent="0.4">
      <c r="C255" t="s">
        <v>758</v>
      </c>
      <c r="D255" t="s">
        <v>463</v>
      </c>
      <c r="E255">
        <v>3200</v>
      </c>
      <c r="R255" t="s">
        <v>256</v>
      </c>
      <c r="S255" s="2">
        <f t="shared" si="16"/>
        <v>692840</v>
      </c>
      <c r="T255" s="2">
        <f t="shared" si="20"/>
        <v>489900</v>
      </c>
      <c r="U255" s="2">
        <f t="shared" si="20"/>
        <v>564200</v>
      </c>
      <c r="V255" s="2">
        <f t="shared" si="20"/>
        <v>1102500</v>
      </c>
      <c r="W255" s="2">
        <f t="shared" si="20"/>
        <v>687400</v>
      </c>
      <c r="X255" s="2">
        <f t="shared" si="20"/>
        <v>620200</v>
      </c>
      <c r="Y255" s="2" cm="1">
        <f t="array" ref="Y255">_xlfn.XLOOKUP(Y$1&amp;$R255,$C$3:$C$1662&amp;$D$3:$D$1662,$E$3:$E$1662,0,0,1)</f>
        <v>100</v>
      </c>
      <c r="Z255" s="2" cm="1">
        <f t="array" ref="Z255">_xlfn.XLOOKUP(Z$1&amp;$R255,$C$3:$C$1662&amp;$D$3:$D$1662,$E$3:$E$1662,0,0,1)</f>
        <v>0</v>
      </c>
      <c r="AA255" s="2" cm="1">
        <f t="array" ref="AA255">_xlfn.XLOOKUP(AA$1&amp;$R255,$C$3:$C$1662&amp;$D$3:$D$1662,$E$3:$E$1662,0,0,1)</f>
        <v>2500</v>
      </c>
      <c r="AB255" s="2" cm="1">
        <f t="array" ref="AB255">_xlfn.XLOOKUP(AB$1&amp;$R255,$C$3:$C$1662&amp;$D$3:$D$1662,$E$3:$E$1662,0,0,1)</f>
        <v>1700</v>
      </c>
      <c r="AC255" s="2" cm="1">
        <f t="array" ref="AC255">_xlfn.XLOOKUP(AC$1&amp;$R255,$C$3:$C$1662&amp;$D$3:$D$1662,$E$3:$E$1662,0,0,1)</f>
        <v>1500</v>
      </c>
    </row>
    <row r="256" spans="3:29" x14ac:dyDescent="0.4">
      <c r="C256" t="s">
        <v>758</v>
      </c>
      <c r="D256" t="s">
        <v>464</v>
      </c>
      <c r="E256">
        <v>1500</v>
      </c>
      <c r="R256" t="s">
        <v>276</v>
      </c>
      <c r="S256" s="2">
        <f t="shared" si="16"/>
        <v>693980</v>
      </c>
      <c r="T256" s="2">
        <f t="shared" si="20"/>
        <v>490400</v>
      </c>
      <c r="U256" s="2">
        <f t="shared" si="20"/>
        <v>564400</v>
      </c>
      <c r="V256" s="2">
        <f t="shared" si="20"/>
        <v>1104000</v>
      </c>
      <c r="W256" s="2">
        <f t="shared" si="20"/>
        <v>688200</v>
      </c>
      <c r="X256" s="2">
        <f t="shared" si="20"/>
        <v>622900</v>
      </c>
      <c r="Y256" s="2" cm="1">
        <f t="array" ref="Y256">_xlfn.XLOOKUP(Y$1&amp;$R256,$C$3:$C$1662&amp;$D$3:$D$1662,$E$3:$E$1662,0,0,1)</f>
        <v>500</v>
      </c>
      <c r="Z256" s="2" cm="1">
        <f t="array" ref="Z256">_xlfn.XLOOKUP(Z$1&amp;$R256,$C$3:$C$1662&amp;$D$3:$D$1662,$E$3:$E$1662,0,0,1)</f>
        <v>200</v>
      </c>
      <c r="AA256" s="2" cm="1">
        <f t="array" ref="AA256">_xlfn.XLOOKUP(AA$1&amp;$R256,$C$3:$C$1662&amp;$D$3:$D$1662,$E$3:$E$1662,0,0,1)</f>
        <v>1500</v>
      </c>
      <c r="AB256" s="2" cm="1">
        <f t="array" ref="AB256">_xlfn.XLOOKUP(AB$1&amp;$R256,$C$3:$C$1662&amp;$D$3:$D$1662,$E$3:$E$1662,0,0,1)</f>
        <v>800</v>
      </c>
      <c r="AC256" s="2" cm="1">
        <f t="array" ref="AC256">_xlfn.XLOOKUP(AC$1&amp;$R256,$C$3:$C$1662&amp;$D$3:$D$1662,$E$3:$E$1662,0,0,1)</f>
        <v>2700</v>
      </c>
    </row>
    <row r="257" spans="3:29" x14ac:dyDescent="0.4">
      <c r="C257" t="s">
        <v>758</v>
      </c>
      <c r="D257" t="s">
        <v>465</v>
      </c>
      <c r="E257">
        <v>2700</v>
      </c>
      <c r="R257" t="s">
        <v>275</v>
      </c>
      <c r="S257" s="2">
        <f t="shared" si="16"/>
        <v>695340</v>
      </c>
      <c r="T257" s="2">
        <f t="shared" si="20"/>
        <v>492300</v>
      </c>
      <c r="U257" s="2">
        <f t="shared" si="20"/>
        <v>564500</v>
      </c>
      <c r="V257" s="2">
        <f t="shared" si="20"/>
        <v>1104500</v>
      </c>
      <c r="W257" s="2">
        <f t="shared" si="20"/>
        <v>689800</v>
      </c>
      <c r="X257" s="2">
        <f t="shared" si="20"/>
        <v>625600</v>
      </c>
      <c r="Y257" s="2" cm="1">
        <f t="array" ref="Y257">_xlfn.XLOOKUP(Y$1&amp;$R257,$C$3:$C$1662&amp;$D$3:$D$1662,$E$3:$E$1662,0,0,1)</f>
        <v>1900</v>
      </c>
      <c r="Z257" s="2" cm="1">
        <f t="array" ref="Z257">_xlfn.XLOOKUP(Z$1&amp;$R257,$C$3:$C$1662&amp;$D$3:$D$1662,$E$3:$E$1662,0,0,1)</f>
        <v>100</v>
      </c>
      <c r="AA257" s="2" cm="1">
        <f t="array" ref="AA257">_xlfn.XLOOKUP(AA$1&amp;$R257,$C$3:$C$1662&amp;$D$3:$D$1662,$E$3:$E$1662,0,0,1)</f>
        <v>500</v>
      </c>
      <c r="AB257" s="2" cm="1">
        <f t="array" ref="AB257">_xlfn.XLOOKUP(AB$1&amp;$R257,$C$3:$C$1662&amp;$D$3:$D$1662,$E$3:$E$1662,0,0,1)</f>
        <v>1600</v>
      </c>
      <c r="AC257" s="2" cm="1">
        <f t="array" ref="AC257">_xlfn.XLOOKUP(AC$1&amp;$R257,$C$3:$C$1662&amp;$D$3:$D$1662,$E$3:$E$1662,0,0,1)</f>
        <v>2700</v>
      </c>
    </row>
    <row r="258" spans="3:29" x14ac:dyDescent="0.4">
      <c r="C258" t="s">
        <v>758</v>
      </c>
      <c r="D258" t="s">
        <v>466</v>
      </c>
      <c r="E258">
        <v>2700</v>
      </c>
      <c r="R258" t="s">
        <v>205</v>
      </c>
      <c r="S258" s="2">
        <f t="shared" si="16"/>
        <v>696640</v>
      </c>
      <c r="T258" s="2">
        <f t="shared" si="20"/>
        <v>493100</v>
      </c>
      <c r="U258" s="2">
        <f t="shared" si="20"/>
        <v>564500</v>
      </c>
      <c r="V258" s="2">
        <f t="shared" si="20"/>
        <v>1108000</v>
      </c>
      <c r="W258" s="2">
        <f t="shared" si="20"/>
        <v>690500</v>
      </c>
      <c r="X258" s="2">
        <f t="shared" si="20"/>
        <v>627100</v>
      </c>
      <c r="Y258" s="2" cm="1">
        <f t="array" ref="Y258">_xlfn.XLOOKUP(Y$1&amp;$R258,$C$3:$C$1662&amp;$D$3:$D$1662,$E$3:$E$1662,0,0,1)</f>
        <v>800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3500</v>
      </c>
      <c r="AB258" s="2" cm="1">
        <f t="array" ref="AB258">_xlfn.XLOOKUP(AB$1&amp;$R258,$C$3:$C$1662&amp;$D$3:$D$1662,$E$3:$E$1662,0,0,1)</f>
        <v>700</v>
      </c>
      <c r="AC258" s="2" cm="1">
        <f t="array" ref="AC258">_xlfn.XLOOKUP(AC$1&amp;$R258,$C$3:$C$1662&amp;$D$3:$D$1662,$E$3:$E$1662,0,0,1)</f>
        <v>1500</v>
      </c>
    </row>
    <row r="259" spans="3:29" x14ac:dyDescent="0.4">
      <c r="C259" t="s">
        <v>758</v>
      </c>
      <c r="D259" t="s">
        <v>467</v>
      </c>
      <c r="E259">
        <v>1500</v>
      </c>
      <c r="R259" t="s">
        <v>40</v>
      </c>
      <c r="S259" s="2">
        <f t="shared" ref="S259:S322" si="21">IFERROR(AVERAGEIFS(T259:X259,T259:X259,"&gt;0"),0)</f>
        <v>697400</v>
      </c>
      <c r="T259" s="2">
        <f t="shared" si="20"/>
        <v>494600</v>
      </c>
      <c r="U259" s="2">
        <f t="shared" si="20"/>
        <v>564700</v>
      </c>
      <c r="V259" s="2">
        <f t="shared" si="20"/>
        <v>1108000</v>
      </c>
      <c r="W259" s="2">
        <f t="shared" si="20"/>
        <v>692200</v>
      </c>
      <c r="X259" s="2">
        <f t="shared" si="20"/>
        <v>627500</v>
      </c>
      <c r="Y259" s="2" cm="1">
        <f t="array" ref="Y259">_xlfn.XLOOKUP(Y$1&amp;$R259,$C$3:$C$1662&amp;$D$3:$D$1662,$E$3:$E$1662,0,0,1)</f>
        <v>1500</v>
      </c>
      <c r="Z259" s="2" cm="1">
        <f t="array" ref="Z259">_xlfn.XLOOKUP(Z$1&amp;$R259,$C$3:$C$1662&amp;$D$3:$D$1662,$E$3:$E$1662,0,0,1)</f>
        <v>200</v>
      </c>
      <c r="AA259" s="2" cm="1">
        <f t="array" ref="AA259">_xlfn.XLOOKUP(AA$1&amp;$R259,$C$3:$C$1662&amp;$D$3:$D$1662,$E$3:$E$1662,0,0,1)</f>
        <v>0</v>
      </c>
      <c r="AB259" s="2" cm="1">
        <f t="array" ref="AB259">_xlfn.XLOOKUP(AB$1&amp;$R259,$C$3:$C$1662&amp;$D$3:$D$1662,$E$3:$E$1662,0,0,1)</f>
        <v>1700</v>
      </c>
      <c r="AC259" s="2" cm="1">
        <f t="array" ref="AC259">_xlfn.XLOOKUP(AC$1&amp;$R259,$C$3:$C$1662&amp;$D$3:$D$1662,$E$3:$E$1662,0,0,1)</f>
        <v>400</v>
      </c>
    </row>
    <row r="260" spans="3:29" x14ac:dyDescent="0.4">
      <c r="C260" t="s">
        <v>758</v>
      </c>
      <c r="D260" t="s">
        <v>468</v>
      </c>
      <c r="E260">
        <v>400</v>
      </c>
      <c r="R260" t="s">
        <v>231</v>
      </c>
      <c r="S260" s="2">
        <f t="shared" si="21"/>
        <v>699020</v>
      </c>
      <c r="T260" s="2">
        <f t="shared" ref="T260:X275" si="22">T259+Y260</f>
        <v>494900</v>
      </c>
      <c r="U260" s="2">
        <f t="shared" si="22"/>
        <v>564900</v>
      </c>
      <c r="V260" s="2">
        <f t="shared" si="22"/>
        <v>1113700</v>
      </c>
      <c r="W260" s="2">
        <f t="shared" si="22"/>
        <v>693400</v>
      </c>
      <c r="X260" s="2">
        <f t="shared" si="22"/>
        <v>628200</v>
      </c>
      <c r="Y260" s="2" cm="1">
        <f t="array" ref="Y260">_xlfn.XLOOKUP(Y$1&amp;$R260,$C$3:$C$1662&amp;$D$3:$D$1662,$E$3:$E$1662,0,0,1)</f>
        <v>300</v>
      </c>
      <c r="Z260" s="2" cm="1">
        <f t="array" ref="Z260">_xlfn.XLOOKUP(Z$1&amp;$R260,$C$3:$C$1662&amp;$D$3:$D$1662,$E$3:$E$1662,0,0,1)</f>
        <v>200</v>
      </c>
      <c r="AA260" s="2" cm="1">
        <f t="array" ref="AA260">_xlfn.XLOOKUP(AA$1&amp;$R260,$C$3:$C$1662&amp;$D$3:$D$1662,$E$3:$E$1662,0,0,1)</f>
        <v>5700</v>
      </c>
      <c r="AB260" s="2" cm="1">
        <f t="array" ref="AB260">_xlfn.XLOOKUP(AB$1&amp;$R260,$C$3:$C$1662&amp;$D$3:$D$1662,$E$3:$E$1662,0,0,1)</f>
        <v>1200</v>
      </c>
      <c r="AC260" s="2" cm="1">
        <f t="array" ref="AC260">_xlfn.XLOOKUP(AC$1&amp;$R260,$C$3:$C$1662&amp;$D$3:$D$1662,$E$3:$E$1662,0,0,1)</f>
        <v>700</v>
      </c>
    </row>
    <row r="261" spans="3:29" x14ac:dyDescent="0.4">
      <c r="C261" t="s">
        <v>758</v>
      </c>
      <c r="D261" t="s">
        <v>469</v>
      </c>
      <c r="E261">
        <v>700</v>
      </c>
      <c r="R261" t="s">
        <v>244</v>
      </c>
      <c r="S261" s="2">
        <f t="shared" si="21"/>
        <v>700940</v>
      </c>
      <c r="T261" s="2">
        <f t="shared" si="22"/>
        <v>497500</v>
      </c>
      <c r="U261" s="2">
        <f t="shared" si="22"/>
        <v>564900</v>
      </c>
      <c r="V261" s="2">
        <f t="shared" si="22"/>
        <v>1115400</v>
      </c>
      <c r="W261" s="2">
        <f t="shared" si="22"/>
        <v>694500</v>
      </c>
      <c r="X261" s="2">
        <f t="shared" si="22"/>
        <v>632400</v>
      </c>
      <c r="Y261" s="2" cm="1">
        <f t="array" ref="Y261">_xlfn.XLOOKUP(Y$1&amp;$R261,$C$3:$C$1662&amp;$D$3:$D$1662,$E$3:$E$1662,0,0,1)</f>
        <v>2600</v>
      </c>
      <c r="Z261" s="2" cm="1">
        <f t="array" ref="Z261">_xlfn.XLOOKUP(Z$1&amp;$R261,$C$3:$C$1662&amp;$D$3:$D$1662,$E$3:$E$1662,0,0,1)</f>
        <v>0</v>
      </c>
      <c r="AA261" s="2" cm="1">
        <f t="array" ref="AA261">_xlfn.XLOOKUP(AA$1&amp;$R261,$C$3:$C$1662&amp;$D$3:$D$1662,$E$3:$E$1662,0,0,1)</f>
        <v>1700</v>
      </c>
      <c r="AB261" s="2" cm="1">
        <f t="array" ref="AB261">_xlfn.XLOOKUP(AB$1&amp;$R261,$C$3:$C$1662&amp;$D$3:$D$1662,$E$3:$E$1662,0,0,1)</f>
        <v>1100</v>
      </c>
      <c r="AC261" s="2" cm="1">
        <f t="array" ref="AC261">_xlfn.XLOOKUP(AC$1&amp;$R261,$C$3:$C$1662&amp;$D$3:$D$1662,$E$3:$E$1662,0,0,1)</f>
        <v>4200</v>
      </c>
    </row>
    <row r="262" spans="3:29" x14ac:dyDescent="0.4">
      <c r="C262" t="s">
        <v>758</v>
      </c>
      <c r="D262" t="s">
        <v>470</v>
      </c>
      <c r="E262">
        <v>4200</v>
      </c>
      <c r="R262" t="s">
        <v>124</v>
      </c>
      <c r="S262" s="2">
        <f t="shared" si="21"/>
        <v>702140</v>
      </c>
      <c r="T262" s="2">
        <f t="shared" si="22"/>
        <v>497800</v>
      </c>
      <c r="U262" s="2">
        <f t="shared" si="22"/>
        <v>565000</v>
      </c>
      <c r="V262" s="2">
        <f t="shared" si="22"/>
        <v>1118300</v>
      </c>
      <c r="W262" s="2">
        <f t="shared" si="22"/>
        <v>695900</v>
      </c>
      <c r="X262" s="2">
        <f t="shared" si="22"/>
        <v>633700</v>
      </c>
      <c r="Y262" s="2" cm="1">
        <f t="array" ref="Y262">_xlfn.XLOOKUP(Y$1&amp;$R262,$C$3:$C$1662&amp;$D$3:$D$1662,$E$3:$E$1662,0,0,1)</f>
        <v>300</v>
      </c>
      <c r="Z262" s="2" cm="1">
        <f t="array" ref="Z262">_xlfn.XLOOKUP(Z$1&amp;$R262,$C$3:$C$1662&amp;$D$3:$D$1662,$E$3:$E$1662,0,0,1)</f>
        <v>100</v>
      </c>
      <c r="AA262" s="2" cm="1">
        <f t="array" ref="AA262">_xlfn.XLOOKUP(AA$1&amp;$R262,$C$3:$C$1662&amp;$D$3:$D$1662,$E$3:$E$1662,0,0,1)</f>
        <v>2900</v>
      </c>
      <c r="AB262" s="2" cm="1">
        <f t="array" ref="AB262">_xlfn.XLOOKUP(AB$1&amp;$R262,$C$3:$C$1662&amp;$D$3:$D$1662,$E$3:$E$1662,0,0,1)</f>
        <v>1400</v>
      </c>
      <c r="AC262" s="2" cm="1">
        <f t="array" ref="AC262">_xlfn.XLOOKUP(AC$1&amp;$R262,$C$3:$C$1662&amp;$D$3:$D$1662,$E$3:$E$1662,0,0,1)</f>
        <v>1300</v>
      </c>
    </row>
    <row r="263" spans="3:29" x14ac:dyDescent="0.4">
      <c r="C263" t="s">
        <v>758</v>
      </c>
      <c r="D263" t="s">
        <v>471</v>
      </c>
      <c r="E263">
        <v>1300</v>
      </c>
      <c r="R263" t="s">
        <v>196</v>
      </c>
      <c r="S263" s="2">
        <f t="shared" si="21"/>
        <v>702900</v>
      </c>
      <c r="T263" s="2">
        <f t="shared" si="22"/>
        <v>498100</v>
      </c>
      <c r="U263" s="2">
        <f t="shared" si="22"/>
        <v>565300</v>
      </c>
      <c r="V263" s="2">
        <f t="shared" si="22"/>
        <v>1120000</v>
      </c>
      <c r="W263" s="2">
        <f t="shared" si="22"/>
        <v>696600</v>
      </c>
      <c r="X263" s="2">
        <f t="shared" si="22"/>
        <v>634500</v>
      </c>
      <c r="Y263" s="2" cm="1">
        <f t="array" ref="Y263">_xlfn.XLOOKUP(Y$1&amp;$R263,$C$3:$C$1662&amp;$D$3:$D$1662,$E$3:$E$1662,0,0,1)</f>
        <v>300</v>
      </c>
      <c r="Z263" s="2" cm="1">
        <f t="array" ref="Z263">_xlfn.XLOOKUP(Z$1&amp;$R263,$C$3:$C$1662&amp;$D$3:$D$1662,$E$3:$E$1662,0,0,1)</f>
        <v>300</v>
      </c>
      <c r="AA263" s="2" cm="1">
        <f t="array" ref="AA263">_xlfn.XLOOKUP(AA$1&amp;$R263,$C$3:$C$1662&amp;$D$3:$D$1662,$E$3:$E$1662,0,0,1)</f>
        <v>1700</v>
      </c>
      <c r="AB263" s="2" cm="1">
        <f t="array" ref="AB263">_xlfn.XLOOKUP(AB$1&amp;$R263,$C$3:$C$1662&amp;$D$3:$D$1662,$E$3:$E$1662,0,0,1)</f>
        <v>700</v>
      </c>
      <c r="AC263" s="2" cm="1">
        <f t="array" ref="AC263">_xlfn.XLOOKUP(AC$1&amp;$R263,$C$3:$C$1662&amp;$D$3:$D$1662,$E$3:$E$1662,0,0,1)</f>
        <v>800</v>
      </c>
    </row>
    <row r="264" spans="3:29" x14ac:dyDescent="0.4">
      <c r="C264" t="s">
        <v>758</v>
      </c>
      <c r="D264" t="s">
        <v>472</v>
      </c>
      <c r="E264">
        <v>800</v>
      </c>
      <c r="R264" t="s">
        <v>254</v>
      </c>
      <c r="S264" s="2">
        <f t="shared" si="21"/>
        <v>706420</v>
      </c>
      <c r="T264" s="2">
        <f t="shared" si="22"/>
        <v>513800</v>
      </c>
      <c r="U264" s="2">
        <f t="shared" si="22"/>
        <v>565400</v>
      </c>
      <c r="V264" s="2">
        <f t="shared" si="22"/>
        <v>1121000</v>
      </c>
      <c r="W264" s="2">
        <f t="shared" si="22"/>
        <v>696600</v>
      </c>
      <c r="X264" s="2">
        <f t="shared" si="22"/>
        <v>635300</v>
      </c>
      <c r="Y264" s="2" cm="1">
        <f t="array" ref="Y264">_xlfn.XLOOKUP(Y$1&amp;$R264,$C$3:$C$1662&amp;$D$3:$D$1662,$E$3:$E$1662,0,0,1)</f>
        <v>15700</v>
      </c>
      <c r="Z264" s="2" cm="1">
        <f t="array" ref="Z264">_xlfn.XLOOKUP(Z$1&amp;$R264,$C$3:$C$1662&amp;$D$3:$D$1662,$E$3:$E$1662,0,0,1)</f>
        <v>100</v>
      </c>
      <c r="AA264" s="2" cm="1">
        <f t="array" ref="AA264">_xlfn.XLOOKUP(AA$1&amp;$R264,$C$3:$C$1662&amp;$D$3:$D$1662,$E$3:$E$1662,0,0,1)</f>
        <v>1000</v>
      </c>
      <c r="AB264" s="2" cm="1">
        <f t="array" ref="AB264">_xlfn.XLOOKUP(AB$1&amp;$R264,$C$3:$C$1662&amp;$D$3:$D$1662,$E$3:$E$1662,0,0,1)</f>
        <v>0</v>
      </c>
      <c r="AC264" s="2" cm="1">
        <f t="array" ref="AC264">_xlfn.XLOOKUP(AC$1&amp;$R264,$C$3:$C$1662&amp;$D$3:$D$1662,$E$3:$E$1662,0,0,1)</f>
        <v>800</v>
      </c>
    </row>
    <row r="265" spans="3:29" x14ac:dyDescent="0.4">
      <c r="C265" t="s">
        <v>758</v>
      </c>
      <c r="D265" t="s">
        <v>473</v>
      </c>
      <c r="E265">
        <v>800</v>
      </c>
      <c r="R265" t="s">
        <v>187</v>
      </c>
      <c r="S265" s="2">
        <f t="shared" si="21"/>
        <v>707740</v>
      </c>
      <c r="T265" s="2">
        <f t="shared" si="22"/>
        <v>517400</v>
      </c>
      <c r="U265" s="2">
        <f t="shared" si="22"/>
        <v>566600</v>
      </c>
      <c r="V265" s="2">
        <f t="shared" si="22"/>
        <v>1121100</v>
      </c>
      <c r="W265" s="2">
        <f t="shared" si="22"/>
        <v>697400</v>
      </c>
      <c r="X265" s="2">
        <f t="shared" si="22"/>
        <v>636200</v>
      </c>
      <c r="Y265" s="2" cm="1">
        <f t="array" ref="Y265">_xlfn.XLOOKUP(Y$1&amp;$R265,$C$3:$C$1662&amp;$D$3:$D$1662,$E$3:$E$1662,0,0,1)</f>
        <v>3600</v>
      </c>
      <c r="Z265" s="2" cm="1">
        <f t="array" ref="Z265">_xlfn.XLOOKUP(Z$1&amp;$R265,$C$3:$C$1662&amp;$D$3:$D$1662,$E$3:$E$1662,0,0,1)</f>
        <v>1200</v>
      </c>
      <c r="AA265" s="2" cm="1">
        <f t="array" ref="AA265">_xlfn.XLOOKUP(AA$1&amp;$R265,$C$3:$C$1662&amp;$D$3:$D$1662,$E$3:$E$1662,0,0,1)</f>
        <v>100</v>
      </c>
      <c r="AB265" s="2" cm="1">
        <f t="array" ref="AB265">_xlfn.XLOOKUP(AB$1&amp;$R265,$C$3:$C$1662&amp;$D$3:$D$1662,$E$3:$E$1662,0,0,1)</f>
        <v>800</v>
      </c>
      <c r="AC265" s="2" cm="1">
        <f t="array" ref="AC265">_xlfn.XLOOKUP(AC$1&amp;$R265,$C$3:$C$1662&amp;$D$3:$D$1662,$E$3:$E$1662,0,0,1)</f>
        <v>900</v>
      </c>
    </row>
    <row r="266" spans="3:29" x14ac:dyDescent="0.4">
      <c r="C266" t="s">
        <v>758</v>
      </c>
      <c r="D266" t="s">
        <v>474</v>
      </c>
      <c r="E266">
        <v>900</v>
      </c>
      <c r="R266" t="s">
        <v>129</v>
      </c>
      <c r="S266" s="2">
        <f t="shared" si="21"/>
        <v>708420</v>
      </c>
      <c r="T266" s="2">
        <f t="shared" si="22"/>
        <v>518600</v>
      </c>
      <c r="U266" s="2">
        <f t="shared" si="22"/>
        <v>566900</v>
      </c>
      <c r="V266" s="2">
        <f t="shared" si="22"/>
        <v>1122200</v>
      </c>
      <c r="W266" s="2">
        <f t="shared" si="22"/>
        <v>697900</v>
      </c>
      <c r="X266" s="2">
        <f t="shared" si="22"/>
        <v>636500</v>
      </c>
      <c r="Y266" s="2" cm="1">
        <f t="array" ref="Y266">_xlfn.XLOOKUP(Y$1&amp;$R266,$C$3:$C$1662&amp;$D$3:$D$1662,$E$3:$E$1662,0,0,1)</f>
        <v>1200</v>
      </c>
      <c r="Z266" s="2" cm="1">
        <f t="array" ref="Z266">_xlfn.XLOOKUP(Z$1&amp;$R266,$C$3:$C$1662&amp;$D$3:$D$1662,$E$3:$E$1662,0,0,1)</f>
        <v>300</v>
      </c>
      <c r="AA266" s="2" cm="1">
        <f t="array" ref="AA266">_xlfn.XLOOKUP(AA$1&amp;$R266,$C$3:$C$1662&amp;$D$3:$D$1662,$E$3:$E$1662,0,0,1)</f>
        <v>1100</v>
      </c>
      <c r="AB266" s="2" cm="1">
        <f t="array" ref="AB266">_xlfn.XLOOKUP(AB$1&amp;$R266,$C$3:$C$1662&amp;$D$3:$D$1662,$E$3:$E$1662,0,0,1)</f>
        <v>500</v>
      </c>
      <c r="AC266" s="2" cm="1">
        <f t="array" ref="AC266">_xlfn.XLOOKUP(AC$1&amp;$R266,$C$3:$C$1662&amp;$D$3:$D$1662,$E$3:$E$1662,0,0,1)</f>
        <v>300</v>
      </c>
    </row>
    <row r="267" spans="3:29" x14ac:dyDescent="0.4">
      <c r="C267" t="s">
        <v>758</v>
      </c>
      <c r="D267" t="s">
        <v>475</v>
      </c>
      <c r="E267">
        <v>300</v>
      </c>
      <c r="R267" t="s">
        <v>45</v>
      </c>
      <c r="S267" s="2">
        <f t="shared" si="21"/>
        <v>709640</v>
      </c>
      <c r="T267" s="2">
        <f t="shared" si="22"/>
        <v>520600</v>
      </c>
      <c r="U267" s="2">
        <f t="shared" si="22"/>
        <v>567000</v>
      </c>
      <c r="V267" s="2">
        <f t="shared" si="22"/>
        <v>1123900</v>
      </c>
      <c r="W267" s="2">
        <f t="shared" si="22"/>
        <v>698200</v>
      </c>
      <c r="X267" s="2">
        <f t="shared" si="22"/>
        <v>638500</v>
      </c>
      <c r="Y267" s="2" cm="1">
        <f t="array" ref="Y267">_xlfn.XLOOKUP(Y$1&amp;$R267,$C$3:$C$1662&amp;$D$3:$D$1662,$E$3:$E$1662,0,0,1)</f>
        <v>2000</v>
      </c>
      <c r="Z267" s="2" cm="1">
        <f t="array" ref="Z267">_xlfn.XLOOKUP(Z$1&amp;$R267,$C$3:$C$1662&amp;$D$3:$D$1662,$E$3:$E$1662,0,0,1)</f>
        <v>100</v>
      </c>
      <c r="AA267" s="2" cm="1">
        <f t="array" ref="AA267">_xlfn.XLOOKUP(AA$1&amp;$R267,$C$3:$C$1662&amp;$D$3:$D$1662,$E$3:$E$1662,0,0,1)</f>
        <v>1700</v>
      </c>
      <c r="AB267" s="2" cm="1">
        <f t="array" ref="AB267">_xlfn.XLOOKUP(AB$1&amp;$R267,$C$3:$C$1662&amp;$D$3:$D$1662,$E$3:$E$1662,0,0,1)</f>
        <v>300</v>
      </c>
      <c r="AC267" s="2" cm="1">
        <f t="array" ref="AC267">_xlfn.XLOOKUP(AC$1&amp;$R267,$C$3:$C$1662&amp;$D$3:$D$1662,$E$3:$E$1662,0,0,1)</f>
        <v>2000</v>
      </c>
    </row>
    <row r="268" spans="3:29" x14ac:dyDescent="0.4">
      <c r="C268" t="s">
        <v>758</v>
      </c>
      <c r="D268" t="s">
        <v>476</v>
      </c>
      <c r="E268">
        <v>2000</v>
      </c>
      <c r="R268" t="s">
        <v>181</v>
      </c>
      <c r="S268" s="2">
        <f t="shared" si="21"/>
        <v>710320</v>
      </c>
      <c r="T268" s="2">
        <f t="shared" si="22"/>
        <v>521300</v>
      </c>
      <c r="U268" s="2">
        <f t="shared" si="22"/>
        <v>567100</v>
      </c>
      <c r="V268" s="2">
        <f t="shared" si="22"/>
        <v>1125600</v>
      </c>
      <c r="W268" s="2">
        <f t="shared" si="22"/>
        <v>698300</v>
      </c>
      <c r="X268" s="2">
        <f t="shared" si="22"/>
        <v>639300</v>
      </c>
      <c r="Y268" s="2" cm="1">
        <f t="array" ref="Y268">_xlfn.XLOOKUP(Y$1&amp;$R268,$C$3:$C$1662&amp;$D$3:$D$1662,$E$3:$E$1662,0,0,1)</f>
        <v>700</v>
      </c>
      <c r="Z268" s="2" cm="1">
        <f t="array" ref="Z268">_xlfn.XLOOKUP(Z$1&amp;$R268,$C$3:$C$1662&amp;$D$3:$D$1662,$E$3:$E$1662,0,0,1)</f>
        <v>100</v>
      </c>
      <c r="AA268" s="2" cm="1">
        <f t="array" ref="AA268">_xlfn.XLOOKUP(AA$1&amp;$R268,$C$3:$C$1662&amp;$D$3:$D$1662,$E$3:$E$1662,0,0,1)</f>
        <v>1700</v>
      </c>
      <c r="AB268" s="2" cm="1">
        <f t="array" ref="AB268">_xlfn.XLOOKUP(AB$1&amp;$R268,$C$3:$C$1662&amp;$D$3:$D$1662,$E$3:$E$1662,0,0,1)</f>
        <v>100</v>
      </c>
      <c r="AC268" s="2" cm="1">
        <f t="array" ref="AC268">_xlfn.XLOOKUP(AC$1&amp;$R268,$C$3:$C$1662&amp;$D$3:$D$1662,$E$3:$E$1662,0,0,1)</f>
        <v>800</v>
      </c>
    </row>
    <row r="269" spans="3:29" x14ac:dyDescent="0.4">
      <c r="C269" t="s">
        <v>758</v>
      </c>
      <c r="D269" t="s">
        <v>477</v>
      </c>
      <c r="E269">
        <v>800</v>
      </c>
      <c r="R269" t="s">
        <v>82</v>
      </c>
      <c r="S269" s="2">
        <f t="shared" si="21"/>
        <v>711360</v>
      </c>
      <c r="T269" s="2">
        <f t="shared" si="22"/>
        <v>523200</v>
      </c>
      <c r="U269" s="2">
        <f t="shared" si="22"/>
        <v>567400</v>
      </c>
      <c r="V269" s="2">
        <f t="shared" si="22"/>
        <v>1127000</v>
      </c>
      <c r="W269" s="2">
        <f t="shared" si="22"/>
        <v>698300</v>
      </c>
      <c r="X269" s="2">
        <f t="shared" si="22"/>
        <v>640900</v>
      </c>
      <c r="Y269" s="2" cm="1">
        <f t="array" ref="Y269">_xlfn.XLOOKUP(Y$1&amp;$R269,$C$3:$C$1662&amp;$D$3:$D$1662,$E$3:$E$1662,0,0,1)</f>
        <v>1900</v>
      </c>
      <c r="Z269" s="2" cm="1">
        <f t="array" ref="Z269">_xlfn.XLOOKUP(Z$1&amp;$R269,$C$3:$C$1662&amp;$D$3:$D$1662,$E$3:$E$1662,0,0,1)</f>
        <v>300</v>
      </c>
      <c r="AA269" s="2" cm="1">
        <f t="array" ref="AA269">_xlfn.XLOOKUP(AA$1&amp;$R269,$C$3:$C$1662&amp;$D$3:$D$1662,$E$3:$E$1662,0,0,1)</f>
        <v>1400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1600</v>
      </c>
    </row>
    <row r="270" spans="3:29" x14ac:dyDescent="0.4">
      <c r="C270" t="s">
        <v>758</v>
      </c>
      <c r="D270" t="s">
        <v>478</v>
      </c>
      <c r="E270">
        <v>1600</v>
      </c>
      <c r="R270" t="s">
        <v>213</v>
      </c>
      <c r="S270" s="2">
        <f t="shared" si="21"/>
        <v>712680</v>
      </c>
      <c r="T270" s="2">
        <f t="shared" si="22"/>
        <v>523900</v>
      </c>
      <c r="U270" s="2">
        <f t="shared" si="22"/>
        <v>567600</v>
      </c>
      <c r="V270" s="2">
        <f t="shared" si="22"/>
        <v>1129100</v>
      </c>
      <c r="W270" s="2">
        <f t="shared" si="22"/>
        <v>698900</v>
      </c>
      <c r="X270" s="2">
        <f t="shared" si="22"/>
        <v>643900</v>
      </c>
      <c r="Y270" s="2" cm="1">
        <f t="array" ref="Y270">_xlfn.XLOOKUP(Y$1&amp;$R270,$C$3:$C$1662&amp;$D$3:$D$1662,$E$3:$E$1662,0,0,1)</f>
        <v>700</v>
      </c>
      <c r="Z270" s="2" cm="1">
        <f t="array" ref="Z270">_xlfn.XLOOKUP(Z$1&amp;$R270,$C$3:$C$1662&amp;$D$3:$D$1662,$E$3:$E$1662,0,0,1)</f>
        <v>200</v>
      </c>
      <c r="AA270" s="2" cm="1">
        <f t="array" ref="AA270">_xlfn.XLOOKUP(AA$1&amp;$R270,$C$3:$C$1662&amp;$D$3:$D$1662,$E$3:$E$1662,0,0,1)</f>
        <v>2100</v>
      </c>
      <c r="AB270" s="2" cm="1">
        <f t="array" ref="AB270">_xlfn.XLOOKUP(AB$1&amp;$R270,$C$3:$C$1662&amp;$D$3:$D$1662,$E$3:$E$1662,0,0,1)</f>
        <v>600</v>
      </c>
      <c r="AC270" s="2" cm="1">
        <f t="array" ref="AC270">_xlfn.XLOOKUP(AC$1&amp;$R270,$C$3:$C$1662&amp;$D$3:$D$1662,$E$3:$E$1662,0,0,1)</f>
        <v>3000</v>
      </c>
    </row>
    <row r="271" spans="3:29" x14ac:dyDescent="0.4">
      <c r="C271" t="s">
        <v>758</v>
      </c>
      <c r="D271" t="s">
        <v>479</v>
      </c>
      <c r="E271">
        <v>3000</v>
      </c>
      <c r="R271" t="s">
        <v>279</v>
      </c>
      <c r="S271" s="2">
        <f t="shared" si="21"/>
        <v>715300</v>
      </c>
      <c r="T271" s="2">
        <f t="shared" si="22"/>
        <v>525700</v>
      </c>
      <c r="U271" s="2">
        <f t="shared" si="22"/>
        <v>577900</v>
      </c>
      <c r="V271" s="2">
        <f t="shared" si="22"/>
        <v>1129500</v>
      </c>
      <c r="W271" s="2">
        <f t="shared" si="22"/>
        <v>699100</v>
      </c>
      <c r="X271" s="2">
        <f t="shared" si="22"/>
        <v>644300</v>
      </c>
      <c r="Y271" s="2" cm="1">
        <f t="array" ref="Y271">_xlfn.XLOOKUP(Y$1&amp;$R271,$C$3:$C$1662&amp;$D$3:$D$1662,$E$3:$E$1662,0,0,1)</f>
        <v>1800</v>
      </c>
      <c r="Z271" s="2" cm="1">
        <f t="array" ref="Z271">_xlfn.XLOOKUP(Z$1&amp;$R271,$C$3:$C$1662&amp;$D$3:$D$1662,$E$3:$E$1662,0,0,1)</f>
        <v>10300</v>
      </c>
      <c r="AA271" s="2" cm="1">
        <f t="array" ref="AA271">_xlfn.XLOOKUP(AA$1&amp;$R271,$C$3:$C$1662&amp;$D$3:$D$1662,$E$3:$E$1662,0,0,1)</f>
        <v>400</v>
      </c>
      <c r="AB271" s="2" cm="1">
        <f t="array" ref="AB271">_xlfn.XLOOKUP(AB$1&amp;$R271,$C$3:$C$1662&amp;$D$3:$D$1662,$E$3:$E$1662,0,0,1)</f>
        <v>200</v>
      </c>
      <c r="AC271" s="2" cm="1">
        <f t="array" ref="AC271">_xlfn.XLOOKUP(AC$1&amp;$R271,$C$3:$C$1662&amp;$D$3:$D$1662,$E$3:$E$1662,0,0,1)</f>
        <v>400</v>
      </c>
    </row>
    <row r="272" spans="3:29" x14ac:dyDescent="0.4">
      <c r="C272" t="s">
        <v>758</v>
      </c>
      <c r="D272" t="s">
        <v>480</v>
      </c>
      <c r="E272">
        <v>400</v>
      </c>
      <c r="R272" t="s">
        <v>145</v>
      </c>
      <c r="S272" s="2">
        <f t="shared" si="21"/>
        <v>716960</v>
      </c>
      <c r="T272" s="2">
        <f t="shared" si="22"/>
        <v>530900</v>
      </c>
      <c r="U272" s="2">
        <f t="shared" si="22"/>
        <v>578700</v>
      </c>
      <c r="V272" s="2">
        <f t="shared" si="22"/>
        <v>1129800</v>
      </c>
      <c r="W272" s="2">
        <f t="shared" si="22"/>
        <v>699600</v>
      </c>
      <c r="X272" s="2">
        <f t="shared" si="22"/>
        <v>645800</v>
      </c>
      <c r="Y272" s="2" cm="1">
        <f t="array" ref="Y272">_xlfn.XLOOKUP(Y$1&amp;$R272,$C$3:$C$1662&amp;$D$3:$D$1662,$E$3:$E$1662,0,0,1)</f>
        <v>5200</v>
      </c>
      <c r="Z272" s="2" cm="1">
        <f t="array" ref="Z272">_xlfn.XLOOKUP(Z$1&amp;$R272,$C$3:$C$1662&amp;$D$3:$D$1662,$E$3:$E$1662,0,0,1)</f>
        <v>800</v>
      </c>
      <c r="AA272" s="2" cm="1">
        <f t="array" ref="AA272">_xlfn.XLOOKUP(AA$1&amp;$R272,$C$3:$C$1662&amp;$D$3:$D$1662,$E$3:$E$1662,0,0,1)</f>
        <v>300</v>
      </c>
      <c r="AB272" s="2" cm="1">
        <f t="array" ref="AB272">_xlfn.XLOOKUP(AB$1&amp;$R272,$C$3:$C$1662&amp;$D$3:$D$1662,$E$3:$E$1662,0,0,1)</f>
        <v>500</v>
      </c>
      <c r="AC272" s="2" cm="1">
        <f t="array" ref="AC272">_xlfn.XLOOKUP(AC$1&amp;$R272,$C$3:$C$1662&amp;$D$3:$D$1662,$E$3:$E$1662,0,0,1)</f>
        <v>1500</v>
      </c>
    </row>
    <row r="273" spans="3:29" x14ac:dyDescent="0.4">
      <c r="C273" t="s">
        <v>758</v>
      </c>
      <c r="D273" t="s">
        <v>481</v>
      </c>
      <c r="E273">
        <v>1500</v>
      </c>
      <c r="R273" t="s">
        <v>61</v>
      </c>
      <c r="S273" s="2">
        <f t="shared" si="21"/>
        <v>718520</v>
      </c>
      <c r="T273" s="2">
        <f t="shared" si="22"/>
        <v>537000</v>
      </c>
      <c r="U273" s="2">
        <f t="shared" si="22"/>
        <v>578900</v>
      </c>
      <c r="V273" s="2">
        <f t="shared" si="22"/>
        <v>1130200</v>
      </c>
      <c r="W273" s="2">
        <f t="shared" si="22"/>
        <v>699700</v>
      </c>
      <c r="X273" s="2">
        <f t="shared" si="22"/>
        <v>646800</v>
      </c>
      <c r="Y273" s="2" cm="1">
        <f t="array" ref="Y273">_xlfn.XLOOKUP(Y$1&amp;$R273,$C$3:$C$1662&amp;$D$3:$D$1662,$E$3:$E$1662,0,0,1)</f>
        <v>6100</v>
      </c>
      <c r="Z273" s="2" cm="1">
        <f t="array" ref="Z273">_xlfn.XLOOKUP(Z$1&amp;$R273,$C$3:$C$1662&amp;$D$3:$D$1662,$E$3:$E$1662,0,0,1)</f>
        <v>200</v>
      </c>
      <c r="AA273" s="2" cm="1">
        <f t="array" ref="AA273">_xlfn.XLOOKUP(AA$1&amp;$R273,$C$3:$C$1662&amp;$D$3:$D$1662,$E$3:$E$1662,0,0,1)</f>
        <v>400</v>
      </c>
      <c r="AB273" s="2" cm="1">
        <f t="array" ref="AB273">_xlfn.XLOOKUP(AB$1&amp;$R273,$C$3:$C$1662&amp;$D$3:$D$1662,$E$3:$E$1662,0,0,1)</f>
        <v>100</v>
      </c>
      <c r="AC273" s="2" cm="1">
        <f t="array" ref="AC273">_xlfn.XLOOKUP(AC$1&amp;$R273,$C$3:$C$1662&amp;$D$3:$D$1662,$E$3:$E$1662,0,0,1)</f>
        <v>1000</v>
      </c>
    </row>
    <row r="274" spans="3:29" x14ac:dyDescent="0.4">
      <c r="C274" t="s">
        <v>758</v>
      </c>
      <c r="D274" t="s">
        <v>482</v>
      </c>
      <c r="E274">
        <v>1000</v>
      </c>
      <c r="R274" t="s">
        <v>270</v>
      </c>
      <c r="S274" s="2">
        <f t="shared" si="21"/>
        <v>720220</v>
      </c>
      <c r="T274" s="2">
        <f t="shared" si="22"/>
        <v>541400</v>
      </c>
      <c r="U274" s="2">
        <f t="shared" si="22"/>
        <v>581300</v>
      </c>
      <c r="V274" s="2">
        <f t="shared" si="22"/>
        <v>1131400</v>
      </c>
      <c r="W274" s="2">
        <f t="shared" si="22"/>
        <v>699700</v>
      </c>
      <c r="X274" s="2">
        <f t="shared" si="22"/>
        <v>647300</v>
      </c>
      <c r="Y274" s="2" cm="1">
        <f t="array" ref="Y274">_xlfn.XLOOKUP(Y$1&amp;$R274,$C$3:$C$1662&amp;$D$3:$D$1662,$E$3:$E$1662,0,0,1)</f>
        <v>4400</v>
      </c>
      <c r="Z274" s="2" cm="1">
        <f t="array" ref="Z274">_xlfn.XLOOKUP(Z$1&amp;$R274,$C$3:$C$1662&amp;$D$3:$D$1662,$E$3:$E$1662,0,0,1)</f>
        <v>2400</v>
      </c>
      <c r="AA274" s="2" cm="1">
        <f t="array" ref="AA274">_xlfn.XLOOKUP(AA$1&amp;$R274,$C$3:$C$1662&amp;$D$3:$D$1662,$E$3:$E$1662,0,0,1)</f>
        <v>1200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500</v>
      </c>
    </row>
    <row r="275" spans="3:29" x14ac:dyDescent="0.4">
      <c r="C275" t="s">
        <v>758</v>
      </c>
      <c r="D275" t="s">
        <v>483</v>
      </c>
      <c r="E275">
        <v>500</v>
      </c>
      <c r="R275" t="s">
        <v>77</v>
      </c>
      <c r="S275" s="2">
        <f t="shared" si="21"/>
        <v>721080</v>
      </c>
      <c r="T275" s="2">
        <f t="shared" si="22"/>
        <v>541800</v>
      </c>
      <c r="U275" s="2">
        <f t="shared" si="22"/>
        <v>583000</v>
      </c>
      <c r="V275" s="2">
        <f t="shared" si="22"/>
        <v>1131700</v>
      </c>
      <c r="W275" s="2">
        <f t="shared" si="22"/>
        <v>699800</v>
      </c>
      <c r="X275" s="2">
        <f t="shared" si="22"/>
        <v>649100</v>
      </c>
      <c r="Y275" s="2" cm="1">
        <f t="array" ref="Y275">_xlfn.XLOOKUP(Y$1&amp;$R275,$C$3:$C$1662&amp;$D$3:$D$1662,$E$3:$E$1662,0,0,1)</f>
        <v>400</v>
      </c>
      <c r="Z275" s="2" cm="1">
        <f t="array" ref="Z275">_xlfn.XLOOKUP(Z$1&amp;$R275,$C$3:$C$1662&amp;$D$3:$D$1662,$E$3:$E$1662,0,0,1)</f>
        <v>1700</v>
      </c>
      <c r="AA275" s="2" cm="1">
        <f t="array" ref="AA275">_xlfn.XLOOKUP(AA$1&amp;$R275,$C$3:$C$1662&amp;$D$3:$D$1662,$E$3:$E$1662,0,0,1)</f>
        <v>300</v>
      </c>
      <c r="AB275" s="2" cm="1">
        <f t="array" ref="AB275">_xlfn.XLOOKUP(AB$1&amp;$R275,$C$3:$C$1662&amp;$D$3:$D$1662,$E$3:$E$1662,0,0,1)</f>
        <v>100</v>
      </c>
      <c r="AC275" s="2" cm="1">
        <f t="array" ref="AC275">_xlfn.XLOOKUP(AC$1&amp;$R275,$C$3:$C$1662&amp;$D$3:$D$1662,$E$3:$E$1662,0,0,1)</f>
        <v>1800</v>
      </c>
    </row>
    <row r="276" spans="3:29" x14ac:dyDescent="0.4">
      <c r="C276" t="s">
        <v>758</v>
      </c>
      <c r="D276" t="s">
        <v>484</v>
      </c>
      <c r="E276">
        <v>1800</v>
      </c>
      <c r="R276" t="s">
        <v>28</v>
      </c>
      <c r="S276" s="2">
        <f t="shared" si="21"/>
        <v>725860</v>
      </c>
      <c r="T276" s="2">
        <f t="shared" ref="T276:X291" si="23">T275+Y276</f>
        <v>548100</v>
      </c>
      <c r="U276" s="2">
        <f t="shared" si="23"/>
        <v>590000</v>
      </c>
      <c r="V276" s="2">
        <f t="shared" si="23"/>
        <v>1141500</v>
      </c>
      <c r="W276" s="2">
        <f t="shared" si="23"/>
        <v>700300</v>
      </c>
      <c r="X276" s="2">
        <f t="shared" si="23"/>
        <v>649400</v>
      </c>
      <c r="Y276" s="2" cm="1">
        <f t="array" ref="Y276">_xlfn.XLOOKUP(Y$1&amp;$R276,$C$3:$C$1662&amp;$D$3:$D$1662,$E$3:$E$1662,0,0,1)</f>
        <v>6300</v>
      </c>
      <c r="Z276" s="2" cm="1">
        <f t="array" ref="Z276">_xlfn.XLOOKUP(Z$1&amp;$R276,$C$3:$C$1662&amp;$D$3:$D$1662,$E$3:$E$1662,0,0,1)</f>
        <v>7000</v>
      </c>
      <c r="AA276" s="2" cm="1">
        <f t="array" ref="AA276">_xlfn.XLOOKUP(AA$1&amp;$R276,$C$3:$C$1662&amp;$D$3:$D$1662,$E$3:$E$1662,0,0,1)</f>
        <v>9800</v>
      </c>
      <c r="AB276" s="2" cm="1">
        <f t="array" ref="AB276">_xlfn.XLOOKUP(AB$1&amp;$R276,$C$3:$C$1662&amp;$D$3:$D$1662,$E$3:$E$1662,0,0,1)</f>
        <v>500</v>
      </c>
      <c r="AC276" s="2" cm="1">
        <f t="array" ref="AC276">_xlfn.XLOOKUP(AC$1&amp;$R276,$C$3:$C$1662&amp;$D$3:$D$1662,$E$3:$E$1662,0,0,1)</f>
        <v>300</v>
      </c>
    </row>
    <row r="277" spans="3:29" x14ac:dyDescent="0.4">
      <c r="C277" t="s">
        <v>758</v>
      </c>
      <c r="D277" t="s">
        <v>485</v>
      </c>
      <c r="E277">
        <v>300</v>
      </c>
      <c r="R277" t="s">
        <v>37</v>
      </c>
      <c r="S277" s="2">
        <f t="shared" si="21"/>
        <v>727100</v>
      </c>
      <c r="T277" s="2">
        <f t="shared" si="23"/>
        <v>550400</v>
      </c>
      <c r="U277" s="2">
        <f t="shared" si="23"/>
        <v>590400</v>
      </c>
      <c r="V277" s="2">
        <f t="shared" si="23"/>
        <v>1142800</v>
      </c>
      <c r="W277" s="2">
        <f t="shared" si="23"/>
        <v>701700</v>
      </c>
      <c r="X277" s="2">
        <f t="shared" si="23"/>
        <v>650200</v>
      </c>
      <c r="Y277" s="2" cm="1">
        <f t="array" ref="Y277">_xlfn.XLOOKUP(Y$1&amp;$R277,$C$3:$C$1662&amp;$D$3:$D$1662,$E$3:$E$1662,0,0,1)</f>
        <v>2300</v>
      </c>
      <c r="Z277" s="2" cm="1">
        <f t="array" ref="Z277">_xlfn.XLOOKUP(Z$1&amp;$R277,$C$3:$C$1662&amp;$D$3:$D$1662,$E$3:$E$1662,0,0,1)</f>
        <v>400</v>
      </c>
      <c r="AA277" s="2" cm="1">
        <f t="array" ref="AA277">_xlfn.XLOOKUP(AA$1&amp;$R277,$C$3:$C$1662&amp;$D$3:$D$1662,$E$3:$E$1662,0,0,1)</f>
        <v>1300</v>
      </c>
      <c r="AB277" s="2" cm="1">
        <f t="array" ref="AB277">_xlfn.XLOOKUP(AB$1&amp;$R277,$C$3:$C$1662&amp;$D$3:$D$1662,$E$3:$E$1662,0,0,1)</f>
        <v>1400</v>
      </c>
      <c r="AC277" s="2" cm="1">
        <f t="array" ref="AC277">_xlfn.XLOOKUP(AC$1&amp;$R277,$C$3:$C$1662&amp;$D$3:$D$1662,$E$3:$E$1662,0,0,1)</f>
        <v>800</v>
      </c>
    </row>
    <row r="278" spans="3:29" x14ac:dyDescent="0.4">
      <c r="C278" t="s">
        <v>758</v>
      </c>
      <c r="D278" t="s">
        <v>486</v>
      </c>
      <c r="E278">
        <v>800</v>
      </c>
      <c r="R278" t="s">
        <v>43</v>
      </c>
      <c r="S278" s="2">
        <f t="shared" si="21"/>
        <v>728680</v>
      </c>
      <c r="T278" s="2">
        <f t="shared" si="23"/>
        <v>551100</v>
      </c>
      <c r="U278" s="2">
        <f t="shared" si="23"/>
        <v>593400</v>
      </c>
      <c r="V278" s="2">
        <f t="shared" si="23"/>
        <v>1146000</v>
      </c>
      <c r="W278" s="2">
        <f t="shared" si="23"/>
        <v>702000</v>
      </c>
      <c r="X278" s="2">
        <f t="shared" si="23"/>
        <v>650900</v>
      </c>
      <c r="Y278" s="2" cm="1">
        <f t="array" ref="Y278">_xlfn.XLOOKUP(Y$1&amp;$R278,$C$3:$C$1662&amp;$D$3:$D$1662,$E$3:$E$1662,0,0,1)</f>
        <v>700</v>
      </c>
      <c r="Z278" s="2" cm="1">
        <f t="array" ref="Z278">_xlfn.XLOOKUP(Z$1&amp;$R278,$C$3:$C$1662&amp;$D$3:$D$1662,$E$3:$E$1662,0,0,1)</f>
        <v>3000</v>
      </c>
      <c r="AA278" s="2" cm="1">
        <f t="array" ref="AA278">_xlfn.XLOOKUP(AA$1&amp;$R278,$C$3:$C$1662&amp;$D$3:$D$1662,$E$3:$E$1662,0,0,1)</f>
        <v>3200</v>
      </c>
      <c r="AB278" s="2" cm="1">
        <f t="array" ref="AB278">_xlfn.XLOOKUP(AB$1&amp;$R278,$C$3:$C$1662&amp;$D$3:$D$1662,$E$3:$E$1662,0,0,1)</f>
        <v>300</v>
      </c>
      <c r="AC278" s="2" cm="1">
        <f t="array" ref="AC278">_xlfn.XLOOKUP(AC$1&amp;$R278,$C$3:$C$1662&amp;$D$3:$D$1662,$E$3:$E$1662,0,0,1)</f>
        <v>700</v>
      </c>
    </row>
    <row r="279" spans="3:29" x14ac:dyDescent="0.4">
      <c r="C279" t="s">
        <v>758</v>
      </c>
      <c r="D279" t="s">
        <v>487</v>
      </c>
      <c r="E279">
        <v>700</v>
      </c>
      <c r="R279" t="s">
        <v>66</v>
      </c>
      <c r="S279" s="2">
        <f t="shared" si="21"/>
        <v>730020</v>
      </c>
      <c r="T279" s="2">
        <f t="shared" si="23"/>
        <v>553400</v>
      </c>
      <c r="U279" s="2">
        <f t="shared" si="23"/>
        <v>595000</v>
      </c>
      <c r="V279" s="2">
        <f t="shared" si="23"/>
        <v>1147000</v>
      </c>
      <c r="W279" s="2">
        <f t="shared" si="23"/>
        <v>702000</v>
      </c>
      <c r="X279" s="2">
        <f t="shared" si="23"/>
        <v>652700</v>
      </c>
      <c r="Y279" s="2" cm="1">
        <f t="array" ref="Y279">_xlfn.XLOOKUP(Y$1&amp;$R279,$C$3:$C$1662&amp;$D$3:$D$1662,$E$3:$E$1662,0,0,1)</f>
        <v>2300</v>
      </c>
      <c r="Z279" s="2" cm="1">
        <f t="array" ref="Z279">_xlfn.XLOOKUP(Z$1&amp;$R279,$C$3:$C$1662&amp;$D$3:$D$1662,$E$3:$E$1662,0,0,1)</f>
        <v>1600</v>
      </c>
      <c r="AA279" s="2" cm="1">
        <f t="array" ref="AA279">_xlfn.XLOOKUP(AA$1&amp;$R279,$C$3:$C$1662&amp;$D$3:$D$1662,$E$3:$E$1662,0,0,1)</f>
        <v>1000</v>
      </c>
      <c r="AB279" s="2" cm="1">
        <f t="array" ref="AB279">_xlfn.XLOOKUP(AB$1&amp;$R279,$C$3:$C$1662&amp;$D$3:$D$1662,$E$3:$E$1662,0,0,1)</f>
        <v>0</v>
      </c>
      <c r="AC279" s="2" cm="1">
        <f t="array" ref="AC279">_xlfn.XLOOKUP(AC$1&amp;$R279,$C$3:$C$1662&amp;$D$3:$D$1662,$E$3:$E$1662,0,0,1)</f>
        <v>1800</v>
      </c>
    </row>
    <row r="280" spans="3:29" x14ac:dyDescent="0.4">
      <c r="C280" t="s">
        <v>758</v>
      </c>
      <c r="D280" t="s">
        <v>488</v>
      </c>
      <c r="E280">
        <v>1800</v>
      </c>
      <c r="R280" t="s">
        <v>67</v>
      </c>
      <c r="S280" s="2">
        <f t="shared" si="21"/>
        <v>731140</v>
      </c>
      <c r="T280" s="2">
        <f t="shared" si="23"/>
        <v>556900</v>
      </c>
      <c r="U280" s="2">
        <f t="shared" si="23"/>
        <v>595200</v>
      </c>
      <c r="V280" s="2">
        <f t="shared" si="23"/>
        <v>1147400</v>
      </c>
      <c r="W280" s="2">
        <f t="shared" si="23"/>
        <v>702600</v>
      </c>
      <c r="X280" s="2">
        <f t="shared" si="23"/>
        <v>653600</v>
      </c>
      <c r="Y280" s="2" cm="1">
        <f t="array" ref="Y280">_xlfn.XLOOKUP(Y$1&amp;$R280,$C$3:$C$1662&amp;$D$3:$D$1662,$E$3:$E$1662,0,0,1)</f>
        <v>3500</v>
      </c>
      <c r="Z280" s="2" cm="1">
        <f t="array" ref="Z280">_xlfn.XLOOKUP(Z$1&amp;$R280,$C$3:$C$1662&amp;$D$3:$D$1662,$E$3:$E$1662,0,0,1)</f>
        <v>200</v>
      </c>
      <c r="AA280" s="2" cm="1">
        <f t="array" ref="AA280">_xlfn.XLOOKUP(AA$1&amp;$R280,$C$3:$C$1662&amp;$D$3:$D$1662,$E$3:$E$1662,0,0,1)</f>
        <v>400</v>
      </c>
      <c r="AB280" s="2" cm="1">
        <f t="array" ref="AB280">_xlfn.XLOOKUP(AB$1&amp;$R280,$C$3:$C$1662&amp;$D$3:$D$1662,$E$3:$E$1662,0,0,1)</f>
        <v>600</v>
      </c>
      <c r="AC280" s="2" cm="1">
        <f t="array" ref="AC280">_xlfn.XLOOKUP(AC$1&amp;$R280,$C$3:$C$1662&amp;$D$3:$D$1662,$E$3:$E$1662,0,0,1)</f>
        <v>900</v>
      </c>
    </row>
    <row r="281" spans="3:29" x14ac:dyDescent="0.4">
      <c r="C281" t="s">
        <v>758</v>
      </c>
      <c r="D281" t="s">
        <v>489</v>
      </c>
      <c r="E281">
        <v>900</v>
      </c>
      <c r="R281" t="s">
        <v>12</v>
      </c>
      <c r="S281" s="2">
        <f t="shared" si="21"/>
        <v>732140</v>
      </c>
      <c r="T281" s="2">
        <f t="shared" si="23"/>
        <v>558500</v>
      </c>
      <c r="U281" s="2">
        <f t="shared" si="23"/>
        <v>595900</v>
      </c>
      <c r="V281" s="2">
        <f t="shared" si="23"/>
        <v>1147900</v>
      </c>
      <c r="W281" s="2">
        <f t="shared" si="23"/>
        <v>703100</v>
      </c>
      <c r="X281" s="2">
        <f t="shared" si="23"/>
        <v>655300</v>
      </c>
      <c r="Y281" s="2" cm="1">
        <f t="array" ref="Y281">_xlfn.XLOOKUP(Y$1&amp;$R281,$C$3:$C$1662&amp;$D$3:$D$1662,$E$3:$E$1662,0,0,1)</f>
        <v>1600</v>
      </c>
      <c r="Z281" s="2" cm="1">
        <f t="array" ref="Z281">_xlfn.XLOOKUP(Z$1&amp;$R281,$C$3:$C$1662&amp;$D$3:$D$1662,$E$3:$E$1662,0,0,1)</f>
        <v>700</v>
      </c>
      <c r="AA281" s="2" cm="1">
        <f t="array" ref="AA281">_xlfn.XLOOKUP(AA$1&amp;$R281,$C$3:$C$1662&amp;$D$3:$D$1662,$E$3:$E$1662,0,0,1)</f>
        <v>500</v>
      </c>
      <c r="AB281" s="2" cm="1">
        <f t="array" ref="AB281">_xlfn.XLOOKUP(AB$1&amp;$R281,$C$3:$C$1662&amp;$D$3:$D$1662,$E$3:$E$1662,0,0,1)</f>
        <v>500</v>
      </c>
      <c r="AC281" s="2" cm="1">
        <f t="array" ref="AC281">_xlfn.XLOOKUP(AC$1&amp;$R281,$C$3:$C$1662&amp;$D$3:$D$1662,$E$3:$E$1662,0,0,1)</f>
        <v>1700</v>
      </c>
    </row>
    <row r="282" spans="3:29" x14ac:dyDescent="0.4">
      <c r="C282" t="s">
        <v>758</v>
      </c>
      <c r="D282" t="s">
        <v>490</v>
      </c>
      <c r="E282">
        <v>1700</v>
      </c>
      <c r="R282" t="s">
        <v>19</v>
      </c>
      <c r="S282" s="2">
        <f t="shared" si="21"/>
        <v>732620</v>
      </c>
      <c r="T282" s="2">
        <f t="shared" si="23"/>
        <v>559500</v>
      </c>
      <c r="U282" s="2">
        <f t="shared" si="23"/>
        <v>596100</v>
      </c>
      <c r="V282" s="2">
        <f t="shared" si="23"/>
        <v>1148200</v>
      </c>
      <c r="W282" s="2">
        <f t="shared" si="23"/>
        <v>703300</v>
      </c>
      <c r="X282" s="2">
        <f t="shared" si="23"/>
        <v>656000</v>
      </c>
      <c r="Y282" s="2" cm="1">
        <f t="array" ref="Y282">_xlfn.XLOOKUP(Y$1&amp;$R282,$C$3:$C$1662&amp;$D$3:$D$1662,$E$3:$E$1662,0,0,1)</f>
        <v>1000</v>
      </c>
      <c r="Z282" s="2" cm="1">
        <f t="array" ref="Z282">_xlfn.XLOOKUP(Z$1&amp;$R282,$C$3:$C$1662&amp;$D$3:$D$1662,$E$3:$E$1662,0,0,1)</f>
        <v>200</v>
      </c>
      <c r="AA282" s="2" cm="1">
        <f t="array" ref="AA282">_xlfn.XLOOKUP(AA$1&amp;$R282,$C$3:$C$1662&amp;$D$3:$D$1662,$E$3:$E$1662,0,0,1)</f>
        <v>300</v>
      </c>
      <c r="AB282" s="2" cm="1">
        <f t="array" ref="AB282">_xlfn.XLOOKUP(AB$1&amp;$R282,$C$3:$C$1662&amp;$D$3:$D$1662,$E$3:$E$1662,0,0,1)</f>
        <v>200</v>
      </c>
      <c r="AC282" s="2" cm="1">
        <f t="array" ref="AC282">_xlfn.XLOOKUP(AC$1&amp;$R282,$C$3:$C$1662&amp;$D$3:$D$1662,$E$3:$E$1662,0,0,1)</f>
        <v>700</v>
      </c>
    </row>
    <row r="283" spans="3:29" x14ac:dyDescent="0.4">
      <c r="C283" t="s">
        <v>758</v>
      </c>
      <c r="D283" t="s">
        <v>491</v>
      </c>
      <c r="E283">
        <v>700</v>
      </c>
      <c r="R283" t="s">
        <v>31</v>
      </c>
      <c r="S283" s="2">
        <f t="shared" si="21"/>
        <v>734720</v>
      </c>
      <c r="T283" s="2">
        <f t="shared" si="23"/>
        <v>563000</v>
      </c>
      <c r="U283" s="2">
        <f t="shared" si="23"/>
        <v>596400</v>
      </c>
      <c r="V283" s="2">
        <f t="shared" si="23"/>
        <v>1151600</v>
      </c>
      <c r="W283" s="2">
        <f t="shared" si="23"/>
        <v>704800</v>
      </c>
      <c r="X283" s="2">
        <f t="shared" si="23"/>
        <v>657800</v>
      </c>
      <c r="Y283" s="2" cm="1">
        <f t="array" ref="Y283">_xlfn.XLOOKUP(Y$1&amp;$R283,$C$3:$C$1662&amp;$D$3:$D$1662,$E$3:$E$1662,0,0,1)</f>
        <v>3500</v>
      </c>
      <c r="Z283" s="2" cm="1">
        <f t="array" ref="Z283">_xlfn.XLOOKUP(Z$1&amp;$R283,$C$3:$C$1662&amp;$D$3:$D$1662,$E$3:$E$1662,0,0,1)</f>
        <v>300</v>
      </c>
      <c r="AA283" s="2" cm="1">
        <f t="array" ref="AA283">_xlfn.XLOOKUP(AA$1&amp;$R283,$C$3:$C$1662&amp;$D$3:$D$1662,$E$3:$E$1662,0,0,1)</f>
        <v>3400</v>
      </c>
      <c r="AB283" s="2" cm="1">
        <f t="array" ref="AB283">_xlfn.XLOOKUP(AB$1&amp;$R283,$C$3:$C$1662&amp;$D$3:$D$1662,$E$3:$E$1662,0,0,1)</f>
        <v>1500</v>
      </c>
      <c r="AC283" s="2" cm="1">
        <f t="array" ref="AC283">_xlfn.XLOOKUP(AC$1&amp;$R283,$C$3:$C$1662&amp;$D$3:$D$1662,$E$3:$E$1662,0,0,1)</f>
        <v>1800</v>
      </c>
    </row>
    <row r="284" spans="3:29" x14ac:dyDescent="0.4">
      <c r="C284" t="s">
        <v>758</v>
      </c>
      <c r="D284" t="s">
        <v>492</v>
      </c>
      <c r="E284">
        <v>1800</v>
      </c>
      <c r="R284" t="s">
        <v>91</v>
      </c>
      <c r="S284" s="2">
        <f t="shared" si="21"/>
        <v>736200</v>
      </c>
      <c r="T284" s="2">
        <f t="shared" si="23"/>
        <v>565200</v>
      </c>
      <c r="U284" s="2">
        <f t="shared" si="23"/>
        <v>596800</v>
      </c>
      <c r="V284" s="2">
        <f t="shared" si="23"/>
        <v>1153100</v>
      </c>
      <c r="W284" s="2">
        <f t="shared" si="23"/>
        <v>704800</v>
      </c>
      <c r="X284" s="2">
        <f t="shared" si="23"/>
        <v>661100</v>
      </c>
      <c r="Y284" s="2" cm="1">
        <f t="array" ref="Y284">_xlfn.XLOOKUP(Y$1&amp;$R284,$C$3:$C$1662&amp;$D$3:$D$1662,$E$3:$E$1662,0,0,1)</f>
        <v>2200</v>
      </c>
      <c r="Z284" s="2" cm="1">
        <f t="array" ref="Z284">_xlfn.XLOOKUP(Z$1&amp;$R284,$C$3:$C$1662&amp;$D$3:$D$1662,$E$3:$E$1662,0,0,1)</f>
        <v>400</v>
      </c>
      <c r="AA284" s="2" cm="1">
        <f t="array" ref="AA284">_xlfn.XLOOKUP(AA$1&amp;$R284,$C$3:$C$1662&amp;$D$3:$D$1662,$E$3:$E$1662,0,0,1)</f>
        <v>1500</v>
      </c>
      <c r="AB284" s="2" cm="1">
        <f t="array" ref="AB284">_xlfn.XLOOKUP(AB$1&amp;$R284,$C$3:$C$1662&amp;$D$3:$D$1662,$E$3:$E$1662,0,0,1)</f>
        <v>0</v>
      </c>
      <c r="AC284" s="2" cm="1">
        <f t="array" ref="AC284">_xlfn.XLOOKUP(AC$1&amp;$R284,$C$3:$C$1662&amp;$D$3:$D$1662,$E$3:$E$1662,0,0,1)</f>
        <v>3300</v>
      </c>
    </row>
    <row r="285" spans="3:29" x14ac:dyDescent="0.4">
      <c r="C285" t="s">
        <v>758</v>
      </c>
      <c r="D285" t="s">
        <v>493</v>
      </c>
      <c r="E285">
        <v>3300</v>
      </c>
      <c r="R285" t="s">
        <v>169</v>
      </c>
      <c r="S285" s="2">
        <f t="shared" si="21"/>
        <v>737180</v>
      </c>
      <c r="T285" s="2">
        <f t="shared" si="23"/>
        <v>566700</v>
      </c>
      <c r="U285" s="2">
        <f t="shared" si="23"/>
        <v>598600</v>
      </c>
      <c r="V285" s="2">
        <f t="shared" si="23"/>
        <v>1154200</v>
      </c>
      <c r="W285" s="2">
        <f t="shared" si="23"/>
        <v>704800</v>
      </c>
      <c r="X285" s="2">
        <f t="shared" si="23"/>
        <v>661600</v>
      </c>
      <c r="Y285" s="2" cm="1">
        <f t="array" ref="Y285">_xlfn.XLOOKUP(Y$1&amp;$R285,$C$3:$C$1662&amp;$D$3:$D$1662,$E$3:$E$1662,0,0,1)</f>
        <v>1500</v>
      </c>
      <c r="Z285" s="2" cm="1">
        <f t="array" ref="Z285">_xlfn.XLOOKUP(Z$1&amp;$R285,$C$3:$C$1662&amp;$D$3:$D$1662,$E$3:$E$1662,0,0,1)</f>
        <v>1800</v>
      </c>
      <c r="AA285" s="2" cm="1">
        <f t="array" ref="AA285">_xlfn.XLOOKUP(AA$1&amp;$R285,$C$3:$C$1662&amp;$D$3:$D$1662,$E$3:$E$1662,0,0,1)</f>
        <v>1100</v>
      </c>
      <c r="AB285" s="2" cm="1">
        <f t="array" ref="AB285">_xlfn.XLOOKUP(AB$1&amp;$R285,$C$3:$C$1662&amp;$D$3:$D$1662,$E$3:$E$1662,0,0,1)</f>
        <v>0</v>
      </c>
      <c r="AC285" s="2" cm="1">
        <f t="array" ref="AC285">_xlfn.XLOOKUP(AC$1&amp;$R285,$C$3:$C$1662&amp;$D$3:$D$1662,$E$3:$E$1662,0,0,1)</f>
        <v>500</v>
      </c>
    </row>
    <row r="286" spans="3:29" x14ac:dyDescent="0.4">
      <c r="C286" t="s">
        <v>758</v>
      </c>
      <c r="D286" t="s">
        <v>494</v>
      </c>
      <c r="E286">
        <v>500</v>
      </c>
      <c r="R286" t="s">
        <v>52</v>
      </c>
      <c r="S286" s="2">
        <f t="shared" si="21"/>
        <v>738020</v>
      </c>
      <c r="T286" s="2">
        <f t="shared" si="23"/>
        <v>567300</v>
      </c>
      <c r="U286" s="2">
        <f t="shared" si="23"/>
        <v>599700</v>
      </c>
      <c r="V286" s="2">
        <f t="shared" si="23"/>
        <v>1154500</v>
      </c>
      <c r="W286" s="2">
        <f t="shared" si="23"/>
        <v>705100</v>
      </c>
      <c r="X286" s="2">
        <f t="shared" si="23"/>
        <v>663500</v>
      </c>
      <c r="Y286" s="2" cm="1">
        <f t="array" ref="Y286">_xlfn.XLOOKUP(Y$1&amp;$R286,$C$3:$C$1662&amp;$D$3:$D$1662,$E$3:$E$1662,0,0,1)</f>
        <v>600</v>
      </c>
      <c r="Z286" s="2" cm="1">
        <f t="array" ref="Z286">_xlfn.XLOOKUP(Z$1&amp;$R286,$C$3:$C$1662&amp;$D$3:$D$1662,$E$3:$E$1662,0,0,1)</f>
        <v>1100</v>
      </c>
      <c r="AA286" s="2" cm="1">
        <f t="array" ref="AA286">_xlfn.XLOOKUP(AA$1&amp;$R286,$C$3:$C$1662&amp;$D$3:$D$1662,$E$3:$E$1662,0,0,1)</f>
        <v>300</v>
      </c>
      <c r="AB286" s="2" cm="1">
        <f t="array" ref="AB286">_xlfn.XLOOKUP(AB$1&amp;$R286,$C$3:$C$1662&amp;$D$3:$D$1662,$E$3:$E$1662,0,0,1)</f>
        <v>300</v>
      </c>
      <c r="AC286" s="2" cm="1">
        <f t="array" ref="AC286">_xlfn.XLOOKUP(AC$1&amp;$R286,$C$3:$C$1662&amp;$D$3:$D$1662,$E$3:$E$1662,0,0,1)</f>
        <v>1900</v>
      </c>
    </row>
    <row r="287" spans="3:29" x14ac:dyDescent="0.4">
      <c r="C287" t="s">
        <v>758</v>
      </c>
      <c r="D287" t="s">
        <v>495</v>
      </c>
      <c r="E287">
        <v>1900</v>
      </c>
      <c r="R287" t="s">
        <v>72</v>
      </c>
      <c r="S287" s="2">
        <f t="shared" si="21"/>
        <v>739000</v>
      </c>
      <c r="T287" s="2">
        <f t="shared" si="23"/>
        <v>567900</v>
      </c>
      <c r="U287" s="2">
        <f t="shared" si="23"/>
        <v>599900</v>
      </c>
      <c r="V287" s="2">
        <f t="shared" si="23"/>
        <v>1155800</v>
      </c>
      <c r="W287" s="2">
        <f t="shared" si="23"/>
        <v>706300</v>
      </c>
      <c r="X287" s="2">
        <f t="shared" si="23"/>
        <v>665100</v>
      </c>
      <c r="Y287" s="2" cm="1">
        <f t="array" ref="Y287">_xlfn.XLOOKUP(Y$1&amp;$R287,$C$3:$C$1662&amp;$D$3:$D$1662,$E$3:$E$1662,0,0,1)</f>
        <v>600</v>
      </c>
      <c r="Z287" s="2" cm="1">
        <f t="array" ref="Z287">_xlfn.XLOOKUP(Z$1&amp;$R287,$C$3:$C$1662&amp;$D$3:$D$1662,$E$3:$E$1662,0,0,1)</f>
        <v>200</v>
      </c>
      <c r="AA287" s="2" cm="1">
        <f t="array" ref="AA287">_xlfn.XLOOKUP(AA$1&amp;$R287,$C$3:$C$1662&amp;$D$3:$D$1662,$E$3:$E$1662,0,0,1)</f>
        <v>1300</v>
      </c>
      <c r="AB287" s="2" cm="1">
        <f t="array" ref="AB287">_xlfn.XLOOKUP(AB$1&amp;$R287,$C$3:$C$1662&amp;$D$3:$D$1662,$E$3:$E$1662,0,0,1)</f>
        <v>1200</v>
      </c>
      <c r="AC287" s="2" cm="1">
        <f t="array" ref="AC287">_xlfn.XLOOKUP(AC$1&amp;$R287,$C$3:$C$1662&amp;$D$3:$D$1662,$E$3:$E$1662,0,0,1)</f>
        <v>1600</v>
      </c>
    </row>
    <row r="288" spans="3:29" x14ac:dyDescent="0.4">
      <c r="C288" t="s">
        <v>758</v>
      </c>
      <c r="D288" t="s">
        <v>496</v>
      </c>
      <c r="E288">
        <v>1600</v>
      </c>
      <c r="R288" t="s">
        <v>277</v>
      </c>
      <c r="S288" s="2">
        <f t="shared" si="21"/>
        <v>740580</v>
      </c>
      <c r="T288" s="2">
        <f t="shared" si="23"/>
        <v>568200</v>
      </c>
      <c r="U288" s="2">
        <f t="shared" si="23"/>
        <v>601100</v>
      </c>
      <c r="V288" s="2">
        <f t="shared" si="23"/>
        <v>1159600</v>
      </c>
      <c r="W288" s="2">
        <f t="shared" si="23"/>
        <v>706900</v>
      </c>
      <c r="X288" s="2">
        <f t="shared" si="23"/>
        <v>667100</v>
      </c>
      <c r="Y288" s="2" cm="1">
        <f t="array" ref="Y288">_xlfn.XLOOKUP(Y$1&amp;$R288,$C$3:$C$1662&amp;$D$3:$D$1662,$E$3:$E$1662,0,0,1)</f>
        <v>300</v>
      </c>
      <c r="Z288" s="2" cm="1">
        <f t="array" ref="Z288">_xlfn.XLOOKUP(Z$1&amp;$R288,$C$3:$C$1662&amp;$D$3:$D$1662,$E$3:$E$1662,0,0,1)</f>
        <v>1200</v>
      </c>
      <c r="AA288" s="2" cm="1">
        <f t="array" ref="AA288">_xlfn.XLOOKUP(AA$1&amp;$R288,$C$3:$C$1662&amp;$D$3:$D$1662,$E$3:$E$1662,0,0,1)</f>
        <v>3800</v>
      </c>
      <c r="AB288" s="2" cm="1">
        <f t="array" ref="AB288">_xlfn.XLOOKUP(AB$1&amp;$R288,$C$3:$C$1662&amp;$D$3:$D$1662,$E$3:$E$1662,0,0,1)</f>
        <v>600</v>
      </c>
      <c r="AC288" s="2" cm="1">
        <f t="array" ref="AC288">_xlfn.XLOOKUP(AC$1&amp;$R288,$C$3:$C$1662&amp;$D$3:$D$1662,$E$3:$E$1662,0,0,1)</f>
        <v>2000</v>
      </c>
    </row>
    <row r="289" spans="3:29" x14ac:dyDescent="0.4">
      <c r="C289" t="s">
        <v>758</v>
      </c>
      <c r="D289" t="s">
        <v>497</v>
      </c>
      <c r="E289">
        <v>2000</v>
      </c>
      <c r="R289" t="s">
        <v>56</v>
      </c>
      <c r="S289" s="2">
        <f t="shared" si="21"/>
        <v>742340</v>
      </c>
      <c r="T289" s="2">
        <f t="shared" si="23"/>
        <v>572700</v>
      </c>
      <c r="U289" s="2">
        <f t="shared" si="23"/>
        <v>601200</v>
      </c>
      <c r="V289" s="2">
        <f t="shared" si="23"/>
        <v>1161500</v>
      </c>
      <c r="W289" s="2">
        <f t="shared" si="23"/>
        <v>709000</v>
      </c>
      <c r="X289" s="2">
        <f t="shared" si="23"/>
        <v>667300</v>
      </c>
      <c r="Y289" s="2" cm="1">
        <f t="array" ref="Y289">_xlfn.XLOOKUP(Y$1&amp;$R289,$C$3:$C$1662&amp;$D$3:$D$1662,$E$3:$E$1662,0,0,1)</f>
        <v>4500</v>
      </c>
      <c r="Z289" s="2" cm="1">
        <f t="array" ref="Z289">_xlfn.XLOOKUP(Z$1&amp;$R289,$C$3:$C$1662&amp;$D$3:$D$1662,$E$3:$E$1662,0,0,1)</f>
        <v>100</v>
      </c>
      <c r="AA289" s="2" cm="1">
        <f t="array" ref="AA289">_xlfn.XLOOKUP(AA$1&amp;$R289,$C$3:$C$1662&amp;$D$3:$D$1662,$E$3:$E$1662,0,0,1)</f>
        <v>1900</v>
      </c>
      <c r="AB289" s="2" cm="1">
        <f t="array" ref="AB289">_xlfn.XLOOKUP(AB$1&amp;$R289,$C$3:$C$1662&amp;$D$3:$D$1662,$E$3:$E$1662,0,0,1)</f>
        <v>2100</v>
      </c>
      <c r="AC289" s="2" cm="1">
        <f t="array" ref="AC289">_xlfn.XLOOKUP(AC$1&amp;$R289,$C$3:$C$1662&amp;$D$3:$D$1662,$E$3:$E$1662,0,0,1)</f>
        <v>200</v>
      </c>
    </row>
    <row r="290" spans="3:29" x14ac:dyDescent="0.4">
      <c r="C290" t="s">
        <v>758</v>
      </c>
      <c r="D290" t="s">
        <v>498</v>
      </c>
      <c r="E290">
        <v>200</v>
      </c>
      <c r="R290" t="s">
        <v>35</v>
      </c>
      <c r="S290" s="2">
        <f t="shared" si="21"/>
        <v>743420</v>
      </c>
      <c r="T290" s="2">
        <f t="shared" si="23"/>
        <v>573000</v>
      </c>
      <c r="U290" s="2">
        <f t="shared" si="23"/>
        <v>601200</v>
      </c>
      <c r="V290" s="2">
        <f t="shared" si="23"/>
        <v>1163900</v>
      </c>
      <c r="W290" s="2">
        <f t="shared" si="23"/>
        <v>709000</v>
      </c>
      <c r="X290" s="2">
        <f t="shared" si="23"/>
        <v>670000</v>
      </c>
      <c r="Y290" s="2" cm="1">
        <f t="array" ref="Y290">_xlfn.XLOOKUP(Y$1&amp;$R290,$C$3:$C$1662&amp;$D$3:$D$1662,$E$3:$E$1662,0,0,1)</f>
        <v>300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2400</v>
      </c>
      <c r="AB290" s="2" cm="1">
        <f t="array" ref="AB290">_xlfn.XLOOKUP(AB$1&amp;$R290,$C$3:$C$1662&amp;$D$3:$D$1662,$E$3:$E$1662,0,0,1)</f>
        <v>0</v>
      </c>
      <c r="AC290" s="2" cm="1">
        <f t="array" ref="AC290">_xlfn.XLOOKUP(AC$1&amp;$R290,$C$3:$C$1662&amp;$D$3:$D$1662,$E$3:$E$1662,0,0,1)</f>
        <v>2700</v>
      </c>
    </row>
    <row r="291" spans="3:29" x14ac:dyDescent="0.4">
      <c r="C291" t="s">
        <v>758</v>
      </c>
      <c r="D291" t="s">
        <v>499</v>
      </c>
      <c r="E291">
        <v>2700</v>
      </c>
      <c r="R291" t="s">
        <v>309</v>
      </c>
      <c r="S291" s="2">
        <f t="shared" si="21"/>
        <v>744940</v>
      </c>
      <c r="T291" s="2">
        <f t="shared" si="23"/>
        <v>573800</v>
      </c>
      <c r="U291" s="2">
        <f t="shared" si="23"/>
        <v>601300</v>
      </c>
      <c r="V291" s="2">
        <f t="shared" si="23"/>
        <v>1164900</v>
      </c>
      <c r="W291" s="2">
        <f t="shared" si="23"/>
        <v>710500</v>
      </c>
      <c r="X291" s="2">
        <f t="shared" si="23"/>
        <v>674200</v>
      </c>
      <c r="Y291" s="2" cm="1">
        <f t="array" ref="Y291">_xlfn.XLOOKUP(Y$1&amp;$R291,$C$3:$C$1662&amp;$D$3:$D$1662,$E$3:$E$1662,0,0,1)</f>
        <v>800</v>
      </c>
      <c r="Z291" s="2" cm="1">
        <f t="array" ref="Z291">_xlfn.XLOOKUP(Z$1&amp;$R291,$C$3:$C$1662&amp;$D$3:$D$1662,$E$3:$E$1662,0,0,1)</f>
        <v>100</v>
      </c>
      <c r="AA291" s="2" cm="1">
        <f t="array" ref="AA291">_xlfn.XLOOKUP(AA$1&amp;$R291,$C$3:$C$1662&amp;$D$3:$D$1662,$E$3:$E$1662,0,0,1)</f>
        <v>1000</v>
      </c>
      <c r="AB291" s="2" cm="1">
        <f t="array" ref="AB291">_xlfn.XLOOKUP(AB$1&amp;$R291,$C$3:$C$1662&amp;$D$3:$D$1662,$E$3:$E$1662,0,0,1)</f>
        <v>1500</v>
      </c>
      <c r="AC291" s="2" cm="1">
        <f t="array" ref="AC291">_xlfn.XLOOKUP(AC$1&amp;$R291,$C$3:$C$1662&amp;$D$3:$D$1662,$E$3:$E$1662,0,0,1)</f>
        <v>4200</v>
      </c>
    </row>
    <row r="292" spans="3:29" x14ac:dyDescent="0.4">
      <c r="C292" t="s">
        <v>758</v>
      </c>
      <c r="D292" t="s">
        <v>500</v>
      </c>
      <c r="E292">
        <v>4200</v>
      </c>
      <c r="R292" t="s">
        <v>278</v>
      </c>
      <c r="S292" s="2">
        <f t="shared" si="21"/>
        <v>746040</v>
      </c>
      <c r="T292" s="2">
        <f t="shared" ref="T292:X307" si="24">T291+Y292</f>
        <v>575600</v>
      </c>
      <c r="U292" s="2">
        <f t="shared" si="24"/>
        <v>601400</v>
      </c>
      <c r="V292" s="2">
        <f t="shared" si="24"/>
        <v>1165200</v>
      </c>
      <c r="W292" s="2">
        <f t="shared" si="24"/>
        <v>710500</v>
      </c>
      <c r="X292" s="2">
        <f t="shared" si="24"/>
        <v>677500</v>
      </c>
      <c r="Y292" s="2" cm="1">
        <f t="array" ref="Y292">_xlfn.XLOOKUP(Y$1&amp;$R292,$C$3:$C$1662&amp;$D$3:$D$1662,$E$3:$E$1662,0,0,1)</f>
        <v>1800</v>
      </c>
      <c r="Z292" s="2" cm="1">
        <f t="array" ref="Z292">_xlfn.XLOOKUP(Z$1&amp;$R292,$C$3:$C$1662&amp;$D$3:$D$1662,$E$3:$E$1662,0,0,1)</f>
        <v>100</v>
      </c>
      <c r="AA292" s="2" cm="1">
        <f t="array" ref="AA292">_xlfn.XLOOKUP(AA$1&amp;$R292,$C$3:$C$1662&amp;$D$3:$D$1662,$E$3:$E$1662,0,0,1)</f>
        <v>300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3300</v>
      </c>
    </row>
    <row r="293" spans="3:29" x14ac:dyDescent="0.4">
      <c r="C293" t="s">
        <v>758</v>
      </c>
      <c r="D293" t="s">
        <v>501</v>
      </c>
      <c r="E293">
        <v>3300</v>
      </c>
      <c r="R293" t="s">
        <v>262</v>
      </c>
      <c r="S293" s="2">
        <f t="shared" si="21"/>
        <v>746320</v>
      </c>
      <c r="T293" s="2">
        <f t="shared" si="24"/>
        <v>576100</v>
      </c>
      <c r="U293" s="2">
        <f t="shared" si="24"/>
        <v>601500</v>
      </c>
      <c r="V293" s="2">
        <f t="shared" si="24"/>
        <v>1165600</v>
      </c>
      <c r="W293" s="2">
        <f t="shared" si="24"/>
        <v>710500</v>
      </c>
      <c r="X293" s="2">
        <f t="shared" si="24"/>
        <v>677900</v>
      </c>
      <c r="Y293" s="2" cm="1">
        <f t="array" ref="Y293">_xlfn.XLOOKUP(Y$1&amp;$R293,$C$3:$C$1662&amp;$D$3:$D$1662,$E$3:$E$1662,0,0,1)</f>
        <v>500</v>
      </c>
      <c r="Z293" s="2" cm="1">
        <f t="array" ref="Z293">_xlfn.XLOOKUP(Z$1&amp;$R293,$C$3:$C$1662&amp;$D$3:$D$1662,$E$3:$E$1662,0,0,1)</f>
        <v>100</v>
      </c>
      <c r="AA293" s="2" cm="1">
        <f t="array" ref="AA293">_xlfn.XLOOKUP(AA$1&amp;$R293,$C$3:$C$1662&amp;$D$3:$D$1662,$E$3:$E$1662,0,0,1)</f>
        <v>400</v>
      </c>
      <c r="AB293" s="2" cm="1">
        <f t="array" ref="AB293">_xlfn.XLOOKUP(AB$1&amp;$R293,$C$3:$C$1662&amp;$D$3:$D$1662,$E$3:$E$1662,0,0,1)</f>
        <v>0</v>
      </c>
      <c r="AC293" s="2" cm="1">
        <f t="array" ref="AC293">_xlfn.XLOOKUP(AC$1&amp;$R293,$C$3:$C$1662&amp;$D$3:$D$1662,$E$3:$E$1662,0,0,1)</f>
        <v>400</v>
      </c>
    </row>
    <row r="294" spans="3:29" x14ac:dyDescent="0.4">
      <c r="C294" t="s">
        <v>758</v>
      </c>
      <c r="D294" t="s">
        <v>502</v>
      </c>
      <c r="E294">
        <v>400</v>
      </c>
      <c r="R294" t="s">
        <v>16</v>
      </c>
      <c r="S294" s="2">
        <f t="shared" si="21"/>
        <v>747640</v>
      </c>
      <c r="T294" s="2">
        <f t="shared" si="24"/>
        <v>577300</v>
      </c>
      <c r="U294" s="2">
        <f t="shared" si="24"/>
        <v>602200</v>
      </c>
      <c r="V294" s="2">
        <f t="shared" si="24"/>
        <v>1167400</v>
      </c>
      <c r="W294" s="2">
        <f t="shared" si="24"/>
        <v>710800</v>
      </c>
      <c r="X294" s="2">
        <f t="shared" si="24"/>
        <v>680500</v>
      </c>
      <c r="Y294" s="2" cm="1">
        <f t="array" ref="Y294">_xlfn.XLOOKUP(Y$1&amp;$R294,$C$3:$C$1662&amp;$D$3:$D$1662,$E$3:$E$1662,0,0,1)</f>
        <v>1200</v>
      </c>
      <c r="Z294" s="2" cm="1">
        <f t="array" ref="Z294">_xlfn.XLOOKUP(Z$1&amp;$R294,$C$3:$C$1662&amp;$D$3:$D$1662,$E$3:$E$1662,0,0,1)</f>
        <v>700</v>
      </c>
      <c r="AA294" s="2" cm="1">
        <f t="array" ref="AA294">_xlfn.XLOOKUP(AA$1&amp;$R294,$C$3:$C$1662&amp;$D$3:$D$1662,$E$3:$E$1662,0,0,1)</f>
        <v>1800</v>
      </c>
      <c r="AB294" s="2" cm="1">
        <f t="array" ref="AB294">_xlfn.XLOOKUP(AB$1&amp;$R294,$C$3:$C$1662&amp;$D$3:$D$1662,$E$3:$E$1662,0,0,1)</f>
        <v>300</v>
      </c>
      <c r="AC294" s="2" cm="1">
        <f t="array" ref="AC294">_xlfn.XLOOKUP(AC$1&amp;$R294,$C$3:$C$1662&amp;$D$3:$D$1662,$E$3:$E$1662,0,0,1)</f>
        <v>2600</v>
      </c>
    </row>
    <row r="295" spans="3:29" x14ac:dyDescent="0.4">
      <c r="C295" t="s">
        <v>758</v>
      </c>
      <c r="D295" t="s">
        <v>503</v>
      </c>
      <c r="E295">
        <v>2600</v>
      </c>
      <c r="R295" t="s">
        <v>104</v>
      </c>
      <c r="S295" s="2">
        <f t="shared" si="21"/>
        <v>748460</v>
      </c>
      <c r="T295" s="2">
        <f t="shared" si="24"/>
        <v>577700</v>
      </c>
      <c r="U295" s="2">
        <f t="shared" si="24"/>
        <v>602400</v>
      </c>
      <c r="V295" s="2">
        <f t="shared" si="24"/>
        <v>1168700</v>
      </c>
      <c r="W295" s="2">
        <f t="shared" si="24"/>
        <v>712100</v>
      </c>
      <c r="X295" s="2">
        <f t="shared" si="24"/>
        <v>681400</v>
      </c>
      <c r="Y295" s="2" cm="1">
        <f t="array" ref="Y295">_xlfn.XLOOKUP(Y$1&amp;$R295,$C$3:$C$1662&amp;$D$3:$D$1662,$E$3:$E$1662,0,0,1)</f>
        <v>400</v>
      </c>
      <c r="Z295" s="2" cm="1">
        <f t="array" ref="Z295">_xlfn.XLOOKUP(Z$1&amp;$R295,$C$3:$C$1662&amp;$D$3:$D$1662,$E$3:$E$1662,0,0,1)</f>
        <v>200</v>
      </c>
      <c r="AA295" s="2" cm="1">
        <f t="array" ref="AA295">_xlfn.XLOOKUP(AA$1&amp;$R295,$C$3:$C$1662&amp;$D$3:$D$1662,$E$3:$E$1662,0,0,1)</f>
        <v>1300</v>
      </c>
      <c r="AB295" s="2" cm="1">
        <f t="array" ref="AB295">_xlfn.XLOOKUP(AB$1&amp;$R295,$C$3:$C$1662&amp;$D$3:$D$1662,$E$3:$E$1662,0,0,1)</f>
        <v>1300</v>
      </c>
      <c r="AC295" s="2" cm="1">
        <f t="array" ref="AC295">_xlfn.XLOOKUP(AC$1&amp;$R295,$C$3:$C$1662&amp;$D$3:$D$1662,$E$3:$E$1662,0,0,1)</f>
        <v>900</v>
      </c>
    </row>
    <row r="296" spans="3:29" x14ac:dyDescent="0.4">
      <c r="C296" t="s">
        <v>758</v>
      </c>
      <c r="D296" t="s">
        <v>504</v>
      </c>
      <c r="E296">
        <v>900</v>
      </c>
      <c r="R296" t="s">
        <v>130</v>
      </c>
      <c r="S296" s="2">
        <f t="shared" si="21"/>
        <v>749260</v>
      </c>
      <c r="T296" s="2">
        <f t="shared" si="24"/>
        <v>577900</v>
      </c>
      <c r="U296" s="2">
        <f t="shared" si="24"/>
        <v>603300</v>
      </c>
      <c r="V296" s="2">
        <f t="shared" si="24"/>
        <v>1169800</v>
      </c>
      <c r="W296" s="2">
        <f t="shared" si="24"/>
        <v>713700</v>
      </c>
      <c r="X296" s="2">
        <f t="shared" si="24"/>
        <v>681600</v>
      </c>
      <c r="Y296" s="2" cm="1">
        <f t="array" ref="Y296">_xlfn.XLOOKUP(Y$1&amp;$R296,$C$3:$C$1662&amp;$D$3:$D$1662,$E$3:$E$1662,0,0,1)</f>
        <v>200</v>
      </c>
      <c r="Z296" s="2" cm="1">
        <f t="array" ref="Z296">_xlfn.XLOOKUP(Z$1&amp;$R296,$C$3:$C$1662&amp;$D$3:$D$1662,$E$3:$E$1662,0,0,1)</f>
        <v>900</v>
      </c>
      <c r="AA296" s="2" cm="1">
        <f t="array" ref="AA296">_xlfn.XLOOKUP(AA$1&amp;$R296,$C$3:$C$1662&amp;$D$3:$D$1662,$E$3:$E$1662,0,0,1)</f>
        <v>1100</v>
      </c>
      <c r="AB296" s="2" cm="1">
        <f t="array" ref="AB296">_xlfn.XLOOKUP(AB$1&amp;$R296,$C$3:$C$1662&amp;$D$3:$D$1662,$E$3:$E$1662,0,0,1)</f>
        <v>1600</v>
      </c>
      <c r="AC296" s="2" cm="1">
        <f t="array" ref="AC296">_xlfn.XLOOKUP(AC$1&amp;$R296,$C$3:$C$1662&amp;$D$3:$D$1662,$E$3:$E$1662,0,0,1)</f>
        <v>200</v>
      </c>
    </row>
    <row r="297" spans="3:29" x14ac:dyDescent="0.4">
      <c r="C297" t="s">
        <v>758</v>
      </c>
      <c r="D297" t="s">
        <v>505</v>
      </c>
      <c r="E297">
        <v>200</v>
      </c>
      <c r="R297" t="s">
        <v>73</v>
      </c>
      <c r="S297" s="2">
        <f t="shared" si="21"/>
        <v>751340</v>
      </c>
      <c r="T297" s="2">
        <f t="shared" si="24"/>
        <v>578200</v>
      </c>
      <c r="U297" s="2">
        <f t="shared" si="24"/>
        <v>604000</v>
      </c>
      <c r="V297" s="2">
        <f t="shared" si="24"/>
        <v>1171500</v>
      </c>
      <c r="W297" s="2">
        <f t="shared" si="24"/>
        <v>720600</v>
      </c>
      <c r="X297" s="2">
        <f t="shared" si="24"/>
        <v>682400</v>
      </c>
      <c r="Y297" s="2" cm="1">
        <f t="array" ref="Y297">_xlfn.XLOOKUP(Y$1&amp;$R297,$C$3:$C$1662&amp;$D$3:$D$1662,$E$3:$E$1662,0,0,1)</f>
        <v>300</v>
      </c>
      <c r="Z297" s="2" cm="1">
        <f t="array" ref="Z297">_xlfn.XLOOKUP(Z$1&amp;$R297,$C$3:$C$1662&amp;$D$3:$D$1662,$E$3:$E$1662,0,0,1)</f>
        <v>700</v>
      </c>
      <c r="AA297" s="2" cm="1">
        <f t="array" ref="AA297">_xlfn.XLOOKUP(AA$1&amp;$R297,$C$3:$C$1662&amp;$D$3:$D$1662,$E$3:$E$1662,0,0,1)</f>
        <v>1700</v>
      </c>
      <c r="AB297" s="2" cm="1">
        <f t="array" ref="AB297">_xlfn.XLOOKUP(AB$1&amp;$R297,$C$3:$C$1662&amp;$D$3:$D$1662,$E$3:$E$1662,0,0,1)</f>
        <v>6900</v>
      </c>
      <c r="AC297" s="2" cm="1">
        <f t="array" ref="AC297">_xlfn.XLOOKUP(AC$1&amp;$R297,$C$3:$C$1662&amp;$D$3:$D$1662,$E$3:$E$1662,0,0,1)</f>
        <v>800</v>
      </c>
    </row>
    <row r="298" spans="3:29" x14ac:dyDescent="0.4">
      <c r="C298" t="s">
        <v>758</v>
      </c>
      <c r="D298" t="s">
        <v>506</v>
      </c>
      <c r="E298">
        <v>800</v>
      </c>
      <c r="R298" t="s">
        <v>10</v>
      </c>
      <c r="S298" s="2">
        <f t="shared" si="21"/>
        <v>752340</v>
      </c>
      <c r="T298" s="2">
        <f t="shared" si="24"/>
        <v>578600</v>
      </c>
      <c r="U298" s="2">
        <f t="shared" si="24"/>
        <v>604800</v>
      </c>
      <c r="V298" s="2">
        <f t="shared" si="24"/>
        <v>1172400</v>
      </c>
      <c r="W298" s="2">
        <f t="shared" si="24"/>
        <v>722300</v>
      </c>
      <c r="X298" s="2">
        <f t="shared" si="24"/>
        <v>683600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800</v>
      </c>
      <c r="AA298" s="2" cm="1">
        <f t="array" ref="AA298">_xlfn.XLOOKUP(AA$1&amp;$R298,$C$3:$C$1662&amp;$D$3:$D$1662,$E$3:$E$1662,0,0,1)</f>
        <v>900</v>
      </c>
      <c r="AB298" s="2" cm="1">
        <f t="array" ref="AB298">_xlfn.XLOOKUP(AB$1&amp;$R298,$C$3:$C$1662&amp;$D$3:$D$1662,$E$3:$E$1662,0,0,1)</f>
        <v>1700</v>
      </c>
      <c r="AC298" s="2" cm="1">
        <f t="array" ref="AC298">_xlfn.XLOOKUP(AC$1&amp;$R298,$C$3:$C$1662&amp;$D$3:$D$1662,$E$3:$E$1662,0,0,1)</f>
        <v>1200</v>
      </c>
    </row>
    <row r="299" spans="3:29" x14ac:dyDescent="0.4">
      <c r="C299" t="s">
        <v>758</v>
      </c>
      <c r="D299" t="s">
        <v>507</v>
      </c>
      <c r="E299">
        <v>1200</v>
      </c>
      <c r="R299" t="s">
        <v>215</v>
      </c>
      <c r="S299" s="2">
        <f t="shared" si="21"/>
        <v>754480</v>
      </c>
      <c r="T299" s="2">
        <f t="shared" si="24"/>
        <v>582000</v>
      </c>
      <c r="U299" s="2">
        <f t="shared" si="24"/>
        <v>605100</v>
      </c>
      <c r="V299" s="2">
        <f t="shared" si="24"/>
        <v>1174000</v>
      </c>
      <c r="W299" s="2">
        <f t="shared" si="24"/>
        <v>727100</v>
      </c>
      <c r="X299" s="2">
        <f t="shared" si="24"/>
        <v>684200</v>
      </c>
      <c r="Y299" s="2" cm="1">
        <f t="array" ref="Y299">_xlfn.XLOOKUP(Y$1&amp;$R299,$C$3:$C$1662&amp;$D$3:$D$1662,$E$3:$E$1662,0,0,1)</f>
        <v>3400</v>
      </c>
      <c r="Z299" s="2" cm="1">
        <f t="array" ref="Z299">_xlfn.XLOOKUP(Z$1&amp;$R299,$C$3:$C$1662&amp;$D$3:$D$1662,$E$3:$E$1662,0,0,1)</f>
        <v>300</v>
      </c>
      <c r="AA299" s="2" cm="1">
        <f t="array" ref="AA299">_xlfn.XLOOKUP(AA$1&amp;$R299,$C$3:$C$1662&amp;$D$3:$D$1662,$E$3:$E$1662,0,0,1)</f>
        <v>1600</v>
      </c>
      <c r="AB299" s="2" cm="1">
        <f t="array" ref="AB299">_xlfn.XLOOKUP(AB$1&amp;$R299,$C$3:$C$1662&amp;$D$3:$D$1662,$E$3:$E$1662,0,0,1)</f>
        <v>4800</v>
      </c>
      <c r="AC299" s="2" cm="1">
        <f t="array" ref="AC299">_xlfn.XLOOKUP(AC$1&amp;$R299,$C$3:$C$1662&amp;$D$3:$D$1662,$E$3:$E$1662,0,0,1)</f>
        <v>600</v>
      </c>
    </row>
    <row r="300" spans="3:29" x14ac:dyDescent="0.4">
      <c r="C300" t="s">
        <v>758</v>
      </c>
      <c r="D300" t="s">
        <v>508</v>
      </c>
      <c r="E300">
        <v>600</v>
      </c>
      <c r="R300" t="s">
        <v>227</v>
      </c>
      <c r="S300" s="2">
        <f t="shared" si="21"/>
        <v>755440</v>
      </c>
      <c r="T300" s="2">
        <f t="shared" si="24"/>
        <v>582300</v>
      </c>
      <c r="U300" s="2">
        <f t="shared" si="24"/>
        <v>605500</v>
      </c>
      <c r="V300" s="2">
        <f t="shared" si="24"/>
        <v>1175500</v>
      </c>
      <c r="W300" s="2">
        <f t="shared" si="24"/>
        <v>728900</v>
      </c>
      <c r="X300" s="2">
        <f t="shared" si="24"/>
        <v>685000</v>
      </c>
      <c r="Y300" s="2" cm="1">
        <f t="array" ref="Y300">_xlfn.XLOOKUP(Y$1&amp;$R300,$C$3:$C$1662&amp;$D$3:$D$1662,$E$3:$E$1662,0,0,1)</f>
        <v>300</v>
      </c>
      <c r="Z300" s="2" cm="1">
        <f t="array" ref="Z300">_xlfn.XLOOKUP(Z$1&amp;$R300,$C$3:$C$1662&amp;$D$3:$D$1662,$E$3:$E$1662,0,0,1)</f>
        <v>400</v>
      </c>
      <c r="AA300" s="2" cm="1">
        <f t="array" ref="AA300">_xlfn.XLOOKUP(AA$1&amp;$R300,$C$3:$C$1662&amp;$D$3:$D$1662,$E$3:$E$1662,0,0,1)</f>
        <v>1500</v>
      </c>
      <c r="AB300" s="2" cm="1">
        <f t="array" ref="AB300">_xlfn.XLOOKUP(AB$1&amp;$R300,$C$3:$C$1662&amp;$D$3:$D$1662,$E$3:$E$1662,0,0,1)</f>
        <v>1800</v>
      </c>
      <c r="AC300" s="2" cm="1">
        <f t="array" ref="AC300">_xlfn.XLOOKUP(AC$1&amp;$R300,$C$3:$C$1662&amp;$D$3:$D$1662,$E$3:$E$1662,0,0,1)</f>
        <v>800</v>
      </c>
    </row>
    <row r="301" spans="3:29" x14ac:dyDescent="0.4">
      <c r="C301" t="s">
        <v>758</v>
      </c>
      <c r="D301" t="s">
        <v>509</v>
      </c>
      <c r="E301">
        <v>800</v>
      </c>
      <c r="R301" t="s">
        <v>235</v>
      </c>
      <c r="S301" s="2">
        <f t="shared" si="21"/>
        <v>756540</v>
      </c>
      <c r="T301" s="2">
        <f t="shared" si="24"/>
        <v>582500</v>
      </c>
      <c r="U301" s="2">
        <f t="shared" si="24"/>
        <v>605600</v>
      </c>
      <c r="V301" s="2">
        <f t="shared" si="24"/>
        <v>1176200</v>
      </c>
      <c r="W301" s="2">
        <f t="shared" si="24"/>
        <v>732800</v>
      </c>
      <c r="X301" s="2">
        <f t="shared" si="24"/>
        <v>685600</v>
      </c>
      <c r="Y301" s="2" cm="1">
        <f t="array" ref="Y301">_xlfn.XLOOKUP(Y$1&amp;$R301,$C$3:$C$1662&amp;$D$3:$D$1662,$E$3:$E$1662,0,0,1)</f>
        <v>200</v>
      </c>
      <c r="Z301" s="2" cm="1">
        <f t="array" ref="Z301">_xlfn.XLOOKUP(Z$1&amp;$R301,$C$3:$C$1662&amp;$D$3:$D$1662,$E$3:$E$1662,0,0,1)</f>
        <v>100</v>
      </c>
      <c r="AA301" s="2" cm="1">
        <f t="array" ref="AA301">_xlfn.XLOOKUP(AA$1&amp;$R301,$C$3:$C$1662&amp;$D$3:$D$1662,$E$3:$E$1662,0,0,1)</f>
        <v>700</v>
      </c>
      <c r="AB301" s="2" cm="1">
        <f t="array" ref="AB301">_xlfn.XLOOKUP(AB$1&amp;$R301,$C$3:$C$1662&amp;$D$3:$D$1662,$E$3:$E$1662,0,0,1)</f>
        <v>3900</v>
      </c>
      <c r="AC301" s="2" cm="1">
        <f t="array" ref="AC301">_xlfn.XLOOKUP(AC$1&amp;$R301,$C$3:$C$1662&amp;$D$3:$D$1662,$E$3:$E$1662,0,0,1)</f>
        <v>600</v>
      </c>
    </row>
    <row r="302" spans="3:29" x14ac:dyDescent="0.4">
      <c r="C302" t="s">
        <v>758</v>
      </c>
      <c r="D302" t="s">
        <v>510</v>
      </c>
      <c r="E302">
        <v>600</v>
      </c>
      <c r="R302" t="s">
        <v>14</v>
      </c>
      <c r="S302" s="2">
        <f t="shared" si="21"/>
        <v>757740</v>
      </c>
      <c r="T302" s="2">
        <f t="shared" si="24"/>
        <v>582500</v>
      </c>
      <c r="U302" s="2">
        <f t="shared" si="24"/>
        <v>605900</v>
      </c>
      <c r="V302" s="2">
        <f t="shared" si="24"/>
        <v>1176800</v>
      </c>
      <c r="W302" s="2">
        <f t="shared" si="24"/>
        <v>735500</v>
      </c>
      <c r="X302" s="2">
        <f t="shared" si="24"/>
        <v>688000</v>
      </c>
      <c r="Y302" s="2" cm="1">
        <f t="array" ref="Y302">_xlfn.XLOOKUP(Y$1&amp;$R302,$C$3:$C$1662&amp;$D$3:$D$1662,$E$3:$E$1662,0,0,1)</f>
        <v>0</v>
      </c>
      <c r="Z302" s="2" cm="1">
        <f t="array" ref="Z302">_xlfn.XLOOKUP(Z$1&amp;$R302,$C$3:$C$1662&amp;$D$3:$D$1662,$E$3:$E$1662,0,0,1)</f>
        <v>300</v>
      </c>
      <c r="AA302" s="2" cm="1">
        <f t="array" ref="AA302">_xlfn.XLOOKUP(AA$1&amp;$R302,$C$3:$C$1662&amp;$D$3:$D$1662,$E$3:$E$1662,0,0,1)</f>
        <v>600</v>
      </c>
      <c r="AB302" s="2" cm="1">
        <f t="array" ref="AB302">_xlfn.XLOOKUP(AB$1&amp;$R302,$C$3:$C$1662&amp;$D$3:$D$1662,$E$3:$E$1662,0,0,1)</f>
        <v>2700</v>
      </c>
      <c r="AC302" s="2" cm="1">
        <f t="array" ref="AC302">_xlfn.XLOOKUP(AC$1&amp;$R302,$C$3:$C$1662&amp;$D$3:$D$1662,$E$3:$E$1662,0,0,1)</f>
        <v>2400</v>
      </c>
    </row>
    <row r="303" spans="3:29" x14ac:dyDescent="0.4">
      <c r="C303" t="s">
        <v>758</v>
      </c>
      <c r="D303" t="s">
        <v>511</v>
      </c>
      <c r="E303">
        <v>2400</v>
      </c>
      <c r="R303" t="s">
        <v>3</v>
      </c>
      <c r="S303" s="2">
        <f t="shared" si="21"/>
        <v>760580</v>
      </c>
      <c r="T303" s="2">
        <f t="shared" si="24"/>
        <v>582500</v>
      </c>
      <c r="U303" s="2">
        <f t="shared" si="24"/>
        <v>606600</v>
      </c>
      <c r="V303" s="2">
        <f t="shared" si="24"/>
        <v>1182700</v>
      </c>
      <c r="W303" s="2">
        <f t="shared" si="24"/>
        <v>738900</v>
      </c>
      <c r="X303" s="2">
        <f t="shared" si="24"/>
        <v>692200</v>
      </c>
      <c r="Y303" s="2" cm="1">
        <f t="array" ref="Y303">_xlfn.XLOOKUP(Y$1&amp;$R303,$C$3:$C$1662&amp;$D$3:$D$1662,$E$3:$E$1662,0,0,1)</f>
        <v>0</v>
      </c>
      <c r="Z303" s="2" cm="1">
        <f t="array" ref="Z303">_xlfn.XLOOKUP(Z$1&amp;$R303,$C$3:$C$1662&amp;$D$3:$D$1662,$E$3:$E$1662,0,0,1)</f>
        <v>700</v>
      </c>
      <c r="AA303" s="2" cm="1">
        <f t="array" ref="AA303">_xlfn.XLOOKUP(AA$1&amp;$R303,$C$3:$C$1662&amp;$D$3:$D$1662,$E$3:$E$1662,0,0,1)</f>
        <v>5900</v>
      </c>
      <c r="AB303" s="2" cm="1">
        <f t="array" ref="AB303">_xlfn.XLOOKUP(AB$1&amp;$R303,$C$3:$C$1662&amp;$D$3:$D$1662,$E$3:$E$1662,0,0,1)</f>
        <v>3400</v>
      </c>
      <c r="AC303" s="2" cm="1">
        <f t="array" ref="AC303">_xlfn.XLOOKUP(AC$1&amp;$R303,$C$3:$C$1662&amp;$D$3:$D$1662,$E$3:$E$1662,0,0,1)</f>
        <v>4200</v>
      </c>
    </row>
    <row r="304" spans="3:29" x14ac:dyDescent="0.4">
      <c r="C304" t="s">
        <v>758</v>
      </c>
      <c r="D304" t="s">
        <v>512</v>
      </c>
      <c r="E304">
        <v>4200</v>
      </c>
      <c r="R304" t="s">
        <v>362</v>
      </c>
      <c r="S304" s="2">
        <f t="shared" si="21"/>
        <v>761860</v>
      </c>
      <c r="T304" s="2">
        <f t="shared" si="24"/>
        <v>583200</v>
      </c>
      <c r="U304" s="2">
        <f t="shared" si="24"/>
        <v>606900</v>
      </c>
      <c r="V304" s="2">
        <f t="shared" si="24"/>
        <v>1185600</v>
      </c>
      <c r="W304" s="2">
        <f t="shared" si="24"/>
        <v>740600</v>
      </c>
      <c r="X304" s="2">
        <f t="shared" si="24"/>
        <v>693000</v>
      </c>
      <c r="Y304" s="2" cm="1">
        <f t="array" ref="Y304">_xlfn.XLOOKUP(Y$1&amp;$R304,$C$3:$C$1662&amp;$D$3:$D$1662,$E$3:$E$1662,0,0,1)</f>
        <v>700</v>
      </c>
      <c r="Z304" s="2" cm="1">
        <f t="array" ref="Z304">_xlfn.XLOOKUP(Z$1&amp;$R304,$C$3:$C$1662&amp;$D$3:$D$1662,$E$3:$E$1662,0,0,1)</f>
        <v>300</v>
      </c>
      <c r="AA304" s="2" cm="1">
        <f t="array" ref="AA304">_xlfn.XLOOKUP(AA$1&amp;$R304,$C$3:$C$1662&amp;$D$3:$D$1662,$E$3:$E$1662,0,0,1)</f>
        <v>2900</v>
      </c>
      <c r="AB304" s="2" cm="1">
        <f t="array" ref="AB304">_xlfn.XLOOKUP(AB$1&amp;$R304,$C$3:$C$1662&amp;$D$3:$D$1662,$E$3:$E$1662,0,0,1)</f>
        <v>1700</v>
      </c>
      <c r="AC304" s="2" cm="1">
        <f t="array" ref="AC304">_xlfn.XLOOKUP(AC$1&amp;$R304,$C$3:$C$1662&amp;$D$3:$D$1662,$E$3:$E$1662,0,0,1)</f>
        <v>800</v>
      </c>
    </row>
    <row r="305" spans="3:29" x14ac:dyDescent="0.4">
      <c r="C305" t="s">
        <v>758</v>
      </c>
      <c r="D305" t="s">
        <v>695</v>
      </c>
      <c r="E305">
        <v>800</v>
      </c>
      <c r="R305" t="s">
        <v>363</v>
      </c>
      <c r="S305" s="2">
        <f t="shared" si="21"/>
        <v>762640</v>
      </c>
      <c r="T305" s="2">
        <f t="shared" si="24"/>
        <v>583300</v>
      </c>
      <c r="U305" s="2">
        <f t="shared" si="24"/>
        <v>607400</v>
      </c>
      <c r="V305" s="2">
        <f t="shared" si="24"/>
        <v>1186700</v>
      </c>
      <c r="W305" s="2">
        <f t="shared" si="24"/>
        <v>741000</v>
      </c>
      <c r="X305" s="2">
        <f t="shared" si="24"/>
        <v>694800</v>
      </c>
      <c r="Y305" s="2" cm="1">
        <f t="array" ref="Y305">_xlfn.XLOOKUP(Y$1&amp;$R305,$C$3:$C$1662&amp;$D$3:$D$1662,$E$3:$E$1662,0,0,1)</f>
        <v>100</v>
      </c>
      <c r="Z305" s="2" cm="1">
        <f t="array" ref="Z305">_xlfn.XLOOKUP(Z$1&amp;$R305,$C$3:$C$1662&amp;$D$3:$D$1662,$E$3:$E$1662,0,0,1)</f>
        <v>500</v>
      </c>
      <c r="AA305" s="2" cm="1">
        <f t="array" ref="AA305">_xlfn.XLOOKUP(AA$1&amp;$R305,$C$3:$C$1662&amp;$D$3:$D$1662,$E$3:$E$1662,0,0,1)</f>
        <v>1100</v>
      </c>
      <c r="AB305" s="2" cm="1">
        <f t="array" ref="AB305">_xlfn.XLOOKUP(AB$1&amp;$R305,$C$3:$C$1662&amp;$D$3:$D$1662,$E$3:$E$1662,0,0,1)</f>
        <v>400</v>
      </c>
      <c r="AC305" s="2" cm="1">
        <f t="array" ref="AC305">_xlfn.XLOOKUP(AC$1&amp;$R305,$C$3:$C$1662&amp;$D$3:$D$1662,$E$3:$E$1662,0,0,1)</f>
        <v>1800</v>
      </c>
    </row>
    <row r="306" spans="3:29" x14ac:dyDescent="0.4">
      <c r="C306" t="s">
        <v>758</v>
      </c>
      <c r="D306" t="s">
        <v>696</v>
      </c>
      <c r="E306">
        <v>1800</v>
      </c>
      <c r="R306" t="s">
        <v>364</v>
      </c>
      <c r="S306" s="2">
        <f t="shared" si="21"/>
        <v>764560</v>
      </c>
      <c r="T306" s="2">
        <f t="shared" si="24"/>
        <v>583400</v>
      </c>
      <c r="U306" s="2">
        <f t="shared" si="24"/>
        <v>607700</v>
      </c>
      <c r="V306" s="2">
        <f t="shared" si="24"/>
        <v>1189700</v>
      </c>
      <c r="W306" s="2">
        <f t="shared" si="24"/>
        <v>745500</v>
      </c>
      <c r="X306" s="2">
        <f t="shared" si="24"/>
        <v>696500</v>
      </c>
      <c r="Y306" s="2" cm="1">
        <f t="array" ref="Y306">_xlfn.XLOOKUP(Y$1&amp;$R306,$C$3:$C$1662&amp;$D$3:$D$1662,$E$3:$E$1662,0,0,1)</f>
        <v>100</v>
      </c>
      <c r="Z306" s="2" cm="1">
        <f t="array" ref="Z306">_xlfn.XLOOKUP(Z$1&amp;$R306,$C$3:$C$1662&amp;$D$3:$D$1662,$E$3:$E$1662,0,0,1)</f>
        <v>300</v>
      </c>
      <c r="AA306" s="2" cm="1">
        <f t="array" ref="AA306">_xlfn.XLOOKUP(AA$1&amp;$R306,$C$3:$C$1662&amp;$D$3:$D$1662,$E$3:$E$1662,0,0,1)</f>
        <v>3000</v>
      </c>
      <c r="AB306" s="2" cm="1">
        <f t="array" ref="AB306">_xlfn.XLOOKUP(AB$1&amp;$R306,$C$3:$C$1662&amp;$D$3:$D$1662,$E$3:$E$1662,0,0,1)</f>
        <v>4500</v>
      </c>
      <c r="AC306" s="2" cm="1">
        <f t="array" ref="AC306">_xlfn.XLOOKUP(AC$1&amp;$R306,$C$3:$C$1662&amp;$D$3:$D$1662,$E$3:$E$1662,0,0,1)</f>
        <v>1700</v>
      </c>
    </row>
    <row r="307" spans="3:29" x14ac:dyDescent="0.4">
      <c r="C307" t="s">
        <v>758</v>
      </c>
      <c r="D307" t="s">
        <v>697</v>
      </c>
      <c r="E307">
        <v>1700</v>
      </c>
      <c r="R307" t="s">
        <v>365</v>
      </c>
      <c r="S307" s="2">
        <f t="shared" si="21"/>
        <v>766400</v>
      </c>
      <c r="T307" s="2">
        <f t="shared" si="24"/>
        <v>585600</v>
      </c>
      <c r="U307" s="2">
        <f t="shared" si="24"/>
        <v>608200</v>
      </c>
      <c r="V307" s="2">
        <f t="shared" si="24"/>
        <v>1191000</v>
      </c>
      <c r="W307" s="2">
        <f t="shared" si="24"/>
        <v>749700</v>
      </c>
      <c r="X307" s="2">
        <f t="shared" si="24"/>
        <v>697500</v>
      </c>
      <c r="Y307" s="2" cm="1">
        <f t="array" ref="Y307">_xlfn.XLOOKUP(Y$1&amp;$R307,$C$3:$C$1662&amp;$D$3:$D$1662,$E$3:$E$1662,0,0,1)</f>
        <v>2200</v>
      </c>
      <c r="Z307" s="2" cm="1">
        <f t="array" ref="Z307">_xlfn.XLOOKUP(Z$1&amp;$R307,$C$3:$C$1662&amp;$D$3:$D$1662,$E$3:$E$1662,0,0,1)</f>
        <v>500</v>
      </c>
      <c r="AA307" s="2" cm="1">
        <f t="array" ref="AA307">_xlfn.XLOOKUP(AA$1&amp;$R307,$C$3:$C$1662&amp;$D$3:$D$1662,$E$3:$E$1662,0,0,1)</f>
        <v>1300</v>
      </c>
      <c r="AB307" s="2" cm="1">
        <f t="array" ref="AB307">_xlfn.XLOOKUP(AB$1&amp;$R307,$C$3:$C$1662&amp;$D$3:$D$1662,$E$3:$E$1662,0,0,1)</f>
        <v>4200</v>
      </c>
      <c r="AC307" s="2" cm="1">
        <f t="array" ref="AC307">_xlfn.XLOOKUP(AC$1&amp;$R307,$C$3:$C$1662&amp;$D$3:$D$1662,$E$3:$E$1662,0,0,1)</f>
        <v>1000</v>
      </c>
    </row>
    <row r="308" spans="3:29" x14ac:dyDescent="0.4">
      <c r="C308" t="s">
        <v>758</v>
      </c>
      <c r="D308" t="s">
        <v>698</v>
      </c>
      <c r="E308">
        <v>1000</v>
      </c>
      <c r="R308" t="s">
        <v>366</v>
      </c>
      <c r="S308" s="2">
        <f t="shared" si="21"/>
        <v>767420</v>
      </c>
      <c r="T308" s="2">
        <f t="shared" ref="T308:X323" si="25">T307+Y308</f>
        <v>586300</v>
      </c>
      <c r="U308" s="2">
        <f t="shared" si="25"/>
        <v>609000</v>
      </c>
      <c r="V308" s="2">
        <f t="shared" si="25"/>
        <v>1192500</v>
      </c>
      <c r="W308" s="2">
        <f t="shared" si="25"/>
        <v>750700</v>
      </c>
      <c r="X308" s="2">
        <f t="shared" si="25"/>
        <v>698600</v>
      </c>
      <c r="Y308" s="2" cm="1">
        <f t="array" ref="Y308">_xlfn.XLOOKUP(Y$1&amp;$R308,$C$3:$C$1662&amp;$D$3:$D$1662,$E$3:$E$1662,0,0,1)</f>
        <v>700</v>
      </c>
      <c r="Z308" s="2" cm="1">
        <f t="array" ref="Z308">_xlfn.XLOOKUP(Z$1&amp;$R308,$C$3:$C$1662&amp;$D$3:$D$1662,$E$3:$E$1662,0,0,1)</f>
        <v>800</v>
      </c>
      <c r="AA308" s="2" cm="1">
        <f t="array" ref="AA308">_xlfn.XLOOKUP(AA$1&amp;$R308,$C$3:$C$1662&amp;$D$3:$D$1662,$E$3:$E$1662,0,0,1)</f>
        <v>1500</v>
      </c>
      <c r="AB308" s="2" cm="1">
        <f t="array" ref="AB308">_xlfn.XLOOKUP(AB$1&amp;$R308,$C$3:$C$1662&amp;$D$3:$D$1662,$E$3:$E$1662,0,0,1)</f>
        <v>1000</v>
      </c>
      <c r="AC308" s="2" cm="1">
        <f t="array" ref="AC308">_xlfn.XLOOKUP(AC$1&amp;$R308,$C$3:$C$1662&amp;$D$3:$D$1662,$E$3:$E$1662,0,0,1)</f>
        <v>1100</v>
      </c>
    </row>
    <row r="309" spans="3:29" x14ac:dyDescent="0.4">
      <c r="C309" t="s">
        <v>758</v>
      </c>
      <c r="D309" t="s">
        <v>699</v>
      </c>
      <c r="E309">
        <v>1100</v>
      </c>
      <c r="R309" t="s">
        <v>367</v>
      </c>
      <c r="S309" s="2">
        <f t="shared" si="21"/>
        <v>768000</v>
      </c>
      <c r="T309" s="2">
        <f t="shared" si="25"/>
        <v>586500</v>
      </c>
      <c r="U309" s="2">
        <f t="shared" si="25"/>
        <v>609300</v>
      </c>
      <c r="V309" s="2">
        <f t="shared" si="25"/>
        <v>1193000</v>
      </c>
      <c r="W309" s="2">
        <f t="shared" si="25"/>
        <v>752200</v>
      </c>
      <c r="X309" s="2">
        <f t="shared" si="25"/>
        <v>699000</v>
      </c>
      <c r="Y309" s="2" cm="1">
        <f t="array" ref="Y309">_xlfn.XLOOKUP(Y$1&amp;$R309,$C$3:$C$1662&amp;$D$3:$D$1662,$E$3:$E$1662,0,0,1)</f>
        <v>200</v>
      </c>
      <c r="Z309" s="2" cm="1">
        <f t="array" ref="Z309">_xlfn.XLOOKUP(Z$1&amp;$R309,$C$3:$C$1662&amp;$D$3:$D$1662,$E$3:$E$1662,0,0,1)</f>
        <v>300</v>
      </c>
      <c r="AA309" s="2" cm="1">
        <f t="array" ref="AA309">_xlfn.XLOOKUP(AA$1&amp;$R309,$C$3:$C$1662&amp;$D$3:$D$1662,$E$3:$E$1662,0,0,1)</f>
        <v>500</v>
      </c>
      <c r="AB309" s="2" cm="1">
        <f t="array" ref="AB309">_xlfn.XLOOKUP(AB$1&amp;$R309,$C$3:$C$1662&amp;$D$3:$D$1662,$E$3:$E$1662,0,0,1)</f>
        <v>1500</v>
      </c>
      <c r="AC309" s="2" cm="1">
        <f t="array" ref="AC309">_xlfn.XLOOKUP(AC$1&amp;$R309,$C$3:$C$1662&amp;$D$3:$D$1662,$E$3:$E$1662,0,0,1)</f>
        <v>400</v>
      </c>
    </row>
    <row r="310" spans="3:29" x14ac:dyDescent="0.4">
      <c r="C310" t="s">
        <v>758</v>
      </c>
      <c r="D310" t="s">
        <v>700</v>
      </c>
      <c r="E310">
        <v>400</v>
      </c>
      <c r="R310" t="s">
        <v>368</v>
      </c>
      <c r="S310" s="2">
        <f t="shared" si="21"/>
        <v>769720</v>
      </c>
      <c r="T310" s="2">
        <f t="shared" si="25"/>
        <v>589600</v>
      </c>
      <c r="U310" s="2">
        <f t="shared" si="25"/>
        <v>609700</v>
      </c>
      <c r="V310" s="2">
        <f t="shared" si="25"/>
        <v>1193500</v>
      </c>
      <c r="W310" s="2">
        <f t="shared" si="25"/>
        <v>755300</v>
      </c>
      <c r="X310" s="2">
        <f t="shared" si="25"/>
        <v>700500</v>
      </c>
      <c r="Y310" s="2" cm="1">
        <f t="array" ref="Y310">_xlfn.XLOOKUP(Y$1&amp;$R310,$C$3:$C$1662&amp;$D$3:$D$1662,$E$3:$E$1662,0,0,1)</f>
        <v>3100</v>
      </c>
      <c r="Z310" s="2" cm="1">
        <f t="array" ref="Z310">_xlfn.XLOOKUP(Z$1&amp;$R310,$C$3:$C$1662&amp;$D$3:$D$1662,$E$3:$E$1662,0,0,1)</f>
        <v>400</v>
      </c>
      <c r="AA310" s="2" cm="1">
        <f t="array" ref="AA310">_xlfn.XLOOKUP(AA$1&amp;$R310,$C$3:$C$1662&amp;$D$3:$D$1662,$E$3:$E$1662,0,0,1)</f>
        <v>500</v>
      </c>
      <c r="AB310" s="2" cm="1">
        <f t="array" ref="AB310">_xlfn.XLOOKUP(AB$1&amp;$R310,$C$3:$C$1662&amp;$D$3:$D$1662,$E$3:$E$1662,0,0,1)</f>
        <v>3100</v>
      </c>
      <c r="AC310" s="2" cm="1">
        <f t="array" ref="AC310">_xlfn.XLOOKUP(AC$1&amp;$R310,$C$3:$C$1662&amp;$D$3:$D$1662,$E$3:$E$1662,0,0,1)</f>
        <v>1500</v>
      </c>
    </row>
    <row r="311" spans="3:29" x14ac:dyDescent="0.4">
      <c r="C311" t="s">
        <v>758</v>
      </c>
      <c r="D311" t="s">
        <v>701</v>
      </c>
      <c r="E311">
        <v>1500</v>
      </c>
      <c r="R311" t="s">
        <v>369</v>
      </c>
      <c r="S311" s="2">
        <f t="shared" si="21"/>
        <v>771420</v>
      </c>
      <c r="T311" s="2">
        <f t="shared" si="25"/>
        <v>594400</v>
      </c>
      <c r="U311" s="2">
        <f t="shared" si="25"/>
        <v>609800</v>
      </c>
      <c r="V311" s="2">
        <f t="shared" si="25"/>
        <v>1195500</v>
      </c>
      <c r="W311" s="2">
        <f t="shared" si="25"/>
        <v>756000</v>
      </c>
      <c r="X311" s="2">
        <f t="shared" si="25"/>
        <v>701400</v>
      </c>
      <c r="Y311" s="2" cm="1">
        <f t="array" ref="Y311">_xlfn.XLOOKUP(Y$1&amp;$R311,$C$3:$C$1662&amp;$D$3:$D$1662,$E$3:$E$1662,0,0,1)</f>
        <v>4800</v>
      </c>
      <c r="Z311" s="2" cm="1">
        <f t="array" ref="Z311">_xlfn.XLOOKUP(Z$1&amp;$R311,$C$3:$C$1662&amp;$D$3:$D$1662,$E$3:$E$1662,0,0,1)</f>
        <v>100</v>
      </c>
      <c r="AA311" s="2" cm="1">
        <f t="array" ref="AA311">_xlfn.XLOOKUP(AA$1&amp;$R311,$C$3:$C$1662&amp;$D$3:$D$1662,$E$3:$E$1662,0,0,1)</f>
        <v>2000</v>
      </c>
      <c r="AB311" s="2" cm="1">
        <f t="array" ref="AB311">_xlfn.XLOOKUP(AB$1&amp;$R311,$C$3:$C$1662&amp;$D$3:$D$1662,$E$3:$E$1662,0,0,1)</f>
        <v>700</v>
      </c>
      <c r="AC311" s="2" cm="1">
        <f t="array" ref="AC311">_xlfn.XLOOKUP(AC$1&amp;$R311,$C$3:$C$1662&amp;$D$3:$D$1662,$E$3:$E$1662,0,0,1)</f>
        <v>900</v>
      </c>
    </row>
    <row r="312" spans="3:29" x14ac:dyDescent="0.4">
      <c r="C312" t="s">
        <v>758</v>
      </c>
      <c r="D312" t="s">
        <v>702</v>
      </c>
      <c r="E312">
        <v>900</v>
      </c>
      <c r="R312" t="s">
        <v>370</v>
      </c>
      <c r="S312" s="2">
        <f t="shared" si="21"/>
        <v>772220</v>
      </c>
      <c r="T312" s="2">
        <f t="shared" si="25"/>
        <v>594700</v>
      </c>
      <c r="U312" s="2">
        <f t="shared" si="25"/>
        <v>610100</v>
      </c>
      <c r="V312" s="2">
        <f t="shared" si="25"/>
        <v>1196200</v>
      </c>
      <c r="W312" s="2">
        <f t="shared" si="25"/>
        <v>758000</v>
      </c>
      <c r="X312" s="2">
        <f t="shared" si="25"/>
        <v>702100</v>
      </c>
      <c r="Y312" s="2" cm="1">
        <f t="array" ref="Y312">_xlfn.XLOOKUP(Y$1&amp;$R312,$C$3:$C$1662&amp;$D$3:$D$1662,$E$3:$E$1662,0,0,1)</f>
        <v>300</v>
      </c>
      <c r="Z312" s="2" cm="1">
        <f t="array" ref="Z312">_xlfn.XLOOKUP(Z$1&amp;$R312,$C$3:$C$1662&amp;$D$3:$D$1662,$E$3:$E$1662,0,0,1)</f>
        <v>300</v>
      </c>
      <c r="AA312" s="2" cm="1">
        <f t="array" ref="AA312">_xlfn.XLOOKUP(AA$1&amp;$R312,$C$3:$C$1662&amp;$D$3:$D$1662,$E$3:$E$1662,0,0,1)</f>
        <v>700</v>
      </c>
      <c r="AB312" s="2" cm="1">
        <f t="array" ref="AB312">_xlfn.XLOOKUP(AB$1&amp;$R312,$C$3:$C$1662&amp;$D$3:$D$1662,$E$3:$E$1662,0,0,1)</f>
        <v>2000</v>
      </c>
      <c r="AC312" s="2" cm="1">
        <f t="array" ref="AC312">_xlfn.XLOOKUP(AC$1&amp;$R312,$C$3:$C$1662&amp;$D$3:$D$1662,$E$3:$E$1662,0,0,1)</f>
        <v>700</v>
      </c>
    </row>
    <row r="313" spans="3:29" x14ac:dyDescent="0.4">
      <c r="C313" t="s">
        <v>758</v>
      </c>
      <c r="D313" t="s">
        <v>703</v>
      </c>
      <c r="E313">
        <v>700</v>
      </c>
      <c r="R313" t="s">
        <v>371</v>
      </c>
      <c r="S313" s="2">
        <f t="shared" si="21"/>
        <v>773600</v>
      </c>
      <c r="T313" s="2">
        <f t="shared" si="25"/>
        <v>595800</v>
      </c>
      <c r="U313" s="2">
        <f t="shared" si="25"/>
        <v>610200</v>
      </c>
      <c r="V313" s="2">
        <f t="shared" si="25"/>
        <v>1197000</v>
      </c>
      <c r="W313" s="2">
        <f t="shared" si="25"/>
        <v>759600</v>
      </c>
      <c r="X313" s="2">
        <f t="shared" si="25"/>
        <v>705400</v>
      </c>
      <c r="Y313" s="2" cm="1">
        <f t="array" ref="Y313">_xlfn.XLOOKUP(Y$1&amp;$R313,$C$3:$C$1662&amp;$D$3:$D$1662,$E$3:$E$1662,0,0,1)</f>
        <v>1100</v>
      </c>
      <c r="Z313" s="2" cm="1">
        <f t="array" ref="Z313">_xlfn.XLOOKUP(Z$1&amp;$R313,$C$3:$C$1662&amp;$D$3:$D$1662,$E$3:$E$1662,0,0,1)</f>
        <v>100</v>
      </c>
      <c r="AA313" s="2" cm="1">
        <f t="array" ref="AA313">_xlfn.XLOOKUP(AA$1&amp;$R313,$C$3:$C$1662&amp;$D$3:$D$1662,$E$3:$E$1662,0,0,1)</f>
        <v>800</v>
      </c>
      <c r="AB313" s="2" cm="1">
        <f t="array" ref="AB313">_xlfn.XLOOKUP(AB$1&amp;$R313,$C$3:$C$1662&amp;$D$3:$D$1662,$E$3:$E$1662,0,0,1)</f>
        <v>1600</v>
      </c>
      <c r="AC313" s="2" cm="1">
        <f t="array" ref="AC313">_xlfn.XLOOKUP(AC$1&amp;$R313,$C$3:$C$1662&amp;$D$3:$D$1662,$E$3:$E$1662,0,0,1)</f>
        <v>3300</v>
      </c>
    </row>
    <row r="314" spans="3:29" x14ac:dyDescent="0.4">
      <c r="C314" t="s">
        <v>758</v>
      </c>
      <c r="D314" t="s">
        <v>704</v>
      </c>
      <c r="E314">
        <v>3300</v>
      </c>
      <c r="R314" t="s">
        <v>372</v>
      </c>
      <c r="S314" s="2">
        <f t="shared" si="21"/>
        <v>774540</v>
      </c>
      <c r="T314" s="2">
        <f t="shared" si="25"/>
        <v>596800</v>
      </c>
      <c r="U314" s="2">
        <f t="shared" si="25"/>
        <v>610400</v>
      </c>
      <c r="V314" s="2">
        <f t="shared" si="25"/>
        <v>1198100</v>
      </c>
      <c r="W314" s="2">
        <f t="shared" si="25"/>
        <v>759900</v>
      </c>
      <c r="X314" s="2">
        <f t="shared" si="25"/>
        <v>707500</v>
      </c>
      <c r="Y314" s="2" cm="1">
        <f t="array" ref="Y314">_xlfn.XLOOKUP(Y$1&amp;$R314,$C$3:$C$1662&amp;$D$3:$D$1662,$E$3:$E$1662,0,0,1)</f>
        <v>1000</v>
      </c>
      <c r="Z314" s="2" cm="1">
        <f t="array" ref="Z314">_xlfn.XLOOKUP(Z$1&amp;$R314,$C$3:$C$1662&amp;$D$3:$D$1662,$E$3:$E$1662,0,0,1)</f>
        <v>200</v>
      </c>
      <c r="AA314" s="2" cm="1">
        <f t="array" ref="AA314">_xlfn.XLOOKUP(AA$1&amp;$R314,$C$3:$C$1662&amp;$D$3:$D$1662,$E$3:$E$1662,0,0,1)</f>
        <v>1100</v>
      </c>
      <c r="AB314" s="2" cm="1">
        <f t="array" ref="AB314">_xlfn.XLOOKUP(AB$1&amp;$R314,$C$3:$C$1662&amp;$D$3:$D$1662,$E$3:$E$1662,0,0,1)</f>
        <v>300</v>
      </c>
      <c r="AC314" s="2" cm="1">
        <f t="array" ref="AC314">_xlfn.XLOOKUP(AC$1&amp;$R314,$C$3:$C$1662&amp;$D$3:$D$1662,$E$3:$E$1662,0,0,1)</f>
        <v>2100</v>
      </c>
    </row>
    <row r="315" spans="3:29" x14ac:dyDescent="0.4">
      <c r="C315" t="s">
        <v>758</v>
      </c>
      <c r="D315" t="s">
        <v>705</v>
      </c>
      <c r="E315">
        <v>2100</v>
      </c>
      <c r="R315" t="s">
        <v>373</v>
      </c>
      <c r="S315" s="2">
        <f t="shared" si="21"/>
        <v>779060</v>
      </c>
      <c r="T315" s="2">
        <f t="shared" si="25"/>
        <v>597300</v>
      </c>
      <c r="U315" s="2">
        <f t="shared" si="25"/>
        <v>612800</v>
      </c>
      <c r="V315" s="2">
        <f t="shared" si="25"/>
        <v>1203200</v>
      </c>
      <c r="W315" s="2">
        <f t="shared" si="25"/>
        <v>773400</v>
      </c>
      <c r="X315" s="2">
        <f t="shared" si="25"/>
        <v>708600</v>
      </c>
      <c r="Y315" s="2" cm="1">
        <f t="array" ref="Y315">_xlfn.XLOOKUP(Y$1&amp;$R315,$C$3:$C$1662&amp;$D$3:$D$1662,$E$3:$E$1662,0,0,1)</f>
        <v>500</v>
      </c>
      <c r="Z315" s="2" cm="1">
        <f t="array" ref="Z315">_xlfn.XLOOKUP(Z$1&amp;$R315,$C$3:$C$1662&amp;$D$3:$D$1662,$E$3:$E$1662,0,0,1)</f>
        <v>2400</v>
      </c>
      <c r="AA315" s="2" cm="1">
        <f t="array" ref="AA315">_xlfn.XLOOKUP(AA$1&amp;$R315,$C$3:$C$1662&amp;$D$3:$D$1662,$E$3:$E$1662,0,0,1)</f>
        <v>5100</v>
      </c>
      <c r="AB315" s="2" cm="1">
        <f t="array" ref="AB315">_xlfn.XLOOKUP(AB$1&amp;$R315,$C$3:$C$1662&amp;$D$3:$D$1662,$E$3:$E$1662,0,0,1)</f>
        <v>13500</v>
      </c>
      <c r="AC315" s="2" cm="1">
        <f t="array" ref="AC315">_xlfn.XLOOKUP(AC$1&amp;$R315,$C$3:$C$1662&amp;$D$3:$D$1662,$E$3:$E$1662,0,0,1)</f>
        <v>1100</v>
      </c>
    </row>
    <row r="316" spans="3:29" x14ac:dyDescent="0.4">
      <c r="C316" t="s">
        <v>758</v>
      </c>
      <c r="D316" t="s">
        <v>706</v>
      </c>
      <c r="E316">
        <v>1100</v>
      </c>
      <c r="R316" t="s">
        <v>374</v>
      </c>
      <c r="S316" s="2">
        <f t="shared" si="21"/>
        <v>780720</v>
      </c>
      <c r="T316" s="2">
        <f t="shared" si="25"/>
        <v>597800</v>
      </c>
      <c r="U316" s="2">
        <f t="shared" si="25"/>
        <v>613800</v>
      </c>
      <c r="V316" s="2">
        <f t="shared" si="25"/>
        <v>1205000</v>
      </c>
      <c r="W316" s="2">
        <f t="shared" si="25"/>
        <v>777100</v>
      </c>
      <c r="X316" s="2">
        <f t="shared" si="25"/>
        <v>709900</v>
      </c>
      <c r="Y316" s="2" cm="1">
        <f t="array" ref="Y316">_xlfn.XLOOKUP(Y$1&amp;$R316,$C$3:$C$1662&amp;$D$3:$D$1662,$E$3:$E$1662,0,0,1)</f>
        <v>500</v>
      </c>
      <c r="Z316" s="2" cm="1">
        <f t="array" ref="Z316">_xlfn.XLOOKUP(Z$1&amp;$R316,$C$3:$C$1662&amp;$D$3:$D$1662,$E$3:$E$1662,0,0,1)</f>
        <v>1000</v>
      </c>
      <c r="AA316" s="2" cm="1">
        <f t="array" ref="AA316">_xlfn.XLOOKUP(AA$1&amp;$R316,$C$3:$C$1662&amp;$D$3:$D$1662,$E$3:$E$1662,0,0,1)</f>
        <v>1800</v>
      </c>
      <c r="AB316" s="2" cm="1">
        <f t="array" ref="AB316">_xlfn.XLOOKUP(AB$1&amp;$R316,$C$3:$C$1662&amp;$D$3:$D$1662,$E$3:$E$1662,0,0,1)</f>
        <v>3700</v>
      </c>
      <c r="AC316" s="2" cm="1">
        <f t="array" ref="AC316">_xlfn.XLOOKUP(AC$1&amp;$R316,$C$3:$C$1662&amp;$D$3:$D$1662,$E$3:$E$1662,0,0,1)</f>
        <v>1300</v>
      </c>
    </row>
    <row r="317" spans="3:29" x14ac:dyDescent="0.4">
      <c r="C317" t="s">
        <v>758</v>
      </c>
      <c r="D317" t="s">
        <v>707</v>
      </c>
      <c r="E317">
        <v>1300</v>
      </c>
      <c r="R317" t="s">
        <v>375</v>
      </c>
      <c r="S317" s="2">
        <f t="shared" si="21"/>
        <v>781340</v>
      </c>
      <c r="T317" s="2">
        <f t="shared" si="25"/>
        <v>598200</v>
      </c>
      <c r="U317" s="2">
        <f t="shared" si="25"/>
        <v>614100</v>
      </c>
      <c r="V317" s="2">
        <f t="shared" si="25"/>
        <v>1206100</v>
      </c>
      <c r="W317" s="2">
        <f t="shared" si="25"/>
        <v>777900</v>
      </c>
      <c r="X317" s="2">
        <f t="shared" si="25"/>
        <v>710400</v>
      </c>
      <c r="Y317" s="2" cm="1">
        <f t="array" ref="Y317">_xlfn.XLOOKUP(Y$1&amp;$R317,$C$3:$C$1662&amp;$D$3:$D$1662,$E$3:$E$1662,0,0,1)</f>
        <v>400</v>
      </c>
      <c r="Z317" s="2" cm="1">
        <f t="array" ref="Z317">_xlfn.XLOOKUP(Z$1&amp;$R317,$C$3:$C$1662&amp;$D$3:$D$1662,$E$3:$E$1662,0,0,1)</f>
        <v>300</v>
      </c>
      <c r="AA317" s="2" cm="1">
        <f t="array" ref="AA317">_xlfn.XLOOKUP(AA$1&amp;$R317,$C$3:$C$1662&amp;$D$3:$D$1662,$E$3:$E$1662,0,0,1)</f>
        <v>1100</v>
      </c>
      <c r="AB317" s="2" cm="1">
        <f t="array" ref="AB317">_xlfn.XLOOKUP(AB$1&amp;$R317,$C$3:$C$1662&amp;$D$3:$D$1662,$E$3:$E$1662,0,0,1)</f>
        <v>800</v>
      </c>
      <c r="AC317" s="2" cm="1">
        <f t="array" ref="AC317">_xlfn.XLOOKUP(AC$1&amp;$R317,$C$3:$C$1662&amp;$D$3:$D$1662,$E$3:$E$1662,0,0,1)</f>
        <v>500</v>
      </c>
    </row>
    <row r="318" spans="3:29" x14ac:dyDescent="0.4">
      <c r="C318" t="s">
        <v>758</v>
      </c>
      <c r="D318" t="s">
        <v>708</v>
      </c>
      <c r="E318">
        <v>500</v>
      </c>
      <c r="R318" t="s">
        <v>376</v>
      </c>
      <c r="S318" s="2">
        <f t="shared" si="21"/>
        <v>783220</v>
      </c>
      <c r="T318" s="2">
        <f t="shared" si="25"/>
        <v>599800</v>
      </c>
      <c r="U318" s="2">
        <f t="shared" si="25"/>
        <v>614800</v>
      </c>
      <c r="V318" s="2">
        <f t="shared" si="25"/>
        <v>1207700</v>
      </c>
      <c r="W318" s="2">
        <f t="shared" si="25"/>
        <v>782300</v>
      </c>
      <c r="X318" s="2">
        <f t="shared" si="25"/>
        <v>711500</v>
      </c>
      <c r="Y318" s="2" cm="1">
        <f t="array" ref="Y318">_xlfn.XLOOKUP(Y$1&amp;$R318,$C$3:$C$1662&amp;$D$3:$D$1662,$E$3:$E$1662,0,0,1)</f>
        <v>1600</v>
      </c>
      <c r="Z318" s="2" cm="1">
        <f t="array" ref="Z318">_xlfn.XLOOKUP(Z$1&amp;$R318,$C$3:$C$1662&amp;$D$3:$D$1662,$E$3:$E$1662,0,0,1)</f>
        <v>700</v>
      </c>
      <c r="AA318" s="2" cm="1">
        <f t="array" ref="AA318">_xlfn.XLOOKUP(AA$1&amp;$R318,$C$3:$C$1662&amp;$D$3:$D$1662,$E$3:$E$1662,0,0,1)</f>
        <v>1600</v>
      </c>
      <c r="AB318" s="2" cm="1">
        <f t="array" ref="AB318">_xlfn.XLOOKUP(AB$1&amp;$R318,$C$3:$C$1662&amp;$D$3:$D$1662,$E$3:$E$1662,0,0,1)</f>
        <v>4400</v>
      </c>
      <c r="AC318" s="2" cm="1">
        <f t="array" ref="AC318">_xlfn.XLOOKUP(AC$1&amp;$R318,$C$3:$C$1662&amp;$D$3:$D$1662,$E$3:$E$1662,0,0,1)</f>
        <v>1100</v>
      </c>
    </row>
    <row r="319" spans="3:29" x14ac:dyDescent="0.4">
      <c r="C319" t="s">
        <v>758</v>
      </c>
      <c r="D319" t="s">
        <v>709</v>
      </c>
      <c r="E319">
        <v>1100</v>
      </c>
      <c r="R319" t="s">
        <v>377</v>
      </c>
      <c r="S319" s="2">
        <f t="shared" si="21"/>
        <v>784620</v>
      </c>
      <c r="T319" s="2">
        <f t="shared" si="25"/>
        <v>599900</v>
      </c>
      <c r="U319" s="2">
        <f t="shared" si="25"/>
        <v>615000</v>
      </c>
      <c r="V319" s="2">
        <f t="shared" si="25"/>
        <v>1208100</v>
      </c>
      <c r="W319" s="2">
        <f t="shared" si="25"/>
        <v>787800</v>
      </c>
      <c r="X319" s="2">
        <f t="shared" si="25"/>
        <v>712300</v>
      </c>
      <c r="Y319" s="2" cm="1">
        <f t="array" ref="Y319">_xlfn.XLOOKUP(Y$1&amp;$R319,$C$3:$C$1662&amp;$D$3:$D$1662,$E$3:$E$1662,0,0,1)</f>
        <v>100</v>
      </c>
      <c r="Z319" s="2" cm="1">
        <f t="array" ref="Z319">_xlfn.XLOOKUP(Z$1&amp;$R319,$C$3:$C$1662&amp;$D$3:$D$1662,$E$3:$E$1662,0,0,1)</f>
        <v>200</v>
      </c>
      <c r="AA319" s="2" cm="1">
        <f t="array" ref="AA319">_xlfn.XLOOKUP(AA$1&amp;$R319,$C$3:$C$1662&amp;$D$3:$D$1662,$E$3:$E$1662,0,0,1)</f>
        <v>400</v>
      </c>
      <c r="AB319" s="2" cm="1">
        <f t="array" ref="AB319">_xlfn.XLOOKUP(AB$1&amp;$R319,$C$3:$C$1662&amp;$D$3:$D$1662,$E$3:$E$1662,0,0,1)</f>
        <v>5500</v>
      </c>
      <c r="AC319" s="2" cm="1">
        <f t="array" ref="AC319">_xlfn.XLOOKUP(AC$1&amp;$R319,$C$3:$C$1662&amp;$D$3:$D$1662,$E$3:$E$1662,0,0,1)</f>
        <v>800</v>
      </c>
    </row>
    <row r="320" spans="3:29" x14ac:dyDescent="0.4">
      <c r="C320" t="s">
        <v>758</v>
      </c>
      <c r="D320" t="s">
        <v>710</v>
      </c>
      <c r="E320">
        <v>800</v>
      </c>
      <c r="R320" t="s">
        <v>378</v>
      </c>
      <c r="S320" s="2">
        <f t="shared" si="21"/>
        <v>786160</v>
      </c>
      <c r="T320" s="2">
        <f t="shared" si="25"/>
        <v>600200</v>
      </c>
      <c r="U320" s="2">
        <f t="shared" si="25"/>
        <v>615100</v>
      </c>
      <c r="V320" s="2">
        <f t="shared" si="25"/>
        <v>1209000</v>
      </c>
      <c r="W320" s="2">
        <f t="shared" si="25"/>
        <v>792000</v>
      </c>
      <c r="X320" s="2">
        <f t="shared" si="25"/>
        <v>714500</v>
      </c>
      <c r="Y320" s="2" cm="1">
        <f t="array" ref="Y320">_xlfn.XLOOKUP(Y$1&amp;$R320,$C$3:$C$1662&amp;$D$3:$D$1662,$E$3:$E$1662,0,0,1)</f>
        <v>300</v>
      </c>
      <c r="Z320" s="2" cm="1">
        <f t="array" ref="Z320">_xlfn.XLOOKUP(Z$1&amp;$R320,$C$3:$C$1662&amp;$D$3:$D$1662,$E$3:$E$1662,0,0,1)</f>
        <v>100</v>
      </c>
      <c r="AA320" s="2" cm="1">
        <f t="array" ref="AA320">_xlfn.XLOOKUP(AA$1&amp;$R320,$C$3:$C$1662&amp;$D$3:$D$1662,$E$3:$E$1662,0,0,1)</f>
        <v>900</v>
      </c>
      <c r="AB320" s="2" cm="1">
        <f t="array" ref="AB320">_xlfn.XLOOKUP(AB$1&amp;$R320,$C$3:$C$1662&amp;$D$3:$D$1662,$E$3:$E$1662,0,0,1)</f>
        <v>4200</v>
      </c>
      <c r="AC320" s="2" cm="1">
        <f t="array" ref="AC320">_xlfn.XLOOKUP(AC$1&amp;$R320,$C$3:$C$1662&amp;$D$3:$D$1662,$E$3:$E$1662,0,0,1)</f>
        <v>2200</v>
      </c>
    </row>
    <row r="321" spans="3:29" x14ac:dyDescent="0.4">
      <c r="C321" t="s">
        <v>758</v>
      </c>
      <c r="D321" t="s">
        <v>711</v>
      </c>
      <c r="E321">
        <v>2200</v>
      </c>
      <c r="R321" t="s">
        <v>379</v>
      </c>
      <c r="S321" s="2">
        <f t="shared" si="21"/>
        <v>788540</v>
      </c>
      <c r="T321" s="2">
        <f t="shared" si="25"/>
        <v>601400</v>
      </c>
      <c r="U321" s="2">
        <f t="shared" si="25"/>
        <v>618600</v>
      </c>
      <c r="V321" s="2">
        <f t="shared" si="25"/>
        <v>1209700</v>
      </c>
      <c r="W321" s="2">
        <f t="shared" si="25"/>
        <v>797000</v>
      </c>
      <c r="X321" s="2">
        <f t="shared" si="25"/>
        <v>716000</v>
      </c>
      <c r="Y321" s="2" cm="1">
        <f t="array" ref="Y321">_xlfn.XLOOKUP(Y$1&amp;$R321,$C$3:$C$1662&amp;$D$3:$D$1662,$E$3:$E$1662,0,0,1)</f>
        <v>1200</v>
      </c>
      <c r="Z321" s="2" cm="1">
        <f t="array" ref="Z321">_xlfn.XLOOKUP(Z$1&amp;$R321,$C$3:$C$1662&amp;$D$3:$D$1662,$E$3:$E$1662,0,0,1)</f>
        <v>3500</v>
      </c>
      <c r="AA321" s="2" cm="1">
        <f t="array" ref="AA321">_xlfn.XLOOKUP(AA$1&amp;$R321,$C$3:$C$1662&amp;$D$3:$D$1662,$E$3:$E$1662,0,0,1)</f>
        <v>700</v>
      </c>
      <c r="AB321" s="2" cm="1">
        <f t="array" ref="AB321">_xlfn.XLOOKUP(AB$1&amp;$R321,$C$3:$C$1662&amp;$D$3:$D$1662,$E$3:$E$1662,0,0,1)</f>
        <v>5000</v>
      </c>
      <c r="AC321" s="2" cm="1">
        <f t="array" ref="AC321">_xlfn.XLOOKUP(AC$1&amp;$R321,$C$3:$C$1662&amp;$D$3:$D$1662,$E$3:$E$1662,0,0,1)</f>
        <v>1500</v>
      </c>
    </row>
    <row r="322" spans="3:29" x14ac:dyDescent="0.4">
      <c r="C322" t="s">
        <v>758</v>
      </c>
      <c r="D322" t="s">
        <v>712</v>
      </c>
      <c r="E322">
        <v>1500</v>
      </c>
      <c r="R322" t="s">
        <v>380</v>
      </c>
      <c r="S322" s="2">
        <f t="shared" si="21"/>
        <v>790900</v>
      </c>
      <c r="T322" s="2">
        <f t="shared" si="25"/>
        <v>602200</v>
      </c>
      <c r="U322" s="2">
        <f t="shared" si="25"/>
        <v>619600</v>
      </c>
      <c r="V322" s="2">
        <f t="shared" si="25"/>
        <v>1211400</v>
      </c>
      <c r="W322" s="2">
        <f t="shared" si="25"/>
        <v>804800</v>
      </c>
      <c r="X322" s="2">
        <f t="shared" si="25"/>
        <v>716500</v>
      </c>
      <c r="Y322" s="2" cm="1">
        <f t="array" ref="Y322">_xlfn.XLOOKUP(Y$1&amp;$R322,$C$3:$C$1662&amp;$D$3:$D$1662,$E$3:$E$1662,0,0,1)</f>
        <v>800</v>
      </c>
      <c r="Z322" s="2" cm="1">
        <f t="array" ref="Z322">_xlfn.XLOOKUP(Z$1&amp;$R322,$C$3:$C$1662&amp;$D$3:$D$1662,$E$3:$E$1662,0,0,1)</f>
        <v>1000</v>
      </c>
      <c r="AA322" s="2" cm="1">
        <f t="array" ref="AA322">_xlfn.XLOOKUP(AA$1&amp;$R322,$C$3:$C$1662&amp;$D$3:$D$1662,$E$3:$E$1662,0,0,1)</f>
        <v>1700</v>
      </c>
      <c r="AB322" s="2" cm="1">
        <f t="array" ref="AB322">_xlfn.XLOOKUP(AB$1&amp;$R322,$C$3:$C$1662&amp;$D$3:$D$1662,$E$3:$E$1662,0,0,1)</f>
        <v>7800</v>
      </c>
      <c r="AC322" s="2" cm="1">
        <f t="array" ref="AC322">_xlfn.XLOOKUP(AC$1&amp;$R322,$C$3:$C$1662&amp;$D$3:$D$1662,$E$3:$E$1662,0,0,1)</f>
        <v>500</v>
      </c>
    </row>
    <row r="323" spans="3:29" x14ac:dyDescent="0.4">
      <c r="C323" t="s">
        <v>758</v>
      </c>
      <c r="D323" t="s">
        <v>713</v>
      </c>
      <c r="E323">
        <v>500</v>
      </c>
      <c r="R323" t="s">
        <v>381</v>
      </c>
      <c r="S323" s="2">
        <f t="shared" ref="S323:S333" si="26">IFERROR(AVERAGEIFS(T323:X323,T323:X323,"&gt;0"),0)</f>
        <v>793640</v>
      </c>
      <c r="T323" s="2">
        <f t="shared" si="25"/>
        <v>607500</v>
      </c>
      <c r="U323" s="2">
        <f t="shared" si="25"/>
        <v>621300</v>
      </c>
      <c r="V323" s="2">
        <f t="shared" si="25"/>
        <v>1211500</v>
      </c>
      <c r="W323" s="2">
        <f t="shared" si="25"/>
        <v>810100</v>
      </c>
      <c r="X323" s="2">
        <f t="shared" si="25"/>
        <v>717800</v>
      </c>
      <c r="Y323" s="2" cm="1">
        <f t="array" ref="Y323">_xlfn.XLOOKUP(Y$1&amp;$R323,$C$3:$C$1662&amp;$D$3:$D$1662,$E$3:$E$1662,0,0,1)</f>
        <v>5300</v>
      </c>
      <c r="Z323" s="2" cm="1">
        <f t="array" ref="Z323">_xlfn.XLOOKUP(Z$1&amp;$R323,$C$3:$C$1662&amp;$D$3:$D$1662,$E$3:$E$1662,0,0,1)</f>
        <v>1700</v>
      </c>
      <c r="AA323" s="2" cm="1">
        <f t="array" ref="AA323">_xlfn.XLOOKUP(AA$1&amp;$R323,$C$3:$C$1662&amp;$D$3:$D$1662,$E$3:$E$1662,0,0,1)</f>
        <v>100</v>
      </c>
      <c r="AB323" s="2" cm="1">
        <f t="array" ref="AB323">_xlfn.XLOOKUP(AB$1&amp;$R323,$C$3:$C$1662&amp;$D$3:$D$1662,$E$3:$E$1662,0,0,1)</f>
        <v>5300</v>
      </c>
      <c r="AC323" s="2" cm="1">
        <f t="array" ref="AC323">_xlfn.XLOOKUP(AC$1&amp;$R323,$C$3:$C$1662&amp;$D$3:$D$1662,$E$3:$E$1662,0,0,1)</f>
        <v>1300</v>
      </c>
    </row>
    <row r="324" spans="3:29" x14ac:dyDescent="0.4">
      <c r="C324" t="s">
        <v>758</v>
      </c>
      <c r="D324" t="s">
        <v>714</v>
      </c>
      <c r="E324">
        <v>1300</v>
      </c>
      <c r="R324" t="s">
        <v>382</v>
      </c>
      <c r="S324" s="2">
        <f t="shared" si="26"/>
        <v>795880</v>
      </c>
      <c r="T324" s="2">
        <f t="shared" ref="T324:X333" si="27">T323+Y324</f>
        <v>607800</v>
      </c>
      <c r="U324" s="2">
        <f t="shared" si="27"/>
        <v>624600</v>
      </c>
      <c r="V324" s="2">
        <f t="shared" si="27"/>
        <v>1213100</v>
      </c>
      <c r="W324" s="2">
        <f t="shared" si="27"/>
        <v>813600</v>
      </c>
      <c r="X324" s="2">
        <f t="shared" si="27"/>
        <v>720300</v>
      </c>
      <c r="Y324" s="2" cm="1">
        <f t="array" ref="Y324">_xlfn.XLOOKUP(Y$1&amp;$R324,$C$3:$C$1662&amp;$D$3:$D$1662,$E$3:$E$1662,0,0,1)</f>
        <v>300</v>
      </c>
      <c r="Z324" s="2" cm="1">
        <f t="array" ref="Z324">_xlfn.XLOOKUP(Z$1&amp;$R324,$C$3:$C$1662&amp;$D$3:$D$1662,$E$3:$E$1662,0,0,1)</f>
        <v>3300</v>
      </c>
      <c r="AA324" s="2" cm="1">
        <f t="array" ref="AA324">_xlfn.XLOOKUP(AA$1&amp;$R324,$C$3:$C$1662&amp;$D$3:$D$1662,$E$3:$E$1662,0,0,1)</f>
        <v>1600</v>
      </c>
      <c r="AB324" s="2" cm="1">
        <f t="array" ref="AB324">_xlfn.XLOOKUP(AB$1&amp;$R324,$C$3:$C$1662&amp;$D$3:$D$1662,$E$3:$E$1662,0,0,1)</f>
        <v>3500</v>
      </c>
      <c r="AC324" s="2" cm="1">
        <f t="array" ref="AC324">_xlfn.XLOOKUP(AC$1&amp;$R324,$C$3:$C$1662&amp;$D$3:$D$1662,$E$3:$E$1662,0,0,1)</f>
        <v>2500</v>
      </c>
    </row>
    <row r="325" spans="3:29" x14ac:dyDescent="0.4">
      <c r="C325" t="s">
        <v>758</v>
      </c>
      <c r="D325" t="s">
        <v>715</v>
      </c>
      <c r="E325">
        <v>2500</v>
      </c>
      <c r="R325" t="s">
        <v>383</v>
      </c>
      <c r="S325" s="2">
        <f t="shared" si="26"/>
        <v>800100</v>
      </c>
      <c r="T325" s="2">
        <f t="shared" si="27"/>
        <v>608200</v>
      </c>
      <c r="U325" s="2">
        <f t="shared" si="27"/>
        <v>624600</v>
      </c>
      <c r="V325" s="2">
        <f t="shared" si="27"/>
        <v>1214200</v>
      </c>
      <c r="W325" s="2">
        <f t="shared" si="27"/>
        <v>832300</v>
      </c>
      <c r="X325" s="2">
        <f t="shared" si="27"/>
        <v>721200</v>
      </c>
      <c r="Y325" s="2" cm="1">
        <f t="array" ref="Y325">_xlfn.XLOOKUP(Y$1&amp;$R325,$C$3:$C$1662&amp;$D$3:$D$1662,$E$3:$E$1662,0,0,1)</f>
        <v>400</v>
      </c>
      <c r="Z325" s="2" cm="1">
        <f t="array" ref="Z325">_xlfn.XLOOKUP(Z$1&amp;$R325,$C$3:$C$1662&amp;$D$3:$D$1662,$E$3:$E$1662,0,0,1)</f>
        <v>0</v>
      </c>
      <c r="AA325" s="2" cm="1">
        <f t="array" ref="AA325">_xlfn.XLOOKUP(AA$1&amp;$R325,$C$3:$C$1662&amp;$D$3:$D$1662,$E$3:$E$1662,0,0,1)</f>
        <v>1100</v>
      </c>
      <c r="AB325" s="2" cm="1">
        <f t="array" ref="AB325">_xlfn.XLOOKUP(AB$1&amp;$R325,$C$3:$C$1662&amp;$D$3:$D$1662,$E$3:$E$1662,0,0,1)</f>
        <v>18700</v>
      </c>
      <c r="AC325" s="2" cm="1">
        <f t="array" ref="AC325">_xlfn.XLOOKUP(AC$1&amp;$R325,$C$3:$C$1662&amp;$D$3:$D$1662,$E$3:$E$1662,0,0,1)</f>
        <v>900</v>
      </c>
    </row>
    <row r="326" spans="3:29" x14ac:dyDescent="0.4">
      <c r="C326" t="s">
        <v>758</v>
      </c>
      <c r="D326" t="s">
        <v>716</v>
      </c>
      <c r="E326">
        <v>900</v>
      </c>
      <c r="R326" t="s">
        <v>384</v>
      </c>
      <c r="S326" s="2">
        <f t="shared" si="26"/>
        <v>802640</v>
      </c>
      <c r="T326" s="2">
        <f t="shared" si="27"/>
        <v>610000</v>
      </c>
      <c r="U326" s="2">
        <f t="shared" si="27"/>
        <v>625400</v>
      </c>
      <c r="V326" s="2">
        <f t="shared" si="27"/>
        <v>1216400</v>
      </c>
      <c r="W326" s="2">
        <f t="shared" si="27"/>
        <v>837400</v>
      </c>
      <c r="X326" s="2">
        <f t="shared" si="27"/>
        <v>724000</v>
      </c>
      <c r="Y326" s="2" cm="1">
        <f t="array" ref="Y326">_xlfn.XLOOKUP(Y$1&amp;$R326,$C$3:$C$1662&amp;$D$3:$D$1662,$E$3:$E$1662,0,0,1)</f>
        <v>1800</v>
      </c>
      <c r="Z326" s="2" cm="1">
        <f t="array" ref="Z326">_xlfn.XLOOKUP(Z$1&amp;$R326,$C$3:$C$1662&amp;$D$3:$D$1662,$E$3:$E$1662,0,0,1)</f>
        <v>800</v>
      </c>
      <c r="AA326" s="2" cm="1">
        <f t="array" ref="AA326">_xlfn.XLOOKUP(AA$1&amp;$R326,$C$3:$C$1662&amp;$D$3:$D$1662,$E$3:$E$1662,0,0,1)</f>
        <v>2200</v>
      </c>
      <c r="AB326" s="2" cm="1">
        <f t="array" ref="AB326">_xlfn.XLOOKUP(AB$1&amp;$R326,$C$3:$C$1662&amp;$D$3:$D$1662,$E$3:$E$1662,0,0,1)</f>
        <v>5100</v>
      </c>
      <c r="AC326" s="2" cm="1">
        <f t="array" ref="AC326">_xlfn.XLOOKUP(AC$1&amp;$R326,$C$3:$C$1662&amp;$D$3:$D$1662,$E$3:$E$1662,0,0,1)</f>
        <v>2800</v>
      </c>
    </row>
    <row r="327" spans="3:29" x14ac:dyDescent="0.4">
      <c r="C327" t="s">
        <v>758</v>
      </c>
      <c r="D327" t="s">
        <v>717</v>
      </c>
      <c r="E327">
        <v>2800</v>
      </c>
      <c r="R327" t="s">
        <v>385</v>
      </c>
      <c r="S327" s="2">
        <f t="shared" si="26"/>
        <v>808580</v>
      </c>
      <c r="T327" s="2">
        <f t="shared" si="27"/>
        <v>611200</v>
      </c>
      <c r="U327" s="2">
        <f t="shared" si="27"/>
        <v>627000</v>
      </c>
      <c r="V327" s="2">
        <f t="shared" si="27"/>
        <v>1217900</v>
      </c>
      <c r="W327" s="2">
        <f t="shared" si="27"/>
        <v>858100</v>
      </c>
      <c r="X327" s="2">
        <f t="shared" si="27"/>
        <v>728700</v>
      </c>
      <c r="Y327" s="2" cm="1">
        <f t="array" ref="Y327">_xlfn.XLOOKUP(Y$1&amp;$R327,$C$3:$C$1662&amp;$D$3:$D$1662,$E$3:$E$1662,0,0,1)</f>
        <v>1200</v>
      </c>
      <c r="Z327" s="2" cm="1">
        <f t="array" ref="Z327">_xlfn.XLOOKUP(Z$1&amp;$R327,$C$3:$C$1662&amp;$D$3:$D$1662,$E$3:$E$1662,0,0,1)</f>
        <v>1600</v>
      </c>
      <c r="AA327" s="2" cm="1">
        <f t="array" ref="AA327">_xlfn.XLOOKUP(AA$1&amp;$R327,$C$3:$C$1662&amp;$D$3:$D$1662,$E$3:$E$1662,0,0,1)</f>
        <v>1500</v>
      </c>
      <c r="AB327" s="2" cm="1">
        <f t="array" ref="AB327">_xlfn.XLOOKUP(AB$1&amp;$R327,$C$3:$C$1662&amp;$D$3:$D$1662,$E$3:$E$1662,0,0,1)</f>
        <v>20700</v>
      </c>
      <c r="AC327" s="2" cm="1">
        <f t="array" ref="AC327">_xlfn.XLOOKUP(AC$1&amp;$R327,$C$3:$C$1662&amp;$D$3:$D$1662,$E$3:$E$1662,0,0,1)</f>
        <v>4700</v>
      </c>
    </row>
    <row r="328" spans="3:29" x14ac:dyDescent="0.4">
      <c r="C328" t="s">
        <v>758</v>
      </c>
      <c r="D328" t="s">
        <v>718</v>
      </c>
      <c r="E328">
        <v>4700</v>
      </c>
      <c r="R328" t="s">
        <v>386</v>
      </c>
      <c r="S328" s="2">
        <f t="shared" si="26"/>
        <v>808580</v>
      </c>
      <c r="T328" s="2">
        <f t="shared" si="27"/>
        <v>611200</v>
      </c>
      <c r="U328" s="2">
        <f t="shared" si="27"/>
        <v>627000</v>
      </c>
      <c r="V328" s="2">
        <f t="shared" si="27"/>
        <v>1217900</v>
      </c>
      <c r="W328" s="2">
        <f t="shared" si="27"/>
        <v>858100</v>
      </c>
      <c r="X328" s="2">
        <f t="shared" si="27"/>
        <v>728700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808580</v>
      </c>
      <c r="T329" s="2">
        <f t="shared" si="27"/>
        <v>611200</v>
      </c>
      <c r="U329" s="2">
        <f t="shared" si="27"/>
        <v>627000</v>
      </c>
      <c r="V329" s="2">
        <f t="shared" si="27"/>
        <v>1217900</v>
      </c>
      <c r="W329" s="2">
        <f t="shared" si="27"/>
        <v>858100</v>
      </c>
      <c r="X329" s="2">
        <f t="shared" si="27"/>
        <v>728700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808580</v>
      </c>
      <c r="T330" s="2">
        <f t="shared" si="27"/>
        <v>611200</v>
      </c>
      <c r="U330" s="2">
        <f t="shared" si="27"/>
        <v>627000</v>
      </c>
      <c r="V330" s="2">
        <f t="shared" si="27"/>
        <v>1217900</v>
      </c>
      <c r="W330" s="2">
        <f t="shared" si="27"/>
        <v>858100</v>
      </c>
      <c r="X330" s="2">
        <f t="shared" si="27"/>
        <v>728700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808580</v>
      </c>
      <c r="T331" s="2">
        <f t="shared" si="27"/>
        <v>611200</v>
      </c>
      <c r="U331" s="2">
        <f t="shared" si="27"/>
        <v>627000</v>
      </c>
      <c r="V331" s="2">
        <f t="shared" si="27"/>
        <v>1217900</v>
      </c>
      <c r="W331" s="2">
        <f t="shared" si="27"/>
        <v>858100</v>
      </c>
      <c r="X331" s="2">
        <f t="shared" si="27"/>
        <v>728700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808580</v>
      </c>
      <c r="T332" s="2">
        <f t="shared" si="27"/>
        <v>611200</v>
      </c>
      <c r="U332" s="2">
        <f t="shared" si="27"/>
        <v>627000</v>
      </c>
      <c r="V332" s="2">
        <f t="shared" si="27"/>
        <v>1217900</v>
      </c>
      <c r="W332" s="2">
        <f t="shared" si="27"/>
        <v>858100</v>
      </c>
      <c r="X332" s="2">
        <f t="shared" si="27"/>
        <v>728700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827540</v>
      </c>
      <c r="T333" s="2">
        <f t="shared" si="27"/>
        <v>622300</v>
      </c>
      <c r="U333" s="2">
        <f t="shared" si="27"/>
        <v>645100</v>
      </c>
      <c r="V333" s="2">
        <f t="shared" si="27"/>
        <v>1240800</v>
      </c>
      <c r="W333" s="2">
        <f t="shared" si="27"/>
        <v>883700</v>
      </c>
      <c r="X333" s="2">
        <f t="shared" si="27"/>
        <v>745800</v>
      </c>
      <c r="Y333" s="2" cm="1">
        <f t="array" ref="Y333">_xlfn.XLOOKUP(Y$1&amp;$R333,$C$3:$C$1662&amp;$D$3:$D$1662,$E$3:$E$1662,0,0,1)</f>
        <v>11100</v>
      </c>
      <c r="Z333" s="2" cm="1">
        <f t="array" ref="Z333">_xlfn.XLOOKUP(Z$1&amp;$R333,$C$3:$C$1662&amp;$D$3:$D$1662,$E$3:$E$1662,0,0,1)</f>
        <v>18100</v>
      </c>
      <c r="AA333" s="2" cm="1">
        <f t="array" ref="AA333">_xlfn.XLOOKUP(AA$1&amp;$R333,$C$3:$C$1662&amp;$D$3:$D$1662,$E$3:$E$1662,0,0,1)</f>
        <v>22900</v>
      </c>
      <c r="AB333" s="2" cm="1">
        <f t="array" ref="AB333">_xlfn.XLOOKUP(AB$1&amp;$R333,$C$3:$C$1662&amp;$D$3:$D$1662,$E$3:$E$1662,0,0,1)</f>
        <v>25600</v>
      </c>
      <c r="AC333" s="2" cm="1">
        <f t="array" ref="AC333">_xlfn.XLOOKUP(AC$1&amp;$R333,$C$3:$C$1662&amp;$D$3:$D$1662,$E$3:$E$1662,0,0,1)</f>
        <v>17100</v>
      </c>
    </row>
    <row r="334" spans="3:29" x14ac:dyDescent="0.4">
      <c r="C334" t="s">
        <v>758</v>
      </c>
      <c r="D334" t="s">
        <v>724</v>
      </c>
      <c r="E334">
        <v>17100</v>
      </c>
    </row>
    <row r="335" spans="3:29" x14ac:dyDescent="0.4">
      <c r="C335" t="s">
        <v>759</v>
      </c>
      <c r="D335" t="s">
        <v>513</v>
      </c>
      <c r="E335">
        <v>41600</v>
      </c>
    </row>
    <row r="336" spans="3:29" x14ac:dyDescent="0.4">
      <c r="C336" t="s">
        <v>759</v>
      </c>
      <c r="D336" t="s">
        <v>514</v>
      </c>
      <c r="E336">
        <v>33100</v>
      </c>
    </row>
    <row r="337" spans="3:5" x14ac:dyDescent="0.4">
      <c r="C337" t="s">
        <v>759</v>
      </c>
      <c r="D337" t="s">
        <v>515</v>
      </c>
      <c r="E337">
        <v>13200</v>
      </c>
    </row>
    <row r="338" spans="3:5" x14ac:dyDescent="0.4">
      <c r="C338" t="s">
        <v>759</v>
      </c>
      <c r="D338" t="s">
        <v>516</v>
      </c>
      <c r="E338">
        <v>25300</v>
      </c>
    </row>
    <row r="339" spans="3:5" x14ac:dyDescent="0.4">
      <c r="C339" t="s">
        <v>759</v>
      </c>
      <c r="D339" t="s">
        <v>517</v>
      </c>
      <c r="E339">
        <v>18400</v>
      </c>
    </row>
    <row r="340" spans="3:5" x14ac:dyDescent="0.4">
      <c r="C340" t="s">
        <v>759</v>
      </c>
      <c r="D340" t="s">
        <v>518</v>
      </c>
      <c r="E340">
        <v>10800</v>
      </c>
    </row>
    <row r="341" spans="3:5" x14ac:dyDescent="0.4">
      <c r="C341" t="s">
        <v>759</v>
      </c>
      <c r="D341" t="s">
        <v>519</v>
      </c>
      <c r="E341">
        <v>13400</v>
      </c>
    </row>
    <row r="342" spans="3:5" x14ac:dyDescent="0.4">
      <c r="C342" t="s">
        <v>759</v>
      </c>
      <c r="D342" t="s">
        <v>520</v>
      </c>
      <c r="E342">
        <v>6200</v>
      </c>
    </row>
    <row r="343" spans="3:5" x14ac:dyDescent="0.4">
      <c r="C343" t="s">
        <v>759</v>
      </c>
      <c r="D343" t="s">
        <v>521</v>
      </c>
      <c r="E343">
        <v>6200</v>
      </c>
    </row>
    <row r="344" spans="3:5" x14ac:dyDescent="0.4">
      <c r="C344" t="s">
        <v>759</v>
      </c>
      <c r="D344" t="s">
        <v>522</v>
      </c>
      <c r="E344">
        <v>16000</v>
      </c>
    </row>
    <row r="345" spans="3:5" x14ac:dyDescent="0.4">
      <c r="C345" t="s">
        <v>759</v>
      </c>
      <c r="D345" t="s">
        <v>523</v>
      </c>
      <c r="E345">
        <v>3700</v>
      </c>
    </row>
    <row r="346" spans="3:5" x14ac:dyDescent="0.4">
      <c r="C346" t="s">
        <v>759</v>
      </c>
      <c r="D346" t="s">
        <v>524</v>
      </c>
      <c r="E346">
        <v>14100</v>
      </c>
    </row>
    <row r="347" spans="3:5" x14ac:dyDescent="0.4">
      <c r="C347" t="s">
        <v>759</v>
      </c>
      <c r="D347" t="s">
        <v>525</v>
      </c>
      <c r="E347">
        <v>18200</v>
      </c>
    </row>
    <row r="348" spans="3:5" x14ac:dyDescent="0.4">
      <c r="C348" t="s">
        <v>759</v>
      </c>
      <c r="D348" t="s">
        <v>526</v>
      </c>
      <c r="E348">
        <v>4600</v>
      </c>
    </row>
    <row r="349" spans="3:5" x14ac:dyDescent="0.4">
      <c r="C349" t="s">
        <v>759</v>
      </c>
      <c r="D349" t="s">
        <v>527</v>
      </c>
      <c r="E349">
        <v>6900</v>
      </c>
    </row>
    <row r="350" spans="3:5" x14ac:dyDescent="0.4">
      <c r="C350" t="s">
        <v>759</v>
      </c>
      <c r="D350" t="s">
        <v>528</v>
      </c>
      <c r="E350">
        <v>4800</v>
      </c>
    </row>
    <row r="351" spans="3:5" x14ac:dyDescent="0.4">
      <c r="C351" t="s">
        <v>759</v>
      </c>
      <c r="D351" t="s">
        <v>529</v>
      </c>
      <c r="E351">
        <v>8100</v>
      </c>
    </row>
    <row r="352" spans="3:5" x14ac:dyDescent="0.4">
      <c r="C352" t="s">
        <v>759</v>
      </c>
      <c r="D352" t="s">
        <v>530</v>
      </c>
      <c r="E352">
        <v>1400</v>
      </c>
    </row>
    <row r="353" spans="3:5" x14ac:dyDescent="0.4">
      <c r="C353" t="s">
        <v>759</v>
      </c>
      <c r="D353" t="s">
        <v>531</v>
      </c>
      <c r="E353">
        <v>4200</v>
      </c>
    </row>
    <row r="354" spans="3:5" x14ac:dyDescent="0.4">
      <c r="C354" t="s">
        <v>759</v>
      </c>
      <c r="D354" t="s">
        <v>532</v>
      </c>
      <c r="E354">
        <v>3100</v>
      </c>
    </row>
    <row r="355" spans="3:5" x14ac:dyDescent="0.4">
      <c r="C355" t="s">
        <v>759</v>
      </c>
      <c r="D355" t="s">
        <v>533</v>
      </c>
      <c r="E355">
        <v>4100</v>
      </c>
    </row>
    <row r="356" spans="3:5" x14ac:dyDescent="0.4">
      <c r="C356" t="s">
        <v>759</v>
      </c>
      <c r="D356" t="s">
        <v>534</v>
      </c>
      <c r="E356">
        <v>2700</v>
      </c>
    </row>
    <row r="357" spans="3:5" x14ac:dyDescent="0.4">
      <c r="C357" t="s">
        <v>759</v>
      </c>
      <c r="D357" t="s">
        <v>535</v>
      </c>
      <c r="E357">
        <v>5400</v>
      </c>
    </row>
    <row r="358" spans="3:5" x14ac:dyDescent="0.4">
      <c r="C358" t="s">
        <v>759</v>
      </c>
      <c r="D358" t="s">
        <v>536</v>
      </c>
      <c r="E358">
        <v>4500</v>
      </c>
    </row>
    <row r="359" spans="3:5" x14ac:dyDescent="0.4">
      <c r="C359" t="s">
        <v>759</v>
      </c>
      <c r="D359" t="s">
        <v>537</v>
      </c>
      <c r="E359">
        <v>1700</v>
      </c>
    </row>
    <row r="360" spans="3:5" x14ac:dyDescent="0.4">
      <c r="C360" t="s">
        <v>759</v>
      </c>
      <c r="D360" t="s">
        <v>538</v>
      </c>
      <c r="E360">
        <v>1800</v>
      </c>
    </row>
    <row r="361" spans="3:5" x14ac:dyDescent="0.4">
      <c r="C361" t="s">
        <v>759</v>
      </c>
      <c r="D361" t="s">
        <v>539</v>
      </c>
      <c r="E361">
        <v>9400</v>
      </c>
    </row>
    <row r="362" spans="3:5" x14ac:dyDescent="0.4">
      <c r="C362" t="s">
        <v>759</v>
      </c>
      <c r="D362" t="s">
        <v>540</v>
      </c>
      <c r="E362">
        <v>3700</v>
      </c>
    </row>
    <row r="363" spans="3:5" x14ac:dyDescent="0.4">
      <c r="C363" t="s">
        <v>759</v>
      </c>
      <c r="D363" t="s">
        <v>541</v>
      </c>
      <c r="E363">
        <v>4300</v>
      </c>
    </row>
    <row r="364" spans="3:5" x14ac:dyDescent="0.4">
      <c r="C364" t="s">
        <v>759</v>
      </c>
      <c r="D364" t="s">
        <v>542</v>
      </c>
      <c r="E364">
        <v>7300</v>
      </c>
    </row>
    <row r="365" spans="3:5" x14ac:dyDescent="0.4">
      <c r="C365" t="s">
        <v>759</v>
      </c>
      <c r="D365" t="s">
        <v>543</v>
      </c>
      <c r="E365">
        <v>5500</v>
      </c>
    </row>
    <row r="366" spans="3:5" x14ac:dyDescent="0.4">
      <c r="C366" t="s">
        <v>759</v>
      </c>
      <c r="D366" t="s">
        <v>544</v>
      </c>
      <c r="E366">
        <v>5800</v>
      </c>
    </row>
    <row r="367" spans="3:5" x14ac:dyDescent="0.4">
      <c r="C367" t="s">
        <v>759</v>
      </c>
      <c r="D367" t="s">
        <v>545</v>
      </c>
      <c r="E367">
        <v>3100</v>
      </c>
    </row>
    <row r="368" spans="3:5" x14ac:dyDescent="0.4">
      <c r="C368" t="s">
        <v>759</v>
      </c>
      <c r="D368" t="s">
        <v>546</v>
      </c>
      <c r="E368">
        <v>2700</v>
      </c>
    </row>
    <row r="369" spans="3:5" x14ac:dyDescent="0.4">
      <c r="C369" t="s">
        <v>759</v>
      </c>
      <c r="D369" t="s">
        <v>547</v>
      </c>
      <c r="E369">
        <v>3100</v>
      </c>
    </row>
    <row r="370" spans="3:5" x14ac:dyDescent="0.4">
      <c r="C370" t="s">
        <v>759</v>
      </c>
      <c r="D370" t="s">
        <v>548</v>
      </c>
      <c r="E370">
        <v>3100</v>
      </c>
    </row>
    <row r="371" spans="3:5" x14ac:dyDescent="0.4">
      <c r="C371" t="s">
        <v>759</v>
      </c>
      <c r="D371" t="s">
        <v>549</v>
      </c>
      <c r="E371">
        <v>2300</v>
      </c>
    </row>
    <row r="372" spans="3:5" x14ac:dyDescent="0.4">
      <c r="C372" t="s">
        <v>759</v>
      </c>
      <c r="D372" t="s">
        <v>550</v>
      </c>
      <c r="E372">
        <v>3000</v>
      </c>
    </row>
    <row r="373" spans="3:5" x14ac:dyDescent="0.4">
      <c r="C373" t="s">
        <v>759</v>
      </c>
      <c r="D373" t="s">
        <v>551</v>
      </c>
      <c r="E373">
        <v>1800</v>
      </c>
    </row>
    <row r="374" spans="3:5" x14ac:dyDescent="0.4">
      <c r="C374" t="s">
        <v>759</v>
      </c>
      <c r="D374" t="s">
        <v>552</v>
      </c>
      <c r="E374">
        <v>1300</v>
      </c>
    </row>
    <row r="375" spans="3:5" x14ac:dyDescent="0.4">
      <c r="C375" t="s">
        <v>759</v>
      </c>
      <c r="D375" t="s">
        <v>553</v>
      </c>
      <c r="E375">
        <v>2100</v>
      </c>
    </row>
    <row r="376" spans="3:5" x14ac:dyDescent="0.4">
      <c r="C376" t="s">
        <v>759</v>
      </c>
      <c r="D376" t="s">
        <v>554</v>
      </c>
      <c r="E376">
        <v>2400</v>
      </c>
    </row>
    <row r="377" spans="3:5" x14ac:dyDescent="0.4">
      <c r="C377" t="s">
        <v>759</v>
      </c>
      <c r="D377" t="s">
        <v>555</v>
      </c>
      <c r="E377">
        <v>900</v>
      </c>
    </row>
    <row r="378" spans="3:5" x14ac:dyDescent="0.4">
      <c r="C378" t="s">
        <v>759</v>
      </c>
      <c r="D378" t="s">
        <v>556</v>
      </c>
      <c r="E378">
        <v>600</v>
      </c>
    </row>
    <row r="379" spans="3:5" x14ac:dyDescent="0.4">
      <c r="C379" t="s">
        <v>759</v>
      </c>
      <c r="D379" t="s">
        <v>557</v>
      </c>
      <c r="E379">
        <v>3000</v>
      </c>
    </row>
    <row r="380" spans="3:5" x14ac:dyDescent="0.4">
      <c r="C380" t="s">
        <v>759</v>
      </c>
      <c r="D380" t="s">
        <v>558</v>
      </c>
      <c r="E380">
        <v>3000</v>
      </c>
    </row>
    <row r="381" spans="3:5" x14ac:dyDescent="0.4">
      <c r="C381" t="s">
        <v>759</v>
      </c>
      <c r="D381" t="s">
        <v>559</v>
      </c>
      <c r="E381">
        <v>400</v>
      </c>
    </row>
    <row r="382" spans="3:5" x14ac:dyDescent="0.4">
      <c r="C382" t="s">
        <v>759</v>
      </c>
      <c r="D382" t="s">
        <v>560</v>
      </c>
      <c r="E382">
        <v>900</v>
      </c>
    </row>
    <row r="383" spans="3:5" x14ac:dyDescent="0.4">
      <c r="C383" t="s">
        <v>759</v>
      </c>
      <c r="D383" t="s">
        <v>561</v>
      </c>
      <c r="E383">
        <v>1700</v>
      </c>
    </row>
    <row r="384" spans="3:5" x14ac:dyDescent="0.4">
      <c r="C384" t="s">
        <v>759</v>
      </c>
      <c r="D384" t="s">
        <v>562</v>
      </c>
      <c r="E384">
        <v>2600</v>
      </c>
    </row>
    <row r="385" spans="3:5" x14ac:dyDescent="0.4">
      <c r="C385" t="s">
        <v>759</v>
      </c>
      <c r="D385" t="s">
        <v>563</v>
      </c>
      <c r="E385">
        <v>600</v>
      </c>
    </row>
    <row r="386" spans="3:5" x14ac:dyDescent="0.4">
      <c r="C386" t="s">
        <v>759</v>
      </c>
      <c r="D386" t="s">
        <v>564</v>
      </c>
      <c r="E386">
        <v>1900</v>
      </c>
    </row>
    <row r="387" spans="3:5" x14ac:dyDescent="0.4">
      <c r="C387" t="s">
        <v>759</v>
      </c>
      <c r="D387" t="s">
        <v>565</v>
      </c>
      <c r="E387">
        <v>1000</v>
      </c>
    </row>
    <row r="388" spans="3:5" x14ac:dyDescent="0.4">
      <c r="C388" t="s">
        <v>759</v>
      </c>
      <c r="D388" t="s">
        <v>566</v>
      </c>
      <c r="E388">
        <v>700</v>
      </c>
    </row>
    <row r="389" spans="3:5" x14ac:dyDescent="0.4">
      <c r="C389" t="s">
        <v>759</v>
      </c>
      <c r="D389" t="s">
        <v>567</v>
      </c>
      <c r="E389">
        <v>100</v>
      </c>
    </row>
    <row r="390" spans="3:5" x14ac:dyDescent="0.4">
      <c r="C390" t="s">
        <v>759</v>
      </c>
      <c r="D390" t="s">
        <v>568</v>
      </c>
      <c r="E390">
        <v>2500</v>
      </c>
    </row>
    <row r="391" spans="3:5" x14ac:dyDescent="0.4">
      <c r="C391" t="s">
        <v>759</v>
      </c>
      <c r="D391" t="s">
        <v>569</v>
      </c>
      <c r="E391">
        <v>300</v>
      </c>
    </row>
    <row r="392" spans="3:5" x14ac:dyDescent="0.4">
      <c r="C392" t="s">
        <v>759</v>
      </c>
      <c r="D392" t="s">
        <v>570</v>
      </c>
      <c r="E392">
        <v>2500</v>
      </c>
    </row>
    <row r="393" spans="3:5" x14ac:dyDescent="0.4">
      <c r="C393" t="s">
        <v>759</v>
      </c>
      <c r="D393" t="s">
        <v>571</v>
      </c>
      <c r="E393">
        <v>500</v>
      </c>
    </row>
    <row r="394" spans="3:5" x14ac:dyDescent="0.4">
      <c r="C394" t="s">
        <v>759</v>
      </c>
      <c r="D394" t="s">
        <v>572</v>
      </c>
      <c r="E394">
        <v>600</v>
      </c>
    </row>
    <row r="395" spans="3:5" x14ac:dyDescent="0.4">
      <c r="C395" t="s">
        <v>759</v>
      </c>
      <c r="D395" t="s">
        <v>573</v>
      </c>
      <c r="E395">
        <v>300</v>
      </c>
    </row>
    <row r="396" spans="3:5" x14ac:dyDescent="0.4">
      <c r="C396" t="s">
        <v>759</v>
      </c>
      <c r="D396" t="s">
        <v>574</v>
      </c>
      <c r="E396">
        <v>900</v>
      </c>
    </row>
    <row r="397" spans="3:5" x14ac:dyDescent="0.4">
      <c r="C397" t="s">
        <v>759</v>
      </c>
      <c r="D397" t="s">
        <v>575</v>
      </c>
      <c r="E397">
        <v>200</v>
      </c>
    </row>
    <row r="398" spans="3:5" x14ac:dyDescent="0.4">
      <c r="C398" t="s">
        <v>759</v>
      </c>
      <c r="D398" t="s">
        <v>576</v>
      </c>
      <c r="E398">
        <v>300</v>
      </c>
    </row>
    <row r="399" spans="3:5" x14ac:dyDescent="0.4">
      <c r="C399" t="s">
        <v>759</v>
      </c>
      <c r="D399" t="s">
        <v>577</v>
      </c>
      <c r="E399">
        <v>500</v>
      </c>
    </row>
    <row r="400" spans="3:5" x14ac:dyDescent="0.4">
      <c r="C400" t="s">
        <v>759</v>
      </c>
      <c r="D400" t="s">
        <v>578</v>
      </c>
      <c r="E400">
        <v>100</v>
      </c>
    </row>
    <row r="401" spans="3:5" x14ac:dyDescent="0.4">
      <c r="C401" t="s">
        <v>759</v>
      </c>
      <c r="D401" t="s">
        <v>579</v>
      </c>
      <c r="E401">
        <v>3700</v>
      </c>
    </row>
    <row r="402" spans="3:5" x14ac:dyDescent="0.4">
      <c r="C402" t="s">
        <v>759</v>
      </c>
      <c r="D402" t="s">
        <v>580</v>
      </c>
      <c r="E402">
        <v>1100</v>
      </c>
    </row>
    <row r="403" spans="3:5" x14ac:dyDescent="0.4">
      <c r="C403" t="s">
        <v>759</v>
      </c>
      <c r="D403" t="s">
        <v>581</v>
      </c>
      <c r="E403">
        <v>3100</v>
      </c>
    </row>
    <row r="404" spans="3:5" x14ac:dyDescent="0.4">
      <c r="C404" t="s">
        <v>759</v>
      </c>
      <c r="D404" t="s">
        <v>582</v>
      </c>
      <c r="E404">
        <v>700</v>
      </c>
    </row>
    <row r="405" spans="3:5" x14ac:dyDescent="0.4">
      <c r="C405" t="s">
        <v>759</v>
      </c>
      <c r="D405" t="s">
        <v>583</v>
      </c>
      <c r="E405">
        <v>1500</v>
      </c>
    </row>
    <row r="406" spans="3:5" x14ac:dyDescent="0.4">
      <c r="C406" t="s">
        <v>759</v>
      </c>
      <c r="D406" t="s">
        <v>584</v>
      </c>
      <c r="E406">
        <v>600</v>
      </c>
    </row>
    <row r="407" spans="3:5" x14ac:dyDescent="0.4">
      <c r="C407" t="s">
        <v>759</v>
      </c>
      <c r="D407" t="s">
        <v>585</v>
      </c>
      <c r="E407">
        <v>1300</v>
      </c>
    </row>
    <row r="408" spans="3:5" x14ac:dyDescent="0.4">
      <c r="C408" t="s">
        <v>759</v>
      </c>
      <c r="D408" t="s">
        <v>586</v>
      </c>
      <c r="E408">
        <v>400</v>
      </c>
    </row>
    <row r="409" spans="3:5" x14ac:dyDescent="0.4">
      <c r="C409" t="s">
        <v>759</v>
      </c>
      <c r="D409" t="s">
        <v>587</v>
      </c>
      <c r="E409">
        <v>2800</v>
      </c>
    </row>
    <row r="410" spans="3:5" x14ac:dyDescent="0.4">
      <c r="C410" t="s">
        <v>759</v>
      </c>
      <c r="D410" t="s">
        <v>588</v>
      </c>
      <c r="E410">
        <v>500</v>
      </c>
    </row>
    <row r="411" spans="3:5" x14ac:dyDescent="0.4">
      <c r="C411" t="s">
        <v>759</v>
      </c>
      <c r="D411" t="s">
        <v>589</v>
      </c>
      <c r="E411">
        <v>1200</v>
      </c>
    </row>
    <row r="412" spans="3:5" x14ac:dyDescent="0.4">
      <c r="C412" t="s">
        <v>759</v>
      </c>
      <c r="D412" t="s">
        <v>590</v>
      </c>
      <c r="E412">
        <v>700</v>
      </c>
    </row>
    <row r="413" spans="3:5" x14ac:dyDescent="0.4">
      <c r="C413" t="s">
        <v>759</v>
      </c>
      <c r="D413" t="s">
        <v>591</v>
      </c>
      <c r="E413">
        <v>1100</v>
      </c>
    </row>
    <row r="414" spans="3:5" x14ac:dyDescent="0.4">
      <c r="C414" t="s">
        <v>759</v>
      </c>
      <c r="D414" t="s">
        <v>592</v>
      </c>
      <c r="E414">
        <v>1900</v>
      </c>
    </row>
    <row r="415" spans="3:5" x14ac:dyDescent="0.4">
      <c r="C415" t="s">
        <v>759</v>
      </c>
      <c r="D415" t="s">
        <v>593</v>
      </c>
      <c r="E415">
        <v>1400</v>
      </c>
    </row>
    <row r="416" spans="3:5" x14ac:dyDescent="0.4">
      <c r="C416" t="s">
        <v>759</v>
      </c>
      <c r="D416" t="s">
        <v>594</v>
      </c>
      <c r="E416">
        <v>2200</v>
      </c>
    </row>
    <row r="417" spans="3:5" x14ac:dyDescent="0.4">
      <c r="C417" t="s">
        <v>759</v>
      </c>
      <c r="D417" t="s">
        <v>595</v>
      </c>
      <c r="E417">
        <v>1500</v>
      </c>
    </row>
    <row r="418" spans="3:5" x14ac:dyDescent="0.4">
      <c r="C418" t="s">
        <v>759</v>
      </c>
      <c r="D418" t="s">
        <v>596</v>
      </c>
      <c r="E418">
        <v>800</v>
      </c>
    </row>
    <row r="419" spans="3:5" x14ac:dyDescent="0.4">
      <c r="C419" t="s">
        <v>759</v>
      </c>
      <c r="D419" t="s">
        <v>597</v>
      </c>
      <c r="E419">
        <v>600</v>
      </c>
    </row>
    <row r="420" spans="3:5" x14ac:dyDescent="0.4">
      <c r="C420" t="s">
        <v>759</v>
      </c>
      <c r="D420" t="s">
        <v>598</v>
      </c>
      <c r="E420">
        <v>2700</v>
      </c>
    </row>
    <row r="421" spans="3:5" x14ac:dyDescent="0.4">
      <c r="C421" t="s">
        <v>759</v>
      </c>
      <c r="D421" t="s">
        <v>599</v>
      </c>
      <c r="E421">
        <v>700</v>
      </c>
    </row>
    <row r="422" spans="3:5" x14ac:dyDescent="0.4">
      <c r="C422" t="s">
        <v>759</v>
      </c>
      <c r="D422" t="s">
        <v>600</v>
      </c>
      <c r="E422">
        <v>400</v>
      </c>
    </row>
    <row r="423" spans="3:5" x14ac:dyDescent="0.4">
      <c r="C423" t="s">
        <v>759</v>
      </c>
      <c r="D423" t="s">
        <v>601</v>
      </c>
      <c r="E423">
        <v>5100</v>
      </c>
    </row>
    <row r="424" spans="3:5" x14ac:dyDescent="0.4">
      <c r="C424" t="s">
        <v>759</v>
      </c>
      <c r="D424" t="s">
        <v>602</v>
      </c>
      <c r="E424">
        <v>11100</v>
      </c>
    </row>
    <row r="425" spans="3:5" x14ac:dyDescent="0.4">
      <c r="C425" t="s">
        <v>759</v>
      </c>
      <c r="D425" t="s">
        <v>603</v>
      </c>
      <c r="E425">
        <v>4100</v>
      </c>
    </row>
    <row r="426" spans="3:5" x14ac:dyDescent="0.4">
      <c r="C426" t="s">
        <v>759</v>
      </c>
      <c r="D426" t="s">
        <v>604</v>
      </c>
      <c r="E426">
        <v>5800</v>
      </c>
    </row>
    <row r="427" spans="3:5" x14ac:dyDescent="0.4">
      <c r="C427" t="s">
        <v>759</v>
      </c>
      <c r="D427" t="s">
        <v>605</v>
      </c>
      <c r="E427">
        <v>18300</v>
      </c>
    </row>
    <row r="428" spans="3:5" x14ac:dyDescent="0.4">
      <c r="C428" t="s">
        <v>759</v>
      </c>
      <c r="D428" t="s">
        <v>606</v>
      </c>
      <c r="E428">
        <v>2300</v>
      </c>
    </row>
    <row r="429" spans="3:5" x14ac:dyDescent="0.4">
      <c r="C429" t="s">
        <v>759</v>
      </c>
      <c r="D429" t="s">
        <v>607</v>
      </c>
      <c r="E429">
        <v>13500</v>
      </c>
    </row>
    <row r="430" spans="3:5" x14ac:dyDescent="0.4">
      <c r="C430" t="s">
        <v>759</v>
      </c>
      <c r="D430" t="s">
        <v>608</v>
      </c>
      <c r="E430">
        <v>4100</v>
      </c>
    </row>
    <row r="431" spans="3:5" x14ac:dyDescent="0.4">
      <c r="C431" t="s">
        <v>759</v>
      </c>
      <c r="D431" t="s">
        <v>609</v>
      </c>
      <c r="E431">
        <v>3100</v>
      </c>
    </row>
    <row r="432" spans="3:5" x14ac:dyDescent="0.4">
      <c r="C432" t="s">
        <v>759</v>
      </c>
      <c r="D432" t="s">
        <v>610</v>
      </c>
      <c r="E432">
        <v>4400</v>
      </c>
    </row>
    <row r="433" spans="3:5" x14ac:dyDescent="0.4">
      <c r="C433" t="s">
        <v>759</v>
      </c>
      <c r="D433" t="s">
        <v>611</v>
      </c>
      <c r="E433">
        <v>1700</v>
      </c>
    </row>
    <row r="434" spans="3:5" x14ac:dyDescent="0.4">
      <c r="C434" t="s">
        <v>759</v>
      </c>
      <c r="D434" t="s">
        <v>612</v>
      </c>
      <c r="E434">
        <v>7500</v>
      </c>
    </row>
    <row r="435" spans="3:5" x14ac:dyDescent="0.4">
      <c r="C435" t="s">
        <v>759</v>
      </c>
      <c r="D435" t="s">
        <v>613</v>
      </c>
      <c r="E435">
        <v>8400</v>
      </c>
    </row>
    <row r="436" spans="3:5" x14ac:dyDescent="0.4">
      <c r="C436" t="s">
        <v>759</v>
      </c>
      <c r="D436" t="s">
        <v>614</v>
      </c>
      <c r="E436">
        <v>2400</v>
      </c>
    </row>
    <row r="437" spans="3:5" x14ac:dyDescent="0.4">
      <c r="C437" t="s">
        <v>759</v>
      </c>
      <c r="D437" t="s">
        <v>615</v>
      </c>
      <c r="E437">
        <v>3700</v>
      </c>
    </row>
    <row r="438" spans="3:5" x14ac:dyDescent="0.4">
      <c r="C438" t="s">
        <v>759</v>
      </c>
      <c r="D438" t="s">
        <v>616</v>
      </c>
      <c r="E438">
        <v>2100</v>
      </c>
    </row>
    <row r="439" spans="3:5" x14ac:dyDescent="0.4">
      <c r="C439" t="s">
        <v>759</v>
      </c>
      <c r="D439" t="s">
        <v>617</v>
      </c>
      <c r="E439">
        <v>3900</v>
      </c>
    </row>
    <row r="440" spans="3:5" x14ac:dyDescent="0.4">
      <c r="C440" t="s">
        <v>759</v>
      </c>
      <c r="D440" t="s">
        <v>618</v>
      </c>
      <c r="E440">
        <v>4600</v>
      </c>
    </row>
    <row r="441" spans="3:5" x14ac:dyDescent="0.4">
      <c r="C441" t="s">
        <v>759</v>
      </c>
      <c r="D441" t="s">
        <v>619</v>
      </c>
      <c r="E441">
        <v>3800</v>
      </c>
    </row>
    <row r="442" spans="3:5" x14ac:dyDescent="0.4">
      <c r="C442" t="s">
        <v>759</v>
      </c>
      <c r="D442" t="s">
        <v>620</v>
      </c>
      <c r="E442">
        <v>2100</v>
      </c>
    </row>
    <row r="443" spans="3:5" x14ac:dyDescent="0.4">
      <c r="C443" t="s">
        <v>759</v>
      </c>
      <c r="D443" t="s">
        <v>621</v>
      </c>
      <c r="E443">
        <v>1800</v>
      </c>
    </row>
    <row r="444" spans="3:5" x14ac:dyDescent="0.4">
      <c r="C444" t="s">
        <v>759</v>
      </c>
      <c r="D444" t="s">
        <v>622</v>
      </c>
      <c r="E444">
        <v>2100</v>
      </c>
    </row>
    <row r="445" spans="3:5" x14ac:dyDescent="0.4">
      <c r="C445" t="s">
        <v>759</v>
      </c>
      <c r="D445" t="s">
        <v>623</v>
      </c>
      <c r="E445">
        <v>2200</v>
      </c>
    </row>
    <row r="446" spans="3:5" x14ac:dyDescent="0.4">
      <c r="C446" t="s">
        <v>759</v>
      </c>
      <c r="D446" t="s">
        <v>624</v>
      </c>
      <c r="E446">
        <v>2700</v>
      </c>
    </row>
    <row r="447" spans="3:5" x14ac:dyDescent="0.4">
      <c r="C447" t="s">
        <v>759</v>
      </c>
      <c r="D447" t="s">
        <v>625</v>
      </c>
      <c r="E447">
        <v>500</v>
      </c>
    </row>
    <row r="448" spans="3:5" x14ac:dyDescent="0.4">
      <c r="C448" t="s">
        <v>759</v>
      </c>
      <c r="D448" t="s">
        <v>626</v>
      </c>
      <c r="E448">
        <v>6600</v>
      </c>
    </row>
    <row r="449" spans="3:5" x14ac:dyDescent="0.4">
      <c r="C449" t="s">
        <v>759</v>
      </c>
      <c r="D449" t="s">
        <v>627</v>
      </c>
      <c r="E449">
        <v>400</v>
      </c>
    </row>
    <row r="450" spans="3:5" x14ac:dyDescent="0.4">
      <c r="C450" t="s">
        <v>759</v>
      </c>
      <c r="D450" t="s">
        <v>628</v>
      </c>
      <c r="E450">
        <v>600</v>
      </c>
    </row>
    <row r="451" spans="3:5" x14ac:dyDescent="0.4">
      <c r="C451" t="s">
        <v>759</v>
      </c>
      <c r="D451" t="s">
        <v>629</v>
      </c>
      <c r="E451">
        <v>2600</v>
      </c>
    </row>
    <row r="452" spans="3:5" x14ac:dyDescent="0.4">
      <c r="C452" t="s">
        <v>759</v>
      </c>
      <c r="D452" t="s">
        <v>630</v>
      </c>
      <c r="E452">
        <v>800</v>
      </c>
    </row>
    <row r="453" spans="3:5" x14ac:dyDescent="0.4">
      <c r="C453" t="s">
        <v>759</v>
      </c>
      <c r="D453" t="s">
        <v>631</v>
      </c>
      <c r="E453">
        <v>4300</v>
      </c>
    </row>
    <row r="454" spans="3:5" x14ac:dyDescent="0.4">
      <c r="C454" t="s">
        <v>759</v>
      </c>
      <c r="D454" t="s">
        <v>632</v>
      </c>
      <c r="E454">
        <v>700</v>
      </c>
    </row>
    <row r="455" spans="3:5" x14ac:dyDescent="0.4">
      <c r="C455" t="s">
        <v>759</v>
      </c>
      <c r="D455" t="s">
        <v>633</v>
      </c>
      <c r="E455">
        <v>2100</v>
      </c>
    </row>
    <row r="456" spans="3:5" x14ac:dyDescent="0.4">
      <c r="C456" t="s">
        <v>759</v>
      </c>
      <c r="D456" t="s">
        <v>634</v>
      </c>
      <c r="E456">
        <v>1000</v>
      </c>
    </row>
    <row r="457" spans="3:5" x14ac:dyDescent="0.4">
      <c r="C457" t="s">
        <v>759</v>
      </c>
      <c r="D457" t="s">
        <v>635</v>
      </c>
      <c r="E457">
        <v>500</v>
      </c>
    </row>
    <row r="458" spans="3:5" x14ac:dyDescent="0.4">
      <c r="C458" t="s">
        <v>759</v>
      </c>
      <c r="D458" t="s">
        <v>636</v>
      </c>
      <c r="E458">
        <v>500</v>
      </c>
    </row>
    <row r="459" spans="3:5" x14ac:dyDescent="0.4">
      <c r="C459" t="s">
        <v>759</v>
      </c>
      <c r="D459" t="s">
        <v>637</v>
      </c>
      <c r="E459">
        <v>1000</v>
      </c>
    </row>
    <row r="460" spans="3:5" x14ac:dyDescent="0.4">
      <c r="C460" t="s">
        <v>759</v>
      </c>
      <c r="D460" t="s">
        <v>638</v>
      </c>
      <c r="E460">
        <v>300</v>
      </c>
    </row>
    <row r="461" spans="3:5" x14ac:dyDescent="0.4">
      <c r="C461" t="s">
        <v>759</v>
      </c>
      <c r="D461" t="s">
        <v>639</v>
      </c>
      <c r="E461">
        <v>800</v>
      </c>
    </row>
    <row r="462" spans="3:5" x14ac:dyDescent="0.4">
      <c r="C462" t="s">
        <v>759</v>
      </c>
      <c r="D462" t="s">
        <v>640</v>
      </c>
      <c r="E462">
        <v>100</v>
      </c>
    </row>
    <row r="463" spans="3:5" x14ac:dyDescent="0.4">
      <c r="C463" t="s">
        <v>759</v>
      </c>
      <c r="D463" t="s">
        <v>641</v>
      </c>
      <c r="E463">
        <v>1000</v>
      </c>
    </row>
    <row r="464" spans="3:5" x14ac:dyDescent="0.4">
      <c r="C464" t="s">
        <v>759</v>
      </c>
      <c r="D464" t="s">
        <v>642</v>
      </c>
      <c r="E464">
        <v>400</v>
      </c>
    </row>
    <row r="465" spans="3:5" x14ac:dyDescent="0.4">
      <c r="C465" t="s">
        <v>759</v>
      </c>
      <c r="D465" t="s">
        <v>643</v>
      </c>
      <c r="E465">
        <v>1600</v>
      </c>
    </row>
    <row r="466" spans="3:5" x14ac:dyDescent="0.4">
      <c r="C466" t="s">
        <v>759</v>
      </c>
      <c r="D466" t="s">
        <v>644</v>
      </c>
      <c r="E466">
        <v>200</v>
      </c>
    </row>
    <row r="467" spans="3:5" x14ac:dyDescent="0.4">
      <c r="C467" t="s">
        <v>759</v>
      </c>
      <c r="D467" t="s">
        <v>645</v>
      </c>
      <c r="E467">
        <v>0</v>
      </c>
    </row>
    <row r="468" spans="3:5" x14ac:dyDescent="0.4">
      <c r="C468" t="s">
        <v>759</v>
      </c>
      <c r="D468" t="s">
        <v>646</v>
      </c>
      <c r="E468">
        <v>600</v>
      </c>
    </row>
    <row r="469" spans="3:5" x14ac:dyDescent="0.4">
      <c r="C469" t="s">
        <v>759</v>
      </c>
      <c r="D469" t="s">
        <v>647</v>
      </c>
      <c r="E469">
        <v>200</v>
      </c>
    </row>
    <row r="470" spans="3:5" x14ac:dyDescent="0.4">
      <c r="C470" t="s">
        <v>759</v>
      </c>
      <c r="D470" t="s">
        <v>648</v>
      </c>
      <c r="E470">
        <v>300</v>
      </c>
    </row>
    <row r="471" spans="3:5" x14ac:dyDescent="0.4">
      <c r="C471" t="s">
        <v>759</v>
      </c>
      <c r="D471" t="s">
        <v>649</v>
      </c>
      <c r="E471">
        <v>400</v>
      </c>
    </row>
    <row r="472" spans="3:5" x14ac:dyDescent="0.4">
      <c r="C472" t="s">
        <v>759</v>
      </c>
      <c r="D472" t="s">
        <v>650</v>
      </c>
      <c r="E472">
        <v>400</v>
      </c>
    </row>
    <row r="473" spans="3:5" x14ac:dyDescent="0.4">
      <c r="C473" t="s">
        <v>759</v>
      </c>
      <c r="D473" t="s">
        <v>651</v>
      </c>
      <c r="E473">
        <v>700</v>
      </c>
    </row>
    <row r="474" spans="3:5" x14ac:dyDescent="0.4">
      <c r="C474" t="s">
        <v>759</v>
      </c>
      <c r="D474" t="s">
        <v>652</v>
      </c>
      <c r="E474">
        <v>600</v>
      </c>
    </row>
    <row r="475" spans="3:5" x14ac:dyDescent="0.4">
      <c r="C475" t="s">
        <v>759</v>
      </c>
      <c r="D475" t="s">
        <v>653</v>
      </c>
      <c r="E475">
        <v>1100</v>
      </c>
    </row>
    <row r="476" spans="3:5" x14ac:dyDescent="0.4">
      <c r="C476" t="s">
        <v>759</v>
      </c>
      <c r="D476" t="s">
        <v>654</v>
      </c>
      <c r="E476">
        <v>0</v>
      </c>
    </row>
    <row r="477" spans="3:5" x14ac:dyDescent="0.4">
      <c r="C477" t="s">
        <v>759</v>
      </c>
      <c r="D477" t="s">
        <v>655</v>
      </c>
      <c r="E477">
        <v>700</v>
      </c>
    </row>
    <row r="478" spans="3:5" x14ac:dyDescent="0.4">
      <c r="C478" t="s">
        <v>759</v>
      </c>
      <c r="D478" t="s">
        <v>656</v>
      </c>
      <c r="E478">
        <v>200</v>
      </c>
    </row>
    <row r="479" spans="3:5" x14ac:dyDescent="0.4">
      <c r="C479" t="s">
        <v>759</v>
      </c>
      <c r="D479" t="s">
        <v>657</v>
      </c>
      <c r="E479">
        <v>3900</v>
      </c>
    </row>
    <row r="480" spans="3:5" x14ac:dyDescent="0.4">
      <c r="C480" t="s">
        <v>759</v>
      </c>
      <c r="D480" t="s">
        <v>658</v>
      </c>
      <c r="E480">
        <v>300</v>
      </c>
    </row>
    <row r="481" spans="3:5" x14ac:dyDescent="0.4">
      <c r="C481" t="s">
        <v>759</v>
      </c>
      <c r="D481" t="s">
        <v>659</v>
      </c>
      <c r="E481">
        <v>2900</v>
      </c>
    </row>
    <row r="482" spans="3:5" x14ac:dyDescent="0.4">
      <c r="C482" t="s">
        <v>759</v>
      </c>
      <c r="D482" t="s">
        <v>660</v>
      </c>
      <c r="E482">
        <v>1600</v>
      </c>
    </row>
    <row r="483" spans="3:5" x14ac:dyDescent="0.4">
      <c r="C483" t="s">
        <v>759</v>
      </c>
      <c r="D483" t="s">
        <v>661</v>
      </c>
      <c r="E483">
        <v>800</v>
      </c>
    </row>
    <row r="484" spans="3:5" x14ac:dyDescent="0.4">
      <c r="C484" t="s">
        <v>759</v>
      </c>
      <c r="D484" t="s">
        <v>662</v>
      </c>
      <c r="E484">
        <v>900</v>
      </c>
    </row>
    <row r="485" spans="3:5" x14ac:dyDescent="0.4">
      <c r="C485" t="s">
        <v>759</v>
      </c>
      <c r="D485" t="s">
        <v>663</v>
      </c>
      <c r="E485">
        <v>700</v>
      </c>
    </row>
    <row r="486" spans="3:5" x14ac:dyDescent="0.4">
      <c r="C486" t="s">
        <v>759</v>
      </c>
      <c r="D486" t="s">
        <v>664</v>
      </c>
      <c r="E486">
        <v>12300</v>
      </c>
    </row>
    <row r="487" spans="3:5" x14ac:dyDescent="0.4">
      <c r="C487" t="s">
        <v>759</v>
      </c>
      <c r="D487" t="s">
        <v>665</v>
      </c>
      <c r="E487">
        <v>3100</v>
      </c>
    </row>
    <row r="488" spans="3:5" x14ac:dyDescent="0.4">
      <c r="C488" t="s">
        <v>759</v>
      </c>
      <c r="D488" t="s">
        <v>666</v>
      </c>
      <c r="E488">
        <v>6200</v>
      </c>
    </row>
    <row r="489" spans="3:5" x14ac:dyDescent="0.4">
      <c r="C489" t="s">
        <v>759</v>
      </c>
      <c r="D489" t="s">
        <v>667</v>
      </c>
      <c r="E489">
        <v>2000</v>
      </c>
    </row>
    <row r="490" spans="3:5" x14ac:dyDescent="0.4">
      <c r="C490" t="s">
        <v>759</v>
      </c>
      <c r="D490" t="s">
        <v>668</v>
      </c>
      <c r="E490">
        <v>2100</v>
      </c>
    </row>
    <row r="491" spans="3:5" x14ac:dyDescent="0.4">
      <c r="C491" t="s">
        <v>759</v>
      </c>
      <c r="D491" t="s">
        <v>669</v>
      </c>
      <c r="E491">
        <v>6400</v>
      </c>
    </row>
    <row r="492" spans="3:5" x14ac:dyDescent="0.4">
      <c r="C492" t="s">
        <v>759</v>
      </c>
      <c r="D492" t="s">
        <v>670</v>
      </c>
      <c r="E492">
        <v>1400</v>
      </c>
    </row>
    <row r="493" spans="3:5" x14ac:dyDescent="0.4">
      <c r="C493" t="s">
        <v>759</v>
      </c>
      <c r="D493" t="s">
        <v>671</v>
      </c>
      <c r="E493">
        <v>1000</v>
      </c>
    </row>
    <row r="494" spans="3:5" x14ac:dyDescent="0.4">
      <c r="C494" t="s">
        <v>759</v>
      </c>
      <c r="D494" t="s">
        <v>672</v>
      </c>
      <c r="E494">
        <v>1800</v>
      </c>
    </row>
    <row r="495" spans="3:5" x14ac:dyDescent="0.4">
      <c r="C495" t="s">
        <v>759</v>
      </c>
      <c r="D495" t="s">
        <v>673</v>
      </c>
      <c r="E495">
        <v>8900</v>
      </c>
    </row>
    <row r="496" spans="3:5" x14ac:dyDescent="0.4">
      <c r="C496" t="s">
        <v>759</v>
      </c>
      <c r="D496" t="s">
        <v>674</v>
      </c>
      <c r="E496">
        <v>4100</v>
      </c>
    </row>
    <row r="497" spans="3:5" x14ac:dyDescent="0.4">
      <c r="C497" t="s">
        <v>759</v>
      </c>
      <c r="D497" t="s">
        <v>675</v>
      </c>
      <c r="E497">
        <v>600</v>
      </c>
    </row>
    <row r="498" spans="3:5" x14ac:dyDescent="0.4">
      <c r="C498" t="s">
        <v>759</v>
      </c>
      <c r="D498" t="s">
        <v>676</v>
      </c>
      <c r="E498">
        <v>2000</v>
      </c>
    </row>
    <row r="499" spans="3:5" x14ac:dyDescent="0.4">
      <c r="C499" t="s">
        <v>759</v>
      </c>
      <c r="D499" t="s">
        <v>677</v>
      </c>
      <c r="E499">
        <v>1700</v>
      </c>
    </row>
    <row r="500" spans="3:5" x14ac:dyDescent="0.4">
      <c r="C500" t="s">
        <v>759</v>
      </c>
      <c r="D500" t="s">
        <v>678</v>
      </c>
      <c r="E500">
        <v>1300</v>
      </c>
    </row>
    <row r="501" spans="3:5" x14ac:dyDescent="0.4">
      <c r="C501" t="s">
        <v>759</v>
      </c>
      <c r="D501" t="s">
        <v>679</v>
      </c>
      <c r="E501">
        <v>700</v>
      </c>
    </row>
    <row r="502" spans="3:5" x14ac:dyDescent="0.4">
      <c r="C502" t="s">
        <v>759</v>
      </c>
      <c r="D502" t="s">
        <v>680</v>
      </c>
      <c r="E502">
        <v>1900</v>
      </c>
    </row>
    <row r="503" spans="3:5" x14ac:dyDescent="0.4">
      <c r="C503" t="s">
        <v>759</v>
      </c>
      <c r="D503" t="s">
        <v>681</v>
      </c>
      <c r="E503">
        <v>2500</v>
      </c>
    </row>
    <row r="504" spans="3:5" x14ac:dyDescent="0.4">
      <c r="C504" t="s">
        <v>759</v>
      </c>
      <c r="D504" t="s">
        <v>682</v>
      </c>
      <c r="E504">
        <v>800</v>
      </c>
    </row>
    <row r="505" spans="3:5" x14ac:dyDescent="0.4">
      <c r="C505" t="s">
        <v>759</v>
      </c>
      <c r="D505" t="s">
        <v>683</v>
      </c>
      <c r="E505">
        <v>1200</v>
      </c>
    </row>
    <row r="506" spans="3:5" x14ac:dyDescent="0.4">
      <c r="C506" t="s">
        <v>759</v>
      </c>
      <c r="D506" t="s">
        <v>684</v>
      </c>
      <c r="E506">
        <v>3500</v>
      </c>
    </row>
    <row r="507" spans="3:5" x14ac:dyDescent="0.4">
      <c r="C507" t="s">
        <v>759</v>
      </c>
      <c r="D507" t="s">
        <v>685</v>
      </c>
      <c r="E507">
        <v>5100</v>
      </c>
    </row>
    <row r="508" spans="3:5" x14ac:dyDescent="0.4">
      <c r="C508" t="s">
        <v>759</v>
      </c>
      <c r="D508" t="s">
        <v>686</v>
      </c>
      <c r="E508">
        <v>1100</v>
      </c>
    </row>
    <row r="509" spans="3:5" x14ac:dyDescent="0.4">
      <c r="C509" t="s">
        <v>759</v>
      </c>
      <c r="D509" t="s">
        <v>687</v>
      </c>
      <c r="E509">
        <v>2200</v>
      </c>
    </row>
    <row r="510" spans="3:5" x14ac:dyDescent="0.4">
      <c r="C510" t="s">
        <v>759</v>
      </c>
      <c r="D510" t="s">
        <v>688</v>
      </c>
      <c r="E510">
        <v>2900</v>
      </c>
    </row>
    <row r="511" spans="3:5" x14ac:dyDescent="0.4">
      <c r="C511" t="s">
        <v>759</v>
      </c>
      <c r="D511" t="s">
        <v>689</v>
      </c>
      <c r="E511">
        <v>400</v>
      </c>
    </row>
    <row r="512" spans="3:5" x14ac:dyDescent="0.4">
      <c r="C512" t="s">
        <v>759</v>
      </c>
      <c r="D512" t="s">
        <v>690</v>
      </c>
      <c r="E512">
        <v>3700</v>
      </c>
    </row>
    <row r="513" spans="3:5" x14ac:dyDescent="0.4">
      <c r="C513" t="s">
        <v>759</v>
      </c>
      <c r="D513" t="s">
        <v>691</v>
      </c>
      <c r="E513">
        <v>1000</v>
      </c>
    </row>
    <row r="514" spans="3:5" x14ac:dyDescent="0.4">
      <c r="C514" t="s">
        <v>759</v>
      </c>
      <c r="D514" t="s">
        <v>692</v>
      </c>
      <c r="E514">
        <v>700</v>
      </c>
    </row>
    <row r="515" spans="3:5" x14ac:dyDescent="0.4">
      <c r="C515" t="s">
        <v>759</v>
      </c>
      <c r="D515" t="s">
        <v>693</v>
      </c>
      <c r="E515">
        <v>1700</v>
      </c>
    </row>
    <row r="516" spans="3:5" x14ac:dyDescent="0.4">
      <c r="C516" t="s">
        <v>759</v>
      </c>
      <c r="D516" t="s">
        <v>694</v>
      </c>
      <c r="E516">
        <v>0</v>
      </c>
    </row>
    <row r="517" spans="3:5" x14ac:dyDescent="0.4">
      <c r="C517" t="s">
        <v>759</v>
      </c>
      <c r="D517" t="s">
        <v>393</v>
      </c>
      <c r="E517">
        <v>800</v>
      </c>
    </row>
    <row r="518" spans="3:5" x14ac:dyDescent="0.4">
      <c r="C518" t="s">
        <v>759</v>
      </c>
      <c r="D518" t="s">
        <v>394</v>
      </c>
      <c r="E518">
        <v>0</v>
      </c>
    </row>
    <row r="519" spans="3:5" x14ac:dyDescent="0.4">
      <c r="C519" t="s">
        <v>759</v>
      </c>
      <c r="D519" t="s">
        <v>395</v>
      </c>
      <c r="E519">
        <v>1400</v>
      </c>
    </row>
    <row r="520" spans="3:5" x14ac:dyDescent="0.4">
      <c r="C520" t="s">
        <v>759</v>
      </c>
      <c r="D520" t="s">
        <v>396</v>
      </c>
      <c r="E520">
        <v>600</v>
      </c>
    </row>
    <row r="521" spans="3:5" x14ac:dyDescent="0.4">
      <c r="C521" t="s">
        <v>759</v>
      </c>
      <c r="D521" t="s">
        <v>397</v>
      </c>
      <c r="E521">
        <v>300</v>
      </c>
    </row>
    <row r="522" spans="3:5" x14ac:dyDescent="0.4">
      <c r="C522" t="s">
        <v>759</v>
      </c>
      <c r="D522" t="s">
        <v>398</v>
      </c>
      <c r="E522">
        <v>2800</v>
      </c>
    </row>
    <row r="523" spans="3:5" x14ac:dyDescent="0.4">
      <c r="C523" t="s">
        <v>759</v>
      </c>
      <c r="D523" t="s">
        <v>399</v>
      </c>
      <c r="E523">
        <v>0</v>
      </c>
    </row>
    <row r="524" spans="3:5" x14ac:dyDescent="0.4">
      <c r="C524" t="s">
        <v>759</v>
      </c>
      <c r="D524" t="s">
        <v>400</v>
      </c>
      <c r="E524">
        <v>300</v>
      </c>
    </row>
    <row r="525" spans="3:5" x14ac:dyDescent="0.4">
      <c r="C525" t="s">
        <v>759</v>
      </c>
      <c r="D525" t="s">
        <v>401</v>
      </c>
      <c r="E525">
        <v>500</v>
      </c>
    </row>
    <row r="526" spans="3:5" x14ac:dyDescent="0.4">
      <c r="C526" t="s">
        <v>759</v>
      </c>
      <c r="D526" t="s">
        <v>402</v>
      </c>
      <c r="E526">
        <v>100</v>
      </c>
    </row>
    <row r="527" spans="3:5" x14ac:dyDescent="0.4">
      <c r="C527" t="s">
        <v>759</v>
      </c>
      <c r="D527" t="s">
        <v>403</v>
      </c>
      <c r="E527">
        <v>100</v>
      </c>
    </row>
    <row r="528" spans="3:5" x14ac:dyDescent="0.4">
      <c r="C528" t="s">
        <v>759</v>
      </c>
      <c r="D528" t="s">
        <v>404</v>
      </c>
      <c r="E528">
        <v>200</v>
      </c>
    </row>
    <row r="529" spans="3:5" x14ac:dyDescent="0.4">
      <c r="C529" t="s">
        <v>759</v>
      </c>
      <c r="D529" t="s">
        <v>405</v>
      </c>
      <c r="E529">
        <v>700</v>
      </c>
    </row>
    <row r="530" spans="3:5" x14ac:dyDescent="0.4">
      <c r="C530" t="s">
        <v>759</v>
      </c>
      <c r="D530" t="s">
        <v>406</v>
      </c>
      <c r="E530">
        <v>0</v>
      </c>
    </row>
    <row r="531" spans="3:5" x14ac:dyDescent="0.4">
      <c r="C531" t="s">
        <v>759</v>
      </c>
      <c r="D531" t="s">
        <v>407</v>
      </c>
      <c r="E531">
        <v>2400</v>
      </c>
    </row>
    <row r="532" spans="3:5" x14ac:dyDescent="0.4">
      <c r="C532" t="s">
        <v>759</v>
      </c>
      <c r="D532" t="s">
        <v>408</v>
      </c>
      <c r="E532">
        <v>1100</v>
      </c>
    </row>
    <row r="533" spans="3:5" x14ac:dyDescent="0.4">
      <c r="C533" t="s">
        <v>759</v>
      </c>
      <c r="D533" t="s">
        <v>409</v>
      </c>
      <c r="E533">
        <v>200</v>
      </c>
    </row>
    <row r="534" spans="3:5" x14ac:dyDescent="0.4">
      <c r="C534" t="s">
        <v>759</v>
      </c>
      <c r="D534" t="s">
        <v>410</v>
      </c>
      <c r="E534">
        <v>3300</v>
      </c>
    </row>
    <row r="535" spans="3:5" x14ac:dyDescent="0.4">
      <c r="C535" t="s">
        <v>759</v>
      </c>
      <c r="D535" t="s">
        <v>411</v>
      </c>
      <c r="E535">
        <v>400</v>
      </c>
    </row>
    <row r="536" spans="3:5" x14ac:dyDescent="0.4">
      <c r="C536" t="s">
        <v>759</v>
      </c>
      <c r="D536" t="s">
        <v>412</v>
      </c>
      <c r="E536">
        <v>1700</v>
      </c>
    </row>
    <row r="537" spans="3:5" x14ac:dyDescent="0.4">
      <c r="C537" t="s">
        <v>759</v>
      </c>
      <c r="D537" t="s">
        <v>413</v>
      </c>
      <c r="E537">
        <v>100</v>
      </c>
    </row>
    <row r="538" spans="3:5" x14ac:dyDescent="0.4">
      <c r="C538" t="s">
        <v>759</v>
      </c>
      <c r="D538" t="s">
        <v>414</v>
      </c>
      <c r="E538">
        <v>400</v>
      </c>
    </row>
    <row r="539" spans="3:5" x14ac:dyDescent="0.4">
      <c r="C539" t="s">
        <v>759</v>
      </c>
      <c r="D539" t="s">
        <v>415</v>
      </c>
      <c r="E539">
        <v>0</v>
      </c>
    </row>
    <row r="540" spans="3:5" x14ac:dyDescent="0.4">
      <c r="C540" t="s">
        <v>759</v>
      </c>
      <c r="D540" t="s">
        <v>416</v>
      </c>
      <c r="E540">
        <v>0</v>
      </c>
    </row>
    <row r="541" spans="3:5" x14ac:dyDescent="0.4">
      <c r="C541" t="s">
        <v>759</v>
      </c>
      <c r="D541" t="s">
        <v>417</v>
      </c>
      <c r="E541">
        <v>500</v>
      </c>
    </row>
    <row r="542" spans="3:5" x14ac:dyDescent="0.4">
      <c r="C542" t="s">
        <v>759</v>
      </c>
      <c r="D542" t="s">
        <v>418</v>
      </c>
      <c r="E542">
        <v>100</v>
      </c>
    </row>
    <row r="543" spans="3:5" x14ac:dyDescent="0.4">
      <c r="C543" t="s">
        <v>759</v>
      </c>
      <c r="D543" t="s">
        <v>419</v>
      </c>
      <c r="E543">
        <v>1100</v>
      </c>
    </row>
    <row r="544" spans="3:5" x14ac:dyDescent="0.4">
      <c r="C544" t="s">
        <v>759</v>
      </c>
      <c r="D544" t="s">
        <v>420</v>
      </c>
      <c r="E544">
        <v>100</v>
      </c>
    </row>
    <row r="545" spans="3:5" x14ac:dyDescent="0.4">
      <c r="C545" t="s">
        <v>759</v>
      </c>
      <c r="D545" t="s">
        <v>421</v>
      </c>
      <c r="E545">
        <v>300</v>
      </c>
    </row>
    <row r="546" spans="3:5" x14ac:dyDescent="0.4">
      <c r="C546" t="s">
        <v>759</v>
      </c>
      <c r="D546" t="s">
        <v>422</v>
      </c>
      <c r="E546">
        <v>300</v>
      </c>
    </row>
    <row r="547" spans="3:5" x14ac:dyDescent="0.4">
      <c r="C547" t="s">
        <v>759</v>
      </c>
      <c r="D547" t="s">
        <v>423</v>
      </c>
      <c r="E547">
        <v>1700</v>
      </c>
    </row>
    <row r="548" spans="3:5" x14ac:dyDescent="0.4">
      <c r="C548" t="s">
        <v>759</v>
      </c>
      <c r="D548" t="s">
        <v>424</v>
      </c>
      <c r="E548">
        <v>400</v>
      </c>
    </row>
    <row r="549" spans="3:5" x14ac:dyDescent="0.4">
      <c r="C549" t="s">
        <v>759</v>
      </c>
      <c r="D549" t="s">
        <v>425</v>
      </c>
      <c r="E549">
        <v>900</v>
      </c>
    </row>
    <row r="550" spans="3:5" x14ac:dyDescent="0.4">
      <c r="C550" t="s">
        <v>759</v>
      </c>
      <c r="D550" t="s">
        <v>426</v>
      </c>
      <c r="E550">
        <v>500</v>
      </c>
    </row>
    <row r="551" spans="3:5" x14ac:dyDescent="0.4">
      <c r="C551" t="s">
        <v>759</v>
      </c>
      <c r="D551" t="s">
        <v>427</v>
      </c>
      <c r="E551">
        <v>0</v>
      </c>
    </row>
    <row r="552" spans="3:5" x14ac:dyDescent="0.4">
      <c r="C552" t="s">
        <v>759</v>
      </c>
      <c r="D552" t="s">
        <v>428</v>
      </c>
      <c r="E552">
        <v>3700</v>
      </c>
    </row>
    <row r="553" spans="3:5" x14ac:dyDescent="0.4">
      <c r="C553" t="s">
        <v>759</v>
      </c>
      <c r="D553" t="s">
        <v>429</v>
      </c>
      <c r="E553">
        <v>300</v>
      </c>
    </row>
    <row r="554" spans="3:5" x14ac:dyDescent="0.4">
      <c r="C554" t="s">
        <v>759</v>
      </c>
      <c r="D554" t="s">
        <v>430</v>
      </c>
      <c r="E554">
        <v>200</v>
      </c>
    </row>
    <row r="555" spans="3:5" x14ac:dyDescent="0.4">
      <c r="C555" t="s">
        <v>759</v>
      </c>
      <c r="D555" t="s">
        <v>431</v>
      </c>
      <c r="E555">
        <v>1900</v>
      </c>
    </row>
    <row r="556" spans="3:5" x14ac:dyDescent="0.4">
      <c r="C556" t="s">
        <v>759</v>
      </c>
      <c r="D556" t="s">
        <v>432</v>
      </c>
      <c r="E556">
        <v>300</v>
      </c>
    </row>
    <row r="557" spans="3:5" x14ac:dyDescent="0.4">
      <c r="C557" t="s">
        <v>759</v>
      </c>
      <c r="D557" t="s">
        <v>433</v>
      </c>
      <c r="E557">
        <v>800</v>
      </c>
    </row>
    <row r="558" spans="3:5" x14ac:dyDescent="0.4">
      <c r="C558" t="s">
        <v>759</v>
      </c>
      <c r="D558" t="s">
        <v>434</v>
      </c>
      <c r="E558">
        <v>400</v>
      </c>
    </row>
    <row r="559" spans="3:5" x14ac:dyDescent="0.4">
      <c r="C559" t="s">
        <v>759</v>
      </c>
      <c r="D559" t="s">
        <v>435</v>
      </c>
      <c r="E559">
        <v>0</v>
      </c>
    </row>
    <row r="560" spans="3:5" x14ac:dyDescent="0.4">
      <c r="C560" t="s">
        <v>759</v>
      </c>
      <c r="D560" t="s">
        <v>436</v>
      </c>
      <c r="E560">
        <v>0</v>
      </c>
    </row>
    <row r="561" spans="3:5" x14ac:dyDescent="0.4">
      <c r="C561" t="s">
        <v>759</v>
      </c>
      <c r="D561" t="s">
        <v>437</v>
      </c>
      <c r="E561">
        <v>400</v>
      </c>
    </row>
    <row r="562" spans="3:5" x14ac:dyDescent="0.4">
      <c r="C562" t="s">
        <v>759</v>
      </c>
      <c r="D562" t="s">
        <v>438</v>
      </c>
      <c r="E562">
        <v>500</v>
      </c>
    </row>
    <row r="563" spans="3:5" x14ac:dyDescent="0.4">
      <c r="C563" t="s">
        <v>759</v>
      </c>
      <c r="D563" t="s">
        <v>439</v>
      </c>
      <c r="E563">
        <v>300</v>
      </c>
    </row>
    <row r="564" spans="3:5" x14ac:dyDescent="0.4">
      <c r="C564" t="s">
        <v>759</v>
      </c>
      <c r="D564" t="s">
        <v>440</v>
      </c>
      <c r="E564">
        <v>600</v>
      </c>
    </row>
    <row r="565" spans="3:5" x14ac:dyDescent="0.4">
      <c r="C565" t="s">
        <v>759</v>
      </c>
      <c r="D565" t="s">
        <v>441</v>
      </c>
      <c r="E565">
        <v>600</v>
      </c>
    </row>
    <row r="566" spans="3:5" x14ac:dyDescent="0.4">
      <c r="C566" t="s">
        <v>759</v>
      </c>
      <c r="D566" t="s">
        <v>442</v>
      </c>
      <c r="E566">
        <v>200</v>
      </c>
    </row>
    <row r="567" spans="3:5" x14ac:dyDescent="0.4">
      <c r="C567" t="s">
        <v>759</v>
      </c>
      <c r="D567" t="s">
        <v>443</v>
      </c>
      <c r="E567">
        <v>0</v>
      </c>
    </row>
    <row r="568" spans="3:5" x14ac:dyDescent="0.4">
      <c r="C568" t="s">
        <v>759</v>
      </c>
      <c r="D568" t="s">
        <v>444</v>
      </c>
      <c r="E568">
        <v>400</v>
      </c>
    </row>
    <row r="569" spans="3:5" x14ac:dyDescent="0.4">
      <c r="C569" t="s">
        <v>759</v>
      </c>
      <c r="D569" t="s">
        <v>445</v>
      </c>
      <c r="E569">
        <v>0</v>
      </c>
    </row>
    <row r="570" spans="3:5" x14ac:dyDescent="0.4">
      <c r="C570" t="s">
        <v>759</v>
      </c>
      <c r="D570" t="s">
        <v>446</v>
      </c>
      <c r="E570">
        <v>300</v>
      </c>
    </row>
    <row r="571" spans="3:5" x14ac:dyDescent="0.4">
      <c r="C571" t="s">
        <v>759</v>
      </c>
      <c r="D571" t="s">
        <v>447</v>
      </c>
      <c r="E571">
        <v>400</v>
      </c>
    </row>
    <row r="572" spans="3:5" x14ac:dyDescent="0.4">
      <c r="C572" t="s">
        <v>759</v>
      </c>
      <c r="D572" t="s">
        <v>448</v>
      </c>
      <c r="E572">
        <v>800</v>
      </c>
    </row>
    <row r="573" spans="3:5" x14ac:dyDescent="0.4">
      <c r="C573" t="s">
        <v>759</v>
      </c>
      <c r="D573" t="s">
        <v>449</v>
      </c>
      <c r="E573">
        <v>1300</v>
      </c>
    </row>
    <row r="574" spans="3:5" x14ac:dyDescent="0.4">
      <c r="C574" t="s">
        <v>759</v>
      </c>
      <c r="D574" t="s">
        <v>450</v>
      </c>
      <c r="E574">
        <v>900</v>
      </c>
    </row>
    <row r="575" spans="3:5" x14ac:dyDescent="0.4">
      <c r="C575" t="s">
        <v>759</v>
      </c>
      <c r="D575" t="s">
        <v>451</v>
      </c>
      <c r="E575">
        <v>700</v>
      </c>
    </row>
    <row r="576" spans="3:5" x14ac:dyDescent="0.4">
      <c r="C576" t="s">
        <v>759</v>
      </c>
      <c r="D576" t="s">
        <v>452</v>
      </c>
      <c r="E576">
        <v>200</v>
      </c>
    </row>
    <row r="577" spans="3:5" x14ac:dyDescent="0.4">
      <c r="C577" t="s">
        <v>759</v>
      </c>
      <c r="D577" t="s">
        <v>453</v>
      </c>
      <c r="E577">
        <v>3000</v>
      </c>
    </row>
    <row r="578" spans="3:5" x14ac:dyDescent="0.4">
      <c r="C578" t="s">
        <v>759</v>
      </c>
      <c r="D578" t="s">
        <v>454</v>
      </c>
      <c r="E578">
        <v>900</v>
      </c>
    </row>
    <row r="579" spans="3:5" x14ac:dyDescent="0.4">
      <c r="C579" t="s">
        <v>759</v>
      </c>
      <c r="D579" t="s">
        <v>455</v>
      </c>
      <c r="E579">
        <v>500</v>
      </c>
    </row>
    <row r="580" spans="3:5" x14ac:dyDescent="0.4">
      <c r="C580" t="s">
        <v>759</v>
      </c>
      <c r="D580" t="s">
        <v>456</v>
      </c>
      <c r="E580">
        <v>500</v>
      </c>
    </row>
    <row r="581" spans="3:5" x14ac:dyDescent="0.4">
      <c r="C581" t="s">
        <v>759</v>
      </c>
      <c r="D581" t="s">
        <v>457</v>
      </c>
      <c r="E581">
        <v>200</v>
      </c>
    </row>
    <row r="582" spans="3:5" x14ac:dyDescent="0.4">
      <c r="C582" t="s">
        <v>759</v>
      </c>
      <c r="D582" t="s">
        <v>458</v>
      </c>
      <c r="E582">
        <v>700</v>
      </c>
    </row>
    <row r="583" spans="3:5" x14ac:dyDescent="0.4">
      <c r="C583" t="s">
        <v>759</v>
      </c>
      <c r="D583" t="s">
        <v>459</v>
      </c>
      <c r="E583">
        <v>600</v>
      </c>
    </row>
    <row r="584" spans="3:5" x14ac:dyDescent="0.4">
      <c r="C584" t="s">
        <v>759</v>
      </c>
      <c r="D584" t="s">
        <v>460</v>
      </c>
      <c r="E584">
        <v>300</v>
      </c>
    </row>
    <row r="585" spans="3:5" x14ac:dyDescent="0.4">
      <c r="C585" t="s">
        <v>759</v>
      </c>
      <c r="D585" t="s">
        <v>461</v>
      </c>
      <c r="E585">
        <v>100</v>
      </c>
    </row>
    <row r="586" spans="3:5" x14ac:dyDescent="0.4">
      <c r="C586" t="s">
        <v>759</v>
      </c>
      <c r="D586" t="s">
        <v>462</v>
      </c>
      <c r="E586">
        <v>0</v>
      </c>
    </row>
    <row r="587" spans="3:5" x14ac:dyDescent="0.4">
      <c r="C587" t="s">
        <v>759</v>
      </c>
      <c r="D587" t="s">
        <v>463</v>
      </c>
      <c r="E587">
        <v>1600</v>
      </c>
    </row>
    <row r="588" spans="3:5" x14ac:dyDescent="0.4">
      <c r="C588" t="s">
        <v>759</v>
      </c>
      <c r="D588" t="s">
        <v>464</v>
      </c>
      <c r="E588">
        <v>1700</v>
      </c>
    </row>
    <row r="589" spans="3:5" x14ac:dyDescent="0.4">
      <c r="C589" t="s">
        <v>759</v>
      </c>
      <c r="D589" t="s">
        <v>465</v>
      </c>
      <c r="E589">
        <v>800</v>
      </c>
    </row>
    <row r="590" spans="3:5" x14ac:dyDescent="0.4">
      <c r="C590" t="s">
        <v>759</v>
      </c>
      <c r="D590" t="s">
        <v>466</v>
      </c>
      <c r="E590">
        <v>1600</v>
      </c>
    </row>
    <row r="591" spans="3:5" x14ac:dyDescent="0.4">
      <c r="C591" t="s">
        <v>759</v>
      </c>
      <c r="D591" t="s">
        <v>467</v>
      </c>
      <c r="E591">
        <v>700</v>
      </c>
    </row>
    <row r="592" spans="3:5" x14ac:dyDescent="0.4">
      <c r="C592" t="s">
        <v>759</v>
      </c>
      <c r="D592" t="s">
        <v>468</v>
      </c>
      <c r="E592">
        <v>1700</v>
      </c>
    </row>
    <row r="593" spans="3:5" x14ac:dyDescent="0.4">
      <c r="C593" t="s">
        <v>759</v>
      </c>
      <c r="D593" t="s">
        <v>469</v>
      </c>
      <c r="E593">
        <v>1200</v>
      </c>
    </row>
    <row r="594" spans="3:5" x14ac:dyDescent="0.4">
      <c r="C594" t="s">
        <v>759</v>
      </c>
      <c r="D594" t="s">
        <v>470</v>
      </c>
      <c r="E594">
        <v>1100</v>
      </c>
    </row>
    <row r="595" spans="3:5" x14ac:dyDescent="0.4">
      <c r="C595" t="s">
        <v>759</v>
      </c>
      <c r="D595" t="s">
        <v>471</v>
      </c>
      <c r="E595">
        <v>1400</v>
      </c>
    </row>
    <row r="596" spans="3:5" x14ac:dyDescent="0.4">
      <c r="C596" t="s">
        <v>759</v>
      </c>
      <c r="D596" t="s">
        <v>472</v>
      </c>
      <c r="E596">
        <v>700</v>
      </c>
    </row>
    <row r="597" spans="3:5" x14ac:dyDescent="0.4">
      <c r="C597" t="s">
        <v>759</v>
      </c>
      <c r="D597" t="s">
        <v>473</v>
      </c>
      <c r="E597">
        <v>0</v>
      </c>
    </row>
    <row r="598" spans="3:5" x14ac:dyDescent="0.4">
      <c r="C598" t="s">
        <v>759</v>
      </c>
      <c r="D598" t="s">
        <v>474</v>
      </c>
      <c r="E598">
        <v>800</v>
      </c>
    </row>
    <row r="599" spans="3:5" x14ac:dyDescent="0.4">
      <c r="C599" t="s">
        <v>759</v>
      </c>
      <c r="D599" t="s">
        <v>475</v>
      </c>
      <c r="E599">
        <v>500</v>
      </c>
    </row>
    <row r="600" spans="3:5" x14ac:dyDescent="0.4">
      <c r="C600" t="s">
        <v>759</v>
      </c>
      <c r="D600" t="s">
        <v>476</v>
      </c>
      <c r="E600">
        <v>300</v>
      </c>
    </row>
    <row r="601" spans="3:5" x14ac:dyDescent="0.4">
      <c r="C601" t="s">
        <v>759</v>
      </c>
      <c r="D601" t="s">
        <v>477</v>
      </c>
      <c r="E601">
        <v>100</v>
      </c>
    </row>
    <row r="602" spans="3:5" x14ac:dyDescent="0.4">
      <c r="C602" t="s">
        <v>759</v>
      </c>
      <c r="D602" t="s">
        <v>478</v>
      </c>
      <c r="E602">
        <v>0</v>
      </c>
    </row>
    <row r="603" spans="3:5" x14ac:dyDescent="0.4">
      <c r="C603" t="s">
        <v>759</v>
      </c>
      <c r="D603" t="s">
        <v>479</v>
      </c>
      <c r="E603">
        <v>600</v>
      </c>
    </row>
    <row r="604" spans="3:5" x14ac:dyDescent="0.4">
      <c r="C604" t="s">
        <v>759</v>
      </c>
      <c r="D604" t="s">
        <v>480</v>
      </c>
      <c r="E604">
        <v>200</v>
      </c>
    </row>
    <row r="605" spans="3:5" x14ac:dyDescent="0.4">
      <c r="C605" t="s">
        <v>759</v>
      </c>
      <c r="D605" t="s">
        <v>481</v>
      </c>
      <c r="E605">
        <v>500</v>
      </c>
    </row>
    <row r="606" spans="3:5" x14ac:dyDescent="0.4">
      <c r="C606" t="s">
        <v>759</v>
      </c>
      <c r="D606" t="s">
        <v>482</v>
      </c>
      <c r="E606">
        <v>100</v>
      </c>
    </row>
    <row r="607" spans="3:5" x14ac:dyDescent="0.4">
      <c r="C607" t="s">
        <v>759</v>
      </c>
      <c r="D607" t="s">
        <v>483</v>
      </c>
      <c r="E607">
        <v>0</v>
      </c>
    </row>
    <row r="608" spans="3:5" x14ac:dyDescent="0.4">
      <c r="C608" t="s">
        <v>759</v>
      </c>
      <c r="D608" t="s">
        <v>484</v>
      </c>
      <c r="E608">
        <v>100</v>
      </c>
    </row>
    <row r="609" spans="3:5" x14ac:dyDescent="0.4">
      <c r="C609" t="s">
        <v>759</v>
      </c>
      <c r="D609" t="s">
        <v>485</v>
      </c>
      <c r="E609">
        <v>500</v>
      </c>
    </row>
    <row r="610" spans="3:5" x14ac:dyDescent="0.4">
      <c r="C610" t="s">
        <v>759</v>
      </c>
      <c r="D610" t="s">
        <v>486</v>
      </c>
      <c r="E610">
        <v>1400</v>
      </c>
    </row>
    <row r="611" spans="3:5" x14ac:dyDescent="0.4">
      <c r="C611" t="s">
        <v>759</v>
      </c>
      <c r="D611" t="s">
        <v>487</v>
      </c>
      <c r="E611">
        <v>300</v>
      </c>
    </row>
    <row r="612" spans="3:5" x14ac:dyDescent="0.4">
      <c r="C612" t="s">
        <v>759</v>
      </c>
      <c r="D612" t="s">
        <v>488</v>
      </c>
      <c r="E612">
        <v>0</v>
      </c>
    </row>
    <row r="613" spans="3:5" x14ac:dyDescent="0.4">
      <c r="C613" t="s">
        <v>759</v>
      </c>
      <c r="D613" t="s">
        <v>489</v>
      </c>
      <c r="E613">
        <v>600</v>
      </c>
    </row>
    <row r="614" spans="3:5" x14ac:dyDescent="0.4">
      <c r="C614" t="s">
        <v>759</v>
      </c>
      <c r="D614" t="s">
        <v>490</v>
      </c>
      <c r="E614">
        <v>500</v>
      </c>
    </row>
    <row r="615" spans="3:5" x14ac:dyDescent="0.4">
      <c r="C615" t="s">
        <v>759</v>
      </c>
      <c r="D615" t="s">
        <v>491</v>
      </c>
      <c r="E615">
        <v>200</v>
      </c>
    </row>
    <row r="616" spans="3:5" x14ac:dyDescent="0.4">
      <c r="C616" t="s">
        <v>759</v>
      </c>
      <c r="D616" t="s">
        <v>492</v>
      </c>
      <c r="E616">
        <v>1500</v>
      </c>
    </row>
    <row r="617" spans="3:5" x14ac:dyDescent="0.4">
      <c r="C617" t="s">
        <v>759</v>
      </c>
      <c r="D617" t="s">
        <v>493</v>
      </c>
      <c r="E617">
        <v>0</v>
      </c>
    </row>
    <row r="618" spans="3:5" x14ac:dyDescent="0.4">
      <c r="C618" t="s">
        <v>759</v>
      </c>
      <c r="D618" t="s">
        <v>494</v>
      </c>
      <c r="E618">
        <v>0</v>
      </c>
    </row>
    <row r="619" spans="3:5" x14ac:dyDescent="0.4">
      <c r="C619" t="s">
        <v>759</v>
      </c>
      <c r="D619" t="s">
        <v>495</v>
      </c>
      <c r="E619">
        <v>300</v>
      </c>
    </row>
    <row r="620" spans="3:5" x14ac:dyDescent="0.4">
      <c r="C620" t="s">
        <v>759</v>
      </c>
      <c r="D620" t="s">
        <v>496</v>
      </c>
      <c r="E620">
        <v>1200</v>
      </c>
    </row>
    <row r="621" spans="3:5" x14ac:dyDescent="0.4">
      <c r="C621" t="s">
        <v>759</v>
      </c>
      <c r="D621" t="s">
        <v>497</v>
      </c>
      <c r="E621">
        <v>600</v>
      </c>
    </row>
    <row r="622" spans="3:5" x14ac:dyDescent="0.4">
      <c r="C622" t="s">
        <v>759</v>
      </c>
      <c r="D622" t="s">
        <v>498</v>
      </c>
      <c r="E622">
        <v>2100</v>
      </c>
    </row>
    <row r="623" spans="3:5" x14ac:dyDescent="0.4">
      <c r="C623" t="s">
        <v>759</v>
      </c>
      <c r="D623" t="s">
        <v>499</v>
      </c>
      <c r="E623">
        <v>0</v>
      </c>
    </row>
    <row r="624" spans="3:5" x14ac:dyDescent="0.4">
      <c r="C624" t="s">
        <v>759</v>
      </c>
      <c r="D624" t="s">
        <v>500</v>
      </c>
      <c r="E624">
        <v>1500</v>
      </c>
    </row>
    <row r="625" spans="3:5" x14ac:dyDescent="0.4">
      <c r="C625" t="s">
        <v>759</v>
      </c>
      <c r="D625" t="s">
        <v>501</v>
      </c>
      <c r="E625">
        <v>0</v>
      </c>
    </row>
    <row r="626" spans="3:5" x14ac:dyDescent="0.4">
      <c r="C626" t="s">
        <v>759</v>
      </c>
      <c r="D626" t="s">
        <v>502</v>
      </c>
      <c r="E626">
        <v>0</v>
      </c>
    </row>
    <row r="627" spans="3:5" x14ac:dyDescent="0.4">
      <c r="C627" t="s">
        <v>759</v>
      </c>
      <c r="D627" t="s">
        <v>503</v>
      </c>
      <c r="E627">
        <v>300</v>
      </c>
    </row>
    <row r="628" spans="3:5" x14ac:dyDescent="0.4">
      <c r="C628" t="s">
        <v>759</v>
      </c>
      <c r="D628" t="s">
        <v>504</v>
      </c>
      <c r="E628">
        <v>1300</v>
      </c>
    </row>
    <row r="629" spans="3:5" x14ac:dyDescent="0.4">
      <c r="C629" t="s">
        <v>759</v>
      </c>
      <c r="D629" t="s">
        <v>505</v>
      </c>
      <c r="E629">
        <v>1600</v>
      </c>
    </row>
    <row r="630" spans="3:5" x14ac:dyDescent="0.4">
      <c r="C630" t="s">
        <v>759</v>
      </c>
      <c r="D630" t="s">
        <v>506</v>
      </c>
      <c r="E630">
        <v>6900</v>
      </c>
    </row>
    <row r="631" spans="3:5" x14ac:dyDescent="0.4">
      <c r="C631" t="s">
        <v>759</v>
      </c>
      <c r="D631" t="s">
        <v>507</v>
      </c>
      <c r="E631">
        <v>1700</v>
      </c>
    </row>
    <row r="632" spans="3:5" x14ac:dyDescent="0.4">
      <c r="C632" t="s">
        <v>759</v>
      </c>
      <c r="D632" t="s">
        <v>508</v>
      </c>
      <c r="E632">
        <v>4800</v>
      </c>
    </row>
    <row r="633" spans="3:5" x14ac:dyDescent="0.4">
      <c r="C633" t="s">
        <v>759</v>
      </c>
      <c r="D633" t="s">
        <v>509</v>
      </c>
      <c r="E633">
        <v>1800</v>
      </c>
    </row>
    <row r="634" spans="3:5" x14ac:dyDescent="0.4">
      <c r="C634" t="s">
        <v>759</v>
      </c>
      <c r="D634" t="s">
        <v>510</v>
      </c>
      <c r="E634">
        <v>3900</v>
      </c>
    </row>
    <row r="635" spans="3:5" x14ac:dyDescent="0.4">
      <c r="C635" t="s">
        <v>759</v>
      </c>
      <c r="D635" t="s">
        <v>511</v>
      </c>
      <c r="E635">
        <v>2700</v>
      </c>
    </row>
    <row r="636" spans="3:5" x14ac:dyDescent="0.4">
      <c r="C636" t="s">
        <v>759</v>
      </c>
      <c r="D636" t="s">
        <v>512</v>
      </c>
      <c r="E636">
        <v>3400</v>
      </c>
    </row>
    <row r="637" spans="3:5" x14ac:dyDescent="0.4">
      <c r="C637" t="s">
        <v>759</v>
      </c>
      <c r="D637" t="s">
        <v>695</v>
      </c>
      <c r="E637">
        <v>1700</v>
      </c>
    </row>
    <row r="638" spans="3:5" x14ac:dyDescent="0.4">
      <c r="C638" t="s">
        <v>759</v>
      </c>
      <c r="D638" t="s">
        <v>696</v>
      </c>
      <c r="E638">
        <v>400</v>
      </c>
    </row>
    <row r="639" spans="3:5" x14ac:dyDescent="0.4">
      <c r="C639" t="s">
        <v>759</v>
      </c>
      <c r="D639" t="s">
        <v>697</v>
      </c>
      <c r="E639">
        <v>4500</v>
      </c>
    </row>
    <row r="640" spans="3:5" x14ac:dyDescent="0.4">
      <c r="C640" t="s">
        <v>759</v>
      </c>
      <c r="D640" t="s">
        <v>698</v>
      </c>
      <c r="E640">
        <v>4200</v>
      </c>
    </row>
    <row r="641" spans="3:5" x14ac:dyDescent="0.4">
      <c r="C641" t="s">
        <v>759</v>
      </c>
      <c r="D641" t="s">
        <v>699</v>
      </c>
      <c r="E641">
        <v>1000</v>
      </c>
    </row>
    <row r="642" spans="3:5" x14ac:dyDescent="0.4">
      <c r="C642" t="s">
        <v>759</v>
      </c>
      <c r="D642" t="s">
        <v>700</v>
      </c>
      <c r="E642">
        <v>1500</v>
      </c>
    </row>
    <row r="643" spans="3:5" x14ac:dyDescent="0.4">
      <c r="C643" t="s">
        <v>759</v>
      </c>
      <c r="D643" t="s">
        <v>701</v>
      </c>
      <c r="E643">
        <v>3100</v>
      </c>
    </row>
    <row r="644" spans="3:5" x14ac:dyDescent="0.4">
      <c r="C644" t="s">
        <v>759</v>
      </c>
      <c r="D644" t="s">
        <v>702</v>
      </c>
      <c r="E644">
        <v>700</v>
      </c>
    </row>
    <row r="645" spans="3:5" x14ac:dyDescent="0.4">
      <c r="C645" t="s">
        <v>759</v>
      </c>
      <c r="D645" t="s">
        <v>703</v>
      </c>
      <c r="E645">
        <v>2000</v>
      </c>
    </row>
    <row r="646" spans="3:5" x14ac:dyDescent="0.4">
      <c r="C646" t="s">
        <v>759</v>
      </c>
      <c r="D646" t="s">
        <v>704</v>
      </c>
      <c r="E646">
        <v>1600</v>
      </c>
    </row>
    <row r="647" spans="3:5" x14ac:dyDescent="0.4">
      <c r="C647" t="s">
        <v>759</v>
      </c>
      <c r="D647" t="s">
        <v>705</v>
      </c>
      <c r="E647">
        <v>300</v>
      </c>
    </row>
    <row r="648" spans="3:5" x14ac:dyDescent="0.4">
      <c r="C648" t="s">
        <v>759</v>
      </c>
      <c r="D648" t="s">
        <v>706</v>
      </c>
      <c r="E648">
        <v>13500</v>
      </c>
    </row>
    <row r="649" spans="3:5" x14ac:dyDescent="0.4">
      <c r="C649" t="s">
        <v>759</v>
      </c>
      <c r="D649" t="s">
        <v>707</v>
      </c>
      <c r="E649">
        <v>3700</v>
      </c>
    </row>
    <row r="650" spans="3:5" x14ac:dyDescent="0.4">
      <c r="C650" t="s">
        <v>759</v>
      </c>
      <c r="D650" t="s">
        <v>708</v>
      </c>
      <c r="E650">
        <v>800</v>
      </c>
    </row>
    <row r="651" spans="3:5" x14ac:dyDescent="0.4">
      <c r="C651" t="s">
        <v>759</v>
      </c>
      <c r="D651" t="s">
        <v>709</v>
      </c>
      <c r="E651">
        <v>4400</v>
      </c>
    </row>
    <row r="652" spans="3:5" x14ac:dyDescent="0.4">
      <c r="C652" t="s">
        <v>759</v>
      </c>
      <c r="D652" t="s">
        <v>710</v>
      </c>
      <c r="E652">
        <v>5500</v>
      </c>
    </row>
    <row r="653" spans="3:5" x14ac:dyDescent="0.4">
      <c r="C653" t="s">
        <v>759</v>
      </c>
      <c r="D653" t="s">
        <v>711</v>
      </c>
      <c r="E653">
        <v>4200</v>
      </c>
    </row>
    <row r="654" spans="3:5" x14ac:dyDescent="0.4">
      <c r="C654" t="s">
        <v>759</v>
      </c>
      <c r="D654" t="s">
        <v>712</v>
      </c>
      <c r="E654">
        <v>5000</v>
      </c>
    </row>
    <row r="655" spans="3:5" x14ac:dyDescent="0.4">
      <c r="C655" t="s">
        <v>759</v>
      </c>
      <c r="D655" t="s">
        <v>713</v>
      </c>
      <c r="E655">
        <v>7800</v>
      </c>
    </row>
    <row r="656" spans="3:5" x14ac:dyDescent="0.4">
      <c r="C656" t="s">
        <v>759</v>
      </c>
      <c r="D656" t="s">
        <v>714</v>
      </c>
      <c r="E656">
        <v>5300</v>
      </c>
    </row>
    <row r="657" spans="3:5" x14ac:dyDescent="0.4">
      <c r="C657" t="s">
        <v>759</v>
      </c>
      <c r="D657" t="s">
        <v>715</v>
      </c>
      <c r="E657">
        <v>3500</v>
      </c>
    </row>
    <row r="658" spans="3:5" x14ac:dyDescent="0.4">
      <c r="C658" t="s">
        <v>759</v>
      </c>
      <c r="D658" t="s">
        <v>716</v>
      </c>
      <c r="E658">
        <v>18700</v>
      </c>
    </row>
    <row r="659" spans="3:5" x14ac:dyDescent="0.4">
      <c r="C659" t="s">
        <v>759</v>
      </c>
      <c r="D659" t="s">
        <v>717</v>
      </c>
      <c r="E659">
        <v>5100</v>
      </c>
    </row>
    <row r="660" spans="3:5" x14ac:dyDescent="0.4">
      <c r="C660" t="s">
        <v>759</v>
      </c>
      <c r="D660" t="s">
        <v>718</v>
      </c>
      <c r="E660">
        <v>20700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25600</v>
      </c>
    </row>
    <row r="667" spans="3:5" x14ac:dyDescent="0.4">
      <c r="C667" t="s">
        <v>760</v>
      </c>
      <c r="D667" t="s">
        <v>513</v>
      </c>
      <c r="E667">
        <v>25000</v>
      </c>
    </row>
    <row r="668" spans="3:5" x14ac:dyDescent="0.4">
      <c r="C668" t="s">
        <v>760</v>
      </c>
      <c r="D668" t="s">
        <v>514</v>
      </c>
      <c r="E668">
        <v>13400</v>
      </c>
    </row>
    <row r="669" spans="3:5" x14ac:dyDescent="0.4">
      <c r="C669" t="s">
        <v>760</v>
      </c>
      <c r="D669" t="s">
        <v>515</v>
      </c>
      <c r="E669">
        <v>4900</v>
      </c>
    </row>
    <row r="670" spans="3:5" x14ac:dyDescent="0.4">
      <c r="C670" t="s">
        <v>760</v>
      </c>
      <c r="D670" t="s">
        <v>516</v>
      </c>
      <c r="E670">
        <v>16900</v>
      </c>
    </row>
    <row r="671" spans="3:5" x14ac:dyDescent="0.4">
      <c r="C671" t="s">
        <v>760</v>
      </c>
      <c r="D671" t="s">
        <v>517</v>
      </c>
      <c r="E671">
        <v>11800</v>
      </c>
    </row>
    <row r="672" spans="3:5" x14ac:dyDescent="0.4">
      <c r="C672" t="s">
        <v>760</v>
      </c>
      <c r="D672" t="s">
        <v>518</v>
      </c>
      <c r="E672">
        <v>3400</v>
      </c>
    </row>
    <row r="673" spans="3:5" x14ac:dyDescent="0.4">
      <c r="C673" t="s">
        <v>760</v>
      </c>
      <c r="D673" t="s">
        <v>519</v>
      </c>
      <c r="E673">
        <v>3100</v>
      </c>
    </row>
    <row r="674" spans="3:5" x14ac:dyDescent="0.4">
      <c r="C674" t="s">
        <v>760</v>
      </c>
      <c r="D674" t="s">
        <v>520</v>
      </c>
      <c r="E674">
        <v>14000</v>
      </c>
    </row>
    <row r="675" spans="3:5" x14ac:dyDescent="0.4">
      <c r="C675" t="s">
        <v>760</v>
      </c>
      <c r="D675" t="s">
        <v>521</v>
      </c>
      <c r="E675">
        <v>4500</v>
      </c>
    </row>
    <row r="676" spans="3:5" x14ac:dyDescent="0.4">
      <c r="C676" t="s">
        <v>760</v>
      </c>
      <c r="D676" t="s">
        <v>522</v>
      </c>
      <c r="E676">
        <v>9100</v>
      </c>
    </row>
    <row r="677" spans="3:5" x14ac:dyDescent="0.4">
      <c r="C677" t="s">
        <v>760</v>
      </c>
      <c r="D677" t="s">
        <v>523</v>
      </c>
      <c r="E677">
        <v>12300</v>
      </c>
    </row>
    <row r="678" spans="3:5" x14ac:dyDescent="0.4">
      <c r="C678" t="s">
        <v>760</v>
      </c>
      <c r="D678" t="s">
        <v>524</v>
      </c>
      <c r="E678">
        <v>5900</v>
      </c>
    </row>
    <row r="679" spans="3:5" x14ac:dyDescent="0.4">
      <c r="C679" t="s">
        <v>760</v>
      </c>
      <c r="D679" t="s">
        <v>525</v>
      </c>
      <c r="E679">
        <v>1700</v>
      </c>
    </row>
    <row r="680" spans="3:5" x14ac:dyDescent="0.4">
      <c r="C680" t="s">
        <v>760</v>
      </c>
      <c r="D680" t="s">
        <v>526</v>
      </c>
      <c r="E680">
        <v>6800</v>
      </c>
    </row>
    <row r="681" spans="3:5" x14ac:dyDescent="0.4">
      <c r="C681" t="s">
        <v>760</v>
      </c>
      <c r="D681" t="s">
        <v>527</v>
      </c>
      <c r="E681">
        <v>3700</v>
      </c>
    </row>
    <row r="682" spans="3:5" x14ac:dyDescent="0.4">
      <c r="C682" t="s">
        <v>760</v>
      </c>
      <c r="D682" t="s">
        <v>528</v>
      </c>
      <c r="E682">
        <v>7800</v>
      </c>
    </row>
    <row r="683" spans="3:5" x14ac:dyDescent="0.4">
      <c r="C683" t="s">
        <v>760</v>
      </c>
      <c r="D683" t="s">
        <v>529</v>
      </c>
      <c r="E683">
        <v>3300</v>
      </c>
    </row>
    <row r="684" spans="3:5" x14ac:dyDescent="0.4">
      <c r="C684" t="s">
        <v>760</v>
      </c>
      <c r="D684" t="s">
        <v>530</v>
      </c>
      <c r="E684">
        <v>37800</v>
      </c>
    </row>
    <row r="685" spans="3:5" x14ac:dyDescent="0.4">
      <c r="C685" t="s">
        <v>760</v>
      </c>
      <c r="D685" t="s">
        <v>531</v>
      </c>
      <c r="E685">
        <v>4500</v>
      </c>
    </row>
    <row r="686" spans="3:5" x14ac:dyDescent="0.4">
      <c r="C686" t="s">
        <v>760</v>
      </c>
      <c r="D686" t="s">
        <v>532</v>
      </c>
      <c r="E686">
        <v>6500</v>
      </c>
    </row>
    <row r="687" spans="3:5" x14ac:dyDescent="0.4">
      <c r="C687" t="s">
        <v>760</v>
      </c>
      <c r="D687" t="s">
        <v>533</v>
      </c>
      <c r="E687">
        <v>12900</v>
      </c>
    </row>
    <row r="688" spans="3:5" x14ac:dyDescent="0.4">
      <c r="C688" t="s">
        <v>760</v>
      </c>
      <c r="D688" t="s">
        <v>534</v>
      </c>
      <c r="E688">
        <v>3200</v>
      </c>
    </row>
    <row r="689" spans="3:5" x14ac:dyDescent="0.4">
      <c r="C689" t="s">
        <v>760</v>
      </c>
      <c r="D689" t="s">
        <v>535</v>
      </c>
      <c r="E689">
        <v>3200</v>
      </c>
    </row>
    <row r="690" spans="3:5" x14ac:dyDescent="0.4">
      <c r="C690" t="s">
        <v>760</v>
      </c>
      <c r="D690" t="s">
        <v>536</v>
      </c>
      <c r="E690">
        <v>7000</v>
      </c>
    </row>
    <row r="691" spans="3:5" x14ac:dyDescent="0.4">
      <c r="C691" t="s">
        <v>760</v>
      </c>
      <c r="D691" t="s">
        <v>537</v>
      </c>
      <c r="E691">
        <v>5500</v>
      </c>
    </row>
    <row r="692" spans="3:5" x14ac:dyDescent="0.4">
      <c r="C692" t="s">
        <v>760</v>
      </c>
      <c r="D692" t="s">
        <v>538</v>
      </c>
      <c r="E692">
        <v>5400</v>
      </c>
    </row>
    <row r="693" spans="3:5" x14ac:dyDescent="0.4">
      <c r="C693" t="s">
        <v>760</v>
      </c>
      <c r="D693" t="s">
        <v>539</v>
      </c>
      <c r="E693">
        <v>2100</v>
      </c>
    </row>
    <row r="694" spans="3:5" x14ac:dyDescent="0.4">
      <c r="C694" t="s">
        <v>760</v>
      </c>
      <c r="D694" t="s">
        <v>540</v>
      </c>
      <c r="E694">
        <v>200</v>
      </c>
    </row>
    <row r="695" spans="3:5" x14ac:dyDescent="0.4">
      <c r="C695" t="s">
        <v>760</v>
      </c>
      <c r="D695" t="s">
        <v>541</v>
      </c>
      <c r="E695">
        <v>2300</v>
      </c>
    </row>
    <row r="696" spans="3:5" x14ac:dyDescent="0.4">
      <c r="C696" t="s">
        <v>760</v>
      </c>
      <c r="D696" t="s">
        <v>542</v>
      </c>
      <c r="E696">
        <v>1900</v>
      </c>
    </row>
    <row r="697" spans="3:5" x14ac:dyDescent="0.4">
      <c r="C697" t="s">
        <v>760</v>
      </c>
      <c r="D697" t="s">
        <v>543</v>
      </c>
      <c r="E697">
        <v>8900</v>
      </c>
    </row>
    <row r="698" spans="3:5" x14ac:dyDescent="0.4">
      <c r="C698" t="s">
        <v>760</v>
      </c>
      <c r="D698" t="s">
        <v>544</v>
      </c>
      <c r="E698">
        <v>10400</v>
      </c>
    </row>
    <row r="699" spans="3:5" x14ac:dyDescent="0.4">
      <c r="C699" t="s">
        <v>760</v>
      </c>
      <c r="D699" t="s">
        <v>545</v>
      </c>
      <c r="E699">
        <v>2500</v>
      </c>
    </row>
    <row r="700" spans="3:5" x14ac:dyDescent="0.4">
      <c r="C700" t="s">
        <v>760</v>
      </c>
      <c r="D700" t="s">
        <v>546</v>
      </c>
      <c r="E700">
        <v>5700</v>
      </c>
    </row>
    <row r="701" spans="3:5" x14ac:dyDescent="0.4">
      <c r="C701" t="s">
        <v>760</v>
      </c>
      <c r="D701" t="s">
        <v>547</v>
      </c>
      <c r="E701">
        <v>2900</v>
      </c>
    </row>
    <row r="702" spans="3:5" x14ac:dyDescent="0.4">
      <c r="C702" t="s">
        <v>760</v>
      </c>
      <c r="D702" t="s">
        <v>548</v>
      </c>
      <c r="E702">
        <v>4500</v>
      </c>
    </row>
    <row r="703" spans="3:5" x14ac:dyDescent="0.4">
      <c r="C703" t="s">
        <v>760</v>
      </c>
      <c r="D703" t="s">
        <v>549</v>
      </c>
      <c r="E703">
        <v>13600</v>
      </c>
    </row>
    <row r="704" spans="3:5" x14ac:dyDescent="0.4">
      <c r="C704" t="s">
        <v>760</v>
      </c>
      <c r="D704" t="s">
        <v>550</v>
      </c>
      <c r="E704">
        <v>1300</v>
      </c>
    </row>
    <row r="705" spans="3:5" x14ac:dyDescent="0.4">
      <c r="C705" t="s">
        <v>760</v>
      </c>
      <c r="D705" t="s">
        <v>551</v>
      </c>
      <c r="E705">
        <v>6300</v>
      </c>
    </row>
    <row r="706" spans="3:5" x14ac:dyDescent="0.4">
      <c r="C706" t="s">
        <v>760</v>
      </c>
      <c r="D706" t="s">
        <v>552</v>
      </c>
      <c r="E706">
        <v>4700</v>
      </c>
    </row>
    <row r="707" spans="3:5" x14ac:dyDescent="0.4">
      <c r="C707" t="s">
        <v>760</v>
      </c>
      <c r="D707" t="s">
        <v>553</v>
      </c>
      <c r="E707">
        <v>10400</v>
      </c>
    </row>
    <row r="708" spans="3:5" x14ac:dyDescent="0.4">
      <c r="C708" t="s">
        <v>760</v>
      </c>
      <c r="D708" t="s">
        <v>554</v>
      </c>
      <c r="E708">
        <v>2700</v>
      </c>
    </row>
    <row r="709" spans="3:5" x14ac:dyDescent="0.4">
      <c r="C709" t="s">
        <v>760</v>
      </c>
      <c r="D709" t="s">
        <v>555</v>
      </c>
      <c r="E709">
        <v>3800</v>
      </c>
    </row>
    <row r="710" spans="3:5" x14ac:dyDescent="0.4">
      <c r="C710" t="s">
        <v>760</v>
      </c>
      <c r="D710" t="s">
        <v>556</v>
      </c>
      <c r="E710">
        <v>2700</v>
      </c>
    </row>
    <row r="711" spans="3:5" x14ac:dyDescent="0.4">
      <c r="C711" t="s">
        <v>760</v>
      </c>
      <c r="D711" t="s">
        <v>557</v>
      </c>
      <c r="E711">
        <v>3400</v>
      </c>
    </row>
    <row r="712" spans="3:5" x14ac:dyDescent="0.4">
      <c r="C712" t="s">
        <v>760</v>
      </c>
      <c r="D712" t="s">
        <v>558</v>
      </c>
      <c r="E712">
        <v>1300</v>
      </c>
    </row>
    <row r="713" spans="3:5" x14ac:dyDescent="0.4">
      <c r="C713" t="s">
        <v>760</v>
      </c>
      <c r="D713" t="s">
        <v>559</v>
      </c>
      <c r="E713">
        <v>900</v>
      </c>
    </row>
    <row r="714" spans="3:5" x14ac:dyDescent="0.4">
      <c r="C714" t="s">
        <v>760</v>
      </c>
      <c r="D714" t="s">
        <v>560</v>
      </c>
      <c r="E714">
        <v>7900</v>
      </c>
    </row>
    <row r="715" spans="3:5" x14ac:dyDescent="0.4">
      <c r="C715" t="s">
        <v>760</v>
      </c>
      <c r="D715" t="s">
        <v>561</v>
      </c>
      <c r="E715">
        <v>6400</v>
      </c>
    </row>
    <row r="716" spans="3:5" x14ac:dyDescent="0.4">
      <c r="C716" t="s">
        <v>760</v>
      </c>
      <c r="D716" t="s">
        <v>562</v>
      </c>
      <c r="E716">
        <v>3400</v>
      </c>
    </row>
    <row r="717" spans="3:5" x14ac:dyDescent="0.4">
      <c r="C717" t="s">
        <v>760</v>
      </c>
      <c r="D717" t="s">
        <v>563</v>
      </c>
      <c r="E717">
        <v>5000</v>
      </c>
    </row>
    <row r="718" spans="3:5" x14ac:dyDescent="0.4">
      <c r="C718" t="s">
        <v>760</v>
      </c>
      <c r="D718" t="s">
        <v>564</v>
      </c>
      <c r="E718">
        <v>6100</v>
      </c>
    </row>
    <row r="719" spans="3:5" x14ac:dyDescent="0.4">
      <c r="C719" t="s">
        <v>760</v>
      </c>
      <c r="D719" t="s">
        <v>565</v>
      </c>
      <c r="E719">
        <v>600</v>
      </c>
    </row>
    <row r="720" spans="3:5" x14ac:dyDescent="0.4">
      <c r="C720" t="s">
        <v>760</v>
      </c>
      <c r="D720" t="s">
        <v>566</v>
      </c>
      <c r="E720">
        <v>1400</v>
      </c>
    </row>
    <row r="721" spans="3:5" x14ac:dyDescent="0.4">
      <c r="C721" t="s">
        <v>760</v>
      </c>
      <c r="D721" t="s">
        <v>567</v>
      </c>
      <c r="E721">
        <v>6600</v>
      </c>
    </row>
    <row r="722" spans="3:5" x14ac:dyDescent="0.4">
      <c r="C722" t="s">
        <v>760</v>
      </c>
      <c r="D722" t="s">
        <v>568</v>
      </c>
      <c r="E722">
        <v>2600</v>
      </c>
    </row>
    <row r="723" spans="3:5" x14ac:dyDescent="0.4">
      <c r="C723" t="s">
        <v>760</v>
      </c>
      <c r="D723" t="s">
        <v>569</v>
      </c>
      <c r="E723">
        <v>7900</v>
      </c>
    </row>
    <row r="724" spans="3:5" x14ac:dyDescent="0.4">
      <c r="C724" t="s">
        <v>760</v>
      </c>
      <c r="D724" t="s">
        <v>570</v>
      </c>
      <c r="E724">
        <v>7200</v>
      </c>
    </row>
    <row r="725" spans="3:5" x14ac:dyDescent="0.4">
      <c r="C725" t="s">
        <v>760</v>
      </c>
      <c r="D725" t="s">
        <v>571</v>
      </c>
      <c r="E725">
        <v>2000</v>
      </c>
    </row>
    <row r="726" spans="3:5" x14ac:dyDescent="0.4">
      <c r="C726" t="s">
        <v>760</v>
      </c>
      <c r="D726" t="s">
        <v>572</v>
      </c>
      <c r="E726">
        <v>3600</v>
      </c>
    </row>
    <row r="727" spans="3:5" x14ac:dyDescent="0.4">
      <c r="C727" t="s">
        <v>760</v>
      </c>
      <c r="D727" t="s">
        <v>573</v>
      </c>
      <c r="E727">
        <v>900</v>
      </c>
    </row>
    <row r="728" spans="3:5" x14ac:dyDescent="0.4">
      <c r="C728" t="s">
        <v>760</v>
      </c>
      <c r="D728" t="s">
        <v>574</v>
      </c>
      <c r="E728">
        <v>7700</v>
      </c>
    </row>
    <row r="729" spans="3:5" x14ac:dyDescent="0.4">
      <c r="C729" t="s">
        <v>760</v>
      </c>
      <c r="D729" t="s">
        <v>575</v>
      </c>
      <c r="E729">
        <v>6600</v>
      </c>
    </row>
    <row r="730" spans="3:5" x14ac:dyDescent="0.4">
      <c r="C730" t="s">
        <v>760</v>
      </c>
      <c r="D730" t="s">
        <v>576</v>
      </c>
      <c r="E730">
        <v>2700</v>
      </c>
    </row>
    <row r="731" spans="3:5" x14ac:dyDescent="0.4">
      <c r="C731" t="s">
        <v>760</v>
      </c>
      <c r="D731" t="s">
        <v>577</v>
      </c>
      <c r="E731">
        <v>4300</v>
      </c>
    </row>
    <row r="732" spans="3:5" x14ac:dyDescent="0.4">
      <c r="C732" t="s">
        <v>760</v>
      </c>
      <c r="D732" t="s">
        <v>578</v>
      </c>
      <c r="E732">
        <v>3100</v>
      </c>
    </row>
    <row r="733" spans="3:5" x14ac:dyDescent="0.4">
      <c r="C733" t="s">
        <v>760</v>
      </c>
      <c r="D733" t="s">
        <v>579</v>
      </c>
      <c r="E733">
        <v>1700</v>
      </c>
    </row>
    <row r="734" spans="3:5" x14ac:dyDescent="0.4">
      <c r="C734" t="s">
        <v>760</v>
      </c>
      <c r="D734" t="s">
        <v>580</v>
      </c>
      <c r="E734">
        <v>1700</v>
      </c>
    </row>
    <row r="735" spans="3:5" x14ac:dyDescent="0.4">
      <c r="C735" t="s">
        <v>760</v>
      </c>
      <c r="D735" t="s">
        <v>581</v>
      </c>
      <c r="E735">
        <v>700</v>
      </c>
    </row>
    <row r="736" spans="3:5" x14ac:dyDescent="0.4">
      <c r="C736" t="s">
        <v>760</v>
      </c>
      <c r="D736" t="s">
        <v>582</v>
      </c>
      <c r="E736">
        <v>800</v>
      </c>
    </row>
    <row r="737" spans="3:5" x14ac:dyDescent="0.4">
      <c r="C737" t="s">
        <v>760</v>
      </c>
      <c r="D737" t="s">
        <v>583</v>
      </c>
      <c r="E737">
        <v>9500</v>
      </c>
    </row>
    <row r="738" spans="3:5" x14ac:dyDescent="0.4">
      <c r="C738" t="s">
        <v>760</v>
      </c>
      <c r="D738" t="s">
        <v>584</v>
      </c>
      <c r="E738">
        <v>7100</v>
      </c>
    </row>
    <row r="739" spans="3:5" x14ac:dyDescent="0.4">
      <c r="C739" t="s">
        <v>760</v>
      </c>
      <c r="D739" t="s">
        <v>585</v>
      </c>
      <c r="E739">
        <v>3700</v>
      </c>
    </row>
    <row r="740" spans="3:5" x14ac:dyDescent="0.4">
      <c r="C740" t="s">
        <v>760</v>
      </c>
      <c r="D740" t="s">
        <v>586</v>
      </c>
      <c r="E740">
        <v>3200</v>
      </c>
    </row>
    <row r="741" spans="3:5" x14ac:dyDescent="0.4">
      <c r="C741" t="s">
        <v>760</v>
      </c>
      <c r="D741" t="s">
        <v>587</v>
      </c>
      <c r="E741">
        <v>800</v>
      </c>
    </row>
    <row r="742" spans="3:5" x14ac:dyDescent="0.4">
      <c r="C742" t="s">
        <v>760</v>
      </c>
      <c r="D742" t="s">
        <v>588</v>
      </c>
      <c r="E742">
        <v>2700</v>
      </c>
    </row>
    <row r="743" spans="3:5" x14ac:dyDescent="0.4">
      <c r="C743" t="s">
        <v>760</v>
      </c>
      <c r="D743" t="s">
        <v>589</v>
      </c>
      <c r="E743">
        <v>900</v>
      </c>
    </row>
    <row r="744" spans="3:5" x14ac:dyDescent="0.4">
      <c r="C744" t="s">
        <v>760</v>
      </c>
      <c r="D744" t="s">
        <v>590</v>
      </c>
      <c r="E744">
        <v>500</v>
      </c>
    </row>
    <row r="745" spans="3:5" x14ac:dyDescent="0.4">
      <c r="C745" t="s">
        <v>760</v>
      </c>
      <c r="D745" t="s">
        <v>591</v>
      </c>
      <c r="E745">
        <v>1300</v>
      </c>
    </row>
    <row r="746" spans="3:5" x14ac:dyDescent="0.4">
      <c r="C746" t="s">
        <v>760</v>
      </c>
      <c r="D746" t="s">
        <v>592</v>
      </c>
      <c r="E746">
        <v>1900</v>
      </c>
    </row>
    <row r="747" spans="3:5" x14ac:dyDescent="0.4">
      <c r="C747" t="s">
        <v>760</v>
      </c>
      <c r="D747" t="s">
        <v>593</v>
      </c>
      <c r="E747">
        <v>3800</v>
      </c>
    </row>
    <row r="748" spans="3:5" x14ac:dyDescent="0.4">
      <c r="C748" t="s">
        <v>760</v>
      </c>
      <c r="D748" t="s">
        <v>594</v>
      </c>
      <c r="E748">
        <v>20400</v>
      </c>
    </row>
    <row r="749" spans="3:5" x14ac:dyDescent="0.4">
      <c r="C749" t="s">
        <v>760</v>
      </c>
      <c r="D749" t="s">
        <v>595</v>
      </c>
      <c r="E749">
        <v>4200</v>
      </c>
    </row>
    <row r="750" spans="3:5" x14ac:dyDescent="0.4">
      <c r="C750" t="s">
        <v>760</v>
      </c>
      <c r="D750" t="s">
        <v>596</v>
      </c>
      <c r="E750">
        <v>10400</v>
      </c>
    </row>
    <row r="751" spans="3:5" x14ac:dyDescent="0.4">
      <c r="C751" t="s">
        <v>760</v>
      </c>
      <c r="D751" t="s">
        <v>597</v>
      </c>
      <c r="E751">
        <v>20700</v>
      </c>
    </row>
    <row r="752" spans="3:5" x14ac:dyDescent="0.4">
      <c r="C752" t="s">
        <v>760</v>
      </c>
      <c r="D752" t="s">
        <v>598</v>
      </c>
      <c r="E752">
        <v>5200</v>
      </c>
    </row>
    <row r="753" spans="3:5" x14ac:dyDescent="0.4">
      <c r="C753" t="s">
        <v>760</v>
      </c>
      <c r="D753" t="s">
        <v>599</v>
      </c>
      <c r="E753">
        <v>11600</v>
      </c>
    </row>
    <row r="754" spans="3:5" x14ac:dyDescent="0.4">
      <c r="C754" t="s">
        <v>760</v>
      </c>
      <c r="D754" t="s">
        <v>600</v>
      </c>
      <c r="E754">
        <v>3400</v>
      </c>
    </row>
    <row r="755" spans="3:5" x14ac:dyDescent="0.4">
      <c r="C755" t="s">
        <v>760</v>
      </c>
      <c r="D755" t="s">
        <v>601</v>
      </c>
      <c r="E755">
        <v>8100</v>
      </c>
    </row>
    <row r="756" spans="3:5" x14ac:dyDescent="0.4">
      <c r="C756" t="s">
        <v>760</v>
      </c>
      <c r="D756" t="s">
        <v>602</v>
      </c>
      <c r="E756">
        <v>4800</v>
      </c>
    </row>
    <row r="757" spans="3:5" x14ac:dyDescent="0.4">
      <c r="C757" t="s">
        <v>760</v>
      </c>
      <c r="D757" t="s">
        <v>603</v>
      </c>
      <c r="E757">
        <v>500</v>
      </c>
    </row>
    <row r="758" spans="3:5" x14ac:dyDescent="0.4">
      <c r="C758" t="s">
        <v>760</v>
      </c>
      <c r="D758" t="s">
        <v>604</v>
      </c>
      <c r="E758">
        <v>1200</v>
      </c>
    </row>
    <row r="759" spans="3:5" x14ac:dyDescent="0.4">
      <c r="C759" t="s">
        <v>760</v>
      </c>
      <c r="D759" t="s">
        <v>605</v>
      </c>
      <c r="E759">
        <v>3000</v>
      </c>
    </row>
    <row r="760" spans="3:5" x14ac:dyDescent="0.4">
      <c r="C760" t="s">
        <v>760</v>
      </c>
      <c r="D760" t="s">
        <v>606</v>
      </c>
      <c r="E760">
        <v>1800</v>
      </c>
    </row>
    <row r="761" spans="3:5" x14ac:dyDescent="0.4">
      <c r="C761" t="s">
        <v>760</v>
      </c>
      <c r="D761" t="s">
        <v>607</v>
      </c>
      <c r="E761">
        <v>8800</v>
      </c>
    </row>
    <row r="762" spans="3:5" x14ac:dyDescent="0.4">
      <c r="C762" t="s">
        <v>760</v>
      </c>
      <c r="D762" t="s">
        <v>608</v>
      </c>
      <c r="E762">
        <v>3700</v>
      </c>
    </row>
    <row r="763" spans="3:5" x14ac:dyDescent="0.4">
      <c r="C763" t="s">
        <v>760</v>
      </c>
      <c r="D763" t="s">
        <v>609</v>
      </c>
      <c r="E763">
        <v>13900</v>
      </c>
    </row>
    <row r="764" spans="3:5" x14ac:dyDescent="0.4">
      <c r="C764" t="s">
        <v>760</v>
      </c>
      <c r="D764" t="s">
        <v>610</v>
      </c>
      <c r="E764">
        <v>7700</v>
      </c>
    </row>
    <row r="765" spans="3:5" x14ac:dyDescent="0.4">
      <c r="C765" t="s">
        <v>760</v>
      </c>
      <c r="D765" t="s">
        <v>611</v>
      </c>
      <c r="E765">
        <v>6400</v>
      </c>
    </row>
    <row r="766" spans="3:5" x14ac:dyDescent="0.4">
      <c r="C766" t="s">
        <v>760</v>
      </c>
      <c r="D766" t="s">
        <v>612</v>
      </c>
      <c r="E766">
        <v>6200</v>
      </c>
    </row>
    <row r="767" spans="3:5" x14ac:dyDescent="0.4">
      <c r="C767" t="s">
        <v>760</v>
      </c>
      <c r="D767" t="s">
        <v>613</v>
      </c>
      <c r="E767">
        <v>11200</v>
      </c>
    </row>
    <row r="768" spans="3:5" x14ac:dyDescent="0.4">
      <c r="C768" t="s">
        <v>760</v>
      </c>
      <c r="D768" t="s">
        <v>614</v>
      </c>
      <c r="E768">
        <v>2300</v>
      </c>
    </row>
    <row r="769" spans="3:5" x14ac:dyDescent="0.4">
      <c r="C769" t="s">
        <v>760</v>
      </c>
      <c r="D769" t="s">
        <v>615</v>
      </c>
      <c r="E769">
        <v>16300</v>
      </c>
    </row>
    <row r="770" spans="3:5" x14ac:dyDescent="0.4">
      <c r="C770" t="s">
        <v>760</v>
      </c>
      <c r="D770" t="s">
        <v>616</v>
      </c>
      <c r="E770">
        <v>7600</v>
      </c>
    </row>
    <row r="771" spans="3:5" x14ac:dyDescent="0.4">
      <c r="C771" t="s">
        <v>760</v>
      </c>
      <c r="D771" t="s">
        <v>617</v>
      </c>
      <c r="E771">
        <v>5000</v>
      </c>
    </row>
    <row r="772" spans="3:5" x14ac:dyDescent="0.4">
      <c r="C772" t="s">
        <v>760</v>
      </c>
      <c r="D772" t="s">
        <v>618</v>
      </c>
      <c r="E772">
        <v>2900</v>
      </c>
    </row>
    <row r="773" spans="3:5" x14ac:dyDescent="0.4">
      <c r="C773" t="s">
        <v>760</v>
      </c>
      <c r="D773" t="s">
        <v>619</v>
      </c>
      <c r="E773">
        <v>9000</v>
      </c>
    </row>
    <row r="774" spans="3:5" x14ac:dyDescent="0.4">
      <c r="C774" t="s">
        <v>760</v>
      </c>
      <c r="D774" t="s">
        <v>620</v>
      </c>
      <c r="E774">
        <v>2300</v>
      </c>
    </row>
    <row r="775" spans="3:5" x14ac:dyDescent="0.4">
      <c r="C775" t="s">
        <v>760</v>
      </c>
      <c r="D775" t="s">
        <v>621</v>
      </c>
      <c r="E775">
        <v>11900</v>
      </c>
    </row>
    <row r="776" spans="3:5" x14ac:dyDescent="0.4">
      <c r="C776" t="s">
        <v>760</v>
      </c>
      <c r="D776" t="s">
        <v>622</v>
      </c>
      <c r="E776">
        <v>17800</v>
      </c>
    </row>
    <row r="777" spans="3:5" x14ac:dyDescent="0.4">
      <c r="C777" t="s">
        <v>760</v>
      </c>
      <c r="D777" t="s">
        <v>623</v>
      </c>
      <c r="E777">
        <v>5600</v>
      </c>
    </row>
    <row r="778" spans="3:5" x14ac:dyDescent="0.4">
      <c r="C778" t="s">
        <v>760</v>
      </c>
      <c r="D778" t="s">
        <v>624</v>
      </c>
      <c r="E778">
        <v>7700</v>
      </c>
    </row>
    <row r="779" spans="3:5" x14ac:dyDescent="0.4">
      <c r="C779" t="s">
        <v>760</v>
      </c>
      <c r="D779" t="s">
        <v>625</v>
      </c>
      <c r="E779">
        <v>3700</v>
      </c>
    </row>
    <row r="780" spans="3:5" x14ac:dyDescent="0.4">
      <c r="C780" t="s">
        <v>760</v>
      </c>
      <c r="D780" t="s">
        <v>626</v>
      </c>
      <c r="E780">
        <v>3700</v>
      </c>
    </row>
    <row r="781" spans="3:5" x14ac:dyDescent="0.4">
      <c r="C781" t="s">
        <v>760</v>
      </c>
      <c r="D781" t="s">
        <v>627</v>
      </c>
      <c r="E781">
        <v>17700</v>
      </c>
    </row>
    <row r="782" spans="3:5" x14ac:dyDescent="0.4">
      <c r="C782" t="s">
        <v>760</v>
      </c>
      <c r="D782" t="s">
        <v>628</v>
      </c>
      <c r="E782">
        <v>4600</v>
      </c>
    </row>
    <row r="783" spans="3:5" x14ac:dyDescent="0.4">
      <c r="C783" t="s">
        <v>760</v>
      </c>
      <c r="D783" t="s">
        <v>629</v>
      </c>
      <c r="E783">
        <v>7300</v>
      </c>
    </row>
    <row r="784" spans="3:5" x14ac:dyDescent="0.4">
      <c r="C784" t="s">
        <v>760</v>
      </c>
      <c r="D784" t="s">
        <v>630</v>
      </c>
      <c r="E784">
        <v>7300</v>
      </c>
    </row>
    <row r="785" spans="3:5" x14ac:dyDescent="0.4">
      <c r="C785" t="s">
        <v>760</v>
      </c>
      <c r="D785" t="s">
        <v>631</v>
      </c>
      <c r="E785">
        <v>6100</v>
      </c>
    </row>
    <row r="786" spans="3:5" x14ac:dyDescent="0.4">
      <c r="C786" t="s">
        <v>760</v>
      </c>
      <c r="D786" t="s">
        <v>632</v>
      </c>
      <c r="E786">
        <v>2600</v>
      </c>
    </row>
    <row r="787" spans="3:5" x14ac:dyDescent="0.4">
      <c r="C787" t="s">
        <v>760</v>
      </c>
      <c r="D787" t="s">
        <v>633</v>
      </c>
      <c r="E787">
        <v>15200</v>
      </c>
    </row>
    <row r="788" spans="3:5" x14ac:dyDescent="0.4">
      <c r="C788" t="s">
        <v>760</v>
      </c>
      <c r="D788" t="s">
        <v>634</v>
      </c>
      <c r="E788">
        <v>5000</v>
      </c>
    </row>
    <row r="789" spans="3:5" x14ac:dyDescent="0.4">
      <c r="C789" t="s">
        <v>760</v>
      </c>
      <c r="D789" t="s">
        <v>635</v>
      </c>
      <c r="E789">
        <v>4300</v>
      </c>
    </row>
    <row r="790" spans="3:5" x14ac:dyDescent="0.4">
      <c r="C790" t="s">
        <v>760</v>
      </c>
      <c r="D790" t="s">
        <v>636</v>
      </c>
      <c r="E790">
        <v>1500</v>
      </c>
    </row>
    <row r="791" spans="3:5" x14ac:dyDescent="0.4">
      <c r="C791" t="s">
        <v>760</v>
      </c>
      <c r="D791" t="s">
        <v>637</v>
      </c>
      <c r="E791">
        <v>10600</v>
      </c>
    </row>
    <row r="792" spans="3:5" x14ac:dyDescent="0.4">
      <c r="C792" t="s">
        <v>760</v>
      </c>
      <c r="D792" t="s">
        <v>638</v>
      </c>
      <c r="E792">
        <v>2000</v>
      </c>
    </row>
    <row r="793" spans="3:5" x14ac:dyDescent="0.4">
      <c r="C793" t="s">
        <v>760</v>
      </c>
      <c r="D793" t="s">
        <v>639</v>
      </c>
      <c r="E793">
        <v>5800</v>
      </c>
    </row>
    <row r="794" spans="3:5" x14ac:dyDescent="0.4">
      <c r="C794" t="s">
        <v>760</v>
      </c>
      <c r="D794" t="s">
        <v>640</v>
      </c>
      <c r="E794">
        <v>3400</v>
      </c>
    </row>
    <row r="795" spans="3:5" x14ac:dyDescent="0.4">
      <c r="C795" t="s">
        <v>760</v>
      </c>
      <c r="D795" t="s">
        <v>641</v>
      </c>
      <c r="E795">
        <v>8800</v>
      </c>
    </row>
    <row r="796" spans="3:5" x14ac:dyDescent="0.4">
      <c r="C796" t="s">
        <v>760</v>
      </c>
      <c r="D796" t="s">
        <v>642</v>
      </c>
      <c r="E796">
        <v>2800</v>
      </c>
    </row>
    <row r="797" spans="3:5" x14ac:dyDescent="0.4">
      <c r="C797" t="s">
        <v>760</v>
      </c>
      <c r="D797" t="s">
        <v>643</v>
      </c>
      <c r="E797">
        <v>5600</v>
      </c>
    </row>
    <row r="798" spans="3:5" x14ac:dyDescent="0.4">
      <c r="C798" t="s">
        <v>760</v>
      </c>
      <c r="D798" t="s">
        <v>644</v>
      </c>
      <c r="E798">
        <v>3200</v>
      </c>
    </row>
    <row r="799" spans="3:5" x14ac:dyDescent="0.4">
      <c r="C799" t="s">
        <v>760</v>
      </c>
      <c r="D799" t="s">
        <v>645</v>
      </c>
      <c r="E799">
        <v>2200</v>
      </c>
    </row>
    <row r="800" spans="3:5" x14ac:dyDescent="0.4">
      <c r="C800" t="s">
        <v>760</v>
      </c>
      <c r="D800" t="s">
        <v>646</v>
      </c>
      <c r="E800">
        <v>4100</v>
      </c>
    </row>
    <row r="801" spans="3:5" x14ac:dyDescent="0.4">
      <c r="C801" t="s">
        <v>760</v>
      </c>
      <c r="D801" t="s">
        <v>647</v>
      </c>
      <c r="E801">
        <v>1400</v>
      </c>
    </row>
    <row r="802" spans="3:5" x14ac:dyDescent="0.4">
      <c r="C802" t="s">
        <v>760</v>
      </c>
      <c r="D802" t="s">
        <v>648</v>
      </c>
      <c r="E802">
        <v>1200</v>
      </c>
    </row>
    <row r="803" spans="3:5" x14ac:dyDescent="0.4">
      <c r="C803" t="s">
        <v>760</v>
      </c>
      <c r="D803" t="s">
        <v>649</v>
      </c>
      <c r="E803">
        <v>1100</v>
      </c>
    </row>
    <row r="804" spans="3:5" x14ac:dyDescent="0.4">
      <c r="C804" t="s">
        <v>760</v>
      </c>
      <c r="D804" t="s">
        <v>650</v>
      </c>
      <c r="E804">
        <v>3400</v>
      </c>
    </row>
    <row r="805" spans="3:5" x14ac:dyDescent="0.4">
      <c r="C805" t="s">
        <v>760</v>
      </c>
      <c r="D805" t="s">
        <v>651</v>
      </c>
      <c r="E805">
        <v>2100</v>
      </c>
    </row>
    <row r="806" spans="3:5" x14ac:dyDescent="0.4">
      <c r="C806" t="s">
        <v>760</v>
      </c>
      <c r="D806" t="s">
        <v>652</v>
      </c>
      <c r="E806">
        <v>200</v>
      </c>
    </row>
    <row r="807" spans="3:5" x14ac:dyDescent="0.4">
      <c r="C807" t="s">
        <v>760</v>
      </c>
      <c r="D807" t="s">
        <v>653</v>
      </c>
      <c r="E807">
        <v>800</v>
      </c>
    </row>
    <row r="808" spans="3:5" x14ac:dyDescent="0.4">
      <c r="C808" t="s">
        <v>760</v>
      </c>
      <c r="D808" t="s">
        <v>654</v>
      </c>
      <c r="E808">
        <v>2000</v>
      </c>
    </row>
    <row r="809" spans="3:5" x14ac:dyDescent="0.4">
      <c r="C809" t="s">
        <v>760</v>
      </c>
      <c r="D809" t="s">
        <v>655</v>
      </c>
      <c r="E809">
        <v>2400</v>
      </c>
    </row>
    <row r="810" spans="3:5" x14ac:dyDescent="0.4">
      <c r="C810" t="s">
        <v>760</v>
      </c>
      <c r="D810" t="s">
        <v>656</v>
      </c>
      <c r="E810">
        <v>1000</v>
      </c>
    </row>
    <row r="811" spans="3:5" x14ac:dyDescent="0.4">
      <c r="C811" t="s">
        <v>760</v>
      </c>
      <c r="D811" t="s">
        <v>657</v>
      </c>
      <c r="E811">
        <v>1500</v>
      </c>
    </row>
    <row r="812" spans="3:5" x14ac:dyDescent="0.4">
      <c r="C812" t="s">
        <v>760</v>
      </c>
      <c r="D812" t="s">
        <v>658</v>
      </c>
      <c r="E812">
        <v>400</v>
      </c>
    </row>
    <row r="813" spans="3:5" x14ac:dyDescent="0.4">
      <c r="C813" t="s">
        <v>760</v>
      </c>
      <c r="D813" t="s">
        <v>659</v>
      </c>
      <c r="E813">
        <v>300</v>
      </c>
    </row>
    <row r="814" spans="3:5" x14ac:dyDescent="0.4">
      <c r="C814" t="s">
        <v>760</v>
      </c>
      <c r="D814" t="s">
        <v>660</v>
      </c>
      <c r="E814">
        <v>4200</v>
      </c>
    </row>
    <row r="815" spans="3:5" x14ac:dyDescent="0.4">
      <c r="C815" t="s">
        <v>760</v>
      </c>
      <c r="D815" t="s">
        <v>661</v>
      </c>
      <c r="E815">
        <v>900</v>
      </c>
    </row>
    <row r="816" spans="3:5" x14ac:dyDescent="0.4">
      <c r="C816" t="s">
        <v>760</v>
      </c>
      <c r="D816" t="s">
        <v>662</v>
      </c>
      <c r="E816">
        <v>2500</v>
      </c>
    </row>
    <row r="817" spans="3:5" x14ac:dyDescent="0.4">
      <c r="C817" t="s">
        <v>760</v>
      </c>
      <c r="D817" t="s">
        <v>663</v>
      </c>
      <c r="E817">
        <v>4700</v>
      </c>
    </row>
    <row r="818" spans="3:5" x14ac:dyDescent="0.4">
      <c r="C818" t="s">
        <v>760</v>
      </c>
      <c r="D818" t="s">
        <v>664</v>
      </c>
      <c r="E818">
        <v>11400</v>
      </c>
    </row>
    <row r="819" spans="3:5" x14ac:dyDescent="0.4">
      <c r="C819" t="s">
        <v>760</v>
      </c>
      <c r="D819" t="s">
        <v>665</v>
      </c>
      <c r="E819">
        <v>2300</v>
      </c>
    </row>
    <row r="820" spans="3:5" x14ac:dyDescent="0.4">
      <c r="C820" t="s">
        <v>760</v>
      </c>
      <c r="D820" t="s">
        <v>666</v>
      </c>
      <c r="E820">
        <v>3200</v>
      </c>
    </row>
    <row r="821" spans="3:5" x14ac:dyDescent="0.4">
      <c r="C821" t="s">
        <v>760</v>
      </c>
      <c r="D821" t="s">
        <v>667</v>
      </c>
      <c r="E821">
        <v>19000</v>
      </c>
    </row>
    <row r="822" spans="3:5" x14ac:dyDescent="0.4">
      <c r="C822" t="s">
        <v>760</v>
      </c>
      <c r="D822" t="s">
        <v>668</v>
      </c>
      <c r="E822">
        <v>2900</v>
      </c>
    </row>
    <row r="823" spans="3:5" x14ac:dyDescent="0.4">
      <c r="C823" t="s">
        <v>760</v>
      </c>
      <c r="D823" t="s">
        <v>669</v>
      </c>
      <c r="E823">
        <v>4100</v>
      </c>
    </row>
    <row r="824" spans="3:5" x14ac:dyDescent="0.4">
      <c r="C824" t="s">
        <v>760</v>
      </c>
      <c r="D824" t="s">
        <v>670</v>
      </c>
      <c r="E824">
        <v>12300</v>
      </c>
    </row>
    <row r="825" spans="3:5" x14ac:dyDescent="0.4">
      <c r="C825" t="s">
        <v>760</v>
      </c>
      <c r="D825" t="s">
        <v>671</v>
      </c>
      <c r="E825">
        <v>4300</v>
      </c>
    </row>
    <row r="826" spans="3:5" x14ac:dyDescent="0.4">
      <c r="C826" t="s">
        <v>760</v>
      </c>
      <c r="D826" t="s">
        <v>672</v>
      </c>
      <c r="E826">
        <v>4600</v>
      </c>
    </row>
    <row r="827" spans="3:5" x14ac:dyDescent="0.4">
      <c r="C827" t="s">
        <v>760</v>
      </c>
      <c r="D827" t="s">
        <v>673</v>
      </c>
      <c r="E827">
        <v>2100</v>
      </c>
    </row>
    <row r="828" spans="3:5" x14ac:dyDescent="0.4">
      <c r="C828" t="s">
        <v>760</v>
      </c>
      <c r="D828" t="s">
        <v>674</v>
      </c>
      <c r="E828">
        <v>2500</v>
      </c>
    </row>
    <row r="829" spans="3:5" x14ac:dyDescent="0.4">
      <c r="C829" t="s">
        <v>760</v>
      </c>
      <c r="D829" t="s">
        <v>675</v>
      </c>
      <c r="E829">
        <v>2200</v>
      </c>
    </row>
    <row r="830" spans="3:5" x14ac:dyDescent="0.4">
      <c r="C830" t="s">
        <v>760</v>
      </c>
      <c r="D830" t="s">
        <v>676</v>
      </c>
      <c r="E830">
        <v>2400</v>
      </c>
    </row>
    <row r="831" spans="3:5" x14ac:dyDescent="0.4">
      <c r="C831" t="s">
        <v>760</v>
      </c>
      <c r="D831" t="s">
        <v>677</v>
      </c>
      <c r="E831">
        <v>3600</v>
      </c>
    </row>
    <row r="832" spans="3:5" x14ac:dyDescent="0.4">
      <c r="C832" t="s">
        <v>760</v>
      </c>
      <c r="D832" t="s">
        <v>678</v>
      </c>
      <c r="E832">
        <v>2100</v>
      </c>
    </row>
    <row r="833" spans="3:5" x14ac:dyDescent="0.4">
      <c r="C833" t="s">
        <v>760</v>
      </c>
      <c r="D833" t="s">
        <v>679</v>
      </c>
      <c r="E833">
        <v>32400</v>
      </c>
    </row>
    <row r="834" spans="3:5" x14ac:dyDescent="0.4">
      <c r="C834" t="s">
        <v>760</v>
      </c>
      <c r="D834" t="s">
        <v>680</v>
      </c>
      <c r="E834">
        <v>3300</v>
      </c>
    </row>
    <row r="835" spans="3:5" x14ac:dyDescent="0.4">
      <c r="C835" t="s">
        <v>760</v>
      </c>
      <c r="D835" t="s">
        <v>681</v>
      </c>
      <c r="E835">
        <v>2100</v>
      </c>
    </row>
    <row r="836" spans="3:5" x14ac:dyDescent="0.4">
      <c r="C836" t="s">
        <v>760</v>
      </c>
      <c r="D836" t="s">
        <v>682</v>
      </c>
      <c r="E836">
        <v>2900</v>
      </c>
    </row>
    <row r="837" spans="3:5" x14ac:dyDescent="0.4">
      <c r="C837" t="s">
        <v>760</v>
      </c>
      <c r="D837" t="s">
        <v>683</v>
      </c>
      <c r="E837">
        <v>8900</v>
      </c>
    </row>
    <row r="838" spans="3:5" x14ac:dyDescent="0.4">
      <c r="C838" t="s">
        <v>760</v>
      </c>
      <c r="D838" t="s">
        <v>684</v>
      </c>
      <c r="E838">
        <v>1700</v>
      </c>
    </row>
    <row r="839" spans="3:5" x14ac:dyDescent="0.4">
      <c r="C839" t="s">
        <v>760</v>
      </c>
      <c r="D839" t="s">
        <v>685</v>
      </c>
      <c r="E839">
        <v>2900</v>
      </c>
    </row>
    <row r="840" spans="3:5" x14ac:dyDescent="0.4">
      <c r="C840" t="s">
        <v>760</v>
      </c>
      <c r="D840" t="s">
        <v>686</v>
      </c>
      <c r="E840">
        <v>4300</v>
      </c>
    </row>
    <row r="841" spans="3:5" x14ac:dyDescent="0.4">
      <c r="C841" t="s">
        <v>760</v>
      </c>
      <c r="D841" t="s">
        <v>687</v>
      </c>
      <c r="E841">
        <v>800</v>
      </c>
    </row>
    <row r="842" spans="3:5" x14ac:dyDescent="0.4">
      <c r="C842" t="s">
        <v>760</v>
      </c>
      <c r="D842" t="s">
        <v>688</v>
      </c>
      <c r="E842">
        <v>2300</v>
      </c>
    </row>
    <row r="843" spans="3:5" x14ac:dyDescent="0.4">
      <c r="C843" t="s">
        <v>760</v>
      </c>
      <c r="D843" t="s">
        <v>689</v>
      </c>
      <c r="E843">
        <v>1100</v>
      </c>
    </row>
    <row r="844" spans="3:5" x14ac:dyDescent="0.4">
      <c r="C844" t="s">
        <v>760</v>
      </c>
      <c r="D844" t="s">
        <v>690</v>
      </c>
      <c r="E844">
        <v>5400</v>
      </c>
    </row>
    <row r="845" spans="3:5" x14ac:dyDescent="0.4">
      <c r="C845" t="s">
        <v>760</v>
      </c>
      <c r="D845" t="s">
        <v>691</v>
      </c>
      <c r="E845">
        <v>1500</v>
      </c>
    </row>
    <row r="846" spans="3:5" x14ac:dyDescent="0.4">
      <c r="C846" t="s">
        <v>760</v>
      </c>
      <c r="D846" t="s">
        <v>692</v>
      </c>
      <c r="E846">
        <v>2600</v>
      </c>
    </row>
    <row r="847" spans="3:5" x14ac:dyDescent="0.4">
      <c r="C847" t="s">
        <v>760</v>
      </c>
      <c r="D847" t="s">
        <v>693</v>
      </c>
      <c r="E847">
        <v>1500</v>
      </c>
    </row>
    <row r="848" spans="3:5" x14ac:dyDescent="0.4">
      <c r="C848" t="s">
        <v>760</v>
      </c>
      <c r="D848" t="s">
        <v>694</v>
      </c>
      <c r="E848">
        <v>1300</v>
      </c>
    </row>
    <row r="849" spans="3:5" x14ac:dyDescent="0.4">
      <c r="C849" t="s">
        <v>760</v>
      </c>
      <c r="D849" t="s">
        <v>393</v>
      </c>
      <c r="E849">
        <v>700</v>
      </c>
    </row>
    <row r="850" spans="3:5" x14ac:dyDescent="0.4">
      <c r="C850" t="s">
        <v>760</v>
      </c>
      <c r="D850" t="s">
        <v>394</v>
      </c>
      <c r="E850">
        <v>2800</v>
      </c>
    </row>
    <row r="851" spans="3:5" x14ac:dyDescent="0.4">
      <c r="C851" t="s">
        <v>760</v>
      </c>
      <c r="D851" t="s">
        <v>395</v>
      </c>
      <c r="E851">
        <v>1500</v>
      </c>
    </row>
    <row r="852" spans="3:5" x14ac:dyDescent="0.4">
      <c r="C852" t="s">
        <v>760</v>
      </c>
      <c r="D852" t="s">
        <v>396</v>
      </c>
      <c r="E852">
        <v>2200</v>
      </c>
    </row>
    <row r="853" spans="3:5" x14ac:dyDescent="0.4">
      <c r="C853" t="s">
        <v>760</v>
      </c>
      <c r="D853" t="s">
        <v>397</v>
      </c>
      <c r="E853">
        <v>4500</v>
      </c>
    </row>
    <row r="854" spans="3:5" x14ac:dyDescent="0.4">
      <c r="C854" t="s">
        <v>760</v>
      </c>
      <c r="D854" t="s">
        <v>398</v>
      </c>
      <c r="E854">
        <v>1300</v>
      </c>
    </row>
    <row r="855" spans="3:5" x14ac:dyDescent="0.4">
      <c r="C855" t="s">
        <v>760</v>
      </c>
      <c r="D855" t="s">
        <v>399</v>
      </c>
      <c r="E855">
        <v>500</v>
      </c>
    </row>
    <row r="856" spans="3:5" x14ac:dyDescent="0.4">
      <c r="C856" t="s">
        <v>760</v>
      </c>
      <c r="D856" t="s">
        <v>400</v>
      </c>
      <c r="E856">
        <v>2800</v>
      </c>
    </row>
    <row r="857" spans="3:5" x14ac:dyDescent="0.4">
      <c r="C857" t="s">
        <v>760</v>
      </c>
      <c r="D857" t="s">
        <v>401</v>
      </c>
      <c r="E857">
        <v>4500</v>
      </c>
    </row>
    <row r="858" spans="3:5" x14ac:dyDescent="0.4">
      <c r="C858" t="s">
        <v>760</v>
      </c>
      <c r="D858" t="s">
        <v>402</v>
      </c>
      <c r="E858">
        <v>1900</v>
      </c>
    </row>
    <row r="859" spans="3:5" x14ac:dyDescent="0.4">
      <c r="C859" t="s">
        <v>760</v>
      </c>
      <c r="D859" t="s">
        <v>403</v>
      </c>
      <c r="E859">
        <v>1000</v>
      </c>
    </row>
    <row r="860" spans="3:5" x14ac:dyDescent="0.4">
      <c r="C860" t="s">
        <v>760</v>
      </c>
      <c r="D860" t="s">
        <v>404</v>
      </c>
      <c r="E860">
        <v>600</v>
      </c>
    </row>
    <row r="861" spans="3:5" x14ac:dyDescent="0.4">
      <c r="C861" t="s">
        <v>760</v>
      </c>
      <c r="D861" t="s">
        <v>405</v>
      </c>
      <c r="E861">
        <v>1700</v>
      </c>
    </row>
    <row r="862" spans="3:5" x14ac:dyDescent="0.4">
      <c r="C862" t="s">
        <v>760</v>
      </c>
      <c r="D862" t="s">
        <v>406</v>
      </c>
      <c r="E862">
        <v>800</v>
      </c>
    </row>
    <row r="863" spans="3:5" x14ac:dyDescent="0.4">
      <c r="C863" t="s">
        <v>760</v>
      </c>
      <c r="D863" t="s">
        <v>407</v>
      </c>
      <c r="E863">
        <v>0</v>
      </c>
    </row>
    <row r="864" spans="3:5" x14ac:dyDescent="0.4">
      <c r="C864" t="s">
        <v>760</v>
      </c>
      <c r="D864" t="s">
        <v>408</v>
      </c>
      <c r="E864">
        <v>2700</v>
      </c>
    </row>
    <row r="865" spans="3:5" x14ac:dyDescent="0.4">
      <c r="C865" t="s">
        <v>760</v>
      </c>
      <c r="D865" t="s">
        <v>409</v>
      </c>
      <c r="E865">
        <v>1300</v>
      </c>
    </row>
    <row r="866" spans="3:5" x14ac:dyDescent="0.4">
      <c r="C866" t="s">
        <v>760</v>
      </c>
      <c r="D866" t="s">
        <v>410</v>
      </c>
      <c r="E866">
        <v>3300</v>
      </c>
    </row>
    <row r="867" spans="3:5" x14ac:dyDescent="0.4">
      <c r="C867" t="s">
        <v>760</v>
      </c>
      <c r="D867" t="s">
        <v>411</v>
      </c>
      <c r="E867">
        <v>800</v>
      </c>
    </row>
    <row r="868" spans="3:5" x14ac:dyDescent="0.4">
      <c r="C868" t="s">
        <v>760</v>
      </c>
      <c r="D868" t="s">
        <v>412</v>
      </c>
      <c r="E868">
        <v>300</v>
      </c>
    </row>
    <row r="869" spans="3:5" x14ac:dyDescent="0.4">
      <c r="C869" t="s">
        <v>760</v>
      </c>
      <c r="D869" t="s">
        <v>413</v>
      </c>
      <c r="E869">
        <v>1000</v>
      </c>
    </row>
    <row r="870" spans="3:5" x14ac:dyDescent="0.4">
      <c r="C870" t="s">
        <v>760</v>
      </c>
      <c r="D870" t="s">
        <v>414</v>
      </c>
      <c r="E870">
        <v>1600</v>
      </c>
    </row>
    <row r="871" spans="3:5" x14ac:dyDescent="0.4">
      <c r="C871" t="s">
        <v>760</v>
      </c>
      <c r="D871" t="s">
        <v>415</v>
      </c>
      <c r="E871">
        <v>1800</v>
      </c>
    </row>
    <row r="872" spans="3:5" x14ac:dyDescent="0.4">
      <c r="C872" t="s">
        <v>760</v>
      </c>
      <c r="D872" t="s">
        <v>416</v>
      </c>
      <c r="E872">
        <v>0</v>
      </c>
    </row>
    <row r="873" spans="3:5" x14ac:dyDescent="0.4">
      <c r="C873" t="s">
        <v>760</v>
      </c>
      <c r="D873" t="s">
        <v>417</v>
      </c>
      <c r="E873">
        <v>2500</v>
      </c>
    </row>
    <row r="874" spans="3:5" x14ac:dyDescent="0.4">
      <c r="C874" t="s">
        <v>760</v>
      </c>
      <c r="D874" t="s">
        <v>418</v>
      </c>
      <c r="E874">
        <v>700</v>
      </c>
    </row>
    <row r="875" spans="3:5" x14ac:dyDescent="0.4">
      <c r="C875" t="s">
        <v>760</v>
      </c>
      <c r="D875" t="s">
        <v>419</v>
      </c>
      <c r="E875">
        <v>1200</v>
      </c>
    </row>
    <row r="876" spans="3:5" x14ac:dyDescent="0.4">
      <c r="C876" t="s">
        <v>760</v>
      </c>
      <c r="D876" t="s">
        <v>420</v>
      </c>
      <c r="E876">
        <v>500</v>
      </c>
    </row>
    <row r="877" spans="3:5" x14ac:dyDescent="0.4">
      <c r="C877" t="s">
        <v>760</v>
      </c>
      <c r="D877" t="s">
        <v>421</v>
      </c>
      <c r="E877">
        <v>1200</v>
      </c>
    </row>
    <row r="878" spans="3:5" x14ac:dyDescent="0.4">
      <c r="C878" t="s">
        <v>760</v>
      </c>
      <c r="D878" t="s">
        <v>422</v>
      </c>
      <c r="E878">
        <v>200</v>
      </c>
    </row>
    <row r="879" spans="3:5" x14ac:dyDescent="0.4">
      <c r="C879" t="s">
        <v>760</v>
      </c>
      <c r="D879" t="s">
        <v>423</v>
      </c>
      <c r="E879">
        <v>2700</v>
      </c>
    </row>
    <row r="880" spans="3:5" x14ac:dyDescent="0.4">
      <c r="C880" t="s">
        <v>760</v>
      </c>
      <c r="D880" t="s">
        <v>424</v>
      </c>
      <c r="E880">
        <v>300</v>
      </c>
    </row>
    <row r="881" spans="3:5" x14ac:dyDescent="0.4">
      <c r="C881" t="s">
        <v>760</v>
      </c>
      <c r="D881" t="s">
        <v>425</v>
      </c>
      <c r="E881">
        <v>300</v>
      </c>
    </row>
    <row r="882" spans="3:5" x14ac:dyDescent="0.4">
      <c r="C882" t="s">
        <v>760</v>
      </c>
      <c r="D882" t="s">
        <v>426</v>
      </c>
      <c r="E882">
        <v>900</v>
      </c>
    </row>
    <row r="883" spans="3:5" x14ac:dyDescent="0.4">
      <c r="C883" t="s">
        <v>760</v>
      </c>
      <c r="D883" t="s">
        <v>427</v>
      </c>
      <c r="E883">
        <v>0</v>
      </c>
    </row>
    <row r="884" spans="3:5" x14ac:dyDescent="0.4">
      <c r="C884" t="s">
        <v>760</v>
      </c>
      <c r="D884" t="s">
        <v>428</v>
      </c>
      <c r="E884">
        <v>300</v>
      </c>
    </row>
    <row r="885" spans="3:5" x14ac:dyDescent="0.4">
      <c r="C885" t="s">
        <v>760</v>
      </c>
      <c r="D885" t="s">
        <v>429</v>
      </c>
      <c r="E885">
        <v>0</v>
      </c>
    </row>
    <row r="886" spans="3:5" x14ac:dyDescent="0.4">
      <c r="C886" t="s">
        <v>760</v>
      </c>
      <c r="D886" t="s">
        <v>430</v>
      </c>
      <c r="E886">
        <v>200</v>
      </c>
    </row>
    <row r="887" spans="3:5" x14ac:dyDescent="0.4">
      <c r="C887" t="s">
        <v>760</v>
      </c>
      <c r="D887" t="s">
        <v>431</v>
      </c>
      <c r="E887">
        <v>1100</v>
      </c>
    </row>
    <row r="888" spans="3:5" x14ac:dyDescent="0.4">
      <c r="C888" t="s">
        <v>760</v>
      </c>
      <c r="D888" t="s">
        <v>432</v>
      </c>
      <c r="E888">
        <v>700</v>
      </c>
    </row>
    <row r="889" spans="3:5" x14ac:dyDescent="0.4">
      <c r="C889" t="s">
        <v>760</v>
      </c>
      <c r="D889" t="s">
        <v>433</v>
      </c>
      <c r="E889">
        <v>1100</v>
      </c>
    </row>
    <row r="890" spans="3:5" x14ac:dyDescent="0.4">
      <c r="C890" t="s">
        <v>760</v>
      </c>
      <c r="D890" t="s">
        <v>434</v>
      </c>
      <c r="E890">
        <v>800</v>
      </c>
    </row>
    <row r="891" spans="3:5" x14ac:dyDescent="0.4">
      <c r="C891" t="s">
        <v>760</v>
      </c>
      <c r="D891" t="s">
        <v>435</v>
      </c>
      <c r="E891">
        <v>200</v>
      </c>
    </row>
    <row r="892" spans="3:5" x14ac:dyDescent="0.4">
      <c r="C892" t="s">
        <v>760</v>
      </c>
      <c r="D892" t="s">
        <v>436</v>
      </c>
      <c r="E892">
        <v>300</v>
      </c>
    </row>
    <row r="893" spans="3:5" x14ac:dyDescent="0.4">
      <c r="C893" t="s">
        <v>760</v>
      </c>
      <c r="D893" t="s">
        <v>437</v>
      </c>
      <c r="E893">
        <v>600</v>
      </c>
    </row>
    <row r="894" spans="3:5" x14ac:dyDescent="0.4">
      <c r="C894" t="s">
        <v>760</v>
      </c>
      <c r="D894" t="s">
        <v>438</v>
      </c>
      <c r="E894">
        <v>400</v>
      </c>
    </row>
    <row r="895" spans="3:5" x14ac:dyDescent="0.4">
      <c r="C895" t="s">
        <v>760</v>
      </c>
      <c r="D895" t="s">
        <v>439</v>
      </c>
      <c r="E895">
        <v>5100</v>
      </c>
    </row>
    <row r="896" spans="3:5" x14ac:dyDescent="0.4">
      <c r="C896" t="s">
        <v>760</v>
      </c>
      <c r="D896" t="s">
        <v>440</v>
      </c>
      <c r="E896">
        <v>4600</v>
      </c>
    </row>
    <row r="897" spans="3:5" x14ac:dyDescent="0.4">
      <c r="C897" t="s">
        <v>760</v>
      </c>
      <c r="D897" t="s">
        <v>441</v>
      </c>
      <c r="E897">
        <v>4200</v>
      </c>
    </row>
    <row r="898" spans="3:5" x14ac:dyDescent="0.4">
      <c r="C898" t="s">
        <v>760</v>
      </c>
      <c r="D898" t="s">
        <v>442</v>
      </c>
      <c r="E898">
        <v>1500</v>
      </c>
    </row>
    <row r="899" spans="3:5" x14ac:dyDescent="0.4">
      <c r="C899" t="s">
        <v>760</v>
      </c>
      <c r="D899" t="s">
        <v>443</v>
      </c>
      <c r="E899">
        <v>400</v>
      </c>
    </row>
    <row r="900" spans="3:5" x14ac:dyDescent="0.4">
      <c r="C900" t="s">
        <v>760</v>
      </c>
      <c r="D900" t="s">
        <v>444</v>
      </c>
      <c r="E900">
        <v>100</v>
      </c>
    </row>
    <row r="901" spans="3:5" x14ac:dyDescent="0.4">
      <c r="C901" t="s">
        <v>760</v>
      </c>
      <c r="D901" t="s">
        <v>445</v>
      </c>
      <c r="E901">
        <v>100</v>
      </c>
    </row>
    <row r="902" spans="3:5" x14ac:dyDescent="0.4">
      <c r="C902" t="s">
        <v>760</v>
      </c>
      <c r="D902" t="s">
        <v>446</v>
      </c>
      <c r="E902">
        <v>200</v>
      </c>
    </row>
    <row r="903" spans="3:5" x14ac:dyDescent="0.4">
      <c r="C903" t="s">
        <v>760</v>
      </c>
      <c r="D903" t="s">
        <v>447</v>
      </c>
      <c r="E903">
        <v>0</v>
      </c>
    </row>
    <row r="904" spans="3:5" x14ac:dyDescent="0.4">
      <c r="C904" t="s">
        <v>760</v>
      </c>
      <c r="D904" t="s">
        <v>448</v>
      </c>
      <c r="E904">
        <v>1100</v>
      </c>
    </row>
    <row r="905" spans="3:5" x14ac:dyDescent="0.4">
      <c r="C905" t="s">
        <v>760</v>
      </c>
      <c r="D905" t="s">
        <v>449</v>
      </c>
      <c r="E905">
        <v>2000</v>
      </c>
    </row>
    <row r="906" spans="3:5" x14ac:dyDescent="0.4">
      <c r="C906" t="s">
        <v>760</v>
      </c>
      <c r="D906" t="s">
        <v>450</v>
      </c>
      <c r="E906">
        <v>2700</v>
      </c>
    </row>
    <row r="907" spans="3:5" x14ac:dyDescent="0.4">
      <c r="C907" t="s">
        <v>760</v>
      </c>
      <c r="D907" t="s">
        <v>451</v>
      </c>
      <c r="E907">
        <v>100</v>
      </c>
    </row>
    <row r="908" spans="3:5" x14ac:dyDescent="0.4">
      <c r="C908" t="s">
        <v>760</v>
      </c>
      <c r="D908" t="s">
        <v>452</v>
      </c>
      <c r="E908">
        <v>400</v>
      </c>
    </row>
    <row r="909" spans="3:5" x14ac:dyDescent="0.4">
      <c r="C909" t="s">
        <v>760</v>
      </c>
      <c r="D909" t="s">
        <v>453</v>
      </c>
      <c r="E909">
        <v>500</v>
      </c>
    </row>
    <row r="910" spans="3:5" x14ac:dyDescent="0.4">
      <c r="C910" t="s">
        <v>760</v>
      </c>
      <c r="D910" t="s">
        <v>454</v>
      </c>
      <c r="E910">
        <v>300</v>
      </c>
    </row>
    <row r="911" spans="3:5" x14ac:dyDescent="0.4">
      <c r="C911" t="s">
        <v>760</v>
      </c>
      <c r="D911" t="s">
        <v>455</v>
      </c>
      <c r="E911">
        <v>300</v>
      </c>
    </row>
    <row r="912" spans="3:5" x14ac:dyDescent="0.4">
      <c r="C912" t="s">
        <v>760</v>
      </c>
      <c r="D912" t="s">
        <v>456</v>
      </c>
      <c r="E912">
        <v>1800</v>
      </c>
    </row>
    <row r="913" spans="3:5" x14ac:dyDescent="0.4">
      <c r="C913" t="s">
        <v>760</v>
      </c>
      <c r="D913" t="s">
        <v>457</v>
      </c>
      <c r="E913">
        <v>1100</v>
      </c>
    </row>
    <row r="914" spans="3:5" x14ac:dyDescent="0.4">
      <c r="C914" t="s">
        <v>760</v>
      </c>
      <c r="D914" t="s">
        <v>458</v>
      </c>
      <c r="E914">
        <v>100</v>
      </c>
    </row>
    <row r="915" spans="3:5" x14ac:dyDescent="0.4">
      <c r="C915" t="s">
        <v>760</v>
      </c>
      <c r="D915" t="s">
        <v>459</v>
      </c>
      <c r="E915">
        <v>500</v>
      </c>
    </row>
    <row r="916" spans="3:5" x14ac:dyDescent="0.4">
      <c r="C916" t="s">
        <v>760</v>
      </c>
      <c r="D916" t="s">
        <v>460</v>
      </c>
      <c r="E916">
        <v>1600</v>
      </c>
    </row>
    <row r="917" spans="3:5" x14ac:dyDescent="0.4">
      <c r="C917" t="s">
        <v>760</v>
      </c>
      <c r="D917" t="s">
        <v>461</v>
      </c>
      <c r="E917">
        <v>1500</v>
      </c>
    </row>
    <row r="918" spans="3:5" x14ac:dyDescent="0.4">
      <c r="C918" t="s">
        <v>760</v>
      </c>
      <c r="D918" t="s">
        <v>462</v>
      </c>
      <c r="E918">
        <v>5700</v>
      </c>
    </row>
    <row r="919" spans="3:5" x14ac:dyDescent="0.4">
      <c r="C919" t="s">
        <v>760</v>
      </c>
      <c r="D919" t="s">
        <v>463</v>
      </c>
      <c r="E919">
        <v>2700</v>
      </c>
    </row>
    <row r="920" spans="3:5" x14ac:dyDescent="0.4">
      <c r="C920" t="s">
        <v>760</v>
      </c>
      <c r="D920" t="s">
        <v>464</v>
      </c>
      <c r="E920">
        <v>2500</v>
      </c>
    </row>
    <row r="921" spans="3:5" x14ac:dyDescent="0.4">
      <c r="C921" t="s">
        <v>760</v>
      </c>
      <c r="D921" t="s">
        <v>465</v>
      </c>
      <c r="E921">
        <v>1500</v>
      </c>
    </row>
    <row r="922" spans="3:5" x14ac:dyDescent="0.4">
      <c r="C922" t="s">
        <v>760</v>
      </c>
      <c r="D922" t="s">
        <v>466</v>
      </c>
      <c r="E922">
        <v>500</v>
      </c>
    </row>
    <row r="923" spans="3:5" x14ac:dyDescent="0.4">
      <c r="C923" t="s">
        <v>760</v>
      </c>
      <c r="D923" t="s">
        <v>467</v>
      </c>
      <c r="E923">
        <v>3500</v>
      </c>
    </row>
    <row r="924" spans="3:5" x14ac:dyDescent="0.4">
      <c r="C924" t="s">
        <v>760</v>
      </c>
      <c r="D924" t="s">
        <v>468</v>
      </c>
      <c r="E924">
        <v>0</v>
      </c>
    </row>
    <row r="925" spans="3:5" x14ac:dyDescent="0.4">
      <c r="C925" t="s">
        <v>760</v>
      </c>
      <c r="D925" t="s">
        <v>469</v>
      </c>
      <c r="E925">
        <v>5700</v>
      </c>
    </row>
    <row r="926" spans="3:5" x14ac:dyDescent="0.4">
      <c r="C926" t="s">
        <v>760</v>
      </c>
      <c r="D926" t="s">
        <v>470</v>
      </c>
      <c r="E926">
        <v>1700</v>
      </c>
    </row>
    <row r="927" spans="3:5" x14ac:dyDescent="0.4">
      <c r="C927" t="s">
        <v>760</v>
      </c>
      <c r="D927" t="s">
        <v>471</v>
      </c>
      <c r="E927">
        <v>2900</v>
      </c>
    </row>
    <row r="928" spans="3:5" x14ac:dyDescent="0.4">
      <c r="C928" t="s">
        <v>760</v>
      </c>
      <c r="D928" t="s">
        <v>472</v>
      </c>
      <c r="E928">
        <v>1700</v>
      </c>
    </row>
    <row r="929" spans="3:5" x14ac:dyDescent="0.4">
      <c r="C929" t="s">
        <v>760</v>
      </c>
      <c r="D929" t="s">
        <v>473</v>
      </c>
      <c r="E929">
        <v>1000</v>
      </c>
    </row>
    <row r="930" spans="3:5" x14ac:dyDescent="0.4">
      <c r="C930" t="s">
        <v>760</v>
      </c>
      <c r="D930" t="s">
        <v>474</v>
      </c>
      <c r="E930">
        <v>100</v>
      </c>
    </row>
    <row r="931" spans="3:5" x14ac:dyDescent="0.4">
      <c r="C931" t="s">
        <v>760</v>
      </c>
      <c r="D931" t="s">
        <v>475</v>
      </c>
      <c r="E931">
        <v>1100</v>
      </c>
    </row>
    <row r="932" spans="3:5" x14ac:dyDescent="0.4">
      <c r="C932" t="s">
        <v>760</v>
      </c>
      <c r="D932" t="s">
        <v>476</v>
      </c>
      <c r="E932">
        <v>1700</v>
      </c>
    </row>
    <row r="933" spans="3:5" x14ac:dyDescent="0.4">
      <c r="C933" t="s">
        <v>760</v>
      </c>
      <c r="D933" t="s">
        <v>477</v>
      </c>
      <c r="E933">
        <v>1700</v>
      </c>
    </row>
    <row r="934" spans="3:5" x14ac:dyDescent="0.4">
      <c r="C934" t="s">
        <v>760</v>
      </c>
      <c r="D934" t="s">
        <v>478</v>
      </c>
      <c r="E934">
        <v>1400</v>
      </c>
    </row>
    <row r="935" spans="3:5" x14ac:dyDescent="0.4">
      <c r="C935" t="s">
        <v>760</v>
      </c>
      <c r="D935" t="s">
        <v>479</v>
      </c>
      <c r="E935">
        <v>2100</v>
      </c>
    </row>
    <row r="936" spans="3:5" x14ac:dyDescent="0.4">
      <c r="C936" t="s">
        <v>760</v>
      </c>
      <c r="D936" t="s">
        <v>480</v>
      </c>
      <c r="E936">
        <v>400</v>
      </c>
    </row>
    <row r="937" spans="3:5" x14ac:dyDescent="0.4">
      <c r="C937" t="s">
        <v>760</v>
      </c>
      <c r="D937" t="s">
        <v>481</v>
      </c>
      <c r="E937">
        <v>300</v>
      </c>
    </row>
    <row r="938" spans="3:5" x14ac:dyDescent="0.4">
      <c r="C938" t="s">
        <v>760</v>
      </c>
      <c r="D938" t="s">
        <v>482</v>
      </c>
      <c r="E938">
        <v>400</v>
      </c>
    </row>
    <row r="939" spans="3:5" x14ac:dyDescent="0.4">
      <c r="C939" t="s">
        <v>760</v>
      </c>
      <c r="D939" t="s">
        <v>483</v>
      </c>
      <c r="E939">
        <v>1200</v>
      </c>
    </row>
    <row r="940" spans="3:5" x14ac:dyDescent="0.4">
      <c r="C940" t="s">
        <v>760</v>
      </c>
      <c r="D940" t="s">
        <v>484</v>
      </c>
      <c r="E940">
        <v>300</v>
      </c>
    </row>
    <row r="941" spans="3:5" x14ac:dyDescent="0.4">
      <c r="C941" t="s">
        <v>760</v>
      </c>
      <c r="D941" t="s">
        <v>485</v>
      </c>
      <c r="E941">
        <v>9800</v>
      </c>
    </row>
    <row r="942" spans="3:5" x14ac:dyDescent="0.4">
      <c r="C942" t="s">
        <v>760</v>
      </c>
      <c r="D942" t="s">
        <v>486</v>
      </c>
      <c r="E942">
        <v>1300</v>
      </c>
    </row>
    <row r="943" spans="3:5" x14ac:dyDescent="0.4">
      <c r="C943" t="s">
        <v>760</v>
      </c>
      <c r="D943" t="s">
        <v>487</v>
      </c>
      <c r="E943">
        <v>3200</v>
      </c>
    </row>
    <row r="944" spans="3:5" x14ac:dyDescent="0.4">
      <c r="C944" t="s">
        <v>760</v>
      </c>
      <c r="D944" t="s">
        <v>488</v>
      </c>
      <c r="E944">
        <v>1000</v>
      </c>
    </row>
    <row r="945" spans="3:5" x14ac:dyDescent="0.4">
      <c r="C945" t="s">
        <v>760</v>
      </c>
      <c r="D945" t="s">
        <v>489</v>
      </c>
      <c r="E945">
        <v>400</v>
      </c>
    </row>
    <row r="946" spans="3:5" x14ac:dyDescent="0.4">
      <c r="C946" t="s">
        <v>760</v>
      </c>
      <c r="D946" t="s">
        <v>490</v>
      </c>
      <c r="E946">
        <v>500</v>
      </c>
    </row>
    <row r="947" spans="3:5" x14ac:dyDescent="0.4">
      <c r="C947" t="s">
        <v>760</v>
      </c>
      <c r="D947" t="s">
        <v>491</v>
      </c>
      <c r="E947">
        <v>300</v>
      </c>
    </row>
    <row r="948" spans="3:5" x14ac:dyDescent="0.4">
      <c r="C948" t="s">
        <v>760</v>
      </c>
      <c r="D948" t="s">
        <v>492</v>
      </c>
      <c r="E948">
        <v>3400</v>
      </c>
    </row>
    <row r="949" spans="3:5" x14ac:dyDescent="0.4">
      <c r="C949" t="s">
        <v>760</v>
      </c>
      <c r="D949" t="s">
        <v>493</v>
      </c>
      <c r="E949">
        <v>1500</v>
      </c>
    </row>
    <row r="950" spans="3:5" x14ac:dyDescent="0.4">
      <c r="C950" t="s">
        <v>760</v>
      </c>
      <c r="D950" t="s">
        <v>494</v>
      </c>
      <c r="E950">
        <v>1100</v>
      </c>
    </row>
    <row r="951" spans="3:5" x14ac:dyDescent="0.4">
      <c r="C951" t="s">
        <v>760</v>
      </c>
      <c r="D951" t="s">
        <v>495</v>
      </c>
      <c r="E951">
        <v>300</v>
      </c>
    </row>
    <row r="952" spans="3:5" x14ac:dyDescent="0.4">
      <c r="C952" t="s">
        <v>760</v>
      </c>
      <c r="D952" t="s">
        <v>496</v>
      </c>
      <c r="E952">
        <v>1300</v>
      </c>
    </row>
    <row r="953" spans="3:5" x14ac:dyDescent="0.4">
      <c r="C953" t="s">
        <v>760</v>
      </c>
      <c r="D953" t="s">
        <v>497</v>
      </c>
      <c r="E953">
        <v>3800</v>
      </c>
    </row>
    <row r="954" spans="3:5" x14ac:dyDescent="0.4">
      <c r="C954" t="s">
        <v>760</v>
      </c>
      <c r="D954" t="s">
        <v>498</v>
      </c>
      <c r="E954">
        <v>1900</v>
      </c>
    </row>
    <row r="955" spans="3:5" x14ac:dyDescent="0.4">
      <c r="C955" t="s">
        <v>760</v>
      </c>
      <c r="D955" t="s">
        <v>499</v>
      </c>
      <c r="E955">
        <v>2400</v>
      </c>
    </row>
    <row r="956" spans="3:5" x14ac:dyDescent="0.4">
      <c r="C956" t="s">
        <v>760</v>
      </c>
      <c r="D956" t="s">
        <v>500</v>
      </c>
      <c r="E956">
        <v>1000</v>
      </c>
    </row>
    <row r="957" spans="3:5" x14ac:dyDescent="0.4">
      <c r="C957" t="s">
        <v>760</v>
      </c>
      <c r="D957" t="s">
        <v>501</v>
      </c>
      <c r="E957">
        <v>300</v>
      </c>
    </row>
    <row r="958" spans="3:5" x14ac:dyDescent="0.4">
      <c r="C958" t="s">
        <v>760</v>
      </c>
      <c r="D958" t="s">
        <v>502</v>
      </c>
      <c r="E958">
        <v>400</v>
      </c>
    </row>
    <row r="959" spans="3:5" x14ac:dyDescent="0.4">
      <c r="C959" t="s">
        <v>760</v>
      </c>
      <c r="D959" t="s">
        <v>503</v>
      </c>
      <c r="E959">
        <v>1800</v>
      </c>
    </row>
    <row r="960" spans="3:5" x14ac:dyDescent="0.4">
      <c r="C960" t="s">
        <v>760</v>
      </c>
      <c r="D960" t="s">
        <v>504</v>
      </c>
      <c r="E960">
        <v>1300</v>
      </c>
    </row>
    <row r="961" spans="3:5" x14ac:dyDescent="0.4">
      <c r="C961" t="s">
        <v>760</v>
      </c>
      <c r="D961" t="s">
        <v>505</v>
      </c>
      <c r="E961">
        <v>1100</v>
      </c>
    </row>
    <row r="962" spans="3:5" x14ac:dyDescent="0.4">
      <c r="C962" t="s">
        <v>760</v>
      </c>
      <c r="D962" t="s">
        <v>506</v>
      </c>
      <c r="E962">
        <v>1700</v>
      </c>
    </row>
    <row r="963" spans="3:5" x14ac:dyDescent="0.4">
      <c r="C963" t="s">
        <v>760</v>
      </c>
      <c r="D963" t="s">
        <v>507</v>
      </c>
      <c r="E963">
        <v>900</v>
      </c>
    </row>
    <row r="964" spans="3:5" x14ac:dyDescent="0.4">
      <c r="C964" t="s">
        <v>760</v>
      </c>
      <c r="D964" t="s">
        <v>508</v>
      </c>
      <c r="E964">
        <v>1600</v>
      </c>
    </row>
    <row r="965" spans="3:5" x14ac:dyDescent="0.4">
      <c r="C965" t="s">
        <v>760</v>
      </c>
      <c r="D965" t="s">
        <v>509</v>
      </c>
      <c r="E965">
        <v>1500</v>
      </c>
    </row>
    <row r="966" spans="3:5" x14ac:dyDescent="0.4">
      <c r="C966" t="s">
        <v>760</v>
      </c>
      <c r="D966" t="s">
        <v>510</v>
      </c>
      <c r="E966">
        <v>700</v>
      </c>
    </row>
    <row r="967" spans="3:5" x14ac:dyDescent="0.4">
      <c r="C967" t="s">
        <v>760</v>
      </c>
      <c r="D967" t="s">
        <v>511</v>
      </c>
      <c r="E967">
        <v>600</v>
      </c>
    </row>
    <row r="968" spans="3:5" x14ac:dyDescent="0.4">
      <c r="C968" t="s">
        <v>760</v>
      </c>
      <c r="D968" t="s">
        <v>512</v>
      </c>
      <c r="E968">
        <v>5900</v>
      </c>
    </row>
    <row r="969" spans="3:5" x14ac:dyDescent="0.4">
      <c r="C969" t="s">
        <v>760</v>
      </c>
      <c r="D969" t="s">
        <v>695</v>
      </c>
      <c r="E969">
        <v>2900</v>
      </c>
    </row>
    <row r="970" spans="3:5" x14ac:dyDescent="0.4">
      <c r="C970" t="s">
        <v>760</v>
      </c>
      <c r="D970" t="s">
        <v>696</v>
      </c>
      <c r="E970">
        <v>1100</v>
      </c>
    </row>
    <row r="971" spans="3:5" x14ac:dyDescent="0.4">
      <c r="C971" t="s">
        <v>760</v>
      </c>
      <c r="D971" t="s">
        <v>697</v>
      </c>
      <c r="E971">
        <v>3000</v>
      </c>
    </row>
    <row r="972" spans="3:5" x14ac:dyDescent="0.4">
      <c r="C972" t="s">
        <v>760</v>
      </c>
      <c r="D972" t="s">
        <v>698</v>
      </c>
      <c r="E972">
        <v>1300</v>
      </c>
    </row>
    <row r="973" spans="3:5" x14ac:dyDescent="0.4">
      <c r="C973" t="s">
        <v>760</v>
      </c>
      <c r="D973" t="s">
        <v>699</v>
      </c>
      <c r="E973">
        <v>1500</v>
      </c>
    </row>
    <row r="974" spans="3:5" x14ac:dyDescent="0.4">
      <c r="C974" t="s">
        <v>760</v>
      </c>
      <c r="D974" t="s">
        <v>700</v>
      </c>
      <c r="E974">
        <v>500</v>
      </c>
    </row>
    <row r="975" spans="3:5" x14ac:dyDescent="0.4">
      <c r="C975" t="s">
        <v>760</v>
      </c>
      <c r="D975" t="s">
        <v>701</v>
      </c>
      <c r="E975">
        <v>500</v>
      </c>
    </row>
    <row r="976" spans="3:5" x14ac:dyDescent="0.4">
      <c r="C976" t="s">
        <v>760</v>
      </c>
      <c r="D976" t="s">
        <v>702</v>
      </c>
      <c r="E976">
        <v>2000</v>
      </c>
    </row>
    <row r="977" spans="3:5" x14ac:dyDescent="0.4">
      <c r="C977" t="s">
        <v>760</v>
      </c>
      <c r="D977" t="s">
        <v>703</v>
      </c>
      <c r="E977">
        <v>700</v>
      </c>
    </row>
    <row r="978" spans="3:5" x14ac:dyDescent="0.4">
      <c r="C978" t="s">
        <v>760</v>
      </c>
      <c r="D978" t="s">
        <v>704</v>
      </c>
      <c r="E978">
        <v>800</v>
      </c>
    </row>
    <row r="979" spans="3:5" x14ac:dyDescent="0.4">
      <c r="C979" t="s">
        <v>760</v>
      </c>
      <c r="D979" t="s">
        <v>705</v>
      </c>
      <c r="E979">
        <v>1100</v>
      </c>
    </row>
    <row r="980" spans="3:5" x14ac:dyDescent="0.4">
      <c r="C980" t="s">
        <v>760</v>
      </c>
      <c r="D980" t="s">
        <v>706</v>
      </c>
      <c r="E980">
        <v>5100</v>
      </c>
    </row>
    <row r="981" spans="3:5" x14ac:dyDescent="0.4">
      <c r="C981" t="s">
        <v>760</v>
      </c>
      <c r="D981" t="s">
        <v>707</v>
      </c>
      <c r="E981">
        <v>1800</v>
      </c>
    </row>
    <row r="982" spans="3:5" x14ac:dyDescent="0.4">
      <c r="C982" t="s">
        <v>760</v>
      </c>
      <c r="D982" t="s">
        <v>708</v>
      </c>
      <c r="E982">
        <v>1100</v>
      </c>
    </row>
    <row r="983" spans="3:5" x14ac:dyDescent="0.4">
      <c r="C983" t="s">
        <v>760</v>
      </c>
      <c r="D983" t="s">
        <v>709</v>
      </c>
      <c r="E983">
        <v>1600</v>
      </c>
    </row>
    <row r="984" spans="3:5" x14ac:dyDescent="0.4">
      <c r="C984" t="s">
        <v>760</v>
      </c>
      <c r="D984" t="s">
        <v>710</v>
      </c>
      <c r="E984">
        <v>400</v>
      </c>
    </row>
    <row r="985" spans="3:5" x14ac:dyDescent="0.4">
      <c r="C985" t="s">
        <v>760</v>
      </c>
      <c r="D985" t="s">
        <v>711</v>
      </c>
      <c r="E985">
        <v>900</v>
      </c>
    </row>
    <row r="986" spans="3:5" x14ac:dyDescent="0.4">
      <c r="C986" t="s">
        <v>760</v>
      </c>
      <c r="D986" t="s">
        <v>712</v>
      </c>
      <c r="E986">
        <v>700</v>
      </c>
    </row>
    <row r="987" spans="3:5" x14ac:dyDescent="0.4">
      <c r="C987" t="s">
        <v>760</v>
      </c>
      <c r="D987" t="s">
        <v>713</v>
      </c>
      <c r="E987">
        <v>1700</v>
      </c>
    </row>
    <row r="988" spans="3:5" x14ac:dyDescent="0.4">
      <c r="C988" t="s">
        <v>760</v>
      </c>
      <c r="D988" t="s">
        <v>714</v>
      </c>
      <c r="E988">
        <v>100</v>
      </c>
    </row>
    <row r="989" spans="3:5" x14ac:dyDescent="0.4">
      <c r="C989" t="s">
        <v>760</v>
      </c>
      <c r="D989" t="s">
        <v>715</v>
      </c>
      <c r="E989">
        <v>1600</v>
      </c>
    </row>
    <row r="990" spans="3:5" x14ac:dyDescent="0.4">
      <c r="C990" t="s">
        <v>760</v>
      </c>
      <c r="D990" t="s">
        <v>716</v>
      </c>
      <c r="E990">
        <v>1100</v>
      </c>
    </row>
    <row r="991" spans="3:5" x14ac:dyDescent="0.4">
      <c r="C991" t="s">
        <v>760</v>
      </c>
      <c r="D991" t="s">
        <v>717</v>
      </c>
      <c r="E991">
        <v>2200</v>
      </c>
    </row>
    <row r="992" spans="3:5" x14ac:dyDescent="0.4">
      <c r="C992" t="s">
        <v>760</v>
      </c>
      <c r="D992" t="s">
        <v>718</v>
      </c>
      <c r="E992">
        <v>1500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22900</v>
      </c>
    </row>
    <row r="999" spans="3:5" x14ac:dyDescent="0.4">
      <c r="C999" t="s">
        <v>761</v>
      </c>
      <c r="D999" t="s">
        <v>513</v>
      </c>
      <c r="E999">
        <v>22400</v>
      </c>
    </row>
    <row r="1000" spans="3:5" x14ac:dyDescent="0.4">
      <c r="C1000" t="s">
        <v>761</v>
      </c>
      <c r="D1000" t="s">
        <v>514</v>
      </c>
      <c r="E1000">
        <v>14800</v>
      </c>
    </row>
    <row r="1001" spans="3:5" x14ac:dyDescent="0.4">
      <c r="C1001" t="s">
        <v>761</v>
      </c>
      <c r="D1001" t="s">
        <v>515</v>
      </c>
      <c r="E1001">
        <v>11700</v>
      </c>
    </row>
    <row r="1002" spans="3:5" x14ac:dyDescent="0.4">
      <c r="C1002" t="s">
        <v>761</v>
      </c>
      <c r="D1002" t="s">
        <v>516</v>
      </c>
      <c r="E1002">
        <v>2800</v>
      </c>
    </row>
    <row r="1003" spans="3:5" x14ac:dyDescent="0.4">
      <c r="C1003" t="s">
        <v>761</v>
      </c>
      <c r="D1003" t="s">
        <v>517</v>
      </c>
      <c r="E1003">
        <v>16300</v>
      </c>
    </row>
    <row r="1004" spans="3:5" x14ac:dyDescent="0.4">
      <c r="C1004" t="s">
        <v>761</v>
      </c>
      <c r="D1004" t="s">
        <v>518</v>
      </c>
      <c r="E1004">
        <v>1900</v>
      </c>
    </row>
    <row r="1005" spans="3:5" x14ac:dyDescent="0.4">
      <c r="C1005" t="s">
        <v>761</v>
      </c>
      <c r="D1005" t="s">
        <v>519</v>
      </c>
      <c r="E1005">
        <v>12300</v>
      </c>
    </row>
    <row r="1006" spans="3:5" x14ac:dyDescent="0.4">
      <c r="C1006" t="s">
        <v>761</v>
      </c>
      <c r="D1006" t="s">
        <v>520</v>
      </c>
      <c r="E1006">
        <v>4700</v>
      </c>
    </row>
    <row r="1007" spans="3:5" x14ac:dyDescent="0.4">
      <c r="C1007" t="s">
        <v>761</v>
      </c>
      <c r="D1007" t="s">
        <v>521</v>
      </c>
      <c r="E1007">
        <v>10300</v>
      </c>
    </row>
    <row r="1008" spans="3:5" x14ac:dyDescent="0.4">
      <c r="C1008" t="s">
        <v>761</v>
      </c>
      <c r="D1008" t="s">
        <v>522</v>
      </c>
      <c r="E1008">
        <v>11300</v>
      </c>
    </row>
    <row r="1009" spans="3:5" x14ac:dyDescent="0.4">
      <c r="C1009" t="s">
        <v>761</v>
      </c>
      <c r="D1009" t="s">
        <v>523</v>
      </c>
      <c r="E1009">
        <v>1700</v>
      </c>
    </row>
    <row r="1010" spans="3:5" x14ac:dyDescent="0.4">
      <c r="C1010" t="s">
        <v>761</v>
      </c>
      <c r="D1010" t="s">
        <v>524</v>
      </c>
      <c r="E1010">
        <v>4900</v>
      </c>
    </row>
    <row r="1011" spans="3:5" x14ac:dyDescent="0.4">
      <c r="C1011" t="s">
        <v>761</v>
      </c>
      <c r="D1011" t="s">
        <v>525</v>
      </c>
      <c r="E1011">
        <v>5300</v>
      </c>
    </row>
    <row r="1012" spans="3:5" x14ac:dyDescent="0.4">
      <c r="C1012" t="s">
        <v>761</v>
      </c>
      <c r="D1012" t="s">
        <v>526</v>
      </c>
      <c r="E1012">
        <v>14000</v>
      </c>
    </row>
    <row r="1013" spans="3:5" x14ac:dyDescent="0.4">
      <c r="C1013" t="s">
        <v>761</v>
      </c>
      <c r="D1013" t="s">
        <v>527</v>
      </c>
      <c r="E1013">
        <v>3500</v>
      </c>
    </row>
    <row r="1014" spans="3:5" x14ac:dyDescent="0.4">
      <c r="C1014" t="s">
        <v>761</v>
      </c>
      <c r="D1014" t="s">
        <v>528</v>
      </c>
      <c r="E1014">
        <v>1600</v>
      </c>
    </row>
    <row r="1015" spans="3:5" x14ac:dyDescent="0.4">
      <c r="C1015" t="s">
        <v>761</v>
      </c>
      <c r="D1015" t="s">
        <v>529</v>
      </c>
      <c r="E1015">
        <v>4400</v>
      </c>
    </row>
    <row r="1016" spans="3:5" x14ac:dyDescent="0.4">
      <c r="C1016" t="s">
        <v>761</v>
      </c>
      <c r="D1016" t="s">
        <v>530</v>
      </c>
      <c r="E1016">
        <v>7700</v>
      </c>
    </row>
    <row r="1017" spans="3:5" x14ac:dyDescent="0.4">
      <c r="C1017" t="s">
        <v>761</v>
      </c>
      <c r="D1017" t="s">
        <v>531</v>
      </c>
      <c r="E1017">
        <v>6900</v>
      </c>
    </row>
    <row r="1018" spans="3:5" x14ac:dyDescent="0.4">
      <c r="C1018" t="s">
        <v>761</v>
      </c>
      <c r="D1018" t="s">
        <v>532</v>
      </c>
      <c r="E1018">
        <v>4900</v>
      </c>
    </row>
    <row r="1019" spans="3:5" x14ac:dyDescent="0.4">
      <c r="C1019" t="s">
        <v>761</v>
      </c>
      <c r="D1019" t="s">
        <v>533</v>
      </c>
      <c r="E1019">
        <v>1600</v>
      </c>
    </row>
    <row r="1020" spans="3:5" x14ac:dyDescent="0.4">
      <c r="C1020" t="s">
        <v>761</v>
      </c>
      <c r="D1020" t="s">
        <v>534</v>
      </c>
      <c r="E1020">
        <v>4500</v>
      </c>
    </row>
    <row r="1021" spans="3:5" x14ac:dyDescent="0.4">
      <c r="C1021" t="s">
        <v>761</v>
      </c>
      <c r="D1021" t="s">
        <v>535</v>
      </c>
      <c r="E1021">
        <v>3100</v>
      </c>
    </row>
    <row r="1022" spans="3:5" x14ac:dyDescent="0.4">
      <c r="C1022" t="s">
        <v>761</v>
      </c>
      <c r="D1022" t="s">
        <v>536</v>
      </c>
      <c r="E1022">
        <v>1500</v>
      </c>
    </row>
    <row r="1023" spans="3:5" x14ac:dyDescent="0.4">
      <c r="C1023" t="s">
        <v>761</v>
      </c>
      <c r="D1023" t="s">
        <v>537</v>
      </c>
      <c r="E1023">
        <v>800</v>
      </c>
    </row>
    <row r="1024" spans="3:5" x14ac:dyDescent="0.4">
      <c r="C1024" t="s">
        <v>761</v>
      </c>
      <c r="D1024" t="s">
        <v>538</v>
      </c>
      <c r="E1024">
        <v>2000</v>
      </c>
    </row>
    <row r="1025" spans="3:5" x14ac:dyDescent="0.4">
      <c r="C1025" t="s">
        <v>761</v>
      </c>
      <c r="D1025" t="s">
        <v>539</v>
      </c>
      <c r="E1025">
        <v>6400</v>
      </c>
    </row>
    <row r="1026" spans="3:5" x14ac:dyDescent="0.4">
      <c r="C1026" t="s">
        <v>761</v>
      </c>
      <c r="D1026" t="s">
        <v>540</v>
      </c>
      <c r="E1026">
        <v>5800</v>
      </c>
    </row>
    <row r="1027" spans="3:5" x14ac:dyDescent="0.4">
      <c r="C1027" t="s">
        <v>761</v>
      </c>
      <c r="D1027" t="s">
        <v>541</v>
      </c>
      <c r="E1027">
        <v>7300</v>
      </c>
    </row>
    <row r="1028" spans="3:5" x14ac:dyDescent="0.4">
      <c r="C1028" t="s">
        <v>761</v>
      </c>
      <c r="D1028" t="s">
        <v>542</v>
      </c>
      <c r="E1028">
        <v>800</v>
      </c>
    </row>
    <row r="1029" spans="3:5" x14ac:dyDescent="0.4">
      <c r="C1029" t="s">
        <v>761</v>
      </c>
      <c r="D1029" t="s">
        <v>543</v>
      </c>
      <c r="E1029">
        <v>1700</v>
      </c>
    </row>
    <row r="1030" spans="3:5" x14ac:dyDescent="0.4">
      <c r="C1030" t="s">
        <v>761</v>
      </c>
      <c r="D1030" t="s">
        <v>544</v>
      </c>
      <c r="E1030">
        <v>200</v>
      </c>
    </row>
    <row r="1031" spans="3:5" x14ac:dyDescent="0.4">
      <c r="C1031" t="s">
        <v>761</v>
      </c>
      <c r="D1031" t="s">
        <v>545</v>
      </c>
      <c r="E1031">
        <v>3700</v>
      </c>
    </row>
    <row r="1032" spans="3:5" x14ac:dyDescent="0.4">
      <c r="C1032" t="s">
        <v>761</v>
      </c>
      <c r="D1032" t="s">
        <v>546</v>
      </c>
      <c r="E1032">
        <v>400</v>
      </c>
    </row>
    <row r="1033" spans="3:5" x14ac:dyDescent="0.4">
      <c r="C1033" t="s">
        <v>761</v>
      </c>
      <c r="D1033" t="s">
        <v>547</v>
      </c>
      <c r="E1033">
        <v>2500</v>
      </c>
    </row>
    <row r="1034" spans="3:5" x14ac:dyDescent="0.4">
      <c r="C1034" t="s">
        <v>761</v>
      </c>
      <c r="D1034" t="s">
        <v>548</v>
      </c>
      <c r="E1034">
        <v>6800</v>
      </c>
    </row>
    <row r="1035" spans="3:5" x14ac:dyDescent="0.4">
      <c r="C1035" t="s">
        <v>761</v>
      </c>
      <c r="D1035" t="s">
        <v>549</v>
      </c>
      <c r="E1035">
        <v>2100</v>
      </c>
    </row>
    <row r="1036" spans="3:5" x14ac:dyDescent="0.4">
      <c r="C1036" t="s">
        <v>761</v>
      </c>
      <c r="D1036" t="s">
        <v>550</v>
      </c>
      <c r="E1036">
        <v>2400</v>
      </c>
    </row>
    <row r="1037" spans="3:5" x14ac:dyDescent="0.4">
      <c r="C1037" t="s">
        <v>761</v>
      </c>
      <c r="D1037" t="s">
        <v>551</v>
      </c>
      <c r="E1037">
        <v>1400</v>
      </c>
    </row>
    <row r="1038" spans="3:5" x14ac:dyDescent="0.4">
      <c r="C1038" t="s">
        <v>761</v>
      </c>
      <c r="D1038" t="s">
        <v>552</v>
      </c>
      <c r="E1038">
        <v>3200</v>
      </c>
    </row>
    <row r="1039" spans="3:5" x14ac:dyDescent="0.4">
      <c r="C1039" t="s">
        <v>761</v>
      </c>
      <c r="D1039" t="s">
        <v>553</v>
      </c>
      <c r="E1039">
        <v>900</v>
      </c>
    </row>
    <row r="1040" spans="3:5" x14ac:dyDescent="0.4">
      <c r="C1040" t="s">
        <v>761</v>
      </c>
      <c r="D1040" t="s">
        <v>554</v>
      </c>
      <c r="E1040">
        <v>5600</v>
      </c>
    </row>
    <row r="1041" spans="3:5" x14ac:dyDescent="0.4">
      <c r="C1041" t="s">
        <v>761</v>
      </c>
      <c r="D1041" t="s">
        <v>555</v>
      </c>
      <c r="E1041">
        <v>2500</v>
      </c>
    </row>
    <row r="1042" spans="3:5" x14ac:dyDescent="0.4">
      <c r="C1042" t="s">
        <v>761</v>
      </c>
      <c r="D1042" t="s">
        <v>556</v>
      </c>
      <c r="E1042">
        <v>1200</v>
      </c>
    </row>
    <row r="1043" spans="3:5" x14ac:dyDescent="0.4">
      <c r="C1043" t="s">
        <v>761</v>
      </c>
      <c r="D1043" t="s">
        <v>557</v>
      </c>
      <c r="E1043">
        <v>3300</v>
      </c>
    </row>
    <row r="1044" spans="3:5" x14ac:dyDescent="0.4">
      <c r="C1044" t="s">
        <v>761</v>
      </c>
      <c r="D1044" t="s">
        <v>558</v>
      </c>
      <c r="E1044">
        <v>2000</v>
      </c>
    </row>
    <row r="1045" spans="3:5" x14ac:dyDescent="0.4">
      <c r="C1045" t="s">
        <v>761</v>
      </c>
      <c r="D1045" t="s">
        <v>559</v>
      </c>
      <c r="E1045">
        <v>2100</v>
      </c>
    </row>
    <row r="1046" spans="3:5" x14ac:dyDescent="0.4">
      <c r="C1046" t="s">
        <v>761</v>
      </c>
      <c r="D1046" t="s">
        <v>560</v>
      </c>
      <c r="E1046">
        <v>21500</v>
      </c>
    </row>
    <row r="1047" spans="3:5" x14ac:dyDescent="0.4">
      <c r="C1047" t="s">
        <v>761</v>
      </c>
      <c r="D1047" t="s">
        <v>561</v>
      </c>
      <c r="E1047">
        <v>2700</v>
      </c>
    </row>
    <row r="1048" spans="3:5" x14ac:dyDescent="0.4">
      <c r="C1048" t="s">
        <v>761</v>
      </c>
      <c r="D1048" t="s">
        <v>562</v>
      </c>
      <c r="E1048">
        <v>2800</v>
      </c>
    </row>
    <row r="1049" spans="3:5" x14ac:dyDescent="0.4">
      <c r="C1049" t="s">
        <v>761</v>
      </c>
      <c r="D1049" t="s">
        <v>563</v>
      </c>
      <c r="E1049">
        <v>700</v>
      </c>
    </row>
    <row r="1050" spans="3:5" x14ac:dyDescent="0.4">
      <c r="C1050" t="s">
        <v>761</v>
      </c>
      <c r="D1050" t="s">
        <v>564</v>
      </c>
      <c r="E1050">
        <v>6200</v>
      </c>
    </row>
    <row r="1051" spans="3:5" x14ac:dyDescent="0.4">
      <c r="C1051" t="s">
        <v>761</v>
      </c>
      <c r="D1051" t="s">
        <v>565</v>
      </c>
      <c r="E1051">
        <v>2000</v>
      </c>
    </row>
    <row r="1052" spans="3:5" x14ac:dyDescent="0.4">
      <c r="C1052" t="s">
        <v>761</v>
      </c>
      <c r="D1052" t="s">
        <v>566</v>
      </c>
      <c r="E1052">
        <v>1900</v>
      </c>
    </row>
    <row r="1053" spans="3:5" x14ac:dyDescent="0.4">
      <c r="C1053" t="s">
        <v>761</v>
      </c>
      <c r="D1053" t="s">
        <v>567</v>
      </c>
      <c r="E1053">
        <v>3500</v>
      </c>
    </row>
    <row r="1054" spans="3:5" x14ac:dyDescent="0.4">
      <c r="C1054" t="s">
        <v>761</v>
      </c>
      <c r="D1054" t="s">
        <v>568</v>
      </c>
      <c r="E1054">
        <v>2600</v>
      </c>
    </row>
    <row r="1055" spans="3:5" x14ac:dyDescent="0.4">
      <c r="C1055" t="s">
        <v>761</v>
      </c>
      <c r="D1055" t="s">
        <v>569</v>
      </c>
      <c r="E1055">
        <v>3100</v>
      </c>
    </row>
    <row r="1056" spans="3:5" x14ac:dyDescent="0.4">
      <c r="C1056" t="s">
        <v>761</v>
      </c>
      <c r="D1056" t="s">
        <v>570</v>
      </c>
      <c r="E1056">
        <v>900</v>
      </c>
    </row>
    <row r="1057" spans="3:5" x14ac:dyDescent="0.4">
      <c r="C1057" t="s">
        <v>761</v>
      </c>
      <c r="D1057" t="s">
        <v>571</v>
      </c>
      <c r="E1057">
        <v>1600</v>
      </c>
    </row>
    <row r="1058" spans="3:5" x14ac:dyDescent="0.4">
      <c r="C1058" t="s">
        <v>761</v>
      </c>
      <c r="D1058" t="s">
        <v>572</v>
      </c>
      <c r="E1058">
        <v>2400</v>
      </c>
    </row>
    <row r="1059" spans="3:5" x14ac:dyDescent="0.4">
      <c r="C1059" t="s">
        <v>761</v>
      </c>
      <c r="D1059" t="s">
        <v>573</v>
      </c>
      <c r="E1059">
        <v>1500</v>
      </c>
    </row>
    <row r="1060" spans="3:5" x14ac:dyDescent="0.4">
      <c r="C1060" t="s">
        <v>761</v>
      </c>
      <c r="D1060" t="s">
        <v>574</v>
      </c>
      <c r="E1060">
        <v>4900</v>
      </c>
    </row>
    <row r="1061" spans="3:5" x14ac:dyDescent="0.4">
      <c r="C1061" t="s">
        <v>761</v>
      </c>
      <c r="D1061" t="s">
        <v>575</v>
      </c>
      <c r="E1061">
        <v>2500</v>
      </c>
    </row>
    <row r="1062" spans="3:5" x14ac:dyDescent="0.4">
      <c r="C1062" t="s">
        <v>761</v>
      </c>
      <c r="D1062" t="s">
        <v>576</v>
      </c>
      <c r="E1062">
        <v>700</v>
      </c>
    </row>
    <row r="1063" spans="3:5" x14ac:dyDescent="0.4">
      <c r="C1063" t="s">
        <v>761</v>
      </c>
      <c r="D1063" t="s">
        <v>577</v>
      </c>
      <c r="E1063">
        <v>2100</v>
      </c>
    </row>
    <row r="1064" spans="3:5" x14ac:dyDescent="0.4">
      <c r="C1064" t="s">
        <v>761</v>
      </c>
      <c r="D1064" t="s">
        <v>578</v>
      </c>
      <c r="E1064">
        <v>1100</v>
      </c>
    </row>
    <row r="1065" spans="3:5" x14ac:dyDescent="0.4">
      <c r="C1065" t="s">
        <v>761</v>
      </c>
      <c r="D1065" t="s">
        <v>579</v>
      </c>
      <c r="E1065">
        <v>200</v>
      </c>
    </row>
    <row r="1066" spans="3:5" x14ac:dyDescent="0.4">
      <c r="C1066" t="s">
        <v>761</v>
      </c>
      <c r="D1066" t="s">
        <v>580</v>
      </c>
      <c r="E1066">
        <v>4100</v>
      </c>
    </row>
    <row r="1067" spans="3:5" x14ac:dyDescent="0.4">
      <c r="C1067" t="s">
        <v>761</v>
      </c>
      <c r="D1067" t="s">
        <v>581</v>
      </c>
      <c r="E1067">
        <v>1600</v>
      </c>
    </row>
    <row r="1068" spans="3:5" x14ac:dyDescent="0.4">
      <c r="C1068" t="s">
        <v>761</v>
      </c>
      <c r="D1068" t="s">
        <v>582</v>
      </c>
      <c r="E1068">
        <v>5300</v>
      </c>
    </row>
    <row r="1069" spans="3:5" x14ac:dyDescent="0.4">
      <c r="C1069" t="s">
        <v>761</v>
      </c>
      <c r="D1069" t="s">
        <v>583</v>
      </c>
      <c r="E1069">
        <v>1000</v>
      </c>
    </row>
    <row r="1070" spans="3:5" x14ac:dyDescent="0.4">
      <c r="C1070" t="s">
        <v>761</v>
      </c>
      <c r="D1070" t="s">
        <v>584</v>
      </c>
      <c r="E1070">
        <v>6000</v>
      </c>
    </row>
    <row r="1071" spans="3:5" x14ac:dyDescent="0.4">
      <c r="C1071" t="s">
        <v>761</v>
      </c>
      <c r="D1071" t="s">
        <v>585</v>
      </c>
      <c r="E1071">
        <v>5000</v>
      </c>
    </row>
    <row r="1072" spans="3:5" x14ac:dyDescent="0.4">
      <c r="C1072" t="s">
        <v>761</v>
      </c>
      <c r="D1072" t="s">
        <v>586</v>
      </c>
      <c r="E1072">
        <v>2500</v>
      </c>
    </row>
    <row r="1073" spans="3:5" x14ac:dyDescent="0.4">
      <c r="C1073" t="s">
        <v>761</v>
      </c>
      <c r="D1073" t="s">
        <v>587</v>
      </c>
      <c r="E1073">
        <v>6600</v>
      </c>
    </row>
    <row r="1074" spans="3:5" x14ac:dyDescent="0.4">
      <c r="C1074" t="s">
        <v>761</v>
      </c>
      <c r="D1074" t="s">
        <v>588</v>
      </c>
      <c r="E1074">
        <v>700</v>
      </c>
    </row>
    <row r="1075" spans="3:5" x14ac:dyDescent="0.4">
      <c r="C1075" t="s">
        <v>761</v>
      </c>
      <c r="D1075" t="s">
        <v>589</v>
      </c>
      <c r="E1075">
        <v>1200</v>
      </c>
    </row>
    <row r="1076" spans="3:5" x14ac:dyDescent="0.4">
      <c r="C1076" t="s">
        <v>761</v>
      </c>
      <c r="D1076" t="s">
        <v>590</v>
      </c>
      <c r="E1076">
        <v>2600</v>
      </c>
    </row>
    <row r="1077" spans="3:5" x14ac:dyDescent="0.4">
      <c r="C1077" t="s">
        <v>761</v>
      </c>
      <c r="D1077" t="s">
        <v>591</v>
      </c>
      <c r="E1077">
        <v>1800</v>
      </c>
    </row>
    <row r="1078" spans="3:5" x14ac:dyDescent="0.4">
      <c r="C1078" t="s">
        <v>761</v>
      </c>
      <c r="D1078" t="s">
        <v>592</v>
      </c>
      <c r="E1078">
        <v>8800</v>
      </c>
    </row>
    <row r="1079" spans="3:5" x14ac:dyDescent="0.4">
      <c r="C1079" t="s">
        <v>761</v>
      </c>
      <c r="D1079" t="s">
        <v>593</v>
      </c>
      <c r="E1079">
        <v>3100</v>
      </c>
    </row>
    <row r="1080" spans="3:5" x14ac:dyDescent="0.4">
      <c r="C1080" t="s">
        <v>761</v>
      </c>
      <c r="D1080" t="s">
        <v>594</v>
      </c>
      <c r="E1080">
        <v>800</v>
      </c>
    </row>
    <row r="1081" spans="3:5" x14ac:dyDescent="0.4">
      <c r="C1081" t="s">
        <v>761</v>
      </c>
      <c r="D1081" t="s">
        <v>595</v>
      </c>
      <c r="E1081">
        <v>900</v>
      </c>
    </row>
    <row r="1082" spans="3:5" x14ac:dyDescent="0.4">
      <c r="C1082" t="s">
        <v>761</v>
      </c>
      <c r="D1082" t="s">
        <v>596</v>
      </c>
      <c r="E1082">
        <v>900</v>
      </c>
    </row>
    <row r="1083" spans="3:5" x14ac:dyDescent="0.4">
      <c r="C1083" t="s">
        <v>761</v>
      </c>
      <c r="D1083" t="s">
        <v>597</v>
      </c>
      <c r="E1083">
        <v>5000</v>
      </c>
    </row>
    <row r="1084" spans="3:5" x14ac:dyDescent="0.4">
      <c r="C1084" t="s">
        <v>761</v>
      </c>
      <c r="D1084" t="s">
        <v>598</v>
      </c>
      <c r="E1084">
        <v>1600</v>
      </c>
    </row>
    <row r="1085" spans="3:5" x14ac:dyDescent="0.4">
      <c r="C1085" t="s">
        <v>761</v>
      </c>
      <c r="D1085" t="s">
        <v>599</v>
      </c>
      <c r="E1085">
        <v>100</v>
      </c>
    </row>
    <row r="1086" spans="3:5" x14ac:dyDescent="0.4">
      <c r="C1086" t="s">
        <v>761</v>
      </c>
      <c r="D1086" t="s">
        <v>600</v>
      </c>
      <c r="E1086">
        <v>2500</v>
      </c>
    </row>
    <row r="1087" spans="3:5" x14ac:dyDescent="0.4">
      <c r="C1087" t="s">
        <v>761</v>
      </c>
      <c r="D1087" t="s">
        <v>601</v>
      </c>
      <c r="E1087">
        <v>1300</v>
      </c>
    </row>
    <row r="1088" spans="3:5" x14ac:dyDescent="0.4">
      <c r="C1088" t="s">
        <v>761</v>
      </c>
      <c r="D1088" t="s">
        <v>602</v>
      </c>
      <c r="E1088">
        <v>900</v>
      </c>
    </row>
    <row r="1089" spans="3:5" x14ac:dyDescent="0.4">
      <c r="C1089" t="s">
        <v>761</v>
      </c>
      <c r="D1089" t="s">
        <v>603</v>
      </c>
      <c r="E1089">
        <v>0</v>
      </c>
    </row>
    <row r="1090" spans="3:5" x14ac:dyDescent="0.4">
      <c r="C1090" t="s">
        <v>761</v>
      </c>
      <c r="D1090" t="s">
        <v>604</v>
      </c>
      <c r="E1090">
        <v>0</v>
      </c>
    </row>
    <row r="1091" spans="3:5" x14ac:dyDescent="0.4">
      <c r="C1091" t="s">
        <v>761</v>
      </c>
      <c r="D1091" t="s">
        <v>605</v>
      </c>
      <c r="E1091">
        <v>900</v>
      </c>
    </row>
    <row r="1092" spans="3:5" x14ac:dyDescent="0.4">
      <c r="C1092" t="s">
        <v>761</v>
      </c>
      <c r="D1092" t="s">
        <v>606</v>
      </c>
      <c r="E1092">
        <v>3300</v>
      </c>
    </row>
    <row r="1093" spans="3:5" x14ac:dyDescent="0.4">
      <c r="C1093" t="s">
        <v>761</v>
      </c>
      <c r="D1093" t="s">
        <v>607</v>
      </c>
      <c r="E1093">
        <v>600</v>
      </c>
    </row>
    <row r="1094" spans="3:5" x14ac:dyDescent="0.4">
      <c r="C1094" t="s">
        <v>761</v>
      </c>
      <c r="D1094" t="s">
        <v>608</v>
      </c>
      <c r="E1094">
        <v>4100</v>
      </c>
    </row>
    <row r="1095" spans="3:5" x14ac:dyDescent="0.4">
      <c r="C1095" t="s">
        <v>761</v>
      </c>
      <c r="D1095" t="s">
        <v>609</v>
      </c>
      <c r="E1095">
        <v>800</v>
      </c>
    </row>
    <row r="1096" spans="3:5" x14ac:dyDescent="0.4">
      <c r="C1096" t="s">
        <v>761</v>
      </c>
      <c r="D1096" t="s">
        <v>610</v>
      </c>
      <c r="E1096">
        <v>800</v>
      </c>
    </row>
    <row r="1097" spans="3:5" x14ac:dyDescent="0.4">
      <c r="C1097" t="s">
        <v>761</v>
      </c>
      <c r="D1097" t="s">
        <v>611</v>
      </c>
      <c r="E1097">
        <v>600</v>
      </c>
    </row>
    <row r="1098" spans="3:5" x14ac:dyDescent="0.4">
      <c r="C1098" t="s">
        <v>761</v>
      </c>
      <c r="D1098" t="s">
        <v>612</v>
      </c>
      <c r="E1098">
        <v>700</v>
      </c>
    </row>
    <row r="1099" spans="3:5" x14ac:dyDescent="0.4">
      <c r="C1099" t="s">
        <v>761</v>
      </c>
      <c r="D1099" t="s">
        <v>613</v>
      </c>
      <c r="E1099">
        <v>200</v>
      </c>
    </row>
    <row r="1100" spans="3:5" x14ac:dyDescent="0.4">
      <c r="C1100" t="s">
        <v>761</v>
      </c>
      <c r="D1100" t="s">
        <v>614</v>
      </c>
      <c r="E1100">
        <v>500</v>
      </c>
    </row>
    <row r="1101" spans="3:5" x14ac:dyDescent="0.4">
      <c r="C1101" t="s">
        <v>761</v>
      </c>
      <c r="D1101" t="s">
        <v>615</v>
      </c>
      <c r="E1101">
        <v>800</v>
      </c>
    </row>
    <row r="1102" spans="3:5" x14ac:dyDescent="0.4">
      <c r="C1102" t="s">
        <v>761</v>
      </c>
      <c r="D1102" t="s">
        <v>616</v>
      </c>
      <c r="E1102">
        <v>4200</v>
      </c>
    </row>
    <row r="1103" spans="3:5" x14ac:dyDescent="0.4">
      <c r="C1103" t="s">
        <v>761</v>
      </c>
      <c r="D1103" t="s">
        <v>617</v>
      </c>
      <c r="E1103">
        <v>1600</v>
      </c>
    </row>
    <row r="1104" spans="3:5" x14ac:dyDescent="0.4">
      <c r="C1104" t="s">
        <v>761</v>
      </c>
      <c r="D1104" t="s">
        <v>618</v>
      </c>
      <c r="E1104">
        <v>400</v>
      </c>
    </row>
    <row r="1105" spans="3:5" x14ac:dyDescent="0.4">
      <c r="C1105" t="s">
        <v>761</v>
      </c>
      <c r="D1105" t="s">
        <v>619</v>
      </c>
      <c r="E1105">
        <v>600</v>
      </c>
    </row>
    <row r="1106" spans="3:5" x14ac:dyDescent="0.4">
      <c r="C1106" t="s">
        <v>761</v>
      </c>
      <c r="D1106" t="s">
        <v>620</v>
      </c>
      <c r="E1106">
        <v>9600</v>
      </c>
    </row>
    <row r="1107" spans="3:5" x14ac:dyDescent="0.4">
      <c r="C1107" t="s">
        <v>761</v>
      </c>
      <c r="D1107" t="s">
        <v>621</v>
      </c>
      <c r="E1107">
        <v>3800</v>
      </c>
    </row>
    <row r="1108" spans="3:5" x14ac:dyDescent="0.4">
      <c r="C1108" t="s">
        <v>761</v>
      </c>
      <c r="D1108" t="s">
        <v>622</v>
      </c>
      <c r="E1108">
        <v>1500</v>
      </c>
    </row>
    <row r="1109" spans="3:5" x14ac:dyDescent="0.4">
      <c r="C1109" t="s">
        <v>761</v>
      </c>
      <c r="D1109" t="s">
        <v>623</v>
      </c>
      <c r="E1109">
        <v>400</v>
      </c>
    </row>
    <row r="1110" spans="3:5" x14ac:dyDescent="0.4">
      <c r="C1110" t="s">
        <v>761</v>
      </c>
      <c r="D1110" t="s">
        <v>624</v>
      </c>
      <c r="E1110">
        <v>1000</v>
      </c>
    </row>
    <row r="1111" spans="3:5" x14ac:dyDescent="0.4">
      <c r="C1111" t="s">
        <v>761</v>
      </c>
      <c r="D1111" t="s">
        <v>625</v>
      </c>
      <c r="E1111">
        <v>1100</v>
      </c>
    </row>
    <row r="1112" spans="3:5" x14ac:dyDescent="0.4">
      <c r="C1112" t="s">
        <v>761</v>
      </c>
      <c r="D1112" t="s">
        <v>626</v>
      </c>
      <c r="E1112">
        <v>1800</v>
      </c>
    </row>
    <row r="1113" spans="3:5" x14ac:dyDescent="0.4">
      <c r="C1113" t="s">
        <v>761</v>
      </c>
      <c r="D1113" t="s">
        <v>627</v>
      </c>
      <c r="E1113">
        <v>500</v>
      </c>
    </row>
    <row r="1114" spans="3:5" x14ac:dyDescent="0.4">
      <c r="C1114" t="s">
        <v>761</v>
      </c>
      <c r="D1114" t="s">
        <v>628</v>
      </c>
      <c r="E1114">
        <v>2400</v>
      </c>
    </row>
    <row r="1115" spans="3:5" x14ac:dyDescent="0.4">
      <c r="C1115" t="s">
        <v>761</v>
      </c>
      <c r="D1115" t="s">
        <v>629</v>
      </c>
      <c r="E1115">
        <v>100</v>
      </c>
    </row>
    <row r="1116" spans="3:5" x14ac:dyDescent="0.4">
      <c r="C1116" t="s">
        <v>761</v>
      </c>
      <c r="D1116" t="s">
        <v>630</v>
      </c>
      <c r="E1116">
        <v>6000</v>
      </c>
    </row>
    <row r="1117" spans="3:5" x14ac:dyDescent="0.4">
      <c r="C1117" t="s">
        <v>761</v>
      </c>
      <c r="D1117" t="s">
        <v>631</v>
      </c>
      <c r="E1117">
        <v>4100</v>
      </c>
    </row>
    <row r="1118" spans="3:5" x14ac:dyDescent="0.4">
      <c r="C1118" t="s">
        <v>761</v>
      </c>
      <c r="D1118" t="s">
        <v>632</v>
      </c>
      <c r="E1118">
        <v>1400</v>
      </c>
    </row>
    <row r="1119" spans="3:5" x14ac:dyDescent="0.4">
      <c r="C1119" t="s">
        <v>761</v>
      </c>
      <c r="D1119" t="s">
        <v>633</v>
      </c>
      <c r="E1119">
        <v>1600</v>
      </c>
    </row>
    <row r="1120" spans="3:5" x14ac:dyDescent="0.4">
      <c r="C1120" t="s">
        <v>761</v>
      </c>
      <c r="D1120" t="s">
        <v>634</v>
      </c>
      <c r="E1120">
        <v>5500</v>
      </c>
    </row>
    <row r="1121" spans="3:5" x14ac:dyDescent="0.4">
      <c r="C1121" t="s">
        <v>761</v>
      </c>
      <c r="D1121" t="s">
        <v>635</v>
      </c>
      <c r="E1121">
        <v>300</v>
      </c>
    </row>
    <row r="1122" spans="3:5" x14ac:dyDescent="0.4">
      <c r="C1122" t="s">
        <v>761</v>
      </c>
      <c r="D1122" t="s">
        <v>636</v>
      </c>
      <c r="E1122">
        <v>700</v>
      </c>
    </row>
    <row r="1123" spans="3:5" x14ac:dyDescent="0.4">
      <c r="C1123" t="s">
        <v>761</v>
      </c>
      <c r="D1123" t="s">
        <v>637</v>
      </c>
      <c r="E1123">
        <v>400</v>
      </c>
    </row>
    <row r="1124" spans="3:5" x14ac:dyDescent="0.4">
      <c r="C1124" t="s">
        <v>761</v>
      </c>
      <c r="D1124" t="s">
        <v>638</v>
      </c>
      <c r="E1124">
        <v>1200</v>
      </c>
    </row>
    <row r="1125" spans="3:5" x14ac:dyDescent="0.4">
      <c r="C1125" t="s">
        <v>761</v>
      </c>
      <c r="D1125" t="s">
        <v>639</v>
      </c>
      <c r="E1125">
        <v>600</v>
      </c>
    </row>
    <row r="1126" spans="3:5" x14ac:dyDescent="0.4">
      <c r="C1126" t="s">
        <v>761</v>
      </c>
      <c r="D1126" t="s">
        <v>640</v>
      </c>
      <c r="E1126">
        <v>100</v>
      </c>
    </row>
    <row r="1127" spans="3:5" x14ac:dyDescent="0.4">
      <c r="C1127" t="s">
        <v>761</v>
      </c>
      <c r="D1127" t="s">
        <v>641</v>
      </c>
      <c r="E1127">
        <v>200</v>
      </c>
    </row>
    <row r="1128" spans="3:5" x14ac:dyDescent="0.4">
      <c r="C1128" t="s">
        <v>761</v>
      </c>
      <c r="D1128" t="s">
        <v>642</v>
      </c>
      <c r="E1128">
        <v>100</v>
      </c>
    </row>
    <row r="1129" spans="3:5" x14ac:dyDescent="0.4">
      <c r="C1129" t="s">
        <v>761</v>
      </c>
      <c r="D1129" t="s">
        <v>643</v>
      </c>
      <c r="E1129">
        <v>900</v>
      </c>
    </row>
    <row r="1130" spans="3:5" x14ac:dyDescent="0.4">
      <c r="C1130" t="s">
        <v>761</v>
      </c>
      <c r="D1130" t="s">
        <v>644</v>
      </c>
      <c r="E1130">
        <v>200</v>
      </c>
    </row>
    <row r="1131" spans="3:5" x14ac:dyDescent="0.4">
      <c r="C1131" t="s">
        <v>761</v>
      </c>
      <c r="D1131" t="s">
        <v>645</v>
      </c>
      <c r="E1131">
        <v>100</v>
      </c>
    </row>
    <row r="1132" spans="3:5" x14ac:dyDescent="0.4">
      <c r="C1132" t="s">
        <v>761</v>
      </c>
      <c r="D1132" t="s">
        <v>646</v>
      </c>
      <c r="E1132">
        <v>300</v>
      </c>
    </row>
    <row r="1133" spans="3:5" x14ac:dyDescent="0.4">
      <c r="C1133" t="s">
        <v>761</v>
      </c>
      <c r="D1133" t="s">
        <v>647</v>
      </c>
      <c r="E1133">
        <v>400</v>
      </c>
    </row>
    <row r="1134" spans="3:5" x14ac:dyDescent="0.4">
      <c r="C1134" t="s">
        <v>761</v>
      </c>
      <c r="D1134" t="s">
        <v>648</v>
      </c>
      <c r="E1134">
        <v>1100</v>
      </c>
    </row>
    <row r="1135" spans="3:5" x14ac:dyDescent="0.4">
      <c r="C1135" t="s">
        <v>761</v>
      </c>
      <c r="D1135" t="s">
        <v>649</v>
      </c>
      <c r="E1135">
        <v>400</v>
      </c>
    </row>
    <row r="1136" spans="3:5" x14ac:dyDescent="0.4">
      <c r="C1136" t="s">
        <v>761</v>
      </c>
      <c r="D1136" t="s">
        <v>650</v>
      </c>
      <c r="E1136">
        <v>300</v>
      </c>
    </row>
    <row r="1137" spans="3:5" x14ac:dyDescent="0.4">
      <c r="C1137" t="s">
        <v>761</v>
      </c>
      <c r="D1137" t="s">
        <v>651</v>
      </c>
      <c r="E1137">
        <v>2900</v>
      </c>
    </row>
    <row r="1138" spans="3:5" x14ac:dyDescent="0.4">
      <c r="C1138" t="s">
        <v>761</v>
      </c>
      <c r="D1138" t="s">
        <v>652</v>
      </c>
      <c r="E1138">
        <v>4900</v>
      </c>
    </row>
    <row r="1139" spans="3:5" x14ac:dyDescent="0.4">
      <c r="C1139" t="s">
        <v>761</v>
      </c>
      <c r="D1139" t="s">
        <v>653</v>
      </c>
      <c r="E1139">
        <v>400</v>
      </c>
    </row>
    <row r="1140" spans="3:5" x14ac:dyDescent="0.4">
      <c r="C1140" t="s">
        <v>761</v>
      </c>
      <c r="D1140" t="s">
        <v>654</v>
      </c>
      <c r="E1140">
        <v>3400</v>
      </c>
    </row>
    <row r="1141" spans="3:5" x14ac:dyDescent="0.4">
      <c r="C1141" t="s">
        <v>761</v>
      </c>
      <c r="D1141" t="s">
        <v>655</v>
      </c>
      <c r="E1141">
        <v>1600</v>
      </c>
    </row>
    <row r="1142" spans="3:5" x14ac:dyDescent="0.4">
      <c r="C1142" t="s">
        <v>761</v>
      </c>
      <c r="D1142" t="s">
        <v>656</v>
      </c>
      <c r="E1142">
        <v>100</v>
      </c>
    </row>
    <row r="1143" spans="3:5" x14ac:dyDescent="0.4">
      <c r="C1143" t="s">
        <v>761</v>
      </c>
      <c r="D1143" t="s">
        <v>657</v>
      </c>
      <c r="E1143">
        <v>6000</v>
      </c>
    </row>
    <row r="1144" spans="3:5" x14ac:dyDescent="0.4">
      <c r="C1144" t="s">
        <v>761</v>
      </c>
      <c r="D1144" t="s">
        <v>658</v>
      </c>
      <c r="E1144">
        <v>500</v>
      </c>
    </row>
    <row r="1145" spans="3:5" x14ac:dyDescent="0.4">
      <c r="C1145" t="s">
        <v>761</v>
      </c>
      <c r="D1145" t="s">
        <v>659</v>
      </c>
      <c r="E1145">
        <v>300</v>
      </c>
    </row>
    <row r="1146" spans="3:5" x14ac:dyDescent="0.4">
      <c r="C1146" t="s">
        <v>761</v>
      </c>
      <c r="D1146" t="s">
        <v>660</v>
      </c>
      <c r="E1146">
        <v>1600</v>
      </c>
    </row>
    <row r="1147" spans="3:5" x14ac:dyDescent="0.4">
      <c r="C1147" t="s">
        <v>761</v>
      </c>
      <c r="D1147" t="s">
        <v>661</v>
      </c>
      <c r="E1147">
        <v>500</v>
      </c>
    </row>
    <row r="1148" spans="3:5" x14ac:dyDescent="0.4">
      <c r="C1148" t="s">
        <v>761</v>
      </c>
      <c r="D1148" t="s">
        <v>662</v>
      </c>
      <c r="E1148">
        <v>200</v>
      </c>
    </row>
    <row r="1149" spans="3:5" x14ac:dyDescent="0.4">
      <c r="C1149" t="s">
        <v>761</v>
      </c>
      <c r="D1149" t="s">
        <v>663</v>
      </c>
      <c r="E1149">
        <v>300</v>
      </c>
    </row>
    <row r="1150" spans="3:5" x14ac:dyDescent="0.4">
      <c r="C1150" t="s">
        <v>761</v>
      </c>
      <c r="D1150" t="s">
        <v>664</v>
      </c>
      <c r="E1150">
        <v>5000</v>
      </c>
    </row>
    <row r="1151" spans="3:5" x14ac:dyDescent="0.4">
      <c r="C1151" t="s">
        <v>761</v>
      </c>
      <c r="D1151" t="s">
        <v>665</v>
      </c>
      <c r="E1151">
        <v>8100</v>
      </c>
    </row>
    <row r="1152" spans="3:5" x14ac:dyDescent="0.4">
      <c r="C1152" t="s">
        <v>761</v>
      </c>
      <c r="D1152" t="s">
        <v>666</v>
      </c>
      <c r="E1152">
        <v>6800</v>
      </c>
    </row>
    <row r="1153" spans="3:5" x14ac:dyDescent="0.4">
      <c r="C1153" t="s">
        <v>761</v>
      </c>
      <c r="D1153" t="s">
        <v>667</v>
      </c>
      <c r="E1153">
        <v>2800</v>
      </c>
    </row>
    <row r="1154" spans="3:5" x14ac:dyDescent="0.4">
      <c r="C1154" t="s">
        <v>761</v>
      </c>
      <c r="D1154" t="s">
        <v>668</v>
      </c>
      <c r="E1154">
        <v>300</v>
      </c>
    </row>
    <row r="1155" spans="3:5" x14ac:dyDescent="0.4">
      <c r="C1155" t="s">
        <v>761</v>
      </c>
      <c r="D1155" t="s">
        <v>669</v>
      </c>
      <c r="E1155">
        <v>1000</v>
      </c>
    </row>
    <row r="1156" spans="3:5" x14ac:dyDescent="0.4">
      <c r="C1156" t="s">
        <v>761</v>
      </c>
      <c r="D1156" t="s">
        <v>670</v>
      </c>
      <c r="E1156">
        <v>1400</v>
      </c>
    </row>
    <row r="1157" spans="3:5" x14ac:dyDescent="0.4">
      <c r="C1157" t="s">
        <v>761</v>
      </c>
      <c r="D1157" t="s">
        <v>671</v>
      </c>
      <c r="E1157">
        <v>400</v>
      </c>
    </row>
    <row r="1158" spans="3:5" x14ac:dyDescent="0.4">
      <c r="C1158" t="s">
        <v>761</v>
      </c>
      <c r="D1158" t="s">
        <v>672</v>
      </c>
      <c r="E1158">
        <v>700</v>
      </c>
    </row>
    <row r="1159" spans="3:5" x14ac:dyDescent="0.4">
      <c r="C1159" t="s">
        <v>761</v>
      </c>
      <c r="D1159" t="s">
        <v>673</v>
      </c>
      <c r="E1159">
        <v>300</v>
      </c>
    </row>
    <row r="1160" spans="3:5" x14ac:dyDescent="0.4">
      <c r="C1160" t="s">
        <v>761</v>
      </c>
      <c r="D1160" t="s">
        <v>674</v>
      </c>
      <c r="E1160">
        <v>3000</v>
      </c>
    </row>
    <row r="1161" spans="3:5" x14ac:dyDescent="0.4">
      <c r="C1161" t="s">
        <v>761</v>
      </c>
      <c r="D1161" t="s">
        <v>675</v>
      </c>
      <c r="E1161">
        <v>2600</v>
      </c>
    </row>
    <row r="1162" spans="3:5" x14ac:dyDescent="0.4">
      <c r="C1162" t="s">
        <v>761</v>
      </c>
      <c r="D1162" t="s">
        <v>676</v>
      </c>
      <c r="E1162">
        <v>1700</v>
      </c>
    </row>
    <row r="1163" spans="3:5" x14ac:dyDescent="0.4">
      <c r="C1163" t="s">
        <v>761</v>
      </c>
      <c r="D1163" t="s">
        <v>677</v>
      </c>
      <c r="E1163">
        <v>1600</v>
      </c>
    </row>
    <row r="1164" spans="3:5" x14ac:dyDescent="0.4">
      <c r="C1164" t="s">
        <v>761</v>
      </c>
      <c r="D1164" t="s">
        <v>678</v>
      </c>
      <c r="E1164">
        <v>600</v>
      </c>
    </row>
    <row r="1165" spans="3:5" x14ac:dyDescent="0.4">
      <c r="C1165" t="s">
        <v>761</v>
      </c>
      <c r="D1165" t="s">
        <v>679</v>
      </c>
      <c r="E1165">
        <v>800</v>
      </c>
    </row>
    <row r="1166" spans="3:5" x14ac:dyDescent="0.4">
      <c r="C1166" t="s">
        <v>761</v>
      </c>
      <c r="D1166" t="s">
        <v>680</v>
      </c>
      <c r="E1166">
        <v>300</v>
      </c>
    </row>
    <row r="1167" spans="3:5" x14ac:dyDescent="0.4">
      <c r="C1167" t="s">
        <v>761</v>
      </c>
      <c r="D1167" t="s">
        <v>681</v>
      </c>
      <c r="E1167">
        <v>2200</v>
      </c>
    </row>
    <row r="1168" spans="3:5" x14ac:dyDescent="0.4">
      <c r="C1168" t="s">
        <v>761</v>
      </c>
      <c r="D1168" t="s">
        <v>682</v>
      </c>
      <c r="E1168">
        <v>600</v>
      </c>
    </row>
    <row r="1169" spans="3:5" x14ac:dyDescent="0.4">
      <c r="C1169" t="s">
        <v>761</v>
      </c>
      <c r="D1169" t="s">
        <v>683</v>
      </c>
      <c r="E1169">
        <v>600</v>
      </c>
    </row>
    <row r="1170" spans="3:5" x14ac:dyDescent="0.4">
      <c r="C1170" t="s">
        <v>761</v>
      </c>
      <c r="D1170" t="s">
        <v>684</v>
      </c>
      <c r="E1170">
        <v>700</v>
      </c>
    </row>
    <row r="1171" spans="3:5" x14ac:dyDescent="0.4">
      <c r="C1171" t="s">
        <v>761</v>
      </c>
      <c r="D1171" t="s">
        <v>685</v>
      </c>
      <c r="E1171">
        <v>1600</v>
      </c>
    </row>
    <row r="1172" spans="3:5" x14ac:dyDescent="0.4">
      <c r="C1172" t="s">
        <v>761</v>
      </c>
      <c r="D1172" t="s">
        <v>686</v>
      </c>
      <c r="E1172">
        <v>600</v>
      </c>
    </row>
    <row r="1173" spans="3:5" x14ac:dyDescent="0.4">
      <c r="C1173" t="s">
        <v>761</v>
      </c>
      <c r="D1173" t="s">
        <v>687</v>
      </c>
      <c r="E1173">
        <v>1800</v>
      </c>
    </row>
    <row r="1174" spans="3:5" x14ac:dyDescent="0.4">
      <c r="C1174" t="s">
        <v>761</v>
      </c>
      <c r="D1174" t="s">
        <v>688</v>
      </c>
      <c r="E1174">
        <v>400</v>
      </c>
    </row>
    <row r="1175" spans="3:5" x14ac:dyDescent="0.4">
      <c r="C1175" t="s">
        <v>761</v>
      </c>
      <c r="D1175" t="s">
        <v>689</v>
      </c>
      <c r="E1175">
        <v>4100</v>
      </c>
    </row>
    <row r="1176" spans="3:5" x14ac:dyDescent="0.4">
      <c r="C1176" t="s">
        <v>761</v>
      </c>
      <c r="D1176" t="s">
        <v>690</v>
      </c>
      <c r="E1176">
        <v>3000</v>
      </c>
    </row>
    <row r="1177" spans="3:5" x14ac:dyDescent="0.4">
      <c r="C1177" t="s">
        <v>761</v>
      </c>
      <c r="D1177" t="s">
        <v>691</v>
      </c>
      <c r="E1177">
        <v>600</v>
      </c>
    </row>
    <row r="1178" spans="3:5" x14ac:dyDescent="0.4">
      <c r="C1178" t="s">
        <v>761</v>
      </c>
      <c r="D1178" t="s">
        <v>692</v>
      </c>
      <c r="E1178">
        <v>1300</v>
      </c>
    </row>
    <row r="1179" spans="3:5" x14ac:dyDescent="0.4">
      <c r="C1179" t="s">
        <v>761</v>
      </c>
      <c r="D1179" t="s">
        <v>693</v>
      </c>
      <c r="E1179">
        <v>1800</v>
      </c>
    </row>
    <row r="1180" spans="3:5" x14ac:dyDescent="0.4">
      <c r="C1180" t="s">
        <v>761</v>
      </c>
      <c r="D1180" t="s">
        <v>694</v>
      </c>
      <c r="E1180">
        <v>200</v>
      </c>
    </row>
    <row r="1181" spans="3:5" x14ac:dyDescent="0.4">
      <c r="C1181" t="s">
        <v>761</v>
      </c>
      <c r="D1181" t="s">
        <v>393</v>
      </c>
      <c r="E1181">
        <v>500</v>
      </c>
    </row>
    <row r="1182" spans="3:5" x14ac:dyDescent="0.4">
      <c r="C1182" t="s">
        <v>761</v>
      </c>
      <c r="D1182" t="s">
        <v>394</v>
      </c>
      <c r="E1182">
        <v>800</v>
      </c>
    </row>
    <row r="1183" spans="3:5" x14ac:dyDescent="0.4">
      <c r="C1183" t="s">
        <v>761</v>
      </c>
      <c r="D1183" t="s">
        <v>395</v>
      </c>
      <c r="E1183">
        <v>700</v>
      </c>
    </row>
    <row r="1184" spans="3:5" x14ac:dyDescent="0.4">
      <c r="C1184" t="s">
        <v>761</v>
      </c>
      <c r="D1184" t="s">
        <v>396</v>
      </c>
      <c r="E1184">
        <v>1000</v>
      </c>
    </row>
    <row r="1185" spans="3:5" x14ac:dyDescent="0.4">
      <c r="C1185" t="s">
        <v>761</v>
      </c>
      <c r="D1185" t="s">
        <v>397</v>
      </c>
      <c r="E1185">
        <v>100</v>
      </c>
    </row>
    <row r="1186" spans="3:5" x14ac:dyDescent="0.4">
      <c r="C1186" t="s">
        <v>761</v>
      </c>
      <c r="D1186" t="s">
        <v>398</v>
      </c>
      <c r="E1186">
        <v>600</v>
      </c>
    </row>
    <row r="1187" spans="3:5" x14ac:dyDescent="0.4">
      <c r="C1187" t="s">
        <v>761</v>
      </c>
      <c r="D1187" t="s">
        <v>399</v>
      </c>
      <c r="E1187">
        <v>0</v>
      </c>
    </row>
    <row r="1188" spans="3:5" x14ac:dyDescent="0.4">
      <c r="C1188" t="s">
        <v>761</v>
      </c>
      <c r="D1188" t="s">
        <v>400</v>
      </c>
      <c r="E1188">
        <v>100</v>
      </c>
    </row>
    <row r="1189" spans="3:5" x14ac:dyDescent="0.4">
      <c r="C1189" t="s">
        <v>761</v>
      </c>
      <c r="D1189" t="s">
        <v>401</v>
      </c>
      <c r="E1189">
        <v>0</v>
      </c>
    </row>
    <row r="1190" spans="3:5" x14ac:dyDescent="0.4">
      <c r="C1190" t="s">
        <v>761</v>
      </c>
      <c r="D1190" t="s">
        <v>402</v>
      </c>
      <c r="E1190">
        <v>6000</v>
      </c>
    </row>
    <row r="1191" spans="3:5" x14ac:dyDescent="0.4">
      <c r="C1191" t="s">
        <v>761</v>
      </c>
      <c r="D1191" t="s">
        <v>403</v>
      </c>
      <c r="E1191">
        <v>800</v>
      </c>
    </row>
    <row r="1192" spans="3:5" x14ac:dyDescent="0.4">
      <c r="C1192" t="s">
        <v>761</v>
      </c>
      <c r="D1192" t="s">
        <v>404</v>
      </c>
      <c r="E1192">
        <v>3400</v>
      </c>
    </row>
    <row r="1193" spans="3:5" x14ac:dyDescent="0.4">
      <c r="C1193" t="s">
        <v>761</v>
      </c>
      <c r="D1193" t="s">
        <v>405</v>
      </c>
      <c r="E1193">
        <v>2200</v>
      </c>
    </row>
    <row r="1194" spans="3:5" x14ac:dyDescent="0.4">
      <c r="C1194" t="s">
        <v>761</v>
      </c>
      <c r="D1194" t="s">
        <v>406</v>
      </c>
      <c r="E1194">
        <v>1800</v>
      </c>
    </row>
    <row r="1195" spans="3:5" x14ac:dyDescent="0.4">
      <c r="C1195" t="s">
        <v>761</v>
      </c>
      <c r="D1195" t="s">
        <v>407</v>
      </c>
      <c r="E1195">
        <v>400</v>
      </c>
    </row>
    <row r="1196" spans="3:5" x14ac:dyDescent="0.4">
      <c r="C1196" t="s">
        <v>761</v>
      </c>
      <c r="D1196" t="s">
        <v>408</v>
      </c>
      <c r="E1196">
        <v>2500</v>
      </c>
    </row>
    <row r="1197" spans="3:5" x14ac:dyDescent="0.4">
      <c r="C1197" t="s">
        <v>761</v>
      </c>
      <c r="D1197" t="s">
        <v>409</v>
      </c>
      <c r="E1197">
        <v>200</v>
      </c>
    </row>
    <row r="1198" spans="3:5" x14ac:dyDescent="0.4">
      <c r="C1198" t="s">
        <v>761</v>
      </c>
      <c r="D1198" t="s">
        <v>410</v>
      </c>
      <c r="E1198">
        <v>900</v>
      </c>
    </row>
    <row r="1199" spans="3:5" x14ac:dyDescent="0.4">
      <c r="C1199" t="s">
        <v>761</v>
      </c>
      <c r="D1199" t="s">
        <v>411</v>
      </c>
      <c r="E1199">
        <v>100</v>
      </c>
    </row>
    <row r="1200" spans="3:5" x14ac:dyDescent="0.4">
      <c r="C1200" t="s">
        <v>761</v>
      </c>
      <c r="D1200" t="s">
        <v>412</v>
      </c>
      <c r="E1200">
        <v>200</v>
      </c>
    </row>
    <row r="1201" spans="3:5" x14ac:dyDescent="0.4">
      <c r="C1201" t="s">
        <v>761</v>
      </c>
      <c r="D1201" t="s">
        <v>413</v>
      </c>
      <c r="E1201">
        <v>300</v>
      </c>
    </row>
    <row r="1202" spans="3:5" x14ac:dyDescent="0.4">
      <c r="C1202" t="s">
        <v>761</v>
      </c>
      <c r="D1202" t="s">
        <v>414</v>
      </c>
      <c r="E1202">
        <v>0</v>
      </c>
    </row>
    <row r="1203" spans="3:5" x14ac:dyDescent="0.4">
      <c r="C1203" t="s">
        <v>761</v>
      </c>
      <c r="D1203" t="s">
        <v>415</v>
      </c>
      <c r="E1203">
        <v>300</v>
      </c>
    </row>
    <row r="1204" spans="3:5" x14ac:dyDescent="0.4">
      <c r="C1204" t="s">
        <v>761</v>
      </c>
      <c r="D1204" t="s">
        <v>416</v>
      </c>
      <c r="E1204">
        <v>300</v>
      </c>
    </row>
    <row r="1205" spans="3:5" x14ac:dyDescent="0.4">
      <c r="C1205" t="s">
        <v>761</v>
      </c>
      <c r="D1205" t="s">
        <v>417</v>
      </c>
      <c r="E1205">
        <v>100</v>
      </c>
    </row>
    <row r="1206" spans="3:5" x14ac:dyDescent="0.4">
      <c r="C1206" t="s">
        <v>761</v>
      </c>
      <c r="D1206" t="s">
        <v>418</v>
      </c>
      <c r="E1206">
        <v>300</v>
      </c>
    </row>
    <row r="1207" spans="3:5" x14ac:dyDescent="0.4">
      <c r="C1207" t="s">
        <v>761</v>
      </c>
      <c r="D1207" t="s">
        <v>419</v>
      </c>
      <c r="E1207">
        <v>100</v>
      </c>
    </row>
    <row r="1208" spans="3:5" x14ac:dyDescent="0.4">
      <c r="C1208" t="s">
        <v>761</v>
      </c>
      <c r="D1208" t="s">
        <v>420</v>
      </c>
      <c r="E1208">
        <v>400</v>
      </c>
    </row>
    <row r="1209" spans="3:5" x14ac:dyDescent="0.4">
      <c r="C1209" t="s">
        <v>761</v>
      </c>
      <c r="D1209" t="s">
        <v>421</v>
      </c>
      <c r="E1209">
        <v>100</v>
      </c>
    </row>
    <row r="1210" spans="3:5" x14ac:dyDescent="0.4">
      <c r="C1210" t="s">
        <v>761</v>
      </c>
      <c r="D1210" t="s">
        <v>422</v>
      </c>
      <c r="E1210">
        <v>600</v>
      </c>
    </row>
    <row r="1211" spans="3:5" x14ac:dyDescent="0.4">
      <c r="C1211" t="s">
        <v>761</v>
      </c>
      <c r="D1211" t="s">
        <v>423</v>
      </c>
      <c r="E1211">
        <v>300</v>
      </c>
    </row>
    <row r="1212" spans="3:5" x14ac:dyDescent="0.4">
      <c r="C1212" t="s">
        <v>761</v>
      </c>
      <c r="D1212" t="s">
        <v>424</v>
      </c>
      <c r="E1212">
        <v>100</v>
      </c>
    </row>
    <row r="1213" spans="3:5" x14ac:dyDescent="0.4">
      <c r="C1213" t="s">
        <v>761</v>
      </c>
      <c r="D1213" t="s">
        <v>425</v>
      </c>
      <c r="E1213">
        <v>300</v>
      </c>
    </row>
    <row r="1214" spans="3:5" x14ac:dyDescent="0.4">
      <c r="C1214" t="s">
        <v>761</v>
      </c>
      <c r="D1214" t="s">
        <v>426</v>
      </c>
      <c r="E1214">
        <v>2600</v>
      </c>
    </row>
    <row r="1215" spans="3:5" x14ac:dyDescent="0.4">
      <c r="C1215" t="s">
        <v>761</v>
      </c>
      <c r="D1215" t="s">
        <v>427</v>
      </c>
      <c r="E1215">
        <v>0</v>
      </c>
    </row>
    <row r="1216" spans="3:5" x14ac:dyDescent="0.4">
      <c r="C1216" t="s">
        <v>761</v>
      </c>
      <c r="D1216" t="s">
        <v>428</v>
      </c>
      <c r="E1216">
        <v>1600</v>
      </c>
    </row>
    <row r="1217" spans="3:5" x14ac:dyDescent="0.4">
      <c r="C1217" t="s">
        <v>761</v>
      </c>
      <c r="D1217" t="s">
        <v>429</v>
      </c>
      <c r="E1217">
        <v>100</v>
      </c>
    </row>
    <row r="1218" spans="3:5" x14ac:dyDescent="0.4">
      <c r="C1218" t="s">
        <v>761</v>
      </c>
      <c r="D1218" t="s">
        <v>430</v>
      </c>
      <c r="E1218">
        <v>200</v>
      </c>
    </row>
    <row r="1219" spans="3:5" x14ac:dyDescent="0.4">
      <c r="C1219" t="s">
        <v>761</v>
      </c>
      <c r="D1219" t="s">
        <v>431</v>
      </c>
      <c r="E1219">
        <v>300</v>
      </c>
    </row>
    <row r="1220" spans="3:5" x14ac:dyDescent="0.4">
      <c r="C1220" t="s">
        <v>761</v>
      </c>
      <c r="D1220" t="s">
        <v>432</v>
      </c>
      <c r="E1220">
        <v>0</v>
      </c>
    </row>
    <row r="1221" spans="3:5" x14ac:dyDescent="0.4">
      <c r="C1221" t="s">
        <v>761</v>
      </c>
      <c r="D1221" t="s">
        <v>433</v>
      </c>
      <c r="E1221">
        <v>1100</v>
      </c>
    </row>
    <row r="1222" spans="3:5" x14ac:dyDescent="0.4">
      <c r="C1222" t="s">
        <v>761</v>
      </c>
      <c r="D1222" t="s">
        <v>434</v>
      </c>
      <c r="E1222">
        <v>900</v>
      </c>
    </row>
    <row r="1223" spans="3:5" x14ac:dyDescent="0.4">
      <c r="C1223" t="s">
        <v>761</v>
      </c>
      <c r="D1223" t="s">
        <v>435</v>
      </c>
      <c r="E1223">
        <v>800</v>
      </c>
    </row>
    <row r="1224" spans="3:5" x14ac:dyDescent="0.4">
      <c r="C1224" t="s">
        <v>761</v>
      </c>
      <c r="D1224" t="s">
        <v>436</v>
      </c>
      <c r="E1224">
        <v>1100</v>
      </c>
    </row>
    <row r="1225" spans="3:5" x14ac:dyDescent="0.4">
      <c r="C1225" t="s">
        <v>761</v>
      </c>
      <c r="D1225" t="s">
        <v>437</v>
      </c>
      <c r="E1225">
        <v>1400</v>
      </c>
    </row>
    <row r="1226" spans="3:5" x14ac:dyDescent="0.4">
      <c r="C1226" t="s">
        <v>761</v>
      </c>
      <c r="D1226" t="s">
        <v>438</v>
      </c>
      <c r="E1226">
        <v>200</v>
      </c>
    </row>
    <row r="1227" spans="3:5" x14ac:dyDescent="0.4">
      <c r="C1227" t="s">
        <v>761</v>
      </c>
      <c r="D1227" t="s">
        <v>439</v>
      </c>
      <c r="E1227">
        <v>200</v>
      </c>
    </row>
    <row r="1228" spans="3:5" x14ac:dyDescent="0.4">
      <c r="C1228" t="s">
        <v>761</v>
      </c>
      <c r="D1228" t="s">
        <v>440</v>
      </c>
      <c r="E1228">
        <v>500</v>
      </c>
    </row>
    <row r="1229" spans="3:5" x14ac:dyDescent="0.4">
      <c r="C1229" t="s">
        <v>761</v>
      </c>
      <c r="D1229" t="s">
        <v>441</v>
      </c>
      <c r="E1229">
        <v>100</v>
      </c>
    </row>
    <row r="1230" spans="3:5" x14ac:dyDescent="0.4">
      <c r="C1230" t="s">
        <v>761</v>
      </c>
      <c r="D1230" t="s">
        <v>442</v>
      </c>
      <c r="E1230">
        <v>800</v>
      </c>
    </row>
    <row r="1231" spans="3:5" x14ac:dyDescent="0.4">
      <c r="C1231" t="s">
        <v>761</v>
      </c>
      <c r="D1231" t="s">
        <v>443</v>
      </c>
      <c r="E1231">
        <v>500</v>
      </c>
    </row>
    <row r="1232" spans="3:5" x14ac:dyDescent="0.4">
      <c r="C1232" t="s">
        <v>761</v>
      </c>
      <c r="D1232" t="s">
        <v>444</v>
      </c>
      <c r="E1232">
        <v>0</v>
      </c>
    </row>
    <row r="1233" spans="3:5" x14ac:dyDescent="0.4">
      <c r="C1233" t="s">
        <v>761</v>
      </c>
      <c r="D1233" t="s">
        <v>445</v>
      </c>
      <c r="E1233">
        <v>1100</v>
      </c>
    </row>
    <row r="1234" spans="3:5" x14ac:dyDescent="0.4">
      <c r="C1234" t="s">
        <v>761</v>
      </c>
      <c r="D1234" t="s">
        <v>446</v>
      </c>
      <c r="E1234">
        <v>1000</v>
      </c>
    </row>
    <row r="1235" spans="3:5" x14ac:dyDescent="0.4">
      <c r="C1235" t="s">
        <v>761</v>
      </c>
      <c r="D1235" t="s">
        <v>447</v>
      </c>
      <c r="E1235">
        <v>300</v>
      </c>
    </row>
    <row r="1236" spans="3:5" x14ac:dyDescent="0.4">
      <c r="C1236" t="s">
        <v>761</v>
      </c>
      <c r="D1236" t="s">
        <v>448</v>
      </c>
      <c r="E1236">
        <v>0</v>
      </c>
    </row>
    <row r="1237" spans="3:5" x14ac:dyDescent="0.4">
      <c r="C1237" t="s">
        <v>761</v>
      </c>
      <c r="D1237" t="s">
        <v>449</v>
      </c>
      <c r="E1237">
        <v>300</v>
      </c>
    </row>
    <row r="1238" spans="3:5" x14ac:dyDescent="0.4">
      <c r="C1238" t="s">
        <v>761</v>
      </c>
      <c r="D1238" t="s">
        <v>450</v>
      </c>
      <c r="E1238">
        <v>500</v>
      </c>
    </row>
    <row r="1239" spans="3:5" x14ac:dyDescent="0.4">
      <c r="C1239" t="s">
        <v>761</v>
      </c>
      <c r="D1239" t="s">
        <v>451</v>
      </c>
      <c r="E1239">
        <v>100</v>
      </c>
    </row>
    <row r="1240" spans="3:5" x14ac:dyDescent="0.4">
      <c r="C1240" t="s">
        <v>761</v>
      </c>
      <c r="D1240" t="s">
        <v>452</v>
      </c>
      <c r="E1240">
        <v>1800</v>
      </c>
    </row>
    <row r="1241" spans="3:5" x14ac:dyDescent="0.4">
      <c r="C1241" t="s">
        <v>761</v>
      </c>
      <c r="D1241" t="s">
        <v>453</v>
      </c>
      <c r="E1241">
        <v>900</v>
      </c>
    </row>
    <row r="1242" spans="3:5" x14ac:dyDescent="0.4">
      <c r="C1242" t="s">
        <v>761</v>
      </c>
      <c r="D1242" t="s">
        <v>454</v>
      </c>
      <c r="E1242">
        <v>0</v>
      </c>
    </row>
    <row r="1243" spans="3:5" x14ac:dyDescent="0.4">
      <c r="C1243" t="s">
        <v>761</v>
      </c>
      <c r="D1243" t="s">
        <v>455</v>
      </c>
      <c r="E1243">
        <v>300</v>
      </c>
    </row>
    <row r="1244" spans="3:5" x14ac:dyDescent="0.4">
      <c r="C1244" t="s">
        <v>761</v>
      </c>
      <c r="D1244" t="s">
        <v>456</v>
      </c>
      <c r="E1244">
        <v>900</v>
      </c>
    </row>
    <row r="1245" spans="3:5" x14ac:dyDescent="0.4">
      <c r="C1245" t="s">
        <v>761</v>
      </c>
      <c r="D1245" t="s">
        <v>457</v>
      </c>
      <c r="E1245">
        <v>700</v>
      </c>
    </row>
    <row r="1246" spans="3:5" x14ac:dyDescent="0.4">
      <c r="C1246" t="s">
        <v>761</v>
      </c>
      <c r="D1246" t="s">
        <v>458</v>
      </c>
      <c r="E1246">
        <v>500</v>
      </c>
    </row>
    <row r="1247" spans="3:5" x14ac:dyDescent="0.4">
      <c r="C1247" t="s">
        <v>761</v>
      </c>
      <c r="D1247" t="s">
        <v>459</v>
      </c>
      <c r="E1247">
        <v>1500</v>
      </c>
    </row>
    <row r="1248" spans="3:5" x14ac:dyDescent="0.4">
      <c r="C1248" t="s">
        <v>761</v>
      </c>
      <c r="D1248" t="s">
        <v>460</v>
      </c>
      <c r="E1248">
        <v>100</v>
      </c>
    </row>
    <row r="1249" spans="3:5" x14ac:dyDescent="0.4">
      <c r="C1249" t="s">
        <v>761</v>
      </c>
      <c r="D1249" t="s">
        <v>461</v>
      </c>
      <c r="E1249">
        <v>100</v>
      </c>
    </row>
    <row r="1250" spans="3:5" x14ac:dyDescent="0.4">
      <c r="C1250" t="s">
        <v>761</v>
      </c>
      <c r="D1250" t="s">
        <v>462</v>
      </c>
      <c r="E1250">
        <v>0</v>
      </c>
    </row>
    <row r="1251" spans="3:5" x14ac:dyDescent="0.4">
      <c r="C1251" t="s">
        <v>761</v>
      </c>
      <c r="D1251" t="s">
        <v>463</v>
      </c>
      <c r="E1251">
        <v>0</v>
      </c>
    </row>
    <row r="1252" spans="3:5" x14ac:dyDescent="0.4">
      <c r="C1252" t="s">
        <v>761</v>
      </c>
      <c r="D1252" t="s">
        <v>464</v>
      </c>
      <c r="E1252">
        <v>0</v>
      </c>
    </row>
    <row r="1253" spans="3:5" x14ac:dyDescent="0.4">
      <c r="C1253" t="s">
        <v>761</v>
      </c>
      <c r="D1253" t="s">
        <v>465</v>
      </c>
      <c r="E1253">
        <v>200</v>
      </c>
    </row>
    <row r="1254" spans="3:5" x14ac:dyDescent="0.4">
      <c r="C1254" t="s">
        <v>761</v>
      </c>
      <c r="D1254" t="s">
        <v>466</v>
      </c>
      <c r="E1254">
        <v>100</v>
      </c>
    </row>
    <row r="1255" spans="3:5" x14ac:dyDescent="0.4">
      <c r="C1255" t="s">
        <v>761</v>
      </c>
      <c r="D1255" t="s">
        <v>467</v>
      </c>
      <c r="E1255">
        <v>0</v>
      </c>
    </row>
    <row r="1256" spans="3:5" x14ac:dyDescent="0.4">
      <c r="C1256" t="s">
        <v>761</v>
      </c>
      <c r="D1256" t="s">
        <v>468</v>
      </c>
      <c r="E1256">
        <v>200</v>
      </c>
    </row>
    <row r="1257" spans="3:5" x14ac:dyDescent="0.4">
      <c r="C1257" t="s">
        <v>761</v>
      </c>
      <c r="D1257" t="s">
        <v>469</v>
      </c>
      <c r="E1257">
        <v>200</v>
      </c>
    </row>
    <row r="1258" spans="3:5" x14ac:dyDescent="0.4">
      <c r="C1258" t="s">
        <v>761</v>
      </c>
      <c r="D1258" t="s">
        <v>470</v>
      </c>
      <c r="E1258">
        <v>0</v>
      </c>
    </row>
    <row r="1259" spans="3:5" x14ac:dyDescent="0.4">
      <c r="C1259" t="s">
        <v>761</v>
      </c>
      <c r="D1259" t="s">
        <v>471</v>
      </c>
      <c r="E1259">
        <v>100</v>
      </c>
    </row>
    <row r="1260" spans="3:5" x14ac:dyDescent="0.4">
      <c r="C1260" t="s">
        <v>761</v>
      </c>
      <c r="D1260" t="s">
        <v>472</v>
      </c>
      <c r="E1260">
        <v>300</v>
      </c>
    </row>
    <row r="1261" spans="3:5" x14ac:dyDescent="0.4">
      <c r="C1261" t="s">
        <v>761</v>
      </c>
      <c r="D1261" t="s">
        <v>473</v>
      </c>
      <c r="E1261">
        <v>100</v>
      </c>
    </row>
    <row r="1262" spans="3:5" x14ac:dyDescent="0.4">
      <c r="C1262" t="s">
        <v>761</v>
      </c>
      <c r="D1262" t="s">
        <v>474</v>
      </c>
      <c r="E1262">
        <v>1200</v>
      </c>
    </row>
    <row r="1263" spans="3:5" x14ac:dyDescent="0.4">
      <c r="C1263" t="s">
        <v>761</v>
      </c>
      <c r="D1263" t="s">
        <v>475</v>
      </c>
      <c r="E1263">
        <v>300</v>
      </c>
    </row>
    <row r="1264" spans="3:5" x14ac:dyDescent="0.4">
      <c r="C1264" t="s">
        <v>761</v>
      </c>
      <c r="D1264" t="s">
        <v>476</v>
      </c>
      <c r="E1264">
        <v>100</v>
      </c>
    </row>
    <row r="1265" spans="3:5" x14ac:dyDescent="0.4">
      <c r="C1265" t="s">
        <v>761</v>
      </c>
      <c r="D1265" t="s">
        <v>477</v>
      </c>
      <c r="E1265">
        <v>100</v>
      </c>
    </row>
    <row r="1266" spans="3:5" x14ac:dyDescent="0.4">
      <c r="C1266" t="s">
        <v>761</v>
      </c>
      <c r="D1266" t="s">
        <v>478</v>
      </c>
      <c r="E1266">
        <v>300</v>
      </c>
    </row>
    <row r="1267" spans="3:5" x14ac:dyDescent="0.4">
      <c r="C1267" t="s">
        <v>761</v>
      </c>
      <c r="D1267" t="s">
        <v>479</v>
      </c>
      <c r="E1267">
        <v>200</v>
      </c>
    </row>
    <row r="1268" spans="3:5" x14ac:dyDescent="0.4">
      <c r="C1268" t="s">
        <v>761</v>
      </c>
      <c r="D1268" t="s">
        <v>480</v>
      </c>
      <c r="E1268">
        <v>10300</v>
      </c>
    </row>
    <row r="1269" spans="3:5" x14ac:dyDescent="0.4">
      <c r="C1269" t="s">
        <v>761</v>
      </c>
      <c r="D1269" t="s">
        <v>481</v>
      </c>
      <c r="E1269">
        <v>800</v>
      </c>
    </row>
    <row r="1270" spans="3:5" x14ac:dyDescent="0.4">
      <c r="C1270" t="s">
        <v>761</v>
      </c>
      <c r="D1270" t="s">
        <v>482</v>
      </c>
      <c r="E1270">
        <v>200</v>
      </c>
    </row>
    <row r="1271" spans="3:5" x14ac:dyDescent="0.4">
      <c r="C1271" t="s">
        <v>761</v>
      </c>
      <c r="D1271" t="s">
        <v>483</v>
      </c>
      <c r="E1271">
        <v>2400</v>
      </c>
    </row>
    <row r="1272" spans="3:5" x14ac:dyDescent="0.4">
      <c r="C1272" t="s">
        <v>761</v>
      </c>
      <c r="D1272" t="s">
        <v>484</v>
      </c>
      <c r="E1272">
        <v>1700</v>
      </c>
    </row>
    <row r="1273" spans="3:5" x14ac:dyDescent="0.4">
      <c r="C1273" t="s">
        <v>761</v>
      </c>
      <c r="D1273" t="s">
        <v>485</v>
      </c>
      <c r="E1273">
        <v>7000</v>
      </c>
    </row>
    <row r="1274" spans="3:5" x14ac:dyDescent="0.4">
      <c r="C1274" t="s">
        <v>761</v>
      </c>
      <c r="D1274" t="s">
        <v>486</v>
      </c>
      <c r="E1274">
        <v>400</v>
      </c>
    </row>
    <row r="1275" spans="3:5" x14ac:dyDescent="0.4">
      <c r="C1275" t="s">
        <v>761</v>
      </c>
      <c r="D1275" t="s">
        <v>487</v>
      </c>
      <c r="E1275">
        <v>3000</v>
      </c>
    </row>
    <row r="1276" spans="3:5" x14ac:dyDescent="0.4">
      <c r="C1276" t="s">
        <v>761</v>
      </c>
      <c r="D1276" t="s">
        <v>488</v>
      </c>
      <c r="E1276">
        <v>1600</v>
      </c>
    </row>
    <row r="1277" spans="3:5" x14ac:dyDescent="0.4">
      <c r="C1277" t="s">
        <v>761</v>
      </c>
      <c r="D1277" t="s">
        <v>489</v>
      </c>
      <c r="E1277">
        <v>200</v>
      </c>
    </row>
    <row r="1278" spans="3:5" x14ac:dyDescent="0.4">
      <c r="C1278" t="s">
        <v>761</v>
      </c>
      <c r="D1278" t="s">
        <v>490</v>
      </c>
      <c r="E1278">
        <v>700</v>
      </c>
    </row>
    <row r="1279" spans="3:5" x14ac:dyDescent="0.4">
      <c r="C1279" t="s">
        <v>761</v>
      </c>
      <c r="D1279" t="s">
        <v>491</v>
      </c>
      <c r="E1279">
        <v>200</v>
      </c>
    </row>
    <row r="1280" spans="3:5" x14ac:dyDescent="0.4">
      <c r="C1280" t="s">
        <v>761</v>
      </c>
      <c r="D1280" t="s">
        <v>492</v>
      </c>
      <c r="E1280">
        <v>300</v>
      </c>
    </row>
    <row r="1281" spans="3:5" x14ac:dyDescent="0.4">
      <c r="C1281" t="s">
        <v>761</v>
      </c>
      <c r="D1281" t="s">
        <v>493</v>
      </c>
      <c r="E1281">
        <v>400</v>
      </c>
    </row>
    <row r="1282" spans="3:5" x14ac:dyDescent="0.4">
      <c r="C1282" t="s">
        <v>761</v>
      </c>
      <c r="D1282" t="s">
        <v>494</v>
      </c>
      <c r="E1282">
        <v>1800</v>
      </c>
    </row>
    <row r="1283" spans="3:5" x14ac:dyDescent="0.4">
      <c r="C1283" t="s">
        <v>761</v>
      </c>
      <c r="D1283" t="s">
        <v>495</v>
      </c>
      <c r="E1283">
        <v>1100</v>
      </c>
    </row>
    <row r="1284" spans="3:5" x14ac:dyDescent="0.4">
      <c r="C1284" t="s">
        <v>761</v>
      </c>
      <c r="D1284" t="s">
        <v>496</v>
      </c>
      <c r="E1284">
        <v>200</v>
      </c>
    </row>
    <row r="1285" spans="3:5" x14ac:dyDescent="0.4">
      <c r="C1285" t="s">
        <v>761</v>
      </c>
      <c r="D1285" t="s">
        <v>497</v>
      </c>
      <c r="E1285">
        <v>1200</v>
      </c>
    </row>
    <row r="1286" spans="3:5" x14ac:dyDescent="0.4">
      <c r="C1286" t="s">
        <v>761</v>
      </c>
      <c r="D1286" t="s">
        <v>498</v>
      </c>
      <c r="E1286">
        <v>100</v>
      </c>
    </row>
    <row r="1287" spans="3:5" x14ac:dyDescent="0.4">
      <c r="C1287" t="s">
        <v>761</v>
      </c>
      <c r="D1287" t="s">
        <v>499</v>
      </c>
      <c r="E1287">
        <v>0</v>
      </c>
    </row>
    <row r="1288" spans="3:5" x14ac:dyDescent="0.4">
      <c r="C1288" t="s">
        <v>761</v>
      </c>
      <c r="D1288" t="s">
        <v>500</v>
      </c>
      <c r="E1288">
        <v>100</v>
      </c>
    </row>
    <row r="1289" spans="3:5" x14ac:dyDescent="0.4">
      <c r="C1289" t="s">
        <v>761</v>
      </c>
      <c r="D1289" t="s">
        <v>501</v>
      </c>
      <c r="E1289">
        <v>100</v>
      </c>
    </row>
    <row r="1290" spans="3:5" x14ac:dyDescent="0.4">
      <c r="C1290" t="s">
        <v>761</v>
      </c>
      <c r="D1290" t="s">
        <v>502</v>
      </c>
      <c r="E1290">
        <v>100</v>
      </c>
    </row>
    <row r="1291" spans="3:5" x14ac:dyDescent="0.4">
      <c r="C1291" t="s">
        <v>761</v>
      </c>
      <c r="D1291" t="s">
        <v>503</v>
      </c>
      <c r="E1291">
        <v>700</v>
      </c>
    </row>
    <row r="1292" spans="3:5" x14ac:dyDescent="0.4">
      <c r="C1292" t="s">
        <v>761</v>
      </c>
      <c r="D1292" t="s">
        <v>504</v>
      </c>
      <c r="E1292">
        <v>200</v>
      </c>
    </row>
    <row r="1293" spans="3:5" x14ac:dyDescent="0.4">
      <c r="C1293" t="s">
        <v>761</v>
      </c>
      <c r="D1293" t="s">
        <v>505</v>
      </c>
      <c r="E1293">
        <v>900</v>
      </c>
    </row>
    <row r="1294" spans="3:5" x14ac:dyDescent="0.4">
      <c r="C1294" t="s">
        <v>761</v>
      </c>
      <c r="D1294" t="s">
        <v>506</v>
      </c>
      <c r="E1294">
        <v>700</v>
      </c>
    </row>
    <row r="1295" spans="3:5" x14ac:dyDescent="0.4">
      <c r="C1295" t="s">
        <v>761</v>
      </c>
      <c r="D1295" t="s">
        <v>507</v>
      </c>
      <c r="E1295">
        <v>800</v>
      </c>
    </row>
    <row r="1296" spans="3:5" x14ac:dyDescent="0.4">
      <c r="C1296" t="s">
        <v>761</v>
      </c>
      <c r="D1296" t="s">
        <v>508</v>
      </c>
      <c r="E1296">
        <v>300</v>
      </c>
    </row>
    <row r="1297" spans="3:5" x14ac:dyDescent="0.4">
      <c r="C1297" t="s">
        <v>761</v>
      </c>
      <c r="D1297" t="s">
        <v>509</v>
      </c>
      <c r="E1297">
        <v>400</v>
      </c>
    </row>
    <row r="1298" spans="3:5" x14ac:dyDescent="0.4">
      <c r="C1298" t="s">
        <v>761</v>
      </c>
      <c r="D1298" t="s">
        <v>510</v>
      </c>
      <c r="E1298">
        <v>100</v>
      </c>
    </row>
    <row r="1299" spans="3:5" x14ac:dyDescent="0.4">
      <c r="C1299" t="s">
        <v>761</v>
      </c>
      <c r="D1299" t="s">
        <v>511</v>
      </c>
      <c r="E1299">
        <v>300</v>
      </c>
    </row>
    <row r="1300" spans="3:5" x14ac:dyDescent="0.4">
      <c r="C1300" t="s">
        <v>761</v>
      </c>
      <c r="D1300" t="s">
        <v>512</v>
      </c>
      <c r="E1300">
        <v>700</v>
      </c>
    </row>
    <row r="1301" spans="3:5" x14ac:dyDescent="0.4">
      <c r="C1301" t="s">
        <v>761</v>
      </c>
      <c r="D1301" t="s">
        <v>695</v>
      </c>
      <c r="E1301">
        <v>300</v>
      </c>
    </row>
    <row r="1302" spans="3:5" x14ac:dyDescent="0.4">
      <c r="C1302" t="s">
        <v>761</v>
      </c>
      <c r="D1302" t="s">
        <v>696</v>
      </c>
      <c r="E1302">
        <v>500</v>
      </c>
    </row>
    <row r="1303" spans="3:5" x14ac:dyDescent="0.4">
      <c r="C1303" t="s">
        <v>761</v>
      </c>
      <c r="D1303" t="s">
        <v>697</v>
      </c>
      <c r="E1303">
        <v>300</v>
      </c>
    </row>
    <row r="1304" spans="3:5" x14ac:dyDescent="0.4">
      <c r="C1304" t="s">
        <v>761</v>
      </c>
      <c r="D1304" t="s">
        <v>698</v>
      </c>
      <c r="E1304">
        <v>500</v>
      </c>
    </row>
    <row r="1305" spans="3:5" x14ac:dyDescent="0.4">
      <c r="C1305" t="s">
        <v>761</v>
      </c>
      <c r="D1305" t="s">
        <v>699</v>
      </c>
      <c r="E1305">
        <v>800</v>
      </c>
    </row>
    <row r="1306" spans="3:5" x14ac:dyDescent="0.4">
      <c r="C1306" t="s">
        <v>761</v>
      </c>
      <c r="D1306" t="s">
        <v>700</v>
      </c>
      <c r="E1306">
        <v>300</v>
      </c>
    </row>
    <row r="1307" spans="3:5" x14ac:dyDescent="0.4">
      <c r="C1307" t="s">
        <v>761</v>
      </c>
      <c r="D1307" t="s">
        <v>701</v>
      </c>
      <c r="E1307">
        <v>400</v>
      </c>
    </row>
    <row r="1308" spans="3:5" x14ac:dyDescent="0.4">
      <c r="C1308" t="s">
        <v>761</v>
      </c>
      <c r="D1308" t="s">
        <v>702</v>
      </c>
      <c r="E1308">
        <v>100</v>
      </c>
    </row>
    <row r="1309" spans="3:5" x14ac:dyDescent="0.4">
      <c r="C1309" t="s">
        <v>761</v>
      </c>
      <c r="D1309" t="s">
        <v>703</v>
      </c>
      <c r="E1309">
        <v>300</v>
      </c>
    </row>
    <row r="1310" spans="3:5" x14ac:dyDescent="0.4">
      <c r="C1310" t="s">
        <v>761</v>
      </c>
      <c r="D1310" t="s">
        <v>704</v>
      </c>
      <c r="E1310">
        <v>100</v>
      </c>
    </row>
    <row r="1311" spans="3:5" x14ac:dyDescent="0.4">
      <c r="C1311" t="s">
        <v>761</v>
      </c>
      <c r="D1311" t="s">
        <v>705</v>
      </c>
      <c r="E1311">
        <v>200</v>
      </c>
    </row>
    <row r="1312" spans="3:5" x14ac:dyDescent="0.4">
      <c r="C1312" t="s">
        <v>761</v>
      </c>
      <c r="D1312" t="s">
        <v>706</v>
      </c>
      <c r="E1312">
        <v>2400</v>
      </c>
    </row>
    <row r="1313" spans="3:5" x14ac:dyDescent="0.4">
      <c r="C1313" t="s">
        <v>761</v>
      </c>
      <c r="D1313" t="s">
        <v>707</v>
      </c>
      <c r="E1313">
        <v>1000</v>
      </c>
    </row>
    <row r="1314" spans="3:5" x14ac:dyDescent="0.4">
      <c r="C1314" t="s">
        <v>761</v>
      </c>
      <c r="D1314" t="s">
        <v>708</v>
      </c>
      <c r="E1314">
        <v>300</v>
      </c>
    </row>
    <row r="1315" spans="3:5" x14ac:dyDescent="0.4">
      <c r="C1315" t="s">
        <v>761</v>
      </c>
      <c r="D1315" t="s">
        <v>709</v>
      </c>
      <c r="E1315">
        <v>700</v>
      </c>
    </row>
    <row r="1316" spans="3:5" x14ac:dyDescent="0.4">
      <c r="C1316" t="s">
        <v>761</v>
      </c>
      <c r="D1316" t="s">
        <v>710</v>
      </c>
      <c r="E1316">
        <v>200</v>
      </c>
    </row>
    <row r="1317" spans="3:5" x14ac:dyDescent="0.4">
      <c r="C1317" t="s">
        <v>761</v>
      </c>
      <c r="D1317" t="s">
        <v>711</v>
      </c>
      <c r="E1317">
        <v>100</v>
      </c>
    </row>
    <row r="1318" spans="3:5" x14ac:dyDescent="0.4">
      <c r="C1318" t="s">
        <v>761</v>
      </c>
      <c r="D1318" t="s">
        <v>712</v>
      </c>
      <c r="E1318">
        <v>3500</v>
      </c>
    </row>
    <row r="1319" spans="3:5" x14ac:dyDescent="0.4">
      <c r="C1319" t="s">
        <v>761</v>
      </c>
      <c r="D1319" t="s">
        <v>713</v>
      </c>
      <c r="E1319">
        <v>1000</v>
      </c>
    </row>
    <row r="1320" spans="3:5" x14ac:dyDescent="0.4">
      <c r="C1320" t="s">
        <v>761</v>
      </c>
      <c r="D1320" t="s">
        <v>714</v>
      </c>
      <c r="E1320">
        <v>1700</v>
      </c>
    </row>
    <row r="1321" spans="3:5" x14ac:dyDescent="0.4">
      <c r="C1321" t="s">
        <v>761</v>
      </c>
      <c r="D1321" t="s">
        <v>715</v>
      </c>
      <c r="E1321">
        <v>3300</v>
      </c>
    </row>
    <row r="1322" spans="3:5" x14ac:dyDescent="0.4">
      <c r="C1322" t="s">
        <v>761</v>
      </c>
      <c r="D1322" t="s">
        <v>716</v>
      </c>
      <c r="E1322">
        <v>0</v>
      </c>
    </row>
    <row r="1323" spans="3:5" x14ac:dyDescent="0.4">
      <c r="C1323" t="s">
        <v>761</v>
      </c>
      <c r="D1323" t="s">
        <v>717</v>
      </c>
      <c r="E1323">
        <v>800</v>
      </c>
    </row>
    <row r="1324" spans="3:5" x14ac:dyDescent="0.4">
      <c r="C1324" t="s">
        <v>761</v>
      </c>
      <c r="D1324" t="s">
        <v>718</v>
      </c>
      <c r="E1324">
        <v>1600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18100</v>
      </c>
    </row>
    <row r="1331" spans="3:5" x14ac:dyDescent="0.4">
      <c r="C1331" t="s">
        <v>763</v>
      </c>
      <c r="D1331" t="s">
        <v>513</v>
      </c>
      <c r="E1331">
        <v>18300</v>
      </c>
    </row>
    <row r="1332" spans="3:5" x14ac:dyDescent="0.4">
      <c r="C1332" t="s">
        <v>763</v>
      </c>
      <c r="D1332" t="s">
        <v>514</v>
      </c>
      <c r="E1332">
        <v>5100</v>
      </c>
    </row>
    <row r="1333" spans="3:5" x14ac:dyDescent="0.4">
      <c r="C1333" t="s">
        <v>763</v>
      </c>
      <c r="D1333" t="s">
        <v>515</v>
      </c>
      <c r="E1333">
        <v>1700</v>
      </c>
    </row>
    <row r="1334" spans="3:5" x14ac:dyDescent="0.4">
      <c r="C1334" t="s">
        <v>763</v>
      </c>
      <c r="D1334" t="s">
        <v>516</v>
      </c>
      <c r="E1334">
        <v>700</v>
      </c>
    </row>
    <row r="1335" spans="3:5" x14ac:dyDescent="0.4">
      <c r="C1335" t="s">
        <v>763</v>
      </c>
      <c r="D1335" t="s">
        <v>517</v>
      </c>
      <c r="E1335">
        <v>700</v>
      </c>
    </row>
    <row r="1336" spans="3:5" x14ac:dyDescent="0.4">
      <c r="C1336" t="s">
        <v>763</v>
      </c>
      <c r="D1336" t="s">
        <v>518</v>
      </c>
      <c r="E1336">
        <v>3000</v>
      </c>
    </row>
    <row r="1337" spans="3:5" x14ac:dyDescent="0.4">
      <c r="C1337" t="s">
        <v>763</v>
      </c>
      <c r="D1337" t="s">
        <v>519</v>
      </c>
      <c r="E1337">
        <v>500</v>
      </c>
    </row>
    <row r="1338" spans="3:5" x14ac:dyDescent="0.4">
      <c r="C1338" t="s">
        <v>763</v>
      </c>
      <c r="D1338" t="s">
        <v>520</v>
      </c>
      <c r="E1338">
        <v>1300</v>
      </c>
    </row>
    <row r="1339" spans="3:5" x14ac:dyDescent="0.4">
      <c r="C1339" t="s">
        <v>763</v>
      </c>
      <c r="D1339" t="s">
        <v>521</v>
      </c>
      <c r="E1339">
        <v>2300</v>
      </c>
    </row>
    <row r="1340" spans="3:5" x14ac:dyDescent="0.4">
      <c r="C1340" t="s">
        <v>763</v>
      </c>
      <c r="D1340" t="s">
        <v>522</v>
      </c>
      <c r="E1340">
        <v>1700</v>
      </c>
    </row>
    <row r="1341" spans="3:5" x14ac:dyDescent="0.4">
      <c r="C1341" t="s">
        <v>763</v>
      </c>
      <c r="D1341" t="s">
        <v>523</v>
      </c>
      <c r="E1341">
        <v>3100</v>
      </c>
    </row>
    <row r="1342" spans="3:5" x14ac:dyDescent="0.4">
      <c r="C1342" t="s">
        <v>763</v>
      </c>
      <c r="D1342" t="s">
        <v>524</v>
      </c>
      <c r="E1342">
        <v>2100</v>
      </c>
    </row>
    <row r="1343" spans="3:5" x14ac:dyDescent="0.4">
      <c r="C1343" t="s">
        <v>763</v>
      </c>
      <c r="D1343" t="s">
        <v>525</v>
      </c>
      <c r="E1343">
        <v>1900</v>
      </c>
    </row>
    <row r="1344" spans="3:5" x14ac:dyDescent="0.4">
      <c r="C1344" t="s">
        <v>763</v>
      </c>
      <c r="D1344" t="s">
        <v>526</v>
      </c>
      <c r="E1344">
        <v>2800</v>
      </c>
    </row>
    <row r="1345" spans="3:5" x14ac:dyDescent="0.4">
      <c r="C1345" t="s">
        <v>763</v>
      </c>
      <c r="D1345" t="s">
        <v>527</v>
      </c>
      <c r="E1345">
        <v>9700</v>
      </c>
    </row>
    <row r="1346" spans="3:5" x14ac:dyDescent="0.4">
      <c r="C1346" t="s">
        <v>763</v>
      </c>
      <c r="D1346" t="s">
        <v>528</v>
      </c>
      <c r="E1346">
        <v>1700</v>
      </c>
    </row>
    <row r="1347" spans="3:5" x14ac:dyDescent="0.4">
      <c r="C1347" t="s">
        <v>763</v>
      </c>
      <c r="D1347" t="s">
        <v>529</v>
      </c>
      <c r="E1347">
        <v>4200</v>
      </c>
    </row>
    <row r="1348" spans="3:5" x14ac:dyDescent="0.4">
      <c r="C1348" t="s">
        <v>763</v>
      </c>
      <c r="D1348" t="s">
        <v>530</v>
      </c>
      <c r="E1348">
        <v>500</v>
      </c>
    </row>
    <row r="1349" spans="3:5" x14ac:dyDescent="0.4">
      <c r="C1349" t="s">
        <v>763</v>
      </c>
      <c r="D1349" t="s">
        <v>531</v>
      </c>
      <c r="E1349">
        <v>6300</v>
      </c>
    </row>
    <row r="1350" spans="3:5" x14ac:dyDescent="0.4">
      <c r="C1350" t="s">
        <v>763</v>
      </c>
      <c r="D1350" t="s">
        <v>532</v>
      </c>
      <c r="E1350">
        <v>4700</v>
      </c>
    </row>
    <row r="1351" spans="3:5" x14ac:dyDescent="0.4">
      <c r="C1351" t="s">
        <v>763</v>
      </c>
      <c r="D1351" t="s">
        <v>533</v>
      </c>
      <c r="E1351">
        <v>1000</v>
      </c>
    </row>
    <row r="1352" spans="3:5" x14ac:dyDescent="0.4">
      <c r="C1352" t="s">
        <v>763</v>
      </c>
      <c r="D1352" t="s">
        <v>534</v>
      </c>
      <c r="E1352">
        <v>600</v>
      </c>
    </row>
    <row r="1353" spans="3:5" x14ac:dyDescent="0.4">
      <c r="C1353" t="s">
        <v>763</v>
      </c>
      <c r="D1353" t="s">
        <v>535</v>
      </c>
      <c r="E1353">
        <v>500</v>
      </c>
    </row>
    <row r="1354" spans="3:5" x14ac:dyDescent="0.4">
      <c r="C1354" t="s">
        <v>763</v>
      </c>
      <c r="D1354" t="s">
        <v>536</v>
      </c>
      <c r="E1354">
        <v>1900</v>
      </c>
    </row>
    <row r="1355" spans="3:5" x14ac:dyDescent="0.4">
      <c r="C1355" t="s">
        <v>763</v>
      </c>
      <c r="D1355" t="s">
        <v>537</v>
      </c>
      <c r="E1355">
        <v>6600</v>
      </c>
    </row>
    <row r="1356" spans="3:5" x14ac:dyDescent="0.4">
      <c r="C1356" t="s">
        <v>763</v>
      </c>
      <c r="D1356" t="s">
        <v>538</v>
      </c>
      <c r="E1356">
        <v>1000</v>
      </c>
    </row>
    <row r="1357" spans="3:5" x14ac:dyDescent="0.4">
      <c r="C1357" t="s">
        <v>763</v>
      </c>
      <c r="D1357" t="s">
        <v>539</v>
      </c>
      <c r="E1357">
        <v>1300</v>
      </c>
    </row>
    <row r="1358" spans="3:5" x14ac:dyDescent="0.4">
      <c r="C1358" t="s">
        <v>763</v>
      </c>
      <c r="D1358" t="s">
        <v>540</v>
      </c>
      <c r="E1358">
        <v>1200</v>
      </c>
    </row>
    <row r="1359" spans="3:5" x14ac:dyDescent="0.4">
      <c r="C1359" t="s">
        <v>763</v>
      </c>
      <c r="D1359" t="s">
        <v>541</v>
      </c>
      <c r="E1359">
        <v>0</v>
      </c>
    </row>
    <row r="1360" spans="3:5" x14ac:dyDescent="0.4">
      <c r="C1360" t="s">
        <v>763</v>
      </c>
      <c r="D1360" t="s">
        <v>542</v>
      </c>
      <c r="E1360">
        <v>7100</v>
      </c>
    </row>
    <row r="1361" spans="3:5" x14ac:dyDescent="0.4">
      <c r="C1361" t="s">
        <v>763</v>
      </c>
      <c r="D1361" t="s">
        <v>543</v>
      </c>
      <c r="E1361">
        <v>2400</v>
      </c>
    </row>
    <row r="1362" spans="3:5" x14ac:dyDescent="0.4">
      <c r="C1362" t="s">
        <v>763</v>
      </c>
      <c r="D1362" t="s">
        <v>544</v>
      </c>
      <c r="E1362">
        <v>3800</v>
      </c>
    </row>
    <row r="1363" spans="3:5" x14ac:dyDescent="0.4">
      <c r="C1363" t="s">
        <v>763</v>
      </c>
      <c r="D1363" t="s">
        <v>545</v>
      </c>
      <c r="E1363">
        <v>1400</v>
      </c>
    </row>
    <row r="1364" spans="3:5" x14ac:dyDescent="0.4">
      <c r="C1364" t="s">
        <v>763</v>
      </c>
      <c r="D1364" t="s">
        <v>546</v>
      </c>
      <c r="E1364">
        <v>800</v>
      </c>
    </row>
    <row r="1365" spans="3:5" x14ac:dyDescent="0.4">
      <c r="C1365" t="s">
        <v>763</v>
      </c>
      <c r="D1365" t="s">
        <v>547</v>
      </c>
      <c r="E1365">
        <v>800</v>
      </c>
    </row>
    <row r="1366" spans="3:5" x14ac:dyDescent="0.4">
      <c r="C1366" t="s">
        <v>763</v>
      </c>
      <c r="D1366" t="s">
        <v>548</v>
      </c>
      <c r="E1366">
        <v>3600</v>
      </c>
    </row>
    <row r="1367" spans="3:5" x14ac:dyDescent="0.4">
      <c r="C1367" t="s">
        <v>763</v>
      </c>
      <c r="D1367" t="s">
        <v>549</v>
      </c>
      <c r="E1367">
        <v>1200</v>
      </c>
    </row>
    <row r="1368" spans="3:5" x14ac:dyDescent="0.4">
      <c r="C1368" t="s">
        <v>763</v>
      </c>
      <c r="D1368" t="s">
        <v>550</v>
      </c>
      <c r="E1368">
        <v>500</v>
      </c>
    </row>
    <row r="1369" spans="3:5" x14ac:dyDescent="0.4">
      <c r="C1369" t="s">
        <v>763</v>
      </c>
      <c r="D1369" t="s">
        <v>551</v>
      </c>
      <c r="E1369">
        <v>300</v>
      </c>
    </row>
    <row r="1370" spans="3:5" x14ac:dyDescent="0.4">
      <c r="C1370" t="s">
        <v>763</v>
      </c>
      <c r="D1370" t="s">
        <v>552</v>
      </c>
      <c r="E1370">
        <v>2100</v>
      </c>
    </row>
    <row r="1371" spans="3:5" x14ac:dyDescent="0.4">
      <c r="C1371" t="s">
        <v>763</v>
      </c>
      <c r="D1371" t="s">
        <v>553</v>
      </c>
      <c r="E1371">
        <v>800</v>
      </c>
    </row>
    <row r="1372" spans="3:5" x14ac:dyDescent="0.4">
      <c r="C1372" t="s">
        <v>763</v>
      </c>
      <c r="D1372" t="s">
        <v>554</v>
      </c>
      <c r="E1372">
        <v>13700</v>
      </c>
    </row>
    <row r="1373" spans="3:5" x14ac:dyDescent="0.4">
      <c r="C1373" t="s">
        <v>763</v>
      </c>
      <c r="D1373" t="s">
        <v>555</v>
      </c>
      <c r="E1373">
        <v>1400</v>
      </c>
    </row>
    <row r="1374" spans="3:5" x14ac:dyDescent="0.4">
      <c r="C1374" t="s">
        <v>763</v>
      </c>
      <c r="D1374" t="s">
        <v>556</v>
      </c>
      <c r="E1374">
        <v>3400</v>
      </c>
    </row>
    <row r="1375" spans="3:5" x14ac:dyDescent="0.4">
      <c r="C1375" t="s">
        <v>763</v>
      </c>
      <c r="D1375" t="s">
        <v>557</v>
      </c>
      <c r="E1375">
        <v>800</v>
      </c>
    </row>
    <row r="1376" spans="3:5" x14ac:dyDescent="0.4">
      <c r="C1376" t="s">
        <v>763</v>
      </c>
      <c r="D1376" t="s">
        <v>558</v>
      </c>
      <c r="E1376">
        <v>400</v>
      </c>
    </row>
    <row r="1377" spans="3:5" x14ac:dyDescent="0.4">
      <c r="C1377" t="s">
        <v>763</v>
      </c>
      <c r="D1377" t="s">
        <v>559</v>
      </c>
      <c r="E1377">
        <v>9300</v>
      </c>
    </row>
    <row r="1378" spans="3:5" x14ac:dyDescent="0.4">
      <c r="C1378" t="s">
        <v>763</v>
      </c>
      <c r="D1378" t="s">
        <v>560</v>
      </c>
      <c r="E1378">
        <v>1900</v>
      </c>
    </row>
    <row r="1379" spans="3:5" x14ac:dyDescent="0.4">
      <c r="C1379" t="s">
        <v>763</v>
      </c>
      <c r="D1379" t="s">
        <v>561</v>
      </c>
      <c r="E1379">
        <v>3400</v>
      </c>
    </row>
    <row r="1380" spans="3:5" x14ac:dyDescent="0.4">
      <c r="C1380" t="s">
        <v>763</v>
      </c>
      <c r="D1380" t="s">
        <v>562</v>
      </c>
      <c r="E1380">
        <v>500</v>
      </c>
    </row>
    <row r="1381" spans="3:5" x14ac:dyDescent="0.4">
      <c r="C1381" t="s">
        <v>763</v>
      </c>
      <c r="D1381" t="s">
        <v>563</v>
      </c>
      <c r="E1381">
        <v>1300</v>
      </c>
    </row>
    <row r="1382" spans="3:5" x14ac:dyDescent="0.4">
      <c r="C1382" t="s">
        <v>763</v>
      </c>
      <c r="D1382" t="s">
        <v>564</v>
      </c>
      <c r="E1382">
        <v>1300</v>
      </c>
    </row>
    <row r="1383" spans="3:5" x14ac:dyDescent="0.4">
      <c r="C1383" t="s">
        <v>763</v>
      </c>
      <c r="D1383" t="s">
        <v>565</v>
      </c>
      <c r="E1383">
        <v>600</v>
      </c>
    </row>
    <row r="1384" spans="3:5" x14ac:dyDescent="0.4">
      <c r="C1384" t="s">
        <v>763</v>
      </c>
      <c r="D1384" t="s">
        <v>566</v>
      </c>
      <c r="E1384">
        <v>100</v>
      </c>
    </row>
    <row r="1385" spans="3:5" x14ac:dyDescent="0.4">
      <c r="C1385" t="s">
        <v>763</v>
      </c>
      <c r="D1385" t="s">
        <v>567</v>
      </c>
      <c r="E1385">
        <v>800</v>
      </c>
    </row>
    <row r="1386" spans="3:5" x14ac:dyDescent="0.4">
      <c r="C1386" t="s">
        <v>763</v>
      </c>
      <c r="D1386" t="s">
        <v>568</v>
      </c>
      <c r="E1386">
        <v>1300</v>
      </c>
    </row>
    <row r="1387" spans="3:5" x14ac:dyDescent="0.4">
      <c r="C1387" t="s">
        <v>763</v>
      </c>
      <c r="D1387" t="s">
        <v>569</v>
      </c>
      <c r="E1387">
        <v>1400</v>
      </c>
    </row>
    <row r="1388" spans="3:5" x14ac:dyDescent="0.4">
      <c r="C1388" t="s">
        <v>763</v>
      </c>
      <c r="D1388" t="s">
        <v>570</v>
      </c>
      <c r="E1388">
        <v>600</v>
      </c>
    </row>
    <row r="1389" spans="3:5" x14ac:dyDescent="0.4">
      <c r="C1389" t="s">
        <v>763</v>
      </c>
      <c r="D1389" t="s">
        <v>571</v>
      </c>
      <c r="E1389">
        <v>200</v>
      </c>
    </row>
    <row r="1390" spans="3:5" x14ac:dyDescent="0.4">
      <c r="C1390" t="s">
        <v>763</v>
      </c>
      <c r="D1390" t="s">
        <v>572</v>
      </c>
      <c r="E1390">
        <v>100</v>
      </c>
    </row>
    <row r="1391" spans="3:5" x14ac:dyDescent="0.4">
      <c r="C1391" t="s">
        <v>763</v>
      </c>
      <c r="D1391" t="s">
        <v>573</v>
      </c>
      <c r="E1391">
        <v>34800</v>
      </c>
    </row>
    <row r="1392" spans="3:5" x14ac:dyDescent="0.4">
      <c r="C1392" t="s">
        <v>763</v>
      </c>
      <c r="D1392" t="s">
        <v>574</v>
      </c>
      <c r="E1392">
        <v>4300</v>
      </c>
    </row>
    <row r="1393" spans="3:5" x14ac:dyDescent="0.4">
      <c r="C1393" t="s">
        <v>763</v>
      </c>
      <c r="D1393" t="s">
        <v>575</v>
      </c>
      <c r="E1393">
        <v>1000</v>
      </c>
    </row>
    <row r="1394" spans="3:5" x14ac:dyDescent="0.4">
      <c r="C1394" t="s">
        <v>763</v>
      </c>
      <c r="D1394" t="s">
        <v>576</v>
      </c>
      <c r="E1394">
        <v>1000</v>
      </c>
    </row>
    <row r="1395" spans="3:5" x14ac:dyDescent="0.4">
      <c r="C1395" t="s">
        <v>763</v>
      </c>
      <c r="D1395" t="s">
        <v>577</v>
      </c>
      <c r="E1395">
        <v>1300</v>
      </c>
    </row>
    <row r="1396" spans="3:5" x14ac:dyDescent="0.4">
      <c r="C1396" t="s">
        <v>763</v>
      </c>
      <c r="D1396" t="s">
        <v>578</v>
      </c>
      <c r="E1396">
        <v>1200</v>
      </c>
    </row>
    <row r="1397" spans="3:5" x14ac:dyDescent="0.4">
      <c r="C1397" t="s">
        <v>763</v>
      </c>
      <c r="D1397" t="s">
        <v>579</v>
      </c>
      <c r="E1397">
        <v>1700</v>
      </c>
    </row>
    <row r="1398" spans="3:5" x14ac:dyDescent="0.4">
      <c r="C1398" t="s">
        <v>763</v>
      </c>
      <c r="D1398" t="s">
        <v>580</v>
      </c>
      <c r="E1398">
        <v>300</v>
      </c>
    </row>
    <row r="1399" spans="3:5" x14ac:dyDescent="0.4">
      <c r="C1399" t="s">
        <v>763</v>
      </c>
      <c r="D1399" t="s">
        <v>581</v>
      </c>
      <c r="E1399">
        <v>1100</v>
      </c>
    </row>
    <row r="1400" spans="3:5" x14ac:dyDescent="0.4">
      <c r="C1400" t="s">
        <v>763</v>
      </c>
      <c r="D1400" t="s">
        <v>582</v>
      </c>
      <c r="E1400">
        <v>2100</v>
      </c>
    </row>
    <row r="1401" spans="3:5" x14ac:dyDescent="0.4">
      <c r="C1401" t="s">
        <v>763</v>
      </c>
      <c r="D1401" t="s">
        <v>583</v>
      </c>
      <c r="E1401">
        <v>0</v>
      </c>
    </row>
    <row r="1402" spans="3:5" x14ac:dyDescent="0.4">
      <c r="C1402" t="s">
        <v>763</v>
      </c>
      <c r="D1402" t="s">
        <v>584</v>
      </c>
      <c r="E1402">
        <v>1000</v>
      </c>
    </row>
    <row r="1403" spans="3:5" x14ac:dyDescent="0.4">
      <c r="C1403" t="s">
        <v>763</v>
      </c>
      <c r="D1403" t="s">
        <v>585</v>
      </c>
      <c r="E1403">
        <v>1700</v>
      </c>
    </row>
    <row r="1404" spans="3:5" x14ac:dyDescent="0.4">
      <c r="C1404" t="s">
        <v>763</v>
      </c>
      <c r="D1404" t="s">
        <v>586</v>
      </c>
      <c r="E1404">
        <v>200</v>
      </c>
    </row>
    <row r="1405" spans="3:5" x14ac:dyDescent="0.4">
      <c r="C1405" t="s">
        <v>763</v>
      </c>
      <c r="D1405" t="s">
        <v>587</v>
      </c>
      <c r="E1405">
        <v>1400</v>
      </c>
    </row>
    <row r="1406" spans="3:5" x14ac:dyDescent="0.4">
      <c r="C1406" t="s">
        <v>763</v>
      </c>
      <c r="D1406" t="s">
        <v>588</v>
      </c>
      <c r="E1406">
        <v>1400</v>
      </c>
    </row>
    <row r="1407" spans="3:5" x14ac:dyDescent="0.4">
      <c r="C1407" t="s">
        <v>763</v>
      </c>
      <c r="D1407" t="s">
        <v>589</v>
      </c>
      <c r="E1407">
        <v>800</v>
      </c>
    </row>
    <row r="1408" spans="3:5" x14ac:dyDescent="0.4">
      <c r="C1408" t="s">
        <v>763</v>
      </c>
      <c r="D1408" t="s">
        <v>590</v>
      </c>
      <c r="E1408">
        <v>3500</v>
      </c>
    </row>
    <row r="1409" spans="3:5" x14ac:dyDescent="0.4">
      <c r="C1409" t="s">
        <v>763</v>
      </c>
      <c r="D1409" t="s">
        <v>591</v>
      </c>
      <c r="E1409">
        <v>1900</v>
      </c>
    </row>
    <row r="1410" spans="3:5" x14ac:dyDescent="0.4">
      <c r="C1410" t="s">
        <v>763</v>
      </c>
      <c r="D1410" t="s">
        <v>592</v>
      </c>
      <c r="E1410">
        <v>300</v>
      </c>
    </row>
    <row r="1411" spans="3:5" x14ac:dyDescent="0.4">
      <c r="C1411" t="s">
        <v>763</v>
      </c>
      <c r="D1411" t="s">
        <v>593</v>
      </c>
      <c r="E1411">
        <v>300</v>
      </c>
    </row>
    <row r="1412" spans="3:5" x14ac:dyDescent="0.4">
      <c r="C1412" t="s">
        <v>763</v>
      </c>
      <c r="D1412" t="s">
        <v>594</v>
      </c>
      <c r="E1412">
        <v>1900</v>
      </c>
    </row>
    <row r="1413" spans="3:5" x14ac:dyDescent="0.4">
      <c r="C1413" t="s">
        <v>763</v>
      </c>
      <c r="D1413" t="s">
        <v>595</v>
      </c>
      <c r="E1413">
        <v>1500</v>
      </c>
    </row>
    <row r="1414" spans="3:5" x14ac:dyDescent="0.4">
      <c r="C1414" t="s">
        <v>763</v>
      </c>
      <c r="D1414" t="s">
        <v>596</v>
      </c>
      <c r="E1414">
        <v>100</v>
      </c>
    </row>
    <row r="1415" spans="3:5" x14ac:dyDescent="0.4">
      <c r="C1415" t="s">
        <v>763</v>
      </c>
      <c r="D1415" t="s">
        <v>597</v>
      </c>
      <c r="E1415">
        <v>2000</v>
      </c>
    </row>
    <row r="1416" spans="3:5" x14ac:dyDescent="0.4">
      <c r="C1416" t="s">
        <v>763</v>
      </c>
      <c r="D1416" t="s">
        <v>598</v>
      </c>
      <c r="E1416">
        <v>300</v>
      </c>
    </row>
    <row r="1417" spans="3:5" x14ac:dyDescent="0.4">
      <c r="C1417" t="s">
        <v>763</v>
      </c>
      <c r="D1417" t="s">
        <v>599</v>
      </c>
      <c r="E1417">
        <v>300</v>
      </c>
    </row>
    <row r="1418" spans="3:5" x14ac:dyDescent="0.4">
      <c r="C1418" t="s">
        <v>763</v>
      </c>
      <c r="D1418" t="s">
        <v>600</v>
      </c>
      <c r="E1418">
        <v>2900</v>
      </c>
    </row>
    <row r="1419" spans="3:5" x14ac:dyDescent="0.4">
      <c r="C1419" t="s">
        <v>763</v>
      </c>
      <c r="D1419" t="s">
        <v>601</v>
      </c>
      <c r="E1419">
        <v>500</v>
      </c>
    </row>
    <row r="1420" spans="3:5" x14ac:dyDescent="0.4">
      <c r="C1420" t="s">
        <v>763</v>
      </c>
      <c r="D1420" t="s">
        <v>602</v>
      </c>
      <c r="E1420">
        <v>500</v>
      </c>
    </row>
    <row r="1421" spans="3:5" x14ac:dyDescent="0.4">
      <c r="C1421" t="s">
        <v>763</v>
      </c>
      <c r="D1421" t="s">
        <v>603</v>
      </c>
      <c r="E1421">
        <v>1600</v>
      </c>
    </row>
    <row r="1422" spans="3:5" x14ac:dyDescent="0.4">
      <c r="C1422" t="s">
        <v>763</v>
      </c>
      <c r="D1422" t="s">
        <v>604</v>
      </c>
      <c r="E1422">
        <v>700</v>
      </c>
    </row>
    <row r="1423" spans="3:5" x14ac:dyDescent="0.4">
      <c r="C1423" t="s">
        <v>763</v>
      </c>
      <c r="D1423" t="s">
        <v>605</v>
      </c>
      <c r="E1423">
        <v>300</v>
      </c>
    </row>
    <row r="1424" spans="3:5" x14ac:dyDescent="0.4">
      <c r="C1424" t="s">
        <v>763</v>
      </c>
      <c r="D1424" t="s">
        <v>606</v>
      </c>
      <c r="E1424">
        <v>0</v>
      </c>
    </row>
    <row r="1425" spans="3:5" x14ac:dyDescent="0.4">
      <c r="C1425" t="s">
        <v>763</v>
      </c>
      <c r="D1425" t="s">
        <v>607</v>
      </c>
      <c r="E1425">
        <v>400</v>
      </c>
    </row>
    <row r="1426" spans="3:5" x14ac:dyDescent="0.4">
      <c r="C1426" t="s">
        <v>763</v>
      </c>
      <c r="D1426" t="s">
        <v>608</v>
      </c>
      <c r="E1426">
        <v>1600</v>
      </c>
    </row>
    <row r="1427" spans="3:5" x14ac:dyDescent="0.4">
      <c r="C1427" t="s">
        <v>763</v>
      </c>
      <c r="D1427" t="s">
        <v>609</v>
      </c>
      <c r="E1427">
        <v>800</v>
      </c>
    </row>
    <row r="1428" spans="3:5" x14ac:dyDescent="0.4">
      <c r="C1428" t="s">
        <v>763</v>
      </c>
      <c r="D1428" t="s">
        <v>610</v>
      </c>
      <c r="E1428">
        <v>6100</v>
      </c>
    </row>
    <row r="1429" spans="3:5" x14ac:dyDescent="0.4">
      <c r="C1429" t="s">
        <v>763</v>
      </c>
      <c r="D1429" t="s">
        <v>611</v>
      </c>
      <c r="E1429">
        <v>1900</v>
      </c>
    </row>
    <row r="1430" spans="3:5" x14ac:dyDescent="0.4">
      <c r="C1430" t="s">
        <v>763</v>
      </c>
      <c r="D1430" t="s">
        <v>612</v>
      </c>
      <c r="E1430">
        <v>300</v>
      </c>
    </row>
    <row r="1431" spans="3:5" x14ac:dyDescent="0.4">
      <c r="C1431" t="s">
        <v>763</v>
      </c>
      <c r="D1431" t="s">
        <v>613</v>
      </c>
      <c r="E1431">
        <v>1100</v>
      </c>
    </row>
    <row r="1432" spans="3:5" x14ac:dyDescent="0.4">
      <c r="C1432" t="s">
        <v>763</v>
      </c>
      <c r="D1432" t="s">
        <v>614</v>
      </c>
      <c r="E1432">
        <v>200</v>
      </c>
    </row>
    <row r="1433" spans="3:5" x14ac:dyDescent="0.4">
      <c r="C1433" t="s">
        <v>763</v>
      </c>
      <c r="D1433" t="s">
        <v>615</v>
      </c>
      <c r="E1433">
        <v>800</v>
      </c>
    </row>
    <row r="1434" spans="3:5" x14ac:dyDescent="0.4">
      <c r="C1434" t="s">
        <v>763</v>
      </c>
      <c r="D1434" t="s">
        <v>616</v>
      </c>
      <c r="E1434">
        <v>100</v>
      </c>
    </row>
    <row r="1435" spans="3:5" x14ac:dyDescent="0.4">
      <c r="C1435" t="s">
        <v>763</v>
      </c>
      <c r="D1435" t="s">
        <v>617</v>
      </c>
      <c r="E1435">
        <v>200</v>
      </c>
    </row>
    <row r="1436" spans="3:5" x14ac:dyDescent="0.4">
      <c r="C1436" t="s">
        <v>763</v>
      </c>
      <c r="D1436" t="s">
        <v>618</v>
      </c>
      <c r="E1436">
        <v>300</v>
      </c>
    </row>
    <row r="1437" spans="3:5" x14ac:dyDescent="0.4">
      <c r="C1437" t="s">
        <v>763</v>
      </c>
      <c r="D1437" t="s">
        <v>619</v>
      </c>
      <c r="E1437">
        <v>700</v>
      </c>
    </row>
    <row r="1438" spans="3:5" x14ac:dyDescent="0.4">
      <c r="C1438" t="s">
        <v>763</v>
      </c>
      <c r="D1438" t="s">
        <v>620</v>
      </c>
      <c r="E1438">
        <v>100</v>
      </c>
    </row>
    <row r="1439" spans="3:5" x14ac:dyDescent="0.4">
      <c r="C1439" t="s">
        <v>763</v>
      </c>
      <c r="D1439" t="s">
        <v>621</v>
      </c>
      <c r="E1439">
        <v>0</v>
      </c>
    </row>
    <row r="1440" spans="3:5" x14ac:dyDescent="0.4">
      <c r="C1440" t="s">
        <v>763</v>
      </c>
      <c r="D1440" t="s">
        <v>622</v>
      </c>
      <c r="E1440">
        <v>1800</v>
      </c>
    </row>
    <row r="1441" spans="3:5" x14ac:dyDescent="0.4">
      <c r="C1441" t="s">
        <v>763</v>
      </c>
      <c r="D1441" t="s">
        <v>623</v>
      </c>
      <c r="E1441">
        <v>200</v>
      </c>
    </row>
    <row r="1442" spans="3:5" x14ac:dyDescent="0.4">
      <c r="C1442" t="s">
        <v>763</v>
      </c>
      <c r="D1442" t="s">
        <v>624</v>
      </c>
      <c r="E1442">
        <v>200</v>
      </c>
    </row>
    <row r="1443" spans="3:5" x14ac:dyDescent="0.4">
      <c r="C1443" t="s">
        <v>763</v>
      </c>
      <c r="D1443" t="s">
        <v>625</v>
      </c>
      <c r="E1443">
        <v>100</v>
      </c>
    </row>
    <row r="1444" spans="3:5" x14ac:dyDescent="0.4">
      <c r="C1444" t="s">
        <v>763</v>
      </c>
      <c r="D1444" t="s">
        <v>626</v>
      </c>
      <c r="E1444">
        <v>300</v>
      </c>
    </row>
    <row r="1445" spans="3:5" x14ac:dyDescent="0.4">
      <c r="C1445" t="s">
        <v>763</v>
      </c>
      <c r="D1445" t="s">
        <v>627</v>
      </c>
      <c r="E1445">
        <v>200</v>
      </c>
    </row>
    <row r="1446" spans="3:5" x14ac:dyDescent="0.4">
      <c r="C1446" t="s">
        <v>763</v>
      </c>
      <c r="D1446" t="s">
        <v>628</v>
      </c>
      <c r="E1446">
        <v>100</v>
      </c>
    </row>
    <row r="1447" spans="3:5" x14ac:dyDescent="0.4">
      <c r="C1447" t="s">
        <v>763</v>
      </c>
      <c r="D1447" t="s">
        <v>629</v>
      </c>
      <c r="E1447">
        <v>0</v>
      </c>
    </row>
    <row r="1448" spans="3:5" x14ac:dyDescent="0.4">
      <c r="C1448" t="s">
        <v>763</v>
      </c>
      <c r="D1448" t="s">
        <v>630</v>
      </c>
      <c r="E1448">
        <v>0</v>
      </c>
    </row>
    <row r="1449" spans="3:5" x14ac:dyDescent="0.4">
      <c r="C1449" t="s">
        <v>763</v>
      </c>
      <c r="D1449" t="s">
        <v>631</v>
      </c>
      <c r="E1449">
        <v>200</v>
      </c>
    </row>
    <row r="1450" spans="3:5" x14ac:dyDescent="0.4">
      <c r="C1450" t="s">
        <v>763</v>
      </c>
      <c r="D1450" t="s">
        <v>632</v>
      </c>
      <c r="E1450">
        <v>900</v>
      </c>
    </row>
    <row r="1451" spans="3:5" x14ac:dyDescent="0.4">
      <c r="C1451" t="s">
        <v>763</v>
      </c>
      <c r="D1451" t="s">
        <v>633</v>
      </c>
      <c r="E1451">
        <v>1600</v>
      </c>
    </row>
    <row r="1452" spans="3:5" x14ac:dyDescent="0.4">
      <c r="C1452" t="s">
        <v>763</v>
      </c>
      <c r="D1452" t="s">
        <v>634</v>
      </c>
      <c r="E1452">
        <v>100</v>
      </c>
    </row>
    <row r="1453" spans="3:5" x14ac:dyDescent="0.4">
      <c r="C1453" t="s">
        <v>763</v>
      </c>
      <c r="D1453" t="s">
        <v>635</v>
      </c>
      <c r="E1453">
        <v>0</v>
      </c>
    </row>
    <row r="1454" spans="3:5" x14ac:dyDescent="0.4">
      <c r="C1454" t="s">
        <v>763</v>
      </c>
      <c r="D1454" t="s">
        <v>636</v>
      </c>
      <c r="E1454">
        <v>400</v>
      </c>
    </row>
    <row r="1455" spans="3:5" x14ac:dyDescent="0.4">
      <c r="C1455" t="s">
        <v>763</v>
      </c>
      <c r="D1455" t="s">
        <v>637</v>
      </c>
      <c r="E1455">
        <v>2900</v>
      </c>
    </row>
    <row r="1456" spans="3:5" x14ac:dyDescent="0.4">
      <c r="C1456" t="s">
        <v>763</v>
      </c>
      <c r="D1456" t="s">
        <v>638</v>
      </c>
      <c r="E1456">
        <v>500</v>
      </c>
    </row>
    <row r="1457" spans="3:5" x14ac:dyDescent="0.4">
      <c r="C1457" t="s">
        <v>763</v>
      </c>
      <c r="D1457" t="s">
        <v>639</v>
      </c>
      <c r="E1457">
        <v>4600</v>
      </c>
    </row>
    <row r="1458" spans="3:5" x14ac:dyDescent="0.4">
      <c r="C1458" t="s">
        <v>763</v>
      </c>
      <c r="D1458" t="s">
        <v>640</v>
      </c>
      <c r="E1458">
        <v>2100</v>
      </c>
    </row>
    <row r="1459" spans="3:5" x14ac:dyDescent="0.4">
      <c r="C1459" t="s">
        <v>763</v>
      </c>
      <c r="D1459" t="s">
        <v>641</v>
      </c>
      <c r="E1459">
        <v>100</v>
      </c>
    </row>
    <row r="1460" spans="3:5" x14ac:dyDescent="0.4">
      <c r="C1460" t="s">
        <v>763</v>
      </c>
      <c r="D1460" t="s">
        <v>642</v>
      </c>
      <c r="E1460">
        <v>3500</v>
      </c>
    </row>
    <row r="1461" spans="3:5" x14ac:dyDescent="0.4">
      <c r="C1461" t="s">
        <v>763</v>
      </c>
      <c r="D1461" t="s">
        <v>643</v>
      </c>
      <c r="E1461">
        <v>600</v>
      </c>
    </row>
    <row r="1462" spans="3:5" x14ac:dyDescent="0.4">
      <c r="C1462" t="s">
        <v>763</v>
      </c>
      <c r="D1462" t="s">
        <v>644</v>
      </c>
      <c r="E1462">
        <v>200</v>
      </c>
    </row>
    <row r="1463" spans="3:5" x14ac:dyDescent="0.4">
      <c r="C1463" t="s">
        <v>763</v>
      </c>
      <c r="D1463" t="s">
        <v>645</v>
      </c>
      <c r="E1463">
        <v>200</v>
      </c>
    </row>
    <row r="1464" spans="3:5" x14ac:dyDescent="0.4">
      <c r="C1464" t="s">
        <v>763</v>
      </c>
      <c r="D1464" t="s">
        <v>646</v>
      </c>
      <c r="E1464">
        <v>6500</v>
      </c>
    </row>
    <row r="1465" spans="3:5" x14ac:dyDescent="0.4">
      <c r="C1465" t="s">
        <v>763</v>
      </c>
      <c r="D1465" t="s">
        <v>647</v>
      </c>
      <c r="E1465">
        <v>5000</v>
      </c>
    </row>
    <row r="1466" spans="3:5" x14ac:dyDescent="0.4">
      <c r="C1466" t="s">
        <v>763</v>
      </c>
      <c r="D1466" t="s">
        <v>648</v>
      </c>
      <c r="E1466">
        <v>3400</v>
      </c>
    </row>
    <row r="1467" spans="3:5" x14ac:dyDescent="0.4">
      <c r="C1467" t="s">
        <v>763</v>
      </c>
      <c r="D1467" t="s">
        <v>649</v>
      </c>
      <c r="E1467">
        <v>1400</v>
      </c>
    </row>
    <row r="1468" spans="3:5" x14ac:dyDescent="0.4">
      <c r="C1468" t="s">
        <v>763</v>
      </c>
      <c r="D1468" t="s">
        <v>650</v>
      </c>
      <c r="E1468">
        <v>300</v>
      </c>
    </row>
    <row r="1469" spans="3:5" x14ac:dyDescent="0.4">
      <c r="C1469" t="s">
        <v>763</v>
      </c>
      <c r="D1469" t="s">
        <v>651</v>
      </c>
      <c r="E1469">
        <v>1200</v>
      </c>
    </row>
    <row r="1470" spans="3:5" x14ac:dyDescent="0.4">
      <c r="C1470" t="s">
        <v>763</v>
      </c>
      <c r="D1470" t="s">
        <v>652</v>
      </c>
      <c r="E1470">
        <v>900</v>
      </c>
    </row>
    <row r="1471" spans="3:5" x14ac:dyDescent="0.4">
      <c r="C1471" t="s">
        <v>763</v>
      </c>
      <c r="D1471" t="s">
        <v>653</v>
      </c>
      <c r="E1471">
        <v>1200</v>
      </c>
    </row>
    <row r="1472" spans="3:5" x14ac:dyDescent="0.4">
      <c r="C1472" t="s">
        <v>763</v>
      </c>
      <c r="D1472" t="s">
        <v>654</v>
      </c>
      <c r="E1472">
        <v>200</v>
      </c>
    </row>
    <row r="1473" spans="3:5" x14ac:dyDescent="0.4">
      <c r="C1473" t="s">
        <v>763</v>
      </c>
      <c r="D1473" t="s">
        <v>655</v>
      </c>
      <c r="E1473">
        <v>300</v>
      </c>
    </row>
    <row r="1474" spans="3:5" x14ac:dyDescent="0.4">
      <c r="C1474" t="s">
        <v>763</v>
      </c>
      <c r="D1474" t="s">
        <v>656</v>
      </c>
      <c r="E1474">
        <v>500</v>
      </c>
    </row>
    <row r="1475" spans="3:5" x14ac:dyDescent="0.4">
      <c r="C1475" t="s">
        <v>763</v>
      </c>
      <c r="D1475" t="s">
        <v>657</v>
      </c>
      <c r="E1475">
        <v>0</v>
      </c>
    </row>
    <row r="1476" spans="3:5" x14ac:dyDescent="0.4">
      <c r="C1476" t="s">
        <v>763</v>
      </c>
      <c r="D1476" t="s">
        <v>658</v>
      </c>
      <c r="E1476">
        <v>100</v>
      </c>
    </row>
    <row r="1477" spans="3:5" x14ac:dyDescent="0.4">
      <c r="C1477" t="s">
        <v>763</v>
      </c>
      <c r="D1477" t="s">
        <v>659</v>
      </c>
      <c r="E1477">
        <v>2600</v>
      </c>
    </row>
    <row r="1478" spans="3:5" x14ac:dyDescent="0.4">
      <c r="C1478" t="s">
        <v>763</v>
      </c>
      <c r="D1478" t="s">
        <v>660</v>
      </c>
      <c r="E1478">
        <v>400</v>
      </c>
    </row>
    <row r="1479" spans="3:5" x14ac:dyDescent="0.4">
      <c r="C1479" t="s">
        <v>763</v>
      </c>
      <c r="D1479" t="s">
        <v>661</v>
      </c>
      <c r="E1479">
        <v>300</v>
      </c>
    </row>
    <row r="1480" spans="3:5" x14ac:dyDescent="0.4">
      <c r="C1480" t="s">
        <v>763</v>
      </c>
      <c r="D1480" t="s">
        <v>662</v>
      </c>
      <c r="E1480">
        <v>1000</v>
      </c>
    </row>
    <row r="1481" spans="3:5" x14ac:dyDescent="0.4">
      <c r="C1481" t="s">
        <v>763</v>
      </c>
      <c r="D1481" t="s">
        <v>663</v>
      </c>
      <c r="E1481">
        <v>200</v>
      </c>
    </row>
    <row r="1482" spans="3:5" x14ac:dyDescent="0.4">
      <c r="C1482" t="s">
        <v>763</v>
      </c>
      <c r="D1482" t="s">
        <v>664</v>
      </c>
      <c r="E1482">
        <v>15200</v>
      </c>
    </row>
    <row r="1483" spans="3:5" x14ac:dyDescent="0.4">
      <c r="C1483" t="s">
        <v>763</v>
      </c>
      <c r="D1483" t="s">
        <v>665</v>
      </c>
      <c r="E1483">
        <v>2100</v>
      </c>
    </row>
    <row r="1484" spans="3:5" x14ac:dyDescent="0.4">
      <c r="C1484" t="s">
        <v>763</v>
      </c>
      <c r="D1484" t="s">
        <v>666</v>
      </c>
      <c r="E1484">
        <v>300</v>
      </c>
    </row>
    <row r="1485" spans="3:5" x14ac:dyDescent="0.4">
      <c r="C1485" t="s">
        <v>763</v>
      </c>
      <c r="D1485" t="s">
        <v>667</v>
      </c>
      <c r="E1485">
        <v>600</v>
      </c>
    </row>
    <row r="1486" spans="3:5" x14ac:dyDescent="0.4">
      <c r="C1486" t="s">
        <v>763</v>
      </c>
      <c r="D1486" t="s">
        <v>668</v>
      </c>
      <c r="E1486">
        <v>1400</v>
      </c>
    </row>
    <row r="1487" spans="3:5" x14ac:dyDescent="0.4">
      <c r="C1487" t="s">
        <v>763</v>
      </c>
      <c r="D1487" t="s">
        <v>669</v>
      </c>
      <c r="E1487">
        <v>1200</v>
      </c>
    </row>
    <row r="1488" spans="3:5" x14ac:dyDescent="0.4">
      <c r="C1488" t="s">
        <v>763</v>
      </c>
      <c r="D1488" t="s">
        <v>670</v>
      </c>
      <c r="E1488">
        <v>500</v>
      </c>
    </row>
    <row r="1489" spans="3:5" x14ac:dyDescent="0.4">
      <c r="C1489" t="s">
        <v>763</v>
      </c>
      <c r="D1489" t="s">
        <v>671</v>
      </c>
      <c r="E1489">
        <v>400</v>
      </c>
    </row>
    <row r="1490" spans="3:5" x14ac:dyDescent="0.4">
      <c r="C1490" t="s">
        <v>763</v>
      </c>
      <c r="D1490" t="s">
        <v>672</v>
      </c>
      <c r="E1490">
        <v>3300</v>
      </c>
    </row>
    <row r="1491" spans="3:5" x14ac:dyDescent="0.4">
      <c r="C1491" t="s">
        <v>763</v>
      </c>
      <c r="D1491" t="s">
        <v>673</v>
      </c>
      <c r="E1491">
        <v>200</v>
      </c>
    </row>
    <row r="1492" spans="3:5" x14ac:dyDescent="0.4">
      <c r="C1492" t="s">
        <v>763</v>
      </c>
      <c r="D1492" t="s">
        <v>674</v>
      </c>
      <c r="E1492">
        <v>1300</v>
      </c>
    </row>
    <row r="1493" spans="3:5" x14ac:dyDescent="0.4">
      <c r="C1493" t="s">
        <v>763</v>
      </c>
      <c r="D1493" t="s">
        <v>675</v>
      </c>
      <c r="E1493">
        <v>200</v>
      </c>
    </row>
    <row r="1494" spans="3:5" x14ac:dyDescent="0.4">
      <c r="C1494" t="s">
        <v>763</v>
      </c>
      <c r="D1494" t="s">
        <v>676</v>
      </c>
      <c r="E1494">
        <v>600</v>
      </c>
    </row>
    <row r="1495" spans="3:5" x14ac:dyDescent="0.4">
      <c r="C1495" t="s">
        <v>763</v>
      </c>
      <c r="D1495" t="s">
        <v>677</v>
      </c>
      <c r="E1495">
        <v>100</v>
      </c>
    </row>
    <row r="1496" spans="3:5" x14ac:dyDescent="0.4">
      <c r="C1496" t="s">
        <v>763</v>
      </c>
      <c r="D1496" t="s">
        <v>678</v>
      </c>
      <c r="E1496">
        <v>100</v>
      </c>
    </row>
    <row r="1497" spans="3:5" x14ac:dyDescent="0.4">
      <c r="C1497" t="s">
        <v>763</v>
      </c>
      <c r="D1497" t="s">
        <v>679</v>
      </c>
      <c r="E1497">
        <v>1100</v>
      </c>
    </row>
    <row r="1498" spans="3:5" x14ac:dyDescent="0.4">
      <c r="C1498" t="s">
        <v>763</v>
      </c>
      <c r="D1498" t="s">
        <v>680</v>
      </c>
      <c r="E1498">
        <v>700</v>
      </c>
    </row>
    <row r="1499" spans="3:5" x14ac:dyDescent="0.4">
      <c r="C1499" t="s">
        <v>763</v>
      </c>
      <c r="D1499" t="s">
        <v>681</v>
      </c>
      <c r="E1499">
        <v>2500</v>
      </c>
    </row>
    <row r="1500" spans="3:5" x14ac:dyDescent="0.4">
      <c r="C1500" t="s">
        <v>763</v>
      </c>
      <c r="D1500" t="s">
        <v>682</v>
      </c>
      <c r="E1500">
        <v>500</v>
      </c>
    </row>
    <row r="1501" spans="3:5" x14ac:dyDescent="0.4">
      <c r="C1501" t="s">
        <v>763</v>
      </c>
      <c r="D1501" t="s">
        <v>683</v>
      </c>
      <c r="E1501">
        <v>200</v>
      </c>
    </row>
    <row r="1502" spans="3:5" x14ac:dyDescent="0.4">
      <c r="C1502" t="s">
        <v>763</v>
      </c>
      <c r="D1502" t="s">
        <v>684</v>
      </c>
      <c r="E1502">
        <v>2400</v>
      </c>
    </row>
    <row r="1503" spans="3:5" x14ac:dyDescent="0.4">
      <c r="C1503" t="s">
        <v>763</v>
      </c>
      <c r="D1503" t="s">
        <v>685</v>
      </c>
      <c r="E1503">
        <v>1500</v>
      </c>
    </row>
    <row r="1504" spans="3:5" x14ac:dyDescent="0.4">
      <c r="C1504" t="s">
        <v>763</v>
      </c>
      <c r="D1504" t="s">
        <v>686</v>
      </c>
      <c r="E1504">
        <v>2900</v>
      </c>
    </row>
    <row r="1505" spans="1:5" x14ac:dyDescent="0.4">
      <c r="C1505" t="s">
        <v>763</v>
      </c>
      <c r="D1505" t="s">
        <v>687</v>
      </c>
      <c r="E1505">
        <v>1500</v>
      </c>
    </row>
    <row r="1506" spans="1:5" x14ac:dyDescent="0.4">
      <c r="C1506" t="s">
        <v>763</v>
      </c>
      <c r="D1506" t="s">
        <v>688</v>
      </c>
      <c r="E1506">
        <v>1200</v>
      </c>
    </row>
    <row r="1507" spans="1:5" x14ac:dyDescent="0.4">
      <c r="C1507" t="s">
        <v>763</v>
      </c>
      <c r="D1507" t="s">
        <v>689</v>
      </c>
      <c r="E1507">
        <v>1300</v>
      </c>
    </row>
    <row r="1508" spans="1:5" x14ac:dyDescent="0.4">
      <c r="C1508" t="s">
        <v>763</v>
      </c>
      <c r="D1508" t="s">
        <v>690</v>
      </c>
      <c r="E1508">
        <v>1100</v>
      </c>
    </row>
    <row r="1509" spans="1:5" x14ac:dyDescent="0.4">
      <c r="C1509" t="s">
        <v>763</v>
      </c>
      <c r="D1509" t="s">
        <v>691</v>
      </c>
      <c r="E1509">
        <v>0</v>
      </c>
    </row>
    <row r="1510" spans="1:5" x14ac:dyDescent="0.4">
      <c r="C1510" t="s">
        <v>763</v>
      </c>
      <c r="D1510" t="s">
        <v>692</v>
      </c>
      <c r="E1510">
        <v>1900</v>
      </c>
    </row>
    <row r="1511" spans="1:5" x14ac:dyDescent="0.4">
      <c r="C1511" t="s">
        <v>763</v>
      </c>
      <c r="D1511" t="s">
        <v>693</v>
      </c>
      <c r="E1511">
        <v>8400</v>
      </c>
    </row>
    <row r="1512" spans="1:5" x14ac:dyDescent="0.4">
      <c r="C1512" t="s">
        <v>763</v>
      </c>
      <c r="D1512" t="s">
        <v>694</v>
      </c>
      <c r="E1512">
        <v>6400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400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800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5900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900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100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1700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400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500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1700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1800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900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3100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300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500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500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800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100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600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200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300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400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500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200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200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1200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1000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1300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700</v>
      </c>
    </row>
    <row r="1548" spans="1:5" x14ac:dyDescent="0.4">
      <c r="C1548" t="s">
        <v>763</v>
      </c>
      <c r="D1548" t="s">
        <v>428</v>
      </c>
      <c r="E1548">
        <v>200</v>
      </c>
    </row>
    <row r="1549" spans="1:5" x14ac:dyDescent="0.4">
      <c r="C1549" t="s">
        <v>763</v>
      </c>
      <c r="D1549" t="s">
        <v>429</v>
      </c>
      <c r="E1549">
        <v>700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22200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3000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2000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1000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7100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10600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4800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2100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3400</v>
      </c>
    </row>
    <row r="1559" spans="1:5" x14ac:dyDescent="0.4">
      <c r="C1559" t="s">
        <v>763</v>
      </c>
      <c r="D1559" t="s">
        <v>439</v>
      </c>
      <c r="E1559">
        <v>1400</v>
      </c>
    </row>
    <row r="1560" spans="1:5" x14ac:dyDescent="0.4">
      <c r="C1560" t="s">
        <v>763</v>
      </c>
      <c r="D1560" t="s">
        <v>440</v>
      </c>
      <c r="E1560">
        <v>1600</v>
      </c>
    </row>
    <row r="1561" spans="1:5" x14ac:dyDescent="0.4">
      <c r="C1561" t="s">
        <v>763</v>
      </c>
      <c r="D1561" t="s">
        <v>441</v>
      </c>
      <c r="E1561">
        <v>0</v>
      </c>
    </row>
    <row r="1562" spans="1:5" x14ac:dyDescent="0.4">
      <c r="C1562" t="s">
        <v>763</v>
      </c>
      <c r="D1562" t="s">
        <v>442</v>
      </c>
      <c r="E1562">
        <v>1400</v>
      </c>
    </row>
    <row r="1563" spans="1:5" x14ac:dyDescent="0.4">
      <c r="C1563" t="s">
        <v>763</v>
      </c>
      <c r="D1563" t="s">
        <v>443</v>
      </c>
      <c r="E1563">
        <v>500</v>
      </c>
    </row>
    <row r="1564" spans="1:5" x14ac:dyDescent="0.4">
      <c r="C1564" t="s">
        <v>763</v>
      </c>
      <c r="D1564" t="s">
        <v>444</v>
      </c>
      <c r="E1564">
        <v>100</v>
      </c>
    </row>
    <row r="1565" spans="1:5" x14ac:dyDescent="0.4">
      <c r="C1565" t="s">
        <v>763</v>
      </c>
      <c r="D1565" t="s">
        <v>445</v>
      </c>
      <c r="E1565">
        <v>500</v>
      </c>
    </row>
    <row r="1566" spans="1:5" x14ac:dyDescent="0.4">
      <c r="C1566" t="s">
        <v>763</v>
      </c>
      <c r="D1566" t="s">
        <v>446</v>
      </c>
      <c r="E1566">
        <v>700</v>
      </c>
    </row>
    <row r="1567" spans="1:5" x14ac:dyDescent="0.4">
      <c r="C1567" t="s">
        <v>763</v>
      </c>
      <c r="D1567" t="s">
        <v>447</v>
      </c>
      <c r="E1567">
        <v>600</v>
      </c>
    </row>
    <row r="1568" spans="1:5" x14ac:dyDescent="0.4">
      <c r="C1568" t="s">
        <v>763</v>
      </c>
      <c r="D1568" t="s">
        <v>448</v>
      </c>
      <c r="E1568">
        <v>0</v>
      </c>
    </row>
    <row r="1569" spans="3:5" x14ac:dyDescent="0.4">
      <c r="C1569" t="s">
        <v>763</v>
      </c>
      <c r="D1569" t="s">
        <v>449</v>
      </c>
      <c r="E1569">
        <v>200</v>
      </c>
    </row>
    <row r="1570" spans="3:5" x14ac:dyDescent="0.4">
      <c r="C1570" t="s">
        <v>763</v>
      </c>
      <c r="D1570" t="s">
        <v>450</v>
      </c>
      <c r="E1570">
        <v>5000</v>
      </c>
    </row>
    <row r="1571" spans="3:5" x14ac:dyDescent="0.4">
      <c r="C1571" t="s">
        <v>763</v>
      </c>
      <c r="D1571" t="s">
        <v>451</v>
      </c>
      <c r="E1571">
        <v>700</v>
      </c>
    </row>
    <row r="1572" spans="3:5" x14ac:dyDescent="0.4">
      <c r="C1572" t="s">
        <v>763</v>
      </c>
      <c r="D1572" t="s">
        <v>452</v>
      </c>
      <c r="E1572">
        <v>200</v>
      </c>
    </row>
    <row r="1573" spans="3:5" x14ac:dyDescent="0.4">
      <c r="C1573" t="s">
        <v>763</v>
      </c>
      <c r="D1573" t="s">
        <v>453</v>
      </c>
      <c r="E1573">
        <v>15100</v>
      </c>
    </row>
    <row r="1574" spans="3:5" x14ac:dyDescent="0.4">
      <c r="C1574" t="s">
        <v>763</v>
      </c>
      <c r="D1574" t="s">
        <v>454</v>
      </c>
      <c r="E1574">
        <v>4600</v>
      </c>
    </row>
    <row r="1575" spans="3:5" x14ac:dyDescent="0.4">
      <c r="C1575" t="s">
        <v>763</v>
      </c>
      <c r="D1575" t="s">
        <v>455</v>
      </c>
      <c r="E1575">
        <v>200</v>
      </c>
    </row>
    <row r="1576" spans="3:5" x14ac:dyDescent="0.4">
      <c r="C1576" t="s">
        <v>763</v>
      </c>
      <c r="D1576" t="s">
        <v>456</v>
      </c>
      <c r="E1576">
        <v>13200</v>
      </c>
    </row>
    <row r="1577" spans="3:5" x14ac:dyDescent="0.4">
      <c r="C1577" t="s">
        <v>763</v>
      </c>
      <c r="D1577" t="s">
        <v>457</v>
      </c>
      <c r="E1577">
        <v>3700</v>
      </c>
    </row>
    <row r="1578" spans="3:5" x14ac:dyDescent="0.4">
      <c r="C1578" t="s">
        <v>763</v>
      </c>
      <c r="D1578" t="s">
        <v>458</v>
      </c>
      <c r="E1578">
        <v>1500</v>
      </c>
    </row>
    <row r="1579" spans="3:5" x14ac:dyDescent="0.4">
      <c r="C1579" t="s">
        <v>763</v>
      </c>
      <c r="D1579" t="s">
        <v>459</v>
      </c>
      <c r="E1579">
        <v>1200</v>
      </c>
    </row>
    <row r="1580" spans="3:5" x14ac:dyDescent="0.4">
      <c r="C1580" t="s">
        <v>763</v>
      </c>
      <c r="D1580" t="s">
        <v>460</v>
      </c>
      <c r="E1580">
        <v>800</v>
      </c>
    </row>
    <row r="1581" spans="3:5" x14ac:dyDescent="0.4">
      <c r="C1581" t="s">
        <v>763</v>
      </c>
      <c r="D1581" t="s">
        <v>461</v>
      </c>
      <c r="E1581">
        <v>1600</v>
      </c>
    </row>
    <row r="1582" spans="3:5" x14ac:dyDescent="0.4">
      <c r="C1582" t="s">
        <v>763</v>
      </c>
      <c r="D1582" t="s">
        <v>462</v>
      </c>
      <c r="E1582">
        <v>0</v>
      </c>
    </row>
    <row r="1583" spans="3:5" x14ac:dyDescent="0.4">
      <c r="C1583" t="s">
        <v>763</v>
      </c>
      <c r="D1583" t="s">
        <v>463</v>
      </c>
      <c r="E1583">
        <v>900</v>
      </c>
    </row>
    <row r="1584" spans="3:5" x14ac:dyDescent="0.4">
      <c r="C1584" t="s">
        <v>763</v>
      </c>
      <c r="D1584" t="s">
        <v>464</v>
      </c>
      <c r="E1584">
        <v>100</v>
      </c>
    </row>
    <row r="1585" spans="3:5" x14ac:dyDescent="0.4">
      <c r="C1585" t="s">
        <v>763</v>
      </c>
      <c r="D1585" t="s">
        <v>465</v>
      </c>
      <c r="E1585">
        <v>500</v>
      </c>
    </row>
    <row r="1586" spans="3:5" x14ac:dyDescent="0.4">
      <c r="C1586" t="s">
        <v>763</v>
      </c>
      <c r="D1586" t="s">
        <v>466</v>
      </c>
      <c r="E1586">
        <v>1900</v>
      </c>
    </row>
    <row r="1587" spans="3:5" x14ac:dyDescent="0.4">
      <c r="C1587" t="s">
        <v>763</v>
      </c>
      <c r="D1587" t="s">
        <v>467</v>
      </c>
      <c r="E1587">
        <v>800</v>
      </c>
    </row>
    <row r="1588" spans="3:5" x14ac:dyDescent="0.4">
      <c r="C1588" t="s">
        <v>763</v>
      </c>
      <c r="D1588" t="s">
        <v>468</v>
      </c>
      <c r="E1588">
        <v>1500</v>
      </c>
    </row>
    <row r="1589" spans="3:5" x14ac:dyDescent="0.4">
      <c r="C1589" t="s">
        <v>763</v>
      </c>
      <c r="D1589" t="s">
        <v>469</v>
      </c>
      <c r="E1589">
        <v>300</v>
      </c>
    </row>
    <row r="1590" spans="3:5" x14ac:dyDescent="0.4">
      <c r="C1590" t="s">
        <v>763</v>
      </c>
      <c r="D1590" t="s">
        <v>470</v>
      </c>
      <c r="E1590">
        <v>2600</v>
      </c>
    </row>
    <row r="1591" spans="3:5" x14ac:dyDescent="0.4">
      <c r="C1591" t="s">
        <v>763</v>
      </c>
      <c r="D1591" t="s">
        <v>471</v>
      </c>
      <c r="E1591">
        <v>300</v>
      </c>
    </row>
    <row r="1592" spans="3:5" x14ac:dyDescent="0.4">
      <c r="C1592" t="s">
        <v>763</v>
      </c>
      <c r="D1592" t="s">
        <v>472</v>
      </c>
      <c r="E1592">
        <v>300</v>
      </c>
    </row>
    <row r="1593" spans="3:5" x14ac:dyDescent="0.4">
      <c r="C1593" t="s">
        <v>763</v>
      </c>
      <c r="D1593" t="s">
        <v>473</v>
      </c>
      <c r="E1593">
        <v>15700</v>
      </c>
    </row>
    <row r="1594" spans="3:5" x14ac:dyDescent="0.4">
      <c r="C1594" t="s">
        <v>763</v>
      </c>
      <c r="D1594" t="s">
        <v>474</v>
      </c>
      <c r="E1594">
        <v>3600</v>
      </c>
    </row>
    <row r="1595" spans="3:5" x14ac:dyDescent="0.4">
      <c r="C1595" t="s">
        <v>763</v>
      </c>
      <c r="D1595" t="s">
        <v>475</v>
      </c>
      <c r="E1595">
        <v>1200</v>
      </c>
    </row>
    <row r="1596" spans="3:5" x14ac:dyDescent="0.4">
      <c r="C1596" t="s">
        <v>763</v>
      </c>
      <c r="D1596" t="s">
        <v>476</v>
      </c>
      <c r="E1596">
        <v>2000</v>
      </c>
    </row>
    <row r="1597" spans="3:5" x14ac:dyDescent="0.4">
      <c r="C1597" t="s">
        <v>763</v>
      </c>
      <c r="D1597" t="s">
        <v>477</v>
      </c>
      <c r="E1597">
        <v>700</v>
      </c>
    </row>
    <row r="1598" spans="3:5" x14ac:dyDescent="0.4">
      <c r="C1598" t="s">
        <v>763</v>
      </c>
      <c r="D1598" t="s">
        <v>478</v>
      </c>
      <c r="E1598">
        <v>1900</v>
      </c>
    </row>
    <row r="1599" spans="3:5" x14ac:dyDescent="0.4">
      <c r="C1599" t="s">
        <v>763</v>
      </c>
      <c r="D1599" t="s">
        <v>479</v>
      </c>
      <c r="E1599">
        <v>700</v>
      </c>
    </row>
    <row r="1600" spans="3:5" x14ac:dyDescent="0.4">
      <c r="C1600" t="s">
        <v>763</v>
      </c>
      <c r="D1600" t="s">
        <v>480</v>
      </c>
      <c r="E1600">
        <v>1800</v>
      </c>
    </row>
    <row r="1601" spans="3:5" x14ac:dyDescent="0.4">
      <c r="C1601" t="s">
        <v>763</v>
      </c>
      <c r="D1601" t="s">
        <v>481</v>
      </c>
      <c r="E1601">
        <v>5200</v>
      </c>
    </row>
    <row r="1602" spans="3:5" x14ac:dyDescent="0.4">
      <c r="C1602" t="s">
        <v>763</v>
      </c>
      <c r="D1602" t="s">
        <v>482</v>
      </c>
      <c r="E1602">
        <v>6100</v>
      </c>
    </row>
    <row r="1603" spans="3:5" x14ac:dyDescent="0.4">
      <c r="C1603" t="s">
        <v>763</v>
      </c>
      <c r="D1603" t="s">
        <v>483</v>
      </c>
      <c r="E1603">
        <v>4400</v>
      </c>
    </row>
    <row r="1604" spans="3:5" x14ac:dyDescent="0.4">
      <c r="C1604" t="s">
        <v>763</v>
      </c>
      <c r="D1604" t="s">
        <v>484</v>
      </c>
      <c r="E1604">
        <v>400</v>
      </c>
    </row>
    <row r="1605" spans="3:5" x14ac:dyDescent="0.4">
      <c r="C1605" t="s">
        <v>763</v>
      </c>
      <c r="D1605" t="s">
        <v>485</v>
      </c>
      <c r="E1605">
        <v>6300</v>
      </c>
    </row>
    <row r="1606" spans="3:5" x14ac:dyDescent="0.4">
      <c r="C1606" t="s">
        <v>763</v>
      </c>
      <c r="D1606" t="s">
        <v>486</v>
      </c>
      <c r="E1606">
        <v>2300</v>
      </c>
    </row>
    <row r="1607" spans="3:5" x14ac:dyDescent="0.4">
      <c r="C1607" t="s">
        <v>763</v>
      </c>
      <c r="D1607" t="s">
        <v>487</v>
      </c>
      <c r="E1607">
        <v>700</v>
      </c>
    </row>
    <row r="1608" spans="3:5" x14ac:dyDescent="0.4">
      <c r="C1608" t="s">
        <v>763</v>
      </c>
      <c r="D1608" t="s">
        <v>488</v>
      </c>
      <c r="E1608">
        <v>2300</v>
      </c>
    </row>
    <row r="1609" spans="3:5" x14ac:dyDescent="0.4">
      <c r="C1609" t="s">
        <v>763</v>
      </c>
      <c r="D1609" t="s">
        <v>489</v>
      </c>
      <c r="E1609">
        <v>3500</v>
      </c>
    </row>
    <row r="1610" spans="3:5" x14ac:dyDescent="0.4">
      <c r="C1610" t="s">
        <v>763</v>
      </c>
      <c r="D1610" t="s">
        <v>490</v>
      </c>
      <c r="E1610">
        <v>1600</v>
      </c>
    </row>
    <row r="1611" spans="3:5" x14ac:dyDescent="0.4">
      <c r="C1611" t="s">
        <v>763</v>
      </c>
      <c r="D1611" t="s">
        <v>491</v>
      </c>
      <c r="E1611">
        <v>1000</v>
      </c>
    </row>
    <row r="1612" spans="3:5" x14ac:dyDescent="0.4">
      <c r="C1612" t="s">
        <v>763</v>
      </c>
      <c r="D1612" t="s">
        <v>492</v>
      </c>
      <c r="E1612">
        <v>3500</v>
      </c>
    </row>
    <row r="1613" spans="3:5" x14ac:dyDescent="0.4">
      <c r="C1613" t="s">
        <v>763</v>
      </c>
      <c r="D1613" t="s">
        <v>493</v>
      </c>
      <c r="E1613">
        <v>2200</v>
      </c>
    </row>
    <row r="1614" spans="3:5" x14ac:dyDescent="0.4">
      <c r="C1614" t="s">
        <v>763</v>
      </c>
      <c r="D1614" t="s">
        <v>494</v>
      </c>
      <c r="E1614">
        <v>1500</v>
      </c>
    </row>
    <row r="1615" spans="3:5" x14ac:dyDescent="0.4">
      <c r="C1615" t="s">
        <v>763</v>
      </c>
      <c r="D1615" t="s">
        <v>495</v>
      </c>
      <c r="E1615">
        <v>600</v>
      </c>
    </row>
    <row r="1616" spans="3:5" x14ac:dyDescent="0.4">
      <c r="C1616" t="s">
        <v>763</v>
      </c>
      <c r="D1616" t="s">
        <v>496</v>
      </c>
      <c r="E1616">
        <v>600</v>
      </c>
    </row>
    <row r="1617" spans="3:5" x14ac:dyDescent="0.4">
      <c r="C1617" t="s">
        <v>763</v>
      </c>
      <c r="D1617" t="s">
        <v>497</v>
      </c>
      <c r="E1617">
        <v>300</v>
      </c>
    </row>
    <row r="1618" spans="3:5" x14ac:dyDescent="0.4">
      <c r="C1618" t="s">
        <v>763</v>
      </c>
      <c r="D1618" t="s">
        <v>498</v>
      </c>
      <c r="E1618">
        <v>4500</v>
      </c>
    </row>
    <row r="1619" spans="3:5" x14ac:dyDescent="0.4">
      <c r="C1619" t="s">
        <v>763</v>
      </c>
      <c r="D1619" t="s">
        <v>499</v>
      </c>
      <c r="E1619">
        <v>300</v>
      </c>
    </row>
    <row r="1620" spans="3:5" x14ac:dyDescent="0.4">
      <c r="C1620" t="s">
        <v>763</v>
      </c>
      <c r="D1620" t="s">
        <v>500</v>
      </c>
      <c r="E1620">
        <v>800</v>
      </c>
    </row>
    <row r="1621" spans="3:5" x14ac:dyDescent="0.4">
      <c r="C1621" t="s">
        <v>763</v>
      </c>
      <c r="D1621" t="s">
        <v>501</v>
      </c>
      <c r="E1621">
        <v>1800</v>
      </c>
    </row>
    <row r="1622" spans="3:5" x14ac:dyDescent="0.4">
      <c r="C1622" t="s">
        <v>763</v>
      </c>
      <c r="D1622" t="s">
        <v>502</v>
      </c>
      <c r="E1622">
        <v>500</v>
      </c>
    </row>
    <row r="1623" spans="3:5" x14ac:dyDescent="0.4">
      <c r="C1623" t="s">
        <v>763</v>
      </c>
      <c r="D1623" t="s">
        <v>503</v>
      </c>
      <c r="E1623">
        <v>1200</v>
      </c>
    </row>
    <row r="1624" spans="3:5" x14ac:dyDescent="0.4">
      <c r="C1624" t="s">
        <v>763</v>
      </c>
      <c r="D1624" t="s">
        <v>504</v>
      </c>
      <c r="E1624">
        <v>400</v>
      </c>
    </row>
    <row r="1625" spans="3:5" x14ac:dyDescent="0.4">
      <c r="C1625" t="s">
        <v>763</v>
      </c>
      <c r="D1625" t="s">
        <v>505</v>
      </c>
      <c r="E1625">
        <v>200</v>
      </c>
    </row>
    <row r="1626" spans="3:5" x14ac:dyDescent="0.4">
      <c r="C1626" t="s">
        <v>763</v>
      </c>
      <c r="D1626" t="s">
        <v>506</v>
      </c>
      <c r="E1626">
        <v>300</v>
      </c>
    </row>
    <row r="1627" spans="3:5" x14ac:dyDescent="0.4">
      <c r="C1627" t="s">
        <v>763</v>
      </c>
      <c r="D1627" t="s">
        <v>507</v>
      </c>
      <c r="E1627">
        <v>400</v>
      </c>
    </row>
    <row r="1628" spans="3:5" x14ac:dyDescent="0.4">
      <c r="C1628" t="s">
        <v>763</v>
      </c>
      <c r="D1628" t="s">
        <v>508</v>
      </c>
      <c r="E1628">
        <v>3400</v>
      </c>
    </row>
    <row r="1629" spans="3:5" x14ac:dyDescent="0.4">
      <c r="C1629" t="s">
        <v>763</v>
      </c>
      <c r="D1629" t="s">
        <v>509</v>
      </c>
      <c r="E1629">
        <v>300</v>
      </c>
    </row>
    <row r="1630" spans="3:5" x14ac:dyDescent="0.4">
      <c r="C1630" t="s">
        <v>763</v>
      </c>
      <c r="D1630" t="s">
        <v>510</v>
      </c>
      <c r="E1630">
        <v>200</v>
      </c>
    </row>
    <row r="1631" spans="3:5" x14ac:dyDescent="0.4">
      <c r="C1631" t="s">
        <v>763</v>
      </c>
      <c r="D1631" t="s">
        <v>511</v>
      </c>
      <c r="E1631">
        <v>0</v>
      </c>
    </row>
    <row r="1632" spans="3:5" x14ac:dyDescent="0.4">
      <c r="C1632" t="s">
        <v>763</v>
      </c>
      <c r="D1632" t="s">
        <v>512</v>
      </c>
      <c r="E1632">
        <v>0</v>
      </c>
    </row>
    <row r="1633" spans="3:5" x14ac:dyDescent="0.4">
      <c r="C1633" t="s">
        <v>763</v>
      </c>
      <c r="D1633" t="s">
        <v>695</v>
      </c>
      <c r="E1633">
        <v>700</v>
      </c>
    </row>
    <row r="1634" spans="3:5" x14ac:dyDescent="0.4">
      <c r="C1634" t="s">
        <v>763</v>
      </c>
      <c r="D1634" t="s">
        <v>696</v>
      </c>
      <c r="E1634">
        <v>100</v>
      </c>
    </row>
    <row r="1635" spans="3:5" x14ac:dyDescent="0.4">
      <c r="C1635" t="s">
        <v>763</v>
      </c>
      <c r="D1635" t="s">
        <v>697</v>
      </c>
      <c r="E1635">
        <v>100</v>
      </c>
    </row>
    <row r="1636" spans="3:5" x14ac:dyDescent="0.4">
      <c r="C1636" t="s">
        <v>763</v>
      </c>
      <c r="D1636" t="s">
        <v>698</v>
      </c>
      <c r="E1636">
        <v>2200</v>
      </c>
    </row>
    <row r="1637" spans="3:5" x14ac:dyDescent="0.4">
      <c r="C1637" t="s">
        <v>763</v>
      </c>
      <c r="D1637" t="s">
        <v>699</v>
      </c>
      <c r="E1637">
        <v>700</v>
      </c>
    </row>
    <row r="1638" spans="3:5" x14ac:dyDescent="0.4">
      <c r="C1638" t="s">
        <v>763</v>
      </c>
      <c r="D1638" t="s">
        <v>700</v>
      </c>
      <c r="E1638">
        <v>200</v>
      </c>
    </row>
    <row r="1639" spans="3:5" x14ac:dyDescent="0.4">
      <c r="C1639" t="s">
        <v>763</v>
      </c>
      <c r="D1639" t="s">
        <v>701</v>
      </c>
      <c r="E1639">
        <v>3100</v>
      </c>
    </row>
    <row r="1640" spans="3:5" x14ac:dyDescent="0.4">
      <c r="C1640" t="s">
        <v>763</v>
      </c>
      <c r="D1640" t="s">
        <v>702</v>
      </c>
      <c r="E1640">
        <v>4800</v>
      </c>
    </row>
    <row r="1641" spans="3:5" x14ac:dyDescent="0.4">
      <c r="C1641" t="s">
        <v>763</v>
      </c>
      <c r="D1641" t="s">
        <v>703</v>
      </c>
      <c r="E1641">
        <v>300</v>
      </c>
    </row>
    <row r="1642" spans="3:5" x14ac:dyDescent="0.4">
      <c r="C1642" t="s">
        <v>763</v>
      </c>
      <c r="D1642" t="s">
        <v>704</v>
      </c>
      <c r="E1642">
        <v>1100</v>
      </c>
    </row>
    <row r="1643" spans="3:5" x14ac:dyDescent="0.4">
      <c r="C1643" t="s">
        <v>763</v>
      </c>
      <c r="D1643" t="s">
        <v>705</v>
      </c>
      <c r="E1643">
        <v>1000</v>
      </c>
    </row>
    <row r="1644" spans="3:5" x14ac:dyDescent="0.4">
      <c r="C1644" t="s">
        <v>763</v>
      </c>
      <c r="D1644" t="s">
        <v>706</v>
      </c>
      <c r="E1644">
        <v>500</v>
      </c>
    </row>
    <row r="1645" spans="3:5" x14ac:dyDescent="0.4">
      <c r="C1645" t="s">
        <v>763</v>
      </c>
      <c r="D1645" t="s">
        <v>707</v>
      </c>
      <c r="E1645">
        <v>500</v>
      </c>
    </row>
    <row r="1646" spans="3:5" x14ac:dyDescent="0.4">
      <c r="C1646" t="s">
        <v>763</v>
      </c>
      <c r="D1646" t="s">
        <v>708</v>
      </c>
      <c r="E1646">
        <v>400</v>
      </c>
    </row>
    <row r="1647" spans="3:5" x14ac:dyDescent="0.4">
      <c r="C1647" t="s">
        <v>763</v>
      </c>
      <c r="D1647" t="s">
        <v>709</v>
      </c>
      <c r="E1647">
        <v>1600</v>
      </c>
    </row>
    <row r="1648" spans="3:5" x14ac:dyDescent="0.4">
      <c r="C1648" t="s">
        <v>763</v>
      </c>
      <c r="D1648" t="s">
        <v>710</v>
      </c>
      <c r="E1648">
        <v>100</v>
      </c>
    </row>
    <row r="1649" spans="1:5" x14ac:dyDescent="0.4">
      <c r="C1649" t="s">
        <v>763</v>
      </c>
      <c r="D1649" t="s">
        <v>711</v>
      </c>
      <c r="E1649">
        <v>300</v>
      </c>
    </row>
    <row r="1650" spans="1:5" x14ac:dyDescent="0.4">
      <c r="C1650" t="s">
        <v>763</v>
      </c>
      <c r="D1650" t="s">
        <v>712</v>
      </c>
      <c r="E1650">
        <v>1200</v>
      </c>
    </row>
    <row r="1651" spans="1:5" x14ac:dyDescent="0.4">
      <c r="C1651" t="s">
        <v>763</v>
      </c>
      <c r="D1651" t="s">
        <v>713</v>
      </c>
      <c r="E1651">
        <v>800</v>
      </c>
    </row>
    <row r="1652" spans="1:5" x14ac:dyDescent="0.4">
      <c r="C1652" t="s">
        <v>763</v>
      </c>
      <c r="D1652" t="s">
        <v>714</v>
      </c>
      <c r="E1652">
        <v>5300</v>
      </c>
    </row>
    <row r="1653" spans="1:5" x14ac:dyDescent="0.4">
      <c r="C1653" t="s">
        <v>763</v>
      </c>
      <c r="D1653" t="s">
        <v>715</v>
      </c>
      <c r="E1653">
        <v>300</v>
      </c>
    </row>
    <row r="1654" spans="1:5" x14ac:dyDescent="0.4">
      <c r="C1654" t="s">
        <v>763</v>
      </c>
      <c r="D1654" t="s">
        <v>716</v>
      </c>
      <c r="E1654">
        <v>400</v>
      </c>
    </row>
    <row r="1655" spans="1:5" x14ac:dyDescent="0.4">
      <c r="C1655" t="s">
        <v>763</v>
      </c>
      <c r="D1655" t="s">
        <v>717</v>
      </c>
      <c r="E1655">
        <v>1800</v>
      </c>
    </row>
    <row r="1656" spans="1:5" x14ac:dyDescent="0.4">
      <c r="C1656" t="s">
        <v>763</v>
      </c>
      <c r="D1656" t="s">
        <v>718</v>
      </c>
      <c r="E1656">
        <v>1200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11100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EACF-510F-4A15-8DC6-CA578E1FD5C5}">
  <sheetPr codeName="Sheet21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_xll.RssChart($A$2:$E$2,場中監視!A19, "1M", ((60*2.5)+1+(60*3)+1)*5)</f>
        <v>=RssChart($A$2:$E$2,場中監視!A19, "1M", ((60*2.5)+1+(60*3)+1)*5) =&gt; 配信中</v>
      </c>
      <c r="G1" t="str" cm="1">
        <f t="array" ref="G1">_xll.RssChart($G$2:$M$2, 場中監視!A19, "D", 15)</f>
        <v>=RssChart($G$2:$M$2, 場中監視!A19,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1459600</v>
      </c>
      <c r="T2" s="2">
        <f t="shared" si="0"/>
        <v>980600</v>
      </c>
      <c r="U2" s="2">
        <f t="shared" si="0"/>
        <v>1938600</v>
      </c>
      <c r="V2" s="2">
        <f t="shared" si="0"/>
        <v>0</v>
      </c>
      <c r="W2" s="2">
        <f t="shared" si="0"/>
        <v>0</v>
      </c>
      <c r="X2" s="2">
        <f t="shared" si="0"/>
        <v>0</v>
      </c>
      <c r="Y2" s="2" cm="1">
        <f t="array" ref="Y2">_xlfn.XLOOKUP(Y$1&amp;$R2,$C$3:$C$1662&amp;$D$3:$D$1662,$E$3:$E$1662,0,0,1)</f>
        <v>980600</v>
      </c>
      <c r="Z2" s="2" cm="1">
        <f t="array" ref="Z2">_xlfn.XLOOKUP(Z$1&amp;$R2,$C$3:$C$1662&amp;$D$3:$D$1662,$E$3:$E$1662,0,0,1)</f>
        <v>1938600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898</v>
      </c>
      <c r="B3" t="s">
        <v>392</v>
      </c>
      <c r="C3" t="s">
        <v>758</v>
      </c>
      <c r="D3" t="s">
        <v>513</v>
      </c>
      <c r="E3">
        <v>0</v>
      </c>
      <c r="G3" s="1" t="s">
        <v>898</v>
      </c>
      <c r="H3" s="1" t="s">
        <v>738</v>
      </c>
      <c r="I3" s="1" t="s">
        <v>740</v>
      </c>
      <c r="J3" s="1">
        <v>9973</v>
      </c>
      <c r="K3" s="1">
        <v>10430</v>
      </c>
      <c r="L3" s="1">
        <v>9887</v>
      </c>
      <c r="M3">
        <v>10380</v>
      </c>
      <c r="R3" t="s">
        <v>5</v>
      </c>
      <c r="S3" s="2">
        <f t="shared" ref="S3:S66" si="1">IFERROR(AVERAGEIFS(T3:X3,T3:X3,"&gt;0"),0)</f>
        <v>1863650</v>
      </c>
      <c r="T3" s="2">
        <f>T2+Y3</f>
        <v>1263200</v>
      </c>
      <c r="U3" s="2">
        <f>U2+Z3</f>
        <v>2464100</v>
      </c>
      <c r="V3" s="2">
        <f>V2+AA3</f>
        <v>0</v>
      </c>
      <c r="W3" s="2">
        <f>W2+AB3</f>
        <v>0</v>
      </c>
      <c r="X3" s="2">
        <f>X2+AC3</f>
        <v>0</v>
      </c>
      <c r="Y3" s="2" cm="1">
        <f t="array" ref="Y3">_xlfn.XLOOKUP(Y$1&amp;$R3,$C$3:$C$1662&amp;$D$3:$D$1662,$E$3:$E$1662,0,0,1)</f>
        <v>282600</v>
      </c>
      <c r="Z3" s="2" cm="1">
        <f t="array" ref="Z3">_xlfn.XLOOKUP(Z$1&amp;$R3,$C$3:$C$1662&amp;$D$3:$D$1662,$E$3:$E$1662,0,0,1)</f>
        <v>525500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758</v>
      </c>
      <c r="D4" t="s">
        <v>514</v>
      </c>
      <c r="E4">
        <v>0</v>
      </c>
      <c r="I4" t="s">
        <v>741</v>
      </c>
      <c r="J4">
        <v>9980</v>
      </c>
      <c r="K4">
        <v>9984</v>
      </c>
      <c r="L4">
        <v>9418</v>
      </c>
      <c r="M4">
        <v>9424</v>
      </c>
      <c r="R4" t="s">
        <v>92</v>
      </c>
      <c r="S4" s="2">
        <f t="shared" si="1"/>
        <v>2208150</v>
      </c>
      <c r="T4" s="2">
        <f t="shared" ref="T4:X19" si="2">T3+Y4</f>
        <v>1529900</v>
      </c>
      <c r="U4" s="2">
        <f t="shared" si="2"/>
        <v>2886400</v>
      </c>
      <c r="V4" s="2">
        <f t="shared" si="2"/>
        <v>0</v>
      </c>
      <c r="W4" s="2">
        <f t="shared" si="2"/>
        <v>0</v>
      </c>
      <c r="X4" s="2">
        <f t="shared" si="2"/>
        <v>0</v>
      </c>
      <c r="Y4" s="2" cm="1">
        <f t="array" ref="Y4">_xlfn.XLOOKUP(Y$1&amp;$R4,$C$3:$C$1662&amp;$D$3:$D$1662,$E$3:$E$1662,0,0,1)</f>
        <v>266700</v>
      </c>
      <c r="Z4" s="2" cm="1">
        <f t="array" ref="Z4">_xlfn.XLOOKUP(Z$1&amp;$R4,$C$3:$C$1662&amp;$D$3:$D$1662,$E$3:$E$1662,0,0,1)</f>
        <v>422300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758</v>
      </c>
      <c r="D5" t="s">
        <v>515</v>
      </c>
      <c r="E5">
        <v>0</v>
      </c>
      <c r="I5" t="s">
        <v>742</v>
      </c>
      <c r="J5">
        <v>9393</v>
      </c>
      <c r="K5">
        <v>9418</v>
      </c>
      <c r="L5">
        <v>8955</v>
      </c>
      <c r="M5">
        <v>9090</v>
      </c>
      <c r="R5" t="s">
        <v>41</v>
      </c>
      <c r="S5" s="2">
        <f t="shared" si="1"/>
        <v>2087900</v>
      </c>
      <c r="T5" s="2">
        <f t="shared" si="2"/>
        <v>1758800</v>
      </c>
      <c r="U5" s="2">
        <f t="shared" si="2"/>
        <v>3302000</v>
      </c>
      <c r="V5" s="2">
        <f t="shared" si="2"/>
        <v>0</v>
      </c>
      <c r="W5" s="2">
        <f t="shared" si="2"/>
        <v>0</v>
      </c>
      <c r="X5" s="2">
        <f t="shared" si="2"/>
        <v>1202900</v>
      </c>
      <c r="Y5" s="2" cm="1">
        <f t="array" ref="Y5">_xlfn.XLOOKUP(Y$1&amp;$R5,$C$3:$C$1662&amp;$D$3:$D$1662,$E$3:$E$1662,0,0,1)</f>
        <v>228900</v>
      </c>
      <c r="Z5" s="2" cm="1">
        <f t="array" ref="Z5">_xlfn.XLOOKUP(Z$1&amp;$R5,$C$3:$C$1662&amp;$D$3:$D$1662,$E$3:$E$1662,0,0,1)</f>
        <v>415600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0</v>
      </c>
      <c r="AC5" s="2" cm="1">
        <f t="array" ref="AC5">_xlfn.XLOOKUP(AC$1&amp;$R5,$C$3:$C$1662&amp;$D$3:$D$1662,$E$3:$E$1662,0,0,1)</f>
        <v>1202900</v>
      </c>
    </row>
    <row r="6" spans="1:29" x14ac:dyDescent="0.4">
      <c r="C6" t="s">
        <v>758</v>
      </c>
      <c r="D6" t="s">
        <v>516</v>
      </c>
      <c r="E6">
        <v>1202900</v>
      </c>
      <c r="I6" t="s">
        <v>743</v>
      </c>
      <c r="J6">
        <v>9240</v>
      </c>
      <c r="K6">
        <v>9338</v>
      </c>
      <c r="L6">
        <v>9058</v>
      </c>
      <c r="M6">
        <v>9195</v>
      </c>
      <c r="R6" t="s">
        <v>36</v>
      </c>
      <c r="S6" s="2">
        <f t="shared" si="1"/>
        <v>2371033.3333333335</v>
      </c>
      <c r="T6" s="2">
        <f t="shared" si="2"/>
        <v>1912800</v>
      </c>
      <c r="U6" s="2">
        <f t="shared" si="2"/>
        <v>3651500</v>
      </c>
      <c r="V6" s="2">
        <f t="shared" si="2"/>
        <v>0</v>
      </c>
      <c r="W6" s="2">
        <f t="shared" si="2"/>
        <v>0</v>
      </c>
      <c r="X6" s="2">
        <f t="shared" si="2"/>
        <v>1548800</v>
      </c>
      <c r="Y6" s="2" cm="1">
        <f t="array" ref="Y6">_xlfn.XLOOKUP(Y$1&amp;$R6,$C$3:$C$1662&amp;$D$3:$D$1662,$E$3:$E$1662,0,0,1)</f>
        <v>154000</v>
      </c>
      <c r="Z6" s="2" cm="1">
        <f t="array" ref="Z6">_xlfn.XLOOKUP(Z$1&amp;$R6,$C$3:$C$1662&amp;$D$3:$D$1662,$E$3:$E$1662,0,0,1)</f>
        <v>349500</v>
      </c>
      <c r="AA6" s="2" cm="1">
        <f t="array" ref="AA6">_xlfn.XLOOKUP(AA$1&amp;$R6,$C$3:$C$1662&amp;$D$3:$D$1662,$E$3:$E$1662,0,0,1)</f>
        <v>0</v>
      </c>
      <c r="AB6" s="2" cm="1">
        <f t="array" ref="AB6">_xlfn.XLOOKUP(AB$1&amp;$R6,$C$3:$C$1662&amp;$D$3:$D$1662,$E$3:$E$1662,0,0,1)</f>
        <v>0</v>
      </c>
      <c r="AC6" s="2" cm="1">
        <f t="array" ref="AC6">_xlfn.XLOOKUP(AC$1&amp;$R6,$C$3:$C$1662&amp;$D$3:$D$1662,$E$3:$E$1662,0,0,1)</f>
        <v>345900</v>
      </c>
    </row>
    <row r="7" spans="1:29" x14ac:dyDescent="0.4">
      <c r="C7" t="s">
        <v>758</v>
      </c>
      <c r="D7" t="s">
        <v>517</v>
      </c>
      <c r="E7">
        <v>345900</v>
      </c>
      <c r="I7" t="s">
        <v>744</v>
      </c>
      <c r="J7">
        <v>9199</v>
      </c>
      <c r="K7">
        <v>9337</v>
      </c>
      <c r="L7">
        <v>8888</v>
      </c>
      <c r="M7">
        <v>9158</v>
      </c>
      <c r="R7" t="s">
        <v>84</v>
      </c>
      <c r="S7" s="2">
        <f t="shared" si="1"/>
        <v>2672400</v>
      </c>
      <c r="T7" s="2">
        <f t="shared" si="2"/>
        <v>2206600</v>
      </c>
      <c r="U7" s="2">
        <f t="shared" si="2"/>
        <v>3990000</v>
      </c>
      <c r="V7" s="2">
        <f t="shared" si="2"/>
        <v>0</v>
      </c>
      <c r="W7" s="2">
        <f t="shared" si="2"/>
        <v>0</v>
      </c>
      <c r="X7" s="2">
        <f t="shared" si="2"/>
        <v>1820600</v>
      </c>
      <c r="Y7" s="2" cm="1">
        <f t="array" ref="Y7">_xlfn.XLOOKUP(Y$1&amp;$R7,$C$3:$C$1662&amp;$D$3:$D$1662,$E$3:$E$1662,0,0,1)</f>
        <v>293800</v>
      </c>
      <c r="Z7" s="2" cm="1">
        <f t="array" ref="Z7">_xlfn.XLOOKUP(Z$1&amp;$R7,$C$3:$C$1662&amp;$D$3:$D$1662,$E$3:$E$1662,0,0,1)</f>
        <v>338500</v>
      </c>
      <c r="AA7" s="2" cm="1">
        <f t="array" ref="AA7">_xlfn.XLOOKUP(AA$1&amp;$R7,$C$3:$C$1662&amp;$D$3:$D$1662,$E$3:$E$1662,0,0,1)</f>
        <v>0</v>
      </c>
      <c r="AB7" s="2" cm="1">
        <f t="array" ref="AB7">_xlfn.XLOOKUP(AB$1&amp;$R7,$C$3:$C$1662&amp;$D$3:$D$1662,$E$3:$E$1662,0,0,1)</f>
        <v>0</v>
      </c>
      <c r="AC7" s="2" cm="1">
        <f t="array" ref="AC7">_xlfn.XLOOKUP(AC$1&amp;$R7,$C$3:$C$1662&amp;$D$3:$D$1662,$E$3:$E$1662,0,0,1)</f>
        <v>271800</v>
      </c>
    </row>
    <row r="8" spans="1:29" x14ac:dyDescent="0.4">
      <c r="C8" t="s">
        <v>758</v>
      </c>
      <c r="D8" t="s">
        <v>518</v>
      </c>
      <c r="E8">
        <v>271800</v>
      </c>
      <c r="G8" s="1"/>
      <c r="H8" s="1"/>
      <c r="I8" s="1" t="s">
        <v>764</v>
      </c>
      <c r="J8" s="1">
        <v>9340</v>
      </c>
      <c r="K8" s="1">
        <v>9447</v>
      </c>
      <c r="L8" s="1">
        <v>9207</v>
      </c>
      <c r="M8" s="1">
        <v>9370</v>
      </c>
      <c r="R8" t="s">
        <v>79</v>
      </c>
      <c r="S8" s="2">
        <f t="shared" si="1"/>
        <v>2835925</v>
      </c>
      <c r="T8" s="2">
        <f t="shared" si="2"/>
        <v>2511500</v>
      </c>
      <c r="U8" s="2">
        <f t="shared" si="2"/>
        <v>4570400</v>
      </c>
      <c r="V8" s="2">
        <f t="shared" si="2"/>
        <v>2198200</v>
      </c>
      <c r="W8" s="2">
        <f t="shared" si="2"/>
        <v>0</v>
      </c>
      <c r="X8" s="2">
        <f t="shared" si="2"/>
        <v>2063600</v>
      </c>
      <c r="Y8" s="2" cm="1">
        <f t="array" ref="Y8">_xlfn.XLOOKUP(Y$1&amp;$R8,$C$3:$C$1662&amp;$D$3:$D$1662,$E$3:$E$1662,0,0,1)</f>
        <v>304900</v>
      </c>
      <c r="Z8" s="2" cm="1">
        <f t="array" ref="Z8">_xlfn.XLOOKUP(Z$1&amp;$R8,$C$3:$C$1662&amp;$D$3:$D$1662,$E$3:$E$1662,0,0,1)</f>
        <v>580400</v>
      </c>
      <c r="AA8" s="2" cm="1">
        <f t="array" ref="AA8">_xlfn.XLOOKUP(AA$1&amp;$R8,$C$3:$C$1662&amp;$D$3:$D$1662,$E$3:$E$1662,0,0,1)</f>
        <v>2198200</v>
      </c>
      <c r="AB8" s="2" cm="1">
        <f t="array" ref="AB8">_xlfn.XLOOKUP(AB$1&amp;$R8,$C$3:$C$1662&amp;$D$3:$D$1662,$E$3:$E$1662,0,0,1)</f>
        <v>0</v>
      </c>
      <c r="AC8" s="2" cm="1">
        <f t="array" ref="AC8">_xlfn.XLOOKUP(AC$1&amp;$R8,$C$3:$C$1662&amp;$D$3:$D$1662,$E$3:$E$1662,0,0,1)</f>
        <v>243000</v>
      </c>
    </row>
    <row r="9" spans="1:29" x14ac:dyDescent="0.4">
      <c r="C9" t="s">
        <v>758</v>
      </c>
      <c r="D9" t="s">
        <v>519</v>
      </c>
      <c r="E9">
        <v>243000</v>
      </c>
      <c r="G9" s="1"/>
      <c r="H9" s="1"/>
      <c r="I9" s="1" t="s">
        <v>765</v>
      </c>
      <c r="J9" s="1">
        <v>9450</v>
      </c>
      <c r="K9" s="1">
        <v>9561</v>
      </c>
      <c r="L9" s="1">
        <v>9186</v>
      </c>
      <c r="M9">
        <v>9440</v>
      </c>
      <c r="R9" t="s">
        <v>18</v>
      </c>
      <c r="S9" s="2">
        <f t="shared" si="1"/>
        <v>3170450</v>
      </c>
      <c r="T9" s="2">
        <f t="shared" si="2"/>
        <v>2673000</v>
      </c>
      <c r="U9" s="2">
        <f t="shared" si="2"/>
        <v>4878100</v>
      </c>
      <c r="V9" s="2">
        <f t="shared" si="2"/>
        <v>2914200</v>
      </c>
      <c r="W9" s="2">
        <f t="shared" si="2"/>
        <v>0</v>
      </c>
      <c r="X9" s="2">
        <f t="shared" si="2"/>
        <v>2216500</v>
      </c>
      <c r="Y9" s="2" cm="1">
        <f t="array" ref="Y9">_xlfn.XLOOKUP(Y$1&amp;$R9,$C$3:$C$1662&amp;$D$3:$D$1662,$E$3:$E$1662,0,0,1)</f>
        <v>161500</v>
      </c>
      <c r="Z9" s="2" cm="1">
        <f t="array" ref="Z9">_xlfn.XLOOKUP(Z$1&amp;$R9,$C$3:$C$1662&amp;$D$3:$D$1662,$E$3:$E$1662,0,0,1)</f>
        <v>307700</v>
      </c>
      <c r="AA9" s="2" cm="1">
        <f t="array" ref="AA9">_xlfn.XLOOKUP(AA$1&amp;$R9,$C$3:$C$1662&amp;$D$3:$D$1662,$E$3:$E$1662,0,0,1)</f>
        <v>716000</v>
      </c>
      <c r="AB9" s="2" cm="1">
        <f t="array" ref="AB9">_xlfn.XLOOKUP(AB$1&amp;$R9,$C$3:$C$1662&amp;$D$3:$D$1662,$E$3:$E$1662,0,0,1)</f>
        <v>0</v>
      </c>
      <c r="AC9" s="2" cm="1">
        <f t="array" ref="AC9">_xlfn.XLOOKUP(AC$1&amp;$R9,$C$3:$C$1662&amp;$D$3:$D$1662,$E$3:$E$1662,0,0,1)</f>
        <v>152900</v>
      </c>
    </row>
    <row r="10" spans="1:29" x14ac:dyDescent="0.4">
      <c r="C10" t="s">
        <v>758</v>
      </c>
      <c r="D10" t="s">
        <v>520</v>
      </c>
      <c r="E10">
        <v>152900</v>
      </c>
      <c r="I10" t="s">
        <v>766</v>
      </c>
      <c r="J10">
        <v>9700</v>
      </c>
      <c r="K10">
        <v>9869</v>
      </c>
      <c r="L10">
        <v>9678</v>
      </c>
      <c r="M10">
        <v>9819</v>
      </c>
      <c r="R10" t="s">
        <v>27</v>
      </c>
      <c r="S10" s="2">
        <f t="shared" si="1"/>
        <v>3539800</v>
      </c>
      <c r="T10" s="2">
        <f t="shared" si="2"/>
        <v>2870800</v>
      </c>
      <c r="U10" s="2">
        <f t="shared" si="2"/>
        <v>5553600</v>
      </c>
      <c r="V10" s="2">
        <f t="shared" si="2"/>
        <v>3379600</v>
      </c>
      <c r="W10" s="2">
        <f t="shared" si="2"/>
        <v>0</v>
      </c>
      <c r="X10" s="2">
        <f t="shared" si="2"/>
        <v>2355200</v>
      </c>
      <c r="Y10" s="2" cm="1">
        <f t="array" ref="Y10">_xlfn.XLOOKUP(Y$1&amp;$R10,$C$3:$C$1662&amp;$D$3:$D$1662,$E$3:$E$1662,0,0,1)</f>
        <v>197800</v>
      </c>
      <c r="Z10" s="2" cm="1">
        <f t="array" ref="Z10">_xlfn.XLOOKUP(Z$1&amp;$R10,$C$3:$C$1662&amp;$D$3:$D$1662,$E$3:$E$1662,0,0,1)</f>
        <v>675500</v>
      </c>
      <c r="AA10" s="2" cm="1">
        <f t="array" ref="AA10">_xlfn.XLOOKUP(AA$1&amp;$R10,$C$3:$C$1662&amp;$D$3:$D$1662,$E$3:$E$1662,0,0,1)</f>
        <v>465400</v>
      </c>
      <c r="AB10" s="2" cm="1">
        <f t="array" ref="AB10">_xlfn.XLOOKUP(AB$1&amp;$R10,$C$3:$C$1662&amp;$D$3:$D$1662,$E$3:$E$1662,0,0,1)</f>
        <v>0</v>
      </c>
      <c r="AC10" s="2" cm="1">
        <f t="array" ref="AC10">_xlfn.XLOOKUP(AC$1&amp;$R10,$C$3:$C$1662&amp;$D$3:$D$1662,$E$3:$E$1662,0,0,1)</f>
        <v>138700</v>
      </c>
    </row>
    <row r="11" spans="1:29" x14ac:dyDescent="0.4">
      <c r="C11" t="s">
        <v>758</v>
      </c>
      <c r="D11" t="s">
        <v>521</v>
      </c>
      <c r="E11">
        <v>138700</v>
      </c>
      <c r="G11" s="1"/>
      <c r="H11" s="1"/>
      <c r="I11" s="1" t="s">
        <v>767</v>
      </c>
      <c r="J11" s="1">
        <v>10095</v>
      </c>
      <c r="K11" s="1">
        <v>10195</v>
      </c>
      <c r="L11" s="1">
        <v>9830</v>
      </c>
      <c r="M11">
        <v>10050</v>
      </c>
      <c r="R11" t="s">
        <v>39</v>
      </c>
      <c r="S11" s="2">
        <f t="shared" si="1"/>
        <v>4090550</v>
      </c>
      <c r="T11" s="2">
        <f t="shared" si="2"/>
        <v>3151400</v>
      </c>
      <c r="U11" s="2">
        <f t="shared" si="2"/>
        <v>6909300</v>
      </c>
      <c r="V11" s="2">
        <f t="shared" si="2"/>
        <v>3791200</v>
      </c>
      <c r="W11" s="2">
        <f t="shared" si="2"/>
        <v>0</v>
      </c>
      <c r="X11" s="2">
        <f t="shared" si="2"/>
        <v>2510300</v>
      </c>
      <c r="Y11" s="2" cm="1">
        <f t="array" ref="Y11">_xlfn.XLOOKUP(Y$1&amp;$R11,$C$3:$C$1662&amp;$D$3:$D$1662,$E$3:$E$1662,0,0,1)</f>
        <v>280600</v>
      </c>
      <c r="Z11" s="2" cm="1">
        <f t="array" ref="Z11">_xlfn.XLOOKUP(Z$1&amp;$R11,$C$3:$C$1662&amp;$D$3:$D$1662,$E$3:$E$1662,0,0,1)</f>
        <v>1355700</v>
      </c>
      <c r="AA11" s="2" cm="1">
        <f t="array" ref="AA11">_xlfn.XLOOKUP(AA$1&amp;$R11,$C$3:$C$1662&amp;$D$3:$D$1662,$E$3:$E$1662,0,0,1)</f>
        <v>411600</v>
      </c>
      <c r="AB11" s="2" cm="1">
        <f t="array" ref="AB11">_xlfn.XLOOKUP(AB$1&amp;$R11,$C$3:$C$1662&amp;$D$3:$D$1662,$E$3:$E$1662,0,0,1)</f>
        <v>0</v>
      </c>
      <c r="AC11" s="2" cm="1">
        <f t="array" ref="AC11">_xlfn.XLOOKUP(AC$1&amp;$R11,$C$3:$C$1662&amp;$D$3:$D$1662,$E$3:$E$1662,0,0,1)</f>
        <v>155100</v>
      </c>
    </row>
    <row r="12" spans="1:29" x14ac:dyDescent="0.4">
      <c r="C12" t="s">
        <v>758</v>
      </c>
      <c r="D12" t="s">
        <v>522</v>
      </c>
      <c r="E12">
        <v>155100</v>
      </c>
      <c r="I12" t="s">
        <v>768</v>
      </c>
      <c r="J12">
        <v>10070</v>
      </c>
      <c r="K12">
        <v>10185</v>
      </c>
      <c r="L12">
        <v>9910</v>
      </c>
      <c r="M12">
        <v>10050</v>
      </c>
      <c r="R12" t="s">
        <v>62</v>
      </c>
      <c r="S12" s="2">
        <f t="shared" si="1"/>
        <v>4454875</v>
      </c>
      <c r="T12" s="2">
        <f t="shared" si="2"/>
        <v>3430700</v>
      </c>
      <c r="U12" s="2">
        <f t="shared" si="2"/>
        <v>7510700</v>
      </c>
      <c r="V12" s="2">
        <f t="shared" si="2"/>
        <v>4193800</v>
      </c>
      <c r="W12" s="2">
        <f t="shared" si="2"/>
        <v>0</v>
      </c>
      <c r="X12" s="2">
        <f t="shared" si="2"/>
        <v>2684300</v>
      </c>
      <c r="Y12" s="2" cm="1">
        <f t="array" ref="Y12">_xlfn.XLOOKUP(Y$1&amp;$R12,$C$3:$C$1662&amp;$D$3:$D$1662,$E$3:$E$1662,0,0,1)</f>
        <v>279300</v>
      </c>
      <c r="Z12" s="2" cm="1">
        <f t="array" ref="Z12">_xlfn.XLOOKUP(Z$1&amp;$R12,$C$3:$C$1662&amp;$D$3:$D$1662,$E$3:$E$1662,0,0,1)</f>
        <v>601400</v>
      </c>
      <c r="AA12" s="2" cm="1">
        <f t="array" ref="AA12">_xlfn.XLOOKUP(AA$1&amp;$R12,$C$3:$C$1662&amp;$D$3:$D$1662,$E$3:$E$1662,0,0,1)</f>
        <v>402600</v>
      </c>
      <c r="AB12" s="2" cm="1">
        <f t="array" ref="AB12">_xlfn.XLOOKUP(AB$1&amp;$R12,$C$3:$C$1662&amp;$D$3:$D$1662,$E$3:$E$1662,0,0,1)</f>
        <v>0</v>
      </c>
      <c r="AC12" s="2" cm="1">
        <f t="array" ref="AC12">_xlfn.XLOOKUP(AC$1&amp;$R12,$C$3:$C$1662&amp;$D$3:$D$1662,$E$3:$E$1662,0,0,1)</f>
        <v>174000</v>
      </c>
    </row>
    <row r="13" spans="1:29" x14ac:dyDescent="0.4">
      <c r="C13" t="s">
        <v>758</v>
      </c>
      <c r="D13" t="s">
        <v>523</v>
      </c>
      <c r="E13">
        <v>174000</v>
      </c>
      <c r="G13" s="1"/>
      <c r="H13" s="1"/>
      <c r="I13" s="1" t="s">
        <v>758</v>
      </c>
      <c r="J13" s="1">
        <v>9605</v>
      </c>
      <c r="K13" s="1">
        <v>9649</v>
      </c>
      <c r="L13" s="1">
        <v>9130</v>
      </c>
      <c r="M13">
        <v>9185</v>
      </c>
      <c r="R13" t="s">
        <v>24</v>
      </c>
      <c r="S13" s="2">
        <f t="shared" si="1"/>
        <v>4713525</v>
      </c>
      <c r="T13" s="2">
        <f t="shared" si="2"/>
        <v>3632600</v>
      </c>
      <c r="U13" s="2">
        <f t="shared" si="2"/>
        <v>7931400</v>
      </c>
      <c r="V13" s="2">
        <f t="shared" si="2"/>
        <v>4520600</v>
      </c>
      <c r="W13" s="2">
        <f t="shared" si="2"/>
        <v>0</v>
      </c>
      <c r="X13" s="2">
        <f t="shared" si="2"/>
        <v>2769500</v>
      </c>
      <c r="Y13" s="2" cm="1">
        <f t="array" ref="Y13">_xlfn.XLOOKUP(Y$1&amp;$R13,$C$3:$C$1662&amp;$D$3:$D$1662,$E$3:$E$1662,0,0,1)</f>
        <v>201900</v>
      </c>
      <c r="Z13" s="2" cm="1">
        <f t="array" ref="Z13">_xlfn.XLOOKUP(Z$1&amp;$R13,$C$3:$C$1662&amp;$D$3:$D$1662,$E$3:$E$1662,0,0,1)</f>
        <v>420700</v>
      </c>
      <c r="AA13" s="2" cm="1">
        <f t="array" ref="AA13">_xlfn.XLOOKUP(AA$1&amp;$R13,$C$3:$C$1662&amp;$D$3:$D$1662,$E$3:$E$1662,0,0,1)</f>
        <v>326800</v>
      </c>
      <c r="AB13" s="2" cm="1">
        <f t="array" ref="AB13">_xlfn.XLOOKUP(AB$1&amp;$R13,$C$3:$C$1662&amp;$D$3:$D$1662,$E$3:$E$1662,0,0,1)</f>
        <v>0</v>
      </c>
      <c r="AC13" s="2" cm="1">
        <f t="array" ref="AC13">_xlfn.XLOOKUP(AC$1&amp;$R13,$C$3:$C$1662&amp;$D$3:$D$1662,$E$3:$E$1662,0,0,1)</f>
        <v>85200</v>
      </c>
    </row>
    <row r="14" spans="1:29" x14ac:dyDescent="0.4">
      <c r="C14" t="s">
        <v>758</v>
      </c>
      <c r="D14" t="s">
        <v>524</v>
      </c>
      <c r="E14">
        <v>85200</v>
      </c>
      <c r="I14" t="s">
        <v>759</v>
      </c>
      <c r="J14">
        <v>8435</v>
      </c>
      <c r="K14">
        <v>8475</v>
      </c>
      <c r="L14">
        <v>8100</v>
      </c>
      <c r="M14">
        <v>8162</v>
      </c>
      <c r="R14" t="s">
        <v>149</v>
      </c>
      <c r="S14" s="2">
        <f t="shared" si="1"/>
        <v>4987100</v>
      </c>
      <c r="T14" s="2">
        <f t="shared" si="2"/>
        <v>3782700</v>
      </c>
      <c r="U14" s="2">
        <f t="shared" si="2"/>
        <v>8481100</v>
      </c>
      <c r="V14" s="2">
        <f t="shared" si="2"/>
        <v>4756900</v>
      </c>
      <c r="W14" s="2">
        <f t="shared" si="2"/>
        <v>0</v>
      </c>
      <c r="X14" s="2">
        <f t="shared" si="2"/>
        <v>2927700</v>
      </c>
      <c r="Y14" s="2" cm="1">
        <f t="array" ref="Y14">_xlfn.XLOOKUP(Y$1&amp;$R14,$C$3:$C$1662&amp;$D$3:$D$1662,$E$3:$E$1662,0,0,1)</f>
        <v>150100</v>
      </c>
      <c r="Z14" s="2" cm="1">
        <f t="array" ref="Z14">_xlfn.XLOOKUP(Z$1&amp;$R14,$C$3:$C$1662&amp;$D$3:$D$1662,$E$3:$E$1662,0,0,1)</f>
        <v>549700</v>
      </c>
      <c r="AA14" s="2" cm="1">
        <f t="array" ref="AA14">_xlfn.XLOOKUP(AA$1&amp;$R14,$C$3:$C$1662&amp;$D$3:$D$1662,$E$3:$E$1662,0,0,1)</f>
        <v>236300</v>
      </c>
      <c r="AB14" s="2" cm="1">
        <f t="array" ref="AB14">_xlfn.XLOOKUP(AB$1&amp;$R14,$C$3:$C$1662&amp;$D$3:$D$1662,$E$3:$E$1662,0,0,1)</f>
        <v>0</v>
      </c>
      <c r="AC14" s="2" cm="1">
        <f t="array" ref="AC14">_xlfn.XLOOKUP(AC$1&amp;$R14,$C$3:$C$1662&amp;$D$3:$D$1662,$E$3:$E$1662,0,0,1)</f>
        <v>158200</v>
      </c>
    </row>
    <row r="15" spans="1:29" x14ac:dyDescent="0.4">
      <c r="C15" t="s">
        <v>758</v>
      </c>
      <c r="D15" t="s">
        <v>525</v>
      </c>
      <c r="E15">
        <v>158200</v>
      </c>
      <c r="I15" t="s">
        <v>760</v>
      </c>
      <c r="J15">
        <v>8550</v>
      </c>
      <c r="K15">
        <v>8619</v>
      </c>
      <c r="L15">
        <v>8100</v>
      </c>
      <c r="M15">
        <v>8518</v>
      </c>
      <c r="R15" t="s">
        <v>120</v>
      </c>
      <c r="S15" s="2">
        <f t="shared" si="1"/>
        <v>5299125</v>
      </c>
      <c r="T15" s="2">
        <f t="shared" si="2"/>
        <v>3901500</v>
      </c>
      <c r="U15" s="2">
        <f t="shared" si="2"/>
        <v>9303800</v>
      </c>
      <c r="V15" s="2">
        <f t="shared" si="2"/>
        <v>4954700</v>
      </c>
      <c r="W15" s="2">
        <f t="shared" si="2"/>
        <v>0</v>
      </c>
      <c r="X15" s="2">
        <f t="shared" si="2"/>
        <v>3036500</v>
      </c>
      <c r="Y15" s="2" cm="1">
        <f t="array" ref="Y15">_xlfn.XLOOKUP(Y$1&amp;$R15,$C$3:$C$1662&amp;$D$3:$D$1662,$E$3:$E$1662,0,0,1)</f>
        <v>118800</v>
      </c>
      <c r="Z15" s="2" cm="1">
        <f t="array" ref="Z15">_xlfn.XLOOKUP(Z$1&amp;$R15,$C$3:$C$1662&amp;$D$3:$D$1662,$E$3:$E$1662,0,0,1)</f>
        <v>822700</v>
      </c>
      <c r="AA15" s="2" cm="1">
        <f t="array" ref="AA15">_xlfn.XLOOKUP(AA$1&amp;$R15,$C$3:$C$1662&amp;$D$3:$D$1662,$E$3:$E$1662,0,0,1)</f>
        <v>197800</v>
      </c>
      <c r="AB15" s="2" cm="1">
        <f t="array" ref="AB15">_xlfn.XLOOKUP(AB$1&amp;$R15,$C$3:$C$1662&amp;$D$3:$D$1662,$E$3:$E$1662,0,0,1)</f>
        <v>0</v>
      </c>
      <c r="AC15" s="2" cm="1">
        <f t="array" ref="AC15">_xlfn.XLOOKUP(AC$1&amp;$R15,$C$3:$C$1662&amp;$D$3:$D$1662,$E$3:$E$1662,0,0,1)</f>
        <v>108800</v>
      </c>
    </row>
    <row r="16" spans="1:29" x14ac:dyDescent="0.4">
      <c r="C16" t="s">
        <v>758</v>
      </c>
      <c r="D16" t="s">
        <v>526</v>
      </c>
      <c r="E16">
        <v>108800</v>
      </c>
      <c r="G16" s="1"/>
      <c r="H16" s="1"/>
      <c r="I16" s="1" t="s">
        <v>761</v>
      </c>
      <c r="J16" s="1">
        <v>8500</v>
      </c>
      <c r="K16" s="1">
        <v>9106</v>
      </c>
      <c r="L16" s="1">
        <v>8255</v>
      </c>
      <c r="M16" s="1">
        <v>8792</v>
      </c>
      <c r="R16" t="s">
        <v>96</v>
      </c>
      <c r="S16" s="2">
        <f t="shared" si="1"/>
        <v>4880240</v>
      </c>
      <c r="T16" s="2">
        <f t="shared" si="2"/>
        <v>4103200</v>
      </c>
      <c r="U16" s="2">
        <f t="shared" si="2"/>
        <v>9757400</v>
      </c>
      <c r="V16" s="2">
        <f t="shared" si="2"/>
        <v>5155100</v>
      </c>
      <c r="W16" s="2">
        <f t="shared" si="2"/>
        <v>2201500</v>
      </c>
      <c r="X16" s="2">
        <f t="shared" si="2"/>
        <v>3184000</v>
      </c>
      <c r="Y16" s="2" cm="1">
        <f t="array" ref="Y16">_xlfn.XLOOKUP(Y$1&amp;$R16,$C$3:$C$1662&amp;$D$3:$D$1662,$E$3:$E$1662,0,0,1)</f>
        <v>201700</v>
      </c>
      <c r="Z16" s="2" cm="1">
        <f t="array" ref="Z16">_xlfn.XLOOKUP(Z$1&amp;$R16,$C$3:$C$1662&amp;$D$3:$D$1662,$E$3:$E$1662,0,0,1)</f>
        <v>453600</v>
      </c>
      <c r="AA16" s="2" cm="1">
        <f t="array" ref="AA16">_xlfn.XLOOKUP(AA$1&amp;$R16,$C$3:$C$1662&amp;$D$3:$D$1662,$E$3:$E$1662,0,0,1)</f>
        <v>200400</v>
      </c>
      <c r="AB16" s="2" cm="1">
        <f t="array" ref="AB16">_xlfn.XLOOKUP(AB$1&amp;$R16,$C$3:$C$1662&amp;$D$3:$D$1662,$E$3:$E$1662,0,0,1)</f>
        <v>2201500</v>
      </c>
      <c r="AC16" s="2" cm="1">
        <f t="array" ref="AC16">_xlfn.XLOOKUP(AC$1&amp;$R16,$C$3:$C$1662&amp;$D$3:$D$1662,$E$3:$E$1662,0,0,1)</f>
        <v>147500</v>
      </c>
    </row>
    <row r="17" spans="3:29" x14ac:dyDescent="0.4">
      <c r="C17" t="s">
        <v>758</v>
      </c>
      <c r="D17" t="s">
        <v>527</v>
      </c>
      <c r="E17">
        <v>147500</v>
      </c>
      <c r="G17" s="1"/>
      <c r="H17" s="1"/>
      <c r="I17" s="1" t="s">
        <v>762</v>
      </c>
      <c r="J17" s="1">
        <v>8900</v>
      </c>
      <c r="K17" s="1">
        <v>9000</v>
      </c>
      <c r="L17" s="1">
        <v>8659</v>
      </c>
      <c r="M17" s="1">
        <v>8659</v>
      </c>
      <c r="R17" t="s">
        <v>144</v>
      </c>
      <c r="S17" s="2">
        <f t="shared" si="1"/>
        <v>5194560</v>
      </c>
      <c r="T17" s="2">
        <f t="shared" si="2"/>
        <v>4397800</v>
      </c>
      <c r="U17" s="2">
        <f t="shared" si="2"/>
        <v>10150600</v>
      </c>
      <c r="V17" s="2">
        <f t="shared" si="2"/>
        <v>5321600</v>
      </c>
      <c r="W17" s="2">
        <f t="shared" si="2"/>
        <v>2701000</v>
      </c>
      <c r="X17" s="2">
        <f t="shared" si="2"/>
        <v>3401800</v>
      </c>
      <c r="Y17" s="2" cm="1">
        <f t="array" ref="Y17">_xlfn.XLOOKUP(Y$1&amp;$R17,$C$3:$C$1662&amp;$D$3:$D$1662,$E$3:$E$1662,0,0,1)</f>
        <v>294600</v>
      </c>
      <c r="Z17" s="2" cm="1">
        <f t="array" ref="Z17">_xlfn.XLOOKUP(Z$1&amp;$R17,$C$3:$C$1662&amp;$D$3:$D$1662,$E$3:$E$1662,0,0,1)</f>
        <v>393200</v>
      </c>
      <c r="AA17" s="2" cm="1">
        <f t="array" ref="AA17">_xlfn.XLOOKUP(AA$1&amp;$R17,$C$3:$C$1662&amp;$D$3:$D$1662,$E$3:$E$1662,0,0,1)</f>
        <v>166500</v>
      </c>
      <c r="AB17" s="2" cm="1">
        <f t="array" ref="AB17">_xlfn.XLOOKUP(AB$1&amp;$R17,$C$3:$C$1662&amp;$D$3:$D$1662,$E$3:$E$1662,0,0,1)</f>
        <v>499500</v>
      </c>
      <c r="AC17" s="2" cm="1">
        <f t="array" ref="AC17">_xlfn.XLOOKUP(AC$1&amp;$R17,$C$3:$C$1662&amp;$D$3:$D$1662,$E$3:$E$1662,0,0,1)</f>
        <v>217800</v>
      </c>
    </row>
    <row r="18" spans="3:29" x14ac:dyDescent="0.4">
      <c r="C18" t="s">
        <v>758</v>
      </c>
      <c r="D18" t="s">
        <v>528</v>
      </c>
      <c r="E18">
        <v>217800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5485440</v>
      </c>
      <c r="T18" s="2">
        <f t="shared" si="2"/>
        <v>4601500</v>
      </c>
      <c r="U18" s="2">
        <f t="shared" si="2"/>
        <v>10664200</v>
      </c>
      <c r="V18" s="2">
        <f t="shared" si="2"/>
        <v>5480100</v>
      </c>
      <c r="W18" s="2">
        <f t="shared" si="2"/>
        <v>3149100</v>
      </c>
      <c r="X18" s="2">
        <f t="shared" si="2"/>
        <v>3532300</v>
      </c>
      <c r="Y18" s="2" cm="1">
        <f t="array" ref="Y18">_xlfn.XLOOKUP(Y$1&amp;$R18,$C$3:$C$1662&amp;$D$3:$D$1662,$E$3:$E$1662,0,0,1)</f>
        <v>203700</v>
      </c>
      <c r="Z18" s="2" cm="1">
        <f t="array" ref="Z18">_xlfn.XLOOKUP(Z$1&amp;$R18,$C$3:$C$1662&amp;$D$3:$D$1662,$E$3:$E$1662,0,0,1)</f>
        <v>513600</v>
      </c>
      <c r="AA18" s="2" cm="1">
        <f t="array" ref="AA18">_xlfn.XLOOKUP(AA$1&amp;$R18,$C$3:$C$1662&amp;$D$3:$D$1662,$E$3:$E$1662,0,0,1)</f>
        <v>158500</v>
      </c>
      <c r="AB18" s="2" cm="1">
        <f t="array" ref="AB18">_xlfn.XLOOKUP(AB$1&amp;$R18,$C$3:$C$1662&amp;$D$3:$D$1662,$E$3:$E$1662,0,0,1)</f>
        <v>448100</v>
      </c>
      <c r="AC18" s="2" cm="1">
        <f t="array" ref="AC18">_xlfn.XLOOKUP(AC$1&amp;$R18,$C$3:$C$1662&amp;$D$3:$D$1662,$E$3:$E$1662,0,0,1)</f>
        <v>130500</v>
      </c>
    </row>
    <row r="19" spans="3:29" x14ac:dyDescent="0.4">
      <c r="C19" t="s">
        <v>758</v>
      </c>
      <c r="D19" t="s">
        <v>529</v>
      </c>
      <c r="E19">
        <v>130500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5733340</v>
      </c>
      <c r="T19" s="2">
        <f t="shared" si="2"/>
        <v>4696100</v>
      </c>
      <c r="U19" s="2">
        <f t="shared" si="2"/>
        <v>11269200</v>
      </c>
      <c r="V19" s="2">
        <f t="shared" si="2"/>
        <v>5581900</v>
      </c>
      <c r="W19" s="2">
        <f t="shared" si="2"/>
        <v>3433400</v>
      </c>
      <c r="X19" s="2">
        <f t="shared" si="2"/>
        <v>3686100</v>
      </c>
      <c r="Y19" s="2" cm="1">
        <f t="array" ref="Y19">_xlfn.XLOOKUP(Y$1&amp;$R19,$C$3:$C$1662&amp;$D$3:$D$1662,$E$3:$E$1662,0,0,1)</f>
        <v>94600</v>
      </c>
      <c r="Z19" s="2" cm="1">
        <f t="array" ref="Z19">_xlfn.XLOOKUP(Z$1&amp;$R19,$C$3:$C$1662&amp;$D$3:$D$1662,$E$3:$E$1662,0,0,1)</f>
        <v>605000</v>
      </c>
      <c r="AA19" s="2" cm="1">
        <f t="array" ref="AA19">_xlfn.XLOOKUP(AA$1&amp;$R19,$C$3:$C$1662&amp;$D$3:$D$1662,$E$3:$E$1662,0,0,1)</f>
        <v>101800</v>
      </c>
      <c r="AB19" s="2" cm="1">
        <f t="array" ref="AB19">_xlfn.XLOOKUP(AB$1&amp;$R19,$C$3:$C$1662&amp;$D$3:$D$1662,$E$3:$E$1662,0,0,1)</f>
        <v>284300</v>
      </c>
      <c r="AC19" s="2" cm="1">
        <f t="array" ref="AC19">_xlfn.XLOOKUP(AC$1&amp;$R19,$C$3:$C$1662&amp;$D$3:$D$1662,$E$3:$E$1662,0,0,1)</f>
        <v>153800</v>
      </c>
    </row>
    <row r="20" spans="3:29" x14ac:dyDescent="0.4">
      <c r="C20" t="s">
        <v>758</v>
      </c>
      <c r="D20" t="s">
        <v>530</v>
      </c>
      <c r="E20">
        <v>153800</v>
      </c>
      <c r="R20" t="s">
        <v>147</v>
      </c>
      <c r="S20" s="2">
        <f t="shared" si="1"/>
        <v>6105480</v>
      </c>
      <c r="T20" s="2">
        <f t="shared" ref="T20:X35" si="3">T19+Y20</f>
        <v>4787600</v>
      </c>
      <c r="U20" s="2">
        <f t="shared" si="3"/>
        <v>11871900</v>
      </c>
      <c r="V20" s="2">
        <f t="shared" si="3"/>
        <v>5739000</v>
      </c>
      <c r="W20" s="2">
        <f t="shared" si="3"/>
        <v>4394200</v>
      </c>
      <c r="X20" s="2">
        <f t="shared" si="3"/>
        <v>3734700</v>
      </c>
      <c r="Y20" s="2" cm="1">
        <f t="array" ref="Y20">_xlfn.XLOOKUP(Y$1&amp;$R20,$C$3:$C$1662&amp;$D$3:$D$1662,$E$3:$E$1662,0,0,1)</f>
        <v>91500</v>
      </c>
      <c r="Z20" s="2" cm="1">
        <f t="array" ref="Z20">_xlfn.XLOOKUP(Z$1&amp;$R20,$C$3:$C$1662&amp;$D$3:$D$1662,$E$3:$E$1662,0,0,1)</f>
        <v>602700</v>
      </c>
      <c r="AA20" s="2" cm="1">
        <f t="array" ref="AA20">_xlfn.XLOOKUP(AA$1&amp;$R20,$C$3:$C$1662&amp;$D$3:$D$1662,$E$3:$E$1662,0,0,1)</f>
        <v>157100</v>
      </c>
      <c r="AB20" s="2" cm="1">
        <f t="array" ref="AB20">_xlfn.XLOOKUP(AB$1&amp;$R20,$C$3:$C$1662&amp;$D$3:$D$1662,$E$3:$E$1662,0,0,1)</f>
        <v>960800</v>
      </c>
      <c r="AC20" s="2" cm="1">
        <f t="array" ref="AC20">_xlfn.XLOOKUP(AC$1&amp;$R20,$C$3:$C$1662&amp;$D$3:$D$1662,$E$3:$E$1662,0,0,1)</f>
        <v>48600</v>
      </c>
    </row>
    <row r="21" spans="3:29" x14ac:dyDescent="0.4">
      <c r="C21" t="s">
        <v>758</v>
      </c>
      <c r="D21" t="s">
        <v>531</v>
      </c>
      <c r="E21">
        <v>48600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6399680</v>
      </c>
      <c r="T21" s="2">
        <f t="shared" si="3"/>
        <v>4990600</v>
      </c>
      <c r="U21" s="2">
        <f t="shared" si="3"/>
        <v>12373300</v>
      </c>
      <c r="V21" s="2">
        <f t="shared" si="3"/>
        <v>5892600</v>
      </c>
      <c r="W21" s="2">
        <f t="shared" si="3"/>
        <v>4812300</v>
      </c>
      <c r="X21" s="2">
        <f t="shared" si="3"/>
        <v>3929600</v>
      </c>
      <c r="Y21" s="2" cm="1">
        <f t="array" ref="Y21">_xlfn.XLOOKUP(Y$1&amp;$R21,$C$3:$C$1662&amp;$D$3:$D$1662,$E$3:$E$1662,0,0,1)</f>
        <v>203000</v>
      </c>
      <c r="Z21" s="2" cm="1">
        <f t="array" ref="Z21">_xlfn.XLOOKUP(Z$1&amp;$R21,$C$3:$C$1662&amp;$D$3:$D$1662,$E$3:$E$1662,0,0,1)</f>
        <v>501400</v>
      </c>
      <c r="AA21" s="2" cm="1">
        <f t="array" ref="AA21">_xlfn.XLOOKUP(AA$1&amp;$R21,$C$3:$C$1662&amp;$D$3:$D$1662,$E$3:$E$1662,0,0,1)</f>
        <v>153600</v>
      </c>
      <c r="AB21" s="2" cm="1">
        <f t="array" ref="AB21">_xlfn.XLOOKUP(AB$1&amp;$R21,$C$3:$C$1662&amp;$D$3:$D$1662,$E$3:$E$1662,0,0,1)</f>
        <v>418100</v>
      </c>
      <c r="AC21" s="2" cm="1">
        <f t="array" ref="AC21">_xlfn.XLOOKUP(AC$1&amp;$R21,$C$3:$C$1662&amp;$D$3:$D$1662,$E$3:$E$1662,0,0,1)</f>
        <v>194900</v>
      </c>
    </row>
    <row r="22" spans="3:29" x14ac:dyDescent="0.4">
      <c r="C22" t="s">
        <v>758</v>
      </c>
      <c r="D22" t="s">
        <v>532</v>
      </c>
      <c r="E22">
        <v>194900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6678100</v>
      </c>
      <c r="T22" s="2">
        <f t="shared" si="3"/>
        <v>5285600</v>
      </c>
      <c r="U22" s="2">
        <f t="shared" si="3"/>
        <v>12895600</v>
      </c>
      <c r="V22" s="2">
        <f t="shared" si="3"/>
        <v>6044400</v>
      </c>
      <c r="W22" s="2">
        <f t="shared" si="3"/>
        <v>5175300</v>
      </c>
      <c r="X22" s="2">
        <f t="shared" si="3"/>
        <v>3989600</v>
      </c>
      <c r="Y22" s="2" cm="1">
        <f t="array" ref="Y22">_xlfn.XLOOKUP(Y$1&amp;$R22,$C$3:$C$1662&amp;$D$3:$D$1662,$E$3:$E$1662,0,0,1)</f>
        <v>295000</v>
      </c>
      <c r="Z22" s="2" cm="1">
        <f t="array" ref="Z22">_xlfn.XLOOKUP(Z$1&amp;$R22,$C$3:$C$1662&amp;$D$3:$D$1662,$E$3:$E$1662,0,0,1)</f>
        <v>522300</v>
      </c>
      <c r="AA22" s="2" cm="1">
        <f t="array" ref="AA22">_xlfn.XLOOKUP(AA$1&amp;$R22,$C$3:$C$1662&amp;$D$3:$D$1662,$E$3:$E$1662,0,0,1)</f>
        <v>151800</v>
      </c>
      <c r="AB22" s="2" cm="1">
        <f t="array" ref="AB22">_xlfn.XLOOKUP(AB$1&amp;$R22,$C$3:$C$1662&amp;$D$3:$D$1662,$E$3:$E$1662,0,0,1)</f>
        <v>363000</v>
      </c>
      <c r="AC22" s="2" cm="1">
        <f t="array" ref="AC22">_xlfn.XLOOKUP(AC$1&amp;$R22,$C$3:$C$1662&amp;$D$3:$D$1662,$E$3:$E$1662,0,0,1)</f>
        <v>60000</v>
      </c>
    </row>
    <row r="23" spans="3:29" x14ac:dyDescent="0.4">
      <c r="C23" t="s">
        <v>758</v>
      </c>
      <c r="D23" t="s">
        <v>533</v>
      </c>
      <c r="E23">
        <v>60000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6920700</v>
      </c>
      <c r="T23" s="2">
        <f t="shared" si="3"/>
        <v>5412400</v>
      </c>
      <c r="U23" s="2">
        <f t="shared" si="3"/>
        <v>13449000</v>
      </c>
      <c r="V23" s="2">
        <f t="shared" si="3"/>
        <v>6252500</v>
      </c>
      <c r="W23" s="2">
        <f t="shared" si="3"/>
        <v>5448600</v>
      </c>
      <c r="X23" s="2">
        <f t="shared" si="3"/>
        <v>4041000</v>
      </c>
      <c r="Y23" s="2" cm="1">
        <f t="array" ref="Y23">_xlfn.XLOOKUP(Y$1&amp;$R23,$C$3:$C$1662&amp;$D$3:$D$1662,$E$3:$E$1662,0,0,1)</f>
        <v>126800</v>
      </c>
      <c r="Z23" s="2" cm="1">
        <f t="array" ref="Z23">_xlfn.XLOOKUP(Z$1&amp;$R23,$C$3:$C$1662&amp;$D$3:$D$1662,$E$3:$E$1662,0,0,1)</f>
        <v>553400</v>
      </c>
      <c r="AA23" s="2" cm="1">
        <f t="array" ref="AA23">_xlfn.XLOOKUP(AA$1&amp;$R23,$C$3:$C$1662&amp;$D$3:$D$1662,$E$3:$E$1662,0,0,1)</f>
        <v>208100</v>
      </c>
      <c r="AB23" s="2" cm="1">
        <f t="array" ref="AB23">_xlfn.XLOOKUP(AB$1&amp;$R23,$C$3:$C$1662&amp;$D$3:$D$1662,$E$3:$E$1662,0,0,1)</f>
        <v>273300</v>
      </c>
      <c r="AC23" s="2" cm="1">
        <f t="array" ref="AC23">_xlfn.XLOOKUP(AC$1&amp;$R23,$C$3:$C$1662&amp;$D$3:$D$1662,$E$3:$E$1662,0,0,1)</f>
        <v>51400</v>
      </c>
    </row>
    <row r="24" spans="3:29" x14ac:dyDescent="0.4">
      <c r="C24" t="s">
        <v>758</v>
      </c>
      <c r="D24" t="s">
        <v>534</v>
      </c>
      <c r="E24">
        <v>51400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7182940</v>
      </c>
      <c r="T24" s="2">
        <f t="shared" si="3"/>
        <v>5530100</v>
      </c>
      <c r="U24" s="2">
        <f t="shared" si="3"/>
        <v>13865200</v>
      </c>
      <c r="V24" s="2">
        <f t="shared" si="3"/>
        <v>6407100</v>
      </c>
      <c r="W24" s="2">
        <f t="shared" si="3"/>
        <v>5889600</v>
      </c>
      <c r="X24" s="2">
        <f t="shared" si="3"/>
        <v>4222700</v>
      </c>
      <c r="Y24" s="2" cm="1">
        <f t="array" ref="Y24">_xlfn.XLOOKUP(Y$1&amp;$R24,$C$3:$C$1662&amp;$D$3:$D$1662,$E$3:$E$1662,0,0,1)</f>
        <v>117700</v>
      </c>
      <c r="Z24" s="2" cm="1">
        <f t="array" ref="Z24">_xlfn.XLOOKUP(Z$1&amp;$R24,$C$3:$C$1662&amp;$D$3:$D$1662,$E$3:$E$1662,0,0,1)</f>
        <v>416200</v>
      </c>
      <c r="AA24" s="2" cm="1">
        <f t="array" ref="AA24">_xlfn.XLOOKUP(AA$1&amp;$R24,$C$3:$C$1662&amp;$D$3:$D$1662,$E$3:$E$1662,0,0,1)</f>
        <v>154600</v>
      </c>
      <c r="AB24" s="2" cm="1">
        <f t="array" ref="AB24">_xlfn.XLOOKUP(AB$1&amp;$R24,$C$3:$C$1662&amp;$D$3:$D$1662,$E$3:$E$1662,0,0,1)</f>
        <v>441000</v>
      </c>
      <c r="AC24" s="2" cm="1">
        <f t="array" ref="AC24">_xlfn.XLOOKUP(AC$1&amp;$R24,$C$3:$C$1662&amp;$D$3:$D$1662,$E$3:$E$1662,0,0,1)</f>
        <v>181700</v>
      </c>
    </row>
    <row r="25" spans="3:29" x14ac:dyDescent="0.4">
      <c r="C25" t="s">
        <v>758</v>
      </c>
      <c r="D25" t="s">
        <v>535</v>
      </c>
      <c r="E25">
        <v>181700</v>
      </c>
      <c r="R25" t="s">
        <v>22</v>
      </c>
      <c r="S25" s="2">
        <f t="shared" si="1"/>
        <v>7420140</v>
      </c>
      <c r="T25" s="2">
        <f t="shared" si="3"/>
        <v>5686400</v>
      </c>
      <c r="U25" s="2">
        <f t="shared" si="3"/>
        <v>14143200</v>
      </c>
      <c r="V25" s="2">
        <f t="shared" si="3"/>
        <v>6555400</v>
      </c>
      <c r="W25" s="2">
        <f t="shared" si="3"/>
        <v>6409900</v>
      </c>
      <c r="X25" s="2">
        <f t="shared" si="3"/>
        <v>4305800</v>
      </c>
      <c r="Y25" s="2" cm="1">
        <f t="array" ref="Y25">_xlfn.XLOOKUP(Y$1&amp;$R25,$C$3:$C$1662&amp;$D$3:$D$1662,$E$3:$E$1662,0,0,1)</f>
        <v>156300</v>
      </c>
      <c r="Z25" s="2" cm="1">
        <f t="array" ref="Z25">_xlfn.XLOOKUP(Z$1&amp;$R25,$C$3:$C$1662&amp;$D$3:$D$1662,$E$3:$E$1662,0,0,1)</f>
        <v>278000</v>
      </c>
      <c r="AA25" s="2" cm="1">
        <f t="array" ref="AA25">_xlfn.XLOOKUP(AA$1&amp;$R25,$C$3:$C$1662&amp;$D$3:$D$1662,$E$3:$E$1662,0,0,1)</f>
        <v>148300</v>
      </c>
      <c r="AB25" s="2" cm="1">
        <f t="array" ref="AB25">_xlfn.XLOOKUP(AB$1&amp;$R25,$C$3:$C$1662&amp;$D$3:$D$1662,$E$3:$E$1662,0,0,1)</f>
        <v>520300</v>
      </c>
      <c r="AC25" s="2" cm="1">
        <f t="array" ref="AC25">_xlfn.XLOOKUP(AC$1&amp;$R25,$C$3:$C$1662&amp;$D$3:$D$1662,$E$3:$E$1662,0,0,1)</f>
        <v>83100</v>
      </c>
    </row>
    <row r="26" spans="3:29" x14ac:dyDescent="0.4">
      <c r="C26" t="s">
        <v>758</v>
      </c>
      <c r="D26" t="s">
        <v>536</v>
      </c>
      <c r="E26">
        <v>83100</v>
      </c>
      <c r="R26" t="s">
        <v>69</v>
      </c>
      <c r="S26" s="2">
        <f t="shared" si="1"/>
        <v>7643260</v>
      </c>
      <c r="T26" s="2">
        <f t="shared" si="3"/>
        <v>5927300</v>
      </c>
      <c r="U26" s="2">
        <f t="shared" si="3"/>
        <v>14578600</v>
      </c>
      <c r="V26" s="2">
        <f t="shared" si="3"/>
        <v>6769100</v>
      </c>
      <c r="W26" s="2">
        <f t="shared" si="3"/>
        <v>6553200</v>
      </c>
      <c r="X26" s="2">
        <f t="shared" si="3"/>
        <v>4388100</v>
      </c>
      <c r="Y26" s="2" cm="1">
        <f t="array" ref="Y26">_xlfn.XLOOKUP(Y$1&amp;$R26,$C$3:$C$1662&amp;$D$3:$D$1662,$E$3:$E$1662,0,0,1)</f>
        <v>240900</v>
      </c>
      <c r="Z26" s="2" cm="1">
        <f t="array" ref="Z26">_xlfn.XLOOKUP(Z$1&amp;$R26,$C$3:$C$1662&amp;$D$3:$D$1662,$E$3:$E$1662,0,0,1)</f>
        <v>435400</v>
      </c>
      <c r="AA26" s="2" cm="1">
        <f t="array" ref="AA26">_xlfn.XLOOKUP(AA$1&amp;$R26,$C$3:$C$1662&amp;$D$3:$D$1662,$E$3:$E$1662,0,0,1)</f>
        <v>213700</v>
      </c>
      <c r="AB26" s="2" cm="1">
        <f t="array" ref="AB26">_xlfn.XLOOKUP(AB$1&amp;$R26,$C$3:$C$1662&amp;$D$3:$D$1662,$E$3:$E$1662,0,0,1)</f>
        <v>143300</v>
      </c>
      <c r="AC26" s="2" cm="1">
        <f t="array" ref="AC26">_xlfn.XLOOKUP(AC$1&amp;$R26,$C$3:$C$1662&amp;$D$3:$D$1662,$E$3:$E$1662,0,0,1)</f>
        <v>82300</v>
      </c>
    </row>
    <row r="27" spans="3:29" x14ac:dyDescent="0.4">
      <c r="C27" t="s">
        <v>758</v>
      </c>
      <c r="D27" t="s">
        <v>537</v>
      </c>
      <c r="E27">
        <v>82300</v>
      </c>
      <c r="R27" t="s">
        <v>98</v>
      </c>
      <c r="S27" s="2">
        <f t="shared" si="1"/>
        <v>7877900</v>
      </c>
      <c r="T27" s="2">
        <f t="shared" si="3"/>
        <v>6147600</v>
      </c>
      <c r="U27" s="2">
        <f t="shared" si="3"/>
        <v>14899000</v>
      </c>
      <c r="V27" s="2">
        <f t="shared" si="3"/>
        <v>6931800</v>
      </c>
      <c r="W27" s="2">
        <f t="shared" si="3"/>
        <v>6908100</v>
      </c>
      <c r="X27" s="2">
        <f t="shared" si="3"/>
        <v>4503000</v>
      </c>
      <c r="Y27" s="2" cm="1">
        <f t="array" ref="Y27">_xlfn.XLOOKUP(Y$1&amp;$R27,$C$3:$C$1662&amp;$D$3:$D$1662,$E$3:$E$1662,0,0,1)</f>
        <v>220300</v>
      </c>
      <c r="Z27" s="2" cm="1">
        <f t="array" ref="Z27">_xlfn.XLOOKUP(Z$1&amp;$R27,$C$3:$C$1662&amp;$D$3:$D$1662,$E$3:$E$1662,0,0,1)</f>
        <v>320400</v>
      </c>
      <c r="AA27" s="2" cm="1">
        <f t="array" ref="AA27">_xlfn.XLOOKUP(AA$1&amp;$R27,$C$3:$C$1662&amp;$D$3:$D$1662,$E$3:$E$1662,0,0,1)</f>
        <v>162700</v>
      </c>
      <c r="AB27" s="2" cm="1">
        <f t="array" ref="AB27">_xlfn.XLOOKUP(AB$1&amp;$R27,$C$3:$C$1662&amp;$D$3:$D$1662,$E$3:$E$1662,0,0,1)</f>
        <v>354900</v>
      </c>
      <c r="AC27" s="2" cm="1">
        <f t="array" ref="AC27">_xlfn.XLOOKUP(AC$1&amp;$R27,$C$3:$C$1662&amp;$D$3:$D$1662,$E$3:$E$1662,0,0,1)</f>
        <v>114900</v>
      </c>
    </row>
    <row r="28" spans="3:29" x14ac:dyDescent="0.4">
      <c r="C28" t="s">
        <v>758</v>
      </c>
      <c r="D28" t="s">
        <v>538</v>
      </c>
      <c r="E28">
        <v>114900</v>
      </c>
      <c r="R28" t="s">
        <v>38</v>
      </c>
      <c r="S28" s="2">
        <f t="shared" si="1"/>
        <v>8093760</v>
      </c>
      <c r="T28" s="2">
        <f t="shared" si="3"/>
        <v>6383700</v>
      </c>
      <c r="U28" s="2">
        <f t="shared" si="3"/>
        <v>15302500</v>
      </c>
      <c r="V28" s="2">
        <f t="shared" si="3"/>
        <v>7102100</v>
      </c>
      <c r="W28" s="2">
        <f t="shared" si="3"/>
        <v>7036700</v>
      </c>
      <c r="X28" s="2">
        <f t="shared" si="3"/>
        <v>4643800</v>
      </c>
      <c r="Y28" s="2" cm="1">
        <f t="array" ref="Y28">_xlfn.XLOOKUP(Y$1&amp;$R28,$C$3:$C$1662&amp;$D$3:$D$1662,$E$3:$E$1662,0,0,1)</f>
        <v>236100</v>
      </c>
      <c r="Z28" s="2" cm="1">
        <f t="array" ref="Z28">_xlfn.XLOOKUP(Z$1&amp;$R28,$C$3:$C$1662&amp;$D$3:$D$1662,$E$3:$E$1662,0,0,1)</f>
        <v>403500</v>
      </c>
      <c r="AA28" s="2" cm="1">
        <f t="array" ref="AA28">_xlfn.XLOOKUP(AA$1&amp;$R28,$C$3:$C$1662&amp;$D$3:$D$1662,$E$3:$E$1662,0,0,1)</f>
        <v>170300</v>
      </c>
      <c r="AB28" s="2" cm="1">
        <f t="array" ref="AB28">_xlfn.XLOOKUP(AB$1&amp;$R28,$C$3:$C$1662&amp;$D$3:$D$1662,$E$3:$E$1662,0,0,1)</f>
        <v>128600</v>
      </c>
      <c r="AC28" s="2" cm="1">
        <f t="array" ref="AC28">_xlfn.XLOOKUP(AC$1&amp;$R28,$C$3:$C$1662&amp;$D$3:$D$1662,$E$3:$E$1662,0,0,1)</f>
        <v>140800</v>
      </c>
    </row>
    <row r="29" spans="3:29" x14ac:dyDescent="0.4">
      <c r="C29" t="s">
        <v>758</v>
      </c>
      <c r="D29" t="s">
        <v>539</v>
      </c>
      <c r="E29">
        <v>140800</v>
      </c>
      <c r="R29" t="s">
        <v>241</v>
      </c>
      <c r="S29" s="2">
        <f t="shared" si="1"/>
        <v>8285140</v>
      </c>
      <c r="T29" s="2">
        <f t="shared" si="3"/>
        <v>6467600</v>
      </c>
      <c r="U29" s="2">
        <f t="shared" si="3"/>
        <v>15599500</v>
      </c>
      <c r="V29" s="2">
        <f t="shared" si="3"/>
        <v>7232800</v>
      </c>
      <c r="W29" s="2">
        <f t="shared" si="3"/>
        <v>7326400</v>
      </c>
      <c r="X29" s="2">
        <f t="shared" si="3"/>
        <v>4799400</v>
      </c>
      <c r="Y29" s="2" cm="1">
        <f t="array" ref="Y29">_xlfn.XLOOKUP(Y$1&amp;$R29,$C$3:$C$1662&amp;$D$3:$D$1662,$E$3:$E$1662,0,0,1)</f>
        <v>83900</v>
      </c>
      <c r="Z29" s="2" cm="1">
        <f t="array" ref="Z29">_xlfn.XLOOKUP(Z$1&amp;$R29,$C$3:$C$1662&amp;$D$3:$D$1662,$E$3:$E$1662,0,0,1)</f>
        <v>297000</v>
      </c>
      <c r="AA29" s="2" cm="1">
        <f t="array" ref="AA29">_xlfn.XLOOKUP(AA$1&amp;$R29,$C$3:$C$1662&amp;$D$3:$D$1662,$E$3:$E$1662,0,0,1)</f>
        <v>130700</v>
      </c>
      <c r="AB29" s="2" cm="1">
        <f t="array" ref="AB29">_xlfn.XLOOKUP(AB$1&amp;$R29,$C$3:$C$1662&amp;$D$3:$D$1662,$E$3:$E$1662,0,0,1)</f>
        <v>289700</v>
      </c>
      <c r="AC29" s="2" cm="1">
        <f t="array" ref="AC29">_xlfn.XLOOKUP(AC$1&amp;$R29,$C$3:$C$1662&amp;$D$3:$D$1662,$E$3:$E$1662,0,0,1)</f>
        <v>155600</v>
      </c>
    </row>
    <row r="30" spans="3:29" x14ac:dyDescent="0.4">
      <c r="C30" t="s">
        <v>758</v>
      </c>
      <c r="D30" t="s">
        <v>540</v>
      </c>
      <c r="E30">
        <v>155600</v>
      </c>
      <c r="R30" t="s">
        <v>286</v>
      </c>
      <c r="S30" s="2">
        <f t="shared" si="1"/>
        <v>8454140</v>
      </c>
      <c r="T30" s="2">
        <f t="shared" si="3"/>
        <v>6655500</v>
      </c>
      <c r="U30" s="2">
        <f t="shared" si="3"/>
        <v>15807700</v>
      </c>
      <c r="V30" s="2">
        <f t="shared" si="3"/>
        <v>7356900</v>
      </c>
      <c r="W30" s="2">
        <f t="shared" si="3"/>
        <v>7502400</v>
      </c>
      <c r="X30" s="2">
        <f t="shared" si="3"/>
        <v>4948200</v>
      </c>
      <c r="Y30" s="2" cm="1">
        <f t="array" ref="Y30">_xlfn.XLOOKUP(Y$1&amp;$R30,$C$3:$C$1662&amp;$D$3:$D$1662,$E$3:$E$1662,0,0,1)</f>
        <v>187900</v>
      </c>
      <c r="Z30" s="2" cm="1">
        <f t="array" ref="Z30">_xlfn.XLOOKUP(Z$1&amp;$R30,$C$3:$C$1662&amp;$D$3:$D$1662,$E$3:$E$1662,0,0,1)</f>
        <v>208200</v>
      </c>
      <c r="AA30" s="2" cm="1">
        <f t="array" ref="AA30">_xlfn.XLOOKUP(AA$1&amp;$R30,$C$3:$C$1662&amp;$D$3:$D$1662,$E$3:$E$1662,0,0,1)</f>
        <v>124100</v>
      </c>
      <c r="AB30" s="2" cm="1">
        <f t="array" ref="AB30">_xlfn.XLOOKUP(AB$1&amp;$R30,$C$3:$C$1662&amp;$D$3:$D$1662,$E$3:$E$1662,0,0,1)</f>
        <v>176000</v>
      </c>
      <c r="AC30" s="2" cm="1">
        <f t="array" ref="AC30">_xlfn.XLOOKUP(AC$1&amp;$R30,$C$3:$C$1662&amp;$D$3:$D$1662,$E$3:$E$1662,0,0,1)</f>
        <v>148800</v>
      </c>
    </row>
    <row r="31" spans="3:29" x14ac:dyDescent="0.4">
      <c r="C31" t="s">
        <v>758</v>
      </c>
      <c r="D31" t="s">
        <v>541</v>
      </c>
      <c r="E31">
        <v>148800</v>
      </c>
      <c r="R31" t="s">
        <v>203</v>
      </c>
      <c r="S31" s="2">
        <f t="shared" si="1"/>
        <v>8606860</v>
      </c>
      <c r="T31" s="2">
        <f t="shared" si="3"/>
        <v>6782800</v>
      </c>
      <c r="U31" s="2">
        <f t="shared" si="3"/>
        <v>16023200</v>
      </c>
      <c r="V31" s="2">
        <f t="shared" si="3"/>
        <v>7479400</v>
      </c>
      <c r="W31" s="2">
        <f t="shared" si="3"/>
        <v>7695500</v>
      </c>
      <c r="X31" s="2">
        <f t="shared" si="3"/>
        <v>5053400</v>
      </c>
      <c r="Y31" s="2" cm="1">
        <f t="array" ref="Y31">_xlfn.XLOOKUP(Y$1&amp;$R31,$C$3:$C$1662&amp;$D$3:$D$1662,$E$3:$E$1662,0,0,1)</f>
        <v>127300</v>
      </c>
      <c r="Z31" s="2" cm="1">
        <f t="array" ref="Z31">_xlfn.XLOOKUP(Z$1&amp;$R31,$C$3:$C$1662&amp;$D$3:$D$1662,$E$3:$E$1662,0,0,1)</f>
        <v>215500</v>
      </c>
      <c r="AA31" s="2" cm="1">
        <f t="array" ref="AA31">_xlfn.XLOOKUP(AA$1&amp;$R31,$C$3:$C$1662&amp;$D$3:$D$1662,$E$3:$E$1662,0,0,1)</f>
        <v>122500</v>
      </c>
      <c r="AB31" s="2" cm="1">
        <f t="array" ref="AB31">_xlfn.XLOOKUP(AB$1&amp;$R31,$C$3:$C$1662&amp;$D$3:$D$1662,$E$3:$E$1662,0,0,1)</f>
        <v>193100</v>
      </c>
      <c r="AC31" s="2" cm="1">
        <f t="array" ref="AC31">_xlfn.XLOOKUP(AC$1&amp;$R31,$C$3:$C$1662&amp;$D$3:$D$1662,$E$3:$E$1662,0,0,1)</f>
        <v>105200</v>
      </c>
    </row>
    <row r="32" spans="3:29" x14ac:dyDescent="0.4">
      <c r="C32" t="s">
        <v>758</v>
      </c>
      <c r="D32" t="s">
        <v>542</v>
      </c>
      <c r="E32">
        <v>105200</v>
      </c>
      <c r="R32" t="s">
        <v>153</v>
      </c>
      <c r="S32" s="2">
        <f t="shared" si="1"/>
        <v>8817060</v>
      </c>
      <c r="T32" s="2">
        <f t="shared" si="3"/>
        <v>6912300</v>
      </c>
      <c r="U32" s="2">
        <f t="shared" si="3"/>
        <v>16193000</v>
      </c>
      <c r="V32" s="2">
        <f t="shared" si="3"/>
        <v>7600600</v>
      </c>
      <c r="W32" s="2">
        <f t="shared" si="3"/>
        <v>8057000</v>
      </c>
      <c r="X32" s="2">
        <f t="shared" si="3"/>
        <v>5322400</v>
      </c>
      <c r="Y32" s="2" cm="1">
        <f t="array" ref="Y32">_xlfn.XLOOKUP(Y$1&amp;$R32,$C$3:$C$1662&amp;$D$3:$D$1662,$E$3:$E$1662,0,0,1)</f>
        <v>129500</v>
      </c>
      <c r="Z32" s="2" cm="1">
        <f t="array" ref="Z32">_xlfn.XLOOKUP(Z$1&amp;$R32,$C$3:$C$1662&amp;$D$3:$D$1662,$E$3:$E$1662,0,0,1)</f>
        <v>169800</v>
      </c>
      <c r="AA32" s="2" cm="1">
        <f t="array" ref="AA32">_xlfn.XLOOKUP(AA$1&amp;$R32,$C$3:$C$1662&amp;$D$3:$D$1662,$E$3:$E$1662,0,0,1)</f>
        <v>121200</v>
      </c>
      <c r="AB32" s="2" cm="1">
        <f t="array" ref="AB32">_xlfn.XLOOKUP(AB$1&amp;$R32,$C$3:$C$1662&amp;$D$3:$D$1662,$E$3:$E$1662,0,0,1)</f>
        <v>361500</v>
      </c>
      <c r="AC32" s="2" cm="1">
        <f t="array" ref="AC32">_xlfn.XLOOKUP(AC$1&amp;$R32,$C$3:$C$1662&amp;$D$3:$D$1662,$E$3:$E$1662,0,0,1)</f>
        <v>269000</v>
      </c>
    </row>
    <row r="33" spans="3:29" x14ac:dyDescent="0.4">
      <c r="C33" t="s">
        <v>758</v>
      </c>
      <c r="D33" t="s">
        <v>543</v>
      </c>
      <c r="E33">
        <v>269000</v>
      </c>
      <c r="R33" t="s">
        <v>200</v>
      </c>
      <c r="S33" s="2">
        <f t="shared" si="1"/>
        <v>8987440</v>
      </c>
      <c r="T33" s="2">
        <f t="shared" si="3"/>
        <v>7001400</v>
      </c>
      <c r="U33" s="2">
        <f t="shared" si="3"/>
        <v>16371000</v>
      </c>
      <c r="V33" s="2">
        <f t="shared" si="3"/>
        <v>7863600</v>
      </c>
      <c r="W33" s="2">
        <f t="shared" si="3"/>
        <v>8288900</v>
      </c>
      <c r="X33" s="2">
        <f t="shared" si="3"/>
        <v>5412300</v>
      </c>
      <c r="Y33" s="2" cm="1">
        <f t="array" ref="Y33">_xlfn.XLOOKUP(Y$1&amp;$R33,$C$3:$C$1662&amp;$D$3:$D$1662,$E$3:$E$1662,0,0,1)</f>
        <v>89100</v>
      </c>
      <c r="Z33" s="2" cm="1">
        <f t="array" ref="Z33">_xlfn.XLOOKUP(Z$1&amp;$R33,$C$3:$C$1662&amp;$D$3:$D$1662,$E$3:$E$1662,0,0,1)</f>
        <v>178000</v>
      </c>
      <c r="AA33" s="2" cm="1">
        <f t="array" ref="AA33">_xlfn.XLOOKUP(AA$1&amp;$R33,$C$3:$C$1662&amp;$D$3:$D$1662,$E$3:$E$1662,0,0,1)</f>
        <v>263000</v>
      </c>
      <c r="AB33" s="2" cm="1">
        <f t="array" ref="AB33">_xlfn.XLOOKUP(AB$1&amp;$R33,$C$3:$C$1662&amp;$D$3:$D$1662,$E$3:$E$1662,0,0,1)</f>
        <v>231900</v>
      </c>
      <c r="AC33" s="2" cm="1">
        <f t="array" ref="AC33">_xlfn.XLOOKUP(AC$1&amp;$R33,$C$3:$C$1662&amp;$D$3:$D$1662,$E$3:$E$1662,0,0,1)</f>
        <v>89900</v>
      </c>
    </row>
    <row r="34" spans="3:29" x14ac:dyDescent="0.4">
      <c r="C34" t="s">
        <v>758</v>
      </c>
      <c r="D34" t="s">
        <v>544</v>
      </c>
      <c r="E34">
        <v>89900</v>
      </c>
      <c r="R34" t="s">
        <v>26</v>
      </c>
      <c r="S34" s="2">
        <f t="shared" si="1"/>
        <v>9155300</v>
      </c>
      <c r="T34" s="2">
        <f t="shared" si="3"/>
        <v>7053700</v>
      </c>
      <c r="U34" s="2">
        <f t="shared" si="3"/>
        <v>16505500</v>
      </c>
      <c r="V34" s="2">
        <f t="shared" si="3"/>
        <v>8218200</v>
      </c>
      <c r="W34" s="2">
        <f t="shared" si="3"/>
        <v>8466700</v>
      </c>
      <c r="X34" s="2">
        <f t="shared" si="3"/>
        <v>5532400</v>
      </c>
      <c r="Y34" s="2" cm="1">
        <f t="array" ref="Y34">_xlfn.XLOOKUP(Y$1&amp;$R34,$C$3:$C$1662&amp;$D$3:$D$1662,$E$3:$E$1662,0,0,1)</f>
        <v>52300</v>
      </c>
      <c r="Z34" s="2" cm="1">
        <f t="array" ref="Z34">_xlfn.XLOOKUP(Z$1&amp;$R34,$C$3:$C$1662&amp;$D$3:$D$1662,$E$3:$E$1662,0,0,1)</f>
        <v>134500</v>
      </c>
      <c r="AA34" s="2" cm="1">
        <f t="array" ref="AA34">_xlfn.XLOOKUP(AA$1&amp;$R34,$C$3:$C$1662&amp;$D$3:$D$1662,$E$3:$E$1662,0,0,1)</f>
        <v>354600</v>
      </c>
      <c r="AB34" s="2" cm="1">
        <f t="array" ref="AB34">_xlfn.XLOOKUP(AB$1&amp;$R34,$C$3:$C$1662&amp;$D$3:$D$1662,$E$3:$E$1662,0,0,1)</f>
        <v>177800</v>
      </c>
      <c r="AC34" s="2" cm="1">
        <f t="array" ref="AC34">_xlfn.XLOOKUP(AC$1&amp;$R34,$C$3:$C$1662&amp;$D$3:$D$1662,$E$3:$E$1662,0,0,1)</f>
        <v>120100</v>
      </c>
    </row>
    <row r="35" spans="3:29" x14ac:dyDescent="0.4">
      <c r="C35" t="s">
        <v>758</v>
      </c>
      <c r="D35" t="s">
        <v>545</v>
      </c>
      <c r="E35">
        <v>120100</v>
      </c>
      <c r="R35" t="s">
        <v>99</v>
      </c>
      <c r="S35" s="2">
        <f t="shared" si="1"/>
        <v>9346580</v>
      </c>
      <c r="T35" s="2">
        <f t="shared" si="3"/>
        <v>7125000</v>
      </c>
      <c r="U35" s="2">
        <f t="shared" si="3"/>
        <v>16866000</v>
      </c>
      <c r="V35" s="2">
        <f t="shared" si="3"/>
        <v>8411600</v>
      </c>
      <c r="W35" s="2">
        <f t="shared" si="3"/>
        <v>8610300</v>
      </c>
      <c r="X35" s="2">
        <f t="shared" si="3"/>
        <v>5720000</v>
      </c>
      <c r="Y35" s="2" cm="1">
        <f t="array" ref="Y35">_xlfn.XLOOKUP(Y$1&amp;$R35,$C$3:$C$1662&amp;$D$3:$D$1662,$E$3:$E$1662,0,0,1)</f>
        <v>71300</v>
      </c>
      <c r="Z35" s="2" cm="1">
        <f t="array" ref="Z35">_xlfn.XLOOKUP(Z$1&amp;$R35,$C$3:$C$1662&amp;$D$3:$D$1662,$E$3:$E$1662,0,0,1)</f>
        <v>360500</v>
      </c>
      <c r="AA35" s="2" cm="1">
        <f t="array" ref="AA35">_xlfn.XLOOKUP(AA$1&amp;$R35,$C$3:$C$1662&amp;$D$3:$D$1662,$E$3:$E$1662,0,0,1)</f>
        <v>193400</v>
      </c>
      <c r="AB35" s="2" cm="1">
        <f t="array" ref="AB35">_xlfn.XLOOKUP(AB$1&amp;$R35,$C$3:$C$1662&amp;$D$3:$D$1662,$E$3:$E$1662,0,0,1)</f>
        <v>143600</v>
      </c>
      <c r="AC35" s="2" cm="1">
        <f t="array" ref="AC35">_xlfn.XLOOKUP(AC$1&amp;$R35,$C$3:$C$1662&amp;$D$3:$D$1662,$E$3:$E$1662,0,0,1)</f>
        <v>187600</v>
      </c>
    </row>
    <row r="36" spans="3:29" x14ac:dyDescent="0.4">
      <c r="C36" t="s">
        <v>758</v>
      </c>
      <c r="D36" t="s">
        <v>546</v>
      </c>
      <c r="E36">
        <v>187600</v>
      </c>
      <c r="R36" t="s">
        <v>83</v>
      </c>
      <c r="S36" s="2">
        <f t="shared" si="1"/>
        <v>9491640</v>
      </c>
      <c r="T36" s="2">
        <f t="shared" ref="T36:X51" si="4">T35+Y36</f>
        <v>7169000</v>
      </c>
      <c r="U36" s="2">
        <f t="shared" si="4"/>
        <v>17032400</v>
      </c>
      <c r="V36" s="2">
        <f t="shared" si="4"/>
        <v>8610100</v>
      </c>
      <c r="W36" s="2">
        <f t="shared" si="4"/>
        <v>8759900</v>
      </c>
      <c r="X36" s="2">
        <f t="shared" si="4"/>
        <v>5886800</v>
      </c>
      <c r="Y36" s="2" cm="1">
        <f t="array" ref="Y36">_xlfn.XLOOKUP(Y$1&amp;$R36,$C$3:$C$1662&amp;$D$3:$D$1662,$E$3:$E$1662,0,0,1)</f>
        <v>44000</v>
      </c>
      <c r="Z36" s="2" cm="1">
        <f t="array" ref="Z36">_xlfn.XLOOKUP(Z$1&amp;$R36,$C$3:$C$1662&amp;$D$3:$D$1662,$E$3:$E$1662,0,0,1)</f>
        <v>166400</v>
      </c>
      <c r="AA36" s="2" cm="1">
        <f t="array" ref="AA36">_xlfn.XLOOKUP(AA$1&amp;$R36,$C$3:$C$1662&amp;$D$3:$D$1662,$E$3:$E$1662,0,0,1)</f>
        <v>198500</v>
      </c>
      <c r="AB36" s="2" cm="1">
        <f t="array" ref="AB36">_xlfn.XLOOKUP(AB$1&amp;$R36,$C$3:$C$1662&amp;$D$3:$D$1662,$E$3:$E$1662,0,0,1)</f>
        <v>149600</v>
      </c>
      <c r="AC36" s="2" cm="1">
        <f t="array" ref="AC36">_xlfn.XLOOKUP(AC$1&amp;$R36,$C$3:$C$1662&amp;$D$3:$D$1662,$E$3:$E$1662,0,0,1)</f>
        <v>166800</v>
      </c>
    </row>
    <row r="37" spans="3:29" x14ac:dyDescent="0.4">
      <c r="C37" t="s">
        <v>758</v>
      </c>
      <c r="D37" t="s">
        <v>547</v>
      </c>
      <c r="E37">
        <v>166800</v>
      </c>
      <c r="R37" t="s">
        <v>152</v>
      </c>
      <c r="S37" s="2">
        <f t="shared" si="1"/>
        <v>9690600</v>
      </c>
      <c r="T37" s="2">
        <f t="shared" si="4"/>
        <v>7245800</v>
      </c>
      <c r="U37" s="2">
        <f t="shared" si="4"/>
        <v>17317800</v>
      </c>
      <c r="V37" s="2">
        <f t="shared" si="4"/>
        <v>8881200</v>
      </c>
      <c r="W37" s="2">
        <f t="shared" si="4"/>
        <v>8894200</v>
      </c>
      <c r="X37" s="2">
        <f t="shared" si="4"/>
        <v>6114000</v>
      </c>
      <c r="Y37" s="2" cm="1">
        <f t="array" ref="Y37">_xlfn.XLOOKUP(Y$1&amp;$R37,$C$3:$C$1662&amp;$D$3:$D$1662,$E$3:$E$1662,0,0,1)</f>
        <v>76800</v>
      </c>
      <c r="Z37" s="2" cm="1">
        <f t="array" ref="Z37">_xlfn.XLOOKUP(Z$1&amp;$R37,$C$3:$C$1662&amp;$D$3:$D$1662,$E$3:$E$1662,0,0,1)</f>
        <v>285400</v>
      </c>
      <c r="AA37" s="2" cm="1">
        <f t="array" ref="AA37">_xlfn.XLOOKUP(AA$1&amp;$R37,$C$3:$C$1662&amp;$D$3:$D$1662,$E$3:$E$1662,0,0,1)</f>
        <v>271100</v>
      </c>
      <c r="AB37" s="2" cm="1">
        <f t="array" ref="AB37">_xlfn.XLOOKUP(AB$1&amp;$R37,$C$3:$C$1662&amp;$D$3:$D$1662,$E$3:$E$1662,0,0,1)</f>
        <v>134300</v>
      </c>
      <c r="AC37" s="2" cm="1">
        <f t="array" ref="AC37">_xlfn.XLOOKUP(AC$1&amp;$R37,$C$3:$C$1662&amp;$D$3:$D$1662,$E$3:$E$1662,0,0,1)</f>
        <v>227200</v>
      </c>
    </row>
    <row r="38" spans="3:29" x14ac:dyDescent="0.4">
      <c r="C38" t="s">
        <v>758</v>
      </c>
      <c r="D38" t="s">
        <v>548</v>
      </c>
      <c r="E38">
        <v>227200</v>
      </c>
      <c r="R38" t="s">
        <v>33</v>
      </c>
      <c r="S38" s="2">
        <f t="shared" si="1"/>
        <v>9833920</v>
      </c>
      <c r="T38" s="2">
        <f t="shared" si="4"/>
        <v>7406400</v>
      </c>
      <c r="U38" s="2">
        <f t="shared" si="4"/>
        <v>17537800</v>
      </c>
      <c r="V38" s="2">
        <f t="shared" si="4"/>
        <v>8985000</v>
      </c>
      <c r="W38" s="2">
        <f t="shared" si="4"/>
        <v>8981400</v>
      </c>
      <c r="X38" s="2">
        <f t="shared" si="4"/>
        <v>6259000</v>
      </c>
      <c r="Y38" s="2" cm="1">
        <f t="array" ref="Y38">_xlfn.XLOOKUP(Y$1&amp;$R38,$C$3:$C$1662&amp;$D$3:$D$1662,$E$3:$E$1662,0,0,1)</f>
        <v>160600</v>
      </c>
      <c r="Z38" s="2" cm="1">
        <f t="array" ref="Z38">_xlfn.XLOOKUP(Z$1&amp;$R38,$C$3:$C$1662&amp;$D$3:$D$1662,$E$3:$E$1662,0,0,1)</f>
        <v>220000</v>
      </c>
      <c r="AA38" s="2" cm="1">
        <f t="array" ref="AA38">_xlfn.XLOOKUP(AA$1&amp;$R38,$C$3:$C$1662&amp;$D$3:$D$1662,$E$3:$E$1662,0,0,1)</f>
        <v>103800</v>
      </c>
      <c r="AB38" s="2" cm="1">
        <f t="array" ref="AB38">_xlfn.XLOOKUP(AB$1&amp;$R38,$C$3:$C$1662&amp;$D$3:$D$1662,$E$3:$E$1662,0,0,1)</f>
        <v>87200</v>
      </c>
      <c r="AC38" s="2" cm="1">
        <f t="array" ref="AC38">_xlfn.XLOOKUP(AC$1&amp;$R38,$C$3:$C$1662&amp;$D$3:$D$1662,$E$3:$E$1662,0,0,1)</f>
        <v>145000</v>
      </c>
    </row>
    <row r="39" spans="3:29" x14ac:dyDescent="0.4">
      <c r="C39" t="s">
        <v>758</v>
      </c>
      <c r="D39" t="s">
        <v>549</v>
      </c>
      <c r="E39">
        <v>145000</v>
      </c>
      <c r="R39" t="s">
        <v>51</v>
      </c>
      <c r="S39" s="2">
        <f t="shared" si="1"/>
        <v>9942440</v>
      </c>
      <c r="T39" s="2">
        <f t="shared" si="4"/>
        <v>7474600</v>
      </c>
      <c r="U39" s="2">
        <f t="shared" si="4"/>
        <v>17710700</v>
      </c>
      <c r="V39" s="2">
        <f t="shared" si="4"/>
        <v>9075700</v>
      </c>
      <c r="W39" s="2">
        <f t="shared" si="4"/>
        <v>9095400</v>
      </c>
      <c r="X39" s="2">
        <f t="shared" si="4"/>
        <v>6355800</v>
      </c>
      <c r="Y39" s="2" cm="1">
        <f t="array" ref="Y39">_xlfn.XLOOKUP(Y$1&amp;$R39,$C$3:$C$1662&amp;$D$3:$D$1662,$E$3:$E$1662,0,0,1)</f>
        <v>68200</v>
      </c>
      <c r="Z39" s="2" cm="1">
        <f t="array" ref="Z39">_xlfn.XLOOKUP(Z$1&amp;$R39,$C$3:$C$1662&amp;$D$3:$D$1662,$E$3:$E$1662,0,0,1)</f>
        <v>172900</v>
      </c>
      <c r="AA39" s="2" cm="1">
        <f t="array" ref="AA39">_xlfn.XLOOKUP(AA$1&amp;$R39,$C$3:$C$1662&amp;$D$3:$D$1662,$E$3:$E$1662,0,0,1)</f>
        <v>90700</v>
      </c>
      <c r="AB39" s="2" cm="1">
        <f t="array" ref="AB39">_xlfn.XLOOKUP(AB$1&amp;$R39,$C$3:$C$1662&amp;$D$3:$D$1662,$E$3:$E$1662,0,0,1)</f>
        <v>114000</v>
      </c>
      <c r="AC39" s="2" cm="1">
        <f t="array" ref="AC39">_xlfn.XLOOKUP(AC$1&amp;$R39,$C$3:$C$1662&amp;$D$3:$D$1662,$E$3:$E$1662,0,0,1)</f>
        <v>96800</v>
      </c>
    </row>
    <row r="40" spans="3:29" x14ac:dyDescent="0.4">
      <c r="C40" t="s">
        <v>758</v>
      </c>
      <c r="D40" t="s">
        <v>550</v>
      </c>
      <c r="E40">
        <v>96800</v>
      </c>
      <c r="R40" t="s">
        <v>280</v>
      </c>
      <c r="S40" s="2">
        <f t="shared" si="1"/>
        <v>10037260</v>
      </c>
      <c r="T40" s="2">
        <f t="shared" si="4"/>
        <v>7518600</v>
      </c>
      <c r="U40" s="2">
        <f t="shared" si="4"/>
        <v>17815900</v>
      </c>
      <c r="V40" s="2">
        <f t="shared" si="4"/>
        <v>9149700</v>
      </c>
      <c r="W40" s="2">
        <f t="shared" si="4"/>
        <v>9246000</v>
      </c>
      <c r="X40" s="2">
        <f t="shared" si="4"/>
        <v>6456100</v>
      </c>
      <c r="Y40" s="2" cm="1">
        <f t="array" ref="Y40">_xlfn.XLOOKUP(Y$1&amp;$R40,$C$3:$C$1662&amp;$D$3:$D$1662,$E$3:$E$1662,0,0,1)</f>
        <v>44000</v>
      </c>
      <c r="Z40" s="2" cm="1">
        <f t="array" ref="Z40">_xlfn.XLOOKUP(Z$1&amp;$R40,$C$3:$C$1662&amp;$D$3:$D$1662,$E$3:$E$1662,0,0,1)</f>
        <v>105200</v>
      </c>
      <c r="AA40" s="2" cm="1">
        <f t="array" ref="AA40">_xlfn.XLOOKUP(AA$1&amp;$R40,$C$3:$C$1662&amp;$D$3:$D$1662,$E$3:$E$1662,0,0,1)</f>
        <v>74000</v>
      </c>
      <c r="AB40" s="2" cm="1">
        <f t="array" ref="AB40">_xlfn.XLOOKUP(AB$1&amp;$R40,$C$3:$C$1662&amp;$D$3:$D$1662,$E$3:$E$1662,0,0,1)</f>
        <v>150600</v>
      </c>
      <c r="AC40" s="2" cm="1">
        <f t="array" ref="AC40">_xlfn.XLOOKUP(AC$1&amp;$R40,$C$3:$C$1662&amp;$D$3:$D$1662,$E$3:$E$1662,0,0,1)</f>
        <v>100300</v>
      </c>
    </row>
    <row r="41" spans="3:29" x14ac:dyDescent="0.4">
      <c r="C41" t="s">
        <v>758</v>
      </c>
      <c r="D41" t="s">
        <v>551</v>
      </c>
      <c r="E41">
        <v>100300</v>
      </c>
      <c r="R41" t="s">
        <v>154</v>
      </c>
      <c r="S41" s="2">
        <f t="shared" si="1"/>
        <v>10165520</v>
      </c>
      <c r="T41" s="2">
        <f t="shared" si="4"/>
        <v>7666100</v>
      </c>
      <c r="U41" s="2">
        <f t="shared" si="4"/>
        <v>17905000</v>
      </c>
      <c r="V41" s="2">
        <f t="shared" si="4"/>
        <v>9212100</v>
      </c>
      <c r="W41" s="2">
        <f t="shared" si="4"/>
        <v>9455200</v>
      </c>
      <c r="X41" s="2">
        <f t="shared" si="4"/>
        <v>6589200</v>
      </c>
      <c r="Y41" s="2" cm="1">
        <f t="array" ref="Y41">_xlfn.XLOOKUP(Y$1&amp;$R41,$C$3:$C$1662&amp;$D$3:$D$1662,$E$3:$E$1662,0,0,1)</f>
        <v>147500</v>
      </c>
      <c r="Z41" s="2" cm="1">
        <f t="array" ref="Z41">_xlfn.XLOOKUP(Z$1&amp;$R41,$C$3:$C$1662&amp;$D$3:$D$1662,$E$3:$E$1662,0,0,1)</f>
        <v>89100</v>
      </c>
      <c r="AA41" s="2" cm="1">
        <f t="array" ref="AA41">_xlfn.XLOOKUP(AA$1&amp;$R41,$C$3:$C$1662&amp;$D$3:$D$1662,$E$3:$E$1662,0,0,1)</f>
        <v>62400</v>
      </c>
      <c r="AB41" s="2" cm="1">
        <f t="array" ref="AB41">_xlfn.XLOOKUP(AB$1&amp;$R41,$C$3:$C$1662&amp;$D$3:$D$1662,$E$3:$E$1662,0,0,1)</f>
        <v>209200</v>
      </c>
      <c r="AC41" s="2" cm="1">
        <f t="array" ref="AC41">_xlfn.XLOOKUP(AC$1&amp;$R41,$C$3:$C$1662&amp;$D$3:$D$1662,$E$3:$E$1662,0,0,1)</f>
        <v>133100</v>
      </c>
    </row>
    <row r="42" spans="3:29" x14ac:dyDescent="0.4">
      <c r="C42" t="s">
        <v>758</v>
      </c>
      <c r="D42" t="s">
        <v>552</v>
      </c>
      <c r="E42">
        <v>133100</v>
      </c>
      <c r="R42" t="s">
        <v>133</v>
      </c>
      <c r="S42" s="2">
        <f t="shared" si="1"/>
        <v>10339800</v>
      </c>
      <c r="T42" s="2">
        <f t="shared" si="4"/>
        <v>7826800</v>
      </c>
      <c r="U42" s="2">
        <f t="shared" si="4"/>
        <v>18056900</v>
      </c>
      <c r="V42" s="2">
        <f t="shared" si="4"/>
        <v>9445200</v>
      </c>
      <c r="W42" s="2">
        <f t="shared" si="4"/>
        <v>9625000</v>
      </c>
      <c r="X42" s="2">
        <f t="shared" si="4"/>
        <v>6745100</v>
      </c>
      <c r="Y42" s="2" cm="1">
        <f t="array" ref="Y42">_xlfn.XLOOKUP(Y$1&amp;$R42,$C$3:$C$1662&amp;$D$3:$D$1662,$E$3:$E$1662,0,0,1)</f>
        <v>160700</v>
      </c>
      <c r="Z42" s="2" cm="1">
        <f t="array" ref="Z42">_xlfn.XLOOKUP(Z$1&amp;$R42,$C$3:$C$1662&amp;$D$3:$D$1662,$E$3:$E$1662,0,0,1)</f>
        <v>151900</v>
      </c>
      <c r="AA42" s="2" cm="1">
        <f t="array" ref="AA42">_xlfn.XLOOKUP(AA$1&amp;$R42,$C$3:$C$1662&amp;$D$3:$D$1662,$E$3:$E$1662,0,0,1)</f>
        <v>233100</v>
      </c>
      <c r="AB42" s="2" cm="1">
        <f t="array" ref="AB42">_xlfn.XLOOKUP(AB$1&amp;$R42,$C$3:$C$1662&amp;$D$3:$D$1662,$E$3:$E$1662,0,0,1)</f>
        <v>169800</v>
      </c>
      <c r="AC42" s="2" cm="1">
        <f t="array" ref="AC42">_xlfn.XLOOKUP(AC$1&amp;$R42,$C$3:$C$1662&amp;$D$3:$D$1662,$E$3:$E$1662,0,0,1)</f>
        <v>155900</v>
      </c>
    </row>
    <row r="43" spans="3:29" x14ac:dyDescent="0.4">
      <c r="C43" t="s">
        <v>758</v>
      </c>
      <c r="D43" t="s">
        <v>553</v>
      </c>
      <c r="E43">
        <v>155900</v>
      </c>
      <c r="R43" t="s">
        <v>113</v>
      </c>
      <c r="S43" s="2">
        <f t="shared" si="1"/>
        <v>10458700</v>
      </c>
      <c r="T43" s="2">
        <f t="shared" si="4"/>
        <v>7924700</v>
      </c>
      <c r="U43" s="2">
        <f t="shared" si="4"/>
        <v>18198100</v>
      </c>
      <c r="V43" s="2">
        <f t="shared" si="4"/>
        <v>9517800</v>
      </c>
      <c r="W43" s="2">
        <f t="shared" si="4"/>
        <v>9836500</v>
      </c>
      <c r="X43" s="2">
        <f t="shared" si="4"/>
        <v>6816400</v>
      </c>
      <c r="Y43" s="2" cm="1">
        <f t="array" ref="Y43">_xlfn.XLOOKUP(Y$1&amp;$R43,$C$3:$C$1662&amp;$D$3:$D$1662,$E$3:$E$1662,0,0,1)</f>
        <v>97900</v>
      </c>
      <c r="Z43" s="2" cm="1">
        <f t="array" ref="Z43">_xlfn.XLOOKUP(Z$1&amp;$R43,$C$3:$C$1662&amp;$D$3:$D$1662,$E$3:$E$1662,0,0,1)</f>
        <v>141200</v>
      </c>
      <c r="AA43" s="2" cm="1">
        <f t="array" ref="AA43">_xlfn.XLOOKUP(AA$1&amp;$R43,$C$3:$C$1662&amp;$D$3:$D$1662,$E$3:$E$1662,0,0,1)</f>
        <v>72600</v>
      </c>
      <c r="AB43" s="2" cm="1">
        <f t="array" ref="AB43">_xlfn.XLOOKUP(AB$1&amp;$R43,$C$3:$C$1662&amp;$D$3:$D$1662,$E$3:$E$1662,0,0,1)</f>
        <v>211500</v>
      </c>
      <c r="AC43" s="2" cm="1">
        <f t="array" ref="AC43">_xlfn.XLOOKUP(AC$1&amp;$R43,$C$3:$C$1662&amp;$D$3:$D$1662,$E$3:$E$1662,0,0,1)</f>
        <v>71300</v>
      </c>
    </row>
    <row r="44" spans="3:29" x14ac:dyDescent="0.4">
      <c r="C44" t="s">
        <v>758</v>
      </c>
      <c r="D44" t="s">
        <v>554</v>
      </c>
      <c r="E44">
        <v>71300</v>
      </c>
      <c r="R44" t="s">
        <v>49</v>
      </c>
      <c r="S44" s="2">
        <f t="shared" si="1"/>
        <v>10578340</v>
      </c>
      <c r="T44" s="2">
        <f t="shared" si="4"/>
        <v>8027100</v>
      </c>
      <c r="U44" s="2">
        <f t="shared" si="4"/>
        <v>18288900</v>
      </c>
      <c r="V44" s="2">
        <f t="shared" si="4"/>
        <v>9579400</v>
      </c>
      <c r="W44" s="2">
        <f t="shared" si="4"/>
        <v>10087100</v>
      </c>
      <c r="X44" s="2">
        <f t="shared" si="4"/>
        <v>6909200</v>
      </c>
      <c r="Y44" s="2" cm="1">
        <f t="array" ref="Y44">_xlfn.XLOOKUP(Y$1&amp;$R44,$C$3:$C$1662&amp;$D$3:$D$1662,$E$3:$E$1662,0,0,1)</f>
        <v>102400</v>
      </c>
      <c r="Z44" s="2" cm="1">
        <f t="array" ref="Z44">_xlfn.XLOOKUP(Z$1&amp;$R44,$C$3:$C$1662&amp;$D$3:$D$1662,$E$3:$E$1662,0,0,1)</f>
        <v>90800</v>
      </c>
      <c r="AA44" s="2" cm="1">
        <f t="array" ref="AA44">_xlfn.XLOOKUP(AA$1&amp;$R44,$C$3:$C$1662&amp;$D$3:$D$1662,$E$3:$E$1662,0,0,1)</f>
        <v>61600</v>
      </c>
      <c r="AB44" s="2" cm="1">
        <f t="array" ref="AB44">_xlfn.XLOOKUP(AB$1&amp;$R44,$C$3:$C$1662&amp;$D$3:$D$1662,$E$3:$E$1662,0,0,1)</f>
        <v>250600</v>
      </c>
      <c r="AC44" s="2" cm="1">
        <f t="array" ref="AC44">_xlfn.XLOOKUP(AC$1&amp;$R44,$C$3:$C$1662&amp;$D$3:$D$1662,$E$3:$E$1662,0,0,1)</f>
        <v>92800</v>
      </c>
    </row>
    <row r="45" spans="3:29" x14ac:dyDescent="0.4">
      <c r="C45" t="s">
        <v>758</v>
      </c>
      <c r="D45" t="s">
        <v>555</v>
      </c>
      <c r="E45">
        <v>92800</v>
      </c>
      <c r="R45" t="s">
        <v>242</v>
      </c>
      <c r="S45" s="2">
        <f t="shared" si="1"/>
        <v>10711820</v>
      </c>
      <c r="T45" s="2">
        <f t="shared" si="4"/>
        <v>8109000</v>
      </c>
      <c r="U45" s="2">
        <f t="shared" si="4"/>
        <v>18382700</v>
      </c>
      <c r="V45" s="2">
        <f t="shared" si="4"/>
        <v>9731700</v>
      </c>
      <c r="W45" s="2">
        <f t="shared" si="4"/>
        <v>10345500</v>
      </c>
      <c r="X45" s="2">
        <f t="shared" si="4"/>
        <v>6990200</v>
      </c>
      <c r="Y45" s="2" cm="1">
        <f t="array" ref="Y45">_xlfn.XLOOKUP(Y$1&amp;$R45,$C$3:$C$1662&amp;$D$3:$D$1662,$E$3:$E$1662,0,0,1)</f>
        <v>81900</v>
      </c>
      <c r="Z45" s="2" cm="1">
        <f t="array" ref="Z45">_xlfn.XLOOKUP(Z$1&amp;$R45,$C$3:$C$1662&amp;$D$3:$D$1662,$E$3:$E$1662,0,0,1)</f>
        <v>93800</v>
      </c>
      <c r="AA45" s="2" cm="1">
        <f t="array" ref="AA45">_xlfn.XLOOKUP(AA$1&amp;$R45,$C$3:$C$1662&amp;$D$3:$D$1662,$E$3:$E$1662,0,0,1)</f>
        <v>152300</v>
      </c>
      <c r="AB45" s="2" cm="1">
        <f t="array" ref="AB45">_xlfn.XLOOKUP(AB$1&amp;$R45,$C$3:$C$1662&amp;$D$3:$D$1662,$E$3:$E$1662,0,0,1)</f>
        <v>258400</v>
      </c>
      <c r="AC45" s="2" cm="1">
        <f t="array" ref="AC45">_xlfn.XLOOKUP(AC$1&amp;$R45,$C$3:$C$1662&amp;$D$3:$D$1662,$E$3:$E$1662,0,0,1)</f>
        <v>81000</v>
      </c>
    </row>
    <row r="46" spans="3:29" x14ac:dyDescent="0.4">
      <c r="C46" t="s">
        <v>758</v>
      </c>
      <c r="D46" t="s">
        <v>556</v>
      </c>
      <c r="E46">
        <v>81000</v>
      </c>
      <c r="R46" t="s">
        <v>126</v>
      </c>
      <c r="S46" s="2">
        <f t="shared" si="1"/>
        <v>10872260</v>
      </c>
      <c r="T46" s="2">
        <f t="shared" si="4"/>
        <v>8191600</v>
      </c>
      <c r="U46" s="2">
        <f t="shared" si="4"/>
        <v>18467200</v>
      </c>
      <c r="V46" s="2">
        <f t="shared" si="4"/>
        <v>10012200</v>
      </c>
      <c r="W46" s="2">
        <f t="shared" si="4"/>
        <v>10573700</v>
      </c>
      <c r="X46" s="2">
        <f t="shared" si="4"/>
        <v>7116600</v>
      </c>
      <c r="Y46" s="2" cm="1">
        <f t="array" ref="Y46">_xlfn.XLOOKUP(Y$1&amp;$R46,$C$3:$C$1662&amp;$D$3:$D$1662,$E$3:$E$1662,0,0,1)</f>
        <v>82600</v>
      </c>
      <c r="Z46" s="2" cm="1">
        <f t="array" ref="Z46">_xlfn.XLOOKUP(Z$1&amp;$R46,$C$3:$C$1662&amp;$D$3:$D$1662,$E$3:$E$1662,0,0,1)</f>
        <v>84500</v>
      </c>
      <c r="AA46" s="2" cm="1">
        <f t="array" ref="AA46">_xlfn.XLOOKUP(AA$1&amp;$R46,$C$3:$C$1662&amp;$D$3:$D$1662,$E$3:$E$1662,0,0,1)</f>
        <v>280500</v>
      </c>
      <c r="AB46" s="2" cm="1">
        <f t="array" ref="AB46">_xlfn.XLOOKUP(AB$1&amp;$R46,$C$3:$C$1662&amp;$D$3:$D$1662,$E$3:$E$1662,0,0,1)</f>
        <v>228200</v>
      </c>
      <c r="AC46" s="2" cm="1">
        <f t="array" ref="AC46">_xlfn.XLOOKUP(AC$1&amp;$R46,$C$3:$C$1662&amp;$D$3:$D$1662,$E$3:$E$1662,0,0,1)</f>
        <v>126400</v>
      </c>
    </row>
    <row r="47" spans="3:29" x14ac:dyDescent="0.4">
      <c r="C47" t="s">
        <v>758</v>
      </c>
      <c r="D47" t="s">
        <v>557</v>
      </c>
      <c r="E47">
        <v>126400</v>
      </c>
      <c r="R47" t="s">
        <v>170</v>
      </c>
      <c r="S47" s="2">
        <f t="shared" si="1"/>
        <v>11094940</v>
      </c>
      <c r="T47" s="2">
        <f t="shared" si="4"/>
        <v>8372100</v>
      </c>
      <c r="U47" s="2">
        <f t="shared" si="4"/>
        <v>18773700</v>
      </c>
      <c r="V47" s="2">
        <f t="shared" si="4"/>
        <v>10124900</v>
      </c>
      <c r="W47" s="2">
        <f t="shared" si="4"/>
        <v>10952800</v>
      </c>
      <c r="X47" s="2">
        <f t="shared" si="4"/>
        <v>7251200</v>
      </c>
      <c r="Y47" s="2" cm="1">
        <f t="array" ref="Y47">_xlfn.XLOOKUP(Y$1&amp;$R47,$C$3:$C$1662&amp;$D$3:$D$1662,$E$3:$E$1662,0,0,1)</f>
        <v>180500</v>
      </c>
      <c r="Z47" s="2" cm="1">
        <f t="array" ref="Z47">_xlfn.XLOOKUP(Z$1&amp;$R47,$C$3:$C$1662&amp;$D$3:$D$1662,$E$3:$E$1662,0,0,1)</f>
        <v>306500</v>
      </c>
      <c r="AA47" s="2" cm="1">
        <f t="array" ref="AA47">_xlfn.XLOOKUP(AA$1&amp;$R47,$C$3:$C$1662&amp;$D$3:$D$1662,$E$3:$E$1662,0,0,1)</f>
        <v>112700</v>
      </c>
      <c r="AB47" s="2" cm="1">
        <f t="array" ref="AB47">_xlfn.XLOOKUP(AB$1&amp;$R47,$C$3:$C$1662&amp;$D$3:$D$1662,$E$3:$E$1662,0,0,1)</f>
        <v>379100</v>
      </c>
      <c r="AC47" s="2" cm="1">
        <f t="array" ref="AC47">_xlfn.XLOOKUP(AC$1&amp;$R47,$C$3:$C$1662&amp;$D$3:$D$1662,$E$3:$E$1662,0,0,1)</f>
        <v>134600</v>
      </c>
    </row>
    <row r="48" spans="3:29" x14ac:dyDescent="0.4">
      <c r="C48" t="s">
        <v>758</v>
      </c>
      <c r="D48" t="s">
        <v>558</v>
      </c>
      <c r="E48">
        <v>134600</v>
      </c>
      <c r="R48" t="s">
        <v>174</v>
      </c>
      <c r="S48" s="2">
        <f t="shared" si="1"/>
        <v>11270640</v>
      </c>
      <c r="T48" s="2">
        <f t="shared" si="4"/>
        <v>8664500</v>
      </c>
      <c r="U48" s="2">
        <f t="shared" si="4"/>
        <v>19021000</v>
      </c>
      <c r="V48" s="2">
        <f t="shared" si="4"/>
        <v>10195100</v>
      </c>
      <c r="W48" s="2">
        <f t="shared" si="4"/>
        <v>11166000</v>
      </c>
      <c r="X48" s="2">
        <f t="shared" si="4"/>
        <v>7306600</v>
      </c>
      <c r="Y48" s="2" cm="1">
        <f t="array" ref="Y48">_xlfn.XLOOKUP(Y$1&amp;$R48,$C$3:$C$1662&amp;$D$3:$D$1662,$E$3:$E$1662,0,0,1)</f>
        <v>292400</v>
      </c>
      <c r="Z48" s="2" cm="1">
        <f t="array" ref="Z48">_xlfn.XLOOKUP(Z$1&amp;$R48,$C$3:$C$1662&amp;$D$3:$D$1662,$E$3:$E$1662,0,0,1)</f>
        <v>247300</v>
      </c>
      <c r="AA48" s="2" cm="1">
        <f t="array" ref="AA48">_xlfn.XLOOKUP(AA$1&amp;$R48,$C$3:$C$1662&amp;$D$3:$D$1662,$E$3:$E$1662,0,0,1)</f>
        <v>70200</v>
      </c>
      <c r="AB48" s="2" cm="1">
        <f t="array" ref="AB48">_xlfn.XLOOKUP(AB$1&amp;$R48,$C$3:$C$1662&amp;$D$3:$D$1662,$E$3:$E$1662,0,0,1)</f>
        <v>213200</v>
      </c>
      <c r="AC48" s="2" cm="1">
        <f t="array" ref="AC48">_xlfn.XLOOKUP(AC$1&amp;$R48,$C$3:$C$1662&amp;$D$3:$D$1662,$E$3:$E$1662,0,0,1)</f>
        <v>55400</v>
      </c>
    </row>
    <row r="49" spans="3:29" x14ac:dyDescent="0.4">
      <c r="C49" t="s">
        <v>758</v>
      </c>
      <c r="D49" t="s">
        <v>559</v>
      </c>
      <c r="E49">
        <v>55400</v>
      </c>
      <c r="R49" t="s">
        <v>179</v>
      </c>
      <c r="S49" s="2">
        <f t="shared" si="1"/>
        <v>11378120</v>
      </c>
      <c r="T49" s="2">
        <f t="shared" si="4"/>
        <v>8787800</v>
      </c>
      <c r="U49" s="2">
        <f t="shared" si="4"/>
        <v>19133200</v>
      </c>
      <c r="V49" s="2">
        <f t="shared" si="4"/>
        <v>10256300</v>
      </c>
      <c r="W49" s="2">
        <f t="shared" si="4"/>
        <v>11332900</v>
      </c>
      <c r="X49" s="2">
        <f t="shared" si="4"/>
        <v>7380400</v>
      </c>
      <c r="Y49" s="2" cm="1">
        <f t="array" ref="Y49">_xlfn.XLOOKUP(Y$1&amp;$R49,$C$3:$C$1662&amp;$D$3:$D$1662,$E$3:$E$1662,0,0,1)</f>
        <v>123300</v>
      </c>
      <c r="Z49" s="2" cm="1">
        <f t="array" ref="Z49">_xlfn.XLOOKUP(Z$1&amp;$R49,$C$3:$C$1662&amp;$D$3:$D$1662,$E$3:$E$1662,0,0,1)</f>
        <v>112200</v>
      </c>
      <c r="AA49" s="2" cm="1">
        <f t="array" ref="AA49">_xlfn.XLOOKUP(AA$1&amp;$R49,$C$3:$C$1662&amp;$D$3:$D$1662,$E$3:$E$1662,0,0,1)</f>
        <v>61200</v>
      </c>
      <c r="AB49" s="2" cm="1">
        <f t="array" ref="AB49">_xlfn.XLOOKUP(AB$1&amp;$R49,$C$3:$C$1662&amp;$D$3:$D$1662,$E$3:$E$1662,0,0,1)</f>
        <v>166900</v>
      </c>
      <c r="AC49" s="2" cm="1">
        <f t="array" ref="AC49">_xlfn.XLOOKUP(AC$1&amp;$R49,$C$3:$C$1662&amp;$D$3:$D$1662,$E$3:$E$1662,0,0,1)</f>
        <v>73800</v>
      </c>
    </row>
    <row r="50" spans="3:29" x14ac:dyDescent="0.4">
      <c r="C50" t="s">
        <v>758</v>
      </c>
      <c r="D50" t="s">
        <v>560</v>
      </c>
      <c r="E50">
        <v>73800</v>
      </c>
      <c r="R50" t="s">
        <v>223</v>
      </c>
      <c r="S50" s="2">
        <f t="shared" si="1"/>
        <v>11485300</v>
      </c>
      <c r="T50" s="2">
        <f t="shared" si="4"/>
        <v>8949800</v>
      </c>
      <c r="U50" s="2">
        <f t="shared" si="4"/>
        <v>19256000</v>
      </c>
      <c r="V50" s="2">
        <f t="shared" si="4"/>
        <v>10314400</v>
      </c>
      <c r="W50" s="2">
        <f t="shared" si="4"/>
        <v>11484000</v>
      </c>
      <c r="X50" s="2">
        <f t="shared" si="4"/>
        <v>7422300</v>
      </c>
      <c r="Y50" s="2" cm="1">
        <f t="array" ref="Y50">_xlfn.XLOOKUP(Y$1&amp;$R50,$C$3:$C$1662&amp;$D$3:$D$1662,$E$3:$E$1662,0,0,1)</f>
        <v>162000</v>
      </c>
      <c r="Z50" s="2" cm="1">
        <f t="array" ref="Z50">_xlfn.XLOOKUP(Z$1&amp;$R50,$C$3:$C$1662&amp;$D$3:$D$1662,$E$3:$E$1662,0,0,1)</f>
        <v>122800</v>
      </c>
      <c r="AA50" s="2" cm="1">
        <f t="array" ref="AA50">_xlfn.XLOOKUP(AA$1&amp;$R50,$C$3:$C$1662&amp;$D$3:$D$1662,$E$3:$E$1662,0,0,1)</f>
        <v>58100</v>
      </c>
      <c r="AB50" s="2" cm="1">
        <f t="array" ref="AB50">_xlfn.XLOOKUP(AB$1&amp;$R50,$C$3:$C$1662&amp;$D$3:$D$1662,$E$3:$E$1662,0,0,1)</f>
        <v>151100</v>
      </c>
      <c r="AC50" s="2" cm="1">
        <f t="array" ref="AC50">_xlfn.XLOOKUP(AC$1&amp;$R50,$C$3:$C$1662&amp;$D$3:$D$1662,$E$3:$E$1662,0,0,1)</f>
        <v>41900</v>
      </c>
    </row>
    <row r="51" spans="3:29" x14ac:dyDescent="0.4">
      <c r="C51" t="s">
        <v>758</v>
      </c>
      <c r="D51" t="s">
        <v>561</v>
      </c>
      <c r="E51">
        <v>41900</v>
      </c>
      <c r="R51" t="s">
        <v>208</v>
      </c>
      <c r="S51" s="2">
        <f t="shared" si="1"/>
        <v>11584380</v>
      </c>
      <c r="T51" s="2">
        <f t="shared" si="4"/>
        <v>9072800</v>
      </c>
      <c r="U51" s="2">
        <f t="shared" si="4"/>
        <v>19365100</v>
      </c>
      <c r="V51" s="2">
        <f t="shared" si="4"/>
        <v>10400200</v>
      </c>
      <c r="W51" s="2">
        <f t="shared" si="4"/>
        <v>11591800</v>
      </c>
      <c r="X51" s="2">
        <f t="shared" si="4"/>
        <v>7492000</v>
      </c>
      <c r="Y51" s="2" cm="1">
        <f t="array" ref="Y51">_xlfn.XLOOKUP(Y$1&amp;$R51,$C$3:$C$1662&amp;$D$3:$D$1662,$E$3:$E$1662,0,0,1)</f>
        <v>123000</v>
      </c>
      <c r="Z51" s="2" cm="1">
        <f t="array" ref="Z51">_xlfn.XLOOKUP(Z$1&amp;$R51,$C$3:$C$1662&amp;$D$3:$D$1662,$E$3:$E$1662,0,0,1)</f>
        <v>109100</v>
      </c>
      <c r="AA51" s="2" cm="1">
        <f t="array" ref="AA51">_xlfn.XLOOKUP(AA$1&amp;$R51,$C$3:$C$1662&amp;$D$3:$D$1662,$E$3:$E$1662,0,0,1)</f>
        <v>85800</v>
      </c>
      <c r="AB51" s="2" cm="1">
        <f t="array" ref="AB51">_xlfn.XLOOKUP(AB$1&amp;$R51,$C$3:$C$1662&amp;$D$3:$D$1662,$E$3:$E$1662,0,0,1)</f>
        <v>107800</v>
      </c>
      <c r="AC51" s="2" cm="1">
        <f t="array" ref="AC51">_xlfn.XLOOKUP(AC$1&amp;$R51,$C$3:$C$1662&amp;$D$3:$D$1662,$E$3:$E$1662,0,0,1)</f>
        <v>69700</v>
      </c>
    </row>
    <row r="52" spans="3:29" x14ac:dyDescent="0.4">
      <c r="C52" t="s">
        <v>758</v>
      </c>
      <c r="D52" t="s">
        <v>562</v>
      </c>
      <c r="E52">
        <v>69700</v>
      </c>
      <c r="R52" t="s">
        <v>160</v>
      </c>
      <c r="S52" s="2">
        <f t="shared" si="1"/>
        <v>11680100</v>
      </c>
      <c r="T52" s="2">
        <f t="shared" ref="T52:X67" si="5">T51+Y52</f>
        <v>9212000</v>
      </c>
      <c r="U52" s="2">
        <f t="shared" si="5"/>
        <v>19460100</v>
      </c>
      <c r="V52" s="2">
        <f t="shared" si="5"/>
        <v>10488200</v>
      </c>
      <c r="W52" s="2">
        <f t="shared" si="5"/>
        <v>11680600</v>
      </c>
      <c r="X52" s="2">
        <f t="shared" si="5"/>
        <v>7559600</v>
      </c>
      <c r="Y52" s="2" cm="1">
        <f t="array" ref="Y52">_xlfn.XLOOKUP(Y$1&amp;$R52,$C$3:$C$1662&amp;$D$3:$D$1662,$E$3:$E$1662,0,0,1)</f>
        <v>139200</v>
      </c>
      <c r="Z52" s="2" cm="1">
        <f t="array" ref="Z52">_xlfn.XLOOKUP(Z$1&amp;$R52,$C$3:$C$1662&amp;$D$3:$D$1662,$E$3:$E$1662,0,0,1)</f>
        <v>95000</v>
      </c>
      <c r="AA52" s="2" cm="1">
        <f t="array" ref="AA52">_xlfn.XLOOKUP(AA$1&amp;$R52,$C$3:$C$1662&amp;$D$3:$D$1662,$E$3:$E$1662,0,0,1)</f>
        <v>88000</v>
      </c>
      <c r="AB52" s="2" cm="1">
        <f t="array" ref="AB52">_xlfn.XLOOKUP(AB$1&amp;$R52,$C$3:$C$1662&amp;$D$3:$D$1662,$E$3:$E$1662,0,0,1)</f>
        <v>88800</v>
      </c>
      <c r="AC52" s="2" cm="1">
        <f t="array" ref="AC52">_xlfn.XLOOKUP(AC$1&amp;$R52,$C$3:$C$1662&amp;$D$3:$D$1662,$E$3:$E$1662,0,0,1)</f>
        <v>67600</v>
      </c>
    </row>
    <row r="53" spans="3:29" x14ac:dyDescent="0.4">
      <c r="C53" t="s">
        <v>758</v>
      </c>
      <c r="D53" t="s">
        <v>563</v>
      </c>
      <c r="E53">
        <v>67600</v>
      </c>
      <c r="R53" t="s">
        <v>168</v>
      </c>
      <c r="S53" s="2">
        <f t="shared" si="1"/>
        <v>11762740</v>
      </c>
      <c r="T53" s="2">
        <f t="shared" si="5"/>
        <v>9314100</v>
      </c>
      <c r="U53" s="2">
        <f t="shared" si="5"/>
        <v>19529400</v>
      </c>
      <c r="V53" s="2">
        <f t="shared" si="5"/>
        <v>10547400</v>
      </c>
      <c r="W53" s="2">
        <f t="shared" si="5"/>
        <v>11782600</v>
      </c>
      <c r="X53" s="2">
        <f t="shared" si="5"/>
        <v>7640200</v>
      </c>
      <c r="Y53" s="2" cm="1">
        <f t="array" ref="Y53">_xlfn.XLOOKUP(Y$1&amp;$R53,$C$3:$C$1662&amp;$D$3:$D$1662,$E$3:$E$1662,0,0,1)</f>
        <v>102100</v>
      </c>
      <c r="Z53" s="2" cm="1">
        <f t="array" ref="Z53">_xlfn.XLOOKUP(Z$1&amp;$R53,$C$3:$C$1662&amp;$D$3:$D$1662,$E$3:$E$1662,0,0,1)</f>
        <v>69300</v>
      </c>
      <c r="AA53" s="2" cm="1">
        <f t="array" ref="AA53">_xlfn.XLOOKUP(AA$1&amp;$R53,$C$3:$C$1662&amp;$D$3:$D$1662,$E$3:$E$1662,0,0,1)</f>
        <v>59200</v>
      </c>
      <c r="AB53" s="2" cm="1">
        <f t="array" ref="AB53">_xlfn.XLOOKUP(AB$1&amp;$R53,$C$3:$C$1662&amp;$D$3:$D$1662,$E$3:$E$1662,0,0,1)</f>
        <v>102000</v>
      </c>
      <c r="AC53" s="2" cm="1">
        <f t="array" ref="AC53">_xlfn.XLOOKUP(AC$1&amp;$R53,$C$3:$C$1662&amp;$D$3:$D$1662,$E$3:$E$1662,0,0,1)</f>
        <v>80600</v>
      </c>
    </row>
    <row r="54" spans="3:29" x14ac:dyDescent="0.4">
      <c r="C54" t="s">
        <v>758</v>
      </c>
      <c r="D54" t="s">
        <v>564</v>
      </c>
      <c r="E54">
        <v>80600</v>
      </c>
      <c r="R54" t="s">
        <v>167</v>
      </c>
      <c r="S54" s="2">
        <f t="shared" si="1"/>
        <v>11851740</v>
      </c>
      <c r="T54" s="2">
        <f t="shared" si="5"/>
        <v>9403000</v>
      </c>
      <c r="U54" s="2">
        <f t="shared" si="5"/>
        <v>19613900</v>
      </c>
      <c r="V54" s="2">
        <f t="shared" si="5"/>
        <v>10658900</v>
      </c>
      <c r="W54" s="2">
        <f t="shared" si="5"/>
        <v>11879300</v>
      </c>
      <c r="X54" s="2">
        <f t="shared" si="5"/>
        <v>7703600</v>
      </c>
      <c r="Y54" s="2" cm="1">
        <f t="array" ref="Y54">_xlfn.XLOOKUP(Y$1&amp;$R54,$C$3:$C$1662&amp;$D$3:$D$1662,$E$3:$E$1662,0,0,1)</f>
        <v>88900</v>
      </c>
      <c r="Z54" s="2" cm="1">
        <f t="array" ref="Z54">_xlfn.XLOOKUP(Z$1&amp;$R54,$C$3:$C$1662&amp;$D$3:$D$1662,$E$3:$E$1662,0,0,1)</f>
        <v>84500</v>
      </c>
      <c r="AA54" s="2" cm="1">
        <f t="array" ref="AA54">_xlfn.XLOOKUP(AA$1&amp;$R54,$C$3:$C$1662&amp;$D$3:$D$1662,$E$3:$E$1662,0,0,1)</f>
        <v>111500</v>
      </c>
      <c r="AB54" s="2" cm="1">
        <f t="array" ref="AB54">_xlfn.XLOOKUP(AB$1&amp;$R54,$C$3:$C$1662&amp;$D$3:$D$1662,$E$3:$E$1662,0,0,1)</f>
        <v>96700</v>
      </c>
      <c r="AC54" s="2" cm="1">
        <f t="array" ref="AC54">_xlfn.XLOOKUP(AC$1&amp;$R54,$C$3:$C$1662&amp;$D$3:$D$1662,$E$3:$E$1662,0,0,1)</f>
        <v>63400</v>
      </c>
    </row>
    <row r="55" spans="3:29" x14ac:dyDescent="0.4">
      <c r="C55" t="s">
        <v>758</v>
      </c>
      <c r="D55" t="s">
        <v>565</v>
      </c>
      <c r="E55">
        <v>63400</v>
      </c>
      <c r="R55" t="s">
        <v>218</v>
      </c>
      <c r="S55" s="2">
        <f t="shared" si="1"/>
        <v>11954820</v>
      </c>
      <c r="T55" s="2">
        <f t="shared" si="5"/>
        <v>9509600</v>
      </c>
      <c r="U55" s="2">
        <f t="shared" si="5"/>
        <v>19695600</v>
      </c>
      <c r="V55" s="2">
        <f t="shared" si="5"/>
        <v>10788300</v>
      </c>
      <c r="W55" s="2">
        <f t="shared" si="5"/>
        <v>12022700</v>
      </c>
      <c r="X55" s="2">
        <f t="shared" si="5"/>
        <v>7757900</v>
      </c>
      <c r="Y55" s="2" cm="1">
        <f t="array" ref="Y55">_xlfn.XLOOKUP(Y$1&amp;$R55,$C$3:$C$1662&amp;$D$3:$D$1662,$E$3:$E$1662,0,0,1)</f>
        <v>106600</v>
      </c>
      <c r="Z55" s="2" cm="1">
        <f t="array" ref="Z55">_xlfn.XLOOKUP(Z$1&amp;$R55,$C$3:$C$1662&amp;$D$3:$D$1662,$E$3:$E$1662,0,0,1)</f>
        <v>81700</v>
      </c>
      <c r="AA55" s="2" cm="1">
        <f t="array" ref="AA55">_xlfn.XLOOKUP(AA$1&amp;$R55,$C$3:$C$1662&amp;$D$3:$D$1662,$E$3:$E$1662,0,0,1)</f>
        <v>129400</v>
      </c>
      <c r="AB55" s="2" cm="1">
        <f t="array" ref="AB55">_xlfn.XLOOKUP(AB$1&amp;$R55,$C$3:$C$1662&amp;$D$3:$D$1662,$E$3:$E$1662,0,0,1)</f>
        <v>143400</v>
      </c>
      <c r="AC55" s="2" cm="1">
        <f t="array" ref="AC55">_xlfn.XLOOKUP(AC$1&amp;$R55,$C$3:$C$1662&amp;$D$3:$D$1662,$E$3:$E$1662,0,0,1)</f>
        <v>54300</v>
      </c>
    </row>
    <row r="56" spans="3:29" x14ac:dyDescent="0.4">
      <c r="C56" t="s">
        <v>758</v>
      </c>
      <c r="D56" t="s">
        <v>566</v>
      </c>
      <c r="E56">
        <v>54300</v>
      </c>
      <c r="R56" t="s">
        <v>238</v>
      </c>
      <c r="S56" s="2">
        <f t="shared" si="1"/>
        <v>12058940</v>
      </c>
      <c r="T56" s="2">
        <f t="shared" si="5"/>
        <v>9582600</v>
      </c>
      <c r="U56" s="2">
        <f t="shared" si="5"/>
        <v>19856500</v>
      </c>
      <c r="V56" s="2">
        <f t="shared" si="5"/>
        <v>10904300</v>
      </c>
      <c r="W56" s="2">
        <f t="shared" si="5"/>
        <v>12158200</v>
      </c>
      <c r="X56" s="2">
        <f t="shared" si="5"/>
        <v>7793100</v>
      </c>
      <c r="Y56" s="2" cm="1">
        <f t="array" ref="Y56">_xlfn.XLOOKUP(Y$1&amp;$R56,$C$3:$C$1662&amp;$D$3:$D$1662,$E$3:$E$1662,0,0,1)</f>
        <v>73000</v>
      </c>
      <c r="Z56" s="2" cm="1">
        <f t="array" ref="Z56">_xlfn.XLOOKUP(Z$1&amp;$R56,$C$3:$C$1662&amp;$D$3:$D$1662,$E$3:$E$1662,0,0,1)</f>
        <v>160900</v>
      </c>
      <c r="AA56" s="2" cm="1">
        <f t="array" ref="AA56">_xlfn.XLOOKUP(AA$1&amp;$R56,$C$3:$C$1662&amp;$D$3:$D$1662,$E$3:$E$1662,0,0,1)</f>
        <v>116000</v>
      </c>
      <c r="AB56" s="2" cm="1">
        <f t="array" ref="AB56">_xlfn.XLOOKUP(AB$1&amp;$R56,$C$3:$C$1662&amp;$D$3:$D$1662,$E$3:$E$1662,0,0,1)</f>
        <v>135500</v>
      </c>
      <c r="AC56" s="2" cm="1">
        <f t="array" ref="AC56">_xlfn.XLOOKUP(AC$1&amp;$R56,$C$3:$C$1662&amp;$D$3:$D$1662,$E$3:$E$1662,0,0,1)</f>
        <v>35200</v>
      </c>
    </row>
    <row r="57" spans="3:29" x14ac:dyDescent="0.4">
      <c r="C57" t="s">
        <v>758</v>
      </c>
      <c r="D57" t="s">
        <v>567</v>
      </c>
      <c r="E57">
        <v>35200</v>
      </c>
      <c r="R57" t="s">
        <v>240</v>
      </c>
      <c r="S57" s="2">
        <f t="shared" si="1"/>
        <v>12179980</v>
      </c>
      <c r="T57" s="2">
        <f t="shared" si="5"/>
        <v>9706300</v>
      </c>
      <c r="U57" s="2">
        <f t="shared" si="5"/>
        <v>19991400</v>
      </c>
      <c r="V57" s="2">
        <f t="shared" si="5"/>
        <v>11127000</v>
      </c>
      <c r="W57" s="2">
        <f t="shared" si="5"/>
        <v>12237300</v>
      </c>
      <c r="X57" s="2">
        <f t="shared" si="5"/>
        <v>7837900</v>
      </c>
      <c r="Y57" s="2" cm="1">
        <f t="array" ref="Y57">_xlfn.XLOOKUP(Y$1&amp;$R57,$C$3:$C$1662&amp;$D$3:$D$1662,$E$3:$E$1662,0,0,1)</f>
        <v>123700</v>
      </c>
      <c r="Z57" s="2" cm="1">
        <f t="array" ref="Z57">_xlfn.XLOOKUP(Z$1&amp;$R57,$C$3:$C$1662&amp;$D$3:$D$1662,$E$3:$E$1662,0,0,1)</f>
        <v>134900</v>
      </c>
      <c r="AA57" s="2" cm="1">
        <f t="array" ref="AA57">_xlfn.XLOOKUP(AA$1&amp;$R57,$C$3:$C$1662&amp;$D$3:$D$1662,$E$3:$E$1662,0,0,1)</f>
        <v>222700</v>
      </c>
      <c r="AB57" s="2" cm="1">
        <f t="array" ref="AB57">_xlfn.XLOOKUP(AB$1&amp;$R57,$C$3:$C$1662&amp;$D$3:$D$1662,$E$3:$E$1662,0,0,1)</f>
        <v>79100</v>
      </c>
      <c r="AC57" s="2" cm="1">
        <f t="array" ref="AC57">_xlfn.XLOOKUP(AC$1&amp;$R57,$C$3:$C$1662&amp;$D$3:$D$1662,$E$3:$E$1662,0,0,1)</f>
        <v>44800</v>
      </c>
    </row>
    <row r="58" spans="3:29" x14ac:dyDescent="0.4">
      <c r="C58" t="s">
        <v>758</v>
      </c>
      <c r="D58" t="s">
        <v>568</v>
      </c>
      <c r="E58">
        <v>44800</v>
      </c>
      <c r="R58" t="s">
        <v>198</v>
      </c>
      <c r="S58" s="2">
        <f t="shared" si="1"/>
        <v>12279900</v>
      </c>
      <c r="T58" s="2">
        <f t="shared" si="5"/>
        <v>9788300</v>
      </c>
      <c r="U58" s="2">
        <f t="shared" si="5"/>
        <v>20087000</v>
      </c>
      <c r="V58" s="2">
        <f t="shared" si="5"/>
        <v>11234300</v>
      </c>
      <c r="W58" s="2">
        <f t="shared" si="5"/>
        <v>12406100</v>
      </c>
      <c r="X58" s="2">
        <f t="shared" si="5"/>
        <v>7883800</v>
      </c>
      <c r="Y58" s="2" cm="1">
        <f t="array" ref="Y58">_xlfn.XLOOKUP(Y$1&amp;$R58,$C$3:$C$1662&amp;$D$3:$D$1662,$E$3:$E$1662,0,0,1)</f>
        <v>82000</v>
      </c>
      <c r="Z58" s="2" cm="1">
        <f t="array" ref="Z58">_xlfn.XLOOKUP(Z$1&amp;$R58,$C$3:$C$1662&amp;$D$3:$D$1662,$E$3:$E$1662,0,0,1)</f>
        <v>95600</v>
      </c>
      <c r="AA58" s="2" cm="1">
        <f t="array" ref="AA58">_xlfn.XLOOKUP(AA$1&amp;$R58,$C$3:$C$1662&amp;$D$3:$D$1662,$E$3:$E$1662,0,0,1)</f>
        <v>107300</v>
      </c>
      <c r="AB58" s="2" cm="1">
        <f t="array" ref="AB58">_xlfn.XLOOKUP(AB$1&amp;$R58,$C$3:$C$1662&amp;$D$3:$D$1662,$E$3:$E$1662,0,0,1)</f>
        <v>168800</v>
      </c>
      <c r="AC58" s="2" cm="1">
        <f t="array" ref="AC58">_xlfn.XLOOKUP(AC$1&amp;$R58,$C$3:$C$1662&amp;$D$3:$D$1662,$E$3:$E$1662,0,0,1)</f>
        <v>45900</v>
      </c>
    </row>
    <row r="59" spans="3:29" x14ac:dyDescent="0.4">
      <c r="C59" t="s">
        <v>758</v>
      </c>
      <c r="D59" t="s">
        <v>569</v>
      </c>
      <c r="E59">
        <v>45900</v>
      </c>
      <c r="R59" t="s">
        <v>251</v>
      </c>
      <c r="S59" s="2">
        <f t="shared" si="1"/>
        <v>12375520</v>
      </c>
      <c r="T59" s="2">
        <f t="shared" si="5"/>
        <v>9870100</v>
      </c>
      <c r="U59" s="2">
        <f t="shared" si="5"/>
        <v>20164100</v>
      </c>
      <c r="V59" s="2">
        <f t="shared" si="5"/>
        <v>11379600</v>
      </c>
      <c r="W59" s="2">
        <f t="shared" si="5"/>
        <v>12523200</v>
      </c>
      <c r="X59" s="2">
        <f t="shared" si="5"/>
        <v>7940600</v>
      </c>
      <c r="Y59" s="2" cm="1">
        <f t="array" ref="Y59">_xlfn.XLOOKUP(Y$1&amp;$R59,$C$3:$C$1662&amp;$D$3:$D$1662,$E$3:$E$1662,0,0,1)</f>
        <v>81800</v>
      </c>
      <c r="Z59" s="2" cm="1">
        <f t="array" ref="Z59">_xlfn.XLOOKUP(Z$1&amp;$R59,$C$3:$C$1662&amp;$D$3:$D$1662,$E$3:$E$1662,0,0,1)</f>
        <v>77100</v>
      </c>
      <c r="AA59" s="2" cm="1">
        <f t="array" ref="AA59">_xlfn.XLOOKUP(AA$1&amp;$R59,$C$3:$C$1662&amp;$D$3:$D$1662,$E$3:$E$1662,0,0,1)</f>
        <v>145300</v>
      </c>
      <c r="AB59" s="2" cm="1">
        <f t="array" ref="AB59">_xlfn.XLOOKUP(AB$1&amp;$R59,$C$3:$C$1662&amp;$D$3:$D$1662,$E$3:$E$1662,0,0,1)</f>
        <v>117100</v>
      </c>
      <c r="AC59" s="2" cm="1">
        <f t="array" ref="AC59">_xlfn.XLOOKUP(AC$1&amp;$R59,$C$3:$C$1662&amp;$D$3:$D$1662,$E$3:$E$1662,0,0,1)</f>
        <v>56800</v>
      </c>
    </row>
    <row r="60" spans="3:29" x14ac:dyDescent="0.4">
      <c r="C60" t="s">
        <v>758</v>
      </c>
      <c r="D60" t="s">
        <v>570</v>
      </c>
      <c r="E60">
        <v>56800</v>
      </c>
      <c r="R60" t="s">
        <v>259</v>
      </c>
      <c r="S60" s="2">
        <f t="shared" si="1"/>
        <v>12473360</v>
      </c>
      <c r="T60" s="2">
        <f t="shared" si="5"/>
        <v>10031400</v>
      </c>
      <c r="U60" s="2">
        <f t="shared" si="5"/>
        <v>20222400</v>
      </c>
      <c r="V60" s="2">
        <f t="shared" si="5"/>
        <v>11505900</v>
      </c>
      <c r="W60" s="2">
        <f t="shared" si="5"/>
        <v>12638500</v>
      </c>
      <c r="X60" s="2">
        <f t="shared" si="5"/>
        <v>7968600</v>
      </c>
      <c r="Y60" s="2" cm="1">
        <f t="array" ref="Y60">_xlfn.XLOOKUP(Y$1&amp;$R60,$C$3:$C$1662&amp;$D$3:$D$1662,$E$3:$E$1662,0,0,1)</f>
        <v>161300</v>
      </c>
      <c r="Z60" s="2" cm="1">
        <f t="array" ref="Z60">_xlfn.XLOOKUP(Z$1&amp;$R60,$C$3:$C$1662&amp;$D$3:$D$1662,$E$3:$E$1662,0,0,1)</f>
        <v>58300</v>
      </c>
      <c r="AA60" s="2" cm="1">
        <f t="array" ref="AA60">_xlfn.XLOOKUP(AA$1&amp;$R60,$C$3:$C$1662&amp;$D$3:$D$1662,$E$3:$E$1662,0,0,1)</f>
        <v>126300</v>
      </c>
      <c r="AB60" s="2" cm="1">
        <f t="array" ref="AB60">_xlfn.XLOOKUP(AB$1&amp;$R60,$C$3:$C$1662&amp;$D$3:$D$1662,$E$3:$E$1662,0,0,1)</f>
        <v>115300</v>
      </c>
      <c r="AC60" s="2" cm="1">
        <f t="array" ref="AC60">_xlfn.XLOOKUP(AC$1&amp;$R60,$C$3:$C$1662&amp;$D$3:$D$1662,$E$3:$E$1662,0,0,1)</f>
        <v>28000</v>
      </c>
    </row>
    <row r="61" spans="3:29" x14ac:dyDescent="0.4">
      <c r="C61" t="s">
        <v>758</v>
      </c>
      <c r="D61" t="s">
        <v>571</v>
      </c>
      <c r="E61">
        <v>28000</v>
      </c>
      <c r="R61" t="s">
        <v>80</v>
      </c>
      <c r="S61" s="2">
        <f t="shared" si="1"/>
        <v>12548800</v>
      </c>
      <c r="T61" s="2">
        <f t="shared" si="5"/>
        <v>10101200</v>
      </c>
      <c r="U61" s="2">
        <f t="shared" si="5"/>
        <v>20319200</v>
      </c>
      <c r="V61" s="2">
        <f t="shared" si="5"/>
        <v>11595400</v>
      </c>
      <c r="W61" s="2">
        <f t="shared" si="5"/>
        <v>12715400</v>
      </c>
      <c r="X61" s="2">
        <f t="shared" si="5"/>
        <v>8012800</v>
      </c>
      <c r="Y61" s="2" cm="1">
        <f t="array" ref="Y61">_xlfn.XLOOKUP(Y$1&amp;$R61,$C$3:$C$1662&amp;$D$3:$D$1662,$E$3:$E$1662,0,0,1)</f>
        <v>69800</v>
      </c>
      <c r="Z61" s="2" cm="1">
        <f t="array" ref="Z61">_xlfn.XLOOKUP(Z$1&amp;$R61,$C$3:$C$1662&amp;$D$3:$D$1662,$E$3:$E$1662,0,0,1)</f>
        <v>96800</v>
      </c>
      <c r="AA61" s="2" cm="1">
        <f t="array" ref="AA61">_xlfn.XLOOKUP(AA$1&amp;$R61,$C$3:$C$1662&amp;$D$3:$D$1662,$E$3:$E$1662,0,0,1)</f>
        <v>89500</v>
      </c>
      <c r="AB61" s="2" cm="1">
        <f t="array" ref="AB61">_xlfn.XLOOKUP(AB$1&amp;$R61,$C$3:$C$1662&amp;$D$3:$D$1662,$E$3:$E$1662,0,0,1)</f>
        <v>76900</v>
      </c>
      <c r="AC61" s="2" cm="1">
        <f t="array" ref="AC61">_xlfn.XLOOKUP(AC$1&amp;$R61,$C$3:$C$1662&amp;$D$3:$D$1662,$E$3:$E$1662,0,0,1)</f>
        <v>44200</v>
      </c>
    </row>
    <row r="62" spans="3:29" x14ac:dyDescent="0.4">
      <c r="C62" t="s">
        <v>758</v>
      </c>
      <c r="D62" t="s">
        <v>572</v>
      </c>
      <c r="E62">
        <v>44200</v>
      </c>
      <c r="R62" t="s">
        <v>206</v>
      </c>
      <c r="S62" s="2">
        <f t="shared" si="1"/>
        <v>12654620</v>
      </c>
      <c r="T62" s="2">
        <f t="shared" si="5"/>
        <v>10245100</v>
      </c>
      <c r="U62" s="2">
        <f t="shared" si="5"/>
        <v>20422900</v>
      </c>
      <c r="V62" s="2">
        <f t="shared" si="5"/>
        <v>11713300</v>
      </c>
      <c r="W62" s="2">
        <f t="shared" si="5"/>
        <v>12777900</v>
      </c>
      <c r="X62" s="2">
        <f t="shared" si="5"/>
        <v>8113900</v>
      </c>
      <c r="Y62" s="2" cm="1">
        <f t="array" ref="Y62">_xlfn.XLOOKUP(Y$1&amp;$R62,$C$3:$C$1662&amp;$D$3:$D$1662,$E$3:$E$1662,0,0,1)</f>
        <v>143900</v>
      </c>
      <c r="Z62" s="2" cm="1">
        <f t="array" ref="Z62">_xlfn.XLOOKUP(Z$1&amp;$R62,$C$3:$C$1662&amp;$D$3:$D$1662,$E$3:$E$1662,0,0,1)</f>
        <v>103700</v>
      </c>
      <c r="AA62" s="2" cm="1">
        <f t="array" ref="AA62">_xlfn.XLOOKUP(AA$1&amp;$R62,$C$3:$C$1662&amp;$D$3:$D$1662,$E$3:$E$1662,0,0,1)</f>
        <v>117900</v>
      </c>
      <c r="AB62" s="2" cm="1">
        <f t="array" ref="AB62">_xlfn.XLOOKUP(AB$1&amp;$R62,$C$3:$C$1662&amp;$D$3:$D$1662,$E$3:$E$1662,0,0,1)</f>
        <v>62500</v>
      </c>
      <c r="AC62" s="2" cm="1">
        <f t="array" ref="AC62">_xlfn.XLOOKUP(AC$1&amp;$R62,$C$3:$C$1662&amp;$D$3:$D$1662,$E$3:$E$1662,0,0,1)</f>
        <v>101100</v>
      </c>
    </row>
    <row r="63" spans="3:29" x14ac:dyDescent="0.4">
      <c r="C63" t="s">
        <v>758</v>
      </c>
      <c r="D63" t="s">
        <v>573</v>
      </c>
      <c r="E63">
        <v>101100</v>
      </c>
      <c r="R63" t="s">
        <v>178</v>
      </c>
      <c r="S63" s="2">
        <f t="shared" si="1"/>
        <v>12728020</v>
      </c>
      <c r="T63" s="2">
        <f t="shared" si="5"/>
        <v>10272600</v>
      </c>
      <c r="U63" s="2">
        <f t="shared" si="5"/>
        <v>20528400</v>
      </c>
      <c r="V63" s="2">
        <f t="shared" si="5"/>
        <v>11786800</v>
      </c>
      <c r="W63" s="2">
        <f t="shared" si="5"/>
        <v>12899400</v>
      </c>
      <c r="X63" s="2">
        <f t="shared" si="5"/>
        <v>8152900</v>
      </c>
      <c r="Y63" s="2" cm="1">
        <f t="array" ref="Y63">_xlfn.XLOOKUP(Y$1&amp;$R63,$C$3:$C$1662&amp;$D$3:$D$1662,$E$3:$E$1662,0,0,1)</f>
        <v>27500</v>
      </c>
      <c r="Z63" s="2" cm="1">
        <f t="array" ref="Z63">_xlfn.XLOOKUP(Z$1&amp;$R63,$C$3:$C$1662&amp;$D$3:$D$1662,$E$3:$E$1662,0,0,1)</f>
        <v>105500</v>
      </c>
      <c r="AA63" s="2" cm="1">
        <f t="array" ref="AA63">_xlfn.XLOOKUP(AA$1&amp;$R63,$C$3:$C$1662&amp;$D$3:$D$1662,$E$3:$E$1662,0,0,1)</f>
        <v>73500</v>
      </c>
      <c r="AB63" s="2" cm="1">
        <f t="array" ref="AB63">_xlfn.XLOOKUP(AB$1&amp;$R63,$C$3:$C$1662&amp;$D$3:$D$1662,$E$3:$E$1662,0,0,1)</f>
        <v>121500</v>
      </c>
      <c r="AC63" s="2" cm="1">
        <f t="array" ref="AC63">_xlfn.XLOOKUP(AC$1&amp;$R63,$C$3:$C$1662&amp;$D$3:$D$1662,$E$3:$E$1662,0,0,1)</f>
        <v>39000</v>
      </c>
    </row>
    <row r="64" spans="3:29" x14ac:dyDescent="0.4">
      <c r="C64" t="s">
        <v>758</v>
      </c>
      <c r="D64" t="s">
        <v>574</v>
      </c>
      <c r="E64">
        <v>39000</v>
      </c>
      <c r="R64" t="s">
        <v>183</v>
      </c>
      <c r="S64" s="2">
        <f t="shared" si="1"/>
        <v>12795380</v>
      </c>
      <c r="T64" s="2">
        <f t="shared" si="5"/>
        <v>10324300</v>
      </c>
      <c r="U64" s="2">
        <f t="shared" si="5"/>
        <v>20576700</v>
      </c>
      <c r="V64" s="2">
        <f t="shared" si="5"/>
        <v>11890400</v>
      </c>
      <c r="W64" s="2">
        <f t="shared" si="5"/>
        <v>12981300</v>
      </c>
      <c r="X64" s="2">
        <f t="shared" si="5"/>
        <v>8204200</v>
      </c>
      <c r="Y64" s="2" cm="1">
        <f t="array" ref="Y64">_xlfn.XLOOKUP(Y$1&amp;$R64,$C$3:$C$1662&amp;$D$3:$D$1662,$E$3:$E$1662,0,0,1)</f>
        <v>51700</v>
      </c>
      <c r="Z64" s="2" cm="1">
        <f t="array" ref="Z64">_xlfn.XLOOKUP(Z$1&amp;$R64,$C$3:$C$1662&amp;$D$3:$D$1662,$E$3:$E$1662,0,0,1)</f>
        <v>48300</v>
      </c>
      <c r="AA64" s="2" cm="1">
        <f t="array" ref="AA64">_xlfn.XLOOKUP(AA$1&amp;$R64,$C$3:$C$1662&amp;$D$3:$D$1662,$E$3:$E$1662,0,0,1)</f>
        <v>103600</v>
      </c>
      <c r="AB64" s="2" cm="1">
        <f t="array" ref="AB64">_xlfn.XLOOKUP(AB$1&amp;$R64,$C$3:$C$1662&amp;$D$3:$D$1662,$E$3:$E$1662,0,0,1)</f>
        <v>81900</v>
      </c>
      <c r="AC64" s="2" cm="1">
        <f t="array" ref="AC64">_xlfn.XLOOKUP(AC$1&amp;$R64,$C$3:$C$1662&amp;$D$3:$D$1662,$E$3:$E$1662,0,0,1)</f>
        <v>51300</v>
      </c>
    </row>
    <row r="65" spans="3:29" x14ac:dyDescent="0.4">
      <c r="C65" t="s">
        <v>758</v>
      </c>
      <c r="D65" t="s">
        <v>575</v>
      </c>
      <c r="E65">
        <v>51300</v>
      </c>
      <c r="R65" t="s">
        <v>64</v>
      </c>
      <c r="S65" s="2">
        <f t="shared" si="1"/>
        <v>12849760</v>
      </c>
      <c r="T65" s="2">
        <f t="shared" si="5"/>
        <v>10377600</v>
      </c>
      <c r="U65" s="2">
        <f t="shared" si="5"/>
        <v>20622000</v>
      </c>
      <c r="V65" s="2">
        <f t="shared" si="5"/>
        <v>11949100</v>
      </c>
      <c r="W65" s="2">
        <f t="shared" si="5"/>
        <v>13059700</v>
      </c>
      <c r="X65" s="2">
        <f t="shared" si="5"/>
        <v>8240400</v>
      </c>
      <c r="Y65" s="2" cm="1">
        <f t="array" ref="Y65">_xlfn.XLOOKUP(Y$1&amp;$R65,$C$3:$C$1662&amp;$D$3:$D$1662,$E$3:$E$1662,0,0,1)</f>
        <v>53300</v>
      </c>
      <c r="Z65" s="2" cm="1">
        <f t="array" ref="Z65">_xlfn.XLOOKUP(Z$1&amp;$R65,$C$3:$C$1662&amp;$D$3:$D$1662,$E$3:$E$1662,0,0,1)</f>
        <v>45300</v>
      </c>
      <c r="AA65" s="2" cm="1">
        <f t="array" ref="AA65">_xlfn.XLOOKUP(AA$1&amp;$R65,$C$3:$C$1662&amp;$D$3:$D$1662,$E$3:$E$1662,0,0,1)</f>
        <v>58700</v>
      </c>
      <c r="AB65" s="2" cm="1">
        <f t="array" ref="AB65">_xlfn.XLOOKUP(AB$1&amp;$R65,$C$3:$C$1662&amp;$D$3:$D$1662,$E$3:$E$1662,0,0,1)</f>
        <v>78400</v>
      </c>
      <c r="AC65" s="2" cm="1">
        <f t="array" ref="AC65">_xlfn.XLOOKUP(AC$1&amp;$R65,$C$3:$C$1662&amp;$D$3:$D$1662,$E$3:$E$1662,0,0,1)</f>
        <v>36200</v>
      </c>
    </row>
    <row r="66" spans="3:29" x14ac:dyDescent="0.4">
      <c r="C66" t="s">
        <v>758</v>
      </c>
      <c r="D66" t="s">
        <v>576</v>
      </c>
      <c r="E66">
        <v>36200</v>
      </c>
      <c r="R66" t="s">
        <v>294</v>
      </c>
      <c r="S66" s="2">
        <f t="shared" si="1"/>
        <v>12909900</v>
      </c>
      <c r="T66" s="2">
        <f t="shared" si="5"/>
        <v>10426600</v>
      </c>
      <c r="U66" s="2">
        <f t="shared" si="5"/>
        <v>20704800</v>
      </c>
      <c r="V66" s="2">
        <f t="shared" si="5"/>
        <v>12010700</v>
      </c>
      <c r="W66" s="2">
        <f t="shared" si="5"/>
        <v>13138700</v>
      </c>
      <c r="X66" s="2">
        <f t="shared" si="5"/>
        <v>8268700</v>
      </c>
      <c r="Y66" s="2" cm="1">
        <f t="array" ref="Y66">_xlfn.XLOOKUP(Y$1&amp;$R66,$C$3:$C$1662&amp;$D$3:$D$1662,$E$3:$E$1662,0,0,1)</f>
        <v>49000</v>
      </c>
      <c r="Z66" s="2" cm="1">
        <f t="array" ref="Z66">_xlfn.XLOOKUP(Z$1&amp;$R66,$C$3:$C$1662&amp;$D$3:$D$1662,$E$3:$E$1662,0,0,1)</f>
        <v>82800</v>
      </c>
      <c r="AA66" s="2" cm="1">
        <f t="array" ref="AA66">_xlfn.XLOOKUP(AA$1&amp;$R66,$C$3:$C$1662&amp;$D$3:$D$1662,$E$3:$E$1662,0,0,1)</f>
        <v>61600</v>
      </c>
      <c r="AB66" s="2" cm="1">
        <f t="array" ref="AB66">_xlfn.XLOOKUP(AB$1&amp;$R66,$C$3:$C$1662&amp;$D$3:$D$1662,$E$3:$E$1662,0,0,1)</f>
        <v>79000</v>
      </c>
      <c r="AC66" s="2" cm="1">
        <f t="array" ref="AC66">_xlfn.XLOOKUP(AC$1&amp;$R66,$C$3:$C$1662&amp;$D$3:$D$1662,$E$3:$E$1662,0,0,1)</f>
        <v>28300</v>
      </c>
    </row>
    <row r="67" spans="3:29" x14ac:dyDescent="0.4">
      <c r="C67" t="s">
        <v>758</v>
      </c>
      <c r="D67" t="s">
        <v>577</v>
      </c>
      <c r="E67">
        <v>28300</v>
      </c>
      <c r="R67" t="s">
        <v>29</v>
      </c>
      <c r="S67" s="2">
        <f t="shared" ref="S67:S130" si="6">IFERROR(AVERAGEIFS(T67:X67,T67:X67,"&gt;0"),0)</f>
        <v>12989980</v>
      </c>
      <c r="T67" s="2">
        <f t="shared" si="5"/>
        <v>10505800</v>
      </c>
      <c r="U67" s="2">
        <f t="shared" si="5"/>
        <v>20847200</v>
      </c>
      <c r="V67" s="2">
        <f t="shared" si="5"/>
        <v>12073300</v>
      </c>
      <c r="W67" s="2">
        <f t="shared" si="5"/>
        <v>13202300</v>
      </c>
      <c r="X67" s="2">
        <f t="shared" si="5"/>
        <v>8321300</v>
      </c>
      <c r="Y67" s="2" cm="1">
        <f t="array" ref="Y67">_xlfn.XLOOKUP(Y$1&amp;$R67,$C$3:$C$1662&amp;$D$3:$D$1662,$E$3:$E$1662,0,0,1)</f>
        <v>79200</v>
      </c>
      <c r="Z67" s="2" cm="1">
        <f t="array" ref="Z67">_xlfn.XLOOKUP(Z$1&amp;$R67,$C$3:$C$1662&amp;$D$3:$D$1662,$E$3:$E$1662,0,0,1)</f>
        <v>142400</v>
      </c>
      <c r="AA67" s="2" cm="1">
        <f t="array" ref="AA67">_xlfn.XLOOKUP(AA$1&amp;$R67,$C$3:$C$1662&amp;$D$3:$D$1662,$E$3:$E$1662,0,0,1)</f>
        <v>62600</v>
      </c>
      <c r="AB67" s="2" cm="1">
        <f t="array" ref="AB67">_xlfn.XLOOKUP(AB$1&amp;$R67,$C$3:$C$1662&amp;$D$3:$D$1662,$E$3:$E$1662,0,0,1)</f>
        <v>63600</v>
      </c>
      <c r="AC67" s="2" cm="1">
        <f t="array" ref="AC67">_xlfn.XLOOKUP(AC$1&amp;$R67,$C$3:$C$1662&amp;$D$3:$D$1662,$E$3:$E$1662,0,0,1)</f>
        <v>52600</v>
      </c>
    </row>
    <row r="68" spans="3:29" x14ac:dyDescent="0.4">
      <c r="C68" t="s">
        <v>758</v>
      </c>
      <c r="D68" t="s">
        <v>578</v>
      </c>
      <c r="E68">
        <v>52600</v>
      </c>
      <c r="R68" t="s">
        <v>17</v>
      </c>
      <c r="S68" s="2">
        <f t="shared" si="6"/>
        <v>13053300</v>
      </c>
      <c r="T68" s="2">
        <f t="shared" ref="T68:X83" si="7">T67+Y68</f>
        <v>10582100</v>
      </c>
      <c r="U68" s="2">
        <f t="shared" si="7"/>
        <v>20939400</v>
      </c>
      <c r="V68" s="2">
        <f t="shared" si="7"/>
        <v>12124100</v>
      </c>
      <c r="W68" s="2">
        <f t="shared" si="7"/>
        <v>13264600</v>
      </c>
      <c r="X68" s="2">
        <f t="shared" si="7"/>
        <v>8356300</v>
      </c>
      <c r="Y68" s="2" cm="1">
        <f t="array" ref="Y68">_xlfn.XLOOKUP(Y$1&amp;$R68,$C$3:$C$1662&amp;$D$3:$D$1662,$E$3:$E$1662,0,0,1)</f>
        <v>76300</v>
      </c>
      <c r="Z68" s="2" cm="1">
        <f t="array" ref="Z68">_xlfn.XLOOKUP(Z$1&amp;$R68,$C$3:$C$1662&amp;$D$3:$D$1662,$E$3:$E$1662,0,0,1)</f>
        <v>92200</v>
      </c>
      <c r="AA68" s="2" cm="1">
        <f t="array" ref="AA68">_xlfn.XLOOKUP(AA$1&amp;$R68,$C$3:$C$1662&amp;$D$3:$D$1662,$E$3:$E$1662,0,0,1)</f>
        <v>50800</v>
      </c>
      <c r="AB68" s="2" cm="1">
        <f t="array" ref="AB68">_xlfn.XLOOKUP(AB$1&amp;$R68,$C$3:$C$1662&amp;$D$3:$D$1662,$E$3:$E$1662,0,0,1)</f>
        <v>62300</v>
      </c>
      <c r="AC68" s="2" cm="1">
        <f t="array" ref="AC68">_xlfn.XLOOKUP(AC$1&amp;$R68,$C$3:$C$1662&amp;$D$3:$D$1662,$E$3:$E$1662,0,0,1)</f>
        <v>35000</v>
      </c>
    </row>
    <row r="69" spans="3:29" x14ac:dyDescent="0.4">
      <c r="C69" t="s">
        <v>758</v>
      </c>
      <c r="D69" t="s">
        <v>579</v>
      </c>
      <c r="E69">
        <v>35000</v>
      </c>
      <c r="R69" t="s">
        <v>58</v>
      </c>
      <c r="S69" s="2">
        <f t="shared" si="6"/>
        <v>13140820</v>
      </c>
      <c r="T69" s="2">
        <f t="shared" si="7"/>
        <v>10730000</v>
      </c>
      <c r="U69" s="2">
        <f t="shared" si="7"/>
        <v>21072100</v>
      </c>
      <c r="V69" s="2">
        <f t="shared" si="7"/>
        <v>12184800</v>
      </c>
      <c r="W69" s="2">
        <f t="shared" si="7"/>
        <v>13321500</v>
      </c>
      <c r="X69" s="2">
        <f t="shared" si="7"/>
        <v>8395700</v>
      </c>
      <c r="Y69" s="2" cm="1">
        <f t="array" ref="Y69">_xlfn.XLOOKUP(Y$1&amp;$R69,$C$3:$C$1662&amp;$D$3:$D$1662,$E$3:$E$1662,0,0,1)</f>
        <v>147900</v>
      </c>
      <c r="Z69" s="2" cm="1">
        <f t="array" ref="Z69">_xlfn.XLOOKUP(Z$1&amp;$R69,$C$3:$C$1662&amp;$D$3:$D$1662,$E$3:$E$1662,0,0,1)</f>
        <v>132700</v>
      </c>
      <c r="AA69" s="2" cm="1">
        <f t="array" ref="AA69">_xlfn.XLOOKUP(AA$1&amp;$R69,$C$3:$C$1662&amp;$D$3:$D$1662,$E$3:$E$1662,0,0,1)</f>
        <v>60700</v>
      </c>
      <c r="AB69" s="2" cm="1">
        <f t="array" ref="AB69">_xlfn.XLOOKUP(AB$1&amp;$R69,$C$3:$C$1662&amp;$D$3:$D$1662,$E$3:$E$1662,0,0,1)</f>
        <v>56900</v>
      </c>
      <c r="AC69" s="2" cm="1">
        <f t="array" ref="AC69">_xlfn.XLOOKUP(AC$1&amp;$R69,$C$3:$C$1662&amp;$D$3:$D$1662,$E$3:$E$1662,0,0,1)</f>
        <v>39400</v>
      </c>
    </row>
    <row r="70" spans="3:29" x14ac:dyDescent="0.4">
      <c r="C70" t="s">
        <v>758</v>
      </c>
      <c r="D70" t="s">
        <v>580</v>
      </c>
      <c r="E70">
        <v>39400</v>
      </c>
      <c r="R70" t="s">
        <v>125</v>
      </c>
      <c r="S70" s="2">
        <f t="shared" si="6"/>
        <v>13256100</v>
      </c>
      <c r="T70" s="2">
        <f t="shared" si="7"/>
        <v>10809900</v>
      </c>
      <c r="U70" s="2">
        <f t="shared" si="7"/>
        <v>21186400</v>
      </c>
      <c r="V70" s="2">
        <f t="shared" si="7"/>
        <v>12256100</v>
      </c>
      <c r="W70" s="2">
        <f t="shared" si="7"/>
        <v>13606400</v>
      </c>
      <c r="X70" s="2">
        <f t="shared" si="7"/>
        <v>8421700</v>
      </c>
      <c r="Y70" s="2" cm="1">
        <f t="array" ref="Y70">_xlfn.XLOOKUP(Y$1&amp;$R70,$C$3:$C$1662&amp;$D$3:$D$1662,$E$3:$E$1662,0,0,1)</f>
        <v>79900</v>
      </c>
      <c r="Z70" s="2" cm="1">
        <f t="array" ref="Z70">_xlfn.XLOOKUP(Z$1&amp;$R70,$C$3:$C$1662&amp;$D$3:$D$1662,$E$3:$E$1662,0,0,1)</f>
        <v>114300</v>
      </c>
      <c r="AA70" s="2" cm="1">
        <f t="array" ref="AA70">_xlfn.XLOOKUP(AA$1&amp;$R70,$C$3:$C$1662&amp;$D$3:$D$1662,$E$3:$E$1662,0,0,1)</f>
        <v>71300</v>
      </c>
      <c r="AB70" s="2" cm="1">
        <f t="array" ref="AB70">_xlfn.XLOOKUP(AB$1&amp;$R70,$C$3:$C$1662&amp;$D$3:$D$1662,$E$3:$E$1662,0,0,1)</f>
        <v>284900</v>
      </c>
      <c r="AC70" s="2" cm="1">
        <f t="array" ref="AC70">_xlfn.XLOOKUP(AC$1&amp;$R70,$C$3:$C$1662&amp;$D$3:$D$1662,$E$3:$E$1662,0,0,1)</f>
        <v>26000</v>
      </c>
    </row>
    <row r="71" spans="3:29" x14ac:dyDescent="0.4">
      <c r="C71" t="s">
        <v>758</v>
      </c>
      <c r="D71" t="s">
        <v>581</v>
      </c>
      <c r="E71">
        <v>26000</v>
      </c>
      <c r="R71" t="s">
        <v>13</v>
      </c>
      <c r="S71" s="2">
        <f t="shared" si="6"/>
        <v>13331780</v>
      </c>
      <c r="T71" s="2">
        <f t="shared" si="7"/>
        <v>10858900</v>
      </c>
      <c r="U71" s="2">
        <f t="shared" si="7"/>
        <v>21256800</v>
      </c>
      <c r="V71" s="2">
        <f t="shared" si="7"/>
        <v>12389900</v>
      </c>
      <c r="W71" s="2">
        <f t="shared" si="7"/>
        <v>13712200</v>
      </c>
      <c r="X71" s="2">
        <f t="shared" si="7"/>
        <v>8441100</v>
      </c>
      <c r="Y71" s="2" cm="1">
        <f t="array" ref="Y71">_xlfn.XLOOKUP(Y$1&amp;$R71,$C$3:$C$1662&amp;$D$3:$D$1662,$E$3:$E$1662,0,0,1)</f>
        <v>49000</v>
      </c>
      <c r="Z71" s="2" cm="1">
        <f t="array" ref="Z71">_xlfn.XLOOKUP(Z$1&amp;$R71,$C$3:$C$1662&amp;$D$3:$D$1662,$E$3:$E$1662,0,0,1)</f>
        <v>70400</v>
      </c>
      <c r="AA71" s="2" cm="1">
        <f t="array" ref="AA71">_xlfn.XLOOKUP(AA$1&amp;$R71,$C$3:$C$1662&amp;$D$3:$D$1662,$E$3:$E$1662,0,0,1)</f>
        <v>133800</v>
      </c>
      <c r="AB71" s="2" cm="1">
        <f t="array" ref="AB71">_xlfn.XLOOKUP(AB$1&amp;$R71,$C$3:$C$1662&amp;$D$3:$D$1662,$E$3:$E$1662,0,0,1)</f>
        <v>105800</v>
      </c>
      <c r="AC71" s="2" cm="1">
        <f t="array" ref="AC71">_xlfn.XLOOKUP(AC$1&amp;$R71,$C$3:$C$1662&amp;$D$3:$D$1662,$E$3:$E$1662,0,0,1)</f>
        <v>19400</v>
      </c>
    </row>
    <row r="72" spans="3:29" x14ac:dyDescent="0.4">
      <c r="C72" t="s">
        <v>758</v>
      </c>
      <c r="D72" t="s">
        <v>582</v>
      </c>
      <c r="E72">
        <v>19400</v>
      </c>
      <c r="R72" t="s">
        <v>87</v>
      </c>
      <c r="S72" s="2">
        <f t="shared" si="6"/>
        <v>13404880</v>
      </c>
      <c r="T72" s="2">
        <f t="shared" si="7"/>
        <v>10918600</v>
      </c>
      <c r="U72" s="2">
        <f t="shared" si="7"/>
        <v>21329800</v>
      </c>
      <c r="V72" s="2">
        <f t="shared" si="7"/>
        <v>12474500</v>
      </c>
      <c r="W72" s="2">
        <f t="shared" si="7"/>
        <v>13834300</v>
      </c>
      <c r="X72" s="2">
        <f t="shared" si="7"/>
        <v>8467200</v>
      </c>
      <c r="Y72" s="2" cm="1">
        <f t="array" ref="Y72">_xlfn.XLOOKUP(Y$1&amp;$R72,$C$3:$C$1662&amp;$D$3:$D$1662,$E$3:$E$1662,0,0,1)</f>
        <v>59700</v>
      </c>
      <c r="Z72" s="2" cm="1">
        <f t="array" ref="Z72">_xlfn.XLOOKUP(Z$1&amp;$R72,$C$3:$C$1662&amp;$D$3:$D$1662,$E$3:$E$1662,0,0,1)</f>
        <v>73000</v>
      </c>
      <c r="AA72" s="2" cm="1">
        <f t="array" ref="AA72">_xlfn.XLOOKUP(AA$1&amp;$R72,$C$3:$C$1662&amp;$D$3:$D$1662,$E$3:$E$1662,0,0,1)</f>
        <v>84600</v>
      </c>
      <c r="AB72" s="2" cm="1">
        <f t="array" ref="AB72">_xlfn.XLOOKUP(AB$1&amp;$R72,$C$3:$C$1662&amp;$D$3:$D$1662,$E$3:$E$1662,0,0,1)</f>
        <v>122100</v>
      </c>
      <c r="AC72" s="2" cm="1">
        <f t="array" ref="AC72">_xlfn.XLOOKUP(AC$1&amp;$R72,$C$3:$C$1662&amp;$D$3:$D$1662,$E$3:$E$1662,0,0,1)</f>
        <v>26100</v>
      </c>
    </row>
    <row r="73" spans="3:29" x14ac:dyDescent="0.4">
      <c r="C73" t="s">
        <v>758</v>
      </c>
      <c r="D73" t="s">
        <v>583</v>
      </c>
      <c r="E73">
        <v>26100</v>
      </c>
      <c r="R73" t="s">
        <v>202</v>
      </c>
      <c r="S73" s="2">
        <f t="shared" si="6"/>
        <v>13497700</v>
      </c>
      <c r="T73" s="2">
        <f t="shared" si="7"/>
        <v>10997700</v>
      </c>
      <c r="U73" s="2">
        <f t="shared" si="7"/>
        <v>21471700</v>
      </c>
      <c r="V73" s="2">
        <f t="shared" si="7"/>
        <v>12548800</v>
      </c>
      <c r="W73" s="2">
        <f t="shared" si="7"/>
        <v>13928600</v>
      </c>
      <c r="X73" s="2">
        <f t="shared" si="7"/>
        <v>8541700</v>
      </c>
      <c r="Y73" s="2" cm="1">
        <f t="array" ref="Y73">_xlfn.XLOOKUP(Y$1&amp;$R73,$C$3:$C$1662&amp;$D$3:$D$1662,$E$3:$E$1662,0,0,1)</f>
        <v>79100</v>
      </c>
      <c r="Z73" s="2" cm="1">
        <f t="array" ref="Z73">_xlfn.XLOOKUP(Z$1&amp;$R73,$C$3:$C$1662&amp;$D$3:$D$1662,$E$3:$E$1662,0,0,1)</f>
        <v>141900</v>
      </c>
      <c r="AA73" s="2" cm="1">
        <f t="array" ref="AA73">_xlfn.XLOOKUP(AA$1&amp;$R73,$C$3:$C$1662&amp;$D$3:$D$1662,$E$3:$E$1662,0,0,1)</f>
        <v>74300</v>
      </c>
      <c r="AB73" s="2" cm="1">
        <f t="array" ref="AB73">_xlfn.XLOOKUP(AB$1&amp;$R73,$C$3:$C$1662&amp;$D$3:$D$1662,$E$3:$E$1662,0,0,1)</f>
        <v>94300</v>
      </c>
      <c r="AC73" s="2" cm="1">
        <f t="array" ref="AC73">_xlfn.XLOOKUP(AC$1&amp;$R73,$C$3:$C$1662&amp;$D$3:$D$1662,$E$3:$E$1662,0,0,1)</f>
        <v>74500</v>
      </c>
    </row>
    <row r="74" spans="3:29" x14ac:dyDescent="0.4">
      <c r="C74" t="s">
        <v>758</v>
      </c>
      <c r="D74" t="s">
        <v>584</v>
      </c>
      <c r="E74">
        <v>74500</v>
      </c>
      <c r="R74" t="s">
        <v>86</v>
      </c>
      <c r="S74" s="2">
        <f t="shared" si="6"/>
        <v>13606260</v>
      </c>
      <c r="T74" s="2">
        <f t="shared" si="7"/>
        <v>11089100</v>
      </c>
      <c r="U74" s="2">
        <f t="shared" si="7"/>
        <v>21682000</v>
      </c>
      <c r="V74" s="2">
        <f t="shared" si="7"/>
        <v>12603400</v>
      </c>
      <c r="W74" s="2">
        <f t="shared" si="7"/>
        <v>14052400</v>
      </c>
      <c r="X74" s="2">
        <f t="shared" si="7"/>
        <v>8604400</v>
      </c>
      <c r="Y74" s="2" cm="1">
        <f t="array" ref="Y74">_xlfn.XLOOKUP(Y$1&amp;$R74,$C$3:$C$1662&amp;$D$3:$D$1662,$E$3:$E$1662,0,0,1)</f>
        <v>91400</v>
      </c>
      <c r="Z74" s="2" cm="1">
        <f t="array" ref="Z74">_xlfn.XLOOKUP(Z$1&amp;$R74,$C$3:$C$1662&amp;$D$3:$D$1662,$E$3:$E$1662,0,0,1)</f>
        <v>210300</v>
      </c>
      <c r="AA74" s="2" cm="1">
        <f t="array" ref="AA74">_xlfn.XLOOKUP(AA$1&amp;$R74,$C$3:$C$1662&amp;$D$3:$D$1662,$E$3:$E$1662,0,0,1)</f>
        <v>54600</v>
      </c>
      <c r="AB74" s="2" cm="1">
        <f t="array" ref="AB74">_xlfn.XLOOKUP(AB$1&amp;$R74,$C$3:$C$1662&amp;$D$3:$D$1662,$E$3:$E$1662,0,0,1)</f>
        <v>123800</v>
      </c>
      <c r="AC74" s="2" cm="1">
        <f t="array" ref="AC74">_xlfn.XLOOKUP(AC$1&amp;$R74,$C$3:$C$1662&amp;$D$3:$D$1662,$E$3:$E$1662,0,0,1)</f>
        <v>62700</v>
      </c>
    </row>
    <row r="75" spans="3:29" x14ac:dyDescent="0.4">
      <c r="C75" t="s">
        <v>758</v>
      </c>
      <c r="D75" t="s">
        <v>585</v>
      </c>
      <c r="E75">
        <v>62700</v>
      </c>
      <c r="R75" t="s">
        <v>289</v>
      </c>
      <c r="S75" s="2">
        <f t="shared" si="6"/>
        <v>13675320</v>
      </c>
      <c r="T75" s="2">
        <f t="shared" si="7"/>
        <v>11183500</v>
      </c>
      <c r="U75" s="2">
        <f t="shared" si="7"/>
        <v>21765800</v>
      </c>
      <c r="V75" s="2">
        <f t="shared" si="7"/>
        <v>12645700</v>
      </c>
      <c r="W75" s="2">
        <f t="shared" si="7"/>
        <v>14123900</v>
      </c>
      <c r="X75" s="2">
        <f t="shared" si="7"/>
        <v>8657700</v>
      </c>
      <c r="Y75" s="2" cm="1">
        <f t="array" ref="Y75">_xlfn.XLOOKUP(Y$1&amp;$R75,$C$3:$C$1662&amp;$D$3:$D$1662,$E$3:$E$1662,0,0,1)</f>
        <v>94400</v>
      </c>
      <c r="Z75" s="2" cm="1">
        <f t="array" ref="Z75">_xlfn.XLOOKUP(Z$1&amp;$R75,$C$3:$C$1662&amp;$D$3:$D$1662,$E$3:$E$1662,0,0,1)</f>
        <v>83800</v>
      </c>
      <c r="AA75" s="2" cm="1">
        <f t="array" ref="AA75">_xlfn.XLOOKUP(AA$1&amp;$R75,$C$3:$C$1662&amp;$D$3:$D$1662,$E$3:$E$1662,0,0,1)</f>
        <v>42300</v>
      </c>
      <c r="AB75" s="2" cm="1">
        <f t="array" ref="AB75">_xlfn.XLOOKUP(AB$1&amp;$R75,$C$3:$C$1662&amp;$D$3:$D$1662,$E$3:$E$1662,0,0,1)</f>
        <v>71500</v>
      </c>
      <c r="AC75" s="2" cm="1">
        <f t="array" ref="AC75">_xlfn.XLOOKUP(AC$1&amp;$R75,$C$3:$C$1662&amp;$D$3:$D$1662,$E$3:$E$1662,0,0,1)</f>
        <v>53300</v>
      </c>
    </row>
    <row r="76" spans="3:29" x14ac:dyDescent="0.4">
      <c r="C76" t="s">
        <v>758</v>
      </c>
      <c r="D76" t="s">
        <v>586</v>
      </c>
      <c r="E76">
        <v>53300</v>
      </c>
      <c r="R76" t="s">
        <v>295</v>
      </c>
      <c r="S76" s="2">
        <f t="shared" si="6"/>
        <v>13761280</v>
      </c>
      <c r="T76" s="2">
        <f t="shared" si="7"/>
        <v>11216100</v>
      </c>
      <c r="U76" s="2">
        <f t="shared" si="7"/>
        <v>22007100</v>
      </c>
      <c r="V76" s="2">
        <f t="shared" si="7"/>
        <v>12691400</v>
      </c>
      <c r="W76" s="2">
        <f t="shared" si="7"/>
        <v>14200700</v>
      </c>
      <c r="X76" s="2">
        <f t="shared" si="7"/>
        <v>8691100</v>
      </c>
      <c r="Y76" s="2" cm="1">
        <f t="array" ref="Y76">_xlfn.XLOOKUP(Y$1&amp;$R76,$C$3:$C$1662&amp;$D$3:$D$1662,$E$3:$E$1662,0,0,1)</f>
        <v>32600</v>
      </c>
      <c r="Z76" s="2" cm="1">
        <f t="array" ref="Z76">_xlfn.XLOOKUP(Z$1&amp;$R76,$C$3:$C$1662&amp;$D$3:$D$1662,$E$3:$E$1662,0,0,1)</f>
        <v>241300</v>
      </c>
      <c r="AA76" s="2" cm="1">
        <f t="array" ref="AA76">_xlfn.XLOOKUP(AA$1&amp;$R76,$C$3:$C$1662&amp;$D$3:$D$1662,$E$3:$E$1662,0,0,1)</f>
        <v>45700</v>
      </c>
      <c r="AB76" s="2" cm="1">
        <f t="array" ref="AB76">_xlfn.XLOOKUP(AB$1&amp;$R76,$C$3:$C$1662&amp;$D$3:$D$1662,$E$3:$E$1662,0,0,1)</f>
        <v>76800</v>
      </c>
      <c r="AC76" s="2" cm="1">
        <f t="array" ref="AC76">_xlfn.XLOOKUP(AC$1&amp;$R76,$C$3:$C$1662&amp;$D$3:$D$1662,$E$3:$E$1662,0,0,1)</f>
        <v>33400</v>
      </c>
    </row>
    <row r="77" spans="3:29" x14ac:dyDescent="0.4">
      <c r="C77" t="s">
        <v>758</v>
      </c>
      <c r="D77" t="s">
        <v>587</v>
      </c>
      <c r="E77">
        <v>33400</v>
      </c>
      <c r="R77" t="s">
        <v>103</v>
      </c>
      <c r="S77" s="2">
        <f t="shared" si="6"/>
        <v>13829880</v>
      </c>
      <c r="T77" s="2">
        <f t="shared" si="7"/>
        <v>11274700</v>
      </c>
      <c r="U77" s="2">
        <f t="shared" si="7"/>
        <v>22104800</v>
      </c>
      <c r="V77" s="2">
        <f t="shared" si="7"/>
        <v>12742900</v>
      </c>
      <c r="W77" s="2">
        <f t="shared" si="7"/>
        <v>14267600</v>
      </c>
      <c r="X77" s="2">
        <f t="shared" si="7"/>
        <v>8759400</v>
      </c>
      <c r="Y77" s="2" cm="1">
        <f t="array" ref="Y77">_xlfn.XLOOKUP(Y$1&amp;$R77,$C$3:$C$1662&amp;$D$3:$D$1662,$E$3:$E$1662,0,0,1)</f>
        <v>58600</v>
      </c>
      <c r="Z77" s="2" cm="1">
        <f t="array" ref="Z77">_xlfn.XLOOKUP(Z$1&amp;$R77,$C$3:$C$1662&amp;$D$3:$D$1662,$E$3:$E$1662,0,0,1)</f>
        <v>97700</v>
      </c>
      <c r="AA77" s="2" cm="1">
        <f t="array" ref="AA77">_xlfn.XLOOKUP(AA$1&amp;$R77,$C$3:$C$1662&amp;$D$3:$D$1662,$E$3:$E$1662,0,0,1)</f>
        <v>51500</v>
      </c>
      <c r="AB77" s="2" cm="1">
        <f t="array" ref="AB77">_xlfn.XLOOKUP(AB$1&amp;$R77,$C$3:$C$1662&amp;$D$3:$D$1662,$E$3:$E$1662,0,0,1)</f>
        <v>66900</v>
      </c>
      <c r="AC77" s="2" cm="1">
        <f t="array" ref="AC77">_xlfn.XLOOKUP(AC$1&amp;$R77,$C$3:$C$1662&amp;$D$3:$D$1662,$E$3:$E$1662,0,0,1)</f>
        <v>68300</v>
      </c>
    </row>
    <row r="78" spans="3:29" x14ac:dyDescent="0.4">
      <c r="C78" t="s">
        <v>758</v>
      </c>
      <c r="D78" t="s">
        <v>588</v>
      </c>
      <c r="E78">
        <v>68300</v>
      </c>
      <c r="R78" t="s">
        <v>140</v>
      </c>
      <c r="S78" s="2">
        <f t="shared" si="6"/>
        <v>13934820</v>
      </c>
      <c r="T78" s="2">
        <f t="shared" si="7"/>
        <v>11347400</v>
      </c>
      <c r="U78" s="2">
        <f t="shared" si="7"/>
        <v>22208000</v>
      </c>
      <c r="V78" s="2">
        <f t="shared" si="7"/>
        <v>12985300</v>
      </c>
      <c r="W78" s="2">
        <f t="shared" si="7"/>
        <v>14335200</v>
      </c>
      <c r="X78" s="2">
        <f t="shared" si="7"/>
        <v>8798200</v>
      </c>
      <c r="Y78" s="2" cm="1">
        <f t="array" ref="Y78">_xlfn.XLOOKUP(Y$1&amp;$R78,$C$3:$C$1662&amp;$D$3:$D$1662,$E$3:$E$1662,0,0,1)</f>
        <v>72700</v>
      </c>
      <c r="Z78" s="2" cm="1">
        <f t="array" ref="Z78">_xlfn.XLOOKUP(Z$1&amp;$R78,$C$3:$C$1662&amp;$D$3:$D$1662,$E$3:$E$1662,0,0,1)</f>
        <v>103200</v>
      </c>
      <c r="AA78" s="2" cm="1">
        <f t="array" ref="AA78">_xlfn.XLOOKUP(AA$1&amp;$R78,$C$3:$C$1662&amp;$D$3:$D$1662,$E$3:$E$1662,0,0,1)</f>
        <v>242400</v>
      </c>
      <c r="AB78" s="2" cm="1">
        <f t="array" ref="AB78">_xlfn.XLOOKUP(AB$1&amp;$R78,$C$3:$C$1662&amp;$D$3:$D$1662,$E$3:$E$1662,0,0,1)</f>
        <v>67600</v>
      </c>
      <c r="AC78" s="2" cm="1">
        <f t="array" ref="AC78">_xlfn.XLOOKUP(AC$1&amp;$R78,$C$3:$C$1662&amp;$D$3:$D$1662,$E$3:$E$1662,0,0,1)</f>
        <v>38800</v>
      </c>
    </row>
    <row r="79" spans="3:29" x14ac:dyDescent="0.4">
      <c r="C79" t="s">
        <v>758</v>
      </c>
      <c r="D79" t="s">
        <v>589</v>
      </c>
      <c r="E79">
        <v>38800</v>
      </c>
      <c r="R79" t="s">
        <v>134</v>
      </c>
      <c r="S79" s="2">
        <f t="shared" si="6"/>
        <v>14037980</v>
      </c>
      <c r="T79" s="2">
        <f t="shared" si="7"/>
        <v>11385400</v>
      </c>
      <c r="U79" s="2">
        <f t="shared" si="7"/>
        <v>22453900</v>
      </c>
      <c r="V79" s="2">
        <f t="shared" si="7"/>
        <v>13111800</v>
      </c>
      <c r="W79" s="2">
        <f t="shared" si="7"/>
        <v>14393800</v>
      </c>
      <c r="X79" s="2">
        <f t="shared" si="7"/>
        <v>8845000</v>
      </c>
      <c r="Y79" s="2" cm="1">
        <f t="array" ref="Y79">_xlfn.XLOOKUP(Y$1&amp;$R79,$C$3:$C$1662&amp;$D$3:$D$1662,$E$3:$E$1662,0,0,1)</f>
        <v>38000</v>
      </c>
      <c r="Z79" s="2" cm="1">
        <f t="array" ref="Z79">_xlfn.XLOOKUP(Z$1&amp;$R79,$C$3:$C$1662&amp;$D$3:$D$1662,$E$3:$E$1662,0,0,1)</f>
        <v>245900</v>
      </c>
      <c r="AA79" s="2" cm="1">
        <f t="array" ref="AA79">_xlfn.XLOOKUP(AA$1&amp;$R79,$C$3:$C$1662&amp;$D$3:$D$1662,$E$3:$E$1662,0,0,1)</f>
        <v>126500</v>
      </c>
      <c r="AB79" s="2" cm="1">
        <f t="array" ref="AB79">_xlfn.XLOOKUP(AB$1&amp;$R79,$C$3:$C$1662&amp;$D$3:$D$1662,$E$3:$E$1662,0,0,1)</f>
        <v>58600</v>
      </c>
      <c r="AC79" s="2" cm="1">
        <f t="array" ref="AC79">_xlfn.XLOOKUP(AC$1&amp;$R79,$C$3:$C$1662&amp;$D$3:$D$1662,$E$3:$E$1662,0,0,1)</f>
        <v>46800</v>
      </c>
    </row>
    <row r="80" spans="3:29" x14ac:dyDescent="0.4">
      <c r="C80" t="s">
        <v>758</v>
      </c>
      <c r="D80" t="s">
        <v>590</v>
      </c>
      <c r="E80">
        <v>46800</v>
      </c>
      <c r="R80" t="s">
        <v>116</v>
      </c>
      <c r="S80" s="2">
        <f t="shared" si="6"/>
        <v>14118640</v>
      </c>
      <c r="T80" s="2">
        <f t="shared" si="7"/>
        <v>11430000</v>
      </c>
      <c r="U80" s="2">
        <f t="shared" si="7"/>
        <v>22635200</v>
      </c>
      <c r="V80" s="2">
        <f t="shared" si="7"/>
        <v>13190400</v>
      </c>
      <c r="W80" s="2">
        <f t="shared" si="7"/>
        <v>14463000</v>
      </c>
      <c r="X80" s="2">
        <f t="shared" si="7"/>
        <v>8874600</v>
      </c>
      <c r="Y80" s="2" cm="1">
        <f t="array" ref="Y80">_xlfn.XLOOKUP(Y$1&amp;$R80,$C$3:$C$1662&amp;$D$3:$D$1662,$E$3:$E$1662,0,0,1)</f>
        <v>44600</v>
      </c>
      <c r="Z80" s="2" cm="1">
        <f t="array" ref="Z80">_xlfn.XLOOKUP(Z$1&amp;$R80,$C$3:$C$1662&amp;$D$3:$D$1662,$E$3:$E$1662,0,0,1)</f>
        <v>181300</v>
      </c>
      <c r="AA80" s="2" cm="1">
        <f t="array" ref="AA80">_xlfn.XLOOKUP(AA$1&amp;$R80,$C$3:$C$1662&amp;$D$3:$D$1662,$E$3:$E$1662,0,0,1)</f>
        <v>78600</v>
      </c>
      <c r="AB80" s="2" cm="1">
        <f t="array" ref="AB80">_xlfn.XLOOKUP(AB$1&amp;$R80,$C$3:$C$1662&amp;$D$3:$D$1662,$E$3:$E$1662,0,0,1)</f>
        <v>69200</v>
      </c>
      <c r="AC80" s="2" cm="1">
        <f t="array" ref="AC80">_xlfn.XLOOKUP(AC$1&amp;$R80,$C$3:$C$1662&amp;$D$3:$D$1662,$E$3:$E$1662,0,0,1)</f>
        <v>29600</v>
      </c>
    </row>
    <row r="81" spans="3:29" x14ac:dyDescent="0.4">
      <c r="C81" t="s">
        <v>758</v>
      </c>
      <c r="D81" t="s">
        <v>591</v>
      </c>
      <c r="E81">
        <v>29600</v>
      </c>
      <c r="R81" t="s">
        <v>132</v>
      </c>
      <c r="S81" s="2">
        <f t="shared" si="6"/>
        <v>14202100</v>
      </c>
      <c r="T81" s="2">
        <f t="shared" si="7"/>
        <v>11466600</v>
      </c>
      <c r="U81" s="2">
        <f t="shared" si="7"/>
        <v>22790600</v>
      </c>
      <c r="V81" s="2">
        <f t="shared" si="7"/>
        <v>13284000</v>
      </c>
      <c r="W81" s="2">
        <f t="shared" si="7"/>
        <v>14553500</v>
      </c>
      <c r="X81" s="2">
        <f t="shared" si="7"/>
        <v>8915800</v>
      </c>
      <c r="Y81" s="2" cm="1">
        <f t="array" ref="Y81">_xlfn.XLOOKUP(Y$1&amp;$R81,$C$3:$C$1662&amp;$D$3:$D$1662,$E$3:$E$1662,0,0,1)</f>
        <v>36600</v>
      </c>
      <c r="Z81" s="2" cm="1">
        <f t="array" ref="Z81">_xlfn.XLOOKUP(Z$1&amp;$R81,$C$3:$C$1662&amp;$D$3:$D$1662,$E$3:$E$1662,0,0,1)</f>
        <v>155400</v>
      </c>
      <c r="AA81" s="2" cm="1">
        <f t="array" ref="AA81">_xlfn.XLOOKUP(AA$1&amp;$R81,$C$3:$C$1662&amp;$D$3:$D$1662,$E$3:$E$1662,0,0,1)</f>
        <v>93600</v>
      </c>
      <c r="AB81" s="2" cm="1">
        <f t="array" ref="AB81">_xlfn.XLOOKUP(AB$1&amp;$R81,$C$3:$C$1662&amp;$D$3:$D$1662,$E$3:$E$1662,0,0,1)</f>
        <v>90500</v>
      </c>
      <c r="AC81" s="2" cm="1">
        <f t="array" ref="AC81">_xlfn.XLOOKUP(AC$1&amp;$R81,$C$3:$C$1662&amp;$D$3:$D$1662,$E$3:$E$1662,0,0,1)</f>
        <v>41200</v>
      </c>
    </row>
    <row r="82" spans="3:29" x14ac:dyDescent="0.4">
      <c r="C82" t="s">
        <v>758</v>
      </c>
      <c r="D82" t="s">
        <v>592</v>
      </c>
      <c r="E82">
        <v>41200</v>
      </c>
      <c r="R82" t="s">
        <v>296</v>
      </c>
      <c r="S82" s="2">
        <f t="shared" si="6"/>
        <v>14336040</v>
      </c>
      <c r="T82" s="2">
        <f t="shared" si="7"/>
        <v>11491100</v>
      </c>
      <c r="U82" s="2">
        <f t="shared" si="7"/>
        <v>23162700</v>
      </c>
      <c r="V82" s="2">
        <f t="shared" si="7"/>
        <v>13444000</v>
      </c>
      <c r="W82" s="2">
        <f t="shared" si="7"/>
        <v>14640200</v>
      </c>
      <c r="X82" s="2">
        <f t="shared" si="7"/>
        <v>8942200</v>
      </c>
      <c r="Y82" s="2" cm="1">
        <f t="array" ref="Y82">_xlfn.XLOOKUP(Y$1&amp;$R82,$C$3:$C$1662&amp;$D$3:$D$1662,$E$3:$E$1662,0,0,1)</f>
        <v>24500</v>
      </c>
      <c r="Z82" s="2" cm="1">
        <f t="array" ref="Z82">_xlfn.XLOOKUP(Z$1&amp;$R82,$C$3:$C$1662&amp;$D$3:$D$1662,$E$3:$E$1662,0,0,1)</f>
        <v>372100</v>
      </c>
      <c r="AA82" s="2" cm="1">
        <f t="array" ref="AA82">_xlfn.XLOOKUP(AA$1&amp;$R82,$C$3:$C$1662&amp;$D$3:$D$1662,$E$3:$E$1662,0,0,1)</f>
        <v>160000</v>
      </c>
      <c r="AB82" s="2" cm="1">
        <f t="array" ref="AB82">_xlfn.XLOOKUP(AB$1&amp;$R82,$C$3:$C$1662&amp;$D$3:$D$1662,$E$3:$E$1662,0,0,1)</f>
        <v>86700</v>
      </c>
      <c r="AC82" s="2" cm="1">
        <f t="array" ref="AC82">_xlfn.XLOOKUP(AC$1&amp;$R82,$C$3:$C$1662&amp;$D$3:$D$1662,$E$3:$E$1662,0,0,1)</f>
        <v>26400</v>
      </c>
    </row>
    <row r="83" spans="3:29" x14ac:dyDescent="0.4">
      <c r="C83" t="s">
        <v>758</v>
      </c>
      <c r="D83" t="s">
        <v>593</v>
      </c>
      <c r="E83">
        <v>26400</v>
      </c>
      <c r="R83" t="s">
        <v>94</v>
      </c>
      <c r="S83" s="2">
        <f t="shared" si="6"/>
        <v>14445100</v>
      </c>
      <c r="T83" s="2">
        <f t="shared" si="7"/>
        <v>11545600</v>
      </c>
      <c r="U83" s="2">
        <f t="shared" si="7"/>
        <v>23457700</v>
      </c>
      <c r="V83" s="2">
        <f t="shared" si="7"/>
        <v>13495500</v>
      </c>
      <c r="W83" s="2">
        <f t="shared" si="7"/>
        <v>14751000</v>
      </c>
      <c r="X83" s="2">
        <f t="shared" si="7"/>
        <v>8975700</v>
      </c>
      <c r="Y83" s="2" cm="1">
        <f t="array" ref="Y83">_xlfn.XLOOKUP(Y$1&amp;$R83,$C$3:$C$1662&amp;$D$3:$D$1662,$E$3:$E$1662,0,0,1)</f>
        <v>54500</v>
      </c>
      <c r="Z83" s="2" cm="1">
        <f t="array" ref="Z83">_xlfn.XLOOKUP(Z$1&amp;$R83,$C$3:$C$1662&amp;$D$3:$D$1662,$E$3:$E$1662,0,0,1)</f>
        <v>295000</v>
      </c>
      <c r="AA83" s="2" cm="1">
        <f t="array" ref="AA83">_xlfn.XLOOKUP(AA$1&amp;$R83,$C$3:$C$1662&amp;$D$3:$D$1662,$E$3:$E$1662,0,0,1)</f>
        <v>51500</v>
      </c>
      <c r="AB83" s="2" cm="1">
        <f t="array" ref="AB83">_xlfn.XLOOKUP(AB$1&amp;$R83,$C$3:$C$1662&amp;$D$3:$D$1662,$E$3:$E$1662,0,0,1)</f>
        <v>110800</v>
      </c>
      <c r="AC83" s="2" cm="1">
        <f t="array" ref="AC83">_xlfn.XLOOKUP(AC$1&amp;$R83,$C$3:$C$1662&amp;$D$3:$D$1662,$E$3:$E$1662,0,0,1)</f>
        <v>33500</v>
      </c>
    </row>
    <row r="84" spans="3:29" x14ac:dyDescent="0.4">
      <c r="C84" t="s">
        <v>758</v>
      </c>
      <c r="D84" t="s">
        <v>594</v>
      </c>
      <c r="E84">
        <v>33500</v>
      </c>
      <c r="R84" t="s">
        <v>93</v>
      </c>
      <c r="S84" s="2">
        <f t="shared" si="6"/>
        <v>14621380</v>
      </c>
      <c r="T84" s="2">
        <f t="shared" ref="T84:X99" si="8">T83+Y84</f>
        <v>11582900</v>
      </c>
      <c r="U84" s="2">
        <f t="shared" si="8"/>
        <v>24133100</v>
      </c>
      <c r="V84" s="2">
        <f t="shared" si="8"/>
        <v>13541600</v>
      </c>
      <c r="W84" s="2">
        <f t="shared" si="8"/>
        <v>14840300</v>
      </c>
      <c r="X84" s="2">
        <f t="shared" si="8"/>
        <v>9009000</v>
      </c>
      <c r="Y84" s="2" cm="1">
        <f t="array" ref="Y84">_xlfn.XLOOKUP(Y$1&amp;$R84,$C$3:$C$1662&amp;$D$3:$D$1662,$E$3:$E$1662,0,0,1)</f>
        <v>37300</v>
      </c>
      <c r="Z84" s="2" cm="1">
        <f t="array" ref="Z84">_xlfn.XLOOKUP(Z$1&amp;$R84,$C$3:$C$1662&amp;$D$3:$D$1662,$E$3:$E$1662,0,0,1)</f>
        <v>675400</v>
      </c>
      <c r="AA84" s="2" cm="1">
        <f t="array" ref="AA84">_xlfn.XLOOKUP(AA$1&amp;$R84,$C$3:$C$1662&amp;$D$3:$D$1662,$E$3:$E$1662,0,0,1)</f>
        <v>46100</v>
      </c>
      <c r="AB84" s="2" cm="1">
        <f t="array" ref="AB84">_xlfn.XLOOKUP(AB$1&amp;$R84,$C$3:$C$1662&amp;$D$3:$D$1662,$E$3:$E$1662,0,0,1)</f>
        <v>89300</v>
      </c>
      <c r="AC84" s="2" cm="1">
        <f t="array" ref="AC84">_xlfn.XLOOKUP(AC$1&amp;$R84,$C$3:$C$1662&amp;$D$3:$D$1662,$E$3:$E$1662,0,0,1)</f>
        <v>33300</v>
      </c>
    </row>
    <row r="85" spans="3:29" x14ac:dyDescent="0.4">
      <c r="C85" t="s">
        <v>758</v>
      </c>
      <c r="D85" t="s">
        <v>595</v>
      </c>
      <c r="E85">
        <v>33300</v>
      </c>
      <c r="R85" t="s">
        <v>229</v>
      </c>
      <c r="S85" s="2">
        <f t="shared" si="6"/>
        <v>14705700</v>
      </c>
      <c r="T85" s="2">
        <f t="shared" si="8"/>
        <v>11690400</v>
      </c>
      <c r="U85" s="2">
        <f t="shared" si="8"/>
        <v>24318400</v>
      </c>
      <c r="V85" s="2">
        <f t="shared" si="8"/>
        <v>13587600</v>
      </c>
      <c r="W85" s="2">
        <f t="shared" si="8"/>
        <v>14906300</v>
      </c>
      <c r="X85" s="2">
        <f t="shared" si="8"/>
        <v>9025800</v>
      </c>
      <c r="Y85" s="2" cm="1">
        <f t="array" ref="Y85">_xlfn.XLOOKUP(Y$1&amp;$R85,$C$3:$C$1662&amp;$D$3:$D$1662,$E$3:$E$1662,0,0,1)</f>
        <v>107500</v>
      </c>
      <c r="Z85" s="2" cm="1">
        <f t="array" ref="Z85">_xlfn.XLOOKUP(Z$1&amp;$R85,$C$3:$C$1662&amp;$D$3:$D$1662,$E$3:$E$1662,0,0,1)</f>
        <v>185300</v>
      </c>
      <c r="AA85" s="2" cm="1">
        <f t="array" ref="AA85">_xlfn.XLOOKUP(AA$1&amp;$R85,$C$3:$C$1662&amp;$D$3:$D$1662,$E$3:$E$1662,0,0,1)</f>
        <v>46000</v>
      </c>
      <c r="AB85" s="2" cm="1">
        <f t="array" ref="AB85">_xlfn.XLOOKUP(AB$1&amp;$R85,$C$3:$C$1662&amp;$D$3:$D$1662,$E$3:$E$1662,0,0,1)</f>
        <v>66000</v>
      </c>
      <c r="AC85" s="2" cm="1">
        <f t="array" ref="AC85">_xlfn.XLOOKUP(AC$1&amp;$R85,$C$3:$C$1662&amp;$D$3:$D$1662,$E$3:$E$1662,0,0,1)</f>
        <v>16800</v>
      </c>
    </row>
    <row r="86" spans="3:29" x14ac:dyDescent="0.4">
      <c r="C86" t="s">
        <v>758</v>
      </c>
      <c r="D86" t="s">
        <v>596</v>
      </c>
      <c r="E86">
        <v>16800</v>
      </c>
      <c r="R86" t="s">
        <v>250</v>
      </c>
      <c r="S86" s="2">
        <f t="shared" si="6"/>
        <v>14789520</v>
      </c>
      <c r="T86" s="2">
        <f t="shared" si="8"/>
        <v>11786400</v>
      </c>
      <c r="U86" s="2">
        <f t="shared" si="8"/>
        <v>24460300</v>
      </c>
      <c r="V86" s="2">
        <f t="shared" si="8"/>
        <v>13620600</v>
      </c>
      <c r="W86" s="2">
        <f t="shared" si="8"/>
        <v>15010800</v>
      </c>
      <c r="X86" s="2">
        <f t="shared" si="8"/>
        <v>9069500</v>
      </c>
      <c r="Y86" s="2" cm="1">
        <f t="array" ref="Y86">_xlfn.XLOOKUP(Y$1&amp;$R86,$C$3:$C$1662&amp;$D$3:$D$1662,$E$3:$E$1662,0,0,1)</f>
        <v>96000</v>
      </c>
      <c r="Z86" s="2" cm="1">
        <f t="array" ref="Z86">_xlfn.XLOOKUP(Z$1&amp;$R86,$C$3:$C$1662&amp;$D$3:$D$1662,$E$3:$E$1662,0,0,1)</f>
        <v>141900</v>
      </c>
      <c r="AA86" s="2" cm="1">
        <f t="array" ref="AA86">_xlfn.XLOOKUP(AA$1&amp;$R86,$C$3:$C$1662&amp;$D$3:$D$1662,$E$3:$E$1662,0,0,1)</f>
        <v>33000</v>
      </c>
      <c r="AB86" s="2" cm="1">
        <f t="array" ref="AB86">_xlfn.XLOOKUP(AB$1&amp;$R86,$C$3:$C$1662&amp;$D$3:$D$1662,$E$3:$E$1662,0,0,1)</f>
        <v>104500</v>
      </c>
      <c r="AC86" s="2" cm="1">
        <f t="array" ref="AC86">_xlfn.XLOOKUP(AC$1&amp;$R86,$C$3:$C$1662&amp;$D$3:$D$1662,$E$3:$E$1662,0,0,1)</f>
        <v>43700</v>
      </c>
    </row>
    <row r="87" spans="3:29" x14ac:dyDescent="0.4">
      <c r="C87" t="s">
        <v>758</v>
      </c>
      <c r="D87" t="s">
        <v>597</v>
      </c>
      <c r="E87">
        <v>43700</v>
      </c>
      <c r="R87" t="s">
        <v>127</v>
      </c>
      <c r="S87" s="2">
        <f t="shared" si="6"/>
        <v>14887400</v>
      </c>
      <c r="T87" s="2">
        <f t="shared" si="8"/>
        <v>11836900</v>
      </c>
      <c r="U87" s="2">
        <f t="shared" si="8"/>
        <v>24670400</v>
      </c>
      <c r="V87" s="2">
        <f t="shared" si="8"/>
        <v>13714000</v>
      </c>
      <c r="W87" s="2">
        <f t="shared" si="8"/>
        <v>15117500</v>
      </c>
      <c r="X87" s="2">
        <f t="shared" si="8"/>
        <v>9098200</v>
      </c>
      <c r="Y87" s="2" cm="1">
        <f t="array" ref="Y87">_xlfn.XLOOKUP(Y$1&amp;$R87,$C$3:$C$1662&amp;$D$3:$D$1662,$E$3:$E$1662,0,0,1)</f>
        <v>50500</v>
      </c>
      <c r="Z87" s="2" cm="1">
        <f t="array" ref="Z87">_xlfn.XLOOKUP(Z$1&amp;$R87,$C$3:$C$1662&amp;$D$3:$D$1662,$E$3:$E$1662,0,0,1)</f>
        <v>210100</v>
      </c>
      <c r="AA87" s="2" cm="1">
        <f t="array" ref="AA87">_xlfn.XLOOKUP(AA$1&amp;$R87,$C$3:$C$1662&amp;$D$3:$D$1662,$E$3:$E$1662,0,0,1)</f>
        <v>93400</v>
      </c>
      <c r="AB87" s="2" cm="1">
        <f t="array" ref="AB87">_xlfn.XLOOKUP(AB$1&amp;$R87,$C$3:$C$1662&amp;$D$3:$D$1662,$E$3:$E$1662,0,0,1)</f>
        <v>106700</v>
      </c>
      <c r="AC87" s="2" cm="1">
        <f t="array" ref="AC87">_xlfn.XLOOKUP(AC$1&amp;$R87,$C$3:$C$1662&amp;$D$3:$D$1662,$E$3:$E$1662,0,0,1)</f>
        <v>28700</v>
      </c>
    </row>
    <row r="88" spans="3:29" x14ac:dyDescent="0.4">
      <c r="C88" t="s">
        <v>758</v>
      </c>
      <c r="D88" t="s">
        <v>598</v>
      </c>
      <c r="E88">
        <v>28700</v>
      </c>
      <c r="R88" t="s">
        <v>151</v>
      </c>
      <c r="S88" s="2">
        <f t="shared" si="6"/>
        <v>14941640</v>
      </c>
      <c r="T88" s="2">
        <f t="shared" si="8"/>
        <v>11865300</v>
      </c>
      <c r="U88" s="2">
        <f t="shared" si="8"/>
        <v>24779700</v>
      </c>
      <c r="V88" s="2">
        <f t="shared" si="8"/>
        <v>13765000</v>
      </c>
      <c r="W88" s="2">
        <f t="shared" si="8"/>
        <v>15183000</v>
      </c>
      <c r="X88" s="2">
        <f t="shared" si="8"/>
        <v>9115200</v>
      </c>
      <c r="Y88" s="2" cm="1">
        <f t="array" ref="Y88">_xlfn.XLOOKUP(Y$1&amp;$R88,$C$3:$C$1662&amp;$D$3:$D$1662,$E$3:$E$1662,0,0,1)</f>
        <v>28400</v>
      </c>
      <c r="Z88" s="2" cm="1">
        <f t="array" ref="Z88">_xlfn.XLOOKUP(Z$1&amp;$R88,$C$3:$C$1662&amp;$D$3:$D$1662,$E$3:$E$1662,0,0,1)</f>
        <v>109300</v>
      </c>
      <c r="AA88" s="2" cm="1">
        <f t="array" ref="AA88">_xlfn.XLOOKUP(AA$1&amp;$R88,$C$3:$C$1662&amp;$D$3:$D$1662,$E$3:$E$1662,0,0,1)</f>
        <v>51000</v>
      </c>
      <c r="AB88" s="2" cm="1">
        <f t="array" ref="AB88">_xlfn.XLOOKUP(AB$1&amp;$R88,$C$3:$C$1662&amp;$D$3:$D$1662,$E$3:$E$1662,0,0,1)</f>
        <v>65500</v>
      </c>
      <c r="AC88" s="2" cm="1">
        <f t="array" ref="AC88">_xlfn.XLOOKUP(AC$1&amp;$R88,$C$3:$C$1662&amp;$D$3:$D$1662,$E$3:$E$1662,0,0,1)</f>
        <v>17000</v>
      </c>
    </row>
    <row r="89" spans="3:29" x14ac:dyDescent="0.4">
      <c r="C89" t="s">
        <v>758</v>
      </c>
      <c r="D89" t="s">
        <v>599</v>
      </c>
      <c r="E89">
        <v>17000</v>
      </c>
      <c r="R89" t="s">
        <v>95</v>
      </c>
      <c r="S89" s="2">
        <f t="shared" si="6"/>
        <v>15033000</v>
      </c>
      <c r="T89" s="2">
        <f t="shared" si="8"/>
        <v>12087400</v>
      </c>
      <c r="U89" s="2">
        <f t="shared" si="8"/>
        <v>24866300</v>
      </c>
      <c r="V89" s="2">
        <f t="shared" si="8"/>
        <v>13798400</v>
      </c>
      <c r="W89" s="2">
        <f t="shared" si="8"/>
        <v>15263000</v>
      </c>
      <c r="X89" s="2">
        <f t="shared" si="8"/>
        <v>9149900</v>
      </c>
      <c r="Y89" s="2" cm="1">
        <f t="array" ref="Y89">_xlfn.XLOOKUP(Y$1&amp;$R89,$C$3:$C$1662&amp;$D$3:$D$1662,$E$3:$E$1662,0,0,1)</f>
        <v>222100</v>
      </c>
      <c r="Z89" s="2" cm="1">
        <f t="array" ref="Z89">_xlfn.XLOOKUP(Z$1&amp;$R89,$C$3:$C$1662&amp;$D$3:$D$1662,$E$3:$E$1662,0,0,1)</f>
        <v>86600</v>
      </c>
      <c r="AA89" s="2" cm="1">
        <f t="array" ref="AA89">_xlfn.XLOOKUP(AA$1&amp;$R89,$C$3:$C$1662&amp;$D$3:$D$1662,$E$3:$E$1662,0,0,1)</f>
        <v>33400</v>
      </c>
      <c r="AB89" s="2" cm="1">
        <f t="array" ref="AB89">_xlfn.XLOOKUP(AB$1&amp;$R89,$C$3:$C$1662&amp;$D$3:$D$1662,$E$3:$E$1662,0,0,1)</f>
        <v>80000</v>
      </c>
      <c r="AC89" s="2" cm="1">
        <f t="array" ref="AC89">_xlfn.XLOOKUP(AC$1&amp;$R89,$C$3:$C$1662&amp;$D$3:$D$1662,$E$3:$E$1662,0,0,1)</f>
        <v>34700</v>
      </c>
    </row>
    <row r="90" spans="3:29" x14ac:dyDescent="0.4">
      <c r="C90" t="s">
        <v>758</v>
      </c>
      <c r="D90" t="s">
        <v>600</v>
      </c>
      <c r="E90">
        <v>34700</v>
      </c>
      <c r="R90" t="s">
        <v>165</v>
      </c>
      <c r="S90" s="2">
        <f t="shared" si="6"/>
        <v>15131800</v>
      </c>
      <c r="T90" s="2">
        <f t="shared" si="8"/>
        <v>12180400</v>
      </c>
      <c r="U90" s="2">
        <f t="shared" si="8"/>
        <v>25083300</v>
      </c>
      <c r="V90" s="2">
        <f t="shared" si="8"/>
        <v>13835300</v>
      </c>
      <c r="W90" s="2">
        <f t="shared" si="8"/>
        <v>15361800</v>
      </c>
      <c r="X90" s="2">
        <f t="shared" si="8"/>
        <v>9198200</v>
      </c>
      <c r="Y90" s="2" cm="1">
        <f t="array" ref="Y90">_xlfn.XLOOKUP(Y$1&amp;$R90,$C$3:$C$1662&amp;$D$3:$D$1662,$E$3:$E$1662,0,0,1)</f>
        <v>93000</v>
      </c>
      <c r="Z90" s="2" cm="1">
        <f t="array" ref="Z90">_xlfn.XLOOKUP(Z$1&amp;$R90,$C$3:$C$1662&amp;$D$3:$D$1662,$E$3:$E$1662,0,0,1)</f>
        <v>217000</v>
      </c>
      <c r="AA90" s="2" cm="1">
        <f t="array" ref="AA90">_xlfn.XLOOKUP(AA$1&amp;$R90,$C$3:$C$1662&amp;$D$3:$D$1662,$E$3:$E$1662,0,0,1)</f>
        <v>36900</v>
      </c>
      <c r="AB90" s="2" cm="1">
        <f t="array" ref="AB90">_xlfn.XLOOKUP(AB$1&amp;$R90,$C$3:$C$1662&amp;$D$3:$D$1662,$E$3:$E$1662,0,0,1)</f>
        <v>98800</v>
      </c>
      <c r="AC90" s="2" cm="1">
        <f t="array" ref="AC90">_xlfn.XLOOKUP(AC$1&amp;$R90,$C$3:$C$1662&amp;$D$3:$D$1662,$E$3:$E$1662,0,0,1)</f>
        <v>48300</v>
      </c>
    </row>
    <row r="91" spans="3:29" x14ac:dyDescent="0.4">
      <c r="C91" t="s">
        <v>758</v>
      </c>
      <c r="D91" t="s">
        <v>601</v>
      </c>
      <c r="E91">
        <v>48300</v>
      </c>
      <c r="R91" t="s">
        <v>150</v>
      </c>
      <c r="S91" s="2">
        <f t="shared" si="6"/>
        <v>15196780</v>
      </c>
      <c r="T91" s="2">
        <f t="shared" si="8"/>
        <v>12233300</v>
      </c>
      <c r="U91" s="2">
        <f t="shared" si="8"/>
        <v>25184400</v>
      </c>
      <c r="V91" s="2">
        <f t="shared" si="8"/>
        <v>13882600</v>
      </c>
      <c r="W91" s="2">
        <f t="shared" si="8"/>
        <v>15432000</v>
      </c>
      <c r="X91" s="2">
        <f t="shared" si="8"/>
        <v>9251600</v>
      </c>
      <c r="Y91" s="2" cm="1">
        <f t="array" ref="Y91">_xlfn.XLOOKUP(Y$1&amp;$R91,$C$3:$C$1662&amp;$D$3:$D$1662,$E$3:$E$1662,0,0,1)</f>
        <v>52900</v>
      </c>
      <c r="Z91" s="2" cm="1">
        <f t="array" ref="Z91">_xlfn.XLOOKUP(Z$1&amp;$R91,$C$3:$C$1662&amp;$D$3:$D$1662,$E$3:$E$1662,0,0,1)</f>
        <v>101100</v>
      </c>
      <c r="AA91" s="2" cm="1">
        <f t="array" ref="AA91">_xlfn.XLOOKUP(AA$1&amp;$R91,$C$3:$C$1662&amp;$D$3:$D$1662,$E$3:$E$1662,0,0,1)</f>
        <v>47300</v>
      </c>
      <c r="AB91" s="2" cm="1">
        <f t="array" ref="AB91">_xlfn.XLOOKUP(AB$1&amp;$R91,$C$3:$C$1662&amp;$D$3:$D$1662,$E$3:$E$1662,0,0,1)</f>
        <v>70200</v>
      </c>
      <c r="AC91" s="2" cm="1">
        <f t="array" ref="AC91">_xlfn.XLOOKUP(AC$1&amp;$R91,$C$3:$C$1662&amp;$D$3:$D$1662,$E$3:$E$1662,0,0,1)</f>
        <v>53400</v>
      </c>
    </row>
    <row r="92" spans="3:29" x14ac:dyDescent="0.4">
      <c r="C92" t="s">
        <v>758</v>
      </c>
      <c r="D92" t="s">
        <v>602</v>
      </c>
      <c r="E92">
        <v>53400</v>
      </c>
      <c r="R92" t="s">
        <v>164</v>
      </c>
      <c r="S92" s="2">
        <f t="shared" si="6"/>
        <v>15250360</v>
      </c>
      <c r="T92" s="2">
        <f t="shared" si="8"/>
        <v>12271600</v>
      </c>
      <c r="U92" s="2">
        <f t="shared" si="8"/>
        <v>25259500</v>
      </c>
      <c r="V92" s="2">
        <f t="shared" si="8"/>
        <v>13948600</v>
      </c>
      <c r="W92" s="2">
        <f t="shared" si="8"/>
        <v>15483300</v>
      </c>
      <c r="X92" s="2">
        <f t="shared" si="8"/>
        <v>9288800</v>
      </c>
      <c r="Y92" s="2" cm="1">
        <f t="array" ref="Y92">_xlfn.XLOOKUP(Y$1&amp;$R92,$C$3:$C$1662&amp;$D$3:$D$1662,$E$3:$E$1662,0,0,1)</f>
        <v>38300</v>
      </c>
      <c r="Z92" s="2" cm="1">
        <f t="array" ref="Z92">_xlfn.XLOOKUP(Z$1&amp;$R92,$C$3:$C$1662&amp;$D$3:$D$1662,$E$3:$E$1662,0,0,1)</f>
        <v>75100</v>
      </c>
      <c r="AA92" s="2" cm="1">
        <f t="array" ref="AA92">_xlfn.XLOOKUP(AA$1&amp;$R92,$C$3:$C$1662&amp;$D$3:$D$1662,$E$3:$E$1662,0,0,1)</f>
        <v>66000</v>
      </c>
      <c r="AB92" s="2" cm="1">
        <f t="array" ref="AB92">_xlfn.XLOOKUP(AB$1&amp;$R92,$C$3:$C$1662&amp;$D$3:$D$1662,$E$3:$E$1662,0,0,1)</f>
        <v>51300</v>
      </c>
      <c r="AC92" s="2" cm="1">
        <f t="array" ref="AC92">_xlfn.XLOOKUP(AC$1&amp;$R92,$C$3:$C$1662&amp;$D$3:$D$1662,$E$3:$E$1662,0,0,1)</f>
        <v>37200</v>
      </c>
    </row>
    <row r="93" spans="3:29" x14ac:dyDescent="0.4">
      <c r="C93" t="s">
        <v>758</v>
      </c>
      <c r="D93" t="s">
        <v>603</v>
      </c>
      <c r="E93">
        <v>37200</v>
      </c>
      <c r="R93" t="s">
        <v>20</v>
      </c>
      <c r="S93" s="2">
        <f t="shared" si="6"/>
        <v>15315700</v>
      </c>
      <c r="T93" s="2">
        <f t="shared" si="8"/>
        <v>12318400</v>
      </c>
      <c r="U93" s="2">
        <f t="shared" si="8"/>
        <v>25384500</v>
      </c>
      <c r="V93" s="2">
        <f t="shared" si="8"/>
        <v>13977000</v>
      </c>
      <c r="W93" s="2">
        <f t="shared" si="8"/>
        <v>15526500</v>
      </c>
      <c r="X93" s="2">
        <f t="shared" si="8"/>
        <v>9372100</v>
      </c>
      <c r="Y93" s="2" cm="1">
        <f t="array" ref="Y93">_xlfn.XLOOKUP(Y$1&amp;$R93,$C$3:$C$1662&amp;$D$3:$D$1662,$E$3:$E$1662,0,0,1)</f>
        <v>46800</v>
      </c>
      <c r="Z93" s="2" cm="1">
        <f t="array" ref="Z93">_xlfn.XLOOKUP(Z$1&amp;$R93,$C$3:$C$1662&amp;$D$3:$D$1662,$E$3:$E$1662,0,0,1)</f>
        <v>125000</v>
      </c>
      <c r="AA93" s="2" cm="1">
        <f t="array" ref="AA93">_xlfn.XLOOKUP(AA$1&amp;$R93,$C$3:$C$1662&amp;$D$3:$D$1662,$E$3:$E$1662,0,0,1)</f>
        <v>28400</v>
      </c>
      <c r="AB93" s="2" cm="1">
        <f t="array" ref="AB93">_xlfn.XLOOKUP(AB$1&amp;$R93,$C$3:$C$1662&amp;$D$3:$D$1662,$E$3:$E$1662,0,0,1)</f>
        <v>43200</v>
      </c>
      <c r="AC93" s="2" cm="1">
        <f t="array" ref="AC93">_xlfn.XLOOKUP(AC$1&amp;$R93,$C$3:$C$1662&amp;$D$3:$D$1662,$E$3:$E$1662,0,0,1)</f>
        <v>83300</v>
      </c>
    </row>
    <row r="94" spans="3:29" x14ac:dyDescent="0.4">
      <c r="C94" t="s">
        <v>758</v>
      </c>
      <c r="D94" t="s">
        <v>604</v>
      </c>
      <c r="E94">
        <v>83300</v>
      </c>
      <c r="R94" t="s">
        <v>297</v>
      </c>
      <c r="S94" s="2">
        <f t="shared" si="6"/>
        <v>15526220</v>
      </c>
      <c r="T94" s="2">
        <f t="shared" si="8"/>
        <v>12398400</v>
      </c>
      <c r="U94" s="2">
        <f t="shared" si="8"/>
        <v>26131000</v>
      </c>
      <c r="V94" s="2">
        <f t="shared" si="8"/>
        <v>14018000</v>
      </c>
      <c r="W94" s="2">
        <f t="shared" si="8"/>
        <v>15600000</v>
      </c>
      <c r="X94" s="2">
        <f t="shared" si="8"/>
        <v>9483700</v>
      </c>
      <c r="Y94" s="2" cm="1">
        <f t="array" ref="Y94">_xlfn.XLOOKUP(Y$1&amp;$R94,$C$3:$C$1662&amp;$D$3:$D$1662,$E$3:$E$1662,0,0,1)</f>
        <v>80000</v>
      </c>
      <c r="Z94" s="2" cm="1">
        <f t="array" ref="Z94">_xlfn.XLOOKUP(Z$1&amp;$R94,$C$3:$C$1662&amp;$D$3:$D$1662,$E$3:$E$1662,0,0,1)</f>
        <v>746500</v>
      </c>
      <c r="AA94" s="2" cm="1">
        <f t="array" ref="AA94">_xlfn.XLOOKUP(AA$1&amp;$R94,$C$3:$C$1662&amp;$D$3:$D$1662,$E$3:$E$1662,0,0,1)</f>
        <v>41000</v>
      </c>
      <c r="AB94" s="2" cm="1">
        <f t="array" ref="AB94">_xlfn.XLOOKUP(AB$1&amp;$R94,$C$3:$C$1662&amp;$D$3:$D$1662,$E$3:$E$1662,0,0,1)</f>
        <v>73500</v>
      </c>
      <c r="AC94" s="2" cm="1">
        <f t="array" ref="AC94">_xlfn.XLOOKUP(AC$1&amp;$R94,$C$3:$C$1662&amp;$D$3:$D$1662,$E$3:$E$1662,0,0,1)</f>
        <v>111600</v>
      </c>
    </row>
    <row r="95" spans="3:29" x14ac:dyDescent="0.4">
      <c r="C95" t="s">
        <v>758</v>
      </c>
      <c r="D95" t="s">
        <v>605</v>
      </c>
      <c r="E95">
        <v>111600</v>
      </c>
      <c r="R95" t="s">
        <v>15</v>
      </c>
      <c r="S95" s="2">
        <f t="shared" si="6"/>
        <v>15652240</v>
      </c>
      <c r="T95" s="2">
        <f t="shared" si="8"/>
        <v>12434200</v>
      </c>
      <c r="U95" s="2">
        <f t="shared" si="8"/>
        <v>26565300</v>
      </c>
      <c r="V95" s="2">
        <f t="shared" si="8"/>
        <v>14041600</v>
      </c>
      <c r="W95" s="2">
        <f t="shared" si="8"/>
        <v>15700100</v>
      </c>
      <c r="X95" s="2">
        <f t="shared" si="8"/>
        <v>9520000</v>
      </c>
      <c r="Y95" s="2" cm="1">
        <f t="array" ref="Y95">_xlfn.XLOOKUP(Y$1&amp;$R95,$C$3:$C$1662&amp;$D$3:$D$1662,$E$3:$E$1662,0,0,1)</f>
        <v>35800</v>
      </c>
      <c r="Z95" s="2" cm="1">
        <f t="array" ref="Z95">_xlfn.XLOOKUP(Z$1&amp;$R95,$C$3:$C$1662&amp;$D$3:$D$1662,$E$3:$E$1662,0,0,1)</f>
        <v>434300</v>
      </c>
      <c r="AA95" s="2" cm="1">
        <f t="array" ref="AA95">_xlfn.XLOOKUP(AA$1&amp;$R95,$C$3:$C$1662&amp;$D$3:$D$1662,$E$3:$E$1662,0,0,1)</f>
        <v>23600</v>
      </c>
      <c r="AB95" s="2" cm="1">
        <f t="array" ref="AB95">_xlfn.XLOOKUP(AB$1&amp;$R95,$C$3:$C$1662&amp;$D$3:$D$1662,$E$3:$E$1662,0,0,1)</f>
        <v>100100</v>
      </c>
      <c r="AC95" s="2" cm="1">
        <f t="array" ref="AC95">_xlfn.XLOOKUP(AC$1&amp;$R95,$C$3:$C$1662&amp;$D$3:$D$1662,$E$3:$E$1662,0,0,1)</f>
        <v>36300</v>
      </c>
    </row>
    <row r="96" spans="3:29" x14ac:dyDescent="0.4">
      <c r="C96" t="s">
        <v>758</v>
      </c>
      <c r="D96" t="s">
        <v>606</v>
      </c>
      <c r="E96">
        <v>36300</v>
      </c>
      <c r="R96" t="s">
        <v>298</v>
      </c>
      <c r="S96" s="2">
        <f t="shared" si="6"/>
        <v>15759760</v>
      </c>
      <c r="T96" s="2">
        <f t="shared" si="8"/>
        <v>12470500</v>
      </c>
      <c r="U96" s="2">
        <f t="shared" si="8"/>
        <v>26773600</v>
      </c>
      <c r="V96" s="2">
        <f t="shared" si="8"/>
        <v>14120000</v>
      </c>
      <c r="W96" s="2">
        <f t="shared" si="8"/>
        <v>15790200</v>
      </c>
      <c r="X96" s="2">
        <f t="shared" si="8"/>
        <v>9644500</v>
      </c>
      <c r="Y96" s="2" cm="1">
        <f t="array" ref="Y96">_xlfn.XLOOKUP(Y$1&amp;$R96,$C$3:$C$1662&amp;$D$3:$D$1662,$E$3:$E$1662,0,0,1)</f>
        <v>36300</v>
      </c>
      <c r="Z96" s="2" cm="1">
        <f t="array" ref="Z96">_xlfn.XLOOKUP(Z$1&amp;$R96,$C$3:$C$1662&amp;$D$3:$D$1662,$E$3:$E$1662,0,0,1)</f>
        <v>208300</v>
      </c>
      <c r="AA96" s="2" cm="1">
        <f t="array" ref="AA96">_xlfn.XLOOKUP(AA$1&amp;$R96,$C$3:$C$1662&amp;$D$3:$D$1662,$E$3:$E$1662,0,0,1)</f>
        <v>78400</v>
      </c>
      <c r="AB96" s="2" cm="1">
        <f t="array" ref="AB96">_xlfn.XLOOKUP(AB$1&amp;$R96,$C$3:$C$1662&amp;$D$3:$D$1662,$E$3:$E$1662,0,0,1)</f>
        <v>90100</v>
      </c>
      <c r="AC96" s="2" cm="1">
        <f t="array" ref="AC96">_xlfn.XLOOKUP(AC$1&amp;$R96,$C$3:$C$1662&amp;$D$3:$D$1662,$E$3:$E$1662,0,0,1)</f>
        <v>124500</v>
      </c>
    </row>
    <row r="97" spans="3:29" x14ac:dyDescent="0.4">
      <c r="C97" t="s">
        <v>758</v>
      </c>
      <c r="D97" t="s">
        <v>607</v>
      </c>
      <c r="E97">
        <v>124500</v>
      </c>
      <c r="R97" t="s">
        <v>139</v>
      </c>
      <c r="S97" s="2">
        <f t="shared" si="6"/>
        <v>15867560</v>
      </c>
      <c r="T97" s="2">
        <f t="shared" si="8"/>
        <v>12568100</v>
      </c>
      <c r="U97" s="2">
        <f t="shared" si="8"/>
        <v>27013800</v>
      </c>
      <c r="V97" s="2">
        <f t="shared" si="8"/>
        <v>14177400</v>
      </c>
      <c r="W97" s="2">
        <f t="shared" si="8"/>
        <v>15909100</v>
      </c>
      <c r="X97" s="2">
        <f t="shared" si="8"/>
        <v>9669400</v>
      </c>
      <c r="Y97" s="2" cm="1">
        <f t="array" ref="Y97">_xlfn.XLOOKUP(Y$1&amp;$R97,$C$3:$C$1662&amp;$D$3:$D$1662,$E$3:$E$1662,0,0,1)</f>
        <v>97600</v>
      </c>
      <c r="Z97" s="2" cm="1">
        <f t="array" ref="Z97">_xlfn.XLOOKUP(Z$1&amp;$R97,$C$3:$C$1662&amp;$D$3:$D$1662,$E$3:$E$1662,0,0,1)</f>
        <v>240200</v>
      </c>
      <c r="AA97" s="2" cm="1">
        <f t="array" ref="AA97">_xlfn.XLOOKUP(AA$1&amp;$R97,$C$3:$C$1662&amp;$D$3:$D$1662,$E$3:$E$1662,0,0,1)</f>
        <v>57400</v>
      </c>
      <c r="AB97" s="2" cm="1">
        <f t="array" ref="AB97">_xlfn.XLOOKUP(AB$1&amp;$R97,$C$3:$C$1662&amp;$D$3:$D$1662,$E$3:$E$1662,0,0,1)</f>
        <v>118900</v>
      </c>
      <c r="AC97" s="2" cm="1">
        <f t="array" ref="AC97">_xlfn.XLOOKUP(AC$1&amp;$R97,$C$3:$C$1662&amp;$D$3:$D$1662,$E$3:$E$1662,0,0,1)</f>
        <v>24900</v>
      </c>
    </row>
    <row r="98" spans="3:29" x14ac:dyDescent="0.4">
      <c r="C98" t="s">
        <v>758</v>
      </c>
      <c r="D98" t="s">
        <v>608</v>
      </c>
      <c r="E98">
        <v>24900</v>
      </c>
      <c r="R98" t="s">
        <v>137</v>
      </c>
      <c r="S98" s="2">
        <f t="shared" si="6"/>
        <v>15942140</v>
      </c>
      <c r="T98" s="2">
        <f t="shared" si="8"/>
        <v>12593800</v>
      </c>
      <c r="U98" s="2">
        <f t="shared" si="8"/>
        <v>27133000</v>
      </c>
      <c r="V98" s="2">
        <f t="shared" si="8"/>
        <v>14197900</v>
      </c>
      <c r="W98" s="2">
        <f t="shared" si="8"/>
        <v>16072900</v>
      </c>
      <c r="X98" s="2">
        <f t="shared" si="8"/>
        <v>9713100</v>
      </c>
      <c r="Y98" s="2" cm="1">
        <f t="array" ref="Y98">_xlfn.XLOOKUP(Y$1&amp;$R98,$C$3:$C$1662&amp;$D$3:$D$1662,$E$3:$E$1662,0,0,1)</f>
        <v>25700</v>
      </c>
      <c r="Z98" s="2" cm="1">
        <f t="array" ref="Z98">_xlfn.XLOOKUP(Z$1&amp;$R98,$C$3:$C$1662&amp;$D$3:$D$1662,$E$3:$E$1662,0,0,1)</f>
        <v>119200</v>
      </c>
      <c r="AA98" s="2" cm="1">
        <f t="array" ref="AA98">_xlfn.XLOOKUP(AA$1&amp;$R98,$C$3:$C$1662&amp;$D$3:$D$1662,$E$3:$E$1662,0,0,1)</f>
        <v>20500</v>
      </c>
      <c r="AB98" s="2" cm="1">
        <f t="array" ref="AB98">_xlfn.XLOOKUP(AB$1&amp;$R98,$C$3:$C$1662&amp;$D$3:$D$1662,$E$3:$E$1662,0,0,1)</f>
        <v>163800</v>
      </c>
      <c r="AC98" s="2" cm="1">
        <f t="array" ref="AC98">_xlfn.XLOOKUP(AC$1&amp;$R98,$C$3:$C$1662&amp;$D$3:$D$1662,$E$3:$E$1662,0,0,1)</f>
        <v>43700</v>
      </c>
    </row>
    <row r="99" spans="3:29" x14ac:dyDescent="0.4">
      <c r="C99" t="s">
        <v>758</v>
      </c>
      <c r="D99" t="s">
        <v>609</v>
      </c>
      <c r="E99">
        <v>43700</v>
      </c>
      <c r="R99" t="s">
        <v>268</v>
      </c>
      <c r="S99" s="2">
        <f t="shared" si="6"/>
        <v>16042780</v>
      </c>
      <c r="T99" s="2">
        <f t="shared" si="8"/>
        <v>12687200</v>
      </c>
      <c r="U99" s="2">
        <f t="shared" si="8"/>
        <v>27326500</v>
      </c>
      <c r="V99" s="2">
        <f t="shared" si="8"/>
        <v>14258000</v>
      </c>
      <c r="W99" s="2">
        <f t="shared" si="8"/>
        <v>16193300</v>
      </c>
      <c r="X99" s="2">
        <f t="shared" si="8"/>
        <v>9748900</v>
      </c>
      <c r="Y99" s="2" cm="1">
        <f t="array" ref="Y99">_xlfn.XLOOKUP(Y$1&amp;$R99,$C$3:$C$1662&amp;$D$3:$D$1662,$E$3:$E$1662,0,0,1)</f>
        <v>93400</v>
      </c>
      <c r="Z99" s="2" cm="1">
        <f t="array" ref="Z99">_xlfn.XLOOKUP(Z$1&amp;$R99,$C$3:$C$1662&amp;$D$3:$D$1662,$E$3:$E$1662,0,0,1)</f>
        <v>193500</v>
      </c>
      <c r="AA99" s="2" cm="1">
        <f t="array" ref="AA99">_xlfn.XLOOKUP(AA$1&amp;$R99,$C$3:$C$1662&amp;$D$3:$D$1662,$E$3:$E$1662,0,0,1)</f>
        <v>60100</v>
      </c>
      <c r="AB99" s="2" cm="1">
        <f t="array" ref="AB99">_xlfn.XLOOKUP(AB$1&amp;$R99,$C$3:$C$1662&amp;$D$3:$D$1662,$E$3:$E$1662,0,0,1)</f>
        <v>120400</v>
      </c>
      <c r="AC99" s="2" cm="1">
        <f t="array" ref="AC99">_xlfn.XLOOKUP(AC$1&amp;$R99,$C$3:$C$1662&amp;$D$3:$D$1662,$E$3:$E$1662,0,0,1)</f>
        <v>35800</v>
      </c>
    </row>
    <row r="100" spans="3:29" x14ac:dyDescent="0.4">
      <c r="C100" t="s">
        <v>758</v>
      </c>
      <c r="D100" t="s">
        <v>610</v>
      </c>
      <c r="E100">
        <v>35800</v>
      </c>
      <c r="R100" t="s">
        <v>101</v>
      </c>
      <c r="S100" s="2">
        <f t="shared" si="6"/>
        <v>16123800</v>
      </c>
      <c r="T100" s="2">
        <f t="shared" ref="T100:X115" si="9">T99+Y100</f>
        <v>12715100</v>
      </c>
      <c r="U100" s="2">
        <f t="shared" si="9"/>
        <v>27486700</v>
      </c>
      <c r="V100" s="2">
        <f t="shared" si="9"/>
        <v>14367000</v>
      </c>
      <c r="W100" s="2">
        <f t="shared" si="9"/>
        <v>16276400</v>
      </c>
      <c r="X100" s="2">
        <f t="shared" si="9"/>
        <v>9773800</v>
      </c>
      <c r="Y100" s="2" cm="1">
        <f t="array" ref="Y100">_xlfn.XLOOKUP(Y$1&amp;$R100,$C$3:$C$1662&amp;$D$3:$D$1662,$E$3:$E$1662,0,0,1)</f>
        <v>27900</v>
      </c>
      <c r="Z100" s="2" cm="1">
        <f t="array" ref="Z100">_xlfn.XLOOKUP(Z$1&amp;$R100,$C$3:$C$1662&amp;$D$3:$D$1662,$E$3:$E$1662,0,0,1)</f>
        <v>160200</v>
      </c>
      <c r="AA100" s="2" cm="1">
        <f t="array" ref="AA100">_xlfn.XLOOKUP(AA$1&amp;$R100,$C$3:$C$1662&amp;$D$3:$D$1662,$E$3:$E$1662,0,0,1)</f>
        <v>109000</v>
      </c>
      <c r="AB100" s="2" cm="1">
        <f t="array" ref="AB100">_xlfn.XLOOKUP(AB$1&amp;$R100,$C$3:$C$1662&amp;$D$3:$D$1662,$E$3:$E$1662,0,0,1)</f>
        <v>83100</v>
      </c>
      <c r="AC100" s="2" cm="1">
        <f t="array" ref="AC100">_xlfn.XLOOKUP(AC$1&amp;$R100,$C$3:$C$1662&amp;$D$3:$D$1662,$E$3:$E$1662,0,0,1)</f>
        <v>24900</v>
      </c>
    </row>
    <row r="101" spans="3:29" x14ac:dyDescent="0.4">
      <c r="C101" t="s">
        <v>758</v>
      </c>
      <c r="D101" t="s">
        <v>611</v>
      </c>
      <c r="E101">
        <v>24900</v>
      </c>
      <c r="R101" t="s">
        <v>220</v>
      </c>
      <c r="S101" s="2">
        <f t="shared" si="6"/>
        <v>16203760</v>
      </c>
      <c r="T101" s="2">
        <f t="shared" si="9"/>
        <v>12843000</v>
      </c>
      <c r="U101" s="2">
        <f t="shared" si="9"/>
        <v>27567800</v>
      </c>
      <c r="V101" s="2">
        <f t="shared" si="9"/>
        <v>14437800</v>
      </c>
      <c r="W101" s="2">
        <f t="shared" si="9"/>
        <v>16335500</v>
      </c>
      <c r="X101" s="2">
        <f t="shared" si="9"/>
        <v>9834700</v>
      </c>
      <c r="Y101" s="2" cm="1">
        <f t="array" ref="Y101">_xlfn.XLOOKUP(Y$1&amp;$R101,$C$3:$C$1662&amp;$D$3:$D$1662,$E$3:$E$1662,0,0,1)</f>
        <v>127900</v>
      </c>
      <c r="Z101" s="2" cm="1">
        <f t="array" ref="Z101">_xlfn.XLOOKUP(Z$1&amp;$R101,$C$3:$C$1662&amp;$D$3:$D$1662,$E$3:$E$1662,0,0,1)</f>
        <v>81100</v>
      </c>
      <c r="AA101" s="2" cm="1">
        <f t="array" ref="AA101">_xlfn.XLOOKUP(AA$1&amp;$R101,$C$3:$C$1662&amp;$D$3:$D$1662,$E$3:$E$1662,0,0,1)</f>
        <v>70800</v>
      </c>
      <c r="AB101" s="2" cm="1">
        <f t="array" ref="AB101">_xlfn.XLOOKUP(AB$1&amp;$R101,$C$3:$C$1662&amp;$D$3:$D$1662,$E$3:$E$1662,0,0,1)</f>
        <v>59100</v>
      </c>
      <c r="AC101" s="2" cm="1">
        <f t="array" ref="AC101">_xlfn.XLOOKUP(AC$1&amp;$R101,$C$3:$C$1662&amp;$D$3:$D$1662,$E$3:$E$1662,0,0,1)</f>
        <v>60900</v>
      </c>
    </row>
    <row r="102" spans="3:29" x14ac:dyDescent="0.4">
      <c r="C102" t="s">
        <v>758</v>
      </c>
      <c r="D102" t="s">
        <v>612</v>
      </c>
      <c r="E102">
        <v>60900</v>
      </c>
      <c r="R102" t="s">
        <v>114</v>
      </c>
      <c r="S102" s="2">
        <f t="shared" si="6"/>
        <v>16302240</v>
      </c>
      <c r="T102" s="2">
        <f t="shared" si="9"/>
        <v>12896100</v>
      </c>
      <c r="U102" s="2">
        <f t="shared" si="9"/>
        <v>27677800</v>
      </c>
      <c r="V102" s="2">
        <f t="shared" si="9"/>
        <v>14521500</v>
      </c>
      <c r="W102" s="2">
        <f t="shared" si="9"/>
        <v>16419600</v>
      </c>
      <c r="X102" s="2">
        <f t="shared" si="9"/>
        <v>9996200</v>
      </c>
      <c r="Y102" s="2" cm="1">
        <f t="array" ref="Y102">_xlfn.XLOOKUP(Y$1&amp;$R102,$C$3:$C$1662&amp;$D$3:$D$1662,$E$3:$E$1662,0,0,1)</f>
        <v>53100</v>
      </c>
      <c r="Z102" s="2" cm="1">
        <f t="array" ref="Z102">_xlfn.XLOOKUP(Z$1&amp;$R102,$C$3:$C$1662&amp;$D$3:$D$1662,$E$3:$E$1662,0,0,1)</f>
        <v>110000</v>
      </c>
      <c r="AA102" s="2" cm="1">
        <f t="array" ref="AA102">_xlfn.XLOOKUP(AA$1&amp;$R102,$C$3:$C$1662&amp;$D$3:$D$1662,$E$3:$E$1662,0,0,1)</f>
        <v>83700</v>
      </c>
      <c r="AB102" s="2" cm="1">
        <f t="array" ref="AB102">_xlfn.XLOOKUP(AB$1&amp;$R102,$C$3:$C$1662&amp;$D$3:$D$1662,$E$3:$E$1662,0,0,1)</f>
        <v>84100</v>
      </c>
      <c r="AC102" s="2" cm="1">
        <f t="array" ref="AC102">_xlfn.XLOOKUP(AC$1&amp;$R102,$C$3:$C$1662&amp;$D$3:$D$1662,$E$3:$E$1662,0,0,1)</f>
        <v>161500</v>
      </c>
    </row>
    <row r="103" spans="3:29" x14ac:dyDescent="0.4">
      <c r="C103" t="s">
        <v>758</v>
      </c>
      <c r="D103" t="s">
        <v>613</v>
      </c>
      <c r="E103">
        <v>161500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16382500</v>
      </c>
      <c r="T103" s="2">
        <f t="shared" si="9"/>
        <v>12948200</v>
      </c>
      <c r="U103" s="2">
        <f t="shared" si="9"/>
        <v>27836400</v>
      </c>
      <c r="V103" s="2">
        <f t="shared" si="9"/>
        <v>14583200</v>
      </c>
      <c r="W103" s="2">
        <f t="shared" si="9"/>
        <v>16488000</v>
      </c>
      <c r="X103" s="2">
        <f t="shared" si="9"/>
        <v>10056700</v>
      </c>
      <c r="Y103" s="2" cm="1">
        <f t="array" ref="Y103">_xlfn.XLOOKUP(Y$1&amp;$R103,$C$3:$C$1662&amp;$D$3:$D$1662,$E$3:$E$1662,0,0,1)</f>
        <v>52100</v>
      </c>
      <c r="Z103" s="2" cm="1">
        <f t="array" ref="Z103">_xlfn.XLOOKUP(Z$1&amp;$R103,$C$3:$C$1662&amp;$D$3:$D$1662,$E$3:$E$1662,0,0,1)</f>
        <v>158600</v>
      </c>
      <c r="AA103" s="2" cm="1">
        <f t="array" ref="AA103">_xlfn.XLOOKUP(AA$1&amp;$R103,$C$3:$C$1662&amp;$D$3:$D$1662,$E$3:$E$1662,0,0,1)</f>
        <v>61700</v>
      </c>
      <c r="AB103" s="2" cm="1">
        <f t="array" ref="AB103">_xlfn.XLOOKUP(AB$1&amp;$R103,$C$3:$C$1662&amp;$D$3:$D$1662,$E$3:$E$1662,0,0,1)</f>
        <v>68400</v>
      </c>
      <c r="AC103" s="2" cm="1">
        <f t="array" ref="AC103">_xlfn.XLOOKUP(AC$1&amp;$R103,$C$3:$C$1662&amp;$D$3:$D$1662,$E$3:$E$1662,0,0,1)</f>
        <v>60500</v>
      </c>
    </row>
    <row r="104" spans="3:29" x14ac:dyDescent="0.4">
      <c r="C104" t="s">
        <v>758</v>
      </c>
      <c r="D104" t="s">
        <v>614</v>
      </c>
      <c r="E104">
        <v>60500</v>
      </c>
      <c r="R104" t="s">
        <v>23</v>
      </c>
      <c r="S104" s="2">
        <f t="shared" si="6"/>
        <v>16429280</v>
      </c>
      <c r="T104" s="2">
        <f t="shared" si="9"/>
        <v>12990800</v>
      </c>
      <c r="U104" s="2">
        <f t="shared" si="9"/>
        <v>27898600</v>
      </c>
      <c r="V104" s="2">
        <f t="shared" si="9"/>
        <v>14629100</v>
      </c>
      <c r="W104" s="2">
        <f t="shared" si="9"/>
        <v>16549600</v>
      </c>
      <c r="X104" s="2">
        <f t="shared" si="9"/>
        <v>10078300</v>
      </c>
      <c r="Y104" s="2" cm="1">
        <f t="array" ref="Y104">_xlfn.XLOOKUP(Y$1&amp;$R104,$C$3:$C$1662&amp;$D$3:$D$1662,$E$3:$E$1662,0,0,1)</f>
        <v>42600</v>
      </c>
      <c r="Z104" s="2" cm="1">
        <f t="array" ref="Z104">_xlfn.XLOOKUP(Z$1&amp;$R104,$C$3:$C$1662&amp;$D$3:$D$1662,$E$3:$E$1662,0,0,1)</f>
        <v>62200</v>
      </c>
      <c r="AA104" s="2" cm="1">
        <f t="array" ref="AA104">_xlfn.XLOOKUP(AA$1&amp;$R104,$C$3:$C$1662&amp;$D$3:$D$1662,$E$3:$E$1662,0,0,1)</f>
        <v>45900</v>
      </c>
      <c r="AB104" s="2" cm="1">
        <f t="array" ref="AB104">_xlfn.XLOOKUP(AB$1&amp;$R104,$C$3:$C$1662&amp;$D$3:$D$1662,$E$3:$E$1662,0,0,1)</f>
        <v>61600</v>
      </c>
      <c r="AC104" s="2" cm="1">
        <f t="array" ref="AC104">_xlfn.XLOOKUP(AC$1&amp;$R104,$C$3:$C$1662&amp;$D$3:$D$1662,$E$3:$E$1662,0,0,1)</f>
        <v>21600</v>
      </c>
    </row>
    <row r="105" spans="3:29" x14ac:dyDescent="0.4">
      <c r="C105" t="s">
        <v>758</v>
      </c>
      <c r="D105" t="s">
        <v>615</v>
      </c>
      <c r="E105">
        <v>21600</v>
      </c>
      <c r="R105" t="s">
        <v>159</v>
      </c>
      <c r="S105" s="2">
        <f t="shared" si="6"/>
        <v>16479040</v>
      </c>
      <c r="T105" s="2">
        <f t="shared" si="9"/>
        <v>13036400</v>
      </c>
      <c r="U105" s="2">
        <f t="shared" si="9"/>
        <v>28004500</v>
      </c>
      <c r="V105" s="2">
        <f t="shared" si="9"/>
        <v>14672600</v>
      </c>
      <c r="W105" s="2">
        <f t="shared" si="9"/>
        <v>16573700</v>
      </c>
      <c r="X105" s="2">
        <f t="shared" si="9"/>
        <v>10108000</v>
      </c>
      <c r="Y105" s="2" cm="1">
        <f t="array" ref="Y105">_xlfn.XLOOKUP(Y$1&amp;$R105,$C$3:$C$1662&amp;$D$3:$D$1662,$E$3:$E$1662,0,0,1)</f>
        <v>45600</v>
      </c>
      <c r="Z105" s="2" cm="1">
        <f t="array" ref="Z105">_xlfn.XLOOKUP(Z$1&amp;$R105,$C$3:$C$1662&amp;$D$3:$D$1662,$E$3:$E$1662,0,0,1)</f>
        <v>105900</v>
      </c>
      <c r="AA105" s="2" cm="1">
        <f t="array" ref="AA105">_xlfn.XLOOKUP(AA$1&amp;$R105,$C$3:$C$1662&amp;$D$3:$D$1662,$E$3:$E$1662,0,0,1)</f>
        <v>43500</v>
      </c>
      <c r="AB105" s="2" cm="1">
        <f t="array" ref="AB105">_xlfn.XLOOKUP(AB$1&amp;$R105,$C$3:$C$1662&amp;$D$3:$D$1662,$E$3:$E$1662,0,0,1)</f>
        <v>24100</v>
      </c>
      <c r="AC105" s="2" cm="1">
        <f t="array" ref="AC105">_xlfn.XLOOKUP(AC$1&amp;$R105,$C$3:$C$1662&amp;$D$3:$D$1662,$E$3:$E$1662,0,0,1)</f>
        <v>29700</v>
      </c>
    </row>
    <row r="106" spans="3:29" x14ac:dyDescent="0.4">
      <c r="C106" t="s">
        <v>758</v>
      </c>
      <c r="D106" t="s">
        <v>616</v>
      </c>
      <c r="E106">
        <v>29700</v>
      </c>
      <c r="R106" t="s">
        <v>173</v>
      </c>
      <c r="S106" s="2">
        <f t="shared" si="6"/>
        <v>16572840</v>
      </c>
      <c r="T106" s="2">
        <f t="shared" si="9"/>
        <v>13112500</v>
      </c>
      <c r="U106" s="2">
        <f t="shared" si="9"/>
        <v>28064500</v>
      </c>
      <c r="V106" s="2">
        <f t="shared" si="9"/>
        <v>14708600</v>
      </c>
      <c r="W106" s="2">
        <f t="shared" si="9"/>
        <v>16825100</v>
      </c>
      <c r="X106" s="2">
        <f t="shared" si="9"/>
        <v>10153500</v>
      </c>
      <c r="Y106" s="2" cm="1">
        <f t="array" ref="Y106">_xlfn.XLOOKUP(Y$1&amp;$R106,$C$3:$C$1662&amp;$D$3:$D$1662,$E$3:$E$1662,0,0,1)</f>
        <v>76100</v>
      </c>
      <c r="Z106" s="2" cm="1">
        <f t="array" ref="Z106">_xlfn.XLOOKUP(Z$1&amp;$R106,$C$3:$C$1662&amp;$D$3:$D$1662,$E$3:$E$1662,0,0,1)</f>
        <v>60000</v>
      </c>
      <c r="AA106" s="2" cm="1">
        <f t="array" ref="AA106">_xlfn.XLOOKUP(AA$1&amp;$R106,$C$3:$C$1662&amp;$D$3:$D$1662,$E$3:$E$1662,0,0,1)</f>
        <v>36000</v>
      </c>
      <c r="AB106" s="2" cm="1">
        <f t="array" ref="AB106">_xlfn.XLOOKUP(AB$1&amp;$R106,$C$3:$C$1662&amp;$D$3:$D$1662,$E$3:$E$1662,0,0,1)</f>
        <v>251400</v>
      </c>
      <c r="AC106" s="2" cm="1">
        <f t="array" ref="AC106">_xlfn.XLOOKUP(AC$1&amp;$R106,$C$3:$C$1662&amp;$D$3:$D$1662,$E$3:$E$1662,0,0,1)</f>
        <v>45500</v>
      </c>
    </row>
    <row r="107" spans="3:29" x14ac:dyDescent="0.4">
      <c r="C107" t="s">
        <v>758</v>
      </c>
      <c r="D107" t="s">
        <v>617</v>
      </c>
      <c r="E107">
        <v>45500</v>
      </c>
      <c r="R107" t="s">
        <v>112</v>
      </c>
      <c r="S107" s="2">
        <f t="shared" si="6"/>
        <v>16762360</v>
      </c>
      <c r="T107" s="2">
        <f t="shared" si="9"/>
        <v>13192400</v>
      </c>
      <c r="U107" s="2">
        <f t="shared" si="9"/>
        <v>28691300</v>
      </c>
      <c r="V107" s="2">
        <f t="shared" si="9"/>
        <v>14730600</v>
      </c>
      <c r="W107" s="2">
        <f t="shared" si="9"/>
        <v>16979400</v>
      </c>
      <c r="X107" s="2">
        <f t="shared" si="9"/>
        <v>10218100</v>
      </c>
      <c r="Y107" s="2" cm="1">
        <f t="array" ref="Y107">_xlfn.XLOOKUP(Y$1&amp;$R107,$C$3:$C$1662&amp;$D$3:$D$1662,$E$3:$E$1662,0,0,1)</f>
        <v>79900</v>
      </c>
      <c r="Z107" s="2" cm="1">
        <f t="array" ref="Z107">_xlfn.XLOOKUP(Z$1&amp;$R107,$C$3:$C$1662&amp;$D$3:$D$1662,$E$3:$E$1662,0,0,1)</f>
        <v>626800</v>
      </c>
      <c r="AA107" s="2" cm="1">
        <f t="array" ref="AA107">_xlfn.XLOOKUP(AA$1&amp;$R107,$C$3:$C$1662&amp;$D$3:$D$1662,$E$3:$E$1662,0,0,1)</f>
        <v>22000</v>
      </c>
      <c r="AB107" s="2" cm="1">
        <f t="array" ref="AB107">_xlfn.XLOOKUP(AB$1&amp;$R107,$C$3:$C$1662&amp;$D$3:$D$1662,$E$3:$E$1662,0,0,1)</f>
        <v>154300</v>
      </c>
      <c r="AC107" s="2" cm="1">
        <f t="array" ref="AC107">_xlfn.XLOOKUP(AC$1&amp;$R107,$C$3:$C$1662&amp;$D$3:$D$1662,$E$3:$E$1662,0,0,1)</f>
        <v>64600</v>
      </c>
    </row>
    <row r="108" spans="3:29" x14ac:dyDescent="0.4">
      <c r="C108" t="s">
        <v>758</v>
      </c>
      <c r="D108" t="s">
        <v>618</v>
      </c>
      <c r="E108">
        <v>64600</v>
      </c>
      <c r="R108" t="s">
        <v>271</v>
      </c>
      <c r="S108" s="2">
        <f t="shared" si="6"/>
        <v>16870420</v>
      </c>
      <c r="T108" s="2">
        <f t="shared" si="9"/>
        <v>13234000</v>
      </c>
      <c r="U108" s="2">
        <f t="shared" si="9"/>
        <v>28843700</v>
      </c>
      <c r="V108" s="2">
        <f t="shared" si="9"/>
        <v>14769700</v>
      </c>
      <c r="W108" s="2">
        <f t="shared" si="9"/>
        <v>17257900</v>
      </c>
      <c r="X108" s="2">
        <f t="shared" si="9"/>
        <v>10246800</v>
      </c>
      <c r="Y108" s="2" cm="1">
        <f t="array" ref="Y108">_xlfn.XLOOKUP(Y$1&amp;$R108,$C$3:$C$1662&amp;$D$3:$D$1662,$E$3:$E$1662,0,0,1)</f>
        <v>41600</v>
      </c>
      <c r="Z108" s="2" cm="1">
        <f t="array" ref="Z108">_xlfn.XLOOKUP(Z$1&amp;$R108,$C$3:$C$1662&amp;$D$3:$D$1662,$E$3:$E$1662,0,0,1)</f>
        <v>152400</v>
      </c>
      <c r="AA108" s="2" cm="1">
        <f t="array" ref="AA108">_xlfn.XLOOKUP(AA$1&amp;$R108,$C$3:$C$1662&amp;$D$3:$D$1662,$E$3:$E$1662,0,0,1)</f>
        <v>39100</v>
      </c>
      <c r="AB108" s="2" cm="1">
        <f t="array" ref="AB108">_xlfn.XLOOKUP(AB$1&amp;$R108,$C$3:$C$1662&amp;$D$3:$D$1662,$E$3:$E$1662,0,0,1)</f>
        <v>278500</v>
      </c>
      <c r="AC108" s="2" cm="1">
        <f t="array" ref="AC108">_xlfn.XLOOKUP(AC$1&amp;$R108,$C$3:$C$1662&amp;$D$3:$D$1662,$E$3:$E$1662,0,0,1)</f>
        <v>28700</v>
      </c>
    </row>
    <row r="109" spans="3:29" x14ac:dyDescent="0.4">
      <c r="C109" t="s">
        <v>758</v>
      </c>
      <c r="D109" t="s">
        <v>619</v>
      </c>
      <c r="E109">
        <v>28700</v>
      </c>
      <c r="R109" t="s">
        <v>34</v>
      </c>
      <c r="S109" s="2">
        <f t="shared" si="6"/>
        <v>16999380</v>
      </c>
      <c r="T109" s="2">
        <f t="shared" si="9"/>
        <v>13272400</v>
      </c>
      <c r="U109" s="2">
        <f t="shared" si="9"/>
        <v>28927700</v>
      </c>
      <c r="V109" s="2">
        <f t="shared" si="9"/>
        <v>14799600</v>
      </c>
      <c r="W109" s="2">
        <f t="shared" si="9"/>
        <v>17722400</v>
      </c>
      <c r="X109" s="2">
        <f t="shared" si="9"/>
        <v>10274800</v>
      </c>
      <c r="Y109" s="2" cm="1">
        <f t="array" ref="Y109">_xlfn.XLOOKUP(Y$1&amp;$R109,$C$3:$C$1662&amp;$D$3:$D$1662,$E$3:$E$1662,0,0,1)</f>
        <v>38400</v>
      </c>
      <c r="Z109" s="2" cm="1">
        <f t="array" ref="Z109">_xlfn.XLOOKUP(Z$1&amp;$R109,$C$3:$C$1662&amp;$D$3:$D$1662,$E$3:$E$1662,0,0,1)</f>
        <v>84000</v>
      </c>
      <c r="AA109" s="2" cm="1">
        <f t="array" ref="AA109">_xlfn.XLOOKUP(AA$1&amp;$R109,$C$3:$C$1662&amp;$D$3:$D$1662,$E$3:$E$1662,0,0,1)</f>
        <v>29900</v>
      </c>
      <c r="AB109" s="2" cm="1">
        <f t="array" ref="AB109">_xlfn.XLOOKUP(AB$1&amp;$R109,$C$3:$C$1662&amp;$D$3:$D$1662,$E$3:$E$1662,0,0,1)</f>
        <v>464500</v>
      </c>
      <c r="AC109" s="2" cm="1">
        <f t="array" ref="AC109">_xlfn.XLOOKUP(AC$1&amp;$R109,$C$3:$C$1662&amp;$D$3:$D$1662,$E$3:$E$1662,0,0,1)</f>
        <v>28000</v>
      </c>
    </row>
    <row r="110" spans="3:29" x14ac:dyDescent="0.4">
      <c r="C110" t="s">
        <v>758</v>
      </c>
      <c r="D110" t="s">
        <v>620</v>
      </c>
      <c r="E110">
        <v>28000</v>
      </c>
      <c r="R110" t="s">
        <v>217</v>
      </c>
      <c r="S110" s="2">
        <f t="shared" si="6"/>
        <v>17058800</v>
      </c>
      <c r="T110" s="2">
        <f t="shared" si="9"/>
        <v>13303000</v>
      </c>
      <c r="U110" s="2">
        <f t="shared" si="9"/>
        <v>29029600</v>
      </c>
      <c r="V110" s="2">
        <f t="shared" si="9"/>
        <v>14819100</v>
      </c>
      <c r="W110" s="2">
        <f t="shared" si="9"/>
        <v>17829400</v>
      </c>
      <c r="X110" s="2">
        <f t="shared" si="9"/>
        <v>10312900</v>
      </c>
      <c r="Y110" s="2" cm="1">
        <f t="array" ref="Y110">_xlfn.XLOOKUP(Y$1&amp;$R110,$C$3:$C$1662&amp;$D$3:$D$1662,$E$3:$E$1662,0,0,1)</f>
        <v>30600</v>
      </c>
      <c r="Z110" s="2" cm="1">
        <f t="array" ref="Z110">_xlfn.XLOOKUP(Z$1&amp;$R110,$C$3:$C$1662&amp;$D$3:$D$1662,$E$3:$E$1662,0,0,1)</f>
        <v>101900</v>
      </c>
      <c r="AA110" s="2" cm="1">
        <f t="array" ref="AA110">_xlfn.XLOOKUP(AA$1&amp;$R110,$C$3:$C$1662&amp;$D$3:$D$1662,$E$3:$E$1662,0,0,1)</f>
        <v>19500</v>
      </c>
      <c r="AB110" s="2" cm="1">
        <f t="array" ref="AB110">_xlfn.XLOOKUP(AB$1&amp;$R110,$C$3:$C$1662&amp;$D$3:$D$1662,$E$3:$E$1662,0,0,1)</f>
        <v>107000</v>
      </c>
      <c r="AC110" s="2" cm="1">
        <f t="array" ref="AC110">_xlfn.XLOOKUP(AC$1&amp;$R110,$C$3:$C$1662&amp;$D$3:$D$1662,$E$3:$E$1662,0,0,1)</f>
        <v>38100</v>
      </c>
    </row>
    <row r="111" spans="3:29" x14ac:dyDescent="0.4">
      <c r="C111" t="s">
        <v>758</v>
      </c>
      <c r="D111" t="s">
        <v>621</v>
      </c>
      <c r="E111">
        <v>38100</v>
      </c>
      <c r="R111" t="s">
        <v>219</v>
      </c>
      <c r="S111" s="2">
        <f t="shared" si="6"/>
        <v>17113960</v>
      </c>
      <c r="T111" s="2">
        <f t="shared" si="9"/>
        <v>13344300</v>
      </c>
      <c r="U111" s="2">
        <f t="shared" si="9"/>
        <v>29134300</v>
      </c>
      <c r="V111" s="2">
        <f t="shared" si="9"/>
        <v>14840900</v>
      </c>
      <c r="W111" s="2">
        <f t="shared" si="9"/>
        <v>17898900</v>
      </c>
      <c r="X111" s="2">
        <f t="shared" si="9"/>
        <v>10351400</v>
      </c>
      <c r="Y111" s="2" cm="1">
        <f t="array" ref="Y111">_xlfn.XLOOKUP(Y$1&amp;$R111,$C$3:$C$1662&amp;$D$3:$D$1662,$E$3:$E$1662,0,0,1)</f>
        <v>41300</v>
      </c>
      <c r="Z111" s="2" cm="1">
        <f t="array" ref="Z111">_xlfn.XLOOKUP(Z$1&amp;$R111,$C$3:$C$1662&amp;$D$3:$D$1662,$E$3:$E$1662,0,0,1)</f>
        <v>104700</v>
      </c>
      <c r="AA111" s="2" cm="1">
        <f t="array" ref="AA111">_xlfn.XLOOKUP(AA$1&amp;$R111,$C$3:$C$1662&amp;$D$3:$D$1662,$E$3:$E$1662,0,0,1)</f>
        <v>21800</v>
      </c>
      <c r="AB111" s="2" cm="1">
        <f t="array" ref="AB111">_xlfn.XLOOKUP(AB$1&amp;$R111,$C$3:$C$1662&amp;$D$3:$D$1662,$E$3:$E$1662,0,0,1)</f>
        <v>69500</v>
      </c>
      <c r="AC111" s="2" cm="1">
        <f t="array" ref="AC111">_xlfn.XLOOKUP(AC$1&amp;$R111,$C$3:$C$1662&amp;$D$3:$D$1662,$E$3:$E$1662,0,0,1)</f>
        <v>38500</v>
      </c>
    </row>
    <row r="112" spans="3:29" x14ac:dyDescent="0.4">
      <c r="C112" t="s">
        <v>758</v>
      </c>
      <c r="D112" t="s">
        <v>622</v>
      </c>
      <c r="E112">
        <v>38500</v>
      </c>
      <c r="R112" t="s">
        <v>162</v>
      </c>
      <c r="S112" s="2">
        <f t="shared" si="6"/>
        <v>17268080</v>
      </c>
      <c r="T112" s="2">
        <f t="shared" si="9"/>
        <v>13371500</v>
      </c>
      <c r="U112" s="2">
        <f t="shared" si="9"/>
        <v>29590300</v>
      </c>
      <c r="V112" s="2">
        <f t="shared" si="9"/>
        <v>14879300</v>
      </c>
      <c r="W112" s="2">
        <f t="shared" si="9"/>
        <v>17940600</v>
      </c>
      <c r="X112" s="2">
        <f t="shared" si="9"/>
        <v>10558700</v>
      </c>
      <c r="Y112" s="2" cm="1">
        <f t="array" ref="Y112">_xlfn.XLOOKUP(Y$1&amp;$R112,$C$3:$C$1662&amp;$D$3:$D$1662,$E$3:$E$1662,0,0,1)</f>
        <v>27200</v>
      </c>
      <c r="Z112" s="2" cm="1">
        <f t="array" ref="Z112">_xlfn.XLOOKUP(Z$1&amp;$R112,$C$3:$C$1662&amp;$D$3:$D$1662,$E$3:$E$1662,0,0,1)</f>
        <v>456000</v>
      </c>
      <c r="AA112" s="2" cm="1">
        <f t="array" ref="AA112">_xlfn.XLOOKUP(AA$1&amp;$R112,$C$3:$C$1662&amp;$D$3:$D$1662,$E$3:$E$1662,0,0,1)</f>
        <v>38400</v>
      </c>
      <c r="AB112" s="2" cm="1">
        <f t="array" ref="AB112">_xlfn.XLOOKUP(AB$1&amp;$R112,$C$3:$C$1662&amp;$D$3:$D$1662,$E$3:$E$1662,0,0,1)</f>
        <v>41700</v>
      </c>
      <c r="AC112" s="2" cm="1">
        <f t="array" ref="AC112">_xlfn.XLOOKUP(AC$1&amp;$R112,$C$3:$C$1662&amp;$D$3:$D$1662,$E$3:$E$1662,0,0,1)</f>
        <v>207300</v>
      </c>
    </row>
    <row r="113" spans="3:29" x14ac:dyDescent="0.4">
      <c r="C113" t="s">
        <v>758</v>
      </c>
      <c r="D113" t="s">
        <v>623</v>
      </c>
      <c r="E113">
        <v>207300</v>
      </c>
      <c r="R113" t="s">
        <v>193</v>
      </c>
      <c r="S113" s="2">
        <f t="shared" si="6"/>
        <v>17375900</v>
      </c>
      <c r="T113" s="2">
        <f t="shared" si="9"/>
        <v>13436100</v>
      </c>
      <c r="U113" s="2">
        <f t="shared" si="9"/>
        <v>29857700</v>
      </c>
      <c r="V113" s="2">
        <f t="shared" si="9"/>
        <v>14931800</v>
      </c>
      <c r="W113" s="2">
        <f t="shared" si="9"/>
        <v>17992500</v>
      </c>
      <c r="X113" s="2">
        <f t="shared" si="9"/>
        <v>10661400</v>
      </c>
      <c r="Y113" s="2" cm="1">
        <f t="array" ref="Y113">_xlfn.XLOOKUP(Y$1&amp;$R113,$C$3:$C$1662&amp;$D$3:$D$1662,$E$3:$E$1662,0,0,1)</f>
        <v>64600</v>
      </c>
      <c r="Z113" s="2" cm="1">
        <f t="array" ref="Z113">_xlfn.XLOOKUP(Z$1&amp;$R113,$C$3:$C$1662&amp;$D$3:$D$1662,$E$3:$E$1662,0,0,1)</f>
        <v>267400</v>
      </c>
      <c r="AA113" s="2" cm="1">
        <f t="array" ref="AA113">_xlfn.XLOOKUP(AA$1&amp;$R113,$C$3:$C$1662&amp;$D$3:$D$1662,$E$3:$E$1662,0,0,1)</f>
        <v>52500</v>
      </c>
      <c r="AB113" s="2" cm="1">
        <f t="array" ref="AB113">_xlfn.XLOOKUP(AB$1&amp;$R113,$C$3:$C$1662&amp;$D$3:$D$1662,$E$3:$E$1662,0,0,1)</f>
        <v>51900</v>
      </c>
      <c r="AC113" s="2" cm="1">
        <f t="array" ref="AC113">_xlfn.XLOOKUP(AC$1&amp;$R113,$C$3:$C$1662&amp;$D$3:$D$1662,$E$3:$E$1662,0,0,1)</f>
        <v>102700</v>
      </c>
    </row>
    <row r="114" spans="3:29" x14ac:dyDescent="0.4">
      <c r="C114" t="s">
        <v>758</v>
      </c>
      <c r="D114" t="s">
        <v>624</v>
      </c>
      <c r="E114">
        <v>102700</v>
      </c>
      <c r="R114" t="s">
        <v>190</v>
      </c>
      <c r="S114" s="2">
        <f t="shared" si="6"/>
        <v>17457500</v>
      </c>
      <c r="T114" s="2">
        <f t="shared" si="9"/>
        <v>13468200</v>
      </c>
      <c r="U114" s="2">
        <f t="shared" si="9"/>
        <v>30109800</v>
      </c>
      <c r="V114" s="2">
        <f t="shared" si="9"/>
        <v>14963200</v>
      </c>
      <c r="W114" s="2">
        <f t="shared" si="9"/>
        <v>18037800</v>
      </c>
      <c r="X114" s="2">
        <f t="shared" si="9"/>
        <v>10708500</v>
      </c>
      <c r="Y114" s="2" cm="1">
        <f t="array" ref="Y114">_xlfn.XLOOKUP(Y$1&amp;$R114,$C$3:$C$1662&amp;$D$3:$D$1662,$E$3:$E$1662,0,0,1)</f>
        <v>32100</v>
      </c>
      <c r="Z114" s="2" cm="1">
        <f t="array" ref="Z114">_xlfn.XLOOKUP(Z$1&amp;$R114,$C$3:$C$1662&amp;$D$3:$D$1662,$E$3:$E$1662,0,0,1)</f>
        <v>252100</v>
      </c>
      <c r="AA114" s="2" cm="1">
        <f t="array" ref="AA114">_xlfn.XLOOKUP(AA$1&amp;$R114,$C$3:$C$1662&amp;$D$3:$D$1662,$E$3:$E$1662,0,0,1)</f>
        <v>31400</v>
      </c>
      <c r="AB114" s="2" cm="1">
        <f t="array" ref="AB114">_xlfn.XLOOKUP(AB$1&amp;$R114,$C$3:$C$1662&amp;$D$3:$D$1662,$E$3:$E$1662,0,0,1)</f>
        <v>45300</v>
      </c>
      <c r="AC114" s="2" cm="1">
        <f t="array" ref="AC114">_xlfn.XLOOKUP(AC$1&amp;$R114,$C$3:$C$1662&amp;$D$3:$D$1662,$E$3:$E$1662,0,0,1)</f>
        <v>47100</v>
      </c>
    </row>
    <row r="115" spans="3:29" x14ac:dyDescent="0.4">
      <c r="C115" t="s">
        <v>758</v>
      </c>
      <c r="D115" t="s">
        <v>625</v>
      </c>
      <c r="E115">
        <v>47100</v>
      </c>
      <c r="R115" t="s">
        <v>182</v>
      </c>
      <c r="S115" s="2">
        <f t="shared" si="6"/>
        <v>17530600</v>
      </c>
      <c r="T115" s="2">
        <f t="shared" si="9"/>
        <v>13507800</v>
      </c>
      <c r="U115" s="2">
        <f t="shared" si="9"/>
        <v>30301200</v>
      </c>
      <c r="V115" s="2">
        <f t="shared" si="9"/>
        <v>15008900</v>
      </c>
      <c r="W115" s="2">
        <f t="shared" si="9"/>
        <v>18099000</v>
      </c>
      <c r="X115" s="2">
        <f t="shared" si="9"/>
        <v>10736100</v>
      </c>
      <c r="Y115" s="2" cm="1">
        <f t="array" ref="Y115">_xlfn.XLOOKUP(Y$1&amp;$R115,$C$3:$C$1662&amp;$D$3:$D$1662,$E$3:$E$1662,0,0,1)</f>
        <v>39600</v>
      </c>
      <c r="Z115" s="2" cm="1">
        <f t="array" ref="Z115">_xlfn.XLOOKUP(Z$1&amp;$R115,$C$3:$C$1662&amp;$D$3:$D$1662,$E$3:$E$1662,0,0,1)</f>
        <v>191400</v>
      </c>
      <c r="AA115" s="2" cm="1">
        <f t="array" ref="AA115">_xlfn.XLOOKUP(AA$1&amp;$R115,$C$3:$C$1662&amp;$D$3:$D$1662,$E$3:$E$1662,0,0,1)</f>
        <v>45700</v>
      </c>
      <c r="AB115" s="2" cm="1">
        <f t="array" ref="AB115">_xlfn.XLOOKUP(AB$1&amp;$R115,$C$3:$C$1662&amp;$D$3:$D$1662,$E$3:$E$1662,0,0,1)</f>
        <v>61200</v>
      </c>
      <c r="AC115" s="2" cm="1">
        <f t="array" ref="AC115">_xlfn.XLOOKUP(AC$1&amp;$R115,$C$3:$C$1662&amp;$D$3:$D$1662,$E$3:$E$1662,0,0,1)</f>
        <v>27600</v>
      </c>
    </row>
    <row r="116" spans="3:29" x14ac:dyDescent="0.4">
      <c r="C116" t="s">
        <v>758</v>
      </c>
      <c r="D116" t="s">
        <v>626</v>
      </c>
      <c r="E116">
        <v>27600</v>
      </c>
      <c r="R116" t="s">
        <v>232</v>
      </c>
      <c r="S116" s="2">
        <f t="shared" si="6"/>
        <v>17603120</v>
      </c>
      <c r="T116" s="2">
        <f t="shared" ref="T116:X131" si="10">T115+Y116</f>
        <v>13533400</v>
      </c>
      <c r="U116" s="2">
        <f t="shared" si="10"/>
        <v>30499000</v>
      </c>
      <c r="V116" s="2">
        <f t="shared" si="10"/>
        <v>15030500</v>
      </c>
      <c r="W116" s="2">
        <f t="shared" si="10"/>
        <v>18185900</v>
      </c>
      <c r="X116" s="2">
        <f t="shared" si="10"/>
        <v>10766800</v>
      </c>
      <c r="Y116" s="2" cm="1">
        <f t="array" ref="Y116">_xlfn.XLOOKUP(Y$1&amp;$R116,$C$3:$C$1662&amp;$D$3:$D$1662,$E$3:$E$1662,0,0,1)</f>
        <v>25600</v>
      </c>
      <c r="Z116" s="2" cm="1">
        <f t="array" ref="Z116">_xlfn.XLOOKUP(Z$1&amp;$R116,$C$3:$C$1662&amp;$D$3:$D$1662,$E$3:$E$1662,0,0,1)</f>
        <v>197800</v>
      </c>
      <c r="AA116" s="2" cm="1">
        <f t="array" ref="AA116">_xlfn.XLOOKUP(AA$1&amp;$R116,$C$3:$C$1662&amp;$D$3:$D$1662,$E$3:$E$1662,0,0,1)</f>
        <v>21600</v>
      </c>
      <c r="AB116" s="2" cm="1">
        <f t="array" ref="AB116">_xlfn.XLOOKUP(AB$1&amp;$R116,$C$3:$C$1662&amp;$D$3:$D$1662,$E$3:$E$1662,0,0,1)</f>
        <v>86900</v>
      </c>
      <c r="AC116" s="2" cm="1">
        <f t="array" ref="AC116">_xlfn.XLOOKUP(AC$1&amp;$R116,$C$3:$C$1662&amp;$D$3:$D$1662,$E$3:$E$1662,0,0,1)</f>
        <v>30700</v>
      </c>
    </row>
    <row r="117" spans="3:29" x14ac:dyDescent="0.4">
      <c r="C117" t="s">
        <v>758</v>
      </c>
      <c r="D117" t="s">
        <v>627</v>
      </c>
      <c r="E117">
        <v>30700</v>
      </c>
      <c r="R117" t="s">
        <v>246</v>
      </c>
      <c r="S117" s="2">
        <f t="shared" si="6"/>
        <v>17650800</v>
      </c>
      <c r="T117" s="2">
        <f t="shared" si="10"/>
        <v>13553900</v>
      </c>
      <c r="U117" s="2">
        <f t="shared" si="10"/>
        <v>30636400</v>
      </c>
      <c r="V117" s="2">
        <f t="shared" si="10"/>
        <v>15049900</v>
      </c>
      <c r="W117" s="2">
        <f t="shared" si="10"/>
        <v>18224500</v>
      </c>
      <c r="X117" s="2">
        <f t="shared" si="10"/>
        <v>10789300</v>
      </c>
      <c r="Y117" s="2" cm="1">
        <f t="array" ref="Y117">_xlfn.XLOOKUP(Y$1&amp;$R117,$C$3:$C$1662&amp;$D$3:$D$1662,$E$3:$E$1662,0,0,1)</f>
        <v>20500</v>
      </c>
      <c r="Z117" s="2" cm="1">
        <f t="array" ref="Z117">_xlfn.XLOOKUP(Z$1&amp;$R117,$C$3:$C$1662&amp;$D$3:$D$1662,$E$3:$E$1662,0,0,1)</f>
        <v>137400</v>
      </c>
      <c r="AA117" s="2" cm="1">
        <f t="array" ref="AA117">_xlfn.XLOOKUP(AA$1&amp;$R117,$C$3:$C$1662&amp;$D$3:$D$1662,$E$3:$E$1662,0,0,1)</f>
        <v>19400</v>
      </c>
      <c r="AB117" s="2" cm="1">
        <f t="array" ref="AB117">_xlfn.XLOOKUP(AB$1&amp;$R117,$C$3:$C$1662&amp;$D$3:$D$1662,$E$3:$E$1662,0,0,1)</f>
        <v>38600</v>
      </c>
      <c r="AC117" s="2" cm="1">
        <f t="array" ref="AC117">_xlfn.XLOOKUP(AC$1&amp;$R117,$C$3:$C$1662&amp;$D$3:$D$1662,$E$3:$E$1662,0,0,1)</f>
        <v>22500</v>
      </c>
    </row>
    <row r="118" spans="3:29" x14ac:dyDescent="0.4">
      <c r="C118" t="s">
        <v>758</v>
      </c>
      <c r="D118" t="s">
        <v>628</v>
      </c>
      <c r="E118">
        <v>22500</v>
      </c>
      <c r="R118" t="s">
        <v>108</v>
      </c>
      <c r="S118" s="2">
        <f t="shared" si="6"/>
        <v>17688380</v>
      </c>
      <c r="T118" s="2">
        <f t="shared" si="10"/>
        <v>13573400</v>
      </c>
      <c r="U118" s="2">
        <f t="shared" si="10"/>
        <v>30723200</v>
      </c>
      <c r="V118" s="2">
        <f t="shared" si="10"/>
        <v>15073600</v>
      </c>
      <c r="W118" s="2">
        <f t="shared" si="10"/>
        <v>18262300</v>
      </c>
      <c r="X118" s="2">
        <f t="shared" si="10"/>
        <v>10809400</v>
      </c>
      <c r="Y118" s="2" cm="1">
        <f t="array" ref="Y118">_xlfn.XLOOKUP(Y$1&amp;$R118,$C$3:$C$1662&amp;$D$3:$D$1662,$E$3:$E$1662,0,0,1)</f>
        <v>19500</v>
      </c>
      <c r="Z118" s="2" cm="1">
        <f t="array" ref="Z118">_xlfn.XLOOKUP(Z$1&amp;$R118,$C$3:$C$1662&amp;$D$3:$D$1662,$E$3:$E$1662,0,0,1)</f>
        <v>86800</v>
      </c>
      <c r="AA118" s="2" cm="1">
        <f t="array" ref="AA118">_xlfn.XLOOKUP(AA$1&amp;$R118,$C$3:$C$1662&amp;$D$3:$D$1662,$E$3:$E$1662,0,0,1)</f>
        <v>23700</v>
      </c>
      <c r="AB118" s="2" cm="1">
        <f t="array" ref="AB118">_xlfn.XLOOKUP(AB$1&amp;$R118,$C$3:$C$1662&amp;$D$3:$D$1662,$E$3:$E$1662,0,0,1)</f>
        <v>37800</v>
      </c>
      <c r="AC118" s="2" cm="1">
        <f t="array" ref="AC118">_xlfn.XLOOKUP(AC$1&amp;$R118,$C$3:$C$1662&amp;$D$3:$D$1662,$E$3:$E$1662,0,0,1)</f>
        <v>20100</v>
      </c>
    </row>
    <row r="119" spans="3:29" x14ac:dyDescent="0.4">
      <c r="C119" t="s">
        <v>758</v>
      </c>
      <c r="D119" t="s">
        <v>629</v>
      </c>
      <c r="E119">
        <v>20100</v>
      </c>
      <c r="R119" t="s">
        <v>267</v>
      </c>
      <c r="S119" s="2">
        <f t="shared" si="6"/>
        <v>17734320</v>
      </c>
      <c r="T119" s="2">
        <f t="shared" si="10"/>
        <v>13639700</v>
      </c>
      <c r="U119" s="2">
        <f t="shared" si="10"/>
        <v>30797400</v>
      </c>
      <c r="V119" s="2">
        <f t="shared" si="10"/>
        <v>15103300</v>
      </c>
      <c r="W119" s="2">
        <f t="shared" si="10"/>
        <v>18308100</v>
      </c>
      <c r="X119" s="2">
        <f t="shared" si="10"/>
        <v>10823100</v>
      </c>
      <c r="Y119" s="2" cm="1">
        <f t="array" ref="Y119">_xlfn.XLOOKUP(Y$1&amp;$R119,$C$3:$C$1662&amp;$D$3:$D$1662,$E$3:$E$1662,0,0,1)</f>
        <v>66300</v>
      </c>
      <c r="Z119" s="2" cm="1">
        <f t="array" ref="Z119">_xlfn.XLOOKUP(Z$1&amp;$R119,$C$3:$C$1662&amp;$D$3:$D$1662,$E$3:$E$1662,0,0,1)</f>
        <v>74200</v>
      </c>
      <c r="AA119" s="2" cm="1">
        <f t="array" ref="AA119">_xlfn.XLOOKUP(AA$1&amp;$R119,$C$3:$C$1662&amp;$D$3:$D$1662,$E$3:$E$1662,0,0,1)</f>
        <v>29700</v>
      </c>
      <c r="AB119" s="2" cm="1">
        <f t="array" ref="AB119">_xlfn.XLOOKUP(AB$1&amp;$R119,$C$3:$C$1662&amp;$D$3:$D$1662,$E$3:$E$1662,0,0,1)</f>
        <v>45800</v>
      </c>
      <c r="AC119" s="2" cm="1">
        <f t="array" ref="AC119">_xlfn.XLOOKUP(AC$1&amp;$R119,$C$3:$C$1662&amp;$D$3:$D$1662,$E$3:$E$1662,0,0,1)</f>
        <v>13700</v>
      </c>
    </row>
    <row r="120" spans="3:29" x14ac:dyDescent="0.4">
      <c r="C120" t="s">
        <v>758</v>
      </c>
      <c r="D120" t="s">
        <v>630</v>
      </c>
      <c r="E120">
        <v>13700</v>
      </c>
      <c r="R120" t="s">
        <v>252</v>
      </c>
      <c r="S120" s="2">
        <f t="shared" si="6"/>
        <v>17799560</v>
      </c>
      <c r="T120" s="2">
        <f t="shared" si="10"/>
        <v>13662800</v>
      </c>
      <c r="U120" s="2">
        <f t="shared" si="10"/>
        <v>30881700</v>
      </c>
      <c r="V120" s="2">
        <f t="shared" si="10"/>
        <v>15118500</v>
      </c>
      <c r="W120" s="2">
        <f t="shared" si="10"/>
        <v>18464200</v>
      </c>
      <c r="X120" s="2">
        <f t="shared" si="10"/>
        <v>10870600</v>
      </c>
      <c r="Y120" s="2" cm="1">
        <f t="array" ref="Y120">_xlfn.XLOOKUP(Y$1&amp;$R120,$C$3:$C$1662&amp;$D$3:$D$1662,$E$3:$E$1662,0,0,1)</f>
        <v>23100</v>
      </c>
      <c r="Z120" s="2" cm="1">
        <f t="array" ref="Z120">_xlfn.XLOOKUP(Z$1&amp;$R120,$C$3:$C$1662&amp;$D$3:$D$1662,$E$3:$E$1662,0,0,1)</f>
        <v>84300</v>
      </c>
      <c r="AA120" s="2" cm="1">
        <f t="array" ref="AA120">_xlfn.XLOOKUP(AA$1&amp;$R120,$C$3:$C$1662&amp;$D$3:$D$1662,$E$3:$E$1662,0,0,1)</f>
        <v>15200</v>
      </c>
      <c r="AB120" s="2" cm="1">
        <f t="array" ref="AB120">_xlfn.XLOOKUP(AB$1&amp;$R120,$C$3:$C$1662&amp;$D$3:$D$1662,$E$3:$E$1662,0,0,1)</f>
        <v>156100</v>
      </c>
      <c r="AC120" s="2" cm="1">
        <f t="array" ref="AC120">_xlfn.XLOOKUP(AC$1&amp;$R120,$C$3:$C$1662&amp;$D$3:$D$1662,$E$3:$E$1662,0,0,1)</f>
        <v>47500</v>
      </c>
    </row>
    <row r="121" spans="3:29" x14ac:dyDescent="0.4">
      <c r="C121" t="s">
        <v>758</v>
      </c>
      <c r="D121" t="s">
        <v>631</v>
      </c>
      <c r="E121">
        <v>47500</v>
      </c>
      <c r="R121" t="s">
        <v>128</v>
      </c>
      <c r="S121" s="2">
        <f t="shared" si="6"/>
        <v>17852760</v>
      </c>
      <c r="T121" s="2">
        <f t="shared" si="10"/>
        <v>13682200</v>
      </c>
      <c r="U121" s="2">
        <f t="shared" si="10"/>
        <v>30992000</v>
      </c>
      <c r="V121" s="2">
        <f t="shared" si="10"/>
        <v>15142300</v>
      </c>
      <c r="W121" s="2">
        <f t="shared" si="10"/>
        <v>18535500</v>
      </c>
      <c r="X121" s="2">
        <f t="shared" si="10"/>
        <v>10911800</v>
      </c>
      <c r="Y121" s="2" cm="1">
        <f t="array" ref="Y121">_xlfn.XLOOKUP(Y$1&amp;$R121,$C$3:$C$1662&amp;$D$3:$D$1662,$E$3:$E$1662,0,0,1)</f>
        <v>19400</v>
      </c>
      <c r="Z121" s="2" cm="1">
        <f t="array" ref="Z121">_xlfn.XLOOKUP(Z$1&amp;$R121,$C$3:$C$1662&amp;$D$3:$D$1662,$E$3:$E$1662,0,0,1)</f>
        <v>110300</v>
      </c>
      <c r="AA121" s="2" cm="1">
        <f t="array" ref="AA121">_xlfn.XLOOKUP(AA$1&amp;$R121,$C$3:$C$1662&amp;$D$3:$D$1662,$E$3:$E$1662,0,0,1)</f>
        <v>23800</v>
      </c>
      <c r="AB121" s="2" cm="1">
        <f t="array" ref="AB121">_xlfn.XLOOKUP(AB$1&amp;$R121,$C$3:$C$1662&amp;$D$3:$D$1662,$E$3:$E$1662,0,0,1)</f>
        <v>71300</v>
      </c>
      <c r="AC121" s="2" cm="1">
        <f t="array" ref="AC121">_xlfn.XLOOKUP(AC$1&amp;$R121,$C$3:$C$1662&amp;$D$3:$D$1662,$E$3:$E$1662,0,0,1)</f>
        <v>41200</v>
      </c>
    </row>
    <row r="122" spans="3:29" x14ac:dyDescent="0.4">
      <c r="C122" t="s">
        <v>758</v>
      </c>
      <c r="D122" t="s">
        <v>632</v>
      </c>
      <c r="E122">
        <v>41200</v>
      </c>
      <c r="R122" t="s">
        <v>287</v>
      </c>
      <c r="S122" s="2">
        <f t="shared" si="6"/>
        <v>17906440</v>
      </c>
      <c r="T122" s="2">
        <f t="shared" si="10"/>
        <v>13732300</v>
      </c>
      <c r="U122" s="2">
        <f t="shared" si="10"/>
        <v>31062000</v>
      </c>
      <c r="V122" s="2">
        <f t="shared" si="10"/>
        <v>15187200</v>
      </c>
      <c r="W122" s="2">
        <f t="shared" si="10"/>
        <v>18607100</v>
      </c>
      <c r="X122" s="2">
        <f t="shared" si="10"/>
        <v>10943600</v>
      </c>
      <c r="Y122" s="2" cm="1">
        <f t="array" ref="Y122">_xlfn.XLOOKUP(Y$1&amp;$R122,$C$3:$C$1662&amp;$D$3:$D$1662,$E$3:$E$1662,0,0,1)</f>
        <v>50100</v>
      </c>
      <c r="Z122" s="2" cm="1">
        <f t="array" ref="Z122">_xlfn.XLOOKUP(Z$1&amp;$R122,$C$3:$C$1662&amp;$D$3:$D$1662,$E$3:$E$1662,0,0,1)</f>
        <v>70000</v>
      </c>
      <c r="AA122" s="2" cm="1">
        <f t="array" ref="AA122">_xlfn.XLOOKUP(AA$1&amp;$R122,$C$3:$C$1662&amp;$D$3:$D$1662,$E$3:$E$1662,0,0,1)</f>
        <v>44900</v>
      </c>
      <c r="AB122" s="2" cm="1">
        <f t="array" ref="AB122">_xlfn.XLOOKUP(AB$1&amp;$R122,$C$3:$C$1662&amp;$D$3:$D$1662,$E$3:$E$1662,0,0,1)</f>
        <v>71600</v>
      </c>
      <c r="AC122" s="2" cm="1">
        <f t="array" ref="AC122">_xlfn.XLOOKUP(AC$1&amp;$R122,$C$3:$C$1662&amp;$D$3:$D$1662,$E$3:$E$1662,0,0,1)</f>
        <v>31800</v>
      </c>
    </row>
    <row r="123" spans="3:29" x14ac:dyDescent="0.4">
      <c r="C123" t="s">
        <v>758</v>
      </c>
      <c r="D123" t="s">
        <v>633</v>
      </c>
      <c r="E123">
        <v>31800</v>
      </c>
      <c r="R123" t="s">
        <v>194</v>
      </c>
      <c r="S123" s="2">
        <f t="shared" si="6"/>
        <v>17953140</v>
      </c>
      <c r="T123" s="2">
        <f t="shared" si="10"/>
        <v>13751300</v>
      </c>
      <c r="U123" s="2">
        <f t="shared" si="10"/>
        <v>31117100</v>
      </c>
      <c r="V123" s="2">
        <f t="shared" si="10"/>
        <v>15231000</v>
      </c>
      <c r="W123" s="2">
        <f t="shared" si="10"/>
        <v>18677800</v>
      </c>
      <c r="X123" s="2">
        <f t="shared" si="10"/>
        <v>10988500</v>
      </c>
      <c r="Y123" s="2" cm="1">
        <f t="array" ref="Y123">_xlfn.XLOOKUP(Y$1&amp;$R123,$C$3:$C$1662&amp;$D$3:$D$1662,$E$3:$E$1662,0,0,1)</f>
        <v>19000</v>
      </c>
      <c r="Z123" s="2" cm="1">
        <f t="array" ref="Z123">_xlfn.XLOOKUP(Z$1&amp;$R123,$C$3:$C$1662&amp;$D$3:$D$1662,$E$3:$E$1662,0,0,1)</f>
        <v>55100</v>
      </c>
      <c r="AA123" s="2" cm="1">
        <f t="array" ref="AA123">_xlfn.XLOOKUP(AA$1&amp;$R123,$C$3:$C$1662&amp;$D$3:$D$1662,$E$3:$E$1662,0,0,1)</f>
        <v>43800</v>
      </c>
      <c r="AB123" s="2" cm="1">
        <f t="array" ref="AB123">_xlfn.XLOOKUP(AB$1&amp;$R123,$C$3:$C$1662&amp;$D$3:$D$1662,$E$3:$E$1662,0,0,1)</f>
        <v>70700</v>
      </c>
      <c r="AC123" s="2" cm="1">
        <f t="array" ref="AC123">_xlfn.XLOOKUP(AC$1&amp;$R123,$C$3:$C$1662&amp;$D$3:$D$1662,$E$3:$E$1662,0,0,1)</f>
        <v>44900</v>
      </c>
    </row>
    <row r="124" spans="3:29" x14ac:dyDescent="0.4">
      <c r="C124" t="s">
        <v>758</v>
      </c>
      <c r="D124" t="s">
        <v>634</v>
      </c>
      <c r="E124">
        <v>44900</v>
      </c>
      <c r="R124" t="s">
        <v>184</v>
      </c>
      <c r="S124" s="2">
        <f t="shared" si="6"/>
        <v>18001540</v>
      </c>
      <c r="T124" s="2">
        <f t="shared" si="10"/>
        <v>13777900</v>
      </c>
      <c r="U124" s="2">
        <f t="shared" si="10"/>
        <v>31198400</v>
      </c>
      <c r="V124" s="2">
        <f t="shared" si="10"/>
        <v>15300000</v>
      </c>
      <c r="W124" s="2">
        <f t="shared" si="10"/>
        <v>18712800</v>
      </c>
      <c r="X124" s="2">
        <f t="shared" si="10"/>
        <v>11018600</v>
      </c>
      <c r="Y124" s="2" cm="1">
        <f t="array" ref="Y124">_xlfn.XLOOKUP(Y$1&amp;$R124,$C$3:$C$1662&amp;$D$3:$D$1662,$E$3:$E$1662,0,0,1)</f>
        <v>26600</v>
      </c>
      <c r="Z124" s="2" cm="1">
        <f t="array" ref="Z124">_xlfn.XLOOKUP(Z$1&amp;$R124,$C$3:$C$1662&amp;$D$3:$D$1662,$E$3:$E$1662,0,0,1)</f>
        <v>81300</v>
      </c>
      <c r="AA124" s="2" cm="1">
        <f t="array" ref="AA124">_xlfn.XLOOKUP(AA$1&amp;$R124,$C$3:$C$1662&amp;$D$3:$D$1662,$E$3:$E$1662,0,0,1)</f>
        <v>69000</v>
      </c>
      <c r="AB124" s="2" cm="1">
        <f t="array" ref="AB124">_xlfn.XLOOKUP(AB$1&amp;$R124,$C$3:$C$1662&amp;$D$3:$D$1662,$E$3:$E$1662,0,0,1)</f>
        <v>35000</v>
      </c>
      <c r="AC124" s="2" cm="1">
        <f t="array" ref="AC124">_xlfn.XLOOKUP(AC$1&amp;$R124,$C$3:$C$1662&amp;$D$3:$D$1662,$E$3:$E$1662,0,0,1)</f>
        <v>30100</v>
      </c>
    </row>
    <row r="125" spans="3:29" x14ac:dyDescent="0.4">
      <c r="C125" t="s">
        <v>758</v>
      </c>
      <c r="D125" t="s">
        <v>635</v>
      </c>
      <c r="E125">
        <v>30100</v>
      </c>
      <c r="R125" t="s">
        <v>177</v>
      </c>
      <c r="S125" s="2">
        <f t="shared" si="6"/>
        <v>18052580</v>
      </c>
      <c r="T125" s="2">
        <f t="shared" si="10"/>
        <v>13855600</v>
      </c>
      <c r="U125" s="2">
        <f t="shared" si="10"/>
        <v>31273700</v>
      </c>
      <c r="V125" s="2">
        <f t="shared" si="10"/>
        <v>15328700</v>
      </c>
      <c r="W125" s="2">
        <f t="shared" si="10"/>
        <v>18747300</v>
      </c>
      <c r="X125" s="2">
        <f t="shared" si="10"/>
        <v>11057600</v>
      </c>
      <c r="Y125" s="2" cm="1">
        <f t="array" ref="Y125">_xlfn.XLOOKUP(Y$1&amp;$R125,$C$3:$C$1662&amp;$D$3:$D$1662,$E$3:$E$1662,0,0,1)</f>
        <v>77700</v>
      </c>
      <c r="Z125" s="2" cm="1">
        <f t="array" ref="Z125">_xlfn.XLOOKUP(Z$1&amp;$R125,$C$3:$C$1662&amp;$D$3:$D$1662,$E$3:$E$1662,0,0,1)</f>
        <v>75300</v>
      </c>
      <c r="AA125" s="2" cm="1">
        <f t="array" ref="AA125">_xlfn.XLOOKUP(AA$1&amp;$R125,$C$3:$C$1662&amp;$D$3:$D$1662,$E$3:$E$1662,0,0,1)</f>
        <v>28700</v>
      </c>
      <c r="AB125" s="2" cm="1">
        <f t="array" ref="AB125">_xlfn.XLOOKUP(AB$1&amp;$R125,$C$3:$C$1662&amp;$D$3:$D$1662,$E$3:$E$1662,0,0,1)</f>
        <v>34500</v>
      </c>
      <c r="AC125" s="2" cm="1">
        <f t="array" ref="AC125">_xlfn.XLOOKUP(AC$1&amp;$R125,$C$3:$C$1662&amp;$D$3:$D$1662,$E$3:$E$1662,0,0,1)</f>
        <v>39000</v>
      </c>
    </row>
    <row r="126" spans="3:29" x14ac:dyDescent="0.4">
      <c r="C126" t="s">
        <v>758</v>
      </c>
      <c r="D126" t="s">
        <v>636</v>
      </c>
      <c r="E126">
        <v>39000</v>
      </c>
      <c r="R126" t="s">
        <v>55</v>
      </c>
      <c r="S126" s="2">
        <f t="shared" si="6"/>
        <v>18153780</v>
      </c>
      <c r="T126" s="2">
        <f t="shared" si="10"/>
        <v>13952000</v>
      </c>
      <c r="U126" s="2">
        <f t="shared" si="10"/>
        <v>31506900</v>
      </c>
      <c r="V126" s="2">
        <f t="shared" si="10"/>
        <v>15465000</v>
      </c>
      <c r="W126" s="2">
        <f t="shared" si="10"/>
        <v>18769900</v>
      </c>
      <c r="X126" s="2">
        <f t="shared" si="10"/>
        <v>11075100</v>
      </c>
      <c r="Y126" s="2" cm="1">
        <f t="array" ref="Y126">_xlfn.XLOOKUP(Y$1&amp;$R126,$C$3:$C$1662&amp;$D$3:$D$1662,$E$3:$E$1662,0,0,1)</f>
        <v>96400</v>
      </c>
      <c r="Z126" s="2" cm="1">
        <f t="array" ref="Z126">_xlfn.XLOOKUP(Z$1&amp;$R126,$C$3:$C$1662&amp;$D$3:$D$1662,$E$3:$E$1662,0,0,1)</f>
        <v>233200</v>
      </c>
      <c r="AA126" s="2" cm="1">
        <f t="array" ref="AA126">_xlfn.XLOOKUP(AA$1&amp;$R126,$C$3:$C$1662&amp;$D$3:$D$1662,$E$3:$E$1662,0,0,1)</f>
        <v>136300</v>
      </c>
      <c r="AB126" s="2" cm="1">
        <f t="array" ref="AB126">_xlfn.XLOOKUP(AB$1&amp;$R126,$C$3:$C$1662&amp;$D$3:$D$1662,$E$3:$E$1662,0,0,1)</f>
        <v>22600</v>
      </c>
      <c r="AC126" s="2" cm="1">
        <f t="array" ref="AC126">_xlfn.XLOOKUP(AC$1&amp;$R126,$C$3:$C$1662&amp;$D$3:$D$1662,$E$3:$E$1662,0,0,1)</f>
        <v>17500</v>
      </c>
    </row>
    <row r="127" spans="3:29" x14ac:dyDescent="0.4">
      <c r="C127" t="s">
        <v>758</v>
      </c>
      <c r="D127" t="s">
        <v>637</v>
      </c>
      <c r="E127">
        <v>17500</v>
      </c>
      <c r="R127" t="s">
        <v>32</v>
      </c>
      <c r="S127" s="2">
        <f t="shared" si="6"/>
        <v>18221800</v>
      </c>
      <c r="T127" s="2">
        <f t="shared" si="10"/>
        <v>14045500</v>
      </c>
      <c r="U127" s="2">
        <f t="shared" si="10"/>
        <v>31599800</v>
      </c>
      <c r="V127" s="2">
        <f t="shared" si="10"/>
        <v>15533500</v>
      </c>
      <c r="W127" s="2">
        <f t="shared" si="10"/>
        <v>18824600</v>
      </c>
      <c r="X127" s="2">
        <f t="shared" si="10"/>
        <v>11105600</v>
      </c>
      <c r="Y127" s="2" cm="1">
        <f t="array" ref="Y127">_xlfn.XLOOKUP(Y$1&amp;$R127,$C$3:$C$1662&amp;$D$3:$D$1662,$E$3:$E$1662,0,0,1)</f>
        <v>93500</v>
      </c>
      <c r="Z127" s="2" cm="1">
        <f t="array" ref="Z127">_xlfn.XLOOKUP(Z$1&amp;$R127,$C$3:$C$1662&amp;$D$3:$D$1662,$E$3:$E$1662,0,0,1)</f>
        <v>92900</v>
      </c>
      <c r="AA127" s="2" cm="1">
        <f t="array" ref="AA127">_xlfn.XLOOKUP(AA$1&amp;$R127,$C$3:$C$1662&amp;$D$3:$D$1662,$E$3:$E$1662,0,0,1)</f>
        <v>68500</v>
      </c>
      <c r="AB127" s="2" cm="1">
        <f t="array" ref="AB127">_xlfn.XLOOKUP(AB$1&amp;$R127,$C$3:$C$1662&amp;$D$3:$D$1662,$E$3:$E$1662,0,0,1)</f>
        <v>54700</v>
      </c>
      <c r="AC127" s="2" cm="1">
        <f t="array" ref="AC127">_xlfn.XLOOKUP(AC$1&amp;$R127,$C$3:$C$1662&amp;$D$3:$D$1662,$E$3:$E$1662,0,0,1)</f>
        <v>30500</v>
      </c>
    </row>
    <row r="128" spans="3:29" x14ac:dyDescent="0.4">
      <c r="C128" t="s">
        <v>758</v>
      </c>
      <c r="D128" t="s">
        <v>638</v>
      </c>
      <c r="E128">
        <v>30500</v>
      </c>
      <c r="R128" t="s">
        <v>166</v>
      </c>
      <c r="S128" s="2">
        <f t="shared" si="6"/>
        <v>18281440</v>
      </c>
      <c r="T128" s="2">
        <f t="shared" si="10"/>
        <v>14069600</v>
      </c>
      <c r="U128" s="2">
        <f t="shared" si="10"/>
        <v>31702800</v>
      </c>
      <c r="V128" s="2">
        <f t="shared" si="10"/>
        <v>15590200</v>
      </c>
      <c r="W128" s="2">
        <f t="shared" si="10"/>
        <v>18858800</v>
      </c>
      <c r="X128" s="2">
        <f t="shared" si="10"/>
        <v>11185800</v>
      </c>
      <c r="Y128" s="2" cm="1">
        <f t="array" ref="Y128">_xlfn.XLOOKUP(Y$1&amp;$R128,$C$3:$C$1662&amp;$D$3:$D$1662,$E$3:$E$1662,0,0,1)</f>
        <v>24100</v>
      </c>
      <c r="Z128" s="2" cm="1">
        <f t="array" ref="Z128">_xlfn.XLOOKUP(Z$1&amp;$R128,$C$3:$C$1662&amp;$D$3:$D$1662,$E$3:$E$1662,0,0,1)</f>
        <v>103000</v>
      </c>
      <c r="AA128" s="2" cm="1">
        <f t="array" ref="AA128">_xlfn.XLOOKUP(AA$1&amp;$R128,$C$3:$C$1662&amp;$D$3:$D$1662,$E$3:$E$1662,0,0,1)</f>
        <v>56700</v>
      </c>
      <c r="AB128" s="2" cm="1">
        <f t="array" ref="AB128">_xlfn.XLOOKUP(AB$1&amp;$R128,$C$3:$C$1662&amp;$D$3:$D$1662,$E$3:$E$1662,0,0,1)</f>
        <v>34200</v>
      </c>
      <c r="AC128" s="2" cm="1">
        <f t="array" ref="AC128">_xlfn.XLOOKUP(AC$1&amp;$R128,$C$3:$C$1662&amp;$D$3:$D$1662,$E$3:$E$1662,0,0,1)</f>
        <v>80200</v>
      </c>
    </row>
    <row r="129" spans="3:29" x14ac:dyDescent="0.4">
      <c r="C129" t="s">
        <v>758</v>
      </c>
      <c r="D129" t="s">
        <v>639</v>
      </c>
      <c r="E129">
        <v>80200</v>
      </c>
      <c r="R129" t="s">
        <v>60</v>
      </c>
      <c r="S129" s="2">
        <f t="shared" si="6"/>
        <v>18349500</v>
      </c>
      <c r="T129" s="2">
        <f t="shared" si="10"/>
        <v>14108900</v>
      </c>
      <c r="U129" s="2">
        <f t="shared" si="10"/>
        <v>31900100</v>
      </c>
      <c r="V129" s="2">
        <f t="shared" si="10"/>
        <v>15620400</v>
      </c>
      <c r="W129" s="2">
        <f t="shared" si="10"/>
        <v>18906900</v>
      </c>
      <c r="X129" s="2">
        <f t="shared" si="10"/>
        <v>11211200</v>
      </c>
      <c r="Y129" s="2" cm="1">
        <f t="array" ref="Y129">_xlfn.XLOOKUP(Y$1&amp;$R129,$C$3:$C$1662&amp;$D$3:$D$1662,$E$3:$E$1662,0,0,1)</f>
        <v>39300</v>
      </c>
      <c r="Z129" s="2" cm="1">
        <f t="array" ref="Z129">_xlfn.XLOOKUP(Z$1&amp;$R129,$C$3:$C$1662&amp;$D$3:$D$1662,$E$3:$E$1662,0,0,1)</f>
        <v>197300</v>
      </c>
      <c r="AA129" s="2" cm="1">
        <f t="array" ref="AA129">_xlfn.XLOOKUP(AA$1&amp;$R129,$C$3:$C$1662&amp;$D$3:$D$1662,$E$3:$E$1662,0,0,1)</f>
        <v>30200</v>
      </c>
      <c r="AB129" s="2" cm="1">
        <f t="array" ref="AB129">_xlfn.XLOOKUP(AB$1&amp;$R129,$C$3:$C$1662&amp;$D$3:$D$1662,$E$3:$E$1662,0,0,1)</f>
        <v>48100</v>
      </c>
      <c r="AC129" s="2" cm="1">
        <f t="array" ref="AC129">_xlfn.XLOOKUP(AC$1&amp;$R129,$C$3:$C$1662&amp;$D$3:$D$1662,$E$3:$E$1662,0,0,1)</f>
        <v>25400</v>
      </c>
    </row>
    <row r="130" spans="3:29" x14ac:dyDescent="0.4">
      <c r="C130" t="s">
        <v>758</v>
      </c>
      <c r="D130" t="s">
        <v>640</v>
      </c>
      <c r="E130">
        <v>25400</v>
      </c>
      <c r="R130" t="s">
        <v>266</v>
      </c>
      <c r="S130" s="2">
        <f t="shared" si="6"/>
        <v>18405740</v>
      </c>
      <c r="T130" s="2">
        <f t="shared" si="10"/>
        <v>14125800</v>
      </c>
      <c r="U130" s="2">
        <f t="shared" si="10"/>
        <v>32018700</v>
      </c>
      <c r="V130" s="2">
        <f t="shared" si="10"/>
        <v>15666200</v>
      </c>
      <c r="W130" s="2">
        <f t="shared" si="10"/>
        <v>18959900</v>
      </c>
      <c r="X130" s="2">
        <f t="shared" si="10"/>
        <v>11258100</v>
      </c>
      <c r="Y130" s="2" cm="1">
        <f t="array" ref="Y130">_xlfn.XLOOKUP(Y$1&amp;$R130,$C$3:$C$1662&amp;$D$3:$D$1662,$E$3:$E$1662,0,0,1)</f>
        <v>16900</v>
      </c>
      <c r="Z130" s="2" cm="1">
        <f t="array" ref="Z130">_xlfn.XLOOKUP(Z$1&amp;$R130,$C$3:$C$1662&amp;$D$3:$D$1662,$E$3:$E$1662,0,0,1)</f>
        <v>118600</v>
      </c>
      <c r="AA130" s="2" cm="1">
        <f t="array" ref="AA130">_xlfn.XLOOKUP(AA$1&amp;$R130,$C$3:$C$1662&amp;$D$3:$D$1662,$E$3:$E$1662,0,0,1)</f>
        <v>45800</v>
      </c>
      <c r="AB130" s="2" cm="1">
        <f t="array" ref="AB130">_xlfn.XLOOKUP(AB$1&amp;$R130,$C$3:$C$1662&amp;$D$3:$D$1662,$E$3:$E$1662,0,0,1)</f>
        <v>53000</v>
      </c>
      <c r="AC130" s="2" cm="1">
        <f t="array" ref="AC130">_xlfn.XLOOKUP(AC$1&amp;$R130,$C$3:$C$1662&amp;$D$3:$D$1662,$E$3:$E$1662,0,0,1)</f>
        <v>46900</v>
      </c>
    </row>
    <row r="131" spans="3:29" x14ac:dyDescent="0.4">
      <c r="C131" t="s">
        <v>758</v>
      </c>
      <c r="D131" t="s">
        <v>641</v>
      </c>
      <c r="E131">
        <v>46900</v>
      </c>
      <c r="R131" t="s">
        <v>44</v>
      </c>
      <c r="S131" s="2">
        <f t="shared" ref="S131:S194" si="11">IFERROR(AVERAGEIFS(T131:X131,T131:X131,"&gt;0"),0)</f>
        <v>18469440</v>
      </c>
      <c r="T131" s="2">
        <f t="shared" si="10"/>
        <v>14176000</v>
      </c>
      <c r="U131" s="2">
        <f t="shared" si="10"/>
        <v>32134400</v>
      </c>
      <c r="V131" s="2">
        <f t="shared" si="10"/>
        <v>15734400</v>
      </c>
      <c r="W131" s="2">
        <f t="shared" si="10"/>
        <v>18982900</v>
      </c>
      <c r="X131" s="2">
        <f t="shared" si="10"/>
        <v>11319500</v>
      </c>
      <c r="Y131" s="2" cm="1">
        <f t="array" ref="Y131">_xlfn.XLOOKUP(Y$1&amp;$R131,$C$3:$C$1662&amp;$D$3:$D$1662,$E$3:$E$1662,0,0,1)</f>
        <v>50200</v>
      </c>
      <c r="Z131" s="2" cm="1">
        <f t="array" ref="Z131">_xlfn.XLOOKUP(Z$1&amp;$R131,$C$3:$C$1662&amp;$D$3:$D$1662,$E$3:$E$1662,0,0,1)</f>
        <v>115700</v>
      </c>
      <c r="AA131" s="2" cm="1">
        <f t="array" ref="AA131">_xlfn.XLOOKUP(AA$1&amp;$R131,$C$3:$C$1662&amp;$D$3:$D$1662,$E$3:$E$1662,0,0,1)</f>
        <v>68200</v>
      </c>
      <c r="AB131" s="2" cm="1">
        <f t="array" ref="AB131">_xlfn.XLOOKUP(AB$1&amp;$R131,$C$3:$C$1662&amp;$D$3:$D$1662,$E$3:$E$1662,0,0,1)</f>
        <v>23000</v>
      </c>
      <c r="AC131" s="2" cm="1">
        <f t="array" ref="AC131">_xlfn.XLOOKUP(AC$1&amp;$R131,$C$3:$C$1662&amp;$D$3:$D$1662,$E$3:$E$1662,0,0,1)</f>
        <v>61400</v>
      </c>
    </row>
    <row r="132" spans="3:29" x14ac:dyDescent="0.4">
      <c r="C132" t="s">
        <v>758</v>
      </c>
      <c r="D132" t="s">
        <v>642</v>
      </c>
      <c r="E132">
        <v>61400</v>
      </c>
      <c r="R132" t="s">
        <v>230</v>
      </c>
      <c r="S132" s="2">
        <f t="shared" si="11"/>
        <v>18553700</v>
      </c>
      <c r="T132" s="2">
        <f t="shared" ref="T132:X147" si="12">T131+Y132</f>
        <v>14195400</v>
      </c>
      <c r="U132" s="2">
        <f t="shared" si="12"/>
        <v>32388500</v>
      </c>
      <c r="V132" s="2">
        <f t="shared" si="12"/>
        <v>15824300</v>
      </c>
      <c r="W132" s="2">
        <f t="shared" si="12"/>
        <v>19020500</v>
      </c>
      <c r="X132" s="2">
        <f t="shared" si="12"/>
        <v>11339800</v>
      </c>
      <c r="Y132" s="2" cm="1">
        <f t="array" ref="Y132">_xlfn.XLOOKUP(Y$1&amp;$R132,$C$3:$C$1662&amp;$D$3:$D$1662,$E$3:$E$1662,0,0,1)</f>
        <v>19400</v>
      </c>
      <c r="Z132" s="2" cm="1">
        <f t="array" ref="Z132">_xlfn.XLOOKUP(Z$1&amp;$R132,$C$3:$C$1662&amp;$D$3:$D$1662,$E$3:$E$1662,0,0,1)</f>
        <v>254100</v>
      </c>
      <c r="AA132" s="2" cm="1">
        <f t="array" ref="AA132">_xlfn.XLOOKUP(AA$1&amp;$R132,$C$3:$C$1662&amp;$D$3:$D$1662,$E$3:$E$1662,0,0,1)</f>
        <v>89900</v>
      </c>
      <c r="AB132" s="2" cm="1">
        <f t="array" ref="AB132">_xlfn.XLOOKUP(AB$1&amp;$R132,$C$3:$C$1662&amp;$D$3:$D$1662,$E$3:$E$1662,0,0,1)</f>
        <v>37600</v>
      </c>
      <c r="AC132" s="2" cm="1">
        <f t="array" ref="AC132">_xlfn.XLOOKUP(AC$1&amp;$R132,$C$3:$C$1662&amp;$D$3:$D$1662,$E$3:$E$1662,0,0,1)</f>
        <v>20300</v>
      </c>
    </row>
    <row r="133" spans="3:29" x14ac:dyDescent="0.4">
      <c r="C133" t="s">
        <v>758</v>
      </c>
      <c r="D133" t="s">
        <v>643</v>
      </c>
      <c r="E133">
        <v>20300</v>
      </c>
      <c r="R133" t="s">
        <v>214</v>
      </c>
      <c r="S133" s="2">
        <f t="shared" si="11"/>
        <v>18648380</v>
      </c>
      <c r="T133" s="2">
        <f t="shared" si="12"/>
        <v>14220100</v>
      </c>
      <c r="U133" s="2">
        <f t="shared" si="12"/>
        <v>32684600</v>
      </c>
      <c r="V133" s="2">
        <f t="shared" si="12"/>
        <v>15927700</v>
      </c>
      <c r="W133" s="2">
        <f t="shared" si="12"/>
        <v>19044400</v>
      </c>
      <c r="X133" s="2">
        <f t="shared" si="12"/>
        <v>11365100</v>
      </c>
      <c r="Y133" s="2" cm="1">
        <f t="array" ref="Y133">_xlfn.XLOOKUP(Y$1&amp;$R133,$C$3:$C$1662&amp;$D$3:$D$1662,$E$3:$E$1662,0,0,1)</f>
        <v>24700</v>
      </c>
      <c r="Z133" s="2" cm="1">
        <f t="array" ref="Z133">_xlfn.XLOOKUP(Z$1&amp;$R133,$C$3:$C$1662&amp;$D$3:$D$1662,$E$3:$E$1662,0,0,1)</f>
        <v>296100</v>
      </c>
      <c r="AA133" s="2" cm="1">
        <f t="array" ref="AA133">_xlfn.XLOOKUP(AA$1&amp;$R133,$C$3:$C$1662&amp;$D$3:$D$1662,$E$3:$E$1662,0,0,1)</f>
        <v>103400</v>
      </c>
      <c r="AB133" s="2" cm="1">
        <f t="array" ref="AB133">_xlfn.XLOOKUP(AB$1&amp;$R133,$C$3:$C$1662&amp;$D$3:$D$1662,$E$3:$E$1662,0,0,1)</f>
        <v>23900</v>
      </c>
      <c r="AC133" s="2" cm="1">
        <f t="array" ref="AC133">_xlfn.XLOOKUP(AC$1&amp;$R133,$C$3:$C$1662&amp;$D$3:$D$1662,$E$3:$E$1662,0,0,1)</f>
        <v>25300</v>
      </c>
    </row>
    <row r="134" spans="3:29" x14ac:dyDescent="0.4">
      <c r="C134" t="s">
        <v>758</v>
      </c>
      <c r="D134" t="s">
        <v>644</v>
      </c>
      <c r="E134">
        <v>25300</v>
      </c>
      <c r="R134" t="s">
        <v>233</v>
      </c>
      <c r="S134" s="2">
        <f t="shared" si="11"/>
        <v>18710240</v>
      </c>
      <c r="T134" s="2">
        <f t="shared" si="12"/>
        <v>14243800</v>
      </c>
      <c r="U134" s="2">
        <f t="shared" si="12"/>
        <v>32813800</v>
      </c>
      <c r="V134" s="2">
        <f t="shared" si="12"/>
        <v>16039100</v>
      </c>
      <c r="W134" s="2">
        <f t="shared" si="12"/>
        <v>19064800</v>
      </c>
      <c r="X134" s="2">
        <f t="shared" si="12"/>
        <v>11389700</v>
      </c>
      <c r="Y134" s="2" cm="1">
        <f t="array" ref="Y134">_xlfn.XLOOKUP(Y$1&amp;$R134,$C$3:$C$1662&amp;$D$3:$D$1662,$E$3:$E$1662,0,0,1)</f>
        <v>23700</v>
      </c>
      <c r="Z134" s="2" cm="1">
        <f t="array" ref="Z134">_xlfn.XLOOKUP(Z$1&amp;$R134,$C$3:$C$1662&amp;$D$3:$D$1662,$E$3:$E$1662,0,0,1)</f>
        <v>129200</v>
      </c>
      <c r="AA134" s="2" cm="1">
        <f t="array" ref="AA134">_xlfn.XLOOKUP(AA$1&amp;$R134,$C$3:$C$1662&amp;$D$3:$D$1662,$E$3:$E$1662,0,0,1)</f>
        <v>111400</v>
      </c>
      <c r="AB134" s="2" cm="1">
        <f t="array" ref="AB134">_xlfn.XLOOKUP(AB$1&amp;$R134,$C$3:$C$1662&amp;$D$3:$D$1662,$E$3:$E$1662,0,0,1)</f>
        <v>20400</v>
      </c>
      <c r="AC134" s="2" cm="1">
        <f t="array" ref="AC134">_xlfn.XLOOKUP(AC$1&amp;$R134,$C$3:$C$1662&amp;$D$3:$D$1662,$E$3:$E$1662,0,0,1)</f>
        <v>24600</v>
      </c>
    </row>
    <row r="135" spans="3:29" x14ac:dyDescent="0.4">
      <c r="C135" t="s">
        <v>758</v>
      </c>
      <c r="D135" t="s">
        <v>645</v>
      </c>
      <c r="E135">
        <v>24600</v>
      </c>
      <c r="R135" t="s">
        <v>224</v>
      </c>
      <c r="S135" s="2">
        <f t="shared" si="11"/>
        <v>18774120</v>
      </c>
      <c r="T135" s="2">
        <f t="shared" si="12"/>
        <v>14310500</v>
      </c>
      <c r="U135" s="2">
        <f t="shared" si="12"/>
        <v>32918100</v>
      </c>
      <c r="V135" s="2">
        <f t="shared" si="12"/>
        <v>16102200</v>
      </c>
      <c r="W135" s="2">
        <f t="shared" si="12"/>
        <v>19093700</v>
      </c>
      <c r="X135" s="2">
        <f t="shared" si="12"/>
        <v>11446100</v>
      </c>
      <c r="Y135" s="2" cm="1">
        <f t="array" ref="Y135">_xlfn.XLOOKUP(Y$1&amp;$R135,$C$3:$C$1662&amp;$D$3:$D$1662,$E$3:$E$1662,0,0,1)</f>
        <v>66700</v>
      </c>
      <c r="Z135" s="2" cm="1">
        <f t="array" ref="Z135">_xlfn.XLOOKUP(Z$1&amp;$R135,$C$3:$C$1662&amp;$D$3:$D$1662,$E$3:$E$1662,0,0,1)</f>
        <v>104300</v>
      </c>
      <c r="AA135" s="2" cm="1">
        <f t="array" ref="AA135">_xlfn.XLOOKUP(AA$1&amp;$R135,$C$3:$C$1662&amp;$D$3:$D$1662,$E$3:$E$1662,0,0,1)</f>
        <v>63100</v>
      </c>
      <c r="AB135" s="2" cm="1">
        <f t="array" ref="AB135">_xlfn.XLOOKUP(AB$1&amp;$R135,$C$3:$C$1662&amp;$D$3:$D$1662,$E$3:$E$1662,0,0,1)</f>
        <v>28900</v>
      </c>
      <c r="AC135" s="2" cm="1">
        <f t="array" ref="AC135">_xlfn.XLOOKUP(AC$1&amp;$R135,$C$3:$C$1662&amp;$D$3:$D$1662,$E$3:$E$1662,0,0,1)</f>
        <v>56400</v>
      </c>
    </row>
    <row r="136" spans="3:29" x14ac:dyDescent="0.4">
      <c r="C136" t="s">
        <v>758</v>
      </c>
      <c r="D136" t="s">
        <v>646</v>
      </c>
      <c r="E136">
        <v>56400</v>
      </c>
      <c r="R136" t="s">
        <v>189</v>
      </c>
      <c r="S136" s="2">
        <f t="shared" si="11"/>
        <v>18816420</v>
      </c>
      <c r="T136" s="2">
        <f t="shared" si="12"/>
        <v>14329000</v>
      </c>
      <c r="U136" s="2">
        <f t="shared" si="12"/>
        <v>32995800</v>
      </c>
      <c r="V136" s="2">
        <f t="shared" si="12"/>
        <v>16142900</v>
      </c>
      <c r="W136" s="2">
        <f t="shared" si="12"/>
        <v>19125900</v>
      </c>
      <c r="X136" s="2">
        <f t="shared" si="12"/>
        <v>11488500</v>
      </c>
      <c r="Y136" s="2" cm="1">
        <f t="array" ref="Y136">_xlfn.XLOOKUP(Y$1&amp;$R136,$C$3:$C$1662&amp;$D$3:$D$1662,$E$3:$E$1662,0,0,1)</f>
        <v>18500</v>
      </c>
      <c r="Z136" s="2" cm="1">
        <f t="array" ref="Z136">_xlfn.XLOOKUP(Z$1&amp;$R136,$C$3:$C$1662&amp;$D$3:$D$1662,$E$3:$E$1662,0,0,1)</f>
        <v>77700</v>
      </c>
      <c r="AA136" s="2" cm="1">
        <f t="array" ref="AA136">_xlfn.XLOOKUP(AA$1&amp;$R136,$C$3:$C$1662&amp;$D$3:$D$1662,$E$3:$E$1662,0,0,1)</f>
        <v>40700</v>
      </c>
      <c r="AB136" s="2" cm="1">
        <f t="array" ref="AB136">_xlfn.XLOOKUP(AB$1&amp;$R136,$C$3:$C$1662&amp;$D$3:$D$1662,$E$3:$E$1662,0,0,1)</f>
        <v>32200</v>
      </c>
      <c r="AC136" s="2" cm="1">
        <f t="array" ref="AC136">_xlfn.XLOOKUP(AC$1&amp;$R136,$C$3:$C$1662&amp;$D$3:$D$1662,$E$3:$E$1662,0,0,1)</f>
        <v>42400</v>
      </c>
    </row>
    <row r="137" spans="3:29" x14ac:dyDescent="0.4">
      <c r="C137" t="s">
        <v>758</v>
      </c>
      <c r="D137" t="s">
        <v>647</v>
      </c>
      <c r="E137">
        <v>42400</v>
      </c>
      <c r="R137" t="s">
        <v>245</v>
      </c>
      <c r="S137" s="2">
        <f t="shared" si="11"/>
        <v>18872140</v>
      </c>
      <c r="T137" s="2">
        <f t="shared" si="12"/>
        <v>14355900</v>
      </c>
      <c r="U137" s="2">
        <f t="shared" si="12"/>
        <v>33107700</v>
      </c>
      <c r="V137" s="2">
        <f t="shared" si="12"/>
        <v>16187800</v>
      </c>
      <c r="W137" s="2">
        <f t="shared" si="12"/>
        <v>19173900</v>
      </c>
      <c r="X137" s="2">
        <f t="shared" si="12"/>
        <v>11535400</v>
      </c>
      <c r="Y137" s="2" cm="1">
        <f t="array" ref="Y137">_xlfn.XLOOKUP(Y$1&amp;$R137,$C$3:$C$1662&amp;$D$3:$D$1662,$E$3:$E$1662,0,0,1)</f>
        <v>26900</v>
      </c>
      <c r="Z137" s="2" cm="1">
        <f t="array" ref="Z137">_xlfn.XLOOKUP(Z$1&amp;$R137,$C$3:$C$1662&amp;$D$3:$D$1662,$E$3:$E$1662,0,0,1)</f>
        <v>111900</v>
      </c>
      <c r="AA137" s="2" cm="1">
        <f t="array" ref="AA137">_xlfn.XLOOKUP(AA$1&amp;$R137,$C$3:$C$1662&amp;$D$3:$D$1662,$E$3:$E$1662,0,0,1)</f>
        <v>44900</v>
      </c>
      <c r="AB137" s="2" cm="1">
        <f t="array" ref="AB137">_xlfn.XLOOKUP(AB$1&amp;$R137,$C$3:$C$1662&amp;$D$3:$D$1662,$E$3:$E$1662,0,0,1)</f>
        <v>48000</v>
      </c>
      <c r="AC137" s="2" cm="1">
        <f t="array" ref="AC137">_xlfn.XLOOKUP(AC$1&amp;$R137,$C$3:$C$1662&amp;$D$3:$D$1662,$E$3:$E$1662,0,0,1)</f>
        <v>46900</v>
      </c>
    </row>
    <row r="138" spans="3:29" x14ac:dyDescent="0.4">
      <c r="C138" t="s">
        <v>758</v>
      </c>
      <c r="D138" t="s">
        <v>648</v>
      </c>
      <c r="E138">
        <v>46900</v>
      </c>
      <c r="R138" t="s">
        <v>70</v>
      </c>
      <c r="S138" s="2">
        <f t="shared" si="11"/>
        <v>18934900</v>
      </c>
      <c r="T138" s="2">
        <f t="shared" si="12"/>
        <v>14383700</v>
      </c>
      <c r="U138" s="2">
        <f t="shared" si="12"/>
        <v>33276200</v>
      </c>
      <c r="V138" s="2">
        <f t="shared" si="12"/>
        <v>16227700</v>
      </c>
      <c r="W138" s="2">
        <f t="shared" si="12"/>
        <v>19224200</v>
      </c>
      <c r="X138" s="2">
        <f t="shared" si="12"/>
        <v>11562700</v>
      </c>
      <c r="Y138" s="2" cm="1">
        <f t="array" ref="Y138">_xlfn.XLOOKUP(Y$1&amp;$R138,$C$3:$C$1662&amp;$D$3:$D$1662,$E$3:$E$1662,0,0,1)</f>
        <v>27800</v>
      </c>
      <c r="Z138" s="2" cm="1">
        <f t="array" ref="Z138">_xlfn.XLOOKUP(Z$1&amp;$R138,$C$3:$C$1662&amp;$D$3:$D$1662,$E$3:$E$1662,0,0,1)</f>
        <v>168500</v>
      </c>
      <c r="AA138" s="2" cm="1">
        <f t="array" ref="AA138">_xlfn.XLOOKUP(AA$1&amp;$R138,$C$3:$C$1662&amp;$D$3:$D$1662,$E$3:$E$1662,0,0,1)</f>
        <v>39900</v>
      </c>
      <c r="AB138" s="2" cm="1">
        <f t="array" ref="AB138">_xlfn.XLOOKUP(AB$1&amp;$R138,$C$3:$C$1662&amp;$D$3:$D$1662,$E$3:$E$1662,0,0,1)</f>
        <v>50300</v>
      </c>
      <c r="AC138" s="2" cm="1">
        <f t="array" ref="AC138">_xlfn.XLOOKUP(AC$1&amp;$R138,$C$3:$C$1662&amp;$D$3:$D$1662,$E$3:$E$1662,0,0,1)</f>
        <v>27300</v>
      </c>
    </row>
    <row r="139" spans="3:29" x14ac:dyDescent="0.4">
      <c r="C139" t="s">
        <v>758</v>
      </c>
      <c r="D139" t="s">
        <v>649</v>
      </c>
      <c r="E139">
        <v>27300</v>
      </c>
      <c r="R139" t="s">
        <v>288</v>
      </c>
      <c r="S139" s="2">
        <f t="shared" si="11"/>
        <v>18980440</v>
      </c>
      <c r="T139" s="2">
        <f t="shared" si="12"/>
        <v>14400700</v>
      </c>
      <c r="U139" s="2">
        <f t="shared" si="12"/>
        <v>33415900</v>
      </c>
      <c r="V139" s="2">
        <f t="shared" si="12"/>
        <v>16258200</v>
      </c>
      <c r="W139" s="2">
        <f t="shared" si="12"/>
        <v>19250200</v>
      </c>
      <c r="X139" s="2">
        <f t="shared" si="12"/>
        <v>11577200</v>
      </c>
      <c r="Y139" s="2" cm="1">
        <f t="array" ref="Y139">_xlfn.XLOOKUP(Y$1&amp;$R139,$C$3:$C$1662&amp;$D$3:$D$1662,$E$3:$E$1662,0,0,1)</f>
        <v>17000</v>
      </c>
      <c r="Z139" s="2" cm="1">
        <f t="array" ref="Z139">_xlfn.XLOOKUP(Z$1&amp;$R139,$C$3:$C$1662&amp;$D$3:$D$1662,$E$3:$E$1662,0,0,1)</f>
        <v>139700</v>
      </c>
      <c r="AA139" s="2" cm="1">
        <f t="array" ref="AA139">_xlfn.XLOOKUP(AA$1&amp;$R139,$C$3:$C$1662&amp;$D$3:$D$1662,$E$3:$E$1662,0,0,1)</f>
        <v>30500</v>
      </c>
      <c r="AB139" s="2" cm="1">
        <f t="array" ref="AB139">_xlfn.XLOOKUP(AB$1&amp;$R139,$C$3:$C$1662&amp;$D$3:$D$1662,$E$3:$E$1662,0,0,1)</f>
        <v>26000</v>
      </c>
      <c r="AC139" s="2" cm="1">
        <f t="array" ref="AC139">_xlfn.XLOOKUP(AC$1&amp;$R139,$C$3:$C$1662&amp;$D$3:$D$1662,$E$3:$E$1662,0,0,1)</f>
        <v>14500</v>
      </c>
    </row>
    <row r="140" spans="3:29" x14ac:dyDescent="0.4">
      <c r="C140" t="s">
        <v>758</v>
      </c>
      <c r="D140" t="s">
        <v>650</v>
      </c>
      <c r="E140">
        <v>14500</v>
      </c>
      <c r="R140" t="s">
        <v>284</v>
      </c>
      <c r="S140" s="2">
        <f t="shared" si="11"/>
        <v>19075360</v>
      </c>
      <c r="T140" s="2">
        <f t="shared" si="12"/>
        <v>14622300</v>
      </c>
      <c r="U140" s="2">
        <f t="shared" si="12"/>
        <v>33554800</v>
      </c>
      <c r="V140" s="2">
        <f t="shared" si="12"/>
        <v>16307800</v>
      </c>
      <c r="W140" s="2">
        <f t="shared" si="12"/>
        <v>19293200</v>
      </c>
      <c r="X140" s="2">
        <f t="shared" si="12"/>
        <v>11598700</v>
      </c>
      <c r="Y140" s="2" cm="1">
        <f t="array" ref="Y140">_xlfn.XLOOKUP(Y$1&amp;$R140,$C$3:$C$1662&amp;$D$3:$D$1662,$E$3:$E$1662,0,0,1)</f>
        <v>221600</v>
      </c>
      <c r="Z140" s="2" cm="1">
        <f t="array" ref="Z140">_xlfn.XLOOKUP(Z$1&amp;$R140,$C$3:$C$1662&amp;$D$3:$D$1662,$E$3:$E$1662,0,0,1)</f>
        <v>138900</v>
      </c>
      <c r="AA140" s="2" cm="1">
        <f t="array" ref="AA140">_xlfn.XLOOKUP(AA$1&amp;$R140,$C$3:$C$1662&amp;$D$3:$D$1662,$E$3:$E$1662,0,0,1)</f>
        <v>49600</v>
      </c>
      <c r="AB140" s="2" cm="1">
        <f t="array" ref="AB140">_xlfn.XLOOKUP(AB$1&amp;$R140,$C$3:$C$1662&amp;$D$3:$D$1662,$E$3:$E$1662,0,0,1)</f>
        <v>43000</v>
      </c>
      <c r="AC140" s="2" cm="1">
        <f t="array" ref="AC140">_xlfn.XLOOKUP(AC$1&amp;$R140,$C$3:$C$1662&amp;$D$3:$D$1662,$E$3:$E$1662,0,0,1)</f>
        <v>21500</v>
      </c>
    </row>
    <row r="141" spans="3:29" x14ac:dyDescent="0.4">
      <c r="C141" t="s">
        <v>758</v>
      </c>
      <c r="D141" t="s">
        <v>651</v>
      </c>
      <c r="E141">
        <v>21500</v>
      </c>
      <c r="R141" t="s">
        <v>105</v>
      </c>
      <c r="S141" s="2">
        <f t="shared" si="11"/>
        <v>19132680</v>
      </c>
      <c r="T141" s="2">
        <f t="shared" si="12"/>
        <v>14650100</v>
      </c>
      <c r="U141" s="2">
        <f t="shared" si="12"/>
        <v>33663500</v>
      </c>
      <c r="V141" s="2">
        <f t="shared" si="12"/>
        <v>16328000</v>
      </c>
      <c r="W141" s="2">
        <f t="shared" si="12"/>
        <v>19401800</v>
      </c>
      <c r="X141" s="2">
        <f t="shared" si="12"/>
        <v>11620000</v>
      </c>
      <c r="Y141" s="2" cm="1">
        <f t="array" ref="Y141">_xlfn.XLOOKUP(Y$1&amp;$R141,$C$3:$C$1662&amp;$D$3:$D$1662,$E$3:$E$1662,0,0,1)</f>
        <v>27800</v>
      </c>
      <c r="Z141" s="2" cm="1">
        <f t="array" ref="Z141">_xlfn.XLOOKUP(Z$1&amp;$R141,$C$3:$C$1662&amp;$D$3:$D$1662,$E$3:$E$1662,0,0,1)</f>
        <v>108700</v>
      </c>
      <c r="AA141" s="2" cm="1">
        <f t="array" ref="AA141">_xlfn.XLOOKUP(AA$1&amp;$R141,$C$3:$C$1662&amp;$D$3:$D$1662,$E$3:$E$1662,0,0,1)</f>
        <v>20200</v>
      </c>
      <c r="AB141" s="2" cm="1">
        <f t="array" ref="AB141">_xlfn.XLOOKUP(AB$1&amp;$R141,$C$3:$C$1662&amp;$D$3:$D$1662,$E$3:$E$1662,0,0,1)</f>
        <v>108600</v>
      </c>
      <c r="AC141" s="2" cm="1">
        <f t="array" ref="AC141">_xlfn.XLOOKUP(AC$1&amp;$R141,$C$3:$C$1662&amp;$D$3:$D$1662,$E$3:$E$1662,0,0,1)</f>
        <v>21300</v>
      </c>
    </row>
    <row r="142" spans="3:29" x14ac:dyDescent="0.4">
      <c r="C142" t="s">
        <v>758</v>
      </c>
      <c r="D142" t="s">
        <v>652</v>
      </c>
      <c r="E142">
        <v>21300</v>
      </c>
      <c r="R142" t="s">
        <v>42</v>
      </c>
      <c r="S142" s="2">
        <f t="shared" si="11"/>
        <v>19203100</v>
      </c>
      <c r="T142" s="2">
        <f t="shared" si="12"/>
        <v>14666300</v>
      </c>
      <c r="U142" s="2">
        <f t="shared" si="12"/>
        <v>33860900</v>
      </c>
      <c r="V142" s="2">
        <f t="shared" si="12"/>
        <v>16375200</v>
      </c>
      <c r="W142" s="2">
        <f t="shared" si="12"/>
        <v>19468100</v>
      </c>
      <c r="X142" s="2">
        <f t="shared" si="12"/>
        <v>11645000</v>
      </c>
      <c r="Y142" s="2" cm="1">
        <f t="array" ref="Y142">_xlfn.XLOOKUP(Y$1&amp;$R142,$C$3:$C$1662&amp;$D$3:$D$1662,$E$3:$E$1662,0,0,1)</f>
        <v>16200</v>
      </c>
      <c r="Z142" s="2" cm="1">
        <f t="array" ref="Z142">_xlfn.XLOOKUP(Z$1&amp;$R142,$C$3:$C$1662&amp;$D$3:$D$1662,$E$3:$E$1662,0,0,1)</f>
        <v>197400</v>
      </c>
      <c r="AA142" s="2" cm="1">
        <f t="array" ref="AA142">_xlfn.XLOOKUP(AA$1&amp;$R142,$C$3:$C$1662&amp;$D$3:$D$1662,$E$3:$E$1662,0,0,1)</f>
        <v>47200</v>
      </c>
      <c r="AB142" s="2" cm="1">
        <f t="array" ref="AB142">_xlfn.XLOOKUP(AB$1&amp;$R142,$C$3:$C$1662&amp;$D$3:$D$1662,$E$3:$E$1662,0,0,1)</f>
        <v>66300</v>
      </c>
      <c r="AC142" s="2" cm="1">
        <f t="array" ref="AC142">_xlfn.XLOOKUP(AC$1&amp;$R142,$C$3:$C$1662&amp;$D$3:$D$1662,$E$3:$E$1662,0,0,1)</f>
        <v>25000</v>
      </c>
    </row>
    <row r="143" spans="3:29" x14ac:dyDescent="0.4">
      <c r="C143" t="s">
        <v>758</v>
      </c>
      <c r="D143" t="s">
        <v>653</v>
      </c>
      <c r="E143">
        <v>25000</v>
      </c>
      <c r="R143" t="s">
        <v>111</v>
      </c>
      <c r="S143" s="2">
        <f t="shared" si="11"/>
        <v>19273180</v>
      </c>
      <c r="T143" s="2">
        <f t="shared" si="12"/>
        <v>14700200</v>
      </c>
      <c r="U143" s="2">
        <f t="shared" si="12"/>
        <v>34037200</v>
      </c>
      <c r="V143" s="2">
        <f t="shared" si="12"/>
        <v>16409300</v>
      </c>
      <c r="W143" s="2">
        <f t="shared" si="12"/>
        <v>19547100</v>
      </c>
      <c r="X143" s="2">
        <f t="shared" si="12"/>
        <v>11672100</v>
      </c>
      <c r="Y143" s="2" cm="1">
        <f t="array" ref="Y143">_xlfn.XLOOKUP(Y$1&amp;$R143,$C$3:$C$1662&amp;$D$3:$D$1662,$E$3:$E$1662,0,0,1)</f>
        <v>33900</v>
      </c>
      <c r="Z143" s="2" cm="1">
        <f t="array" ref="Z143">_xlfn.XLOOKUP(Z$1&amp;$R143,$C$3:$C$1662&amp;$D$3:$D$1662,$E$3:$E$1662,0,0,1)</f>
        <v>176300</v>
      </c>
      <c r="AA143" s="2" cm="1">
        <f t="array" ref="AA143">_xlfn.XLOOKUP(AA$1&amp;$R143,$C$3:$C$1662&amp;$D$3:$D$1662,$E$3:$E$1662,0,0,1)</f>
        <v>34100</v>
      </c>
      <c r="AB143" s="2" cm="1">
        <f t="array" ref="AB143">_xlfn.XLOOKUP(AB$1&amp;$R143,$C$3:$C$1662&amp;$D$3:$D$1662,$E$3:$E$1662,0,0,1)</f>
        <v>79000</v>
      </c>
      <c r="AC143" s="2" cm="1">
        <f t="array" ref="AC143">_xlfn.XLOOKUP(AC$1&amp;$R143,$C$3:$C$1662&amp;$D$3:$D$1662,$E$3:$E$1662,0,0,1)</f>
        <v>27100</v>
      </c>
    </row>
    <row r="144" spans="3:29" x14ac:dyDescent="0.4">
      <c r="C144" t="s">
        <v>758</v>
      </c>
      <c r="D144" t="s">
        <v>654</v>
      </c>
      <c r="E144">
        <v>27100</v>
      </c>
      <c r="R144" t="s">
        <v>186</v>
      </c>
      <c r="S144" s="2">
        <f t="shared" si="11"/>
        <v>19317760</v>
      </c>
      <c r="T144" s="2">
        <f t="shared" si="12"/>
        <v>14746300</v>
      </c>
      <c r="U144" s="2">
        <f t="shared" si="12"/>
        <v>34123500</v>
      </c>
      <c r="V144" s="2">
        <f t="shared" si="12"/>
        <v>16436500</v>
      </c>
      <c r="W144" s="2">
        <f t="shared" si="12"/>
        <v>19594900</v>
      </c>
      <c r="X144" s="2">
        <f t="shared" si="12"/>
        <v>11687600</v>
      </c>
      <c r="Y144" s="2" cm="1">
        <f t="array" ref="Y144">_xlfn.XLOOKUP(Y$1&amp;$R144,$C$3:$C$1662&amp;$D$3:$D$1662,$E$3:$E$1662,0,0,1)</f>
        <v>46100</v>
      </c>
      <c r="Z144" s="2" cm="1">
        <f t="array" ref="Z144">_xlfn.XLOOKUP(Z$1&amp;$R144,$C$3:$C$1662&amp;$D$3:$D$1662,$E$3:$E$1662,0,0,1)</f>
        <v>86300</v>
      </c>
      <c r="AA144" s="2" cm="1">
        <f t="array" ref="AA144">_xlfn.XLOOKUP(AA$1&amp;$R144,$C$3:$C$1662&amp;$D$3:$D$1662,$E$3:$E$1662,0,0,1)</f>
        <v>27200</v>
      </c>
      <c r="AB144" s="2" cm="1">
        <f t="array" ref="AB144">_xlfn.XLOOKUP(AB$1&amp;$R144,$C$3:$C$1662&amp;$D$3:$D$1662,$E$3:$E$1662,0,0,1)</f>
        <v>47800</v>
      </c>
      <c r="AC144" s="2" cm="1">
        <f t="array" ref="AC144">_xlfn.XLOOKUP(AC$1&amp;$R144,$C$3:$C$1662&amp;$D$3:$D$1662,$E$3:$E$1662,0,0,1)</f>
        <v>15500</v>
      </c>
    </row>
    <row r="145" spans="3:29" x14ac:dyDescent="0.4">
      <c r="C145" t="s">
        <v>758</v>
      </c>
      <c r="D145" t="s">
        <v>655</v>
      </c>
      <c r="E145">
        <v>15500</v>
      </c>
      <c r="R145" t="s">
        <v>68</v>
      </c>
      <c r="S145" s="2">
        <f t="shared" si="11"/>
        <v>19360520</v>
      </c>
      <c r="T145" s="2">
        <f t="shared" si="12"/>
        <v>14779000</v>
      </c>
      <c r="U145" s="2">
        <f t="shared" si="12"/>
        <v>34213900</v>
      </c>
      <c r="V145" s="2">
        <f t="shared" si="12"/>
        <v>16475300</v>
      </c>
      <c r="W145" s="2">
        <f t="shared" si="12"/>
        <v>19628200</v>
      </c>
      <c r="X145" s="2">
        <f t="shared" si="12"/>
        <v>11706200</v>
      </c>
      <c r="Y145" s="2" cm="1">
        <f t="array" ref="Y145">_xlfn.XLOOKUP(Y$1&amp;$R145,$C$3:$C$1662&amp;$D$3:$D$1662,$E$3:$E$1662,0,0,1)</f>
        <v>32700</v>
      </c>
      <c r="Z145" s="2" cm="1">
        <f t="array" ref="Z145">_xlfn.XLOOKUP(Z$1&amp;$R145,$C$3:$C$1662&amp;$D$3:$D$1662,$E$3:$E$1662,0,0,1)</f>
        <v>90400</v>
      </c>
      <c r="AA145" s="2" cm="1">
        <f t="array" ref="AA145">_xlfn.XLOOKUP(AA$1&amp;$R145,$C$3:$C$1662&amp;$D$3:$D$1662,$E$3:$E$1662,0,0,1)</f>
        <v>38800</v>
      </c>
      <c r="AB145" s="2" cm="1">
        <f t="array" ref="AB145">_xlfn.XLOOKUP(AB$1&amp;$R145,$C$3:$C$1662&amp;$D$3:$D$1662,$E$3:$E$1662,0,0,1)</f>
        <v>33300</v>
      </c>
      <c r="AC145" s="2" cm="1">
        <f t="array" ref="AC145">_xlfn.XLOOKUP(AC$1&amp;$R145,$C$3:$C$1662&amp;$D$3:$D$1662,$E$3:$E$1662,0,0,1)</f>
        <v>18600</v>
      </c>
    </row>
    <row r="146" spans="3:29" x14ac:dyDescent="0.4">
      <c r="C146" t="s">
        <v>758</v>
      </c>
      <c r="D146" t="s">
        <v>656</v>
      </c>
      <c r="E146">
        <v>18600</v>
      </c>
      <c r="R146" t="s">
        <v>237</v>
      </c>
      <c r="S146" s="2">
        <f t="shared" si="11"/>
        <v>19418580</v>
      </c>
      <c r="T146" s="2">
        <f t="shared" si="12"/>
        <v>14807300</v>
      </c>
      <c r="U146" s="2">
        <f t="shared" si="12"/>
        <v>34359900</v>
      </c>
      <c r="V146" s="2">
        <f t="shared" si="12"/>
        <v>16506700</v>
      </c>
      <c r="W146" s="2">
        <f t="shared" si="12"/>
        <v>19699500</v>
      </c>
      <c r="X146" s="2">
        <f t="shared" si="12"/>
        <v>11719500</v>
      </c>
      <c r="Y146" s="2" cm="1">
        <f t="array" ref="Y146">_xlfn.XLOOKUP(Y$1&amp;$R146,$C$3:$C$1662&amp;$D$3:$D$1662,$E$3:$E$1662,0,0,1)</f>
        <v>28300</v>
      </c>
      <c r="Z146" s="2" cm="1">
        <f t="array" ref="Z146">_xlfn.XLOOKUP(Z$1&amp;$R146,$C$3:$C$1662&amp;$D$3:$D$1662,$E$3:$E$1662,0,0,1)</f>
        <v>146000</v>
      </c>
      <c r="AA146" s="2" cm="1">
        <f t="array" ref="AA146">_xlfn.XLOOKUP(AA$1&amp;$R146,$C$3:$C$1662&amp;$D$3:$D$1662,$E$3:$E$1662,0,0,1)</f>
        <v>31400</v>
      </c>
      <c r="AB146" s="2" cm="1">
        <f t="array" ref="AB146">_xlfn.XLOOKUP(AB$1&amp;$R146,$C$3:$C$1662&amp;$D$3:$D$1662,$E$3:$E$1662,0,0,1)</f>
        <v>71300</v>
      </c>
      <c r="AC146" s="2" cm="1">
        <f t="array" ref="AC146">_xlfn.XLOOKUP(AC$1&amp;$R146,$C$3:$C$1662&amp;$D$3:$D$1662,$E$3:$E$1662,0,0,1)</f>
        <v>13300</v>
      </c>
    </row>
    <row r="147" spans="3:29" x14ac:dyDescent="0.4">
      <c r="C147" t="s">
        <v>758</v>
      </c>
      <c r="D147" t="s">
        <v>657</v>
      </c>
      <c r="E147">
        <v>13300</v>
      </c>
      <c r="R147" t="s">
        <v>197</v>
      </c>
      <c r="S147" s="2">
        <f t="shared" si="11"/>
        <v>19478620</v>
      </c>
      <c r="T147" s="2">
        <f t="shared" si="12"/>
        <v>14838500</v>
      </c>
      <c r="U147" s="2">
        <f t="shared" si="12"/>
        <v>34548600</v>
      </c>
      <c r="V147" s="2">
        <f t="shared" si="12"/>
        <v>16531700</v>
      </c>
      <c r="W147" s="2">
        <f t="shared" si="12"/>
        <v>19733200</v>
      </c>
      <c r="X147" s="2">
        <f t="shared" si="12"/>
        <v>11741100</v>
      </c>
      <c r="Y147" s="2" cm="1">
        <f t="array" ref="Y147">_xlfn.XLOOKUP(Y$1&amp;$R147,$C$3:$C$1662&amp;$D$3:$D$1662,$E$3:$E$1662,0,0,1)</f>
        <v>31200</v>
      </c>
      <c r="Z147" s="2" cm="1">
        <f t="array" ref="Z147">_xlfn.XLOOKUP(Z$1&amp;$R147,$C$3:$C$1662&amp;$D$3:$D$1662,$E$3:$E$1662,0,0,1)</f>
        <v>188700</v>
      </c>
      <c r="AA147" s="2" cm="1">
        <f t="array" ref="AA147">_xlfn.XLOOKUP(AA$1&amp;$R147,$C$3:$C$1662&amp;$D$3:$D$1662,$E$3:$E$1662,0,0,1)</f>
        <v>25000</v>
      </c>
      <c r="AB147" s="2" cm="1">
        <f t="array" ref="AB147">_xlfn.XLOOKUP(AB$1&amp;$R147,$C$3:$C$1662&amp;$D$3:$D$1662,$E$3:$E$1662,0,0,1)</f>
        <v>33700</v>
      </c>
      <c r="AC147" s="2" cm="1">
        <f t="array" ref="AC147">_xlfn.XLOOKUP(AC$1&amp;$R147,$C$3:$C$1662&amp;$D$3:$D$1662,$E$3:$E$1662,0,0,1)</f>
        <v>21600</v>
      </c>
    </row>
    <row r="148" spans="3:29" x14ac:dyDescent="0.4">
      <c r="C148" t="s">
        <v>758</v>
      </c>
      <c r="D148" t="s">
        <v>658</v>
      </c>
      <c r="E148">
        <v>21600</v>
      </c>
      <c r="R148" t="s">
        <v>50</v>
      </c>
      <c r="S148" s="2">
        <f t="shared" si="11"/>
        <v>19523860</v>
      </c>
      <c r="T148" s="2">
        <f t="shared" ref="T148:X163" si="13">T147+Y148</f>
        <v>14856600</v>
      </c>
      <c r="U148" s="2">
        <f t="shared" si="13"/>
        <v>34658100</v>
      </c>
      <c r="V148" s="2">
        <f t="shared" si="13"/>
        <v>16544900</v>
      </c>
      <c r="W148" s="2">
        <f t="shared" si="13"/>
        <v>19791700</v>
      </c>
      <c r="X148" s="2">
        <f t="shared" si="13"/>
        <v>11768000</v>
      </c>
      <c r="Y148" s="2" cm="1">
        <f t="array" ref="Y148">_xlfn.XLOOKUP(Y$1&amp;$R148,$C$3:$C$1662&amp;$D$3:$D$1662,$E$3:$E$1662,0,0,1)</f>
        <v>18100</v>
      </c>
      <c r="Z148" s="2" cm="1">
        <f t="array" ref="Z148">_xlfn.XLOOKUP(Z$1&amp;$R148,$C$3:$C$1662&amp;$D$3:$D$1662,$E$3:$E$1662,0,0,1)</f>
        <v>109500</v>
      </c>
      <c r="AA148" s="2" cm="1">
        <f t="array" ref="AA148">_xlfn.XLOOKUP(AA$1&amp;$R148,$C$3:$C$1662&amp;$D$3:$D$1662,$E$3:$E$1662,0,0,1)</f>
        <v>13200</v>
      </c>
      <c r="AB148" s="2" cm="1">
        <f t="array" ref="AB148">_xlfn.XLOOKUP(AB$1&amp;$R148,$C$3:$C$1662&amp;$D$3:$D$1662,$E$3:$E$1662,0,0,1)</f>
        <v>58500</v>
      </c>
      <c r="AC148" s="2" cm="1">
        <f t="array" ref="AC148">_xlfn.XLOOKUP(AC$1&amp;$R148,$C$3:$C$1662&amp;$D$3:$D$1662,$E$3:$E$1662,0,0,1)</f>
        <v>26900</v>
      </c>
    </row>
    <row r="149" spans="3:29" x14ac:dyDescent="0.4">
      <c r="C149" t="s">
        <v>758</v>
      </c>
      <c r="D149" t="s">
        <v>659</v>
      </c>
      <c r="E149">
        <v>26900</v>
      </c>
      <c r="R149" t="s">
        <v>7</v>
      </c>
      <c r="S149" s="2">
        <f t="shared" si="11"/>
        <v>19568700</v>
      </c>
      <c r="T149" s="2">
        <f t="shared" si="13"/>
        <v>14889900</v>
      </c>
      <c r="U149" s="2">
        <f t="shared" si="13"/>
        <v>34715000</v>
      </c>
      <c r="V149" s="2">
        <f t="shared" si="13"/>
        <v>16562500</v>
      </c>
      <c r="W149" s="2">
        <f t="shared" si="13"/>
        <v>19875500</v>
      </c>
      <c r="X149" s="2">
        <f t="shared" si="13"/>
        <v>11800600</v>
      </c>
      <c r="Y149" s="2" cm="1">
        <f t="array" ref="Y149">_xlfn.XLOOKUP(Y$1&amp;$R149,$C$3:$C$1662&amp;$D$3:$D$1662,$E$3:$E$1662,0,0,1)</f>
        <v>33300</v>
      </c>
      <c r="Z149" s="2" cm="1">
        <f t="array" ref="Z149">_xlfn.XLOOKUP(Z$1&amp;$R149,$C$3:$C$1662&amp;$D$3:$D$1662,$E$3:$E$1662,0,0,1)</f>
        <v>56900</v>
      </c>
      <c r="AA149" s="2" cm="1">
        <f t="array" ref="AA149">_xlfn.XLOOKUP(AA$1&amp;$R149,$C$3:$C$1662&amp;$D$3:$D$1662,$E$3:$E$1662,0,0,1)</f>
        <v>17600</v>
      </c>
      <c r="AB149" s="2" cm="1">
        <f t="array" ref="AB149">_xlfn.XLOOKUP(AB$1&amp;$R149,$C$3:$C$1662&amp;$D$3:$D$1662,$E$3:$E$1662,0,0,1)</f>
        <v>83800</v>
      </c>
      <c r="AC149" s="2" cm="1">
        <f t="array" ref="AC149">_xlfn.XLOOKUP(AC$1&amp;$R149,$C$3:$C$1662&amp;$D$3:$D$1662,$E$3:$E$1662,0,0,1)</f>
        <v>32600</v>
      </c>
    </row>
    <row r="150" spans="3:29" x14ac:dyDescent="0.4">
      <c r="C150" t="s">
        <v>758</v>
      </c>
      <c r="D150" t="s">
        <v>660</v>
      </c>
      <c r="E150">
        <v>32600</v>
      </c>
      <c r="R150" t="s">
        <v>46</v>
      </c>
      <c r="S150" s="2">
        <f t="shared" si="11"/>
        <v>19616620</v>
      </c>
      <c r="T150" s="2">
        <f t="shared" si="13"/>
        <v>14908000</v>
      </c>
      <c r="U150" s="2">
        <f t="shared" si="13"/>
        <v>34783400</v>
      </c>
      <c r="V150" s="2">
        <f t="shared" si="13"/>
        <v>16587100</v>
      </c>
      <c r="W150" s="2">
        <f t="shared" si="13"/>
        <v>19962400</v>
      </c>
      <c r="X150" s="2">
        <f t="shared" si="13"/>
        <v>11842200</v>
      </c>
      <c r="Y150" s="2" cm="1">
        <f t="array" ref="Y150">_xlfn.XLOOKUP(Y$1&amp;$R150,$C$3:$C$1662&amp;$D$3:$D$1662,$E$3:$E$1662,0,0,1)</f>
        <v>18100</v>
      </c>
      <c r="Z150" s="2" cm="1">
        <f t="array" ref="Z150">_xlfn.XLOOKUP(Z$1&amp;$R150,$C$3:$C$1662&amp;$D$3:$D$1662,$E$3:$E$1662,0,0,1)</f>
        <v>68400</v>
      </c>
      <c r="AA150" s="2" cm="1">
        <f t="array" ref="AA150">_xlfn.XLOOKUP(AA$1&amp;$R150,$C$3:$C$1662&amp;$D$3:$D$1662,$E$3:$E$1662,0,0,1)</f>
        <v>24600</v>
      </c>
      <c r="AB150" s="2" cm="1">
        <f t="array" ref="AB150">_xlfn.XLOOKUP(AB$1&amp;$R150,$C$3:$C$1662&amp;$D$3:$D$1662,$E$3:$E$1662,0,0,1)</f>
        <v>86900</v>
      </c>
      <c r="AC150" s="2" cm="1">
        <f t="array" ref="AC150">_xlfn.XLOOKUP(AC$1&amp;$R150,$C$3:$C$1662&amp;$D$3:$D$1662,$E$3:$E$1662,0,0,1)</f>
        <v>41600</v>
      </c>
    </row>
    <row r="151" spans="3:29" x14ac:dyDescent="0.4">
      <c r="C151" t="s">
        <v>758</v>
      </c>
      <c r="D151" t="s">
        <v>661</v>
      </c>
      <c r="E151">
        <v>41600</v>
      </c>
      <c r="R151" t="s">
        <v>74</v>
      </c>
      <c r="S151" s="2">
        <f t="shared" si="11"/>
        <v>19667160</v>
      </c>
      <c r="T151" s="2">
        <f t="shared" si="13"/>
        <v>14940900</v>
      </c>
      <c r="U151" s="2">
        <f t="shared" si="13"/>
        <v>34901300</v>
      </c>
      <c r="V151" s="2">
        <f t="shared" si="13"/>
        <v>16608700</v>
      </c>
      <c r="W151" s="2">
        <f t="shared" si="13"/>
        <v>20025600</v>
      </c>
      <c r="X151" s="2">
        <f t="shared" si="13"/>
        <v>11859300</v>
      </c>
      <c r="Y151" s="2" cm="1">
        <f t="array" ref="Y151">_xlfn.XLOOKUP(Y$1&amp;$R151,$C$3:$C$1662&amp;$D$3:$D$1662,$E$3:$E$1662,0,0,1)</f>
        <v>32900</v>
      </c>
      <c r="Z151" s="2" cm="1">
        <f t="array" ref="Z151">_xlfn.XLOOKUP(Z$1&amp;$R151,$C$3:$C$1662&amp;$D$3:$D$1662,$E$3:$E$1662,0,0,1)</f>
        <v>117900</v>
      </c>
      <c r="AA151" s="2" cm="1">
        <f t="array" ref="AA151">_xlfn.XLOOKUP(AA$1&amp;$R151,$C$3:$C$1662&amp;$D$3:$D$1662,$E$3:$E$1662,0,0,1)</f>
        <v>21600</v>
      </c>
      <c r="AB151" s="2" cm="1">
        <f t="array" ref="AB151">_xlfn.XLOOKUP(AB$1&amp;$R151,$C$3:$C$1662&amp;$D$3:$D$1662,$E$3:$E$1662,0,0,1)</f>
        <v>63200</v>
      </c>
      <c r="AC151" s="2" cm="1">
        <f t="array" ref="AC151">_xlfn.XLOOKUP(AC$1&amp;$R151,$C$3:$C$1662&amp;$D$3:$D$1662,$E$3:$E$1662,0,0,1)</f>
        <v>17100</v>
      </c>
    </row>
    <row r="152" spans="3:29" x14ac:dyDescent="0.4">
      <c r="C152" t="s">
        <v>758</v>
      </c>
      <c r="D152" t="s">
        <v>662</v>
      </c>
      <c r="E152">
        <v>17100</v>
      </c>
      <c r="R152" t="s">
        <v>8</v>
      </c>
      <c r="S152" s="2">
        <f t="shared" si="11"/>
        <v>19685840</v>
      </c>
      <c r="T152" s="2">
        <f t="shared" si="13"/>
        <v>14964500</v>
      </c>
      <c r="U152" s="2">
        <f t="shared" si="13"/>
        <v>34923100</v>
      </c>
      <c r="V152" s="2">
        <f t="shared" si="13"/>
        <v>16630600</v>
      </c>
      <c r="W152" s="2">
        <f t="shared" si="13"/>
        <v>20040200</v>
      </c>
      <c r="X152" s="2">
        <f t="shared" si="13"/>
        <v>11870800</v>
      </c>
      <c r="Y152" s="2" cm="1">
        <f t="array" ref="Y152">_xlfn.XLOOKUP(Y$1&amp;$R152,$C$3:$C$1662&amp;$D$3:$D$1662,$E$3:$E$1662,0,0,1)</f>
        <v>23600</v>
      </c>
      <c r="Z152" s="2" cm="1">
        <f t="array" ref="Z152">_xlfn.XLOOKUP(Z$1&amp;$R152,$C$3:$C$1662&amp;$D$3:$D$1662,$E$3:$E$1662,0,0,1)</f>
        <v>21800</v>
      </c>
      <c r="AA152" s="2" cm="1">
        <f t="array" ref="AA152">_xlfn.XLOOKUP(AA$1&amp;$R152,$C$3:$C$1662&amp;$D$3:$D$1662,$E$3:$E$1662,0,0,1)</f>
        <v>21900</v>
      </c>
      <c r="AB152" s="2" cm="1">
        <f t="array" ref="AB152">_xlfn.XLOOKUP(AB$1&amp;$R152,$C$3:$C$1662&amp;$D$3:$D$1662,$E$3:$E$1662,0,0,1)</f>
        <v>14600</v>
      </c>
      <c r="AC152" s="2" cm="1">
        <f t="array" ref="AC152">_xlfn.XLOOKUP(AC$1&amp;$R152,$C$3:$C$1662&amp;$D$3:$D$1662,$E$3:$E$1662,0,0,1)</f>
        <v>11500</v>
      </c>
    </row>
    <row r="153" spans="3:29" x14ac:dyDescent="0.4">
      <c r="C153" t="s">
        <v>758</v>
      </c>
      <c r="D153" t="s">
        <v>663</v>
      </c>
      <c r="E153">
        <v>11500</v>
      </c>
      <c r="R153" t="s">
        <v>9</v>
      </c>
      <c r="S153" s="2">
        <f t="shared" si="11"/>
        <v>20018160</v>
      </c>
      <c r="T153" s="2">
        <f t="shared" si="13"/>
        <v>15166400</v>
      </c>
      <c r="U153" s="2">
        <f t="shared" si="13"/>
        <v>35440300</v>
      </c>
      <c r="V153" s="2">
        <f t="shared" si="13"/>
        <v>16865800</v>
      </c>
      <c r="W153" s="2">
        <f t="shared" si="13"/>
        <v>20560100</v>
      </c>
      <c r="X153" s="2">
        <f t="shared" si="13"/>
        <v>12058200</v>
      </c>
      <c r="Y153" s="2" cm="1">
        <f t="array" ref="Y153">_xlfn.XLOOKUP(Y$1&amp;$R153,$C$3:$C$1662&amp;$D$3:$D$1662,$E$3:$E$1662,0,0,1)</f>
        <v>201900</v>
      </c>
      <c r="Z153" s="2" cm="1">
        <f t="array" ref="Z153">_xlfn.XLOOKUP(Z$1&amp;$R153,$C$3:$C$1662&amp;$D$3:$D$1662,$E$3:$E$1662,0,0,1)</f>
        <v>517200</v>
      </c>
      <c r="AA153" s="2" cm="1">
        <f t="array" ref="AA153">_xlfn.XLOOKUP(AA$1&amp;$R153,$C$3:$C$1662&amp;$D$3:$D$1662,$E$3:$E$1662,0,0,1)</f>
        <v>235200</v>
      </c>
      <c r="AB153" s="2" cm="1">
        <f t="array" ref="AB153">_xlfn.XLOOKUP(AB$1&amp;$R153,$C$3:$C$1662&amp;$D$3:$D$1662,$E$3:$E$1662,0,0,1)</f>
        <v>519900</v>
      </c>
      <c r="AC153" s="2" cm="1">
        <f t="array" ref="AC153">_xlfn.XLOOKUP(AC$1&amp;$R153,$C$3:$C$1662&amp;$D$3:$D$1662,$E$3:$E$1662,0,0,1)</f>
        <v>187400</v>
      </c>
    </row>
    <row r="154" spans="3:29" x14ac:dyDescent="0.4">
      <c r="C154" t="s">
        <v>758</v>
      </c>
      <c r="D154" t="s">
        <v>664</v>
      </c>
      <c r="E154">
        <v>187400</v>
      </c>
      <c r="R154" t="s">
        <v>81</v>
      </c>
      <c r="S154" s="2">
        <f t="shared" si="11"/>
        <v>20177760</v>
      </c>
      <c r="T154" s="2">
        <f t="shared" si="13"/>
        <v>15283400</v>
      </c>
      <c r="U154" s="2">
        <f t="shared" si="13"/>
        <v>35911100</v>
      </c>
      <c r="V154" s="2">
        <f t="shared" si="13"/>
        <v>16930700</v>
      </c>
      <c r="W154" s="2">
        <f t="shared" si="13"/>
        <v>20658300</v>
      </c>
      <c r="X154" s="2">
        <f t="shared" si="13"/>
        <v>12105300</v>
      </c>
      <c r="Y154" s="2" cm="1">
        <f t="array" ref="Y154">_xlfn.XLOOKUP(Y$1&amp;$R154,$C$3:$C$1662&amp;$D$3:$D$1662,$E$3:$E$1662,0,0,1)</f>
        <v>117000</v>
      </c>
      <c r="Z154" s="2" cm="1">
        <f t="array" ref="Z154">_xlfn.XLOOKUP(Z$1&amp;$R154,$C$3:$C$1662&amp;$D$3:$D$1662,$E$3:$E$1662,0,0,1)</f>
        <v>470800</v>
      </c>
      <c r="AA154" s="2" cm="1">
        <f t="array" ref="AA154">_xlfn.XLOOKUP(AA$1&amp;$R154,$C$3:$C$1662&amp;$D$3:$D$1662,$E$3:$E$1662,0,0,1)</f>
        <v>64900</v>
      </c>
      <c r="AB154" s="2" cm="1">
        <f t="array" ref="AB154">_xlfn.XLOOKUP(AB$1&amp;$R154,$C$3:$C$1662&amp;$D$3:$D$1662,$E$3:$E$1662,0,0,1)</f>
        <v>98200</v>
      </c>
      <c r="AC154" s="2" cm="1">
        <f t="array" ref="AC154">_xlfn.XLOOKUP(AC$1&amp;$R154,$C$3:$C$1662&amp;$D$3:$D$1662,$E$3:$E$1662,0,0,1)</f>
        <v>47100</v>
      </c>
    </row>
    <row r="155" spans="3:29" x14ac:dyDescent="0.4">
      <c r="C155" t="s">
        <v>758</v>
      </c>
      <c r="D155" t="s">
        <v>665</v>
      </c>
      <c r="E155">
        <v>47100</v>
      </c>
      <c r="R155" t="s">
        <v>30</v>
      </c>
      <c r="S155" s="2">
        <f t="shared" si="11"/>
        <v>20362640</v>
      </c>
      <c r="T155" s="2">
        <f t="shared" si="13"/>
        <v>15428500</v>
      </c>
      <c r="U155" s="2">
        <f t="shared" si="13"/>
        <v>36516300</v>
      </c>
      <c r="V155" s="2">
        <f t="shared" si="13"/>
        <v>16976600</v>
      </c>
      <c r="W155" s="2">
        <f t="shared" si="13"/>
        <v>20731700</v>
      </c>
      <c r="X155" s="2">
        <f t="shared" si="13"/>
        <v>12160100</v>
      </c>
      <c r="Y155" s="2" cm="1">
        <f t="array" ref="Y155">_xlfn.XLOOKUP(Y$1&amp;$R155,$C$3:$C$1662&amp;$D$3:$D$1662,$E$3:$E$1662,0,0,1)</f>
        <v>145100</v>
      </c>
      <c r="Z155" s="2" cm="1">
        <f t="array" ref="Z155">_xlfn.XLOOKUP(Z$1&amp;$R155,$C$3:$C$1662&amp;$D$3:$D$1662,$E$3:$E$1662,0,0,1)</f>
        <v>605200</v>
      </c>
      <c r="AA155" s="2" cm="1">
        <f t="array" ref="AA155">_xlfn.XLOOKUP(AA$1&amp;$R155,$C$3:$C$1662&amp;$D$3:$D$1662,$E$3:$E$1662,0,0,1)</f>
        <v>45900</v>
      </c>
      <c r="AB155" s="2" cm="1">
        <f t="array" ref="AB155">_xlfn.XLOOKUP(AB$1&amp;$R155,$C$3:$C$1662&amp;$D$3:$D$1662,$E$3:$E$1662,0,0,1)</f>
        <v>73400</v>
      </c>
      <c r="AC155" s="2" cm="1">
        <f t="array" ref="AC155">_xlfn.XLOOKUP(AC$1&amp;$R155,$C$3:$C$1662&amp;$D$3:$D$1662,$E$3:$E$1662,0,0,1)</f>
        <v>54800</v>
      </c>
    </row>
    <row r="156" spans="3:29" x14ac:dyDescent="0.4">
      <c r="C156" t="s">
        <v>758</v>
      </c>
      <c r="D156" t="s">
        <v>666</v>
      </c>
      <c r="E156">
        <v>54800</v>
      </c>
      <c r="R156" t="s">
        <v>157</v>
      </c>
      <c r="S156" s="2">
        <f t="shared" si="11"/>
        <v>20471880</v>
      </c>
      <c r="T156" s="2">
        <f t="shared" si="13"/>
        <v>15475400</v>
      </c>
      <c r="U156" s="2">
        <f t="shared" si="13"/>
        <v>36805300</v>
      </c>
      <c r="V156" s="2">
        <f t="shared" si="13"/>
        <v>17035000</v>
      </c>
      <c r="W156" s="2">
        <f t="shared" si="13"/>
        <v>20822900</v>
      </c>
      <c r="X156" s="2">
        <f t="shared" si="13"/>
        <v>12220800</v>
      </c>
      <c r="Y156" s="2" cm="1">
        <f t="array" ref="Y156">_xlfn.XLOOKUP(Y$1&amp;$R156,$C$3:$C$1662&amp;$D$3:$D$1662,$E$3:$E$1662,0,0,1)</f>
        <v>46900</v>
      </c>
      <c r="Z156" s="2" cm="1">
        <f t="array" ref="Z156">_xlfn.XLOOKUP(Z$1&amp;$R156,$C$3:$C$1662&amp;$D$3:$D$1662,$E$3:$E$1662,0,0,1)</f>
        <v>289000</v>
      </c>
      <c r="AA156" s="2" cm="1">
        <f t="array" ref="AA156">_xlfn.XLOOKUP(AA$1&amp;$R156,$C$3:$C$1662&amp;$D$3:$D$1662,$E$3:$E$1662,0,0,1)</f>
        <v>58400</v>
      </c>
      <c r="AB156" s="2" cm="1">
        <f t="array" ref="AB156">_xlfn.XLOOKUP(AB$1&amp;$R156,$C$3:$C$1662&amp;$D$3:$D$1662,$E$3:$E$1662,0,0,1)</f>
        <v>91200</v>
      </c>
      <c r="AC156" s="2" cm="1">
        <f t="array" ref="AC156">_xlfn.XLOOKUP(AC$1&amp;$R156,$C$3:$C$1662&amp;$D$3:$D$1662,$E$3:$E$1662,0,0,1)</f>
        <v>60700</v>
      </c>
    </row>
    <row r="157" spans="3:29" x14ac:dyDescent="0.4">
      <c r="C157" t="s">
        <v>758</v>
      </c>
      <c r="D157" t="s">
        <v>667</v>
      </c>
      <c r="E157">
        <v>60700</v>
      </c>
      <c r="R157" t="s">
        <v>57</v>
      </c>
      <c r="S157" s="2">
        <f t="shared" si="11"/>
        <v>20574280</v>
      </c>
      <c r="T157" s="2">
        <f t="shared" si="13"/>
        <v>15521800</v>
      </c>
      <c r="U157" s="2">
        <f t="shared" si="13"/>
        <v>37106700</v>
      </c>
      <c r="V157" s="2">
        <f t="shared" si="13"/>
        <v>17077100</v>
      </c>
      <c r="W157" s="2">
        <f t="shared" si="13"/>
        <v>20883300</v>
      </c>
      <c r="X157" s="2">
        <f t="shared" si="13"/>
        <v>12282500</v>
      </c>
      <c r="Y157" s="2" cm="1">
        <f t="array" ref="Y157">_xlfn.XLOOKUP(Y$1&amp;$R157,$C$3:$C$1662&amp;$D$3:$D$1662,$E$3:$E$1662,0,0,1)</f>
        <v>46400</v>
      </c>
      <c r="Z157" s="2" cm="1">
        <f t="array" ref="Z157">_xlfn.XLOOKUP(Z$1&amp;$R157,$C$3:$C$1662&amp;$D$3:$D$1662,$E$3:$E$1662,0,0,1)</f>
        <v>301400</v>
      </c>
      <c r="AA157" s="2" cm="1">
        <f t="array" ref="AA157">_xlfn.XLOOKUP(AA$1&amp;$R157,$C$3:$C$1662&amp;$D$3:$D$1662,$E$3:$E$1662,0,0,1)</f>
        <v>42100</v>
      </c>
      <c r="AB157" s="2" cm="1">
        <f t="array" ref="AB157">_xlfn.XLOOKUP(AB$1&amp;$R157,$C$3:$C$1662&amp;$D$3:$D$1662,$E$3:$E$1662,0,0,1)</f>
        <v>60400</v>
      </c>
      <c r="AC157" s="2" cm="1">
        <f t="array" ref="AC157">_xlfn.XLOOKUP(AC$1&amp;$R157,$C$3:$C$1662&amp;$D$3:$D$1662,$E$3:$E$1662,0,0,1)</f>
        <v>61700</v>
      </c>
    </row>
    <row r="158" spans="3:29" x14ac:dyDescent="0.4">
      <c r="C158" t="s">
        <v>758</v>
      </c>
      <c r="D158" t="s">
        <v>668</v>
      </c>
      <c r="E158">
        <v>61700</v>
      </c>
      <c r="R158" t="s">
        <v>148</v>
      </c>
      <c r="S158" s="2">
        <f t="shared" si="11"/>
        <v>20694960</v>
      </c>
      <c r="T158" s="2">
        <f t="shared" si="13"/>
        <v>15563700</v>
      </c>
      <c r="U158" s="2">
        <f t="shared" si="13"/>
        <v>37384600</v>
      </c>
      <c r="V158" s="2">
        <f t="shared" si="13"/>
        <v>17138700</v>
      </c>
      <c r="W158" s="2">
        <f t="shared" si="13"/>
        <v>21038100</v>
      </c>
      <c r="X158" s="2">
        <f t="shared" si="13"/>
        <v>12349700</v>
      </c>
      <c r="Y158" s="2" cm="1">
        <f t="array" ref="Y158">_xlfn.XLOOKUP(Y$1&amp;$R158,$C$3:$C$1662&amp;$D$3:$D$1662,$E$3:$E$1662,0,0,1)</f>
        <v>41900</v>
      </c>
      <c r="Z158" s="2" cm="1">
        <f t="array" ref="Z158">_xlfn.XLOOKUP(Z$1&amp;$R158,$C$3:$C$1662&amp;$D$3:$D$1662,$E$3:$E$1662,0,0,1)</f>
        <v>277900</v>
      </c>
      <c r="AA158" s="2" cm="1">
        <f t="array" ref="AA158">_xlfn.XLOOKUP(AA$1&amp;$R158,$C$3:$C$1662&amp;$D$3:$D$1662,$E$3:$E$1662,0,0,1)</f>
        <v>61600</v>
      </c>
      <c r="AB158" s="2" cm="1">
        <f t="array" ref="AB158">_xlfn.XLOOKUP(AB$1&amp;$R158,$C$3:$C$1662&amp;$D$3:$D$1662,$E$3:$E$1662,0,0,1)</f>
        <v>154800</v>
      </c>
      <c r="AC158" s="2" cm="1">
        <f t="array" ref="AC158">_xlfn.XLOOKUP(AC$1&amp;$R158,$C$3:$C$1662&amp;$D$3:$D$1662,$E$3:$E$1662,0,0,1)</f>
        <v>67200</v>
      </c>
    </row>
    <row r="159" spans="3:29" x14ac:dyDescent="0.4">
      <c r="C159" t="s">
        <v>758</v>
      </c>
      <c r="D159" t="s">
        <v>669</v>
      </c>
      <c r="E159">
        <v>67200</v>
      </c>
      <c r="R159" t="s">
        <v>118</v>
      </c>
      <c r="S159" s="2">
        <f t="shared" si="11"/>
        <v>20776720</v>
      </c>
      <c r="T159" s="2">
        <f t="shared" si="13"/>
        <v>15607400</v>
      </c>
      <c r="U159" s="2">
        <f t="shared" si="13"/>
        <v>37507800</v>
      </c>
      <c r="V159" s="2">
        <f t="shared" si="13"/>
        <v>17229800</v>
      </c>
      <c r="W159" s="2">
        <f t="shared" si="13"/>
        <v>21154900</v>
      </c>
      <c r="X159" s="2">
        <f t="shared" si="13"/>
        <v>12383700</v>
      </c>
      <c r="Y159" s="2" cm="1">
        <f t="array" ref="Y159">_xlfn.XLOOKUP(Y$1&amp;$R159,$C$3:$C$1662&amp;$D$3:$D$1662,$E$3:$E$1662,0,0,1)</f>
        <v>43700</v>
      </c>
      <c r="Z159" s="2" cm="1">
        <f t="array" ref="Z159">_xlfn.XLOOKUP(Z$1&amp;$R159,$C$3:$C$1662&amp;$D$3:$D$1662,$E$3:$E$1662,0,0,1)</f>
        <v>123200</v>
      </c>
      <c r="AA159" s="2" cm="1">
        <f t="array" ref="AA159">_xlfn.XLOOKUP(AA$1&amp;$R159,$C$3:$C$1662&amp;$D$3:$D$1662,$E$3:$E$1662,0,0,1)</f>
        <v>91100</v>
      </c>
      <c r="AB159" s="2" cm="1">
        <f t="array" ref="AB159">_xlfn.XLOOKUP(AB$1&amp;$R159,$C$3:$C$1662&amp;$D$3:$D$1662,$E$3:$E$1662,0,0,1)</f>
        <v>116800</v>
      </c>
      <c r="AC159" s="2" cm="1">
        <f t="array" ref="AC159">_xlfn.XLOOKUP(AC$1&amp;$R159,$C$3:$C$1662&amp;$D$3:$D$1662,$E$3:$E$1662,0,0,1)</f>
        <v>34000</v>
      </c>
    </row>
    <row r="160" spans="3:29" x14ac:dyDescent="0.4">
      <c r="C160" t="s">
        <v>758</v>
      </c>
      <c r="D160" t="s">
        <v>670</v>
      </c>
      <c r="E160">
        <v>34000</v>
      </c>
      <c r="R160" t="s">
        <v>131</v>
      </c>
      <c r="S160" s="2">
        <f t="shared" si="11"/>
        <v>20871640</v>
      </c>
      <c r="T160" s="2">
        <f t="shared" si="13"/>
        <v>15670800</v>
      </c>
      <c r="U160" s="2">
        <f t="shared" si="13"/>
        <v>37722100</v>
      </c>
      <c r="V160" s="2">
        <f t="shared" si="13"/>
        <v>17286100</v>
      </c>
      <c r="W160" s="2">
        <f t="shared" si="13"/>
        <v>21258300</v>
      </c>
      <c r="X160" s="2">
        <f t="shared" si="13"/>
        <v>12420900</v>
      </c>
      <c r="Y160" s="2" cm="1">
        <f t="array" ref="Y160">_xlfn.XLOOKUP(Y$1&amp;$R160,$C$3:$C$1662&amp;$D$3:$D$1662,$E$3:$E$1662,0,0,1)</f>
        <v>63400</v>
      </c>
      <c r="Z160" s="2" cm="1">
        <f t="array" ref="Z160">_xlfn.XLOOKUP(Z$1&amp;$R160,$C$3:$C$1662&amp;$D$3:$D$1662,$E$3:$E$1662,0,0,1)</f>
        <v>214300</v>
      </c>
      <c r="AA160" s="2" cm="1">
        <f t="array" ref="AA160">_xlfn.XLOOKUP(AA$1&amp;$R160,$C$3:$C$1662&amp;$D$3:$D$1662,$E$3:$E$1662,0,0,1)</f>
        <v>56300</v>
      </c>
      <c r="AB160" s="2" cm="1">
        <f t="array" ref="AB160">_xlfn.XLOOKUP(AB$1&amp;$R160,$C$3:$C$1662&amp;$D$3:$D$1662,$E$3:$E$1662,0,0,1)</f>
        <v>103400</v>
      </c>
      <c r="AC160" s="2" cm="1">
        <f t="array" ref="AC160">_xlfn.XLOOKUP(AC$1&amp;$R160,$C$3:$C$1662&amp;$D$3:$D$1662,$E$3:$E$1662,0,0,1)</f>
        <v>37200</v>
      </c>
    </row>
    <row r="161" spans="3:29" x14ac:dyDescent="0.4">
      <c r="C161" t="s">
        <v>758</v>
      </c>
      <c r="D161" t="s">
        <v>671</v>
      </c>
      <c r="E161">
        <v>37200</v>
      </c>
      <c r="R161" t="s">
        <v>141</v>
      </c>
      <c r="S161" s="2">
        <f t="shared" si="11"/>
        <v>20942280</v>
      </c>
      <c r="T161" s="2">
        <f t="shared" si="13"/>
        <v>15714700</v>
      </c>
      <c r="U161" s="2">
        <f t="shared" si="13"/>
        <v>37848900</v>
      </c>
      <c r="V161" s="2">
        <f t="shared" si="13"/>
        <v>17376800</v>
      </c>
      <c r="W161" s="2">
        <f t="shared" si="13"/>
        <v>21307300</v>
      </c>
      <c r="X161" s="2">
        <f t="shared" si="13"/>
        <v>12463700</v>
      </c>
      <c r="Y161" s="2" cm="1">
        <f t="array" ref="Y161">_xlfn.XLOOKUP(Y$1&amp;$R161,$C$3:$C$1662&amp;$D$3:$D$1662,$E$3:$E$1662,0,0,1)</f>
        <v>43900</v>
      </c>
      <c r="Z161" s="2" cm="1">
        <f t="array" ref="Z161">_xlfn.XLOOKUP(Z$1&amp;$R161,$C$3:$C$1662&amp;$D$3:$D$1662,$E$3:$E$1662,0,0,1)</f>
        <v>126800</v>
      </c>
      <c r="AA161" s="2" cm="1">
        <f t="array" ref="AA161">_xlfn.XLOOKUP(AA$1&amp;$R161,$C$3:$C$1662&amp;$D$3:$D$1662,$E$3:$E$1662,0,0,1)</f>
        <v>90700</v>
      </c>
      <c r="AB161" s="2" cm="1">
        <f t="array" ref="AB161">_xlfn.XLOOKUP(AB$1&amp;$R161,$C$3:$C$1662&amp;$D$3:$D$1662,$E$3:$E$1662,0,0,1)</f>
        <v>49000</v>
      </c>
      <c r="AC161" s="2" cm="1">
        <f t="array" ref="AC161">_xlfn.XLOOKUP(AC$1&amp;$R161,$C$3:$C$1662&amp;$D$3:$D$1662,$E$3:$E$1662,0,0,1)</f>
        <v>42800</v>
      </c>
    </row>
    <row r="162" spans="3:29" x14ac:dyDescent="0.4">
      <c r="C162" t="s">
        <v>758</v>
      </c>
      <c r="D162" t="s">
        <v>672</v>
      </c>
      <c r="E162">
        <v>42800</v>
      </c>
      <c r="R162" t="s">
        <v>122</v>
      </c>
      <c r="S162" s="2">
        <f t="shared" si="11"/>
        <v>21015260</v>
      </c>
      <c r="T162" s="2">
        <f t="shared" si="13"/>
        <v>15811200</v>
      </c>
      <c r="U162" s="2">
        <f t="shared" si="13"/>
        <v>37966900</v>
      </c>
      <c r="V162" s="2">
        <f t="shared" si="13"/>
        <v>17424200</v>
      </c>
      <c r="W162" s="2">
        <f t="shared" si="13"/>
        <v>21368300</v>
      </c>
      <c r="X162" s="2">
        <f t="shared" si="13"/>
        <v>12505700</v>
      </c>
      <c r="Y162" s="2" cm="1">
        <f t="array" ref="Y162">_xlfn.XLOOKUP(Y$1&amp;$R162,$C$3:$C$1662&amp;$D$3:$D$1662,$E$3:$E$1662,0,0,1)</f>
        <v>96500</v>
      </c>
      <c r="Z162" s="2" cm="1">
        <f t="array" ref="Z162">_xlfn.XLOOKUP(Z$1&amp;$R162,$C$3:$C$1662&amp;$D$3:$D$1662,$E$3:$E$1662,0,0,1)</f>
        <v>118000</v>
      </c>
      <c r="AA162" s="2" cm="1">
        <f t="array" ref="AA162">_xlfn.XLOOKUP(AA$1&amp;$R162,$C$3:$C$1662&amp;$D$3:$D$1662,$E$3:$E$1662,0,0,1)</f>
        <v>47400</v>
      </c>
      <c r="AB162" s="2" cm="1">
        <f t="array" ref="AB162">_xlfn.XLOOKUP(AB$1&amp;$R162,$C$3:$C$1662&amp;$D$3:$D$1662,$E$3:$E$1662,0,0,1)</f>
        <v>61000</v>
      </c>
      <c r="AC162" s="2" cm="1">
        <f t="array" ref="AC162">_xlfn.XLOOKUP(AC$1&amp;$R162,$C$3:$C$1662&amp;$D$3:$D$1662,$E$3:$E$1662,0,0,1)</f>
        <v>42000</v>
      </c>
    </row>
    <row r="163" spans="3:29" x14ac:dyDescent="0.4">
      <c r="C163" t="s">
        <v>758</v>
      </c>
      <c r="D163" t="s">
        <v>673</v>
      </c>
      <c r="E163">
        <v>42000</v>
      </c>
      <c r="R163" t="s">
        <v>25</v>
      </c>
      <c r="S163" s="2">
        <f t="shared" si="11"/>
        <v>21087300</v>
      </c>
      <c r="T163" s="2">
        <f t="shared" si="13"/>
        <v>15869100</v>
      </c>
      <c r="U163" s="2">
        <f t="shared" si="13"/>
        <v>38058600</v>
      </c>
      <c r="V163" s="2">
        <f t="shared" si="13"/>
        <v>17467100</v>
      </c>
      <c r="W163" s="2">
        <f t="shared" si="13"/>
        <v>21435700</v>
      </c>
      <c r="X163" s="2">
        <f t="shared" si="13"/>
        <v>12606000</v>
      </c>
      <c r="Y163" s="2" cm="1">
        <f t="array" ref="Y163">_xlfn.XLOOKUP(Y$1&amp;$R163,$C$3:$C$1662&amp;$D$3:$D$1662,$E$3:$E$1662,0,0,1)</f>
        <v>57900</v>
      </c>
      <c r="Z163" s="2" cm="1">
        <f t="array" ref="Z163">_xlfn.XLOOKUP(Z$1&amp;$R163,$C$3:$C$1662&amp;$D$3:$D$1662,$E$3:$E$1662,0,0,1)</f>
        <v>91700</v>
      </c>
      <c r="AA163" s="2" cm="1">
        <f t="array" ref="AA163">_xlfn.XLOOKUP(AA$1&amp;$R163,$C$3:$C$1662&amp;$D$3:$D$1662,$E$3:$E$1662,0,0,1)</f>
        <v>42900</v>
      </c>
      <c r="AB163" s="2" cm="1">
        <f t="array" ref="AB163">_xlfn.XLOOKUP(AB$1&amp;$R163,$C$3:$C$1662&amp;$D$3:$D$1662,$E$3:$E$1662,0,0,1)</f>
        <v>67400</v>
      </c>
      <c r="AC163" s="2" cm="1">
        <f t="array" ref="AC163">_xlfn.XLOOKUP(AC$1&amp;$R163,$C$3:$C$1662&amp;$D$3:$D$1662,$E$3:$E$1662,0,0,1)</f>
        <v>100300</v>
      </c>
    </row>
    <row r="164" spans="3:29" x14ac:dyDescent="0.4">
      <c r="C164" t="s">
        <v>758</v>
      </c>
      <c r="D164" t="s">
        <v>674</v>
      </c>
      <c r="E164">
        <v>100300</v>
      </c>
      <c r="R164" t="s">
        <v>63</v>
      </c>
      <c r="S164" s="2">
        <f t="shared" si="11"/>
        <v>21171120</v>
      </c>
      <c r="T164" s="2">
        <f t="shared" ref="T164:X179" si="14">T163+Y164</f>
        <v>15914800</v>
      </c>
      <c r="U164" s="2">
        <f t="shared" si="14"/>
        <v>38178400</v>
      </c>
      <c r="V164" s="2">
        <f t="shared" si="14"/>
        <v>17598400</v>
      </c>
      <c r="W164" s="2">
        <f t="shared" si="14"/>
        <v>21512700</v>
      </c>
      <c r="X164" s="2">
        <f t="shared" si="14"/>
        <v>12651300</v>
      </c>
      <c r="Y164" s="2" cm="1">
        <f t="array" ref="Y164">_xlfn.XLOOKUP(Y$1&amp;$R164,$C$3:$C$1662&amp;$D$3:$D$1662,$E$3:$E$1662,0,0,1)</f>
        <v>45700</v>
      </c>
      <c r="Z164" s="2" cm="1">
        <f t="array" ref="Z164">_xlfn.XLOOKUP(Z$1&amp;$R164,$C$3:$C$1662&amp;$D$3:$D$1662,$E$3:$E$1662,0,0,1)</f>
        <v>119800</v>
      </c>
      <c r="AA164" s="2" cm="1">
        <f t="array" ref="AA164">_xlfn.XLOOKUP(AA$1&amp;$R164,$C$3:$C$1662&amp;$D$3:$D$1662,$E$3:$E$1662,0,0,1)</f>
        <v>131300</v>
      </c>
      <c r="AB164" s="2" cm="1">
        <f t="array" ref="AB164">_xlfn.XLOOKUP(AB$1&amp;$R164,$C$3:$C$1662&amp;$D$3:$D$1662,$E$3:$E$1662,0,0,1)</f>
        <v>77000</v>
      </c>
      <c r="AC164" s="2" cm="1">
        <f t="array" ref="AC164">_xlfn.XLOOKUP(AC$1&amp;$R164,$C$3:$C$1662&amp;$D$3:$D$1662,$E$3:$E$1662,0,0,1)</f>
        <v>45300</v>
      </c>
    </row>
    <row r="165" spans="3:29" x14ac:dyDescent="0.4">
      <c r="C165" t="s">
        <v>758</v>
      </c>
      <c r="D165" t="s">
        <v>675</v>
      </c>
      <c r="E165">
        <v>45300</v>
      </c>
      <c r="R165" t="s">
        <v>107</v>
      </c>
      <c r="S165" s="2">
        <f t="shared" si="11"/>
        <v>21232620</v>
      </c>
      <c r="T165" s="2">
        <f t="shared" si="14"/>
        <v>15946600</v>
      </c>
      <c r="U165" s="2">
        <f t="shared" si="14"/>
        <v>38271200</v>
      </c>
      <c r="V165" s="2">
        <f t="shared" si="14"/>
        <v>17665200</v>
      </c>
      <c r="W165" s="2">
        <f t="shared" si="14"/>
        <v>21598300</v>
      </c>
      <c r="X165" s="2">
        <f t="shared" si="14"/>
        <v>12681800</v>
      </c>
      <c r="Y165" s="2" cm="1">
        <f t="array" ref="Y165">_xlfn.XLOOKUP(Y$1&amp;$R165,$C$3:$C$1662&amp;$D$3:$D$1662,$E$3:$E$1662,0,0,1)</f>
        <v>31800</v>
      </c>
      <c r="Z165" s="2" cm="1">
        <f t="array" ref="Z165">_xlfn.XLOOKUP(Z$1&amp;$R165,$C$3:$C$1662&amp;$D$3:$D$1662,$E$3:$E$1662,0,0,1)</f>
        <v>92800</v>
      </c>
      <c r="AA165" s="2" cm="1">
        <f t="array" ref="AA165">_xlfn.XLOOKUP(AA$1&amp;$R165,$C$3:$C$1662&amp;$D$3:$D$1662,$E$3:$E$1662,0,0,1)</f>
        <v>66800</v>
      </c>
      <c r="AB165" s="2" cm="1">
        <f t="array" ref="AB165">_xlfn.XLOOKUP(AB$1&amp;$R165,$C$3:$C$1662&amp;$D$3:$D$1662,$E$3:$E$1662,0,0,1)</f>
        <v>85600</v>
      </c>
      <c r="AC165" s="2" cm="1">
        <f t="array" ref="AC165">_xlfn.XLOOKUP(AC$1&amp;$R165,$C$3:$C$1662&amp;$D$3:$D$1662,$E$3:$E$1662,0,0,1)</f>
        <v>30500</v>
      </c>
    </row>
    <row r="166" spans="3:29" x14ac:dyDescent="0.4">
      <c r="C166" t="s">
        <v>758</v>
      </c>
      <c r="D166" t="s">
        <v>676</v>
      </c>
      <c r="E166">
        <v>30500</v>
      </c>
      <c r="R166" t="s">
        <v>234</v>
      </c>
      <c r="S166" s="2">
        <f t="shared" si="11"/>
        <v>21312900</v>
      </c>
      <c r="T166" s="2">
        <f t="shared" si="14"/>
        <v>15989500</v>
      </c>
      <c r="U166" s="2">
        <f t="shared" si="14"/>
        <v>38419300</v>
      </c>
      <c r="V166" s="2">
        <f t="shared" si="14"/>
        <v>17799000</v>
      </c>
      <c r="W166" s="2">
        <f t="shared" si="14"/>
        <v>21645000</v>
      </c>
      <c r="X166" s="2">
        <f t="shared" si="14"/>
        <v>12711700</v>
      </c>
      <c r="Y166" s="2" cm="1">
        <f t="array" ref="Y166">_xlfn.XLOOKUP(Y$1&amp;$R166,$C$3:$C$1662&amp;$D$3:$D$1662,$E$3:$E$1662,0,0,1)</f>
        <v>42900</v>
      </c>
      <c r="Z166" s="2" cm="1">
        <f t="array" ref="Z166">_xlfn.XLOOKUP(Z$1&amp;$R166,$C$3:$C$1662&amp;$D$3:$D$1662,$E$3:$E$1662,0,0,1)</f>
        <v>148100</v>
      </c>
      <c r="AA166" s="2" cm="1">
        <f t="array" ref="AA166">_xlfn.XLOOKUP(AA$1&amp;$R166,$C$3:$C$1662&amp;$D$3:$D$1662,$E$3:$E$1662,0,0,1)</f>
        <v>133800</v>
      </c>
      <c r="AB166" s="2" cm="1">
        <f t="array" ref="AB166">_xlfn.XLOOKUP(AB$1&amp;$R166,$C$3:$C$1662&amp;$D$3:$D$1662,$E$3:$E$1662,0,0,1)</f>
        <v>46700</v>
      </c>
      <c r="AC166" s="2" cm="1">
        <f t="array" ref="AC166">_xlfn.XLOOKUP(AC$1&amp;$R166,$C$3:$C$1662&amp;$D$3:$D$1662,$E$3:$E$1662,0,0,1)</f>
        <v>29900</v>
      </c>
    </row>
    <row r="167" spans="3:29" x14ac:dyDescent="0.4">
      <c r="C167" t="s">
        <v>758</v>
      </c>
      <c r="D167" t="s">
        <v>677</v>
      </c>
      <c r="E167">
        <v>29900</v>
      </c>
      <c r="R167" t="s">
        <v>175</v>
      </c>
      <c r="S167" s="2">
        <f t="shared" si="11"/>
        <v>21391960</v>
      </c>
      <c r="T167" s="2">
        <f t="shared" si="14"/>
        <v>16041900</v>
      </c>
      <c r="U167" s="2">
        <f t="shared" si="14"/>
        <v>38493000</v>
      </c>
      <c r="V167" s="2">
        <f t="shared" si="14"/>
        <v>17986800</v>
      </c>
      <c r="W167" s="2">
        <f t="shared" si="14"/>
        <v>21694200</v>
      </c>
      <c r="X167" s="2">
        <f t="shared" si="14"/>
        <v>12743900</v>
      </c>
      <c r="Y167" s="2" cm="1">
        <f t="array" ref="Y167">_xlfn.XLOOKUP(Y$1&amp;$R167,$C$3:$C$1662&amp;$D$3:$D$1662,$E$3:$E$1662,0,0,1)</f>
        <v>52400</v>
      </c>
      <c r="Z167" s="2" cm="1">
        <f t="array" ref="Z167">_xlfn.XLOOKUP(Z$1&amp;$R167,$C$3:$C$1662&amp;$D$3:$D$1662,$E$3:$E$1662,0,0,1)</f>
        <v>73700</v>
      </c>
      <c r="AA167" s="2" cm="1">
        <f t="array" ref="AA167">_xlfn.XLOOKUP(AA$1&amp;$R167,$C$3:$C$1662&amp;$D$3:$D$1662,$E$3:$E$1662,0,0,1)</f>
        <v>187800</v>
      </c>
      <c r="AB167" s="2" cm="1">
        <f t="array" ref="AB167">_xlfn.XLOOKUP(AB$1&amp;$R167,$C$3:$C$1662&amp;$D$3:$D$1662,$E$3:$E$1662,0,0,1)</f>
        <v>49200</v>
      </c>
      <c r="AC167" s="2" cm="1">
        <f t="array" ref="AC167">_xlfn.XLOOKUP(AC$1&amp;$R167,$C$3:$C$1662&amp;$D$3:$D$1662,$E$3:$E$1662,0,0,1)</f>
        <v>32200</v>
      </c>
    </row>
    <row r="168" spans="3:29" x14ac:dyDescent="0.4">
      <c r="C168" t="s">
        <v>758</v>
      </c>
      <c r="D168" t="s">
        <v>678</v>
      </c>
      <c r="E168">
        <v>32200</v>
      </c>
      <c r="R168" t="s">
        <v>89</v>
      </c>
      <c r="S168" s="2">
        <f t="shared" si="11"/>
        <v>21477580</v>
      </c>
      <c r="T168" s="2">
        <f t="shared" si="14"/>
        <v>16104000</v>
      </c>
      <c r="U168" s="2">
        <f t="shared" si="14"/>
        <v>38644300</v>
      </c>
      <c r="V168" s="2">
        <f t="shared" si="14"/>
        <v>18101400</v>
      </c>
      <c r="W168" s="2">
        <f t="shared" si="14"/>
        <v>21741100</v>
      </c>
      <c r="X168" s="2">
        <f t="shared" si="14"/>
        <v>12797100</v>
      </c>
      <c r="Y168" s="2" cm="1">
        <f t="array" ref="Y168">_xlfn.XLOOKUP(Y$1&amp;$R168,$C$3:$C$1662&amp;$D$3:$D$1662,$E$3:$E$1662,0,0,1)</f>
        <v>62100</v>
      </c>
      <c r="Z168" s="2" cm="1">
        <f t="array" ref="Z168">_xlfn.XLOOKUP(Z$1&amp;$R168,$C$3:$C$1662&amp;$D$3:$D$1662,$E$3:$E$1662,0,0,1)</f>
        <v>151300</v>
      </c>
      <c r="AA168" s="2" cm="1">
        <f t="array" ref="AA168">_xlfn.XLOOKUP(AA$1&amp;$R168,$C$3:$C$1662&amp;$D$3:$D$1662,$E$3:$E$1662,0,0,1)</f>
        <v>114600</v>
      </c>
      <c r="AB168" s="2" cm="1">
        <f t="array" ref="AB168">_xlfn.XLOOKUP(AB$1&amp;$R168,$C$3:$C$1662&amp;$D$3:$D$1662,$E$3:$E$1662,0,0,1)</f>
        <v>46900</v>
      </c>
      <c r="AC168" s="2" cm="1">
        <f t="array" ref="AC168">_xlfn.XLOOKUP(AC$1&amp;$R168,$C$3:$C$1662&amp;$D$3:$D$1662,$E$3:$E$1662,0,0,1)</f>
        <v>53200</v>
      </c>
    </row>
    <row r="169" spans="3:29" x14ac:dyDescent="0.4">
      <c r="C169" t="s">
        <v>758</v>
      </c>
      <c r="D169" t="s">
        <v>679</v>
      </c>
      <c r="E169">
        <v>53200</v>
      </c>
      <c r="R169" t="s">
        <v>257</v>
      </c>
      <c r="S169" s="2">
        <f t="shared" si="11"/>
        <v>21568460</v>
      </c>
      <c r="T169" s="2">
        <f t="shared" si="14"/>
        <v>16133300</v>
      </c>
      <c r="U169" s="2">
        <f t="shared" si="14"/>
        <v>38764200</v>
      </c>
      <c r="V169" s="2">
        <f t="shared" si="14"/>
        <v>18301200</v>
      </c>
      <c r="W169" s="2">
        <f t="shared" si="14"/>
        <v>21783300</v>
      </c>
      <c r="X169" s="2">
        <f t="shared" si="14"/>
        <v>12860300</v>
      </c>
      <c r="Y169" s="2" cm="1">
        <f t="array" ref="Y169">_xlfn.XLOOKUP(Y$1&amp;$R169,$C$3:$C$1662&amp;$D$3:$D$1662,$E$3:$E$1662,0,0,1)</f>
        <v>29300</v>
      </c>
      <c r="Z169" s="2" cm="1">
        <f t="array" ref="Z169">_xlfn.XLOOKUP(Z$1&amp;$R169,$C$3:$C$1662&amp;$D$3:$D$1662,$E$3:$E$1662,0,0,1)</f>
        <v>119900</v>
      </c>
      <c r="AA169" s="2" cm="1">
        <f t="array" ref="AA169">_xlfn.XLOOKUP(AA$1&amp;$R169,$C$3:$C$1662&amp;$D$3:$D$1662,$E$3:$E$1662,0,0,1)</f>
        <v>199800</v>
      </c>
      <c r="AB169" s="2" cm="1">
        <f t="array" ref="AB169">_xlfn.XLOOKUP(AB$1&amp;$R169,$C$3:$C$1662&amp;$D$3:$D$1662,$E$3:$E$1662,0,0,1)</f>
        <v>42200</v>
      </c>
      <c r="AC169" s="2" cm="1">
        <f t="array" ref="AC169">_xlfn.XLOOKUP(AC$1&amp;$R169,$C$3:$C$1662&amp;$D$3:$D$1662,$E$3:$E$1662,0,0,1)</f>
        <v>63200</v>
      </c>
    </row>
    <row r="170" spans="3:29" x14ac:dyDescent="0.4">
      <c r="C170" t="s">
        <v>758</v>
      </c>
      <c r="D170" t="s">
        <v>680</v>
      </c>
      <c r="E170">
        <v>63200</v>
      </c>
      <c r="R170" t="s">
        <v>47</v>
      </c>
      <c r="S170" s="2">
        <f t="shared" si="11"/>
        <v>21656800</v>
      </c>
      <c r="T170" s="2">
        <f t="shared" si="14"/>
        <v>16173900</v>
      </c>
      <c r="U170" s="2">
        <f t="shared" si="14"/>
        <v>38950100</v>
      </c>
      <c r="V170" s="2">
        <f t="shared" si="14"/>
        <v>18382700</v>
      </c>
      <c r="W170" s="2">
        <f t="shared" si="14"/>
        <v>21841400</v>
      </c>
      <c r="X170" s="2">
        <f t="shared" si="14"/>
        <v>12935900</v>
      </c>
      <c r="Y170" s="2" cm="1">
        <f t="array" ref="Y170">_xlfn.XLOOKUP(Y$1&amp;$R170,$C$3:$C$1662&amp;$D$3:$D$1662,$E$3:$E$1662,0,0,1)</f>
        <v>40600</v>
      </c>
      <c r="Z170" s="2" cm="1">
        <f t="array" ref="Z170">_xlfn.XLOOKUP(Z$1&amp;$R170,$C$3:$C$1662&amp;$D$3:$D$1662,$E$3:$E$1662,0,0,1)</f>
        <v>185900</v>
      </c>
      <c r="AA170" s="2" cm="1">
        <f t="array" ref="AA170">_xlfn.XLOOKUP(AA$1&amp;$R170,$C$3:$C$1662&amp;$D$3:$D$1662,$E$3:$E$1662,0,0,1)</f>
        <v>81500</v>
      </c>
      <c r="AB170" s="2" cm="1">
        <f t="array" ref="AB170">_xlfn.XLOOKUP(AB$1&amp;$R170,$C$3:$C$1662&amp;$D$3:$D$1662,$E$3:$E$1662,0,0,1)</f>
        <v>58100</v>
      </c>
      <c r="AC170" s="2" cm="1">
        <f t="array" ref="AC170">_xlfn.XLOOKUP(AC$1&amp;$R170,$C$3:$C$1662&amp;$D$3:$D$1662,$E$3:$E$1662,0,0,1)</f>
        <v>75600</v>
      </c>
    </row>
    <row r="171" spans="3:29" x14ac:dyDescent="0.4">
      <c r="C171" t="s">
        <v>758</v>
      </c>
      <c r="D171" t="s">
        <v>681</v>
      </c>
      <c r="E171">
        <v>75600</v>
      </c>
      <c r="R171" t="s">
        <v>136</v>
      </c>
      <c r="S171" s="2">
        <f t="shared" si="11"/>
        <v>21731660</v>
      </c>
      <c r="T171" s="2">
        <f t="shared" si="14"/>
        <v>16252200</v>
      </c>
      <c r="U171" s="2">
        <f t="shared" si="14"/>
        <v>39061600</v>
      </c>
      <c r="V171" s="2">
        <f t="shared" si="14"/>
        <v>18469600</v>
      </c>
      <c r="W171" s="2">
        <f t="shared" si="14"/>
        <v>21899000</v>
      </c>
      <c r="X171" s="2">
        <f t="shared" si="14"/>
        <v>12975900</v>
      </c>
      <c r="Y171" s="2" cm="1">
        <f t="array" ref="Y171">_xlfn.XLOOKUP(Y$1&amp;$R171,$C$3:$C$1662&amp;$D$3:$D$1662,$E$3:$E$1662,0,0,1)</f>
        <v>78300</v>
      </c>
      <c r="Z171" s="2" cm="1">
        <f t="array" ref="Z171">_xlfn.XLOOKUP(Z$1&amp;$R171,$C$3:$C$1662&amp;$D$3:$D$1662,$E$3:$E$1662,0,0,1)</f>
        <v>111500</v>
      </c>
      <c r="AA171" s="2" cm="1">
        <f t="array" ref="AA171">_xlfn.XLOOKUP(AA$1&amp;$R171,$C$3:$C$1662&amp;$D$3:$D$1662,$E$3:$E$1662,0,0,1)</f>
        <v>86900</v>
      </c>
      <c r="AB171" s="2" cm="1">
        <f t="array" ref="AB171">_xlfn.XLOOKUP(AB$1&amp;$R171,$C$3:$C$1662&amp;$D$3:$D$1662,$E$3:$E$1662,0,0,1)</f>
        <v>57600</v>
      </c>
      <c r="AC171" s="2" cm="1">
        <f t="array" ref="AC171">_xlfn.XLOOKUP(AC$1&amp;$R171,$C$3:$C$1662&amp;$D$3:$D$1662,$E$3:$E$1662,0,0,1)</f>
        <v>40000</v>
      </c>
    </row>
    <row r="172" spans="3:29" x14ac:dyDescent="0.4">
      <c r="C172" t="s">
        <v>758</v>
      </c>
      <c r="D172" t="s">
        <v>682</v>
      </c>
      <c r="E172">
        <v>40000</v>
      </c>
      <c r="R172" t="s">
        <v>6</v>
      </c>
      <c r="S172" s="2">
        <f t="shared" si="11"/>
        <v>21852340</v>
      </c>
      <c r="T172" s="2">
        <f t="shared" si="14"/>
        <v>16298300</v>
      </c>
      <c r="U172" s="2">
        <f t="shared" si="14"/>
        <v>39238300</v>
      </c>
      <c r="V172" s="2">
        <f t="shared" si="14"/>
        <v>18705700</v>
      </c>
      <c r="W172" s="2">
        <f t="shared" si="14"/>
        <v>21942300</v>
      </c>
      <c r="X172" s="2">
        <f t="shared" si="14"/>
        <v>13077100</v>
      </c>
      <c r="Y172" s="2" cm="1">
        <f t="array" ref="Y172">_xlfn.XLOOKUP(Y$1&amp;$R172,$C$3:$C$1662&amp;$D$3:$D$1662,$E$3:$E$1662,0,0,1)</f>
        <v>46100</v>
      </c>
      <c r="Z172" s="2" cm="1">
        <f t="array" ref="Z172">_xlfn.XLOOKUP(Z$1&amp;$R172,$C$3:$C$1662&amp;$D$3:$D$1662,$E$3:$E$1662,0,0,1)</f>
        <v>176700</v>
      </c>
      <c r="AA172" s="2" cm="1">
        <f t="array" ref="AA172">_xlfn.XLOOKUP(AA$1&amp;$R172,$C$3:$C$1662&amp;$D$3:$D$1662,$E$3:$E$1662,0,0,1)</f>
        <v>236100</v>
      </c>
      <c r="AB172" s="2" cm="1">
        <f t="array" ref="AB172">_xlfn.XLOOKUP(AB$1&amp;$R172,$C$3:$C$1662&amp;$D$3:$D$1662,$E$3:$E$1662,0,0,1)</f>
        <v>43300</v>
      </c>
      <c r="AC172" s="2" cm="1">
        <f t="array" ref="AC172">_xlfn.XLOOKUP(AC$1&amp;$R172,$C$3:$C$1662&amp;$D$3:$D$1662,$E$3:$E$1662,0,0,1)</f>
        <v>101200</v>
      </c>
    </row>
    <row r="173" spans="3:29" x14ac:dyDescent="0.4">
      <c r="C173" t="s">
        <v>758</v>
      </c>
      <c r="D173" t="s">
        <v>683</v>
      </c>
      <c r="E173">
        <v>101200</v>
      </c>
      <c r="R173" t="s">
        <v>171</v>
      </c>
      <c r="S173" s="2">
        <f t="shared" si="11"/>
        <v>21949620</v>
      </c>
      <c r="T173" s="2">
        <f t="shared" si="14"/>
        <v>16362900</v>
      </c>
      <c r="U173" s="2">
        <f t="shared" si="14"/>
        <v>39469900</v>
      </c>
      <c r="V173" s="2">
        <f t="shared" si="14"/>
        <v>18824700</v>
      </c>
      <c r="W173" s="2">
        <f t="shared" si="14"/>
        <v>21990000</v>
      </c>
      <c r="X173" s="2">
        <f t="shared" si="14"/>
        <v>13100600</v>
      </c>
      <c r="Y173" s="2" cm="1">
        <f t="array" ref="Y173">_xlfn.XLOOKUP(Y$1&amp;$R173,$C$3:$C$1662&amp;$D$3:$D$1662,$E$3:$E$1662,0,0,1)</f>
        <v>64600</v>
      </c>
      <c r="Z173" s="2" cm="1">
        <f t="array" ref="Z173">_xlfn.XLOOKUP(Z$1&amp;$R173,$C$3:$C$1662&amp;$D$3:$D$1662,$E$3:$E$1662,0,0,1)</f>
        <v>231600</v>
      </c>
      <c r="AA173" s="2" cm="1">
        <f t="array" ref="AA173">_xlfn.XLOOKUP(AA$1&amp;$R173,$C$3:$C$1662&amp;$D$3:$D$1662,$E$3:$E$1662,0,0,1)</f>
        <v>119000</v>
      </c>
      <c r="AB173" s="2" cm="1">
        <f t="array" ref="AB173">_xlfn.XLOOKUP(AB$1&amp;$R173,$C$3:$C$1662&amp;$D$3:$D$1662,$E$3:$E$1662,0,0,1)</f>
        <v>47700</v>
      </c>
      <c r="AC173" s="2" cm="1">
        <f t="array" ref="AC173">_xlfn.XLOOKUP(AC$1&amp;$R173,$C$3:$C$1662&amp;$D$3:$D$1662,$E$3:$E$1662,0,0,1)</f>
        <v>23500</v>
      </c>
    </row>
    <row r="174" spans="3:29" x14ac:dyDescent="0.4">
      <c r="C174" t="s">
        <v>758</v>
      </c>
      <c r="D174" t="s">
        <v>684</v>
      </c>
      <c r="E174">
        <v>23500</v>
      </c>
      <c r="R174" t="s">
        <v>48</v>
      </c>
      <c r="S174" s="2">
        <f t="shared" si="11"/>
        <v>22014400</v>
      </c>
      <c r="T174" s="2">
        <f t="shared" si="14"/>
        <v>16380500</v>
      </c>
      <c r="U174" s="2">
        <f t="shared" si="14"/>
        <v>39617300</v>
      </c>
      <c r="V174" s="2">
        <f t="shared" si="14"/>
        <v>18914000</v>
      </c>
      <c r="W174" s="2">
        <f t="shared" si="14"/>
        <v>22037400</v>
      </c>
      <c r="X174" s="2">
        <f t="shared" si="14"/>
        <v>13122800</v>
      </c>
      <c r="Y174" s="2" cm="1">
        <f t="array" ref="Y174">_xlfn.XLOOKUP(Y$1&amp;$R174,$C$3:$C$1662&amp;$D$3:$D$1662,$E$3:$E$1662,0,0,1)</f>
        <v>17600</v>
      </c>
      <c r="Z174" s="2" cm="1">
        <f t="array" ref="Z174">_xlfn.XLOOKUP(Z$1&amp;$R174,$C$3:$C$1662&amp;$D$3:$D$1662,$E$3:$E$1662,0,0,1)</f>
        <v>147400</v>
      </c>
      <c r="AA174" s="2" cm="1">
        <f t="array" ref="AA174">_xlfn.XLOOKUP(AA$1&amp;$R174,$C$3:$C$1662&amp;$D$3:$D$1662,$E$3:$E$1662,0,0,1)</f>
        <v>89300</v>
      </c>
      <c r="AB174" s="2" cm="1">
        <f t="array" ref="AB174">_xlfn.XLOOKUP(AB$1&amp;$R174,$C$3:$C$1662&amp;$D$3:$D$1662,$E$3:$E$1662,0,0,1)</f>
        <v>47400</v>
      </c>
      <c r="AC174" s="2" cm="1">
        <f t="array" ref="AC174">_xlfn.XLOOKUP(AC$1&amp;$R174,$C$3:$C$1662&amp;$D$3:$D$1662,$E$3:$E$1662,0,0,1)</f>
        <v>22200</v>
      </c>
    </row>
    <row r="175" spans="3:29" x14ac:dyDescent="0.4">
      <c r="C175" t="s">
        <v>758</v>
      </c>
      <c r="D175" t="s">
        <v>685</v>
      </c>
      <c r="E175">
        <v>22200</v>
      </c>
      <c r="R175" t="s">
        <v>85</v>
      </c>
      <c r="S175" s="2">
        <f t="shared" si="11"/>
        <v>22093580</v>
      </c>
      <c r="T175" s="2">
        <f t="shared" si="14"/>
        <v>16433200</v>
      </c>
      <c r="U175" s="2">
        <f t="shared" si="14"/>
        <v>39766500</v>
      </c>
      <c r="V175" s="2">
        <f t="shared" si="14"/>
        <v>19053300</v>
      </c>
      <c r="W175" s="2">
        <f t="shared" si="14"/>
        <v>22072400</v>
      </c>
      <c r="X175" s="2">
        <f t="shared" si="14"/>
        <v>13142500</v>
      </c>
      <c r="Y175" s="2" cm="1">
        <f t="array" ref="Y175">_xlfn.XLOOKUP(Y$1&amp;$R175,$C$3:$C$1662&amp;$D$3:$D$1662,$E$3:$E$1662,0,0,1)</f>
        <v>52700</v>
      </c>
      <c r="Z175" s="2" cm="1">
        <f t="array" ref="Z175">_xlfn.XLOOKUP(Z$1&amp;$R175,$C$3:$C$1662&amp;$D$3:$D$1662,$E$3:$E$1662,0,0,1)</f>
        <v>149200</v>
      </c>
      <c r="AA175" s="2" cm="1">
        <f t="array" ref="AA175">_xlfn.XLOOKUP(AA$1&amp;$R175,$C$3:$C$1662&amp;$D$3:$D$1662,$E$3:$E$1662,0,0,1)</f>
        <v>139300</v>
      </c>
      <c r="AB175" s="2" cm="1">
        <f t="array" ref="AB175">_xlfn.XLOOKUP(AB$1&amp;$R175,$C$3:$C$1662&amp;$D$3:$D$1662,$E$3:$E$1662,0,0,1)</f>
        <v>35000</v>
      </c>
      <c r="AC175" s="2" cm="1">
        <f t="array" ref="AC175">_xlfn.XLOOKUP(AC$1&amp;$R175,$C$3:$C$1662&amp;$D$3:$D$1662,$E$3:$E$1662,0,0,1)</f>
        <v>19700</v>
      </c>
    </row>
    <row r="176" spans="3:29" x14ac:dyDescent="0.4">
      <c r="C176" t="s">
        <v>758</v>
      </c>
      <c r="D176" t="s">
        <v>686</v>
      </c>
      <c r="E176">
        <v>19700</v>
      </c>
      <c r="R176" t="s">
        <v>143</v>
      </c>
      <c r="S176" s="2">
        <f t="shared" si="11"/>
        <v>22147640</v>
      </c>
      <c r="T176" s="2">
        <f t="shared" si="14"/>
        <v>16469800</v>
      </c>
      <c r="U176" s="2">
        <f t="shared" si="14"/>
        <v>39859500</v>
      </c>
      <c r="V176" s="2">
        <f t="shared" si="14"/>
        <v>19136100</v>
      </c>
      <c r="W176" s="2">
        <f t="shared" si="14"/>
        <v>22088800</v>
      </c>
      <c r="X176" s="2">
        <f t="shared" si="14"/>
        <v>13184000</v>
      </c>
      <c r="Y176" s="2" cm="1">
        <f t="array" ref="Y176">_xlfn.XLOOKUP(Y$1&amp;$R176,$C$3:$C$1662&amp;$D$3:$D$1662,$E$3:$E$1662,0,0,1)</f>
        <v>36600</v>
      </c>
      <c r="Z176" s="2" cm="1">
        <f t="array" ref="Z176">_xlfn.XLOOKUP(Z$1&amp;$R176,$C$3:$C$1662&amp;$D$3:$D$1662,$E$3:$E$1662,0,0,1)</f>
        <v>93000</v>
      </c>
      <c r="AA176" s="2" cm="1">
        <f t="array" ref="AA176">_xlfn.XLOOKUP(AA$1&amp;$R176,$C$3:$C$1662&amp;$D$3:$D$1662,$E$3:$E$1662,0,0,1)</f>
        <v>82800</v>
      </c>
      <c r="AB176" s="2" cm="1">
        <f t="array" ref="AB176">_xlfn.XLOOKUP(AB$1&amp;$R176,$C$3:$C$1662&amp;$D$3:$D$1662,$E$3:$E$1662,0,0,1)</f>
        <v>16400</v>
      </c>
      <c r="AC176" s="2" cm="1">
        <f t="array" ref="AC176">_xlfn.XLOOKUP(AC$1&amp;$R176,$C$3:$C$1662&amp;$D$3:$D$1662,$E$3:$E$1662,0,0,1)</f>
        <v>41500</v>
      </c>
    </row>
    <row r="177" spans="3:29" x14ac:dyDescent="0.4">
      <c r="C177" t="s">
        <v>758</v>
      </c>
      <c r="D177" t="s">
        <v>687</v>
      </c>
      <c r="E177">
        <v>41500</v>
      </c>
      <c r="R177" t="s">
        <v>192</v>
      </c>
      <c r="S177" s="2">
        <f t="shared" si="11"/>
        <v>22261640</v>
      </c>
      <c r="T177" s="2">
        <f t="shared" si="14"/>
        <v>16529200</v>
      </c>
      <c r="U177" s="2">
        <f t="shared" si="14"/>
        <v>40133500</v>
      </c>
      <c r="V177" s="2">
        <f t="shared" si="14"/>
        <v>19310300</v>
      </c>
      <c r="W177" s="2">
        <f t="shared" si="14"/>
        <v>22121600</v>
      </c>
      <c r="X177" s="2">
        <f t="shared" si="14"/>
        <v>13213600</v>
      </c>
      <c r="Y177" s="2" cm="1">
        <f t="array" ref="Y177">_xlfn.XLOOKUP(Y$1&amp;$R177,$C$3:$C$1662&amp;$D$3:$D$1662,$E$3:$E$1662,0,0,1)</f>
        <v>59400</v>
      </c>
      <c r="Z177" s="2" cm="1">
        <f t="array" ref="Z177">_xlfn.XLOOKUP(Z$1&amp;$R177,$C$3:$C$1662&amp;$D$3:$D$1662,$E$3:$E$1662,0,0,1)</f>
        <v>274000</v>
      </c>
      <c r="AA177" s="2" cm="1">
        <f t="array" ref="AA177">_xlfn.XLOOKUP(AA$1&amp;$R177,$C$3:$C$1662&amp;$D$3:$D$1662,$E$3:$E$1662,0,0,1)</f>
        <v>174200</v>
      </c>
      <c r="AB177" s="2" cm="1">
        <f t="array" ref="AB177">_xlfn.XLOOKUP(AB$1&amp;$R177,$C$3:$C$1662&amp;$D$3:$D$1662,$E$3:$E$1662,0,0,1)</f>
        <v>32800</v>
      </c>
      <c r="AC177" s="2" cm="1">
        <f t="array" ref="AC177">_xlfn.XLOOKUP(AC$1&amp;$R177,$C$3:$C$1662&amp;$D$3:$D$1662,$E$3:$E$1662,0,0,1)</f>
        <v>29600</v>
      </c>
    </row>
    <row r="178" spans="3:29" x14ac:dyDescent="0.4">
      <c r="C178" t="s">
        <v>758</v>
      </c>
      <c r="D178" t="s">
        <v>688</v>
      </c>
      <c r="E178">
        <v>29600</v>
      </c>
      <c r="R178" t="s">
        <v>53</v>
      </c>
      <c r="S178" s="2">
        <f t="shared" si="11"/>
        <v>22355260</v>
      </c>
      <c r="T178" s="2">
        <f t="shared" si="14"/>
        <v>16623800</v>
      </c>
      <c r="U178" s="2">
        <f t="shared" si="14"/>
        <v>40320300</v>
      </c>
      <c r="V178" s="2">
        <f t="shared" si="14"/>
        <v>19458800</v>
      </c>
      <c r="W178" s="2">
        <f t="shared" si="14"/>
        <v>22135500</v>
      </c>
      <c r="X178" s="2">
        <f t="shared" si="14"/>
        <v>13237900</v>
      </c>
      <c r="Y178" s="2" cm="1">
        <f t="array" ref="Y178">_xlfn.XLOOKUP(Y$1&amp;$R178,$C$3:$C$1662&amp;$D$3:$D$1662,$E$3:$E$1662,0,0,1)</f>
        <v>94600</v>
      </c>
      <c r="Z178" s="2" cm="1">
        <f t="array" ref="Z178">_xlfn.XLOOKUP(Z$1&amp;$R178,$C$3:$C$1662&amp;$D$3:$D$1662,$E$3:$E$1662,0,0,1)</f>
        <v>186800</v>
      </c>
      <c r="AA178" s="2" cm="1">
        <f t="array" ref="AA178">_xlfn.XLOOKUP(AA$1&amp;$R178,$C$3:$C$1662&amp;$D$3:$D$1662,$E$3:$E$1662,0,0,1)</f>
        <v>148500</v>
      </c>
      <c r="AB178" s="2" cm="1">
        <f t="array" ref="AB178">_xlfn.XLOOKUP(AB$1&amp;$R178,$C$3:$C$1662&amp;$D$3:$D$1662,$E$3:$E$1662,0,0,1)</f>
        <v>13900</v>
      </c>
      <c r="AC178" s="2" cm="1">
        <f t="array" ref="AC178">_xlfn.XLOOKUP(AC$1&amp;$R178,$C$3:$C$1662&amp;$D$3:$D$1662,$E$3:$E$1662,0,0,1)</f>
        <v>24300</v>
      </c>
    </row>
    <row r="179" spans="3:29" x14ac:dyDescent="0.4">
      <c r="C179" t="s">
        <v>758</v>
      </c>
      <c r="D179" t="s">
        <v>689</v>
      </c>
      <c r="E179">
        <v>24300</v>
      </c>
      <c r="R179" t="s">
        <v>222</v>
      </c>
      <c r="S179" s="2">
        <f t="shared" si="11"/>
        <v>22447160</v>
      </c>
      <c r="T179" s="2">
        <f t="shared" si="14"/>
        <v>16659500</v>
      </c>
      <c r="U179" s="2">
        <f t="shared" si="14"/>
        <v>40525100</v>
      </c>
      <c r="V179" s="2">
        <f t="shared" si="14"/>
        <v>19600300</v>
      </c>
      <c r="W179" s="2">
        <f t="shared" si="14"/>
        <v>22193500</v>
      </c>
      <c r="X179" s="2">
        <f t="shared" si="14"/>
        <v>13257400</v>
      </c>
      <c r="Y179" s="2" cm="1">
        <f t="array" ref="Y179">_xlfn.XLOOKUP(Y$1&amp;$R179,$C$3:$C$1662&amp;$D$3:$D$1662,$E$3:$E$1662,0,0,1)</f>
        <v>35700</v>
      </c>
      <c r="Z179" s="2" cm="1">
        <f t="array" ref="Z179">_xlfn.XLOOKUP(Z$1&amp;$R179,$C$3:$C$1662&amp;$D$3:$D$1662,$E$3:$E$1662,0,0,1)</f>
        <v>204800</v>
      </c>
      <c r="AA179" s="2" cm="1">
        <f t="array" ref="AA179">_xlfn.XLOOKUP(AA$1&amp;$R179,$C$3:$C$1662&amp;$D$3:$D$1662,$E$3:$E$1662,0,0,1)</f>
        <v>141500</v>
      </c>
      <c r="AB179" s="2" cm="1">
        <f t="array" ref="AB179">_xlfn.XLOOKUP(AB$1&amp;$R179,$C$3:$C$1662&amp;$D$3:$D$1662,$E$3:$E$1662,0,0,1)</f>
        <v>58000</v>
      </c>
      <c r="AC179" s="2" cm="1">
        <f t="array" ref="AC179">_xlfn.XLOOKUP(AC$1&amp;$R179,$C$3:$C$1662&amp;$D$3:$D$1662,$E$3:$E$1662,0,0,1)</f>
        <v>19500</v>
      </c>
    </row>
    <row r="180" spans="3:29" x14ac:dyDescent="0.4">
      <c r="C180" t="s">
        <v>758</v>
      </c>
      <c r="D180" t="s">
        <v>690</v>
      </c>
      <c r="E180">
        <v>19500</v>
      </c>
      <c r="R180" t="s">
        <v>211</v>
      </c>
      <c r="S180" s="2">
        <f t="shared" si="11"/>
        <v>22529900</v>
      </c>
      <c r="T180" s="2">
        <f t="shared" ref="T180:X195" si="15">T179+Y180</f>
        <v>16752700</v>
      </c>
      <c r="U180" s="2">
        <f t="shared" si="15"/>
        <v>40658400</v>
      </c>
      <c r="V180" s="2">
        <f t="shared" si="15"/>
        <v>19734200</v>
      </c>
      <c r="W180" s="2">
        <f t="shared" si="15"/>
        <v>22224100</v>
      </c>
      <c r="X180" s="2">
        <f t="shared" si="15"/>
        <v>13280100</v>
      </c>
      <c r="Y180" s="2" cm="1">
        <f t="array" ref="Y180">_xlfn.XLOOKUP(Y$1&amp;$R180,$C$3:$C$1662&amp;$D$3:$D$1662,$E$3:$E$1662,0,0,1)</f>
        <v>93200</v>
      </c>
      <c r="Z180" s="2" cm="1">
        <f t="array" ref="Z180">_xlfn.XLOOKUP(Z$1&amp;$R180,$C$3:$C$1662&amp;$D$3:$D$1662,$E$3:$E$1662,0,0,1)</f>
        <v>133300</v>
      </c>
      <c r="AA180" s="2" cm="1">
        <f t="array" ref="AA180">_xlfn.XLOOKUP(AA$1&amp;$R180,$C$3:$C$1662&amp;$D$3:$D$1662,$E$3:$E$1662,0,0,1)</f>
        <v>133900</v>
      </c>
      <c r="AB180" s="2" cm="1">
        <f t="array" ref="AB180">_xlfn.XLOOKUP(AB$1&amp;$R180,$C$3:$C$1662&amp;$D$3:$D$1662,$E$3:$E$1662,0,0,1)</f>
        <v>30600</v>
      </c>
      <c r="AC180" s="2" cm="1">
        <f t="array" ref="AC180">_xlfn.XLOOKUP(AC$1&amp;$R180,$C$3:$C$1662&amp;$D$3:$D$1662,$E$3:$E$1662,0,0,1)</f>
        <v>22700</v>
      </c>
    </row>
    <row r="181" spans="3:29" x14ac:dyDescent="0.4">
      <c r="C181" t="s">
        <v>758</v>
      </c>
      <c r="D181" t="s">
        <v>691</v>
      </c>
      <c r="E181">
        <v>22700</v>
      </c>
      <c r="R181" t="s">
        <v>299</v>
      </c>
      <c r="S181" s="2">
        <f t="shared" si="11"/>
        <v>22598300</v>
      </c>
      <c r="T181" s="2">
        <f t="shared" si="15"/>
        <v>16847200</v>
      </c>
      <c r="U181" s="2">
        <f t="shared" si="15"/>
        <v>40802900</v>
      </c>
      <c r="V181" s="2">
        <f t="shared" si="15"/>
        <v>19798200</v>
      </c>
      <c r="W181" s="2">
        <f t="shared" si="15"/>
        <v>22248400</v>
      </c>
      <c r="X181" s="2">
        <f t="shared" si="15"/>
        <v>13294800</v>
      </c>
      <c r="Y181" s="2" cm="1">
        <f t="array" ref="Y181">_xlfn.XLOOKUP(Y$1&amp;$R181,$C$3:$C$1662&amp;$D$3:$D$1662,$E$3:$E$1662,0,0,1)</f>
        <v>94500</v>
      </c>
      <c r="Z181" s="2" cm="1">
        <f t="array" ref="Z181">_xlfn.XLOOKUP(Z$1&amp;$R181,$C$3:$C$1662&amp;$D$3:$D$1662,$E$3:$E$1662,0,0,1)</f>
        <v>144500</v>
      </c>
      <c r="AA181" s="2" cm="1">
        <f t="array" ref="AA181">_xlfn.XLOOKUP(AA$1&amp;$R181,$C$3:$C$1662&amp;$D$3:$D$1662,$E$3:$E$1662,0,0,1)</f>
        <v>64000</v>
      </c>
      <c r="AB181" s="2" cm="1">
        <f t="array" ref="AB181">_xlfn.XLOOKUP(AB$1&amp;$R181,$C$3:$C$1662&amp;$D$3:$D$1662,$E$3:$E$1662,0,0,1)</f>
        <v>24300</v>
      </c>
      <c r="AC181" s="2" cm="1">
        <f t="array" ref="AC181">_xlfn.XLOOKUP(AC$1&amp;$R181,$C$3:$C$1662&amp;$D$3:$D$1662,$E$3:$E$1662,0,0,1)</f>
        <v>14700</v>
      </c>
    </row>
    <row r="182" spans="3:29" x14ac:dyDescent="0.4">
      <c r="C182" t="s">
        <v>758</v>
      </c>
      <c r="D182" t="s">
        <v>692</v>
      </c>
      <c r="E182">
        <v>14700</v>
      </c>
      <c r="R182" t="s">
        <v>100</v>
      </c>
      <c r="S182" s="2">
        <f t="shared" si="11"/>
        <v>22732740</v>
      </c>
      <c r="T182" s="2">
        <f t="shared" si="15"/>
        <v>17063000</v>
      </c>
      <c r="U182" s="2">
        <f t="shared" si="15"/>
        <v>41044700</v>
      </c>
      <c r="V182" s="2">
        <f t="shared" si="15"/>
        <v>19963100</v>
      </c>
      <c r="W182" s="2">
        <f t="shared" si="15"/>
        <v>22276600</v>
      </c>
      <c r="X182" s="2">
        <f t="shared" si="15"/>
        <v>13316300</v>
      </c>
      <c r="Y182" s="2" cm="1">
        <f t="array" ref="Y182">_xlfn.XLOOKUP(Y$1&amp;$R182,$C$3:$C$1662&amp;$D$3:$D$1662,$E$3:$E$1662,0,0,1)</f>
        <v>215800</v>
      </c>
      <c r="Z182" s="2" cm="1">
        <f t="array" ref="Z182">_xlfn.XLOOKUP(Z$1&amp;$R182,$C$3:$C$1662&amp;$D$3:$D$1662,$E$3:$E$1662,0,0,1)</f>
        <v>241800</v>
      </c>
      <c r="AA182" s="2" cm="1">
        <f t="array" ref="AA182">_xlfn.XLOOKUP(AA$1&amp;$R182,$C$3:$C$1662&amp;$D$3:$D$1662,$E$3:$E$1662,0,0,1)</f>
        <v>164900</v>
      </c>
      <c r="AB182" s="2" cm="1">
        <f t="array" ref="AB182">_xlfn.XLOOKUP(AB$1&amp;$R182,$C$3:$C$1662&amp;$D$3:$D$1662,$E$3:$E$1662,0,0,1)</f>
        <v>28200</v>
      </c>
      <c r="AC182" s="2" cm="1">
        <f t="array" ref="AC182">_xlfn.XLOOKUP(AC$1&amp;$R182,$C$3:$C$1662&amp;$D$3:$D$1662,$E$3:$E$1662,0,0,1)</f>
        <v>21500</v>
      </c>
    </row>
    <row r="183" spans="3:29" x14ac:dyDescent="0.4">
      <c r="C183" t="s">
        <v>758</v>
      </c>
      <c r="D183" t="s">
        <v>693</v>
      </c>
      <c r="E183">
        <v>21500</v>
      </c>
      <c r="R183" t="s">
        <v>300</v>
      </c>
      <c r="S183" s="2">
        <f t="shared" si="11"/>
        <v>22879160</v>
      </c>
      <c r="T183" s="2">
        <f t="shared" si="15"/>
        <v>17346400</v>
      </c>
      <c r="U183" s="2">
        <f t="shared" si="15"/>
        <v>41228900</v>
      </c>
      <c r="V183" s="2">
        <f t="shared" si="15"/>
        <v>20122800</v>
      </c>
      <c r="W183" s="2">
        <f t="shared" si="15"/>
        <v>22363100</v>
      </c>
      <c r="X183" s="2">
        <f t="shared" si="15"/>
        <v>13334600</v>
      </c>
      <c r="Y183" s="2" cm="1">
        <f t="array" ref="Y183">_xlfn.XLOOKUP(Y$1&amp;$R183,$C$3:$C$1662&amp;$D$3:$D$1662,$E$3:$E$1662,0,0,1)</f>
        <v>283400</v>
      </c>
      <c r="Z183" s="2" cm="1">
        <f t="array" ref="Z183">_xlfn.XLOOKUP(Z$1&amp;$R183,$C$3:$C$1662&amp;$D$3:$D$1662,$E$3:$E$1662,0,0,1)</f>
        <v>184200</v>
      </c>
      <c r="AA183" s="2" cm="1">
        <f t="array" ref="AA183">_xlfn.XLOOKUP(AA$1&amp;$R183,$C$3:$C$1662&amp;$D$3:$D$1662,$E$3:$E$1662,0,0,1)</f>
        <v>159700</v>
      </c>
      <c r="AB183" s="2" cm="1">
        <f t="array" ref="AB183">_xlfn.XLOOKUP(AB$1&amp;$R183,$C$3:$C$1662&amp;$D$3:$D$1662,$E$3:$E$1662,0,0,1)</f>
        <v>86500</v>
      </c>
      <c r="AC183" s="2" cm="1">
        <f t="array" ref="AC183">_xlfn.XLOOKUP(AC$1&amp;$R183,$C$3:$C$1662&amp;$D$3:$D$1662,$E$3:$E$1662,0,0,1)</f>
        <v>18300</v>
      </c>
    </row>
    <row r="184" spans="3:29" x14ac:dyDescent="0.4">
      <c r="C184" t="s">
        <v>758</v>
      </c>
      <c r="D184" t="s">
        <v>694</v>
      </c>
      <c r="E184">
        <v>18300</v>
      </c>
      <c r="R184" t="s">
        <v>204</v>
      </c>
      <c r="S184" s="2">
        <f t="shared" si="11"/>
        <v>22939220</v>
      </c>
      <c r="T184" s="2">
        <f t="shared" si="15"/>
        <v>17421500</v>
      </c>
      <c r="U184" s="2">
        <f t="shared" si="15"/>
        <v>41296100</v>
      </c>
      <c r="V184" s="2">
        <f t="shared" si="15"/>
        <v>20223800</v>
      </c>
      <c r="W184" s="2">
        <f t="shared" si="15"/>
        <v>22399500</v>
      </c>
      <c r="X184" s="2">
        <f t="shared" si="15"/>
        <v>13355200</v>
      </c>
      <c r="Y184" s="2" cm="1">
        <f t="array" ref="Y184">_xlfn.XLOOKUP(Y$1&amp;$R184,$C$3:$C$1662&amp;$D$3:$D$1662,$E$3:$E$1662,0,0,1)</f>
        <v>75100</v>
      </c>
      <c r="Z184" s="2" cm="1">
        <f t="array" ref="Z184">_xlfn.XLOOKUP(Z$1&amp;$R184,$C$3:$C$1662&amp;$D$3:$D$1662,$E$3:$E$1662,0,0,1)</f>
        <v>67200</v>
      </c>
      <c r="AA184" s="2" cm="1">
        <f t="array" ref="AA184">_xlfn.XLOOKUP(AA$1&amp;$R184,$C$3:$C$1662&amp;$D$3:$D$1662,$E$3:$E$1662,0,0,1)</f>
        <v>101000</v>
      </c>
      <c r="AB184" s="2" cm="1">
        <f t="array" ref="AB184">_xlfn.XLOOKUP(AB$1&amp;$R184,$C$3:$C$1662&amp;$D$3:$D$1662,$E$3:$E$1662,0,0,1)</f>
        <v>36400</v>
      </c>
      <c r="AC184" s="2" cm="1">
        <f t="array" ref="AC184">_xlfn.XLOOKUP(AC$1&amp;$R184,$C$3:$C$1662&amp;$D$3:$D$1662,$E$3:$E$1662,0,0,1)</f>
        <v>20600</v>
      </c>
    </row>
    <row r="185" spans="3:29" x14ac:dyDescent="0.4">
      <c r="C185" t="s">
        <v>758</v>
      </c>
      <c r="D185" t="s">
        <v>393</v>
      </c>
      <c r="E185">
        <v>20600</v>
      </c>
      <c r="R185" t="s">
        <v>301</v>
      </c>
      <c r="S185" s="2">
        <f t="shared" si="11"/>
        <v>23010520</v>
      </c>
      <c r="T185" s="2">
        <f t="shared" si="15"/>
        <v>17503300</v>
      </c>
      <c r="U185" s="2">
        <f t="shared" si="15"/>
        <v>41401600</v>
      </c>
      <c r="V185" s="2">
        <f t="shared" si="15"/>
        <v>20305400</v>
      </c>
      <c r="W185" s="2">
        <f t="shared" si="15"/>
        <v>22449300</v>
      </c>
      <c r="X185" s="2">
        <f t="shared" si="15"/>
        <v>13393000</v>
      </c>
      <c r="Y185" s="2" cm="1">
        <f t="array" ref="Y185">_xlfn.XLOOKUP(Y$1&amp;$R185,$C$3:$C$1662&amp;$D$3:$D$1662,$E$3:$E$1662,0,0,1)</f>
        <v>81800</v>
      </c>
      <c r="Z185" s="2" cm="1">
        <f t="array" ref="Z185">_xlfn.XLOOKUP(Z$1&amp;$R185,$C$3:$C$1662&amp;$D$3:$D$1662,$E$3:$E$1662,0,0,1)</f>
        <v>105500</v>
      </c>
      <c r="AA185" s="2" cm="1">
        <f t="array" ref="AA185">_xlfn.XLOOKUP(AA$1&amp;$R185,$C$3:$C$1662&amp;$D$3:$D$1662,$E$3:$E$1662,0,0,1)</f>
        <v>81600</v>
      </c>
      <c r="AB185" s="2" cm="1">
        <f t="array" ref="AB185">_xlfn.XLOOKUP(AB$1&amp;$R185,$C$3:$C$1662&amp;$D$3:$D$1662,$E$3:$E$1662,0,0,1)</f>
        <v>49800</v>
      </c>
      <c r="AC185" s="2" cm="1">
        <f t="array" ref="AC185">_xlfn.XLOOKUP(AC$1&amp;$R185,$C$3:$C$1662&amp;$D$3:$D$1662,$E$3:$E$1662,0,0,1)</f>
        <v>37800</v>
      </c>
    </row>
    <row r="186" spans="3:29" x14ac:dyDescent="0.4">
      <c r="C186" t="s">
        <v>758</v>
      </c>
      <c r="D186" t="s">
        <v>394</v>
      </c>
      <c r="E186">
        <v>37800</v>
      </c>
      <c r="R186" t="s">
        <v>201</v>
      </c>
      <c r="S186" s="2">
        <f t="shared" si="11"/>
        <v>23098680</v>
      </c>
      <c r="T186" s="2">
        <f t="shared" si="15"/>
        <v>17594500</v>
      </c>
      <c r="U186" s="2">
        <f t="shared" si="15"/>
        <v>41533000</v>
      </c>
      <c r="V186" s="2">
        <f t="shared" si="15"/>
        <v>20361200</v>
      </c>
      <c r="W186" s="2">
        <f t="shared" si="15"/>
        <v>22595300</v>
      </c>
      <c r="X186" s="2">
        <f t="shared" si="15"/>
        <v>13409400</v>
      </c>
      <c r="Y186" s="2" cm="1">
        <f t="array" ref="Y186">_xlfn.XLOOKUP(Y$1&amp;$R186,$C$3:$C$1662&amp;$D$3:$D$1662,$E$3:$E$1662,0,0,1)</f>
        <v>91200</v>
      </c>
      <c r="Z186" s="2" cm="1">
        <f t="array" ref="Z186">_xlfn.XLOOKUP(Z$1&amp;$R186,$C$3:$C$1662&amp;$D$3:$D$1662,$E$3:$E$1662,0,0,1)</f>
        <v>131400</v>
      </c>
      <c r="AA186" s="2" cm="1">
        <f t="array" ref="AA186">_xlfn.XLOOKUP(AA$1&amp;$R186,$C$3:$C$1662&amp;$D$3:$D$1662,$E$3:$E$1662,0,0,1)</f>
        <v>55800</v>
      </c>
      <c r="AB186" s="2" cm="1">
        <f t="array" ref="AB186">_xlfn.XLOOKUP(AB$1&amp;$R186,$C$3:$C$1662&amp;$D$3:$D$1662,$E$3:$E$1662,0,0,1)</f>
        <v>146000</v>
      </c>
      <c r="AC186" s="2" cm="1">
        <f t="array" ref="AC186">_xlfn.XLOOKUP(AC$1&amp;$R186,$C$3:$C$1662&amp;$D$3:$D$1662,$E$3:$E$1662,0,0,1)</f>
        <v>16400</v>
      </c>
    </row>
    <row r="187" spans="3:29" x14ac:dyDescent="0.4">
      <c r="C187" t="s">
        <v>758</v>
      </c>
      <c r="D187" t="s">
        <v>395</v>
      </c>
      <c r="E187">
        <v>16400</v>
      </c>
      <c r="R187" t="s">
        <v>21</v>
      </c>
      <c r="S187" s="2">
        <f t="shared" si="11"/>
        <v>23179380</v>
      </c>
      <c r="T187" s="2">
        <f t="shared" si="15"/>
        <v>17630900</v>
      </c>
      <c r="U187" s="2">
        <f t="shared" si="15"/>
        <v>41645100</v>
      </c>
      <c r="V187" s="2">
        <f t="shared" si="15"/>
        <v>20455700</v>
      </c>
      <c r="W187" s="2">
        <f t="shared" si="15"/>
        <v>22734900</v>
      </c>
      <c r="X187" s="2">
        <f t="shared" si="15"/>
        <v>13430300</v>
      </c>
      <c r="Y187" s="2" cm="1">
        <f t="array" ref="Y187">_xlfn.XLOOKUP(Y$1&amp;$R187,$C$3:$C$1662&amp;$D$3:$D$1662,$E$3:$E$1662,0,0,1)</f>
        <v>36400</v>
      </c>
      <c r="Z187" s="2" cm="1">
        <f t="array" ref="Z187">_xlfn.XLOOKUP(Z$1&amp;$R187,$C$3:$C$1662&amp;$D$3:$D$1662,$E$3:$E$1662,0,0,1)</f>
        <v>112100</v>
      </c>
      <c r="AA187" s="2" cm="1">
        <f t="array" ref="AA187">_xlfn.XLOOKUP(AA$1&amp;$R187,$C$3:$C$1662&amp;$D$3:$D$1662,$E$3:$E$1662,0,0,1)</f>
        <v>94500</v>
      </c>
      <c r="AB187" s="2" cm="1">
        <f t="array" ref="AB187">_xlfn.XLOOKUP(AB$1&amp;$R187,$C$3:$C$1662&amp;$D$3:$D$1662,$E$3:$E$1662,0,0,1)</f>
        <v>139600</v>
      </c>
      <c r="AC187" s="2" cm="1">
        <f t="array" ref="AC187">_xlfn.XLOOKUP(AC$1&amp;$R187,$C$3:$C$1662&amp;$D$3:$D$1662,$E$3:$E$1662,0,0,1)</f>
        <v>20900</v>
      </c>
    </row>
    <row r="188" spans="3:29" x14ac:dyDescent="0.4">
      <c r="C188" t="s">
        <v>758</v>
      </c>
      <c r="D188" t="s">
        <v>396</v>
      </c>
      <c r="E188">
        <v>20900</v>
      </c>
      <c r="R188" t="s">
        <v>88</v>
      </c>
      <c r="S188" s="2">
        <f t="shared" si="11"/>
        <v>23263620</v>
      </c>
      <c r="T188" s="2">
        <f t="shared" si="15"/>
        <v>17675000</v>
      </c>
      <c r="U188" s="2">
        <f t="shared" si="15"/>
        <v>41743000</v>
      </c>
      <c r="V188" s="2">
        <f t="shared" si="15"/>
        <v>20576000</v>
      </c>
      <c r="W188" s="2">
        <f t="shared" si="15"/>
        <v>22871800</v>
      </c>
      <c r="X188" s="2">
        <f t="shared" si="15"/>
        <v>13452300</v>
      </c>
      <c r="Y188" s="2" cm="1">
        <f t="array" ref="Y188">_xlfn.XLOOKUP(Y$1&amp;$R188,$C$3:$C$1662&amp;$D$3:$D$1662,$E$3:$E$1662,0,0,1)</f>
        <v>44100</v>
      </c>
      <c r="Z188" s="2" cm="1">
        <f t="array" ref="Z188">_xlfn.XLOOKUP(Z$1&amp;$R188,$C$3:$C$1662&amp;$D$3:$D$1662,$E$3:$E$1662,0,0,1)</f>
        <v>97900</v>
      </c>
      <c r="AA188" s="2" cm="1">
        <f t="array" ref="AA188">_xlfn.XLOOKUP(AA$1&amp;$R188,$C$3:$C$1662&amp;$D$3:$D$1662,$E$3:$E$1662,0,0,1)</f>
        <v>120300</v>
      </c>
      <c r="AB188" s="2" cm="1">
        <f t="array" ref="AB188">_xlfn.XLOOKUP(AB$1&amp;$R188,$C$3:$C$1662&amp;$D$3:$D$1662,$E$3:$E$1662,0,0,1)</f>
        <v>136900</v>
      </c>
      <c r="AC188" s="2" cm="1">
        <f t="array" ref="AC188">_xlfn.XLOOKUP(AC$1&amp;$R188,$C$3:$C$1662&amp;$D$3:$D$1662,$E$3:$E$1662,0,0,1)</f>
        <v>22000</v>
      </c>
    </row>
    <row r="189" spans="3:29" x14ac:dyDescent="0.4">
      <c r="C189" t="s">
        <v>758</v>
      </c>
      <c r="D189" t="s">
        <v>397</v>
      </c>
      <c r="E189">
        <v>22000</v>
      </c>
      <c r="R189" t="s">
        <v>119</v>
      </c>
      <c r="S189" s="2">
        <f t="shared" si="11"/>
        <v>23335440</v>
      </c>
      <c r="T189" s="2">
        <f t="shared" si="15"/>
        <v>17732300</v>
      </c>
      <c r="U189" s="2">
        <f t="shared" si="15"/>
        <v>41873700</v>
      </c>
      <c r="V189" s="2">
        <f t="shared" si="15"/>
        <v>20691500</v>
      </c>
      <c r="W189" s="2">
        <f t="shared" si="15"/>
        <v>22909900</v>
      </c>
      <c r="X189" s="2">
        <f t="shared" si="15"/>
        <v>13469800</v>
      </c>
      <c r="Y189" s="2" cm="1">
        <f t="array" ref="Y189">_xlfn.XLOOKUP(Y$1&amp;$R189,$C$3:$C$1662&amp;$D$3:$D$1662,$E$3:$E$1662,0,0,1)</f>
        <v>57300</v>
      </c>
      <c r="Z189" s="2" cm="1">
        <f t="array" ref="Z189">_xlfn.XLOOKUP(Z$1&amp;$R189,$C$3:$C$1662&amp;$D$3:$D$1662,$E$3:$E$1662,0,0,1)</f>
        <v>130700</v>
      </c>
      <c r="AA189" s="2" cm="1">
        <f t="array" ref="AA189">_xlfn.XLOOKUP(AA$1&amp;$R189,$C$3:$C$1662&amp;$D$3:$D$1662,$E$3:$E$1662,0,0,1)</f>
        <v>115500</v>
      </c>
      <c r="AB189" s="2" cm="1">
        <f t="array" ref="AB189">_xlfn.XLOOKUP(AB$1&amp;$R189,$C$3:$C$1662&amp;$D$3:$D$1662,$E$3:$E$1662,0,0,1)</f>
        <v>38100</v>
      </c>
      <c r="AC189" s="2" cm="1">
        <f t="array" ref="AC189">_xlfn.XLOOKUP(AC$1&amp;$R189,$C$3:$C$1662&amp;$D$3:$D$1662,$E$3:$E$1662,0,0,1)</f>
        <v>17500</v>
      </c>
    </row>
    <row r="190" spans="3:29" x14ac:dyDescent="0.4">
      <c r="C190" t="s">
        <v>758</v>
      </c>
      <c r="D190" t="s">
        <v>398</v>
      </c>
      <c r="E190">
        <v>17500</v>
      </c>
      <c r="R190" t="s">
        <v>274</v>
      </c>
      <c r="S190" s="2">
        <f t="shared" si="11"/>
        <v>23384060</v>
      </c>
      <c r="T190" s="2">
        <f t="shared" si="15"/>
        <v>17759300</v>
      </c>
      <c r="U190" s="2">
        <f t="shared" si="15"/>
        <v>41951500</v>
      </c>
      <c r="V190" s="2">
        <f t="shared" si="15"/>
        <v>20764300</v>
      </c>
      <c r="W190" s="2">
        <f t="shared" si="15"/>
        <v>22955800</v>
      </c>
      <c r="X190" s="2">
        <f t="shared" si="15"/>
        <v>13489400</v>
      </c>
      <c r="Y190" s="2" cm="1">
        <f t="array" ref="Y190">_xlfn.XLOOKUP(Y$1&amp;$R190,$C$3:$C$1662&amp;$D$3:$D$1662,$E$3:$E$1662,0,0,1)</f>
        <v>27000</v>
      </c>
      <c r="Z190" s="2" cm="1">
        <f t="array" ref="Z190">_xlfn.XLOOKUP(Z$1&amp;$R190,$C$3:$C$1662&amp;$D$3:$D$1662,$E$3:$E$1662,0,0,1)</f>
        <v>77800</v>
      </c>
      <c r="AA190" s="2" cm="1">
        <f t="array" ref="AA190">_xlfn.XLOOKUP(AA$1&amp;$R190,$C$3:$C$1662&amp;$D$3:$D$1662,$E$3:$E$1662,0,0,1)</f>
        <v>72800</v>
      </c>
      <c r="AB190" s="2" cm="1">
        <f t="array" ref="AB190">_xlfn.XLOOKUP(AB$1&amp;$R190,$C$3:$C$1662&amp;$D$3:$D$1662,$E$3:$E$1662,0,0,1)</f>
        <v>45900</v>
      </c>
      <c r="AC190" s="2" cm="1">
        <f t="array" ref="AC190">_xlfn.XLOOKUP(AC$1&amp;$R190,$C$3:$C$1662&amp;$D$3:$D$1662,$E$3:$E$1662,0,0,1)</f>
        <v>19600</v>
      </c>
    </row>
    <row r="191" spans="3:29" x14ac:dyDescent="0.4">
      <c r="C191" t="s">
        <v>758</v>
      </c>
      <c r="D191" t="s">
        <v>399</v>
      </c>
      <c r="E191">
        <v>19600</v>
      </c>
      <c r="R191" t="s">
        <v>180</v>
      </c>
      <c r="S191" s="2">
        <f t="shared" si="11"/>
        <v>23450380</v>
      </c>
      <c r="T191" s="2">
        <f t="shared" si="15"/>
        <v>17806200</v>
      </c>
      <c r="U191" s="2">
        <f t="shared" si="15"/>
        <v>42019200</v>
      </c>
      <c r="V191" s="2">
        <f t="shared" si="15"/>
        <v>20846900</v>
      </c>
      <c r="W191" s="2">
        <f t="shared" si="15"/>
        <v>23063100</v>
      </c>
      <c r="X191" s="2">
        <f t="shared" si="15"/>
        <v>13516500</v>
      </c>
      <c r="Y191" s="2" cm="1">
        <f t="array" ref="Y191">_xlfn.XLOOKUP(Y$1&amp;$R191,$C$3:$C$1662&amp;$D$3:$D$1662,$E$3:$E$1662,0,0,1)</f>
        <v>46900</v>
      </c>
      <c r="Z191" s="2" cm="1">
        <f t="array" ref="Z191">_xlfn.XLOOKUP(Z$1&amp;$R191,$C$3:$C$1662&amp;$D$3:$D$1662,$E$3:$E$1662,0,0,1)</f>
        <v>67700</v>
      </c>
      <c r="AA191" s="2" cm="1">
        <f t="array" ref="AA191">_xlfn.XLOOKUP(AA$1&amp;$R191,$C$3:$C$1662&amp;$D$3:$D$1662,$E$3:$E$1662,0,0,1)</f>
        <v>82600</v>
      </c>
      <c r="AB191" s="2" cm="1">
        <f t="array" ref="AB191">_xlfn.XLOOKUP(AB$1&amp;$R191,$C$3:$C$1662&amp;$D$3:$D$1662,$E$3:$E$1662,0,0,1)</f>
        <v>107300</v>
      </c>
      <c r="AC191" s="2" cm="1">
        <f t="array" ref="AC191">_xlfn.XLOOKUP(AC$1&amp;$R191,$C$3:$C$1662&amp;$D$3:$D$1662,$E$3:$E$1662,0,0,1)</f>
        <v>27100</v>
      </c>
    </row>
    <row r="192" spans="3:29" x14ac:dyDescent="0.4">
      <c r="C192" t="s">
        <v>758</v>
      </c>
      <c r="D192" t="s">
        <v>400</v>
      </c>
      <c r="E192">
        <v>27100</v>
      </c>
      <c r="R192" t="s">
        <v>76</v>
      </c>
      <c r="S192" s="2">
        <f t="shared" si="11"/>
        <v>23500320</v>
      </c>
      <c r="T192" s="2">
        <f t="shared" si="15"/>
        <v>17852500</v>
      </c>
      <c r="U192" s="2">
        <f t="shared" si="15"/>
        <v>42094500</v>
      </c>
      <c r="V192" s="2">
        <f t="shared" si="15"/>
        <v>20910100</v>
      </c>
      <c r="W192" s="2">
        <f t="shared" si="15"/>
        <v>23110600</v>
      </c>
      <c r="X192" s="2">
        <f t="shared" si="15"/>
        <v>13533900</v>
      </c>
      <c r="Y192" s="2" cm="1">
        <f t="array" ref="Y192">_xlfn.XLOOKUP(Y$1&amp;$R192,$C$3:$C$1662&amp;$D$3:$D$1662,$E$3:$E$1662,0,0,1)</f>
        <v>46300</v>
      </c>
      <c r="Z192" s="2" cm="1">
        <f t="array" ref="Z192">_xlfn.XLOOKUP(Z$1&amp;$R192,$C$3:$C$1662&amp;$D$3:$D$1662,$E$3:$E$1662,0,0,1)</f>
        <v>75300</v>
      </c>
      <c r="AA192" s="2" cm="1">
        <f t="array" ref="AA192">_xlfn.XLOOKUP(AA$1&amp;$R192,$C$3:$C$1662&amp;$D$3:$D$1662,$E$3:$E$1662,0,0,1)</f>
        <v>63200</v>
      </c>
      <c r="AB192" s="2" cm="1">
        <f t="array" ref="AB192">_xlfn.XLOOKUP(AB$1&amp;$R192,$C$3:$C$1662&amp;$D$3:$D$1662,$E$3:$E$1662,0,0,1)</f>
        <v>47500</v>
      </c>
      <c r="AC192" s="2" cm="1">
        <f t="array" ref="AC192">_xlfn.XLOOKUP(AC$1&amp;$R192,$C$3:$C$1662&amp;$D$3:$D$1662,$E$3:$E$1662,0,0,1)</f>
        <v>17400</v>
      </c>
    </row>
    <row r="193" spans="3:29" x14ac:dyDescent="0.4">
      <c r="C193" t="s">
        <v>758</v>
      </c>
      <c r="D193" t="s">
        <v>401</v>
      </c>
      <c r="E193">
        <v>17400</v>
      </c>
      <c r="R193" t="s">
        <v>138</v>
      </c>
      <c r="S193" s="2">
        <f t="shared" si="11"/>
        <v>23584920</v>
      </c>
      <c r="T193" s="2">
        <f t="shared" si="15"/>
        <v>17916300</v>
      </c>
      <c r="U193" s="2">
        <f t="shared" si="15"/>
        <v>42299400</v>
      </c>
      <c r="V193" s="2">
        <f t="shared" si="15"/>
        <v>20977200</v>
      </c>
      <c r="W193" s="2">
        <f t="shared" si="15"/>
        <v>23155800</v>
      </c>
      <c r="X193" s="2">
        <f t="shared" si="15"/>
        <v>13575900</v>
      </c>
      <c r="Y193" s="2" cm="1">
        <f t="array" ref="Y193">_xlfn.XLOOKUP(Y$1&amp;$R193,$C$3:$C$1662&amp;$D$3:$D$1662,$E$3:$E$1662,0,0,1)</f>
        <v>63800</v>
      </c>
      <c r="Z193" s="2" cm="1">
        <f t="array" ref="Z193">_xlfn.XLOOKUP(Z$1&amp;$R193,$C$3:$C$1662&amp;$D$3:$D$1662,$E$3:$E$1662,0,0,1)</f>
        <v>204900</v>
      </c>
      <c r="AA193" s="2" cm="1">
        <f t="array" ref="AA193">_xlfn.XLOOKUP(AA$1&amp;$R193,$C$3:$C$1662&amp;$D$3:$D$1662,$E$3:$E$1662,0,0,1)</f>
        <v>67100</v>
      </c>
      <c r="AB193" s="2" cm="1">
        <f t="array" ref="AB193">_xlfn.XLOOKUP(AB$1&amp;$R193,$C$3:$C$1662&amp;$D$3:$D$1662,$E$3:$E$1662,0,0,1)</f>
        <v>45200</v>
      </c>
      <c r="AC193" s="2" cm="1">
        <f t="array" ref="AC193">_xlfn.XLOOKUP(AC$1&amp;$R193,$C$3:$C$1662&amp;$D$3:$D$1662,$E$3:$E$1662,0,0,1)</f>
        <v>42000</v>
      </c>
    </row>
    <row r="194" spans="3:29" x14ac:dyDescent="0.4">
      <c r="C194" t="s">
        <v>758</v>
      </c>
      <c r="D194" t="s">
        <v>402</v>
      </c>
      <c r="E194">
        <v>42000</v>
      </c>
      <c r="R194" t="s">
        <v>255</v>
      </c>
      <c r="S194" s="2">
        <f t="shared" si="11"/>
        <v>23654520</v>
      </c>
      <c r="T194" s="2">
        <f t="shared" si="15"/>
        <v>17975800</v>
      </c>
      <c r="U194" s="2">
        <f t="shared" si="15"/>
        <v>42434200</v>
      </c>
      <c r="V194" s="2">
        <f t="shared" si="15"/>
        <v>21075700</v>
      </c>
      <c r="W194" s="2">
        <f t="shared" si="15"/>
        <v>23185800</v>
      </c>
      <c r="X194" s="2">
        <f t="shared" si="15"/>
        <v>13601100</v>
      </c>
      <c r="Y194" s="2" cm="1">
        <f t="array" ref="Y194">_xlfn.XLOOKUP(Y$1&amp;$R194,$C$3:$C$1662&amp;$D$3:$D$1662,$E$3:$E$1662,0,0,1)</f>
        <v>59500</v>
      </c>
      <c r="Z194" s="2" cm="1">
        <f t="array" ref="Z194">_xlfn.XLOOKUP(Z$1&amp;$R194,$C$3:$C$1662&amp;$D$3:$D$1662,$E$3:$E$1662,0,0,1)</f>
        <v>134800</v>
      </c>
      <c r="AA194" s="2" cm="1">
        <f t="array" ref="AA194">_xlfn.XLOOKUP(AA$1&amp;$R194,$C$3:$C$1662&amp;$D$3:$D$1662,$E$3:$E$1662,0,0,1)</f>
        <v>98500</v>
      </c>
      <c r="AB194" s="2" cm="1">
        <f t="array" ref="AB194">_xlfn.XLOOKUP(AB$1&amp;$R194,$C$3:$C$1662&amp;$D$3:$D$1662,$E$3:$E$1662,0,0,1)</f>
        <v>30000</v>
      </c>
      <c r="AC194" s="2" cm="1">
        <f t="array" ref="AC194">_xlfn.XLOOKUP(AC$1&amp;$R194,$C$3:$C$1662&amp;$D$3:$D$1662,$E$3:$E$1662,0,0,1)</f>
        <v>25200</v>
      </c>
    </row>
    <row r="195" spans="3:29" x14ac:dyDescent="0.4">
      <c r="C195" t="s">
        <v>758</v>
      </c>
      <c r="D195" t="s">
        <v>403</v>
      </c>
      <c r="E195">
        <v>25200</v>
      </c>
      <c r="R195" t="s">
        <v>106</v>
      </c>
      <c r="S195" s="2">
        <f t="shared" ref="S195:S258" si="16">IFERROR(AVERAGEIFS(T195:X195,T195:X195,"&gt;0"),0)</f>
        <v>23731680</v>
      </c>
      <c r="T195" s="2">
        <f t="shared" si="15"/>
        <v>18011600</v>
      </c>
      <c r="U195" s="2">
        <f t="shared" si="15"/>
        <v>42531700</v>
      </c>
      <c r="V195" s="2">
        <f t="shared" si="15"/>
        <v>21268600</v>
      </c>
      <c r="W195" s="2">
        <f t="shared" si="15"/>
        <v>23210700</v>
      </c>
      <c r="X195" s="2">
        <f t="shared" si="15"/>
        <v>13635800</v>
      </c>
      <c r="Y195" s="2" cm="1">
        <f t="array" ref="Y195">_xlfn.XLOOKUP(Y$1&amp;$R195,$C$3:$C$1662&amp;$D$3:$D$1662,$E$3:$E$1662,0,0,1)</f>
        <v>35800</v>
      </c>
      <c r="Z195" s="2" cm="1">
        <f t="array" ref="Z195">_xlfn.XLOOKUP(Z$1&amp;$R195,$C$3:$C$1662&amp;$D$3:$D$1662,$E$3:$E$1662,0,0,1)</f>
        <v>97500</v>
      </c>
      <c r="AA195" s="2" cm="1">
        <f t="array" ref="AA195">_xlfn.XLOOKUP(AA$1&amp;$R195,$C$3:$C$1662&amp;$D$3:$D$1662,$E$3:$E$1662,0,0,1)</f>
        <v>192900</v>
      </c>
      <c r="AB195" s="2" cm="1">
        <f t="array" ref="AB195">_xlfn.XLOOKUP(AB$1&amp;$R195,$C$3:$C$1662&amp;$D$3:$D$1662,$E$3:$E$1662,0,0,1)</f>
        <v>24900</v>
      </c>
      <c r="AC195" s="2" cm="1">
        <f t="array" ref="AC195">_xlfn.XLOOKUP(AC$1&amp;$R195,$C$3:$C$1662&amp;$D$3:$D$1662,$E$3:$E$1662,0,0,1)</f>
        <v>34700</v>
      </c>
    </row>
    <row r="196" spans="3:29" x14ac:dyDescent="0.4">
      <c r="C196" t="s">
        <v>758</v>
      </c>
      <c r="D196" t="s">
        <v>404</v>
      </c>
      <c r="E196">
        <v>34700</v>
      </c>
      <c r="R196" t="s">
        <v>172</v>
      </c>
      <c r="S196" s="2">
        <f t="shared" si="16"/>
        <v>23796620</v>
      </c>
      <c r="T196" s="2">
        <f t="shared" ref="T196:X211" si="17">T195+Y196</f>
        <v>18043600</v>
      </c>
      <c r="U196" s="2">
        <f t="shared" si="17"/>
        <v>42712700</v>
      </c>
      <c r="V196" s="2">
        <f t="shared" si="17"/>
        <v>21335400</v>
      </c>
      <c r="W196" s="2">
        <f t="shared" si="17"/>
        <v>23236200</v>
      </c>
      <c r="X196" s="2">
        <f t="shared" si="17"/>
        <v>13655200</v>
      </c>
      <c r="Y196" s="2" cm="1">
        <f t="array" ref="Y196">_xlfn.XLOOKUP(Y$1&amp;$R196,$C$3:$C$1662&amp;$D$3:$D$1662,$E$3:$E$1662,0,0,1)</f>
        <v>32000</v>
      </c>
      <c r="Z196" s="2" cm="1">
        <f t="array" ref="Z196">_xlfn.XLOOKUP(Z$1&amp;$R196,$C$3:$C$1662&amp;$D$3:$D$1662,$E$3:$E$1662,0,0,1)</f>
        <v>181000</v>
      </c>
      <c r="AA196" s="2" cm="1">
        <f t="array" ref="AA196">_xlfn.XLOOKUP(AA$1&amp;$R196,$C$3:$C$1662&amp;$D$3:$D$1662,$E$3:$E$1662,0,0,1)</f>
        <v>66800</v>
      </c>
      <c r="AB196" s="2" cm="1">
        <f t="array" ref="AB196">_xlfn.XLOOKUP(AB$1&amp;$R196,$C$3:$C$1662&amp;$D$3:$D$1662,$E$3:$E$1662,0,0,1)</f>
        <v>25500</v>
      </c>
      <c r="AC196" s="2" cm="1">
        <f t="array" ref="AC196">_xlfn.XLOOKUP(AC$1&amp;$R196,$C$3:$C$1662&amp;$D$3:$D$1662,$E$3:$E$1662,0,0,1)</f>
        <v>19400</v>
      </c>
    </row>
    <row r="197" spans="3:29" x14ac:dyDescent="0.4">
      <c r="C197" t="s">
        <v>758</v>
      </c>
      <c r="D197" t="s">
        <v>405</v>
      </c>
      <c r="E197">
        <v>19400</v>
      </c>
      <c r="R197" t="s">
        <v>302</v>
      </c>
      <c r="S197" s="2">
        <f t="shared" si="16"/>
        <v>23842500</v>
      </c>
      <c r="T197" s="2">
        <f t="shared" si="17"/>
        <v>18119600</v>
      </c>
      <c r="U197" s="2">
        <f t="shared" si="17"/>
        <v>42779200</v>
      </c>
      <c r="V197" s="2">
        <f t="shared" si="17"/>
        <v>21390200</v>
      </c>
      <c r="W197" s="2">
        <f t="shared" si="17"/>
        <v>23251900</v>
      </c>
      <c r="X197" s="2">
        <f t="shared" si="17"/>
        <v>13671600</v>
      </c>
      <c r="Y197" s="2" cm="1">
        <f t="array" ref="Y197">_xlfn.XLOOKUP(Y$1&amp;$R197,$C$3:$C$1662&amp;$D$3:$D$1662,$E$3:$E$1662,0,0,1)</f>
        <v>76000</v>
      </c>
      <c r="Z197" s="2" cm="1">
        <f t="array" ref="Z197">_xlfn.XLOOKUP(Z$1&amp;$R197,$C$3:$C$1662&amp;$D$3:$D$1662,$E$3:$E$1662,0,0,1)</f>
        <v>66500</v>
      </c>
      <c r="AA197" s="2" cm="1">
        <f t="array" ref="AA197">_xlfn.XLOOKUP(AA$1&amp;$R197,$C$3:$C$1662&amp;$D$3:$D$1662,$E$3:$E$1662,0,0,1)</f>
        <v>54800</v>
      </c>
      <c r="AB197" s="2" cm="1">
        <f t="array" ref="AB197">_xlfn.XLOOKUP(AB$1&amp;$R197,$C$3:$C$1662&amp;$D$3:$D$1662,$E$3:$E$1662,0,0,1)</f>
        <v>15700</v>
      </c>
      <c r="AC197" s="2" cm="1">
        <f t="array" ref="AC197">_xlfn.XLOOKUP(AC$1&amp;$R197,$C$3:$C$1662&amp;$D$3:$D$1662,$E$3:$E$1662,0,0,1)</f>
        <v>16400</v>
      </c>
    </row>
    <row r="198" spans="3:29" x14ac:dyDescent="0.4">
      <c r="C198" t="s">
        <v>758</v>
      </c>
      <c r="D198" t="s">
        <v>406</v>
      </c>
      <c r="E198">
        <v>16400</v>
      </c>
      <c r="R198" t="s">
        <v>248</v>
      </c>
      <c r="S198" s="2">
        <f t="shared" si="16"/>
        <v>23908440</v>
      </c>
      <c r="T198" s="2">
        <f t="shared" si="17"/>
        <v>18150400</v>
      </c>
      <c r="U198" s="2">
        <f t="shared" si="17"/>
        <v>42925200</v>
      </c>
      <c r="V198" s="2">
        <f t="shared" si="17"/>
        <v>21496800</v>
      </c>
      <c r="W198" s="2">
        <f t="shared" si="17"/>
        <v>23284700</v>
      </c>
      <c r="X198" s="2">
        <f t="shared" si="17"/>
        <v>13685100</v>
      </c>
      <c r="Y198" s="2" cm="1">
        <f t="array" ref="Y198">_xlfn.XLOOKUP(Y$1&amp;$R198,$C$3:$C$1662&amp;$D$3:$D$1662,$E$3:$E$1662,0,0,1)</f>
        <v>30800</v>
      </c>
      <c r="Z198" s="2" cm="1">
        <f t="array" ref="Z198">_xlfn.XLOOKUP(Z$1&amp;$R198,$C$3:$C$1662&amp;$D$3:$D$1662,$E$3:$E$1662,0,0,1)</f>
        <v>146000</v>
      </c>
      <c r="AA198" s="2" cm="1">
        <f t="array" ref="AA198">_xlfn.XLOOKUP(AA$1&amp;$R198,$C$3:$C$1662&amp;$D$3:$D$1662,$E$3:$E$1662,0,0,1)</f>
        <v>106600</v>
      </c>
      <c r="AB198" s="2" cm="1">
        <f t="array" ref="AB198">_xlfn.XLOOKUP(AB$1&amp;$R198,$C$3:$C$1662&amp;$D$3:$D$1662,$E$3:$E$1662,0,0,1)</f>
        <v>32800</v>
      </c>
      <c r="AC198" s="2" cm="1">
        <f t="array" ref="AC198">_xlfn.XLOOKUP(AC$1&amp;$R198,$C$3:$C$1662&amp;$D$3:$D$1662,$E$3:$E$1662,0,0,1)</f>
        <v>13500</v>
      </c>
    </row>
    <row r="199" spans="3:29" x14ac:dyDescent="0.4">
      <c r="C199" t="s">
        <v>758</v>
      </c>
      <c r="D199" t="s">
        <v>407</v>
      </c>
      <c r="E199">
        <v>13500</v>
      </c>
      <c r="R199" t="s">
        <v>285</v>
      </c>
      <c r="S199" s="2">
        <f t="shared" si="16"/>
        <v>23959820</v>
      </c>
      <c r="T199" s="2">
        <f t="shared" si="17"/>
        <v>18233600</v>
      </c>
      <c r="U199" s="2">
        <f t="shared" si="17"/>
        <v>43014800</v>
      </c>
      <c r="V199" s="2">
        <f t="shared" si="17"/>
        <v>21539500</v>
      </c>
      <c r="W199" s="2">
        <f t="shared" si="17"/>
        <v>23312400</v>
      </c>
      <c r="X199" s="2">
        <f t="shared" si="17"/>
        <v>13698800</v>
      </c>
      <c r="Y199" s="2" cm="1">
        <f t="array" ref="Y199">_xlfn.XLOOKUP(Y$1&amp;$R199,$C$3:$C$1662&amp;$D$3:$D$1662,$E$3:$E$1662,0,0,1)</f>
        <v>83200</v>
      </c>
      <c r="Z199" s="2" cm="1">
        <f t="array" ref="Z199">_xlfn.XLOOKUP(Z$1&amp;$R199,$C$3:$C$1662&amp;$D$3:$D$1662,$E$3:$E$1662,0,0,1)</f>
        <v>89600</v>
      </c>
      <c r="AA199" s="2" cm="1">
        <f t="array" ref="AA199">_xlfn.XLOOKUP(AA$1&amp;$R199,$C$3:$C$1662&amp;$D$3:$D$1662,$E$3:$E$1662,0,0,1)</f>
        <v>42700</v>
      </c>
      <c r="AB199" s="2" cm="1">
        <f t="array" ref="AB199">_xlfn.XLOOKUP(AB$1&amp;$R199,$C$3:$C$1662&amp;$D$3:$D$1662,$E$3:$E$1662,0,0,1)</f>
        <v>27700</v>
      </c>
      <c r="AC199" s="2" cm="1">
        <f t="array" ref="AC199">_xlfn.XLOOKUP(AC$1&amp;$R199,$C$3:$C$1662&amp;$D$3:$D$1662,$E$3:$E$1662,0,0,1)</f>
        <v>13700</v>
      </c>
    </row>
    <row r="200" spans="3:29" x14ac:dyDescent="0.4">
      <c r="C200" t="s">
        <v>758</v>
      </c>
      <c r="D200" t="s">
        <v>408</v>
      </c>
      <c r="E200">
        <v>13700</v>
      </c>
      <c r="R200" t="s">
        <v>121</v>
      </c>
      <c r="S200" s="2">
        <f t="shared" si="16"/>
        <v>24002500</v>
      </c>
      <c r="T200" s="2">
        <f t="shared" si="17"/>
        <v>18264600</v>
      </c>
      <c r="U200" s="2">
        <f t="shared" si="17"/>
        <v>43114800</v>
      </c>
      <c r="V200" s="2">
        <f t="shared" si="17"/>
        <v>21582200</v>
      </c>
      <c r="W200" s="2">
        <f t="shared" si="17"/>
        <v>23331700</v>
      </c>
      <c r="X200" s="2">
        <f t="shared" si="17"/>
        <v>13719200</v>
      </c>
      <c r="Y200" s="2" cm="1">
        <f t="array" ref="Y200">_xlfn.XLOOKUP(Y$1&amp;$R200,$C$3:$C$1662&amp;$D$3:$D$1662,$E$3:$E$1662,0,0,1)</f>
        <v>31000</v>
      </c>
      <c r="Z200" s="2" cm="1">
        <f t="array" ref="Z200">_xlfn.XLOOKUP(Z$1&amp;$R200,$C$3:$C$1662&amp;$D$3:$D$1662,$E$3:$E$1662,0,0,1)</f>
        <v>100000</v>
      </c>
      <c r="AA200" s="2" cm="1">
        <f t="array" ref="AA200">_xlfn.XLOOKUP(AA$1&amp;$R200,$C$3:$C$1662&amp;$D$3:$D$1662,$E$3:$E$1662,0,0,1)</f>
        <v>42700</v>
      </c>
      <c r="AB200" s="2" cm="1">
        <f t="array" ref="AB200">_xlfn.XLOOKUP(AB$1&amp;$R200,$C$3:$C$1662&amp;$D$3:$D$1662,$E$3:$E$1662,0,0,1)</f>
        <v>19300</v>
      </c>
      <c r="AC200" s="2" cm="1">
        <f t="array" ref="AC200">_xlfn.XLOOKUP(AC$1&amp;$R200,$C$3:$C$1662&amp;$D$3:$D$1662,$E$3:$E$1662,0,0,1)</f>
        <v>20400</v>
      </c>
    </row>
    <row r="201" spans="3:29" x14ac:dyDescent="0.4">
      <c r="C201" t="s">
        <v>758</v>
      </c>
      <c r="D201" t="s">
        <v>409</v>
      </c>
      <c r="E201">
        <v>20400</v>
      </c>
      <c r="R201" t="s">
        <v>273</v>
      </c>
      <c r="S201" s="2">
        <f t="shared" si="16"/>
        <v>24042280</v>
      </c>
      <c r="T201" s="2">
        <f t="shared" si="17"/>
        <v>18283500</v>
      </c>
      <c r="U201" s="2">
        <f t="shared" si="17"/>
        <v>43191100</v>
      </c>
      <c r="V201" s="2">
        <f t="shared" si="17"/>
        <v>21636900</v>
      </c>
      <c r="W201" s="2">
        <f t="shared" si="17"/>
        <v>23362500</v>
      </c>
      <c r="X201" s="2">
        <f t="shared" si="17"/>
        <v>13737400</v>
      </c>
      <c r="Y201" s="2" cm="1">
        <f t="array" ref="Y201">_xlfn.XLOOKUP(Y$1&amp;$R201,$C$3:$C$1662&amp;$D$3:$D$1662,$E$3:$E$1662,0,0,1)</f>
        <v>18900</v>
      </c>
      <c r="Z201" s="2" cm="1">
        <f t="array" ref="Z201">_xlfn.XLOOKUP(Z$1&amp;$R201,$C$3:$C$1662&amp;$D$3:$D$1662,$E$3:$E$1662,0,0,1)</f>
        <v>76300</v>
      </c>
      <c r="AA201" s="2" cm="1">
        <f t="array" ref="AA201">_xlfn.XLOOKUP(AA$1&amp;$R201,$C$3:$C$1662&amp;$D$3:$D$1662,$E$3:$E$1662,0,0,1)</f>
        <v>54700</v>
      </c>
      <c r="AB201" s="2" cm="1">
        <f t="array" ref="AB201">_xlfn.XLOOKUP(AB$1&amp;$R201,$C$3:$C$1662&amp;$D$3:$D$1662,$E$3:$E$1662,0,0,1)</f>
        <v>30800</v>
      </c>
      <c r="AC201" s="2" cm="1">
        <f t="array" ref="AC201">_xlfn.XLOOKUP(AC$1&amp;$R201,$C$3:$C$1662&amp;$D$3:$D$1662,$E$3:$E$1662,0,0,1)</f>
        <v>18200</v>
      </c>
    </row>
    <row r="202" spans="3:29" x14ac:dyDescent="0.4">
      <c r="C202" t="s">
        <v>758</v>
      </c>
      <c r="D202" t="s">
        <v>410</v>
      </c>
      <c r="E202">
        <v>18200</v>
      </c>
      <c r="R202" t="s">
        <v>247</v>
      </c>
      <c r="S202" s="2">
        <f t="shared" si="16"/>
        <v>24092920</v>
      </c>
      <c r="T202" s="2">
        <f t="shared" si="17"/>
        <v>18391100</v>
      </c>
      <c r="U202" s="2">
        <f t="shared" si="17"/>
        <v>43238500</v>
      </c>
      <c r="V202" s="2">
        <f t="shared" si="17"/>
        <v>21678600</v>
      </c>
      <c r="W202" s="2">
        <f t="shared" si="17"/>
        <v>23400600</v>
      </c>
      <c r="X202" s="2">
        <f t="shared" si="17"/>
        <v>13755800</v>
      </c>
      <c r="Y202" s="2" cm="1">
        <f t="array" ref="Y202">_xlfn.XLOOKUP(Y$1&amp;$R202,$C$3:$C$1662&amp;$D$3:$D$1662,$E$3:$E$1662,0,0,1)</f>
        <v>107600</v>
      </c>
      <c r="Z202" s="2" cm="1">
        <f t="array" ref="Z202">_xlfn.XLOOKUP(Z$1&amp;$R202,$C$3:$C$1662&amp;$D$3:$D$1662,$E$3:$E$1662,0,0,1)</f>
        <v>47400</v>
      </c>
      <c r="AA202" s="2" cm="1">
        <f t="array" ref="AA202">_xlfn.XLOOKUP(AA$1&amp;$R202,$C$3:$C$1662&amp;$D$3:$D$1662,$E$3:$E$1662,0,0,1)</f>
        <v>41700</v>
      </c>
      <c r="AB202" s="2" cm="1">
        <f t="array" ref="AB202">_xlfn.XLOOKUP(AB$1&amp;$R202,$C$3:$C$1662&amp;$D$3:$D$1662,$E$3:$E$1662,0,0,1)</f>
        <v>38100</v>
      </c>
      <c r="AC202" s="2" cm="1">
        <f t="array" ref="AC202">_xlfn.XLOOKUP(AC$1&amp;$R202,$C$3:$C$1662&amp;$D$3:$D$1662,$E$3:$E$1662,0,0,1)</f>
        <v>18400</v>
      </c>
    </row>
    <row r="203" spans="3:29" x14ac:dyDescent="0.4">
      <c r="C203" t="s">
        <v>758</v>
      </c>
      <c r="D203" t="s">
        <v>411</v>
      </c>
      <c r="E203">
        <v>18400</v>
      </c>
      <c r="R203" t="s">
        <v>269</v>
      </c>
      <c r="S203" s="2">
        <f t="shared" si="16"/>
        <v>24146320</v>
      </c>
      <c r="T203" s="2">
        <f t="shared" si="17"/>
        <v>18420900</v>
      </c>
      <c r="U203" s="2">
        <f t="shared" si="17"/>
        <v>43369700</v>
      </c>
      <c r="V203" s="2">
        <f t="shared" si="17"/>
        <v>21726500</v>
      </c>
      <c r="W203" s="2">
        <f t="shared" si="17"/>
        <v>23444700</v>
      </c>
      <c r="X203" s="2">
        <f t="shared" si="17"/>
        <v>13769800</v>
      </c>
      <c r="Y203" s="2" cm="1">
        <f t="array" ref="Y203">_xlfn.XLOOKUP(Y$1&amp;$R203,$C$3:$C$1662&amp;$D$3:$D$1662,$E$3:$E$1662,0,0,1)</f>
        <v>29800</v>
      </c>
      <c r="Z203" s="2" cm="1">
        <f t="array" ref="Z203">_xlfn.XLOOKUP(Z$1&amp;$R203,$C$3:$C$1662&amp;$D$3:$D$1662,$E$3:$E$1662,0,0,1)</f>
        <v>131200</v>
      </c>
      <c r="AA203" s="2" cm="1">
        <f t="array" ref="AA203">_xlfn.XLOOKUP(AA$1&amp;$R203,$C$3:$C$1662&amp;$D$3:$D$1662,$E$3:$E$1662,0,0,1)</f>
        <v>47900</v>
      </c>
      <c r="AB203" s="2" cm="1">
        <f t="array" ref="AB203">_xlfn.XLOOKUP(AB$1&amp;$R203,$C$3:$C$1662&amp;$D$3:$D$1662,$E$3:$E$1662,0,0,1)</f>
        <v>44100</v>
      </c>
      <c r="AC203" s="2" cm="1">
        <f t="array" ref="AC203">_xlfn.XLOOKUP(AC$1&amp;$R203,$C$3:$C$1662&amp;$D$3:$D$1662,$E$3:$E$1662,0,0,1)</f>
        <v>14000</v>
      </c>
    </row>
    <row r="204" spans="3:29" x14ac:dyDescent="0.4">
      <c r="C204" t="s">
        <v>758</v>
      </c>
      <c r="D204" t="s">
        <v>412</v>
      </c>
      <c r="E204">
        <v>14000</v>
      </c>
      <c r="R204" t="s">
        <v>303</v>
      </c>
      <c r="S204" s="2">
        <f t="shared" si="16"/>
        <v>24196880</v>
      </c>
      <c r="T204" s="2">
        <f t="shared" si="17"/>
        <v>18451800</v>
      </c>
      <c r="U204" s="2">
        <f t="shared" si="17"/>
        <v>43456400</v>
      </c>
      <c r="V204" s="2">
        <f t="shared" si="17"/>
        <v>21820900</v>
      </c>
      <c r="W204" s="2">
        <f t="shared" si="17"/>
        <v>23471500</v>
      </c>
      <c r="X204" s="2">
        <f t="shared" si="17"/>
        <v>13783800</v>
      </c>
      <c r="Y204" s="2" cm="1">
        <f t="array" ref="Y204">_xlfn.XLOOKUP(Y$1&amp;$R204,$C$3:$C$1662&amp;$D$3:$D$1662,$E$3:$E$1662,0,0,1)</f>
        <v>30900</v>
      </c>
      <c r="Z204" s="2" cm="1">
        <f t="array" ref="Z204">_xlfn.XLOOKUP(Z$1&amp;$R204,$C$3:$C$1662&amp;$D$3:$D$1662,$E$3:$E$1662,0,0,1)</f>
        <v>86700</v>
      </c>
      <c r="AA204" s="2" cm="1">
        <f t="array" ref="AA204">_xlfn.XLOOKUP(AA$1&amp;$R204,$C$3:$C$1662&amp;$D$3:$D$1662,$E$3:$E$1662,0,0,1)</f>
        <v>94400</v>
      </c>
      <c r="AB204" s="2" cm="1">
        <f t="array" ref="AB204">_xlfn.XLOOKUP(AB$1&amp;$R204,$C$3:$C$1662&amp;$D$3:$D$1662,$E$3:$E$1662,0,0,1)</f>
        <v>26800</v>
      </c>
      <c r="AC204" s="2" cm="1">
        <f t="array" ref="AC204">_xlfn.XLOOKUP(AC$1&amp;$R204,$C$3:$C$1662&amp;$D$3:$D$1662,$E$3:$E$1662,0,0,1)</f>
        <v>14000</v>
      </c>
    </row>
    <row r="205" spans="3:29" x14ac:dyDescent="0.4">
      <c r="C205" t="s">
        <v>758</v>
      </c>
      <c r="D205" t="s">
        <v>413</v>
      </c>
      <c r="E205">
        <v>14000</v>
      </c>
      <c r="R205" t="s">
        <v>210</v>
      </c>
      <c r="S205" s="2">
        <f t="shared" si="16"/>
        <v>24231800</v>
      </c>
      <c r="T205" s="2">
        <f t="shared" si="17"/>
        <v>18483000</v>
      </c>
      <c r="U205" s="2">
        <f t="shared" si="17"/>
        <v>43504300</v>
      </c>
      <c r="V205" s="2">
        <f t="shared" si="17"/>
        <v>21879200</v>
      </c>
      <c r="W205" s="2">
        <f t="shared" si="17"/>
        <v>23490700</v>
      </c>
      <c r="X205" s="2">
        <f t="shared" si="17"/>
        <v>13801800</v>
      </c>
      <c r="Y205" s="2" cm="1">
        <f t="array" ref="Y205">_xlfn.XLOOKUP(Y$1&amp;$R205,$C$3:$C$1662&amp;$D$3:$D$1662,$E$3:$E$1662,0,0,1)</f>
        <v>31200</v>
      </c>
      <c r="Z205" s="2" cm="1">
        <f t="array" ref="Z205">_xlfn.XLOOKUP(Z$1&amp;$R205,$C$3:$C$1662&amp;$D$3:$D$1662,$E$3:$E$1662,0,0,1)</f>
        <v>47900</v>
      </c>
      <c r="AA205" s="2" cm="1">
        <f t="array" ref="AA205">_xlfn.XLOOKUP(AA$1&amp;$R205,$C$3:$C$1662&amp;$D$3:$D$1662,$E$3:$E$1662,0,0,1)</f>
        <v>58300</v>
      </c>
      <c r="AB205" s="2" cm="1">
        <f t="array" ref="AB205">_xlfn.XLOOKUP(AB$1&amp;$R205,$C$3:$C$1662&amp;$D$3:$D$1662,$E$3:$E$1662,0,0,1)</f>
        <v>19200</v>
      </c>
      <c r="AC205" s="2" cm="1">
        <f t="array" ref="AC205">_xlfn.XLOOKUP(AC$1&amp;$R205,$C$3:$C$1662&amp;$D$3:$D$1662,$E$3:$E$1662,0,0,1)</f>
        <v>18000</v>
      </c>
    </row>
    <row r="206" spans="3:29" x14ac:dyDescent="0.4">
      <c r="C206" t="s">
        <v>758</v>
      </c>
      <c r="D206" t="s">
        <v>414</v>
      </c>
      <c r="E206">
        <v>18000</v>
      </c>
      <c r="R206" t="s">
        <v>158</v>
      </c>
      <c r="S206" s="2">
        <f t="shared" si="16"/>
        <v>24267960</v>
      </c>
      <c r="T206" s="2">
        <f t="shared" si="17"/>
        <v>18513600</v>
      </c>
      <c r="U206" s="2">
        <f t="shared" si="17"/>
        <v>43566600</v>
      </c>
      <c r="V206" s="2">
        <f t="shared" si="17"/>
        <v>21897400</v>
      </c>
      <c r="W206" s="2">
        <f t="shared" si="17"/>
        <v>23504900</v>
      </c>
      <c r="X206" s="2">
        <f t="shared" si="17"/>
        <v>13857300</v>
      </c>
      <c r="Y206" s="2" cm="1">
        <f t="array" ref="Y206">_xlfn.XLOOKUP(Y$1&amp;$R206,$C$3:$C$1662&amp;$D$3:$D$1662,$E$3:$E$1662,0,0,1)</f>
        <v>30600</v>
      </c>
      <c r="Z206" s="2" cm="1">
        <f t="array" ref="Z206">_xlfn.XLOOKUP(Z$1&amp;$R206,$C$3:$C$1662&amp;$D$3:$D$1662,$E$3:$E$1662,0,0,1)</f>
        <v>62300</v>
      </c>
      <c r="AA206" s="2" cm="1">
        <f t="array" ref="AA206">_xlfn.XLOOKUP(AA$1&amp;$R206,$C$3:$C$1662&amp;$D$3:$D$1662,$E$3:$E$1662,0,0,1)</f>
        <v>18200</v>
      </c>
      <c r="AB206" s="2" cm="1">
        <f t="array" ref="AB206">_xlfn.XLOOKUP(AB$1&amp;$R206,$C$3:$C$1662&amp;$D$3:$D$1662,$E$3:$E$1662,0,0,1)</f>
        <v>14200</v>
      </c>
      <c r="AC206" s="2" cm="1">
        <f t="array" ref="AC206">_xlfn.XLOOKUP(AC$1&amp;$R206,$C$3:$C$1662&amp;$D$3:$D$1662,$E$3:$E$1662,0,0,1)</f>
        <v>55500</v>
      </c>
    </row>
    <row r="207" spans="3:29" x14ac:dyDescent="0.4">
      <c r="C207" t="s">
        <v>758</v>
      </c>
      <c r="D207" t="s">
        <v>415</v>
      </c>
      <c r="E207">
        <v>55500</v>
      </c>
      <c r="R207" t="s">
        <v>102</v>
      </c>
      <c r="S207" s="2">
        <f t="shared" si="16"/>
        <v>24302000</v>
      </c>
      <c r="T207" s="2">
        <f t="shared" si="17"/>
        <v>18554100</v>
      </c>
      <c r="U207" s="2">
        <f t="shared" si="17"/>
        <v>43617300</v>
      </c>
      <c r="V207" s="2">
        <f t="shared" si="17"/>
        <v>21920800</v>
      </c>
      <c r="W207" s="2">
        <f t="shared" si="17"/>
        <v>23521200</v>
      </c>
      <c r="X207" s="2">
        <f t="shared" si="17"/>
        <v>13896600</v>
      </c>
      <c r="Y207" s="2" cm="1">
        <f t="array" ref="Y207">_xlfn.XLOOKUP(Y$1&amp;$R207,$C$3:$C$1662&amp;$D$3:$D$1662,$E$3:$E$1662,0,0,1)</f>
        <v>40500</v>
      </c>
      <c r="Z207" s="2" cm="1">
        <f t="array" ref="Z207">_xlfn.XLOOKUP(Z$1&amp;$R207,$C$3:$C$1662&amp;$D$3:$D$1662,$E$3:$E$1662,0,0,1)</f>
        <v>50700</v>
      </c>
      <c r="AA207" s="2" cm="1">
        <f t="array" ref="AA207">_xlfn.XLOOKUP(AA$1&amp;$R207,$C$3:$C$1662&amp;$D$3:$D$1662,$E$3:$E$1662,0,0,1)</f>
        <v>23400</v>
      </c>
      <c r="AB207" s="2" cm="1">
        <f t="array" ref="AB207">_xlfn.XLOOKUP(AB$1&amp;$R207,$C$3:$C$1662&amp;$D$3:$D$1662,$E$3:$E$1662,0,0,1)</f>
        <v>16300</v>
      </c>
      <c r="AC207" s="2" cm="1">
        <f t="array" ref="AC207">_xlfn.XLOOKUP(AC$1&amp;$R207,$C$3:$C$1662&amp;$D$3:$D$1662,$E$3:$E$1662,0,0,1)</f>
        <v>39300</v>
      </c>
    </row>
    <row r="208" spans="3:29" x14ac:dyDescent="0.4">
      <c r="C208" t="s">
        <v>758</v>
      </c>
      <c r="D208" t="s">
        <v>416</v>
      </c>
      <c r="E208">
        <v>39300</v>
      </c>
      <c r="R208" t="s">
        <v>225</v>
      </c>
      <c r="S208" s="2">
        <f t="shared" si="16"/>
        <v>24340000</v>
      </c>
      <c r="T208" s="2">
        <f t="shared" si="17"/>
        <v>18599800</v>
      </c>
      <c r="U208" s="2">
        <f t="shared" si="17"/>
        <v>43674700</v>
      </c>
      <c r="V208" s="2">
        <f t="shared" si="17"/>
        <v>21954800</v>
      </c>
      <c r="W208" s="2">
        <f t="shared" si="17"/>
        <v>23551700</v>
      </c>
      <c r="X208" s="2">
        <f t="shared" si="17"/>
        <v>13919000</v>
      </c>
      <c r="Y208" s="2" cm="1">
        <f t="array" ref="Y208">_xlfn.XLOOKUP(Y$1&amp;$R208,$C$3:$C$1662&amp;$D$3:$D$1662,$E$3:$E$1662,0,0,1)</f>
        <v>45700</v>
      </c>
      <c r="Z208" s="2" cm="1">
        <f t="array" ref="Z208">_xlfn.XLOOKUP(Z$1&amp;$R208,$C$3:$C$1662&amp;$D$3:$D$1662,$E$3:$E$1662,0,0,1)</f>
        <v>57400</v>
      </c>
      <c r="AA208" s="2" cm="1">
        <f t="array" ref="AA208">_xlfn.XLOOKUP(AA$1&amp;$R208,$C$3:$C$1662&amp;$D$3:$D$1662,$E$3:$E$1662,0,0,1)</f>
        <v>34000</v>
      </c>
      <c r="AB208" s="2" cm="1">
        <f t="array" ref="AB208">_xlfn.XLOOKUP(AB$1&amp;$R208,$C$3:$C$1662&amp;$D$3:$D$1662,$E$3:$E$1662,0,0,1)</f>
        <v>30500</v>
      </c>
      <c r="AC208" s="2" cm="1">
        <f t="array" ref="AC208">_xlfn.XLOOKUP(AC$1&amp;$R208,$C$3:$C$1662&amp;$D$3:$D$1662,$E$3:$E$1662,0,0,1)</f>
        <v>22400</v>
      </c>
    </row>
    <row r="209" spans="3:29" x14ac:dyDescent="0.4">
      <c r="C209" t="s">
        <v>758</v>
      </c>
      <c r="D209" t="s">
        <v>417</v>
      </c>
      <c r="E209">
        <v>22400</v>
      </c>
      <c r="R209" t="s">
        <v>97</v>
      </c>
      <c r="S209" s="2">
        <f t="shared" si="16"/>
        <v>24384660</v>
      </c>
      <c r="T209" s="2">
        <f t="shared" si="17"/>
        <v>18662000</v>
      </c>
      <c r="U209" s="2">
        <f t="shared" si="17"/>
        <v>43696900</v>
      </c>
      <c r="V209" s="2">
        <f t="shared" si="17"/>
        <v>22041500</v>
      </c>
      <c r="W209" s="2">
        <f t="shared" si="17"/>
        <v>23587200</v>
      </c>
      <c r="X209" s="2">
        <f t="shared" si="17"/>
        <v>13935700</v>
      </c>
      <c r="Y209" s="2" cm="1">
        <f t="array" ref="Y209">_xlfn.XLOOKUP(Y$1&amp;$R209,$C$3:$C$1662&amp;$D$3:$D$1662,$E$3:$E$1662,0,0,1)</f>
        <v>62200</v>
      </c>
      <c r="Z209" s="2" cm="1">
        <f t="array" ref="Z209">_xlfn.XLOOKUP(Z$1&amp;$R209,$C$3:$C$1662&amp;$D$3:$D$1662,$E$3:$E$1662,0,0,1)</f>
        <v>22200</v>
      </c>
      <c r="AA209" s="2" cm="1">
        <f t="array" ref="AA209">_xlfn.XLOOKUP(AA$1&amp;$R209,$C$3:$C$1662&amp;$D$3:$D$1662,$E$3:$E$1662,0,0,1)</f>
        <v>86700</v>
      </c>
      <c r="AB209" s="2" cm="1">
        <f t="array" ref="AB209">_xlfn.XLOOKUP(AB$1&amp;$R209,$C$3:$C$1662&amp;$D$3:$D$1662,$E$3:$E$1662,0,0,1)</f>
        <v>35500</v>
      </c>
      <c r="AC209" s="2" cm="1">
        <f t="array" ref="AC209">_xlfn.XLOOKUP(AC$1&amp;$R209,$C$3:$C$1662&amp;$D$3:$D$1662,$E$3:$E$1662,0,0,1)</f>
        <v>16700</v>
      </c>
    </row>
    <row r="210" spans="3:29" x14ac:dyDescent="0.4">
      <c r="C210" t="s">
        <v>758</v>
      </c>
      <c r="D210" t="s">
        <v>418</v>
      </c>
      <c r="E210">
        <v>16700</v>
      </c>
      <c r="R210" t="s">
        <v>65</v>
      </c>
      <c r="S210" s="2">
        <f t="shared" si="16"/>
        <v>24436540</v>
      </c>
      <c r="T210" s="2">
        <f t="shared" si="17"/>
        <v>18689000</v>
      </c>
      <c r="U210" s="2">
        <f t="shared" si="17"/>
        <v>43769500</v>
      </c>
      <c r="V210" s="2">
        <f t="shared" si="17"/>
        <v>22104900</v>
      </c>
      <c r="W210" s="2">
        <f t="shared" si="17"/>
        <v>23656900</v>
      </c>
      <c r="X210" s="2">
        <f t="shared" si="17"/>
        <v>13962400</v>
      </c>
      <c r="Y210" s="2" cm="1">
        <f t="array" ref="Y210">_xlfn.XLOOKUP(Y$1&amp;$R210,$C$3:$C$1662&amp;$D$3:$D$1662,$E$3:$E$1662,0,0,1)</f>
        <v>27000</v>
      </c>
      <c r="Z210" s="2" cm="1">
        <f t="array" ref="Z210">_xlfn.XLOOKUP(Z$1&amp;$R210,$C$3:$C$1662&amp;$D$3:$D$1662,$E$3:$E$1662,0,0,1)</f>
        <v>72600</v>
      </c>
      <c r="AA210" s="2" cm="1">
        <f t="array" ref="AA210">_xlfn.XLOOKUP(AA$1&amp;$R210,$C$3:$C$1662&amp;$D$3:$D$1662,$E$3:$E$1662,0,0,1)</f>
        <v>63400</v>
      </c>
      <c r="AB210" s="2" cm="1">
        <f t="array" ref="AB210">_xlfn.XLOOKUP(AB$1&amp;$R210,$C$3:$C$1662&amp;$D$3:$D$1662,$E$3:$E$1662,0,0,1)</f>
        <v>69700</v>
      </c>
      <c r="AC210" s="2" cm="1">
        <f t="array" ref="AC210">_xlfn.XLOOKUP(AC$1&amp;$R210,$C$3:$C$1662&amp;$D$3:$D$1662,$E$3:$E$1662,0,0,1)</f>
        <v>26700</v>
      </c>
    </row>
    <row r="211" spans="3:29" x14ac:dyDescent="0.4">
      <c r="C211" t="s">
        <v>758</v>
      </c>
      <c r="D211" t="s">
        <v>419</v>
      </c>
      <c r="E211">
        <v>26700</v>
      </c>
      <c r="R211" t="s">
        <v>163</v>
      </c>
      <c r="S211" s="2">
        <f t="shared" si="16"/>
        <v>24464320</v>
      </c>
      <c r="T211" s="2">
        <f t="shared" si="17"/>
        <v>18728100</v>
      </c>
      <c r="U211" s="2">
        <f t="shared" si="17"/>
        <v>43801400</v>
      </c>
      <c r="V211" s="2">
        <f t="shared" si="17"/>
        <v>22125600</v>
      </c>
      <c r="W211" s="2">
        <f t="shared" si="17"/>
        <v>23689400</v>
      </c>
      <c r="X211" s="2">
        <f t="shared" si="17"/>
        <v>13977100</v>
      </c>
      <c r="Y211" s="2" cm="1">
        <f t="array" ref="Y211">_xlfn.XLOOKUP(Y$1&amp;$R211,$C$3:$C$1662&amp;$D$3:$D$1662,$E$3:$E$1662,0,0,1)</f>
        <v>39100</v>
      </c>
      <c r="Z211" s="2" cm="1">
        <f t="array" ref="Z211">_xlfn.XLOOKUP(Z$1&amp;$R211,$C$3:$C$1662&amp;$D$3:$D$1662,$E$3:$E$1662,0,0,1)</f>
        <v>31900</v>
      </c>
      <c r="AA211" s="2" cm="1">
        <f t="array" ref="AA211">_xlfn.XLOOKUP(AA$1&amp;$R211,$C$3:$C$1662&amp;$D$3:$D$1662,$E$3:$E$1662,0,0,1)</f>
        <v>20700</v>
      </c>
      <c r="AB211" s="2" cm="1">
        <f t="array" ref="AB211">_xlfn.XLOOKUP(AB$1&amp;$R211,$C$3:$C$1662&amp;$D$3:$D$1662,$E$3:$E$1662,0,0,1)</f>
        <v>32500</v>
      </c>
      <c r="AC211" s="2" cm="1">
        <f t="array" ref="AC211">_xlfn.XLOOKUP(AC$1&amp;$R211,$C$3:$C$1662&amp;$D$3:$D$1662,$E$3:$E$1662,0,0,1)</f>
        <v>14700</v>
      </c>
    </row>
    <row r="212" spans="3:29" x14ac:dyDescent="0.4">
      <c r="C212" t="s">
        <v>758</v>
      </c>
      <c r="D212" t="s">
        <v>420</v>
      </c>
      <c r="E212">
        <v>14700</v>
      </c>
      <c r="R212" t="s">
        <v>221</v>
      </c>
      <c r="S212" s="2">
        <f t="shared" si="16"/>
        <v>24526400</v>
      </c>
      <c r="T212" s="2">
        <f t="shared" ref="T212:X227" si="18">T211+Y212</f>
        <v>18763200</v>
      </c>
      <c r="U212" s="2">
        <f t="shared" si="18"/>
        <v>43919900</v>
      </c>
      <c r="V212" s="2">
        <f t="shared" si="18"/>
        <v>22157800</v>
      </c>
      <c r="W212" s="2">
        <f t="shared" si="18"/>
        <v>23786400</v>
      </c>
      <c r="X212" s="2">
        <f t="shared" si="18"/>
        <v>14004700</v>
      </c>
      <c r="Y212" s="2" cm="1">
        <f t="array" ref="Y212">_xlfn.XLOOKUP(Y$1&amp;$R212,$C$3:$C$1662&amp;$D$3:$D$1662,$E$3:$E$1662,0,0,1)</f>
        <v>35100</v>
      </c>
      <c r="Z212" s="2" cm="1">
        <f t="array" ref="Z212">_xlfn.XLOOKUP(Z$1&amp;$R212,$C$3:$C$1662&amp;$D$3:$D$1662,$E$3:$E$1662,0,0,1)</f>
        <v>118500</v>
      </c>
      <c r="AA212" s="2" cm="1">
        <f t="array" ref="AA212">_xlfn.XLOOKUP(AA$1&amp;$R212,$C$3:$C$1662&amp;$D$3:$D$1662,$E$3:$E$1662,0,0,1)</f>
        <v>32200</v>
      </c>
      <c r="AB212" s="2" cm="1">
        <f t="array" ref="AB212">_xlfn.XLOOKUP(AB$1&amp;$R212,$C$3:$C$1662&amp;$D$3:$D$1662,$E$3:$E$1662,0,0,1)</f>
        <v>97000</v>
      </c>
      <c r="AC212" s="2" cm="1">
        <f t="array" ref="AC212">_xlfn.XLOOKUP(AC$1&amp;$R212,$C$3:$C$1662&amp;$D$3:$D$1662,$E$3:$E$1662,0,0,1)</f>
        <v>27600</v>
      </c>
    </row>
    <row r="213" spans="3:29" x14ac:dyDescent="0.4">
      <c r="C213" t="s">
        <v>758</v>
      </c>
      <c r="D213" t="s">
        <v>421</v>
      </c>
      <c r="E213">
        <v>27600</v>
      </c>
      <c r="R213" t="s">
        <v>236</v>
      </c>
      <c r="S213" s="2">
        <f t="shared" si="16"/>
        <v>24604980</v>
      </c>
      <c r="T213" s="2">
        <f t="shared" si="18"/>
        <v>18815300</v>
      </c>
      <c r="U213" s="2">
        <f t="shared" si="18"/>
        <v>44074000</v>
      </c>
      <c r="V213" s="2">
        <f t="shared" si="18"/>
        <v>22218100</v>
      </c>
      <c r="W213" s="2">
        <f t="shared" si="18"/>
        <v>23883700</v>
      </c>
      <c r="X213" s="2">
        <f t="shared" si="18"/>
        <v>14033800</v>
      </c>
      <c r="Y213" s="2" cm="1">
        <f t="array" ref="Y213">_xlfn.XLOOKUP(Y$1&amp;$R213,$C$3:$C$1662&amp;$D$3:$D$1662,$E$3:$E$1662,0,0,1)</f>
        <v>52100</v>
      </c>
      <c r="Z213" s="2" cm="1">
        <f t="array" ref="Z213">_xlfn.XLOOKUP(Z$1&amp;$R213,$C$3:$C$1662&amp;$D$3:$D$1662,$E$3:$E$1662,0,0,1)</f>
        <v>154100</v>
      </c>
      <c r="AA213" s="2" cm="1">
        <f t="array" ref="AA213">_xlfn.XLOOKUP(AA$1&amp;$R213,$C$3:$C$1662&amp;$D$3:$D$1662,$E$3:$E$1662,0,0,1)</f>
        <v>60300</v>
      </c>
      <c r="AB213" s="2" cm="1">
        <f t="array" ref="AB213">_xlfn.XLOOKUP(AB$1&amp;$R213,$C$3:$C$1662&amp;$D$3:$D$1662,$E$3:$E$1662,0,0,1)</f>
        <v>97300</v>
      </c>
      <c r="AC213" s="2" cm="1">
        <f t="array" ref="AC213">_xlfn.XLOOKUP(AC$1&amp;$R213,$C$3:$C$1662&amp;$D$3:$D$1662,$E$3:$E$1662,0,0,1)</f>
        <v>29100</v>
      </c>
    </row>
    <row r="214" spans="3:29" x14ac:dyDescent="0.4">
      <c r="C214" t="s">
        <v>758</v>
      </c>
      <c r="D214" t="s">
        <v>422</v>
      </c>
      <c r="E214">
        <v>29100</v>
      </c>
      <c r="R214" t="s">
        <v>199</v>
      </c>
      <c r="S214" s="2">
        <f t="shared" si="16"/>
        <v>24654840</v>
      </c>
      <c r="T214" s="2">
        <f t="shared" si="18"/>
        <v>18851900</v>
      </c>
      <c r="U214" s="2">
        <f t="shared" si="18"/>
        <v>44157300</v>
      </c>
      <c r="V214" s="2">
        <f t="shared" si="18"/>
        <v>22291500</v>
      </c>
      <c r="W214" s="2">
        <f t="shared" si="18"/>
        <v>23923000</v>
      </c>
      <c r="X214" s="2">
        <f t="shared" si="18"/>
        <v>14050500</v>
      </c>
      <c r="Y214" s="2" cm="1">
        <f t="array" ref="Y214">_xlfn.XLOOKUP(Y$1&amp;$R214,$C$3:$C$1662&amp;$D$3:$D$1662,$E$3:$E$1662,0,0,1)</f>
        <v>36600</v>
      </c>
      <c r="Z214" s="2" cm="1">
        <f t="array" ref="Z214">_xlfn.XLOOKUP(Z$1&amp;$R214,$C$3:$C$1662&amp;$D$3:$D$1662,$E$3:$E$1662,0,0,1)</f>
        <v>83300</v>
      </c>
      <c r="AA214" s="2" cm="1">
        <f t="array" ref="AA214">_xlfn.XLOOKUP(AA$1&amp;$R214,$C$3:$C$1662&amp;$D$3:$D$1662,$E$3:$E$1662,0,0,1)</f>
        <v>73400</v>
      </c>
      <c r="AB214" s="2" cm="1">
        <f t="array" ref="AB214">_xlfn.XLOOKUP(AB$1&amp;$R214,$C$3:$C$1662&amp;$D$3:$D$1662,$E$3:$E$1662,0,0,1)</f>
        <v>39300</v>
      </c>
      <c r="AC214" s="2" cm="1">
        <f t="array" ref="AC214">_xlfn.XLOOKUP(AC$1&amp;$R214,$C$3:$C$1662&amp;$D$3:$D$1662,$E$3:$E$1662,0,0,1)</f>
        <v>16700</v>
      </c>
    </row>
    <row r="215" spans="3:29" x14ac:dyDescent="0.4">
      <c r="C215" t="s">
        <v>758</v>
      </c>
      <c r="D215" t="s">
        <v>423</v>
      </c>
      <c r="E215">
        <v>16700</v>
      </c>
      <c r="R215" t="s">
        <v>264</v>
      </c>
      <c r="S215" s="2">
        <f t="shared" si="16"/>
        <v>24688300</v>
      </c>
      <c r="T215" s="2">
        <f t="shared" si="18"/>
        <v>18871600</v>
      </c>
      <c r="U215" s="2">
        <f t="shared" si="18"/>
        <v>44214500</v>
      </c>
      <c r="V215" s="2">
        <f t="shared" si="18"/>
        <v>22335600</v>
      </c>
      <c r="W215" s="2">
        <f t="shared" si="18"/>
        <v>23957600</v>
      </c>
      <c r="X215" s="2">
        <f t="shared" si="18"/>
        <v>14062200</v>
      </c>
      <c r="Y215" s="2" cm="1">
        <f t="array" ref="Y215">_xlfn.XLOOKUP(Y$1&amp;$R215,$C$3:$C$1662&amp;$D$3:$D$1662,$E$3:$E$1662,0,0,1)</f>
        <v>19700</v>
      </c>
      <c r="Z215" s="2" cm="1">
        <f t="array" ref="Z215">_xlfn.XLOOKUP(Z$1&amp;$R215,$C$3:$C$1662&amp;$D$3:$D$1662,$E$3:$E$1662,0,0,1)</f>
        <v>57200</v>
      </c>
      <c r="AA215" s="2" cm="1">
        <f t="array" ref="AA215">_xlfn.XLOOKUP(AA$1&amp;$R215,$C$3:$C$1662&amp;$D$3:$D$1662,$E$3:$E$1662,0,0,1)</f>
        <v>44100</v>
      </c>
      <c r="AB215" s="2" cm="1">
        <f t="array" ref="AB215">_xlfn.XLOOKUP(AB$1&amp;$R215,$C$3:$C$1662&amp;$D$3:$D$1662,$E$3:$E$1662,0,0,1)</f>
        <v>34600</v>
      </c>
      <c r="AC215" s="2" cm="1">
        <f t="array" ref="AC215">_xlfn.XLOOKUP(AC$1&amp;$R215,$C$3:$C$1662&amp;$D$3:$D$1662,$E$3:$E$1662,0,0,1)</f>
        <v>11700</v>
      </c>
    </row>
    <row r="216" spans="3:29" x14ac:dyDescent="0.4">
      <c r="C216" t="s">
        <v>758</v>
      </c>
      <c r="D216" t="s">
        <v>424</v>
      </c>
      <c r="E216">
        <v>11700</v>
      </c>
      <c r="R216" t="s">
        <v>90</v>
      </c>
      <c r="S216" s="2">
        <f t="shared" si="16"/>
        <v>24735420</v>
      </c>
      <c r="T216" s="2">
        <f t="shared" si="18"/>
        <v>18896800</v>
      </c>
      <c r="U216" s="2">
        <f t="shared" si="18"/>
        <v>44346300</v>
      </c>
      <c r="V216" s="2">
        <f t="shared" si="18"/>
        <v>22367500</v>
      </c>
      <c r="W216" s="2">
        <f t="shared" si="18"/>
        <v>23983400</v>
      </c>
      <c r="X216" s="2">
        <f t="shared" si="18"/>
        <v>14083100</v>
      </c>
      <c r="Y216" s="2" cm="1">
        <f t="array" ref="Y216">_xlfn.XLOOKUP(Y$1&amp;$R216,$C$3:$C$1662&amp;$D$3:$D$1662,$E$3:$E$1662,0,0,1)</f>
        <v>25200</v>
      </c>
      <c r="Z216" s="2" cm="1">
        <f t="array" ref="Z216">_xlfn.XLOOKUP(Z$1&amp;$R216,$C$3:$C$1662&amp;$D$3:$D$1662,$E$3:$E$1662,0,0,1)</f>
        <v>131800</v>
      </c>
      <c r="AA216" s="2" cm="1">
        <f t="array" ref="AA216">_xlfn.XLOOKUP(AA$1&amp;$R216,$C$3:$C$1662&amp;$D$3:$D$1662,$E$3:$E$1662,0,0,1)</f>
        <v>31900</v>
      </c>
      <c r="AB216" s="2" cm="1">
        <f t="array" ref="AB216">_xlfn.XLOOKUP(AB$1&amp;$R216,$C$3:$C$1662&amp;$D$3:$D$1662,$E$3:$E$1662,0,0,1)</f>
        <v>25800</v>
      </c>
      <c r="AC216" s="2" cm="1">
        <f t="array" ref="AC216">_xlfn.XLOOKUP(AC$1&amp;$R216,$C$3:$C$1662&amp;$D$3:$D$1662,$E$3:$E$1662,0,0,1)</f>
        <v>20900</v>
      </c>
    </row>
    <row r="217" spans="3:29" x14ac:dyDescent="0.4">
      <c r="C217" t="s">
        <v>758</v>
      </c>
      <c r="D217" t="s">
        <v>425</v>
      </c>
      <c r="E217">
        <v>20900</v>
      </c>
      <c r="R217" t="s">
        <v>156</v>
      </c>
      <c r="S217" s="2">
        <f t="shared" si="16"/>
        <v>24786900</v>
      </c>
      <c r="T217" s="2">
        <f t="shared" si="18"/>
        <v>18934500</v>
      </c>
      <c r="U217" s="2">
        <f t="shared" si="18"/>
        <v>44435700</v>
      </c>
      <c r="V217" s="2">
        <f t="shared" si="18"/>
        <v>22409200</v>
      </c>
      <c r="W217" s="2">
        <f t="shared" si="18"/>
        <v>24031800</v>
      </c>
      <c r="X217" s="2">
        <f t="shared" si="18"/>
        <v>14123300</v>
      </c>
      <c r="Y217" s="2" cm="1">
        <f t="array" ref="Y217">_xlfn.XLOOKUP(Y$1&amp;$R217,$C$3:$C$1662&amp;$D$3:$D$1662,$E$3:$E$1662,0,0,1)</f>
        <v>37700</v>
      </c>
      <c r="Z217" s="2" cm="1">
        <f t="array" ref="Z217">_xlfn.XLOOKUP(Z$1&amp;$R217,$C$3:$C$1662&amp;$D$3:$D$1662,$E$3:$E$1662,0,0,1)</f>
        <v>89400</v>
      </c>
      <c r="AA217" s="2" cm="1">
        <f t="array" ref="AA217">_xlfn.XLOOKUP(AA$1&amp;$R217,$C$3:$C$1662&amp;$D$3:$D$1662,$E$3:$E$1662,0,0,1)</f>
        <v>41700</v>
      </c>
      <c r="AB217" s="2" cm="1">
        <f t="array" ref="AB217">_xlfn.XLOOKUP(AB$1&amp;$R217,$C$3:$C$1662&amp;$D$3:$D$1662,$E$3:$E$1662,0,0,1)</f>
        <v>48400</v>
      </c>
      <c r="AC217" s="2" cm="1">
        <f t="array" ref="AC217">_xlfn.XLOOKUP(AC$1&amp;$R217,$C$3:$C$1662&amp;$D$3:$D$1662,$E$3:$E$1662,0,0,1)</f>
        <v>40200</v>
      </c>
    </row>
    <row r="218" spans="3:29" x14ac:dyDescent="0.4">
      <c r="C218" t="s">
        <v>758</v>
      </c>
      <c r="D218" t="s">
        <v>426</v>
      </c>
      <c r="E218">
        <v>40200</v>
      </c>
      <c r="R218" t="s">
        <v>272</v>
      </c>
      <c r="S218" s="2">
        <f t="shared" si="16"/>
        <v>24837860</v>
      </c>
      <c r="T218" s="2">
        <f t="shared" si="18"/>
        <v>18966600</v>
      </c>
      <c r="U218" s="2">
        <f t="shared" si="18"/>
        <v>44564500</v>
      </c>
      <c r="V218" s="2">
        <f t="shared" si="18"/>
        <v>22470800</v>
      </c>
      <c r="W218" s="2">
        <f t="shared" si="18"/>
        <v>24054900</v>
      </c>
      <c r="X218" s="2">
        <f t="shared" si="18"/>
        <v>14132500</v>
      </c>
      <c r="Y218" s="2" cm="1">
        <f t="array" ref="Y218">_xlfn.XLOOKUP(Y$1&amp;$R218,$C$3:$C$1662&amp;$D$3:$D$1662,$E$3:$E$1662,0,0,1)</f>
        <v>32100</v>
      </c>
      <c r="Z218" s="2" cm="1">
        <f t="array" ref="Z218">_xlfn.XLOOKUP(Z$1&amp;$R218,$C$3:$C$1662&amp;$D$3:$D$1662,$E$3:$E$1662,0,0,1)</f>
        <v>128800</v>
      </c>
      <c r="AA218" s="2" cm="1">
        <f t="array" ref="AA218">_xlfn.XLOOKUP(AA$1&amp;$R218,$C$3:$C$1662&amp;$D$3:$D$1662,$E$3:$E$1662,0,0,1)</f>
        <v>61600</v>
      </c>
      <c r="AB218" s="2" cm="1">
        <f t="array" ref="AB218">_xlfn.XLOOKUP(AB$1&amp;$R218,$C$3:$C$1662&amp;$D$3:$D$1662,$E$3:$E$1662,0,0,1)</f>
        <v>23100</v>
      </c>
      <c r="AC218" s="2" cm="1">
        <f t="array" ref="AC218">_xlfn.XLOOKUP(AC$1&amp;$R218,$C$3:$C$1662&amp;$D$3:$D$1662,$E$3:$E$1662,0,0,1)</f>
        <v>9200</v>
      </c>
    </row>
    <row r="219" spans="3:29" x14ac:dyDescent="0.4">
      <c r="C219" t="s">
        <v>758</v>
      </c>
      <c r="D219" t="s">
        <v>427</v>
      </c>
      <c r="E219">
        <v>9200</v>
      </c>
      <c r="R219" t="s">
        <v>253</v>
      </c>
      <c r="S219" s="2">
        <f t="shared" si="16"/>
        <v>24895860</v>
      </c>
      <c r="T219" s="2">
        <f t="shared" si="18"/>
        <v>18982900</v>
      </c>
      <c r="U219" s="2">
        <f t="shared" si="18"/>
        <v>44772600</v>
      </c>
      <c r="V219" s="2">
        <f t="shared" si="18"/>
        <v>22492000</v>
      </c>
      <c r="W219" s="2">
        <f t="shared" si="18"/>
        <v>24074700</v>
      </c>
      <c r="X219" s="2">
        <f t="shared" si="18"/>
        <v>14157100</v>
      </c>
      <c r="Y219" s="2" cm="1">
        <f t="array" ref="Y219">_xlfn.XLOOKUP(Y$1&amp;$R219,$C$3:$C$1662&amp;$D$3:$D$1662,$E$3:$E$1662,0,0,1)</f>
        <v>16300</v>
      </c>
      <c r="Z219" s="2" cm="1">
        <f t="array" ref="Z219">_xlfn.XLOOKUP(Z$1&amp;$R219,$C$3:$C$1662&amp;$D$3:$D$1662,$E$3:$E$1662,0,0,1)</f>
        <v>208100</v>
      </c>
      <c r="AA219" s="2" cm="1">
        <f t="array" ref="AA219">_xlfn.XLOOKUP(AA$1&amp;$R219,$C$3:$C$1662&amp;$D$3:$D$1662,$E$3:$E$1662,0,0,1)</f>
        <v>21200</v>
      </c>
      <c r="AB219" s="2" cm="1">
        <f t="array" ref="AB219">_xlfn.XLOOKUP(AB$1&amp;$R219,$C$3:$C$1662&amp;$D$3:$D$1662,$E$3:$E$1662,0,0,1)</f>
        <v>19800</v>
      </c>
      <c r="AC219" s="2" cm="1">
        <f t="array" ref="AC219">_xlfn.XLOOKUP(AC$1&amp;$R219,$C$3:$C$1662&amp;$D$3:$D$1662,$E$3:$E$1662,0,0,1)</f>
        <v>24600</v>
      </c>
    </row>
    <row r="220" spans="3:29" x14ac:dyDescent="0.4">
      <c r="C220" t="s">
        <v>758</v>
      </c>
      <c r="D220" t="s">
        <v>428</v>
      </c>
      <c r="E220">
        <v>24600</v>
      </c>
      <c r="R220" t="s">
        <v>261</v>
      </c>
      <c r="S220" s="2">
        <f t="shared" si="16"/>
        <v>24941740</v>
      </c>
      <c r="T220" s="2">
        <f t="shared" si="18"/>
        <v>18996400</v>
      </c>
      <c r="U220" s="2">
        <f t="shared" si="18"/>
        <v>44862800</v>
      </c>
      <c r="V220" s="2">
        <f t="shared" si="18"/>
        <v>22514900</v>
      </c>
      <c r="W220" s="2">
        <f t="shared" si="18"/>
        <v>24130800</v>
      </c>
      <c r="X220" s="2">
        <f t="shared" si="18"/>
        <v>14203800</v>
      </c>
      <c r="Y220" s="2" cm="1">
        <f t="array" ref="Y220">_xlfn.XLOOKUP(Y$1&amp;$R220,$C$3:$C$1662&amp;$D$3:$D$1662,$E$3:$E$1662,0,0,1)</f>
        <v>13500</v>
      </c>
      <c r="Z220" s="2" cm="1">
        <f t="array" ref="Z220">_xlfn.XLOOKUP(Z$1&amp;$R220,$C$3:$C$1662&amp;$D$3:$D$1662,$E$3:$E$1662,0,0,1)</f>
        <v>90200</v>
      </c>
      <c r="AA220" s="2" cm="1">
        <f t="array" ref="AA220">_xlfn.XLOOKUP(AA$1&amp;$R220,$C$3:$C$1662&amp;$D$3:$D$1662,$E$3:$E$1662,0,0,1)</f>
        <v>22900</v>
      </c>
      <c r="AB220" s="2" cm="1">
        <f t="array" ref="AB220">_xlfn.XLOOKUP(AB$1&amp;$R220,$C$3:$C$1662&amp;$D$3:$D$1662,$E$3:$E$1662,0,0,1)</f>
        <v>56100</v>
      </c>
      <c r="AC220" s="2" cm="1">
        <f t="array" ref="AC220">_xlfn.XLOOKUP(AC$1&amp;$R220,$C$3:$C$1662&amp;$D$3:$D$1662,$E$3:$E$1662,0,0,1)</f>
        <v>46700</v>
      </c>
    </row>
    <row r="221" spans="3:29" x14ac:dyDescent="0.4">
      <c r="C221" t="s">
        <v>758</v>
      </c>
      <c r="D221" t="s">
        <v>429</v>
      </c>
      <c r="E221">
        <v>46700</v>
      </c>
      <c r="R221" t="s">
        <v>123</v>
      </c>
      <c r="S221" s="2">
        <f t="shared" si="16"/>
        <v>24972280</v>
      </c>
      <c r="T221" s="2">
        <f t="shared" si="18"/>
        <v>19006400</v>
      </c>
      <c r="U221" s="2">
        <f t="shared" si="18"/>
        <v>44919200</v>
      </c>
      <c r="V221" s="2">
        <f t="shared" si="18"/>
        <v>22541900</v>
      </c>
      <c r="W221" s="2">
        <f t="shared" si="18"/>
        <v>24182100</v>
      </c>
      <c r="X221" s="2">
        <f t="shared" si="18"/>
        <v>14211800</v>
      </c>
      <c r="Y221" s="2" cm="1">
        <f t="array" ref="Y221">_xlfn.XLOOKUP(Y$1&amp;$R221,$C$3:$C$1662&amp;$D$3:$D$1662,$E$3:$E$1662,0,0,1)</f>
        <v>10000</v>
      </c>
      <c r="Z221" s="2" cm="1">
        <f t="array" ref="Z221">_xlfn.XLOOKUP(Z$1&amp;$R221,$C$3:$C$1662&amp;$D$3:$D$1662,$E$3:$E$1662,0,0,1)</f>
        <v>56400</v>
      </c>
      <c r="AA221" s="2" cm="1">
        <f t="array" ref="AA221">_xlfn.XLOOKUP(AA$1&amp;$R221,$C$3:$C$1662&amp;$D$3:$D$1662,$E$3:$E$1662,0,0,1)</f>
        <v>27000</v>
      </c>
      <c r="AB221" s="2" cm="1">
        <f t="array" ref="AB221">_xlfn.XLOOKUP(AB$1&amp;$R221,$C$3:$C$1662&amp;$D$3:$D$1662,$E$3:$E$1662,0,0,1)</f>
        <v>51300</v>
      </c>
      <c r="AC221" s="2" cm="1">
        <f t="array" ref="AC221">_xlfn.XLOOKUP(AC$1&amp;$R221,$C$3:$C$1662&amp;$D$3:$D$1662,$E$3:$E$1662,0,0,1)</f>
        <v>8000</v>
      </c>
    </row>
    <row r="222" spans="3:29" x14ac:dyDescent="0.4">
      <c r="C222" t="s">
        <v>758</v>
      </c>
      <c r="D222" t="s">
        <v>430</v>
      </c>
      <c r="E222">
        <v>8000</v>
      </c>
      <c r="R222" t="s">
        <v>249</v>
      </c>
      <c r="S222" s="2">
        <f t="shared" si="16"/>
        <v>25013520</v>
      </c>
      <c r="T222" s="2">
        <f t="shared" si="18"/>
        <v>19031400</v>
      </c>
      <c r="U222" s="2">
        <f t="shared" si="18"/>
        <v>45011800</v>
      </c>
      <c r="V222" s="2">
        <f t="shared" si="18"/>
        <v>22571200</v>
      </c>
      <c r="W222" s="2">
        <f t="shared" si="18"/>
        <v>24215700</v>
      </c>
      <c r="X222" s="2">
        <f t="shared" si="18"/>
        <v>14237500</v>
      </c>
      <c r="Y222" s="2" cm="1">
        <f t="array" ref="Y222">_xlfn.XLOOKUP(Y$1&amp;$R222,$C$3:$C$1662&amp;$D$3:$D$1662,$E$3:$E$1662,0,0,1)</f>
        <v>25000</v>
      </c>
      <c r="Z222" s="2" cm="1">
        <f t="array" ref="Z222">_xlfn.XLOOKUP(Z$1&amp;$R222,$C$3:$C$1662&amp;$D$3:$D$1662,$E$3:$E$1662,0,0,1)</f>
        <v>92600</v>
      </c>
      <c r="AA222" s="2" cm="1">
        <f t="array" ref="AA222">_xlfn.XLOOKUP(AA$1&amp;$R222,$C$3:$C$1662&amp;$D$3:$D$1662,$E$3:$E$1662,0,0,1)</f>
        <v>29300</v>
      </c>
      <c r="AB222" s="2" cm="1">
        <f t="array" ref="AB222">_xlfn.XLOOKUP(AB$1&amp;$R222,$C$3:$C$1662&amp;$D$3:$D$1662,$E$3:$E$1662,0,0,1)</f>
        <v>33600</v>
      </c>
      <c r="AC222" s="2" cm="1">
        <f t="array" ref="AC222">_xlfn.XLOOKUP(AC$1&amp;$R222,$C$3:$C$1662&amp;$D$3:$D$1662,$E$3:$E$1662,0,0,1)</f>
        <v>25700</v>
      </c>
    </row>
    <row r="223" spans="3:29" x14ac:dyDescent="0.4">
      <c r="C223" t="s">
        <v>758</v>
      </c>
      <c r="D223" t="s">
        <v>431</v>
      </c>
      <c r="E223">
        <v>25700</v>
      </c>
      <c r="R223" t="s">
        <v>209</v>
      </c>
      <c r="S223" s="2">
        <f t="shared" si="16"/>
        <v>25078200</v>
      </c>
      <c r="T223" s="2">
        <f t="shared" si="18"/>
        <v>19056100</v>
      </c>
      <c r="U223" s="2">
        <f t="shared" si="18"/>
        <v>45132700</v>
      </c>
      <c r="V223" s="2">
        <f t="shared" si="18"/>
        <v>22600400</v>
      </c>
      <c r="W223" s="2">
        <f t="shared" si="18"/>
        <v>24301700</v>
      </c>
      <c r="X223" s="2">
        <f t="shared" si="18"/>
        <v>14300100</v>
      </c>
      <c r="Y223" s="2" cm="1">
        <f t="array" ref="Y223">_xlfn.XLOOKUP(Y$1&amp;$R223,$C$3:$C$1662&amp;$D$3:$D$1662,$E$3:$E$1662,0,0,1)</f>
        <v>24700</v>
      </c>
      <c r="Z223" s="2" cm="1">
        <f t="array" ref="Z223">_xlfn.XLOOKUP(Z$1&amp;$R223,$C$3:$C$1662&amp;$D$3:$D$1662,$E$3:$E$1662,0,0,1)</f>
        <v>120900</v>
      </c>
      <c r="AA223" s="2" cm="1">
        <f t="array" ref="AA223">_xlfn.XLOOKUP(AA$1&amp;$R223,$C$3:$C$1662&amp;$D$3:$D$1662,$E$3:$E$1662,0,0,1)</f>
        <v>29200</v>
      </c>
      <c r="AB223" s="2" cm="1">
        <f t="array" ref="AB223">_xlfn.XLOOKUP(AB$1&amp;$R223,$C$3:$C$1662&amp;$D$3:$D$1662,$E$3:$E$1662,0,0,1)</f>
        <v>86000</v>
      </c>
      <c r="AC223" s="2" cm="1">
        <f t="array" ref="AC223">_xlfn.XLOOKUP(AC$1&amp;$R223,$C$3:$C$1662&amp;$D$3:$D$1662,$E$3:$E$1662,0,0,1)</f>
        <v>62600</v>
      </c>
    </row>
    <row r="224" spans="3:29" x14ac:dyDescent="0.4">
      <c r="C224" t="s">
        <v>758</v>
      </c>
      <c r="D224" t="s">
        <v>432</v>
      </c>
      <c r="E224">
        <v>62600</v>
      </c>
      <c r="R224" t="s">
        <v>239</v>
      </c>
      <c r="S224" s="2">
        <f t="shared" si="16"/>
        <v>25125120</v>
      </c>
      <c r="T224" s="2">
        <f t="shared" si="18"/>
        <v>19089700</v>
      </c>
      <c r="U224" s="2">
        <f t="shared" si="18"/>
        <v>45180600</v>
      </c>
      <c r="V224" s="2">
        <f t="shared" si="18"/>
        <v>22613800</v>
      </c>
      <c r="W224" s="2">
        <f t="shared" si="18"/>
        <v>24405200</v>
      </c>
      <c r="X224" s="2">
        <f t="shared" si="18"/>
        <v>14336300</v>
      </c>
      <c r="Y224" s="2" cm="1">
        <f t="array" ref="Y224">_xlfn.XLOOKUP(Y$1&amp;$R224,$C$3:$C$1662&amp;$D$3:$D$1662,$E$3:$E$1662,0,0,1)</f>
        <v>33600</v>
      </c>
      <c r="Z224" s="2" cm="1">
        <f t="array" ref="Z224">_xlfn.XLOOKUP(Z$1&amp;$R224,$C$3:$C$1662&amp;$D$3:$D$1662,$E$3:$E$1662,0,0,1)</f>
        <v>47900</v>
      </c>
      <c r="AA224" s="2" cm="1">
        <f t="array" ref="AA224">_xlfn.XLOOKUP(AA$1&amp;$R224,$C$3:$C$1662&amp;$D$3:$D$1662,$E$3:$E$1662,0,0,1)</f>
        <v>13400</v>
      </c>
      <c r="AB224" s="2" cm="1">
        <f t="array" ref="AB224">_xlfn.XLOOKUP(AB$1&amp;$R224,$C$3:$C$1662&amp;$D$3:$D$1662,$E$3:$E$1662,0,0,1)</f>
        <v>103500</v>
      </c>
      <c r="AC224" s="2" cm="1">
        <f t="array" ref="AC224">_xlfn.XLOOKUP(AC$1&amp;$R224,$C$3:$C$1662&amp;$D$3:$D$1662,$E$3:$E$1662,0,0,1)</f>
        <v>36200</v>
      </c>
    </row>
    <row r="225" spans="3:29" x14ac:dyDescent="0.4">
      <c r="C225" t="s">
        <v>758</v>
      </c>
      <c r="D225" t="s">
        <v>433</v>
      </c>
      <c r="E225">
        <v>36200</v>
      </c>
      <c r="R225" t="s">
        <v>304</v>
      </c>
      <c r="S225" s="2">
        <f t="shared" si="16"/>
        <v>25162720</v>
      </c>
      <c r="T225" s="2">
        <f t="shared" si="18"/>
        <v>19115200</v>
      </c>
      <c r="U225" s="2">
        <f t="shared" si="18"/>
        <v>45255600</v>
      </c>
      <c r="V225" s="2">
        <f t="shared" si="18"/>
        <v>22632400</v>
      </c>
      <c r="W225" s="2">
        <f t="shared" si="18"/>
        <v>24452400</v>
      </c>
      <c r="X225" s="2">
        <f t="shared" si="18"/>
        <v>14358000</v>
      </c>
      <c r="Y225" s="2" cm="1">
        <f t="array" ref="Y225">_xlfn.XLOOKUP(Y$1&amp;$R225,$C$3:$C$1662&amp;$D$3:$D$1662,$E$3:$E$1662,0,0,1)</f>
        <v>25500</v>
      </c>
      <c r="Z225" s="2" cm="1">
        <f t="array" ref="Z225">_xlfn.XLOOKUP(Z$1&amp;$R225,$C$3:$C$1662&amp;$D$3:$D$1662,$E$3:$E$1662,0,0,1)</f>
        <v>75000</v>
      </c>
      <c r="AA225" s="2" cm="1">
        <f t="array" ref="AA225">_xlfn.XLOOKUP(AA$1&amp;$R225,$C$3:$C$1662&amp;$D$3:$D$1662,$E$3:$E$1662,0,0,1)</f>
        <v>18600</v>
      </c>
      <c r="AB225" s="2" cm="1">
        <f t="array" ref="AB225">_xlfn.XLOOKUP(AB$1&amp;$R225,$C$3:$C$1662&amp;$D$3:$D$1662,$E$3:$E$1662,0,0,1)</f>
        <v>47200</v>
      </c>
      <c r="AC225" s="2" cm="1">
        <f t="array" ref="AC225">_xlfn.XLOOKUP(AC$1&amp;$R225,$C$3:$C$1662&amp;$D$3:$D$1662,$E$3:$E$1662,0,0,1)</f>
        <v>21700</v>
      </c>
    </row>
    <row r="226" spans="3:29" x14ac:dyDescent="0.4">
      <c r="C226" t="s">
        <v>758</v>
      </c>
      <c r="D226" t="s">
        <v>434</v>
      </c>
      <c r="E226">
        <v>21700</v>
      </c>
      <c r="R226" t="s">
        <v>283</v>
      </c>
      <c r="S226" s="2">
        <f t="shared" si="16"/>
        <v>25193560</v>
      </c>
      <c r="T226" s="2">
        <f t="shared" si="18"/>
        <v>19137000</v>
      </c>
      <c r="U226" s="2">
        <f t="shared" si="18"/>
        <v>45296300</v>
      </c>
      <c r="V226" s="2">
        <f t="shared" si="18"/>
        <v>22665200</v>
      </c>
      <c r="W226" s="2">
        <f t="shared" si="18"/>
        <v>24489600</v>
      </c>
      <c r="X226" s="2">
        <f t="shared" si="18"/>
        <v>14379700</v>
      </c>
      <c r="Y226" s="2" cm="1">
        <f t="array" ref="Y226">_xlfn.XLOOKUP(Y$1&amp;$R226,$C$3:$C$1662&amp;$D$3:$D$1662,$E$3:$E$1662,0,0,1)</f>
        <v>21800</v>
      </c>
      <c r="Z226" s="2" cm="1">
        <f t="array" ref="Z226">_xlfn.XLOOKUP(Z$1&amp;$R226,$C$3:$C$1662&amp;$D$3:$D$1662,$E$3:$E$1662,0,0,1)</f>
        <v>40700</v>
      </c>
      <c r="AA226" s="2" cm="1">
        <f t="array" ref="AA226">_xlfn.XLOOKUP(AA$1&amp;$R226,$C$3:$C$1662&amp;$D$3:$D$1662,$E$3:$E$1662,0,0,1)</f>
        <v>32800</v>
      </c>
      <c r="AB226" s="2" cm="1">
        <f t="array" ref="AB226">_xlfn.XLOOKUP(AB$1&amp;$R226,$C$3:$C$1662&amp;$D$3:$D$1662,$E$3:$E$1662,0,0,1)</f>
        <v>37200</v>
      </c>
      <c r="AC226" s="2" cm="1">
        <f t="array" ref="AC226">_xlfn.XLOOKUP(AC$1&amp;$R226,$C$3:$C$1662&amp;$D$3:$D$1662,$E$3:$E$1662,0,0,1)</f>
        <v>21700</v>
      </c>
    </row>
    <row r="227" spans="3:29" x14ac:dyDescent="0.4">
      <c r="C227" t="s">
        <v>758</v>
      </c>
      <c r="D227" t="s">
        <v>435</v>
      </c>
      <c r="E227">
        <v>21700</v>
      </c>
      <c r="R227" t="s">
        <v>176</v>
      </c>
      <c r="S227" s="2">
        <f t="shared" si="16"/>
        <v>25223680</v>
      </c>
      <c r="T227" s="2">
        <f t="shared" si="18"/>
        <v>19150700</v>
      </c>
      <c r="U227" s="2">
        <f t="shared" si="18"/>
        <v>45345800</v>
      </c>
      <c r="V227" s="2">
        <f t="shared" si="18"/>
        <v>22688900</v>
      </c>
      <c r="W227" s="2">
        <f t="shared" si="18"/>
        <v>24535100</v>
      </c>
      <c r="X227" s="2">
        <f t="shared" si="18"/>
        <v>14397900</v>
      </c>
      <c r="Y227" s="2" cm="1">
        <f t="array" ref="Y227">_xlfn.XLOOKUP(Y$1&amp;$R227,$C$3:$C$1662&amp;$D$3:$D$1662,$E$3:$E$1662,0,0,1)</f>
        <v>13700</v>
      </c>
      <c r="Z227" s="2" cm="1">
        <f t="array" ref="Z227">_xlfn.XLOOKUP(Z$1&amp;$R227,$C$3:$C$1662&amp;$D$3:$D$1662,$E$3:$E$1662,0,0,1)</f>
        <v>49500</v>
      </c>
      <c r="AA227" s="2" cm="1">
        <f t="array" ref="AA227">_xlfn.XLOOKUP(AA$1&amp;$R227,$C$3:$C$1662&amp;$D$3:$D$1662,$E$3:$E$1662,0,0,1)</f>
        <v>23700</v>
      </c>
      <c r="AB227" s="2" cm="1">
        <f t="array" ref="AB227">_xlfn.XLOOKUP(AB$1&amp;$R227,$C$3:$C$1662&amp;$D$3:$D$1662,$E$3:$E$1662,0,0,1)</f>
        <v>45500</v>
      </c>
      <c r="AC227" s="2" cm="1">
        <f t="array" ref="AC227">_xlfn.XLOOKUP(AC$1&amp;$R227,$C$3:$C$1662&amp;$D$3:$D$1662,$E$3:$E$1662,0,0,1)</f>
        <v>18200</v>
      </c>
    </row>
    <row r="228" spans="3:29" x14ac:dyDescent="0.4">
      <c r="C228" t="s">
        <v>758</v>
      </c>
      <c r="D228" t="s">
        <v>436</v>
      </c>
      <c r="E228">
        <v>18200</v>
      </c>
      <c r="R228" t="s">
        <v>117</v>
      </c>
      <c r="S228" s="2">
        <f t="shared" si="16"/>
        <v>25269860</v>
      </c>
      <c r="T228" s="2">
        <f t="shared" ref="T228:X243" si="19">T227+Y228</f>
        <v>19169100</v>
      </c>
      <c r="U228" s="2">
        <f t="shared" si="19"/>
        <v>45475300</v>
      </c>
      <c r="V228" s="2">
        <f t="shared" si="19"/>
        <v>22717700</v>
      </c>
      <c r="W228" s="2">
        <f t="shared" si="19"/>
        <v>24580400</v>
      </c>
      <c r="X228" s="2">
        <f t="shared" si="19"/>
        <v>14406800</v>
      </c>
      <c r="Y228" s="2" cm="1">
        <f t="array" ref="Y228">_xlfn.XLOOKUP(Y$1&amp;$R228,$C$3:$C$1662&amp;$D$3:$D$1662,$E$3:$E$1662,0,0,1)</f>
        <v>18400</v>
      </c>
      <c r="Z228" s="2" cm="1">
        <f t="array" ref="Z228">_xlfn.XLOOKUP(Z$1&amp;$R228,$C$3:$C$1662&amp;$D$3:$D$1662,$E$3:$E$1662,0,0,1)</f>
        <v>129500</v>
      </c>
      <c r="AA228" s="2" cm="1">
        <f t="array" ref="AA228">_xlfn.XLOOKUP(AA$1&amp;$R228,$C$3:$C$1662&amp;$D$3:$D$1662,$E$3:$E$1662,0,0,1)</f>
        <v>28800</v>
      </c>
      <c r="AB228" s="2" cm="1">
        <f t="array" ref="AB228">_xlfn.XLOOKUP(AB$1&amp;$R228,$C$3:$C$1662&amp;$D$3:$D$1662,$E$3:$E$1662,0,0,1)</f>
        <v>45300</v>
      </c>
      <c r="AC228" s="2" cm="1">
        <f t="array" ref="AC228">_xlfn.XLOOKUP(AC$1&amp;$R228,$C$3:$C$1662&amp;$D$3:$D$1662,$E$3:$E$1662,0,0,1)</f>
        <v>8900</v>
      </c>
    </row>
    <row r="229" spans="3:29" x14ac:dyDescent="0.4">
      <c r="C229" t="s">
        <v>758</v>
      </c>
      <c r="D229" t="s">
        <v>437</v>
      </c>
      <c r="E229">
        <v>8900</v>
      </c>
      <c r="R229" t="s">
        <v>54</v>
      </c>
      <c r="S229" s="2">
        <f t="shared" si="16"/>
        <v>25308400</v>
      </c>
      <c r="T229" s="2">
        <f t="shared" si="19"/>
        <v>19178800</v>
      </c>
      <c r="U229" s="2">
        <f t="shared" si="19"/>
        <v>45510300</v>
      </c>
      <c r="V229" s="2">
        <f t="shared" si="19"/>
        <v>22748500</v>
      </c>
      <c r="W229" s="2">
        <f t="shared" si="19"/>
        <v>24657700</v>
      </c>
      <c r="X229" s="2">
        <f t="shared" si="19"/>
        <v>14446700</v>
      </c>
      <c r="Y229" s="2" cm="1">
        <f t="array" ref="Y229">_xlfn.XLOOKUP(Y$1&amp;$R229,$C$3:$C$1662&amp;$D$3:$D$1662,$E$3:$E$1662,0,0,1)</f>
        <v>9700</v>
      </c>
      <c r="Z229" s="2" cm="1">
        <f t="array" ref="Z229">_xlfn.XLOOKUP(Z$1&amp;$R229,$C$3:$C$1662&amp;$D$3:$D$1662,$E$3:$E$1662,0,0,1)</f>
        <v>35000</v>
      </c>
      <c r="AA229" s="2" cm="1">
        <f t="array" ref="AA229">_xlfn.XLOOKUP(AA$1&amp;$R229,$C$3:$C$1662&amp;$D$3:$D$1662,$E$3:$E$1662,0,0,1)</f>
        <v>30800</v>
      </c>
      <c r="AB229" s="2" cm="1">
        <f t="array" ref="AB229">_xlfn.XLOOKUP(AB$1&amp;$R229,$C$3:$C$1662&amp;$D$3:$D$1662,$E$3:$E$1662,0,0,1)</f>
        <v>77300</v>
      </c>
      <c r="AC229" s="2" cm="1">
        <f t="array" ref="AC229">_xlfn.XLOOKUP(AC$1&amp;$R229,$C$3:$C$1662&amp;$D$3:$D$1662,$E$3:$E$1662,0,0,1)</f>
        <v>39900</v>
      </c>
    </row>
    <row r="230" spans="3:29" x14ac:dyDescent="0.4">
      <c r="C230" t="s">
        <v>758</v>
      </c>
      <c r="D230" t="s">
        <v>438</v>
      </c>
      <c r="E230">
        <v>39900</v>
      </c>
      <c r="R230" t="s">
        <v>161</v>
      </c>
      <c r="S230" s="2">
        <f t="shared" si="16"/>
        <v>25334480</v>
      </c>
      <c r="T230" s="2">
        <f t="shared" si="19"/>
        <v>19186600</v>
      </c>
      <c r="U230" s="2">
        <f t="shared" si="19"/>
        <v>45562900</v>
      </c>
      <c r="V230" s="2">
        <f t="shared" si="19"/>
        <v>22756200</v>
      </c>
      <c r="W230" s="2">
        <f t="shared" si="19"/>
        <v>24695300</v>
      </c>
      <c r="X230" s="2">
        <f t="shared" si="19"/>
        <v>14471400</v>
      </c>
      <c r="Y230" s="2" cm="1">
        <f t="array" ref="Y230">_xlfn.XLOOKUP(Y$1&amp;$R230,$C$3:$C$1662&amp;$D$3:$D$1662,$E$3:$E$1662,0,0,1)</f>
        <v>7800</v>
      </c>
      <c r="Z230" s="2" cm="1">
        <f t="array" ref="Z230">_xlfn.XLOOKUP(Z$1&amp;$R230,$C$3:$C$1662&amp;$D$3:$D$1662,$E$3:$E$1662,0,0,1)</f>
        <v>52600</v>
      </c>
      <c r="AA230" s="2" cm="1">
        <f t="array" ref="AA230">_xlfn.XLOOKUP(AA$1&amp;$R230,$C$3:$C$1662&amp;$D$3:$D$1662,$E$3:$E$1662,0,0,1)</f>
        <v>7700</v>
      </c>
      <c r="AB230" s="2" cm="1">
        <f t="array" ref="AB230">_xlfn.XLOOKUP(AB$1&amp;$R230,$C$3:$C$1662&amp;$D$3:$D$1662,$E$3:$E$1662,0,0,1)</f>
        <v>37600</v>
      </c>
      <c r="AC230" s="2" cm="1">
        <f t="array" ref="AC230">_xlfn.XLOOKUP(AC$1&amp;$R230,$C$3:$C$1662&amp;$D$3:$D$1662,$E$3:$E$1662,0,0,1)</f>
        <v>24700</v>
      </c>
    </row>
    <row r="231" spans="3:29" x14ac:dyDescent="0.4">
      <c r="C231" t="s">
        <v>758</v>
      </c>
      <c r="D231" t="s">
        <v>439</v>
      </c>
      <c r="E231">
        <v>24700</v>
      </c>
      <c r="R231" t="s">
        <v>185</v>
      </c>
      <c r="S231" s="2">
        <f t="shared" si="16"/>
        <v>25362060</v>
      </c>
      <c r="T231" s="2">
        <f t="shared" si="19"/>
        <v>19205700</v>
      </c>
      <c r="U231" s="2">
        <f t="shared" si="19"/>
        <v>45615000</v>
      </c>
      <c r="V231" s="2">
        <f t="shared" si="19"/>
        <v>22773200</v>
      </c>
      <c r="W231" s="2">
        <f t="shared" si="19"/>
        <v>24734600</v>
      </c>
      <c r="X231" s="2">
        <f t="shared" si="19"/>
        <v>14481800</v>
      </c>
      <c r="Y231" s="2" cm="1">
        <f t="array" ref="Y231">_xlfn.XLOOKUP(Y$1&amp;$R231,$C$3:$C$1662&amp;$D$3:$D$1662,$E$3:$E$1662,0,0,1)</f>
        <v>19100</v>
      </c>
      <c r="Z231" s="2" cm="1">
        <f t="array" ref="Z231">_xlfn.XLOOKUP(Z$1&amp;$R231,$C$3:$C$1662&amp;$D$3:$D$1662,$E$3:$E$1662,0,0,1)</f>
        <v>52100</v>
      </c>
      <c r="AA231" s="2" cm="1">
        <f t="array" ref="AA231">_xlfn.XLOOKUP(AA$1&amp;$R231,$C$3:$C$1662&amp;$D$3:$D$1662,$E$3:$E$1662,0,0,1)</f>
        <v>17000</v>
      </c>
      <c r="AB231" s="2" cm="1">
        <f t="array" ref="AB231">_xlfn.XLOOKUP(AB$1&amp;$R231,$C$3:$C$1662&amp;$D$3:$D$1662,$E$3:$E$1662,0,0,1)</f>
        <v>39300</v>
      </c>
      <c r="AC231" s="2" cm="1">
        <f t="array" ref="AC231">_xlfn.XLOOKUP(AC$1&amp;$R231,$C$3:$C$1662&amp;$D$3:$D$1662,$E$3:$E$1662,0,0,1)</f>
        <v>10400</v>
      </c>
    </row>
    <row r="232" spans="3:29" x14ac:dyDescent="0.4">
      <c r="C232" t="s">
        <v>758</v>
      </c>
      <c r="D232" t="s">
        <v>440</v>
      </c>
      <c r="E232">
        <v>10400</v>
      </c>
      <c r="R232" t="s">
        <v>207</v>
      </c>
      <c r="S232" s="2">
        <f t="shared" si="16"/>
        <v>25396620</v>
      </c>
      <c r="T232" s="2">
        <f t="shared" si="19"/>
        <v>19221500</v>
      </c>
      <c r="U232" s="2">
        <f t="shared" si="19"/>
        <v>45699800</v>
      </c>
      <c r="V232" s="2">
        <f t="shared" si="19"/>
        <v>22806900</v>
      </c>
      <c r="W232" s="2">
        <f t="shared" si="19"/>
        <v>24761500</v>
      </c>
      <c r="X232" s="2">
        <f t="shared" si="19"/>
        <v>14493400</v>
      </c>
      <c r="Y232" s="2" cm="1">
        <f t="array" ref="Y232">_xlfn.XLOOKUP(Y$1&amp;$R232,$C$3:$C$1662&amp;$D$3:$D$1662,$E$3:$E$1662,0,0,1)</f>
        <v>15800</v>
      </c>
      <c r="Z232" s="2" cm="1">
        <f t="array" ref="Z232">_xlfn.XLOOKUP(Z$1&amp;$R232,$C$3:$C$1662&amp;$D$3:$D$1662,$E$3:$E$1662,0,0,1)</f>
        <v>84800</v>
      </c>
      <c r="AA232" s="2" cm="1">
        <f t="array" ref="AA232">_xlfn.XLOOKUP(AA$1&amp;$R232,$C$3:$C$1662&amp;$D$3:$D$1662,$E$3:$E$1662,0,0,1)</f>
        <v>33700</v>
      </c>
      <c r="AB232" s="2" cm="1">
        <f t="array" ref="AB232">_xlfn.XLOOKUP(AB$1&amp;$R232,$C$3:$C$1662&amp;$D$3:$D$1662,$E$3:$E$1662,0,0,1)</f>
        <v>26900</v>
      </c>
      <c r="AC232" s="2" cm="1">
        <f t="array" ref="AC232">_xlfn.XLOOKUP(AC$1&amp;$R232,$C$3:$C$1662&amp;$D$3:$D$1662,$E$3:$E$1662,0,0,1)</f>
        <v>11600</v>
      </c>
    </row>
    <row r="233" spans="3:29" x14ac:dyDescent="0.4">
      <c r="C233" t="s">
        <v>758</v>
      </c>
      <c r="D233" t="s">
        <v>441</v>
      </c>
      <c r="E233">
        <v>11600</v>
      </c>
      <c r="R233" t="s">
        <v>216</v>
      </c>
      <c r="S233" s="2">
        <f t="shared" si="16"/>
        <v>25427060</v>
      </c>
      <c r="T233" s="2">
        <f t="shared" si="19"/>
        <v>19234400</v>
      </c>
      <c r="U233" s="2">
        <f t="shared" si="19"/>
        <v>45784400</v>
      </c>
      <c r="V233" s="2">
        <f t="shared" si="19"/>
        <v>22814300</v>
      </c>
      <c r="W233" s="2">
        <f t="shared" si="19"/>
        <v>24793300</v>
      </c>
      <c r="X233" s="2">
        <f t="shared" si="19"/>
        <v>14508900</v>
      </c>
      <c r="Y233" s="2" cm="1">
        <f t="array" ref="Y233">_xlfn.XLOOKUP(Y$1&amp;$R233,$C$3:$C$1662&amp;$D$3:$D$1662,$E$3:$E$1662,0,0,1)</f>
        <v>12900</v>
      </c>
      <c r="Z233" s="2" cm="1">
        <f t="array" ref="Z233">_xlfn.XLOOKUP(Z$1&amp;$R233,$C$3:$C$1662&amp;$D$3:$D$1662,$E$3:$E$1662,0,0,1)</f>
        <v>84600</v>
      </c>
      <c r="AA233" s="2" cm="1">
        <f t="array" ref="AA233">_xlfn.XLOOKUP(AA$1&amp;$R233,$C$3:$C$1662&amp;$D$3:$D$1662,$E$3:$E$1662,0,0,1)</f>
        <v>7400</v>
      </c>
      <c r="AB233" s="2" cm="1">
        <f t="array" ref="AB233">_xlfn.XLOOKUP(AB$1&amp;$R233,$C$3:$C$1662&amp;$D$3:$D$1662,$E$3:$E$1662,0,0,1)</f>
        <v>31800</v>
      </c>
      <c r="AC233" s="2" cm="1">
        <f t="array" ref="AC233">_xlfn.XLOOKUP(AC$1&amp;$R233,$C$3:$C$1662&amp;$D$3:$D$1662,$E$3:$E$1662,0,0,1)</f>
        <v>15500</v>
      </c>
    </row>
    <row r="234" spans="3:29" x14ac:dyDescent="0.4">
      <c r="C234" t="s">
        <v>758</v>
      </c>
      <c r="D234" t="s">
        <v>442</v>
      </c>
      <c r="E234">
        <v>15500</v>
      </c>
      <c r="R234" t="s">
        <v>212</v>
      </c>
      <c r="S234" s="2">
        <f t="shared" si="16"/>
        <v>25458020</v>
      </c>
      <c r="T234" s="2">
        <f t="shared" si="19"/>
        <v>19246400</v>
      </c>
      <c r="U234" s="2">
        <f t="shared" si="19"/>
        <v>45840500</v>
      </c>
      <c r="V234" s="2">
        <f t="shared" si="19"/>
        <v>22841800</v>
      </c>
      <c r="W234" s="2">
        <f t="shared" si="19"/>
        <v>24838900</v>
      </c>
      <c r="X234" s="2">
        <f t="shared" si="19"/>
        <v>14522500</v>
      </c>
      <c r="Y234" s="2" cm="1">
        <f t="array" ref="Y234">_xlfn.XLOOKUP(Y$1&amp;$R234,$C$3:$C$1662&amp;$D$3:$D$1662,$E$3:$E$1662,0,0,1)</f>
        <v>12000</v>
      </c>
      <c r="Z234" s="2" cm="1">
        <f t="array" ref="Z234">_xlfn.XLOOKUP(Z$1&amp;$R234,$C$3:$C$1662&amp;$D$3:$D$1662,$E$3:$E$1662,0,0,1)</f>
        <v>56100</v>
      </c>
      <c r="AA234" s="2" cm="1">
        <f t="array" ref="AA234">_xlfn.XLOOKUP(AA$1&amp;$R234,$C$3:$C$1662&amp;$D$3:$D$1662,$E$3:$E$1662,0,0,1)</f>
        <v>27500</v>
      </c>
      <c r="AB234" s="2" cm="1">
        <f t="array" ref="AB234">_xlfn.XLOOKUP(AB$1&amp;$R234,$C$3:$C$1662&amp;$D$3:$D$1662,$E$3:$E$1662,0,0,1)</f>
        <v>45600</v>
      </c>
      <c r="AC234" s="2" cm="1">
        <f t="array" ref="AC234">_xlfn.XLOOKUP(AC$1&amp;$R234,$C$3:$C$1662&amp;$D$3:$D$1662,$E$3:$E$1662,0,0,1)</f>
        <v>13600</v>
      </c>
    </row>
    <row r="235" spans="3:29" x14ac:dyDescent="0.4">
      <c r="C235" t="s">
        <v>758</v>
      </c>
      <c r="D235" t="s">
        <v>443</v>
      </c>
      <c r="E235">
        <v>13600</v>
      </c>
      <c r="R235" t="s">
        <v>146</v>
      </c>
      <c r="S235" s="2">
        <f t="shared" si="16"/>
        <v>25491620</v>
      </c>
      <c r="T235" s="2">
        <f t="shared" si="19"/>
        <v>19250800</v>
      </c>
      <c r="U235" s="2">
        <f t="shared" si="19"/>
        <v>45934200</v>
      </c>
      <c r="V235" s="2">
        <f t="shared" si="19"/>
        <v>22855000</v>
      </c>
      <c r="W235" s="2">
        <f t="shared" si="19"/>
        <v>24879300</v>
      </c>
      <c r="X235" s="2">
        <f t="shared" si="19"/>
        <v>14538800</v>
      </c>
      <c r="Y235" s="2" cm="1">
        <f t="array" ref="Y235">_xlfn.XLOOKUP(Y$1&amp;$R235,$C$3:$C$1662&amp;$D$3:$D$1662,$E$3:$E$1662,0,0,1)</f>
        <v>4400</v>
      </c>
      <c r="Z235" s="2" cm="1">
        <f t="array" ref="Z235">_xlfn.XLOOKUP(Z$1&amp;$R235,$C$3:$C$1662&amp;$D$3:$D$1662,$E$3:$E$1662,0,0,1)</f>
        <v>93700</v>
      </c>
      <c r="AA235" s="2" cm="1">
        <f t="array" ref="AA235">_xlfn.XLOOKUP(AA$1&amp;$R235,$C$3:$C$1662&amp;$D$3:$D$1662,$E$3:$E$1662,0,0,1)</f>
        <v>13200</v>
      </c>
      <c r="AB235" s="2" cm="1">
        <f t="array" ref="AB235">_xlfn.XLOOKUP(AB$1&amp;$R235,$C$3:$C$1662&amp;$D$3:$D$1662,$E$3:$E$1662,0,0,1)</f>
        <v>40400</v>
      </c>
      <c r="AC235" s="2" cm="1">
        <f t="array" ref="AC235">_xlfn.XLOOKUP(AC$1&amp;$R235,$C$3:$C$1662&amp;$D$3:$D$1662,$E$3:$E$1662,0,0,1)</f>
        <v>16300</v>
      </c>
    </row>
    <row r="236" spans="3:29" x14ac:dyDescent="0.4">
      <c r="C236" t="s">
        <v>758</v>
      </c>
      <c r="D236" t="s">
        <v>444</v>
      </c>
      <c r="E236">
        <v>16300</v>
      </c>
      <c r="R236" t="s">
        <v>195</v>
      </c>
      <c r="S236" s="2">
        <f t="shared" si="16"/>
        <v>25530580</v>
      </c>
      <c r="T236" s="2">
        <f t="shared" si="19"/>
        <v>19267100</v>
      </c>
      <c r="U236" s="2">
        <f t="shared" si="19"/>
        <v>45981100</v>
      </c>
      <c r="V236" s="2">
        <f t="shared" si="19"/>
        <v>22884200</v>
      </c>
      <c r="W236" s="2">
        <f t="shared" si="19"/>
        <v>24940800</v>
      </c>
      <c r="X236" s="2">
        <f t="shared" si="19"/>
        <v>14579700</v>
      </c>
      <c r="Y236" s="2" cm="1">
        <f t="array" ref="Y236">_xlfn.XLOOKUP(Y$1&amp;$R236,$C$3:$C$1662&amp;$D$3:$D$1662,$E$3:$E$1662,0,0,1)</f>
        <v>16300</v>
      </c>
      <c r="Z236" s="2" cm="1">
        <f t="array" ref="Z236">_xlfn.XLOOKUP(Z$1&amp;$R236,$C$3:$C$1662&amp;$D$3:$D$1662,$E$3:$E$1662,0,0,1)</f>
        <v>46900</v>
      </c>
      <c r="AA236" s="2" cm="1">
        <f t="array" ref="AA236">_xlfn.XLOOKUP(AA$1&amp;$R236,$C$3:$C$1662&amp;$D$3:$D$1662,$E$3:$E$1662,0,0,1)</f>
        <v>29200</v>
      </c>
      <c r="AB236" s="2" cm="1">
        <f t="array" ref="AB236">_xlfn.XLOOKUP(AB$1&amp;$R236,$C$3:$C$1662&amp;$D$3:$D$1662,$E$3:$E$1662,0,0,1)</f>
        <v>61500</v>
      </c>
      <c r="AC236" s="2" cm="1">
        <f t="array" ref="AC236">_xlfn.XLOOKUP(AC$1&amp;$R236,$C$3:$C$1662&amp;$D$3:$D$1662,$E$3:$E$1662,0,0,1)</f>
        <v>40900</v>
      </c>
    </row>
    <row r="237" spans="3:29" x14ac:dyDescent="0.4">
      <c r="C237" t="s">
        <v>758</v>
      </c>
      <c r="D237" t="s">
        <v>445</v>
      </c>
      <c r="E237">
        <v>40900</v>
      </c>
      <c r="R237" t="s">
        <v>243</v>
      </c>
      <c r="S237" s="2">
        <f t="shared" si="16"/>
        <v>25574020</v>
      </c>
      <c r="T237" s="2">
        <f t="shared" si="19"/>
        <v>19279700</v>
      </c>
      <c r="U237" s="2">
        <f t="shared" si="19"/>
        <v>46104200</v>
      </c>
      <c r="V237" s="2">
        <f t="shared" si="19"/>
        <v>22921700</v>
      </c>
      <c r="W237" s="2">
        <f t="shared" si="19"/>
        <v>24971100</v>
      </c>
      <c r="X237" s="2">
        <f t="shared" si="19"/>
        <v>14593400</v>
      </c>
      <c r="Y237" s="2" cm="1">
        <f t="array" ref="Y237">_xlfn.XLOOKUP(Y$1&amp;$R237,$C$3:$C$1662&amp;$D$3:$D$1662,$E$3:$E$1662,0,0,1)</f>
        <v>12600</v>
      </c>
      <c r="Z237" s="2" cm="1">
        <f t="array" ref="Z237">_xlfn.XLOOKUP(Z$1&amp;$R237,$C$3:$C$1662&amp;$D$3:$D$1662,$E$3:$E$1662,0,0,1)</f>
        <v>123100</v>
      </c>
      <c r="AA237" s="2" cm="1">
        <f t="array" ref="AA237">_xlfn.XLOOKUP(AA$1&amp;$R237,$C$3:$C$1662&amp;$D$3:$D$1662,$E$3:$E$1662,0,0,1)</f>
        <v>37500</v>
      </c>
      <c r="AB237" s="2" cm="1">
        <f t="array" ref="AB237">_xlfn.XLOOKUP(AB$1&amp;$R237,$C$3:$C$1662&amp;$D$3:$D$1662,$E$3:$E$1662,0,0,1)</f>
        <v>30300</v>
      </c>
      <c r="AC237" s="2" cm="1">
        <f t="array" ref="AC237">_xlfn.XLOOKUP(AC$1&amp;$R237,$C$3:$C$1662&amp;$D$3:$D$1662,$E$3:$E$1662,0,0,1)</f>
        <v>13700</v>
      </c>
    </row>
    <row r="238" spans="3:29" x14ac:dyDescent="0.4">
      <c r="C238" t="s">
        <v>758</v>
      </c>
      <c r="D238" t="s">
        <v>446</v>
      </c>
      <c r="E238">
        <v>13700</v>
      </c>
      <c r="R238" t="s">
        <v>305</v>
      </c>
      <c r="S238" s="2">
        <f t="shared" si="16"/>
        <v>25634180</v>
      </c>
      <c r="T238" s="2">
        <f t="shared" si="19"/>
        <v>19295000</v>
      </c>
      <c r="U238" s="2">
        <f t="shared" si="19"/>
        <v>46224200</v>
      </c>
      <c r="V238" s="2">
        <f t="shared" si="19"/>
        <v>23024700</v>
      </c>
      <c r="W238" s="2">
        <f t="shared" si="19"/>
        <v>25019500</v>
      </c>
      <c r="X238" s="2">
        <f t="shared" si="19"/>
        <v>14607500</v>
      </c>
      <c r="Y238" s="2" cm="1">
        <f t="array" ref="Y238">_xlfn.XLOOKUP(Y$1&amp;$R238,$C$3:$C$1662&amp;$D$3:$D$1662,$E$3:$E$1662,0,0,1)</f>
        <v>15300</v>
      </c>
      <c r="Z238" s="2" cm="1">
        <f t="array" ref="Z238">_xlfn.XLOOKUP(Z$1&amp;$R238,$C$3:$C$1662&amp;$D$3:$D$1662,$E$3:$E$1662,0,0,1)</f>
        <v>120000</v>
      </c>
      <c r="AA238" s="2" cm="1">
        <f t="array" ref="AA238">_xlfn.XLOOKUP(AA$1&amp;$R238,$C$3:$C$1662&amp;$D$3:$D$1662,$E$3:$E$1662,0,0,1)</f>
        <v>103000</v>
      </c>
      <c r="AB238" s="2" cm="1">
        <f t="array" ref="AB238">_xlfn.XLOOKUP(AB$1&amp;$R238,$C$3:$C$1662&amp;$D$3:$D$1662,$E$3:$E$1662,0,0,1)</f>
        <v>48400</v>
      </c>
      <c r="AC238" s="2" cm="1">
        <f t="array" ref="AC238">_xlfn.XLOOKUP(AC$1&amp;$R238,$C$3:$C$1662&amp;$D$3:$D$1662,$E$3:$E$1662,0,0,1)</f>
        <v>14100</v>
      </c>
    </row>
    <row r="239" spans="3:29" x14ac:dyDescent="0.4">
      <c r="C239" t="s">
        <v>758</v>
      </c>
      <c r="D239" t="s">
        <v>447</v>
      </c>
      <c r="E239">
        <v>14100</v>
      </c>
      <c r="R239" t="s">
        <v>281</v>
      </c>
      <c r="S239" s="2">
        <f t="shared" si="16"/>
        <v>25672800</v>
      </c>
      <c r="T239" s="2">
        <f t="shared" si="19"/>
        <v>19314500</v>
      </c>
      <c r="U239" s="2">
        <f t="shared" si="19"/>
        <v>46339000</v>
      </c>
      <c r="V239" s="2">
        <f t="shared" si="19"/>
        <v>23057400</v>
      </c>
      <c r="W239" s="2">
        <f t="shared" si="19"/>
        <v>25035600</v>
      </c>
      <c r="X239" s="2">
        <f t="shared" si="19"/>
        <v>14617500</v>
      </c>
      <c r="Y239" s="2" cm="1">
        <f t="array" ref="Y239">_xlfn.XLOOKUP(Y$1&amp;$R239,$C$3:$C$1662&amp;$D$3:$D$1662,$E$3:$E$1662,0,0,1)</f>
        <v>19500</v>
      </c>
      <c r="Z239" s="2" cm="1">
        <f t="array" ref="Z239">_xlfn.XLOOKUP(Z$1&amp;$R239,$C$3:$C$1662&amp;$D$3:$D$1662,$E$3:$E$1662,0,0,1)</f>
        <v>114800</v>
      </c>
      <c r="AA239" s="2" cm="1">
        <f t="array" ref="AA239">_xlfn.XLOOKUP(AA$1&amp;$R239,$C$3:$C$1662&amp;$D$3:$D$1662,$E$3:$E$1662,0,0,1)</f>
        <v>32700</v>
      </c>
      <c r="AB239" s="2" cm="1">
        <f t="array" ref="AB239">_xlfn.XLOOKUP(AB$1&amp;$R239,$C$3:$C$1662&amp;$D$3:$D$1662,$E$3:$E$1662,0,0,1)</f>
        <v>16100</v>
      </c>
      <c r="AC239" s="2" cm="1">
        <f t="array" ref="AC239">_xlfn.XLOOKUP(AC$1&amp;$R239,$C$3:$C$1662&amp;$D$3:$D$1662,$E$3:$E$1662,0,0,1)</f>
        <v>10000</v>
      </c>
    </row>
    <row r="240" spans="3:29" x14ac:dyDescent="0.4">
      <c r="C240" t="s">
        <v>758</v>
      </c>
      <c r="D240" t="s">
        <v>448</v>
      </c>
      <c r="E240">
        <v>10000</v>
      </c>
      <c r="R240" t="s">
        <v>135</v>
      </c>
      <c r="S240" s="2">
        <f t="shared" si="16"/>
        <v>25731260</v>
      </c>
      <c r="T240" s="2">
        <f t="shared" si="19"/>
        <v>19333800</v>
      </c>
      <c r="U240" s="2">
        <f t="shared" si="19"/>
        <v>46469700</v>
      </c>
      <c r="V240" s="2">
        <f t="shared" si="19"/>
        <v>23104900</v>
      </c>
      <c r="W240" s="2">
        <f t="shared" si="19"/>
        <v>25091200</v>
      </c>
      <c r="X240" s="2">
        <f t="shared" si="19"/>
        <v>14656700</v>
      </c>
      <c r="Y240" s="2" cm="1">
        <f t="array" ref="Y240">_xlfn.XLOOKUP(Y$1&amp;$R240,$C$3:$C$1662&amp;$D$3:$D$1662,$E$3:$E$1662,0,0,1)</f>
        <v>19300</v>
      </c>
      <c r="Z240" s="2" cm="1">
        <f t="array" ref="Z240">_xlfn.XLOOKUP(Z$1&amp;$R240,$C$3:$C$1662&amp;$D$3:$D$1662,$E$3:$E$1662,0,0,1)</f>
        <v>130700</v>
      </c>
      <c r="AA240" s="2" cm="1">
        <f t="array" ref="AA240">_xlfn.XLOOKUP(AA$1&amp;$R240,$C$3:$C$1662&amp;$D$3:$D$1662,$E$3:$E$1662,0,0,1)</f>
        <v>47500</v>
      </c>
      <c r="AB240" s="2" cm="1">
        <f t="array" ref="AB240">_xlfn.XLOOKUP(AB$1&amp;$R240,$C$3:$C$1662&amp;$D$3:$D$1662,$E$3:$E$1662,0,0,1)</f>
        <v>55600</v>
      </c>
      <c r="AC240" s="2" cm="1">
        <f t="array" ref="AC240">_xlfn.XLOOKUP(AC$1&amp;$R240,$C$3:$C$1662&amp;$D$3:$D$1662,$E$3:$E$1662,0,0,1)</f>
        <v>39200</v>
      </c>
    </row>
    <row r="241" spans="3:29" x14ac:dyDescent="0.4">
      <c r="C241" t="s">
        <v>758</v>
      </c>
      <c r="D241" t="s">
        <v>449</v>
      </c>
      <c r="E241">
        <v>39200</v>
      </c>
      <c r="R241" t="s">
        <v>306</v>
      </c>
      <c r="S241" s="2">
        <f t="shared" si="16"/>
        <v>25777020</v>
      </c>
      <c r="T241" s="2">
        <f t="shared" si="19"/>
        <v>19371100</v>
      </c>
      <c r="U241" s="2">
        <f t="shared" si="19"/>
        <v>46577800</v>
      </c>
      <c r="V241" s="2">
        <f t="shared" si="19"/>
        <v>23134500</v>
      </c>
      <c r="W241" s="2">
        <f t="shared" si="19"/>
        <v>25114200</v>
      </c>
      <c r="X241" s="2">
        <f t="shared" si="19"/>
        <v>14687500</v>
      </c>
      <c r="Y241" s="2" cm="1">
        <f t="array" ref="Y241">_xlfn.XLOOKUP(Y$1&amp;$R241,$C$3:$C$1662&amp;$D$3:$D$1662,$E$3:$E$1662,0,0,1)</f>
        <v>37300</v>
      </c>
      <c r="Z241" s="2" cm="1">
        <f t="array" ref="Z241">_xlfn.XLOOKUP(Z$1&amp;$R241,$C$3:$C$1662&amp;$D$3:$D$1662,$E$3:$E$1662,0,0,1)</f>
        <v>108100</v>
      </c>
      <c r="AA241" s="2" cm="1">
        <f t="array" ref="AA241">_xlfn.XLOOKUP(AA$1&amp;$R241,$C$3:$C$1662&amp;$D$3:$D$1662,$E$3:$E$1662,0,0,1)</f>
        <v>29600</v>
      </c>
      <c r="AB241" s="2" cm="1">
        <f t="array" ref="AB241">_xlfn.XLOOKUP(AB$1&amp;$R241,$C$3:$C$1662&amp;$D$3:$D$1662,$E$3:$E$1662,0,0,1)</f>
        <v>23000</v>
      </c>
      <c r="AC241" s="2" cm="1">
        <f t="array" ref="AC241">_xlfn.XLOOKUP(AC$1&amp;$R241,$C$3:$C$1662&amp;$D$3:$D$1662,$E$3:$E$1662,0,0,1)</f>
        <v>30800</v>
      </c>
    </row>
    <row r="242" spans="3:29" x14ac:dyDescent="0.4">
      <c r="C242" t="s">
        <v>758</v>
      </c>
      <c r="D242" t="s">
        <v>450</v>
      </c>
      <c r="E242">
        <v>30800</v>
      </c>
      <c r="R242" t="s">
        <v>59</v>
      </c>
      <c r="S242" s="2">
        <f t="shared" si="16"/>
        <v>25823480</v>
      </c>
      <c r="T242" s="2">
        <f t="shared" si="19"/>
        <v>19421600</v>
      </c>
      <c r="U242" s="2">
        <f t="shared" si="19"/>
        <v>46676400</v>
      </c>
      <c r="V242" s="2">
        <f t="shared" si="19"/>
        <v>23151900</v>
      </c>
      <c r="W242" s="2">
        <f t="shared" si="19"/>
        <v>25148600</v>
      </c>
      <c r="X242" s="2">
        <f t="shared" si="19"/>
        <v>14718900</v>
      </c>
      <c r="Y242" s="2" cm="1">
        <f t="array" ref="Y242">_xlfn.XLOOKUP(Y$1&amp;$R242,$C$3:$C$1662&amp;$D$3:$D$1662,$E$3:$E$1662,0,0,1)</f>
        <v>50500</v>
      </c>
      <c r="Z242" s="2" cm="1">
        <f t="array" ref="Z242">_xlfn.XLOOKUP(Z$1&amp;$R242,$C$3:$C$1662&amp;$D$3:$D$1662,$E$3:$E$1662,0,0,1)</f>
        <v>98600</v>
      </c>
      <c r="AA242" s="2" cm="1">
        <f t="array" ref="AA242">_xlfn.XLOOKUP(AA$1&amp;$R242,$C$3:$C$1662&amp;$D$3:$D$1662,$E$3:$E$1662,0,0,1)</f>
        <v>17400</v>
      </c>
      <c r="AB242" s="2" cm="1">
        <f t="array" ref="AB242">_xlfn.XLOOKUP(AB$1&amp;$R242,$C$3:$C$1662&amp;$D$3:$D$1662,$E$3:$E$1662,0,0,1)</f>
        <v>34400</v>
      </c>
      <c r="AC242" s="2" cm="1">
        <f t="array" ref="AC242">_xlfn.XLOOKUP(AC$1&amp;$R242,$C$3:$C$1662&amp;$D$3:$D$1662,$E$3:$E$1662,0,0,1)</f>
        <v>31400</v>
      </c>
    </row>
    <row r="243" spans="3:29" x14ac:dyDescent="0.4">
      <c r="C243" t="s">
        <v>758</v>
      </c>
      <c r="D243" t="s">
        <v>451</v>
      </c>
      <c r="E243">
        <v>31400</v>
      </c>
      <c r="R243" t="s">
        <v>142</v>
      </c>
      <c r="S243" s="2">
        <f t="shared" si="16"/>
        <v>25916800</v>
      </c>
      <c r="T243" s="2">
        <f t="shared" si="19"/>
        <v>19445700</v>
      </c>
      <c r="U243" s="2">
        <f t="shared" si="19"/>
        <v>46851700</v>
      </c>
      <c r="V243" s="2">
        <f t="shared" si="19"/>
        <v>23215700</v>
      </c>
      <c r="W243" s="2">
        <f t="shared" si="19"/>
        <v>25204900</v>
      </c>
      <c r="X243" s="2">
        <f t="shared" si="19"/>
        <v>14866000</v>
      </c>
      <c r="Y243" s="2" cm="1">
        <f t="array" ref="Y243">_xlfn.XLOOKUP(Y$1&amp;$R243,$C$3:$C$1662&amp;$D$3:$D$1662,$E$3:$E$1662,0,0,1)</f>
        <v>24100</v>
      </c>
      <c r="Z243" s="2" cm="1">
        <f t="array" ref="Z243">_xlfn.XLOOKUP(Z$1&amp;$R243,$C$3:$C$1662&amp;$D$3:$D$1662,$E$3:$E$1662,0,0,1)</f>
        <v>175300</v>
      </c>
      <c r="AA243" s="2" cm="1">
        <f t="array" ref="AA243">_xlfn.XLOOKUP(AA$1&amp;$R243,$C$3:$C$1662&amp;$D$3:$D$1662,$E$3:$E$1662,0,0,1)</f>
        <v>63800</v>
      </c>
      <c r="AB243" s="2" cm="1">
        <f t="array" ref="AB243">_xlfn.XLOOKUP(AB$1&amp;$R243,$C$3:$C$1662&amp;$D$3:$D$1662,$E$3:$E$1662,0,0,1)</f>
        <v>56300</v>
      </c>
      <c r="AC243" s="2" cm="1">
        <f t="array" ref="AC243">_xlfn.XLOOKUP(AC$1&amp;$R243,$C$3:$C$1662&amp;$D$3:$D$1662,$E$3:$E$1662,0,0,1)</f>
        <v>147100</v>
      </c>
    </row>
    <row r="244" spans="3:29" x14ac:dyDescent="0.4">
      <c r="C244" t="s">
        <v>758</v>
      </c>
      <c r="D244" t="s">
        <v>452</v>
      </c>
      <c r="E244">
        <v>147100</v>
      </c>
      <c r="R244" t="s">
        <v>282</v>
      </c>
      <c r="S244" s="2">
        <f t="shared" si="16"/>
        <v>25972960</v>
      </c>
      <c r="T244" s="2">
        <f t="shared" ref="T244:X259" si="20">T243+Y244</f>
        <v>19469100</v>
      </c>
      <c r="U244" s="2">
        <f t="shared" si="20"/>
        <v>46934300</v>
      </c>
      <c r="V244" s="2">
        <f t="shared" si="20"/>
        <v>23272500</v>
      </c>
      <c r="W244" s="2">
        <f t="shared" si="20"/>
        <v>25273500</v>
      </c>
      <c r="X244" s="2">
        <f t="shared" si="20"/>
        <v>14915400</v>
      </c>
      <c r="Y244" s="2" cm="1">
        <f t="array" ref="Y244">_xlfn.XLOOKUP(Y$1&amp;$R244,$C$3:$C$1662&amp;$D$3:$D$1662,$E$3:$E$1662,0,0,1)</f>
        <v>23400</v>
      </c>
      <c r="Z244" s="2" cm="1">
        <f t="array" ref="Z244">_xlfn.XLOOKUP(Z$1&amp;$R244,$C$3:$C$1662&amp;$D$3:$D$1662,$E$3:$E$1662,0,0,1)</f>
        <v>82600</v>
      </c>
      <c r="AA244" s="2" cm="1">
        <f t="array" ref="AA244">_xlfn.XLOOKUP(AA$1&amp;$R244,$C$3:$C$1662&amp;$D$3:$D$1662,$E$3:$E$1662,0,0,1)</f>
        <v>56800</v>
      </c>
      <c r="AB244" s="2" cm="1">
        <f t="array" ref="AB244">_xlfn.XLOOKUP(AB$1&amp;$R244,$C$3:$C$1662&amp;$D$3:$D$1662,$E$3:$E$1662,0,0,1)</f>
        <v>68600</v>
      </c>
      <c r="AC244" s="2" cm="1">
        <f t="array" ref="AC244">_xlfn.XLOOKUP(AC$1&amp;$R244,$C$3:$C$1662&amp;$D$3:$D$1662,$E$3:$E$1662,0,0,1)</f>
        <v>49400</v>
      </c>
    </row>
    <row r="245" spans="3:29" x14ac:dyDescent="0.4">
      <c r="C245" t="s">
        <v>758</v>
      </c>
      <c r="D245" t="s">
        <v>453</v>
      </c>
      <c r="E245">
        <v>49400</v>
      </c>
      <c r="R245" t="s">
        <v>228</v>
      </c>
      <c r="S245" s="2">
        <f t="shared" si="16"/>
        <v>26008680</v>
      </c>
      <c r="T245" s="2">
        <f t="shared" si="20"/>
        <v>19484400</v>
      </c>
      <c r="U245" s="2">
        <f t="shared" si="20"/>
        <v>47017000</v>
      </c>
      <c r="V245" s="2">
        <f t="shared" si="20"/>
        <v>23301900</v>
      </c>
      <c r="W245" s="2">
        <f t="shared" si="20"/>
        <v>25307900</v>
      </c>
      <c r="X245" s="2">
        <f t="shared" si="20"/>
        <v>14932200</v>
      </c>
      <c r="Y245" s="2" cm="1">
        <f t="array" ref="Y245">_xlfn.XLOOKUP(Y$1&amp;$R245,$C$3:$C$1662&amp;$D$3:$D$1662,$E$3:$E$1662,0,0,1)</f>
        <v>15300</v>
      </c>
      <c r="Z245" s="2" cm="1">
        <f t="array" ref="Z245">_xlfn.XLOOKUP(Z$1&amp;$R245,$C$3:$C$1662&amp;$D$3:$D$1662,$E$3:$E$1662,0,0,1)</f>
        <v>82700</v>
      </c>
      <c r="AA245" s="2" cm="1">
        <f t="array" ref="AA245">_xlfn.XLOOKUP(AA$1&amp;$R245,$C$3:$C$1662&amp;$D$3:$D$1662,$E$3:$E$1662,0,0,1)</f>
        <v>29400</v>
      </c>
      <c r="AB245" s="2" cm="1">
        <f t="array" ref="AB245">_xlfn.XLOOKUP(AB$1&amp;$R245,$C$3:$C$1662&amp;$D$3:$D$1662,$E$3:$E$1662,0,0,1)</f>
        <v>34400</v>
      </c>
      <c r="AC245" s="2" cm="1">
        <f t="array" ref="AC245">_xlfn.XLOOKUP(AC$1&amp;$R245,$C$3:$C$1662&amp;$D$3:$D$1662,$E$3:$E$1662,0,0,1)</f>
        <v>16800</v>
      </c>
    </row>
    <row r="246" spans="3:29" x14ac:dyDescent="0.4">
      <c r="C246" t="s">
        <v>758</v>
      </c>
      <c r="D246" t="s">
        <v>454</v>
      </c>
      <c r="E246">
        <v>16800</v>
      </c>
      <c r="R246" t="s">
        <v>307</v>
      </c>
      <c r="S246" s="2">
        <f t="shared" si="16"/>
        <v>26061480</v>
      </c>
      <c r="T246" s="2">
        <f t="shared" si="20"/>
        <v>19511300</v>
      </c>
      <c r="U246" s="2">
        <f t="shared" si="20"/>
        <v>47126500</v>
      </c>
      <c r="V246" s="2">
        <f t="shared" si="20"/>
        <v>23355200</v>
      </c>
      <c r="W246" s="2">
        <f t="shared" si="20"/>
        <v>25355500</v>
      </c>
      <c r="X246" s="2">
        <f t="shared" si="20"/>
        <v>14958900</v>
      </c>
      <c r="Y246" s="2" cm="1">
        <f t="array" ref="Y246">_xlfn.XLOOKUP(Y$1&amp;$R246,$C$3:$C$1662&amp;$D$3:$D$1662,$E$3:$E$1662,0,0,1)</f>
        <v>26900</v>
      </c>
      <c r="Z246" s="2" cm="1">
        <f t="array" ref="Z246">_xlfn.XLOOKUP(Z$1&amp;$R246,$C$3:$C$1662&amp;$D$3:$D$1662,$E$3:$E$1662,0,0,1)</f>
        <v>109500</v>
      </c>
      <c r="AA246" s="2" cm="1">
        <f t="array" ref="AA246">_xlfn.XLOOKUP(AA$1&amp;$R246,$C$3:$C$1662&amp;$D$3:$D$1662,$E$3:$E$1662,0,0,1)</f>
        <v>53300</v>
      </c>
      <c r="AB246" s="2" cm="1">
        <f t="array" ref="AB246">_xlfn.XLOOKUP(AB$1&amp;$R246,$C$3:$C$1662&amp;$D$3:$D$1662,$E$3:$E$1662,0,0,1)</f>
        <v>47600</v>
      </c>
      <c r="AC246" s="2" cm="1">
        <f t="array" ref="AC246">_xlfn.XLOOKUP(AC$1&amp;$R246,$C$3:$C$1662&amp;$D$3:$D$1662,$E$3:$E$1662,0,0,1)</f>
        <v>26700</v>
      </c>
    </row>
    <row r="247" spans="3:29" x14ac:dyDescent="0.4">
      <c r="C247" t="s">
        <v>758</v>
      </c>
      <c r="D247" t="s">
        <v>455</v>
      </c>
      <c r="E247">
        <v>26700</v>
      </c>
      <c r="R247" t="s">
        <v>308</v>
      </c>
      <c r="S247" s="2">
        <f t="shared" si="16"/>
        <v>26105480</v>
      </c>
      <c r="T247" s="2">
        <f t="shared" si="20"/>
        <v>19527700</v>
      </c>
      <c r="U247" s="2">
        <f t="shared" si="20"/>
        <v>47186500</v>
      </c>
      <c r="V247" s="2">
        <f t="shared" si="20"/>
        <v>23376500</v>
      </c>
      <c r="W247" s="2">
        <f t="shared" si="20"/>
        <v>25454000</v>
      </c>
      <c r="X247" s="2">
        <f t="shared" si="20"/>
        <v>14982700</v>
      </c>
      <c r="Y247" s="2" cm="1">
        <f t="array" ref="Y247">_xlfn.XLOOKUP(Y$1&amp;$R247,$C$3:$C$1662&amp;$D$3:$D$1662,$E$3:$E$1662,0,0,1)</f>
        <v>16400</v>
      </c>
      <c r="Z247" s="2" cm="1">
        <f t="array" ref="Z247">_xlfn.XLOOKUP(Z$1&amp;$R247,$C$3:$C$1662&amp;$D$3:$D$1662,$E$3:$E$1662,0,0,1)</f>
        <v>60000</v>
      </c>
      <c r="AA247" s="2" cm="1">
        <f t="array" ref="AA247">_xlfn.XLOOKUP(AA$1&amp;$R247,$C$3:$C$1662&amp;$D$3:$D$1662,$E$3:$E$1662,0,0,1)</f>
        <v>21300</v>
      </c>
      <c r="AB247" s="2" cm="1">
        <f t="array" ref="AB247">_xlfn.XLOOKUP(AB$1&amp;$R247,$C$3:$C$1662&amp;$D$3:$D$1662,$E$3:$E$1662,0,0,1)</f>
        <v>98500</v>
      </c>
      <c r="AC247" s="2" cm="1">
        <f t="array" ref="AC247">_xlfn.XLOOKUP(AC$1&amp;$R247,$C$3:$C$1662&amp;$D$3:$D$1662,$E$3:$E$1662,0,0,1)</f>
        <v>23800</v>
      </c>
    </row>
    <row r="248" spans="3:29" x14ac:dyDescent="0.4">
      <c r="C248" t="s">
        <v>758</v>
      </c>
      <c r="D248" t="s">
        <v>456</v>
      </c>
      <c r="E248">
        <v>23800</v>
      </c>
      <c r="R248" t="s">
        <v>258</v>
      </c>
      <c r="S248" s="2">
        <f t="shared" si="16"/>
        <v>26153460</v>
      </c>
      <c r="T248" s="2">
        <f t="shared" si="20"/>
        <v>19542500</v>
      </c>
      <c r="U248" s="2">
        <f t="shared" si="20"/>
        <v>47261800</v>
      </c>
      <c r="V248" s="2">
        <f t="shared" si="20"/>
        <v>23417000</v>
      </c>
      <c r="W248" s="2">
        <f t="shared" si="20"/>
        <v>25515300</v>
      </c>
      <c r="X248" s="2">
        <f t="shared" si="20"/>
        <v>15030700</v>
      </c>
      <c r="Y248" s="2" cm="1">
        <f t="array" ref="Y248">_xlfn.XLOOKUP(Y$1&amp;$R248,$C$3:$C$1662&amp;$D$3:$D$1662,$E$3:$E$1662,0,0,1)</f>
        <v>14800</v>
      </c>
      <c r="Z248" s="2" cm="1">
        <f t="array" ref="Z248">_xlfn.XLOOKUP(Z$1&amp;$R248,$C$3:$C$1662&amp;$D$3:$D$1662,$E$3:$E$1662,0,0,1)</f>
        <v>75300</v>
      </c>
      <c r="AA248" s="2" cm="1">
        <f t="array" ref="AA248">_xlfn.XLOOKUP(AA$1&amp;$R248,$C$3:$C$1662&amp;$D$3:$D$1662,$E$3:$E$1662,0,0,1)</f>
        <v>40500</v>
      </c>
      <c r="AB248" s="2" cm="1">
        <f t="array" ref="AB248">_xlfn.XLOOKUP(AB$1&amp;$R248,$C$3:$C$1662&amp;$D$3:$D$1662,$E$3:$E$1662,0,0,1)</f>
        <v>61300</v>
      </c>
      <c r="AC248" s="2" cm="1">
        <f t="array" ref="AC248">_xlfn.XLOOKUP(AC$1&amp;$R248,$C$3:$C$1662&amp;$D$3:$D$1662,$E$3:$E$1662,0,0,1)</f>
        <v>48000</v>
      </c>
    </row>
    <row r="249" spans="3:29" x14ac:dyDescent="0.4">
      <c r="C249" t="s">
        <v>758</v>
      </c>
      <c r="D249" t="s">
        <v>457</v>
      </c>
      <c r="E249">
        <v>48000</v>
      </c>
      <c r="R249" t="s">
        <v>109</v>
      </c>
      <c r="S249" s="2">
        <f t="shared" si="16"/>
        <v>26198620</v>
      </c>
      <c r="T249" s="2">
        <f t="shared" si="20"/>
        <v>19572900</v>
      </c>
      <c r="U249" s="2">
        <f t="shared" si="20"/>
        <v>47327200</v>
      </c>
      <c r="V249" s="2">
        <f t="shared" si="20"/>
        <v>23440900</v>
      </c>
      <c r="W249" s="2">
        <f t="shared" si="20"/>
        <v>25596000</v>
      </c>
      <c r="X249" s="2">
        <f t="shared" si="20"/>
        <v>15056100</v>
      </c>
      <c r="Y249" s="2" cm="1">
        <f t="array" ref="Y249">_xlfn.XLOOKUP(Y$1&amp;$R249,$C$3:$C$1662&amp;$D$3:$D$1662,$E$3:$E$1662,0,0,1)</f>
        <v>30400</v>
      </c>
      <c r="Z249" s="2" cm="1">
        <f t="array" ref="Z249">_xlfn.XLOOKUP(Z$1&amp;$R249,$C$3:$C$1662&amp;$D$3:$D$1662,$E$3:$E$1662,0,0,1)</f>
        <v>65400</v>
      </c>
      <c r="AA249" s="2" cm="1">
        <f t="array" ref="AA249">_xlfn.XLOOKUP(AA$1&amp;$R249,$C$3:$C$1662&amp;$D$3:$D$1662,$E$3:$E$1662,0,0,1)</f>
        <v>23900</v>
      </c>
      <c r="AB249" s="2" cm="1">
        <f t="array" ref="AB249">_xlfn.XLOOKUP(AB$1&amp;$R249,$C$3:$C$1662&amp;$D$3:$D$1662,$E$3:$E$1662,0,0,1)</f>
        <v>80700</v>
      </c>
      <c r="AC249" s="2" cm="1">
        <f t="array" ref="AC249">_xlfn.XLOOKUP(AC$1&amp;$R249,$C$3:$C$1662&amp;$D$3:$D$1662,$E$3:$E$1662,0,0,1)</f>
        <v>25400</v>
      </c>
    </row>
    <row r="250" spans="3:29" x14ac:dyDescent="0.4">
      <c r="C250" t="s">
        <v>758</v>
      </c>
      <c r="D250" t="s">
        <v>458</v>
      </c>
      <c r="E250">
        <v>25400</v>
      </c>
      <c r="R250" t="s">
        <v>260</v>
      </c>
      <c r="S250" s="2">
        <f t="shared" si="16"/>
        <v>26222420</v>
      </c>
      <c r="T250" s="2">
        <f t="shared" si="20"/>
        <v>19584700</v>
      </c>
      <c r="U250" s="2">
        <f t="shared" si="20"/>
        <v>47353500</v>
      </c>
      <c r="V250" s="2">
        <f t="shared" si="20"/>
        <v>23457400</v>
      </c>
      <c r="W250" s="2">
        <f t="shared" si="20"/>
        <v>25639000</v>
      </c>
      <c r="X250" s="2">
        <f t="shared" si="20"/>
        <v>15077500</v>
      </c>
      <c r="Y250" s="2" cm="1">
        <f t="array" ref="Y250">_xlfn.XLOOKUP(Y$1&amp;$R250,$C$3:$C$1662&amp;$D$3:$D$1662,$E$3:$E$1662,0,0,1)</f>
        <v>11800</v>
      </c>
      <c r="Z250" s="2" cm="1">
        <f t="array" ref="Z250">_xlfn.XLOOKUP(Z$1&amp;$R250,$C$3:$C$1662&amp;$D$3:$D$1662,$E$3:$E$1662,0,0,1)</f>
        <v>26300</v>
      </c>
      <c r="AA250" s="2" cm="1">
        <f t="array" ref="AA250">_xlfn.XLOOKUP(AA$1&amp;$R250,$C$3:$C$1662&amp;$D$3:$D$1662,$E$3:$E$1662,0,0,1)</f>
        <v>16500</v>
      </c>
      <c r="AB250" s="2" cm="1">
        <f t="array" ref="AB250">_xlfn.XLOOKUP(AB$1&amp;$R250,$C$3:$C$1662&amp;$D$3:$D$1662,$E$3:$E$1662,0,0,1)</f>
        <v>43000</v>
      </c>
      <c r="AC250" s="2" cm="1">
        <f t="array" ref="AC250">_xlfn.XLOOKUP(AC$1&amp;$R250,$C$3:$C$1662&amp;$D$3:$D$1662,$E$3:$E$1662,0,0,1)</f>
        <v>21400</v>
      </c>
    </row>
    <row r="251" spans="3:29" x14ac:dyDescent="0.4">
      <c r="C251" t="s">
        <v>758</v>
      </c>
      <c r="D251" t="s">
        <v>459</v>
      </c>
      <c r="E251">
        <v>21400</v>
      </c>
      <c r="R251" t="s">
        <v>265</v>
      </c>
      <c r="S251" s="2">
        <f t="shared" si="16"/>
        <v>26252840</v>
      </c>
      <c r="T251" s="2">
        <f t="shared" si="20"/>
        <v>19598200</v>
      </c>
      <c r="U251" s="2">
        <f t="shared" si="20"/>
        <v>47400100</v>
      </c>
      <c r="V251" s="2">
        <f t="shared" si="20"/>
        <v>23490100</v>
      </c>
      <c r="W251" s="2">
        <f t="shared" si="20"/>
        <v>25682800</v>
      </c>
      <c r="X251" s="2">
        <f t="shared" si="20"/>
        <v>15093000</v>
      </c>
      <c r="Y251" s="2" cm="1">
        <f t="array" ref="Y251">_xlfn.XLOOKUP(Y$1&amp;$R251,$C$3:$C$1662&amp;$D$3:$D$1662,$E$3:$E$1662,0,0,1)</f>
        <v>13500</v>
      </c>
      <c r="Z251" s="2" cm="1">
        <f t="array" ref="Z251">_xlfn.XLOOKUP(Z$1&amp;$R251,$C$3:$C$1662&amp;$D$3:$D$1662,$E$3:$E$1662,0,0,1)</f>
        <v>46600</v>
      </c>
      <c r="AA251" s="2" cm="1">
        <f t="array" ref="AA251">_xlfn.XLOOKUP(AA$1&amp;$R251,$C$3:$C$1662&amp;$D$3:$D$1662,$E$3:$E$1662,0,0,1)</f>
        <v>32700</v>
      </c>
      <c r="AB251" s="2" cm="1">
        <f t="array" ref="AB251">_xlfn.XLOOKUP(AB$1&amp;$R251,$C$3:$C$1662&amp;$D$3:$D$1662,$E$3:$E$1662,0,0,1)</f>
        <v>43800</v>
      </c>
      <c r="AC251" s="2" cm="1">
        <f t="array" ref="AC251">_xlfn.XLOOKUP(AC$1&amp;$R251,$C$3:$C$1662&amp;$D$3:$D$1662,$E$3:$E$1662,0,0,1)</f>
        <v>15500</v>
      </c>
    </row>
    <row r="252" spans="3:29" x14ac:dyDescent="0.4">
      <c r="C252" t="s">
        <v>758</v>
      </c>
      <c r="D252" t="s">
        <v>460</v>
      </c>
      <c r="E252">
        <v>15500</v>
      </c>
      <c r="R252" t="s">
        <v>188</v>
      </c>
      <c r="S252" s="2">
        <f t="shared" si="16"/>
        <v>26310200</v>
      </c>
      <c r="T252" s="2">
        <f t="shared" si="20"/>
        <v>19623100</v>
      </c>
      <c r="U252" s="2">
        <f t="shared" si="20"/>
        <v>47487200</v>
      </c>
      <c r="V252" s="2">
        <f t="shared" si="20"/>
        <v>23525300</v>
      </c>
      <c r="W252" s="2">
        <f t="shared" si="20"/>
        <v>25815100</v>
      </c>
      <c r="X252" s="2">
        <f t="shared" si="20"/>
        <v>15100300</v>
      </c>
      <c r="Y252" s="2" cm="1">
        <f t="array" ref="Y252">_xlfn.XLOOKUP(Y$1&amp;$R252,$C$3:$C$1662&amp;$D$3:$D$1662,$E$3:$E$1662,0,0,1)</f>
        <v>24900</v>
      </c>
      <c r="Z252" s="2" cm="1">
        <f t="array" ref="Z252">_xlfn.XLOOKUP(Z$1&amp;$R252,$C$3:$C$1662&amp;$D$3:$D$1662,$E$3:$E$1662,0,0,1)</f>
        <v>87100</v>
      </c>
      <c r="AA252" s="2" cm="1">
        <f t="array" ref="AA252">_xlfn.XLOOKUP(AA$1&amp;$R252,$C$3:$C$1662&amp;$D$3:$D$1662,$E$3:$E$1662,0,0,1)</f>
        <v>35200</v>
      </c>
      <c r="AB252" s="2" cm="1">
        <f t="array" ref="AB252">_xlfn.XLOOKUP(AB$1&amp;$R252,$C$3:$C$1662&amp;$D$3:$D$1662,$E$3:$E$1662,0,0,1)</f>
        <v>132300</v>
      </c>
      <c r="AC252" s="2" cm="1">
        <f t="array" ref="AC252">_xlfn.XLOOKUP(AC$1&amp;$R252,$C$3:$C$1662&amp;$D$3:$D$1662,$E$3:$E$1662,0,0,1)</f>
        <v>7300</v>
      </c>
    </row>
    <row r="253" spans="3:29" x14ac:dyDescent="0.4">
      <c r="C253" t="s">
        <v>758</v>
      </c>
      <c r="D253" t="s">
        <v>461</v>
      </c>
      <c r="E253">
        <v>7300</v>
      </c>
      <c r="R253" t="s">
        <v>75</v>
      </c>
      <c r="S253" s="2">
        <f t="shared" si="16"/>
        <v>26348780</v>
      </c>
      <c r="T253" s="2">
        <f t="shared" si="20"/>
        <v>19646500</v>
      </c>
      <c r="U253" s="2">
        <f t="shared" si="20"/>
        <v>47542100</v>
      </c>
      <c r="V253" s="2">
        <f t="shared" si="20"/>
        <v>23542400</v>
      </c>
      <c r="W253" s="2">
        <f t="shared" si="20"/>
        <v>25898200</v>
      </c>
      <c r="X253" s="2">
        <f t="shared" si="20"/>
        <v>15114700</v>
      </c>
      <c r="Y253" s="2" cm="1">
        <f t="array" ref="Y253">_xlfn.XLOOKUP(Y$1&amp;$R253,$C$3:$C$1662&amp;$D$3:$D$1662,$E$3:$E$1662,0,0,1)</f>
        <v>23400</v>
      </c>
      <c r="Z253" s="2" cm="1">
        <f t="array" ref="Z253">_xlfn.XLOOKUP(Z$1&amp;$R253,$C$3:$C$1662&amp;$D$3:$D$1662,$E$3:$E$1662,0,0,1)</f>
        <v>54900</v>
      </c>
      <c r="AA253" s="2" cm="1">
        <f t="array" ref="AA253">_xlfn.XLOOKUP(AA$1&amp;$R253,$C$3:$C$1662&amp;$D$3:$D$1662,$E$3:$E$1662,0,0,1)</f>
        <v>17100</v>
      </c>
      <c r="AB253" s="2" cm="1">
        <f t="array" ref="AB253">_xlfn.XLOOKUP(AB$1&amp;$R253,$C$3:$C$1662&amp;$D$3:$D$1662,$E$3:$E$1662,0,0,1)</f>
        <v>83100</v>
      </c>
      <c r="AC253" s="2" cm="1">
        <f t="array" ref="AC253">_xlfn.XLOOKUP(AC$1&amp;$R253,$C$3:$C$1662&amp;$D$3:$D$1662,$E$3:$E$1662,0,0,1)</f>
        <v>14400</v>
      </c>
    </row>
    <row r="254" spans="3:29" x14ac:dyDescent="0.4">
      <c r="C254" t="s">
        <v>758</v>
      </c>
      <c r="D254" t="s">
        <v>462</v>
      </c>
      <c r="E254">
        <v>14400</v>
      </c>
      <c r="R254" t="s">
        <v>191</v>
      </c>
      <c r="S254" s="2">
        <f t="shared" si="16"/>
        <v>26397980</v>
      </c>
      <c r="T254" s="2">
        <f t="shared" si="20"/>
        <v>19663300</v>
      </c>
      <c r="U254" s="2">
        <f t="shared" si="20"/>
        <v>47613700</v>
      </c>
      <c r="V254" s="2">
        <f t="shared" si="20"/>
        <v>23558000</v>
      </c>
      <c r="W254" s="2">
        <f t="shared" si="20"/>
        <v>26028900</v>
      </c>
      <c r="X254" s="2">
        <f t="shared" si="20"/>
        <v>15126000</v>
      </c>
      <c r="Y254" s="2" cm="1">
        <f t="array" ref="Y254">_xlfn.XLOOKUP(Y$1&amp;$R254,$C$3:$C$1662&amp;$D$3:$D$1662,$E$3:$E$1662,0,0,1)</f>
        <v>16800</v>
      </c>
      <c r="Z254" s="2" cm="1">
        <f t="array" ref="Z254">_xlfn.XLOOKUP(Z$1&amp;$R254,$C$3:$C$1662&amp;$D$3:$D$1662,$E$3:$E$1662,0,0,1)</f>
        <v>71600</v>
      </c>
      <c r="AA254" s="2" cm="1">
        <f t="array" ref="AA254">_xlfn.XLOOKUP(AA$1&amp;$R254,$C$3:$C$1662&amp;$D$3:$D$1662,$E$3:$E$1662,0,0,1)</f>
        <v>15600</v>
      </c>
      <c r="AB254" s="2" cm="1">
        <f t="array" ref="AB254">_xlfn.XLOOKUP(AB$1&amp;$R254,$C$3:$C$1662&amp;$D$3:$D$1662,$E$3:$E$1662,0,0,1)</f>
        <v>130700</v>
      </c>
      <c r="AC254" s="2" cm="1">
        <f t="array" ref="AC254">_xlfn.XLOOKUP(AC$1&amp;$R254,$C$3:$C$1662&amp;$D$3:$D$1662,$E$3:$E$1662,0,0,1)</f>
        <v>11300</v>
      </c>
    </row>
    <row r="255" spans="3:29" x14ac:dyDescent="0.4">
      <c r="C255" t="s">
        <v>758</v>
      </c>
      <c r="D255" t="s">
        <v>463</v>
      </c>
      <c r="E255">
        <v>11300</v>
      </c>
      <c r="R255" t="s">
        <v>256</v>
      </c>
      <c r="S255" s="2">
        <f t="shared" si="16"/>
        <v>26486140</v>
      </c>
      <c r="T255" s="2">
        <f t="shared" si="20"/>
        <v>19689700</v>
      </c>
      <c r="U255" s="2">
        <f t="shared" si="20"/>
        <v>47692200</v>
      </c>
      <c r="V255" s="2">
        <f t="shared" si="20"/>
        <v>23597000</v>
      </c>
      <c r="W255" s="2">
        <f t="shared" si="20"/>
        <v>26119800</v>
      </c>
      <c r="X255" s="2">
        <f t="shared" si="20"/>
        <v>15332000</v>
      </c>
      <c r="Y255" s="2" cm="1">
        <f t="array" ref="Y255">_xlfn.XLOOKUP(Y$1&amp;$R255,$C$3:$C$1662&amp;$D$3:$D$1662,$E$3:$E$1662,0,0,1)</f>
        <v>26400</v>
      </c>
      <c r="Z255" s="2" cm="1">
        <f t="array" ref="Z255">_xlfn.XLOOKUP(Z$1&amp;$R255,$C$3:$C$1662&amp;$D$3:$D$1662,$E$3:$E$1662,0,0,1)</f>
        <v>78500</v>
      </c>
      <c r="AA255" s="2" cm="1">
        <f t="array" ref="AA255">_xlfn.XLOOKUP(AA$1&amp;$R255,$C$3:$C$1662&amp;$D$3:$D$1662,$E$3:$E$1662,0,0,1)</f>
        <v>39000</v>
      </c>
      <c r="AB255" s="2" cm="1">
        <f t="array" ref="AB255">_xlfn.XLOOKUP(AB$1&amp;$R255,$C$3:$C$1662&amp;$D$3:$D$1662,$E$3:$E$1662,0,0,1)</f>
        <v>90900</v>
      </c>
      <c r="AC255" s="2" cm="1">
        <f t="array" ref="AC255">_xlfn.XLOOKUP(AC$1&amp;$R255,$C$3:$C$1662&amp;$D$3:$D$1662,$E$3:$E$1662,0,0,1)</f>
        <v>206000</v>
      </c>
    </row>
    <row r="256" spans="3:29" x14ac:dyDescent="0.4">
      <c r="C256" t="s">
        <v>758</v>
      </c>
      <c r="D256" t="s">
        <v>464</v>
      </c>
      <c r="E256">
        <v>206000</v>
      </c>
      <c r="R256" t="s">
        <v>276</v>
      </c>
      <c r="S256" s="2">
        <f t="shared" si="16"/>
        <v>26575700</v>
      </c>
      <c r="T256" s="2">
        <f t="shared" si="20"/>
        <v>19722300</v>
      </c>
      <c r="U256" s="2">
        <f t="shared" si="20"/>
        <v>47785800</v>
      </c>
      <c r="V256" s="2">
        <f t="shared" si="20"/>
        <v>23670800</v>
      </c>
      <c r="W256" s="2">
        <f t="shared" si="20"/>
        <v>26170400</v>
      </c>
      <c r="X256" s="2">
        <f t="shared" si="20"/>
        <v>15529200</v>
      </c>
      <c r="Y256" s="2" cm="1">
        <f t="array" ref="Y256">_xlfn.XLOOKUP(Y$1&amp;$R256,$C$3:$C$1662&amp;$D$3:$D$1662,$E$3:$E$1662,0,0,1)</f>
        <v>32600</v>
      </c>
      <c r="Z256" s="2" cm="1">
        <f t="array" ref="Z256">_xlfn.XLOOKUP(Z$1&amp;$R256,$C$3:$C$1662&amp;$D$3:$D$1662,$E$3:$E$1662,0,0,1)</f>
        <v>93600</v>
      </c>
      <c r="AA256" s="2" cm="1">
        <f t="array" ref="AA256">_xlfn.XLOOKUP(AA$1&amp;$R256,$C$3:$C$1662&amp;$D$3:$D$1662,$E$3:$E$1662,0,0,1)</f>
        <v>73800</v>
      </c>
      <c r="AB256" s="2" cm="1">
        <f t="array" ref="AB256">_xlfn.XLOOKUP(AB$1&amp;$R256,$C$3:$C$1662&amp;$D$3:$D$1662,$E$3:$E$1662,0,0,1)</f>
        <v>50600</v>
      </c>
      <c r="AC256" s="2" cm="1">
        <f t="array" ref="AC256">_xlfn.XLOOKUP(AC$1&amp;$R256,$C$3:$C$1662&amp;$D$3:$D$1662,$E$3:$E$1662,0,0,1)</f>
        <v>197200</v>
      </c>
    </row>
    <row r="257" spans="3:29" x14ac:dyDescent="0.4">
      <c r="C257" t="s">
        <v>758</v>
      </c>
      <c r="D257" t="s">
        <v>465</v>
      </c>
      <c r="E257">
        <v>197200</v>
      </c>
      <c r="R257" t="s">
        <v>275</v>
      </c>
      <c r="S257" s="2">
        <f t="shared" si="16"/>
        <v>26624920</v>
      </c>
      <c r="T257" s="2">
        <f t="shared" si="20"/>
        <v>19744900</v>
      </c>
      <c r="U257" s="2">
        <f t="shared" si="20"/>
        <v>47820800</v>
      </c>
      <c r="V257" s="2">
        <f t="shared" si="20"/>
        <v>23698100</v>
      </c>
      <c r="W257" s="2">
        <f t="shared" si="20"/>
        <v>26300300</v>
      </c>
      <c r="X257" s="2">
        <f t="shared" si="20"/>
        <v>15560500</v>
      </c>
      <c r="Y257" s="2" cm="1">
        <f t="array" ref="Y257">_xlfn.XLOOKUP(Y$1&amp;$R257,$C$3:$C$1662&amp;$D$3:$D$1662,$E$3:$E$1662,0,0,1)</f>
        <v>22600</v>
      </c>
      <c r="Z257" s="2" cm="1">
        <f t="array" ref="Z257">_xlfn.XLOOKUP(Z$1&amp;$R257,$C$3:$C$1662&amp;$D$3:$D$1662,$E$3:$E$1662,0,0,1)</f>
        <v>35000</v>
      </c>
      <c r="AA257" s="2" cm="1">
        <f t="array" ref="AA257">_xlfn.XLOOKUP(AA$1&amp;$R257,$C$3:$C$1662&amp;$D$3:$D$1662,$E$3:$E$1662,0,0,1)</f>
        <v>27300</v>
      </c>
      <c r="AB257" s="2" cm="1">
        <f t="array" ref="AB257">_xlfn.XLOOKUP(AB$1&amp;$R257,$C$3:$C$1662&amp;$D$3:$D$1662,$E$3:$E$1662,0,0,1)</f>
        <v>129900</v>
      </c>
      <c r="AC257" s="2" cm="1">
        <f t="array" ref="AC257">_xlfn.XLOOKUP(AC$1&amp;$R257,$C$3:$C$1662&amp;$D$3:$D$1662,$E$3:$E$1662,0,0,1)</f>
        <v>31300</v>
      </c>
    </row>
    <row r="258" spans="3:29" x14ac:dyDescent="0.4">
      <c r="C258" t="s">
        <v>758</v>
      </c>
      <c r="D258" t="s">
        <v>466</v>
      </c>
      <c r="E258">
        <v>31300</v>
      </c>
      <c r="R258" t="s">
        <v>205</v>
      </c>
      <c r="S258" s="2">
        <f t="shared" si="16"/>
        <v>26692180</v>
      </c>
      <c r="T258" s="2">
        <f t="shared" si="20"/>
        <v>19827000</v>
      </c>
      <c r="U258" s="2">
        <f t="shared" si="20"/>
        <v>47874300</v>
      </c>
      <c r="V258" s="2">
        <f t="shared" si="20"/>
        <v>23834800</v>
      </c>
      <c r="W258" s="2">
        <f t="shared" si="20"/>
        <v>26341900</v>
      </c>
      <c r="X258" s="2">
        <f t="shared" si="20"/>
        <v>15582900</v>
      </c>
      <c r="Y258" s="2" cm="1">
        <f t="array" ref="Y258">_xlfn.XLOOKUP(Y$1&amp;$R258,$C$3:$C$1662&amp;$D$3:$D$1662,$E$3:$E$1662,0,0,1)</f>
        <v>82100</v>
      </c>
      <c r="Z258" s="2" cm="1">
        <f t="array" ref="Z258">_xlfn.XLOOKUP(Z$1&amp;$R258,$C$3:$C$1662&amp;$D$3:$D$1662,$E$3:$E$1662,0,0,1)</f>
        <v>53500</v>
      </c>
      <c r="AA258" s="2" cm="1">
        <f t="array" ref="AA258">_xlfn.XLOOKUP(AA$1&amp;$R258,$C$3:$C$1662&amp;$D$3:$D$1662,$E$3:$E$1662,0,0,1)</f>
        <v>136700</v>
      </c>
      <c r="AB258" s="2" cm="1">
        <f t="array" ref="AB258">_xlfn.XLOOKUP(AB$1&amp;$R258,$C$3:$C$1662&amp;$D$3:$D$1662,$E$3:$E$1662,0,0,1)</f>
        <v>41600</v>
      </c>
      <c r="AC258" s="2" cm="1">
        <f t="array" ref="AC258">_xlfn.XLOOKUP(AC$1&amp;$R258,$C$3:$C$1662&amp;$D$3:$D$1662,$E$3:$E$1662,0,0,1)</f>
        <v>22400</v>
      </c>
    </row>
    <row r="259" spans="3:29" x14ac:dyDescent="0.4">
      <c r="C259" t="s">
        <v>758</v>
      </c>
      <c r="D259" t="s">
        <v>467</v>
      </c>
      <c r="E259">
        <v>22400</v>
      </c>
      <c r="R259" t="s">
        <v>40</v>
      </c>
      <c r="S259" s="2">
        <f t="shared" ref="S259:S322" si="21">IFERROR(AVERAGEIFS(T259:X259,T259:X259,"&gt;0"),0)</f>
        <v>26734220</v>
      </c>
      <c r="T259" s="2">
        <f t="shared" si="20"/>
        <v>19869800</v>
      </c>
      <c r="U259" s="2">
        <f t="shared" si="20"/>
        <v>47933900</v>
      </c>
      <c r="V259" s="2">
        <f t="shared" si="20"/>
        <v>23860100</v>
      </c>
      <c r="W259" s="2">
        <f t="shared" si="20"/>
        <v>26398200</v>
      </c>
      <c r="X259" s="2">
        <f t="shared" si="20"/>
        <v>15609100</v>
      </c>
      <c r="Y259" s="2" cm="1">
        <f t="array" ref="Y259">_xlfn.XLOOKUP(Y$1&amp;$R259,$C$3:$C$1662&amp;$D$3:$D$1662,$E$3:$E$1662,0,0,1)</f>
        <v>42800</v>
      </c>
      <c r="Z259" s="2" cm="1">
        <f t="array" ref="Z259">_xlfn.XLOOKUP(Z$1&amp;$R259,$C$3:$C$1662&amp;$D$3:$D$1662,$E$3:$E$1662,0,0,1)</f>
        <v>59600</v>
      </c>
      <c r="AA259" s="2" cm="1">
        <f t="array" ref="AA259">_xlfn.XLOOKUP(AA$1&amp;$R259,$C$3:$C$1662&amp;$D$3:$D$1662,$E$3:$E$1662,0,0,1)</f>
        <v>25300</v>
      </c>
      <c r="AB259" s="2" cm="1">
        <f t="array" ref="AB259">_xlfn.XLOOKUP(AB$1&amp;$R259,$C$3:$C$1662&amp;$D$3:$D$1662,$E$3:$E$1662,0,0,1)</f>
        <v>56300</v>
      </c>
      <c r="AC259" s="2" cm="1">
        <f t="array" ref="AC259">_xlfn.XLOOKUP(AC$1&amp;$R259,$C$3:$C$1662&amp;$D$3:$D$1662,$E$3:$E$1662,0,0,1)</f>
        <v>26200</v>
      </c>
    </row>
    <row r="260" spans="3:29" x14ac:dyDescent="0.4">
      <c r="C260" t="s">
        <v>758</v>
      </c>
      <c r="D260" t="s">
        <v>468</v>
      </c>
      <c r="E260">
        <v>26200</v>
      </c>
      <c r="R260" t="s">
        <v>231</v>
      </c>
      <c r="S260" s="2">
        <f t="shared" si="21"/>
        <v>26774400</v>
      </c>
      <c r="T260" s="2">
        <f t="shared" ref="T260:X275" si="22">T259+Y260</f>
        <v>19895300</v>
      </c>
      <c r="U260" s="2">
        <f t="shared" si="22"/>
        <v>48008800</v>
      </c>
      <c r="V260" s="2">
        <f t="shared" si="22"/>
        <v>23887700</v>
      </c>
      <c r="W260" s="2">
        <f t="shared" si="22"/>
        <v>26447300</v>
      </c>
      <c r="X260" s="2">
        <f t="shared" si="22"/>
        <v>15632900</v>
      </c>
      <c r="Y260" s="2" cm="1">
        <f t="array" ref="Y260">_xlfn.XLOOKUP(Y$1&amp;$R260,$C$3:$C$1662&amp;$D$3:$D$1662,$E$3:$E$1662,0,0,1)</f>
        <v>25500</v>
      </c>
      <c r="Z260" s="2" cm="1">
        <f t="array" ref="Z260">_xlfn.XLOOKUP(Z$1&amp;$R260,$C$3:$C$1662&amp;$D$3:$D$1662,$E$3:$E$1662,0,0,1)</f>
        <v>74900</v>
      </c>
      <c r="AA260" s="2" cm="1">
        <f t="array" ref="AA260">_xlfn.XLOOKUP(AA$1&amp;$R260,$C$3:$C$1662&amp;$D$3:$D$1662,$E$3:$E$1662,0,0,1)</f>
        <v>27600</v>
      </c>
      <c r="AB260" s="2" cm="1">
        <f t="array" ref="AB260">_xlfn.XLOOKUP(AB$1&amp;$R260,$C$3:$C$1662&amp;$D$3:$D$1662,$E$3:$E$1662,0,0,1)</f>
        <v>49100</v>
      </c>
      <c r="AC260" s="2" cm="1">
        <f t="array" ref="AC260">_xlfn.XLOOKUP(AC$1&amp;$R260,$C$3:$C$1662&amp;$D$3:$D$1662,$E$3:$E$1662,0,0,1)</f>
        <v>23800</v>
      </c>
    </row>
    <row r="261" spans="3:29" x14ac:dyDescent="0.4">
      <c r="C261" t="s">
        <v>758</v>
      </c>
      <c r="D261" t="s">
        <v>469</v>
      </c>
      <c r="E261">
        <v>23800</v>
      </c>
      <c r="R261" t="s">
        <v>244</v>
      </c>
      <c r="S261" s="2">
        <f t="shared" si="21"/>
        <v>26825200</v>
      </c>
      <c r="T261" s="2">
        <f t="shared" si="22"/>
        <v>19922000</v>
      </c>
      <c r="U261" s="2">
        <f t="shared" si="22"/>
        <v>48129700</v>
      </c>
      <c r="V261" s="2">
        <f t="shared" si="22"/>
        <v>23922900</v>
      </c>
      <c r="W261" s="2">
        <f t="shared" si="22"/>
        <v>26496500</v>
      </c>
      <c r="X261" s="2">
        <f t="shared" si="22"/>
        <v>15654900</v>
      </c>
      <c r="Y261" s="2" cm="1">
        <f t="array" ref="Y261">_xlfn.XLOOKUP(Y$1&amp;$R261,$C$3:$C$1662&amp;$D$3:$D$1662,$E$3:$E$1662,0,0,1)</f>
        <v>26700</v>
      </c>
      <c r="Z261" s="2" cm="1">
        <f t="array" ref="Z261">_xlfn.XLOOKUP(Z$1&amp;$R261,$C$3:$C$1662&amp;$D$3:$D$1662,$E$3:$E$1662,0,0,1)</f>
        <v>120900</v>
      </c>
      <c r="AA261" s="2" cm="1">
        <f t="array" ref="AA261">_xlfn.XLOOKUP(AA$1&amp;$R261,$C$3:$C$1662&amp;$D$3:$D$1662,$E$3:$E$1662,0,0,1)</f>
        <v>35200</v>
      </c>
      <c r="AB261" s="2" cm="1">
        <f t="array" ref="AB261">_xlfn.XLOOKUP(AB$1&amp;$R261,$C$3:$C$1662&amp;$D$3:$D$1662,$E$3:$E$1662,0,0,1)</f>
        <v>49200</v>
      </c>
      <c r="AC261" s="2" cm="1">
        <f t="array" ref="AC261">_xlfn.XLOOKUP(AC$1&amp;$R261,$C$3:$C$1662&amp;$D$3:$D$1662,$E$3:$E$1662,0,0,1)</f>
        <v>22000</v>
      </c>
    </row>
    <row r="262" spans="3:29" x14ac:dyDescent="0.4">
      <c r="C262" t="s">
        <v>758</v>
      </c>
      <c r="D262" t="s">
        <v>470</v>
      </c>
      <c r="E262">
        <v>22000</v>
      </c>
      <c r="R262" t="s">
        <v>124</v>
      </c>
      <c r="S262" s="2">
        <f t="shared" si="21"/>
        <v>26867080</v>
      </c>
      <c r="T262" s="2">
        <f t="shared" si="22"/>
        <v>19952700</v>
      </c>
      <c r="U262" s="2">
        <f t="shared" si="22"/>
        <v>48218800</v>
      </c>
      <c r="V262" s="2">
        <f t="shared" si="22"/>
        <v>23939200</v>
      </c>
      <c r="W262" s="2">
        <f t="shared" si="22"/>
        <v>26550000</v>
      </c>
      <c r="X262" s="2">
        <f t="shared" si="22"/>
        <v>15674700</v>
      </c>
      <c r="Y262" s="2" cm="1">
        <f t="array" ref="Y262">_xlfn.XLOOKUP(Y$1&amp;$R262,$C$3:$C$1662&amp;$D$3:$D$1662,$E$3:$E$1662,0,0,1)</f>
        <v>30700</v>
      </c>
      <c r="Z262" s="2" cm="1">
        <f t="array" ref="Z262">_xlfn.XLOOKUP(Z$1&amp;$R262,$C$3:$C$1662&amp;$D$3:$D$1662,$E$3:$E$1662,0,0,1)</f>
        <v>89100</v>
      </c>
      <c r="AA262" s="2" cm="1">
        <f t="array" ref="AA262">_xlfn.XLOOKUP(AA$1&amp;$R262,$C$3:$C$1662&amp;$D$3:$D$1662,$E$3:$E$1662,0,0,1)</f>
        <v>16300</v>
      </c>
      <c r="AB262" s="2" cm="1">
        <f t="array" ref="AB262">_xlfn.XLOOKUP(AB$1&amp;$R262,$C$3:$C$1662&amp;$D$3:$D$1662,$E$3:$E$1662,0,0,1)</f>
        <v>53500</v>
      </c>
      <c r="AC262" s="2" cm="1">
        <f t="array" ref="AC262">_xlfn.XLOOKUP(AC$1&amp;$R262,$C$3:$C$1662&amp;$D$3:$D$1662,$E$3:$E$1662,0,0,1)</f>
        <v>19800</v>
      </c>
    </row>
    <row r="263" spans="3:29" x14ac:dyDescent="0.4">
      <c r="C263" t="s">
        <v>758</v>
      </c>
      <c r="D263" t="s">
        <v>471</v>
      </c>
      <c r="E263">
        <v>19800</v>
      </c>
      <c r="R263" t="s">
        <v>196</v>
      </c>
      <c r="S263" s="2">
        <f t="shared" si="21"/>
        <v>26927660</v>
      </c>
      <c r="T263" s="2">
        <f t="shared" si="22"/>
        <v>20015000</v>
      </c>
      <c r="U263" s="2">
        <f t="shared" si="22"/>
        <v>48289500</v>
      </c>
      <c r="V263" s="2">
        <f t="shared" si="22"/>
        <v>23960400</v>
      </c>
      <c r="W263" s="2">
        <f t="shared" si="22"/>
        <v>26660200</v>
      </c>
      <c r="X263" s="2">
        <f t="shared" si="22"/>
        <v>15713200</v>
      </c>
      <c r="Y263" s="2" cm="1">
        <f t="array" ref="Y263">_xlfn.XLOOKUP(Y$1&amp;$R263,$C$3:$C$1662&amp;$D$3:$D$1662,$E$3:$E$1662,0,0,1)</f>
        <v>62300</v>
      </c>
      <c r="Z263" s="2" cm="1">
        <f t="array" ref="Z263">_xlfn.XLOOKUP(Z$1&amp;$R263,$C$3:$C$1662&amp;$D$3:$D$1662,$E$3:$E$1662,0,0,1)</f>
        <v>70700</v>
      </c>
      <c r="AA263" s="2" cm="1">
        <f t="array" ref="AA263">_xlfn.XLOOKUP(AA$1&amp;$R263,$C$3:$C$1662&amp;$D$3:$D$1662,$E$3:$E$1662,0,0,1)</f>
        <v>21200</v>
      </c>
      <c r="AB263" s="2" cm="1">
        <f t="array" ref="AB263">_xlfn.XLOOKUP(AB$1&amp;$R263,$C$3:$C$1662&amp;$D$3:$D$1662,$E$3:$E$1662,0,0,1)</f>
        <v>110200</v>
      </c>
      <c r="AC263" s="2" cm="1">
        <f t="array" ref="AC263">_xlfn.XLOOKUP(AC$1&amp;$R263,$C$3:$C$1662&amp;$D$3:$D$1662,$E$3:$E$1662,0,0,1)</f>
        <v>38500</v>
      </c>
    </row>
    <row r="264" spans="3:29" x14ac:dyDescent="0.4">
      <c r="C264" t="s">
        <v>758</v>
      </c>
      <c r="D264" t="s">
        <v>472</v>
      </c>
      <c r="E264">
        <v>38500</v>
      </c>
      <c r="R264" t="s">
        <v>254</v>
      </c>
      <c r="S264" s="2">
        <f t="shared" si="21"/>
        <v>26988480</v>
      </c>
      <c r="T264" s="2">
        <f t="shared" si="22"/>
        <v>20061400</v>
      </c>
      <c r="U264" s="2">
        <f t="shared" si="22"/>
        <v>48390200</v>
      </c>
      <c r="V264" s="2">
        <f t="shared" si="22"/>
        <v>23977200</v>
      </c>
      <c r="W264" s="2">
        <f t="shared" si="22"/>
        <v>26786100</v>
      </c>
      <c r="X264" s="2">
        <f t="shared" si="22"/>
        <v>15727500</v>
      </c>
      <c r="Y264" s="2" cm="1">
        <f t="array" ref="Y264">_xlfn.XLOOKUP(Y$1&amp;$R264,$C$3:$C$1662&amp;$D$3:$D$1662,$E$3:$E$1662,0,0,1)</f>
        <v>46400</v>
      </c>
      <c r="Z264" s="2" cm="1">
        <f t="array" ref="Z264">_xlfn.XLOOKUP(Z$1&amp;$R264,$C$3:$C$1662&amp;$D$3:$D$1662,$E$3:$E$1662,0,0,1)</f>
        <v>100700</v>
      </c>
      <c r="AA264" s="2" cm="1">
        <f t="array" ref="AA264">_xlfn.XLOOKUP(AA$1&amp;$R264,$C$3:$C$1662&amp;$D$3:$D$1662,$E$3:$E$1662,0,0,1)</f>
        <v>16800</v>
      </c>
      <c r="AB264" s="2" cm="1">
        <f t="array" ref="AB264">_xlfn.XLOOKUP(AB$1&amp;$R264,$C$3:$C$1662&amp;$D$3:$D$1662,$E$3:$E$1662,0,0,1)</f>
        <v>125900</v>
      </c>
      <c r="AC264" s="2" cm="1">
        <f t="array" ref="AC264">_xlfn.XLOOKUP(AC$1&amp;$R264,$C$3:$C$1662&amp;$D$3:$D$1662,$E$3:$E$1662,0,0,1)</f>
        <v>14300</v>
      </c>
    </row>
    <row r="265" spans="3:29" x14ac:dyDescent="0.4">
      <c r="C265" t="s">
        <v>758</v>
      </c>
      <c r="D265" t="s">
        <v>473</v>
      </c>
      <c r="E265">
        <v>14300</v>
      </c>
      <c r="R265" t="s">
        <v>187</v>
      </c>
      <c r="S265" s="2">
        <f t="shared" si="21"/>
        <v>27039540</v>
      </c>
      <c r="T265" s="2">
        <f t="shared" si="22"/>
        <v>20096600</v>
      </c>
      <c r="U265" s="2">
        <f t="shared" si="22"/>
        <v>48446200</v>
      </c>
      <c r="V265" s="2">
        <f t="shared" si="22"/>
        <v>24022400</v>
      </c>
      <c r="W265" s="2">
        <f t="shared" si="22"/>
        <v>26868200</v>
      </c>
      <c r="X265" s="2">
        <f t="shared" si="22"/>
        <v>15764300</v>
      </c>
      <c r="Y265" s="2" cm="1">
        <f t="array" ref="Y265">_xlfn.XLOOKUP(Y$1&amp;$R265,$C$3:$C$1662&amp;$D$3:$D$1662,$E$3:$E$1662,0,0,1)</f>
        <v>35200</v>
      </c>
      <c r="Z265" s="2" cm="1">
        <f t="array" ref="Z265">_xlfn.XLOOKUP(Z$1&amp;$R265,$C$3:$C$1662&amp;$D$3:$D$1662,$E$3:$E$1662,0,0,1)</f>
        <v>56000</v>
      </c>
      <c r="AA265" s="2" cm="1">
        <f t="array" ref="AA265">_xlfn.XLOOKUP(AA$1&amp;$R265,$C$3:$C$1662&amp;$D$3:$D$1662,$E$3:$E$1662,0,0,1)</f>
        <v>45200</v>
      </c>
      <c r="AB265" s="2" cm="1">
        <f t="array" ref="AB265">_xlfn.XLOOKUP(AB$1&amp;$R265,$C$3:$C$1662&amp;$D$3:$D$1662,$E$3:$E$1662,0,0,1)</f>
        <v>82100</v>
      </c>
      <c r="AC265" s="2" cm="1">
        <f t="array" ref="AC265">_xlfn.XLOOKUP(AC$1&amp;$R265,$C$3:$C$1662&amp;$D$3:$D$1662,$E$3:$E$1662,0,0,1)</f>
        <v>36800</v>
      </c>
    </row>
    <row r="266" spans="3:29" x14ac:dyDescent="0.4">
      <c r="C266" t="s">
        <v>758</v>
      </c>
      <c r="D266" t="s">
        <v>474</v>
      </c>
      <c r="E266">
        <v>36800</v>
      </c>
      <c r="R266" t="s">
        <v>129</v>
      </c>
      <c r="S266" s="2">
        <f t="shared" si="21"/>
        <v>27082340</v>
      </c>
      <c r="T266" s="2">
        <f t="shared" si="22"/>
        <v>20149900</v>
      </c>
      <c r="U266" s="2">
        <f t="shared" si="22"/>
        <v>48486600</v>
      </c>
      <c r="V266" s="2">
        <f t="shared" si="22"/>
        <v>24061300</v>
      </c>
      <c r="W266" s="2">
        <f t="shared" si="22"/>
        <v>26931000</v>
      </c>
      <c r="X266" s="2">
        <f t="shared" si="22"/>
        <v>15782900</v>
      </c>
      <c r="Y266" s="2" cm="1">
        <f t="array" ref="Y266">_xlfn.XLOOKUP(Y$1&amp;$R266,$C$3:$C$1662&amp;$D$3:$D$1662,$E$3:$E$1662,0,0,1)</f>
        <v>53300</v>
      </c>
      <c r="Z266" s="2" cm="1">
        <f t="array" ref="Z266">_xlfn.XLOOKUP(Z$1&amp;$R266,$C$3:$C$1662&amp;$D$3:$D$1662,$E$3:$E$1662,0,0,1)</f>
        <v>40400</v>
      </c>
      <c r="AA266" s="2" cm="1">
        <f t="array" ref="AA266">_xlfn.XLOOKUP(AA$1&amp;$R266,$C$3:$C$1662&amp;$D$3:$D$1662,$E$3:$E$1662,0,0,1)</f>
        <v>38900</v>
      </c>
      <c r="AB266" s="2" cm="1">
        <f t="array" ref="AB266">_xlfn.XLOOKUP(AB$1&amp;$R266,$C$3:$C$1662&amp;$D$3:$D$1662,$E$3:$E$1662,0,0,1)</f>
        <v>62800</v>
      </c>
      <c r="AC266" s="2" cm="1">
        <f t="array" ref="AC266">_xlfn.XLOOKUP(AC$1&amp;$R266,$C$3:$C$1662&amp;$D$3:$D$1662,$E$3:$E$1662,0,0,1)</f>
        <v>18600</v>
      </c>
    </row>
    <row r="267" spans="3:29" x14ac:dyDescent="0.4">
      <c r="C267" t="s">
        <v>758</v>
      </c>
      <c r="D267" t="s">
        <v>475</v>
      </c>
      <c r="E267">
        <v>18600</v>
      </c>
      <c r="R267" t="s">
        <v>45</v>
      </c>
      <c r="S267" s="2">
        <f t="shared" si="21"/>
        <v>27144460</v>
      </c>
      <c r="T267" s="2">
        <f t="shared" si="22"/>
        <v>20210200</v>
      </c>
      <c r="U267" s="2">
        <f t="shared" si="22"/>
        <v>48531300</v>
      </c>
      <c r="V267" s="2">
        <f t="shared" si="22"/>
        <v>24143200</v>
      </c>
      <c r="W267" s="2">
        <f t="shared" si="22"/>
        <v>27043300</v>
      </c>
      <c r="X267" s="2">
        <f t="shared" si="22"/>
        <v>15794300</v>
      </c>
      <c r="Y267" s="2" cm="1">
        <f t="array" ref="Y267">_xlfn.XLOOKUP(Y$1&amp;$R267,$C$3:$C$1662&amp;$D$3:$D$1662,$E$3:$E$1662,0,0,1)</f>
        <v>60300</v>
      </c>
      <c r="Z267" s="2" cm="1">
        <f t="array" ref="Z267">_xlfn.XLOOKUP(Z$1&amp;$R267,$C$3:$C$1662&amp;$D$3:$D$1662,$E$3:$E$1662,0,0,1)</f>
        <v>44700</v>
      </c>
      <c r="AA267" s="2" cm="1">
        <f t="array" ref="AA267">_xlfn.XLOOKUP(AA$1&amp;$R267,$C$3:$C$1662&amp;$D$3:$D$1662,$E$3:$E$1662,0,0,1)</f>
        <v>81900</v>
      </c>
      <c r="AB267" s="2" cm="1">
        <f t="array" ref="AB267">_xlfn.XLOOKUP(AB$1&amp;$R267,$C$3:$C$1662&amp;$D$3:$D$1662,$E$3:$E$1662,0,0,1)</f>
        <v>112300</v>
      </c>
      <c r="AC267" s="2" cm="1">
        <f t="array" ref="AC267">_xlfn.XLOOKUP(AC$1&amp;$R267,$C$3:$C$1662&amp;$D$3:$D$1662,$E$3:$E$1662,0,0,1)</f>
        <v>11400</v>
      </c>
    </row>
    <row r="268" spans="3:29" x14ac:dyDescent="0.4">
      <c r="C268" t="s">
        <v>758</v>
      </c>
      <c r="D268" t="s">
        <v>476</v>
      </c>
      <c r="E268">
        <v>11400</v>
      </c>
      <c r="R268" t="s">
        <v>181</v>
      </c>
      <c r="S268" s="2">
        <f t="shared" si="21"/>
        <v>27221940</v>
      </c>
      <c r="T268" s="2">
        <f t="shared" si="22"/>
        <v>20252600</v>
      </c>
      <c r="U268" s="2">
        <f t="shared" si="22"/>
        <v>48637300</v>
      </c>
      <c r="V268" s="2">
        <f t="shared" si="22"/>
        <v>24172200</v>
      </c>
      <c r="W268" s="2">
        <f t="shared" si="22"/>
        <v>27229100</v>
      </c>
      <c r="X268" s="2">
        <f t="shared" si="22"/>
        <v>15818500</v>
      </c>
      <c r="Y268" s="2" cm="1">
        <f t="array" ref="Y268">_xlfn.XLOOKUP(Y$1&amp;$R268,$C$3:$C$1662&amp;$D$3:$D$1662,$E$3:$E$1662,0,0,1)</f>
        <v>42400</v>
      </c>
      <c r="Z268" s="2" cm="1">
        <f t="array" ref="Z268">_xlfn.XLOOKUP(Z$1&amp;$R268,$C$3:$C$1662&amp;$D$3:$D$1662,$E$3:$E$1662,0,0,1)</f>
        <v>106000</v>
      </c>
      <c r="AA268" s="2" cm="1">
        <f t="array" ref="AA268">_xlfn.XLOOKUP(AA$1&amp;$R268,$C$3:$C$1662&amp;$D$3:$D$1662,$E$3:$E$1662,0,0,1)</f>
        <v>29000</v>
      </c>
      <c r="AB268" s="2" cm="1">
        <f t="array" ref="AB268">_xlfn.XLOOKUP(AB$1&amp;$R268,$C$3:$C$1662&amp;$D$3:$D$1662,$E$3:$E$1662,0,0,1)</f>
        <v>185800</v>
      </c>
      <c r="AC268" s="2" cm="1">
        <f t="array" ref="AC268">_xlfn.XLOOKUP(AC$1&amp;$R268,$C$3:$C$1662&amp;$D$3:$D$1662,$E$3:$E$1662,0,0,1)</f>
        <v>24200</v>
      </c>
    </row>
    <row r="269" spans="3:29" x14ac:dyDescent="0.4">
      <c r="C269" t="s">
        <v>758</v>
      </c>
      <c r="D269" t="s">
        <v>477</v>
      </c>
      <c r="E269">
        <v>24200</v>
      </c>
      <c r="R269" t="s">
        <v>82</v>
      </c>
      <c r="S269" s="2">
        <f t="shared" si="21"/>
        <v>27282160</v>
      </c>
      <c r="T269" s="2">
        <f t="shared" si="22"/>
        <v>20361000</v>
      </c>
      <c r="U269" s="2">
        <f t="shared" si="22"/>
        <v>48679800</v>
      </c>
      <c r="V269" s="2">
        <f t="shared" si="22"/>
        <v>24216800</v>
      </c>
      <c r="W269" s="2">
        <f t="shared" si="22"/>
        <v>27315700</v>
      </c>
      <c r="X269" s="2">
        <f t="shared" si="22"/>
        <v>15837500</v>
      </c>
      <c r="Y269" s="2" cm="1">
        <f t="array" ref="Y269">_xlfn.XLOOKUP(Y$1&amp;$R269,$C$3:$C$1662&amp;$D$3:$D$1662,$E$3:$E$1662,0,0,1)</f>
        <v>108400</v>
      </c>
      <c r="Z269" s="2" cm="1">
        <f t="array" ref="Z269">_xlfn.XLOOKUP(Z$1&amp;$R269,$C$3:$C$1662&amp;$D$3:$D$1662,$E$3:$E$1662,0,0,1)</f>
        <v>42500</v>
      </c>
      <c r="AA269" s="2" cm="1">
        <f t="array" ref="AA269">_xlfn.XLOOKUP(AA$1&amp;$R269,$C$3:$C$1662&amp;$D$3:$D$1662,$E$3:$E$1662,0,0,1)</f>
        <v>44600</v>
      </c>
      <c r="AB269" s="2" cm="1">
        <f t="array" ref="AB269">_xlfn.XLOOKUP(AB$1&amp;$R269,$C$3:$C$1662&amp;$D$3:$D$1662,$E$3:$E$1662,0,0,1)</f>
        <v>86600</v>
      </c>
      <c r="AC269" s="2" cm="1">
        <f t="array" ref="AC269">_xlfn.XLOOKUP(AC$1&amp;$R269,$C$3:$C$1662&amp;$D$3:$D$1662,$E$3:$E$1662,0,0,1)</f>
        <v>19000</v>
      </c>
    </row>
    <row r="270" spans="3:29" x14ac:dyDescent="0.4">
      <c r="C270" t="s">
        <v>758</v>
      </c>
      <c r="D270" t="s">
        <v>478</v>
      </c>
      <c r="E270">
        <v>19000</v>
      </c>
      <c r="R270" t="s">
        <v>213</v>
      </c>
      <c r="S270" s="2">
        <f t="shared" si="21"/>
        <v>27321720</v>
      </c>
      <c r="T270" s="2">
        <f t="shared" si="22"/>
        <v>20398500</v>
      </c>
      <c r="U270" s="2">
        <f t="shared" si="22"/>
        <v>48756200</v>
      </c>
      <c r="V270" s="2">
        <f t="shared" si="22"/>
        <v>24238000</v>
      </c>
      <c r="W270" s="2">
        <f t="shared" si="22"/>
        <v>27364100</v>
      </c>
      <c r="X270" s="2">
        <f t="shared" si="22"/>
        <v>15851800</v>
      </c>
      <c r="Y270" s="2" cm="1">
        <f t="array" ref="Y270">_xlfn.XLOOKUP(Y$1&amp;$R270,$C$3:$C$1662&amp;$D$3:$D$1662,$E$3:$E$1662,0,0,1)</f>
        <v>37500</v>
      </c>
      <c r="Z270" s="2" cm="1">
        <f t="array" ref="Z270">_xlfn.XLOOKUP(Z$1&amp;$R270,$C$3:$C$1662&amp;$D$3:$D$1662,$E$3:$E$1662,0,0,1)</f>
        <v>76400</v>
      </c>
      <c r="AA270" s="2" cm="1">
        <f t="array" ref="AA270">_xlfn.XLOOKUP(AA$1&amp;$R270,$C$3:$C$1662&amp;$D$3:$D$1662,$E$3:$E$1662,0,0,1)</f>
        <v>21200</v>
      </c>
      <c r="AB270" s="2" cm="1">
        <f t="array" ref="AB270">_xlfn.XLOOKUP(AB$1&amp;$R270,$C$3:$C$1662&amp;$D$3:$D$1662,$E$3:$E$1662,0,0,1)</f>
        <v>48400</v>
      </c>
      <c r="AC270" s="2" cm="1">
        <f t="array" ref="AC270">_xlfn.XLOOKUP(AC$1&amp;$R270,$C$3:$C$1662&amp;$D$3:$D$1662,$E$3:$E$1662,0,0,1)</f>
        <v>14300</v>
      </c>
    </row>
    <row r="271" spans="3:29" x14ac:dyDescent="0.4">
      <c r="C271" t="s">
        <v>758</v>
      </c>
      <c r="D271" t="s">
        <v>479</v>
      </c>
      <c r="E271">
        <v>14300</v>
      </c>
      <c r="R271" t="s">
        <v>279</v>
      </c>
      <c r="S271" s="2">
        <f t="shared" si="21"/>
        <v>27371380</v>
      </c>
      <c r="T271" s="2">
        <f t="shared" si="22"/>
        <v>20473500</v>
      </c>
      <c r="U271" s="2">
        <f t="shared" si="22"/>
        <v>48819700</v>
      </c>
      <c r="V271" s="2">
        <f t="shared" si="22"/>
        <v>24276900</v>
      </c>
      <c r="W271" s="2">
        <f t="shared" si="22"/>
        <v>27415300</v>
      </c>
      <c r="X271" s="2">
        <f t="shared" si="22"/>
        <v>15871500</v>
      </c>
      <c r="Y271" s="2" cm="1">
        <f t="array" ref="Y271">_xlfn.XLOOKUP(Y$1&amp;$R271,$C$3:$C$1662&amp;$D$3:$D$1662,$E$3:$E$1662,0,0,1)</f>
        <v>75000</v>
      </c>
      <c r="Z271" s="2" cm="1">
        <f t="array" ref="Z271">_xlfn.XLOOKUP(Z$1&amp;$R271,$C$3:$C$1662&amp;$D$3:$D$1662,$E$3:$E$1662,0,0,1)</f>
        <v>63500</v>
      </c>
      <c r="AA271" s="2" cm="1">
        <f t="array" ref="AA271">_xlfn.XLOOKUP(AA$1&amp;$R271,$C$3:$C$1662&amp;$D$3:$D$1662,$E$3:$E$1662,0,0,1)</f>
        <v>38900</v>
      </c>
      <c r="AB271" s="2" cm="1">
        <f t="array" ref="AB271">_xlfn.XLOOKUP(AB$1&amp;$R271,$C$3:$C$1662&amp;$D$3:$D$1662,$E$3:$E$1662,0,0,1)</f>
        <v>51200</v>
      </c>
      <c r="AC271" s="2" cm="1">
        <f t="array" ref="AC271">_xlfn.XLOOKUP(AC$1&amp;$R271,$C$3:$C$1662&amp;$D$3:$D$1662,$E$3:$E$1662,0,0,1)</f>
        <v>19700</v>
      </c>
    </row>
    <row r="272" spans="3:29" x14ac:dyDescent="0.4">
      <c r="C272" t="s">
        <v>758</v>
      </c>
      <c r="D272" t="s">
        <v>480</v>
      </c>
      <c r="E272">
        <v>19700</v>
      </c>
      <c r="R272" t="s">
        <v>145</v>
      </c>
      <c r="S272" s="2">
        <f t="shared" si="21"/>
        <v>27440300</v>
      </c>
      <c r="T272" s="2">
        <f t="shared" si="22"/>
        <v>20505000</v>
      </c>
      <c r="U272" s="2">
        <f t="shared" si="22"/>
        <v>48902700</v>
      </c>
      <c r="V272" s="2">
        <f t="shared" si="22"/>
        <v>24295900</v>
      </c>
      <c r="W272" s="2">
        <f t="shared" si="22"/>
        <v>27597600</v>
      </c>
      <c r="X272" s="2">
        <f t="shared" si="22"/>
        <v>15900300</v>
      </c>
      <c r="Y272" s="2" cm="1">
        <f t="array" ref="Y272">_xlfn.XLOOKUP(Y$1&amp;$R272,$C$3:$C$1662&amp;$D$3:$D$1662,$E$3:$E$1662,0,0,1)</f>
        <v>31500</v>
      </c>
      <c r="Z272" s="2" cm="1">
        <f t="array" ref="Z272">_xlfn.XLOOKUP(Z$1&amp;$R272,$C$3:$C$1662&amp;$D$3:$D$1662,$E$3:$E$1662,0,0,1)</f>
        <v>83000</v>
      </c>
      <c r="AA272" s="2" cm="1">
        <f t="array" ref="AA272">_xlfn.XLOOKUP(AA$1&amp;$R272,$C$3:$C$1662&amp;$D$3:$D$1662,$E$3:$E$1662,0,0,1)</f>
        <v>19000</v>
      </c>
      <c r="AB272" s="2" cm="1">
        <f t="array" ref="AB272">_xlfn.XLOOKUP(AB$1&amp;$R272,$C$3:$C$1662&amp;$D$3:$D$1662,$E$3:$E$1662,0,0,1)</f>
        <v>182300</v>
      </c>
      <c r="AC272" s="2" cm="1">
        <f t="array" ref="AC272">_xlfn.XLOOKUP(AC$1&amp;$R272,$C$3:$C$1662&amp;$D$3:$D$1662,$E$3:$E$1662,0,0,1)</f>
        <v>28800</v>
      </c>
    </row>
    <row r="273" spans="3:29" x14ac:dyDescent="0.4">
      <c r="C273" t="s">
        <v>758</v>
      </c>
      <c r="D273" t="s">
        <v>481</v>
      </c>
      <c r="E273">
        <v>28800</v>
      </c>
      <c r="R273" t="s">
        <v>61</v>
      </c>
      <c r="S273" s="2">
        <f t="shared" si="21"/>
        <v>27501640</v>
      </c>
      <c r="T273" s="2">
        <f t="shared" si="22"/>
        <v>20609200</v>
      </c>
      <c r="U273" s="2">
        <f t="shared" si="22"/>
        <v>48961900</v>
      </c>
      <c r="V273" s="2">
        <f t="shared" si="22"/>
        <v>24322700</v>
      </c>
      <c r="W273" s="2">
        <f t="shared" si="22"/>
        <v>27695200</v>
      </c>
      <c r="X273" s="2">
        <f t="shared" si="22"/>
        <v>15919200</v>
      </c>
      <c r="Y273" s="2" cm="1">
        <f t="array" ref="Y273">_xlfn.XLOOKUP(Y$1&amp;$R273,$C$3:$C$1662&amp;$D$3:$D$1662,$E$3:$E$1662,0,0,1)</f>
        <v>104200</v>
      </c>
      <c r="Z273" s="2" cm="1">
        <f t="array" ref="Z273">_xlfn.XLOOKUP(Z$1&amp;$R273,$C$3:$C$1662&amp;$D$3:$D$1662,$E$3:$E$1662,0,0,1)</f>
        <v>59200</v>
      </c>
      <c r="AA273" s="2" cm="1">
        <f t="array" ref="AA273">_xlfn.XLOOKUP(AA$1&amp;$R273,$C$3:$C$1662&amp;$D$3:$D$1662,$E$3:$E$1662,0,0,1)</f>
        <v>26800</v>
      </c>
      <c r="AB273" s="2" cm="1">
        <f t="array" ref="AB273">_xlfn.XLOOKUP(AB$1&amp;$R273,$C$3:$C$1662&amp;$D$3:$D$1662,$E$3:$E$1662,0,0,1)</f>
        <v>97600</v>
      </c>
      <c r="AC273" s="2" cm="1">
        <f t="array" ref="AC273">_xlfn.XLOOKUP(AC$1&amp;$R273,$C$3:$C$1662&amp;$D$3:$D$1662,$E$3:$E$1662,0,0,1)</f>
        <v>18900</v>
      </c>
    </row>
    <row r="274" spans="3:29" x14ac:dyDescent="0.4">
      <c r="C274" t="s">
        <v>758</v>
      </c>
      <c r="D274" t="s">
        <v>482</v>
      </c>
      <c r="E274">
        <v>18900</v>
      </c>
      <c r="R274" t="s">
        <v>270</v>
      </c>
      <c r="S274" s="2">
        <f t="shared" si="21"/>
        <v>27552600</v>
      </c>
      <c r="T274" s="2">
        <f t="shared" si="22"/>
        <v>20641200</v>
      </c>
      <c r="U274" s="2">
        <f t="shared" si="22"/>
        <v>49008800</v>
      </c>
      <c r="V274" s="2">
        <f t="shared" si="22"/>
        <v>24340600</v>
      </c>
      <c r="W274" s="2">
        <f t="shared" si="22"/>
        <v>27829300</v>
      </c>
      <c r="X274" s="2">
        <f t="shared" si="22"/>
        <v>15943100</v>
      </c>
      <c r="Y274" s="2" cm="1">
        <f t="array" ref="Y274">_xlfn.XLOOKUP(Y$1&amp;$R274,$C$3:$C$1662&amp;$D$3:$D$1662,$E$3:$E$1662,0,0,1)</f>
        <v>32000</v>
      </c>
      <c r="Z274" s="2" cm="1">
        <f t="array" ref="Z274">_xlfn.XLOOKUP(Z$1&amp;$R274,$C$3:$C$1662&amp;$D$3:$D$1662,$E$3:$E$1662,0,0,1)</f>
        <v>46900</v>
      </c>
      <c r="AA274" s="2" cm="1">
        <f t="array" ref="AA274">_xlfn.XLOOKUP(AA$1&amp;$R274,$C$3:$C$1662&amp;$D$3:$D$1662,$E$3:$E$1662,0,0,1)</f>
        <v>17900</v>
      </c>
      <c r="AB274" s="2" cm="1">
        <f t="array" ref="AB274">_xlfn.XLOOKUP(AB$1&amp;$R274,$C$3:$C$1662&amp;$D$3:$D$1662,$E$3:$E$1662,0,0,1)</f>
        <v>134100</v>
      </c>
      <c r="AC274" s="2" cm="1">
        <f t="array" ref="AC274">_xlfn.XLOOKUP(AC$1&amp;$R274,$C$3:$C$1662&amp;$D$3:$D$1662,$E$3:$E$1662,0,0,1)</f>
        <v>23900</v>
      </c>
    </row>
    <row r="275" spans="3:29" x14ac:dyDescent="0.4">
      <c r="C275" t="s">
        <v>758</v>
      </c>
      <c r="D275" t="s">
        <v>483</v>
      </c>
      <c r="E275">
        <v>23900</v>
      </c>
      <c r="R275" t="s">
        <v>77</v>
      </c>
      <c r="S275" s="2">
        <f t="shared" si="21"/>
        <v>27585800</v>
      </c>
      <c r="T275" s="2">
        <f t="shared" si="22"/>
        <v>20661400</v>
      </c>
      <c r="U275" s="2">
        <f t="shared" si="22"/>
        <v>49038600</v>
      </c>
      <c r="V275" s="2">
        <f t="shared" si="22"/>
        <v>24361600</v>
      </c>
      <c r="W275" s="2">
        <f t="shared" si="22"/>
        <v>27911800</v>
      </c>
      <c r="X275" s="2">
        <f t="shared" si="22"/>
        <v>15955600</v>
      </c>
      <c r="Y275" s="2" cm="1">
        <f t="array" ref="Y275">_xlfn.XLOOKUP(Y$1&amp;$R275,$C$3:$C$1662&amp;$D$3:$D$1662,$E$3:$E$1662,0,0,1)</f>
        <v>20200</v>
      </c>
      <c r="Z275" s="2" cm="1">
        <f t="array" ref="Z275">_xlfn.XLOOKUP(Z$1&amp;$R275,$C$3:$C$1662&amp;$D$3:$D$1662,$E$3:$E$1662,0,0,1)</f>
        <v>29800</v>
      </c>
      <c r="AA275" s="2" cm="1">
        <f t="array" ref="AA275">_xlfn.XLOOKUP(AA$1&amp;$R275,$C$3:$C$1662&amp;$D$3:$D$1662,$E$3:$E$1662,0,0,1)</f>
        <v>21000</v>
      </c>
      <c r="AB275" s="2" cm="1">
        <f t="array" ref="AB275">_xlfn.XLOOKUP(AB$1&amp;$R275,$C$3:$C$1662&amp;$D$3:$D$1662,$E$3:$E$1662,0,0,1)</f>
        <v>82500</v>
      </c>
      <c r="AC275" s="2" cm="1">
        <f t="array" ref="AC275">_xlfn.XLOOKUP(AC$1&amp;$R275,$C$3:$C$1662&amp;$D$3:$D$1662,$E$3:$E$1662,0,0,1)</f>
        <v>12500</v>
      </c>
    </row>
    <row r="276" spans="3:29" x14ac:dyDescent="0.4">
      <c r="C276" t="s">
        <v>758</v>
      </c>
      <c r="D276" t="s">
        <v>484</v>
      </c>
      <c r="E276">
        <v>12500</v>
      </c>
      <c r="R276" t="s">
        <v>28</v>
      </c>
      <c r="S276" s="2">
        <f t="shared" si="21"/>
        <v>27630280</v>
      </c>
      <c r="T276" s="2">
        <f t="shared" ref="T276:X291" si="23">T275+Y276</f>
        <v>20729400</v>
      </c>
      <c r="U276" s="2">
        <f t="shared" si="23"/>
        <v>49099500</v>
      </c>
      <c r="V276" s="2">
        <f t="shared" si="23"/>
        <v>24391900</v>
      </c>
      <c r="W276" s="2">
        <f t="shared" si="23"/>
        <v>27965800</v>
      </c>
      <c r="X276" s="2">
        <f t="shared" si="23"/>
        <v>15964800</v>
      </c>
      <c r="Y276" s="2" cm="1">
        <f t="array" ref="Y276">_xlfn.XLOOKUP(Y$1&amp;$R276,$C$3:$C$1662&amp;$D$3:$D$1662,$E$3:$E$1662,0,0,1)</f>
        <v>68000</v>
      </c>
      <c r="Z276" s="2" cm="1">
        <f t="array" ref="Z276">_xlfn.XLOOKUP(Z$1&amp;$R276,$C$3:$C$1662&amp;$D$3:$D$1662,$E$3:$E$1662,0,0,1)</f>
        <v>60900</v>
      </c>
      <c r="AA276" s="2" cm="1">
        <f t="array" ref="AA276">_xlfn.XLOOKUP(AA$1&amp;$R276,$C$3:$C$1662&amp;$D$3:$D$1662,$E$3:$E$1662,0,0,1)</f>
        <v>30300</v>
      </c>
      <c r="AB276" s="2" cm="1">
        <f t="array" ref="AB276">_xlfn.XLOOKUP(AB$1&amp;$R276,$C$3:$C$1662&amp;$D$3:$D$1662,$E$3:$E$1662,0,0,1)</f>
        <v>54000</v>
      </c>
      <c r="AC276" s="2" cm="1">
        <f t="array" ref="AC276">_xlfn.XLOOKUP(AC$1&amp;$R276,$C$3:$C$1662&amp;$D$3:$D$1662,$E$3:$E$1662,0,0,1)</f>
        <v>9200</v>
      </c>
    </row>
    <row r="277" spans="3:29" x14ac:dyDescent="0.4">
      <c r="C277" t="s">
        <v>758</v>
      </c>
      <c r="D277" t="s">
        <v>485</v>
      </c>
      <c r="E277">
        <v>9200</v>
      </c>
      <c r="R277" t="s">
        <v>37</v>
      </c>
      <c r="S277" s="2">
        <f t="shared" si="21"/>
        <v>27669400</v>
      </c>
      <c r="T277" s="2">
        <f t="shared" si="23"/>
        <v>20760000</v>
      </c>
      <c r="U277" s="2">
        <f t="shared" si="23"/>
        <v>49157500</v>
      </c>
      <c r="V277" s="2">
        <f t="shared" si="23"/>
        <v>24429700</v>
      </c>
      <c r="W277" s="2">
        <f t="shared" si="23"/>
        <v>28020800</v>
      </c>
      <c r="X277" s="2">
        <f t="shared" si="23"/>
        <v>15979000</v>
      </c>
      <c r="Y277" s="2" cm="1">
        <f t="array" ref="Y277">_xlfn.XLOOKUP(Y$1&amp;$R277,$C$3:$C$1662&amp;$D$3:$D$1662,$E$3:$E$1662,0,0,1)</f>
        <v>30600</v>
      </c>
      <c r="Z277" s="2" cm="1">
        <f t="array" ref="Z277">_xlfn.XLOOKUP(Z$1&amp;$R277,$C$3:$C$1662&amp;$D$3:$D$1662,$E$3:$E$1662,0,0,1)</f>
        <v>58000</v>
      </c>
      <c r="AA277" s="2" cm="1">
        <f t="array" ref="AA277">_xlfn.XLOOKUP(AA$1&amp;$R277,$C$3:$C$1662&amp;$D$3:$D$1662,$E$3:$E$1662,0,0,1)</f>
        <v>37800</v>
      </c>
      <c r="AB277" s="2" cm="1">
        <f t="array" ref="AB277">_xlfn.XLOOKUP(AB$1&amp;$R277,$C$3:$C$1662&amp;$D$3:$D$1662,$E$3:$E$1662,0,0,1)</f>
        <v>55000</v>
      </c>
      <c r="AC277" s="2" cm="1">
        <f t="array" ref="AC277">_xlfn.XLOOKUP(AC$1&amp;$R277,$C$3:$C$1662&amp;$D$3:$D$1662,$E$3:$E$1662,0,0,1)</f>
        <v>14200</v>
      </c>
    </row>
    <row r="278" spans="3:29" x14ac:dyDescent="0.4">
      <c r="C278" t="s">
        <v>758</v>
      </c>
      <c r="D278" t="s">
        <v>486</v>
      </c>
      <c r="E278">
        <v>14200</v>
      </c>
      <c r="R278" t="s">
        <v>43</v>
      </c>
      <c r="S278" s="2">
        <f t="shared" si="21"/>
        <v>27722240</v>
      </c>
      <c r="T278" s="2">
        <f t="shared" si="23"/>
        <v>20798300</v>
      </c>
      <c r="U278" s="2">
        <f t="shared" si="23"/>
        <v>49219300</v>
      </c>
      <c r="V278" s="2">
        <f t="shared" si="23"/>
        <v>24472000</v>
      </c>
      <c r="W278" s="2">
        <f t="shared" si="23"/>
        <v>28068900</v>
      </c>
      <c r="X278" s="2">
        <f t="shared" si="23"/>
        <v>16052700</v>
      </c>
      <c r="Y278" s="2" cm="1">
        <f t="array" ref="Y278">_xlfn.XLOOKUP(Y$1&amp;$R278,$C$3:$C$1662&amp;$D$3:$D$1662,$E$3:$E$1662,0,0,1)</f>
        <v>38300</v>
      </c>
      <c r="Z278" s="2" cm="1">
        <f t="array" ref="Z278">_xlfn.XLOOKUP(Z$1&amp;$R278,$C$3:$C$1662&amp;$D$3:$D$1662,$E$3:$E$1662,0,0,1)</f>
        <v>61800</v>
      </c>
      <c r="AA278" s="2" cm="1">
        <f t="array" ref="AA278">_xlfn.XLOOKUP(AA$1&amp;$R278,$C$3:$C$1662&amp;$D$3:$D$1662,$E$3:$E$1662,0,0,1)</f>
        <v>42300</v>
      </c>
      <c r="AB278" s="2" cm="1">
        <f t="array" ref="AB278">_xlfn.XLOOKUP(AB$1&amp;$R278,$C$3:$C$1662&amp;$D$3:$D$1662,$E$3:$E$1662,0,0,1)</f>
        <v>48100</v>
      </c>
      <c r="AC278" s="2" cm="1">
        <f t="array" ref="AC278">_xlfn.XLOOKUP(AC$1&amp;$R278,$C$3:$C$1662&amp;$D$3:$D$1662,$E$3:$E$1662,0,0,1)</f>
        <v>73700</v>
      </c>
    </row>
    <row r="279" spans="3:29" x14ac:dyDescent="0.4">
      <c r="C279" t="s">
        <v>758</v>
      </c>
      <c r="D279" t="s">
        <v>487</v>
      </c>
      <c r="E279">
        <v>73700</v>
      </c>
      <c r="R279" t="s">
        <v>66</v>
      </c>
      <c r="S279" s="2">
        <f t="shared" si="21"/>
        <v>27766240</v>
      </c>
      <c r="T279" s="2">
        <f t="shared" si="23"/>
        <v>20830400</v>
      </c>
      <c r="U279" s="2">
        <f t="shared" si="23"/>
        <v>49276400</v>
      </c>
      <c r="V279" s="2">
        <f t="shared" si="23"/>
        <v>24519200</v>
      </c>
      <c r="W279" s="2">
        <f t="shared" si="23"/>
        <v>28128400</v>
      </c>
      <c r="X279" s="2">
        <f t="shared" si="23"/>
        <v>16076800</v>
      </c>
      <c r="Y279" s="2" cm="1">
        <f t="array" ref="Y279">_xlfn.XLOOKUP(Y$1&amp;$R279,$C$3:$C$1662&amp;$D$3:$D$1662,$E$3:$E$1662,0,0,1)</f>
        <v>32100</v>
      </c>
      <c r="Z279" s="2" cm="1">
        <f t="array" ref="Z279">_xlfn.XLOOKUP(Z$1&amp;$R279,$C$3:$C$1662&amp;$D$3:$D$1662,$E$3:$E$1662,0,0,1)</f>
        <v>57100</v>
      </c>
      <c r="AA279" s="2" cm="1">
        <f t="array" ref="AA279">_xlfn.XLOOKUP(AA$1&amp;$R279,$C$3:$C$1662&amp;$D$3:$D$1662,$E$3:$E$1662,0,0,1)</f>
        <v>47200</v>
      </c>
      <c r="AB279" s="2" cm="1">
        <f t="array" ref="AB279">_xlfn.XLOOKUP(AB$1&amp;$R279,$C$3:$C$1662&amp;$D$3:$D$1662,$E$3:$E$1662,0,0,1)</f>
        <v>59500</v>
      </c>
      <c r="AC279" s="2" cm="1">
        <f t="array" ref="AC279">_xlfn.XLOOKUP(AC$1&amp;$R279,$C$3:$C$1662&amp;$D$3:$D$1662,$E$3:$E$1662,0,0,1)</f>
        <v>24100</v>
      </c>
    </row>
    <row r="280" spans="3:29" x14ac:dyDescent="0.4">
      <c r="C280" t="s">
        <v>758</v>
      </c>
      <c r="D280" t="s">
        <v>488</v>
      </c>
      <c r="E280">
        <v>24100</v>
      </c>
      <c r="R280" t="s">
        <v>67</v>
      </c>
      <c r="S280" s="2">
        <f t="shared" si="21"/>
        <v>27821260</v>
      </c>
      <c r="T280" s="2">
        <f t="shared" si="23"/>
        <v>20865000</v>
      </c>
      <c r="U280" s="2">
        <f t="shared" si="23"/>
        <v>49386600</v>
      </c>
      <c r="V280" s="2">
        <f t="shared" si="23"/>
        <v>24556300</v>
      </c>
      <c r="W280" s="2">
        <f t="shared" si="23"/>
        <v>28193600</v>
      </c>
      <c r="X280" s="2">
        <f t="shared" si="23"/>
        <v>16104800</v>
      </c>
      <c r="Y280" s="2" cm="1">
        <f t="array" ref="Y280">_xlfn.XLOOKUP(Y$1&amp;$R280,$C$3:$C$1662&amp;$D$3:$D$1662,$E$3:$E$1662,0,0,1)</f>
        <v>34600</v>
      </c>
      <c r="Z280" s="2" cm="1">
        <f t="array" ref="Z280">_xlfn.XLOOKUP(Z$1&amp;$R280,$C$3:$C$1662&amp;$D$3:$D$1662,$E$3:$E$1662,0,0,1)</f>
        <v>110200</v>
      </c>
      <c r="AA280" s="2" cm="1">
        <f t="array" ref="AA280">_xlfn.XLOOKUP(AA$1&amp;$R280,$C$3:$C$1662&amp;$D$3:$D$1662,$E$3:$E$1662,0,0,1)</f>
        <v>37100</v>
      </c>
      <c r="AB280" s="2" cm="1">
        <f t="array" ref="AB280">_xlfn.XLOOKUP(AB$1&amp;$R280,$C$3:$C$1662&amp;$D$3:$D$1662,$E$3:$E$1662,0,0,1)</f>
        <v>65200</v>
      </c>
      <c r="AC280" s="2" cm="1">
        <f t="array" ref="AC280">_xlfn.XLOOKUP(AC$1&amp;$R280,$C$3:$C$1662&amp;$D$3:$D$1662,$E$3:$E$1662,0,0,1)</f>
        <v>28000</v>
      </c>
    </row>
    <row r="281" spans="3:29" x14ac:dyDescent="0.4">
      <c r="C281" t="s">
        <v>758</v>
      </c>
      <c r="D281" t="s">
        <v>489</v>
      </c>
      <c r="E281">
        <v>28000</v>
      </c>
      <c r="R281" t="s">
        <v>12</v>
      </c>
      <c r="S281" s="2">
        <f t="shared" si="21"/>
        <v>27870320</v>
      </c>
      <c r="T281" s="2">
        <f t="shared" si="23"/>
        <v>20892800</v>
      </c>
      <c r="U281" s="2">
        <f t="shared" si="23"/>
        <v>49481900</v>
      </c>
      <c r="V281" s="2">
        <f t="shared" si="23"/>
        <v>24610300</v>
      </c>
      <c r="W281" s="2">
        <f t="shared" si="23"/>
        <v>28246800</v>
      </c>
      <c r="X281" s="2">
        <f t="shared" si="23"/>
        <v>16119800</v>
      </c>
      <c r="Y281" s="2" cm="1">
        <f t="array" ref="Y281">_xlfn.XLOOKUP(Y$1&amp;$R281,$C$3:$C$1662&amp;$D$3:$D$1662,$E$3:$E$1662,0,0,1)</f>
        <v>27800</v>
      </c>
      <c r="Z281" s="2" cm="1">
        <f t="array" ref="Z281">_xlfn.XLOOKUP(Z$1&amp;$R281,$C$3:$C$1662&amp;$D$3:$D$1662,$E$3:$E$1662,0,0,1)</f>
        <v>95300</v>
      </c>
      <c r="AA281" s="2" cm="1">
        <f t="array" ref="AA281">_xlfn.XLOOKUP(AA$1&amp;$R281,$C$3:$C$1662&amp;$D$3:$D$1662,$E$3:$E$1662,0,0,1)</f>
        <v>54000</v>
      </c>
      <c r="AB281" s="2" cm="1">
        <f t="array" ref="AB281">_xlfn.XLOOKUP(AB$1&amp;$R281,$C$3:$C$1662&amp;$D$3:$D$1662,$E$3:$E$1662,0,0,1)</f>
        <v>53200</v>
      </c>
      <c r="AC281" s="2" cm="1">
        <f t="array" ref="AC281">_xlfn.XLOOKUP(AC$1&amp;$R281,$C$3:$C$1662&amp;$D$3:$D$1662,$E$3:$E$1662,0,0,1)</f>
        <v>15000</v>
      </c>
    </row>
    <row r="282" spans="3:29" x14ac:dyDescent="0.4">
      <c r="C282" t="s">
        <v>758</v>
      </c>
      <c r="D282" t="s">
        <v>490</v>
      </c>
      <c r="E282">
        <v>15000</v>
      </c>
      <c r="R282" t="s">
        <v>19</v>
      </c>
      <c r="S282" s="2">
        <f t="shared" si="21"/>
        <v>27899120</v>
      </c>
      <c r="T282" s="2">
        <f t="shared" si="23"/>
        <v>20906900</v>
      </c>
      <c r="U282" s="2">
        <f t="shared" si="23"/>
        <v>49549800</v>
      </c>
      <c r="V282" s="2">
        <f t="shared" si="23"/>
        <v>24629300</v>
      </c>
      <c r="W282" s="2">
        <f t="shared" si="23"/>
        <v>28269200</v>
      </c>
      <c r="X282" s="2">
        <f t="shared" si="23"/>
        <v>16140400</v>
      </c>
      <c r="Y282" s="2" cm="1">
        <f t="array" ref="Y282">_xlfn.XLOOKUP(Y$1&amp;$R282,$C$3:$C$1662&amp;$D$3:$D$1662,$E$3:$E$1662,0,0,1)</f>
        <v>14100</v>
      </c>
      <c r="Z282" s="2" cm="1">
        <f t="array" ref="Z282">_xlfn.XLOOKUP(Z$1&amp;$R282,$C$3:$C$1662&amp;$D$3:$D$1662,$E$3:$E$1662,0,0,1)</f>
        <v>67900</v>
      </c>
      <c r="AA282" s="2" cm="1">
        <f t="array" ref="AA282">_xlfn.XLOOKUP(AA$1&amp;$R282,$C$3:$C$1662&amp;$D$3:$D$1662,$E$3:$E$1662,0,0,1)</f>
        <v>19000</v>
      </c>
      <c r="AB282" s="2" cm="1">
        <f t="array" ref="AB282">_xlfn.XLOOKUP(AB$1&amp;$R282,$C$3:$C$1662&amp;$D$3:$D$1662,$E$3:$E$1662,0,0,1)</f>
        <v>22400</v>
      </c>
      <c r="AC282" s="2" cm="1">
        <f t="array" ref="AC282">_xlfn.XLOOKUP(AC$1&amp;$R282,$C$3:$C$1662&amp;$D$3:$D$1662,$E$3:$E$1662,0,0,1)</f>
        <v>20600</v>
      </c>
    </row>
    <row r="283" spans="3:29" x14ac:dyDescent="0.4">
      <c r="C283" t="s">
        <v>758</v>
      </c>
      <c r="D283" t="s">
        <v>491</v>
      </c>
      <c r="E283">
        <v>20600</v>
      </c>
      <c r="R283" t="s">
        <v>31</v>
      </c>
      <c r="S283" s="2">
        <f t="shared" si="21"/>
        <v>27946940</v>
      </c>
      <c r="T283" s="2">
        <f t="shared" si="23"/>
        <v>20946700</v>
      </c>
      <c r="U283" s="2">
        <f t="shared" si="23"/>
        <v>49642700</v>
      </c>
      <c r="V283" s="2">
        <f t="shared" si="23"/>
        <v>24647800</v>
      </c>
      <c r="W283" s="2">
        <f t="shared" si="23"/>
        <v>28328200</v>
      </c>
      <c r="X283" s="2">
        <f t="shared" si="23"/>
        <v>16169300</v>
      </c>
      <c r="Y283" s="2" cm="1">
        <f t="array" ref="Y283">_xlfn.XLOOKUP(Y$1&amp;$R283,$C$3:$C$1662&amp;$D$3:$D$1662,$E$3:$E$1662,0,0,1)</f>
        <v>39800</v>
      </c>
      <c r="Z283" s="2" cm="1">
        <f t="array" ref="Z283">_xlfn.XLOOKUP(Z$1&amp;$R283,$C$3:$C$1662&amp;$D$3:$D$1662,$E$3:$E$1662,0,0,1)</f>
        <v>92900</v>
      </c>
      <c r="AA283" s="2" cm="1">
        <f t="array" ref="AA283">_xlfn.XLOOKUP(AA$1&amp;$R283,$C$3:$C$1662&amp;$D$3:$D$1662,$E$3:$E$1662,0,0,1)</f>
        <v>18500</v>
      </c>
      <c r="AB283" s="2" cm="1">
        <f t="array" ref="AB283">_xlfn.XLOOKUP(AB$1&amp;$R283,$C$3:$C$1662&amp;$D$3:$D$1662,$E$3:$E$1662,0,0,1)</f>
        <v>59000</v>
      </c>
      <c r="AC283" s="2" cm="1">
        <f t="array" ref="AC283">_xlfn.XLOOKUP(AC$1&amp;$R283,$C$3:$C$1662&amp;$D$3:$D$1662,$E$3:$E$1662,0,0,1)</f>
        <v>28900</v>
      </c>
    </row>
    <row r="284" spans="3:29" x14ac:dyDescent="0.4">
      <c r="C284" t="s">
        <v>758</v>
      </c>
      <c r="D284" t="s">
        <v>492</v>
      </c>
      <c r="E284">
        <v>28900</v>
      </c>
      <c r="R284" t="s">
        <v>91</v>
      </c>
      <c r="S284" s="2">
        <f t="shared" si="21"/>
        <v>28005840</v>
      </c>
      <c r="T284" s="2">
        <f t="shared" si="23"/>
        <v>21061800</v>
      </c>
      <c r="U284" s="2">
        <f t="shared" si="23"/>
        <v>49724000</v>
      </c>
      <c r="V284" s="2">
        <f t="shared" si="23"/>
        <v>24664000</v>
      </c>
      <c r="W284" s="2">
        <f t="shared" si="23"/>
        <v>28374100</v>
      </c>
      <c r="X284" s="2">
        <f t="shared" si="23"/>
        <v>16205300</v>
      </c>
      <c r="Y284" s="2" cm="1">
        <f t="array" ref="Y284">_xlfn.XLOOKUP(Y$1&amp;$R284,$C$3:$C$1662&amp;$D$3:$D$1662,$E$3:$E$1662,0,0,1)</f>
        <v>115100</v>
      </c>
      <c r="Z284" s="2" cm="1">
        <f t="array" ref="Z284">_xlfn.XLOOKUP(Z$1&amp;$R284,$C$3:$C$1662&amp;$D$3:$D$1662,$E$3:$E$1662,0,0,1)</f>
        <v>81300</v>
      </c>
      <c r="AA284" s="2" cm="1">
        <f t="array" ref="AA284">_xlfn.XLOOKUP(AA$1&amp;$R284,$C$3:$C$1662&amp;$D$3:$D$1662,$E$3:$E$1662,0,0,1)</f>
        <v>16200</v>
      </c>
      <c r="AB284" s="2" cm="1">
        <f t="array" ref="AB284">_xlfn.XLOOKUP(AB$1&amp;$R284,$C$3:$C$1662&amp;$D$3:$D$1662,$E$3:$E$1662,0,0,1)</f>
        <v>45900</v>
      </c>
      <c r="AC284" s="2" cm="1">
        <f t="array" ref="AC284">_xlfn.XLOOKUP(AC$1&amp;$R284,$C$3:$C$1662&amp;$D$3:$D$1662,$E$3:$E$1662,0,0,1)</f>
        <v>36000</v>
      </c>
    </row>
    <row r="285" spans="3:29" x14ac:dyDescent="0.4">
      <c r="C285" t="s">
        <v>758</v>
      </c>
      <c r="D285" t="s">
        <v>493</v>
      </c>
      <c r="E285">
        <v>36000</v>
      </c>
      <c r="R285" t="s">
        <v>169</v>
      </c>
      <c r="S285" s="2">
        <f t="shared" si="21"/>
        <v>28071540</v>
      </c>
      <c r="T285" s="2">
        <f t="shared" si="23"/>
        <v>21095400</v>
      </c>
      <c r="U285" s="2">
        <f t="shared" si="23"/>
        <v>49809800</v>
      </c>
      <c r="V285" s="2">
        <f t="shared" si="23"/>
        <v>24801800</v>
      </c>
      <c r="W285" s="2">
        <f t="shared" si="23"/>
        <v>28401000</v>
      </c>
      <c r="X285" s="2">
        <f t="shared" si="23"/>
        <v>16249700</v>
      </c>
      <c r="Y285" s="2" cm="1">
        <f t="array" ref="Y285">_xlfn.XLOOKUP(Y$1&amp;$R285,$C$3:$C$1662&amp;$D$3:$D$1662,$E$3:$E$1662,0,0,1)</f>
        <v>33600</v>
      </c>
      <c r="Z285" s="2" cm="1">
        <f t="array" ref="Z285">_xlfn.XLOOKUP(Z$1&amp;$R285,$C$3:$C$1662&amp;$D$3:$D$1662,$E$3:$E$1662,0,0,1)</f>
        <v>85800</v>
      </c>
      <c r="AA285" s="2" cm="1">
        <f t="array" ref="AA285">_xlfn.XLOOKUP(AA$1&amp;$R285,$C$3:$C$1662&amp;$D$3:$D$1662,$E$3:$E$1662,0,0,1)</f>
        <v>137800</v>
      </c>
      <c r="AB285" s="2" cm="1">
        <f t="array" ref="AB285">_xlfn.XLOOKUP(AB$1&amp;$R285,$C$3:$C$1662&amp;$D$3:$D$1662,$E$3:$E$1662,0,0,1)</f>
        <v>26900</v>
      </c>
      <c r="AC285" s="2" cm="1">
        <f t="array" ref="AC285">_xlfn.XLOOKUP(AC$1&amp;$R285,$C$3:$C$1662&amp;$D$3:$D$1662,$E$3:$E$1662,0,0,1)</f>
        <v>44400</v>
      </c>
    </row>
    <row r="286" spans="3:29" x14ac:dyDescent="0.4">
      <c r="C286" t="s">
        <v>758</v>
      </c>
      <c r="D286" t="s">
        <v>494</v>
      </c>
      <c r="E286">
        <v>44400</v>
      </c>
      <c r="R286" t="s">
        <v>52</v>
      </c>
      <c r="S286" s="2">
        <f t="shared" si="21"/>
        <v>28124560</v>
      </c>
      <c r="T286" s="2">
        <f t="shared" si="23"/>
        <v>21127000</v>
      </c>
      <c r="U286" s="2">
        <f t="shared" si="23"/>
        <v>49875900</v>
      </c>
      <c r="V286" s="2">
        <f t="shared" si="23"/>
        <v>24854500</v>
      </c>
      <c r="W286" s="2">
        <f t="shared" si="23"/>
        <v>28479400</v>
      </c>
      <c r="X286" s="2">
        <f t="shared" si="23"/>
        <v>16286000</v>
      </c>
      <c r="Y286" s="2" cm="1">
        <f t="array" ref="Y286">_xlfn.XLOOKUP(Y$1&amp;$R286,$C$3:$C$1662&amp;$D$3:$D$1662,$E$3:$E$1662,0,0,1)</f>
        <v>31600</v>
      </c>
      <c r="Z286" s="2" cm="1">
        <f t="array" ref="Z286">_xlfn.XLOOKUP(Z$1&amp;$R286,$C$3:$C$1662&amp;$D$3:$D$1662,$E$3:$E$1662,0,0,1)</f>
        <v>66100</v>
      </c>
      <c r="AA286" s="2" cm="1">
        <f t="array" ref="AA286">_xlfn.XLOOKUP(AA$1&amp;$R286,$C$3:$C$1662&amp;$D$3:$D$1662,$E$3:$E$1662,0,0,1)</f>
        <v>52700</v>
      </c>
      <c r="AB286" s="2" cm="1">
        <f t="array" ref="AB286">_xlfn.XLOOKUP(AB$1&amp;$R286,$C$3:$C$1662&amp;$D$3:$D$1662,$E$3:$E$1662,0,0,1)</f>
        <v>78400</v>
      </c>
      <c r="AC286" s="2" cm="1">
        <f t="array" ref="AC286">_xlfn.XLOOKUP(AC$1&amp;$R286,$C$3:$C$1662&amp;$D$3:$D$1662,$E$3:$E$1662,0,0,1)</f>
        <v>36300</v>
      </c>
    </row>
    <row r="287" spans="3:29" x14ac:dyDescent="0.4">
      <c r="C287" t="s">
        <v>758</v>
      </c>
      <c r="D287" t="s">
        <v>495</v>
      </c>
      <c r="E287">
        <v>36300</v>
      </c>
      <c r="R287" t="s">
        <v>72</v>
      </c>
      <c r="S287" s="2">
        <f t="shared" si="21"/>
        <v>28181840</v>
      </c>
      <c r="T287" s="2">
        <f t="shared" si="23"/>
        <v>21147600</v>
      </c>
      <c r="U287" s="2">
        <f t="shared" si="23"/>
        <v>49952500</v>
      </c>
      <c r="V287" s="2">
        <f t="shared" si="23"/>
        <v>24911100</v>
      </c>
      <c r="W287" s="2">
        <f t="shared" si="23"/>
        <v>28525300</v>
      </c>
      <c r="X287" s="2">
        <f t="shared" si="23"/>
        <v>16372700</v>
      </c>
      <c r="Y287" s="2" cm="1">
        <f t="array" ref="Y287">_xlfn.XLOOKUP(Y$1&amp;$R287,$C$3:$C$1662&amp;$D$3:$D$1662,$E$3:$E$1662,0,0,1)</f>
        <v>20600</v>
      </c>
      <c r="Z287" s="2" cm="1">
        <f t="array" ref="Z287">_xlfn.XLOOKUP(Z$1&amp;$R287,$C$3:$C$1662&amp;$D$3:$D$1662,$E$3:$E$1662,0,0,1)</f>
        <v>76600</v>
      </c>
      <c r="AA287" s="2" cm="1">
        <f t="array" ref="AA287">_xlfn.XLOOKUP(AA$1&amp;$R287,$C$3:$C$1662&amp;$D$3:$D$1662,$E$3:$E$1662,0,0,1)</f>
        <v>56600</v>
      </c>
      <c r="AB287" s="2" cm="1">
        <f t="array" ref="AB287">_xlfn.XLOOKUP(AB$1&amp;$R287,$C$3:$C$1662&amp;$D$3:$D$1662,$E$3:$E$1662,0,0,1)</f>
        <v>45900</v>
      </c>
      <c r="AC287" s="2" cm="1">
        <f t="array" ref="AC287">_xlfn.XLOOKUP(AC$1&amp;$R287,$C$3:$C$1662&amp;$D$3:$D$1662,$E$3:$E$1662,0,0,1)</f>
        <v>86700</v>
      </c>
    </row>
    <row r="288" spans="3:29" x14ac:dyDescent="0.4">
      <c r="C288" t="s">
        <v>758</v>
      </c>
      <c r="D288" t="s">
        <v>496</v>
      </c>
      <c r="E288">
        <v>86700</v>
      </c>
      <c r="R288" t="s">
        <v>277</v>
      </c>
      <c r="S288" s="2">
        <f t="shared" si="21"/>
        <v>28254960</v>
      </c>
      <c r="T288" s="2">
        <f t="shared" si="23"/>
        <v>21194400</v>
      </c>
      <c r="U288" s="2">
        <f t="shared" si="23"/>
        <v>50006500</v>
      </c>
      <c r="V288" s="2">
        <f t="shared" si="23"/>
        <v>25092800</v>
      </c>
      <c r="W288" s="2">
        <f t="shared" si="23"/>
        <v>28573600</v>
      </c>
      <c r="X288" s="2">
        <f t="shared" si="23"/>
        <v>16407500</v>
      </c>
      <c r="Y288" s="2" cm="1">
        <f t="array" ref="Y288">_xlfn.XLOOKUP(Y$1&amp;$R288,$C$3:$C$1662&amp;$D$3:$D$1662,$E$3:$E$1662,0,0,1)</f>
        <v>46800</v>
      </c>
      <c r="Z288" s="2" cm="1">
        <f t="array" ref="Z288">_xlfn.XLOOKUP(Z$1&amp;$R288,$C$3:$C$1662&amp;$D$3:$D$1662,$E$3:$E$1662,0,0,1)</f>
        <v>54000</v>
      </c>
      <c r="AA288" s="2" cm="1">
        <f t="array" ref="AA288">_xlfn.XLOOKUP(AA$1&amp;$R288,$C$3:$C$1662&amp;$D$3:$D$1662,$E$3:$E$1662,0,0,1)</f>
        <v>181700</v>
      </c>
      <c r="AB288" s="2" cm="1">
        <f t="array" ref="AB288">_xlfn.XLOOKUP(AB$1&amp;$R288,$C$3:$C$1662&amp;$D$3:$D$1662,$E$3:$E$1662,0,0,1)</f>
        <v>48300</v>
      </c>
      <c r="AC288" s="2" cm="1">
        <f t="array" ref="AC288">_xlfn.XLOOKUP(AC$1&amp;$R288,$C$3:$C$1662&amp;$D$3:$D$1662,$E$3:$E$1662,0,0,1)</f>
        <v>34800</v>
      </c>
    </row>
    <row r="289" spans="3:29" x14ac:dyDescent="0.4">
      <c r="C289" t="s">
        <v>758</v>
      </c>
      <c r="D289" t="s">
        <v>497</v>
      </c>
      <c r="E289">
        <v>34800</v>
      </c>
      <c r="R289" t="s">
        <v>56</v>
      </c>
      <c r="S289" s="2">
        <f t="shared" si="21"/>
        <v>28299040</v>
      </c>
      <c r="T289" s="2">
        <f t="shared" si="23"/>
        <v>21221400</v>
      </c>
      <c r="U289" s="2">
        <f t="shared" si="23"/>
        <v>50064000</v>
      </c>
      <c r="V289" s="2">
        <f t="shared" si="23"/>
        <v>25176700</v>
      </c>
      <c r="W289" s="2">
        <f t="shared" si="23"/>
        <v>28607100</v>
      </c>
      <c r="X289" s="2">
        <f t="shared" si="23"/>
        <v>16426000</v>
      </c>
      <c r="Y289" s="2" cm="1">
        <f t="array" ref="Y289">_xlfn.XLOOKUP(Y$1&amp;$R289,$C$3:$C$1662&amp;$D$3:$D$1662,$E$3:$E$1662,0,0,1)</f>
        <v>27000</v>
      </c>
      <c r="Z289" s="2" cm="1">
        <f t="array" ref="Z289">_xlfn.XLOOKUP(Z$1&amp;$R289,$C$3:$C$1662&amp;$D$3:$D$1662,$E$3:$E$1662,0,0,1)</f>
        <v>57500</v>
      </c>
      <c r="AA289" s="2" cm="1">
        <f t="array" ref="AA289">_xlfn.XLOOKUP(AA$1&amp;$R289,$C$3:$C$1662&amp;$D$3:$D$1662,$E$3:$E$1662,0,0,1)</f>
        <v>83900</v>
      </c>
      <c r="AB289" s="2" cm="1">
        <f t="array" ref="AB289">_xlfn.XLOOKUP(AB$1&amp;$R289,$C$3:$C$1662&amp;$D$3:$D$1662,$E$3:$E$1662,0,0,1)</f>
        <v>33500</v>
      </c>
      <c r="AC289" s="2" cm="1">
        <f t="array" ref="AC289">_xlfn.XLOOKUP(AC$1&amp;$R289,$C$3:$C$1662&amp;$D$3:$D$1662,$E$3:$E$1662,0,0,1)</f>
        <v>18500</v>
      </c>
    </row>
    <row r="290" spans="3:29" x14ac:dyDescent="0.4">
      <c r="C290" t="s">
        <v>758</v>
      </c>
      <c r="D290" t="s">
        <v>498</v>
      </c>
      <c r="E290">
        <v>18500</v>
      </c>
      <c r="R290" t="s">
        <v>35</v>
      </c>
      <c r="S290" s="2">
        <f t="shared" si="21"/>
        <v>28341320</v>
      </c>
      <c r="T290" s="2">
        <f t="shared" si="23"/>
        <v>21240300</v>
      </c>
      <c r="U290" s="2">
        <f t="shared" si="23"/>
        <v>50135100</v>
      </c>
      <c r="V290" s="2">
        <f t="shared" si="23"/>
        <v>25212500</v>
      </c>
      <c r="W290" s="2">
        <f t="shared" si="23"/>
        <v>28632600</v>
      </c>
      <c r="X290" s="2">
        <f t="shared" si="23"/>
        <v>16486100</v>
      </c>
      <c r="Y290" s="2" cm="1">
        <f t="array" ref="Y290">_xlfn.XLOOKUP(Y$1&amp;$R290,$C$3:$C$1662&amp;$D$3:$D$1662,$E$3:$E$1662,0,0,1)</f>
        <v>18900</v>
      </c>
      <c r="Z290" s="2" cm="1">
        <f t="array" ref="Z290">_xlfn.XLOOKUP(Z$1&amp;$R290,$C$3:$C$1662&amp;$D$3:$D$1662,$E$3:$E$1662,0,0,1)</f>
        <v>71100</v>
      </c>
      <c r="AA290" s="2" cm="1">
        <f t="array" ref="AA290">_xlfn.XLOOKUP(AA$1&amp;$R290,$C$3:$C$1662&amp;$D$3:$D$1662,$E$3:$E$1662,0,0,1)</f>
        <v>35800</v>
      </c>
      <c r="AB290" s="2" cm="1">
        <f t="array" ref="AB290">_xlfn.XLOOKUP(AB$1&amp;$R290,$C$3:$C$1662&amp;$D$3:$D$1662,$E$3:$E$1662,0,0,1)</f>
        <v>25500</v>
      </c>
      <c r="AC290" s="2" cm="1">
        <f t="array" ref="AC290">_xlfn.XLOOKUP(AC$1&amp;$R290,$C$3:$C$1662&amp;$D$3:$D$1662,$E$3:$E$1662,0,0,1)</f>
        <v>60100</v>
      </c>
    </row>
    <row r="291" spans="3:29" x14ac:dyDescent="0.4">
      <c r="C291" t="s">
        <v>758</v>
      </c>
      <c r="D291" t="s">
        <v>499</v>
      </c>
      <c r="E291">
        <v>60100</v>
      </c>
      <c r="R291" t="s">
        <v>309</v>
      </c>
      <c r="S291" s="2">
        <f t="shared" si="21"/>
        <v>28375160</v>
      </c>
      <c r="T291" s="2">
        <f t="shared" si="23"/>
        <v>21250000</v>
      </c>
      <c r="U291" s="2">
        <f t="shared" si="23"/>
        <v>50180700</v>
      </c>
      <c r="V291" s="2">
        <f t="shared" si="23"/>
        <v>25259200</v>
      </c>
      <c r="W291" s="2">
        <f t="shared" si="23"/>
        <v>28660600</v>
      </c>
      <c r="X291" s="2">
        <f t="shared" si="23"/>
        <v>16525300</v>
      </c>
      <c r="Y291" s="2" cm="1">
        <f t="array" ref="Y291">_xlfn.XLOOKUP(Y$1&amp;$R291,$C$3:$C$1662&amp;$D$3:$D$1662,$E$3:$E$1662,0,0,1)</f>
        <v>9700</v>
      </c>
      <c r="Z291" s="2" cm="1">
        <f t="array" ref="Z291">_xlfn.XLOOKUP(Z$1&amp;$R291,$C$3:$C$1662&amp;$D$3:$D$1662,$E$3:$E$1662,0,0,1)</f>
        <v>45600</v>
      </c>
      <c r="AA291" s="2" cm="1">
        <f t="array" ref="AA291">_xlfn.XLOOKUP(AA$1&amp;$R291,$C$3:$C$1662&amp;$D$3:$D$1662,$E$3:$E$1662,0,0,1)</f>
        <v>46700</v>
      </c>
      <c r="AB291" s="2" cm="1">
        <f t="array" ref="AB291">_xlfn.XLOOKUP(AB$1&amp;$R291,$C$3:$C$1662&amp;$D$3:$D$1662,$E$3:$E$1662,0,0,1)</f>
        <v>28000</v>
      </c>
      <c r="AC291" s="2" cm="1">
        <f t="array" ref="AC291">_xlfn.XLOOKUP(AC$1&amp;$R291,$C$3:$C$1662&amp;$D$3:$D$1662,$E$3:$E$1662,0,0,1)</f>
        <v>39200</v>
      </c>
    </row>
    <row r="292" spans="3:29" x14ac:dyDescent="0.4">
      <c r="C292" t="s">
        <v>758</v>
      </c>
      <c r="D292" t="s">
        <v>500</v>
      </c>
      <c r="E292">
        <v>39200</v>
      </c>
      <c r="R292" t="s">
        <v>278</v>
      </c>
      <c r="S292" s="2">
        <f t="shared" si="21"/>
        <v>28440580</v>
      </c>
      <c r="T292" s="2">
        <f t="shared" ref="T292:X307" si="24">T291+Y292</f>
        <v>21287200</v>
      </c>
      <c r="U292" s="2">
        <f t="shared" si="24"/>
        <v>50277700</v>
      </c>
      <c r="V292" s="2">
        <f t="shared" si="24"/>
        <v>25293000</v>
      </c>
      <c r="W292" s="2">
        <f t="shared" si="24"/>
        <v>28691400</v>
      </c>
      <c r="X292" s="2">
        <f t="shared" si="24"/>
        <v>16653600</v>
      </c>
      <c r="Y292" s="2" cm="1">
        <f t="array" ref="Y292">_xlfn.XLOOKUP(Y$1&amp;$R292,$C$3:$C$1662&amp;$D$3:$D$1662,$E$3:$E$1662,0,0,1)</f>
        <v>37200</v>
      </c>
      <c r="Z292" s="2" cm="1">
        <f t="array" ref="Z292">_xlfn.XLOOKUP(Z$1&amp;$R292,$C$3:$C$1662&amp;$D$3:$D$1662,$E$3:$E$1662,0,0,1)</f>
        <v>97000</v>
      </c>
      <c r="AA292" s="2" cm="1">
        <f t="array" ref="AA292">_xlfn.XLOOKUP(AA$1&amp;$R292,$C$3:$C$1662&amp;$D$3:$D$1662,$E$3:$E$1662,0,0,1)</f>
        <v>33800</v>
      </c>
      <c r="AB292" s="2" cm="1">
        <f t="array" ref="AB292">_xlfn.XLOOKUP(AB$1&amp;$R292,$C$3:$C$1662&amp;$D$3:$D$1662,$E$3:$E$1662,0,0,1)</f>
        <v>30800</v>
      </c>
      <c r="AC292" s="2" cm="1">
        <f t="array" ref="AC292">_xlfn.XLOOKUP(AC$1&amp;$R292,$C$3:$C$1662&amp;$D$3:$D$1662,$E$3:$E$1662,0,0,1)</f>
        <v>128300</v>
      </c>
    </row>
    <row r="293" spans="3:29" x14ac:dyDescent="0.4">
      <c r="C293" t="s">
        <v>758</v>
      </c>
      <c r="D293" t="s">
        <v>501</v>
      </c>
      <c r="E293">
        <v>128300</v>
      </c>
      <c r="R293" t="s">
        <v>262</v>
      </c>
      <c r="S293" s="2">
        <f t="shared" si="21"/>
        <v>28488460</v>
      </c>
      <c r="T293" s="2">
        <f t="shared" si="24"/>
        <v>21318800</v>
      </c>
      <c r="U293" s="2">
        <f t="shared" si="24"/>
        <v>50323600</v>
      </c>
      <c r="V293" s="2">
        <f t="shared" si="24"/>
        <v>25378600</v>
      </c>
      <c r="W293" s="2">
        <f t="shared" si="24"/>
        <v>28735900</v>
      </c>
      <c r="X293" s="2">
        <f t="shared" si="24"/>
        <v>16685400</v>
      </c>
      <c r="Y293" s="2" cm="1">
        <f t="array" ref="Y293">_xlfn.XLOOKUP(Y$1&amp;$R293,$C$3:$C$1662&amp;$D$3:$D$1662,$E$3:$E$1662,0,0,1)</f>
        <v>31600</v>
      </c>
      <c r="Z293" s="2" cm="1">
        <f t="array" ref="Z293">_xlfn.XLOOKUP(Z$1&amp;$R293,$C$3:$C$1662&amp;$D$3:$D$1662,$E$3:$E$1662,0,0,1)</f>
        <v>45900</v>
      </c>
      <c r="AA293" s="2" cm="1">
        <f t="array" ref="AA293">_xlfn.XLOOKUP(AA$1&amp;$R293,$C$3:$C$1662&amp;$D$3:$D$1662,$E$3:$E$1662,0,0,1)</f>
        <v>85600</v>
      </c>
      <c r="AB293" s="2" cm="1">
        <f t="array" ref="AB293">_xlfn.XLOOKUP(AB$1&amp;$R293,$C$3:$C$1662&amp;$D$3:$D$1662,$E$3:$E$1662,0,0,1)</f>
        <v>44500</v>
      </c>
      <c r="AC293" s="2" cm="1">
        <f t="array" ref="AC293">_xlfn.XLOOKUP(AC$1&amp;$R293,$C$3:$C$1662&amp;$D$3:$D$1662,$E$3:$E$1662,0,0,1)</f>
        <v>31800</v>
      </c>
    </row>
    <row r="294" spans="3:29" x14ac:dyDescent="0.4">
      <c r="C294" t="s">
        <v>758</v>
      </c>
      <c r="D294" t="s">
        <v>502</v>
      </c>
      <c r="E294">
        <v>31800</v>
      </c>
      <c r="R294" t="s">
        <v>16</v>
      </c>
      <c r="S294" s="2">
        <f t="shared" si="21"/>
        <v>28530480</v>
      </c>
      <c r="T294" s="2">
        <f t="shared" si="24"/>
        <v>21343100</v>
      </c>
      <c r="U294" s="2">
        <f t="shared" si="24"/>
        <v>50385400</v>
      </c>
      <c r="V294" s="2">
        <f t="shared" si="24"/>
        <v>25403100</v>
      </c>
      <c r="W294" s="2">
        <f t="shared" si="24"/>
        <v>28758300</v>
      </c>
      <c r="X294" s="2">
        <f t="shared" si="24"/>
        <v>16762500</v>
      </c>
      <c r="Y294" s="2" cm="1">
        <f t="array" ref="Y294">_xlfn.XLOOKUP(Y$1&amp;$R294,$C$3:$C$1662&amp;$D$3:$D$1662,$E$3:$E$1662,0,0,1)</f>
        <v>24300</v>
      </c>
      <c r="Z294" s="2" cm="1">
        <f t="array" ref="Z294">_xlfn.XLOOKUP(Z$1&amp;$R294,$C$3:$C$1662&amp;$D$3:$D$1662,$E$3:$E$1662,0,0,1)</f>
        <v>61800</v>
      </c>
      <c r="AA294" s="2" cm="1">
        <f t="array" ref="AA294">_xlfn.XLOOKUP(AA$1&amp;$R294,$C$3:$C$1662&amp;$D$3:$D$1662,$E$3:$E$1662,0,0,1)</f>
        <v>24500</v>
      </c>
      <c r="AB294" s="2" cm="1">
        <f t="array" ref="AB294">_xlfn.XLOOKUP(AB$1&amp;$R294,$C$3:$C$1662&amp;$D$3:$D$1662,$E$3:$E$1662,0,0,1)</f>
        <v>22400</v>
      </c>
      <c r="AC294" s="2" cm="1">
        <f t="array" ref="AC294">_xlfn.XLOOKUP(AC$1&amp;$R294,$C$3:$C$1662&amp;$D$3:$D$1662,$E$3:$E$1662,0,0,1)</f>
        <v>77100</v>
      </c>
    </row>
    <row r="295" spans="3:29" x14ac:dyDescent="0.4">
      <c r="C295" t="s">
        <v>758</v>
      </c>
      <c r="D295" t="s">
        <v>503</v>
      </c>
      <c r="E295">
        <v>77100</v>
      </c>
      <c r="R295" t="s">
        <v>104</v>
      </c>
      <c r="S295" s="2">
        <f t="shared" si="21"/>
        <v>28574680</v>
      </c>
      <c r="T295" s="2">
        <f t="shared" si="24"/>
        <v>21362200</v>
      </c>
      <c r="U295" s="2">
        <f t="shared" si="24"/>
        <v>50459600</v>
      </c>
      <c r="V295" s="2">
        <f t="shared" si="24"/>
        <v>25425300</v>
      </c>
      <c r="W295" s="2">
        <f t="shared" si="24"/>
        <v>28812200</v>
      </c>
      <c r="X295" s="2">
        <f t="shared" si="24"/>
        <v>16814100</v>
      </c>
      <c r="Y295" s="2" cm="1">
        <f t="array" ref="Y295">_xlfn.XLOOKUP(Y$1&amp;$R295,$C$3:$C$1662&amp;$D$3:$D$1662,$E$3:$E$1662,0,0,1)</f>
        <v>19100</v>
      </c>
      <c r="Z295" s="2" cm="1">
        <f t="array" ref="Z295">_xlfn.XLOOKUP(Z$1&amp;$R295,$C$3:$C$1662&amp;$D$3:$D$1662,$E$3:$E$1662,0,0,1)</f>
        <v>74200</v>
      </c>
      <c r="AA295" s="2" cm="1">
        <f t="array" ref="AA295">_xlfn.XLOOKUP(AA$1&amp;$R295,$C$3:$C$1662&amp;$D$3:$D$1662,$E$3:$E$1662,0,0,1)</f>
        <v>22200</v>
      </c>
      <c r="AB295" s="2" cm="1">
        <f t="array" ref="AB295">_xlfn.XLOOKUP(AB$1&amp;$R295,$C$3:$C$1662&amp;$D$3:$D$1662,$E$3:$E$1662,0,0,1)</f>
        <v>53900</v>
      </c>
      <c r="AC295" s="2" cm="1">
        <f t="array" ref="AC295">_xlfn.XLOOKUP(AC$1&amp;$R295,$C$3:$C$1662&amp;$D$3:$D$1662,$E$3:$E$1662,0,0,1)</f>
        <v>51600</v>
      </c>
    </row>
    <row r="296" spans="3:29" x14ac:dyDescent="0.4">
      <c r="C296" t="s">
        <v>758</v>
      </c>
      <c r="D296" t="s">
        <v>504</v>
      </c>
      <c r="E296">
        <v>51600</v>
      </c>
      <c r="R296" t="s">
        <v>130</v>
      </c>
      <c r="S296" s="2">
        <f t="shared" si="21"/>
        <v>28626540</v>
      </c>
      <c r="T296" s="2">
        <f t="shared" si="24"/>
        <v>21378500</v>
      </c>
      <c r="U296" s="2">
        <f t="shared" si="24"/>
        <v>50605300</v>
      </c>
      <c r="V296" s="2">
        <f t="shared" si="24"/>
        <v>25463600</v>
      </c>
      <c r="W296" s="2">
        <f t="shared" si="24"/>
        <v>28847600</v>
      </c>
      <c r="X296" s="2">
        <f t="shared" si="24"/>
        <v>16837700</v>
      </c>
      <c r="Y296" s="2" cm="1">
        <f t="array" ref="Y296">_xlfn.XLOOKUP(Y$1&amp;$R296,$C$3:$C$1662&amp;$D$3:$D$1662,$E$3:$E$1662,0,0,1)</f>
        <v>16300</v>
      </c>
      <c r="Z296" s="2" cm="1">
        <f t="array" ref="Z296">_xlfn.XLOOKUP(Z$1&amp;$R296,$C$3:$C$1662&amp;$D$3:$D$1662,$E$3:$E$1662,0,0,1)</f>
        <v>145700</v>
      </c>
      <c r="AA296" s="2" cm="1">
        <f t="array" ref="AA296">_xlfn.XLOOKUP(AA$1&amp;$R296,$C$3:$C$1662&amp;$D$3:$D$1662,$E$3:$E$1662,0,0,1)</f>
        <v>38300</v>
      </c>
      <c r="AB296" s="2" cm="1">
        <f t="array" ref="AB296">_xlfn.XLOOKUP(AB$1&amp;$R296,$C$3:$C$1662&amp;$D$3:$D$1662,$E$3:$E$1662,0,0,1)</f>
        <v>35400</v>
      </c>
      <c r="AC296" s="2" cm="1">
        <f t="array" ref="AC296">_xlfn.XLOOKUP(AC$1&amp;$R296,$C$3:$C$1662&amp;$D$3:$D$1662,$E$3:$E$1662,0,0,1)</f>
        <v>23600</v>
      </c>
    </row>
    <row r="297" spans="3:29" x14ac:dyDescent="0.4">
      <c r="C297" t="s">
        <v>758</v>
      </c>
      <c r="D297" t="s">
        <v>505</v>
      </c>
      <c r="E297">
        <v>23600</v>
      </c>
      <c r="R297" t="s">
        <v>73</v>
      </c>
      <c r="S297" s="2">
        <f t="shared" si="21"/>
        <v>28703420</v>
      </c>
      <c r="T297" s="2">
        <f t="shared" si="24"/>
        <v>21492500</v>
      </c>
      <c r="U297" s="2">
        <f t="shared" si="24"/>
        <v>50720200</v>
      </c>
      <c r="V297" s="2">
        <f t="shared" si="24"/>
        <v>25563600</v>
      </c>
      <c r="W297" s="2">
        <f t="shared" si="24"/>
        <v>28884100</v>
      </c>
      <c r="X297" s="2">
        <f t="shared" si="24"/>
        <v>16856700</v>
      </c>
      <c r="Y297" s="2" cm="1">
        <f t="array" ref="Y297">_xlfn.XLOOKUP(Y$1&amp;$R297,$C$3:$C$1662&amp;$D$3:$D$1662,$E$3:$E$1662,0,0,1)</f>
        <v>114000</v>
      </c>
      <c r="Z297" s="2" cm="1">
        <f t="array" ref="Z297">_xlfn.XLOOKUP(Z$1&amp;$R297,$C$3:$C$1662&amp;$D$3:$D$1662,$E$3:$E$1662,0,0,1)</f>
        <v>114900</v>
      </c>
      <c r="AA297" s="2" cm="1">
        <f t="array" ref="AA297">_xlfn.XLOOKUP(AA$1&amp;$R297,$C$3:$C$1662&amp;$D$3:$D$1662,$E$3:$E$1662,0,0,1)</f>
        <v>100000</v>
      </c>
      <c r="AB297" s="2" cm="1">
        <f t="array" ref="AB297">_xlfn.XLOOKUP(AB$1&amp;$R297,$C$3:$C$1662&amp;$D$3:$D$1662,$E$3:$E$1662,0,0,1)</f>
        <v>36500</v>
      </c>
      <c r="AC297" s="2" cm="1">
        <f t="array" ref="AC297">_xlfn.XLOOKUP(AC$1&amp;$R297,$C$3:$C$1662&amp;$D$3:$D$1662,$E$3:$E$1662,0,0,1)</f>
        <v>19000</v>
      </c>
    </row>
    <row r="298" spans="3:29" x14ac:dyDescent="0.4">
      <c r="C298" t="s">
        <v>758</v>
      </c>
      <c r="D298" t="s">
        <v>506</v>
      </c>
      <c r="E298">
        <v>19000</v>
      </c>
      <c r="R298" t="s">
        <v>10</v>
      </c>
      <c r="S298" s="2">
        <f t="shared" si="21"/>
        <v>28755980</v>
      </c>
      <c r="T298" s="2">
        <f t="shared" si="24"/>
        <v>21514500</v>
      </c>
      <c r="U298" s="2">
        <f t="shared" si="24"/>
        <v>50830400</v>
      </c>
      <c r="V298" s="2">
        <f t="shared" si="24"/>
        <v>25610500</v>
      </c>
      <c r="W298" s="2">
        <f t="shared" si="24"/>
        <v>28939800</v>
      </c>
      <c r="X298" s="2">
        <f t="shared" si="24"/>
        <v>16884700</v>
      </c>
      <c r="Y298" s="2" cm="1">
        <f t="array" ref="Y298">_xlfn.XLOOKUP(Y$1&amp;$R298,$C$3:$C$1662&amp;$D$3:$D$1662,$E$3:$E$1662,0,0,1)</f>
        <v>22000</v>
      </c>
      <c r="Z298" s="2" cm="1">
        <f t="array" ref="Z298">_xlfn.XLOOKUP(Z$1&amp;$R298,$C$3:$C$1662&amp;$D$3:$D$1662,$E$3:$E$1662,0,0,1)</f>
        <v>110200</v>
      </c>
      <c r="AA298" s="2" cm="1">
        <f t="array" ref="AA298">_xlfn.XLOOKUP(AA$1&amp;$R298,$C$3:$C$1662&amp;$D$3:$D$1662,$E$3:$E$1662,0,0,1)</f>
        <v>46900</v>
      </c>
      <c r="AB298" s="2" cm="1">
        <f t="array" ref="AB298">_xlfn.XLOOKUP(AB$1&amp;$R298,$C$3:$C$1662&amp;$D$3:$D$1662,$E$3:$E$1662,0,0,1)</f>
        <v>55700</v>
      </c>
      <c r="AC298" s="2" cm="1">
        <f t="array" ref="AC298">_xlfn.XLOOKUP(AC$1&amp;$R298,$C$3:$C$1662&amp;$D$3:$D$1662,$E$3:$E$1662,0,0,1)</f>
        <v>28000</v>
      </c>
    </row>
    <row r="299" spans="3:29" x14ac:dyDescent="0.4">
      <c r="C299" t="s">
        <v>758</v>
      </c>
      <c r="D299" t="s">
        <v>507</v>
      </c>
      <c r="E299">
        <v>28000</v>
      </c>
      <c r="R299" t="s">
        <v>215</v>
      </c>
      <c r="S299" s="2">
        <f t="shared" si="21"/>
        <v>28805560</v>
      </c>
      <c r="T299" s="2">
        <f t="shared" si="24"/>
        <v>21569500</v>
      </c>
      <c r="U299" s="2">
        <f t="shared" si="24"/>
        <v>50895300</v>
      </c>
      <c r="V299" s="2">
        <f t="shared" si="24"/>
        <v>25673000</v>
      </c>
      <c r="W299" s="2">
        <f t="shared" si="24"/>
        <v>28974100</v>
      </c>
      <c r="X299" s="2">
        <f t="shared" si="24"/>
        <v>16915900</v>
      </c>
      <c r="Y299" s="2" cm="1">
        <f t="array" ref="Y299">_xlfn.XLOOKUP(Y$1&amp;$R299,$C$3:$C$1662&amp;$D$3:$D$1662,$E$3:$E$1662,0,0,1)</f>
        <v>55000</v>
      </c>
      <c r="Z299" s="2" cm="1">
        <f t="array" ref="Z299">_xlfn.XLOOKUP(Z$1&amp;$R299,$C$3:$C$1662&amp;$D$3:$D$1662,$E$3:$E$1662,0,0,1)</f>
        <v>64900</v>
      </c>
      <c r="AA299" s="2" cm="1">
        <f t="array" ref="AA299">_xlfn.XLOOKUP(AA$1&amp;$R299,$C$3:$C$1662&amp;$D$3:$D$1662,$E$3:$E$1662,0,0,1)</f>
        <v>62500</v>
      </c>
      <c r="AB299" s="2" cm="1">
        <f t="array" ref="AB299">_xlfn.XLOOKUP(AB$1&amp;$R299,$C$3:$C$1662&amp;$D$3:$D$1662,$E$3:$E$1662,0,0,1)</f>
        <v>34300</v>
      </c>
      <c r="AC299" s="2" cm="1">
        <f t="array" ref="AC299">_xlfn.XLOOKUP(AC$1&amp;$R299,$C$3:$C$1662&amp;$D$3:$D$1662,$E$3:$E$1662,0,0,1)</f>
        <v>31200</v>
      </c>
    </row>
    <row r="300" spans="3:29" x14ac:dyDescent="0.4">
      <c r="C300" t="s">
        <v>758</v>
      </c>
      <c r="D300" t="s">
        <v>508</v>
      </c>
      <c r="E300">
        <v>31200</v>
      </c>
      <c r="R300" t="s">
        <v>227</v>
      </c>
      <c r="S300" s="2">
        <f t="shared" si="21"/>
        <v>28836900</v>
      </c>
      <c r="T300" s="2">
        <f t="shared" si="24"/>
        <v>21584000</v>
      </c>
      <c r="U300" s="2">
        <f t="shared" si="24"/>
        <v>50947600</v>
      </c>
      <c r="V300" s="2">
        <f t="shared" si="24"/>
        <v>25700900</v>
      </c>
      <c r="W300" s="2">
        <f t="shared" si="24"/>
        <v>29006200</v>
      </c>
      <c r="X300" s="2">
        <f t="shared" si="24"/>
        <v>16945800</v>
      </c>
      <c r="Y300" s="2" cm="1">
        <f t="array" ref="Y300">_xlfn.XLOOKUP(Y$1&amp;$R300,$C$3:$C$1662&amp;$D$3:$D$1662,$E$3:$E$1662,0,0,1)</f>
        <v>14500</v>
      </c>
      <c r="Z300" s="2" cm="1">
        <f t="array" ref="Z300">_xlfn.XLOOKUP(Z$1&amp;$R300,$C$3:$C$1662&amp;$D$3:$D$1662,$E$3:$E$1662,0,0,1)</f>
        <v>52300</v>
      </c>
      <c r="AA300" s="2" cm="1">
        <f t="array" ref="AA300">_xlfn.XLOOKUP(AA$1&amp;$R300,$C$3:$C$1662&amp;$D$3:$D$1662,$E$3:$E$1662,0,0,1)</f>
        <v>27900</v>
      </c>
      <c r="AB300" s="2" cm="1">
        <f t="array" ref="AB300">_xlfn.XLOOKUP(AB$1&amp;$R300,$C$3:$C$1662&amp;$D$3:$D$1662,$E$3:$E$1662,0,0,1)</f>
        <v>32100</v>
      </c>
      <c r="AC300" s="2" cm="1">
        <f t="array" ref="AC300">_xlfn.XLOOKUP(AC$1&amp;$R300,$C$3:$C$1662&amp;$D$3:$D$1662,$E$3:$E$1662,0,0,1)</f>
        <v>29900</v>
      </c>
    </row>
    <row r="301" spans="3:29" x14ac:dyDescent="0.4">
      <c r="C301" t="s">
        <v>758</v>
      </c>
      <c r="D301" t="s">
        <v>509</v>
      </c>
      <c r="E301">
        <v>29900</v>
      </c>
      <c r="R301" t="s">
        <v>235</v>
      </c>
      <c r="S301" s="2">
        <f t="shared" si="21"/>
        <v>28885120</v>
      </c>
      <c r="T301" s="2">
        <f t="shared" si="24"/>
        <v>21610400</v>
      </c>
      <c r="U301" s="2">
        <f t="shared" si="24"/>
        <v>51019200</v>
      </c>
      <c r="V301" s="2">
        <f t="shared" si="24"/>
        <v>25745200</v>
      </c>
      <c r="W301" s="2">
        <f t="shared" si="24"/>
        <v>29065200</v>
      </c>
      <c r="X301" s="2">
        <f t="shared" si="24"/>
        <v>16985600</v>
      </c>
      <c r="Y301" s="2" cm="1">
        <f t="array" ref="Y301">_xlfn.XLOOKUP(Y$1&amp;$R301,$C$3:$C$1662&amp;$D$3:$D$1662,$E$3:$E$1662,0,0,1)</f>
        <v>26400</v>
      </c>
      <c r="Z301" s="2" cm="1">
        <f t="array" ref="Z301">_xlfn.XLOOKUP(Z$1&amp;$R301,$C$3:$C$1662&amp;$D$3:$D$1662,$E$3:$E$1662,0,0,1)</f>
        <v>71600</v>
      </c>
      <c r="AA301" s="2" cm="1">
        <f t="array" ref="AA301">_xlfn.XLOOKUP(AA$1&amp;$R301,$C$3:$C$1662&amp;$D$3:$D$1662,$E$3:$E$1662,0,0,1)</f>
        <v>44300</v>
      </c>
      <c r="AB301" s="2" cm="1">
        <f t="array" ref="AB301">_xlfn.XLOOKUP(AB$1&amp;$R301,$C$3:$C$1662&amp;$D$3:$D$1662,$E$3:$E$1662,0,0,1)</f>
        <v>59000</v>
      </c>
      <c r="AC301" s="2" cm="1">
        <f t="array" ref="AC301">_xlfn.XLOOKUP(AC$1&amp;$R301,$C$3:$C$1662&amp;$D$3:$D$1662,$E$3:$E$1662,0,0,1)</f>
        <v>39800</v>
      </c>
    </row>
    <row r="302" spans="3:29" x14ac:dyDescent="0.4">
      <c r="C302" t="s">
        <v>758</v>
      </c>
      <c r="D302" t="s">
        <v>510</v>
      </c>
      <c r="E302">
        <v>39800</v>
      </c>
      <c r="R302" t="s">
        <v>14</v>
      </c>
      <c r="S302" s="2">
        <f t="shared" si="21"/>
        <v>28922140</v>
      </c>
      <c r="T302" s="2">
        <f t="shared" si="24"/>
        <v>21634400</v>
      </c>
      <c r="U302" s="2">
        <f t="shared" si="24"/>
        <v>51055200</v>
      </c>
      <c r="V302" s="2">
        <f t="shared" si="24"/>
        <v>25802000</v>
      </c>
      <c r="W302" s="2">
        <f t="shared" si="24"/>
        <v>29106600</v>
      </c>
      <c r="X302" s="2">
        <f t="shared" si="24"/>
        <v>17012500</v>
      </c>
      <c r="Y302" s="2" cm="1">
        <f t="array" ref="Y302">_xlfn.XLOOKUP(Y$1&amp;$R302,$C$3:$C$1662&amp;$D$3:$D$1662,$E$3:$E$1662,0,0,1)</f>
        <v>24000</v>
      </c>
      <c r="Z302" s="2" cm="1">
        <f t="array" ref="Z302">_xlfn.XLOOKUP(Z$1&amp;$R302,$C$3:$C$1662&amp;$D$3:$D$1662,$E$3:$E$1662,0,0,1)</f>
        <v>36000</v>
      </c>
      <c r="AA302" s="2" cm="1">
        <f t="array" ref="AA302">_xlfn.XLOOKUP(AA$1&amp;$R302,$C$3:$C$1662&amp;$D$3:$D$1662,$E$3:$E$1662,0,0,1)</f>
        <v>56800</v>
      </c>
      <c r="AB302" s="2" cm="1">
        <f t="array" ref="AB302">_xlfn.XLOOKUP(AB$1&amp;$R302,$C$3:$C$1662&amp;$D$3:$D$1662,$E$3:$E$1662,0,0,1)</f>
        <v>41400</v>
      </c>
      <c r="AC302" s="2" cm="1">
        <f t="array" ref="AC302">_xlfn.XLOOKUP(AC$1&amp;$R302,$C$3:$C$1662&amp;$D$3:$D$1662,$E$3:$E$1662,0,0,1)</f>
        <v>26900</v>
      </c>
    </row>
    <row r="303" spans="3:29" x14ac:dyDescent="0.4">
      <c r="C303" t="s">
        <v>758</v>
      </c>
      <c r="D303" t="s">
        <v>511</v>
      </c>
      <c r="E303">
        <v>26900</v>
      </c>
      <c r="R303" t="s">
        <v>3</v>
      </c>
      <c r="S303" s="2">
        <f t="shared" si="21"/>
        <v>29037280</v>
      </c>
      <c r="T303" s="2">
        <f t="shared" si="24"/>
        <v>21668800</v>
      </c>
      <c r="U303" s="2">
        <f t="shared" si="24"/>
        <v>51184500</v>
      </c>
      <c r="V303" s="2">
        <f t="shared" si="24"/>
        <v>26105600</v>
      </c>
      <c r="W303" s="2">
        <f t="shared" si="24"/>
        <v>29178900</v>
      </c>
      <c r="X303" s="2">
        <f t="shared" si="24"/>
        <v>17048600</v>
      </c>
      <c r="Y303" s="2" cm="1">
        <f t="array" ref="Y303">_xlfn.XLOOKUP(Y$1&amp;$R303,$C$3:$C$1662&amp;$D$3:$D$1662,$E$3:$E$1662,0,0,1)</f>
        <v>34400</v>
      </c>
      <c r="Z303" s="2" cm="1">
        <f t="array" ref="Z303">_xlfn.XLOOKUP(Z$1&amp;$R303,$C$3:$C$1662&amp;$D$3:$D$1662,$E$3:$E$1662,0,0,1)</f>
        <v>129300</v>
      </c>
      <c r="AA303" s="2" cm="1">
        <f t="array" ref="AA303">_xlfn.XLOOKUP(AA$1&amp;$R303,$C$3:$C$1662&amp;$D$3:$D$1662,$E$3:$E$1662,0,0,1)</f>
        <v>303600</v>
      </c>
      <c r="AB303" s="2" cm="1">
        <f t="array" ref="AB303">_xlfn.XLOOKUP(AB$1&amp;$R303,$C$3:$C$1662&amp;$D$3:$D$1662,$E$3:$E$1662,0,0,1)</f>
        <v>72300</v>
      </c>
      <c r="AC303" s="2" cm="1">
        <f t="array" ref="AC303">_xlfn.XLOOKUP(AC$1&amp;$R303,$C$3:$C$1662&amp;$D$3:$D$1662,$E$3:$E$1662,0,0,1)</f>
        <v>36100</v>
      </c>
    </row>
    <row r="304" spans="3:29" x14ac:dyDescent="0.4">
      <c r="C304" t="s">
        <v>758</v>
      </c>
      <c r="D304" t="s">
        <v>512</v>
      </c>
      <c r="E304">
        <v>36100</v>
      </c>
      <c r="R304" t="s">
        <v>362</v>
      </c>
      <c r="S304" s="2">
        <f t="shared" si="21"/>
        <v>29123480</v>
      </c>
      <c r="T304" s="2">
        <f t="shared" si="24"/>
        <v>21691200</v>
      </c>
      <c r="U304" s="2">
        <f t="shared" si="24"/>
        <v>51376300</v>
      </c>
      <c r="V304" s="2">
        <f t="shared" si="24"/>
        <v>26277700</v>
      </c>
      <c r="W304" s="2">
        <f t="shared" si="24"/>
        <v>29202400</v>
      </c>
      <c r="X304" s="2">
        <f t="shared" si="24"/>
        <v>17069800</v>
      </c>
      <c r="Y304" s="2" cm="1">
        <f t="array" ref="Y304">_xlfn.XLOOKUP(Y$1&amp;$R304,$C$3:$C$1662&amp;$D$3:$D$1662,$E$3:$E$1662,0,0,1)</f>
        <v>22400</v>
      </c>
      <c r="Z304" s="2" cm="1">
        <f t="array" ref="Z304">_xlfn.XLOOKUP(Z$1&amp;$R304,$C$3:$C$1662&amp;$D$3:$D$1662,$E$3:$E$1662,0,0,1)</f>
        <v>191800</v>
      </c>
      <c r="AA304" s="2" cm="1">
        <f t="array" ref="AA304">_xlfn.XLOOKUP(AA$1&amp;$R304,$C$3:$C$1662&amp;$D$3:$D$1662,$E$3:$E$1662,0,0,1)</f>
        <v>172100</v>
      </c>
      <c r="AB304" s="2" cm="1">
        <f t="array" ref="AB304">_xlfn.XLOOKUP(AB$1&amp;$R304,$C$3:$C$1662&amp;$D$3:$D$1662,$E$3:$E$1662,0,0,1)</f>
        <v>23500</v>
      </c>
      <c r="AC304" s="2" cm="1">
        <f t="array" ref="AC304">_xlfn.XLOOKUP(AC$1&amp;$R304,$C$3:$C$1662&amp;$D$3:$D$1662,$E$3:$E$1662,0,0,1)</f>
        <v>21200</v>
      </c>
    </row>
    <row r="305" spans="3:29" x14ac:dyDescent="0.4">
      <c r="C305" t="s">
        <v>758</v>
      </c>
      <c r="D305" t="s">
        <v>695</v>
      </c>
      <c r="E305">
        <v>21200</v>
      </c>
      <c r="R305" t="s">
        <v>363</v>
      </c>
      <c r="S305" s="2">
        <f t="shared" si="21"/>
        <v>29184820</v>
      </c>
      <c r="T305" s="2">
        <f t="shared" si="24"/>
        <v>21718100</v>
      </c>
      <c r="U305" s="2">
        <f t="shared" si="24"/>
        <v>51433100</v>
      </c>
      <c r="V305" s="2">
        <f t="shared" si="24"/>
        <v>26454700</v>
      </c>
      <c r="W305" s="2">
        <f t="shared" si="24"/>
        <v>29225200</v>
      </c>
      <c r="X305" s="2">
        <f t="shared" si="24"/>
        <v>17093000</v>
      </c>
      <c r="Y305" s="2" cm="1">
        <f t="array" ref="Y305">_xlfn.XLOOKUP(Y$1&amp;$R305,$C$3:$C$1662&amp;$D$3:$D$1662,$E$3:$E$1662,0,0,1)</f>
        <v>26900</v>
      </c>
      <c r="Z305" s="2" cm="1">
        <f t="array" ref="Z305">_xlfn.XLOOKUP(Z$1&amp;$R305,$C$3:$C$1662&amp;$D$3:$D$1662,$E$3:$E$1662,0,0,1)</f>
        <v>56800</v>
      </c>
      <c r="AA305" s="2" cm="1">
        <f t="array" ref="AA305">_xlfn.XLOOKUP(AA$1&amp;$R305,$C$3:$C$1662&amp;$D$3:$D$1662,$E$3:$E$1662,0,0,1)</f>
        <v>177000</v>
      </c>
      <c r="AB305" s="2" cm="1">
        <f t="array" ref="AB305">_xlfn.XLOOKUP(AB$1&amp;$R305,$C$3:$C$1662&amp;$D$3:$D$1662,$E$3:$E$1662,0,0,1)</f>
        <v>22800</v>
      </c>
      <c r="AC305" s="2" cm="1">
        <f t="array" ref="AC305">_xlfn.XLOOKUP(AC$1&amp;$R305,$C$3:$C$1662&amp;$D$3:$D$1662,$E$3:$E$1662,0,0,1)</f>
        <v>23200</v>
      </c>
    </row>
    <row r="306" spans="3:29" x14ac:dyDescent="0.4">
      <c r="C306" t="s">
        <v>758</v>
      </c>
      <c r="D306" t="s">
        <v>696</v>
      </c>
      <c r="E306">
        <v>23200</v>
      </c>
      <c r="R306" t="s">
        <v>364</v>
      </c>
      <c r="S306" s="2">
        <f t="shared" si="21"/>
        <v>29254020</v>
      </c>
      <c r="T306" s="2">
        <f t="shared" si="24"/>
        <v>21742800</v>
      </c>
      <c r="U306" s="2">
        <f t="shared" si="24"/>
        <v>51494000</v>
      </c>
      <c r="V306" s="2">
        <f t="shared" si="24"/>
        <v>26639900</v>
      </c>
      <c r="W306" s="2">
        <f t="shared" si="24"/>
        <v>29255800</v>
      </c>
      <c r="X306" s="2">
        <f t="shared" si="24"/>
        <v>17137600</v>
      </c>
      <c r="Y306" s="2" cm="1">
        <f t="array" ref="Y306">_xlfn.XLOOKUP(Y$1&amp;$R306,$C$3:$C$1662&amp;$D$3:$D$1662,$E$3:$E$1662,0,0,1)</f>
        <v>24700</v>
      </c>
      <c r="Z306" s="2" cm="1">
        <f t="array" ref="Z306">_xlfn.XLOOKUP(Z$1&amp;$R306,$C$3:$C$1662&amp;$D$3:$D$1662,$E$3:$E$1662,0,0,1)</f>
        <v>60900</v>
      </c>
      <c r="AA306" s="2" cm="1">
        <f t="array" ref="AA306">_xlfn.XLOOKUP(AA$1&amp;$R306,$C$3:$C$1662&amp;$D$3:$D$1662,$E$3:$E$1662,0,0,1)</f>
        <v>185200</v>
      </c>
      <c r="AB306" s="2" cm="1">
        <f t="array" ref="AB306">_xlfn.XLOOKUP(AB$1&amp;$R306,$C$3:$C$1662&amp;$D$3:$D$1662,$E$3:$E$1662,0,0,1)</f>
        <v>30600</v>
      </c>
      <c r="AC306" s="2" cm="1">
        <f t="array" ref="AC306">_xlfn.XLOOKUP(AC$1&amp;$R306,$C$3:$C$1662&amp;$D$3:$D$1662,$E$3:$E$1662,0,0,1)</f>
        <v>44600</v>
      </c>
    </row>
    <row r="307" spans="3:29" x14ac:dyDescent="0.4">
      <c r="C307" t="s">
        <v>758</v>
      </c>
      <c r="D307" t="s">
        <v>697</v>
      </c>
      <c r="E307">
        <v>44600</v>
      </c>
      <c r="R307" t="s">
        <v>365</v>
      </c>
      <c r="S307" s="2">
        <f t="shared" si="21"/>
        <v>29312880</v>
      </c>
      <c r="T307" s="2">
        <f t="shared" si="24"/>
        <v>21760000</v>
      </c>
      <c r="U307" s="2">
        <f t="shared" si="24"/>
        <v>51563100</v>
      </c>
      <c r="V307" s="2">
        <f t="shared" si="24"/>
        <v>26795600</v>
      </c>
      <c r="W307" s="2">
        <f t="shared" si="24"/>
        <v>29289600</v>
      </c>
      <c r="X307" s="2">
        <f t="shared" si="24"/>
        <v>17156100</v>
      </c>
      <c r="Y307" s="2" cm="1">
        <f t="array" ref="Y307">_xlfn.XLOOKUP(Y$1&amp;$R307,$C$3:$C$1662&amp;$D$3:$D$1662,$E$3:$E$1662,0,0,1)</f>
        <v>17200</v>
      </c>
      <c r="Z307" s="2" cm="1">
        <f t="array" ref="Z307">_xlfn.XLOOKUP(Z$1&amp;$R307,$C$3:$C$1662&amp;$D$3:$D$1662,$E$3:$E$1662,0,0,1)</f>
        <v>69100</v>
      </c>
      <c r="AA307" s="2" cm="1">
        <f t="array" ref="AA307">_xlfn.XLOOKUP(AA$1&amp;$R307,$C$3:$C$1662&amp;$D$3:$D$1662,$E$3:$E$1662,0,0,1)</f>
        <v>155700</v>
      </c>
      <c r="AB307" s="2" cm="1">
        <f t="array" ref="AB307">_xlfn.XLOOKUP(AB$1&amp;$R307,$C$3:$C$1662&amp;$D$3:$D$1662,$E$3:$E$1662,0,0,1)</f>
        <v>33800</v>
      </c>
      <c r="AC307" s="2" cm="1">
        <f t="array" ref="AC307">_xlfn.XLOOKUP(AC$1&amp;$R307,$C$3:$C$1662&amp;$D$3:$D$1662,$E$3:$E$1662,0,0,1)</f>
        <v>18500</v>
      </c>
    </row>
    <row r="308" spans="3:29" x14ac:dyDescent="0.4">
      <c r="C308" t="s">
        <v>758</v>
      </c>
      <c r="D308" t="s">
        <v>698</v>
      </c>
      <c r="E308">
        <v>18500</v>
      </c>
      <c r="R308" t="s">
        <v>366</v>
      </c>
      <c r="S308" s="2">
        <f t="shared" si="21"/>
        <v>29372620</v>
      </c>
      <c r="T308" s="2">
        <f t="shared" ref="T308:X323" si="25">T307+Y308</f>
        <v>21771900</v>
      </c>
      <c r="U308" s="2">
        <f t="shared" si="25"/>
        <v>51639400</v>
      </c>
      <c r="V308" s="2">
        <f t="shared" si="25"/>
        <v>26947000</v>
      </c>
      <c r="W308" s="2">
        <f t="shared" si="25"/>
        <v>29317900</v>
      </c>
      <c r="X308" s="2">
        <f t="shared" si="25"/>
        <v>17186900</v>
      </c>
      <c r="Y308" s="2" cm="1">
        <f t="array" ref="Y308">_xlfn.XLOOKUP(Y$1&amp;$R308,$C$3:$C$1662&amp;$D$3:$D$1662,$E$3:$E$1662,0,0,1)</f>
        <v>11900</v>
      </c>
      <c r="Z308" s="2" cm="1">
        <f t="array" ref="Z308">_xlfn.XLOOKUP(Z$1&amp;$R308,$C$3:$C$1662&amp;$D$3:$D$1662,$E$3:$E$1662,0,0,1)</f>
        <v>76300</v>
      </c>
      <c r="AA308" s="2" cm="1">
        <f t="array" ref="AA308">_xlfn.XLOOKUP(AA$1&amp;$R308,$C$3:$C$1662&amp;$D$3:$D$1662,$E$3:$E$1662,0,0,1)</f>
        <v>151400</v>
      </c>
      <c r="AB308" s="2" cm="1">
        <f t="array" ref="AB308">_xlfn.XLOOKUP(AB$1&amp;$R308,$C$3:$C$1662&amp;$D$3:$D$1662,$E$3:$E$1662,0,0,1)</f>
        <v>28300</v>
      </c>
      <c r="AC308" s="2" cm="1">
        <f t="array" ref="AC308">_xlfn.XLOOKUP(AC$1&amp;$R308,$C$3:$C$1662&amp;$D$3:$D$1662,$E$3:$E$1662,0,0,1)</f>
        <v>30800</v>
      </c>
    </row>
    <row r="309" spans="3:29" x14ac:dyDescent="0.4">
      <c r="C309" t="s">
        <v>758</v>
      </c>
      <c r="D309" t="s">
        <v>699</v>
      </c>
      <c r="E309">
        <v>30800</v>
      </c>
      <c r="R309" t="s">
        <v>367</v>
      </c>
      <c r="S309" s="2">
        <f t="shared" si="21"/>
        <v>29422500</v>
      </c>
      <c r="T309" s="2">
        <f t="shared" si="25"/>
        <v>21779900</v>
      </c>
      <c r="U309" s="2">
        <f t="shared" si="25"/>
        <v>51680500</v>
      </c>
      <c r="V309" s="2">
        <f t="shared" si="25"/>
        <v>27043300</v>
      </c>
      <c r="W309" s="2">
        <f t="shared" si="25"/>
        <v>29359000</v>
      </c>
      <c r="X309" s="2">
        <f t="shared" si="25"/>
        <v>17249800</v>
      </c>
      <c r="Y309" s="2" cm="1">
        <f t="array" ref="Y309">_xlfn.XLOOKUP(Y$1&amp;$R309,$C$3:$C$1662&amp;$D$3:$D$1662,$E$3:$E$1662,0,0,1)</f>
        <v>8000</v>
      </c>
      <c r="Z309" s="2" cm="1">
        <f t="array" ref="Z309">_xlfn.XLOOKUP(Z$1&amp;$R309,$C$3:$C$1662&amp;$D$3:$D$1662,$E$3:$E$1662,0,0,1)</f>
        <v>41100</v>
      </c>
      <c r="AA309" s="2" cm="1">
        <f t="array" ref="AA309">_xlfn.XLOOKUP(AA$1&amp;$R309,$C$3:$C$1662&amp;$D$3:$D$1662,$E$3:$E$1662,0,0,1)</f>
        <v>96300</v>
      </c>
      <c r="AB309" s="2" cm="1">
        <f t="array" ref="AB309">_xlfn.XLOOKUP(AB$1&amp;$R309,$C$3:$C$1662&amp;$D$3:$D$1662,$E$3:$E$1662,0,0,1)</f>
        <v>41100</v>
      </c>
      <c r="AC309" s="2" cm="1">
        <f t="array" ref="AC309">_xlfn.XLOOKUP(AC$1&amp;$R309,$C$3:$C$1662&amp;$D$3:$D$1662,$E$3:$E$1662,0,0,1)</f>
        <v>62900</v>
      </c>
    </row>
    <row r="310" spans="3:29" x14ac:dyDescent="0.4">
      <c r="C310" t="s">
        <v>758</v>
      </c>
      <c r="D310" t="s">
        <v>700</v>
      </c>
      <c r="E310">
        <v>62900</v>
      </c>
      <c r="R310" t="s">
        <v>368</v>
      </c>
      <c r="S310" s="2">
        <f t="shared" si="21"/>
        <v>29464340</v>
      </c>
      <c r="T310" s="2">
        <f t="shared" si="25"/>
        <v>21798900</v>
      </c>
      <c r="U310" s="2">
        <f t="shared" si="25"/>
        <v>51704600</v>
      </c>
      <c r="V310" s="2">
        <f t="shared" si="25"/>
        <v>27131900</v>
      </c>
      <c r="W310" s="2">
        <f t="shared" si="25"/>
        <v>29394800</v>
      </c>
      <c r="X310" s="2">
        <f t="shared" si="25"/>
        <v>17291500</v>
      </c>
      <c r="Y310" s="2" cm="1">
        <f t="array" ref="Y310">_xlfn.XLOOKUP(Y$1&amp;$R310,$C$3:$C$1662&amp;$D$3:$D$1662,$E$3:$E$1662,0,0,1)</f>
        <v>19000</v>
      </c>
      <c r="Z310" s="2" cm="1">
        <f t="array" ref="Z310">_xlfn.XLOOKUP(Z$1&amp;$R310,$C$3:$C$1662&amp;$D$3:$D$1662,$E$3:$E$1662,0,0,1)</f>
        <v>24100</v>
      </c>
      <c r="AA310" s="2" cm="1">
        <f t="array" ref="AA310">_xlfn.XLOOKUP(AA$1&amp;$R310,$C$3:$C$1662&amp;$D$3:$D$1662,$E$3:$E$1662,0,0,1)</f>
        <v>88600</v>
      </c>
      <c r="AB310" s="2" cm="1">
        <f t="array" ref="AB310">_xlfn.XLOOKUP(AB$1&amp;$R310,$C$3:$C$1662&amp;$D$3:$D$1662,$E$3:$E$1662,0,0,1)</f>
        <v>35800</v>
      </c>
      <c r="AC310" s="2" cm="1">
        <f t="array" ref="AC310">_xlfn.XLOOKUP(AC$1&amp;$R310,$C$3:$C$1662&amp;$D$3:$D$1662,$E$3:$E$1662,0,0,1)</f>
        <v>41700</v>
      </c>
    </row>
    <row r="311" spans="3:29" x14ac:dyDescent="0.4">
      <c r="C311" t="s">
        <v>758</v>
      </c>
      <c r="D311" t="s">
        <v>701</v>
      </c>
      <c r="E311">
        <v>41700</v>
      </c>
      <c r="R311" t="s">
        <v>369</v>
      </c>
      <c r="S311" s="2">
        <f t="shared" si="21"/>
        <v>29505160</v>
      </c>
      <c r="T311" s="2">
        <f t="shared" si="25"/>
        <v>21833900</v>
      </c>
      <c r="U311" s="2">
        <f t="shared" si="25"/>
        <v>51745700</v>
      </c>
      <c r="V311" s="2">
        <f t="shared" si="25"/>
        <v>27204700</v>
      </c>
      <c r="W311" s="2">
        <f t="shared" si="25"/>
        <v>29422400</v>
      </c>
      <c r="X311" s="2">
        <f t="shared" si="25"/>
        <v>17319100</v>
      </c>
      <c r="Y311" s="2" cm="1">
        <f t="array" ref="Y311">_xlfn.XLOOKUP(Y$1&amp;$R311,$C$3:$C$1662&amp;$D$3:$D$1662,$E$3:$E$1662,0,0,1)</f>
        <v>35000</v>
      </c>
      <c r="Z311" s="2" cm="1">
        <f t="array" ref="Z311">_xlfn.XLOOKUP(Z$1&amp;$R311,$C$3:$C$1662&amp;$D$3:$D$1662,$E$3:$E$1662,0,0,1)</f>
        <v>41100</v>
      </c>
      <c r="AA311" s="2" cm="1">
        <f t="array" ref="AA311">_xlfn.XLOOKUP(AA$1&amp;$R311,$C$3:$C$1662&amp;$D$3:$D$1662,$E$3:$E$1662,0,0,1)</f>
        <v>72800</v>
      </c>
      <c r="AB311" s="2" cm="1">
        <f t="array" ref="AB311">_xlfn.XLOOKUP(AB$1&amp;$R311,$C$3:$C$1662&amp;$D$3:$D$1662,$E$3:$E$1662,0,0,1)</f>
        <v>27600</v>
      </c>
      <c r="AC311" s="2" cm="1">
        <f t="array" ref="AC311">_xlfn.XLOOKUP(AC$1&amp;$R311,$C$3:$C$1662&amp;$D$3:$D$1662,$E$3:$E$1662,0,0,1)</f>
        <v>27600</v>
      </c>
    </row>
    <row r="312" spans="3:29" x14ac:dyDescent="0.4">
      <c r="C312" t="s">
        <v>758</v>
      </c>
      <c r="D312" t="s">
        <v>702</v>
      </c>
      <c r="E312">
        <v>27600</v>
      </c>
      <c r="R312" t="s">
        <v>370</v>
      </c>
      <c r="S312" s="2">
        <f t="shared" si="21"/>
        <v>29547340</v>
      </c>
      <c r="T312" s="2">
        <f t="shared" si="25"/>
        <v>21850700</v>
      </c>
      <c r="U312" s="2">
        <f t="shared" si="25"/>
        <v>51814300</v>
      </c>
      <c r="V312" s="2">
        <f t="shared" si="25"/>
        <v>27250900</v>
      </c>
      <c r="W312" s="2">
        <f t="shared" si="25"/>
        <v>29469100</v>
      </c>
      <c r="X312" s="2">
        <f t="shared" si="25"/>
        <v>17351700</v>
      </c>
      <c r="Y312" s="2" cm="1">
        <f t="array" ref="Y312">_xlfn.XLOOKUP(Y$1&amp;$R312,$C$3:$C$1662&amp;$D$3:$D$1662,$E$3:$E$1662,0,0,1)</f>
        <v>16800</v>
      </c>
      <c r="Z312" s="2" cm="1">
        <f t="array" ref="Z312">_xlfn.XLOOKUP(Z$1&amp;$R312,$C$3:$C$1662&amp;$D$3:$D$1662,$E$3:$E$1662,0,0,1)</f>
        <v>68600</v>
      </c>
      <c r="AA312" s="2" cm="1">
        <f t="array" ref="AA312">_xlfn.XLOOKUP(AA$1&amp;$R312,$C$3:$C$1662&amp;$D$3:$D$1662,$E$3:$E$1662,0,0,1)</f>
        <v>46200</v>
      </c>
      <c r="AB312" s="2" cm="1">
        <f t="array" ref="AB312">_xlfn.XLOOKUP(AB$1&amp;$R312,$C$3:$C$1662&amp;$D$3:$D$1662,$E$3:$E$1662,0,0,1)</f>
        <v>46700</v>
      </c>
      <c r="AC312" s="2" cm="1">
        <f t="array" ref="AC312">_xlfn.XLOOKUP(AC$1&amp;$R312,$C$3:$C$1662&amp;$D$3:$D$1662,$E$3:$E$1662,0,0,1)</f>
        <v>32600</v>
      </c>
    </row>
    <row r="313" spans="3:29" x14ac:dyDescent="0.4">
      <c r="C313" t="s">
        <v>758</v>
      </c>
      <c r="D313" t="s">
        <v>703</v>
      </c>
      <c r="E313">
        <v>32600</v>
      </c>
      <c r="R313" t="s">
        <v>371</v>
      </c>
      <c r="S313" s="2">
        <f t="shared" si="21"/>
        <v>29596440</v>
      </c>
      <c r="T313" s="2">
        <f t="shared" si="25"/>
        <v>21880600</v>
      </c>
      <c r="U313" s="2">
        <f t="shared" si="25"/>
        <v>51858700</v>
      </c>
      <c r="V313" s="2">
        <f t="shared" si="25"/>
        <v>27347100</v>
      </c>
      <c r="W313" s="2">
        <f t="shared" si="25"/>
        <v>29517900</v>
      </c>
      <c r="X313" s="2">
        <f t="shared" si="25"/>
        <v>17377900</v>
      </c>
      <c r="Y313" s="2" cm="1">
        <f t="array" ref="Y313">_xlfn.XLOOKUP(Y$1&amp;$R313,$C$3:$C$1662&amp;$D$3:$D$1662,$E$3:$E$1662,0,0,1)</f>
        <v>29900</v>
      </c>
      <c r="Z313" s="2" cm="1">
        <f t="array" ref="Z313">_xlfn.XLOOKUP(Z$1&amp;$R313,$C$3:$C$1662&amp;$D$3:$D$1662,$E$3:$E$1662,0,0,1)</f>
        <v>44400</v>
      </c>
      <c r="AA313" s="2" cm="1">
        <f t="array" ref="AA313">_xlfn.XLOOKUP(AA$1&amp;$R313,$C$3:$C$1662&amp;$D$3:$D$1662,$E$3:$E$1662,0,0,1)</f>
        <v>96200</v>
      </c>
      <c r="AB313" s="2" cm="1">
        <f t="array" ref="AB313">_xlfn.XLOOKUP(AB$1&amp;$R313,$C$3:$C$1662&amp;$D$3:$D$1662,$E$3:$E$1662,0,0,1)</f>
        <v>48800</v>
      </c>
      <c r="AC313" s="2" cm="1">
        <f t="array" ref="AC313">_xlfn.XLOOKUP(AC$1&amp;$R313,$C$3:$C$1662&amp;$D$3:$D$1662,$E$3:$E$1662,0,0,1)</f>
        <v>26200</v>
      </c>
    </row>
    <row r="314" spans="3:29" x14ac:dyDescent="0.4">
      <c r="C314" t="s">
        <v>758</v>
      </c>
      <c r="D314" t="s">
        <v>704</v>
      </c>
      <c r="E314">
        <v>26200</v>
      </c>
      <c r="R314" t="s">
        <v>372</v>
      </c>
      <c r="S314" s="2">
        <f t="shared" si="21"/>
        <v>29658360</v>
      </c>
      <c r="T314" s="2">
        <f t="shared" si="25"/>
        <v>21941500</v>
      </c>
      <c r="U314" s="2">
        <f t="shared" si="25"/>
        <v>51942800</v>
      </c>
      <c r="V314" s="2">
        <f t="shared" si="25"/>
        <v>27437400</v>
      </c>
      <c r="W314" s="2">
        <f t="shared" si="25"/>
        <v>29568500</v>
      </c>
      <c r="X314" s="2">
        <f t="shared" si="25"/>
        <v>17401600</v>
      </c>
      <c r="Y314" s="2" cm="1">
        <f t="array" ref="Y314">_xlfn.XLOOKUP(Y$1&amp;$R314,$C$3:$C$1662&amp;$D$3:$D$1662,$E$3:$E$1662,0,0,1)</f>
        <v>60900</v>
      </c>
      <c r="Z314" s="2" cm="1">
        <f t="array" ref="Z314">_xlfn.XLOOKUP(Z$1&amp;$R314,$C$3:$C$1662&amp;$D$3:$D$1662,$E$3:$E$1662,0,0,1)</f>
        <v>84100</v>
      </c>
      <c r="AA314" s="2" cm="1">
        <f t="array" ref="AA314">_xlfn.XLOOKUP(AA$1&amp;$R314,$C$3:$C$1662&amp;$D$3:$D$1662,$E$3:$E$1662,0,0,1)</f>
        <v>90300</v>
      </c>
      <c r="AB314" s="2" cm="1">
        <f t="array" ref="AB314">_xlfn.XLOOKUP(AB$1&amp;$R314,$C$3:$C$1662&amp;$D$3:$D$1662,$E$3:$E$1662,0,0,1)</f>
        <v>50600</v>
      </c>
      <c r="AC314" s="2" cm="1">
        <f t="array" ref="AC314">_xlfn.XLOOKUP(AC$1&amp;$R314,$C$3:$C$1662&amp;$D$3:$D$1662,$E$3:$E$1662,0,0,1)</f>
        <v>23700</v>
      </c>
    </row>
    <row r="315" spans="3:29" x14ac:dyDescent="0.4">
      <c r="C315" t="s">
        <v>758</v>
      </c>
      <c r="D315" t="s">
        <v>705</v>
      </c>
      <c r="E315">
        <v>23700</v>
      </c>
      <c r="R315" t="s">
        <v>373</v>
      </c>
      <c r="S315" s="2">
        <f t="shared" si="21"/>
        <v>29705840</v>
      </c>
      <c r="T315" s="2">
        <f t="shared" si="25"/>
        <v>21993800</v>
      </c>
      <c r="U315" s="2">
        <f t="shared" si="25"/>
        <v>51986700</v>
      </c>
      <c r="V315" s="2">
        <f t="shared" si="25"/>
        <v>27505600</v>
      </c>
      <c r="W315" s="2">
        <f t="shared" si="25"/>
        <v>29601400</v>
      </c>
      <c r="X315" s="2">
        <f t="shared" si="25"/>
        <v>17441700</v>
      </c>
      <c r="Y315" s="2" cm="1">
        <f t="array" ref="Y315">_xlfn.XLOOKUP(Y$1&amp;$R315,$C$3:$C$1662&amp;$D$3:$D$1662,$E$3:$E$1662,0,0,1)</f>
        <v>52300</v>
      </c>
      <c r="Z315" s="2" cm="1">
        <f t="array" ref="Z315">_xlfn.XLOOKUP(Z$1&amp;$R315,$C$3:$C$1662&amp;$D$3:$D$1662,$E$3:$E$1662,0,0,1)</f>
        <v>43900</v>
      </c>
      <c r="AA315" s="2" cm="1">
        <f t="array" ref="AA315">_xlfn.XLOOKUP(AA$1&amp;$R315,$C$3:$C$1662&amp;$D$3:$D$1662,$E$3:$E$1662,0,0,1)</f>
        <v>68200</v>
      </c>
      <c r="AB315" s="2" cm="1">
        <f t="array" ref="AB315">_xlfn.XLOOKUP(AB$1&amp;$R315,$C$3:$C$1662&amp;$D$3:$D$1662,$E$3:$E$1662,0,0,1)</f>
        <v>32900</v>
      </c>
      <c r="AC315" s="2" cm="1">
        <f t="array" ref="AC315">_xlfn.XLOOKUP(AC$1&amp;$R315,$C$3:$C$1662&amp;$D$3:$D$1662,$E$3:$E$1662,0,0,1)</f>
        <v>40100</v>
      </c>
    </row>
    <row r="316" spans="3:29" x14ac:dyDescent="0.4">
      <c r="C316" t="s">
        <v>758</v>
      </c>
      <c r="D316" t="s">
        <v>706</v>
      </c>
      <c r="E316">
        <v>40100</v>
      </c>
      <c r="R316" t="s">
        <v>374</v>
      </c>
      <c r="S316" s="2">
        <f t="shared" si="21"/>
        <v>29752620</v>
      </c>
      <c r="T316" s="2">
        <f t="shared" si="25"/>
        <v>22014300</v>
      </c>
      <c r="U316" s="2">
        <f t="shared" si="25"/>
        <v>52018800</v>
      </c>
      <c r="V316" s="2">
        <f t="shared" si="25"/>
        <v>27615900</v>
      </c>
      <c r="W316" s="2">
        <f t="shared" si="25"/>
        <v>29646200</v>
      </c>
      <c r="X316" s="2">
        <f t="shared" si="25"/>
        <v>17467900</v>
      </c>
      <c r="Y316" s="2" cm="1">
        <f t="array" ref="Y316">_xlfn.XLOOKUP(Y$1&amp;$R316,$C$3:$C$1662&amp;$D$3:$D$1662,$E$3:$E$1662,0,0,1)</f>
        <v>20500</v>
      </c>
      <c r="Z316" s="2" cm="1">
        <f t="array" ref="Z316">_xlfn.XLOOKUP(Z$1&amp;$R316,$C$3:$C$1662&amp;$D$3:$D$1662,$E$3:$E$1662,0,0,1)</f>
        <v>32100</v>
      </c>
      <c r="AA316" s="2" cm="1">
        <f t="array" ref="AA316">_xlfn.XLOOKUP(AA$1&amp;$R316,$C$3:$C$1662&amp;$D$3:$D$1662,$E$3:$E$1662,0,0,1)</f>
        <v>110300</v>
      </c>
      <c r="AB316" s="2" cm="1">
        <f t="array" ref="AB316">_xlfn.XLOOKUP(AB$1&amp;$R316,$C$3:$C$1662&amp;$D$3:$D$1662,$E$3:$E$1662,0,0,1)</f>
        <v>44800</v>
      </c>
      <c r="AC316" s="2" cm="1">
        <f t="array" ref="AC316">_xlfn.XLOOKUP(AC$1&amp;$R316,$C$3:$C$1662&amp;$D$3:$D$1662,$E$3:$E$1662,0,0,1)</f>
        <v>26200</v>
      </c>
    </row>
    <row r="317" spans="3:29" x14ac:dyDescent="0.4">
      <c r="C317" t="s">
        <v>758</v>
      </c>
      <c r="D317" t="s">
        <v>707</v>
      </c>
      <c r="E317">
        <v>26200</v>
      </c>
      <c r="R317" t="s">
        <v>375</v>
      </c>
      <c r="S317" s="2">
        <f t="shared" si="21"/>
        <v>29824660</v>
      </c>
      <c r="T317" s="2">
        <f t="shared" si="25"/>
        <v>22105700</v>
      </c>
      <c r="U317" s="2">
        <f t="shared" si="25"/>
        <v>52092500</v>
      </c>
      <c r="V317" s="2">
        <f t="shared" si="25"/>
        <v>27739500</v>
      </c>
      <c r="W317" s="2">
        <f t="shared" si="25"/>
        <v>29695000</v>
      </c>
      <c r="X317" s="2">
        <f t="shared" si="25"/>
        <v>17490600</v>
      </c>
      <c r="Y317" s="2" cm="1">
        <f t="array" ref="Y317">_xlfn.XLOOKUP(Y$1&amp;$R317,$C$3:$C$1662&amp;$D$3:$D$1662,$E$3:$E$1662,0,0,1)</f>
        <v>91400</v>
      </c>
      <c r="Z317" s="2" cm="1">
        <f t="array" ref="Z317">_xlfn.XLOOKUP(Z$1&amp;$R317,$C$3:$C$1662&amp;$D$3:$D$1662,$E$3:$E$1662,0,0,1)</f>
        <v>73700</v>
      </c>
      <c r="AA317" s="2" cm="1">
        <f t="array" ref="AA317">_xlfn.XLOOKUP(AA$1&amp;$R317,$C$3:$C$1662&amp;$D$3:$D$1662,$E$3:$E$1662,0,0,1)</f>
        <v>123600</v>
      </c>
      <c r="AB317" s="2" cm="1">
        <f t="array" ref="AB317">_xlfn.XLOOKUP(AB$1&amp;$R317,$C$3:$C$1662&amp;$D$3:$D$1662,$E$3:$E$1662,0,0,1)</f>
        <v>48800</v>
      </c>
      <c r="AC317" s="2" cm="1">
        <f t="array" ref="AC317">_xlfn.XLOOKUP(AC$1&amp;$R317,$C$3:$C$1662&amp;$D$3:$D$1662,$E$3:$E$1662,0,0,1)</f>
        <v>22700</v>
      </c>
    </row>
    <row r="318" spans="3:29" x14ac:dyDescent="0.4">
      <c r="C318" t="s">
        <v>758</v>
      </c>
      <c r="D318" t="s">
        <v>708</v>
      </c>
      <c r="E318">
        <v>22700</v>
      </c>
      <c r="R318" t="s">
        <v>376</v>
      </c>
      <c r="S318" s="2">
        <f t="shared" si="21"/>
        <v>29879020</v>
      </c>
      <c r="T318" s="2">
        <f t="shared" si="25"/>
        <v>22148600</v>
      </c>
      <c r="U318" s="2">
        <f t="shared" si="25"/>
        <v>52145300</v>
      </c>
      <c r="V318" s="2">
        <f t="shared" si="25"/>
        <v>27806400</v>
      </c>
      <c r="W318" s="2">
        <f t="shared" si="25"/>
        <v>29743800</v>
      </c>
      <c r="X318" s="2">
        <f t="shared" si="25"/>
        <v>17551000</v>
      </c>
      <c r="Y318" s="2" cm="1">
        <f t="array" ref="Y318">_xlfn.XLOOKUP(Y$1&amp;$R318,$C$3:$C$1662&amp;$D$3:$D$1662,$E$3:$E$1662,0,0,1)</f>
        <v>42900</v>
      </c>
      <c r="Z318" s="2" cm="1">
        <f t="array" ref="Z318">_xlfn.XLOOKUP(Z$1&amp;$R318,$C$3:$C$1662&amp;$D$3:$D$1662,$E$3:$E$1662,0,0,1)</f>
        <v>52800</v>
      </c>
      <c r="AA318" s="2" cm="1">
        <f t="array" ref="AA318">_xlfn.XLOOKUP(AA$1&amp;$R318,$C$3:$C$1662&amp;$D$3:$D$1662,$E$3:$E$1662,0,0,1)</f>
        <v>66900</v>
      </c>
      <c r="AB318" s="2" cm="1">
        <f t="array" ref="AB318">_xlfn.XLOOKUP(AB$1&amp;$R318,$C$3:$C$1662&amp;$D$3:$D$1662,$E$3:$E$1662,0,0,1)</f>
        <v>48800</v>
      </c>
      <c r="AC318" s="2" cm="1">
        <f t="array" ref="AC318">_xlfn.XLOOKUP(AC$1&amp;$R318,$C$3:$C$1662&amp;$D$3:$D$1662,$E$3:$E$1662,0,0,1)</f>
        <v>60400</v>
      </c>
    </row>
    <row r="319" spans="3:29" x14ac:dyDescent="0.4">
      <c r="C319" t="s">
        <v>758</v>
      </c>
      <c r="D319" t="s">
        <v>709</v>
      </c>
      <c r="E319">
        <v>60400</v>
      </c>
      <c r="R319" t="s">
        <v>377</v>
      </c>
      <c r="S319" s="2">
        <f t="shared" si="21"/>
        <v>29949040</v>
      </c>
      <c r="T319" s="2">
        <f t="shared" si="25"/>
        <v>22208600</v>
      </c>
      <c r="U319" s="2">
        <f t="shared" si="25"/>
        <v>52273600</v>
      </c>
      <c r="V319" s="2">
        <f t="shared" si="25"/>
        <v>27887500</v>
      </c>
      <c r="W319" s="2">
        <f t="shared" si="25"/>
        <v>29795800</v>
      </c>
      <c r="X319" s="2">
        <f t="shared" si="25"/>
        <v>17579700</v>
      </c>
      <c r="Y319" s="2" cm="1">
        <f t="array" ref="Y319">_xlfn.XLOOKUP(Y$1&amp;$R319,$C$3:$C$1662&amp;$D$3:$D$1662,$E$3:$E$1662,0,0,1)</f>
        <v>60000</v>
      </c>
      <c r="Z319" s="2" cm="1">
        <f t="array" ref="Z319">_xlfn.XLOOKUP(Z$1&amp;$R319,$C$3:$C$1662&amp;$D$3:$D$1662,$E$3:$E$1662,0,0,1)</f>
        <v>128300</v>
      </c>
      <c r="AA319" s="2" cm="1">
        <f t="array" ref="AA319">_xlfn.XLOOKUP(AA$1&amp;$R319,$C$3:$C$1662&amp;$D$3:$D$1662,$E$3:$E$1662,0,0,1)</f>
        <v>81100</v>
      </c>
      <c r="AB319" s="2" cm="1">
        <f t="array" ref="AB319">_xlfn.XLOOKUP(AB$1&amp;$R319,$C$3:$C$1662&amp;$D$3:$D$1662,$E$3:$E$1662,0,0,1)</f>
        <v>52000</v>
      </c>
      <c r="AC319" s="2" cm="1">
        <f t="array" ref="AC319">_xlfn.XLOOKUP(AC$1&amp;$R319,$C$3:$C$1662&amp;$D$3:$D$1662,$E$3:$E$1662,0,0,1)</f>
        <v>28700</v>
      </c>
    </row>
    <row r="320" spans="3:29" x14ac:dyDescent="0.4">
      <c r="C320" t="s">
        <v>758</v>
      </c>
      <c r="D320" t="s">
        <v>710</v>
      </c>
      <c r="E320">
        <v>28700</v>
      </c>
      <c r="R320" t="s">
        <v>378</v>
      </c>
      <c r="S320" s="2">
        <f t="shared" si="21"/>
        <v>29997380</v>
      </c>
      <c r="T320" s="2">
        <f t="shared" si="25"/>
        <v>22239900</v>
      </c>
      <c r="U320" s="2">
        <f t="shared" si="25"/>
        <v>52314400</v>
      </c>
      <c r="V320" s="2">
        <f t="shared" si="25"/>
        <v>27975200</v>
      </c>
      <c r="W320" s="2">
        <f t="shared" si="25"/>
        <v>29823800</v>
      </c>
      <c r="X320" s="2">
        <f t="shared" si="25"/>
        <v>17633600</v>
      </c>
      <c r="Y320" s="2" cm="1">
        <f t="array" ref="Y320">_xlfn.XLOOKUP(Y$1&amp;$R320,$C$3:$C$1662&amp;$D$3:$D$1662,$E$3:$E$1662,0,0,1)</f>
        <v>31300</v>
      </c>
      <c r="Z320" s="2" cm="1">
        <f t="array" ref="Z320">_xlfn.XLOOKUP(Z$1&amp;$R320,$C$3:$C$1662&amp;$D$3:$D$1662,$E$3:$E$1662,0,0,1)</f>
        <v>40800</v>
      </c>
      <c r="AA320" s="2" cm="1">
        <f t="array" ref="AA320">_xlfn.XLOOKUP(AA$1&amp;$R320,$C$3:$C$1662&amp;$D$3:$D$1662,$E$3:$E$1662,0,0,1)</f>
        <v>87700</v>
      </c>
      <c r="AB320" s="2" cm="1">
        <f t="array" ref="AB320">_xlfn.XLOOKUP(AB$1&amp;$R320,$C$3:$C$1662&amp;$D$3:$D$1662,$E$3:$E$1662,0,0,1)</f>
        <v>28000</v>
      </c>
      <c r="AC320" s="2" cm="1">
        <f t="array" ref="AC320">_xlfn.XLOOKUP(AC$1&amp;$R320,$C$3:$C$1662&amp;$D$3:$D$1662,$E$3:$E$1662,0,0,1)</f>
        <v>53900</v>
      </c>
    </row>
    <row r="321" spans="3:29" x14ac:dyDescent="0.4">
      <c r="C321" t="s">
        <v>758</v>
      </c>
      <c r="D321" t="s">
        <v>711</v>
      </c>
      <c r="E321">
        <v>53900</v>
      </c>
      <c r="R321" t="s">
        <v>379</v>
      </c>
      <c r="S321" s="2">
        <f t="shared" si="21"/>
        <v>30049720</v>
      </c>
      <c r="T321" s="2">
        <f t="shared" si="25"/>
        <v>22279100</v>
      </c>
      <c r="U321" s="2">
        <f t="shared" si="25"/>
        <v>52387200</v>
      </c>
      <c r="V321" s="2">
        <f t="shared" si="25"/>
        <v>28052000</v>
      </c>
      <c r="W321" s="2">
        <f t="shared" si="25"/>
        <v>29866100</v>
      </c>
      <c r="X321" s="2">
        <f t="shared" si="25"/>
        <v>17664200</v>
      </c>
      <c r="Y321" s="2" cm="1">
        <f t="array" ref="Y321">_xlfn.XLOOKUP(Y$1&amp;$R321,$C$3:$C$1662&amp;$D$3:$D$1662,$E$3:$E$1662,0,0,1)</f>
        <v>39200</v>
      </c>
      <c r="Z321" s="2" cm="1">
        <f t="array" ref="Z321">_xlfn.XLOOKUP(Z$1&amp;$R321,$C$3:$C$1662&amp;$D$3:$D$1662,$E$3:$E$1662,0,0,1)</f>
        <v>72800</v>
      </c>
      <c r="AA321" s="2" cm="1">
        <f t="array" ref="AA321">_xlfn.XLOOKUP(AA$1&amp;$R321,$C$3:$C$1662&amp;$D$3:$D$1662,$E$3:$E$1662,0,0,1)</f>
        <v>76800</v>
      </c>
      <c r="AB321" s="2" cm="1">
        <f t="array" ref="AB321">_xlfn.XLOOKUP(AB$1&amp;$R321,$C$3:$C$1662&amp;$D$3:$D$1662,$E$3:$E$1662,0,0,1)</f>
        <v>42300</v>
      </c>
      <c r="AC321" s="2" cm="1">
        <f t="array" ref="AC321">_xlfn.XLOOKUP(AC$1&amp;$R321,$C$3:$C$1662&amp;$D$3:$D$1662,$E$3:$E$1662,0,0,1)</f>
        <v>30600</v>
      </c>
    </row>
    <row r="322" spans="3:29" x14ac:dyDescent="0.4">
      <c r="C322" t="s">
        <v>758</v>
      </c>
      <c r="D322" t="s">
        <v>712</v>
      </c>
      <c r="E322">
        <v>30600</v>
      </c>
      <c r="R322" t="s">
        <v>380</v>
      </c>
      <c r="S322" s="2">
        <f t="shared" si="21"/>
        <v>30106680</v>
      </c>
      <c r="T322" s="2">
        <f t="shared" si="25"/>
        <v>22308400</v>
      </c>
      <c r="U322" s="2">
        <f t="shared" si="25"/>
        <v>52454200</v>
      </c>
      <c r="V322" s="2">
        <f t="shared" si="25"/>
        <v>28134700</v>
      </c>
      <c r="W322" s="2">
        <f t="shared" si="25"/>
        <v>29912800</v>
      </c>
      <c r="X322" s="2">
        <f t="shared" si="25"/>
        <v>17723300</v>
      </c>
      <c r="Y322" s="2" cm="1">
        <f t="array" ref="Y322">_xlfn.XLOOKUP(Y$1&amp;$R322,$C$3:$C$1662&amp;$D$3:$D$1662,$E$3:$E$1662,0,0,1)</f>
        <v>29300</v>
      </c>
      <c r="Z322" s="2" cm="1">
        <f t="array" ref="Z322">_xlfn.XLOOKUP(Z$1&amp;$R322,$C$3:$C$1662&amp;$D$3:$D$1662,$E$3:$E$1662,0,0,1)</f>
        <v>67000</v>
      </c>
      <c r="AA322" s="2" cm="1">
        <f t="array" ref="AA322">_xlfn.XLOOKUP(AA$1&amp;$R322,$C$3:$C$1662&amp;$D$3:$D$1662,$E$3:$E$1662,0,0,1)</f>
        <v>82700</v>
      </c>
      <c r="AB322" s="2" cm="1">
        <f t="array" ref="AB322">_xlfn.XLOOKUP(AB$1&amp;$R322,$C$3:$C$1662&amp;$D$3:$D$1662,$E$3:$E$1662,0,0,1)</f>
        <v>46700</v>
      </c>
      <c r="AC322" s="2" cm="1">
        <f t="array" ref="AC322">_xlfn.XLOOKUP(AC$1&amp;$R322,$C$3:$C$1662&amp;$D$3:$D$1662,$E$3:$E$1662,0,0,1)</f>
        <v>59100</v>
      </c>
    </row>
    <row r="323" spans="3:29" x14ac:dyDescent="0.4">
      <c r="C323" t="s">
        <v>758</v>
      </c>
      <c r="D323" t="s">
        <v>713</v>
      </c>
      <c r="E323">
        <v>59100</v>
      </c>
      <c r="R323" t="s">
        <v>381</v>
      </c>
      <c r="S323" s="2">
        <f t="shared" ref="S323:S333" si="26">IFERROR(AVERAGEIFS(T323:X323,T323:X323,"&gt;0"),0)</f>
        <v>30160720</v>
      </c>
      <c r="T323" s="2">
        <f t="shared" si="25"/>
        <v>22339800</v>
      </c>
      <c r="U323" s="2">
        <f t="shared" si="25"/>
        <v>52517400</v>
      </c>
      <c r="V323" s="2">
        <f t="shared" si="25"/>
        <v>28224900</v>
      </c>
      <c r="W323" s="2">
        <f t="shared" si="25"/>
        <v>29965000</v>
      </c>
      <c r="X323" s="2">
        <f t="shared" si="25"/>
        <v>17756500</v>
      </c>
      <c r="Y323" s="2" cm="1">
        <f t="array" ref="Y323">_xlfn.XLOOKUP(Y$1&amp;$R323,$C$3:$C$1662&amp;$D$3:$D$1662,$E$3:$E$1662,0,0,1)</f>
        <v>31400</v>
      </c>
      <c r="Z323" s="2" cm="1">
        <f t="array" ref="Z323">_xlfn.XLOOKUP(Z$1&amp;$R323,$C$3:$C$1662&amp;$D$3:$D$1662,$E$3:$E$1662,0,0,1)</f>
        <v>63200</v>
      </c>
      <c r="AA323" s="2" cm="1">
        <f t="array" ref="AA323">_xlfn.XLOOKUP(AA$1&amp;$R323,$C$3:$C$1662&amp;$D$3:$D$1662,$E$3:$E$1662,0,0,1)</f>
        <v>90200</v>
      </c>
      <c r="AB323" s="2" cm="1">
        <f t="array" ref="AB323">_xlfn.XLOOKUP(AB$1&amp;$R323,$C$3:$C$1662&amp;$D$3:$D$1662,$E$3:$E$1662,0,0,1)</f>
        <v>52200</v>
      </c>
      <c r="AC323" s="2" cm="1">
        <f t="array" ref="AC323">_xlfn.XLOOKUP(AC$1&amp;$R323,$C$3:$C$1662&amp;$D$3:$D$1662,$E$3:$E$1662,0,0,1)</f>
        <v>33200</v>
      </c>
    </row>
    <row r="324" spans="3:29" x14ac:dyDescent="0.4">
      <c r="C324" t="s">
        <v>758</v>
      </c>
      <c r="D324" t="s">
        <v>714</v>
      </c>
      <c r="E324">
        <v>33200</v>
      </c>
      <c r="R324" t="s">
        <v>382</v>
      </c>
      <c r="S324" s="2">
        <f t="shared" si="26"/>
        <v>30210380</v>
      </c>
      <c r="T324" s="2">
        <f t="shared" ref="T324:X333" si="27">T323+Y324</f>
        <v>22391000</v>
      </c>
      <c r="U324" s="2">
        <f t="shared" si="27"/>
        <v>52571700</v>
      </c>
      <c r="V324" s="2">
        <f t="shared" si="27"/>
        <v>28268400</v>
      </c>
      <c r="W324" s="2">
        <f t="shared" si="27"/>
        <v>30009100</v>
      </c>
      <c r="X324" s="2">
        <f t="shared" si="27"/>
        <v>17811700</v>
      </c>
      <c r="Y324" s="2" cm="1">
        <f t="array" ref="Y324">_xlfn.XLOOKUP(Y$1&amp;$R324,$C$3:$C$1662&amp;$D$3:$D$1662,$E$3:$E$1662,0,0,1)</f>
        <v>51200</v>
      </c>
      <c r="Z324" s="2" cm="1">
        <f t="array" ref="Z324">_xlfn.XLOOKUP(Z$1&amp;$R324,$C$3:$C$1662&amp;$D$3:$D$1662,$E$3:$E$1662,0,0,1)</f>
        <v>54300</v>
      </c>
      <c r="AA324" s="2" cm="1">
        <f t="array" ref="AA324">_xlfn.XLOOKUP(AA$1&amp;$R324,$C$3:$C$1662&amp;$D$3:$D$1662,$E$3:$E$1662,0,0,1)</f>
        <v>43500</v>
      </c>
      <c r="AB324" s="2" cm="1">
        <f t="array" ref="AB324">_xlfn.XLOOKUP(AB$1&amp;$R324,$C$3:$C$1662&amp;$D$3:$D$1662,$E$3:$E$1662,0,0,1)</f>
        <v>44100</v>
      </c>
      <c r="AC324" s="2" cm="1">
        <f t="array" ref="AC324">_xlfn.XLOOKUP(AC$1&amp;$R324,$C$3:$C$1662&amp;$D$3:$D$1662,$E$3:$E$1662,0,0,1)</f>
        <v>55200</v>
      </c>
    </row>
    <row r="325" spans="3:29" x14ac:dyDescent="0.4">
      <c r="C325" t="s">
        <v>758</v>
      </c>
      <c r="D325" t="s">
        <v>715</v>
      </c>
      <c r="E325">
        <v>55200</v>
      </c>
      <c r="R325" t="s">
        <v>383</v>
      </c>
      <c r="S325" s="2">
        <f t="shared" si="26"/>
        <v>30267840</v>
      </c>
      <c r="T325" s="2">
        <f t="shared" si="27"/>
        <v>22431000</v>
      </c>
      <c r="U325" s="2">
        <f t="shared" si="27"/>
        <v>52611200</v>
      </c>
      <c r="V325" s="2">
        <f t="shared" si="27"/>
        <v>28336600</v>
      </c>
      <c r="W325" s="2">
        <f t="shared" si="27"/>
        <v>30092800</v>
      </c>
      <c r="X325" s="2">
        <f t="shared" si="27"/>
        <v>17867600</v>
      </c>
      <c r="Y325" s="2" cm="1">
        <f t="array" ref="Y325">_xlfn.XLOOKUP(Y$1&amp;$R325,$C$3:$C$1662&amp;$D$3:$D$1662,$E$3:$E$1662,0,0,1)</f>
        <v>40000</v>
      </c>
      <c r="Z325" s="2" cm="1">
        <f t="array" ref="Z325">_xlfn.XLOOKUP(Z$1&amp;$R325,$C$3:$C$1662&amp;$D$3:$D$1662,$E$3:$E$1662,0,0,1)</f>
        <v>39500</v>
      </c>
      <c r="AA325" s="2" cm="1">
        <f t="array" ref="AA325">_xlfn.XLOOKUP(AA$1&amp;$R325,$C$3:$C$1662&amp;$D$3:$D$1662,$E$3:$E$1662,0,0,1)</f>
        <v>68200</v>
      </c>
      <c r="AB325" s="2" cm="1">
        <f t="array" ref="AB325">_xlfn.XLOOKUP(AB$1&amp;$R325,$C$3:$C$1662&amp;$D$3:$D$1662,$E$3:$E$1662,0,0,1)</f>
        <v>83700</v>
      </c>
      <c r="AC325" s="2" cm="1">
        <f t="array" ref="AC325">_xlfn.XLOOKUP(AC$1&amp;$R325,$C$3:$C$1662&amp;$D$3:$D$1662,$E$3:$E$1662,0,0,1)</f>
        <v>55900</v>
      </c>
    </row>
    <row r="326" spans="3:29" x14ac:dyDescent="0.4">
      <c r="C326" t="s">
        <v>758</v>
      </c>
      <c r="D326" t="s">
        <v>716</v>
      </c>
      <c r="E326">
        <v>55900</v>
      </c>
      <c r="R326" t="s">
        <v>384</v>
      </c>
      <c r="S326" s="2">
        <f t="shared" si="26"/>
        <v>30350860</v>
      </c>
      <c r="T326" s="2">
        <f t="shared" si="27"/>
        <v>22534700</v>
      </c>
      <c r="U326" s="2">
        <f t="shared" si="27"/>
        <v>52697800</v>
      </c>
      <c r="V326" s="2">
        <f t="shared" si="27"/>
        <v>28405700</v>
      </c>
      <c r="W326" s="2">
        <f t="shared" si="27"/>
        <v>30203700</v>
      </c>
      <c r="X326" s="2">
        <f t="shared" si="27"/>
        <v>17912400</v>
      </c>
      <c r="Y326" s="2" cm="1">
        <f t="array" ref="Y326">_xlfn.XLOOKUP(Y$1&amp;$R326,$C$3:$C$1662&amp;$D$3:$D$1662,$E$3:$E$1662,0,0,1)</f>
        <v>103700</v>
      </c>
      <c r="Z326" s="2" cm="1">
        <f t="array" ref="Z326">_xlfn.XLOOKUP(Z$1&amp;$R326,$C$3:$C$1662&amp;$D$3:$D$1662,$E$3:$E$1662,0,0,1)</f>
        <v>86600</v>
      </c>
      <c r="AA326" s="2" cm="1">
        <f t="array" ref="AA326">_xlfn.XLOOKUP(AA$1&amp;$R326,$C$3:$C$1662&amp;$D$3:$D$1662,$E$3:$E$1662,0,0,1)</f>
        <v>69100</v>
      </c>
      <c r="AB326" s="2" cm="1">
        <f t="array" ref="AB326">_xlfn.XLOOKUP(AB$1&amp;$R326,$C$3:$C$1662&amp;$D$3:$D$1662,$E$3:$E$1662,0,0,1)</f>
        <v>110900</v>
      </c>
      <c r="AC326" s="2" cm="1">
        <f t="array" ref="AC326">_xlfn.XLOOKUP(AC$1&amp;$R326,$C$3:$C$1662&amp;$D$3:$D$1662,$E$3:$E$1662,0,0,1)</f>
        <v>44800</v>
      </c>
    </row>
    <row r="327" spans="3:29" x14ac:dyDescent="0.4">
      <c r="C327" t="s">
        <v>758</v>
      </c>
      <c r="D327" t="s">
        <v>717</v>
      </c>
      <c r="E327">
        <v>44800</v>
      </c>
      <c r="R327" t="s">
        <v>385</v>
      </c>
      <c r="S327" s="2">
        <f t="shared" si="26"/>
        <v>30456640</v>
      </c>
      <c r="T327" s="2">
        <f t="shared" si="27"/>
        <v>22612600</v>
      </c>
      <c r="U327" s="2">
        <f t="shared" si="27"/>
        <v>52851700</v>
      </c>
      <c r="V327" s="2">
        <f t="shared" si="27"/>
        <v>28526200</v>
      </c>
      <c r="W327" s="2">
        <f t="shared" si="27"/>
        <v>30343600</v>
      </c>
      <c r="X327" s="2">
        <f t="shared" si="27"/>
        <v>17949100</v>
      </c>
      <c r="Y327" s="2" cm="1">
        <f t="array" ref="Y327">_xlfn.XLOOKUP(Y$1&amp;$R327,$C$3:$C$1662&amp;$D$3:$D$1662,$E$3:$E$1662,0,0,1)</f>
        <v>77900</v>
      </c>
      <c r="Z327" s="2" cm="1">
        <f t="array" ref="Z327">_xlfn.XLOOKUP(Z$1&amp;$R327,$C$3:$C$1662&amp;$D$3:$D$1662,$E$3:$E$1662,0,0,1)</f>
        <v>153900</v>
      </c>
      <c r="AA327" s="2" cm="1">
        <f t="array" ref="AA327">_xlfn.XLOOKUP(AA$1&amp;$R327,$C$3:$C$1662&amp;$D$3:$D$1662,$E$3:$E$1662,0,0,1)</f>
        <v>120500</v>
      </c>
      <c r="AB327" s="2" cm="1">
        <f t="array" ref="AB327">_xlfn.XLOOKUP(AB$1&amp;$R327,$C$3:$C$1662&amp;$D$3:$D$1662,$E$3:$E$1662,0,0,1)</f>
        <v>139900</v>
      </c>
      <c r="AC327" s="2" cm="1">
        <f t="array" ref="AC327">_xlfn.XLOOKUP(AC$1&amp;$R327,$C$3:$C$1662&amp;$D$3:$D$1662,$E$3:$E$1662,0,0,1)</f>
        <v>36700</v>
      </c>
    </row>
    <row r="328" spans="3:29" x14ac:dyDescent="0.4">
      <c r="C328" t="s">
        <v>758</v>
      </c>
      <c r="D328" t="s">
        <v>718</v>
      </c>
      <c r="E328">
        <v>36700</v>
      </c>
      <c r="R328" t="s">
        <v>386</v>
      </c>
      <c r="S328" s="2">
        <f t="shared" si="26"/>
        <v>30456640</v>
      </c>
      <c r="T328" s="2">
        <f t="shared" si="27"/>
        <v>22612600</v>
      </c>
      <c r="U328" s="2">
        <f t="shared" si="27"/>
        <v>52851700</v>
      </c>
      <c r="V328" s="2">
        <f t="shared" si="27"/>
        <v>28526200</v>
      </c>
      <c r="W328" s="2">
        <f t="shared" si="27"/>
        <v>30343600</v>
      </c>
      <c r="X328" s="2">
        <f t="shared" si="27"/>
        <v>17949100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30456640</v>
      </c>
      <c r="T329" s="2">
        <f t="shared" si="27"/>
        <v>22612600</v>
      </c>
      <c r="U329" s="2">
        <f t="shared" si="27"/>
        <v>52851700</v>
      </c>
      <c r="V329" s="2">
        <f t="shared" si="27"/>
        <v>28526200</v>
      </c>
      <c r="W329" s="2">
        <f t="shared" si="27"/>
        <v>30343600</v>
      </c>
      <c r="X329" s="2">
        <f t="shared" si="27"/>
        <v>17949100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30456640</v>
      </c>
      <c r="T330" s="2">
        <f t="shared" si="27"/>
        <v>22612600</v>
      </c>
      <c r="U330" s="2">
        <f t="shared" si="27"/>
        <v>52851700</v>
      </c>
      <c r="V330" s="2">
        <f t="shared" si="27"/>
        <v>28526200</v>
      </c>
      <c r="W330" s="2">
        <f t="shared" si="27"/>
        <v>30343600</v>
      </c>
      <c r="X330" s="2">
        <f t="shared" si="27"/>
        <v>17949100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30456640</v>
      </c>
      <c r="T331" s="2">
        <f t="shared" si="27"/>
        <v>22612600</v>
      </c>
      <c r="U331" s="2">
        <f t="shared" si="27"/>
        <v>52851700</v>
      </c>
      <c r="V331" s="2">
        <f t="shared" si="27"/>
        <v>28526200</v>
      </c>
      <c r="W331" s="2">
        <f t="shared" si="27"/>
        <v>30343600</v>
      </c>
      <c r="X331" s="2">
        <f t="shared" si="27"/>
        <v>17949100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30456640</v>
      </c>
      <c r="T332" s="2">
        <f t="shared" si="27"/>
        <v>22612600</v>
      </c>
      <c r="U332" s="2">
        <f t="shared" si="27"/>
        <v>52851700</v>
      </c>
      <c r="V332" s="2">
        <f t="shared" si="27"/>
        <v>28526200</v>
      </c>
      <c r="W332" s="2">
        <f t="shared" si="27"/>
        <v>30343600</v>
      </c>
      <c r="X332" s="2">
        <f t="shared" si="27"/>
        <v>17949100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31700900</v>
      </c>
      <c r="T333" s="2">
        <f t="shared" si="27"/>
        <v>24345300</v>
      </c>
      <c r="U333" s="2">
        <f t="shared" si="27"/>
        <v>54055500</v>
      </c>
      <c r="V333" s="2">
        <f t="shared" si="27"/>
        <v>29585300</v>
      </c>
      <c r="W333" s="2">
        <f t="shared" si="27"/>
        <v>31500300</v>
      </c>
      <c r="X333" s="2">
        <f t="shared" si="27"/>
        <v>19018100</v>
      </c>
      <c r="Y333" s="2" cm="1">
        <f t="array" ref="Y333">_xlfn.XLOOKUP(Y$1&amp;$R333,$C$3:$C$1662&amp;$D$3:$D$1662,$E$3:$E$1662,0,0,1)</f>
        <v>1732700</v>
      </c>
      <c r="Z333" s="2" cm="1">
        <f t="array" ref="Z333">_xlfn.XLOOKUP(Z$1&amp;$R333,$C$3:$C$1662&amp;$D$3:$D$1662,$E$3:$E$1662,0,0,1)</f>
        <v>1203800</v>
      </c>
      <c r="AA333" s="2" cm="1">
        <f t="array" ref="AA333">_xlfn.XLOOKUP(AA$1&amp;$R333,$C$3:$C$1662&amp;$D$3:$D$1662,$E$3:$E$1662,0,0,1)</f>
        <v>1059100</v>
      </c>
      <c r="AB333" s="2" cm="1">
        <f t="array" ref="AB333">_xlfn.XLOOKUP(AB$1&amp;$R333,$C$3:$C$1662&amp;$D$3:$D$1662,$E$3:$E$1662,0,0,1)</f>
        <v>1156700</v>
      </c>
      <c r="AC333" s="2" cm="1">
        <f t="array" ref="AC333">_xlfn.XLOOKUP(AC$1&amp;$R333,$C$3:$C$1662&amp;$D$3:$D$1662,$E$3:$E$1662,0,0,1)</f>
        <v>1069000</v>
      </c>
    </row>
    <row r="334" spans="3:29" x14ac:dyDescent="0.4">
      <c r="C334" t="s">
        <v>758</v>
      </c>
      <c r="D334" t="s">
        <v>724</v>
      </c>
      <c r="E334">
        <v>1069000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0</v>
      </c>
    </row>
    <row r="339" spans="3:5" x14ac:dyDescent="0.4">
      <c r="C339" t="s">
        <v>759</v>
      </c>
      <c r="D339" t="s">
        <v>517</v>
      </c>
      <c r="E339">
        <v>0</v>
      </c>
    </row>
    <row r="340" spans="3:5" x14ac:dyDescent="0.4">
      <c r="C340" t="s">
        <v>759</v>
      </c>
      <c r="D340" t="s">
        <v>518</v>
      </c>
      <c r="E340">
        <v>0</v>
      </c>
    </row>
    <row r="341" spans="3:5" x14ac:dyDescent="0.4">
      <c r="C341" t="s">
        <v>759</v>
      </c>
      <c r="D341" t="s">
        <v>519</v>
      </c>
      <c r="E341">
        <v>0</v>
      </c>
    </row>
    <row r="342" spans="3:5" x14ac:dyDescent="0.4">
      <c r="C342" t="s">
        <v>759</v>
      </c>
      <c r="D342" t="s">
        <v>520</v>
      </c>
      <c r="E342">
        <v>0</v>
      </c>
    </row>
    <row r="343" spans="3:5" x14ac:dyDescent="0.4">
      <c r="C343" t="s">
        <v>759</v>
      </c>
      <c r="D343" t="s">
        <v>521</v>
      </c>
      <c r="E343">
        <v>0</v>
      </c>
    </row>
    <row r="344" spans="3:5" x14ac:dyDescent="0.4">
      <c r="C344" t="s">
        <v>759</v>
      </c>
      <c r="D344" t="s">
        <v>522</v>
      </c>
      <c r="E344">
        <v>0</v>
      </c>
    </row>
    <row r="345" spans="3:5" x14ac:dyDescent="0.4">
      <c r="C345" t="s">
        <v>759</v>
      </c>
      <c r="D345" t="s">
        <v>523</v>
      </c>
      <c r="E345">
        <v>0</v>
      </c>
    </row>
    <row r="346" spans="3:5" x14ac:dyDescent="0.4">
      <c r="C346" t="s">
        <v>759</v>
      </c>
      <c r="D346" t="s">
        <v>524</v>
      </c>
      <c r="E346">
        <v>0</v>
      </c>
    </row>
    <row r="347" spans="3:5" x14ac:dyDescent="0.4">
      <c r="C347" t="s">
        <v>759</v>
      </c>
      <c r="D347" t="s">
        <v>525</v>
      </c>
      <c r="E347">
        <v>0</v>
      </c>
    </row>
    <row r="348" spans="3:5" x14ac:dyDescent="0.4">
      <c r="C348" t="s">
        <v>759</v>
      </c>
      <c r="D348" t="s">
        <v>526</v>
      </c>
      <c r="E348">
        <v>0</v>
      </c>
    </row>
    <row r="349" spans="3:5" x14ac:dyDescent="0.4">
      <c r="C349" t="s">
        <v>759</v>
      </c>
      <c r="D349" t="s">
        <v>527</v>
      </c>
      <c r="E349">
        <v>2201500</v>
      </c>
    </row>
    <row r="350" spans="3:5" x14ac:dyDescent="0.4">
      <c r="C350" t="s">
        <v>759</v>
      </c>
      <c r="D350" t="s">
        <v>528</v>
      </c>
      <c r="E350">
        <v>499500</v>
      </c>
    </row>
    <row r="351" spans="3:5" x14ac:dyDescent="0.4">
      <c r="C351" t="s">
        <v>759</v>
      </c>
      <c r="D351" t="s">
        <v>529</v>
      </c>
      <c r="E351">
        <v>448100</v>
      </c>
    </row>
    <row r="352" spans="3:5" x14ac:dyDescent="0.4">
      <c r="C352" t="s">
        <v>759</v>
      </c>
      <c r="D352" t="s">
        <v>530</v>
      </c>
      <c r="E352">
        <v>284300</v>
      </c>
    </row>
    <row r="353" spans="3:5" x14ac:dyDescent="0.4">
      <c r="C353" t="s">
        <v>759</v>
      </c>
      <c r="D353" t="s">
        <v>531</v>
      </c>
      <c r="E353">
        <v>960800</v>
      </c>
    </row>
    <row r="354" spans="3:5" x14ac:dyDescent="0.4">
      <c r="C354" t="s">
        <v>759</v>
      </c>
      <c r="D354" t="s">
        <v>532</v>
      </c>
      <c r="E354">
        <v>418100</v>
      </c>
    </row>
    <row r="355" spans="3:5" x14ac:dyDescent="0.4">
      <c r="C355" t="s">
        <v>759</v>
      </c>
      <c r="D355" t="s">
        <v>533</v>
      </c>
      <c r="E355">
        <v>363000</v>
      </c>
    </row>
    <row r="356" spans="3:5" x14ac:dyDescent="0.4">
      <c r="C356" t="s">
        <v>759</v>
      </c>
      <c r="D356" t="s">
        <v>534</v>
      </c>
      <c r="E356">
        <v>273300</v>
      </c>
    </row>
    <row r="357" spans="3:5" x14ac:dyDescent="0.4">
      <c r="C357" t="s">
        <v>759</v>
      </c>
      <c r="D357" t="s">
        <v>535</v>
      </c>
      <c r="E357">
        <v>441000</v>
      </c>
    </row>
    <row r="358" spans="3:5" x14ac:dyDescent="0.4">
      <c r="C358" t="s">
        <v>759</v>
      </c>
      <c r="D358" t="s">
        <v>536</v>
      </c>
      <c r="E358">
        <v>520300</v>
      </c>
    </row>
    <row r="359" spans="3:5" x14ac:dyDescent="0.4">
      <c r="C359" t="s">
        <v>759</v>
      </c>
      <c r="D359" t="s">
        <v>537</v>
      </c>
      <c r="E359">
        <v>143300</v>
      </c>
    </row>
    <row r="360" spans="3:5" x14ac:dyDescent="0.4">
      <c r="C360" t="s">
        <v>759</v>
      </c>
      <c r="D360" t="s">
        <v>538</v>
      </c>
      <c r="E360">
        <v>354900</v>
      </c>
    </row>
    <row r="361" spans="3:5" x14ac:dyDescent="0.4">
      <c r="C361" t="s">
        <v>759</v>
      </c>
      <c r="D361" t="s">
        <v>539</v>
      </c>
      <c r="E361">
        <v>128600</v>
      </c>
    </row>
    <row r="362" spans="3:5" x14ac:dyDescent="0.4">
      <c r="C362" t="s">
        <v>759</v>
      </c>
      <c r="D362" t="s">
        <v>540</v>
      </c>
      <c r="E362">
        <v>289700</v>
      </c>
    </row>
    <row r="363" spans="3:5" x14ac:dyDescent="0.4">
      <c r="C363" t="s">
        <v>759</v>
      </c>
      <c r="D363" t="s">
        <v>541</v>
      </c>
      <c r="E363">
        <v>176000</v>
      </c>
    </row>
    <row r="364" spans="3:5" x14ac:dyDescent="0.4">
      <c r="C364" t="s">
        <v>759</v>
      </c>
      <c r="D364" t="s">
        <v>542</v>
      </c>
      <c r="E364">
        <v>193100</v>
      </c>
    </row>
    <row r="365" spans="3:5" x14ac:dyDescent="0.4">
      <c r="C365" t="s">
        <v>759</v>
      </c>
      <c r="D365" t="s">
        <v>543</v>
      </c>
      <c r="E365">
        <v>361500</v>
      </c>
    </row>
    <row r="366" spans="3:5" x14ac:dyDescent="0.4">
      <c r="C366" t="s">
        <v>759</v>
      </c>
      <c r="D366" t="s">
        <v>544</v>
      </c>
      <c r="E366">
        <v>231900</v>
      </c>
    </row>
    <row r="367" spans="3:5" x14ac:dyDescent="0.4">
      <c r="C367" t="s">
        <v>759</v>
      </c>
      <c r="D367" t="s">
        <v>545</v>
      </c>
      <c r="E367">
        <v>177800</v>
      </c>
    </row>
    <row r="368" spans="3:5" x14ac:dyDescent="0.4">
      <c r="C368" t="s">
        <v>759</v>
      </c>
      <c r="D368" t="s">
        <v>546</v>
      </c>
      <c r="E368">
        <v>143600</v>
      </c>
    </row>
    <row r="369" spans="3:5" x14ac:dyDescent="0.4">
      <c r="C369" t="s">
        <v>759</v>
      </c>
      <c r="D369" t="s">
        <v>547</v>
      </c>
      <c r="E369">
        <v>149600</v>
      </c>
    </row>
    <row r="370" spans="3:5" x14ac:dyDescent="0.4">
      <c r="C370" t="s">
        <v>759</v>
      </c>
      <c r="D370" t="s">
        <v>548</v>
      </c>
      <c r="E370">
        <v>134300</v>
      </c>
    </row>
    <row r="371" spans="3:5" x14ac:dyDescent="0.4">
      <c r="C371" t="s">
        <v>759</v>
      </c>
      <c r="D371" t="s">
        <v>549</v>
      </c>
      <c r="E371">
        <v>87200</v>
      </c>
    </row>
    <row r="372" spans="3:5" x14ac:dyDescent="0.4">
      <c r="C372" t="s">
        <v>759</v>
      </c>
      <c r="D372" t="s">
        <v>550</v>
      </c>
      <c r="E372">
        <v>114000</v>
      </c>
    </row>
    <row r="373" spans="3:5" x14ac:dyDescent="0.4">
      <c r="C373" t="s">
        <v>759</v>
      </c>
      <c r="D373" t="s">
        <v>551</v>
      </c>
      <c r="E373">
        <v>150600</v>
      </c>
    </row>
    <row r="374" spans="3:5" x14ac:dyDescent="0.4">
      <c r="C374" t="s">
        <v>759</v>
      </c>
      <c r="D374" t="s">
        <v>552</v>
      </c>
      <c r="E374">
        <v>209200</v>
      </c>
    </row>
    <row r="375" spans="3:5" x14ac:dyDescent="0.4">
      <c r="C375" t="s">
        <v>759</v>
      </c>
      <c r="D375" t="s">
        <v>553</v>
      </c>
      <c r="E375">
        <v>169800</v>
      </c>
    </row>
    <row r="376" spans="3:5" x14ac:dyDescent="0.4">
      <c r="C376" t="s">
        <v>759</v>
      </c>
      <c r="D376" t="s">
        <v>554</v>
      </c>
      <c r="E376">
        <v>211500</v>
      </c>
    </row>
    <row r="377" spans="3:5" x14ac:dyDescent="0.4">
      <c r="C377" t="s">
        <v>759</v>
      </c>
      <c r="D377" t="s">
        <v>555</v>
      </c>
      <c r="E377">
        <v>250600</v>
      </c>
    </row>
    <row r="378" spans="3:5" x14ac:dyDescent="0.4">
      <c r="C378" t="s">
        <v>759</v>
      </c>
      <c r="D378" t="s">
        <v>556</v>
      </c>
      <c r="E378">
        <v>258400</v>
      </c>
    </row>
    <row r="379" spans="3:5" x14ac:dyDescent="0.4">
      <c r="C379" t="s">
        <v>759</v>
      </c>
      <c r="D379" t="s">
        <v>557</v>
      </c>
      <c r="E379">
        <v>228200</v>
      </c>
    </row>
    <row r="380" spans="3:5" x14ac:dyDescent="0.4">
      <c r="C380" t="s">
        <v>759</v>
      </c>
      <c r="D380" t="s">
        <v>558</v>
      </c>
      <c r="E380">
        <v>379100</v>
      </c>
    </row>
    <row r="381" spans="3:5" x14ac:dyDescent="0.4">
      <c r="C381" t="s">
        <v>759</v>
      </c>
      <c r="D381" t="s">
        <v>559</v>
      </c>
      <c r="E381">
        <v>213200</v>
      </c>
    </row>
    <row r="382" spans="3:5" x14ac:dyDescent="0.4">
      <c r="C382" t="s">
        <v>759</v>
      </c>
      <c r="D382" t="s">
        <v>560</v>
      </c>
      <c r="E382">
        <v>166900</v>
      </c>
    </row>
    <row r="383" spans="3:5" x14ac:dyDescent="0.4">
      <c r="C383" t="s">
        <v>759</v>
      </c>
      <c r="D383" t="s">
        <v>561</v>
      </c>
      <c r="E383">
        <v>151100</v>
      </c>
    </row>
    <row r="384" spans="3:5" x14ac:dyDescent="0.4">
      <c r="C384" t="s">
        <v>759</v>
      </c>
      <c r="D384" t="s">
        <v>562</v>
      </c>
      <c r="E384">
        <v>107800</v>
      </c>
    </row>
    <row r="385" spans="3:5" x14ac:dyDescent="0.4">
      <c r="C385" t="s">
        <v>759</v>
      </c>
      <c r="D385" t="s">
        <v>563</v>
      </c>
      <c r="E385">
        <v>88800</v>
      </c>
    </row>
    <row r="386" spans="3:5" x14ac:dyDescent="0.4">
      <c r="C386" t="s">
        <v>759</v>
      </c>
      <c r="D386" t="s">
        <v>564</v>
      </c>
      <c r="E386">
        <v>102000</v>
      </c>
    </row>
    <row r="387" spans="3:5" x14ac:dyDescent="0.4">
      <c r="C387" t="s">
        <v>759</v>
      </c>
      <c r="D387" t="s">
        <v>565</v>
      </c>
      <c r="E387">
        <v>96700</v>
      </c>
    </row>
    <row r="388" spans="3:5" x14ac:dyDescent="0.4">
      <c r="C388" t="s">
        <v>759</v>
      </c>
      <c r="D388" t="s">
        <v>566</v>
      </c>
      <c r="E388">
        <v>143400</v>
      </c>
    </row>
    <row r="389" spans="3:5" x14ac:dyDescent="0.4">
      <c r="C389" t="s">
        <v>759</v>
      </c>
      <c r="D389" t="s">
        <v>567</v>
      </c>
      <c r="E389">
        <v>135500</v>
      </c>
    </row>
    <row r="390" spans="3:5" x14ac:dyDescent="0.4">
      <c r="C390" t="s">
        <v>759</v>
      </c>
      <c r="D390" t="s">
        <v>568</v>
      </c>
      <c r="E390">
        <v>79100</v>
      </c>
    </row>
    <row r="391" spans="3:5" x14ac:dyDescent="0.4">
      <c r="C391" t="s">
        <v>759</v>
      </c>
      <c r="D391" t="s">
        <v>569</v>
      </c>
      <c r="E391">
        <v>168800</v>
      </c>
    </row>
    <row r="392" spans="3:5" x14ac:dyDescent="0.4">
      <c r="C392" t="s">
        <v>759</v>
      </c>
      <c r="D392" t="s">
        <v>570</v>
      </c>
      <c r="E392">
        <v>117100</v>
      </c>
    </row>
    <row r="393" spans="3:5" x14ac:dyDescent="0.4">
      <c r="C393" t="s">
        <v>759</v>
      </c>
      <c r="D393" t="s">
        <v>571</v>
      </c>
      <c r="E393">
        <v>115300</v>
      </c>
    </row>
    <row r="394" spans="3:5" x14ac:dyDescent="0.4">
      <c r="C394" t="s">
        <v>759</v>
      </c>
      <c r="D394" t="s">
        <v>572</v>
      </c>
      <c r="E394">
        <v>76900</v>
      </c>
    </row>
    <row r="395" spans="3:5" x14ac:dyDescent="0.4">
      <c r="C395" t="s">
        <v>759</v>
      </c>
      <c r="D395" t="s">
        <v>573</v>
      </c>
      <c r="E395">
        <v>62500</v>
      </c>
    </row>
    <row r="396" spans="3:5" x14ac:dyDescent="0.4">
      <c r="C396" t="s">
        <v>759</v>
      </c>
      <c r="D396" t="s">
        <v>574</v>
      </c>
      <c r="E396">
        <v>121500</v>
      </c>
    </row>
    <row r="397" spans="3:5" x14ac:dyDescent="0.4">
      <c r="C397" t="s">
        <v>759</v>
      </c>
      <c r="D397" t="s">
        <v>575</v>
      </c>
      <c r="E397">
        <v>81900</v>
      </c>
    </row>
    <row r="398" spans="3:5" x14ac:dyDescent="0.4">
      <c r="C398" t="s">
        <v>759</v>
      </c>
      <c r="D398" t="s">
        <v>576</v>
      </c>
      <c r="E398">
        <v>78400</v>
      </c>
    </row>
    <row r="399" spans="3:5" x14ac:dyDescent="0.4">
      <c r="C399" t="s">
        <v>759</v>
      </c>
      <c r="D399" t="s">
        <v>577</v>
      </c>
      <c r="E399">
        <v>79000</v>
      </c>
    </row>
    <row r="400" spans="3:5" x14ac:dyDescent="0.4">
      <c r="C400" t="s">
        <v>759</v>
      </c>
      <c r="D400" t="s">
        <v>578</v>
      </c>
      <c r="E400">
        <v>63600</v>
      </c>
    </row>
    <row r="401" spans="3:5" x14ac:dyDescent="0.4">
      <c r="C401" t="s">
        <v>759</v>
      </c>
      <c r="D401" t="s">
        <v>579</v>
      </c>
      <c r="E401">
        <v>62300</v>
      </c>
    </row>
    <row r="402" spans="3:5" x14ac:dyDescent="0.4">
      <c r="C402" t="s">
        <v>759</v>
      </c>
      <c r="D402" t="s">
        <v>580</v>
      </c>
      <c r="E402">
        <v>56900</v>
      </c>
    </row>
    <row r="403" spans="3:5" x14ac:dyDescent="0.4">
      <c r="C403" t="s">
        <v>759</v>
      </c>
      <c r="D403" t="s">
        <v>581</v>
      </c>
      <c r="E403">
        <v>284900</v>
      </c>
    </row>
    <row r="404" spans="3:5" x14ac:dyDescent="0.4">
      <c r="C404" t="s">
        <v>759</v>
      </c>
      <c r="D404" t="s">
        <v>582</v>
      </c>
      <c r="E404">
        <v>105800</v>
      </c>
    </row>
    <row r="405" spans="3:5" x14ac:dyDescent="0.4">
      <c r="C405" t="s">
        <v>759</v>
      </c>
      <c r="D405" t="s">
        <v>583</v>
      </c>
      <c r="E405">
        <v>122100</v>
      </c>
    </row>
    <row r="406" spans="3:5" x14ac:dyDescent="0.4">
      <c r="C406" t="s">
        <v>759</v>
      </c>
      <c r="D406" t="s">
        <v>584</v>
      </c>
      <c r="E406">
        <v>94300</v>
      </c>
    </row>
    <row r="407" spans="3:5" x14ac:dyDescent="0.4">
      <c r="C407" t="s">
        <v>759</v>
      </c>
      <c r="D407" t="s">
        <v>585</v>
      </c>
      <c r="E407">
        <v>123800</v>
      </c>
    </row>
    <row r="408" spans="3:5" x14ac:dyDescent="0.4">
      <c r="C408" t="s">
        <v>759</v>
      </c>
      <c r="D408" t="s">
        <v>586</v>
      </c>
      <c r="E408">
        <v>71500</v>
      </c>
    </row>
    <row r="409" spans="3:5" x14ac:dyDescent="0.4">
      <c r="C409" t="s">
        <v>759</v>
      </c>
      <c r="D409" t="s">
        <v>587</v>
      </c>
      <c r="E409">
        <v>76800</v>
      </c>
    </row>
    <row r="410" spans="3:5" x14ac:dyDescent="0.4">
      <c r="C410" t="s">
        <v>759</v>
      </c>
      <c r="D410" t="s">
        <v>588</v>
      </c>
      <c r="E410">
        <v>66900</v>
      </c>
    </row>
    <row r="411" spans="3:5" x14ac:dyDescent="0.4">
      <c r="C411" t="s">
        <v>759</v>
      </c>
      <c r="D411" t="s">
        <v>589</v>
      </c>
      <c r="E411">
        <v>67600</v>
      </c>
    </row>
    <row r="412" spans="3:5" x14ac:dyDescent="0.4">
      <c r="C412" t="s">
        <v>759</v>
      </c>
      <c r="D412" t="s">
        <v>590</v>
      </c>
      <c r="E412">
        <v>58600</v>
      </c>
    </row>
    <row r="413" spans="3:5" x14ac:dyDescent="0.4">
      <c r="C413" t="s">
        <v>759</v>
      </c>
      <c r="D413" t="s">
        <v>591</v>
      </c>
      <c r="E413">
        <v>69200</v>
      </c>
    </row>
    <row r="414" spans="3:5" x14ac:dyDescent="0.4">
      <c r="C414" t="s">
        <v>759</v>
      </c>
      <c r="D414" t="s">
        <v>592</v>
      </c>
      <c r="E414">
        <v>90500</v>
      </c>
    </row>
    <row r="415" spans="3:5" x14ac:dyDescent="0.4">
      <c r="C415" t="s">
        <v>759</v>
      </c>
      <c r="D415" t="s">
        <v>593</v>
      </c>
      <c r="E415">
        <v>86700</v>
      </c>
    </row>
    <row r="416" spans="3:5" x14ac:dyDescent="0.4">
      <c r="C416" t="s">
        <v>759</v>
      </c>
      <c r="D416" t="s">
        <v>594</v>
      </c>
      <c r="E416">
        <v>110800</v>
      </c>
    </row>
    <row r="417" spans="3:5" x14ac:dyDescent="0.4">
      <c r="C417" t="s">
        <v>759</v>
      </c>
      <c r="D417" t="s">
        <v>595</v>
      </c>
      <c r="E417">
        <v>89300</v>
      </c>
    </row>
    <row r="418" spans="3:5" x14ac:dyDescent="0.4">
      <c r="C418" t="s">
        <v>759</v>
      </c>
      <c r="D418" t="s">
        <v>596</v>
      </c>
      <c r="E418">
        <v>66000</v>
      </c>
    </row>
    <row r="419" spans="3:5" x14ac:dyDescent="0.4">
      <c r="C419" t="s">
        <v>759</v>
      </c>
      <c r="D419" t="s">
        <v>597</v>
      </c>
      <c r="E419">
        <v>104500</v>
      </c>
    </row>
    <row r="420" spans="3:5" x14ac:dyDescent="0.4">
      <c r="C420" t="s">
        <v>759</v>
      </c>
      <c r="D420" t="s">
        <v>598</v>
      </c>
      <c r="E420">
        <v>106700</v>
      </c>
    </row>
    <row r="421" spans="3:5" x14ac:dyDescent="0.4">
      <c r="C421" t="s">
        <v>759</v>
      </c>
      <c r="D421" t="s">
        <v>599</v>
      </c>
      <c r="E421">
        <v>65500</v>
      </c>
    </row>
    <row r="422" spans="3:5" x14ac:dyDescent="0.4">
      <c r="C422" t="s">
        <v>759</v>
      </c>
      <c r="D422" t="s">
        <v>600</v>
      </c>
      <c r="E422">
        <v>80000</v>
      </c>
    </row>
    <row r="423" spans="3:5" x14ac:dyDescent="0.4">
      <c r="C423" t="s">
        <v>759</v>
      </c>
      <c r="D423" t="s">
        <v>601</v>
      </c>
      <c r="E423">
        <v>98800</v>
      </c>
    </row>
    <row r="424" spans="3:5" x14ac:dyDescent="0.4">
      <c r="C424" t="s">
        <v>759</v>
      </c>
      <c r="D424" t="s">
        <v>602</v>
      </c>
      <c r="E424">
        <v>70200</v>
      </c>
    </row>
    <row r="425" spans="3:5" x14ac:dyDescent="0.4">
      <c r="C425" t="s">
        <v>759</v>
      </c>
      <c r="D425" t="s">
        <v>603</v>
      </c>
      <c r="E425">
        <v>51300</v>
      </c>
    </row>
    <row r="426" spans="3:5" x14ac:dyDescent="0.4">
      <c r="C426" t="s">
        <v>759</v>
      </c>
      <c r="D426" t="s">
        <v>604</v>
      </c>
      <c r="E426">
        <v>43200</v>
      </c>
    </row>
    <row r="427" spans="3:5" x14ac:dyDescent="0.4">
      <c r="C427" t="s">
        <v>759</v>
      </c>
      <c r="D427" t="s">
        <v>605</v>
      </c>
      <c r="E427">
        <v>73500</v>
      </c>
    </row>
    <row r="428" spans="3:5" x14ac:dyDescent="0.4">
      <c r="C428" t="s">
        <v>759</v>
      </c>
      <c r="D428" t="s">
        <v>606</v>
      </c>
      <c r="E428">
        <v>100100</v>
      </c>
    </row>
    <row r="429" spans="3:5" x14ac:dyDescent="0.4">
      <c r="C429" t="s">
        <v>759</v>
      </c>
      <c r="D429" t="s">
        <v>607</v>
      </c>
      <c r="E429">
        <v>90100</v>
      </c>
    </row>
    <row r="430" spans="3:5" x14ac:dyDescent="0.4">
      <c r="C430" t="s">
        <v>759</v>
      </c>
      <c r="D430" t="s">
        <v>608</v>
      </c>
      <c r="E430">
        <v>118900</v>
      </c>
    </row>
    <row r="431" spans="3:5" x14ac:dyDescent="0.4">
      <c r="C431" t="s">
        <v>759</v>
      </c>
      <c r="D431" t="s">
        <v>609</v>
      </c>
      <c r="E431">
        <v>163800</v>
      </c>
    </row>
    <row r="432" spans="3:5" x14ac:dyDescent="0.4">
      <c r="C432" t="s">
        <v>759</v>
      </c>
      <c r="D432" t="s">
        <v>610</v>
      </c>
      <c r="E432">
        <v>120400</v>
      </c>
    </row>
    <row r="433" spans="3:5" x14ac:dyDescent="0.4">
      <c r="C433" t="s">
        <v>759</v>
      </c>
      <c r="D433" t="s">
        <v>611</v>
      </c>
      <c r="E433">
        <v>83100</v>
      </c>
    </row>
    <row r="434" spans="3:5" x14ac:dyDescent="0.4">
      <c r="C434" t="s">
        <v>759</v>
      </c>
      <c r="D434" t="s">
        <v>612</v>
      </c>
      <c r="E434">
        <v>59100</v>
      </c>
    </row>
    <row r="435" spans="3:5" x14ac:dyDescent="0.4">
      <c r="C435" t="s">
        <v>759</v>
      </c>
      <c r="D435" t="s">
        <v>613</v>
      </c>
      <c r="E435">
        <v>84100</v>
      </c>
    </row>
    <row r="436" spans="3:5" x14ac:dyDescent="0.4">
      <c r="C436" t="s">
        <v>759</v>
      </c>
      <c r="D436" t="s">
        <v>614</v>
      </c>
      <c r="E436">
        <v>68400</v>
      </c>
    </row>
    <row r="437" spans="3:5" x14ac:dyDescent="0.4">
      <c r="C437" t="s">
        <v>759</v>
      </c>
      <c r="D437" t="s">
        <v>615</v>
      </c>
      <c r="E437">
        <v>61600</v>
      </c>
    </row>
    <row r="438" spans="3:5" x14ac:dyDescent="0.4">
      <c r="C438" t="s">
        <v>759</v>
      </c>
      <c r="D438" t="s">
        <v>616</v>
      </c>
      <c r="E438">
        <v>24100</v>
      </c>
    </row>
    <row r="439" spans="3:5" x14ac:dyDescent="0.4">
      <c r="C439" t="s">
        <v>759</v>
      </c>
      <c r="D439" t="s">
        <v>617</v>
      </c>
      <c r="E439">
        <v>251400</v>
      </c>
    </row>
    <row r="440" spans="3:5" x14ac:dyDescent="0.4">
      <c r="C440" t="s">
        <v>759</v>
      </c>
      <c r="D440" t="s">
        <v>618</v>
      </c>
      <c r="E440">
        <v>154300</v>
      </c>
    </row>
    <row r="441" spans="3:5" x14ac:dyDescent="0.4">
      <c r="C441" t="s">
        <v>759</v>
      </c>
      <c r="D441" t="s">
        <v>619</v>
      </c>
      <c r="E441">
        <v>278500</v>
      </c>
    </row>
    <row r="442" spans="3:5" x14ac:dyDescent="0.4">
      <c r="C442" t="s">
        <v>759</v>
      </c>
      <c r="D442" t="s">
        <v>620</v>
      </c>
      <c r="E442">
        <v>464500</v>
      </c>
    </row>
    <row r="443" spans="3:5" x14ac:dyDescent="0.4">
      <c r="C443" t="s">
        <v>759</v>
      </c>
      <c r="D443" t="s">
        <v>621</v>
      </c>
      <c r="E443">
        <v>107000</v>
      </c>
    </row>
    <row r="444" spans="3:5" x14ac:dyDescent="0.4">
      <c r="C444" t="s">
        <v>759</v>
      </c>
      <c r="D444" t="s">
        <v>622</v>
      </c>
      <c r="E444">
        <v>69500</v>
      </c>
    </row>
    <row r="445" spans="3:5" x14ac:dyDescent="0.4">
      <c r="C445" t="s">
        <v>759</v>
      </c>
      <c r="D445" t="s">
        <v>623</v>
      </c>
      <c r="E445">
        <v>41700</v>
      </c>
    </row>
    <row r="446" spans="3:5" x14ac:dyDescent="0.4">
      <c r="C446" t="s">
        <v>759</v>
      </c>
      <c r="D446" t="s">
        <v>624</v>
      </c>
      <c r="E446">
        <v>51900</v>
      </c>
    </row>
    <row r="447" spans="3:5" x14ac:dyDescent="0.4">
      <c r="C447" t="s">
        <v>759</v>
      </c>
      <c r="D447" t="s">
        <v>625</v>
      </c>
      <c r="E447">
        <v>45300</v>
      </c>
    </row>
    <row r="448" spans="3:5" x14ac:dyDescent="0.4">
      <c r="C448" t="s">
        <v>759</v>
      </c>
      <c r="D448" t="s">
        <v>626</v>
      </c>
      <c r="E448">
        <v>61200</v>
      </c>
    </row>
    <row r="449" spans="3:5" x14ac:dyDescent="0.4">
      <c r="C449" t="s">
        <v>759</v>
      </c>
      <c r="D449" t="s">
        <v>627</v>
      </c>
      <c r="E449">
        <v>86900</v>
      </c>
    </row>
    <row r="450" spans="3:5" x14ac:dyDescent="0.4">
      <c r="C450" t="s">
        <v>759</v>
      </c>
      <c r="D450" t="s">
        <v>628</v>
      </c>
      <c r="E450">
        <v>38600</v>
      </c>
    </row>
    <row r="451" spans="3:5" x14ac:dyDescent="0.4">
      <c r="C451" t="s">
        <v>759</v>
      </c>
      <c r="D451" t="s">
        <v>629</v>
      </c>
      <c r="E451">
        <v>37800</v>
      </c>
    </row>
    <row r="452" spans="3:5" x14ac:dyDescent="0.4">
      <c r="C452" t="s">
        <v>759</v>
      </c>
      <c r="D452" t="s">
        <v>630</v>
      </c>
      <c r="E452">
        <v>45800</v>
      </c>
    </row>
    <row r="453" spans="3:5" x14ac:dyDescent="0.4">
      <c r="C453" t="s">
        <v>759</v>
      </c>
      <c r="D453" t="s">
        <v>631</v>
      </c>
      <c r="E453">
        <v>156100</v>
      </c>
    </row>
    <row r="454" spans="3:5" x14ac:dyDescent="0.4">
      <c r="C454" t="s">
        <v>759</v>
      </c>
      <c r="D454" t="s">
        <v>632</v>
      </c>
      <c r="E454">
        <v>71300</v>
      </c>
    </row>
    <row r="455" spans="3:5" x14ac:dyDescent="0.4">
      <c r="C455" t="s">
        <v>759</v>
      </c>
      <c r="D455" t="s">
        <v>633</v>
      </c>
      <c r="E455">
        <v>71600</v>
      </c>
    </row>
    <row r="456" spans="3:5" x14ac:dyDescent="0.4">
      <c r="C456" t="s">
        <v>759</v>
      </c>
      <c r="D456" t="s">
        <v>634</v>
      </c>
      <c r="E456">
        <v>70700</v>
      </c>
    </row>
    <row r="457" spans="3:5" x14ac:dyDescent="0.4">
      <c r="C457" t="s">
        <v>759</v>
      </c>
      <c r="D457" t="s">
        <v>635</v>
      </c>
      <c r="E457">
        <v>35000</v>
      </c>
    </row>
    <row r="458" spans="3:5" x14ac:dyDescent="0.4">
      <c r="C458" t="s">
        <v>759</v>
      </c>
      <c r="D458" t="s">
        <v>636</v>
      </c>
      <c r="E458">
        <v>34500</v>
      </c>
    </row>
    <row r="459" spans="3:5" x14ac:dyDescent="0.4">
      <c r="C459" t="s">
        <v>759</v>
      </c>
      <c r="D459" t="s">
        <v>637</v>
      </c>
      <c r="E459">
        <v>22600</v>
      </c>
    </row>
    <row r="460" spans="3:5" x14ac:dyDescent="0.4">
      <c r="C460" t="s">
        <v>759</v>
      </c>
      <c r="D460" t="s">
        <v>638</v>
      </c>
      <c r="E460">
        <v>54700</v>
      </c>
    </row>
    <row r="461" spans="3:5" x14ac:dyDescent="0.4">
      <c r="C461" t="s">
        <v>759</v>
      </c>
      <c r="D461" t="s">
        <v>639</v>
      </c>
      <c r="E461">
        <v>34200</v>
      </c>
    </row>
    <row r="462" spans="3:5" x14ac:dyDescent="0.4">
      <c r="C462" t="s">
        <v>759</v>
      </c>
      <c r="D462" t="s">
        <v>640</v>
      </c>
      <c r="E462">
        <v>48100</v>
      </c>
    </row>
    <row r="463" spans="3:5" x14ac:dyDescent="0.4">
      <c r="C463" t="s">
        <v>759</v>
      </c>
      <c r="D463" t="s">
        <v>641</v>
      </c>
      <c r="E463">
        <v>53000</v>
      </c>
    </row>
    <row r="464" spans="3:5" x14ac:dyDescent="0.4">
      <c r="C464" t="s">
        <v>759</v>
      </c>
      <c r="D464" t="s">
        <v>642</v>
      </c>
      <c r="E464">
        <v>23000</v>
      </c>
    </row>
    <row r="465" spans="3:5" x14ac:dyDescent="0.4">
      <c r="C465" t="s">
        <v>759</v>
      </c>
      <c r="D465" t="s">
        <v>643</v>
      </c>
      <c r="E465">
        <v>37600</v>
      </c>
    </row>
    <row r="466" spans="3:5" x14ac:dyDescent="0.4">
      <c r="C466" t="s">
        <v>759</v>
      </c>
      <c r="D466" t="s">
        <v>644</v>
      </c>
      <c r="E466">
        <v>23900</v>
      </c>
    </row>
    <row r="467" spans="3:5" x14ac:dyDescent="0.4">
      <c r="C467" t="s">
        <v>759</v>
      </c>
      <c r="D467" t="s">
        <v>645</v>
      </c>
      <c r="E467">
        <v>20400</v>
      </c>
    </row>
    <row r="468" spans="3:5" x14ac:dyDescent="0.4">
      <c r="C468" t="s">
        <v>759</v>
      </c>
      <c r="D468" t="s">
        <v>646</v>
      </c>
      <c r="E468">
        <v>28900</v>
      </c>
    </row>
    <row r="469" spans="3:5" x14ac:dyDescent="0.4">
      <c r="C469" t="s">
        <v>759</v>
      </c>
      <c r="D469" t="s">
        <v>647</v>
      </c>
      <c r="E469">
        <v>32200</v>
      </c>
    </row>
    <row r="470" spans="3:5" x14ac:dyDescent="0.4">
      <c r="C470" t="s">
        <v>759</v>
      </c>
      <c r="D470" t="s">
        <v>648</v>
      </c>
      <c r="E470">
        <v>48000</v>
      </c>
    </row>
    <row r="471" spans="3:5" x14ac:dyDescent="0.4">
      <c r="C471" t="s">
        <v>759</v>
      </c>
      <c r="D471" t="s">
        <v>649</v>
      </c>
      <c r="E471">
        <v>50300</v>
      </c>
    </row>
    <row r="472" spans="3:5" x14ac:dyDescent="0.4">
      <c r="C472" t="s">
        <v>759</v>
      </c>
      <c r="D472" t="s">
        <v>650</v>
      </c>
      <c r="E472">
        <v>26000</v>
      </c>
    </row>
    <row r="473" spans="3:5" x14ac:dyDescent="0.4">
      <c r="C473" t="s">
        <v>759</v>
      </c>
      <c r="D473" t="s">
        <v>651</v>
      </c>
      <c r="E473">
        <v>43000</v>
      </c>
    </row>
    <row r="474" spans="3:5" x14ac:dyDescent="0.4">
      <c r="C474" t="s">
        <v>759</v>
      </c>
      <c r="D474" t="s">
        <v>652</v>
      </c>
      <c r="E474">
        <v>108600</v>
      </c>
    </row>
    <row r="475" spans="3:5" x14ac:dyDescent="0.4">
      <c r="C475" t="s">
        <v>759</v>
      </c>
      <c r="D475" t="s">
        <v>653</v>
      </c>
      <c r="E475">
        <v>66300</v>
      </c>
    </row>
    <row r="476" spans="3:5" x14ac:dyDescent="0.4">
      <c r="C476" t="s">
        <v>759</v>
      </c>
      <c r="D476" t="s">
        <v>654</v>
      </c>
      <c r="E476">
        <v>79000</v>
      </c>
    </row>
    <row r="477" spans="3:5" x14ac:dyDescent="0.4">
      <c r="C477" t="s">
        <v>759</v>
      </c>
      <c r="D477" t="s">
        <v>655</v>
      </c>
      <c r="E477">
        <v>47800</v>
      </c>
    </row>
    <row r="478" spans="3:5" x14ac:dyDescent="0.4">
      <c r="C478" t="s">
        <v>759</v>
      </c>
      <c r="D478" t="s">
        <v>656</v>
      </c>
      <c r="E478">
        <v>33300</v>
      </c>
    </row>
    <row r="479" spans="3:5" x14ac:dyDescent="0.4">
      <c r="C479" t="s">
        <v>759</v>
      </c>
      <c r="D479" t="s">
        <v>657</v>
      </c>
      <c r="E479">
        <v>71300</v>
      </c>
    </row>
    <row r="480" spans="3:5" x14ac:dyDescent="0.4">
      <c r="C480" t="s">
        <v>759</v>
      </c>
      <c r="D480" t="s">
        <v>658</v>
      </c>
      <c r="E480">
        <v>33700</v>
      </c>
    </row>
    <row r="481" spans="3:5" x14ac:dyDescent="0.4">
      <c r="C481" t="s">
        <v>759</v>
      </c>
      <c r="D481" t="s">
        <v>659</v>
      </c>
      <c r="E481">
        <v>58500</v>
      </c>
    </row>
    <row r="482" spans="3:5" x14ac:dyDescent="0.4">
      <c r="C482" t="s">
        <v>759</v>
      </c>
      <c r="D482" t="s">
        <v>660</v>
      </c>
      <c r="E482">
        <v>83800</v>
      </c>
    </row>
    <row r="483" spans="3:5" x14ac:dyDescent="0.4">
      <c r="C483" t="s">
        <v>759</v>
      </c>
      <c r="D483" t="s">
        <v>661</v>
      </c>
      <c r="E483">
        <v>86900</v>
      </c>
    </row>
    <row r="484" spans="3:5" x14ac:dyDescent="0.4">
      <c r="C484" t="s">
        <v>759</v>
      </c>
      <c r="D484" t="s">
        <v>662</v>
      </c>
      <c r="E484">
        <v>63200</v>
      </c>
    </row>
    <row r="485" spans="3:5" x14ac:dyDescent="0.4">
      <c r="C485" t="s">
        <v>759</v>
      </c>
      <c r="D485" t="s">
        <v>663</v>
      </c>
      <c r="E485">
        <v>14600</v>
      </c>
    </row>
    <row r="486" spans="3:5" x14ac:dyDescent="0.4">
      <c r="C486" t="s">
        <v>759</v>
      </c>
      <c r="D486" t="s">
        <v>664</v>
      </c>
      <c r="E486">
        <v>519900</v>
      </c>
    </row>
    <row r="487" spans="3:5" x14ac:dyDescent="0.4">
      <c r="C487" t="s">
        <v>759</v>
      </c>
      <c r="D487" t="s">
        <v>665</v>
      </c>
      <c r="E487">
        <v>98200</v>
      </c>
    </row>
    <row r="488" spans="3:5" x14ac:dyDescent="0.4">
      <c r="C488" t="s">
        <v>759</v>
      </c>
      <c r="D488" t="s">
        <v>666</v>
      </c>
      <c r="E488">
        <v>73400</v>
      </c>
    </row>
    <row r="489" spans="3:5" x14ac:dyDescent="0.4">
      <c r="C489" t="s">
        <v>759</v>
      </c>
      <c r="D489" t="s">
        <v>667</v>
      </c>
      <c r="E489">
        <v>91200</v>
      </c>
    </row>
    <row r="490" spans="3:5" x14ac:dyDescent="0.4">
      <c r="C490" t="s">
        <v>759</v>
      </c>
      <c r="D490" t="s">
        <v>668</v>
      </c>
      <c r="E490">
        <v>60400</v>
      </c>
    </row>
    <row r="491" spans="3:5" x14ac:dyDescent="0.4">
      <c r="C491" t="s">
        <v>759</v>
      </c>
      <c r="D491" t="s">
        <v>669</v>
      </c>
      <c r="E491">
        <v>154800</v>
      </c>
    </row>
    <row r="492" spans="3:5" x14ac:dyDescent="0.4">
      <c r="C492" t="s">
        <v>759</v>
      </c>
      <c r="D492" t="s">
        <v>670</v>
      </c>
      <c r="E492">
        <v>116800</v>
      </c>
    </row>
    <row r="493" spans="3:5" x14ac:dyDescent="0.4">
      <c r="C493" t="s">
        <v>759</v>
      </c>
      <c r="D493" t="s">
        <v>671</v>
      </c>
      <c r="E493">
        <v>103400</v>
      </c>
    </row>
    <row r="494" spans="3:5" x14ac:dyDescent="0.4">
      <c r="C494" t="s">
        <v>759</v>
      </c>
      <c r="D494" t="s">
        <v>672</v>
      </c>
      <c r="E494">
        <v>49000</v>
      </c>
    </row>
    <row r="495" spans="3:5" x14ac:dyDescent="0.4">
      <c r="C495" t="s">
        <v>759</v>
      </c>
      <c r="D495" t="s">
        <v>673</v>
      </c>
      <c r="E495">
        <v>61000</v>
      </c>
    </row>
    <row r="496" spans="3:5" x14ac:dyDescent="0.4">
      <c r="C496" t="s">
        <v>759</v>
      </c>
      <c r="D496" t="s">
        <v>674</v>
      </c>
      <c r="E496">
        <v>67400</v>
      </c>
    </row>
    <row r="497" spans="3:5" x14ac:dyDescent="0.4">
      <c r="C497" t="s">
        <v>759</v>
      </c>
      <c r="D497" t="s">
        <v>675</v>
      </c>
      <c r="E497">
        <v>77000</v>
      </c>
    </row>
    <row r="498" spans="3:5" x14ac:dyDescent="0.4">
      <c r="C498" t="s">
        <v>759</v>
      </c>
      <c r="D498" t="s">
        <v>676</v>
      </c>
      <c r="E498">
        <v>85600</v>
      </c>
    </row>
    <row r="499" spans="3:5" x14ac:dyDescent="0.4">
      <c r="C499" t="s">
        <v>759</v>
      </c>
      <c r="D499" t="s">
        <v>677</v>
      </c>
      <c r="E499">
        <v>46700</v>
      </c>
    </row>
    <row r="500" spans="3:5" x14ac:dyDescent="0.4">
      <c r="C500" t="s">
        <v>759</v>
      </c>
      <c r="D500" t="s">
        <v>678</v>
      </c>
      <c r="E500">
        <v>49200</v>
      </c>
    </row>
    <row r="501" spans="3:5" x14ac:dyDescent="0.4">
      <c r="C501" t="s">
        <v>759</v>
      </c>
      <c r="D501" t="s">
        <v>679</v>
      </c>
      <c r="E501">
        <v>46900</v>
      </c>
    </row>
    <row r="502" spans="3:5" x14ac:dyDescent="0.4">
      <c r="C502" t="s">
        <v>759</v>
      </c>
      <c r="D502" t="s">
        <v>680</v>
      </c>
      <c r="E502">
        <v>42200</v>
      </c>
    </row>
    <row r="503" spans="3:5" x14ac:dyDescent="0.4">
      <c r="C503" t="s">
        <v>759</v>
      </c>
      <c r="D503" t="s">
        <v>681</v>
      </c>
      <c r="E503">
        <v>58100</v>
      </c>
    </row>
    <row r="504" spans="3:5" x14ac:dyDescent="0.4">
      <c r="C504" t="s">
        <v>759</v>
      </c>
      <c r="D504" t="s">
        <v>682</v>
      </c>
      <c r="E504">
        <v>57600</v>
      </c>
    </row>
    <row r="505" spans="3:5" x14ac:dyDescent="0.4">
      <c r="C505" t="s">
        <v>759</v>
      </c>
      <c r="D505" t="s">
        <v>683</v>
      </c>
      <c r="E505">
        <v>43300</v>
      </c>
    </row>
    <row r="506" spans="3:5" x14ac:dyDescent="0.4">
      <c r="C506" t="s">
        <v>759</v>
      </c>
      <c r="D506" t="s">
        <v>684</v>
      </c>
      <c r="E506">
        <v>47700</v>
      </c>
    </row>
    <row r="507" spans="3:5" x14ac:dyDescent="0.4">
      <c r="C507" t="s">
        <v>759</v>
      </c>
      <c r="D507" t="s">
        <v>685</v>
      </c>
      <c r="E507">
        <v>47400</v>
      </c>
    </row>
    <row r="508" spans="3:5" x14ac:dyDescent="0.4">
      <c r="C508" t="s">
        <v>759</v>
      </c>
      <c r="D508" t="s">
        <v>686</v>
      </c>
      <c r="E508">
        <v>35000</v>
      </c>
    </row>
    <row r="509" spans="3:5" x14ac:dyDescent="0.4">
      <c r="C509" t="s">
        <v>759</v>
      </c>
      <c r="D509" t="s">
        <v>687</v>
      </c>
      <c r="E509">
        <v>16400</v>
      </c>
    </row>
    <row r="510" spans="3:5" x14ac:dyDescent="0.4">
      <c r="C510" t="s">
        <v>759</v>
      </c>
      <c r="D510" t="s">
        <v>688</v>
      </c>
      <c r="E510">
        <v>32800</v>
      </c>
    </row>
    <row r="511" spans="3:5" x14ac:dyDescent="0.4">
      <c r="C511" t="s">
        <v>759</v>
      </c>
      <c r="D511" t="s">
        <v>689</v>
      </c>
      <c r="E511">
        <v>13900</v>
      </c>
    </row>
    <row r="512" spans="3:5" x14ac:dyDescent="0.4">
      <c r="C512" t="s">
        <v>759</v>
      </c>
      <c r="D512" t="s">
        <v>690</v>
      </c>
      <c r="E512">
        <v>58000</v>
      </c>
    </row>
    <row r="513" spans="3:5" x14ac:dyDescent="0.4">
      <c r="C513" t="s">
        <v>759</v>
      </c>
      <c r="D513" t="s">
        <v>691</v>
      </c>
      <c r="E513">
        <v>30600</v>
      </c>
    </row>
    <row r="514" spans="3:5" x14ac:dyDescent="0.4">
      <c r="C514" t="s">
        <v>759</v>
      </c>
      <c r="D514" t="s">
        <v>692</v>
      </c>
      <c r="E514">
        <v>24300</v>
      </c>
    </row>
    <row r="515" spans="3:5" x14ac:dyDescent="0.4">
      <c r="C515" t="s">
        <v>759</v>
      </c>
      <c r="D515" t="s">
        <v>693</v>
      </c>
      <c r="E515">
        <v>28200</v>
      </c>
    </row>
    <row r="516" spans="3:5" x14ac:dyDescent="0.4">
      <c r="C516" t="s">
        <v>759</v>
      </c>
      <c r="D516" t="s">
        <v>694</v>
      </c>
      <c r="E516">
        <v>86500</v>
      </c>
    </row>
    <row r="517" spans="3:5" x14ac:dyDescent="0.4">
      <c r="C517" t="s">
        <v>759</v>
      </c>
      <c r="D517" t="s">
        <v>393</v>
      </c>
      <c r="E517">
        <v>36400</v>
      </c>
    </row>
    <row r="518" spans="3:5" x14ac:dyDescent="0.4">
      <c r="C518" t="s">
        <v>759</v>
      </c>
      <c r="D518" t="s">
        <v>394</v>
      </c>
      <c r="E518">
        <v>49800</v>
      </c>
    </row>
    <row r="519" spans="3:5" x14ac:dyDescent="0.4">
      <c r="C519" t="s">
        <v>759</v>
      </c>
      <c r="D519" t="s">
        <v>395</v>
      </c>
      <c r="E519">
        <v>146000</v>
      </c>
    </row>
    <row r="520" spans="3:5" x14ac:dyDescent="0.4">
      <c r="C520" t="s">
        <v>759</v>
      </c>
      <c r="D520" t="s">
        <v>396</v>
      </c>
      <c r="E520">
        <v>139600</v>
      </c>
    </row>
    <row r="521" spans="3:5" x14ac:dyDescent="0.4">
      <c r="C521" t="s">
        <v>759</v>
      </c>
      <c r="D521" t="s">
        <v>397</v>
      </c>
      <c r="E521">
        <v>136900</v>
      </c>
    </row>
    <row r="522" spans="3:5" x14ac:dyDescent="0.4">
      <c r="C522" t="s">
        <v>759</v>
      </c>
      <c r="D522" t="s">
        <v>398</v>
      </c>
      <c r="E522">
        <v>38100</v>
      </c>
    </row>
    <row r="523" spans="3:5" x14ac:dyDescent="0.4">
      <c r="C523" t="s">
        <v>759</v>
      </c>
      <c r="D523" t="s">
        <v>399</v>
      </c>
      <c r="E523">
        <v>45900</v>
      </c>
    </row>
    <row r="524" spans="3:5" x14ac:dyDescent="0.4">
      <c r="C524" t="s">
        <v>759</v>
      </c>
      <c r="D524" t="s">
        <v>400</v>
      </c>
      <c r="E524">
        <v>107300</v>
      </c>
    </row>
    <row r="525" spans="3:5" x14ac:dyDescent="0.4">
      <c r="C525" t="s">
        <v>759</v>
      </c>
      <c r="D525" t="s">
        <v>401</v>
      </c>
      <c r="E525">
        <v>47500</v>
      </c>
    </row>
    <row r="526" spans="3:5" x14ac:dyDescent="0.4">
      <c r="C526" t="s">
        <v>759</v>
      </c>
      <c r="D526" t="s">
        <v>402</v>
      </c>
      <c r="E526">
        <v>45200</v>
      </c>
    </row>
    <row r="527" spans="3:5" x14ac:dyDescent="0.4">
      <c r="C527" t="s">
        <v>759</v>
      </c>
      <c r="D527" t="s">
        <v>403</v>
      </c>
      <c r="E527">
        <v>30000</v>
      </c>
    </row>
    <row r="528" spans="3:5" x14ac:dyDescent="0.4">
      <c r="C528" t="s">
        <v>759</v>
      </c>
      <c r="D528" t="s">
        <v>404</v>
      </c>
      <c r="E528">
        <v>24900</v>
      </c>
    </row>
    <row r="529" spans="3:5" x14ac:dyDescent="0.4">
      <c r="C529" t="s">
        <v>759</v>
      </c>
      <c r="D529" t="s">
        <v>405</v>
      </c>
      <c r="E529">
        <v>25500</v>
      </c>
    </row>
    <row r="530" spans="3:5" x14ac:dyDescent="0.4">
      <c r="C530" t="s">
        <v>759</v>
      </c>
      <c r="D530" t="s">
        <v>406</v>
      </c>
      <c r="E530">
        <v>15700</v>
      </c>
    </row>
    <row r="531" spans="3:5" x14ac:dyDescent="0.4">
      <c r="C531" t="s">
        <v>759</v>
      </c>
      <c r="D531" t="s">
        <v>407</v>
      </c>
      <c r="E531">
        <v>32800</v>
      </c>
    </row>
    <row r="532" spans="3:5" x14ac:dyDescent="0.4">
      <c r="C532" t="s">
        <v>759</v>
      </c>
      <c r="D532" t="s">
        <v>408</v>
      </c>
      <c r="E532">
        <v>27700</v>
      </c>
    </row>
    <row r="533" spans="3:5" x14ac:dyDescent="0.4">
      <c r="C533" t="s">
        <v>759</v>
      </c>
      <c r="D533" t="s">
        <v>409</v>
      </c>
      <c r="E533">
        <v>19300</v>
      </c>
    </row>
    <row r="534" spans="3:5" x14ac:dyDescent="0.4">
      <c r="C534" t="s">
        <v>759</v>
      </c>
      <c r="D534" t="s">
        <v>410</v>
      </c>
      <c r="E534">
        <v>30800</v>
      </c>
    </row>
    <row r="535" spans="3:5" x14ac:dyDescent="0.4">
      <c r="C535" t="s">
        <v>759</v>
      </c>
      <c r="D535" t="s">
        <v>411</v>
      </c>
      <c r="E535">
        <v>38100</v>
      </c>
    </row>
    <row r="536" spans="3:5" x14ac:dyDescent="0.4">
      <c r="C536" t="s">
        <v>759</v>
      </c>
      <c r="D536" t="s">
        <v>412</v>
      </c>
      <c r="E536">
        <v>44100</v>
      </c>
    </row>
    <row r="537" spans="3:5" x14ac:dyDescent="0.4">
      <c r="C537" t="s">
        <v>759</v>
      </c>
      <c r="D537" t="s">
        <v>413</v>
      </c>
      <c r="E537">
        <v>26800</v>
      </c>
    </row>
    <row r="538" spans="3:5" x14ac:dyDescent="0.4">
      <c r="C538" t="s">
        <v>759</v>
      </c>
      <c r="D538" t="s">
        <v>414</v>
      </c>
      <c r="E538">
        <v>19200</v>
      </c>
    </row>
    <row r="539" spans="3:5" x14ac:dyDescent="0.4">
      <c r="C539" t="s">
        <v>759</v>
      </c>
      <c r="D539" t="s">
        <v>415</v>
      </c>
      <c r="E539">
        <v>14200</v>
      </c>
    </row>
    <row r="540" spans="3:5" x14ac:dyDescent="0.4">
      <c r="C540" t="s">
        <v>759</v>
      </c>
      <c r="D540" t="s">
        <v>416</v>
      </c>
      <c r="E540">
        <v>16300</v>
      </c>
    </row>
    <row r="541" spans="3:5" x14ac:dyDescent="0.4">
      <c r="C541" t="s">
        <v>759</v>
      </c>
      <c r="D541" t="s">
        <v>417</v>
      </c>
      <c r="E541">
        <v>30500</v>
      </c>
    </row>
    <row r="542" spans="3:5" x14ac:dyDescent="0.4">
      <c r="C542" t="s">
        <v>759</v>
      </c>
      <c r="D542" t="s">
        <v>418</v>
      </c>
      <c r="E542">
        <v>35500</v>
      </c>
    </row>
    <row r="543" spans="3:5" x14ac:dyDescent="0.4">
      <c r="C543" t="s">
        <v>759</v>
      </c>
      <c r="D543" t="s">
        <v>419</v>
      </c>
      <c r="E543">
        <v>69700</v>
      </c>
    </row>
    <row r="544" spans="3:5" x14ac:dyDescent="0.4">
      <c r="C544" t="s">
        <v>759</v>
      </c>
      <c r="D544" t="s">
        <v>420</v>
      </c>
      <c r="E544">
        <v>32500</v>
      </c>
    </row>
    <row r="545" spans="3:5" x14ac:dyDescent="0.4">
      <c r="C545" t="s">
        <v>759</v>
      </c>
      <c r="D545" t="s">
        <v>421</v>
      </c>
      <c r="E545">
        <v>97000</v>
      </c>
    </row>
    <row r="546" spans="3:5" x14ac:dyDescent="0.4">
      <c r="C546" t="s">
        <v>759</v>
      </c>
      <c r="D546" t="s">
        <v>422</v>
      </c>
      <c r="E546">
        <v>97300</v>
      </c>
    </row>
    <row r="547" spans="3:5" x14ac:dyDescent="0.4">
      <c r="C547" t="s">
        <v>759</v>
      </c>
      <c r="D547" t="s">
        <v>423</v>
      </c>
      <c r="E547">
        <v>39300</v>
      </c>
    </row>
    <row r="548" spans="3:5" x14ac:dyDescent="0.4">
      <c r="C548" t="s">
        <v>759</v>
      </c>
      <c r="D548" t="s">
        <v>424</v>
      </c>
      <c r="E548">
        <v>34600</v>
      </c>
    </row>
    <row r="549" spans="3:5" x14ac:dyDescent="0.4">
      <c r="C549" t="s">
        <v>759</v>
      </c>
      <c r="D549" t="s">
        <v>425</v>
      </c>
      <c r="E549">
        <v>25800</v>
      </c>
    </row>
    <row r="550" spans="3:5" x14ac:dyDescent="0.4">
      <c r="C550" t="s">
        <v>759</v>
      </c>
      <c r="D550" t="s">
        <v>426</v>
      </c>
      <c r="E550">
        <v>48400</v>
      </c>
    </row>
    <row r="551" spans="3:5" x14ac:dyDescent="0.4">
      <c r="C551" t="s">
        <v>759</v>
      </c>
      <c r="D551" t="s">
        <v>427</v>
      </c>
      <c r="E551">
        <v>23100</v>
      </c>
    </row>
    <row r="552" spans="3:5" x14ac:dyDescent="0.4">
      <c r="C552" t="s">
        <v>759</v>
      </c>
      <c r="D552" t="s">
        <v>428</v>
      </c>
      <c r="E552">
        <v>19800</v>
      </c>
    </row>
    <row r="553" spans="3:5" x14ac:dyDescent="0.4">
      <c r="C553" t="s">
        <v>759</v>
      </c>
      <c r="D553" t="s">
        <v>429</v>
      </c>
      <c r="E553">
        <v>56100</v>
      </c>
    </row>
    <row r="554" spans="3:5" x14ac:dyDescent="0.4">
      <c r="C554" t="s">
        <v>759</v>
      </c>
      <c r="D554" t="s">
        <v>430</v>
      </c>
      <c r="E554">
        <v>51300</v>
      </c>
    </row>
    <row r="555" spans="3:5" x14ac:dyDescent="0.4">
      <c r="C555" t="s">
        <v>759</v>
      </c>
      <c r="D555" t="s">
        <v>431</v>
      </c>
      <c r="E555">
        <v>33600</v>
      </c>
    </row>
    <row r="556" spans="3:5" x14ac:dyDescent="0.4">
      <c r="C556" t="s">
        <v>759</v>
      </c>
      <c r="D556" t="s">
        <v>432</v>
      </c>
      <c r="E556">
        <v>86000</v>
      </c>
    </row>
    <row r="557" spans="3:5" x14ac:dyDescent="0.4">
      <c r="C557" t="s">
        <v>759</v>
      </c>
      <c r="D557" t="s">
        <v>433</v>
      </c>
      <c r="E557">
        <v>103500</v>
      </c>
    </row>
    <row r="558" spans="3:5" x14ac:dyDescent="0.4">
      <c r="C558" t="s">
        <v>759</v>
      </c>
      <c r="D558" t="s">
        <v>434</v>
      </c>
      <c r="E558">
        <v>47200</v>
      </c>
    </row>
    <row r="559" spans="3:5" x14ac:dyDescent="0.4">
      <c r="C559" t="s">
        <v>759</v>
      </c>
      <c r="D559" t="s">
        <v>435</v>
      </c>
      <c r="E559">
        <v>37200</v>
      </c>
    </row>
    <row r="560" spans="3:5" x14ac:dyDescent="0.4">
      <c r="C560" t="s">
        <v>759</v>
      </c>
      <c r="D560" t="s">
        <v>436</v>
      </c>
      <c r="E560">
        <v>45500</v>
      </c>
    </row>
    <row r="561" spans="3:5" x14ac:dyDescent="0.4">
      <c r="C561" t="s">
        <v>759</v>
      </c>
      <c r="D561" t="s">
        <v>437</v>
      </c>
      <c r="E561">
        <v>45300</v>
      </c>
    </row>
    <row r="562" spans="3:5" x14ac:dyDescent="0.4">
      <c r="C562" t="s">
        <v>759</v>
      </c>
      <c r="D562" t="s">
        <v>438</v>
      </c>
      <c r="E562">
        <v>77300</v>
      </c>
    </row>
    <row r="563" spans="3:5" x14ac:dyDescent="0.4">
      <c r="C563" t="s">
        <v>759</v>
      </c>
      <c r="D563" t="s">
        <v>439</v>
      </c>
      <c r="E563">
        <v>37600</v>
      </c>
    </row>
    <row r="564" spans="3:5" x14ac:dyDescent="0.4">
      <c r="C564" t="s">
        <v>759</v>
      </c>
      <c r="D564" t="s">
        <v>440</v>
      </c>
      <c r="E564">
        <v>39300</v>
      </c>
    </row>
    <row r="565" spans="3:5" x14ac:dyDescent="0.4">
      <c r="C565" t="s">
        <v>759</v>
      </c>
      <c r="D565" t="s">
        <v>441</v>
      </c>
      <c r="E565">
        <v>26900</v>
      </c>
    </row>
    <row r="566" spans="3:5" x14ac:dyDescent="0.4">
      <c r="C566" t="s">
        <v>759</v>
      </c>
      <c r="D566" t="s">
        <v>442</v>
      </c>
      <c r="E566">
        <v>31800</v>
      </c>
    </row>
    <row r="567" spans="3:5" x14ac:dyDescent="0.4">
      <c r="C567" t="s">
        <v>759</v>
      </c>
      <c r="D567" t="s">
        <v>443</v>
      </c>
      <c r="E567">
        <v>45600</v>
      </c>
    </row>
    <row r="568" spans="3:5" x14ac:dyDescent="0.4">
      <c r="C568" t="s">
        <v>759</v>
      </c>
      <c r="D568" t="s">
        <v>444</v>
      </c>
      <c r="E568">
        <v>40400</v>
      </c>
    </row>
    <row r="569" spans="3:5" x14ac:dyDescent="0.4">
      <c r="C569" t="s">
        <v>759</v>
      </c>
      <c r="D569" t="s">
        <v>445</v>
      </c>
      <c r="E569">
        <v>61500</v>
      </c>
    </row>
    <row r="570" spans="3:5" x14ac:dyDescent="0.4">
      <c r="C570" t="s">
        <v>759</v>
      </c>
      <c r="D570" t="s">
        <v>446</v>
      </c>
      <c r="E570">
        <v>30300</v>
      </c>
    </row>
    <row r="571" spans="3:5" x14ac:dyDescent="0.4">
      <c r="C571" t="s">
        <v>759</v>
      </c>
      <c r="D571" t="s">
        <v>447</v>
      </c>
      <c r="E571">
        <v>48400</v>
      </c>
    </row>
    <row r="572" spans="3:5" x14ac:dyDescent="0.4">
      <c r="C572" t="s">
        <v>759</v>
      </c>
      <c r="D572" t="s">
        <v>448</v>
      </c>
      <c r="E572">
        <v>16100</v>
      </c>
    </row>
    <row r="573" spans="3:5" x14ac:dyDescent="0.4">
      <c r="C573" t="s">
        <v>759</v>
      </c>
      <c r="D573" t="s">
        <v>449</v>
      </c>
      <c r="E573">
        <v>55600</v>
      </c>
    </row>
    <row r="574" spans="3:5" x14ac:dyDescent="0.4">
      <c r="C574" t="s">
        <v>759</v>
      </c>
      <c r="D574" t="s">
        <v>450</v>
      </c>
      <c r="E574">
        <v>23000</v>
      </c>
    </row>
    <row r="575" spans="3:5" x14ac:dyDescent="0.4">
      <c r="C575" t="s">
        <v>759</v>
      </c>
      <c r="D575" t="s">
        <v>451</v>
      </c>
      <c r="E575">
        <v>34400</v>
      </c>
    </row>
    <row r="576" spans="3:5" x14ac:dyDescent="0.4">
      <c r="C576" t="s">
        <v>759</v>
      </c>
      <c r="D576" t="s">
        <v>452</v>
      </c>
      <c r="E576">
        <v>56300</v>
      </c>
    </row>
    <row r="577" spans="3:5" x14ac:dyDescent="0.4">
      <c r="C577" t="s">
        <v>759</v>
      </c>
      <c r="D577" t="s">
        <v>453</v>
      </c>
      <c r="E577">
        <v>68600</v>
      </c>
    </row>
    <row r="578" spans="3:5" x14ac:dyDescent="0.4">
      <c r="C578" t="s">
        <v>759</v>
      </c>
      <c r="D578" t="s">
        <v>454</v>
      </c>
      <c r="E578">
        <v>34400</v>
      </c>
    </row>
    <row r="579" spans="3:5" x14ac:dyDescent="0.4">
      <c r="C579" t="s">
        <v>759</v>
      </c>
      <c r="D579" t="s">
        <v>455</v>
      </c>
      <c r="E579">
        <v>47600</v>
      </c>
    </row>
    <row r="580" spans="3:5" x14ac:dyDescent="0.4">
      <c r="C580" t="s">
        <v>759</v>
      </c>
      <c r="D580" t="s">
        <v>456</v>
      </c>
      <c r="E580">
        <v>98500</v>
      </c>
    </row>
    <row r="581" spans="3:5" x14ac:dyDescent="0.4">
      <c r="C581" t="s">
        <v>759</v>
      </c>
      <c r="D581" t="s">
        <v>457</v>
      </c>
      <c r="E581">
        <v>61300</v>
      </c>
    </row>
    <row r="582" spans="3:5" x14ac:dyDescent="0.4">
      <c r="C582" t="s">
        <v>759</v>
      </c>
      <c r="D582" t="s">
        <v>458</v>
      </c>
      <c r="E582">
        <v>80700</v>
      </c>
    </row>
    <row r="583" spans="3:5" x14ac:dyDescent="0.4">
      <c r="C583" t="s">
        <v>759</v>
      </c>
      <c r="D583" t="s">
        <v>459</v>
      </c>
      <c r="E583">
        <v>43000</v>
      </c>
    </row>
    <row r="584" spans="3:5" x14ac:dyDescent="0.4">
      <c r="C584" t="s">
        <v>759</v>
      </c>
      <c r="D584" t="s">
        <v>460</v>
      </c>
      <c r="E584">
        <v>43800</v>
      </c>
    </row>
    <row r="585" spans="3:5" x14ac:dyDescent="0.4">
      <c r="C585" t="s">
        <v>759</v>
      </c>
      <c r="D585" t="s">
        <v>461</v>
      </c>
      <c r="E585">
        <v>132300</v>
      </c>
    </row>
    <row r="586" spans="3:5" x14ac:dyDescent="0.4">
      <c r="C586" t="s">
        <v>759</v>
      </c>
      <c r="D586" t="s">
        <v>462</v>
      </c>
      <c r="E586">
        <v>83100</v>
      </c>
    </row>
    <row r="587" spans="3:5" x14ac:dyDescent="0.4">
      <c r="C587" t="s">
        <v>759</v>
      </c>
      <c r="D587" t="s">
        <v>463</v>
      </c>
      <c r="E587">
        <v>130700</v>
      </c>
    </row>
    <row r="588" spans="3:5" x14ac:dyDescent="0.4">
      <c r="C588" t="s">
        <v>759</v>
      </c>
      <c r="D588" t="s">
        <v>464</v>
      </c>
      <c r="E588">
        <v>90900</v>
      </c>
    </row>
    <row r="589" spans="3:5" x14ac:dyDescent="0.4">
      <c r="C589" t="s">
        <v>759</v>
      </c>
      <c r="D589" t="s">
        <v>465</v>
      </c>
      <c r="E589">
        <v>50600</v>
      </c>
    </row>
    <row r="590" spans="3:5" x14ac:dyDescent="0.4">
      <c r="C590" t="s">
        <v>759</v>
      </c>
      <c r="D590" t="s">
        <v>466</v>
      </c>
      <c r="E590">
        <v>129900</v>
      </c>
    </row>
    <row r="591" spans="3:5" x14ac:dyDescent="0.4">
      <c r="C591" t="s">
        <v>759</v>
      </c>
      <c r="D591" t="s">
        <v>467</v>
      </c>
      <c r="E591">
        <v>41600</v>
      </c>
    </row>
    <row r="592" spans="3:5" x14ac:dyDescent="0.4">
      <c r="C592" t="s">
        <v>759</v>
      </c>
      <c r="D592" t="s">
        <v>468</v>
      </c>
      <c r="E592">
        <v>56300</v>
      </c>
    </row>
    <row r="593" spans="3:5" x14ac:dyDescent="0.4">
      <c r="C593" t="s">
        <v>759</v>
      </c>
      <c r="D593" t="s">
        <v>469</v>
      </c>
      <c r="E593">
        <v>49100</v>
      </c>
    </row>
    <row r="594" spans="3:5" x14ac:dyDescent="0.4">
      <c r="C594" t="s">
        <v>759</v>
      </c>
      <c r="D594" t="s">
        <v>470</v>
      </c>
      <c r="E594">
        <v>49200</v>
      </c>
    </row>
    <row r="595" spans="3:5" x14ac:dyDescent="0.4">
      <c r="C595" t="s">
        <v>759</v>
      </c>
      <c r="D595" t="s">
        <v>471</v>
      </c>
      <c r="E595">
        <v>53500</v>
      </c>
    </row>
    <row r="596" spans="3:5" x14ac:dyDescent="0.4">
      <c r="C596" t="s">
        <v>759</v>
      </c>
      <c r="D596" t="s">
        <v>472</v>
      </c>
      <c r="E596">
        <v>110200</v>
      </c>
    </row>
    <row r="597" spans="3:5" x14ac:dyDescent="0.4">
      <c r="C597" t="s">
        <v>759</v>
      </c>
      <c r="D597" t="s">
        <v>473</v>
      </c>
      <c r="E597">
        <v>125900</v>
      </c>
    </row>
    <row r="598" spans="3:5" x14ac:dyDescent="0.4">
      <c r="C598" t="s">
        <v>759</v>
      </c>
      <c r="D598" t="s">
        <v>474</v>
      </c>
      <c r="E598">
        <v>82100</v>
      </c>
    </row>
    <row r="599" spans="3:5" x14ac:dyDescent="0.4">
      <c r="C599" t="s">
        <v>759</v>
      </c>
      <c r="D599" t="s">
        <v>475</v>
      </c>
      <c r="E599">
        <v>62800</v>
      </c>
    </row>
    <row r="600" spans="3:5" x14ac:dyDescent="0.4">
      <c r="C600" t="s">
        <v>759</v>
      </c>
      <c r="D600" t="s">
        <v>476</v>
      </c>
      <c r="E600">
        <v>112300</v>
      </c>
    </row>
    <row r="601" spans="3:5" x14ac:dyDescent="0.4">
      <c r="C601" t="s">
        <v>759</v>
      </c>
      <c r="D601" t="s">
        <v>477</v>
      </c>
      <c r="E601">
        <v>185800</v>
      </c>
    </row>
    <row r="602" spans="3:5" x14ac:dyDescent="0.4">
      <c r="C602" t="s">
        <v>759</v>
      </c>
      <c r="D602" t="s">
        <v>478</v>
      </c>
      <c r="E602">
        <v>86600</v>
      </c>
    </row>
    <row r="603" spans="3:5" x14ac:dyDescent="0.4">
      <c r="C603" t="s">
        <v>759</v>
      </c>
      <c r="D603" t="s">
        <v>479</v>
      </c>
      <c r="E603">
        <v>48400</v>
      </c>
    </row>
    <row r="604" spans="3:5" x14ac:dyDescent="0.4">
      <c r="C604" t="s">
        <v>759</v>
      </c>
      <c r="D604" t="s">
        <v>480</v>
      </c>
      <c r="E604">
        <v>51200</v>
      </c>
    </row>
    <row r="605" spans="3:5" x14ac:dyDescent="0.4">
      <c r="C605" t="s">
        <v>759</v>
      </c>
      <c r="D605" t="s">
        <v>481</v>
      </c>
      <c r="E605">
        <v>182300</v>
      </c>
    </row>
    <row r="606" spans="3:5" x14ac:dyDescent="0.4">
      <c r="C606" t="s">
        <v>759</v>
      </c>
      <c r="D606" t="s">
        <v>482</v>
      </c>
      <c r="E606">
        <v>97600</v>
      </c>
    </row>
    <row r="607" spans="3:5" x14ac:dyDescent="0.4">
      <c r="C607" t="s">
        <v>759</v>
      </c>
      <c r="D607" t="s">
        <v>483</v>
      </c>
      <c r="E607">
        <v>134100</v>
      </c>
    </row>
    <row r="608" spans="3:5" x14ac:dyDescent="0.4">
      <c r="C608" t="s">
        <v>759</v>
      </c>
      <c r="D608" t="s">
        <v>484</v>
      </c>
      <c r="E608">
        <v>82500</v>
      </c>
    </row>
    <row r="609" spans="3:5" x14ac:dyDescent="0.4">
      <c r="C609" t="s">
        <v>759</v>
      </c>
      <c r="D609" t="s">
        <v>485</v>
      </c>
      <c r="E609">
        <v>54000</v>
      </c>
    </row>
    <row r="610" spans="3:5" x14ac:dyDescent="0.4">
      <c r="C610" t="s">
        <v>759</v>
      </c>
      <c r="D610" t="s">
        <v>486</v>
      </c>
      <c r="E610">
        <v>55000</v>
      </c>
    </row>
    <row r="611" spans="3:5" x14ac:dyDescent="0.4">
      <c r="C611" t="s">
        <v>759</v>
      </c>
      <c r="D611" t="s">
        <v>487</v>
      </c>
      <c r="E611">
        <v>48100</v>
      </c>
    </row>
    <row r="612" spans="3:5" x14ac:dyDescent="0.4">
      <c r="C612" t="s">
        <v>759</v>
      </c>
      <c r="D612" t="s">
        <v>488</v>
      </c>
      <c r="E612">
        <v>59500</v>
      </c>
    </row>
    <row r="613" spans="3:5" x14ac:dyDescent="0.4">
      <c r="C613" t="s">
        <v>759</v>
      </c>
      <c r="D613" t="s">
        <v>489</v>
      </c>
      <c r="E613">
        <v>65200</v>
      </c>
    </row>
    <row r="614" spans="3:5" x14ac:dyDescent="0.4">
      <c r="C614" t="s">
        <v>759</v>
      </c>
      <c r="D614" t="s">
        <v>490</v>
      </c>
      <c r="E614">
        <v>53200</v>
      </c>
    </row>
    <row r="615" spans="3:5" x14ac:dyDescent="0.4">
      <c r="C615" t="s">
        <v>759</v>
      </c>
      <c r="D615" t="s">
        <v>491</v>
      </c>
      <c r="E615">
        <v>22400</v>
      </c>
    </row>
    <row r="616" spans="3:5" x14ac:dyDescent="0.4">
      <c r="C616" t="s">
        <v>759</v>
      </c>
      <c r="D616" t="s">
        <v>492</v>
      </c>
      <c r="E616">
        <v>59000</v>
      </c>
    </row>
    <row r="617" spans="3:5" x14ac:dyDescent="0.4">
      <c r="C617" t="s">
        <v>759</v>
      </c>
      <c r="D617" t="s">
        <v>493</v>
      </c>
      <c r="E617">
        <v>45900</v>
      </c>
    </row>
    <row r="618" spans="3:5" x14ac:dyDescent="0.4">
      <c r="C618" t="s">
        <v>759</v>
      </c>
      <c r="D618" t="s">
        <v>494</v>
      </c>
      <c r="E618">
        <v>26900</v>
      </c>
    </row>
    <row r="619" spans="3:5" x14ac:dyDescent="0.4">
      <c r="C619" t="s">
        <v>759</v>
      </c>
      <c r="D619" t="s">
        <v>495</v>
      </c>
      <c r="E619">
        <v>78400</v>
      </c>
    </row>
    <row r="620" spans="3:5" x14ac:dyDescent="0.4">
      <c r="C620" t="s">
        <v>759</v>
      </c>
      <c r="D620" t="s">
        <v>496</v>
      </c>
      <c r="E620">
        <v>45900</v>
      </c>
    </row>
    <row r="621" spans="3:5" x14ac:dyDescent="0.4">
      <c r="C621" t="s">
        <v>759</v>
      </c>
      <c r="D621" t="s">
        <v>497</v>
      </c>
      <c r="E621">
        <v>48300</v>
      </c>
    </row>
    <row r="622" spans="3:5" x14ac:dyDescent="0.4">
      <c r="C622" t="s">
        <v>759</v>
      </c>
      <c r="D622" t="s">
        <v>498</v>
      </c>
      <c r="E622">
        <v>33500</v>
      </c>
    </row>
    <row r="623" spans="3:5" x14ac:dyDescent="0.4">
      <c r="C623" t="s">
        <v>759</v>
      </c>
      <c r="D623" t="s">
        <v>499</v>
      </c>
      <c r="E623">
        <v>25500</v>
      </c>
    </row>
    <row r="624" spans="3:5" x14ac:dyDescent="0.4">
      <c r="C624" t="s">
        <v>759</v>
      </c>
      <c r="D624" t="s">
        <v>500</v>
      </c>
      <c r="E624">
        <v>28000</v>
      </c>
    </row>
    <row r="625" spans="3:5" x14ac:dyDescent="0.4">
      <c r="C625" t="s">
        <v>759</v>
      </c>
      <c r="D625" t="s">
        <v>501</v>
      </c>
      <c r="E625">
        <v>30800</v>
      </c>
    </row>
    <row r="626" spans="3:5" x14ac:dyDescent="0.4">
      <c r="C626" t="s">
        <v>759</v>
      </c>
      <c r="D626" t="s">
        <v>502</v>
      </c>
      <c r="E626">
        <v>44500</v>
      </c>
    </row>
    <row r="627" spans="3:5" x14ac:dyDescent="0.4">
      <c r="C627" t="s">
        <v>759</v>
      </c>
      <c r="D627" t="s">
        <v>503</v>
      </c>
      <c r="E627">
        <v>22400</v>
      </c>
    </row>
    <row r="628" spans="3:5" x14ac:dyDescent="0.4">
      <c r="C628" t="s">
        <v>759</v>
      </c>
      <c r="D628" t="s">
        <v>504</v>
      </c>
      <c r="E628">
        <v>53900</v>
      </c>
    </row>
    <row r="629" spans="3:5" x14ac:dyDescent="0.4">
      <c r="C629" t="s">
        <v>759</v>
      </c>
      <c r="D629" t="s">
        <v>505</v>
      </c>
      <c r="E629">
        <v>35400</v>
      </c>
    </row>
    <row r="630" spans="3:5" x14ac:dyDescent="0.4">
      <c r="C630" t="s">
        <v>759</v>
      </c>
      <c r="D630" t="s">
        <v>506</v>
      </c>
      <c r="E630">
        <v>36500</v>
      </c>
    </row>
    <row r="631" spans="3:5" x14ac:dyDescent="0.4">
      <c r="C631" t="s">
        <v>759</v>
      </c>
      <c r="D631" t="s">
        <v>507</v>
      </c>
      <c r="E631">
        <v>55700</v>
      </c>
    </row>
    <row r="632" spans="3:5" x14ac:dyDescent="0.4">
      <c r="C632" t="s">
        <v>759</v>
      </c>
      <c r="D632" t="s">
        <v>508</v>
      </c>
      <c r="E632">
        <v>34300</v>
      </c>
    </row>
    <row r="633" spans="3:5" x14ac:dyDescent="0.4">
      <c r="C633" t="s">
        <v>759</v>
      </c>
      <c r="D633" t="s">
        <v>509</v>
      </c>
      <c r="E633">
        <v>32100</v>
      </c>
    </row>
    <row r="634" spans="3:5" x14ac:dyDescent="0.4">
      <c r="C634" t="s">
        <v>759</v>
      </c>
      <c r="D634" t="s">
        <v>510</v>
      </c>
      <c r="E634">
        <v>59000</v>
      </c>
    </row>
    <row r="635" spans="3:5" x14ac:dyDescent="0.4">
      <c r="C635" t="s">
        <v>759</v>
      </c>
      <c r="D635" t="s">
        <v>511</v>
      </c>
      <c r="E635">
        <v>41400</v>
      </c>
    </row>
    <row r="636" spans="3:5" x14ac:dyDescent="0.4">
      <c r="C636" t="s">
        <v>759</v>
      </c>
      <c r="D636" t="s">
        <v>512</v>
      </c>
      <c r="E636">
        <v>72300</v>
      </c>
    </row>
    <row r="637" spans="3:5" x14ac:dyDescent="0.4">
      <c r="C637" t="s">
        <v>759</v>
      </c>
      <c r="D637" t="s">
        <v>695</v>
      </c>
      <c r="E637">
        <v>23500</v>
      </c>
    </row>
    <row r="638" spans="3:5" x14ac:dyDescent="0.4">
      <c r="C638" t="s">
        <v>759</v>
      </c>
      <c r="D638" t="s">
        <v>696</v>
      </c>
      <c r="E638">
        <v>22800</v>
      </c>
    </row>
    <row r="639" spans="3:5" x14ac:dyDescent="0.4">
      <c r="C639" t="s">
        <v>759</v>
      </c>
      <c r="D639" t="s">
        <v>697</v>
      </c>
      <c r="E639">
        <v>30600</v>
      </c>
    </row>
    <row r="640" spans="3:5" x14ac:dyDescent="0.4">
      <c r="C640" t="s">
        <v>759</v>
      </c>
      <c r="D640" t="s">
        <v>698</v>
      </c>
      <c r="E640">
        <v>33800</v>
      </c>
    </row>
    <row r="641" spans="3:5" x14ac:dyDescent="0.4">
      <c r="C641" t="s">
        <v>759</v>
      </c>
      <c r="D641" t="s">
        <v>699</v>
      </c>
      <c r="E641">
        <v>28300</v>
      </c>
    </row>
    <row r="642" spans="3:5" x14ac:dyDescent="0.4">
      <c r="C642" t="s">
        <v>759</v>
      </c>
      <c r="D642" t="s">
        <v>700</v>
      </c>
      <c r="E642">
        <v>41100</v>
      </c>
    </row>
    <row r="643" spans="3:5" x14ac:dyDescent="0.4">
      <c r="C643" t="s">
        <v>759</v>
      </c>
      <c r="D643" t="s">
        <v>701</v>
      </c>
      <c r="E643">
        <v>35800</v>
      </c>
    </row>
    <row r="644" spans="3:5" x14ac:dyDescent="0.4">
      <c r="C644" t="s">
        <v>759</v>
      </c>
      <c r="D644" t="s">
        <v>702</v>
      </c>
      <c r="E644">
        <v>27600</v>
      </c>
    </row>
    <row r="645" spans="3:5" x14ac:dyDescent="0.4">
      <c r="C645" t="s">
        <v>759</v>
      </c>
      <c r="D645" t="s">
        <v>703</v>
      </c>
      <c r="E645">
        <v>46700</v>
      </c>
    </row>
    <row r="646" spans="3:5" x14ac:dyDescent="0.4">
      <c r="C646" t="s">
        <v>759</v>
      </c>
      <c r="D646" t="s">
        <v>704</v>
      </c>
      <c r="E646">
        <v>48800</v>
      </c>
    </row>
    <row r="647" spans="3:5" x14ac:dyDescent="0.4">
      <c r="C647" t="s">
        <v>759</v>
      </c>
      <c r="D647" t="s">
        <v>705</v>
      </c>
      <c r="E647">
        <v>50600</v>
      </c>
    </row>
    <row r="648" spans="3:5" x14ac:dyDescent="0.4">
      <c r="C648" t="s">
        <v>759</v>
      </c>
      <c r="D648" t="s">
        <v>706</v>
      </c>
      <c r="E648">
        <v>32900</v>
      </c>
    </row>
    <row r="649" spans="3:5" x14ac:dyDescent="0.4">
      <c r="C649" t="s">
        <v>759</v>
      </c>
      <c r="D649" t="s">
        <v>707</v>
      </c>
      <c r="E649">
        <v>44800</v>
      </c>
    </row>
    <row r="650" spans="3:5" x14ac:dyDescent="0.4">
      <c r="C650" t="s">
        <v>759</v>
      </c>
      <c r="D650" t="s">
        <v>708</v>
      </c>
      <c r="E650">
        <v>48800</v>
      </c>
    </row>
    <row r="651" spans="3:5" x14ac:dyDescent="0.4">
      <c r="C651" t="s">
        <v>759</v>
      </c>
      <c r="D651" t="s">
        <v>709</v>
      </c>
      <c r="E651">
        <v>48800</v>
      </c>
    </row>
    <row r="652" spans="3:5" x14ac:dyDescent="0.4">
      <c r="C652" t="s">
        <v>759</v>
      </c>
      <c r="D652" t="s">
        <v>710</v>
      </c>
      <c r="E652">
        <v>52000</v>
      </c>
    </row>
    <row r="653" spans="3:5" x14ac:dyDescent="0.4">
      <c r="C653" t="s">
        <v>759</v>
      </c>
      <c r="D653" t="s">
        <v>711</v>
      </c>
      <c r="E653">
        <v>28000</v>
      </c>
    </row>
    <row r="654" spans="3:5" x14ac:dyDescent="0.4">
      <c r="C654" t="s">
        <v>759</v>
      </c>
      <c r="D654" t="s">
        <v>712</v>
      </c>
      <c r="E654">
        <v>42300</v>
      </c>
    </row>
    <row r="655" spans="3:5" x14ac:dyDescent="0.4">
      <c r="C655" t="s">
        <v>759</v>
      </c>
      <c r="D655" t="s">
        <v>713</v>
      </c>
      <c r="E655">
        <v>46700</v>
      </c>
    </row>
    <row r="656" spans="3:5" x14ac:dyDescent="0.4">
      <c r="C656" t="s">
        <v>759</v>
      </c>
      <c r="D656" t="s">
        <v>714</v>
      </c>
      <c r="E656">
        <v>52200</v>
      </c>
    </row>
    <row r="657" spans="3:5" x14ac:dyDescent="0.4">
      <c r="C657" t="s">
        <v>759</v>
      </c>
      <c r="D657" t="s">
        <v>715</v>
      </c>
      <c r="E657">
        <v>44100</v>
      </c>
    </row>
    <row r="658" spans="3:5" x14ac:dyDescent="0.4">
      <c r="C658" t="s">
        <v>759</v>
      </c>
      <c r="D658" t="s">
        <v>716</v>
      </c>
      <c r="E658">
        <v>83700</v>
      </c>
    </row>
    <row r="659" spans="3:5" x14ac:dyDescent="0.4">
      <c r="C659" t="s">
        <v>759</v>
      </c>
      <c r="D659" t="s">
        <v>717</v>
      </c>
      <c r="E659">
        <v>110900</v>
      </c>
    </row>
    <row r="660" spans="3:5" x14ac:dyDescent="0.4">
      <c r="C660" t="s">
        <v>759</v>
      </c>
      <c r="D660" t="s">
        <v>718</v>
      </c>
      <c r="E660">
        <v>139900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1156700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0</v>
      </c>
    </row>
    <row r="671" spans="3:5" x14ac:dyDescent="0.4">
      <c r="C671" t="s">
        <v>760</v>
      </c>
      <c r="D671" t="s">
        <v>517</v>
      </c>
      <c r="E671">
        <v>0</v>
      </c>
    </row>
    <row r="672" spans="3:5" x14ac:dyDescent="0.4">
      <c r="C672" t="s">
        <v>760</v>
      </c>
      <c r="D672" t="s">
        <v>518</v>
      </c>
      <c r="E672">
        <v>0</v>
      </c>
    </row>
    <row r="673" spans="3:5" x14ac:dyDescent="0.4">
      <c r="C673" t="s">
        <v>760</v>
      </c>
      <c r="D673" t="s">
        <v>519</v>
      </c>
      <c r="E673">
        <v>2198200</v>
      </c>
    </row>
    <row r="674" spans="3:5" x14ac:dyDescent="0.4">
      <c r="C674" t="s">
        <v>760</v>
      </c>
      <c r="D674" t="s">
        <v>520</v>
      </c>
      <c r="E674">
        <v>716000</v>
      </c>
    </row>
    <row r="675" spans="3:5" x14ac:dyDescent="0.4">
      <c r="C675" t="s">
        <v>760</v>
      </c>
      <c r="D675" t="s">
        <v>521</v>
      </c>
      <c r="E675">
        <v>465400</v>
      </c>
    </row>
    <row r="676" spans="3:5" x14ac:dyDescent="0.4">
      <c r="C676" t="s">
        <v>760</v>
      </c>
      <c r="D676" t="s">
        <v>522</v>
      </c>
      <c r="E676">
        <v>411600</v>
      </c>
    </row>
    <row r="677" spans="3:5" x14ac:dyDescent="0.4">
      <c r="C677" t="s">
        <v>760</v>
      </c>
      <c r="D677" t="s">
        <v>523</v>
      </c>
      <c r="E677">
        <v>402600</v>
      </c>
    </row>
    <row r="678" spans="3:5" x14ac:dyDescent="0.4">
      <c r="C678" t="s">
        <v>760</v>
      </c>
      <c r="D678" t="s">
        <v>524</v>
      </c>
      <c r="E678">
        <v>326800</v>
      </c>
    </row>
    <row r="679" spans="3:5" x14ac:dyDescent="0.4">
      <c r="C679" t="s">
        <v>760</v>
      </c>
      <c r="D679" t="s">
        <v>525</v>
      </c>
      <c r="E679">
        <v>236300</v>
      </c>
    </row>
    <row r="680" spans="3:5" x14ac:dyDescent="0.4">
      <c r="C680" t="s">
        <v>760</v>
      </c>
      <c r="D680" t="s">
        <v>526</v>
      </c>
      <c r="E680">
        <v>197800</v>
      </c>
    </row>
    <row r="681" spans="3:5" x14ac:dyDescent="0.4">
      <c r="C681" t="s">
        <v>760</v>
      </c>
      <c r="D681" t="s">
        <v>527</v>
      </c>
      <c r="E681">
        <v>200400</v>
      </c>
    </row>
    <row r="682" spans="3:5" x14ac:dyDescent="0.4">
      <c r="C682" t="s">
        <v>760</v>
      </c>
      <c r="D682" t="s">
        <v>528</v>
      </c>
      <c r="E682">
        <v>166500</v>
      </c>
    </row>
    <row r="683" spans="3:5" x14ac:dyDescent="0.4">
      <c r="C683" t="s">
        <v>760</v>
      </c>
      <c r="D683" t="s">
        <v>529</v>
      </c>
      <c r="E683">
        <v>158500</v>
      </c>
    </row>
    <row r="684" spans="3:5" x14ac:dyDescent="0.4">
      <c r="C684" t="s">
        <v>760</v>
      </c>
      <c r="D684" t="s">
        <v>530</v>
      </c>
      <c r="E684">
        <v>101800</v>
      </c>
    </row>
    <row r="685" spans="3:5" x14ac:dyDescent="0.4">
      <c r="C685" t="s">
        <v>760</v>
      </c>
      <c r="D685" t="s">
        <v>531</v>
      </c>
      <c r="E685">
        <v>157100</v>
      </c>
    </row>
    <row r="686" spans="3:5" x14ac:dyDescent="0.4">
      <c r="C686" t="s">
        <v>760</v>
      </c>
      <c r="D686" t="s">
        <v>532</v>
      </c>
      <c r="E686">
        <v>153600</v>
      </c>
    </row>
    <row r="687" spans="3:5" x14ac:dyDescent="0.4">
      <c r="C687" t="s">
        <v>760</v>
      </c>
      <c r="D687" t="s">
        <v>533</v>
      </c>
      <c r="E687">
        <v>151800</v>
      </c>
    </row>
    <row r="688" spans="3:5" x14ac:dyDescent="0.4">
      <c r="C688" t="s">
        <v>760</v>
      </c>
      <c r="D688" t="s">
        <v>534</v>
      </c>
      <c r="E688">
        <v>208100</v>
      </c>
    </row>
    <row r="689" spans="3:5" x14ac:dyDescent="0.4">
      <c r="C689" t="s">
        <v>760</v>
      </c>
      <c r="D689" t="s">
        <v>535</v>
      </c>
      <c r="E689">
        <v>154600</v>
      </c>
    </row>
    <row r="690" spans="3:5" x14ac:dyDescent="0.4">
      <c r="C690" t="s">
        <v>760</v>
      </c>
      <c r="D690" t="s">
        <v>536</v>
      </c>
      <c r="E690">
        <v>148300</v>
      </c>
    </row>
    <row r="691" spans="3:5" x14ac:dyDescent="0.4">
      <c r="C691" t="s">
        <v>760</v>
      </c>
      <c r="D691" t="s">
        <v>537</v>
      </c>
      <c r="E691">
        <v>213700</v>
      </c>
    </row>
    <row r="692" spans="3:5" x14ac:dyDescent="0.4">
      <c r="C692" t="s">
        <v>760</v>
      </c>
      <c r="D692" t="s">
        <v>538</v>
      </c>
      <c r="E692">
        <v>162700</v>
      </c>
    </row>
    <row r="693" spans="3:5" x14ac:dyDescent="0.4">
      <c r="C693" t="s">
        <v>760</v>
      </c>
      <c r="D693" t="s">
        <v>539</v>
      </c>
      <c r="E693">
        <v>170300</v>
      </c>
    </row>
    <row r="694" spans="3:5" x14ac:dyDescent="0.4">
      <c r="C694" t="s">
        <v>760</v>
      </c>
      <c r="D694" t="s">
        <v>540</v>
      </c>
      <c r="E694">
        <v>130700</v>
      </c>
    </row>
    <row r="695" spans="3:5" x14ac:dyDescent="0.4">
      <c r="C695" t="s">
        <v>760</v>
      </c>
      <c r="D695" t="s">
        <v>541</v>
      </c>
      <c r="E695">
        <v>124100</v>
      </c>
    </row>
    <row r="696" spans="3:5" x14ac:dyDescent="0.4">
      <c r="C696" t="s">
        <v>760</v>
      </c>
      <c r="D696" t="s">
        <v>542</v>
      </c>
      <c r="E696">
        <v>122500</v>
      </c>
    </row>
    <row r="697" spans="3:5" x14ac:dyDescent="0.4">
      <c r="C697" t="s">
        <v>760</v>
      </c>
      <c r="D697" t="s">
        <v>543</v>
      </c>
      <c r="E697">
        <v>121200</v>
      </c>
    </row>
    <row r="698" spans="3:5" x14ac:dyDescent="0.4">
      <c r="C698" t="s">
        <v>760</v>
      </c>
      <c r="D698" t="s">
        <v>544</v>
      </c>
      <c r="E698">
        <v>263000</v>
      </c>
    </row>
    <row r="699" spans="3:5" x14ac:dyDescent="0.4">
      <c r="C699" t="s">
        <v>760</v>
      </c>
      <c r="D699" t="s">
        <v>545</v>
      </c>
      <c r="E699">
        <v>354600</v>
      </c>
    </row>
    <row r="700" spans="3:5" x14ac:dyDescent="0.4">
      <c r="C700" t="s">
        <v>760</v>
      </c>
      <c r="D700" t="s">
        <v>546</v>
      </c>
      <c r="E700">
        <v>193400</v>
      </c>
    </row>
    <row r="701" spans="3:5" x14ac:dyDescent="0.4">
      <c r="C701" t="s">
        <v>760</v>
      </c>
      <c r="D701" t="s">
        <v>547</v>
      </c>
      <c r="E701">
        <v>198500</v>
      </c>
    </row>
    <row r="702" spans="3:5" x14ac:dyDescent="0.4">
      <c r="C702" t="s">
        <v>760</v>
      </c>
      <c r="D702" t="s">
        <v>548</v>
      </c>
      <c r="E702">
        <v>271100</v>
      </c>
    </row>
    <row r="703" spans="3:5" x14ac:dyDescent="0.4">
      <c r="C703" t="s">
        <v>760</v>
      </c>
      <c r="D703" t="s">
        <v>549</v>
      </c>
      <c r="E703">
        <v>103800</v>
      </c>
    </row>
    <row r="704" spans="3:5" x14ac:dyDescent="0.4">
      <c r="C704" t="s">
        <v>760</v>
      </c>
      <c r="D704" t="s">
        <v>550</v>
      </c>
      <c r="E704">
        <v>90700</v>
      </c>
    </row>
    <row r="705" spans="3:5" x14ac:dyDescent="0.4">
      <c r="C705" t="s">
        <v>760</v>
      </c>
      <c r="D705" t="s">
        <v>551</v>
      </c>
      <c r="E705">
        <v>74000</v>
      </c>
    </row>
    <row r="706" spans="3:5" x14ac:dyDescent="0.4">
      <c r="C706" t="s">
        <v>760</v>
      </c>
      <c r="D706" t="s">
        <v>552</v>
      </c>
      <c r="E706">
        <v>62400</v>
      </c>
    </row>
    <row r="707" spans="3:5" x14ac:dyDescent="0.4">
      <c r="C707" t="s">
        <v>760</v>
      </c>
      <c r="D707" t="s">
        <v>553</v>
      </c>
      <c r="E707">
        <v>233100</v>
      </c>
    </row>
    <row r="708" spans="3:5" x14ac:dyDescent="0.4">
      <c r="C708" t="s">
        <v>760</v>
      </c>
      <c r="D708" t="s">
        <v>554</v>
      </c>
      <c r="E708">
        <v>72600</v>
      </c>
    </row>
    <row r="709" spans="3:5" x14ac:dyDescent="0.4">
      <c r="C709" t="s">
        <v>760</v>
      </c>
      <c r="D709" t="s">
        <v>555</v>
      </c>
      <c r="E709">
        <v>61600</v>
      </c>
    </row>
    <row r="710" spans="3:5" x14ac:dyDescent="0.4">
      <c r="C710" t="s">
        <v>760</v>
      </c>
      <c r="D710" t="s">
        <v>556</v>
      </c>
      <c r="E710">
        <v>152300</v>
      </c>
    </row>
    <row r="711" spans="3:5" x14ac:dyDescent="0.4">
      <c r="C711" t="s">
        <v>760</v>
      </c>
      <c r="D711" t="s">
        <v>557</v>
      </c>
      <c r="E711">
        <v>280500</v>
      </c>
    </row>
    <row r="712" spans="3:5" x14ac:dyDescent="0.4">
      <c r="C712" t="s">
        <v>760</v>
      </c>
      <c r="D712" t="s">
        <v>558</v>
      </c>
      <c r="E712">
        <v>112700</v>
      </c>
    </row>
    <row r="713" spans="3:5" x14ac:dyDescent="0.4">
      <c r="C713" t="s">
        <v>760</v>
      </c>
      <c r="D713" t="s">
        <v>559</v>
      </c>
      <c r="E713">
        <v>70200</v>
      </c>
    </row>
    <row r="714" spans="3:5" x14ac:dyDescent="0.4">
      <c r="C714" t="s">
        <v>760</v>
      </c>
      <c r="D714" t="s">
        <v>560</v>
      </c>
      <c r="E714">
        <v>61200</v>
      </c>
    </row>
    <row r="715" spans="3:5" x14ac:dyDescent="0.4">
      <c r="C715" t="s">
        <v>760</v>
      </c>
      <c r="D715" t="s">
        <v>561</v>
      </c>
      <c r="E715">
        <v>58100</v>
      </c>
    </row>
    <row r="716" spans="3:5" x14ac:dyDescent="0.4">
      <c r="C716" t="s">
        <v>760</v>
      </c>
      <c r="D716" t="s">
        <v>562</v>
      </c>
      <c r="E716">
        <v>85800</v>
      </c>
    </row>
    <row r="717" spans="3:5" x14ac:dyDescent="0.4">
      <c r="C717" t="s">
        <v>760</v>
      </c>
      <c r="D717" t="s">
        <v>563</v>
      </c>
      <c r="E717">
        <v>88000</v>
      </c>
    </row>
    <row r="718" spans="3:5" x14ac:dyDescent="0.4">
      <c r="C718" t="s">
        <v>760</v>
      </c>
      <c r="D718" t="s">
        <v>564</v>
      </c>
      <c r="E718">
        <v>59200</v>
      </c>
    </row>
    <row r="719" spans="3:5" x14ac:dyDescent="0.4">
      <c r="C719" t="s">
        <v>760</v>
      </c>
      <c r="D719" t="s">
        <v>565</v>
      </c>
      <c r="E719">
        <v>111500</v>
      </c>
    </row>
    <row r="720" spans="3:5" x14ac:dyDescent="0.4">
      <c r="C720" t="s">
        <v>760</v>
      </c>
      <c r="D720" t="s">
        <v>566</v>
      </c>
      <c r="E720">
        <v>129400</v>
      </c>
    </row>
    <row r="721" spans="3:5" x14ac:dyDescent="0.4">
      <c r="C721" t="s">
        <v>760</v>
      </c>
      <c r="D721" t="s">
        <v>567</v>
      </c>
      <c r="E721">
        <v>116000</v>
      </c>
    </row>
    <row r="722" spans="3:5" x14ac:dyDescent="0.4">
      <c r="C722" t="s">
        <v>760</v>
      </c>
      <c r="D722" t="s">
        <v>568</v>
      </c>
      <c r="E722">
        <v>222700</v>
      </c>
    </row>
    <row r="723" spans="3:5" x14ac:dyDescent="0.4">
      <c r="C723" t="s">
        <v>760</v>
      </c>
      <c r="D723" t="s">
        <v>569</v>
      </c>
      <c r="E723">
        <v>107300</v>
      </c>
    </row>
    <row r="724" spans="3:5" x14ac:dyDescent="0.4">
      <c r="C724" t="s">
        <v>760</v>
      </c>
      <c r="D724" t="s">
        <v>570</v>
      </c>
      <c r="E724">
        <v>145300</v>
      </c>
    </row>
    <row r="725" spans="3:5" x14ac:dyDescent="0.4">
      <c r="C725" t="s">
        <v>760</v>
      </c>
      <c r="D725" t="s">
        <v>571</v>
      </c>
      <c r="E725">
        <v>126300</v>
      </c>
    </row>
    <row r="726" spans="3:5" x14ac:dyDescent="0.4">
      <c r="C726" t="s">
        <v>760</v>
      </c>
      <c r="D726" t="s">
        <v>572</v>
      </c>
      <c r="E726">
        <v>89500</v>
      </c>
    </row>
    <row r="727" spans="3:5" x14ac:dyDescent="0.4">
      <c r="C727" t="s">
        <v>760</v>
      </c>
      <c r="D727" t="s">
        <v>573</v>
      </c>
      <c r="E727">
        <v>117900</v>
      </c>
    </row>
    <row r="728" spans="3:5" x14ac:dyDescent="0.4">
      <c r="C728" t="s">
        <v>760</v>
      </c>
      <c r="D728" t="s">
        <v>574</v>
      </c>
      <c r="E728">
        <v>73500</v>
      </c>
    </row>
    <row r="729" spans="3:5" x14ac:dyDescent="0.4">
      <c r="C729" t="s">
        <v>760</v>
      </c>
      <c r="D729" t="s">
        <v>575</v>
      </c>
      <c r="E729">
        <v>103600</v>
      </c>
    </row>
    <row r="730" spans="3:5" x14ac:dyDescent="0.4">
      <c r="C730" t="s">
        <v>760</v>
      </c>
      <c r="D730" t="s">
        <v>576</v>
      </c>
      <c r="E730">
        <v>58700</v>
      </c>
    </row>
    <row r="731" spans="3:5" x14ac:dyDescent="0.4">
      <c r="C731" t="s">
        <v>760</v>
      </c>
      <c r="D731" t="s">
        <v>577</v>
      </c>
      <c r="E731">
        <v>61600</v>
      </c>
    </row>
    <row r="732" spans="3:5" x14ac:dyDescent="0.4">
      <c r="C732" t="s">
        <v>760</v>
      </c>
      <c r="D732" t="s">
        <v>578</v>
      </c>
      <c r="E732">
        <v>62600</v>
      </c>
    </row>
    <row r="733" spans="3:5" x14ac:dyDescent="0.4">
      <c r="C733" t="s">
        <v>760</v>
      </c>
      <c r="D733" t="s">
        <v>579</v>
      </c>
      <c r="E733">
        <v>50800</v>
      </c>
    </row>
    <row r="734" spans="3:5" x14ac:dyDescent="0.4">
      <c r="C734" t="s">
        <v>760</v>
      </c>
      <c r="D734" t="s">
        <v>580</v>
      </c>
      <c r="E734">
        <v>60700</v>
      </c>
    </row>
    <row r="735" spans="3:5" x14ac:dyDescent="0.4">
      <c r="C735" t="s">
        <v>760</v>
      </c>
      <c r="D735" t="s">
        <v>581</v>
      </c>
      <c r="E735">
        <v>71300</v>
      </c>
    </row>
    <row r="736" spans="3:5" x14ac:dyDescent="0.4">
      <c r="C736" t="s">
        <v>760</v>
      </c>
      <c r="D736" t="s">
        <v>582</v>
      </c>
      <c r="E736">
        <v>133800</v>
      </c>
    </row>
    <row r="737" spans="3:5" x14ac:dyDescent="0.4">
      <c r="C737" t="s">
        <v>760</v>
      </c>
      <c r="D737" t="s">
        <v>583</v>
      </c>
      <c r="E737">
        <v>84600</v>
      </c>
    </row>
    <row r="738" spans="3:5" x14ac:dyDescent="0.4">
      <c r="C738" t="s">
        <v>760</v>
      </c>
      <c r="D738" t="s">
        <v>584</v>
      </c>
      <c r="E738">
        <v>74300</v>
      </c>
    </row>
    <row r="739" spans="3:5" x14ac:dyDescent="0.4">
      <c r="C739" t="s">
        <v>760</v>
      </c>
      <c r="D739" t="s">
        <v>585</v>
      </c>
      <c r="E739">
        <v>54600</v>
      </c>
    </row>
    <row r="740" spans="3:5" x14ac:dyDescent="0.4">
      <c r="C740" t="s">
        <v>760</v>
      </c>
      <c r="D740" t="s">
        <v>586</v>
      </c>
      <c r="E740">
        <v>42300</v>
      </c>
    </row>
    <row r="741" spans="3:5" x14ac:dyDescent="0.4">
      <c r="C741" t="s">
        <v>760</v>
      </c>
      <c r="D741" t="s">
        <v>587</v>
      </c>
      <c r="E741">
        <v>45700</v>
      </c>
    </row>
    <row r="742" spans="3:5" x14ac:dyDescent="0.4">
      <c r="C742" t="s">
        <v>760</v>
      </c>
      <c r="D742" t="s">
        <v>588</v>
      </c>
      <c r="E742">
        <v>51500</v>
      </c>
    </row>
    <row r="743" spans="3:5" x14ac:dyDescent="0.4">
      <c r="C743" t="s">
        <v>760</v>
      </c>
      <c r="D743" t="s">
        <v>589</v>
      </c>
      <c r="E743">
        <v>242400</v>
      </c>
    </row>
    <row r="744" spans="3:5" x14ac:dyDescent="0.4">
      <c r="C744" t="s">
        <v>760</v>
      </c>
      <c r="D744" t="s">
        <v>590</v>
      </c>
      <c r="E744">
        <v>126500</v>
      </c>
    </row>
    <row r="745" spans="3:5" x14ac:dyDescent="0.4">
      <c r="C745" t="s">
        <v>760</v>
      </c>
      <c r="D745" t="s">
        <v>591</v>
      </c>
      <c r="E745">
        <v>78600</v>
      </c>
    </row>
    <row r="746" spans="3:5" x14ac:dyDescent="0.4">
      <c r="C746" t="s">
        <v>760</v>
      </c>
      <c r="D746" t="s">
        <v>592</v>
      </c>
      <c r="E746">
        <v>93600</v>
      </c>
    </row>
    <row r="747" spans="3:5" x14ac:dyDescent="0.4">
      <c r="C747" t="s">
        <v>760</v>
      </c>
      <c r="D747" t="s">
        <v>593</v>
      </c>
      <c r="E747">
        <v>160000</v>
      </c>
    </row>
    <row r="748" spans="3:5" x14ac:dyDescent="0.4">
      <c r="C748" t="s">
        <v>760</v>
      </c>
      <c r="D748" t="s">
        <v>594</v>
      </c>
      <c r="E748">
        <v>51500</v>
      </c>
    </row>
    <row r="749" spans="3:5" x14ac:dyDescent="0.4">
      <c r="C749" t="s">
        <v>760</v>
      </c>
      <c r="D749" t="s">
        <v>595</v>
      </c>
      <c r="E749">
        <v>46100</v>
      </c>
    </row>
    <row r="750" spans="3:5" x14ac:dyDescent="0.4">
      <c r="C750" t="s">
        <v>760</v>
      </c>
      <c r="D750" t="s">
        <v>596</v>
      </c>
      <c r="E750">
        <v>46000</v>
      </c>
    </row>
    <row r="751" spans="3:5" x14ac:dyDescent="0.4">
      <c r="C751" t="s">
        <v>760</v>
      </c>
      <c r="D751" t="s">
        <v>597</v>
      </c>
      <c r="E751">
        <v>33000</v>
      </c>
    </row>
    <row r="752" spans="3:5" x14ac:dyDescent="0.4">
      <c r="C752" t="s">
        <v>760</v>
      </c>
      <c r="D752" t="s">
        <v>598</v>
      </c>
      <c r="E752">
        <v>93400</v>
      </c>
    </row>
    <row r="753" spans="3:5" x14ac:dyDescent="0.4">
      <c r="C753" t="s">
        <v>760</v>
      </c>
      <c r="D753" t="s">
        <v>599</v>
      </c>
      <c r="E753">
        <v>51000</v>
      </c>
    </row>
    <row r="754" spans="3:5" x14ac:dyDescent="0.4">
      <c r="C754" t="s">
        <v>760</v>
      </c>
      <c r="D754" t="s">
        <v>600</v>
      </c>
      <c r="E754">
        <v>33400</v>
      </c>
    </row>
    <row r="755" spans="3:5" x14ac:dyDescent="0.4">
      <c r="C755" t="s">
        <v>760</v>
      </c>
      <c r="D755" t="s">
        <v>601</v>
      </c>
      <c r="E755">
        <v>36900</v>
      </c>
    </row>
    <row r="756" spans="3:5" x14ac:dyDescent="0.4">
      <c r="C756" t="s">
        <v>760</v>
      </c>
      <c r="D756" t="s">
        <v>602</v>
      </c>
      <c r="E756">
        <v>47300</v>
      </c>
    </row>
    <row r="757" spans="3:5" x14ac:dyDescent="0.4">
      <c r="C757" t="s">
        <v>760</v>
      </c>
      <c r="D757" t="s">
        <v>603</v>
      </c>
      <c r="E757">
        <v>66000</v>
      </c>
    </row>
    <row r="758" spans="3:5" x14ac:dyDescent="0.4">
      <c r="C758" t="s">
        <v>760</v>
      </c>
      <c r="D758" t="s">
        <v>604</v>
      </c>
      <c r="E758">
        <v>28400</v>
      </c>
    </row>
    <row r="759" spans="3:5" x14ac:dyDescent="0.4">
      <c r="C759" t="s">
        <v>760</v>
      </c>
      <c r="D759" t="s">
        <v>605</v>
      </c>
      <c r="E759">
        <v>41000</v>
      </c>
    </row>
    <row r="760" spans="3:5" x14ac:dyDescent="0.4">
      <c r="C760" t="s">
        <v>760</v>
      </c>
      <c r="D760" t="s">
        <v>606</v>
      </c>
      <c r="E760">
        <v>23600</v>
      </c>
    </row>
    <row r="761" spans="3:5" x14ac:dyDescent="0.4">
      <c r="C761" t="s">
        <v>760</v>
      </c>
      <c r="D761" t="s">
        <v>607</v>
      </c>
      <c r="E761">
        <v>78400</v>
      </c>
    </row>
    <row r="762" spans="3:5" x14ac:dyDescent="0.4">
      <c r="C762" t="s">
        <v>760</v>
      </c>
      <c r="D762" t="s">
        <v>608</v>
      </c>
      <c r="E762">
        <v>57400</v>
      </c>
    </row>
    <row r="763" spans="3:5" x14ac:dyDescent="0.4">
      <c r="C763" t="s">
        <v>760</v>
      </c>
      <c r="D763" t="s">
        <v>609</v>
      </c>
      <c r="E763">
        <v>20500</v>
      </c>
    </row>
    <row r="764" spans="3:5" x14ac:dyDescent="0.4">
      <c r="C764" t="s">
        <v>760</v>
      </c>
      <c r="D764" t="s">
        <v>610</v>
      </c>
      <c r="E764">
        <v>60100</v>
      </c>
    </row>
    <row r="765" spans="3:5" x14ac:dyDescent="0.4">
      <c r="C765" t="s">
        <v>760</v>
      </c>
      <c r="D765" t="s">
        <v>611</v>
      </c>
      <c r="E765">
        <v>109000</v>
      </c>
    </row>
    <row r="766" spans="3:5" x14ac:dyDescent="0.4">
      <c r="C766" t="s">
        <v>760</v>
      </c>
      <c r="D766" t="s">
        <v>612</v>
      </c>
      <c r="E766">
        <v>70800</v>
      </c>
    </row>
    <row r="767" spans="3:5" x14ac:dyDescent="0.4">
      <c r="C767" t="s">
        <v>760</v>
      </c>
      <c r="D767" t="s">
        <v>613</v>
      </c>
      <c r="E767">
        <v>83700</v>
      </c>
    </row>
    <row r="768" spans="3:5" x14ac:dyDescent="0.4">
      <c r="C768" t="s">
        <v>760</v>
      </c>
      <c r="D768" t="s">
        <v>614</v>
      </c>
      <c r="E768">
        <v>61700</v>
      </c>
    </row>
    <row r="769" spans="3:5" x14ac:dyDescent="0.4">
      <c r="C769" t="s">
        <v>760</v>
      </c>
      <c r="D769" t="s">
        <v>615</v>
      </c>
      <c r="E769">
        <v>45900</v>
      </c>
    </row>
    <row r="770" spans="3:5" x14ac:dyDescent="0.4">
      <c r="C770" t="s">
        <v>760</v>
      </c>
      <c r="D770" t="s">
        <v>616</v>
      </c>
      <c r="E770">
        <v>43500</v>
      </c>
    </row>
    <row r="771" spans="3:5" x14ac:dyDescent="0.4">
      <c r="C771" t="s">
        <v>760</v>
      </c>
      <c r="D771" t="s">
        <v>617</v>
      </c>
      <c r="E771">
        <v>36000</v>
      </c>
    </row>
    <row r="772" spans="3:5" x14ac:dyDescent="0.4">
      <c r="C772" t="s">
        <v>760</v>
      </c>
      <c r="D772" t="s">
        <v>618</v>
      </c>
      <c r="E772">
        <v>22000</v>
      </c>
    </row>
    <row r="773" spans="3:5" x14ac:dyDescent="0.4">
      <c r="C773" t="s">
        <v>760</v>
      </c>
      <c r="D773" t="s">
        <v>619</v>
      </c>
      <c r="E773">
        <v>39100</v>
      </c>
    </row>
    <row r="774" spans="3:5" x14ac:dyDescent="0.4">
      <c r="C774" t="s">
        <v>760</v>
      </c>
      <c r="D774" t="s">
        <v>620</v>
      </c>
      <c r="E774">
        <v>29900</v>
      </c>
    </row>
    <row r="775" spans="3:5" x14ac:dyDescent="0.4">
      <c r="C775" t="s">
        <v>760</v>
      </c>
      <c r="D775" t="s">
        <v>621</v>
      </c>
      <c r="E775">
        <v>19500</v>
      </c>
    </row>
    <row r="776" spans="3:5" x14ac:dyDescent="0.4">
      <c r="C776" t="s">
        <v>760</v>
      </c>
      <c r="D776" t="s">
        <v>622</v>
      </c>
      <c r="E776">
        <v>21800</v>
      </c>
    </row>
    <row r="777" spans="3:5" x14ac:dyDescent="0.4">
      <c r="C777" t="s">
        <v>760</v>
      </c>
      <c r="D777" t="s">
        <v>623</v>
      </c>
      <c r="E777">
        <v>38400</v>
      </c>
    </row>
    <row r="778" spans="3:5" x14ac:dyDescent="0.4">
      <c r="C778" t="s">
        <v>760</v>
      </c>
      <c r="D778" t="s">
        <v>624</v>
      </c>
      <c r="E778">
        <v>52500</v>
      </c>
    </row>
    <row r="779" spans="3:5" x14ac:dyDescent="0.4">
      <c r="C779" t="s">
        <v>760</v>
      </c>
      <c r="D779" t="s">
        <v>625</v>
      </c>
      <c r="E779">
        <v>31400</v>
      </c>
    </row>
    <row r="780" spans="3:5" x14ac:dyDescent="0.4">
      <c r="C780" t="s">
        <v>760</v>
      </c>
      <c r="D780" t="s">
        <v>626</v>
      </c>
      <c r="E780">
        <v>45700</v>
      </c>
    </row>
    <row r="781" spans="3:5" x14ac:dyDescent="0.4">
      <c r="C781" t="s">
        <v>760</v>
      </c>
      <c r="D781" t="s">
        <v>627</v>
      </c>
      <c r="E781">
        <v>21600</v>
      </c>
    </row>
    <row r="782" spans="3:5" x14ac:dyDescent="0.4">
      <c r="C782" t="s">
        <v>760</v>
      </c>
      <c r="D782" t="s">
        <v>628</v>
      </c>
      <c r="E782">
        <v>19400</v>
      </c>
    </row>
    <row r="783" spans="3:5" x14ac:dyDescent="0.4">
      <c r="C783" t="s">
        <v>760</v>
      </c>
      <c r="D783" t="s">
        <v>629</v>
      </c>
      <c r="E783">
        <v>23700</v>
      </c>
    </row>
    <row r="784" spans="3:5" x14ac:dyDescent="0.4">
      <c r="C784" t="s">
        <v>760</v>
      </c>
      <c r="D784" t="s">
        <v>630</v>
      </c>
      <c r="E784">
        <v>29700</v>
      </c>
    </row>
    <row r="785" spans="3:5" x14ac:dyDescent="0.4">
      <c r="C785" t="s">
        <v>760</v>
      </c>
      <c r="D785" t="s">
        <v>631</v>
      </c>
      <c r="E785">
        <v>15200</v>
      </c>
    </row>
    <row r="786" spans="3:5" x14ac:dyDescent="0.4">
      <c r="C786" t="s">
        <v>760</v>
      </c>
      <c r="D786" t="s">
        <v>632</v>
      </c>
      <c r="E786">
        <v>23800</v>
      </c>
    </row>
    <row r="787" spans="3:5" x14ac:dyDescent="0.4">
      <c r="C787" t="s">
        <v>760</v>
      </c>
      <c r="D787" t="s">
        <v>633</v>
      </c>
      <c r="E787">
        <v>44900</v>
      </c>
    </row>
    <row r="788" spans="3:5" x14ac:dyDescent="0.4">
      <c r="C788" t="s">
        <v>760</v>
      </c>
      <c r="D788" t="s">
        <v>634</v>
      </c>
      <c r="E788">
        <v>43800</v>
      </c>
    </row>
    <row r="789" spans="3:5" x14ac:dyDescent="0.4">
      <c r="C789" t="s">
        <v>760</v>
      </c>
      <c r="D789" t="s">
        <v>635</v>
      </c>
      <c r="E789">
        <v>69000</v>
      </c>
    </row>
    <row r="790" spans="3:5" x14ac:dyDescent="0.4">
      <c r="C790" t="s">
        <v>760</v>
      </c>
      <c r="D790" t="s">
        <v>636</v>
      </c>
      <c r="E790">
        <v>28700</v>
      </c>
    </row>
    <row r="791" spans="3:5" x14ac:dyDescent="0.4">
      <c r="C791" t="s">
        <v>760</v>
      </c>
      <c r="D791" t="s">
        <v>637</v>
      </c>
      <c r="E791">
        <v>136300</v>
      </c>
    </row>
    <row r="792" spans="3:5" x14ac:dyDescent="0.4">
      <c r="C792" t="s">
        <v>760</v>
      </c>
      <c r="D792" t="s">
        <v>638</v>
      </c>
      <c r="E792">
        <v>68500</v>
      </c>
    </row>
    <row r="793" spans="3:5" x14ac:dyDescent="0.4">
      <c r="C793" t="s">
        <v>760</v>
      </c>
      <c r="D793" t="s">
        <v>639</v>
      </c>
      <c r="E793">
        <v>56700</v>
      </c>
    </row>
    <row r="794" spans="3:5" x14ac:dyDescent="0.4">
      <c r="C794" t="s">
        <v>760</v>
      </c>
      <c r="D794" t="s">
        <v>640</v>
      </c>
      <c r="E794">
        <v>30200</v>
      </c>
    </row>
    <row r="795" spans="3:5" x14ac:dyDescent="0.4">
      <c r="C795" t="s">
        <v>760</v>
      </c>
      <c r="D795" t="s">
        <v>641</v>
      </c>
      <c r="E795">
        <v>45800</v>
      </c>
    </row>
    <row r="796" spans="3:5" x14ac:dyDescent="0.4">
      <c r="C796" t="s">
        <v>760</v>
      </c>
      <c r="D796" t="s">
        <v>642</v>
      </c>
      <c r="E796">
        <v>68200</v>
      </c>
    </row>
    <row r="797" spans="3:5" x14ac:dyDescent="0.4">
      <c r="C797" t="s">
        <v>760</v>
      </c>
      <c r="D797" t="s">
        <v>643</v>
      </c>
      <c r="E797">
        <v>89900</v>
      </c>
    </row>
    <row r="798" spans="3:5" x14ac:dyDescent="0.4">
      <c r="C798" t="s">
        <v>760</v>
      </c>
      <c r="D798" t="s">
        <v>644</v>
      </c>
      <c r="E798">
        <v>103400</v>
      </c>
    </row>
    <row r="799" spans="3:5" x14ac:dyDescent="0.4">
      <c r="C799" t="s">
        <v>760</v>
      </c>
      <c r="D799" t="s">
        <v>645</v>
      </c>
      <c r="E799">
        <v>111400</v>
      </c>
    </row>
    <row r="800" spans="3:5" x14ac:dyDescent="0.4">
      <c r="C800" t="s">
        <v>760</v>
      </c>
      <c r="D800" t="s">
        <v>646</v>
      </c>
      <c r="E800">
        <v>63100</v>
      </c>
    </row>
    <row r="801" spans="3:5" x14ac:dyDescent="0.4">
      <c r="C801" t="s">
        <v>760</v>
      </c>
      <c r="D801" t="s">
        <v>647</v>
      </c>
      <c r="E801">
        <v>40700</v>
      </c>
    </row>
    <row r="802" spans="3:5" x14ac:dyDescent="0.4">
      <c r="C802" t="s">
        <v>760</v>
      </c>
      <c r="D802" t="s">
        <v>648</v>
      </c>
      <c r="E802">
        <v>44900</v>
      </c>
    </row>
    <row r="803" spans="3:5" x14ac:dyDescent="0.4">
      <c r="C803" t="s">
        <v>760</v>
      </c>
      <c r="D803" t="s">
        <v>649</v>
      </c>
      <c r="E803">
        <v>39900</v>
      </c>
    </row>
    <row r="804" spans="3:5" x14ac:dyDescent="0.4">
      <c r="C804" t="s">
        <v>760</v>
      </c>
      <c r="D804" t="s">
        <v>650</v>
      </c>
      <c r="E804">
        <v>30500</v>
      </c>
    </row>
    <row r="805" spans="3:5" x14ac:dyDescent="0.4">
      <c r="C805" t="s">
        <v>760</v>
      </c>
      <c r="D805" t="s">
        <v>651</v>
      </c>
      <c r="E805">
        <v>49600</v>
      </c>
    </row>
    <row r="806" spans="3:5" x14ac:dyDescent="0.4">
      <c r="C806" t="s">
        <v>760</v>
      </c>
      <c r="D806" t="s">
        <v>652</v>
      </c>
      <c r="E806">
        <v>20200</v>
      </c>
    </row>
    <row r="807" spans="3:5" x14ac:dyDescent="0.4">
      <c r="C807" t="s">
        <v>760</v>
      </c>
      <c r="D807" t="s">
        <v>653</v>
      </c>
      <c r="E807">
        <v>47200</v>
      </c>
    </row>
    <row r="808" spans="3:5" x14ac:dyDescent="0.4">
      <c r="C808" t="s">
        <v>760</v>
      </c>
      <c r="D808" t="s">
        <v>654</v>
      </c>
      <c r="E808">
        <v>34100</v>
      </c>
    </row>
    <row r="809" spans="3:5" x14ac:dyDescent="0.4">
      <c r="C809" t="s">
        <v>760</v>
      </c>
      <c r="D809" t="s">
        <v>655</v>
      </c>
      <c r="E809">
        <v>27200</v>
      </c>
    </row>
    <row r="810" spans="3:5" x14ac:dyDescent="0.4">
      <c r="C810" t="s">
        <v>760</v>
      </c>
      <c r="D810" t="s">
        <v>656</v>
      </c>
      <c r="E810">
        <v>38800</v>
      </c>
    </row>
    <row r="811" spans="3:5" x14ac:dyDescent="0.4">
      <c r="C811" t="s">
        <v>760</v>
      </c>
      <c r="D811" t="s">
        <v>657</v>
      </c>
      <c r="E811">
        <v>31400</v>
      </c>
    </row>
    <row r="812" spans="3:5" x14ac:dyDescent="0.4">
      <c r="C812" t="s">
        <v>760</v>
      </c>
      <c r="D812" t="s">
        <v>658</v>
      </c>
      <c r="E812">
        <v>25000</v>
      </c>
    </row>
    <row r="813" spans="3:5" x14ac:dyDescent="0.4">
      <c r="C813" t="s">
        <v>760</v>
      </c>
      <c r="D813" t="s">
        <v>659</v>
      </c>
      <c r="E813">
        <v>13200</v>
      </c>
    </row>
    <row r="814" spans="3:5" x14ac:dyDescent="0.4">
      <c r="C814" t="s">
        <v>760</v>
      </c>
      <c r="D814" t="s">
        <v>660</v>
      </c>
      <c r="E814">
        <v>17600</v>
      </c>
    </row>
    <row r="815" spans="3:5" x14ac:dyDescent="0.4">
      <c r="C815" t="s">
        <v>760</v>
      </c>
      <c r="D815" t="s">
        <v>661</v>
      </c>
      <c r="E815">
        <v>24600</v>
      </c>
    </row>
    <row r="816" spans="3:5" x14ac:dyDescent="0.4">
      <c r="C816" t="s">
        <v>760</v>
      </c>
      <c r="D816" t="s">
        <v>662</v>
      </c>
      <c r="E816">
        <v>21600</v>
      </c>
    </row>
    <row r="817" spans="3:5" x14ac:dyDescent="0.4">
      <c r="C817" t="s">
        <v>760</v>
      </c>
      <c r="D817" t="s">
        <v>663</v>
      </c>
      <c r="E817">
        <v>21900</v>
      </c>
    </row>
    <row r="818" spans="3:5" x14ac:dyDescent="0.4">
      <c r="C818" t="s">
        <v>760</v>
      </c>
      <c r="D818" t="s">
        <v>664</v>
      </c>
      <c r="E818">
        <v>235200</v>
      </c>
    </row>
    <row r="819" spans="3:5" x14ac:dyDescent="0.4">
      <c r="C819" t="s">
        <v>760</v>
      </c>
      <c r="D819" t="s">
        <v>665</v>
      </c>
      <c r="E819">
        <v>64900</v>
      </c>
    </row>
    <row r="820" spans="3:5" x14ac:dyDescent="0.4">
      <c r="C820" t="s">
        <v>760</v>
      </c>
      <c r="D820" t="s">
        <v>666</v>
      </c>
      <c r="E820">
        <v>45900</v>
      </c>
    </row>
    <row r="821" spans="3:5" x14ac:dyDescent="0.4">
      <c r="C821" t="s">
        <v>760</v>
      </c>
      <c r="D821" t="s">
        <v>667</v>
      </c>
      <c r="E821">
        <v>58400</v>
      </c>
    </row>
    <row r="822" spans="3:5" x14ac:dyDescent="0.4">
      <c r="C822" t="s">
        <v>760</v>
      </c>
      <c r="D822" t="s">
        <v>668</v>
      </c>
      <c r="E822">
        <v>42100</v>
      </c>
    </row>
    <row r="823" spans="3:5" x14ac:dyDescent="0.4">
      <c r="C823" t="s">
        <v>760</v>
      </c>
      <c r="D823" t="s">
        <v>669</v>
      </c>
      <c r="E823">
        <v>61600</v>
      </c>
    </row>
    <row r="824" spans="3:5" x14ac:dyDescent="0.4">
      <c r="C824" t="s">
        <v>760</v>
      </c>
      <c r="D824" t="s">
        <v>670</v>
      </c>
      <c r="E824">
        <v>91100</v>
      </c>
    </row>
    <row r="825" spans="3:5" x14ac:dyDescent="0.4">
      <c r="C825" t="s">
        <v>760</v>
      </c>
      <c r="D825" t="s">
        <v>671</v>
      </c>
      <c r="E825">
        <v>56300</v>
      </c>
    </row>
    <row r="826" spans="3:5" x14ac:dyDescent="0.4">
      <c r="C826" t="s">
        <v>760</v>
      </c>
      <c r="D826" t="s">
        <v>672</v>
      </c>
      <c r="E826">
        <v>90700</v>
      </c>
    </row>
    <row r="827" spans="3:5" x14ac:dyDescent="0.4">
      <c r="C827" t="s">
        <v>760</v>
      </c>
      <c r="D827" t="s">
        <v>673</v>
      </c>
      <c r="E827">
        <v>47400</v>
      </c>
    </row>
    <row r="828" spans="3:5" x14ac:dyDescent="0.4">
      <c r="C828" t="s">
        <v>760</v>
      </c>
      <c r="D828" t="s">
        <v>674</v>
      </c>
      <c r="E828">
        <v>42900</v>
      </c>
    </row>
    <row r="829" spans="3:5" x14ac:dyDescent="0.4">
      <c r="C829" t="s">
        <v>760</v>
      </c>
      <c r="D829" t="s">
        <v>675</v>
      </c>
      <c r="E829">
        <v>131300</v>
      </c>
    </row>
    <row r="830" spans="3:5" x14ac:dyDescent="0.4">
      <c r="C830" t="s">
        <v>760</v>
      </c>
      <c r="D830" t="s">
        <v>676</v>
      </c>
      <c r="E830">
        <v>66800</v>
      </c>
    </row>
    <row r="831" spans="3:5" x14ac:dyDescent="0.4">
      <c r="C831" t="s">
        <v>760</v>
      </c>
      <c r="D831" t="s">
        <v>677</v>
      </c>
      <c r="E831">
        <v>133800</v>
      </c>
    </row>
    <row r="832" spans="3:5" x14ac:dyDescent="0.4">
      <c r="C832" t="s">
        <v>760</v>
      </c>
      <c r="D832" t="s">
        <v>678</v>
      </c>
      <c r="E832">
        <v>187800</v>
      </c>
    </row>
    <row r="833" spans="3:5" x14ac:dyDescent="0.4">
      <c r="C833" t="s">
        <v>760</v>
      </c>
      <c r="D833" t="s">
        <v>679</v>
      </c>
      <c r="E833">
        <v>114600</v>
      </c>
    </row>
    <row r="834" spans="3:5" x14ac:dyDescent="0.4">
      <c r="C834" t="s">
        <v>760</v>
      </c>
      <c r="D834" t="s">
        <v>680</v>
      </c>
      <c r="E834">
        <v>199800</v>
      </c>
    </row>
    <row r="835" spans="3:5" x14ac:dyDescent="0.4">
      <c r="C835" t="s">
        <v>760</v>
      </c>
      <c r="D835" t="s">
        <v>681</v>
      </c>
      <c r="E835">
        <v>81500</v>
      </c>
    </row>
    <row r="836" spans="3:5" x14ac:dyDescent="0.4">
      <c r="C836" t="s">
        <v>760</v>
      </c>
      <c r="D836" t="s">
        <v>682</v>
      </c>
      <c r="E836">
        <v>86900</v>
      </c>
    </row>
    <row r="837" spans="3:5" x14ac:dyDescent="0.4">
      <c r="C837" t="s">
        <v>760</v>
      </c>
      <c r="D837" t="s">
        <v>683</v>
      </c>
      <c r="E837">
        <v>236100</v>
      </c>
    </row>
    <row r="838" spans="3:5" x14ac:dyDescent="0.4">
      <c r="C838" t="s">
        <v>760</v>
      </c>
      <c r="D838" t="s">
        <v>684</v>
      </c>
      <c r="E838">
        <v>119000</v>
      </c>
    </row>
    <row r="839" spans="3:5" x14ac:dyDescent="0.4">
      <c r="C839" t="s">
        <v>760</v>
      </c>
      <c r="D839" t="s">
        <v>685</v>
      </c>
      <c r="E839">
        <v>89300</v>
      </c>
    </row>
    <row r="840" spans="3:5" x14ac:dyDescent="0.4">
      <c r="C840" t="s">
        <v>760</v>
      </c>
      <c r="D840" t="s">
        <v>686</v>
      </c>
      <c r="E840">
        <v>139300</v>
      </c>
    </row>
    <row r="841" spans="3:5" x14ac:dyDescent="0.4">
      <c r="C841" t="s">
        <v>760</v>
      </c>
      <c r="D841" t="s">
        <v>687</v>
      </c>
      <c r="E841">
        <v>82800</v>
      </c>
    </row>
    <row r="842" spans="3:5" x14ac:dyDescent="0.4">
      <c r="C842" t="s">
        <v>760</v>
      </c>
      <c r="D842" t="s">
        <v>688</v>
      </c>
      <c r="E842">
        <v>174200</v>
      </c>
    </row>
    <row r="843" spans="3:5" x14ac:dyDescent="0.4">
      <c r="C843" t="s">
        <v>760</v>
      </c>
      <c r="D843" t="s">
        <v>689</v>
      </c>
      <c r="E843">
        <v>148500</v>
      </c>
    </row>
    <row r="844" spans="3:5" x14ac:dyDescent="0.4">
      <c r="C844" t="s">
        <v>760</v>
      </c>
      <c r="D844" t="s">
        <v>690</v>
      </c>
      <c r="E844">
        <v>141500</v>
      </c>
    </row>
    <row r="845" spans="3:5" x14ac:dyDescent="0.4">
      <c r="C845" t="s">
        <v>760</v>
      </c>
      <c r="D845" t="s">
        <v>691</v>
      </c>
      <c r="E845">
        <v>133900</v>
      </c>
    </row>
    <row r="846" spans="3:5" x14ac:dyDescent="0.4">
      <c r="C846" t="s">
        <v>760</v>
      </c>
      <c r="D846" t="s">
        <v>692</v>
      </c>
      <c r="E846">
        <v>64000</v>
      </c>
    </row>
    <row r="847" spans="3:5" x14ac:dyDescent="0.4">
      <c r="C847" t="s">
        <v>760</v>
      </c>
      <c r="D847" t="s">
        <v>693</v>
      </c>
      <c r="E847">
        <v>164900</v>
      </c>
    </row>
    <row r="848" spans="3:5" x14ac:dyDescent="0.4">
      <c r="C848" t="s">
        <v>760</v>
      </c>
      <c r="D848" t="s">
        <v>694</v>
      </c>
      <c r="E848">
        <v>159700</v>
      </c>
    </row>
    <row r="849" spans="3:5" x14ac:dyDescent="0.4">
      <c r="C849" t="s">
        <v>760</v>
      </c>
      <c r="D849" t="s">
        <v>393</v>
      </c>
      <c r="E849">
        <v>101000</v>
      </c>
    </row>
    <row r="850" spans="3:5" x14ac:dyDescent="0.4">
      <c r="C850" t="s">
        <v>760</v>
      </c>
      <c r="D850" t="s">
        <v>394</v>
      </c>
      <c r="E850">
        <v>81600</v>
      </c>
    </row>
    <row r="851" spans="3:5" x14ac:dyDescent="0.4">
      <c r="C851" t="s">
        <v>760</v>
      </c>
      <c r="D851" t="s">
        <v>395</v>
      </c>
      <c r="E851">
        <v>55800</v>
      </c>
    </row>
    <row r="852" spans="3:5" x14ac:dyDescent="0.4">
      <c r="C852" t="s">
        <v>760</v>
      </c>
      <c r="D852" t="s">
        <v>396</v>
      </c>
      <c r="E852">
        <v>94500</v>
      </c>
    </row>
    <row r="853" spans="3:5" x14ac:dyDescent="0.4">
      <c r="C853" t="s">
        <v>760</v>
      </c>
      <c r="D853" t="s">
        <v>397</v>
      </c>
      <c r="E853">
        <v>120300</v>
      </c>
    </row>
    <row r="854" spans="3:5" x14ac:dyDescent="0.4">
      <c r="C854" t="s">
        <v>760</v>
      </c>
      <c r="D854" t="s">
        <v>398</v>
      </c>
      <c r="E854">
        <v>115500</v>
      </c>
    </row>
    <row r="855" spans="3:5" x14ac:dyDescent="0.4">
      <c r="C855" t="s">
        <v>760</v>
      </c>
      <c r="D855" t="s">
        <v>399</v>
      </c>
      <c r="E855">
        <v>72800</v>
      </c>
    </row>
    <row r="856" spans="3:5" x14ac:dyDescent="0.4">
      <c r="C856" t="s">
        <v>760</v>
      </c>
      <c r="D856" t="s">
        <v>400</v>
      </c>
      <c r="E856">
        <v>82600</v>
      </c>
    </row>
    <row r="857" spans="3:5" x14ac:dyDescent="0.4">
      <c r="C857" t="s">
        <v>760</v>
      </c>
      <c r="D857" t="s">
        <v>401</v>
      </c>
      <c r="E857">
        <v>63200</v>
      </c>
    </row>
    <row r="858" spans="3:5" x14ac:dyDescent="0.4">
      <c r="C858" t="s">
        <v>760</v>
      </c>
      <c r="D858" t="s">
        <v>402</v>
      </c>
      <c r="E858">
        <v>67100</v>
      </c>
    </row>
    <row r="859" spans="3:5" x14ac:dyDescent="0.4">
      <c r="C859" t="s">
        <v>760</v>
      </c>
      <c r="D859" t="s">
        <v>403</v>
      </c>
      <c r="E859">
        <v>98500</v>
      </c>
    </row>
    <row r="860" spans="3:5" x14ac:dyDescent="0.4">
      <c r="C860" t="s">
        <v>760</v>
      </c>
      <c r="D860" t="s">
        <v>404</v>
      </c>
      <c r="E860">
        <v>192900</v>
      </c>
    </row>
    <row r="861" spans="3:5" x14ac:dyDescent="0.4">
      <c r="C861" t="s">
        <v>760</v>
      </c>
      <c r="D861" t="s">
        <v>405</v>
      </c>
      <c r="E861">
        <v>66800</v>
      </c>
    </row>
    <row r="862" spans="3:5" x14ac:dyDescent="0.4">
      <c r="C862" t="s">
        <v>760</v>
      </c>
      <c r="D862" t="s">
        <v>406</v>
      </c>
      <c r="E862">
        <v>54800</v>
      </c>
    </row>
    <row r="863" spans="3:5" x14ac:dyDescent="0.4">
      <c r="C863" t="s">
        <v>760</v>
      </c>
      <c r="D863" t="s">
        <v>407</v>
      </c>
      <c r="E863">
        <v>106600</v>
      </c>
    </row>
    <row r="864" spans="3:5" x14ac:dyDescent="0.4">
      <c r="C864" t="s">
        <v>760</v>
      </c>
      <c r="D864" t="s">
        <v>408</v>
      </c>
      <c r="E864">
        <v>42700</v>
      </c>
    </row>
    <row r="865" spans="3:5" x14ac:dyDescent="0.4">
      <c r="C865" t="s">
        <v>760</v>
      </c>
      <c r="D865" t="s">
        <v>409</v>
      </c>
      <c r="E865">
        <v>42700</v>
      </c>
    </row>
    <row r="866" spans="3:5" x14ac:dyDescent="0.4">
      <c r="C866" t="s">
        <v>760</v>
      </c>
      <c r="D866" t="s">
        <v>410</v>
      </c>
      <c r="E866">
        <v>54700</v>
      </c>
    </row>
    <row r="867" spans="3:5" x14ac:dyDescent="0.4">
      <c r="C867" t="s">
        <v>760</v>
      </c>
      <c r="D867" t="s">
        <v>411</v>
      </c>
      <c r="E867">
        <v>41700</v>
      </c>
    </row>
    <row r="868" spans="3:5" x14ac:dyDescent="0.4">
      <c r="C868" t="s">
        <v>760</v>
      </c>
      <c r="D868" t="s">
        <v>412</v>
      </c>
      <c r="E868">
        <v>47900</v>
      </c>
    </row>
    <row r="869" spans="3:5" x14ac:dyDescent="0.4">
      <c r="C869" t="s">
        <v>760</v>
      </c>
      <c r="D869" t="s">
        <v>413</v>
      </c>
      <c r="E869">
        <v>94400</v>
      </c>
    </row>
    <row r="870" spans="3:5" x14ac:dyDescent="0.4">
      <c r="C870" t="s">
        <v>760</v>
      </c>
      <c r="D870" t="s">
        <v>414</v>
      </c>
      <c r="E870">
        <v>58300</v>
      </c>
    </row>
    <row r="871" spans="3:5" x14ac:dyDescent="0.4">
      <c r="C871" t="s">
        <v>760</v>
      </c>
      <c r="D871" t="s">
        <v>415</v>
      </c>
      <c r="E871">
        <v>18200</v>
      </c>
    </row>
    <row r="872" spans="3:5" x14ac:dyDescent="0.4">
      <c r="C872" t="s">
        <v>760</v>
      </c>
      <c r="D872" t="s">
        <v>416</v>
      </c>
      <c r="E872">
        <v>23400</v>
      </c>
    </row>
    <row r="873" spans="3:5" x14ac:dyDescent="0.4">
      <c r="C873" t="s">
        <v>760</v>
      </c>
      <c r="D873" t="s">
        <v>417</v>
      </c>
      <c r="E873">
        <v>34000</v>
      </c>
    </row>
    <row r="874" spans="3:5" x14ac:dyDescent="0.4">
      <c r="C874" t="s">
        <v>760</v>
      </c>
      <c r="D874" t="s">
        <v>418</v>
      </c>
      <c r="E874">
        <v>86700</v>
      </c>
    </row>
    <row r="875" spans="3:5" x14ac:dyDescent="0.4">
      <c r="C875" t="s">
        <v>760</v>
      </c>
      <c r="D875" t="s">
        <v>419</v>
      </c>
      <c r="E875">
        <v>63400</v>
      </c>
    </row>
    <row r="876" spans="3:5" x14ac:dyDescent="0.4">
      <c r="C876" t="s">
        <v>760</v>
      </c>
      <c r="D876" t="s">
        <v>420</v>
      </c>
      <c r="E876">
        <v>20700</v>
      </c>
    </row>
    <row r="877" spans="3:5" x14ac:dyDescent="0.4">
      <c r="C877" t="s">
        <v>760</v>
      </c>
      <c r="D877" t="s">
        <v>421</v>
      </c>
      <c r="E877">
        <v>32200</v>
      </c>
    </row>
    <row r="878" spans="3:5" x14ac:dyDescent="0.4">
      <c r="C878" t="s">
        <v>760</v>
      </c>
      <c r="D878" t="s">
        <v>422</v>
      </c>
      <c r="E878">
        <v>60300</v>
      </c>
    </row>
    <row r="879" spans="3:5" x14ac:dyDescent="0.4">
      <c r="C879" t="s">
        <v>760</v>
      </c>
      <c r="D879" t="s">
        <v>423</v>
      </c>
      <c r="E879">
        <v>73400</v>
      </c>
    </row>
    <row r="880" spans="3:5" x14ac:dyDescent="0.4">
      <c r="C880" t="s">
        <v>760</v>
      </c>
      <c r="D880" t="s">
        <v>424</v>
      </c>
      <c r="E880">
        <v>44100</v>
      </c>
    </row>
    <row r="881" spans="3:5" x14ac:dyDescent="0.4">
      <c r="C881" t="s">
        <v>760</v>
      </c>
      <c r="D881" t="s">
        <v>425</v>
      </c>
      <c r="E881">
        <v>31900</v>
      </c>
    </row>
    <row r="882" spans="3:5" x14ac:dyDescent="0.4">
      <c r="C882" t="s">
        <v>760</v>
      </c>
      <c r="D882" t="s">
        <v>426</v>
      </c>
      <c r="E882">
        <v>41700</v>
      </c>
    </row>
    <row r="883" spans="3:5" x14ac:dyDescent="0.4">
      <c r="C883" t="s">
        <v>760</v>
      </c>
      <c r="D883" t="s">
        <v>427</v>
      </c>
      <c r="E883">
        <v>61600</v>
      </c>
    </row>
    <row r="884" spans="3:5" x14ac:dyDescent="0.4">
      <c r="C884" t="s">
        <v>760</v>
      </c>
      <c r="D884" t="s">
        <v>428</v>
      </c>
      <c r="E884">
        <v>21200</v>
      </c>
    </row>
    <row r="885" spans="3:5" x14ac:dyDescent="0.4">
      <c r="C885" t="s">
        <v>760</v>
      </c>
      <c r="D885" t="s">
        <v>429</v>
      </c>
      <c r="E885">
        <v>22900</v>
      </c>
    </row>
    <row r="886" spans="3:5" x14ac:dyDescent="0.4">
      <c r="C886" t="s">
        <v>760</v>
      </c>
      <c r="D886" t="s">
        <v>430</v>
      </c>
      <c r="E886">
        <v>27000</v>
      </c>
    </row>
    <row r="887" spans="3:5" x14ac:dyDescent="0.4">
      <c r="C887" t="s">
        <v>760</v>
      </c>
      <c r="D887" t="s">
        <v>431</v>
      </c>
      <c r="E887">
        <v>29300</v>
      </c>
    </row>
    <row r="888" spans="3:5" x14ac:dyDescent="0.4">
      <c r="C888" t="s">
        <v>760</v>
      </c>
      <c r="D888" t="s">
        <v>432</v>
      </c>
      <c r="E888">
        <v>29200</v>
      </c>
    </row>
    <row r="889" spans="3:5" x14ac:dyDescent="0.4">
      <c r="C889" t="s">
        <v>760</v>
      </c>
      <c r="D889" t="s">
        <v>433</v>
      </c>
      <c r="E889">
        <v>13400</v>
      </c>
    </row>
    <row r="890" spans="3:5" x14ac:dyDescent="0.4">
      <c r="C890" t="s">
        <v>760</v>
      </c>
      <c r="D890" t="s">
        <v>434</v>
      </c>
      <c r="E890">
        <v>18600</v>
      </c>
    </row>
    <row r="891" spans="3:5" x14ac:dyDescent="0.4">
      <c r="C891" t="s">
        <v>760</v>
      </c>
      <c r="D891" t="s">
        <v>435</v>
      </c>
      <c r="E891">
        <v>32800</v>
      </c>
    </row>
    <row r="892" spans="3:5" x14ac:dyDescent="0.4">
      <c r="C892" t="s">
        <v>760</v>
      </c>
      <c r="D892" t="s">
        <v>436</v>
      </c>
      <c r="E892">
        <v>23700</v>
      </c>
    </row>
    <row r="893" spans="3:5" x14ac:dyDescent="0.4">
      <c r="C893" t="s">
        <v>760</v>
      </c>
      <c r="D893" t="s">
        <v>437</v>
      </c>
      <c r="E893">
        <v>28800</v>
      </c>
    </row>
    <row r="894" spans="3:5" x14ac:dyDescent="0.4">
      <c r="C894" t="s">
        <v>760</v>
      </c>
      <c r="D894" t="s">
        <v>438</v>
      </c>
      <c r="E894">
        <v>30800</v>
      </c>
    </row>
    <row r="895" spans="3:5" x14ac:dyDescent="0.4">
      <c r="C895" t="s">
        <v>760</v>
      </c>
      <c r="D895" t="s">
        <v>439</v>
      </c>
      <c r="E895">
        <v>7700</v>
      </c>
    </row>
    <row r="896" spans="3:5" x14ac:dyDescent="0.4">
      <c r="C896" t="s">
        <v>760</v>
      </c>
      <c r="D896" t="s">
        <v>440</v>
      </c>
      <c r="E896">
        <v>17000</v>
      </c>
    </row>
    <row r="897" spans="3:5" x14ac:dyDescent="0.4">
      <c r="C897" t="s">
        <v>760</v>
      </c>
      <c r="D897" t="s">
        <v>441</v>
      </c>
      <c r="E897">
        <v>33700</v>
      </c>
    </row>
    <row r="898" spans="3:5" x14ac:dyDescent="0.4">
      <c r="C898" t="s">
        <v>760</v>
      </c>
      <c r="D898" t="s">
        <v>442</v>
      </c>
      <c r="E898">
        <v>7400</v>
      </c>
    </row>
    <row r="899" spans="3:5" x14ac:dyDescent="0.4">
      <c r="C899" t="s">
        <v>760</v>
      </c>
      <c r="D899" t="s">
        <v>443</v>
      </c>
      <c r="E899">
        <v>27500</v>
      </c>
    </row>
    <row r="900" spans="3:5" x14ac:dyDescent="0.4">
      <c r="C900" t="s">
        <v>760</v>
      </c>
      <c r="D900" t="s">
        <v>444</v>
      </c>
      <c r="E900">
        <v>13200</v>
      </c>
    </row>
    <row r="901" spans="3:5" x14ac:dyDescent="0.4">
      <c r="C901" t="s">
        <v>760</v>
      </c>
      <c r="D901" t="s">
        <v>445</v>
      </c>
      <c r="E901">
        <v>29200</v>
      </c>
    </row>
    <row r="902" spans="3:5" x14ac:dyDescent="0.4">
      <c r="C902" t="s">
        <v>760</v>
      </c>
      <c r="D902" t="s">
        <v>446</v>
      </c>
      <c r="E902">
        <v>37500</v>
      </c>
    </row>
    <row r="903" spans="3:5" x14ac:dyDescent="0.4">
      <c r="C903" t="s">
        <v>760</v>
      </c>
      <c r="D903" t="s">
        <v>447</v>
      </c>
      <c r="E903">
        <v>103000</v>
      </c>
    </row>
    <row r="904" spans="3:5" x14ac:dyDescent="0.4">
      <c r="C904" t="s">
        <v>760</v>
      </c>
      <c r="D904" t="s">
        <v>448</v>
      </c>
      <c r="E904">
        <v>32700</v>
      </c>
    </row>
    <row r="905" spans="3:5" x14ac:dyDescent="0.4">
      <c r="C905" t="s">
        <v>760</v>
      </c>
      <c r="D905" t="s">
        <v>449</v>
      </c>
      <c r="E905">
        <v>47500</v>
      </c>
    </row>
    <row r="906" spans="3:5" x14ac:dyDescent="0.4">
      <c r="C906" t="s">
        <v>760</v>
      </c>
      <c r="D906" t="s">
        <v>450</v>
      </c>
      <c r="E906">
        <v>29600</v>
      </c>
    </row>
    <row r="907" spans="3:5" x14ac:dyDescent="0.4">
      <c r="C907" t="s">
        <v>760</v>
      </c>
      <c r="D907" t="s">
        <v>451</v>
      </c>
      <c r="E907">
        <v>17400</v>
      </c>
    </row>
    <row r="908" spans="3:5" x14ac:dyDescent="0.4">
      <c r="C908" t="s">
        <v>760</v>
      </c>
      <c r="D908" t="s">
        <v>452</v>
      </c>
      <c r="E908">
        <v>63800</v>
      </c>
    </row>
    <row r="909" spans="3:5" x14ac:dyDescent="0.4">
      <c r="C909" t="s">
        <v>760</v>
      </c>
      <c r="D909" t="s">
        <v>453</v>
      </c>
      <c r="E909">
        <v>56800</v>
      </c>
    </row>
    <row r="910" spans="3:5" x14ac:dyDescent="0.4">
      <c r="C910" t="s">
        <v>760</v>
      </c>
      <c r="D910" t="s">
        <v>454</v>
      </c>
      <c r="E910">
        <v>29400</v>
      </c>
    </row>
    <row r="911" spans="3:5" x14ac:dyDescent="0.4">
      <c r="C911" t="s">
        <v>760</v>
      </c>
      <c r="D911" t="s">
        <v>455</v>
      </c>
      <c r="E911">
        <v>53300</v>
      </c>
    </row>
    <row r="912" spans="3:5" x14ac:dyDescent="0.4">
      <c r="C912" t="s">
        <v>760</v>
      </c>
      <c r="D912" t="s">
        <v>456</v>
      </c>
      <c r="E912">
        <v>21300</v>
      </c>
    </row>
    <row r="913" spans="3:5" x14ac:dyDescent="0.4">
      <c r="C913" t="s">
        <v>760</v>
      </c>
      <c r="D913" t="s">
        <v>457</v>
      </c>
      <c r="E913">
        <v>40500</v>
      </c>
    </row>
    <row r="914" spans="3:5" x14ac:dyDescent="0.4">
      <c r="C914" t="s">
        <v>760</v>
      </c>
      <c r="D914" t="s">
        <v>458</v>
      </c>
      <c r="E914">
        <v>23900</v>
      </c>
    </row>
    <row r="915" spans="3:5" x14ac:dyDescent="0.4">
      <c r="C915" t="s">
        <v>760</v>
      </c>
      <c r="D915" t="s">
        <v>459</v>
      </c>
      <c r="E915">
        <v>16500</v>
      </c>
    </row>
    <row r="916" spans="3:5" x14ac:dyDescent="0.4">
      <c r="C916" t="s">
        <v>760</v>
      </c>
      <c r="D916" t="s">
        <v>460</v>
      </c>
      <c r="E916">
        <v>32700</v>
      </c>
    </row>
    <row r="917" spans="3:5" x14ac:dyDescent="0.4">
      <c r="C917" t="s">
        <v>760</v>
      </c>
      <c r="D917" t="s">
        <v>461</v>
      </c>
      <c r="E917">
        <v>35200</v>
      </c>
    </row>
    <row r="918" spans="3:5" x14ac:dyDescent="0.4">
      <c r="C918" t="s">
        <v>760</v>
      </c>
      <c r="D918" t="s">
        <v>462</v>
      </c>
      <c r="E918">
        <v>17100</v>
      </c>
    </row>
    <row r="919" spans="3:5" x14ac:dyDescent="0.4">
      <c r="C919" t="s">
        <v>760</v>
      </c>
      <c r="D919" t="s">
        <v>463</v>
      </c>
      <c r="E919">
        <v>15600</v>
      </c>
    </row>
    <row r="920" spans="3:5" x14ac:dyDescent="0.4">
      <c r="C920" t="s">
        <v>760</v>
      </c>
      <c r="D920" t="s">
        <v>464</v>
      </c>
      <c r="E920">
        <v>39000</v>
      </c>
    </row>
    <row r="921" spans="3:5" x14ac:dyDescent="0.4">
      <c r="C921" t="s">
        <v>760</v>
      </c>
      <c r="D921" t="s">
        <v>465</v>
      </c>
      <c r="E921">
        <v>73800</v>
      </c>
    </row>
    <row r="922" spans="3:5" x14ac:dyDescent="0.4">
      <c r="C922" t="s">
        <v>760</v>
      </c>
      <c r="D922" t="s">
        <v>466</v>
      </c>
      <c r="E922">
        <v>27300</v>
      </c>
    </row>
    <row r="923" spans="3:5" x14ac:dyDescent="0.4">
      <c r="C923" t="s">
        <v>760</v>
      </c>
      <c r="D923" t="s">
        <v>467</v>
      </c>
      <c r="E923">
        <v>136700</v>
      </c>
    </row>
    <row r="924" spans="3:5" x14ac:dyDescent="0.4">
      <c r="C924" t="s">
        <v>760</v>
      </c>
      <c r="D924" t="s">
        <v>468</v>
      </c>
      <c r="E924">
        <v>25300</v>
      </c>
    </row>
    <row r="925" spans="3:5" x14ac:dyDescent="0.4">
      <c r="C925" t="s">
        <v>760</v>
      </c>
      <c r="D925" t="s">
        <v>469</v>
      </c>
      <c r="E925">
        <v>27600</v>
      </c>
    </row>
    <row r="926" spans="3:5" x14ac:dyDescent="0.4">
      <c r="C926" t="s">
        <v>760</v>
      </c>
      <c r="D926" t="s">
        <v>470</v>
      </c>
      <c r="E926">
        <v>35200</v>
      </c>
    </row>
    <row r="927" spans="3:5" x14ac:dyDescent="0.4">
      <c r="C927" t="s">
        <v>760</v>
      </c>
      <c r="D927" t="s">
        <v>471</v>
      </c>
      <c r="E927">
        <v>16300</v>
      </c>
    </row>
    <row r="928" spans="3:5" x14ac:dyDescent="0.4">
      <c r="C928" t="s">
        <v>760</v>
      </c>
      <c r="D928" t="s">
        <v>472</v>
      </c>
      <c r="E928">
        <v>21200</v>
      </c>
    </row>
    <row r="929" spans="3:5" x14ac:dyDescent="0.4">
      <c r="C929" t="s">
        <v>760</v>
      </c>
      <c r="D929" t="s">
        <v>473</v>
      </c>
      <c r="E929">
        <v>16800</v>
      </c>
    </row>
    <row r="930" spans="3:5" x14ac:dyDescent="0.4">
      <c r="C930" t="s">
        <v>760</v>
      </c>
      <c r="D930" t="s">
        <v>474</v>
      </c>
      <c r="E930">
        <v>45200</v>
      </c>
    </row>
    <row r="931" spans="3:5" x14ac:dyDescent="0.4">
      <c r="C931" t="s">
        <v>760</v>
      </c>
      <c r="D931" t="s">
        <v>475</v>
      </c>
      <c r="E931">
        <v>38900</v>
      </c>
    </row>
    <row r="932" spans="3:5" x14ac:dyDescent="0.4">
      <c r="C932" t="s">
        <v>760</v>
      </c>
      <c r="D932" t="s">
        <v>476</v>
      </c>
      <c r="E932">
        <v>81900</v>
      </c>
    </row>
    <row r="933" spans="3:5" x14ac:dyDescent="0.4">
      <c r="C933" t="s">
        <v>760</v>
      </c>
      <c r="D933" t="s">
        <v>477</v>
      </c>
      <c r="E933">
        <v>29000</v>
      </c>
    </row>
    <row r="934" spans="3:5" x14ac:dyDescent="0.4">
      <c r="C934" t="s">
        <v>760</v>
      </c>
      <c r="D934" t="s">
        <v>478</v>
      </c>
      <c r="E934">
        <v>44600</v>
      </c>
    </row>
    <row r="935" spans="3:5" x14ac:dyDescent="0.4">
      <c r="C935" t="s">
        <v>760</v>
      </c>
      <c r="D935" t="s">
        <v>479</v>
      </c>
      <c r="E935">
        <v>21200</v>
      </c>
    </row>
    <row r="936" spans="3:5" x14ac:dyDescent="0.4">
      <c r="C936" t="s">
        <v>760</v>
      </c>
      <c r="D936" t="s">
        <v>480</v>
      </c>
      <c r="E936">
        <v>38900</v>
      </c>
    </row>
    <row r="937" spans="3:5" x14ac:dyDescent="0.4">
      <c r="C937" t="s">
        <v>760</v>
      </c>
      <c r="D937" t="s">
        <v>481</v>
      </c>
      <c r="E937">
        <v>19000</v>
      </c>
    </row>
    <row r="938" spans="3:5" x14ac:dyDescent="0.4">
      <c r="C938" t="s">
        <v>760</v>
      </c>
      <c r="D938" t="s">
        <v>482</v>
      </c>
      <c r="E938">
        <v>26800</v>
      </c>
    </row>
    <row r="939" spans="3:5" x14ac:dyDescent="0.4">
      <c r="C939" t="s">
        <v>760</v>
      </c>
      <c r="D939" t="s">
        <v>483</v>
      </c>
      <c r="E939">
        <v>17900</v>
      </c>
    </row>
    <row r="940" spans="3:5" x14ac:dyDescent="0.4">
      <c r="C940" t="s">
        <v>760</v>
      </c>
      <c r="D940" t="s">
        <v>484</v>
      </c>
      <c r="E940">
        <v>21000</v>
      </c>
    </row>
    <row r="941" spans="3:5" x14ac:dyDescent="0.4">
      <c r="C941" t="s">
        <v>760</v>
      </c>
      <c r="D941" t="s">
        <v>485</v>
      </c>
      <c r="E941">
        <v>30300</v>
      </c>
    </row>
    <row r="942" spans="3:5" x14ac:dyDescent="0.4">
      <c r="C942" t="s">
        <v>760</v>
      </c>
      <c r="D942" t="s">
        <v>486</v>
      </c>
      <c r="E942">
        <v>37800</v>
      </c>
    </row>
    <row r="943" spans="3:5" x14ac:dyDescent="0.4">
      <c r="C943" t="s">
        <v>760</v>
      </c>
      <c r="D943" t="s">
        <v>487</v>
      </c>
      <c r="E943">
        <v>42300</v>
      </c>
    </row>
    <row r="944" spans="3:5" x14ac:dyDescent="0.4">
      <c r="C944" t="s">
        <v>760</v>
      </c>
      <c r="D944" t="s">
        <v>488</v>
      </c>
      <c r="E944">
        <v>47200</v>
      </c>
    </row>
    <row r="945" spans="3:5" x14ac:dyDescent="0.4">
      <c r="C945" t="s">
        <v>760</v>
      </c>
      <c r="D945" t="s">
        <v>489</v>
      </c>
      <c r="E945">
        <v>37100</v>
      </c>
    </row>
    <row r="946" spans="3:5" x14ac:dyDescent="0.4">
      <c r="C946" t="s">
        <v>760</v>
      </c>
      <c r="D946" t="s">
        <v>490</v>
      </c>
      <c r="E946">
        <v>54000</v>
      </c>
    </row>
    <row r="947" spans="3:5" x14ac:dyDescent="0.4">
      <c r="C947" t="s">
        <v>760</v>
      </c>
      <c r="D947" t="s">
        <v>491</v>
      </c>
      <c r="E947">
        <v>19000</v>
      </c>
    </row>
    <row r="948" spans="3:5" x14ac:dyDescent="0.4">
      <c r="C948" t="s">
        <v>760</v>
      </c>
      <c r="D948" t="s">
        <v>492</v>
      </c>
      <c r="E948">
        <v>18500</v>
      </c>
    </row>
    <row r="949" spans="3:5" x14ac:dyDescent="0.4">
      <c r="C949" t="s">
        <v>760</v>
      </c>
      <c r="D949" t="s">
        <v>493</v>
      </c>
      <c r="E949">
        <v>16200</v>
      </c>
    </row>
    <row r="950" spans="3:5" x14ac:dyDescent="0.4">
      <c r="C950" t="s">
        <v>760</v>
      </c>
      <c r="D950" t="s">
        <v>494</v>
      </c>
      <c r="E950">
        <v>137800</v>
      </c>
    </row>
    <row r="951" spans="3:5" x14ac:dyDescent="0.4">
      <c r="C951" t="s">
        <v>760</v>
      </c>
      <c r="D951" t="s">
        <v>495</v>
      </c>
      <c r="E951">
        <v>52700</v>
      </c>
    </row>
    <row r="952" spans="3:5" x14ac:dyDescent="0.4">
      <c r="C952" t="s">
        <v>760</v>
      </c>
      <c r="D952" t="s">
        <v>496</v>
      </c>
      <c r="E952">
        <v>56600</v>
      </c>
    </row>
    <row r="953" spans="3:5" x14ac:dyDescent="0.4">
      <c r="C953" t="s">
        <v>760</v>
      </c>
      <c r="D953" t="s">
        <v>497</v>
      </c>
      <c r="E953">
        <v>181700</v>
      </c>
    </row>
    <row r="954" spans="3:5" x14ac:dyDescent="0.4">
      <c r="C954" t="s">
        <v>760</v>
      </c>
      <c r="D954" t="s">
        <v>498</v>
      </c>
      <c r="E954">
        <v>83900</v>
      </c>
    </row>
    <row r="955" spans="3:5" x14ac:dyDescent="0.4">
      <c r="C955" t="s">
        <v>760</v>
      </c>
      <c r="D955" t="s">
        <v>499</v>
      </c>
      <c r="E955">
        <v>35800</v>
      </c>
    </row>
    <row r="956" spans="3:5" x14ac:dyDescent="0.4">
      <c r="C956" t="s">
        <v>760</v>
      </c>
      <c r="D956" t="s">
        <v>500</v>
      </c>
      <c r="E956">
        <v>46700</v>
      </c>
    </row>
    <row r="957" spans="3:5" x14ac:dyDescent="0.4">
      <c r="C957" t="s">
        <v>760</v>
      </c>
      <c r="D957" t="s">
        <v>501</v>
      </c>
      <c r="E957">
        <v>33800</v>
      </c>
    </row>
    <row r="958" spans="3:5" x14ac:dyDescent="0.4">
      <c r="C958" t="s">
        <v>760</v>
      </c>
      <c r="D958" t="s">
        <v>502</v>
      </c>
      <c r="E958">
        <v>85600</v>
      </c>
    </row>
    <row r="959" spans="3:5" x14ac:dyDescent="0.4">
      <c r="C959" t="s">
        <v>760</v>
      </c>
      <c r="D959" t="s">
        <v>503</v>
      </c>
      <c r="E959">
        <v>24500</v>
      </c>
    </row>
    <row r="960" spans="3:5" x14ac:dyDescent="0.4">
      <c r="C960" t="s">
        <v>760</v>
      </c>
      <c r="D960" t="s">
        <v>504</v>
      </c>
      <c r="E960">
        <v>22200</v>
      </c>
    </row>
    <row r="961" spans="3:5" x14ac:dyDescent="0.4">
      <c r="C961" t="s">
        <v>760</v>
      </c>
      <c r="D961" t="s">
        <v>505</v>
      </c>
      <c r="E961">
        <v>38300</v>
      </c>
    </row>
    <row r="962" spans="3:5" x14ac:dyDescent="0.4">
      <c r="C962" t="s">
        <v>760</v>
      </c>
      <c r="D962" t="s">
        <v>506</v>
      </c>
      <c r="E962">
        <v>100000</v>
      </c>
    </row>
    <row r="963" spans="3:5" x14ac:dyDescent="0.4">
      <c r="C963" t="s">
        <v>760</v>
      </c>
      <c r="D963" t="s">
        <v>507</v>
      </c>
      <c r="E963">
        <v>46900</v>
      </c>
    </row>
    <row r="964" spans="3:5" x14ac:dyDescent="0.4">
      <c r="C964" t="s">
        <v>760</v>
      </c>
      <c r="D964" t="s">
        <v>508</v>
      </c>
      <c r="E964">
        <v>62500</v>
      </c>
    </row>
    <row r="965" spans="3:5" x14ac:dyDescent="0.4">
      <c r="C965" t="s">
        <v>760</v>
      </c>
      <c r="D965" t="s">
        <v>509</v>
      </c>
      <c r="E965">
        <v>27900</v>
      </c>
    </row>
    <row r="966" spans="3:5" x14ac:dyDescent="0.4">
      <c r="C966" t="s">
        <v>760</v>
      </c>
      <c r="D966" t="s">
        <v>510</v>
      </c>
      <c r="E966">
        <v>44300</v>
      </c>
    </row>
    <row r="967" spans="3:5" x14ac:dyDescent="0.4">
      <c r="C967" t="s">
        <v>760</v>
      </c>
      <c r="D967" t="s">
        <v>511</v>
      </c>
      <c r="E967">
        <v>56800</v>
      </c>
    </row>
    <row r="968" spans="3:5" x14ac:dyDescent="0.4">
      <c r="C968" t="s">
        <v>760</v>
      </c>
      <c r="D968" t="s">
        <v>512</v>
      </c>
      <c r="E968">
        <v>303600</v>
      </c>
    </row>
    <row r="969" spans="3:5" x14ac:dyDescent="0.4">
      <c r="C969" t="s">
        <v>760</v>
      </c>
      <c r="D969" t="s">
        <v>695</v>
      </c>
      <c r="E969">
        <v>172100</v>
      </c>
    </row>
    <row r="970" spans="3:5" x14ac:dyDescent="0.4">
      <c r="C970" t="s">
        <v>760</v>
      </c>
      <c r="D970" t="s">
        <v>696</v>
      </c>
      <c r="E970">
        <v>177000</v>
      </c>
    </row>
    <row r="971" spans="3:5" x14ac:dyDescent="0.4">
      <c r="C971" t="s">
        <v>760</v>
      </c>
      <c r="D971" t="s">
        <v>697</v>
      </c>
      <c r="E971">
        <v>185200</v>
      </c>
    </row>
    <row r="972" spans="3:5" x14ac:dyDescent="0.4">
      <c r="C972" t="s">
        <v>760</v>
      </c>
      <c r="D972" t="s">
        <v>698</v>
      </c>
      <c r="E972">
        <v>155700</v>
      </c>
    </row>
    <row r="973" spans="3:5" x14ac:dyDescent="0.4">
      <c r="C973" t="s">
        <v>760</v>
      </c>
      <c r="D973" t="s">
        <v>699</v>
      </c>
      <c r="E973">
        <v>151400</v>
      </c>
    </row>
    <row r="974" spans="3:5" x14ac:dyDescent="0.4">
      <c r="C974" t="s">
        <v>760</v>
      </c>
      <c r="D974" t="s">
        <v>700</v>
      </c>
      <c r="E974">
        <v>96300</v>
      </c>
    </row>
    <row r="975" spans="3:5" x14ac:dyDescent="0.4">
      <c r="C975" t="s">
        <v>760</v>
      </c>
      <c r="D975" t="s">
        <v>701</v>
      </c>
      <c r="E975">
        <v>88600</v>
      </c>
    </row>
    <row r="976" spans="3:5" x14ac:dyDescent="0.4">
      <c r="C976" t="s">
        <v>760</v>
      </c>
      <c r="D976" t="s">
        <v>702</v>
      </c>
      <c r="E976">
        <v>72800</v>
      </c>
    </row>
    <row r="977" spans="3:5" x14ac:dyDescent="0.4">
      <c r="C977" t="s">
        <v>760</v>
      </c>
      <c r="D977" t="s">
        <v>703</v>
      </c>
      <c r="E977">
        <v>46200</v>
      </c>
    </row>
    <row r="978" spans="3:5" x14ac:dyDescent="0.4">
      <c r="C978" t="s">
        <v>760</v>
      </c>
      <c r="D978" t="s">
        <v>704</v>
      </c>
      <c r="E978">
        <v>96200</v>
      </c>
    </row>
    <row r="979" spans="3:5" x14ac:dyDescent="0.4">
      <c r="C979" t="s">
        <v>760</v>
      </c>
      <c r="D979" t="s">
        <v>705</v>
      </c>
      <c r="E979">
        <v>90300</v>
      </c>
    </row>
    <row r="980" spans="3:5" x14ac:dyDescent="0.4">
      <c r="C980" t="s">
        <v>760</v>
      </c>
      <c r="D980" t="s">
        <v>706</v>
      </c>
      <c r="E980">
        <v>68200</v>
      </c>
    </row>
    <row r="981" spans="3:5" x14ac:dyDescent="0.4">
      <c r="C981" t="s">
        <v>760</v>
      </c>
      <c r="D981" t="s">
        <v>707</v>
      </c>
      <c r="E981">
        <v>110300</v>
      </c>
    </row>
    <row r="982" spans="3:5" x14ac:dyDescent="0.4">
      <c r="C982" t="s">
        <v>760</v>
      </c>
      <c r="D982" t="s">
        <v>708</v>
      </c>
      <c r="E982">
        <v>123600</v>
      </c>
    </row>
    <row r="983" spans="3:5" x14ac:dyDescent="0.4">
      <c r="C983" t="s">
        <v>760</v>
      </c>
      <c r="D983" t="s">
        <v>709</v>
      </c>
      <c r="E983">
        <v>66900</v>
      </c>
    </row>
    <row r="984" spans="3:5" x14ac:dyDescent="0.4">
      <c r="C984" t="s">
        <v>760</v>
      </c>
      <c r="D984" t="s">
        <v>710</v>
      </c>
      <c r="E984">
        <v>81100</v>
      </c>
    </row>
    <row r="985" spans="3:5" x14ac:dyDescent="0.4">
      <c r="C985" t="s">
        <v>760</v>
      </c>
      <c r="D985" t="s">
        <v>711</v>
      </c>
      <c r="E985">
        <v>87700</v>
      </c>
    </row>
    <row r="986" spans="3:5" x14ac:dyDescent="0.4">
      <c r="C986" t="s">
        <v>760</v>
      </c>
      <c r="D986" t="s">
        <v>712</v>
      </c>
      <c r="E986">
        <v>76800</v>
      </c>
    </row>
    <row r="987" spans="3:5" x14ac:dyDescent="0.4">
      <c r="C987" t="s">
        <v>760</v>
      </c>
      <c r="D987" t="s">
        <v>713</v>
      </c>
      <c r="E987">
        <v>82700</v>
      </c>
    </row>
    <row r="988" spans="3:5" x14ac:dyDescent="0.4">
      <c r="C988" t="s">
        <v>760</v>
      </c>
      <c r="D988" t="s">
        <v>714</v>
      </c>
      <c r="E988">
        <v>90200</v>
      </c>
    </row>
    <row r="989" spans="3:5" x14ac:dyDescent="0.4">
      <c r="C989" t="s">
        <v>760</v>
      </c>
      <c r="D989" t="s">
        <v>715</v>
      </c>
      <c r="E989">
        <v>43500</v>
      </c>
    </row>
    <row r="990" spans="3:5" x14ac:dyDescent="0.4">
      <c r="C990" t="s">
        <v>760</v>
      </c>
      <c r="D990" t="s">
        <v>716</v>
      </c>
      <c r="E990">
        <v>68200</v>
      </c>
    </row>
    <row r="991" spans="3:5" x14ac:dyDescent="0.4">
      <c r="C991" t="s">
        <v>760</v>
      </c>
      <c r="D991" t="s">
        <v>717</v>
      </c>
      <c r="E991">
        <v>69100</v>
      </c>
    </row>
    <row r="992" spans="3:5" x14ac:dyDescent="0.4">
      <c r="C992" t="s">
        <v>760</v>
      </c>
      <c r="D992" t="s">
        <v>718</v>
      </c>
      <c r="E992">
        <v>120500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1059100</v>
      </c>
    </row>
    <row r="999" spans="3:5" x14ac:dyDescent="0.4">
      <c r="C999" t="s">
        <v>761</v>
      </c>
      <c r="D999" t="s">
        <v>513</v>
      </c>
      <c r="E999">
        <v>1938600</v>
      </c>
    </row>
    <row r="1000" spans="3:5" x14ac:dyDescent="0.4">
      <c r="C1000" t="s">
        <v>761</v>
      </c>
      <c r="D1000" t="s">
        <v>514</v>
      </c>
      <c r="E1000">
        <v>525500</v>
      </c>
    </row>
    <row r="1001" spans="3:5" x14ac:dyDescent="0.4">
      <c r="C1001" t="s">
        <v>761</v>
      </c>
      <c r="D1001" t="s">
        <v>515</v>
      </c>
      <c r="E1001">
        <v>422300</v>
      </c>
    </row>
    <row r="1002" spans="3:5" x14ac:dyDescent="0.4">
      <c r="C1002" t="s">
        <v>761</v>
      </c>
      <c r="D1002" t="s">
        <v>516</v>
      </c>
      <c r="E1002">
        <v>415600</v>
      </c>
    </row>
    <row r="1003" spans="3:5" x14ac:dyDescent="0.4">
      <c r="C1003" t="s">
        <v>761</v>
      </c>
      <c r="D1003" t="s">
        <v>517</v>
      </c>
      <c r="E1003">
        <v>349500</v>
      </c>
    </row>
    <row r="1004" spans="3:5" x14ac:dyDescent="0.4">
      <c r="C1004" t="s">
        <v>761</v>
      </c>
      <c r="D1004" t="s">
        <v>518</v>
      </c>
      <c r="E1004">
        <v>338500</v>
      </c>
    </row>
    <row r="1005" spans="3:5" x14ac:dyDescent="0.4">
      <c r="C1005" t="s">
        <v>761</v>
      </c>
      <c r="D1005" t="s">
        <v>519</v>
      </c>
      <c r="E1005">
        <v>580400</v>
      </c>
    </row>
    <row r="1006" spans="3:5" x14ac:dyDescent="0.4">
      <c r="C1006" t="s">
        <v>761</v>
      </c>
      <c r="D1006" t="s">
        <v>520</v>
      </c>
      <c r="E1006">
        <v>307700</v>
      </c>
    </row>
    <row r="1007" spans="3:5" x14ac:dyDescent="0.4">
      <c r="C1007" t="s">
        <v>761</v>
      </c>
      <c r="D1007" t="s">
        <v>521</v>
      </c>
      <c r="E1007">
        <v>675500</v>
      </c>
    </row>
    <row r="1008" spans="3:5" x14ac:dyDescent="0.4">
      <c r="C1008" t="s">
        <v>761</v>
      </c>
      <c r="D1008" t="s">
        <v>522</v>
      </c>
      <c r="E1008">
        <v>1355700</v>
      </c>
    </row>
    <row r="1009" spans="3:5" x14ac:dyDescent="0.4">
      <c r="C1009" t="s">
        <v>761</v>
      </c>
      <c r="D1009" t="s">
        <v>523</v>
      </c>
      <c r="E1009">
        <v>601400</v>
      </c>
    </row>
    <row r="1010" spans="3:5" x14ac:dyDescent="0.4">
      <c r="C1010" t="s">
        <v>761</v>
      </c>
      <c r="D1010" t="s">
        <v>524</v>
      </c>
      <c r="E1010">
        <v>420700</v>
      </c>
    </row>
    <row r="1011" spans="3:5" x14ac:dyDescent="0.4">
      <c r="C1011" t="s">
        <v>761</v>
      </c>
      <c r="D1011" t="s">
        <v>525</v>
      </c>
      <c r="E1011">
        <v>549700</v>
      </c>
    </row>
    <row r="1012" spans="3:5" x14ac:dyDescent="0.4">
      <c r="C1012" t="s">
        <v>761</v>
      </c>
      <c r="D1012" t="s">
        <v>526</v>
      </c>
      <c r="E1012">
        <v>822700</v>
      </c>
    </row>
    <row r="1013" spans="3:5" x14ac:dyDescent="0.4">
      <c r="C1013" t="s">
        <v>761</v>
      </c>
      <c r="D1013" t="s">
        <v>527</v>
      </c>
      <c r="E1013">
        <v>453600</v>
      </c>
    </row>
    <row r="1014" spans="3:5" x14ac:dyDescent="0.4">
      <c r="C1014" t="s">
        <v>761</v>
      </c>
      <c r="D1014" t="s">
        <v>528</v>
      </c>
      <c r="E1014">
        <v>393200</v>
      </c>
    </row>
    <row r="1015" spans="3:5" x14ac:dyDescent="0.4">
      <c r="C1015" t="s">
        <v>761</v>
      </c>
      <c r="D1015" t="s">
        <v>529</v>
      </c>
      <c r="E1015">
        <v>513600</v>
      </c>
    </row>
    <row r="1016" spans="3:5" x14ac:dyDescent="0.4">
      <c r="C1016" t="s">
        <v>761</v>
      </c>
      <c r="D1016" t="s">
        <v>530</v>
      </c>
      <c r="E1016">
        <v>605000</v>
      </c>
    </row>
    <row r="1017" spans="3:5" x14ac:dyDescent="0.4">
      <c r="C1017" t="s">
        <v>761</v>
      </c>
      <c r="D1017" t="s">
        <v>531</v>
      </c>
      <c r="E1017">
        <v>602700</v>
      </c>
    </row>
    <row r="1018" spans="3:5" x14ac:dyDescent="0.4">
      <c r="C1018" t="s">
        <v>761</v>
      </c>
      <c r="D1018" t="s">
        <v>532</v>
      </c>
      <c r="E1018">
        <v>501400</v>
      </c>
    </row>
    <row r="1019" spans="3:5" x14ac:dyDescent="0.4">
      <c r="C1019" t="s">
        <v>761</v>
      </c>
      <c r="D1019" t="s">
        <v>533</v>
      </c>
      <c r="E1019">
        <v>522300</v>
      </c>
    </row>
    <row r="1020" spans="3:5" x14ac:dyDescent="0.4">
      <c r="C1020" t="s">
        <v>761</v>
      </c>
      <c r="D1020" t="s">
        <v>534</v>
      </c>
      <c r="E1020">
        <v>553400</v>
      </c>
    </row>
    <row r="1021" spans="3:5" x14ac:dyDescent="0.4">
      <c r="C1021" t="s">
        <v>761</v>
      </c>
      <c r="D1021" t="s">
        <v>535</v>
      </c>
      <c r="E1021">
        <v>416200</v>
      </c>
    </row>
    <row r="1022" spans="3:5" x14ac:dyDescent="0.4">
      <c r="C1022" t="s">
        <v>761</v>
      </c>
      <c r="D1022" t="s">
        <v>536</v>
      </c>
      <c r="E1022">
        <v>278000</v>
      </c>
    </row>
    <row r="1023" spans="3:5" x14ac:dyDescent="0.4">
      <c r="C1023" t="s">
        <v>761</v>
      </c>
      <c r="D1023" t="s">
        <v>537</v>
      </c>
      <c r="E1023">
        <v>435400</v>
      </c>
    </row>
    <row r="1024" spans="3:5" x14ac:dyDescent="0.4">
      <c r="C1024" t="s">
        <v>761</v>
      </c>
      <c r="D1024" t="s">
        <v>538</v>
      </c>
      <c r="E1024">
        <v>320400</v>
      </c>
    </row>
    <row r="1025" spans="3:5" x14ac:dyDescent="0.4">
      <c r="C1025" t="s">
        <v>761</v>
      </c>
      <c r="D1025" t="s">
        <v>539</v>
      </c>
      <c r="E1025">
        <v>403500</v>
      </c>
    </row>
    <row r="1026" spans="3:5" x14ac:dyDescent="0.4">
      <c r="C1026" t="s">
        <v>761</v>
      </c>
      <c r="D1026" t="s">
        <v>540</v>
      </c>
      <c r="E1026">
        <v>297000</v>
      </c>
    </row>
    <row r="1027" spans="3:5" x14ac:dyDescent="0.4">
      <c r="C1027" t="s">
        <v>761</v>
      </c>
      <c r="D1027" t="s">
        <v>541</v>
      </c>
      <c r="E1027">
        <v>208200</v>
      </c>
    </row>
    <row r="1028" spans="3:5" x14ac:dyDescent="0.4">
      <c r="C1028" t="s">
        <v>761</v>
      </c>
      <c r="D1028" t="s">
        <v>542</v>
      </c>
      <c r="E1028">
        <v>215500</v>
      </c>
    </row>
    <row r="1029" spans="3:5" x14ac:dyDescent="0.4">
      <c r="C1029" t="s">
        <v>761</v>
      </c>
      <c r="D1029" t="s">
        <v>543</v>
      </c>
      <c r="E1029">
        <v>169800</v>
      </c>
    </row>
    <row r="1030" spans="3:5" x14ac:dyDescent="0.4">
      <c r="C1030" t="s">
        <v>761</v>
      </c>
      <c r="D1030" t="s">
        <v>544</v>
      </c>
      <c r="E1030">
        <v>178000</v>
      </c>
    </row>
    <row r="1031" spans="3:5" x14ac:dyDescent="0.4">
      <c r="C1031" t="s">
        <v>761</v>
      </c>
      <c r="D1031" t="s">
        <v>545</v>
      </c>
      <c r="E1031">
        <v>134500</v>
      </c>
    </row>
    <row r="1032" spans="3:5" x14ac:dyDescent="0.4">
      <c r="C1032" t="s">
        <v>761</v>
      </c>
      <c r="D1032" t="s">
        <v>546</v>
      </c>
      <c r="E1032">
        <v>360500</v>
      </c>
    </row>
    <row r="1033" spans="3:5" x14ac:dyDescent="0.4">
      <c r="C1033" t="s">
        <v>761</v>
      </c>
      <c r="D1033" t="s">
        <v>547</v>
      </c>
      <c r="E1033">
        <v>166400</v>
      </c>
    </row>
    <row r="1034" spans="3:5" x14ac:dyDescent="0.4">
      <c r="C1034" t="s">
        <v>761</v>
      </c>
      <c r="D1034" t="s">
        <v>548</v>
      </c>
      <c r="E1034">
        <v>285400</v>
      </c>
    </row>
    <row r="1035" spans="3:5" x14ac:dyDescent="0.4">
      <c r="C1035" t="s">
        <v>761</v>
      </c>
      <c r="D1035" t="s">
        <v>549</v>
      </c>
      <c r="E1035">
        <v>220000</v>
      </c>
    </row>
    <row r="1036" spans="3:5" x14ac:dyDescent="0.4">
      <c r="C1036" t="s">
        <v>761</v>
      </c>
      <c r="D1036" t="s">
        <v>550</v>
      </c>
      <c r="E1036">
        <v>172900</v>
      </c>
    </row>
    <row r="1037" spans="3:5" x14ac:dyDescent="0.4">
      <c r="C1037" t="s">
        <v>761</v>
      </c>
      <c r="D1037" t="s">
        <v>551</v>
      </c>
      <c r="E1037">
        <v>105200</v>
      </c>
    </row>
    <row r="1038" spans="3:5" x14ac:dyDescent="0.4">
      <c r="C1038" t="s">
        <v>761</v>
      </c>
      <c r="D1038" t="s">
        <v>552</v>
      </c>
      <c r="E1038">
        <v>89100</v>
      </c>
    </row>
    <row r="1039" spans="3:5" x14ac:dyDescent="0.4">
      <c r="C1039" t="s">
        <v>761</v>
      </c>
      <c r="D1039" t="s">
        <v>553</v>
      </c>
      <c r="E1039">
        <v>151900</v>
      </c>
    </row>
    <row r="1040" spans="3:5" x14ac:dyDescent="0.4">
      <c r="C1040" t="s">
        <v>761</v>
      </c>
      <c r="D1040" t="s">
        <v>554</v>
      </c>
      <c r="E1040">
        <v>141200</v>
      </c>
    </row>
    <row r="1041" spans="3:5" x14ac:dyDescent="0.4">
      <c r="C1041" t="s">
        <v>761</v>
      </c>
      <c r="D1041" t="s">
        <v>555</v>
      </c>
      <c r="E1041">
        <v>90800</v>
      </c>
    </row>
    <row r="1042" spans="3:5" x14ac:dyDescent="0.4">
      <c r="C1042" t="s">
        <v>761</v>
      </c>
      <c r="D1042" t="s">
        <v>556</v>
      </c>
      <c r="E1042">
        <v>93800</v>
      </c>
    </row>
    <row r="1043" spans="3:5" x14ac:dyDescent="0.4">
      <c r="C1043" t="s">
        <v>761</v>
      </c>
      <c r="D1043" t="s">
        <v>557</v>
      </c>
      <c r="E1043">
        <v>84500</v>
      </c>
    </row>
    <row r="1044" spans="3:5" x14ac:dyDescent="0.4">
      <c r="C1044" t="s">
        <v>761</v>
      </c>
      <c r="D1044" t="s">
        <v>558</v>
      </c>
      <c r="E1044">
        <v>306500</v>
      </c>
    </row>
    <row r="1045" spans="3:5" x14ac:dyDescent="0.4">
      <c r="C1045" t="s">
        <v>761</v>
      </c>
      <c r="D1045" t="s">
        <v>559</v>
      </c>
      <c r="E1045">
        <v>247300</v>
      </c>
    </row>
    <row r="1046" spans="3:5" x14ac:dyDescent="0.4">
      <c r="C1046" t="s">
        <v>761</v>
      </c>
      <c r="D1046" t="s">
        <v>560</v>
      </c>
      <c r="E1046">
        <v>112200</v>
      </c>
    </row>
    <row r="1047" spans="3:5" x14ac:dyDescent="0.4">
      <c r="C1047" t="s">
        <v>761</v>
      </c>
      <c r="D1047" t="s">
        <v>561</v>
      </c>
      <c r="E1047">
        <v>122800</v>
      </c>
    </row>
    <row r="1048" spans="3:5" x14ac:dyDescent="0.4">
      <c r="C1048" t="s">
        <v>761</v>
      </c>
      <c r="D1048" t="s">
        <v>562</v>
      </c>
      <c r="E1048">
        <v>109100</v>
      </c>
    </row>
    <row r="1049" spans="3:5" x14ac:dyDescent="0.4">
      <c r="C1049" t="s">
        <v>761</v>
      </c>
      <c r="D1049" t="s">
        <v>563</v>
      </c>
      <c r="E1049">
        <v>95000</v>
      </c>
    </row>
    <row r="1050" spans="3:5" x14ac:dyDescent="0.4">
      <c r="C1050" t="s">
        <v>761</v>
      </c>
      <c r="D1050" t="s">
        <v>564</v>
      </c>
      <c r="E1050">
        <v>69300</v>
      </c>
    </row>
    <row r="1051" spans="3:5" x14ac:dyDescent="0.4">
      <c r="C1051" t="s">
        <v>761</v>
      </c>
      <c r="D1051" t="s">
        <v>565</v>
      </c>
      <c r="E1051">
        <v>84500</v>
      </c>
    </row>
    <row r="1052" spans="3:5" x14ac:dyDescent="0.4">
      <c r="C1052" t="s">
        <v>761</v>
      </c>
      <c r="D1052" t="s">
        <v>566</v>
      </c>
      <c r="E1052">
        <v>81700</v>
      </c>
    </row>
    <row r="1053" spans="3:5" x14ac:dyDescent="0.4">
      <c r="C1053" t="s">
        <v>761</v>
      </c>
      <c r="D1053" t="s">
        <v>567</v>
      </c>
      <c r="E1053">
        <v>160900</v>
      </c>
    </row>
    <row r="1054" spans="3:5" x14ac:dyDescent="0.4">
      <c r="C1054" t="s">
        <v>761</v>
      </c>
      <c r="D1054" t="s">
        <v>568</v>
      </c>
      <c r="E1054">
        <v>134900</v>
      </c>
    </row>
    <row r="1055" spans="3:5" x14ac:dyDescent="0.4">
      <c r="C1055" t="s">
        <v>761</v>
      </c>
      <c r="D1055" t="s">
        <v>569</v>
      </c>
      <c r="E1055">
        <v>95600</v>
      </c>
    </row>
    <row r="1056" spans="3:5" x14ac:dyDescent="0.4">
      <c r="C1056" t="s">
        <v>761</v>
      </c>
      <c r="D1056" t="s">
        <v>570</v>
      </c>
      <c r="E1056">
        <v>77100</v>
      </c>
    </row>
    <row r="1057" spans="3:5" x14ac:dyDescent="0.4">
      <c r="C1057" t="s">
        <v>761</v>
      </c>
      <c r="D1057" t="s">
        <v>571</v>
      </c>
      <c r="E1057">
        <v>58300</v>
      </c>
    </row>
    <row r="1058" spans="3:5" x14ac:dyDescent="0.4">
      <c r="C1058" t="s">
        <v>761</v>
      </c>
      <c r="D1058" t="s">
        <v>572</v>
      </c>
      <c r="E1058">
        <v>96800</v>
      </c>
    </row>
    <row r="1059" spans="3:5" x14ac:dyDescent="0.4">
      <c r="C1059" t="s">
        <v>761</v>
      </c>
      <c r="D1059" t="s">
        <v>573</v>
      </c>
      <c r="E1059">
        <v>103700</v>
      </c>
    </row>
    <row r="1060" spans="3:5" x14ac:dyDescent="0.4">
      <c r="C1060" t="s">
        <v>761</v>
      </c>
      <c r="D1060" t="s">
        <v>574</v>
      </c>
      <c r="E1060">
        <v>105500</v>
      </c>
    </row>
    <row r="1061" spans="3:5" x14ac:dyDescent="0.4">
      <c r="C1061" t="s">
        <v>761</v>
      </c>
      <c r="D1061" t="s">
        <v>575</v>
      </c>
      <c r="E1061">
        <v>48300</v>
      </c>
    </row>
    <row r="1062" spans="3:5" x14ac:dyDescent="0.4">
      <c r="C1062" t="s">
        <v>761</v>
      </c>
      <c r="D1062" t="s">
        <v>576</v>
      </c>
      <c r="E1062">
        <v>45300</v>
      </c>
    </row>
    <row r="1063" spans="3:5" x14ac:dyDescent="0.4">
      <c r="C1063" t="s">
        <v>761</v>
      </c>
      <c r="D1063" t="s">
        <v>577</v>
      </c>
      <c r="E1063">
        <v>82800</v>
      </c>
    </row>
    <row r="1064" spans="3:5" x14ac:dyDescent="0.4">
      <c r="C1064" t="s">
        <v>761</v>
      </c>
      <c r="D1064" t="s">
        <v>578</v>
      </c>
      <c r="E1064">
        <v>142400</v>
      </c>
    </row>
    <row r="1065" spans="3:5" x14ac:dyDescent="0.4">
      <c r="C1065" t="s">
        <v>761</v>
      </c>
      <c r="D1065" t="s">
        <v>579</v>
      </c>
      <c r="E1065">
        <v>92200</v>
      </c>
    </row>
    <row r="1066" spans="3:5" x14ac:dyDescent="0.4">
      <c r="C1066" t="s">
        <v>761</v>
      </c>
      <c r="D1066" t="s">
        <v>580</v>
      </c>
      <c r="E1066">
        <v>132700</v>
      </c>
    </row>
    <row r="1067" spans="3:5" x14ac:dyDescent="0.4">
      <c r="C1067" t="s">
        <v>761</v>
      </c>
      <c r="D1067" t="s">
        <v>581</v>
      </c>
      <c r="E1067">
        <v>114300</v>
      </c>
    </row>
    <row r="1068" spans="3:5" x14ac:dyDescent="0.4">
      <c r="C1068" t="s">
        <v>761</v>
      </c>
      <c r="D1068" t="s">
        <v>582</v>
      </c>
      <c r="E1068">
        <v>70400</v>
      </c>
    </row>
    <row r="1069" spans="3:5" x14ac:dyDescent="0.4">
      <c r="C1069" t="s">
        <v>761</v>
      </c>
      <c r="D1069" t="s">
        <v>583</v>
      </c>
      <c r="E1069">
        <v>73000</v>
      </c>
    </row>
    <row r="1070" spans="3:5" x14ac:dyDescent="0.4">
      <c r="C1070" t="s">
        <v>761</v>
      </c>
      <c r="D1070" t="s">
        <v>584</v>
      </c>
      <c r="E1070">
        <v>141900</v>
      </c>
    </row>
    <row r="1071" spans="3:5" x14ac:dyDescent="0.4">
      <c r="C1071" t="s">
        <v>761</v>
      </c>
      <c r="D1071" t="s">
        <v>585</v>
      </c>
      <c r="E1071">
        <v>210300</v>
      </c>
    </row>
    <row r="1072" spans="3:5" x14ac:dyDescent="0.4">
      <c r="C1072" t="s">
        <v>761</v>
      </c>
      <c r="D1072" t="s">
        <v>586</v>
      </c>
      <c r="E1072">
        <v>83800</v>
      </c>
    </row>
    <row r="1073" spans="3:5" x14ac:dyDescent="0.4">
      <c r="C1073" t="s">
        <v>761</v>
      </c>
      <c r="D1073" t="s">
        <v>587</v>
      </c>
      <c r="E1073">
        <v>241300</v>
      </c>
    </row>
    <row r="1074" spans="3:5" x14ac:dyDescent="0.4">
      <c r="C1074" t="s">
        <v>761</v>
      </c>
      <c r="D1074" t="s">
        <v>588</v>
      </c>
      <c r="E1074">
        <v>97700</v>
      </c>
    </row>
    <row r="1075" spans="3:5" x14ac:dyDescent="0.4">
      <c r="C1075" t="s">
        <v>761</v>
      </c>
      <c r="D1075" t="s">
        <v>589</v>
      </c>
      <c r="E1075">
        <v>103200</v>
      </c>
    </row>
    <row r="1076" spans="3:5" x14ac:dyDescent="0.4">
      <c r="C1076" t="s">
        <v>761</v>
      </c>
      <c r="D1076" t="s">
        <v>590</v>
      </c>
      <c r="E1076">
        <v>245900</v>
      </c>
    </row>
    <row r="1077" spans="3:5" x14ac:dyDescent="0.4">
      <c r="C1077" t="s">
        <v>761</v>
      </c>
      <c r="D1077" t="s">
        <v>591</v>
      </c>
      <c r="E1077">
        <v>181300</v>
      </c>
    </row>
    <row r="1078" spans="3:5" x14ac:dyDescent="0.4">
      <c r="C1078" t="s">
        <v>761</v>
      </c>
      <c r="D1078" t="s">
        <v>592</v>
      </c>
      <c r="E1078">
        <v>155400</v>
      </c>
    </row>
    <row r="1079" spans="3:5" x14ac:dyDescent="0.4">
      <c r="C1079" t="s">
        <v>761</v>
      </c>
      <c r="D1079" t="s">
        <v>593</v>
      </c>
      <c r="E1079">
        <v>372100</v>
      </c>
    </row>
    <row r="1080" spans="3:5" x14ac:dyDescent="0.4">
      <c r="C1080" t="s">
        <v>761</v>
      </c>
      <c r="D1080" t="s">
        <v>594</v>
      </c>
      <c r="E1080">
        <v>295000</v>
      </c>
    </row>
    <row r="1081" spans="3:5" x14ac:dyDescent="0.4">
      <c r="C1081" t="s">
        <v>761</v>
      </c>
      <c r="D1081" t="s">
        <v>595</v>
      </c>
      <c r="E1081">
        <v>675400</v>
      </c>
    </row>
    <row r="1082" spans="3:5" x14ac:dyDescent="0.4">
      <c r="C1082" t="s">
        <v>761</v>
      </c>
      <c r="D1082" t="s">
        <v>596</v>
      </c>
      <c r="E1082">
        <v>185300</v>
      </c>
    </row>
    <row r="1083" spans="3:5" x14ac:dyDescent="0.4">
      <c r="C1083" t="s">
        <v>761</v>
      </c>
      <c r="D1083" t="s">
        <v>597</v>
      </c>
      <c r="E1083">
        <v>141900</v>
      </c>
    </row>
    <row r="1084" spans="3:5" x14ac:dyDescent="0.4">
      <c r="C1084" t="s">
        <v>761</v>
      </c>
      <c r="D1084" t="s">
        <v>598</v>
      </c>
      <c r="E1084">
        <v>210100</v>
      </c>
    </row>
    <row r="1085" spans="3:5" x14ac:dyDescent="0.4">
      <c r="C1085" t="s">
        <v>761</v>
      </c>
      <c r="D1085" t="s">
        <v>599</v>
      </c>
      <c r="E1085">
        <v>109300</v>
      </c>
    </row>
    <row r="1086" spans="3:5" x14ac:dyDescent="0.4">
      <c r="C1086" t="s">
        <v>761</v>
      </c>
      <c r="D1086" t="s">
        <v>600</v>
      </c>
      <c r="E1086">
        <v>86600</v>
      </c>
    </row>
    <row r="1087" spans="3:5" x14ac:dyDescent="0.4">
      <c r="C1087" t="s">
        <v>761</v>
      </c>
      <c r="D1087" t="s">
        <v>601</v>
      </c>
      <c r="E1087">
        <v>217000</v>
      </c>
    </row>
    <row r="1088" spans="3:5" x14ac:dyDescent="0.4">
      <c r="C1088" t="s">
        <v>761</v>
      </c>
      <c r="D1088" t="s">
        <v>602</v>
      </c>
      <c r="E1088">
        <v>101100</v>
      </c>
    </row>
    <row r="1089" spans="3:5" x14ac:dyDescent="0.4">
      <c r="C1089" t="s">
        <v>761</v>
      </c>
      <c r="D1089" t="s">
        <v>603</v>
      </c>
      <c r="E1089">
        <v>75100</v>
      </c>
    </row>
    <row r="1090" spans="3:5" x14ac:dyDescent="0.4">
      <c r="C1090" t="s">
        <v>761</v>
      </c>
      <c r="D1090" t="s">
        <v>604</v>
      </c>
      <c r="E1090">
        <v>125000</v>
      </c>
    </row>
    <row r="1091" spans="3:5" x14ac:dyDescent="0.4">
      <c r="C1091" t="s">
        <v>761</v>
      </c>
      <c r="D1091" t="s">
        <v>605</v>
      </c>
      <c r="E1091">
        <v>746500</v>
      </c>
    </row>
    <row r="1092" spans="3:5" x14ac:dyDescent="0.4">
      <c r="C1092" t="s">
        <v>761</v>
      </c>
      <c r="D1092" t="s">
        <v>606</v>
      </c>
      <c r="E1092">
        <v>434300</v>
      </c>
    </row>
    <row r="1093" spans="3:5" x14ac:dyDescent="0.4">
      <c r="C1093" t="s">
        <v>761</v>
      </c>
      <c r="D1093" t="s">
        <v>607</v>
      </c>
      <c r="E1093">
        <v>208300</v>
      </c>
    </row>
    <row r="1094" spans="3:5" x14ac:dyDescent="0.4">
      <c r="C1094" t="s">
        <v>761</v>
      </c>
      <c r="D1094" t="s">
        <v>608</v>
      </c>
      <c r="E1094">
        <v>240200</v>
      </c>
    </row>
    <row r="1095" spans="3:5" x14ac:dyDescent="0.4">
      <c r="C1095" t="s">
        <v>761</v>
      </c>
      <c r="D1095" t="s">
        <v>609</v>
      </c>
      <c r="E1095">
        <v>119200</v>
      </c>
    </row>
    <row r="1096" spans="3:5" x14ac:dyDescent="0.4">
      <c r="C1096" t="s">
        <v>761</v>
      </c>
      <c r="D1096" t="s">
        <v>610</v>
      </c>
      <c r="E1096">
        <v>193500</v>
      </c>
    </row>
    <row r="1097" spans="3:5" x14ac:dyDescent="0.4">
      <c r="C1097" t="s">
        <v>761</v>
      </c>
      <c r="D1097" t="s">
        <v>611</v>
      </c>
      <c r="E1097">
        <v>160200</v>
      </c>
    </row>
    <row r="1098" spans="3:5" x14ac:dyDescent="0.4">
      <c r="C1098" t="s">
        <v>761</v>
      </c>
      <c r="D1098" t="s">
        <v>612</v>
      </c>
      <c r="E1098">
        <v>81100</v>
      </c>
    </row>
    <row r="1099" spans="3:5" x14ac:dyDescent="0.4">
      <c r="C1099" t="s">
        <v>761</v>
      </c>
      <c r="D1099" t="s">
        <v>613</v>
      </c>
      <c r="E1099">
        <v>110000</v>
      </c>
    </row>
    <row r="1100" spans="3:5" x14ac:dyDescent="0.4">
      <c r="C1100" t="s">
        <v>761</v>
      </c>
      <c r="D1100" t="s">
        <v>614</v>
      </c>
      <c r="E1100">
        <v>158600</v>
      </c>
    </row>
    <row r="1101" spans="3:5" x14ac:dyDescent="0.4">
      <c r="C1101" t="s">
        <v>761</v>
      </c>
      <c r="D1101" t="s">
        <v>615</v>
      </c>
      <c r="E1101">
        <v>62200</v>
      </c>
    </row>
    <row r="1102" spans="3:5" x14ac:dyDescent="0.4">
      <c r="C1102" t="s">
        <v>761</v>
      </c>
      <c r="D1102" t="s">
        <v>616</v>
      </c>
      <c r="E1102">
        <v>105900</v>
      </c>
    </row>
    <row r="1103" spans="3:5" x14ac:dyDescent="0.4">
      <c r="C1103" t="s">
        <v>761</v>
      </c>
      <c r="D1103" t="s">
        <v>617</v>
      </c>
      <c r="E1103">
        <v>60000</v>
      </c>
    </row>
    <row r="1104" spans="3:5" x14ac:dyDescent="0.4">
      <c r="C1104" t="s">
        <v>761</v>
      </c>
      <c r="D1104" t="s">
        <v>618</v>
      </c>
      <c r="E1104">
        <v>626800</v>
      </c>
    </row>
    <row r="1105" spans="3:5" x14ac:dyDescent="0.4">
      <c r="C1105" t="s">
        <v>761</v>
      </c>
      <c r="D1105" t="s">
        <v>619</v>
      </c>
      <c r="E1105">
        <v>152400</v>
      </c>
    </row>
    <row r="1106" spans="3:5" x14ac:dyDescent="0.4">
      <c r="C1106" t="s">
        <v>761</v>
      </c>
      <c r="D1106" t="s">
        <v>620</v>
      </c>
      <c r="E1106">
        <v>84000</v>
      </c>
    </row>
    <row r="1107" spans="3:5" x14ac:dyDescent="0.4">
      <c r="C1107" t="s">
        <v>761</v>
      </c>
      <c r="D1107" t="s">
        <v>621</v>
      </c>
      <c r="E1107">
        <v>101900</v>
      </c>
    </row>
    <row r="1108" spans="3:5" x14ac:dyDescent="0.4">
      <c r="C1108" t="s">
        <v>761</v>
      </c>
      <c r="D1108" t="s">
        <v>622</v>
      </c>
      <c r="E1108">
        <v>104700</v>
      </c>
    </row>
    <row r="1109" spans="3:5" x14ac:dyDescent="0.4">
      <c r="C1109" t="s">
        <v>761</v>
      </c>
      <c r="D1109" t="s">
        <v>623</v>
      </c>
      <c r="E1109">
        <v>456000</v>
      </c>
    </row>
    <row r="1110" spans="3:5" x14ac:dyDescent="0.4">
      <c r="C1110" t="s">
        <v>761</v>
      </c>
      <c r="D1110" t="s">
        <v>624</v>
      </c>
      <c r="E1110">
        <v>267400</v>
      </c>
    </row>
    <row r="1111" spans="3:5" x14ac:dyDescent="0.4">
      <c r="C1111" t="s">
        <v>761</v>
      </c>
      <c r="D1111" t="s">
        <v>625</v>
      </c>
      <c r="E1111">
        <v>252100</v>
      </c>
    </row>
    <row r="1112" spans="3:5" x14ac:dyDescent="0.4">
      <c r="C1112" t="s">
        <v>761</v>
      </c>
      <c r="D1112" t="s">
        <v>626</v>
      </c>
      <c r="E1112">
        <v>191400</v>
      </c>
    </row>
    <row r="1113" spans="3:5" x14ac:dyDescent="0.4">
      <c r="C1113" t="s">
        <v>761</v>
      </c>
      <c r="D1113" t="s">
        <v>627</v>
      </c>
      <c r="E1113">
        <v>197800</v>
      </c>
    </row>
    <row r="1114" spans="3:5" x14ac:dyDescent="0.4">
      <c r="C1114" t="s">
        <v>761</v>
      </c>
      <c r="D1114" t="s">
        <v>628</v>
      </c>
      <c r="E1114">
        <v>137400</v>
      </c>
    </row>
    <row r="1115" spans="3:5" x14ac:dyDescent="0.4">
      <c r="C1115" t="s">
        <v>761</v>
      </c>
      <c r="D1115" t="s">
        <v>629</v>
      </c>
      <c r="E1115">
        <v>86800</v>
      </c>
    </row>
    <row r="1116" spans="3:5" x14ac:dyDescent="0.4">
      <c r="C1116" t="s">
        <v>761</v>
      </c>
      <c r="D1116" t="s">
        <v>630</v>
      </c>
      <c r="E1116">
        <v>74200</v>
      </c>
    </row>
    <row r="1117" spans="3:5" x14ac:dyDescent="0.4">
      <c r="C1117" t="s">
        <v>761</v>
      </c>
      <c r="D1117" t="s">
        <v>631</v>
      </c>
      <c r="E1117">
        <v>84300</v>
      </c>
    </row>
    <row r="1118" spans="3:5" x14ac:dyDescent="0.4">
      <c r="C1118" t="s">
        <v>761</v>
      </c>
      <c r="D1118" t="s">
        <v>632</v>
      </c>
      <c r="E1118">
        <v>110300</v>
      </c>
    </row>
    <row r="1119" spans="3:5" x14ac:dyDescent="0.4">
      <c r="C1119" t="s">
        <v>761</v>
      </c>
      <c r="D1119" t="s">
        <v>633</v>
      </c>
      <c r="E1119">
        <v>70000</v>
      </c>
    </row>
    <row r="1120" spans="3:5" x14ac:dyDescent="0.4">
      <c r="C1120" t="s">
        <v>761</v>
      </c>
      <c r="D1120" t="s">
        <v>634</v>
      </c>
      <c r="E1120">
        <v>55100</v>
      </c>
    </row>
    <row r="1121" spans="3:5" x14ac:dyDescent="0.4">
      <c r="C1121" t="s">
        <v>761</v>
      </c>
      <c r="D1121" t="s">
        <v>635</v>
      </c>
      <c r="E1121">
        <v>81300</v>
      </c>
    </row>
    <row r="1122" spans="3:5" x14ac:dyDescent="0.4">
      <c r="C1122" t="s">
        <v>761</v>
      </c>
      <c r="D1122" t="s">
        <v>636</v>
      </c>
      <c r="E1122">
        <v>75300</v>
      </c>
    </row>
    <row r="1123" spans="3:5" x14ac:dyDescent="0.4">
      <c r="C1123" t="s">
        <v>761</v>
      </c>
      <c r="D1123" t="s">
        <v>637</v>
      </c>
      <c r="E1123">
        <v>233200</v>
      </c>
    </row>
    <row r="1124" spans="3:5" x14ac:dyDescent="0.4">
      <c r="C1124" t="s">
        <v>761</v>
      </c>
      <c r="D1124" t="s">
        <v>638</v>
      </c>
      <c r="E1124">
        <v>92900</v>
      </c>
    </row>
    <row r="1125" spans="3:5" x14ac:dyDescent="0.4">
      <c r="C1125" t="s">
        <v>761</v>
      </c>
      <c r="D1125" t="s">
        <v>639</v>
      </c>
      <c r="E1125">
        <v>103000</v>
      </c>
    </row>
    <row r="1126" spans="3:5" x14ac:dyDescent="0.4">
      <c r="C1126" t="s">
        <v>761</v>
      </c>
      <c r="D1126" t="s">
        <v>640</v>
      </c>
      <c r="E1126">
        <v>197300</v>
      </c>
    </row>
    <row r="1127" spans="3:5" x14ac:dyDescent="0.4">
      <c r="C1127" t="s">
        <v>761</v>
      </c>
      <c r="D1127" t="s">
        <v>641</v>
      </c>
      <c r="E1127">
        <v>118600</v>
      </c>
    </row>
    <row r="1128" spans="3:5" x14ac:dyDescent="0.4">
      <c r="C1128" t="s">
        <v>761</v>
      </c>
      <c r="D1128" t="s">
        <v>642</v>
      </c>
      <c r="E1128">
        <v>115700</v>
      </c>
    </row>
    <row r="1129" spans="3:5" x14ac:dyDescent="0.4">
      <c r="C1129" t="s">
        <v>761</v>
      </c>
      <c r="D1129" t="s">
        <v>643</v>
      </c>
      <c r="E1129">
        <v>254100</v>
      </c>
    </row>
    <row r="1130" spans="3:5" x14ac:dyDescent="0.4">
      <c r="C1130" t="s">
        <v>761</v>
      </c>
      <c r="D1130" t="s">
        <v>644</v>
      </c>
      <c r="E1130">
        <v>296100</v>
      </c>
    </row>
    <row r="1131" spans="3:5" x14ac:dyDescent="0.4">
      <c r="C1131" t="s">
        <v>761</v>
      </c>
      <c r="D1131" t="s">
        <v>645</v>
      </c>
      <c r="E1131">
        <v>129200</v>
      </c>
    </row>
    <row r="1132" spans="3:5" x14ac:dyDescent="0.4">
      <c r="C1132" t="s">
        <v>761</v>
      </c>
      <c r="D1132" t="s">
        <v>646</v>
      </c>
      <c r="E1132">
        <v>104300</v>
      </c>
    </row>
    <row r="1133" spans="3:5" x14ac:dyDescent="0.4">
      <c r="C1133" t="s">
        <v>761</v>
      </c>
      <c r="D1133" t="s">
        <v>647</v>
      </c>
      <c r="E1133">
        <v>77700</v>
      </c>
    </row>
    <row r="1134" spans="3:5" x14ac:dyDescent="0.4">
      <c r="C1134" t="s">
        <v>761</v>
      </c>
      <c r="D1134" t="s">
        <v>648</v>
      </c>
      <c r="E1134">
        <v>111900</v>
      </c>
    </row>
    <row r="1135" spans="3:5" x14ac:dyDescent="0.4">
      <c r="C1135" t="s">
        <v>761</v>
      </c>
      <c r="D1135" t="s">
        <v>649</v>
      </c>
      <c r="E1135">
        <v>168500</v>
      </c>
    </row>
    <row r="1136" spans="3:5" x14ac:dyDescent="0.4">
      <c r="C1136" t="s">
        <v>761</v>
      </c>
      <c r="D1136" t="s">
        <v>650</v>
      </c>
      <c r="E1136">
        <v>139700</v>
      </c>
    </row>
    <row r="1137" spans="3:5" x14ac:dyDescent="0.4">
      <c r="C1137" t="s">
        <v>761</v>
      </c>
      <c r="D1137" t="s">
        <v>651</v>
      </c>
      <c r="E1137">
        <v>138900</v>
      </c>
    </row>
    <row r="1138" spans="3:5" x14ac:dyDescent="0.4">
      <c r="C1138" t="s">
        <v>761</v>
      </c>
      <c r="D1138" t="s">
        <v>652</v>
      </c>
      <c r="E1138">
        <v>108700</v>
      </c>
    </row>
    <row r="1139" spans="3:5" x14ac:dyDescent="0.4">
      <c r="C1139" t="s">
        <v>761</v>
      </c>
      <c r="D1139" t="s">
        <v>653</v>
      </c>
      <c r="E1139">
        <v>197400</v>
      </c>
    </row>
    <row r="1140" spans="3:5" x14ac:dyDescent="0.4">
      <c r="C1140" t="s">
        <v>761</v>
      </c>
      <c r="D1140" t="s">
        <v>654</v>
      </c>
      <c r="E1140">
        <v>176300</v>
      </c>
    </row>
    <row r="1141" spans="3:5" x14ac:dyDescent="0.4">
      <c r="C1141" t="s">
        <v>761</v>
      </c>
      <c r="D1141" t="s">
        <v>655</v>
      </c>
      <c r="E1141">
        <v>86300</v>
      </c>
    </row>
    <row r="1142" spans="3:5" x14ac:dyDescent="0.4">
      <c r="C1142" t="s">
        <v>761</v>
      </c>
      <c r="D1142" t="s">
        <v>656</v>
      </c>
      <c r="E1142">
        <v>90400</v>
      </c>
    </row>
    <row r="1143" spans="3:5" x14ac:dyDescent="0.4">
      <c r="C1143" t="s">
        <v>761</v>
      </c>
      <c r="D1143" t="s">
        <v>657</v>
      </c>
      <c r="E1143">
        <v>146000</v>
      </c>
    </row>
    <row r="1144" spans="3:5" x14ac:dyDescent="0.4">
      <c r="C1144" t="s">
        <v>761</v>
      </c>
      <c r="D1144" t="s">
        <v>658</v>
      </c>
      <c r="E1144">
        <v>188700</v>
      </c>
    </row>
    <row r="1145" spans="3:5" x14ac:dyDescent="0.4">
      <c r="C1145" t="s">
        <v>761</v>
      </c>
      <c r="D1145" t="s">
        <v>659</v>
      </c>
      <c r="E1145">
        <v>109500</v>
      </c>
    </row>
    <row r="1146" spans="3:5" x14ac:dyDescent="0.4">
      <c r="C1146" t="s">
        <v>761</v>
      </c>
      <c r="D1146" t="s">
        <v>660</v>
      </c>
      <c r="E1146">
        <v>56900</v>
      </c>
    </row>
    <row r="1147" spans="3:5" x14ac:dyDescent="0.4">
      <c r="C1147" t="s">
        <v>761</v>
      </c>
      <c r="D1147" t="s">
        <v>661</v>
      </c>
      <c r="E1147">
        <v>68400</v>
      </c>
    </row>
    <row r="1148" spans="3:5" x14ac:dyDescent="0.4">
      <c r="C1148" t="s">
        <v>761</v>
      </c>
      <c r="D1148" t="s">
        <v>662</v>
      </c>
      <c r="E1148">
        <v>117900</v>
      </c>
    </row>
    <row r="1149" spans="3:5" x14ac:dyDescent="0.4">
      <c r="C1149" t="s">
        <v>761</v>
      </c>
      <c r="D1149" t="s">
        <v>663</v>
      </c>
      <c r="E1149">
        <v>21800</v>
      </c>
    </row>
    <row r="1150" spans="3:5" x14ac:dyDescent="0.4">
      <c r="C1150" t="s">
        <v>761</v>
      </c>
      <c r="D1150" t="s">
        <v>664</v>
      </c>
      <c r="E1150">
        <v>517200</v>
      </c>
    </row>
    <row r="1151" spans="3:5" x14ac:dyDescent="0.4">
      <c r="C1151" t="s">
        <v>761</v>
      </c>
      <c r="D1151" t="s">
        <v>665</v>
      </c>
      <c r="E1151">
        <v>470800</v>
      </c>
    </row>
    <row r="1152" spans="3:5" x14ac:dyDescent="0.4">
      <c r="C1152" t="s">
        <v>761</v>
      </c>
      <c r="D1152" t="s">
        <v>666</v>
      </c>
      <c r="E1152">
        <v>605200</v>
      </c>
    </row>
    <row r="1153" spans="3:5" x14ac:dyDescent="0.4">
      <c r="C1153" t="s">
        <v>761</v>
      </c>
      <c r="D1153" t="s">
        <v>667</v>
      </c>
      <c r="E1153">
        <v>289000</v>
      </c>
    </row>
    <row r="1154" spans="3:5" x14ac:dyDescent="0.4">
      <c r="C1154" t="s">
        <v>761</v>
      </c>
      <c r="D1154" t="s">
        <v>668</v>
      </c>
      <c r="E1154">
        <v>301400</v>
      </c>
    </row>
    <row r="1155" spans="3:5" x14ac:dyDescent="0.4">
      <c r="C1155" t="s">
        <v>761</v>
      </c>
      <c r="D1155" t="s">
        <v>669</v>
      </c>
      <c r="E1155">
        <v>277900</v>
      </c>
    </row>
    <row r="1156" spans="3:5" x14ac:dyDescent="0.4">
      <c r="C1156" t="s">
        <v>761</v>
      </c>
      <c r="D1156" t="s">
        <v>670</v>
      </c>
      <c r="E1156">
        <v>123200</v>
      </c>
    </row>
    <row r="1157" spans="3:5" x14ac:dyDescent="0.4">
      <c r="C1157" t="s">
        <v>761</v>
      </c>
      <c r="D1157" t="s">
        <v>671</v>
      </c>
      <c r="E1157">
        <v>214300</v>
      </c>
    </row>
    <row r="1158" spans="3:5" x14ac:dyDescent="0.4">
      <c r="C1158" t="s">
        <v>761</v>
      </c>
      <c r="D1158" t="s">
        <v>672</v>
      </c>
      <c r="E1158">
        <v>126800</v>
      </c>
    </row>
    <row r="1159" spans="3:5" x14ac:dyDescent="0.4">
      <c r="C1159" t="s">
        <v>761</v>
      </c>
      <c r="D1159" t="s">
        <v>673</v>
      </c>
      <c r="E1159">
        <v>118000</v>
      </c>
    </row>
    <row r="1160" spans="3:5" x14ac:dyDescent="0.4">
      <c r="C1160" t="s">
        <v>761</v>
      </c>
      <c r="D1160" t="s">
        <v>674</v>
      </c>
      <c r="E1160">
        <v>91700</v>
      </c>
    </row>
    <row r="1161" spans="3:5" x14ac:dyDescent="0.4">
      <c r="C1161" t="s">
        <v>761</v>
      </c>
      <c r="D1161" t="s">
        <v>675</v>
      </c>
      <c r="E1161">
        <v>119800</v>
      </c>
    </row>
    <row r="1162" spans="3:5" x14ac:dyDescent="0.4">
      <c r="C1162" t="s">
        <v>761</v>
      </c>
      <c r="D1162" t="s">
        <v>676</v>
      </c>
      <c r="E1162">
        <v>92800</v>
      </c>
    </row>
    <row r="1163" spans="3:5" x14ac:dyDescent="0.4">
      <c r="C1163" t="s">
        <v>761</v>
      </c>
      <c r="D1163" t="s">
        <v>677</v>
      </c>
      <c r="E1163">
        <v>148100</v>
      </c>
    </row>
    <row r="1164" spans="3:5" x14ac:dyDescent="0.4">
      <c r="C1164" t="s">
        <v>761</v>
      </c>
      <c r="D1164" t="s">
        <v>678</v>
      </c>
      <c r="E1164">
        <v>73700</v>
      </c>
    </row>
    <row r="1165" spans="3:5" x14ac:dyDescent="0.4">
      <c r="C1165" t="s">
        <v>761</v>
      </c>
      <c r="D1165" t="s">
        <v>679</v>
      </c>
      <c r="E1165">
        <v>151300</v>
      </c>
    </row>
    <row r="1166" spans="3:5" x14ac:dyDescent="0.4">
      <c r="C1166" t="s">
        <v>761</v>
      </c>
      <c r="D1166" t="s">
        <v>680</v>
      </c>
      <c r="E1166">
        <v>119900</v>
      </c>
    </row>
    <row r="1167" spans="3:5" x14ac:dyDescent="0.4">
      <c r="C1167" t="s">
        <v>761</v>
      </c>
      <c r="D1167" t="s">
        <v>681</v>
      </c>
      <c r="E1167">
        <v>185900</v>
      </c>
    </row>
    <row r="1168" spans="3:5" x14ac:dyDescent="0.4">
      <c r="C1168" t="s">
        <v>761</v>
      </c>
      <c r="D1168" t="s">
        <v>682</v>
      </c>
      <c r="E1168">
        <v>111500</v>
      </c>
    </row>
    <row r="1169" spans="3:5" x14ac:dyDescent="0.4">
      <c r="C1169" t="s">
        <v>761</v>
      </c>
      <c r="D1169" t="s">
        <v>683</v>
      </c>
      <c r="E1169">
        <v>176700</v>
      </c>
    </row>
    <row r="1170" spans="3:5" x14ac:dyDescent="0.4">
      <c r="C1170" t="s">
        <v>761</v>
      </c>
      <c r="D1170" t="s">
        <v>684</v>
      </c>
      <c r="E1170">
        <v>231600</v>
      </c>
    </row>
    <row r="1171" spans="3:5" x14ac:dyDescent="0.4">
      <c r="C1171" t="s">
        <v>761</v>
      </c>
      <c r="D1171" t="s">
        <v>685</v>
      </c>
      <c r="E1171">
        <v>147400</v>
      </c>
    </row>
    <row r="1172" spans="3:5" x14ac:dyDescent="0.4">
      <c r="C1172" t="s">
        <v>761</v>
      </c>
      <c r="D1172" t="s">
        <v>686</v>
      </c>
      <c r="E1172">
        <v>149200</v>
      </c>
    </row>
    <row r="1173" spans="3:5" x14ac:dyDescent="0.4">
      <c r="C1173" t="s">
        <v>761</v>
      </c>
      <c r="D1173" t="s">
        <v>687</v>
      </c>
      <c r="E1173">
        <v>93000</v>
      </c>
    </row>
    <row r="1174" spans="3:5" x14ac:dyDescent="0.4">
      <c r="C1174" t="s">
        <v>761</v>
      </c>
      <c r="D1174" t="s">
        <v>688</v>
      </c>
      <c r="E1174">
        <v>274000</v>
      </c>
    </row>
    <row r="1175" spans="3:5" x14ac:dyDescent="0.4">
      <c r="C1175" t="s">
        <v>761</v>
      </c>
      <c r="D1175" t="s">
        <v>689</v>
      </c>
      <c r="E1175">
        <v>186800</v>
      </c>
    </row>
    <row r="1176" spans="3:5" x14ac:dyDescent="0.4">
      <c r="C1176" t="s">
        <v>761</v>
      </c>
      <c r="D1176" t="s">
        <v>690</v>
      </c>
      <c r="E1176">
        <v>204800</v>
      </c>
    </row>
    <row r="1177" spans="3:5" x14ac:dyDescent="0.4">
      <c r="C1177" t="s">
        <v>761</v>
      </c>
      <c r="D1177" t="s">
        <v>691</v>
      </c>
      <c r="E1177">
        <v>133300</v>
      </c>
    </row>
    <row r="1178" spans="3:5" x14ac:dyDescent="0.4">
      <c r="C1178" t="s">
        <v>761</v>
      </c>
      <c r="D1178" t="s">
        <v>692</v>
      </c>
      <c r="E1178">
        <v>144500</v>
      </c>
    </row>
    <row r="1179" spans="3:5" x14ac:dyDescent="0.4">
      <c r="C1179" t="s">
        <v>761</v>
      </c>
      <c r="D1179" t="s">
        <v>693</v>
      </c>
      <c r="E1179">
        <v>241800</v>
      </c>
    </row>
    <row r="1180" spans="3:5" x14ac:dyDescent="0.4">
      <c r="C1180" t="s">
        <v>761</v>
      </c>
      <c r="D1180" t="s">
        <v>694</v>
      </c>
      <c r="E1180">
        <v>184200</v>
      </c>
    </row>
    <row r="1181" spans="3:5" x14ac:dyDescent="0.4">
      <c r="C1181" t="s">
        <v>761</v>
      </c>
      <c r="D1181" t="s">
        <v>393</v>
      </c>
      <c r="E1181">
        <v>67200</v>
      </c>
    </row>
    <row r="1182" spans="3:5" x14ac:dyDescent="0.4">
      <c r="C1182" t="s">
        <v>761</v>
      </c>
      <c r="D1182" t="s">
        <v>394</v>
      </c>
      <c r="E1182">
        <v>105500</v>
      </c>
    </row>
    <row r="1183" spans="3:5" x14ac:dyDescent="0.4">
      <c r="C1183" t="s">
        <v>761</v>
      </c>
      <c r="D1183" t="s">
        <v>395</v>
      </c>
      <c r="E1183">
        <v>131400</v>
      </c>
    </row>
    <row r="1184" spans="3:5" x14ac:dyDescent="0.4">
      <c r="C1184" t="s">
        <v>761</v>
      </c>
      <c r="D1184" t="s">
        <v>396</v>
      </c>
      <c r="E1184">
        <v>112100</v>
      </c>
    </row>
    <row r="1185" spans="3:5" x14ac:dyDescent="0.4">
      <c r="C1185" t="s">
        <v>761</v>
      </c>
      <c r="D1185" t="s">
        <v>397</v>
      </c>
      <c r="E1185">
        <v>97900</v>
      </c>
    </row>
    <row r="1186" spans="3:5" x14ac:dyDescent="0.4">
      <c r="C1186" t="s">
        <v>761</v>
      </c>
      <c r="D1186" t="s">
        <v>398</v>
      </c>
      <c r="E1186">
        <v>130700</v>
      </c>
    </row>
    <row r="1187" spans="3:5" x14ac:dyDescent="0.4">
      <c r="C1187" t="s">
        <v>761</v>
      </c>
      <c r="D1187" t="s">
        <v>399</v>
      </c>
      <c r="E1187">
        <v>77800</v>
      </c>
    </row>
    <row r="1188" spans="3:5" x14ac:dyDescent="0.4">
      <c r="C1188" t="s">
        <v>761</v>
      </c>
      <c r="D1188" t="s">
        <v>400</v>
      </c>
      <c r="E1188">
        <v>67700</v>
      </c>
    </row>
    <row r="1189" spans="3:5" x14ac:dyDescent="0.4">
      <c r="C1189" t="s">
        <v>761</v>
      </c>
      <c r="D1189" t="s">
        <v>401</v>
      </c>
      <c r="E1189">
        <v>75300</v>
      </c>
    </row>
    <row r="1190" spans="3:5" x14ac:dyDescent="0.4">
      <c r="C1190" t="s">
        <v>761</v>
      </c>
      <c r="D1190" t="s">
        <v>402</v>
      </c>
      <c r="E1190">
        <v>204900</v>
      </c>
    </row>
    <row r="1191" spans="3:5" x14ac:dyDescent="0.4">
      <c r="C1191" t="s">
        <v>761</v>
      </c>
      <c r="D1191" t="s">
        <v>403</v>
      </c>
      <c r="E1191">
        <v>134800</v>
      </c>
    </row>
    <row r="1192" spans="3:5" x14ac:dyDescent="0.4">
      <c r="C1192" t="s">
        <v>761</v>
      </c>
      <c r="D1192" t="s">
        <v>404</v>
      </c>
      <c r="E1192">
        <v>97500</v>
      </c>
    </row>
    <row r="1193" spans="3:5" x14ac:dyDescent="0.4">
      <c r="C1193" t="s">
        <v>761</v>
      </c>
      <c r="D1193" t="s">
        <v>405</v>
      </c>
      <c r="E1193">
        <v>181000</v>
      </c>
    </row>
    <row r="1194" spans="3:5" x14ac:dyDescent="0.4">
      <c r="C1194" t="s">
        <v>761</v>
      </c>
      <c r="D1194" t="s">
        <v>406</v>
      </c>
      <c r="E1194">
        <v>66500</v>
      </c>
    </row>
    <row r="1195" spans="3:5" x14ac:dyDescent="0.4">
      <c r="C1195" t="s">
        <v>761</v>
      </c>
      <c r="D1195" t="s">
        <v>407</v>
      </c>
      <c r="E1195">
        <v>146000</v>
      </c>
    </row>
    <row r="1196" spans="3:5" x14ac:dyDescent="0.4">
      <c r="C1196" t="s">
        <v>761</v>
      </c>
      <c r="D1196" t="s">
        <v>408</v>
      </c>
      <c r="E1196">
        <v>89600</v>
      </c>
    </row>
    <row r="1197" spans="3:5" x14ac:dyDescent="0.4">
      <c r="C1197" t="s">
        <v>761</v>
      </c>
      <c r="D1197" t="s">
        <v>409</v>
      </c>
      <c r="E1197">
        <v>100000</v>
      </c>
    </row>
    <row r="1198" spans="3:5" x14ac:dyDescent="0.4">
      <c r="C1198" t="s">
        <v>761</v>
      </c>
      <c r="D1198" t="s">
        <v>410</v>
      </c>
      <c r="E1198">
        <v>76300</v>
      </c>
    </row>
    <row r="1199" spans="3:5" x14ac:dyDescent="0.4">
      <c r="C1199" t="s">
        <v>761</v>
      </c>
      <c r="D1199" t="s">
        <v>411</v>
      </c>
      <c r="E1199">
        <v>47400</v>
      </c>
    </row>
    <row r="1200" spans="3:5" x14ac:dyDescent="0.4">
      <c r="C1200" t="s">
        <v>761</v>
      </c>
      <c r="D1200" t="s">
        <v>412</v>
      </c>
      <c r="E1200">
        <v>131200</v>
      </c>
    </row>
    <row r="1201" spans="3:5" x14ac:dyDescent="0.4">
      <c r="C1201" t="s">
        <v>761</v>
      </c>
      <c r="D1201" t="s">
        <v>413</v>
      </c>
      <c r="E1201">
        <v>86700</v>
      </c>
    </row>
    <row r="1202" spans="3:5" x14ac:dyDescent="0.4">
      <c r="C1202" t="s">
        <v>761</v>
      </c>
      <c r="D1202" t="s">
        <v>414</v>
      </c>
      <c r="E1202">
        <v>47900</v>
      </c>
    </row>
    <row r="1203" spans="3:5" x14ac:dyDescent="0.4">
      <c r="C1203" t="s">
        <v>761</v>
      </c>
      <c r="D1203" t="s">
        <v>415</v>
      </c>
      <c r="E1203">
        <v>62300</v>
      </c>
    </row>
    <row r="1204" spans="3:5" x14ac:dyDescent="0.4">
      <c r="C1204" t="s">
        <v>761</v>
      </c>
      <c r="D1204" t="s">
        <v>416</v>
      </c>
      <c r="E1204">
        <v>50700</v>
      </c>
    </row>
    <row r="1205" spans="3:5" x14ac:dyDescent="0.4">
      <c r="C1205" t="s">
        <v>761</v>
      </c>
      <c r="D1205" t="s">
        <v>417</v>
      </c>
      <c r="E1205">
        <v>57400</v>
      </c>
    </row>
    <row r="1206" spans="3:5" x14ac:dyDescent="0.4">
      <c r="C1206" t="s">
        <v>761</v>
      </c>
      <c r="D1206" t="s">
        <v>418</v>
      </c>
      <c r="E1206">
        <v>22200</v>
      </c>
    </row>
    <row r="1207" spans="3:5" x14ac:dyDescent="0.4">
      <c r="C1207" t="s">
        <v>761</v>
      </c>
      <c r="D1207" t="s">
        <v>419</v>
      </c>
      <c r="E1207">
        <v>72600</v>
      </c>
    </row>
    <row r="1208" spans="3:5" x14ac:dyDescent="0.4">
      <c r="C1208" t="s">
        <v>761</v>
      </c>
      <c r="D1208" t="s">
        <v>420</v>
      </c>
      <c r="E1208">
        <v>31900</v>
      </c>
    </row>
    <row r="1209" spans="3:5" x14ac:dyDescent="0.4">
      <c r="C1209" t="s">
        <v>761</v>
      </c>
      <c r="D1209" t="s">
        <v>421</v>
      </c>
      <c r="E1209">
        <v>118500</v>
      </c>
    </row>
    <row r="1210" spans="3:5" x14ac:dyDescent="0.4">
      <c r="C1210" t="s">
        <v>761</v>
      </c>
      <c r="D1210" t="s">
        <v>422</v>
      </c>
      <c r="E1210">
        <v>154100</v>
      </c>
    </row>
    <row r="1211" spans="3:5" x14ac:dyDescent="0.4">
      <c r="C1211" t="s">
        <v>761</v>
      </c>
      <c r="D1211" t="s">
        <v>423</v>
      </c>
      <c r="E1211">
        <v>83300</v>
      </c>
    </row>
    <row r="1212" spans="3:5" x14ac:dyDescent="0.4">
      <c r="C1212" t="s">
        <v>761</v>
      </c>
      <c r="D1212" t="s">
        <v>424</v>
      </c>
      <c r="E1212">
        <v>57200</v>
      </c>
    </row>
    <row r="1213" spans="3:5" x14ac:dyDescent="0.4">
      <c r="C1213" t="s">
        <v>761</v>
      </c>
      <c r="D1213" t="s">
        <v>425</v>
      </c>
      <c r="E1213">
        <v>131800</v>
      </c>
    </row>
    <row r="1214" spans="3:5" x14ac:dyDescent="0.4">
      <c r="C1214" t="s">
        <v>761</v>
      </c>
      <c r="D1214" t="s">
        <v>426</v>
      </c>
      <c r="E1214">
        <v>89400</v>
      </c>
    </row>
    <row r="1215" spans="3:5" x14ac:dyDescent="0.4">
      <c r="C1215" t="s">
        <v>761</v>
      </c>
      <c r="D1215" t="s">
        <v>427</v>
      </c>
      <c r="E1215">
        <v>128800</v>
      </c>
    </row>
    <row r="1216" spans="3:5" x14ac:dyDescent="0.4">
      <c r="C1216" t="s">
        <v>761</v>
      </c>
      <c r="D1216" t="s">
        <v>428</v>
      </c>
      <c r="E1216">
        <v>208100</v>
      </c>
    </row>
    <row r="1217" spans="3:5" x14ac:dyDescent="0.4">
      <c r="C1217" t="s">
        <v>761</v>
      </c>
      <c r="D1217" t="s">
        <v>429</v>
      </c>
      <c r="E1217">
        <v>90200</v>
      </c>
    </row>
    <row r="1218" spans="3:5" x14ac:dyDescent="0.4">
      <c r="C1218" t="s">
        <v>761</v>
      </c>
      <c r="D1218" t="s">
        <v>430</v>
      </c>
      <c r="E1218">
        <v>56400</v>
      </c>
    </row>
    <row r="1219" spans="3:5" x14ac:dyDescent="0.4">
      <c r="C1219" t="s">
        <v>761</v>
      </c>
      <c r="D1219" t="s">
        <v>431</v>
      </c>
      <c r="E1219">
        <v>92600</v>
      </c>
    </row>
    <row r="1220" spans="3:5" x14ac:dyDescent="0.4">
      <c r="C1220" t="s">
        <v>761</v>
      </c>
      <c r="D1220" t="s">
        <v>432</v>
      </c>
      <c r="E1220">
        <v>120900</v>
      </c>
    </row>
    <row r="1221" spans="3:5" x14ac:dyDescent="0.4">
      <c r="C1221" t="s">
        <v>761</v>
      </c>
      <c r="D1221" t="s">
        <v>433</v>
      </c>
      <c r="E1221">
        <v>47900</v>
      </c>
    </row>
    <row r="1222" spans="3:5" x14ac:dyDescent="0.4">
      <c r="C1222" t="s">
        <v>761</v>
      </c>
      <c r="D1222" t="s">
        <v>434</v>
      </c>
      <c r="E1222">
        <v>75000</v>
      </c>
    </row>
    <row r="1223" spans="3:5" x14ac:dyDescent="0.4">
      <c r="C1223" t="s">
        <v>761</v>
      </c>
      <c r="D1223" t="s">
        <v>435</v>
      </c>
      <c r="E1223">
        <v>40700</v>
      </c>
    </row>
    <row r="1224" spans="3:5" x14ac:dyDescent="0.4">
      <c r="C1224" t="s">
        <v>761</v>
      </c>
      <c r="D1224" t="s">
        <v>436</v>
      </c>
      <c r="E1224">
        <v>49500</v>
      </c>
    </row>
    <row r="1225" spans="3:5" x14ac:dyDescent="0.4">
      <c r="C1225" t="s">
        <v>761</v>
      </c>
      <c r="D1225" t="s">
        <v>437</v>
      </c>
      <c r="E1225">
        <v>129500</v>
      </c>
    </row>
    <row r="1226" spans="3:5" x14ac:dyDescent="0.4">
      <c r="C1226" t="s">
        <v>761</v>
      </c>
      <c r="D1226" t="s">
        <v>438</v>
      </c>
      <c r="E1226">
        <v>35000</v>
      </c>
    </row>
    <row r="1227" spans="3:5" x14ac:dyDescent="0.4">
      <c r="C1227" t="s">
        <v>761</v>
      </c>
      <c r="D1227" t="s">
        <v>439</v>
      </c>
      <c r="E1227">
        <v>52600</v>
      </c>
    </row>
    <row r="1228" spans="3:5" x14ac:dyDescent="0.4">
      <c r="C1228" t="s">
        <v>761</v>
      </c>
      <c r="D1228" t="s">
        <v>440</v>
      </c>
      <c r="E1228">
        <v>52100</v>
      </c>
    </row>
    <row r="1229" spans="3:5" x14ac:dyDescent="0.4">
      <c r="C1229" t="s">
        <v>761</v>
      </c>
      <c r="D1229" t="s">
        <v>441</v>
      </c>
      <c r="E1229">
        <v>84800</v>
      </c>
    </row>
    <row r="1230" spans="3:5" x14ac:dyDescent="0.4">
      <c r="C1230" t="s">
        <v>761</v>
      </c>
      <c r="D1230" t="s">
        <v>442</v>
      </c>
      <c r="E1230">
        <v>84600</v>
      </c>
    </row>
    <row r="1231" spans="3:5" x14ac:dyDescent="0.4">
      <c r="C1231" t="s">
        <v>761</v>
      </c>
      <c r="D1231" t="s">
        <v>443</v>
      </c>
      <c r="E1231">
        <v>56100</v>
      </c>
    </row>
    <row r="1232" spans="3:5" x14ac:dyDescent="0.4">
      <c r="C1232" t="s">
        <v>761</v>
      </c>
      <c r="D1232" t="s">
        <v>444</v>
      </c>
      <c r="E1232">
        <v>93700</v>
      </c>
    </row>
    <row r="1233" spans="3:5" x14ac:dyDescent="0.4">
      <c r="C1233" t="s">
        <v>761</v>
      </c>
      <c r="D1233" t="s">
        <v>445</v>
      </c>
      <c r="E1233">
        <v>46900</v>
      </c>
    </row>
    <row r="1234" spans="3:5" x14ac:dyDescent="0.4">
      <c r="C1234" t="s">
        <v>761</v>
      </c>
      <c r="D1234" t="s">
        <v>446</v>
      </c>
      <c r="E1234">
        <v>123100</v>
      </c>
    </row>
    <row r="1235" spans="3:5" x14ac:dyDescent="0.4">
      <c r="C1235" t="s">
        <v>761</v>
      </c>
      <c r="D1235" t="s">
        <v>447</v>
      </c>
      <c r="E1235">
        <v>120000</v>
      </c>
    </row>
    <row r="1236" spans="3:5" x14ac:dyDescent="0.4">
      <c r="C1236" t="s">
        <v>761</v>
      </c>
      <c r="D1236" t="s">
        <v>448</v>
      </c>
      <c r="E1236">
        <v>114800</v>
      </c>
    </row>
    <row r="1237" spans="3:5" x14ac:dyDescent="0.4">
      <c r="C1237" t="s">
        <v>761</v>
      </c>
      <c r="D1237" t="s">
        <v>449</v>
      </c>
      <c r="E1237">
        <v>130700</v>
      </c>
    </row>
    <row r="1238" spans="3:5" x14ac:dyDescent="0.4">
      <c r="C1238" t="s">
        <v>761</v>
      </c>
      <c r="D1238" t="s">
        <v>450</v>
      </c>
      <c r="E1238">
        <v>108100</v>
      </c>
    </row>
    <row r="1239" spans="3:5" x14ac:dyDescent="0.4">
      <c r="C1239" t="s">
        <v>761</v>
      </c>
      <c r="D1239" t="s">
        <v>451</v>
      </c>
      <c r="E1239">
        <v>98600</v>
      </c>
    </row>
    <row r="1240" spans="3:5" x14ac:dyDescent="0.4">
      <c r="C1240" t="s">
        <v>761</v>
      </c>
      <c r="D1240" t="s">
        <v>452</v>
      </c>
      <c r="E1240">
        <v>175300</v>
      </c>
    </row>
    <row r="1241" spans="3:5" x14ac:dyDescent="0.4">
      <c r="C1241" t="s">
        <v>761</v>
      </c>
      <c r="D1241" t="s">
        <v>453</v>
      </c>
      <c r="E1241">
        <v>82600</v>
      </c>
    </row>
    <row r="1242" spans="3:5" x14ac:dyDescent="0.4">
      <c r="C1242" t="s">
        <v>761</v>
      </c>
      <c r="D1242" t="s">
        <v>454</v>
      </c>
      <c r="E1242">
        <v>82700</v>
      </c>
    </row>
    <row r="1243" spans="3:5" x14ac:dyDescent="0.4">
      <c r="C1243" t="s">
        <v>761</v>
      </c>
      <c r="D1243" t="s">
        <v>455</v>
      </c>
      <c r="E1243">
        <v>109500</v>
      </c>
    </row>
    <row r="1244" spans="3:5" x14ac:dyDescent="0.4">
      <c r="C1244" t="s">
        <v>761</v>
      </c>
      <c r="D1244" t="s">
        <v>456</v>
      </c>
      <c r="E1244">
        <v>60000</v>
      </c>
    </row>
    <row r="1245" spans="3:5" x14ac:dyDescent="0.4">
      <c r="C1245" t="s">
        <v>761</v>
      </c>
      <c r="D1245" t="s">
        <v>457</v>
      </c>
      <c r="E1245">
        <v>75300</v>
      </c>
    </row>
    <row r="1246" spans="3:5" x14ac:dyDescent="0.4">
      <c r="C1246" t="s">
        <v>761</v>
      </c>
      <c r="D1246" t="s">
        <v>458</v>
      </c>
      <c r="E1246">
        <v>65400</v>
      </c>
    </row>
    <row r="1247" spans="3:5" x14ac:dyDescent="0.4">
      <c r="C1247" t="s">
        <v>761</v>
      </c>
      <c r="D1247" t="s">
        <v>459</v>
      </c>
      <c r="E1247">
        <v>26300</v>
      </c>
    </row>
    <row r="1248" spans="3:5" x14ac:dyDescent="0.4">
      <c r="C1248" t="s">
        <v>761</v>
      </c>
      <c r="D1248" t="s">
        <v>460</v>
      </c>
      <c r="E1248">
        <v>46600</v>
      </c>
    </row>
    <row r="1249" spans="3:5" x14ac:dyDescent="0.4">
      <c r="C1249" t="s">
        <v>761</v>
      </c>
      <c r="D1249" t="s">
        <v>461</v>
      </c>
      <c r="E1249">
        <v>87100</v>
      </c>
    </row>
    <row r="1250" spans="3:5" x14ac:dyDescent="0.4">
      <c r="C1250" t="s">
        <v>761</v>
      </c>
      <c r="D1250" t="s">
        <v>462</v>
      </c>
      <c r="E1250">
        <v>54900</v>
      </c>
    </row>
    <row r="1251" spans="3:5" x14ac:dyDescent="0.4">
      <c r="C1251" t="s">
        <v>761</v>
      </c>
      <c r="D1251" t="s">
        <v>463</v>
      </c>
      <c r="E1251">
        <v>71600</v>
      </c>
    </row>
    <row r="1252" spans="3:5" x14ac:dyDescent="0.4">
      <c r="C1252" t="s">
        <v>761</v>
      </c>
      <c r="D1252" t="s">
        <v>464</v>
      </c>
      <c r="E1252">
        <v>78500</v>
      </c>
    </row>
    <row r="1253" spans="3:5" x14ac:dyDescent="0.4">
      <c r="C1253" t="s">
        <v>761</v>
      </c>
      <c r="D1253" t="s">
        <v>465</v>
      </c>
      <c r="E1253">
        <v>93600</v>
      </c>
    </row>
    <row r="1254" spans="3:5" x14ac:dyDescent="0.4">
      <c r="C1254" t="s">
        <v>761</v>
      </c>
      <c r="D1254" t="s">
        <v>466</v>
      </c>
      <c r="E1254">
        <v>35000</v>
      </c>
    </row>
    <row r="1255" spans="3:5" x14ac:dyDescent="0.4">
      <c r="C1255" t="s">
        <v>761</v>
      </c>
      <c r="D1255" t="s">
        <v>467</v>
      </c>
      <c r="E1255">
        <v>53500</v>
      </c>
    </row>
    <row r="1256" spans="3:5" x14ac:dyDescent="0.4">
      <c r="C1256" t="s">
        <v>761</v>
      </c>
      <c r="D1256" t="s">
        <v>468</v>
      </c>
      <c r="E1256">
        <v>59600</v>
      </c>
    </row>
    <row r="1257" spans="3:5" x14ac:dyDescent="0.4">
      <c r="C1257" t="s">
        <v>761</v>
      </c>
      <c r="D1257" t="s">
        <v>469</v>
      </c>
      <c r="E1257">
        <v>74900</v>
      </c>
    </row>
    <row r="1258" spans="3:5" x14ac:dyDescent="0.4">
      <c r="C1258" t="s">
        <v>761</v>
      </c>
      <c r="D1258" t="s">
        <v>470</v>
      </c>
      <c r="E1258">
        <v>120900</v>
      </c>
    </row>
    <row r="1259" spans="3:5" x14ac:dyDescent="0.4">
      <c r="C1259" t="s">
        <v>761</v>
      </c>
      <c r="D1259" t="s">
        <v>471</v>
      </c>
      <c r="E1259">
        <v>89100</v>
      </c>
    </row>
    <row r="1260" spans="3:5" x14ac:dyDescent="0.4">
      <c r="C1260" t="s">
        <v>761</v>
      </c>
      <c r="D1260" t="s">
        <v>472</v>
      </c>
      <c r="E1260">
        <v>70700</v>
      </c>
    </row>
    <row r="1261" spans="3:5" x14ac:dyDescent="0.4">
      <c r="C1261" t="s">
        <v>761</v>
      </c>
      <c r="D1261" t="s">
        <v>473</v>
      </c>
      <c r="E1261">
        <v>100700</v>
      </c>
    </row>
    <row r="1262" spans="3:5" x14ac:dyDescent="0.4">
      <c r="C1262" t="s">
        <v>761</v>
      </c>
      <c r="D1262" t="s">
        <v>474</v>
      </c>
      <c r="E1262">
        <v>56000</v>
      </c>
    </row>
    <row r="1263" spans="3:5" x14ac:dyDescent="0.4">
      <c r="C1263" t="s">
        <v>761</v>
      </c>
      <c r="D1263" t="s">
        <v>475</v>
      </c>
      <c r="E1263">
        <v>40400</v>
      </c>
    </row>
    <row r="1264" spans="3:5" x14ac:dyDescent="0.4">
      <c r="C1264" t="s">
        <v>761</v>
      </c>
      <c r="D1264" t="s">
        <v>476</v>
      </c>
      <c r="E1264">
        <v>44700</v>
      </c>
    </row>
    <row r="1265" spans="3:5" x14ac:dyDescent="0.4">
      <c r="C1265" t="s">
        <v>761</v>
      </c>
      <c r="D1265" t="s">
        <v>477</v>
      </c>
      <c r="E1265">
        <v>106000</v>
      </c>
    </row>
    <row r="1266" spans="3:5" x14ac:dyDescent="0.4">
      <c r="C1266" t="s">
        <v>761</v>
      </c>
      <c r="D1266" t="s">
        <v>478</v>
      </c>
      <c r="E1266">
        <v>42500</v>
      </c>
    </row>
    <row r="1267" spans="3:5" x14ac:dyDescent="0.4">
      <c r="C1267" t="s">
        <v>761</v>
      </c>
      <c r="D1267" t="s">
        <v>479</v>
      </c>
      <c r="E1267">
        <v>76400</v>
      </c>
    </row>
    <row r="1268" spans="3:5" x14ac:dyDescent="0.4">
      <c r="C1268" t="s">
        <v>761</v>
      </c>
      <c r="D1268" t="s">
        <v>480</v>
      </c>
      <c r="E1268">
        <v>63500</v>
      </c>
    </row>
    <row r="1269" spans="3:5" x14ac:dyDescent="0.4">
      <c r="C1269" t="s">
        <v>761</v>
      </c>
      <c r="D1269" t="s">
        <v>481</v>
      </c>
      <c r="E1269">
        <v>83000</v>
      </c>
    </row>
    <row r="1270" spans="3:5" x14ac:dyDescent="0.4">
      <c r="C1270" t="s">
        <v>761</v>
      </c>
      <c r="D1270" t="s">
        <v>482</v>
      </c>
      <c r="E1270">
        <v>59200</v>
      </c>
    </row>
    <row r="1271" spans="3:5" x14ac:dyDescent="0.4">
      <c r="C1271" t="s">
        <v>761</v>
      </c>
      <c r="D1271" t="s">
        <v>483</v>
      </c>
      <c r="E1271">
        <v>46900</v>
      </c>
    </row>
    <row r="1272" spans="3:5" x14ac:dyDescent="0.4">
      <c r="C1272" t="s">
        <v>761</v>
      </c>
      <c r="D1272" t="s">
        <v>484</v>
      </c>
      <c r="E1272">
        <v>29800</v>
      </c>
    </row>
    <row r="1273" spans="3:5" x14ac:dyDescent="0.4">
      <c r="C1273" t="s">
        <v>761</v>
      </c>
      <c r="D1273" t="s">
        <v>485</v>
      </c>
      <c r="E1273">
        <v>60900</v>
      </c>
    </row>
    <row r="1274" spans="3:5" x14ac:dyDescent="0.4">
      <c r="C1274" t="s">
        <v>761</v>
      </c>
      <c r="D1274" t="s">
        <v>486</v>
      </c>
      <c r="E1274">
        <v>58000</v>
      </c>
    </row>
    <row r="1275" spans="3:5" x14ac:dyDescent="0.4">
      <c r="C1275" t="s">
        <v>761</v>
      </c>
      <c r="D1275" t="s">
        <v>487</v>
      </c>
      <c r="E1275">
        <v>61800</v>
      </c>
    </row>
    <row r="1276" spans="3:5" x14ac:dyDescent="0.4">
      <c r="C1276" t="s">
        <v>761</v>
      </c>
      <c r="D1276" t="s">
        <v>488</v>
      </c>
      <c r="E1276">
        <v>57100</v>
      </c>
    </row>
    <row r="1277" spans="3:5" x14ac:dyDescent="0.4">
      <c r="C1277" t="s">
        <v>761</v>
      </c>
      <c r="D1277" t="s">
        <v>489</v>
      </c>
      <c r="E1277">
        <v>110200</v>
      </c>
    </row>
    <row r="1278" spans="3:5" x14ac:dyDescent="0.4">
      <c r="C1278" t="s">
        <v>761</v>
      </c>
      <c r="D1278" t="s">
        <v>490</v>
      </c>
      <c r="E1278">
        <v>95300</v>
      </c>
    </row>
    <row r="1279" spans="3:5" x14ac:dyDescent="0.4">
      <c r="C1279" t="s">
        <v>761</v>
      </c>
      <c r="D1279" t="s">
        <v>491</v>
      </c>
      <c r="E1279">
        <v>67900</v>
      </c>
    </row>
    <row r="1280" spans="3:5" x14ac:dyDescent="0.4">
      <c r="C1280" t="s">
        <v>761</v>
      </c>
      <c r="D1280" t="s">
        <v>492</v>
      </c>
      <c r="E1280">
        <v>92900</v>
      </c>
    </row>
    <row r="1281" spans="3:5" x14ac:dyDescent="0.4">
      <c r="C1281" t="s">
        <v>761</v>
      </c>
      <c r="D1281" t="s">
        <v>493</v>
      </c>
      <c r="E1281">
        <v>81300</v>
      </c>
    </row>
    <row r="1282" spans="3:5" x14ac:dyDescent="0.4">
      <c r="C1282" t="s">
        <v>761</v>
      </c>
      <c r="D1282" t="s">
        <v>494</v>
      </c>
      <c r="E1282">
        <v>85800</v>
      </c>
    </row>
    <row r="1283" spans="3:5" x14ac:dyDescent="0.4">
      <c r="C1283" t="s">
        <v>761</v>
      </c>
      <c r="D1283" t="s">
        <v>495</v>
      </c>
      <c r="E1283">
        <v>66100</v>
      </c>
    </row>
    <row r="1284" spans="3:5" x14ac:dyDescent="0.4">
      <c r="C1284" t="s">
        <v>761</v>
      </c>
      <c r="D1284" t="s">
        <v>496</v>
      </c>
      <c r="E1284">
        <v>76600</v>
      </c>
    </row>
    <row r="1285" spans="3:5" x14ac:dyDescent="0.4">
      <c r="C1285" t="s">
        <v>761</v>
      </c>
      <c r="D1285" t="s">
        <v>497</v>
      </c>
      <c r="E1285">
        <v>54000</v>
      </c>
    </row>
    <row r="1286" spans="3:5" x14ac:dyDescent="0.4">
      <c r="C1286" t="s">
        <v>761</v>
      </c>
      <c r="D1286" t="s">
        <v>498</v>
      </c>
      <c r="E1286">
        <v>57500</v>
      </c>
    </row>
    <row r="1287" spans="3:5" x14ac:dyDescent="0.4">
      <c r="C1287" t="s">
        <v>761</v>
      </c>
      <c r="D1287" t="s">
        <v>499</v>
      </c>
      <c r="E1287">
        <v>71100</v>
      </c>
    </row>
    <row r="1288" spans="3:5" x14ac:dyDescent="0.4">
      <c r="C1288" t="s">
        <v>761</v>
      </c>
      <c r="D1288" t="s">
        <v>500</v>
      </c>
      <c r="E1288">
        <v>45600</v>
      </c>
    </row>
    <row r="1289" spans="3:5" x14ac:dyDescent="0.4">
      <c r="C1289" t="s">
        <v>761</v>
      </c>
      <c r="D1289" t="s">
        <v>501</v>
      </c>
      <c r="E1289">
        <v>97000</v>
      </c>
    </row>
    <row r="1290" spans="3:5" x14ac:dyDescent="0.4">
      <c r="C1290" t="s">
        <v>761</v>
      </c>
      <c r="D1290" t="s">
        <v>502</v>
      </c>
      <c r="E1290">
        <v>45900</v>
      </c>
    </row>
    <row r="1291" spans="3:5" x14ac:dyDescent="0.4">
      <c r="C1291" t="s">
        <v>761</v>
      </c>
      <c r="D1291" t="s">
        <v>503</v>
      </c>
      <c r="E1291">
        <v>61800</v>
      </c>
    </row>
    <row r="1292" spans="3:5" x14ac:dyDescent="0.4">
      <c r="C1292" t="s">
        <v>761</v>
      </c>
      <c r="D1292" t="s">
        <v>504</v>
      </c>
      <c r="E1292">
        <v>74200</v>
      </c>
    </row>
    <row r="1293" spans="3:5" x14ac:dyDescent="0.4">
      <c r="C1293" t="s">
        <v>761</v>
      </c>
      <c r="D1293" t="s">
        <v>505</v>
      </c>
      <c r="E1293">
        <v>145700</v>
      </c>
    </row>
    <row r="1294" spans="3:5" x14ac:dyDescent="0.4">
      <c r="C1294" t="s">
        <v>761</v>
      </c>
      <c r="D1294" t="s">
        <v>506</v>
      </c>
      <c r="E1294">
        <v>114900</v>
      </c>
    </row>
    <row r="1295" spans="3:5" x14ac:dyDescent="0.4">
      <c r="C1295" t="s">
        <v>761</v>
      </c>
      <c r="D1295" t="s">
        <v>507</v>
      </c>
      <c r="E1295">
        <v>110200</v>
      </c>
    </row>
    <row r="1296" spans="3:5" x14ac:dyDescent="0.4">
      <c r="C1296" t="s">
        <v>761</v>
      </c>
      <c r="D1296" t="s">
        <v>508</v>
      </c>
      <c r="E1296">
        <v>64900</v>
      </c>
    </row>
    <row r="1297" spans="3:5" x14ac:dyDescent="0.4">
      <c r="C1297" t="s">
        <v>761</v>
      </c>
      <c r="D1297" t="s">
        <v>509</v>
      </c>
      <c r="E1297">
        <v>52300</v>
      </c>
    </row>
    <row r="1298" spans="3:5" x14ac:dyDescent="0.4">
      <c r="C1298" t="s">
        <v>761</v>
      </c>
      <c r="D1298" t="s">
        <v>510</v>
      </c>
      <c r="E1298">
        <v>71600</v>
      </c>
    </row>
    <row r="1299" spans="3:5" x14ac:dyDescent="0.4">
      <c r="C1299" t="s">
        <v>761</v>
      </c>
      <c r="D1299" t="s">
        <v>511</v>
      </c>
      <c r="E1299">
        <v>36000</v>
      </c>
    </row>
    <row r="1300" spans="3:5" x14ac:dyDescent="0.4">
      <c r="C1300" t="s">
        <v>761</v>
      </c>
      <c r="D1300" t="s">
        <v>512</v>
      </c>
      <c r="E1300">
        <v>129300</v>
      </c>
    </row>
    <row r="1301" spans="3:5" x14ac:dyDescent="0.4">
      <c r="C1301" t="s">
        <v>761</v>
      </c>
      <c r="D1301" t="s">
        <v>695</v>
      </c>
      <c r="E1301">
        <v>191800</v>
      </c>
    </row>
    <row r="1302" spans="3:5" x14ac:dyDescent="0.4">
      <c r="C1302" t="s">
        <v>761</v>
      </c>
      <c r="D1302" t="s">
        <v>696</v>
      </c>
      <c r="E1302">
        <v>56800</v>
      </c>
    </row>
    <row r="1303" spans="3:5" x14ac:dyDescent="0.4">
      <c r="C1303" t="s">
        <v>761</v>
      </c>
      <c r="D1303" t="s">
        <v>697</v>
      </c>
      <c r="E1303">
        <v>60900</v>
      </c>
    </row>
    <row r="1304" spans="3:5" x14ac:dyDescent="0.4">
      <c r="C1304" t="s">
        <v>761</v>
      </c>
      <c r="D1304" t="s">
        <v>698</v>
      </c>
      <c r="E1304">
        <v>69100</v>
      </c>
    </row>
    <row r="1305" spans="3:5" x14ac:dyDescent="0.4">
      <c r="C1305" t="s">
        <v>761</v>
      </c>
      <c r="D1305" t="s">
        <v>699</v>
      </c>
      <c r="E1305">
        <v>76300</v>
      </c>
    </row>
    <row r="1306" spans="3:5" x14ac:dyDescent="0.4">
      <c r="C1306" t="s">
        <v>761</v>
      </c>
      <c r="D1306" t="s">
        <v>700</v>
      </c>
      <c r="E1306">
        <v>41100</v>
      </c>
    </row>
    <row r="1307" spans="3:5" x14ac:dyDescent="0.4">
      <c r="C1307" t="s">
        <v>761</v>
      </c>
      <c r="D1307" t="s">
        <v>701</v>
      </c>
      <c r="E1307">
        <v>24100</v>
      </c>
    </row>
    <row r="1308" spans="3:5" x14ac:dyDescent="0.4">
      <c r="C1308" t="s">
        <v>761</v>
      </c>
      <c r="D1308" t="s">
        <v>702</v>
      </c>
      <c r="E1308">
        <v>41100</v>
      </c>
    </row>
    <row r="1309" spans="3:5" x14ac:dyDescent="0.4">
      <c r="C1309" t="s">
        <v>761</v>
      </c>
      <c r="D1309" t="s">
        <v>703</v>
      </c>
      <c r="E1309">
        <v>68600</v>
      </c>
    </row>
    <row r="1310" spans="3:5" x14ac:dyDescent="0.4">
      <c r="C1310" t="s">
        <v>761</v>
      </c>
      <c r="D1310" t="s">
        <v>704</v>
      </c>
      <c r="E1310">
        <v>44400</v>
      </c>
    </row>
    <row r="1311" spans="3:5" x14ac:dyDescent="0.4">
      <c r="C1311" t="s">
        <v>761</v>
      </c>
      <c r="D1311" t="s">
        <v>705</v>
      </c>
      <c r="E1311">
        <v>84100</v>
      </c>
    </row>
    <row r="1312" spans="3:5" x14ac:dyDescent="0.4">
      <c r="C1312" t="s">
        <v>761</v>
      </c>
      <c r="D1312" t="s">
        <v>706</v>
      </c>
      <c r="E1312">
        <v>43900</v>
      </c>
    </row>
    <row r="1313" spans="3:5" x14ac:dyDescent="0.4">
      <c r="C1313" t="s">
        <v>761</v>
      </c>
      <c r="D1313" t="s">
        <v>707</v>
      </c>
      <c r="E1313">
        <v>32100</v>
      </c>
    </row>
    <row r="1314" spans="3:5" x14ac:dyDescent="0.4">
      <c r="C1314" t="s">
        <v>761</v>
      </c>
      <c r="D1314" t="s">
        <v>708</v>
      </c>
      <c r="E1314">
        <v>73700</v>
      </c>
    </row>
    <row r="1315" spans="3:5" x14ac:dyDescent="0.4">
      <c r="C1315" t="s">
        <v>761</v>
      </c>
      <c r="D1315" t="s">
        <v>709</v>
      </c>
      <c r="E1315">
        <v>52800</v>
      </c>
    </row>
    <row r="1316" spans="3:5" x14ac:dyDescent="0.4">
      <c r="C1316" t="s">
        <v>761</v>
      </c>
      <c r="D1316" t="s">
        <v>710</v>
      </c>
      <c r="E1316">
        <v>128300</v>
      </c>
    </row>
    <row r="1317" spans="3:5" x14ac:dyDescent="0.4">
      <c r="C1317" t="s">
        <v>761</v>
      </c>
      <c r="D1317" t="s">
        <v>711</v>
      </c>
      <c r="E1317">
        <v>40800</v>
      </c>
    </row>
    <row r="1318" spans="3:5" x14ac:dyDescent="0.4">
      <c r="C1318" t="s">
        <v>761</v>
      </c>
      <c r="D1318" t="s">
        <v>712</v>
      </c>
      <c r="E1318">
        <v>72800</v>
      </c>
    </row>
    <row r="1319" spans="3:5" x14ac:dyDescent="0.4">
      <c r="C1319" t="s">
        <v>761</v>
      </c>
      <c r="D1319" t="s">
        <v>713</v>
      </c>
      <c r="E1319">
        <v>67000</v>
      </c>
    </row>
    <row r="1320" spans="3:5" x14ac:dyDescent="0.4">
      <c r="C1320" t="s">
        <v>761</v>
      </c>
      <c r="D1320" t="s">
        <v>714</v>
      </c>
      <c r="E1320">
        <v>63200</v>
      </c>
    </row>
    <row r="1321" spans="3:5" x14ac:dyDescent="0.4">
      <c r="C1321" t="s">
        <v>761</v>
      </c>
      <c r="D1321" t="s">
        <v>715</v>
      </c>
      <c r="E1321">
        <v>54300</v>
      </c>
    </row>
    <row r="1322" spans="3:5" x14ac:dyDescent="0.4">
      <c r="C1322" t="s">
        <v>761</v>
      </c>
      <c r="D1322" t="s">
        <v>716</v>
      </c>
      <c r="E1322">
        <v>39500</v>
      </c>
    </row>
    <row r="1323" spans="3:5" x14ac:dyDescent="0.4">
      <c r="C1323" t="s">
        <v>761</v>
      </c>
      <c r="D1323" t="s">
        <v>717</v>
      </c>
      <c r="E1323">
        <v>86600</v>
      </c>
    </row>
    <row r="1324" spans="3:5" x14ac:dyDescent="0.4">
      <c r="C1324" t="s">
        <v>761</v>
      </c>
      <c r="D1324" t="s">
        <v>718</v>
      </c>
      <c r="E1324">
        <v>153900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1203800</v>
      </c>
    </row>
    <row r="1331" spans="3:5" x14ac:dyDescent="0.4">
      <c r="C1331" t="s">
        <v>763</v>
      </c>
      <c r="D1331" t="s">
        <v>513</v>
      </c>
      <c r="E1331">
        <v>980600</v>
      </c>
    </row>
    <row r="1332" spans="3:5" x14ac:dyDescent="0.4">
      <c r="C1332" t="s">
        <v>763</v>
      </c>
      <c r="D1332" t="s">
        <v>514</v>
      </c>
      <c r="E1332">
        <v>282600</v>
      </c>
    </row>
    <row r="1333" spans="3:5" x14ac:dyDescent="0.4">
      <c r="C1333" t="s">
        <v>763</v>
      </c>
      <c r="D1333" t="s">
        <v>515</v>
      </c>
      <c r="E1333">
        <v>266700</v>
      </c>
    </row>
    <row r="1334" spans="3:5" x14ac:dyDescent="0.4">
      <c r="C1334" t="s">
        <v>763</v>
      </c>
      <c r="D1334" t="s">
        <v>516</v>
      </c>
      <c r="E1334">
        <v>228900</v>
      </c>
    </row>
    <row r="1335" spans="3:5" x14ac:dyDescent="0.4">
      <c r="C1335" t="s">
        <v>763</v>
      </c>
      <c r="D1335" t="s">
        <v>517</v>
      </c>
      <c r="E1335">
        <v>154000</v>
      </c>
    </row>
    <row r="1336" spans="3:5" x14ac:dyDescent="0.4">
      <c r="C1336" t="s">
        <v>763</v>
      </c>
      <c r="D1336" t="s">
        <v>518</v>
      </c>
      <c r="E1336">
        <v>293800</v>
      </c>
    </row>
    <row r="1337" spans="3:5" x14ac:dyDescent="0.4">
      <c r="C1337" t="s">
        <v>763</v>
      </c>
      <c r="D1337" t="s">
        <v>519</v>
      </c>
      <c r="E1337">
        <v>304900</v>
      </c>
    </row>
    <row r="1338" spans="3:5" x14ac:dyDescent="0.4">
      <c r="C1338" t="s">
        <v>763</v>
      </c>
      <c r="D1338" t="s">
        <v>520</v>
      </c>
      <c r="E1338">
        <v>161500</v>
      </c>
    </row>
    <row r="1339" spans="3:5" x14ac:dyDescent="0.4">
      <c r="C1339" t="s">
        <v>763</v>
      </c>
      <c r="D1339" t="s">
        <v>521</v>
      </c>
      <c r="E1339">
        <v>197800</v>
      </c>
    </row>
    <row r="1340" spans="3:5" x14ac:dyDescent="0.4">
      <c r="C1340" t="s">
        <v>763</v>
      </c>
      <c r="D1340" t="s">
        <v>522</v>
      </c>
      <c r="E1340">
        <v>280600</v>
      </c>
    </row>
    <row r="1341" spans="3:5" x14ac:dyDescent="0.4">
      <c r="C1341" t="s">
        <v>763</v>
      </c>
      <c r="D1341" t="s">
        <v>523</v>
      </c>
      <c r="E1341">
        <v>279300</v>
      </c>
    </row>
    <row r="1342" spans="3:5" x14ac:dyDescent="0.4">
      <c r="C1342" t="s">
        <v>763</v>
      </c>
      <c r="D1342" t="s">
        <v>524</v>
      </c>
      <c r="E1342">
        <v>201900</v>
      </c>
    </row>
    <row r="1343" spans="3:5" x14ac:dyDescent="0.4">
      <c r="C1343" t="s">
        <v>763</v>
      </c>
      <c r="D1343" t="s">
        <v>525</v>
      </c>
      <c r="E1343">
        <v>150100</v>
      </c>
    </row>
    <row r="1344" spans="3:5" x14ac:dyDescent="0.4">
      <c r="C1344" t="s">
        <v>763</v>
      </c>
      <c r="D1344" t="s">
        <v>526</v>
      </c>
      <c r="E1344">
        <v>118800</v>
      </c>
    </row>
    <row r="1345" spans="3:5" x14ac:dyDescent="0.4">
      <c r="C1345" t="s">
        <v>763</v>
      </c>
      <c r="D1345" t="s">
        <v>527</v>
      </c>
      <c r="E1345">
        <v>201700</v>
      </c>
    </row>
    <row r="1346" spans="3:5" x14ac:dyDescent="0.4">
      <c r="C1346" t="s">
        <v>763</v>
      </c>
      <c r="D1346" t="s">
        <v>528</v>
      </c>
      <c r="E1346">
        <v>294600</v>
      </c>
    </row>
    <row r="1347" spans="3:5" x14ac:dyDescent="0.4">
      <c r="C1347" t="s">
        <v>763</v>
      </c>
      <c r="D1347" t="s">
        <v>529</v>
      </c>
      <c r="E1347">
        <v>203700</v>
      </c>
    </row>
    <row r="1348" spans="3:5" x14ac:dyDescent="0.4">
      <c r="C1348" t="s">
        <v>763</v>
      </c>
      <c r="D1348" t="s">
        <v>530</v>
      </c>
      <c r="E1348">
        <v>94600</v>
      </c>
    </row>
    <row r="1349" spans="3:5" x14ac:dyDescent="0.4">
      <c r="C1349" t="s">
        <v>763</v>
      </c>
      <c r="D1349" t="s">
        <v>531</v>
      </c>
      <c r="E1349">
        <v>91500</v>
      </c>
    </row>
    <row r="1350" spans="3:5" x14ac:dyDescent="0.4">
      <c r="C1350" t="s">
        <v>763</v>
      </c>
      <c r="D1350" t="s">
        <v>532</v>
      </c>
      <c r="E1350">
        <v>203000</v>
      </c>
    </row>
    <row r="1351" spans="3:5" x14ac:dyDescent="0.4">
      <c r="C1351" t="s">
        <v>763</v>
      </c>
      <c r="D1351" t="s">
        <v>533</v>
      </c>
      <c r="E1351">
        <v>295000</v>
      </c>
    </row>
    <row r="1352" spans="3:5" x14ac:dyDescent="0.4">
      <c r="C1352" t="s">
        <v>763</v>
      </c>
      <c r="D1352" t="s">
        <v>534</v>
      </c>
      <c r="E1352">
        <v>126800</v>
      </c>
    </row>
    <row r="1353" spans="3:5" x14ac:dyDescent="0.4">
      <c r="C1353" t="s">
        <v>763</v>
      </c>
      <c r="D1353" t="s">
        <v>535</v>
      </c>
      <c r="E1353">
        <v>117700</v>
      </c>
    </row>
    <row r="1354" spans="3:5" x14ac:dyDescent="0.4">
      <c r="C1354" t="s">
        <v>763</v>
      </c>
      <c r="D1354" t="s">
        <v>536</v>
      </c>
      <c r="E1354">
        <v>156300</v>
      </c>
    </row>
    <row r="1355" spans="3:5" x14ac:dyDescent="0.4">
      <c r="C1355" t="s">
        <v>763</v>
      </c>
      <c r="D1355" t="s">
        <v>537</v>
      </c>
      <c r="E1355">
        <v>240900</v>
      </c>
    </row>
    <row r="1356" spans="3:5" x14ac:dyDescent="0.4">
      <c r="C1356" t="s">
        <v>763</v>
      </c>
      <c r="D1356" t="s">
        <v>538</v>
      </c>
      <c r="E1356">
        <v>220300</v>
      </c>
    </row>
    <row r="1357" spans="3:5" x14ac:dyDescent="0.4">
      <c r="C1357" t="s">
        <v>763</v>
      </c>
      <c r="D1357" t="s">
        <v>539</v>
      </c>
      <c r="E1357">
        <v>236100</v>
      </c>
    </row>
    <row r="1358" spans="3:5" x14ac:dyDescent="0.4">
      <c r="C1358" t="s">
        <v>763</v>
      </c>
      <c r="D1358" t="s">
        <v>540</v>
      </c>
      <c r="E1358">
        <v>83900</v>
      </c>
    </row>
    <row r="1359" spans="3:5" x14ac:dyDescent="0.4">
      <c r="C1359" t="s">
        <v>763</v>
      </c>
      <c r="D1359" t="s">
        <v>541</v>
      </c>
      <c r="E1359">
        <v>187900</v>
      </c>
    </row>
    <row r="1360" spans="3:5" x14ac:dyDescent="0.4">
      <c r="C1360" t="s">
        <v>763</v>
      </c>
      <c r="D1360" t="s">
        <v>542</v>
      </c>
      <c r="E1360">
        <v>127300</v>
      </c>
    </row>
    <row r="1361" spans="3:5" x14ac:dyDescent="0.4">
      <c r="C1361" t="s">
        <v>763</v>
      </c>
      <c r="D1361" t="s">
        <v>543</v>
      </c>
      <c r="E1361">
        <v>129500</v>
      </c>
    </row>
    <row r="1362" spans="3:5" x14ac:dyDescent="0.4">
      <c r="C1362" t="s">
        <v>763</v>
      </c>
      <c r="D1362" t="s">
        <v>544</v>
      </c>
      <c r="E1362">
        <v>89100</v>
      </c>
    </row>
    <row r="1363" spans="3:5" x14ac:dyDescent="0.4">
      <c r="C1363" t="s">
        <v>763</v>
      </c>
      <c r="D1363" t="s">
        <v>545</v>
      </c>
      <c r="E1363">
        <v>52300</v>
      </c>
    </row>
    <row r="1364" spans="3:5" x14ac:dyDescent="0.4">
      <c r="C1364" t="s">
        <v>763</v>
      </c>
      <c r="D1364" t="s">
        <v>546</v>
      </c>
      <c r="E1364">
        <v>71300</v>
      </c>
    </row>
    <row r="1365" spans="3:5" x14ac:dyDescent="0.4">
      <c r="C1365" t="s">
        <v>763</v>
      </c>
      <c r="D1365" t="s">
        <v>547</v>
      </c>
      <c r="E1365">
        <v>44000</v>
      </c>
    </row>
    <row r="1366" spans="3:5" x14ac:dyDescent="0.4">
      <c r="C1366" t="s">
        <v>763</v>
      </c>
      <c r="D1366" t="s">
        <v>548</v>
      </c>
      <c r="E1366">
        <v>76800</v>
      </c>
    </row>
    <row r="1367" spans="3:5" x14ac:dyDescent="0.4">
      <c r="C1367" t="s">
        <v>763</v>
      </c>
      <c r="D1367" t="s">
        <v>549</v>
      </c>
      <c r="E1367">
        <v>160600</v>
      </c>
    </row>
    <row r="1368" spans="3:5" x14ac:dyDescent="0.4">
      <c r="C1368" t="s">
        <v>763</v>
      </c>
      <c r="D1368" t="s">
        <v>550</v>
      </c>
      <c r="E1368">
        <v>68200</v>
      </c>
    </row>
    <row r="1369" spans="3:5" x14ac:dyDescent="0.4">
      <c r="C1369" t="s">
        <v>763</v>
      </c>
      <c r="D1369" t="s">
        <v>551</v>
      </c>
      <c r="E1369">
        <v>44000</v>
      </c>
    </row>
    <row r="1370" spans="3:5" x14ac:dyDescent="0.4">
      <c r="C1370" t="s">
        <v>763</v>
      </c>
      <c r="D1370" t="s">
        <v>552</v>
      </c>
      <c r="E1370">
        <v>147500</v>
      </c>
    </row>
    <row r="1371" spans="3:5" x14ac:dyDescent="0.4">
      <c r="C1371" t="s">
        <v>763</v>
      </c>
      <c r="D1371" t="s">
        <v>553</v>
      </c>
      <c r="E1371">
        <v>160700</v>
      </c>
    </row>
    <row r="1372" spans="3:5" x14ac:dyDescent="0.4">
      <c r="C1372" t="s">
        <v>763</v>
      </c>
      <c r="D1372" t="s">
        <v>554</v>
      </c>
      <c r="E1372">
        <v>97900</v>
      </c>
    </row>
    <row r="1373" spans="3:5" x14ac:dyDescent="0.4">
      <c r="C1373" t="s">
        <v>763</v>
      </c>
      <c r="D1373" t="s">
        <v>555</v>
      </c>
      <c r="E1373">
        <v>102400</v>
      </c>
    </row>
    <row r="1374" spans="3:5" x14ac:dyDescent="0.4">
      <c r="C1374" t="s">
        <v>763</v>
      </c>
      <c r="D1374" t="s">
        <v>556</v>
      </c>
      <c r="E1374">
        <v>81900</v>
      </c>
    </row>
    <row r="1375" spans="3:5" x14ac:dyDescent="0.4">
      <c r="C1375" t="s">
        <v>763</v>
      </c>
      <c r="D1375" t="s">
        <v>557</v>
      </c>
      <c r="E1375">
        <v>82600</v>
      </c>
    </row>
    <row r="1376" spans="3:5" x14ac:dyDescent="0.4">
      <c r="C1376" t="s">
        <v>763</v>
      </c>
      <c r="D1376" t="s">
        <v>558</v>
      </c>
      <c r="E1376">
        <v>180500</v>
      </c>
    </row>
    <row r="1377" spans="3:5" x14ac:dyDescent="0.4">
      <c r="C1377" t="s">
        <v>763</v>
      </c>
      <c r="D1377" t="s">
        <v>559</v>
      </c>
      <c r="E1377">
        <v>292400</v>
      </c>
    </row>
    <row r="1378" spans="3:5" x14ac:dyDescent="0.4">
      <c r="C1378" t="s">
        <v>763</v>
      </c>
      <c r="D1378" t="s">
        <v>560</v>
      </c>
      <c r="E1378">
        <v>123300</v>
      </c>
    </row>
    <row r="1379" spans="3:5" x14ac:dyDescent="0.4">
      <c r="C1379" t="s">
        <v>763</v>
      </c>
      <c r="D1379" t="s">
        <v>561</v>
      </c>
      <c r="E1379">
        <v>162000</v>
      </c>
    </row>
    <row r="1380" spans="3:5" x14ac:dyDescent="0.4">
      <c r="C1380" t="s">
        <v>763</v>
      </c>
      <c r="D1380" t="s">
        <v>562</v>
      </c>
      <c r="E1380">
        <v>123000</v>
      </c>
    </row>
    <row r="1381" spans="3:5" x14ac:dyDescent="0.4">
      <c r="C1381" t="s">
        <v>763</v>
      </c>
      <c r="D1381" t="s">
        <v>563</v>
      </c>
      <c r="E1381">
        <v>139200</v>
      </c>
    </row>
    <row r="1382" spans="3:5" x14ac:dyDescent="0.4">
      <c r="C1382" t="s">
        <v>763</v>
      </c>
      <c r="D1382" t="s">
        <v>564</v>
      </c>
      <c r="E1382">
        <v>102100</v>
      </c>
    </row>
    <row r="1383" spans="3:5" x14ac:dyDescent="0.4">
      <c r="C1383" t="s">
        <v>763</v>
      </c>
      <c r="D1383" t="s">
        <v>565</v>
      </c>
      <c r="E1383">
        <v>88900</v>
      </c>
    </row>
    <row r="1384" spans="3:5" x14ac:dyDescent="0.4">
      <c r="C1384" t="s">
        <v>763</v>
      </c>
      <c r="D1384" t="s">
        <v>566</v>
      </c>
      <c r="E1384">
        <v>106600</v>
      </c>
    </row>
    <row r="1385" spans="3:5" x14ac:dyDescent="0.4">
      <c r="C1385" t="s">
        <v>763</v>
      </c>
      <c r="D1385" t="s">
        <v>567</v>
      </c>
      <c r="E1385">
        <v>73000</v>
      </c>
    </row>
    <row r="1386" spans="3:5" x14ac:dyDescent="0.4">
      <c r="C1386" t="s">
        <v>763</v>
      </c>
      <c r="D1386" t="s">
        <v>568</v>
      </c>
      <c r="E1386">
        <v>123700</v>
      </c>
    </row>
    <row r="1387" spans="3:5" x14ac:dyDescent="0.4">
      <c r="C1387" t="s">
        <v>763</v>
      </c>
      <c r="D1387" t="s">
        <v>569</v>
      </c>
      <c r="E1387">
        <v>82000</v>
      </c>
    </row>
    <row r="1388" spans="3:5" x14ac:dyDescent="0.4">
      <c r="C1388" t="s">
        <v>763</v>
      </c>
      <c r="D1388" t="s">
        <v>570</v>
      </c>
      <c r="E1388">
        <v>81800</v>
      </c>
    </row>
    <row r="1389" spans="3:5" x14ac:dyDescent="0.4">
      <c r="C1389" t="s">
        <v>763</v>
      </c>
      <c r="D1389" t="s">
        <v>571</v>
      </c>
      <c r="E1389">
        <v>161300</v>
      </c>
    </row>
    <row r="1390" spans="3:5" x14ac:dyDescent="0.4">
      <c r="C1390" t="s">
        <v>763</v>
      </c>
      <c r="D1390" t="s">
        <v>572</v>
      </c>
      <c r="E1390">
        <v>69800</v>
      </c>
    </row>
    <row r="1391" spans="3:5" x14ac:dyDescent="0.4">
      <c r="C1391" t="s">
        <v>763</v>
      </c>
      <c r="D1391" t="s">
        <v>573</v>
      </c>
      <c r="E1391">
        <v>143900</v>
      </c>
    </row>
    <row r="1392" spans="3:5" x14ac:dyDescent="0.4">
      <c r="C1392" t="s">
        <v>763</v>
      </c>
      <c r="D1392" t="s">
        <v>574</v>
      </c>
      <c r="E1392">
        <v>27500</v>
      </c>
    </row>
    <row r="1393" spans="3:5" x14ac:dyDescent="0.4">
      <c r="C1393" t="s">
        <v>763</v>
      </c>
      <c r="D1393" t="s">
        <v>575</v>
      </c>
      <c r="E1393">
        <v>51700</v>
      </c>
    </row>
    <row r="1394" spans="3:5" x14ac:dyDescent="0.4">
      <c r="C1394" t="s">
        <v>763</v>
      </c>
      <c r="D1394" t="s">
        <v>576</v>
      </c>
      <c r="E1394">
        <v>53300</v>
      </c>
    </row>
    <row r="1395" spans="3:5" x14ac:dyDescent="0.4">
      <c r="C1395" t="s">
        <v>763</v>
      </c>
      <c r="D1395" t="s">
        <v>577</v>
      </c>
      <c r="E1395">
        <v>49000</v>
      </c>
    </row>
    <row r="1396" spans="3:5" x14ac:dyDescent="0.4">
      <c r="C1396" t="s">
        <v>763</v>
      </c>
      <c r="D1396" t="s">
        <v>578</v>
      </c>
      <c r="E1396">
        <v>79200</v>
      </c>
    </row>
    <row r="1397" spans="3:5" x14ac:dyDescent="0.4">
      <c r="C1397" t="s">
        <v>763</v>
      </c>
      <c r="D1397" t="s">
        <v>579</v>
      </c>
      <c r="E1397">
        <v>76300</v>
      </c>
    </row>
    <row r="1398" spans="3:5" x14ac:dyDescent="0.4">
      <c r="C1398" t="s">
        <v>763</v>
      </c>
      <c r="D1398" t="s">
        <v>580</v>
      </c>
      <c r="E1398">
        <v>147900</v>
      </c>
    </row>
    <row r="1399" spans="3:5" x14ac:dyDescent="0.4">
      <c r="C1399" t="s">
        <v>763</v>
      </c>
      <c r="D1399" t="s">
        <v>581</v>
      </c>
      <c r="E1399">
        <v>79900</v>
      </c>
    </row>
    <row r="1400" spans="3:5" x14ac:dyDescent="0.4">
      <c r="C1400" t="s">
        <v>763</v>
      </c>
      <c r="D1400" t="s">
        <v>582</v>
      </c>
      <c r="E1400">
        <v>49000</v>
      </c>
    </row>
    <row r="1401" spans="3:5" x14ac:dyDescent="0.4">
      <c r="C1401" t="s">
        <v>763</v>
      </c>
      <c r="D1401" t="s">
        <v>583</v>
      </c>
      <c r="E1401">
        <v>59700</v>
      </c>
    </row>
    <row r="1402" spans="3:5" x14ac:dyDescent="0.4">
      <c r="C1402" t="s">
        <v>763</v>
      </c>
      <c r="D1402" t="s">
        <v>584</v>
      </c>
      <c r="E1402">
        <v>79100</v>
      </c>
    </row>
    <row r="1403" spans="3:5" x14ac:dyDescent="0.4">
      <c r="C1403" t="s">
        <v>763</v>
      </c>
      <c r="D1403" t="s">
        <v>585</v>
      </c>
      <c r="E1403">
        <v>91400</v>
      </c>
    </row>
    <row r="1404" spans="3:5" x14ac:dyDescent="0.4">
      <c r="C1404" t="s">
        <v>763</v>
      </c>
      <c r="D1404" t="s">
        <v>586</v>
      </c>
      <c r="E1404">
        <v>94400</v>
      </c>
    </row>
    <row r="1405" spans="3:5" x14ac:dyDescent="0.4">
      <c r="C1405" t="s">
        <v>763</v>
      </c>
      <c r="D1405" t="s">
        <v>587</v>
      </c>
      <c r="E1405">
        <v>32600</v>
      </c>
    </row>
    <row r="1406" spans="3:5" x14ac:dyDescent="0.4">
      <c r="C1406" t="s">
        <v>763</v>
      </c>
      <c r="D1406" t="s">
        <v>588</v>
      </c>
      <c r="E1406">
        <v>58600</v>
      </c>
    </row>
    <row r="1407" spans="3:5" x14ac:dyDescent="0.4">
      <c r="C1407" t="s">
        <v>763</v>
      </c>
      <c r="D1407" t="s">
        <v>589</v>
      </c>
      <c r="E1407">
        <v>72700</v>
      </c>
    </row>
    <row r="1408" spans="3:5" x14ac:dyDescent="0.4">
      <c r="C1408" t="s">
        <v>763</v>
      </c>
      <c r="D1408" t="s">
        <v>590</v>
      </c>
      <c r="E1408">
        <v>38000</v>
      </c>
    </row>
    <row r="1409" spans="3:5" x14ac:dyDescent="0.4">
      <c r="C1409" t="s">
        <v>763</v>
      </c>
      <c r="D1409" t="s">
        <v>591</v>
      </c>
      <c r="E1409">
        <v>44600</v>
      </c>
    </row>
    <row r="1410" spans="3:5" x14ac:dyDescent="0.4">
      <c r="C1410" t="s">
        <v>763</v>
      </c>
      <c r="D1410" t="s">
        <v>592</v>
      </c>
      <c r="E1410">
        <v>36600</v>
      </c>
    </row>
    <row r="1411" spans="3:5" x14ac:dyDescent="0.4">
      <c r="C1411" t="s">
        <v>763</v>
      </c>
      <c r="D1411" t="s">
        <v>593</v>
      </c>
      <c r="E1411">
        <v>24500</v>
      </c>
    </row>
    <row r="1412" spans="3:5" x14ac:dyDescent="0.4">
      <c r="C1412" t="s">
        <v>763</v>
      </c>
      <c r="D1412" t="s">
        <v>594</v>
      </c>
      <c r="E1412">
        <v>54500</v>
      </c>
    </row>
    <row r="1413" spans="3:5" x14ac:dyDescent="0.4">
      <c r="C1413" t="s">
        <v>763</v>
      </c>
      <c r="D1413" t="s">
        <v>595</v>
      </c>
      <c r="E1413">
        <v>37300</v>
      </c>
    </row>
    <row r="1414" spans="3:5" x14ac:dyDescent="0.4">
      <c r="C1414" t="s">
        <v>763</v>
      </c>
      <c r="D1414" t="s">
        <v>596</v>
      </c>
      <c r="E1414">
        <v>107500</v>
      </c>
    </row>
    <row r="1415" spans="3:5" x14ac:dyDescent="0.4">
      <c r="C1415" t="s">
        <v>763</v>
      </c>
      <c r="D1415" t="s">
        <v>597</v>
      </c>
      <c r="E1415">
        <v>96000</v>
      </c>
    </row>
    <row r="1416" spans="3:5" x14ac:dyDescent="0.4">
      <c r="C1416" t="s">
        <v>763</v>
      </c>
      <c r="D1416" t="s">
        <v>598</v>
      </c>
      <c r="E1416">
        <v>50500</v>
      </c>
    </row>
    <row r="1417" spans="3:5" x14ac:dyDescent="0.4">
      <c r="C1417" t="s">
        <v>763</v>
      </c>
      <c r="D1417" t="s">
        <v>599</v>
      </c>
      <c r="E1417">
        <v>28400</v>
      </c>
    </row>
    <row r="1418" spans="3:5" x14ac:dyDescent="0.4">
      <c r="C1418" t="s">
        <v>763</v>
      </c>
      <c r="D1418" t="s">
        <v>600</v>
      </c>
      <c r="E1418">
        <v>222100</v>
      </c>
    </row>
    <row r="1419" spans="3:5" x14ac:dyDescent="0.4">
      <c r="C1419" t="s">
        <v>763</v>
      </c>
      <c r="D1419" t="s">
        <v>601</v>
      </c>
      <c r="E1419">
        <v>93000</v>
      </c>
    </row>
    <row r="1420" spans="3:5" x14ac:dyDescent="0.4">
      <c r="C1420" t="s">
        <v>763</v>
      </c>
      <c r="D1420" t="s">
        <v>602</v>
      </c>
      <c r="E1420">
        <v>52900</v>
      </c>
    </row>
    <row r="1421" spans="3:5" x14ac:dyDescent="0.4">
      <c r="C1421" t="s">
        <v>763</v>
      </c>
      <c r="D1421" t="s">
        <v>603</v>
      </c>
      <c r="E1421">
        <v>38300</v>
      </c>
    </row>
    <row r="1422" spans="3:5" x14ac:dyDescent="0.4">
      <c r="C1422" t="s">
        <v>763</v>
      </c>
      <c r="D1422" t="s">
        <v>604</v>
      </c>
      <c r="E1422">
        <v>46800</v>
      </c>
    </row>
    <row r="1423" spans="3:5" x14ac:dyDescent="0.4">
      <c r="C1423" t="s">
        <v>763</v>
      </c>
      <c r="D1423" t="s">
        <v>605</v>
      </c>
      <c r="E1423">
        <v>80000</v>
      </c>
    </row>
    <row r="1424" spans="3:5" x14ac:dyDescent="0.4">
      <c r="C1424" t="s">
        <v>763</v>
      </c>
      <c r="D1424" t="s">
        <v>606</v>
      </c>
      <c r="E1424">
        <v>35800</v>
      </c>
    </row>
    <row r="1425" spans="3:5" x14ac:dyDescent="0.4">
      <c r="C1425" t="s">
        <v>763</v>
      </c>
      <c r="D1425" t="s">
        <v>607</v>
      </c>
      <c r="E1425">
        <v>36300</v>
      </c>
    </row>
    <row r="1426" spans="3:5" x14ac:dyDescent="0.4">
      <c r="C1426" t="s">
        <v>763</v>
      </c>
      <c r="D1426" t="s">
        <v>608</v>
      </c>
      <c r="E1426">
        <v>97600</v>
      </c>
    </row>
    <row r="1427" spans="3:5" x14ac:dyDescent="0.4">
      <c r="C1427" t="s">
        <v>763</v>
      </c>
      <c r="D1427" t="s">
        <v>609</v>
      </c>
      <c r="E1427">
        <v>25700</v>
      </c>
    </row>
    <row r="1428" spans="3:5" x14ac:dyDescent="0.4">
      <c r="C1428" t="s">
        <v>763</v>
      </c>
      <c r="D1428" t="s">
        <v>610</v>
      </c>
      <c r="E1428">
        <v>93400</v>
      </c>
    </row>
    <row r="1429" spans="3:5" x14ac:dyDescent="0.4">
      <c r="C1429" t="s">
        <v>763</v>
      </c>
      <c r="D1429" t="s">
        <v>611</v>
      </c>
      <c r="E1429">
        <v>27900</v>
      </c>
    </row>
    <row r="1430" spans="3:5" x14ac:dyDescent="0.4">
      <c r="C1430" t="s">
        <v>763</v>
      </c>
      <c r="D1430" t="s">
        <v>612</v>
      </c>
      <c r="E1430">
        <v>127900</v>
      </c>
    </row>
    <row r="1431" spans="3:5" x14ac:dyDescent="0.4">
      <c r="C1431" t="s">
        <v>763</v>
      </c>
      <c r="D1431" t="s">
        <v>613</v>
      </c>
      <c r="E1431">
        <v>53100</v>
      </c>
    </row>
    <row r="1432" spans="3:5" x14ac:dyDescent="0.4">
      <c r="C1432" t="s">
        <v>763</v>
      </c>
      <c r="D1432" t="s">
        <v>614</v>
      </c>
      <c r="E1432">
        <v>52100</v>
      </c>
    </row>
    <row r="1433" spans="3:5" x14ac:dyDescent="0.4">
      <c r="C1433" t="s">
        <v>763</v>
      </c>
      <c r="D1433" t="s">
        <v>615</v>
      </c>
      <c r="E1433">
        <v>42600</v>
      </c>
    </row>
    <row r="1434" spans="3:5" x14ac:dyDescent="0.4">
      <c r="C1434" t="s">
        <v>763</v>
      </c>
      <c r="D1434" t="s">
        <v>616</v>
      </c>
      <c r="E1434">
        <v>45600</v>
      </c>
    </row>
    <row r="1435" spans="3:5" x14ac:dyDescent="0.4">
      <c r="C1435" t="s">
        <v>763</v>
      </c>
      <c r="D1435" t="s">
        <v>617</v>
      </c>
      <c r="E1435">
        <v>76100</v>
      </c>
    </row>
    <row r="1436" spans="3:5" x14ac:dyDescent="0.4">
      <c r="C1436" t="s">
        <v>763</v>
      </c>
      <c r="D1436" t="s">
        <v>618</v>
      </c>
      <c r="E1436">
        <v>79900</v>
      </c>
    </row>
    <row r="1437" spans="3:5" x14ac:dyDescent="0.4">
      <c r="C1437" t="s">
        <v>763</v>
      </c>
      <c r="D1437" t="s">
        <v>619</v>
      </c>
      <c r="E1437">
        <v>41600</v>
      </c>
    </row>
    <row r="1438" spans="3:5" x14ac:dyDescent="0.4">
      <c r="C1438" t="s">
        <v>763</v>
      </c>
      <c r="D1438" t="s">
        <v>620</v>
      </c>
      <c r="E1438">
        <v>38400</v>
      </c>
    </row>
    <row r="1439" spans="3:5" x14ac:dyDescent="0.4">
      <c r="C1439" t="s">
        <v>763</v>
      </c>
      <c r="D1439" t="s">
        <v>621</v>
      </c>
      <c r="E1439">
        <v>30600</v>
      </c>
    </row>
    <row r="1440" spans="3:5" x14ac:dyDescent="0.4">
      <c r="C1440" t="s">
        <v>763</v>
      </c>
      <c r="D1440" t="s">
        <v>622</v>
      </c>
      <c r="E1440">
        <v>41300</v>
      </c>
    </row>
    <row r="1441" spans="3:5" x14ac:dyDescent="0.4">
      <c r="C1441" t="s">
        <v>763</v>
      </c>
      <c r="D1441" t="s">
        <v>623</v>
      </c>
      <c r="E1441">
        <v>27200</v>
      </c>
    </row>
    <row r="1442" spans="3:5" x14ac:dyDescent="0.4">
      <c r="C1442" t="s">
        <v>763</v>
      </c>
      <c r="D1442" t="s">
        <v>624</v>
      </c>
      <c r="E1442">
        <v>64600</v>
      </c>
    </row>
    <row r="1443" spans="3:5" x14ac:dyDescent="0.4">
      <c r="C1443" t="s">
        <v>763</v>
      </c>
      <c r="D1443" t="s">
        <v>625</v>
      </c>
      <c r="E1443">
        <v>32100</v>
      </c>
    </row>
    <row r="1444" spans="3:5" x14ac:dyDescent="0.4">
      <c r="C1444" t="s">
        <v>763</v>
      </c>
      <c r="D1444" t="s">
        <v>626</v>
      </c>
      <c r="E1444">
        <v>39600</v>
      </c>
    </row>
    <row r="1445" spans="3:5" x14ac:dyDescent="0.4">
      <c r="C1445" t="s">
        <v>763</v>
      </c>
      <c r="D1445" t="s">
        <v>627</v>
      </c>
      <c r="E1445">
        <v>25600</v>
      </c>
    </row>
    <row r="1446" spans="3:5" x14ac:dyDescent="0.4">
      <c r="C1446" t="s">
        <v>763</v>
      </c>
      <c r="D1446" t="s">
        <v>628</v>
      </c>
      <c r="E1446">
        <v>20500</v>
      </c>
    </row>
    <row r="1447" spans="3:5" x14ac:dyDescent="0.4">
      <c r="C1447" t="s">
        <v>763</v>
      </c>
      <c r="D1447" t="s">
        <v>629</v>
      </c>
      <c r="E1447">
        <v>19500</v>
      </c>
    </row>
    <row r="1448" spans="3:5" x14ac:dyDescent="0.4">
      <c r="C1448" t="s">
        <v>763</v>
      </c>
      <c r="D1448" t="s">
        <v>630</v>
      </c>
      <c r="E1448">
        <v>66300</v>
      </c>
    </row>
    <row r="1449" spans="3:5" x14ac:dyDescent="0.4">
      <c r="C1449" t="s">
        <v>763</v>
      </c>
      <c r="D1449" t="s">
        <v>631</v>
      </c>
      <c r="E1449">
        <v>23100</v>
      </c>
    </row>
    <row r="1450" spans="3:5" x14ac:dyDescent="0.4">
      <c r="C1450" t="s">
        <v>763</v>
      </c>
      <c r="D1450" t="s">
        <v>632</v>
      </c>
      <c r="E1450">
        <v>19400</v>
      </c>
    </row>
    <row r="1451" spans="3:5" x14ac:dyDescent="0.4">
      <c r="C1451" t="s">
        <v>763</v>
      </c>
      <c r="D1451" t="s">
        <v>633</v>
      </c>
      <c r="E1451">
        <v>50100</v>
      </c>
    </row>
    <row r="1452" spans="3:5" x14ac:dyDescent="0.4">
      <c r="C1452" t="s">
        <v>763</v>
      </c>
      <c r="D1452" t="s">
        <v>634</v>
      </c>
      <c r="E1452">
        <v>19000</v>
      </c>
    </row>
    <row r="1453" spans="3:5" x14ac:dyDescent="0.4">
      <c r="C1453" t="s">
        <v>763</v>
      </c>
      <c r="D1453" t="s">
        <v>635</v>
      </c>
      <c r="E1453">
        <v>26600</v>
      </c>
    </row>
    <row r="1454" spans="3:5" x14ac:dyDescent="0.4">
      <c r="C1454" t="s">
        <v>763</v>
      </c>
      <c r="D1454" t="s">
        <v>636</v>
      </c>
      <c r="E1454">
        <v>77700</v>
      </c>
    </row>
    <row r="1455" spans="3:5" x14ac:dyDescent="0.4">
      <c r="C1455" t="s">
        <v>763</v>
      </c>
      <c r="D1455" t="s">
        <v>637</v>
      </c>
      <c r="E1455">
        <v>96400</v>
      </c>
    </row>
    <row r="1456" spans="3:5" x14ac:dyDescent="0.4">
      <c r="C1456" t="s">
        <v>763</v>
      </c>
      <c r="D1456" t="s">
        <v>638</v>
      </c>
      <c r="E1456">
        <v>93500</v>
      </c>
    </row>
    <row r="1457" spans="3:5" x14ac:dyDescent="0.4">
      <c r="C1457" t="s">
        <v>763</v>
      </c>
      <c r="D1457" t="s">
        <v>639</v>
      </c>
      <c r="E1457">
        <v>24100</v>
      </c>
    </row>
    <row r="1458" spans="3:5" x14ac:dyDescent="0.4">
      <c r="C1458" t="s">
        <v>763</v>
      </c>
      <c r="D1458" t="s">
        <v>640</v>
      </c>
      <c r="E1458">
        <v>39300</v>
      </c>
    </row>
    <row r="1459" spans="3:5" x14ac:dyDescent="0.4">
      <c r="C1459" t="s">
        <v>763</v>
      </c>
      <c r="D1459" t="s">
        <v>641</v>
      </c>
      <c r="E1459">
        <v>16900</v>
      </c>
    </row>
    <row r="1460" spans="3:5" x14ac:dyDescent="0.4">
      <c r="C1460" t="s">
        <v>763</v>
      </c>
      <c r="D1460" t="s">
        <v>642</v>
      </c>
      <c r="E1460">
        <v>50200</v>
      </c>
    </row>
    <row r="1461" spans="3:5" x14ac:dyDescent="0.4">
      <c r="C1461" t="s">
        <v>763</v>
      </c>
      <c r="D1461" t="s">
        <v>643</v>
      </c>
      <c r="E1461">
        <v>19400</v>
      </c>
    </row>
    <row r="1462" spans="3:5" x14ac:dyDescent="0.4">
      <c r="C1462" t="s">
        <v>763</v>
      </c>
      <c r="D1462" t="s">
        <v>644</v>
      </c>
      <c r="E1462">
        <v>24700</v>
      </c>
    </row>
    <row r="1463" spans="3:5" x14ac:dyDescent="0.4">
      <c r="C1463" t="s">
        <v>763</v>
      </c>
      <c r="D1463" t="s">
        <v>645</v>
      </c>
      <c r="E1463">
        <v>23700</v>
      </c>
    </row>
    <row r="1464" spans="3:5" x14ac:dyDescent="0.4">
      <c r="C1464" t="s">
        <v>763</v>
      </c>
      <c r="D1464" t="s">
        <v>646</v>
      </c>
      <c r="E1464">
        <v>66700</v>
      </c>
    </row>
    <row r="1465" spans="3:5" x14ac:dyDescent="0.4">
      <c r="C1465" t="s">
        <v>763</v>
      </c>
      <c r="D1465" t="s">
        <v>647</v>
      </c>
      <c r="E1465">
        <v>18500</v>
      </c>
    </row>
    <row r="1466" spans="3:5" x14ac:dyDescent="0.4">
      <c r="C1466" t="s">
        <v>763</v>
      </c>
      <c r="D1466" t="s">
        <v>648</v>
      </c>
      <c r="E1466">
        <v>26900</v>
      </c>
    </row>
    <row r="1467" spans="3:5" x14ac:dyDescent="0.4">
      <c r="C1467" t="s">
        <v>763</v>
      </c>
      <c r="D1467" t="s">
        <v>649</v>
      </c>
      <c r="E1467">
        <v>27800</v>
      </c>
    </row>
    <row r="1468" spans="3:5" x14ac:dyDescent="0.4">
      <c r="C1468" t="s">
        <v>763</v>
      </c>
      <c r="D1468" t="s">
        <v>650</v>
      </c>
      <c r="E1468">
        <v>17000</v>
      </c>
    </row>
    <row r="1469" spans="3:5" x14ac:dyDescent="0.4">
      <c r="C1469" t="s">
        <v>763</v>
      </c>
      <c r="D1469" t="s">
        <v>651</v>
      </c>
      <c r="E1469">
        <v>221600</v>
      </c>
    </row>
    <row r="1470" spans="3:5" x14ac:dyDescent="0.4">
      <c r="C1470" t="s">
        <v>763</v>
      </c>
      <c r="D1470" t="s">
        <v>652</v>
      </c>
      <c r="E1470">
        <v>27800</v>
      </c>
    </row>
    <row r="1471" spans="3:5" x14ac:dyDescent="0.4">
      <c r="C1471" t="s">
        <v>763</v>
      </c>
      <c r="D1471" t="s">
        <v>653</v>
      </c>
      <c r="E1471">
        <v>16200</v>
      </c>
    </row>
    <row r="1472" spans="3:5" x14ac:dyDescent="0.4">
      <c r="C1472" t="s">
        <v>763</v>
      </c>
      <c r="D1472" t="s">
        <v>654</v>
      </c>
      <c r="E1472">
        <v>33900</v>
      </c>
    </row>
    <row r="1473" spans="3:5" x14ac:dyDescent="0.4">
      <c r="C1473" t="s">
        <v>763</v>
      </c>
      <c r="D1473" t="s">
        <v>655</v>
      </c>
      <c r="E1473">
        <v>46100</v>
      </c>
    </row>
    <row r="1474" spans="3:5" x14ac:dyDescent="0.4">
      <c r="C1474" t="s">
        <v>763</v>
      </c>
      <c r="D1474" t="s">
        <v>656</v>
      </c>
      <c r="E1474">
        <v>32700</v>
      </c>
    </row>
    <row r="1475" spans="3:5" x14ac:dyDescent="0.4">
      <c r="C1475" t="s">
        <v>763</v>
      </c>
      <c r="D1475" t="s">
        <v>657</v>
      </c>
      <c r="E1475">
        <v>28300</v>
      </c>
    </row>
    <row r="1476" spans="3:5" x14ac:dyDescent="0.4">
      <c r="C1476" t="s">
        <v>763</v>
      </c>
      <c r="D1476" t="s">
        <v>658</v>
      </c>
      <c r="E1476">
        <v>31200</v>
      </c>
    </row>
    <row r="1477" spans="3:5" x14ac:dyDescent="0.4">
      <c r="C1477" t="s">
        <v>763</v>
      </c>
      <c r="D1477" t="s">
        <v>659</v>
      </c>
      <c r="E1477">
        <v>18100</v>
      </c>
    </row>
    <row r="1478" spans="3:5" x14ac:dyDescent="0.4">
      <c r="C1478" t="s">
        <v>763</v>
      </c>
      <c r="D1478" t="s">
        <v>660</v>
      </c>
      <c r="E1478">
        <v>33300</v>
      </c>
    </row>
    <row r="1479" spans="3:5" x14ac:dyDescent="0.4">
      <c r="C1479" t="s">
        <v>763</v>
      </c>
      <c r="D1479" t="s">
        <v>661</v>
      </c>
      <c r="E1479">
        <v>18100</v>
      </c>
    </row>
    <row r="1480" spans="3:5" x14ac:dyDescent="0.4">
      <c r="C1480" t="s">
        <v>763</v>
      </c>
      <c r="D1480" t="s">
        <v>662</v>
      </c>
      <c r="E1480">
        <v>32900</v>
      </c>
    </row>
    <row r="1481" spans="3:5" x14ac:dyDescent="0.4">
      <c r="C1481" t="s">
        <v>763</v>
      </c>
      <c r="D1481" t="s">
        <v>663</v>
      </c>
      <c r="E1481">
        <v>23600</v>
      </c>
    </row>
    <row r="1482" spans="3:5" x14ac:dyDescent="0.4">
      <c r="C1482" t="s">
        <v>763</v>
      </c>
      <c r="D1482" t="s">
        <v>664</v>
      </c>
      <c r="E1482">
        <v>201900</v>
      </c>
    </row>
    <row r="1483" spans="3:5" x14ac:dyDescent="0.4">
      <c r="C1483" t="s">
        <v>763</v>
      </c>
      <c r="D1483" t="s">
        <v>665</v>
      </c>
      <c r="E1483">
        <v>117000</v>
      </c>
    </row>
    <row r="1484" spans="3:5" x14ac:dyDescent="0.4">
      <c r="C1484" t="s">
        <v>763</v>
      </c>
      <c r="D1484" t="s">
        <v>666</v>
      </c>
      <c r="E1484">
        <v>145100</v>
      </c>
    </row>
    <row r="1485" spans="3:5" x14ac:dyDescent="0.4">
      <c r="C1485" t="s">
        <v>763</v>
      </c>
      <c r="D1485" t="s">
        <v>667</v>
      </c>
      <c r="E1485">
        <v>46900</v>
      </c>
    </row>
    <row r="1486" spans="3:5" x14ac:dyDescent="0.4">
      <c r="C1486" t="s">
        <v>763</v>
      </c>
      <c r="D1486" t="s">
        <v>668</v>
      </c>
      <c r="E1486">
        <v>46400</v>
      </c>
    </row>
    <row r="1487" spans="3:5" x14ac:dyDescent="0.4">
      <c r="C1487" t="s">
        <v>763</v>
      </c>
      <c r="D1487" t="s">
        <v>669</v>
      </c>
      <c r="E1487">
        <v>41900</v>
      </c>
    </row>
    <row r="1488" spans="3:5" x14ac:dyDescent="0.4">
      <c r="C1488" t="s">
        <v>763</v>
      </c>
      <c r="D1488" t="s">
        <v>670</v>
      </c>
      <c r="E1488">
        <v>43700</v>
      </c>
    </row>
    <row r="1489" spans="3:5" x14ac:dyDescent="0.4">
      <c r="C1489" t="s">
        <v>763</v>
      </c>
      <c r="D1489" t="s">
        <v>671</v>
      </c>
      <c r="E1489">
        <v>63400</v>
      </c>
    </row>
    <row r="1490" spans="3:5" x14ac:dyDescent="0.4">
      <c r="C1490" t="s">
        <v>763</v>
      </c>
      <c r="D1490" t="s">
        <v>672</v>
      </c>
      <c r="E1490">
        <v>43900</v>
      </c>
    </row>
    <row r="1491" spans="3:5" x14ac:dyDescent="0.4">
      <c r="C1491" t="s">
        <v>763</v>
      </c>
      <c r="D1491" t="s">
        <v>673</v>
      </c>
      <c r="E1491">
        <v>96500</v>
      </c>
    </row>
    <row r="1492" spans="3:5" x14ac:dyDescent="0.4">
      <c r="C1492" t="s">
        <v>763</v>
      </c>
      <c r="D1492" t="s">
        <v>674</v>
      </c>
      <c r="E1492">
        <v>57900</v>
      </c>
    </row>
    <row r="1493" spans="3:5" x14ac:dyDescent="0.4">
      <c r="C1493" t="s">
        <v>763</v>
      </c>
      <c r="D1493" t="s">
        <v>675</v>
      </c>
      <c r="E1493">
        <v>45700</v>
      </c>
    </row>
    <row r="1494" spans="3:5" x14ac:dyDescent="0.4">
      <c r="C1494" t="s">
        <v>763</v>
      </c>
      <c r="D1494" t="s">
        <v>676</v>
      </c>
      <c r="E1494">
        <v>31800</v>
      </c>
    </row>
    <row r="1495" spans="3:5" x14ac:dyDescent="0.4">
      <c r="C1495" t="s">
        <v>763</v>
      </c>
      <c r="D1495" t="s">
        <v>677</v>
      </c>
      <c r="E1495">
        <v>42900</v>
      </c>
    </row>
    <row r="1496" spans="3:5" x14ac:dyDescent="0.4">
      <c r="C1496" t="s">
        <v>763</v>
      </c>
      <c r="D1496" t="s">
        <v>678</v>
      </c>
      <c r="E1496">
        <v>52400</v>
      </c>
    </row>
    <row r="1497" spans="3:5" x14ac:dyDescent="0.4">
      <c r="C1497" t="s">
        <v>763</v>
      </c>
      <c r="D1497" t="s">
        <v>679</v>
      </c>
      <c r="E1497">
        <v>62100</v>
      </c>
    </row>
    <row r="1498" spans="3:5" x14ac:dyDescent="0.4">
      <c r="C1498" t="s">
        <v>763</v>
      </c>
      <c r="D1498" t="s">
        <v>680</v>
      </c>
      <c r="E1498">
        <v>29300</v>
      </c>
    </row>
    <row r="1499" spans="3:5" x14ac:dyDescent="0.4">
      <c r="C1499" t="s">
        <v>763</v>
      </c>
      <c r="D1499" t="s">
        <v>681</v>
      </c>
      <c r="E1499">
        <v>40600</v>
      </c>
    </row>
    <row r="1500" spans="3:5" x14ac:dyDescent="0.4">
      <c r="C1500" t="s">
        <v>763</v>
      </c>
      <c r="D1500" t="s">
        <v>682</v>
      </c>
      <c r="E1500">
        <v>78300</v>
      </c>
    </row>
    <row r="1501" spans="3:5" x14ac:dyDescent="0.4">
      <c r="C1501" t="s">
        <v>763</v>
      </c>
      <c r="D1501" t="s">
        <v>683</v>
      </c>
      <c r="E1501">
        <v>46100</v>
      </c>
    </row>
    <row r="1502" spans="3:5" x14ac:dyDescent="0.4">
      <c r="C1502" t="s">
        <v>763</v>
      </c>
      <c r="D1502" t="s">
        <v>684</v>
      </c>
      <c r="E1502">
        <v>64600</v>
      </c>
    </row>
    <row r="1503" spans="3:5" x14ac:dyDescent="0.4">
      <c r="C1503" t="s">
        <v>763</v>
      </c>
      <c r="D1503" t="s">
        <v>685</v>
      </c>
      <c r="E1503">
        <v>17600</v>
      </c>
    </row>
    <row r="1504" spans="3:5" x14ac:dyDescent="0.4">
      <c r="C1504" t="s">
        <v>763</v>
      </c>
      <c r="D1504" t="s">
        <v>686</v>
      </c>
      <c r="E1504">
        <v>52700</v>
      </c>
    </row>
    <row r="1505" spans="1:5" x14ac:dyDescent="0.4">
      <c r="C1505" t="s">
        <v>763</v>
      </c>
      <c r="D1505" t="s">
        <v>687</v>
      </c>
      <c r="E1505">
        <v>36600</v>
      </c>
    </row>
    <row r="1506" spans="1:5" x14ac:dyDescent="0.4">
      <c r="C1506" t="s">
        <v>763</v>
      </c>
      <c r="D1506" t="s">
        <v>688</v>
      </c>
      <c r="E1506">
        <v>59400</v>
      </c>
    </row>
    <row r="1507" spans="1:5" x14ac:dyDescent="0.4">
      <c r="C1507" t="s">
        <v>763</v>
      </c>
      <c r="D1507" t="s">
        <v>689</v>
      </c>
      <c r="E1507">
        <v>94600</v>
      </c>
    </row>
    <row r="1508" spans="1:5" x14ac:dyDescent="0.4">
      <c r="C1508" t="s">
        <v>763</v>
      </c>
      <c r="D1508" t="s">
        <v>690</v>
      </c>
      <c r="E1508">
        <v>35700</v>
      </c>
    </row>
    <row r="1509" spans="1:5" x14ac:dyDescent="0.4">
      <c r="C1509" t="s">
        <v>763</v>
      </c>
      <c r="D1509" t="s">
        <v>691</v>
      </c>
      <c r="E1509">
        <v>93200</v>
      </c>
    </row>
    <row r="1510" spans="1:5" x14ac:dyDescent="0.4">
      <c r="C1510" t="s">
        <v>763</v>
      </c>
      <c r="D1510" t="s">
        <v>692</v>
      </c>
      <c r="E1510">
        <v>94500</v>
      </c>
    </row>
    <row r="1511" spans="1:5" x14ac:dyDescent="0.4">
      <c r="C1511" t="s">
        <v>763</v>
      </c>
      <c r="D1511" t="s">
        <v>693</v>
      </c>
      <c r="E1511">
        <v>215800</v>
      </c>
    </row>
    <row r="1512" spans="1:5" x14ac:dyDescent="0.4">
      <c r="C1512" t="s">
        <v>763</v>
      </c>
      <c r="D1512" t="s">
        <v>694</v>
      </c>
      <c r="E1512">
        <v>283400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75100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81800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91200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36400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44100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57300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27000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46900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46300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63800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59500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35800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32000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76000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30800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83200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31000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18900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107600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29800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30900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31200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30600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40500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45700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62200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27000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39100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35100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52100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36600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19700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25200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37700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32100</v>
      </c>
    </row>
    <row r="1548" spans="1:5" x14ac:dyDescent="0.4">
      <c r="C1548" t="s">
        <v>763</v>
      </c>
      <c r="D1548" t="s">
        <v>428</v>
      </c>
      <c r="E1548">
        <v>16300</v>
      </c>
    </row>
    <row r="1549" spans="1:5" x14ac:dyDescent="0.4">
      <c r="C1549" t="s">
        <v>763</v>
      </c>
      <c r="D1549" t="s">
        <v>429</v>
      </c>
      <c r="E1549">
        <v>13500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10000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25000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24700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33600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25500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21800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13700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18400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9700</v>
      </c>
    </row>
    <row r="1559" spans="1:5" x14ac:dyDescent="0.4">
      <c r="C1559" t="s">
        <v>763</v>
      </c>
      <c r="D1559" t="s">
        <v>439</v>
      </c>
      <c r="E1559">
        <v>7800</v>
      </c>
    </row>
    <row r="1560" spans="1:5" x14ac:dyDescent="0.4">
      <c r="C1560" t="s">
        <v>763</v>
      </c>
      <c r="D1560" t="s">
        <v>440</v>
      </c>
      <c r="E1560">
        <v>19100</v>
      </c>
    </row>
    <row r="1561" spans="1:5" x14ac:dyDescent="0.4">
      <c r="C1561" t="s">
        <v>763</v>
      </c>
      <c r="D1561" t="s">
        <v>441</v>
      </c>
      <c r="E1561">
        <v>15800</v>
      </c>
    </row>
    <row r="1562" spans="1:5" x14ac:dyDescent="0.4">
      <c r="C1562" t="s">
        <v>763</v>
      </c>
      <c r="D1562" t="s">
        <v>442</v>
      </c>
      <c r="E1562">
        <v>12900</v>
      </c>
    </row>
    <row r="1563" spans="1:5" x14ac:dyDescent="0.4">
      <c r="C1563" t="s">
        <v>763</v>
      </c>
      <c r="D1563" t="s">
        <v>443</v>
      </c>
      <c r="E1563">
        <v>12000</v>
      </c>
    </row>
    <row r="1564" spans="1:5" x14ac:dyDescent="0.4">
      <c r="C1564" t="s">
        <v>763</v>
      </c>
      <c r="D1564" t="s">
        <v>444</v>
      </c>
      <c r="E1564">
        <v>4400</v>
      </c>
    </row>
    <row r="1565" spans="1:5" x14ac:dyDescent="0.4">
      <c r="C1565" t="s">
        <v>763</v>
      </c>
      <c r="D1565" t="s">
        <v>445</v>
      </c>
      <c r="E1565">
        <v>16300</v>
      </c>
    </row>
    <row r="1566" spans="1:5" x14ac:dyDescent="0.4">
      <c r="C1566" t="s">
        <v>763</v>
      </c>
      <c r="D1566" t="s">
        <v>446</v>
      </c>
      <c r="E1566">
        <v>12600</v>
      </c>
    </row>
    <row r="1567" spans="1:5" x14ac:dyDescent="0.4">
      <c r="C1567" t="s">
        <v>763</v>
      </c>
      <c r="D1567" t="s">
        <v>447</v>
      </c>
      <c r="E1567">
        <v>15300</v>
      </c>
    </row>
    <row r="1568" spans="1:5" x14ac:dyDescent="0.4">
      <c r="C1568" t="s">
        <v>763</v>
      </c>
      <c r="D1568" t="s">
        <v>448</v>
      </c>
      <c r="E1568">
        <v>19500</v>
      </c>
    </row>
    <row r="1569" spans="3:5" x14ac:dyDescent="0.4">
      <c r="C1569" t="s">
        <v>763</v>
      </c>
      <c r="D1569" t="s">
        <v>449</v>
      </c>
      <c r="E1569">
        <v>19300</v>
      </c>
    </row>
    <row r="1570" spans="3:5" x14ac:dyDescent="0.4">
      <c r="C1570" t="s">
        <v>763</v>
      </c>
      <c r="D1570" t="s">
        <v>450</v>
      </c>
      <c r="E1570">
        <v>37300</v>
      </c>
    </row>
    <row r="1571" spans="3:5" x14ac:dyDescent="0.4">
      <c r="C1571" t="s">
        <v>763</v>
      </c>
      <c r="D1571" t="s">
        <v>451</v>
      </c>
      <c r="E1571">
        <v>50500</v>
      </c>
    </row>
    <row r="1572" spans="3:5" x14ac:dyDescent="0.4">
      <c r="C1572" t="s">
        <v>763</v>
      </c>
      <c r="D1572" t="s">
        <v>452</v>
      </c>
      <c r="E1572">
        <v>24100</v>
      </c>
    </row>
    <row r="1573" spans="3:5" x14ac:dyDescent="0.4">
      <c r="C1573" t="s">
        <v>763</v>
      </c>
      <c r="D1573" t="s">
        <v>453</v>
      </c>
      <c r="E1573">
        <v>23400</v>
      </c>
    </row>
    <row r="1574" spans="3:5" x14ac:dyDescent="0.4">
      <c r="C1574" t="s">
        <v>763</v>
      </c>
      <c r="D1574" t="s">
        <v>454</v>
      </c>
      <c r="E1574">
        <v>15300</v>
      </c>
    </row>
    <row r="1575" spans="3:5" x14ac:dyDescent="0.4">
      <c r="C1575" t="s">
        <v>763</v>
      </c>
      <c r="D1575" t="s">
        <v>455</v>
      </c>
      <c r="E1575">
        <v>26900</v>
      </c>
    </row>
    <row r="1576" spans="3:5" x14ac:dyDescent="0.4">
      <c r="C1576" t="s">
        <v>763</v>
      </c>
      <c r="D1576" t="s">
        <v>456</v>
      </c>
      <c r="E1576">
        <v>16400</v>
      </c>
    </row>
    <row r="1577" spans="3:5" x14ac:dyDescent="0.4">
      <c r="C1577" t="s">
        <v>763</v>
      </c>
      <c r="D1577" t="s">
        <v>457</v>
      </c>
      <c r="E1577">
        <v>14800</v>
      </c>
    </row>
    <row r="1578" spans="3:5" x14ac:dyDescent="0.4">
      <c r="C1578" t="s">
        <v>763</v>
      </c>
      <c r="D1578" t="s">
        <v>458</v>
      </c>
      <c r="E1578">
        <v>30400</v>
      </c>
    </row>
    <row r="1579" spans="3:5" x14ac:dyDescent="0.4">
      <c r="C1579" t="s">
        <v>763</v>
      </c>
      <c r="D1579" t="s">
        <v>459</v>
      </c>
      <c r="E1579">
        <v>11800</v>
      </c>
    </row>
    <row r="1580" spans="3:5" x14ac:dyDescent="0.4">
      <c r="C1580" t="s">
        <v>763</v>
      </c>
      <c r="D1580" t="s">
        <v>460</v>
      </c>
      <c r="E1580">
        <v>13500</v>
      </c>
    </row>
    <row r="1581" spans="3:5" x14ac:dyDescent="0.4">
      <c r="C1581" t="s">
        <v>763</v>
      </c>
      <c r="D1581" t="s">
        <v>461</v>
      </c>
      <c r="E1581">
        <v>24900</v>
      </c>
    </row>
    <row r="1582" spans="3:5" x14ac:dyDescent="0.4">
      <c r="C1582" t="s">
        <v>763</v>
      </c>
      <c r="D1582" t="s">
        <v>462</v>
      </c>
      <c r="E1582">
        <v>23400</v>
      </c>
    </row>
    <row r="1583" spans="3:5" x14ac:dyDescent="0.4">
      <c r="C1583" t="s">
        <v>763</v>
      </c>
      <c r="D1583" t="s">
        <v>463</v>
      </c>
      <c r="E1583">
        <v>16800</v>
      </c>
    </row>
    <row r="1584" spans="3:5" x14ac:dyDescent="0.4">
      <c r="C1584" t="s">
        <v>763</v>
      </c>
      <c r="D1584" t="s">
        <v>464</v>
      </c>
      <c r="E1584">
        <v>26400</v>
      </c>
    </row>
    <row r="1585" spans="3:5" x14ac:dyDescent="0.4">
      <c r="C1585" t="s">
        <v>763</v>
      </c>
      <c r="D1585" t="s">
        <v>465</v>
      </c>
      <c r="E1585">
        <v>32600</v>
      </c>
    </row>
    <row r="1586" spans="3:5" x14ac:dyDescent="0.4">
      <c r="C1586" t="s">
        <v>763</v>
      </c>
      <c r="D1586" t="s">
        <v>466</v>
      </c>
      <c r="E1586">
        <v>22600</v>
      </c>
    </row>
    <row r="1587" spans="3:5" x14ac:dyDescent="0.4">
      <c r="C1587" t="s">
        <v>763</v>
      </c>
      <c r="D1587" t="s">
        <v>467</v>
      </c>
      <c r="E1587">
        <v>82100</v>
      </c>
    </row>
    <row r="1588" spans="3:5" x14ac:dyDescent="0.4">
      <c r="C1588" t="s">
        <v>763</v>
      </c>
      <c r="D1588" t="s">
        <v>468</v>
      </c>
      <c r="E1588">
        <v>42800</v>
      </c>
    </row>
    <row r="1589" spans="3:5" x14ac:dyDescent="0.4">
      <c r="C1589" t="s">
        <v>763</v>
      </c>
      <c r="D1589" t="s">
        <v>469</v>
      </c>
      <c r="E1589">
        <v>25500</v>
      </c>
    </row>
    <row r="1590" spans="3:5" x14ac:dyDescent="0.4">
      <c r="C1590" t="s">
        <v>763</v>
      </c>
      <c r="D1590" t="s">
        <v>470</v>
      </c>
      <c r="E1590">
        <v>26700</v>
      </c>
    </row>
    <row r="1591" spans="3:5" x14ac:dyDescent="0.4">
      <c r="C1591" t="s">
        <v>763</v>
      </c>
      <c r="D1591" t="s">
        <v>471</v>
      </c>
      <c r="E1591">
        <v>30700</v>
      </c>
    </row>
    <row r="1592" spans="3:5" x14ac:dyDescent="0.4">
      <c r="C1592" t="s">
        <v>763</v>
      </c>
      <c r="D1592" t="s">
        <v>472</v>
      </c>
      <c r="E1592">
        <v>62300</v>
      </c>
    </row>
    <row r="1593" spans="3:5" x14ac:dyDescent="0.4">
      <c r="C1593" t="s">
        <v>763</v>
      </c>
      <c r="D1593" t="s">
        <v>473</v>
      </c>
      <c r="E1593">
        <v>46400</v>
      </c>
    </row>
    <row r="1594" spans="3:5" x14ac:dyDescent="0.4">
      <c r="C1594" t="s">
        <v>763</v>
      </c>
      <c r="D1594" t="s">
        <v>474</v>
      </c>
      <c r="E1594">
        <v>35200</v>
      </c>
    </row>
    <row r="1595" spans="3:5" x14ac:dyDescent="0.4">
      <c r="C1595" t="s">
        <v>763</v>
      </c>
      <c r="D1595" t="s">
        <v>475</v>
      </c>
      <c r="E1595">
        <v>53300</v>
      </c>
    </row>
    <row r="1596" spans="3:5" x14ac:dyDescent="0.4">
      <c r="C1596" t="s">
        <v>763</v>
      </c>
      <c r="D1596" t="s">
        <v>476</v>
      </c>
      <c r="E1596">
        <v>60300</v>
      </c>
    </row>
    <row r="1597" spans="3:5" x14ac:dyDescent="0.4">
      <c r="C1597" t="s">
        <v>763</v>
      </c>
      <c r="D1597" t="s">
        <v>477</v>
      </c>
      <c r="E1597">
        <v>42400</v>
      </c>
    </row>
    <row r="1598" spans="3:5" x14ac:dyDescent="0.4">
      <c r="C1598" t="s">
        <v>763</v>
      </c>
      <c r="D1598" t="s">
        <v>478</v>
      </c>
      <c r="E1598">
        <v>108400</v>
      </c>
    </row>
    <row r="1599" spans="3:5" x14ac:dyDescent="0.4">
      <c r="C1599" t="s">
        <v>763</v>
      </c>
      <c r="D1599" t="s">
        <v>479</v>
      </c>
      <c r="E1599">
        <v>37500</v>
      </c>
    </row>
    <row r="1600" spans="3:5" x14ac:dyDescent="0.4">
      <c r="C1600" t="s">
        <v>763</v>
      </c>
      <c r="D1600" t="s">
        <v>480</v>
      </c>
      <c r="E1600">
        <v>75000</v>
      </c>
    </row>
    <row r="1601" spans="3:5" x14ac:dyDescent="0.4">
      <c r="C1601" t="s">
        <v>763</v>
      </c>
      <c r="D1601" t="s">
        <v>481</v>
      </c>
      <c r="E1601">
        <v>31500</v>
      </c>
    </row>
    <row r="1602" spans="3:5" x14ac:dyDescent="0.4">
      <c r="C1602" t="s">
        <v>763</v>
      </c>
      <c r="D1602" t="s">
        <v>482</v>
      </c>
      <c r="E1602">
        <v>104200</v>
      </c>
    </row>
    <row r="1603" spans="3:5" x14ac:dyDescent="0.4">
      <c r="C1603" t="s">
        <v>763</v>
      </c>
      <c r="D1603" t="s">
        <v>483</v>
      </c>
      <c r="E1603">
        <v>32000</v>
      </c>
    </row>
    <row r="1604" spans="3:5" x14ac:dyDescent="0.4">
      <c r="C1604" t="s">
        <v>763</v>
      </c>
      <c r="D1604" t="s">
        <v>484</v>
      </c>
      <c r="E1604">
        <v>20200</v>
      </c>
    </row>
    <row r="1605" spans="3:5" x14ac:dyDescent="0.4">
      <c r="C1605" t="s">
        <v>763</v>
      </c>
      <c r="D1605" t="s">
        <v>485</v>
      </c>
      <c r="E1605">
        <v>68000</v>
      </c>
    </row>
    <row r="1606" spans="3:5" x14ac:dyDescent="0.4">
      <c r="C1606" t="s">
        <v>763</v>
      </c>
      <c r="D1606" t="s">
        <v>486</v>
      </c>
      <c r="E1606">
        <v>30600</v>
      </c>
    </row>
    <row r="1607" spans="3:5" x14ac:dyDescent="0.4">
      <c r="C1607" t="s">
        <v>763</v>
      </c>
      <c r="D1607" t="s">
        <v>487</v>
      </c>
      <c r="E1607">
        <v>38300</v>
      </c>
    </row>
    <row r="1608" spans="3:5" x14ac:dyDescent="0.4">
      <c r="C1608" t="s">
        <v>763</v>
      </c>
      <c r="D1608" t="s">
        <v>488</v>
      </c>
      <c r="E1608">
        <v>32100</v>
      </c>
    </row>
    <row r="1609" spans="3:5" x14ac:dyDescent="0.4">
      <c r="C1609" t="s">
        <v>763</v>
      </c>
      <c r="D1609" t="s">
        <v>489</v>
      </c>
      <c r="E1609">
        <v>34600</v>
      </c>
    </row>
    <row r="1610" spans="3:5" x14ac:dyDescent="0.4">
      <c r="C1610" t="s">
        <v>763</v>
      </c>
      <c r="D1610" t="s">
        <v>490</v>
      </c>
      <c r="E1610">
        <v>27800</v>
      </c>
    </row>
    <row r="1611" spans="3:5" x14ac:dyDescent="0.4">
      <c r="C1611" t="s">
        <v>763</v>
      </c>
      <c r="D1611" t="s">
        <v>491</v>
      </c>
      <c r="E1611">
        <v>14100</v>
      </c>
    </row>
    <row r="1612" spans="3:5" x14ac:dyDescent="0.4">
      <c r="C1612" t="s">
        <v>763</v>
      </c>
      <c r="D1612" t="s">
        <v>492</v>
      </c>
      <c r="E1612">
        <v>39800</v>
      </c>
    </row>
    <row r="1613" spans="3:5" x14ac:dyDescent="0.4">
      <c r="C1613" t="s">
        <v>763</v>
      </c>
      <c r="D1613" t="s">
        <v>493</v>
      </c>
      <c r="E1613">
        <v>115100</v>
      </c>
    </row>
    <row r="1614" spans="3:5" x14ac:dyDescent="0.4">
      <c r="C1614" t="s">
        <v>763</v>
      </c>
      <c r="D1614" t="s">
        <v>494</v>
      </c>
      <c r="E1614">
        <v>33600</v>
      </c>
    </row>
    <row r="1615" spans="3:5" x14ac:dyDescent="0.4">
      <c r="C1615" t="s">
        <v>763</v>
      </c>
      <c r="D1615" t="s">
        <v>495</v>
      </c>
      <c r="E1615">
        <v>31600</v>
      </c>
    </row>
    <row r="1616" spans="3:5" x14ac:dyDescent="0.4">
      <c r="C1616" t="s">
        <v>763</v>
      </c>
      <c r="D1616" t="s">
        <v>496</v>
      </c>
      <c r="E1616">
        <v>20600</v>
      </c>
    </row>
    <row r="1617" spans="3:5" x14ac:dyDescent="0.4">
      <c r="C1617" t="s">
        <v>763</v>
      </c>
      <c r="D1617" t="s">
        <v>497</v>
      </c>
      <c r="E1617">
        <v>46800</v>
      </c>
    </row>
    <row r="1618" spans="3:5" x14ac:dyDescent="0.4">
      <c r="C1618" t="s">
        <v>763</v>
      </c>
      <c r="D1618" t="s">
        <v>498</v>
      </c>
      <c r="E1618">
        <v>27000</v>
      </c>
    </row>
    <row r="1619" spans="3:5" x14ac:dyDescent="0.4">
      <c r="C1619" t="s">
        <v>763</v>
      </c>
      <c r="D1619" t="s">
        <v>499</v>
      </c>
      <c r="E1619">
        <v>18900</v>
      </c>
    </row>
    <row r="1620" spans="3:5" x14ac:dyDescent="0.4">
      <c r="C1620" t="s">
        <v>763</v>
      </c>
      <c r="D1620" t="s">
        <v>500</v>
      </c>
      <c r="E1620">
        <v>9700</v>
      </c>
    </row>
    <row r="1621" spans="3:5" x14ac:dyDescent="0.4">
      <c r="C1621" t="s">
        <v>763</v>
      </c>
      <c r="D1621" t="s">
        <v>501</v>
      </c>
      <c r="E1621">
        <v>37200</v>
      </c>
    </row>
    <row r="1622" spans="3:5" x14ac:dyDescent="0.4">
      <c r="C1622" t="s">
        <v>763</v>
      </c>
      <c r="D1622" t="s">
        <v>502</v>
      </c>
      <c r="E1622">
        <v>31600</v>
      </c>
    </row>
    <row r="1623" spans="3:5" x14ac:dyDescent="0.4">
      <c r="C1623" t="s">
        <v>763</v>
      </c>
      <c r="D1623" t="s">
        <v>503</v>
      </c>
      <c r="E1623">
        <v>24300</v>
      </c>
    </row>
    <row r="1624" spans="3:5" x14ac:dyDescent="0.4">
      <c r="C1624" t="s">
        <v>763</v>
      </c>
      <c r="D1624" t="s">
        <v>504</v>
      </c>
      <c r="E1624">
        <v>19100</v>
      </c>
    </row>
    <row r="1625" spans="3:5" x14ac:dyDescent="0.4">
      <c r="C1625" t="s">
        <v>763</v>
      </c>
      <c r="D1625" t="s">
        <v>505</v>
      </c>
      <c r="E1625">
        <v>16300</v>
      </c>
    </row>
    <row r="1626" spans="3:5" x14ac:dyDescent="0.4">
      <c r="C1626" t="s">
        <v>763</v>
      </c>
      <c r="D1626" t="s">
        <v>506</v>
      </c>
      <c r="E1626">
        <v>114000</v>
      </c>
    </row>
    <row r="1627" spans="3:5" x14ac:dyDescent="0.4">
      <c r="C1627" t="s">
        <v>763</v>
      </c>
      <c r="D1627" t="s">
        <v>507</v>
      </c>
      <c r="E1627">
        <v>22000</v>
      </c>
    </row>
    <row r="1628" spans="3:5" x14ac:dyDescent="0.4">
      <c r="C1628" t="s">
        <v>763</v>
      </c>
      <c r="D1628" t="s">
        <v>508</v>
      </c>
      <c r="E1628">
        <v>55000</v>
      </c>
    </row>
    <row r="1629" spans="3:5" x14ac:dyDescent="0.4">
      <c r="C1629" t="s">
        <v>763</v>
      </c>
      <c r="D1629" t="s">
        <v>509</v>
      </c>
      <c r="E1629">
        <v>14500</v>
      </c>
    </row>
    <row r="1630" spans="3:5" x14ac:dyDescent="0.4">
      <c r="C1630" t="s">
        <v>763</v>
      </c>
      <c r="D1630" t="s">
        <v>510</v>
      </c>
      <c r="E1630">
        <v>26400</v>
      </c>
    </row>
    <row r="1631" spans="3:5" x14ac:dyDescent="0.4">
      <c r="C1631" t="s">
        <v>763</v>
      </c>
      <c r="D1631" t="s">
        <v>511</v>
      </c>
      <c r="E1631">
        <v>24000</v>
      </c>
    </row>
    <row r="1632" spans="3:5" x14ac:dyDescent="0.4">
      <c r="C1632" t="s">
        <v>763</v>
      </c>
      <c r="D1632" t="s">
        <v>512</v>
      </c>
      <c r="E1632">
        <v>34400</v>
      </c>
    </row>
    <row r="1633" spans="3:5" x14ac:dyDescent="0.4">
      <c r="C1633" t="s">
        <v>763</v>
      </c>
      <c r="D1633" t="s">
        <v>695</v>
      </c>
      <c r="E1633">
        <v>22400</v>
      </c>
    </row>
    <row r="1634" spans="3:5" x14ac:dyDescent="0.4">
      <c r="C1634" t="s">
        <v>763</v>
      </c>
      <c r="D1634" t="s">
        <v>696</v>
      </c>
      <c r="E1634">
        <v>26900</v>
      </c>
    </row>
    <row r="1635" spans="3:5" x14ac:dyDescent="0.4">
      <c r="C1635" t="s">
        <v>763</v>
      </c>
      <c r="D1635" t="s">
        <v>697</v>
      </c>
      <c r="E1635">
        <v>24700</v>
      </c>
    </row>
    <row r="1636" spans="3:5" x14ac:dyDescent="0.4">
      <c r="C1636" t="s">
        <v>763</v>
      </c>
      <c r="D1636" t="s">
        <v>698</v>
      </c>
      <c r="E1636">
        <v>17200</v>
      </c>
    </row>
    <row r="1637" spans="3:5" x14ac:dyDescent="0.4">
      <c r="C1637" t="s">
        <v>763</v>
      </c>
      <c r="D1637" t="s">
        <v>699</v>
      </c>
      <c r="E1637">
        <v>11900</v>
      </c>
    </row>
    <row r="1638" spans="3:5" x14ac:dyDescent="0.4">
      <c r="C1638" t="s">
        <v>763</v>
      </c>
      <c r="D1638" t="s">
        <v>700</v>
      </c>
      <c r="E1638">
        <v>8000</v>
      </c>
    </row>
    <row r="1639" spans="3:5" x14ac:dyDescent="0.4">
      <c r="C1639" t="s">
        <v>763</v>
      </c>
      <c r="D1639" t="s">
        <v>701</v>
      </c>
      <c r="E1639">
        <v>19000</v>
      </c>
    </row>
    <row r="1640" spans="3:5" x14ac:dyDescent="0.4">
      <c r="C1640" t="s">
        <v>763</v>
      </c>
      <c r="D1640" t="s">
        <v>702</v>
      </c>
      <c r="E1640">
        <v>35000</v>
      </c>
    </row>
    <row r="1641" spans="3:5" x14ac:dyDescent="0.4">
      <c r="C1641" t="s">
        <v>763</v>
      </c>
      <c r="D1641" t="s">
        <v>703</v>
      </c>
      <c r="E1641">
        <v>16800</v>
      </c>
    </row>
    <row r="1642" spans="3:5" x14ac:dyDescent="0.4">
      <c r="C1642" t="s">
        <v>763</v>
      </c>
      <c r="D1642" t="s">
        <v>704</v>
      </c>
      <c r="E1642">
        <v>29900</v>
      </c>
    </row>
    <row r="1643" spans="3:5" x14ac:dyDescent="0.4">
      <c r="C1643" t="s">
        <v>763</v>
      </c>
      <c r="D1643" t="s">
        <v>705</v>
      </c>
      <c r="E1643">
        <v>60900</v>
      </c>
    </row>
    <row r="1644" spans="3:5" x14ac:dyDescent="0.4">
      <c r="C1644" t="s">
        <v>763</v>
      </c>
      <c r="D1644" t="s">
        <v>706</v>
      </c>
      <c r="E1644">
        <v>52300</v>
      </c>
    </row>
    <row r="1645" spans="3:5" x14ac:dyDescent="0.4">
      <c r="C1645" t="s">
        <v>763</v>
      </c>
      <c r="D1645" t="s">
        <v>707</v>
      </c>
      <c r="E1645">
        <v>20500</v>
      </c>
    </row>
    <row r="1646" spans="3:5" x14ac:dyDescent="0.4">
      <c r="C1646" t="s">
        <v>763</v>
      </c>
      <c r="D1646" t="s">
        <v>708</v>
      </c>
      <c r="E1646">
        <v>91400</v>
      </c>
    </row>
    <row r="1647" spans="3:5" x14ac:dyDescent="0.4">
      <c r="C1647" t="s">
        <v>763</v>
      </c>
      <c r="D1647" t="s">
        <v>709</v>
      </c>
      <c r="E1647">
        <v>42900</v>
      </c>
    </row>
    <row r="1648" spans="3:5" x14ac:dyDescent="0.4">
      <c r="C1648" t="s">
        <v>763</v>
      </c>
      <c r="D1648" t="s">
        <v>710</v>
      </c>
      <c r="E1648">
        <v>60000</v>
      </c>
    </row>
    <row r="1649" spans="1:5" x14ac:dyDescent="0.4">
      <c r="C1649" t="s">
        <v>763</v>
      </c>
      <c r="D1649" t="s">
        <v>711</v>
      </c>
      <c r="E1649">
        <v>31300</v>
      </c>
    </row>
    <row r="1650" spans="1:5" x14ac:dyDescent="0.4">
      <c r="C1650" t="s">
        <v>763</v>
      </c>
      <c r="D1650" t="s">
        <v>712</v>
      </c>
      <c r="E1650">
        <v>39200</v>
      </c>
    </row>
    <row r="1651" spans="1:5" x14ac:dyDescent="0.4">
      <c r="C1651" t="s">
        <v>763</v>
      </c>
      <c r="D1651" t="s">
        <v>713</v>
      </c>
      <c r="E1651">
        <v>29300</v>
      </c>
    </row>
    <row r="1652" spans="1:5" x14ac:dyDescent="0.4">
      <c r="C1652" t="s">
        <v>763</v>
      </c>
      <c r="D1652" t="s">
        <v>714</v>
      </c>
      <c r="E1652">
        <v>31400</v>
      </c>
    </row>
    <row r="1653" spans="1:5" x14ac:dyDescent="0.4">
      <c r="C1653" t="s">
        <v>763</v>
      </c>
      <c r="D1653" t="s">
        <v>715</v>
      </c>
      <c r="E1653">
        <v>51200</v>
      </c>
    </row>
    <row r="1654" spans="1:5" x14ac:dyDescent="0.4">
      <c r="C1654" t="s">
        <v>763</v>
      </c>
      <c r="D1654" t="s">
        <v>716</v>
      </c>
      <c r="E1654">
        <v>40000</v>
      </c>
    </row>
    <row r="1655" spans="1:5" x14ac:dyDescent="0.4">
      <c r="C1655" t="s">
        <v>763</v>
      </c>
      <c r="D1655" t="s">
        <v>717</v>
      </c>
      <c r="E1655">
        <v>103700</v>
      </c>
    </row>
    <row r="1656" spans="1:5" x14ac:dyDescent="0.4">
      <c r="C1656" t="s">
        <v>763</v>
      </c>
      <c r="D1656" t="s">
        <v>718</v>
      </c>
      <c r="E1656">
        <v>77900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1732700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896B-086A-4E32-9E9D-185CD0ED20EC}">
  <sheetPr codeName="Sheet22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_xll.RssChart($A$2:$E$2,場中監視!A20, "1M", ((60*2.5)+1+(60*3)+1)*5)</f>
        <v>=RssChart($A$2:$E$2,場中監視!A20, "1M", ((60*2.5)+1+(60*3)+1)*5) =&gt; 配信中</v>
      </c>
      <c r="G1" t="str" cm="1">
        <f t="array" ref="G1">_xll.RssChart($G$2:$M$2, 場中監視!A20, "D", 15)</f>
        <v>=RssChart($G$2:$M$2, 場中監視!A20,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279160</v>
      </c>
      <c r="T2" s="2">
        <f t="shared" si="0"/>
        <v>298800</v>
      </c>
      <c r="U2" s="2">
        <f t="shared" si="0"/>
        <v>128400</v>
      </c>
      <c r="V2" s="2">
        <f t="shared" si="0"/>
        <v>227500</v>
      </c>
      <c r="W2" s="2">
        <f t="shared" si="0"/>
        <v>232700</v>
      </c>
      <c r="X2" s="2">
        <f t="shared" si="0"/>
        <v>508400</v>
      </c>
      <c r="Y2" s="2" cm="1">
        <f t="array" ref="Y2">_xlfn.XLOOKUP(Y$1&amp;$R2,$C$3:$C$1662&amp;$D$3:$D$1662,$E$3:$E$1662,0,0,1)</f>
        <v>298800</v>
      </c>
      <c r="Z2" s="2" cm="1">
        <f t="array" ref="Z2">_xlfn.XLOOKUP(Z$1&amp;$R2,$C$3:$C$1662&amp;$D$3:$D$1662,$E$3:$E$1662,0,0,1)</f>
        <v>128400</v>
      </c>
      <c r="AA2" s="2" cm="1">
        <f t="array" ref="AA2">_xlfn.XLOOKUP(AA$1&amp;$R2,$C$3:$C$1662&amp;$D$3:$D$1662,$E$3:$E$1662,0,0,1)</f>
        <v>227500</v>
      </c>
      <c r="AB2" s="2" cm="1">
        <f t="array" ref="AB2">_xlfn.XLOOKUP(AB$1&amp;$R2,$C$3:$C$1662&amp;$D$3:$D$1662,$E$3:$E$1662,0,0,1)</f>
        <v>232700</v>
      </c>
      <c r="AC2" s="2" cm="1">
        <f t="array" ref="AC2">_xlfn.XLOOKUP(AC$1&amp;$R2,$C$3:$C$1662&amp;$D$3:$D$1662,$E$3:$E$1662,0,0,1)</f>
        <v>508400</v>
      </c>
    </row>
    <row r="3" spans="1:29" x14ac:dyDescent="0.4">
      <c r="A3" t="s">
        <v>873</v>
      </c>
      <c r="B3" t="s">
        <v>392</v>
      </c>
      <c r="C3" t="s">
        <v>758</v>
      </c>
      <c r="D3" t="s">
        <v>513</v>
      </c>
      <c r="E3">
        <v>508400</v>
      </c>
      <c r="G3" s="1" t="s">
        <v>873</v>
      </c>
      <c r="H3" s="1" t="s">
        <v>738</v>
      </c>
      <c r="I3" s="1" t="s">
        <v>740</v>
      </c>
      <c r="J3" s="1">
        <v>3236</v>
      </c>
      <c r="K3" s="1">
        <v>3310</v>
      </c>
      <c r="L3" s="1">
        <v>3205</v>
      </c>
      <c r="M3">
        <v>3251</v>
      </c>
      <c r="R3" t="s">
        <v>5</v>
      </c>
      <c r="S3" s="2">
        <f t="shared" ref="S3:S66" si="1">IFERROR(AVERAGEIFS(T3:X3,T3:X3,"&gt;0"),0)</f>
        <v>342320</v>
      </c>
      <c r="T3" s="2">
        <f>T2+Y3</f>
        <v>397800</v>
      </c>
      <c r="U3" s="2">
        <f>U2+Z3</f>
        <v>149700</v>
      </c>
      <c r="V3" s="2">
        <f>V2+AA3</f>
        <v>301300</v>
      </c>
      <c r="W3" s="2">
        <f>W2+AB3</f>
        <v>265400</v>
      </c>
      <c r="X3" s="2">
        <f>X2+AC3</f>
        <v>597400</v>
      </c>
      <c r="Y3" s="2" cm="1">
        <f t="array" ref="Y3">_xlfn.XLOOKUP(Y$1&amp;$R3,$C$3:$C$1662&amp;$D$3:$D$1662,$E$3:$E$1662,0,0,1)</f>
        <v>99000</v>
      </c>
      <c r="Z3" s="2" cm="1">
        <f t="array" ref="Z3">_xlfn.XLOOKUP(Z$1&amp;$R3,$C$3:$C$1662&amp;$D$3:$D$1662,$E$3:$E$1662,0,0,1)</f>
        <v>21300</v>
      </c>
      <c r="AA3" s="2" cm="1">
        <f t="array" ref="AA3">_xlfn.XLOOKUP(AA$1&amp;$R3,$C$3:$C$1662&amp;$D$3:$D$1662,$E$3:$E$1662,0,0,1)</f>
        <v>73800</v>
      </c>
      <c r="AB3" s="2" cm="1">
        <f t="array" ref="AB3">_xlfn.XLOOKUP(AB$1&amp;$R3,$C$3:$C$1662&amp;$D$3:$D$1662,$E$3:$E$1662,0,0,1)</f>
        <v>32700</v>
      </c>
      <c r="AC3" s="2" cm="1">
        <f t="array" ref="AC3">_xlfn.XLOOKUP(AC$1&amp;$R3,$C$3:$C$1662&amp;$D$3:$D$1662,$E$3:$E$1662,0,0,1)</f>
        <v>89000</v>
      </c>
    </row>
    <row r="4" spans="1:29" x14ac:dyDescent="0.4">
      <c r="C4" t="s">
        <v>758</v>
      </c>
      <c r="D4" t="s">
        <v>514</v>
      </c>
      <c r="E4">
        <v>89000</v>
      </c>
      <c r="I4" t="s">
        <v>741</v>
      </c>
      <c r="J4">
        <v>3200</v>
      </c>
      <c r="K4">
        <v>3265</v>
      </c>
      <c r="L4">
        <v>3192</v>
      </c>
      <c r="M4">
        <v>3224</v>
      </c>
      <c r="R4" t="s">
        <v>92</v>
      </c>
      <c r="S4" s="2">
        <f t="shared" si="1"/>
        <v>390020</v>
      </c>
      <c r="T4" s="2">
        <f t="shared" ref="T4:X19" si="2">T3+Y4</f>
        <v>493400</v>
      </c>
      <c r="U4" s="2">
        <f t="shared" si="2"/>
        <v>177000</v>
      </c>
      <c r="V4" s="2">
        <f t="shared" si="2"/>
        <v>327700</v>
      </c>
      <c r="W4" s="2">
        <f t="shared" si="2"/>
        <v>290200</v>
      </c>
      <c r="X4" s="2">
        <f t="shared" si="2"/>
        <v>661800</v>
      </c>
      <c r="Y4" s="2" cm="1">
        <f t="array" ref="Y4">_xlfn.XLOOKUP(Y$1&amp;$R4,$C$3:$C$1662&amp;$D$3:$D$1662,$E$3:$E$1662,0,0,1)</f>
        <v>95600</v>
      </c>
      <c r="Z4" s="2" cm="1">
        <f t="array" ref="Z4">_xlfn.XLOOKUP(Z$1&amp;$R4,$C$3:$C$1662&amp;$D$3:$D$1662,$E$3:$E$1662,0,0,1)</f>
        <v>27300</v>
      </c>
      <c r="AA4" s="2" cm="1">
        <f t="array" ref="AA4">_xlfn.XLOOKUP(AA$1&amp;$R4,$C$3:$C$1662&amp;$D$3:$D$1662,$E$3:$E$1662,0,0,1)</f>
        <v>26400</v>
      </c>
      <c r="AB4" s="2" cm="1">
        <f t="array" ref="AB4">_xlfn.XLOOKUP(AB$1&amp;$R4,$C$3:$C$1662&amp;$D$3:$D$1662,$E$3:$E$1662,0,0,1)</f>
        <v>24800</v>
      </c>
      <c r="AC4" s="2" cm="1">
        <f t="array" ref="AC4">_xlfn.XLOOKUP(AC$1&amp;$R4,$C$3:$C$1662&amp;$D$3:$D$1662,$E$3:$E$1662,0,0,1)</f>
        <v>64400</v>
      </c>
    </row>
    <row r="5" spans="1:29" x14ac:dyDescent="0.4">
      <c r="C5" t="s">
        <v>758</v>
      </c>
      <c r="D5" t="s">
        <v>515</v>
      </c>
      <c r="E5">
        <v>64400</v>
      </c>
      <c r="I5" t="s">
        <v>742</v>
      </c>
      <c r="J5">
        <v>3278</v>
      </c>
      <c r="K5">
        <v>3320</v>
      </c>
      <c r="L5">
        <v>3248</v>
      </c>
      <c r="M5">
        <v>3300</v>
      </c>
      <c r="R5" t="s">
        <v>41</v>
      </c>
      <c r="S5" s="2">
        <f t="shared" si="1"/>
        <v>421780</v>
      </c>
      <c r="T5" s="2">
        <f t="shared" si="2"/>
        <v>531300</v>
      </c>
      <c r="U5" s="2">
        <f t="shared" si="2"/>
        <v>187700</v>
      </c>
      <c r="V5" s="2">
        <f t="shared" si="2"/>
        <v>362600</v>
      </c>
      <c r="W5" s="2">
        <f t="shared" si="2"/>
        <v>318500</v>
      </c>
      <c r="X5" s="2">
        <f t="shared" si="2"/>
        <v>708800</v>
      </c>
      <c r="Y5" s="2" cm="1">
        <f t="array" ref="Y5">_xlfn.XLOOKUP(Y$1&amp;$R5,$C$3:$C$1662&amp;$D$3:$D$1662,$E$3:$E$1662,0,0,1)</f>
        <v>37900</v>
      </c>
      <c r="Z5" s="2" cm="1">
        <f t="array" ref="Z5">_xlfn.XLOOKUP(Z$1&amp;$R5,$C$3:$C$1662&amp;$D$3:$D$1662,$E$3:$E$1662,0,0,1)</f>
        <v>10700</v>
      </c>
      <c r="AA5" s="2" cm="1">
        <f t="array" ref="AA5">_xlfn.XLOOKUP(AA$1&amp;$R5,$C$3:$C$1662&amp;$D$3:$D$1662,$E$3:$E$1662,0,0,1)</f>
        <v>34900</v>
      </c>
      <c r="AB5" s="2" cm="1">
        <f t="array" ref="AB5">_xlfn.XLOOKUP(AB$1&amp;$R5,$C$3:$C$1662&amp;$D$3:$D$1662,$E$3:$E$1662,0,0,1)</f>
        <v>28300</v>
      </c>
      <c r="AC5" s="2" cm="1">
        <f t="array" ref="AC5">_xlfn.XLOOKUP(AC$1&amp;$R5,$C$3:$C$1662&amp;$D$3:$D$1662,$E$3:$E$1662,0,0,1)</f>
        <v>47000</v>
      </c>
    </row>
    <row r="6" spans="1:29" x14ac:dyDescent="0.4">
      <c r="C6" t="s">
        <v>758</v>
      </c>
      <c r="D6" t="s">
        <v>516</v>
      </c>
      <c r="E6">
        <v>47000</v>
      </c>
      <c r="I6" t="s">
        <v>743</v>
      </c>
      <c r="J6">
        <v>3330</v>
      </c>
      <c r="K6">
        <v>3360</v>
      </c>
      <c r="L6">
        <v>3315</v>
      </c>
      <c r="M6">
        <v>3324</v>
      </c>
      <c r="R6" t="s">
        <v>36</v>
      </c>
      <c r="S6" s="2">
        <f t="shared" si="1"/>
        <v>459500</v>
      </c>
      <c r="T6" s="2">
        <f t="shared" si="2"/>
        <v>579700</v>
      </c>
      <c r="U6" s="2">
        <f t="shared" si="2"/>
        <v>195700</v>
      </c>
      <c r="V6" s="2">
        <f t="shared" si="2"/>
        <v>409000</v>
      </c>
      <c r="W6" s="2">
        <f t="shared" si="2"/>
        <v>334600</v>
      </c>
      <c r="X6" s="2">
        <f t="shared" si="2"/>
        <v>778500</v>
      </c>
      <c r="Y6" s="2" cm="1">
        <f t="array" ref="Y6">_xlfn.XLOOKUP(Y$1&amp;$R6,$C$3:$C$1662&amp;$D$3:$D$1662,$E$3:$E$1662,0,0,1)</f>
        <v>48400</v>
      </c>
      <c r="Z6" s="2" cm="1">
        <f t="array" ref="Z6">_xlfn.XLOOKUP(Z$1&amp;$R6,$C$3:$C$1662&amp;$D$3:$D$1662,$E$3:$E$1662,0,0,1)</f>
        <v>8000</v>
      </c>
      <c r="AA6" s="2" cm="1">
        <f t="array" ref="AA6">_xlfn.XLOOKUP(AA$1&amp;$R6,$C$3:$C$1662&amp;$D$3:$D$1662,$E$3:$E$1662,0,0,1)</f>
        <v>46400</v>
      </c>
      <c r="AB6" s="2" cm="1">
        <f t="array" ref="AB6">_xlfn.XLOOKUP(AB$1&amp;$R6,$C$3:$C$1662&amp;$D$3:$D$1662,$E$3:$E$1662,0,0,1)</f>
        <v>16100</v>
      </c>
      <c r="AC6" s="2" cm="1">
        <f t="array" ref="AC6">_xlfn.XLOOKUP(AC$1&amp;$R6,$C$3:$C$1662&amp;$D$3:$D$1662,$E$3:$E$1662,0,0,1)</f>
        <v>69700</v>
      </c>
    </row>
    <row r="7" spans="1:29" x14ac:dyDescent="0.4">
      <c r="C7" t="s">
        <v>758</v>
      </c>
      <c r="D7" t="s">
        <v>517</v>
      </c>
      <c r="E7">
        <v>69700</v>
      </c>
      <c r="I7" t="s">
        <v>744</v>
      </c>
      <c r="J7">
        <v>3307</v>
      </c>
      <c r="K7">
        <v>3320</v>
      </c>
      <c r="L7">
        <v>3269</v>
      </c>
      <c r="M7">
        <v>3310</v>
      </c>
      <c r="R7" t="s">
        <v>84</v>
      </c>
      <c r="S7" s="2">
        <f t="shared" si="1"/>
        <v>490900</v>
      </c>
      <c r="T7" s="2">
        <f t="shared" si="2"/>
        <v>602100</v>
      </c>
      <c r="U7" s="2">
        <f t="shared" si="2"/>
        <v>214200</v>
      </c>
      <c r="V7" s="2">
        <f t="shared" si="2"/>
        <v>456300</v>
      </c>
      <c r="W7" s="2">
        <f t="shared" si="2"/>
        <v>380100</v>
      </c>
      <c r="X7" s="2">
        <f t="shared" si="2"/>
        <v>801800</v>
      </c>
      <c r="Y7" s="2" cm="1">
        <f t="array" ref="Y7">_xlfn.XLOOKUP(Y$1&amp;$R7,$C$3:$C$1662&amp;$D$3:$D$1662,$E$3:$E$1662,0,0,1)</f>
        <v>22400</v>
      </c>
      <c r="Z7" s="2" cm="1">
        <f t="array" ref="Z7">_xlfn.XLOOKUP(Z$1&amp;$R7,$C$3:$C$1662&amp;$D$3:$D$1662,$E$3:$E$1662,0,0,1)</f>
        <v>18500</v>
      </c>
      <c r="AA7" s="2" cm="1">
        <f t="array" ref="AA7">_xlfn.XLOOKUP(AA$1&amp;$R7,$C$3:$C$1662&amp;$D$3:$D$1662,$E$3:$E$1662,0,0,1)</f>
        <v>47300</v>
      </c>
      <c r="AB7" s="2" cm="1">
        <f t="array" ref="AB7">_xlfn.XLOOKUP(AB$1&amp;$R7,$C$3:$C$1662&amp;$D$3:$D$1662,$E$3:$E$1662,0,0,1)</f>
        <v>45500</v>
      </c>
      <c r="AC7" s="2" cm="1">
        <f t="array" ref="AC7">_xlfn.XLOOKUP(AC$1&amp;$R7,$C$3:$C$1662&amp;$D$3:$D$1662,$E$3:$E$1662,0,0,1)</f>
        <v>23300</v>
      </c>
    </row>
    <row r="8" spans="1:29" x14ac:dyDescent="0.4">
      <c r="C8" t="s">
        <v>758</v>
      </c>
      <c r="D8" t="s">
        <v>518</v>
      </c>
      <c r="E8">
        <v>23300</v>
      </c>
      <c r="G8" s="1"/>
      <c r="H8" s="1"/>
      <c r="I8" s="1" t="s">
        <v>764</v>
      </c>
      <c r="J8" s="1">
        <v>3294</v>
      </c>
      <c r="K8" s="1">
        <v>3330</v>
      </c>
      <c r="L8" s="1">
        <v>3284</v>
      </c>
      <c r="M8" s="1">
        <v>3300</v>
      </c>
      <c r="R8" t="s">
        <v>79</v>
      </c>
      <c r="S8" s="2">
        <f t="shared" si="1"/>
        <v>537160</v>
      </c>
      <c r="T8" s="2">
        <f t="shared" si="2"/>
        <v>639500</v>
      </c>
      <c r="U8" s="2">
        <f t="shared" si="2"/>
        <v>231800</v>
      </c>
      <c r="V8" s="2">
        <f t="shared" si="2"/>
        <v>531300</v>
      </c>
      <c r="W8" s="2">
        <f t="shared" si="2"/>
        <v>394600</v>
      </c>
      <c r="X8" s="2">
        <f t="shared" si="2"/>
        <v>888600</v>
      </c>
      <c r="Y8" s="2" cm="1">
        <f t="array" ref="Y8">_xlfn.XLOOKUP(Y$1&amp;$R8,$C$3:$C$1662&amp;$D$3:$D$1662,$E$3:$E$1662,0,0,1)</f>
        <v>37400</v>
      </c>
      <c r="Z8" s="2" cm="1">
        <f t="array" ref="Z8">_xlfn.XLOOKUP(Z$1&amp;$R8,$C$3:$C$1662&amp;$D$3:$D$1662,$E$3:$E$1662,0,0,1)</f>
        <v>17600</v>
      </c>
      <c r="AA8" s="2" cm="1">
        <f t="array" ref="AA8">_xlfn.XLOOKUP(AA$1&amp;$R8,$C$3:$C$1662&amp;$D$3:$D$1662,$E$3:$E$1662,0,0,1)</f>
        <v>75000</v>
      </c>
      <c r="AB8" s="2" cm="1">
        <f t="array" ref="AB8">_xlfn.XLOOKUP(AB$1&amp;$R8,$C$3:$C$1662&amp;$D$3:$D$1662,$E$3:$E$1662,0,0,1)</f>
        <v>14500</v>
      </c>
      <c r="AC8" s="2" cm="1">
        <f t="array" ref="AC8">_xlfn.XLOOKUP(AC$1&amp;$R8,$C$3:$C$1662&amp;$D$3:$D$1662,$E$3:$E$1662,0,0,1)</f>
        <v>86800</v>
      </c>
    </row>
    <row r="9" spans="1:29" x14ac:dyDescent="0.4">
      <c r="C9" t="s">
        <v>758</v>
      </c>
      <c r="D9" t="s">
        <v>519</v>
      </c>
      <c r="E9">
        <v>86800</v>
      </c>
      <c r="G9" s="1"/>
      <c r="H9" s="1"/>
      <c r="I9" s="1" t="s">
        <v>765</v>
      </c>
      <c r="J9" s="1">
        <v>3300</v>
      </c>
      <c r="K9" s="1">
        <v>3430</v>
      </c>
      <c r="L9" s="1">
        <v>3295</v>
      </c>
      <c r="M9">
        <v>3430</v>
      </c>
      <c r="R9" t="s">
        <v>18</v>
      </c>
      <c r="S9" s="2">
        <f t="shared" si="1"/>
        <v>563880</v>
      </c>
      <c r="T9" s="2">
        <f t="shared" si="2"/>
        <v>662500</v>
      </c>
      <c r="U9" s="2">
        <f t="shared" si="2"/>
        <v>275500</v>
      </c>
      <c r="V9" s="2">
        <f t="shared" si="2"/>
        <v>558900</v>
      </c>
      <c r="W9" s="2">
        <f t="shared" si="2"/>
        <v>403200</v>
      </c>
      <c r="X9" s="2">
        <f t="shared" si="2"/>
        <v>919300</v>
      </c>
      <c r="Y9" s="2" cm="1">
        <f t="array" ref="Y9">_xlfn.XLOOKUP(Y$1&amp;$R9,$C$3:$C$1662&amp;$D$3:$D$1662,$E$3:$E$1662,0,0,1)</f>
        <v>23000</v>
      </c>
      <c r="Z9" s="2" cm="1">
        <f t="array" ref="Z9">_xlfn.XLOOKUP(Z$1&amp;$R9,$C$3:$C$1662&amp;$D$3:$D$1662,$E$3:$E$1662,0,0,1)</f>
        <v>43700</v>
      </c>
      <c r="AA9" s="2" cm="1">
        <f t="array" ref="AA9">_xlfn.XLOOKUP(AA$1&amp;$R9,$C$3:$C$1662&amp;$D$3:$D$1662,$E$3:$E$1662,0,0,1)</f>
        <v>27600</v>
      </c>
      <c r="AB9" s="2" cm="1">
        <f t="array" ref="AB9">_xlfn.XLOOKUP(AB$1&amp;$R9,$C$3:$C$1662&amp;$D$3:$D$1662,$E$3:$E$1662,0,0,1)</f>
        <v>8600</v>
      </c>
      <c r="AC9" s="2" cm="1">
        <f t="array" ref="AC9">_xlfn.XLOOKUP(AC$1&amp;$R9,$C$3:$C$1662&amp;$D$3:$D$1662,$E$3:$E$1662,0,0,1)</f>
        <v>30700</v>
      </c>
    </row>
    <row r="10" spans="1:29" x14ac:dyDescent="0.4">
      <c r="C10" t="s">
        <v>758</v>
      </c>
      <c r="D10" t="s">
        <v>520</v>
      </c>
      <c r="E10">
        <v>30700</v>
      </c>
      <c r="I10" t="s">
        <v>766</v>
      </c>
      <c r="J10">
        <v>3500</v>
      </c>
      <c r="K10">
        <v>3635</v>
      </c>
      <c r="L10">
        <v>3482</v>
      </c>
      <c r="M10">
        <v>3580</v>
      </c>
      <c r="R10" t="s">
        <v>27</v>
      </c>
      <c r="S10" s="2">
        <f t="shared" si="1"/>
        <v>586120</v>
      </c>
      <c r="T10" s="2">
        <f t="shared" si="2"/>
        <v>677600</v>
      </c>
      <c r="U10" s="2">
        <f t="shared" si="2"/>
        <v>303300</v>
      </c>
      <c r="V10" s="2">
        <f t="shared" si="2"/>
        <v>591100</v>
      </c>
      <c r="W10" s="2">
        <f t="shared" si="2"/>
        <v>408800</v>
      </c>
      <c r="X10" s="2">
        <f t="shared" si="2"/>
        <v>949800</v>
      </c>
      <c r="Y10" s="2" cm="1">
        <f t="array" ref="Y10">_xlfn.XLOOKUP(Y$1&amp;$R10,$C$3:$C$1662&amp;$D$3:$D$1662,$E$3:$E$1662,0,0,1)</f>
        <v>15100</v>
      </c>
      <c r="Z10" s="2" cm="1">
        <f t="array" ref="Z10">_xlfn.XLOOKUP(Z$1&amp;$R10,$C$3:$C$1662&amp;$D$3:$D$1662,$E$3:$E$1662,0,0,1)</f>
        <v>27800</v>
      </c>
      <c r="AA10" s="2" cm="1">
        <f t="array" ref="AA10">_xlfn.XLOOKUP(AA$1&amp;$R10,$C$3:$C$1662&amp;$D$3:$D$1662,$E$3:$E$1662,0,0,1)</f>
        <v>32200</v>
      </c>
      <c r="AB10" s="2" cm="1">
        <f t="array" ref="AB10">_xlfn.XLOOKUP(AB$1&amp;$R10,$C$3:$C$1662&amp;$D$3:$D$1662,$E$3:$E$1662,0,0,1)</f>
        <v>5600</v>
      </c>
      <c r="AC10" s="2" cm="1">
        <f t="array" ref="AC10">_xlfn.XLOOKUP(AC$1&amp;$R10,$C$3:$C$1662&amp;$D$3:$D$1662,$E$3:$E$1662,0,0,1)</f>
        <v>30500</v>
      </c>
    </row>
    <row r="11" spans="1:29" x14ac:dyDescent="0.4">
      <c r="C11" t="s">
        <v>758</v>
      </c>
      <c r="D11" t="s">
        <v>521</v>
      </c>
      <c r="E11">
        <v>30500</v>
      </c>
      <c r="G11" s="1"/>
      <c r="H11" s="1"/>
      <c r="I11" s="1" t="s">
        <v>767</v>
      </c>
      <c r="J11" s="1">
        <v>3610</v>
      </c>
      <c r="K11" s="1">
        <v>3683</v>
      </c>
      <c r="L11" s="1">
        <v>3572</v>
      </c>
      <c r="M11">
        <v>3683</v>
      </c>
      <c r="R11" t="s">
        <v>39</v>
      </c>
      <c r="S11" s="2">
        <f t="shared" si="1"/>
        <v>605540</v>
      </c>
      <c r="T11" s="2">
        <f t="shared" si="2"/>
        <v>699800</v>
      </c>
      <c r="U11" s="2">
        <f t="shared" si="2"/>
        <v>320700</v>
      </c>
      <c r="V11" s="2">
        <f t="shared" si="2"/>
        <v>621200</v>
      </c>
      <c r="W11" s="2">
        <f t="shared" si="2"/>
        <v>415900</v>
      </c>
      <c r="X11" s="2">
        <f t="shared" si="2"/>
        <v>970100</v>
      </c>
      <c r="Y11" s="2" cm="1">
        <f t="array" ref="Y11">_xlfn.XLOOKUP(Y$1&amp;$R11,$C$3:$C$1662&amp;$D$3:$D$1662,$E$3:$E$1662,0,0,1)</f>
        <v>22200</v>
      </c>
      <c r="Z11" s="2" cm="1">
        <f t="array" ref="Z11">_xlfn.XLOOKUP(Z$1&amp;$R11,$C$3:$C$1662&amp;$D$3:$D$1662,$E$3:$E$1662,0,0,1)</f>
        <v>17400</v>
      </c>
      <c r="AA11" s="2" cm="1">
        <f t="array" ref="AA11">_xlfn.XLOOKUP(AA$1&amp;$R11,$C$3:$C$1662&amp;$D$3:$D$1662,$E$3:$E$1662,0,0,1)</f>
        <v>30100</v>
      </c>
      <c r="AB11" s="2" cm="1">
        <f t="array" ref="AB11">_xlfn.XLOOKUP(AB$1&amp;$R11,$C$3:$C$1662&amp;$D$3:$D$1662,$E$3:$E$1662,0,0,1)</f>
        <v>7100</v>
      </c>
      <c r="AC11" s="2" cm="1">
        <f t="array" ref="AC11">_xlfn.XLOOKUP(AC$1&amp;$R11,$C$3:$C$1662&amp;$D$3:$D$1662,$E$3:$E$1662,0,0,1)</f>
        <v>20300</v>
      </c>
    </row>
    <row r="12" spans="1:29" x14ac:dyDescent="0.4">
      <c r="C12" t="s">
        <v>758</v>
      </c>
      <c r="D12" t="s">
        <v>522</v>
      </c>
      <c r="E12">
        <v>20300</v>
      </c>
      <c r="I12" t="s">
        <v>768</v>
      </c>
      <c r="J12">
        <v>3600</v>
      </c>
      <c r="K12">
        <v>3628</v>
      </c>
      <c r="L12">
        <v>3538</v>
      </c>
      <c r="M12">
        <v>3557</v>
      </c>
      <c r="R12" t="s">
        <v>62</v>
      </c>
      <c r="S12" s="2">
        <f t="shared" si="1"/>
        <v>621820</v>
      </c>
      <c r="T12" s="2">
        <f t="shared" si="2"/>
        <v>718100</v>
      </c>
      <c r="U12" s="2">
        <f t="shared" si="2"/>
        <v>325700</v>
      </c>
      <c r="V12" s="2">
        <f t="shared" si="2"/>
        <v>640100</v>
      </c>
      <c r="W12" s="2">
        <f t="shared" si="2"/>
        <v>423100</v>
      </c>
      <c r="X12" s="2">
        <f t="shared" si="2"/>
        <v>1002100</v>
      </c>
      <c r="Y12" s="2" cm="1">
        <f t="array" ref="Y12">_xlfn.XLOOKUP(Y$1&amp;$R12,$C$3:$C$1662&amp;$D$3:$D$1662,$E$3:$E$1662,0,0,1)</f>
        <v>18300</v>
      </c>
      <c r="Z12" s="2" cm="1">
        <f t="array" ref="Z12">_xlfn.XLOOKUP(Z$1&amp;$R12,$C$3:$C$1662&amp;$D$3:$D$1662,$E$3:$E$1662,0,0,1)</f>
        <v>5000</v>
      </c>
      <c r="AA12" s="2" cm="1">
        <f t="array" ref="AA12">_xlfn.XLOOKUP(AA$1&amp;$R12,$C$3:$C$1662&amp;$D$3:$D$1662,$E$3:$E$1662,0,0,1)</f>
        <v>18900</v>
      </c>
      <c r="AB12" s="2" cm="1">
        <f t="array" ref="AB12">_xlfn.XLOOKUP(AB$1&amp;$R12,$C$3:$C$1662&amp;$D$3:$D$1662,$E$3:$E$1662,0,0,1)</f>
        <v>7200</v>
      </c>
      <c r="AC12" s="2" cm="1">
        <f t="array" ref="AC12">_xlfn.XLOOKUP(AC$1&amp;$R12,$C$3:$C$1662&amp;$D$3:$D$1662,$E$3:$E$1662,0,0,1)</f>
        <v>32000</v>
      </c>
    </row>
    <row r="13" spans="1:29" x14ac:dyDescent="0.4">
      <c r="C13" t="s">
        <v>758</v>
      </c>
      <c r="D13" t="s">
        <v>523</v>
      </c>
      <c r="E13">
        <v>32000</v>
      </c>
      <c r="G13" s="1"/>
      <c r="H13" s="1"/>
      <c r="I13" s="1" t="s">
        <v>758</v>
      </c>
      <c r="J13" s="1">
        <v>3577</v>
      </c>
      <c r="K13" s="1">
        <v>3580</v>
      </c>
      <c r="L13" s="1">
        <v>3454</v>
      </c>
      <c r="M13">
        <v>3551</v>
      </c>
      <c r="R13" t="s">
        <v>24</v>
      </c>
      <c r="S13" s="2">
        <f t="shared" si="1"/>
        <v>642980</v>
      </c>
      <c r="T13" s="2">
        <f t="shared" si="2"/>
        <v>735900</v>
      </c>
      <c r="U13" s="2">
        <f t="shared" si="2"/>
        <v>332300</v>
      </c>
      <c r="V13" s="2">
        <f t="shared" si="2"/>
        <v>658900</v>
      </c>
      <c r="W13" s="2">
        <f t="shared" si="2"/>
        <v>460500</v>
      </c>
      <c r="X13" s="2">
        <f t="shared" si="2"/>
        <v>1027300</v>
      </c>
      <c r="Y13" s="2" cm="1">
        <f t="array" ref="Y13">_xlfn.XLOOKUP(Y$1&amp;$R13,$C$3:$C$1662&amp;$D$3:$D$1662,$E$3:$E$1662,0,0,1)</f>
        <v>17800</v>
      </c>
      <c r="Z13" s="2" cm="1">
        <f t="array" ref="Z13">_xlfn.XLOOKUP(Z$1&amp;$R13,$C$3:$C$1662&amp;$D$3:$D$1662,$E$3:$E$1662,0,0,1)</f>
        <v>6600</v>
      </c>
      <c r="AA13" s="2" cm="1">
        <f t="array" ref="AA13">_xlfn.XLOOKUP(AA$1&amp;$R13,$C$3:$C$1662&amp;$D$3:$D$1662,$E$3:$E$1662,0,0,1)</f>
        <v>18800</v>
      </c>
      <c r="AB13" s="2" cm="1">
        <f t="array" ref="AB13">_xlfn.XLOOKUP(AB$1&amp;$R13,$C$3:$C$1662&amp;$D$3:$D$1662,$E$3:$E$1662,0,0,1)</f>
        <v>37400</v>
      </c>
      <c r="AC13" s="2" cm="1">
        <f t="array" ref="AC13">_xlfn.XLOOKUP(AC$1&amp;$R13,$C$3:$C$1662&amp;$D$3:$D$1662,$E$3:$E$1662,0,0,1)</f>
        <v>25200</v>
      </c>
    </row>
    <row r="14" spans="1:29" x14ac:dyDescent="0.4">
      <c r="C14" t="s">
        <v>758</v>
      </c>
      <c r="D14" t="s">
        <v>524</v>
      </c>
      <c r="E14">
        <v>25200</v>
      </c>
      <c r="I14" t="s">
        <v>759</v>
      </c>
      <c r="J14">
        <v>3501</v>
      </c>
      <c r="K14">
        <v>3580</v>
      </c>
      <c r="L14">
        <v>3463</v>
      </c>
      <c r="M14">
        <v>3563</v>
      </c>
      <c r="R14" t="s">
        <v>149</v>
      </c>
      <c r="S14" s="2">
        <f t="shared" si="1"/>
        <v>674840</v>
      </c>
      <c r="T14" s="2">
        <f t="shared" si="2"/>
        <v>751900</v>
      </c>
      <c r="U14" s="2">
        <f t="shared" si="2"/>
        <v>361400</v>
      </c>
      <c r="V14" s="2">
        <f t="shared" si="2"/>
        <v>679800</v>
      </c>
      <c r="W14" s="2">
        <f t="shared" si="2"/>
        <v>491500</v>
      </c>
      <c r="X14" s="2">
        <f t="shared" si="2"/>
        <v>1089600</v>
      </c>
      <c r="Y14" s="2" cm="1">
        <f t="array" ref="Y14">_xlfn.XLOOKUP(Y$1&amp;$R14,$C$3:$C$1662&amp;$D$3:$D$1662,$E$3:$E$1662,0,0,1)</f>
        <v>16000</v>
      </c>
      <c r="Z14" s="2" cm="1">
        <f t="array" ref="Z14">_xlfn.XLOOKUP(Z$1&amp;$R14,$C$3:$C$1662&amp;$D$3:$D$1662,$E$3:$E$1662,0,0,1)</f>
        <v>29100</v>
      </c>
      <c r="AA14" s="2" cm="1">
        <f t="array" ref="AA14">_xlfn.XLOOKUP(AA$1&amp;$R14,$C$3:$C$1662&amp;$D$3:$D$1662,$E$3:$E$1662,0,0,1)</f>
        <v>20900</v>
      </c>
      <c r="AB14" s="2" cm="1">
        <f t="array" ref="AB14">_xlfn.XLOOKUP(AB$1&amp;$R14,$C$3:$C$1662&amp;$D$3:$D$1662,$E$3:$E$1662,0,0,1)</f>
        <v>31000</v>
      </c>
      <c r="AC14" s="2" cm="1">
        <f t="array" ref="AC14">_xlfn.XLOOKUP(AC$1&amp;$R14,$C$3:$C$1662&amp;$D$3:$D$1662,$E$3:$E$1662,0,0,1)</f>
        <v>62300</v>
      </c>
    </row>
    <row r="15" spans="1:29" x14ac:dyDescent="0.4">
      <c r="C15" t="s">
        <v>758</v>
      </c>
      <c r="D15" t="s">
        <v>525</v>
      </c>
      <c r="E15">
        <v>62300</v>
      </c>
      <c r="I15" t="s">
        <v>760</v>
      </c>
      <c r="J15">
        <v>3620</v>
      </c>
      <c r="K15">
        <v>3683</v>
      </c>
      <c r="L15">
        <v>3580</v>
      </c>
      <c r="M15">
        <v>3644</v>
      </c>
      <c r="R15" t="s">
        <v>120</v>
      </c>
      <c r="S15" s="2">
        <f t="shared" si="1"/>
        <v>692880</v>
      </c>
      <c r="T15" s="2">
        <f t="shared" si="2"/>
        <v>763400</v>
      </c>
      <c r="U15" s="2">
        <f t="shared" si="2"/>
        <v>393800</v>
      </c>
      <c r="V15" s="2">
        <f t="shared" si="2"/>
        <v>699200</v>
      </c>
      <c r="W15" s="2">
        <f t="shared" si="2"/>
        <v>500300</v>
      </c>
      <c r="X15" s="2">
        <f t="shared" si="2"/>
        <v>1107700</v>
      </c>
      <c r="Y15" s="2" cm="1">
        <f t="array" ref="Y15">_xlfn.XLOOKUP(Y$1&amp;$R15,$C$3:$C$1662&amp;$D$3:$D$1662,$E$3:$E$1662,0,0,1)</f>
        <v>11500</v>
      </c>
      <c r="Z15" s="2" cm="1">
        <f t="array" ref="Z15">_xlfn.XLOOKUP(Z$1&amp;$R15,$C$3:$C$1662&amp;$D$3:$D$1662,$E$3:$E$1662,0,0,1)</f>
        <v>32400</v>
      </c>
      <c r="AA15" s="2" cm="1">
        <f t="array" ref="AA15">_xlfn.XLOOKUP(AA$1&amp;$R15,$C$3:$C$1662&amp;$D$3:$D$1662,$E$3:$E$1662,0,0,1)</f>
        <v>19400</v>
      </c>
      <c r="AB15" s="2" cm="1">
        <f t="array" ref="AB15">_xlfn.XLOOKUP(AB$1&amp;$R15,$C$3:$C$1662&amp;$D$3:$D$1662,$E$3:$E$1662,0,0,1)</f>
        <v>8800</v>
      </c>
      <c r="AC15" s="2" cm="1">
        <f t="array" ref="AC15">_xlfn.XLOOKUP(AC$1&amp;$R15,$C$3:$C$1662&amp;$D$3:$D$1662,$E$3:$E$1662,0,0,1)</f>
        <v>18100</v>
      </c>
    </row>
    <row r="16" spans="1:29" x14ac:dyDescent="0.4">
      <c r="C16" t="s">
        <v>758</v>
      </c>
      <c r="D16" t="s">
        <v>526</v>
      </c>
      <c r="E16">
        <v>18100</v>
      </c>
      <c r="G16" s="1"/>
      <c r="H16" s="1"/>
      <c r="I16" s="1" t="s">
        <v>761</v>
      </c>
      <c r="J16" s="1">
        <v>3650</v>
      </c>
      <c r="K16" s="1">
        <v>3678</v>
      </c>
      <c r="L16" s="1">
        <v>3557</v>
      </c>
      <c r="M16" s="1">
        <v>3571</v>
      </c>
      <c r="R16" t="s">
        <v>96</v>
      </c>
      <c r="S16" s="2">
        <f t="shared" si="1"/>
        <v>709920</v>
      </c>
      <c r="T16" s="2">
        <f t="shared" si="2"/>
        <v>778900</v>
      </c>
      <c r="U16" s="2">
        <f t="shared" si="2"/>
        <v>402200</v>
      </c>
      <c r="V16" s="2">
        <f t="shared" si="2"/>
        <v>715300</v>
      </c>
      <c r="W16" s="2">
        <f t="shared" si="2"/>
        <v>517100</v>
      </c>
      <c r="X16" s="2">
        <f t="shared" si="2"/>
        <v>1136100</v>
      </c>
      <c r="Y16" s="2" cm="1">
        <f t="array" ref="Y16">_xlfn.XLOOKUP(Y$1&amp;$R16,$C$3:$C$1662&amp;$D$3:$D$1662,$E$3:$E$1662,0,0,1)</f>
        <v>15500</v>
      </c>
      <c r="Z16" s="2" cm="1">
        <f t="array" ref="Z16">_xlfn.XLOOKUP(Z$1&amp;$R16,$C$3:$C$1662&amp;$D$3:$D$1662,$E$3:$E$1662,0,0,1)</f>
        <v>8400</v>
      </c>
      <c r="AA16" s="2" cm="1">
        <f t="array" ref="AA16">_xlfn.XLOOKUP(AA$1&amp;$R16,$C$3:$C$1662&amp;$D$3:$D$1662,$E$3:$E$1662,0,0,1)</f>
        <v>16100</v>
      </c>
      <c r="AB16" s="2" cm="1">
        <f t="array" ref="AB16">_xlfn.XLOOKUP(AB$1&amp;$R16,$C$3:$C$1662&amp;$D$3:$D$1662,$E$3:$E$1662,0,0,1)</f>
        <v>16800</v>
      </c>
      <c r="AC16" s="2" cm="1">
        <f t="array" ref="AC16">_xlfn.XLOOKUP(AC$1&amp;$R16,$C$3:$C$1662&amp;$D$3:$D$1662,$E$3:$E$1662,0,0,1)</f>
        <v>28400</v>
      </c>
    </row>
    <row r="17" spans="3:29" x14ac:dyDescent="0.4">
      <c r="C17" t="s">
        <v>758</v>
      </c>
      <c r="D17" t="s">
        <v>527</v>
      </c>
      <c r="E17">
        <v>28400</v>
      </c>
      <c r="G17" s="1"/>
      <c r="H17" s="1"/>
      <c r="I17" s="1" t="s">
        <v>763</v>
      </c>
      <c r="J17" s="1">
        <v>3540</v>
      </c>
      <c r="K17" s="1">
        <v>3564</v>
      </c>
      <c r="L17" s="1">
        <v>3480</v>
      </c>
      <c r="M17" s="1">
        <v>3486</v>
      </c>
      <c r="R17" t="s">
        <v>144</v>
      </c>
      <c r="S17" s="2">
        <f t="shared" si="1"/>
        <v>733920</v>
      </c>
      <c r="T17" s="2">
        <f t="shared" si="2"/>
        <v>798200</v>
      </c>
      <c r="U17" s="2">
        <f t="shared" si="2"/>
        <v>429700</v>
      </c>
      <c r="V17" s="2">
        <f t="shared" si="2"/>
        <v>739400</v>
      </c>
      <c r="W17" s="2">
        <f t="shared" si="2"/>
        <v>540400</v>
      </c>
      <c r="X17" s="2">
        <f t="shared" si="2"/>
        <v>1161900</v>
      </c>
      <c r="Y17" s="2" cm="1">
        <f t="array" ref="Y17">_xlfn.XLOOKUP(Y$1&amp;$R17,$C$3:$C$1662&amp;$D$3:$D$1662,$E$3:$E$1662,0,0,1)</f>
        <v>19300</v>
      </c>
      <c r="Z17" s="2" cm="1">
        <f t="array" ref="Z17">_xlfn.XLOOKUP(Z$1&amp;$R17,$C$3:$C$1662&amp;$D$3:$D$1662,$E$3:$E$1662,0,0,1)</f>
        <v>27500</v>
      </c>
      <c r="AA17" s="2" cm="1">
        <f t="array" ref="AA17">_xlfn.XLOOKUP(AA$1&amp;$R17,$C$3:$C$1662&amp;$D$3:$D$1662,$E$3:$E$1662,0,0,1)</f>
        <v>24100</v>
      </c>
      <c r="AB17" s="2" cm="1">
        <f t="array" ref="AB17">_xlfn.XLOOKUP(AB$1&amp;$R17,$C$3:$C$1662&amp;$D$3:$D$1662,$E$3:$E$1662,0,0,1)</f>
        <v>23300</v>
      </c>
      <c r="AC17" s="2" cm="1">
        <f t="array" ref="AC17">_xlfn.XLOOKUP(AC$1&amp;$R17,$C$3:$C$1662&amp;$D$3:$D$1662,$E$3:$E$1662,0,0,1)</f>
        <v>25800</v>
      </c>
    </row>
    <row r="18" spans="3:29" x14ac:dyDescent="0.4">
      <c r="C18" t="s">
        <v>758</v>
      </c>
      <c r="D18" t="s">
        <v>528</v>
      </c>
      <c r="E18">
        <v>25800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747040</v>
      </c>
      <c r="T18" s="2">
        <f t="shared" si="2"/>
        <v>813100</v>
      </c>
      <c r="U18" s="2">
        <f t="shared" si="2"/>
        <v>442000</v>
      </c>
      <c r="V18" s="2">
        <f t="shared" si="2"/>
        <v>745200</v>
      </c>
      <c r="W18" s="2">
        <f t="shared" si="2"/>
        <v>556500</v>
      </c>
      <c r="X18" s="2">
        <f t="shared" si="2"/>
        <v>1178400</v>
      </c>
      <c r="Y18" s="2" cm="1">
        <f t="array" ref="Y18">_xlfn.XLOOKUP(Y$1&amp;$R18,$C$3:$C$1662&amp;$D$3:$D$1662,$E$3:$E$1662,0,0,1)</f>
        <v>14900</v>
      </c>
      <c r="Z18" s="2" cm="1">
        <f t="array" ref="Z18">_xlfn.XLOOKUP(Z$1&amp;$R18,$C$3:$C$1662&amp;$D$3:$D$1662,$E$3:$E$1662,0,0,1)</f>
        <v>12300</v>
      </c>
      <c r="AA18" s="2" cm="1">
        <f t="array" ref="AA18">_xlfn.XLOOKUP(AA$1&amp;$R18,$C$3:$C$1662&amp;$D$3:$D$1662,$E$3:$E$1662,0,0,1)</f>
        <v>5800</v>
      </c>
      <c r="AB18" s="2" cm="1">
        <f t="array" ref="AB18">_xlfn.XLOOKUP(AB$1&amp;$R18,$C$3:$C$1662&amp;$D$3:$D$1662,$E$3:$E$1662,0,0,1)</f>
        <v>16100</v>
      </c>
      <c r="AC18" s="2" cm="1">
        <f t="array" ref="AC18">_xlfn.XLOOKUP(AC$1&amp;$R18,$C$3:$C$1662&amp;$D$3:$D$1662,$E$3:$E$1662,0,0,1)</f>
        <v>16500</v>
      </c>
    </row>
    <row r="19" spans="3:29" x14ac:dyDescent="0.4">
      <c r="C19" t="s">
        <v>758</v>
      </c>
      <c r="D19" t="s">
        <v>529</v>
      </c>
      <c r="E19">
        <v>16500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766800</v>
      </c>
      <c r="T19" s="2">
        <f t="shared" si="2"/>
        <v>853600</v>
      </c>
      <c r="U19" s="2">
        <f t="shared" si="2"/>
        <v>456300</v>
      </c>
      <c r="V19" s="2">
        <f t="shared" si="2"/>
        <v>756600</v>
      </c>
      <c r="W19" s="2">
        <f t="shared" si="2"/>
        <v>571900</v>
      </c>
      <c r="X19" s="2">
        <f t="shared" si="2"/>
        <v>1195600</v>
      </c>
      <c r="Y19" s="2" cm="1">
        <f t="array" ref="Y19">_xlfn.XLOOKUP(Y$1&amp;$R19,$C$3:$C$1662&amp;$D$3:$D$1662,$E$3:$E$1662,0,0,1)</f>
        <v>40500</v>
      </c>
      <c r="Z19" s="2" cm="1">
        <f t="array" ref="Z19">_xlfn.XLOOKUP(Z$1&amp;$R19,$C$3:$C$1662&amp;$D$3:$D$1662,$E$3:$E$1662,0,0,1)</f>
        <v>14300</v>
      </c>
      <c r="AA19" s="2" cm="1">
        <f t="array" ref="AA19">_xlfn.XLOOKUP(AA$1&amp;$R19,$C$3:$C$1662&amp;$D$3:$D$1662,$E$3:$E$1662,0,0,1)</f>
        <v>11400</v>
      </c>
      <c r="AB19" s="2" cm="1">
        <f t="array" ref="AB19">_xlfn.XLOOKUP(AB$1&amp;$R19,$C$3:$C$1662&amp;$D$3:$D$1662,$E$3:$E$1662,0,0,1)</f>
        <v>15400</v>
      </c>
      <c r="AC19" s="2" cm="1">
        <f t="array" ref="AC19">_xlfn.XLOOKUP(AC$1&amp;$R19,$C$3:$C$1662&amp;$D$3:$D$1662,$E$3:$E$1662,0,0,1)</f>
        <v>17200</v>
      </c>
    </row>
    <row r="20" spans="3:29" x14ac:dyDescent="0.4">
      <c r="C20" t="s">
        <v>758</v>
      </c>
      <c r="D20" t="s">
        <v>530</v>
      </c>
      <c r="E20">
        <v>17200</v>
      </c>
      <c r="R20" t="s">
        <v>147</v>
      </c>
      <c r="S20" s="2">
        <f t="shared" si="1"/>
        <v>781680</v>
      </c>
      <c r="T20" s="2">
        <f t="shared" ref="T20:X35" si="3">T19+Y20</f>
        <v>868500</v>
      </c>
      <c r="U20" s="2">
        <f t="shared" si="3"/>
        <v>468100</v>
      </c>
      <c r="V20" s="2">
        <f t="shared" si="3"/>
        <v>764500</v>
      </c>
      <c r="W20" s="2">
        <f t="shared" si="3"/>
        <v>583400</v>
      </c>
      <c r="X20" s="2">
        <f t="shared" si="3"/>
        <v>1223900</v>
      </c>
      <c r="Y20" s="2" cm="1">
        <f t="array" ref="Y20">_xlfn.XLOOKUP(Y$1&amp;$R20,$C$3:$C$1662&amp;$D$3:$D$1662,$E$3:$E$1662,0,0,1)</f>
        <v>14900</v>
      </c>
      <c r="Z20" s="2" cm="1">
        <f t="array" ref="Z20">_xlfn.XLOOKUP(Z$1&amp;$R20,$C$3:$C$1662&amp;$D$3:$D$1662,$E$3:$E$1662,0,0,1)</f>
        <v>11800</v>
      </c>
      <c r="AA20" s="2" cm="1">
        <f t="array" ref="AA20">_xlfn.XLOOKUP(AA$1&amp;$R20,$C$3:$C$1662&amp;$D$3:$D$1662,$E$3:$E$1662,0,0,1)</f>
        <v>7900</v>
      </c>
      <c r="AB20" s="2" cm="1">
        <f t="array" ref="AB20">_xlfn.XLOOKUP(AB$1&amp;$R20,$C$3:$C$1662&amp;$D$3:$D$1662,$E$3:$E$1662,0,0,1)</f>
        <v>11500</v>
      </c>
      <c r="AC20" s="2" cm="1">
        <f t="array" ref="AC20">_xlfn.XLOOKUP(AC$1&amp;$R20,$C$3:$C$1662&amp;$D$3:$D$1662,$E$3:$E$1662,0,0,1)</f>
        <v>28300</v>
      </c>
    </row>
    <row r="21" spans="3:29" x14ac:dyDescent="0.4">
      <c r="C21" t="s">
        <v>758</v>
      </c>
      <c r="D21" t="s">
        <v>531</v>
      </c>
      <c r="E21">
        <v>28300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804160</v>
      </c>
      <c r="T21" s="2">
        <f t="shared" si="3"/>
        <v>881200</v>
      </c>
      <c r="U21" s="2">
        <f t="shared" si="3"/>
        <v>490800</v>
      </c>
      <c r="V21" s="2">
        <f t="shared" si="3"/>
        <v>768700</v>
      </c>
      <c r="W21" s="2">
        <f t="shared" si="3"/>
        <v>604300</v>
      </c>
      <c r="X21" s="2">
        <f t="shared" si="3"/>
        <v>1275800</v>
      </c>
      <c r="Y21" s="2" cm="1">
        <f t="array" ref="Y21">_xlfn.XLOOKUP(Y$1&amp;$R21,$C$3:$C$1662&amp;$D$3:$D$1662,$E$3:$E$1662,0,0,1)</f>
        <v>12700</v>
      </c>
      <c r="Z21" s="2" cm="1">
        <f t="array" ref="Z21">_xlfn.XLOOKUP(Z$1&amp;$R21,$C$3:$C$1662&amp;$D$3:$D$1662,$E$3:$E$1662,0,0,1)</f>
        <v>22700</v>
      </c>
      <c r="AA21" s="2" cm="1">
        <f t="array" ref="AA21">_xlfn.XLOOKUP(AA$1&amp;$R21,$C$3:$C$1662&amp;$D$3:$D$1662,$E$3:$E$1662,0,0,1)</f>
        <v>4200</v>
      </c>
      <c r="AB21" s="2" cm="1">
        <f t="array" ref="AB21">_xlfn.XLOOKUP(AB$1&amp;$R21,$C$3:$C$1662&amp;$D$3:$D$1662,$E$3:$E$1662,0,0,1)</f>
        <v>20900</v>
      </c>
      <c r="AC21" s="2" cm="1">
        <f t="array" ref="AC21">_xlfn.XLOOKUP(AC$1&amp;$R21,$C$3:$C$1662&amp;$D$3:$D$1662,$E$3:$E$1662,0,0,1)</f>
        <v>51900</v>
      </c>
    </row>
    <row r="22" spans="3:29" x14ac:dyDescent="0.4">
      <c r="C22" t="s">
        <v>758</v>
      </c>
      <c r="D22" t="s">
        <v>532</v>
      </c>
      <c r="E22">
        <v>51900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819880</v>
      </c>
      <c r="T22" s="2">
        <f t="shared" si="3"/>
        <v>891800</v>
      </c>
      <c r="U22" s="2">
        <f t="shared" si="3"/>
        <v>503100</v>
      </c>
      <c r="V22" s="2">
        <f t="shared" si="3"/>
        <v>776900</v>
      </c>
      <c r="W22" s="2">
        <f t="shared" si="3"/>
        <v>634000</v>
      </c>
      <c r="X22" s="2">
        <f t="shared" si="3"/>
        <v>1293600</v>
      </c>
      <c r="Y22" s="2" cm="1">
        <f t="array" ref="Y22">_xlfn.XLOOKUP(Y$1&amp;$R22,$C$3:$C$1662&amp;$D$3:$D$1662,$E$3:$E$1662,0,0,1)</f>
        <v>10600</v>
      </c>
      <c r="Z22" s="2" cm="1">
        <f t="array" ref="Z22">_xlfn.XLOOKUP(Z$1&amp;$R22,$C$3:$C$1662&amp;$D$3:$D$1662,$E$3:$E$1662,0,0,1)</f>
        <v>12300</v>
      </c>
      <c r="AA22" s="2" cm="1">
        <f t="array" ref="AA22">_xlfn.XLOOKUP(AA$1&amp;$R22,$C$3:$C$1662&amp;$D$3:$D$1662,$E$3:$E$1662,0,0,1)</f>
        <v>8200</v>
      </c>
      <c r="AB22" s="2" cm="1">
        <f t="array" ref="AB22">_xlfn.XLOOKUP(AB$1&amp;$R22,$C$3:$C$1662&amp;$D$3:$D$1662,$E$3:$E$1662,0,0,1)</f>
        <v>29700</v>
      </c>
      <c r="AC22" s="2" cm="1">
        <f t="array" ref="AC22">_xlfn.XLOOKUP(AC$1&amp;$R22,$C$3:$C$1662&amp;$D$3:$D$1662,$E$3:$E$1662,0,0,1)</f>
        <v>17800</v>
      </c>
    </row>
    <row r="23" spans="3:29" x14ac:dyDescent="0.4">
      <c r="C23" t="s">
        <v>758</v>
      </c>
      <c r="D23" t="s">
        <v>533</v>
      </c>
      <c r="E23">
        <v>17800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831380</v>
      </c>
      <c r="T23" s="2">
        <f t="shared" si="3"/>
        <v>905800</v>
      </c>
      <c r="U23" s="2">
        <f t="shared" si="3"/>
        <v>516100</v>
      </c>
      <c r="V23" s="2">
        <f t="shared" si="3"/>
        <v>787000</v>
      </c>
      <c r="W23" s="2">
        <f t="shared" si="3"/>
        <v>643800</v>
      </c>
      <c r="X23" s="2">
        <f t="shared" si="3"/>
        <v>1304200</v>
      </c>
      <c r="Y23" s="2" cm="1">
        <f t="array" ref="Y23">_xlfn.XLOOKUP(Y$1&amp;$R23,$C$3:$C$1662&amp;$D$3:$D$1662,$E$3:$E$1662,0,0,1)</f>
        <v>14000</v>
      </c>
      <c r="Z23" s="2" cm="1">
        <f t="array" ref="Z23">_xlfn.XLOOKUP(Z$1&amp;$R23,$C$3:$C$1662&amp;$D$3:$D$1662,$E$3:$E$1662,0,0,1)</f>
        <v>13000</v>
      </c>
      <c r="AA23" s="2" cm="1">
        <f t="array" ref="AA23">_xlfn.XLOOKUP(AA$1&amp;$R23,$C$3:$C$1662&amp;$D$3:$D$1662,$E$3:$E$1662,0,0,1)</f>
        <v>10100</v>
      </c>
      <c r="AB23" s="2" cm="1">
        <f t="array" ref="AB23">_xlfn.XLOOKUP(AB$1&amp;$R23,$C$3:$C$1662&amp;$D$3:$D$1662,$E$3:$E$1662,0,0,1)</f>
        <v>9800</v>
      </c>
      <c r="AC23" s="2" cm="1">
        <f t="array" ref="AC23">_xlfn.XLOOKUP(AC$1&amp;$R23,$C$3:$C$1662&amp;$D$3:$D$1662,$E$3:$E$1662,0,0,1)</f>
        <v>10600</v>
      </c>
    </row>
    <row r="24" spans="3:29" x14ac:dyDescent="0.4">
      <c r="C24" t="s">
        <v>758</v>
      </c>
      <c r="D24" t="s">
        <v>534</v>
      </c>
      <c r="E24">
        <v>10600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843720</v>
      </c>
      <c r="T24" s="2">
        <f t="shared" si="3"/>
        <v>916300</v>
      </c>
      <c r="U24" s="2">
        <f t="shared" si="3"/>
        <v>520700</v>
      </c>
      <c r="V24" s="2">
        <f t="shared" si="3"/>
        <v>791500</v>
      </c>
      <c r="W24" s="2">
        <f t="shared" si="3"/>
        <v>663600</v>
      </c>
      <c r="X24" s="2">
        <f t="shared" si="3"/>
        <v>1326500</v>
      </c>
      <c r="Y24" s="2" cm="1">
        <f t="array" ref="Y24">_xlfn.XLOOKUP(Y$1&amp;$R24,$C$3:$C$1662&amp;$D$3:$D$1662,$E$3:$E$1662,0,0,1)</f>
        <v>10500</v>
      </c>
      <c r="Z24" s="2" cm="1">
        <f t="array" ref="Z24">_xlfn.XLOOKUP(Z$1&amp;$R24,$C$3:$C$1662&amp;$D$3:$D$1662,$E$3:$E$1662,0,0,1)</f>
        <v>4600</v>
      </c>
      <c r="AA24" s="2" cm="1">
        <f t="array" ref="AA24">_xlfn.XLOOKUP(AA$1&amp;$R24,$C$3:$C$1662&amp;$D$3:$D$1662,$E$3:$E$1662,0,0,1)</f>
        <v>4500</v>
      </c>
      <c r="AB24" s="2" cm="1">
        <f t="array" ref="AB24">_xlfn.XLOOKUP(AB$1&amp;$R24,$C$3:$C$1662&amp;$D$3:$D$1662,$E$3:$E$1662,0,0,1)</f>
        <v>19800</v>
      </c>
      <c r="AC24" s="2" cm="1">
        <f t="array" ref="AC24">_xlfn.XLOOKUP(AC$1&amp;$R24,$C$3:$C$1662&amp;$D$3:$D$1662,$E$3:$E$1662,0,0,1)</f>
        <v>22300</v>
      </c>
    </row>
    <row r="25" spans="3:29" x14ac:dyDescent="0.4">
      <c r="C25" t="s">
        <v>758</v>
      </c>
      <c r="D25" t="s">
        <v>535</v>
      </c>
      <c r="E25">
        <v>22300</v>
      </c>
      <c r="R25" t="s">
        <v>22</v>
      </c>
      <c r="S25" s="2">
        <f t="shared" si="1"/>
        <v>862920</v>
      </c>
      <c r="T25" s="2">
        <f t="shared" si="3"/>
        <v>964300</v>
      </c>
      <c r="U25" s="2">
        <f t="shared" si="3"/>
        <v>534700</v>
      </c>
      <c r="V25" s="2">
        <f t="shared" si="3"/>
        <v>803700</v>
      </c>
      <c r="W25" s="2">
        <f t="shared" si="3"/>
        <v>676100</v>
      </c>
      <c r="X25" s="2">
        <f t="shared" si="3"/>
        <v>1335800</v>
      </c>
      <c r="Y25" s="2" cm="1">
        <f t="array" ref="Y25">_xlfn.XLOOKUP(Y$1&amp;$R25,$C$3:$C$1662&amp;$D$3:$D$1662,$E$3:$E$1662,0,0,1)</f>
        <v>48000</v>
      </c>
      <c r="Z25" s="2" cm="1">
        <f t="array" ref="Z25">_xlfn.XLOOKUP(Z$1&amp;$R25,$C$3:$C$1662&amp;$D$3:$D$1662,$E$3:$E$1662,0,0,1)</f>
        <v>14000</v>
      </c>
      <c r="AA25" s="2" cm="1">
        <f t="array" ref="AA25">_xlfn.XLOOKUP(AA$1&amp;$R25,$C$3:$C$1662&amp;$D$3:$D$1662,$E$3:$E$1662,0,0,1)</f>
        <v>12200</v>
      </c>
      <c r="AB25" s="2" cm="1">
        <f t="array" ref="AB25">_xlfn.XLOOKUP(AB$1&amp;$R25,$C$3:$C$1662&amp;$D$3:$D$1662,$E$3:$E$1662,0,0,1)</f>
        <v>12500</v>
      </c>
      <c r="AC25" s="2" cm="1">
        <f t="array" ref="AC25">_xlfn.XLOOKUP(AC$1&amp;$R25,$C$3:$C$1662&amp;$D$3:$D$1662,$E$3:$E$1662,0,0,1)</f>
        <v>9300</v>
      </c>
    </row>
    <row r="26" spans="3:29" x14ac:dyDescent="0.4">
      <c r="C26" t="s">
        <v>758</v>
      </c>
      <c r="D26" t="s">
        <v>536</v>
      </c>
      <c r="E26">
        <v>9300</v>
      </c>
      <c r="R26" t="s">
        <v>69</v>
      </c>
      <c r="S26" s="2">
        <f t="shared" si="1"/>
        <v>872600</v>
      </c>
      <c r="T26" s="2">
        <f t="shared" si="3"/>
        <v>972900</v>
      </c>
      <c r="U26" s="2">
        <f t="shared" si="3"/>
        <v>541800</v>
      </c>
      <c r="V26" s="2">
        <f t="shared" si="3"/>
        <v>812200</v>
      </c>
      <c r="W26" s="2">
        <f t="shared" si="3"/>
        <v>683100</v>
      </c>
      <c r="X26" s="2">
        <f t="shared" si="3"/>
        <v>1353000</v>
      </c>
      <c r="Y26" s="2" cm="1">
        <f t="array" ref="Y26">_xlfn.XLOOKUP(Y$1&amp;$R26,$C$3:$C$1662&amp;$D$3:$D$1662,$E$3:$E$1662,0,0,1)</f>
        <v>8600</v>
      </c>
      <c r="Z26" s="2" cm="1">
        <f t="array" ref="Z26">_xlfn.XLOOKUP(Z$1&amp;$R26,$C$3:$C$1662&amp;$D$3:$D$1662,$E$3:$E$1662,0,0,1)</f>
        <v>7100</v>
      </c>
      <c r="AA26" s="2" cm="1">
        <f t="array" ref="AA26">_xlfn.XLOOKUP(AA$1&amp;$R26,$C$3:$C$1662&amp;$D$3:$D$1662,$E$3:$E$1662,0,0,1)</f>
        <v>8500</v>
      </c>
      <c r="AB26" s="2" cm="1">
        <f t="array" ref="AB26">_xlfn.XLOOKUP(AB$1&amp;$R26,$C$3:$C$1662&amp;$D$3:$D$1662,$E$3:$E$1662,0,0,1)</f>
        <v>7000</v>
      </c>
      <c r="AC26" s="2" cm="1">
        <f t="array" ref="AC26">_xlfn.XLOOKUP(AC$1&amp;$R26,$C$3:$C$1662&amp;$D$3:$D$1662,$E$3:$E$1662,0,0,1)</f>
        <v>17200</v>
      </c>
    </row>
    <row r="27" spans="3:29" x14ac:dyDescent="0.4">
      <c r="C27" t="s">
        <v>758</v>
      </c>
      <c r="D27" t="s">
        <v>537</v>
      </c>
      <c r="E27">
        <v>17200</v>
      </c>
      <c r="R27" t="s">
        <v>98</v>
      </c>
      <c r="S27" s="2">
        <f t="shared" si="1"/>
        <v>892420</v>
      </c>
      <c r="T27" s="2">
        <f t="shared" si="3"/>
        <v>1020400</v>
      </c>
      <c r="U27" s="2">
        <f t="shared" si="3"/>
        <v>553200</v>
      </c>
      <c r="V27" s="2">
        <f t="shared" si="3"/>
        <v>818400</v>
      </c>
      <c r="W27" s="2">
        <f t="shared" si="3"/>
        <v>699200</v>
      </c>
      <c r="X27" s="2">
        <f t="shared" si="3"/>
        <v>1370900</v>
      </c>
      <c r="Y27" s="2" cm="1">
        <f t="array" ref="Y27">_xlfn.XLOOKUP(Y$1&amp;$R27,$C$3:$C$1662&amp;$D$3:$D$1662,$E$3:$E$1662,0,0,1)</f>
        <v>47500</v>
      </c>
      <c r="Z27" s="2" cm="1">
        <f t="array" ref="Z27">_xlfn.XLOOKUP(Z$1&amp;$R27,$C$3:$C$1662&amp;$D$3:$D$1662,$E$3:$E$1662,0,0,1)</f>
        <v>11400</v>
      </c>
      <c r="AA27" s="2" cm="1">
        <f t="array" ref="AA27">_xlfn.XLOOKUP(AA$1&amp;$R27,$C$3:$C$1662&amp;$D$3:$D$1662,$E$3:$E$1662,0,0,1)</f>
        <v>6200</v>
      </c>
      <c r="AB27" s="2" cm="1">
        <f t="array" ref="AB27">_xlfn.XLOOKUP(AB$1&amp;$R27,$C$3:$C$1662&amp;$D$3:$D$1662,$E$3:$E$1662,0,0,1)</f>
        <v>16100</v>
      </c>
      <c r="AC27" s="2" cm="1">
        <f t="array" ref="AC27">_xlfn.XLOOKUP(AC$1&amp;$R27,$C$3:$C$1662&amp;$D$3:$D$1662,$E$3:$E$1662,0,0,1)</f>
        <v>17900</v>
      </c>
    </row>
    <row r="28" spans="3:29" x14ac:dyDescent="0.4">
      <c r="C28" t="s">
        <v>758</v>
      </c>
      <c r="D28" t="s">
        <v>538</v>
      </c>
      <c r="E28">
        <v>17900</v>
      </c>
      <c r="R28" t="s">
        <v>38</v>
      </c>
      <c r="S28" s="2">
        <f t="shared" si="1"/>
        <v>906860</v>
      </c>
      <c r="T28" s="2">
        <f t="shared" si="3"/>
        <v>1036400</v>
      </c>
      <c r="U28" s="2">
        <f t="shared" si="3"/>
        <v>571600</v>
      </c>
      <c r="V28" s="2">
        <f t="shared" si="3"/>
        <v>825000</v>
      </c>
      <c r="W28" s="2">
        <f t="shared" si="3"/>
        <v>712800</v>
      </c>
      <c r="X28" s="2">
        <f t="shared" si="3"/>
        <v>1388500</v>
      </c>
      <c r="Y28" s="2" cm="1">
        <f t="array" ref="Y28">_xlfn.XLOOKUP(Y$1&amp;$R28,$C$3:$C$1662&amp;$D$3:$D$1662,$E$3:$E$1662,0,0,1)</f>
        <v>16000</v>
      </c>
      <c r="Z28" s="2" cm="1">
        <f t="array" ref="Z28">_xlfn.XLOOKUP(Z$1&amp;$R28,$C$3:$C$1662&amp;$D$3:$D$1662,$E$3:$E$1662,0,0,1)</f>
        <v>18400</v>
      </c>
      <c r="AA28" s="2" cm="1">
        <f t="array" ref="AA28">_xlfn.XLOOKUP(AA$1&amp;$R28,$C$3:$C$1662&amp;$D$3:$D$1662,$E$3:$E$1662,0,0,1)</f>
        <v>6600</v>
      </c>
      <c r="AB28" s="2" cm="1">
        <f t="array" ref="AB28">_xlfn.XLOOKUP(AB$1&amp;$R28,$C$3:$C$1662&amp;$D$3:$D$1662,$E$3:$E$1662,0,0,1)</f>
        <v>13600</v>
      </c>
      <c r="AC28" s="2" cm="1">
        <f t="array" ref="AC28">_xlfn.XLOOKUP(AC$1&amp;$R28,$C$3:$C$1662&amp;$D$3:$D$1662,$E$3:$E$1662,0,0,1)</f>
        <v>17600</v>
      </c>
    </row>
    <row r="29" spans="3:29" x14ac:dyDescent="0.4">
      <c r="C29" t="s">
        <v>758</v>
      </c>
      <c r="D29" t="s">
        <v>539</v>
      </c>
      <c r="E29">
        <v>17600</v>
      </c>
      <c r="R29" t="s">
        <v>241</v>
      </c>
      <c r="S29" s="2">
        <f t="shared" si="1"/>
        <v>914640</v>
      </c>
      <c r="T29" s="2">
        <f t="shared" si="3"/>
        <v>1048100</v>
      </c>
      <c r="U29" s="2">
        <f t="shared" si="3"/>
        <v>575200</v>
      </c>
      <c r="V29" s="2">
        <f t="shared" si="3"/>
        <v>828600</v>
      </c>
      <c r="W29" s="2">
        <f t="shared" si="3"/>
        <v>724500</v>
      </c>
      <c r="X29" s="2">
        <f t="shared" si="3"/>
        <v>1396800</v>
      </c>
      <c r="Y29" s="2" cm="1">
        <f t="array" ref="Y29">_xlfn.XLOOKUP(Y$1&amp;$R29,$C$3:$C$1662&amp;$D$3:$D$1662,$E$3:$E$1662,0,0,1)</f>
        <v>11700</v>
      </c>
      <c r="Z29" s="2" cm="1">
        <f t="array" ref="Z29">_xlfn.XLOOKUP(Z$1&amp;$R29,$C$3:$C$1662&amp;$D$3:$D$1662,$E$3:$E$1662,0,0,1)</f>
        <v>3600</v>
      </c>
      <c r="AA29" s="2" cm="1">
        <f t="array" ref="AA29">_xlfn.XLOOKUP(AA$1&amp;$R29,$C$3:$C$1662&amp;$D$3:$D$1662,$E$3:$E$1662,0,0,1)</f>
        <v>3600</v>
      </c>
      <c r="AB29" s="2" cm="1">
        <f t="array" ref="AB29">_xlfn.XLOOKUP(AB$1&amp;$R29,$C$3:$C$1662&amp;$D$3:$D$1662,$E$3:$E$1662,0,0,1)</f>
        <v>11700</v>
      </c>
      <c r="AC29" s="2" cm="1">
        <f t="array" ref="AC29">_xlfn.XLOOKUP(AC$1&amp;$R29,$C$3:$C$1662&amp;$D$3:$D$1662,$E$3:$E$1662,0,0,1)</f>
        <v>8300</v>
      </c>
    </row>
    <row r="30" spans="3:29" x14ac:dyDescent="0.4">
      <c r="C30" t="s">
        <v>758</v>
      </c>
      <c r="D30" t="s">
        <v>540</v>
      </c>
      <c r="E30">
        <v>8300</v>
      </c>
      <c r="R30" t="s">
        <v>286</v>
      </c>
      <c r="S30" s="2">
        <f t="shared" si="1"/>
        <v>928400</v>
      </c>
      <c r="T30" s="2">
        <f t="shared" si="3"/>
        <v>1064000</v>
      </c>
      <c r="U30" s="2">
        <f t="shared" si="3"/>
        <v>586300</v>
      </c>
      <c r="V30" s="2">
        <f t="shared" si="3"/>
        <v>833200</v>
      </c>
      <c r="W30" s="2">
        <f t="shared" si="3"/>
        <v>743800</v>
      </c>
      <c r="X30" s="2">
        <f t="shared" si="3"/>
        <v>1414700</v>
      </c>
      <c r="Y30" s="2" cm="1">
        <f t="array" ref="Y30">_xlfn.XLOOKUP(Y$1&amp;$R30,$C$3:$C$1662&amp;$D$3:$D$1662,$E$3:$E$1662,0,0,1)</f>
        <v>15900</v>
      </c>
      <c r="Z30" s="2" cm="1">
        <f t="array" ref="Z30">_xlfn.XLOOKUP(Z$1&amp;$R30,$C$3:$C$1662&amp;$D$3:$D$1662,$E$3:$E$1662,0,0,1)</f>
        <v>11100</v>
      </c>
      <c r="AA30" s="2" cm="1">
        <f t="array" ref="AA30">_xlfn.XLOOKUP(AA$1&amp;$R30,$C$3:$C$1662&amp;$D$3:$D$1662,$E$3:$E$1662,0,0,1)</f>
        <v>4600</v>
      </c>
      <c r="AB30" s="2" cm="1">
        <f t="array" ref="AB30">_xlfn.XLOOKUP(AB$1&amp;$R30,$C$3:$C$1662&amp;$D$3:$D$1662,$E$3:$E$1662,0,0,1)</f>
        <v>19300</v>
      </c>
      <c r="AC30" s="2" cm="1">
        <f t="array" ref="AC30">_xlfn.XLOOKUP(AC$1&amp;$R30,$C$3:$C$1662&amp;$D$3:$D$1662,$E$3:$E$1662,0,0,1)</f>
        <v>17900</v>
      </c>
    </row>
    <row r="31" spans="3:29" x14ac:dyDescent="0.4">
      <c r="C31" t="s">
        <v>758</v>
      </c>
      <c r="D31" t="s">
        <v>541</v>
      </c>
      <c r="E31">
        <v>17900</v>
      </c>
      <c r="R31" t="s">
        <v>203</v>
      </c>
      <c r="S31" s="2">
        <f t="shared" si="1"/>
        <v>938000</v>
      </c>
      <c r="T31" s="2">
        <f t="shared" si="3"/>
        <v>1071000</v>
      </c>
      <c r="U31" s="2">
        <f t="shared" si="3"/>
        <v>589500</v>
      </c>
      <c r="V31" s="2">
        <f t="shared" si="3"/>
        <v>836100</v>
      </c>
      <c r="W31" s="2">
        <f t="shared" si="3"/>
        <v>763200</v>
      </c>
      <c r="X31" s="2">
        <f t="shared" si="3"/>
        <v>1430200</v>
      </c>
      <c r="Y31" s="2" cm="1">
        <f t="array" ref="Y31">_xlfn.XLOOKUP(Y$1&amp;$R31,$C$3:$C$1662&amp;$D$3:$D$1662,$E$3:$E$1662,0,0,1)</f>
        <v>7000</v>
      </c>
      <c r="Z31" s="2" cm="1">
        <f t="array" ref="Z31">_xlfn.XLOOKUP(Z$1&amp;$R31,$C$3:$C$1662&amp;$D$3:$D$1662,$E$3:$E$1662,0,0,1)</f>
        <v>3200</v>
      </c>
      <c r="AA31" s="2" cm="1">
        <f t="array" ref="AA31">_xlfn.XLOOKUP(AA$1&amp;$R31,$C$3:$C$1662&amp;$D$3:$D$1662,$E$3:$E$1662,0,0,1)</f>
        <v>2900</v>
      </c>
      <c r="AB31" s="2" cm="1">
        <f t="array" ref="AB31">_xlfn.XLOOKUP(AB$1&amp;$R31,$C$3:$C$1662&amp;$D$3:$D$1662,$E$3:$E$1662,0,0,1)</f>
        <v>19400</v>
      </c>
      <c r="AC31" s="2" cm="1">
        <f t="array" ref="AC31">_xlfn.XLOOKUP(AC$1&amp;$R31,$C$3:$C$1662&amp;$D$3:$D$1662,$E$3:$E$1662,0,0,1)</f>
        <v>15500</v>
      </c>
    </row>
    <row r="32" spans="3:29" x14ac:dyDescent="0.4">
      <c r="C32" t="s">
        <v>758</v>
      </c>
      <c r="D32" t="s">
        <v>542</v>
      </c>
      <c r="E32">
        <v>15500</v>
      </c>
      <c r="R32" t="s">
        <v>153</v>
      </c>
      <c r="S32" s="2">
        <f t="shared" si="1"/>
        <v>951760</v>
      </c>
      <c r="T32" s="2">
        <f t="shared" si="3"/>
        <v>1095300</v>
      </c>
      <c r="U32" s="2">
        <f t="shared" si="3"/>
        <v>603200</v>
      </c>
      <c r="V32" s="2">
        <f t="shared" si="3"/>
        <v>840600</v>
      </c>
      <c r="W32" s="2">
        <f t="shared" si="3"/>
        <v>777700</v>
      </c>
      <c r="X32" s="2">
        <f t="shared" si="3"/>
        <v>1442000</v>
      </c>
      <c r="Y32" s="2" cm="1">
        <f t="array" ref="Y32">_xlfn.XLOOKUP(Y$1&amp;$R32,$C$3:$C$1662&amp;$D$3:$D$1662,$E$3:$E$1662,0,0,1)</f>
        <v>24300</v>
      </c>
      <c r="Z32" s="2" cm="1">
        <f t="array" ref="Z32">_xlfn.XLOOKUP(Z$1&amp;$R32,$C$3:$C$1662&amp;$D$3:$D$1662,$E$3:$E$1662,0,0,1)</f>
        <v>13700</v>
      </c>
      <c r="AA32" s="2" cm="1">
        <f t="array" ref="AA32">_xlfn.XLOOKUP(AA$1&amp;$R32,$C$3:$C$1662&amp;$D$3:$D$1662,$E$3:$E$1662,0,0,1)</f>
        <v>4500</v>
      </c>
      <c r="AB32" s="2" cm="1">
        <f t="array" ref="AB32">_xlfn.XLOOKUP(AB$1&amp;$R32,$C$3:$C$1662&amp;$D$3:$D$1662,$E$3:$E$1662,0,0,1)</f>
        <v>14500</v>
      </c>
      <c r="AC32" s="2" cm="1">
        <f t="array" ref="AC32">_xlfn.XLOOKUP(AC$1&amp;$R32,$C$3:$C$1662&amp;$D$3:$D$1662,$E$3:$E$1662,0,0,1)</f>
        <v>11800</v>
      </c>
    </row>
    <row r="33" spans="3:29" x14ac:dyDescent="0.4">
      <c r="C33" t="s">
        <v>758</v>
      </c>
      <c r="D33" t="s">
        <v>543</v>
      </c>
      <c r="E33">
        <v>11800</v>
      </c>
      <c r="R33" t="s">
        <v>200</v>
      </c>
      <c r="S33" s="2">
        <f t="shared" si="1"/>
        <v>969580</v>
      </c>
      <c r="T33" s="2">
        <f t="shared" si="3"/>
        <v>1100500</v>
      </c>
      <c r="U33" s="2">
        <f t="shared" si="3"/>
        <v>607500</v>
      </c>
      <c r="V33" s="2">
        <f t="shared" si="3"/>
        <v>851200</v>
      </c>
      <c r="W33" s="2">
        <f t="shared" si="3"/>
        <v>783300</v>
      </c>
      <c r="X33" s="2">
        <f t="shared" si="3"/>
        <v>1505400</v>
      </c>
      <c r="Y33" s="2" cm="1">
        <f t="array" ref="Y33">_xlfn.XLOOKUP(Y$1&amp;$R33,$C$3:$C$1662&amp;$D$3:$D$1662,$E$3:$E$1662,0,0,1)</f>
        <v>5200</v>
      </c>
      <c r="Z33" s="2" cm="1">
        <f t="array" ref="Z33">_xlfn.XLOOKUP(Z$1&amp;$R33,$C$3:$C$1662&amp;$D$3:$D$1662,$E$3:$E$1662,0,0,1)</f>
        <v>4300</v>
      </c>
      <c r="AA33" s="2" cm="1">
        <f t="array" ref="AA33">_xlfn.XLOOKUP(AA$1&amp;$R33,$C$3:$C$1662&amp;$D$3:$D$1662,$E$3:$E$1662,0,0,1)</f>
        <v>10600</v>
      </c>
      <c r="AB33" s="2" cm="1">
        <f t="array" ref="AB33">_xlfn.XLOOKUP(AB$1&amp;$R33,$C$3:$C$1662&amp;$D$3:$D$1662,$E$3:$E$1662,0,0,1)</f>
        <v>5600</v>
      </c>
      <c r="AC33" s="2" cm="1">
        <f t="array" ref="AC33">_xlfn.XLOOKUP(AC$1&amp;$R33,$C$3:$C$1662&amp;$D$3:$D$1662,$E$3:$E$1662,0,0,1)</f>
        <v>63400</v>
      </c>
    </row>
    <row r="34" spans="3:29" x14ac:dyDescent="0.4">
      <c r="C34" t="s">
        <v>758</v>
      </c>
      <c r="D34" t="s">
        <v>544</v>
      </c>
      <c r="E34">
        <v>63400</v>
      </c>
      <c r="R34" t="s">
        <v>26</v>
      </c>
      <c r="S34" s="2">
        <f t="shared" si="1"/>
        <v>981520</v>
      </c>
      <c r="T34" s="2">
        <f t="shared" si="3"/>
        <v>1105700</v>
      </c>
      <c r="U34" s="2">
        <f t="shared" si="3"/>
        <v>615000</v>
      </c>
      <c r="V34" s="2">
        <f t="shared" si="3"/>
        <v>856900</v>
      </c>
      <c r="W34" s="2">
        <f t="shared" si="3"/>
        <v>794700</v>
      </c>
      <c r="X34" s="2">
        <f t="shared" si="3"/>
        <v>1535300</v>
      </c>
      <c r="Y34" s="2" cm="1">
        <f t="array" ref="Y34">_xlfn.XLOOKUP(Y$1&amp;$R34,$C$3:$C$1662&amp;$D$3:$D$1662,$E$3:$E$1662,0,0,1)</f>
        <v>5200</v>
      </c>
      <c r="Z34" s="2" cm="1">
        <f t="array" ref="Z34">_xlfn.XLOOKUP(Z$1&amp;$R34,$C$3:$C$1662&amp;$D$3:$D$1662,$E$3:$E$1662,0,0,1)</f>
        <v>7500</v>
      </c>
      <c r="AA34" s="2" cm="1">
        <f t="array" ref="AA34">_xlfn.XLOOKUP(AA$1&amp;$R34,$C$3:$C$1662&amp;$D$3:$D$1662,$E$3:$E$1662,0,0,1)</f>
        <v>5700</v>
      </c>
      <c r="AB34" s="2" cm="1">
        <f t="array" ref="AB34">_xlfn.XLOOKUP(AB$1&amp;$R34,$C$3:$C$1662&amp;$D$3:$D$1662,$E$3:$E$1662,0,0,1)</f>
        <v>11400</v>
      </c>
      <c r="AC34" s="2" cm="1">
        <f t="array" ref="AC34">_xlfn.XLOOKUP(AC$1&amp;$R34,$C$3:$C$1662&amp;$D$3:$D$1662,$E$3:$E$1662,0,0,1)</f>
        <v>29900</v>
      </c>
    </row>
    <row r="35" spans="3:29" x14ac:dyDescent="0.4">
      <c r="C35" t="s">
        <v>758</v>
      </c>
      <c r="D35" t="s">
        <v>545</v>
      </c>
      <c r="E35">
        <v>29900</v>
      </c>
      <c r="R35" t="s">
        <v>99</v>
      </c>
      <c r="S35" s="2">
        <f t="shared" si="1"/>
        <v>997960</v>
      </c>
      <c r="T35" s="2">
        <f t="shared" si="3"/>
        <v>1132000</v>
      </c>
      <c r="U35" s="2">
        <f t="shared" si="3"/>
        <v>622700</v>
      </c>
      <c r="V35" s="2">
        <f t="shared" si="3"/>
        <v>867000</v>
      </c>
      <c r="W35" s="2">
        <f t="shared" si="3"/>
        <v>810400</v>
      </c>
      <c r="X35" s="2">
        <f t="shared" si="3"/>
        <v>1557700</v>
      </c>
      <c r="Y35" s="2" cm="1">
        <f t="array" ref="Y35">_xlfn.XLOOKUP(Y$1&amp;$R35,$C$3:$C$1662&amp;$D$3:$D$1662,$E$3:$E$1662,0,0,1)</f>
        <v>26300</v>
      </c>
      <c r="Z35" s="2" cm="1">
        <f t="array" ref="Z35">_xlfn.XLOOKUP(Z$1&amp;$R35,$C$3:$C$1662&amp;$D$3:$D$1662,$E$3:$E$1662,0,0,1)</f>
        <v>7700</v>
      </c>
      <c r="AA35" s="2" cm="1">
        <f t="array" ref="AA35">_xlfn.XLOOKUP(AA$1&amp;$R35,$C$3:$C$1662&amp;$D$3:$D$1662,$E$3:$E$1662,0,0,1)</f>
        <v>10100</v>
      </c>
      <c r="AB35" s="2" cm="1">
        <f t="array" ref="AB35">_xlfn.XLOOKUP(AB$1&amp;$R35,$C$3:$C$1662&amp;$D$3:$D$1662,$E$3:$E$1662,0,0,1)</f>
        <v>15700</v>
      </c>
      <c r="AC35" s="2" cm="1">
        <f t="array" ref="AC35">_xlfn.XLOOKUP(AC$1&amp;$R35,$C$3:$C$1662&amp;$D$3:$D$1662,$E$3:$E$1662,0,0,1)</f>
        <v>22400</v>
      </c>
    </row>
    <row r="36" spans="3:29" x14ac:dyDescent="0.4">
      <c r="C36" t="s">
        <v>758</v>
      </c>
      <c r="D36" t="s">
        <v>546</v>
      </c>
      <c r="E36">
        <v>22400</v>
      </c>
      <c r="R36" t="s">
        <v>83</v>
      </c>
      <c r="S36" s="2">
        <f t="shared" si="1"/>
        <v>1007960</v>
      </c>
      <c r="T36" s="2">
        <f t="shared" ref="T36:X51" si="4">T35+Y36</f>
        <v>1139000</v>
      </c>
      <c r="U36" s="2">
        <f t="shared" si="4"/>
        <v>631800</v>
      </c>
      <c r="V36" s="2">
        <f t="shared" si="4"/>
        <v>878000</v>
      </c>
      <c r="W36" s="2">
        <f t="shared" si="4"/>
        <v>823000</v>
      </c>
      <c r="X36" s="2">
        <f t="shared" si="4"/>
        <v>1568000</v>
      </c>
      <c r="Y36" s="2" cm="1">
        <f t="array" ref="Y36">_xlfn.XLOOKUP(Y$1&amp;$R36,$C$3:$C$1662&amp;$D$3:$D$1662,$E$3:$E$1662,0,0,1)</f>
        <v>7000</v>
      </c>
      <c r="Z36" s="2" cm="1">
        <f t="array" ref="Z36">_xlfn.XLOOKUP(Z$1&amp;$R36,$C$3:$C$1662&amp;$D$3:$D$1662,$E$3:$E$1662,0,0,1)</f>
        <v>9100</v>
      </c>
      <c r="AA36" s="2" cm="1">
        <f t="array" ref="AA36">_xlfn.XLOOKUP(AA$1&amp;$R36,$C$3:$C$1662&amp;$D$3:$D$1662,$E$3:$E$1662,0,0,1)</f>
        <v>11000</v>
      </c>
      <c r="AB36" s="2" cm="1">
        <f t="array" ref="AB36">_xlfn.XLOOKUP(AB$1&amp;$R36,$C$3:$C$1662&amp;$D$3:$D$1662,$E$3:$E$1662,0,0,1)</f>
        <v>12600</v>
      </c>
      <c r="AC36" s="2" cm="1">
        <f t="array" ref="AC36">_xlfn.XLOOKUP(AC$1&amp;$R36,$C$3:$C$1662&amp;$D$3:$D$1662,$E$3:$E$1662,0,0,1)</f>
        <v>10300</v>
      </c>
    </row>
    <row r="37" spans="3:29" x14ac:dyDescent="0.4">
      <c r="C37" t="s">
        <v>758</v>
      </c>
      <c r="D37" t="s">
        <v>547</v>
      </c>
      <c r="E37">
        <v>10300</v>
      </c>
      <c r="R37" t="s">
        <v>152</v>
      </c>
      <c r="S37" s="2">
        <f t="shared" si="1"/>
        <v>1021740</v>
      </c>
      <c r="T37" s="2">
        <f t="shared" si="4"/>
        <v>1146300</v>
      </c>
      <c r="U37" s="2">
        <f t="shared" si="4"/>
        <v>637400</v>
      </c>
      <c r="V37" s="2">
        <f t="shared" si="4"/>
        <v>884800</v>
      </c>
      <c r="W37" s="2">
        <f t="shared" si="4"/>
        <v>838600</v>
      </c>
      <c r="X37" s="2">
        <f t="shared" si="4"/>
        <v>1601600</v>
      </c>
      <c r="Y37" s="2" cm="1">
        <f t="array" ref="Y37">_xlfn.XLOOKUP(Y$1&amp;$R37,$C$3:$C$1662&amp;$D$3:$D$1662,$E$3:$E$1662,0,0,1)</f>
        <v>7300</v>
      </c>
      <c r="Z37" s="2" cm="1">
        <f t="array" ref="Z37">_xlfn.XLOOKUP(Z$1&amp;$R37,$C$3:$C$1662&amp;$D$3:$D$1662,$E$3:$E$1662,0,0,1)</f>
        <v>5600</v>
      </c>
      <c r="AA37" s="2" cm="1">
        <f t="array" ref="AA37">_xlfn.XLOOKUP(AA$1&amp;$R37,$C$3:$C$1662&amp;$D$3:$D$1662,$E$3:$E$1662,0,0,1)</f>
        <v>6800</v>
      </c>
      <c r="AB37" s="2" cm="1">
        <f t="array" ref="AB37">_xlfn.XLOOKUP(AB$1&amp;$R37,$C$3:$C$1662&amp;$D$3:$D$1662,$E$3:$E$1662,0,0,1)</f>
        <v>15600</v>
      </c>
      <c r="AC37" s="2" cm="1">
        <f t="array" ref="AC37">_xlfn.XLOOKUP(AC$1&amp;$R37,$C$3:$C$1662&amp;$D$3:$D$1662,$E$3:$E$1662,0,0,1)</f>
        <v>33600</v>
      </c>
    </row>
    <row r="38" spans="3:29" x14ac:dyDescent="0.4">
      <c r="C38" t="s">
        <v>758</v>
      </c>
      <c r="D38" t="s">
        <v>548</v>
      </c>
      <c r="E38">
        <v>33600</v>
      </c>
      <c r="R38" t="s">
        <v>33</v>
      </c>
      <c r="S38" s="2">
        <f t="shared" si="1"/>
        <v>1030020</v>
      </c>
      <c r="T38" s="2">
        <f t="shared" si="4"/>
        <v>1152700</v>
      </c>
      <c r="U38" s="2">
        <f t="shared" si="4"/>
        <v>643200</v>
      </c>
      <c r="V38" s="2">
        <f t="shared" si="4"/>
        <v>889700</v>
      </c>
      <c r="W38" s="2">
        <f t="shared" si="4"/>
        <v>850900</v>
      </c>
      <c r="X38" s="2">
        <f t="shared" si="4"/>
        <v>1613600</v>
      </c>
      <c r="Y38" s="2" cm="1">
        <f t="array" ref="Y38">_xlfn.XLOOKUP(Y$1&amp;$R38,$C$3:$C$1662&amp;$D$3:$D$1662,$E$3:$E$1662,0,0,1)</f>
        <v>6400</v>
      </c>
      <c r="Z38" s="2" cm="1">
        <f t="array" ref="Z38">_xlfn.XLOOKUP(Z$1&amp;$R38,$C$3:$C$1662&amp;$D$3:$D$1662,$E$3:$E$1662,0,0,1)</f>
        <v>5800</v>
      </c>
      <c r="AA38" s="2" cm="1">
        <f t="array" ref="AA38">_xlfn.XLOOKUP(AA$1&amp;$R38,$C$3:$C$1662&amp;$D$3:$D$1662,$E$3:$E$1662,0,0,1)</f>
        <v>4900</v>
      </c>
      <c r="AB38" s="2" cm="1">
        <f t="array" ref="AB38">_xlfn.XLOOKUP(AB$1&amp;$R38,$C$3:$C$1662&amp;$D$3:$D$1662,$E$3:$E$1662,0,0,1)</f>
        <v>12300</v>
      </c>
      <c r="AC38" s="2" cm="1">
        <f t="array" ref="AC38">_xlfn.XLOOKUP(AC$1&amp;$R38,$C$3:$C$1662&amp;$D$3:$D$1662,$E$3:$E$1662,0,0,1)</f>
        <v>12000</v>
      </c>
    </row>
    <row r="39" spans="3:29" x14ac:dyDescent="0.4">
      <c r="C39" t="s">
        <v>758</v>
      </c>
      <c r="D39" t="s">
        <v>549</v>
      </c>
      <c r="E39">
        <v>12000</v>
      </c>
      <c r="R39" t="s">
        <v>51</v>
      </c>
      <c r="S39" s="2">
        <f t="shared" si="1"/>
        <v>1042880</v>
      </c>
      <c r="T39" s="2">
        <f t="shared" si="4"/>
        <v>1159100</v>
      </c>
      <c r="U39" s="2">
        <f t="shared" si="4"/>
        <v>644600</v>
      </c>
      <c r="V39" s="2">
        <f t="shared" si="4"/>
        <v>897400</v>
      </c>
      <c r="W39" s="2">
        <f t="shared" si="4"/>
        <v>880900</v>
      </c>
      <c r="X39" s="2">
        <f t="shared" si="4"/>
        <v>1632400</v>
      </c>
      <c r="Y39" s="2" cm="1">
        <f t="array" ref="Y39">_xlfn.XLOOKUP(Y$1&amp;$R39,$C$3:$C$1662&amp;$D$3:$D$1662,$E$3:$E$1662,0,0,1)</f>
        <v>6400</v>
      </c>
      <c r="Z39" s="2" cm="1">
        <f t="array" ref="Z39">_xlfn.XLOOKUP(Z$1&amp;$R39,$C$3:$C$1662&amp;$D$3:$D$1662,$E$3:$E$1662,0,0,1)</f>
        <v>1400</v>
      </c>
      <c r="AA39" s="2" cm="1">
        <f t="array" ref="AA39">_xlfn.XLOOKUP(AA$1&amp;$R39,$C$3:$C$1662&amp;$D$3:$D$1662,$E$3:$E$1662,0,0,1)</f>
        <v>7700</v>
      </c>
      <c r="AB39" s="2" cm="1">
        <f t="array" ref="AB39">_xlfn.XLOOKUP(AB$1&amp;$R39,$C$3:$C$1662&amp;$D$3:$D$1662,$E$3:$E$1662,0,0,1)</f>
        <v>30000</v>
      </c>
      <c r="AC39" s="2" cm="1">
        <f t="array" ref="AC39">_xlfn.XLOOKUP(AC$1&amp;$R39,$C$3:$C$1662&amp;$D$3:$D$1662,$E$3:$E$1662,0,0,1)</f>
        <v>18800</v>
      </c>
    </row>
    <row r="40" spans="3:29" x14ac:dyDescent="0.4">
      <c r="C40" t="s">
        <v>758</v>
      </c>
      <c r="D40" t="s">
        <v>550</v>
      </c>
      <c r="E40">
        <v>18800</v>
      </c>
      <c r="R40" t="s">
        <v>280</v>
      </c>
      <c r="S40" s="2">
        <f t="shared" si="1"/>
        <v>1054780</v>
      </c>
      <c r="T40" s="2">
        <f t="shared" si="4"/>
        <v>1174300</v>
      </c>
      <c r="U40" s="2">
        <f t="shared" si="4"/>
        <v>650600</v>
      </c>
      <c r="V40" s="2">
        <f t="shared" si="4"/>
        <v>903000</v>
      </c>
      <c r="W40" s="2">
        <f t="shared" si="4"/>
        <v>906600</v>
      </c>
      <c r="X40" s="2">
        <f t="shared" si="4"/>
        <v>1639400</v>
      </c>
      <c r="Y40" s="2" cm="1">
        <f t="array" ref="Y40">_xlfn.XLOOKUP(Y$1&amp;$R40,$C$3:$C$1662&amp;$D$3:$D$1662,$E$3:$E$1662,0,0,1)</f>
        <v>15200</v>
      </c>
      <c r="Z40" s="2" cm="1">
        <f t="array" ref="Z40">_xlfn.XLOOKUP(Z$1&amp;$R40,$C$3:$C$1662&amp;$D$3:$D$1662,$E$3:$E$1662,0,0,1)</f>
        <v>6000</v>
      </c>
      <c r="AA40" s="2" cm="1">
        <f t="array" ref="AA40">_xlfn.XLOOKUP(AA$1&amp;$R40,$C$3:$C$1662&amp;$D$3:$D$1662,$E$3:$E$1662,0,0,1)</f>
        <v>5600</v>
      </c>
      <c r="AB40" s="2" cm="1">
        <f t="array" ref="AB40">_xlfn.XLOOKUP(AB$1&amp;$R40,$C$3:$C$1662&amp;$D$3:$D$1662,$E$3:$E$1662,0,0,1)</f>
        <v>25700</v>
      </c>
      <c r="AC40" s="2" cm="1">
        <f t="array" ref="AC40">_xlfn.XLOOKUP(AC$1&amp;$R40,$C$3:$C$1662&amp;$D$3:$D$1662,$E$3:$E$1662,0,0,1)</f>
        <v>7000</v>
      </c>
    </row>
    <row r="41" spans="3:29" x14ac:dyDescent="0.4">
      <c r="C41" t="s">
        <v>758</v>
      </c>
      <c r="D41" t="s">
        <v>551</v>
      </c>
      <c r="E41">
        <v>7000</v>
      </c>
      <c r="R41" t="s">
        <v>154</v>
      </c>
      <c r="S41" s="2">
        <f t="shared" si="1"/>
        <v>1064180</v>
      </c>
      <c r="T41" s="2">
        <f t="shared" si="4"/>
        <v>1187500</v>
      </c>
      <c r="U41" s="2">
        <f t="shared" si="4"/>
        <v>659900</v>
      </c>
      <c r="V41" s="2">
        <f t="shared" si="4"/>
        <v>907000</v>
      </c>
      <c r="W41" s="2">
        <f t="shared" si="4"/>
        <v>918100</v>
      </c>
      <c r="X41" s="2">
        <f t="shared" si="4"/>
        <v>1648400</v>
      </c>
      <c r="Y41" s="2" cm="1">
        <f t="array" ref="Y41">_xlfn.XLOOKUP(Y$1&amp;$R41,$C$3:$C$1662&amp;$D$3:$D$1662,$E$3:$E$1662,0,0,1)</f>
        <v>13200</v>
      </c>
      <c r="Z41" s="2" cm="1">
        <f t="array" ref="Z41">_xlfn.XLOOKUP(Z$1&amp;$R41,$C$3:$C$1662&amp;$D$3:$D$1662,$E$3:$E$1662,0,0,1)</f>
        <v>9300</v>
      </c>
      <c r="AA41" s="2" cm="1">
        <f t="array" ref="AA41">_xlfn.XLOOKUP(AA$1&amp;$R41,$C$3:$C$1662&amp;$D$3:$D$1662,$E$3:$E$1662,0,0,1)</f>
        <v>4000</v>
      </c>
      <c r="AB41" s="2" cm="1">
        <f t="array" ref="AB41">_xlfn.XLOOKUP(AB$1&amp;$R41,$C$3:$C$1662&amp;$D$3:$D$1662,$E$3:$E$1662,0,0,1)</f>
        <v>11500</v>
      </c>
      <c r="AC41" s="2" cm="1">
        <f t="array" ref="AC41">_xlfn.XLOOKUP(AC$1&amp;$R41,$C$3:$C$1662&amp;$D$3:$D$1662,$E$3:$E$1662,0,0,1)</f>
        <v>9000</v>
      </c>
    </row>
    <row r="42" spans="3:29" x14ac:dyDescent="0.4">
      <c r="C42" t="s">
        <v>758</v>
      </c>
      <c r="D42" t="s">
        <v>552</v>
      </c>
      <c r="E42">
        <v>9000</v>
      </c>
      <c r="R42" t="s">
        <v>133</v>
      </c>
      <c r="S42" s="2">
        <f t="shared" si="1"/>
        <v>1080420</v>
      </c>
      <c r="T42" s="2">
        <f t="shared" si="4"/>
        <v>1195700</v>
      </c>
      <c r="U42" s="2">
        <f t="shared" si="4"/>
        <v>681900</v>
      </c>
      <c r="V42" s="2">
        <f t="shared" si="4"/>
        <v>913300</v>
      </c>
      <c r="W42" s="2">
        <f t="shared" si="4"/>
        <v>940100</v>
      </c>
      <c r="X42" s="2">
        <f t="shared" si="4"/>
        <v>1671100</v>
      </c>
      <c r="Y42" s="2" cm="1">
        <f t="array" ref="Y42">_xlfn.XLOOKUP(Y$1&amp;$R42,$C$3:$C$1662&amp;$D$3:$D$1662,$E$3:$E$1662,0,0,1)</f>
        <v>8200</v>
      </c>
      <c r="Z42" s="2" cm="1">
        <f t="array" ref="Z42">_xlfn.XLOOKUP(Z$1&amp;$R42,$C$3:$C$1662&amp;$D$3:$D$1662,$E$3:$E$1662,0,0,1)</f>
        <v>22000</v>
      </c>
      <c r="AA42" s="2" cm="1">
        <f t="array" ref="AA42">_xlfn.XLOOKUP(AA$1&amp;$R42,$C$3:$C$1662&amp;$D$3:$D$1662,$E$3:$E$1662,0,0,1)</f>
        <v>6300</v>
      </c>
      <c r="AB42" s="2" cm="1">
        <f t="array" ref="AB42">_xlfn.XLOOKUP(AB$1&amp;$R42,$C$3:$C$1662&amp;$D$3:$D$1662,$E$3:$E$1662,0,0,1)</f>
        <v>22000</v>
      </c>
      <c r="AC42" s="2" cm="1">
        <f t="array" ref="AC42">_xlfn.XLOOKUP(AC$1&amp;$R42,$C$3:$C$1662&amp;$D$3:$D$1662,$E$3:$E$1662,0,0,1)</f>
        <v>22700</v>
      </c>
    </row>
    <row r="43" spans="3:29" x14ac:dyDescent="0.4">
      <c r="C43" t="s">
        <v>758</v>
      </c>
      <c r="D43" t="s">
        <v>553</v>
      </c>
      <c r="E43">
        <v>22700</v>
      </c>
      <c r="R43" t="s">
        <v>113</v>
      </c>
      <c r="S43" s="2">
        <f t="shared" si="1"/>
        <v>1106340</v>
      </c>
      <c r="T43" s="2">
        <f t="shared" si="4"/>
        <v>1219800</v>
      </c>
      <c r="U43" s="2">
        <f t="shared" si="4"/>
        <v>687000</v>
      </c>
      <c r="V43" s="2">
        <f t="shared" si="4"/>
        <v>946700</v>
      </c>
      <c r="W43" s="2">
        <f t="shared" si="4"/>
        <v>955000</v>
      </c>
      <c r="X43" s="2">
        <f t="shared" si="4"/>
        <v>1723200</v>
      </c>
      <c r="Y43" s="2" cm="1">
        <f t="array" ref="Y43">_xlfn.XLOOKUP(Y$1&amp;$R43,$C$3:$C$1662&amp;$D$3:$D$1662,$E$3:$E$1662,0,0,1)</f>
        <v>24100</v>
      </c>
      <c r="Z43" s="2" cm="1">
        <f t="array" ref="Z43">_xlfn.XLOOKUP(Z$1&amp;$R43,$C$3:$C$1662&amp;$D$3:$D$1662,$E$3:$E$1662,0,0,1)</f>
        <v>5100</v>
      </c>
      <c r="AA43" s="2" cm="1">
        <f t="array" ref="AA43">_xlfn.XLOOKUP(AA$1&amp;$R43,$C$3:$C$1662&amp;$D$3:$D$1662,$E$3:$E$1662,0,0,1)</f>
        <v>33400</v>
      </c>
      <c r="AB43" s="2" cm="1">
        <f t="array" ref="AB43">_xlfn.XLOOKUP(AB$1&amp;$R43,$C$3:$C$1662&amp;$D$3:$D$1662,$E$3:$E$1662,0,0,1)</f>
        <v>14900</v>
      </c>
      <c r="AC43" s="2" cm="1">
        <f t="array" ref="AC43">_xlfn.XLOOKUP(AC$1&amp;$R43,$C$3:$C$1662&amp;$D$3:$D$1662,$E$3:$E$1662,0,0,1)</f>
        <v>52100</v>
      </c>
    </row>
    <row r="44" spans="3:29" x14ac:dyDescent="0.4">
      <c r="C44" t="s">
        <v>758</v>
      </c>
      <c r="D44" t="s">
        <v>554</v>
      </c>
      <c r="E44">
        <v>52100</v>
      </c>
      <c r="R44" t="s">
        <v>49</v>
      </c>
      <c r="S44" s="2">
        <f t="shared" si="1"/>
        <v>1132200</v>
      </c>
      <c r="T44" s="2">
        <f t="shared" si="4"/>
        <v>1281200</v>
      </c>
      <c r="U44" s="2">
        <f t="shared" si="4"/>
        <v>692500</v>
      </c>
      <c r="V44" s="2">
        <f t="shared" si="4"/>
        <v>955400</v>
      </c>
      <c r="W44" s="2">
        <f t="shared" si="4"/>
        <v>967400</v>
      </c>
      <c r="X44" s="2">
        <f t="shared" si="4"/>
        <v>1764500</v>
      </c>
      <c r="Y44" s="2" cm="1">
        <f t="array" ref="Y44">_xlfn.XLOOKUP(Y$1&amp;$R44,$C$3:$C$1662&amp;$D$3:$D$1662,$E$3:$E$1662,0,0,1)</f>
        <v>61400</v>
      </c>
      <c r="Z44" s="2" cm="1">
        <f t="array" ref="Z44">_xlfn.XLOOKUP(Z$1&amp;$R44,$C$3:$C$1662&amp;$D$3:$D$1662,$E$3:$E$1662,0,0,1)</f>
        <v>5500</v>
      </c>
      <c r="AA44" s="2" cm="1">
        <f t="array" ref="AA44">_xlfn.XLOOKUP(AA$1&amp;$R44,$C$3:$C$1662&amp;$D$3:$D$1662,$E$3:$E$1662,0,0,1)</f>
        <v>8700</v>
      </c>
      <c r="AB44" s="2" cm="1">
        <f t="array" ref="AB44">_xlfn.XLOOKUP(AB$1&amp;$R44,$C$3:$C$1662&amp;$D$3:$D$1662,$E$3:$E$1662,0,0,1)</f>
        <v>12400</v>
      </c>
      <c r="AC44" s="2" cm="1">
        <f t="array" ref="AC44">_xlfn.XLOOKUP(AC$1&amp;$R44,$C$3:$C$1662&amp;$D$3:$D$1662,$E$3:$E$1662,0,0,1)</f>
        <v>41300</v>
      </c>
    </row>
    <row r="45" spans="3:29" x14ac:dyDescent="0.4">
      <c r="C45" t="s">
        <v>758</v>
      </c>
      <c r="D45" t="s">
        <v>555</v>
      </c>
      <c r="E45">
        <v>41300</v>
      </c>
      <c r="R45" t="s">
        <v>242</v>
      </c>
      <c r="S45" s="2">
        <f t="shared" si="1"/>
        <v>1163260</v>
      </c>
      <c r="T45" s="2">
        <f t="shared" si="4"/>
        <v>1352400</v>
      </c>
      <c r="U45" s="2">
        <f t="shared" si="4"/>
        <v>702500</v>
      </c>
      <c r="V45" s="2">
        <f t="shared" si="4"/>
        <v>972000</v>
      </c>
      <c r="W45" s="2">
        <f t="shared" si="4"/>
        <v>1004000</v>
      </c>
      <c r="X45" s="2">
        <f t="shared" si="4"/>
        <v>1785400</v>
      </c>
      <c r="Y45" s="2" cm="1">
        <f t="array" ref="Y45">_xlfn.XLOOKUP(Y$1&amp;$R45,$C$3:$C$1662&amp;$D$3:$D$1662,$E$3:$E$1662,0,0,1)</f>
        <v>71200</v>
      </c>
      <c r="Z45" s="2" cm="1">
        <f t="array" ref="Z45">_xlfn.XLOOKUP(Z$1&amp;$R45,$C$3:$C$1662&amp;$D$3:$D$1662,$E$3:$E$1662,0,0,1)</f>
        <v>10000</v>
      </c>
      <c r="AA45" s="2" cm="1">
        <f t="array" ref="AA45">_xlfn.XLOOKUP(AA$1&amp;$R45,$C$3:$C$1662&amp;$D$3:$D$1662,$E$3:$E$1662,0,0,1)</f>
        <v>16600</v>
      </c>
      <c r="AB45" s="2" cm="1">
        <f t="array" ref="AB45">_xlfn.XLOOKUP(AB$1&amp;$R45,$C$3:$C$1662&amp;$D$3:$D$1662,$E$3:$E$1662,0,0,1)</f>
        <v>36600</v>
      </c>
      <c r="AC45" s="2" cm="1">
        <f t="array" ref="AC45">_xlfn.XLOOKUP(AC$1&amp;$R45,$C$3:$C$1662&amp;$D$3:$D$1662,$E$3:$E$1662,0,0,1)</f>
        <v>20900</v>
      </c>
    </row>
    <row r="46" spans="3:29" x14ac:dyDescent="0.4">
      <c r="C46" t="s">
        <v>758</v>
      </c>
      <c r="D46" t="s">
        <v>556</v>
      </c>
      <c r="E46">
        <v>20900</v>
      </c>
      <c r="R46" t="s">
        <v>126</v>
      </c>
      <c r="S46" s="2">
        <f t="shared" si="1"/>
        <v>1180680</v>
      </c>
      <c r="T46" s="2">
        <f t="shared" si="4"/>
        <v>1405600</v>
      </c>
      <c r="U46" s="2">
        <f t="shared" si="4"/>
        <v>707100</v>
      </c>
      <c r="V46" s="2">
        <f t="shared" si="4"/>
        <v>978700</v>
      </c>
      <c r="W46" s="2">
        <f t="shared" si="4"/>
        <v>1015000</v>
      </c>
      <c r="X46" s="2">
        <f t="shared" si="4"/>
        <v>1797000</v>
      </c>
      <c r="Y46" s="2" cm="1">
        <f t="array" ref="Y46">_xlfn.XLOOKUP(Y$1&amp;$R46,$C$3:$C$1662&amp;$D$3:$D$1662,$E$3:$E$1662,0,0,1)</f>
        <v>53200</v>
      </c>
      <c r="Z46" s="2" cm="1">
        <f t="array" ref="Z46">_xlfn.XLOOKUP(Z$1&amp;$R46,$C$3:$C$1662&amp;$D$3:$D$1662,$E$3:$E$1662,0,0,1)</f>
        <v>4600</v>
      </c>
      <c r="AA46" s="2" cm="1">
        <f t="array" ref="AA46">_xlfn.XLOOKUP(AA$1&amp;$R46,$C$3:$C$1662&amp;$D$3:$D$1662,$E$3:$E$1662,0,0,1)</f>
        <v>6700</v>
      </c>
      <c r="AB46" s="2" cm="1">
        <f t="array" ref="AB46">_xlfn.XLOOKUP(AB$1&amp;$R46,$C$3:$C$1662&amp;$D$3:$D$1662,$E$3:$E$1662,0,0,1)</f>
        <v>11000</v>
      </c>
      <c r="AC46" s="2" cm="1">
        <f t="array" ref="AC46">_xlfn.XLOOKUP(AC$1&amp;$R46,$C$3:$C$1662&amp;$D$3:$D$1662,$E$3:$E$1662,0,0,1)</f>
        <v>11600</v>
      </c>
    </row>
    <row r="47" spans="3:29" x14ac:dyDescent="0.4">
      <c r="C47" t="s">
        <v>758</v>
      </c>
      <c r="D47" t="s">
        <v>557</v>
      </c>
      <c r="E47">
        <v>11600</v>
      </c>
      <c r="R47" t="s">
        <v>170</v>
      </c>
      <c r="S47" s="2">
        <f t="shared" si="1"/>
        <v>1196520</v>
      </c>
      <c r="T47" s="2">
        <f t="shared" si="4"/>
        <v>1428200</v>
      </c>
      <c r="U47" s="2">
        <f t="shared" si="4"/>
        <v>717200</v>
      </c>
      <c r="V47" s="2">
        <f t="shared" si="4"/>
        <v>982700</v>
      </c>
      <c r="W47" s="2">
        <f t="shared" si="4"/>
        <v>1035200</v>
      </c>
      <c r="X47" s="2">
        <f t="shared" si="4"/>
        <v>1819300</v>
      </c>
      <c r="Y47" s="2" cm="1">
        <f t="array" ref="Y47">_xlfn.XLOOKUP(Y$1&amp;$R47,$C$3:$C$1662&amp;$D$3:$D$1662,$E$3:$E$1662,0,0,1)</f>
        <v>22600</v>
      </c>
      <c r="Z47" s="2" cm="1">
        <f t="array" ref="Z47">_xlfn.XLOOKUP(Z$1&amp;$R47,$C$3:$C$1662&amp;$D$3:$D$1662,$E$3:$E$1662,0,0,1)</f>
        <v>10100</v>
      </c>
      <c r="AA47" s="2" cm="1">
        <f t="array" ref="AA47">_xlfn.XLOOKUP(AA$1&amp;$R47,$C$3:$C$1662&amp;$D$3:$D$1662,$E$3:$E$1662,0,0,1)</f>
        <v>4000</v>
      </c>
      <c r="AB47" s="2" cm="1">
        <f t="array" ref="AB47">_xlfn.XLOOKUP(AB$1&amp;$R47,$C$3:$C$1662&amp;$D$3:$D$1662,$E$3:$E$1662,0,0,1)</f>
        <v>20200</v>
      </c>
      <c r="AC47" s="2" cm="1">
        <f t="array" ref="AC47">_xlfn.XLOOKUP(AC$1&amp;$R47,$C$3:$C$1662&amp;$D$3:$D$1662,$E$3:$E$1662,0,0,1)</f>
        <v>22300</v>
      </c>
    </row>
    <row r="48" spans="3:29" x14ac:dyDescent="0.4">
      <c r="C48" t="s">
        <v>758</v>
      </c>
      <c r="D48" t="s">
        <v>558</v>
      </c>
      <c r="E48">
        <v>22300</v>
      </c>
      <c r="R48" t="s">
        <v>174</v>
      </c>
      <c r="S48" s="2">
        <f t="shared" si="1"/>
        <v>1207220</v>
      </c>
      <c r="T48" s="2">
        <f t="shared" si="4"/>
        <v>1442500</v>
      </c>
      <c r="U48" s="2">
        <f t="shared" si="4"/>
        <v>724400</v>
      </c>
      <c r="V48" s="2">
        <f t="shared" si="4"/>
        <v>990300</v>
      </c>
      <c r="W48" s="2">
        <f t="shared" si="4"/>
        <v>1048200</v>
      </c>
      <c r="X48" s="2">
        <f t="shared" si="4"/>
        <v>1830700</v>
      </c>
      <c r="Y48" s="2" cm="1">
        <f t="array" ref="Y48">_xlfn.XLOOKUP(Y$1&amp;$R48,$C$3:$C$1662&amp;$D$3:$D$1662,$E$3:$E$1662,0,0,1)</f>
        <v>14300</v>
      </c>
      <c r="Z48" s="2" cm="1">
        <f t="array" ref="Z48">_xlfn.XLOOKUP(Z$1&amp;$R48,$C$3:$C$1662&amp;$D$3:$D$1662,$E$3:$E$1662,0,0,1)</f>
        <v>7200</v>
      </c>
      <c r="AA48" s="2" cm="1">
        <f t="array" ref="AA48">_xlfn.XLOOKUP(AA$1&amp;$R48,$C$3:$C$1662&amp;$D$3:$D$1662,$E$3:$E$1662,0,0,1)</f>
        <v>7600</v>
      </c>
      <c r="AB48" s="2" cm="1">
        <f t="array" ref="AB48">_xlfn.XLOOKUP(AB$1&amp;$R48,$C$3:$C$1662&amp;$D$3:$D$1662,$E$3:$E$1662,0,0,1)</f>
        <v>13000</v>
      </c>
      <c r="AC48" s="2" cm="1">
        <f t="array" ref="AC48">_xlfn.XLOOKUP(AC$1&amp;$R48,$C$3:$C$1662&amp;$D$3:$D$1662,$E$3:$E$1662,0,0,1)</f>
        <v>11400</v>
      </c>
    </row>
    <row r="49" spans="3:29" x14ac:dyDescent="0.4">
      <c r="C49" t="s">
        <v>758</v>
      </c>
      <c r="D49" t="s">
        <v>559</v>
      </c>
      <c r="E49">
        <v>11400</v>
      </c>
      <c r="R49" t="s">
        <v>179</v>
      </c>
      <c r="S49" s="2">
        <f t="shared" si="1"/>
        <v>1217980</v>
      </c>
      <c r="T49" s="2">
        <f t="shared" si="4"/>
        <v>1451500</v>
      </c>
      <c r="U49" s="2">
        <f t="shared" si="4"/>
        <v>730800</v>
      </c>
      <c r="V49" s="2">
        <f t="shared" si="4"/>
        <v>995000</v>
      </c>
      <c r="W49" s="2">
        <f t="shared" si="4"/>
        <v>1065700</v>
      </c>
      <c r="X49" s="2">
        <f t="shared" si="4"/>
        <v>1846900</v>
      </c>
      <c r="Y49" s="2" cm="1">
        <f t="array" ref="Y49">_xlfn.XLOOKUP(Y$1&amp;$R49,$C$3:$C$1662&amp;$D$3:$D$1662,$E$3:$E$1662,0,0,1)</f>
        <v>9000</v>
      </c>
      <c r="Z49" s="2" cm="1">
        <f t="array" ref="Z49">_xlfn.XLOOKUP(Z$1&amp;$R49,$C$3:$C$1662&amp;$D$3:$D$1662,$E$3:$E$1662,0,0,1)</f>
        <v>6400</v>
      </c>
      <c r="AA49" s="2" cm="1">
        <f t="array" ref="AA49">_xlfn.XLOOKUP(AA$1&amp;$R49,$C$3:$C$1662&amp;$D$3:$D$1662,$E$3:$E$1662,0,0,1)</f>
        <v>4700</v>
      </c>
      <c r="AB49" s="2" cm="1">
        <f t="array" ref="AB49">_xlfn.XLOOKUP(AB$1&amp;$R49,$C$3:$C$1662&amp;$D$3:$D$1662,$E$3:$E$1662,0,0,1)</f>
        <v>17500</v>
      </c>
      <c r="AC49" s="2" cm="1">
        <f t="array" ref="AC49">_xlfn.XLOOKUP(AC$1&amp;$R49,$C$3:$C$1662&amp;$D$3:$D$1662,$E$3:$E$1662,0,0,1)</f>
        <v>16200</v>
      </c>
    </row>
    <row r="50" spans="3:29" x14ac:dyDescent="0.4">
      <c r="C50" t="s">
        <v>758</v>
      </c>
      <c r="D50" t="s">
        <v>560</v>
      </c>
      <c r="E50">
        <v>16200</v>
      </c>
      <c r="R50" t="s">
        <v>223</v>
      </c>
      <c r="S50" s="2">
        <f t="shared" si="1"/>
        <v>1228880</v>
      </c>
      <c r="T50" s="2">
        <f t="shared" si="4"/>
        <v>1465200</v>
      </c>
      <c r="U50" s="2">
        <f t="shared" si="4"/>
        <v>745800</v>
      </c>
      <c r="V50" s="2">
        <f t="shared" si="4"/>
        <v>1003700</v>
      </c>
      <c r="W50" s="2">
        <f t="shared" si="4"/>
        <v>1073700</v>
      </c>
      <c r="X50" s="2">
        <f t="shared" si="4"/>
        <v>1856000</v>
      </c>
      <c r="Y50" s="2" cm="1">
        <f t="array" ref="Y50">_xlfn.XLOOKUP(Y$1&amp;$R50,$C$3:$C$1662&amp;$D$3:$D$1662,$E$3:$E$1662,0,0,1)</f>
        <v>13700</v>
      </c>
      <c r="Z50" s="2" cm="1">
        <f t="array" ref="Z50">_xlfn.XLOOKUP(Z$1&amp;$R50,$C$3:$C$1662&amp;$D$3:$D$1662,$E$3:$E$1662,0,0,1)</f>
        <v>15000</v>
      </c>
      <c r="AA50" s="2" cm="1">
        <f t="array" ref="AA50">_xlfn.XLOOKUP(AA$1&amp;$R50,$C$3:$C$1662&amp;$D$3:$D$1662,$E$3:$E$1662,0,0,1)</f>
        <v>8700</v>
      </c>
      <c r="AB50" s="2" cm="1">
        <f t="array" ref="AB50">_xlfn.XLOOKUP(AB$1&amp;$R50,$C$3:$C$1662&amp;$D$3:$D$1662,$E$3:$E$1662,0,0,1)</f>
        <v>8000</v>
      </c>
      <c r="AC50" s="2" cm="1">
        <f t="array" ref="AC50">_xlfn.XLOOKUP(AC$1&amp;$R50,$C$3:$C$1662&amp;$D$3:$D$1662,$E$3:$E$1662,0,0,1)</f>
        <v>9100</v>
      </c>
    </row>
    <row r="51" spans="3:29" x14ac:dyDescent="0.4">
      <c r="C51" t="s">
        <v>758</v>
      </c>
      <c r="D51" t="s">
        <v>561</v>
      </c>
      <c r="E51">
        <v>9100</v>
      </c>
      <c r="R51" t="s">
        <v>208</v>
      </c>
      <c r="S51" s="2">
        <f t="shared" si="1"/>
        <v>1239280</v>
      </c>
      <c r="T51" s="2">
        <f t="shared" si="4"/>
        <v>1476400</v>
      </c>
      <c r="U51" s="2">
        <f t="shared" si="4"/>
        <v>748900</v>
      </c>
      <c r="V51" s="2">
        <f t="shared" si="4"/>
        <v>1010500</v>
      </c>
      <c r="W51" s="2">
        <f t="shared" si="4"/>
        <v>1095300</v>
      </c>
      <c r="X51" s="2">
        <f t="shared" si="4"/>
        <v>1865300</v>
      </c>
      <c r="Y51" s="2" cm="1">
        <f t="array" ref="Y51">_xlfn.XLOOKUP(Y$1&amp;$R51,$C$3:$C$1662&amp;$D$3:$D$1662,$E$3:$E$1662,0,0,1)</f>
        <v>11200</v>
      </c>
      <c r="Z51" s="2" cm="1">
        <f t="array" ref="Z51">_xlfn.XLOOKUP(Z$1&amp;$R51,$C$3:$C$1662&amp;$D$3:$D$1662,$E$3:$E$1662,0,0,1)</f>
        <v>3100</v>
      </c>
      <c r="AA51" s="2" cm="1">
        <f t="array" ref="AA51">_xlfn.XLOOKUP(AA$1&amp;$R51,$C$3:$C$1662&amp;$D$3:$D$1662,$E$3:$E$1662,0,0,1)</f>
        <v>6800</v>
      </c>
      <c r="AB51" s="2" cm="1">
        <f t="array" ref="AB51">_xlfn.XLOOKUP(AB$1&amp;$R51,$C$3:$C$1662&amp;$D$3:$D$1662,$E$3:$E$1662,0,0,1)</f>
        <v>21600</v>
      </c>
      <c r="AC51" s="2" cm="1">
        <f t="array" ref="AC51">_xlfn.XLOOKUP(AC$1&amp;$R51,$C$3:$C$1662&amp;$D$3:$D$1662,$E$3:$E$1662,0,0,1)</f>
        <v>9300</v>
      </c>
    </row>
    <row r="52" spans="3:29" x14ac:dyDescent="0.4">
      <c r="C52" t="s">
        <v>758</v>
      </c>
      <c r="D52" t="s">
        <v>562</v>
      </c>
      <c r="E52">
        <v>9300</v>
      </c>
      <c r="R52" t="s">
        <v>160</v>
      </c>
      <c r="S52" s="2">
        <f t="shared" si="1"/>
        <v>1249200</v>
      </c>
      <c r="T52" s="2">
        <f t="shared" ref="T52:X67" si="5">T51+Y52</f>
        <v>1485400</v>
      </c>
      <c r="U52" s="2">
        <f t="shared" si="5"/>
        <v>753000</v>
      </c>
      <c r="V52" s="2">
        <f t="shared" si="5"/>
        <v>1014600</v>
      </c>
      <c r="W52" s="2">
        <f t="shared" si="5"/>
        <v>1099900</v>
      </c>
      <c r="X52" s="2">
        <f t="shared" si="5"/>
        <v>1893100</v>
      </c>
      <c r="Y52" s="2" cm="1">
        <f t="array" ref="Y52">_xlfn.XLOOKUP(Y$1&amp;$R52,$C$3:$C$1662&amp;$D$3:$D$1662,$E$3:$E$1662,0,0,1)</f>
        <v>9000</v>
      </c>
      <c r="Z52" s="2" cm="1">
        <f t="array" ref="Z52">_xlfn.XLOOKUP(Z$1&amp;$R52,$C$3:$C$1662&amp;$D$3:$D$1662,$E$3:$E$1662,0,0,1)</f>
        <v>4100</v>
      </c>
      <c r="AA52" s="2" cm="1">
        <f t="array" ref="AA52">_xlfn.XLOOKUP(AA$1&amp;$R52,$C$3:$C$1662&amp;$D$3:$D$1662,$E$3:$E$1662,0,0,1)</f>
        <v>4100</v>
      </c>
      <c r="AB52" s="2" cm="1">
        <f t="array" ref="AB52">_xlfn.XLOOKUP(AB$1&amp;$R52,$C$3:$C$1662&amp;$D$3:$D$1662,$E$3:$E$1662,0,0,1)</f>
        <v>4600</v>
      </c>
      <c r="AC52" s="2" cm="1">
        <f t="array" ref="AC52">_xlfn.XLOOKUP(AC$1&amp;$R52,$C$3:$C$1662&amp;$D$3:$D$1662,$E$3:$E$1662,0,0,1)</f>
        <v>27800</v>
      </c>
    </row>
    <row r="53" spans="3:29" x14ac:dyDescent="0.4">
      <c r="C53" t="s">
        <v>758</v>
      </c>
      <c r="D53" t="s">
        <v>563</v>
      </c>
      <c r="E53">
        <v>27800</v>
      </c>
      <c r="R53" t="s">
        <v>168</v>
      </c>
      <c r="S53" s="2">
        <f t="shared" si="1"/>
        <v>1260340</v>
      </c>
      <c r="T53" s="2">
        <f t="shared" si="5"/>
        <v>1495100</v>
      </c>
      <c r="U53" s="2">
        <f t="shared" si="5"/>
        <v>770800</v>
      </c>
      <c r="V53" s="2">
        <f t="shared" si="5"/>
        <v>1021700</v>
      </c>
      <c r="W53" s="2">
        <f t="shared" si="5"/>
        <v>1111100</v>
      </c>
      <c r="X53" s="2">
        <f t="shared" si="5"/>
        <v>1903000</v>
      </c>
      <c r="Y53" s="2" cm="1">
        <f t="array" ref="Y53">_xlfn.XLOOKUP(Y$1&amp;$R53,$C$3:$C$1662&amp;$D$3:$D$1662,$E$3:$E$1662,0,0,1)</f>
        <v>9700</v>
      </c>
      <c r="Z53" s="2" cm="1">
        <f t="array" ref="Z53">_xlfn.XLOOKUP(Z$1&amp;$R53,$C$3:$C$1662&amp;$D$3:$D$1662,$E$3:$E$1662,0,0,1)</f>
        <v>17800</v>
      </c>
      <c r="AA53" s="2" cm="1">
        <f t="array" ref="AA53">_xlfn.XLOOKUP(AA$1&amp;$R53,$C$3:$C$1662&amp;$D$3:$D$1662,$E$3:$E$1662,0,0,1)</f>
        <v>7100</v>
      </c>
      <c r="AB53" s="2" cm="1">
        <f t="array" ref="AB53">_xlfn.XLOOKUP(AB$1&amp;$R53,$C$3:$C$1662&amp;$D$3:$D$1662,$E$3:$E$1662,0,0,1)</f>
        <v>11200</v>
      </c>
      <c r="AC53" s="2" cm="1">
        <f t="array" ref="AC53">_xlfn.XLOOKUP(AC$1&amp;$R53,$C$3:$C$1662&amp;$D$3:$D$1662,$E$3:$E$1662,0,0,1)</f>
        <v>9900</v>
      </c>
    </row>
    <row r="54" spans="3:29" x14ac:dyDescent="0.4">
      <c r="C54" t="s">
        <v>758</v>
      </c>
      <c r="D54" t="s">
        <v>564</v>
      </c>
      <c r="E54">
        <v>9900</v>
      </c>
      <c r="R54" t="s">
        <v>167</v>
      </c>
      <c r="S54" s="2">
        <f t="shared" si="1"/>
        <v>1269700</v>
      </c>
      <c r="T54" s="2">
        <f t="shared" si="5"/>
        <v>1507200</v>
      </c>
      <c r="U54" s="2">
        <f t="shared" si="5"/>
        <v>775600</v>
      </c>
      <c r="V54" s="2">
        <f t="shared" si="5"/>
        <v>1024600</v>
      </c>
      <c r="W54" s="2">
        <f t="shared" si="5"/>
        <v>1127300</v>
      </c>
      <c r="X54" s="2">
        <f t="shared" si="5"/>
        <v>1913800</v>
      </c>
      <c r="Y54" s="2" cm="1">
        <f t="array" ref="Y54">_xlfn.XLOOKUP(Y$1&amp;$R54,$C$3:$C$1662&amp;$D$3:$D$1662,$E$3:$E$1662,0,0,1)</f>
        <v>12100</v>
      </c>
      <c r="Z54" s="2" cm="1">
        <f t="array" ref="Z54">_xlfn.XLOOKUP(Z$1&amp;$R54,$C$3:$C$1662&amp;$D$3:$D$1662,$E$3:$E$1662,0,0,1)</f>
        <v>4800</v>
      </c>
      <c r="AA54" s="2" cm="1">
        <f t="array" ref="AA54">_xlfn.XLOOKUP(AA$1&amp;$R54,$C$3:$C$1662&amp;$D$3:$D$1662,$E$3:$E$1662,0,0,1)</f>
        <v>2900</v>
      </c>
      <c r="AB54" s="2" cm="1">
        <f t="array" ref="AB54">_xlfn.XLOOKUP(AB$1&amp;$R54,$C$3:$C$1662&amp;$D$3:$D$1662,$E$3:$E$1662,0,0,1)</f>
        <v>16200</v>
      </c>
      <c r="AC54" s="2" cm="1">
        <f t="array" ref="AC54">_xlfn.XLOOKUP(AC$1&amp;$R54,$C$3:$C$1662&amp;$D$3:$D$1662,$E$3:$E$1662,0,0,1)</f>
        <v>10800</v>
      </c>
    </row>
    <row r="55" spans="3:29" x14ac:dyDescent="0.4">
      <c r="C55" t="s">
        <v>758</v>
      </c>
      <c r="D55" t="s">
        <v>565</v>
      </c>
      <c r="E55">
        <v>10800</v>
      </c>
      <c r="R55" t="s">
        <v>218</v>
      </c>
      <c r="S55" s="2">
        <f t="shared" si="1"/>
        <v>1277920</v>
      </c>
      <c r="T55" s="2">
        <f t="shared" si="5"/>
        <v>1518600</v>
      </c>
      <c r="U55" s="2">
        <f t="shared" si="5"/>
        <v>783600</v>
      </c>
      <c r="V55" s="2">
        <f t="shared" si="5"/>
        <v>1029100</v>
      </c>
      <c r="W55" s="2">
        <f t="shared" si="5"/>
        <v>1136000</v>
      </c>
      <c r="X55" s="2">
        <f t="shared" si="5"/>
        <v>1922300</v>
      </c>
      <c r="Y55" s="2" cm="1">
        <f t="array" ref="Y55">_xlfn.XLOOKUP(Y$1&amp;$R55,$C$3:$C$1662&amp;$D$3:$D$1662,$E$3:$E$1662,0,0,1)</f>
        <v>11400</v>
      </c>
      <c r="Z55" s="2" cm="1">
        <f t="array" ref="Z55">_xlfn.XLOOKUP(Z$1&amp;$R55,$C$3:$C$1662&amp;$D$3:$D$1662,$E$3:$E$1662,0,0,1)</f>
        <v>8000</v>
      </c>
      <c r="AA55" s="2" cm="1">
        <f t="array" ref="AA55">_xlfn.XLOOKUP(AA$1&amp;$R55,$C$3:$C$1662&amp;$D$3:$D$1662,$E$3:$E$1662,0,0,1)</f>
        <v>4500</v>
      </c>
      <c r="AB55" s="2" cm="1">
        <f t="array" ref="AB55">_xlfn.XLOOKUP(AB$1&amp;$R55,$C$3:$C$1662&amp;$D$3:$D$1662,$E$3:$E$1662,0,0,1)</f>
        <v>8700</v>
      </c>
      <c r="AC55" s="2" cm="1">
        <f t="array" ref="AC55">_xlfn.XLOOKUP(AC$1&amp;$R55,$C$3:$C$1662&amp;$D$3:$D$1662,$E$3:$E$1662,0,0,1)</f>
        <v>8500</v>
      </c>
    </row>
    <row r="56" spans="3:29" x14ac:dyDescent="0.4">
      <c r="C56" t="s">
        <v>758</v>
      </c>
      <c r="D56" t="s">
        <v>566</v>
      </c>
      <c r="E56">
        <v>8500</v>
      </c>
      <c r="R56" t="s">
        <v>238</v>
      </c>
      <c r="S56" s="2">
        <f t="shared" si="1"/>
        <v>1297980</v>
      </c>
      <c r="T56" s="2">
        <f t="shared" si="5"/>
        <v>1527600</v>
      </c>
      <c r="U56" s="2">
        <f t="shared" si="5"/>
        <v>833600</v>
      </c>
      <c r="V56" s="2">
        <f t="shared" si="5"/>
        <v>1032300</v>
      </c>
      <c r="W56" s="2">
        <f t="shared" si="5"/>
        <v>1154700</v>
      </c>
      <c r="X56" s="2">
        <f t="shared" si="5"/>
        <v>1941700</v>
      </c>
      <c r="Y56" s="2" cm="1">
        <f t="array" ref="Y56">_xlfn.XLOOKUP(Y$1&amp;$R56,$C$3:$C$1662&amp;$D$3:$D$1662,$E$3:$E$1662,0,0,1)</f>
        <v>9000</v>
      </c>
      <c r="Z56" s="2" cm="1">
        <f t="array" ref="Z56">_xlfn.XLOOKUP(Z$1&amp;$R56,$C$3:$C$1662&amp;$D$3:$D$1662,$E$3:$E$1662,0,0,1)</f>
        <v>50000</v>
      </c>
      <c r="AA56" s="2" cm="1">
        <f t="array" ref="AA56">_xlfn.XLOOKUP(AA$1&amp;$R56,$C$3:$C$1662&amp;$D$3:$D$1662,$E$3:$E$1662,0,0,1)</f>
        <v>3200</v>
      </c>
      <c r="AB56" s="2" cm="1">
        <f t="array" ref="AB56">_xlfn.XLOOKUP(AB$1&amp;$R56,$C$3:$C$1662&amp;$D$3:$D$1662,$E$3:$E$1662,0,0,1)</f>
        <v>18700</v>
      </c>
      <c r="AC56" s="2" cm="1">
        <f t="array" ref="AC56">_xlfn.XLOOKUP(AC$1&amp;$R56,$C$3:$C$1662&amp;$D$3:$D$1662,$E$3:$E$1662,0,0,1)</f>
        <v>19400</v>
      </c>
    </row>
    <row r="57" spans="3:29" x14ac:dyDescent="0.4">
      <c r="C57" t="s">
        <v>758</v>
      </c>
      <c r="D57" t="s">
        <v>567</v>
      </c>
      <c r="E57">
        <v>19400</v>
      </c>
      <c r="R57" t="s">
        <v>240</v>
      </c>
      <c r="S57" s="2">
        <f t="shared" si="1"/>
        <v>1314480</v>
      </c>
      <c r="T57" s="2">
        <f t="shared" si="5"/>
        <v>1540300</v>
      </c>
      <c r="U57" s="2">
        <f t="shared" si="5"/>
        <v>879400</v>
      </c>
      <c r="V57" s="2">
        <f t="shared" si="5"/>
        <v>1038200</v>
      </c>
      <c r="W57" s="2">
        <f t="shared" si="5"/>
        <v>1163400</v>
      </c>
      <c r="X57" s="2">
        <f t="shared" si="5"/>
        <v>1951100</v>
      </c>
      <c r="Y57" s="2" cm="1">
        <f t="array" ref="Y57">_xlfn.XLOOKUP(Y$1&amp;$R57,$C$3:$C$1662&amp;$D$3:$D$1662,$E$3:$E$1662,0,0,1)</f>
        <v>12700</v>
      </c>
      <c r="Z57" s="2" cm="1">
        <f t="array" ref="Z57">_xlfn.XLOOKUP(Z$1&amp;$R57,$C$3:$C$1662&amp;$D$3:$D$1662,$E$3:$E$1662,0,0,1)</f>
        <v>45800</v>
      </c>
      <c r="AA57" s="2" cm="1">
        <f t="array" ref="AA57">_xlfn.XLOOKUP(AA$1&amp;$R57,$C$3:$C$1662&amp;$D$3:$D$1662,$E$3:$E$1662,0,0,1)</f>
        <v>5900</v>
      </c>
      <c r="AB57" s="2" cm="1">
        <f t="array" ref="AB57">_xlfn.XLOOKUP(AB$1&amp;$R57,$C$3:$C$1662&amp;$D$3:$D$1662,$E$3:$E$1662,0,0,1)</f>
        <v>8700</v>
      </c>
      <c r="AC57" s="2" cm="1">
        <f t="array" ref="AC57">_xlfn.XLOOKUP(AC$1&amp;$R57,$C$3:$C$1662&amp;$D$3:$D$1662,$E$3:$E$1662,0,0,1)</f>
        <v>9400</v>
      </c>
    </row>
    <row r="58" spans="3:29" x14ac:dyDescent="0.4">
      <c r="C58" t="s">
        <v>758</v>
      </c>
      <c r="D58" t="s">
        <v>568</v>
      </c>
      <c r="E58">
        <v>9400</v>
      </c>
      <c r="R58" t="s">
        <v>198</v>
      </c>
      <c r="S58" s="2">
        <f t="shared" si="1"/>
        <v>1331300</v>
      </c>
      <c r="T58" s="2">
        <f t="shared" si="5"/>
        <v>1548500</v>
      </c>
      <c r="U58" s="2">
        <f t="shared" si="5"/>
        <v>908000</v>
      </c>
      <c r="V58" s="2">
        <f t="shared" si="5"/>
        <v>1042700</v>
      </c>
      <c r="W58" s="2">
        <f t="shared" si="5"/>
        <v>1174900</v>
      </c>
      <c r="X58" s="2">
        <f t="shared" si="5"/>
        <v>1982400</v>
      </c>
      <c r="Y58" s="2" cm="1">
        <f t="array" ref="Y58">_xlfn.XLOOKUP(Y$1&amp;$R58,$C$3:$C$1662&amp;$D$3:$D$1662,$E$3:$E$1662,0,0,1)</f>
        <v>8200</v>
      </c>
      <c r="Z58" s="2" cm="1">
        <f t="array" ref="Z58">_xlfn.XLOOKUP(Z$1&amp;$R58,$C$3:$C$1662&amp;$D$3:$D$1662,$E$3:$E$1662,0,0,1)</f>
        <v>28600</v>
      </c>
      <c r="AA58" s="2" cm="1">
        <f t="array" ref="AA58">_xlfn.XLOOKUP(AA$1&amp;$R58,$C$3:$C$1662&amp;$D$3:$D$1662,$E$3:$E$1662,0,0,1)</f>
        <v>4500</v>
      </c>
      <c r="AB58" s="2" cm="1">
        <f t="array" ref="AB58">_xlfn.XLOOKUP(AB$1&amp;$R58,$C$3:$C$1662&amp;$D$3:$D$1662,$E$3:$E$1662,0,0,1)</f>
        <v>11500</v>
      </c>
      <c r="AC58" s="2" cm="1">
        <f t="array" ref="AC58">_xlfn.XLOOKUP(AC$1&amp;$R58,$C$3:$C$1662&amp;$D$3:$D$1662,$E$3:$E$1662,0,0,1)</f>
        <v>31300</v>
      </c>
    </row>
    <row r="59" spans="3:29" x14ac:dyDescent="0.4">
      <c r="C59" t="s">
        <v>758</v>
      </c>
      <c r="D59" t="s">
        <v>569</v>
      </c>
      <c r="E59">
        <v>31300</v>
      </c>
      <c r="R59" t="s">
        <v>251</v>
      </c>
      <c r="S59" s="2">
        <f t="shared" si="1"/>
        <v>1346300</v>
      </c>
      <c r="T59" s="2">
        <f t="shared" si="5"/>
        <v>1562000</v>
      </c>
      <c r="U59" s="2">
        <f t="shared" si="5"/>
        <v>940500</v>
      </c>
      <c r="V59" s="2">
        <f t="shared" si="5"/>
        <v>1050000</v>
      </c>
      <c r="W59" s="2">
        <f t="shared" si="5"/>
        <v>1177700</v>
      </c>
      <c r="X59" s="2">
        <f t="shared" si="5"/>
        <v>2001300</v>
      </c>
      <c r="Y59" s="2" cm="1">
        <f t="array" ref="Y59">_xlfn.XLOOKUP(Y$1&amp;$R59,$C$3:$C$1662&amp;$D$3:$D$1662,$E$3:$E$1662,0,0,1)</f>
        <v>13500</v>
      </c>
      <c r="Z59" s="2" cm="1">
        <f t="array" ref="Z59">_xlfn.XLOOKUP(Z$1&amp;$R59,$C$3:$C$1662&amp;$D$3:$D$1662,$E$3:$E$1662,0,0,1)</f>
        <v>32500</v>
      </c>
      <c r="AA59" s="2" cm="1">
        <f t="array" ref="AA59">_xlfn.XLOOKUP(AA$1&amp;$R59,$C$3:$C$1662&amp;$D$3:$D$1662,$E$3:$E$1662,0,0,1)</f>
        <v>7300</v>
      </c>
      <c r="AB59" s="2" cm="1">
        <f t="array" ref="AB59">_xlfn.XLOOKUP(AB$1&amp;$R59,$C$3:$C$1662&amp;$D$3:$D$1662,$E$3:$E$1662,0,0,1)</f>
        <v>2800</v>
      </c>
      <c r="AC59" s="2" cm="1">
        <f t="array" ref="AC59">_xlfn.XLOOKUP(AC$1&amp;$R59,$C$3:$C$1662&amp;$D$3:$D$1662,$E$3:$E$1662,0,0,1)</f>
        <v>18900</v>
      </c>
    </row>
    <row r="60" spans="3:29" x14ac:dyDescent="0.4">
      <c r="C60" t="s">
        <v>758</v>
      </c>
      <c r="D60" t="s">
        <v>570</v>
      </c>
      <c r="E60">
        <v>18900</v>
      </c>
      <c r="R60" t="s">
        <v>259</v>
      </c>
      <c r="S60" s="2">
        <f t="shared" si="1"/>
        <v>1355380</v>
      </c>
      <c r="T60" s="2">
        <f t="shared" si="5"/>
        <v>1569400</v>
      </c>
      <c r="U60" s="2">
        <f t="shared" si="5"/>
        <v>944700</v>
      </c>
      <c r="V60" s="2">
        <f t="shared" si="5"/>
        <v>1054000</v>
      </c>
      <c r="W60" s="2">
        <f t="shared" si="5"/>
        <v>1185300</v>
      </c>
      <c r="X60" s="2">
        <f t="shared" si="5"/>
        <v>2023500</v>
      </c>
      <c r="Y60" s="2" cm="1">
        <f t="array" ref="Y60">_xlfn.XLOOKUP(Y$1&amp;$R60,$C$3:$C$1662&amp;$D$3:$D$1662,$E$3:$E$1662,0,0,1)</f>
        <v>7400</v>
      </c>
      <c r="Z60" s="2" cm="1">
        <f t="array" ref="Z60">_xlfn.XLOOKUP(Z$1&amp;$R60,$C$3:$C$1662&amp;$D$3:$D$1662,$E$3:$E$1662,0,0,1)</f>
        <v>4200</v>
      </c>
      <c r="AA60" s="2" cm="1">
        <f t="array" ref="AA60">_xlfn.XLOOKUP(AA$1&amp;$R60,$C$3:$C$1662&amp;$D$3:$D$1662,$E$3:$E$1662,0,0,1)</f>
        <v>4000</v>
      </c>
      <c r="AB60" s="2" cm="1">
        <f t="array" ref="AB60">_xlfn.XLOOKUP(AB$1&amp;$R60,$C$3:$C$1662&amp;$D$3:$D$1662,$E$3:$E$1662,0,0,1)</f>
        <v>7600</v>
      </c>
      <c r="AC60" s="2" cm="1">
        <f t="array" ref="AC60">_xlfn.XLOOKUP(AC$1&amp;$R60,$C$3:$C$1662&amp;$D$3:$D$1662,$E$3:$E$1662,0,0,1)</f>
        <v>22200</v>
      </c>
    </row>
    <row r="61" spans="3:29" x14ac:dyDescent="0.4">
      <c r="C61" t="s">
        <v>758</v>
      </c>
      <c r="D61" t="s">
        <v>571</v>
      </c>
      <c r="E61">
        <v>22200</v>
      </c>
      <c r="R61" t="s">
        <v>80</v>
      </c>
      <c r="S61" s="2">
        <f t="shared" si="1"/>
        <v>1368600</v>
      </c>
      <c r="T61" s="2">
        <f t="shared" si="5"/>
        <v>1583600</v>
      </c>
      <c r="U61" s="2">
        <f t="shared" si="5"/>
        <v>973900</v>
      </c>
      <c r="V61" s="2">
        <f t="shared" si="5"/>
        <v>1056500</v>
      </c>
      <c r="W61" s="2">
        <f t="shared" si="5"/>
        <v>1192100</v>
      </c>
      <c r="X61" s="2">
        <f t="shared" si="5"/>
        <v>2036900</v>
      </c>
      <c r="Y61" s="2" cm="1">
        <f t="array" ref="Y61">_xlfn.XLOOKUP(Y$1&amp;$R61,$C$3:$C$1662&amp;$D$3:$D$1662,$E$3:$E$1662,0,0,1)</f>
        <v>14200</v>
      </c>
      <c r="Z61" s="2" cm="1">
        <f t="array" ref="Z61">_xlfn.XLOOKUP(Z$1&amp;$R61,$C$3:$C$1662&amp;$D$3:$D$1662,$E$3:$E$1662,0,0,1)</f>
        <v>29200</v>
      </c>
      <c r="AA61" s="2" cm="1">
        <f t="array" ref="AA61">_xlfn.XLOOKUP(AA$1&amp;$R61,$C$3:$C$1662&amp;$D$3:$D$1662,$E$3:$E$1662,0,0,1)</f>
        <v>2500</v>
      </c>
      <c r="AB61" s="2" cm="1">
        <f t="array" ref="AB61">_xlfn.XLOOKUP(AB$1&amp;$R61,$C$3:$C$1662&amp;$D$3:$D$1662,$E$3:$E$1662,0,0,1)</f>
        <v>6800</v>
      </c>
      <c r="AC61" s="2" cm="1">
        <f t="array" ref="AC61">_xlfn.XLOOKUP(AC$1&amp;$R61,$C$3:$C$1662&amp;$D$3:$D$1662,$E$3:$E$1662,0,0,1)</f>
        <v>13400</v>
      </c>
    </row>
    <row r="62" spans="3:29" x14ac:dyDescent="0.4">
      <c r="C62" t="s">
        <v>758</v>
      </c>
      <c r="D62" t="s">
        <v>572</v>
      </c>
      <c r="E62">
        <v>13400</v>
      </c>
      <c r="R62" t="s">
        <v>206</v>
      </c>
      <c r="S62" s="2">
        <f t="shared" si="1"/>
        <v>1374240</v>
      </c>
      <c r="T62" s="2">
        <f t="shared" si="5"/>
        <v>1589800</v>
      </c>
      <c r="U62" s="2">
        <f t="shared" si="5"/>
        <v>977600</v>
      </c>
      <c r="V62" s="2">
        <f t="shared" si="5"/>
        <v>1066000</v>
      </c>
      <c r="W62" s="2">
        <f t="shared" si="5"/>
        <v>1198300</v>
      </c>
      <c r="X62" s="2">
        <f t="shared" si="5"/>
        <v>2039500</v>
      </c>
      <c r="Y62" s="2" cm="1">
        <f t="array" ref="Y62">_xlfn.XLOOKUP(Y$1&amp;$R62,$C$3:$C$1662&amp;$D$3:$D$1662,$E$3:$E$1662,0,0,1)</f>
        <v>6200</v>
      </c>
      <c r="Z62" s="2" cm="1">
        <f t="array" ref="Z62">_xlfn.XLOOKUP(Z$1&amp;$R62,$C$3:$C$1662&amp;$D$3:$D$1662,$E$3:$E$1662,0,0,1)</f>
        <v>3700</v>
      </c>
      <c r="AA62" s="2" cm="1">
        <f t="array" ref="AA62">_xlfn.XLOOKUP(AA$1&amp;$R62,$C$3:$C$1662&amp;$D$3:$D$1662,$E$3:$E$1662,0,0,1)</f>
        <v>9500</v>
      </c>
      <c r="AB62" s="2" cm="1">
        <f t="array" ref="AB62">_xlfn.XLOOKUP(AB$1&amp;$R62,$C$3:$C$1662&amp;$D$3:$D$1662,$E$3:$E$1662,0,0,1)</f>
        <v>6200</v>
      </c>
      <c r="AC62" s="2" cm="1">
        <f t="array" ref="AC62">_xlfn.XLOOKUP(AC$1&amp;$R62,$C$3:$C$1662&amp;$D$3:$D$1662,$E$3:$E$1662,0,0,1)</f>
        <v>2600</v>
      </c>
    </row>
    <row r="63" spans="3:29" x14ac:dyDescent="0.4">
      <c r="C63" t="s">
        <v>758</v>
      </c>
      <c r="D63" t="s">
        <v>573</v>
      </c>
      <c r="E63">
        <v>2600</v>
      </c>
      <c r="R63" t="s">
        <v>178</v>
      </c>
      <c r="S63" s="2">
        <f t="shared" si="1"/>
        <v>1382740</v>
      </c>
      <c r="T63" s="2">
        <f t="shared" si="5"/>
        <v>1600400</v>
      </c>
      <c r="U63" s="2">
        <f t="shared" si="5"/>
        <v>985600</v>
      </c>
      <c r="V63" s="2">
        <f t="shared" si="5"/>
        <v>1073500</v>
      </c>
      <c r="W63" s="2">
        <f t="shared" si="5"/>
        <v>1204400</v>
      </c>
      <c r="X63" s="2">
        <f t="shared" si="5"/>
        <v>2049800</v>
      </c>
      <c r="Y63" s="2" cm="1">
        <f t="array" ref="Y63">_xlfn.XLOOKUP(Y$1&amp;$R63,$C$3:$C$1662&amp;$D$3:$D$1662,$E$3:$E$1662,0,0,1)</f>
        <v>10600</v>
      </c>
      <c r="Z63" s="2" cm="1">
        <f t="array" ref="Z63">_xlfn.XLOOKUP(Z$1&amp;$R63,$C$3:$C$1662&amp;$D$3:$D$1662,$E$3:$E$1662,0,0,1)</f>
        <v>8000</v>
      </c>
      <c r="AA63" s="2" cm="1">
        <f t="array" ref="AA63">_xlfn.XLOOKUP(AA$1&amp;$R63,$C$3:$C$1662&amp;$D$3:$D$1662,$E$3:$E$1662,0,0,1)</f>
        <v>7500</v>
      </c>
      <c r="AB63" s="2" cm="1">
        <f t="array" ref="AB63">_xlfn.XLOOKUP(AB$1&amp;$R63,$C$3:$C$1662&amp;$D$3:$D$1662,$E$3:$E$1662,0,0,1)</f>
        <v>6100</v>
      </c>
      <c r="AC63" s="2" cm="1">
        <f t="array" ref="AC63">_xlfn.XLOOKUP(AC$1&amp;$R63,$C$3:$C$1662&amp;$D$3:$D$1662,$E$3:$E$1662,0,0,1)</f>
        <v>10300</v>
      </c>
    </row>
    <row r="64" spans="3:29" x14ac:dyDescent="0.4">
      <c r="C64" t="s">
        <v>758</v>
      </c>
      <c r="D64" t="s">
        <v>574</v>
      </c>
      <c r="E64">
        <v>10300</v>
      </c>
      <c r="R64" t="s">
        <v>183</v>
      </c>
      <c r="S64" s="2">
        <f t="shared" si="1"/>
        <v>1392240</v>
      </c>
      <c r="T64" s="2">
        <f t="shared" si="5"/>
        <v>1609900</v>
      </c>
      <c r="U64" s="2">
        <f t="shared" si="5"/>
        <v>990300</v>
      </c>
      <c r="V64" s="2">
        <f t="shared" si="5"/>
        <v>1082600</v>
      </c>
      <c r="W64" s="2">
        <f t="shared" si="5"/>
        <v>1219800</v>
      </c>
      <c r="X64" s="2">
        <f t="shared" si="5"/>
        <v>2058600</v>
      </c>
      <c r="Y64" s="2" cm="1">
        <f t="array" ref="Y64">_xlfn.XLOOKUP(Y$1&amp;$R64,$C$3:$C$1662&amp;$D$3:$D$1662,$E$3:$E$1662,0,0,1)</f>
        <v>9500</v>
      </c>
      <c r="Z64" s="2" cm="1">
        <f t="array" ref="Z64">_xlfn.XLOOKUP(Z$1&amp;$R64,$C$3:$C$1662&amp;$D$3:$D$1662,$E$3:$E$1662,0,0,1)</f>
        <v>4700</v>
      </c>
      <c r="AA64" s="2" cm="1">
        <f t="array" ref="AA64">_xlfn.XLOOKUP(AA$1&amp;$R64,$C$3:$C$1662&amp;$D$3:$D$1662,$E$3:$E$1662,0,0,1)</f>
        <v>9100</v>
      </c>
      <c r="AB64" s="2" cm="1">
        <f t="array" ref="AB64">_xlfn.XLOOKUP(AB$1&amp;$R64,$C$3:$C$1662&amp;$D$3:$D$1662,$E$3:$E$1662,0,0,1)</f>
        <v>15400</v>
      </c>
      <c r="AC64" s="2" cm="1">
        <f t="array" ref="AC64">_xlfn.XLOOKUP(AC$1&amp;$R64,$C$3:$C$1662&amp;$D$3:$D$1662,$E$3:$E$1662,0,0,1)</f>
        <v>8800</v>
      </c>
    </row>
    <row r="65" spans="3:29" x14ac:dyDescent="0.4">
      <c r="C65" t="s">
        <v>758</v>
      </c>
      <c r="D65" t="s">
        <v>575</v>
      </c>
      <c r="E65">
        <v>8800</v>
      </c>
      <c r="R65" t="s">
        <v>64</v>
      </c>
      <c r="S65" s="2">
        <f t="shared" si="1"/>
        <v>1403460</v>
      </c>
      <c r="T65" s="2">
        <f t="shared" si="5"/>
        <v>1618700</v>
      </c>
      <c r="U65" s="2">
        <f t="shared" si="5"/>
        <v>1001100</v>
      </c>
      <c r="V65" s="2">
        <f t="shared" si="5"/>
        <v>1088000</v>
      </c>
      <c r="W65" s="2">
        <f t="shared" si="5"/>
        <v>1223700</v>
      </c>
      <c r="X65" s="2">
        <f t="shared" si="5"/>
        <v>2085800</v>
      </c>
      <c r="Y65" s="2" cm="1">
        <f t="array" ref="Y65">_xlfn.XLOOKUP(Y$1&amp;$R65,$C$3:$C$1662&amp;$D$3:$D$1662,$E$3:$E$1662,0,0,1)</f>
        <v>8800</v>
      </c>
      <c r="Z65" s="2" cm="1">
        <f t="array" ref="Z65">_xlfn.XLOOKUP(Z$1&amp;$R65,$C$3:$C$1662&amp;$D$3:$D$1662,$E$3:$E$1662,0,0,1)</f>
        <v>10800</v>
      </c>
      <c r="AA65" s="2" cm="1">
        <f t="array" ref="AA65">_xlfn.XLOOKUP(AA$1&amp;$R65,$C$3:$C$1662&amp;$D$3:$D$1662,$E$3:$E$1662,0,0,1)</f>
        <v>5400</v>
      </c>
      <c r="AB65" s="2" cm="1">
        <f t="array" ref="AB65">_xlfn.XLOOKUP(AB$1&amp;$R65,$C$3:$C$1662&amp;$D$3:$D$1662,$E$3:$E$1662,0,0,1)</f>
        <v>3900</v>
      </c>
      <c r="AC65" s="2" cm="1">
        <f t="array" ref="AC65">_xlfn.XLOOKUP(AC$1&amp;$R65,$C$3:$C$1662&amp;$D$3:$D$1662,$E$3:$E$1662,0,0,1)</f>
        <v>27200</v>
      </c>
    </row>
    <row r="66" spans="3:29" x14ac:dyDescent="0.4">
      <c r="C66" t="s">
        <v>758</v>
      </c>
      <c r="D66" t="s">
        <v>576</v>
      </c>
      <c r="E66">
        <v>27200</v>
      </c>
      <c r="R66" t="s">
        <v>294</v>
      </c>
      <c r="S66" s="2">
        <f t="shared" si="1"/>
        <v>1412540</v>
      </c>
      <c r="T66" s="2">
        <f t="shared" si="5"/>
        <v>1628600</v>
      </c>
      <c r="U66" s="2">
        <f t="shared" si="5"/>
        <v>1014900</v>
      </c>
      <c r="V66" s="2">
        <f t="shared" si="5"/>
        <v>1091500</v>
      </c>
      <c r="W66" s="2">
        <f t="shared" si="5"/>
        <v>1231300</v>
      </c>
      <c r="X66" s="2">
        <f t="shared" si="5"/>
        <v>2096400</v>
      </c>
      <c r="Y66" s="2" cm="1">
        <f t="array" ref="Y66">_xlfn.XLOOKUP(Y$1&amp;$R66,$C$3:$C$1662&amp;$D$3:$D$1662,$E$3:$E$1662,0,0,1)</f>
        <v>9900</v>
      </c>
      <c r="Z66" s="2" cm="1">
        <f t="array" ref="Z66">_xlfn.XLOOKUP(Z$1&amp;$R66,$C$3:$C$1662&amp;$D$3:$D$1662,$E$3:$E$1662,0,0,1)</f>
        <v>13800</v>
      </c>
      <c r="AA66" s="2" cm="1">
        <f t="array" ref="AA66">_xlfn.XLOOKUP(AA$1&amp;$R66,$C$3:$C$1662&amp;$D$3:$D$1662,$E$3:$E$1662,0,0,1)</f>
        <v>3500</v>
      </c>
      <c r="AB66" s="2" cm="1">
        <f t="array" ref="AB66">_xlfn.XLOOKUP(AB$1&amp;$R66,$C$3:$C$1662&amp;$D$3:$D$1662,$E$3:$E$1662,0,0,1)</f>
        <v>7600</v>
      </c>
      <c r="AC66" s="2" cm="1">
        <f t="array" ref="AC66">_xlfn.XLOOKUP(AC$1&amp;$R66,$C$3:$C$1662&amp;$D$3:$D$1662,$E$3:$E$1662,0,0,1)</f>
        <v>10600</v>
      </c>
    </row>
    <row r="67" spans="3:29" x14ac:dyDescent="0.4">
      <c r="C67" t="s">
        <v>758</v>
      </c>
      <c r="D67" t="s">
        <v>577</v>
      </c>
      <c r="E67">
        <v>10600</v>
      </c>
      <c r="R67" t="s">
        <v>29</v>
      </c>
      <c r="S67" s="2">
        <f t="shared" ref="S67:S130" si="6">IFERROR(AVERAGEIFS(T67:X67,T67:X67,"&gt;0"),0)</f>
        <v>1422960</v>
      </c>
      <c r="T67" s="2">
        <f t="shared" si="5"/>
        <v>1636700</v>
      </c>
      <c r="U67" s="2">
        <f t="shared" si="5"/>
        <v>1029200</v>
      </c>
      <c r="V67" s="2">
        <f t="shared" si="5"/>
        <v>1093700</v>
      </c>
      <c r="W67" s="2">
        <f t="shared" si="5"/>
        <v>1252500</v>
      </c>
      <c r="X67" s="2">
        <f t="shared" si="5"/>
        <v>2102700</v>
      </c>
      <c r="Y67" s="2" cm="1">
        <f t="array" ref="Y67">_xlfn.XLOOKUP(Y$1&amp;$R67,$C$3:$C$1662&amp;$D$3:$D$1662,$E$3:$E$1662,0,0,1)</f>
        <v>8100</v>
      </c>
      <c r="Z67" s="2" cm="1">
        <f t="array" ref="Z67">_xlfn.XLOOKUP(Z$1&amp;$R67,$C$3:$C$1662&amp;$D$3:$D$1662,$E$3:$E$1662,0,0,1)</f>
        <v>14300</v>
      </c>
      <c r="AA67" s="2" cm="1">
        <f t="array" ref="AA67">_xlfn.XLOOKUP(AA$1&amp;$R67,$C$3:$C$1662&amp;$D$3:$D$1662,$E$3:$E$1662,0,0,1)</f>
        <v>2200</v>
      </c>
      <c r="AB67" s="2" cm="1">
        <f t="array" ref="AB67">_xlfn.XLOOKUP(AB$1&amp;$R67,$C$3:$C$1662&amp;$D$3:$D$1662,$E$3:$E$1662,0,0,1)</f>
        <v>21200</v>
      </c>
      <c r="AC67" s="2" cm="1">
        <f t="array" ref="AC67">_xlfn.XLOOKUP(AC$1&amp;$R67,$C$3:$C$1662&amp;$D$3:$D$1662,$E$3:$E$1662,0,0,1)</f>
        <v>6300</v>
      </c>
    </row>
    <row r="68" spans="3:29" x14ac:dyDescent="0.4">
      <c r="C68" t="s">
        <v>758</v>
      </c>
      <c r="D68" t="s">
        <v>578</v>
      </c>
      <c r="E68">
        <v>6300</v>
      </c>
      <c r="R68" t="s">
        <v>17</v>
      </c>
      <c r="S68" s="2">
        <f t="shared" si="6"/>
        <v>1428840</v>
      </c>
      <c r="T68" s="2">
        <f t="shared" ref="T68:X83" si="7">T67+Y68</f>
        <v>1643000</v>
      </c>
      <c r="U68" s="2">
        <f t="shared" si="7"/>
        <v>1035000</v>
      </c>
      <c r="V68" s="2">
        <f t="shared" si="7"/>
        <v>1095800</v>
      </c>
      <c r="W68" s="2">
        <f t="shared" si="7"/>
        <v>1258500</v>
      </c>
      <c r="X68" s="2">
        <f t="shared" si="7"/>
        <v>2111900</v>
      </c>
      <c r="Y68" s="2" cm="1">
        <f t="array" ref="Y68">_xlfn.XLOOKUP(Y$1&amp;$R68,$C$3:$C$1662&amp;$D$3:$D$1662,$E$3:$E$1662,0,0,1)</f>
        <v>6300</v>
      </c>
      <c r="Z68" s="2" cm="1">
        <f t="array" ref="Z68">_xlfn.XLOOKUP(Z$1&amp;$R68,$C$3:$C$1662&amp;$D$3:$D$1662,$E$3:$E$1662,0,0,1)</f>
        <v>5800</v>
      </c>
      <c r="AA68" s="2" cm="1">
        <f t="array" ref="AA68">_xlfn.XLOOKUP(AA$1&amp;$R68,$C$3:$C$1662&amp;$D$3:$D$1662,$E$3:$E$1662,0,0,1)</f>
        <v>2100</v>
      </c>
      <c r="AB68" s="2" cm="1">
        <f t="array" ref="AB68">_xlfn.XLOOKUP(AB$1&amp;$R68,$C$3:$C$1662&amp;$D$3:$D$1662,$E$3:$E$1662,0,0,1)</f>
        <v>6000</v>
      </c>
      <c r="AC68" s="2" cm="1">
        <f t="array" ref="AC68">_xlfn.XLOOKUP(AC$1&amp;$R68,$C$3:$C$1662&amp;$D$3:$D$1662,$E$3:$E$1662,0,0,1)</f>
        <v>9200</v>
      </c>
    </row>
    <row r="69" spans="3:29" x14ac:dyDescent="0.4">
      <c r="C69" t="s">
        <v>758</v>
      </c>
      <c r="D69" t="s">
        <v>579</v>
      </c>
      <c r="E69">
        <v>9200</v>
      </c>
      <c r="R69" t="s">
        <v>58</v>
      </c>
      <c r="S69" s="2">
        <f t="shared" si="6"/>
        <v>1437860</v>
      </c>
      <c r="T69" s="2">
        <f t="shared" si="7"/>
        <v>1657000</v>
      </c>
      <c r="U69" s="2">
        <f t="shared" si="7"/>
        <v>1040300</v>
      </c>
      <c r="V69" s="2">
        <f t="shared" si="7"/>
        <v>1099300</v>
      </c>
      <c r="W69" s="2">
        <f t="shared" si="7"/>
        <v>1267000</v>
      </c>
      <c r="X69" s="2">
        <f t="shared" si="7"/>
        <v>2125700</v>
      </c>
      <c r="Y69" s="2" cm="1">
        <f t="array" ref="Y69">_xlfn.XLOOKUP(Y$1&amp;$R69,$C$3:$C$1662&amp;$D$3:$D$1662,$E$3:$E$1662,0,0,1)</f>
        <v>14000</v>
      </c>
      <c r="Z69" s="2" cm="1">
        <f t="array" ref="Z69">_xlfn.XLOOKUP(Z$1&amp;$R69,$C$3:$C$1662&amp;$D$3:$D$1662,$E$3:$E$1662,0,0,1)</f>
        <v>5300</v>
      </c>
      <c r="AA69" s="2" cm="1">
        <f t="array" ref="AA69">_xlfn.XLOOKUP(AA$1&amp;$R69,$C$3:$C$1662&amp;$D$3:$D$1662,$E$3:$E$1662,0,0,1)</f>
        <v>3500</v>
      </c>
      <c r="AB69" s="2" cm="1">
        <f t="array" ref="AB69">_xlfn.XLOOKUP(AB$1&amp;$R69,$C$3:$C$1662&amp;$D$3:$D$1662,$E$3:$E$1662,0,0,1)</f>
        <v>8500</v>
      </c>
      <c r="AC69" s="2" cm="1">
        <f t="array" ref="AC69">_xlfn.XLOOKUP(AC$1&amp;$R69,$C$3:$C$1662&amp;$D$3:$D$1662,$E$3:$E$1662,0,0,1)</f>
        <v>13800</v>
      </c>
    </row>
    <row r="70" spans="3:29" x14ac:dyDescent="0.4">
      <c r="C70" t="s">
        <v>758</v>
      </c>
      <c r="D70" t="s">
        <v>580</v>
      </c>
      <c r="E70">
        <v>13800</v>
      </c>
      <c r="R70" t="s">
        <v>125</v>
      </c>
      <c r="S70" s="2">
        <f t="shared" si="6"/>
        <v>1446140</v>
      </c>
      <c r="T70" s="2">
        <f t="shared" si="7"/>
        <v>1662300</v>
      </c>
      <c r="U70" s="2">
        <f t="shared" si="7"/>
        <v>1046600</v>
      </c>
      <c r="V70" s="2">
        <f t="shared" si="7"/>
        <v>1100900</v>
      </c>
      <c r="W70" s="2">
        <f t="shared" si="7"/>
        <v>1285700</v>
      </c>
      <c r="X70" s="2">
        <f t="shared" si="7"/>
        <v>2135200</v>
      </c>
      <c r="Y70" s="2" cm="1">
        <f t="array" ref="Y70">_xlfn.XLOOKUP(Y$1&amp;$R70,$C$3:$C$1662&amp;$D$3:$D$1662,$E$3:$E$1662,0,0,1)</f>
        <v>5300</v>
      </c>
      <c r="Z70" s="2" cm="1">
        <f t="array" ref="Z70">_xlfn.XLOOKUP(Z$1&amp;$R70,$C$3:$C$1662&amp;$D$3:$D$1662,$E$3:$E$1662,0,0,1)</f>
        <v>6300</v>
      </c>
      <c r="AA70" s="2" cm="1">
        <f t="array" ref="AA70">_xlfn.XLOOKUP(AA$1&amp;$R70,$C$3:$C$1662&amp;$D$3:$D$1662,$E$3:$E$1662,0,0,1)</f>
        <v>1600</v>
      </c>
      <c r="AB70" s="2" cm="1">
        <f t="array" ref="AB70">_xlfn.XLOOKUP(AB$1&amp;$R70,$C$3:$C$1662&amp;$D$3:$D$1662,$E$3:$E$1662,0,0,1)</f>
        <v>18700</v>
      </c>
      <c r="AC70" s="2" cm="1">
        <f t="array" ref="AC70">_xlfn.XLOOKUP(AC$1&amp;$R70,$C$3:$C$1662&amp;$D$3:$D$1662,$E$3:$E$1662,0,0,1)</f>
        <v>9500</v>
      </c>
    </row>
    <row r="71" spans="3:29" x14ac:dyDescent="0.4">
      <c r="C71" t="s">
        <v>758</v>
      </c>
      <c r="D71" t="s">
        <v>581</v>
      </c>
      <c r="E71">
        <v>9500</v>
      </c>
      <c r="R71" t="s">
        <v>13</v>
      </c>
      <c r="S71" s="2">
        <f t="shared" si="6"/>
        <v>1454100</v>
      </c>
      <c r="T71" s="2">
        <f t="shared" si="7"/>
        <v>1666900</v>
      </c>
      <c r="U71" s="2">
        <f t="shared" si="7"/>
        <v>1050500</v>
      </c>
      <c r="V71" s="2">
        <f t="shared" si="7"/>
        <v>1104700</v>
      </c>
      <c r="W71" s="2">
        <f t="shared" si="7"/>
        <v>1301500</v>
      </c>
      <c r="X71" s="2">
        <f t="shared" si="7"/>
        <v>2146900</v>
      </c>
      <c r="Y71" s="2" cm="1">
        <f t="array" ref="Y71">_xlfn.XLOOKUP(Y$1&amp;$R71,$C$3:$C$1662&amp;$D$3:$D$1662,$E$3:$E$1662,0,0,1)</f>
        <v>4600</v>
      </c>
      <c r="Z71" s="2" cm="1">
        <f t="array" ref="Z71">_xlfn.XLOOKUP(Z$1&amp;$R71,$C$3:$C$1662&amp;$D$3:$D$1662,$E$3:$E$1662,0,0,1)</f>
        <v>3900</v>
      </c>
      <c r="AA71" s="2" cm="1">
        <f t="array" ref="AA71">_xlfn.XLOOKUP(AA$1&amp;$R71,$C$3:$C$1662&amp;$D$3:$D$1662,$E$3:$E$1662,0,0,1)</f>
        <v>3800</v>
      </c>
      <c r="AB71" s="2" cm="1">
        <f t="array" ref="AB71">_xlfn.XLOOKUP(AB$1&amp;$R71,$C$3:$C$1662&amp;$D$3:$D$1662,$E$3:$E$1662,0,0,1)</f>
        <v>15800</v>
      </c>
      <c r="AC71" s="2" cm="1">
        <f t="array" ref="AC71">_xlfn.XLOOKUP(AC$1&amp;$R71,$C$3:$C$1662&amp;$D$3:$D$1662,$E$3:$E$1662,0,0,1)</f>
        <v>11700</v>
      </c>
    </row>
    <row r="72" spans="3:29" x14ac:dyDescent="0.4">
      <c r="C72" t="s">
        <v>758</v>
      </c>
      <c r="D72" t="s">
        <v>582</v>
      </c>
      <c r="E72">
        <v>11700</v>
      </c>
      <c r="R72" t="s">
        <v>87</v>
      </c>
      <c r="S72" s="2">
        <f t="shared" si="6"/>
        <v>1464680</v>
      </c>
      <c r="T72" s="2">
        <f t="shared" si="7"/>
        <v>1676500</v>
      </c>
      <c r="U72" s="2">
        <f t="shared" si="7"/>
        <v>1066800</v>
      </c>
      <c r="V72" s="2">
        <f t="shared" si="7"/>
        <v>1106000</v>
      </c>
      <c r="W72" s="2">
        <f t="shared" si="7"/>
        <v>1317600</v>
      </c>
      <c r="X72" s="2">
        <f t="shared" si="7"/>
        <v>2156500</v>
      </c>
      <c r="Y72" s="2" cm="1">
        <f t="array" ref="Y72">_xlfn.XLOOKUP(Y$1&amp;$R72,$C$3:$C$1662&amp;$D$3:$D$1662,$E$3:$E$1662,0,0,1)</f>
        <v>9600</v>
      </c>
      <c r="Z72" s="2" cm="1">
        <f t="array" ref="Z72">_xlfn.XLOOKUP(Z$1&amp;$R72,$C$3:$C$1662&amp;$D$3:$D$1662,$E$3:$E$1662,0,0,1)</f>
        <v>16300</v>
      </c>
      <c r="AA72" s="2" cm="1">
        <f t="array" ref="AA72">_xlfn.XLOOKUP(AA$1&amp;$R72,$C$3:$C$1662&amp;$D$3:$D$1662,$E$3:$E$1662,0,0,1)</f>
        <v>1300</v>
      </c>
      <c r="AB72" s="2" cm="1">
        <f t="array" ref="AB72">_xlfn.XLOOKUP(AB$1&amp;$R72,$C$3:$C$1662&amp;$D$3:$D$1662,$E$3:$E$1662,0,0,1)</f>
        <v>16100</v>
      </c>
      <c r="AC72" s="2" cm="1">
        <f t="array" ref="AC72">_xlfn.XLOOKUP(AC$1&amp;$R72,$C$3:$C$1662&amp;$D$3:$D$1662,$E$3:$E$1662,0,0,1)</f>
        <v>9600</v>
      </c>
    </row>
    <row r="73" spans="3:29" x14ac:dyDescent="0.4">
      <c r="C73" t="s">
        <v>758</v>
      </c>
      <c r="D73" t="s">
        <v>583</v>
      </c>
      <c r="E73">
        <v>9600</v>
      </c>
      <c r="R73" t="s">
        <v>202</v>
      </c>
      <c r="S73" s="2">
        <f t="shared" si="6"/>
        <v>1474760</v>
      </c>
      <c r="T73" s="2">
        <f t="shared" si="7"/>
        <v>1685500</v>
      </c>
      <c r="U73" s="2">
        <f t="shared" si="7"/>
        <v>1087500</v>
      </c>
      <c r="V73" s="2">
        <f t="shared" si="7"/>
        <v>1109100</v>
      </c>
      <c r="W73" s="2">
        <f t="shared" si="7"/>
        <v>1329300</v>
      </c>
      <c r="X73" s="2">
        <f t="shared" si="7"/>
        <v>2162400</v>
      </c>
      <c r="Y73" s="2" cm="1">
        <f t="array" ref="Y73">_xlfn.XLOOKUP(Y$1&amp;$R73,$C$3:$C$1662&amp;$D$3:$D$1662,$E$3:$E$1662,0,0,1)</f>
        <v>9000</v>
      </c>
      <c r="Z73" s="2" cm="1">
        <f t="array" ref="Z73">_xlfn.XLOOKUP(Z$1&amp;$R73,$C$3:$C$1662&amp;$D$3:$D$1662,$E$3:$E$1662,0,0,1)</f>
        <v>20700</v>
      </c>
      <c r="AA73" s="2" cm="1">
        <f t="array" ref="AA73">_xlfn.XLOOKUP(AA$1&amp;$R73,$C$3:$C$1662&amp;$D$3:$D$1662,$E$3:$E$1662,0,0,1)</f>
        <v>3100</v>
      </c>
      <c r="AB73" s="2" cm="1">
        <f t="array" ref="AB73">_xlfn.XLOOKUP(AB$1&amp;$R73,$C$3:$C$1662&amp;$D$3:$D$1662,$E$3:$E$1662,0,0,1)</f>
        <v>11700</v>
      </c>
      <c r="AC73" s="2" cm="1">
        <f t="array" ref="AC73">_xlfn.XLOOKUP(AC$1&amp;$R73,$C$3:$C$1662&amp;$D$3:$D$1662,$E$3:$E$1662,0,0,1)</f>
        <v>5900</v>
      </c>
    </row>
    <row r="74" spans="3:29" x14ac:dyDescent="0.4">
      <c r="C74" t="s">
        <v>758</v>
      </c>
      <c r="D74" t="s">
        <v>584</v>
      </c>
      <c r="E74">
        <v>5900</v>
      </c>
      <c r="R74" t="s">
        <v>86</v>
      </c>
      <c r="S74" s="2">
        <f t="shared" si="6"/>
        <v>1484440</v>
      </c>
      <c r="T74" s="2">
        <f t="shared" si="7"/>
        <v>1690300</v>
      </c>
      <c r="U74" s="2">
        <f t="shared" si="7"/>
        <v>1102700</v>
      </c>
      <c r="V74" s="2">
        <f t="shared" si="7"/>
        <v>1111400</v>
      </c>
      <c r="W74" s="2">
        <f t="shared" si="7"/>
        <v>1338200</v>
      </c>
      <c r="X74" s="2">
        <f t="shared" si="7"/>
        <v>2179600</v>
      </c>
      <c r="Y74" s="2" cm="1">
        <f t="array" ref="Y74">_xlfn.XLOOKUP(Y$1&amp;$R74,$C$3:$C$1662&amp;$D$3:$D$1662,$E$3:$E$1662,0,0,1)</f>
        <v>4800</v>
      </c>
      <c r="Z74" s="2" cm="1">
        <f t="array" ref="Z74">_xlfn.XLOOKUP(Z$1&amp;$R74,$C$3:$C$1662&amp;$D$3:$D$1662,$E$3:$E$1662,0,0,1)</f>
        <v>15200</v>
      </c>
      <c r="AA74" s="2" cm="1">
        <f t="array" ref="AA74">_xlfn.XLOOKUP(AA$1&amp;$R74,$C$3:$C$1662&amp;$D$3:$D$1662,$E$3:$E$1662,0,0,1)</f>
        <v>2300</v>
      </c>
      <c r="AB74" s="2" cm="1">
        <f t="array" ref="AB74">_xlfn.XLOOKUP(AB$1&amp;$R74,$C$3:$C$1662&amp;$D$3:$D$1662,$E$3:$E$1662,0,0,1)</f>
        <v>8900</v>
      </c>
      <c r="AC74" s="2" cm="1">
        <f t="array" ref="AC74">_xlfn.XLOOKUP(AC$1&amp;$R74,$C$3:$C$1662&amp;$D$3:$D$1662,$E$3:$E$1662,0,0,1)</f>
        <v>17200</v>
      </c>
    </row>
    <row r="75" spans="3:29" x14ac:dyDescent="0.4">
      <c r="C75" t="s">
        <v>758</v>
      </c>
      <c r="D75" t="s">
        <v>585</v>
      </c>
      <c r="E75">
        <v>17200</v>
      </c>
      <c r="R75" t="s">
        <v>289</v>
      </c>
      <c r="S75" s="2">
        <f t="shared" si="6"/>
        <v>1490840</v>
      </c>
      <c r="T75" s="2">
        <f t="shared" si="7"/>
        <v>1693300</v>
      </c>
      <c r="U75" s="2">
        <f t="shared" si="7"/>
        <v>1109700</v>
      </c>
      <c r="V75" s="2">
        <f t="shared" si="7"/>
        <v>1114500</v>
      </c>
      <c r="W75" s="2">
        <f t="shared" si="7"/>
        <v>1346400</v>
      </c>
      <c r="X75" s="2">
        <f t="shared" si="7"/>
        <v>2190300</v>
      </c>
      <c r="Y75" s="2" cm="1">
        <f t="array" ref="Y75">_xlfn.XLOOKUP(Y$1&amp;$R75,$C$3:$C$1662&amp;$D$3:$D$1662,$E$3:$E$1662,0,0,1)</f>
        <v>3000</v>
      </c>
      <c r="Z75" s="2" cm="1">
        <f t="array" ref="Z75">_xlfn.XLOOKUP(Z$1&amp;$R75,$C$3:$C$1662&amp;$D$3:$D$1662,$E$3:$E$1662,0,0,1)</f>
        <v>7000</v>
      </c>
      <c r="AA75" s="2" cm="1">
        <f t="array" ref="AA75">_xlfn.XLOOKUP(AA$1&amp;$R75,$C$3:$C$1662&amp;$D$3:$D$1662,$E$3:$E$1662,0,0,1)</f>
        <v>3100</v>
      </c>
      <c r="AB75" s="2" cm="1">
        <f t="array" ref="AB75">_xlfn.XLOOKUP(AB$1&amp;$R75,$C$3:$C$1662&amp;$D$3:$D$1662,$E$3:$E$1662,0,0,1)</f>
        <v>8200</v>
      </c>
      <c r="AC75" s="2" cm="1">
        <f t="array" ref="AC75">_xlfn.XLOOKUP(AC$1&amp;$R75,$C$3:$C$1662&amp;$D$3:$D$1662,$E$3:$E$1662,0,0,1)</f>
        <v>10700</v>
      </c>
    </row>
    <row r="76" spans="3:29" x14ac:dyDescent="0.4">
      <c r="C76" t="s">
        <v>758</v>
      </c>
      <c r="D76" t="s">
        <v>586</v>
      </c>
      <c r="E76">
        <v>10700</v>
      </c>
      <c r="R76" t="s">
        <v>295</v>
      </c>
      <c r="S76" s="2">
        <f t="shared" si="6"/>
        <v>1500380</v>
      </c>
      <c r="T76" s="2">
        <f t="shared" si="7"/>
        <v>1704100</v>
      </c>
      <c r="U76" s="2">
        <f t="shared" si="7"/>
        <v>1114000</v>
      </c>
      <c r="V76" s="2">
        <f t="shared" si="7"/>
        <v>1119000</v>
      </c>
      <c r="W76" s="2">
        <f t="shared" si="7"/>
        <v>1370000</v>
      </c>
      <c r="X76" s="2">
        <f t="shared" si="7"/>
        <v>2194800</v>
      </c>
      <c r="Y76" s="2" cm="1">
        <f t="array" ref="Y76">_xlfn.XLOOKUP(Y$1&amp;$R76,$C$3:$C$1662&amp;$D$3:$D$1662,$E$3:$E$1662,0,0,1)</f>
        <v>10800</v>
      </c>
      <c r="Z76" s="2" cm="1">
        <f t="array" ref="Z76">_xlfn.XLOOKUP(Z$1&amp;$R76,$C$3:$C$1662&amp;$D$3:$D$1662,$E$3:$E$1662,0,0,1)</f>
        <v>4300</v>
      </c>
      <c r="AA76" s="2" cm="1">
        <f t="array" ref="AA76">_xlfn.XLOOKUP(AA$1&amp;$R76,$C$3:$C$1662&amp;$D$3:$D$1662,$E$3:$E$1662,0,0,1)</f>
        <v>4500</v>
      </c>
      <c r="AB76" s="2" cm="1">
        <f t="array" ref="AB76">_xlfn.XLOOKUP(AB$1&amp;$R76,$C$3:$C$1662&amp;$D$3:$D$1662,$E$3:$E$1662,0,0,1)</f>
        <v>23600</v>
      </c>
      <c r="AC76" s="2" cm="1">
        <f t="array" ref="AC76">_xlfn.XLOOKUP(AC$1&amp;$R76,$C$3:$C$1662&amp;$D$3:$D$1662,$E$3:$E$1662,0,0,1)</f>
        <v>4500</v>
      </c>
    </row>
    <row r="77" spans="3:29" x14ac:dyDescent="0.4">
      <c r="C77" t="s">
        <v>758</v>
      </c>
      <c r="D77" t="s">
        <v>587</v>
      </c>
      <c r="E77">
        <v>4500</v>
      </c>
      <c r="R77" t="s">
        <v>103</v>
      </c>
      <c r="S77" s="2">
        <f t="shared" si="6"/>
        <v>1511560</v>
      </c>
      <c r="T77" s="2">
        <f t="shared" si="7"/>
        <v>1714400</v>
      </c>
      <c r="U77" s="2">
        <f t="shared" si="7"/>
        <v>1134500</v>
      </c>
      <c r="V77" s="2">
        <f t="shared" si="7"/>
        <v>1120700</v>
      </c>
      <c r="W77" s="2">
        <f t="shared" si="7"/>
        <v>1384500</v>
      </c>
      <c r="X77" s="2">
        <f t="shared" si="7"/>
        <v>2203700</v>
      </c>
      <c r="Y77" s="2" cm="1">
        <f t="array" ref="Y77">_xlfn.XLOOKUP(Y$1&amp;$R77,$C$3:$C$1662&amp;$D$3:$D$1662,$E$3:$E$1662,0,0,1)</f>
        <v>10300</v>
      </c>
      <c r="Z77" s="2" cm="1">
        <f t="array" ref="Z77">_xlfn.XLOOKUP(Z$1&amp;$R77,$C$3:$C$1662&amp;$D$3:$D$1662,$E$3:$E$1662,0,0,1)</f>
        <v>20500</v>
      </c>
      <c r="AA77" s="2" cm="1">
        <f t="array" ref="AA77">_xlfn.XLOOKUP(AA$1&amp;$R77,$C$3:$C$1662&amp;$D$3:$D$1662,$E$3:$E$1662,0,0,1)</f>
        <v>1700</v>
      </c>
      <c r="AB77" s="2" cm="1">
        <f t="array" ref="AB77">_xlfn.XLOOKUP(AB$1&amp;$R77,$C$3:$C$1662&amp;$D$3:$D$1662,$E$3:$E$1662,0,0,1)</f>
        <v>14500</v>
      </c>
      <c r="AC77" s="2" cm="1">
        <f t="array" ref="AC77">_xlfn.XLOOKUP(AC$1&amp;$R77,$C$3:$C$1662&amp;$D$3:$D$1662,$E$3:$E$1662,0,0,1)</f>
        <v>8900</v>
      </c>
    </row>
    <row r="78" spans="3:29" x14ac:dyDescent="0.4">
      <c r="C78" t="s">
        <v>758</v>
      </c>
      <c r="D78" t="s">
        <v>588</v>
      </c>
      <c r="E78">
        <v>8900</v>
      </c>
      <c r="R78" t="s">
        <v>140</v>
      </c>
      <c r="S78" s="2">
        <f t="shared" si="6"/>
        <v>1523040</v>
      </c>
      <c r="T78" s="2">
        <f t="shared" si="7"/>
        <v>1723700</v>
      </c>
      <c r="U78" s="2">
        <f t="shared" si="7"/>
        <v>1139500</v>
      </c>
      <c r="V78" s="2">
        <f t="shared" si="7"/>
        <v>1130000</v>
      </c>
      <c r="W78" s="2">
        <f t="shared" si="7"/>
        <v>1413600</v>
      </c>
      <c r="X78" s="2">
        <f t="shared" si="7"/>
        <v>2208400</v>
      </c>
      <c r="Y78" s="2" cm="1">
        <f t="array" ref="Y78">_xlfn.XLOOKUP(Y$1&amp;$R78,$C$3:$C$1662&amp;$D$3:$D$1662,$E$3:$E$1662,0,0,1)</f>
        <v>9300</v>
      </c>
      <c r="Z78" s="2" cm="1">
        <f t="array" ref="Z78">_xlfn.XLOOKUP(Z$1&amp;$R78,$C$3:$C$1662&amp;$D$3:$D$1662,$E$3:$E$1662,0,0,1)</f>
        <v>5000</v>
      </c>
      <c r="AA78" s="2" cm="1">
        <f t="array" ref="AA78">_xlfn.XLOOKUP(AA$1&amp;$R78,$C$3:$C$1662&amp;$D$3:$D$1662,$E$3:$E$1662,0,0,1)</f>
        <v>9300</v>
      </c>
      <c r="AB78" s="2" cm="1">
        <f t="array" ref="AB78">_xlfn.XLOOKUP(AB$1&amp;$R78,$C$3:$C$1662&amp;$D$3:$D$1662,$E$3:$E$1662,0,0,1)</f>
        <v>29100</v>
      </c>
      <c r="AC78" s="2" cm="1">
        <f t="array" ref="AC78">_xlfn.XLOOKUP(AC$1&amp;$R78,$C$3:$C$1662&amp;$D$3:$D$1662,$E$3:$E$1662,0,0,1)</f>
        <v>4700</v>
      </c>
    </row>
    <row r="79" spans="3:29" x14ac:dyDescent="0.4">
      <c r="C79" t="s">
        <v>758</v>
      </c>
      <c r="D79" t="s">
        <v>589</v>
      </c>
      <c r="E79">
        <v>4700</v>
      </c>
      <c r="R79" t="s">
        <v>134</v>
      </c>
      <c r="S79" s="2">
        <f t="shared" si="6"/>
        <v>1539200</v>
      </c>
      <c r="T79" s="2">
        <f t="shared" si="7"/>
        <v>1736600</v>
      </c>
      <c r="U79" s="2">
        <f t="shared" si="7"/>
        <v>1156700</v>
      </c>
      <c r="V79" s="2">
        <f t="shared" si="7"/>
        <v>1130700</v>
      </c>
      <c r="W79" s="2">
        <f t="shared" si="7"/>
        <v>1453400</v>
      </c>
      <c r="X79" s="2">
        <f t="shared" si="7"/>
        <v>2218600</v>
      </c>
      <c r="Y79" s="2" cm="1">
        <f t="array" ref="Y79">_xlfn.XLOOKUP(Y$1&amp;$R79,$C$3:$C$1662&amp;$D$3:$D$1662,$E$3:$E$1662,0,0,1)</f>
        <v>12900</v>
      </c>
      <c r="Z79" s="2" cm="1">
        <f t="array" ref="Z79">_xlfn.XLOOKUP(Z$1&amp;$R79,$C$3:$C$1662&amp;$D$3:$D$1662,$E$3:$E$1662,0,0,1)</f>
        <v>17200</v>
      </c>
      <c r="AA79" s="2" cm="1">
        <f t="array" ref="AA79">_xlfn.XLOOKUP(AA$1&amp;$R79,$C$3:$C$1662&amp;$D$3:$D$1662,$E$3:$E$1662,0,0,1)</f>
        <v>700</v>
      </c>
      <c r="AB79" s="2" cm="1">
        <f t="array" ref="AB79">_xlfn.XLOOKUP(AB$1&amp;$R79,$C$3:$C$1662&amp;$D$3:$D$1662,$E$3:$E$1662,0,0,1)</f>
        <v>39800</v>
      </c>
      <c r="AC79" s="2" cm="1">
        <f t="array" ref="AC79">_xlfn.XLOOKUP(AC$1&amp;$R79,$C$3:$C$1662&amp;$D$3:$D$1662,$E$3:$E$1662,0,0,1)</f>
        <v>10200</v>
      </c>
    </row>
    <row r="80" spans="3:29" x14ac:dyDescent="0.4">
      <c r="C80" t="s">
        <v>758</v>
      </c>
      <c r="D80" t="s">
        <v>590</v>
      </c>
      <c r="E80">
        <v>10200</v>
      </c>
      <c r="R80" t="s">
        <v>116</v>
      </c>
      <c r="S80" s="2">
        <f t="shared" si="6"/>
        <v>1546100</v>
      </c>
      <c r="T80" s="2">
        <f t="shared" si="7"/>
        <v>1743500</v>
      </c>
      <c r="U80" s="2">
        <f t="shared" si="7"/>
        <v>1160900</v>
      </c>
      <c r="V80" s="2">
        <f t="shared" si="7"/>
        <v>1138800</v>
      </c>
      <c r="W80" s="2">
        <f t="shared" si="7"/>
        <v>1463600</v>
      </c>
      <c r="X80" s="2">
        <f t="shared" si="7"/>
        <v>2223700</v>
      </c>
      <c r="Y80" s="2" cm="1">
        <f t="array" ref="Y80">_xlfn.XLOOKUP(Y$1&amp;$R80,$C$3:$C$1662&amp;$D$3:$D$1662,$E$3:$E$1662,0,0,1)</f>
        <v>6900</v>
      </c>
      <c r="Z80" s="2" cm="1">
        <f t="array" ref="Z80">_xlfn.XLOOKUP(Z$1&amp;$R80,$C$3:$C$1662&amp;$D$3:$D$1662,$E$3:$E$1662,0,0,1)</f>
        <v>4200</v>
      </c>
      <c r="AA80" s="2" cm="1">
        <f t="array" ref="AA80">_xlfn.XLOOKUP(AA$1&amp;$R80,$C$3:$C$1662&amp;$D$3:$D$1662,$E$3:$E$1662,0,0,1)</f>
        <v>8100</v>
      </c>
      <c r="AB80" s="2" cm="1">
        <f t="array" ref="AB80">_xlfn.XLOOKUP(AB$1&amp;$R80,$C$3:$C$1662&amp;$D$3:$D$1662,$E$3:$E$1662,0,0,1)</f>
        <v>10200</v>
      </c>
      <c r="AC80" s="2" cm="1">
        <f t="array" ref="AC80">_xlfn.XLOOKUP(AC$1&amp;$R80,$C$3:$C$1662&amp;$D$3:$D$1662,$E$3:$E$1662,0,0,1)</f>
        <v>5100</v>
      </c>
    </row>
    <row r="81" spans="3:29" x14ac:dyDescent="0.4">
      <c r="C81" t="s">
        <v>758</v>
      </c>
      <c r="D81" t="s">
        <v>591</v>
      </c>
      <c r="E81">
        <v>5100</v>
      </c>
      <c r="R81" t="s">
        <v>132</v>
      </c>
      <c r="S81" s="2">
        <f t="shared" si="6"/>
        <v>1557360</v>
      </c>
      <c r="T81" s="2">
        <f t="shared" si="7"/>
        <v>1757000</v>
      </c>
      <c r="U81" s="2">
        <f t="shared" si="7"/>
        <v>1173000</v>
      </c>
      <c r="V81" s="2">
        <f t="shared" si="7"/>
        <v>1147800</v>
      </c>
      <c r="W81" s="2">
        <f t="shared" si="7"/>
        <v>1478000</v>
      </c>
      <c r="X81" s="2">
        <f t="shared" si="7"/>
        <v>2231000</v>
      </c>
      <c r="Y81" s="2" cm="1">
        <f t="array" ref="Y81">_xlfn.XLOOKUP(Y$1&amp;$R81,$C$3:$C$1662&amp;$D$3:$D$1662,$E$3:$E$1662,0,0,1)</f>
        <v>13500</v>
      </c>
      <c r="Z81" s="2" cm="1">
        <f t="array" ref="Z81">_xlfn.XLOOKUP(Z$1&amp;$R81,$C$3:$C$1662&amp;$D$3:$D$1662,$E$3:$E$1662,0,0,1)</f>
        <v>12100</v>
      </c>
      <c r="AA81" s="2" cm="1">
        <f t="array" ref="AA81">_xlfn.XLOOKUP(AA$1&amp;$R81,$C$3:$C$1662&amp;$D$3:$D$1662,$E$3:$E$1662,0,0,1)</f>
        <v>9000</v>
      </c>
      <c r="AB81" s="2" cm="1">
        <f t="array" ref="AB81">_xlfn.XLOOKUP(AB$1&amp;$R81,$C$3:$C$1662&amp;$D$3:$D$1662,$E$3:$E$1662,0,0,1)</f>
        <v>14400</v>
      </c>
      <c r="AC81" s="2" cm="1">
        <f t="array" ref="AC81">_xlfn.XLOOKUP(AC$1&amp;$R81,$C$3:$C$1662&amp;$D$3:$D$1662,$E$3:$E$1662,0,0,1)</f>
        <v>7300</v>
      </c>
    </row>
    <row r="82" spans="3:29" x14ac:dyDescent="0.4">
      <c r="C82" t="s">
        <v>758</v>
      </c>
      <c r="D82" t="s">
        <v>592</v>
      </c>
      <c r="E82">
        <v>7300</v>
      </c>
      <c r="R82" t="s">
        <v>296</v>
      </c>
      <c r="S82" s="2">
        <f t="shared" si="6"/>
        <v>1566940</v>
      </c>
      <c r="T82" s="2">
        <f t="shared" si="7"/>
        <v>1766100</v>
      </c>
      <c r="U82" s="2">
        <f t="shared" si="7"/>
        <v>1179900</v>
      </c>
      <c r="V82" s="2">
        <f t="shared" si="7"/>
        <v>1153600</v>
      </c>
      <c r="W82" s="2">
        <f t="shared" si="7"/>
        <v>1491300</v>
      </c>
      <c r="X82" s="2">
        <f t="shared" si="7"/>
        <v>2243800</v>
      </c>
      <c r="Y82" s="2" cm="1">
        <f t="array" ref="Y82">_xlfn.XLOOKUP(Y$1&amp;$R82,$C$3:$C$1662&amp;$D$3:$D$1662,$E$3:$E$1662,0,0,1)</f>
        <v>9100</v>
      </c>
      <c r="Z82" s="2" cm="1">
        <f t="array" ref="Z82">_xlfn.XLOOKUP(Z$1&amp;$R82,$C$3:$C$1662&amp;$D$3:$D$1662,$E$3:$E$1662,0,0,1)</f>
        <v>6900</v>
      </c>
      <c r="AA82" s="2" cm="1">
        <f t="array" ref="AA82">_xlfn.XLOOKUP(AA$1&amp;$R82,$C$3:$C$1662&amp;$D$3:$D$1662,$E$3:$E$1662,0,0,1)</f>
        <v>5800</v>
      </c>
      <c r="AB82" s="2" cm="1">
        <f t="array" ref="AB82">_xlfn.XLOOKUP(AB$1&amp;$R82,$C$3:$C$1662&amp;$D$3:$D$1662,$E$3:$E$1662,0,0,1)</f>
        <v>13300</v>
      </c>
      <c r="AC82" s="2" cm="1">
        <f t="array" ref="AC82">_xlfn.XLOOKUP(AC$1&amp;$R82,$C$3:$C$1662&amp;$D$3:$D$1662,$E$3:$E$1662,0,0,1)</f>
        <v>12800</v>
      </c>
    </row>
    <row r="83" spans="3:29" x14ac:dyDescent="0.4">
      <c r="C83" t="s">
        <v>758</v>
      </c>
      <c r="D83" t="s">
        <v>593</v>
      </c>
      <c r="E83">
        <v>12800</v>
      </c>
      <c r="R83" t="s">
        <v>94</v>
      </c>
      <c r="S83" s="2">
        <f t="shared" si="6"/>
        <v>1574780</v>
      </c>
      <c r="T83" s="2">
        <f t="shared" si="7"/>
        <v>1769700</v>
      </c>
      <c r="U83" s="2">
        <f t="shared" si="7"/>
        <v>1184500</v>
      </c>
      <c r="V83" s="2">
        <f t="shared" si="7"/>
        <v>1162800</v>
      </c>
      <c r="W83" s="2">
        <f t="shared" si="7"/>
        <v>1500700</v>
      </c>
      <c r="X83" s="2">
        <f t="shared" si="7"/>
        <v>2256200</v>
      </c>
      <c r="Y83" s="2" cm="1">
        <f t="array" ref="Y83">_xlfn.XLOOKUP(Y$1&amp;$R83,$C$3:$C$1662&amp;$D$3:$D$1662,$E$3:$E$1662,0,0,1)</f>
        <v>3600</v>
      </c>
      <c r="Z83" s="2" cm="1">
        <f t="array" ref="Z83">_xlfn.XLOOKUP(Z$1&amp;$R83,$C$3:$C$1662&amp;$D$3:$D$1662,$E$3:$E$1662,0,0,1)</f>
        <v>4600</v>
      </c>
      <c r="AA83" s="2" cm="1">
        <f t="array" ref="AA83">_xlfn.XLOOKUP(AA$1&amp;$R83,$C$3:$C$1662&amp;$D$3:$D$1662,$E$3:$E$1662,0,0,1)</f>
        <v>9200</v>
      </c>
      <c r="AB83" s="2" cm="1">
        <f t="array" ref="AB83">_xlfn.XLOOKUP(AB$1&amp;$R83,$C$3:$C$1662&amp;$D$3:$D$1662,$E$3:$E$1662,0,0,1)</f>
        <v>9400</v>
      </c>
      <c r="AC83" s="2" cm="1">
        <f t="array" ref="AC83">_xlfn.XLOOKUP(AC$1&amp;$R83,$C$3:$C$1662&amp;$D$3:$D$1662,$E$3:$E$1662,0,0,1)</f>
        <v>12400</v>
      </c>
    </row>
    <row r="84" spans="3:29" x14ac:dyDescent="0.4">
      <c r="C84" t="s">
        <v>758</v>
      </c>
      <c r="D84" t="s">
        <v>594</v>
      </c>
      <c r="E84">
        <v>12400</v>
      </c>
      <c r="R84" t="s">
        <v>93</v>
      </c>
      <c r="S84" s="2">
        <f t="shared" si="6"/>
        <v>1581600</v>
      </c>
      <c r="T84" s="2">
        <f t="shared" ref="T84:X99" si="8">T83+Y84</f>
        <v>1773100</v>
      </c>
      <c r="U84" s="2">
        <f t="shared" si="8"/>
        <v>1192200</v>
      </c>
      <c r="V84" s="2">
        <f t="shared" si="8"/>
        <v>1170400</v>
      </c>
      <c r="W84" s="2">
        <f t="shared" si="8"/>
        <v>1507800</v>
      </c>
      <c r="X84" s="2">
        <f t="shared" si="8"/>
        <v>2264500</v>
      </c>
      <c r="Y84" s="2" cm="1">
        <f t="array" ref="Y84">_xlfn.XLOOKUP(Y$1&amp;$R84,$C$3:$C$1662&amp;$D$3:$D$1662,$E$3:$E$1662,0,0,1)</f>
        <v>3400</v>
      </c>
      <c r="Z84" s="2" cm="1">
        <f t="array" ref="Z84">_xlfn.XLOOKUP(Z$1&amp;$R84,$C$3:$C$1662&amp;$D$3:$D$1662,$E$3:$E$1662,0,0,1)</f>
        <v>7700</v>
      </c>
      <c r="AA84" s="2" cm="1">
        <f t="array" ref="AA84">_xlfn.XLOOKUP(AA$1&amp;$R84,$C$3:$C$1662&amp;$D$3:$D$1662,$E$3:$E$1662,0,0,1)</f>
        <v>7600</v>
      </c>
      <c r="AB84" s="2" cm="1">
        <f t="array" ref="AB84">_xlfn.XLOOKUP(AB$1&amp;$R84,$C$3:$C$1662&amp;$D$3:$D$1662,$E$3:$E$1662,0,0,1)</f>
        <v>7100</v>
      </c>
      <c r="AC84" s="2" cm="1">
        <f t="array" ref="AC84">_xlfn.XLOOKUP(AC$1&amp;$R84,$C$3:$C$1662&amp;$D$3:$D$1662,$E$3:$E$1662,0,0,1)</f>
        <v>8300</v>
      </c>
    </row>
    <row r="85" spans="3:29" x14ac:dyDescent="0.4">
      <c r="C85" t="s">
        <v>758</v>
      </c>
      <c r="D85" t="s">
        <v>595</v>
      </c>
      <c r="E85">
        <v>8300</v>
      </c>
      <c r="R85" t="s">
        <v>229</v>
      </c>
      <c r="S85" s="2">
        <f t="shared" si="6"/>
        <v>1593520</v>
      </c>
      <c r="T85" s="2">
        <f t="shared" si="8"/>
        <v>1775900</v>
      </c>
      <c r="U85" s="2">
        <f t="shared" si="8"/>
        <v>1212100</v>
      </c>
      <c r="V85" s="2">
        <f t="shared" si="8"/>
        <v>1181000</v>
      </c>
      <c r="W85" s="2">
        <f t="shared" si="8"/>
        <v>1520100</v>
      </c>
      <c r="X85" s="2">
        <f t="shared" si="8"/>
        <v>2278500</v>
      </c>
      <c r="Y85" s="2" cm="1">
        <f t="array" ref="Y85">_xlfn.XLOOKUP(Y$1&amp;$R85,$C$3:$C$1662&amp;$D$3:$D$1662,$E$3:$E$1662,0,0,1)</f>
        <v>2800</v>
      </c>
      <c r="Z85" s="2" cm="1">
        <f t="array" ref="Z85">_xlfn.XLOOKUP(Z$1&amp;$R85,$C$3:$C$1662&amp;$D$3:$D$1662,$E$3:$E$1662,0,0,1)</f>
        <v>19900</v>
      </c>
      <c r="AA85" s="2" cm="1">
        <f t="array" ref="AA85">_xlfn.XLOOKUP(AA$1&amp;$R85,$C$3:$C$1662&amp;$D$3:$D$1662,$E$3:$E$1662,0,0,1)</f>
        <v>10600</v>
      </c>
      <c r="AB85" s="2" cm="1">
        <f t="array" ref="AB85">_xlfn.XLOOKUP(AB$1&amp;$R85,$C$3:$C$1662&amp;$D$3:$D$1662,$E$3:$E$1662,0,0,1)</f>
        <v>12300</v>
      </c>
      <c r="AC85" s="2" cm="1">
        <f t="array" ref="AC85">_xlfn.XLOOKUP(AC$1&amp;$R85,$C$3:$C$1662&amp;$D$3:$D$1662,$E$3:$E$1662,0,0,1)</f>
        <v>14000</v>
      </c>
    </row>
    <row r="86" spans="3:29" x14ac:dyDescent="0.4">
      <c r="C86" t="s">
        <v>758</v>
      </c>
      <c r="D86" t="s">
        <v>596</v>
      </c>
      <c r="E86">
        <v>14000</v>
      </c>
      <c r="R86" t="s">
        <v>250</v>
      </c>
      <c r="S86" s="2">
        <f t="shared" si="6"/>
        <v>1604240</v>
      </c>
      <c r="T86" s="2">
        <f t="shared" si="8"/>
        <v>1785600</v>
      </c>
      <c r="U86" s="2">
        <f t="shared" si="8"/>
        <v>1235400</v>
      </c>
      <c r="V86" s="2">
        <f t="shared" si="8"/>
        <v>1182900</v>
      </c>
      <c r="W86" s="2">
        <f t="shared" si="8"/>
        <v>1527800</v>
      </c>
      <c r="X86" s="2">
        <f t="shared" si="8"/>
        <v>2289500</v>
      </c>
      <c r="Y86" s="2" cm="1">
        <f t="array" ref="Y86">_xlfn.XLOOKUP(Y$1&amp;$R86,$C$3:$C$1662&amp;$D$3:$D$1662,$E$3:$E$1662,0,0,1)</f>
        <v>9700</v>
      </c>
      <c r="Z86" s="2" cm="1">
        <f t="array" ref="Z86">_xlfn.XLOOKUP(Z$1&amp;$R86,$C$3:$C$1662&amp;$D$3:$D$1662,$E$3:$E$1662,0,0,1)</f>
        <v>23300</v>
      </c>
      <c r="AA86" s="2" cm="1">
        <f t="array" ref="AA86">_xlfn.XLOOKUP(AA$1&amp;$R86,$C$3:$C$1662&amp;$D$3:$D$1662,$E$3:$E$1662,0,0,1)</f>
        <v>1900</v>
      </c>
      <c r="AB86" s="2" cm="1">
        <f t="array" ref="AB86">_xlfn.XLOOKUP(AB$1&amp;$R86,$C$3:$C$1662&amp;$D$3:$D$1662,$E$3:$E$1662,0,0,1)</f>
        <v>7700</v>
      </c>
      <c r="AC86" s="2" cm="1">
        <f t="array" ref="AC86">_xlfn.XLOOKUP(AC$1&amp;$R86,$C$3:$C$1662&amp;$D$3:$D$1662,$E$3:$E$1662,0,0,1)</f>
        <v>11000</v>
      </c>
    </row>
    <row r="87" spans="3:29" x14ac:dyDescent="0.4">
      <c r="C87" t="s">
        <v>758</v>
      </c>
      <c r="D87" t="s">
        <v>597</v>
      </c>
      <c r="E87">
        <v>11000</v>
      </c>
      <c r="R87" t="s">
        <v>127</v>
      </c>
      <c r="S87" s="2">
        <f t="shared" si="6"/>
        <v>1614320</v>
      </c>
      <c r="T87" s="2">
        <f t="shared" si="8"/>
        <v>1788500</v>
      </c>
      <c r="U87" s="2">
        <f t="shared" si="8"/>
        <v>1264900</v>
      </c>
      <c r="V87" s="2">
        <f t="shared" si="8"/>
        <v>1184400</v>
      </c>
      <c r="W87" s="2">
        <f t="shared" si="8"/>
        <v>1534500</v>
      </c>
      <c r="X87" s="2">
        <f t="shared" si="8"/>
        <v>2299300</v>
      </c>
      <c r="Y87" s="2" cm="1">
        <f t="array" ref="Y87">_xlfn.XLOOKUP(Y$1&amp;$R87,$C$3:$C$1662&amp;$D$3:$D$1662,$E$3:$E$1662,0,0,1)</f>
        <v>2900</v>
      </c>
      <c r="Z87" s="2" cm="1">
        <f t="array" ref="Z87">_xlfn.XLOOKUP(Z$1&amp;$R87,$C$3:$C$1662&amp;$D$3:$D$1662,$E$3:$E$1662,0,0,1)</f>
        <v>29500</v>
      </c>
      <c r="AA87" s="2" cm="1">
        <f t="array" ref="AA87">_xlfn.XLOOKUP(AA$1&amp;$R87,$C$3:$C$1662&amp;$D$3:$D$1662,$E$3:$E$1662,0,0,1)</f>
        <v>1500</v>
      </c>
      <c r="AB87" s="2" cm="1">
        <f t="array" ref="AB87">_xlfn.XLOOKUP(AB$1&amp;$R87,$C$3:$C$1662&amp;$D$3:$D$1662,$E$3:$E$1662,0,0,1)</f>
        <v>6700</v>
      </c>
      <c r="AC87" s="2" cm="1">
        <f t="array" ref="AC87">_xlfn.XLOOKUP(AC$1&amp;$R87,$C$3:$C$1662&amp;$D$3:$D$1662,$E$3:$E$1662,0,0,1)</f>
        <v>9800</v>
      </c>
    </row>
    <row r="88" spans="3:29" x14ac:dyDescent="0.4">
      <c r="C88" t="s">
        <v>758</v>
      </c>
      <c r="D88" t="s">
        <v>598</v>
      </c>
      <c r="E88">
        <v>9800</v>
      </c>
      <c r="R88" t="s">
        <v>151</v>
      </c>
      <c r="S88" s="2">
        <f t="shared" si="6"/>
        <v>1623120</v>
      </c>
      <c r="T88" s="2">
        <f t="shared" si="8"/>
        <v>1791500</v>
      </c>
      <c r="U88" s="2">
        <f t="shared" si="8"/>
        <v>1269200</v>
      </c>
      <c r="V88" s="2">
        <f t="shared" si="8"/>
        <v>1188500</v>
      </c>
      <c r="W88" s="2">
        <f t="shared" si="8"/>
        <v>1549400</v>
      </c>
      <c r="X88" s="2">
        <f t="shared" si="8"/>
        <v>2317000</v>
      </c>
      <c r="Y88" s="2" cm="1">
        <f t="array" ref="Y88">_xlfn.XLOOKUP(Y$1&amp;$R88,$C$3:$C$1662&amp;$D$3:$D$1662,$E$3:$E$1662,0,0,1)</f>
        <v>3000</v>
      </c>
      <c r="Z88" s="2" cm="1">
        <f t="array" ref="Z88">_xlfn.XLOOKUP(Z$1&amp;$R88,$C$3:$C$1662&amp;$D$3:$D$1662,$E$3:$E$1662,0,0,1)</f>
        <v>4300</v>
      </c>
      <c r="AA88" s="2" cm="1">
        <f t="array" ref="AA88">_xlfn.XLOOKUP(AA$1&amp;$R88,$C$3:$C$1662&amp;$D$3:$D$1662,$E$3:$E$1662,0,0,1)</f>
        <v>4100</v>
      </c>
      <c r="AB88" s="2" cm="1">
        <f t="array" ref="AB88">_xlfn.XLOOKUP(AB$1&amp;$R88,$C$3:$C$1662&amp;$D$3:$D$1662,$E$3:$E$1662,0,0,1)</f>
        <v>14900</v>
      </c>
      <c r="AC88" s="2" cm="1">
        <f t="array" ref="AC88">_xlfn.XLOOKUP(AC$1&amp;$R88,$C$3:$C$1662&amp;$D$3:$D$1662,$E$3:$E$1662,0,0,1)</f>
        <v>17700</v>
      </c>
    </row>
    <row r="89" spans="3:29" x14ac:dyDescent="0.4">
      <c r="C89" t="s">
        <v>758</v>
      </c>
      <c r="D89" t="s">
        <v>599</v>
      </c>
      <c r="E89">
        <v>17700</v>
      </c>
      <c r="R89" t="s">
        <v>95</v>
      </c>
      <c r="S89" s="2">
        <f t="shared" si="6"/>
        <v>1631220</v>
      </c>
      <c r="T89" s="2">
        <f t="shared" si="8"/>
        <v>1801000</v>
      </c>
      <c r="U89" s="2">
        <f t="shared" si="8"/>
        <v>1276900</v>
      </c>
      <c r="V89" s="2">
        <f t="shared" si="8"/>
        <v>1191400</v>
      </c>
      <c r="W89" s="2">
        <f t="shared" si="8"/>
        <v>1557800</v>
      </c>
      <c r="X89" s="2">
        <f t="shared" si="8"/>
        <v>2329000</v>
      </c>
      <c r="Y89" s="2" cm="1">
        <f t="array" ref="Y89">_xlfn.XLOOKUP(Y$1&amp;$R89,$C$3:$C$1662&amp;$D$3:$D$1662,$E$3:$E$1662,0,0,1)</f>
        <v>9500</v>
      </c>
      <c r="Z89" s="2" cm="1">
        <f t="array" ref="Z89">_xlfn.XLOOKUP(Z$1&amp;$R89,$C$3:$C$1662&amp;$D$3:$D$1662,$E$3:$E$1662,0,0,1)</f>
        <v>7700</v>
      </c>
      <c r="AA89" s="2" cm="1">
        <f t="array" ref="AA89">_xlfn.XLOOKUP(AA$1&amp;$R89,$C$3:$C$1662&amp;$D$3:$D$1662,$E$3:$E$1662,0,0,1)</f>
        <v>2900</v>
      </c>
      <c r="AB89" s="2" cm="1">
        <f t="array" ref="AB89">_xlfn.XLOOKUP(AB$1&amp;$R89,$C$3:$C$1662&amp;$D$3:$D$1662,$E$3:$E$1662,0,0,1)</f>
        <v>8400</v>
      </c>
      <c r="AC89" s="2" cm="1">
        <f t="array" ref="AC89">_xlfn.XLOOKUP(AC$1&amp;$R89,$C$3:$C$1662&amp;$D$3:$D$1662,$E$3:$E$1662,0,0,1)</f>
        <v>12000</v>
      </c>
    </row>
    <row r="90" spans="3:29" x14ac:dyDescent="0.4">
      <c r="C90" t="s">
        <v>758</v>
      </c>
      <c r="D90" t="s">
        <v>600</v>
      </c>
      <c r="E90">
        <v>12000</v>
      </c>
      <c r="R90" t="s">
        <v>165</v>
      </c>
      <c r="S90" s="2">
        <f t="shared" si="6"/>
        <v>1642600</v>
      </c>
      <c r="T90" s="2">
        <f t="shared" si="8"/>
        <v>1822100</v>
      </c>
      <c r="U90" s="2">
        <f t="shared" si="8"/>
        <v>1281500</v>
      </c>
      <c r="V90" s="2">
        <f t="shared" si="8"/>
        <v>1198400</v>
      </c>
      <c r="W90" s="2">
        <f t="shared" si="8"/>
        <v>1564200</v>
      </c>
      <c r="X90" s="2">
        <f t="shared" si="8"/>
        <v>2346800</v>
      </c>
      <c r="Y90" s="2" cm="1">
        <f t="array" ref="Y90">_xlfn.XLOOKUP(Y$1&amp;$R90,$C$3:$C$1662&amp;$D$3:$D$1662,$E$3:$E$1662,0,0,1)</f>
        <v>21100</v>
      </c>
      <c r="Z90" s="2" cm="1">
        <f t="array" ref="Z90">_xlfn.XLOOKUP(Z$1&amp;$R90,$C$3:$C$1662&amp;$D$3:$D$1662,$E$3:$E$1662,0,0,1)</f>
        <v>4600</v>
      </c>
      <c r="AA90" s="2" cm="1">
        <f t="array" ref="AA90">_xlfn.XLOOKUP(AA$1&amp;$R90,$C$3:$C$1662&amp;$D$3:$D$1662,$E$3:$E$1662,0,0,1)</f>
        <v>7000</v>
      </c>
      <c r="AB90" s="2" cm="1">
        <f t="array" ref="AB90">_xlfn.XLOOKUP(AB$1&amp;$R90,$C$3:$C$1662&amp;$D$3:$D$1662,$E$3:$E$1662,0,0,1)</f>
        <v>6400</v>
      </c>
      <c r="AC90" s="2" cm="1">
        <f t="array" ref="AC90">_xlfn.XLOOKUP(AC$1&amp;$R90,$C$3:$C$1662&amp;$D$3:$D$1662,$E$3:$E$1662,0,0,1)</f>
        <v>17800</v>
      </c>
    </row>
    <row r="91" spans="3:29" x14ac:dyDescent="0.4">
      <c r="C91" t="s">
        <v>758</v>
      </c>
      <c r="D91" t="s">
        <v>601</v>
      </c>
      <c r="E91">
        <v>17800</v>
      </c>
      <c r="R91" t="s">
        <v>150</v>
      </c>
      <c r="S91" s="2">
        <f t="shared" si="6"/>
        <v>1654080</v>
      </c>
      <c r="T91" s="2">
        <f t="shared" si="8"/>
        <v>1831500</v>
      </c>
      <c r="U91" s="2">
        <f t="shared" si="8"/>
        <v>1300500</v>
      </c>
      <c r="V91" s="2">
        <f t="shared" si="8"/>
        <v>1208300</v>
      </c>
      <c r="W91" s="2">
        <f t="shared" si="8"/>
        <v>1572600</v>
      </c>
      <c r="X91" s="2">
        <f t="shared" si="8"/>
        <v>2357500</v>
      </c>
      <c r="Y91" s="2" cm="1">
        <f t="array" ref="Y91">_xlfn.XLOOKUP(Y$1&amp;$R91,$C$3:$C$1662&amp;$D$3:$D$1662,$E$3:$E$1662,0,0,1)</f>
        <v>9400</v>
      </c>
      <c r="Z91" s="2" cm="1">
        <f t="array" ref="Z91">_xlfn.XLOOKUP(Z$1&amp;$R91,$C$3:$C$1662&amp;$D$3:$D$1662,$E$3:$E$1662,0,0,1)</f>
        <v>19000</v>
      </c>
      <c r="AA91" s="2" cm="1">
        <f t="array" ref="AA91">_xlfn.XLOOKUP(AA$1&amp;$R91,$C$3:$C$1662&amp;$D$3:$D$1662,$E$3:$E$1662,0,0,1)</f>
        <v>9900</v>
      </c>
      <c r="AB91" s="2" cm="1">
        <f t="array" ref="AB91">_xlfn.XLOOKUP(AB$1&amp;$R91,$C$3:$C$1662&amp;$D$3:$D$1662,$E$3:$E$1662,0,0,1)</f>
        <v>8400</v>
      </c>
      <c r="AC91" s="2" cm="1">
        <f t="array" ref="AC91">_xlfn.XLOOKUP(AC$1&amp;$R91,$C$3:$C$1662&amp;$D$3:$D$1662,$E$3:$E$1662,0,0,1)</f>
        <v>10700</v>
      </c>
    </row>
    <row r="92" spans="3:29" x14ac:dyDescent="0.4">
      <c r="C92" t="s">
        <v>758</v>
      </c>
      <c r="D92" t="s">
        <v>602</v>
      </c>
      <c r="E92">
        <v>10700</v>
      </c>
      <c r="R92" t="s">
        <v>164</v>
      </c>
      <c r="S92" s="2">
        <f t="shared" si="6"/>
        <v>1664120</v>
      </c>
      <c r="T92" s="2">
        <f t="shared" si="8"/>
        <v>1837400</v>
      </c>
      <c r="U92" s="2">
        <f t="shared" si="8"/>
        <v>1317100</v>
      </c>
      <c r="V92" s="2">
        <f t="shared" si="8"/>
        <v>1219200</v>
      </c>
      <c r="W92" s="2">
        <f t="shared" si="8"/>
        <v>1580100</v>
      </c>
      <c r="X92" s="2">
        <f t="shared" si="8"/>
        <v>2366800</v>
      </c>
      <c r="Y92" s="2" cm="1">
        <f t="array" ref="Y92">_xlfn.XLOOKUP(Y$1&amp;$R92,$C$3:$C$1662&amp;$D$3:$D$1662,$E$3:$E$1662,0,0,1)</f>
        <v>5900</v>
      </c>
      <c r="Z92" s="2" cm="1">
        <f t="array" ref="Z92">_xlfn.XLOOKUP(Z$1&amp;$R92,$C$3:$C$1662&amp;$D$3:$D$1662,$E$3:$E$1662,0,0,1)</f>
        <v>16600</v>
      </c>
      <c r="AA92" s="2" cm="1">
        <f t="array" ref="AA92">_xlfn.XLOOKUP(AA$1&amp;$R92,$C$3:$C$1662&amp;$D$3:$D$1662,$E$3:$E$1662,0,0,1)</f>
        <v>10900</v>
      </c>
      <c r="AB92" s="2" cm="1">
        <f t="array" ref="AB92">_xlfn.XLOOKUP(AB$1&amp;$R92,$C$3:$C$1662&amp;$D$3:$D$1662,$E$3:$E$1662,0,0,1)</f>
        <v>7500</v>
      </c>
      <c r="AC92" s="2" cm="1">
        <f t="array" ref="AC92">_xlfn.XLOOKUP(AC$1&amp;$R92,$C$3:$C$1662&amp;$D$3:$D$1662,$E$3:$E$1662,0,0,1)</f>
        <v>9300</v>
      </c>
    </row>
    <row r="93" spans="3:29" x14ac:dyDescent="0.4">
      <c r="C93" t="s">
        <v>758</v>
      </c>
      <c r="D93" t="s">
        <v>603</v>
      </c>
      <c r="E93">
        <v>9300</v>
      </c>
      <c r="R93" t="s">
        <v>20</v>
      </c>
      <c r="S93" s="2">
        <f t="shared" si="6"/>
        <v>1681840</v>
      </c>
      <c r="T93" s="2">
        <f t="shared" si="8"/>
        <v>1846100</v>
      </c>
      <c r="U93" s="2">
        <f t="shared" si="8"/>
        <v>1366600</v>
      </c>
      <c r="V93" s="2">
        <f t="shared" si="8"/>
        <v>1222500</v>
      </c>
      <c r="W93" s="2">
        <f t="shared" si="8"/>
        <v>1591200</v>
      </c>
      <c r="X93" s="2">
        <f t="shared" si="8"/>
        <v>2382800</v>
      </c>
      <c r="Y93" s="2" cm="1">
        <f t="array" ref="Y93">_xlfn.XLOOKUP(Y$1&amp;$R93,$C$3:$C$1662&amp;$D$3:$D$1662,$E$3:$E$1662,0,0,1)</f>
        <v>8700</v>
      </c>
      <c r="Z93" s="2" cm="1">
        <f t="array" ref="Z93">_xlfn.XLOOKUP(Z$1&amp;$R93,$C$3:$C$1662&amp;$D$3:$D$1662,$E$3:$E$1662,0,0,1)</f>
        <v>49500</v>
      </c>
      <c r="AA93" s="2" cm="1">
        <f t="array" ref="AA93">_xlfn.XLOOKUP(AA$1&amp;$R93,$C$3:$C$1662&amp;$D$3:$D$1662,$E$3:$E$1662,0,0,1)</f>
        <v>3300</v>
      </c>
      <c r="AB93" s="2" cm="1">
        <f t="array" ref="AB93">_xlfn.XLOOKUP(AB$1&amp;$R93,$C$3:$C$1662&amp;$D$3:$D$1662,$E$3:$E$1662,0,0,1)</f>
        <v>11100</v>
      </c>
      <c r="AC93" s="2" cm="1">
        <f t="array" ref="AC93">_xlfn.XLOOKUP(AC$1&amp;$R93,$C$3:$C$1662&amp;$D$3:$D$1662,$E$3:$E$1662,0,0,1)</f>
        <v>16000</v>
      </c>
    </row>
    <row r="94" spans="3:29" x14ac:dyDescent="0.4">
      <c r="C94" t="s">
        <v>758</v>
      </c>
      <c r="D94" t="s">
        <v>604</v>
      </c>
      <c r="E94">
        <v>16000</v>
      </c>
      <c r="R94" t="s">
        <v>297</v>
      </c>
      <c r="S94" s="2">
        <f t="shared" si="6"/>
        <v>1687820</v>
      </c>
      <c r="T94" s="2">
        <f t="shared" si="8"/>
        <v>1849700</v>
      </c>
      <c r="U94" s="2">
        <f t="shared" si="8"/>
        <v>1377500</v>
      </c>
      <c r="V94" s="2">
        <f t="shared" si="8"/>
        <v>1225600</v>
      </c>
      <c r="W94" s="2">
        <f t="shared" si="8"/>
        <v>1597300</v>
      </c>
      <c r="X94" s="2">
        <f t="shared" si="8"/>
        <v>2389000</v>
      </c>
      <c r="Y94" s="2" cm="1">
        <f t="array" ref="Y94">_xlfn.XLOOKUP(Y$1&amp;$R94,$C$3:$C$1662&amp;$D$3:$D$1662,$E$3:$E$1662,0,0,1)</f>
        <v>3600</v>
      </c>
      <c r="Z94" s="2" cm="1">
        <f t="array" ref="Z94">_xlfn.XLOOKUP(Z$1&amp;$R94,$C$3:$C$1662&amp;$D$3:$D$1662,$E$3:$E$1662,0,0,1)</f>
        <v>10900</v>
      </c>
      <c r="AA94" s="2" cm="1">
        <f t="array" ref="AA94">_xlfn.XLOOKUP(AA$1&amp;$R94,$C$3:$C$1662&amp;$D$3:$D$1662,$E$3:$E$1662,0,0,1)</f>
        <v>3100</v>
      </c>
      <c r="AB94" s="2" cm="1">
        <f t="array" ref="AB94">_xlfn.XLOOKUP(AB$1&amp;$R94,$C$3:$C$1662&amp;$D$3:$D$1662,$E$3:$E$1662,0,0,1)</f>
        <v>6100</v>
      </c>
      <c r="AC94" s="2" cm="1">
        <f t="array" ref="AC94">_xlfn.XLOOKUP(AC$1&amp;$R94,$C$3:$C$1662&amp;$D$3:$D$1662,$E$3:$E$1662,0,0,1)</f>
        <v>6200</v>
      </c>
    </row>
    <row r="95" spans="3:29" x14ac:dyDescent="0.4">
      <c r="C95" t="s">
        <v>758</v>
      </c>
      <c r="D95" t="s">
        <v>605</v>
      </c>
      <c r="E95">
        <v>6200</v>
      </c>
      <c r="R95" t="s">
        <v>15</v>
      </c>
      <c r="S95" s="2">
        <f t="shared" si="6"/>
        <v>1696840</v>
      </c>
      <c r="T95" s="2">
        <f t="shared" si="8"/>
        <v>1853400</v>
      </c>
      <c r="U95" s="2">
        <f t="shared" si="8"/>
        <v>1392700</v>
      </c>
      <c r="V95" s="2">
        <f t="shared" si="8"/>
        <v>1228500</v>
      </c>
      <c r="W95" s="2">
        <f t="shared" si="8"/>
        <v>1605600</v>
      </c>
      <c r="X95" s="2">
        <f t="shared" si="8"/>
        <v>2404000</v>
      </c>
      <c r="Y95" s="2" cm="1">
        <f t="array" ref="Y95">_xlfn.XLOOKUP(Y$1&amp;$R95,$C$3:$C$1662&amp;$D$3:$D$1662,$E$3:$E$1662,0,0,1)</f>
        <v>3700</v>
      </c>
      <c r="Z95" s="2" cm="1">
        <f t="array" ref="Z95">_xlfn.XLOOKUP(Z$1&amp;$R95,$C$3:$C$1662&amp;$D$3:$D$1662,$E$3:$E$1662,0,0,1)</f>
        <v>15200</v>
      </c>
      <c r="AA95" s="2" cm="1">
        <f t="array" ref="AA95">_xlfn.XLOOKUP(AA$1&amp;$R95,$C$3:$C$1662&amp;$D$3:$D$1662,$E$3:$E$1662,0,0,1)</f>
        <v>2900</v>
      </c>
      <c r="AB95" s="2" cm="1">
        <f t="array" ref="AB95">_xlfn.XLOOKUP(AB$1&amp;$R95,$C$3:$C$1662&amp;$D$3:$D$1662,$E$3:$E$1662,0,0,1)</f>
        <v>8300</v>
      </c>
      <c r="AC95" s="2" cm="1">
        <f t="array" ref="AC95">_xlfn.XLOOKUP(AC$1&amp;$R95,$C$3:$C$1662&amp;$D$3:$D$1662,$E$3:$E$1662,0,0,1)</f>
        <v>15000</v>
      </c>
    </row>
    <row r="96" spans="3:29" x14ac:dyDescent="0.4">
      <c r="C96" t="s">
        <v>758</v>
      </c>
      <c r="D96" t="s">
        <v>606</v>
      </c>
      <c r="E96">
        <v>15000</v>
      </c>
      <c r="R96" t="s">
        <v>298</v>
      </c>
      <c r="S96" s="2">
        <f t="shared" si="6"/>
        <v>1712280</v>
      </c>
      <c r="T96" s="2">
        <f t="shared" si="8"/>
        <v>1862700</v>
      </c>
      <c r="U96" s="2">
        <f t="shared" si="8"/>
        <v>1428700</v>
      </c>
      <c r="V96" s="2">
        <f t="shared" si="8"/>
        <v>1232700</v>
      </c>
      <c r="W96" s="2">
        <f t="shared" si="8"/>
        <v>1622600</v>
      </c>
      <c r="X96" s="2">
        <f t="shared" si="8"/>
        <v>2414700</v>
      </c>
      <c r="Y96" s="2" cm="1">
        <f t="array" ref="Y96">_xlfn.XLOOKUP(Y$1&amp;$R96,$C$3:$C$1662&amp;$D$3:$D$1662,$E$3:$E$1662,0,0,1)</f>
        <v>9300</v>
      </c>
      <c r="Z96" s="2" cm="1">
        <f t="array" ref="Z96">_xlfn.XLOOKUP(Z$1&amp;$R96,$C$3:$C$1662&amp;$D$3:$D$1662,$E$3:$E$1662,0,0,1)</f>
        <v>36000</v>
      </c>
      <c r="AA96" s="2" cm="1">
        <f t="array" ref="AA96">_xlfn.XLOOKUP(AA$1&amp;$R96,$C$3:$C$1662&amp;$D$3:$D$1662,$E$3:$E$1662,0,0,1)</f>
        <v>4200</v>
      </c>
      <c r="AB96" s="2" cm="1">
        <f t="array" ref="AB96">_xlfn.XLOOKUP(AB$1&amp;$R96,$C$3:$C$1662&amp;$D$3:$D$1662,$E$3:$E$1662,0,0,1)</f>
        <v>17000</v>
      </c>
      <c r="AC96" s="2" cm="1">
        <f t="array" ref="AC96">_xlfn.XLOOKUP(AC$1&amp;$R96,$C$3:$C$1662&amp;$D$3:$D$1662,$E$3:$E$1662,0,0,1)</f>
        <v>10700</v>
      </c>
    </row>
    <row r="97" spans="3:29" x14ac:dyDescent="0.4">
      <c r="C97" t="s">
        <v>758</v>
      </c>
      <c r="D97" t="s">
        <v>607</v>
      </c>
      <c r="E97">
        <v>10700</v>
      </c>
      <c r="R97" t="s">
        <v>139</v>
      </c>
      <c r="S97" s="2">
        <f t="shared" si="6"/>
        <v>1725360</v>
      </c>
      <c r="T97" s="2">
        <f t="shared" si="8"/>
        <v>1873300</v>
      </c>
      <c r="U97" s="2">
        <f t="shared" si="8"/>
        <v>1450800</v>
      </c>
      <c r="V97" s="2">
        <f t="shared" si="8"/>
        <v>1243800</v>
      </c>
      <c r="W97" s="2">
        <f t="shared" si="8"/>
        <v>1631400</v>
      </c>
      <c r="X97" s="2">
        <f t="shared" si="8"/>
        <v>2427500</v>
      </c>
      <c r="Y97" s="2" cm="1">
        <f t="array" ref="Y97">_xlfn.XLOOKUP(Y$1&amp;$R97,$C$3:$C$1662&amp;$D$3:$D$1662,$E$3:$E$1662,0,0,1)</f>
        <v>10600</v>
      </c>
      <c r="Z97" s="2" cm="1">
        <f t="array" ref="Z97">_xlfn.XLOOKUP(Z$1&amp;$R97,$C$3:$C$1662&amp;$D$3:$D$1662,$E$3:$E$1662,0,0,1)</f>
        <v>22100</v>
      </c>
      <c r="AA97" s="2" cm="1">
        <f t="array" ref="AA97">_xlfn.XLOOKUP(AA$1&amp;$R97,$C$3:$C$1662&amp;$D$3:$D$1662,$E$3:$E$1662,0,0,1)</f>
        <v>11100</v>
      </c>
      <c r="AB97" s="2" cm="1">
        <f t="array" ref="AB97">_xlfn.XLOOKUP(AB$1&amp;$R97,$C$3:$C$1662&amp;$D$3:$D$1662,$E$3:$E$1662,0,0,1)</f>
        <v>8800</v>
      </c>
      <c r="AC97" s="2" cm="1">
        <f t="array" ref="AC97">_xlfn.XLOOKUP(AC$1&amp;$R97,$C$3:$C$1662&amp;$D$3:$D$1662,$E$3:$E$1662,0,0,1)</f>
        <v>12800</v>
      </c>
    </row>
    <row r="98" spans="3:29" x14ac:dyDescent="0.4">
      <c r="C98" t="s">
        <v>758</v>
      </c>
      <c r="D98" t="s">
        <v>608</v>
      </c>
      <c r="E98">
        <v>12800</v>
      </c>
      <c r="R98" t="s">
        <v>137</v>
      </c>
      <c r="S98" s="2">
        <f t="shared" si="6"/>
        <v>1735900</v>
      </c>
      <c r="T98" s="2">
        <f t="shared" si="8"/>
        <v>1879600</v>
      </c>
      <c r="U98" s="2">
        <f t="shared" si="8"/>
        <v>1457900</v>
      </c>
      <c r="V98" s="2">
        <f t="shared" si="8"/>
        <v>1259400</v>
      </c>
      <c r="W98" s="2">
        <f t="shared" si="8"/>
        <v>1640300</v>
      </c>
      <c r="X98" s="2">
        <f t="shared" si="8"/>
        <v>2442300</v>
      </c>
      <c r="Y98" s="2" cm="1">
        <f t="array" ref="Y98">_xlfn.XLOOKUP(Y$1&amp;$R98,$C$3:$C$1662&amp;$D$3:$D$1662,$E$3:$E$1662,0,0,1)</f>
        <v>6300</v>
      </c>
      <c r="Z98" s="2" cm="1">
        <f t="array" ref="Z98">_xlfn.XLOOKUP(Z$1&amp;$R98,$C$3:$C$1662&amp;$D$3:$D$1662,$E$3:$E$1662,0,0,1)</f>
        <v>7100</v>
      </c>
      <c r="AA98" s="2" cm="1">
        <f t="array" ref="AA98">_xlfn.XLOOKUP(AA$1&amp;$R98,$C$3:$C$1662&amp;$D$3:$D$1662,$E$3:$E$1662,0,0,1)</f>
        <v>15600</v>
      </c>
      <c r="AB98" s="2" cm="1">
        <f t="array" ref="AB98">_xlfn.XLOOKUP(AB$1&amp;$R98,$C$3:$C$1662&amp;$D$3:$D$1662,$E$3:$E$1662,0,0,1)</f>
        <v>8900</v>
      </c>
      <c r="AC98" s="2" cm="1">
        <f t="array" ref="AC98">_xlfn.XLOOKUP(AC$1&amp;$R98,$C$3:$C$1662&amp;$D$3:$D$1662,$E$3:$E$1662,0,0,1)</f>
        <v>14800</v>
      </c>
    </row>
    <row r="99" spans="3:29" x14ac:dyDescent="0.4">
      <c r="C99" t="s">
        <v>758</v>
      </c>
      <c r="D99" t="s">
        <v>609</v>
      </c>
      <c r="E99">
        <v>14800</v>
      </c>
      <c r="R99" t="s">
        <v>268</v>
      </c>
      <c r="S99" s="2">
        <f t="shared" si="6"/>
        <v>1744820</v>
      </c>
      <c r="T99" s="2">
        <f t="shared" si="8"/>
        <v>1883800</v>
      </c>
      <c r="U99" s="2">
        <f t="shared" si="8"/>
        <v>1470200</v>
      </c>
      <c r="V99" s="2">
        <f t="shared" si="8"/>
        <v>1263400</v>
      </c>
      <c r="W99" s="2">
        <f t="shared" si="8"/>
        <v>1652000</v>
      </c>
      <c r="X99" s="2">
        <f t="shared" si="8"/>
        <v>2454700</v>
      </c>
      <c r="Y99" s="2" cm="1">
        <f t="array" ref="Y99">_xlfn.XLOOKUP(Y$1&amp;$R99,$C$3:$C$1662&amp;$D$3:$D$1662,$E$3:$E$1662,0,0,1)</f>
        <v>4200</v>
      </c>
      <c r="Z99" s="2" cm="1">
        <f t="array" ref="Z99">_xlfn.XLOOKUP(Z$1&amp;$R99,$C$3:$C$1662&amp;$D$3:$D$1662,$E$3:$E$1662,0,0,1)</f>
        <v>12300</v>
      </c>
      <c r="AA99" s="2" cm="1">
        <f t="array" ref="AA99">_xlfn.XLOOKUP(AA$1&amp;$R99,$C$3:$C$1662&amp;$D$3:$D$1662,$E$3:$E$1662,0,0,1)</f>
        <v>4000</v>
      </c>
      <c r="AB99" s="2" cm="1">
        <f t="array" ref="AB99">_xlfn.XLOOKUP(AB$1&amp;$R99,$C$3:$C$1662&amp;$D$3:$D$1662,$E$3:$E$1662,0,0,1)</f>
        <v>11700</v>
      </c>
      <c r="AC99" s="2" cm="1">
        <f t="array" ref="AC99">_xlfn.XLOOKUP(AC$1&amp;$R99,$C$3:$C$1662&amp;$D$3:$D$1662,$E$3:$E$1662,0,0,1)</f>
        <v>12400</v>
      </c>
    </row>
    <row r="100" spans="3:29" x14ac:dyDescent="0.4">
      <c r="C100" t="s">
        <v>758</v>
      </c>
      <c r="D100" t="s">
        <v>610</v>
      </c>
      <c r="E100">
        <v>12400</v>
      </c>
      <c r="R100" t="s">
        <v>101</v>
      </c>
      <c r="S100" s="2">
        <f t="shared" si="6"/>
        <v>1753380</v>
      </c>
      <c r="T100" s="2">
        <f t="shared" ref="T100:X115" si="9">T99+Y100</f>
        <v>1888400</v>
      </c>
      <c r="U100" s="2">
        <f t="shared" si="9"/>
        <v>1487100</v>
      </c>
      <c r="V100" s="2">
        <f t="shared" si="9"/>
        <v>1267200</v>
      </c>
      <c r="W100" s="2">
        <f t="shared" si="9"/>
        <v>1667200</v>
      </c>
      <c r="X100" s="2">
        <f t="shared" si="9"/>
        <v>2457000</v>
      </c>
      <c r="Y100" s="2" cm="1">
        <f t="array" ref="Y100">_xlfn.XLOOKUP(Y$1&amp;$R100,$C$3:$C$1662&amp;$D$3:$D$1662,$E$3:$E$1662,0,0,1)</f>
        <v>4600</v>
      </c>
      <c r="Z100" s="2" cm="1">
        <f t="array" ref="Z100">_xlfn.XLOOKUP(Z$1&amp;$R100,$C$3:$C$1662&amp;$D$3:$D$1662,$E$3:$E$1662,0,0,1)</f>
        <v>16900</v>
      </c>
      <c r="AA100" s="2" cm="1">
        <f t="array" ref="AA100">_xlfn.XLOOKUP(AA$1&amp;$R100,$C$3:$C$1662&amp;$D$3:$D$1662,$E$3:$E$1662,0,0,1)</f>
        <v>3800</v>
      </c>
      <c r="AB100" s="2" cm="1">
        <f t="array" ref="AB100">_xlfn.XLOOKUP(AB$1&amp;$R100,$C$3:$C$1662&amp;$D$3:$D$1662,$E$3:$E$1662,0,0,1)</f>
        <v>15200</v>
      </c>
      <c r="AC100" s="2" cm="1">
        <f t="array" ref="AC100">_xlfn.XLOOKUP(AC$1&amp;$R100,$C$3:$C$1662&amp;$D$3:$D$1662,$E$3:$E$1662,0,0,1)</f>
        <v>2300</v>
      </c>
    </row>
    <row r="101" spans="3:29" x14ac:dyDescent="0.4">
      <c r="C101" t="s">
        <v>758</v>
      </c>
      <c r="D101" t="s">
        <v>611</v>
      </c>
      <c r="E101">
        <v>2300</v>
      </c>
      <c r="R101" t="s">
        <v>220</v>
      </c>
      <c r="S101" s="2">
        <f t="shared" si="6"/>
        <v>1758120</v>
      </c>
      <c r="T101" s="2">
        <f t="shared" si="9"/>
        <v>1892100</v>
      </c>
      <c r="U101" s="2">
        <f t="shared" si="9"/>
        <v>1490400</v>
      </c>
      <c r="V101" s="2">
        <f t="shared" si="9"/>
        <v>1268300</v>
      </c>
      <c r="W101" s="2">
        <f t="shared" si="9"/>
        <v>1674500</v>
      </c>
      <c r="X101" s="2">
        <f t="shared" si="9"/>
        <v>2465300</v>
      </c>
      <c r="Y101" s="2" cm="1">
        <f t="array" ref="Y101">_xlfn.XLOOKUP(Y$1&amp;$R101,$C$3:$C$1662&amp;$D$3:$D$1662,$E$3:$E$1662,0,0,1)</f>
        <v>3700</v>
      </c>
      <c r="Z101" s="2" cm="1">
        <f t="array" ref="Z101">_xlfn.XLOOKUP(Z$1&amp;$R101,$C$3:$C$1662&amp;$D$3:$D$1662,$E$3:$E$1662,0,0,1)</f>
        <v>3300</v>
      </c>
      <c r="AA101" s="2" cm="1">
        <f t="array" ref="AA101">_xlfn.XLOOKUP(AA$1&amp;$R101,$C$3:$C$1662&amp;$D$3:$D$1662,$E$3:$E$1662,0,0,1)</f>
        <v>1100</v>
      </c>
      <c r="AB101" s="2" cm="1">
        <f t="array" ref="AB101">_xlfn.XLOOKUP(AB$1&amp;$R101,$C$3:$C$1662&amp;$D$3:$D$1662,$E$3:$E$1662,0,0,1)</f>
        <v>7300</v>
      </c>
      <c r="AC101" s="2" cm="1">
        <f t="array" ref="AC101">_xlfn.XLOOKUP(AC$1&amp;$R101,$C$3:$C$1662&amp;$D$3:$D$1662,$E$3:$E$1662,0,0,1)</f>
        <v>8300</v>
      </c>
    </row>
    <row r="102" spans="3:29" x14ac:dyDescent="0.4">
      <c r="C102" t="s">
        <v>758</v>
      </c>
      <c r="D102" t="s">
        <v>612</v>
      </c>
      <c r="E102">
        <v>8300</v>
      </c>
      <c r="R102" t="s">
        <v>114</v>
      </c>
      <c r="S102" s="2">
        <f t="shared" si="6"/>
        <v>1764380</v>
      </c>
      <c r="T102" s="2">
        <f t="shared" si="9"/>
        <v>1898500</v>
      </c>
      <c r="U102" s="2">
        <f t="shared" si="9"/>
        <v>1497000</v>
      </c>
      <c r="V102" s="2">
        <f t="shared" si="9"/>
        <v>1272700</v>
      </c>
      <c r="W102" s="2">
        <f t="shared" si="9"/>
        <v>1680200</v>
      </c>
      <c r="X102" s="2">
        <f t="shared" si="9"/>
        <v>2473500</v>
      </c>
      <c r="Y102" s="2" cm="1">
        <f t="array" ref="Y102">_xlfn.XLOOKUP(Y$1&amp;$R102,$C$3:$C$1662&amp;$D$3:$D$1662,$E$3:$E$1662,0,0,1)</f>
        <v>6400</v>
      </c>
      <c r="Z102" s="2" cm="1">
        <f t="array" ref="Z102">_xlfn.XLOOKUP(Z$1&amp;$R102,$C$3:$C$1662&amp;$D$3:$D$1662,$E$3:$E$1662,0,0,1)</f>
        <v>6600</v>
      </c>
      <c r="AA102" s="2" cm="1">
        <f t="array" ref="AA102">_xlfn.XLOOKUP(AA$1&amp;$R102,$C$3:$C$1662&amp;$D$3:$D$1662,$E$3:$E$1662,0,0,1)</f>
        <v>4400</v>
      </c>
      <c r="AB102" s="2" cm="1">
        <f t="array" ref="AB102">_xlfn.XLOOKUP(AB$1&amp;$R102,$C$3:$C$1662&amp;$D$3:$D$1662,$E$3:$E$1662,0,0,1)</f>
        <v>5700</v>
      </c>
      <c r="AC102" s="2" cm="1">
        <f t="array" ref="AC102">_xlfn.XLOOKUP(AC$1&amp;$R102,$C$3:$C$1662&amp;$D$3:$D$1662,$E$3:$E$1662,0,0,1)</f>
        <v>8200</v>
      </c>
    </row>
    <row r="103" spans="3:29" x14ac:dyDescent="0.4">
      <c r="C103" t="s">
        <v>758</v>
      </c>
      <c r="D103" t="s">
        <v>613</v>
      </c>
      <c r="E103">
        <v>8200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1773880</v>
      </c>
      <c r="T103" s="2">
        <f t="shared" si="9"/>
        <v>1904800</v>
      </c>
      <c r="U103" s="2">
        <f t="shared" si="9"/>
        <v>1509900</v>
      </c>
      <c r="V103" s="2">
        <f t="shared" si="9"/>
        <v>1283300</v>
      </c>
      <c r="W103" s="2">
        <f t="shared" si="9"/>
        <v>1688400</v>
      </c>
      <c r="X103" s="2">
        <f t="shared" si="9"/>
        <v>2483000</v>
      </c>
      <c r="Y103" s="2" cm="1">
        <f t="array" ref="Y103">_xlfn.XLOOKUP(Y$1&amp;$R103,$C$3:$C$1662&amp;$D$3:$D$1662,$E$3:$E$1662,0,0,1)</f>
        <v>6300</v>
      </c>
      <c r="Z103" s="2" cm="1">
        <f t="array" ref="Z103">_xlfn.XLOOKUP(Z$1&amp;$R103,$C$3:$C$1662&amp;$D$3:$D$1662,$E$3:$E$1662,0,0,1)</f>
        <v>12900</v>
      </c>
      <c r="AA103" s="2" cm="1">
        <f t="array" ref="AA103">_xlfn.XLOOKUP(AA$1&amp;$R103,$C$3:$C$1662&amp;$D$3:$D$1662,$E$3:$E$1662,0,0,1)</f>
        <v>10600</v>
      </c>
      <c r="AB103" s="2" cm="1">
        <f t="array" ref="AB103">_xlfn.XLOOKUP(AB$1&amp;$R103,$C$3:$C$1662&amp;$D$3:$D$1662,$E$3:$E$1662,0,0,1)</f>
        <v>8200</v>
      </c>
      <c r="AC103" s="2" cm="1">
        <f t="array" ref="AC103">_xlfn.XLOOKUP(AC$1&amp;$R103,$C$3:$C$1662&amp;$D$3:$D$1662,$E$3:$E$1662,0,0,1)</f>
        <v>9500</v>
      </c>
    </row>
    <row r="104" spans="3:29" x14ac:dyDescent="0.4">
      <c r="C104" t="s">
        <v>758</v>
      </c>
      <c r="D104" t="s">
        <v>614</v>
      </c>
      <c r="E104">
        <v>9500</v>
      </c>
      <c r="R104" t="s">
        <v>23</v>
      </c>
      <c r="S104" s="2">
        <f t="shared" si="6"/>
        <v>1787760</v>
      </c>
      <c r="T104" s="2">
        <f t="shared" si="9"/>
        <v>1907800</v>
      </c>
      <c r="U104" s="2">
        <f t="shared" si="9"/>
        <v>1523900</v>
      </c>
      <c r="V104" s="2">
        <f t="shared" si="9"/>
        <v>1289800</v>
      </c>
      <c r="W104" s="2">
        <f t="shared" si="9"/>
        <v>1722600</v>
      </c>
      <c r="X104" s="2">
        <f t="shared" si="9"/>
        <v>2494700</v>
      </c>
      <c r="Y104" s="2" cm="1">
        <f t="array" ref="Y104">_xlfn.XLOOKUP(Y$1&amp;$R104,$C$3:$C$1662&amp;$D$3:$D$1662,$E$3:$E$1662,0,0,1)</f>
        <v>3000</v>
      </c>
      <c r="Z104" s="2" cm="1">
        <f t="array" ref="Z104">_xlfn.XLOOKUP(Z$1&amp;$R104,$C$3:$C$1662&amp;$D$3:$D$1662,$E$3:$E$1662,0,0,1)</f>
        <v>14000</v>
      </c>
      <c r="AA104" s="2" cm="1">
        <f t="array" ref="AA104">_xlfn.XLOOKUP(AA$1&amp;$R104,$C$3:$C$1662&amp;$D$3:$D$1662,$E$3:$E$1662,0,0,1)</f>
        <v>6500</v>
      </c>
      <c r="AB104" s="2" cm="1">
        <f t="array" ref="AB104">_xlfn.XLOOKUP(AB$1&amp;$R104,$C$3:$C$1662&amp;$D$3:$D$1662,$E$3:$E$1662,0,0,1)</f>
        <v>34200</v>
      </c>
      <c r="AC104" s="2" cm="1">
        <f t="array" ref="AC104">_xlfn.XLOOKUP(AC$1&amp;$R104,$C$3:$C$1662&amp;$D$3:$D$1662,$E$3:$E$1662,0,0,1)</f>
        <v>11700</v>
      </c>
    </row>
    <row r="105" spans="3:29" x14ac:dyDescent="0.4">
      <c r="C105" t="s">
        <v>758</v>
      </c>
      <c r="D105" t="s">
        <v>615</v>
      </c>
      <c r="E105">
        <v>11700</v>
      </c>
      <c r="R105" t="s">
        <v>159</v>
      </c>
      <c r="S105" s="2">
        <f t="shared" si="6"/>
        <v>1795600</v>
      </c>
      <c r="T105" s="2">
        <f t="shared" si="9"/>
        <v>1914200</v>
      </c>
      <c r="U105" s="2">
        <f t="shared" si="9"/>
        <v>1530600</v>
      </c>
      <c r="V105" s="2">
        <f t="shared" si="9"/>
        <v>1299000</v>
      </c>
      <c r="W105" s="2">
        <f t="shared" si="9"/>
        <v>1729800</v>
      </c>
      <c r="X105" s="2">
        <f t="shared" si="9"/>
        <v>2504400</v>
      </c>
      <c r="Y105" s="2" cm="1">
        <f t="array" ref="Y105">_xlfn.XLOOKUP(Y$1&amp;$R105,$C$3:$C$1662&amp;$D$3:$D$1662,$E$3:$E$1662,0,0,1)</f>
        <v>6400</v>
      </c>
      <c r="Z105" s="2" cm="1">
        <f t="array" ref="Z105">_xlfn.XLOOKUP(Z$1&amp;$R105,$C$3:$C$1662&amp;$D$3:$D$1662,$E$3:$E$1662,0,0,1)</f>
        <v>6700</v>
      </c>
      <c r="AA105" s="2" cm="1">
        <f t="array" ref="AA105">_xlfn.XLOOKUP(AA$1&amp;$R105,$C$3:$C$1662&amp;$D$3:$D$1662,$E$3:$E$1662,0,0,1)</f>
        <v>9200</v>
      </c>
      <c r="AB105" s="2" cm="1">
        <f t="array" ref="AB105">_xlfn.XLOOKUP(AB$1&amp;$R105,$C$3:$C$1662&amp;$D$3:$D$1662,$E$3:$E$1662,0,0,1)</f>
        <v>7200</v>
      </c>
      <c r="AC105" s="2" cm="1">
        <f t="array" ref="AC105">_xlfn.XLOOKUP(AC$1&amp;$R105,$C$3:$C$1662&amp;$D$3:$D$1662,$E$3:$E$1662,0,0,1)</f>
        <v>9700</v>
      </c>
    </row>
    <row r="106" spans="3:29" x14ac:dyDescent="0.4">
      <c r="C106" t="s">
        <v>758</v>
      </c>
      <c r="D106" t="s">
        <v>616</v>
      </c>
      <c r="E106">
        <v>9700</v>
      </c>
      <c r="R106" t="s">
        <v>173</v>
      </c>
      <c r="S106" s="2">
        <f t="shared" si="6"/>
        <v>1828740</v>
      </c>
      <c r="T106" s="2">
        <f t="shared" si="9"/>
        <v>1927600</v>
      </c>
      <c r="U106" s="2">
        <f t="shared" si="9"/>
        <v>1643000</v>
      </c>
      <c r="V106" s="2">
        <f t="shared" si="9"/>
        <v>1308600</v>
      </c>
      <c r="W106" s="2">
        <f t="shared" si="9"/>
        <v>1748900</v>
      </c>
      <c r="X106" s="2">
        <f t="shared" si="9"/>
        <v>2515600</v>
      </c>
      <c r="Y106" s="2" cm="1">
        <f t="array" ref="Y106">_xlfn.XLOOKUP(Y$1&amp;$R106,$C$3:$C$1662&amp;$D$3:$D$1662,$E$3:$E$1662,0,0,1)</f>
        <v>13400</v>
      </c>
      <c r="Z106" s="2" cm="1">
        <f t="array" ref="Z106">_xlfn.XLOOKUP(Z$1&amp;$R106,$C$3:$C$1662&amp;$D$3:$D$1662,$E$3:$E$1662,0,0,1)</f>
        <v>112400</v>
      </c>
      <c r="AA106" s="2" cm="1">
        <f t="array" ref="AA106">_xlfn.XLOOKUP(AA$1&amp;$R106,$C$3:$C$1662&amp;$D$3:$D$1662,$E$3:$E$1662,0,0,1)</f>
        <v>9600</v>
      </c>
      <c r="AB106" s="2" cm="1">
        <f t="array" ref="AB106">_xlfn.XLOOKUP(AB$1&amp;$R106,$C$3:$C$1662&amp;$D$3:$D$1662,$E$3:$E$1662,0,0,1)</f>
        <v>19100</v>
      </c>
      <c r="AC106" s="2" cm="1">
        <f t="array" ref="AC106">_xlfn.XLOOKUP(AC$1&amp;$R106,$C$3:$C$1662&amp;$D$3:$D$1662,$E$3:$E$1662,0,0,1)</f>
        <v>11200</v>
      </c>
    </row>
    <row r="107" spans="3:29" x14ac:dyDescent="0.4">
      <c r="C107" t="s">
        <v>758</v>
      </c>
      <c r="D107" t="s">
        <v>617</v>
      </c>
      <c r="E107">
        <v>11200</v>
      </c>
      <c r="R107" t="s">
        <v>112</v>
      </c>
      <c r="S107" s="2">
        <f t="shared" si="6"/>
        <v>1845640</v>
      </c>
      <c r="T107" s="2">
        <f t="shared" si="9"/>
        <v>1934100</v>
      </c>
      <c r="U107" s="2">
        <f t="shared" si="9"/>
        <v>1698700</v>
      </c>
      <c r="V107" s="2">
        <f t="shared" si="9"/>
        <v>1314400</v>
      </c>
      <c r="W107" s="2">
        <f t="shared" si="9"/>
        <v>1755600</v>
      </c>
      <c r="X107" s="2">
        <f t="shared" si="9"/>
        <v>2525400</v>
      </c>
      <c r="Y107" s="2" cm="1">
        <f t="array" ref="Y107">_xlfn.XLOOKUP(Y$1&amp;$R107,$C$3:$C$1662&amp;$D$3:$D$1662,$E$3:$E$1662,0,0,1)</f>
        <v>6500</v>
      </c>
      <c r="Z107" s="2" cm="1">
        <f t="array" ref="Z107">_xlfn.XLOOKUP(Z$1&amp;$R107,$C$3:$C$1662&amp;$D$3:$D$1662,$E$3:$E$1662,0,0,1)</f>
        <v>55700</v>
      </c>
      <c r="AA107" s="2" cm="1">
        <f t="array" ref="AA107">_xlfn.XLOOKUP(AA$1&amp;$R107,$C$3:$C$1662&amp;$D$3:$D$1662,$E$3:$E$1662,0,0,1)</f>
        <v>5800</v>
      </c>
      <c r="AB107" s="2" cm="1">
        <f t="array" ref="AB107">_xlfn.XLOOKUP(AB$1&amp;$R107,$C$3:$C$1662&amp;$D$3:$D$1662,$E$3:$E$1662,0,0,1)</f>
        <v>6700</v>
      </c>
      <c r="AC107" s="2" cm="1">
        <f t="array" ref="AC107">_xlfn.XLOOKUP(AC$1&amp;$R107,$C$3:$C$1662&amp;$D$3:$D$1662,$E$3:$E$1662,0,0,1)</f>
        <v>9800</v>
      </c>
    </row>
    <row r="108" spans="3:29" x14ac:dyDescent="0.4">
      <c r="C108" t="s">
        <v>758</v>
      </c>
      <c r="D108" t="s">
        <v>618</v>
      </c>
      <c r="E108">
        <v>9800</v>
      </c>
      <c r="R108" t="s">
        <v>271</v>
      </c>
      <c r="S108" s="2">
        <f t="shared" si="6"/>
        <v>1863020</v>
      </c>
      <c r="T108" s="2">
        <f t="shared" si="9"/>
        <v>1939400</v>
      </c>
      <c r="U108" s="2">
        <f t="shared" si="9"/>
        <v>1749800</v>
      </c>
      <c r="V108" s="2">
        <f t="shared" si="9"/>
        <v>1317300</v>
      </c>
      <c r="W108" s="2">
        <f t="shared" si="9"/>
        <v>1763300</v>
      </c>
      <c r="X108" s="2">
        <f t="shared" si="9"/>
        <v>2545300</v>
      </c>
      <c r="Y108" s="2" cm="1">
        <f t="array" ref="Y108">_xlfn.XLOOKUP(Y$1&amp;$R108,$C$3:$C$1662&amp;$D$3:$D$1662,$E$3:$E$1662,0,0,1)</f>
        <v>5300</v>
      </c>
      <c r="Z108" s="2" cm="1">
        <f t="array" ref="Z108">_xlfn.XLOOKUP(Z$1&amp;$R108,$C$3:$C$1662&amp;$D$3:$D$1662,$E$3:$E$1662,0,0,1)</f>
        <v>51100</v>
      </c>
      <c r="AA108" s="2" cm="1">
        <f t="array" ref="AA108">_xlfn.XLOOKUP(AA$1&amp;$R108,$C$3:$C$1662&amp;$D$3:$D$1662,$E$3:$E$1662,0,0,1)</f>
        <v>2900</v>
      </c>
      <c r="AB108" s="2" cm="1">
        <f t="array" ref="AB108">_xlfn.XLOOKUP(AB$1&amp;$R108,$C$3:$C$1662&amp;$D$3:$D$1662,$E$3:$E$1662,0,0,1)</f>
        <v>7700</v>
      </c>
      <c r="AC108" s="2" cm="1">
        <f t="array" ref="AC108">_xlfn.XLOOKUP(AC$1&amp;$R108,$C$3:$C$1662&amp;$D$3:$D$1662,$E$3:$E$1662,0,0,1)</f>
        <v>19900</v>
      </c>
    </row>
    <row r="109" spans="3:29" x14ac:dyDescent="0.4">
      <c r="C109" t="s">
        <v>758</v>
      </c>
      <c r="D109" t="s">
        <v>619</v>
      </c>
      <c r="E109">
        <v>19900</v>
      </c>
      <c r="R109" t="s">
        <v>34</v>
      </c>
      <c r="S109" s="2">
        <f t="shared" si="6"/>
        <v>1878120</v>
      </c>
      <c r="T109" s="2">
        <f t="shared" si="9"/>
        <v>1944700</v>
      </c>
      <c r="U109" s="2">
        <f t="shared" si="9"/>
        <v>1797800</v>
      </c>
      <c r="V109" s="2">
        <f t="shared" si="9"/>
        <v>1324400</v>
      </c>
      <c r="W109" s="2">
        <f t="shared" si="9"/>
        <v>1768500</v>
      </c>
      <c r="X109" s="2">
        <f t="shared" si="9"/>
        <v>2555200</v>
      </c>
      <c r="Y109" s="2" cm="1">
        <f t="array" ref="Y109">_xlfn.XLOOKUP(Y$1&amp;$R109,$C$3:$C$1662&amp;$D$3:$D$1662,$E$3:$E$1662,0,0,1)</f>
        <v>5300</v>
      </c>
      <c r="Z109" s="2" cm="1">
        <f t="array" ref="Z109">_xlfn.XLOOKUP(Z$1&amp;$R109,$C$3:$C$1662&amp;$D$3:$D$1662,$E$3:$E$1662,0,0,1)</f>
        <v>48000</v>
      </c>
      <c r="AA109" s="2" cm="1">
        <f t="array" ref="AA109">_xlfn.XLOOKUP(AA$1&amp;$R109,$C$3:$C$1662&amp;$D$3:$D$1662,$E$3:$E$1662,0,0,1)</f>
        <v>7100</v>
      </c>
      <c r="AB109" s="2" cm="1">
        <f t="array" ref="AB109">_xlfn.XLOOKUP(AB$1&amp;$R109,$C$3:$C$1662&amp;$D$3:$D$1662,$E$3:$E$1662,0,0,1)</f>
        <v>5200</v>
      </c>
      <c r="AC109" s="2" cm="1">
        <f t="array" ref="AC109">_xlfn.XLOOKUP(AC$1&amp;$R109,$C$3:$C$1662&amp;$D$3:$D$1662,$E$3:$E$1662,0,0,1)</f>
        <v>9900</v>
      </c>
    </row>
    <row r="110" spans="3:29" x14ac:dyDescent="0.4">
      <c r="C110" t="s">
        <v>758</v>
      </c>
      <c r="D110" t="s">
        <v>620</v>
      </c>
      <c r="E110">
        <v>9900</v>
      </c>
      <c r="R110" t="s">
        <v>217</v>
      </c>
      <c r="S110" s="2">
        <f t="shared" si="6"/>
        <v>1902660</v>
      </c>
      <c r="T110" s="2">
        <f t="shared" si="9"/>
        <v>1952800</v>
      </c>
      <c r="U110" s="2">
        <f t="shared" si="9"/>
        <v>1889500</v>
      </c>
      <c r="V110" s="2">
        <f t="shared" si="9"/>
        <v>1331400</v>
      </c>
      <c r="W110" s="2">
        <f t="shared" si="9"/>
        <v>1779700</v>
      </c>
      <c r="X110" s="2">
        <f t="shared" si="9"/>
        <v>2559900</v>
      </c>
      <c r="Y110" s="2" cm="1">
        <f t="array" ref="Y110">_xlfn.XLOOKUP(Y$1&amp;$R110,$C$3:$C$1662&amp;$D$3:$D$1662,$E$3:$E$1662,0,0,1)</f>
        <v>8100</v>
      </c>
      <c r="Z110" s="2" cm="1">
        <f t="array" ref="Z110">_xlfn.XLOOKUP(Z$1&amp;$R110,$C$3:$C$1662&amp;$D$3:$D$1662,$E$3:$E$1662,0,0,1)</f>
        <v>91700</v>
      </c>
      <c r="AA110" s="2" cm="1">
        <f t="array" ref="AA110">_xlfn.XLOOKUP(AA$1&amp;$R110,$C$3:$C$1662&amp;$D$3:$D$1662,$E$3:$E$1662,0,0,1)</f>
        <v>7000</v>
      </c>
      <c r="AB110" s="2" cm="1">
        <f t="array" ref="AB110">_xlfn.XLOOKUP(AB$1&amp;$R110,$C$3:$C$1662&amp;$D$3:$D$1662,$E$3:$E$1662,0,0,1)</f>
        <v>11200</v>
      </c>
      <c r="AC110" s="2" cm="1">
        <f t="array" ref="AC110">_xlfn.XLOOKUP(AC$1&amp;$R110,$C$3:$C$1662&amp;$D$3:$D$1662,$E$3:$E$1662,0,0,1)</f>
        <v>4700</v>
      </c>
    </row>
    <row r="111" spans="3:29" x14ac:dyDescent="0.4">
      <c r="C111" t="s">
        <v>758</v>
      </c>
      <c r="D111" t="s">
        <v>621</v>
      </c>
      <c r="E111">
        <v>4700</v>
      </c>
      <c r="R111" t="s">
        <v>219</v>
      </c>
      <c r="S111" s="2">
        <f t="shared" si="6"/>
        <v>1910160</v>
      </c>
      <c r="T111" s="2">
        <f t="shared" si="9"/>
        <v>1960000</v>
      </c>
      <c r="U111" s="2">
        <f t="shared" si="9"/>
        <v>1903300</v>
      </c>
      <c r="V111" s="2">
        <f t="shared" si="9"/>
        <v>1334400</v>
      </c>
      <c r="W111" s="2">
        <f t="shared" si="9"/>
        <v>1784700</v>
      </c>
      <c r="X111" s="2">
        <f t="shared" si="9"/>
        <v>2568400</v>
      </c>
      <c r="Y111" s="2" cm="1">
        <f t="array" ref="Y111">_xlfn.XLOOKUP(Y$1&amp;$R111,$C$3:$C$1662&amp;$D$3:$D$1662,$E$3:$E$1662,0,0,1)</f>
        <v>7200</v>
      </c>
      <c r="Z111" s="2" cm="1">
        <f t="array" ref="Z111">_xlfn.XLOOKUP(Z$1&amp;$R111,$C$3:$C$1662&amp;$D$3:$D$1662,$E$3:$E$1662,0,0,1)</f>
        <v>13800</v>
      </c>
      <c r="AA111" s="2" cm="1">
        <f t="array" ref="AA111">_xlfn.XLOOKUP(AA$1&amp;$R111,$C$3:$C$1662&amp;$D$3:$D$1662,$E$3:$E$1662,0,0,1)</f>
        <v>3000</v>
      </c>
      <c r="AB111" s="2" cm="1">
        <f t="array" ref="AB111">_xlfn.XLOOKUP(AB$1&amp;$R111,$C$3:$C$1662&amp;$D$3:$D$1662,$E$3:$E$1662,0,0,1)</f>
        <v>5000</v>
      </c>
      <c r="AC111" s="2" cm="1">
        <f t="array" ref="AC111">_xlfn.XLOOKUP(AC$1&amp;$R111,$C$3:$C$1662&amp;$D$3:$D$1662,$E$3:$E$1662,0,0,1)</f>
        <v>8500</v>
      </c>
    </row>
    <row r="112" spans="3:29" x14ac:dyDescent="0.4">
      <c r="C112" t="s">
        <v>758</v>
      </c>
      <c r="D112" t="s">
        <v>622</v>
      </c>
      <c r="E112">
        <v>8500</v>
      </c>
      <c r="R112" t="s">
        <v>162</v>
      </c>
      <c r="S112" s="2">
        <f t="shared" si="6"/>
        <v>1917540</v>
      </c>
      <c r="T112" s="2">
        <f t="shared" si="9"/>
        <v>1970700</v>
      </c>
      <c r="U112" s="2">
        <f t="shared" si="9"/>
        <v>1912000</v>
      </c>
      <c r="V112" s="2">
        <f t="shared" si="9"/>
        <v>1345700</v>
      </c>
      <c r="W112" s="2">
        <f t="shared" si="9"/>
        <v>1788400</v>
      </c>
      <c r="X112" s="2">
        <f t="shared" si="9"/>
        <v>2570900</v>
      </c>
      <c r="Y112" s="2" cm="1">
        <f t="array" ref="Y112">_xlfn.XLOOKUP(Y$1&amp;$R112,$C$3:$C$1662&amp;$D$3:$D$1662,$E$3:$E$1662,0,0,1)</f>
        <v>10700</v>
      </c>
      <c r="Z112" s="2" cm="1">
        <f t="array" ref="Z112">_xlfn.XLOOKUP(Z$1&amp;$R112,$C$3:$C$1662&amp;$D$3:$D$1662,$E$3:$E$1662,0,0,1)</f>
        <v>8700</v>
      </c>
      <c r="AA112" s="2" cm="1">
        <f t="array" ref="AA112">_xlfn.XLOOKUP(AA$1&amp;$R112,$C$3:$C$1662&amp;$D$3:$D$1662,$E$3:$E$1662,0,0,1)</f>
        <v>11300</v>
      </c>
      <c r="AB112" s="2" cm="1">
        <f t="array" ref="AB112">_xlfn.XLOOKUP(AB$1&amp;$R112,$C$3:$C$1662&amp;$D$3:$D$1662,$E$3:$E$1662,0,0,1)</f>
        <v>3700</v>
      </c>
      <c r="AC112" s="2" cm="1">
        <f t="array" ref="AC112">_xlfn.XLOOKUP(AC$1&amp;$R112,$C$3:$C$1662&amp;$D$3:$D$1662,$E$3:$E$1662,0,0,1)</f>
        <v>2500</v>
      </c>
    </row>
    <row r="113" spans="3:29" x14ac:dyDescent="0.4">
      <c r="C113" t="s">
        <v>758</v>
      </c>
      <c r="D113" t="s">
        <v>623</v>
      </c>
      <c r="E113">
        <v>2500</v>
      </c>
      <c r="R113" t="s">
        <v>193</v>
      </c>
      <c r="S113" s="2">
        <f t="shared" si="6"/>
        <v>1923520</v>
      </c>
      <c r="T113" s="2">
        <f t="shared" si="9"/>
        <v>1975500</v>
      </c>
      <c r="U113" s="2">
        <f t="shared" si="9"/>
        <v>1918200</v>
      </c>
      <c r="V113" s="2">
        <f t="shared" si="9"/>
        <v>1348000</v>
      </c>
      <c r="W113" s="2">
        <f t="shared" si="9"/>
        <v>1797300</v>
      </c>
      <c r="X113" s="2">
        <f t="shared" si="9"/>
        <v>2578600</v>
      </c>
      <c r="Y113" s="2" cm="1">
        <f t="array" ref="Y113">_xlfn.XLOOKUP(Y$1&amp;$R113,$C$3:$C$1662&amp;$D$3:$D$1662,$E$3:$E$1662,0,0,1)</f>
        <v>4800</v>
      </c>
      <c r="Z113" s="2" cm="1">
        <f t="array" ref="Z113">_xlfn.XLOOKUP(Z$1&amp;$R113,$C$3:$C$1662&amp;$D$3:$D$1662,$E$3:$E$1662,0,0,1)</f>
        <v>6200</v>
      </c>
      <c r="AA113" s="2" cm="1">
        <f t="array" ref="AA113">_xlfn.XLOOKUP(AA$1&amp;$R113,$C$3:$C$1662&amp;$D$3:$D$1662,$E$3:$E$1662,0,0,1)</f>
        <v>2300</v>
      </c>
      <c r="AB113" s="2" cm="1">
        <f t="array" ref="AB113">_xlfn.XLOOKUP(AB$1&amp;$R113,$C$3:$C$1662&amp;$D$3:$D$1662,$E$3:$E$1662,0,0,1)</f>
        <v>8900</v>
      </c>
      <c r="AC113" s="2" cm="1">
        <f t="array" ref="AC113">_xlfn.XLOOKUP(AC$1&amp;$R113,$C$3:$C$1662&amp;$D$3:$D$1662,$E$3:$E$1662,0,0,1)</f>
        <v>7700</v>
      </c>
    </row>
    <row r="114" spans="3:29" x14ac:dyDescent="0.4">
      <c r="C114" t="s">
        <v>758</v>
      </c>
      <c r="D114" t="s">
        <v>624</v>
      </c>
      <c r="E114">
        <v>7700</v>
      </c>
      <c r="R114" t="s">
        <v>190</v>
      </c>
      <c r="S114" s="2">
        <f t="shared" si="6"/>
        <v>1935600</v>
      </c>
      <c r="T114" s="2">
        <f t="shared" si="9"/>
        <v>1982200</v>
      </c>
      <c r="U114" s="2">
        <f t="shared" si="9"/>
        <v>1955200</v>
      </c>
      <c r="V114" s="2">
        <f t="shared" si="9"/>
        <v>1352700</v>
      </c>
      <c r="W114" s="2">
        <f t="shared" si="9"/>
        <v>1801900</v>
      </c>
      <c r="X114" s="2">
        <f t="shared" si="9"/>
        <v>2586000</v>
      </c>
      <c r="Y114" s="2" cm="1">
        <f t="array" ref="Y114">_xlfn.XLOOKUP(Y$1&amp;$R114,$C$3:$C$1662&amp;$D$3:$D$1662,$E$3:$E$1662,0,0,1)</f>
        <v>6700</v>
      </c>
      <c r="Z114" s="2" cm="1">
        <f t="array" ref="Z114">_xlfn.XLOOKUP(Z$1&amp;$R114,$C$3:$C$1662&amp;$D$3:$D$1662,$E$3:$E$1662,0,0,1)</f>
        <v>37000</v>
      </c>
      <c r="AA114" s="2" cm="1">
        <f t="array" ref="AA114">_xlfn.XLOOKUP(AA$1&amp;$R114,$C$3:$C$1662&amp;$D$3:$D$1662,$E$3:$E$1662,0,0,1)</f>
        <v>4700</v>
      </c>
      <c r="AB114" s="2" cm="1">
        <f t="array" ref="AB114">_xlfn.XLOOKUP(AB$1&amp;$R114,$C$3:$C$1662&amp;$D$3:$D$1662,$E$3:$E$1662,0,0,1)</f>
        <v>4600</v>
      </c>
      <c r="AC114" s="2" cm="1">
        <f t="array" ref="AC114">_xlfn.XLOOKUP(AC$1&amp;$R114,$C$3:$C$1662&amp;$D$3:$D$1662,$E$3:$E$1662,0,0,1)</f>
        <v>7400</v>
      </c>
    </row>
    <row r="115" spans="3:29" x14ac:dyDescent="0.4">
      <c r="C115" t="s">
        <v>758</v>
      </c>
      <c r="D115" t="s">
        <v>625</v>
      </c>
      <c r="E115">
        <v>7400</v>
      </c>
      <c r="R115" t="s">
        <v>182</v>
      </c>
      <c r="S115" s="2">
        <f t="shared" si="6"/>
        <v>1955660</v>
      </c>
      <c r="T115" s="2">
        <f t="shared" si="9"/>
        <v>1994100</v>
      </c>
      <c r="U115" s="2">
        <f t="shared" si="9"/>
        <v>2016800</v>
      </c>
      <c r="V115" s="2">
        <f t="shared" si="9"/>
        <v>1360000</v>
      </c>
      <c r="W115" s="2">
        <f t="shared" si="9"/>
        <v>1819700</v>
      </c>
      <c r="X115" s="2">
        <f t="shared" si="9"/>
        <v>2587700</v>
      </c>
      <c r="Y115" s="2" cm="1">
        <f t="array" ref="Y115">_xlfn.XLOOKUP(Y$1&amp;$R115,$C$3:$C$1662&amp;$D$3:$D$1662,$E$3:$E$1662,0,0,1)</f>
        <v>11900</v>
      </c>
      <c r="Z115" s="2" cm="1">
        <f t="array" ref="Z115">_xlfn.XLOOKUP(Z$1&amp;$R115,$C$3:$C$1662&amp;$D$3:$D$1662,$E$3:$E$1662,0,0,1)</f>
        <v>61600</v>
      </c>
      <c r="AA115" s="2" cm="1">
        <f t="array" ref="AA115">_xlfn.XLOOKUP(AA$1&amp;$R115,$C$3:$C$1662&amp;$D$3:$D$1662,$E$3:$E$1662,0,0,1)</f>
        <v>7300</v>
      </c>
      <c r="AB115" s="2" cm="1">
        <f t="array" ref="AB115">_xlfn.XLOOKUP(AB$1&amp;$R115,$C$3:$C$1662&amp;$D$3:$D$1662,$E$3:$E$1662,0,0,1)</f>
        <v>17800</v>
      </c>
      <c r="AC115" s="2" cm="1">
        <f t="array" ref="AC115">_xlfn.XLOOKUP(AC$1&amp;$R115,$C$3:$C$1662&amp;$D$3:$D$1662,$E$3:$E$1662,0,0,1)</f>
        <v>1700</v>
      </c>
    </row>
    <row r="116" spans="3:29" x14ac:dyDescent="0.4">
      <c r="C116" t="s">
        <v>758</v>
      </c>
      <c r="D116" t="s">
        <v>626</v>
      </c>
      <c r="E116">
        <v>1700</v>
      </c>
      <c r="R116" t="s">
        <v>232</v>
      </c>
      <c r="S116" s="2">
        <f t="shared" si="6"/>
        <v>1967920</v>
      </c>
      <c r="T116" s="2">
        <f t="shared" ref="T116:X131" si="10">T115+Y116</f>
        <v>1997800</v>
      </c>
      <c r="U116" s="2">
        <f t="shared" si="10"/>
        <v>2024600</v>
      </c>
      <c r="V116" s="2">
        <f t="shared" si="10"/>
        <v>1366600</v>
      </c>
      <c r="W116" s="2">
        <f t="shared" si="10"/>
        <v>1825100</v>
      </c>
      <c r="X116" s="2">
        <f t="shared" si="10"/>
        <v>2625500</v>
      </c>
      <c r="Y116" s="2" cm="1">
        <f t="array" ref="Y116">_xlfn.XLOOKUP(Y$1&amp;$R116,$C$3:$C$1662&amp;$D$3:$D$1662,$E$3:$E$1662,0,0,1)</f>
        <v>3700</v>
      </c>
      <c r="Z116" s="2" cm="1">
        <f t="array" ref="Z116">_xlfn.XLOOKUP(Z$1&amp;$R116,$C$3:$C$1662&amp;$D$3:$D$1662,$E$3:$E$1662,0,0,1)</f>
        <v>7800</v>
      </c>
      <c r="AA116" s="2" cm="1">
        <f t="array" ref="AA116">_xlfn.XLOOKUP(AA$1&amp;$R116,$C$3:$C$1662&amp;$D$3:$D$1662,$E$3:$E$1662,0,0,1)</f>
        <v>6600</v>
      </c>
      <c r="AB116" s="2" cm="1">
        <f t="array" ref="AB116">_xlfn.XLOOKUP(AB$1&amp;$R116,$C$3:$C$1662&amp;$D$3:$D$1662,$E$3:$E$1662,0,0,1)</f>
        <v>5400</v>
      </c>
      <c r="AC116" s="2" cm="1">
        <f t="array" ref="AC116">_xlfn.XLOOKUP(AC$1&amp;$R116,$C$3:$C$1662&amp;$D$3:$D$1662,$E$3:$E$1662,0,0,1)</f>
        <v>37800</v>
      </c>
    </row>
    <row r="117" spans="3:29" x14ac:dyDescent="0.4">
      <c r="C117" t="s">
        <v>758</v>
      </c>
      <c r="D117" t="s">
        <v>627</v>
      </c>
      <c r="E117">
        <v>37800</v>
      </c>
      <c r="R117" t="s">
        <v>246</v>
      </c>
      <c r="S117" s="2">
        <f t="shared" si="6"/>
        <v>1974840</v>
      </c>
      <c r="T117" s="2">
        <f t="shared" si="10"/>
        <v>2001600</v>
      </c>
      <c r="U117" s="2">
        <f t="shared" si="10"/>
        <v>2035900</v>
      </c>
      <c r="V117" s="2">
        <f t="shared" si="10"/>
        <v>1369700</v>
      </c>
      <c r="W117" s="2">
        <f t="shared" si="10"/>
        <v>1833300</v>
      </c>
      <c r="X117" s="2">
        <f t="shared" si="10"/>
        <v>2633700</v>
      </c>
      <c r="Y117" s="2" cm="1">
        <f t="array" ref="Y117">_xlfn.XLOOKUP(Y$1&amp;$R117,$C$3:$C$1662&amp;$D$3:$D$1662,$E$3:$E$1662,0,0,1)</f>
        <v>3800</v>
      </c>
      <c r="Z117" s="2" cm="1">
        <f t="array" ref="Z117">_xlfn.XLOOKUP(Z$1&amp;$R117,$C$3:$C$1662&amp;$D$3:$D$1662,$E$3:$E$1662,0,0,1)</f>
        <v>11300</v>
      </c>
      <c r="AA117" s="2" cm="1">
        <f t="array" ref="AA117">_xlfn.XLOOKUP(AA$1&amp;$R117,$C$3:$C$1662&amp;$D$3:$D$1662,$E$3:$E$1662,0,0,1)</f>
        <v>3100</v>
      </c>
      <c r="AB117" s="2" cm="1">
        <f t="array" ref="AB117">_xlfn.XLOOKUP(AB$1&amp;$R117,$C$3:$C$1662&amp;$D$3:$D$1662,$E$3:$E$1662,0,0,1)</f>
        <v>8200</v>
      </c>
      <c r="AC117" s="2" cm="1">
        <f t="array" ref="AC117">_xlfn.XLOOKUP(AC$1&amp;$R117,$C$3:$C$1662&amp;$D$3:$D$1662,$E$3:$E$1662,0,0,1)</f>
        <v>8200</v>
      </c>
    </row>
    <row r="118" spans="3:29" x14ac:dyDescent="0.4">
      <c r="C118" t="s">
        <v>758</v>
      </c>
      <c r="D118" t="s">
        <v>628</v>
      </c>
      <c r="E118">
        <v>8200</v>
      </c>
      <c r="R118" t="s">
        <v>108</v>
      </c>
      <c r="S118" s="2">
        <f t="shared" si="6"/>
        <v>1980500</v>
      </c>
      <c r="T118" s="2">
        <f t="shared" si="10"/>
        <v>2006100</v>
      </c>
      <c r="U118" s="2">
        <f t="shared" si="10"/>
        <v>2045500</v>
      </c>
      <c r="V118" s="2">
        <f t="shared" si="10"/>
        <v>1374800</v>
      </c>
      <c r="W118" s="2">
        <f t="shared" si="10"/>
        <v>1837800</v>
      </c>
      <c r="X118" s="2">
        <f t="shared" si="10"/>
        <v>2638300</v>
      </c>
      <c r="Y118" s="2" cm="1">
        <f t="array" ref="Y118">_xlfn.XLOOKUP(Y$1&amp;$R118,$C$3:$C$1662&amp;$D$3:$D$1662,$E$3:$E$1662,0,0,1)</f>
        <v>4500</v>
      </c>
      <c r="Z118" s="2" cm="1">
        <f t="array" ref="Z118">_xlfn.XLOOKUP(Z$1&amp;$R118,$C$3:$C$1662&amp;$D$3:$D$1662,$E$3:$E$1662,0,0,1)</f>
        <v>9600</v>
      </c>
      <c r="AA118" s="2" cm="1">
        <f t="array" ref="AA118">_xlfn.XLOOKUP(AA$1&amp;$R118,$C$3:$C$1662&amp;$D$3:$D$1662,$E$3:$E$1662,0,0,1)</f>
        <v>5100</v>
      </c>
      <c r="AB118" s="2" cm="1">
        <f t="array" ref="AB118">_xlfn.XLOOKUP(AB$1&amp;$R118,$C$3:$C$1662&amp;$D$3:$D$1662,$E$3:$E$1662,0,0,1)</f>
        <v>4500</v>
      </c>
      <c r="AC118" s="2" cm="1">
        <f t="array" ref="AC118">_xlfn.XLOOKUP(AC$1&amp;$R118,$C$3:$C$1662&amp;$D$3:$D$1662,$E$3:$E$1662,0,0,1)</f>
        <v>4600</v>
      </c>
    </row>
    <row r="119" spans="3:29" x14ac:dyDescent="0.4">
      <c r="C119" t="s">
        <v>758</v>
      </c>
      <c r="D119" t="s">
        <v>629</v>
      </c>
      <c r="E119">
        <v>4600</v>
      </c>
      <c r="R119" t="s">
        <v>267</v>
      </c>
      <c r="S119" s="2">
        <f t="shared" si="6"/>
        <v>1986560</v>
      </c>
      <c r="T119" s="2">
        <f t="shared" si="10"/>
        <v>2009300</v>
      </c>
      <c r="U119" s="2">
        <f t="shared" si="10"/>
        <v>2055900</v>
      </c>
      <c r="V119" s="2">
        <f t="shared" si="10"/>
        <v>1378400</v>
      </c>
      <c r="W119" s="2">
        <f t="shared" si="10"/>
        <v>1844000</v>
      </c>
      <c r="X119" s="2">
        <f t="shared" si="10"/>
        <v>2645200</v>
      </c>
      <c r="Y119" s="2" cm="1">
        <f t="array" ref="Y119">_xlfn.XLOOKUP(Y$1&amp;$R119,$C$3:$C$1662&amp;$D$3:$D$1662,$E$3:$E$1662,0,0,1)</f>
        <v>3200</v>
      </c>
      <c r="Z119" s="2" cm="1">
        <f t="array" ref="Z119">_xlfn.XLOOKUP(Z$1&amp;$R119,$C$3:$C$1662&amp;$D$3:$D$1662,$E$3:$E$1662,0,0,1)</f>
        <v>10400</v>
      </c>
      <c r="AA119" s="2" cm="1">
        <f t="array" ref="AA119">_xlfn.XLOOKUP(AA$1&amp;$R119,$C$3:$C$1662&amp;$D$3:$D$1662,$E$3:$E$1662,0,0,1)</f>
        <v>3600</v>
      </c>
      <c r="AB119" s="2" cm="1">
        <f t="array" ref="AB119">_xlfn.XLOOKUP(AB$1&amp;$R119,$C$3:$C$1662&amp;$D$3:$D$1662,$E$3:$E$1662,0,0,1)</f>
        <v>6200</v>
      </c>
      <c r="AC119" s="2" cm="1">
        <f t="array" ref="AC119">_xlfn.XLOOKUP(AC$1&amp;$R119,$C$3:$C$1662&amp;$D$3:$D$1662,$E$3:$E$1662,0,0,1)</f>
        <v>6900</v>
      </c>
    </row>
    <row r="120" spans="3:29" x14ac:dyDescent="0.4">
      <c r="C120" t="s">
        <v>758</v>
      </c>
      <c r="D120" t="s">
        <v>630</v>
      </c>
      <c r="E120">
        <v>6900</v>
      </c>
      <c r="R120" t="s">
        <v>252</v>
      </c>
      <c r="S120" s="2">
        <f t="shared" si="6"/>
        <v>1994700</v>
      </c>
      <c r="T120" s="2">
        <f t="shared" si="10"/>
        <v>2010700</v>
      </c>
      <c r="U120" s="2">
        <f t="shared" si="10"/>
        <v>2059300</v>
      </c>
      <c r="V120" s="2">
        <f t="shared" si="10"/>
        <v>1383300</v>
      </c>
      <c r="W120" s="2">
        <f t="shared" si="10"/>
        <v>1863900</v>
      </c>
      <c r="X120" s="2">
        <f t="shared" si="10"/>
        <v>2656300</v>
      </c>
      <c r="Y120" s="2" cm="1">
        <f t="array" ref="Y120">_xlfn.XLOOKUP(Y$1&amp;$R120,$C$3:$C$1662&amp;$D$3:$D$1662,$E$3:$E$1662,0,0,1)</f>
        <v>1400</v>
      </c>
      <c r="Z120" s="2" cm="1">
        <f t="array" ref="Z120">_xlfn.XLOOKUP(Z$1&amp;$R120,$C$3:$C$1662&amp;$D$3:$D$1662,$E$3:$E$1662,0,0,1)</f>
        <v>3400</v>
      </c>
      <c r="AA120" s="2" cm="1">
        <f t="array" ref="AA120">_xlfn.XLOOKUP(AA$1&amp;$R120,$C$3:$C$1662&amp;$D$3:$D$1662,$E$3:$E$1662,0,0,1)</f>
        <v>4900</v>
      </c>
      <c r="AB120" s="2" cm="1">
        <f t="array" ref="AB120">_xlfn.XLOOKUP(AB$1&amp;$R120,$C$3:$C$1662&amp;$D$3:$D$1662,$E$3:$E$1662,0,0,1)</f>
        <v>19900</v>
      </c>
      <c r="AC120" s="2" cm="1">
        <f t="array" ref="AC120">_xlfn.XLOOKUP(AC$1&amp;$R120,$C$3:$C$1662&amp;$D$3:$D$1662,$E$3:$E$1662,0,0,1)</f>
        <v>11100</v>
      </c>
    </row>
    <row r="121" spans="3:29" x14ac:dyDescent="0.4">
      <c r="C121" t="s">
        <v>758</v>
      </c>
      <c r="D121" t="s">
        <v>631</v>
      </c>
      <c r="E121">
        <v>11100</v>
      </c>
      <c r="R121" t="s">
        <v>128</v>
      </c>
      <c r="S121" s="2">
        <f t="shared" si="6"/>
        <v>2001800</v>
      </c>
      <c r="T121" s="2">
        <f t="shared" si="10"/>
        <v>2021300</v>
      </c>
      <c r="U121" s="2">
        <f t="shared" si="10"/>
        <v>2066000</v>
      </c>
      <c r="V121" s="2">
        <f t="shared" si="10"/>
        <v>1384700</v>
      </c>
      <c r="W121" s="2">
        <f t="shared" si="10"/>
        <v>1873900</v>
      </c>
      <c r="X121" s="2">
        <f t="shared" si="10"/>
        <v>2663100</v>
      </c>
      <c r="Y121" s="2" cm="1">
        <f t="array" ref="Y121">_xlfn.XLOOKUP(Y$1&amp;$R121,$C$3:$C$1662&amp;$D$3:$D$1662,$E$3:$E$1662,0,0,1)</f>
        <v>10600</v>
      </c>
      <c r="Z121" s="2" cm="1">
        <f t="array" ref="Z121">_xlfn.XLOOKUP(Z$1&amp;$R121,$C$3:$C$1662&amp;$D$3:$D$1662,$E$3:$E$1662,0,0,1)</f>
        <v>6700</v>
      </c>
      <c r="AA121" s="2" cm="1">
        <f t="array" ref="AA121">_xlfn.XLOOKUP(AA$1&amp;$R121,$C$3:$C$1662&amp;$D$3:$D$1662,$E$3:$E$1662,0,0,1)</f>
        <v>1400</v>
      </c>
      <c r="AB121" s="2" cm="1">
        <f t="array" ref="AB121">_xlfn.XLOOKUP(AB$1&amp;$R121,$C$3:$C$1662&amp;$D$3:$D$1662,$E$3:$E$1662,0,0,1)</f>
        <v>10000</v>
      </c>
      <c r="AC121" s="2" cm="1">
        <f t="array" ref="AC121">_xlfn.XLOOKUP(AC$1&amp;$R121,$C$3:$C$1662&amp;$D$3:$D$1662,$E$3:$E$1662,0,0,1)</f>
        <v>6800</v>
      </c>
    </row>
    <row r="122" spans="3:29" x14ac:dyDescent="0.4">
      <c r="C122" t="s">
        <v>758</v>
      </c>
      <c r="D122" t="s">
        <v>632</v>
      </c>
      <c r="E122">
        <v>6800</v>
      </c>
      <c r="R122" t="s">
        <v>287</v>
      </c>
      <c r="S122" s="2">
        <f t="shared" si="6"/>
        <v>2011080</v>
      </c>
      <c r="T122" s="2">
        <f t="shared" si="10"/>
        <v>2024200</v>
      </c>
      <c r="U122" s="2">
        <f t="shared" si="10"/>
        <v>2082900</v>
      </c>
      <c r="V122" s="2">
        <f t="shared" si="10"/>
        <v>1396100</v>
      </c>
      <c r="W122" s="2">
        <f t="shared" si="10"/>
        <v>1881600</v>
      </c>
      <c r="X122" s="2">
        <f t="shared" si="10"/>
        <v>2670600</v>
      </c>
      <c r="Y122" s="2" cm="1">
        <f t="array" ref="Y122">_xlfn.XLOOKUP(Y$1&amp;$R122,$C$3:$C$1662&amp;$D$3:$D$1662,$E$3:$E$1662,0,0,1)</f>
        <v>2900</v>
      </c>
      <c r="Z122" s="2" cm="1">
        <f t="array" ref="Z122">_xlfn.XLOOKUP(Z$1&amp;$R122,$C$3:$C$1662&amp;$D$3:$D$1662,$E$3:$E$1662,0,0,1)</f>
        <v>16900</v>
      </c>
      <c r="AA122" s="2" cm="1">
        <f t="array" ref="AA122">_xlfn.XLOOKUP(AA$1&amp;$R122,$C$3:$C$1662&amp;$D$3:$D$1662,$E$3:$E$1662,0,0,1)</f>
        <v>11400</v>
      </c>
      <c r="AB122" s="2" cm="1">
        <f t="array" ref="AB122">_xlfn.XLOOKUP(AB$1&amp;$R122,$C$3:$C$1662&amp;$D$3:$D$1662,$E$3:$E$1662,0,0,1)</f>
        <v>7700</v>
      </c>
      <c r="AC122" s="2" cm="1">
        <f t="array" ref="AC122">_xlfn.XLOOKUP(AC$1&amp;$R122,$C$3:$C$1662&amp;$D$3:$D$1662,$E$3:$E$1662,0,0,1)</f>
        <v>7500</v>
      </c>
    </row>
    <row r="123" spans="3:29" x14ac:dyDescent="0.4">
      <c r="C123" t="s">
        <v>758</v>
      </c>
      <c r="D123" t="s">
        <v>633</v>
      </c>
      <c r="E123">
        <v>7500</v>
      </c>
      <c r="R123" t="s">
        <v>194</v>
      </c>
      <c r="S123" s="2">
        <f t="shared" si="6"/>
        <v>2020640</v>
      </c>
      <c r="T123" s="2">
        <f t="shared" si="10"/>
        <v>2033800</v>
      </c>
      <c r="U123" s="2">
        <f t="shared" si="10"/>
        <v>2096500</v>
      </c>
      <c r="V123" s="2">
        <f t="shared" si="10"/>
        <v>1405100</v>
      </c>
      <c r="W123" s="2">
        <f t="shared" si="10"/>
        <v>1890200</v>
      </c>
      <c r="X123" s="2">
        <f t="shared" si="10"/>
        <v>2677600</v>
      </c>
      <c r="Y123" s="2" cm="1">
        <f t="array" ref="Y123">_xlfn.XLOOKUP(Y$1&amp;$R123,$C$3:$C$1662&amp;$D$3:$D$1662,$E$3:$E$1662,0,0,1)</f>
        <v>9600</v>
      </c>
      <c r="Z123" s="2" cm="1">
        <f t="array" ref="Z123">_xlfn.XLOOKUP(Z$1&amp;$R123,$C$3:$C$1662&amp;$D$3:$D$1662,$E$3:$E$1662,0,0,1)</f>
        <v>13600</v>
      </c>
      <c r="AA123" s="2" cm="1">
        <f t="array" ref="AA123">_xlfn.XLOOKUP(AA$1&amp;$R123,$C$3:$C$1662&amp;$D$3:$D$1662,$E$3:$E$1662,0,0,1)</f>
        <v>9000</v>
      </c>
      <c r="AB123" s="2" cm="1">
        <f t="array" ref="AB123">_xlfn.XLOOKUP(AB$1&amp;$R123,$C$3:$C$1662&amp;$D$3:$D$1662,$E$3:$E$1662,0,0,1)</f>
        <v>8600</v>
      </c>
      <c r="AC123" s="2" cm="1">
        <f t="array" ref="AC123">_xlfn.XLOOKUP(AC$1&amp;$R123,$C$3:$C$1662&amp;$D$3:$D$1662,$E$3:$E$1662,0,0,1)</f>
        <v>7000</v>
      </c>
    </row>
    <row r="124" spans="3:29" x14ac:dyDescent="0.4">
      <c r="C124" t="s">
        <v>758</v>
      </c>
      <c r="D124" t="s">
        <v>634</v>
      </c>
      <c r="E124">
        <v>7000</v>
      </c>
      <c r="R124" t="s">
        <v>184</v>
      </c>
      <c r="S124" s="2">
        <f t="shared" si="6"/>
        <v>2026900</v>
      </c>
      <c r="T124" s="2">
        <f t="shared" si="10"/>
        <v>2038200</v>
      </c>
      <c r="U124" s="2">
        <f t="shared" si="10"/>
        <v>2108700</v>
      </c>
      <c r="V124" s="2">
        <f t="shared" si="10"/>
        <v>1410200</v>
      </c>
      <c r="W124" s="2">
        <f t="shared" si="10"/>
        <v>1893200</v>
      </c>
      <c r="X124" s="2">
        <f t="shared" si="10"/>
        <v>2684200</v>
      </c>
      <c r="Y124" s="2" cm="1">
        <f t="array" ref="Y124">_xlfn.XLOOKUP(Y$1&amp;$R124,$C$3:$C$1662&amp;$D$3:$D$1662,$E$3:$E$1662,0,0,1)</f>
        <v>4400</v>
      </c>
      <c r="Z124" s="2" cm="1">
        <f t="array" ref="Z124">_xlfn.XLOOKUP(Z$1&amp;$R124,$C$3:$C$1662&amp;$D$3:$D$1662,$E$3:$E$1662,0,0,1)</f>
        <v>12200</v>
      </c>
      <c r="AA124" s="2" cm="1">
        <f t="array" ref="AA124">_xlfn.XLOOKUP(AA$1&amp;$R124,$C$3:$C$1662&amp;$D$3:$D$1662,$E$3:$E$1662,0,0,1)</f>
        <v>5100</v>
      </c>
      <c r="AB124" s="2" cm="1">
        <f t="array" ref="AB124">_xlfn.XLOOKUP(AB$1&amp;$R124,$C$3:$C$1662&amp;$D$3:$D$1662,$E$3:$E$1662,0,0,1)</f>
        <v>3000</v>
      </c>
      <c r="AC124" s="2" cm="1">
        <f t="array" ref="AC124">_xlfn.XLOOKUP(AC$1&amp;$R124,$C$3:$C$1662&amp;$D$3:$D$1662,$E$3:$E$1662,0,0,1)</f>
        <v>6600</v>
      </c>
    </row>
    <row r="125" spans="3:29" x14ac:dyDescent="0.4">
      <c r="C125" t="s">
        <v>758</v>
      </c>
      <c r="D125" t="s">
        <v>635</v>
      </c>
      <c r="E125">
        <v>6600</v>
      </c>
      <c r="R125" t="s">
        <v>177</v>
      </c>
      <c r="S125" s="2">
        <f t="shared" si="6"/>
        <v>2032580</v>
      </c>
      <c r="T125" s="2">
        <f t="shared" si="10"/>
        <v>2041000</v>
      </c>
      <c r="U125" s="2">
        <f t="shared" si="10"/>
        <v>2112600</v>
      </c>
      <c r="V125" s="2">
        <f t="shared" si="10"/>
        <v>1416900</v>
      </c>
      <c r="W125" s="2">
        <f t="shared" si="10"/>
        <v>1898600</v>
      </c>
      <c r="X125" s="2">
        <f t="shared" si="10"/>
        <v>2693800</v>
      </c>
      <c r="Y125" s="2" cm="1">
        <f t="array" ref="Y125">_xlfn.XLOOKUP(Y$1&amp;$R125,$C$3:$C$1662&amp;$D$3:$D$1662,$E$3:$E$1662,0,0,1)</f>
        <v>2800</v>
      </c>
      <c r="Z125" s="2" cm="1">
        <f t="array" ref="Z125">_xlfn.XLOOKUP(Z$1&amp;$R125,$C$3:$C$1662&amp;$D$3:$D$1662,$E$3:$E$1662,0,0,1)</f>
        <v>3900</v>
      </c>
      <c r="AA125" s="2" cm="1">
        <f t="array" ref="AA125">_xlfn.XLOOKUP(AA$1&amp;$R125,$C$3:$C$1662&amp;$D$3:$D$1662,$E$3:$E$1662,0,0,1)</f>
        <v>6700</v>
      </c>
      <c r="AB125" s="2" cm="1">
        <f t="array" ref="AB125">_xlfn.XLOOKUP(AB$1&amp;$R125,$C$3:$C$1662&amp;$D$3:$D$1662,$E$3:$E$1662,0,0,1)</f>
        <v>5400</v>
      </c>
      <c r="AC125" s="2" cm="1">
        <f t="array" ref="AC125">_xlfn.XLOOKUP(AC$1&amp;$R125,$C$3:$C$1662&amp;$D$3:$D$1662,$E$3:$E$1662,0,0,1)</f>
        <v>9600</v>
      </c>
    </row>
    <row r="126" spans="3:29" x14ac:dyDescent="0.4">
      <c r="C126" t="s">
        <v>758</v>
      </c>
      <c r="D126" t="s">
        <v>636</v>
      </c>
      <c r="E126">
        <v>9600</v>
      </c>
      <c r="R126" t="s">
        <v>55</v>
      </c>
      <c r="S126" s="2">
        <f t="shared" si="6"/>
        <v>2040600</v>
      </c>
      <c r="T126" s="2">
        <f t="shared" si="10"/>
        <v>2047800</v>
      </c>
      <c r="U126" s="2">
        <f t="shared" si="10"/>
        <v>2114100</v>
      </c>
      <c r="V126" s="2">
        <f t="shared" si="10"/>
        <v>1422100</v>
      </c>
      <c r="W126" s="2">
        <f t="shared" si="10"/>
        <v>1910900</v>
      </c>
      <c r="X126" s="2">
        <f t="shared" si="10"/>
        <v>2708100</v>
      </c>
      <c r="Y126" s="2" cm="1">
        <f t="array" ref="Y126">_xlfn.XLOOKUP(Y$1&amp;$R126,$C$3:$C$1662&amp;$D$3:$D$1662,$E$3:$E$1662,0,0,1)</f>
        <v>6800</v>
      </c>
      <c r="Z126" s="2" cm="1">
        <f t="array" ref="Z126">_xlfn.XLOOKUP(Z$1&amp;$R126,$C$3:$C$1662&amp;$D$3:$D$1662,$E$3:$E$1662,0,0,1)</f>
        <v>1500</v>
      </c>
      <c r="AA126" s="2" cm="1">
        <f t="array" ref="AA126">_xlfn.XLOOKUP(AA$1&amp;$R126,$C$3:$C$1662&amp;$D$3:$D$1662,$E$3:$E$1662,0,0,1)</f>
        <v>5200</v>
      </c>
      <c r="AB126" s="2" cm="1">
        <f t="array" ref="AB126">_xlfn.XLOOKUP(AB$1&amp;$R126,$C$3:$C$1662&amp;$D$3:$D$1662,$E$3:$E$1662,0,0,1)</f>
        <v>12300</v>
      </c>
      <c r="AC126" s="2" cm="1">
        <f t="array" ref="AC126">_xlfn.XLOOKUP(AC$1&amp;$R126,$C$3:$C$1662&amp;$D$3:$D$1662,$E$3:$E$1662,0,0,1)</f>
        <v>14300</v>
      </c>
    </row>
    <row r="127" spans="3:29" x14ac:dyDescent="0.4">
      <c r="C127" t="s">
        <v>758</v>
      </c>
      <c r="D127" t="s">
        <v>637</v>
      </c>
      <c r="E127">
        <v>14300</v>
      </c>
      <c r="R127" t="s">
        <v>32</v>
      </c>
      <c r="S127" s="2">
        <f t="shared" si="6"/>
        <v>2048400</v>
      </c>
      <c r="T127" s="2">
        <f t="shared" si="10"/>
        <v>2056200</v>
      </c>
      <c r="U127" s="2">
        <f t="shared" si="10"/>
        <v>2116500</v>
      </c>
      <c r="V127" s="2">
        <f t="shared" si="10"/>
        <v>1426100</v>
      </c>
      <c r="W127" s="2">
        <f t="shared" si="10"/>
        <v>1918500</v>
      </c>
      <c r="X127" s="2">
        <f t="shared" si="10"/>
        <v>2724700</v>
      </c>
      <c r="Y127" s="2" cm="1">
        <f t="array" ref="Y127">_xlfn.XLOOKUP(Y$1&amp;$R127,$C$3:$C$1662&amp;$D$3:$D$1662,$E$3:$E$1662,0,0,1)</f>
        <v>8400</v>
      </c>
      <c r="Z127" s="2" cm="1">
        <f t="array" ref="Z127">_xlfn.XLOOKUP(Z$1&amp;$R127,$C$3:$C$1662&amp;$D$3:$D$1662,$E$3:$E$1662,0,0,1)</f>
        <v>2400</v>
      </c>
      <c r="AA127" s="2" cm="1">
        <f t="array" ref="AA127">_xlfn.XLOOKUP(AA$1&amp;$R127,$C$3:$C$1662&amp;$D$3:$D$1662,$E$3:$E$1662,0,0,1)</f>
        <v>4000</v>
      </c>
      <c r="AB127" s="2" cm="1">
        <f t="array" ref="AB127">_xlfn.XLOOKUP(AB$1&amp;$R127,$C$3:$C$1662&amp;$D$3:$D$1662,$E$3:$E$1662,0,0,1)</f>
        <v>7600</v>
      </c>
      <c r="AC127" s="2" cm="1">
        <f t="array" ref="AC127">_xlfn.XLOOKUP(AC$1&amp;$R127,$C$3:$C$1662&amp;$D$3:$D$1662,$E$3:$E$1662,0,0,1)</f>
        <v>16600</v>
      </c>
    </row>
    <row r="128" spans="3:29" x14ac:dyDescent="0.4">
      <c r="C128" t="s">
        <v>758</v>
      </c>
      <c r="D128" t="s">
        <v>638</v>
      </c>
      <c r="E128">
        <v>16600</v>
      </c>
      <c r="R128" t="s">
        <v>166</v>
      </c>
      <c r="S128" s="2">
        <f t="shared" si="6"/>
        <v>2057760</v>
      </c>
      <c r="T128" s="2">
        <f t="shared" si="10"/>
        <v>2060500</v>
      </c>
      <c r="U128" s="2">
        <f t="shared" si="10"/>
        <v>2140900</v>
      </c>
      <c r="V128" s="2">
        <f t="shared" si="10"/>
        <v>1433900</v>
      </c>
      <c r="W128" s="2">
        <f t="shared" si="10"/>
        <v>1922500</v>
      </c>
      <c r="X128" s="2">
        <f t="shared" si="10"/>
        <v>2731000</v>
      </c>
      <c r="Y128" s="2" cm="1">
        <f t="array" ref="Y128">_xlfn.XLOOKUP(Y$1&amp;$R128,$C$3:$C$1662&amp;$D$3:$D$1662,$E$3:$E$1662,0,0,1)</f>
        <v>4300</v>
      </c>
      <c r="Z128" s="2" cm="1">
        <f t="array" ref="Z128">_xlfn.XLOOKUP(Z$1&amp;$R128,$C$3:$C$1662&amp;$D$3:$D$1662,$E$3:$E$1662,0,0,1)</f>
        <v>24400</v>
      </c>
      <c r="AA128" s="2" cm="1">
        <f t="array" ref="AA128">_xlfn.XLOOKUP(AA$1&amp;$R128,$C$3:$C$1662&amp;$D$3:$D$1662,$E$3:$E$1662,0,0,1)</f>
        <v>7800</v>
      </c>
      <c r="AB128" s="2" cm="1">
        <f t="array" ref="AB128">_xlfn.XLOOKUP(AB$1&amp;$R128,$C$3:$C$1662&amp;$D$3:$D$1662,$E$3:$E$1662,0,0,1)</f>
        <v>4000</v>
      </c>
      <c r="AC128" s="2" cm="1">
        <f t="array" ref="AC128">_xlfn.XLOOKUP(AC$1&amp;$R128,$C$3:$C$1662&amp;$D$3:$D$1662,$E$3:$E$1662,0,0,1)</f>
        <v>6300</v>
      </c>
    </row>
    <row r="129" spans="3:29" x14ac:dyDescent="0.4">
      <c r="C129" t="s">
        <v>758</v>
      </c>
      <c r="D129" t="s">
        <v>639</v>
      </c>
      <c r="E129">
        <v>6300</v>
      </c>
      <c r="R129" t="s">
        <v>60</v>
      </c>
      <c r="S129" s="2">
        <f t="shared" si="6"/>
        <v>2069300</v>
      </c>
      <c r="T129" s="2">
        <f t="shared" si="10"/>
        <v>2068600</v>
      </c>
      <c r="U129" s="2">
        <f t="shared" si="10"/>
        <v>2148900</v>
      </c>
      <c r="V129" s="2">
        <f t="shared" si="10"/>
        <v>1439100</v>
      </c>
      <c r="W129" s="2">
        <f t="shared" si="10"/>
        <v>1948000</v>
      </c>
      <c r="X129" s="2">
        <f t="shared" si="10"/>
        <v>2741900</v>
      </c>
      <c r="Y129" s="2" cm="1">
        <f t="array" ref="Y129">_xlfn.XLOOKUP(Y$1&amp;$R129,$C$3:$C$1662&amp;$D$3:$D$1662,$E$3:$E$1662,0,0,1)</f>
        <v>8100</v>
      </c>
      <c r="Z129" s="2" cm="1">
        <f t="array" ref="Z129">_xlfn.XLOOKUP(Z$1&amp;$R129,$C$3:$C$1662&amp;$D$3:$D$1662,$E$3:$E$1662,0,0,1)</f>
        <v>8000</v>
      </c>
      <c r="AA129" s="2" cm="1">
        <f t="array" ref="AA129">_xlfn.XLOOKUP(AA$1&amp;$R129,$C$3:$C$1662&amp;$D$3:$D$1662,$E$3:$E$1662,0,0,1)</f>
        <v>5200</v>
      </c>
      <c r="AB129" s="2" cm="1">
        <f t="array" ref="AB129">_xlfn.XLOOKUP(AB$1&amp;$R129,$C$3:$C$1662&amp;$D$3:$D$1662,$E$3:$E$1662,0,0,1)</f>
        <v>25500</v>
      </c>
      <c r="AC129" s="2" cm="1">
        <f t="array" ref="AC129">_xlfn.XLOOKUP(AC$1&amp;$R129,$C$3:$C$1662&amp;$D$3:$D$1662,$E$3:$E$1662,0,0,1)</f>
        <v>10900</v>
      </c>
    </row>
    <row r="130" spans="3:29" x14ac:dyDescent="0.4">
      <c r="C130" t="s">
        <v>758</v>
      </c>
      <c r="D130" t="s">
        <v>640</v>
      </c>
      <c r="E130">
        <v>10900</v>
      </c>
      <c r="R130" t="s">
        <v>266</v>
      </c>
      <c r="S130" s="2">
        <f t="shared" si="6"/>
        <v>2079780</v>
      </c>
      <c r="T130" s="2">
        <f t="shared" si="10"/>
        <v>2071200</v>
      </c>
      <c r="U130" s="2">
        <f t="shared" si="10"/>
        <v>2153700</v>
      </c>
      <c r="V130" s="2">
        <f t="shared" si="10"/>
        <v>1460700</v>
      </c>
      <c r="W130" s="2">
        <f t="shared" si="10"/>
        <v>1953400</v>
      </c>
      <c r="X130" s="2">
        <f t="shared" si="10"/>
        <v>2759900</v>
      </c>
      <c r="Y130" s="2" cm="1">
        <f t="array" ref="Y130">_xlfn.XLOOKUP(Y$1&amp;$R130,$C$3:$C$1662&amp;$D$3:$D$1662,$E$3:$E$1662,0,0,1)</f>
        <v>2600</v>
      </c>
      <c r="Z130" s="2" cm="1">
        <f t="array" ref="Z130">_xlfn.XLOOKUP(Z$1&amp;$R130,$C$3:$C$1662&amp;$D$3:$D$1662,$E$3:$E$1662,0,0,1)</f>
        <v>4800</v>
      </c>
      <c r="AA130" s="2" cm="1">
        <f t="array" ref="AA130">_xlfn.XLOOKUP(AA$1&amp;$R130,$C$3:$C$1662&amp;$D$3:$D$1662,$E$3:$E$1662,0,0,1)</f>
        <v>21600</v>
      </c>
      <c r="AB130" s="2" cm="1">
        <f t="array" ref="AB130">_xlfn.XLOOKUP(AB$1&amp;$R130,$C$3:$C$1662&amp;$D$3:$D$1662,$E$3:$E$1662,0,0,1)</f>
        <v>5400</v>
      </c>
      <c r="AC130" s="2" cm="1">
        <f t="array" ref="AC130">_xlfn.XLOOKUP(AC$1&amp;$R130,$C$3:$C$1662&amp;$D$3:$D$1662,$E$3:$E$1662,0,0,1)</f>
        <v>18000</v>
      </c>
    </row>
    <row r="131" spans="3:29" x14ac:dyDescent="0.4">
      <c r="C131" t="s">
        <v>758</v>
      </c>
      <c r="D131" t="s">
        <v>641</v>
      </c>
      <c r="E131">
        <v>18000</v>
      </c>
      <c r="R131" t="s">
        <v>44</v>
      </c>
      <c r="S131" s="2">
        <f t="shared" ref="S131:S194" si="11">IFERROR(AVERAGEIFS(T131:X131,T131:X131,"&gt;0"),0)</f>
        <v>2086320</v>
      </c>
      <c r="T131" s="2">
        <f t="shared" si="10"/>
        <v>2074200</v>
      </c>
      <c r="U131" s="2">
        <f t="shared" si="10"/>
        <v>2158700</v>
      </c>
      <c r="V131" s="2">
        <f t="shared" si="10"/>
        <v>1464900</v>
      </c>
      <c r="W131" s="2">
        <f t="shared" si="10"/>
        <v>1957800</v>
      </c>
      <c r="X131" s="2">
        <f t="shared" si="10"/>
        <v>2776000</v>
      </c>
      <c r="Y131" s="2" cm="1">
        <f t="array" ref="Y131">_xlfn.XLOOKUP(Y$1&amp;$R131,$C$3:$C$1662&amp;$D$3:$D$1662,$E$3:$E$1662,0,0,1)</f>
        <v>3000</v>
      </c>
      <c r="Z131" s="2" cm="1">
        <f t="array" ref="Z131">_xlfn.XLOOKUP(Z$1&amp;$R131,$C$3:$C$1662&amp;$D$3:$D$1662,$E$3:$E$1662,0,0,1)</f>
        <v>5000</v>
      </c>
      <c r="AA131" s="2" cm="1">
        <f t="array" ref="AA131">_xlfn.XLOOKUP(AA$1&amp;$R131,$C$3:$C$1662&amp;$D$3:$D$1662,$E$3:$E$1662,0,0,1)</f>
        <v>4200</v>
      </c>
      <c r="AB131" s="2" cm="1">
        <f t="array" ref="AB131">_xlfn.XLOOKUP(AB$1&amp;$R131,$C$3:$C$1662&amp;$D$3:$D$1662,$E$3:$E$1662,0,0,1)</f>
        <v>4400</v>
      </c>
      <c r="AC131" s="2" cm="1">
        <f t="array" ref="AC131">_xlfn.XLOOKUP(AC$1&amp;$R131,$C$3:$C$1662&amp;$D$3:$D$1662,$E$3:$E$1662,0,0,1)</f>
        <v>16100</v>
      </c>
    </row>
    <row r="132" spans="3:29" x14ac:dyDescent="0.4">
      <c r="C132" t="s">
        <v>758</v>
      </c>
      <c r="D132" t="s">
        <v>642</v>
      </c>
      <c r="E132">
        <v>16100</v>
      </c>
      <c r="R132" t="s">
        <v>230</v>
      </c>
      <c r="S132" s="2">
        <f t="shared" si="11"/>
        <v>2098500</v>
      </c>
      <c r="T132" s="2">
        <f t="shared" ref="T132:X147" si="12">T131+Y132</f>
        <v>2092900</v>
      </c>
      <c r="U132" s="2">
        <f t="shared" si="12"/>
        <v>2171700</v>
      </c>
      <c r="V132" s="2">
        <f t="shared" si="12"/>
        <v>1473100</v>
      </c>
      <c r="W132" s="2">
        <f t="shared" si="12"/>
        <v>1967900</v>
      </c>
      <c r="X132" s="2">
        <f t="shared" si="12"/>
        <v>2786900</v>
      </c>
      <c r="Y132" s="2" cm="1">
        <f t="array" ref="Y132">_xlfn.XLOOKUP(Y$1&amp;$R132,$C$3:$C$1662&amp;$D$3:$D$1662,$E$3:$E$1662,0,0,1)</f>
        <v>18700</v>
      </c>
      <c r="Z132" s="2" cm="1">
        <f t="array" ref="Z132">_xlfn.XLOOKUP(Z$1&amp;$R132,$C$3:$C$1662&amp;$D$3:$D$1662,$E$3:$E$1662,0,0,1)</f>
        <v>13000</v>
      </c>
      <c r="AA132" s="2" cm="1">
        <f t="array" ref="AA132">_xlfn.XLOOKUP(AA$1&amp;$R132,$C$3:$C$1662&amp;$D$3:$D$1662,$E$3:$E$1662,0,0,1)</f>
        <v>8200</v>
      </c>
      <c r="AB132" s="2" cm="1">
        <f t="array" ref="AB132">_xlfn.XLOOKUP(AB$1&amp;$R132,$C$3:$C$1662&amp;$D$3:$D$1662,$E$3:$E$1662,0,0,1)</f>
        <v>10100</v>
      </c>
      <c r="AC132" s="2" cm="1">
        <f t="array" ref="AC132">_xlfn.XLOOKUP(AC$1&amp;$R132,$C$3:$C$1662&amp;$D$3:$D$1662,$E$3:$E$1662,0,0,1)</f>
        <v>10900</v>
      </c>
    </row>
    <row r="133" spans="3:29" x14ac:dyDescent="0.4">
      <c r="C133" t="s">
        <v>758</v>
      </c>
      <c r="D133" t="s">
        <v>643</v>
      </c>
      <c r="E133">
        <v>10900</v>
      </c>
      <c r="R133" t="s">
        <v>214</v>
      </c>
      <c r="S133" s="2">
        <f t="shared" si="11"/>
        <v>2108320</v>
      </c>
      <c r="T133" s="2">
        <f t="shared" si="12"/>
        <v>2097600</v>
      </c>
      <c r="U133" s="2">
        <f t="shared" si="12"/>
        <v>2185400</v>
      </c>
      <c r="V133" s="2">
        <f t="shared" si="12"/>
        <v>1477600</v>
      </c>
      <c r="W133" s="2">
        <f t="shared" si="12"/>
        <v>1971600</v>
      </c>
      <c r="X133" s="2">
        <f t="shared" si="12"/>
        <v>2809400</v>
      </c>
      <c r="Y133" s="2" cm="1">
        <f t="array" ref="Y133">_xlfn.XLOOKUP(Y$1&amp;$R133,$C$3:$C$1662&amp;$D$3:$D$1662,$E$3:$E$1662,0,0,1)</f>
        <v>4700</v>
      </c>
      <c r="Z133" s="2" cm="1">
        <f t="array" ref="Z133">_xlfn.XLOOKUP(Z$1&amp;$R133,$C$3:$C$1662&amp;$D$3:$D$1662,$E$3:$E$1662,0,0,1)</f>
        <v>13700</v>
      </c>
      <c r="AA133" s="2" cm="1">
        <f t="array" ref="AA133">_xlfn.XLOOKUP(AA$1&amp;$R133,$C$3:$C$1662&amp;$D$3:$D$1662,$E$3:$E$1662,0,0,1)</f>
        <v>4500</v>
      </c>
      <c r="AB133" s="2" cm="1">
        <f t="array" ref="AB133">_xlfn.XLOOKUP(AB$1&amp;$R133,$C$3:$C$1662&amp;$D$3:$D$1662,$E$3:$E$1662,0,0,1)</f>
        <v>3700</v>
      </c>
      <c r="AC133" s="2" cm="1">
        <f t="array" ref="AC133">_xlfn.XLOOKUP(AC$1&amp;$R133,$C$3:$C$1662&amp;$D$3:$D$1662,$E$3:$E$1662,0,0,1)</f>
        <v>22500</v>
      </c>
    </row>
    <row r="134" spans="3:29" x14ac:dyDescent="0.4">
      <c r="C134" t="s">
        <v>758</v>
      </c>
      <c r="D134" t="s">
        <v>644</v>
      </c>
      <c r="E134">
        <v>22500</v>
      </c>
      <c r="R134" t="s">
        <v>233</v>
      </c>
      <c r="S134" s="2">
        <f t="shared" si="11"/>
        <v>2119720</v>
      </c>
      <c r="T134" s="2">
        <f t="shared" si="12"/>
        <v>2105000</v>
      </c>
      <c r="U134" s="2">
        <f t="shared" si="12"/>
        <v>2205400</v>
      </c>
      <c r="V134" s="2">
        <f t="shared" si="12"/>
        <v>1480600</v>
      </c>
      <c r="W134" s="2">
        <f t="shared" si="12"/>
        <v>1975800</v>
      </c>
      <c r="X134" s="2">
        <f t="shared" si="12"/>
        <v>2831800</v>
      </c>
      <c r="Y134" s="2" cm="1">
        <f t="array" ref="Y134">_xlfn.XLOOKUP(Y$1&amp;$R134,$C$3:$C$1662&amp;$D$3:$D$1662,$E$3:$E$1662,0,0,1)</f>
        <v>7400</v>
      </c>
      <c r="Z134" s="2" cm="1">
        <f t="array" ref="Z134">_xlfn.XLOOKUP(Z$1&amp;$R134,$C$3:$C$1662&amp;$D$3:$D$1662,$E$3:$E$1662,0,0,1)</f>
        <v>20000</v>
      </c>
      <c r="AA134" s="2" cm="1">
        <f t="array" ref="AA134">_xlfn.XLOOKUP(AA$1&amp;$R134,$C$3:$C$1662&amp;$D$3:$D$1662,$E$3:$E$1662,0,0,1)</f>
        <v>3000</v>
      </c>
      <c r="AB134" s="2" cm="1">
        <f t="array" ref="AB134">_xlfn.XLOOKUP(AB$1&amp;$R134,$C$3:$C$1662&amp;$D$3:$D$1662,$E$3:$E$1662,0,0,1)</f>
        <v>4200</v>
      </c>
      <c r="AC134" s="2" cm="1">
        <f t="array" ref="AC134">_xlfn.XLOOKUP(AC$1&amp;$R134,$C$3:$C$1662&amp;$D$3:$D$1662,$E$3:$E$1662,0,0,1)</f>
        <v>22400</v>
      </c>
    </row>
    <row r="135" spans="3:29" x14ac:dyDescent="0.4">
      <c r="C135" t="s">
        <v>758</v>
      </c>
      <c r="D135" t="s">
        <v>645</v>
      </c>
      <c r="E135">
        <v>22400</v>
      </c>
      <c r="R135" t="s">
        <v>224</v>
      </c>
      <c r="S135" s="2">
        <f t="shared" si="11"/>
        <v>2125580</v>
      </c>
      <c r="T135" s="2">
        <f t="shared" si="12"/>
        <v>2108400</v>
      </c>
      <c r="U135" s="2">
        <f t="shared" si="12"/>
        <v>2212400</v>
      </c>
      <c r="V135" s="2">
        <f t="shared" si="12"/>
        <v>1484700</v>
      </c>
      <c r="W135" s="2">
        <f t="shared" si="12"/>
        <v>1978800</v>
      </c>
      <c r="X135" s="2">
        <f t="shared" si="12"/>
        <v>2843600</v>
      </c>
      <c r="Y135" s="2" cm="1">
        <f t="array" ref="Y135">_xlfn.XLOOKUP(Y$1&amp;$R135,$C$3:$C$1662&amp;$D$3:$D$1662,$E$3:$E$1662,0,0,1)</f>
        <v>3400</v>
      </c>
      <c r="Z135" s="2" cm="1">
        <f t="array" ref="Z135">_xlfn.XLOOKUP(Z$1&amp;$R135,$C$3:$C$1662&amp;$D$3:$D$1662,$E$3:$E$1662,0,0,1)</f>
        <v>7000</v>
      </c>
      <c r="AA135" s="2" cm="1">
        <f t="array" ref="AA135">_xlfn.XLOOKUP(AA$1&amp;$R135,$C$3:$C$1662&amp;$D$3:$D$1662,$E$3:$E$1662,0,0,1)</f>
        <v>4100</v>
      </c>
      <c r="AB135" s="2" cm="1">
        <f t="array" ref="AB135">_xlfn.XLOOKUP(AB$1&amp;$R135,$C$3:$C$1662&amp;$D$3:$D$1662,$E$3:$E$1662,0,0,1)</f>
        <v>3000</v>
      </c>
      <c r="AC135" s="2" cm="1">
        <f t="array" ref="AC135">_xlfn.XLOOKUP(AC$1&amp;$R135,$C$3:$C$1662&amp;$D$3:$D$1662,$E$3:$E$1662,0,0,1)</f>
        <v>11800</v>
      </c>
    </row>
    <row r="136" spans="3:29" x14ac:dyDescent="0.4">
      <c r="C136" t="s">
        <v>758</v>
      </c>
      <c r="D136" t="s">
        <v>646</v>
      </c>
      <c r="E136">
        <v>11800</v>
      </c>
      <c r="R136" t="s">
        <v>189</v>
      </c>
      <c r="S136" s="2">
        <f t="shared" si="11"/>
        <v>2140240</v>
      </c>
      <c r="T136" s="2">
        <f t="shared" si="12"/>
        <v>2114900</v>
      </c>
      <c r="U136" s="2">
        <f t="shared" si="12"/>
        <v>2251400</v>
      </c>
      <c r="V136" s="2">
        <f t="shared" si="12"/>
        <v>1493600</v>
      </c>
      <c r="W136" s="2">
        <f t="shared" si="12"/>
        <v>1983600</v>
      </c>
      <c r="X136" s="2">
        <f t="shared" si="12"/>
        <v>2857700</v>
      </c>
      <c r="Y136" s="2" cm="1">
        <f t="array" ref="Y136">_xlfn.XLOOKUP(Y$1&amp;$R136,$C$3:$C$1662&amp;$D$3:$D$1662,$E$3:$E$1662,0,0,1)</f>
        <v>6500</v>
      </c>
      <c r="Z136" s="2" cm="1">
        <f t="array" ref="Z136">_xlfn.XLOOKUP(Z$1&amp;$R136,$C$3:$C$1662&amp;$D$3:$D$1662,$E$3:$E$1662,0,0,1)</f>
        <v>39000</v>
      </c>
      <c r="AA136" s="2" cm="1">
        <f t="array" ref="AA136">_xlfn.XLOOKUP(AA$1&amp;$R136,$C$3:$C$1662&amp;$D$3:$D$1662,$E$3:$E$1662,0,0,1)</f>
        <v>8900</v>
      </c>
      <c r="AB136" s="2" cm="1">
        <f t="array" ref="AB136">_xlfn.XLOOKUP(AB$1&amp;$R136,$C$3:$C$1662&amp;$D$3:$D$1662,$E$3:$E$1662,0,0,1)</f>
        <v>4800</v>
      </c>
      <c r="AC136" s="2" cm="1">
        <f t="array" ref="AC136">_xlfn.XLOOKUP(AC$1&amp;$R136,$C$3:$C$1662&amp;$D$3:$D$1662,$E$3:$E$1662,0,0,1)</f>
        <v>14100</v>
      </c>
    </row>
    <row r="137" spans="3:29" x14ac:dyDescent="0.4">
      <c r="C137" t="s">
        <v>758</v>
      </c>
      <c r="D137" t="s">
        <v>647</v>
      </c>
      <c r="E137">
        <v>14100</v>
      </c>
      <c r="R137" t="s">
        <v>245</v>
      </c>
      <c r="S137" s="2">
        <f t="shared" si="11"/>
        <v>2152500</v>
      </c>
      <c r="T137" s="2">
        <f t="shared" si="12"/>
        <v>2127000</v>
      </c>
      <c r="U137" s="2">
        <f t="shared" si="12"/>
        <v>2264800</v>
      </c>
      <c r="V137" s="2">
        <f t="shared" si="12"/>
        <v>1500400</v>
      </c>
      <c r="W137" s="2">
        <f t="shared" si="12"/>
        <v>2003300</v>
      </c>
      <c r="X137" s="2">
        <f t="shared" si="12"/>
        <v>2867000</v>
      </c>
      <c r="Y137" s="2" cm="1">
        <f t="array" ref="Y137">_xlfn.XLOOKUP(Y$1&amp;$R137,$C$3:$C$1662&amp;$D$3:$D$1662,$E$3:$E$1662,0,0,1)</f>
        <v>12100</v>
      </c>
      <c r="Z137" s="2" cm="1">
        <f t="array" ref="Z137">_xlfn.XLOOKUP(Z$1&amp;$R137,$C$3:$C$1662&amp;$D$3:$D$1662,$E$3:$E$1662,0,0,1)</f>
        <v>13400</v>
      </c>
      <c r="AA137" s="2" cm="1">
        <f t="array" ref="AA137">_xlfn.XLOOKUP(AA$1&amp;$R137,$C$3:$C$1662&amp;$D$3:$D$1662,$E$3:$E$1662,0,0,1)</f>
        <v>6800</v>
      </c>
      <c r="AB137" s="2" cm="1">
        <f t="array" ref="AB137">_xlfn.XLOOKUP(AB$1&amp;$R137,$C$3:$C$1662&amp;$D$3:$D$1662,$E$3:$E$1662,0,0,1)</f>
        <v>19700</v>
      </c>
      <c r="AC137" s="2" cm="1">
        <f t="array" ref="AC137">_xlfn.XLOOKUP(AC$1&amp;$R137,$C$3:$C$1662&amp;$D$3:$D$1662,$E$3:$E$1662,0,0,1)</f>
        <v>9300</v>
      </c>
    </row>
    <row r="138" spans="3:29" x14ac:dyDescent="0.4">
      <c r="C138" t="s">
        <v>758</v>
      </c>
      <c r="D138" t="s">
        <v>648</v>
      </c>
      <c r="E138">
        <v>9300</v>
      </c>
      <c r="R138" t="s">
        <v>70</v>
      </c>
      <c r="S138" s="2">
        <f t="shared" si="11"/>
        <v>2161520</v>
      </c>
      <c r="T138" s="2">
        <f t="shared" si="12"/>
        <v>2127400</v>
      </c>
      <c r="U138" s="2">
        <f t="shared" si="12"/>
        <v>2285200</v>
      </c>
      <c r="V138" s="2">
        <f t="shared" si="12"/>
        <v>1505600</v>
      </c>
      <c r="W138" s="2">
        <f t="shared" si="12"/>
        <v>2008200</v>
      </c>
      <c r="X138" s="2">
        <f t="shared" si="12"/>
        <v>2881200</v>
      </c>
      <c r="Y138" s="2" cm="1">
        <f t="array" ref="Y138">_xlfn.XLOOKUP(Y$1&amp;$R138,$C$3:$C$1662&amp;$D$3:$D$1662,$E$3:$E$1662,0,0,1)</f>
        <v>400</v>
      </c>
      <c r="Z138" s="2" cm="1">
        <f t="array" ref="Z138">_xlfn.XLOOKUP(Z$1&amp;$R138,$C$3:$C$1662&amp;$D$3:$D$1662,$E$3:$E$1662,0,0,1)</f>
        <v>20400</v>
      </c>
      <c r="AA138" s="2" cm="1">
        <f t="array" ref="AA138">_xlfn.XLOOKUP(AA$1&amp;$R138,$C$3:$C$1662&amp;$D$3:$D$1662,$E$3:$E$1662,0,0,1)</f>
        <v>5200</v>
      </c>
      <c r="AB138" s="2" cm="1">
        <f t="array" ref="AB138">_xlfn.XLOOKUP(AB$1&amp;$R138,$C$3:$C$1662&amp;$D$3:$D$1662,$E$3:$E$1662,0,0,1)</f>
        <v>4900</v>
      </c>
      <c r="AC138" s="2" cm="1">
        <f t="array" ref="AC138">_xlfn.XLOOKUP(AC$1&amp;$R138,$C$3:$C$1662&amp;$D$3:$D$1662,$E$3:$E$1662,0,0,1)</f>
        <v>14200</v>
      </c>
    </row>
    <row r="139" spans="3:29" x14ac:dyDescent="0.4">
      <c r="C139" t="s">
        <v>758</v>
      </c>
      <c r="D139" t="s">
        <v>649</v>
      </c>
      <c r="E139">
        <v>14200</v>
      </c>
      <c r="R139" t="s">
        <v>288</v>
      </c>
      <c r="S139" s="2">
        <f t="shared" si="11"/>
        <v>2171060</v>
      </c>
      <c r="T139" s="2">
        <f t="shared" si="12"/>
        <v>2140000</v>
      </c>
      <c r="U139" s="2">
        <f t="shared" si="12"/>
        <v>2300200</v>
      </c>
      <c r="V139" s="2">
        <f t="shared" si="12"/>
        <v>1511400</v>
      </c>
      <c r="W139" s="2">
        <f t="shared" si="12"/>
        <v>2017100</v>
      </c>
      <c r="X139" s="2">
        <f t="shared" si="12"/>
        <v>2886600</v>
      </c>
      <c r="Y139" s="2" cm="1">
        <f t="array" ref="Y139">_xlfn.XLOOKUP(Y$1&amp;$R139,$C$3:$C$1662&amp;$D$3:$D$1662,$E$3:$E$1662,0,0,1)</f>
        <v>12600</v>
      </c>
      <c r="Z139" s="2" cm="1">
        <f t="array" ref="Z139">_xlfn.XLOOKUP(Z$1&amp;$R139,$C$3:$C$1662&amp;$D$3:$D$1662,$E$3:$E$1662,0,0,1)</f>
        <v>15000</v>
      </c>
      <c r="AA139" s="2" cm="1">
        <f t="array" ref="AA139">_xlfn.XLOOKUP(AA$1&amp;$R139,$C$3:$C$1662&amp;$D$3:$D$1662,$E$3:$E$1662,0,0,1)</f>
        <v>5800</v>
      </c>
      <c r="AB139" s="2" cm="1">
        <f t="array" ref="AB139">_xlfn.XLOOKUP(AB$1&amp;$R139,$C$3:$C$1662&amp;$D$3:$D$1662,$E$3:$E$1662,0,0,1)</f>
        <v>8900</v>
      </c>
      <c r="AC139" s="2" cm="1">
        <f t="array" ref="AC139">_xlfn.XLOOKUP(AC$1&amp;$R139,$C$3:$C$1662&amp;$D$3:$D$1662,$E$3:$E$1662,0,0,1)</f>
        <v>5400</v>
      </c>
    </row>
    <row r="140" spans="3:29" x14ac:dyDescent="0.4">
      <c r="C140" t="s">
        <v>758</v>
      </c>
      <c r="D140" t="s">
        <v>650</v>
      </c>
      <c r="E140">
        <v>5400</v>
      </c>
      <c r="R140" t="s">
        <v>284</v>
      </c>
      <c r="S140" s="2">
        <f t="shared" si="11"/>
        <v>2183980</v>
      </c>
      <c r="T140" s="2">
        <f t="shared" si="12"/>
        <v>2144500</v>
      </c>
      <c r="U140" s="2">
        <f t="shared" si="12"/>
        <v>2318600</v>
      </c>
      <c r="V140" s="2">
        <f t="shared" si="12"/>
        <v>1518500</v>
      </c>
      <c r="W140" s="2">
        <f t="shared" si="12"/>
        <v>2020800</v>
      </c>
      <c r="X140" s="2">
        <f t="shared" si="12"/>
        <v>2917500</v>
      </c>
      <c r="Y140" s="2" cm="1">
        <f t="array" ref="Y140">_xlfn.XLOOKUP(Y$1&amp;$R140,$C$3:$C$1662&amp;$D$3:$D$1662,$E$3:$E$1662,0,0,1)</f>
        <v>4500</v>
      </c>
      <c r="Z140" s="2" cm="1">
        <f t="array" ref="Z140">_xlfn.XLOOKUP(Z$1&amp;$R140,$C$3:$C$1662&amp;$D$3:$D$1662,$E$3:$E$1662,0,0,1)</f>
        <v>18400</v>
      </c>
      <c r="AA140" s="2" cm="1">
        <f t="array" ref="AA140">_xlfn.XLOOKUP(AA$1&amp;$R140,$C$3:$C$1662&amp;$D$3:$D$1662,$E$3:$E$1662,0,0,1)</f>
        <v>7100</v>
      </c>
      <c r="AB140" s="2" cm="1">
        <f t="array" ref="AB140">_xlfn.XLOOKUP(AB$1&amp;$R140,$C$3:$C$1662&amp;$D$3:$D$1662,$E$3:$E$1662,0,0,1)</f>
        <v>3700</v>
      </c>
      <c r="AC140" s="2" cm="1">
        <f t="array" ref="AC140">_xlfn.XLOOKUP(AC$1&amp;$R140,$C$3:$C$1662&amp;$D$3:$D$1662,$E$3:$E$1662,0,0,1)</f>
        <v>30900</v>
      </c>
    </row>
    <row r="141" spans="3:29" x14ac:dyDescent="0.4">
      <c r="C141" t="s">
        <v>758</v>
      </c>
      <c r="D141" t="s">
        <v>651</v>
      </c>
      <c r="E141">
        <v>30900</v>
      </c>
      <c r="R141" t="s">
        <v>105</v>
      </c>
      <c r="S141" s="2">
        <f t="shared" si="11"/>
        <v>2191140</v>
      </c>
      <c r="T141" s="2">
        <f t="shared" si="12"/>
        <v>2149200</v>
      </c>
      <c r="U141" s="2">
        <f t="shared" si="12"/>
        <v>2326400</v>
      </c>
      <c r="V141" s="2">
        <f t="shared" si="12"/>
        <v>1526200</v>
      </c>
      <c r="W141" s="2">
        <f t="shared" si="12"/>
        <v>2026700</v>
      </c>
      <c r="X141" s="2">
        <f t="shared" si="12"/>
        <v>2927200</v>
      </c>
      <c r="Y141" s="2" cm="1">
        <f t="array" ref="Y141">_xlfn.XLOOKUP(Y$1&amp;$R141,$C$3:$C$1662&amp;$D$3:$D$1662,$E$3:$E$1662,0,0,1)</f>
        <v>4700</v>
      </c>
      <c r="Z141" s="2" cm="1">
        <f t="array" ref="Z141">_xlfn.XLOOKUP(Z$1&amp;$R141,$C$3:$C$1662&amp;$D$3:$D$1662,$E$3:$E$1662,0,0,1)</f>
        <v>7800</v>
      </c>
      <c r="AA141" s="2" cm="1">
        <f t="array" ref="AA141">_xlfn.XLOOKUP(AA$1&amp;$R141,$C$3:$C$1662&amp;$D$3:$D$1662,$E$3:$E$1662,0,0,1)</f>
        <v>7700</v>
      </c>
      <c r="AB141" s="2" cm="1">
        <f t="array" ref="AB141">_xlfn.XLOOKUP(AB$1&amp;$R141,$C$3:$C$1662&amp;$D$3:$D$1662,$E$3:$E$1662,0,0,1)</f>
        <v>5900</v>
      </c>
      <c r="AC141" s="2" cm="1">
        <f t="array" ref="AC141">_xlfn.XLOOKUP(AC$1&amp;$R141,$C$3:$C$1662&amp;$D$3:$D$1662,$E$3:$E$1662,0,0,1)</f>
        <v>9700</v>
      </c>
    </row>
    <row r="142" spans="3:29" x14ac:dyDescent="0.4">
      <c r="C142" t="s">
        <v>758</v>
      </c>
      <c r="D142" t="s">
        <v>652</v>
      </c>
      <c r="E142">
        <v>9700</v>
      </c>
      <c r="R142" t="s">
        <v>42</v>
      </c>
      <c r="S142" s="2">
        <f t="shared" si="11"/>
        <v>2197240</v>
      </c>
      <c r="T142" s="2">
        <f t="shared" si="12"/>
        <v>2155600</v>
      </c>
      <c r="U142" s="2">
        <f t="shared" si="12"/>
        <v>2331500</v>
      </c>
      <c r="V142" s="2">
        <f t="shared" si="12"/>
        <v>1534300</v>
      </c>
      <c r="W142" s="2">
        <f t="shared" si="12"/>
        <v>2035600</v>
      </c>
      <c r="X142" s="2">
        <f t="shared" si="12"/>
        <v>2929200</v>
      </c>
      <c r="Y142" s="2" cm="1">
        <f t="array" ref="Y142">_xlfn.XLOOKUP(Y$1&amp;$R142,$C$3:$C$1662&amp;$D$3:$D$1662,$E$3:$E$1662,0,0,1)</f>
        <v>6400</v>
      </c>
      <c r="Z142" s="2" cm="1">
        <f t="array" ref="Z142">_xlfn.XLOOKUP(Z$1&amp;$R142,$C$3:$C$1662&amp;$D$3:$D$1662,$E$3:$E$1662,0,0,1)</f>
        <v>5100</v>
      </c>
      <c r="AA142" s="2" cm="1">
        <f t="array" ref="AA142">_xlfn.XLOOKUP(AA$1&amp;$R142,$C$3:$C$1662&amp;$D$3:$D$1662,$E$3:$E$1662,0,0,1)</f>
        <v>8100</v>
      </c>
      <c r="AB142" s="2" cm="1">
        <f t="array" ref="AB142">_xlfn.XLOOKUP(AB$1&amp;$R142,$C$3:$C$1662&amp;$D$3:$D$1662,$E$3:$E$1662,0,0,1)</f>
        <v>8900</v>
      </c>
      <c r="AC142" s="2" cm="1">
        <f t="array" ref="AC142">_xlfn.XLOOKUP(AC$1&amp;$R142,$C$3:$C$1662&amp;$D$3:$D$1662,$E$3:$E$1662,0,0,1)</f>
        <v>2000</v>
      </c>
    </row>
    <row r="143" spans="3:29" x14ac:dyDescent="0.4">
      <c r="C143" t="s">
        <v>758</v>
      </c>
      <c r="D143" t="s">
        <v>653</v>
      </c>
      <c r="E143">
        <v>2000</v>
      </c>
      <c r="R143" t="s">
        <v>111</v>
      </c>
      <c r="S143" s="2">
        <f t="shared" si="11"/>
        <v>2206040</v>
      </c>
      <c r="T143" s="2">
        <f t="shared" si="12"/>
        <v>2157800</v>
      </c>
      <c r="U143" s="2">
        <f t="shared" si="12"/>
        <v>2343600</v>
      </c>
      <c r="V143" s="2">
        <f t="shared" si="12"/>
        <v>1550800</v>
      </c>
      <c r="W143" s="2">
        <f t="shared" si="12"/>
        <v>2038400</v>
      </c>
      <c r="X143" s="2">
        <f t="shared" si="12"/>
        <v>2939600</v>
      </c>
      <c r="Y143" s="2" cm="1">
        <f t="array" ref="Y143">_xlfn.XLOOKUP(Y$1&amp;$R143,$C$3:$C$1662&amp;$D$3:$D$1662,$E$3:$E$1662,0,0,1)</f>
        <v>2200</v>
      </c>
      <c r="Z143" s="2" cm="1">
        <f t="array" ref="Z143">_xlfn.XLOOKUP(Z$1&amp;$R143,$C$3:$C$1662&amp;$D$3:$D$1662,$E$3:$E$1662,0,0,1)</f>
        <v>12100</v>
      </c>
      <c r="AA143" s="2" cm="1">
        <f t="array" ref="AA143">_xlfn.XLOOKUP(AA$1&amp;$R143,$C$3:$C$1662&amp;$D$3:$D$1662,$E$3:$E$1662,0,0,1)</f>
        <v>16500</v>
      </c>
      <c r="AB143" s="2" cm="1">
        <f t="array" ref="AB143">_xlfn.XLOOKUP(AB$1&amp;$R143,$C$3:$C$1662&amp;$D$3:$D$1662,$E$3:$E$1662,0,0,1)</f>
        <v>2800</v>
      </c>
      <c r="AC143" s="2" cm="1">
        <f t="array" ref="AC143">_xlfn.XLOOKUP(AC$1&amp;$R143,$C$3:$C$1662&amp;$D$3:$D$1662,$E$3:$E$1662,0,0,1)</f>
        <v>10400</v>
      </c>
    </row>
    <row r="144" spans="3:29" x14ac:dyDescent="0.4">
      <c r="C144" t="s">
        <v>758</v>
      </c>
      <c r="D144" t="s">
        <v>654</v>
      </c>
      <c r="E144">
        <v>10400</v>
      </c>
      <c r="R144" t="s">
        <v>186</v>
      </c>
      <c r="S144" s="2">
        <f t="shared" si="11"/>
        <v>2216820</v>
      </c>
      <c r="T144" s="2">
        <f t="shared" si="12"/>
        <v>2164000</v>
      </c>
      <c r="U144" s="2">
        <f t="shared" si="12"/>
        <v>2364600</v>
      </c>
      <c r="V144" s="2">
        <f t="shared" si="12"/>
        <v>1563600</v>
      </c>
      <c r="W144" s="2">
        <f t="shared" si="12"/>
        <v>2044200</v>
      </c>
      <c r="X144" s="2">
        <f t="shared" si="12"/>
        <v>2947700</v>
      </c>
      <c r="Y144" s="2" cm="1">
        <f t="array" ref="Y144">_xlfn.XLOOKUP(Y$1&amp;$R144,$C$3:$C$1662&amp;$D$3:$D$1662,$E$3:$E$1662,0,0,1)</f>
        <v>6200</v>
      </c>
      <c r="Z144" s="2" cm="1">
        <f t="array" ref="Z144">_xlfn.XLOOKUP(Z$1&amp;$R144,$C$3:$C$1662&amp;$D$3:$D$1662,$E$3:$E$1662,0,0,1)</f>
        <v>21000</v>
      </c>
      <c r="AA144" s="2" cm="1">
        <f t="array" ref="AA144">_xlfn.XLOOKUP(AA$1&amp;$R144,$C$3:$C$1662&amp;$D$3:$D$1662,$E$3:$E$1662,0,0,1)</f>
        <v>12800</v>
      </c>
      <c r="AB144" s="2" cm="1">
        <f t="array" ref="AB144">_xlfn.XLOOKUP(AB$1&amp;$R144,$C$3:$C$1662&amp;$D$3:$D$1662,$E$3:$E$1662,0,0,1)</f>
        <v>5800</v>
      </c>
      <c r="AC144" s="2" cm="1">
        <f t="array" ref="AC144">_xlfn.XLOOKUP(AC$1&amp;$R144,$C$3:$C$1662&amp;$D$3:$D$1662,$E$3:$E$1662,0,0,1)</f>
        <v>8100</v>
      </c>
    </row>
    <row r="145" spans="3:29" x14ac:dyDescent="0.4">
      <c r="C145" t="s">
        <v>758</v>
      </c>
      <c r="D145" t="s">
        <v>655</v>
      </c>
      <c r="E145">
        <v>8100</v>
      </c>
      <c r="R145" t="s">
        <v>68</v>
      </c>
      <c r="S145" s="2">
        <f t="shared" si="11"/>
        <v>2227540</v>
      </c>
      <c r="T145" s="2">
        <f t="shared" si="12"/>
        <v>2176000</v>
      </c>
      <c r="U145" s="2">
        <f t="shared" si="12"/>
        <v>2382200</v>
      </c>
      <c r="V145" s="2">
        <f t="shared" si="12"/>
        <v>1575600</v>
      </c>
      <c r="W145" s="2">
        <f t="shared" si="12"/>
        <v>2048600</v>
      </c>
      <c r="X145" s="2">
        <f t="shared" si="12"/>
        <v>2955300</v>
      </c>
      <c r="Y145" s="2" cm="1">
        <f t="array" ref="Y145">_xlfn.XLOOKUP(Y$1&amp;$R145,$C$3:$C$1662&amp;$D$3:$D$1662,$E$3:$E$1662,0,0,1)</f>
        <v>12000</v>
      </c>
      <c r="Z145" s="2" cm="1">
        <f t="array" ref="Z145">_xlfn.XLOOKUP(Z$1&amp;$R145,$C$3:$C$1662&amp;$D$3:$D$1662,$E$3:$E$1662,0,0,1)</f>
        <v>17600</v>
      </c>
      <c r="AA145" s="2" cm="1">
        <f t="array" ref="AA145">_xlfn.XLOOKUP(AA$1&amp;$R145,$C$3:$C$1662&amp;$D$3:$D$1662,$E$3:$E$1662,0,0,1)</f>
        <v>12000</v>
      </c>
      <c r="AB145" s="2" cm="1">
        <f t="array" ref="AB145">_xlfn.XLOOKUP(AB$1&amp;$R145,$C$3:$C$1662&amp;$D$3:$D$1662,$E$3:$E$1662,0,0,1)</f>
        <v>4400</v>
      </c>
      <c r="AC145" s="2" cm="1">
        <f t="array" ref="AC145">_xlfn.XLOOKUP(AC$1&amp;$R145,$C$3:$C$1662&amp;$D$3:$D$1662,$E$3:$E$1662,0,0,1)</f>
        <v>7600</v>
      </c>
    </row>
    <row r="146" spans="3:29" x14ac:dyDescent="0.4">
      <c r="C146" t="s">
        <v>758</v>
      </c>
      <c r="D146" t="s">
        <v>656</v>
      </c>
      <c r="E146">
        <v>7600</v>
      </c>
      <c r="R146" t="s">
        <v>237</v>
      </c>
      <c r="S146" s="2">
        <f t="shared" si="11"/>
        <v>2235960</v>
      </c>
      <c r="T146" s="2">
        <f t="shared" si="12"/>
        <v>2180700</v>
      </c>
      <c r="U146" s="2">
        <f t="shared" si="12"/>
        <v>2398200</v>
      </c>
      <c r="V146" s="2">
        <f t="shared" si="12"/>
        <v>1582700</v>
      </c>
      <c r="W146" s="2">
        <f t="shared" si="12"/>
        <v>2057800</v>
      </c>
      <c r="X146" s="2">
        <f t="shared" si="12"/>
        <v>2960400</v>
      </c>
      <c r="Y146" s="2" cm="1">
        <f t="array" ref="Y146">_xlfn.XLOOKUP(Y$1&amp;$R146,$C$3:$C$1662&amp;$D$3:$D$1662,$E$3:$E$1662,0,0,1)</f>
        <v>4700</v>
      </c>
      <c r="Z146" s="2" cm="1">
        <f t="array" ref="Z146">_xlfn.XLOOKUP(Z$1&amp;$R146,$C$3:$C$1662&amp;$D$3:$D$1662,$E$3:$E$1662,0,0,1)</f>
        <v>16000</v>
      </c>
      <c r="AA146" s="2" cm="1">
        <f t="array" ref="AA146">_xlfn.XLOOKUP(AA$1&amp;$R146,$C$3:$C$1662&amp;$D$3:$D$1662,$E$3:$E$1662,0,0,1)</f>
        <v>7100</v>
      </c>
      <c r="AB146" s="2" cm="1">
        <f t="array" ref="AB146">_xlfn.XLOOKUP(AB$1&amp;$R146,$C$3:$C$1662&amp;$D$3:$D$1662,$E$3:$E$1662,0,0,1)</f>
        <v>9200</v>
      </c>
      <c r="AC146" s="2" cm="1">
        <f t="array" ref="AC146">_xlfn.XLOOKUP(AC$1&amp;$R146,$C$3:$C$1662&amp;$D$3:$D$1662,$E$3:$E$1662,0,0,1)</f>
        <v>5100</v>
      </c>
    </row>
    <row r="147" spans="3:29" x14ac:dyDescent="0.4">
      <c r="C147" t="s">
        <v>758</v>
      </c>
      <c r="D147" t="s">
        <v>657</v>
      </c>
      <c r="E147">
        <v>5100</v>
      </c>
      <c r="R147" t="s">
        <v>197</v>
      </c>
      <c r="S147" s="2">
        <f t="shared" si="11"/>
        <v>2240600</v>
      </c>
      <c r="T147" s="2">
        <f t="shared" si="12"/>
        <v>2184300</v>
      </c>
      <c r="U147" s="2">
        <f t="shared" si="12"/>
        <v>2401900</v>
      </c>
      <c r="V147" s="2">
        <f t="shared" si="12"/>
        <v>1586500</v>
      </c>
      <c r="W147" s="2">
        <f t="shared" si="12"/>
        <v>2062500</v>
      </c>
      <c r="X147" s="2">
        <f t="shared" si="12"/>
        <v>2967800</v>
      </c>
      <c r="Y147" s="2" cm="1">
        <f t="array" ref="Y147">_xlfn.XLOOKUP(Y$1&amp;$R147,$C$3:$C$1662&amp;$D$3:$D$1662,$E$3:$E$1662,0,0,1)</f>
        <v>3600</v>
      </c>
      <c r="Z147" s="2" cm="1">
        <f t="array" ref="Z147">_xlfn.XLOOKUP(Z$1&amp;$R147,$C$3:$C$1662&amp;$D$3:$D$1662,$E$3:$E$1662,0,0,1)</f>
        <v>3700</v>
      </c>
      <c r="AA147" s="2" cm="1">
        <f t="array" ref="AA147">_xlfn.XLOOKUP(AA$1&amp;$R147,$C$3:$C$1662&amp;$D$3:$D$1662,$E$3:$E$1662,0,0,1)</f>
        <v>3800</v>
      </c>
      <c r="AB147" s="2" cm="1">
        <f t="array" ref="AB147">_xlfn.XLOOKUP(AB$1&amp;$R147,$C$3:$C$1662&amp;$D$3:$D$1662,$E$3:$E$1662,0,0,1)</f>
        <v>4700</v>
      </c>
      <c r="AC147" s="2" cm="1">
        <f t="array" ref="AC147">_xlfn.XLOOKUP(AC$1&amp;$R147,$C$3:$C$1662&amp;$D$3:$D$1662,$E$3:$E$1662,0,0,1)</f>
        <v>7400</v>
      </c>
    </row>
    <row r="148" spans="3:29" x14ac:dyDescent="0.4">
      <c r="C148" t="s">
        <v>758</v>
      </c>
      <c r="D148" t="s">
        <v>658</v>
      </c>
      <c r="E148">
        <v>7400</v>
      </c>
      <c r="R148" t="s">
        <v>50</v>
      </c>
      <c r="S148" s="2">
        <f t="shared" si="11"/>
        <v>2251280</v>
      </c>
      <c r="T148" s="2">
        <f t="shared" ref="T148:X163" si="13">T147+Y148</f>
        <v>2192000</v>
      </c>
      <c r="U148" s="2">
        <f t="shared" si="13"/>
        <v>2415700</v>
      </c>
      <c r="V148" s="2">
        <f t="shared" si="13"/>
        <v>1598300</v>
      </c>
      <c r="W148" s="2">
        <f t="shared" si="13"/>
        <v>2067400</v>
      </c>
      <c r="X148" s="2">
        <f t="shared" si="13"/>
        <v>2983000</v>
      </c>
      <c r="Y148" s="2" cm="1">
        <f t="array" ref="Y148">_xlfn.XLOOKUP(Y$1&amp;$R148,$C$3:$C$1662&amp;$D$3:$D$1662,$E$3:$E$1662,0,0,1)</f>
        <v>7700</v>
      </c>
      <c r="Z148" s="2" cm="1">
        <f t="array" ref="Z148">_xlfn.XLOOKUP(Z$1&amp;$R148,$C$3:$C$1662&amp;$D$3:$D$1662,$E$3:$E$1662,0,0,1)</f>
        <v>13800</v>
      </c>
      <c r="AA148" s="2" cm="1">
        <f t="array" ref="AA148">_xlfn.XLOOKUP(AA$1&amp;$R148,$C$3:$C$1662&amp;$D$3:$D$1662,$E$3:$E$1662,0,0,1)</f>
        <v>11800</v>
      </c>
      <c r="AB148" s="2" cm="1">
        <f t="array" ref="AB148">_xlfn.XLOOKUP(AB$1&amp;$R148,$C$3:$C$1662&amp;$D$3:$D$1662,$E$3:$E$1662,0,0,1)</f>
        <v>4900</v>
      </c>
      <c r="AC148" s="2" cm="1">
        <f t="array" ref="AC148">_xlfn.XLOOKUP(AC$1&amp;$R148,$C$3:$C$1662&amp;$D$3:$D$1662,$E$3:$E$1662,0,0,1)</f>
        <v>15200</v>
      </c>
    </row>
    <row r="149" spans="3:29" x14ac:dyDescent="0.4">
      <c r="C149" t="s">
        <v>758</v>
      </c>
      <c r="D149" t="s">
        <v>659</v>
      </c>
      <c r="E149">
        <v>15200</v>
      </c>
      <c r="R149" t="s">
        <v>7</v>
      </c>
      <c r="S149" s="2">
        <f t="shared" si="11"/>
        <v>2259060</v>
      </c>
      <c r="T149" s="2">
        <f t="shared" si="13"/>
        <v>2201000</v>
      </c>
      <c r="U149" s="2">
        <f t="shared" si="13"/>
        <v>2420000</v>
      </c>
      <c r="V149" s="2">
        <f t="shared" si="13"/>
        <v>1606800</v>
      </c>
      <c r="W149" s="2">
        <f t="shared" si="13"/>
        <v>2075200</v>
      </c>
      <c r="X149" s="2">
        <f t="shared" si="13"/>
        <v>2992300</v>
      </c>
      <c r="Y149" s="2" cm="1">
        <f t="array" ref="Y149">_xlfn.XLOOKUP(Y$1&amp;$R149,$C$3:$C$1662&amp;$D$3:$D$1662,$E$3:$E$1662,0,0,1)</f>
        <v>9000</v>
      </c>
      <c r="Z149" s="2" cm="1">
        <f t="array" ref="Z149">_xlfn.XLOOKUP(Z$1&amp;$R149,$C$3:$C$1662&amp;$D$3:$D$1662,$E$3:$E$1662,0,0,1)</f>
        <v>4300</v>
      </c>
      <c r="AA149" s="2" cm="1">
        <f t="array" ref="AA149">_xlfn.XLOOKUP(AA$1&amp;$R149,$C$3:$C$1662&amp;$D$3:$D$1662,$E$3:$E$1662,0,0,1)</f>
        <v>8500</v>
      </c>
      <c r="AB149" s="2" cm="1">
        <f t="array" ref="AB149">_xlfn.XLOOKUP(AB$1&amp;$R149,$C$3:$C$1662&amp;$D$3:$D$1662,$E$3:$E$1662,0,0,1)</f>
        <v>7800</v>
      </c>
      <c r="AC149" s="2" cm="1">
        <f t="array" ref="AC149">_xlfn.XLOOKUP(AC$1&amp;$R149,$C$3:$C$1662&amp;$D$3:$D$1662,$E$3:$E$1662,0,0,1)</f>
        <v>9300</v>
      </c>
    </row>
    <row r="150" spans="3:29" x14ac:dyDescent="0.4">
      <c r="C150" t="s">
        <v>758</v>
      </c>
      <c r="D150" t="s">
        <v>660</v>
      </c>
      <c r="E150">
        <v>9300</v>
      </c>
      <c r="R150" t="s">
        <v>46</v>
      </c>
      <c r="S150" s="2">
        <f t="shared" si="11"/>
        <v>2266740</v>
      </c>
      <c r="T150" s="2">
        <f t="shared" si="13"/>
        <v>2212100</v>
      </c>
      <c r="U150" s="2">
        <f t="shared" si="13"/>
        <v>2422300</v>
      </c>
      <c r="V150" s="2">
        <f t="shared" si="13"/>
        <v>1614500</v>
      </c>
      <c r="W150" s="2">
        <f t="shared" si="13"/>
        <v>2081600</v>
      </c>
      <c r="X150" s="2">
        <f t="shared" si="13"/>
        <v>3003200</v>
      </c>
      <c r="Y150" s="2" cm="1">
        <f t="array" ref="Y150">_xlfn.XLOOKUP(Y$1&amp;$R150,$C$3:$C$1662&amp;$D$3:$D$1662,$E$3:$E$1662,0,0,1)</f>
        <v>11100</v>
      </c>
      <c r="Z150" s="2" cm="1">
        <f t="array" ref="Z150">_xlfn.XLOOKUP(Z$1&amp;$R150,$C$3:$C$1662&amp;$D$3:$D$1662,$E$3:$E$1662,0,0,1)</f>
        <v>2300</v>
      </c>
      <c r="AA150" s="2" cm="1">
        <f t="array" ref="AA150">_xlfn.XLOOKUP(AA$1&amp;$R150,$C$3:$C$1662&amp;$D$3:$D$1662,$E$3:$E$1662,0,0,1)</f>
        <v>7700</v>
      </c>
      <c r="AB150" s="2" cm="1">
        <f t="array" ref="AB150">_xlfn.XLOOKUP(AB$1&amp;$R150,$C$3:$C$1662&amp;$D$3:$D$1662,$E$3:$E$1662,0,0,1)</f>
        <v>6400</v>
      </c>
      <c r="AC150" s="2" cm="1">
        <f t="array" ref="AC150">_xlfn.XLOOKUP(AC$1&amp;$R150,$C$3:$C$1662&amp;$D$3:$D$1662,$E$3:$E$1662,0,0,1)</f>
        <v>10900</v>
      </c>
    </row>
    <row r="151" spans="3:29" x14ac:dyDescent="0.4">
      <c r="C151" t="s">
        <v>758</v>
      </c>
      <c r="D151" t="s">
        <v>661</v>
      </c>
      <c r="E151">
        <v>10900</v>
      </c>
      <c r="R151" t="s">
        <v>74</v>
      </c>
      <c r="S151" s="2">
        <f t="shared" si="11"/>
        <v>2274260</v>
      </c>
      <c r="T151" s="2">
        <f t="shared" si="13"/>
        <v>2217300</v>
      </c>
      <c r="U151" s="2">
        <f t="shared" si="13"/>
        <v>2439100</v>
      </c>
      <c r="V151" s="2">
        <f t="shared" si="13"/>
        <v>1619500</v>
      </c>
      <c r="W151" s="2">
        <f t="shared" si="13"/>
        <v>2086600</v>
      </c>
      <c r="X151" s="2">
        <f t="shared" si="13"/>
        <v>3008800</v>
      </c>
      <c r="Y151" s="2" cm="1">
        <f t="array" ref="Y151">_xlfn.XLOOKUP(Y$1&amp;$R151,$C$3:$C$1662&amp;$D$3:$D$1662,$E$3:$E$1662,0,0,1)</f>
        <v>5200</v>
      </c>
      <c r="Z151" s="2" cm="1">
        <f t="array" ref="Z151">_xlfn.XLOOKUP(Z$1&amp;$R151,$C$3:$C$1662&amp;$D$3:$D$1662,$E$3:$E$1662,0,0,1)</f>
        <v>16800</v>
      </c>
      <c r="AA151" s="2" cm="1">
        <f t="array" ref="AA151">_xlfn.XLOOKUP(AA$1&amp;$R151,$C$3:$C$1662&amp;$D$3:$D$1662,$E$3:$E$1662,0,0,1)</f>
        <v>5000</v>
      </c>
      <c r="AB151" s="2" cm="1">
        <f t="array" ref="AB151">_xlfn.XLOOKUP(AB$1&amp;$R151,$C$3:$C$1662&amp;$D$3:$D$1662,$E$3:$E$1662,0,0,1)</f>
        <v>5000</v>
      </c>
      <c r="AC151" s="2" cm="1">
        <f t="array" ref="AC151">_xlfn.XLOOKUP(AC$1&amp;$R151,$C$3:$C$1662&amp;$D$3:$D$1662,$E$3:$E$1662,0,0,1)</f>
        <v>5600</v>
      </c>
    </row>
    <row r="152" spans="3:29" x14ac:dyDescent="0.4">
      <c r="C152" t="s">
        <v>758</v>
      </c>
      <c r="D152" t="s">
        <v>662</v>
      </c>
      <c r="E152">
        <v>5600</v>
      </c>
      <c r="R152" t="s">
        <v>8</v>
      </c>
      <c r="S152" s="2">
        <f t="shared" si="11"/>
        <v>2276580</v>
      </c>
      <c r="T152" s="2">
        <f t="shared" si="13"/>
        <v>2222100</v>
      </c>
      <c r="U152" s="2">
        <f t="shared" si="13"/>
        <v>2439400</v>
      </c>
      <c r="V152" s="2">
        <f t="shared" si="13"/>
        <v>1623000</v>
      </c>
      <c r="W152" s="2">
        <f t="shared" si="13"/>
        <v>2087100</v>
      </c>
      <c r="X152" s="2">
        <f t="shared" si="13"/>
        <v>3011300</v>
      </c>
      <c r="Y152" s="2" cm="1">
        <f t="array" ref="Y152">_xlfn.XLOOKUP(Y$1&amp;$R152,$C$3:$C$1662&amp;$D$3:$D$1662,$E$3:$E$1662,0,0,1)</f>
        <v>4800</v>
      </c>
      <c r="Z152" s="2" cm="1">
        <f t="array" ref="Z152">_xlfn.XLOOKUP(Z$1&amp;$R152,$C$3:$C$1662&amp;$D$3:$D$1662,$E$3:$E$1662,0,0,1)</f>
        <v>300</v>
      </c>
      <c r="AA152" s="2" cm="1">
        <f t="array" ref="AA152">_xlfn.XLOOKUP(AA$1&amp;$R152,$C$3:$C$1662&amp;$D$3:$D$1662,$E$3:$E$1662,0,0,1)</f>
        <v>3500</v>
      </c>
      <c r="AB152" s="2" cm="1">
        <f t="array" ref="AB152">_xlfn.XLOOKUP(AB$1&amp;$R152,$C$3:$C$1662&amp;$D$3:$D$1662,$E$3:$E$1662,0,0,1)</f>
        <v>500</v>
      </c>
      <c r="AC152" s="2" cm="1">
        <f t="array" ref="AC152">_xlfn.XLOOKUP(AC$1&amp;$R152,$C$3:$C$1662&amp;$D$3:$D$1662,$E$3:$E$1662,0,0,1)</f>
        <v>2500</v>
      </c>
    </row>
    <row r="153" spans="3:29" x14ac:dyDescent="0.4">
      <c r="C153" t="s">
        <v>758</v>
      </c>
      <c r="D153" t="s">
        <v>663</v>
      </c>
      <c r="E153">
        <v>2500</v>
      </c>
      <c r="R153" t="s">
        <v>9</v>
      </c>
      <c r="S153" s="2">
        <f t="shared" si="11"/>
        <v>2349600</v>
      </c>
      <c r="T153" s="2">
        <f t="shared" si="13"/>
        <v>2278300</v>
      </c>
      <c r="U153" s="2">
        <f t="shared" si="13"/>
        <v>2569800</v>
      </c>
      <c r="V153" s="2">
        <f t="shared" si="13"/>
        <v>1665700</v>
      </c>
      <c r="W153" s="2">
        <f t="shared" si="13"/>
        <v>2134300</v>
      </c>
      <c r="X153" s="2">
        <f t="shared" si="13"/>
        <v>3099900</v>
      </c>
      <c r="Y153" s="2" cm="1">
        <f t="array" ref="Y153">_xlfn.XLOOKUP(Y$1&amp;$R153,$C$3:$C$1662&amp;$D$3:$D$1662,$E$3:$E$1662,0,0,1)</f>
        <v>56200</v>
      </c>
      <c r="Z153" s="2" cm="1">
        <f t="array" ref="Z153">_xlfn.XLOOKUP(Z$1&amp;$R153,$C$3:$C$1662&amp;$D$3:$D$1662,$E$3:$E$1662,0,0,1)</f>
        <v>130400</v>
      </c>
      <c r="AA153" s="2" cm="1">
        <f t="array" ref="AA153">_xlfn.XLOOKUP(AA$1&amp;$R153,$C$3:$C$1662&amp;$D$3:$D$1662,$E$3:$E$1662,0,0,1)</f>
        <v>42700</v>
      </c>
      <c r="AB153" s="2" cm="1">
        <f t="array" ref="AB153">_xlfn.XLOOKUP(AB$1&amp;$R153,$C$3:$C$1662&amp;$D$3:$D$1662,$E$3:$E$1662,0,0,1)</f>
        <v>47200</v>
      </c>
      <c r="AC153" s="2" cm="1">
        <f t="array" ref="AC153">_xlfn.XLOOKUP(AC$1&amp;$R153,$C$3:$C$1662&amp;$D$3:$D$1662,$E$3:$E$1662,0,0,1)</f>
        <v>88600</v>
      </c>
    </row>
    <row r="154" spans="3:29" x14ac:dyDescent="0.4">
      <c r="C154" t="s">
        <v>758</v>
      </c>
      <c r="D154" t="s">
        <v>664</v>
      </c>
      <c r="E154">
        <v>88600</v>
      </c>
      <c r="R154" t="s">
        <v>81</v>
      </c>
      <c r="S154" s="2">
        <f t="shared" si="11"/>
        <v>2370540</v>
      </c>
      <c r="T154" s="2">
        <f t="shared" si="13"/>
        <v>2298700</v>
      </c>
      <c r="U154" s="2">
        <f t="shared" si="13"/>
        <v>2596600</v>
      </c>
      <c r="V154" s="2">
        <f t="shared" si="13"/>
        <v>1677300</v>
      </c>
      <c r="W154" s="2">
        <f t="shared" si="13"/>
        <v>2142100</v>
      </c>
      <c r="X154" s="2">
        <f t="shared" si="13"/>
        <v>3138000</v>
      </c>
      <c r="Y154" s="2" cm="1">
        <f t="array" ref="Y154">_xlfn.XLOOKUP(Y$1&amp;$R154,$C$3:$C$1662&amp;$D$3:$D$1662,$E$3:$E$1662,0,0,1)</f>
        <v>20400</v>
      </c>
      <c r="Z154" s="2" cm="1">
        <f t="array" ref="Z154">_xlfn.XLOOKUP(Z$1&amp;$R154,$C$3:$C$1662&amp;$D$3:$D$1662,$E$3:$E$1662,0,0,1)</f>
        <v>26800</v>
      </c>
      <c r="AA154" s="2" cm="1">
        <f t="array" ref="AA154">_xlfn.XLOOKUP(AA$1&amp;$R154,$C$3:$C$1662&amp;$D$3:$D$1662,$E$3:$E$1662,0,0,1)</f>
        <v>11600</v>
      </c>
      <c r="AB154" s="2" cm="1">
        <f t="array" ref="AB154">_xlfn.XLOOKUP(AB$1&amp;$R154,$C$3:$C$1662&amp;$D$3:$D$1662,$E$3:$E$1662,0,0,1)</f>
        <v>7800</v>
      </c>
      <c r="AC154" s="2" cm="1">
        <f t="array" ref="AC154">_xlfn.XLOOKUP(AC$1&amp;$R154,$C$3:$C$1662&amp;$D$3:$D$1662,$E$3:$E$1662,0,0,1)</f>
        <v>38100</v>
      </c>
    </row>
    <row r="155" spans="3:29" x14ac:dyDescent="0.4">
      <c r="C155" t="s">
        <v>758</v>
      </c>
      <c r="D155" t="s">
        <v>665</v>
      </c>
      <c r="E155">
        <v>38100</v>
      </c>
      <c r="R155" t="s">
        <v>30</v>
      </c>
      <c r="S155" s="2">
        <f t="shared" si="11"/>
        <v>2388340</v>
      </c>
      <c r="T155" s="2">
        <f t="shared" si="13"/>
        <v>2314200</v>
      </c>
      <c r="U155" s="2">
        <f t="shared" si="13"/>
        <v>2619800</v>
      </c>
      <c r="V155" s="2">
        <f t="shared" si="13"/>
        <v>1692200</v>
      </c>
      <c r="W155" s="2">
        <f t="shared" si="13"/>
        <v>2147400</v>
      </c>
      <c r="X155" s="2">
        <f t="shared" si="13"/>
        <v>3168100</v>
      </c>
      <c r="Y155" s="2" cm="1">
        <f t="array" ref="Y155">_xlfn.XLOOKUP(Y$1&amp;$R155,$C$3:$C$1662&amp;$D$3:$D$1662,$E$3:$E$1662,0,0,1)</f>
        <v>15500</v>
      </c>
      <c r="Z155" s="2" cm="1">
        <f t="array" ref="Z155">_xlfn.XLOOKUP(Z$1&amp;$R155,$C$3:$C$1662&amp;$D$3:$D$1662,$E$3:$E$1662,0,0,1)</f>
        <v>23200</v>
      </c>
      <c r="AA155" s="2" cm="1">
        <f t="array" ref="AA155">_xlfn.XLOOKUP(AA$1&amp;$R155,$C$3:$C$1662&amp;$D$3:$D$1662,$E$3:$E$1662,0,0,1)</f>
        <v>14900</v>
      </c>
      <c r="AB155" s="2" cm="1">
        <f t="array" ref="AB155">_xlfn.XLOOKUP(AB$1&amp;$R155,$C$3:$C$1662&amp;$D$3:$D$1662,$E$3:$E$1662,0,0,1)</f>
        <v>5300</v>
      </c>
      <c r="AC155" s="2" cm="1">
        <f t="array" ref="AC155">_xlfn.XLOOKUP(AC$1&amp;$R155,$C$3:$C$1662&amp;$D$3:$D$1662,$E$3:$E$1662,0,0,1)</f>
        <v>30100</v>
      </c>
    </row>
    <row r="156" spans="3:29" x14ac:dyDescent="0.4">
      <c r="C156" t="s">
        <v>758</v>
      </c>
      <c r="D156" t="s">
        <v>666</v>
      </c>
      <c r="E156">
        <v>30100</v>
      </c>
      <c r="R156" t="s">
        <v>157</v>
      </c>
      <c r="S156" s="2">
        <f t="shared" si="11"/>
        <v>2405020</v>
      </c>
      <c r="T156" s="2">
        <f t="shared" si="13"/>
        <v>2322900</v>
      </c>
      <c r="U156" s="2">
        <f t="shared" si="13"/>
        <v>2655700</v>
      </c>
      <c r="V156" s="2">
        <f t="shared" si="13"/>
        <v>1704600</v>
      </c>
      <c r="W156" s="2">
        <f t="shared" si="13"/>
        <v>2154100</v>
      </c>
      <c r="X156" s="2">
        <f t="shared" si="13"/>
        <v>3187800</v>
      </c>
      <c r="Y156" s="2" cm="1">
        <f t="array" ref="Y156">_xlfn.XLOOKUP(Y$1&amp;$R156,$C$3:$C$1662&amp;$D$3:$D$1662,$E$3:$E$1662,0,0,1)</f>
        <v>8700</v>
      </c>
      <c r="Z156" s="2" cm="1">
        <f t="array" ref="Z156">_xlfn.XLOOKUP(Z$1&amp;$R156,$C$3:$C$1662&amp;$D$3:$D$1662,$E$3:$E$1662,0,0,1)</f>
        <v>35900</v>
      </c>
      <c r="AA156" s="2" cm="1">
        <f t="array" ref="AA156">_xlfn.XLOOKUP(AA$1&amp;$R156,$C$3:$C$1662&amp;$D$3:$D$1662,$E$3:$E$1662,0,0,1)</f>
        <v>12400</v>
      </c>
      <c r="AB156" s="2" cm="1">
        <f t="array" ref="AB156">_xlfn.XLOOKUP(AB$1&amp;$R156,$C$3:$C$1662&amp;$D$3:$D$1662,$E$3:$E$1662,0,0,1)</f>
        <v>6700</v>
      </c>
      <c r="AC156" s="2" cm="1">
        <f t="array" ref="AC156">_xlfn.XLOOKUP(AC$1&amp;$R156,$C$3:$C$1662&amp;$D$3:$D$1662,$E$3:$E$1662,0,0,1)</f>
        <v>19700</v>
      </c>
    </row>
    <row r="157" spans="3:29" x14ac:dyDescent="0.4">
      <c r="C157" t="s">
        <v>758</v>
      </c>
      <c r="D157" t="s">
        <v>667</v>
      </c>
      <c r="E157">
        <v>19700</v>
      </c>
      <c r="R157" t="s">
        <v>57</v>
      </c>
      <c r="S157" s="2">
        <f t="shared" si="11"/>
        <v>2415740</v>
      </c>
      <c r="T157" s="2">
        <f t="shared" si="13"/>
        <v>2328500</v>
      </c>
      <c r="U157" s="2">
        <f t="shared" si="13"/>
        <v>2673700</v>
      </c>
      <c r="V157" s="2">
        <f t="shared" si="13"/>
        <v>1709000</v>
      </c>
      <c r="W157" s="2">
        <f t="shared" si="13"/>
        <v>2161700</v>
      </c>
      <c r="X157" s="2">
        <f t="shared" si="13"/>
        <v>3205800</v>
      </c>
      <c r="Y157" s="2" cm="1">
        <f t="array" ref="Y157">_xlfn.XLOOKUP(Y$1&amp;$R157,$C$3:$C$1662&amp;$D$3:$D$1662,$E$3:$E$1662,0,0,1)</f>
        <v>5600</v>
      </c>
      <c r="Z157" s="2" cm="1">
        <f t="array" ref="Z157">_xlfn.XLOOKUP(Z$1&amp;$R157,$C$3:$C$1662&amp;$D$3:$D$1662,$E$3:$E$1662,0,0,1)</f>
        <v>18000</v>
      </c>
      <c r="AA157" s="2" cm="1">
        <f t="array" ref="AA157">_xlfn.XLOOKUP(AA$1&amp;$R157,$C$3:$C$1662&amp;$D$3:$D$1662,$E$3:$E$1662,0,0,1)</f>
        <v>4400</v>
      </c>
      <c r="AB157" s="2" cm="1">
        <f t="array" ref="AB157">_xlfn.XLOOKUP(AB$1&amp;$R157,$C$3:$C$1662&amp;$D$3:$D$1662,$E$3:$E$1662,0,0,1)</f>
        <v>7600</v>
      </c>
      <c r="AC157" s="2" cm="1">
        <f t="array" ref="AC157">_xlfn.XLOOKUP(AC$1&amp;$R157,$C$3:$C$1662&amp;$D$3:$D$1662,$E$3:$E$1662,0,0,1)</f>
        <v>18000</v>
      </c>
    </row>
    <row r="158" spans="3:29" x14ac:dyDescent="0.4">
      <c r="C158" t="s">
        <v>758</v>
      </c>
      <c r="D158" t="s">
        <v>668</v>
      </c>
      <c r="E158">
        <v>18000</v>
      </c>
      <c r="R158" t="s">
        <v>148</v>
      </c>
      <c r="S158" s="2">
        <f t="shared" si="11"/>
        <v>2429880</v>
      </c>
      <c r="T158" s="2">
        <f t="shared" si="13"/>
        <v>2340100</v>
      </c>
      <c r="U158" s="2">
        <f t="shared" si="13"/>
        <v>2702300</v>
      </c>
      <c r="V158" s="2">
        <f t="shared" si="13"/>
        <v>1720100</v>
      </c>
      <c r="W158" s="2">
        <f t="shared" si="13"/>
        <v>2168000</v>
      </c>
      <c r="X158" s="2">
        <f t="shared" si="13"/>
        <v>3218900</v>
      </c>
      <c r="Y158" s="2" cm="1">
        <f t="array" ref="Y158">_xlfn.XLOOKUP(Y$1&amp;$R158,$C$3:$C$1662&amp;$D$3:$D$1662,$E$3:$E$1662,0,0,1)</f>
        <v>11600</v>
      </c>
      <c r="Z158" s="2" cm="1">
        <f t="array" ref="Z158">_xlfn.XLOOKUP(Z$1&amp;$R158,$C$3:$C$1662&amp;$D$3:$D$1662,$E$3:$E$1662,0,0,1)</f>
        <v>28600</v>
      </c>
      <c r="AA158" s="2" cm="1">
        <f t="array" ref="AA158">_xlfn.XLOOKUP(AA$1&amp;$R158,$C$3:$C$1662&amp;$D$3:$D$1662,$E$3:$E$1662,0,0,1)</f>
        <v>11100</v>
      </c>
      <c r="AB158" s="2" cm="1">
        <f t="array" ref="AB158">_xlfn.XLOOKUP(AB$1&amp;$R158,$C$3:$C$1662&amp;$D$3:$D$1662,$E$3:$E$1662,0,0,1)</f>
        <v>6300</v>
      </c>
      <c r="AC158" s="2" cm="1">
        <f t="array" ref="AC158">_xlfn.XLOOKUP(AC$1&amp;$R158,$C$3:$C$1662&amp;$D$3:$D$1662,$E$3:$E$1662,0,0,1)</f>
        <v>13100</v>
      </c>
    </row>
    <row r="159" spans="3:29" x14ac:dyDescent="0.4">
      <c r="C159" t="s">
        <v>758</v>
      </c>
      <c r="D159" t="s">
        <v>669</v>
      </c>
      <c r="E159">
        <v>13100</v>
      </c>
      <c r="R159" t="s">
        <v>118</v>
      </c>
      <c r="S159" s="2">
        <f t="shared" si="11"/>
        <v>2443960</v>
      </c>
      <c r="T159" s="2">
        <f t="shared" si="13"/>
        <v>2350100</v>
      </c>
      <c r="U159" s="2">
        <f t="shared" si="13"/>
        <v>2719600</v>
      </c>
      <c r="V159" s="2">
        <f t="shared" si="13"/>
        <v>1731100</v>
      </c>
      <c r="W159" s="2">
        <f t="shared" si="13"/>
        <v>2172800</v>
      </c>
      <c r="X159" s="2">
        <f t="shared" si="13"/>
        <v>3246200</v>
      </c>
      <c r="Y159" s="2" cm="1">
        <f t="array" ref="Y159">_xlfn.XLOOKUP(Y$1&amp;$R159,$C$3:$C$1662&amp;$D$3:$D$1662,$E$3:$E$1662,0,0,1)</f>
        <v>10000</v>
      </c>
      <c r="Z159" s="2" cm="1">
        <f t="array" ref="Z159">_xlfn.XLOOKUP(Z$1&amp;$R159,$C$3:$C$1662&amp;$D$3:$D$1662,$E$3:$E$1662,0,0,1)</f>
        <v>17300</v>
      </c>
      <c r="AA159" s="2" cm="1">
        <f t="array" ref="AA159">_xlfn.XLOOKUP(AA$1&amp;$R159,$C$3:$C$1662&amp;$D$3:$D$1662,$E$3:$E$1662,0,0,1)</f>
        <v>11000</v>
      </c>
      <c r="AB159" s="2" cm="1">
        <f t="array" ref="AB159">_xlfn.XLOOKUP(AB$1&amp;$R159,$C$3:$C$1662&amp;$D$3:$D$1662,$E$3:$E$1662,0,0,1)</f>
        <v>4800</v>
      </c>
      <c r="AC159" s="2" cm="1">
        <f t="array" ref="AC159">_xlfn.XLOOKUP(AC$1&amp;$R159,$C$3:$C$1662&amp;$D$3:$D$1662,$E$3:$E$1662,0,0,1)</f>
        <v>27300</v>
      </c>
    </row>
    <row r="160" spans="3:29" x14ac:dyDescent="0.4">
      <c r="C160" t="s">
        <v>758</v>
      </c>
      <c r="D160" t="s">
        <v>670</v>
      </c>
      <c r="E160">
        <v>27300</v>
      </c>
      <c r="R160" t="s">
        <v>131</v>
      </c>
      <c r="S160" s="2">
        <f t="shared" si="11"/>
        <v>2461700</v>
      </c>
      <c r="T160" s="2">
        <f t="shared" si="13"/>
        <v>2358600</v>
      </c>
      <c r="U160" s="2">
        <f t="shared" si="13"/>
        <v>2726900</v>
      </c>
      <c r="V160" s="2">
        <f t="shared" si="13"/>
        <v>1739900</v>
      </c>
      <c r="W160" s="2">
        <f t="shared" si="13"/>
        <v>2186100</v>
      </c>
      <c r="X160" s="2">
        <f t="shared" si="13"/>
        <v>3297000</v>
      </c>
      <c r="Y160" s="2" cm="1">
        <f t="array" ref="Y160">_xlfn.XLOOKUP(Y$1&amp;$R160,$C$3:$C$1662&amp;$D$3:$D$1662,$E$3:$E$1662,0,0,1)</f>
        <v>8500</v>
      </c>
      <c r="Z160" s="2" cm="1">
        <f t="array" ref="Z160">_xlfn.XLOOKUP(Z$1&amp;$R160,$C$3:$C$1662&amp;$D$3:$D$1662,$E$3:$E$1662,0,0,1)</f>
        <v>7300</v>
      </c>
      <c r="AA160" s="2" cm="1">
        <f t="array" ref="AA160">_xlfn.XLOOKUP(AA$1&amp;$R160,$C$3:$C$1662&amp;$D$3:$D$1662,$E$3:$E$1662,0,0,1)</f>
        <v>8800</v>
      </c>
      <c r="AB160" s="2" cm="1">
        <f t="array" ref="AB160">_xlfn.XLOOKUP(AB$1&amp;$R160,$C$3:$C$1662&amp;$D$3:$D$1662,$E$3:$E$1662,0,0,1)</f>
        <v>13300</v>
      </c>
      <c r="AC160" s="2" cm="1">
        <f t="array" ref="AC160">_xlfn.XLOOKUP(AC$1&amp;$R160,$C$3:$C$1662&amp;$D$3:$D$1662,$E$3:$E$1662,0,0,1)</f>
        <v>50800</v>
      </c>
    </row>
    <row r="161" spans="3:29" x14ac:dyDescent="0.4">
      <c r="C161" t="s">
        <v>758</v>
      </c>
      <c r="D161" t="s">
        <v>671</v>
      </c>
      <c r="E161">
        <v>50800</v>
      </c>
      <c r="R161" t="s">
        <v>141</v>
      </c>
      <c r="S161" s="2">
        <f t="shared" si="11"/>
        <v>2475260</v>
      </c>
      <c r="T161" s="2">
        <f t="shared" si="13"/>
        <v>2363200</v>
      </c>
      <c r="U161" s="2">
        <f t="shared" si="13"/>
        <v>2755600</v>
      </c>
      <c r="V161" s="2">
        <f t="shared" si="13"/>
        <v>1746800</v>
      </c>
      <c r="W161" s="2">
        <f t="shared" si="13"/>
        <v>2190300</v>
      </c>
      <c r="X161" s="2">
        <f t="shared" si="13"/>
        <v>3320400</v>
      </c>
      <c r="Y161" s="2" cm="1">
        <f t="array" ref="Y161">_xlfn.XLOOKUP(Y$1&amp;$R161,$C$3:$C$1662&amp;$D$3:$D$1662,$E$3:$E$1662,0,0,1)</f>
        <v>4600</v>
      </c>
      <c r="Z161" s="2" cm="1">
        <f t="array" ref="Z161">_xlfn.XLOOKUP(Z$1&amp;$R161,$C$3:$C$1662&amp;$D$3:$D$1662,$E$3:$E$1662,0,0,1)</f>
        <v>28700</v>
      </c>
      <c r="AA161" s="2" cm="1">
        <f t="array" ref="AA161">_xlfn.XLOOKUP(AA$1&amp;$R161,$C$3:$C$1662&amp;$D$3:$D$1662,$E$3:$E$1662,0,0,1)</f>
        <v>6900</v>
      </c>
      <c r="AB161" s="2" cm="1">
        <f t="array" ref="AB161">_xlfn.XLOOKUP(AB$1&amp;$R161,$C$3:$C$1662&amp;$D$3:$D$1662,$E$3:$E$1662,0,0,1)</f>
        <v>4200</v>
      </c>
      <c r="AC161" s="2" cm="1">
        <f t="array" ref="AC161">_xlfn.XLOOKUP(AC$1&amp;$R161,$C$3:$C$1662&amp;$D$3:$D$1662,$E$3:$E$1662,0,0,1)</f>
        <v>23400</v>
      </c>
    </row>
    <row r="162" spans="3:29" x14ac:dyDescent="0.4">
      <c r="C162" t="s">
        <v>758</v>
      </c>
      <c r="D162" t="s">
        <v>672</v>
      </c>
      <c r="E162">
        <v>23400</v>
      </c>
      <c r="R162" t="s">
        <v>122</v>
      </c>
      <c r="S162" s="2">
        <f t="shared" si="11"/>
        <v>2492600</v>
      </c>
      <c r="T162" s="2">
        <f t="shared" si="13"/>
        <v>2372300</v>
      </c>
      <c r="U162" s="2">
        <f t="shared" si="13"/>
        <v>2772600</v>
      </c>
      <c r="V162" s="2">
        <f t="shared" si="13"/>
        <v>1752900</v>
      </c>
      <c r="W162" s="2">
        <f t="shared" si="13"/>
        <v>2216900</v>
      </c>
      <c r="X162" s="2">
        <f t="shared" si="13"/>
        <v>3348300</v>
      </c>
      <c r="Y162" s="2" cm="1">
        <f t="array" ref="Y162">_xlfn.XLOOKUP(Y$1&amp;$R162,$C$3:$C$1662&amp;$D$3:$D$1662,$E$3:$E$1662,0,0,1)</f>
        <v>9100</v>
      </c>
      <c r="Z162" s="2" cm="1">
        <f t="array" ref="Z162">_xlfn.XLOOKUP(Z$1&amp;$R162,$C$3:$C$1662&amp;$D$3:$D$1662,$E$3:$E$1662,0,0,1)</f>
        <v>17000</v>
      </c>
      <c r="AA162" s="2" cm="1">
        <f t="array" ref="AA162">_xlfn.XLOOKUP(AA$1&amp;$R162,$C$3:$C$1662&amp;$D$3:$D$1662,$E$3:$E$1662,0,0,1)</f>
        <v>6100</v>
      </c>
      <c r="AB162" s="2" cm="1">
        <f t="array" ref="AB162">_xlfn.XLOOKUP(AB$1&amp;$R162,$C$3:$C$1662&amp;$D$3:$D$1662,$E$3:$E$1662,0,0,1)</f>
        <v>26600</v>
      </c>
      <c r="AC162" s="2" cm="1">
        <f t="array" ref="AC162">_xlfn.XLOOKUP(AC$1&amp;$R162,$C$3:$C$1662&amp;$D$3:$D$1662,$E$3:$E$1662,0,0,1)</f>
        <v>27900</v>
      </c>
    </row>
    <row r="163" spans="3:29" x14ac:dyDescent="0.4">
      <c r="C163" t="s">
        <v>758</v>
      </c>
      <c r="D163" t="s">
        <v>673</v>
      </c>
      <c r="E163">
        <v>27900</v>
      </c>
      <c r="R163" t="s">
        <v>25</v>
      </c>
      <c r="S163" s="2">
        <f t="shared" si="11"/>
        <v>2516740</v>
      </c>
      <c r="T163" s="2">
        <f t="shared" si="13"/>
        <v>2440600</v>
      </c>
      <c r="U163" s="2">
        <f t="shared" si="13"/>
        <v>2780800</v>
      </c>
      <c r="V163" s="2">
        <f t="shared" si="13"/>
        <v>1757500</v>
      </c>
      <c r="W163" s="2">
        <f t="shared" si="13"/>
        <v>2223200</v>
      </c>
      <c r="X163" s="2">
        <f t="shared" si="13"/>
        <v>3381600</v>
      </c>
      <c r="Y163" s="2" cm="1">
        <f t="array" ref="Y163">_xlfn.XLOOKUP(Y$1&amp;$R163,$C$3:$C$1662&amp;$D$3:$D$1662,$E$3:$E$1662,0,0,1)</f>
        <v>68300</v>
      </c>
      <c r="Z163" s="2" cm="1">
        <f t="array" ref="Z163">_xlfn.XLOOKUP(Z$1&amp;$R163,$C$3:$C$1662&amp;$D$3:$D$1662,$E$3:$E$1662,0,0,1)</f>
        <v>8200</v>
      </c>
      <c r="AA163" s="2" cm="1">
        <f t="array" ref="AA163">_xlfn.XLOOKUP(AA$1&amp;$R163,$C$3:$C$1662&amp;$D$3:$D$1662,$E$3:$E$1662,0,0,1)</f>
        <v>4600</v>
      </c>
      <c r="AB163" s="2" cm="1">
        <f t="array" ref="AB163">_xlfn.XLOOKUP(AB$1&amp;$R163,$C$3:$C$1662&amp;$D$3:$D$1662,$E$3:$E$1662,0,0,1)</f>
        <v>6300</v>
      </c>
      <c r="AC163" s="2" cm="1">
        <f t="array" ref="AC163">_xlfn.XLOOKUP(AC$1&amp;$R163,$C$3:$C$1662&amp;$D$3:$D$1662,$E$3:$E$1662,0,0,1)</f>
        <v>33300</v>
      </c>
    </row>
    <row r="164" spans="3:29" x14ac:dyDescent="0.4">
      <c r="C164" t="s">
        <v>758</v>
      </c>
      <c r="D164" t="s">
        <v>674</v>
      </c>
      <c r="E164">
        <v>33300</v>
      </c>
      <c r="R164" t="s">
        <v>63</v>
      </c>
      <c r="S164" s="2">
        <f t="shared" si="11"/>
        <v>2534220</v>
      </c>
      <c r="T164" s="2">
        <f t="shared" ref="T164:X179" si="14">T163+Y164</f>
        <v>2459100</v>
      </c>
      <c r="U164" s="2">
        <f t="shared" si="14"/>
        <v>2791700</v>
      </c>
      <c r="V164" s="2">
        <f t="shared" si="14"/>
        <v>1761200</v>
      </c>
      <c r="W164" s="2">
        <f t="shared" si="14"/>
        <v>2226400</v>
      </c>
      <c r="X164" s="2">
        <f t="shared" si="14"/>
        <v>3432700</v>
      </c>
      <c r="Y164" s="2" cm="1">
        <f t="array" ref="Y164">_xlfn.XLOOKUP(Y$1&amp;$R164,$C$3:$C$1662&amp;$D$3:$D$1662,$E$3:$E$1662,0,0,1)</f>
        <v>18500</v>
      </c>
      <c r="Z164" s="2" cm="1">
        <f t="array" ref="Z164">_xlfn.XLOOKUP(Z$1&amp;$R164,$C$3:$C$1662&amp;$D$3:$D$1662,$E$3:$E$1662,0,0,1)</f>
        <v>10900</v>
      </c>
      <c r="AA164" s="2" cm="1">
        <f t="array" ref="AA164">_xlfn.XLOOKUP(AA$1&amp;$R164,$C$3:$C$1662&amp;$D$3:$D$1662,$E$3:$E$1662,0,0,1)</f>
        <v>3700</v>
      </c>
      <c r="AB164" s="2" cm="1">
        <f t="array" ref="AB164">_xlfn.XLOOKUP(AB$1&amp;$R164,$C$3:$C$1662&amp;$D$3:$D$1662,$E$3:$E$1662,0,0,1)</f>
        <v>3200</v>
      </c>
      <c r="AC164" s="2" cm="1">
        <f t="array" ref="AC164">_xlfn.XLOOKUP(AC$1&amp;$R164,$C$3:$C$1662&amp;$D$3:$D$1662,$E$3:$E$1662,0,0,1)</f>
        <v>51100</v>
      </c>
    </row>
    <row r="165" spans="3:29" x14ac:dyDescent="0.4">
      <c r="C165" t="s">
        <v>758</v>
      </c>
      <c r="D165" t="s">
        <v>675</v>
      </c>
      <c r="E165">
        <v>51100</v>
      </c>
      <c r="R165" t="s">
        <v>107</v>
      </c>
      <c r="S165" s="2">
        <f t="shared" si="11"/>
        <v>2555340</v>
      </c>
      <c r="T165" s="2">
        <f t="shared" si="14"/>
        <v>2462200</v>
      </c>
      <c r="U165" s="2">
        <f t="shared" si="14"/>
        <v>2814300</v>
      </c>
      <c r="V165" s="2">
        <f t="shared" si="14"/>
        <v>1766200</v>
      </c>
      <c r="W165" s="2">
        <f t="shared" si="14"/>
        <v>2230700</v>
      </c>
      <c r="X165" s="2">
        <f t="shared" si="14"/>
        <v>3503300</v>
      </c>
      <c r="Y165" s="2" cm="1">
        <f t="array" ref="Y165">_xlfn.XLOOKUP(Y$1&amp;$R165,$C$3:$C$1662&amp;$D$3:$D$1662,$E$3:$E$1662,0,0,1)</f>
        <v>3100</v>
      </c>
      <c r="Z165" s="2" cm="1">
        <f t="array" ref="Z165">_xlfn.XLOOKUP(Z$1&amp;$R165,$C$3:$C$1662&amp;$D$3:$D$1662,$E$3:$E$1662,0,0,1)</f>
        <v>22600</v>
      </c>
      <c r="AA165" s="2" cm="1">
        <f t="array" ref="AA165">_xlfn.XLOOKUP(AA$1&amp;$R165,$C$3:$C$1662&amp;$D$3:$D$1662,$E$3:$E$1662,0,0,1)</f>
        <v>5000</v>
      </c>
      <c r="AB165" s="2" cm="1">
        <f t="array" ref="AB165">_xlfn.XLOOKUP(AB$1&amp;$R165,$C$3:$C$1662&amp;$D$3:$D$1662,$E$3:$E$1662,0,0,1)</f>
        <v>4300</v>
      </c>
      <c r="AC165" s="2" cm="1">
        <f t="array" ref="AC165">_xlfn.XLOOKUP(AC$1&amp;$R165,$C$3:$C$1662&amp;$D$3:$D$1662,$E$3:$E$1662,0,0,1)</f>
        <v>70600</v>
      </c>
    </row>
    <row r="166" spans="3:29" x14ac:dyDescent="0.4">
      <c r="C166" t="s">
        <v>758</v>
      </c>
      <c r="D166" t="s">
        <v>676</v>
      </c>
      <c r="E166">
        <v>70600</v>
      </c>
      <c r="R166" t="s">
        <v>234</v>
      </c>
      <c r="S166" s="2">
        <f t="shared" si="11"/>
        <v>2570500</v>
      </c>
      <c r="T166" s="2">
        <f t="shared" si="14"/>
        <v>2468200</v>
      </c>
      <c r="U166" s="2">
        <f t="shared" si="14"/>
        <v>2827400</v>
      </c>
      <c r="V166" s="2">
        <f t="shared" si="14"/>
        <v>1774100</v>
      </c>
      <c r="W166" s="2">
        <f t="shared" si="14"/>
        <v>2236700</v>
      </c>
      <c r="X166" s="2">
        <f t="shared" si="14"/>
        <v>3546100</v>
      </c>
      <c r="Y166" s="2" cm="1">
        <f t="array" ref="Y166">_xlfn.XLOOKUP(Y$1&amp;$R166,$C$3:$C$1662&amp;$D$3:$D$1662,$E$3:$E$1662,0,0,1)</f>
        <v>6000</v>
      </c>
      <c r="Z166" s="2" cm="1">
        <f t="array" ref="Z166">_xlfn.XLOOKUP(Z$1&amp;$R166,$C$3:$C$1662&amp;$D$3:$D$1662,$E$3:$E$1662,0,0,1)</f>
        <v>13100</v>
      </c>
      <c r="AA166" s="2" cm="1">
        <f t="array" ref="AA166">_xlfn.XLOOKUP(AA$1&amp;$R166,$C$3:$C$1662&amp;$D$3:$D$1662,$E$3:$E$1662,0,0,1)</f>
        <v>7900</v>
      </c>
      <c r="AB166" s="2" cm="1">
        <f t="array" ref="AB166">_xlfn.XLOOKUP(AB$1&amp;$R166,$C$3:$C$1662&amp;$D$3:$D$1662,$E$3:$E$1662,0,0,1)</f>
        <v>6000</v>
      </c>
      <c r="AC166" s="2" cm="1">
        <f t="array" ref="AC166">_xlfn.XLOOKUP(AC$1&amp;$R166,$C$3:$C$1662&amp;$D$3:$D$1662,$E$3:$E$1662,0,0,1)</f>
        <v>42800</v>
      </c>
    </row>
    <row r="167" spans="3:29" x14ac:dyDescent="0.4">
      <c r="C167" t="s">
        <v>758</v>
      </c>
      <c r="D167" t="s">
        <v>677</v>
      </c>
      <c r="E167">
        <v>42800</v>
      </c>
      <c r="R167" t="s">
        <v>175</v>
      </c>
      <c r="S167" s="2">
        <f t="shared" si="11"/>
        <v>2583640</v>
      </c>
      <c r="T167" s="2">
        <f t="shared" si="14"/>
        <v>2491100</v>
      </c>
      <c r="U167" s="2">
        <f t="shared" si="14"/>
        <v>2830500</v>
      </c>
      <c r="V167" s="2">
        <f t="shared" si="14"/>
        <v>1782900</v>
      </c>
      <c r="W167" s="2">
        <f t="shared" si="14"/>
        <v>2241200</v>
      </c>
      <c r="X167" s="2">
        <f t="shared" si="14"/>
        <v>3572500</v>
      </c>
      <c r="Y167" s="2" cm="1">
        <f t="array" ref="Y167">_xlfn.XLOOKUP(Y$1&amp;$R167,$C$3:$C$1662&amp;$D$3:$D$1662,$E$3:$E$1662,0,0,1)</f>
        <v>22900</v>
      </c>
      <c r="Z167" s="2" cm="1">
        <f t="array" ref="Z167">_xlfn.XLOOKUP(Z$1&amp;$R167,$C$3:$C$1662&amp;$D$3:$D$1662,$E$3:$E$1662,0,0,1)</f>
        <v>3100</v>
      </c>
      <c r="AA167" s="2" cm="1">
        <f t="array" ref="AA167">_xlfn.XLOOKUP(AA$1&amp;$R167,$C$3:$C$1662&amp;$D$3:$D$1662,$E$3:$E$1662,0,0,1)</f>
        <v>8800</v>
      </c>
      <c r="AB167" s="2" cm="1">
        <f t="array" ref="AB167">_xlfn.XLOOKUP(AB$1&amp;$R167,$C$3:$C$1662&amp;$D$3:$D$1662,$E$3:$E$1662,0,0,1)</f>
        <v>4500</v>
      </c>
      <c r="AC167" s="2" cm="1">
        <f t="array" ref="AC167">_xlfn.XLOOKUP(AC$1&amp;$R167,$C$3:$C$1662&amp;$D$3:$D$1662,$E$3:$E$1662,0,0,1)</f>
        <v>26400</v>
      </c>
    </row>
    <row r="168" spans="3:29" x14ac:dyDescent="0.4">
      <c r="C168" t="s">
        <v>758</v>
      </c>
      <c r="D168" t="s">
        <v>678</v>
      </c>
      <c r="E168">
        <v>26400</v>
      </c>
      <c r="R168" t="s">
        <v>89</v>
      </c>
      <c r="S168" s="2">
        <f t="shared" si="11"/>
        <v>2596460</v>
      </c>
      <c r="T168" s="2">
        <f t="shared" si="14"/>
        <v>2503100</v>
      </c>
      <c r="U168" s="2">
        <f t="shared" si="14"/>
        <v>2844500</v>
      </c>
      <c r="V168" s="2">
        <f t="shared" si="14"/>
        <v>1788900</v>
      </c>
      <c r="W168" s="2">
        <f t="shared" si="14"/>
        <v>2248700</v>
      </c>
      <c r="X168" s="2">
        <f t="shared" si="14"/>
        <v>3597100</v>
      </c>
      <c r="Y168" s="2" cm="1">
        <f t="array" ref="Y168">_xlfn.XLOOKUP(Y$1&amp;$R168,$C$3:$C$1662&amp;$D$3:$D$1662,$E$3:$E$1662,0,0,1)</f>
        <v>12000</v>
      </c>
      <c r="Z168" s="2" cm="1">
        <f t="array" ref="Z168">_xlfn.XLOOKUP(Z$1&amp;$R168,$C$3:$C$1662&amp;$D$3:$D$1662,$E$3:$E$1662,0,0,1)</f>
        <v>14000</v>
      </c>
      <c r="AA168" s="2" cm="1">
        <f t="array" ref="AA168">_xlfn.XLOOKUP(AA$1&amp;$R168,$C$3:$C$1662&amp;$D$3:$D$1662,$E$3:$E$1662,0,0,1)</f>
        <v>6000</v>
      </c>
      <c r="AB168" s="2" cm="1">
        <f t="array" ref="AB168">_xlfn.XLOOKUP(AB$1&amp;$R168,$C$3:$C$1662&amp;$D$3:$D$1662,$E$3:$E$1662,0,0,1)</f>
        <v>7500</v>
      </c>
      <c r="AC168" s="2" cm="1">
        <f t="array" ref="AC168">_xlfn.XLOOKUP(AC$1&amp;$R168,$C$3:$C$1662&amp;$D$3:$D$1662,$E$3:$E$1662,0,0,1)</f>
        <v>24600</v>
      </c>
    </row>
    <row r="169" spans="3:29" x14ac:dyDescent="0.4">
      <c r="C169" t="s">
        <v>758</v>
      </c>
      <c r="D169" t="s">
        <v>679</v>
      </c>
      <c r="E169">
        <v>24600</v>
      </c>
      <c r="R169" t="s">
        <v>257</v>
      </c>
      <c r="S169" s="2">
        <f t="shared" si="11"/>
        <v>2613960</v>
      </c>
      <c r="T169" s="2">
        <f t="shared" si="14"/>
        <v>2514600</v>
      </c>
      <c r="U169" s="2">
        <f t="shared" si="14"/>
        <v>2862900</v>
      </c>
      <c r="V169" s="2">
        <f t="shared" si="14"/>
        <v>1796700</v>
      </c>
      <c r="W169" s="2">
        <f t="shared" si="14"/>
        <v>2255100</v>
      </c>
      <c r="X169" s="2">
        <f t="shared" si="14"/>
        <v>3640500</v>
      </c>
      <c r="Y169" s="2" cm="1">
        <f t="array" ref="Y169">_xlfn.XLOOKUP(Y$1&amp;$R169,$C$3:$C$1662&amp;$D$3:$D$1662,$E$3:$E$1662,0,0,1)</f>
        <v>11500</v>
      </c>
      <c r="Z169" s="2" cm="1">
        <f t="array" ref="Z169">_xlfn.XLOOKUP(Z$1&amp;$R169,$C$3:$C$1662&amp;$D$3:$D$1662,$E$3:$E$1662,0,0,1)</f>
        <v>18400</v>
      </c>
      <c r="AA169" s="2" cm="1">
        <f t="array" ref="AA169">_xlfn.XLOOKUP(AA$1&amp;$R169,$C$3:$C$1662&amp;$D$3:$D$1662,$E$3:$E$1662,0,0,1)</f>
        <v>7800</v>
      </c>
      <c r="AB169" s="2" cm="1">
        <f t="array" ref="AB169">_xlfn.XLOOKUP(AB$1&amp;$R169,$C$3:$C$1662&amp;$D$3:$D$1662,$E$3:$E$1662,0,0,1)</f>
        <v>6400</v>
      </c>
      <c r="AC169" s="2" cm="1">
        <f t="array" ref="AC169">_xlfn.XLOOKUP(AC$1&amp;$R169,$C$3:$C$1662&amp;$D$3:$D$1662,$E$3:$E$1662,0,0,1)</f>
        <v>43400</v>
      </c>
    </row>
    <row r="170" spans="3:29" x14ac:dyDescent="0.4">
      <c r="C170" t="s">
        <v>758</v>
      </c>
      <c r="D170" t="s">
        <v>680</v>
      </c>
      <c r="E170">
        <v>43400</v>
      </c>
      <c r="R170" t="s">
        <v>47</v>
      </c>
      <c r="S170" s="2">
        <f t="shared" si="11"/>
        <v>2622260</v>
      </c>
      <c r="T170" s="2">
        <f t="shared" si="14"/>
        <v>2525200</v>
      </c>
      <c r="U170" s="2">
        <f t="shared" si="14"/>
        <v>2866900</v>
      </c>
      <c r="V170" s="2">
        <f t="shared" si="14"/>
        <v>1799300</v>
      </c>
      <c r="W170" s="2">
        <f t="shared" si="14"/>
        <v>2259900</v>
      </c>
      <c r="X170" s="2">
        <f t="shared" si="14"/>
        <v>3660000</v>
      </c>
      <c r="Y170" s="2" cm="1">
        <f t="array" ref="Y170">_xlfn.XLOOKUP(Y$1&amp;$R170,$C$3:$C$1662&amp;$D$3:$D$1662,$E$3:$E$1662,0,0,1)</f>
        <v>10600</v>
      </c>
      <c r="Z170" s="2" cm="1">
        <f t="array" ref="Z170">_xlfn.XLOOKUP(Z$1&amp;$R170,$C$3:$C$1662&amp;$D$3:$D$1662,$E$3:$E$1662,0,0,1)</f>
        <v>4000</v>
      </c>
      <c r="AA170" s="2" cm="1">
        <f t="array" ref="AA170">_xlfn.XLOOKUP(AA$1&amp;$R170,$C$3:$C$1662&amp;$D$3:$D$1662,$E$3:$E$1662,0,0,1)</f>
        <v>2600</v>
      </c>
      <c r="AB170" s="2" cm="1">
        <f t="array" ref="AB170">_xlfn.XLOOKUP(AB$1&amp;$R170,$C$3:$C$1662&amp;$D$3:$D$1662,$E$3:$E$1662,0,0,1)</f>
        <v>4800</v>
      </c>
      <c r="AC170" s="2" cm="1">
        <f t="array" ref="AC170">_xlfn.XLOOKUP(AC$1&amp;$R170,$C$3:$C$1662&amp;$D$3:$D$1662,$E$3:$E$1662,0,0,1)</f>
        <v>19500</v>
      </c>
    </row>
    <row r="171" spans="3:29" x14ac:dyDescent="0.4">
      <c r="C171" t="s">
        <v>758</v>
      </c>
      <c r="D171" t="s">
        <v>681</v>
      </c>
      <c r="E171">
        <v>19500</v>
      </c>
      <c r="R171" t="s">
        <v>136</v>
      </c>
      <c r="S171" s="2">
        <f t="shared" si="11"/>
        <v>2630960</v>
      </c>
      <c r="T171" s="2">
        <f t="shared" si="14"/>
        <v>2531800</v>
      </c>
      <c r="U171" s="2">
        <f t="shared" si="14"/>
        <v>2877100</v>
      </c>
      <c r="V171" s="2">
        <f t="shared" si="14"/>
        <v>1803000</v>
      </c>
      <c r="W171" s="2">
        <f t="shared" si="14"/>
        <v>2263500</v>
      </c>
      <c r="X171" s="2">
        <f t="shared" si="14"/>
        <v>3679400</v>
      </c>
      <c r="Y171" s="2" cm="1">
        <f t="array" ref="Y171">_xlfn.XLOOKUP(Y$1&amp;$R171,$C$3:$C$1662&amp;$D$3:$D$1662,$E$3:$E$1662,0,0,1)</f>
        <v>6600</v>
      </c>
      <c r="Z171" s="2" cm="1">
        <f t="array" ref="Z171">_xlfn.XLOOKUP(Z$1&amp;$R171,$C$3:$C$1662&amp;$D$3:$D$1662,$E$3:$E$1662,0,0,1)</f>
        <v>10200</v>
      </c>
      <c r="AA171" s="2" cm="1">
        <f t="array" ref="AA171">_xlfn.XLOOKUP(AA$1&amp;$R171,$C$3:$C$1662&amp;$D$3:$D$1662,$E$3:$E$1662,0,0,1)</f>
        <v>3700</v>
      </c>
      <c r="AB171" s="2" cm="1">
        <f t="array" ref="AB171">_xlfn.XLOOKUP(AB$1&amp;$R171,$C$3:$C$1662&amp;$D$3:$D$1662,$E$3:$E$1662,0,0,1)</f>
        <v>3600</v>
      </c>
      <c r="AC171" s="2" cm="1">
        <f t="array" ref="AC171">_xlfn.XLOOKUP(AC$1&amp;$R171,$C$3:$C$1662&amp;$D$3:$D$1662,$E$3:$E$1662,0,0,1)</f>
        <v>19400</v>
      </c>
    </row>
    <row r="172" spans="3:29" x14ac:dyDescent="0.4">
      <c r="C172" t="s">
        <v>758</v>
      </c>
      <c r="D172" t="s">
        <v>682</v>
      </c>
      <c r="E172">
        <v>19400</v>
      </c>
      <c r="R172" t="s">
        <v>6</v>
      </c>
      <c r="S172" s="2">
        <f t="shared" si="11"/>
        <v>2640900</v>
      </c>
      <c r="T172" s="2">
        <f t="shared" si="14"/>
        <v>2534100</v>
      </c>
      <c r="U172" s="2">
        <f t="shared" si="14"/>
        <v>2886000</v>
      </c>
      <c r="V172" s="2">
        <f t="shared" si="14"/>
        <v>1829300</v>
      </c>
      <c r="W172" s="2">
        <f t="shared" si="14"/>
        <v>2267600</v>
      </c>
      <c r="X172" s="2">
        <f t="shared" si="14"/>
        <v>3687500</v>
      </c>
      <c r="Y172" s="2" cm="1">
        <f t="array" ref="Y172">_xlfn.XLOOKUP(Y$1&amp;$R172,$C$3:$C$1662&amp;$D$3:$D$1662,$E$3:$E$1662,0,0,1)</f>
        <v>2300</v>
      </c>
      <c r="Z172" s="2" cm="1">
        <f t="array" ref="Z172">_xlfn.XLOOKUP(Z$1&amp;$R172,$C$3:$C$1662&amp;$D$3:$D$1662,$E$3:$E$1662,0,0,1)</f>
        <v>8900</v>
      </c>
      <c r="AA172" s="2" cm="1">
        <f t="array" ref="AA172">_xlfn.XLOOKUP(AA$1&amp;$R172,$C$3:$C$1662&amp;$D$3:$D$1662,$E$3:$E$1662,0,0,1)</f>
        <v>26300</v>
      </c>
      <c r="AB172" s="2" cm="1">
        <f t="array" ref="AB172">_xlfn.XLOOKUP(AB$1&amp;$R172,$C$3:$C$1662&amp;$D$3:$D$1662,$E$3:$E$1662,0,0,1)</f>
        <v>4100</v>
      </c>
      <c r="AC172" s="2" cm="1">
        <f t="array" ref="AC172">_xlfn.XLOOKUP(AC$1&amp;$R172,$C$3:$C$1662&amp;$D$3:$D$1662,$E$3:$E$1662,0,0,1)</f>
        <v>8100</v>
      </c>
    </row>
    <row r="173" spans="3:29" x14ac:dyDescent="0.4">
      <c r="C173" t="s">
        <v>758</v>
      </c>
      <c r="D173" t="s">
        <v>683</v>
      </c>
      <c r="E173">
        <v>8100</v>
      </c>
      <c r="R173" t="s">
        <v>171</v>
      </c>
      <c r="S173" s="2">
        <f t="shared" si="11"/>
        <v>2652360</v>
      </c>
      <c r="T173" s="2">
        <f t="shared" si="14"/>
        <v>2547400</v>
      </c>
      <c r="U173" s="2">
        <f t="shared" si="14"/>
        <v>2890700</v>
      </c>
      <c r="V173" s="2">
        <f t="shared" si="14"/>
        <v>1839600</v>
      </c>
      <c r="W173" s="2">
        <f t="shared" si="14"/>
        <v>2271900</v>
      </c>
      <c r="X173" s="2">
        <f t="shared" si="14"/>
        <v>3712200</v>
      </c>
      <c r="Y173" s="2" cm="1">
        <f t="array" ref="Y173">_xlfn.XLOOKUP(Y$1&amp;$R173,$C$3:$C$1662&amp;$D$3:$D$1662,$E$3:$E$1662,0,0,1)</f>
        <v>13300</v>
      </c>
      <c r="Z173" s="2" cm="1">
        <f t="array" ref="Z173">_xlfn.XLOOKUP(Z$1&amp;$R173,$C$3:$C$1662&amp;$D$3:$D$1662,$E$3:$E$1662,0,0,1)</f>
        <v>4700</v>
      </c>
      <c r="AA173" s="2" cm="1">
        <f t="array" ref="AA173">_xlfn.XLOOKUP(AA$1&amp;$R173,$C$3:$C$1662&amp;$D$3:$D$1662,$E$3:$E$1662,0,0,1)</f>
        <v>10300</v>
      </c>
      <c r="AB173" s="2" cm="1">
        <f t="array" ref="AB173">_xlfn.XLOOKUP(AB$1&amp;$R173,$C$3:$C$1662&amp;$D$3:$D$1662,$E$3:$E$1662,0,0,1)</f>
        <v>4300</v>
      </c>
      <c r="AC173" s="2" cm="1">
        <f t="array" ref="AC173">_xlfn.XLOOKUP(AC$1&amp;$R173,$C$3:$C$1662&amp;$D$3:$D$1662,$E$3:$E$1662,0,0,1)</f>
        <v>24700</v>
      </c>
    </row>
    <row r="174" spans="3:29" x14ac:dyDescent="0.4">
      <c r="C174" t="s">
        <v>758</v>
      </c>
      <c r="D174" t="s">
        <v>684</v>
      </c>
      <c r="E174">
        <v>24700</v>
      </c>
      <c r="R174" t="s">
        <v>48</v>
      </c>
      <c r="S174" s="2">
        <f t="shared" si="11"/>
        <v>2665800</v>
      </c>
      <c r="T174" s="2">
        <f t="shared" si="14"/>
        <v>2566600</v>
      </c>
      <c r="U174" s="2">
        <f t="shared" si="14"/>
        <v>2894800</v>
      </c>
      <c r="V174" s="2">
        <f t="shared" si="14"/>
        <v>1853600</v>
      </c>
      <c r="W174" s="2">
        <f t="shared" si="14"/>
        <v>2276200</v>
      </c>
      <c r="X174" s="2">
        <f t="shared" si="14"/>
        <v>3737800</v>
      </c>
      <c r="Y174" s="2" cm="1">
        <f t="array" ref="Y174">_xlfn.XLOOKUP(Y$1&amp;$R174,$C$3:$C$1662&amp;$D$3:$D$1662,$E$3:$E$1662,0,0,1)</f>
        <v>19200</v>
      </c>
      <c r="Z174" s="2" cm="1">
        <f t="array" ref="Z174">_xlfn.XLOOKUP(Z$1&amp;$R174,$C$3:$C$1662&amp;$D$3:$D$1662,$E$3:$E$1662,0,0,1)</f>
        <v>4100</v>
      </c>
      <c r="AA174" s="2" cm="1">
        <f t="array" ref="AA174">_xlfn.XLOOKUP(AA$1&amp;$R174,$C$3:$C$1662&amp;$D$3:$D$1662,$E$3:$E$1662,0,0,1)</f>
        <v>14000</v>
      </c>
      <c r="AB174" s="2" cm="1">
        <f t="array" ref="AB174">_xlfn.XLOOKUP(AB$1&amp;$R174,$C$3:$C$1662&amp;$D$3:$D$1662,$E$3:$E$1662,0,0,1)</f>
        <v>4300</v>
      </c>
      <c r="AC174" s="2" cm="1">
        <f t="array" ref="AC174">_xlfn.XLOOKUP(AC$1&amp;$R174,$C$3:$C$1662&amp;$D$3:$D$1662,$E$3:$E$1662,0,0,1)</f>
        <v>25600</v>
      </c>
    </row>
    <row r="175" spans="3:29" x14ac:dyDescent="0.4">
      <c r="C175" t="s">
        <v>758</v>
      </c>
      <c r="D175" t="s">
        <v>685</v>
      </c>
      <c r="E175">
        <v>25600</v>
      </c>
      <c r="R175" t="s">
        <v>85</v>
      </c>
      <c r="S175" s="2">
        <f t="shared" si="11"/>
        <v>2675120</v>
      </c>
      <c r="T175" s="2">
        <f t="shared" si="14"/>
        <v>2575200</v>
      </c>
      <c r="U175" s="2">
        <f t="shared" si="14"/>
        <v>2901300</v>
      </c>
      <c r="V175" s="2">
        <f t="shared" si="14"/>
        <v>1855000</v>
      </c>
      <c r="W175" s="2">
        <f t="shared" si="14"/>
        <v>2278400</v>
      </c>
      <c r="X175" s="2">
        <f t="shared" si="14"/>
        <v>3765700</v>
      </c>
      <c r="Y175" s="2" cm="1">
        <f t="array" ref="Y175">_xlfn.XLOOKUP(Y$1&amp;$R175,$C$3:$C$1662&amp;$D$3:$D$1662,$E$3:$E$1662,0,0,1)</f>
        <v>8600</v>
      </c>
      <c r="Z175" s="2" cm="1">
        <f t="array" ref="Z175">_xlfn.XLOOKUP(Z$1&amp;$R175,$C$3:$C$1662&amp;$D$3:$D$1662,$E$3:$E$1662,0,0,1)</f>
        <v>6500</v>
      </c>
      <c r="AA175" s="2" cm="1">
        <f t="array" ref="AA175">_xlfn.XLOOKUP(AA$1&amp;$R175,$C$3:$C$1662&amp;$D$3:$D$1662,$E$3:$E$1662,0,0,1)</f>
        <v>1400</v>
      </c>
      <c r="AB175" s="2" cm="1">
        <f t="array" ref="AB175">_xlfn.XLOOKUP(AB$1&amp;$R175,$C$3:$C$1662&amp;$D$3:$D$1662,$E$3:$E$1662,0,0,1)</f>
        <v>2200</v>
      </c>
      <c r="AC175" s="2" cm="1">
        <f t="array" ref="AC175">_xlfn.XLOOKUP(AC$1&amp;$R175,$C$3:$C$1662&amp;$D$3:$D$1662,$E$3:$E$1662,0,0,1)</f>
        <v>27900</v>
      </c>
    </row>
    <row r="176" spans="3:29" x14ac:dyDescent="0.4">
      <c r="C176" t="s">
        <v>758</v>
      </c>
      <c r="D176" t="s">
        <v>686</v>
      </c>
      <c r="E176">
        <v>27900</v>
      </c>
      <c r="R176" t="s">
        <v>143</v>
      </c>
      <c r="S176" s="2">
        <f t="shared" si="11"/>
        <v>2694680</v>
      </c>
      <c r="T176" s="2">
        <f t="shared" si="14"/>
        <v>2582000</v>
      </c>
      <c r="U176" s="2">
        <f t="shared" si="14"/>
        <v>2907700</v>
      </c>
      <c r="V176" s="2">
        <f t="shared" si="14"/>
        <v>1918200</v>
      </c>
      <c r="W176" s="2">
        <f t="shared" si="14"/>
        <v>2281500</v>
      </c>
      <c r="X176" s="2">
        <f t="shared" si="14"/>
        <v>3784000</v>
      </c>
      <c r="Y176" s="2" cm="1">
        <f t="array" ref="Y176">_xlfn.XLOOKUP(Y$1&amp;$R176,$C$3:$C$1662&amp;$D$3:$D$1662,$E$3:$E$1662,0,0,1)</f>
        <v>6800</v>
      </c>
      <c r="Z176" s="2" cm="1">
        <f t="array" ref="Z176">_xlfn.XLOOKUP(Z$1&amp;$R176,$C$3:$C$1662&amp;$D$3:$D$1662,$E$3:$E$1662,0,0,1)</f>
        <v>6400</v>
      </c>
      <c r="AA176" s="2" cm="1">
        <f t="array" ref="AA176">_xlfn.XLOOKUP(AA$1&amp;$R176,$C$3:$C$1662&amp;$D$3:$D$1662,$E$3:$E$1662,0,0,1)</f>
        <v>63200</v>
      </c>
      <c r="AB176" s="2" cm="1">
        <f t="array" ref="AB176">_xlfn.XLOOKUP(AB$1&amp;$R176,$C$3:$C$1662&amp;$D$3:$D$1662,$E$3:$E$1662,0,0,1)</f>
        <v>3100</v>
      </c>
      <c r="AC176" s="2" cm="1">
        <f t="array" ref="AC176">_xlfn.XLOOKUP(AC$1&amp;$R176,$C$3:$C$1662&amp;$D$3:$D$1662,$E$3:$E$1662,0,0,1)</f>
        <v>18300</v>
      </c>
    </row>
    <row r="177" spans="3:29" x14ac:dyDescent="0.4">
      <c r="C177" t="s">
        <v>758</v>
      </c>
      <c r="D177" t="s">
        <v>687</v>
      </c>
      <c r="E177">
        <v>18300</v>
      </c>
      <c r="R177" t="s">
        <v>192</v>
      </c>
      <c r="S177" s="2">
        <f t="shared" si="11"/>
        <v>2709460</v>
      </c>
      <c r="T177" s="2">
        <f t="shared" si="14"/>
        <v>2589200</v>
      </c>
      <c r="U177" s="2">
        <f t="shared" si="14"/>
        <v>2913600</v>
      </c>
      <c r="V177" s="2">
        <f t="shared" si="14"/>
        <v>1938300</v>
      </c>
      <c r="W177" s="2">
        <f t="shared" si="14"/>
        <v>2292500</v>
      </c>
      <c r="X177" s="2">
        <f t="shared" si="14"/>
        <v>3813700</v>
      </c>
      <c r="Y177" s="2" cm="1">
        <f t="array" ref="Y177">_xlfn.XLOOKUP(Y$1&amp;$R177,$C$3:$C$1662&amp;$D$3:$D$1662,$E$3:$E$1662,0,0,1)</f>
        <v>7200</v>
      </c>
      <c r="Z177" s="2" cm="1">
        <f t="array" ref="Z177">_xlfn.XLOOKUP(Z$1&amp;$R177,$C$3:$C$1662&amp;$D$3:$D$1662,$E$3:$E$1662,0,0,1)</f>
        <v>5900</v>
      </c>
      <c r="AA177" s="2" cm="1">
        <f t="array" ref="AA177">_xlfn.XLOOKUP(AA$1&amp;$R177,$C$3:$C$1662&amp;$D$3:$D$1662,$E$3:$E$1662,0,0,1)</f>
        <v>20100</v>
      </c>
      <c r="AB177" s="2" cm="1">
        <f t="array" ref="AB177">_xlfn.XLOOKUP(AB$1&amp;$R177,$C$3:$C$1662&amp;$D$3:$D$1662,$E$3:$E$1662,0,0,1)</f>
        <v>11000</v>
      </c>
      <c r="AC177" s="2" cm="1">
        <f t="array" ref="AC177">_xlfn.XLOOKUP(AC$1&amp;$R177,$C$3:$C$1662&amp;$D$3:$D$1662,$E$3:$E$1662,0,0,1)</f>
        <v>29700</v>
      </c>
    </row>
    <row r="178" spans="3:29" x14ac:dyDescent="0.4">
      <c r="C178" t="s">
        <v>758</v>
      </c>
      <c r="D178" t="s">
        <v>688</v>
      </c>
      <c r="E178">
        <v>29700</v>
      </c>
      <c r="R178" t="s">
        <v>53</v>
      </c>
      <c r="S178" s="2">
        <f t="shared" si="11"/>
        <v>2720440</v>
      </c>
      <c r="T178" s="2">
        <f t="shared" si="14"/>
        <v>2603500</v>
      </c>
      <c r="U178" s="2">
        <f t="shared" si="14"/>
        <v>2917000</v>
      </c>
      <c r="V178" s="2">
        <f t="shared" si="14"/>
        <v>1955000</v>
      </c>
      <c r="W178" s="2">
        <f t="shared" si="14"/>
        <v>2295600</v>
      </c>
      <c r="X178" s="2">
        <f t="shared" si="14"/>
        <v>3831100</v>
      </c>
      <c r="Y178" s="2" cm="1">
        <f t="array" ref="Y178">_xlfn.XLOOKUP(Y$1&amp;$R178,$C$3:$C$1662&amp;$D$3:$D$1662,$E$3:$E$1662,0,0,1)</f>
        <v>14300</v>
      </c>
      <c r="Z178" s="2" cm="1">
        <f t="array" ref="Z178">_xlfn.XLOOKUP(Z$1&amp;$R178,$C$3:$C$1662&amp;$D$3:$D$1662,$E$3:$E$1662,0,0,1)</f>
        <v>3400</v>
      </c>
      <c r="AA178" s="2" cm="1">
        <f t="array" ref="AA178">_xlfn.XLOOKUP(AA$1&amp;$R178,$C$3:$C$1662&amp;$D$3:$D$1662,$E$3:$E$1662,0,0,1)</f>
        <v>16700</v>
      </c>
      <c r="AB178" s="2" cm="1">
        <f t="array" ref="AB178">_xlfn.XLOOKUP(AB$1&amp;$R178,$C$3:$C$1662&amp;$D$3:$D$1662,$E$3:$E$1662,0,0,1)</f>
        <v>3100</v>
      </c>
      <c r="AC178" s="2" cm="1">
        <f t="array" ref="AC178">_xlfn.XLOOKUP(AC$1&amp;$R178,$C$3:$C$1662&amp;$D$3:$D$1662,$E$3:$E$1662,0,0,1)</f>
        <v>17400</v>
      </c>
    </row>
    <row r="179" spans="3:29" x14ac:dyDescent="0.4">
      <c r="C179" t="s">
        <v>758</v>
      </c>
      <c r="D179" t="s">
        <v>689</v>
      </c>
      <c r="E179">
        <v>17400</v>
      </c>
      <c r="R179" t="s">
        <v>222</v>
      </c>
      <c r="S179" s="2">
        <f t="shared" si="11"/>
        <v>2733500</v>
      </c>
      <c r="T179" s="2">
        <f t="shared" si="14"/>
        <v>2623800</v>
      </c>
      <c r="U179" s="2">
        <f t="shared" si="14"/>
        <v>2933800</v>
      </c>
      <c r="V179" s="2">
        <f t="shared" si="14"/>
        <v>1962300</v>
      </c>
      <c r="W179" s="2">
        <f t="shared" si="14"/>
        <v>2302000</v>
      </c>
      <c r="X179" s="2">
        <f t="shared" si="14"/>
        <v>3845600</v>
      </c>
      <c r="Y179" s="2" cm="1">
        <f t="array" ref="Y179">_xlfn.XLOOKUP(Y$1&amp;$R179,$C$3:$C$1662&amp;$D$3:$D$1662,$E$3:$E$1662,0,0,1)</f>
        <v>20300</v>
      </c>
      <c r="Z179" s="2" cm="1">
        <f t="array" ref="Z179">_xlfn.XLOOKUP(Z$1&amp;$R179,$C$3:$C$1662&amp;$D$3:$D$1662,$E$3:$E$1662,0,0,1)</f>
        <v>16800</v>
      </c>
      <c r="AA179" s="2" cm="1">
        <f t="array" ref="AA179">_xlfn.XLOOKUP(AA$1&amp;$R179,$C$3:$C$1662&amp;$D$3:$D$1662,$E$3:$E$1662,0,0,1)</f>
        <v>7300</v>
      </c>
      <c r="AB179" s="2" cm="1">
        <f t="array" ref="AB179">_xlfn.XLOOKUP(AB$1&amp;$R179,$C$3:$C$1662&amp;$D$3:$D$1662,$E$3:$E$1662,0,0,1)</f>
        <v>6400</v>
      </c>
      <c r="AC179" s="2" cm="1">
        <f t="array" ref="AC179">_xlfn.XLOOKUP(AC$1&amp;$R179,$C$3:$C$1662&amp;$D$3:$D$1662,$E$3:$E$1662,0,0,1)</f>
        <v>14500</v>
      </c>
    </row>
    <row r="180" spans="3:29" x14ac:dyDescent="0.4">
      <c r="C180" t="s">
        <v>758</v>
      </c>
      <c r="D180" t="s">
        <v>690</v>
      </c>
      <c r="E180">
        <v>14500</v>
      </c>
      <c r="R180" t="s">
        <v>211</v>
      </c>
      <c r="S180" s="2">
        <f t="shared" si="11"/>
        <v>2749920</v>
      </c>
      <c r="T180" s="2">
        <f t="shared" ref="T180:X195" si="15">T179+Y180</f>
        <v>2632700</v>
      </c>
      <c r="U180" s="2">
        <f t="shared" si="15"/>
        <v>2943000</v>
      </c>
      <c r="V180" s="2">
        <f t="shared" si="15"/>
        <v>1970700</v>
      </c>
      <c r="W180" s="2">
        <f t="shared" si="15"/>
        <v>2304600</v>
      </c>
      <c r="X180" s="2">
        <f t="shared" si="15"/>
        <v>3898600</v>
      </c>
      <c r="Y180" s="2" cm="1">
        <f t="array" ref="Y180">_xlfn.XLOOKUP(Y$1&amp;$R180,$C$3:$C$1662&amp;$D$3:$D$1662,$E$3:$E$1662,0,0,1)</f>
        <v>8900</v>
      </c>
      <c r="Z180" s="2" cm="1">
        <f t="array" ref="Z180">_xlfn.XLOOKUP(Z$1&amp;$R180,$C$3:$C$1662&amp;$D$3:$D$1662,$E$3:$E$1662,0,0,1)</f>
        <v>9200</v>
      </c>
      <c r="AA180" s="2" cm="1">
        <f t="array" ref="AA180">_xlfn.XLOOKUP(AA$1&amp;$R180,$C$3:$C$1662&amp;$D$3:$D$1662,$E$3:$E$1662,0,0,1)</f>
        <v>8400</v>
      </c>
      <c r="AB180" s="2" cm="1">
        <f t="array" ref="AB180">_xlfn.XLOOKUP(AB$1&amp;$R180,$C$3:$C$1662&amp;$D$3:$D$1662,$E$3:$E$1662,0,0,1)</f>
        <v>2600</v>
      </c>
      <c r="AC180" s="2" cm="1">
        <f t="array" ref="AC180">_xlfn.XLOOKUP(AC$1&amp;$R180,$C$3:$C$1662&amp;$D$3:$D$1662,$E$3:$E$1662,0,0,1)</f>
        <v>53000</v>
      </c>
    </row>
    <row r="181" spans="3:29" x14ac:dyDescent="0.4">
      <c r="C181" t="s">
        <v>758</v>
      </c>
      <c r="D181" t="s">
        <v>691</v>
      </c>
      <c r="E181">
        <v>53000</v>
      </c>
      <c r="R181" t="s">
        <v>299</v>
      </c>
      <c r="S181" s="2">
        <f t="shared" si="11"/>
        <v>2766340</v>
      </c>
      <c r="T181" s="2">
        <f t="shared" si="15"/>
        <v>2645600</v>
      </c>
      <c r="U181" s="2">
        <f t="shared" si="15"/>
        <v>2949300</v>
      </c>
      <c r="V181" s="2">
        <f t="shared" si="15"/>
        <v>2011700</v>
      </c>
      <c r="W181" s="2">
        <f t="shared" si="15"/>
        <v>2306800</v>
      </c>
      <c r="X181" s="2">
        <f t="shared" si="15"/>
        <v>3918300</v>
      </c>
      <c r="Y181" s="2" cm="1">
        <f t="array" ref="Y181">_xlfn.XLOOKUP(Y$1&amp;$R181,$C$3:$C$1662&amp;$D$3:$D$1662,$E$3:$E$1662,0,0,1)</f>
        <v>12900</v>
      </c>
      <c r="Z181" s="2" cm="1">
        <f t="array" ref="Z181">_xlfn.XLOOKUP(Z$1&amp;$R181,$C$3:$C$1662&amp;$D$3:$D$1662,$E$3:$E$1662,0,0,1)</f>
        <v>6300</v>
      </c>
      <c r="AA181" s="2" cm="1">
        <f t="array" ref="AA181">_xlfn.XLOOKUP(AA$1&amp;$R181,$C$3:$C$1662&amp;$D$3:$D$1662,$E$3:$E$1662,0,0,1)</f>
        <v>41000</v>
      </c>
      <c r="AB181" s="2" cm="1">
        <f t="array" ref="AB181">_xlfn.XLOOKUP(AB$1&amp;$R181,$C$3:$C$1662&amp;$D$3:$D$1662,$E$3:$E$1662,0,0,1)</f>
        <v>2200</v>
      </c>
      <c r="AC181" s="2" cm="1">
        <f t="array" ref="AC181">_xlfn.XLOOKUP(AC$1&amp;$R181,$C$3:$C$1662&amp;$D$3:$D$1662,$E$3:$E$1662,0,0,1)</f>
        <v>19700</v>
      </c>
    </row>
    <row r="182" spans="3:29" x14ac:dyDescent="0.4">
      <c r="C182" t="s">
        <v>758</v>
      </c>
      <c r="D182" t="s">
        <v>692</v>
      </c>
      <c r="E182">
        <v>19700</v>
      </c>
      <c r="R182" t="s">
        <v>100</v>
      </c>
      <c r="S182" s="2">
        <f t="shared" si="11"/>
        <v>2786600</v>
      </c>
      <c r="T182" s="2">
        <f t="shared" si="15"/>
        <v>2682200</v>
      </c>
      <c r="U182" s="2">
        <f t="shared" si="15"/>
        <v>2957800</v>
      </c>
      <c r="V182" s="2">
        <f t="shared" si="15"/>
        <v>2018300</v>
      </c>
      <c r="W182" s="2">
        <f t="shared" si="15"/>
        <v>2311100</v>
      </c>
      <c r="X182" s="2">
        <f t="shared" si="15"/>
        <v>3963600</v>
      </c>
      <c r="Y182" s="2" cm="1">
        <f t="array" ref="Y182">_xlfn.XLOOKUP(Y$1&amp;$R182,$C$3:$C$1662&amp;$D$3:$D$1662,$E$3:$E$1662,0,0,1)</f>
        <v>36600</v>
      </c>
      <c r="Z182" s="2" cm="1">
        <f t="array" ref="Z182">_xlfn.XLOOKUP(Z$1&amp;$R182,$C$3:$C$1662&amp;$D$3:$D$1662,$E$3:$E$1662,0,0,1)</f>
        <v>8500</v>
      </c>
      <c r="AA182" s="2" cm="1">
        <f t="array" ref="AA182">_xlfn.XLOOKUP(AA$1&amp;$R182,$C$3:$C$1662&amp;$D$3:$D$1662,$E$3:$E$1662,0,0,1)</f>
        <v>6600</v>
      </c>
      <c r="AB182" s="2" cm="1">
        <f t="array" ref="AB182">_xlfn.XLOOKUP(AB$1&amp;$R182,$C$3:$C$1662&amp;$D$3:$D$1662,$E$3:$E$1662,0,0,1)</f>
        <v>4300</v>
      </c>
      <c r="AC182" s="2" cm="1">
        <f t="array" ref="AC182">_xlfn.XLOOKUP(AC$1&amp;$R182,$C$3:$C$1662&amp;$D$3:$D$1662,$E$3:$E$1662,0,0,1)</f>
        <v>45300</v>
      </c>
    </row>
    <row r="183" spans="3:29" x14ac:dyDescent="0.4">
      <c r="C183" t="s">
        <v>758</v>
      </c>
      <c r="D183" t="s">
        <v>693</v>
      </c>
      <c r="E183">
        <v>45300</v>
      </c>
      <c r="R183" t="s">
        <v>300</v>
      </c>
      <c r="S183" s="2">
        <f t="shared" si="11"/>
        <v>2800860</v>
      </c>
      <c r="T183" s="2">
        <f t="shared" si="15"/>
        <v>2721400</v>
      </c>
      <c r="U183" s="2">
        <f t="shared" si="15"/>
        <v>2966800</v>
      </c>
      <c r="V183" s="2">
        <f t="shared" si="15"/>
        <v>2025700</v>
      </c>
      <c r="W183" s="2">
        <f t="shared" si="15"/>
        <v>2314300</v>
      </c>
      <c r="X183" s="2">
        <f t="shared" si="15"/>
        <v>3976100</v>
      </c>
      <c r="Y183" s="2" cm="1">
        <f t="array" ref="Y183">_xlfn.XLOOKUP(Y$1&amp;$R183,$C$3:$C$1662&amp;$D$3:$D$1662,$E$3:$E$1662,0,0,1)</f>
        <v>39200</v>
      </c>
      <c r="Z183" s="2" cm="1">
        <f t="array" ref="Z183">_xlfn.XLOOKUP(Z$1&amp;$R183,$C$3:$C$1662&amp;$D$3:$D$1662,$E$3:$E$1662,0,0,1)</f>
        <v>9000</v>
      </c>
      <c r="AA183" s="2" cm="1">
        <f t="array" ref="AA183">_xlfn.XLOOKUP(AA$1&amp;$R183,$C$3:$C$1662&amp;$D$3:$D$1662,$E$3:$E$1662,0,0,1)</f>
        <v>7400</v>
      </c>
      <c r="AB183" s="2" cm="1">
        <f t="array" ref="AB183">_xlfn.XLOOKUP(AB$1&amp;$R183,$C$3:$C$1662&amp;$D$3:$D$1662,$E$3:$E$1662,0,0,1)</f>
        <v>3200</v>
      </c>
      <c r="AC183" s="2" cm="1">
        <f t="array" ref="AC183">_xlfn.XLOOKUP(AC$1&amp;$R183,$C$3:$C$1662&amp;$D$3:$D$1662,$E$3:$E$1662,0,0,1)</f>
        <v>12500</v>
      </c>
    </row>
    <row r="184" spans="3:29" x14ac:dyDescent="0.4">
      <c r="C184" t="s">
        <v>758</v>
      </c>
      <c r="D184" t="s">
        <v>694</v>
      </c>
      <c r="E184">
        <v>12500</v>
      </c>
      <c r="R184" t="s">
        <v>204</v>
      </c>
      <c r="S184" s="2">
        <f t="shared" si="11"/>
        <v>2810000</v>
      </c>
      <c r="T184" s="2">
        <f t="shared" si="15"/>
        <v>2732100</v>
      </c>
      <c r="U184" s="2">
        <f t="shared" si="15"/>
        <v>2970400</v>
      </c>
      <c r="V184" s="2">
        <f t="shared" si="15"/>
        <v>2030800</v>
      </c>
      <c r="W184" s="2">
        <f t="shared" si="15"/>
        <v>2323600</v>
      </c>
      <c r="X184" s="2">
        <f t="shared" si="15"/>
        <v>3993100</v>
      </c>
      <c r="Y184" s="2" cm="1">
        <f t="array" ref="Y184">_xlfn.XLOOKUP(Y$1&amp;$R184,$C$3:$C$1662&amp;$D$3:$D$1662,$E$3:$E$1662,0,0,1)</f>
        <v>10700</v>
      </c>
      <c r="Z184" s="2" cm="1">
        <f t="array" ref="Z184">_xlfn.XLOOKUP(Z$1&amp;$R184,$C$3:$C$1662&amp;$D$3:$D$1662,$E$3:$E$1662,0,0,1)</f>
        <v>3600</v>
      </c>
      <c r="AA184" s="2" cm="1">
        <f t="array" ref="AA184">_xlfn.XLOOKUP(AA$1&amp;$R184,$C$3:$C$1662&amp;$D$3:$D$1662,$E$3:$E$1662,0,0,1)</f>
        <v>5100</v>
      </c>
      <c r="AB184" s="2" cm="1">
        <f t="array" ref="AB184">_xlfn.XLOOKUP(AB$1&amp;$R184,$C$3:$C$1662&amp;$D$3:$D$1662,$E$3:$E$1662,0,0,1)</f>
        <v>9300</v>
      </c>
      <c r="AC184" s="2" cm="1">
        <f t="array" ref="AC184">_xlfn.XLOOKUP(AC$1&amp;$R184,$C$3:$C$1662&amp;$D$3:$D$1662,$E$3:$E$1662,0,0,1)</f>
        <v>17000</v>
      </c>
    </row>
    <row r="185" spans="3:29" x14ac:dyDescent="0.4">
      <c r="C185" t="s">
        <v>758</v>
      </c>
      <c r="D185" t="s">
        <v>393</v>
      </c>
      <c r="E185">
        <v>17000</v>
      </c>
      <c r="R185" t="s">
        <v>301</v>
      </c>
      <c r="S185" s="2">
        <f t="shared" si="11"/>
        <v>2819060</v>
      </c>
      <c r="T185" s="2">
        <f t="shared" si="15"/>
        <v>2740500</v>
      </c>
      <c r="U185" s="2">
        <f t="shared" si="15"/>
        <v>2975600</v>
      </c>
      <c r="V185" s="2">
        <f t="shared" si="15"/>
        <v>2037100</v>
      </c>
      <c r="W185" s="2">
        <f t="shared" si="15"/>
        <v>2339600</v>
      </c>
      <c r="X185" s="2">
        <f t="shared" si="15"/>
        <v>4002500</v>
      </c>
      <c r="Y185" s="2" cm="1">
        <f t="array" ref="Y185">_xlfn.XLOOKUP(Y$1&amp;$R185,$C$3:$C$1662&amp;$D$3:$D$1662,$E$3:$E$1662,0,0,1)</f>
        <v>8400</v>
      </c>
      <c r="Z185" s="2" cm="1">
        <f t="array" ref="Z185">_xlfn.XLOOKUP(Z$1&amp;$R185,$C$3:$C$1662&amp;$D$3:$D$1662,$E$3:$E$1662,0,0,1)</f>
        <v>5200</v>
      </c>
      <c r="AA185" s="2" cm="1">
        <f t="array" ref="AA185">_xlfn.XLOOKUP(AA$1&amp;$R185,$C$3:$C$1662&amp;$D$3:$D$1662,$E$3:$E$1662,0,0,1)</f>
        <v>6300</v>
      </c>
      <c r="AB185" s="2" cm="1">
        <f t="array" ref="AB185">_xlfn.XLOOKUP(AB$1&amp;$R185,$C$3:$C$1662&amp;$D$3:$D$1662,$E$3:$E$1662,0,0,1)</f>
        <v>16000</v>
      </c>
      <c r="AC185" s="2" cm="1">
        <f t="array" ref="AC185">_xlfn.XLOOKUP(AC$1&amp;$R185,$C$3:$C$1662&amp;$D$3:$D$1662,$E$3:$E$1662,0,0,1)</f>
        <v>9400</v>
      </c>
    </row>
    <row r="186" spans="3:29" x14ac:dyDescent="0.4">
      <c r="C186" t="s">
        <v>758</v>
      </c>
      <c r="D186" t="s">
        <v>394</v>
      </c>
      <c r="E186">
        <v>9400</v>
      </c>
      <c r="R186" t="s">
        <v>201</v>
      </c>
      <c r="S186" s="2">
        <f t="shared" si="11"/>
        <v>2828440</v>
      </c>
      <c r="T186" s="2">
        <f t="shared" si="15"/>
        <v>2759100</v>
      </c>
      <c r="U186" s="2">
        <f t="shared" si="15"/>
        <v>2980700</v>
      </c>
      <c r="V186" s="2">
        <f t="shared" si="15"/>
        <v>2042200</v>
      </c>
      <c r="W186" s="2">
        <f t="shared" si="15"/>
        <v>2343300</v>
      </c>
      <c r="X186" s="2">
        <f t="shared" si="15"/>
        <v>4016900</v>
      </c>
      <c r="Y186" s="2" cm="1">
        <f t="array" ref="Y186">_xlfn.XLOOKUP(Y$1&amp;$R186,$C$3:$C$1662&amp;$D$3:$D$1662,$E$3:$E$1662,0,0,1)</f>
        <v>18600</v>
      </c>
      <c r="Z186" s="2" cm="1">
        <f t="array" ref="Z186">_xlfn.XLOOKUP(Z$1&amp;$R186,$C$3:$C$1662&amp;$D$3:$D$1662,$E$3:$E$1662,0,0,1)</f>
        <v>5100</v>
      </c>
      <c r="AA186" s="2" cm="1">
        <f t="array" ref="AA186">_xlfn.XLOOKUP(AA$1&amp;$R186,$C$3:$C$1662&amp;$D$3:$D$1662,$E$3:$E$1662,0,0,1)</f>
        <v>5100</v>
      </c>
      <c r="AB186" s="2" cm="1">
        <f t="array" ref="AB186">_xlfn.XLOOKUP(AB$1&amp;$R186,$C$3:$C$1662&amp;$D$3:$D$1662,$E$3:$E$1662,0,0,1)</f>
        <v>3700</v>
      </c>
      <c r="AC186" s="2" cm="1">
        <f t="array" ref="AC186">_xlfn.XLOOKUP(AC$1&amp;$R186,$C$3:$C$1662&amp;$D$3:$D$1662,$E$3:$E$1662,0,0,1)</f>
        <v>14400</v>
      </c>
    </row>
    <row r="187" spans="3:29" x14ac:dyDescent="0.4">
      <c r="C187" t="s">
        <v>758</v>
      </c>
      <c r="D187" t="s">
        <v>395</v>
      </c>
      <c r="E187">
        <v>14400</v>
      </c>
      <c r="R187" t="s">
        <v>21</v>
      </c>
      <c r="S187" s="2">
        <f t="shared" si="11"/>
        <v>2846620</v>
      </c>
      <c r="T187" s="2">
        <f t="shared" si="15"/>
        <v>2812500</v>
      </c>
      <c r="U187" s="2">
        <f t="shared" si="15"/>
        <v>2989400</v>
      </c>
      <c r="V187" s="2">
        <f t="shared" si="15"/>
        <v>2046500</v>
      </c>
      <c r="W187" s="2">
        <f t="shared" si="15"/>
        <v>2356500</v>
      </c>
      <c r="X187" s="2">
        <f t="shared" si="15"/>
        <v>4028200</v>
      </c>
      <c r="Y187" s="2" cm="1">
        <f t="array" ref="Y187">_xlfn.XLOOKUP(Y$1&amp;$R187,$C$3:$C$1662&amp;$D$3:$D$1662,$E$3:$E$1662,0,0,1)</f>
        <v>53400</v>
      </c>
      <c r="Z187" s="2" cm="1">
        <f t="array" ref="Z187">_xlfn.XLOOKUP(Z$1&amp;$R187,$C$3:$C$1662&amp;$D$3:$D$1662,$E$3:$E$1662,0,0,1)</f>
        <v>8700</v>
      </c>
      <c r="AA187" s="2" cm="1">
        <f t="array" ref="AA187">_xlfn.XLOOKUP(AA$1&amp;$R187,$C$3:$C$1662&amp;$D$3:$D$1662,$E$3:$E$1662,0,0,1)</f>
        <v>4300</v>
      </c>
      <c r="AB187" s="2" cm="1">
        <f t="array" ref="AB187">_xlfn.XLOOKUP(AB$1&amp;$R187,$C$3:$C$1662&amp;$D$3:$D$1662,$E$3:$E$1662,0,0,1)</f>
        <v>13200</v>
      </c>
      <c r="AC187" s="2" cm="1">
        <f t="array" ref="AC187">_xlfn.XLOOKUP(AC$1&amp;$R187,$C$3:$C$1662&amp;$D$3:$D$1662,$E$3:$E$1662,0,0,1)</f>
        <v>11300</v>
      </c>
    </row>
    <row r="188" spans="3:29" x14ac:dyDescent="0.4">
      <c r="C188" t="s">
        <v>758</v>
      </c>
      <c r="D188" t="s">
        <v>396</v>
      </c>
      <c r="E188">
        <v>11300</v>
      </c>
      <c r="R188" t="s">
        <v>88</v>
      </c>
      <c r="S188" s="2">
        <f t="shared" si="11"/>
        <v>2864820</v>
      </c>
      <c r="T188" s="2">
        <f t="shared" si="15"/>
        <v>2861600</v>
      </c>
      <c r="U188" s="2">
        <f t="shared" si="15"/>
        <v>3001200</v>
      </c>
      <c r="V188" s="2">
        <f t="shared" si="15"/>
        <v>2056100</v>
      </c>
      <c r="W188" s="2">
        <f t="shared" si="15"/>
        <v>2363800</v>
      </c>
      <c r="X188" s="2">
        <f t="shared" si="15"/>
        <v>4041400</v>
      </c>
      <c r="Y188" s="2" cm="1">
        <f t="array" ref="Y188">_xlfn.XLOOKUP(Y$1&amp;$R188,$C$3:$C$1662&amp;$D$3:$D$1662,$E$3:$E$1662,0,0,1)</f>
        <v>49100</v>
      </c>
      <c r="Z188" s="2" cm="1">
        <f t="array" ref="Z188">_xlfn.XLOOKUP(Z$1&amp;$R188,$C$3:$C$1662&amp;$D$3:$D$1662,$E$3:$E$1662,0,0,1)</f>
        <v>11800</v>
      </c>
      <c r="AA188" s="2" cm="1">
        <f t="array" ref="AA188">_xlfn.XLOOKUP(AA$1&amp;$R188,$C$3:$C$1662&amp;$D$3:$D$1662,$E$3:$E$1662,0,0,1)</f>
        <v>9600</v>
      </c>
      <c r="AB188" s="2" cm="1">
        <f t="array" ref="AB188">_xlfn.XLOOKUP(AB$1&amp;$R188,$C$3:$C$1662&amp;$D$3:$D$1662,$E$3:$E$1662,0,0,1)</f>
        <v>7300</v>
      </c>
      <c r="AC188" s="2" cm="1">
        <f t="array" ref="AC188">_xlfn.XLOOKUP(AC$1&amp;$R188,$C$3:$C$1662&amp;$D$3:$D$1662,$E$3:$E$1662,0,0,1)</f>
        <v>13200</v>
      </c>
    </row>
    <row r="189" spans="3:29" x14ac:dyDescent="0.4">
      <c r="C189" t="s">
        <v>758</v>
      </c>
      <c r="D189" t="s">
        <v>397</v>
      </c>
      <c r="E189">
        <v>13200</v>
      </c>
      <c r="R189" t="s">
        <v>119</v>
      </c>
      <c r="S189" s="2">
        <f t="shared" si="11"/>
        <v>2871640</v>
      </c>
      <c r="T189" s="2">
        <f t="shared" si="15"/>
        <v>2873000</v>
      </c>
      <c r="U189" s="2">
        <f t="shared" si="15"/>
        <v>3003500</v>
      </c>
      <c r="V189" s="2">
        <f t="shared" si="15"/>
        <v>2062700</v>
      </c>
      <c r="W189" s="2">
        <f t="shared" si="15"/>
        <v>2369000</v>
      </c>
      <c r="X189" s="2">
        <f t="shared" si="15"/>
        <v>4050000</v>
      </c>
      <c r="Y189" s="2" cm="1">
        <f t="array" ref="Y189">_xlfn.XLOOKUP(Y$1&amp;$R189,$C$3:$C$1662&amp;$D$3:$D$1662,$E$3:$E$1662,0,0,1)</f>
        <v>11400</v>
      </c>
      <c r="Z189" s="2" cm="1">
        <f t="array" ref="Z189">_xlfn.XLOOKUP(Z$1&amp;$R189,$C$3:$C$1662&amp;$D$3:$D$1662,$E$3:$E$1662,0,0,1)</f>
        <v>2300</v>
      </c>
      <c r="AA189" s="2" cm="1">
        <f t="array" ref="AA189">_xlfn.XLOOKUP(AA$1&amp;$R189,$C$3:$C$1662&amp;$D$3:$D$1662,$E$3:$E$1662,0,0,1)</f>
        <v>6600</v>
      </c>
      <c r="AB189" s="2" cm="1">
        <f t="array" ref="AB189">_xlfn.XLOOKUP(AB$1&amp;$R189,$C$3:$C$1662&amp;$D$3:$D$1662,$E$3:$E$1662,0,0,1)</f>
        <v>5200</v>
      </c>
      <c r="AC189" s="2" cm="1">
        <f t="array" ref="AC189">_xlfn.XLOOKUP(AC$1&amp;$R189,$C$3:$C$1662&amp;$D$3:$D$1662,$E$3:$E$1662,0,0,1)</f>
        <v>8600</v>
      </c>
    </row>
    <row r="190" spans="3:29" x14ac:dyDescent="0.4">
      <c r="C190" t="s">
        <v>758</v>
      </c>
      <c r="D190" t="s">
        <v>398</v>
      </c>
      <c r="E190">
        <v>8600</v>
      </c>
      <c r="R190" t="s">
        <v>274</v>
      </c>
      <c r="S190" s="2">
        <f t="shared" si="11"/>
        <v>2882560</v>
      </c>
      <c r="T190" s="2">
        <f t="shared" si="15"/>
        <v>2886800</v>
      </c>
      <c r="U190" s="2">
        <f t="shared" si="15"/>
        <v>3006100</v>
      </c>
      <c r="V190" s="2">
        <f t="shared" si="15"/>
        <v>2064000</v>
      </c>
      <c r="W190" s="2">
        <f t="shared" si="15"/>
        <v>2372600</v>
      </c>
      <c r="X190" s="2">
        <f t="shared" si="15"/>
        <v>4083300</v>
      </c>
      <c r="Y190" s="2" cm="1">
        <f t="array" ref="Y190">_xlfn.XLOOKUP(Y$1&amp;$R190,$C$3:$C$1662&amp;$D$3:$D$1662,$E$3:$E$1662,0,0,1)</f>
        <v>13800</v>
      </c>
      <c r="Z190" s="2" cm="1">
        <f t="array" ref="Z190">_xlfn.XLOOKUP(Z$1&amp;$R190,$C$3:$C$1662&amp;$D$3:$D$1662,$E$3:$E$1662,0,0,1)</f>
        <v>2600</v>
      </c>
      <c r="AA190" s="2" cm="1">
        <f t="array" ref="AA190">_xlfn.XLOOKUP(AA$1&amp;$R190,$C$3:$C$1662&amp;$D$3:$D$1662,$E$3:$E$1662,0,0,1)</f>
        <v>1300</v>
      </c>
      <c r="AB190" s="2" cm="1">
        <f t="array" ref="AB190">_xlfn.XLOOKUP(AB$1&amp;$R190,$C$3:$C$1662&amp;$D$3:$D$1662,$E$3:$E$1662,0,0,1)</f>
        <v>3600</v>
      </c>
      <c r="AC190" s="2" cm="1">
        <f t="array" ref="AC190">_xlfn.XLOOKUP(AC$1&amp;$R190,$C$3:$C$1662&amp;$D$3:$D$1662,$E$3:$E$1662,0,0,1)</f>
        <v>33300</v>
      </c>
    </row>
    <row r="191" spans="3:29" x14ac:dyDescent="0.4">
      <c r="C191" t="s">
        <v>758</v>
      </c>
      <c r="D191" t="s">
        <v>399</v>
      </c>
      <c r="E191">
        <v>33300</v>
      </c>
      <c r="R191" t="s">
        <v>180</v>
      </c>
      <c r="S191" s="2">
        <f t="shared" si="11"/>
        <v>2888640</v>
      </c>
      <c r="T191" s="2">
        <f t="shared" si="15"/>
        <v>2896400</v>
      </c>
      <c r="U191" s="2">
        <f t="shared" si="15"/>
        <v>3006900</v>
      </c>
      <c r="V191" s="2">
        <f t="shared" si="15"/>
        <v>2070500</v>
      </c>
      <c r="W191" s="2">
        <f t="shared" si="15"/>
        <v>2376400</v>
      </c>
      <c r="X191" s="2">
        <f t="shared" si="15"/>
        <v>4093000</v>
      </c>
      <c r="Y191" s="2" cm="1">
        <f t="array" ref="Y191">_xlfn.XLOOKUP(Y$1&amp;$R191,$C$3:$C$1662&amp;$D$3:$D$1662,$E$3:$E$1662,0,0,1)</f>
        <v>9600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6500</v>
      </c>
      <c r="AB191" s="2" cm="1">
        <f t="array" ref="AB191">_xlfn.XLOOKUP(AB$1&amp;$R191,$C$3:$C$1662&amp;$D$3:$D$1662,$E$3:$E$1662,0,0,1)</f>
        <v>3800</v>
      </c>
      <c r="AC191" s="2" cm="1">
        <f t="array" ref="AC191">_xlfn.XLOOKUP(AC$1&amp;$R191,$C$3:$C$1662&amp;$D$3:$D$1662,$E$3:$E$1662,0,0,1)</f>
        <v>9700</v>
      </c>
    </row>
    <row r="192" spans="3:29" x14ac:dyDescent="0.4">
      <c r="C192" t="s">
        <v>758</v>
      </c>
      <c r="D192" t="s">
        <v>400</v>
      </c>
      <c r="E192">
        <v>9700</v>
      </c>
      <c r="R192" t="s">
        <v>76</v>
      </c>
      <c r="S192" s="2">
        <f t="shared" si="11"/>
        <v>2899620</v>
      </c>
      <c r="T192" s="2">
        <f t="shared" si="15"/>
        <v>2906500</v>
      </c>
      <c r="U192" s="2">
        <f t="shared" si="15"/>
        <v>3037100</v>
      </c>
      <c r="V192" s="2">
        <f t="shared" si="15"/>
        <v>2073200</v>
      </c>
      <c r="W192" s="2">
        <f t="shared" si="15"/>
        <v>2381300</v>
      </c>
      <c r="X192" s="2">
        <f t="shared" si="15"/>
        <v>4100000</v>
      </c>
      <c r="Y192" s="2" cm="1">
        <f t="array" ref="Y192">_xlfn.XLOOKUP(Y$1&amp;$R192,$C$3:$C$1662&amp;$D$3:$D$1662,$E$3:$E$1662,0,0,1)</f>
        <v>10100</v>
      </c>
      <c r="Z192" s="2" cm="1">
        <f t="array" ref="Z192">_xlfn.XLOOKUP(Z$1&amp;$R192,$C$3:$C$1662&amp;$D$3:$D$1662,$E$3:$E$1662,0,0,1)</f>
        <v>30200</v>
      </c>
      <c r="AA192" s="2" cm="1">
        <f t="array" ref="AA192">_xlfn.XLOOKUP(AA$1&amp;$R192,$C$3:$C$1662&amp;$D$3:$D$1662,$E$3:$E$1662,0,0,1)</f>
        <v>2700</v>
      </c>
      <c r="AB192" s="2" cm="1">
        <f t="array" ref="AB192">_xlfn.XLOOKUP(AB$1&amp;$R192,$C$3:$C$1662&amp;$D$3:$D$1662,$E$3:$E$1662,0,0,1)</f>
        <v>4900</v>
      </c>
      <c r="AC192" s="2" cm="1">
        <f t="array" ref="AC192">_xlfn.XLOOKUP(AC$1&amp;$R192,$C$3:$C$1662&amp;$D$3:$D$1662,$E$3:$E$1662,0,0,1)</f>
        <v>7000</v>
      </c>
    </row>
    <row r="193" spans="3:29" x14ac:dyDescent="0.4">
      <c r="C193" t="s">
        <v>758</v>
      </c>
      <c r="D193" t="s">
        <v>401</v>
      </c>
      <c r="E193">
        <v>7000</v>
      </c>
      <c r="R193" t="s">
        <v>138</v>
      </c>
      <c r="S193" s="2">
        <f t="shared" si="11"/>
        <v>2911820</v>
      </c>
      <c r="T193" s="2">
        <f t="shared" si="15"/>
        <v>2917100</v>
      </c>
      <c r="U193" s="2">
        <f t="shared" si="15"/>
        <v>3046700</v>
      </c>
      <c r="V193" s="2">
        <f t="shared" si="15"/>
        <v>2077300</v>
      </c>
      <c r="W193" s="2">
        <f t="shared" si="15"/>
        <v>2384700</v>
      </c>
      <c r="X193" s="2">
        <f t="shared" si="15"/>
        <v>4133300</v>
      </c>
      <c r="Y193" s="2" cm="1">
        <f t="array" ref="Y193">_xlfn.XLOOKUP(Y$1&amp;$R193,$C$3:$C$1662&amp;$D$3:$D$1662,$E$3:$E$1662,0,0,1)</f>
        <v>10600</v>
      </c>
      <c r="Z193" s="2" cm="1">
        <f t="array" ref="Z193">_xlfn.XLOOKUP(Z$1&amp;$R193,$C$3:$C$1662&amp;$D$3:$D$1662,$E$3:$E$1662,0,0,1)</f>
        <v>9600</v>
      </c>
      <c r="AA193" s="2" cm="1">
        <f t="array" ref="AA193">_xlfn.XLOOKUP(AA$1&amp;$R193,$C$3:$C$1662&amp;$D$3:$D$1662,$E$3:$E$1662,0,0,1)</f>
        <v>4100</v>
      </c>
      <c r="AB193" s="2" cm="1">
        <f t="array" ref="AB193">_xlfn.XLOOKUP(AB$1&amp;$R193,$C$3:$C$1662&amp;$D$3:$D$1662,$E$3:$E$1662,0,0,1)</f>
        <v>3400</v>
      </c>
      <c r="AC193" s="2" cm="1">
        <f t="array" ref="AC193">_xlfn.XLOOKUP(AC$1&amp;$R193,$C$3:$C$1662&amp;$D$3:$D$1662,$E$3:$E$1662,0,0,1)</f>
        <v>33300</v>
      </c>
    </row>
    <row r="194" spans="3:29" x14ac:dyDescent="0.4">
      <c r="C194" t="s">
        <v>758</v>
      </c>
      <c r="D194" t="s">
        <v>402</v>
      </c>
      <c r="E194">
        <v>33300</v>
      </c>
      <c r="R194" t="s">
        <v>255</v>
      </c>
      <c r="S194" s="2">
        <f t="shared" si="11"/>
        <v>2921180</v>
      </c>
      <c r="T194" s="2">
        <f t="shared" si="15"/>
        <v>2922200</v>
      </c>
      <c r="U194" s="2">
        <f t="shared" si="15"/>
        <v>3056700</v>
      </c>
      <c r="V194" s="2">
        <f t="shared" si="15"/>
        <v>2089700</v>
      </c>
      <c r="W194" s="2">
        <f t="shared" si="15"/>
        <v>2388300</v>
      </c>
      <c r="X194" s="2">
        <f t="shared" si="15"/>
        <v>4149000</v>
      </c>
      <c r="Y194" s="2" cm="1">
        <f t="array" ref="Y194">_xlfn.XLOOKUP(Y$1&amp;$R194,$C$3:$C$1662&amp;$D$3:$D$1662,$E$3:$E$1662,0,0,1)</f>
        <v>5100</v>
      </c>
      <c r="Z194" s="2" cm="1">
        <f t="array" ref="Z194">_xlfn.XLOOKUP(Z$1&amp;$R194,$C$3:$C$1662&amp;$D$3:$D$1662,$E$3:$E$1662,0,0,1)</f>
        <v>10000</v>
      </c>
      <c r="AA194" s="2" cm="1">
        <f t="array" ref="AA194">_xlfn.XLOOKUP(AA$1&amp;$R194,$C$3:$C$1662&amp;$D$3:$D$1662,$E$3:$E$1662,0,0,1)</f>
        <v>12400</v>
      </c>
      <c r="AB194" s="2" cm="1">
        <f t="array" ref="AB194">_xlfn.XLOOKUP(AB$1&amp;$R194,$C$3:$C$1662&amp;$D$3:$D$1662,$E$3:$E$1662,0,0,1)</f>
        <v>3600</v>
      </c>
      <c r="AC194" s="2" cm="1">
        <f t="array" ref="AC194">_xlfn.XLOOKUP(AC$1&amp;$R194,$C$3:$C$1662&amp;$D$3:$D$1662,$E$3:$E$1662,0,0,1)</f>
        <v>15700</v>
      </c>
    </row>
    <row r="195" spans="3:29" x14ac:dyDescent="0.4">
      <c r="C195" t="s">
        <v>758</v>
      </c>
      <c r="D195" t="s">
        <v>403</v>
      </c>
      <c r="E195">
        <v>15700</v>
      </c>
      <c r="R195" t="s">
        <v>106</v>
      </c>
      <c r="S195" s="2">
        <f t="shared" ref="S195:S258" si="16">IFERROR(AVERAGEIFS(T195:X195,T195:X195,"&gt;0"),0)</f>
        <v>2928900</v>
      </c>
      <c r="T195" s="2">
        <f t="shared" si="15"/>
        <v>2928300</v>
      </c>
      <c r="U195" s="2">
        <f t="shared" si="15"/>
        <v>3068000</v>
      </c>
      <c r="V195" s="2">
        <f t="shared" si="15"/>
        <v>2093000</v>
      </c>
      <c r="W195" s="2">
        <f t="shared" si="15"/>
        <v>2395800</v>
      </c>
      <c r="X195" s="2">
        <f t="shared" si="15"/>
        <v>4159400</v>
      </c>
      <c r="Y195" s="2" cm="1">
        <f t="array" ref="Y195">_xlfn.XLOOKUP(Y$1&amp;$R195,$C$3:$C$1662&amp;$D$3:$D$1662,$E$3:$E$1662,0,0,1)</f>
        <v>6100</v>
      </c>
      <c r="Z195" s="2" cm="1">
        <f t="array" ref="Z195">_xlfn.XLOOKUP(Z$1&amp;$R195,$C$3:$C$1662&amp;$D$3:$D$1662,$E$3:$E$1662,0,0,1)</f>
        <v>11300</v>
      </c>
      <c r="AA195" s="2" cm="1">
        <f t="array" ref="AA195">_xlfn.XLOOKUP(AA$1&amp;$R195,$C$3:$C$1662&amp;$D$3:$D$1662,$E$3:$E$1662,0,0,1)</f>
        <v>3300</v>
      </c>
      <c r="AB195" s="2" cm="1">
        <f t="array" ref="AB195">_xlfn.XLOOKUP(AB$1&amp;$R195,$C$3:$C$1662&amp;$D$3:$D$1662,$E$3:$E$1662,0,0,1)</f>
        <v>7500</v>
      </c>
      <c r="AC195" s="2" cm="1">
        <f t="array" ref="AC195">_xlfn.XLOOKUP(AC$1&amp;$R195,$C$3:$C$1662&amp;$D$3:$D$1662,$E$3:$E$1662,0,0,1)</f>
        <v>10400</v>
      </c>
    </row>
    <row r="196" spans="3:29" x14ac:dyDescent="0.4">
      <c r="C196" t="s">
        <v>758</v>
      </c>
      <c r="D196" t="s">
        <v>404</v>
      </c>
      <c r="E196">
        <v>10400</v>
      </c>
      <c r="R196" t="s">
        <v>172</v>
      </c>
      <c r="S196" s="2">
        <f t="shared" si="16"/>
        <v>2944280</v>
      </c>
      <c r="T196" s="2">
        <f t="shared" ref="T196:X211" si="17">T195+Y196</f>
        <v>2945600</v>
      </c>
      <c r="U196" s="2">
        <f t="shared" si="17"/>
        <v>3081100</v>
      </c>
      <c r="V196" s="2">
        <f t="shared" si="17"/>
        <v>2128100</v>
      </c>
      <c r="W196" s="2">
        <f t="shared" si="17"/>
        <v>2399300</v>
      </c>
      <c r="X196" s="2">
        <f t="shared" si="17"/>
        <v>4167300</v>
      </c>
      <c r="Y196" s="2" cm="1">
        <f t="array" ref="Y196">_xlfn.XLOOKUP(Y$1&amp;$R196,$C$3:$C$1662&amp;$D$3:$D$1662,$E$3:$E$1662,0,0,1)</f>
        <v>17300</v>
      </c>
      <c r="Z196" s="2" cm="1">
        <f t="array" ref="Z196">_xlfn.XLOOKUP(Z$1&amp;$R196,$C$3:$C$1662&amp;$D$3:$D$1662,$E$3:$E$1662,0,0,1)</f>
        <v>13100</v>
      </c>
      <c r="AA196" s="2" cm="1">
        <f t="array" ref="AA196">_xlfn.XLOOKUP(AA$1&amp;$R196,$C$3:$C$1662&amp;$D$3:$D$1662,$E$3:$E$1662,0,0,1)</f>
        <v>35100</v>
      </c>
      <c r="AB196" s="2" cm="1">
        <f t="array" ref="AB196">_xlfn.XLOOKUP(AB$1&amp;$R196,$C$3:$C$1662&amp;$D$3:$D$1662,$E$3:$E$1662,0,0,1)</f>
        <v>3500</v>
      </c>
      <c r="AC196" s="2" cm="1">
        <f t="array" ref="AC196">_xlfn.XLOOKUP(AC$1&amp;$R196,$C$3:$C$1662&amp;$D$3:$D$1662,$E$3:$E$1662,0,0,1)</f>
        <v>7900</v>
      </c>
    </row>
    <row r="197" spans="3:29" x14ac:dyDescent="0.4">
      <c r="C197" t="s">
        <v>758</v>
      </c>
      <c r="D197" t="s">
        <v>405</v>
      </c>
      <c r="E197">
        <v>7900</v>
      </c>
      <c r="R197" t="s">
        <v>302</v>
      </c>
      <c r="S197" s="2">
        <f t="shared" si="16"/>
        <v>2952520</v>
      </c>
      <c r="T197" s="2">
        <f t="shared" si="17"/>
        <v>2947800</v>
      </c>
      <c r="U197" s="2">
        <f t="shared" si="17"/>
        <v>3084900</v>
      </c>
      <c r="V197" s="2">
        <f t="shared" si="17"/>
        <v>2146100</v>
      </c>
      <c r="W197" s="2">
        <f t="shared" si="17"/>
        <v>2405100</v>
      </c>
      <c r="X197" s="2">
        <f t="shared" si="17"/>
        <v>4178700</v>
      </c>
      <c r="Y197" s="2" cm="1">
        <f t="array" ref="Y197">_xlfn.XLOOKUP(Y$1&amp;$R197,$C$3:$C$1662&amp;$D$3:$D$1662,$E$3:$E$1662,0,0,1)</f>
        <v>2200</v>
      </c>
      <c r="Z197" s="2" cm="1">
        <f t="array" ref="Z197">_xlfn.XLOOKUP(Z$1&amp;$R197,$C$3:$C$1662&amp;$D$3:$D$1662,$E$3:$E$1662,0,0,1)</f>
        <v>3800</v>
      </c>
      <c r="AA197" s="2" cm="1">
        <f t="array" ref="AA197">_xlfn.XLOOKUP(AA$1&amp;$R197,$C$3:$C$1662&amp;$D$3:$D$1662,$E$3:$E$1662,0,0,1)</f>
        <v>18000</v>
      </c>
      <c r="AB197" s="2" cm="1">
        <f t="array" ref="AB197">_xlfn.XLOOKUP(AB$1&amp;$R197,$C$3:$C$1662&amp;$D$3:$D$1662,$E$3:$E$1662,0,0,1)</f>
        <v>5800</v>
      </c>
      <c r="AC197" s="2" cm="1">
        <f t="array" ref="AC197">_xlfn.XLOOKUP(AC$1&amp;$R197,$C$3:$C$1662&amp;$D$3:$D$1662,$E$3:$E$1662,0,0,1)</f>
        <v>11400</v>
      </c>
    </row>
    <row r="198" spans="3:29" x14ac:dyDescent="0.4">
      <c r="C198" t="s">
        <v>758</v>
      </c>
      <c r="D198" t="s">
        <v>406</v>
      </c>
      <c r="E198">
        <v>11400</v>
      </c>
      <c r="R198" t="s">
        <v>248</v>
      </c>
      <c r="S198" s="2">
        <f t="shared" si="16"/>
        <v>2964280</v>
      </c>
      <c r="T198" s="2">
        <f t="shared" si="17"/>
        <v>2965600</v>
      </c>
      <c r="U198" s="2">
        <f t="shared" si="17"/>
        <v>3093300</v>
      </c>
      <c r="V198" s="2">
        <f t="shared" si="17"/>
        <v>2165800</v>
      </c>
      <c r="W198" s="2">
        <f t="shared" si="17"/>
        <v>2411300</v>
      </c>
      <c r="X198" s="2">
        <f t="shared" si="17"/>
        <v>4185400</v>
      </c>
      <c r="Y198" s="2" cm="1">
        <f t="array" ref="Y198">_xlfn.XLOOKUP(Y$1&amp;$R198,$C$3:$C$1662&amp;$D$3:$D$1662,$E$3:$E$1662,0,0,1)</f>
        <v>17800</v>
      </c>
      <c r="Z198" s="2" cm="1">
        <f t="array" ref="Z198">_xlfn.XLOOKUP(Z$1&amp;$R198,$C$3:$C$1662&amp;$D$3:$D$1662,$E$3:$E$1662,0,0,1)</f>
        <v>8400</v>
      </c>
      <c r="AA198" s="2" cm="1">
        <f t="array" ref="AA198">_xlfn.XLOOKUP(AA$1&amp;$R198,$C$3:$C$1662&amp;$D$3:$D$1662,$E$3:$E$1662,0,0,1)</f>
        <v>19700</v>
      </c>
      <c r="AB198" s="2" cm="1">
        <f t="array" ref="AB198">_xlfn.XLOOKUP(AB$1&amp;$R198,$C$3:$C$1662&amp;$D$3:$D$1662,$E$3:$E$1662,0,0,1)</f>
        <v>6200</v>
      </c>
      <c r="AC198" s="2" cm="1">
        <f t="array" ref="AC198">_xlfn.XLOOKUP(AC$1&amp;$R198,$C$3:$C$1662&amp;$D$3:$D$1662,$E$3:$E$1662,0,0,1)</f>
        <v>6700</v>
      </c>
    </row>
    <row r="199" spans="3:29" x14ac:dyDescent="0.4">
      <c r="C199" t="s">
        <v>758</v>
      </c>
      <c r="D199" t="s">
        <v>407</v>
      </c>
      <c r="E199">
        <v>6700</v>
      </c>
      <c r="R199" t="s">
        <v>285</v>
      </c>
      <c r="S199" s="2">
        <f t="shared" si="16"/>
        <v>2973680</v>
      </c>
      <c r="T199" s="2">
        <f t="shared" si="17"/>
        <v>2977300</v>
      </c>
      <c r="U199" s="2">
        <f t="shared" si="17"/>
        <v>3110600</v>
      </c>
      <c r="V199" s="2">
        <f t="shared" si="17"/>
        <v>2174800</v>
      </c>
      <c r="W199" s="2">
        <f t="shared" si="17"/>
        <v>2415100</v>
      </c>
      <c r="X199" s="2">
        <f t="shared" si="17"/>
        <v>4190600</v>
      </c>
      <c r="Y199" s="2" cm="1">
        <f t="array" ref="Y199">_xlfn.XLOOKUP(Y$1&amp;$R199,$C$3:$C$1662&amp;$D$3:$D$1662,$E$3:$E$1662,0,0,1)</f>
        <v>11700</v>
      </c>
      <c r="Z199" s="2" cm="1">
        <f t="array" ref="Z199">_xlfn.XLOOKUP(Z$1&amp;$R199,$C$3:$C$1662&amp;$D$3:$D$1662,$E$3:$E$1662,0,0,1)</f>
        <v>17300</v>
      </c>
      <c r="AA199" s="2" cm="1">
        <f t="array" ref="AA199">_xlfn.XLOOKUP(AA$1&amp;$R199,$C$3:$C$1662&amp;$D$3:$D$1662,$E$3:$E$1662,0,0,1)</f>
        <v>9000</v>
      </c>
      <c r="AB199" s="2" cm="1">
        <f t="array" ref="AB199">_xlfn.XLOOKUP(AB$1&amp;$R199,$C$3:$C$1662&amp;$D$3:$D$1662,$E$3:$E$1662,0,0,1)</f>
        <v>3800</v>
      </c>
      <c r="AC199" s="2" cm="1">
        <f t="array" ref="AC199">_xlfn.XLOOKUP(AC$1&amp;$R199,$C$3:$C$1662&amp;$D$3:$D$1662,$E$3:$E$1662,0,0,1)</f>
        <v>5200</v>
      </c>
    </row>
    <row r="200" spans="3:29" x14ac:dyDescent="0.4">
      <c r="C200" t="s">
        <v>758</v>
      </c>
      <c r="D200" t="s">
        <v>408</v>
      </c>
      <c r="E200">
        <v>5200</v>
      </c>
      <c r="R200" t="s">
        <v>121</v>
      </c>
      <c r="S200" s="2">
        <f t="shared" si="16"/>
        <v>2980760</v>
      </c>
      <c r="T200" s="2">
        <f t="shared" si="17"/>
        <v>2980200</v>
      </c>
      <c r="U200" s="2">
        <f t="shared" si="17"/>
        <v>3122600</v>
      </c>
      <c r="V200" s="2">
        <f t="shared" si="17"/>
        <v>2182600</v>
      </c>
      <c r="W200" s="2">
        <f t="shared" si="17"/>
        <v>2420500</v>
      </c>
      <c r="X200" s="2">
        <f t="shared" si="17"/>
        <v>4197900</v>
      </c>
      <c r="Y200" s="2" cm="1">
        <f t="array" ref="Y200">_xlfn.XLOOKUP(Y$1&amp;$R200,$C$3:$C$1662&amp;$D$3:$D$1662,$E$3:$E$1662,0,0,1)</f>
        <v>2900</v>
      </c>
      <c r="Z200" s="2" cm="1">
        <f t="array" ref="Z200">_xlfn.XLOOKUP(Z$1&amp;$R200,$C$3:$C$1662&amp;$D$3:$D$1662,$E$3:$E$1662,0,0,1)</f>
        <v>12000</v>
      </c>
      <c r="AA200" s="2" cm="1">
        <f t="array" ref="AA200">_xlfn.XLOOKUP(AA$1&amp;$R200,$C$3:$C$1662&amp;$D$3:$D$1662,$E$3:$E$1662,0,0,1)</f>
        <v>7800</v>
      </c>
      <c r="AB200" s="2" cm="1">
        <f t="array" ref="AB200">_xlfn.XLOOKUP(AB$1&amp;$R200,$C$3:$C$1662&amp;$D$3:$D$1662,$E$3:$E$1662,0,0,1)</f>
        <v>5400</v>
      </c>
      <c r="AC200" s="2" cm="1">
        <f t="array" ref="AC200">_xlfn.XLOOKUP(AC$1&amp;$R200,$C$3:$C$1662&amp;$D$3:$D$1662,$E$3:$E$1662,0,0,1)</f>
        <v>7300</v>
      </c>
    </row>
    <row r="201" spans="3:29" x14ac:dyDescent="0.4">
      <c r="C201" t="s">
        <v>758</v>
      </c>
      <c r="D201" t="s">
        <v>409</v>
      </c>
      <c r="E201">
        <v>7300</v>
      </c>
      <c r="R201" t="s">
        <v>273</v>
      </c>
      <c r="S201" s="2">
        <f t="shared" si="16"/>
        <v>2987240</v>
      </c>
      <c r="T201" s="2">
        <f t="shared" si="17"/>
        <v>2982800</v>
      </c>
      <c r="U201" s="2">
        <f t="shared" si="17"/>
        <v>3128100</v>
      </c>
      <c r="V201" s="2">
        <f t="shared" si="17"/>
        <v>2188700</v>
      </c>
      <c r="W201" s="2">
        <f t="shared" si="17"/>
        <v>2428400</v>
      </c>
      <c r="X201" s="2">
        <f t="shared" si="17"/>
        <v>4208200</v>
      </c>
      <c r="Y201" s="2" cm="1">
        <f t="array" ref="Y201">_xlfn.XLOOKUP(Y$1&amp;$R201,$C$3:$C$1662&amp;$D$3:$D$1662,$E$3:$E$1662,0,0,1)</f>
        <v>2600</v>
      </c>
      <c r="Z201" s="2" cm="1">
        <f t="array" ref="Z201">_xlfn.XLOOKUP(Z$1&amp;$R201,$C$3:$C$1662&amp;$D$3:$D$1662,$E$3:$E$1662,0,0,1)</f>
        <v>5500</v>
      </c>
      <c r="AA201" s="2" cm="1">
        <f t="array" ref="AA201">_xlfn.XLOOKUP(AA$1&amp;$R201,$C$3:$C$1662&amp;$D$3:$D$1662,$E$3:$E$1662,0,0,1)</f>
        <v>6100</v>
      </c>
      <c r="AB201" s="2" cm="1">
        <f t="array" ref="AB201">_xlfn.XLOOKUP(AB$1&amp;$R201,$C$3:$C$1662&amp;$D$3:$D$1662,$E$3:$E$1662,0,0,1)</f>
        <v>7900</v>
      </c>
      <c r="AC201" s="2" cm="1">
        <f t="array" ref="AC201">_xlfn.XLOOKUP(AC$1&amp;$R201,$C$3:$C$1662&amp;$D$3:$D$1662,$E$3:$E$1662,0,0,1)</f>
        <v>10300</v>
      </c>
    </row>
    <row r="202" spans="3:29" x14ac:dyDescent="0.4">
      <c r="C202" t="s">
        <v>758</v>
      </c>
      <c r="D202" t="s">
        <v>410</v>
      </c>
      <c r="E202">
        <v>10300</v>
      </c>
      <c r="R202" t="s">
        <v>247</v>
      </c>
      <c r="S202" s="2">
        <f t="shared" si="16"/>
        <v>2994720</v>
      </c>
      <c r="T202" s="2">
        <f t="shared" si="17"/>
        <v>2995700</v>
      </c>
      <c r="U202" s="2">
        <f t="shared" si="17"/>
        <v>3130500</v>
      </c>
      <c r="V202" s="2">
        <f t="shared" si="17"/>
        <v>2189800</v>
      </c>
      <c r="W202" s="2">
        <f t="shared" si="17"/>
        <v>2441000</v>
      </c>
      <c r="X202" s="2">
        <f t="shared" si="17"/>
        <v>4216600</v>
      </c>
      <c r="Y202" s="2" cm="1">
        <f t="array" ref="Y202">_xlfn.XLOOKUP(Y$1&amp;$R202,$C$3:$C$1662&amp;$D$3:$D$1662,$E$3:$E$1662,0,0,1)</f>
        <v>12900</v>
      </c>
      <c r="Z202" s="2" cm="1">
        <f t="array" ref="Z202">_xlfn.XLOOKUP(Z$1&amp;$R202,$C$3:$C$1662&amp;$D$3:$D$1662,$E$3:$E$1662,0,0,1)</f>
        <v>2400</v>
      </c>
      <c r="AA202" s="2" cm="1">
        <f t="array" ref="AA202">_xlfn.XLOOKUP(AA$1&amp;$R202,$C$3:$C$1662&amp;$D$3:$D$1662,$E$3:$E$1662,0,0,1)</f>
        <v>1100</v>
      </c>
      <c r="AB202" s="2" cm="1">
        <f t="array" ref="AB202">_xlfn.XLOOKUP(AB$1&amp;$R202,$C$3:$C$1662&amp;$D$3:$D$1662,$E$3:$E$1662,0,0,1)</f>
        <v>12600</v>
      </c>
      <c r="AC202" s="2" cm="1">
        <f t="array" ref="AC202">_xlfn.XLOOKUP(AC$1&amp;$R202,$C$3:$C$1662&amp;$D$3:$D$1662,$E$3:$E$1662,0,0,1)</f>
        <v>8400</v>
      </c>
    </row>
    <row r="203" spans="3:29" x14ac:dyDescent="0.4">
      <c r="C203" t="s">
        <v>758</v>
      </c>
      <c r="D203" t="s">
        <v>411</v>
      </c>
      <c r="E203">
        <v>8400</v>
      </c>
      <c r="R203" t="s">
        <v>269</v>
      </c>
      <c r="S203" s="2">
        <f t="shared" si="16"/>
        <v>3002940</v>
      </c>
      <c r="T203" s="2">
        <f t="shared" si="17"/>
        <v>3005700</v>
      </c>
      <c r="U203" s="2">
        <f t="shared" si="17"/>
        <v>3142900</v>
      </c>
      <c r="V203" s="2">
        <f t="shared" si="17"/>
        <v>2194500</v>
      </c>
      <c r="W203" s="2">
        <f t="shared" si="17"/>
        <v>2447200</v>
      </c>
      <c r="X203" s="2">
        <f t="shared" si="17"/>
        <v>4224400</v>
      </c>
      <c r="Y203" s="2" cm="1">
        <f t="array" ref="Y203">_xlfn.XLOOKUP(Y$1&amp;$R203,$C$3:$C$1662&amp;$D$3:$D$1662,$E$3:$E$1662,0,0,1)</f>
        <v>10000</v>
      </c>
      <c r="Z203" s="2" cm="1">
        <f t="array" ref="Z203">_xlfn.XLOOKUP(Z$1&amp;$R203,$C$3:$C$1662&amp;$D$3:$D$1662,$E$3:$E$1662,0,0,1)</f>
        <v>12400</v>
      </c>
      <c r="AA203" s="2" cm="1">
        <f t="array" ref="AA203">_xlfn.XLOOKUP(AA$1&amp;$R203,$C$3:$C$1662&amp;$D$3:$D$1662,$E$3:$E$1662,0,0,1)</f>
        <v>4700</v>
      </c>
      <c r="AB203" s="2" cm="1">
        <f t="array" ref="AB203">_xlfn.XLOOKUP(AB$1&amp;$R203,$C$3:$C$1662&amp;$D$3:$D$1662,$E$3:$E$1662,0,0,1)</f>
        <v>6200</v>
      </c>
      <c r="AC203" s="2" cm="1">
        <f t="array" ref="AC203">_xlfn.XLOOKUP(AC$1&amp;$R203,$C$3:$C$1662&amp;$D$3:$D$1662,$E$3:$E$1662,0,0,1)</f>
        <v>7800</v>
      </c>
    </row>
    <row r="204" spans="3:29" x14ac:dyDescent="0.4">
      <c r="C204" t="s">
        <v>758</v>
      </c>
      <c r="D204" t="s">
        <v>412</v>
      </c>
      <c r="E204">
        <v>7800</v>
      </c>
      <c r="R204" t="s">
        <v>303</v>
      </c>
      <c r="S204" s="2">
        <f t="shared" si="16"/>
        <v>3008260</v>
      </c>
      <c r="T204" s="2">
        <f t="shared" si="17"/>
        <v>3010400</v>
      </c>
      <c r="U204" s="2">
        <f t="shared" si="17"/>
        <v>3147500</v>
      </c>
      <c r="V204" s="2">
        <f t="shared" si="17"/>
        <v>2202200</v>
      </c>
      <c r="W204" s="2">
        <f t="shared" si="17"/>
        <v>2451000</v>
      </c>
      <c r="X204" s="2">
        <f t="shared" si="17"/>
        <v>4230200</v>
      </c>
      <c r="Y204" s="2" cm="1">
        <f t="array" ref="Y204">_xlfn.XLOOKUP(Y$1&amp;$R204,$C$3:$C$1662&amp;$D$3:$D$1662,$E$3:$E$1662,0,0,1)</f>
        <v>4700</v>
      </c>
      <c r="Z204" s="2" cm="1">
        <f t="array" ref="Z204">_xlfn.XLOOKUP(Z$1&amp;$R204,$C$3:$C$1662&amp;$D$3:$D$1662,$E$3:$E$1662,0,0,1)</f>
        <v>4600</v>
      </c>
      <c r="AA204" s="2" cm="1">
        <f t="array" ref="AA204">_xlfn.XLOOKUP(AA$1&amp;$R204,$C$3:$C$1662&amp;$D$3:$D$1662,$E$3:$E$1662,0,0,1)</f>
        <v>7700</v>
      </c>
      <c r="AB204" s="2" cm="1">
        <f t="array" ref="AB204">_xlfn.XLOOKUP(AB$1&amp;$R204,$C$3:$C$1662&amp;$D$3:$D$1662,$E$3:$E$1662,0,0,1)</f>
        <v>3800</v>
      </c>
      <c r="AC204" s="2" cm="1">
        <f t="array" ref="AC204">_xlfn.XLOOKUP(AC$1&amp;$R204,$C$3:$C$1662&amp;$D$3:$D$1662,$E$3:$E$1662,0,0,1)</f>
        <v>5800</v>
      </c>
    </row>
    <row r="205" spans="3:29" x14ac:dyDescent="0.4">
      <c r="C205" t="s">
        <v>758</v>
      </c>
      <c r="D205" t="s">
        <v>413</v>
      </c>
      <c r="E205">
        <v>5800</v>
      </c>
      <c r="R205" t="s">
        <v>210</v>
      </c>
      <c r="S205" s="2">
        <f t="shared" si="16"/>
        <v>3020980</v>
      </c>
      <c r="T205" s="2">
        <f t="shared" si="17"/>
        <v>3020900</v>
      </c>
      <c r="U205" s="2">
        <f t="shared" si="17"/>
        <v>3156500</v>
      </c>
      <c r="V205" s="2">
        <f t="shared" si="17"/>
        <v>2223300</v>
      </c>
      <c r="W205" s="2">
        <f t="shared" si="17"/>
        <v>2470600</v>
      </c>
      <c r="X205" s="2">
        <f t="shared" si="17"/>
        <v>4233600</v>
      </c>
      <c r="Y205" s="2" cm="1">
        <f t="array" ref="Y205">_xlfn.XLOOKUP(Y$1&amp;$R205,$C$3:$C$1662&amp;$D$3:$D$1662,$E$3:$E$1662,0,0,1)</f>
        <v>10500</v>
      </c>
      <c r="Z205" s="2" cm="1">
        <f t="array" ref="Z205">_xlfn.XLOOKUP(Z$1&amp;$R205,$C$3:$C$1662&amp;$D$3:$D$1662,$E$3:$E$1662,0,0,1)</f>
        <v>9000</v>
      </c>
      <c r="AA205" s="2" cm="1">
        <f t="array" ref="AA205">_xlfn.XLOOKUP(AA$1&amp;$R205,$C$3:$C$1662&amp;$D$3:$D$1662,$E$3:$E$1662,0,0,1)</f>
        <v>21100</v>
      </c>
      <c r="AB205" s="2" cm="1">
        <f t="array" ref="AB205">_xlfn.XLOOKUP(AB$1&amp;$R205,$C$3:$C$1662&amp;$D$3:$D$1662,$E$3:$E$1662,0,0,1)</f>
        <v>19600</v>
      </c>
      <c r="AC205" s="2" cm="1">
        <f t="array" ref="AC205">_xlfn.XLOOKUP(AC$1&amp;$R205,$C$3:$C$1662&amp;$D$3:$D$1662,$E$3:$E$1662,0,0,1)</f>
        <v>3400</v>
      </c>
    </row>
    <row r="206" spans="3:29" x14ac:dyDescent="0.4">
      <c r="C206" t="s">
        <v>758</v>
      </c>
      <c r="D206" t="s">
        <v>414</v>
      </c>
      <c r="E206">
        <v>3400</v>
      </c>
      <c r="R206" t="s">
        <v>158</v>
      </c>
      <c r="S206" s="2">
        <f t="shared" si="16"/>
        <v>3033880</v>
      </c>
      <c r="T206" s="2">
        <f t="shared" si="17"/>
        <v>3029000</v>
      </c>
      <c r="U206" s="2">
        <f t="shared" si="17"/>
        <v>3163600</v>
      </c>
      <c r="V206" s="2">
        <f t="shared" si="17"/>
        <v>2240500</v>
      </c>
      <c r="W206" s="2">
        <f t="shared" si="17"/>
        <v>2491700</v>
      </c>
      <c r="X206" s="2">
        <f t="shared" si="17"/>
        <v>4244600</v>
      </c>
      <c r="Y206" s="2" cm="1">
        <f t="array" ref="Y206">_xlfn.XLOOKUP(Y$1&amp;$R206,$C$3:$C$1662&amp;$D$3:$D$1662,$E$3:$E$1662,0,0,1)</f>
        <v>8100</v>
      </c>
      <c r="Z206" s="2" cm="1">
        <f t="array" ref="Z206">_xlfn.XLOOKUP(Z$1&amp;$R206,$C$3:$C$1662&amp;$D$3:$D$1662,$E$3:$E$1662,0,0,1)</f>
        <v>7100</v>
      </c>
      <c r="AA206" s="2" cm="1">
        <f t="array" ref="AA206">_xlfn.XLOOKUP(AA$1&amp;$R206,$C$3:$C$1662&amp;$D$3:$D$1662,$E$3:$E$1662,0,0,1)</f>
        <v>17200</v>
      </c>
      <c r="AB206" s="2" cm="1">
        <f t="array" ref="AB206">_xlfn.XLOOKUP(AB$1&amp;$R206,$C$3:$C$1662&amp;$D$3:$D$1662,$E$3:$E$1662,0,0,1)</f>
        <v>21100</v>
      </c>
      <c r="AC206" s="2" cm="1">
        <f t="array" ref="AC206">_xlfn.XLOOKUP(AC$1&amp;$R206,$C$3:$C$1662&amp;$D$3:$D$1662,$E$3:$E$1662,0,0,1)</f>
        <v>11000</v>
      </c>
    </row>
    <row r="207" spans="3:29" x14ac:dyDescent="0.4">
      <c r="C207" t="s">
        <v>758</v>
      </c>
      <c r="D207" t="s">
        <v>415</v>
      </c>
      <c r="E207">
        <v>11000</v>
      </c>
      <c r="R207" t="s">
        <v>102</v>
      </c>
      <c r="S207" s="2">
        <f t="shared" si="16"/>
        <v>3039840</v>
      </c>
      <c r="T207" s="2">
        <f t="shared" si="17"/>
        <v>3029400</v>
      </c>
      <c r="U207" s="2">
        <f t="shared" si="17"/>
        <v>3168900</v>
      </c>
      <c r="V207" s="2">
        <f t="shared" si="17"/>
        <v>2255800</v>
      </c>
      <c r="W207" s="2">
        <f t="shared" si="17"/>
        <v>2498800</v>
      </c>
      <c r="X207" s="2">
        <f t="shared" si="17"/>
        <v>4246300</v>
      </c>
      <c r="Y207" s="2" cm="1">
        <f t="array" ref="Y207">_xlfn.XLOOKUP(Y$1&amp;$R207,$C$3:$C$1662&amp;$D$3:$D$1662,$E$3:$E$1662,0,0,1)</f>
        <v>400</v>
      </c>
      <c r="Z207" s="2" cm="1">
        <f t="array" ref="Z207">_xlfn.XLOOKUP(Z$1&amp;$R207,$C$3:$C$1662&amp;$D$3:$D$1662,$E$3:$E$1662,0,0,1)</f>
        <v>5300</v>
      </c>
      <c r="AA207" s="2" cm="1">
        <f t="array" ref="AA207">_xlfn.XLOOKUP(AA$1&amp;$R207,$C$3:$C$1662&amp;$D$3:$D$1662,$E$3:$E$1662,0,0,1)</f>
        <v>15300</v>
      </c>
      <c r="AB207" s="2" cm="1">
        <f t="array" ref="AB207">_xlfn.XLOOKUP(AB$1&amp;$R207,$C$3:$C$1662&amp;$D$3:$D$1662,$E$3:$E$1662,0,0,1)</f>
        <v>7100</v>
      </c>
      <c r="AC207" s="2" cm="1">
        <f t="array" ref="AC207">_xlfn.XLOOKUP(AC$1&amp;$R207,$C$3:$C$1662&amp;$D$3:$D$1662,$E$3:$E$1662,0,0,1)</f>
        <v>1700</v>
      </c>
    </row>
    <row r="208" spans="3:29" x14ac:dyDescent="0.4">
      <c r="C208" t="s">
        <v>758</v>
      </c>
      <c r="D208" t="s">
        <v>416</v>
      </c>
      <c r="E208">
        <v>1700</v>
      </c>
      <c r="R208" t="s">
        <v>225</v>
      </c>
      <c r="S208" s="2">
        <f t="shared" si="16"/>
        <v>3049180</v>
      </c>
      <c r="T208" s="2">
        <f t="shared" si="17"/>
        <v>3043600</v>
      </c>
      <c r="U208" s="2">
        <f t="shared" si="17"/>
        <v>3173800</v>
      </c>
      <c r="V208" s="2">
        <f t="shared" si="17"/>
        <v>2270400</v>
      </c>
      <c r="W208" s="2">
        <f t="shared" si="17"/>
        <v>2505200</v>
      </c>
      <c r="X208" s="2">
        <f t="shared" si="17"/>
        <v>4252900</v>
      </c>
      <c r="Y208" s="2" cm="1">
        <f t="array" ref="Y208">_xlfn.XLOOKUP(Y$1&amp;$R208,$C$3:$C$1662&amp;$D$3:$D$1662,$E$3:$E$1662,0,0,1)</f>
        <v>14200</v>
      </c>
      <c r="Z208" s="2" cm="1">
        <f t="array" ref="Z208">_xlfn.XLOOKUP(Z$1&amp;$R208,$C$3:$C$1662&amp;$D$3:$D$1662,$E$3:$E$1662,0,0,1)</f>
        <v>4900</v>
      </c>
      <c r="AA208" s="2" cm="1">
        <f t="array" ref="AA208">_xlfn.XLOOKUP(AA$1&amp;$R208,$C$3:$C$1662&amp;$D$3:$D$1662,$E$3:$E$1662,0,0,1)</f>
        <v>14600</v>
      </c>
      <c r="AB208" s="2" cm="1">
        <f t="array" ref="AB208">_xlfn.XLOOKUP(AB$1&amp;$R208,$C$3:$C$1662&amp;$D$3:$D$1662,$E$3:$E$1662,0,0,1)</f>
        <v>6400</v>
      </c>
      <c r="AC208" s="2" cm="1">
        <f t="array" ref="AC208">_xlfn.XLOOKUP(AC$1&amp;$R208,$C$3:$C$1662&amp;$D$3:$D$1662,$E$3:$E$1662,0,0,1)</f>
        <v>6600</v>
      </c>
    </row>
    <row r="209" spans="3:29" x14ac:dyDescent="0.4">
      <c r="C209" t="s">
        <v>758</v>
      </c>
      <c r="D209" t="s">
        <v>417</v>
      </c>
      <c r="E209">
        <v>6600</v>
      </c>
      <c r="R209" t="s">
        <v>97</v>
      </c>
      <c r="S209" s="2">
        <f t="shared" si="16"/>
        <v>3054180</v>
      </c>
      <c r="T209" s="2">
        <f t="shared" si="17"/>
        <v>3047300</v>
      </c>
      <c r="U209" s="2">
        <f t="shared" si="17"/>
        <v>3182100</v>
      </c>
      <c r="V209" s="2">
        <f t="shared" si="17"/>
        <v>2277200</v>
      </c>
      <c r="W209" s="2">
        <f t="shared" si="17"/>
        <v>2510200</v>
      </c>
      <c r="X209" s="2">
        <f t="shared" si="17"/>
        <v>4254100</v>
      </c>
      <c r="Y209" s="2" cm="1">
        <f t="array" ref="Y209">_xlfn.XLOOKUP(Y$1&amp;$R209,$C$3:$C$1662&amp;$D$3:$D$1662,$E$3:$E$1662,0,0,1)</f>
        <v>3700</v>
      </c>
      <c r="Z209" s="2" cm="1">
        <f t="array" ref="Z209">_xlfn.XLOOKUP(Z$1&amp;$R209,$C$3:$C$1662&amp;$D$3:$D$1662,$E$3:$E$1662,0,0,1)</f>
        <v>8300</v>
      </c>
      <c r="AA209" s="2" cm="1">
        <f t="array" ref="AA209">_xlfn.XLOOKUP(AA$1&amp;$R209,$C$3:$C$1662&amp;$D$3:$D$1662,$E$3:$E$1662,0,0,1)</f>
        <v>6800</v>
      </c>
      <c r="AB209" s="2" cm="1">
        <f t="array" ref="AB209">_xlfn.XLOOKUP(AB$1&amp;$R209,$C$3:$C$1662&amp;$D$3:$D$1662,$E$3:$E$1662,0,0,1)</f>
        <v>5000</v>
      </c>
      <c r="AC209" s="2" cm="1">
        <f t="array" ref="AC209">_xlfn.XLOOKUP(AC$1&amp;$R209,$C$3:$C$1662&amp;$D$3:$D$1662,$E$3:$E$1662,0,0,1)</f>
        <v>1200</v>
      </c>
    </row>
    <row r="210" spans="3:29" x14ac:dyDescent="0.4">
      <c r="C210" t="s">
        <v>758</v>
      </c>
      <c r="D210" t="s">
        <v>418</v>
      </c>
      <c r="E210">
        <v>1200</v>
      </c>
      <c r="R210" t="s">
        <v>65</v>
      </c>
      <c r="S210" s="2">
        <f t="shared" si="16"/>
        <v>3058560</v>
      </c>
      <c r="T210" s="2">
        <f t="shared" si="17"/>
        <v>3048800</v>
      </c>
      <c r="U210" s="2">
        <f t="shared" si="17"/>
        <v>3183800</v>
      </c>
      <c r="V210" s="2">
        <f t="shared" si="17"/>
        <v>2290200</v>
      </c>
      <c r="W210" s="2">
        <f t="shared" si="17"/>
        <v>2515100</v>
      </c>
      <c r="X210" s="2">
        <f t="shared" si="17"/>
        <v>4254900</v>
      </c>
      <c r="Y210" s="2" cm="1">
        <f t="array" ref="Y210">_xlfn.XLOOKUP(Y$1&amp;$R210,$C$3:$C$1662&amp;$D$3:$D$1662,$E$3:$E$1662,0,0,1)</f>
        <v>1500</v>
      </c>
      <c r="Z210" s="2" cm="1">
        <f t="array" ref="Z210">_xlfn.XLOOKUP(Z$1&amp;$R210,$C$3:$C$1662&amp;$D$3:$D$1662,$E$3:$E$1662,0,0,1)</f>
        <v>1700</v>
      </c>
      <c r="AA210" s="2" cm="1">
        <f t="array" ref="AA210">_xlfn.XLOOKUP(AA$1&amp;$R210,$C$3:$C$1662&amp;$D$3:$D$1662,$E$3:$E$1662,0,0,1)</f>
        <v>13000</v>
      </c>
      <c r="AB210" s="2" cm="1">
        <f t="array" ref="AB210">_xlfn.XLOOKUP(AB$1&amp;$R210,$C$3:$C$1662&amp;$D$3:$D$1662,$E$3:$E$1662,0,0,1)</f>
        <v>4900</v>
      </c>
      <c r="AC210" s="2" cm="1">
        <f t="array" ref="AC210">_xlfn.XLOOKUP(AC$1&amp;$R210,$C$3:$C$1662&amp;$D$3:$D$1662,$E$3:$E$1662,0,0,1)</f>
        <v>800</v>
      </c>
    </row>
    <row r="211" spans="3:29" x14ac:dyDescent="0.4">
      <c r="C211" t="s">
        <v>758</v>
      </c>
      <c r="D211" t="s">
        <v>419</v>
      </c>
      <c r="E211">
        <v>800</v>
      </c>
      <c r="R211" t="s">
        <v>163</v>
      </c>
      <c r="S211" s="2">
        <f t="shared" si="16"/>
        <v>3071800</v>
      </c>
      <c r="T211" s="2">
        <f t="shared" si="17"/>
        <v>3057400</v>
      </c>
      <c r="U211" s="2">
        <f t="shared" si="17"/>
        <v>3197100</v>
      </c>
      <c r="V211" s="2">
        <f t="shared" si="17"/>
        <v>2303700</v>
      </c>
      <c r="W211" s="2">
        <f t="shared" si="17"/>
        <v>2518300</v>
      </c>
      <c r="X211" s="2">
        <f t="shared" si="17"/>
        <v>4282500</v>
      </c>
      <c r="Y211" s="2" cm="1">
        <f t="array" ref="Y211">_xlfn.XLOOKUP(Y$1&amp;$R211,$C$3:$C$1662&amp;$D$3:$D$1662,$E$3:$E$1662,0,0,1)</f>
        <v>8600</v>
      </c>
      <c r="Z211" s="2" cm="1">
        <f t="array" ref="Z211">_xlfn.XLOOKUP(Z$1&amp;$R211,$C$3:$C$1662&amp;$D$3:$D$1662,$E$3:$E$1662,0,0,1)</f>
        <v>13300</v>
      </c>
      <c r="AA211" s="2" cm="1">
        <f t="array" ref="AA211">_xlfn.XLOOKUP(AA$1&amp;$R211,$C$3:$C$1662&amp;$D$3:$D$1662,$E$3:$E$1662,0,0,1)</f>
        <v>13500</v>
      </c>
      <c r="AB211" s="2" cm="1">
        <f t="array" ref="AB211">_xlfn.XLOOKUP(AB$1&amp;$R211,$C$3:$C$1662&amp;$D$3:$D$1662,$E$3:$E$1662,0,0,1)</f>
        <v>3200</v>
      </c>
      <c r="AC211" s="2" cm="1">
        <f t="array" ref="AC211">_xlfn.XLOOKUP(AC$1&amp;$R211,$C$3:$C$1662&amp;$D$3:$D$1662,$E$3:$E$1662,0,0,1)</f>
        <v>27600</v>
      </c>
    </row>
    <row r="212" spans="3:29" x14ac:dyDescent="0.4">
      <c r="C212" t="s">
        <v>758</v>
      </c>
      <c r="D212" t="s">
        <v>420</v>
      </c>
      <c r="E212">
        <v>27600</v>
      </c>
      <c r="R212" t="s">
        <v>221</v>
      </c>
      <c r="S212" s="2">
        <f t="shared" si="16"/>
        <v>3079240</v>
      </c>
      <c r="T212" s="2">
        <f t="shared" ref="T212:X227" si="18">T211+Y212</f>
        <v>3071400</v>
      </c>
      <c r="U212" s="2">
        <f t="shared" si="18"/>
        <v>3204500</v>
      </c>
      <c r="V212" s="2">
        <f t="shared" si="18"/>
        <v>2312500</v>
      </c>
      <c r="W212" s="2">
        <f t="shared" si="18"/>
        <v>2523600</v>
      </c>
      <c r="X212" s="2">
        <f t="shared" si="18"/>
        <v>4284200</v>
      </c>
      <c r="Y212" s="2" cm="1">
        <f t="array" ref="Y212">_xlfn.XLOOKUP(Y$1&amp;$R212,$C$3:$C$1662&amp;$D$3:$D$1662,$E$3:$E$1662,0,0,1)</f>
        <v>14000</v>
      </c>
      <c r="Z212" s="2" cm="1">
        <f t="array" ref="Z212">_xlfn.XLOOKUP(Z$1&amp;$R212,$C$3:$C$1662&amp;$D$3:$D$1662,$E$3:$E$1662,0,0,1)</f>
        <v>7400</v>
      </c>
      <c r="AA212" s="2" cm="1">
        <f t="array" ref="AA212">_xlfn.XLOOKUP(AA$1&amp;$R212,$C$3:$C$1662&amp;$D$3:$D$1662,$E$3:$E$1662,0,0,1)</f>
        <v>8800</v>
      </c>
      <c r="AB212" s="2" cm="1">
        <f t="array" ref="AB212">_xlfn.XLOOKUP(AB$1&amp;$R212,$C$3:$C$1662&amp;$D$3:$D$1662,$E$3:$E$1662,0,0,1)</f>
        <v>5300</v>
      </c>
      <c r="AC212" s="2" cm="1">
        <f t="array" ref="AC212">_xlfn.XLOOKUP(AC$1&amp;$R212,$C$3:$C$1662&amp;$D$3:$D$1662,$E$3:$E$1662,0,0,1)</f>
        <v>1700</v>
      </c>
    </row>
    <row r="213" spans="3:29" x14ac:dyDescent="0.4">
      <c r="C213" t="s">
        <v>758</v>
      </c>
      <c r="D213" t="s">
        <v>421</v>
      </c>
      <c r="E213">
        <v>1700</v>
      </c>
      <c r="R213" t="s">
        <v>236</v>
      </c>
      <c r="S213" s="2">
        <f t="shared" si="16"/>
        <v>3099340</v>
      </c>
      <c r="T213" s="2">
        <f t="shared" si="18"/>
        <v>3130600</v>
      </c>
      <c r="U213" s="2">
        <f t="shared" si="18"/>
        <v>3210600</v>
      </c>
      <c r="V213" s="2">
        <f t="shared" si="18"/>
        <v>2318300</v>
      </c>
      <c r="W213" s="2">
        <f t="shared" si="18"/>
        <v>2527200</v>
      </c>
      <c r="X213" s="2">
        <f t="shared" si="18"/>
        <v>4310000</v>
      </c>
      <c r="Y213" s="2" cm="1">
        <f t="array" ref="Y213">_xlfn.XLOOKUP(Y$1&amp;$R213,$C$3:$C$1662&amp;$D$3:$D$1662,$E$3:$E$1662,0,0,1)</f>
        <v>59200</v>
      </c>
      <c r="Z213" s="2" cm="1">
        <f t="array" ref="Z213">_xlfn.XLOOKUP(Z$1&amp;$R213,$C$3:$C$1662&amp;$D$3:$D$1662,$E$3:$E$1662,0,0,1)</f>
        <v>6100</v>
      </c>
      <c r="AA213" s="2" cm="1">
        <f t="array" ref="AA213">_xlfn.XLOOKUP(AA$1&amp;$R213,$C$3:$C$1662&amp;$D$3:$D$1662,$E$3:$E$1662,0,0,1)</f>
        <v>5800</v>
      </c>
      <c r="AB213" s="2" cm="1">
        <f t="array" ref="AB213">_xlfn.XLOOKUP(AB$1&amp;$R213,$C$3:$C$1662&amp;$D$3:$D$1662,$E$3:$E$1662,0,0,1)</f>
        <v>3600</v>
      </c>
      <c r="AC213" s="2" cm="1">
        <f t="array" ref="AC213">_xlfn.XLOOKUP(AC$1&amp;$R213,$C$3:$C$1662&amp;$D$3:$D$1662,$E$3:$E$1662,0,0,1)</f>
        <v>25800</v>
      </c>
    </row>
    <row r="214" spans="3:29" x14ac:dyDescent="0.4">
      <c r="C214" t="s">
        <v>758</v>
      </c>
      <c r="D214" t="s">
        <v>422</v>
      </c>
      <c r="E214">
        <v>25800</v>
      </c>
      <c r="R214" t="s">
        <v>199</v>
      </c>
      <c r="S214" s="2">
        <f t="shared" si="16"/>
        <v>3128940</v>
      </c>
      <c r="T214" s="2">
        <f t="shared" si="18"/>
        <v>3135100</v>
      </c>
      <c r="U214" s="2">
        <f t="shared" si="18"/>
        <v>3320700</v>
      </c>
      <c r="V214" s="2">
        <f t="shared" si="18"/>
        <v>2331300</v>
      </c>
      <c r="W214" s="2">
        <f t="shared" si="18"/>
        <v>2529900</v>
      </c>
      <c r="X214" s="2">
        <f t="shared" si="18"/>
        <v>4327700</v>
      </c>
      <c r="Y214" s="2" cm="1">
        <f t="array" ref="Y214">_xlfn.XLOOKUP(Y$1&amp;$R214,$C$3:$C$1662&amp;$D$3:$D$1662,$E$3:$E$1662,0,0,1)</f>
        <v>4500</v>
      </c>
      <c r="Z214" s="2" cm="1">
        <f t="array" ref="Z214">_xlfn.XLOOKUP(Z$1&amp;$R214,$C$3:$C$1662&amp;$D$3:$D$1662,$E$3:$E$1662,0,0,1)</f>
        <v>110100</v>
      </c>
      <c r="AA214" s="2" cm="1">
        <f t="array" ref="AA214">_xlfn.XLOOKUP(AA$1&amp;$R214,$C$3:$C$1662&amp;$D$3:$D$1662,$E$3:$E$1662,0,0,1)</f>
        <v>13000</v>
      </c>
      <c r="AB214" s="2" cm="1">
        <f t="array" ref="AB214">_xlfn.XLOOKUP(AB$1&amp;$R214,$C$3:$C$1662&amp;$D$3:$D$1662,$E$3:$E$1662,0,0,1)</f>
        <v>2700</v>
      </c>
      <c r="AC214" s="2" cm="1">
        <f t="array" ref="AC214">_xlfn.XLOOKUP(AC$1&amp;$R214,$C$3:$C$1662&amp;$D$3:$D$1662,$E$3:$E$1662,0,0,1)</f>
        <v>17700</v>
      </c>
    </row>
    <row r="215" spans="3:29" x14ac:dyDescent="0.4">
      <c r="C215" t="s">
        <v>758</v>
      </c>
      <c r="D215" t="s">
        <v>423</v>
      </c>
      <c r="E215">
        <v>17700</v>
      </c>
      <c r="R215" t="s">
        <v>264</v>
      </c>
      <c r="S215" s="2">
        <f t="shared" si="16"/>
        <v>3141020</v>
      </c>
      <c r="T215" s="2">
        <f t="shared" si="18"/>
        <v>3137200</v>
      </c>
      <c r="U215" s="2">
        <f t="shared" si="18"/>
        <v>3355900</v>
      </c>
      <c r="V215" s="2">
        <f t="shared" si="18"/>
        <v>2336600</v>
      </c>
      <c r="W215" s="2">
        <f t="shared" si="18"/>
        <v>2536900</v>
      </c>
      <c r="X215" s="2">
        <f t="shared" si="18"/>
        <v>4338500</v>
      </c>
      <c r="Y215" s="2" cm="1">
        <f t="array" ref="Y215">_xlfn.XLOOKUP(Y$1&amp;$R215,$C$3:$C$1662&amp;$D$3:$D$1662,$E$3:$E$1662,0,0,1)</f>
        <v>2100</v>
      </c>
      <c r="Z215" s="2" cm="1">
        <f t="array" ref="Z215">_xlfn.XLOOKUP(Z$1&amp;$R215,$C$3:$C$1662&amp;$D$3:$D$1662,$E$3:$E$1662,0,0,1)</f>
        <v>35200</v>
      </c>
      <c r="AA215" s="2" cm="1">
        <f t="array" ref="AA215">_xlfn.XLOOKUP(AA$1&amp;$R215,$C$3:$C$1662&amp;$D$3:$D$1662,$E$3:$E$1662,0,0,1)</f>
        <v>5300</v>
      </c>
      <c r="AB215" s="2" cm="1">
        <f t="array" ref="AB215">_xlfn.XLOOKUP(AB$1&amp;$R215,$C$3:$C$1662&amp;$D$3:$D$1662,$E$3:$E$1662,0,0,1)</f>
        <v>7000</v>
      </c>
      <c r="AC215" s="2" cm="1">
        <f t="array" ref="AC215">_xlfn.XLOOKUP(AC$1&amp;$R215,$C$3:$C$1662&amp;$D$3:$D$1662,$E$3:$E$1662,0,0,1)</f>
        <v>10800</v>
      </c>
    </row>
    <row r="216" spans="3:29" x14ac:dyDescent="0.4">
      <c r="C216" t="s">
        <v>758</v>
      </c>
      <c r="D216" t="s">
        <v>424</v>
      </c>
      <c r="E216">
        <v>10800</v>
      </c>
      <c r="R216" t="s">
        <v>90</v>
      </c>
      <c r="S216" s="2">
        <f t="shared" si="16"/>
        <v>3151000</v>
      </c>
      <c r="T216" s="2">
        <f t="shared" si="18"/>
        <v>3151100</v>
      </c>
      <c r="U216" s="2">
        <f t="shared" si="18"/>
        <v>3376300</v>
      </c>
      <c r="V216" s="2">
        <f t="shared" si="18"/>
        <v>2340700</v>
      </c>
      <c r="W216" s="2">
        <f t="shared" si="18"/>
        <v>2543500</v>
      </c>
      <c r="X216" s="2">
        <f t="shared" si="18"/>
        <v>4343400</v>
      </c>
      <c r="Y216" s="2" cm="1">
        <f t="array" ref="Y216">_xlfn.XLOOKUP(Y$1&amp;$R216,$C$3:$C$1662&amp;$D$3:$D$1662,$E$3:$E$1662,0,0,1)</f>
        <v>13900</v>
      </c>
      <c r="Z216" s="2" cm="1">
        <f t="array" ref="Z216">_xlfn.XLOOKUP(Z$1&amp;$R216,$C$3:$C$1662&amp;$D$3:$D$1662,$E$3:$E$1662,0,0,1)</f>
        <v>20400</v>
      </c>
      <c r="AA216" s="2" cm="1">
        <f t="array" ref="AA216">_xlfn.XLOOKUP(AA$1&amp;$R216,$C$3:$C$1662&amp;$D$3:$D$1662,$E$3:$E$1662,0,0,1)</f>
        <v>4100</v>
      </c>
      <c r="AB216" s="2" cm="1">
        <f t="array" ref="AB216">_xlfn.XLOOKUP(AB$1&amp;$R216,$C$3:$C$1662&amp;$D$3:$D$1662,$E$3:$E$1662,0,0,1)</f>
        <v>6600</v>
      </c>
      <c r="AC216" s="2" cm="1">
        <f t="array" ref="AC216">_xlfn.XLOOKUP(AC$1&amp;$R216,$C$3:$C$1662&amp;$D$3:$D$1662,$E$3:$E$1662,0,0,1)</f>
        <v>4900</v>
      </c>
    </row>
    <row r="217" spans="3:29" x14ac:dyDescent="0.4">
      <c r="C217" t="s">
        <v>758</v>
      </c>
      <c r="D217" t="s">
        <v>425</v>
      </c>
      <c r="E217">
        <v>4900</v>
      </c>
      <c r="R217" t="s">
        <v>156</v>
      </c>
      <c r="S217" s="2">
        <f t="shared" si="16"/>
        <v>3170440</v>
      </c>
      <c r="T217" s="2">
        <f t="shared" si="18"/>
        <v>3153100</v>
      </c>
      <c r="U217" s="2">
        <f t="shared" si="18"/>
        <v>3387500</v>
      </c>
      <c r="V217" s="2">
        <f t="shared" si="18"/>
        <v>2342400</v>
      </c>
      <c r="W217" s="2">
        <f t="shared" si="18"/>
        <v>2550100</v>
      </c>
      <c r="X217" s="2">
        <f t="shared" si="18"/>
        <v>4419100</v>
      </c>
      <c r="Y217" s="2" cm="1">
        <f t="array" ref="Y217">_xlfn.XLOOKUP(Y$1&amp;$R217,$C$3:$C$1662&amp;$D$3:$D$1662,$E$3:$E$1662,0,0,1)</f>
        <v>2000</v>
      </c>
      <c r="Z217" s="2" cm="1">
        <f t="array" ref="Z217">_xlfn.XLOOKUP(Z$1&amp;$R217,$C$3:$C$1662&amp;$D$3:$D$1662,$E$3:$E$1662,0,0,1)</f>
        <v>11200</v>
      </c>
      <c r="AA217" s="2" cm="1">
        <f t="array" ref="AA217">_xlfn.XLOOKUP(AA$1&amp;$R217,$C$3:$C$1662&amp;$D$3:$D$1662,$E$3:$E$1662,0,0,1)</f>
        <v>1700</v>
      </c>
      <c r="AB217" s="2" cm="1">
        <f t="array" ref="AB217">_xlfn.XLOOKUP(AB$1&amp;$R217,$C$3:$C$1662&amp;$D$3:$D$1662,$E$3:$E$1662,0,0,1)</f>
        <v>6600</v>
      </c>
      <c r="AC217" s="2" cm="1">
        <f t="array" ref="AC217">_xlfn.XLOOKUP(AC$1&amp;$R217,$C$3:$C$1662&amp;$D$3:$D$1662,$E$3:$E$1662,0,0,1)</f>
        <v>75700</v>
      </c>
    </row>
    <row r="218" spans="3:29" x14ac:dyDescent="0.4">
      <c r="C218" t="s">
        <v>758</v>
      </c>
      <c r="D218" t="s">
        <v>426</v>
      </c>
      <c r="E218">
        <v>75700</v>
      </c>
      <c r="R218" t="s">
        <v>272</v>
      </c>
      <c r="S218" s="2">
        <f t="shared" si="16"/>
        <v>3185180</v>
      </c>
      <c r="T218" s="2">
        <f t="shared" si="18"/>
        <v>3163700</v>
      </c>
      <c r="U218" s="2">
        <f t="shared" si="18"/>
        <v>3401000</v>
      </c>
      <c r="V218" s="2">
        <f t="shared" si="18"/>
        <v>2347900</v>
      </c>
      <c r="W218" s="2">
        <f t="shared" si="18"/>
        <v>2563200</v>
      </c>
      <c r="X218" s="2">
        <f t="shared" si="18"/>
        <v>4450100</v>
      </c>
      <c r="Y218" s="2" cm="1">
        <f t="array" ref="Y218">_xlfn.XLOOKUP(Y$1&amp;$R218,$C$3:$C$1662&amp;$D$3:$D$1662,$E$3:$E$1662,0,0,1)</f>
        <v>10600</v>
      </c>
      <c r="Z218" s="2" cm="1">
        <f t="array" ref="Z218">_xlfn.XLOOKUP(Z$1&amp;$R218,$C$3:$C$1662&amp;$D$3:$D$1662,$E$3:$E$1662,0,0,1)</f>
        <v>13500</v>
      </c>
      <c r="AA218" s="2" cm="1">
        <f t="array" ref="AA218">_xlfn.XLOOKUP(AA$1&amp;$R218,$C$3:$C$1662&amp;$D$3:$D$1662,$E$3:$E$1662,0,0,1)</f>
        <v>5500</v>
      </c>
      <c r="AB218" s="2" cm="1">
        <f t="array" ref="AB218">_xlfn.XLOOKUP(AB$1&amp;$R218,$C$3:$C$1662&amp;$D$3:$D$1662,$E$3:$E$1662,0,0,1)</f>
        <v>13100</v>
      </c>
      <c r="AC218" s="2" cm="1">
        <f t="array" ref="AC218">_xlfn.XLOOKUP(AC$1&amp;$R218,$C$3:$C$1662&amp;$D$3:$D$1662,$E$3:$E$1662,0,0,1)</f>
        <v>31000</v>
      </c>
    </row>
    <row r="219" spans="3:29" x14ac:dyDescent="0.4">
      <c r="C219" t="s">
        <v>758</v>
      </c>
      <c r="D219" t="s">
        <v>427</v>
      </c>
      <c r="E219">
        <v>31000</v>
      </c>
      <c r="R219" t="s">
        <v>253</v>
      </c>
      <c r="S219" s="2">
        <f t="shared" si="16"/>
        <v>3189200</v>
      </c>
      <c r="T219" s="2">
        <f t="shared" si="18"/>
        <v>3164500</v>
      </c>
      <c r="U219" s="2">
        <f t="shared" si="18"/>
        <v>3406000</v>
      </c>
      <c r="V219" s="2">
        <f t="shared" si="18"/>
        <v>2351600</v>
      </c>
      <c r="W219" s="2">
        <f t="shared" si="18"/>
        <v>2567000</v>
      </c>
      <c r="X219" s="2">
        <f t="shared" si="18"/>
        <v>4456900</v>
      </c>
      <c r="Y219" s="2" cm="1">
        <f t="array" ref="Y219">_xlfn.XLOOKUP(Y$1&amp;$R219,$C$3:$C$1662&amp;$D$3:$D$1662,$E$3:$E$1662,0,0,1)</f>
        <v>800</v>
      </c>
      <c r="Z219" s="2" cm="1">
        <f t="array" ref="Z219">_xlfn.XLOOKUP(Z$1&amp;$R219,$C$3:$C$1662&amp;$D$3:$D$1662,$E$3:$E$1662,0,0,1)</f>
        <v>5000</v>
      </c>
      <c r="AA219" s="2" cm="1">
        <f t="array" ref="AA219">_xlfn.XLOOKUP(AA$1&amp;$R219,$C$3:$C$1662&amp;$D$3:$D$1662,$E$3:$E$1662,0,0,1)</f>
        <v>3700</v>
      </c>
      <c r="AB219" s="2" cm="1">
        <f t="array" ref="AB219">_xlfn.XLOOKUP(AB$1&amp;$R219,$C$3:$C$1662&amp;$D$3:$D$1662,$E$3:$E$1662,0,0,1)</f>
        <v>3800</v>
      </c>
      <c r="AC219" s="2" cm="1">
        <f t="array" ref="AC219">_xlfn.XLOOKUP(AC$1&amp;$R219,$C$3:$C$1662&amp;$D$3:$D$1662,$E$3:$E$1662,0,0,1)</f>
        <v>6800</v>
      </c>
    </row>
    <row r="220" spans="3:29" x14ac:dyDescent="0.4">
      <c r="C220" t="s">
        <v>758</v>
      </c>
      <c r="D220" t="s">
        <v>428</v>
      </c>
      <c r="E220">
        <v>6800</v>
      </c>
      <c r="R220" t="s">
        <v>261</v>
      </c>
      <c r="S220" s="2">
        <f t="shared" si="16"/>
        <v>3196740</v>
      </c>
      <c r="T220" s="2">
        <f t="shared" si="18"/>
        <v>3168700</v>
      </c>
      <c r="U220" s="2">
        <f t="shared" si="18"/>
        <v>3411900</v>
      </c>
      <c r="V220" s="2">
        <f t="shared" si="18"/>
        <v>2361600</v>
      </c>
      <c r="W220" s="2">
        <f t="shared" si="18"/>
        <v>2574300</v>
      </c>
      <c r="X220" s="2">
        <f t="shared" si="18"/>
        <v>4467200</v>
      </c>
      <c r="Y220" s="2" cm="1">
        <f t="array" ref="Y220">_xlfn.XLOOKUP(Y$1&amp;$R220,$C$3:$C$1662&amp;$D$3:$D$1662,$E$3:$E$1662,0,0,1)</f>
        <v>4200</v>
      </c>
      <c r="Z220" s="2" cm="1">
        <f t="array" ref="Z220">_xlfn.XLOOKUP(Z$1&amp;$R220,$C$3:$C$1662&amp;$D$3:$D$1662,$E$3:$E$1662,0,0,1)</f>
        <v>5900</v>
      </c>
      <c r="AA220" s="2" cm="1">
        <f t="array" ref="AA220">_xlfn.XLOOKUP(AA$1&amp;$R220,$C$3:$C$1662&amp;$D$3:$D$1662,$E$3:$E$1662,0,0,1)</f>
        <v>10000</v>
      </c>
      <c r="AB220" s="2" cm="1">
        <f t="array" ref="AB220">_xlfn.XLOOKUP(AB$1&amp;$R220,$C$3:$C$1662&amp;$D$3:$D$1662,$E$3:$E$1662,0,0,1)</f>
        <v>7300</v>
      </c>
      <c r="AC220" s="2" cm="1">
        <f t="array" ref="AC220">_xlfn.XLOOKUP(AC$1&amp;$R220,$C$3:$C$1662&amp;$D$3:$D$1662,$E$3:$E$1662,0,0,1)</f>
        <v>10300</v>
      </c>
    </row>
    <row r="221" spans="3:29" x14ac:dyDescent="0.4">
      <c r="C221" t="s">
        <v>758</v>
      </c>
      <c r="D221" t="s">
        <v>429</v>
      </c>
      <c r="E221">
        <v>10300</v>
      </c>
      <c r="R221" t="s">
        <v>123</v>
      </c>
      <c r="S221" s="2">
        <f t="shared" si="16"/>
        <v>3204960</v>
      </c>
      <c r="T221" s="2">
        <f t="shared" si="18"/>
        <v>3172300</v>
      </c>
      <c r="U221" s="2">
        <f t="shared" si="18"/>
        <v>3417100</v>
      </c>
      <c r="V221" s="2">
        <f t="shared" si="18"/>
        <v>2370600</v>
      </c>
      <c r="W221" s="2">
        <f t="shared" si="18"/>
        <v>2578500</v>
      </c>
      <c r="X221" s="2">
        <f t="shared" si="18"/>
        <v>4486300</v>
      </c>
      <c r="Y221" s="2" cm="1">
        <f t="array" ref="Y221">_xlfn.XLOOKUP(Y$1&amp;$R221,$C$3:$C$1662&amp;$D$3:$D$1662,$E$3:$E$1662,0,0,1)</f>
        <v>3600</v>
      </c>
      <c r="Z221" s="2" cm="1">
        <f t="array" ref="Z221">_xlfn.XLOOKUP(Z$1&amp;$R221,$C$3:$C$1662&amp;$D$3:$D$1662,$E$3:$E$1662,0,0,1)</f>
        <v>5200</v>
      </c>
      <c r="AA221" s="2" cm="1">
        <f t="array" ref="AA221">_xlfn.XLOOKUP(AA$1&amp;$R221,$C$3:$C$1662&amp;$D$3:$D$1662,$E$3:$E$1662,0,0,1)</f>
        <v>9000</v>
      </c>
      <c r="AB221" s="2" cm="1">
        <f t="array" ref="AB221">_xlfn.XLOOKUP(AB$1&amp;$R221,$C$3:$C$1662&amp;$D$3:$D$1662,$E$3:$E$1662,0,0,1)</f>
        <v>4200</v>
      </c>
      <c r="AC221" s="2" cm="1">
        <f t="array" ref="AC221">_xlfn.XLOOKUP(AC$1&amp;$R221,$C$3:$C$1662&amp;$D$3:$D$1662,$E$3:$E$1662,0,0,1)</f>
        <v>19100</v>
      </c>
    </row>
    <row r="222" spans="3:29" x14ac:dyDescent="0.4">
      <c r="C222" t="s">
        <v>758</v>
      </c>
      <c r="D222" t="s">
        <v>430</v>
      </c>
      <c r="E222">
        <v>19100</v>
      </c>
      <c r="R222" t="s">
        <v>249</v>
      </c>
      <c r="S222" s="2">
        <f t="shared" si="16"/>
        <v>3210180</v>
      </c>
      <c r="T222" s="2">
        <f t="shared" si="18"/>
        <v>3173200</v>
      </c>
      <c r="U222" s="2">
        <f t="shared" si="18"/>
        <v>3420300</v>
      </c>
      <c r="V222" s="2">
        <f t="shared" si="18"/>
        <v>2374800</v>
      </c>
      <c r="W222" s="2">
        <f t="shared" si="18"/>
        <v>2586700</v>
      </c>
      <c r="X222" s="2">
        <f t="shared" si="18"/>
        <v>4495900</v>
      </c>
      <c r="Y222" s="2" cm="1">
        <f t="array" ref="Y222">_xlfn.XLOOKUP(Y$1&amp;$R222,$C$3:$C$1662&amp;$D$3:$D$1662,$E$3:$E$1662,0,0,1)</f>
        <v>900</v>
      </c>
      <c r="Z222" s="2" cm="1">
        <f t="array" ref="Z222">_xlfn.XLOOKUP(Z$1&amp;$R222,$C$3:$C$1662&amp;$D$3:$D$1662,$E$3:$E$1662,0,0,1)</f>
        <v>3200</v>
      </c>
      <c r="AA222" s="2" cm="1">
        <f t="array" ref="AA222">_xlfn.XLOOKUP(AA$1&amp;$R222,$C$3:$C$1662&amp;$D$3:$D$1662,$E$3:$E$1662,0,0,1)</f>
        <v>4200</v>
      </c>
      <c r="AB222" s="2" cm="1">
        <f t="array" ref="AB222">_xlfn.XLOOKUP(AB$1&amp;$R222,$C$3:$C$1662&amp;$D$3:$D$1662,$E$3:$E$1662,0,0,1)</f>
        <v>8200</v>
      </c>
      <c r="AC222" s="2" cm="1">
        <f t="array" ref="AC222">_xlfn.XLOOKUP(AC$1&amp;$R222,$C$3:$C$1662&amp;$D$3:$D$1662,$E$3:$E$1662,0,0,1)</f>
        <v>9600</v>
      </c>
    </row>
    <row r="223" spans="3:29" x14ac:dyDescent="0.4">
      <c r="C223" t="s">
        <v>758</v>
      </c>
      <c r="D223" t="s">
        <v>431</v>
      </c>
      <c r="E223">
        <v>9600</v>
      </c>
      <c r="R223" t="s">
        <v>209</v>
      </c>
      <c r="S223" s="2">
        <f t="shared" si="16"/>
        <v>3221180</v>
      </c>
      <c r="T223" s="2">
        <f t="shared" si="18"/>
        <v>3175500</v>
      </c>
      <c r="U223" s="2">
        <f t="shared" si="18"/>
        <v>3444400</v>
      </c>
      <c r="V223" s="2">
        <f t="shared" si="18"/>
        <v>2385800</v>
      </c>
      <c r="W223" s="2">
        <f t="shared" si="18"/>
        <v>2592200</v>
      </c>
      <c r="X223" s="2">
        <f t="shared" si="18"/>
        <v>4508000</v>
      </c>
      <c r="Y223" s="2" cm="1">
        <f t="array" ref="Y223">_xlfn.XLOOKUP(Y$1&amp;$R223,$C$3:$C$1662&amp;$D$3:$D$1662,$E$3:$E$1662,0,0,1)</f>
        <v>2300</v>
      </c>
      <c r="Z223" s="2" cm="1">
        <f t="array" ref="Z223">_xlfn.XLOOKUP(Z$1&amp;$R223,$C$3:$C$1662&amp;$D$3:$D$1662,$E$3:$E$1662,0,0,1)</f>
        <v>24100</v>
      </c>
      <c r="AA223" s="2" cm="1">
        <f t="array" ref="AA223">_xlfn.XLOOKUP(AA$1&amp;$R223,$C$3:$C$1662&amp;$D$3:$D$1662,$E$3:$E$1662,0,0,1)</f>
        <v>11000</v>
      </c>
      <c r="AB223" s="2" cm="1">
        <f t="array" ref="AB223">_xlfn.XLOOKUP(AB$1&amp;$R223,$C$3:$C$1662&amp;$D$3:$D$1662,$E$3:$E$1662,0,0,1)</f>
        <v>5500</v>
      </c>
      <c r="AC223" s="2" cm="1">
        <f t="array" ref="AC223">_xlfn.XLOOKUP(AC$1&amp;$R223,$C$3:$C$1662&amp;$D$3:$D$1662,$E$3:$E$1662,0,0,1)</f>
        <v>12100</v>
      </c>
    </row>
    <row r="224" spans="3:29" x14ac:dyDescent="0.4">
      <c r="C224" t="s">
        <v>758</v>
      </c>
      <c r="D224" t="s">
        <v>432</v>
      </c>
      <c r="E224">
        <v>12100</v>
      </c>
      <c r="R224" t="s">
        <v>239</v>
      </c>
      <c r="S224" s="2">
        <f t="shared" si="16"/>
        <v>3241500</v>
      </c>
      <c r="T224" s="2">
        <f t="shared" si="18"/>
        <v>3188100</v>
      </c>
      <c r="U224" s="2">
        <f t="shared" si="18"/>
        <v>3506900</v>
      </c>
      <c r="V224" s="2">
        <f t="shared" si="18"/>
        <v>2390500</v>
      </c>
      <c r="W224" s="2">
        <f t="shared" si="18"/>
        <v>2608600</v>
      </c>
      <c r="X224" s="2">
        <f t="shared" si="18"/>
        <v>4513400</v>
      </c>
      <c r="Y224" s="2" cm="1">
        <f t="array" ref="Y224">_xlfn.XLOOKUP(Y$1&amp;$R224,$C$3:$C$1662&amp;$D$3:$D$1662,$E$3:$E$1662,0,0,1)</f>
        <v>12600</v>
      </c>
      <c r="Z224" s="2" cm="1">
        <f t="array" ref="Z224">_xlfn.XLOOKUP(Z$1&amp;$R224,$C$3:$C$1662&amp;$D$3:$D$1662,$E$3:$E$1662,0,0,1)</f>
        <v>62500</v>
      </c>
      <c r="AA224" s="2" cm="1">
        <f t="array" ref="AA224">_xlfn.XLOOKUP(AA$1&amp;$R224,$C$3:$C$1662&amp;$D$3:$D$1662,$E$3:$E$1662,0,0,1)</f>
        <v>4700</v>
      </c>
      <c r="AB224" s="2" cm="1">
        <f t="array" ref="AB224">_xlfn.XLOOKUP(AB$1&amp;$R224,$C$3:$C$1662&amp;$D$3:$D$1662,$E$3:$E$1662,0,0,1)</f>
        <v>16400</v>
      </c>
      <c r="AC224" s="2" cm="1">
        <f t="array" ref="AC224">_xlfn.XLOOKUP(AC$1&amp;$R224,$C$3:$C$1662&amp;$D$3:$D$1662,$E$3:$E$1662,0,0,1)</f>
        <v>5400</v>
      </c>
    </row>
    <row r="225" spans="3:29" x14ac:dyDescent="0.4">
      <c r="C225" t="s">
        <v>758</v>
      </c>
      <c r="D225" t="s">
        <v>433</v>
      </c>
      <c r="E225">
        <v>5400</v>
      </c>
      <c r="R225" t="s">
        <v>304</v>
      </c>
      <c r="S225" s="2">
        <f t="shared" si="16"/>
        <v>3248560</v>
      </c>
      <c r="T225" s="2">
        <f t="shared" si="18"/>
        <v>3195800</v>
      </c>
      <c r="U225" s="2">
        <f t="shared" si="18"/>
        <v>3516200</v>
      </c>
      <c r="V225" s="2">
        <f t="shared" si="18"/>
        <v>2394100</v>
      </c>
      <c r="W225" s="2">
        <f t="shared" si="18"/>
        <v>2612300</v>
      </c>
      <c r="X225" s="2">
        <f t="shared" si="18"/>
        <v>4524400</v>
      </c>
      <c r="Y225" s="2" cm="1">
        <f t="array" ref="Y225">_xlfn.XLOOKUP(Y$1&amp;$R225,$C$3:$C$1662&amp;$D$3:$D$1662,$E$3:$E$1662,0,0,1)</f>
        <v>7700</v>
      </c>
      <c r="Z225" s="2" cm="1">
        <f t="array" ref="Z225">_xlfn.XLOOKUP(Z$1&amp;$R225,$C$3:$C$1662&amp;$D$3:$D$1662,$E$3:$E$1662,0,0,1)</f>
        <v>9300</v>
      </c>
      <c r="AA225" s="2" cm="1">
        <f t="array" ref="AA225">_xlfn.XLOOKUP(AA$1&amp;$R225,$C$3:$C$1662&amp;$D$3:$D$1662,$E$3:$E$1662,0,0,1)</f>
        <v>3600</v>
      </c>
      <c r="AB225" s="2" cm="1">
        <f t="array" ref="AB225">_xlfn.XLOOKUP(AB$1&amp;$R225,$C$3:$C$1662&amp;$D$3:$D$1662,$E$3:$E$1662,0,0,1)</f>
        <v>3700</v>
      </c>
      <c r="AC225" s="2" cm="1">
        <f t="array" ref="AC225">_xlfn.XLOOKUP(AC$1&amp;$R225,$C$3:$C$1662&amp;$D$3:$D$1662,$E$3:$E$1662,0,0,1)</f>
        <v>11000</v>
      </c>
    </row>
    <row r="226" spans="3:29" x14ac:dyDescent="0.4">
      <c r="C226" t="s">
        <v>758</v>
      </c>
      <c r="D226" t="s">
        <v>434</v>
      </c>
      <c r="E226">
        <v>11000</v>
      </c>
      <c r="R226" t="s">
        <v>283</v>
      </c>
      <c r="S226" s="2">
        <f t="shared" si="16"/>
        <v>3267240</v>
      </c>
      <c r="T226" s="2">
        <f t="shared" si="18"/>
        <v>3198800</v>
      </c>
      <c r="U226" s="2">
        <f t="shared" si="18"/>
        <v>3523100</v>
      </c>
      <c r="V226" s="2">
        <f t="shared" si="18"/>
        <v>2463800</v>
      </c>
      <c r="W226" s="2">
        <f t="shared" si="18"/>
        <v>2615500</v>
      </c>
      <c r="X226" s="2">
        <f t="shared" si="18"/>
        <v>4535000</v>
      </c>
      <c r="Y226" s="2" cm="1">
        <f t="array" ref="Y226">_xlfn.XLOOKUP(Y$1&amp;$R226,$C$3:$C$1662&amp;$D$3:$D$1662,$E$3:$E$1662,0,0,1)</f>
        <v>3000</v>
      </c>
      <c r="Z226" s="2" cm="1">
        <f t="array" ref="Z226">_xlfn.XLOOKUP(Z$1&amp;$R226,$C$3:$C$1662&amp;$D$3:$D$1662,$E$3:$E$1662,0,0,1)</f>
        <v>6900</v>
      </c>
      <c r="AA226" s="2" cm="1">
        <f t="array" ref="AA226">_xlfn.XLOOKUP(AA$1&amp;$R226,$C$3:$C$1662&amp;$D$3:$D$1662,$E$3:$E$1662,0,0,1)</f>
        <v>69700</v>
      </c>
      <c r="AB226" s="2" cm="1">
        <f t="array" ref="AB226">_xlfn.XLOOKUP(AB$1&amp;$R226,$C$3:$C$1662&amp;$D$3:$D$1662,$E$3:$E$1662,0,0,1)</f>
        <v>3200</v>
      </c>
      <c r="AC226" s="2" cm="1">
        <f t="array" ref="AC226">_xlfn.XLOOKUP(AC$1&amp;$R226,$C$3:$C$1662&amp;$D$3:$D$1662,$E$3:$E$1662,0,0,1)</f>
        <v>10600</v>
      </c>
    </row>
    <row r="227" spans="3:29" x14ac:dyDescent="0.4">
      <c r="C227" t="s">
        <v>758</v>
      </c>
      <c r="D227" t="s">
        <v>435</v>
      </c>
      <c r="E227">
        <v>10600</v>
      </c>
      <c r="R227" t="s">
        <v>176</v>
      </c>
      <c r="S227" s="2">
        <f t="shared" si="16"/>
        <v>3280380</v>
      </c>
      <c r="T227" s="2">
        <f t="shared" si="18"/>
        <v>3221100</v>
      </c>
      <c r="U227" s="2">
        <f t="shared" si="18"/>
        <v>3531300</v>
      </c>
      <c r="V227" s="2">
        <f t="shared" si="18"/>
        <v>2469400</v>
      </c>
      <c r="W227" s="2">
        <f t="shared" si="18"/>
        <v>2622400</v>
      </c>
      <c r="X227" s="2">
        <f t="shared" si="18"/>
        <v>4557700</v>
      </c>
      <c r="Y227" s="2" cm="1">
        <f t="array" ref="Y227">_xlfn.XLOOKUP(Y$1&amp;$R227,$C$3:$C$1662&amp;$D$3:$D$1662,$E$3:$E$1662,0,0,1)</f>
        <v>22300</v>
      </c>
      <c r="Z227" s="2" cm="1">
        <f t="array" ref="Z227">_xlfn.XLOOKUP(Z$1&amp;$R227,$C$3:$C$1662&amp;$D$3:$D$1662,$E$3:$E$1662,0,0,1)</f>
        <v>8200</v>
      </c>
      <c r="AA227" s="2" cm="1">
        <f t="array" ref="AA227">_xlfn.XLOOKUP(AA$1&amp;$R227,$C$3:$C$1662&amp;$D$3:$D$1662,$E$3:$E$1662,0,0,1)</f>
        <v>5600</v>
      </c>
      <c r="AB227" s="2" cm="1">
        <f t="array" ref="AB227">_xlfn.XLOOKUP(AB$1&amp;$R227,$C$3:$C$1662&amp;$D$3:$D$1662,$E$3:$E$1662,0,0,1)</f>
        <v>6900</v>
      </c>
      <c r="AC227" s="2" cm="1">
        <f t="array" ref="AC227">_xlfn.XLOOKUP(AC$1&amp;$R227,$C$3:$C$1662&amp;$D$3:$D$1662,$E$3:$E$1662,0,0,1)</f>
        <v>22700</v>
      </c>
    </row>
    <row r="228" spans="3:29" x14ac:dyDescent="0.4">
      <c r="C228" t="s">
        <v>758</v>
      </c>
      <c r="D228" t="s">
        <v>436</v>
      </c>
      <c r="E228">
        <v>22700</v>
      </c>
      <c r="R228" t="s">
        <v>117</v>
      </c>
      <c r="S228" s="2">
        <f t="shared" si="16"/>
        <v>3290580</v>
      </c>
      <c r="T228" s="2">
        <f t="shared" ref="T228:X243" si="19">T227+Y228</f>
        <v>3232300</v>
      </c>
      <c r="U228" s="2">
        <f t="shared" si="19"/>
        <v>3540600</v>
      </c>
      <c r="V228" s="2">
        <f t="shared" si="19"/>
        <v>2482800</v>
      </c>
      <c r="W228" s="2">
        <f t="shared" si="19"/>
        <v>2627900</v>
      </c>
      <c r="X228" s="2">
        <f t="shared" si="19"/>
        <v>4569300</v>
      </c>
      <c r="Y228" s="2" cm="1">
        <f t="array" ref="Y228">_xlfn.XLOOKUP(Y$1&amp;$R228,$C$3:$C$1662&amp;$D$3:$D$1662,$E$3:$E$1662,0,0,1)</f>
        <v>11200</v>
      </c>
      <c r="Z228" s="2" cm="1">
        <f t="array" ref="Z228">_xlfn.XLOOKUP(Z$1&amp;$R228,$C$3:$C$1662&amp;$D$3:$D$1662,$E$3:$E$1662,0,0,1)</f>
        <v>9300</v>
      </c>
      <c r="AA228" s="2" cm="1">
        <f t="array" ref="AA228">_xlfn.XLOOKUP(AA$1&amp;$R228,$C$3:$C$1662&amp;$D$3:$D$1662,$E$3:$E$1662,0,0,1)</f>
        <v>13400</v>
      </c>
      <c r="AB228" s="2" cm="1">
        <f t="array" ref="AB228">_xlfn.XLOOKUP(AB$1&amp;$R228,$C$3:$C$1662&amp;$D$3:$D$1662,$E$3:$E$1662,0,0,1)</f>
        <v>5500</v>
      </c>
      <c r="AC228" s="2" cm="1">
        <f t="array" ref="AC228">_xlfn.XLOOKUP(AC$1&amp;$R228,$C$3:$C$1662&amp;$D$3:$D$1662,$E$3:$E$1662,0,0,1)</f>
        <v>11600</v>
      </c>
    </row>
    <row r="229" spans="3:29" x14ac:dyDescent="0.4">
      <c r="C229" t="s">
        <v>758</v>
      </c>
      <c r="D229" t="s">
        <v>437</v>
      </c>
      <c r="E229">
        <v>11600</v>
      </c>
      <c r="R229" t="s">
        <v>54</v>
      </c>
      <c r="S229" s="2">
        <f t="shared" si="16"/>
        <v>3295440</v>
      </c>
      <c r="T229" s="2">
        <f t="shared" si="19"/>
        <v>3238400</v>
      </c>
      <c r="U229" s="2">
        <f t="shared" si="19"/>
        <v>3541500</v>
      </c>
      <c r="V229" s="2">
        <f t="shared" si="19"/>
        <v>2488100</v>
      </c>
      <c r="W229" s="2">
        <f t="shared" si="19"/>
        <v>2631600</v>
      </c>
      <c r="X229" s="2">
        <f t="shared" si="19"/>
        <v>4577600</v>
      </c>
      <c r="Y229" s="2" cm="1">
        <f t="array" ref="Y229">_xlfn.XLOOKUP(Y$1&amp;$R229,$C$3:$C$1662&amp;$D$3:$D$1662,$E$3:$E$1662,0,0,1)</f>
        <v>6100</v>
      </c>
      <c r="Z229" s="2" cm="1">
        <f t="array" ref="Z229">_xlfn.XLOOKUP(Z$1&amp;$R229,$C$3:$C$1662&amp;$D$3:$D$1662,$E$3:$E$1662,0,0,1)</f>
        <v>900</v>
      </c>
      <c r="AA229" s="2" cm="1">
        <f t="array" ref="AA229">_xlfn.XLOOKUP(AA$1&amp;$R229,$C$3:$C$1662&amp;$D$3:$D$1662,$E$3:$E$1662,0,0,1)</f>
        <v>5300</v>
      </c>
      <c r="AB229" s="2" cm="1">
        <f t="array" ref="AB229">_xlfn.XLOOKUP(AB$1&amp;$R229,$C$3:$C$1662&amp;$D$3:$D$1662,$E$3:$E$1662,0,0,1)</f>
        <v>3700</v>
      </c>
      <c r="AC229" s="2" cm="1">
        <f t="array" ref="AC229">_xlfn.XLOOKUP(AC$1&amp;$R229,$C$3:$C$1662&amp;$D$3:$D$1662,$E$3:$E$1662,0,0,1)</f>
        <v>8300</v>
      </c>
    </row>
    <row r="230" spans="3:29" x14ac:dyDescent="0.4">
      <c r="C230" t="s">
        <v>758</v>
      </c>
      <c r="D230" t="s">
        <v>438</v>
      </c>
      <c r="E230">
        <v>8300</v>
      </c>
      <c r="R230" t="s">
        <v>161</v>
      </c>
      <c r="S230" s="2">
        <f t="shared" si="16"/>
        <v>3301800</v>
      </c>
      <c r="T230" s="2">
        <f t="shared" si="19"/>
        <v>3241400</v>
      </c>
      <c r="U230" s="2">
        <f t="shared" si="19"/>
        <v>3555600</v>
      </c>
      <c r="V230" s="2">
        <f t="shared" si="19"/>
        <v>2494700</v>
      </c>
      <c r="W230" s="2">
        <f t="shared" si="19"/>
        <v>2633900</v>
      </c>
      <c r="X230" s="2">
        <f t="shared" si="19"/>
        <v>4583400</v>
      </c>
      <c r="Y230" s="2" cm="1">
        <f t="array" ref="Y230">_xlfn.XLOOKUP(Y$1&amp;$R230,$C$3:$C$1662&amp;$D$3:$D$1662,$E$3:$E$1662,0,0,1)</f>
        <v>3000</v>
      </c>
      <c r="Z230" s="2" cm="1">
        <f t="array" ref="Z230">_xlfn.XLOOKUP(Z$1&amp;$R230,$C$3:$C$1662&amp;$D$3:$D$1662,$E$3:$E$1662,0,0,1)</f>
        <v>14100</v>
      </c>
      <c r="AA230" s="2" cm="1">
        <f t="array" ref="AA230">_xlfn.XLOOKUP(AA$1&amp;$R230,$C$3:$C$1662&amp;$D$3:$D$1662,$E$3:$E$1662,0,0,1)</f>
        <v>6600</v>
      </c>
      <c r="AB230" s="2" cm="1">
        <f t="array" ref="AB230">_xlfn.XLOOKUP(AB$1&amp;$R230,$C$3:$C$1662&amp;$D$3:$D$1662,$E$3:$E$1662,0,0,1)</f>
        <v>2300</v>
      </c>
      <c r="AC230" s="2" cm="1">
        <f t="array" ref="AC230">_xlfn.XLOOKUP(AC$1&amp;$R230,$C$3:$C$1662&amp;$D$3:$D$1662,$E$3:$E$1662,0,0,1)</f>
        <v>5800</v>
      </c>
    </row>
    <row r="231" spans="3:29" x14ac:dyDescent="0.4">
      <c r="C231" t="s">
        <v>758</v>
      </c>
      <c r="D231" t="s">
        <v>439</v>
      </c>
      <c r="E231">
        <v>5800</v>
      </c>
      <c r="R231" t="s">
        <v>185</v>
      </c>
      <c r="S231" s="2">
        <f t="shared" si="16"/>
        <v>3307620</v>
      </c>
      <c r="T231" s="2">
        <f t="shared" si="19"/>
        <v>3244700</v>
      </c>
      <c r="U231" s="2">
        <f t="shared" si="19"/>
        <v>3557400</v>
      </c>
      <c r="V231" s="2">
        <f t="shared" si="19"/>
        <v>2499500</v>
      </c>
      <c r="W231" s="2">
        <f t="shared" si="19"/>
        <v>2644200</v>
      </c>
      <c r="X231" s="2">
        <f t="shared" si="19"/>
        <v>4592300</v>
      </c>
      <c r="Y231" s="2" cm="1">
        <f t="array" ref="Y231">_xlfn.XLOOKUP(Y$1&amp;$R231,$C$3:$C$1662&amp;$D$3:$D$1662,$E$3:$E$1662,0,0,1)</f>
        <v>3300</v>
      </c>
      <c r="Z231" s="2" cm="1">
        <f t="array" ref="Z231">_xlfn.XLOOKUP(Z$1&amp;$R231,$C$3:$C$1662&amp;$D$3:$D$1662,$E$3:$E$1662,0,0,1)</f>
        <v>1800</v>
      </c>
      <c r="AA231" s="2" cm="1">
        <f t="array" ref="AA231">_xlfn.XLOOKUP(AA$1&amp;$R231,$C$3:$C$1662&amp;$D$3:$D$1662,$E$3:$E$1662,0,0,1)</f>
        <v>4800</v>
      </c>
      <c r="AB231" s="2" cm="1">
        <f t="array" ref="AB231">_xlfn.XLOOKUP(AB$1&amp;$R231,$C$3:$C$1662&amp;$D$3:$D$1662,$E$3:$E$1662,0,0,1)</f>
        <v>10300</v>
      </c>
      <c r="AC231" s="2" cm="1">
        <f t="array" ref="AC231">_xlfn.XLOOKUP(AC$1&amp;$R231,$C$3:$C$1662&amp;$D$3:$D$1662,$E$3:$E$1662,0,0,1)</f>
        <v>8900</v>
      </c>
    </row>
    <row r="232" spans="3:29" x14ac:dyDescent="0.4">
      <c r="C232" t="s">
        <v>758</v>
      </c>
      <c r="D232" t="s">
        <v>440</v>
      </c>
      <c r="E232">
        <v>8900</v>
      </c>
      <c r="R232" t="s">
        <v>207</v>
      </c>
      <c r="S232" s="2">
        <f t="shared" si="16"/>
        <v>3317020</v>
      </c>
      <c r="T232" s="2">
        <f t="shared" si="19"/>
        <v>3256800</v>
      </c>
      <c r="U232" s="2">
        <f t="shared" si="19"/>
        <v>3571100</v>
      </c>
      <c r="V232" s="2">
        <f t="shared" si="19"/>
        <v>2504400</v>
      </c>
      <c r="W232" s="2">
        <f t="shared" si="19"/>
        <v>2646500</v>
      </c>
      <c r="X232" s="2">
        <f t="shared" si="19"/>
        <v>4606300</v>
      </c>
      <c r="Y232" s="2" cm="1">
        <f t="array" ref="Y232">_xlfn.XLOOKUP(Y$1&amp;$R232,$C$3:$C$1662&amp;$D$3:$D$1662,$E$3:$E$1662,0,0,1)</f>
        <v>12100</v>
      </c>
      <c r="Z232" s="2" cm="1">
        <f t="array" ref="Z232">_xlfn.XLOOKUP(Z$1&amp;$R232,$C$3:$C$1662&amp;$D$3:$D$1662,$E$3:$E$1662,0,0,1)</f>
        <v>13700</v>
      </c>
      <c r="AA232" s="2" cm="1">
        <f t="array" ref="AA232">_xlfn.XLOOKUP(AA$1&amp;$R232,$C$3:$C$1662&amp;$D$3:$D$1662,$E$3:$E$1662,0,0,1)</f>
        <v>4900</v>
      </c>
      <c r="AB232" s="2" cm="1">
        <f t="array" ref="AB232">_xlfn.XLOOKUP(AB$1&amp;$R232,$C$3:$C$1662&amp;$D$3:$D$1662,$E$3:$E$1662,0,0,1)</f>
        <v>2300</v>
      </c>
      <c r="AC232" s="2" cm="1">
        <f t="array" ref="AC232">_xlfn.XLOOKUP(AC$1&amp;$R232,$C$3:$C$1662&amp;$D$3:$D$1662,$E$3:$E$1662,0,0,1)</f>
        <v>14000</v>
      </c>
    </row>
    <row r="233" spans="3:29" x14ac:dyDescent="0.4">
      <c r="C233" t="s">
        <v>758</v>
      </c>
      <c r="D233" t="s">
        <v>441</v>
      </c>
      <c r="E233">
        <v>14000</v>
      </c>
      <c r="R233" t="s">
        <v>216</v>
      </c>
      <c r="S233" s="2">
        <f t="shared" si="16"/>
        <v>3320780</v>
      </c>
      <c r="T233" s="2">
        <f t="shared" si="19"/>
        <v>3259700</v>
      </c>
      <c r="U233" s="2">
        <f t="shared" si="19"/>
        <v>3571600</v>
      </c>
      <c r="V233" s="2">
        <f t="shared" si="19"/>
        <v>2514400</v>
      </c>
      <c r="W233" s="2">
        <f t="shared" si="19"/>
        <v>2649300</v>
      </c>
      <c r="X233" s="2">
        <f t="shared" si="19"/>
        <v>4608900</v>
      </c>
      <c r="Y233" s="2" cm="1">
        <f t="array" ref="Y233">_xlfn.XLOOKUP(Y$1&amp;$R233,$C$3:$C$1662&amp;$D$3:$D$1662,$E$3:$E$1662,0,0,1)</f>
        <v>2900</v>
      </c>
      <c r="Z233" s="2" cm="1">
        <f t="array" ref="Z233">_xlfn.XLOOKUP(Z$1&amp;$R233,$C$3:$C$1662&amp;$D$3:$D$1662,$E$3:$E$1662,0,0,1)</f>
        <v>500</v>
      </c>
      <c r="AA233" s="2" cm="1">
        <f t="array" ref="AA233">_xlfn.XLOOKUP(AA$1&amp;$R233,$C$3:$C$1662&amp;$D$3:$D$1662,$E$3:$E$1662,0,0,1)</f>
        <v>10000</v>
      </c>
      <c r="AB233" s="2" cm="1">
        <f t="array" ref="AB233">_xlfn.XLOOKUP(AB$1&amp;$R233,$C$3:$C$1662&amp;$D$3:$D$1662,$E$3:$E$1662,0,0,1)</f>
        <v>2800</v>
      </c>
      <c r="AC233" s="2" cm="1">
        <f t="array" ref="AC233">_xlfn.XLOOKUP(AC$1&amp;$R233,$C$3:$C$1662&amp;$D$3:$D$1662,$E$3:$E$1662,0,0,1)</f>
        <v>2600</v>
      </c>
    </row>
    <row r="234" spans="3:29" x14ac:dyDescent="0.4">
      <c r="C234" t="s">
        <v>758</v>
      </c>
      <c r="D234" t="s">
        <v>442</v>
      </c>
      <c r="E234">
        <v>2600</v>
      </c>
      <c r="R234" t="s">
        <v>212</v>
      </c>
      <c r="S234" s="2">
        <f t="shared" si="16"/>
        <v>3324260</v>
      </c>
      <c r="T234" s="2">
        <f t="shared" si="19"/>
        <v>3265000</v>
      </c>
      <c r="U234" s="2">
        <f t="shared" si="19"/>
        <v>3573200</v>
      </c>
      <c r="V234" s="2">
        <f t="shared" si="19"/>
        <v>2518200</v>
      </c>
      <c r="W234" s="2">
        <f t="shared" si="19"/>
        <v>2654300</v>
      </c>
      <c r="X234" s="2">
        <f t="shared" si="19"/>
        <v>4610600</v>
      </c>
      <c r="Y234" s="2" cm="1">
        <f t="array" ref="Y234">_xlfn.XLOOKUP(Y$1&amp;$R234,$C$3:$C$1662&amp;$D$3:$D$1662,$E$3:$E$1662,0,0,1)</f>
        <v>5300</v>
      </c>
      <c r="Z234" s="2" cm="1">
        <f t="array" ref="Z234">_xlfn.XLOOKUP(Z$1&amp;$R234,$C$3:$C$1662&amp;$D$3:$D$1662,$E$3:$E$1662,0,0,1)</f>
        <v>1600</v>
      </c>
      <c r="AA234" s="2" cm="1">
        <f t="array" ref="AA234">_xlfn.XLOOKUP(AA$1&amp;$R234,$C$3:$C$1662&amp;$D$3:$D$1662,$E$3:$E$1662,0,0,1)</f>
        <v>3800</v>
      </c>
      <c r="AB234" s="2" cm="1">
        <f t="array" ref="AB234">_xlfn.XLOOKUP(AB$1&amp;$R234,$C$3:$C$1662&amp;$D$3:$D$1662,$E$3:$E$1662,0,0,1)</f>
        <v>5000</v>
      </c>
      <c r="AC234" s="2" cm="1">
        <f t="array" ref="AC234">_xlfn.XLOOKUP(AC$1&amp;$R234,$C$3:$C$1662&amp;$D$3:$D$1662,$E$3:$E$1662,0,0,1)</f>
        <v>1700</v>
      </c>
    </row>
    <row r="235" spans="3:29" x14ac:dyDescent="0.4">
      <c r="C235" t="s">
        <v>758</v>
      </c>
      <c r="D235" t="s">
        <v>443</v>
      </c>
      <c r="E235">
        <v>1700</v>
      </c>
      <c r="R235" t="s">
        <v>146</v>
      </c>
      <c r="S235" s="2">
        <f t="shared" si="16"/>
        <v>3333120</v>
      </c>
      <c r="T235" s="2">
        <f t="shared" si="19"/>
        <v>3272100</v>
      </c>
      <c r="U235" s="2">
        <f t="shared" si="19"/>
        <v>3575300</v>
      </c>
      <c r="V235" s="2">
        <f t="shared" si="19"/>
        <v>2532200</v>
      </c>
      <c r="W235" s="2">
        <f t="shared" si="19"/>
        <v>2664400</v>
      </c>
      <c r="X235" s="2">
        <f t="shared" si="19"/>
        <v>4621600</v>
      </c>
      <c r="Y235" s="2" cm="1">
        <f t="array" ref="Y235">_xlfn.XLOOKUP(Y$1&amp;$R235,$C$3:$C$1662&amp;$D$3:$D$1662,$E$3:$E$1662,0,0,1)</f>
        <v>7100</v>
      </c>
      <c r="Z235" s="2" cm="1">
        <f t="array" ref="Z235">_xlfn.XLOOKUP(Z$1&amp;$R235,$C$3:$C$1662&amp;$D$3:$D$1662,$E$3:$E$1662,0,0,1)</f>
        <v>2100</v>
      </c>
      <c r="AA235" s="2" cm="1">
        <f t="array" ref="AA235">_xlfn.XLOOKUP(AA$1&amp;$R235,$C$3:$C$1662&amp;$D$3:$D$1662,$E$3:$E$1662,0,0,1)</f>
        <v>14000</v>
      </c>
      <c r="AB235" s="2" cm="1">
        <f t="array" ref="AB235">_xlfn.XLOOKUP(AB$1&amp;$R235,$C$3:$C$1662&amp;$D$3:$D$1662,$E$3:$E$1662,0,0,1)</f>
        <v>10100</v>
      </c>
      <c r="AC235" s="2" cm="1">
        <f t="array" ref="AC235">_xlfn.XLOOKUP(AC$1&amp;$R235,$C$3:$C$1662&amp;$D$3:$D$1662,$E$3:$E$1662,0,0,1)</f>
        <v>11000</v>
      </c>
    </row>
    <row r="236" spans="3:29" x14ac:dyDescent="0.4">
      <c r="C236" t="s">
        <v>758</v>
      </c>
      <c r="D236" t="s">
        <v>444</v>
      </c>
      <c r="E236">
        <v>11000</v>
      </c>
      <c r="R236" t="s">
        <v>195</v>
      </c>
      <c r="S236" s="2">
        <f t="shared" si="16"/>
        <v>3340820</v>
      </c>
      <c r="T236" s="2">
        <f t="shared" si="19"/>
        <v>3278300</v>
      </c>
      <c r="U236" s="2">
        <f t="shared" si="19"/>
        <v>3580200</v>
      </c>
      <c r="V236" s="2">
        <f t="shared" si="19"/>
        <v>2536300</v>
      </c>
      <c r="W236" s="2">
        <f t="shared" si="19"/>
        <v>2678500</v>
      </c>
      <c r="X236" s="2">
        <f t="shared" si="19"/>
        <v>4630800</v>
      </c>
      <c r="Y236" s="2" cm="1">
        <f t="array" ref="Y236">_xlfn.XLOOKUP(Y$1&amp;$R236,$C$3:$C$1662&amp;$D$3:$D$1662,$E$3:$E$1662,0,0,1)</f>
        <v>6200</v>
      </c>
      <c r="Z236" s="2" cm="1">
        <f t="array" ref="Z236">_xlfn.XLOOKUP(Z$1&amp;$R236,$C$3:$C$1662&amp;$D$3:$D$1662,$E$3:$E$1662,0,0,1)</f>
        <v>4900</v>
      </c>
      <c r="AA236" s="2" cm="1">
        <f t="array" ref="AA236">_xlfn.XLOOKUP(AA$1&amp;$R236,$C$3:$C$1662&amp;$D$3:$D$1662,$E$3:$E$1662,0,0,1)</f>
        <v>4100</v>
      </c>
      <c r="AB236" s="2" cm="1">
        <f t="array" ref="AB236">_xlfn.XLOOKUP(AB$1&amp;$R236,$C$3:$C$1662&amp;$D$3:$D$1662,$E$3:$E$1662,0,0,1)</f>
        <v>14100</v>
      </c>
      <c r="AC236" s="2" cm="1">
        <f t="array" ref="AC236">_xlfn.XLOOKUP(AC$1&amp;$R236,$C$3:$C$1662&amp;$D$3:$D$1662,$E$3:$E$1662,0,0,1)</f>
        <v>9200</v>
      </c>
    </row>
    <row r="237" spans="3:29" x14ac:dyDescent="0.4">
      <c r="C237" t="s">
        <v>758</v>
      </c>
      <c r="D237" t="s">
        <v>445</v>
      </c>
      <c r="E237">
        <v>9200</v>
      </c>
      <c r="R237" t="s">
        <v>243</v>
      </c>
      <c r="S237" s="2">
        <f t="shared" si="16"/>
        <v>3348080</v>
      </c>
      <c r="T237" s="2">
        <f t="shared" si="19"/>
        <v>3283500</v>
      </c>
      <c r="U237" s="2">
        <f t="shared" si="19"/>
        <v>3587800</v>
      </c>
      <c r="V237" s="2">
        <f t="shared" si="19"/>
        <v>2542700</v>
      </c>
      <c r="W237" s="2">
        <f t="shared" si="19"/>
        <v>2691800</v>
      </c>
      <c r="X237" s="2">
        <f t="shared" si="19"/>
        <v>4634600</v>
      </c>
      <c r="Y237" s="2" cm="1">
        <f t="array" ref="Y237">_xlfn.XLOOKUP(Y$1&amp;$R237,$C$3:$C$1662&amp;$D$3:$D$1662,$E$3:$E$1662,0,0,1)</f>
        <v>5200</v>
      </c>
      <c r="Z237" s="2" cm="1">
        <f t="array" ref="Z237">_xlfn.XLOOKUP(Z$1&amp;$R237,$C$3:$C$1662&amp;$D$3:$D$1662,$E$3:$E$1662,0,0,1)</f>
        <v>7600</v>
      </c>
      <c r="AA237" s="2" cm="1">
        <f t="array" ref="AA237">_xlfn.XLOOKUP(AA$1&amp;$R237,$C$3:$C$1662&amp;$D$3:$D$1662,$E$3:$E$1662,0,0,1)</f>
        <v>6400</v>
      </c>
      <c r="AB237" s="2" cm="1">
        <f t="array" ref="AB237">_xlfn.XLOOKUP(AB$1&amp;$R237,$C$3:$C$1662&amp;$D$3:$D$1662,$E$3:$E$1662,0,0,1)</f>
        <v>13300</v>
      </c>
      <c r="AC237" s="2" cm="1">
        <f t="array" ref="AC237">_xlfn.XLOOKUP(AC$1&amp;$R237,$C$3:$C$1662&amp;$D$3:$D$1662,$E$3:$E$1662,0,0,1)</f>
        <v>3800</v>
      </c>
    </row>
    <row r="238" spans="3:29" x14ac:dyDescent="0.4">
      <c r="C238" t="s">
        <v>758</v>
      </c>
      <c r="D238" t="s">
        <v>446</v>
      </c>
      <c r="E238">
        <v>3800</v>
      </c>
      <c r="R238" t="s">
        <v>305</v>
      </c>
      <c r="S238" s="2">
        <f t="shared" si="16"/>
        <v>3354000</v>
      </c>
      <c r="T238" s="2">
        <f t="shared" si="19"/>
        <v>3290300</v>
      </c>
      <c r="U238" s="2">
        <f t="shared" si="19"/>
        <v>3597500</v>
      </c>
      <c r="V238" s="2">
        <f t="shared" si="19"/>
        <v>2545300</v>
      </c>
      <c r="W238" s="2">
        <f t="shared" si="19"/>
        <v>2694800</v>
      </c>
      <c r="X238" s="2">
        <f t="shared" si="19"/>
        <v>4642100</v>
      </c>
      <c r="Y238" s="2" cm="1">
        <f t="array" ref="Y238">_xlfn.XLOOKUP(Y$1&amp;$R238,$C$3:$C$1662&amp;$D$3:$D$1662,$E$3:$E$1662,0,0,1)</f>
        <v>6800</v>
      </c>
      <c r="Z238" s="2" cm="1">
        <f t="array" ref="Z238">_xlfn.XLOOKUP(Z$1&amp;$R238,$C$3:$C$1662&amp;$D$3:$D$1662,$E$3:$E$1662,0,0,1)</f>
        <v>9700</v>
      </c>
      <c r="AA238" s="2" cm="1">
        <f t="array" ref="AA238">_xlfn.XLOOKUP(AA$1&amp;$R238,$C$3:$C$1662&amp;$D$3:$D$1662,$E$3:$E$1662,0,0,1)</f>
        <v>2600</v>
      </c>
      <c r="AB238" s="2" cm="1">
        <f t="array" ref="AB238">_xlfn.XLOOKUP(AB$1&amp;$R238,$C$3:$C$1662&amp;$D$3:$D$1662,$E$3:$E$1662,0,0,1)</f>
        <v>3000</v>
      </c>
      <c r="AC238" s="2" cm="1">
        <f t="array" ref="AC238">_xlfn.XLOOKUP(AC$1&amp;$R238,$C$3:$C$1662&amp;$D$3:$D$1662,$E$3:$E$1662,0,0,1)</f>
        <v>7500</v>
      </c>
    </row>
    <row r="239" spans="3:29" x14ac:dyDescent="0.4">
      <c r="C239" t="s">
        <v>758</v>
      </c>
      <c r="D239" t="s">
        <v>447</v>
      </c>
      <c r="E239">
        <v>7500</v>
      </c>
      <c r="R239" t="s">
        <v>281</v>
      </c>
      <c r="S239" s="2">
        <f t="shared" si="16"/>
        <v>3357960</v>
      </c>
      <c r="T239" s="2">
        <f t="shared" si="19"/>
        <v>3293300</v>
      </c>
      <c r="U239" s="2">
        <f t="shared" si="19"/>
        <v>3604500</v>
      </c>
      <c r="V239" s="2">
        <f t="shared" si="19"/>
        <v>2547700</v>
      </c>
      <c r="W239" s="2">
        <f t="shared" si="19"/>
        <v>2696500</v>
      </c>
      <c r="X239" s="2">
        <f t="shared" si="19"/>
        <v>4647800</v>
      </c>
      <c r="Y239" s="2" cm="1">
        <f t="array" ref="Y239">_xlfn.XLOOKUP(Y$1&amp;$R239,$C$3:$C$1662&amp;$D$3:$D$1662,$E$3:$E$1662,0,0,1)</f>
        <v>3000</v>
      </c>
      <c r="Z239" s="2" cm="1">
        <f t="array" ref="Z239">_xlfn.XLOOKUP(Z$1&amp;$R239,$C$3:$C$1662&amp;$D$3:$D$1662,$E$3:$E$1662,0,0,1)</f>
        <v>7000</v>
      </c>
      <c r="AA239" s="2" cm="1">
        <f t="array" ref="AA239">_xlfn.XLOOKUP(AA$1&amp;$R239,$C$3:$C$1662&amp;$D$3:$D$1662,$E$3:$E$1662,0,0,1)</f>
        <v>2400</v>
      </c>
      <c r="AB239" s="2" cm="1">
        <f t="array" ref="AB239">_xlfn.XLOOKUP(AB$1&amp;$R239,$C$3:$C$1662&amp;$D$3:$D$1662,$E$3:$E$1662,0,0,1)</f>
        <v>1700</v>
      </c>
      <c r="AC239" s="2" cm="1">
        <f t="array" ref="AC239">_xlfn.XLOOKUP(AC$1&amp;$R239,$C$3:$C$1662&amp;$D$3:$D$1662,$E$3:$E$1662,0,0,1)</f>
        <v>5700</v>
      </c>
    </row>
    <row r="240" spans="3:29" x14ac:dyDescent="0.4">
      <c r="C240" t="s">
        <v>758</v>
      </c>
      <c r="D240" t="s">
        <v>448</v>
      </c>
      <c r="E240">
        <v>5700</v>
      </c>
      <c r="R240" t="s">
        <v>135</v>
      </c>
      <c r="S240" s="2">
        <f t="shared" si="16"/>
        <v>3363420</v>
      </c>
      <c r="T240" s="2">
        <f t="shared" si="19"/>
        <v>3296100</v>
      </c>
      <c r="U240" s="2">
        <f t="shared" si="19"/>
        <v>3611200</v>
      </c>
      <c r="V240" s="2">
        <f t="shared" si="19"/>
        <v>2554600</v>
      </c>
      <c r="W240" s="2">
        <f t="shared" si="19"/>
        <v>2701500</v>
      </c>
      <c r="X240" s="2">
        <f t="shared" si="19"/>
        <v>4653700</v>
      </c>
      <c r="Y240" s="2" cm="1">
        <f t="array" ref="Y240">_xlfn.XLOOKUP(Y$1&amp;$R240,$C$3:$C$1662&amp;$D$3:$D$1662,$E$3:$E$1662,0,0,1)</f>
        <v>2800</v>
      </c>
      <c r="Z240" s="2" cm="1">
        <f t="array" ref="Z240">_xlfn.XLOOKUP(Z$1&amp;$R240,$C$3:$C$1662&amp;$D$3:$D$1662,$E$3:$E$1662,0,0,1)</f>
        <v>6700</v>
      </c>
      <c r="AA240" s="2" cm="1">
        <f t="array" ref="AA240">_xlfn.XLOOKUP(AA$1&amp;$R240,$C$3:$C$1662&amp;$D$3:$D$1662,$E$3:$E$1662,0,0,1)</f>
        <v>6900</v>
      </c>
      <c r="AB240" s="2" cm="1">
        <f t="array" ref="AB240">_xlfn.XLOOKUP(AB$1&amp;$R240,$C$3:$C$1662&amp;$D$3:$D$1662,$E$3:$E$1662,0,0,1)</f>
        <v>5000</v>
      </c>
      <c r="AC240" s="2" cm="1">
        <f t="array" ref="AC240">_xlfn.XLOOKUP(AC$1&amp;$R240,$C$3:$C$1662&amp;$D$3:$D$1662,$E$3:$E$1662,0,0,1)</f>
        <v>5900</v>
      </c>
    </row>
    <row r="241" spans="3:29" x14ac:dyDescent="0.4">
      <c r="C241" t="s">
        <v>758</v>
      </c>
      <c r="D241" t="s">
        <v>449</v>
      </c>
      <c r="E241">
        <v>5900</v>
      </c>
      <c r="R241" t="s">
        <v>306</v>
      </c>
      <c r="S241" s="2">
        <f t="shared" si="16"/>
        <v>3367460</v>
      </c>
      <c r="T241" s="2">
        <f t="shared" si="19"/>
        <v>3299700</v>
      </c>
      <c r="U241" s="2">
        <f t="shared" si="19"/>
        <v>3613400</v>
      </c>
      <c r="V241" s="2">
        <f t="shared" si="19"/>
        <v>2560000</v>
      </c>
      <c r="W241" s="2">
        <f t="shared" si="19"/>
        <v>2708200</v>
      </c>
      <c r="X241" s="2">
        <f t="shared" si="19"/>
        <v>4656000</v>
      </c>
      <c r="Y241" s="2" cm="1">
        <f t="array" ref="Y241">_xlfn.XLOOKUP(Y$1&amp;$R241,$C$3:$C$1662&amp;$D$3:$D$1662,$E$3:$E$1662,0,0,1)</f>
        <v>3600</v>
      </c>
      <c r="Z241" s="2" cm="1">
        <f t="array" ref="Z241">_xlfn.XLOOKUP(Z$1&amp;$R241,$C$3:$C$1662&amp;$D$3:$D$1662,$E$3:$E$1662,0,0,1)</f>
        <v>2200</v>
      </c>
      <c r="AA241" s="2" cm="1">
        <f t="array" ref="AA241">_xlfn.XLOOKUP(AA$1&amp;$R241,$C$3:$C$1662&amp;$D$3:$D$1662,$E$3:$E$1662,0,0,1)</f>
        <v>5400</v>
      </c>
      <c r="AB241" s="2" cm="1">
        <f t="array" ref="AB241">_xlfn.XLOOKUP(AB$1&amp;$R241,$C$3:$C$1662&amp;$D$3:$D$1662,$E$3:$E$1662,0,0,1)</f>
        <v>6700</v>
      </c>
      <c r="AC241" s="2" cm="1">
        <f t="array" ref="AC241">_xlfn.XLOOKUP(AC$1&amp;$R241,$C$3:$C$1662&amp;$D$3:$D$1662,$E$3:$E$1662,0,0,1)</f>
        <v>2300</v>
      </c>
    </row>
    <row r="242" spans="3:29" x14ac:dyDescent="0.4">
      <c r="C242" t="s">
        <v>758</v>
      </c>
      <c r="D242" t="s">
        <v>450</v>
      </c>
      <c r="E242">
        <v>2300</v>
      </c>
      <c r="R242" t="s">
        <v>59</v>
      </c>
      <c r="S242" s="2">
        <f t="shared" si="16"/>
        <v>3371940</v>
      </c>
      <c r="T242" s="2">
        <f t="shared" si="19"/>
        <v>3301400</v>
      </c>
      <c r="U242" s="2">
        <f t="shared" si="19"/>
        <v>3616100</v>
      </c>
      <c r="V242" s="2">
        <f t="shared" si="19"/>
        <v>2565400</v>
      </c>
      <c r="W242" s="2">
        <f t="shared" si="19"/>
        <v>2710100</v>
      </c>
      <c r="X242" s="2">
        <f t="shared" si="19"/>
        <v>4666700</v>
      </c>
      <c r="Y242" s="2" cm="1">
        <f t="array" ref="Y242">_xlfn.XLOOKUP(Y$1&amp;$R242,$C$3:$C$1662&amp;$D$3:$D$1662,$E$3:$E$1662,0,0,1)</f>
        <v>1700</v>
      </c>
      <c r="Z242" s="2" cm="1">
        <f t="array" ref="Z242">_xlfn.XLOOKUP(Z$1&amp;$R242,$C$3:$C$1662&amp;$D$3:$D$1662,$E$3:$E$1662,0,0,1)</f>
        <v>2700</v>
      </c>
      <c r="AA242" s="2" cm="1">
        <f t="array" ref="AA242">_xlfn.XLOOKUP(AA$1&amp;$R242,$C$3:$C$1662&amp;$D$3:$D$1662,$E$3:$E$1662,0,0,1)</f>
        <v>5400</v>
      </c>
      <c r="AB242" s="2" cm="1">
        <f t="array" ref="AB242">_xlfn.XLOOKUP(AB$1&amp;$R242,$C$3:$C$1662&amp;$D$3:$D$1662,$E$3:$E$1662,0,0,1)</f>
        <v>1900</v>
      </c>
      <c r="AC242" s="2" cm="1">
        <f t="array" ref="AC242">_xlfn.XLOOKUP(AC$1&amp;$R242,$C$3:$C$1662&amp;$D$3:$D$1662,$E$3:$E$1662,0,0,1)</f>
        <v>10700</v>
      </c>
    </row>
    <row r="243" spans="3:29" x14ac:dyDescent="0.4">
      <c r="C243" t="s">
        <v>758</v>
      </c>
      <c r="D243" t="s">
        <v>451</v>
      </c>
      <c r="E243">
        <v>10700</v>
      </c>
      <c r="R243" t="s">
        <v>142</v>
      </c>
      <c r="S243" s="2">
        <f t="shared" si="16"/>
        <v>3384380</v>
      </c>
      <c r="T243" s="2">
        <f t="shared" si="19"/>
        <v>3308600</v>
      </c>
      <c r="U243" s="2">
        <f t="shared" si="19"/>
        <v>3633800</v>
      </c>
      <c r="V243" s="2">
        <f t="shared" si="19"/>
        <v>2579600</v>
      </c>
      <c r="W243" s="2">
        <f t="shared" si="19"/>
        <v>2714700</v>
      </c>
      <c r="X243" s="2">
        <f t="shared" si="19"/>
        <v>4685200</v>
      </c>
      <c r="Y243" s="2" cm="1">
        <f t="array" ref="Y243">_xlfn.XLOOKUP(Y$1&amp;$R243,$C$3:$C$1662&amp;$D$3:$D$1662,$E$3:$E$1662,0,0,1)</f>
        <v>7200</v>
      </c>
      <c r="Z243" s="2" cm="1">
        <f t="array" ref="Z243">_xlfn.XLOOKUP(Z$1&amp;$R243,$C$3:$C$1662&amp;$D$3:$D$1662,$E$3:$E$1662,0,0,1)</f>
        <v>17700</v>
      </c>
      <c r="AA243" s="2" cm="1">
        <f t="array" ref="AA243">_xlfn.XLOOKUP(AA$1&amp;$R243,$C$3:$C$1662&amp;$D$3:$D$1662,$E$3:$E$1662,0,0,1)</f>
        <v>14200</v>
      </c>
      <c r="AB243" s="2" cm="1">
        <f t="array" ref="AB243">_xlfn.XLOOKUP(AB$1&amp;$R243,$C$3:$C$1662&amp;$D$3:$D$1662,$E$3:$E$1662,0,0,1)</f>
        <v>4600</v>
      </c>
      <c r="AC243" s="2" cm="1">
        <f t="array" ref="AC243">_xlfn.XLOOKUP(AC$1&amp;$R243,$C$3:$C$1662&amp;$D$3:$D$1662,$E$3:$E$1662,0,0,1)</f>
        <v>18500</v>
      </c>
    </row>
    <row r="244" spans="3:29" x14ac:dyDescent="0.4">
      <c r="C244" t="s">
        <v>758</v>
      </c>
      <c r="D244" t="s">
        <v>452</v>
      </c>
      <c r="E244">
        <v>18500</v>
      </c>
      <c r="R244" t="s">
        <v>282</v>
      </c>
      <c r="S244" s="2">
        <f t="shared" si="16"/>
        <v>3390180</v>
      </c>
      <c r="T244" s="2">
        <f t="shared" ref="T244:X259" si="20">T243+Y244</f>
        <v>3314700</v>
      </c>
      <c r="U244" s="2">
        <f t="shared" si="20"/>
        <v>3636500</v>
      </c>
      <c r="V244" s="2">
        <f t="shared" si="20"/>
        <v>2586300</v>
      </c>
      <c r="W244" s="2">
        <f t="shared" si="20"/>
        <v>2721600</v>
      </c>
      <c r="X244" s="2">
        <f t="shared" si="20"/>
        <v>4691800</v>
      </c>
      <c r="Y244" s="2" cm="1">
        <f t="array" ref="Y244">_xlfn.XLOOKUP(Y$1&amp;$R244,$C$3:$C$1662&amp;$D$3:$D$1662,$E$3:$E$1662,0,0,1)</f>
        <v>6100</v>
      </c>
      <c r="Z244" s="2" cm="1">
        <f t="array" ref="Z244">_xlfn.XLOOKUP(Z$1&amp;$R244,$C$3:$C$1662&amp;$D$3:$D$1662,$E$3:$E$1662,0,0,1)</f>
        <v>2700</v>
      </c>
      <c r="AA244" s="2" cm="1">
        <f t="array" ref="AA244">_xlfn.XLOOKUP(AA$1&amp;$R244,$C$3:$C$1662&amp;$D$3:$D$1662,$E$3:$E$1662,0,0,1)</f>
        <v>6700</v>
      </c>
      <c r="AB244" s="2" cm="1">
        <f t="array" ref="AB244">_xlfn.XLOOKUP(AB$1&amp;$R244,$C$3:$C$1662&amp;$D$3:$D$1662,$E$3:$E$1662,0,0,1)</f>
        <v>6900</v>
      </c>
      <c r="AC244" s="2" cm="1">
        <f t="array" ref="AC244">_xlfn.XLOOKUP(AC$1&amp;$R244,$C$3:$C$1662&amp;$D$3:$D$1662,$E$3:$E$1662,0,0,1)</f>
        <v>6600</v>
      </c>
    </row>
    <row r="245" spans="3:29" x14ac:dyDescent="0.4">
      <c r="C245" t="s">
        <v>758</v>
      </c>
      <c r="D245" t="s">
        <v>453</v>
      </c>
      <c r="E245">
        <v>6600</v>
      </c>
      <c r="R245" t="s">
        <v>228</v>
      </c>
      <c r="S245" s="2">
        <f t="shared" si="16"/>
        <v>3400780</v>
      </c>
      <c r="T245" s="2">
        <f t="shared" si="20"/>
        <v>3345500</v>
      </c>
      <c r="U245" s="2">
        <f t="shared" si="20"/>
        <v>3638200</v>
      </c>
      <c r="V245" s="2">
        <f t="shared" si="20"/>
        <v>2589000</v>
      </c>
      <c r="W245" s="2">
        <f t="shared" si="20"/>
        <v>2733500</v>
      </c>
      <c r="X245" s="2">
        <f t="shared" si="20"/>
        <v>4697700</v>
      </c>
      <c r="Y245" s="2" cm="1">
        <f t="array" ref="Y245">_xlfn.XLOOKUP(Y$1&amp;$R245,$C$3:$C$1662&amp;$D$3:$D$1662,$E$3:$E$1662,0,0,1)</f>
        <v>30800</v>
      </c>
      <c r="Z245" s="2" cm="1">
        <f t="array" ref="Z245">_xlfn.XLOOKUP(Z$1&amp;$R245,$C$3:$C$1662&amp;$D$3:$D$1662,$E$3:$E$1662,0,0,1)</f>
        <v>1700</v>
      </c>
      <c r="AA245" s="2" cm="1">
        <f t="array" ref="AA245">_xlfn.XLOOKUP(AA$1&amp;$R245,$C$3:$C$1662&amp;$D$3:$D$1662,$E$3:$E$1662,0,0,1)</f>
        <v>2700</v>
      </c>
      <c r="AB245" s="2" cm="1">
        <f t="array" ref="AB245">_xlfn.XLOOKUP(AB$1&amp;$R245,$C$3:$C$1662&amp;$D$3:$D$1662,$E$3:$E$1662,0,0,1)</f>
        <v>11900</v>
      </c>
      <c r="AC245" s="2" cm="1">
        <f t="array" ref="AC245">_xlfn.XLOOKUP(AC$1&amp;$R245,$C$3:$C$1662&amp;$D$3:$D$1662,$E$3:$E$1662,0,0,1)</f>
        <v>5900</v>
      </c>
    </row>
    <row r="246" spans="3:29" x14ac:dyDescent="0.4">
      <c r="C246" t="s">
        <v>758</v>
      </c>
      <c r="D246" t="s">
        <v>454</v>
      </c>
      <c r="E246">
        <v>5900</v>
      </c>
      <c r="R246" t="s">
        <v>307</v>
      </c>
      <c r="S246" s="2">
        <f t="shared" si="16"/>
        <v>3411660</v>
      </c>
      <c r="T246" s="2">
        <f t="shared" si="20"/>
        <v>3353500</v>
      </c>
      <c r="U246" s="2">
        <f t="shared" si="20"/>
        <v>3654100</v>
      </c>
      <c r="V246" s="2">
        <f t="shared" si="20"/>
        <v>2594800</v>
      </c>
      <c r="W246" s="2">
        <f t="shared" si="20"/>
        <v>2737300</v>
      </c>
      <c r="X246" s="2">
        <f t="shared" si="20"/>
        <v>4718600</v>
      </c>
      <c r="Y246" s="2" cm="1">
        <f t="array" ref="Y246">_xlfn.XLOOKUP(Y$1&amp;$R246,$C$3:$C$1662&amp;$D$3:$D$1662,$E$3:$E$1662,0,0,1)</f>
        <v>8000</v>
      </c>
      <c r="Z246" s="2" cm="1">
        <f t="array" ref="Z246">_xlfn.XLOOKUP(Z$1&amp;$R246,$C$3:$C$1662&amp;$D$3:$D$1662,$E$3:$E$1662,0,0,1)</f>
        <v>15900</v>
      </c>
      <c r="AA246" s="2" cm="1">
        <f t="array" ref="AA246">_xlfn.XLOOKUP(AA$1&amp;$R246,$C$3:$C$1662&amp;$D$3:$D$1662,$E$3:$E$1662,0,0,1)</f>
        <v>5800</v>
      </c>
      <c r="AB246" s="2" cm="1">
        <f t="array" ref="AB246">_xlfn.XLOOKUP(AB$1&amp;$R246,$C$3:$C$1662&amp;$D$3:$D$1662,$E$3:$E$1662,0,0,1)</f>
        <v>3800</v>
      </c>
      <c r="AC246" s="2" cm="1">
        <f t="array" ref="AC246">_xlfn.XLOOKUP(AC$1&amp;$R246,$C$3:$C$1662&amp;$D$3:$D$1662,$E$3:$E$1662,0,0,1)</f>
        <v>20900</v>
      </c>
    </row>
    <row r="247" spans="3:29" x14ac:dyDescent="0.4">
      <c r="C247" t="s">
        <v>758</v>
      </c>
      <c r="D247" t="s">
        <v>455</v>
      </c>
      <c r="E247">
        <v>20900</v>
      </c>
      <c r="R247" t="s">
        <v>308</v>
      </c>
      <c r="S247" s="2">
        <f t="shared" si="16"/>
        <v>3416700</v>
      </c>
      <c r="T247" s="2">
        <f t="shared" si="20"/>
        <v>3357200</v>
      </c>
      <c r="U247" s="2">
        <f t="shared" si="20"/>
        <v>3662500</v>
      </c>
      <c r="V247" s="2">
        <f t="shared" si="20"/>
        <v>2597400</v>
      </c>
      <c r="W247" s="2">
        <f t="shared" si="20"/>
        <v>2741900</v>
      </c>
      <c r="X247" s="2">
        <f t="shared" si="20"/>
        <v>4724500</v>
      </c>
      <c r="Y247" s="2" cm="1">
        <f t="array" ref="Y247">_xlfn.XLOOKUP(Y$1&amp;$R247,$C$3:$C$1662&amp;$D$3:$D$1662,$E$3:$E$1662,0,0,1)</f>
        <v>3700</v>
      </c>
      <c r="Z247" s="2" cm="1">
        <f t="array" ref="Z247">_xlfn.XLOOKUP(Z$1&amp;$R247,$C$3:$C$1662&amp;$D$3:$D$1662,$E$3:$E$1662,0,0,1)</f>
        <v>8400</v>
      </c>
      <c r="AA247" s="2" cm="1">
        <f t="array" ref="AA247">_xlfn.XLOOKUP(AA$1&amp;$R247,$C$3:$C$1662&amp;$D$3:$D$1662,$E$3:$E$1662,0,0,1)</f>
        <v>2600</v>
      </c>
      <c r="AB247" s="2" cm="1">
        <f t="array" ref="AB247">_xlfn.XLOOKUP(AB$1&amp;$R247,$C$3:$C$1662&amp;$D$3:$D$1662,$E$3:$E$1662,0,0,1)</f>
        <v>4600</v>
      </c>
      <c r="AC247" s="2" cm="1">
        <f t="array" ref="AC247">_xlfn.XLOOKUP(AC$1&amp;$R247,$C$3:$C$1662&amp;$D$3:$D$1662,$E$3:$E$1662,0,0,1)</f>
        <v>5900</v>
      </c>
    </row>
    <row r="248" spans="3:29" x14ac:dyDescent="0.4">
      <c r="C248" t="s">
        <v>758</v>
      </c>
      <c r="D248" t="s">
        <v>456</v>
      </c>
      <c r="E248">
        <v>5900</v>
      </c>
      <c r="R248" t="s">
        <v>258</v>
      </c>
      <c r="S248" s="2">
        <f t="shared" si="16"/>
        <v>3424120</v>
      </c>
      <c r="T248" s="2">
        <f t="shared" si="20"/>
        <v>3360700</v>
      </c>
      <c r="U248" s="2">
        <f t="shared" si="20"/>
        <v>3665200</v>
      </c>
      <c r="V248" s="2">
        <f t="shared" si="20"/>
        <v>2612500</v>
      </c>
      <c r="W248" s="2">
        <f t="shared" si="20"/>
        <v>2752800</v>
      </c>
      <c r="X248" s="2">
        <f t="shared" si="20"/>
        <v>4729400</v>
      </c>
      <c r="Y248" s="2" cm="1">
        <f t="array" ref="Y248">_xlfn.XLOOKUP(Y$1&amp;$R248,$C$3:$C$1662&amp;$D$3:$D$1662,$E$3:$E$1662,0,0,1)</f>
        <v>3500</v>
      </c>
      <c r="Z248" s="2" cm="1">
        <f t="array" ref="Z248">_xlfn.XLOOKUP(Z$1&amp;$R248,$C$3:$C$1662&amp;$D$3:$D$1662,$E$3:$E$1662,0,0,1)</f>
        <v>2700</v>
      </c>
      <c r="AA248" s="2" cm="1">
        <f t="array" ref="AA248">_xlfn.XLOOKUP(AA$1&amp;$R248,$C$3:$C$1662&amp;$D$3:$D$1662,$E$3:$E$1662,0,0,1)</f>
        <v>15100</v>
      </c>
      <c r="AB248" s="2" cm="1">
        <f t="array" ref="AB248">_xlfn.XLOOKUP(AB$1&amp;$R248,$C$3:$C$1662&amp;$D$3:$D$1662,$E$3:$E$1662,0,0,1)</f>
        <v>10900</v>
      </c>
      <c r="AC248" s="2" cm="1">
        <f t="array" ref="AC248">_xlfn.XLOOKUP(AC$1&amp;$R248,$C$3:$C$1662&amp;$D$3:$D$1662,$E$3:$E$1662,0,0,1)</f>
        <v>4900</v>
      </c>
    </row>
    <row r="249" spans="3:29" x14ac:dyDescent="0.4">
      <c r="C249" t="s">
        <v>758</v>
      </c>
      <c r="D249" t="s">
        <v>457</v>
      </c>
      <c r="E249">
        <v>4900</v>
      </c>
      <c r="R249" t="s">
        <v>109</v>
      </c>
      <c r="S249" s="2">
        <f t="shared" si="16"/>
        <v>3430500</v>
      </c>
      <c r="T249" s="2">
        <f t="shared" si="20"/>
        <v>3364700</v>
      </c>
      <c r="U249" s="2">
        <f t="shared" si="20"/>
        <v>3673300</v>
      </c>
      <c r="V249" s="2">
        <f t="shared" si="20"/>
        <v>2617200</v>
      </c>
      <c r="W249" s="2">
        <f t="shared" si="20"/>
        <v>2757900</v>
      </c>
      <c r="X249" s="2">
        <f t="shared" si="20"/>
        <v>4739400</v>
      </c>
      <c r="Y249" s="2" cm="1">
        <f t="array" ref="Y249">_xlfn.XLOOKUP(Y$1&amp;$R249,$C$3:$C$1662&amp;$D$3:$D$1662,$E$3:$E$1662,0,0,1)</f>
        <v>4000</v>
      </c>
      <c r="Z249" s="2" cm="1">
        <f t="array" ref="Z249">_xlfn.XLOOKUP(Z$1&amp;$R249,$C$3:$C$1662&amp;$D$3:$D$1662,$E$3:$E$1662,0,0,1)</f>
        <v>8100</v>
      </c>
      <c r="AA249" s="2" cm="1">
        <f t="array" ref="AA249">_xlfn.XLOOKUP(AA$1&amp;$R249,$C$3:$C$1662&amp;$D$3:$D$1662,$E$3:$E$1662,0,0,1)</f>
        <v>4700</v>
      </c>
      <c r="AB249" s="2" cm="1">
        <f t="array" ref="AB249">_xlfn.XLOOKUP(AB$1&amp;$R249,$C$3:$C$1662&amp;$D$3:$D$1662,$E$3:$E$1662,0,0,1)</f>
        <v>5100</v>
      </c>
      <c r="AC249" s="2" cm="1">
        <f t="array" ref="AC249">_xlfn.XLOOKUP(AC$1&amp;$R249,$C$3:$C$1662&amp;$D$3:$D$1662,$E$3:$E$1662,0,0,1)</f>
        <v>10000</v>
      </c>
    </row>
    <row r="250" spans="3:29" x14ac:dyDescent="0.4">
      <c r="C250" t="s">
        <v>758</v>
      </c>
      <c r="D250" t="s">
        <v>458</v>
      </c>
      <c r="E250">
        <v>10000</v>
      </c>
      <c r="R250" t="s">
        <v>260</v>
      </c>
      <c r="S250" s="2">
        <f t="shared" si="16"/>
        <v>3433900</v>
      </c>
      <c r="T250" s="2">
        <f t="shared" si="20"/>
        <v>3365300</v>
      </c>
      <c r="U250" s="2">
        <f t="shared" si="20"/>
        <v>3675600</v>
      </c>
      <c r="V250" s="2">
        <f t="shared" si="20"/>
        <v>2623700</v>
      </c>
      <c r="W250" s="2">
        <f t="shared" si="20"/>
        <v>2761200</v>
      </c>
      <c r="X250" s="2">
        <f t="shared" si="20"/>
        <v>4743700</v>
      </c>
      <c r="Y250" s="2" cm="1">
        <f t="array" ref="Y250">_xlfn.XLOOKUP(Y$1&amp;$R250,$C$3:$C$1662&amp;$D$3:$D$1662,$E$3:$E$1662,0,0,1)</f>
        <v>600</v>
      </c>
      <c r="Z250" s="2" cm="1">
        <f t="array" ref="Z250">_xlfn.XLOOKUP(Z$1&amp;$R250,$C$3:$C$1662&amp;$D$3:$D$1662,$E$3:$E$1662,0,0,1)</f>
        <v>2300</v>
      </c>
      <c r="AA250" s="2" cm="1">
        <f t="array" ref="AA250">_xlfn.XLOOKUP(AA$1&amp;$R250,$C$3:$C$1662&amp;$D$3:$D$1662,$E$3:$E$1662,0,0,1)</f>
        <v>6500</v>
      </c>
      <c r="AB250" s="2" cm="1">
        <f t="array" ref="AB250">_xlfn.XLOOKUP(AB$1&amp;$R250,$C$3:$C$1662&amp;$D$3:$D$1662,$E$3:$E$1662,0,0,1)</f>
        <v>3300</v>
      </c>
      <c r="AC250" s="2" cm="1">
        <f t="array" ref="AC250">_xlfn.XLOOKUP(AC$1&amp;$R250,$C$3:$C$1662&amp;$D$3:$D$1662,$E$3:$E$1662,0,0,1)</f>
        <v>4300</v>
      </c>
    </row>
    <row r="251" spans="3:29" x14ac:dyDescent="0.4">
      <c r="C251" t="s">
        <v>758</v>
      </c>
      <c r="D251" t="s">
        <v>459</v>
      </c>
      <c r="E251">
        <v>4300</v>
      </c>
      <c r="R251" t="s">
        <v>265</v>
      </c>
      <c r="S251" s="2">
        <f t="shared" si="16"/>
        <v>3438820</v>
      </c>
      <c r="T251" s="2">
        <f t="shared" si="20"/>
        <v>3368800</v>
      </c>
      <c r="U251" s="2">
        <f t="shared" si="20"/>
        <v>3680500</v>
      </c>
      <c r="V251" s="2">
        <f t="shared" si="20"/>
        <v>2629900</v>
      </c>
      <c r="W251" s="2">
        <f t="shared" si="20"/>
        <v>2767000</v>
      </c>
      <c r="X251" s="2">
        <f t="shared" si="20"/>
        <v>4747900</v>
      </c>
      <c r="Y251" s="2" cm="1">
        <f t="array" ref="Y251">_xlfn.XLOOKUP(Y$1&amp;$R251,$C$3:$C$1662&amp;$D$3:$D$1662,$E$3:$E$1662,0,0,1)</f>
        <v>3500</v>
      </c>
      <c r="Z251" s="2" cm="1">
        <f t="array" ref="Z251">_xlfn.XLOOKUP(Z$1&amp;$R251,$C$3:$C$1662&amp;$D$3:$D$1662,$E$3:$E$1662,0,0,1)</f>
        <v>4900</v>
      </c>
      <c r="AA251" s="2" cm="1">
        <f t="array" ref="AA251">_xlfn.XLOOKUP(AA$1&amp;$R251,$C$3:$C$1662&amp;$D$3:$D$1662,$E$3:$E$1662,0,0,1)</f>
        <v>6200</v>
      </c>
      <c r="AB251" s="2" cm="1">
        <f t="array" ref="AB251">_xlfn.XLOOKUP(AB$1&amp;$R251,$C$3:$C$1662&amp;$D$3:$D$1662,$E$3:$E$1662,0,0,1)</f>
        <v>5800</v>
      </c>
      <c r="AC251" s="2" cm="1">
        <f t="array" ref="AC251">_xlfn.XLOOKUP(AC$1&amp;$R251,$C$3:$C$1662&amp;$D$3:$D$1662,$E$3:$E$1662,0,0,1)</f>
        <v>4200</v>
      </c>
    </row>
    <row r="252" spans="3:29" x14ac:dyDescent="0.4">
      <c r="C252" t="s">
        <v>758</v>
      </c>
      <c r="D252" t="s">
        <v>460</v>
      </c>
      <c r="E252">
        <v>4200</v>
      </c>
      <c r="R252" t="s">
        <v>188</v>
      </c>
      <c r="S252" s="2">
        <f t="shared" si="16"/>
        <v>3441400</v>
      </c>
      <c r="T252" s="2">
        <f t="shared" si="20"/>
        <v>3371100</v>
      </c>
      <c r="U252" s="2">
        <f t="shared" si="20"/>
        <v>3682300</v>
      </c>
      <c r="V252" s="2">
        <f t="shared" si="20"/>
        <v>2633200</v>
      </c>
      <c r="W252" s="2">
        <f t="shared" si="20"/>
        <v>2770600</v>
      </c>
      <c r="X252" s="2">
        <f t="shared" si="20"/>
        <v>4749800</v>
      </c>
      <c r="Y252" s="2" cm="1">
        <f t="array" ref="Y252">_xlfn.XLOOKUP(Y$1&amp;$R252,$C$3:$C$1662&amp;$D$3:$D$1662,$E$3:$E$1662,0,0,1)</f>
        <v>2300</v>
      </c>
      <c r="Z252" s="2" cm="1">
        <f t="array" ref="Z252">_xlfn.XLOOKUP(Z$1&amp;$R252,$C$3:$C$1662&amp;$D$3:$D$1662,$E$3:$E$1662,0,0,1)</f>
        <v>1800</v>
      </c>
      <c r="AA252" s="2" cm="1">
        <f t="array" ref="AA252">_xlfn.XLOOKUP(AA$1&amp;$R252,$C$3:$C$1662&amp;$D$3:$D$1662,$E$3:$E$1662,0,0,1)</f>
        <v>3300</v>
      </c>
      <c r="AB252" s="2" cm="1">
        <f t="array" ref="AB252">_xlfn.XLOOKUP(AB$1&amp;$R252,$C$3:$C$1662&amp;$D$3:$D$1662,$E$3:$E$1662,0,0,1)</f>
        <v>3600</v>
      </c>
      <c r="AC252" s="2" cm="1">
        <f t="array" ref="AC252">_xlfn.XLOOKUP(AC$1&amp;$R252,$C$3:$C$1662&amp;$D$3:$D$1662,$E$3:$E$1662,0,0,1)</f>
        <v>1900</v>
      </c>
    </row>
    <row r="253" spans="3:29" x14ac:dyDescent="0.4">
      <c r="C253" t="s">
        <v>758</v>
      </c>
      <c r="D253" t="s">
        <v>461</v>
      </c>
      <c r="E253">
        <v>1900</v>
      </c>
      <c r="R253" t="s">
        <v>75</v>
      </c>
      <c r="S253" s="2">
        <f t="shared" si="16"/>
        <v>3448260</v>
      </c>
      <c r="T253" s="2">
        <f t="shared" si="20"/>
        <v>3379600</v>
      </c>
      <c r="U253" s="2">
        <f t="shared" si="20"/>
        <v>3688000</v>
      </c>
      <c r="V253" s="2">
        <f t="shared" si="20"/>
        <v>2638200</v>
      </c>
      <c r="W253" s="2">
        <f t="shared" si="20"/>
        <v>2772600</v>
      </c>
      <c r="X253" s="2">
        <f t="shared" si="20"/>
        <v>4762900</v>
      </c>
      <c r="Y253" s="2" cm="1">
        <f t="array" ref="Y253">_xlfn.XLOOKUP(Y$1&amp;$R253,$C$3:$C$1662&amp;$D$3:$D$1662,$E$3:$E$1662,0,0,1)</f>
        <v>8500</v>
      </c>
      <c r="Z253" s="2" cm="1">
        <f t="array" ref="Z253">_xlfn.XLOOKUP(Z$1&amp;$R253,$C$3:$C$1662&amp;$D$3:$D$1662,$E$3:$E$1662,0,0,1)</f>
        <v>5700</v>
      </c>
      <c r="AA253" s="2" cm="1">
        <f t="array" ref="AA253">_xlfn.XLOOKUP(AA$1&amp;$R253,$C$3:$C$1662&amp;$D$3:$D$1662,$E$3:$E$1662,0,0,1)</f>
        <v>5000</v>
      </c>
      <c r="AB253" s="2" cm="1">
        <f t="array" ref="AB253">_xlfn.XLOOKUP(AB$1&amp;$R253,$C$3:$C$1662&amp;$D$3:$D$1662,$E$3:$E$1662,0,0,1)</f>
        <v>2000</v>
      </c>
      <c r="AC253" s="2" cm="1">
        <f t="array" ref="AC253">_xlfn.XLOOKUP(AC$1&amp;$R253,$C$3:$C$1662&amp;$D$3:$D$1662,$E$3:$E$1662,0,0,1)</f>
        <v>13100</v>
      </c>
    </row>
    <row r="254" spans="3:29" x14ac:dyDescent="0.4">
      <c r="C254" t="s">
        <v>758</v>
      </c>
      <c r="D254" t="s">
        <v>462</v>
      </c>
      <c r="E254">
        <v>13100</v>
      </c>
      <c r="R254" t="s">
        <v>191</v>
      </c>
      <c r="S254" s="2">
        <f t="shared" si="16"/>
        <v>3454520</v>
      </c>
      <c r="T254" s="2">
        <f t="shared" si="20"/>
        <v>3391400</v>
      </c>
      <c r="U254" s="2">
        <f t="shared" si="20"/>
        <v>3688900</v>
      </c>
      <c r="V254" s="2">
        <f t="shared" si="20"/>
        <v>2642500</v>
      </c>
      <c r="W254" s="2">
        <f t="shared" si="20"/>
        <v>2776100</v>
      </c>
      <c r="X254" s="2">
        <f t="shared" si="20"/>
        <v>4773700</v>
      </c>
      <c r="Y254" s="2" cm="1">
        <f t="array" ref="Y254">_xlfn.XLOOKUP(Y$1&amp;$R254,$C$3:$C$1662&amp;$D$3:$D$1662,$E$3:$E$1662,0,0,1)</f>
        <v>11800</v>
      </c>
      <c r="Z254" s="2" cm="1">
        <f t="array" ref="Z254">_xlfn.XLOOKUP(Z$1&amp;$R254,$C$3:$C$1662&amp;$D$3:$D$1662,$E$3:$E$1662,0,0,1)</f>
        <v>900</v>
      </c>
      <c r="AA254" s="2" cm="1">
        <f t="array" ref="AA254">_xlfn.XLOOKUP(AA$1&amp;$R254,$C$3:$C$1662&amp;$D$3:$D$1662,$E$3:$E$1662,0,0,1)</f>
        <v>4300</v>
      </c>
      <c r="AB254" s="2" cm="1">
        <f t="array" ref="AB254">_xlfn.XLOOKUP(AB$1&amp;$R254,$C$3:$C$1662&amp;$D$3:$D$1662,$E$3:$E$1662,0,0,1)</f>
        <v>3500</v>
      </c>
      <c r="AC254" s="2" cm="1">
        <f t="array" ref="AC254">_xlfn.XLOOKUP(AC$1&amp;$R254,$C$3:$C$1662&amp;$D$3:$D$1662,$E$3:$E$1662,0,0,1)</f>
        <v>10800</v>
      </c>
    </row>
    <row r="255" spans="3:29" x14ac:dyDescent="0.4">
      <c r="C255" t="s">
        <v>758</v>
      </c>
      <c r="D255" t="s">
        <v>463</v>
      </c>
      <c r="E255">
        <v>10800</v>
      </c>
      <c r="R255" t="s">
        <v>256</v>
      </c>
      <c r="S255" s="2">
        <f t="shared" si="16"/>
        <v>3466240</v>
      </c>
      <c r="T255" s="2">
        <f t="shared" si="20"/>
        <v>3394100</v>
      </c>
      <c r="U255" s="2">
        <f t="shared" si="20"/>
        <v>3706000</v>
      </c>
      <c r="V255" s="2">
        <f t="shared" si="20"/>
        <v>2670600</v>
      </c>
      <c r="W255" s="2">
        <f t="shared" si="20"/>
        <v>2782800</v>
      </c>
      <c r="X255" s="2">
        <f t="shared" si="20"/>
        <v>4777700</v>
      </c>
      <c r="Y255" s="2" cm="1">
        <f t="array" ref="Y255">_xlfn.XLOOKUP(Y$1&amp;$R255,$C$3:$C$1662&amp;$D$3:$D$1662,$E$3:$E$1662,0,0,1)</f>
        <v>2700</v>
      </c>
      <c r="Z255" s="2" cm="1">
        <f t="array" ref="Z255">_xlfn.XLOOKUP(Z$1&amp;$R255,$C$3:$C$1662&amp;$D$3:$D$1662,$E$3:$E$1662,0,0,1)</f>
        <v>17100</v>
      </c>
      <c r="AA255" s="2" cm="1">
        <f t="array" ref="AA255">_xlfn.XLOOKUP(AA$1&amp;$R255,$C$3:$C$1662&amp;$D$3:$D$1662,$E$3:$E$1662,0,0,1)</f>
        <v>28100</v>
      </c>
      <c r="AB255" s="2" cm="1">
        <f t="array" ref="AB255">_xlfn.XLOOKUP(AB$1&amp;$R255,$C$3:$C$1662&amp;$D$3:$D$1662,$E$3:$E$1662,0,0,1)</f>
        <v>6700</v>
      </c>
      <c r="AC255" s="2" cm="1">
        <f t="array" ref="AC255">_xlfn.XLOOKUP(AC$1&amp;$R255,$C$3:$C$1662&amp;$D$3:$D$1662,$E$3:$E$1662,0,0,1)</f>
        <v>4000</v>
      </c>
    </row>
    <row r="256" spans="3:29" x14ac:dyDescent="0.4">
      <c r="C256" t="s">
        <v>758</v>
      </c>
      <c r="D256" t="s">
        <v>464</v>
      </c>
      <c r="E256">
        <v>4000</v>
      </c>
      <c r="R256" t="s">
        <v>276</v>
      </c>
      <c r="S256" s="2">
        <f t="shared" si="16"/>
        <v>3471440</v>
      </c>
      <c r="T256" s="2">
        <f t="shared" si="20"/>
        <v>3397400</v>
      </c>
      <c r="U256" s="2">
        <f t="shared" si="20"/>
        <v>3709700</v>
      </c>
      <c r="V256" s="2">
        <f t="shared" si="20"/>
        <v>2674700</v>
      </c>
      <c r="W256" s="2">
        <f t="shared" si="20"/>
        <v>2790500</v>
      </c>
      <c r="X256" s="2">
        <f t="shared" si="20"/>
        <v>4784900</v>
      </c>
      <c r="Y256" s="2" cm="1">
        <f t="array" ref="Y256">_xlfn.XLOOKUP(Y$1&amp;$R256,$C$3:$C$1662&amp;$D$3:$D$1662,$E$3:$E$1662,0,0,1)</f>
        <v>3300</v>
      </c>
      <c r="Z256" s="2" cm="1">
        <f t="array" ref="Z256">_xlfn.XLOOKUP(Z$1&amp;$R256,$C$3:$C$1662&amp;$D$3:$D$1662,$E$3:$E$1662,0,0,1)</f>
        <v>3700</v>
      </c>
      <c r="AA256" s="2" cm="1">
        <f t="array" ref="AA256">_xlfn.XLOOKUP(AA$1&amp;$R256,$C$3:$C$1662&amp;$D$3:$D$1662,$E$3:$E$1662,0,0,1)</f>
        <v>4100</v>
      </c>
      <c r="AB256" s="2" cm="1">
        <f t="array" ref="AB256">_xlfn.XLOOKUP(AB$1&amp;$R256,$C$3:$C$1662&amp;$D$3:$D$1662,$E$3:$E$1662,0,0,1)</f>
        <v>7700</v>
      </c>
      <c r="AC256" s="2" cm="1">
        <f t="array" ref="AC256">_xlfn.XLOOKUP(AC$1&amp;$R256,$C$3:$C$1662&amp;$D$3:$D$1662,$E$3:$E$1662,0,0,1)</f>
        <v>7200</v>
      </c>
    </row>
    <row r="257" spans="3:29" x14ac:dyDescent="0.4">
      <c r="C257" t="s">
        <v>758</v>
      </c>
      <c r="D257" t="s">
        <v>465</v>
      </c>
      <c r="E257">
        <v>7200</v>
      </c>
      <c r="R257" t="s">
        <v>275</v>
      </c>
      <c r="S257" s="2">
        <f t="shared" si="16"/>
        <v>3476600</v>
      </c>
      <c r="T257" s="2">
        <f t="shared" si="20"/>
        <v>3401600</v>
      </c>
      <c r="U257" s="2">
        <f t="shared" si="20"/>
        <v>3712400</v>
      </c>
      <c r="V257" s="2">
        <f t="shared" si="20"/>
        <v>2678300</v>
      </c>
      <c r="W257" s="2">
        <f t="shared" si="20"/>
        <v>2802400</v>
      </c>
      <c r="X257" s="2">
        <f t="shared" si="20"/>
        <v>4788300</v>
      </c>
      <c r="Y257" s="2" cm="1">
        <f t="array" ref="Y257">_xlfn.XLOOKUP(Y$1&amp;$R257,$C$3:$C$1662&amp;$D$3:$D$1662,$E$3:$E$1662,0,0,1)</f>
        <v>4200</v>
      </c>
      <c r="Z257" s="2" cm="1">
        <f t="array" ref="Z257">_xlfn.XLOOKUP(Z$1&amp;$R257,$C$3:$C$1662&amp;$D$3:$D$1662,$E$3:$E$1662,0,0,1)</f>
        <v>2700</v>
      </c>
      <c r="AA257" s="2" cm="1">
        <f t="array" ref="AA257">_xlfn.XLOOKUP(AA$1&amp;$R257,$C$3:$C$1662&amp;$D$3:$D$1662,$E$3:$E$1662,0,0,1)</f>
        <v>3600</v>
      </c>
      <c r="AB257" s="2" cm="1">
        <f t="array" ref="AB257">_xlfn.XLOOKUP(AB$1&amp;$R257,$C$3:$C$1662&amp;$D$3:$D$1662,$E$3:$E$1662,0,0,1)</f>
        <v>11900</v>
      </c>
      <c r="AC257" s="2" cm="1">
        <f t="array" ref="AC257">_xlfn.XLOOKUP(AC$1&amp;$R257,$C$3:$C$1662&amp;$D$3:$D$1662,$E$3:$E$1662,0,0,1)</f>
        <v>3400</v>
      </c>
    </row>
    <row r="258" spans="3:29" x14ac:dyDescent="0.4">
      <c r="C258" t="s">
        <v>758</v>
      </c>
      <c r="D258" t="s">
        <v>466</v>
      </c>
      <c r="E258">
        <v>3400</v>
      </c>
      <c r="R258" t="s">
        <v>205</v>
      </c>
      <c r="S258" s="2">
        <f t="shared" si="16"/>
        <v>3483600</v>
      </c>
      <c r="T258" s="2">
        <f t="shared" si="20"/>
        <v>3411000</v>
      </c>
      <c r="U258" s="2">
        <f t="shared" si="20"/>
        <v>3719500</v>
      </c>
      <c r="V258" s="2">
        <f t="shared" si="20"/>
        <v>2680900</v>
      </c>
      <c r="W258" s="2">
        <f t="shared" si="20"/>
        <v>2805300</v>
      </c>
      <c r="X258" s="2">
        <f t="shared" si="20"/>
        <v>4801300</v>
      </c>
      <c r="Y258" s="2" cm="1">
        <f t="array" ref="Y258">_xlfn.XLOOKUP(Y$1&amp;$R258,$C$3:$C$1662&amp;$D$3:$D$1662,$E$3:$E$1662,0,0,1)</f>
        <v>9400</v>
      </c>
      <c r="Z258" s="2" cm="1">
        <f t="array" ref="Z258">_xlfn.XLOOKUP(Z$1&amp;$R258,$C$3:$C$1662&amp;$D$3:$D$1662,$E$3:$E$1662,0,0,1)</f>
        <v>7100</v>
      </c>
      <c r="AA258" s="2" cm="1">
        <f t="array" ref="AA258">_xlfn.XLOOKUP(AA$1&amp;$R258,$C$3:$C$1662&amp;$D$3:$D$1662,$E$3:$E$1662,0,0,1)</f>
        <v>2600</v>
      </c>
      <c r="AB258" s="2" cm="1">
        <f t="array" ref="AB258">_xlfn.XLOOKUP(AB$1&amp;$R258,$C$3:$C$1662&amp;$D$3:$D$1662,$E$3:$E$1662,0,0,1)</f>
        <v>2900</v>
      </c>
      <c r="AC258" s="2" cm="1">
        <f t="array" ref="AC258">_xlfn.XLOOKUP(AC$1&amp;$R258,$C$3:$C$1662&amp;$D$3:$D$1662,$E$3:$E$1662,0,0,1)</f>
        <v>13000</v>
      </c>
    </row>
    <row r="259" spans="3:29" x14ac:dyDescent="0.4">
      <c r="C259" t="s">
        <v>758</v>
      </c>
      <c r="D259" t="s">
        <v>467</v>
      </c>
      <c r="E259">
        <v>13000</v>
      </c>
      <c r="R259" t="s">
        <v>40</v>
      </c>
      <c r="S259" s="2">
        <f t="shared" ref="S259:S322" si="21">IFERROR(AVERAGEIFS(T259:X259,T259:X259,"&gt;0"),0)</f>
        <v>3498480</v>
      </c>
      <c r="T259" s="2">
        <f t="shared" si="20"/>
        <v>3415000</v>
      </c>
      <c r="U259" s="2">
        <f t="shared" si="20"/>
        <v>3771300</v>
      </c>
      <c r="V259" s="2">
        <f t="shared" si="20"/>
        <v>2686100</v>
      </c>
      <c r="W259" s="2">
        <f t="shared" si="20"/>
        <v>2809800</v>
      </c>
      <c r="X259" s="2">
        <f t="shared" si="20"/>
        <v>4810200</v>
      </c>
      <c r="Y259" s="2" cm="1">
        <f t="array" ref="Y259">_xlfn.XLOOKUP(Y$1&amp;$R259,$C$3:$C$1662&amp;$D$3:$D$1662,$E$3:$E$1662,0,0,1)</f>
        <v>4000</v>
      </c>
      <c r="Z259" s="2" cm="1">
        <f t="array" ref="Z259">_xlfn.XLOOKUP(Z$1&amp;$R259,$C$3:$C$1662&amp;$D$3:$D$1662,$E$3:$E$1662,0,0,1)</f>
        <v>51800</v>
      </c>
      <c r="AA259" s="2" cm="1">
        <f t="array" ref="AA259">_xlfn.XLOOKUP(AA$1&amp;$R259,$C$3:$C$1662&amp;$D$3:$D$1662,$E$3:$E$1662,0,0,1)</f>
        <v>5200</v>
      </c>
      <c r="AB259" s="2" cm="1">
        <f t="array" ref="AB259">_xlfn.XLOOKUP(AB$1&amp;$R259,$C$3:$C$1662&amp;$D$3:$D$1662,$E$3:$E$1662,0,0,1)</f>
        <v>4500</v>
      </c>
      <c r="AC259" s="2" cm="1">
        <f t="array" ref="AC259">_xlfn.XLOOKUP(AC$1&amp;$R259,$C$3:$C$1662&amp;$D$3:$D$1662,$E$3:$E$1662,0,0,1)</f>
        <v>8900</v>
      </c>
    </row>
    <row r="260" spans="3:29" x14ac:dyDescent="0.4">
      <c r="C260" t="s">
        <v>758</v>
      </c>
      <c r="D260" t="s">
        <v>468</v>
      </c>
      <c r="E260">
        <v>8900</v>
      </c>
      <c r="R260" t="s">
        <v>231</v>
      </c>
      <c r="S260" s="2">
        <f t="shared" si="21"/>
        <v>3508080</v>
      </c>
      <c r="T260" s="2">
        <f t="shared" ref="T260:X275" si="22">T259+Y260</f>
        <v>3417600</v>
      </c>
      <c r="U260" s="2">
        <f t="shared" si="22"/>
        <v>3783000</v>
      </c>
      <c r="V260" s="2">
        <f t="shared" si="22"/>
        <v>2694800</v>
      </c>
      <c r="W260" s="2">
        <f t="shared" si="22"/>
        <v>2824800</v>
      </c>
      <c r="X260" s="2">
        <f t="shared" si="22"/>
        <v>4820200</v>
      </c>
      <c r="Y260" s="2" cm="1">
        <f t="array" ref="Y260">_xlfn.XLOOKUP(Y$1&amp;$R260,$C$3:$C$1662&amp;$D$3:$D$1662,$E$3:$E$1662,0,0,1)</f>
        <v>2600</v>
      </c>
      <c r="Z260" s="2" cm="1">
        <f t="array" ref="Z260">_xlfn.XLOOKUP(Z$1&amp;$R260,$C$3:$C$1662&amp;$D$3:$D$1662,$E$3:$E$1662,0,0,1)</f>
        <v>11700</v>
      </c>
      <c r="AA260" s="2" cm="1">
        <f t="array" ref="AA260">_xlfn.XLOOKUP(AA$1&amp;$R260,$C$3:$C$1662&amp;$D$3:$D$1662,$E$3:$E$1662,0,0,1)</f>
        <v>8700</v>
      </c>
      <c r="AB260" s="2" cm="1">
        <f t="array" ref="AB260">_xlfn.XLOOKUP(AB$1&amp;$R260,$C$3:$C$1662&amp;$D$3:$D$1662,$E$3:$E$1662,0,0,1)</f>
        <v>15000</v>
      </c>
      <c r="AC260" s="2" cm="1">
        <f t="array" ref="AC260">_xlfn.XLOOKUP(AC$1&amp;$R260,$C$3:$C$1662&amp;$D$3:$D$1662,$E$3:$E$1662,0,0,1)</f>
        <v>10000</v>
      </c>
    </row>
    <row r="261" spans="3:29" x14ac:dyDescent="0.4">
      <c r="C261" t="s">
        <v>758</v>
      </c>
      <c r="D261" t="s">
        <v>469</v>
      </c>
      <c r="E261">
        <v>10000</v>
      </c>
      <c r="R261" t="s">
        <v>244</v>
      </c>
      <c r="S261" s="2">
        <f t="shared" si="21"/>
        <v>3513700</v>
      </c>
      <c r="T261" s="2">
        <f t="shared" si="22"/>
        <v>3423800</v>
      </c>
      <c r="U261" s="2">
        <f t="shared" si="22"/>
        <v>3789300</v>
      </c>
      <c r="V261" s="2">
        <f t="shared" si="22"/>
        <v>2697800</v>
      </c>
      <c r="W261" s="2">
        <f t="shared" si="22"/>
        <v>2831100</v>
      </c>
      <c r="X261" s="2">
        <f t="shared" si="22"/>
        <v>4826500</v>
      </c>
      <c r="Y261" s="2" cm="1">
        <f t="array" ref="Y261">_xlfn.XLOOKUP(Y$1&amp;$R261,$C$3:$C$1662&amp;$D$3:$D$1662,$E$3:$E$1662,0,0,1)</f>
        <v>6200</v>
      </c>
      <c r="Z261" s="2" cm="1">
        <f t="array" ref="Z261">_xlfn.XLOOKUP(Z$1&amp;$R261,$C$3:$C$1662&amp;$D$3:$D$1662,$E$3:$E$1662,0,0,1)</f>
        <v>6300</v>
      </c>
      <c r="AA261" s="2" cm="1">
        <f t="array" ref="AA261">_xlfn.XLOOKUP(AA$1&amp;$R261,$C$3:$C$1662&amp;$D$3:$D$1662,$E$3:$E$1662,0,0,1)</f>
        <v>3000</v>
      </c>
      <c r="AB261" s="2" cm="1">
        <f t="array" ref="AB261">_xlfn.XLOOKUP(AB$1&amp;$R261,$C$3:$C$1662&amp;$D$3:$D$1662,$E$3:$E$1662,0,0,1)</f>
        <v>6300</v>
      </c>
      <c r="AC261" s="2" cm="1">
        <f t="array" ref="AC261">_xlfn.XLOOKUP(AC$1&amp;$R261,$C$3:$C$1662&amp;$D$3:$D$1662,$E$3:$E$1662,0,0,1)</f>
        <v>6300</v>
      </c>
    </row>
    <row r="262" spans="3:29" x14ac:dyDescent="0.4">
      <c r="C262" t="s">
        <v>758</v>
      </c>
      <c r="D262" t="s">
        <v>470</v>
      </c>
      <c r="E262">
        <v>6300</v>
      </c>
      <c r="R262" t="s">
        <v>124</v>
      </c>
      <c r="S262" s="2">
        <f t="shared" si="21"/>
        <v>3516900</v>
      </c>
      <c r="T262" s="2">
        <f t="shared" si="22"/>
        <v>3428600</v>
      </c>
      <c r="U262" s="2">
        <f t="shared" si="22"/>
        <v>3792300</v>
      </c>
      <c r="V262" s="2">
        <f t="shared" si="22"/>
        <v>2699700</v>
      </c>
      <c r="W262" s="2">
        <f t="shared" si="22"/>
        <v>2834600</v>
      </c>
      <c r="X262" s="2">
        <f t="shared" si="22"/>
        <v>4829300</v>
      </c>
      <c r="Y262" s="2" cm="1">
        <f t="array" ref="Y262">_xlfn.XLOOKUP(Y$1&amp;$R262,$C$3:$C$1662&amp;$D$3:$D$1662,$E$3:$E$1662,0,0,1)</f>
        <v>4800</v>
      </c>
      <c r="Z262" s="2" cm="1">
        <f t="array" ref="Z262">_xlfn.XLOOKUP(Z$1&amp;$R262,$C$3:$C$1662&amp;$D$3:$D$1662,$E$3:$E$1662,0,0,1)</f>
        <v>3000</v>
      </c>
      <c r="AA262" s="2" cm="1">
        <f t="array" ref="AA262">_xlfn.XLOOKUP(AA$1&amp;$R262,$C$3:$C$1662&amp;$D$3:$D$1662,$E$3:$E$1662,0,0,1)</f>
        <v>1900</v>
      </c>
      <c r="AB262" s="2" cm="1">
        <f t="array" ref="AB262">_xlfn.XLOOKUP(AB$1&amp;$R262,$C$3:$C$1662&amp;$D$3:$D$1662,$E$3:$E$1662,0,0,1)</f>
        <v>3500</v>
      </c>
      <c r="AC262" s="2" cm="1">
        <f t="array" ref="AC262">_xlfn.XLOOKUP(AC$1&amp;$R262,$C$3:$C$1662&amp;$D$3:$D$1662,$E$3:$E$1662,0,0,1)</f>
        <v>2800</v>
      </c>
    </row>
    <row r="263" spans="3:29" x14ac:dyDescent="0.4">
      <c r="C263" t="s">
        <v>758</v>
      </c>
      <c r="D263" t="s">
        <v>471</v>
      </c>
      <c r="E263">
        <v>2800</v>
      </c>
      <c r="R263" t="s">
        <v>196</v>
      </c>
      <c r="S263" s="2">
        <f t="shared" si="21"/>
        <v>3525820</v>
      </c>
      <c r="T263" s="2">
        <f t="shared" si="22"/>
        <v>3432700</v>
      </c>
      <c r="U263" s="2">
        <f t="shared" si="22"/>
        <v>3810900</v>
      </c>
      <c r="V263" s="2">
        <f t="shared" si="22"/>
        <v>2705700</v>
      </c>
      <c r="W263" s="2">
        <f t="shared" si="22"/>
        <v>2835900</v>
      </c>
      <c r="X263" s="2">
        <f t="shared" si="22"/>
        <v>4843900</v>
      </c>
      <c r="Y263" s="2" cm="1">
        <f t="array" ref="Y263">_xlfn.XLOOKUP(Y$1&amp;$R263,$C$3:$C$1662&amp;$D$3:$D$1662,$E$3:$E$1662,0,0,1)</f>
        <v>4100</v>
      </c>
      <c r="Z263" s="2" cm="1">
        <f t="array" ref="Z263">_xlfn.XLOOKUP(Z$1&amp;$R263,$C$3:$C$1662&amp;$D$3:$D$1662,$E$3:$E$1662,0,0,1)</f>
        <v>18600</v>
      </c>
      <c r="AA263" s="2" cm="1">
        <f t="array" ref="AA263">_xlfn.XLOOKUP(AA$1&amp;$R263,$C$3:$C$1662&amp;$D$3:$D$1662,$E$3:$E$1662,0,0,1)</f>
        <v>6000</v>
      </c>
      <c r="AB263" s="2" cm="1">
        <f t="array" ref="AB263">_xlfn.XLOOKUP(AB$1&amp;$R263,$C$3:$C$1662&amp;$D$3:$D$1662,$E$3:$E$1662,0,0,1)</f>
        <v>1300</v>
      </c>
      <c r="AC263" s="2" cm="1">
        <f t="array" ref="AC263">_xlfn.XLOOKUP(AC$1&amp;$R263,$C$3:$C$1662&amp;$D$3:$D$1662,$E$3:$E$1662,0,0,1)</f>
        <v>14600</v>
      </c>
    </row>
    <row r="264" spans="3:29" x14ac:dyDescent="0.4">
      <c r="C264" t="s">
        <v>758</v>
      </c>
      <c r="D264" t="s">
        <v>472</v>
      </c>
      <c r="E264">
        <v>14600</v>
      </c>
      <c r="R264" t="s">
        <v>254</v>
      </c>
      <c r="S264" s="2">
        <f t="shared" si="21"/>
        <v>3529000</v>
      </c>
      <c r="T264" s="2">
        <f t="shared" si="22"/>
        <v>3435700</v>
      </c>
      <c r="U264" s="2">
        <f t="shared" si="22"/>
        <v>3811900</v>
      </c>
      <c r="V264" s="2">
        <f t="shared" si="22"/>
        <v>2709400</v>
      </c>
      <c r="W264" s="2">
        <f t="shared" si="22"/>
        <v>2840700</v>
      </c>
      <c r="X264" s="2">
        <f t="shared" si="22"/>
        <v>4847300</v>
      </c>
      <c r="Y264" s="2" cm="1">
        <f t="array" ref="Y264">_xlfn.XLOOKUP(Y$1&amp;$R264,$C$3:$C$1662&amp;$D$3:$D$1662,$E$3:$E$1662,0,0,1)</f>
        <v>3000</v>
      </c>
      <c r="Z264" s="2" cm="1">
        <f t="array" ref="Z264">_xlfn.XLOOKUP(Z$1&amp;$R264,$C$3:$C$1662&amp;$D$3:$D$1662,$E$3:$E$1662,0,0,1)</f>
        <v>1000</v>
      </c>
      <c r="AA264" s="2" cm="1">
        <f t="array" ref="AA264">_xlfn.XLOOKUP(AA$1&amp;$R264,$C$3:$C$1662&amp;$D$3:$D$1662,$E$3:$E$1662,0,0,1)</f>
        <v>3700</v>
      </c>
      <c r="AB264" s="2" cm="1">
        <f t="array" ref="AB264">_xlfn.XLOOKUP(AB$1&amp;$R264,$C$3:$C$1662&amp;$D$3:$D$1662,$E$3:$E$1662,0,0,1)</f>
        <v>4800</v>
      </c>
      <c r="AC264" s="2" cm="1">
        <f t="array" ref="AC264">_xlfn.XLOOKUP(AC$1&amp;$R264,$C$3:$C$1662&amp;$D$3:$D$1662,$E$3:$E$1662,0,0,1)</f>
        <v>3400</v>
      </c>
    </row>
    <row r="265" spans="3:29" x14ac:dyDescent="0.4">
      <c r="C265" t="s">
        <v>758</v>
      </c>
      <c r="D265" t="s">
        <v>473</v>
      </c>
      <c r="E265">
        <v>3400</v>
      </c>
      <c r="R265" t="s">
        <v>187</v>
      </c>
      <c r="S265" s="2">
        <f t="shared" si="21"/>
        <v>3534520</v>
      </c>
      <c r="T265" s="2">
        <f t="shared" si="22"/>
        <v>3443100</v>
      </c>
      <c r="U265" s="2">
        <f t="shared" si="22"/>
        <v>3814200</v>
      </c>
      <c r="V265" s="2">
        <f t="shared" si="22"/>
        <v>2714900</v>
      </c>
      <c r="W265" s="2">
        <f t="shared" si="22"/>
        <v>2847300</v>
      </c>
      <c r="X265" s="2">
        <f t="shared" si="22"/>
        <v>4853100</v>
      </c>
      <c r="Y265" s="2" cm="1">
        <f t="array" ref="Y265">_xlfn.XLOOKUP(Y$1&amp;$R265,$C$3:$C$1662&amp;$D$3:$D$1662,$E$3:$E$1662,0,0,1)</f>
        <v>7400</v>
      </c>
      <c r="Z265" s="2" cm="1">
        <f t="array" ref="Z265">_xlfn.XLOOKUP(Z$1&amp;$R265,$C$3:$C$1662&amp;$D$3:$D$1662,$E$3:$E$1662,0,0,1)</f>
        <v>2300</v>
      </c>
      <c r="AA265" s="2" cm="1">
        <f t="array" ref="AA265">_xlfn.XLOOKUP(AA$1&amp;$R265,$C$3:$C$1662&amp;$D$3:$D$1662,$E$3:$E$1662,0,0,1)</f>
        <v>5500</v>
      </c>
      <c r="AB265" s="2" cm="1">
        <f t="array" ref="AB265">_xlfn.XLOOKUP(AB$1&amp;$R265,$C$3:$C$1662&amp;$D$3:$D$1662,$E$3:$E$1662,0,0,1)</f>
        <v>6600</v>
      </c>
      <c r="AC265" s="2" cm="1">
        <f t="array" ref="AC265">_xlfn.XLOOKUP(AC$1&amp;$R265,$C$3:$C$1662&amp;$D$3:$D$1662,$E$3:$E$1662,0,0,1)</f>
        <v>5800</v>
      </c>
    </row>
    <row r="266" spans="3:29" x14ac:dyDescent="0.4">
      <c r="C266" t="s">
        <v>758</v>
      </c>
      <c r="D266" t="s">
        <v>474</v>
      </c>
      <c r="E266">
        <v>5800</v>
      </c>
      <c r="R266" t="s">
        <v>129</v>
      </c>
      <c r="S266" s="2">
        <f t="shared" si="21"/>
        <v>3539640</v>
      </c>
      <c r="T266" s="2">
        <f t="shared" si="22"/>
        <v>3445900</v>
      </c>
      <c r="U266" s="2">
        <f t="shared" si="22"/>
        <v>3818500</v>
      </c>
      <c r="V266" s="2">
        <f t="shared" si="22"/>
        <v>2719800</v>
      </c>
      <c r="W266" s="2">
        <f t="shared" si="22"/>
        <v>2852200</v>
      </c>
      <c r="X266" s="2">
        <f t="shared" si="22"/>
        <v>4861800</v>
      </c>
      <c r="Y266" s="2" cm="1">
        <f t="array" ref="Y266">_xlfn.XLOOKUP(Y$1&amp;$R266,$C$3:$C$1662&amp;$D$3:$D$1662,$E$3:$E$1662,0,0,1)</f>
        <v>2800</v>
      </c>
      <c r="Z266" s="2" cm="1">
        <f t="array" ref="Z266">_xlfn.XLOOKUP(Z$1&amp;$R266,$C$3:$C$1662&amp;$D$3:$D$1662,$E$3:$E$1662,0,0,1)</f>
        <v>4300</v>
      </c>
      <c r="AA266" s="2" cm="1">
        <f t="array" ref="AA266">_xlfn.XLOOKUP(AA$1&amp;$R266,$C$3:$C$1662&amp;$D$3:$D$1662,$E$3:$E$1662,0,0,1)</f>
        <v>4900</v>
      </c>
      <c r="AB266" s="2" cm="1">
        <f t="array" ref="AB266">_xlfn.XLOOKUP(AB$1&amp;$R266,$C$3:$C$1662&amp;$D$3:$D$1662,$E$3:$E$1662,0,0,1)</f>
        <v>4900</v>
      </c>
      <c r="AC266" s="2" cm="1">
        <f t="array" ref="AC266">_xlfn.XLOOKUP(AC$1&amp;$R266,$C$3:$C$1662&amp;$D$3:$D$1662,$E$3:$E$1662,0,0,1)</f>
        <v>8700</v>
      </c>
    </row>
    <row r="267" spans="3:29" x14ac:dyDescent="0.4">
      <c r="C267" t="s">
        <v>758</v>
      </c>
      <c r="D267" t="s">
        <v>475</v>
      </c>
      <c r="E267">
        <v>8700</v>
      </c>
      <c r="R267" t="s">
        <v>45</v>
      </c>
      <c r="S267" s="2">
        <f t="shared" si="21"/>
        <v>3544380</v>
      </c>
      <c r="T267" s="2">
        <f t="shared" si="22"/>
        <v>3447900</v>
      </c>
      <c r="U267" s="2">
        <f t="shared" si="22"/>
        <v>3819300</v>
      </c>
      <c r="V267" s="2">
        <f t="shared" si="22"/>
        <v>2724500</v>
      </c>
      <c r="W267" s="2">
        <f t="shared" si="22"/>
        <v>2859300</v>
      </c>
      <c r="X267" s="2">
        <f t="shared" si="22"/>
        <v>4870900</v>
      </c>
      <c r="Y267" s="2" cm="1">
        <f t="array" ref="Y267">_xlfn.XLOOKUP(Y$1&amp;$R267,$C$3:$C$1662&amp;$D$3:$D$1662,$E$3:$E$1662,0,0,1)</f>
        <v>2000</v>
      </c>
      <c r="Z267" s="2" cm="1">
        <f t="array" ref="Z267">_xlfn.XLOOKUP(Z$1&amp;$R267,$C$3:$C$1662&amp;$D$3:$D$1662,$E$3:$E$1662,0,0,1)</f>
        <v>800</v>
      </c>
      <c r="AA267" s="2" cm="1">
        <f t="array" ref="AA267">_xlfn.XLOOKUP(AA$1&amp;$R267,$C$3:$C$1662&amp;$D$3:$D$1662,$E$3:$E$1662,0,0,1)</f>
        <v>4700</v>
      </c>
      <c r="AB267" s="2" cm="1">
        <f t="array" ref="AB267">_xlfn.XLOOKUP(AB$1&amp;$R267,$C$3:$C$1662&amp;$D$3:$D$1662,$E$3:$E$1662,0,0,1)</f>
        <v>7100</v>
      </c>
      <c r="AC267" s="2" cm="1">
        <f t="array" ref="AC267">_xlfn.XLOOKUP(AC$1&amp;$R267,$C$3:$C$1662&amp;$D$3:$D$1662,$E$3:$E$1662,0,0,1)</f>
        <v>9100</v>
      </c>
    </row>
    <row r="268" spans="3:29" x14ac:dyDescent="0.4">
      <c r="C268" t="s">
        <v>758</v>
      </c>
      <c r="D268" t="s">
        <v>476</v>
      </c>
      <c r="E268">
        <v>9100</v>
      </c>
      <c r="R268" t="s">
        <v>181</v>
      </c>
      <c r="S268" s="2">
        <f t="shared" si="21"/>
        <v>3554400</v>
      </c>
      <c r="T268" s="2">
        <f t="shared" si="22"/>
        <v>3456300</v>
      </c>
      <c r="U268" s="2">
        <f t="shared" si="22"/>
        <v>3836400</v>
      </c>
      <c r="V268" s="2">
        <f t="shared" si="22"/>
        <v>2730400</v>
      </c>
      <c r="W268" s="2">
        <f t="shared" si="22"/>
        <v>2864300</v>
      </c>
      <c r="X268" s="2">
        <f t="shared" si="22"/>
        <v>4884600</v>
      </c>
      <c r="Y268" s="2" cm="1">
        <f t="array" ref="Y268">_xlfn.XLOOKUP(Y$1&amp;$R268,$C$3:$C$1662&amp;$D$3:$D$1662,$E$3:$E$1662,0,0,1)</f>
        <v>8400</v>
      </c>
      <c r="Z268" s="2" cm="1">
        <f t="array" ref="Z268">_xlfn.XLOOKUP(Z$1&amp;$R268,$C$3:$C$1662&amp;$D$3:$D$1662,$E$3:$E$1662,0,0,1)</f>
        <v>17100</v>
      </c>
      <c r="AA268" s="2" cm="1">
        <f t="array" ref="AA268">_xlfn.XLOOKUP(AA$1&amp;$R268,$C$3:$C$1662&amp;$D$3:$D$1662,$E$3:$E$1662,0,0,1)</f>
        <v>5900</v>
      </c>
      <c r="AB268" s="2" cm="1">
        <f t="array" ref="AB268">_xlfn.XLOOKUP(AB$1&amp;$R268,$C$3:$C$1662&amp;$D$3:$D$1662,$E$3:$E$1662,0,0,1)</f>
        <v>5000</v>
      </c>
      <c r="AC268" s="2" cm="1">
        <f t="array" ref="AC268">_xlfn.XLOOKUP(AC$1&amp;$R268,$C$3:$C$1662&amp;$D$3:$D$1662,$E$3:$E$1662,0,0,1)</f>
        <v>13700</v>
      </c>
    </row>
    <row r="269" spans="3:29" x14ac:dyDescent="0.4">
      <c r="C269" t="s">
        <v>758</v>
      </c>
      <c r="D269" t="s">
        <v>477</v>
      </c>
      <c r="E269">
        <v>13700</v>
      </c>
      <c r="R269" t="s">
        <v>82</v>
      </c>
      <c r="S269" s="2">
        <f t="shared" si="21"/>
        <v>3559060</v>
      </c>
      <c r="T269" s="2">
        <f t="shared" si="22"/>
        <v>3460300</v>
      </c>
      <c r="U269" s="2">
        <f t="shared" si="22"/>
        <v>3841000</v>
      </c>
      <c r="V269" s="2">
        <f t="shared" si="22"/>
        <v>2735400</v>
      </c>
      <c r="W269" s="2">
        <f t="shared" si="22"/>
        <v>2868700</v>
      </c>
      <c r="X269" s="2">
        <f t="shared" si="22"/>
        <v>4889900</v>
      </c>
      <c r="Y269" s="2" cm="1">
        <f t="array" ref="Y269">_xlfn.XLOOKUP(Y$1&amp;$R269,$C$3:$C$1662&amp;$D$3:$D$1662,$E$3:$E$1662,0,0,1)</f>
        <v>4000</v>
      </c>
      <c r="Z269" s="2" cm="1">
        <f t="array" ref="Z269">_xlfn.XLOOKUP(Z$1&amp;$R269,$C$3:$C$1662&amp;$D$3:$D$1662,$E$3:$E$1662,0,0,1)</f>
        <v>4600</v>
      </c>
      <c r="AA269" s="2" cm="1">
        <f t="array" ref="AA269">_xlfn.XLOOKUP(AA$1&amp;$R269,$C$3:$C$1662&amp;$D$3:$D$1662,$E$3:$E$1662,0,0,1)</f>
        <v>5000</v>
      </c>
      <c r="AB269" s="2" cm="1">
        <f t="array" ref="AB269">_xlfn.XLOOKUP(AB$1&amp;$R269,$C$3:$C$1662&amp;$D$3:$D$1662,$E$3:$E$1662,0,0,1)</f>
        <v>4400</v>
      </c>
      <c r="AC269" s="2" cm="1">
        <f t="array" ref="AC269">_xlfn.XLOOKUP(AC$1&amp;$R269,$C$3:$C$1662&amp;$D$3:$D$1662,$E$3:$E$1662,0,0,1)</f>
        <v>5300</v>
      </c>
    </row>
    <row r="270" spans="3:29" x14ac:dyDescent="0.4">
      <c r="C270" t="s">
        <v>758</v>
      </c>
      <c r="D270" t="s">
        <v>478</v>
      </c>
      <c r="E270">
        <v>5300</v>
      </c>
      <c r="R270" t="s">
        <v>213</v>
      </c>
      <c r="S270" s="2">
        <f t="shared" si="21"/>
        <v>3571620</v>
      </c>
      <c r="T270" s="2">
        <f t="shared" si="22"/>
        <v>3464800</v>
      </c>
      <c r="U270" s="2">
        <f t="shared" si="22"/>
        <v>3890400</v>
      </c>
      <c r="V270" s="2">
        <f t="shared" si="22"/>
        <v>2737100</v>
      </c>
      <c r="W270" s="2">
        <f t="shared" si="22"/>
        <v>2872500</v>
      </c>
      <c r="X270" s="2">
        <f t="shared" si="22"/>
        <v>4893300</v>
      </c>
      <c r="Y270" s="2" cm="1">
        <f t="array" ref="Y270">_xlfn.XLOOKUP(Y$1&amp;$R270,$C$3:$C$1662&amp;$D$3:$D$1662,$E$3:$E$1662,0,0,1)</f>
        <v>4500</v>
      </c>
      <c r="Z270" s="2" cm="1">
        <f t="array" ref="Z270">_xlfn.XLOOKUP(Z$1&amp;$R270,$C$3:$C$1662&amp;$D$3:$D$1662,$E$3:$E$1662,0,0,1)</f>
        <v>49400</v>
      </c>
      <c r="AA270" s="2" cm="1">
        <f t="array" ref="AA270">_xlfn.XLOOKUP(AA$1&amp;$R270,$C$3:$C$1662&amp;$D$3:$D$1662,$E$3:$E$1662,0,0,1)</f>
        <v>1700</v>
      </c>
      <c r="AB270" s="2" cm="1">
        <f t="array" ref="AB270">_xlfn.XLOOKUP(AB$1&amp;$R270,$C$3:$C$1662&amp;$D$3:$D$1662,$E$3:$E$1662,0,0,1)</f>
        <v>3800</v>
      </c>
      <c r="AC270" s="2" cm="1">
        <f t="array" ref="AC270">_xlfn.XLOOKUP(AC$1&amp;$R270,$C$3:$C$1662&amp;$D$3:$D$1662,$E$3:$E$1662,0,0,1)</f>
        <v>3400</v>
      </c>
    </row>
    <row r="271" spans="3:29" x14ac:dyDescent="0.4">
      <c r="C271" t="s">
        <v>758</v>
      </c>
      <c r="D271" t="s">
        <v>479</v>
      </c>
      <c r="E271">
        <v>3400</v>
      </c>
      <c r="R271" t="s">
        <v>279</v>
      </c>
      <c r="S271" s="2">
        <f t="shared" si="21"/>
        <v>3580240</v>
      </c>
      <c r="T271" s="2">
        <f t="shared" si="22"/>
        <v>3472800</v>
      </c>
      <c r="U271" s="2">
        <f t="shared" si="22"/>
        <v>3905400</v>
      </c>
      <c r="V271" s="2">
        <f t="shared" si="22"/>
        <v>2743400</v>
      </c>
      <c r="W271" s="2">
        <f t="shared" si="22"/>
        <v>2878600</v>
      </c>
      <c r="X271" s="2">
        <f t="shared" si="22"/>
        <v>4901000</v>
      </c>
      <c r="Y271" s="2" cm="1">
        <f t="array" ref="Y271">_xlfn.XLOOKUP(Y$1&amp;$R271,$C$3:$C$1662&amp;$D$3:$D$1662,$E$3:$E$1662,0,0,1)</f>
        <v>8000</v>
      </c>
      <c r="Z271" s="2" cm="1">
        <f t="array" ref="Z271">_xlfn.XLOOKUP(Z$1&amp;$R271,$C$3:$C$1662&amp;$D$3:$D$1662,$E$3:$E$1662,0,0,1)</f>
        <v>15000</v>
      </c>
      <c r="AA271" s="2" cm="1">
        <f t="array" ref="AA271">_xlfn.XLOOKUP(AA$1&amp;$R271,$C$3:$C$1662&amp;$D$3:$D$1662,$E$3:$E$1662,0,0,1)</f>
        <v>6300</v>
      </c>
      <c r="AB271" s="2" cm="1">
        <f t="array" ref="AB271">_xlfn.XLOOKUP(AB$1&amp;$R271,$C$3:$C$1662&amp;$D$3:$D$1662,$E$3:$E$1662,0,0,1)</f>
        <v>6100</v>
      </c>
      <c r="AC271" s="2" cm="1">
        <f t="array" ref="AC271">_xlfn.XLOOKUP(AC$1&amp;$R271,$C$3:$C$1662&amp;$D$3:$D$1662,$E$3:$E$1662,0,0,1)</f>
        <v>7700</v>
      </c>
    </row>
    <row r="272" spans="3:29" x14ac:dyDescent="0.4">
      <c r="C272" t="s">
        <v>758</v>
      </c>
      <c r="D272" t="s">
        <v>480</v>
      </c>
      <c r="E272">
        <v>7700</v>
      </c>
      <c r="R272" t="s">
        <v>145</v>
      </c>
      <c r="S272" s="2">
        <f t="shared" si="21"/>
        <v>3585020</v>
      </c>
      <c r="T272" s="2">
        <f t="shared" si="22"/>
        <v>3477100</v>
      </c>
      <c r="U272" s="2">
        <f t="shared" si="22"/>
        <v>3906300</v>
      </c>
      <c r="V272" s="2">
        <f t="shared" si="22"/>
        <v>2751500</v>
      </c>
      <c r="W272" s="2">
        <f t="shared" si="22"/>
        <v>2880800</v>
      </c>
      <c r="X272" s="2">
        <f t="shared" si="22"/>
        <v>4909400</v>
      </c>
      <c r="Y272" s="2" cm="1">
        <f t="array" ref="Y272">_xlfn.XLOOKUP(Y$1&amp;$R272,$C$3:$C$1662&amp;$D$3:$D$1662,$E$3:$E$1662,0,0,1)</f>
        <v>4300</v>
      </c>
      <c r="Z272" s="2" cm="1">
        <f t="array" ref="Z272">_xlfn.XLOOKUP(Z$1&amp;$R272,$C$3:$C$1662&amp;$D$3:$D$1662,$E$3:$E$1662,0,0,1)</f>
        <v>900</v>
      </c>
      <c r="AA272" s="2" cm="1">
        <f t="array" ref="AA272">_xlfn.XLOOKUP(AA$1&amp;$R272,$C$3:$C$1662&amp;$D$3:$D$1662,$E$3:$E$1662,0,0,1)</f>
        <v>8100</v>
      </c>
      <c r="AB272" s="2" cm="1">
        <f t="array" ref="AB272">_xlfn.XLOOKUP(AB$1&amp;$R272,$C$3:$C$1662&amp;$D$3:$D$1662,$E$3:$E$1662,0,0,1)</f>
        <v>2200</v>
      </c>
      <c r="AC272" s="2" cm="1">
        <f t="array" ref="AC272">_xlfn.XLOOKUP(AC$1&amp;$R272,$C$3:$C$1662&amp;$D$3:$D$1662,$E$3:$E$1662,0,0,1)</f>
        <v>8400</v>
      </c>
    </row>
    <row r="273" spans="3:29" x14ac:dyDescent="0.4">
      <c r="C273" t="s">
        <v>758</v>
      </c>
      <c r="D273" t="s">
        <v>481</v>
      </c>
      <c r="E273">
        <v>8400</v>
      </c>
      <c r="R273" t="s">
        <v>61</v>
      </c>
      <c r="S273" s="2">
        <f t="shared" si="21"/>
        <v>3589500</v>
      </c>
      <c r="T273" s="2">
        <f t="shared" si="22"/>
        <v>3479100</v>
      </c>
      <c r="U273" s="2">
        <f t="shared" si="22"/>
        <v>3908600</v>
      </c>
      <c r="V273" s="2">
        <f t="shared" si="22"/>
        <v>2756700</v>
      </c>
      <c r="W273" s="2">
        <f t="shared" si="22"/>
        <v>2890300</v>
      </c>
      <c r="X273" s="2">
        <f t="shared" si="22"/>
        <v>4912800</v>
      </c>
      <c r="Y273" s="2" cm="1">
        <f t="array" ref="Y273">_xlfn.XLOOKUP(Y$1&amp;$R273,$C$3:$C$1662&amp;$D$3:$D$1662,$E$3:$E$1662,0,0,1)</f>
        <v>2000</v>
      </c>
      <c r="Z273" s="2" cm="1">
        <f t="array" ref="Z273">_xlfn.XLOOKUP(Z$1&amp;$R273,$C$3:$C$1662&amp;$D$3:$D$1662,$E$3:$E$1662,0,0,1)</f>
        <v>2300</v>
      </c>
      <c r="AA273" s="2" cm="1">
        <f t="array" ref="AA273">_xlfn.XLOOKUP(AA$1&amp;$R273,$C$3:$C$1662&amp;$D$3:$D$1662,$E$3:$E$1662,0,0,1)</f>
        <v>5200</v>
      </c>
      <c r="AB273" s="2" cm="1">
        <f t="array" ref="AB273">_xlfn.XLOOKUP(AB$1&amp;$R273,$C$3:$C$1662&amp;$D$3:$D$1662,$E$3:$E$1662,0,0,1)</f>
        <v>9500</v>
      </c>
      <c r="AC273" s="2" cm="1">
        <f t="array" ref="AC273">_xlfn.XLOOKUP(AC$1&amp;$R273,$C$3:$C$1662&amp;$D$3:$D$1662,$E$3:$E$1662,0,0,1)</f>
        <v>3400</v>
      </c>
    </row>
    <row r="274" spans="3:29" x14ac:dyDescent="0.4">
      <c r="C274" t="s">
        <v>758</v>
      </c>
      <c r="D274" t="s">
        <v>482</v>
      </c>
      <c r="E274">
        <v>3400</v>
      </c>
      <c r="R274" t="s">
        <v>270</v>
      </c>
      <c r="S274" s="2">
        <f t="shared" si="21"/>
        <v>3594420</v>
      </c>
      <c r="T274" s="2">
        <f t="shared" si="22"/>
        <v>3483700</v>
      </c>
      <c r="U274" s="2">
        <f t="shared" si="22"/>
        <v>3910000</v>
      </c>
      <c r="V274" s="2">
        <f t="shared" si="22"/>
        <v>2763300</v>
      </c>
      <c r="W274" s="2">
        <f t="shared" si="22"/>
        <v>2891700</v>
      </c>
      <c r="X274" s="2">
        <f t="shared" si="22"/>
        <v>4923400</v>
      </c>
      <c r="Y274" s="2" cm="1">
        <f t="array" ref="Y274">_xlfn.XLOOKUP(Y$1&amp;$R274,$C$3:$C$1662&amp;$D$3:$D$1662,$E$3:$E$1662,0,0,1)</f>
        <v>4600</v>
      </c>
      <c r="Z274" s="2" cm="1">
        <f t="array" ref="Z274">_xlfn.XLOOKUP(Z$1&amp;$R274,$C$3:$C$1662&amp;$D$3:$D$1662,$E$3:$E$1662,0,0,1)</f>
        <v>1400</v>
      </c>
      <c r="AA274" s="2" cm="1">
        <f t="array" ref="AA274">_xlfn.XLOOKUP(AA$1&amp;$R274,$C$3:$C$1662&amp;$D$3:$D$1662,$E$3:$E$1662,0,0,1)</f>
        <v>6600</v>
      </c>
      <c r="AB274" s="2" cm="1">
        <f t="array" ref="AB274">_xlfn.XLOOKUP(AB$1&amp;$R274,$C$3:$C$1662&amp;$D$3:$D$1662,$E$3:$E$1662,0,0,1)</f>
        <v>1400</v>
      </c>
      <c r="AC274" s="2" cm="1">
        <f t="array" ref="AC274">_xlfn.XLOOKUP(AC$1&amp;$R274,$C$3:$C$1662&amp;$D$3:$D$1662,$E$3:$E$1662,0,0,1)</f>
        <v>10600</v>
      </c>
    </row>
    <row r="275" spans="3:29" x14ac:dyDescent="0.4">
      <c r="C275" t="s">
        <v>758</v>
      </c>
      <c r="D275" t="s">
        <v>483</v>
      </c>
      <c r="E275">
        <v>10600</v>
      </c>
      <c r="R275" t="s">
        <v>77</v>
      </c>
      <c r="S275" s="2">
        <f t="shared" si="21"/>
        <v>3600700</v>
      </c>
      <c r="T275" s="2">
        <f t="shared" si="22"/>
        <v>3497000</v>
      </c>
      <c r="U275" s="2">
        <f t="shared" si="22"/>
        <v>3910500</v>
      </c>
      <c r="V275" s="2">
        <f t="shared" si="22"/>
        <v>2765700</v>
      </c>
      <c r="W275" s="2">
        <f t="shared" si="22"/>
        <v>2895600</v>
      </c>
      <c r="X275" s="2">
        <f t="shared" si="22"/>
        <v>4934700</v>
      </c>
      <c r="Y275" s="2" cm="1">
        <f t="array" ref="Y275">_xlfn.XLOOKUP(Y$1&amp;$R275,$C$3:$C$1662&amp;$D$3:$D$1662,$E$3:$E$1662,0,0,1)</f>
        <v>13300</v>
      </c>
      <c r="Z275" s="2" cm="1">
        <f t="array" ref="Z275">_xlfn.XLOOKUP(Z$1&amp;$R275,$C$3:$C$1662&amp;$D$3:$D$1662,$E$3:$E$1662,0,0,1)</f>
        <v>500</v>
      </c>
      <c r="AA275" s="2" cm="1">
        <f t="array" ref="AA275">_xlfn.XLOOKUP(AA$1&amp;$R275,$C$3:$C$1662&amp;$D$3:$D$1662,$E$3:$E$1662,0,0,1)</f>
        <v>2400</v>
      </c>
      <c r="AB275" s="2" cm="1">
        <f t="array" ref="AB275">_xlfn.XLOOKUP(AB$1&amp;$R275,$C$3:$C$1662&amp;$D$3:$D$1662,$E$3:$E$1662,0,0,1)</f>
        <v>3900</v>
      </c>
      <c r="AC275" s="2" cm="1">
        <f t="array" ref="AC275">_xlfn.XLOOKUP(AC$1&amp;$R275,$C$3:$C$1662&amp;$D$3:$D$1662,$E$3:$E$1662,0,0,1)</f>
        <v>11300</v>
      </c>
    </row>
    <row r="276" spans="3:29" x14ac:dyDescent="0.4">
      <c r="C276" t="s">
        <v>758</v>
      </c>
      <c r="D276" t="s">
        <v>484</v>
      </c>
      <c r="E276">
        <v>11300</v>
      </c>
      <c r="R276" t="s">
        <v>28</v>
      </c>
      <c r="S276" s="2">
        <f t="shared" si="21"/>
        <v>3604720</v>
      </c>
      <c r="T276" s="2">
        <f t="shared" ref="T276:X291" si="23">T275+Y276</f>
        <v>3499600</v>
      </c>
      <c r="U276" s="2">
        <f t="shared" si="23"/>
        <v>3914800</v>
      </c>
      <c r="V276" s="2">
        <f t="shared" si="23"/>
        <v>2771700</v>
      </c>
      <c r="W276" s="2">
        <f t="shared" si="23"/>
        <v>2898900</v>
      </c>
      <c r="X276" s="2">
        <f t="shared" si="23"/>
        <v>4938600</v>
      </c>
      <c r="Y276" s="2" cm="1">
        <f t="array" ref="Y276">_xlfn.XLOOKUP(Y$1&amp;$R276,$C$3:$C$1662&amp;$D$3:$D$1662,$E$3:$E$1662,0,0,1)</f>
        <v>2600</v>
      </c>
      <c r="Z276" s="2" cm="1">
        <f t="array" ref="Z276">_xlfn.XLOOKUP(Z$1&amp;$R276,$C$3:$C$1662&amp;$D$3:$D$1662,$E$3:$E$1662,0,0,1)</f>
        <v>4300</v>
      </c>
      <c r="AA276" s="2" cm="1">
        <f t="array" ref="AA276">_xlfn.XLOOKUP(AA$1&amp;$R276,$C$3:$C$1662&amp;$D$3:$D$1662,$E$3:$E$1662,0,0,1)</f>
        <v>6000</v>
      </c>
      <c r="AB276" s="2" cm="1">
        <f t="array" ref="AB276">_xlfn.XLOOKUP(AB$1&amp;$R276,$C$3:$C$1662&amp;$D$3:$D$1662,$E$3:$E$1662,0,0,1)</f>
        <v>3300</v>
      </c>
      <c r="AC276" s="2" cm="1">
        <f t="array" ref="AC276">_xlfn.XLOOKUP(AC$1&amp;$R276,$C$3:$C$1662&amp;$D$3:$D$1662,$E$3:$E$1662,0,0,1)</f>
        <v>3900</v>
      </c>
    </row>
    <row r="277" spans="3:29" x14ac:dyDescent="0.4">
      <c r="C277" t="s">
        <v>758</v>
      </c>
      <c r="D277" t="s">
        <v>485</v>
      </c>
      <c r="E277">
        <v>3900</v>
      </c>
      <c r="R277" t="s">
        <v>37</v>
      </c>
      <c r="S277" s="2">
        <f t="shared" si="21"/>
        <v>3610560</v>
      </c>
      <c r="T277" s="2">
        <f t="shared" si="23"/>
        <v>3502100</v>
      </c>
      <c r="U277" s="2">
        <f t="shared" si="23"/>
        <v>3925600</v>
      </c>
      <c r="V277" s="2">
        <f t="shared" si="23"/>
        <v>2773600</v>
      </c>
      <c r="W277" s="2">
        <f t="shared" si="23"/>
        <v>2904000</v>
      </c>
      <c r="X277" s="2">
        <f t="shared" si="23"/>
        <v>4947500</v>
      </c>
      <c r="Y277" s="2" cm="1">
        <f t="array" ref="Y277">_xlfn.XLOOKUP(Y$1&amp;$R277,$C$3:$C$1662&amp;$D$3:$D$1662,$E$3:$E$1662,0,0,1)</f>
        <v>2500</v>
      </c>
      <c r="Z277" s="2" cm="1">
        <f t="array" ref="Z277">_xlfn.XLOOKUP(Z$1&amp;$R277,$C$3:$C$1662&amp;$D$3:$D$1662,$E$3:$E$1662,0,0,1)</f>
        <v>10800</v>
      </c>
      <c r="AA277" s="2" cm="1">
        <f t="array" ref="AA277">_xlfn.XLOOKUP(AA$1&amp;$R277,$C$3:$C$1662&amp;$D$3:$D$1662,$E$3:$E$1662,0,0,1)</f>
        <v>1900</v>
      </c>
      <c r="AB277" s="2" cm="1">
        <f t="array" ref="AB277">_xlfn.XLOOKUP(AB$1&amp;$R277,$C$3:$C$1662&amp;$D$3:$D$1662,$E$3:$E$1662,0,0,1)</f>
        <v>5100</v>
      </c>
      <c r="AC277" s="2" cm="1">
        <f t="array" ref="AC277">_xlfn.XLOOKUP(AC$1&amp;$R277,$C$3:$C$1662&amp;$D$3:$D$1662,$E$3:$E$1662,0,0,1)</f>
        <v>8900</v>
      </c>
    </row>
    <row r="278" spans="3:29" x14ac:dyDescent="0.4">
      <c r="C278" t="s">
        <v>758</v>
      </c>
      <c r="D278" t="s">
        <v>486</v>
      </c>
      <c r="E278">
        <v>8900</v>
      </c>
      <c r="R278" t="s">
        <v>43</v>
      </c>
      <c r="S278" s="2">
        <f t="shared" si="21"/>
        <v>3621420</v>
      </c>
      <c r="T278" s="2">
        <f t="shared" si="23"/>
        <v>3510900</v>
      </c>
      <c r="U278" s="2">
        <f t="shared" si="23"/>
        <v>3931700</v>
      </c>
      <c r="V278" s="2">
        <f t="shared" si="23"/>
        <v>2791900</v>
      </c>
      <c r="W278" s="2">
        <f t="shared" si="23"/>
        <v>2906900</v>
      </c>
      <c r="X278" s="2">
        <f t="shared" si="23"/>
        <v>4965700</v>
      </c>
      <c r="Y278" s="2" cm="1">
        <f t="array" ref="Y278">_xlfn.XLOOKUP(Y$1&amp;$R278,$C$3:$C$1662&amp;$D$3:$D$1662,$E$3:$E$1662,0,0,1)</f>
        <v>8800</v>
      </c>
      <c r="Z278" s="2" cm="1">
        <f t="array" ref="Z278">_xlfn.XLOOKUP(Z$1&amp;$R278,$C$3:$C$1662&amp;$D$3:$D$1662,$E$3:$E$1662,0,0,1)</f>
        <v>6100</v>
      </c>
      <c r="AA278" s="2" cm="1">
        <f t="array" ref="AA278">_xlfn.XLOOKUP(AA$1&amp;$R278,$C$3:$C$1662&amp;$D$3:$D$1662,$E$3:$E$1662,0,0,1)</f>
        <v>18300</v>
      </c>
      <c r="AB278" s="2" cm="1">
        <f t="array" ref="AB278">_xlfn.XLOOKUP(AB$1&amp;$R278,$C$3:$C$1662&amp;$D$3:$D$1662,$E$3:$E$1662,0,0,1)</f>
        <v>2900</v>
      </c>
      <c r="AC278" s="2" cm="1">
        <f t="array" ref="AC278">_xlfn.XLOOKUP(AC$1&amp;$R278,$C$3:$C$1662&amp;$D$3:$D$1662,$E$3:$E$1662,0,0,1)</f>
        <v>18200</v>
      </c>
    </row>
    <row r="279" spans="3:29" x14ac:dyDescent="0.4">
      <c r="C279" t="s">
        <v>758</v>
      </c>
      <c r="D279" t="s">
        <v>487</v>
      </c>
      <c r="E279">
        <v>18200</v>
      </c>
      <c r="R279" t="s">
        <v>66</v>
      </c>
      <c r="S279" s="2">
        <f t="shared" si="21"/>
        <v>3628380</v>
      </c>
      <c r="T279" s="2">
        <f t="shared" si="23"/>
        <v>3528200</v>
      </c>
      <c r="U279" s="2">
        <f t="shared" si="23"/>
        <v>3932900</v>
      </c>
      <c r="V279" s="2">
        <f t="shared" si="23"/>
        <v>2798500</v>
      </c>
      <c r="W279" s="2">
        <f t="shared" si="23"/>
        <v>2911600</v>
      </c>
      <c r="X279" s="2">
        <f t="shared" si="23"/>
        <v>4970700</v>
      </c>
      <c r="Y279" s="2" cm="1">
        <f t="array" ref="Y279">_xlfn.XLOOKUP(Y$1&amp;$R279,$C$3:$C$1662&amp;$D$3:$D$1662,$E$3:$E$1662,0,0,1)</f>
        <v>17300</v>
      </c>
      <c r="Z279" s="2" cm="1">
        <f t="array" ref="Z279">_xlfn.XLOOKUP(Z$1&amp;$R279,$C$3:$C$1662&amp;$D$3:$D$1662,$E$3:$E$1662,0,0,1)</f>
        <v>1200</v>
      </c>
      <c r="AA279" s="2" cm="1">
        <f t="array" ref="AA279">_xlfn.XLOOKUP(AA$1&amp;$R279,$C$3:$C$1662&amp;$D$3:$D$1662,$E$3:$E$1662,0,0,1)</f>
        <v>6600</v>
      </c>
      <c r="AB279" s="2" cm="1">
        <f t="array" ref="AB279">_xlfn.XLOOKUP(AB$1&amp;$R279,$C$3:$C$1662&amp;$D$3:$D$1662,$E$3:$E$1662,0,0,1)</f>
        <v>4700</v>
      </c>
      <c r="AC279" s="2" cm="1">
        <f t="array" ref="AC279">_xlfn.XLOOKUP(AC$1&amp;$R279,$C$3:$C$1662&amp;$D$3:$D$1662,$E$3:$E$1662,0,0,1)</f>
        <v>5000</v>
      </c>
    </row>
    <row r="280" spans="3:29" x14ac:dyDescent="0.4">
      <c r="C280" t="s">
        <v>758</v>
      </c>
      <c r="D280" t="s">
        <v>488</v>
      </c>
      <c r="E280">
        <v>5000</v>
      </c>
      <c r="R280" t="s">
        <v>67</v>
      </c>
      <c r="S280" s="2">
        <f t="shared" si="21"/>
        <v>3634400</v>
      </c>
      <c r="T280" s="2">
        <f t="shared" si="23"/>
        <v>3531100</v>
      </c>
      <c r="U280" s="2">
        <f t="shared" si="23"/>
        <v>3939300</v>
      </c>
      <c r="V280" s="2">
        <f t="shared" si="23"/>
        <v>2805600</v>
      </c>
      <c r="W280" s="2">
        <f t="shared" si="23"/>
        <v>2919300</v>
      </c>
      <c r="X280" s="2">
        <f t="shared" si="23"/>
        <v>4976700</v>
      </c>
      <c r="Y280" s="2" cm="1">
        <f t="array" ref="Y280">_xlfn.XLOOKUP(Y$1&amp;$R280,$C$3:$C$1662&amp;$D$3:$D$1662,$E$3:$E$1662,0,0,1)</f>
        <v>2900</v>
      </c>
      <c r="Z280" s="2" cm="1">
        <f t="array" ref="Z280">_xlfn.XLOOKUP(Z$1&amp;$R280,$C$3:$C$1662&amp;$D$3:$D$1662,$E$3:$E$1662,0,0,1)</f>
        <v>6400</v>
      </c>
      <c r="AA280" s="2" cm="1">
        <f t="array" ref="AA280">_xlfn.XLOOKUP(AA$1&amp;$R280,$C$3:$C$1662&amp;$D$3:$D$1662,$E$3:$E$1662,0,0,1)</f>
        <v>7100</v>
      </c>
      <c r="AB280" s="2" cm="1">
        <f t="array" ref="AB280">_xlfn.XLOOKUP(AB$1&amp;$R280,$C$3:$C$1662&amp;$D$3:$D$1662,$E$3:$E$1662,0,0,1)</f>
        <v>7700</v>
      </c>
      <c r="AC280" s="2" cm="1">
        <f t="array" ref="AC280">_xlfn.XLOOKUP(AC$1&amp;$R280,$C$3:$C$1662&amp;$D$3:$D$1662,$E$3:$E$1662,0,0,1)</f>
        <v>6000</v>
      </c>
    </row>
    <row r="281" spans="3:29" x14ac:dyDescent="0.4">
      <c r="C281" t="s">
        <v>758</v>
      </c>
      <c r="D281" t="s">
        <v>489</v>
      </c>
      <c r="E281">
        <v>6000</v>
      </c>
      <c r="R281" t="s">
        <v>12</v>
      </c>
      <c r="S281" s="2">
        <f t="shared" si="21"/>
        <v>3637740</v>
      </c>
      <c r="T281" s="2">
        <f t="shared" si="23"/>
        <v>3533100</v>
      </c>
      <c r="U281" s="2">
        <f t="shared" si="23"/>
        <v>3941600</v>
      </c>
      <c r="V281" s="2">
        <f t="shared" si="23"/>
        <v>2808600</v>
      </c>
      <c r="W281" s="2">
        <f t="shared" si="23"/>
        <v>2924400</v>
      </c>
      <c r="X281" s="2">
        <f t="shared" si="23"/>
        <v>4981000</v>
      </c>
      <c r="Y281" s="2" cm="1">
        <f t="array" ref="Y281">_xlfn.XLOOKUP(Y$1&amp;$R281,$C$3:$C$1662&amp;$D$3:$D$1662,$E$3:$E$1662,0,0,1)</f>
        <v>2000</v>
      </c>
      <c r="Z281" s="2" cm="1">
        <f t="array" ref="Z281">_xlfn.XLOOKUP(Z$1&amp;$R281,$C$3:$C$1662&amp;$D$3:$D$1662,$E$3:$E$1662,0,0,1)</f>
        <v>2300</v>
      </c>
      <c r="AA281" s="2" cm="1">
        <f t="array" ref="AA281">_xlfn.XLOOKUP(AA$1&amp;$R281,$C$3:$C$1662&amp;$D$3:$D$1662,$E$3:$E$1662,0,0,1)</f>
        <v>3000</v>
      </c>
      <c r="AB281" s="2" cm="1">
        <f t="array" ref="AB281">_xlfn.XLOOKUP(AB$1&amp;$R281,$C$3:$C$1662&amp;$D$3:$D$1662,$E$3:$E$1662,0,0,1)</f>
        <v>5100</v>
      </c>
      <c r="AC281" s="2" cm="1">
        <f t="array" ref="AC281">_xlfn.XLOOKUP(AC$1&amp;$R281,$C$3:$C$1662&amp;$D$3:$D$1662,$E$3:$E$1662,0,0,1)</f>
        <v>4300</v>
      </c>
    </row>
    <row r="282" spans="3:29" x14ac:dyDescent="0.4">
      <c r="C282" t="s">
        <v>758</v>
      </c>
      <c r="D282" t="s">
        <v>490</v>
      </c>
      <c r="E282">
        <v>4300</v>
      </c>
      <c r="R282" t="s">
        <v>19</v>
      </c>
      <c r="S282" s="2">
        <f t="shared" si="21"/>
        <v>3647320</v>
      </c>
      <c r="T282" s="2">
        <f t="shared" si="23"/>
        <v>3536200</v>
      </c>
      <c r="U282" s="2">
        <f t="shared" si="23"/>
        <v>3947300</v>
      </c>
      <c r="V282" s="2">
        <f t="shared" si="23"/>
        <v>2823400</v>
      </c>
      <c r="W282" s="2">
        <f t="shared" si="23"/>
        <v>2928000</v>
      </c>
      <c r="X282" s="2">
        <f t="shared" si="23"/>
        <v>5001700</v>
      </c>
      <c r="Y282" s="2" cm="1">
        <f t="array" ref="Y282">_xlfn.XLOOKUP(Y$1&amp;$R282,$C$3:$C$1662&amp;$D$3:$D$1662,$E$3:$E$1662,0,0,1)</f>
        <v>3100</v>
      </c>
      <c r="Z282" s="2" cm="1">
        <f t="array" ref="Z282">_xlfn.XLOOKUP(Z$1&amp;$R282,$C$3:$C$1662&amp;$D$3:$D$1662,$E$3:$E$1662,0,0,1)</f>
        <v>5700</v>
      </c>
      <c r="AA282" s="2" cm="1">
        <f t="array" ref="AA282">_xlfn.XLOOKUP(AA$1&amp;$R282,$C$3:$C$1662&amp;$D$3:$D$1662,$E$3:$E$1662,0,0,1)</f>
        <v>14800</v>
      </c>
      <c r="AB282" s="2" cm="1">
        <f t="array" ref="AB282">_xlfn.XLOOKUP(AB$1&amp;$R282,$C$3:$C$1662&amp;$D$3:$D$1662,$E$3:$E$1662,0,0,1)</f>
        <v>3600</v>
      </c>
      <c r="AC282" s="2" cm="1">
        <f t="array" ref="AC282">_xlfn.XLOOKUP(AC$1&amp;$R282,$C$3:$C$1662&amp;$D$3:$D$1662,$E$3:$E$1662,0,0,1)</f>
        <v>20700</v>
      </c>
    </row>
    <row r="283" spans="3:29" x14ac:dyDescent="0.4">
      <c r="C283" t="s">
        <v>758</v>
      </c>
      <c r="D283" t="s">
        <v>491</v>
      </c>
      <c r="E283">
        <v>20700</v>
      </c>
      <c r="R283" t="s">
        <v>31</v>
      </c>
      <c r="S283" s="2">
        <f t="shared" si="21"/>
        <v>3653660</v>
      </c>
      <c r="T283" s="2">
        <f t="shared" si="23"/>
        <v>3545300</v>
      </c>
      <c r="U283" s="2">
        <f t="shared" si="23"/>
        <v>3952400</v>
      </c>
      <c r="V283" s="2">
        <f t="shared" si="23"/>
        <v>2831000</v>
      </c>
      <c r="W283" s="2">
        <f t="shared" si="23"/>
        <v>2933500</v>
      </c>
      <c r="X283" s="2">
        <f t="shared" si="23"/>
        <v>5006100</v>
      </c>
      <c r="Y283" s="2" cm="1">
        <f t="array" ref="Y283">_xlfn.XLOOKUP(Y$1&amp;$R283,$C$3:$C$1662&amp;$D$3:$D$1662,$E$3:$E$1662,0,0,1)</f>
        <v>9100</v>
      </c>
      <c r="Z283" s="2" cm="1">
        <f t="array" ref="Z283">_xlfn.XLOOKUP(Z$1&amp;$R283,$C$3:$C$1662&amp;$D$3:$D$1662,$E$3:$E$1662,0,0,1)</f>
        <v>5100</v>
      </c>
      <c r="AA283" s="2" cm="1">
        <f t="array" ref="AA283">_xlfn.XLOOKUP(AA$1&amp;$R283,$C$3:$C$1662&amp;$D$3:$D$1662,$E$3:$E$1662,0,0,1)</f>
        <v>7600</v>
      </c>
      <c r="AB283" s="2" cm="1">
        <f t="array" ref="AB283">_xlfn.XLOOKUP(AB$1&amp;$R283,$C$3:$C$1662&amp;$D$3:$D$1662,$E$3:$E$1662,0,0,1)</f>
        <v>5500</v>
      </c>
      <c r="AC283" s="2" cm="1">
        <f t="array" ref="AC283">_xlfn.XLOOKUP(AC$1&amp;$R283,$C$3:$C$1662&amp;$D$3:$D$1662,$E$3:$E$1662,0,0,1)</f>
        <v>4400</v>
      </c>
    </row>
    <row r="284" spans="3:29" x14ac:dyDescent="0.4">
      <c r="C284" t="s">
        <v>758</v>
      </c>
      <c r="D284" t="s">
        <v>492</v>
      </c>
      <c r="E284">
        <v>4400</v>
      </c>
      <c r="R284" t="s">
        <v>91</v>
      </c>
      <c r="S284" s="2">
        <f t="shared" si="21"/>
        <v>3660620</v>
      </c>
      <c r="T284" s="2">
        <f t="shared" si="23"/>
        <v>3550200</v>
      </c>
      <c r="U284" s="2">
        <f t="shared" si="23"/>
        <v>3962900</v>
      </c>
      <c r="V284" s="2">
        <f t="shared" si="23"/>
        <v>2831900</v>
      </c>
      <c r="W284" s="2">
        <f t="shared" si="23"/>
        <v>2938100</v>
      </c>
      <c r="X284" s="2">
        <f t="shared" si="23"/>
        <v>5020000</v>
      </c>
      <c r="Y284" s="2" cm="1">
        <f t="array" ref="Y284">_xlfn.XLOOKUP(Y$1&amp;$R284,$C$3:$C$1662&amp;$D$3:$D$1662,$E$3:$E$1662,0,0,1)</f>
        <v>4900</v>
      </c>
      <c r="Z284" s="2" cm="1">
        <f t="array" ref="Z284">_xlfn.XLOOKUP(Z$1&amp;$R284,$C$3:$C$1662&amp;$D$3:$D$1662,$E$3:$E$1662,0,0,1)</f>
        <v>10500</v>
      </c>
      <c r="AA284" s="2" cm="1">
        <f t="array" ref="AA284">_xlfn.XLOOKUP(AA$1&amp;$R284,$C$3:$C$1662&amp;$D$3:$D$1662,$E$3:$E$1662,0,0,1)</f>
        <v>900</v>
      </c>
      <c r="AB284" s="2" cm="1">
        <f t="array" ref="AB284">_xlfn.XLOOKUP(AB$1&amp;$R284,$C$3:$C$1662&amp;$D$3:$D$1662,$E$3:$E$1662,0,0,1)</f>
        <v>4600</v>
      </c>
      <c r="AC284" s="2" cm="1">
        <f t="array" ref="AC284">_xlfn.XLOOKUP(AC$1&amp;$R284,$C$3:$C$1662&amp;$D$3:$D$1662,$E$3:$E$1662,0,0,1)</f>
        <v>13900</v>
      </c>
    </row>
    <row r="285" spans="3:29" x14ac:dyDescent="0.4">
      <c r="C285" t="s">
        <v>758</v>
      </c>
      <c r="D285" t="s">
        <v>493</v>
      </c>
      <c r="E285">
        <v>13900</v>
      </c>
      <c r="R285" t="s">
        <v>169</v>
      </c>
      <c r="S285" s="2">
        <f t="shared" si="21"/>
        <v>3664880</v>
      </c>
      <c r="T285" s="2">
        <f t="shared" si="23"/>
        <v>3551400</v>
      </c>
      <c r="U285" s="2">
        <f t="shared" si="23"/>
        <v>3966400</v>
      </c>
      <c r="V285" s="2">
        <f t="shared" si="23"/>
        <v>2838200</v>
      </c>
      <c r="W285" s="2">
        <f t="shared" si="23"/>
        <v>2943600</v>
      </c>
      <c r="X285" s="2">
        <f t="shared" si="23"/>
        <v>5024800</v>
      </c>
      <c r="Y285" s="2" cm="1">
        <f t="array" ref="Y285">_xlfn.XLOOKUP(Y$1&amp;$R285,$C$3:$C$1662&amp;$D$3:$D$1662,$E$3:$E$1662,0,0,1)</f>
        <v>1200</v>
      </c>
      <c r="Z285" s="2" cm="1">
        <f t="array" ref="Z285">_xlfn.XLOOKUP(Z$1&amp;$R285,$C$3:$C$1662&amp;$D$3:$D$1662,$E$3:$E$1662,0,0,1)</f>
        <v>3500</v>
      </c>
      <c r="AA285" s="2" cm="1">
        <f t="array" ref="AA285">_xlfn.XLOOKUP(AA$1&amp;$R285,$C$3:$C$1662&amp;$D$3:$D$1662,$E$3:$E$1662,0,0,1)</f>
        <v>6300</v>
      </c>
      <c r="AB285" s="2" cm="1">
        <f t="array" ref="AB285">_xlfn.XLOOKUP(AB$1&amp;$R285,$C$3:$C$1662&amp;$D$3:$D$1662,$E$3:$E$1662,0,0,1)</f>
        <v>5500</v>
      </c>
      <c r="AC285" s="2" cm="1">
        <f t="array" ref="AC285">_xlfn.XLOOKUP(AC$1&amp;$R285,$C$3:$C$1662&amp;$D$3:$D$1662,$E$3:$E$1662,0,0,1)</f>
        <v>4800</v>
      </c>
    </row>
    <row r="286" spans="3:29" x14ac:dyDescent="0.4">
      <c r="C286" t="s">
        <v>758</v>
      </c>
      <c r="D286" t="s">
        <v>494</v>
      </c>
      <c r="E286">
        <v>4800</v>
      </c>
      <c r="R286" t="s">
        <v>52</v>
      </c>
      <c r="S286" s="2">
        <f t="shared" si="21"/>
        <v>3670480</v>
      </c>
      <c r="T286" s="2">
        <f t="shared" si="23"/>
        <v>3553500</v>
      </c>
      <c r="U286" s="2">
        <f t="shared" si="23"/>
        <v>3972000</v>
      </c>
      <c r="V286" s="2">
        <f t="shared" si="23"/>
        <v>2847300</v>
      </c>
      <c r="W286" s="2">
        <f t="shared" si="23"/>
        <v>2948700</v>
      </c>
      <c r="X286" s="2">
        <f t="shared" si="23"/>
        <v>5030900</v>
      </c>
      <c r="Y286" s="2" cm="1">
        <f t="array" ref="Y286">_xlfn.XLOOKUP(Y$1&amp;$R286,$C$3:$C$1662&amp;$D$3:$D$1662,$E$3:$E$1662,0,0,1)</f>
        <v>2100</v>
      </c>
      <c r="Z286" s="2" cm="1">
        <f t="array" ref="Z286">_xlfn.XLOOKUP(Z$1&amp;$R286,$C$3:$C$1662&amp;$D$3:$D$1662,$E$3:$E$1662,0,0,1)</f>
        <v>5600</v>
      </c>
      <c r="AA286" s="2" cm="1">
        <f t="array" ref="AA286">_xlfn.XLOOKUP(AA$1&amp;$R286,$C$3:$C$1662&amp;$D$3:$D$1662,$E$3:$E$1662,0,0,1)</f>
        <v>9100</v>
      </c>
      <c r="AB286" s="2" cm="1">
        <f t="array" ref="AB286">_xlfn.XLOOKUP(AB$1&amp;$R286,$C$3:$C$1662&amp;$D$3:$D$1662,$E$3:$E$1662,0,0,1)</f>
        <v>5100</v>
      </c>
      <c r="AC286" s="2" cm="1">
        <f t="array" ref="AC286">_xlfn.XLOOKUP(AC$1&amp;$R286,$C$3:$C$1662&amp;$D$3:$D$1662,$E$3:$E$1662,0,0,1)</f>
        <v>6100</v>
      </c>
    </row>
    <row r="287" spans="3:29" x14ac:dyDescent="0.4">
      <c r="C287" t="s">
        <v>758</v>
      </c>
      <c r="D287" t="s">
        <v>495</v>
      </c>
      <c r="E287">
        <v>6100</v>
      </c>
      <c r="R287" t="s">
        <v>72</v>
      </c>
      <c r="S287" s="2">
        <f t="shared" si="21"/>
        <v>3675440</v>
      </c>
      <c r="T287" s="2">
        <f t="shared" si="23"/>
        <v>3559900</v>
      </c>
      <c r="U287" s="2">
        <f t="shared" si="23"/>
        <v>3977600</v>
      </c>
      <c r="V287" s="2">
        <f t="shared" si="23"/>
        <v>2852200</v>
      </c>
      <c r="W287" s="2">
        <f t="shared" si="23"/>
        <v>2951300</v>
      </c>
      <c r="X287" s="2">
        <f t="shared" si="23"/>
        <v>5036200</v>
      </c>
      <c r="Y287" s="2" cm="1">
        <f t="array" ref="Y287">_xlfn.XLOOKUP(Y$1&amp;$R287,$C$3:$C$1662&amp;$D$3:$D$1662,$E$3:$E$1662,0,0,1)</f>
        <v>6400</v>
      </c>
      <c r="Z287" s="2" cm="1">
        <f t="array" ref="Z287">_xlfn.XLOOKUP(Z$1&amp;$R287,$C$3:$C$1662&amp;$D$3:$D$1662,$E$3:$E$1662,0,0,1)</f>
        <v>5600</v>
      </c>
      <c r="AA287" s="2" cm="1">
        <f t="array" ref="AA287">_xlfn.XLOOKUP(AA$1&amp;$R287,$C$3:$C$1662&amp;$D$3:$D$1662,$E$3:$E$1662,0,0,1)</f>
        <v>4900</v>
      </c>
      <c r="AB287" s="2" cm="1">
        <f t="array" ref="AB287">_xlfn.XLOOKUP(AB$1&amp;$R287,$C$3:$C$1662&amp;$D$3:$D$1662,$E$3:$E$1662,0,0,1)</f>
        <v>2600</v>
      </c>
      <c r="AC287" s="2" cm="1">
        <f t="array" ref="AC287">_xlfn.XLOOKUP(AC$1&amp;$R287,$C$3:$C$1662&amp;$D$3:$D$1662,$E$3:$E$1662,0,0,1)</f>
        <v>5300</v>
      </c>
    </row>
    <row r="288" spans="3:29" x14ac:dyDescent="0.4">
      <c r="C288" t="s">
        <v>758</v>
      </c>
      <c r="D288" t="s">
        <v>496</v>
      </c>
      <c r="E288">
        <v>5300</v>
      </c>
      <c r="R288" t="s">
        <v>277</v>
      </c>
      <c r="S288" s="2">
        <f t="shared" si="21"/>
        <v>3682360</v>
      </c>
      <c r="T288" s="2">
        <f t="shared" si="23"/>
        <v>3570400</v>
      </c>
      <c r="U288" s="2">
        <f t="shared" si="23"/>
        <v>3981500</v>
      </c>
      <c r="V288" s="2">
        <f t="shared" si="23"/>
        <v>2857400</v>
      </c>
      <c r="W288" s="2">
        <f t="shared" si="23"/>
        <v>2956600</v>
      </c>
      <c r="X288" s="2">
        <f t="shared" si="23"/>
        <v>5045900</v>
      </c>
      <c r="Y288" s="2" cm="1">
        <f t="array" ref="Y288">_xlfn.XLOOKUP(Y$1&amp;$R288,$C$3:$C$1662&amp;$D$3:$D$1662,$E$3:$E$1662,0,0,1)</f>
        <v>10500</v>
      </c>
      <c r="Z288" s="2" cm="1">
        <f t="array" ref="Z288">_xlfn.XLOOKUP(Z$1&amp;$R288,$C$3:$C$1662&amp;$D$3:$D$1662,$E$3:$E$1662,0,0,1)</f>
        <v>3900</v>
      </c>
      <c r="AA288" s="2" cm="1">
        <f t="array" ref="AA288">_xlfn.XLOOKUP(AA$1&amp;$R288,$C$3:$C$1662&amp;$D$3:$D$1662,$E$3:$E$1662,0,0,1)</f>
        <v>5200</v>
      </c>
      <c r="AB288" s="2" cm="1">
        <f t="array" ref="AB288">_xlfn.XLOOKUP(AB$1&amp;$R288,$C$3:$C$1662&amp;$D$3:$D$1662,$E$3:$E$1662,0,0,1)</f>
        <v>5300</v>
      </c>
      <c r="AC288" s="2" cm="1">
        <f t="array" ref="AC288">_xlfn.XLOOKUP(AC$1&amp;$R288,$C$3:$C$1662&amp;$D$3:$D$1662,$E$3:$E$1662,0,0,1)</f>
        <v>9700</v>
      </c>
    </row>
    <row r="289" spans="3:29" x14ac:dyDescent="0.4">
      <c r="C289" t="s">
        <v>758</v>
      </c>
      <c r="D289" t="s">
        <v>497</v>
      </c>
      <c r="E289">
        <v>9700</v>
      </c>
      <c r="R289" t="s">
        <v>56</v>
      </c>
      <c r="S289" s="2">
        <f t="shared" si="21"/>
        <v>3688320</v>
      </c>
      <c r="T289" s="2">
        <f t="shared" si="23"/>
        <v>3581200</v>
      </c>
      <c r="U289" s="2">
        <f t="shared" si="23"/>
        <v>3986700</v>
      </c>
      <c r="V289" s="2">
        <f t="shared" si="23"/>
        <v>2859700</v>
      </c>
      <c r="W289" s="2">
        <f t="shared" si="23"/>
        <v>2960600</v>
      </c>
      <c r="X289" s="2">
        <f t="shared" si="23"/>
        <v>5053400</v>
      </c>
      <c r="Y289" s="2" cm="1">
        <f t="array" ref="Y289">_xlfn.XLOOKUP(Y$1&amp;$R289,$C$3:$C$1662&amp;$D$3:$D$1662,$E$3:$E$1662,0,0,1)</f>
        <v>10800</v>
      </c>
      <c r="Z289" s="2" cm="1">
        <f t="array" ref="Z289">_xlfn.XLOOKUP(Z$1&amp;$R289,$C$3:$C$1662&amp;$D$3:$D$1662,$E$3:$E$1662,0,0,1)</f>
        <v>5200</v>
      </c>
      <c r="AA289" s="2" cm="1">
        <f t="array" ref="AA289">_xlfn.XLOOKUP(AA$1&amp;$R289,$C$3:$C$1662&amp;$D$3:$D$1662,$E$3:$E$1662,0,0,1)</f>
        <v>2300</v>
      </c>
      <c r="AB289" s="2" cm="1">
        <f t="array" ref="AB289">_xlfn.XLOOKUP(AB$1&amp;$R289,$C$3:$C$1662&amp;$D$3:$D$1662,$E$3:$E$1662,0,0,1)</f>
        <v>4000</v>
      </c>
      <c r="AC289" s="2" cm="1">
        <f t="array" ref="AC289">_xlfn.XLOOKUP(AC$1&amp;$R289,$C$3:$C$1662&amp;$D$3:$D$1662,$E$3:$E$1662,0,0,1)</f>
        <v>7500</v>
      </c>
    </row>
    <row r="290" spans="3:29" x14ac:dyDescent="0.4">
      <c r="C290" t="s">
        <v>758</v>
      </c>
      <c r="D290" t="s">
        <v>498</v>
      </c>
      <c r="E290">
        <v>7500</v>
      </c>
      <c r="R290" t="s">
        <v>35</v>
      </c>
      <c r="S290" s="2">
        <f t="shared" si="21"/>
        <v>3695760</v>
      </c>
      <c r="T290" s="2">
        <f t="shared" si="23"/>
        <v>3588300</v>
      </c>
      <c r="U290" s="2">
        <f t="shared" si="23"/>
        <v>3989900</v>
      </c>
      <c r="V290" s="2">
        <f t="shared" si="23"/>
        <v>2863700</v>
      </c>
      <c r="W290" s="2">
        <f t="shared" si="23"/>
        <v>2973100</v>
      </c>
      <c r="X290" s="2">
        <f t="shared" si="23"/>
        <v>5063800</v>
      </c>
      <c r="Y290" s="2" cm="1">
        <f t="array" ref="Y290">_xlfn.XLOOKUP(Y$1&amp;$R290,$C$3:$C$1662&amp;$D$3:$D$1662,$E$3:$E$1662,0,0,1)</f>
        <v>7100</v>
      </c>
      <c r="Z290" s="2" cm="1">
        <f t="array" ref="Z290">_xlfn.XLOOKUP(Z$1&amp;$R290,$C$3:$C$1662&amp;$D$3:$D$1662,$E$3:$E$1662,0,0,1)</f>
        <v>3200</v>
      </c>
      <c r="AA290" s="2" cm="1">
        <f t="array" ref="AA290">_xlfn.XLOOKUP(AA$1&amp;$R290,$C$3:$C$1662&amp;$D$3:$D$1662,$E$3:$E$1662,0,0,1)</f>
        <v>4000</v>
      </c>
      <c r="AB290" s="2" cm="1">
        <f t="array" ref="AB290">_xlfn.XLOOKUP(AB$1&amp;$R290,$C$3:$C$1662&amp;$D$3:$D$1662,$E$3:$E$1662,0,0,1)</f>
        <v>12500</v>
      </c>
      <c r="AC290" s="2" cm="1">
        <f t="array" ref="AC290">_xlfn.XLOOKUP(AC$1&amp;$R290,$C$3:$C$1662&amp;$D$3:$D$1662,$E$3:$E$1662,0,0,1)</f>
        <v>10400</v>
      </c>
    </row>
    <row r="291" spans="3:29" x14ac:dyDescent="0.4">
      <c r="C291" t="s">
        <v>758</v>
      </c>
      <c r="D291" t="s">
        <v>499</v>
      </c>
      <c r="E291">
        <v>10400</v>
      </c>
      <c r="R291" t="s">
        <v>309</v>
      </c>
      <c r="S291" s="2">
        <f t="shared" si="21"/>
        <v>3699560</v>
      </c>
      <c r="T291" s="2">
        <f t="shared" si="23"/>
        <v>3591100</v>
      </c>
      <c r="U291" s="2">
        <f t="shared" si="23"/>
        <v>3993500</v>
      </c>
      <c r="V291" s="2">
        <f t="shared" si="23"/>
        <v>2867300</v>
      </c>
      <c r="W291" s="2">
        <f t="shared" si="23"/>
        <v>2979200</v>
      </c>
      <c r="X291" s="2">
        <f t="shared" si="23"/>
        <v>5066700</v>
      </c>
      <c r="Y291" s="2" cm="1">
        <f t="array" ref="Y291">_xlfn.XLOOKUP(Y$1&amp;$R291,$C$3:$C$1662&amp;$D$3:$D$1662,$E$3:$E$1662,0,0,1)</f>
        <v>2800</v>
      </c>
      <c r="Z291" s="2" cm="1">
        <f t="array" ref="Z291">_xlfn.XLOOKUP(Z$1&amp;$R291,$C$3:$C$1662&amp;$D$3:$D$1662,$E$3:$E$1662,0,0,1)</f>
        <v>3600</v>
      </c>
      <c r="AA291" s="2" cm="1">
        <f t="array" ref="AA291">_xlfn.XLOOKUP(AA$1&amp;$R291,$C$3:$C$1662&amp;$D$3:$D$1662,$E$3:$E$1662,0,0,1)</f>
        <v>3600</v>
      </c>
      <c r="AB291" s="2" cm="1">
        <f t="array" ref="AB291">_xlfn.XLOOKUP(AB$1&amp;$R291,$C$3:$C$1662&amp;$D$3:$D$1662,$E$3:$E$1662,0,0,1)</f>
        <v>6100</v>
      </c>
      <c r="AC291" s="2" cm="1">
        <f t="array" ref="AC291">_xlfn.XLOOKUP(AC$1&amp;$R291,$C$3:$C$1662&amp;$D$3:$D$1662,$E$3:$E$1662,0,0,1)</f>
        <v>2900</v>
      </c>
    </row>
    <row r="292" spans="3:29" x14ac:dyDescent="0.4">
      <c r="C292" t="s">
        <v>758</v>
      </c>
      <c r="D292" t="s">
        <v>500</v>
      </c>
      <c r="E292">
        <v>2900</v>
      </c>
      <c r="R292" t="s">
        <v>278</v>
      </c>
      <c r="S292" s="2">
        <f t="shared" si="21"/>
        <v>3708040</v>
      </c>
      <c r="T292" s="2">
        <f t="shared" ref="T292:X307" si="24">T291+Y292</f>
        <v>3601600</v>
      </c>
      <c r="U292" s="2">
        <f t="shared" si="24"/>
        <v>3996800</v>
      </c>
      <c r="V292" s="2">
        <f t="shared" si="24"/>
        <v>2871300</v>
      </c>
      <c r="W292" s="2">
        <f t="shared" si="24"/>
        <v>2992300</v>
      </c>
      <c r="X292" s="2">
        <f t="shared" si="24"/>
        <v>5078200</v>
      </c>
      <c r="Y292" s="2" cm="1">
        <f t="array" ref="Y292">_xlfn.XLOOKUP(Y$1&amp;$R292,$C$3:$C$1662&amp;$D$3:$D$1662,$E$3:$E$1662,0,0,1)</f>
        <v>10500</v>
      </c>
      <c r="Z292" s="2" cm="1">
        <f t="array" ref="Z292">_xlfn.XLOOKUP(Z$1&amp;$R292,$C$3:$C$1662&amp;$D$3:$D$1662,$E$3:$E$1662,0,0,1)</f>
        <v>3300</v>
      </c>
      <c r="AA292" s="2" cm="1">
        <f t="array" ref="AA292">_xlfn.XLOOKUP(AA$1&amp;$R292,$C$3:$C$1662&amp;$D$3:$D$1662,$E$3:$E$1662,0,0,1)</f>
        <v>4000</v>
      </c>
      <c r="AB292" s="2" cm="1">
        <f t="array" ref="AB292">_xlfn.XLOOKUP(AB$1&amp;$R292,$C$3:$C$1662&amp;$D$3:$D$1662,$E$3:$E$1662,0,0,1)</f>
        <v>13100</v>
      </c>
      <c r="AC292" s="2" cm="1">
        <f t="array" ref="AC292">_xlfn.XLOOKUP(AC$1&amp;$R292,$C$3:$C$1662&amp;$D$3:$D$1662,$E$3:$E$1662,0,0,1)</f>
        <v>11500</v>
      </c>
    </row>
    <row r="293" spans="3:29" x14ac:dyDescent="0.4">
      <c r="C293" t="s">
        <v>758</v>
      </c>
      <c r="D293" t="s">
        <v>501</v>
      </c>
      <c r="E293">
        <v>11500</v>
      </c>
      <c r="R293" t="s">
        <v>262</v>
      </c>
      <c r="S293" s="2">
        <f t="shared" si="21"/>
        <v>3715580</v>
      </c>
      <c r="T293" s="2">
        <f t="shared" si="24"/>
        <v>3617400</v>
      </c>
      <c r="U293" s="2">
        <f t="shared" si="24"/>
        <v>4002700</v>
      </c>
      <c r="V293" s="2">
        <f t="shared" si="24"/>
        <v>2875600</v>
      </c>
      <c r="W293" s="2">
        <f t="shared" si="24"/>
        <v>2998900</v>
      </c>
      <c r="X293" s="2">
        <f t="shared" si="24"/>
        <v>5083300</v>
      </c>
      <c r="Y293" s="2" cm="1">
        <f t="array" ref="Y293">_xlfn.XLOOKUP(Y$1&amp;$R293,$C$3:$C$1662&amp;$D$3:$D$1662,$E$3:$E$1662,0,0,1)</f>
        <v>15800</v>
      </c>
      <c r="Z293" s="2" cm="1">
        <f t="array" ref="Z293">_xlfn.XLOOKUP(Z$1&amp;$R293,$C$3:$C$1662&amp;$D$3:$D$1662,$E$3:$E$1662,0,0,1)</f>
        <v>5900</v>
      </c>
      <c r="AA293" s="2" cm="1">
        <f t="array" ref="AA293">_xlfn.XLOOKUP(AA$1&amp;$R293,$C$3:$C$1662&amp;$D$3:$D$1662,$E$3:$E$1662,0,0,1)</f>
        <v>4300</v>
      </c>
      <c r="AB293" s="2" cm="1">
        <f t="array" ref="AB293">_xlfn.XLOOKUP(AB$1&amp;$R293,$C$3:$C$1662&amp;$D$3:$D$1662,$E$3:$E$1662,0,0,1)</f>
        <v>6600</v>
      </c>
      <c r="AC293" s="2" cm="1">
        <f t="array" ref="AC293">_xlfn.XLOOKUP(AC$1&amp;$R293,$C$3:$C$1662&amp;$D$3:$D$1662,$E$3:$E$1662,0,0,1)</f>
        <v>5100</v>
      </c>
    </row>
    <row r="294" spans="3:29" x14ac:dyDescent="0.4">
      <c r="C294" t="s">
        <v>758</v>
      </c>
      <c r="D294" t="s">
        <v>502</v>
      </c>
      <c r="E294">
        <v>5100</v>
      </c>
      <c r="R294" t="s">
        <v>16</v>
      </c>
      <c r="S294" s="2">
        <f t="shared" si="21"/>
        <v>3730160</v>
      </c>
      <c r="T294" s="2">
        <f t="shared" si="24"/>
        <v>3665700</v>
      </c>
      <c r="U294" s="2">
        <f t="shared" si="24"/>
        <v>4011900</v>
      </c>
      <c r="V294" s="2">
        <f t="shared" si="24"/>
        <v>2878900</v>
      </c>
      <c r="W294" s="2">
        <f t="shared" si="24"/>
        <v>3002700</v>
      </c>
      <c r="X294" s="2">
        <f t="shared" si="24"/>
        <v>5091600</v>
      </c>
      <c r="Y294" s="2" cm="1">
        <f t="array" ref="Y294">_xlfn.XLOOKUP(Y$1&amp;$R294,$C$3:$C$1662&amp;$D$3:$D$1662,$E$3:$E$1662,0,0,1)</f>
        <v>48300</v>
      </c>
      <c r="Z294" s="2" cm="1">
        <f t="array" ref="Z294">_xlfn.XLOOKUP(Z$1&amp;$R294,$C$3:$C$1662&amp;$D$3:$D$1662,$E$3:$E$1662,0,0,1)</f>
        <v>9200</v>
      </c>
      <c r="AA294" s="2" cm="1">
        <f t="array" ref="AA294">_xlfn.XLOOKUP(AA$1&amp;$R294,$C$3:$C$1662&amp;$D$3:$D$1662,$E$3:$E$1662,0,0,1)</f>
        <v>3300</v>
      </c>
      <c r="AB294" s="2" cm="1">
        <f t="array" ref="AB294">_xlfn.XLOOKUP(AB$1&amp;$R294,$C$3:$C$1662&amp;$D$3:$D$1662,$E$3:$E$1662,0,0,1)</f>
        <v>3800</v>
      </c>
      <c r="AC294" s="2" cm="1">
        <f t="array" ref="AC294">_xlfn.XLOOKUP(AC$1&amp;$R294,$C$3:$C$1662&amp;$D$3:$D$1662,$E$3:$E$1662,0,0,1)</f>
        <v>8300</v>
      </c>
    </row>
    <row r="295" spans="3:29" x14ac:dyDescent="0.4">
      <c r="C295" t="s">
        <v>758</v>
      </c>
      <c r="D295" t="s">
        <v>503</v>
      </c>
      <c r="E295">
        <v>8300</v>
      </c>
      <c r="R295" t="s">
        <v>104</v>
      </c>
      <c r="S295" s="2">
        <f t="shared" si="21"/>
        <v>3735840</v>
      </c>
      <c r="T295" s="2">
        <f t="shared" si="24"/>
        <v>3673400</v>
      </c>
      <c r="U295" s="2">
        <f t="shared" si="24"/>
        <v>4015000</v>
      </c>
      <c r="V295" s="2">
        <f t="shared" si="24"/>
        <v>2885900</v>
      </c>
      <c r="W295" s="2">
        <f t="shared" si="24"/>
        <v>3006500</v>
      </c>
      <c r="X295" s="2">
        <f t="shared" si="24"/>
        <v>5098400</v>
      </c>
      <c r="Y295" s="2" cm="1">
        <f t="array" ref="Y295">_xlfn.XLOOKUP(Y$1&amp;$R295,$C$3:$C$1662&amp;$D$3:$D$1662,$E$3:$E$1662,0,0,1)</f>
        <v>7700</v>
      </c>
      <c r="Z295" s="2" cm="1">
        <f t="array" ref="Z295">_xlfn.XLOOKUP(Z$1&amp;$R295,$C$3:$C$1662&amp;$D$3:$D$1662,$E$3:$E$1662,0,0,1)</f>
        <v>3100</v>
      </c>
      <c r="AA295" s="2" cm="1">
        <f t="array" ref="AA295">_xlfn.XLOOKUP(AA$1&amp;$R295,$C$3:$C$1662&amp;$D$3:$D$1662,$E$3:$E$1662,0,0,1)</f>
        <v>7000</v>
      </c>
      <c r="AB295" s="2" cm="1">
        <f t="array" ref="AB295">_xlfn.XLOOKUP(AB$1&amp;$R295,$C$3:$C$1662&amp;$D$3:$D$1662,$E$3:$E$1662,0,0,1)</f>
        <v>3800</v>
      </c>
      <c r="AC295" s="2" cm="1">
        <f t="array" ref="AC295">_xlfn.XLOOKUP(AC$1&amp;$R295,$C$3:$C$1662&amp;$D$3:$D$1662,$E$3:$E$1662,0,0,1)</f>
        <v>6800</v>
      </c>
    </row>
    <row r="296" spans="3:29" x14ac:dyDescent="0.4">
      <c r="C296" t="s">
        <v>758</v>
      </c>
      <c r="D296" t="s">
        <v>504</v>
      </c>
      <c r="E296">
        <v>6800</v>
      </c>
      <c r="R296" t="s">
        <v>130</v>
      </c>
      <c r="S296" s="2">
        <f t="shared" si="21"/>
        <v>3746100</v>
      </c>
      <c r="T296" s="2">
        <f t="shared" si="24"/>
        <v>3685900</v>
      </c>
      <c r="U296" s="2">
        <f t="shared" si="24"/>
        <v>4019900</v>
      </c>
      <c r="V296" s="2">
        <f t="shared" si="24"/>
        <v>2893800</v>
      </c>
      <c r="W296" s="2">
        <f t="shared" si="24"/>
        <v>3024300</v>
      </c>
      <c r="X296" s="2">
        <f t="shared" si="24"/>
        <v>5106600</v>
      </c>
      <c r="Y296" s="2" cm="1">
        <f t="array" ref="Y296">_xlfn.XLOOKUP(Y$1&amp;$R296,$C$3:$C$1662&amp;$D$3:$D$1662,$E$3:$E$1662,0,0,1)</f>
        <v>12500</v>
      </c>
      <c r="Z296" s="2" cm="1">
        <f t="array" ref="Z296">_xlfn.XLOOKUP(Z$1&amp;$R296,$C$3:$C$1662&amp;$D$3:$D$1662,$E$3:$E$1662,0,0,1)</f>
        <v>4900</v>
      </c>
      <c r="AA296" s="2" cm="1">
        <f t="array" ref="AA296">_xlfn.XLOOKUP(AA$1&amp;$R296,$C$3:$C$1662&amp;$D$3:$D$1662,$E$3:$E$1662,0,0,1)</f>
        <v>7900</v>
      </c>
      <c r="AB296" s="2" cm="1">
        <f t="array" ref="AB296">_xlfn.XLOOKUP(AB$1&amp;$R296,$C$3:$C$1662&amp;$D$3:$D$1662,$E$3:$E$1662,0,0,1)</f>
        <v>17800</v>
      </c>
      <c r="AC296" s="2" cm="1">
        <f t="array" ref="AC296">_xlfn.XLOOKUP(AC$1&amp;$R296,$C$3:$C$1662&amp;$D$3:$D$1662,$E$3:$E$1662,0,0,1)</f>
        <v>8200</v>
      </c>
    </row>
    <row r="297" spans="3:29" x14ac:dyDescent="0.4">
      <c r="C297" t="s">
        <v>758</v>
      </c>
      <c r="D297" t="s">
        <v>505</v>
      </c>
      <c r="E297">
        <v>8200</v>
      </c>
      <c r="R297" t="s">
        <v>73</v>
      </c>
      <c r="S297" s="2">
        <f t="shared" si="21"/>
        <v>3752940</v>
      </c>
      <c r="T297" s="2">
        <f t="shared" si="24"/>
        <v>3689900</v>
      </c>
      <c r="U297" s="2">
        <f t="shared" si="24"/>
        <v>4035400</v>
      </c>
      <c r="V297" s="2">
        <f t="shared" si="24"/>
        <v>2896000</v>
      </c>
      <c r="W297" s="2">
        <f t="shared" si="24"/>
        <v>3029900</v>
      </c>
      <c r="X297" s="2">
        <f t="shared" si="24"/>
        <v>5113500</v>
      </c>
      <c r="Y297" s="2" cm="1">
        <f t="array" ref="Y297">_xlfn.XLOOKUP(Y$1&amp;$R297,$C$3:$C$1662&amp;$D$3:$D$1662,$E$3:$E$1662,0,0,1)</f>
        <v>4000</v>
      </c>
      <c r="Z297" s="2" cm="1">
        <f t="array" ref="Z297">_xlfn.XLOOKUP(Z$1&amp;$R297,$C$3:$C$1662&amp;$D$3:$D$1662,$E$3:$E$1662,0,0,1)</f>
        <v>15500</v>
      </c>
      <c r="AA297" s="2" cm="1">
        <f t="array" ref="AA297">_xlfn.XLOOKUP(AA$1&amp;$R297,$C$3:$C$1662&amp;$D$3:$D$1662,$E$3:$E$1662,0,0,1)</f>
        <v>2200</v>
      </c>
      <c r="AB297" s="2" cm="1">
        <f t="array" ref="AB297">_xlfn.XLOOKUP(AB$1&amp;$R297,$C$3:$C$1662&amp;$D$3:$D$1662,$E$3:$E$1662,0,0,1)</f>
        <v>5600</v>
      </c>
      <c r="AC297" s="2" cm="1">
        <f t="array" ref="AC297">_xlfn.XLOOKUP(AC$1&amp;$R297,$C$3:$C$1662&amp;$D$3:$D$1662,$E$3:$E$1662,0,0,1)</f>
        <v>6900</v>
      </c>
    </row>
    <row r="298" spans="3:29" x14ac:dyDescent="0.4">
      <c r="C298" t="s">
        <v>758</v>
      </c>
      <c r="D298" t="s">
        <v>506</v>
      </c>
      <c r="E298">
        <v>6900</v>
      </c>
      <c r="R298" t="s">
        <v>10</v>
      </c>
      <c r="S298" s="2">
        <f t="shared" si="21"/>
        <v>3760440</v>
      </c>
      <c r="T298" s="2">
        <f t="shared" si="24"/>
        <v>3704800</v>
      </c>
      <c r="U298" s="2">
        <f t="shared" si="24"/>
        <v>4040000</v>
      </c>
      <c r="V298" s="2">
        <f t="shared" si="24"/>
        <v>2900900</v>
      </c>
      <c r="W298" s="2">
        <f t="shared" si="24"/>
        <v>3037900</v>
      </c>
      <c r="X298" s="2">
        <f t="shared" si="24"/>
        <v>5118600</v>
      </c>
      <c r="Y298" s="2" cm="1">
        <f t="array" ref="Y298">_xlfn.XLOOKUP(Y$1&amp;$R298,$C$3:$C$1662&amp;$D$3:$D$1662,$E$3:$E$1662,0,0,1)</f>
        <v>14900</v>
      </c>
      <c r="Z298" s="2" cm="1">
        <f t="array" ref="Z298">_xlfn.XLOOKUP(Z$1&amp;$R298,$C$3:$C$1662&amp;$D$3:$D$1662,$E$3:$E$1662,0,0,1)</f>
        <v>4600</v>
      </c>
      <c r="AA298" s="2" cm="1">
        <f t="array" ref="AA298">_xlfn.XLOOKUP(AA$1&amp;$R298,$C$3:$C$1662&amp;$D$3:$D$1662,$E$3:$E$1662,0,0,1)</f>
        <v>4900</v>
      </c>
      <c r="AB298" s="2" cm="1">
        <f t="array" ref="AB298">_xlfn.XLOOKUP(AB$1&amp;$R298,$C$3:$C$1662&amp;$D$3:$D$1662,$E$3:$E$1662,0,0,1)</f>
        <v>8000</v>
      </c>
      <c r="AC298" s="2" cm="1">
        <f t="array" ref="AC298">_xlfn.XLOOKUP(AC$1&amp;$R298,$C$3:$C$1662&amp;$D$3:$D$1662,$E$3:$E$1662,0,0,1)</f>
        <v>5100</v>
      </c>
    </row>
    <row r="299" spans="3:29" x14ac:dyDescent="0.4">
      <c r="C299" t="s">
        <v>758</v>
      </c>
      <c r="D299" t="s">
        <v>507</v>
      </c>
      <c r="E299">
        <v>5100</v>
      </c>
      <c r="R299" t="s">
        <v>215</v>
      </c>
      <c r="S299" s="2">
        <f t="shared" si="21"/>
        <v>3766860</v>
      </c>
      <c r="T299" s="2">
        <f t="shared" si="24"/>
        <v>3709400</v>
      </c>
      <c r="U299" s="2">
        <f t="shared" si="24"/>
        <v>4047000</v>
      </c>
      <c r="V299" s="2">
        <f t="shared" si="24"/>
        <v>2912300</v>
      </c>
      <c r="W299" s="2">
        <f t="shared" si="24"/>
        <v>3039800</v>
      </c>
      <c r="X299" s="2">
        <f t="shared" si="24"/>
        <v>5125800</v>
      </c>
      <c r="Y299" s="2" cm="1">
        <f t="array" ref="Y299">_xlfn.XLOOKUP(Y$1&amp;$R299,$C$3:$C$1662&amp;$D$3:$D$1662,$E$3:$E$1662,0,0,1)</f>
        <v>4600</v>
      </c>
      <c r="Z299" s="2" cm="1">
        <f t="array" ref="Z299">_xlfn.XLOOKUP(Z$1&amp;$R299,$C$3:$C$1662&amp;$D$3:$D$1662,$E$3:$E$1662,0,0,1)</f>
        <v>7000</v>
      </c>
      <c r="AA299" s="2" cm="1">
        <f t="array" ref="AA299">_xlfn.XLOOKUP(AA$1&amp;$R299,$C$3:$C$1662&amp;$D$3:$D$1662,$E$3:$E$1662,0,0,1)</f>
        <v>11400</v>
      </c>
      <c r="AB299" s="2" cm="1">
        <f t="array" ref="AB299">_xlfn.XLOOKUP(AB$1&amp;$R299,$C$3:$C$1662&amp;$D$3:$D$1662,$E$3:$E$1662,0,0,1)</f>
        <v>1900</v>
      </c>
      <c r="AC299" s="2" cm="1">
        <f t="array" ref="AC299">_xlfn.XLOOKUP(AC$1&amp;$R299,$C$3:$C$1662&amp;$D$3:$D$1662,$E$3:$E$1662,0,0,1)</f>
        <v>7200</v>
      </c>
    </row>
    <row r="300" spans="3:29" x14ac:dyDescent="0.4">
      <c r="C300" t="s">
        <v>758</v>
      </c>
      <c r="D300" t="s">
        <v>508</v>
      </c>
      <c r="E300">
        <v>7200</v>
      </c>
      <c r="R300" t="s">
        <v>227</v>
      </c>
      <c r="S300" s="2">
        <f t="shared" si="21"/>
        <v>3772620</v>
      </c>
      <c r="T300" s="2">
        <f t="shared" si="24"/>
        <v>3715300</v>
      </c>
      <c r="U300" s="2">
        <f t="shared" si="24"/>
        <v>4051000</v>
      </c>
      <c r="V300" s="2">
        <f t="shared" si="24"/>
        <v>2914400</v>
      </c>
      <c r="W300" s="2">
        <f t="shared" si="24"/>
        <v>3046900</v>
      </c>
      <c r="X300" s="2">
        <f t="shared" si="24"/>
        <v>5135500</v>
      </c>
      <c r="Y300" s="2" cm="1">
        <f t="array" ref="Y300">_xlfn.XLOOKUP(Y$1&amp;$R300,$C$3:$C$1662&amp;$D$3:$D$1662,$E$3:$E$1662,0,0,1)</f>
        <v>5900</v>
      </c>
      <c r="Z300" s="2" cm="1">
        <f t="array" ref="Z300">_xlfn.XLOOKUP(Z$1&amp;$R300,$C$3:$C$1662&amp;$D$3:$D$1662,$E$3:$E$1662,0,0,1)</f>
        <v>4000</v>
      </c>
      <c r="AA300" s="2" cm="1">
        <f t="array" ref="AA300">_xlfn.XLOOKUP(AA$1&amp;$R300,$C$3:$C$1662&amp;$D$3:$D$1662,$E$3:$E$1662,0,0,1)</f>
        <v>2100</v>
      </c>
      <c r="AB300" s="2" cm="1">
        <f t="array" ref="AB300">_xlfn.XLOOKUP(AB$1&amp;$R300,$C$3:$C$1662&amp;$D$3:$D$1662,$E$3:$E$1662,0,0,1)</f>
        <v>7100</v>
      </c>
      <c r="AC300" s="2" cm="1">
        <f t="array" ref="AC300">_xlfn.XLOOKUP(AC$1&amp;$R300,$C$3:$C$1662&amp;$D$3:$D$1662,$E$3:$E$1662,0,0,1)</f>
        <v>9700</v>
      </c>
    </row>
    <row r="301" spans="3:29" x14ac:dyDescent="0.4">
      <c r="C301" t="s">
        <v>758</v>
      </c>
      <c r="D301" t="s">
        <v>509</v>
      </c>
      <c r="E301">
        <v>9700</v>
      </c>
      <c r="R301" t="s">
        <v>235</v>
      </c>
      <c r="S301" s="2">
        <f t="shared" si="21"/>
        <v>3776560</v>
      </c>
      <c r="T301" s="2">
        <f t="shared" si="24"/>
        <v>3720100</v>
      </c>
      <c r="U301" s="2">
        <f t="shared" si="24"/>
        <v>4055700</v>
      </c>
      <c r="V301" s="2">
        <f t="shared" si="24"/>
        <v>2915100</v>
      </c>
      <c r="W301" s="2">
        <f t="shared" si="24"/>
        <v>3050600</v>
      </c>
      <c r="X301" s="2">
        <f t="shared" si="24"/>
        <v>5141300</v>
      </c>
      <c r="Y301" s="2" cm="1">
        <f t="array" ref="Y301">_xlfn.XLOOKUP(Y$1&amp;$R301,$C$3:$C$1662&amp;$D$3:$D$1662,$E$3:$E$1662,0,0,1)</f>
        <v>4800</v>
      </c>
      <c r="Z301" s="2" cm="1">
        <f t="array" ref="Z301">_xlfn.XLOOKUP(Z$1&amp;$R301,$C$3:$C$1662&amp;$D$3:$D$1662,$E$3:$E$1662,0,0,1)</f>
        <v>4700</v>
      </c>
      <c r="AA301" s="2" cm="1">
        <f t="array" ref="AA301">_xlfn.XLOOKUP(AA$1&amp;$R301,$C$3:$C$1662&amp;$D$3:$D$1662,$E$3:$E$1662,0,0,1)</f>
        <v>700</v>
      </c>
      <c r="AB301" s="2" cm="1">
        <f t="array" ref="AB301">_xlfn.XLOOKUP(AB$1&amp;$R301,$C$3:$C$1662&amp;$D$3:$D$1662,$E$3:$E$1662,0,0,1)</f>
        <v>3700</v>
      </c>
      <c r="AC301" s="2" cm="1">
        <f t="array" ref="AC301">_xlfn.XLOOKUP(AC$1&amp;$R301,$C$3:$C$1662&amp;$D$3:$D$1662,$E$3:$E$1662,0,0,1)</f>
        <v>5800</v>
      </c>
    </row>
    <row r="302" spans="3:29" x14ac:dyDescent="0.4">
      <c r="C302" t="s">
        <v>758</v>
      </c>
      <c r="D302" t="s">
        <v>510</v>
      </c>
      <c r="E302">
        <v>5800</v>
      </c>
      <c r="R302" t="s">
        <v>14</v>
      </c>
      <c r="S302" s="2">
        <f t="shared" si="21"/>
        <v>3782520</v>
      </c>
      <c r="T302" s="2">
        <f t="shared" si="24"/>
        <v>3727400</v>
      </c>
      <c r="U302" s="2">
        <f t="shared" si="24"/>
        <v>4058200</v>
      </c>
      <c r="V302" s="2">
        <f t="shared" si="24"/>
        <v>2924200</v>
      </c>
      <c r="W302" s="2">
        <f t="shared" si="24"/>
        <v>3054100</v>
      </c>
      <c r="X302" s="2">
        <f t="shared" si="24"/>
        <v>5148700</v>
      </c>
      <c r="Y302" s="2" cm="1">
        <f t="array" ref="Y302">_xlfn.XLOOKUP(Y$1&amp;$R302,$C$3:$C$1662&amp;$D$3:$D$1662,$E$3:$E$1662,0,0,1)</f>
        <v>7300</v>
      </c>
      <c r="Z302" s="2" cm="1">
        <f t="array" ref="Z302">_xlfn.XLOOKUP(Z$1&amp;$R302,$C$3:$C$1662&amp;$D$3:$D$1662,$E$3:$E$1662,0,0,1)</f>
        <v>2500</v>
      </c>
      <c r="AA302" s="2" cm="1">
        <f t="array" ref="AA302">_xlfn.XLOOKUP(AA$1&amp;$R302,$C$3:$C$1662&amp;$D$3:$D$1662,$E$3:$E$1662,0,0,1)</f>
        <v>9100</v>
      </c>
      <c r="AB302" s="2" cm="1">
        <f t="array" ref="AB302">_xlfn.XLOOKUP(AB$1&amp;$R302,$C$3:$C$1662&amp;$D$3:$D$1662,$E$3:$E$1662,0,0,1)</f>
        <v>3500</v>
      </c>
      <c r="AC302" s="2" cm="1">
        <f t="array" ref="AC302">_xlfn.XLOOKUP(AC$1&amp;$R302,$C$3:$C$1662&amp;$D$3:$D$1662,$E$3:$E$1662,0,0,1)</f>
        <v>7400</v>
      </c>
    </row>
    <row r="303" spans="3:29" x14ac:dyDescent="0.4">
      <c r="C303" t="s">
        <v>758</v>
      </c>
      <c r="D303" t="s">
        <v>511</v>
      </c>
      <c r="E303">
        <v>7400</v>
      </c>
      <c r="R303" t="s">
        <v>3</v>
      </c>
      <c r="S303" s="2">
        <f t="shared" si="21"/>
        <v>3791620</v>
      </c>
      <c r="T303" s="2">
        <f t="shared" si="24"/>
        <v>3732500</v>
      </c>
      <c r="U303" s="2">
        <f t="shared" si="24"/>
        <v>4061700</v>
      </c>
      <c r="V303" s="2">
        <f t="shared" si="24"/>
        <v>2944800</v>
      </c>
      <c r="W303" s="2">
        <f t="shared" si="24"/>
        <v>3061800</v>
      </c>
      <c r="X303" s="2">
        <f t="shared" si="24"/>
        <v>5157300</v>
      </c>
      <c r="Y303" s="2" cm="1">
        <f t="array" ref="Y303">_xlfn.XLOOKUP(Y$1&amp;$R303,$C$3:$C$1662&amp;$D$3:$D$1662,$E$3:$E$1662,0,0,1)</f>
        <v>5100</v>
      </c>
      <c r="Z303" s="2" cm="1">
        <f t="array" ref="Z303">_xlfn.XLOOKUP(Z$1&amp;$R303,$C$3:$C$1662&amp;$D$3:$D$1662,$E$3:$E$1662,0,0,1)</f>
        <v>3500</v>
      </c>
      <c r="AA303" s="2" cm="1">
        <f t="array" ref="AA303">_xlfn.XLOOKUP(AA$1&amp;$R303,$C$3:$C$1662&amp;$D$3:$D$1662,$E$3:$E$1662,0,0,1)</f>
        <v>20600</v>
      </c>
      <c r="AB303" s="2" cm="1">
        <f t="array" ref="AB303">_xlfn.XLOOKUP(AB$1&amp;$R303,$C$3:$C$1662&amp;$D$3:$D$1662,$E$3:$E$1662,0,0,1)</f>
        <v>7700</v>
      </c>
      <c r="AC303" s="2" cm="1">
        <f t="array" ref="AC303">_xlfn.XLOOKUP(AC$1&amp;$R303,$C$3:$C$1662&amp;$D$3:$D$1662,$E$3:$E$1662,0,0,1)</f>
        <v>8600</v>
      </c>
    </row>
    <row r="304" spans="3:29" x14ac:dyDescent="0.4">
      <c r="C304" t="s">
        <v>758</v>
      </c>
      <c r="D304" t="s">
        <v>512</v>
      </c>
      <c r="E304">
        <v>8600</v>
      </c>
      <c r="R304" t="s">
        <v>362</v>
      </c>
      <c r="S304" s="2">
        <f t="shared" si="21"/>
        <v>3800500</v>
      </c>
      <c r="T304" s="2">
        <f t="shared" si="24"/>
        <v>3755000</v>
      </c>
      <c r="U304" s="2">
        <f t="shared" si="24"/>
        <v>4067200</v>
      </c>
      <c r="V304" s="2">
        <f t="shared" si="24"/>
        <v>2954400</v>
      </c>
      <c r="W304" s="2">
        <f t="shared" si="24"/>
        <v>3065300</v>
      </c>
      <c r="X304" s="2">
        <f t="shared" si="24"/>
        <v>5160600</v>
      </c>
      <c r="Y304" s="2" cm="1">
        <f t="array" ref="Y304">_xlfn.XLOOKUP(Y$1&amp;$R304,$C$3:$C$1662&amp;$D$3:$D$1662,$E$3:$E$1662,0,0,1)</f>
        <v>22500</v>
      </c>
      <c r="Z304" s="2" cm="1">
        <f t="array" ref="Z304">_xlfn.XLOOKUP(Z$1&amp;$R304,$C$3:$C$1662&amp;$D$3:$D$1662,$E$3:$E$1662,0,0,1)</f>
        <v>5500</v>
      </c>
      <c r="AA304" s="2" cm="1">
        <f t="array" ref="AA304">_xlfn.XLOOKUP(AA$1&amp;$R304,$C$3:$C$1662&amp;$D$3:$D$1662,$E$3:$E$1662,0,0,1)</f>
        <v>9600</v>
      </c>
      <c r="AB304" s="2" cm="1">
        <f t="array" ref="AB304">_xlfn.XLOOKUP(AB$1&amp;$R304,$C$3:$C$1662&amp;$D$3:$D$1662,$E$3:$E$1662,0,0,1)</f>
        <v>3500</v>
      </c>
      <c r="AC304" s="2" cm="1">
        <f t="array" ref="AC304">_xlfn.XLOOKUP(AC$1&amp;$R304,$C$3:$C$1662&amp;$D$3:$D$1662,$E$3:$E$1662,0,0,1)</f>
        <v>3300</v>
      </c>
    </row>
    <row r="305" spans="3:29" x14ac:dyDescent="0.4">
      <c r="C305" t="s">
        <v>758</v>
      </c>
      <c r="D305" t="s">
        <v>695</v>
      </c>
      <c r="E305">
        <v>3300</v>
      </c>
      <c r="R305" t="s">
        <v>363</v>
      </c>
      <c r="S305" s="2">
        <f t="shared" si="21"/>
        <v>3811360</v>
      </c>
      <c r="T305" s="2">
        <f t="shared" si="24"/>
        <v>3776500</v>
      </c>
      <c r="U305" s="2">
        <f t="shared" si="24"/>
        <v>4070500</v>
      </c>
      <c r="V305" s="2">
        <f t="shared" si="24"/>
        <v>2959600</v>
      </c>
      <c r="W305" s="2">
        <f t="shared" si="24"/>
        <v>3067800</v>
      </c>
      <c r="X305" s="2">
        <f t="shared" si="24"/>
        <v>5182400</v>
      </c>
      <c r="Y305" s="2" cm="1">
        <f t="array" ref="Y305">_xlfn.XLOOKUP(Y$1&amp;$R305,$C$3:$C$1662&amp;$D$3:$D$1662,$E$3:$E$1662,0,0,1)</f>
        <v>21500</v>
      </c>
      <c r="Z305" s="2" cm="1">
        <f t="array" ref="Z305">_xlfn.XLOOKUP(Z$1&amp;$R305,$C$3:$C$1662&amp;$D$3:$D$1662,$E$3:$E$1662,0,0,1)</f>
        <v>3300</v>
      </c>
      <c r="AA305" s="2" cm="1">
        <f t="array" ref="AA305">_xlfn.XLOOKUP(AA$1&amp;$R305,$C$3:$C$1662&amp;$D$3:$D$1662,$E$3:$E$1662,0,0,1)</f>
        <v>5200</v>
      </c>
      <c r="AB305" s="2" cm="1">
        <f t="array" ref="AB305">_xlfn.XLOOKUP(AB$1&amp;$R305,$C$3:$C$1662&amp;$D$3:$D$1662,$E$3:$E$1662,0,0,1)</f>
        <v>2500</v>
      </c>
      <c r="AC305" s="2" cm="1">
        <f t="array" ref="AC305">_xlfn.XLOOKUP(AC$1&amp;$R305,$C$3:$C$1662&amp;$D$3:$D$1662,$E$3:$E$1662,0,0,1)</f>
        <v>21800</v>
      </c>
    </row>
    <row r="306" spans="3:29" x14ac:dyDescent="0.4">
      <c r="C306" t="s">
        <v>758</v>
      </c>
      <c r="D306" t="s">
        <v>696</v>
      </c>
      <c r="E306">
        <v>21800</v>
      </c>
      <c r="R306" t="s">
        <v>364</v>
      </c>
      <c r="S306" s="2">
        <f t="shared" si="21"/>
        <v>3816640</v>
      </c>
      <c r="T306" s="2">
        <f t="shared" si="24"/>
        <v>3785000</v>
      </c>
      <c r="U306" s="2">
        <f t="shared" si="24"/>
        <v>4073100</v>
      </c>
      <c r="V306" s="2">
        <f t="shared" si="24"/>
        <v>2963400</v>
      </c>
      <c r="W306" s="2">
        <f t="shared" si="24"/>
        <v>3074600</v>
      </c>
      <c r="X306" s="2">
        <f t="shared" si="24"/>
        <v>5187100</v>
      </c>
      <c r="Y306" s="2" cm="1">
        <f t="array" ref="Y306">_xlfn.XLOOKUP(Y$1&amp;$R306,$C$3:$C$1662&amp;$D$3:$D$1662,$E$3:$E$1662,0,0,1)</f>
        <v>8500</v>
      </c>
      <c r="Z306" s="2" cm="1">
        <f t="array" ref="Z306">_xlfn.XLOOKUP(Z$1&amp;$R306,$C$3:$C$1662&amp;$D$3:$D$1662,$E$3:$E$1662,0,0,1)</f>
        <v>2600</v>
      </c>
      <c r="AA306" s="2" cm="1">
        <f t="array" ref="AA306">_xlfn.XLOOKUP(AA$1&amp;$R306,$C$3:$C$1662&amp;$D$3:$D$1662,$E$3:$E$1662,0,0,1)</f>
        <v>3800</v>
      </c>
      <c r="AB306" s="2" cm="1">
        <f t="array" ref="AB306">_xlfn.XLOOKUP(AB$1&amp;$R306,$C$3:$C$1662&amp;$D$3:$D$1662,$E$3:$E$1662,0,0,1)</f>
        <v>6800</v>
      </c>
      <c r="AC306" s="2" cm="1">
        <f t="array" ref="AC306">_xlfn.XLOOKUP(AC$1&amp;$R306,$C$3:$C$1662&amp;$D$3:$D$1662,$E$3:$E$1662,0,0,1)</f>
        <v>4700</v>
      </c>
    </row>
    <row r="307" spans="3:29" x14ac:dyDescent="0.4">
      <c r="C307" t="s">
        <v>758</v>
      </c>
      <c r="D307" t="s">
        <v>697</v>
      </c>
      <c r="E307">
        <v>4700</v>
      </c>
      <c r="R307" t="s">
        <v>365</v>
      </c>
      <c r="S307" s="2">
        <f t="shared" si="21"/>
        <v>3822760</v>
      </c>
      <c r="T307" s="2">
        <f t="shared" si="24"/>
        <v>3791400</v>
      </c>
      <c r="U307" s="2">
        <f t="shared" si="24"/>
        <v>4083400</v>
      </c>
      <c r="V307" s="2">
        <f t="shared" si="24"/>
        <v>2965400</v>
      </c>
      <c r="W307" s="2">
        <f t="shared" si="24"/>
        <v>3081900</v>
      </c>
      <c r="X307" s="2">
        <f t="shared" si="24"/>
        <v>5191700</v>
      </c>
      <c r="Y307" s="2" cm="1">
        <f t="array" ref="Y307">_xlfn.XLOOKUP(Y$1&amp;$R307,$C$3:$C$1662&amp;$D$3:$D$1662,$E$3:$E$1662,0,0,1)</f>
        <v>6400</v>
      </c>
      <c r="Z307" s="2" cm="1">
        <f t="array" ref="Z307">_xlfn.XLOOKUP(Z$1&amp;$R307,$C$3:$C$1662&amp;$D$3:$D$1662,$E$3:$E$1662,0,0,1)</f>
        <v>10300</v>
      </c>
      <c r="AA307" s="2" cm="1">
        <f t="array" ref="AA307">_xlfn.XLOOKUP(AA$1&amp;$R307,$C$3:$C$1662&amp;$D$3:$D$1662,$E$3:$E$1662,0,0,1)</f>
        <v>2000</v>
      </c>
      <c r="AB307" s="2" cm="1">
        <f t="array" ref="AB307">_xlfn.XLOOKUP(AB$1&amp;$R307,$C$3:$C$1662&amp;$D$3:$D$1662,$E$3:$E$1662,0,0,1)</f>
        <v>7300</v>
      </c>
      <c r="AC307" s="2" cm="1">
        <f t="array" ref="AC307">_xlfn.XLOOKUP(AC$1&amp;$R307,$C$3:$C$1662&amp;$D$3:$D$1662,$E$3:$E$1662,0,0,1)</f>
        <v>4600</v>
      </c>
    </row>
    <row r="308" spans="3:29" x14ac:dyDescent="0.4">
      <c r="C308" t="s">
        <v>758</v>
      </c>
      <c r="D308" t="s">
        <v>698</v>
      </c>
      <c r="E308">
        <v>4600</v>
      </c>
      <c r="R308" t="s">
        <v>366</v>
      </c>
      <c r="S308" s="2">
        <f t="shared" si="21"/>
        <v>3831780</v>
      </c>
      <c r="T308" s="2">
        <f t="shared" ref="T308:X323" si="25">T307+Y308</f>
        <v>3796100</v>
      </c>
      <c r="U308" s="2">
        <f t="shared" si="25"/>
        <v>4084300</v>
      </c>
      <c r="V308" s="2">
        <f t="shared" si="25"/>
        <v>2982000</v>
      </c>
      <c r="W308" s="2">
        <f t="shared" si="25"/>
        <v>3102300</v>
      </c>
      <c r="X308" s="2">
        <f t="shared" si="25"/>
        <v>5194200</v>
      </c>
      <c r="Y308" s="2" cm="1">
        <f t="array" ref="Y308">_xlfn.XLOOKUP(Y$1&amp;$R308,$C$3:$C$1662&amp;$D$3:$D$1662,$E$3:$E$1662,0,0,1)</f>
        <v>4700</v>
      </c>
      <c r="Z308" s="2" cm="1">
        <f t="array" ref="Z308">_xlfn.XLOOKUP(Z$1&amp;$R308,$C$3:$C$1662&amp;$D$3:$D$1662,$E$3:$E$1662,0,0,1)</f>
        <v>900</v>
      </c>
      <c r="AA308" s="2" cm="1">
        <f t="array" ref="AA308">_xlfn.XLOOKUP(AA$1&amp;$R308,$C$3:$C$1662&amp;$D$3:$D$1662,$E$3:$E$1662,0,0,1)</f>
        <v>16600</v>
      </c>
      <c r="AB308" s="2" cm="1">
        <f t="array" ref="AB308">_xlfn.XLOOKUP(AB$1&amp;$R308,$C$3:$C$1662&amp;$D$3:$D$1662,$E$3:$E$1662,0,0,1)</f>
        <v>20400</v>
      </c>
      <c r="AC308" s="2" cm="1">
        <f t="array" ref="AC308">_xlfn.XLOOKUP(AC$1&amp;$R308,$C$3:$C$1662&amp;$D$3:$D$1662,$E$3:$E$1662,0,0,1)</f>
        <v>2500</v>
      </c>
    </row>
    <row r="309" spans="3:29" x14ac:dyDescent="0.4">
      <c r="C309" t="s">
        <v>758</v>
      </c>
      <c r="D309" t="s">
        <v>699</v>
      </c>
      <c r="E309">
        <v>2500</v>
      </c>
      <c r="R309" t="s">
        <v>367</v>
      </c>
      <c r="S309" s="2">
        <f t="shared" si="21"/>
        <v>3846720</v>
      </c>
      <c r="T309" s="2">
        <f t="shared" si="25"/>
        <v>3834300</v>
      </c>
      <c r="U309" s="2">
        <f t="shared" si="25"/>
        <v>4093500</v>
      </c>
      <c r="V309" s="2">
        <f t="shared" si="25"/>
        <v>2983800</v>
      </c>
      <c r="W309" s="2">
        <f t="shared" si="25"/>
        <v>3109500</v>
      </c>
      <c r="X309" s="2">
        <f t="shared" si="25"/>
        <v>5212500</v>
      </c>
      <c r="Y309" s="2" cm="1">
        <f t="array" ref="Y309">_xlfn.XLOOKUP(Y$1&amp;$R309,$C$3:$C$1662&amp;$D$3:$D$1662,$E$3:$E$1662,0,0,1)</f>
        <v>38200</v>
      </c>
      <c r="Z309" s="2" cm="1">
        <f t="array" ref="Z309">_xlfn.XLOOKUP(Z$1&amp;$R309,$C$3:$C$1662&amp;$D$3:$D$1662,$E$3:$E$1662,0,0,1)</f>
        <v>9200</v>
      </c>
      <c r="AA309" s="2" cm="1">
        <f t="array" ref="AA309">_xlfn.XLOOKUP(AA$1&amp;$R309,$C$3:$C$1662&amp;$D$3:$D$1662,$E$3:$E$1662,0,0,1)</f>
        <v>1800</v>
      </c>
      <c r="AB309" s="2" cm="1">
        <f t="array" ref="AB309">_xlfn.XLOOKUP(AB$1&amp;$R309,$C$3:$C$1662&amp;$D$3:$D$1662,$E$3:$E$1662,0,0,1)</f>
        <v>7200</v>
      </c>
      <c r="AC309" s="2" cm="1">
        <f t="array" ref="AC309">_xlfn.XLOOKUP(AC$1&amp;$R309,$C$3:$C$1662&amp;$D$3:$D$1662,$E$3:$E$1662,0,0,1)</f>
        <v>18300</v>
      </c>
    </row>
    <row r="310" spans="3:29" x14ac:dyDescent="0.4">
      <c r="C310" t="s">
        <v>758</v>
      </c>
      <c r="D310" t="s">
        <v>700</v>
      </c>
      <c r="E310">
        <v>18300</v>
      </c>
      <c r="R310" t="s">
        <v>368</v>
      </c>
      <c r="S310" s="2">
        <f t="shared" si="21"/>
        <v>3853400</v>
      </c>
      <c r="T310" s="2">
        <f t="shared" si="25"/>
        <v>3843000</v>
      </c>
      <c r="U310" s="2">
        <f t="shared" si="25"/>
        <v>4099300</v>
      </c>
      <c r="V310" s="2">
        <f t="shared" si="25"/>
        <v>2989300</v>
      </c>
      <c r="W310" s="2">
        <f t="shared" si="25"/>
        <v>3117600</v>
      </c>
      <c r="X310" s="2">
        <f t="shared" si="25"/>
        <v>5217800</v>
      </c>
      <c r="Y310" s="2" cm="1">
        <f t="array" ref="Y310">_xlfn.XLOOKUP(Y$1&amp;$R310,$C$3:$C$1662&amp;$D$3:$D$1662,$E$3:$E$1662,0,0,1)</f>
        <v>8700</v>
      </c>
      <c r="Z310" s="2" cm="1">
        <f t="array" ref="Z310">_xlfn.XLOOKUP(Z$1&amp;$R310,$C$3:$C$1662&amp;$D$3:$D$1662,$E$3:$E$1662,0,0,1)</f>
        <v>5800</v>
      </c>
      <c r="AA310" s="2" cm="1">
        <f t="array" ref="AA310">_xlfn.XLOOKUP(AA$1&amp;$R310,$C$3:$C$1662&amp;$D$3:$D$1662,$E$3:$E$1662,0,0,1)</f>
        <v>5500</v>
      </c>
      <c r="AB310" s="2" cm="1">
        <f t="array" ref="AB310">_xlfn.XLOOKUP(AB$1&amp;$R310,$C$3:$C$1662&amp;$D$3:$D$1662,$E$3:$E$1662,0,0,1)</f>
        <v>8100</v>
      </c>
      <c r="AC310" s="2" cm="1">
        <f t="array" ref="AC310">_xlfn.XLOOKUP(AC$1&amp;$R310,$C$3:$C$1662&amp;$D$3:$D$1662,$E$3:$E$1662,0,0,1)</f>
        <v>5300</v>
      </c>
    </row>
    <row r="311" spans="3:29" x14ac:dyDescent="0.4">
      <c r="C311" t="s">
        <v>758</v>
      </c>
      <c r="D311" t="s">
        <v>701</v>
      </c>
      <c r="E311">
        <v>5300</v>
      </c>
      <c r="R311" t="s">
        <v>369</v>
      </c>
      <c r="S311" s="2">
        <f t="shared" si="21"/>
        <v>3860880</v>
      </c>
      <c r="T311" s="2">
        <f t="shared" si="25"/>
        <v>3849200</v>
      </c>
      <c r="U311" s="2">
        <f t="shared" si="25"/>
        <v>4107400</v>
      </c>
      <c r="V311" s="2">
        <f t="shared" si="25"/>
        <v>2995500</v>
      </c>
      <c r="W311" s="2">
        <f t="shared" si="25"/>
        <v>3122200</v>
      </c>
      <c r="X311" s="2">
        <f t="shared" si="25"/>
        <v>5230100</v>
      </c>
      <c r="Y311" s="2" cm="1">
        <f t="array" ref="Y311">_xlfn.XLOOKUP(Y$1&amp;$R311,$C$3:$C$1662&amp;$D$3:$D$1662,$E$3:$E$1662,0,0,1)</f>
        <v>6200</v>
      </c>
      <c r="Z311" s="2" cm="1">
        <f t="array" ref="Z311">_xlfn.XLOOKUP(Z$1&amp;$R311,$C$3:$C$1662&amp;$D$3:$D$1662,$E$3:$E$1662,0,0,1)</f>
        <v>8100</v>
      </c>
      <c r="AA311" s="2" cm="1">
        <f t="array" ref="AA311">_xlfn.XLOOKUP(AA$1&amp;$R311,$C$3:$C$1662&amp;$D$3:$D$1662,$E$3:$E$1662,0,0,1)</f>
        <v>6200</v>
      </c>
      <c r="AB311" s="2" cm="1">
        <f t="array" ref="AB311">_xlfn.XLOOKUP(AB$1&amp;$R311,$C$3:$C$1662&amp;$D$3:$D$1662,$E$3:$E$1662,0,0,1)</f>
        <v>4600</v>
      </c>
      <c r="AC311" s="2" cm="1">
        <f t="array" ref="AC311">_xlfn.XLOOKUP(AC$1&amp;$R311,$C$3:$C$1662&amp;$D$3:$D$1662,$E$3:$E$1662,0,0,1)</f>
        <v>12300</v>
      </c>
    </row>
    <row r="312" spans="3:29" x14ac:dyDescent="0.4">
      <c r="C312" t="s">
        <v>758</v>
      </c>
      <c r="D312" t="s">
        <v>702</v>
      </c>
      <c r="E312">
        <v>12300</v>
      </c>
      <c r="R312" t="s">
        <v>370</v>
      </c>
      <c r="S312" s="2">
        <f t="shared" si="21"/>
        <v>3869120</v>
      </c>
      <c r="T312" s="2">
        <f t="shared" si="25"/>
        <v>3857400</v>
      </c>
      <c r="U312" s="2">
        <f t="shared" si="25"/>
        <v>4112600</v>
      </c>
      <c r="V312" s="2">
        <f t="shared" si="25"/>
        <v>3002200</v>
      </c>
      <c r="W312" s="2">
        <f t="shared" si="25"/>
        <v>3131000</v>
      </c>
      <c r="X312" s="2">
        <f t="shared" si="25"/>
        <v>5242400</v>
      </c>
      <c r="Y312" s="2" cm="1">
        <f t="array" ref="Y312">_xlfn.XLOOKUP(Y$1&amp;$R312,$C$3:$C$1662&amp;$D$3:$D$1662,$E$3:$E$1662,0,0,1)</f>
        <v>8200</v>
      </c>
      <c r="Z312" s="2" cm="1">
        <f t="array" ref="Z312">_xlfn.XLOOKUP(Z$1&amp;$R312,$C$3:$C$1662&amp;$D$3:$D$1662,$E$3:$E$1662,0,0,1)</f>
        <v>5200</v>
      </c>
      <c r="AA312" s="2" cm="1">
        <f t="array" ref="AA312">_xlfn.XLOOKUP(AA$1&amp;$R312,$C$3:$C$1662&amp;$D$3:$D$1662,$E$3:$E$1662,0,0,1)</f>
        <v>6700</v>
      </c>
      <c r="AB312" s="2" cm="1">
        <f t="array" ref="AB312">_xlfn.XLOOKUP(AB$1&amp;$R312,$C$3:$C$1662&amp;$D$3:$D$1662,$E$3:$E$1662,0,0,1)</f>
        <v>8800</v>
      </c>
      <c r="AC312" s="2" cm="1">
        <f t="array" ref="AC312">_xlfn.XLOOKUP(AC$1&amp;$R312,$C$3:$C$1662&amp;$D$3:$D$1662,$E$3:$E$1662,0,0,1)</f>
        <v>12300</v>
      </c>
    </row>
    <row r="313" spans="3:29" x14ac:dyDescent="0.4">
      <c r="C313" t="s">
        <v>758</v>
      </c>
      <c r="D313" t="s">
        <v>703</v>
      </c>
      <c r="E313">
        <v>12300</v>
      </c>
      <c r="R313" t="s">
        <v>371</v>
      </c>
      <c r="S313" s="2">
        <f t="shared" si="21"/>
        <v>3883040</v>
      </c>
      <c r="T313" s="2">
        <f t="shared" si="25"/>
        <v>3872600</v>
      </c>
      <c r="U313" s="2">
        <f t="shared" si="25"/>
        <v>4136400</v>
      </c>
      <c r="V313" s="2">
        <f t="shared" si="25"/>
        <v>3019500</v>
      </c>
      <c r="W313" s="2">
        <f t="shared" si="25"/>
        <v>3140600</v>
      </c>
      <c r="X313" s="2">
        <f t="shared" si="25"/>
        <v>5246100</v>
      </c>
      <c r="Y313" s="2" cm="1">
        <f t="array" ref="Y313">_xlfn.XLOOKUP(Y$1&amp;$R313,$C$3:$C$1662&amp;$D$3:$D$1662,$E$3:$E$1662,0,0,1)</f>
        <v>15200</v>
      </c>
      <c r="Z313" s="2" cm="1">
        <f t="array" ref="Z313">_xlfn.XLOOKUP(Z$1&amp;$R313,$C$3:$C$1662&amp;$D$3:$D$1662,$E$3:$E$1662,0,0,1)</f>
        <v>23800</v>
      </c>
      <c r="AA313" s="2" cm="1">
        <f t="array" ref="AA313">_xlfn.XLOOKUP(AA$1&amp;$R313,$C$3:$C$1662&amp;$D$3:$D$1662,$E$3:$E$1662,0,0,1)</f>
        <v>17300</v>
      </c>
      <c r="AB313" s="2" cm="1">
        <f t="array" ref="AB313">_xlfn.XLOOKUP(AB$1&amp;$R313,$C$3:$C$1662&amp;$D$3:$D$1662,$E$3:$E$1662,0,0,1)</f>
        <v>9600</v>
      </c>
      <c r="AC313" s="2" cm="1">
        <f t="array" ref="AC313">_xlfn.XLOOKUP(AC$1&amp;$R313,$C$3:$C$1662&amp;$D$3:$D$1662,$E$3:$E$1662,0,0,1)</f>
        <v>3700</v>
      </c>
    </row>
    <row r="314" spans="3:29" x14ac:dyDescent="0.4">
      <c r="C314" t="s">
        <v>758</v>
      </c>
      <c r="D314" t="s">
        <v>704</v>
      </c>
      <c r="E314">
        <v>3700</v>
      </c>
      <c r="R314" t="s">
        <v>372</v>
      </c>
      <c r="S314" s="2">
        <f t="shared" si="21"/>
        <v>3894540</v>
      </c>
      <c r="T314" s="2">
        <f t="shared" si="25"/>
        <v>3890100</v>
      </c>
      <c r="U314" s="2">
        <f t="shared" si="25"/>
        <v>4144800</v>
      </c>
      <c r="V314" s="2">
        <f t="shared" si="25"/>
        <v>3030500</v>
      </c>
      <c r="W314" s="2">
        <f t="shared" si="25"/>
        <v>3148000</v>
      </c>
      <c r="X314" s="2">
        <f t="shared" si="25"/>
        <v>5259300</v>
      </c>
      <c r="Y314" s="2" cm="1">
        <f t="array" ref="Y314">_xlfn.XLOOKUP(Y$1&amp;$R314,$C$3:$C$1662&amp;$D$3:$D$1662,$E$3:$E$1662,0,0,1)</f>
        <v>17500</v>
      </c>
      <c r="Z314" s="2" cm="1">
        <f t="array" ref="Z314">_xlfn.XLOOKUP(Z$1&amp;$R314,$C$3:$C$1662&amp;$D$3:$D$1662,$E$3:$E$1662,0,0,1)</f>
        <v>8400</v>
      </c>
      <c r="AA314" s="2" cm="1">
        <f t="array" ref="AA314">_xlfn.XLOOKUP(AA$1&amp;$R314,$C$3:$C$1662&amp;$D$3:$D$1662,$E$3:$E$1662,0,0,1)</f>
        <v>11000</v>
      </c>
      <c r="AB314" s="2" cm="1">
        <f t="array" ref="AB314">_xlfn.XLOOKUP(AB$1&amp;$R314,$C$3:$C$1662&amp;$D$3:$D$1662,$E$3:$E$1662,0,0,1)</f>
        <v>7400</v>
      </c>
      <c r="AC314" s="2" cm="1">
        <f t="array" ref="AC314">_xlfn.XLOOKUP(AC$1&amp;$R314,$C$3:$C$1662&amp;$D$3:$D$1662,$E$3:$E$1662,0,0,1)</f>
        <v>13200</v>
      </c>
    </row>
    <row r="315" spans="3:29" x14ac:dyDescent="0.4">
      <c r="C315" t="s">
        <v>758</v>
      </c>
      <c r="D315" t="s">
        <v>705</v>
      </c>
      <c r="E315">
        <v>13200</v>
      </c>
      <c r="R315" t="s">
        <v>373</v>
      </c>
      <c r="S315" s="2">
        <f t="shared" si="21"/>
        <v>3905680</v>
      </c>
      <c r="T315" s="2">
        <f t="shared" si="25"/>
        <v>3902700</v>
      </c>
      <c r="U315" s="2">
        <f t="shared" si="25"/>
        <v>4156400</v>
      </c>
      <c r="V315" s="2">
        <f t="shared" si="25"/>
        <v>3047100</v>
      </c>
      <c r="W315" s="2">
        <f t="shared" si="25"/>
        <v>3157900</v>
      </c>
      <c r="X315" s="2">
        <f t="shared" si="25"/>
        <v>5264300</v>
      </c>
      <c r="Y315" s="2" cm="1">
        <f t="array" ref="Y315">_xlfn.XLOOKUP(Y$1&amp;$R315,$C$3:$C$1662&amp;$D$3:$D$1662,$E$3:$E$1662,0,0,1)</f>
        <v>12600</v>
      </c>
      <c r="Z315" s="2" cm="1">
        <f t="array" ref="Z315">_xlfn.XLOOKUP(Z$1&amp;$R315,$C$3:$C$1662&amp;$D$3:$D$1662,$E$3:$E$1662,0,0,1)</f>
        <v>11600</v>
      </c>
      <c r="AA315" s="2" cm="1">
        <f t="array" ref="AA315">_xlfn.XLOOKUP(AA$1&amp;$R315,$C$3:$C$1662&amp;$D$3:$D$1662,$E$3:$E$1662,0,0,1)</f>
        <v>16600</v>
      </c>
      <c r="AB315" s="2" cm="1">
        <f t="array" ref="AB315">_xlfn.XLOOKUP(AB$1&amp;$R315,$C$3:$C$1662&amp;$D$3:$D$1662,$E$3:$E$1662,0,0,1)</f>
        <v>9900</v>
      </c>
      <c r="AC315" s="2" cm="1">
        <f t="array" ref="AC315">_xlfn.XLOOKUP(AC$1&amp;$R315,$C$3:$C$1662&amp;$D$3:$D$1662,$E$3:$E$1662,0,0,1)</f>
        <v>5000</v>
      </c>
    </row>
    <row r="316" spans="3:29" x14ac:dyDescent="0.4">
      <c r="C316" t="s">
        <v>758</v>
      </c>
      <c r="D316" t="s">
        <v>706</v>
      </c>
      <c r="E316">
        <v>5000</v>
      </c>
      <c r="R316" t="s">
        <v>374</v>
      </c>
      <c r="S316" s="2">
        <f t="shared" si="21"/>
        <v>3914460</v>
      </c>
      <c r="T316" s="2">
        <f t="shared" si="25"/>
        <v>3915400</v>
      </c>
      <c r="U316" s="2">
        <f t="shared" si="25"/>
        <v>4168500</v>
      </c>
      <c r="V316" s="2">
        <f t="shared" si="25"/>
        <v>3055500</v>
      </c>
      <c r="W316" s="2">
        <f t="shared" si="25"/>
        <v>3165000</v>
      </c>
      <c r="X316" s="2">
        <f t="shared" si="25"/>
        <v>5267900</v>
      </c>
      <c r="Y316" s="2" cm="1">
        <f t="array" ref="Y316">_xlfn.XLOOKUP(Y$1&amp;$R316,$C$3:$C$1662&amp;$D$3:$D$1662,$E$3:$E$1662,0,0,1)</f>
        <v>12700</v>
      </c>
      <c r="Z316" s="2" cm="1">
        <f t="array" ref="Z316">_xlfn.XLOOKUP(Z$1&amp;$R316,$C$3:$C$1662&amp;$D$3:$D$1662,$E$3:$E$1662,0,0,1)</f>
        <v>12100</v>
      </c>
      <c r="AA316" s="2" cm="1">
        <f t="array" ref="AA316">_xlfn.XLOOKUP(AA$1&amp;$R316,$C$3:$C$1662&amp;$D$3:$D$1662,$E$3:$E$1662,0,0,1)</f>
        <v>8400</v>
      </c>
      <c r="AB316" s="2" cm="1">
        <f t="array" ref="AB316">_xlfn.XLOOKUP(AB$1&amp;$R316,$C$3:$C$1662&amp;$D$3:$D$1662,$E$3:$E$1662,0,0,1)</f>
        <v>7100</v>
      </c>
      <c r="AC316" s="2" cm="1">
        <f t="array" ref="AC316">_xlfn.XLOOKUP(AC$1&amp;$R316,$C$3:$C$1662&amp;$D$3:$D$1662,$E$3:$E$1662,0,0,1)</f>
        <v>3600</v>
      </c>
    </row>
    <row r="317" spans="3:29" x14ac:dyDescent="0.4">
      <c r="C317" t="s">
        <v>758</v>
      </c>
      <c r="D317" t="s">
        <v>707</v>
      </c>
      <c r="E317">
        <v>3600</v>
      </c>
      <c r="R317" t="s">
        <v>375</v>
      </c>
      <c r="S317" s="2">
        <f t="shared" si="21"/>
        <v>3920260</v>
      </c>
      <c r="T317" s="2">
        <f t="shared" si="25"/>
        <v>3921900</v>
      </c>
      <c r="U317" s="2">
        <f t="shared" si="25"/>
        <v>4171400</v>
      </c>
      <c r="V317" s="2">
        <f t="shared" si="25"/>
        <v>3064500</v>
      </c>
      <c r="W317" s="2">
        <f t="shared" si="25"/>
        <v>3172100</v>
      </c>
      <c r="X317" s="2">
        <f t="shared" si="25"/>
        <v>5271400</v>
      </c>
      <c r="Y317" s="2" cm="1">
        <f t="array" ref="Y317">_xlfn.XLOOKUP(Y$1&amp;$R317,$C$3:$C$1662&amp;$D$3:$D$1662,$E$3:$E$1662,0,0,1)</f>
        <v>6500</v>
      </c>
      <c r="Z317" s="2" cm="1">
        <f t="array" ref="Z317">_xlfn.XLOOKUP(Z$1&amp;$R317,$C$3:$C$1662&amp;$D$3:$D$1662,$E$3:$E$1662,0,0,1)</f>
        <v>2900</v>
      </c>
      <c r="AA317" s="2" cm="1">
        <f t="array" ref="AA317">_xlfn.XLOOKUP(AA$1&amp;$R317,$C$3:$C$1662&amp;$D$3:$D$1662,$E$3:$E$1662,0,0,1)</f>
        <v>9000</v>
      </c>
      <c r="AB317" s="2" cm="1">
        <f t="array" ref="AB317">_xlfn.XLOOKUP(AB$1&amp;$R317,$C$3:$C$1662&amp;$D$3:$D$1662,$E$3:$E$1662,0,0,1)</f>
        <v>7100</v>
      </c>
      <c r="AC317" s="2" cm="1">
        <f t="array" ref="AC317">_xlfn.XLOOKUP(AC$1&amp;$R317,$C$3:$C$1662&amp;$D$3:$D$1662,$E$3:$E$1662,0,0,1)</f>
        <v>3500</v>
      </c>
    </row>
    <row r="318" spans="3:29" x14ac:dyDescent="0.4">
      <c r="C318" t="s">
        <v>758</v>
      </c>
      <c r="D318" t="s">
        <v>708</v>
      </c>
      <c r="E318">
        <v>3500</v>
      </c>
      <c r="R318" t="s">
        <v>376</v>
      </c>
      <c r="S318" s="2">
        <f t="shared" si="21"/>
        <v>3933460</v>
      </c>
      <c r="T318" s="2">
        <f t="shared" si="25"/>
        <v>3930700</v>
      </c>
      <c r="U318" s="2">
        <f t="shared" si="25"/>
        <v>4187400</v>
      </c>
      <c r="V318" s="2">
        <f t="shared" si="25"/>
        <v>3069500</v>
      </c>
      <c r="W318" s="2">
        <f t="shared" si="25"/>
        <v>3179900</v>
      </c>
      <c r="X318" s="2">
        <f t="shared" si="25"/>
        <v>5299800</v>
      </c>
      <c r="Y318" s="2" cm="1">
        <f t="array" ref="Y318">_xlfn.XLOOKUP(Y$1&amp;$R318,$C$3:$C$1662&amp;$D$3:$D$1662,$E$3:$E$1662,0,0,1)</f>
        <v>8800</v>
      </c>
      <c r="Z318" s="2" cm="1">
        <f t="array" ref="Z318">_xlfn.XLOOKUP(Z$1&amp;$R318,$C$3:$C$1662&amp;$D$3:$D$1662,$E$3:$E$1662,0,0,1)</f>
        <v>16000</v>
      </c>
      <c r="AA318" s="2" cm="1">
        <f t="array" ref="AA318">_xlfn.XLOOKUP(AA$1&amp;$R318,$C$3:$C$1662&amp;$D$3:$D$1662,$E$3:$E$1662,0,0,1)</f>
        <v>5000</v>
      </c>
      <c r="AB318" s="2" cm="1">
        <f t="array" ref="AB318">_xlfn.XLOOKUP(AB$1&amp;$R318,$C$3:$C$1662&amp;$D$3:$D$1662,$E$3:$E$1662,0,0,1)</f>
        <v>7800</v>
      </c>
      <c r="AC318" s="2" cm="1">
        <f t="array" ref="AC318">_xlfn.XLOOKUP(AC$1&amp;$R318,$C$3:$C$1662&amp;$D$3:$D$1662,$E$3:$E$1662,0,0,1)</f>
        <v>28400</v>
      </c>
    </row>
    <row r="319" spans="3:29" x14ac:dyDescent="0.4">
      <c r="C319" t="s">
        <v>758</v>
      </c>
      <c r="D319" t="s">
        <v>709</v>
      </c>
      <c r="E319">
        <v>28400</v>
      </c>
      <c r="R319" t="s">
        <v>377</v>
      </c>
      <c r="S319" s="2">
        <f t="shared" si="21"/>
        <v>3947960</v>
      </c>
      <c r="T319" s="2">
        <f t="shared" si="25"/>
        <v>3964400</v>
      </c>
      <c r="U319" s="2">
        <f t="shared" si="25"/>
        <v>4199000</v>
      </c>
      <c r="V319" s="2">
        <f t="shared" si="25"/>
        <v>3079000</v>
      </c>
      <c r="W319" s="2">
        <f t="shared" si="25"/>
        <v>3190300</v>
      </c>
      <c r="X319" s="2">
        <f t="shared" si="25"/>
        <v>5307100</v>
      </c>
      <c r="Y319" s="2" cm="1">
        <f t="array" ref="Y319">_xlfn.XLOOKUP(Y$1&amp;$R319,$C$3:$C$1662&amp;$D$3:$D$1662,$E$3:$E$1662,0,0,1)</f>
        <v>33700</v>
      </c>
      <c r="Z319" s="2" cm="1">
        <f t="array" ref="Z319">_xlfn.XLOOKUP(Z$1&amp;$R319,$C$3:$C$1662&amp;$D$3:$D$1662,$E$3:$E$1662,0,0,1)</f>
        <v>11600</v>
      </c>
      <c r="AA319" s="2" cm="1">
        <f t="array" ref="AA319">_xlfn.XLOOKUP(AA$1&amp;$R319,$C$3:$C$1662&amp;$D$3:$D$1662,$E$3:$E$1662,0,0,1)</f>
        <v>9500</v>
      </c>
      <c r="AB319" s="2" cm="1">
        <f t="array" ref="AB319">_xlfn.XLOOKUP(AB$1&amp;$R319,$C$3:$C$1662&amp;$D$3:$D$1662,$E$3:$E$1662,0,0,1)</f>
        <v>10400</v>
      </c>
      <c r="AC319" s="2" cm="1">
        <f t="array" ref="AC319">_xlfn.XLOOKUP(AC$1&amp;$R319,$C$3:$C$1662&amp;$D$3:$D$1662,$E$3:$E$1662,0,0,1)</f>
        <v>7300</v>
      </c>
    </row>
    <row r="320" spans="3:29" x14ac:dyDescent="0.4">
      <c r="C320" t="s">
        <v>758</v>
      </c>
      <c r="D320" t="s">
        <v>710</v>
      </c>
      <c r="E320">
        <v>7300</v>
      </c>
      <c r="R320" t="s">
        <v>378</v>
      </c>
      <c r="S320" s="2">
        <f t="shared" si="21"/>
        <v>3956660</v>
      </c>
      <c r="T320" s="2">
        <f t="shared" si="25"/>
        <v>3972800</v>
      </c>
      <c r="U320" s="2">
        <f t="shared" si="25"/>
        <v>4218700</v>
      </c>
      <c r="V320" s="2">
        <f t="shared" si="25"/>
        <v>3083900</v>
      </c>
      <c r="W320" s="2">
        <f t="shared" si="25"/>
        <v>3194300</v>
      </c>
      <c r="X320" s="2">
        <f t="shared" si="25"/>
        <v>5313600</v>
      </c>
      <c r="Y320" s="2" cm="1">
        <f t="array" ref="Y320">_xlfn.XLOOKUP(Y$1&amp;$R320,$C$3:$C$1662&amp;$D$3:$D$1662,$E$3:$E$1662,0,0,1)</f>
        <v>8400</v>
      </c>
      <c r="Z320" s="2" cm="1">
        <f t="array" ref="Z320">_xlfn.XLOOKUP(Z$1&amp;$R320,$C$3:$C$1662&amp;$D$3:$D$1662,$E$3:$E$1662,0,0,1)</f>
        <v>19700</v>
      </c>
      <c r="AA320" s="2" cm="1">
        <f t="array" ref="AA320">_xlfn.XLOOKUP(AA$1&amp;$R320,$C$3:$C$1662&amp;$D$3:$D$1662,$E$3:$E$1662,0,0,1)</f>
        <v>4900</v>
      </c>
      <c r="AB320" s="2" cm="1">
        <f t="array" ref="AB320">_xlfn.XLOOKUP(AB$1&amp;$R320,$C$3:$C$1662&amp;$D$3:$D$1662,$E$3:$E$1662,0,0,1)</f>
        <v>4000</v>
      </c>
      <c r="AC320" s="2" cm="1">
        <f t="array" ref="AC320">_xlfn.XLOOKUP(AC$1&amp;$R320,$C$3:$C$1662&amp;$D$3:$D$1662,$E$3:$E$1662,0,0,1)</f>
        <v>6500</v>
      </c>
    </row>
    <row r="321" spans="3:29" x14ac:dyDescent="0.4">
      <c r="C321" t="s">
        <v>758</v>
      </c>
      <c r="D321" t="s">
        <v>711</v>
      </c>
      <c r="E321">
        <v>6500</v>
      </c>
      <c r="R321" t="s">
        <v>379</v>
      </c>
      <c r="S321" s="2">
        <f t="shared" si="21"/>
        <v>3969260</v>
      </c>
      <c r="T321" s="2">
        <f t="shared" si="25"/>
        <v>3996000</v>
      </c>
      <c r="U321" s="2">
        <f t="shared" si="25"/>
        <v>4227000</v>
      </c>
      <c r="V321" s="2">
        <f t="shared" si="25"/>
        <v>3090400</v>
      </c>
      <c r="W321" s="2">
        <f t="shared" si="25"/>
        <v>3199300</v>
      </c>
      <c r="X321" s="2">
        <f t="shared" si="25"/>
        <v>5333600</v>
      </c>
      <c r="Y321" s="2" cm="1">
        <f t="array" ref="Y321">_xlfn.XLOOKUP(Y$1&amp;$R321,$C$3:$C$1662&amp;$D$3:$D$1662,$E$3:$E$1662,0,0,1)</f>
        <v>23200</v>
      </c>
      <c r="Z321" s="2" cm="1">
        <f t="array" ref="Z321">_xlfn.XLOOKUP(Z$1&amp;$R321,$C$3:$C$1662&amp;$D$3:$D$1662,$E$3:$E$1662,0,0,1)</f>
        <v>8300</v>
      </c>
      <c r="AA321" s="2" cm="1">
        <f t="array" ref="AA321">_xlfn.XLOOKUP(AA$1&amp;$R321,$C$3:$C$1662&amp;$D$3:$D$1662,$E$3:$E$1662,0,0,1)</f>
        <v>6500</v>
      </c>
      <c r="AB321" s="2" cm="1">
        <f t="array" ref="AB321">_xlfn.XLOOKUP(AB$1&amp;$R321,$C$3:$C$1662&amp;$D$3:$D$1662,$E$3:$E$1662,0,0,1)</f>
        <v>5000</v>
      </c>
      <c r="AC321" s="2" cm="1">
        <f t="array" ref="AC321">_xlfn.XLOOKUP(AC$1&amp;$R321,$C$3:$C$1662&amp;$D$3:$D$1662,$E$3:$E$1662,0,0,1)</f>
        <v>20000</v>
      </c>
    </row>
    <row r="322" spans="3:29" x14ac:dyDescent="0.4">
      <c r="C322" t="s">
        <v>758</v>
      </c>
      <c r="D322" t="s">
        <v>712</v>
      </c>
      <c r="E322">
        <v>20000</v>
      </c>
      <c r="R322" t="s">
        <v>380</v>
      </c>
      <c r="S322" s="2">
        <f t="shared" si="21"/>
        <v>3975540</v>
      </c>
      <c r="T322" s="2">
        <f t="shared" si="25"/>
        <v>4003400</v>
      </c>
      <c r="U322" s="2">
        <f t="shared" si="25"/>
        <v>4232000</v>
      </c>
      <c r="V322" s="2">
        <f t="shared" si="25"/>
        <v>3094600</v>
      </c>
      <c r="W322" s="2">
        <f t="shared" si="25"/>
        <v>3210300</v>
      </c>
      <c r="X322" s="2">
        <f t="shared" si="25"/>
        <v>5337400</v>
      </c>
      <c r="Y322" s="2" cm="1">
        <f t="array" ref="Y322">_xlfn.XLOOKUP(Y$1&amp;$R322,$C$3:$C$1662&amp;$D$3:$D$1662,$E$3:$E$1662,0,0,1)</f>
        <v>7400</v>
      </c>
      <c r="Z322" s="2" cm="1">
        <f t="array" ref="Z322">_xlfn.XLOOKUP(Z$1&amp;$R322,$C$3:$C$1662&amp;$D$3:$D$1662,$E$3:$E$1662,0,0,1)</f>
        <v>5000</v>
      </c>
      <c r="AA322" s="2" cm="1">
        <f t="array" ref="AA322">_xlfn.XLOOKUP(AA$1&amp;$R322,$C$3:$C$1662&amp;$D$3:$D$1662,$E$3:$E$1662,0,0,1)</f>
        <v>4200</v>
      </c>
      <c r="AB322" s="2" cm="1">
        <f t="array" ref="AB322">_xlfn.XLOOKUP(AB$1&amp;$R322,$C$3:$C$1662&amp;$D$3:$D$1662,$E$3:$E$1662,0,0,1)</f>
        <v>11000</v>
      </c>
      <c r="AC322" s="2" cm="1">
        <f t="array" ref="AC322">_xlfn.XLOOKUP(AC$1&amp;$R322,$C$3:$C$1662&amp;$D$3:$D$1662,$E$3:$E$1662,0,0,1)</f>
        <v>3800</v>
      </c>
    </row>
    <row r="323" spans="3:29" x14ac:dyDescent="0.4">
      <c r="C323" t="s">
        <v>758</v>
      </c>
      <c r="D323" t="s">
        <v>713</v>
      </c>
      <c r="E323">
        <v>3800</v>
      </c>
      <c r="R323" t="s">
        <v>381</v>
      </c>
      <c r="S323" s="2">
        <f t="shared" ref="S323:S333" si="26">IFERROR(AVERAGEIFS(T323:X323,T323:X323,"&gt;0"),0)</f>
        <v>3990180</v>
      </c>
      <c r="T323" s="2">
        <f t="shared" si="25"/>
        <v>4012300</v>
      </c>
      <c r="U323" s="2">
        <f t="shared" si="25"/>
        <v>4251500</v>
      </c>
      <c r="V323" s="2">
        <f t="shared" si="25"/>
        <v>3104600</v>
      </c>
      <c r="W323" s="2">
        <f t="shared" si="25"/>
        <v>3230100</v>
      </c>
      <c r="X323" s="2">
        <f t="shared" si="25"/>
        <v>5352400</v>
      </c>
      <c r="Y323" s="2" cm="1">
        <f t="array" ref="Y323">_xlfn.XLOOKUP(Y$1&amp;$R323,$C$3:$C$1662&amp;$D$3:$D$1662,$E$3:$E$1662,0,0,1)</f>
        <v>8900</v>
      </c>
      <c r="Z323" s="2" cm="1">
        <f t="array" ref="Z323">_xlfn.XLOOKUP(Z$1&amp;$R323,$C$3:$C$1662&amp;$D$3:$D$1662,$E$3:$E$1662,0,0,1)</f>
        <v>19500</v>
      </c>
      <c r="AA323" s="2" cm="1">
        <f t="array" ref="AA323">_xlfn.XLOOKUP(AA$1&amp;$R323,$C$3:$C$1662&amp;$D$3:$D$1662,$E$3:$E$1662,0,0,1)</f>
        <v>10000</v>
      </c>
      <c r="AB323" s="2" cm="1">
        <f t="array" ref="AB323">_xlfn.XLOOKUP(AB$1&amp;$R323,$C$3:$C$1662&amp;$D$3:$D$1662,$E$3:$E$1662,0,0,1)</f>
        <v>19800</v>
      </c>
      <c r="AC323" s="2" cm="1">
        <f t="array" ref="AC323">_xlfn.XLOOKUP(AC$1&amp;$R323,$C$3:$C$1662&amp;$D$3:$D$1662,$E$3:$E$1662,0,0,1)</f>
        <v>15000</v>
      </c>
    </row>
    <row r="324" spans="3:29" x14ac:dyDescent="0.4">
      <c r="C324" t="s">
        <v>758</v>
      </c>
      <c r="D324" t="s">
        <v>714</v>
      </c>
      <c r="E324">
        <v>15000</v>
      </c>
      <c r="R324" t="s">
        <v>382</v>
      </c>
      <c r="S324" s="2">
        <f t="shared" si="26"/>
        <v>4000100</v>
      </c>
      <c r="T324" s="2">
        <f t="shared" ref="T324:X333" si="27">T323+Y324</f>
        <v>4024200</v>
      </c>
      <c r="U324" s="2">
        <f t="shared" si="27"/>
        <v>4264500</v>
      </c>
      <c r="V324" s="2">
        <f t="shared" si="27"/>
        <v>3111200</v>
      </c>
      <c r="W324" s="2">
        <f t="shared" si="27"/>
        <v>3236000</v>
      </c>
      <c r="X324" s="2">
        <f t="shared" si="27"/>
        <v>5364600</v>
      </c>
      <c r="Y324" s="2" cm="1">
        <f t="array" ref="Y324">_xlfn.XLOOKUP(Y$1&amp;$R324,$C$3:$C$1662&amp;$D$3:$D$1662,$E$3:$E$1662,0,0,1)</f>
        <v>11900</v>
      </c>
      <c r="Z324" s="2" cm="1">
        <f t="array" ref="Z324">_xlfn.XLOOKUP(Z$1&amp;$R324,$C$3:$C$1662&amp;$D$3:$D$1662,$E$3:$E$1662,0,0,1)</f>
        <v>13000</v>
      </c>
      <c r="AA324" s="2" cm="1">
        <f t="array" ref="AA324">_xlfn.XLOOKUP(AA$1&amp;$R324,$C$3:$C$1662&amp;$D$3:$D$1662,$E$3:$E$1662,0,0,1)</f>
        <v>6600</v>
      </c>
      <c r="AB324" s="2" cm="1">
        <f t="array" ref="AB324">_xlfn.XLOOKUP(AB$1&amp;$R324,$C$3:$C$1662&amp;$D$3:$D$1662,$E$3:$E$1662,0,0,1)</f>
        <v>5900</v>
      </c>
      <c r="AC324" s="2" cm="1">
        <f t="array" ref="AC324">_xlfn.XLOOKUP(AC$1&amp;$R324,$C$3:$C$1662&amp;$D$3:$D$1662,$E$3:$E$1662,0,0,1)</f>
        <v>12200</v>
      </c>
    </row>
    <row r="325" spans="3:29" x14ac:dyDescent="0.4">
      <c r="C325" t="s">
        <v>758</v>
      </c>
      <c r="D325" t="s">
        <v>715</v>
      </c>
      <c r="E325">
        <v>12200</v>
      </c>
      <c r="R325" t="s">
        <v>383</v>
      </c>
      <c r="S325" s="2">
        <f t="shared" si="26"/>
        <v>4012040</v>
      </c>
      <c r="T325" s="2">
        <f t="shared" si="27"/>
        <v>4040900</v>
      </c>
      <c r="U325" s="2">
        <f t="shared" si="27"/>
        <v>4276700</v>
      </c>
      <c r="V325" s="2">
        <f t="shared" si="27"/>
        <v>3119000</v>
      </c>
      <c r="W325" s="2">
        <f t="shared" si="27"/>
        <v>3251800</v>
      </c>
      <c r="X325" s="2">
        <f t="shared" si="27"/>
        <v>5371800</v>
      </c>
      <c r="Y325" s="2" cm="1">
        <f t="array" ref="Y325">_xlfn.XLOOKUP(Y$1&amp;$R325,$C$3:$C$1662&amp;$D$3:$D$1662,$E$3:$E$1662,0,0,1)</f>
        <v>16700</v>
      </c>
      <c r="Z325" s="2" cm="1">
        <f t="array" ref="Z325">_xlfn.XLOOKUP(Z$1&amp;$R325,$C$3:$C$1662&amp;$D$3:$D$1662,$E$3:$E$1662,0,0,1)</f>
        <v>12200</v>
      </c>
      <c r="AA325" s="2" cm="1">
        <f t="array" ref="AA325">_xlfn.XLOOKUP(AA$1&amp;$R325,$C$3:$C$1662&amp;$D$3:$D$1662,$E$3:$E$1662,0,0,1)</f>
        <v>7800</v>
      </c>
      <c r="AB325" s="2" cm="1">
        <f t="array" ref="AB325">_xlfn.XLOOKUP(AB$1&amp;$R325,$C$3:$C$1662&amp;$D$3:$D$1662,$E$3:$E$1662,0,0,1)</f>
        <v>15800</v>
      </c>
      <c r="AC325" s="2" cm="1">
        <f t="array" ref="AC325">_xlfn.XLOOKUP(AC$1&amp;$R325,$C$3:$C$1662&amp;$D$3:$D$1662,$E$3:$E$1662,0,0,1)</f>
        <v>7200</v>
      </c>
    </row>
    <row r="326" spans="3:29" x14ac:dyDescent="0.4">
      <c r="C326" t="s">
        <v>758</v>
      </c>
      <c r="D326" t="s">
        <v>716</v>
      </c>
      <c r="E326">
        <v>7200</v>
      </c>
      <c r="R326" t="s">
        <v>384</v>
      </c>
      <c r="S326" s="2">
        <f t="shared" si="26"/>
        <v>4027380</v>
      </c>
      <c r="T326" s="2">
        <f t="shared" si="27"/>
        <v>4054600</v>
      </c>
      <c r="U326" s="2">
        <f t="shared" si="27"/>
        <v>4283700</v>
      </c>
      <c r="V326" s="2">
        <f t="shared" si="27"/>
        <v>3126100</v>
      </c>
      <c r="W326" s="2">
        <f t="shared" si="27"/>
        <v>3261800</v>
      </c>
      <c r="X326" s="2">
        <f t="shared" si="27"/>
        <v>5410700</v>
      </c>
      <c r="Y326" s="2" cm="1">
        <f t="array" ref="Y326">_xlfn.XLOOKUP(Y$1&amp;$R326,$C$3:$C$1662&amp;$D$3:$D$1662,$E$3:$E$1662,0,0,1)</f>
        <v>13700</v>
      </c>
      <c r="Z326" s="2" cm="1">
        <f t="array" ref="Z326">_xlfn.XLOOKUP(Z$1&amp;$R326,$C$3:$C$1662&amp;$D$3:$D$1662,$E$3:$E$1662,0,0,1)</f>
        <v>7000</v>
      </c>
      <c r="AA326" s="2" cm="1">
        <f t="array" ref="AA326">_xlfn.XLOOKUP(AA$1&amp;$R326,$C$3:$C$1662&amp;$D$3:$D$1662,$E$3:$E$1662,0,0,1)</f>
        <v>7100</v>
      </c>
      <c r="AB326" s="2" cm="1">
        <f t="array" ref="AB326">_xlfn.XLOOKUP(AB$1&amp;$R326,$C$3:$C$1662&amp;$D$3:$D$1662,$E$3:$E$1662,0,0,1)</f>
        <v>10000</v>
      </c>
      <c r="AC326" s="2" cm="1">
        <f t="array" ref="AC326">_xlfn.XLOOKUP(AC$1&amp;$R326,$C$3:$C$1662&amp;$D$3:$D$1662,$E$3:$E$1662,0,0,1)</f>
        <v>38900</v>
      </c>
    </row>
    <row r="327" spans="3:29" x14ac:dyDescent="0.4">
      <c r="C327" t="s">
        <v>758</v>
      </c>
      <c r="D327" t="s">
        <v>717</v>
      </c>
      <c r="E327">
        <v>38900</v>
      </c>
      <c r="R327" t="s">
        <v>385</v>
      </c>
      <c r="S327" s="2">
        <f t="shared" si="26"/>
        <v>4051960</v>
      </c>
      <c r="T327" s="2">
        <f t="shared" si="27"/>
        <v>4083000</v>
      </c>
      <c r="U327" s="2">
        <f t="shared" si="27"/>
        <v>4303300</v>
      </c>
      <c r="V327" s="2">
        <f t="shared" si="27"/>
        <v>3138100</v>
      </c>
      <c r="W327" s="2">
        <f t="shared" si="27"/>
        <v>3285800</v>
      </c>
      <c r="X327" s="2">
        <f t="shared" si="27"/>
        <v>5449600</v>
      </c>
      <c r="Y327" s="2" cm="1">
        <f t="array" ref="Y327">_xlfn.XLOOKUP(Y$1&amp;$R327,$C$3:$C$1662&amp;$D$3:$D$1662,$E$3:$E$1662,0,0,1)</f>
        <v>28400</v>
      </c>
      <c r="Z327" s="2" cm="1">
        <f t="array" ref="Z327">_xlfn.XLOOKUP(Z$1&amp;$R327,$C$3:$C$1662&amp;$D$3:$D$1662,$E$3:$E$1662,0,0,1)</f>
        <v>19600</v>
      </c>
      <c r="AA327" s="2" cm="1">
        <f t="array" ref="AA327">_xlfn.XLOOKUP(AA$1&amp;$R327,$C$3:$C$1662&amp;$D$3:$D$1662,$E$3:$E$1662,0,0,1)</f>
        <v>12000</v>
      </c>
      <c r="AB327" s="2" cm="1">
        <f t="array" ref="AB327">_xlfn.XLOOKUP(AB$1&amp;$R327,$C$3:$C$1662&amp;$D$3:$D$1662,$E$3:$E$1662,0,0,1)</f>
        <v>24000</v>
      </c>
      <c r="AC327" s="2" cm="1">
        <f t="array" ref="AC327">_xlfn.XLOOKUP(AC$1&amp;$R327,$C$3:$C$1662&amp;$D$3:$D$1662,$E$3:$E$1662,0,0,1)</f>
        <v>38900</v>
      </c>
    </row>
    <row r="328" spans="3:29" x14ac:dyDescent="0.4">
      <c r="C328" t="s">
        <v>758</v>
      </c>
      <c r="D328" t="s">
        <v>718</v>
      </c>
      <c r="E328">
        <v>38900</v>
      </c>
      <c r="R328" t="s">
        <v>386</v>
      </c>
      <c r="S328" s="2">
        <f t="shared" si="26"/>
        <v>4051960</v>
      </c>
      <c r="T328" s="2">
        <f t="shared" si="27"/>
        <v>4083000</v>
      </c>
      <c r="U328" s="2">
        <f t="shared" si="27"/>
        <v>4303300</v>
      </c>
      <c r="V328" s="2">
        <f t="shared" si="27"/>
        <v>3138100</v>
      </c>
      <c r="W328" s="2">
        <f t="shared" si="27"/>
        <v>3285800</v>
      </c>
      <c r="X328" s="2">
        <f t="shared" si="27"/>
        <v>5449600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4051960</v>
      </c>
      <c r="T329" s="2">
        <f t="shared" si="27"/>
        <v>4083000</v>
      </c>
      <c r="U329" s="2">
        <f t="shared" si="27"/>
        <v>4303300</v>
      </c>
      <c r="V329" s="2">
        <f t="shared" si="27"/>
        <v>3138100</v>
      </c>
      <c r="W329" s="2">
        <f t="shared" si="27"/>
        <v>3285800</v>
      </c>
      <c r="X329" s="2">
        <f t="shared" si="27"/>
        <v>5449600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4051960</v>
      </c>
      <c r="T330" s="2">
        <f t="shared" si="27"/>
        <v>4083000</v>
      </c>
      <c r="U330" s="2">
        <f t="shared" si="27"/>
        <v>4303300</v>
      </c>
      <c r="V330" s="2">
        <f t="shared" si="27"/>
        <v>3138100</v>
      </c>
      <c r="W330" s="2">
        <f t="shared" si="27"/>
        <v>3285800</v>
      </c>
      <c r="X330" s="2">
        <f t="shared" si="27"/>
        <v>5449600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4051960</v>
      </c>
      <c r="T331" s="2">
        <f t="shared" si="27"/>
        <v>4083000</v>
      </c>
      <c r="U331" s="2">
        <f t="shared" si="27"/>
        <v>4303300</v>
      </c>
      <c r="V331" s="2">
        <f t="shared" si="27"/>
        <v>3138100</v>
      </c>
      <c r="W331" s="2">
        <f t="shared" si="27"/>
        <v>3285800</v>
      </c>
      <c r="X331" s="2">
        <f t="shared" si="27"/>
        <v>5449600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4051960</v>
      </c>
      <c r="T332" s="2">
        <f t="shared" si="27"/>
        <v>4083000</v>
      </c>
      <c r="U332" s="2">
        <f t="shared" si="27"/>
        <v>4303300</v>
      </c>
      <c r="V332" s="2">
        <f t="shared" si="27"/>
        <v>3138100</v>
      </c>
      <c r="W332" s="2">
        <f t="shared" si="27"/>
        <v>3285800</v>
      </c>
      <c r="X332" s="2">
        <f t="shared" si="27"/>
        <v>5449600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4779500</v>
      </c>
      <c r="T333" s="2">
        <f t="shared" si="27"/>
        <v>5313900</v>
      </c>
      <c r="U333" s="2">
        <f t="shared" si="27"/>
        <v>4979900</v>
      </c>
      <c r="V333" s="2">
        <f t="shared" si="27"/>
        <v>3685400</v>
      </c>
      <c r="W333" s="2">
        <f t="shared" si="27"/>
        <v>3772800</v>
      </c>
      <c r="X333" s="2">
        <f t="shared" si="27"/>
        <v>6145500</v>
      </c>
      <c r="Y333" s="2" cm="1">
        <f t="array" ref="Y333">_xlfn.XLOOKUP(Y$1&amp;$R333,$C$3:$C$1662&amp;$D$3:$D$1662,$E$3:$E$1662,0,0,1)</f>
        <v>1230900</v>
      </c>
      <c r="Z333" s="2" cm="1">
        <f t="array" ref="Z333">_xlfn.XLOOKUP(Z$1&amp;$R333,$C$3:$C$1662&amp;$D$3:$D$1662,$E$3:$E$1662,0,0,1)</f>
        <v>676600</v>
      </c>
      <c r="AA333" s="2" cm="1">
        <f t="array" ref="AA333">_xlfn.XLOOKUP(AA$1&amp;$R333,$C$3:$C$1662&amp;$D$3:$D$1662,$E$3:$E$1662,0,0,1)</f>
        <v>547300</v>
      </c>
      <c r="AB333" s="2" cm="1">
        <f t="array" ref="AB333">_xlfn.XLOOKUP(AB$1&amp;$R333,$C$3:$C$1662&amp;$D$3:$D$1662,$E$3:$E$1662,0,0,1)</f>
        <v>487000</v>
      </c>
      <c r="AC333" s="2" cm="1">
        <f t="array" ref="AC333">_xlfn.XLOOKUP(AC$1&amp;$R333,$C$3:$C$1662&amp;$D$3:$D$1662,$E$3:$E$1662,0,0,1)</f>
        <v>695900</v>
      </c>
    </row>
    <row r="334" spans="3:29" x14ac:dyDescent="0.4">
      <c r="C334" t="s">
        <v>758</v>
      </c>
      <c r="D334" t="s">
        <v>724</v>
      </c>
      <c r="E334">
        <v>695900</v>
      </c>
    </row>
    <row r="335" spans="3:29" x14ac:dyDescent="0.4">
      <c r="C335" t="s">
        <v>759</v>
      </c>
      <c r="D335" t="s">
        <v>513</v>
      </c>
      <c r="E335">
        <v>232700</v>
      </c>
    </row>
    <row r="336" spans="3:29" x14ac:dyDescent="0.4">
      <c r="C336" t="s">
        <v>759</v>
      </c>
      <c r="D336" t="s">
        <v>514</v>
      </c>
      <c r="E336">
        <v>32700</v>
      </c>
    </row>
    <row r="337" spans="3:5" x14ac:dyDescent="0.4">
      <c r="C337" t="s">
        <v>759</v>
      </c>
      <c r="D337" t="s">
        <v>515</v>
      </c>
      <c r="E337">
        <v>24800</v>
      </c>
    </row>
    <row r="338" spans="3:5" x14ac:dyDescent="0.4">
      <c r="C338" t="s">
        <v>759</v>
      </c>
      <c r="D338" t="s">
        <v>516</v>
      </c>
      <c r="E338">
        <v>28300</v>
      </c>
    </row>
    <row r="339" spans="3:5" x14ac:dyDescent="0.4">
      <c r="C339" t="s">
        <v>759</v>
      </c>
      <c r="D339" t="s">
        <v>517</v>
      </c>
      <c r="E339">
        <v>16100</v>
      </c>
    </row>
    <row r="340" spans="3:5" x14ac:dyDescent="0.4">
      <c r="C340" t="s">
        <v>759</v>
      </c>
      <c r="D340" t="s">
        <v>518</v>
      </c>
      <c r="E340">
        <v>45500</v>
      </c>
    </row>
    <row r="341" spans="3:5" x14ac:dyDescent="0.4">
      <c r="C341" t="s">
        <v>759</v>
      </c>
      <c r="D341" t="s">
        <v>519</v>
      </c>
      <c r="E341">
        <v>14500</v>
      </c>
    </row>
    <row r="342" spans="3:5" x14ac:dyDescent="0.4">
      <c r="C342" t="s">
        <v>759</v>
      </c>
      <c r="D342" t="s">
        <v>520</v>
      </c>
      <c r="E342">
        <v>8600</v>
      </c>
    </row>
    <row r="343" spans="3:5" x14ac:dyDescent="0.4">
      <c r="C343" t="s">
        <v>759</v>
      </c>
      <c r="D343" t="s">
        <v>521</v>
      </c>
      <c r="E343">
        <v>5600</v>
      </c>
    </row>
    <row r="344" spans="3:5" x14ac:dyDescent="0.4">
      <c r="C344" t="s">
        <v>759</v>
      </c>
      <c r="D344" t="s">
        <v>522</v>
      </c>
      <c r="E344">
        <v>7100</v>
      </c>
    </row>
    <row r="345" spans="3:5" x14ac:dyDescent="0.4">
      <c r="C345" t="s">
        <v>759</v>
      </c>
      <c r="D345" t="s">
        <v>523</v>
      </c>
      <c r="E345">
        <v>7200</v>
      </c>
    </row>
    <row r="346" spans="3:5" x14ac:dyDescent="0.4">
      <c r="C346" t="s">
        <v>759</v>
      </c>
      <c r="D346" t="s">
        <v>524</v>
      </c>
      <c r="E346">
        <v>37400</v>
      </c>
    </row>
    <row r="347" spans="3:5" x14ac:dyDescent="0.4">
      <c r="C347" t="s">
        <v>759</v>
      </c>
      <c r="D347" t="s">
        <v>525</v>
      </c>
      <c r="E347">
        <v>31000</v>
      </c>
    </row>
    <row r="348" spans="3:5" x14ac:dyDescent="0.4">
      <c r="C348" t="s">
        <v>759</v>
      </c>
      <c r="D348" t="s">
        <v>526</v>
      </c>
      <c r="E348">
        <v>8800</v>
      </c>
    </row>
    <row r="349" spans="3:5" x14ac:dyDescent="0.4">
      <c r="C349" t="s">
        <v>759</v>
      </c>
      <c r="D349" t="s">
        <v>527</v>
      </c>
      <c r="E349">
        <v>16800</v>
      </c>
    </row>
    <row r="350" spans="3:5" x14ac:dyDescent="0.4">
      <c r="C350" t="s">
        <v>759</v>
      </c>
      <c r="D350" t="s">
        <v>528</v>
      </c>
      <c r="E350">
        <v>23300</v>
      </c>
    </row>
    <row r="351" spans="3:5" x14ac:dyDescent="0.4">
      <c r="C351" t="s">
        <v>759</v>
      </c>
      <c r="D351" t="s">
        <v>529</v>
      </c>
      <c r="E351">
        <v>16100</v>
      </c>
    </row>
    <row r="352" spans="3:5" x14ac:dyDescent="0.4">
      <c r="C352" t="s">
        <v>759</v>
      </c>
      <c r="D352" t="s">
        <v>530</v>
      </c>
      <c r="E352">
        <v>15400</v>
      </c>
    </row>
    <row r="353" spans="3:5" x14ac:dyDescent="0.4">
      <c r="C353" t="s">
        <v>759</v>
      </c>
      <c r="D353" t="s">
        <v>531</v>
      </c>
      <c r="E353">
        <v>11500</v>
      </c>
    </row>
    <row r="354" spans="3:5" x14ac:dyDescent="0.4">
      <c r="C354" t="s">
        <v>759</v>
      </c>
      <c r="D354" t="s">
        <v>532</v>
      </c>
      <c r="E354">
        <v>20900</v>
      </c>
    </row>
    <row r="355" spans="3:5" x14ac:dyDescent="0.4">
      <c r="C355" t="s">
        <v>759</v>
      </c>
      <c r="D355" t="s">
        <v>533</v>
      </c>
      <c r="E355">
        <v>29700</v>
      </c>
    </row>
    <row r="356" spans="3:5" x14ac:dyDescent="0.4">
      <c r="C356" t="s">
        <v>759</v>
      </c>
      <c r="D356" t="s">
        <v>534</v>
      </c>
      <c r="E356">
        <v>9800</v>
      </c>
    </row>
    <row r="357" spans="3:5" x14ac:dyDescent="0.4">
      <c r="C357" t="s">
        <v>759</v>
      </c>
      <c r="D357" t="s">
        <v>535</v>
      </c>
      <c r="E357">
        <v>19800</v>
      </c>
    </row>
    <row r="358" spans="3:5" x14ac:dyDescent="0.4">
      <c r="C358" t="s">
        <v>759</v>
      </c>
      <c r="D358" t="s">
        <v>536</v>
      </c>
      <c r="E358">
        <v>12500</v>
      </c>
    </row>
    <row r="359" spans="3:5" x14ac:dyDescent="0.4">
      <c r="C359" t="s">
        <v>759</v>
      </c>
      <c r="D359" t="s">
        <v>537</v>
      </c>
      <c r="E359">
        <v>7000</v>
      </c>
    </row>
    <row r="360" spans="3:5" x14ac:dyDescent="0.4">
      <c r="C360" t="s">
        <v>759</v>
      </c>
      <c r="D360" t="s">
        <v>538</v>
      </c>
      <c r="E360">
        <v>16100</v>
      </c>
    </row>
    <row r="361" spans="3:5" x14ac:dyDescent="0.4">
      <c r="C361" t="s">
        <v>759</v>
      </c>
      <c r="D361" t="s">
        <v>539</v>
      </c>
      <c r="E361">
        <v>13600</v>
      </c>
    </row>
    <row r="362" spans="3:5" x14ac:dyDescent="0.4">
      <c r="C362" t="s">
        <v>759</v>
      </c>
      <c r="D362" t="s">
        <v>540</v>
      </c>
      <c r="E362">
        <v>11700</v>
      </c>
    </row>
    <row r="363" spans="3:5" x14ac:dyDescent="0.4">
      <c r="C363" t="s">
        <v>759</v>
      </c>
      <c r="D363" t="s">
        <v>541</v>
      </c>
      <c r="E363">
        <v>19300</v>
      </c>
    </row>
    <row r="364" spans="3:5" x14ac:dyDescent="0.4">
      <c r="C364" t="s">
        <v>759</v>
      </c>
      <c r="D364" t="s">
        <v>542</v>
      </c>
      <c r="E364">
        <v>19400</v>
      </c>
    </row>
    <row r="365" spans="3:5" x14ac:dyDescent="0.4">
      <c r="C365" t="s">
        <v>759</v>
      </c>
      <c r="D365" t="s">
        <v>543</v>
      </c>
      <c r="E365">
        <v>14500</v>
      </c>
    </row>
    <row r="366" spans="3:5" x14ac:dyDescent="0.4">
      <c r="C366" t="s">
        <v>759</v>
      </c>
      <c r="D366" t="s">
        <v>544</v>
      </c>
      <c r="E366">
        <v>5600</v>
      </c>
    </row>
    <row r="367" spans="3:5" x14ac:dyDescent="0.4">
      <c r="C367" t="s">
        <v>759</v>
      </c>
      <c r="D367" t="s">
        <v>545</v>
      </c>
      <c r="E367">
        <v>11400</v>
      </c>
    </row>
    <row r="368" spans="3:5" x14ac:dyDescent="0.4">
      <c r="C368" t="s">
        <v>759</v>
      </c>
      <c r="D368" t="s">
        <v>546</v>
      </c>
      <c r="E368">
        <v>15700</v>
      </c>
    </row>
    <row r="369" spans="3:5" x14ac:dyDescent="0.4">
      <c r="C369" t="s">
        <v>759</v>
      </c>
      <c r="D369" t="s">
        <v>547</v>
      </c>
      <c r="E369">
        <v>12600</v>
      </c>
    </row>
    <row r="370" spans="3:5" x14ac:dyDescent="0.4">
      <c r="C370" t="s">
        <v>759</v>
      </c>
      <c r="D370" t="s">
        <v>548</v>
      </c>
      <c r="E370">
        <v>15600</v>
      </c>
    </row>
    <row r="371" spans="3:5" x14ac:dyDescent="0.4">
      <c r="C371" t="s">
        <v>759</v>
      </c>
      <c r="D371" t="s">
        <v>549</v>
      </c>
      <c r="E371">
        <v>12300</v>
      </c>
    </row>
    <row r="372" spans="3:5" x14ac:dyDescent="0.4">
      <c r="C372" t="s">
        <v>759</v>
      </c>
      <c r="D372" t="s">
        <v>550</v>
      </c>
      <c r="E372">
        <v>30000</v>
      </c>
    </row>
    <row r="373" spans="3:5" x14ac:dyDescent="0.4">
      <c r="C373" t="s">
        <v>759</v>
      </c>
      <c r="D373" t="s">
        <v>551</v>
      </c>
      <c r="E373">
        <v>25700</v>
      </c>
    </row>
    <row r="374" spans="3:5" x14ac:dyDescent="0.4">
      <c r="C374" t="s">
        <v>759</v>
      </c>
      <c r="D374" t="s">
        <v>552</v>
      </c>
      <c r="E374">
        <v>11500</v>
      </c>
    </row>
    <row r="375" spans="3:5" x14ac:dyDescent="0.4">
      <c r="C375" t="s">
        <v>759</v>
      </c>
      <c r="D375" t="s">
        <v>553</v>
      </c>
      <c r="E375">
        <v>22000</v>
      </c>
    </row>
    <row r="376" spans="3:5" x14ac:dyDescent="0.4">
      <c r="C376" t="s">
        <v>759</v>
      </c>
      <c r="D376" t="s">
        <v>554</v>
      </c>
      <c r="E376">
        <v>14900</v>
      </c>
    </row>
    <row r="377" spans="3:5" x14ac:dyDescent="0.4">
      <c r="C377" t="s">
        <v>759</v>
      </c>
      <c r="D377" t="s">
        <v>555</v>
      </c>
      <c r="E377">
        <v>12400</v>
      </c>
    </row>
    <row r="378" spans="3:5" x14ac:dyDescent="0.4">
      <c r="C378" t="s">
        <v>759</v>
      </c>
      <c r="D378" t="s">
        <v>556</v>
      </c>
      <c r="E378">
        <v>36600</v>
      </c>
    </row>
    <row r="379" spans="3:5" x14ac:dyDescent="0.4">
      <c r="C379" t="s">
        <v>759</v>
      </c>
      <c r="D379" t="s">
        <v>557</v>
      </c>
      <c r="E379">
        <v>11000</v>
      </c>
    </row>
    <row r="380" spans="3:5" x14ac:dyDescent="0.4">
      <c r="C380" t="s">
        <v>759</v>
      </c>
      <c r="D380" t="s">
        <v>558</v>
      </c>
      <c r="E380">
        <v>20200</v>
      </c>
    </row>
    <row r="381" spans="3:5" x14ac:dyDescent="0.4">
      <c r="C381" t="s">
        <v>759</v>
      </c>
      <c r="D381" t="s">
        <v>559</v>
      </c>
      <c r="E381">
        <v>13000</v>
      </c>
    </row>
    <row r="382" spans="3:5" x14ac:dyDescent="0.4">
      <c r="C382" t="s">
        <v>759</v>
      </c>
      <c r="D382" t="s">
        <v>560</v>
      </c>
      <c r="E382">
        <v>17500</v>
      </c>
    </row>
    <row r="383" spans="3:5" x14ac:dyDescent="0.4">
      <c r="C383" t="s">
        <v>759</v>
      </c>
      <c r="D383" t="s">
        <v>561</v>
      </c>
      <c r="E383">
        <v>8000</v>
      </c>
    </row>
    <row r="384" spans="3:5" x14ac:dyDescent="0.4">
      <c r="C384" t="s">
        <v>759</v>
      </c>
      <c r="D384" t="s">
        <v>562</v>
      </c>
      <c r="E384">
        <v>21600</v>
      </c>
    </row>
    <row r="385" spans="3:5" x14ac:dyDescent="0.4">
      <c r="C385" t="s">
        <v>759</v>
      </c>
      <c r="D385" t="s">
        <v>563</v>
      </c>
      <c r="E385">
        <v>4600</v>
      </c>
    </row>
    <row r="386" spans="3:5" x14ac:dyDescent="0.4">
      <c r="C386" t="s">
        <v>759</v>
      </c>
      <c r="D386" t="s">
        <v>564</v>
      </c>
      <c r="E386">
        <v>11200</v>
      </c>
    </row>
    <row r="387" spans="3:5" x14ac:dyDescent="0.4">
      <c r="C387" t="s">
        <v>759</v>
      </c>
      <c r="D387" t="s">
        <v>565</v>
      </c>
      <c r="E387">
        <v>16200</v>
      </c>
    </row>
    <row r="388" spans="3:5" x14ac:dyDescent="0.4">
      <c r="C388" t="s">
        <v>759</v>
      </c>
      <c r="D388" t="s">
        <v>566</v>
      </c>
      <c r="E388">
        <v>8700</v>
      </c>
    </row>
    <row r="389" spans="3:5" x14ac:dyDescent="0.4">
      <c r="C389" t="s">
        <v>759</v>
      </c>
      <c r="D389" t="s">
        <v>567</v>
      </c>
      <c r="E389">
        <v>18700</v>
      </c>
    </row>
    <row r="390" spans="3:5" x14ac:dyDescent="0.4">
      <c r="C390" t="s">
        <v>759</v>
      </c>
      <c r="D390" t="s">
        <v>568</v>
      </c>
      <c r="E390">
        <v>8700</v>
      </c>
    </row>
    <row r="391" spans="3:5" x14ac:dyDescent="0.4">
      <c r="C391" t="s">
        <v>759</v>
      </c>
      <c r="D391" t="s">
        <v>569</v>
      </c>
      <c r="E391">
        <v>11500</v>
      </c>
    </row>
    <row r="392" spans="3:5" x14ac:dyDescent="0.4">
      <c r="C392" t="s">
        <v>759</v>
      </c>
      <c r="D392" t="s">
        <v>570</v>
      </c>
      <c r="E392">
        <v>2800</v>
      </c>
    </row>
    <row r="393" spans="3:5" x14ac:dyDescent="0.4">
      <c r="C393" t="s">
        <v>759</v>
      </c>
      <c r="D393" t="s">
        <v>571</v>
      </c>
      <c r="E393">
        <v>7600</v>
      </c>
    </row>
    <row r="394" spans="3:5" x14ac:dyDescent="0.4">
      <c r="C394" t="s">
        <v>759</v>
      </c>
      <c r="D394" t="s">
        <v>572</v>
      </c>
      <c r="E394">
        <v>6800</v>
      </c>
    </row>
    <row r="395" spans="3:5" x14ac:dyDescent="0.4">
      <c r="C395" t="s">
        <v>759</v>
      </c>
      <c r="D395" t="s">
        <v>573</v>
      </c>
      <c r="E395">
        <v>6200</v>
      </c>
    </row>
    <row r="396" spans="3:5" x14ac:dyDescent="0.4">
      <c r="C396" t="s">
        <v>759</v>
      </c>
      <c r="D396" t="s">
        <v>574</v>
      </c>
      <c r="E396">
        <v>6100</v>
      </c>
    </row>
    <row r="397" spans="3:5" x14ac:dyDescent="0.4">
      <c r="C397" t="s">
        <v>759</v>
      </c>
      <c r="D397" t="s">
        <v>575</v>
      </c>
      <c r="E397">
        <v>15400</v>
      </c>
    </row>
    <row r="398" spans="3:5" x14ac:dyDescent="0.4">
      <c r="C398" t="s">
        <v>759</v>
      </c>
      <c r="D398" t="s">
        <v>576</v>
      </c>
      <c r="E398">
        <v>3900</v>
      </c>
    </row>
    <row r="399" spans="3:5" x14ac:dyDescent="0.4">
      <c r="C399" t="s">
        <v>759</v>
      </c>
      <c r="D399" t="s">
        <v>577</v>
      </c>
      <c r="E399">
        <v>7600</v>
      </c>
    </row>
    <row r="400" spans="3:5" x14ac:dyDescent="0.4">
      <c r="C400" t="s">
        <v>759</v>
      </c>
      <c r="D400" t="s">
        <v>578</v>
      </c>
      <c r="E400">
        <v>21200</v>
      </c>
    </row>
    <row r="401" spans="3:5" x14ac:dyDescent="0.4">
      <c r="C401" t="s">
        <v>759</v>
      </c>
      <c r="D401" t="s">
        <v>579</v>
      </c>
      <c r="E401">
        <v>6000</v>
      </c>
    </row>
    <row r="402" spans="3:5" x14ac:dyDescent="0.4">
      <c r="C402" t="s">
        <v>759</v>
      </c>
      <c r="D402" t="s">
        <v>580</v>
      </c>
      <c r="E402">
        <v>8500</v>
      </c>
    </row>
    <row r="403" spans="3:5" x14ac:dyDescent="0.4">
      <c r="C403" t="s">
        <v>759</v>
      </c>
      <c r="D403" t="s">
        <v>581</v>
      </c>
      <c r="E403">
        <v>18700</v>
      </c>
    </row>
    <row r="404" spans="3:5" x14ac:dyDescent="0.4">
      <c r="C404" t="s">
        <v>759</v>
      </c>
      <c r="D404" t="s">
        <v>582</v>
      </c>
      <c r="E404">
        <v>15800</v>
      </c>
    </row>
    <row r="405" spans="3:5" x14ac:dyDescent="0.4">
      <c r="C405" t="s">
        <v>759</v>
      </c>
      <c r="D405" t="s">
        <v>583</v>
      </c>
      <c r="E405">
        <v>16100</v>
      </c>
    </row>
    <row r="406" spans="3:5" x14ac:dyDescent="0.4">
      <c r="C406" t="s">
        <v>759</v>
      </c>
      <c r="D406" t="s">
        <v>584</v>
      </c>
      <c r="E406">
        <v>11700</v>
      </c>
    </row>
    <row r="407" spans="3:5" x14ac:dyDescent="0.4">
      <c r="C407" t="s">
        <v>759</v>
      </c>
      <c r="D407" t="s">
        <v>585</v>
      </c>
      <c r="E407">
        <v>8900</v>
      </c>
    </row>
    <row r="408" spans="3:5" x14ac:dyDescent="0.4">
      <c r="C408" t="s">
        <v>759</v>
      </c>
      <c r="D408" t="s">
        <v>586</v>
      </c>
      <c r="E408">
        <v>8200</v>
      </c>
    </row>
    <row r="409" spans="3:5" x14ac:dyDescent="0.4">
      <c r="C409" t="s">
        <v>759</v>
      </c>
      <c r="D409" t="s">
        <v>587</v>
      </c>
      <c r="E409">
        <v>23600</v>
      </c>
    </row>
    <row r="410" spans="3:5" x14ac:dyDescent="0.4">
      <c r="C410" t="s">
        <v>759</v>
      </c>
      <c r="D410" t="s">
        <v>588</v>
      </c>
      <c r="E410">
        <v>14500</v>
      </c>
    </row>
    <row r="411" spans="3:5" x14ac:dyDescent="0.4">
      <c r="C411" t="s">
        <v>759</v>
      </c>
      <c r="D411" t="s">
        <v>589</v>
      </c>
      <c r="E411">
        <v>29100</v>
      </c>
    </row>
    <row r="412" spans="3:5" x14ac:dyDescent="0.4">
      <c r="C412" t="s">
        <v>759</v>
      </c>
      <c r="D412" t="s">
        <v>590</v>
      </c>
      <c r="E412">
        <v>39800</v>
      </c>
    </row>
    <row r="413" spans="3:5" x14ac:dyDescent="0.4">
      <c r="C413" t="s">
        <v>759</v>
      </c>
      <c r="D413" t="s">
        <v>591</v>
      </c>
      <c r="E413">
        <v>10200</v>
      </c>
    </row>
    <row r="414" spans="3:5" x14ac:dyDescent="0.4">
      <c r="C414" t="s">
        <v>759</v>
      </c>
      <c r="D414" t="s">
        <v>592</v>
      </c>
      <c r="E414">
        <v>14400</v>
      </c>
    </row>
    <row r="415" spans="3:5" x14ac:dyDescent="0.4">
      <c r="C415" t="s">
        <v>759</v>
      </c>
      <c r="D415" t="s">
        <v>593</v>
      </c>
      <c r="E415">
        <v>13300</v>
      </c>
    </row>
    <row r="416" spans="3:5" x14ac:dyDescent="0.4">
      <c r="C416" t="s">
        <v>759</v>
      </c>
      <c r="D416" t="s">
        <v>594</v>
      </c>
      <c r="E416">
        <v>9400</v>
      </c>
    </row>
    <row r="417" spans="3:5" x14ac:dyDescent="0.4">
      <c r="C417" t="s">
        <v>759</v>
      </c>
      <c r="D417" t="s">
        <v>595</v>
      </c>
      <c r="E417">
        <v>7100</v>
      </c>
    </row>
    <row r="418" spans="3:5" x14ac:dyDescent="0.4">
      <c r="C418" t="s">
        <v>759</v>
      </c>
      <c r="D418" t="s">
        <v>596</v>
      </c>
      <c r="E418">
        <v>12300</v>
      </c>
    </row>
    <row r="419" spans="3:5" x14ac:dyDescent="0.4">
      <c r="C419" t="s">
        <v>759</v>
      </c>
      <c r="D419" t="s">
        <v>597</v>
      </c>
      <c r="E419">
        <v>7700</v>
      </c>
    </row>
    <row r="420" spans="3:5" x14ac:dyDescent="0.4">
      <c r="C420" t="s">
        <v>759</v>
      </c>
      <c r="D420" t="s">
        <v>598</v>
      </c>
      <c r="E420">
        <v>6700</v>
      </c>
    </row>
    <row r="421" spans="3:5" x14ac:dyDescent="0.4">
      <c r="C421" t="s">
        <v>759</v>
      </c>
      <c r="D421" t="s">
        <v>599</v>
      </c>
      <c r="E421">
        <v>14900</v>
      </c>
    </row>
    <row r="422" spans="3:5" x14ac:dyDescent="0.4">
      <c r="C422" t="s">
        <v>759</v>
      </c>
      <c r="D422" t="s">
        <v>600</v>
      </c>
      <c r="E422">
        <v>8400</v>
      </c>
    </row>
    <row r="423" spans="3:5" x14ac:dyDescent="0.4">
      <c r="C423" t="s">
        <v>759</v>
      </c>
      <c r="D423" t="s">
        <v>601</v>
      </c>
      <c r="E423">
        <v>6400</v>
      </c>
    </row>
    <row r="424" spans="3:5" x14ac:dyDescent="0.4">
      <c r="C424" t="s">
        <v>759</v>
      </c>
      <c r="D424" t="s">
        <v>602</v>
      </c>
      <c r="E424">
        <v>8400</v>
      </c>
    </row>
    <row r="425" spans="3:5" x14ac:dyDescent="0.4">
      <c r="C425" t="s">
        <v>759</v>
      </c>
      <c r="D425" t="s">
        <v>603</v>
      </c>
      <c r="E425">
        <v>7500</v>
      </c>
    </row>
    <row r="426" spans="3:5" x14ac:dyDescent="0.4">
      <c r="C426" t="s">
        <v>759</v>
      </c>
      <c r="D426" t="s">
        <v>604</v>
      </c>
      <c r="E426">
        <v>11100</v>
      </c>
    </row>
    <row r="427" spans="3:5" x14ac:dyDescent="0.4">
      <c r="C427" t="s">
        <v>759</v>
      </c>
      <c r="D427" t="s">
        <v>605</v>
      </c>
      <c r="E427">
        <v>6100</v>
      </c>
    </row>
    <row r="428" spans="3:5" x14ac:dyDescent="0.4">
      <c r="C428" t="s">
        <v>759</v>
      </c>
      <c r="D428" t="s">
        <v>606</v>
      </c>
      <c r="E428">
        <v>8300</v>
      </c>
    </row>
    <row r="429" spans="3:5" x14ac:dyDescent="0.4">
      <c r="C429" t="s">
        <v>759</v>
      </c>
      <c r="D429" t="s">
        <v>607</v>
      </c>
      <c r="E429">
        <v>17000</v>
      </c>
    </row>
    <row r="430" spans="3:5" x14ac:dyDescent="0.4">
      <c r="C430" t="s">
        <v>759</v>
      </c>
      <c r="D430" t="s">
        <v>608</v>
      </c>
      <c r="E430">
        <v>8800</v>
      </c>
    </row>
    <row r="431" spans="3:5" x14ac:dyDescent="0.4">
      <c r="C431" t="s">
        <v>759</v>
      </c>
      <c r="D431" t="s">
        <v>609</v>
      </c>
      <c r="E431">
        <v>8900</v>
      </c>
    </row>
    <row r="432" spans="3:5" x14ac:dyDescent="0.4">
      <c r="C432" t="s">
        <v>759</v>
      </c>
      <c r="D432" t="s">
        <v>610</v>
      </c>
      <c r="E432">
        <v>11700</v>
      </c>
    </row>
    <row r="433" spans="3:5" x14ac:dyDescent="0.4">
      <c r="C433" t="s">
        <v>759</v>
      </c>
      <c r="D433" t="s">
        <v>611</v>
      </c>
      <c r="E433">
        <v>15200</v>
      </c>
    </row>
    <row r="434" spans="3:5" x14ac:dyDescent="0.4">
      <c r="C434" t="s">
        <v>759</v>
      </c>
      <c r="D434" t="s">
        <v>612</v>
      </c>
      <c r="E434">
        <v>7300</v>
      </c>
    </row>
    <row r="435" spans="3:5" x14ac:dyDescent="0.4">
      <c r="C435" t="s">
        <v>759</v>
      </c>
      <c r="D435" t="s">
        <v>613</v>
      </c>
      <c r="E435">
        <v>5700</v>
      </c>
    </row>
    <row r="436" spans="3:5" x14ac:dyDescent="0.4">
      <c r="C436" t="s">
        <v>759</v>
      </c>
      <c r="D436" t="s">
        <v>614</v>
      </c>
      <c r="E436">
        <v>8200</v>
      </c>
    </row>
    <row r="437" spans="3:5" x14ac:dyDescent="0.4">
      <c r="C437" t="s">
        <v>759</v>
      </c>
      <c r="D437" t="s">
        <v>615</v>
      </c>
      <c r="E437">
        <v>34200</v>
      </c>
    </row>
    <row r="438" spans="3:5" x14ac:dyDescent="0.4">
      <c r="C438" t="s">
        <v>759</v>
      </c>
      <c r="D438" t="s">
        <v>616</v>
      </c>
      <c r="E438">
        <v>7200</v>
      </c>
    </row>
    <row r="439" spans="3:5" x14ac:dyDescent="0.4">
      <c r="C439" t="s">
        <v>759</v>
      </c>
      <c r="D439" t="s">
        <v>617</v>
      </c>
      <c r="E439">
        <v>19100</v>
      </c>
    </row>
    <row r="440" spans="3:5" x14ac:dyDescent="0.4">
      <c r="C440" t="s">
        <v>759</v>
      </c>
      <c r="D440" t="s">
        <v>618</v>
      </c>
      <c r="E440">
        <v>6700</v>
      </c>
    </row>
    <row r="441" spans="3:5" x14ac:dyDescent="0.4">
      <c r="C441" t="s">
        <v>759</v>
      </c>
      <c r="D441" t="s">
        <v>619</v>
      </c>
      <c r="E441">
        <v>7700</v>
      </c>
    </row>
    <row r="442" spans="3:5" x14ac:dyDescent="0.4">
      <c r="C442" t="s">
        <v>759</v>
      </c>
      <c r="D442" t="s">
        <v>620</v>
      </c>
      <c r="E442">
        <v>5200</v>
      </c>
    </row>
    <row r="443" spans="3:5" x14ac:dyDescent="0.4">
      <c r="C443" t="s">
        <v>759</v>
      </c>
      <c r="D443" t="s">
        <v>621</v>
      </c>
      <c r="E443">
        <v>11200</v>
      </c>
    </row>
    <row r="444" spans="3:5" x14ac:dyDescent="0.4">
      <c r="C444" t="s">
        <v>759</v>
      </c>
      <c r="D444" t="s">
        <v>622</v>
      </c>
      <c r="E444">
        <v>5000</v>
      </c>
    </row>
    <row r="445" spans="3:5" x14ac:dyDescent="0.4">
      <c r="C445" t="s">
        <v>759</v>
      </c>
      <c r="D445" t="s">
        <v>623</v>
      </c>
      <c r="E445">
        <v>3700</v>
      </c>
    </row>
    <row r="446" spans="3:5" x14ac:dyDescent="0.4">
      <c r="C446" t="s">
        <v>759</v>
      </c>
      <c r="D446" t="s">
        <v>624</v>
      </c>
      <c r="E446">
        <v>8900</v>
      </c>
    </row>
    <row r="447" spans="3:5" x14ac:dyDescent="0.4">
      <c r="C447" t="s">
        <v>759</v>
      </c>
      <c r="D447" t="s">
        <v>625</v>
      </c>
      <c r="E447">
        <v>4600</v>
      </c>
    </row>
    <row r="448" spans="3:5" x14ac:dyDescent="0.4">
      <c r="C448" t="s">
        <v>759</v>
      </c>
      <c r="D448" t="s">
        <v>626</v>
      </c>
      <c r="E448">
        <v>17800</v>
      </c>
    </row>
    <row r="449" spans="3:5" x14ac:dyDescent="0.4">
      <c r="C449" t="s">
        <v>759</v>
      </c>
      <c r="D449" t="s">
        <v>627</v>
      </c>
      <c r="E449">
        <v>5400</v>
      </c>
    </row>
    <row r="450" spans="3:5" x14ac:dyDescent="0.4">
      <c r="C450" t="s">
        <v>759</v>
      </c>
      <c r="D450" t="s">
        <v>628</v>
      </c>
      <c r="E450">
        <v>8200</v>
      </c>
    </row>
    <row r="451" spans="3:5" x14ac:dyDescent="0.4">
      <c r="C451" t="s">
        <v>759</v>
      </c>
      <c r="D451" t="s">
        <v>629</v>
      </c>
      <c r="E451">
        <v>4500</v>
      </c>
    </row>
    <row r="452" spans="3:5" x14ac:dyDescent="0.4">
      <c r="C452" t="s">
        <v>759</v>
      </c>
      <c r="D452" t="s">
        <v>630</v>
      </c>
      <c r="E452">
        <v>6200</v>
      </c>
    </row>
    <row r="453" spans="3:5" x14ac:dyDescent="0.4">
      <c r="C453" t="s">
        <v>759</v>
      </c>
      <c r="D453" t="s">
        <v>631</v>
      </c>
      <c r="E453">
        <v>19900</v>
      </c>
    </row>
    <row r="454" spans="3:5" x14ac:dyDescent="0.4">
      <c r="C454" t="s">
        <v>759</v>
      </c>
      <c r="D454" t="s">
        <v>632</v>
      </c>
      <c r="E454">
        <v>10000</v>
      </c>
    </row>
    <row r="455" spans="3:5" x14ac:dyDescent="0.4">
      <c r="C455" t="s">
        <v>759</v>
      </c>
      <c r="D455" t="s">
        <v>633</v>
      </c>
      <c r="E455">
        <v>7700</v>
      </c>
    </row>
    <row r="456" spans="3:5" x14ac:dyDescent="0.4">
      <c r="C456" t="s">
        <v>759</v>
      </c>
      <c r="D456" t="s">
        <v>634</v>
      </c>
      <c r="E456">
        <v>8600</v>
      </c>
    </row>
    <row r="457" spans="3:5" x14ac:dyDescent="0.4">
      <c r="C457" t="s">
        <v>759</v>
      </c>
      <c r="D457" t="s">
        <v>635</v>
      </c>
      <c r="E457">
        <v>3000</v>
      </c>
    </row>
    <row r="458" spans="3:5" x14ac:dyDescent="0.4">
      <c r="C458" t="s">
        <v>759</v>
      </c>
      <c r="D458" t="s">
        <v>636</v>
      </c>
      <c r="E458">
        <v>5400</v>
      </c>
    </row>
    <row r="459" spans="3:5" x14ac:dyDescent="0.4">
      <c r="C459" t="s">
        <v>759</v>
      </c>
      <c r="D459" t="s">
        <v>637</v>
      </c>
      <c r="E459">
        <v>12300</v>
      </c>
    </row>
    <row r="460" spans="3:5" x14ac:dyDescent="0.4">
      <c r="C460" t="s">
        <v>759</v>
      </c>
      <c r="D460" t="s">
        <v>638</v>
      </c>
      <c r="E460">
        <v>7600</v>
      </c>
    </row>
    <row r="461" spans="3:5" x14ac:dyDescent="0.4">
      <c r="C461" t="s">
        <v>759</v>
      </c>
      <c r="D461" t="s">
        <v>639</v>
      </c>
      <c r="E461">
        <v>4000</v>
      </c>
    </row>
    <row r="462" spans="3:5" x14ac:dyDescent="0.4">
      <c r="C462" t="s">
        <v>759</v>
      </c>
      <c r="D462" t="s">
        <v>640</v>
      </c>
      <c r="E462">
        <v>25500</v>
      </c>
    </row>
    <row r="463" spans="3:5" x14ac:dyDescent="0.4">
      <c r="C463" t="s">
        <v>759</v>
      </c>
      <c r="D463" t="s">
        <v>641</v>
      </c>
      <c r="E463">
        <v>5400</v>
      </c>
    </row>
    <row r="464" spans="3:5" x14ac:dyDescent="0.4">
      <c r="C464" t="s">
        <v>759</v>
      </c>
      <c r="D464" t="s">
        <v>642</v>
      </c>
      <c r="E464">
        <v>4400</v>
      </c>
    </row>
    <row r="465" spans="3:5" x14ac:dyDescent="0.4">
      <c r="C465" t="s">
        <v>759</v>
      </c>
      <c r="D465" t="s">
        <v>643</v>
      </c>
      <c r="E465">
        <v>10100</v>
      </c>
    </row>
    <row r="466" spans="3:5" x14ac:dyDescent="0.4">
      <c r="C466" t="s">
        <v>759</v>
      </c>
      <c r="D466" t="s">
        <v>644</v>
      </c>
      <c r="E466">
        <v>3700</v>
      </c>
    </row>
    <row r="467" spans="3:5" x14ac:dyDescent="0.4">
      <c r="C467" t="s">
        <v>759</v>
      </c>
      <c r="D467" t="s">
        <v>645</v>
      </c>
      <c r="E467">
        <v>4200</v>
      </c>
    </row>
    <row r="468" spans="3:5" x14ac:dyDescent="0.4">
      <c r="C468" t="s">
        <v>759</v>
      </c>
      <c r="D468" t="s">
        <v>646</v>
      </c>
      <c r="E468">
        <v>3000</v>
      </c>
    </row>
    <row r="469" spans="3:5" x14ac:dyDescent="0.4">
      <c r="C469" t="s">
        <v>759</v>
      </c>
      <c r="D469" t="s">
        <v>647</v>
      </c>
      <c r="E469">
        <v>4800</v>
      </c>
    </row>
    <row r="470" spans="3:5" x14ac:dyDescent="0.4">
      <c r="C470" t="s">
        <v>759</v>
      </c>
      <c r="D470" t="s">
        <v>648</v>
      </c>
      <c r="E470">
        <v>19700</v>
      </c>
    </row>
    <row r="471" spans="3:5" x14ac:dyDescent="0.4">
      <c r="C471" t="s">
        <v>759</v>
      </c>
      <c r="D471" t="s">
        <v>649</v>
      </c>
      <c r="E471">
        <v>4900</v>
      </c>
    </row>
    <row r="472" spans="3:5" x14ac:dyDescent="0.4">
      <c r="C472" t="s">
        <v>759</v>
      </c>
      <c r="D472" t="s">
        <v>650</v>
      </c>
      <c r="E472">
        <v>8900</v>
      </c>
    </row>
    <row r="473" spans="3:5" x14ac:dyDescent="0.4">
      <c r="C473" t="s">
        <v>759</v>
      </c>
      <c r="D473" t="s">
        <v>651</v>
      </c>
      <c r="E473">
        <v>3700</v>
      </c>
    </row>
    <row r="474" spans="3:5" x14ac:dyDescent="0.4">
      <c r="C474" t="s">
        <v>759</v>
      </c>
      <c r="D474" t="s">
        <v>652</v>
      </c>
      <c r="E474">
        <v>5900</v>
      </c>
    </row>
    <row r="475" spans="3:5" x14ac:dyDescent="0.4">
      <c r="C475" t="s">
        <v>759</v>
      </c>
      <c r="D475" t="s">
        <v>653</v>
      </c>
      <c r="E475">
        <v>8900</v>
      </c>
    </row>
    <row r="476" spans="3:5" x14ac:dyDescent="0.4">
      <c r="C476" t="s">
        <v>759</v>
      </c>
      <c r="D476" t="s">
        <v>654</v>
      </c>
      <c r="E476">
        <v>2800</v>
      </c>
    </row>
    <row r="477" spans="3:5" x14ac:dyDescent="0.4">
      <c r="C477" t="s">
        <v>759</v>
      </c>
      <c r="D477" t="s">
        <v>655</v>
      </c>
      <c r="E477">
        <v>5800</v>
      </c>
    </row>
    <row r="478" spans="3:5" x14ac:dyDescent="0.4">
      <c r="C478" t="s">
        <v>759</v>
      </c>
      <c r="D478" t="s">
        <v>656</v>
      </c>
      <c r="E478">
        <v>4400</v>
      </c>
    </row>
    <row r="479" spans="3:5" x14ac:dyDescent="0.4">
      <c r="C479" t="s">
        <v>759</v>
      </c>
      <c r="D479" t="s">
        <v>657</v>
      </c>
      <c r="E479">
        <v>9200</v>
      </c>
    </row>
    <row r="480" spans="3:5" x14ac:dyDescent="0.4">
      <c r="C480" t="s">
        <v>759</v>
      </c>
      <c r="D480" t="s">
        <v>658</v>
      </c>
      <c r="E480">
        <v>4700</v>
      </c>
    </row>
    <row r="481" spans="3:5" x14ac:dyDescent="0.4">
      <c r="C481" t="s">
        <v>759</v>
      </c>
      <c r="D481" t="s">
        <v>659</v>
      </c>
      <c r="E481">
        <v>4900</v>
      </c>
    </row>
    <row r="482" spans="3:5" x14ac:dyDescent="0.4">
      <c r="C482" t="s">
        <v>759</v>
      </c>
      <c r="D482" t="s">
        <v>660</v>
      </c>
      <c r="E482">
        <v>7800</v>
      </c>
    </row>
    <row r="483" spans="3:5" x14ac:dyDescent="0.4">
      <c r="C483" t="s">
        <v>759</v>
      </c>
      <c r="D483" t="s">
        <v>661</v>
      </c>
      <c r="E483">
        <v>6400</v>
      </c>
    </row>
    <row r="484" spans="3:5" x14ac:dyDescent="0.4">
      <c r="C484" t="s">
        <v>759</v>
      </c>
      <c r="D484" t="s">
        <v>662</v>
      </c>
      <c r="E484">
        <v>5000</v>
      </c>
    </row>
    <row r="485" spans="3:5" x14ac:dyDescent="0.4">
      <c r="C485" t="s">
        <v>759</v>
      </c>
      <c r="D485" t="s">
        <v>663</v>
      </c>
      <c r="E485">
        <v>500</v>
      </c>
    </row>
    <row r="486" spans="3:5" x14ac:dyDescent="0.4">
      <c r="C486" t="s">
        <v>759</v>
      </c>
      <c r="D486" t="s">
        <v>664</v>
      </c>
      <c r="E486">
        <v>47200</v>
      </c>
    </row>
    <row r="487" spans="3:5" x14ac:dyDescent="0.4">
      <c r="C487" t="s">
        <v>759</v>
      </c>
      <c r="D487" t="s">
        <v>665</v>
      </c>
      <c r="E487">
        <v>7800</v>
      </c>
    </row>
    <row r="488" spans="3:5" x14ac:dyDescent="0.4">
      <c r="C488" t="s">
        <v>759</v>
      </c>
      <c r="D488" t="s">
        <v>666</v>
      </c>
      <c r="E488">
        <v>5300</v>
      </c>
    </row>
    <row r="489" spans="3:5" x14ac:dyDescent="0.4">
      <c r="C489" t="s">
        <v>759</v>
      </c>
      <c r="D489" t="s">
        <v>667</v>
      </c>
      <c r="E489">
        <v>6700</v>
      </c>
    </row>
    <row r="490" spans="3:5" x14ac:dyDescent="0.4">
      <c r="C490" t="s">
        <v>759</v>
      </c>
      <c r="D490" t="s">
        <v>668</v>
      </c>
      <c r="E490">
        <v>7600</v>
      </c>
    </row>
    <row r="491" spans="3:5" x14ac:dyDescent="0.4">
      <c r="C491" t="s">
        <v>759</v>
      </c>
      <c r="D491" t="s">
        <v>669</v>
      </c>
      <c r="E491">
        <v>6300</v>
      </c>
    </row>
    <row r="492" spans="3:5" x14ac:dyDescent="0.4">
      <c r="C492" t="s">
        <v>759</v>
      </c>
      <c r="D492" t="s">
        <v>670</v>
      </c>
      <c r="E492">
        <v>4800</v>
      </c>
    </row>
    <row r="493" spans="3:5" x14ac:dyDescent="0.4">
      <c r="C493" t="s">
        <v>759</v>
      </c>
      <c r="D493" t="s">
        <v>671</v>
      </c>
      <c r="E493">
        <v>13300</v>
      </c>
    </row>
    <row r="494" spans="3:5" x14ac:dyDescent="0.4">
      <c r="C494" t="s">
        <v>759</v>
      </c>
      <c r="D494" t="s">
        <v>672</v>
      </c>
      <c r="E494">
        <v>4200</v>
      </c>
    </row>
    <row r="495" spans="3:5" x14ac:dyDescent="0.4">
      <c r="C495" t="s">
        <v>759</v>
      </c>
      <c r="D495" t="s">
        <v>673</v>
      </c>
      <c r="E495">
        <v>26600</v>
      </c>
    </row>
    <row r="496" spans="3:5" x14ac:dyDescent="0.4">
      <c r="C496" t="s">
        <v>759</v>
      </c>
      <c r="D496" t="s">
        <v>674</v>
      </c>
      <c r="E496">
        <v>6300</v>
      </c>
    </row>
    <row r="497" spans="3:5" x14ac:dyDescent="0.4">
      <c r="C497" t="s">
        <v>759</v>
      </c>
      <c r="D497" t="s">
        <v>675</v>
      </c>
      <c r="E497">
        <v>3200</v>
      </c>
    </row>
    <row r="498" spans="3:5" x14ac:dyDescent="0.4">
      <c r="C498" t="s">
        <v>759</v>
      </c>
      <c r="D498" t="s">
        <v>676</v>
      </c>
      <c r="E498">
        <v>4300</v>
      </c>
    </row>
    <row r="499" spans="3:5" x14ac:dyDescent="0.4">
      <c r="C499" t="s">
        <v>759</v>
      </c>
      <c r="D499" t="s">
        <v>677</v>
      </c>
      <c r="E499">
        <v>6000</v>
      </c>
    </row>
    <row r="500" spans="3:5" x14ac:dyDescent="0.4">
      <c r="C500" t="s">
        <v>759</v>
      </c>
      <c r="D500" t="s">
        <v>678</v>
      </c>
      <c r="E500">
        <v>4500</v>
      </c>
    </row>
    <row r="501" spans="3:5" x14ac:dyDescent="0.4">
      <c r="C501" t="s">
        <v>759</v>
      </c>
      <c r="D501" t="s">
        <v>679</v>
      </c>
      <c r="E501">
        <v>7500</v>
      </c>
    </row>
    <row r="502" spans="3:5" x14ac:dyDescent="0.4">
      <c r="C502" t="s">
        <v>759</v>
      </c>
      <c r="D502" t="s">
        <v>680</v>
      </c>
      <c r="E502">
        <v>6400</v>
      </c>
    </row>
    <row r="503" spans="3:5" x14ac:dyDescent="0.4">
      <c r="C503" t="s">
        <v>759</v>
      </c>
      <c r="D503" t="s">
        <v>681</v>
      </c>
      <c r="E503">
        <v>4800</v>
      </c>
    </row>
    <row r="504" spans="3:5" x14ac:dyDescent="0.4">
      <c r="C504" t="s">
        <v>759</v>
      </c>
      <c r="D504" t="s">
        <v>682</v>
      </c>
      <c r="E504">
        <v>3600</v>
      </c>
    </row>
    <row r="505" spans="3:5" x14ac:dyDescent="0.4">
      <c r="C505" t="s">
        <v>759</v>
      </c>
      <c r="D505" t="s">
        <v>683</v>
      </c>
      <c r="E505">
        <v>4100</v>
      </c>
    </row>
    <row r="506" spans="3:5" x14ac:dyDescent="0.4">
      <c r="C506" t="s">
        <v>759</v>
      </c>
      <c r="D506" t="s">
        <v>684</v>
      </c>
      <c r="E506">
        <v>4300</v>
      </c>
    </row>
    <row r="507" spans="3:5" x14ac:dyDescent="0.4">
      <c r="C507" t="s">
        <v>759</v>
      </c>
      <c r="D507" t="s">
        <v>685</v>
      </c>
      <c r="E507">
        <v>4300</v>
      </c>
    </row>
    <row r="508" spans="3:5" x14ac:dyDescent="0.4">
      <c r="C508" t="s">
        <v>759</v>
      </c>
      <c r="D508" t="s">
        <v>686</v>
      </c>
      <c r="E508">
        <v>2200</v>
      </c>
    </row>
    <row r="509" spans="3:5" x14ac:dyDescent="0.4">
      <c r="C509" t="s">
        <v>759</v>
      </c>
      <c r="D509" t="s">
        <v>687</v>
      </c>
      <c r="E509">
        <v>3100</v>
      </c>
    </row>
    <row r="510" spans="3:5" x14ac:dyDescent="0.4">
      <c r="C510" t="s">
        <v>759</v>
      </c>
      <c r="D510" t="s">
        <v>688</v>
      </c>
      <c r="E510">
        <v>11000</v>
      </c>
    </row>
    <row r="511" spans="3:5" x14ac:dyDescent="0.4">
      <c r="C511" t="s">
        <v>759</v>
      </c>
      <c r="D511" t="s">
        <v>689</v>
      </c>
      <c r="E511">
        <v>3100</v>
      </c>
    </row>
    <row r="512" spans="3:5" x14ac:dyDescent="0.4">
      <c r="C512" t="s">
        <v>759</v>
      </c>
      <c r="D512" t="s">
        <v>690</v>
      </c>
      <c r="E512">
        <v>6400</v>
      </c>
    </row>
    <row r="513" spans="3:5" x14ac:dyDescent="0.4">
      <c r="C513" t="s">
        <v>759</v>
      </c>
      <c r="D513" t="s">
        <v>691</v>
      </c>
      <c r="E513">
        <v>2600</v>
      </c>
    </row>
    <row r="514" spans="3:5" x14ac:dyDescent="0.4">
      <c r="C514" t="s">
        <v>759</v>
      </c>
      <c r="D514" t="s">
        <v>692</v>
      </c>
      <c r="E514">
        <v>2200</v>
      </c>
    </row>
    <row r="515" spans="3:5" x14ac:dyDescent="0.4">
      <c r="C515" t="s">
        <v>759</v>
      </c>
      <c r="D515" t="s">
        <v>693</v>
      </c>
      <c r="E515">
        <v>4300</v>
      </c>
    </row>
    <row r="516" spans="3:5" x14ac:dyDescent="0.4">
      <c r="C516" t="s">
        <v>759</v>
      </c>
      <c r="D516" t="s">
        <v>694</v>
      </c>
      <c r="E516">
        <v>3200</v>
      </c>
    </row>
    <row r="517" spans="3:5" x14ac:dyDescent="0.4">
      <c r="C517" t="s">
        <v>759</v>
      </c>
      <c r="D517" t="s">
        <v>393</v>
      </c>
      <c r="E517">
        <v>9300</v>
      </c>
    </row>
    <row r="518" spans="3:5" x14ac:dyDescent="0.4">
      <c r="C518" t="s">
        <v>759</v>
      </c>
      <c r="D518" t="s">
        <v>394</v>
      </c>
      <c r="E518">
        <v>16000</v>
      </c>
    </row>
    <row r="519" spans="3:5" x14ac:dyDescent="0.4">
      <c r="C519" t="s">
        <v>759</v>
      </c>
      <c r="D519" t="s">
        <v>395</v>
      </c>
      <c r="E519">
        <v>3700</v>
      </c>
    </row>
    <row r="520" spans="3:5" x14ac:dyDescent="0.4">
      <c r="C520" t="s">
        <v>759</v>
      </c>
      <c r="D520" t="s">
        <v>396</v>
      </c>
      <c r="E520">
        <v>13200</v>
      </c>
    </row>
    <row r="521" spans="3:5" x14ac:dyDescent="0.4">
      <c r="C521" t="s">
        <v>759</v>
      </c>
      <c r="D521" t="s">
        <v>397</v>
      </c>
      <c r="E521">
        <v>7300</v>
      </c>
    </row>
    <row r="522" spans="3:5" x14ac:dyDescent="0.4">
      <c r="C522" t="s">
        <v>759</v>
      </c>
      <c r="D522" t="s">
        <v>398</v>
      </c>
      <c r="E522">
        <v>5200</v>
      </c>
    </row>
    <row r="523" spans="3:5" x14ac:dyDescent="0.4">
      <c r="C523" t="s">
        <v>759</v>
      </c>
      <c r="D523" t="s">
        <v>399</v>
      </c>
      <c r="E523">
        <v>3600</v>
      </c>
    </row>
    <row r="524" spans="3:5" x14ac:dyDescent="0.4">
      <c r="C524" t="s">
        <v>759</v>
      </c>
      <c r="D524" t="s">
        <v>400</v>
      </c>
      <c r="E524">
        <v>3800</v>
      </c>
    </row>
    <row r="525" spans="3:5" x14ac:dyDescent="0.4">
      <c r="C525" t="s">
        <v>759</v>
      </c>
      <c r="D525" t="s">
        <v>401</v>
      </c>
      <c r="E525">
        <v>4900</v>
      </c>
    </row>
    <row r="526" spans="3:5" x14ac:dyDescent="0.4">
      <c r="C526" t="s">
        <v>759</v>
      </c>
      <c r="D526" t="s">
        <v>402</v>
      </c>
      <c r="E526">
        <v>3400</v>
      </c>
    </row>
    <row r="527" spans="3:5" x14ac:dyDescent="0.4">
      <c r="C527" t="s">
        <v>759</v>
      </c>
      <c r="D527" t="s">
        <v>403</v>
      </c>
      <c r="E527">
        <v>3600</v>
      </c>
    </row>
    <row r="528" spans="3:5" x14ac:dyDescent="0.4">
      <c r="C528" t="s">
        <v>759</v>
      </c>
      <c r="D528" t="s">
        <v>404</v>
      </c>
      <c r="E528">
        <v>7500</v>
      </c>
    </row>
    <row r="529" spans="3:5" x14ac:dyDescent="0.4">
      <c r="C529" t="s">
        <v>759</v>
      </c>
      <c r="D529" t="s">
        <v>405</v>
      </c>
      <c r="E529">
        <v>3500</v>
      </c>
    </row>
    <row r="530" spans="3:5" x14ac:dyDescent="0.4">
      <c r="C530" t="s">
        <v>759</v>
      </c>
      <c r="D530" t="s">
        <v>406</v>
      </c>
      <c r="E530">
        <v>5800</v>
      </c>
    </row>
    <row r="531" spans="3:5" x14ac:dyDescent="0.4">
      <c r="C531" t="s">
        <v>759</v>
      </c>
      <c r="D531" t="s">
        <v>407</v>
      </c>
      <c r="E531">
        <v>6200</v>
      </c>
    </row>
    <row r="532" spans="3:5" x14ac:dyDescent="0.4">
      <c r="C532" t="s">
        <v>759</v>
      </c>
      <c r="D532" t="s">
        <v>408</v>
      </c>
      <c r="E532">
        <v>3800</v>
      </c>
    </row>
    <row r="533" spans="3:5" x14ac:dyDescent="0.4">
      <c r="C533" t="s">
        <v>759</v>
      </c>
      <c r="D533" t="s">
        <v>409</v>
      </c>
      <c r="E533">
        <v>5400</v>
      </c>
    </row>
    <row r="534" spans="3:5" x14ac:dyDescent="0.4">
      <c r="C534" t="s">
        <v>759</v>
      </c>
      <c r="D534" t="s">
        <v>410</v>
      </c>
      <c r="E534">
        <v>7900</v>
      </c>
    </row>
    <row r="535" spans="3:5" x14ac:dyDescent="0.4">
      <c r="C535" t="s">
        <v>759</v>
      </c>
      <c r="D535" t="s">
        <v>411</v>
      </c>
      <c r="E535">
        <v>12600</v>
      </c>
    </row>
    <row r="536" spans="3:5" x14ac:dyDescent="0.4">
      <c r="C536" t="s">
        <v>759</v>
      </c>
      <c r="D536" t="s">
        <v>412</v>
      </c>
      <c r="E536">
        <v>6200</v>
      </c>
    </row>
    <row r="537" spans="3:5" x14ac:dyDescent="0.4">
      <c r="C537" t="s">
        <v>759</v>
      </c>
      <c r="D537" t="s">
        <v>413</v>
      </c>
      <c r="E537">
        <v>3800</v>
      </c>
    </row>
    <row r="538" spans="3:5" x14ac:dyDescent="0.4">
      <c r="C538" t="s">
        <v>759</v>
      </c>
      <c r="D538" t="s">
        <v>414</v>
      </c>
      <c r="E538">
        <v>19600</v>
      </c>
    </row>
    <row r="539" spans="3:5" x14ac:dyDescent="0.4">
      <c r="C539" t="s">
        <v>759</v>
      </c>
      <c r="D539" t="s">
        <v>415</v>
      </c>
      <c r="E539">
        <v>21100</v>
      </c>
    </row>
    <row r="540" spans="3:5" x14ac:dyDescent="0.4">
      <c r="C540" t="s">
        <v>759</v>
      </c>
      <c r="D540" t="s">
        <v>416</v>
      </c>
      <c r="E540">
        <v>7100</v>
      </c>
    </row>
    <row r="541" spans="3:5" x14ac:dyDescent="0.4">
      <c r="C541" t="s">
        <v>759</v>
      </c>
      <c r="D541" t="s">
        <v>417</v>
      </c>
      <c r="E541">
        <v>6400</v>
      </c>
    </row>
    <row r="542" spans="3:5" x14ac:dyDescent="0.4">
      <c r="C542" t="s">
        <v>759</v>
      </c>
      <c r="D542" t="s">
        <v>418</v>
      </c>
      <c r="E542">
        <v>5000</v>
      </c>
    </row>
    <row r="543" spans="3:5" x14ac:dyDescent="0.4">
      <c r="C543" t="s">
        <v>759</v>
      </c>
      <c r="D543" t="s">
        <v>419</v>
      </c>
      <c r="E543">
        <v>4900</v>
      </c>
    </row>
    <row r="544" spans="3:5" x14ac:dyDescent="0.4">
      <c r="C544" t="s">
        <v>759</v>
      </c>
      <c r="D544" t="s">
        <v>420</v>
      </c>
      <c r="E544">
        <v>3200</v>
      </c>
    </row>
    <row r="545" spans="3:5" x14ac:dyDescent="0.4">
      <c r="C545" t="s">
        <v>759</v>
      </c>
      <c r="D545" t="s">
        <v>421</v>
      </c>
      <c r="E545">
        <v>5300</v>
      </c>
    </row>
    <row r="546" spans="3:5" x14ac:dyDescent="0.4">
      <c r="C546" t="s">
        <v>759</v>
      </c>
      <c r="D546" t="s">
        <v>422</v>
      </c>
      <c r="E546">
        <v>3600</v>
      </c>
    </row>
    <row r="547" spans="3:5" x14ac:dyDescent="0.4">
      <c r="C547" t="s">
        <v>759</v>
      </c>
      <c r="D547" t="s">
        <v>423</v>
      </c>
      <c r="E547">
        <v>2700</v>
      </c>
    </row>
    <row r="548" spans="3:5" x14ac:dyDescent="0.4">
      <c r="C548" t="s">
        <v>759</v>
      </c>
      <c r="D548" t="s">
        <v>424</v>
      </c>
      <c r="E548">
        <v>7000</v>
      </c>
    </row>
    <row r="549" spans="3:5" x14ac:dyDescent="0.4">
      <c r="C549" t="s">
        <v>759</v>
      </c>
      <c r="D549" t="s">
        <v>425</v>
      </c>
      <c r="E549">
        <v>6600</v>
      </c>
    </row>
    <row r="550" spans="3:5" x14ac:dyDescent="0.4">
      <c r="C550" t="s">
        <v>759</v>
      </c>
      <c r="D550" t="s">
        <v>426</v>
      </c>
      <c r="E550">
        <v>6600</v>
      </c>
    </row>
    <row r="551" spans="3:5" x14ac:dyDescent="0.4">
      <c r="C551" t="s">
        <v>759</v>
      </c>
      <c r="D551" t="s">
        <v>427</v>
      </c>
      <c r="E551">
        <v>13100</v>
      </c>
    </row>
    <row r="552" spans="3:5" x14ac:dyDescent="0.4">
      <c r="C552" t="s">
        <v>759</v>
      </c>
      <c r="D552" t="s">
        <v>428</v>
      </c>
      <c r="E552">
        <v>3800</v>
      </c>
    </row>
    <row r="553" spans="3:5" x14ac:dyDescent="0.4">
      <c r="C553" t="s">
        <v>759</v>
      </c>
      <c r="D553" t="s">
        <v>429</v>
      </c>
      <c r="E553">
        <v>7300</v>
      </c>
    </row>
    <row r="554" spans="3:5" x14ac:dyDescent="0.4">
      <c r="C554" t="s">
        <v>759</v>
      </c>
      <c r="D554" t="s">
        <v>430</v>
      </c>
      <c r="E554">
        <v>4200</v>
      </c>
    </row>
    <row r="555" spans="3:5" x14ac:dyDescent="0.4">
      <c r="C555" t="s">
        <v>759</v>
      </c>
      <c r="D555" t="s">
        <v>431</v>
      </c>
      <c r="E555">
        <v>8200</v>
      </c>
    </row>
    <row r="556" spans="3:5" x14ac:dyDescent="0.4">
      <c r="C556" t="s">
        <v>759</v>
      </c>
      <c r="D556" t="s">
        <v>432</v>
      </c>
      <c r="E556">
        <v>5500</v>
      </c>
    </row>
    <row r="557" spans="3:5" x14ac:dyDescent="0.4">
      <c r="C557" t="s">
        <v>759</v>
      </c>
      <c r="D557" t="s">
        <v>433</v>
      </c>
      <c r="E557">
        <v>16400</v>
      </c>
    </row>
    <row r="558" spans="3:5" x14ac:dyDescent="0.4">
      <c r="C558" t="s">
        <v>759</v>
      </c>
      <c r="D558" t="s">
        <v>434</v>
      </c>
      <c r="E558">
        <v>3700</v>
      </c>
    </row>
    <row r="559" spans="3:5" x14ac:dyDescent="0.4">
      <c r="C559" t="s">
        <v>759</v>
      </c>
      <c r="D559" t="s">
        <v>435</v>
      </c>
      <c r="E559">
        <v>3200</v>
      </c>
    </row>
    <row r="560" spans="3:5" x14ac:dyDescent="0.4">
      <c r="C560" t="s">
        <v>759</v>
      </c>
      <c r="D560" t="s">
        <v>436</v>
      </c>
      <c r="E560">
        <v>6900</v>
      </c>
    </row>
    <row r="561" spans="3:5" x14ac:dyDescent="0.4">
      <c r="C561" t="s">
        <v>759</v>
      </c>
      <c r="D561" t="s">
        <v>437</v>
      </c>
      <c r="E561">
        <v>5500</v>
      </c>
    </row>
    <row r="562" spans="3:5" x14ac:dyDescent="0.4">
      <c r="C562" t="s">
        <v>759</v>
      </c>
      <c r="D562" t="s">
        <v>438</v>
      </c>
      <c r="E562">
        <v>3700</v>
      </c>
    </row>
    <row r="563" spans="3:5" x14ac:dyDescent="0.4">
      <c r="C563" t="s">
        <v>759</v>
      </c>
      <c r="D563" t="s">
        <v>439</v>
      </c>
      <c r="E563">
        <v>2300</v>
      </c>
    </row>
    <row r="564" spans="3:5" x14ac:dyDescent="0.4">
      <c r="C564" t="s">
        <v>759</v>
      </c>
      <c r="D564" t="s">
        <v>440</v>
      </c>
      <c r="E564">
        <v>10300</v>
      </c>
    </row>
    <row r="565" spans="3:5" x14ac:dyDescent="0.4">
      <c r="C565" t="s">
        <v>759</v>
      </c>
      <c r="D565" t="s">
        <v>441</v>
      </c>
      <c r="E565">
        <v>2300</v>
      </c>
    </row>
    <row r="566" spans="3:5" x14ac:dyDescent="0.4">
      <c r="C566" t="s">
        <v>759</v>
      </c>
      <c r="D566" t="s">
        <v>442</v>
      </c>
      <c r="E566">
        <v>2800</v>
      </c>
    </row>
    <row r="567" spans="3:5" x14ac:dyDescent="0.4">
      <c r="C567" t="s">
        <v>759</v>
      </c>
      <c r="D567" t="s">
        <v>443</v>
      </c>
      <c r="E567">
        <v>5000</v>
      </c>
    </row>
    <row r="568" spans="3:5" x14ac:dyDescent="0.4">
      <c r="C568" t="s">
        <v>759</v>
      </c>
      <c r="D568" t="s">
        <v>444</v>
      </c>
      <c r="E568">
        <v>10100</v>
      </c>
    </row>
    <row r="569" spans="3:5" x14ac:dyDescent="0.4">
      <c r="C569" t="s">
        <v>759</v>
      </c>
      <c r="D569" t="s">
        <v>445</v>
      </c>
      <c r="E569">
        <v>14100</v>
      </c>
    </row>
    <row r="570" spans="3:5" x14ac:dyDescent="0.4">
      <c r="C570" t="s">
        <v>759</v>
      </c>
      <c r="D570" t="s">
        <v>446</v>
      </c>
      <c r="E570">
        <v>13300</v>
      </c>
    </row>
    <row r="571" spans="3:5" x14ac:dyDescent="0.4">
      <c r="C571" t="s">
        <v>759</v>
      </c>
      <c r="D571" t="s">
        <v>447</v>
      </c>
      <c r="E571">
        <v>3000</v>
      </c>
    </row>
    <row r="572" spans="3:5" x14ac:dyDescent="0.4">
      <c r="C572" t="s">
        <v>759</v>
      </c>
      <c r="D572" t="s">
        <v>448</v>
      </c>
      <c r="E572">
        <v>1700</v>
      </c>
    </row>
    <row r="573" spans="3:5" x14ac:dyDescent="0.4">
      <c r="C573" t="s">
        <v>759</v>
      </c>
      <c r="D573" t="s">
        <v>449</v>
      </c>
      <c r="E573">
        <v>5000</v>
      </c>
    </row>
    <row r="574" spans="3:5" x14ac:dyDescent="0.4">
      <c r="C574" t="s">
        <v>759</v>
      </c>
      <c r="D574" t="s">
        <v>450</v>
      </c>
      <c r="E574">
        <v>6700</v>
      </c>
    </row>
    <row r="575" spans="3:5" x14ac:dyDescent="0.4">
      <c r="C575" t="s">
        <v>759</v>
      </c>
      <c r="D575" t="s">
        <v>451</v>
      </c>
      <c r="E575">
        <v>1900</v>
      </c>
    </row>
    <row r="576" spans="3:5" x14ac:dyDescent="0.4">
      <c r="C576" t="s">
        <v>759</v>
      </c>
      <c r="D576" t="s">
        <v>452</v>
      </c>
      <c r="E576">
        <v>4600</v>
      </c>
    </row>
    <row r="577" spans="3:5" x14ac:dyDescent="0.4">
      <c r="C577" t="s">
        <v>759</v>
      </c>
      <c r="D577" t="s">
        <v>453</v>
      </c>
      <c r="E577">
        <v>6900</v>
      </c>
    </row>
    <row r="578" spans="3:5" x14ac:dyDescent="0.4">
      <c r="C578" t="s">
        <v>759</v>
      </c>
      <c r="D578" t="s">
        <v>454</v>
      </c>
      <c r="E578">
        <v>11900</v>
      </c>
    </row>
    <row r="579" spans="3:5" x14ac:dyDescent="0.4">
      <c r="C579" t="s">
        <v>759</v>
      </c>
      <c r="D579" t="s">
        <v>455</v>
      </c>
      <c r="E579">
        <v>3800</v>
      </c>
    </row>
    <row r="580" spans="3:5" x14ac:dyDescent="0.4">
      <c r="C580" t="s">
        <v>759</v>
      </c>
      <c r="D580" t="s">
        <v>456</v>
      </c>
      <c r="E580">
        <v>4600</v>
      </c>
    </row>
    <row r="581" spans="3:5" x14ac:dyDescent="0.4">
      <c r="C581" t="s">
        <v>759</v>
      </c>
      <c r="D581" t="s">
        <v>457</v>
      </c>
      <c r="E581">
        <v>10900</v>
      </c>
    </row>
    <row r="582" spans="3:5" x14ac:dyDescent="0.4">
      <c r="C582" t="s">
        <v>759</v>
      </c>
      <c r="D582" t="s">
        <v>458</v>
      </c>
      <c r="E582">
        <v>5100</v>
      </c>
    </row>
    <row r="583" spans="3:5" x14ac:dyDescent="0.4">
      <c r="C583" t="s">
        <v>759</v>
      </c>
      <c r="D583" t="s">
        <v>459</v>
      </c>
      <c r="E583">
        <v>3300</v>
      </c>
    </row>
    <row r="584" spans="3:5" x14ac:dyDescent="0.4">
      <c r="C584" t="s">
        <v>759</v>
      </c>
      <c r="D584" t="s">
        <v>460</v>
      </c>
      <c r="E584">
        <v>5800</v>
      </c>
    </row>
    <row r="585" spans="3:5" x14ac:dyDescent="0.4">
      <c r="C585" t="s">
        <v>759</v>
      </c>
      <c r="D585" t="s">
        <v>461</v>
      </c>
      <c r="E585">
        <v>3600</v>
      </c>
    </row>
    <row r="586" spans="3:5" x14ac:dyDescent="0.4">
      <c r="C586" t="s">
        <v>759</v>
      </c>
      <c r="D586" t="s">
        <v>462</v>
      </c>
      <c r="E586">
        <v>2000</v>
      </c>
    </row>
    <row r="587" spans="3:5" x14ac:dyDescent="0.4">
      <c r="C587" t="s">
        <v>759</v>
      </c>
      <c r="D587" t="s">
        <v>463</v>
      </c>
      <c r="E587">
        <v>3500</v>
      </c>
    </row>
    <row r="588" spans="3:5" x14ac:dyDescent="0.4">
      <c r="C588" t="s">
        <v>759</v>
      </c>
      <c r="D588" t="s">
        <v>464</v>
      </c>
      <c r="E588">
        <v>6700</v>
      </c>
    </row>
    <row r="589" spans="3:5" x14ac:dyDescent="0.4">
      <c r="C589" t="s">
        <v>759</v>
      </c>
      <c r="D589" t="s">
        <v>465</v>
      </c>
      <c r="E589">
        <v>7700</v>
      </c>
    </row>
    <row r="590" spans="3:5" x14ac:dyDescent="0.4">
      <c r="C590" t="s">
        <v>759</v>
      </c>
      <c r="D590" t="s">
        <v>466</v>
      </c>
      <c r="E590">
        <v>11900</v>
      </c>
    </row>
    <row r="591" spans="3:5" x14ac:dyDescent="0.4">
      <c r="C591" t="s">
        <v>759</v>
      </c>
      <c r="D591" t="s">
        <v>467</v>
      </c>
      <c r="E591">
        <v>2900</v>
      </c>
    </row>
    <row r="592" spans="3:5" x14ac:dyDescent="0.4">
      <c r="C592" t="s">
        <v>759</v>
      </c>
      <c r="D592" t="s">
        <v>468</v>
      </c>
      <c r="E592">
        <v>4500</v>
      </c>
    </row>
    <row r="593" spans="3:5" x14ac:dyDescent="0.4">
      <c r="C593" t="s">
        <v>759</v>
      </c>
      <c r="D593" t="s">
        <v>469</v>
      </c>
      <c r="E593">
        <v>15000</v>
      </c>
    </row>
    <row r="594" spans="3:5" x14ac:dyDescent="0.4">
      <c r="C594" t="s">
        <v>759</v>
      </c>
      <c r="D594" t="s">
        <v>470</v>
      </c>
      <c r="E594">
        <v>6300</v>
      </c>
    </row>
    <row r="595" spans="3:5" x14ac:dyDescent="0.4">
      <c r="C595" t="s">
        <v>759</v>
      </c>
      <c r="D595" t="s">
        <v>471</v>
      </c>
      <c r="E595">
        <v>3500</v>
      </c>
    </row>
    <row r="596" spans="3:5" x14ac:dyDescent="0.4">
      <c r="C596" t="s">
        <v>759</v>
      </c>
      <c r="D596" t="s">
        <v>472</v>
      </c>
      <c r="E596">
        <v>1300</v>
      </c>
    </row>
    <row r="597" spans="3:5" x14ac:dyDescent="0.4">
      <c r="C597" t="s">
        <v>759</v>
      </c>
      <c r="D597" t="s">
        <v>473</v>
      </c>
      <c r="E597">
        <v>4800</v>
      </c>
    </row>
    <row r="598" spans="3:5" x14ac:dyDescent="0.4">
      <c r="C598" t="s">
        <v>759</v>
      </c>
      <c r="D598" t="s">
        <v>474</v>
      </c>
      <c r="E598">
        <v>6600</v>
      </c>
    </row>
    <row r="599" spans="3:5" x14ac:dyDescent="0.4">
      <c r="C599" t="s">
        <v>759</v>
      </c>
      <c r="D599" t="s">
        <v>475</v>
      </c>
      <c r="E599">
        <v>4900</v>
      </c>
    </row>
    <row r="600" spans="3:5" x14ac:dyDescent="0.4">
      <c r="C600" t="s">
        <v>759</v>
      </c>
      <c r="D600" t="s">
        <v>476</v>
      </c>
      <c r="E600">
        <v>7100</v>
      </c>
    </row>
    <row r="601" spans="3:5" x14ac:dyDescent="0.4">
      <c r="C601" t="s">
        <v>759</v>
      </c>
      <c r="D601" t="s">
        <v>477</v>
      </c>
      <c r="E601">
        <v>5000</v>
      </c>
    </row>
    <row r="602" spans="3:5" x14ac:dyDescent="0.4">
      <c r="C602" t="s">
        <v>759</v>
      </c>
      <c r="D602" t="s">
        <v>478</v>
      </c>
      <c r="E602">
        <v>4400</v>
      </c>
    </row>
    <row r="603" spans="3:5" x14ac:dyDescent="0.4">
      <c r="C603" t="s">
        <v>759</v>
      </c>
      <c r="D603" t="s">
        <v>479</v>
      </c>
      <c r="E603">
        <v>3800</v>
      </c>
    </row>
    <row r="604" spans="3:5" x14ac:dyDescent="0.4">
      <c r="C604" t="s">
        <v>759</v>
      </c>
      <c r="D604" t="s">
        <v>480</v>
      </c>
      <c r="E604">
        <v>6100</v>
      </c>
    </row>
    <row r="605" spans="3:5" x14ac:dyDescent="0.4">
      <c r="C605" t="s">
        <v>759</v>
      </c>
      <c r="D605" t="s">
        <v>481</v>
      </c>
      <c r="E605">
        <v>2200</v>
      </c>
    </row>
    <row r="606" spans="3:5" x14ac:dyDescent="0.4">
      <c r="C606" t="s">
        <v>759</v>
      </c>
      <c r="D606" t="s">
        <v>482</v>
      </c>
      <c r="E606">
        <v>9500</v>
      </c>
    </row>
    <row r="607" spans="3:5" x14ac:dyDescent="0.4">
      <c r="C607" t="s">
        <v>759</v>
      </c>
      <c r="D607" t="s">
        <v>483</v>
      </c>
      <c r="E607">
        <v>1400</v>
      </c>
    </row>
    <row r="608" spans="3:5" x14ac:dyDescent="0.4">
      <c r="C608" t="s">
        <v>759</v>
      </c>
      <c r="D608" t="s">
        <v>484</v>
      </c>
      <c r="E608">
        <v>3900</v>
      </c>
    </row>
    <row r="609" spans="3:5" x14ac:dyDescent="0.4">
      <c r="C609" t="s">
        <v>759</v>
      </c>
      <c r="D609" t="s">
        <v>485</v>
      </c>
      <c r="E609">
        <v>3300</v>
      </c>
    </row>
    <row r="610" spans="3:5" x14ac:dyDescent="0.4">
      <c r="C610" t="s">
        <v>759</v>
      </c>
      <c r="D610" t="s">
        <v>486</v>
      </c>
      <c r="E610">
        <v>5100</v>
      </c>
    </row>
    <row r="611" spans="3:5" x14ac:dyDescent="0.4">
      <c r="C611" t="s">
        <v>759</v>
      </c>
      <c r="D611" t="s">
        <v>487</v>
      </c>
      <c r="E611">
        <v>2900</v>
      </c>
    </row>
    <row r="612" spans="3:5" x14ac:dyDescent="0.4">
      <c r="C612" t="s">
        <v>759</v>
      </c>
      <c r="D612" t="s">
        <v>488</v>
      </c>
      <c r="E612">
        <v>4700</v>
      </c>
    </row>
    <row r="613" spans="3:5" x14ac:dyDescent="0.4">
      <c r="C613" t="s">
        <v>759</v>
      </c>
      <c r="D613" t="s">
        <v>489</v>
      </c>
      <c r="E613">
        <v>7700</v>
      </c>
    </row>
    <row r="614" spans="3:5" x14ac:dyDescent="0.4">
      <c r="C614" t="s">
        <v>759</v>
      </c>
      <c r="D614" t="s">
        <v>490</v>
      </c>
      <c r="E614">
        <v>5100</v>
      </c>
    </row>
    <row r="615" spans="3:5" x14ac:dyDescent="0.4">
      <c r="C615" t="s">
        <v>759</v>
      </c>
      <c r="D615" t="s">
        <v>491</v>
      </c>
      <c r="E615">
        <v>3600</v>
      </c>
    </row>
    <row r="616" spans="3:5" x14ac:dyDescent="0.4">
      <c r="C616" t="s">
        <v>759</v>
      </c>
      <c r="D616" t="s">
        <v>492</v>
      </c>
      <c r="E616">
        <v>5500</v>
      </c>
    </row>
    <row r="617" spans="3:5" x14ac:dyDescent="0.4">
      <c r="C617" t="s">
        <v>759</v>
      </c>
      <c r="D617" t="s">
        <v>493</v>
      </c>
      <c r="E617">
        <v>4600</v>
      </c>
    </row>
    <row r="618" spans="3:5" x14ac:dyDescent="0.4">
      <c r="C618" t="s">
        <v>759</v>
      </c>
      <c r="D618" t="s">
        <v>494</v>
      </c>
      <c r="E618">
        <v>5500</v>
      </c>
    </row>
    <row r="619" spans="3:5" x14ac:dyDescent="0.4">
      <c r="C619" t="s">
        <v>759</v>
      </c>
      <c r="D619" t="s">
        <v>495</v>
      </c>
      <c r="E619">
        <v>5100</v>
      </c>
    </row>
    <row r="620" spans="3:5" x14ac:dyDescent="0.4">
      <c r="C620" t="s">
        <v>759</v>
      </c>
      <c r="D620" t="s">
        <v>496</v>
      </c>
      <c r="E620">
        <v>2600</v>
      </c>
    </row>
    <row r="621" spans="3:5" x14ac:dyDescent="0.4">
      <c r="C621" t="s">
        <v>759</v>
      </c>
      <c r="D621" t="s">
        <v>497</v>
      </c>
      <c r="E621">
        <v>5300</v>
      </c>
    </row>
    <row r="622" spans="3:5" x14ac:dyDescent="0.4">
      <c r="C622" t="s">
        <v>759</v>
      </c>
      <c r="D622" t="s">
        <v>498</v>
      </c>
      <c r="E622">
        <v>4000</v>
      </c>
    </row>
    <row r="623" spans="3:5" x14ac:dyDescent="0.4">
      <c r="C623" t="s">
        <v>759</v>
      </c>
      <c r="D623" t="s">
        <v>499</v>
      </c>
      <c r="E623">
        <v>12500</v>
      </c>
    </row>
    <row r="624" spans="3:5" x14ac:dyDescent="0.4">
      <c r="C624" t="s">
        <v>759</v>
      </c>
      <c r="D624" t="s">
        <v>500</v>
      </c>
      <c r="E624">
        <v>6100</v>
      </c>
    </row>
    <row r="625" spans="3:5" x14ac:dyDescent="0.4">
      <c r="C625" t="s">
        <v>759</v>
      </c>
      <c r="D625" t="s">
        <v>501</v>
      </c>
      <c r="E625">
        <v>13100</v>
      </c>
    </row>
    <row r="626" spans="3:5" x14ac:dyDescent="0.4">
      <c r="C626" t="s">
        <v>759</v>
      </c>
      <c r="D626" t="s">
        <v>502</v>
      </c>
      <c r="E626">
        <v>6600</v>
      </c>
    </row>
    <row r="627" spans="3:5" x14ac:dyDescent="0.4">
      <c r="C627" t="s">
        <v>759</v>
      </c>
      <c r="D627" t="s">
        <v>503</v>
      </c>
      <c r="E627">
        <v>3800</v>
      </c>
    </row>
    <row r="628" spans="3:5" x14ac:dyDescent="0.4">
      <c r="C628" t="s">
        <v>759</v>
      </c>
      <c r="D628" t="s">
        <v>504</v>
      </c>
      <c r="E628">
        <v>3800</v>
      </c>
    </row>
    <row r="629" spans="3:5" x14ac:dyDescent="0.4">
      <c r="C629" t="s">
        <v>759</v>
      </c>
      <c r="D629" t="s">
        <v>505</v>
      </c>
      <c r="E629">
        <v>17800</v>
      </c>
    </row>
    <row r="630" spans="3:5" x14ac:dyDescent="0.4">
      <c r="C630" t="s">
        <v>759</v>
      </c>
      <c r="D630" t="s">
        <v>506</v>
      </c>
      <c r="E630">
        <v>5600</v>
      </c>
    </row>
    <row r="631" spans="3:5" x14ac:dyDescent="0.4">
      <c r="C631" t="s">
        <v>759</v>
      </c>
      <c r="D631" t="s">
        <v>507</v>
      </c>
      <c r="E631">
        <v>8000</v>
      </c>
    </row>
    <row r="632" spans="3:5" x14ac:dyDescent="0.4">
      <c r="C632" t="s">
        <v>759</v>
      </c>
      <c r="D632" t="s">
        <v>508</v>
      </c>
      <c r="E632">
        <v>1900</v>
      </c>
    </row>
    <row r="633" spans="3:5" x14ac:dyDescent="0.4">
      <c r="C633" t="s">
        <v>759</v>
      </c>
      <c r="D633" t="s">
        <v>509</v>
      </c>
      <c r="E633">
        <v>7100</v>
      </c>
    </row>
    <row r="634" spans="3:5" x14ac:dyDescent="0.4">
      <c r="C634" t="s">
        <v>759</v>
      </c>
      <c r="D634" t="s">
        <v>510</v>
      </c>
      <c r="E634">
        <v>3700</v>
      </c>
    </row>
    <row r="635" spans="3:5" x14ac:dyDescent="0.4">
      <c r="C635" t="s">
        <v>759</v>
      </c>
      <c r="D635" t="s">
        <v>511</v>
      </c>
      <c r="E635">
        <v>3500</v>
      </c>
    </row>
    <row r="636" spans="3:5" x14ac:dyDescent="0.4">
      <c r="C636" t="s">
        <v>759</v>
      </c>
      <c r="D636" t="s">
        <v>512</v>
      </c>
      <c r="E636">
        <v>7700</v>
      </c>
    </row>
    <row r="637" spans="3:5" x14ac:dyDescent="0.4">
      <c r="C637" t="s">
        <v>759</v>
      </c>
      <c r="D637" t="s">
        <v>695</v>
      </c>
      <c r="E637">
        <v>3500</v>
      </c>
    </row>
    <row r="638" spans="3:5" x14ac:dyDescent="0.4">
      <c r="C638" t="s">
        <v>759</v>
      </c>
      <c r="D638" t="s">
        <v>696</v>
      </c>
      <c r="E638">
        <v>2500</v>
      </c>
    </row>
    <row r="639" spans="3:5" x14ac:dyDescent="0.4">
      <c r="C639" t="s">
        <v>759</v>
      </c>
      <c r="D639" t="s">
        <v>697</v>
      </c>
      <c r="E639">
        <v>6800</v>
      </c>
    </row>
    <row r="640" spans="3:5" x14ac:dyDescent="0.4">
      <c r="C640" t="s">
        <v>759</v>
      </c>
      <c r="D640" t="s">
        <v>698</v>
      </c>
      <c r="E640">
        <v>7300</v>
      </c>
    </row>
    <row r="641" spans="3:5" x14ac:dyDescent="0.4">
      <c r="C641" t="s">
        <v>759</v>
      </c>
      <c r="D641" t="s">
        <v>699</v>
      </c>
      <c r="E641">
        <v>20400</v>
      </c>
    </row>
    <row r="642" spans="3:5" x14ac:dyDescent="0.4">
      <c r="C642" t="s">
        <v>759</v>
      </c>
      <c r="D642" t="s">
        <v>700</v>
      </c>
      <c r="E642">
        <v>7200</v>
      </c>
    </row>
    <row r="643" spans="3:5" x14ac:dyDescent="0.4">
      <c r="C643" t="s">
        <v>759</v>
      </c>
      <c r="D643" t="s">
        <v>701</v>
      </c>
      <c r="E643">
        <v>8100</v>
      </c>
    </row>
    <row r="644" spans="3:5" x14ac:dyDescent="0.4">
      <c r="C644" t="s">
        <v>759</v>
      </c>
      <c r="D644" t="s">
        <v>702</v>
      </c>
      <c r="E644">
        <v>4600</v>
      </c>
    </row>
    <row r="645" spans="3:5" x14ac:dyDescent="0.4">
      <c r="C645" t="s">
        <v>759</v>
      </c>
      <c r="D645" t="s">
        <v>703</v>
      </c>
      <c r="E645">
        <v>8800</v>
      </c>
    </row>
    <row r="646" spans="3:5" x14ac:dyDescent="0.4">
      <c r="C646" t="s">
        <v>759</v>
      </c>
      <c r="D646" t="s">
        <v>704</v>
      </c>
      <c r="E646">
        <v>9600</v>
      </c>
    </row>
    <row r="647" spans="3:5" x14ac:dyDescent="0.4">
      <c r="C647" t="s">
        <v>759</v>
      </c>
      <c r="D647" t="s">
        <v>705</v>
      </c>
      <c r="E647">
        <v>7400</v>
      </c>
    </row>
    <row r="648" spans="3:5" x14ac:dyDescent="0.4">
      <c r="C648" t="s">
        <v>759</v>
      </c>
      <c r="D648" t="s">
        <v>706</v>
      </c>
      <c r="E648">
        <v>9900</v>
      </c>
    </row>
    <row r="649" spans="3:5" x14ac:dyDescent="0.4">
      <c r="C649" t="s">
        <v>759</v>
      </c>
      <c r="D649" t="s">
        <v>707</v>
      </c>
      <c r="E649">
        <v>7100</v>
      </c>
    </row>
    <row r="650" spans="3:5" x14ac:dyDescent="0.4">
      <c r="C650" t="s">
        <v>759</v>
      </c>
      <c r="D650" t="s">
        <v>708</v>
      </c>
      <c r="E650">
        <v>7100</v>
      </c>
    </row>
    <row r="651" spans="3:5" x14ac:dyDescent="0.4">
      <c r="C651" t="s">
        <v>759</v>
      </c>
      <c r="D651" t="s">
        <v>709</v>
      </c>
      <c r="E651">
        <v>7800</v>
      </c>
    </row>
    <row r="652" spans="3:5" x14ac:dyDescent="0.4">
      <c r="C652" t="s">
        <v>759</v>
      </c>
      <c r="D652" t="s">
        <v>710</v>
      </c>
      <c r="E652">
        <v>10400</v>
      </c>
    </row>
    <row r="653" spans="3:5" x14ac:dyDescent="0.4">
      <c r="C653" t="s">
        <v>759</v>
      </c>
      <c r="D653" t="s">
        <v>711</v>
      </c>
      <c r="E653">
        <v>4000</v>
      </c>
    </row>
    <row r="654" spans="3:5" x14ac:dyDescent="0.4">
      <c r="C654" t="s">
        <v>759</v>
      </c>
      <c r="D654" t="s">
        <v>712</v>
      </c>
      <c r="E654">
        <v>5000</v>
      </c>
    </row>
    <row r="655" spans="3:5" x14ac:dyDescent="0.4">
      <c r="C655" t="s">
        <v>759</v>
      </c>
      <c r="D655" t="s">
        <v>713</v>
      </c>
      <c r="E655">
        <v>11000</v>
      </c>
    </row>
    <row r="656" spans="3:5" x14ac:dyDescent="0.4">
      <c r="C656" t="s">
        <v>759</v>
      </c>
      <c r="D656" t="s">
        <v>714</v>
      </c>
      <c r="E656">
        <v>19800</v>
      </c>
    </row>
    <row r="657" spans="3:5" x14ac:dyDescent="0.4">
      <c r="C657" t="s">
        <v>759</v>
      </c>
      <c r="D657" t="s">
        <v>715</v>
      </c>
      <c r="E657">
        <v>5900</v>
      </c>
    </row>
    <row r="658" spans="3:5" x14ac:dyDescent="0.4">
      <c r="C658" t="s">
        <v>759</v>
      </c>
      <c r="D658" t="s">
        <v>716</v>
      </c>
      <c r="E658">
        <v>15800</v>
      </c>
    </row>
    <row r="659" spans="3:5" x14ac:dyDescent="0.4">
      <c r="C659" t="s">
        <v>759</v>
      </c>
      <c r="D659" t="s">
        <v>717</v>
      </c>
      <c r="E659">
        <v>10000</v>
      </c>
    </row>
    <row r="660" spans="3:5" x14ac:dyDescent="0.4">
      <c r="C660" t="s">
        <v>759</v>
      </c>
      <c r="D660" t="s">
        <v>718</v>
      </c>
      <c r="E660">
        <v>24000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487000</v>
      </c>
    </row>
    <row r="667" spans="3:5" x14ac:dyDescent="0.4">
      <c r="C667" t="s">
        <v>760</v>
      </c>
      <c r="D667" t="s">
        <v>513</v>
      </c>
      <c r="E667">
        <v>227500</v>
      </c>
    </row>
    <row r="668" spans="3:5" x14ac:dyDescent="0.4">
      <c r="C668" t="s">
        <v>760</v>
      </c>
      <c r="D668" t="s">
        <v>514</v>
      </c>
      <c r="E668">
        <v>73800</v>
      </c>
    </row>
    <row r="669" spans="3:5" x14ac:dyDescent="0.4">
      <c r="C669" t="s">
        <v>760</v>
      </c>
      <c r="D669" t="s">
        <v>515</v>
      </c>
      <c r="E669">
        <v>26400</v>
      </c>
    </row>
    <row r="670" spans="3:5" x14ac:dyDescent="0.4">
      <c r="C670" t="s">
        <v>760</v>
      </c>
      <c r="D670" t="s">
        <v>516</v>
      </c>
      <c r="E670">
        <v>34900</v>
      </c>
    </row>
    <row r="671" spans="3:5" x14ac:dyDescent="0.4">
      <c r="C671" t="s">
        <v>760</v>
      </c>
      <c r="D671" t="s">
        <v>517</v>
      </c>
      <c r="E671">
        <v>46400</v>
      </c>
    </row>
    <row r="672" spans="3:5" x14ac:dyDescent="0.4">
      <c r="C672" t="s">
        <v>760</v>
      </c>
      <c r="D672" t="s">
        <v>518</v>
      </c>
      <c r="E672">
        <v>47300</v>
      </c>
    </row>
    <row r="673" spans="3:5" x14ac:dyDescent="0.4">
      <c r="C673" t="s">
        <v>760</v>
      </c>
      <c r="D673" t="s">
        <v>519</v>
      </c>
      <c r="E673">
        <v>75000</v>
      </c>
    </row>
    <row r="674" spans="3:5" x14ac:dyDescent="0.4">
      <c r="C674" t="s">
        <v>760</v>
      </c>
      <c r="D674" t="s">
        <v>520</v>
      </c>
      <c r="E674">
        <v>27600</v>
      </c>
    </row>
    <row r="675" spans="3:5" x14ac:dyDescent="0.4">
      <c r="C675" t="s">
        <v>760</v>
      </c>
      <c r="D675" t="s">
        <v>521</v>
      </c>
      <c r="E675">
        <v>32200</v>
      </c>
    </row>
    <row r="676" spans="3:5" x14ac:dyDescent="0.4">
      <c r="C676" t="s">
        <v>760</v>
      </c>
      <c r="D676" t="s">
        <v>522</v>
      </c>
      <c r="E676">
        <v>30100</v>
      </c>
    </row>
    <row r="677" spans="3:5" x14ac:dyDescent="0.4">
      <c r="C677" t="s">
        <v>760</v>
      </c>
      <c r="D677" t="s">
        <v>523</v>
      </c>
      <c r="E677">
        <v>18900</v>
      </c>
    </row>
    <row r="678" spans="3:5" x14ac:dyDescent="0.4">
      <c r="C678" t="s">
        <v>760</v>
      </c>
      <c r="D678" t="s">
        <v>524</v>
      </c>
      <c r="E678">
        <v>18800</v>
      </c>
    </row>
    <row r="679" spans="3:5" x14ac:dyDescent="0.4">
      <c r="C679" t="s">
        <v>760</v>
      </c>
      <c r="D679" t="s">
        <v>525</v>
      </c>
      <c r="E679">
        <v>20900</v>
      </c>
    </row>
    <row r="680" spans="3:5" x14ac:dyDescent="0.4">
      <c r="C680" t="s">
        <v>760</v>
      </c>
      <c r="D680" t="s">
        <v>526</v>
      </c>
      <c r="E680">
        <v>19400</v>
      </c>
    </row>
    <row r="681" spans="3:5" x14ac:dyDescent="0.4">
      <c r="C681" t="s">
        <v>760</v>
      </c>
      <c r="D681" t="s">
        <v>527</v>
      </c>
      <c r="E681">
        <v>16100</v>
      </c>
    </row>
    <row r="682" spans="3:5" x14ac:dyDescent="0.4">
      <c r="C682" t="s">
        <v>760</v>
      </c>
      <c r="D682" t="s">
        <v>528</v>
      </c>
      <c r="E682">
        <v>24100</v>
      </c>
    </row>
    <row r="683" spans="3:5" x14ac:dyDescent="0.4">
      <c r="C683" t="s">
        <v>760</v>
      </c>
      <c r="D683" t="s">
        <v>529</v>
      </c>
      <c r="E683">
        <v>5800</v>
      </c>
    </row>
    <row r="684" spans="3:5" x14ac:dyDescent="0.4">
      <c r="C684" t="s">
        <v>760</v>
      </c>
      <c r="D684" t="s">
        <v>530</v>
      </c>
      <c r="E684">
        <v>11400</v>
      </c>
    </row>
    <row r="685" spans="3:5" x14ac:dyDescent="0.4">
      <c r="C685" t="s">
        <v>760</v>
      </c>
      <c r="D685" t="s">
        <v>531</v>
      </c>
      <c r="E685">
        <v>7900</v>
      </c>
    </row>
    <row r="686" spans="3:5" x14ac:dyDescent="0.4">
      <c r="C686" t="s">
        <v>760</v>
      </c>
      <c r="D686" t="s">
        <v>532</v>
      </c>
      <c r="E686">
        <v>4200</v>
      </c>
    </row>
    <row r="687" spans="3:5" x14ac:dyDescent="0.4">
      <c r="C687" t="s">
        <v>760</v>
      </c>
      <c r="D687" t="s">
        <v>533</v>
      </c>
      <c r="E687">
        <v>8200</v>
      </c>
    </row>
    <row r="688" spans="3:5" x14ac:dyDescent="0.4">
      <c r="C688" t="s">
        <v>760</v>
      </c>
      <c r="D688" t="s">
        <v>534</v>
      </c>
      <c r="E688">
        <v>10100</v>
      </c>
    </row>
    <row r="689" spans="3:5" x14ac:dyDescent="0.4">
      <c r="C689" t="s">
        <v>760</v>
      </c>
      <c r="D689" t="s">
        <v>535</v>
      </c>
      <c r="E689">
        <v>4500</v>
      </c>
    </row>
    <row r="690" spans="3:5" x14ac:dyDescent="0.4">
      <c r="C690" t="s">
        <v>760</v>
      </c>
      <c r="D690" t="s">
        <v>536</v>
      </c>
      <c r="E690">
        <v>12200</v>
      </c>
    </row>
    <row r="691" spans="3:5" x14ac:dyDescent="0.4">
      <c r="C691" t="s">
        <v>760</v>
      </c>
      <c r="D691" t="s">
        <v>537</v>
      </c>
      <c r="E691">
        <v>8500</v>
      </c>
    </row>
    <row r="692" spans="3:5" x14ac:dyDescent="0.4">
      <c r="C692" t="s">
        <v>760</v>
      </c>
      <c r="D692" t="s">
        <v>538</v>
      </c>
      <c r="E692">
        <v>6200</v>
      </c>
    </row>
    <row r="693" spans="3:5" x14ac:dyDescent="0.4">
      <c r="C693" t="s">
        <v>760</v>
      </c>
      <c r="D693" t="s">
        <v>539</v>
      </c>
      <c r="E693">
        <v>6600</v>
      </c>
    </row>
    <row r="694" spans="3:5" x14ac:dyDescent="0.4">
      <c r="C694" t="s">
        <v>760</v>
      </c>
      <c r="D694" t="s">
        <v>540</v>
      </c>
      <c r="E694">
        <v>3600</v>
      </c>
    </row>
    <row r="695" spans="3:5" x14ac:dyDescent="0.4">
      <c r="C695" t="s">
        <v>760</v>
      </c>
      <c r="D695" t="s">
        <v>541</v>
      </c>
      <c r="E695">
        <v>4600</v>
      </c>
    </row>
    <row r="696" spans="3:5" x14ac:dyDescent="0.4">
      <c r="C696" t="s">
        <v>760</v>
      </c>
      <c r="D696" t="s">
        <v>542</v>
      </c>
      <c r="E696">
        <v>2900</v>
      </c>
    </row>
    <row r="697" spans="3:5" x14ac:dyDescent="0.4">
      <c r="C697" t="s">
        <v>760</v>
      </c>
      <c r="D697" t="s">
        <v>543</v>
      </c>
      <c r="E697">
        <v>4500</v>
      </c>
    </row>
    <row r="698" spans="3:5" x14ac:dyDescent="0.4">
      <c r="C698" t="s">
        <v>760</v>
      </c>
      <c r="D698" t="s">
        <v>544</v>
      </c>
      <c r="E698">
        <v>10600</v>
      </c>
    </row>
    <row r="699" spans="3:5" x14ac:dyDescent="0.4">
      <c r="C699" t="s">
        <v>760</v>
      </c>
      <c r="D699" t="s">
        <v>545</v>
      </c>
      <c r="E699">
        <v>5700</v>
      </c>
    </row>
    <row r="700" spans="3:5" x14ac:dyDescent="0.4">
      <c r="C700" t="s">
        <v>760</v>
      </c>
      <c r="D700" t="s">
        <v>546</v>
      </c>
      <c r="E700">
        <v>10100</v>
      </c>
    </row>
    <row r="701" spans="3:5" x14ac:dyDescent="0.4">
      <c r="C701" t="s">
        <v>760</v>
      </c>
      <c r="D701" t="s">
        <v>547</v>
      </c>
      <c r="E701">
        <v>11000</v>
      </c>
    </row>
    <row r="702" spans="3:5" x14ac:dyDescent="0.4">
      <c r="C702" t="s">
        <v>760</v>
      </c>
      <c r="D702" t="s">
        <v>548</v>
      </c>
      <c r="E702">
        <v>6800</v>
      </c>
    </row>
    <row r="703" spans="3:5" x14ac:dyDescent="0.4">
      <c r="C703" t="s">
        <v>760</v>
      </c>
      <c r="D703" t="s">
        <v>549</v>
      </c>
      <c r="E703">
        <v>4900</v>
      </c>
    </row>
    <row r="704" spans="3:5" x14ac:dyDescent="0.4">
      <c r="C704" t="s">
        <v>760</v>
      </c>
      <c r="D704" t="s">
        <v>550</v>
      </c>
      <c r="E704">
        <v>7700</v>
      </c>
    </row>
    <row r="705" spans="3:5" x14ac:dyDescent="0.4">
      <c r="C705" t="s">
        <v>760</v>
      </c>
      <c r="D705" t="s">
        <v>551</v>
      </c>
      <c r="E705">
        <v>5600</v>
      </c>
    </row>
    <row r="706" spans="3:5" x14ac:dyDescent="0.4">
      <c r="C706" t="s">
        <v>760</v>
      </c>
      <c r="D706" t="s">
        <v>552</v>
      </c>
      <c r="E706">
        <v>4000</v>
      </c>
    </row>
    <row r="707" spans="3:5" x14ac:dyDescent="0.4">
      <c r="C707" t="s">
        <v>760</v>
      </c>
      <c r="D707" t="s">
        <v>553</v>
      </c>
      <c r="E707">
        <v>6300</v>
      </c>
    </row>
    <row r="708" spans="3:5" x14ac:dyDescent="0.4">
      <c r="C708" t="s">
        <v>760</v>
      </c>
      <c r="D708" t="s">
        <v>554</v>
      </c>
      <c r="E708">
        <v>33400</v>
      </c>
    </row>
    <row r="709" spans="3:5" x14ac:dyDescent="0.4">
      <c r="C709" t="s">
        <v>760</v>
      </c>
      <c r="D709" t="s">
        <v>555</v>
      </c>
      <c r="E709">
        <v>8700</v>
      </c>
    </row>
    <row r="710" spans="3:5" x14ac:dyDescent="0.4">
      <c r="C710" t="s">
        <v>760</v>
      </c>
      <c r="D710" t="s">
        <v>556</v>
      </c>
      <c r="E710">
        <v>16600</v>
      </c>
    </row>
    <row r="711" spans="3:5" x14ac:dyDescent="0.4">
      <c r="C711" t="s">
        <v>760</v>
      </c>
      <c r="D711" t="s">
        <v>557</v>
      </c>
      <c r="E711">
        <v>6700</v>
      </c>
    </row>
    <row r="712" spans="3:5" x14ac:dyDescent="0.4">
      <c r="C712" t="s">
        <v>760</v>
      </c>
      <c r="D712" t="s">
        <v>558</v>
      </c>
      <c r="E712">
        <v>4000</v>
      </c>
    </row>
    <row r="713" spans="3:5" x14ac:dyDescent="0.4">
      <c r="C713" t="s">
        <v>760</v>
      </c>
      <c r="D713" t="s">
        <v>559</v>
      </c>
      <c r="E713">
        <v>7600</v>
      </c>
    </row>
    <row r="714" spans="3:5" x14ac:dyDescent="0.4">
      <c r="C714" t="s">
        <v>760</v>
      </c>
      <c r="D714" t="s">
        <v>560</v>
      </c>
      <c r="E714">
        <v>4700</v>
      </c>
    </row>
    <row r="715" spans="3:5" x14ac:dyDescent="0.4">
      <c r="C715" t="s">
        <v>760</v>
      </c>
      <c r="D715" t="s">
        <v>561</v>
      </c>
      <c r="E715">
        <v>8700</v>
      </c>
    </row>
    <row r="716" spans="3:5" x14ac:dyDescent="0.4">
      <c r="C716" t="s">
        <v>760</v>
      </c>
      <c r="D716" t="s">
        <v>562</v>
      </c>
      <c r="E716">
        <v>6800</v>
      </c>
    </row>
    <row r="717" spans="3:5" x14ac:dyDescent="0.4">
      <c r="C717" t="s">
        <v>760</v>
      </c>
      <c r="D717" t="s">
        <v>563</v>
      </c>
      <c r="E717">
        <v>4100</v>
      </c>
    </row>
    <row r="718" spans="3:5" x14ac:dyDescent="0.4">
      <c r="C718" t="s">
        <v>760</v>
      </c>
      <c r="D718" t="s">
        <v>564</v>
      </c>
      <c r="E718">
        <v>7100</v>
      </c>
    </row>
    <row r="719" spans="3:5" x14ac:dyDescent="0.4">
      <c r="C719" t="s">
        <v>760</v>
      </c>
      <c r="D719" t="s">
        <v>565</v>
      </c>
      <c r="E719">
        <v>2900</v>
      </c>
    </row>
    <row r="720" spans="3:5" x14ac:dyDescent="0.4">
      <c r="C720" t="s">
        <v>760</v>
      </c>
      <c r="D720" t="s">
        <v>566</v>
      </c>
      <c r="E720">
        <v>4500</v>
      </c>
    </row>
    <row r="721" spans="3:5" x14ac:dyDescent="0.4">
      <c r="C721" t="s">
        <v>760</v>
      </c>
      <c r="D721" t="s">
        <v>567</v>
      </c>
      <c r="E721">
        <v>3200</v>
      </c>
    </row>
    <row r="722" spans="3:5" x14ac:dyDescent="0.4">
      <c r="C722" t="s">
        <v>760</v>
      </c>
      <c r="D722" t="s">
        <v>568</v>
      </c>
      <c r="E722">
        <v>5900</v>
      </c>
    </row>
    <row r="723" spans="3:5" x14ac:dyDescent="0.4">
      <c r="C723" t="s">
        <v>760</v>
      </c>
      <c r="D723" t="s">
        <v>569</v>
      </c>
      <c r="E723">
        <v>4500</v>
      </c>
    </row>
    <row r="724" spans="3:5" x14ac:dyDescent="0.4">
      <c r="C724" t="s">
        <v>760</v>
      </c>
      <c r="D724" t="s">
        <v>570</v>
      </c>
      <c r="E724">
        <v>7300</v>
      </c>
    </row>
    <row r="725" spans="3:5" x14ac:dyDescent="0.4">
      <c r="C725" t="s">
        <v>760</v>
      </c>
      <c r="D725" t="s">
        <v>571</v>
      </c>
      <c r="E725">
        <v>4000</v>
      </c>
    </row>
    <row r="726" spans="3:5" x14ac:dyDescent="0.4">
      <c r="C726" t="s">
        <v>760</v>
      </c>
      <c r="D726" t="s">
        <v>572</v>
      </c>
      <c r="E726">
        <v>2500</v>
      </c>
    </row>
    <row r="727" spans="3:5" x14ac:dyDescent="0.4">
      <c r="C727" t="s">
        <v>760</v>
      </c>
      <c r="D727" t="s">
        <v>573</v>
      </c>
      <c r="E727">
        <v>9500</v>
      </c>
    </row>
    <row r="728" spans="3:5" x14ac:dyDescent="0.4">
      <c r="C728" t="s">
        <v>760</v>
      </c>
      <c r="D728" t="s">
        <v>574</v>
      </c>
      <c r="E728">
        <v>7500</v>
      </c>
    </row>
    <row r="729" spans="3:5" x14ac:dyDescent="0.4">
      <c r="C729" t="s">
        <v>760</v>
      </c>
      <c r="D729" t="s">
        <v>575</v>
      </c>
      <c r="E729">
        <v>9100</v>
      </c>
    </row>
    <row r="730" spans="3:5" x14ac:dyDescent="0.4">
      <c r="C730" t="s">
        <v>760</v>
      </c>
      <c r="D730" t="s">
        <v>576</v>
      </c>
      <c r="E730">
        <v>5400</v>
      </c>
    </row>
    <row r="731" spans="3:5" x14ac:dyDescent="0.4">
      <c r="C731" t="s">
        <v>760</v>
      </c>
      <c r="D731" t="s">
        <v>577</v>
      </c>
      <c r="E731">
        <v>3500</v>
      </c>
    </row>
    <row r="732" spans="3:5" x14ac:dyDescent="0.4">
      <c r="C732" t="s">
        <v>760</v>
      </c>
      <c r="D732" t="s">
        <v>578</v>
      </c>
      <c r="E732">
        <v>2200</v>
      </c>
    </row>
    <row r="733" spans="3:5" x14ac:dyDescent="0.4">
      <c r="C733" t="s">
        <v>760</v>
      </c>
      <c r="D733" t="s">
        <v>579</v>
      </c>
      <c r="E733">
        <v>2100</v>
      </c>
    </row>
    <row r="734" spans="3:5" x14ac:dyDescent="0.4">
      <c r="C734" t="s">
        <v>760</v>
      </c>
      <c r="D734" t="s">
        <v>580</v>
      </c>
      <c r="E734">
        <v>3500</v>
      </c>
    </row>
    <row r="735" spans="3:5" x14ac:dyDescent="0.4">
      <c r="C735" t="s">
        <v>760</v>
      </c>
      <c r="D735" t="s">
        <v>581</v>
      </c>
      <c r="E735">
        <v>1600</v>
      </c>
    </row>
    <row r="736" spans="3:5" x14ac:dyDescent="0.4">
      <c r="C736" t="s">
        <v>760</v>
      </c>
      <c r="D736" t="s">
        <v>582</v>
      </c>
      <c r="E736">
        <v>3800</v>
      </c>
    </row>
    <row r="737" spans="3:5" x14ac:dyDescent="0.4">
      <c r="C737" t="s">
        <v>760</v>
      </c>
      <c r="D737" t="s">
        <v>583</v>
      </c>
      <c r="E737">
        <v>1300</v>
      </c>
    </row>
    <row r="738" spans="3:5" x14ac:dyDescent="0.4">
      <c r="C738" t="s">
        <v>760</v>
      </c>
      <c r="D738" t="s">
        <v>584</v>
      </c>
      <c r="E738">
        <v>3100</v>
      </c>
    </row>
    <row r="739" spans="3:5" x14ac:dyDescent="0.4">
      <c r="C739" t="s">
        <v>760</v>
      </c>
      <c r="D739" t="s">
        <v>585</v>
      </c>
      <c r="E739">
        <v>2300</v>
      </c>
    </row>
    <row r="740" spans="3:5" x14ac:dyDescent="0.4">
      <c r="C740" t="s">
        <v>760</v>
      </c>
      <c r="D740" t="s">
        <v>586</v>
      </c>
      <c r="E740">
        <v>3100</v>
      </c>
    </row>
    <row r="741" spans="3:5" x14ac:dyDescent="0.4">
      <c r="C741" t="s">
        <v>760</v>
      </c>
      <c r="D741" t="s">
        <v>587</v>
      </c>
      <c r="E741">
        <v>4500</v>
      </c>
    </row>
    <row r="742" spans="3:5" x14ac:dyDescent="0.4">
      <c r="C742" t="s">
        <v>760</v>
      </c>
      <c r="D742" t="s">
        <v>588</v>
      </c>
      <c r="E742">
        <v>1700</v>
      </c>
    </row>
    <row r="743" spans="3:5" x14ac:dyDescent="0.4">
      <c r="C743" t="s">
        <v>760</v>
      </c>
      <c r="D743" t="s">
        <v>589</v>
      </c>
      <c r="E743">
        <v>9300</v>
      </c>
    </row>
    <row r="744" spans="3:5" x14ac:dyDescent="0.4">
      <c r="C744" t="s">
        <v>760</v>
      </c>
      <c r="D744" t="s">
        <v>590</v>
      </c>
      <c r="E744">
        <v>700</v>
      </c>
    </row>
    <row r="745" spans="3:5" x14ac:dyDescent="0.4">
      <c r="C745" t="s">
        <v>760</v>
      </c>
      <c r="D745" t="s">
        <v>591</v>
      </c>
      <c r="E745">
        <v>8100</v>
      </c>
    </row>
    <row r="746" spans="3:5" x14ac:dyDescent="0.4">
      <c r="C746" t="s">
        <v>760</v>
      </c>
      <c r="D746" t="s">
        <v>592</v>
      </c>
      <c r="E746">
        <v>9000</v>
      </c>
    </row>
    <row r="747" spans="3:5" x14ac:dyDescent="0.4">
      <c r="C747" t="s">
        <v>760</v>
      </c>
      <c r="D747" t="s">
        <v>593</v>
      </c>
      <c r="E747">
        <v>5800</v>
      </c>
    </row>
    <row r="748" spans="3:5" x14ac:dyDescent="0.4">
      <c r="C748" t="s">
        <v>760</v>
      </c>
      <c r="D748" t="s">
        <v>594</v>
      </c>
      <c r="E748">
        <v>9200</v>
      </c>
    </row>
    <row r="749" spans="3:5" x14ac:dyDescent="0.4">
      <c r="C749" t="s">
        <v>760</v>
      </c>
      <c r="D749" t="s">
        <v>595</v>
      </c>
      <c r="E749">
        <v>7600</v>
      </c>
    </row>
    <row r="750" spans="3:5" x14ac:dyDescent="0.4">
      <c r="C750" t="s">
        <v>760</v>
      </c>
      <c r="D750" t="s">
        <v>596</v>
      </c>
      <c r="E750">
        <v>10600</v>
      </c>
    </row>
    <row r="751" spans="3:5" x14ac:dyDescent="0.4">
      <c r="C751" t="s">
        <v>760</v>
      </c>
      <c r="D751" t="s">
        <v>597</v>
      </c>
      <c r="E751">
        <v>1900</v>
      </c>
    </row>
    <row r="752" spans="3:5" x14ac:dyDescent="0.4">
      <c r="C752" t="s">
        <v>760</v>
      </c>
      <c r="D752" t="s">
        <v>598</v>
      </c>
      <c r="E752">
        <v>1500</v>
      </c>
    </row>
    <row r="753" spans="3:5" x14ac:dyDescent="0.4">
      <c r="C753" t="s">
        <v>760</v>
      </c>
      <c r="D753" t="s">
        <v>599</v>
      </c>
      <c r="E753">
        <v>4100</v>
      </c>
    </row>
    <row r="754" spans="3:5" x14ac:dyDescent="0.4">
      <c r="C754" t="s">
        <v>760</v>
      </c>
      <c r="D754" t="s">
        <v>600</v>
      </c>
      <c r="E754">
        <v>2900</v>
      </c>
    </row>
    <row r="755" spans="3:5" x14ac:dyDescent="0.4">
      <c r="C755" t="s">
        <v>760</v>
      </c>
      <c r="D755" t="s">
        <v>601</v>
      </c>
      <c r="E755">
        <v>7000</v>
      </c>
    </row>
    <row r="756" spans="3:5" x14ac:dyDescent="0.4">
      <c r="C756" t="s">
        <v>760</v>
      </c>
      <c r="D756" t="s">
        <v>602</v>
      </c>
      <c r="E756">
        <v>9900</v>
      </c>
    </row>
    <row r="757" spans="3:5" x14ac:dyDescent="0.4">
      <c r="C757" t="s">
        <v>760</v>
      </c>
      <c r="D757" t="s">
        <v>603</v>
      </c>
      <c r="E757">
        <v>10900</v>
      </c>
    </row>
    <row r="758" spans="3:5" x14ac:dyDescent="0.4">
      <c r="C758" t="s">
        <v>760</v>
      </c>
      <c r="D758" t="s">
        <v>604</v>
      </c>
      <c r="E758">
        <v>3300</v>
      </c>
    </row>
    <row r="759" spans="3:5" x14ac:dyDescent="0.4">
      <c r="C759" t="s">
        <v>760</v>
      </c>
      <c r="D759" t="s">
        <v>605</v>
      </c>
      <c r="E759">
        <v>3100</v>
      </c>
    </row>
    <row r="760" spans="3:5" x14ac:dyDescent="0.4">
      <c r="C760" t="s">
        <v>760</v>
      </c>
      <c r="D760" t="s">
        <v>606</v>
      </c>
      <c r="E760">
        <v>2900</v>
      </c>
    </row>
    <row r="761" spans="3:5" x14ac:dyDescent="0.4">
      <c r="C761" t="s">
        <v>760</v>
      </c>
      <c r="D761" t="s">
        <v>607</v>
      </c>
      <c r="E761">
        <v>4200</v>
      </c>
    </row>
    <row r="762" spans="3:5" x14ac:dyDescent="0.4">
      <c r="C762" t="s">
        <v>760</v>
      </c>
      <c r="D762" t="s">
        <v>608</v>
      </c>
      <c r="E762">
        <v>11100</v>
      </c>
    </row>
    <row r="763" spans="3:5" x14ac:dyDescent="0.4">
      <c r="C763" t="s">
        <v>760</v>
      </c>
      <c r="D763" t="s">
        <v>609</v>
      </c>
      <c r="E763">
        <v>15600</v>
      </c>
    </row>
    <row r="764" spans="3:5" x14ac:dyDescent="0.4">
      <c r="C764" t="s">
        <v>760</v>
      </c>
      <c r="D764" t="s">
        <v>610</v>
      </c>
      <c r="E764">
        <v>4000</v>
      </c>
    </row>
    <row r="765" spans="3:5" x14ac:dyDescent="0.4">
      <c r="C765" t="s">
        <v>760</v>
      </c>
      <c r="D765" t="s">
        <v>611</v>
      </c>
      <c r="E765">
        <v>3800</v>
      </c>
    </row>
    <row r="766" spans="3:5" x14ac:dyDescent="0.4">
      <c r="C766" t="s">
        <v>760</v>
      </c>
      <c r="D766" t="s">
        <v>612</v>
      </c>
      <c r="E766">
        <v>1100</v>
      </c>
    </row>
    <row r="767" spans="3:5" x14ac:dyDescent="0.4">
      <c r="C767" t="s">
        <v>760</v>
      </c>
      <c r="D767" t="s">
        <v>613</v>
      </c>
      <c r="E767">
        <v>4400</v>
      </c>
    </row>
    <row r="768" spans="3:5" x14ac:dyDescent="0.4">
      <c r="C768" t="s">
        <v>760</v>
      </c>
      <c r="D768" t="s">
        <v>614</v>
      </c>
      <c r="E768">
        <v>10600</v>
      </c>
    </row>
    <row r="769" spans="3:5" x14ac:dyDescent="0.4">
      <c r="C769" t="s">
        <v>760</v>
      </c>
      <c r="D769" t="s">
        <v>615</v>
      </c>
      <c r="E769">
        <v>6500</v>
      </c>
    </row>
    <row r="770" spans="3:5" x14ac:dyDescent="0.4">
      <c r="C770" t="s">
        <v>760</v>
      </c>
      <c r="D770" t="s">
        <v>616</v>
      </c>
      <c r="E770">
        <v>9200</v>
      </c>
    </row>
    <row r="771" spans="3:5" x14ac:dyDescent="0.4">
      <c r="C771" t="s">
        <v>760</v>
      </c>
      <c r="D771" t="s">
        <v>617</v>
      </c>
      <c r="E771">
        <v>9600</v>
      </c>
    </row>
    <row r="772" spans="3:5" x14ac:dyDescent="0.4">
      <c r="C772" t="s">
        <v>760</v>
      </c>
      <c r="D772" t="s">
        <v>618</v>
      </c>
      <c r="E772">
        <v>5800</v>
      </c>
    </row>
    <row r="773" spans="3:5" x14ac:dyDescent="0.4">
      <c r="C773" t="s">
        <v>760</v>
      </c>
      <c r="D773" t="s">
        <v>619</v>
      </c>
      <c r="E773">
        <v>2900</v>
      </c>
    </row>
    <row r="774" spans="3:5" x14ac:dyDescent="0.4">
      <c r="C774" t="s">
        <v>760</v>
      </c>
      <c r="D774" t="s">
        <v>620</v>
      </c>
      <c r="E774">
        <v>7100</v>
      </c>
    </row>
    <row r="775" spans="3:5" x14ac:dyDescent="0.4">
      <c r="C775" t="s">
        <v>760</v>
      </c>
      <c r="D775" t="s">
        <v>621</v>
      </c>
      <c r="E775">
        <v>7000</v>
      </c>
    </row>
    <row r="776" spans="3:5" x14ac:dyDescent="0.4">
      <c r="C776" t="s">
        <v>760</v>
      </c>
      <c r="D776" t="s">
        <v>622</v>
      </c>
      <c r="E776">
        <v>3000</v>
      </c>
    </row>
    <row r="777" spans="3:5" x14ac:dyDescent="0.4">
      <c r="C777" t="s">
        <v>760</v>
      </c>
      <c r="D777" t="s">
        <v>623</v>
      </c>
      <c r="E777">
        <v>11300</v>
      </c>
    </row>
    <row r="778" spans="3:5" x14ac:dyDescent="0.4">
      <c r="C778" t="s">
        <v>760</v>
      </c>
      <c r="D778" t="s">
        <v>624</v>
      </c>
      <c r="E778">
        <v>2300</v>
      </c>
    </row>
    <row r="779" spans="3:5" x14ac:dyDescent="0.4">
      <c r="C779" t="s">
        <v>760</v>
      </c>
      <c r="D779" t="s">
        <v>625</v>
      </c>
      <c r="E779">
        <v>4700</v>
      </c>
    </row>
    <row r="780" spans="3:5" x14ac:dyDescent="0.4">
      <c r="C780" t="s">
        <v>760</v>
      </c>
      <c r="D780" t="s">
        <v>626</v>
      </c>
      <c r="E780">
        <v>7300</v>
      </c>
    </row>
    <row r="781" spans="3:5" x14ac:dyDescent="0.4">
      <c r="C781" t="s">
        <v>760</v>
      </c>
      <c r="D781" t="s">
        <v>627</v>
      </c>
      <c r="E781">
        <v>6600</v>
      </c>
    </row>
    <row r="782" spans="3:5" x14ac:dyDescent="0.4">
      <c r="C782" t="s">
        <v>760</v>
      </c>
      <c r="D782" t="s">
        <v>628</v>
      </c>
      <c r="E782">
        <v>3100</v>
      </c>
    </row>
    <row r="783" spans="3:5" x14ac:dyDescent="0.4">
      <c r="C783" t="s">
        <v>760</v>
      </c>
      <c r="D783" t="s">
        <v>629</v>
      </c>
      <c r="E783">
        <v>5100</v>
      </c>
    </row>
    <row r="784" spans="3:5" x14ac:dyDescent="0.4">
      <c r="C784" t="s">
        <v>760</v>
      </c>
      <c r="D784" t="s">
        <v>630</v>
      </c>
      <c r="E784">
        <v>3600</v>
      </c>
    </row>
    <row r="785" spans="3:5" x14ac:dyDescent="0.4">
      <c r="C785" t="s">
        <v>760</v>
      </c>
      <c r="D785" t="s">
        <v>631</v>
      </c>
      <c r="E785">
        <v>4900</v>
      </c>
    </row>
    <row r="786" spans="3:5" x14ac:dyDescent="0.4">
      <c r="C786" t="s">
        <v>760</v>
      </c>
      <c r="D786" t="s">
        <v>632</v>
      </c>
      <c r="E786">
        <v>1400</v>
      </c>
    </row>
    <row r="787" spans="3:5" x14ac:dyDescent="0.4">
      <c r="C787" t="s">
        <v>760</v>
      </c>
      <c r="D787" t="s">
        <v>633</v>
      </c>
      <c r="E787">
        <v>11400</v>
      </c>
    </row>
    <row r="788" spans="3:5" x14ac:dyDescent="0.4">
      <c r="C788" t="s">
        <v>760</v>
      </c>
      <c r="D788" t="s">
        <v>634</v>
      </c>
      <c r="E788">
        <v>9000</v>
      </c>
    </row>
    <row r="789" spans="3:5" x14ac:dyDescent="0.4">
      <c r="C789" t="s">
        <v>760</v>
      </c>
      <c r="D789" t="s">
        <v>635</v>
      </c>
      <c r="E789">
        <v>5100</v>
      </c>
    </row>
    <row r="790" spans="3:5" x14ac:dyDescent="0.4">
      <c r="C790" t="s">
        <v>760</v>
      </c>
      <c r="D790" t="s">
        <v>636</v>
      </c>
      <c r="E790">
        <v>6700</v>
      </c>
    </row>
    <row r="791" spans="3:5" x14ac:dyDescent="0.4">
      <c r="C791" t="s">
        <v>760</v>
      </c>
      <c r="D791" t="s">
        <v>637</v>
      </c>
      <c r="E791">
        <v>5200</v>
      </c>
    </row>
    <row r="792" spans="3:5" x14ac:dyDescent="0.4">
      <c r="C792" t="s">
        <v>760</v>
      </c>
      <c r="D792" t="s">
        <v>638</v>
      </c>
      <c r="E792">
        <v>4000</v>
      </c>
    </row>
    <row r="793" spans="3:5" x14ac:dyDescent="0.4">
      <c r="C793" t="s">
        <v>760</v>
      </c>
      <c r="D793" t="s">
        <v>639</v>
      </c>
      <c r="E793">
        <v>7800</v>
      </c>
    </row>
    <row r="794" spans="3:5" x14ac:dyDescent="0.4">
      <c r="C794" t="s">
        <v>760</v>
      </c>
      <c r="D794" t="s">
        <v>640</v>
      </c>
      <c r="E794">
        <v>5200</v>
      </c>
    </row>
    <row r="795" spans="3:5" x14ac:dyDescent="0.4">
      <c r="C795" t="s">
        <v>760</v>
      </c>
      <c r="D795" t="s">
        <v>641</v>
      </c>
      <c r="E795">
        <v>21600</v>
      </c>
    </row>
    <row r="796" spans="3:5" x14ac:dyDescent="0.4">
      <c r="C796" t="s">
        <v>760</v>
      </c>
      <c r="D796" t="s">
        <v>642</v>
      </c>
      <c r="E796">
        <v>4200</v>
      </c>
    </row>
    <row r="797" spans="3:5" x14ac:dyDescent="0.4">
      <c r="C797" t="s">
        <v>760</v>
      </c>
      <c r="D797" t="s">
        <v>643</v>
      </c>
      <c r="E797">
        <v>8200</v>
      </c>
    </row>
    <row r="798" spans="3:5" x14ac:dyDescent="0.4">
      <c r="C798" t="s">
        <v>760</v>
      </c>
      <c r="D798" t="s">
        <v>644</v>
      </c>
      <c r="E798">
        <v>4500</v>
      </c>
    </row>
    <row r="799" spans="3:5" x14ac:dyDescent="0.4">
      <c r="C799" t="s">
        <v>760</v>
      </c>
      <c r="D799" t="s">
        <v>645</v>
      </c>
      <c r="E799">
        <v>3000</v>
      </c>
    </row>
    <row r="800" spans="3:5" x14ac:dyDescent="0.4">
      <c r="C800" t="s">
        <v>760</v>
      </c>
      <c r="D800" t="s">
        <v>646</v>
      </c>
      <c r="E800">
        <v>4100</v>
      </c>
    </row>
    <row r="801" spans="3:5" x14ac:dyDescent="0.4">
      <c r="C801" t="s">
        <v>760</v>
      </c>
      <c r="D801" t="s">
        <v>647</v>
      </c>
      <c r="E801">
        <v>8900</v>
      </c>
    </row>
    <row r="802" spans="3:5" x14ac:dyDescent="0.4">
      <c r="C802" t="s">
        <v>760</v>
      </c>
      <c r="D802" t="s">
        <v>648</v>
      </c>
      <c r="E802">
        <v>6800</v>
      </c>
    </row>
    <row r="803" spans="3:5" x14ac:dyDescent="0.4">
      <c r="C803" t="s">
        <v>760</v>
      </c>
      <c r="D803" t="s">
        <v>649</v>
      </c>
      <c r="E803">
        <v>5200</v>
      </c>
    </row>
    <row r="804" spans="3:5" x14ac:dyDescent="0.4">
      <c r="C804" t="s">
        <v>760</v>
      </c>
      <c r="D804" t="s">
        <v>650</v>
      </c>
      <c r="E804">
        <v>5800</v>
      </c>
    </row>
    <row r="805" spans="3:5" x14ac:dyDescent="0.4">
      <c r="C805" t="s">
        <v>760</v>
      </c>
      <c r="D805" t="s">
        <v>651</v>
      </c>
      <c r="E805">
        <v>7100</v>
      </c>
    </row>
    <row r="806" spans="3:5" x14ac:dyDescent="0.4">
      <c r="C806" t="s">
        <v>760</v>
      </c>
      <c r="D806" t="s">
        <v>652</v>
      </c>
      <c r="E806">
        <v>7700</v>
      </c>
    </row>
    <row r="807" spans="3:5" x14ac:dyDescent="0.4">
      <c r="C807" t="s">
        <v>760</v>
      </c>
      <c r="D807" t="s">
        <v>653</v>
      </c>
      <c r="E807">
        <v>8100</v>
      </c>
    </row>
    <row r="808" spans="3:5" x14ac:dyDescent="0.4">
      <c r="C808" t="s">
        <v>760</v>
      </c>
      <c r="D808" t="s">
        <v>654</v>
      </c>
      <c r="E808">
        <v>16500</v>
      </c>
    </row>
    <row r="809" spans="3:5" x14ac:dyDescent="0.4">
      <c r="C809" t="s">
        <v>760</v>
      </c>
      <c r="D809" t="s">
        <v>655</v>
      </c>
      <c r="E809">
        <v>12800</v>
      </c>
    </row>
    <row r="810" spans="3:5" x14ac:dyDescent="0.4">
      <c r="C810" t="s">
        <v>760</v>
      </c>
      <c r="D810" t="s">
        <v>656</v>
      </c>
      <c r="E810">
        <v>12000</v>
      </c>
    </row>
    <row r="811" spans="3:5" x14ac:dyDescent="0.4">
      <c r="C811" t="s">
        <v>760</v>
      </c>
      <c r="D811" t="s">
        <v>657</v>
      </c>
      <c r="E811">
        <v>7100</v>
      </c>
    </row>
    <row r="812" spans="3:5" x14ac:dyDescent="0.4">
      <c r="C812" t="s">
        <v>760</v>
      </c>
      <c r="D812" t="s">
        <v>658</v>
      </c>
      <c r="E812">
        <v>3800</v>
      </c>
    </row>
    <row r="813" spans="3:5" x14ac:dyDescent="0.4">
      <c r="C813" t="s">
        <v>760</v>
      </c>
      <c r="D813" t="s">
        <v>659</v>
      </c>
      <c r="E813">
        <v>11800</v>
      </c>
    </row>
    <row r="814" spans="3:5" x14ac:dyDescent="0.4">
      <c r="C814" t="s">
        <v>760</v>
      </c>
      <c r="D814" t="s">
        <v>660</v>
      </c>
      <c r="E814">
        <v>8500</v>
      </c>
    </row>
    <row r="815" spans="3:5" x14ac:dyDescent="0.4">
      <c r="C815" t="s">
        <v>760</v>
      </c>
      <c r="D815" t="s">
        <v>661</v>
      </c>
      <c r="E815">
        <v>7700</v>
      </c>
    </row>
    <row r="816" spans="3:5" x14ac:dyDescent="0.4">
      <c r="C816" t="s">
        <v>760</v>
      </c>
      <c r="D816" t="s">
        <v>662</v>
      </c>
      <c r="E816">
        <v>5000</v>
      </c>
    </row>
    <row r="817" spans="3:5" x14ac:dyDescent="0.4">
      <c r="C817" t="s">
        <v>760</v>
      </c>
      <c r="D817" t="s">
        <v>663</v>
      </c>
      <c r="E817">
        <v>3500</v>
      </c>
    </row>
    <row r="818" spans="3:5" x14ac:dyDescent="0.4">
      <c r="C818" t="s">
        <v>760</v>
      </c>
      <c r="D818" t="s">
        <v>664</v>
      </c>
      <c r="E818">
        <v>42700</v>
      </c>
    </row>
    <row r="819" spans="3:5" x14ac:dyDescent="0.4">
      <c r="C819" t="s">
        <v>760</v>
      </c>
      <c r="D819" t="s">
        <v>665</v>
      </c>
      <c r="E819">
        <v>11600</v>
      </c>
    </row>
    <row r="820" spans="3:5" x14ac:dyDescent="0.4">
      <c r="C820" t="s">
        <v>760</v>
      </c>
      <c r="D820" t="s">
        <v>666</v>
      </c>
      <c r="E820">
        <v>14900</v>
      </c>
    </row>
    <row r="821" spans="3:5" x14ac:dyDescent="0.4">
      <c r="C821" t="s">
        <v>760</v>
      </c>
      <c r="D821" t="s">
        <v>667</v>
      </c>
      <c r="E821">
        <v>12400</v>
      </c>
    </row>
    <row r="822" spans="3:5" x14ac:dyDescent="0.4">
      <c r="C822" t="s">
        <v>760</v>
      </c>
      <c r="D822" t="s">
        <v>668</v>
      </c>
      <c r="E822">
        <v>4400</v>
      </c>
    </row>
    <row r="823" spans="3:5" x14ac:dyDescent="0.4">
      <c r="C823" t="s">
        <v>760</v>
      </c>
      <c r="D823" t="s">
        <v>669</v>
      </c>
      <c r="E823">
        <v>11100</v>
      </c>
    </row>
    <row r="824" spans="3:5" x14ac:dyDescent="0.4">
      <c r="C824" t="s">
        <v>760</v>
      </c>
      <c r="D824" t="s">
        <v>670</v>
      </c>
      <c r="E824">
        <v>11000</v>
      </c>
    </row>
    <row r="825" spans="3:5" x14ac:dyDescent="0.4">
      <c r="C825" t="s">
        <v>760</v>
      </c>
      <c r="D825" t="s">
        <v>671</v>
      </c>
      <c r="E825">
        <v>8800</v>
      </c>
    </row>
    <row r="826" spans="3:5" x14ac:dyDescent="0.4">
      <c r="C826" t="s">
        <v>760</v>
      </c>
      <c r="D826" t="s">
        <v>672</v>
      </c>
      <c r="E826">
        <v>6900</v>
      </c>
    </row>
    <row r="827" spans="3:5" x14ac:dyDescent="0.4">
      <c r="C827" t="s">
        <v>760</v>
      </c>
      <c r="D827" t="s">
        <v>673</v>
      </c>
      <c r="E827">
        <v>6100</v>
      </c>
    </row>
    <row r="828" spans="3:5" x14ac:dyDescent="0.4">
      <c r="C828" t="s">
        <v>760</v>
      </c>
      <c r="D828" t="s">
        <v>674</v>
      </c>
      <c r="E828">
        <v>4600</v>
      </c>
    </row>
    <row r="829" spans="3:5" x14ac:dyDescent="0.4">
      <c r="C829" t="s">
        <v>760</v>
      </c>
      <c r="D829" t="s">
        <v>675</v>
      </c>
      <c r="E829">
        <v>3700</v>
      </c>
    </row>
    <row r="830" spans="3:5" x14ac:dyDescent="0.4">
      <c r="C830" t="s">
        <v>760</v>
      </c>
      <c r="D830" t="s">
        <v>676</v>
      </c>
      <c r="E830">
        <v>5000</v>
      </c>
    </row>
    <row r="831" spans="3:5" x14ac:dyDescent="0.4">
      <c r="C831" t="s">
        <v>760</v>
      </c>
      <c r="D831" t="s">
        <v>677</v>
      </c>
      <c r="E831">
        <v>7900</v>
      </c>
    </row>
    <row r="832" spans="3:5" x14ac:dyDescent="0.4">
      <c r="C832" t="s">
        <v>760</v>
      </c>
      <c r="D832" t="s">
        <v>678</v>
      </c>
      <c r="E832">
        <v>8800</v>
      </c>
    </row>
    <row r="833" spans="3:5" x14ac:dyDescent="0.4">
      <c r="C833" t="s">
        <v>760</v>
      </c>
      <c r="D833" t="s">
        <v>679</v>
      </c>
      <c r="E833">
        <v>6000</v>
      </c>
    </row>
    <row r="834" spans="3:5" x14ac:dyDescent="0.4">
      <c r="C834" t="s">
        <v>760</v>
      </c>
      <c r="D834" t="s">
        <v>680</v>
      </c>
      <c r="E834">
        <v>7800</v>
      </c>
    </row>
    <row r="835" spans="3:5" x14ac:dyDescent="0.4">
      <c r="C835" t="s">
        <v>760</v>
      </c>
      <c r="D835" t="s">
        <v>681</v>
      </c>
      <c r="E835">
        <v>2600</v>
      </c>
    </row>
    <row r="836" spans="3:5" x14ac:dyDescent="0.4">
      <c r="C836" t="s">
        <v>760</v>
      </c>
      <c r="D836" t="s">
        <v>682</v>
      </c>
      <c r="E836">
        <v>3700</v>
      </c>
    </row>
    <row r="837" spans="3:5" x14ac:dyDescent="0.4">
      <c r="C837" t="s">
        <v>760</v>
      </c>
      <c r="D837" t="s">
        <v>683</v>
      </c>
      <c r="E837">
        <v>26300</v>
      </c>
    </row>
    <row r="838" spans="3:5" x14ac:dyDescent="0.4">
      <c r="C838" t="s">
        <v>760</v>
      </c>
      <c r="D838" t="s">
        <v>684</v>
      </c>
      <c r="E838">
        <v>10300</v>
      </c>
    </row>
    <row r="839" spans="3:5" x14ac:dyDescent="0.4">
      <c r="C839" t="s">
        <v>760</v>
      </c>
      <c r="D839" t="s">
        <v>685</v>
      </c>
      <c r="E839">
        <v>14000</v>
      </c>
    </row>
    <row r="840" spans="3:5" x14ac:dyDescent="0.4">
      <c r="C840" t="s">
        <v>760</v>
      </c>
      <c r="D840" t="s">
        <v>686</v>
      </c>
      <c r="E840">
        <v>1400</v>
      </c>
    </row>
    <row r="841" spans="3:5" x14ac:dyDescent="0.4">
      <c r="C841" t="s">
        <v>760</v>
      </c>
      <c r="D841" t="s">
        <v>687</v>
      </c>
      <c r="E841">
        <v>63200</v>
      </c>
    </row>
    <row r="842" spans="3:5" x14ac:dyDescent="0.4">
      <c r="C842" t="s">
        <v>760</v>
      </c>
      <c r="D842" t="s">
        <v>688</v>
      </c>
      <c r="E842">
        <v>20100</v>
      </c>
    </row>
    <row r="843" spans="3:5" x14ac:dyDescent="0.4">
      <c r="C843" t="s">
        <v>760</v>
      </c>
      <c r="D843" t="s">
        <v>689</v>
      </c>
      <c r="E843">
        <v>16700</v>
      </c>
    </row>
    <row r="844" spans="3:5" x14ac:dyDescent="0.4">
      <c r="C844" t="s">
        <v>760</v>
      </c>
      <c r="D844" t="s">
        <v>690</v>
      </c>
      <c r="E844">
        <v>7300</v>
      </c>
    </row>
    <row r="845" spans="3:5" x14ac:dyDescent="0.4">
      <c r="C845" t="s">
        <v>760</v>
      </c>
      <c r="D845" t="s">
        <v>691</v>
      </c>
      <c r="E845">
        <v>8400</v>
      </c>
    </row>
    <row r="846" spans="3:5" x14ac:dyDescent="0.4">
      <c r="C846" t="s">
        <v>760</v>
      </c>
      <c r="D846" t="s">
        <v>692</v>
      </c>
      <c r="E846">
        <v>41000</v>
      </c>
    </row>
    <row r="847" spans="3:5" x14ac:dyDescent="0.4">
      <c r="C847" t="s">
        <v>760</v>
      </c>
      <c r="D847" t="s">
        <v>693</v>
      </c>
      <c r="E847">
        <v>6600</v>
      </c>
    </row>
    <row r="848" spans="3:5" x14ac:dyDescent="0.4">
      <c r="C848" t="s">
        <v>760</v>
      </c>
      <c r="D848" t="s">
        <v>694</v>
      </c>
      <c r="E848">
        <v>7400</v>
      </c>
    </row>
    <row r="849" spans="3:5" x14ac:dyDescent="0.4">
      <c r="C849" t="s">
        <v>760</v>
      </c>
      <c r="D849" t="s">
        <v>393</v>
      </c>
      <c r="E849">
        <v>5100</v>
      </c>
    </row>
    <row r="850" spans="3:5" x14ac:dyDescent="0.4">
      <c r="C850" t="s">
        <v>760</v>
      </c>
      <c r="D850" t="s">
        <v>394</v>
      </c>
      <c r="E850">
        <v>6300</v>
      </c>
    </row>
    <row r="851" spans="3:5" x14ac:dyDescent="0.4">
      <c r="C851" t="s">
        <v>760</v>
      </c>
      <c r="D851" t="s">
        <v>395</v>
      </c>
      <c r="E851">
        <v>5100</v>
      </c>
    </row>
    <row r="852" spans="3:5" x14ac:dyDescent="0.4">
      <c r="C852" t="s">
        <v>760</v>
      </c>
      <c r="D852" t="s">
        <v>396</v>
      </c>
      <c r="E852">
        <v>4300</v>
      </c>
    </row>
    <row r="853" spans="3:5" x14ac:dyDescent="0.4">
      <c r="C853" t="s">
        <v>760</v>
      </c>
      <c r="D853" t="s">
        <v>397</v>
      </c>
      <c r="E853">
        <v>9600</v>
      </c>
    </row>
    <row r="854" spans="3:5" x14ac:dyDescent="0.4">
      <c r="C854" t="s">
        <v>760</v>
      </c>
      <c r="D854" t="s">
        <v>398</v>
      </c>
      <c r="E854">
        <v>6600</v>
      </c>
    </row>
    <row r="855" spans="3:5" x14ac:dyDescent="0.4">
      <c r="C855" t="s">
        <v>760</v>
      </c>
      <c r="D855" t="s">
        <v>399</v>
      </c>
      <c r="E855">
        <v>1300</v>
      </c>
    </row>
    <row r="856" spans="3:5" x14ac:dyDescent="0.4">
      <c r="C856" t="s">
        <v>760</v>
      </c>
      <c r="D856" t="s">
        <v>400</v>
      </c>
      <c r="E856">
        <v>6500</v>
      </c>
    </row>
    <row r="857" spans="3:5" x14ac:dyDescent="0.4">
      <c r="C857" t="s">
        <v>760</v>
      </c>
      <c r="D857" t="s">
        <v>401</v>
      </c>
      <c r="E857">
        <v>2700</v>
      </c>
    </row>
    <row r="858" spans="3:5" x14ac:dyDescent="0.4">
      <c r="C858" t="s">
        <v>760</v>
      </c>
      <c r="D858" t="s">
        <v>402</v>
      </c>
      <c r="E858">
        <v>4100</v>
      </c>
    </row>
    <row r="859" spans="3:5" x14ac:dyDescent="0.4">
      <c r="C859" t="s">
        <v>760</v>
      </c>
      <c r="D859" t="s">
        <v>403</v>
      </c>
      <c r="E859">
        <v>12400</v>
      </c>
    </row>
    <row r="860" spans="3:5" x14ac:dyDescent="0.4">
      <c r="C860" t="s">
        <v>760</v>
      </c>
      <c r="D860" t="s">
        <v>404</v>
      </c>
      <c r="E860">
        <v>3300</v>
      </c>
    </row>
    <row r="861" spans="3:5" x14ac:dyDescent="0.4">
      <c r="C861" t="s">
        <v>760</v>
      </c>
      <c r="D861" t="s">
        <v>405</v>
      </c>
      <c r="E861">
        <v>35100</v>
      </c>
    </row>
    <row r="862" spans="3:5" x14ac:dyDescent="0.4">
      <c r="C862" t="s">
        <v>760</v>
      </c>
      <c r="D862" t="s">
        <v>406</v>
      </c>
      <c r="E862">
        <v>18000</v>
      </c>
    </row>
    <row r="863" spans="3:5" x14ac:dyDescent="0.4">
      <c r="C863" t="s">
        <v>760</v>
      </c>
      <c r="D863" t="s">
        <v>407</v>
      </c>
      <c r="E863">
        <v>19700</v>
      </c>
    </row>
    <row r="864" spans="3:5" x14ac:dyDescent="0.4">
      <c r="C864" t="s">
        <v>760</v>
      </c>
      <c r="D864" t="s">
        <v>408</v>
      </c>
      <c r="E864">
        <v>9000</v>
      </c>
    </row>
    <row r="865" spans="3:5" x14ac:dyDescent="0.4">
      <c r="C865" t="s">
        <v>760</v>
      </c>
      <c r="D865" t="s">
        <v>409</v>
      </c>
      <c r="E865">
        <v>7800</v>
      </c>
    </row>
    <row r="866" spans="3:5" x14ac:dyDescent="0.4">
      <c r="C866" t="s">
        <v>760</v>
      </c>
      <c r="D866" t="s">
        <v>410</v>
      </c>
      <c r="E866">
        <v>6100</v>
      </c>
    </row>
    <row r="867" spans="3:5" x14ac:dyDescent="0.4">
      <c r="C867" t="s">
        <v>760</v>
      </c>
      <c r="D867" t="s">
        <v>411</v>
      </c>
      <c r="E867">
        <v>1100</v>
      </c>
    </row>
    <row r="868" spans="3:5" x14ac:dyDescent="0.4">
      <c r="C868" t="s">
        <v>760</v>
      </c>
      <c r="D868" t="s">
        <v>412</v>
      </c>
      <c r="E868">
        <v>4700</v>
      </c>
    </row>
    <row r="869" spans="3:5" x14ac:dyDescent="0.4">
      <c r="C869" t="s">
        <v>760</v>
      </c>
      <c r="D869" t="s">
        <v>413</v>
      </c>
      <c r="E869">
        <v>7700</v>
      </c>
    </row>
    <row r="870" spans="3:5" x14ac:dyDescent="0.4">
      <c r="C870" t="s">
        <v>760</v>
      </c>
      <c r="D870" t="s">
        <v>414</v>
      </c>
      <c r="E870">
        <v>21100</v>
      </c>
    </row>
    <row r="871" spans="3:5" x14ac:dyDescent="0.4">
      <c r="C871" t="s">
        <v>760</v>
      </c>
      <c r="D871" t="s">
        <v>415</v>
      </c>
      <c r="E871">
        <v>17200</v>
      </c>
    </row>
    <row r="872" spans="3:5" x14ac:dyDescent="0.4">
      <c r="C872" t="s">
        <v>760</v>
      </c>
      <c r="D872" t="s">
        <v>416</v>
      </c>
      <c r="E872">
        <v>15300</v>
      </c>
    </row>
    <row r="873" spans="3:5" x14ac:dyDescent="0.4">
      <c r="C873" t="s">
        <v>760</v>
      </c>
      <c r="D873" t="s">
        <v>417</v>
      </c>
      <c r="E873">
        <v>14600</v>
      </c>
    </row>
    <row r="874" spans="3:5" x14ac:dyDescent="0.4">
      <c r="C874" t="s">
        <v>760</v>
      </c>
      <c r="D874" t="s">
        <v>418</v>
      </c>
      <c r="E874">
        <v>6800</v>
      </c>
    </row>
    <row r="875" spans="3:5" x14ac:dyDescent="0.4">
      <c r="C875" t="s">
        <v>760</v>
      </c>
      <c r="D875" t="s">
        <v>419</v>
      </c>
      <c r="E875">
        <v>13000</v>
      </c>
    </row>
    <row r="876" spans="3:5" x14ac:dyDescent="0.4">
      <c r="C876" t="s">
        <v>760</v>
      </c>
      <c r="D876" t="s">
        <v>420</v>
      </c>
      <c r="E876">
        <v>13500</v>
      </c>
    </row>
    <row r="877" spans="3:5" x14ac:dyDescent="0.4">
      <c r="C877" t="s">
        <v>760</v>
      </c>
      <c r="D877" t="s">
        <v>421</v>
      </c>
      <c r="E877">
        <v>8800</v>
      </c>
    </row>
    <row r="878" spans="3:5" x14ac:dyDescent="0.4">
      <c r="C878" t="s">
        <v>760</v>
      </c>
      <c r="D878" t="s">
        <v>422</v>
      </c>
      <c r="E878">
        <v>5800</v>
      </c>
    </row>
    <row r="879" spans="3:5" x14ac:dyDescent="0.4">
      <c r="C879" t="s">
        <v>760</v>
      </c>
      <c r="D879" t="s">
        <v>423</v>
      </c>
      <c r="E879">
        <v>13000</v>
      </c>
    </row>
    <row r="880" spans="3:5" x14ac:dyDescent="0.4">
      <c r="C880" t="s">
        <v>760</v>
      </c>
      <c r="D880" t="s">
        <v>424</v>
      </c>
      <c r="E880">
        <v>5300</v>
      </c>
    </row>
    <row r="881" spans="3:5" x14ac:dyDescent="0.4">
      <c r="C881" t="s">
        <v>760</v>
      </c>
      <c r="D881" t="s">
        <v>425</v>
      </c>
      <c r="E881">
        <v>4100</v>
      </c>
    </row>
    <row r="882" spans="3:5" x14ac:dyDescent="0.4">
      <c r="C882" t="s">
        <v>760</v>
      </c>
      <c r="D882" t="s">
        <v>426</v>
      </c>
      <c r="E882">
        <v>1700</v>
      </c>
    </row>
    <row r="883" spans="3:5" x14ac:dyDescent="0.4">
      <c r="C883" t="s">
        <v>760</v>
      </c>
      <c r="D883" t="s">
        <v>427</v>
      </c>
      <c r="E883">
        <v>5500</v>
      </c>
    </row>
    <row r="884" spans="3:5" x14ac:dyDescent="0.4">
      <c r="C884" t="s">
        <v>760</v>
      </c>
      <c r="D884" t="s">
        <v>428</v>
      </c>
      <c r="E884">
        <v>3700</v>
      </c>
    </row>
    <row r="885" spans="3:5" x14ac:dyDescent="0.4">
      <c r="C885" t="s">
        <v>760</v>
      </c>
      <c r="D885" t="s">
        <v>429</v>
      </c>
      <c r="E885">
        <v>10000</v>
      </c>
    </row>
    <row r="886" spans="3:5" x14ac:dyDescent="0.4">
      <c r="C886" t="s">
        <v>760</v>
      </c>
      <c r="D886" t="s">
        <v>430</v>
      </c>
      <c r="E886">
        <v>9000</v>
      </c>
    </row>
    <row r="887" spans="3:5" x14ac:dyDescent="0.4">
      <c r="C887" t="s">
        <v>760</v>
      </c>
      <c r="D887" t="s">
        <v>431</v>
      </c>
      <c r="E887">
        <v>4200</v>
      </c>
    </row>
    <row r="888" spans="3:5" x14ac:dyDescent="0.4">
      <c r="C888" t="s">
        <v>760</v>
      </c>
      <c r="D888" t="s">
        <v>432</v>
      </c>
      <c r="E888">
        <v>11000</v>
      </c>
    </row>
    <row r="889" spans="3:5" x14ac:dyDescent="0.4">
      <c r="C889" t="s">
        <v>760</v>
      </c>
      <c r="D889" t="s">
        <v>433</v>
      </c>
      <c r="E889">
        <v>4700</v>
      </c>
    </row>
    <row r="890" spans="3:5" x14ac:dyDescent="0.4">
      <c r="C890" t="s">
        <v>760</v>
      </c>
      <c r="D890" t="s">
        <v>434</v>
      </c>
      <c r="E890">
        <v>3600</v>
      </c>
    </row>
    <row r="891" spans="3:5" x14ac:dyDescent="0.4">
      <c r="C891" t="s">
        <v>760</v>
      </c>
      <c r="D891" t="s">
        <v>435</v>
      </c>
      <c r="E891">
        <v>69700</v>
      </c>
    </row>
    <row r="892" spans="3:5" x14ac:dyDescent="0.4">
      <c r="C892" t="s">
        <v>760</v>
      </c>
      <c r="D892" t="s">
        <v>436</v>
      </c>
      <c r="E892">
        <v>5600</v>
      </c>
    </row>
    <row r="893" spans="3:5" x14ac:dyDescent="0.4">
      <c r="C893" t="s">
        <v>760</v>
      </c>
      <c r="D893" t="s">
        <v>437</v>
      </c>
      <c r="E893">
        <v>13400</v>
      </c>
    </row>
    <row r="894" spans="3:5" x14ac:dyDescent="0.4">
      <c r="C894" t="s">
        <v>760</v>
      </c>
      <c r="D894" t="s">
        <v>438</v>
      </c>
      <c r="E894">
        <v>5300</v>
      </c>
    </row>
    <row r="895" spans="3:5" x14ac:dyDescent="0.4">
      <c r="C895" t="s">
        <v>760</v>
      </c>
      <c r="D895" t="s">
        <v>439</v>
      </c>
      <c r="E895">
        <v>6600</v>
      </c>
    </row>
    <row r="896" spans="3:5" x14ac:dyDescent="0.4">
      <c r="C896" t="s">
        <v>760</v>
      </c>
      <c r="D896" t="s">
        <v>440</v>
      </c>
      <c r="E896">
        <v>4800</v>
      </c>
    </row>
    <row r="897" spans="3:5" x14ac:dyDescent="0.4">
      <c r="C897" t="s">
        <v>760</v>
      </c>
      <c r="D897" t="s">
        <v>441</v>
      </c>
      <c r="E897">
        <v>4900</v>
      </c>
    </row>
    <row r="898" spans="3:5" x14ac:dyDescent="0.4">
      <c r="C898" t="s">
        <v>760</v>
      </c>
      <c r="D898" t="s">
        <v>442</v>
      </c>
      <c r="E898">
        <v>10000</v>
      </c>
    </row>
    <row r="899" spans="3:5" x14ac:dyDescent="0.4">
      <c r="C899" t="s">
        <v>760</v>
      </c>
      <c r="D899" t="s">
        <v>443</v>
      </c>
      <c r="E899">
        <v>3800</v>
      </c>
    </row>
    <row r="900" spans="3:5" x14ac:dyDescent="0.4">
      <c r="C900" t="s">
        <v>760</v>
      </c>
      <c r="D900" t="s">
        <v>444</v>
      </c>
      <c r="E900">
        <v>14000</v>
      </c>
    </row>
    <row r="901" spans="3:5" x14ac:dyDescent="0.4">
      <c r="C901" t="s">
        <v>760</v>
      </c>
      <c r="D901" t="s">
        <v>445</v>
      </c>
      <c r="E901">
        <v>4100</v>
      </c>
    </row>
    <row r="902" spans="3:5" x14ac:dyDescent="0.4">
      <c r="C902" t="s">
        <v>760</v>
      </c>
      <c r="D902" t="s">
        <v>446</v>
      </c>
      <c r="E902">
        <v>6400</v>
      </c>
    </row>
    <row r="903" spans="3:5" x14ac:dyDescent="0.4">
      <c r="C903" t="s">
        <v>760</v>
      </c>
      <c r="D903" t="s">
        <v>447</v>
      </c>
      <c r="E903">
        <v>2600</v>
      </c>
    </row>
    <row r="904" spans="3:5" x14ac:dyDescent="0.4">
      <c r="C904" t="s">
        <v>760</v>
      </c>
      <c r="D904" t="s">
        <v>448</v>
      </c>
      <c r="E904">
        <v>2400</v>
      </c>
    </row>
    <row r="905" spans="3:5" x14ac:dyDescent="0.4">
      <c r="C905" t="s">
        <v>760</v>
      </c>
      <c r="D905" t="s">
        <v>449</v>
      </c>
      <c r="E905">
        <v>6900</v>
      </c>
    </row>
    <row r="906" spans="3:5" x14ac:dyDescent="0.4">
      <c r="C906" t="s">
        <v>760</v>
      </c>
      <c r="D906" t="s">
        <v>450</v>
      </c>
      <c r="E906">
        <v>5400</v>
      </c>
    </row>
    <row r="907" spans="3:5" x14ac:dyDescent="0.4">
      <c r="C907" t="s">
        <v>760</v>
      </c>
      <c r="D907" t="s">
        <v>451</v>
      </c>
      <c r="E907">
        <v>5400</v>
      </c>
    </row>
    <row r="908" spans="3:5" x14ac:dyDescent="0.4">
      <c r="C908" t="s">
        <v>760</v>
      </c>
      <c r="D908" t="s">
        <v>452</v>
      </c>
      <c r="E908">
        <v>14200</v>
      </c>
    </row>
    <row r="909" spans="3:5" x14ac:dyDescent="0.4">
      <c r="C909" t="s">
        <v>760</v>
      </c>
      <c r="D909" t="s">
        <v>453</v>
      </c>
      <c r="E909">
        <v>6700</v>
      </c>
    </row>
    <row r="910" spans="3:5" x14ac:dyDescent="0.4">
      <c r="C910" t="s">
        <v>760</v>
      </c>
      <c r="D910" t="s">
        <v>454</v>
      </c>
      <c r="E910">
        <v>2700</v>
      </c>
    </row>
    <row r="911" spans="3:5" x14ac:dyDescent="0.4">
      <c r="C911" t="s">
        <v>760</v>
      </c>
      <c r="D911" t="s">
        <v>455</v>
      </c>
      <c r="E911">
        <v>5800</v>
      </c>
    </row>
    <row r="912" spans="3:5" x14ac:dyDescent="0.4">
      <c r="C912" t="s">
        <v>760</v>
      </c>
      <c r="D912" t="s">
        <v>456</v>
      </c>
      <c r="E912">
        <v>2600</v>
      </c>
    </row>
    <row r="913" spans="3:5" x14ac:dyDescent="0.4">
      <c r="C913" t="s">
        <v>760</v>
      </c>
      <c r="D913" t="s">
        <v>457</v>
      </c>
      <c r="E913">
        <v>15100</v>
      </c>
    </row>
    <row r="914" spans="3:5" x14ac:dyDescent="0.4">
      <c r="C914" t="s">
        <v>760</v>
      </c>
      <c r="D914" t="s">
        <v>458</v>
      </c>
      <c r="E914">
        <v>4700</v>
      </c>
    </row>
    <row r="915" spans="3:5" x14ac:dyDescent="0.4">
      <c r="C915" t="s">
        <v>760</v>
      </c>
      <c r="D915" t="s">
        <v>459</v>
      </c>
      <c r="E915">
        <v>6500</v>
      </c>
    </row>
    <row r="916" spans="3:5" x14ac:dyDescent="0.4">
      <c r="C916" t="s">
        <v>760</v>
      </c>
      <c r="D916" t="s">
        <v>460</v>
      </c>
      <c r="E916">
        <v>6200</v>
      </c>
    </row>
    <row r="917" spans="3:5" x14ac:dyDescent="0.4">
      <c r="C917" t="s">
        <v>760</v>
      </c>
      <c r="D917" t="s">
        <v>461</v>
      </c>
      <c r="E917">
        <v>3300</v>
      </c>
    </row>
    <row r="918" spans="3:5" x14ac:dyDescent="0.4">
      <c r="C918" t="s">
        <v>760</v>
      </c>
      <c r="D918" t="s">
        <v>462</v>
      </c>
      <c r="E918">
        <v>5000</v>
      </c>
    </row>
    <row r="919" spans="3:5" x14ac:dyDescent="0.4">
      <c r="C919" t="s">
        <v>760</v>
      </c>
      <c r="D919" t="s">
        <v>463</v>
      </c>
      <c r="E919">
        <v>4300</v>
      </c>
    </row>
    <row r="920" spans="3:5" x14ac:dyDescent="0.4">
      <c r="C920" t="s">
        <v>760</v>
      </c>
      <c r="D920" t="s">
        <v>464</v>
      </c>
      <c r="E920">
        <v>28100</v>
      </c>
    </row>
    <row r="921" spans="3:5" x14ac:dyDescent="0.4">
      <c r="C921" t="s">
        <v>760</v>
      </c>
      <c r="D921" t="s">
        <v>465</v>
      </c>
      <c r="E921">
        <v>4100</v>
      </c>
    </row>
    <row r="922" spans="3:5" x14ac:dyDescent="0.4">
      <c r="C922" t="s">
        <v>760</v>
      </c>
      <c r="D922" t="s">
        <v>466</v>
      </c>
      <c r="E922">
        <v>3600</v>
      </c>
    </row>
    <row r="923" spans="3:5" x14ac:dyDescent="0.4">
      <c r="C923" t="s">
        <v>760</v>
      </c>
      <c r="D923" t="s">
        <v>467</v>
      </c>
      <c r="E923">
        <v>2600</v>
      </c>
    </row>
    <row r="924" spans="3:5" x14ac:dyDescent="0.4">
      <c r="C924" t="s">
        <v>760</v>
      </c>
      <c r="D924" t="s">
        <v>468</v>
      </c>
      <c r="E924">
        <v>5200</v>
      </c>
    </row>
    <row r="925" spans="3:5" x14ac:dyDescent="0.4">
      <c r="C925" t="s">
        <v>760</v>
      </c>
      <c r="D925" t="s">
        <v>469</v>
      </c>
      <c r="E925">
        <v>8700</v>
      </c>
    </row>
    <row r="926" spans="3:5" x14ac:dyDescent="0.4">
      <c r="C926" t="s">
        <v>760</v>
      </c>
      <c r="D926" t="s">
        <v>470</v>
      </c>
      <c r="E926">
        <v>3000</v>
      </c>
    </row>
    <row r="927" spans="3:5" x14ac:dyDescent="0.4">
      <c r="C927" t="s">
        <v>760</v>
      </c>
      <c r="D927" t="s">
        <v>471</v>
      </c>
      <c r="E927">
        <v>1900</v>
      </c>
    </row>
    <row r="928" spans="3:5" x14ac:dyDescent="0.4">
      <c r="C928" t="s">
        <v>760</v>
      </c>
      <c r="D928" t="s">
        <v>472</v>
      </c>
      <c r="E928">
        <v>6000</v>
      </c>
    </row>
    <row r="929" spans="3:5" x14ac:dyDescent="0.4">
      <c r="C929" t="s">
        <v>760</v>
      </c>
      <c r="D929" t="s">
        <v>473</v>
      </c>
      <c r="E929">
        <v>3700</v>
      </c>
    </row>
    <row r="930" spans="3:5" x14ac:dyDescent="0.4">
      <c r="C930" t="s">
        <v>760</v>
      </c>
      <c r="D930" t="s">
        <v>474</v>
      </c>
      <c r="E930">
        <v>5500</v>
      </c>
    </row>
    <row r="931" spans="3:5" x14ac:dyDescent="0.4">
      <c r="C931" t="s">
        <v>760</v>
      </c>
      <c r="D931" t="s">
        <v>475</v>
      </c>
      <c r="E931">
        <v>4900</v>
      </c>
    </row>
    <row r="932" spans="3:5" x14ac:dyDescent="0.4">
      <c r="C932" t="s">
        <v>760</v>
      </c>
      <c r="D932" t="s">
        <v>476</v>
      </c>
      <c r="E932">
        <v>4700</v>
      </c>
    </row>
    <row r="933" spans="3:5" x14ac:dyDescent="0.4">
      <c r="C933" t="s">
        <v>760</v>
      </c>
      <c r="D933" t="s">
        <v>477</v>
      </c>
      <c r="E933">
        <v>5900</v>
      </c>
    </row>
    <row r="934" spans="3:5" x14ac:dyDescent="0.4">
      <c r="C934" t="s">
        <v>760</v>
      </c>
      <c r="D934" t="s">
        <v>478</v>
      </c>
      <c r="E934">
        <v>5000</v>
      </c>
    </row>
    <row r="935" spans="3:5" x14ac:dyDescent="0.4">
      <c r="C935" t="s">
        <v>760</v>
      </c>
      <c r="D935" t="s">
        <v>479</v>
      </c>
      <c r="E935">
        <v>1700</v>
      </c>
    </row>
    <row r="936" spans="3:5" x14ac:dyDescent="0.4">
      <c r="C936" t="s">
        <v>760</v>
      </c>
      <c r="D936" t="s">
        <v>480</v>
      </c>
      <c r="E936">
        <v>6300</v>
      </c>
    </row>
    <row r="937" spans="3:5" x14ac:dyDescent="0.4">
      <c r="C937" t="s">
        <v>760</v>
      </c>
      <c r="D937" t="s">
        <v>481</v>
      </c>
      <c r="E937">
        <v>8100</v>
      </c>
    </row>
    <row r="938" spans="3:5" x14ac:dyDescent="0.4">
      <c r="C938" t="s">
        <v>760</v>
      </c>
      <c r="D938" t="s">
        <v>482</v>
      </c>
      <c r="E938">
        <v>5200</v>
      </c>
    </row>
    <row r="939" spans="3:5" x14ac:dyDescent="0.4">
      <c r="C939" t="s">
        <v>760</v>
      </c>
      <c r="D939" t="s">
        <v>483</v>
      </c>
      <c r="E939">
        <v>6600</v>
      </c>
    </row>
    <row r="940" spans="3:5" x14ac:dyDescent="0.4">
      <c r="C940" t="s">
        <v>760</v>
      </c>
      <c r="D940" t="s">
        <v>484</v>
      </c>
      <c r="E940">
        <v>2400</v>
      </c>
    </row>
    <row r="941" spans="3:5" x14ac:dyDescent="0.4">
      <c r="C941" t="s">
        <v>760</v>
      </c>
      <c r="D941" t="s">
        <v>485</v>
      </c>
      <c r="E941">
        <v>6000</v>
      </c>
    </row>
    <row r="942" spans="3:5" x14ac:dyDescent="0.4">
      <c r="C942" t="s">
        <v>760</v>
      </c>
      <c r="D942" t="s">
        <v>486</v>
      </c>
      <c r="E942">
        <v>1900</v>
      </c>
    </row>
    <row r="943" spans="3:5" x14ac:dyDescent="0.4">
      <c r="C943" t="s">
        <v>760</v>
      </c>
      <c r="D943" t="s">
        <v>487</v>
      </c>
      <c r="E943">
        <v>18300</v>
      </c>
    </row>
    <row r="944" spans="3:5" x14ac:dyDescent="0.4">
      <c r="C944" t="s">
        <v>760</v>
      </c>
      <c r="D944" t="s">
        <v>488</v>
      </c>
      <c r="E944">
        <v>6600</v>
      </c>
    </row>
    <row r="945" spans="3:5" x14ac:dyDescent="0.4">
      <c r="C945" t="s">
        <v>760</v>
      </c>
      <c r="D945" t="s">
        <v>489</v>
      </c>
      <c r="E945">
        <v>7100</v>
      </c>
    </row>
    <row r="946" spans="3:5" x14ac:dyDescent="0.4">
      <c r="C946" t="s">
        <v>760</v>
      </c>
      <c r="D946" t="s">
        <v>490</v>
      </c>
      <c r="E946">
        <v>3000</v>
      </c>
    </row>
    <row r="947" spans="3:5" x14ac:dyDescent="0.4">
      <c r="C947" t="s">
        <v>760</v>
      </c>
      <c r="D947" t="s">
        <v>491</v>
      </c>
      <c r="E947">
        <v>14800</v>
      </c>
    </row>
    <row r="948" spans="3:5" x14ac:dyDescent="0.4">
      <c r="C948" t="s">
        <v>760</v>
      </c>
      <c r="D948" t="s">
        <v>492</v>
      </c>
      <c r="E948">
        <v>7600</v>
      </c>
    </row>
    <row r="949" spans="3:5" x14ac:dyDescent="0.4">
      <c r="C949" t="s">
        <v>760</v>
      </c>
      <c r="D949" t="s">
        <v>493</v>
      </c>
      <c r="E949">
        <v>900</v>
      </c>
    </row>
    <row r="950" spans="3:5" x14ac:dyDescent="0.4">
      <c r="C950" t="s">
        <v>760</v>
      </c>
      <c r="D950" t="s">
        <v>494</v>
      </c>
      <c r="E950">
        <v>6300</v>
      </c>
    </row>
    <row r="951" spans="3:5" x14ac:dyDescent="0.4">
      <c r="C951" t="s">
        <v>760</v>
      </c>
      <c r="D951" t="s">
        <v>495</v>
      </c>
      <c r="E951">
        <v>9100</v>
      </c>
    </row>
    <row r="952" spans="3:5" x14ac:dyDescent="0.4">
      <c r="C952" t="s">
        <v>760</v>
      </c>
      <c r="D952" t="s">
        <v>496</v>
      </c>
      <c r="E952">
        <v>4900</v>
      </c>
    </row>
    <row r="953" spans="3:5" x14ac:dyDescent="0.4">
      <c r="C953" t="s">
        <v>760</v>
      </c>
      <c r="D953" t="s">
        <v>497</v>
      </c>
      <c r="E953">
        <v>5200</v>
      </c>
    </row>
    <row r="954" spans="3:5" x14ac:dyDescent="0.4">
      <c r="C954" t="s">
        <v>760</v>
      </c>
      <c r="D954" t="s">
        <v>498</v>
      </c>
      <c r="E954">
        <v>2300</v>
      </c>
    </row>
    <row r="955" spans="3:5" x14ac:dyDescent="0.4">
      <c r="C955" t="s">
        <v>760</v>
      </c>
      <c r="D955" t="s">
        <v>499</v>
      </c>
      <c r="E955">
        <v>4000</v>
      </c>
    </row>
    <row r="956" spans="3:5" x14ac:dyDescent="0.4">
      <c r="C956" t="s">
        <v>760</v>
      </c>
      <c r="D956" t="s">
        <v>500</v>
      </c>
      <c r="E956">
        <v>3600</v>
      </c>
    </row>
    <row r="957" spans="3:5" x14ac:dyDescent="0.4">
      <c r="C957" t="s">
        <v>760</v>
      </c>
      <c r="D957" t="s">
        <v>501</v>
      </c>
      <c r="E957">
        <v>4000</v>
      </c>
    </row>
    <row r="958" spans="3:5" x14ac:dyDescent="0.4">
      <c r="C958" t="s">
        <v>760</v>
      </c>
      <c r="D958" t="s">
        <v>502</v>
      </c>
      <c r="E958">
        <v>4300</v>
      </c>
    </row>
    <row r="959" spans="3:5" x14ac:dyDescent="0.4">
      <c r="C959" t="s">
        <v>760</v>
      </c>
      <c r="D959" t="s">
        <v>503</v>
      </c>
      <c r="E959">
        <v>3300</v>
      </c>
    </row>
    <row r="960" spans="3:5" x14ac:dyDescent="0.4">
      <c r="C960" t="s">
        <v>760</v>
      </c>
      <c r="D960" t="s">
        <v>504</v>
      </c>
      <c r="E960">
        <v>7000</v>
      </c>
    </row>
    <row r="961" spans="3:5" x14ac:dyDescent="0.4">
      <c r="C961" t="s">
        <v>760</v>
      </c>
      <c r="D961" t="s">
        <v>505</v>
      </c>
      <c r="E961">
        <v>7900</v>
      </c>
    </row>
    <row r="962" spans="3:5" x14ac:dyDescent="0.4">
      <c r="C962" t="s">
        <v>760</v>
      </c>
      <c r="D962" t="s">
        <v>506</v>
      </c>
      <c r="E962">
        <v>2200</v>
      </c>
    </row>
    <row r="963" spans="3:5" x14ac:dyDescent="0.4">
      <c r="C963" t="s">
        <v>760</v>
      </c>
      <c r="D963" t="s">
        <v>507</v>
      </c>
      <c r="E963">
        <v>4900</v>
      </c>
    </row>
    <row r="964" spans="3:5" x14ac:dyDescent="0.4">
      <c r="C964" t="s">
        <v>760</v>
      </c>
      <c r="D964" t="s">
        <v>508</v>
      </c>
      <c r="E964">
        <v>11400</v>
      </c>
    </row>
    <row r="965" spans="3:5" x14ac:dyDescent="0.4">
      <c r="C965" t="s">
        <v>760</v>
      </c>
      <c r="D965" t="s">
        <v>509</v>
      </c>
      <c r="E965">
        <v>2100</v>
      </c>
    </row>
    <row r="966" spans="3:5" x14ac:dyDescent="0.4">
      <c r="C966" t="s">
        <v>760</v>
      </c>
      <c r="D966" t="s">
        <v>510</v>
      </c>
      <c r="E966">
        <v>700</v>
      </c>
    </row>
    <row r="967" spans="3:5" x14ac:dyDescent="0.4">
      <c r="C967" t="s">
        <v>760</v>
      </c>
      <c r="D967" t="s">
        <v>511</v>
      </c>
      <c r="E967">
        <v>9100</v>
      </c>
    </row>
    <row r="968" spans="3:5" x14ac:dyDescent="0.4">
      <c r="C968" t="s">
        <v>760</v>
      </c>
      <c r="D968" t="s">
        <v>512</v>
      </c>
      <c r="E968">
        <v>20600</v>
      </c>
    </row>
    <row r="969" spans="3:5" x14ac:dyDescent="0.4">
      <c r="C969" t="s">
        <v>760</v>
      </c>
      <c r="D969" t="s">
        <v>695</v>
      </c>
      <c r="E969">
        <v>9600</v>
      </c>
    </row>
    <row r="970" spans="3:5" x14ac:dyDescent="0.4">
      <c r="C970" t="s">
        <v>760</v>
      </c>
      <c r="D970" t="s">
        <v>696</v>
      </c>
      <c r="E970">
        <v>5200</v>
      </c>
    </row>
    <row r="971" spans="3:5" x14ac:dyDescent="0.4">
      <c r="C971" t="s">
        <v>760</v>
      </c>
      <c r="D971" t="s">
        <v>697</v>
      </c>
      <c r="E971">
        <v>3800</v>
      </c>
    </row>
    <row r="972" spans="3:5" x14ac:dyDescent="0.4">
      <c r="C972" t="s">
        <v>760</v>
      </c>
      <c r="D972" t="s">
        <v>698</v>
      </c>
      <c r="E972">
        <v>2000</v>
      </c>
    </row>
    <row r="973" spans="3:5" x14ac:dyDescent="0.4">
      <c r="C973" t="s">
        <v>760</v>
      </c>
      <c r="D973" t="s">
        <v>699</v>
      </c>
      <c r="E973">
        <v>16600</v>
      </c>
    </row>
    <row r="974" spans="3:5" x14ac:dyDescent="0.4">
      <c r="C974" t="s">
        <v>760</v>
      </c>
      <c r="D974" t="s">
        <v>700</v>
      </c>
      <c r="E974">
        <v>1800</v>
      </c>
    </row>
    <row r="975" spans="3:5" x14ac:dyDescent="0.4">
      <c r="C975" t="s">
        <v>760</v>
      </c>
      <c r="D975" t="s">
        <v>701</v>
      </c>
      <c r="E975">
        <v>5500</v>
      </c>
    </row>
    <row r="976" spans="3:5" x14ac:dyDescent="0.4">
      <c r="C976" t="s">
        <v>760</v>
      </c>
      <c r="D976" t="s">
        <v>702</v>
      </c>
      <c r="E976">
        <v>6200</v>
      </c>
    </row>
    <row r="977" spans="3:5" x14ac:dyDescent="0.4">
      <c r="C977" t="s">
        <v>760</v>
      </c>
      <c r="D977" t="s">
        <v>703</v>
      </c>
      <c r="E977">
        <v>6700</v>
      </c>
    </row>
    <row r="978" spans="3:5" x14ac:dyDescent="0.4">
      <c r="C978" t="s">
        <v>760</v>
      </c>
      <c r="D978" t="s">
        <v>704</v>
      </c>
      <c r="E978">
        <v>17300</v>
      </c>
    </row>
    <row r="979" spans="3:5" x14ac:dyDescent="0.4">
      <c r="C979" t="s">
        <v>760</v>
      </c>
      <c r="D979" t="s">
        <v>705</v>
      </c>
      <c r="E979">
        <v>11000</v>
      </c>
    </row>
    <row r="980" spans="3:5" x14ac:dyDescent="0.4">
      <c r="C980" t="s">
        <v>760</v>
      </c>
      <c r="D980" t="s">
        <v>706</v>
      </c>
      <c r="E980">
        <v>16600</v>
      </c>
    </row>
    <row r="981" spans="3:5" x14ac:dyDescent="0.4">
      <c r="C981" t="s">
        <v>760</v>
      </c>
      <c r="D981" t="s">
        <v>707</v>
      </c>
      <c r="E981">
        <v>8400</v>
      </c>
    </row>
    <row r="982" spans="3:5" x14ac:dyDescent="0.4">
      <c r="C982" t="s">
        <v>760</v>
      </c>
      <c r="D982" t="s">
        <v>708</v>
      </c>
      <c r="E982">
        <v>9000</v>
      </c>
    </row>
    <row r="983" spans="3:5" x14ac:dyDescent="0.4">
      <c r="C983" t="s">
        <v>760</v>
      </c>
      <c r="D983" t="s">
        <v>709</v>
      </c>
      <c r="E983">
        <v>5000</v>
      </c>
    </row>
    <row r="984" spans="3:5" x14ac:dyDescent="0.4">
      <c r="C984" t="s">
        <v>760</v>
      </c>
      <c r="D984" t="s">
        <v>710</v>
      </c>
      <c r="E984">
        <v>9500</v>
      </c>
    </row>
    <row r="985" spans="3:5" x14ac:dyDescent="0.4">
      <c r="C985" t="s">
        <v>760</v>
      </c>
      <c r="D985" t="s">
        <v>711</v>
      </c>
      <c r="E985">
        <v>4900</v>
      </c>
    </row>
    <row r="986" spans="3:5" x14ac:dyDescent="0.4">
      <c r="C986" t="s">
        <v>760</v>
      </c>
      <c r="D986" t="s">
        <v>712</v>
      </c>
      <c r="E986">
        <v>6500</v>
      </c>
    </row>
    <row r="987" spans="3:5" x14ac:dyDescent="0.4">
      <c r="C987" t="s">
        <v>760</v>
      </c>
      <c r="D987" t="s">
        <v>713</v>
      </c>
      <c r="E987">
        <v>4200</v>
      </c>
    </row>
    <row r="988" spans="3:5" x14ac:dyDescent="0.4">
      <c r="C988" t="s">
        <v>760</v>
      </c>
      <c r="D988" t="s">
        <v>714</v>
      </c>
      <c r="E988">
        <v>10000</v>
      </c>
    </row>
    <row r="989" spans="3:5" x14ac:dyDescent="0.4">
      <c r="C989" t="s">
        <v>760</v>
      </c>
      <c r="D989" t="s">
        <v>715</v>
      </c>
      <c r="E989">
        <v>6600</v>
      </c>
    </row>
    <row r="990" spans="3:5" x14ac:dyDescent="0.4">
      <c r="C990" t="s">
        <v>760</v>
      </c>
      <c r="D990" t="s">
        <v>716</v>
      </c>
      <c r="E990">
        <v>7800</v>
      </c>
    </row>
    <row r="991" spans="3:5" x14ac:dyDescent="0.4">
      <c r="C991" t="s">
        <v>760</v>
      </c>
      <c r="D991" t="s">
        <v>717</v>
      </c>
      <c r="E991">
        <v>7100</v>
      </c>
    </row>
    <row r="992" spans="3:5" x14ac:dyDescent="0.4">
      <c r="C992" t="s">
        <v>760</v>
      </c>
      <c r="D992" t="s">
        <v>718</v>
      </c>
      <c r="E992">
        <v>12000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547300</v>
      </c>
    </row>
    <row r="999" spans="3:5" x14ac:dyDescent="0.4">
      <c r="C999" t="s">
        <v>761</v>
      </c>
      <c r="D999" t="s">
        <v>513</v>
      </c>
      <c r="E999">
        <v>128400</v>
      </c>
    </row>
    <row r="1000" spans="3:5" x14ac:dyDescent="0.4">
      <c r="C1000" t="s">
        <v>761</v>
      </c>
      <c r="D1000" t="s">
        <v>514</v>
      </c>
      <c r="E1000">
        <v>21300</v>
      </c>
    </row>
    <row r="1001" spans="3:5" x14ac:dyDescent="0.4">
      <c r="C1001" t="s">
        <v>761</v>
      </c>
      <c r="D1001" t="s">
        <v>515</v>
      </c>
      <c r="E1001">
        <v>27300</v>
      </c>
    </row>
    <row r="1002" spans="3:5" x14ac:dyDescent="0.4">
      <c r="C1002" t="s">
        <v>761</v>
      </c>
      <c r="D1002" t="s">
        <v>516</v>
      </c>
      <c r="E1002">
        <v>10700</v>
      </c>
    </row>
    <row r="1003" spans="3:5" x14ac:dyDescent="0.4">
      <c r="C1003" t="s">
        <v>761</v>
      </c>
      <c r="D1003" t="s">
        <v>517</v>
      </c>
      <c r="E1003">
        <v>8000</v>
      </c>
    </row>
    <row r="1004" spans="3:5" x14ac:dyDescent="0.4">
      <c r="C1004" t="s">
        <v>761</v>
      </c>
      <c r="D1004" t="s">
        <v>518</v>
      </c>
      <c r="E1004">
        <v>18500</v>
      </c>
    </row>
    <row r="1005" spans="3:5" x14ac:dyDescent="0.4">
      <c r="C1005" t="s">
        <v>761</v>
      </c>
      <c r="D1005" t="s">
        <v>519</v>
      </c>
      <c r="E1005">
        <v>17600</v>
      </c>
    </row>
    <row r="1006" spans="3:5" x14ac:dyDescent="0.4">
      <c r="C1006" t="s">
        <v>761</v>
      </c>
      <c r="D1006" t="s">
        <v>520</v>
      </c>
      <c r="E1006">
        <v>43700</v>
      </c>
    </row>
    <row r="1007" spans="3:5" x14ac:dyDescent="0.4">
      <c r="C1007" t="s">
        <v>761</v>
      </c>
      <c r="D1007" t="s">
        <v>521</v>
      </c>
      <c r="E1007">
        <v>27800</v>
      </c>
    </row>
    <row r="1008" spans="3:5" x14ac:dyDescent="0.4">
      <c r="C1008" t="s">
        <v>761</v>
      </c>
      <c r="D1008" t="s">
        <v>522</v>
      </c>
      <c r="E1008">
        <v>17400</v>
      </c>
    </row>
    <row r="1009" spans="3:5" x14ac:dyDescent="0.4">
      <c r="C1009" t="s">
        <v>761</v>
      </c>
      <c r="D1009" t="s">
        <v>523</v>
      </c>
      <c r="E1009">
        <v>5000</v>
      </c>
    </row>
    <row r="1010" spans="3:5" x14ac:dyDescent="0.4">
      <c r="C1010" t="s">
        <v>761</v>
      </c>
      <c r="D1010" t="s">
        <v>524</v>
      </c>
      <c r="E1010">
        <v>6600</v>
      </c>
    </row>
    <row r="1011" spans="3:5" x14ac:dyDescent="0.4">
      <c r="C1011" t="s">
        <v>761</v>
      </c>
      <c r="D1011" t="s">
        <v>525</v>
      </c>
      <c r="E1011">
        <v>29100</v>
      </c>
    </row>
    <row r="1012" spans="3:5" x14ac:dyDescent="0.4">
      <c r="C1012" t="s">
        <v>761</v>
      </c>
      <c r="D1012" t="s">
        <v>526</v>
      </c>
      <c r="E1012">
        <v>32400</v>
      </c>
    </row>
    <row r="1013" spans="3:5" x14ac:dyDescent="0.4">
      <c r="C1013" t="s">
        <v>761</v>
      </c>
      <c r="D1013" t="s">
        <v>527</v>
      </c>
      <c r="E1013">
        <v>8400</v>
      </c>
    </row>
    <row r="1014" spans="3:5" x14ac:dyDescent="0.4">
      <c r="C1014" t="s">
        <v>761</v>
      </c>
      <c r="D1014" t="s">
        <v>528</v>
      </c>
      <c r="E1014">
        <v>27500</v>
      </c>
    </row>
    <row r="1015" spans="3:5" x14ac:dyDescent="0.4">
      <c r="C1015" t="s">
        <v>761</v>
      </c>
      <c r="D1015" t="s">
        <v>529</v>
      </c>
      <c r="E1015">
        <v>12300</v>
      </c>
    </row>
    <row r="1016" spans="3:5" x14ac:dyDescent="0.4">
      <c r="C1016" t="s">
        <v>761</v>
      </c>
      <c r="D1016" t="s">
        <v>530</v>
      </c>
      <c r="E1016">
        <v>14300</v>
      </c>
    </row>
    <row r="1017" spans="3:5" x14ac:dyDescent="0.4">
      <c r="C1017" t="s">
        <v>761</v>
      </c>
      <c r="D1017" t="s">
        <v>531</v>
      </c>
      <c r="E1017">
        <v>11800</v>
      </c>
    </row>
    <row r="1018" spans="3:5" x14ac:dyDescent="0.4">
      <c r="C1018" t="s">
        <v>761</v>
      </c>
      <c r="D1018" t="s">
        <v>532</v>
      </c>
      <c r="E1018">
        <v>22700</v>
      </c>
    </row>
    <row r="1019" spans="3:5" x14ac:dyDescent="0.4">
      <c r="C1019" t="s">
        <v>761</v>
      </c>
      <c r="D1019" t="s">
        <v>533</v>
      </c>
      <c r="E1019">
        <v>12300</v>
      </c>
    </row>
    <row r="1020" spans="3:5" x14ac:dyDescent="0.4">
      <c r="C1020" t="s">
        <v>761</v>
      </c>
      <c r="D1020" t="s">
        <v>534</v>
      </c>
      <c r="E1020">
        <v>13000</v>
      </c>
    </row>
    <row r="1021" spans="3:5" x14ac:dyDescent="0.4">
      <c r="C1021" t="s">
        <v>761</v>
      </c>
      <c r="D1021" t="s">
        <v>535</v>
      </c>
      <c r="E1021">
        <v>4600</v>
      </c>
    </row>
    <row r="1022" spans="3:5" x14ac:dyDescent="0.4">
      <c r="C1022" t="s">
        <v>761</v>
      </c>
      <c r="D1022" t="s">
        <v>536</v>
      </c>
      <c r="E1022">
        <v>14000</v>
      </c>
    </row>
    <row r="1023" spans="3:5" x14ac:dyDescent="0.4">
      <c r="C1023" t="s">
        <v>761</v>
      </c>
      <c r="D1023" t="s">
        <v>537</v>
      </c>
      <c r="E1023">
        <v>7100</v>
      </c>
    </row>
    <row r="1024" spans="3:5" x14ac:dyDescent="0.4">
      <c r="C1024" t="s">
        <v>761</v>
      </c>
      <c r="D1024" t="s">
        <v>538</v>
      </c>
      <c r="E1024">
        <v>11400</v>
      </c>
    </row>
    <row r="1025" spans="3:5" x14ac:dyDescent="0.4">
      <c r="C1025" t="s">
        <v>761</v>
      </c>
      <c r="D1025" t="s">
        <v>539</v>
      </c>
      <c r="E1025">
        <v>18400</v>
      </c>
    </row>
    <row r="1026" spans="3:5" x14ac:dyDescent="0.4">
      <c r="C1026" t="s">
        <v>761</v>
      </c>
      <c r="D1026" t="s">
        <v>540</v>
      </c>
      <c r="E1026">
        <v>3600</v>
      </c>
    </row>
    <row r="1027" spans="3:5" x14ac:dyDescent="0.4">
      <c r="C1027" t="s">
        <v>761</v>
      </c>
      <c r="D1027" t="s">
        <v>541</v>
      </c>
      <c r="E1027">
        <v>11100</v>
      </c>
    </row>
    <row r="1028" spans="3:5" x14ac:dyDescent="0.4">
      <c r="C1028" t="s">
        <v>761</v>
      </c>
      <c r="D1028" t="s">
        <v>542</v>
      </c>
      <c r="E1028">
        <v>3200</v>
      </c>
    </row>
    <row r="1029" spans="3:5" x14ac:dyDescent="0.4">
      <c r="C1029" t="s">
        <v>761</v>
      </c>
      <c r="D1029" t="s">
        <v>543</v>
      </c>
      <c r="E1029">
        <v>13700</v>
      </c>
    </row>
    <row r="1030" spans="3:5" x14ac:dyDescent="0.4">
      <c r="C1030" t="s">
        <v>761</v>
      </c>
      <c r="D1030" t="s">
        <v>544</v>
      </c>
      <c r="E1030">
        <v>4300</v>
      </c>
    </row>
    <row r="1031" spans="3:5" x14ac:dyDescent="0.4">
      <c r="C1031" t="s">
        <v>761</v>
      </c>
      <c r="D1031" t="s">
        <v>545</v>
      </c>
      <c r="E1031">
        <v>7500</v>
      </c>
    </row>
    <row r="1032" spans="3:5" x14ac:dyDescent="0.4">
      <c r="C1032" t="s">
        <v>761</v>
      </c>
      <c r="D1032" t="s">
        <v>546</v>
      </c>
      <c r="E1032">
        <v>7700</v>
      </c>
    </row>
    <row r="1033" spans="3:5" x14ac:dyDescent="0.4">
      <c r="C1033" t="s">
        <v>761</v>
      </c>
      <c r="D1033" t="s">
        <v>547</v>
      </c>
      <c r="E1033">
        <v>9100</v>
      </c>
    </row>
    <row r="1034" spans="3:5" x14ac:dyDescent="0.4">
      <c r="C1034" t="s">
        <v>761</v>
      </c>
      <c r="D1034" t="s">
        <v>548</v>
      </c>
      <c r="E1034">
        <v>5600</v>
      </c>
    </row>
    <row r="1035" spans="3:5" x14ac:dyDescent="0.4">
      <c r="C1035" t="s">
        <v>761</v>
      </c>
      <c r="D1035" t="s">
        <v>549</v>
      </c>
      <c r="E1035">
        <v>5800</v>
      </c>
    </row>
    <row r="1036" spans="3:5" x14ac:dyDescent="0.4">
      <c r="C1036" t="s">
        <v>761</v>
      </c>
      <c r="D1036" t="s">
        <v>550</v>
      </c>
      <c r="E1036">
        <v>1400</v>
      </c>
    </row>
    <row r="1037" spans="3:5" x14ac:dyDescent="0.4">
      <c r="C1037" t="s">
        <v>761</v>
      </c>
      <c r="D1037" t="s">
        <v>551</v>
      </c>
      <c r="E1037">
        <v>6000</v>
      </c>
    </row>
    <row r="1038" spans="3:5" x14ac:dyDescent="0.4">
      <c r="C1038" t="s">
        <v>761</v>
      </c>
      <c r="D1038" t="s">
        <v>552</v>
      </c>
      <c r="E1038">
        <v>9300</v>
      </c>
    </row>
    <row r="1039" spans="3:5" x14ac:dyDescent="0.4">
      <c r="C1039" t="s">
        <v>761</v>
      </c>
      <c r="D1039" t="s">
        <v>553</v>
      </c>
      <c r="E1039">
        <v>22000</v>
      </c>
    </row>
    <row r="1040" spans="3:5" x14ac:dyDescent="0.4">
      <c r="C1040" t="s">
        <v>761</v>
      </c>
      <c r="D1040" t="s">
        <v>554</v>
      </c>
      <c r="E1040">
        <v>5100</v>
      </c>
    </row>
    <row r="1041" spans="3:5" x14ac:dyDescent="0.4">
      <c r="C1041" t="s">
        <v>761</v>
      </c>
      <c r="D1041" t="s">
        <v>555</v>
      </c>
      <c r="E1041">
        <v>5500</v>
      </c>
    </row>
    <row r="1042" spans="3:5" x14ac:dyDescent="0.4">
      <c r="C1042" t="s">
        <v>761</v>
      </c>
      <c r="D1042" t="s">
        <v>556</v>
      </c>
      <c r="E1042">
        <v>10000</v>
      </c>
    </row>
    <row r="1043" spans="3:5" x14ac:dyDescent="0.4">
      <c r="C1043" t="s">
        <v>761</v>
      </c>
      <c r="D1043" t="s">
        <v>557</v>
      </c>
      <c r="E1043">
        <v>4600</v>
      </c>
    </row>
    <row r="1044" spans="3:5" x14ac:dyDescent="0.4">
      <c r="C1044" t="s">
        <v>761</v>
      </c>
      <c r="D1044" t="s">
        <v>558</v>
      </c>
      <c r="E1044">
        <v>10100</v>
      </c>
    </row>
    <row r="1045" spans="3:5" x14ac:dyDescent="0.4">
      <c r="C1045" t="s">
        <v>761</v>
      </c>
      <c r="D1045" t="s">
        <v>559</v>
      </c>
      <c r="E1045">
        <v>7200</v>
      </c>
    </row>
    <row r="1046" spans="3:5" x14ac:dyDescent="0.4">
      <c r="C1046" t="s">
        <v>761</v>
      </c>
      <c r="D1046" t="s">
        <v>560</v>
      </c>
      <c r="E1046">
        <v>6400</v>
      </c>
    </row>
    <row r="1047" spans="3:5" x14ac:dyDescent="0.4">
      <c r="C1047" t="s">
        <v>761</v>
      </c>
      <c r="D1047" t="s">
        <v>561</v>
      </c>
      <c r="E1047">
        <v>15000</v>
      </c>
    </row>
    <row r="1048" spans="3:5" x14ac:dyDescent="0.4">
      <c r="C1048" t="s">
        <v>761</v>
      </c>
      <c r="D1048" t="s">
        <v>562</v>
      </c>
      <c r="E1048">
        <v>3100</v>
      </c>
    </row>
    <row r="1049" spans="3:5" x14ac:dyDescent="0.4">
      <c r="C1049" t="s">
        <v>761</v>
      </c>
      <c r="D1049" t="s">
        <v>563</v>
      </c>
      <c r="E1049">
        <v>4100</v>
      </c>
    </row>
    <row r="1050" spans="3:5" x14ac:dyDescent="0.4">
      <c r="C1050" t="s">
        <v>761</v>
      </c>
      <c r="D1050" t="s">
        <v>564</v>
      </c>
      <c r="E1050">
        <v>17800</v>
      </c>
    </row>
    <row r="1051" spans="3:5" x14ac:dyDescent="0.4">
      <c r="C1051" t="s">
        <v>761</v>
      </c>
      <c r="D1051" t="s">
        <v>565</v>
      </c>
      <c r="E1051">
        <v>4800</v>
      </c>
    </row>
    <row r="1052" spans="3:5" x14ac:dyDescent="0.4">
      <c r="C1052" t="s">
        <v>761</v>
      </c>
      <c r="D1052" t="s">
        <v>566</v>
      </c>
      <c r="E1052">
        <v>8000</v>
      </c>
    </row>
    <row r="1053" spans="3:5" x14ac:dyDescent="0.4">
      <c r="C1053" t="s">
        <v>761</v>
      </c>
      <c r="D1053" t="s">
        <v>567</v>
      </c>
      <c r="E1053">
        <v>50000</v>
      </c>
    </row>
    <row r="1054" spans="3:5" x14ac:dyDescent="0.4">
      <c r="C1054" t="s">
        <v>761</v>
      </c>
      <c r="D1054" t="s">
        <v>568</v>
      </c>
      <c r="E1054">
        <v>45800</v>
      </c>
    </row>
    <row r="1055" spans="3:5" x14ac:dyDescent="0.4">
      <c r="C1055" t="s">
        <v>761</v>
      </c>
      <c r="D1055" t="s">
        <v>569</v>
      </c>
      <c r="E1055">
        <v>28600</v>
      </c>
    </row>
    <row r="1056" spans="3:5" x14ac:dyDescent="0.4">
      <c r="C1056" t="s">
        <v>761</v>
      </c>
      <c r="D1056" t="s">
        <v>570</v>
      </c>
      <c r="E1056">
        <v>32500</v>
      </c>
    </row>
    <row r="1057" spans="3:5" x14ac:dyDescent="0.4">
      <c r="C1057" t="s">
        <v>761</v>
      </c>
      <c r="D1057" t="s">
        <v>571</v>
      </c>
      <c r="E1057">
        <v>4200</v>
      </c>
    </row>
    <row r="1058" spans="3:5" x14ac:dyDescent="0.4">
      <c r="C1058" t="s">
        <v>761</v>
      </c>
      <c r="D1058" t="s">
        <v>572</v>
      </c>
      <c r="E1058">
        <v>29200</v>
      </c>
    </row>
    <row r="1059" spans="3:5" x14ac:dyDescent="0.4">
      <c r="C1059" t="s">
        <v>761</v>
      </c>
      <c r="D1059" t="s">
        <v>573</v>
      </c>
      <c r="E1059">
        <v>3700</v>
      </c>
    </row>
    <row r="1060" spans="3:5" x14ac:dyDescent="0.4">
      <c r="C1060" t="s">
        <v>761</v>
      </c>
      <c r="D1060" t="s">
        <v>574</v>
      </c>
      <c r="E1060">
        <v>8000</v>
      </c>
    </row>
    <row r="1061" spans="3:5" x14ac:dyDescent="0.4">
      <c r="C1061" t="s">
        <v>761</v>
      </c>
      <c r="D1061" t="s">
        <v>575</v>
      </c>
      <c r="E1061">
        <v>4700</v>
      </c>
    </row>
    <row r="1062" spans="3:5" x14ac:dyDescent="0.4">
      <c r="C1062" t="s">
        <v>761</v>
      </c>
      <c r="D1062" t="s">
        <v>576</v>
      </c>
      <c r="E1062">
        <v>10800</v>
      </c>
    </row>
    <row r="1063" spans="3:5" x14ac:dyDescent="0.4">
      <c r="C1063" t="s">
        <v>761</v>
      </c>
      <c r="D1063" t="s">
        <v>577</v>
      </c>
      <c r="E1063">
        <v>13800</v>
      </c>
    </row>
    <row r="1064" spans="3:5" x14ac:dyDescent="0.4">
      <c r="C1064" t="s">
        <v>761</v>
      </c>
      <c r="D1064" t="s">
        <v>578</v>
      </c>
      <c r="E1064">
        <v>14300</v>
      </c>
    </row>
    <row r="1065" spans="3:5" x14ac:dyDescent="0.4">
      <c r="C1065" t="s">
        <v>761</v>
      </c>
      <c r="D1065" t="s">
        <v>579</v>
      </c>
      <c r="E1065">
        <v>5800</v>
      </c>
    </row>
    <row r="1066" spans="3:5" x14ac:dyDescent="0.4">
      <c r="C1066" t="s">
        <v>761</v>
      </c>
      <c r="D1066" t="s">
        <v>580</v>
      </c>
      <c r="E1066">
        <v>5300</v>
      </c>
    </row>
    <row r="1067" spans="3:5" x14ac:dyDescent="0.4">
      <c r="C1067" t="s">
        <v>761</v>
      </c>
      <c r="D1067" t="s">
        <v>581</v>
      </c>
      <c r="E1067">
        <v>6300</v>
      </c>
    </row>
    <row r="1068" spans="3:5" x14ac:dyDescent="0.4">
      <c r="C1068" t="s">
        <v>761</v>
      </c>
      <c r="D1068" t="s">
        <v>582</v>
      </c>
      <c r="E1068">
        <v>3900</v>
      </c>
    </row>
    <row r="1069" spans="3:5" x14ac:dyDescent="0.4">
      <c r="C1069" t="s">
        <v>761</v>
      </c>
      <c r="D1069" t="s">
        <v>583</v>
      </c>
      <c r="E1069">
        <v>16300</v>
      </c>
    </row>
    <row r="1070" spans="3:5" x14ac:dyDescent="0.4">
      <c r="C1070" t="s">
        <v>761</v>
      </c>
      <c r="D1070" t="s">
        <v>584</v>
      </c>
      <c r="E1070">
        <v>20700</v>
      </c>
    </row>
    <row r="1071" spans="3:5" x14ac:dyDescent="0.4">
      <c r="C1071" t="s">
        <v>761</v>
      </c>
      <c r="D1071" t="s">
        <v>585</v>
      </c>
      <c r="E1071">
        <v>15200</v>
      </c>
    </row>
    <row r="1072" spans="3:5" x14ac:dyDescent="0.4">
      <c r="C1072" t="s">
        <v>761</v>
      </c>
      <c r="D1072" t="s">
        <v>586</v>
      </c>
      <c r="E1072">
        <v>7000</v>
      </c>
    </row>
    <row r="1073" spans="3:5" x14ac:dyDescent="0.4">
      <c r="C1073" t="s">
        <v>761</v>
      </c>
      <c r="D1073" t="s">
        <v>587</v>
      </c>
      <c r="E1073">
        <v>4300</v>
      </c>
    </row>
    <row r="1074" spans="3:5" x14ac:dyDescent="0.4">
      <c r="C1074" t="s">
        <v>761</v>
      </c>
      <c r="D1074" t="s">
        <v>588</v>
      </c>
      <c r="E1074">
        <v>20500</v>
      </c>
    </row>
    <row r="1075" spans="3:5" x14ac:dyDescent="0.4">
      <c r="C1075" t="s">
        <v>761</v>
      </c>
      <c r="D1075" t="s">
        <v>589</v>
      </c>
      <c r="E1075">
        <v>5000</v>
      </c>
    </row>
    <row r="1076" spans="3:5" x14ac:dyDescent="0.4">
      <c r="C1076" t="s">
        <v>761</v>
      </c>
      <c r="D1076" t="s">
        <v>590</v>
      </c>
      <c r="E1076">
        <v>17200</v>
      </c>
    </row>
    <row r="1077" spans="3:5" x14ac:dyDescent="0.4">
      <c r="C1077" t="s">
        <v>761</v>
      </c>
      <c r="D1077" t="s">
        <v>591</v>
      </c>
      <c r="E1077">
        <v>4200</v>
      </c>
    </row>
    <row r="1078" spans="3:5" x14ac:dyDescent="0.4">
      <c r="C1078" t="s">
        <v>761</v>
      </c>
      <c r="D1078" t="s">
        <v>592</v>
      </c>
      <c r="E1078">
        <v>12100</v>
      </c>
    </row>
    <row r="1079" spans="3:5" x14ac:dyDescent="0.4">
      <c r="C1079" t="s">
        <v>761</v>
      </c>
      <c r="D1079" t="s">
        <v>593</v>
      </c>
      <c r="E1079">
        <v>6900</v>
      </c>
    </row>
    <row r="1080" spans="3:5" x14ac:dyDescent="0.4">
      <c r="C1080" t="s">
        <v>761</v>
      </c>
      <c r="D1080" t="s">
        <v>594</v>
      </c>
      <c r="E1080">
        <v>4600</v>
      </c>
    </row>
    <row r="1081" spans="3:5" x14ac:dyDescent="0.4">
      <c r="C1081" t="s">
        <v>761</v>
      </c>
      <c r="D1081" t="s">
        <v>595</v>
      </c>
      <c r="E1081">
        <v>7700</v>
      </c>
    </row>
    <row r="1082" spans="3:5" x14ac:dyDescent="0.4">
      <c r="C1082" t="s">
        <v>761</v>
      </c>
      <c r="D1082" t="s">
        <v>596</v>
      </c>
      <c r="E1082">
        <v>19900</v>
      </c>
    </row>
    <row r="1083" spans="3:5" x14ac:dyDescent="0.4">
      <c r="C1083" t="s">
        <v>761</v>
      </c>
      <c r="D1083" t="s">
        <v>597</v>
      </c>
      <c r="E1083">
        <v>23300</v>
      </c>
    </row>
    <row r="1084" spans="3:5" x14ac:dyDescent="0.4">
      <c r="C1084" t="s">
        <v>761</v>
      </c>
      <c r="D1084" t="s">
        <v>598</v>
      </c>
      <c r="E1084">
        <v>29500</v>
      </c>
    </row>
    <row r="1085" spans="3:5" x14ac:dyDescent="0.4">
      <c r="C1085" t="s">
        <v>761</v>
      </c>
      <c r="D1085" t="s">
        <v>599</v>
      </c>
      <c r="E1085">
        <v>4300</v>
      </c>
    </row>
    <row r="1086" spans="3:5" x14ac:dyDescent="0.4">
      <c r="C1086" t="s">
        <v>761</v>
      </c>
      <c r="D1086" t="s">
        <v>600</v>
      </c>
      <c r="E1086">
        <v>7700</v>
      </c>
    </row>
    <row r="1087" spans="3:5" x14ac:dyDescent="0.4">
      <c r="C1087" t="s">
        <v>761</v>
      </c>
      <c r="D1087" t="s">
        <v>601</v>
      </c>
      <c r="E1087">
        <v>4600</v>
      </c>
    </row>
    <row r="1088" spans="3:5" x14ac:dyDescent="0.4">
      <c r="C1088" t="s">
        <v>761</v>
      </c>
      <c r="D1088" t="s">
        <v>602</v>
      </c>
      <c r="E1088">
        <v>19000</v>
      </c>
    </row>
    <row r="1089" spans="3:5" x14ac:dyDescent="0.4">
      <c r="C1089" t="s">
        <v>761</v>
      </c>
      <c r="D1089" t="s">
        <v>603</v>
      </c>
      <c r="E1089">
        <v>16600</v>
      </c>
    </row>
    <row r="1090" spans="3:5" x14ac:dyDescent="0.4">
      <c r="C1090" t="s">
        <v>761</v>
      </c>
      <c r="D1090" t="s">
        <v>604</v>
      </c>
      <c r="E1090">
        <v>49500</v>
      </c>
    </row>
    <row r="1091" spans="3:5" x14ac:dyDescent="0.4">
      <c r="C1091" t="s">
        <v>761</v>
      </c>
      <c r="D1091" t="s">
        <v>605</v>
      </c>
      <c r="E1091">
        <v>10900</v>
      </c>
    </row>
    <row r="1092" spans="3:5" x14ac:dyDescent="0.4">
      <c r="C1092" t="s">
        <v>761</v>
      </c>
      <c r="D1092" t="s">
        <v>606</v>
      </c>
      <c r="E1092">
        <v>15200</v>
      </c>
    </row>
    <row r="1093" spans="3:5" x14ac:dyDescent="0.4">
      <c r="C1093" t="s">
        <v>761</v>
      </c>
      <c r="D1093" t="s">
        <v>607</v>
      </c>
      <c r="E1093">
        <v>36000</v>
      </c>
    </row>
    <row r="1094" spans="3:5" x14ac:dyDescent="0.4">
      <c r="C1094" t="s">
        <v>761</v>
      </c>
      <c r="D1094" t="s">
        <v>608</v>
      </c>
      <c r="E1094">
        <v>22100</v>
      </c>
    </row>
    <row r="1095" spans="3:5" x14ac:dyDescent="0.4">
      <c r="C1095" t="s">
        <v>761</v>
      </c>
      <c r="D1095" t="s">
        <v>609</v>
      </c>
      <c r="E1095">
        <v>7100</v>
      </c>
    </row>
    <row r="1096" spans="3:5" x14ac:dyDescent="0.4">
      <c r="C1096" t="s">
        <v>761</v>
      </c>
      <c r="D1096" t="s">
        <v>610</v>
      </c>
      <c r="E1096">
        <v>12300</v>
      </c>
    </row>
    <row r="1097" spans="3:5" x14ac:dyDescent="0.4">
      <c r="C1097" t="s">
        <v>761</v>
      </c>
      <c r="D1097" t="s">
        <v>611</v>
      </c>
      <c r="E1097">
        <v>16900</v>
      </c>
    </row>
    <row r="1098" spans="3:5" x14ac:dyDescent="0.4">
      <c r="C1098" t="s">
        <v>761</v>
      </c>
      <c r="D1098" t="s">
        <v>612</v>
      </c>
      <c r="E1098">
        <v>3300</v>
      </c>
    </row>
    <row r="1099" spans="3:5" x14ac:dyDescent="0.4">
      <c r="C1099" t="s">
        <v>761</v>
      </c>
      <c r="D1099" t="s">
        <v>613</v>
      </c>
      <c r="E1099">
        <v>6600</v>
      </c>
    </row>
    <row r="1100" spans="3:5" x14ac:dyDescent="0.4">
      <c r="C1100" t="s">
        <v>761</v>
      </c>
      <c r="D1100" t="s">
        <v>614</v>
      </c>
      <c r="E1100">
        <v>12900</v>
      </c>
    </row>
    <row r="1101" spans="3:5" x14ac:dyDescent="0.4">
      <c r="C1101" t="s">
        <v>761</v>
      </c>
      <c r="D1101" t="s">
        <v>615</v>
      </c>
      <c r="E1101">
        <v>14000</v>
      </c>
    </row>
    <row r="1102" spans="3:5" x14ac:dyDescent="0.4">
      <c r="C1102" t="s">
        <v>761</v>
      </c>
      <c r="D1102" t="s">
        <v>616</v>
      </c>
      <c r="E1102">
        <v>6700</v>
      </c>
    </row>
    <row r="1103" spans="3:5" x14ac:dyDescent="0.4">
      <c r="C1103" t="s">
        <v>761</v>
      </c>
      <c r="D1103" t="s">
        <v>617</v>
      </c>
      <c r="E1103">
        <v>112400</v>
      </c>
    </row>
    <row r="1104" spans="3:5" x14ac:dyDescent="0.4">
      <c r="C1104" t="s">
        <v>761</v>
      </c>
      <c r="D1104" t="s">
        <v>618</v>
      </c>
      <c r="E1104">
        <v>55700</v>
      </c>
    </row>
    <row r="1105" spans="3:5" x14ac:dyDescent="0.4">
      <c r="C1105" t="s">
        <v>761</v>
      </c>
      <c r="D1105" t="s">
        <v>619</v>
      </c>
      <c r="E1105">
        <v>51100</v>
      </c>
    </row>
    <row r="1106" spans="3:5" x14ac:dyDescent="0.4">
      <c r="C1106" t="s">
        <v>761</v>
      </c>
      <c r="D1106" t="s">
        <v>620</v>
      </c>
      <c r="E1106">
        <v>48000</v>
      </c>
    </row>
    <row r="1107" spans="3:5" x14ac:dyDescent="0.4">
      <c r="C1107" t="s">
        <v>761</v>
      </c>
      <c r="D1107" t="s">
        <v>621</v>
      </c>
      <c r="E1107">
        <v>91700</v>
      </c>
    </row>
    <row r="1108" spans="3:5" x14ac:dyDescent="0.4">
      <c r="C1108" t="s">
        <v>761</v>
      </c>
      <c r="D1108" t="s">
        <v>622</v>
      </c>
      <c r="E1108">
        <v>13800</v>
      </c>
    </row>
    <row r="1109" spans="3:5" x14ac:dyDescent="0.4">
      <c r="C1109" t="s">
        <v>761</v>
      </c>
      <c r="D1109" t="s">
        <v>623</v>
      </c>
      <c r="E1109">
        <v>8700</v>
      </c>
    </row>
    <row r="1110" spans="3:5" x14ac:dyDescent="0.4">
      <c r="C1110" t="s">
        <v>761</v>
      </c>
      <c r="D1110" t="s">
        <v>624</v>
      </c>
      <c r="E1110">
        <v>6200</v>
      </c>
    </row>
    <row r="1111" spans="3:5" x14ac:dyDescent="0.4">
      <c r="C1111" t="s">
        <v>761</v>
      </c>
      <c r="D1111" t="s">
        <v>625</v>
      </c>
      <c r="E1111">
        <v>37000</v>
      </c>
    </row>
    <row r="1112" spans="3:5" x14ac:dyDescent="0.4">
      <c r="C1112" t="s">
        <v>761</v>
      </c>
      <c r="D1112" t="s">
        <v>626</v>
      </c>
      <c r="E1112">
        <v>61600</v>
      </c>
    </row>
    <row r="1113" spans="3:5" x14ac:dyDescent="0.4">
      <c r="C1113" t="s">
        <v>761</v>
      </c>
      <c r="D1113" t="s">
        <v>627</v>
      </c>
      <c r="E1113">
        <v>7800</v>
      </c>
    </row>
    <row r="1114" spans="3:5" x14ac:dyDescent="0.4">
      <c r="C1114" t="s">
        <v>761</v>
      </c>
      <c r="D1114" t="s">
        <v>628</v>
      </c>
      <c r="E1114">
        <v>11300</v>
      </c>
    </row>
    <row r="1115" spans="3:5" x14ac:dyDescent="0.4">
      <c r="C1115" t="s">
        <v>761</v>
      </c>
      <c r="D1115" t="s">
        <v>629</v>
      </c>
      <c r="E1115">
        <v>9600</v>
      </c>
    </row>
    <row r="1116" spans="3:5" x14ac:dyDescent="0.4">
      <c r="C1116" t="s">
        <v>761</v>
      </c>
      <c r="D1116" t="s">
        <v>630</v>
      </c>
      <c r="E1116">
        <v>10400</v>
      </c>
    </row>
    <row r="1117" spans="3:5" x14ac:dyDescent="0.4">
      <c r="C1117" t="s">
        <v>761</v>
      </c>
      <c r="D1117" t="s">
        <v>631</v>
      </c>
      <c r="E1117">
        <v>3400</v>
      </c>
    </row>
    <row r="1118" spans="3:5" x14ac:dyDescent="0.4">
      <c r="C1118" t="s">
        <v>761</v>
      </c>
      <c r="D1118" t="s">
        <v>632</v>
      </c>
      <c r="E1118">
        <v>6700</v>
      </c>
    </row>
    <row r="1119" spans="3:5" x14ac:dyDescent="0.4">
      <c r="C1119" t="s">
        <v>761</v>
      </c>
      <c r="D1119" t="s">
        <v>633</v>
      </c>
      <c r="E1119">
        <v>16900</v>
      </c>
    </row>
    <row r="1120" spans="3:5" x14ac:dyDescent="0.4">
      <c r="C1120" t="s">
        <v>761</v>
      </c>
      <c r="D1120" t="s">
        <v>634</v>
      </c>
      <c r="E1120">
        <v>13600</v>
      </c>
    </row>
    <row r="1121" spans="3:5" x14ac:dyDescent="0.4">
      <c r="C1121" t="s">
        <v>761</v>
      </c>
      <c r="D1121" t="s">
        <v>635</v>
      </c>
      <c r="E1121">
        <v>12200</v>
      </c>
    </row>
    <row r="1122" spans="3:5" x14ac:dyDescent="0.4">
      <c r="C1122" t="s">
        <v>761</v>
      </c>
      <c r="D1122" t="s">
        <v>636</v>
      </c>
      <c r="E1122">
        <v>3900</v>
      </c>
    </row>
    <row r="1123" spans="3:5" x14ac:dyDescent="0.4">
      <c r="C1123" t="s">
        <v>761</v>
      </c>
      <c r="D1123" t="s">
        <v>637</v>
      </c>
      <c r="E1123">
        <v>1500</v>
      </c>
    </row>
    <row r="1124" spans="3:5" x14ac:dyDescent="0.4">
      <c r="C1124" t="s">
        <v>761</v>
      </c>
      <c r="D1124" t="s">
        <v>638</v>
      </c>
      <c r="E1124">
        <v>2400</v>
      </c>
    </row>
    <row r="1125" spans="3:5" x14ac:dyDescent="0.4">
      <c r="C1125" t="s">
        <v>761</v>
      </c>
      <c r="D1125" t="s">
        <v>639</v>
      </c>
      <c r="E1125">
        <v>24400</v>
      </c>
    </row>
    <row r="1126" spans="3:5" x14ac:dyDescent="0.4">
      <c r="C1126" t="s">
        <v>761</v>
      </c>
      <c r="D1126" t="s">
        <v>640</v>
      </c>
      <c r="E1126">
        <v>8000</v>
      </c>
    </row>
    <row r="1127" spans="3:5" x14ac:dyDescent="0.4">
      <c r="C1127" t="s">
        <v>761</v>
      </c>
      <c r="D1127" t="s">
        <v>641</v>
      </c>
      <c r="E1127">
        <v>4800</v>
      </c>
    </row>
    <row r="1128" spans="3:5" x14ac:dyDescent="0.4">
      <c r="C1128" t="s">
        <v>761</v>
      </c>
      <c r="D1128" t="s">
        <v>642</v>
      </c>
      <c r="E1128">
        <v>5000</v>
      </c>
    </row>
    <row r="1129" spans="3:5" x14ac:dyDescent="0.4">
      <c r="C1129" t="s">
        <v>761</v>
      </c>
      <c r="D1129" t="s">
        <v>643</v>
      </c>
      <c r="E1129">
        <v>13000</v>
      </c>
    </row>
    <row r="1130" spans="3:5" x14ac:dyDescent="0.4">
      <c r="C1130" t="s">
        <v>761</v>
      </c>
      <c r="D1130" t="s">
        <v>644</v>
      </c>
      <c r="E1130">
        <v>13700</v>
      </c>
    </row>
    <row r="1131" spans="3:5" x14ac:dyDescent="0.4">
      <c r="C1131" t="s">
        <v>761</v>
      </c>
      <c r="D1131" t="s">
        <v>645</v>
      </c>
      <c r="E1131">
        <v>20000</v>
      </c>
    </row>
    <row r="1132" spans="3:5" x14ac:dyDescent="0.4">
      <c r="C1132" t="s">
        <v>761</v>
      </c>
      <c r="D1132" t="s">
        <v>646</v>
      </c>
      <c r="E1132">
        <v>7000</v>
      </c>
    </row>
    <row r="1133" spans="3:5" x14ac:dyDescent="0.4">
      <c r="C1133" t="s">
        <v>761</v>
      </c>
      <c r="D1133" t="s">
        <v>647</v>
      </c>
      <c r="E1133">
        <v>39000</v>
      </c>
    </row>
    <row r="1134" spans="3:5" x14ac:dyDescent="0.4">
      <c r="C1134" t="s">
        <v>761</v>
      </c>
      <c r="D1134" t="s">
        <v>648</v>
      </c>
      <c r="E1134">
        <v>13400</v>
      </c>
    </row>
    <row r="1135" spans="3:5" x14ac:dyDescent="0.4">
      <c r="C1135" t="s">
        <v>761</v>
      </c>
      <c r="D1135" t="s">
        <v>649</v>
      </c>
      <c r="E1135">
        <v>20400</v>
      </c>
    </row>
    <row r="1136" spans="3:5" x14ac:dyDescent="0.4">
      <c r="C1136" t="s">
        <v>761</v>
      </c>
      <c r="D1136" t="s">
        <v>650</v>
      </c>
      <c r="E1136">
        <v>15000</v>
      </c>
    </row>
    <row r="1137" spans="3:5" x14ac:dyDescent="0.4">
      <c r="C1137" t="s">
        <v>761</v>
      </c>
      <c r="D1137" t="s">
        <v>651</v>
      </c>
      <c r="E1137">
        <v>18400</v>
      </c>
    </row>
    <row r="1138" spans="3:5" x14ac:dyDescent="0.4">
      <c r="C1138" t="s">
        <v>761</v>
      </c>
      <c r="D1138" t="s">
        <v>652</v>
      </c>
      <c r="E1138">
        <v>7800</v>
      </c>
    </row>
    <row r="1139" spans="3:5" x14ac:dyDescent="0.4">
      <c r="C1139" t="s">
        <v>761</v>
      </c>
      <c r="D1139" t="s">
        <v>653</v>
      </c>
      <c r="E1139">
        <v>5100</v>
      </c>
    </row>
    <row r="1140" spans="3:5" x14ac:dyDescent="0.4">
      <c r="C1140" t="s">
        <v>761</v>
      </c>
      <c r="D1140" t="s">
        <v>654</v>
      </c>
      <c r="E1140">
        <v>12100</v>
      </c>
    </row>
    <row r="1141" spans="3:5" x14ac:dyDescent="0.4">
      <c r="C1141" t="s">
        <v>761</v>
      </c>
      <c r="D1141" t="s">
        <v>655</v>
      </c>
      <c r="E1141">
        <v>21000</v>
      </c>
    </row>
    <row r="1142" spans="3:5" x14ac:dyDescent="0.4">
      <c r="C1142" t="s">
        <v>761</v>
      </c>
      <c r="D1142" t="s">
        <v>656</v>
      </c>
      <c r="E1142">
        <v>17600</v>
      </c>
    </row>
    <row r="1143" spans="3:5" x14ac:dyDescent="0.4">
      <c r="C1143" t="s">
        <v>761</v>
      </c>
      <c r="D1143" t="s">
        <v>657</v>
      </c>
      <c r="E1143">
        <v>16000</v>
      </c>
    </row>
    <row r="1144" spans="3:5" x14ac:dyDescent="0.4">
      <c r="C1144" t="s">
        <v>761</v>
      </c>
      <c r="D1144" t="s">
        <v>658</v>
      </c>
      <c r="E1144">
        <v>3700</v>
      </c>
    </row>
    <row r="1145" spans="3:5" x14ac:dyDescent="0.4">
      <c r="C1145" t="s">
        <v>761</v>
      </c>
      <c r="D1145" t="s">
        <v>659</v>
      </c>
      <c r="E1145">
        <v>13800</v>
      </c>
    </row>
    <row r="1146" spans="3:5" x14ac:dyDescent="0.4">
      <c r="C1146" t="s">
        <v>761</v>
      </c>
      <c r="D1146" t="s">
        <v>660</v>
      </c>
      <c r="E1146">
        <v>4300</v>
      </c>
    </row>
    <row r="1147" spans="3:5" x14ac:dyDescent="0.4">
      <c r="C1147" t="s">
        <v>761</v>
      </c>
      <c r="D1147" t="s">
        <v>661</v>
      </c>
      <c r="E1147">
        <v>2300</v>
      </c>
    </row>
    <row r="1148" spans="3:5" x14ac:dyDescent="0.4">
      <c r="C1148" t="s">
        <v>761</v>
      </c>
      <c r="D1148" t="s">
        <v>662</v>
      </c>
      <c r="E1148">
        <v>16800</v>
      </c>
    </row>
    <row r="1149" spans="3:5" x14ac:dyDescent="0.4">
      <c r="C1149" t="s">
        <v>761</v>
      </c>
      <c r="D1149" t="s">
        <v>663</v>
      </c>
      <c r="E1149">
        <v>300</v>
      </c>
    </row>
    <row r="1150" spans="3:5" x14ac:dyDescent="0.4">
      <c r="C1150" t="s">
        <v>761</v>
      </c>
      <c r="D1150" t="s">
        <v>664</v>
      </c>
      <c r="E1150">
        <v>130400</v>
      </c>
    </row>
    <row r="1151" spans="3:5" x14ac:dyDescent="0.4">
      <c r="C1151" t="s">
        <v>761</v>
      </c>
      <c r="D1151" t="s">
        <v>665</v>
      </c>
      <c r="E1151">
        <v>26800</v>
      </c>
    </row>
    <row r="1152" spans="3:5" x14ac:dyDescent="0.4">
      <c r="C1152" t="s">
        <v>761</v>
      </c>
      <c r="D1152" t="s">
        <v>666</v>
      </c>
      <c r="E1152">
        <v>23200</v>
      </c>
    </row>
    <row r="1153" spans="3:5" x14ac:dyDescent="0.4">
      <c r="C1153" t="s">
        <v>761</v>
      </c>
      <c r="D1153" t="s">
        <v>667</v>
      </c>
      <c r="E1153">
        <v>35900</v>
      </c>
    </row>
    <row r="1154" spans="3:5" x14ac:dyDescent="0.4">
      <c r="C1154" t="s">
        <v>761</v>
      </c>
      <c r="D1154" t="s">
        <v>668</v>
      </c>
      <c r="E1154">
        <v>18000</v>
      </c>
    </row>
    <row r="1155" spans="3:5" x14ac:dyDescent="0.4">
      <c r="C1155" t="s">
        <v>761</v>
      </c>
      <c r="D1155" t="s">
        <v>669</v>
      </c>
      <c r="E1155">
        <v>28600</v>
      </c>
    </row>
    <row r="1156" spans="3:5" x14ac:dyDescent="0.4">
      <c r="C1156" t="s">
        <v>761</v>
      </c>
      <c r="D1156" t="s">
        <v>670</v>
      </c>
      <c r="E1156">
        <v>17300</v>
      </c>
    </row>
    <row r="1157" spans="3:5" x14ac:dyDescent="0.4">
      <c r="C1157" t="s">
        <v>761</v>
      </c>
      <c r="D1157" t="s">
        <v>671</v>
      </c>
      <c r="E1157">
        <v>7300</v>
      </c>
    </row>
    <row r="1158" spans="3:5" x14ac:dyDescent="0.4">
      <c r="C1158" t="s">
        <v>761</v>
      </c>
      <c r="D1158" t="s">
        <v>672</v>
      </c>
      <c r="E1158">
        <v>28700</v>
      </c>
    </row>
    <row r="1159" spans="3:5" x14ac:dyDescent="0.4">
      <c r="C1159" t="s">
        <v>761</v>
      </c>
      <c r="D1159" t="s">
        <v>673</v>
      </c>
      <c r="E1159">
        <v>17000</v>
      </c>
    </row>
    <row r="1160" spans="3:5" x14ac:dyDescent="0.4">
      <c r="C1160" t="s">
        <v>761</v>
      </c>
      <c r="D1160" t="s">
        <v>674</v>
      </c>
      <c r="E1160">
        <v>8200</v>
      </c>
    </row>
    <row r="1161" spans="3:5" x14ac:dyDescent="0.4">
      <c r="C1161" t="s">
        <v>761</v>
      </c>
      <c r="D1161" t="s">
        <v>675</v>
      </c>
      <c r="E1161">
        <v>10900</v>
      </c>
    </row>
    <row r="1162" spans="3:5" x14ac:dyDescent="0.4">
      <c r="C1162" t="s">
        <v>761</v>
      </c>
      <c r="D1162" t="s">
        <v>676</v>
      </c>
      <c r="E1162">
        <v>22600</v>
      </c>
    </row>
    <row r="1163" spans="3:5" x14ac:dyDescent="0.4">
      <c r="C1163" t="s">
        <v>761</v>
      </c>
      <c r="D1163" t="s">
        <v>677</v>
      </c>
      <c r="E1163">
        <v>13100</v>
      </c>
    </row>
    <row r="1164" spans="3:5" x14ac:dyDescent="0.4">
      <c r="C1164" t="s">
        <v>761</v>
      </c>
      <c r="D1164" t="s">
        <v>678</v>
      </c>
      <c r="E1164">
        <v>3100</v>
      </c>
    </row>
    <row r="1165" spans="3:5" x14ac:dyDescent="0.4">
      <c r="C1165" t="s">
        <v>761</v>
      </c>
      <c r="D1165" t="s">
        <v>679</v>
      </c>
      <c r="E1165">
        <v>14000</v>
      </c>
    </row>
    <row r="1166" spans="3:5" x14ac:dyDescent="0.4">
      <c r="C1166" t="s">
        <v>761</v>
      </c>
      <c r="D1166" t="s">
        <v>680</v>
      </c>
      <c r="E1166">
        <v>18400</v>
      </c>
    </row>
    <row r="1167" spans="3:5" x14ac:dyDescent="0.4">
      <c r="C1167" t="s">
        <v>761</v>
      </c>
      <c r="D1167" t="s">
        <v>681</v>
      </c>
      <c r="E1167">
        <v>4000</v>
      </c>
    </row>
    <row r="1168" spans="3:5" x14ac:dyDescent="0.4">
      <c r="C1168" t="s">
        <v>761</v>
      </c>
      <c r="D1168" t="s">
        <v>682</v>
      </c>
      <c r="E1168">
        <v>10200</v>
      </c>
    </row>
    <row r="1169" spans="3:5" x14ac:dyDescent="0.4">
      <c r="C1169" t="s">
        <v>761</v>
      </c>
      <c r="D1169" t="s">
        <v>683</v>
      </c>
      <c r="E1169">
        <v>8900</v>
      </c>
    </row>
    <row r="1170" spans="3:5" x14ac:dyDescent="0.4">
      <c r="C1170" t="s">
        <v>761</v>
      </c>
      <c r="D1170" t="s">
        <v>684</v>
      </c>
      <c r="E1170">
        <v>4700</v>
      </c>
    </row>
    <row r="1171" spans="3:5" x14ac:dyDescent="0.4">
      <c r="C1171" t="s">
        <v>761</v>
      </c>
      <c r="D1171" t="s">
        <v>685</v>
      </c>
      <c r="E1171">
        <v>4100</v>
      </c>
    </row>
    <row r="1172" spans="3:5" x14ac:dyDescent="0.4">
      <c r="C1172" t="s">
        <v>761</v>
      </c>
      <c r="D1172" t="s">
        <v>686</v>
      </c>
      <c r="E1172">
        <v>6500</v>
      </c>
    </row>
    <row r="1173" spans="3:5" x14ac:dyDescent="0.4">
      <c r="C1173" t="s">
        <v>761</v>
      </c>
      <c r="D1173" t="s">
        <v>687</v>
      </c>
      <c r="E1173">
        <v>6400</v>
      </c>
    </row>
    <row r="1174" spans="3:5" x14ac:dyDescent="0.4">
      <c r="C1174" t="s">
        <v>761</v>
      </c>
      <c r="D1174" t="s">
        <v>688</v>
      </c>
      <c r="E1174">
        <v>5900</v>
      </c>
    </row>
    <row r="1175" spans="3:5" x14ac:dyDescent="0.4">
      <c r="C1175" t="s">
        <v>761</v>
      </c>
      <c r="D1175" t="s">
        <v>689</v>
      </c>
      <c r="E1175">
        <v>3400</v>
      </c>
    </row>
    <row r="1176" spans="3:5" x14ac:dyDescent="0.4">
      <c r="C1176" t="s">
        <v>761</v>
      </c>
      <c r="D1176" t="s">
        <v>690</v>
      </c>
      <c r="E1176">
        <v>16800</v>
      </c>
    </row>
    <row r="1177" spans="3:5" x14ac:dyDescent="0.4">
      <c r="C1177" t="s">
        <v>761</v>
      </c>
      <c r="D1177" t="s">
        <v>691</v>
      </c>
      <c r="E1177">
        <v>9200</v>
      </c>
    </row>
    <row r="1178" spans="3:5" x14ac:dyDescent="0.4">
      <c r="C1178" t="s">
        <v>761</v>
      </c>
      <c r="D1178" t="s">
        <v>692</v>
      </c>
      <c r="E1178">
        <v>6300</v>
      </c>
    </row>
    <row r="1179" spans="3:5" x14ac:dyDescent="0.4">
      <c r="C1179" t="s">
        <v>761</v>
      </c>
      <c r="D1179" t="s">
        <v>693</v>
      </c>
      <c r="E1179">
        <v>8500</v>
      </c>
    </row>
    <row r="1180" spans="3:5" x14ac:dyDescent="0.4">
      <c r="C1180" t="s">
        <v>761</v>
      </c>
      <c r="D1180" t="s">
        <v>694</v>
      </c>
      <c r="E1180">
        <v>9000</v>
      </c>
    </row>
    <row r="1181" spans="3:5" x14ac:dyDescent="0.4">
      <c r="C1181" t="s">
        <v>761</v>
      </c>
      <c r="D1181" t="s">
        <v>393</v>
      </c>
      <c r="E1181">
        <v>3600</v>
      </c>
    </row>
    <row r="1182" spans="3:5" x14ac:dyDescent="0.4">
      <c r="C1182" t="s">
        <v>761</v>
      </c>
      <c r="D1182" t="s">
        <v>394</v>
      </c>
      <c r="E1182">
        <v>5200</v>
      </c>
    </row>
    <row r="1183" spans="3:5" x14ac:dyDescent="0.4">
      <c r="C1183" t="s">
        <v>761</v>
      </c>
      <c r="D1183" t="s">
        <v>395</v>
      </c>
      <c r="E1183">
        <v>5100</v>
      </c>
    </row>
    <row r="1184" spans="3:5" x14ac:dyDescent="0.4">
      <c r="C1184" t="s">
        <v>761</v>
      </c>
      <c r="D1184" t="s">
        <v>396</v>
      </c>
      <c r="E1184">
        <v>8700</v>
      </c>
    </row>
    <row r="1185" spans="3:5" x14ac:dyDescent="0.4">
      <c r="C1185" t="s">
        <v>761</v>
      </c>
      <c r="D1185" t="s">
        <v>397</v>
      </c>
      <c r="E1185">
        <v>11800</v>
      </c>
    </row>
    <row r="1186" spans="3:5" x14ac:dyDescent="0.4">
      <c r="C1186" t="s">
        <v>761</v>
      </c>
      <c r="D1186" t="s">
        <v>398</v>
      </c>
      <c r="E1186">
        <v>2300</v>
      </c>
    </row>
    <row r="1187" spans="3:5" x14ac:dyDescent="0.4">
      <c r="C1187" t="s">
        <v>761</v>
      </c>
      <c r="D1187" t="s">
        <v>399</v>
      </c>
      <c r="E1187">
        <v>2600</v>
      </c>
    </row>
    <row r="1188" spans="3:5" x14ac:dyDescent="0.4">
      <c r="C1188" t="s">
        <v>761</v>
      </c>
      <c r="D1188" t="s">
        <v>400</v>
      </c>
      <c r="E1188">
        <v>800</v>
      </c>
    </row>
    <row r="1189" spans="3:5" x14ac:dyDescent="0.4">
      <c r="C1189" t="s">
        <v>761</v>
      </c>
      <c r="D1189" t="s">
        <v>401</v>
      </c>
      <c r="E1189">
        <v>30200</v>
      </c>
    </row>
    <row r="1190" spans="3:5" x14ac:dyDescent="0.4">
      <c r="C1190" t="s">
        <v>761</v>
      </c>
      <c r="D1190" t="s">
        <v>402</v>
      </c>
      <c r="E1190">
        <v>9600</v>
      </c>
    </row>
    <row r="1191" spans="3:5" x14ac:dyDescent="0.4">
      <c r="C1191" t="s">
        <v>761</v>
      </c>
      <c r="D1191" t="s">
        <v>403</v>
      </c>
      <c r="E1191">
        <v>10000</v>
      </c>
    </row>
    <row r="1192" spans="3:5" x14ac:dyDescent="0.4">
      <c r="C1192" t="s">
        <v>761</v>
      </c>
      <c r="D1192" t="s">
        <v>404</v>
      </c>
      <c r="E1192">
        <v>11300</v>
      </c>
    </row>
    <row r="1193" spans="3:5" x14ac:dyDescent="0.4">
      <c r="C1193" t="s">
        <v>761</v>
      </c>
      <c r="D1193" t="s">
        <v>405</v>
      </c>
      <c r="E1193">
        <v>13100</v>
      </c>
    </row>
    <row r="1194" spans="3:5" x14ac:dyDescent="0.4">
      <c r="C1194" t="s">
        <v>761</v>
      </c>
      <c r="D1194" t="s">
        <v>406</v>
      </c>
      <c r="E1194">
        <v>3800</v>
      </c>
    </row>
    <row r="1195" spans="3:5" x14ac:dyDescent="0.4">
      <c r="C1195" t="s">
        <v>761</v>
      </c>
      <c r="D1195" t="s">
        <v>407</v>
      </c>
      <c r="E1195">
        <v>8400</v>
      </c>
    </row>
    <row r="1196" spans="3:5" x14ac:dyDescent="0.4">
      <c r="C1196" t="s">
        <v>761</v>
      </c>
      <c r="D1196" t="s">
        <v>408</v>
      </c>
      <c r="E1196">
        <v>17300</v>
      </c>
    </row>
    <row r="1197" spans="3:5" x14ac:dyDescent="0.4">
      <c r="C1197" t="s">
        <v>761</v>
      </c>
      <c r="D1197" t="s">
        <v>409</v>
      </c>
      <c r="E1197">
        <v>12000</v>
      </c>
    </row>
    <row r="1198" spans="3:5" x14ac:dyDescent="0.4">
      <c r="C1198" t="s">
        <v>761</v>
      </c>
      <c r="D1198" t="s">
        <v>410</v>
      </c>
      <c r="E1198">
        <v>5500</v>
      </c>
    </row>
    <row r="1199" spans="3:5" x14ac:dyDescent="0.4">
      <c r="C1199" t="s">
        <v>761</v>
      </c>
      <c r="D1199" t="s">
        <v>411</v>
      </c>
      <c r="E1199">
        <v>2400</v>
      </c>
    </row>
    <row r="1200" spans="3:5" x14ac:dyDescent="0.4">
      <c r="C1200" t="s">
        <v>761</v>
      </c>
      <c r="D1200" t="s">
        <v>412</v>
      </c>
      <c r="E1200">
        <v>12400</v>
      </c>
    </row>
    <row r="1201" spans="3:5" x14ac:dyDescent="0.4">
      <c r="C1201" t="s">
        <v>761</v>
      </c>
      <c r="D1201" t="s">
        <v>413</v>
      </c>
      <c r="E1201">
        <v>4600</v>
      </c>
    </row>
    <row r="1202" spans="3:5" x14ac:dyDescent="0.4">
      <c r="C1202" t="s">
        <v>761</v>
      </c>
      <c r="D1202" t="s">
        <v>414</v>
      </c>
      <c r="E1202">
        <v>9000</v>
      </c>
    </row>
    <row r="1203" spans="3:5" x14ac:dyDescent="0.4">
      <c r="C1203" t="s">
        <v>761</v>
      </c>
      <c r="D1203" t="s">
        <v>415</v>
      </c>
      <c r="E1203">
        <v>7100</v>
      </c>
    </row>
    <row r="1204" spans="3:5" x14ac:dyDescent="0.4">
      <c r="C1204" t="s">
        <v>761</v>
      </c>
      <c r="D1204" t="s">
        <v>416</v>
      </c>
      <c r="E1204">
        <v>5300</v>
      </c>
    </row>
    <row r="1205" spans="3:5" x14ac:dyDescent="0.4">
      <c r="C1205" t="s">
        <v>761</v>
      </c>
      <c r="D1205" t="s">
        <v>417</v>
      </c>
      <c r="E1205">
        <v>4900</v>
      </c>
    </row>
    <row r="1206" spans="3:5" x14ac:dyDescent="0.4">
      <c r="C1206" t="s">
        <v>761</v>
      </c>
      <c r="D1206" t="s">
        <v>418</v>
      </c>
      <c r="E1206">
        <v>8300</v>
      </c>
    </row>
    <row r="1207" spans="3:5" x14ac:dyDescent="0.4">
      <c r="C1207" t="s">
        <v>761</v>
      </c>
      <c r="D1207" t="s">
        <v>419</v>
      </c>
      <c r="E1207">
        <v>1700</v>
      </c>
    </row>
    <row r="1208" spans="3:5" x14ac:dyDescent="0.4">
      <c r="C1208" t="s">
        <v>761</v>
      </c>
      <c r="D1208" t="s">
        <v>420</v>
      </c>
      <c r="E1208">
        <v>13300</v>
      </c>
    </row>
    <row r="1209" spans="3:5" x14ac:dyDescent="0.4">
      <c r="C1209" t="s">
        <v>761</v>
      </c>
      <c r="D1209" t="s">
        <v>421</v>
      </c>
      <c r="E1209">
        <v>7400</v>
      </c>
    </row>
    <row r="1210" spans="3:5" x14ac:dyDescent="0.4">
      <c r="C1210" t="s">
        <v>761</v>
      </c>
      <c r="D1210" t="s">
        <v>422</v>
      </c>
      <c r="E1210">
        <v>6100</v>
      </c>
    </row>
    <row r="1211" spans="3:5" x14ac:dyDescent="0.4">
      <c r="C1211" t="s">
        <v>761</v>
      </c>
      <c r="D1211" t="s">
        <v>423</v>
      </c>
      <c r="E1211">
        <v>110100</v>
      </c>
    </row>
    <row r="1212" spans="3:5" x14ac:dyDescent="0.4">
      <c r="C1212" t="s">
        <v>761</v>
      </c>
      <c r="D1212" t="s">
        <v>424</v>
      </c>
      <c r="E1212">
        <v>35200</v>
      </c>
    </row>
    <row r="1213" spans="3:5" x14ac:dyDescent="0.4">
      <c r="C1213" t="s">
        <v>761</v>
      </c>
      <c r="D1213" t="s">
        <v>425</v>
      </c>
      <c r="E1213">
        <v>20400</v>
      </c>
    </row>
    <row r="1214" spans="3:5" x14ac:dyDescent="0.4">
      <c r="C1214" t="s">
        <v>761</v>
      </c>
      <c r="D1214" t="s">
        <v>426</v>
      </c>
      <c r="E1214">
        <v>11200</v>
      </c>
    </row>
    <row r="1215" spans="3:5" x14ac:dyDescent="0.4">
      <c r="C1215" t="s">
        <v>761</v>
      </c>
      <c r="D1215" t="s">
        <v>427</v>
      </c>
      <c r="E1215">
        <v>13500</v>
      </c>
    </row>
    <row r="1216" spans="3:5" x14ac:dyDescent="0.4">
      <c r="C1216" t="s">
        <v>761</v>
      </c>
      <c r="D1216" t="s">
        <v>428</v>
      </c>
      <c r="E1216">
        <v>5000</v>
      </c>
    </row>
    <row r="1217" spans="3:5" x14ac:dyDescent="0.4">
      <c r="C1217" t="s">
        <v>761</v>
      </c>
      <c r="D1217" t="s">
        <v>429</v>
      </c>
      <c r="E1217">
        <v>5900</v>
      </c>
    </row>
    <row r="1218" spans="3:5" x14ac:dyDescent="0.4">
      <c r="C1218" t="s">
        <v>761</v>
      </c>
      <c r="D1218" t="s">
        <v>430</v>
      </c>
      <c r="E1218">
        <v>5200</v>
      </c>
    </row>
    <row r="1219" spans="3:5" x14ac:dyDescent="0.4">
      <c r="C1219" t="s">
        <v>761</v>
      </c>
      <c r="D1219" t="s">
        <v>431</v>
      </c>
      <c r="E1219">
        <v>3200</v>
      </c>
    </row>
    <row r="1220" spans="3:5" x14ac:dyDescent="0.4">
      <c r="C1220" t="s">
        <v>761</v>
      </c>
      <c r="D1220" t="s">
        <v>432</v>
      </c>
      <c r="E1220">
        <v>24100</v>
      </c>
    </row>
    <row r="1221" spans="3:5" x14ac:dyDescent="0.4">
      <c r="C1221" t="s">
        <v>761</v>
      </c>
      <c r="D1221" t="s">
        <v>433</v>
      </c>
      <c r="E1221">
        <v>62500</v>
      </c>
    </row>
    <row r="1222" spans="3:5" x14ac:dyDescent="0.4">
      <c r="C1222" t="s">
        <v>761</v>
      </c>
      <c r="D1222" t="s">
        <v>434</v>
      </c>
      <c r="E1222">
        <v>9300</v>
      </c>
    </row>
    <row r="1223" spans="3:5" x14ac:dyDescent="0.4">
      <c r="C1223" t="s">
        <v>761</v>
      </c>
      <c r="D1223" t="s">
        <v>435</v>
      </c>
      <c r="E1223">
        <v>6900</v>
      </c>
    </row>
    <row r="1224" spans="3:5" x14ac:dyDescent="0.4">
      <c r="C1224" t="s">
        <v>761</v>
      </c>
      <c r="D1224" t="s">
        <v>436</v>
      </c>
      <c r="E1224">
        <v>8200</v>
      </c>
    </row>
    <row r="1225" spans="3:5" x14ac:dyDescent="0.4">
      <c r="C1225" t="s">
        <v>761</v>
      </c>
      <c r="D1225" t="s">
        <v>437</v>
      </c>
      <c r="E1225">
        <v>9300</v>
      </c>
    </row>
    <row r="1226" spans="3:5" x14ac:dyDescent="0.4">
      <c r="C1226" t="s">
        <v>761</v>
      </c>
      <c r="D1226" t="s">
        <v>438</v>
      </c>
      <c r="E1226">
        <v>900</v>
      </c>
    </row>
    <row r="1227" spans="3:5" x14ac:dyDescent="0.4">
      <c r="C1227" t="s">
        <v>761</v>
      </c>
      <c r="D1227" t="s">
        <v>439</v>
      </c>
      <c r="E1227">
        <v>14100</v>
      </c>
    </row>
    <row r="1228" spans="3:5" x14ac:dyDescent="0.4">
      <c r="C1228" t="s">
        <v>761</v>
      </c>
      <c r="D1228" t="s">
        <v>440</v>
      </c>
      <c r="E1228">
        <v>1800</v>
      </c>
    </row>
    <row r="1229" spans="3:5" x14ac:dyDescent="0.4">
      <c r="C1229" t="s">
        <v>761</v>
      </c>
      <c r="D1229" t="s">
        <v>441</v>
      </c>
      <c r="E1229">
        <v>13700</v>
      </c>
    </row>
    <row r="1230" spans="3:5" x14ac:dyDescent="0.4">
      <c r="C1230" t="s">
        <v>761</v>
      </c>
      <c r="D1230" t="s">
        <v>442</v>
      </c>
      <c r="E1230">
        <v>500</v>
      </c>
    </row>
    <row r="1231" spans="3:5" x14ac:dyDescent="0.4">
      <c r="C1231" t="s">
        <v>761</v>
      </c>
      <c r="D1231" t="s">
        <v>443</v>
      </c>
      <c r="E1231">
        <v>1600</v>
      </c>
    </row>
    <row r="1232" spans="3:5" x14ac:dyDescent="0.4">
      <c r="C1232" t="s">
        <v>761</v>
      </c>
      <c r="D1232" t="s">
        <v>444</v>
      </c>
      <c r="E1232">
        <v>2100</v>
      </c>
    </row>
    <row r="1233" spans="3:5" x14ac:dyDescent="0.4">
      <c r="C1233" t="s">
        <v>761</v>
      </c>
      <c r="D1233" t="s">
        <v>445</v>
      </c>
      <c r="E1233">
        <v>4900</v>
      </c>
    </row>
    <row r="1234" spans="3:5" x14ac:dyDescent="0.4">
      <c r="C1234" t="s">
        <v>761</v>
      </c>
      <c r="D1234" t="s">
        <v>446</v>
      </c>
      <c r="E1234">
        <v>7600</v>
      </c>
    </row>
    <row r="1235" spans="3:5" x14ac:dyDescent="0.4">
      <c r="C1235" t="s">
        <v>761</v>
      </c>
      <c r="D1235" t="s">
        <v>447</v>
      </c>
      <c r="E1235">
        <v>9700</v>
      </c>
    </row>
    <row r="1236" spans="3:5" x14ac:dyDescent="0.4">
      <c r="C1236" t="s">
        <v>761</v>
      </c>
      <c r="D1236" t="s">
        <v>448</v>
      </c>
      <c r="E1236">
        <v>7000</v>
      </c>
    </row>
    <row r="1237" spans="3:5" x14ac:dyDescent="0.4">
      <c r="C1237" t="s">
        <v>761</v>
      </c>
      <c r="D1237" t="s">
        <v>449</v>
      </c>
      <c r="E1237">
        <v>6700</v>
      </c>
    </row>
    <row r="1238" spans="3:5" x14ac:dyDescent="0.4">
      <c r="C1238" t="s">
        <v>761</v>
      </c>
      <c r="D1238" t="s">
        <v>450</v>
      </c>
      <c r="E1238">
        <v>2200</v>
      </c>
    </row>
    <row r="1239" spans="3:5" x14ac:dyDescent="0.4">
      <c r="C1239" t="s">
        <v>761</v>
      </c>
      <c r="D1239" t="s">
        <v>451</v>
      </c>
      <c r="E1239">
        <v>2700</v>
      </c>
    </row>
    <row r="1240" spans="3:5" x14ac:dyDescent="0.4">
      <c r="C1240" t="s">
        <v>761</v>
      </c>
      <c r="D1240" t="s">
        <v>452</v>
      </c>
      <c r="E1240">
        <v>17700</v>
      </c>
    </row>
    <row r="1241" spans="3:5" x14ac:dyDescent="0.4">
      <c r="C1241" t="s">
        <v>761</v>
      </c>
      <c r="D1241" t="s">
        <v>453</v>
      </c>
      <c r="E1241">
        <v>2700</v>
      </c>
    </row>
    <row r="1242" spans="3:5" x14ac:dyDescent="0.4">
      <c r="C1242" t="s">
        <v>761</v>
      </c>
      <c r="D1242" t="s">
        <v>454</v>
      </c>
      <c r="E1242">
        <v>1700</v>
      </c>
    </row>
    <row r="1243" spans="3:5" x14ac:dyDescent="0.4">
      <c r="C1243" t="s">
        <v>761</v>
      </c>
      <c r="D1243" t="s">
        <v>455</v>
      </c>
      <c r="E1243">
        <v>15900</v>
      </c>
    </row>
    <row r="1244" spans="3:5" x14ac:dyDescent="0.4">
      <c r="C1244" t="s">
        <v>761</v>
      </c>
      <c r="D1244" t="s">
        <v>456</v>
      </c>
      <c r="E1244">
        <v>8400</v>
      </c>
    </row>
    <row r="1245" spans="3:5" x14ac:dyDescent="0.4">
      <c r="C1245" t="s">
        <v>761</v>
      </c>
      <c r="D1245" t="s">
        <v>457</v>
      </c>
      <c r="E1245">
        <v>2700</v>
      </c>
    </row>
    <row r="1246" spans="3:5" x14ac:dyDescent="0.4">
      <c r="C1246" t="s">
        <v>761</v>
      </c>
      <c r="D1246" t="s">
        <v>458</v>
      </c>
      <c r="E1246">
        <v>8100</v>
      </c>
    </row>
    <row r="1247" spans="3:5" x14ac:dyDescent="0.4">
      <c r="C1247" t="s">
        <v>761</v>
      </c>
      <c r="D1247" t="s">
        <v>459</v>
      </c>
      <c r="E1247">
        <v>2300</v>
      </c>
    </row>
    <row r="1248" spans="3:5" x14ac:dyDescent="0.4">
      <c r="C1248" t="s">
        <v>761</v>
      </c>
      <c r="D1248" t="s">
        <v>460</v>
      </c>
      <c r="E1248">
        <v>4900</v>
      </c>
    </row>
    <row r="1249" spans="3:5" x14ac:dyDescent="0.4">
      <c r="C1249" t="s">
        <v>761</v>
      </c>
      <c r="D1249" t="s">
        <v>461</v>
      </c>
      <c r="E1249">
        <v>1800</v>
      </c>
    </row>
    <row r="1250" spans="3:5" x14ac:dyDescent="0.4">
      <c r="C1250" t="s">
        <v>761</v>
      </c>
      <c r="D1250" t="s">
        <v>462</v>
      </c>
      <c r="E1250">
        <v>5700</v>
      </c>
    </row>
    <row r="1251" spans="3:5" x14ac:dyDescent="0.4">
      <c r="C1251" t="s">
        <v>761</v>
      </c>
      <c r="D1251" t="s">
        <v>463</v>
      </c>
      <c r="E1251">
        <v>900</v>
      </c>
    </row>
    <row r="1252" spans="3:5" x14ac:dyDescent="0.4">
      <c r="C1252" t="s">
        <v>761</v>
      </c>
      <c r="D1252" t="s">
        <v>464</v>
      </c>
      <c r="E1252">
        <v>17100</v>
      </c>
    </row>
    <row r="1253" spans="3:5" x14ac:dyDescent="0.4">
      <c r="C1253" t="s">
        <v>761</v>
      </c>
      <c r="D1253" t="s">
        <v>465</v>
      </c>
      <c r="E1253">
        <v>3700</v>
      </c>
    </row>
    <row r="1254" spans="3:5" x14ac:dyDescent="0.4">
      <c r="C1254" t="s">
        <v>761</v>
      </c>
      <c r="D1254" t="s">
        <v>466</v>
      </c>
      <c r="E1254">
        <v>2700</v>
      </c>
    </row>
    <row r="1255" spans="3:5" x14ac:dyDescent="0.4">
      <c r="C1255" t="s">
        <v>761</v>
      </c>
      <c r="D1255" t="s">
        <v>467</v>
      </c>
      <c r="E1255">
        <v>7100</v>
      </c>
    </row>
    <row r="1256" spans="3:5" x14ac:dyDescent="0.4">
      <c r="C1256" t="s">
        <v>761</v>
      </c>
      <c r="D1256" t="s">
        <v>468</v>
      </c>
      <c r="E1256">
        <v>51800</v>
      </c>
    </row>
    <row r="1257" spans="3:5" x14ac:dyDescent="0.4">
      <c r="C1257" t="s">
        <v>761</v>
      </c>
      <c r="D1257" t="s">
        <v>469</v>
      </c>
      <c r="E1257">
        <v>11700</v>
      </c>
    </row>
    <row r="1258" spans="3:5" x14ac:dyDescent="0.4">
      <c r="C1258" t="s">
        <v>761</v>
      </c>
      <c r="D1258" t="s">
        <v>470</v>
      </c>
      <c r="E1258">
        <v>6300</v>
      </c>
    </row>
    <row r="1259" spans="3:5" x14ac:dyDescent="0.4">
      <c r="C1259" t="s">
        <v>761</v>
      </c>
      <c r="D1259" t="s">
        <v>471</v>
      </c>
      <c r="E1259">
        <v>3000</v>
      </c>
    </row>
    <row r="1260" spans="3:5" x14ac:dyDescent="0.4">
      <c r="C1260" t="s">
        <v>761</v>
      </c>
      <c r="D1260" t="s">
        <v>472</v>
      </c>
      <c r="E1260">
        <v>18600</v>
      </c>
    </row>
    <row r="1261" spans="3:5" x14ac:dyDescent="0.4">
      <c r="C1261" t="s">
        <v>761</v>
      </c>
      <c r="D1261" t="s">
        <v>473</v>
      </c>
      <c r="E1261">
        <v>1000</v>
      </c>
    </row>
    <row r="1262" spans="3:5" x14ac:dyDescent="0.4">
      <c r="C1262" t="s">
        <v>761</v>
      </c>
      <c r="D1262" t="s">
        <v>474</v>
      </c>
      <c r="E1262">
        <v>2300</v>
      </c>
    </row>
    <row r="1263" spans="3:5" x14ac:dyDescent="0.4">
      <c r="C1263" t="s">
        <v>761</v>
      </c>
      <c r="D1263" t="s">
        <v>475</v>
      </c>
      <c r="E1263">
        <v>4300</v>
      </c>
    </row>
    <row r="1264" spans="3:5" x14ac:dyDescent="0.4">
      <c r="C1264" t="s">
        <v>761</v>
      </c>
      <c r="D1264" t="s">
        <v>476</v>
      </c>
      <c r="E1264">
        <v>800</v>
      </c>
    </row>
    <row r="1265" spans="3:5" x14ac:dyDescent="0.4">
      <c r="C1265" t="s">
        <v>761</v>
      </c>
      <c r="D1265" t="s">
        <v>477</v>
      </c>
      <c r="E1265">
        <v>17100</v>
      </c>
    </row>
    <row r="1266" spans="3:5" x14ac:dyDescent="0.4">
      <c r="C1266" t="s">
        <v>761</v>
      </c>
      <c r="D1266" t="s">
        <v>478</v>
      </c>
      <c r="E1266">
        <v>4600</v>
      </c>
    </row>
    <row r="1267" spans="3:5" x14ac:dyDescent="0.4">
      <c r="C1267" t="s">
        <v>761</v>
      </c>
      <c r="D1267" t="s">
        <v>479</v>
      </c>
      <c r="E1267">
        <v>49400</v>
      </c>
    </row>
    <row r="1268" spans="3:5" x14ac:dyDescent="0.4">
      <c r="C1268" t="s">
        <v>761</v>
      </c>
      <c r="D1268" t="s">
        <v>480</v>
      </c>
      <c r="E1268">
        <v>15000</v>
      </c>
    </row>
    <row r="1269" spans="3:5" x14ac:dyDescent="0.4">
      <c r="C1269" t="s">
        <v>761</v>
      </c>
      <c r="D1269" t="s">
        <v>481</v>
      </c>
      <c r="E1269">
        <v>900</v>
      </c>
    </row>
    <row r="1270" spans="3:5" x14ac:dyDescent="0.4">
      <c r="C1270" t="s">
        <v>761</v>
      </c>
      <c r="D1270" t="s">
        <v>482</v>
      </c>
      <c r="E1270">
        <v>2300</v>
      </c>
    </row>
    <row r="1271" spans="3:5" x14ac:dyDescent="0.4">
      <c r="C1271" t="s">
        <v>761</v>
      </c>
      <c r="D1271" t="s">
        <v>483</v>
      </c>
      <c r="E1271">
        <v>1400</v>
      </c>
    </row>
    <row r="1272" spans="3:5" x14ac:dyDescent="0.4">
      <c r="C1272" t="s">
        <v>761</v>
      </c>
      <c r="D1272" t="s">
        <v>484</v>
      </c>
      <c r="E1272">
        <v>500</v>
      </c>
    </row>
    <row r="1273" spans="3:5" x14ac:dyDescent="0.4">
      <c r="C1273" t="s">
        <v>761</v>
      </c>
      <c r="D1273" t="s">
        <v>485</v>
      </c>
      <c r="E1273">
        <v>4300</v>
      </c>
    </row>
    <row r="1274" spans="3:5" x14ac:dyDescent="0.4">
      <c r="C1274" t="s">
        <v>761</v>
      </c>
      <c r="D1274" t="s">
        <v>486</v>
      </c>
      <c r="E1274">
        <v>10800</v>
      </c>
    </row>
    <row r="1275" spans="3:5" x14ac:dyDescent="0.4">
      <c r="C1275" t="s">
        <v>761</v>
      </c>
      <c r="D1275" t="s">
        <v>487</v>
      </c>
      <c r="E1275">
        <v>6100</v>
      </c>
    </row>
    <row r="1276" spans="3:5" x14ac:dyDescent="0.4">
      <c r="C1276" t="s">
        <v>761</v>
      </c>
      <c r="D1276" t="s">
        <v>488</v>
      </c>
      <c r="E1276">
        <v>1200</v>
      </c>
    </row>
    <row r="1277" spans="3:5" x14ac:dyDescent="0.4">
      <c r="C1277" t="s">
        <v>761</v>
      </c>
      <c r="D1277" t="s">
        <v>489</v>
      </c>
      <c r="E1277">
        <v>6400</v>
      </c>
    </row>
    <row r="1278" spans="3:5" x14ac:dyDescent="0.4">
      <c r="C1278" t="s">
        <v>761</v>
      </c>
      <c r="D1278" t="s">
        <v>490</v>
      </c>
      <c r="E1278">
        <v>2300</v>
      </c>
    </row>
    <row r="1279" spans="3:5" x14ac:dyDescent="0.4">
      <c r="C1279" t="s">
        <v>761</v>
      </c>
      <c r="D1279" t="s">
        <v>491</v>
      </c>
      <c r="E1279">
        <v>5700</v>
      </c>
    </row>
    <row r="1280" spans="3:5" x14ac:dyDescent="0.4">
      <c r="C1280" t="s">
        <v>761</v>
      </c>
      <c r="D1280" t="s">
        <v>492</v>
      </c>
      <c r="E1280">
        <v>5100</v>
      </c>
    </row>
    <row r="1281" spans="3:5" x14ac:dyDescent="0.4">
      <c r="C1281" t="s">
        <v>761</v>
      </c>
      <c r="D1281" t="s">
        <v>493</v>
      </c>
      <c r="E1281">
        <v>10500</v>
      </c>
    </row>
    <row r="1282" spans="3:5" x14ac:dyDescent="0.4">
      <c r="C1282" t="s">
        <v>761</v>
      </c>
      <c r="D1282" t="s">
        <v>494</v>
      </c>
      <c r="E1282">
        <v>3500</v>
      </c>
    </row>
    <row r="1283" spans="3:5" x14ac:dyDescent="0.4">
      <c r="C1283" t="s">
        <v>761</v>
      </c>
      <c r="D1283" t="s">
        <v>495</v>
      </c>
      <c r="E1283">
        <v>5600</v>
      </c>
    </row>
    <row r="1284" spans="3:5" x14ac:dyDescent="0.4">
      <c r="C1284" t="s">
        <v>761</v>
      </c>
      <c r="D1284" t="s">
        <v>496</v>
      </c>
      <c r="E1284">
        <v>5600</v>
      </c>
    </row>
    <row r="1285" spans="3:5" x14ac:dyDescent="0.4">
      <c r="C1285" t="s">
        <v>761</v>
      </c>
      <c r="D1285" t="s">
        <v>497</v>
      </c>
      <c r="E1285">
        <v>3900</v>
      </c>
    </row>
    <row r="1286" spans="3:5" x14ac:dyDescent="0.4">
      <c r="C1286" t="s">
        <v>761</v>
      </c>
      <c r="D1286" t="s">
        <v>498</v>
      </c>
      <c r="E1286">
        <v>5200</v>
      </c>
    </row>
    <row r="1287" spans="3:5" x14ac:dyDescent="0.4">
      <c r="C1287" t="s">
        <v>761</v>
      </c>
      <c r="D1287" t="s">
        <v>499</v>
      </c>
      <c r="E1287">
        <v>3200</v>
      </c>
    </row>
    <row r="1288" spans="3:5" x14ac:dyDescent="0.4">
      <c r="C1288" t="s">
        <v>761</v>
      </c>
      <c r="D1288" t="s">
        <v>500</v>
      </c>
      <c r="E1288">
        <v>3600</v>
      </c>
    </row>
    <row r="1289" spans="3:5" x14ac:dyDescent="0.4">
      <c r="C1289" t="s">
        <v>761</v>
      </c>
      <c r="D1289" t="s">
        <v>501</v>
      </c>
      <c r="E1289">
        <v>3300</v>
      </c>
    </row>
    <row r="1290" spans="3:5" x14ac:dyDescent="0.4">
      <c r="C1290" t="s">
        <v>761</v>
      </c>
      <c r="D1290" t="s">
        <v>502</v>
      </c>
      <c r="E1290">
        <v>5900</v>
      </c>
    </row>
    <row r="1291" spans="3:5" x14ac:dyDescent="0.4">
      <c r="C1291" t="s">
        <v>761</v>
      </c>
      <c r="D1291" t="s">
        <v>503</v>
      </c>
      <c r="E1291">
        <v>9200</v>
      </c>
    </row>
    <row r="1292" spans="3:5" x14ac:dyDescent="0.4">
      <c r="C1292" t="s">
        <v>761</v>
      </c>
      <c r="D1292" t="s">
        <v>504</v>
      </c>
      <c r="E1292">
        <v>3100</v>
      </c>
    </row>
    <row r="1293" spans="3:5" x14ac:dyDescent="0.4">
      <c r="C1293" t="s">
        <v>761</v>
      </c>
      <c r="D1293" t="s">
        <v>505</v>
      </c>
      <c r="E1293">
        <v>4900</v>
      </c>
    </row>
    <row r="1294" spans="3:5" x14ac:dyDescent="0.4">
      <c r="C1294" t="s">
        <v>761</v>
      </c>
      <c r="D1294" t="s">
        <v>506</v>
      </c>
      <c r="E1294">
        <v>15500</v>
      </c>
    </row>
    <row r="1295" spans="3:5" x14ac:dyDescent="0.4">
      <c r="C1295" t="s">
        <v>761</v>
      </c>
      <c r="D1295" t="s">
        <v>507</v>
      </c>
      <c r="E1295">
        <v>4600</v>
      </c>
    </row>
    <row r="1296" spans="3:5" x14ac:dyDescent="0.4">
      <c r="C1296" t="s">
        <v>761</v>
      </c>
      <c r="D1296" t="s">
        <v>508</v>
      </c>
      <c r="E1296">
        <v>7000</v>
      </c>
    </row>
    <row r="1297" spans="3:5" x14ac:dyDescent="0.4">
      <c r="C1297" t="s">
        <v>761</v>
      </c>
      <c r="D1297" t="s">
        <v>509</v>
      </c>
      <c r="E1297">
        <v>4000</v>
      </c>
    </row>
    <row r="1298" spans="3:5" x14ac:dyDescent="0.4">
      <c r="C1298" t="s">
        <v>761</v>
      </c>
      <c r="D1298" t="s">
        <v>510</v>
      </c>
      <c r="E1298">
        <v>4700</v>
      </c>
    </row>
    <row r="1299" spans="3:5" x14ac:dyDescent="0.4">
      <c r="C1299" t="s">
        <v>761</v>
      </c>
      <c r="D1299" t="s">
        <v>511</v>
      </c>
      <c r="E1299">
        <v>2500</v>
      </c>
    </row>
    <row r="1300" spans="3:5" x14ac:dyDescent="0.4">
      <c r="C1300" t="s">
        <v>761</v>
      </c>
      <c r="D1300" t="s">
        <v>512</v>
      </c>
      <c r="E1300">
        <v>3500</v>
      </c>
    </row>
    <row r="1301" spans="3:5" x14ac:dyDescent="0.4">
      <c r="C1301" t="s">
        <v>761</v>
      </c>
      <c r="D1301" t="s">
        <v>695</v>
      </c>
      <c r="E1301">
        <v>5500</v>
      </c>
    </row>
    <row r="1302" spans="3:5" x14ac:dyDescent="0.4">
      <c r="C1302" t="s">
        <v>761</v>
      </c>
      <c r="D1302" t="s">
        <v>696</v>
      </c>
      <c r="E1302">
        <v>3300</v>
      </c>
    </row>
    <row r="1303" spans="3:5" x14ac:dyDescent="0.4">
      <c r="C1303" t="s">
        <v>761</v>
      </c>
      <c r="D1303" t="s">
        <v>697</v>
      </c>
      <c r="E1303">
        <v>2600</v>
      </c>
    </row>
    <row r="1304" spans="3:5" x14ac:dyDescent="0.4">
      <c r="C1304" t="s">
        <v>761</v>
      </c>
      <c r="D1304" t="s">
        <v>698</v>
      </c>
      <c r="E1304">
        <v>10300</v>
      </c>
    </row>
    <row r="1305" spans="3:5" x14ac:dyDescent="0.4">
      <c r="C1305" t="s">
        <v>761</v>
      </c>
      <c r="D1305" t="s">
        <v>699</v>
      </c>
      <c r="E1305">
        <v>900</v>
      </c>
    </row>
    <row r="1306" spans="3:5" x14ac:dyDescent="0.4">
      <c r="C1306" t="s">
        <v>761</v>
      </c>
      <c r="D1306" t="s">
        <v>700</v>
      </c>
      <c r="E1306">
        <v>9200</v>
      </c>
    </row>
    <row r="1307" spans="3:5" x14ac:dyDescent="0.4">
      <c r="C1307" t="s">
        <v>761</v>
      </c>
      <c r="D1307" t="s">
        <v>701</v>
      </c>
      <c r="E1307">
        <v>5800</v>
      </c>
    </row>
    <row r="1308" spans="3:5" x14ac:dyDescent="0.4">
      <c r="C1308" t="s">
        <v>761</v>
      </c>
      <c r="D1308" t="s">
        <v>702</v>
      </c>
      <c r="E1308">
        <v>8100</v>
      </c>
    </row>
    <row r="1309" spans="3:5" x14ac:dyDescent="0.4">
      <c r="C1309" t="s">
        <v>761</v>
      </c>
      <c r="D1309" t="s">
        <v>703</v>
      </c>
      <c r="E1309">
        <v>5200</v>
      </c>
    </row>
    <row r="1310" spans="3:5" x14ac:dyDescent="0.4">
      <c r="C1310" t="s">
        <v>761</v>
      </c>
      <c r="D1310" t="s">
        <v>704</v>
      </c>
      <c r="E1310">
        <v>23800</v>
      </c>
    </row>
    <row r="1311" spans="3:5" x14ac:dyDescent="0.4">
      <c r="C1311" t="s">
        <v>761</v>
      </c>
      <c r="D1311" t="s">
        <v>705</v>
      </c>
      <c r="E1311">
        <v>8400</v>
      </c>
    </row>
    <row r="1312" spans="3:5" x14ac:dyDescent="0.4">
      <c r="C1312" t="s">
        <v>761</v>
      </c>
      <c r="D1312" t="s">
        <v>706</v>
      </c>
      <c r="E1312">
        <v>11600</v>
      </c>
    </row>
    <row r="1313" spans="3:5" x14ac:dyDescent="0.4">
      <c r="C1313" t="s">
        <v>761</v>
      </c>
      <c r="D1313" t="s">
        <v>707</v>
      </c>
      <c r="E1313">
        <v>12100</v>
      </c>
    </row>
    <row r="1314" spans="3:5" x14ac:dyDescent="0.4">
      <c r="C1314" t="s">
        <v>761</v>
      </c>
      <c r="D1314" t="s">
        <v>708</v>
      </c>
      <c r="E1314">
        <v>2900</v>
      </c>
    </row>
    <row r="1315" spans="3:5" x14ac:dyDescent="0.4">
      <c r="C1315" t="s">
        <v>761</v>
      </c>
      <c r="D1315" t="s">
        <v>709</v>
      </c>
      <c r="E1315">
        <v>16000</v>
      </c>
    </row>
    <row r="1316" spans="3:5" x14ac:dyDescent="0.4">
      <c r="C1316" t="s">
        <v>761</v>
      </c>
      <c r="D1316" t="s">
        <v>710</v>
      </c>
      <c r="E1316">
        <v>11600</v>
      </c>
    </row>
    <row r="1317" spans="3:5" x14ac:dyDescent="0.4">
      <c r="C1317" t="s">
        <v>761</v>
      </c>
      <c r="D1317" t="s">
        <v>711</v>
      </c>
      <c r="E1317">
        <v>19700</v>
      </c>
    </row>
    <row r="1318" spans="3:5" x14ac:dyDescent="0.4">
      <c r="C1318" t="s">
        <v>761</v>
      </c>
      <c r="D1318" t="s">
        <v>712</v>
      </c>
      <c r="E1318">
        <v>8300</v>
      </c>
    </row>
    <row r="1319" spans="3:5" x14ac:dyDescent="0.4">
      <c r="C1319" t="s">
        <v>761</v>
      </c>
      <c r="D1319" t="s">
        <v>713</v>
      </c>
      <c r="E1319">
        <v>5000</v>
      </c>
    </row>
    <row r="1320" spans="3:5" x14ac:dyDescent="0.4">
      <c r="C1320" t="s">
        <v>761</v>
      </c>
      <c r="D1320" t="s">
        <v>714</v>
      </c>
      <c r="E1320">
        <v>19500</v>
      </c>
    </row>
    <row r="1321" spans="3:5" x14ac:dyDescent="0.4">
      <c r="C1321" t="s">
        <v>761</v>
      </c>
      <c r="D1321" t="s">
        <v>715</v>
      </c>
      <c r="E1321">
        <v>13000</v>
      </c>
    </row>
    <row r="1322" spans="3:5" x14ac:dyDescent="0.4">
      <c r="C1322" t="s">
        <v>761</v>
      </c>
      <c r="D1322" t="s">
        <v>716</v>
      </c>
      <c r="E1322">
        <v>12200</v>
      </c>
    </row>
    <row r="1323" spans="3:5" x14ac:dyDescent="0.4">
      <c r="C1323" t="s">
        <v>761</v>
      </c>
      <c r="D1323" t="s">
        <v>717</v>
      </c>
      <c r="E1323">
        <v>7000</v>
      </c>
    </row>
    <row r="1324" spans="3:5" x14ac:dyDescent="0.4">
      <c r="C1324" t="s">
        <v>761</v>
      </c>
      <c r="D1324" t="s">
        <v>718</v>
      </c>
      <c r="E1324">
        <v>19600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676600</v>
      </c>
    </row>
    <row r="1331" spans="3:5" x14ac:dyDescent="0.4">
      <c r="C1331" t="s">
        <v>763</v>
      </c>
      <c r="D1331" t="s">
        <v>513</v>
      </c>
      <c r="E1331">
        <v>298800</v>
      </c>
    </row>
    <row r="1332" spans="3:5" x14ac:dyDescent="0.4">
      <c r="C1332" t="s">
        <v>763</v>
      </c>
      <c r="D1332" t="s">
        <v>514</v>
      </c>
      <c r="E1332">
        <v>99000</v>
      </c>
    </row>
    <row r="1333" spans="3:5" x14ac:dyDescent="0.4">
      <c r="C1333" t="s">
        <v>763</v>
      </c>
      <c r="D1333" t="s">
        <v>515</v>
      </c>
      <c r="E1333">
        <v>95600</v>
      </c>
    </row>
    <row r="1334" spans="3:5" x14ac:dyDescent="0.4">
      <c r="C1334" t="s">
        <v>763</v>
      </c>
      <c r="D1334" t="s">
        <v>516</v>
      </c>
      <c r="E1334">
        <v>37900</v>
      </c>
    </row>
    <row r="1335" spans="3:5" x14ac:dyDescent="0.4">
      <c r="C1335" t="s">
        <v>763</v>
      </c>
      <c r="D1335" t="s">
        <v>517</v>
      </c>
      <c r="E1335">
        <v>48400</v>
      </c>
    </row>
    <row r="1336" spans="3:5" x14ac:dyDescent="0.4">
      <c r="C1336" t="s">
        <v>763</v>
      </c>
      <c r="D1336" t="s">
        <v>518</v>
      </c>
      <c r="E1336">
        <v>22400</v>
      </c>
    </row>
    <row r="1337" spans="3:5" x14ac:dyDescent="0.4">
      <c r="C1337" t="s">
        <v>763</v>
      </c>
      <c r="D1337" t="s">
        <v>519</v>
      </c>
      <c r="E1337">
        <v>37400</v>
      </c>
    </row>
    <row r="1338" spans="3:5" x14ac:dyDescent="0.4">
      <c r="C1338" t="s">
        <v>763</v>
      </c>
      <c r="D1338" t="s">
        <v>520</v>
      </c>
      <c r="E1338">
        <v>23000</v>
      </c>
    </row>
    <row r="1339" spans="3:5" x14ac:dyDescent="0.4">
      <c r="C1339" t="s">
        <v>763</v>
      </c>
      <c r="D1339" t="s">
        <v>521</v>
      </c>
      <c r="E1339">
        <v>15100</v>
      </c>
    </row>
    <row r="1340" spans="3:5" x14ac:dyDescent="0.4">
      <c r="C1340" t="s">
        <v>763</v>
      </c>
      <c r="D1340" t="s">
        <v>522</v>
      </c>
      <c r="E1340">
        <v>22200</v>
      </c>
    </row>
    <row r="1341" spans="3:5" x14ac:dyDescent="0.4">
      <c r="C1341" t="s">
        <v>763</v>
      </c>
      <c r="D1341" t="s">
        <v>523</v>
      </c>
      <c r="E1341">
        <v>18300</v>
      </c>
    </row>
    <row r="1342" spans="3:5" x14ac:dyDescent="0.4">
      <c r="C1342" t="s">
        <v>763</v>
      </c>
      <c r="D1342" t="s">
        <v>524</v>
      </c>
      <c r="E1342">
        <v>17800</v>
      </c>
    </row>
    <row r="1343" spans="3:5" x14ac:dyDescent="0.4">
      <c r="C1343" t="s">
        <v>763</v>
      </c>
      <c r="D1343" t="s">
        <v>525</v>
      </c>
      <c r="E1343">
        <v>16000</v>
      </c>
    </row>
    <row r="1344" spans="3:5" x14ac:dyDescent="0.4">
      <c r="C1344" t="s">
        <v>763</v>
      </c>
      <c r="D1344" t="s">
        <v>526</v>
      </c>
      <c r="E1344">
        <v>11500</v>
      </c>
    </row>
    <row r="1345" spans="3:5" x14ac:dyDescent="0.4">
      <c r="C1345" t="s">
        <v>763</v>
      </c>
      <c r="D1345" t="s">
        <v>527</v>
      </c>
      <c r="E1345">
        <v>15500</v>
      </c>
    </row>
    <row r="1346" spans="3:5" x14ac:dyDescent="0.4">
      <c r="C1346" t="s">
        <v>763</v>
      </c>
      <c r="D1346" t="s">
        <v>528</v>
      </c>
      <c r="E1346">
        <v>19300</v>
      </c>
    </row>
    <row r="1347" spans="3:5" x14ac:dyDescent="0.4">
      <c r="C1347" t="s">
        <v>763</v>
      </c>
      <c r="D1347" t="s">
        <v>529</v>
      </c>
      <c r="E1347">
        <v>14900</v>
      </c>
    </row>
    <row r="1348" spans="3:5" x14ac:dyDescent="0.4">
      <c r="C1348" t="s">
        <v>763</v>
      </c>
      <c r="D1348" t="s">
        <v>530</v>
      </c>
      <c r="E1348">
        <v>40500</v>
      </c>
    </row>
    <row r="1349" spans="3:5" x14ac:dyDescent="0.4">
      <c r="C1349" t="s">
        <v>763</v>
      </c>
      <c r="D1349" t="s">
        <v>531</v>
      </c>
      <c r="E1349">
        <v>14900</v>
      </c>
    </row>
    <row r="1350" spans="3:5" x14ac:dyDescent="0.4">
      <c r="C1350" t="s">
        <v>763</v>
      </c>
      <c r="D1350" t="s">
        <v>532</v>
      </c>
      <c r="E1350">
        <v>12700</v>
      </c>
    </row>
    <row r="1351" spans="3:5" x14ac:dyDescent="0.4">
      <c r="C1351" t="s">
        <v>763</v>
      </c>
      <c r="D1351" t="s">
        <v>533</v>
      </c>
      <c r="E1351">
        <v>10600</v>
      </c>
    </row>
    <row r="1352" spans="3:5" x14ac:dyDescent="0.4">
      <c r="C1352" t="s">
        <v>763</v>
      </c>
      <c r="D1352" t="s">
        <v>534</v>
      </c>
      <c r="E1352">
        <v>14000</v>
      </c>
    </row>
    <row r="1353" spans="3:5" x14ac:dyDescent="0.4">
      <c r="C1353" t="s">
        <v>763</v>
      </c>
      <c r="D1353" t="s">
        <v>535</v>
      </c>
      <c r="E1353">
        <v>10500</v>
      </c>
    </row>
    <row r="1354" spans="3:5" x14ac:dyDescent="0.4">
      <c r="C1354" t="s">
        <v>763</v>
      </c>
      <c r="D1354" t="s">
        <v>536</v>
      </c>
      <c r="E1354">
        <v>48000</v>
      </c>
    </row>
    <row r="1355" spans="3:5" x14ac:dyDescent="0.4">
      <c r="C1355" t="s">
        <v>763</v>
      </c>
      <c r="D1355" t="s">
        <v>537</v>
      </c>
      <c r="E1355">
        <v>8600</v>
      </c>
    </row>
    <row r="1356" spans="3:5" x14ac:dyDescent="0.4">
      <c r="C1356" t="s">
        <v>763</v>
      </c>
      <c r="D1356" t="s">
        <v>538</v>
      </c>
      <c r="E1356">
        <v>47500</v>
      </c>
    </row>
    <row r="1357" spans="3:5" x14ac:dyDescent="0.4">
      <c r="C1357" t="s">
        <v>763</v>
      </c>
      <c r="D1357" t="s">
        <v>539</v>
      </c>
      <c r="E1357">
        <v>16000</v>
      </c>
    </row>
    <row r="1358" spans="3:5" x14ac:dyDescent="0.4">
      <c r="C1358" t="s">
        <v>763</v>
      </c>
      <c r="D1358" t="s">
        <v>540</v>
      </c>
      <c r="E1358">
        <v>11700</v>
      </c>
    </row>
    <row r="1359" spans="3:5" x14ac:dyDescent="0.4">
      <c r="C1359" t="s">
        <v>763</v>
      </c>
      <c r="D1359" t="s">
        <v>541</v>
      </c>
      <c r="E1359">
        <v>15900</v>
      </c>
    </row>
    <row r="1360" spans="3:5" x14ac:dyDescent="0.4">
      <c r="C1360" t="s">
        <v>763</v>
      </c>
      <c r="D1360" t="s">
        <v>542</v>
      </c>
      <c r="E1360">
        <v>7000</v>
      </c>
    </row>
    <row r="1361" spans="3:5" x14ac:dyDescent="0.4">
      <c r="C1361" t="s">
        <v>763</v>
      </c>
      <c r="D1361" t="s">
        <v>543</v>
      </c>
      <c r="E1361">
        <v>24300</v>
      </c>
    </row>
    <row r="1362" spans="3:5" x14ac:dyDescent="0.4">
      <c r="C1362" t="s">
        <v>763</v>
      </c>
      <c r="D1362" t="s">
        <v>544</v>
      </c>
      <c r="E1362">
        <v>5200</v>
      </c>
    </row>
    <row r="1363" spans="3:5" x14ac:dyDescent="0.4">
      <c r="C1363" t="s">
        <v>763</v>
      </c>
      <c r="D1363" t="s">
        <v>545</v>
      </c>
      <c r="E1363">
        <v>5200</v>
      </c>
    </row>
    <row r="1364" spans="3:5" x14ac:dyDescent="0.4">
      <c r="C1364" t="s">
        <v>763</v>
      </c>
      <c r="D1364" t="s">
        <v>546</v>
      </c>
      <c r="E1364">
        <v>26300</v>
      </c>
    </row>
    <row r="1365" spans="3:5" x14ac:dyDescent="0.4">
      <c r="C1365" t="s">
        <v>763</v>
      </c>
      <c r="D1365" t="s">
        <v>547</v>
      </c>
      <c r="E1365">
        <v>7000</v>
      </c>
    </row>
    <row r="1366" spans="3:5" x14ac:dyDescent="0.4">
      <c r="C1366" t="s">
        <v>763</v>
      </c>
      <c r="D1366" t="s">
        <v>548</v>
      </c>
      <c r="E1366">
        <v>7300</v>
      </c>
    </row>
    <row r="1367" spans="3:5" x14ac:dyDescent="0.4">
      <c r="C1367" t="s">
        <v>763</v>
      </c>
      <c r="D1367" t="s">
        <v>549</v>
      </c>
      <c r="E1367">
        <v>6400</v>
      </c>
    </row>
    <row r="1368" spans="3:5" x14ac:dyDescent="0.4">
      <c r="C1368" t="s">
        <v>763</v>
      </c>
      <c r="D1368" t="s">
        <v>550</v>
      </c>
      <c r="E1368">
        <v>6400</v>
      </c>
    </row>
    <row r="1369" spans="3:5" x14ac:dyDescent="0.4">
      <c r="C1369" t="s">
        <v>763</v>
      </c>
      <c r="D1369" t="s">
        <v>551</v>
      </c>
      <c r="E1369">
        <v>15200</v>
      </c>
    </row>
    <row r="1370" spans="3:5" x14ac:dyDescent="0.4">
      <c r="C1370" t="s">
        <v>763</v>
      </c>
      <c r="D1370" t="s">
        <v>552</v>
      </c>
      <c r="E1370">
        <v>13200</v>
      </c>
    </row>
    <row r="1371" spans="3:5" x14ac:dyDescent="0.4">
      <c r="C1371" t="s">
        <v>763</v>
      </c>
      <c r="D1371" t="s">
        <v>553</v>
      </c>
      <c r="E1371">
        <v>8200</v>
      </c>
    </row>
    <row r="1372" spans="3:5" x14ac:dyDescent="0.4">
      <c r="C1372" t="s">
        <v>763</v>
      </c>
      <c r="D1372" t="s">
        <v>554</v>
      </c>
      <c r="E1372">
        <v>24100</v>
      </c>
    </row>
    <row r="1373" spans="3:5" x14ac:dyDescent="0.4">
      <c r="C1373" t="s">
        <v>763</v>
      </c>
      <c r="D1373" t="s">
        <v>555</v>
      </c>
      <c r="E1373">
        <v>61400</v>
      </c>
    </row>
    <row r="1374" spans="3:5" x14ac:dyDescent="0.4">
      <c r="C1374" t="s">
        <v>763</v>
      </c>
      <c r="D1374" t="s">
        <v>556</v>
      </c>
      <c r="E1374">
        <v>71200</v>
      </c>
    </row>
    <row r="1375" spans="3:5" x14ac:dyDescent="0.4">
      <c r="C1375" t="s">
        <v>763</v>
      </c>
      <c r="D1375" t="s">
        <v>557</v>
      </c>
      <c r="E1375">
        <v>53200</v>
      </c>
    </row>
    <row r="1376" spans="3:5" x14ac:dyDescent="0.4">
      <c r="C1376" t="s">
        <v>763</v>
      </c>
      <c r="D1376" t="s">
        <v>558</v>
      </c>
      <c r="E1376">
        <v>22600</v>
      </c>
    </row>
    <row r="1377" spans="3:5" x14ac:dyDescent="0.4">
      <c r="C1377" t="s">
        <v>763</v>
      </c>
      <c r="D1377" t="s">
        <v>559</v>
      </c>
      <c r="E1377">
        <v>14300</v>
      </c>
    </row>
    <row r="1378" spans="3:5" x14ac:dyDescent="0.4">
      <c r="C1378" t="s">
        <v>763</v>
      </c>
      <c r="D1378" t="s">
        <v>560</v>
      </c>
      <c r="E1378">
        <v>9000</v>
      </c>
    </row>
    <row r="1379" spans="3:5" x14ac:dyDescent="0.4">
      <c r="C1379" t="s">
        <v>763</v>
      </c>
      <c r="D1379" t="s">
        <v>561</v>
      </c>
      <c r="E1379">
        <v>13700</v>
      </c>
    </row>
    <row r="1380" spans="3:5" x14ac:dyDescent="0.4">
      <c r="C1380" t="s">
        <v>763</v>
      </c>
      <c r="D1380" t="s">
        <v>562</v>
      </c>
      <c r="E1380">
        <v>11200</v>
      </c>
    </row>
    <row r="1381" spans="3:5" x14ac:dyDescent="0.4">
      <c r="C1381" t="s">
        <v>763</v>
      </c>
      <c r="D1381" t="s">
        <v>563</v>
      </c>
      <c r="E1381">
        <v>9000</v>
      </c>
    </row>
    <row r="1382" spans="3:5" x14ac:dyDescent="0.4">
      <c r="C1382" t="s">
        <v>763</v>
      </c>
      <c r="D1382" t="s">
        <v>564</v>
      </c>
      <c r="E1382">
        <v>9700</v>
      </c>
    </row>
    <row r="1383" spans="3:5" x14ac:dyDescent="0.4">
      <c r="C1383" t="s">
        <v>763</v>
      </c>
      <c r="D1383" t="s">
        <v>565</v>
      </c>
      <c r="E1383">
        <v>12100</v>
      </c>
    </row>
    <row r="1384" spans="3:5" x14ac:dyDescent="0.4">
      <c r="C1384" t="s">
        <v>763</v>
      </c>
      <c r="D1384" t="s">
        <v>566</v>
      </c>
      <c r="E1384">
        <v>11400</v>
      </c>
    </row>
    <row r="1385" spans="3:5" x14ac:dyDescent="0.4">
      <c r="C1385" t="s">
        <v>763</v>
      </c>
      <c r="D1385" t="s">
        <v>567</v>
      </c>
      <c r="E1385">
        <v>9000</v>
      </c>
    </row>
    <row r="1386" spans="3:5" x14ac:dyDescent="0.4">
      <c r="C1386" t="s">
        <v>763</v>
      </c>
      <c r="D1386" t="s">
        <v>568</v>
      </c>
      <c r="E1386">
        <v>12700</v>
      </c>
    </row>
    <row r="1387" spans="3:5" x14ac:dyDescent="0.4">
      <c r="C1387" t="s">
        <v>763</v>
      </c>
      <c r="D1387" t="s">
        <v>569</v>
      </c>
      <c r="E1387">
        <v>8200</v>
      </c>
    </row>
    <row r="1388" spans="3:5" x14ac:dyDescent="0.4">
      <c r="C1388" t="s">
        <v>763</v>
      </c>
      <c r="D1388" t="s">
        <v>570</v>
      </c>
      <c r="E1388">
        <v>13500</v>
      </c>
    </row>
    <row r="1389" spans="3:5" x14ac:dyDescent="0.4">
      <c r="C1389" t="s">
        <v>763</v>
      </c>
      <c r="D1389" t="s">
        <v>571</v>
      </c>
      <c r="E1389">
        <v>7400</v>
      </c>
    </row>
    <row r="1390" spans="3:5" x14ac:dyDescent="0.4">
      <c r="C1390" t="s">
        <v>763</v>
      </c>
      <c r="D1390" t="s">
        <v>572</v>
      </c>
      <c r="E1390">
        <v>14200</v>
      </c>
    </row>
    <row r="1391" spans="3:5" x14ac:dyDescent="0.4">
      <c r="C1391" t="s">
        <v>763</v>
      </c>
      <c r="D1391" t="s">
        <v>573</v>
      </c>
      <c r="E1391">
        <v>6200</v>
      </c>
    </row>
    <row r="1392" spans="3:5" x14ac:dyDescent="0.4">
      <c r="C1392" t="s">
        <v>763</v>
      </c>
      <c r="D1392" t="s">
        <v>574</v>
      </c>
      <c r="E1392">
        <v>10600</v>
      </c>
    </row>
    <row r="1393" spans="3:5" x14ac:dyDescent="0.4">
      <c r="C1393" t="s">
        <v>763</v>
      </c>
      <c r="D1393" t="s">
        <v>575</v>
      </c>
      <c r="E1393">
        <v>9500</v>
      </c>
    </row>
    <row r="1394" spans="3:5" x14ac:dyDescent="0.4">
      <c r="C1394" t="s">
        <v>763</v>
      </c>
      <c r="D1394" t="s">
        <v>576</v>
      </c>
      <c r="E1394">
        <v>8800</v>
      </c>
    </row>
    <row r="1395" spans="3:5" x14ac:dyDescent="0.4">
      <c r="C1395" t="s">
        <v>763</v>
      </c>
      <c r="D1395" t="s">
        <v>577</v>
      </c>
      <c r="E1395">
        <v>9900</v>
      </c>
    </row>
    <row r="1396" spans="3:5" x14ac:dyDescent="0.4">
      <c r="C1396" t="s">
        <v>763</v>
      </c>
      <c r="D1396" t="s">
        <v>578</v>
      </c>
      <c r="E1396">
        <v>8100</v>
      </c>
    </row>
    <row r="1397" spans="3:5" x14ac:dyDescent="0.4">
      <c r="C1397" t="s">
        <v>763</v>
      </c>
      <c r="D1397" t="s">
        <v>579</v>
      </c>
      <c r="E1397">
        <v>6300</v>
      </c>
    </row>
    <row r="1398" spans="3:5" x14ac:dyDescent="0.4">
      <c r="C1398" t="s">
        <v>763</v>
      </c>
      <c r="D1398" t="s">
        <v>580</v>
      </c>
      <c r="E1398">
        <v>14000</v>
      </c>
    </row>
    <row r="1399" spans="3:5" x14ac:dyDescent="0.4">
      <c r="C1399" t="s">
        <v>763</v>
      </c>
      <c r="D1399" t="s">
        <v>581</v>
      </c>
      <c r="E1399">
        <v>5300</v>
      </c>
    </row>
    <row r="1400" spans="3:5" x14ac:dyDescent="0.4">
      <c r="C1400" t="s">
        <v>763</v>
      </c>
      <c r="D1400" t="s">
        <v>582</v>
      </c>
      <c r="E1400">
        <v>4600</v>
      </c>
    </row>
    <row r="1401" spans="3:5" x14ac:dyDescent="0.4">
      <c r="C1401" t="s">
        <v>763</v>
      </c>
      <c r="D1401" t="s">
        <v>583</v>
      </c>
      <c r="E1401">
        <v>9600</v>
      </c>
    </row>
    <row r="1402" spans="3:5" x14ac:dyDescent="0.4">
      <c r="C1402" t="s">
        <v>763</v>
      </c>
      <c r="D1402" t="s">
        <v>584</v>
      </c>
      <c r="E1402">
        <v>9000</v>
      </c>
    </row>
    <row r="1403" spans="3:5" x14ac:dyDescent="0.4">
      <c r="C1403" t="s">
        <v>763</v>
      </c>
      <c r="D1403" t="s">
        <v>585</v>
      </c>
      <c r="E1403">
        <v>4800</v>
      </c>
    </row>
    <row r="1404" spans="3:5" x14ac:dyDescent="0.4">
      <c r="C1404" t="s">
        <v>763</v>
      </c>
      <c r="D1404" t="s">
        <v>586</v>
      </c>
      <c r="E1404">
        <v>3000</v>
      </c>
    </row>
    <row r="1405" spans="3:5" x14ac:dyDescent="0.4">
      <c r="C1405" t="s">
        <v>763</v>
      </c>
      <c r="D1405" t="s">
        <v>587</v>
      </c>
      <c r="E1405">
        <v>10800</v>
      </c>
    </row>
    <row r="1406" spans="3:5" x14ac:dyDescent="0.4">
      <c r="C1406" t="s">
        <v>763</v>
      </c>
      <c r="D1406" t="s">
        <v>588</v>
      </c>
      <c r="E1406">
        <v>10300</v>
      </c>
    </row>
    <row r="1407" spans="3:5" x14ac:dyDescent="0.4">
      <c r="C1407" t="s">
        <v>763</v>
      </c>
      <c r="D1407" t="s">
        <v>589</v>
      </c>
      <c r="E1407">
        <v>9300</v>
      </c>
    </row>
    <row r="1408" spans="3:5" x14ac:dyDescent="0.4">
      <c r="C1408" t="s">
        <v>763</v>
      </c>
      <c r="D1408" t="s">
        <v>590</v>
      </c>
      <c r="E1408">
        <v>12900</v>
      </c>
    </row>
    <row r="1409" spans="3:5" x14ac:dyDescent="0.4">
      <c r="C1409" t="s">
        <v>763</v>
      </c>
      <c r="D1409" t="s">
        <v>591</v>
      </c>
      <c r="E1409">
        <v>6900</v>
      </c>
    </row>
    <row r="1410" spans="3:5" x14ac:dyDescent="0.4">
      <c r="C1410" t="s">
        <v>763</v>
      </c>
      <c r="D1410" t="s">
        <v>592</v>
      </c>
      <c r="E1410">
        <v>13500</v>
      </c>
    </row>
    <row r="1411" spans="3:5" x14ac:dyDescent="0.4">
      <c r="C1411" t="s">
        <v>763</v>
      </c>
      <c r="D1411" t="s">
        <v>593</v>
      </c>
      <c r="E1411">
        <v>9100</v>
      </c>
    </row>
    <row r="1412" spans="3:5" x14ac:dyDescent="0.4">
      <c r="C1412" t="s">
        <v>763</v>
      </c>
      <c r="D1412" t="s">
        <v>594</v>
      </c>
      <c r="E1412">
        <v>3600</v>
      </c>
    </row>
    <row r="1413" spans="3:5" x14ac:dyDescent="0.4">
      <c r="C1413" t="s">
        <v>763</v>
      </c>
      <c r="D1413" t="s">
        <v>595</v>
      </c>
      <c r="E1413">
        <v>3400</v>
      </c>
    </row>
    <row r="1414" spans="3:5" x14ac:dyDescent="0.4">
      <c r="C1414" t="s">
        <v>763</v>
      </c>
      <c r="D1414" t="s">
        <v>596</v>
      </c>
      <c r="E1414">
        <v>2800</v>
      </c>
    </row>
    <row r="1415" spans="3:5" x14ac:dyDescent="0.4">
      <c r="C1415" t="s">
        <v>763</v>
      </c>
      <c r="D1415" t="s">
        <v>597</v>
      </c>
      <c r="E1415">
        <v>9700</v>
      </c>
    </row>
    <row r="1416" spans="3:5" x14ac:dyDescent="0.4">
      <c r="C1416" t="s">
        <v>763</v>
      </c>
      <c r="D1416" t="s">
        <v>598</v>
      </c>
      <c r="E1416">
        <v>2900</v>
      </c>
    </row>
    <row r="1417" spans="3:5" x14ac:dyDescent="0.4">
      <c r="C1417" t="s">
        <v>763</v>
      </c>
      <c r="D1417" t="s">
        <v>599</v>
      </c>
      <c r="E1417">
        <v>3000</v>
      </c>
    </row>
    <row r="1418" spans="3:5" x14ac:dyDescent="0.4">
      <c r="C1418" t="s">
        <v>763</v>
      </c>
      <c r="D1418" t="s">
        <v>600</v>
      </c>
      <c r="E1418">
        <v>9500</v>
      </c>
    </row>
    <row r="1419" spans="3:5" x14ac:dyDescent="0.4">
      <c r="C1419" t="s">
        <v>763</v>
      </c>
      <c r="D1419" t="s">
        <v>601</v>
      </c>
      <c r="E1419">
        <v>21100</v>
      </c>
    </row>
    <row r="1420" spans="3:5" x14ac:dyDescent="0.4">
      <c r="C1420" t="s">
        <v>763</v>
      </c>
      <c r="D1420" t="s">
        <v>602</v>
      </c>
      <c r="E1420">
        <v>9400</v>
      </c>
    </row>
    <row r="1421" spans="3:5" x14ac:dyDescent="0.4">
      <c r="C1421" t="s">
        <v>763</v>
      </c>
      <c r="D1421" t="s">
        <v>603</v>
      </c>
      <c r="E1421">
        <v>5900</v>
      </c>
    </row>
    <row r="1422" spans="3:5" x14ac:dyDescent="0.4">
      <c r="C1422" t="s">
        <v>763</v>
      </c>
      <c r="D1422" t="s">
        <v>604</v>
      </c>
      <c r="E1422">
        <v>8700</v>
      </c>
    </row>
    <row r="1423" spans="3:5" x14ac:dyDescent="0.4">
      <c r="C1423" t="s">
        <v>763</v>
      </c>
      <c r="D1423" t="s">
        <v>605</v>
      </c>
      <c r="E1423">
        <v>3600</v>
      </c>
    </row>
    <row r="1424" spans="3:5" x14ac:dyDescent="0.4">
      <c r="C1424" t="s">
        <v>763</v>
      </c>
      <c r="D1424" t="s">
        <v>606</v>
      </c>
      <c r="E1424">
        <v>3700</v>
      </c>
    </row>
    <row r="1425" spans="3:5" x14ac:dyDescent="0.4">
      <c r="C1425" t="s">
        <v>763</v>
      </c>
      <c r="D1425" t="s">
        <v>607</v>
      </c>
      <c r="E1425">
        <v>9300</v>
      </c>
    </row>
    <row r="1426" spans="3:5" x14ac:dyDescent="0.4">
      <c r="C1426" t="s">
        <v>763</v>
      </c>
      <c r="D1426" t="s">
        <v>608</v>
      </c>
      <c r="E1426">
        <v>10600</v>
      </c>
    </row>
    <row r="1427" spans="3:5" x14ac:dyDescent="0.4">
      <c r="C1427" t="s">
        <v>763</v>
      </c>
      <c r="D1427" t="s">
        <v>609</v>
      </c>
      <c r="E1427">
        <v>6300</v>
      </c>
    </row>
    <row r="1428" spans="3:5" x14ac:dyDescent="0.4">
      <c r="C1428" t="s">
        <v>763</v>
      </c>
      <c r="D1428" t="s">
        <v>610</v>
      </c>
      <c r="E1428">
        <v>4200</v>
      </c>
    </row>
    <row r="1429" spans="3:5" x14ac:dyDescent="0.4">
      <c r="C1429" t="s">
        <v>763</v>
      </c>
      <c r="D1429" t="s">
        <v>611</v>
      </c>
      <c r="E1429">
        <v>4600</v>
      </c>
    </row>
    <row r="1430" spans="3:5" x14ac:dyDescent="0.4">
      <c r="C1430" t="s">
        <v>763</v>
      </c>
      <c r="D1430" t="s">
        <v>612</v>
      </c>
      <c r="E1430">
        <v>3700</v>
      </c>
    </row>
    <row r="1431" spans="3:5" x14ac:dyDescent="0.4">
      <c r="C1431" t="s">
        <v>763</v>
      </c>
      <c r="D1431" t="s">
        <v>613</v>
      </c>
      <c r="E1431">
        <v>6400</v>
      </c>
    </row>
    <row r="1432" spans="3:5" x14ac:dyDescent="0.4">
      <c r="C1432" t="s">
        <v>763</v>
      </c>
      <c r="D1432" t="s">
        <v>614</v>
      </c>
      <c r="E1432">
        <v>6300</v>
      </c>
    </row>
    <row r="1433" spans="3:5" x14ac:dyDescent="0.4">
      <c r="C1433" t="s">
        <v>763</v>
      </c>
      <c r="D1433" t="s">
        <v>615</v>
      </c>
      <c r="E1433">
        <v>3000</v>
      </c>
    </row>
    <row r="1434" spans="3:5" x14ac:dyDescent="0.4">
      <c r="C1434" t="s">
        <v>763</v>
      </c>
      <c r="D1434" t="s">
        <v>616</v>
      </c>
      <c r="E1434">
        <v>6400</v>
      </c>
    </row>
    <row r="1435" spans="3:5" x14ac:dyDescent="0.4">
      <c r="C1435" t="s">
        <v>763</v>
      </c>
      <c r="D1435" t="s">
        <v>617</v>
      </c>
      <c r="E1435">
        <v>13400</v>
      </c>
    </row>
    <row r="1436" spans="3:5" x14ac:dyDescent="0.4">
      <c r="C1436" t="s">
        <v>763</v>
      </c>
      <c r="D1436" t="s">
        <v>618</v>
      </c>
      <c r="E1436">
        <v>6500</v>
      </c>
    </row>
    <row r="1437" spans="3:5" x14ac:dyDescent="0.4">
      <c r="C1437" t="s">
        <v>763</v>
      </c>
      <c r="D1437" t="s">
        <v>619</v>
      </c>
      <c r="E1437">
        <v>5300</v>
      </c>
    </row>
    <row r="1438" spans="3:5" x14ac:dyDescent="0.4">
      <c r="C1438" t="s">
        <v>763</v>
      </c>
      <c r="D1438" t="s">
        <v>620</v>
      </c>
      <c r="E1438">
        <v>5300</v>
      </c>
    </row>
    <row r="1439" spans="3:5" x14ac:dyDescent="0.4">
      <c r="C1439" t="s">
        <v>763</v>
      </c>
      <c r="D1439" t="s">
        <v>621</v>
      </c>
      <c r="E1439">
        <v>8100</v>
      </c>
    </row>
    <row r="1440" spans="3:5" x14ac:dyDescent="0.4">
      <c r="C1440" t="s">
        <v>763</v>
      </c>
      <c r="D1440" t="s">
        <v>622</v>
      </c>
      <c r="E1440">
        <v>7200</v>
      </c>
    </row>
    <row r="1441" spans="3:5" x14ac:dyDescent="0.4">
      <c r="C1441" t="s">
        <v>763</v>
      </c>
      <c r="D1441" t="s">
        <v>623</v>
      </c>
      <c r="E1441">
        <v>10700</v>
      </c>
    </row>
    <row r="1442" spans="3:5" x14ac:dyDescent="0.4">
      <c r="C1442" t="s">
        <v>763</v>
      </c>
      <c r="D1442" t="s">
        <v>624</v>
      </c>
      <c r="E1442">
        <v>4800</v>
      </c>
    </row>
    <row r="1443" spans="3:5" x14ac:dyDescent="0.4">
      <c r="C1443" t="s">
        <v>763</v>
      </c>
      <c r="D1443" t="s">
        <v>625</v>
      </c>
      <c r="E1443">
        <v>6700</v>
      </c>
    </row>
    <row r="1444" spans="3:5" x14ac:dyDescent="0.4">
      <c r="C1444" t="s">
        <v>763</v>
      </c>
      <c r="D1444" t="s">
        <v>626</v>
      </c>
      <c r="E1444">
        <v>11900</v>
      </c>
    </row>
    <row r="1445" spans="3:5" x14ac:dyDescent="0.4">
      <c r="C1445" t="s">
        <v>763</v>
      </c>
      <c r="D1445" t="s">
        <v>627</v>
      </c>
      <c r="E1445">
        <v>3700</v>
      </c>
    </row>
    <row r="1446" spans="3:5" x14ac:dyDescent="0.4">
      <c r="C1446" t="s">
        <v>763</v>
      </c>
      <c r="D1446" t="s">
        <v>628</v>
      </c>
      <c r="E1446">
        <v>3800</v>
      </c>
    </row>
    <row r="1447" spans="3:5" x14ac:dyDescent="0.4">
      <c r="C1447" t="s">
        <v>763</v>
      </c>
      <c r="D1447" t="s">
        <v>629</v>
      </c>
      <c r="E1447">
        <v>4500</v>
      </c>
    </row>
    <row r="1448" spans="3:5" x14ac:dyDescent="0.4">
      <c r="C1448" t="s">
        <v>763</v>
      </c>
      <c r="D1448" t="s">
        <v>630</v>
      </c>
      <c r="E1448">
        <v>3200</v>
      </c>
    </row>
    <row r="1449" spans="3:5" x14ac:dyDescent="0.4">
      <c r="C1449" t="s">
        <v>763</v>
      </c>
      <c r="D1449" t="s">
        <v>631</v>
      </c>
      <c r="E1449">
        <v>1400</v>
      </c>
    </row>
    <row r="1450" spans="3:5" x14ac:dyDescent="0.4">
      <c r="C1450" t="s">
        <v>763</v>
      </c>
      <c r="D1450" t="s">
        <v>632</v>
      </c>
      <c r="E1450">
        <v>10600</v>
      </c>
    </row>
    <row r="1451" spans="3:5" x14ac:dyDescent="0.4">
      <c r="C1451" t="s">
        <v>763</v>
      </c>
      <c r="D1451" t="s">
        <v>633</v>
      </c>
      <c r="E1451">
        <v>2900</v>
      </c>
    </row>
    <row r="1452" spans="3:5" x14ac:dyDescent="0.4">
      <c r="C1452" t="s">
        <v>763</v>
      </c>
      <c r="D1452" t="s">
        <v>634</v>
      </c>
      <c r="E1452">
        <v>9600</v>
      </c>
    </row>
    <row r="1453" spans="3:5" x14ac:dyDescent="0.4">
      <c r="C1453" t="s">
        <v>763</v>
      </c>
      <c r="D1453" t="s">
        <v>635</v>
      </c>
      <c r="E1453">
        <v>4400</v>
      </c>
    </row>
    <row r="1454" spans="3:5" x14ac:dyDescent="0.4">
      <c r="C1454" t="s">
        <v>763</v>
      </c>
      <c r="D1454" t="s">
        <v>636</v>
      </c>
      <c r="E1454">
        <v>2800</v>
      </c>
    </row>
    <row r="1455" spans="3:5" x14ac:dyDescent="0.4">
      <c r="C1455" t="s">
        <v>763</v>
      </c>
      <c r="D1455" t="s">
        <v>637</v>
      </c>
      <c r="E1455">
        <v>6800</v>
      </c>
    </row>
    <row r="1456" spans="3:5" x14ac:dyDescent="0.4">
      <c r="C1456" t="s">
        <v>763</v>
      </c>
      <c r="D1456" t="s">
        <v>638</v>
      </c>
      <c r="E1456">
        <v>8400</v>
      </c>
    </row>
    <row r="1457" spans="3:5" x14ac:dyDescent="0.4">
      <c r="C1457" t="s">
        <v>763</v>
      </c>
      <c r="D1457" t="s">
        <v>639</v>
      </c>
      <c r="E1457">
        <v>4300</v>
      </c>
    </row>
    <row r="1458" spans="3:5" x14ac:dyDescent="0.4">
      <c r="C1458" t="s">
        <v>763</v>
      </c>
      <c r="D1458" t="s">
        <v>640</v>
      </c>
      <c r="E1458">
        <v>8100</v>
      </c>
    </row>
    <row r="1459" spans="3:5" x14ac:dyDescent="0.4">
      <c r="C1459" t="s">
        <v>763</v>
      </c>
      <c r="D1459" t="s">
        <v>641</v>
      </c>
      <c r="E1459">
        <v>2600</v>
      </c>
    </row>
    <row r="1460" spans="3:5" x14ac:dyDescent="0.4">
      <c r="C1460" t="s">
        <v>763</v>
      </c>
      <c r="D1460" t="s">
        <v>642</v>
      </c>
      <c r="E1460">
        <v>3000</v>
      </c>
    </row>
    <row r="1461" spans="3:5" x14ac:dyDescent="0.4">
      <c r="C1461" t="s">
        <v>763</v>
      </c>
      <c r="D1461" t="s">
        <v>643</v>
      </c>
      <c r="E1461">
        <v>18700</v>
      </c>
    </row>
    <row r="1462" spans="3:5" x14ac:dyDescent="0.4">
      <c r="C1462" t="s">
        <v>763</v>
      </c>
      <c r="D1462" t="s">
        <v>644</v>
      </c>
      <c r="E1462">
        <v>4700</v>
      </c>
    </row>
    <row r="1463" spans="3:5" x14ac:dyDescent="0.4">
      <c r="C1463" t="s">
        <v>763</v>
      </c>
      <c r="D1463" t="s">
        <v>645</v>
      </c>
      <c r="E1463">
        <v>7400</v>
      </c>
    </row>
    <row r="1464" spans="3:5" x14ac:dyDescent="0.4">
      <c r="C1464" t="s">
        <v>763</v>
      </c>
      <c r="D1464" t="s">
        <v>646</v>
      </c>
      <c r="E1464">
        <v>3400</v>
      </c>
    </row>
    <row r="1465" spans="3:5" x14ac:dyDescent="0.4">
      <c r="C1465" t="s">
        <v>763</v>
      </c>
      <c r="D1465" t="s">
        <v>647</v>
      </c>
      <c r="E1465">
        <v>6500</v>
      </c>
    </row>
    <row r="1466" spans="3:5" x14ac:dyDescent="0.4">
      <c r="C1466" t="s">
        <v>763</v>
      </c>
      <c r="D1466" t="s">
        <v>648</v>
      </c>
      <c r="E1466">
        <v>12100</v>
      </c>
    </row>
    <row r="1467" spans="3:5" x14ac:dyDescent="0.4">
      <c r="C1467" t="s">
        <v>763</v>
      </c>
      <c r="D1467" t="s">
        <v>649</v>
      </c>
      <c r="E1467">
        <v>400</v>
      </c>
    </row>
    <row r="1468" spans="3:5" x14ac:dyDescent="0.4">
      <c r="C1468" t="s">
        <v>763</v>
      </c>
      <c r="D1468" t="s">
        <v>650</v>
      </c>
      <c r="E1468">
        <v>12600</v>
      </c>
    </row>
    <row r="1469" spans="3:5" x14ac:dyDescent="0.4">
      <c r="C1469" t="s">
        <v>763</v>
      </c>
      <c r="D1469" t="s">
        <v>651</v>
      </c>
      <c r="E1469">
        <v>4500</v>
      </c>
    </row>
    <row r="1470" spans="3:5" x14ac:dyDescent="0.4">
      <c r="C1470" t="s">
        <v>763</v>
      </c>
      <c r="D1470" t="s">
        <v>652</v>
      </c>
      <c r="E1470">
        <v>4700</v>
      </c>
    </row>
    <row r="1471" spans="3:5" x14ac:dyDescent="0.4">
      <c r="C1471" t="s">
        <v>763</v>
      </c>
      <c r="D1471" t="s">
        <v>653</v>
      </c>
      <c r="E1471">
        <v>6400</v>
      </c>
    </row>
    <row r="1472" spans="3:5" x14ac:dyDescent="0.4">
      <c r="C1472" t="s">
        <v>763</v>
      </c>
      <c r="D1472" t="s">
        <v>654</v>
      </c>
      <c r="E1472">
        <v>2200</v>
      </c>
    </row>
    <row r="1473" spans="3:5" x14ac:dyDescent="0.4">
      <c r="C1473" t="s">
        <v>763</v>
      </c>
      <c r="D1473" t="s">
        <v>655</v>
      </c>
      <c r="E1473">
        <v>6200</v>
      </c>
    </row>
    <row r="1474" spans="3:5" x14ac:dyDescent="0.4">
      <c r="C1474" t="s">
        <v>763</v>
      </c>
      <c r="D1474" t="s">
        <v>656</v>
      </c>
      <c r="E1474">
        <v>12000</v>
      </c>
    </row>
    <row r="1475" spans="3:5" x14ac:dyDescent="0.4">
      <c r="C1475" t="s">
        <v>763</v>
      </c>
      <c r="D1475" t="s">
        <v>657</v>
      </c>
      <c r="E1475">
        <v>4700</v>
      </c>
    </row>
    <row r="1476" spans="3:5" x14ac:dyDescent="0.4">
      <c r="C1476" t="s">
        <v>763</v>
      </c>
      <c r="D1476" t="s">
        <v>658</v>
      </c>
      <c r="E1476">
        <v>3600</v>
      </c>
    </row>
    <row r="1477" spans="3:5" x14ac:dyDescent="0.4">
      <c r="C1477" t="s">
        <v>763</v>
      </c>
      <c r="D1477" t="s">
        <v>659</v>
      </c>
      <c r="E1477">
        <v>7700</v>
      </c>
    </row>
    <row r="1478" spans="3:5" x14ac:dyDescent="0.4">
      <c r="C1478" t="s">
        <v>763</v>
      </c>
      <c r="D1478" t="s">
        <v>660</v>
      </c>
      <c r="E1478">
        <v>9000</v>
      </c>
    </row>
    <row r="1479" spans="3:5" x14ac:dyDescent="0.4">
      <c r="C1479" t="s">
        <v>763</v>
      </c>
      <c r="D1479" t="s">
        <v>661</v>
      </c>
      <c r="E1479">
        <v>11100</v>
      </c>
    </row>
    <row r="1480" spans="3:5" x14ac:dyDescent="0.4">
      <c r="C1480" t="s">
        <v>763</v>
      </c>
      <c r="D1480" t="s">
        <v>662</v>
      </c>
      <c r="E1480">
        <v>5200</v>
      </c>
    </row>
    <row r="1481" spans="3:5" x14ac:dyDescent="0.4">
      <c r="C1481" t="s">
        <v>763</v>
      </c>
      <c r="D1481" t="s">
        <v>663</v>
      </c>
      <c r="E1481">
        <v>4800</v>
      </c>
    </row>
    <row r="1482" spans="3:5" x14ac:dyDescent="0.4">
      <c r="C1482" t="s">
        <v>763</v>
      </c>
      <c r="D1482" t="s">
        <v>664</v>
      </c>
      <c r="E1482">
        <v>56200</v>
      </c>
    </row>
    <row r="1483" spans="3:5" x14ac:dyDescent="0.4">
      <c r="C1483" t="s">
        <v>763</v>
      </c>
      <c r="D1483" t="s">
        <v>665</v>
      </c>
      <c r="E1483">
        <v>20400</v>
      </c>
    </row>
    <row r="1484" spans="3:5" x14ac:dyDescent="0.4">
      <c r="C1484" t="s">
        <v>763</v>
      </c>
      <c r="D1484" t="s">
        <v>666</v>
      </c>
      <c r="E1484">
        <v>15500</v>
      </c>
    </row>
    <row r="1485" spans="3:5" x14ac:dyDescent="0.4">
      <c r="C1485" t="s">
        <v>763</v>
      </c>
      <c r="D1485" t="s">
        <v>667</v>
      </c>
      <c r="E1485">
        <v>8700</v>
      </c>
    </row>
    <row r="1486" spans="3:5" x14ac:dyDescent="0.4">
      <c r="C1486" t="s">
        <v>763</v>
      </c>
      <c r="D1486" t="s">
        <v>668</v>
      </c>
      <c r="E1486">
        <v>5600</v>
      </c>
    </row>
    <row r="1487" spans="3:5" x14ac:dyDescent="0.4">
      <c r="C1487" t="s">
        <v>763</v>
      </c>
      <c r="D1487" t="s">
        <v>669</v>
      </c>
      <c r="E1487">
        <v>11600</v>
      </c>
    </row>
    <row r="1488" spans="3:5" x14ac:dyDescent="0.4">
      <c r="C1488" t="s">
        <v>763</v>
      </c>
      <c r="D1488" t="s">
        <v>670</v>
      </c>
      <c r="E1488">
        <v>10000</v>
      </c>
    </row>
    <row r="1489" spans="3:5" x14ac:dyDescent="0.4">
      <c r="C1489" t="s">
        <v>763</v>
      </c>
      <c r="D1489" t="s">
        <v>671</v>
      </c>
      <c r="E1489">
        <v>8500</v>
      </c>
    </row>
    <row r="1490" spans="3:5" x14ac:dyDescent="0.4">
      <c r="C1490" t="s">
        <v>763</v>
      </c>
      <c r="D1490" t="s">
        <v>672</v>
      </c>
      <c r="E1490">
        <v>4600</v>
      </c>
    </row>
    <row r="1491" spans="3:5" x14ac:dyDescent="0.4">
      <c r="C1491" t="s">
        <v>763</v>
      </c>
      <c r="D1491" t="s">
        <v>673</v>
      </c>
      <c r="E1491">
        <v>9100</v>
      </c>
    </row>
    <row r="1492" spans="3:5" x14ac:dyDescent="0.4">
      <c r="C1492" t="s">
        <v>763</v>
      </c>
      <c r="D1492" t="s">
        <v>674</v>
      </c>
      <c r="E1492">
        <v>68300</v>
      </c>
    </row>
    <row r="1493" spans="3:5" x14ac:dyDescent="0.4">
      <c r="C1493" t="s">
        <v>763</v>
      </c>
      <c r="D1493" t="s">
        <v>675</v>
      </c>
      <c r="E1493">
        <v>18500</v>
      </c>
    </row>
    <row r="1494" spans="3:5" x14ac:dyDescent="0.4">
      <c r="C1494" t="s">
        <v>763</v>
      </c>
      <c r="D1494" t="s">
        <v>676</v>
      </c>
      <c r="E1494">
        <v>3100</v>
      </c>
    </row>
    <row r="1495" spans="3:5" x14ac:dyDescent="0.4">
      <c r="C1495" t="s">
        <v>763</v>
      </c>
      <c r="D1495" t="s">
        <v>677</v>
      </c>
      <c r="E1495">
        <v>6000</v>
      </c>
    </row>
    <row r="1496" spans="3:5" x14ac:dyDescent="0.4">
      <c r="C1496" t="s">
        <v>763</v>
      </c>
      <c r="D1496" t="s">
        <v>678</v>
      </c>
      <c r="E1496">
        <v>22900</v>
      </c>
    </row>
    <row r="1497" spans="3:5" x14ac:dyDescent="0.4">
      <c r="C1497" t="s">
        <v>763</v>
      </c>
      <c r="D1497" t="s">
        <v>679</v>
      </c>
      <c r="E1497">
        <v>12000</v>
      </c>
    </row>
    <row r="1498" spans="3:5" x14ac:dyDescent="0.4">
      <c r="C1498" t="s">
        <v>763</v>
      </c>
      <c r="D1498" t="s">
        <v>680</v>
      </c>
      <c r="E1498">
        <v>11500</v>
      </c>
    </row>
    <row r="1499" spans="3:5" x14ac:dyDescent="0.4">
      <c r="C1499" t="s">
        <v>763</v>
      </c>
      <c r="D1499" t="s">
        <v>681</v>
      </c>
      <c r="E1499">
        <v>10600</v>
      </c>
    </row>
    <row r="1500" spans="3:5" x14ac:dyDescent="0.4">
      <c r="C1500" t="s">
        <v>763</v>
      </c>
      <c r="D1500" t="s">
        <v>682</v>
      </c>
      <c r="E1500">
        <v>6600</v>
      </c>
    </row>
    <row r="1501" spans="3:5" x14ac:dyDescent="0.4">
      <c r="C1501" t="s">
        <v>763</v>
      </c>
      <c r="D1501" t="s">
        <v>683</v>
      </c>
      <c r="E1501">
        <v>2300</v>
      </c>
    </row>
    <row r="1502" spans="3:5" x14ac:dyDescent="0.4">
      <c r="C1502" t="s">
        <v>763</v>
      </c>
      <c r="D1502" t="s">
        <v>684</v>
      </c>
      <c r="E1502">
        <v>13300</v>
      </c>
    </row>
    <row r="1503" spans="3:5" x14ac:dyDescent="0.4">
      <c r="C1503" t="s">
        <v>763</v>
      </c>
      <c r="D1503" t="s">
        <v>685</v>
      </c>
      <c r="E1503">
        <v>19200</v>
      </c>
    </row>
    <row r="1504" spans="3:5" x14ac:dyDescent="0.4">
      <c r="C1504" t="s">
        <v>763</v>
      </c>
      <c r="D1504" t="s">
        <v>686</v>
      </c>
      <c r="E1504">
        <v>8600</v>
      </c>
    </row>
    <row r="1505" spans="1:5" x14ac:dyDescent="0.4">
      <c r="C1505" t="s">
        <v>763</v>
      </c>
      <c r="D1505" t="s">
        <v>687</v>
      </c>
      <c r="E1505">
        <v>6800</v>
      </c>
    </row>
    <row r="1506" spans="1:5" x14ac:dyDescent="0.4">
      <c r="C1506" t="s">
        <v>763</v>
      </c>
      <c r="D1506" t="s">
        <v>688</v>
      </c>
      <c r="E1506">
        <v>7200</v>
      </c>
    </row>
    <row r="1507" spans="1:5" x14ac:dyDescent="0.4">
      <c r="C1507" t="s">
        <v>763</v>
      </c>
      <c r="D1507" t="s">
        <v>689</v>
      </c>
      <c r="E1507">
        <v>14300</v>
      </c>
    </row>
    <row r="1508" spans="1:5" x14ac:dyDescent="0.4">
      <c r="C1508" t="s">
        <v>763</v>
      </c>
      <c r="D1508" t="s">
        <v>690</v>
      </c>
      <c r="E1508">
        <v>20300</v>
      </c>
    </row>
    <row r="1509" spans="1:5" x14ac:dyDescent="0.4">
      <c r="C1509" t="s">
        <v>763</v>
      </c>
      <c r="D1509" t="s">
        <v>691</v>
      </c>
      <c r="E1509">
        <v>8900</v>
      </c>
    </row>
    <row r="1510" spans="1:5" x14ac:dyDescent="0.4">
      <c r="C1510" t="s">
        <v>763</v>
      </c>
      <c r="D1510" t="s">
        <v>692</v>
      </c>
      <c r="E1510">
        <v>12900</v>
      </c>
    </row>
    <row r="1511" spans="1:5" x14ac:dyDescent="0.4">
      <c r="C1511" t="s">
        <v>763</v>
      </c>
      <c r="D1511" t="s">
        <v>693</v>
      </c>
      <c r="E1511">
        <v>36600</v>
      </c>
    </row>
    <row r="1512" spans="1:5" x14ac:dyDescent="0.4">
      <c r="C1512" t="s">
        <v>763</v>
      </c>
      <c r="D1512" t="s">
        <v>694</v>
      </c>
      <c r="E1512">
        <v>39200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10700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8400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18600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53400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49100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11400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13800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9600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10100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10600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5100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6100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17300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2200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17800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11700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2900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2600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12900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10000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4700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10500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8100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400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14200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3700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1500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8600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14000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59200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4500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2100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13900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2000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10600</v>
      </c>
    </row>
    <row r="1548" spans="1:5" x14ac:dyDescent="0.4">
      <c r="C1548" t="s">
        <v>763</v>
      </c>
      <c r="D1548" t="s">
        <v>428</v>
      </c>
      <c r="E1548">
        <v>800</v>
      </c>
    </row>
    <row r="1549" spans="1:5" x14ac:dyDescent="0.4">
      <c r="C1549" t="s">
        <v>763</v>
      </c>
      <c r="D1549" t="s">
        <v>429</v>
      </c>
      <c r="E1549">
        <v>4200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3600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900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2300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12600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7700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3000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22300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11200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6100</v>
      </c>
    </row>
    <row r="1559" spans="1:5" x14ac:dyDescent="0.4">
      <c r="C1559" t="s">
        <v>763</v>
      </c>
      <c r="D1559" t="s">
        <v>439</v>
      </c>
      <c r="E1559">
        <v>3000</v>
      </c>
    </row>
    <row r="1560" spans="1:5" x14ac:dyDescent="0.4">
      <c r="C1560" t="s">
        <v>763</v>
      </c>
      <c r="D1560" t="s">
        <v>440</v>
      </c>
      <c r="E1560">
        <v>3300</v>
      </c>
    </row>
    <row r="1561" spans="1:5" x14ac:dyDescent="0.4">
      <c r="C1561" t="s">
        <v>763</v>
      </c>
      <c r="D1561" t="s">
        <v>441</v>
      </c>
      <c r="E1561">
        <v>12100</v>
      </c>
    </row>
    <row r="1562" spans="1:5" x14ac:dyDescent="0.4">
      <c r="C1562" t="s">
        <v>763</v>
      </c>
      <c r="D1562" t="s">
        <v>442</v>
      </c>
      <c r="E1562">
        <v>2900</v>
      </c>
    </row>
    <row r="1563" spans="1:5" x14ac:dyDescent="0.4">
      <c r="C1563" t="s">
        <v>763</v>
      </c>
      <c r="D1563" t="s">
        <v>443</v>
      </c>
      <c r="E1563">
        <v>5300</v>
      </c>
    </row>
    <row r="1564" spans="1:5" x14ac:dyDescent="0.4">
      <c r="C1564" t="s">
        <v>763</v>
      </c>
      <c r="D1564" t="s">
        <v>444</v>
      </c>
      <c r="E1564">
        <v>7100</v>
      </c>
    </row>
    <row r="1565" spans="1:5" x14ac:dyDescent="0.4">
      <c r="C1565" t="s">
        <v>763</v>
      </c>
      <c r="D1565" t="s">
        <v>445</v>
      </c>
      <c r="E1565">
        <v>6200</v>
      </c>
    </row>
    <row r="1566" spans="1:5" x14ac:dyDescent="0.4">
      <c r="C1566" t="s">
        <v>763</v>
      </c>
      <c r="D1566" t="s">
        <v>446</v>
      </c>
      <c r="E1566">
        <v>5200</v>
      </c>
    </row>
    <row r="1567" spans="1:5" x14ac:dyDescent="0.4">
      <c r="C1567" t="s">
        <v>763</v>
      </c>
      <c r="D1567" t="s">
        <v>447</v>
      </c>
      <c r="E1567">
        <v>6800</v>
      </c>
    </row>
    <row r="1568" spans="1:5" x14ac:dyDescent="0.4">
      <c r="C1568" t="s">
        <v>763</v>
      </c>
      <c r="D1568" t="s">
        <v>448</v>
      </c>
      <c r="E1568">
        <v>3000</v>
      </c>
    </row>
    <row r="1569" spans="3:5" x14ac:dyDescent="0.4">
      <c r="C1569" t="s">
        <v>763</v>
      </c>
      <c r="D1569" t="s">
        <v>449</v>
      </c>
      <c r="E1569">
        <v>2800</v>
      </c>
    </row>
    <row r="1570" spans="3:5" x14ac:dyDescent="0.4">
      <c r="C1570" t="s">
        <v>763</v>
      </c>
      <c r="D1570" t="s">
        <v>450</v>
      </c>
      <c r="E1570">
        <v>3600</v>
      </c>
    </row>
    <row r="1571" spans="3:5" x14ac:dyDescent="0.4">
      <c r="C1571" t="s">
        <v>763</v>
      </c>
      <c r="D1571" t="s">
        <v>451</v>
      </c>
      <c r="E1571">
        <v>1700</v>
      </c>
    </row>
    <row r="1572" spans="3:5" x14ac:dyDescent="0.4">
      <c r="C1572" t="s">
        <v>763</v>
      </c>
      <c r="D1572" t="s">
        <v>452</v>
      </c>
      <c r="E1572">
        <v>7200</v>
      </c>
    </row>
    <row r="1573" spans="3:5" x14ac:dyDescent="0.4">
      <c r="C1573" t="s">
        <v>763</v>
      </c>
      <c r="D1573" t="s">
        <v>453</v>
      </c>
      <c r="E1573">
        <v>6100</v>
      </c>
    </row>
    <row r="1574" spans="3:5" x14ac:dyDescent="0.4">
      <c r="C1574" t="s">
        <v>763</v>
      </c>
      <c r="D1574" t="s">
        <v>454</v>
      </c>
      <c r="E1574">
        <v>30800</v>
      </c>
    </row>
    <row r="1575" spans="3:5" x14ac:dyDescent="0.4">
      <c r="C1575" t="s">
        <v>763</v>
      </c>
      <c r="D1575" t="s">
        <v>455</v>
      </c>
      <c r="E1575">
        <v>8000</v>
      </c>
    </row>
    <row r="1576" spans="3:5" x14ac:dyDescent="0.4">
      <c r="C1576" t="s">
        <v>763</v>
      </c>
      <c r="D1576" t="s">
        <v>456</v>
      </c>
      <c r="E1576">
        <v>3700</v>
      </c>
    </row>
    <row r="1577" spans="3:5" x14ac:dyDescent="0.4">
      <c r="C1577" t="s">
        <v>763</v>
      </c>
      <c r="D1577" t="s">
        <v>457</v>
      </c>
      <c r="E1577">
        <v>3500</v>
      </c>
    </row>
    <row r="1578" spans="3:5" x14ac:dyDescent="0.4">
      <c r="C1578" t="s">
        <v>763</v>
      </c>
      <c r="D1578" t="s">
        <v>458</v>
      </c>
      <c r="E1578">
        <v>4000</v>
      </c>
    </row>
    <row r="1579" spans="3:5" x14ac:dyDescent="0.4">
      <c r="C1579" t="s">
        <v>763</v>
      </c>
      <c r="D1579" t="s">
        <v>459</v>
      </c>
      <c r="E1579">
        <v>600</v>
      </c>
    </row>
    <row r="1580" spans="3:5" x14ac:dyDescent="0.4">
      <c r="C1580" t="s">
        <v>763</v>
      </c>
      <c r="D1580" t="s">
        <v>460</v>
      </c>
      <c r="E1580">
        <v>3500</v>
      </c>
    </row>
    <row r="1581" spans="3:5" x14ac:dyDescent="0.4">
      <c r="C1581" t="s">
        <v>763</v>
      </c>
      <c r="D1581" t="s">
        <v>461</v>
      </c>
      <c r="E1581">
        <v>2300</v>
      </c>
    </row>
    <row r="1582" spans="3:5" x14ac:dyDescent="0.4">
      <c r="C1582" t="s">
        <v>763</v>
      </c>
      <c r="D1582" t="s">
        <v>462</v>
      </c>
      <c r="E1582">
        <v>8500</v>
      </c>
    </row>
    <row r="1583" spans="3:5" x14ac:dyDescent="0.4">
      <c r="C1583" t="s">
        <v>763</v>
      </c>
      <c r="D1583" t="s">
        <v>463</v>
      </c>
      <c r="E1583">
        <v>11800</v>
      </c>
    </row>
    <row r="1584" spans="3:5" x14ac:dyDescent="0.4">
      <c r="C1584" t="s">
        <v>763</v>
      </c>
      <c r="D1584" t="s">
        <v>464</v>
      </c>
      <c r="E1584">
        <v>2700</v>
      </c>
    </row>
    <row r="1585" spans="3:5" x14ac:dyDescent="0.4">
      <c r="C1585" t="s">
        <v>763</v>
      </c>
      <c r="D1585" t="s">
        <v>465</v>
      </c>
      <c r="E1585">
        <v>3300</v>
      </c>
    </row>
    <row r="1586" spans="3:5" x14ac:dyDescent="0.4">
      <c r="C1586" t="s">
        <v>763</v>
      </c>
      <c r="D1586" t="s">
        <v>466</v>
      </c>
      <c r="E1586">
        <v>4200</v>
      </c>
    </row>
    <row r="1587" spans="3:5" x14ac:dyDescent="0.4">
      <c r="C1587" t="s">
        <v>763</v>
      </c>
      <c r="D1587" t="s">
        <v>467</v>
      </c>
      <c r="E1587">
        <v>9400</v>
      </c>
    </row>
    <row r="1588" spans="3:5" x14ac:dyDescent="0.4">
      <c r="C1588" t="s">
        <v>763</v>
      </c>
      <c r="D1588" t="s">
        <v>468</v>
      </c>
      <c r="E1588">
        <v>4000</v>
      </c>
    </row>
    <row r="1589" spans="3:5" x14ac:dyDescent="0.4">
      <c r="C1589" t="s">
        <v>763</v>
      </c>
      <c r="D1589" t="s">
        <v>469</v>
      </c>
      <c r="E1589">
        <v>2600</v>
      </c>
    </row>
    <row r="1590" spans="3:5" x14ac:dyDescent="0.4">
      <c r="C1590" t="s">
        <v>763</v>
      </c>
      <c r="D1590" t="s">
        <v>470</v>
      </c>
      <c r="E1590">
        <v>6200</v>
      </c>
    </row>
    <row r="1591" spans="3:5" x14ac:dyDescent="0.4">
      <c r="C1591" t="s">
        <v>763</v>
      </c>
      <c r="D1591" t="s">
        <v>471</v>
      </c>
      <c r="E1591">
        <v>4800</v>
      </c>
    </row>
    <row r="1592" spans="3:5" x14ac:dyDescent="0.4">
      <c r="C1592" t="s">
        <v>763</v>
      </c>
      <c r="D1592" t="s">
        <v>472</v>
      </c>
      <c r="E1592">
        <v>4100</v>
      </c>
    </row>
    <row r="1593" spans="3:5" x14ac:dyDescent="0.4">
      <c r="C1593" t="s">
        <v>763</v>
      </c>
      <c r="D1593" t="s">
        <v>473</v>
      </c>
      <c r="E1593">
        <v>3000</v>
      </c>
    </row>
    <row r="1594" spans="3:5" x14ac:dyDescent="0.4">
      <c r="C1594" t="s">
        <v>763</v>
      </c>
      <c r="D1594" t="s">
        <v>474</v>
      </c>
      <c r="E1594">
        <v>7400</v>
      </c>
    </row>
    <row r="1595" spans="3:5" x14ac:dyDescent="0.4">
      <c r="C1595" t="s">
        <v>763</v>
      </c>
      <c r="D1595" t="s">
        <v>475</v>
      </c>
      <c r="E1595">
        <v>2800</v>
      </c>
    </row>
    <row r="1596" spans="3:5" x14ac:dyDescent="0.4">
      <c r="C1596" t="s">
        <v>763</v>
      </c>
      <c r="D1596" t="s">
        <v>476</v>
      </c>
      <c r="E1596">
        <v>2000</v>
      </c>
    </row>
    <row r="1597" spans="3:5" x14ac:dyDescent="0.4">
      <c r="C1597" t="s">
        <v>763</v>
      </c>
      <c r="D1597" t="s">
        <v>477</v>
      </c>
      <c r="E1597">
        <v>8400</v>
      </c>
    </row>
    <row r="1598" spans="3:5" x14ac:dyDescent="0.4">
      <c r="C1598" t="s">
        <v>763</v>
      </c>
      <c r="D1598" t="s">
        <v>478</v>
      </c>
      <c r="E1598">
        <v>4000</v>
      </c>
    </row>
    <row r="1599" spans="3:5" x14ac:dyDescent="0.4">
      <c r="C1599" t="s">
        <v>763</v>
      </c>
      <c r="D1599" t="s">
        <v>479</v>
      </c>
      <c r="E1599">
        <v>4500</v>
      </c>
    </row>
    <row r="1600" spans="3:5" x14ac:dyDescent="0.4">
      <c r="C1600" t="s">
        <v>763</v>
      </c>
      <c r="D1600" t="s">
        <v>480</v>
      </c>
      <c r="E1600">
        <v>8000</v>
      </c>
    </row>
    <row r="1601" spans="3:5" x14ac:dyDescent="0.4">
      <c r="C1601" t="s">
        <v>763</v>
      </c>
      <c r="D1601" t="s">
        <v>481</v>
      </c>
      <c r="E1601">
        <v>4300</v>
      </c>
    </row>
    <row r="1602" spans="3:5" x14ac:dyDescent="0.4">
      <c r="C1602" t="s">
        <v>763</v>
      </c>
      <c r="D1602" t="s">
        <v>482</v>
      </c>
      <c r="E1602">
        <v>2000</v>
      </c>
    </row>
    <row r="1603" spans="3:5" x14ac:dyDescent="0.4">
      <c r="C1603" t="s">
        <v>763</v>
      </c>
      <c r="D1603" t="s">
        <v>483</v>
      </c>
      <c r="E1603">
        <v>4600</v>
      </c>
    </row>
    <row r="1604" spans="3:5" x14ac:dyDescent="0.4">
      <c r="C1604" t="s">
        <v>763</v>
      </c>
      <c r="D1604" t="s">
        <v>484</v>
      </c>
      <c r="E1604">
        <v>13300</v>
      </c>
    </row>
    <row r="1605" spans="3:5" x14ac:dyDescent="0.4">
      <c r="C1605" t="s">
        <v>763</v>
      </c>
      <c r="D1605" t="s">
        <v>485</v>
      </c>
      <c r="E1605">
        <v>2600</v>
      </c>
    </row>
    <row r="1606" spans="3:5" x14ac:dyDescent="0.4">
      <c r="C1606" t="s">
        <v>763</v>
      </c>
      <c r="D1606" t="s">
        <v>486</v>
      </c>
      <c r="E1606">
        <v>2500</v>
      </c>
    </row>
    <row r="1607" spans="3:5" x14ac:dyDescent="0.4">
      <c r="C1607" t="s">
        <v>763</v>
      </c>
      <c r="D1607" t="s">
        <v>487</v>
      </c>
      <c r="E1607">
        <v>8800</v>
      </c>
    </row>
    <row r="1608" spans="3:5" x14ac:dyDescent="0.4">
      <c r="C1608" t="s">
        <v>763</v>
      </c>
      <c r="D1608" t="s">
        <v>488</v>
      </c>
      <c r="E1608">
        <v>17300</v>
      </c>
    </row>
    <row r="1609" spans="3:5" x14ac:dyDescent="0.4">
      <c r="C1609" t="s">
        <v>763</v>
      </c>
      <c r="D1609" t="s">
        <v>489</v>
      </c>
      <c r="E1609">
        <v>2900</v>
      </c>
    </row>
    <row r="1610" spans="3:5" x14ac:dyDescent="0.4">
      <c r="C1610" t="s">
        <v>763</v>
      </c>
      <c r="D1610" t="s">
        <v>490</v>
      </c>
      <c r="E1610">
        <v>2000</v>
      </c>
    </row>
    <row r="1611" spans="3:5" x14ac:dyDescent="0.4">
      <c r="C1611" t="s">
        <v>763</v>
      </c>
      <c r="D1611" t="s">
        <v>491</v>
      </c>
      <c r="E1611">
        <v>3100</v>
      </c>
    </row>
    <row r="1612" spans="3:5" x14ac:dyDescent="0.4">
      <c r="C1612" t="s">
        <v>763</v>
      </c>
      <c r="D1612" t="s">
        <v>492</v>
      </c>
      <c r="E1612">
        <v>9100</v>
      </c>
    </row>
    <row r="1613" spans="3:5" x14ac:dyDescent="0.4">
      <c r="C1613" t="s">
        <v>763</v>
      </c>
      <c r="D1613" t="s">
        <v>493</v>
      </c>
      <c r="E1613">
        <v>4900</v>
      </c>
    </row>
    <row r="1614" spans="3:5" x14ac:dyDescent="0.4">
      <c r="C1614" t="s">
        <v>763</v>
      </c>
      <c r="D1614" t="s">
        <v>494</v>
      </c>
      <c r="E1614">
        <v>1200</v>
      </c>
    </row>
    <row r="1615" spans="3:5" x14ac:dyDescent="0.4">
      <c r="C1615" t="s">
        <v>763</v>
      </c>
      <c r="D1615" t="s">
        <v>495</v>
      </c>
      <c r="E1615">
        <v>2100</v>
      </c>
    </row>
    <row r="1616" spans="3:5" x14ac:dyDescent="0.4">
      <c r="C1616" t="s">
        <v>763</v>
      </c>
      <c r="D1616" t="s">
        <v>496</v>
      </c>
      <c r="E1616">
        <v>6400</v>
      </c>
    </row>
    <row r="1617" spans="3:5" x14ac:dyDescent="0.4">
      <c r="C1617" t="s">
        <v>763</v>
      </c>
      <c r="D1617" t="s">
        <v>497</v>
      </c>
      <c r="E1617">
        <v>10500</v>
      </c>
    </row>
    <row r="1618" spans="3:5" x14ac:dyDescent="0.4">
      <c r="C1618" t="s">
        <v>763</v>
      </c>
      <c r="D1618" t="s">
        <v>498</v>
      </c>
      <c r="E1618">
        <v>10800</v>
      </c>
    </row>
    <row r="1619" spans="3:5" x14ac:dyDescent="0.4">
      <c r="C1619" t="s">
        <v>763</v>
      </c>
      <c r="D1619" t="s">
        <v>499</v>
      </c>
      <c r="E1619">
        <v>7100</v>
      </c>
    </row>
    <row r="1620" spans="3:5" x14ac:dyDescent="0.4">
      <c r="C1620" t="s">
        <v>763</v>
      </c>
      <c r="D1620" t="s">
        <v>500</v>
      </c>
      <c r="E1620">
        <v>2800</v>
      </c>
    </row>
    <row r="1621" spans="3:5" x14ac:dyDescent="0.4">
      <c r="C1621" t="s">
        <v>763</v>
      </c>
      <c r="D1621" t="s">
        <v>501</v>
      </c>
      <c r="E1621">
        <v>10500</v>
      </c>
    </row>
    <row r="1622" spans="3:5" x14ac:dyDescent="0.4">
      <c r="C1622" t="s">
        <v>763</v>
      </c>
      <c r="D1622" t="s">
        <v>502</v>
      </c>
      <c r="E1622">
        <v>15800</v>
      </c>
    </row>
    <row r="1623" spans="3:5" x14ac:dyDescent="0.4">
      <c r="C1623" t="s">
        <v>763</v>
      </c>
      <c r="D1623" t="s">
        <v>503</v>
      </c>
      <c r="E1623">
        <v>48300</v>
      </c>
    </row>
    <row r="1624" spans="3:5" x14ac:dyDescent="0.4">
      <c r="C1624" t="s">
        <v>763</v>
      </c>
      <c r="D1624" t="s">
        <v>504</v>
      </c>
      <c r="E1624">
        <v>7700</v>
      </c>
    </row>
    <row r="1625" spans="3:5" x14ac:dyDescent="0.4">
      <c r="C1625" t="s">
        <v>763</v>
      </c>
      <c r="D1625" t="s">
        <v>505</v>
      </c>
      <c r="E1625">
        <v>12500</v>
      </c>
    </row>
    <row r="1626" spans="3:5" x14ac:dyDescent="0.4">
      <c r="C1626" t="s">
        <v>763</v>
      </c>
      <c r="D1626" t="s">
        <v>506</v>
      </c>
      <c r="E1626">
        <v>4000</v>
      </c>
    </row>
    <row r="1627" spans="3:5" x14ac:dyDescent="0.4">
      <c r="C1627" t="s">
        <v>763</v>
      </c>
      <c r="D1627" t="s">
        <v>507</v>
      </c>
      <c r="E1627">
        <v>14900</v>
      </c>
    </row>
    <row r="1628" spans="3:5" x14ac:dyDescent="0.4">
      <c r="C1628" t="s">
        <v>763</v>
      </c>
      <c r="D1628" t="s">
        <v>508</v>
      </c>
      <c r="E1628">
        <v>4600</v>
      </c>
    </row>
    <row r="1629" spans="3:5" x14ac:dyDescent="0.4">
      <c r="C1629" t="s">
        <v>763</v>
      </c>
      <c r="D1629" t="s">
        <v>509</v>
      </c>
      <c r="E1629">
        <v>5900</v>
      </c>
    </row>
    <row r="1630" spans="3:5" x14ac:dyDescent="0.4">
      <c r="C1630" t="s">
        <v>763</v>
      </c>
      <c r="D1630" t="s">
        <v>510</v>
      </c>
      <c r="E1630">
        <v>4800</v>
      </c>
    </row>
    <row r="1631" spans="3:5" x14ac:dyDescent="0.4">
      <c r="C1631" t="s">
        <v>763</v>
      </c>
      <c r="D1631" t="s">
        <v>511</v>
      </c>
      <c r="E1631">
        <v>7300</v>
      </c>
    </row>
    <row r="1632" spans="3:5" x14ac:dyDescent="0.4">
      <c r="C1632" t="s">
        <v>763</v>
      </c>
      <c r="D1632" t="s">
        <v>512</v>
      </c>
      <c r="E1632">
        <v>5100</v>
      </c>
    </row>
    <row r="1633" spans="3:5" x14ac:dyDescent="0.4">
      <c r="C1633" t="s">
        <v>763</v>
      </c>
      <c r="D1633" t="s">
        <v>695</v>
      </c>
      <c r="E1633">
        <v>22500</v>
      </c>
    </row>
    <row r="1634" spans="3:5" x14ac:dyDescent="0.4">
      <c r="C1634" t="s">
        <v>763</v>
      </c>
      <c r="D1634" t="s">
        <v>696</v>
      </c>
      <c r="E1634">
        <v>21500</v>
      </c>
    </row>
    <row r="1635" spans="3:5" x14ac:dyDescent="0.4">
      <c r="C1635" t="s">
        <v>763</v>
      </c>
      <c r="D1635" t="s">
        <v>697</v>
      </c>
      <c r="E1635">
        <v>8500</v>
      </c>
    </row>
    <row r="1636" spans="3:5" x14ac:dyDescent="0.4">
      <c r="C1636" t="s">
        <v>763</v>
      </c>
      <c r="D1636" t="s">
        <v>698</v>
      </c>
      <c r="E1636">
        <v>6400</v>
      </c>
    </row>
    <row r="1637" spans="3:5" x14ac:dyDescent="0.4">
      <c r="C1637" t="s">
        <v>763</v>
      </c>
      <c r="D1637" t="s">
        <v>699</v>
      </c>
      <c r="E1637">
        <v>4700</v>
      </c>
    </row>
    <row r="1638" spans="3:5" x14ac:dyDescent="0.4">
      <c r="C1638" t="s">
        <v>763</v>
      </c>
      <c r="D1638" t="s">
        <v>700</v>
      </c>
      <c r="E1638">
        <v>38200</v>
      </c>
    </row>
    <row r="1639" spans="3:5" x14ac:dyDescent="0.4">
      <c r="C1639" t="s">
        <v>763</v>
      </c>
      <c r="D1639" t="s">
        <v>701</v>
      </c>
      <c r="E1639">
        <v>8700</v>
      </c>
    </row>
    <row r="1640" spans="3:5" x14ac:dyDescent="0.4">
      <c r="C1640" t="s">
        <v>763</v>
      </c>
      <c r="D1640" t="s">
        <v>702</v>
      </c>
      <c r="E1640">
        <v>6200</v>
      </c>
    </row>
    <row r="1641" spans="3:5" x14ac:dyDescent="0.4">
      <c r="C1641" t="s">
        <v>763</v>
      </c>
      <c r="D1641" t="s">
        <v>703</v>
      </c>
      <c r="E1641">
        <v>8200</v>
      </c>
    </row>
    <row r="1642" spans="3:5" x14ac:dyDescent="0.4">
      <c r="C1642" t="s">
        <v>763</v>
      </c>
      <c r="D1642" t="s">
        <v>704</v>
      </c>
      <c r="E1642">
        <v>15200</v>
      </c>
    </row>
    <row r="1643" spans="3:5" x14ac:dyDescent="0.4">
      <c r="C1643" t="s">
        <v>763</v>
      </c>
      <c r="D1643" t="s">
        <v>705</v>
      </c>
      <c r="E1643">
        <v>17500</v>
      </c>
    </row>
    <row r="1644" spans="3:5" x14ac:dyDescent="0.4">
      <c r="C1644" t="s">
        <v>763</v>
      </c>
      <c r="D1644" t="s">
        <v>706</v>
      </c>
      <c r="E1644">
        <v>12600</v>
      </c>
    </row>
    <row r="1645" spans="3:5" x14ac:dyDescent="0.4">
      <c r="C1645" t="s">
        <v>763</v>
      </c>
      <c r="D1645" t="s">
        <v>707</v>
      </c>
      <c r="E1645">
        <v>12700</v>
      </c>
    </row>
    <row r="1646" spans="3:5" x14ac:dyDescent="0.4">
      <c r="C1646" t="s">
        <v>763</v>
      </c>
      <c r="D1646" t="s">
        <v>708</v>
      </c>
      <c r="E1646">
        <v>6500</v>
      </c>
    </row>
    <row r="1647" spans="3:5" x14ac:dyDescent="0.4">
      <c r="C1647" t="s">
        <v>763</v>
      </c>
      <c r="D1647" t="s">
        <v>709</v>
      </c>
      <c r="E1647">
        <v>8800</v>
      </c>
    </row>
    <row r="1648" spans="3:5" x14ac:dyDescent="0.4">
      <c r="C1648" t="s">
        <v>763</v>
      </c>
      <c r="D1648" t="s">
        <v>710</v>
      </c>
      <c r="E1648">
        <v>33700</v>
      </c>
    </row>
    <row r="1649" spans="1:5" x14ac:dyDescent="0.4">
      <c r="C1649" t="s">
        <v>763</v>
      </c>
      <c r="D1649" t="s">
        <v>711</v>
      </c>
      <c r="E1649">
        <v>8400</v>
      </c>
    </row>
    <row r="1650" spans="1:5" x14ac:dyDescent="0.4">
      <c r="C1650" t="s">
        <v>763</v>
      </c>
      <c r="D1650" t="s">
        <v>712</v>
      </c>
      <c r="E1650">
        <v>23200</v>
      </c>
    </row>
    <row r="1651" spans="1:5" x14ac:dyDescent="0.4">
      <c r="C1651" t="s">
        <v>763</v>
      </c>
      <c r="D1651" t="s">
        <v>713</v>
      </c>
      <c r="E1651">
        <v>7400</v>
      </c>
    </row>
    <row r="1652" spans="1:5" x14ac:dyDescent="0.4">
      <c r="C1652" t="s">
        <v>763</v>
      </c>
      <c r="D1652" t="s">
        <v>714</v>
      </c>
      <c r="E1652">
        <v>8900</v>
      </c>
    </row>
    <row r="1653" spans="1:5" x14ac:dyDescent="0.4">
      <c r="C1653" t="s">
        <v>763</v>
      </c>
      <c r="D1653" t="s">
        <v>715</v>
      </c>
      <c r="E1653">
        <v>11900</v>
      </c>
    </row>
    <row r="1654" spans="1:5" x14ac:dyDescent="0.4">
      <c r="C1654" t="s">
        <v>763</v>
      </c>
      <c r="D1654" t="s">
        <v>716</v>
      </c>
      <c r="E1654">
        <v>16700</v>
      </c>
    </row>
    <row r="1655" spans="1:5" x14ac:dyDescent="0.4">
      <c r="C1655" t="s">
        <v>763</v>
      </c>
      <c r="D1655" t="s">
        <v>717</v>
      </c>
      <c r="E1655">
        <v>13700</v>
      </c>
    </row>
    <row r="1656" spans="1:5" x14ac:dyDescent="0.4">
      <c r="C1656" t="s">
        <v>763</v>
      </c>
      <c r="D1656" t="s">
        <v>718</v>
      </c>
      <c r="E1656">
        <v>28400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1230900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2125E-900B-4405-865E-24D74474B93B}">
  <sheetPr codeName="Sheet23"/>
  <dimension ref="A1:AC1663"/>
  <sheetViews>
    <sheetView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_xll.RssChart($A$2:$E$2,場中監視!A21, "1M", ((60*2.5)+1+(60*3)+1)*5)</f>
        <v>=RssChart($A$2:$E$2,場中監視!A21, "1M", ((60*2.5)+1+(60*3)+1)*5) =&gt; 配信中</v>
      </c>
      <c r="G1" t="str" cm="1">
        <f t="array" ref="G1">_xll.RssChart($G$2:$M$2, 場中監視!A21, "D", 15)</f>
        <v>=RssChart($G$2:$M$2, 場中監視!A21,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28900</v>
      </c>
      <c r="T2" s="2">
        <f t="shared" si="0"/>
        <v>33100</v>
      </c>
      <c r="U2" s="2">
        <f t="shared" si="0"/>
        <v>0</v>
      </c>
      <c r="V2" s="2">
        <f t="shared" si="0"/>
        <v>0</v>
      </c>
      <c r="W2" s="2">
        <f t="shared" si="0"/>
        <v>24700</v>
      </c>
      <c r="X2" s="2">
        <f t="shared" si="0"/>
        <v>0</v>
      </c>
      <c r="Y2" s="2" cm="1">
        <f t="array" ref="Y2">_xlfn.XLOOKUP(Y$1&amp;$R2,$C$3:$C$1662&amp;$D$3:$D$1662,$E$3:$E$1662,0,0,1)</f>
        <v>33100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24700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855</v>
      </c>
      <c r="B3" t="s">
        <v>392</v>
      </c>
      <c r="C3" t="s">
        <v>758</v>
      </c>
      <c r="D3" t="s">
        <v>513</v>
      </c>
      <c r="E3">
        <v>0</v>
      </c>
      <c r="G3" s="1" t="s">
        <v>855</v>
      </c>
      <c r="H3" s="1" t="s">
        <v>738</v>
      </c>
      <c r="I3" s="1" t="s">
        <v>740</v>
      </c>
      <c r="J3" s="1">
        <v>3590</v>
      </c>
      <c r="K3" s="1">
        <v>3945</v>
      </c>
      <c r="L3" s="1">
        <v>3500</v>
      </c>
      <c r="M3">
        <v>3535</v>
      </c>
      <c r="R3" t="s">
        <v>5</v>
      </c>
      <c r="S3" s="2">
        <f t="shared" ref="S3:S66" si="1">IFERROR(AVERAGEIFS(T3:X3,T3:X3,"&gt;0"),0)</f>
        <v>40300</v>
      </c>
      <c r="T3" s="2">
        <f>T2+Y3</f>
        <v>46700</v>
      </c>
      <c r="U3" s="2">
        <f>U2+Z3</f>
        <v>0</v>
      </c>
      <c r="V3" s="2">
        <f>V2+AA3</f>
        <v>0</v>
      </c>
      <c r="W3" s="2">
        <f>W2+AB3</f>
        <v>33900</v>
      </c>
      <c r="X3" s="2">
        <f>X2+AC3</f>
        <v>0</v>
      </c>
      <c r="Y3" s="2" cm="1">
        <f t="array" ref="Y3">_xlfn.XLOOKUP(Y$1&amp;$R3,$C$3:$C$1662&amp;$D$3:$D$1662,$E$3:$E$1662,0,0,1)</f>
        <v>13600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9200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758</v>
      </c>
      <c r="D4" t="s">
        <v>514</v>
      </c>
      <c r="E4">
        <v>0</v>
      </c>
      <c r="I4" t="s">
        <v>741</v>
      </c>
      <c r="J4">
        <v>3500</v>
      </c>
      <c r="K4">
        <v>3680</v>
      </c>
      <c r="L4">
        <v>3275</v>
      </c>
      <c r="M4">
        <v>3405</v>
      </c>
      <c r="R4" t="s">
        <v>92</v>
      </c>
      <c r="S4" s="2">
        <f t="shared" si="1"/>
        <v>51100</v>
      </c>
      <c r="T4" s="2">
        <f t="shared" ref="T4:X19" si="2">T3+Y4</f>
        <v>53700</v>
      </c>
      <c r="U4" s="2">
        <f t="shared" si="2"/>
        <v>0</v>
      </c>
      <c r="V4" s="2">
        <f t="shared" si="2"/>
        <v>0</v>
      </c>
      <c r="W4" s="2">
        <f t="shared" si="2"/>
        <v>48500</v>
      </c>
      <c r="X4" s="2">
        <f t="shared" si="2"/>
        <v>0</v>
      </c>
      <c r="Y4" s="2" cm="1">
        <f t="array" ref="Y4">_xlfn.XLOOKUP(Y$1&amp;$R4,$C$3:$C$1662&amp;$D$3:$D$1662,$E$3:$E$1662,0,0,1)</f>
        <v>7000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14600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758</v>
      </c>
      <c r="D5" t="s">
        <v>515</v>
      </c>
      <c r="E5">
        <v>0</v>
      </c>
      <c r="I5" t="s">
        <v>742</v>
      </c>
      <c r="J5">
        <v>3385</v>
      </c>
      <c r="K5">
        <v>3935</v>
      </c>
      <c r="L5">
        <v>3305</v>
      </c>
      <c r="M5">
        <v>3835</v>
      </c>
      <c r="R5" t="s">
        <v>41</v>
      </c>
      <c r="S5" s="2">
        <f t="shared" si="1"/>
        <v>47675</v>
      </c>
      <c r="T5" s="2">
        <f t="shared" si="2"/>
        <v>63200</v>
      </c>
      <c r="U5" s="2">
        <f t="shared" si="2"/>
        <v>0</v>
      </c>
      <c r="V5" s="2">
        <f t="shared" si="2"/>
        <v>50400</v>
      </c>
      <c r="W5" s="2">
        <f t="shared" si="2"/>
        <v>52600</v>
      </c>
      <c r="X5" s="2">
        <f t="shared" si="2"/>
        <v>24500</v>
      </c>
      <c r="Y5" s="2" cm="1">
        <f t="array" ref="Y5">_xlfn.XLOOKUP(Y$1&amp;$R5,$C$3:$C$1662&amp;$D$3:$D$1662,$E$3:$E$1662,0,0,1)</f>
        <v>9500</v>
      </c>
      <c r="Z5" s="2" cm="1">
        <f t="array" ref="Z5">_xlfn.XLOOKUP(Z$1&amp;$R5,$C$3:$C$1662&amp;$D$3:$D$1662,$E$3:$E$1662,0,0,1)</f>
        <v>0</v>
      </c>
      <c r="AA5" s="2" cm="1">
        <f t="array" ref="AA5">_xlfn.XLOOKUP(AA$1&amp;$R5,$C$3:$C$1662&amp;$D$3:$D$1662,$E$3:$E$1662,0,0,1)</f>
        <v>50400</v>
      </c>
      <c r="AB5" s="2" cm="1">
        <f t="array" ref="AB5">_xlfn.XLOOKUP(AB$1&amp;$R5,$C$3:$C$1662&amp;$D$3:$D$1662,$E$3:$E$1662,0,0,1)</f>
        <v>4100</v>
      </c>
      <c r="AC5" s="2" cm="1">
        <f t="array" ref="AC5">_xlfn.XLOOKUP(AC$1&amp;$R5,$C$3:$C$1662&amp;$D$3:$D$1662,$E$3:$E$1662,0,0,1)</f>
        <v>24500</v>
      </c>
    </row>
    <row r="6" spans="1:29" x14ac:dyDescent="0.4">
      <c r="C6" t="s">
        <v>758</v>
      </c>
      <c r="D6" t="s">
        <v>516</v>
      </c>
      <c r="E6">
        <v>24500</v>
      </c>
      <c r="I6" t="s">
        <v>743</v>
      </c>
      <c r="J6">
        <v>3975</v>
      </c>
      <c r="K6">
        <v>4030</v>
      </c>
      <c r="L6">
        <v>3720</v>
      </c>
      <c r="M6">
        <v>4010</v>
      </c>
      <c r="R6" t="s">
        <v>36</v>
      </c>
      <c r="S6" s="2">
        <f t="shared" si="1"/>
        <v>48260</v>
      </c>
      <c r="T6" s="2">
        <f t="shared" si="2"/>
        <v>67000</v>
      </c>
      <c r="U6" s="2">
        <f t="shared" si="2"/>
        <v>32300</v>
      </c>
      <c r="V6" s="2">
        <f t="shared" si="2"/>
        <v>55900</v>
      </c>
      <c r="W6" s="2">
        <f t="shared" si="2"/>
        <v>57600</v>
      </c>
      <c r="X6" s="2">
        <f t="shared" si="2"/>
        <v>28500</v>
      </c>
      <c r="Y6" s="2" cm="1">
        <f t="array" ref="Y6">_xlfn.XLOOKUP(Y$1&amp;$R6,$C$3:$C$1662&amp;$D$3:$D$1662,$E$3:$E$1662,0,0,1)</f>
        <v>3800</v>
      </c>
      <c r="Z6" s="2" cm="1">
        <f t="array" ref="Z6">_xlfn.XLOOKUP(Z$1&amp;$R6,$C$3:$C$1662&amp;$D$3:$D$1662,$E$3:$E$1662,0,0,1)</f>
        <v>32300</v>
      </c>
      <c r="AA6" s="2" cm="1">
        <f t="array" ref="AA6">_xlfn.XLOOKUP(AA$1&amp;$R6,$C$3:$C$1662&amp;$D$3:$D$1662,$E$3:$E$1662,0,0,1)</f>
        <v>5500</v>
      </c>
      <c r="AB6" s="2" cm="1">
        <f t="array" ref="AB6">_xlfn.XLOOKUP(AB$1&amp;$R6,$C$3:$C$1662&amp;$D$3:$D$1662,$E$3:$E$1662,0,0,1)</f>
        <v>5000</v>
      </c>
      <c r="AC6" s="2" cm="1">
        <f t="array" ref="AC6">_xlfn.XLOOKUP(AC$1&amp;$R6,$C$3:$C$1662&amp;$D$3:$D$1662,$E$3:$E$1662,0,0,1)</f>
        <v>4000</v>
      </c>
    </row>
    <row r="7" spans="1:29" x14ac:dyDescent="0.4">
      <c r="C7" t="s">
        <v>758</v>
      </c>
      <c r="D7" t="s">
        <v>517</v>
      </c>
      <c r="E7">
        <v>4000</v>
      </c>
      <c r="I7" t="s">
        <v>744</v>
      </c>
      <c r="J7">
        <v>3925</v>
      </c>
      <c r="K7">
        <v>4435</v>
      </c>
      <c r="L7">
        <v>3895</v>
      </c>
      <c r="M7">
        <v>4220</v>
      </c>
      <c r="R7" t="s">
        <v>84</v>
      </c>
      <c r="S7" s="2">
        <f t="shared" si="1"/>
        <v>58200</v>
      </c>
      <c r="T7" s="2">
        <f t="shared" si="2"/>
        <v>72100</v>
      </c>
      <c r="U7" s="2">
        <f t="shared" si="2"/>
        <v>52200</v>
      </c>
      <c r="V7" s="2">
        <f t="shared" si="2"/>
        <v>69600</v>
      </c>
      <c r="W7" s="2">
        <f t="shared" si="2"/>
        <v>61300</v>
      </c>
      <c r="X7" s="2">
        <f t="shared" si="2"/>
        <v>35800</v>
      </c>
      <c r="Y7" s="2" cm="1">
        <f t="array" ref="Y7">_xlfn.XLOOKUP(Y$1&amp;$R7,$C$3:$C$1662&amp;$D$3:$D$1662,$E$3:$E$1662,0,0,1)</f>
        <v>5100</v>
      </c>
      <c r="Z7" s="2" cm="1">
        <f t="array" ref="Z7">_xlfn.XLOOKUP(Z$1&amp;$R7,$C$3:$C$1662&amp;$D$3:$D$1662,$E$3:$E$1662,0,0,1)</f>
        <v>19900</v>
      </c>
      <c r="AA7" s="2" cm="1">
        <f t="array" ref="AA7">_xlfn.XLOOKUP(AA$1&amp;$R7,$C$3:$C$1662&amp;$D$3:$D$1662,$E$3:$E$1662,0,0,1)</f>
        <v>13700</v>
      </c>
      <c r="AB7" s="2" cm="1">
        <f t="array" ref="AB7">_xlfn.XLOOKUP(AB$1&amp;$R7,$C$3:$C$1662&amp;$D$3:$D$1662,$E$3:$E$1662,0,0,1)</f>
        <v>3700</v>
      </c>
      <c r="AC7" s="2" cm="1">
        <f t="array" ref="AC7">_xlfn.XLOOKUP(AC$1&amp;$R7,$C$3:$C$1662&amp;$D$3:$D$1662,$E$3:$E$1662,0,0,1)</f>
        <v>7300</v>
      </c>
    </row>
    <row r="8" spans="1:29" x14ac:dyDescent="0.4">
      <c r="C8" t="s">
        <v>758</v>
      </c>
      <c r="D8" t="s">
        <v>518</v>
      </c>
      <c r="E8">
        <v>7300</v>
      </c>
      <c r="G8" s="1"/>
      <c r="H8" s="1"/>
      <c r="I8" s="1" t="s">
        <v>764</v>
      </c>
      <c r="J8" s="1">
        <v>4350</v>
      </c>
      <c r="K8" s="1">
        <v>4350</v>
      </c>
      <c r="L8" s="1">
        <v>3975</v>
      </c>
      <c r="M8" s="1">
        <v>4110</v>
      </c>
      <c r="R8" t="s">
        <v>79</v>
      </c>
      <c r="S8" s="2">
        <f t="shared" si="1"/>
        <v>66520</v>
      </c>
      <c r="T8" s="2">
        <f t="shared" si="2"/>
        <v>74700</v>
      </c>
      <c r="U8" s="2">
        <f t="shared" si="2"/>
        <v>65700</v>
      </c>
      <c r="V8" s="2">
        <f t="shared" si="2"/>
        <v>87500</v>
      </c>
      <c r="W8" s="2">
        <f t="shared" si="2"/>
        <v>63400</v>
      </c>
      <c r="X8" s="2">
        <f t="shared" si="2"/>
        <v>41300</v>
      </c>
      <c r="Y8" s="2" cm="1">
        <f t="array" ref="Y8">_xlfn.XLOOKUP(Y$1&amp;$R8,$C$3:$C$1662&amp;$D$3:$D$1662,$E$3:$E$1662,0,0,1)</f>
        <v>2600</v>
      </c>
      <c r="Z8" s="2" cm="1">
        <f t="array" ref="Z8">_xlfn.XLOOKUP(Z$1&amp;$R8,$C$3:$C$1662&amp;$D$3:$D$1662,$E$3:$E$1662,0,0,1)</f>
        <v>13500</v>
      </c>
      <c r="AA8" s="2" cm="1">
        <f t="array" ref="AA8">_xlfn.XLOOKUP(AA$1&amp;$R8,$C$3:$C$1662&amp;$D$3:$D$1662,$E$3:$E$1662,0,0,1)</f>
        <v>17900</v>
      </c>
      <c r="AB8" s="2" cm="1">
        <f t="array" ref="AB8">_xlfn.XLOOKUP(AB$1&amp;$R8,$C$3:$C$1662&amp;$D$3:$D$1662,$E$3:$E$1662,0,0,1)</f>
        <v>2100</v>
      </c>
      <c r="AC8" s="2" cm="1">
        <f t="array" ref="AC8">_xlfn.XLOOKUP(AC$1&amp;$R8,$C$3:$C$1662&amp;$D$3:$D$1662,$E$3:$E$1662,0,0,1)</f>
        <v>5500</v>
      </c>
    </row>
    <row r="9" spans="1:29" x14ac:dyDescent="0.4">
      <c r="C9" t="s">
        <v>758</v>
      </c>
      <c r="D9" t="s">
        <v>519</v>
      </c>
      <c r="E9">
        <v>5500</v>
      </c>
      <c r="G9" s="1"/>
      <c r="H9" s="1"/>
      <c r="I9" s="1" t="s">
        <v>765</v>
      </c>
      <c r="J9" s="1">
        <v>3970</v>
      </c>
      <c r="K9" s="1">
        <v>4095</v>
      </c>
      <c r="L9" s="1">
        <v>3850</v>
      </c>
      <c r="M9">
        <v>4010</v>
      </c>
      <c r="R9" t="s">
        <v>18</v>
      </c>
      <c r="S9" s="2">
        <f t="shared" si="1"/>
        <v>74540</v>
      </c>
      <c r="T9" s="2">
        <f t="shared" si="2"/>
        <v>90600</v>
      </c>
      <c r="U9" s="2">
        <f t="shared" si="2"/>
        <v>72600</v>
      </c>
      <c r="V9" s="2">
        <f t="shared" si="2"/>
        <v>92800</v>
      </c>
      <c r="W9" s="2">
        <f t="shared" si="2"/>
        <v>70300</v>
      </c>
      <c r="X9" s="2">
        <f t="shared" si="2"/>
        <v>46400</v>
      </c>
      <c r="Y9" s="2" cm="1">
        <f t="array" ref="Y9">_xlfn.XLOOKUP(Y$1&amp;$R9,$C$3:$C$1662&amp;$D$3:$D$1662,$E$3:$E$1662,0,0,1)</f>
        <v>15900</v>
      </c>
      <c r="Z9" s="2" cm="1">
        <f t="array" ref="Z9">_xlfn.XLOOKUP(Z$1&amp;$R9,$C$3:$C$1662&amp;$D$3:$D$1662,$E$3:$E$1662,0,0,1)</f>
        <v>6900</v>
      </c>
      <c r="AA9" s="2" cm="1">
        <f t="array" ref="AA9">_xlfn.XLOOKUP(AA$1&amp;$R9,$C$3:$C$1662&amp;$D$3:$D$1662,$E$3:$E$1662,0,0,1)</f>
        <v>5300</v>
      </c>
      <c r="AB9" s="2" cm="1">
        <f t="array" ref="AB9">_xlfn.XLOOKUP(AB$1&amp;$R9,$C$3:$C$1662&amp;$D$3:$D$1662,$E$3:$E$1662,0,0,1)</f>
        <v>6900</v>
      </c>
      <c r="AC9" s="2" cm="1">
        <f t="array" ref="AC9">_xlfn.XLOOKUP(AC$1&amp;$R9,$C$3:$C$1662&amp;$D$3:$D$1662,$E$3:$E$1662,0,0,1)</f>
        <v>5100</v>
      </c>
    </row>
    <row r="10" spans="1:29" x14ac:dyDescent="0.4">
      <c r="C10" t="s">
        <v>758</v>
      </c>
      <c r="D10" t="s">
        <v>520</v>
      </c>
      <c r="E10">
        <v>5100</v>
      </c>
      <c r="I10" t="s">
        <v>766</v>
      </c>
      <c r="J10">
        <v>4050</v>
      </c>
      <c r="K10">
        <v>4145</v>
      </c>
      <c r="L10">
        <v>3670</v>
      </c>
      <c r="M10">
        <v>3805</v>
      </c>
      <c r="R10" t="s">
        <v>27</v>
      </c>
      <c r="S10" s="2">
        <f t="shared" si="1"/>
        <v>80520</v>
      </c>
      <c r="T10" s="2">
        <f t="shared" si="2"/>
        <v>100600</v>
      </c>
      <c r="U10" s="2">
        <f t="shared" si="2"/>
        <v>79200</v>
      </c>
      <c r="V10" s="2">
        <f t="shared" si="2"/>
        <v>101000</v>
      </c>
      <c r="W10" s="2">
        <f t="shared" si="2"/>
        <v>74600</v>
      </c>
      <c r="X10" s="2">
        <f t="shared" si="2"/>
        <v>47200</v>
      </c>
      <c r="Y10" s="2" cm="1">
        <f t="array" ref="Y10">_xlfn.XLOOKUP(Y$1&amp;$R10,$C$3:$C$1662&amp;$D$3:$D$1662,$E$3:$E$1662,0,0,1)</f>
        <v>10000</v>
      </c>
      <c r="Z10" s="2" cm="1">
        <f t="array" ref="Z10">_xlfn.XLOOKUP(Z$1&amp;$R10,$C$3:$C$1662&amp;$D$3:$D$1662,$E$3:$E$1662,0,0,1)</f>
        <v>6600</v>
      </c>
      <c r="AA10" s="2" cm="1">
        <f t="array" ref="AA10">_xlfn.XLOOKUP(AA$1&amp;$R10,$C$3:$C$1662&amp;$D$3:$D$1662,$E$3:$E$1662,0,0,1)</f>
        <v>8200</v>
      </c>
      <c r="AB10" s="2" cm="1">
        <f t="array" ref="AB10">_xlfn.XLOOKUP(AB$1&amp;$R10,$C$3:$C$1662&amp;$D$3:$D$1662,$E$3:$E$1662,0,0,1)</f>
        <v>4300</v>
      </c>
      <c r="AC10" s="2" cm="1">
        <f t="array" ref="AC10">_xlfn.XLOOKUP(AC$1&amp;$R10,$C$3:$C$1662&amp;$D$3:$D$1662,$E$3:$E$1662,0,0,1)</f>
        <v>800</v>
      </c>
    </row>
    <row r="11" spans="1:29" x14ac:dyDescent="0.4">
      <c r="C11" t="s">
        <v>758</v>
      </c>
      <c r="D11" t="s">
        <v>521</v>
      </c>
      <c r="E11">
        <v>800</v>
      </c>
      <c r="G11" s="1"/>
      <c r="H11" s="1"/>
      <c r="I11" s="1" t="s">
        <v>767</v>
      </c>
      <c r="J11" s="1">
        <v>3805</v>
      </c>
      <c r="K11" s="1">
        <v>3900</v>
      </c>
      <c r="L11" s="1">
        <v>3625</v>
      </c>
      <c r="M11">
        <v>3735</v>
      </c>
      <c r="R11" t="s">
        <v>39</v>
      </c>
      <c r="S11" s="2">
        <f t="shared" si="1"/>
        <v>84600</v>
      </c>
      <c r="T11" s="2">
        <f t="shared" si="2"/>
        <v>104200</v>
      </c>
      <c r="U11" s="2">
        <f t="shared" si="2"/>
        <v>85600</v>
      </c>
      <c r="V11" s="2">
        <f t="shared" si="2"/>
        <v>103000</v>
      </c>
      <c r="W11" s="2">
        <f t="shared" si="2"/>
        <v>81100</v>
      </c>
      <c r="X11" s="2">
        <f t="shared" si="2"/>
        <v>49100</v>
      </c>
      <c r="Y11" s="2" cm="1">
        <f t="array" ref="Y11">_xlfn.XLOOKUP(Y$1&amp;$R11,$C$3:$C$1662&amp;$D$3:$D$1662,$E$3:$E$1662,0,0,1)</f>
        <v>3600</v>
      </c>
      <c r="Z11" s="2" cm="1">
        <f t="array" ref="Z11">_xlfn.XLOOKUP(Z$1&amp;$R11,$C$3:$C$1662&amp;$D$3:$D$1662,$E$3:$E$1662,0,0,1)</f>
        <v>6400</v>
      </c>
      <c r="AA11" s="2" cm="1">
        <f t="array" ref="AA11">_xlfn.XLOOKUP(AA$1&amp;$R11,$C$3:$C$1662&amp;$D$3:$D$1662,$E$3:$E$1662,0,0,1)</f>
        <v>2000</v>
      </c>
      <c r="AB11" s="2" cm="1">
        <f t="array" ref="AB11">_xlfn.XLOOKUP(AB$1&amp;$R11,$C$3:$C$1662&amp;$D$3:$D$1662,$E$3:$E$1662,0,0,1)</f>
        <v>6500</v>
      </c>
      <c r="AC11" s="2" cm="1">
        <f t="array" ref="AC11">_xlfn.XLOOKUP(AC$1&amp;$R11,$C$3:$C$1662&amp;$D$3:$D$1662,$E$3:$E$1662,0,0,1)</f>
        <v>1900</v>
      </c>
    </row>
    <row r="12" spans="1:29" x14ac:dyDescent="0.4">
      <c r="C12" t="s">
        <v>758</v>
      </c>
      <c r="D12" t="s">
        <v>522</v>
      </c>
      <c r="E12">
        <v>1900</v>
      </c>
      <c r="I12" t="s">
        <v>768</v>
      </c>
      <c r="J12">
        <v>3760</v>
      </c>
      <c r="K12">
        <v>4210</v>
      </c>
      <c r="L12">
        <v>3750</v>
      </c>
      <c r="M12">
        <v>4200</v>
      </c>
      <c r="R12" t="s">
        <v>62</v>
      </c>
      <c r="S12" s="2">
        <f t="shared" si="1"/>
        <v>88640</v>
      </c>
      <c r="T12" s="2">
        <f t="shared" si="2"/>
        <v>106300</v>
      </c>
      <c r="U12" s="2">
        <f t="shared" si="2"/>
        <v>89500</v>
      </c>
      <c r="V12" s="2">
        <f t="shared" si="2"/>
        <v>113300</v>
      </c>
      <c r="W12" s="2">
        <f t="shared" si="2"/>
        <v>83700</v>
      </c>
      <c r="X12" s="2">
        <f t="shared" si="2"/>
        <v>50400</v>
      </c>
      <c r="Y12" s="2" cm="1">
        <f t="array" ref="Y12">_xlfn.XLOOKUP(Y$1&amp;$R12,$C$3:$C$1662&amp;$D$3:$D$1662,$E$3:$E$1662,0,0,1)</f>
        <v>2100</v>
      </c>
      <c r="Z12" s="2" cm="1">
        <f t="array" ref="Z12">_xlfn.XLOOKUP(Z$1&amp;$R12,$C$3:$C$1662&amp;$D$3:$D$1662,$E$3:$E$1662,0,0,1)</f>
        <v>3900</v>
      </c>
      <c r="AA12" s="2" cm="1">
        <f t="array" ref="AA12">_xlfn.XLOOKUP(AA$1&amp;$R12,$C$3:$C$1662&amp;$D$3:$D$1662,$E$3:$E$1662,0,0,1)</f>
        <v>10300</v>
      </c>
      <c r="AB12" s="2" cm="1">
        <f t="array" ref="AB12">_xlfn.XLOOKUP(AB$1&amp;$R12,$C$3:$C$1662&amp;$D$3:$D$1662,$E$3:$E$1662,0,0,1)</f>
        <v>2600</v>
      </c>
      <c r="AC12" s="2" cm="1">
        <f t="array" ref="AC12">_xlfn.XLOOKUP(AC$1&amp;$R12,$C$3:$C$1662&amp;$D$3:$D$1662,$E$3:$E$1662,0,0,1)</f>
        <v>1300</v>
      </c>
    </row>
    <row r="13" spans="1:29" x14ac:dyDescent="0.4">
      <c r="C13" t="s">
        <v>758</v>
      </c>
      <c r="D13" t="s">
        <v>523</v>
      </c>
      <c r="E13">
        <v>1300</v>
      </c>
      <c r="G13" s="1"/>
      <c r="H13" s="1"/>
      <c r="I13" s="1" t="s">
        <v>758</v>
      </c>
      <c r="J13" s="1">
        <v>4095</v>
      </c>
      <c r="K13" s="1">
        <v>4380</v>
      </c>
      <c r="L13" s="1">
        <v>4025</v>
      </c>
      <c r="M13">
        <v>4375</v>
      </c>
      <c r="R13" t="s">
        <v>24</v>
      </c>
      <c r="S13" s="2">
        <f t="shared" si="1"/>
        <v>94900</v>
      </c>
      <c r="T13" s="2">
        <f t="shared" si="2"/>
        <v>109000</v>
      </c>
      <c r="U13" s="2">
        <f t="shared" si="2"/>
        <v>98000</v>
      </c>
      <c r="V13" s="2">
        <f t="shared" si="2"/>
        <v>124900</v>
      </c>
      <c r="W13" s="2">
        <f t="shared" si="2"/>
        <v>90500</v>
      </c>
      <c r="X13" s="2">
        <f t="shared" si="2"/>
        <v>52100</v>
      </c>
      <c r="Y13" s="2" cm="1">
        <f t="array" ref="Y13">_xlfn.XLOOKUP(Y$1&amp;$R13,$C$3:$C$1662&amp;$D$3:$D$1662,$E$3:$E$1662,0,0,1)</f>
        <v>2700</v>
      </c>
      <c r="Z13" s="2" cm="1">
        <f t="array" ref="Z13">_xlfn.XLOOKUP(Z$1&amp;$R13,$C$3:$C$1662&amp;$D$3:$D$1662,$E$3:$E$1662,0,0,1)</f>
        <v>8500</v>
      </c>
      <c r="AA13" s="2" cm="1">
        <f t="array" ref="AA13">_xlfn.XLOOKUP(AA$1&amp;$R13,$C$3:$C$1662&amp;$D$3:$D$1662,$E$3:$E$1662,0,0,1)</f>
        <v>11600</v>
      </c>
      <c r="AB13" s="2" cm="1">
        <f t="array" ref="AB13">_xlfn.XLOOKUP(AB$1&amp;$R13,$C$3:$C$1662&amp;$D$3:$D$1662,$E$3:$E$1662,0,0,1)</f>
        <v>6800</v>
      </c>
      <c r="AC13" s="2" cm="1">
        <f t="array" ref="AC13">_xlfn.XLOOKUP(AC$1&amp;$R13,$C$3:$C$1662&amp;$D$3:$D$1662,$E$3:$E$1662,0,0,1)</f>
        <v>1700</v>
      </c>
    </row>
    <row r="14" spans="1:29" x14ac:dyDescent="0.4">
      <c r="C14" t="s">
        <v>758</v>
      </c>
      <c r="D14" t="s">
        <v>524</v>
      </c>
      <c r="E14">
        <v>1700</v>
      </c>
      <c r="I14" t="s">
        <v>759</v>
      </c>
      <c r="J14">
        <v>4305</v>
      </c>
      <c r="K14">
        <v>4395</v>
      </c>
      <c r="L14">
        <v>4175</v>
      </c>
      <c r="M14">
        <v>4280</v>
      </c>
      <c r="R14" t="s">
        <v>149</v>
      </c>
      <c r="S14" s="2">
        <f t="shared" si="1"/>
        <v>99100</v>
      </c>
      <c r="T14" s="2">
        <f t="shared" si="2"/>
        <v>111600</v>
      </c>
      <c r="U14" s="2">
        <f t="shared" si="2"/>
        <v>103500</v>
      </c>
      <c r="V14" s="2">
        <f t="shared" si="2"/>
        <v>131200</v>
      </c>
      <c r="W14" s="2">
        <f t="shared" si="2"/>
        <v>94700</v>
      </c>
      <c r="X14" s="2">
        <f t="shared" si="2"/>
        <v>54500</v>
      </c>
      <c r="Y14" s="2" cm="1">
        <f t="array" ref="Y14">_xlfn.XLOOKUP(Y$1&amp;$R14,$C$3:$C$1662&amp;$D$3:$D$1662,$E$3:$E$1662,0,0,1)</f>
        <v>2600</v>
      </c>
      <c r="Z14" s="2" cm="1">
        <f t="array" ref="Z14">_xlfn.XLOOKUP(Z$1&amp;$R14,$C$3:$C$1662&amp;$D$3:$D$1662,$E$3:$E$1662,0,0,1)</f>
        <v>5500</v>
      </c>
      <c r="AA14" s="2" cm="1">
        <f t="array" ref="AA14">_xlfn.XLOOKUP(AA$1&amp;$R14,$C$3:$C$1662&amp;$D$3:$D$1662,$E$3:$E$1662,0,0,1)</f>
        <v>6300</v>
      </c>
      <c r="AB14" s="2" cm="1">
        <f t="array" ref="AB14">_xlfn.XLOOKUP(AB$1&amp;$R14,$C$3:$C$1662&amp;$D$3:$D$1662,$E$3:$E$1662,0,0,1)</f>
        <v>4200</v>
      </c>
      <c r="AC14" s="2" cm="1">
        <f t="array" ref="AC14">_xlfn.XLOOKUP(AC$1&amp;$R14,$C$3:$C$1662&amp;$D$3:$D$1662,$E$3:$E$1662,0,0,1)</f>
        <v>2400</v>
      </c>
    </row>
    <row r="15" spans="1:29" x14ac:dyDescent="0.4">
      <c r="C15" t="s">
        <v>758</v>
      </c>
      <c r="D15" t="s">
        <v>525</v>
      </c>
      <c r="E15">
        <v>2400</v>
      </c>
      <c r="I15" t="s">
        <v>760</v>
      </c>
      <c r="J15">
        <v>4400</v>
      </c>
      <c r="K15">
        <v>4980</v>
      </c>
      <c r="L15">
        <v>4400</v>
      </c>
      <c r="M15">
        <v>4940</v>
      </c>
      <c r="R15" t="s">
        <v>120</v>
      </c>
      <c r="S15" s="2">
        <f t="shared" si="1"/>
        <v>103320</v>
      </c>
      <c r="T15" s="2">
        <f t="shared" si="2"/>
        <v>113700</v>
      </c>
      <c r="U15" s="2">
        <f t="shared" si="2"/>
        <v>108400</v>
      </c>
      <c r="V15" s="2">
        <f t="shared" si="2"/>
        <v>142800</v>
      </c>
      <c r="W15" s="2">
        <f t="shared" si="2"/>
        <v>96000</v>
      </c>
      <c r="X15" s="2">
        <f t="shared" si="2"/>
        <v>55700</v>
      </c>
      <c r="Y15" s="2" cm="1">
        <f t="array" ref="Y15">_xlfn.XLOOKUP(Y$1&amp;$R15,$C$3:$C$1662&amp;$D$3:$D$1662,$E$3:$E$1662,0,0,1)</f>
        <v>2100</v>
      </c>
      <c r="Z15" s="2" cm="1">
        <f t="array" ref="Z15">_xlfn.XLOOKUP(Z$1&amp;$R15,$C$3:$C$1662&amp;$D$3:$D$1662,$E$3:$E$1662,0,0,1)</f>
        <v>4900</v>
      </c>
      <c r="AA15" s="2" cm="1">
        <f t="array" ref="AA15">_xlfn.XLOOKUP(AA$1&amp;$R15,$C$3:$C$1662&amp;$D$3:$D$1662,$E$3:$E$1662,0,0,1)</f>
        <v>11600</v>
      </c>
      <c r="AB15" s="2" cm="1">
        <f t="array" ref="AB15">_xlfn.XLOOKUP(AB$1&amp;$R15,$C$3:$C$1662&amp;$D$3:$D$1662,$E$3:$E$1662,0,0,1)</f>
        <v>1300</v>
      </c>
      <c r="AC15" s="2" cm="1">
        <f t="array" ref="AC15">_xlfn.XLOOKUP(AC$1&amp;$R15,$C$3:$C$1662&amp;$D$3:$D$1662,$E$3:$E$1662,0,0,1)</f>
        <v>1200</v>
      </c>
    </row>
    <row r="16" spans="1:29" x14ac:dyDescent="0.4">
      <c r="C16" t="s">
        <v>758</v>
      </c>
      <c r="D16" t="s">
        <v>526</v>
      </c>
      <c r="E16">
        <v>1200</v>
      </c>
      <c r="G16" s="1"/>
      <c r="H16" s="1"/>
      <c r="I16" s="1" t="s">
        <v>761</v>
      </c>
      <c r="J16" s="1">
        <v>4800</v>
      </c>
      <c r="K16" s="1">
        <v>5200</v>
      </c>
      <c r="L16" s="1">
        <v>4755</v>
      </c>
      <c r="M16" s="1">
        <v>5090</v>
      </c>
      <c r="R16" t="s">
        <v>96</v>
      </c>
      <c r="S16" s="2">
        <f t="shared" si="1"/>
        <v>107080</v>
      </c>
      <c r="T16" s="2">
        <f t="shared" si="2"/>
        <v>117100</v>
      </c>
      <c r="U16" s="2">
        <f t="shared" si="2"/>
        <v>111600</v>
      </c>
      <c r="V16" s="2">
        <f t="shared" si="2"/>
        <v>151000</v>
      </c>
      <c r="W16" s="2">
        <f t="shared" si="2"/>
        <v>99300</v>
      </c>
      <c r="X16" s="2">
        <f t="shared" si="2"/>
        <v>56400</v>
      </c>
      <c r="Y16" s="2" cm="1">
        <f t="array" ref="Y16">_xlfn.XLOOKUP(Y$1&amp;$R16,$C$3:$C$1662&amp;$D$3:$D$1662,$E$3:$E$1662,0,0,1)</f>
        <v>3400</v>
      </c>
      <c r="Z16" s="2" cm="1">
        <f t="array" ref="Z16">_xlfn.XLOOKUP(Z$1&amp;$R16,$C$3:$C$1662&amp;$D$3:$D$1662,$E$3:$E$1662,0,0,1)</f>
        <v>3200</v>
      </c>
      <c r="AA16" s="2" cm="1">
        <f t="array" ref="AA16">_xlfn.XLOOKUP(AA$1&amp;$R16,$C$3:$C$1662&amp;$D$3:$D$1662,$E$3:$E$1662,0,0,1)</f>
        <v>8200</v>
      </c>
      <c r="AB16" s="2" cm="1">
        <f t="array" ref="AB16">_xlfn.XLOOKUP(AB$1&amp;$R16,$C$3:$C$1662&amp;$D$3:$D$1662,$E$3:$E$1662,0,0,1)</f>
        <v>3300</v>
      </c>
      <c r="AC16" s="2" cm="1">
        <f t="array" ref="AC16">_xlfn.XLOOKUP(AC$1&amp;$R16,$C$3:$C$1662&amp;$D$3:$D$1662,$E$3:$E$1662,0,0,1)</f>
        <v>700</v>
      </c>
    </row>
    <row r="17" spans="3:29" x14ac:dyDescent="0.4">
      <c r="C17" t="s">
        <v>758</v>
      </c>
      <c r="D17" t="s">
        <v>527</v>
      </c>
      <c r="E17">
        <v>700</v>
      </c>
      <c r="G17" s="1"/>
      <c r="H17" s="1"/>
      <c r="I17" s="1" t="s">
        <v>763</v>
      </c>
      <c r="J17" s="1">
        <v>5190</v>
      </c>
      <c r="K17" s="1">
        <v>5350</v>
      </c>
      <c r="L17" s="1">
        <v>4850</v>
      </c>
      <c r="M17" s="1">
        <v>4885</v>
      </c>
      <c r="R17" t="s">
        <v>144</v>
      </c>
      <c r="S17" s="2">
        <f t="shared" si="1"/>
        <v>111360</v>
      </c>
      <c r="T17" s="2">
        <f t="shared" si="2"/>
        <v>117900</v>
      </c>
      <c r="U17" s="2">
        <f t="shared" si="2"/>
        <v>123900</v>
      </c>
      <c r="V17" s="2">
        <f t="shared" si="2"/>
        <v>157600</v>
      </c>
      <c r="W17" s="2">
        <f t="shared" si="2"/>
        <v>100900</v>
      </c>
      <c r="X17" s="2">
        <f t="shared" si="2"/>
        <v>56500</v>
      </c>
      <c r="Y17" s="2" cm="1">
        <f t="array" ref="Y17">_xlfn.XLOOKUP(Y$1&amp;$R17,$C$3:$C$1662&amp;$D$3:$D$1662,$E$3:$E$1662,0,0,1)</f>
        <v>800</v>
      </c>
      <c r="Z17" s="2" cm="1">
        <f t="array" ref="Z17">_xlfn.XLOOKUP(Z$1&amp;$R17,$C$3:$C$1662&amp;$D$3:$D$1662,$E$3:$E$1662,0,0,1)</f>
        <v>12300</v>
      </c>
      <c r="AA17" s="2" cm="1">
        <f t="array" ref="AA17">_xlfn.XLOOKUP(AA$1&amp;$R17,$C$3:$C$1662&amp;$D$3:$D$1662,$E$3:$E$1662,0,0,1)</f>
        <v>6600</v>
      </c>
      <c r="AB17" s="2" cm="1">
        <f t="array" ref="AB17">_xlfn.XLOOKUP(AB$1&amp;$R17,$C$3:$C$1662&amp;$D$3:$D$1662,$E$3:$E$1662,0,0,1)</f>
        <v>1600</v>
      </c>
      <c r="AC17" s="2" cm="1">
        <f t="array" ref="AC17">_xlfn.XLOOKUP(AC$1&amp;$R17,$C$3:$C$1662&amp;$D$3:$D$1662,$E$3:$E$1662,0,0,1)</f>
        <v>100</v>
      </c>
    </row>
    <row r="18" spans="3:29" x14ac:dyDescent="0.4">
      <c r="C18" t="s">
        <v>758</v>
      </c>
      <c r="D18" t="s">
        <v>528</v>
      </c>
      <c r="E18">
        <v>100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115140</v>
      </c>
      <c r="T18" s="2">
        <f t="shared" si="2"/>
        <v>120200</v>
      </c>
      <c r="U18" s="2">
        <f t="shared" si="2"/>
        <v>132600</v>
      </c>
      <c r="V18" s="2">
        <f t="shared" si="2"/>
        <v>160100</v>
      </c>
      <c r="W18" s="2">
        <f t="shared" si="2"/>
        <v>104500</v>
      </c>
      <c r="X18" s="2">
        <f t="shared" si="2"/>
        <v>58300</v>
      </c>
      <c r="Y18" s="2" cm="1">
        <f t="array" ref="Y18">_xlfn.XLOOKUP(Y$1&amp;$R18,$C$3:$C$1662&amp;$D$3:$D$1662,$E$3:$E$1662,0,0,1)</f>
        <v>2300</v>
      </c>
      <c r="Z18" s="2" cm="1">
        <f t="array" ref="Z18">_xlfn.XLOOKUP(Z$1&amp;$R18,$C$3:$C$1662&amp;$D$3:$D$1662,$E$3:$E$1662,0,0,1)</f>
        <v>8700</v>
      </c>
      <c r="AA18" s="2" cm="1">
        <f t="array" ref="AA18">_xlfn.XLOOKUP(AA$1&amp;$R18,$C$3:$C$1662&amp;$D$3:$D$1662,$E$3:$E$1662,0,0,1)</f>
        <v>2500</v>
      </c>
      <c r="AB18" s="2" cm="1">
        <f t="array" ref="AB18">_xlfn.XLOOKUP(AB$1&amp;$R18,$C$3:$C$1662&amp;$D$3:$D$1662,$E$3:$E$1662,0,0,1)</f>
        <v>3600</v>
      </c>
      <c r="AC18" s="2" cm="1">
        <f t="array" ref="AC18">_xlfn.XLOOKUP(AC$1&amp;$R18,$C$3:$C$1662&amp;$D$3:$D$1662,$E$3:$E$1662,0,0,1)</f>
        <v>1800</v>
      </c>
    </row>
    <row r="19" spans="3:29" x14ac:dyDescent="0.4">
      <c r="C19" t="s">
        <v>758</v>
      </c>
      <c r="D19" t="s">
        <v>529</v>
      </c>
      <c r="E19">
        <v>1800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117560</v>
      </c>
      <c r="T19" s="2">
        <f t="shared" si="2"/>
        <v>121300</v>
      </c>
      <c r="U19" s="2">
        <f t="shared" si="2"/>
        <v>139800</v>
      </c>
      <c r="V19" s="2">
        <f t="shared" si="2"/>
        <v>161900</v>
      </c>
      <c r="W19" s="2">
        <f t="shared" si="2"/>
        <v>105400</v>
      </c>
      <c r="X19" s="2">
        <f t="shared" si="2"/>
        <v>59400</v>
      </c>
      <c r="Y19" s="2" cm="1">
        <f t="array" ref="Y19">_xlfn.XLOOKUP(Y$1&amp;$R19,$C$3:$C$1662&amp;$D$3:$D$1662,$E$3:$E$1662,0,0,1)</f>
        <v>1100</v>
      </c>
      <c r="Z19" s="2" cm="1">
        <f t="array" ref="Z19">_xlfn.XLOOKUP(Z$1&amp;$R19,$C$3:$C$1662&amp;$D$3:$D$1662,$E$3:$E$1662,0,0,1)</f>
        <v>7200</v>
      </c>
      <c r="AA19" s="2" cm="1">
        <f t="array" ref="AA19">_xlfn.XLOOKUP(AA$1&amp;$R19,$C$3:$C$1662&amp;$D$3:$D$1662,$E$3:$E$1662,0,0,1)</f>
        <v>1800</v>
      </c>
      <c r="AB19" s="2" cm="1">
        <f t="array" ref="AB19">_xlfn.XLOOKUP(AB$1&amp;$R19,$C$3:$C$1662&amp;$D$3:$D$1662,$E$3:$E$1662,0,0,1)</f>
        <v>900</v>
      </c>
      <c r="AC19" s="2" cm="1">
        <f t="array" ref="AC19">_xlfn.XLOOKUP(AC$1&amp;$R19,$C$3:$C$1662&amp;$D$3:$D$1662,$E$3:$E$1662,0,0,1)</f>
        <v>1100</v>
      </c>
    </row>
    <row r="20" spans="3:29" x14ac:dyDescent="0.4">
      <c r="C20" t="s">
        <v>758</v>
      </c>
      <c r="D20" t="s">
        <v>530</v>
      </c>
      <c r="E20">
        <v>1100</v>
      </c>
      <c r="R20" t="s">
        <v>147</v>
      </c>
      <c r="S20" s="2">
        <f t="shared" si="1"/>
        <v>119940</v>
      </c>
      <c r="T20" s="2">
        <f t="shared" ref="T20:X35" si="3">T19+Y20</f>
        <v>121800</v>
      </c>
      <c r="U20" s="2">
        <f t="shared" si="3"/>
        <v>142200</v>
      </c>
      <c r="V20" s="2">
        <f t="shared" si="3"/>
        <v>169600</v>
      </c>
      <c r="W20" s="2">
        <f t="shared" si="3"/>
        <v>106300</v>
      </c>
      <c r="X20" s="2">
        <f t="shared" si="3"/>
        <v>59800</v>
      </c>
      <c r="Y20" s="2" cm="1">
        <f t="array" ref="Y20">_xlfn.XLOOKUP(Y$1&amp;$R20,$C$3:$C$1662&amp;$D$3:$D$1662,$E$3:$E$1662,0,0,1)</f>
        <v>500</v>
      </c>
      <c r="Z20" s="2" cm="1">
        <f t="array" ref="Z20">_xlfn.XLOOKUP(Z$1&amp;$R20,$C$3:$C$1662&amp;$D$3:$D$1662,$E$3:$E$1662,0,0,1)</f>
        <v>2400</v>
      </c>
      <c r="AA20" s="2" cm="1">
        <f t="array" ref="AA20">_xlfn.XLOOKUP(AA$1&amp;$R20,$C$3:$C$1662&amp;$D$3:$D$1662,$E$3:$E$1662,0,0,1)</f>
        <v>7700</v>
      </c>
      <c r="AB20" s="2" cm="1">
        <f t="array" ref="AB20">_xlfn.XLOOKUP(AB$1&amp;$R20,$C$3:$C$1662&amp;$D$3:$D$1662,$E$3:$E$1662,0,0,1)</f>
        <v>900</v>
      </c>
      <c r="AC20" s="2" cm="1">
        <f t="array" ref="AC20">_xlfn.XLOOKUP(AC$1&amp;$R20,$C$3:$C$1662&amp;$D$3:$D$1662,$E$3:$E$1662,0,0,1)</f>
        <v>400</v>
      </c>
    </row>
    <row r="21" spans="3:29" x14ac:dyDescent="0.4">
      <c r="C21" t="s">
        <v>758</v>
      </c>
      <c r="D21" t="s">
        <v>531</v>
      </c>
      <c r="E21">
        <v>400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121760</v>
      </c>
      <c r="T21" s="2">
        <f t="shared" si="3"/>
        <v>123600</v>
      </c>
      <c r="U21" s="2">
        <f t="shared" si="3"/>
        <v>145300</v>
      </c>
      <c r="V21" s="2">
        <f t="shared" si="3"/>
        <v>172800</v>
      </c>
      <c r="W21" s="2">
        <f t="shared" si="3"/>
        <v>107200</v>
      </c>
      <c r="X21" s="2">
        <f t="shared" si="3"/>
        <v>59900</v>
      </c>
      <c r="Y21" s="2" cm="1">
        <f t="array" ref="Y21">_xlfn.XLOOKUP(Y$1&amp;$R21,$C$3:$C$1662&amp;$D$3:$D$1662,$E$3:$E$1662,0,0,1)</f>
        <v>1800</v>
      </c>
      <c r="Z21" s="2" cm="1">
        <f t="array" ref="Z21">_xlfn.XLOOKUP(Z$1&amp;$R21,$C$3:$C$1662&amp;$D$3:$D$1662,$E$3:$E$1662,0,0,1)</f>
        <v>3100</v>
      </c>
      <c r="AA21" s="2" cm="1">
        <f t="array" ref="AA21">_xlfn.XLOOKUP(AA$1&amp;$R21,$C$3:$C$1662&amp;$D$3:$D$1662,$E$3:$E$1662,0,0,1)</f>
        <v>3200</v>
      </c>
      <c r="AB21" s="2" cm="1">
        <f t="array" ref="AB21">_xlfn.XLOOKUP(AB$1&amp;$R21,$C$3:$C$1662&amp;$D$3:$D$1662,$E$3:$E$1662,0,0,1)</f>
        <v>900</v>
      </c>
      <c r="AC21" s="2" cm="1">
        <f t="array" ref="AC21">_xlfn.XLOOKUP(AC$1&amp;$R21,$C$3:$C$1662&amp;$D$3:$D$1662,$E$3:$E$1662,0,0,1)</f>
        <v>100</v>
      </c>
    </row>
    <row r="22" spans="3:29" x14ac:dyDescent="0.4">
      <c r="C22" t="s">
        <v>758</v>
      </c>
      <c r="D22" t="s">
        <v>532</v>
      </c>
      <c r="E22">
        <v>100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127000</v>
      </c>
      <c r="T22" s="2">
        <f t="shared" si="3"/>
        <v>124900</v>
      </c>
      <c r="U22" s="2">
        <f t="shared" si="3"/>
        <v>146600</v>
      </c>
      <c r="V22" s="2">
        <f t="shared" si="3"/>
        <v>189800</v>
      </c>
      <c r="W22" s="2">
        <f t="shared" si="3"/>
        <v>112800</v>
      </c>
      <c r="X22" s="2">
        <f t="shared" si="3"/>
        <v>60900</v>
      </c>
      <c r="Y22" s="2" cm="1">
        <f t="array" ref="Y22">_xlfn.XLOOKUP(Y$1&amp;$R22,$C$3:$C$1662&amp;$D$3:$D$1662,$E$3:$E$1662,0,0,1)</f>
        <v>1300</v>
      </c>
      <c r="Z22" s="2" cm="1">
        <f t="array" ref="Z22">_xlfn.XLOOKUP(Z$1&amp;$R22,$C$3:$C$1662&amp;$D$3:$D$1662,$E$3:$E$1662,0,0,1)</f>
        <v>1300</v>
      </c>
      <c r="AA22" s="2" cm="1">
        <f t="array" ref="AA22">_xlfn.XLOOKUP(AA$1&amp;$R22,$C$3:$C$1662&amp;$D$3:$D$1662,$E$3:$E$1662,0,0,1)</f>
        <v>17000</v>
      </c>
      <c r="AB22" s="2" cm="1">
        <f t="array" ref="AB22">_xlfn.XLOOKUP(AB$1&amp;$R22,$C$3:$C$1662&amp;$D$3:$D$1662,$E$3:$E$1662,0,0,1)</f>
        <v>5600</v>
      </c>
      <c r="AC22" s="2" cm="1">
        <f t="array" ref="AC22">_xlfn.XLOOKUP(AC$1&amp;$R22,$C$3:$C$1662&amp;$D$3:$D$1662,$E$3:$E$1662,0,0,1)</f>
        <v>1000</v>
      </c>
    </row>
    <row r="23" spans="3:29" x14ac:dyDescent="0.4">
      <c r="C23" t="s">
        <v>758</v>
      </c>
      <c r="D23" t="s">
        <v>533</v>
      </c>
      <c r="E23">
        <v>1000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132100</v>
      </c>
      <c r="T23" s="2">
        <f t="shared" si="3"/>
        <v>125900</v>
      </c>
      <c r="U23" s="2">
        <f t="shared" si="3"/>
        <v>152000</v>
      </c>
      <c r="V23" s="2">
        <f t="shared" si="3"/>
        <v>199800</v>
      </c>
      <c r="W23" s="2">
        <f t="shared" si="3"/>
        <v>118600</v>
      </c>
      <c r="X23" s="2">
        <f t="shared" si="3"/>
        <v>64200</v>
      </c>
      <c r="Y23" s="2" cm="1">
        <f t="array" ref="Y23">_xlfn.XLOOKUP(Y$1&amp;$R23,$C$3:$C$1662&amp;$D$3:$D$1662,$E$3:$E$1662,0,0,1)</f>
        <v>1000</v>
      </c>
      <c r="Z23" s="2" cm="1">
        <f t="array" ref="Z23">_xlfn.XLOOKUP(Z$1&amp;$R23,$C$3:$C$1662&amp;$D$3:$D$1662,$E$3:$E$1662,0,0,1)</f>
        <v>5400</v>
      </c>
      <c r="AA23" s="2" cm="1">
        <f t="array" ref="AA23">_xlfn.XLOOKUP(AA$1&amp;$R23,$C$3:$C$1662&amp;$D$3:$D$1662,$E$3:$E$1662,0,0,1)</f>
        <v>10000</v>
      </c>
      <c r="AB23" s="2" cm="1">
        <f t="array" ref="AB23">_xlfn.XLOOKUP(AB$1&amp;$R23,$C$3:$C$1662&amp;$D$3:$D$1662,$E$3:$E$1662,0,0,1)</f>
        <v>5800</v>
      </c>
      <c r="AC23" s="2" cm="1">
        <f t="array" ref="AC23">_xlfn.XLOOKUP(AC$1&amp;$R23,$C$3:$C$1662&amp;$D$3:$D$1662,$E$3:$E$1662,0,0,1)</f>
        <v>3300</v>
      </c>
    </row>
    <row r="24" spans="3:29" x14ac:dyDescent="0.4">
      <c r="C24" t="s">
        <v>758</v>
      </c>
      <c r="D24" t="s">
        <v>534</v>
      </c>
      <c r="E24">
        <v>3300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133700</v>
      </c>
      <c r="T24" s="2">
        <f t="shared" si="3"/>
        <v>125900</v>
      </c>
      <c r="U24" s="2">
        <f t="shared" si="3"/>
        <v>154000</v>
      </c>
      <c r="V24" s="2">
        <f t="shared" si="3"/>
        <v>202300</v>
      </c>
      <c r="W24" s="2">
        <f t="shared" si="3"/>
        <v>121400</v>
      </c>
      <c r="X24" s="2">
        <f t="shared" si="3"/>
        <v>64900</v>
      </c>
      <c r="Y24" s="2" cm="1">
        <f t="array" ref="Y24">_xlfn.XLOOKUP(Y$1&amp;$R24,$C$3:$C$1662&amp;$D$3:$D$1662,$E$3:$E$1662,0,0,1)</f>
        <v>0</v>
      </c>
      <c r="Z24" s="2" cm="1">
        <f t="array" ref="Z24">_xlfn.XLOOKUP(Z$1&amp;$R24,$C$3:$C$1662&amp;$D$3:$D$1662,$E$3:$E$1662,0,0,1)</f>
        <v>2000</v>
      </c>
      <c r="AA24" s="2" cm="1">
        <f t="array" ref="AA24">_xlfn.XLOOKUP(AA$1&amp;$R24,$C$3:$C$1662&amp;$D$3:$D$1662,$E$3:$E$1662,0,0,1)</f>
        <v>2500</v>
      </c>
      <c r="AB24" s="2" cm="1">
        <f t="array" ref="AB24">_xlfn.XLOOKUP(AB$1&amp;$R24,$C$3:$C$1662&amp;$D$3:$D$1662,$E$3:$E$1662,0,0,1)</f>
        <v>2800</v>
      </c>
      <c r="AC24" s="2" cm="1">
        <f t="array" ref="AC24">_xlfn.XLOOKUP(AC$1&amp;$R24,$C$3:$C$1662&amp;$D$3:$D$1662,$E$3:$E$1662,0,0,1)</f>
        <v>700</v>
      </c>
    </row>
    <row r="25" spans="3:29" x14ac:dyDescent="0.4">
      <c r="C25" t="s">
        <v>758</v>
      </c>
      <c r="D25" t="s">
        <v>535</v>
      </c>
      <c r="E25">
        <v>700</v>
      </c>
      <c r="R25" t="s">
        <v>22</v>
      </c>
      <c r="S25" s="2">
        <f t="shared" si="1"/>
        <v>135840</v>
      </c>
      <c r="T25" s="2">
        <f t="shared" si="3"/>
        <v>126400</v>
      </c>
      <c r="U25" s="2">
        <f t="shared" si="3"/>
        <v>156400</v>
      </c>
      <c r="V25" s="2">
        <f t="shared" si="3"/>
        <v>209600</v>
      </c>
      <c r="W25" s="2">
        <f t="shared" si="3"/>
        <v>121900</v>
      </c>
      <c r="X25" s="2">
        <f t="shared" si="3"/>
        <v>64900</v>
      </c>
      <c r="Y25" s="2" cm="1">
        <f t="array" ref="Y25">_xlfn.XLOOKUP(Y$1&amp;$R25,$C$3:$C$1662&amp;$D$3:$D$1662,$E$3:$E$1662,0,0,1)</f>
        <v>500</v>
      </c>
      <c r="Z25" s="2" cm="1">
        <f t="array" ref="Z25">_xlfn.XLOOKUP(Z$1&amp;$R25,$C$3:$C$1662&amp;$D$3:$D$1662,$E$3:$E$1662,0,0,1)</f>
        <v>2400</v>
      </c>
      <c r="AA25" s="2" cm="1">
        <f t="array" ref="AA25">_xlfn.XLOOKUP(AA$1&amp;$R25,$C$3:$C$1662&amp;$D$3:$D$1662,$E$3:$E$1662,0,0,1)</f>
        <v>7300</v>
      </c>
      <c r="AB25" s="2" cm="1">
        <f t="array" ref="AB25">_xlfn.XLOOKUP(AB$1&amp;$R25,$C$3:$C$1662&amp;$D$3:$D$1662,$E$3:$E$1662,0,0,1)</f>
        <v>500</v>
      </c>
      <c r="AC25" s="2" cm="1">
        <f t="array" ref="AC25">_xlfn.XLOOKUP(AC$1&amp;$R25,$C$3:$C$1662&amp;$D$3:$D$1662,$E$3:$E$1662,0,0,1)</f>
        <v>0</v>
      </c>
    </row>
    <row r="26" spans="3:29" x14ac:dyDescent="0.4">
      <c r="C26" t="s">
        <v>758</v>
      </c>
      <c r="D26" t="s">
        <v>536</v>
      </c>
      <c r="E26">
        <v>0</v>
      </c>
      <c r="R26" t="s">
        <v>69</v>
      </c>
      <c r="S26" s="2">
        <f t="shared" si="1"/>
        <v>138100</v>
      </c>
      <c r="T26" s="2">
        <f t="shared" si="3"/>
        <v>127200</v>
      </c>
      <c r="U26" s="2">
        <f t="shared" si="3"/>
        <v>157600</v>
      </c>
      <c r="V26" s="2">
        <f t="shared" si="3"/>
        <v>215500</v>
      </c>
      <c r="W26" s="2">
        <f t="shared" si="3"/>
        <v>124700</v>
      </c>
      <c r="X26" s="2">
        <f t="shared" si="3"/>
        <v>65500</v>
      </c>
      <c r="Y26" s="2" cm="1">
        <f t="array" ref="Y26">_xlfn.XLOOKUP(Y$1&amp;$R26,$C$3:$C$1662&amp;$D$3:$D$1662,$E$3:$E$1662,0,0,1)</f>
        <v>800</v>
      </c>
      <c r="Z26" s="2" cm="1">
        <f t="array" ref="Z26">_xlfn.XLOOKUP(Z$1&amp;$R26,$C$3:$C$1662&amp;$D$3:$D$1662,$E$3:$E$1662,0,0,1)</f>
        <v>1200</v>
      </c>
      <c r="AA26" s="2" cm="1">
        <f t="array" ref="AA26">_xlfn.XLOOKUP(AA$1&amp;$R26,$C$3:$C$1662&amp;$D$3:$D$1662,$E$3:$E$1662,0,0,1)</f>
        <v>5900</v>
      </c>
      <c r="AB26" s="2" cm="1">
        <f t="array" ref="AB26">_xlfn.XLOOKUP(AB$1&amp;$R26,$C$3:$C$1662&amp;$D$3:$D$1662,$E$3:$E$1662,0,0,1)</f>
        <v>2800</v>
      </c>
      <c r="AC26" s="2" cm="1">
        <f t="array" ref="AC26">_xlfn.XLOOKUP(AC$1&amp;$R26,$C$3:$C$1662&amp;$D$3:$D$1662,$E$3:$E$1662,0,0,1)</f>
        <v>600</v>
      </c>
    </row>
    <row r="27" spans="3:29" x14ac:dyDescent="0.4">
      <c r="C27" t="s">
        <v>758</v>
      </c>
      <c r="D27" t="s">
        <v>537</v>
      </c>
      <c r="E27">
        <v>600</v>
      </c>
      <c r="R27" t="s">
        <v>98</v>
      </c>
      <c r="S27" s="2">
        <f t="shared" si="1"/>
        <v>141880</v>
      </c>
      <c r="T27" s="2">
        <f t="shared" si="3"/>
        <v>129300</v>
      </c>
      <c r="U27" s="2">
        <f t="shared" si="3"/>
        <v>167500</v>
      </c>
      <c r="V27" s="2">
        <f t="shared" si="3"/>
        <v>218900</v>
      </c>
      <c r="W27" s="2">
        <f t="shared" si="3"/>
        <v>128000</v>
      </c>
      <c r="X27" s="2">
        <f t="shared" si="3"/>
        <v>65700</v>
      </c>
      <c r="Y27" s="2" cm="1">
        <f t="array" ref="Y27">_xlfn.XLOOKUP(Y$1&amp;$R27,$C$3:$C$1662&amp;$D$3:$D$1662,$E$3:$E$1662,0,0,1)</f>
        <v>2100</v>
      </c>
      <c r="Z27" s="2" cm="1">
        <f t="array" ref="Z27">_xlfn.XLOOKUP(Z$1&amp;$R27,$C$3:$C$1662&amp;$D$3:$D$1662,$E$3:$E$1662,0,0,1)</f>
        <v>9900</v>
      </c>
      <c r="AA27" s="2" cm="1">
        <f t="array" ref="AA27">_xlfn.XLOOKUP(AA$1&amp;$R27,$C$3:$C$1662&amp;$D$3:$D$1662,$E$3:$E$1662,0,0,1)</f>
        <v>3400</v>
      </c>
      <c r="AB27" s="2" cm="1">
        <f t="array" ref="AB27">_xlfn.XLOOKUP(AB$1&amp;$R27,$C$3:$C$1662&amp;$D$3:$D$1662,$E$3:$E$1662,0,0,1)</f>
        <v>3300</v>
      </c>
      <c r="AC27" s="2" cm="1">
        <f t="array" ref="AC27">_xlfn.XLOOKUP(AC$1&amp;$R27,$C$3:$C$1662&amp;$D$3:$D$1662,$E$3:$E$1662,0,0,1)</f>
        <v>200</v>
      </c>
    </row>
    <row r="28" spans="3:29" x14ac:dyDescent="0.4">
      <c r="C28" t="s">
        <v>758</v>
      </c>
      <c r="D28" t="s">
        <v>538</v>
      </c>
      <c r="E28">
        <v>200</v>
      </c>
      <c r="R28" t="s">
        <v>38</v>
      </c>
      <c r="S28" s="2">
        <f t="shared" si="1"/>
        <v>146100</v>
      </c>
      <c r="T28" s="2">
        <f t="shared" si="3"/>
        <v>129600</v>
      </c>
      <c r="U28" s="2">
        <f t="shared" si="3"/>
        <v>171200</v>
      </c>
      <c r="V28" s="2">
        <f t="shared" si="3"/>
        <v>227200</v>
      </c>
      <c r="W28" s="2">
        <f t="shared" si="3"/>
        <v>131400</v>
      </c>
      <c r="X28" s="2">
        <f t="shared" si="3"/>
        <v>71100</v>
      </c>
      <c r="Y28" s="2" cm="1">
        <f t="array" ref="Y28">_xlfn.XLOOKUP(Y$1&amp;$R28,$C$3:$C$1662&amp;$D$3:$D$1662,$E$3:$E$1662,0,0,1)</f>
        <v>300</v>
      </c>
      <c r="Z28" s="2" cm="1">
        <f t="array" ref="Z28">_xlfn.XLOOKUP(Z$1&amp;$R28,$C$3:$C$1662&amp;$D$3:$D$1662,$E$3:$E$1662,0,0,1)</f>
        <v>3700</v>
      </c>
      <c r="AA28" s="2" cm="1">
        <f t="array" ref="AA28">_xlfn.XLOOKUP(AA$1&amp;$R28,$C$3:$C$1662&amp;$D$3:$D$1662,$E$3:$E$1662,0,0,1)</f>
        <v>8300</v>
      </c>
      <c r="AB28" s="2" cm="1">
        <f t="array" ref="AB28">_xlfn.XLOOKUP(AB$1&amp;$R28,$C$3:$C$1662&amp;$D$3:$D$1662,$E$3:$E$1662,0,0,1)</f>
        <v>3400</v>
      </c>
      <c r="AC28" s="2" cm="1">
        <f t="array" ref="AC28">_xlfn.XLOOKUP(AC$1&amp;$R28,$C$3:$C$1662&amp;$D$3:$D$1662,$E$3:$E$1662,0,0,1)</f>
        <v>5400</v>
      </c>
    </row>
    <row r="29" spans="3:29" x14ac:dyDescent="0.4">
      <c r="C29" t="s">
        <v>758</v>
      </c>
      <c r="D29" t="s">
        <v>539</v>
      </c>
      <c r="E29">
        <v>5400</v>
      </c>
      <c r="R29" t="s">
        <v>241</v>
      </c>
      <c r="S29" s="2">
        <f t="shared" si="1"/>
        <v>147700</v>
      </c>
      <c r="T29" s="2">
        <f t="shared" si="3"/>
        <v>129900</v>
      </c>
      <c r="U29" s="2">
        <f t="shared" si="3"/>
        <v>172800</v>
      </c>
      <c r="V29" s="2">
        <f t="shared" si="3"/>
        <v>231600</v>
      </c>
      <c r="W29" s="2">
        <f t="shared" si="3"/>
        <v>132200</v>
      </c>
      <c r="X29" s="2">
        <f t="shared" si="3"/>
        <v>72000</v>
      </c>
      <c r="Y29" s="2" cm="1">
        <f t="array" ref="Y29">_xlfn.XLOOKUP(Y$1&amp;$R29,$C$3:$C$1662&amp;$D$3:$D$1662,$E$3:$E$1662,0,0,1)</f>
        <v>300</v>
      </c>
      <c r="Z29" s="2" cm="1">
        <f t="array" ref="Z29">_xlfn.XLOOKUP(Z$1&amp;$R29,$C$3:$C$1662&amp;$D$3:$D$1662,$E$3:$E$1662,0,0,1)</f>
        <v>1600</v>
      </c>
      <c r="AA29" s="2" cm="1">
        <f t="array" ref="AA29">_xlfn.XLOOKUP(AA$1&amp;$R29,$C$3:$C$1662&amp;$D$3:$D$1662,$E$3:$E$1662,0,0,1)</f>
        <v>4400</v>
      </c>
      <c r="AB29" s="2" cm="1">
        <f t="array" ref="AB29">_xlfn.XLOOKUP(AB$1&amp;$R29,$C$3:$C$1662&amp;$D$3:$D$1662,$E$3:$E$1662,0,0,1)</f>
        <v>800</v>
      </c>
      <c r="AC29" s="2" cm="1">
        <f t="array" ref="AC29">_xlfn.XLOOKUP(AC$1&amp;$R29,$C$3:$C$1662&amp;$D$3:$D$1662,$E$3:$E$1662,0,0,1)</f>
        <v>900</v>
      </c>
    </row>
    <row r="30" spans="3:29" x14ac:dyDescent="0.4">
      <c r="C30" t="s">
        <v>758</v>
      </c>
      <c r="D30" t="s">
        <v>540</v>
      </c>
      <c r="E30">
        <v>900</v>
      </c>
      <c r="R30" t="s">
        <v>286</v>
      </c>
      <c r="S30" s="2">
        <f t="shared" si="1"/>
        <v>151520</v>
      </c>
      <c r="T30" s="2">
        <f t="shared" si="3"/>
        <v>134400</v>
      </c>
      <c r="U30" s="2">
        <f t="shared" si="3"/>
        <v>175200</v>
      </c>
      <c r="V30" s="2">
        <f t="shared" si="3"/>
        <v>237900</v>
      </c>
      <c r="W30" s="2">
        <f t="shared" si="3"/>
        <v>137100</v>
      </c>
      <c r="X30" s="2">
        <f t="shared" si="3"/>
        <v>73000</v>
      </c>
      <c r="Y30" s="2" cm="1">
        <f t="array" ref="Y30">_xlfn.XLOOKUP(Y$1&amp;$R30,$C$3:$C$1662&amp;$D$3:$D$1662,$E$3:$E$1662,0,0,1)</f>
        <v>4500</v>
      </c>
      <c r="Z30" s="2" cm="1">
        <f t="array" ref="Z30">_xlfn.XLOOKUP(Z$1&amp;$R30,$C$3:$C$1662&amp;$D$3:$D$1662,$E$3:$E$1662,0,0,1)</f>
        <v>2400</v>
      </c>
      <c r="AA30" s="2" cm="1">
        <f t="array" ref="AA30">_xlfn.XLOOKUP(AA$1&amp;$R30,$C$3:$C$1662&amp;$D$3:$D$1662,$E$3:$E$1662,0,0,1)</f>
        <v>6300</v>
      </c>
      <c r="AB30" s="2" cm="1">
        <f t="array" ref="AB30">_xlfn.XLOOKUP(AB$1&amp;$R30,$C$3:$C$1662&amp;$D$3:$D$1662,$E$3:$E$1662,0,0,1)</f>
        <v>4900</v>
      </c>
      <c r="AC30" s="2" cm="1">
        <f t="array" ref="AC30">_xlfn.XLOOKUP(AC$1&amp;$R30,$C$3:$C$1662&amp;$D$3:$D$1662,$E$3:$E$1662,0,0,1)</f>
        <v>1000</v>
      </c>
    </row>
    <row r="31" spans="3:29" x14ac:dyDescent="0.4">
      <c r="C31" t="s">
        <v>758</v>
      </c>
      <c r="D31" t="s">
        <v>541</v>
      </c>
      <c r="E31">
        <v>1000</v>
      </c>
      <c r="R31" t="s">
        <v>203</v>
      </c>
      <c r="S31" s="2">
        <f t="shared" si="1"/>
        <v>154320</v>
      </c>
      <c r="T31" s="2">
        <f t="shared" si="3"/>
        <v>135600</v>
      </c>
      <c r="U31" s="2">
        <f t="shared" si="3"/>
        <v>177100</v>
      </c>
      <c r="V31" s="2">
        <f t="shared" si="3"/>
        <v>247700</v>
      </c>
      <c r="W31" s="2">
        <f t="shared" si="3"/>
        <v>138000</v>
      </c>
      <c r="X31" s="2">
        <f t="shared" si="3"/>
        <v>73200</v>
      </c>
      <c r="Y31" s="2" cm="1">
        <f t="array" ref="Y31">_xlfn.XLOOKUP(Y$1&amp;$R31,$C$3:$C$1662&amp;$D$3:$D$1662,$E$3:$E$1662,0,0,1)</f>
        <v>1200</v>
      </c>
      <c r="Z31" s="2" cm="1">
        <f t="array" ref="Z31">_xlfn.XLOOKUP(Z$1&amp;$R31,$C$3:$C$1662&amp;$D$3:$D$1662,$E$3:$E$1662,0,0,1)</f>
        <v>1900</v>
      </c>
      <c r="AA31" s="2" cm="1">
        <f t="array" ref="AA31">_xlfn.XLOOKUP(AA$1&amp;$R31,$C$3:$C$1662&amp;$D$3:$D$1662,$E$3:$E$1662,0,0,1)</f>
        <v>9800</v>
      </c>
      <c r="AB31" s="2" cm="1">
        <f t="array" ref="AB31">_xlfn.XLOOKUP(AB$1&amp;$R31,$C$3:$C$1662&amp;$D$3:$D$1662,$E$3:$E$1662,0,0,1)</f>
        <v>900</v>
      </c>
      <c r="AC31" s="2" cm="1">
        <f t="array" ref="AC31">_xlfn.XLOOKUP(AC$1&amp;$R31,$C$3:$C$1662&amp;$D$3:$D$1662,$E$3:$E$1662,0,0,1)</f>
        <v>200</v>
      </c>
    </row>
    <row r="32" spans="3:29" x14ac:dyDescent="0.4">
      <c r="C32" t="s">
        <v>758</v>
      </c>
      <c r="D32" t="s">
        <v>542</v>
      </c>
      <c r="E32">
        <v>200</v>
      </c>
      <c r="R32" t="s">
        <v>153</v>
      </c>
      <c r="S32" s="2">
        <f t="shared" si="1"/>
        <v>157660</v>
      </c>
      <c r="T32" s="2">
        <f t="shared" si="3"/>
        <v>135700</v>
      </c>
      <c r="U32" s="2">
        <f t="shared" si="3"/>
        <v>179700</v>
      </c>
      <c r="V32" s="2">
        <f t="shared" si="3"/>
        <v>258100</v>
      </c>
      <c r="W32" s="2">
        <f t="shared" si="3"/>
        <v>138900</v>
      </c>
      <c r="X32" s="2">
        <f t="shared" si="3"/>
        <v>75900</v>
      </c>
      <c r="Y32" s="2" cm="1">
        <f t="array" ref="Y32">_xlfn.XLOOKUP(Y$1&amp;$R32,$C$3:$C$1662&amp;$D$3:$D$1662,$E$3:$E$1662,0,0,1)</f>
        <v>100</v>
      </c>
      <c r="Z32" s="2" cm="1">
        <f t="array" ref="Z32">_xlfn.XLOOKUP(Z$1&amp;$R32,$C$3:$C$1662&amp;$D$3:$D$1662,$E$3:$E$1662,0,0,1)</f>
        <v>2600</v>
      </c>
      <c r="AA32" s="2" cm="1">
        <f t="array" ref="AA32">_xlfn.XLOOKUP(AA$1&amp;$R32,$C$3:$C$1662&amp;$D$3:$D$1662,$E$3:$E$1662,0,0,1)</f>
        <v>10400</v>
      </c>
      <c r="AB32" s="2" cm="1">
        <f t="array" ref="AB32">_xlfn.XLOOKUP(AB$1&amp;$R32,$C$3:$C$1662&amp;$D$3:$D$1662,$E$3:$E$1662,0,0,1)</f>
        <v>900</v>
      </c>
      <c r="AC32" s="2" cm="1">
        <f t="array" ref="AC32">_xlfn.XLOOKUP(AC$1&amp;$R32,$C$3:$C$1662&amp;$D$3:$D$1662,$E$3:$E$1662,0,0,1)</f>
        <v>2700</v>
      </c>
    </row>
    <row r="33" spans="3:29" x14ac:dyDescent="0.4">
      <c r="C33" t="s">
        <v>758</v>
      </c>
      <c r="D33" t="s">
        <v>543</v>
      </c>
      <c r="E33">
        <v>2700</v>
      </c>
      <c r="R33" t="s">
        <v>200</v>
      </c>
      <c r="S33" s="2">
        <f t="shared" si="1"/>
        <v>161040</v>
      </c>
      <c r="T33" s="2">
        <f t="shared" si="3"/>
        <v>138200</v>
      </c>
      <c r="U33" s="2">
        <f t="shared" si="3"/>
        <v>183500</v>
      </c>
      <c r="V33" s="2">
        <f t="shared" si="3"/>
        <v>263200</v>
      </c>
      <c r="W33" s="2">
        <f t="shared" si="3"/>
        <v>141300</v>
      </c>
      <c r="X33" s="2">
        <f t="shared" si="3"/>
        <v>79000</v>
      </c>
      <c r="Y33" s="2" cm="1">
        <f t="array" ref="Y33">_xlfn.XLOOKUP(Y$1&amp;$R33,$C$3:$C$1662&amp;$D$3:$D$1662,$E$3:$E$1662,0,0,1)</f>
        <v>2500</v>
      </c>
      <c r="Z33" s="2" cm="1">
        <f t="array" ref="Z33">_xlfn.XLOOKUP(Z$1&amp;$R33,$C$3:$C$1662&amp;$D$3:$D$1662,$E$3:$E$1662,0,0,1)</f>
        <v>3800</v>
      </c>
      <c r="AA33" s="2" cm="1">
        <f t="array" ref="AA33">_xlfn.XLOOKUP(AA$1&amp;$R33,$C$3:$C$1662&amp;$D$3:$D$1662,$E$3:$E$1662,0,0,1)</f>
        <v>5100</v>
      </c>
      <c r="AB33" s="2" cm="1">
        <f t="array" ref="AB33">_xlfn.XLOOKUP(AB$1&amp;$R33,$C$3:$C$1662&amp;$D$3:$D$1662,$E$3:$E$1662,0,0,1)</f>
        <v>2400</v>
      </c>
      <c r="AC33" s="2" cm="1">
        <f t="array" ref="AC33">_xlfn.XLOOKUP(AC$1&amp;$R33,$C$3:$C$1662&amp;$D$3:$D$1662,$E$3:$E$1662,0,0,1)</f>
        <v>3100</v>
      </c>
    </row>
    <row r="34" spans="3:29" x14ac:dyDescent="0.4">
      <c r="C34" t="s">
        <v>758</v>
      </c>
      <c r="D34" t="s">
        <v>544</v>
      </c>
      <c r="E34">
        <v>3100</v>
      </c>
      <c r="R34" t="s">
        <v>26</v>
      </c>
      <c r="S34" s="2">
        <f t="shared" si="1"/>
        <v>165760</v>
      </c>
      <c r="T34" s="2">
        <f t="shared" si="3"/>
        <v>138600</v>
      </c>
      <c r="U34" s="2">
        <f t="shared" si="3"/>
        <v>191000</v>
      </c>
      <c r="V34" s="2">
        <f t="shared" si="3"/>
        <v>272200</v>
      </c>
      <c r="W34" s="2">
        <f t="shared" si="3"/>
        <v>145200</v>
      </c>
      <c r="X34" s="2">
        <f t="shared" si="3"/>
        <v>81800</v>
      </c>
      <c r="Y34" s="2" cm="1">
        <f t="array" ref="Y34">_xlfn.XLOOKUP(Y$1&amp;$R34,$C$3:$C$1662&amp;$D$3:$D$1662,$E$3:$E$1662,0,0,1)</f>
        <v>400</v>
      </c>
      <c r="Z34" s="2" cm="1">
        <f t="array" ref="Z34">_xlfn.XLOOKUP(Z$1&amp;$R34,$C$3:$C$1662&amp;$D$3:$D$1662,$E$3:$E$1662,0,0,1)</f>
        <v>7500</v>
      </c>
      <c r="AA34" s="2" cm="1">
        <f t="array" ref="AA34">_xlfn.XLOOKUP(AA$1&amp;$R34,$C$3:$C$1662&amp;$D$3:$D$1662,$E$3:$E$1662,0,0,1)</f>
        <v>9000</v>
      </c>
      <c r="AB34" s="2" cm="1">
        <f t="array" ref="AB34">_xlfn.XLOOKUP(AB$1&amp;$R34,$C$3:$C$1662&amp;$D$3:$D$1662,$E$3:$E$1662,0,0,1)</f>
        <v>3900</v>
      </c>
      <c r="AC34" s="2" cm="1">
        <f t="array" ref="AC34">_xlfn.XLOOKUP(AC$1&amp;$R34,$C$3:$C$1662&amp;$D$3:$D$1662,$E$3:$E$1662,0,0,1)</f>
        <v>2800</v>
      </c>
    </row>
    <row r="35" spans="3:29" x14ac:dyDescent="0.4">
      <c r="C35" t="s">
        <v>758</v>
      </c>
      <c r="D35" t="s">
        <v>545</v>
      </c>
      <c r="E35">
        <v>2800</v>
      </c>
      <c r="R35" t="s">
        <v>99</v>
      </c>
      <c r="S35" s="2">
        <f t="shared" si="1"/>
        <v>169140</v>
      </c>
      <c r="T35" s="2">
        <f t="shared" si="3"/>
        <v>139000</v>
      </c>
      <c r="U35" s="2">
        <f t="shared" si="3"/>
        <v>194300</v>
      </c>
      <c r="V35" s="2">
        <f t="shared" si="3"/>
        <v>281200</v>
      </c>
      <c r="W35" s="2">
        <f t="shared" si="3"/>
        <v>146900</v>
      </c>
      <c r="X35" s="2">
        <f t="shared" si="3"/>
        <v>84300</v>
      </c>
      <c r="Y35" s="2" cm="1">
        <f t="array" ref="Y35">_xlfn.XLOOKUP(Y$1&amp;$R35,$C$3:$C$1662&amp;$D$3:$D$1662,$E$3:$E$1662,0,0,1)</f>
        <v>400</v>
      </c>
      <c r="Z35" s="2" cm="1">
        <f t="array" ref="Z35">_xlfn.XLOOKUP(Z$1&amp;$R35,$C$3:$C$1662&amp;$D$3:$D$1662,$E$3:$E$1662,0,0,1)</f>
        <v>3300</v>
      </c>
      <c r="AA35" s="2" cm="1">
        <f t="array" ref="AA35">_xlfn.XLOOKUP(AA$1&amp;$R35,$C$3:$C$1662&amp;$D$3:$D$1662,$E$3:$E$1662,0,0,1)</f>
        <v>9000</v>
      </c>
      <c r="AB35" s="2" cm="1">
        <f t="array" ref="AB35">_xlfn.XLOOKUP(AB$1&amp;$R35,$C$3:$C$1662&amp;$D$3:$D$1662,$E$3:$E$1662,0,0,1)</f>
        <v>1700</v>
      </c>
      <c r="AC35" s="2" cm="1">
        <f t="array" ref="AC35">_xlfn.XLOOKUP(AC$1&amp;$R35,$C$3:$C$1662&amp;$D$3:$D$1662,$E$3:$E$1662,0,0,1)</f>
        <v>2500</v>
      </c>
    </row>
    <row r="36" spans="3:29" x14ac:dyDescent="0.4">
      <c r="C36" t="s">
        <v>758</v>
      </c>
      <c r="D36" t="s">
        <v>546</v>
      </c>
      <c r="E36">
        <v>2500</v>
      </c>
      <c r="R36" t="s">
        <v>83</v>
      </c>
      <c r="S36" s="2">
        <f t="shared" si="1"/>
        <v>172380</v>
      </c>
      <c r="T36" s="2">
        <f t="shared" ref="T36:X51" si="4">T35+Y36</f>
        <v>140200</v>
      </c>
      <c r="U36" s="2">
        <f t="shared" si="4"/>
        <v>201900</v>
      </c>
      <c r="V36" s="2">
        <f t="shared" si="4"/>
        <v>284500</v>
      </c>
      <c r="W36" s="2">
        <f t="shared" si="4"/>
        <v>150100</v>
      </c>
      <c r="X36" s="2">
        <f t="shared" si="4"/>
        <v>85200</v>
      </c>
      <c r="Y36" s="2" cm="1">
        <f t="array" ref="Y36">_xlfn.XLOOKUP(Y$1&amp;$R36,$C$3:$C$1662&amp;$D$3:$D$1662,$E$3:$E$1662,0,0,1)</f>
        <v>1200</v>
      </c>
      <c r="Z36" s="2" cm="1">
        <f t="array" ref="Z36">_xlfn.XLOOKUP(Z$1&amp;$R36,$C$3:$C$1662&amp;$D$3:$D$1662,$E$3:$E$1662,0,0,1)</f>
        <v>7600</v>
      </c>
      <c r="AA36" s="2" cm="1">
        <f t="array" ref="AA36">_xlfn.XLOOKUP(AA$1&amp;$R36,$C$3:$C$1662&amp;$D$3:$D$1662,$E$3:$E$1662,0,0,1)</f>
        <v>3300</v>
      </c>
      <c r="AB36" s="2" cm="1">
        <f t="array" ref="AB36">_xlfn.XLOOKUP(AB$1&amp;$R36,$C$3:$C$1662&amp;$D$3:$D$1662,$E$3:$E$1662,0,0,1)</f>
        <v>3200</v>
      </c>
      <c r="AC36" s="2" cm="1">
        <f t="array" ref="AC36">_xlfn.XLOOKUP(AC$1&amp;$R36,$C$3:$C$1662&amp;$D$3:$D$1662,$E$3:$E$1662,0,0,1)</f>
        <v>900</v>
      </c>
    </row>
    <row r="37" spans="3:29" x14ac:dyDescent="0.4">
      <c r="C37" t="s">
        <v>758</v>
      </c>
      <c r="D37" t="s">
        <v>547</v>
      </c>
      <c r="E37">
        <v>900</v>
      </c>
      <c r="R37" t="s">
        <v>152</v>
      </c>
      <c r="S37" s="2">
        <f t="shared" si="1"/>
        <v>176260</v>
      </c>
      <c r="T37" s="2">
        <f t="shared" si="4"/>
        <v>140200</v>
      </c>
      <c r="U37" s="2">
        <f t="shared" si="4"/>
        <v>202900</v>
      </c>
      <c r="V37" s="2">
        <f t="shared" si="4"/>
        <v>301100</v>
      </c>
      <c r="W37" s="2">
        <f t="shared" si="4"/>
        <v>151800</v>
      </c>
      <c r="X37" s="2">
        <f t="shared" si="4"/>
        <v>85300</v>
      </c>
      <c r="Y37" s="2" cm="1">
        <f t="array" ref="Y37">_xlfn.XLOOKUP(Y$1&amp;$R37,$C$3:$C$1662&amp;$D$3:$D$1662,$E$3:$E$1662,0,0,1)</f>
        <v>0</v>
      </c>
      <c r="Z37" s="2" cm="1">
        <f t="array" ref="Z37">_xlfn.XLOOKUP(Z$1&amp;$R37,$C$3:$C$1662&amp;$D$3:$D$1662,$E$3:$E$1662,0,0,1)</f>
        <v>1000</v>
      </c>
      <c r="AA37" s="2" cm="1">
        <f t="array" ref="AA37">_xlfn.XLOOKUP(AA$1&amp;$R37,$C$3:$C$1662&amp;$D$3:$D$1662,$E$3:$E$1662,0,0,1)</f>
        <v>16600</v>
      </c>
      <c r="AB37" s="2" cm="1">
        <f t="array" ref="AB37">_xlfn.XLOOKUP(AB$1&amp;$R37,$C$3:$C$1662&amp;$D$3:$D$1662,$E$3:$E$1662,0,0,1)</f>
        <v>1700</v>
      </c>
      <c r="AC37" s="2" cm="1">
        <f t="array" ref="AC37">_xlfn.XLOOKUP(AC$1&amp;$R37,$C$3:$C$1662&amp;$D$3:$D$1662,$E$3:$E$1662,0,0,1)</f>
        <v>100</v>
      </c>
    </row>
    <row r="38" spans="3:29" x14ac:dyDescent="0.4">
      <c r="C38" t="s">
        <v>758</v>
      </c>
      <c r="D38" t="s">
        <v>548</v>
      </c>
      <c r="E38">
        <v>100</v>
      </c>
      <c r="R38" t="s">
        <v>33</v>
      </c>
      <c r="S38" s="2">
        <f t="shared" si="1"/>
        <v>179480</v>
      </c>
      <c r="T38" s="2">
        <f t="shared" si="4"/>
        <v>140700</v>
      </c>
      <c r="U38" s="2">
        <f t="shared" si="4"/>
        <v>203700</v>
      </c>
      <c r="V38" s="2">
        <f t="shared" si="4"/>
        <v>310000</v>
      </c>
      <c r="W38" s="2">
        <f t="shared" si="4"/>
        <v>157200</v>
      </c>
      <c r="X38" s="2">
        <f t="shared" si="4"/>
        <v>85800</v>
      </c>
      <c r="Y38" s="2" cm="1">
        <f t="array" ref="Y38">_xlfn.XLOOKUP(Y$1&amp;$R38,$C$3:$C$1662&amp;$D$3:$D$1662,$E$3:$E$1662,0,0,1)</f>
        <v>500</v>
      </c>
      <c r="Z38" s="2" cm="1">
        <f t="array" ref="Z38">_xlfn.XLOOKUP(Z$1&amp;$R38,$C$3:$C$1662&amp;$D$3:$D$1662,$E$3:$E$1662,0,0,1)</f>
        <v>800</v>
      </c>
      <c r="AA38" s="2" cm="1">
        <f t="array" ref="AA38">_xlfn.XLOOKUP(AA$1&amp;$R38,$C$3:$C$1662&amp;$D$3:$D$1662,$E$3:$E$1662,0,0,1)</f>
        <v>8900</v>
      </c>
      <c r="AB38" s="2" cm="1">
        <f t="array" ref="AB38">_xlfn.XLOOKUP(AB$1&amp;$R38,$C$3:$C$1662&amp;$D$3:$D$1662,$E$3:$E$1662,0,0,1)</f>
        <v>5400</v>
      </c>
      <c r="AC38" s="2" cm="1">
        <f t="array" ref="AC38">_xlfn.XLOOKUP(AC$1&amp;$R38,$C$3:$C$1662&amp;$D$3:$D$1662,$E$3:$E$1662,0,0,1)</f>
        <v>500</v>
      </c>
    </row>
    <row r="39" spans="3:29" x14ac:dyDescent="0.4">
      <c r="C39" t="s">
        <v>758</v>
      </c>
      <c r="D39" t="s">
        <v>549</v>
      </c>
      <c r="E39">
        <v>500</v>
      </c>
      <c r="R39" t="s">
        <v>51</v>
      </c>
      <c r="S39" s="2">
        <f t="shared" si="1"/>
        <v>181840</v>
      </c>
      <c r="T39" s="2">
        <f t="shared" si="4"/>
        <v>140800</v>
      </c>
      <c r="U39" s="2">
        <f t="shared" si="4"/>
        <v>205600</v>
      </c>
      <c r="V39" s="2">
        <f t="shared" si="4"/>
        <v>315600</v>
      </c>
      <c r="W39" s="2">
        <f t="shared" si="4"/>
        <v>161400</v>
      </c>
      <c r="X39" s="2">
        <f t="shared" si="4"/>
        <v>85800</v>
      </c>
      <c r="Y39" s="2" cm="1">
        <f t="array" ref="Y39">_xlfn.XLOOKUP(Y$1&amp;$R39,$C$3:$C$1662&amp;$D$3:$D$1662,$E$3:$E$1662,0,0,1)</f>
        <v>100</v>
      </c>
      <c r="Z39" s="2" cm="1">
        <f t="array" ref="Z39">_xlfn.XLOOKUP(Z$1&amp;$R39,$C$3:$C$1662&amp;$D$3:$D$1662,$E$3:$E$1662,0,0,1)</f>
        <v>1900</v>
      </c>
      <c r="AA39" s="2" cm="1">
        <f t="array" ref="AA39">_xlfn.XLOOKUP(AA$1&amp;$R39,$C$3:$C$1662&amp;$D$3:$D$1662,$E$3:$E$1662,0,0,1)</f>
        <v>5600</v>
      </c>
      <c r="AB39" s="2" cm="1">
        <f t="array" ref="AB39">_xlfn.XLOOKUP(AB$1&amp;$R39,$C$3:$C$1662&amp;$D$3:$D$1662,$E$3:$E$1662,0,0,1)</f>
        <v>4200</v>
      </c>
      <c r="AC39" s="2" cm="1">
        <f t="array" ref="AC39">_xlfn.XLOOKUP(AC$1&amp;$R39,$C$3:$C$1662&amp;$D$3:$D$1662,$E$3:$E$1662,0,0,1)</f>
        <v>0</v>
      </c>
    </row>
    <row r="40" spans="3:29" x14ac:dyDescent="0.4">
      <c r="C40" t="s">
        <v>758</v>
      </c>
      <c r="D40" t="s">
        <v>550</v>
      </c>
      <c r="E40">
        <v>0</v>
      </c>
      <c r="R40" t="s">
        <v>280</v>
      </c>
      <c r="S40" s="2">
        <f t="shared" si="1"/>
        <v>186140</v>
      </c>
      <c r="T40" s="2">
        <f t="shared" si="4"/>
        <v>143100</v>
      </c>
      <c r="U40" s="2">
        <f t="shared" si="4"/>
        <v>207000</v>
      </c>
      <c r="V40" s="2">
        <f t="shared" si="4"/>
        <v>322500</v>
      </c>
      <c r="W40" s="2">
        <f t="shared" si="4"/>
        <v>165800</v>
      </c>
      <c r="X40" s="2">
        <f t="shared" si="4"/>
        <v>92300</v>
      </c>
      <c r="Y40" s="2" cm="1">
        <f t="array" ref="Y40">_xlfn.XLOOKUP(Y$1&amp;$R40,$C$3:$C$1662&amp;$D$3:$D$1662,$E$3:$E$1662,0,0,1)</f>
        <v>2300</v>
      </c>
      <c r="Z40" s="2" cm="1">
        <f t="array" ref="Z40">_xlfn.XLOOKUP(Z$1&amp;$R40,$C$3:$C$1662&amp;$D$3:$D$1662,$E$3:$E$1662,0,0,1)</f>
        <v>1400</v>
      </c>
      <c r="AA40" s="2" cm="1">
        <f t="array" ref="AA40">_xlfn.XLOOKUP(AA$1&amp;$R40,$C$3:$C$1662&amp;$D$3:$D$1662,$E$3:$E$1662,0,0,1)</f>
        <v>6900</v>
      </c>
      <c r="AB40" s="2" cm="1">
        <f t="array" ref="AB40">_xlfn.XLOOKUP(AB$1&amp;$R40,$C$3:$C$1662&amp;$D$3:$D$1662,$E$3:$E$1662,0,0,1)</f>
        <v>4400</v>
      </c>
      <c r="AC40" s="2" cm="1">
        <f t="array" ref="AC40">_xlfn.XLOOKUP(AC$1&amp;$R40,$C$3:$C$1662&amp;$D$3:$D$1662,$E$3:$E$1662,0,0,1)</f>
        <v>6500</v>
      </c>
    </row>
    <row r="41" spans="3:29" x14ac:dyDescent="0.4">
      <c r="C41" t="s">
        <v>758</v>
      </c>
      <c r="D41" t="s">
        <v>551</v>
      </c>
      <c r="E41">
        <v>6500</v>
      </c>
      <c r="R41" t="s">
        <v>154</v>
      </c>
      <c r="S41" s="2">
        <f t="shared" si="1"/>
        <v>189420</v>
      </c>
      <c r="T41" s="2">
        <f t="shared" si="4"/>
        <v>143900</v>
      </c>
      <c r="U41" s="2">
        <f t="shared" si="4"/>
        <v>207700</v>
      </c>
      <c r="V41" s="2">
        <f t="shared" si="4"/>
        <v>332000</v>
      </c>
      <c r="W41" s="2">
        <f t="shared" si="4"/>
        <v>167200</v>
      </c>
      <c r="X41" s="2">
        <f t="shared" si="4"/>
        <v>96300</v>
      </c>
      <c r="Y41" s="2" cm="1">
        <f t="array" ref="Y41">_xlfn.XLOOKUP(Y$1&amp;$R41,$C$3:$C$1662&amp;$D$3:$D$1662,$E$3:$E$1662,0,0,1)</f>
        <v>800</v>
      </c>
      <c r="Z41" s="2" cm="1">
        <f t="array" ref="Z41">_xlfn.XLOOKUP(Z$1&amp;$R41,$C$3:$C$1662&amp;$D$3:$D$1662,$E$3:$E$1662,0,0,1)</f>
        <v>700</v>
      </c>
      <c r="AA41" s="2" cm="1">
        <f t="array" ref="AA41">_xlfn.XLOOKUP(AA$1&amp;$R41,$C$3:$C$1662&amp;$D$3:$D$1662,$E$3:$E$1662,0,0,1)</f>
        <v>9500</v>
      </c>
      <c r="AB41" s="2" cm="1">
        <f t="array" ref="AB41">_xlfn.XLOOKUP(AB$1&amp;$R41,$C$3:$C$1662&amp;$D$3:$D$1662,$E$3:$E$1662,0,0,1)</f>
        <v>1400</v>
      </c>
      <c r="AC41" s="2" cm="1">
        <f t="array" ref="AC41">_xlfn.XLOOKUP(AC$1&amp;$R41,$C$3:$C$1662&amp;$D$3:$D$1662,$E$3:$E$1662,0,0,1)</f>
        <v>4000</v>
      </c>
    </row>
    <row r="42" spans="3:29" x14ac:dyDescent="0.4">
      <c r="C42" t="s">
        <v>758</v>
      </c>
      <c r="D42" t="s">
        <v>552</v>
      </c>
      <c r="E42">
        <v>4000</v>
      </c>
      <c r="R42" t="s">
        <v>133</v>
      </c>
      <c r="S42" s="2">
        <f t="shared" si="1"/>
        <v>194160</v>
      </c>
      <c r="T42" s="2">
        <f t="shared" si="4"/>
        <v>144000</v>
      </c>
      <c r="U42" s="2">
        <f t="shared" si="4"/>
        <v>221000</v>
      </c>
      <c r="V42" s="2">
        <f t="shared" si="4"/>
        <v>336900</v>
      </c>
      <c r="W42" s="2">
        <f t="shared" si="4"/>
        <v>169500</v>
      </c>
      <c r="X42" s="2">
        <f t="shared" si="4"/>
        <v>99400</v>
      </c>
      <c r="Y42" s="2" cm="1">
        <f t="array" ref="Y42">_xlfn.XLOOKUP(Y$1&amp;$R42,$C$3:$C$1662&amp;$D$3:$D$1662,$E$3:$E$1662,0,0,1)</f>
        <v>100</v>
      </c>
      <c r="Z42" s="2" cm="1">
        <f t="array" ref="Z42">_xlfn.XLOOKUP(Z$1&amp;$R42,$C$3:$C$1662&amp;$D$3:$D$1662,$E$3:$E$1662,0,0,1)</f>
        <v>13300</v>
      </c>
      <c r="AA42" s="2" cm="1">
        <f t="array" ref="AA42">_xlfn.XLOOKUP(AA$1&amp;$R42,$C$3:$C$1662&amp;$D$3:$D$1662,$E$3:$E$1662,0,0,1)</f>
        <v>4900</v>
      </c>
      <c r="AB42" s="2" cm="1">
        <f t="array" ref="AB42">_xlfn.XLOOKUP(AB$1&amp;$R42,$C$3:$C$1662&amp;$D$3:$D$1662,$E$3:$E$1662,0,0,1)</f>
        <v>2300</v>
      </c>
      <c r="AC42" s="2" cm="1">
        <f t="array" ref="AC42">_xlfn.XLOOKUP(AC$1&amp;$R42,$C$3:$C$1662&amp;$D$3:$D$1662,$E$3:$E$1662,0,0,1)</f>
        <v>3100</v>
      </c>
    </row>
    <row r="43" spans="3:29" x14ac:dyDescent="0.4">
      <c r="C43" t="s">
        <v>758</v>
      </c>
      <c r="D43" t="s">
        <v>553</v>
      </c>
      <c r="E43">
        <v>3100</v>
      </c>
      <c r="R43" t="s">
        <v>113</v>
      </c>
      <c r="S43" s="2">
        <f t="shared" si="1"/>
        <v>196520</v>
      </c>
      <c r="T43" s="2">
        <f t="shared" si="4"/>
        <v>144400</v>
      </c>
      <c r="U43" s="2">
        <f t="shared" si="4"/>
        <v>223900</v>
      </c>
      <c r="V43" s="2">
        <f t="shared" si="4"/>
        <v>341900</v>
      </c>
      <c r="W43" s="2">
        <f t="shared" si="4"/>
        <v>170700</v>
      </c>
      <c r="X43" s="2">
        <f t="shared" si="4"/>
        <v>101700</v>
      </c>
      <c r="Y43" s="2" cm="1">
        <f t="array" ref="Y43">_xlfn.XLOOKUP(Y$1&amp;$R43,$C$3:$C$1662&amp;$D$3:$D$1662,$E$3:$E$1662,0,0,1)</f>
        <v>400</v>
      </c>
      <c r="Z43" s="2" cm="1">
        <f t="array" ref="Z43">_xlfn.XLOOKUP(Z$1&amp;$R43,$C$3:$C$1662&amp;$D$3:$D$1662,$E$3:$E$1662,0,0,1)</f>
        <v>2900</v>
      </c>
      <c r="AA43" s="2" cm="1">
        <f t="array" ref="AA43">_xlfn.XLOOKUP(AA$1&amp;$R43,$C$3:$C$1662&amp;$D$3:$D$1662,$E$3:$E$1662,0,0,1)</f>
        <v>5000</v>
      </c>
      <c r="AB43" s="2" cm="1">
        <f t="array" ref="AB43">_xlfn.XLOOKUP(AB$1&amp;$R43,$C$3:$C$1662&amp;$D$3:$D$1662,$E$3:$E$1662,0,0,1)</f>
        <v>1200</v>
      </c>
      <c r="AC43" s="2" cm="1">
        <f t="array" ref="AC43">_xlfn.XLOOKUP(AC$1&amp;$R43,$C$3:$C$1662&amp;$D$3:$D$1662,$E$3:$E$1662,0,0,1)</f>
        <v>2300</v>
      </c>
    </row>
    <row r="44" spans="3:29" x14ac:dyDescent="0.4">
      <c r="C44" t="s">
        <v>758</v>
      </c>
      <c r="D44" t="s">
        <v>554</v>
      </c>
      <c r="E44">
        <v>2300</v>
      </c>
      <c r="R44" t="s">
        <v>49</v>
      </c>
      <c r="S44" s="2">
        <f t="shared" si="1"/>
        <v>199840</v>
      </c>
      <c r="T44" s="2">
        <f t="shared" si="4"/>
        <v>144900</v>
      </c>
      <c r="U44" s="2">
        <f t="shared" si="4"/>
        <v>233700</v>
      </c>
      <c r="V44" s="2">
        <f t="shared" si="4"/>
        <v>345700</v>
      </c>
      <c r="W44" s="2">
        <f t="shared" si="4"/>
        <v>172700</v>
      </c>
      <c r="X44" s="2">
        <f t="shared" si="4"/>
        <v>102200</v>
      </c>
      <c r="Y44" s="2" cm="1">
        <f t="array" ref="Y44">_xlfn.XLOOKUP(Y$1&amp;$R44,$C$3:$C$1662&amp;$D$3:$D$1662,$E$3:$E$1662,0,0,1)</f>
        <v>500</v>
      </c>
      <c r="Z44" s="2" cm="1">
        <f t="array" ref="Z44">_xlfn.XLOOKUP(Z$1&amp;$R44,$C$3:$C$1662&amp;$D$3:$D$1662,$E$3:$E$1662,0,0,1)</f>
        <v>9800</v>
      </c>
      <c r="AA44" s="2" cm="1">
        <f t="array" ref="AA44">_xlfn.XLOOKUP(AA$1&amp;$R44,$C$3:$C$1662&amp;$D$3:$D$1662,$E$3:$E$1662,0,0,1)</f>
        <v>3800</v>
      </c>
      <c r="AB44" s="2" cm="1">
        <f t="array" ref="AB44">_xlfn.XLOOKUP(AB$1&amp;$R44,$C$3:$C$1662&amp;$D$3:$D$1662,$E$3:$E$1662,0,0,1)</f>
        <v>2000</v>
      </c>
      <c r="AC44" s="2" cm="1">
        <f t="array" ref="AC44">_xlfn.XLOOKUP(AC$1&amp;$R44,$C$3:$C$1662&amp;$D$3:$D$1662,$E$3:$E$1662,0,0,1)</f>
        <v>500</v>
      </c>
    </row>
    <row r="45" spans="3:29" x14ac:dyDescent="0.4">
      <c r="C45" t="s">
        <v>758</v>
      </c>
      <c r="D45" t="s">
        <v>555</v>
      </c>
      <c r="E45">
        <v>500</v>
      </c>
      <c r="R45" t="s">
        <v>242</v>
      </c>
      <c r="S45" s="2">
        <f t="shared" si="1"/>
        <v>204180</v>
      </c>
      <c r="T45" s="2">
        <f t="shared" si="4"/>
        <v>145500</v>
      </c>
      <c r="U45" s="2">
        <f t="shared" si="4"/>
        <v>237500</v>
      </c>
      <c r="V45" s="2">
        <f t="shared" si="4"/>
        <v>360400</v>
      </c>
      <c r="W45" s="2">
        <f t="shared" si="4"/>
        <v>174800</v>
      </c>
      <c r="X45" s="2">
        <f t="shared" si="4"/>
        <v>102700</v>
      </c>
      <c r="Y45" s="2" cm="1">
        <f t="array" ref="Y45">_xlfn.XLOOKUP(Y$1&amp;$R45,$C$3:$C$1662&amp;$D$3:$D$1662,$E$3:$E$1662,0,0,1)</f>
        <v>600</v>
      </c>
      <c r="Z45" s="2" cm="1">
        <f t="array" ref="Z45">_xlfn.XLOOKUP(Z$1&amp;$R45,$C$3:$C$1662&amp;$D$3:$D$1662,$E$3:$E$1662,0,0,1)</f>
        <v>3800</v>
      </c>
      <c r="AA45" s="2" cm="1">
        <f t="array" ref="AA45">_xlfn.XLOOKUP(AA$1&amp;$R45,$C$3:$C$1662&amp;$D$3:$D$1662,$E$3:$E$1662,0,0,1)</f>
        <v>14700</v>
      </c>
      <c r="AB45" s="2" cm="1">
        <f t="array" ref="AB45">_xlfn.XLOOKUP(AB$1&amp;$R45,$C$3:$C$1662&amp;$D$3:$D$1662,$E$3:$E$1662,0,0,1)</f>
        <v>2100</v>
      </c>
      <c r="AC45" s="2" cm="1">
        <f t="array" ref="AC45">_xlfn.XLOOKUP(AC$1&amp;$R45,$C$3:$C$1662&amp;$D$3:$D$1662,$E$3:$E$1662,0,0,1)</f>
        <v>500</v>
      </c>
    </row>
    <row r="46" spans="3:29" x14ac:dyDescent="0.4">
      <c r="C46" t="s">
        <v>758</v>
      </c>
      <c r="D46" t="s">
        <v>556</v>
      </c>
      <c r="E46">
        <v>500</v>
      </c>
      <c r="R46" t="s">
        <v>126</v>
      </c>
      <c r="S46" s="2">
        <f t="shared" si="1"/>
        <v>205980</v>
      </c>
      <c r="T46" s="2">
        <f t="shared" si="4"/>
        <v>146300</v>
      </c>
      <c r="U46" s="2">
        <f t="shared" si="4"/>
        <v>241500</v>
      </c>
      <c r="V46" s="2">
        <f t="shared" si="4"/>
        <v>363000</v>
      </c>
      <c r="W46" s="2">
        <f t="shared" si="4"/>
        <v>176000</v>
      </c>
      <c r="X46" s="2">
        <f t="shared" si="4"/>
        <v>103100</v>
      </c>
      <c r="Y46" s="2" cm="1">
        <f t="array" ref="Y46">_xlfn.XLOOKUP(Y$1&amp;$R46,$C$3:$C$1662&amp;$D$3:$D$1662,$E$3:$E$1662,0,0,1)</f>
        <v>800</v>
      </c>
      <c r="Z46" s="2" cm="1">
        <f t="array" ref="Z46">_xlfn.XLOOKUP(Z$1&amp;$R46,$C$3:$C$1662&amp;$D$3:$D$1662,$E$3:$E$1662,0,0,1)</f>
        <v>4000</v>
      </c>
      <c r="AA46" s="2" cm="1">
        <f t="array" ref="AA46">_xlfn.XLOOKUP(AA$1&amp;$R46,$C$3:$C$1662&amp;$D$3:$D$1662,$E$3:$E$1662,0,0,1)</f>
        <v>2600</v>
      </c>
      <c r="AB46" s="2" cm="1">
        <f t="array" ref="AB46">_xlfn.XLOOKUP(AB$1&amp;$R46,$C$3:$C$1662&amp;$D$3:$D$1662,$E$3:$E$1662,0,0,1)</f>
        <v>1200</v>
      </c>
      <c r="AC46" s="2" cm="1">
        <f t="array" ref="AC46">_xlfn.XLOOKUP(AC$1&amp;$R46,$C$3:$C$1662&amp;$D$3:$D$1662,$E$3:$E$1662,0,0,1)</f>
        <v>400</v>
      </c>
    </row>
    <row r="47" spans="3:29" x14ac:dyDescent="0.4">
      <c r="C47" t="s">
        <v>758</v>
      </c>
      <c r="D47" t="s">
        <v>557</v>
      </c>
      <c r="E47">
        <v>400</v>
      </c>
      <c r="R47" t="s">
        <v>170</v>
      </c>
      <c r="S47" s="2">
        <f t="shared" si="1"/>
        <v>208460</v>
      </c>
      <c r="T47" s="2">
        <f t="shared" si="4"/>
        <v>146400</v>
      </c>
      <c r="U47" s="2">
        <f t="shared" si="4"/>
        <v>244000</v>
      </c>
      <c r="V47" s="2">
        <f t="shared" si="4"/>
        <v>368900</v>
      </c>
      <c r="W47" s="2">
        <f t="shared" si="4"/>
        <v>178300</v>
      </c>
      <c r="X47" s="2">
        <f t="shared" si="4"/>
        <v>104700</v>
      </c>
      <c r="Y47" s="2" cm="1">
        <f t="array" ref="Y47">_xlfn.XLOOKUP(Y$1&amp;$R47,$C$3:$C$1662&amp;$D$3:$D$1662,$E$3:$E$1662,0,0,1)</f>
        <v>100</v>
      </c>
      <c r="Z47" s="2" cm="1">
        <f t="array" ref="Z47">_xlfn.XLOOKUP(Z$1&amp;$R47,$C$3:$C$1662&amp;$D$3:$D$1662,$E$3:$E$1662,0,0,1)</f>
        <v>2500</v>
      </c>
      <c r="AA47" s="2" cm="1">
        <f t="array" ref="AA47">_xlfn.XLOOKUP(AA$1&amp;$R47,$C$3:$C$1662&amp;$D$3:$D$1662,$E$3:$E$1662,0,0,1)</f>
        <v>5900</v>
      </c>
      <c r="AB47" s="2" cm="1">
        <f t="array" ref="AB47">_xlfn.XLOOKUP(AB$1&amp;$R47,$C$3:$C$1662&amp;$D$3:$D$1662,$E$3:$E$1662,0,0,1)</f>
        <v>2300</v>
      </c>
      <c r="AC47" s="2" cm="1">
        <f t="array" ref="AC47">_xlfn.XLOOKUP(AC$1&amp;$R47,$C$3:$C$1662&amp;$D$3:$D$1662,$E$3:$E$1662,0,0,1)</f>
        <v>1600</v>
      </c>
    </row>
    <row r="48" spans="3:29" x14ac:dyDescent="0.4">
      <c r="C48" t="s">
        <v>758</v>
      </c>
      <c r="D48" t="s">
        <v>558</v>
      </c>
      <c r="E48">
        <v>1600</v>
      </c>
      <c r="R48" t="s">
        <v>174</v>
      </c>
      <c r="S48" s="2">
        <f t="shared" si="1"/>
        <v>210720</v>
      </c>
      <c r="T48" s="2">
        <f t="shared" si="4"/>
        <v>147200</v>
      </c>
      <c r="U48" s="2">
        <f t="shared" si="4"/>
        <v>247200</v>
      </c>
      <c r="V48" s="2">
        <f t="shared" si="4"/>
        <v>372100</v>
      </c>
      <c r="W48" s="2">
        <f t="shared" si="4"/>
        <v>180600</v>
      </c>
      <c r="X48" s="2">
        <f t="shared" si="4"/>
        <v>106500</v>
      </c>
      <c r="Y48" s="2" cm="1">
        <f t="array" ref="Y48">_xlfn.XLOOKUP(Y$1&amp;$R48,$C$3:$C$1662&amp;$D$3:$D$1662,$E$3:$E$1662,0,0,1)</f>
        <v>800</v>
      </c>
      <c r="Z48" s="2" cm="1">
        <f t="array" ref="Z48">_xlfn.XLOOKUP(Z$1&amp;$R48,$C$3:$C$1662&amp;$D$3:$D$1662,$E$3:$E$1662,0,0,1)</f>
        <v>3200</v>
      </c>
      <c r="AA48" s="2" cm="1">
        <f t="array" ref="AA48">_xlfn.XLOOKUP(AA$1&amp;$R48,$C$3:$C$1662&amp;$D$3:$D$1662,$E$3:$E$1662,0,0,1)</f>
        <v>3200</v>
      </c>
      <c r="AB48" s="2" cm="1">
        <f t="array" ref="AB48">_xlfn.XLOOKUP(AB$1&amp;$R48,$C$3:$C$1662&amp;$D$3:$D$1662,$E$3:$E$1662,0,0,1)</f>
        <v>2300</v>
      </c>
      <c r="AC48" s="2" cm="1">
        <f t="array" ref="AC48">_xlfn.XLOOKUP(AC$1&amp;$R48,$C$3:$C$1662&amp;$D$3:$D$1662,$E$3:$E$1662,0,0,1)</f>
        <v>1800</v>
      </c>
    </row>
    <row r="49" spans="3:29" x14ac:dyDescent="0.4">
      <c r="C49" t="s">
        <v>758</v>
      </c>
      <c r="D49" t="s">
        <v>559</v>
      </c>
      <c r="E49">
        <v>1800</v>
      </c>
      <c r="R49" t="s">
        <v>179</v>
      </c>
      <c r="S49" s="2">
        <f t="shared" si="1"/>
        <v>212720</v>
      </c>
      <c r="T49" s="2">
        <f t="shared" si="4"/>
        <v>147300</v>
      </c>
      <c r="U49" s="2">
        <f t="shared" si="4"/>
        <v>249900</v>
      </c>
      <c r="V49" s="2">
        <f t="shared" si="4"/>
        <v>375700</v>
      </c>
      <c r="W49" s="2">
        <f t="shared" si="4"/>
        <v>181900</v>
      </c>
      <c r="X49" s="2">
        <f t="shared" si="4"/>
        <v>108800</v>
      </c>
      <c r="Y49" s="2" cm="1">
        <f t="array" ref="Y49">_xlfn.XLOOKUP(Y$1&amp;$R49,$C$3:$C$1662&amp;$D$3:$D$1662,$E$3:$E$1662,0,0,1)</f>
        <v>100</v>
      </c>
      <c r="Z49" s="2" cm="1">
        <f t="array" ref="Z49">_xlfn.XLOOKUP(Z$1&amp;$R49,$C$3:$C$1662&amp;$D$3:$D$1662,$E$3:$E$1662,0,0,1)</f>
        <v>2700</v>
      </c>
      <c r="AA49" s="2" cm="1">
        <f t="array" ref="AA49">_xlfn.XLOOKUP(AA$1&amp;$R49,$C$3:$C$1662&amp;$D$3:$D$1662,$E$3:$E$1662,0,0,1)</f>
        <v>3600</v>
      </c>
      <c r="AB49" s="2" cm="1">
        <f t="array" ref="AB49">_xlfn.XLOOKUP(AB$1&amp;$R49,$C$3:$C$1662&amp;$D$3:$D$1662,$E$3:$E$1662,0,0,1)</f>
        <v>1300</v>
      </c>
      <c r="AC49" s="2" cm="1">
        <f t="array" ref="AC49">_xlfn.XLOOKUP(AC$1&amp;$R49,$C$3:$C$1662&amp;$D$3:$D$1662,$E$3:$E$1662,0,0,1)</f>
        <v>2300</v>
      </c>
    </row>
    <row r="50" spans="3:29" x14ac:dyDescent="0.4">
      <c r="C50" t="s">
        <v>758</v>
      </c>
      <c r="D50" t="s">
        <v>560</v>
      </c>
      <c r="E50">
        <v>2300</v>
      </c>
      <c r="R50" t="s">
        <v>223</v>
      </c>
      <c r="S50" s="2">
        <f t="shared" si="1"/>
        <v>213840</v>
      </c>
      <c r="T50" s="2">
        <f t="shared" si="4"/>
        <v>148000</v>
      </c>
      <c r="U50" s="2">
        <f t="shared" si="4"/>
        <v>251300</v>
      </c>
      <c r="V50" s="2">
        <f t="shared" si="4"/>
        <v>377200</v>
      </c>
      <c r="W50" s="2">
        <f t="shared" si="4"/>
        <v>183800</v>
      </c>
      <c r="X50" s="2">
        <f t="shared" si="4"/>
        <v>108900</v>
      </c>
      <c r="Y50" s="2" cm="1">
        <f t="array" ref="Y50">_xlfn.XLOOKUP(Y$1&amp;$R50,$C$3:$C$1662&amp;$D$3:$D$1662,$E$3:$E$1662,0,0,1)</f>
        <v>700</v>
      </c>
      <c r="Z50" s="2" cm="1">
        <f t="array" ref="Z50">_xlfn.XLOOKUP(Z$1&amp;$R50,$C$3:$C$1662&amp;$D$3:$D$1662,$E$3:$E$1662,0,0,1)</f>
        <v>1400</v>
      </c>
      <c r="AA50" s="2" cm="1">
        <f t="array" ref="AA50">_xlfn.XLOOKUP(AA$1&amp;$R50,$C$3:$C$1662&amp;$D$3:$D$1662,$E$3:$E$1662,0,0,1)</f>
        <v>1500</v>
      </c>
      <c r="AB50" s="2" cm="1">
        <f t="array" ref="AB50">_xlfn.XLOOKUP(AB$1&amp;$R50,$C$3:$C$1662&amp;$D$3:$D$1662,$E$3:$E$1662,0,0,1)</f>
        <v>1900</v>
      </c>
      <c r="AC50" s="2" cm="1">
        <f t="array" ref="AC50">_xlfn.XLOOKUP(AC$1&amp;$R50,$C$3:$C$1662&amp;$D$3:$D$1662,$E$3:$E$1662,0,0,1)</f>
        <v>100</v>
      </c>
    </row>
    <row r="51" spans="3:29" x14ac:dyDescent="0.4">
      <c r="C51" t="s">
        <v>758</v>
      </c>
      <c r="D51" t="s">
        <v>561</v>
      </c>
      <c r="E51">
        <v>100</v>
      </c>
      <c r="R51" t="s">
        <v>208</v>
      </c>
      <c r="S51" s="2">
        <f t="shared" si="1"/>
        <v>215700</v>
      </c>
      <c r="T51" s="2">
        <f t="shared" si="4"/>
        <v>148100</v>
      </c>
      <c r="U51" s="2">
        <f t="shared" si="4"/>
        <v>254500</v>
      </c>
      <c r="V51" s="2">
        <f t="shared" si="4"/>
        <v>378300</v>
      </c>
      <c r="W51" s="2">
        <f t="shared" si="4"/>
        <v>184200</v>
      </c>
      <c r="X51" s="2">
        <f t="shared" si="4"/>
        <v>113400</v>
      </c>
      <c r="Y51" s="2" cm="1">
        <f t="array" ref="Y51">_xlfn.XLOOKUP(Y$1&amp;$R51,$C$3:$C$1662&amp;$D$3:$D$1662,$E$3:$E$1662,0,0,1)</f>
        <v>100</v>
      </c>
      <c r="Z51" s="2" cm="1">
        <f t="array" ref="Z51">_xlfn.XLOOKUP(Z$1&amp;$R51,$C$3:$C$1662&amp;$D$3:$D$1662,$E$3:$E$1662,0,0,1)</f>
        <v>3200</v>
      </c>
      <c r="AA51" s="2" cm="1">
        <f t="array" ref="AA51">_xlfn.XLOOKUP(AA$1&amp;$R51,$C$3:$C$1662&amp;$D$3:$D$1662,$E$3:$E$1662,0,0,1)</f>
        <v>1100</v>
      </c>
      <c r="AB51" s="2" cm="1">
        <f t="array" ref="AB51">_xlfn.XLOOKUP(AB$1&amp;$R51,$C$3:$C$1662&amp;$D$3:$D$1662,$E$3:$E$1662,0,0,1)</f>
        <v>400</v>
      </c>
      <c r="AC51" s="2" cm="1">
        <f t="array" ref="AC51">_xlfn.XLOOKUP(AC$1&amp;$R51,$C$3:$C$1662&amp;$D$3:$D$1662,$E$3:$E$1662,0,0,1)</f>
        <v>4500</v>
      </c>
    </row>
    <row r="52" spans="3:29" x14ac:dyDescent="0.4">
      <c r="C52" t="s">
        <v>758</v>
      </c>
      <c r="D52" t="s">
        <v>562</v>
      </c>
      <c r="E52">
        <v>4500</v>
      </c>
      <c r="R52" t="s">
        <v>160</v>
      </c>
      <c r="S52" s="2">
        <f t="shared" si="1"/>
        <v>216380</v>
      </c>
      <c r="T52" s="2">
        <f t="shared" ref="T52:X67" si="5">T51+Y52</f>
        <v>148400</v>
      </c>
      <c r="U52" s="2">
        <f t="shared" si="5"/>
        <v>255100</v>
      </c>
      <c r="V52" s="2">
        <f t="shared" si="5"/>
        <v>380100</v>
      </c>
      <c r="W52" s="2">
        <f t="shared" si="5"/>
        <v>184300</v>
      </c>
      <c r="X52" s="2">
        <f t="shared" si="5"/>
        <v>114000</v>
      </c>
      <c r="Y52" s="2" cm="1">
        <f t="array" ref="Y52">_xlfn.XLOOKUP(Y$1&amp;$R52,$C$3:$C$1662&amp;$D$3:$D$1662,$E$3:$E$1662,0,0,1)</f>
        <v>300</v>
      </c>
      <c r="Z52" s="2" cm="1">
        <f t="array" ref="Z52">_xlfn.XLOOKUP(Z$1&amp;$R52,$C$3:$C$1662&amp;$D$3:$D$1662,$E$3:$E$1662,0,0,1)</f>
        <v>600</v>
      </c>
      <c r="AA52" s="2" cm="1">
        <f t="array" ref="AA52">_xlfn.XLOOKUP(AA$1&amp;$R52,$C$3:$C$1662&amp;$D$3:$D$1662,$E$3:$E$1662,0,0,1)</f>
        <v>1800</v>
      </c>
      <c r="AB52" s="2" cm="1">
        <f t="array" ref="AB52">_xlfn.XLOOKUP(AB$1&amp;$R52,$C$3:$C$1662&amp;$D$3:$D$1662,$E$3:$E$1662,0,0,1)</f>
        <v>100</v>
      </c>
      <c r="AC52" s="2" cm="1">
        <f t="array" ref="AC52">_xlfn.XLOOKUP(AC$1&amp;$R52,$C$3:$C$1662&amp;$D$3:$D$1662,$E$3:$E$1662,0,0,1)</f>
        <v>600</v>
      </c>
    </row>
    <row r="53" spans="3:29" x14ac:dyDescent="0.4">
      <c r="C53" t="s">
        <v>758</v>
      </c>
      <c r="D53" t="s">
        <v>563</v>
      </c>
      <c r="E53">
        <v>600</v>
      </c>
      <c r="R53" t="s">
        <v>168</v>
      </c>
      <c r="S53" s="2">
        <f t="shared" si="1"/>
        <v>218840</v>
      </c>
      <c r="T53" s="2">
        <f t="shared" si="5"/>
        <v>152800</v>
      </c>
      <c r="U53" s="2">
        <f t="shared" si="5"/>
        <v>257500</v>
      </c>
      <c r="V53" s="2">
        <f t="shared" si="5"/>
        <v>384400</v>
      </c>
      <c r="W53" s="2">
        <f t="shared" si="5"/>
        <v>184800</v>
      </c>
      <c r="X53" s="2">
        <f t="shared" si="5"/>
        <v>114700</v>
      </c>
      <c r="Y53" s="2" cm="1">
        <f t="array" ref="Y53">_xlfn.XLOOKUP(Y$1&amp;$R53,$C$3:$C$1662&amp;$D$3:$D$1662,$E$3:$E$1662,0,0,1)</f>
        <v>4400</v>
      </c>
      <c r="Z53" s="2" cm="1">
        <f t="array" ref="Z53">_xlfn.XLOOKUP(Z$1&amp;$R53,$C$3:$C$1662&amp;$D$3:$D$1662,$E$3:$E$1662,0,0,1)</f>
        <v>2400</v>
      </c>
      <c r="AA53" s="2" cm="1">
        <f t="array" ref="AA53">_xlfn.XLOOKUP(AA$1&amp;$R53,$C$3:$C$1662&amp;$D$3:$D$1662,$E$3:$E$1662,0,0,1)</f>
        <v>4300</v>
      </c>
      <c r="AB53" s="2" cm="1">
        <f t="array" ref="AB53">_xlfn.XLOOKUP(AB$1&amp;$R53,$C$3:$C$1662&amp;$D$3:$D$1662,$E$3:$E$1662,0,0,1)</f>
        <v>500</v>
      </c>
      <c r="AC53" s="2" cm="1">
        <f t="array" ref="AC53">_xlfn.XLOOKUP(AC$1&amp;$R53,$C$3:$C$1662&amp;$D$3:$D$1662,$E$3:$E$1662,0,0,1)</f>
        <v>700</v>
      </c>
    </row>
    <row r="54" spans="3:29" x14ac:dyDescent="0.4">
      <c r="C54" t="s">
        <v>758</v>
      </c>
      <c r="D54" t="s">
        <v>564</v>
      </c>
      <c r="E54">
        <v>700</v>
      </c>
      <c r="R54" t="s">
        <v>167</v>
      </c>
      <c r="S54" s="2">
        <f t="shared" si="1"/>
        <v>221460</v>
      </c>
      <c r="T54" s="2">
        <f t="shared" si="5"/>
        <v>153900</v>
      </c>
      <c r="U54" s="2">
        <f t="shared" si="5"/>
        <v>260200</v>
      </c>
      <c r="V54" s="2">
        <f t="shared" si="5"/>
        <v>389200</v>
      </c>
      <c r="W54" s="2">
        <f t="shared" si="5"/>
        <v>188900</v>
      </c>
      <c r="X54" s="2">
        <f t="shared" si="5"/>
        <v>115100</v>
      </c>
      <c r="Y54" s="2" cm="1">
        <f t="array" ref="Y54">_xlfn.XLOOKUP(Y$1&amp;$R54,$C$3:$C$1662&amp;$D$3:$D$1662,$E$3:$E$1662,0,0,1)</f>
        <v>1100</v>
      </c>
      <c r="Z54" s="2" cm="1">
        <f t="array" ref="Z54">_xlfn.XLOOKUP(Z$1&amp;$R54,$C$3:$C$1662&amp;$D$3:$D$1662,$E$3:$E$1662,0,0,1)</f>
        <v>2700</v>
      </c>
      <c r="AA54" s="2" cm="1">
        <f t="array" ref="AA54">_xlfn.XLOOKUP(AA$1&amp;$R54,$C$3:$C$1662&amp;$D$3:$D$1662,$E$3:$E$1662,0,0,1)</f>
        <v>4800</v>
      </c>
      <c r="AB54" s="2" cm="1">
        <f t="array" ref="AB54">_xlfn.XLOOKUP(AB$1&amp;$R54,$C$3:$C$1662&amp;$D$3:$D$1662,$E$3:$E$1662,0,0,1)</f>
        <v>4100</v>
      </c>
      <c r="AC54" s="2" cm="1">
        <f t="array" ref="AC54">_xlfn.XLOOKUP(AC$1&amp;$R54,$C$3:$C$1662&amp;$D$3:$D$1662,$E$3:$E$1662,0,0,1)</f>
        <v>400</v>
      </c>
    </row>
    <row r="55" spans="3:29" x14ac:dyDescent="0.4">
      <c r="C55" t="s">
        <v>758</v>
      </c>
      <c r="D55" t="s">
        <v>565</v>
      </c>
      <c r="E55">
        <v>400</v>
      </c>
      <c r="R55" t="s">
        <v>218</v>
      </c>
      <c r="S55" s="2">
        <f t="shared" si="1"/>
        <v>222980</v>
      </c>
      <c r="T55" s="2">
        <f t="shared" si="5"/>
        <v>154600</v>
      </c>
      <c r="U55" s="2">
        <f t="shared" si="5"/>
        <v>260900</v>
      </c>
      <c r="V55" s="2">
        <f t="shared" si="5"/>
        <v>393200</v>
      </c>
      <c r="W55" s="2">
        <f t="shared" si="5"/>
        <v>189700</v>
      </c>
      <c r="X55" s="2">
        <f t="shared" si="5"/>
        <v>116500</v>
      </c>
      <c r="Y55" s="2" cm="1">
        <f t="array" ref="Y55">_xlfn.XLOOKUP(Y$1&amp;$R55,$C$3:$C$1662&amp;$D$3:$D$1662,$E$3:$E$1662,0,0,1)</f>
        <v>700</v>
      </c>
      <c r="Z55" s="2" cm="1">
        <f t="array" ref="Z55">_xlfn.XLOOKUP(Z$1&amp;$R55,$C$3:$C$1662&amp;$D$3:$D$1662,$E$3:$E$1662,0,0,1)</f>
        <v>700</v>
      </c>
      <c r="AA55" s="2" cm="1">
        <f t="array" ref="AA55">_xlfn.XLOOKUP(AA$1&amp;$R55,$C$3:$C$1662&amp;$D$3:$D$1662,$E$3:$E$1662,0,0,1)</f>
        <v>4000</v>
      </c>
      <c r="AB55" s="2" cm="1">
        <f t="array" ref="AB55">_xlfn.XLOOKUP(AB$1&amp;$R55,$C$3:$C$1662&amp;$D$3:$D$1662,$E$3:$E$1662,0,0,1)</f>
        <v>800</v>
      </c>
      <c r="AC55" s="2" cm="1">
        <f t="array" ref="AC55">_xlfn.XLOOKUP(AC$1&amp;$R55,$C$3:$C$1662&amp;$D$3:$D$1662,$E$3:$E$1662,0,0,1)</f>
        <v>1400</v>
      </c>
    </row>
    <row r="56" spans="3:29" x14ac:dyDescent="0.4">
      <c r="C56" t="s">
        <v>758</v>
      </c>
      <c r="D56" t="s">
        <v>566</v>
      </c>
      <c r="E56">
        <v>1400</v>
      </c>
      <c r="R56" t="s">
        <v>238</v>
      </c>
      <c r="S56" s="2">
        <f t="shared" si="1"/>
        <v>223880</v>
      </c>
      <c r="T56" s="2">
        <f t="shared" si="5"/>
        <v>155500</v>
      </c>
      <c r="U56" s="2">
        <f t="shared" si="5"/>
        <v>261400</v>
      </c>
      <c r="V56" s="2">
        <f t="shared" si="5"/>
        <v>394800</v>
      </c>
      <c r="W56" s="2">
        <f t="shared" si="5"/>
        <v>189900</v>
      </c>
      <c r="X56" s="2">
        <f t="shared" si="5"/>
        <v>117800</v>
      </c>
      <c r="Y56" s="2" cm="1">
        <f t="array" ref="Y56">_xlfn.XLOOKUP(Y$1&amp;$R56,$C$3:$C$1662&amp;$D$3:$D$1662,$E$3:$E$1662,0,0,1)</f>
        <v>900</v>
      </c>
      <c r="Z56" s="2" cm="1">
        <f t="array" ref="Z56">_xlfn.XLOOKUP(Z$1&amp;$R56,$C$3:$C$1662&amp;$D$3:$D$1662,$E$3:$E$1662,0,0,1)</f>
        <v>500</v>
      </c>
      <c r="AA56" s="2" cm="1">
        <f t="array" ref="AA56">_xlfn.XLOOKUP(AA$1&amp;$R56,$C$3:$C$1662&amp;$D$3:$D$1662,$E$3:$E$1662,0,0,1)</f>
        <v>1600</v>
      </c>
      <c r="AB56" s="2" cm="1">
        <f t="array" ref="AB56">_xlfn.XLOOKUP(AB$1&amp;$R56,$C$3:$C$1662&amp;$D$3:$D$1662,$E$3:$E$1662,0,0,1)</f>
        <v>200</v>
      </c>
      <c r="AC56" s="2" cm="1">
        <f t="array" ref="AC56">_xlfn.XLOOKUP(AC$1&amp;$R56,$C$3:$C$1662&amp;$D$3:$D$1662,$E$3:$E$1662,0,0,1)</f>
        <v>1300</v>
      </c>
    </row>
    <row r="57" spans="3:29" x14ac:dyDescent="0.4">
      <c r="C57" t="s">
        <v>758</v>
      </c>
      <c r="D57" t="s">
        <v>567</v>
      </c>
      <c r="E57">
        <v>1300</v>
      </c>
      <c r="R57" t="s">
        <v>240</v>
      </c>
      <c r="S57" s="2">
        <f t="shared" si="1"/>
        <v>224420</v>
      </c>
      <c r="T57" s="2">
        <f t="shared" si="5"/>
        <v>155600</v>
      </c>
      <c r="U57" s="2">
        <f t="shared" si="5"/>
        <v>261600</v>
      </c>
      <c r="V57" s="2">
        <f t="shared" si="5"/>
        <v>396500</v>
      </c>
      <c r="W57" s="2">
        <f t="shared" si="5"/>
        <v>190100</v>
      </c>
      <c r="X57" s="2">
        <f t="shared" si="5"/>
        <v>118300</v>
      </c>
      <c r="Y57" s="2" cm="1">
        <f t="array" ref="Y57">_xlfn.XLOOKUP(Y$1&amp;$R57,$C$3:$C$1662&amp;$D$3:$D$1662,$E$3:$E$1662,0,0,1)</f>
        <v>100</v>
      </c>
      <c r="Z57" s="2" cm="1">
        <f t="array" ref="Z57">_xlfn.XLOOKUP(Z$1&amp;$R57,$C$3:$C$1662&amp;$D$3:$D$1662,$E$3:$E$1662,0,0,1)</f>
        <v>200</v>
      </c>
      <c r="AA57" s="2" cm="1">
        <f t="array" ref="AA57">_xlfn.XLOOKUP(AA$1&amp;$R57,$C$3:$C$1662&amp;$D$3:$D$1662,$E$3:$E$1662,0,0,1)</f>
        <v>1700</v>
      </c>
      <c r="AB57" s="2" cm="1">
        <f t="array" ref="AB57">_xlfn.XLOOKUP(AB$1&amp;$R57,$C$3:$C$1662&amp;$D$3:$D$1662,$E$3:$E$1662,0,0,1)</f>
        <v>200</v>
      </c>
      <c r="AC57" s="2" cm="1">
        <f t="array" ref="AC57">_xlfn.XLOOKUP(AC$1&amp;$R57,$C$3:$C$1662&amp;$D$3:$D$1662,$E$3:$E$1662,0,0,1)</f>
        <v>500</v>
      </c>
    </row>
    <row r="58" spans="3:29" x14ac:dyDescent="0.4">
      <c r="C58" t="s">
        <v>758</v>
      </c>
      <c r="D58" t="s">
        <v>568</v>
      </c>
      <c r="E58">
        <v>500</v>
      </c>
      <c r="R58" t="s">
        <v>198</v>
      </c>
      <c r="S58" s="2">
        <f t="shared" si="1"/>
        <v>225300</v>
      </c>
      <c r="T58" s="2">
        <f t="shared" si="5"/>
        <v>156500</v>
      </c>
      <c r="U58" s="2">
        <f t="shared" si="5"/>
        <v>262000</v>
      </c>
      <c r="V58" s="2">
        <f t="shared" si="5"/>
        <v>398900</v>
      </c>
      <c r="W58" s="2">
        <f t="shared" si="5"/>
        <v>190400</v>
      </c>
      <c r="X58" s="2">
        <f t="shared" si="5"/>
        <v>118700</v>
      </c>
      <c r="Y58" s="2" cm="1">
        <f t="array" ref="Y58">_xlfn.XLOOKUP(Y$1&amp;$R58,$C$3:$C$1662&amp;$D$3:$D$1662,$E$3:$E$1662,0,0,1)</f>
        <v>900</v>
      </c>
      <c r="Z58" s="2" cm="1">
        <f t="array" ref="Z58">_xlfn.XLOOKUP(Z$1&amp;$R58,$C$3:$C$1662&amp;$D$3:$D$1662,$E$3:$E$1662,0,0,1)</f>
        <v>400</v>
      </c>
      <c r="AA58" s="2" cm="1">
        <f t="array" ref="AA58">_xlfn.XLOOKUP(AA$1&amp;$R58,$C$3:$C$1662&amp;$D$3:$D$1662,$E$3:$E$1662,0,0,1)</f>
        <v>2400</v>
      </c>
      <c r="AB58" s="2" cm="1">
        <f t="array" ref="AB58">_xlfn.XLOOKUP(AB$1&amp;$R58,$C$3:$C$1662&amp;$D$3:$D$1662,$E$3:$E$1662,0,0,1)</f>
        <v>300</v>
      </c>
      <c r="AC58" s="2" cm="1">
        <f t="array" ref="AC58">_xlfn.XLOOKUP(AC$1&amp;$R58,$C$3:$C$1662&amp;$D$3:$D$1662,$E$3:$E$1662,0,0,1)</f>
        <v>400</v>
      </c>
    </row>
    <row r="59" spans="3:29" x14ac:dyDescent="0.4">
      <c r="C59" t="s">
        <v>758</v>
      </c>
      <c r="D59" t="s">
        <v>569</v>
      </c>
      <c r="E59">
        <v>400</v>
      </c>
      <c r="R59" t="s">
        <v>251</v>
      </c>
      <c r="S59" s="2">
        <f t="shared" si="1"/>
        <v>226880</v>
      </c>
      <c r="T59" s="2">
        <f t="shared" si="5"/>
        <v>157400</v>
      </c>
      <c r="U59" s="2">
        <f t="shared" si="5"/>
        <v>263200</v>
      </c>
      <c r="V59" s="2">
        <f t="shared" si="5"/>
        <v>403900</v>
      </c>
      <c r="W59" s="2">
        <f t="shared" si="5"/>
        <v>191000</v>
      </c>
      <c r="X59" s="2">
        <f t="shared" si="5"/>
        <v>118900</v>
      </c>
      <c r="Y59" s="2" cm="1">
        <f t="array" ref="Y59">_xlfn.XLOOKUP(Y$1&amp;$R59,$C$3:$C$1662&amp;$D$3:$D$1662,$E$3:$E$1662,0,0,1)</f>
        <v>900</v>
      </c>
      <c r="Z59" s="2" cm="1">
        <f t="array" ref="Z59">_xlfn.XLOOKUP(Z$1&amp;$R59,$C$3:$C$1662&amp;$D$3:$D$1662,$E$3:$E$1662,0,0,1)</f>
        <v>1200</v>
      </c>
      <c r="AA59" s="2" cm="1">
        <f t="array" ref="AA59">_xlfn.XLOOKUP(AA$1&amp;$R59,$C$3:$C$1662&amp;$D$3:$D$1662,$E$3:$E$1662,0,0,1)</f>
        <v>5000</v>
      </c>
      <c r="AB59" s="2" cm="1">
        <f t="array" ref="AB59">_xlfn.XLOOKUP(AB$1&amp;$R59,$C$3:$C$1662&amp;$D$3:$D$1662,$E$3:$E$1662,0,0,1)</f>
        <v>600</v>
      </c>
      <c r="AC59" s="2" cm="1">
        <f t="array" ref="AC59">_xlfn.XLOOKUP(AC$1&amp;$R59,$C$3:$C$1662&amp;$D$3:$D$1662,$E$3:$E$1662,0,0,1)</f>
        <v>200</v>
      </c>
    </row>
    <row r="60" spans="3:29" x14ac:dyDescent="0.4">
      <c r="C60" t="s">
        <v>758</v>
      </c>
      <c r="D60" t="s">
        <v>570</v>
      </c>
      <c r="E60">
        <v>200</v>
      </c>
      <c r="R60" t="s">
        <v>259</v>
      </c>
      <c r="S60" s="2">
        <f t="shared" si="1"/>
        <v>230520</v>
      </c>
      <c r="T60" s="2">
        <f t="shared" si="5"/>
        <v>162300</v>
      </c>
      <c r="U60" s="2">
        <f t="shared" si="5"/>
        <v>263600</v>
      </c>
      <c r="V60" s="2">
        <f t="shared" si="5"/>
        <v>416200</v>
      </c>
      <c r="W60" s="2">
        <f t="shared" si="5"/>
        <v>191500</v>
      </c>
      <c r="X60" s="2">
        <f t="shared" si="5"/>
        <v>119000</v>
      </c>
      <c r="Y60" s="2" cm="1">
        <f t="array" ref="Y60">_xlfn.XLOOKUP(Y$1&amp;$R60,$C$3:$C$1662&amp;$D$3:$D$1662,$E$3:$E$1662,0,0,1)</f>
        <v>4900</v>
      </c>
      <c r="Z60" s="2" cm="1">
        <f t="array" ref="Z60">_xlfn.XLOOKUP(Z$1&amp;$R60,$C$3:$C$1662&amp;$D$3:$D$1662,$E$3:$E$1662,0,0,1)</f>
        <v>400</v>
      </c>
      <c r="AA60" s="2" cm="1">
        <f t="array" ref="AA60">_xlfn.XLOOKUP(AA$1&amp;$R60,$C$3:$C$1662&amp;$D$3:$D$1662,$E$3:$E$1662,0,0,1)</f>
        <v>12300</v>
      </c>
      <c r="AB60" s="2" cm="1">
        <f t="array" ref="AB60">_xlfn.XLOOKUP(AB$1&amp;$R60,$C$3:$C$1662&amp;$D$3:$D$1662,$E$3:$E$1662,0,0,1)</f>
        <v>500</v>
      </c>
      <c r="AC60" s="2" cm="1">
        <f t="array" ref="AC60">_xlfn.XLOOKUP(AC$1&amp;$R60,$C$3:$C$1662&amp;$D$3:$D$1662,$E$3:$E$1662,0,0,1)</f>
        <v>100</v>
      </c>
    </row>
    <row r="61" spans="3:29" x14ac:dyDescent="0.4">
      <c r="C61" t="s">
        <v>758</v>
      </c>
      <c r="D61" t="s">
        <v>571</v>
      </c>
      <c r="E61">
        <v>100</v>
      </c>
      <c r="R61" t="s">
        <v>80</v>
      </c>
      <c r="S61" s="2">
        <f t="shared" si="1"/>
        <v>232460</v>
      </c>
      <c r="T61" s="2">
        <f t="shared" si="5"/>
        <v>166700</v>
      </c>
      <c r="U61" s="2">
        <f t="shared" si="5"/>
        <v>264700</v>
      </c>
      <c r="V61" s="2">
        <f t="shared" si="5"/>
        <v>419000</v>
      </c>
      <c r="W61" s="2">
        <f t="shared" si="5"/>
        <v>191700</v>
      </c>
      <c r="X61" s="2">
        <f t="shared" si="5"/>
        <v>120200</v>
      </c>
      <c r="Y61" s="2" cm="1">
        <f t="array" ref="Y61">_xlfn.XLOOKUP(Y$1&amp;$R61,$C$3:$C$1662&amp;$D$3:$D$1662,$E$3:$E$1662,0,0,1)</f>
        <v>4400</v>
      </c>
      <c r="Z61" s="2" cm="1">
        <f t="array" ref="Z61">_xlfn.XLOOKUP(Z$1&amp;$R61,$C$3:$C$1662&amp;$D$3:$D$1662,$E$3:$E$1662,0,0,1)</f>
        <v>1100</v>
      </c>
      <c r="AA61" s="2" cm="1">
        <f t="array" ref="AA61">_xlfn.XLOOKUP(AA$1&amp;$R61,$C$3:$C$1662&amp;$D$3:$D$1662,$E$3:$E$1662,0,0,1)</f>
        <v>2800</v>
      </c>
      <c r="AB61" s="2" cm="1">
        <f t="array" ref="AB61">_xlfn.XLOOKUP(AB$1&amp;$R61,$C$3:$C$1662&amp;$D$3:$D$1662,$E$3:$E$1662,0,0,1)</f>
        <v>200</v>
      </c>
      <c r="AC61" s="2" cm="1">
        <f t="array" ref="AC61">_xlfn.XLOOKUP(AC$1&amp;$R61,$C$3:$C$1662&amp;$D$3:$D$1662,$E$3:$E$1662,0,0,1)</f>
        <v>1200</v>
      </c>
    </row>
    <row r="62" spans="3:29" x14ac:dyDescent="0.4">
      <c r="C62" t="s">
        <v>758</v>
      </c>
      <c r="D62" t="s">
        <v>572</v>
      </c>
      <c r="E62">
        <v>1200</v>
      </c>
      <c r="R62" t="s">
        <v>206</v>
      </c>
      <c r="S62" s="2">
        <f t="shared" si="1"/>
        <v>233900</v>
      </c>
      <c r="T62" s="2">
        <f t="shared" si="5"/>
        <v>168000</v>
      </c>
      <c r="U62" s="2">
        <f t="shared" si="5"/>
        <v>265500</v>
      </c>
      <c r="V62" s="2">
        <f t="shared" si="5"/>
        <v>421700</v>
      </c>
      <c r="W62" s="2">
        <f t="shared" si="5"/>
        <v>193900</v>
      </c>
      <c r="X62" s="2">
        <f t="shared" si="5"/>
        <v>120400</v>
      </c>
      <c r="Y62" s="2" cm="1">
        <f t="array" ref="Y62">_xlfn.XLOOKUP(Y$1&amp;$R62,$C$3:$C$1662&amp;$D$3:$D$1662,$E$3:$E$1662,0,0,1)</f>
        <v>1300</v>
      </c>
      <c r="Z62" s="2" cm="1">
        <f t="array" ref="Z62">_xlfn.XLOOKUP(Z$1&amp;$R62,$C$3:$C$1662&amp;$D$3:$D$1662,$E$3:$E$1662,0,0,1)</f>
        <v>800</v>
      </c>
      <c r="AA62" s="2" cm="1">
        <f t="array" ref="AA62">_xlfn.XLOOKUP(AA$1&amp;$R62,$C$3:$C$1662&amp;$D$3:$D$1662,$E$3:$E$1662,0,0,1)</f>
        <v>2700</v>
      </c>
      <c r="AB62" s="2" cm="1">
        <f t="array" ref="AB62">_xlfn.XLOOKUP(AB$1&amp;$R62,$C$3:$C$1662&amp;$D$3:$D$1662,$E$3:$E$1662,0,0,1)</f>
        <v>2200</v>
      </c>
      <c r="AC62" s="2" cm="1">
        <f t="array" ref="AC62">_xlfn.XLOOKUP(AC$1&amp;$R62,$C$3:$C$1662&amp;$D$3:$D$1662,$E$3:$E$1662,0,0,1)</f>
        <v>200</v>
      </c>
    </row>
    <row r="63" spans="3:29" x14ac:dyDescent="0.4">
      <c r="C63" t="s">
        <v>758</v>
      </c>
      <c r="D63" t="s">
        <v>573</v>
      </c>
      <c r="E63">
        <v>200</v>
      </c>
      <c r="R63" t="s">
        <v>178</v>
      </c>
      <c r="S63" s="2">
        <f t="shared" si="1"/>
        <v>234920</v>
      </c>
      <c r="T63" s="2">
        <f t="shared" si="5"/>
        <v>168500</v>
      </c>
      <c r="U63" s="2">
        <f t="shared" si="5"/>
        <v>266500</v>
      </c>
      <c r="V63" s="2">
        <f t="shared" si="5"/>
        <v>424600</v>
      </c>
      <c r="W63" s="2">
        <f t="shared" si="5"/>
        <v>194100</v>
      </c>
      <c r="X63" s="2">
        <f t="shared" si="5"/>
        <v>120900</v>
      </c>
      <c r="Y63" s="2" cm="1">
        <f t="array" ref="Y63">_xlfn.XLOOKUP(Y$1&amp;$R63,$C$3:$C$1662&amp;$D$3:$D$1662,$E$3:$E$1662,0,0,1)</f>
        <v>500</v>
      </c>
      <c r="Z63" s="2" cm="1">
        <f t="array" ref="Z63">_xlfn.XLOOKUP(Z$1&amp;$R63,$C$3:$C$1662&amp;$D$3:$D$1662,$E$3:$E$1662,0,0,1)</f>
        <v>1000</v>
      </c>
      <c r="AA63" s="2" cm="1">
        <f t="array" ref="AA63">_xlfn.XLOOKUP(AA$1&amp;$R63,$C$3:$C$1662&amp;$D$3:$D$1662,$E$3:$E$1662,0,0,1)</f>
        <v>2900</v>
      </c>
      <c r="AB63" s="2" cm="1">
        <f t="array" ref="AB63">_xlfn.XLOOKUP(AB$1&amp;$R63,$C$3:$C$1662&amp;$D$3:$D$1662,$E$3:$E$1662,0,0,1)</f>
        <v>200</v>
      </c>
      <c r="AC63" s="2" cm="1">
        <f t="array" ref="AC63">_xlfn.XLOOKUP(AC$1&amp;$R63,$C$3:$C$1662&amp;$D$3:$D$1662,$E$3:$E$1662,0,0,1)</f>
        <v>500</v>
      </c>
    </row>
    <row r="64" spans="3:29" x14ac:dyDescent="0.4">
      <c r="C64" t="s">
        <v>758</v>
      </c>
      <c r="D64" t="s">
        <v>574</v>
      </c>
      <c r="E64">
        <v>500</v>
      </c>
      <c r="R64" t="s">
        <v>183</v>
      </c>
      <c r="S64" s="2">
        <f t="shared" si="1"/>
        <v>236320</v>
      </c>
      <c r="T64" s="2">
        <f t="shared" si="5"/>
        <v>168500</v>
      </c>
      <c r="U64" s="2">
        <f t="shared" si="5"/>
        <v>268700</v>
      </c>
      <c r="V64" s="2">
        <f t="shared" si="5"/>
        <v>428200</v>
      </c>
      <c r="W64" s="2">
        <f t="shared" si="5"/>
        <v>195200</v>
      </c>
      <c r="X64" s="2">
        <f t="shared" si="5"/>
        <v>121000</v>
      </c>
      <c r="Y64" s="2" cm="1">
        <f t="array" ref="Y64">_xlfn.XLOOKUP(Y$1&amp;$R64,$C$3:$C$1662&amp;$D$3:$D$1662,$E$3:$E$1662,0,0,1)</f>
        <v>0</v>
      </c>
      <c r="Z64" s="2" cm="1">
        <f t="array" ref="Z64">_xlfn.XLOOKUP(Z$1&amp;$R64,$C$3:$C$1662&amp;$D$3:$D$1662,$E$3:$E$1662,0,0,1)</f>
        <v>2200</v>
      </c>
      <c r="AA64" s="2" cm="1">
        <f t="array" ref="AA64">_xlfn.XLOOKUP(AA$1&amp;$R64,$C$3:$C$1662&amp;$D$3:$D$1662,$E$3:$E$1662,0,0,1)</f>
        <v>3600</v>
      </c>
      <c r="AB64" s="2" cm="1">
        <f t="array" ref="AB64">_xlfn.XLOOKUP(AB$1&amp;$R64,$C$3:$C$1662&amp;$D$3:$D$1662,$E$3:$E$1662,0,0,1)</f>
        <v>1100</v>
      </c>
      <c r="AC64" s="2" cm="1">
        <f t="array" ref="AC64">_xlfn.XLOOKUP(AC$1&amp;$R64,$C$3:$C$1662&amp;$D$3:$D$1662,$E$3:$E$1662,0,0,1)</f>
        <v>100</v>
      </c>
    </row>
    <row r="65" spans="3:29" x14ac:dyDescent="0.4">
      <c r="C65" t="s">
        <v>758</v>
      </c>
      <c r="D65" t="s">
        <v>575</v>
      </c>
      <c r="E65">
        <v>100</v>
      </c>
      <c r="R65" t="s">
        <v>64</v>
      </c>
      <c r="S65" s="2">
        <f t="shared" si="1"/>
        <v>237800</v>
      </c>
      <c r="T65" s="2">
        <f t="shared" si="5"/>
        <v>170900</v>
      </c>
      <c r="U65" s="2">
        <f t="shared" si="5"/>
        <v>270400</v>
      </c>
      <c r="V65" s="2">
        <f t="shared" si="5"/>
        <v>430000</v>
      </c>
      <c r="W65" s="2">
        <f t="shared" si="5"/>
        <v>195400</v>
      </c>
      <c r="X65" s="2">
        <f t="shared" si="5"/>
        <v>122300</v>
      </c>
      <c r="Y65" s="2" cm="1">
        <f t="array" ref="Y65">_xlfn.XLOOKUP(Y$1&amp;$R65,$C$3:$C$1662&amp;$D$3:$D$1662,$E$3:$E$1662,0,0,1)</f>
        <v>2400</v>
      </c>
      <c r="Z65" s="2" cm="1">
        <f t="array" ref="Z65">_xlfn.XLOOKUP(Z$1&amp;$R65,$C$3:$C$1662&amp;$D$3:$D$1662,$E$3:$E$1662,0,0,1)</f>
        <v>1700</v>
      </c>
      <c r="AA65" s="2" cm="1">
        <f t="array" ref="AA65">_xlfn.XLOOKUP(AA$1&amp;$R65,$C$3:$C$1662&amp;$D$3:$D$1662,$E$3:$E$1662,0,0,1)</f>
        <v>1800</v>
      </c>
      <c r="AB65" s="2" cm="1">
        <f t="array" ref="AB65">_xlfn.XLOOKUP(AB$1&amp;$R65,$C$3:$C$1662&amp;$D$3:$D$1662,$E$3:$E$1662,0,0,1)</f>
        <v>200</v>
      </c>
      <c r="AC65" s="2" cm="1">
        <f t="array" ref="AC65">_xlfn.XLOOKUP(AC$1&amp;$R65,$C$3:$C$1662&amp;$D$3:$D$1662,$E$3:$E$1662,0,0,1)</f>
        <v>1300</v>
      </c>
    </row>
    <row r="66" spans="3:29" x14ac:dyDescent="0.4">
      <c r="C66" t="s">
        <v>758</v>
      </c>
      <c r="D66" t="s">
        <v>576</v>
      </c>
      <c r="E66">
        <v>1300</v>
      </c>
      <c r="R66" t="s">
        <v>294</v>
      </c>
      <c r="S66" s="2">
        <f t="shared" si="1"/>
        <v>239040</v>
      </c>
      <c r="T66" s="2">
        <f t="shared" si="5"/>
        <v>171400</v>
      </c>
      <c r="U66" s="2">
        <f t="shared" si="5"/>
        <v>271700</v>
      </c>
      <c r="V66" s="2">
        <f t="shared" si="5"/>
        <v>433200</v>
      </c>
      <c r="W66" s="2">
        <f t="shared" si="5"/>
        <v>195400</v>
      </c>
      <c r="X66" s="2">
        <f t="shared" si="5"/>
        <v>123500</v>
      </c>
      <c r="Y66" s="2" cm="1">
        <f t="array" ref="Y66">_xlfn.XLOOKUP(Y$1&amp;$R66,$C$3:$C$1662&amp;$D$3:$D$1662,$E$3:$E$1662,0,0,1)</f>
        <v>500</v>
      </c>
      <c r="Z66" s="2" cm="1">
        <f t="array" ref="Z66">_xlfn.XLOOKUP(Z$1&amp;$R66,$C$3:$C$1662&amp;$D$3:$D$1662,$E$3:$E$1662,0,0,1)</f>
        <v>1300</v>
      </c>
      <c r="AA66" s="2" cm="1">
        <f t="array" ref="AA66">_xlfn.XLOOKUP(AA$1&amp;$R66,$C$3:$C$1662&amp;$D$3:$D$1662,$E$3:$E$1662,0,0,1)</f>
        <v>3200</v>
      </c>
      <c r="AB66" s="2" cm="1">
        <f t="array" ref="AB66">_xlfn.XLOOKUP(AB$1&amp;$R66,$C$3:$C$1662&amp;$D$3:$D$1662,$E$3:$E$1662,0,0,1)</f>
        <v>0</v>
      </c>
      <c r="AC66" s="2" cm="1">
        <f t="array" ref="AC66">_xlfn.XLOOKUP(AC$1&amp;$R66,$C$3:$C$1662&amp;$D$3:$D$1662,$E$3:$E$1662,0,0,1)</f>
        <v>1200</v>
      </c>
    </row>
    <row r="67" spans="3:29" x14ac:dyDescent="0.4">
      <c r="C67" t="s">
        <v>758</v>
      </c>
      <c r="D67" t="s">
        <v>577</v>
      </c>
      <c r="E67">
        <v>1200</v>
      </c>
      <c r="R67" t="s">
        <v>29</v>
      </c>
      <c r="S67" s="2">
        <f t="shared" ref="S67:S130" si="6">IFERROR(AVERAGEIFS(T67:X67,T67:X67,"&gt;0"),0)</f>
        <v>240900</v>
      </c>
      <c r="T67" s="2">
        <f t="shared" si="5"/>
        <v>172600</v>
      </c>
      <c r="U67" s="2">
        <f t="shared" si="5"/>
        <v>272700</v>
      </c>
      <c r="V67" s="2">
        <f t="shared" si="5"/>
        <v>434500</v>
      </c>
      <c r="W67" s="2">
        <f t="shared" si="5"/>
        <v>197400</v>
      </c>
      <c r="X67" s="2">
        <f t="shared" si="5"/>
        <v>127300</v>
      </c>
      <c r="Y67" s="2" cm="1">
        <f t="array" ref="Y67">_xlfn.XLOOKUP(Y$1&amp;$R67,$C$3:$C$1662&amp;$D$3:$D$1662,$E$3:$E$1662,0,0,1)</f>
        <v>1200</v>
      </c>
      <c r="Z67" s="2" cm="1">
        <f t="array" ref="Z67">_xlfn.XLOOKUP(Z$1&amp;$R67,$C$3:$C$1662&amp;$D$3:$D$1662,$E$3:$E$1662,0,0,1)</f>
        <v>1000</v>
      </c>
      <c r="AA67" s="2" cm="1">
        <f t="array" ref="AA67">_xlfn.XLOOKUP(AA$1&amp;$R67,$C$3:$C$1662&amp;$D$3:$D$1662,$E$3:$E$1662,0,0,1)</f>
        <v>1300</v>
      </c>
      <c r="AB67" s="2" cm="1">
        <f t="array" ref="AB67">_xlfn.XLOOKUP(AB$1&amp;$R67,$C$3:$C$1662&amp;$D$3:$D$1662,$E$3:$E$1662,0,0,1)</f>
        <v>2000</v>
      </c>
      <c r="AC67" s="2" cm="1">
        <f t="array" ref="AC67">_xlfn.XLOOKUP(AC$1&amp;$R67,$C$3:$C$1662&amp;$D$3:$D$1662,$E$3:$E$1662,0,0,1)</f>
        <v>3800</v>
      </c>
    </row>
    <row r="68" spans="3:29" x14ac:dyDescent="0.4">
      <c r="C68" t="s">
        <v>758</v>
      </c>
      <c r="D68" t="s">
        <v>578</v>
      </c>
      <c r="E68">
        <v>3800</v>
      </c>
      <c r="R68" t="s">
        <v>17</v>
      </c>
      <c r="S68" s="2">
        <f t="shared" si="6"/>
        <v>242900</v>
      </c>
      <c r="T68" s="2">
        <f t="shared" ref="T68:X83" si="7">T67+Y68</f>
        <v>173500</v>
      </c>
      <c r="U68" s="2">
        <f t="shared" si="7"/>
        <v>280400</v>
      </c>
      <c r="V68" s="2">
        <f t="shared" si="7"/>
        <v>435500</v>
      </c>
      <c r="W68" s="2">
        <f t="shared" si="7"/>
        <v>197500</v>
      </c>
      <c r="X68" s="2">
        <f t="shared" si="7"/>
        <v>127600</v>
      </c>
      <c r="Y68" s="2" cm="1">
        <f t="array" ref="Y68">_xlfn.XLOOKUP(Y$1&amp;$R68,$C$3:$C$1662&amp;$D$3:$D$1662,$E$3:$E$1662,0,0,1)</f>
        <v>900</v>
      </c>
      <c r="Z68" s="2" cm="1">
        <f t="array" ref="Z68">_xlfn.XLOOKUP(Z$1&amp;$R68,$C$3:$C$1662&amp;$D$3:$D$1662,$E$3:$E$1662,0,0,1)</f>
        <v>7700</v>
      </c>
      <c r="AA68" s="2" cm="1">
        <f t="array" ref="AA68">_xlfn.XLOOKUP(AA$1&amp;$R68,$C$3:$C$1662&amp;$D$3:$D$1662,$E$3:$E$1662,0,0,1)</f>
        <v>1000</v>
      </c>
      <c r="AB68" s="2" cm="1">
        <f t="array" ref="AB68">_xlfn.XLOOKUP(AB$1&amp;$R68,$C$3:$C$1662&amp;$D$3:$D$1662,$E$3:$E$1662,0,0,1)</f>
        <v>100</v>
      </c>
      <c r="AC68" s="2" cm="1">
        <f t="array" ref="AC68">_xlfn.XLOOKUP(AC$1&amp;$R68,$C$3:$C$1662&amp;$D$3:$D$1662,$E$3:$E$1662,0,0,1)</f>
        <v>300</v>
      </c>
    </row>
    <row r="69" spans="3:29" x14ac:dyDescent="0.4">
      <c r="C69" t="s">
        <v>758</v>
      </c>
      <c r="D69" t="s">
        <v>579</v>
      </c>
      <c r="E69">
        <v>300</v>
      </c>
      <c r="R69" t="s">
        <v>58</v>
      </c>
      <c r="S69" s="2">
        <f t="shared" si="6"/>
        <v>244620</v>
      </c>
      <c r="T69" s="2">
        <f t="shared" si="7"/>
        <v>174000</v>
      </c>
      <c r="U69" s="2">
        <f t="shared" si="7"/>
        <v>286300</v>
      </c>
      <c r="V69" s="2">
        <f t="shared" si="7"/>
        <v>436300</v>
      </c>
      <c r="W69" s="2">
        <f t="shared" si="7"/>
        <v>197600</v>
      </c>
      <c r="X69" s="2">
        <f t="shared" si="7"/>
        <v>128900</v>
      </c>
      <c r="Y69" s="2" cm="1">
        <f t="array" ref="Y69">_xlfn.XLOOKUP(Y$1&amp;$R69,$C$3:$C$1662&amp;$D$3:$D$1662,$E$3:$E$1662,0,0,1)</f>
        <v>500</v>
      </c>
      <c r="Z69" s="2" cm="1">
        <f t="array" ref="Z69">_xlfn.XLOOKUP(Z$1&amp;$R69,$C$3:$C$1662&amp;$D$3:$D$1662,$E$3:$E$1662,0,0,1)</f>
        <v>5900</v>
      </c>
      <c r="AA69" s="2" cm="1">
        <f t="array" ref="AA69">_xlfn.XLOOKUP(AA$1&amp;$R69,$C$3:$C$1662&amp;$D$3:$D$1662,$E$3:$E$1662,0,0,1)</f>
        <v>800</v>
      </c>
      <c r="AB69" s="2" cm="1">
        <f t="array" ref="AB69">_xlfn.XLOOKUP(AB$1&amp;$R69,$C$3:$C$1662&amp;$D$3:$D$1662,$E$3:$E$1662,0,0,1)</f>
        <v>100</v>
      </c>
      <c r="AC69" s="2" cm="1">
        <f t="array" ref="AC69">_xlfn.XLOOKUP(AC$1&amp;$R69,$C$3:$C$1662&amp;$D$3:$D$1662,$E$3:$E$1662,0,0,1)</f>
        <v>1300</v>
      </c>
    </row>
    <row r="70" spans="3:29" x14ac:dyDescent="0.4">
      <c r="C70" t="s">
        <v>758</v>
      </c>
      <c r="D70" t="s">
        <v>580</v>
      </c>
      <c r="E70">
        <v>1300</v>
      </c>
      <c r="R70" t="s">
        <v>125</v>
      </c>
      <c r="S70" s="2">
        <f t="shared" si="6"/>
        <v>245680</v>
      </c>
      <c r="T70" s="2">
        <f t="shared" si="7"/>
        <v>174500</v>
      </c>
      <c r="U70" s="2">
        <f t="shared" si="7"/>
        <v>287000</v>
      </c>
      <c r="V70" s="2">
        <f t="shared" si="7"/>
        <v>438100</v>
      </c>
      <c r="W70" s="2">
        <f t="shared" si="7"/>
        <v>199600</v>
      </c>
      <c r="X70" s="2">
        <f t="shared" si="7"/>
        <v>129200</v>
      </c>
      <c r="Y70" s="2" cm="1">
        <f t="array" ref="Y70">_xlfn.XLOOKUP(Y$1&amp;$R70,$C$3:$C$1662&amp;$D$3:$D$1662,$E$3:$E$1662,0,0,1)</f>
        <v>500</v>
      </c>
      <c r="Z70" s="2" cm="1">
        <f t="array" ref="Z70">_xlfn.XLOOKUP(Z$1&amp;$R70,$C$3:$C$1662&amp;$D$3:$D$1662,$E$3:$E$1662,0,0,1)</f>
        <v>700</v>
      </c>
      <c r="AA70" s="2" cm="1">
        <f t="array" ref="AA70">_xlfn.XLOOKUP(AA$1&amp;$R70,$C$3:$C$1662&amp;$D$3:$D$1662,$E$3:$E$1662,0,0,1)</f>
        <v>1800</v>
      </c>
      <c r="AB70" s="2" cm="1">
        <f t="array" ref="AB70">_xlfn.XLOOKUP(AB$1&amp;$R70,$C$3:$C$1662&amp;$D$3:$D$1662,$E$3:$E$1662,0,0,1)</f>
        <v>2000</v>
      </c>
      <c r="AC70" s="2" cm="1">
        <f t="array" ref="AC70">_xlfn.XLOOKUP(AC$1&amp;$R70,$C$3:$C$1662&amp;$D$3:$D$1662,$E$3:$E$1662,0,0,1)</f>
        <v>300</v>
      </c>
    </row>
    <row r="71" spans="3:29" x14ac:dyDescent="0.4">
      <c r="C71" t="s">
        <v>758</v>
      </c>
      <c r="D71" t="s">
        <v>581</v>
      </c>
      <c r="E71">
        <v>300</v>
      </c>
      <c r="R71" t="s">
        <v>13</v>
      </c>
      <c r="S71" s="2">
        <f t="shared" si="6"/>
        <v>246800</v>
      </c>
      <c r="T71" s="2">
        <f t="shared" si="7"/>
        <v>174800</v>
      </c>
      <c r="U71" s="2">
        <f t="shared" si="7"/>
        <v>289300</v>
      </c>
      <c r="V71" s="2">
        <f t="shared" si="7"/>
        <v>439900</v>
      </c>
      <c r="W71" s="2">
        <f t="shared" si="7"/>
        <v>199900</v>
      </c>
      <c r="X71" s="2">
        <f t="shared" si="7"/>
        <v>130100</v>
      </c>
      <c r="Y71" s="2" cm="1">
        <f t="array" ref="Y71">_xlfn.XLOOKUP(Y$1&amp;$R71,$C$3:$C$1662&amp;$D$3:$D$1662,$E$3:$E$1662,0,0,1)</f>
        <v>300</v>
      </c>
      <c r="Z71" s="2" cm="1">
        <f t="array" ref="Z71">_xlfn.XLOOKUP(Z$1&amp;$R71,$C$3:$C$1662&amp;$D$3:$D$1662,$E$3:$E$1662,0,0,1)</f>
        <v>2300</v>
      </c>
      <c r="AA71" s="2" cm="1">
        <f t="array" ref="AA71">_xlfn.XLOOKUP(AA$1&amp;$R71,$C$3:$C$1662&amp;$D$3:$D$1662,$E$3:$E$1662,0,0,1)</f>
        <v>1800</v>
      </c>
      <c r="AB71" s="2" cm="1">
        <f t="array" ref="AB71">_xlfn.XLOOKUP(AB$1&amp;$R71,$C$3:$C$1662&amp;$D$3:$D$1662,$E$3:$E$1662,0,0,1)</f>
        <v>300</v>
      </c>
      <c r="AC71" s="2" cm="1">
        <f t="array" ref="AC71">_xlfn.XLOOKUP(AC$1&amp;$R71,$C$3:$C$1662&amp;$D$3:$D$1662,$E$3:$E$1662,0,0,1)</f>
        <v>900</v>
      </c>
    </row>
    <row r="72" spans="3:29" x14ac:dyDescent="0.4">
      <c r="C72" t="s">
        <v>758</v>
      </c>
      <c r="D72" t="s">
        <v>582</v>
      </c>
      <c r="E72">
        <v>900</v>
      </c>
      <c r="R72" t="s">
        <v>87</v>
      </c>
      <c r="S72" s="2">
        <f t="shared" si="6"/>
        <v>247760</v>
      </c>
      <c r="T72" s="2">
        <f t="shared" si="7"/>
        <v>175600</v>
      </c>
      <c r="U72" s="2">
        <f t="shared" si="7"/>
        <v>289600</v>
      </c>
      <c r="V72" s="2">
        <f t="shared" si="7"/>
        <v>441800</v>
      </c>
      <c r="W72" s="2">
        <f t="shared" si="7"/>
        <v>201500</v>
      </c>
      <c r="X72" s="2">
        <f t="shared" si="7"/>
        <v>130300</v>
      </c>
      <c r="Y72" s="2" cm="1">
        <f t="array" ref="Y72">_xlfn.XLOOKUP(Y$1&amp;$R72,$C$3:$C$1662&amp;$D$3:$D$1662,$E$3:$E$1662,0,0,1)</f>
        <v>800</v>
      </c>
      <c r="Z72" s="2" cm="1">
        <f t="array" ref="Z72">_xlfn.XLOOKUP(Z$1&amp;$R72,$C$3:$C$1662&amp;$D$3:$D$1662,$E$3:$E$1662,0,0,1)</f>
        <v>300</v>
      </c>
      <c r="AA72" s="2" cm="1">
        <f t="array" ref="AA72">_xlfn.XLOOKUP(AA$1&amp;$R72,$C$3:$C$1662&amp;$D$3:$D$1662,$E$3:$E$1662,0,0,1)</f>
        <v>1900</v>
      </c>
      <c r="AB72" s="2" cm="1">
        <f t="array" ref="AB72">_xlfn.XLOOKUP(AB$1&amp;$R72,$C$3:$C$1662&amp;$D$3:$D$1662,$E$3:$E$1662,0,0,1)</f>
        <v>1600</v>
      </c>
      <c r="AC72" s="2" cm="1">
        <f t="array" ref="AC72">_xlfn.XLOOKUP(AC$1&amp;$R72,$C$3:$C$1662&amp;$D$3:$D$1662,$E$3:$E$1662,0,0,1)</f>
        <v>200</v>
      </c>
    </row>
    <row r="73" spans="3:29" x14ac:dyDescent="0.4">
      <c r="C73" t="s">
        <v>758</v>
      </c>
      <c r="D73" t="s">
        <v>583</v>
      </c>
      <c r="E73">
        <v>200</v>
      </c>
      <c r="R73" t="s">
        <v>202</v>
      </c>
      <c r="S73" s="2">
        <f t="shared" si="6"/>
        <v>250300</v>
      </c>
      <c r="T73" s="2">
        <f t="shared" si="7"/>
        <v>175900</v>
      </c>
      <c r="U73" s="2">
        <f t="shared" si="7"/>
        <v>291000</v>
      </c>
      <c r="V73" s="2">
        <f t="shared" si="7"/>
        <v>449600</v>
      </c>
      <c r="W73" s="2">
        <f t="shared" si="7"/>
        <v>203200</v>
      </c>
      <c r="X73" s="2">
        <f t="shared" si="7"/>
        <v>131800</v>
      </c>
      <c r="Y73" s="2" cm="1">
        <f t="array" ref="Y73">_xlfn.XLOOKUP(Y$1&amp;$R73,$C$3:$C$1662&amp;$D$3:$D$1662,$E$3:$E$1662,0,0,1)</f>
        <v>300</v>
      </c>
      <c r="Z73" s="2" cm="1">
        <f t="array" ref="Z73">_xlfn.XLOOKUP(Z$1&amp;$R73,$C$3:$C$1662&amp;$D$3:$D$1662,$E$3:$E$1662,0,0,1)</f>
        <v>1400</v>
      </c>
      <c r="AA73" s="2" cm="1">
        <f t="array" ref="AA73">_xlfn.XLOOKUP(AA$1&amp;$R73,$C$3:$C$1662&amp;$D$3:$D$1662,$E$3:$E$1662,0,0,1)</f>
        <v>7800</v>
      </c>
      <c r="AB73" s="2" cm="1">
        <f t="array" ref="AB73">_xlfn.XLOOKUP(AB$1&amp;$R73,$C$3:$C$1662&amp;$D$3:$D$1662,$E$3:$E$1662,0,0,1)</f>
        <v>1700</v>
      </c>
      <c r="AC73" s="2" cm="1">
        <f t="array" ref="AC73">_xlfn.XLOOKUP(AC$1&amp;$R73,$C$3:$C$1662&amp;$D$3:$D$1662,$E$3:$E$1662,0,0,1)</f>
        <v>1500</v>
      </c>
    </row>
    <row r="74" spans="3:29" x14ac:dyDescent="0.4">
      <c r="C74" t="s">
        <v>758</v>
      </c>
      <c r="D74" t="s">
        <v>584</v>
      </c>
      <c r="E74">
        <v>1500</v>
      </c>
      <c r="R74" t="s">
        <v>86</v>
      </c>
      <c r="S74" s="2">
        <f t="shared" si="6"/>
        <v>252160</v>
      </c>
      <c r="T74" s="2">
        <f t="shared" si="7"/>
        <v>175900</v>
      </c>
      <c r="U74" s="2">
        <f t="shared" si="7"/>
        <v>291800</v>
      </c>
      <c r="V74" s="2">
        <f t="shared" si="7"/>
        <v>456600</v>
      </c>
      <c r="W74" s="2">
        <f t="shared" si="7"/>
        <v>204300</v>
      </c>
      <c r="X74" s="2">
        <f t="shared" si="7"/>
        <v>132200</v>
      </c>
      <c r="Y74" s="2" cm="1">
        <f t="array" ref="Y74">_xlfn.XLOOKUP(Y$1&amp;$R74,$C$3:$C$1662&amp;$D$3:$D$1662,$E$3:$E$1662,0,0,1)</f>
        <v>0</v>
      </c>
      <c r="Z74" s="2" cm="1">
        <f t="array" ref="Z74">_xlfn.XLOOKUP(Z$1&amp;$R74,$C$3:$C$1662&amp;$D$3:$D$1662,$E$3:$E$1662,0,0,1)</f>
        <v>800</v>
      </c>
      <c r="AA74" s="2" cm="1">
        <f t="array" ref="AA74">_xlfn.XLOOKUP(AA$1&amp;$R74,$C$3:$C$1662&amp;$D$3:$D$1662,$E$3:$E$1662,0,0,1)</f>
        <v>7000</v>
      </c>
      <c r="AB74" s="2" cm="1">
        <f t="array" ref="AB74">_xlfn.XLOOKUP(AB$1&amp;$R74,$C$3:$C$1662&amp;$D$3:$D$1662,$E$3:$E$1662,0,0,1)</f>
        <v>1100</v>
      </c>
      <c r="AC74" s="2" cm="1">
        <f t="array" ref="AC74">_xlfn.XLOOKUP(AC$1&amp;$R74,$C$3:$C$1662&amp;$D$3:$D$1662,$E$3:$E$1662,0,0,1)</f>
        <v>400</v>
      </c>
    </row>
    <row r="75" spans="3:29" x14ac:dyDescent="0.4">
      <c r="C75" t="s">
        <v>758</v>
      </c>
      <c r="D75" t="s">
        <v>585</v>
      </c>
      <c r="E75">
        <v>400</v>
      </c>
      <c r="R75" t="s">
        <v>289</v>
      </c>
      <c r="S75" s="2">
        <f t="shared" si="6"/>
        <v>253080</v>
      </c>
      <c r="T75" s="2">
        <f t="shared" si="7"/>
        <v>177100</v>
      </c>
      <c r="U75" s="2">
        <f t="shared" si="7"/>
        <v>293100</v>
      </c>
      <c r="V75" s="2">
        <f t="shared" si="7"/>
        <v>458200</v>
      </c>
      <c r="W75" s="2">
        <f t="shared" si="7"/>
        <v>204300</v>
      </c>
      <c r="X75" s="2">
        <f t="shared" si="7"/>
        <v>132700</v>
      </c>
      <c r="Y75" s="2" cm="1">
        <f t="array" ref="Y75">_xlfn.XLOOKUP(Y$1&amp;$R75,$C$3:$C$1662&amp;$D$3:$D$1662,$E$3:$E$1662,0,0,1)</f>
        <v>1200</v>
      </c>
      <c r="Z75" s="2" cm="1">
        <f t="array" ref="Z75">_xlfn.XLOOKUP(Z$1&amp;$R75,$C$3:$C$1662&amp;$D$3:$D$1662,$E$3:$E$1662,0,0,1)</f>
        <v>1300</v>
      </c>
      <c r="AA75" s="2" cm="1">
        <f t="array" ref="AA75">_xlfn.XLOOKUP(AA$1&amp;$R75,$C$3:$C$1662&amp;$D$3:$D$1662,$E$3:$E$1662,0,0,1)</f>
        <v>1600</v>
      </c>
      <c r="AB75" s="2" cm="1">
        <f t="array" ref="AB75">_xlfn.XLOOKUP(AB$1&amp;$R75,$C$3:$C$1662&amp;$D$3:$D$1662,$E$3:$E$1662,0,0,1)</f>
        <v>0</v>
      </c>
      <c r="AC75" s="2" cm="1">
        <f t="array" ref="AC75">_xlfn.XLOOKUP(AC$1&amp;$R75,$C$3:$C$1662&amp;$D$3:$D$1662,$E$3:$E$1662,0,0,1)</f>
        <v>500</v>
      </c>
    </row>
    <row r="76" spans="3:29" x14ac:dyDescent="0.4">
      <c r="C76" t="s">
        <v>758</v>
      </c>
      <c r="D76" t="s">
        <v>586</v>
      </c>
      <c r="E76">
        <v>500</v>
      </c>
      <c r="R76" t="s">
        <v>295</v>
      </c>
      <c r="S76" s="2">
        <f t="shared" si="6"/>
        <v>254120</v>
      </c>
      <c r="T76" s="2">
        <f t="shared" si="7"/>
        <v>177500</v>
      </c>
      <c r="U76" s="2">
        <f t="shared" si="7"/>
        <v>293900</v>
      </c>
      <c r="V76" s="2">
        <f t="shared" si="7"/>
        <v>459300</v>
      </c>
      <c r="W76" s="2">
        <f t="shared" si="7"/>
        <v>204400</v>
      </c>
      <c r="X76" s="2">
        <f t="shared" si="7"/>
        <v>135500</v>
      </c>
      <c r="Y76" s="2" cm="1">
        <f t="array" ref="Y76">_xlfn.XLOOKUP(Y$1&amp;$R76,$C$3:$C$1662&amp;$D$3:$D$1662,$E$3:$E$1662,0,0,1)</f>
        <v>400</v>
      </c>
      <c r="Z76" s="2" cm="1">
        <f t="array" ref="Z76">_xlfn.XLOOKUP(Z$1&amp;$R76,$C$3:$C$1662&amp;$D$3:$D$1662,$E$3:$E$1662,0,0,1)</f>
        <v>800</v>
      </c>
      <c r="AA76" s="2" cm="1">
        <f t="array" ref="AA76">_xlfn.XLOOKUP(AA$1&amp;$R76,$C$3:$C$1662&amp;$D$3:$D$1662,$E$3:$E$1662,0,0,1)</f>
        <v>1100</v>
      </c>
      <c r="AB76" s="2" cm="1">
        <f t="array" ref="AB76">_xlfn.XLOOKUP(AB$1&amp;$R76,$C$3:$C$1662&amp;$D$3:$D$1662,$E$3:$E$1662,0,0,1)</f>
        <v>100</v>
      </c>
      <c r="AC76" s="2" cm="1">
        <f t="array" ref="AC76">_xlfn.XLOOKUP(AC$1&amp;$R76,$C$3:$C$1662&amp;$D$3:$D$1662,$E$3:$E$1662,0,0,1)</f>
        <v>2800</v>
      </c>
    </row>
    <row r="77" spans="3:29" x14ac:dyDescent="0.4">
      <c r="C77" t="s">
        <v>758</v>
      </c>
      <c r="D77" t="s">
        <v>587</v>
      </c>
      <c r="E77">
        <v>2800</v>
      </c>
      <c r="R77" t="s">
        <v>103</v>
      </c>
      <c r="S77" s="2">
        <f t="shared" si="6"/>
        <v>255220</v>
      </c>
      <c r="T77" s="2">
        <f t="shared" si="7"/>
        <v>177600</v>
      </c>
      <c r="U77" s="2">
        <f t="shared" si="7"/>
        <v>294300</v>
      </c>
      <c r="V77" s="2">
        <f t="shared" si="7"/>
        <v>462800</v>
      </c>
      <c r="W77" s="2">
        <f t="shared" si="7"/>
        <v>205400</v>
      </c>
      <c r="X77" s="2">
        <f t="shared" si="7"/>
        <v>136000</v>
      </c>
      <c r="Y77" s="2" cm="1">
        <f t="array" ref="Y77">_xlfn.XLOOKUP(Y$1&amp;$R77,$C$3:$C$1662&amp;$D$3:$D$1662,$E$3:$E$1662,0,0,1)</f>
        <v>100</v>
      </c>
      <c r="Z77" s="2" cm="1">
        <f t="array" ref="Z77">_xlfn.XLOOKUP(Z$1&amp;$R77,$C$3:$C$1662&amp;$D$3:$D$1662,$E$3:$E$1662,0,0,1)</f>
        <v>400</v>
      </c>
      <c r="AA77" s="2" cm="1">
        <f t="array" ref="AA77">_xlfn.XLOOKUP(AA$1&amp;$R77,$C$3:$C$1662&amp;$D$3:$D$1662,$E$3:$E$1662,0,0,1)</f>
        <v>3500</v>
      </c>
      <c r="AB77" s="2" cm="1">
        <f t="array" ref="AB77">_xlfn.XLOOKUP(AB$1&amp;$R77,$C$3:$C$1662&amp;$D$3:$D$1662,$E$3:$E$1662,0,0,1)</f>
        <v>1000</v>
      </c>
      <c r="AC77" s="2" cm="1">
        <f t="array" ref="AC77">_xlfn.XLOOKUP(AC$1&amp;$R77,$C$3:$C$1662&amp;$D$3:$D$1662,$E$3:$E$1662,0,0,1)</f>
        <v>500</v>
      </c>
    </row>
    <row r="78" spans="3:29" x14ac:dyDescent="0.4">
      <c r="C78" t="s">
        <v>758</v>
      </c>
      <c r="D78" t="s">
        <v>588</v>
      </c>
      <c r="E78">
        <v>500</v>
      </c>
      <c r="R78" t="s">
        <v>140</v>
      </c>
      <c r="S78" s="2">
        <f t="shared" si="6"/>
        <v>256580</v>
      </c>
      <c r="T78" s="2">
        <f t="shared" si="7"/>
        <v>177600</v>
      </c>
      <c r="U78" s="2">
        <f t="shared" si="7"/>
        <v>296000</v>
      </c>
      <c r="V78" s="2">
        <f t="shared" si="7"/>
        <v>464200</v>
      </c>
      <c r="W78" s="2">
        <f t="shared" si="7"/>
        <v>205700</v>
      </c>
      <c r="X78" s="2">
        <f t="shared" si="7"/>
        <v>139400</v>
      </c>
      <c r="Y78" s="2" cm="1">
        <f t="array" ref="Y78">_xlfn.XLOOKUP(Y$1&amp;$R78,$C$3:$C$1662&amp;$D$3:$D$1662,$E$3:$E$1662,0,0,1)</f>
        <v>0</v>
      </c>
      <c r="Z78" s="2" cm="1">
        <f t="array" ref="Z78">_xlfn.XLOOKUP(Z$1&amp;$R78,$C$3:$C$1662&amp;$D$3:$D$1662,$E$3:$E$1662,0,0,1)</f>
        <v>1700</v>
      </c>
      <c r="AA78" s="2" cm="1">
        <f t="array" ref="AA78">_xlfn.XLOOKUP(AA$1&amp;$R78,$C$3:$C$1662&amp;$D$3:$D$1662,$E$3:$E$1662,0,0,1)</f>
        <v>1400</v>
      </c>
      <c r="AB78" s="2" cm="1">
        <f t="array" ref="AB78">_xlfn.XLOOKUP(AB$1&amp;$R78,$C$3:$C$1662&amp;$D$3:$D$1662,$E$3:$E$1662,0,0,1)</f>
        <v>300</v>
      </c>
      <c r="AC78" s="2" cm="1">
        <f t="array" ref="AC78">_xlfn.XLOOKUP(AC$1&amp;$R78,$C$3:$C$1662&amp;$D$3:$D$1662,$E$3:$E$1662,0,0,1)</f>
        <v>3400</v>
      </c>
    </row>
    <row r="79" spans="3:29" x14ac:dyDescent="0.4">
      <c r="C79" t="s">
        <v>758</v>
      </c>
      <c r="D79" t="s">
        <v>589</v>
      </c>
      <c r="E79">
        <v>3400</v>
      </c>
      <c r="R79" t="s">
        <v>134</v>
      </c>
      <c r="S79" s="2">
        <f t="shared" si="6"/>
        <v>259080</v>
      </c>
      <c r="T79" s="2">
        <f t="shared" si="7"/>
        <v>177600</v>
      </c>
      <c r="U79" s="2">
        <f t="shared" si="7"/>
        <v>297600</v>
      </c>
      <c r="V79" s="2">
        <f t="shared" si="7"/>
        <v>472500</v>
      </c>
      <c r="W79" s="2">
        <f t="shared" si="7"/>
        <v>207300</v>
      </c>
      <c r="X79" s="2">
        <f t="shared" si="7"/>
        <v>140400</v>
      </c>
      <c r="Y79" s="2" cm="1">
        <f t="array" ref="Y79">_xlfn.XLOOKUP(Y$1&amp;$R79,$C$3:$C$1662&amp;$D$3:$D$1662,$E$3:$E$1662,0,0,1)</f>
        <v>0</v>
      </c>
      <c r="Z79" s="2" cm="1">
        <f t="array" ref="Z79">_xlfn.XLOOKUP(Z$1&amp;$R79,$C$3:$C$1662&amp;$D$3:$D$1662,$E$3:$E$1662,0,0,1)</f>
        <v>1600</v>
      </c>
      <c r="AA79" s="2" cm="1">
        <f t="array" ref="AA79">_xlfn.XLOOKUP(AA$1&amp;$R79,$C$3:$C$1662&amp;$D$3:$D$1662,$E$3:$E$1662,0,0,1)</f>
        <v>8300</v>
      </c>
      <c r="AB79" s="2" cm="1">
        <f t="array" ref="AB79">_xlfn.XLOOKUP(AB$1&amp;$R79,$C$3:$C$1662&amp;$D$3:$D$1662,$E$3:$E$1662,0,0,1)</f>
        <v>1600</v>
      </c>
      <c r="AC79" s="2" cm="1">
        <f t="array" ref="AC79">_xlfn.XLOOKUP(AC$1&amp;$R79,$C$3:$C$1662&amp;$D$3:$D$1662,$E$3:$E$1662,0,0,1)</f>
        <v>1000</v>
      </c>
    </row>
    <row r="80" spans="3:29" x14ac:dyDescent="0.4">
      <c r="C80" t="s">
        <v>758</v>
      </c>
      <c r="D80" t="s">
        <v>590</v>
      </c>
      <c r="E80">
        <v>1000</v>
      </c>
      <c r="R80" t="s">
        <v>116</v>
      </c>
      <c r="S80" s="2">
        <f t="shared" si="6"/>
        <v>260340</v>
      </c>
      <c r="T80" s="2">
        <f t="shared" si="7"/>
        <v>177600</v>
      </c>
      <c r="U80" s="2">
        <f t="shared" si="7"/>
        <v>299000</v>
      </c>
      <c r="V80" s="2">
        <f t="shared" si="7"/>
        <v>474800</v>
      </c>
      <c r="W80" s="2">
        <f t="shared" si="7"/>
        <v>207400</v>
      </c>
      <c r="X80" s="2">
        <f t="shared" si="7"/>
        <v>142900</v>
      </c>
      <c r="Y80" s="2" cm="1">
        <f t="array" ref="Y80">_xlfn.XLOOKUP(Y$1&amp;$R80,$C$3:$C$1662&amp;$D$3:$D$1662,$E$3:$E$1662,0,0,1)</f>
        <v>0</v>
      </c>
      <c r="Z80" s="2" cm="1">
        <f t="array" ref="Z80">_xlfn.XLOOKUP(Z$1&amp;$R80,$C$3:$C$1662&amp;$D$3:$D$1662,$E$3:$E$1662,0,0,1)</f>
        <v>1400</v>
      </c>
      <c r="AA80" s="2" cm="1">
        <f t="array" ref="AA80">_xlfn.XLOOKUP(AA$1&amp;$R80,$C$3:$C$1662&amp;$D$3:$D$1662,$E$3:$E$1662,0,0,1)</f>
        <v>2300</v>
      </c>
      <c r="AB80" s="2" cm="1">
        <f t="array" ref="AB80">_xlfn.XLOOKUP(AB$1&amp;$R80,$C$3:$C$1662&amp;$D$3:$D$1662,$E$3:$E$1662,0,0,1)</f>
        <v>100</v>
      </c>
      <c r="AC80" s="2" cm="1">
        <f t="array" ref="AC80">_xlfn.XLOOKUP(AC$1&amp;$R80,$C$3:$C$1662&amp;$D$3:$D$1662,$E$3:$E$1662,0,0,1)</f>
        <v>2500</v>
      </c>
    </row>
    <row r="81" spans="3:29" x14ac:dyDescent="0.4">
      <c r="C81" t="s">
        <v>758</v>
      </c>
      <c r="D81" t="s">
        <v>591</v>
      </c>
      <c r="E81">
        <v>2500</v>
      </c>
      <c r="R81" t="s">
        <v>132</v>
      </c>
      <c r="S81" s="2">
        <f t="shared" si="6"/>
        <v>262640</v>
      </c>
      <c r="T81" s="2">
        <f t="shared" si="7"/>
        <v>181900</v>
      </c>
      <c r="U81" s="2">
        <f t="shared" si="7"/>
        <v>300700</v>
      </c>
      <c r="V81" s="2">
        <f t="shared" si="7"/>
        <v>476200</v>
      </c>
      <c r="W81" s="2">
        <f t="shared" si="7"/>
        <v>207800</v>
      </c>
      <c r="X81" s="2">
        <f t="shared" si="7"/>
        <v>146600</v>
      </c>
      <c r="Y81" s="2" cm="1">
        <f t="array" ref="Y81">_xlfn.XLOOKUP(Y$1&amp;$R81,$C$3:$C$1662&amp;$D$3:$D$1662,$E$3:$E$1662,0,0,1)</f>
        <v>4300</v>
      </c>
      <c r="Z81" s="2" cm="1">
        <f t="array" ref="Z81">_xlfn.XLOOKUP(Z$1&amp;$R81,$C$3:$C$1662&amp;$D$3:$D$1662,$E$3:$E$1662,0,0,1)</f>
        <v>1700</v>
      </c>
      <c r="AA81" s="2" cm="1">
        <f t="array" ref="AA81">_xlfn.XLOOKUP(AA$1&amp;$R81,$C$3:$C$1662&amp;$D$3:$D$1662,$E$3:$E$1662,0,0,1)</f>
        <v>1400</v>
      </c>
      <c r="AB81" s="2" cm="1">
        <f t="array" ref="AB81">_xlfn.XLOOKUP(AB$1&amp;$R81,$C$3:$C$1662&amp;$D$3:$D$1662,$E$3:$E$1662,0,0,1)</f>
        <v>400</v>
      </c>
      <c r="AC81" s="2" cm="1">
        <f t="array" ref="AC81">_xlfn.XLOOKUP(AC$1&amp;$R81,$C$3:$C$1662&amp;$D$3:$D$1662,$E$3:$E$1662,0,0,1)</f>
        <v>3700</v>
      </c>
    </row>
    <row r="82" spans="3:29" x14ac:dyDescent="0.4">
      <c r="C82" t="s">
        <v>758</v>
      </c>
      <c r="D82" t="s">
        <v>592</v>
      </c>
      <c r="E82">
        <v>3700</v>
      </c>
      <c r="R82" t="s">
        <v>296</v>
      </c>
      <c r="S82" s="2">
        <f t="shared" si="6"/>
        <v>263500</v>
      </c>
      <c r="T82" s="2">
        <f t="shared" si="7"/>
        <v>182100</v>
      </c>
      <c r="U82" s="2">
        <f t="shared" si="7"/>
        <v>301600</v>
      </c>
      <c r="V82" s="2">
        <f t="shared" si="7"/>
        <v>477800</v>
      </c>
      <c r="W82" s="2">
        <f t="shared" si="7"/>
        <v>208200</v>
      </c>
      <c r="X82" s="2">
        <f t="shared" si="7"/>
        <v>147800</v>
      </c>
      <c r="Y82" s="2" cm="1">
        <f t="array" ref="Y82">_xlfn.XLOOKUP(Y$1&amp;$R82,$C$3:$C$1662&amp;$D$3:$D$1662,$E$3:$E$1662,0,0,1)</f>
        <v>200</v>
      </c>
      <c r="Z82" s="2" cm="1">
        <f t="array" ref="Z82">_xlfn.XLOOKUP(Z$1&amp;$R82,$C$3:$C$1662&amp;$D$3:$D$1662,$E$3:$E$1662,0,0,1)</f>
        <v>900</v>
      </c>
      <c r="AA82" s="2" cm="1">
        <f t="array" ref="AA82">_xlfn.XLOOKUP(AA$1&amp;$R82,$C$3:$C$1662&amp;$D$3:$D$1662,$E$3:$E$1662,0,0,1)</f>
        <v>1600</v>
      </c>
      <c r="AB82" s="2" cm="1">
        <f t="array" ref="AB82">_xlfn.XLOOKUP(AB$1&amp;$R82,$C$3:$C$1662&amp;$D$3:$D$1662,$E$3:$E$1662,0,0,1)</f>
        <v>400</v>
      </c>
      <c r="AC82" s="2" cm="1">
        <f t="array" ref="AC82">_xlfn.XLOOKUP(AC$1&amp;$R82,$C$3:$C$1662&amp;$D$3:$D$1662,$E$3:$E$1662,0,0,1)</f>
        <v>1200</v>
      </c>
    </row>
    <row r="83" spans="3:29" x14ac:dyDescent="0.4">
      <c r="C83" t="s">
        <v>758</v>
      </c>
      <c r="D83" t="s">
        <v>593</v>
      </c>
      <c r="E83">
        <v>1200</v>
      </c>
      <c r="R83" t="s">
        <v>94</v>
      </c>
      <c r="S83" s="2">
        <f t="shared" si="6"/>
        <v>264840</v>
      </c>
      <c r="T83" s="2">
        <f t="shared" si="7"/>
        <v>182700</v>
      </c>
      <c r="U83" s="2">
        <f t="shared" si="7"/>
        <v>303200</v>
      </c>
      <c r="V83" s="2">
        <f t="shared" si="7"/>
        <v>478100</v>
      </c>
      <c r="W83" s="2">
        <f t="shared" si="7"/>
        <v>208800</v>
      </c>
      <c r="X83" s="2">
        <f t="shared" si="7"/>
        <v>151400</v>
      </c>
      <c r="Y83" s="2" cm="1">
        <f t="array" ref="Y83">_xlfn.XLOOKUP(Y$1&amp;$R83,$C$3:$C$1662&amp;$D$3:$D$1662,$E$3:$E$1662,0,0,1)</f>
        <v>600</v>
      </c>
      <c r="Z83" s="2" cm="1">
        <f t="array" ref="Z83">_xlfn.XLOOKUP(Z$1&amp;$R83,$C$3:$C$1662&amp;$D$3:$D$1662,$E$3:$E$1662,0,0,1)</f>
        <v>1600</v>
      </c>
      <c r="AA83" s="2" cm="1">
        <f t="array" ref="AA83">_xlfn.XLOOKUP(AA$1&amp;$R83,$C$3:$C$1662&amp;$D$3:$D$1662,$E$3:$E$1662,0,0,1)</f>
        <v>300</v>
      </c>
      <c r="AB83" s="2" cm="1">
        <f t="array" ref="AB83">_xlfn.XLOOKUP(AB$1&amp;$R83,$C$3:$C$1662&amp;$D$3:$D$1662,$E$3:$E$1662,0,0,1)</f>
        <v>600</v>
      </c>
      <c r="AC83" s="2" cm="1">
        <f t="array" ref="AC83">_xlfn.XLOOKUP(AC$1&amp;$R83,$C$3:$C$1662&amp;$D$3:$D$1662,$E$3:$E$1662,0,0,1)</f>
        <v>3600</v>
      </c>
    </row>
    <row r="84" spans="3:29" x14ac:dyDescent="0.4">
      <c r="C84" t="s">
        <v>758</v>
      </c>
      <c r="D84" t="s">
        <v>594</v>
      </c>
      <c r="E84">
        <v>3600</v>
      </c>
      <c r="R84" t="s">
        <v>93</v>
      </c>
      <c r="S84" s="2">
        <f t="shared" si="6"/>
        <v>266680</v>
      </c>
      <c r="T84" s="2">
        <f t="shared" ref="T84:X99" si="8">T83+Y84</f>
        <v>186500</v>
      </c>
      <c r="U84" s="2">
        <f t="shared" si="8"/>
        <v>307600</v>
      </c>
      <c r="V84" s="2">
        <f t="shared" si="8"/>
        <v>478600</v>
      </c>
      <c r="W84" s="2">
        <f t="shared" si="8"/>
        <v>208800</v>
      </c>
      <c r="X84" s="2">
        <f t="shared" si="8"/>
        <v>151900</v>
      </c>
      <c r="Y84" s="2" cm="1">
        <f t="array" ref="Y84">_xlfn.XLOOKUP(Y$1&amp;$R84,$C$3:$C$1662&amp;$D$3:$D$1662,$E$3:$E$1662,0,0,1)</f>
        <v>3800</v>
      </c>
      <c r="Z84" s="2" cm="1">
        <f t="array" ref="Z84">_xlfn.XLOOKUP(Z$1&amp;$R84,$C$3:$C$1662&amp;$D$3:$D$1662,$E$3:$E$1662,0,0,1)</f>
        <v>4400</v>
      </c>
      <c r="AA84" s="2" cm="1">
        <f t="array" ref="AA84">_xlfn.XLOOKUP(AA$1&amp;$R84,$C$3:$C$1662&amp;$D$3:$D$1662,$E$3:$E$1662,0,0,1)</f>
        <v>500</v>
      </c>
      <c r="AB84" s="2" cm="1">
        <f t="array" ref="AB84">_xlfn.XLOOKUP(AB$1&amp;$R84,$C$3:$C$1662&amp;$D$3:$D$1662,$E$3:$E$1662,0,0,1)</f>
        <v>0</v>
      </c>
      <c r="AC84" s="2" cm="1">
        <f t="array" ref="AC84">_xlfn.XLOOKUP(AC$1&amp;$R84,$C$3:$C$1662&amp;$D$3:$D$1662,$E$3:$E$1662,0,0,1)</f>
        <v>500</v>
      </c>
    </row>
    <row r="85" spans="3:29" x14ac:dyDescent="0.4">
      <c r="C85" t="s">
        <v>758</v>
      </c>
      <c r="D85" t="s">
        <v>595</v>
      </c>
      <c r="E85">
        <v>500</v>
      </c>
      <c r="R85" t="s">
        <v>229</v>
      </c>
      <c r="S85" s="2">
        <f t="shared" si="6"/>
        <v>268480</v>
      </c>
      <c r="T85" s="2">
        <f t="shared" si="8"/>
        <v>188300</v>
      </c>
      <c r="U85" s="2">
        <f t="shared" si="8"/>
        <v>310300</v>
      </c>
      <c r="V85" s="2">
        <f t="shared" si="8"/>
        <v>480300</v>
      </c>
      <c r="W85" s="2">
        <f t="shared" si="8"/>
        <v>209400</v>
      </c>
      <c r="X85" s="2">
        <f t="shared" si="8"/>
        <v>154100</v>
      </c>
      <c r="Y85" s="2" cm="1">
        <f t="array" ref="Y85">_xlfn.XLOOKUP(Y$1&amp;$R85,$C$3:$C$1662&amp;$D$3:$D$1662,$E$3:$E$1662,0,0,1)</f>
        <v>1800</v>
      </c>
      <c r="Z85" s="2" cm="1">
        <f t="array" ref="Z85">_xlfn.XLOOKUP(Z$1&amp;$R85,$C$3:$C$1662&amp;$D$3:$D$1662,$E$3:$E$1662,0,0,1)</f>
        <v>2700</v>
      </c>
      <c r="AA85" s="2" cm="1">
        <f t="array" ref="AA85">_xlfn.XLOOKUP(AA$1&amp;$R85,$C$3:$C$1662&amp;$D$3:$D$1662,$E$3:$E$1662,0,0,1)</f>
        <v>1700</v>
      </c>
      <c r="AB85" s="2" cm="1">
        <f t="array" ref="AB85">_xlfn.XLOOKUP(AB$1&amp;$R85,$C$3:$C$1662&amp;$D$3:$D$1662,$E$3:$E$1662,0,0,1)</f>
        <v>600</v>
      </c>
      <c r="AC85" s="2" cm="1">
        <f t="array" ref="AC85">_xlfn.XLOOKUP(AC$1&amp;$R85,$C$3:$C$1662&amp;$D$3:$D$1662,$E$3:$E$1662,0,0,1)</f>
        <v>2200</v>
      </c>
    </row>
    <row r="86" spans="3:29" x14ac:dyDescent="0.4">
      <c r="C86" t="s">
        <v>758</v>
      </c>
      <c r="D86" t="s">
        <v>596</v>
      </c>
      <c r="E86">
        <v>2200</v>
      </c>
      <c r="R86" t="s">
        <v>250</v>
      </c>
      <c r="S86" s="2">
        <f t="shared" si="6"/>
        <v>269900</v>
      </c>
      <c r="T86" s="2">
        <f t="shared" si="8"/>
        <v>189500</v>
      </c>
      <c r="U86" s="2">
        <f t="shared" si="8"/>
        <v>314300</v>
      </c>
      <c r="V86" s="2">
        <f t="shared" si="8"/>
        <v>481500</v>
      </c>
      <c r="W86" s="2">
        <f t="shared" si="8"/>
        <v>209900</v>
      </c>
      <c r="X86" s="2">
        <f t="shared" si="8"/>
        <v>154300</v>
      </c>
      <c r="Y86" s="2" cm="1">
        <f t="array" ref="Y86">_xlfn.XLOOKUP(Y$1&amp;$R86,$C$3:$C$1662&amp;$D$3:$D$1662,$E$3:$E$1662,0,0,1)</f>
        <v>1200</v>
      </c>
      <c r="Z86" s="2" cm="1">
        <f t="array" ref="Z86">_xlfn.XLOOKUP(Z$1&amp;$R86,$C$3:$C$1662&amp;$D$3:$D$1662,$E$3:$E$1662,0,0,1)</f>
        <v>4000</v>
      </c>
      <c r="AA86" s="2" cm="1">
        <f t="array" ref="AA86">_xlfn.XLOOKUP(AA$1&amp;$R86,$C$3:$C$1662&amp;$D$3:$D$1662,$E$3:$E$1662,0,0,1)</f>
        <v>1200</v>
      </c>
      <c r="AB86" s="2" cm="1">
        <f t="array" ref="AB86">_xlfn.XLOOKUP(AB$1&amp;$R86,$C$3:$C$1662&amp;$D$3:$D$1662,$E$3:$E$1662,0,0,1)</f>
        <v>500</v>
      </c>
      <c r="AC86" s="2" cm="1">
        <f t="array" ref="AC86">_xlfn.XLOOKUP(AC$1&amp;$R86,$C$3:$C$1662&amp;$D$3:$D$1662,$E$3:$E$1662,0,0,1)</f>
        <v>200</v>
      </c>
    </row>
    <row r="87" spans="3:29" x14ac:dyDescent="0.4">
      <c r="C87" t="s">
        <v>758</v>
      </c>
      <c r="D87" t="s">
        <v>597</v>
      </c>
      <c r="E87">
        <v>200</v>
      </c>
      <c r="R87" t="s">
        <v>127</v>
      </c>
      <c r="S87" s="2">
        <f t="shared" si="6"/>
        <v>271560</v>
      </c>
      <c r="T87" s="2">
        <f t="shared" si="8"/>
        <v>191300</v>
      </c>
      <c r="U87" s="2">
        <f t="shared" si="8"/>
        <v>320100</v>
      </c>
      <c r="V87" s="2">
        <f t="shared" si="8"/>
        <v>481500</v>
      </c>
      <c r="W87" s="2">
        <f t="shared" si="8"/>
        <v>209900</v>
      </c>
      <c r="X87" s="2">
        <f t="shared" si="8"/>
        <v>155000</v>
      </c>
      <c r="Y87" s="2" cm="1">
        <f t="array" ref="Y87">_xlfn.XLOOKUP(Y$1&amp;$R87,$C$3:$C$1662&amp;$D$3:$D$1662,$E$3:$E$1662,0,0,1)</f>
        <v>1800</v>
      </c>
      <c r="Z87" s="2" cm="1">
        <f t="array" ref="Z87">_xlfn.XLOOKUP(Z$1&amp;$R87,$C$3:$C$1662&amp;$D$3:$D$1662,$E$3:$E$1662,0,0,1)</f>
        <v>5800</v>
      </c>
      <c r="AA87" s="2" cm="1">
        <f t="array" ref="AA87">_xlfn.XLOOKUP(AA$1&amp;$R87,$C$3:$C$1662&amp;$D$3:$D$1662,$E$3:$E$1662,0,0,1)</f>
        <v>0</v>
      </c>
      <c r="AB87" s="2" cm="1">
        <f t="array" ref="AB87">_xlfn.XLOOKUP(AB$1&amp;$R87,$C$3:$C$1662&amp;$D$3:$D$1662,$E$3:$E$1662,0,0,1)</f>
        <v>0</v>
      </c>
      <c r="AC87" s="2" cm="1">
        <f t="array" ref="AC87">_xlfn.XLOOKUP(AC$1&amp;$R87,$C$3:$C$1662&amp;$D$3:$D$1662,$E$3:$E$1662,0,0,1)</f>
        <v>700</v>
      </c>
    </row>
    <row r="88" spans="3:29" x14ac:dyDescent="0.4">
      <c r="C88" t="s">
        <v>758</v>
      </c>
      <c r="D88" t="s">
        <v>598</v>
      </c>
      <c r="E88">
        <v>700</v>
      </c>
      <c r="R88" t="s">
        <v>151</v>
      </c>
      <c r="S88" s="2">
        <f t="shared" si="6"/>
        <v>272940</v>
      </c>
      <c r="T88" s="2">
        <f t="shared" si="8"/>
        <v>192100</v>
      </c>
      <c r="U88" s="2">
        <f t="shared" si="8"/>
        <v>323300</v>
      </c>
      <c r="V88" s="2">
        <f t="shared" si="8"/>
        <v>482400</v>
      </c>
      <c r="W88" s="2">
        <f t="shared" si="8"/>
        <v>210300</v>
      </c>
      <c r="X88" s="2">
        <f t="shared" si="8"/>
        <v>156600</v>
      </c>
      <c r="Y88" s="2" cm="1">
        <f t="array" ref="Y88">_xlfn.XLOOKUP(Y$1&amp;$R88,$C$3:$C$1662&amp;$D$3:$D$1662,$E$3:$E$1662,0,0,1)</f>
        <v>800</v>
      </c>
      <c r="Z88" s="2" cm="1">
        <f t="array" ref="Z88">_xlfn.XLOOKUP(Z$1&amp;$R88,$C$3:$C$1662&amp;$D$3:$D$1662,$E$3:$E$1662,0,0,1)</f>
        <v>3200</v>
      </c>
      <c r="AA88" s="2" cm="1">
        <f t="array" ref="AA88">_xlfn.XLOOKUP(AA$1&amp;$R88,$C$3:$C$1662&amp;$D$3:$D$1662,$E$3:$E$1662,0,0,1)</f>
        <v>900</v>
      </c>
      <c r="AB88" s="2" cm="1">
        <f t="array" ref="AB88">_xlfn.XLOOKUP(AB$1&amp;$R88,$C$3:$C$1662&amp;$D$3:$D$1662,$E$3:$E$1662,0,0,1)</f>
        <v>400</v>
      </c>
      <c r="AC88" s="2" cm="1">
        <f t="array" ref="AC88">_xlfn.XLOOKUP(AC$1&amp;$R88,$C$3:$C$1662&amp;$D$3:$D$1662,$E$3:$E$1662,0,0,1)</f>
        <v>1600</v>
      </c>
    </row>
    <row r="89" spans="3:29" x14ac:dyDescent="0.4">
      <c r="C89" t="s">
        <v>758</v>
      </c>
      <c r="D89" t="s">
        <v>599</v>
      </c>
      <c r="E89">
        <v>1600</v>
      </c>
      <c r="R89" t="s">
        <v>95</v>
      </c>
      <c r="S89" s="2">
        <f t="shared" si="6"/>
        <v>273720</v>
      </c>
      <c r="T89" s="2">
        <f t="shared" si="8"/>
        <v>193000</v>
      </c>
      <c r="U89" s="2">
        <f t="shared" si="8"/>
        <v>325500</v>
      </c>
      <c r="V89" s="2">
        <f t="shared" si="8"/>
        <v>482700</v>
      </c>
      <c r="W89" s="2">
        <f t="shared" si="8"/>
        <v>210600</v>
      </c>
      <c r="X89" s="2">
        <f t="shared" si="8"/>
        <v>156800</v>
      </c>
      <c r="Y89" s="2" cm="1">
        <f t="array" ref="Y89">_xlfn.XLOOKUP(Y$1&amp;$R89,$C$3:$C$1662&amp;$D$3:$D$1662,$E$3:$E$1662,0,0,1)</f>
        <v>900</v>
      </c>
      <c r="Z89" s="2" cm="1">
        <f t="array" ref="Z89">_xlfn.XLOOKUP(Z$1&amp;$R89,$C$3:$C$1662&amp;$D$3:$D$1662,$E$3:$E$1662,0,0,1)</f>
        <v>2200</v>
      </c>
      <c r="AA89" s="2" cm="1">
        <f t="array" ref="AA89">_xlfn.XLOOKUP(AA$1&amp;$R89,$C$3:$C$1662&amp;$D$3:$D$1662,$E$3:$E$1662,0,0,1)</f>
        <v>300</v>
      </c>
      <c r="AB89" s="2" cm="1">
        <f t="array" ref="AB89">_xlfn.XLOOKUP(AB$1&amp;$R89,$C$3:$C$1662&amp;$D$3:$D$1662,$E$3:$E$1662,0,0,1)</f>
        <v>300</v>
      </c>
      <c r="AC89" s="2" cm="1">
        <f t="array" ref="AC89">_xlfn.XLOOKUP(AC$1&amp;$R89,$C$3:$C$1662&amp;$D$3:$D$1662,$E$3:$E$1662,0,0,1)</f>
        <v>200</v>
      </c>
    </row>
    <row r="90" spans="3:29" x14ac:dyDescent="0.4">
      <c r="C90" t="s">
        <v>758</v>
      </c>
      <c r="D90" t="s">
        <v>600</v>
      </c>
      <c r="E90">
        <v>200</v>
      </c>
      <c r="R90" t="s">
        <v>165</v>
      </c>
      <c r="S90" s="2">
        <f t="shared" si="6"/>
        <v>274480</v>
      </c>
      <c r="T90" s="2">
        <f t="shared" si="8"/>
        <v>193100</v>
      </c>
      <c r="U90" s="2">
        <f t="shared" si="8"/>
        <v>326800</v>
      </c>
      <c r="V90" s="2">
        <f t="shared" si="8"/>
        <v>482900</v>
      </c>
      <c r="W90" s="2">
        <f t="shared" si="8"/>
        <v>210600</v>
      </c>
      <c r="X90" s="2">
        <f t="shared" si="8"/>
        <v>159000</v>
      </c>
      <c r="Y90" s="2" cm="1">
        <f t="array" ref="Y90">_xlfn.XLOOKUP(Y$1&amp;$R90,$C$3:$C$1662&amp;$D$3:$D$1662,$E$3:$E$1662,0,0,1)</f>
        <v>100</v>
      </c>
      <c r="Z90" s="2" cm="1">
        <f t="array" ref="Z90">_xlfn.XLOOKUP(Z$1&amp;$R90,$C$3:$C$1662&amp;$D$3:$D$1662,$E$3:$E$1662,0,0,1)</f>
        <v>1300</v>
      </c>
      <c r="AA90" s="2" cm="1">
        <f t="array" ref="AA90">_xlfn.XLOOKUP(AA$1&amp;$R90,$C$3:$C$1662&amp;$D$3:$D$1662,$E$3:$E$1662,0,0,1)</f>
        <v>200</v>
      </c>
      <c r="AB90" s="2" cm="1">
        <f t="array" ref="AB90">_xlfn.XLOOKUP(AB$1&amp;$R90,$C$3:$C$1662&amp;$D$3:$D$1662,$E$3:$E$1662,0,0,1)</f>
        <v>0</v>
      </c>
      <c r="AC90" s="2" cm="1">
        <f t="array" ref="AC90">_xlfn.XLOOKUP(AC$1&amp;$R90,$C$3:$C$1662&amp;$D$3:$D$1662,$E$3:$E$1662,0,0,1)</f>
        <v>2200</v>
      </c>
    </row>
    <row r="91" spans="3:29" x14ac:dyDescent="0.4">
      <c r="C91" t="s">
        <v>758</v>
      </c>
      <c r="D91" t="s">
        <v>601</v>
      </c>
      <c r="E91">
        <v>2200</v>
      </c>
      <c r="R91" t="s">
        <v>150</v>
      </c>
      <c r="S91" s="2">
        <f t="shared" si="6"/>
        <v>276060</v>
      </c>
      <c r="T91" s="2">
        <f t="shared" si="8"/>
        <v>194400</v>
      </c>
      <c r="U91" s="2">
        <f t="shared" si="8"/>
        <v>329600</v>
      </c>
      <c r="V91" s="2">
        <f t="shared" si="8"/>
        <v>483500</v>
      </c>
      <c r="W91" s="2">
        <f t="shared" si="8"/>
        <v>213100</v>
      </c>
      <c r="X91" s="2">
        <f t="shared" si="8"/>
        <v>159700</v>
      </c>
      <c r="Y91" s="2" cm="1">
        <f t="array" ref="Y91">_xlfn.XLOOKUP(Y$1&amp;$R91,$C$3:$C$1662&amp;$D$3:$D$1662,$E$3:$E$1662,0,0,1)</f>
        <v>1300</v>
      </c>
      <c r="Z91" s="2" cm="1">
        <f t="array" ref="Z91">_xlfn.XLOOKUP(Z$1&amp;$R91,$C$3:$C$1662&amp;$D$3:$D$1662,$E$3:$E$1662,0,0,1)</f>
        <v>2800</v>
      </c>
      <c r="AA91" s="2" cm="1">
        <f t="array" ref="AA91">_xlfn.XLOOKUP(AA$1&amp;$R91,$C$3:$C$1662&amp;$D$3:$D$1662,$E$3:$E$1662,0,0,1)</f>
        <v>600</v>
      </c>
      <c r="AB91" s="2" cm="1">
        <f t="array" ref="AB91">_xlfn.XLOOKUP(AB$1&amp;$R91,$C$3:$C$1662&amp;$D$3:$D$1662,$E$3:$E$1662,0,0,1)</f>
        <v>2500</v>
      </c>
      <c r="AC91" s="2" cm="1">
        <f t="array" ref="AC91">_xlfn.XLOOKUP(AC$1&amp;$R91,$C$3:$C$1662&amp;$D$3:$D$1662,$E$3:$E$1662,0,0,1)</f>
        <v>700</v>
      </c>
    </row>
    <row r="92" spans="3:29" x14ac:dyDescent="0.4">
      <c r="C92" t="s">
        <v>758</v>
      </c>
      <c r="D92" t="s">
        <v>602</v>
      </c>
      <c r="E92">
        <v>700</v>
      </c>
      <c r="R92" t="s">
        <v>164</v>
      </c>
      <c r="S92" s="2">
        <f t="shared" si="6"/>
        <v>276960</v>
      </c>
      <c r="T92" s="2">
        <f t="shared" si="8"/>
        <v>195000</v>
      </c>
      <c r="U92" s="2">
        <f t="shared" si="8"/>
        <v>329900</v>
      </c>
      <c r="V92" s="2">
        <f t="shared" si="8"/>
        <v>485500</v>
      </c>
      <c r="W92" s="2">
        <f t="shared" si="8"/>
        <v>214100</v>
      </c>
      <c r="X92" s="2">
        <f t="shared" si="8"/>
        <v>160300</v>
      </c>
      <c r="Y92" s="2" cm="1">
        <f t="array" ref="Y92">_xlfn.XLOOKUP(Y$1&amp;$R92,$C$3:$C$1662&amp;$D$3:$D$1662,$E$3:$E$1662,0,0,1)</f>
        <v>600</v>
      </c>
      <c r="Z92" s="2" cm="1">
        <f t="array" ref="Z92">_xlfn.XLOOKUP(Z$1&amp;$R92,$C$3:$C$1662&amp;$D$3:$D$1662,$E$3:$E$1662,0,0,1)</f>
        <v>300</v>
      </c>
      <c r="AA92" s="2" cm="1">
        <f t="array" ref="AA92">_xlfn.XLOOKUP(AA$1&amp;$R92,$C$3:$C$1662&amp;$D$3:$D$1662,$E$3:$E$1662,0,0,1)</f>
        <v>2000</v>
      </c>
      <c r="AB92" s="2" cm="1">
        <f t="array" ref="AB92">_xlfn.XLOOKUP(AB$1&amp;$R92,$C$3:$C$1662&amp;$D$3:$D$1662,$E$3:$E$1662,0,0,1)</f>
        <v>1000</v>
      </c>
      <c r="AC92" s="2" cm="1">
        <f t="array" ref="AC92">_xlfn.XLOOKUP(AC$1&amp;$R92,$C$3:$C$1662&amp;$D$3:$D$1662,$E$3:$E$1662,0,0,1)</f>
        <v>600</v>
      </c>
    </row>
    <row r="93" spans="3:29" x14ac:dyDescent="0.4">
      <c r="C93" t="s">
        <v>758</v>
      </c>
      <c r="D93" t="s">
        <v>603</v>
      </c>
      <c r="E93">
        <v>600</v>
      </c>
      <c r="R93" t="s">
        <v>20</v>
      </c>
      <c r="S93" s="2">
        <f t="shared" si="6"/>
        <v>278060</v>
      </c>
      <c r="T93" s="2">
        <f t="shared" si="8"/>
        <v>195300</v>
      </c>
      <c r="U93" s="2">
        <f t="shared" si="8"/>
        <v>330400</v>
      </c>
      <c r="V93" s="2">
        <f t="shared" si="8"/>
        <v>486000</v>
      </c>
      <c r="W93" s="2">
        <f t="shared" si="8"/>
        <v>218100</v>
      </c>
      <c r="X93" s="2">
        <f t="shared" si="8"/>
        <v>160500</v>
      </c>
      <c r="Y93" s="2" cm="1">
        <f t="array" ref="Y93">_xlfn.XLOOKUP(Y$1&amp;$R93,$C$3:$C$1662&amp;$D$3:$D$1662,$E$3:$E$1662,0,0,1)</f>
        <v>300</v>
      </c>
      <c r="Z93" s="2" cm="1">
        <f t="array" ref="Z93">_xlfn.XLOOKUP(Z$1&amp;$R93,$C$3:$C$1662&amp;$D$3:$D$1662,$E$3:$E$1662,0,0,1)</f>
        <v>500</v>
      </c>
      <c r="AA93" s="2" cm="1">
        <f t="array" ref="AA93">_xlfn.XLOOKUP(AA$1&amp;$R93,$C$3:$C$1662&amp;$D$3:$D$1662,$E$3:$E$1662,0,0,1)</f>
        <v>500</v>
      </c>
      <c r="AB93" s="2" cm="1">
        <f t="array" ref="AB93">_xlfn.XLOOKUP(AB$1&amp;$R93,$C$3:$C$1662&amp;$D$3:$D$1662,$E$3:$E$1662,0,0,1)</f>
        <v>4000</v>
      </c>
      <c r="AC93" s="2" cm="1">
        <f t="array" ref="AC93">_xlfn.XLOOKUP(AC$1&amp;$R93,$C$3:$C$1662&amp;$D$3:$D$1662,$E$3:$E$1662,0,0,1)</f>
        <v>200</v>
      </c>
    </row>
    <row r="94" spans="3:29" x14ac:dyDescent="0.4">
      <c r="C94" t="s">
        <v>758</v>
      </c>
      <c r="D94" t="s">
        <v>604</v>
      </c>
      <c r="E94">
        <v>200</v>
      </c>
      <c r="R94" t="s">
        <v>297</v>
      </c>
      <c r="S94" s="2">
        <f t="shared" si="6"/>
        <v>278720</v>
      </c>
      <c r="T94" s="2">
        <f t="shared" si="8"/>
        <v>196300</v>
      </c>
      <c r="U94" s="2">
        <f t="shared" si="8"/>
        <v>331200</v>
      </c>
      <c r="V94" s="2">
        <f t="shared" si="8"/>
        <v>486400</v>
      </c>
      <c r="W94" s="2">
        <f t="shared" si="8"/>
        <v>218800</v>
      </c>
      <c r="X94" s="2">
        <f t="shared" si="8"/>
        <v>160900</v>
      </c>
      <c r="Y94" s="2" cm="1">
        <f t="array" ref="Y94">_xlfn.XLOOKUP(Y$1&amp;$R94,$C$3:$C$1662&amp;$D$3:$D$1662,$E$3:$E$1662,0,0,1)</f>
        <v>1000</v>
      </c>
      <c r="Z94" s="2" cm="1">
        <f t="array" ref="Z94">_xlfn.XLOOKUP(Z$1&amp;$R94,$C$3:$C$1662&amp;$D$3:$D$1662,$E$3:$E$1662,0,0,1)</f>
        <v>800</v>
      </c>
      <c r="AA94" s="2" cm="1">
        <f t="array" ref="AA94">_xlfn.XLOOKUP(AA$1&amp;$R94,$C$3:$C$1662&amp;$D$3:$D$1662,$E$3:$E$1662,0,0,1)</f>
        <v>400</v>
      </c>
      <c r="AB94" s="2" cm="1">
        <f t="array" ref="AB94">_xlfn.XLOOKUP(AB$1&amp;$R94,$C$3:$C$1662&amp;$D$3:$D$1662,$E$3:$E$1662,0,0,1)</f>
        <v>700</v>
      </c>
      <c r="AC94" s="2" cm="1">
        <f t="array" ref="AC94">_xlfn.XLOOKUP(AC$1&amp;$R94,$C$3:$C$1662&amp;$D$3:$D$1662,$E$3:$E$1662,0,0,1)</f>
        <v>400</v>
      </c>
    </row>
    <row r="95" spans="3:29" x14ac:dyDescent="0.4">
      <c r="C95" t="s">
        <v>758</v>
      </c>
      <c r="D95" t="s">
        <v>605</v>
      </c>
      <c r="E95">
        <v>400</v>
      </c>
      <c r="R95" t="s">
        <v>15</v>
      </c>
      <c r="S95" s="2">
        <f t="shared" si="6"/>
        <v>279340</v>
      </c>
      <c r="T95" s="2">
        <f t="shared" si="8"/>
        <v>196800</v>
      </c>
      <c r="U95" s="2">
        <f t="shared" si="8"/>
        <v>331400</v>
      </c>
      <c r="V95" s="2">
        <f t="shared" si="8"/>
        <v>487900</v>
      </c>
      <c r="W95" s="2">
        <f t="shared" si="8"/>
        <v>219200</v>
      </c>
      <c r="X95" s="2">
        <f t="shared" si="8"/>
        <v>161400</v>
      </c>
      <c r="Y95" s="2" cm="1">
        <f t="array" ref="Y95">_xlfn.XLOOKUP(Y$1&amp;$R95,$C$3:$C$1662&amp;$D$3:$D$1662,$E$3:$E$1662,0,0,1)</f>
        <v>500</v>
      </c>
      <c r="Z95" s="2" cm="1">
        <f t="array" ref="Z95">_xlfn.XLOOKUP(Z$1&amp;$R95,$C$3:$C$1662&amp;$D$3:$D$1662,$E$3:$E$1662,0,0,1)</f>
        <v>200</v>
      </c>
      <c r="AA95" s="2" cm="1">
        <f t="array" ref="AA95">_xlfn.XLOOKUP(AA$1&amp;$R95,$C$3:$C$1662&amp;$D$3:$D$1662,$E$3:$E$1662,0,0,1)</f>
        <v>1500</v>
      </c>
      <c r="AB95" s="2" cm="1">
        <f t="array" ref="AB95">_xlfn.XLOOKUP(AB$1&amp;$R95,$C$3:$C$1662&amp;$D$3:$D$1662,$E$3:$E$1662,0,0,1)</f>
        <v>400</v>
      </c>
      <c r="AC95" s="2" cm="1">
        <f t="array" ref="AC95">_xlfn.XLOOKUP(AC$1&amp;$R95,$C$3:$C$1662&amp;$D$3:$D$1662,$E$3:$E$1662,0,0,1)</f>
        <v>500</v>
      </c>
    </row>
    <row r="96" spans="3:29" x14ac:dyDescent="0.4">
      <c r="C96" t="s">
        <v>758</v>
      </c>
      <c r="D96" t="s">
        <v>606</v>
      </c>
      <c r="E96">
        <v>500</v>
      </c>
      <c r="R96" t="s">
        <v>298</v>
      </c>
      <c r="S96" s="2">
        <f t="shared" si="6"/>
        <v>281520</v>
      </c>
      <c r="T96" s="2">
        <f t="shared" si="8"/>
        <v>198000</v>
      </c>
      <c r="U96" s="2">
        <f t="shared" si="8"/>
        <v>338800</v>
      </c>
      <c r="V96" s="2">
        <f t="shared" si="8"/>
        <v>488900</v>
      </c>
      <c r="W96" s="2">
        <f t="shared" si="8"/>
        <v>220100</v>
      </c>
      <c r="X96" s="2">
        <f t="shared" si="8"/>
        <v>161800</v>
      </c>
      <c r="Y96" s="2" cm="1">
        <f t="array" ref="Y96">_xlfn.XLOOKUP(Y$1&amp;$R96,$C$3:$C$1662&amp;$D$3:$D$1662,$E$3:$E$1662,0,0,1)</f>
        <v>1200</v>
      </c>
      <c r="Z96" s="2" cm="1">
        <f t="array" ref="Z96">_xlfn.XLOOKUP(Z$1&amp;$R96,$C$3:$C$1662&amp;$D$3:$D$1662,$E$3:$E$1662,0,0,1)</f>
        <v>7400</v>
      </c>
      <c r="AA96" s="2" cm="1">
        <f t="array" ref="AA96">_xlfn.XLOOKUP(AA$1&amp;$R96,$C$3:$C$1662&amp;$D$3:$D$1662,$E$3:$E$1662,0,0,1)</f>
        <v>1000</v>
      </c>
      <c r="AB96" s="2" cm="1">
        <f t="array" ref="AB96">_xlfn.XLOOKUP(AB$1&amp;$R96,$C$3:$C$1662&amp;$D$3:$D$1662,$E$3:$E$1662,0,0,1)</f>
        <v>900</v>
      </c>
      <c r="AC96" s="2" cm="1">
        <f t="array" ref="AC96">_xlfn.XLOOKUP(AC$1&amp;$R96,$C$3:$C$1662&amp;$D$3:$D$1662,$E$3:$E$1662,0,0,1)</f>
        <v>400</v>
      </c>
    </row>
    <row r="97" spans="3:29" x14ac:dyDescent="0.4">
      <c r="C97" t="s">
        <v>758</v>
      </c>
      <c r="D97" t="s">
        <v>607</v>
      </c>
      <c r="E97">
        <v>400</v>
      </c>
      <c r="R97" t="s">
        <v>139</v>
      </c>
      <c r="S97" s="2">
        <f t="shared" si="6"/>
        <v>281820</v>
      </c>
      <c r="T97" s="2">
        <f t="shared" si="8"/>
        <v>198200</v>
      </c>
      <c r="U97" s="2">
        <f t="shared" si="8"/>
        <v>339200</v>
      </c>
      <c r="V97" s="2">
        <f t="shared" si="8"/>
        <v>488900</v>
      </c>
      <c r="W97" s="2">
        <f t="shared" si="8"/>
        <v>221000</v>
      </c>
      <c r="X97" s="2">
        <f t="shared" si="8"/>
        <v>161800</v>
      </c>
      <c r="Y97" s="2" cm="1">
        <f t="array" ref="Y97">_xlfn.XLOOKUP(Y$1&amp;$R97,$C$3:$C$1662&amp;$D$3:$D$1662,$E$3:$E$1662,0,0,1)</f>
        <v>200</v>
      </c>
      <c r="Z97" s="2" cm="1">
        <f t="array" ref="Z97">_xlfn.XLOOKUP(Z$1&amp;$R97,$C$3:$C$1662&amp;$D$3:$D$1662,$E$3:$E$1662,0,0,1)</f>
        <v>400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900</v>
      </c>
      <c r="AC97" s="2" cm="1">
        <f t="array" ref="AC97">_xlfn.XLOOKUP(AC$1&amp;$R97,$C$3:$C$1662&amp;$D$3:$D$1662,$E$3:$E$1662,0,0,1)</f>
        <v>0</v>
      </c>
    </row>
    <row r="98" spans="3:29" x14ac:dyDescent="0.4">
      <c r="C98" t="s">
        <v>758</v>
      </c>
      <c r="D98" t="s">
        <v>608</v>
      </c>
      <c r="E98">
        <v>0</v>
      </c>
      <c r="R98" t="s">
        <v>137</v>
      </c>
      <c r="S98" s="2">
        <f t="shared" si="6"/>
        <v>282840</v>
      </c>
      <c r="T98" s="2">
        <f t="shared" si="8"/>
        <v>199000</v>
      </c>
      <c r="U98" s="2">
        <f t="shared" si="8"/>
        <v>340300</v>
      </c>
      <c r="V98" s="2">
        <f t="shared" si="8"/>
        <v>490800</v>
      </c>
      <c r="W98" s="2">
        <f t="shared" si="8"/>
        <v>222000</v>
      </c>
      <c r="X98" s="2">
        <f t="shared" si="8"/>
        <v>162100</v>
      </c>
      <c r="Y98" s="2" cm="1">
        <f t="array" ref="Y98">_xlfn.XLOOKUP(Y$1&amp;$R98,$C$3:$C$1662&amp;$D$3:$D$1662,$E$3:$E$1662,0,0,1)</f>
        <v>800</v>
      </c>
      <c r="Z98" s="2" cm="1">
        <f t="array" ref="Z98">_xlfn.XLOOKUP(Z$1&amp;$R98,$C$3:$C$1662&amp;$D$3:$D$1662,$E$3:$E$1662,0,0,1)</f>
        <v>1100</v>
      </c>
      <c r="AA98" s="2" cm="1">
        <f t="array" ref="AA98">_xlfn.XLOOKUP(AA$1&amp;$R98,$C$3:$C$1662&amp;$D$3:$D$1662,$E$3:$E$1662,0,0,1)</f>
        <v>1900</v>
      </c>
      <c r="AB98" s="2" cm="1">
        <f t="array" ref="AB98">_xlfn.XLOOKUP(AB$1&amp;$R98,$C$3:$C$1662&amp;$D$3:$D$1662,$E$3:$E$1662,0,0,1)</f>
        <v>1000</v>
      </c>
      <c r="AC98" s="2" cm="1">
        <f t="array" ref="AC98">_xlfn.XLOOKUP(AC$1&amp;$R98,$C$3:$C$1662&amp;$D$3:$D$1662,$E$3:$E$1662,0,0,1)</f>
        <v>300</v>
      </c>
    </row>
    <row r="99" spans="3:29" x14ac:dyDescent="0.4">
      <c r="C99" t="s">
        <v>758</v>
      </c>
      <c r="D99" t="s">
        <v>609</v>
      </c>
      <c r="E99">
        <v>300</v>
      </c>
      <c r="R99" t="s">
        <v>268</v>
      </c>
      <c r="S99" s="2">
        <f t="shared" si="6"/>
        <v>283640</v>
      </c>
      <c r="T99" s="2">
        <f t="shared" si="8"/>
        <v>199600</v>
      </c>
      <c r="U99" s="2">
        <f t="shared" si="8"/>
        <v>341600</v>
      </c>
      <c r="V99" s="2">
        <f t="shared" si="8"/>
        <v>491400</v>
      </c>
      <c r="W99" s="2">
        <f t="shared" si="8"/>
        <v>222200</v>
      </c>
      <c r="X99" s="2">
        <f t="shared" si="8"/>
        <v>163400</v>
      </c>
      <c r="Y99" s="2" cm="1">
        <f t="array" ref="Y99">_xlfn.XLOOKUP(Y$1&amp;$R99,$C$3:$C$1662&amp;$D$3:$D$1662,$E$3:$E$1662,0,0,1)</f>
        <v>600</v>
      </c>
      <c r="Z99" s="2" cm="1">
        <f t="array" ref="Z99">_xlfn.XLOOKUP(Z$1&amp;$R99,$C$3:$C$1662&amp;$D$3:$D$1662,$E$3:$E$1662,0,0,1)</f>
        <v>1300</v>
      </c>
      <c r="AA99" s="2" cm="1">
        <f t="array" ref="AA99">_xlfn.XLOOKUP(AA$1&amp;$R99,$C$3:$C$1662&amp;$D$3:$D$1662,$E$3:$E$1662,0,0,1)</f>
        <v>600</v>
      </c>
      <c r="AB99" s="2" cm="1">
        <f t="array" ref="AB99">_xlfn.XLOOKUP(AB$1&amp;$R99,$C$3:$C$1662&amp;$D$3:$D$1662,$E$3:$E$1662,0,0,1)</f>
        <v>200</v>
      </c>
      <c r="AC99" s="2" cm="1">
        <f t="array" ref="AC99">_xlfn.XLOOKUP(AC$1&amp;$R99,$C$3:$C$1662&amp;$D$3:$D$1662,$E$3:$E$1662,0,0,1)</f>
        <v>1300</v>
      </c>
    </row>
    <row r="100" spans="3:29" x14ac:dyDescent="0.4">
      <c r="C100" t="s">
        <v>758</v>
      </c>
      <c r="D100" t="s">
        <v>610</v>
      </c>
      <c r="E100">
        <v>1300</v>
      </c>
      <c r="R100" t="s">
        <v>101</v>
      </c>
      <c r="S100" s="2">
        <f t="shared" si="6"/>
        <v>285420</v>
      </c>
      <c r="T100" s="2">
        <f t="shared" ref="T100:X115" si="9">T99+Y100</f>
        <v>200800</v>
      </c>
      <c r="U100" s="2">
        <f t="shared" si="9"/>
        <v>342900</v>
      </c>
      <c r="V100" s="2">
        <f t="shared" si="9"/>
        <v>497700</v>
      </c>
      <c r="W100" s="2">
        <f t="shared" si="9"/>
        <v>222300</v>
      </c>
      <c r="X100" s="2">
        <f t="shared" si="9"/>
        <v>163400</v>
      </c>
      <c r="Y100" s="2" cm="1">
        <f t="array" ref="Y100">_xlfn.XLOOKUP(Y$1&amp;$R100,$C$3:$C$1662&amp;$D$3:$D$1662,$E$3:$E$1662,0,0,1)</f>
        <v>1200</v>
      </c>
      <c r="Z100" s="2" cm="1">
        <f t="array" ref="Z100">_xlfn.XLOOKUP(Z$1&amp;$R100,$C$3:$C$1662&amp;$D$3:$D$1662,$E$3:$E$1662,0,0,1)</f>
        <v>1300</v>
      </c>
      <c r="AA100" s="2" cm="1">
        <f t="array" ref="AA100">_xlfn.XLOOKUP(AA$1&amp;$R100,$C$3:$C$1662&amp;$D$3:$D$1662,$E$3:$E$1662,0,0,1)</f>
        <v>6300</v>
      </c>
      <c r="AB100" s="2" cm="1">
        <f t="array" ref="AB100">_xlfn.XLOOKUP(AB$1&amp;$R100,$C$3:$C$1662&amp;$D$3:$D$1662,$E$3:$E$1662,0,0,1)</f>
        <v>100</v>
      </c>
      <c r="AC100" s="2" cm="1">
        <f t="array" ref="AC100">_xlfn.XLOOKUP(AC$1&amp;$R100,$C$3:$C$1662&amp;$D$3:$D$1662,$E$3:$E$1662,0,0,1)</f>
        <v>0</v>
      </c>
    </row>
    <row r="101" spans="3:29" x14ac:dyDescent="0.4">
      <c r="C101" t="s">
        <v>758</v>
      </c>
      <c r="D101" t="s">
        <v>611</v>
      </c>
      <c r="E101">
        <v>0</v>
      </c>
      <c r="R101" t="s">
        <v>220</v>
      </c>
      <c r="S101" s="2">
        <f t="shared" si="6"/>
        <v>285840</v>
      </c>
      <c r="T101" s="2">
        <f t="shared" si="9"/>
        <v>201000</v>
      </c>
      <c r="U101" s="2">
        <f t="shared" si="9"/>
        <v>343600</v>
      </c>
      <c r="V101" s="2">
        <f t="shared" si="9"/>
        <v>498700</v>
      </c>
      <c r="W101" s="2">
        <f t="shared" si="9"/>
        <v>222500</v>
      </c>
      <c r="X101" s="2">
        <f t="shared" si="9"/>
        <v>163400</v>
      </c>
      <c r="Y101" s="2" cm="1">
        <f t="array" ref="Y101">_xlfn.XLOOKUP(Y$1&amp;$R101,$C$3:$C$1662&amp;$D$3:$D$1662,$E$3:$E$1662,0,0,1)</f>
        <v>200</v>
      </c>
      <c r="Z101" s="2" cm="1">
        <f t="array" ref="Z101">_xlfn.XLOOKUP(Z$1&amp;$R101,$C$3:$C$1662&amp;$D$3:$D$1662,$E$3:$E$1662,0,0,1)</f>
        <v>700</v>
      </c>
      <c r="AA101" s="2" cm="1">
        <f t="array" ref="AA101">_xlfn.XLOOKUP(AA$1&amp;$R101,$C$3:$C$1662&amp;$D$3:$D$1662,$E$3:$E$1662,0,0,1)</f>
        <v>1000</v>
      </c>
      <c r="AB101" s="2" cm="1">
        <f t="array" ref="AB101">_xlfn.XLOOKUP(AB$1&amp;$R101,$C$3:$C$1662&amp;$D$3:$D$1662,$E$3:$E$1662,0,0,1)</f>
        <v>200</v>
      </c>
      <c r="AC101" s="2" cm="1">
        <f t="array" ref="AC101">_xlfn.XLOOKUP(AC$1&amp;$R101,$C$3:$C$1662&amp;$D$3:$D$1662,$E$3:$E$1662,0,0,1)</f>
        <v>0</v>
      </c>
    </row>
    <row r="102" spans="3:29" x14ac:dyDescent="0.4">
      <c r="C102" t="s">
        <v>758</v>
      </c>
      <c r="D102" t="s">
        <v>612</v>
      </c>
      <c r="E102">
        <v>0</v>
      </c>
      <c r="R102" t="s">
        <v>114</v>
      </c>
      <c r="S102" s="2">
        <f t="shared" si="6"/>
        <v>286540</v>
      </c>
      <c r="T102" s="2">
        <f t="shared" si="9"/>
        <v>201800</v>
      </c>
      <c r="U102" s="2">
        <f t="shared" si="9"/>
        <v>344100</v>
      </c>
      <c r="V102" s="2">
        <f t="shared" si="9"/>
        <v>500400</v>
      </c>
      <c r="W102" s="2">
        <f t="shared" si="9"/>
        <v>222800</v>
      </c>
      <c r="X102" s="2">
        <f t="shared" si="9"/>
        <v>163600</v>
      </c>
      <c r="Y102" s="2" cm="1">
        <f t="array" ref="Y102">_xlfn.XLOOKUP(Y$1&amp;$R102,$C$3:$C$1662&amp;$D$3:$D$1662,$E$3:$E$1662,0,0,1)</f>
        <v>800</v>
      </c>
      <c r="Z102" s="2" cm="1">
        <f t="array" ref="Z102">_xlfn.XLOOKUP(Z$1&amp;$R102,$C$3:$C$1662&amp;$D$3:$D$1662,$E$3:$E$1662,0,0,1)</f>
        <v>500</v>
      </c>
      <c r="AA102" s="2" cm="1">
        <f t="array" ref="AA102">_xlfn.XLOOKUP(AA$1&amp;$R102,$C$3:$C$1662&amp;$D$3:$D$1662,$E$3:$E$1662,0,0,1)</f>
        <v>1700</v>
      </c>
      <c r="AB102" s="2" cm="1">
        <f t="array" ref="AB102">_xlfn.XLOOKUP(AB$1&amp;$R102,$C$3:$C$1662&amp;$D$3:$D$1662,$E$3:$E$1662,0,0,1)</f>
        <v>300</v>
      </c>
      <c r="AC102" s="2" cm="1">
        <f t="array" ref="AC102">_xlfn.XLOOKUP(AC$1&amp;$R102,$C$3:$C$1662&amp;$D$3:$D$1662,$E$3:$E$1662,0,0,1)</f>
        <v>200</v>
      </c>
    </row>
    <row r="103" spans="3:29" x14ac:dyDescent="0.4">
      <c r="C103" t="s">
        <v>758</v>
      </c>
      <c r="D103" t="s">
        <v>613</v>
      </c>
      <c r="E103">
        <v>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287180</v>
      </c>
      <c r="T103" s="2">
        <f t="shared" si="9"/>
        <v>203500</v>
      </c>
      <c r="U103" s="2">
        <f t="shared" si="9"/>
        <v>344600</v>
      </c>
      <c r="V103" s="2">
        <f t="shared" si="9"/>
        <v>501100</v>
      </c>
      <c r="W103" s="2">
        <f t="shared" si="9"/>
        <v>223100</v>
      </c>
      <c r="X103" s="2">
        <f t="shared" si="9"/>
        <v>163600</v>
      </c>
      <c r="Y103" s="2" cm="1">
        <f t="array" ref="Y103">_xlfn.XLOOKUP(Y$1&amp;$R103,$C$3:$C$1662&amp;$D$3:$D$1662,$E$3:$E$1662,0,0,1)</f>
        <v>1700</v>
      </c>
      <c r="Z103" s="2" cm="1">
        <f t="array" ref="Z103">_xlfn.XLOOKUP(Z$1&amp;$R103,$C$3:$C$1662&amp;$D$3:$D$1662,$E$3:$E$1662,0,0,1)</f>
        <v>500</v>
      </c>
      <c r="AA103" s="2" cm="1">
        <f t="array" ref="AA103">_xlfn.XLOOKUP(AA$1&amp;$R103,$C$3:$C$1662&amp;$D$3:$D$1662,$E$3:$E$1662,0,0,1)</f>
        <v>700</v>
      </c>
      <c r="AB103" s="2" cm="1">
        <f t="array" ref="AB103">_xlfn.XLOOKUP(AB$1&amp;$R103,$C$3:$C$1662&amp;$D$3:$D$1662,$E$3:$E$1662,0,0,1)</f>
        <v>300</v>
      </c>
      <c r="AC103" s="2" cm="1">
        <f t="array" ref="AC103">_xlfn.XLOOKUP(AC$1&amp;$R103,$C$3:$C$1662&amp;$D$3:$D$1662,$E$3:$E$1662,0,0,1)</f>
        <v>0</v>
      </c>
    </row>
    <row r="104" spans="3:29" x14ac:dyDescent="0.4">
      <c r="C104" t="s">
        <v>758</v>
      </c>
      <c r="D104" t="s">
        <v>614</v>
      </c>
      <c r="E104">
        <v>0</v>
      </c>
      <c r="R104" t="s">
        <v>23</v>
      </c>
      <c r="S104" s="2">
        <f t="shared" si="6"/>
        <v>287880</v>
      </c>
      <c r="T104" s="2">
        <f t="shared" si="9"/>
        <v>204400</v>
      </c>
      <c r="U104" s="2">
        <f t="shared" si="9"/>
        <v>345300</v>
      </c>
      <c r="V104" s="2">
        <f t="shared" si="9"/>
        <v>501700</v>
      </c>
      <c r="W104" s="2">
        <f t="shared" si="9"/>
        <v>224000</v>
      </c>
      <c r="X104" s="2">
        <f t="shared" si="9"/>
        <v>164000</v>
      </c>
      <c r="Y104" s="2" cm="1">
        <f t="array" ref="Y104">_xlfn.XLOOKUP(Y$1&amp;$R104,$C$3:$C$1662&amp;$D$3:$D$1662,$E$3:$E$1662,0,0,1)</f>
        <v>900</v>
      </c>
      <c r="Z104" s="2" cm="1">
        <f t="array" ref="Z104">_xlfn.XLOOKUP(Z$1&amp;$R104,$C$3:$C$1662&amp;$D$3:$D$1662,$E$3:$E$1662,0,0,1)</f>
        <v>700</v>
      </c>
      <c r="AA104" s="2" cm="1">
        <f t="array" ref="AA104">_xlfn.XLOOKUP(AA$1&amp;$R104,$C$3:$C$1662&amp;$D$3:$D$1662,$E$3:$E$1662,0,0,1)</f>
        <v>600</v>
      </c>
      <c r="AB104" s="2" cm="1">
        <f t="array" ref="AB104">_xlfn.XLOOKUP(AB$1&amp;$R104,$C$3:$C$1662&amp;$D$3:$D$1662,$E$3:$E$1662,0,0,1)</f>
        <v>900</v>
      </c>
      <c r="AC104" s="2" cm="1">
        <f t="array" ref="AC104">_xlfn.XLOOKUP(AC$1&amp;$R104,$C$3:$C$1662&amp;$D$3:$D$1662,$E$3:$E$1662,0,0,1)</f>
        <v>400</v>
      </c>
    </row>
    <row r="105" spans="3:29" x14ac:dyDescent="0.4">
      <c r="C105" t="s">
        <v>758</v>
      </c>
      <c r="D105" t="s">
        <v>615</v>
      </c>
      <c r="E105">
        <v>400</v>
      </c>
      <c r="R105" t="s">
        <v>159</v>
      </c>
      <c r="S105" s="2">
        <f t="shared" si="6"/>
        <v>288320</v>
      </c>
      <c r="T105" s="2">
        <f t="shared" si="9"/>
        <v>204600</v>
      </c>
      <c r="U105" s="2">
        <f t="shared" si="9"/>
        <v>345900</v>
      </c>
      <c r="V105" s="2">
        <f t="shared" si="9"/>
        <v>502300</v>
      </c>
      <c r="W105" s="2">
        <f t="shared" si="9"/>
        <v>224700</v>
      </c>
      <c r="X105" s="2">
        <f t="shared" si="9"/>
        <v>164100</v>
      </c>
      <c r="Y105" s="2" cm="1">
        <f t="array" ref="Y105">_xlfn.XLOOKUP(Y$1&amp;$R105,$C$3:$C$1662&amp;$D$3:$D$1662,$E$3:$E$1662,0,0,1)</f>
        <v>200</v>
      </c>
      <c r="Z105" s="2" cm="1">
        <f t="array" ref="Z105">_xlfn.XLOOKUP(Z$1&amp;$R105,$C$3:$C$1662&amp;$D$3:$D$1662,$E$3:$E$1662,0,0,1)</f>
        <v>600</v>
      </c>
      <c r="AA105" s="2" cm="1">
        <f t="array" ref="AA105">_xlfn.XLOOKUP(AA$1&amp;$R105,$C$3:$C$1662&amp;$D$3:$D$1662,$E$3:$E$1662,0,0,1)</f>
        <v>600</v>
      </c>
      <c r="AB105" s="2" cm="1">
        <f t="array" ref="AB105">_xlfn.XLOOKUP(AB$1&amp;$R105,$C$3:$C$1662&amp;$D$3:$D$1662,$E$3:$E$1662,0,0,1)</f>
        <v>700</v>
      </c>
      <c r="AC105" s="2" cm="1">
        <f t="array" ref="AC105">_xlfn.XLOOKUP(AC$1&amp;$R105,$C$3:$C$1662&amp;$D$3:$D$1662,$E$3:$E$1662,0,0,1)</f>
        <v>100</v>
      </c>
    </row>
    <row r="106" spans="3:29" x14ac:dyDescent="0.4">
      <c r="C106" t="s">
        <v>758</v>
      </c>
      <c r="D106" t="s">
        <v>616</v>
      </c>
      <c r="E106">
        <v>100</v>
      </c>
      <c r="R106" t="s">
        <v>173</v>
      </c>
      <c r="S106" s="2">
        <f t="shared" si="6"/>
        <v>289460</v>
      </c>
      <c r="T106" s="2">
        <f t="shared" si="9"/>
        <v>206400</v>
      </c>
      <c r="U106" s="2">
        <f t="shared" si="9"/>
        <v>346900</v>
      </c>
      <c r="V106" s="2">
        <f t="shared" si="9"/>
        <v>503300</v>
      </c>
      <c r="W106" s="2">
        <f t="shared" si="9"/>
        <v>225800</v>
      </c>
      <c r="X106" s="2">
        <f t="shared" si="9"/>
        <v>164900</v>
      </c>
      <c r="Y106" s="2" cm="1">
        <f t="array" ref="Y106">_xlfn.XLOOKUP(Y$1&amp;$R106,$C$3:$C$1662&amp;$D$3:$D$1662,$E$3:$E$1662,0,0,1)</f>
        <v>1800</v>
      </c>
      <c r="Z106" s="2" cm="1">
        <f t="array" ref="Z106">_xlfn.XLOOKUP(Z$1&amp;$R106,$C$3:$C$1662&amp;$D$3:$D$1662,$E$3:$E$1662,0,0,1)</f>
        <v>1000</v>
      </c>
      <c r="AA106" s="2" cm="1">
        <f t="array" ref="AA106">_xlfn.XLOOKUP(AA$1&amp;$R106,$C$3:$C$1662&amp;$D$3:$D$1662,$E$3:$E$1662,0,0,1)</f>
        <v>1000</v>
      </c>
      <c r="AB106" s="2" cm="1">
        <f t="array" ref="AB106">_xlfn.XLOOKUP(AB$1&amp;$R106,$C$3:$C$1662&amp;$D$3:$D$1662,$E$3:$E$1662,0,0,1)</f>
        <v>1100</v>
      </c>
      <c r="AC106" s="2" cm="1">
        <f t="array" ref="AC106">_xlfn.XLOOKUP(AC$1&amp;$R106,$C$3:$C$1662&amp;$D$3:$D$1662,$E$3:$E$1662,0,0,1)</f>
        <v>800</v>
      </c>
    </row>
    <row r="107" spans="3:29" x14ac:dyDescent="0.4">
      <c r="C107" t="s">
        <v>758</v>
      </c>
      <c r="D107" t="s">
        <v>617</v>
      </c>
      <c r="E107">
        <v>800</v>
      </c>
      <c r="R107" t="s">
        <v>112</v>
      </c>
      <c r="S107" s="2">
        <f t="shared" si="6"/>
        <v>290400</v>
      </c>
      <c r="T107" s="2">
        <f t="shared" si="9"/>
        <v>208400</v>
      </c>
      <c r="U107" s="2">
        <f t="shared" si="9"/>
        <v>347200</v>
      </c>
      <c r="V107" s="2">
        <f t="shared" si="9"/>
        <v>504000</v>
      </c>
      <c r="W107" s="2">
        <f t="shared" si="9"/>
        <v>226300</v>
      </c>
      <c r="X107" s="2">
        <f t="shared" si="9"/>
        <v>166100</v>
      </c>
      <c r="Y107" s="2" cm="1">
        <f t="array" ref="Y107">_xlfn.XLOOKUP(Y$1&amp;$R107,$C$3:$C$1662&amp;$D$3:$D$1662,$E$3:$E$1662,0,0,1)</f>
        <v>2000</v>
      </c>
      <c r="Z107" s="2" cm="1">
        <f t="array" ref="Z107">_xlfn.XLOOKUP(Z$1&amp;$R107,$C$3:$C$1662&amp;$D$3:$D$1662,$E$3:$E$1662,0,0,1)</f>
        <v>300</v>
      </c>
      <c r="AA107" s="2" cm="1">
        <f t="array" ref="AA107">_xlfn.XLOOKUP(AA$1&amp;$R107,$C$3:$C$1662&amp;$D$3:$D$1662,$E$3:$E$1662,0,0,1)</f>
        <v>700</v>
      </c>
      <c r="AB107" s="2" cm="1">
        <f t="array" ref="AB107">_xlfn.XLOOKUP(AB$1&amp;$R107,$C$3:$C$1662&amp;$D$3:$D$1662,$E$3:$E$1662,0,0,1)</f>
        <v>500</v>
      </c>
      <c r="AC107" s="2" cm="1">
        <f t="array" ref="AC107">_xlfn.XLOOKUP(AC$1&amp;$R107,$C$3:$C$1662&amp;$D$3:$D$1662,$E$3:$E$1662,0,0,1)</f>
        <v>1200</v>
      </c>
    </row>
    <row r="108" spans="3:29" x14ac:dyDescent="0.4">
      <c r="C108" t="s">
        <v>758</v>
      </c>
      <c r="D108" t="s">
        <v>618</v>
      </c>
      <c r="E108">
        <v>1200</v>
      </c>
      <c r="R108" t="s">
        <v>271</v>
      </c>
      <c r="S108" s="2">
        <f t="shared" si="6"/>
        <v>290880</v>
      </c>
      <c r="T108" s="2">
        <f t="shared" si="9"/>
        <v>208600</v>
      </c>
      <c r="U108" s="2">
        <f t="shared" si="9"/>
        <v>347200</v>
      </c>
      <c r="V108" s="2">
        <f t="shared" si="9"/>
        <v>504400</v>
      </c>
      <c r="W108" s="2">
        <f t="shared" si="9"/>
        <v>226500</v>
      </c>
      <c r="X108" s="2">
        <f t="shared" si="9"/>
        <v>167700</v>
      </c>
      <c r="Y108" s="2" cm="1">
        <f t="array" ref="Y108">_xlfn.XLOOKUP(Y$1&amp;$R108,$C$3:$C$1662&amp;$D$3:$D$1662,$E$3:$E$1662,0,0,1)</f>
        <v>200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400</v>
      </c>
      <c r="AB108" s="2" cm="1">
        <f t="array" ref="AB108">_xlfn.XLOOKUP(AB$1&amp;$R108,$C$3:$C$1662&amp;$D$3:$D$1662,$E$3:$E$1662,0,0,1)</f>
        <v>200</v>
      </c>
      <c r="AC108" s="2" cm="1">
        <f t="array" ref="AC108">_xlfn.XLOOKUP(AC$1&amp;$R108,$C$3:$C$1662&amp;$D$3:$D$1662,$E$3:$E$1662,0,0,1)</f>
        <v>1600</v>
      </c>
    </row>
    <row r="109" spans="3:29" x14ac:dyDescent="0.4">
      <c r="C109" t="s">
        <v>758</v>
      </c>
      <c r="D109" t="s">
        <v>619</v>
      </c>
      <c r="E109">
        <v>1600</v>
      </c>
      <c r="R109" t="s">
        <v>34</v>
      </c>
      <c r="S109" s="2">
        <f t="shared" si="6"/>
        <v>291600</v>
      </c>
      <c r="T109" s="2">
        <f t="shared" si="9"/>
        <v>208800</v>
      </c>
      <c r="U109" s="2">
        <f t="shared" si="9"/>
        <v>347300</v>
      </c>
      <c r="V109" s="2">
        <f t="shared" si="9"/>
        <v>506200</v>
      </c>
      <c r="W109" s="2">
        <f t="shared" si="9"/>
        <v>226500</v>
      </c>
      <c r="X109" s="2">
        <f t="shared" si="9"/>
        <v>169200</v>
      </c>
      <c r="Y109" s="2" cm="1">
        <f t="array" ref="Y109">_xlfn.XLOOKUP(Y$1&amp;$R109,$C$3:$C$1662&amp;$D$3:$D$1662,$E$3:$E$1662,0,0,1)</f>
        <v>200</v>
      </c>
      <c r="Z109" s="2" cm="1">
        <f t="array" ref="Z109">_xlfn.XLOOKUP(Z$1&amp;$R109,$C$3:$C$1662&amp;$D$3:$D$1662,$E$3:$E$1662,0,0,1)</f>
        <v>100</v>
      </c>
      <c r="AA109" s="2" cm="1">
        <f t="array" ref="AA109">_xlfn.XLOOKUP(AA$1&amp;$R109,$C$3:$C$1662&amp;$D$3:$D$1662,$E$3:$E$1662,0,0,1)</f>
        <v>1800</v>
      </c>
      <c r="AB109" s="2" cm="1">
        <f t="array" ref="AB109">_xlfn.XLOOKUP(AB$1&amp;$R109,$C$3:$C$1662&amp;$D$3:$D$1662,$E$3:$E$1662,0,0,1)</f>
        <v>0</v>
      </c>
      <c r="AC109" s="2" cm="1">
        <f t="array" ref="AC109">_xlfn.XLOOKUP(AC$1&amp;$R109,$C$3:$C$1662&amp;$D$3:$D$1662,$E$3:$E$1662,0,0,1)</f>
        <v>1500</v>
      </c>
    </row>
    <row r="110" spans="3:29" x14ac:dyDescent="0.4">
      <c r="C110" t="s">
        <v>758</v>
      </c>
      <c r="D110" t="s">
        <v>620</v>
      </c>
      <c r="E110">
        <v>1500</v>
      </c>
      <c r="R110" t="s">
        <v>217</v>
      </c>
      <c r="S110" s="2">
        <f t="shared" si="6"/>
        <v>292900</v>
      </c>
      <c r="T110" s="2">
        <f t="shared" si="9"/>
        <v>209800</v>
      </c>
      <c r="U110" s="2">
        <f t="shared" si="9"/>
        <v>348500</v>
      </c>
      <c r="V110" s="2">
        <f t="shared" si="9"/>
        <v>506300</v>
      </c>
      <c r="W110" s="2">
        <f t="shared" si="9"/>
        <v>226500</v>
      </c>
      <c r="X110" s="2">
        <f t="shared" si="9"/>
        <v>173400</v>
      </c>
      <c r="Y110" s="2" cm="1">
        <f t="array" ref="Y110">_xlfn.XLOOKUP(Y$1&amp;$R110,$C$3:$C$1662&amp;$D$3:$D$1662,$E$3:$E$1662,0,0,1)</f>
        <v>1000</v>
      </c>
      <c r="Z110" s="2" cm="1">
        <f t="array" ref="Z110">_xlfn.XLOOKUP(Z$1&amp;$R110,$C$3:$C$1662&amp;$D$3:$D$1662,$E$3:$E$1662,0,0,1)</f>
        <v>1200</v>
      </c>
      <c r="AA110" s="2" cm="1">
        <f t="array" ref="AA110">_xlfn.XLOOKUP(AA$1&amp;$R110,$C$3:$C$1662&amp;$D$3:$D$1662,$E$3:$E$1662,0,0,1)</f>
        <v>100</v>
      </c>
      <c r="AB110" s="2" cm="1">
        <f t="array" ref="AB110">_xlfn.XLOOKUP(AB$1&amp;$R110,$C$3:$C$1662&amp;$D$3:$D$1662,$E$3:$E$1662,0,0,1)</f>
        <v>0</v>
      </c>
      <c r="AC110" s="2" cm="1">
        <f t="array" ref="AC110">_xlfn.XLOOKUP(AC$1&amp;$R110,$C$3:$C$1662&amp;$D$3:$D$1662,$E$3:$E$1662,0,0,1)</f>
        <v>4200</v>
      </c>
    </row>
    <row r="111" spans="3:29" x14ac:dyDescent="0.4">
      <c r="C111" t="s">
        <v>758</v>
      </c>
      <c r="D111" t="s">
        <v>621</v>
      </c>
      <c r="E111">
        <v>4200</v>
      </c>
      <c r="R111" t="s">
        <v>219</v>
      </c>
      <c r="S111" s="2">
        <f t="shared" si="6"/>
        <v>293680</v>
      </c>
      <c r="T111" s="2">
        <f t="shared" si="9"/>
        <v>210400</v>
      </c>
      <c r="U111" s="2">
        <f t="shared" si="9"/>
        <v>348500</v>
      </c>
      <c r="V111" s="2">
        <f t="shared" si="9"/>
        <v>506300</v>
      </c>
      <c r="W111" s="2">
        <f t="shared" si="9"/>
        <v>226500</v>
      </c>
      <c r="X111" s="2">
        <f t="shared" si="9"/>
        <v>176700</v>
      </c>
      <c r="Y111" s="2" cm="1">
        <f t="array" ref="Y111">_xlfn.XLOOKUP(Y$1&amp;$R111,$C$3:$C$1662&amp;$D$3:$D$1662,$E$3:$E$1662,0,0,1)</f>
        <v>600</v>
      </c>
      <c r="Z111" s="2" cm="1">
        <f t="array" ref="Z111">_xlfn.XLOOKUP(Z$1&amp;$R111,$C$3:$C$1662&amp;$D$3:$D$1662,$E$3:$E$1662,0,0,1)</f>
        <v>0</v>
      </c>
      <c r="AA111" s="2" cm="1">
        <f t="array" ref="AA111">_xlfn.XLOOKUP(AA$1&amp;$R111,$C$3:$C$1662&amp;$D$3:$D$1662,$E$3:$E$1662,0,0,1)</f>
        <v>0</v>
      </c>
      <c r="AB111" s="2" cm="1">
        <f t="array" ref="AB111">_xlfn.XLOOKUP(AB$1&amp;$R111,$C$3:$C$1662&amp;$D$3:$D$1662,$E$3:$E$1662,0,0,1)</f>
        <v>0</v>
      </c>
      <c r="AC111" s="2" cm="1">
        <f t="array" ref="AC111">_xlfn.XLOOKUP(AC$1&amp;$R111,$C$3:$C$1662&amp;$D$3:$D$1662,$E$3:$E$1662,0,0,1)</f>
        <v>3300</v>
      </c>
    </row>
    <row r="112" spans="3:29" x14ac:dyDescent="0.4">
      <c r="C112" t="s">
        <v>758</v>
      </c>
      <c r="D112" t="s">
        <v>622</v>
      </c>
      <c r="E112">
        <v>3300</v>
      </c>
      <c r="R112" t="s">
        <v>162</v>
      </c>
      <c r="S112" s="2">
        <f t="shared" si="6"/>
        <v>294380</v>
      </c>
      <c r="T112" s="2">
        <f t="shared" si="9"/>
        <v>211700</v>
      </c>
      <c r="U112" s="2">
        <f t="shared" si="9"/>
        <v>349500</v>
      </c>
      <c r="V112" s="2">
        <f t="shared" si="9"/>
        <v>506700</v>
      </c>
      <c r="W112" s="2">
        <f t="shared" si="9"/>
        <v>226500</v>
      </c>
      <c r="X112" s="2">
        <f t="shared" si="9"/>
        <v>177500</v>
      </c>
      <c r="Y112" s="2" cm="1">
        <f t="array" ref="Y112">_xlfn.XLOOKUP(Y$1&amp;$R112,$C$3:$C$1662&amp;$D$3:$D$1662,$E$3:$E$1662,0,0,1)</f>
        <v>1300</v>
      </c>
      <c r="Z112" s="2" cm="1">
        <f t="array" ref="Z112">_xlfn.XLOOKUP(Z$1&amp;$R112,$C$3:$C$1662&amp;$D$3:$D$1662,$E$3:$E$1662,0,0,1)</f>
        <v>1000</v>
      </c>
      <c r="AA112" s="2" cm="1">
        <f t="array" ref="AA112">_xlfn.XLOOKUP(AA$1&amp;$R112,$C$3:$C$1662&amp;$D$3:$D$1662,$E$3:$E$1662,0,0,1)</f>
        <v>400</v>
      </c>
      <c r="AB112" s="2" cm="1">
        <f t="array" ref="AB112">_xlfn.XLOOKUP(AB$1&amp;$R112,$C$3:$C$1662&amp;$D$3:$D$1662,$E$3:$E$1662,0,0,1)</f>
        <v>0</v>
      </c>
      <c r="AC112" s="2" cm="1">
        <f t="array" ref="AC112">_xlfn.XLOOKUP(AC$1&amp;$R112,$C$3:$C$1662&amp;$D$3:$D$1662,$E$3:$E$1662,0,0,1)</f>
        <v>800</v>
      </c>
    </row>
    <row r="113" spans="3:29" x14ac:dyDescent="0.4">
      <c r="C113" t="s">
        <v>758</v>
      </c>
      <c r="D113" t="s">
        <v>623</v>
      </c>
      <c r="E113">
        <v>800</v>
      </c>
      <c r="R113" t="s">
        <v>193</v>
      </c>
      <c r="S113" s="2">
        <f t="shared" si="6"/>
        <v>295180</v>
      </c>
      <c r="T113" s="2">
        <f t="shared" si="9"/>
        <v>213100</v>
      </c>
      <c r="U113" s="2">
        <f t="shared" si="9"/>
        <v>349800</v>
      </c>
      <c r="V113" s="2">
        <f t="shared" si="9"/>
        <v>508900</v>
      </c>
      <c r="W113" s="2">
        <f t="shared" si="9"/>
        <v>226600</v>
      </c>
      <c r="X113" s="2">
        <f t="shared" si="9"/>
        <v>177500</v>
      </c>
      <c r="Y113" s="2" cm="1">
        <f t="array" ref="Y113">_xlfn.XLOOKUP(Y$1&amp;$R113,$C$3:$C$1662&amp;$D$3:$D$1662,$E$3:$E$1662,0,0,1)</f>
        <v>1400</v>
      </c>
      <c r="Z113" s="2" cm="1">
        <f t="array" ref="Z113">_xlfn.XLOOKUP(Z$1&amp;$R113,$C$3:$C$1662&amp;$D$3:$D$1662,$E$3:$E$1662,0,0,1)</f>
        <v>300</v>
      </c>
      <c r="AA113" s="2" cm="1">
        <f t="array" ref="AA113">_xlfn.XLOOKUP(AA$1&amp;$R113,$C$3:$C$1662&amp;$D$3:$D$1662,$E$3:$E$1662,0,0,1)</f>
        <v>2200</v>
      </c>
      <c r="AB113" s="2" cm="1">
        <f t="array" ref="AB113">_xlfn.XLOOKUP(AB$1&amp;$R113,$C$3:$C$1662&amp;$D$3:$D$1662,$E$3:$E$1662,0,0,1)</f>
        <v>100</v>
      </c>
      <c r="AC113" s="2" cm="1">
        <f t="array" ref="AC113">_xlfn.XLOOKUP(AC$1&amp;$R113,$C$3:$C$1662&amp;$D$3:$D$1662,$E$3:$E$1662,0,0,1)</f>
        <v>0</v>
      </c>
    </row>
    <row r="114" spans="3:29" x14ac:dyDescent="0.4">
      <c r="C114" t="s">
        <v>758</v>
      </c>
      <c r="D114" t="s">
        <v>624</v>
      </c>
      <c r="E114">
        <v>0</v>
      </c>
      <c r="R114" t="s">
        <v>190</v>
      </c>
      <c r="S114" s="2">
        <f t="shared" si="6"/>
        <v>295580</v>
      </c>
      <c r="T114" s="2">
        <f t="shared" si="9"/>
        <v>213300</v>
      </c>
      <c r="U114" s="2">
        <f t="shared" si="9"/>
        <v>350200</v>
      </c>
      <c r="V114" s="2">
        <f t="shared" si="9"/>
        <v>509900</v>
      </c>
      <c r="W114" s="2">
        <f t="shared" si="9"/>
        <v>226900</v>
      </c>
      <c r="X114" s="2">
        <f t="shared" si="9"/>
        <v>177600</v>
      </c>
      <c r="Y114" s="2" cm="1">
        <f t="array" ref="Y114">_xlfn.XLOOKUP(Y$1&amp;$R114,$C$3:$C$1662&amp;$D$3:$D$1662,$E$3:$E$1662,0,0,1)</f>
        <v>200</v>
      </c>
      <c r="Z114" s="2" cm="1">
        <f t="array" ref="Z114">_xlfn.XLOOKUP(Z$1&amp;$R114,$C$3:$C$1662&amp;$D$3:$D$1662,$E$3:$E$1662,0,0,1)</f>
        <v>400</v>
      </c>
      <c r="AA114" s="2" cm="1">
        <f t="array" ref="AA114">_xlfn.XLOOKUP(AA$1&amp;$R114,$C$3:$C$1662&amp;$D$3:$D$1662,$E$3:$E$1662,0,0,1)</f>
        <v>1000</v>
      </c>
      <c r="AB114" s="2" cm="1">
        <f t="array" ref="AB114">_xlfn.XLOOKUP(AB$1&amp;$R114,$C$3:$C$1662&amp;$D$3:$D$1662,$E$3:$E$1662,0,0,1)</f>
        <v>300</v>
      </c>
      <c r="AC114" s="2" cm="1">
        <f t="array" ref="AC114">_xlfn.XLOOKUP(AC$1&amp;$R114,$C$3:$C$1662&amp;$D$3:$D$1662,$E$3:$E$1662,0,0,1)</f>
        <v>100</v>
      </c>
    </row>
    <row r="115" spans="3:29" x14ac:dyDescent="0.4">
      <c r="C115" t="s">
        <v>758</v>
      </c>
      <c r="D115" t="s">
        <v>625</v>
      </c>
      <c r="E115">
        <v>100</v>
      </c>
      <c r="R115" t="s">
        <v>182</v>
      </c>
      <c r="S115" s="2">
        <f t="shared" si="6"/>
        <v>296120</v>
      </c>
      <c r="T115" s="2">
        <f t="shared" si="9"/>
        <v>214800</v>
      </c>
      <c r="U115" s="2">
        <f t="shared" si="9"/>
        <v>350200</v>
      </c>
      <c r="V115" s="2">
        <f t="shared" si="9"/>
        <v>509900</v>
      </c>
      <c r="W115" s="2">
        <f t="shared" si="9"/>
        <v>227700</v>
      </c>
      <c r="X115" s="2">
        <f t="shared" si="9"/>
        <v>178000</v>
      </c>
      <c r="Y115" s="2" cm="1">
        <f t="array" ref="Y115">_xlfn.XLOOKUP(Y$1&amp;$R115,$C$3:$C$1662&amp;$D$3:$D$1662,$E$3:$E$1662,0,0,1)</f>
        <v>1500</v>
      </c>
      <c r="Z115" s="2" cm="1">
        <f t="array" ref="Z115">_xlfn.XLOOKUP(Z$1&amp;$R115,$C$3:$C$1662&amp;$D$3:$D$1662,$E$3:$E$1662,0,0,1)</f>
        <v>0</v>
      </c>
      <c r="AA115" s="2" cm="1">
        <f t="array" ref="AA115">_xlfn.XLOOKUP(AA$1&amp;$R115,$C$3:$C$1662&amp;$D$3:$D$1662,$E$3:$E$1662,0,0,1)</f>
        <v>0</v>
      </c>
      <c r="AB115" s="2" cm="1">
        <f t="array" ref="AB115">_xlfn.XLOOKUP(AB$1&amp;$R115,$C$3:$C$1662&amp;$D$3:$D$1662,$E$3:$E$1662,0,0,1)</f>
        <v>800</v>
      </c>
      <c r="AC115" s="2" cm="1">
        <f t="array" ref="AC115">_xlfn.XLOOKUP(AC$1&amp;$R115,$C$3:$C$1662&amp;$D$3:$D$1662,$E$3:$E$1662,0,0,1)</f>
        <v>400</v>
      </c>
    </row>
    <row r="116" spans="3:29" x14ac:dyDescent="0.4">
      <c r="C116" t="s">
        <v>758</v>
      </c>
      <c r="D116" t="s">
        <v>626</v>
      </c>
      <c r="E116">
        <v>400</v>
      </c>
      <c r="R116" t="s">
        <v>232</v>
      </c>
      <c r="S116" s="2">
        <f t="shared" si="6"/>
        <v>296420</v>
      </c>
      <c r="T116" s="2">
        <f t="shared" ref="T116:X131" si="10">T115+Y116</f>
        <v>215100</v>
      </c>
      <c r="U116" s="2">
        <f t="shared" si="10"/>
        <v>350400</v>
      </c>
      <c r="V116" s="2">
        <f t="shared" si="10"/>
        <v>510800</v>
      </c>
      <c r="W116" s="2">
        <f t="shared" si="10"/>
        <v>227700</v>
      </c>
      <c r="X116" s="2">
        <f t="shared" si="10"/>
        <v>178100</v>
      </c>
      <c r="Y116" s="2" cm="1">
        <f t="array" ref="Y116">_xlfn.XLOOKUP(Y$1&amp;$R116,$C$3:$C$1662&amp;$D$3:$D$1662,$E$3:$E$1662,0,0,1)</f>
        <v>300</v>
      </c>
      <c r="Z116" s="2" cm="1">
        <f t="array" ref="Z116">_xlfn.XLOOKUP(Z$1&amp;$R116,$C$3:$C$1662&amp;$D$3:$D$1662,$E$3:$E$1662,0,0,1)</f>
        <v>200</v>
      </c>
      <c r="AA116" s="2" cm="1">
        <f t="array" ref="AA116">_xlfn.XLOOKUP(AA$1&amp;$R116,$C$3:$C$1662&amp;$D$3:$D$1662,$E$3:$E$1662,0,0,1)</f>
        <v>900</v>
      </c>
      <c r="AB116" s="2" cm="1">
        <f t="array" ref="AB116">_xlfn.XLOOKUP(AB$1&amp;$R116,$C$3:$C$1662&amp;$D$3:$D$1662,$E$3:$E$1662,0,0,1)</f>
        <v>0</v>
      </c>
      <c r="AC116" s="2" cm="1">
        <f t="array" ref="AC116">_xlfn.XLOOKUP(AC$1&amp;$R116,$C$3:$C$1662&amp;$D$3:$D$1662,$E$3:$E$1662,0,0,1)</f>
        <v>100</v>
      </c>
    </row>
    <row r="117" spans="3:29" x14ac:dyDescent="0.4">
      <c r="C117" t="s">
        <v>758</v>
      </c>
      <c r="D117" t="s">
        <v>627</v>
      </c>
      <c r="E117">
        <v>100</v>
      </c>
      <c r="R117" t="s">
        <v>246</v>
      </c>
      <c r="S117" s="2">
        <f t="shared" si="6"/>
        <v>296520</v>
      </c>
      <c r="T117" s="2">
        <f t="shared" si="10"/>
        <v>215100</v>
      </c>
      <c r="U117" s="2">
        <f t="shared" si="10"/>
        <v>350500</v>
      </c>
      <c r="V117" s="2">
        <f t="shared" si="10"/>
        <v>510800</v>
      </c>
      <c r="W117" s="2">
        <f t="shared" si="10"/>
        <v>227900</v>
      </c>
      <c r="X117" s="2">
        <f t="shared" si="10"/>
        <v>178300</v>
      </c>
      <c r="Y117" s="2" cm="1">
        <f t="array" ref="Y117">_xlfn.XLOOKUP(Y$1&amp;$R117,$C$3:$C$1662&amp;$D$3:$D$1662,$E$3:$E$1662,0,0,1)</f>
        <v>0</v>
      </c>
      <c r="Z117" s="2" cm="1">
        <f t="array" ref="Z117">_xlfn.XLOOKUP(Z$1&amp;$R117,$C$3:$C$1662&amp;$D$3:$D$1662,$E$3:$E$1662,0,0,1)</f>
        <v>100</v>
      </c>
      <c r="AA117" s="2" cm="1">
        <f t="array" ref="AA117">_xlfn.XLOOKUP(AA$1&amp;$R117,$C$3:$C$1662&amp;$D$3:$D$1662,$E$3:$E$1662,0,0,1)</f>
        <v>0</v>
      </c>
      <c r="AB117" s="2" cm="1">
        <f t="array" ref="AB117">_xlfn.XLOOKUP(AB$1&amp;$R117,$C$3:$C$1662&amp;$D$3:$D$1662,$E$3:$E$1662,0,0,1)</f>
        <v>200</v>
      </c>
      <c r="AC117" s="2" cm="1">
        <f t="array" ref="AC117">_xlfn.XLOOKUP(AC$1&amp;$R117,$C$3:$C$1662&amp;$D$3:$D$1662,$E$3:$E$1662,0,0,1)</f>
        <v>200</v>
      </c>
    </row>
    <row r="118" spans="3:29" x14ac:dyDescent="0.4">
      <c r="C118" t="s">
        <v>758</v>
      </c>
      <c r="D118" t="s">
        <v>628</v>
      </c>
      <c r="E118">
        <v>200</v>
      </c>
      <c r="R118" t="s">
        <v>108</v>
      </c>
      <c r="S118" s="2">
        <f t="shared" si="6"/>
        <v>297700</v>
      </c>
      <c r="T118" s="2">
        <f t="shared" si="10"/>
        <v>215300</v>
      </c>
      <c r="U118" s="2">
        <f t="shared" si="10"/>
        <v>350600</v>
      </c>
      <c r="V118" s="2">
        <f t="shared" si="10"/>
        <v>514200</v>
      </c>
      <c r="W118" s="2">
        <f t="shared" si="10"/>
        <v>228000</v>
      </c>
      <c r="X118" s="2">
        <f t="shared" si="10"/>
        <v>180400</v>
      </c>
      <c r="Y118" s="2" cm="1">
        <f t="array" ref="Y118">_xlfn.XLOOKUP(Y$1&amp;$R118,$C$3:$C$1662&amp;$D$3:$D$1662,$E$3:$E$1662,0,0,1)</f>
        <v>200</v>
      </c>
      <c r="Z118" s="2" cm="1">
        <f t="array" ref="Z118">_xlfn.XLOOKUP(Z$1&amp;$R118,$C$3:$C$1662&amp;$D$3:$D$1662,$E$3:$E$1662,0,0,1)</f>
        <v>100</v>
      </c>
      <c r="AA118" s="2" cm="1">
        <f t="array" ref="AA118">_xlfn.XLOOKUP(AA$1&amp;$R118,$C$3:$C$1662&amp;$D$3:$D$1662,$E$3:$E$1662,0,0,1)</f>
        <v>3400</v>
      </c>
      <c r="AB118" s="2" cm="1">
        <f t="array" ref="AB118">_xlfn.XLOOKUP(AB$1&amp;$R118,$C$3:$C$1662&amp;$D$3:$D$1662,$E$3:$E$1662,0,0,1)</f>
        <v>100</v>
      </c>
      <c r="AC118" s="2" cm="1">
        <f t="array" ref="AC118">_xlfn.XLOOKUP(AC$1&amp;$R118,$C$3:$C$1662&amp;$D$3:$D$1662,$E$3:$E$1662,0,0,1)</f>
        <v>2100</v>
      </c>
    </row>
    <row r="119" spans="3:29" x14ac:dyDescent="0.4">
      <c r="C119" t="s">
        <v>758</v>
      </c>
      <c r="D119" t="s">
        <v>629</v>
      </c>
      <c r="E119">
        <v>2100</v>
      </c>
      <c r="R119" t="s">
        <v>267</v>
      </c>
      <c r="S119" s="2">
        <f t="shared" si="6"/>
        <v>297940</v>
      </c>
      <c r="T119" s="2">
        <f t="shared" si="10"/>
        <v>215500</v>
      </c>
      <c r="U119" s="2">
        <f t="shared" si="10"/>
        <v>350700</v>
      </c>
      <c r="V119" s="2">
        <f t="shared" si="10"/>
        <v>514600</v>
      </c>
      <c r="W119" s="2">
        <f t="shared" si="10"/>
        <v>228000</v>
      </c>
      <c r="X119" s="2">
        <f t="shared" si="10"/>
        <v>180900</v>
      </c>
      <c r="Y119" s="2" cm="1">
        <f t="array" ref="Y119">_xlfn.XLOOKUP(Y$1&amp;$R119,$C$3:$C$1662&amp;$D$3:$D$1662,$E$3:$E$1662,0,0,1)</f>
        <v>200</v>
      </c>
      <c r="Z119" s="2" cm="1">
        <f t="array" ref="Z119">_xlfn.XLOOKUP(Z$1&amp;$R119,$C$3:$C$1662&amp;$D$3:$D$1662,$E$3:$E$1662,0,0,1)</f>
        <v>100</v>
      </c>
      <c r="AA119" s="2" cm="1">
        <f t="array" ref="AA119">_xlfn.XLOOKUP(AA$1&amp;$R119,$C$3:$C$1662&amp;$D$3:$D$1662,$E$3:$E$1662,0,0,1)</f>
        <v>400</v>
      </c>
      <c r="AB119" s="2" cm="1">
        <f t="array" ref="AB119">_xlfn.XLOOKUP(AB$1&amp;$R119,$C$3:$C$1662&amp;$D$3:$D$1662,$E$3:$E$1662,0,0,1)</f>
        <v>0</v>
      </c>
      <c r="AC119" s="2" cm="1">
        <f t="array" ref="AC119">_xlfn.XLOOKUP(AC$1&amp;$R119,$C$3:$C$1662&amp;$D$3:$D$1662,$E$3:$E$1662,0,0,1)</f>
        <v>500</v>
      </c>
    </row>
    <row r="120" spans="3:29" x14ac:dyDescent="0.4">
      <c r="C120" t="s">
        <v>758</v>
      </c>
      <c r="D120" t="s">
        <v>630</v>
      </c>
      <c r="E120">
        <v>500</v>
      </c>
      <c r="R120" t="s">
        <v>252</v>
      </c>
      <c r="S120" s="2">
        <f t="shared" si="6"/>
        <v>299720</v>
      </c>
      <c r="T120" s="2">
        <f t="shared" si="10"/>
        <v>215800</v>
      </c>
      <c r="U120" s="2">
        <f t="shared" si="10"/>
        <v>351100</v>
      </c>
      <c r="V120" s="2">
        <f t="shared" si="10"/>
        <v>514700</v>
      </c>
      <c r="W120" s="2">
        <f t="shared" si="10"/>
        <v>234100</v>
      </c>
      <c r="X120" s="2">
        <f t="shared" si="10"/>
        <v>182900</v>
      </c>
      <c r="Y120" s="2" cm="1">
        <f t="array" ref="Y120">_xlfn.XLOOKUP(Y$1&amp;$R120,$C$3:$C$1662&amp;$D$3:$D$1662,$E$3:$E$1662,0,0,1)</f>
        <v>300</v>
      </c>
      <c r="Z120" s="2" cm="1">
        <f t="array" ref="Z120">_xlfn.XLOOKUP(Z$1&amp;$R120,$C$3:$C$1662&amp;$D$3:$D$1662,$E$3:$E$1662,0,0,1)</f>
        <v>400</v>
      </c>
      <c r="AA120" s="2" cm="1">
        <f t="array" ref="AA120">_xlfn.XLOOKUP(AA$1&amp;$R120,$C$3:$C$1662&amp;$D$3:$D$1662,$E$3:$E$1662,0,0,1)</f>
        <v>100</v>
      </c>
      <c r="AB120" s="2" cm="1">
        <f t="array" ref="AB120">_xlfn.XLOOKUP(AB$1&amp;$R120,$C$3:$C$1662&amp;$D$3:$D$1662,$E$3:$E$1662,0,0,1)</f>
        <v>6100</v>
      </c>
      <c r="AC120" s="2" cm="1">
        <f t="array" ref="AC120">_xlfn.XLOOKUP(AC$1&amp;$R120,$C$3:$C$1662&amp;$D$3:$D$1662,$E$3:$E$1662,0,0,1)</f>
        <v>2000</v>
      </c>
    </row>
    <row r="121" spans="3:29" x14ac:dyDescent="0.4">
      <c r="C121" t="s">
        <v>758</v>
      </c>
      <c r="D121" t="s">
        <v>631</v>
      </c>
      <c r="E121">
        <v>2000</v>
      </c>
      <c r="R121" t="s">
        <v>128</v>
      </c>
      <c r="S121" s="2">
        <f t="shared" si="6"/>
        <v>300000</v>
      </c>
      <c r="T121" s="2">
        <f t="shared" si="10"/>
        <v>216000</v>
      </c>
      <c r="U121" s="2">
        <f t="shared" si="10"/>
        <v>351100</v>
      </c>
      <c r="V121" s="2">
        <f t="shared" si="10"/>
        <v>515300</v>
      </c>
      <c r="W121" s="2">
        <f t="shared" si="10"/>
        <v>234600</v>
      </c>
      <c r="X121" s="2">
        <f t="shared" si="10"/>
        <v>183000</v>
      </c>
      <c r="Y121" s="2" cm="1">
        <f t="array" ref="Y121">_xlfn.XLOOKUP(Y$1&amp;$R121,$C$3:$C$1662&amp;$D$3:$D$1662,$E$3:$E$1662,0,0,1)</f>
        <v>200</v>
      </c>
      <c r="Z121" s="2" cm="1">
        <f t="array" ref="Z121">_xlfn.XLOOKUP(Z$1&amp;$R121,$C$3:$C$1662&amp;$D$3:$D$1662,$E$3:$E$1662,0,0,1)</f>
        <v>0</v>
      </c>
      <c r="AA121" s="2" cm="1">
        <f t="array" ref="AA121">_xlfn.XLOOKUP(AA$1&amp;$R121,$C$3:$C$1662&amp;$D$3:$D$1662,$E$3:$E$1662,0,0,1)</f>
        <v>600</v>
      </c>
      <c r="AB121" s="2" cm="1">
        <f t="array" ref="AB121">_xlfn.XLOOKUP(AB$1&amp;$R121,$C$3:$C$1662&amp;$D$3:$D$1662,$E$3:$E$1662,0,0,1)</f>
        <v>500</v>
      </c>
      <c r="AC121" s="2" cm="1">
        <f t="array" ref="AC121">_xlfn.XLOOKUP(AC$1&amp;$R121,$C$3:$C$1662&amp;$D$3:$D$1662,$E$3:$E$1662,0,0,1)</f>
        <v>100</v>
      </c>
    </row>
    <row r="122" spans="3:29" x14ac:dyDescent="0.4">
      <c r="C122" t="s">
        <v>758</v>
      </c>
      <c r="D122" t="s">
        <v>632</v>
      </c>
      <c r="E122">
        <v>100</v>
      </c>
      <c r="R122" t="s">
        <v>287</v>
      </c>
      <c r="S122" s="2">
        <f t="shared" si="6"/>
        <v>302080</v>
      </c>
      <c r="T122" s="2">
        <f t="shared" si="10"/>
        <v>216400</v>
      </c>
      <c r="U122" s="2">
        <f t="shared" si="10"/>
        <v>358600</v>
      </c>
      <c r="V122" s="2">
        <f t="shared" si="10"/>
        <v>516800</v>
      </c>
      <c r="W122" s="2">
        <f t="shared" si="10"/>
        <v>235200</v>
      </c>
      <c r="X122" s="2">
        <f t="shared" si="10"/>
        <v>183400</v>
      </c>
      <c r="Y122" s="2" cm="1">
        <f t="array" ref="Y122">_xlfn.XLOOKUP(Y$1&amp;$R122,$C$3:$C$1662&amp;$D$3:$D$1662,$E$3:$E$1662,0,0,1)</f>
        <v>400</v>
      </c>
      <c r="Z122" s="2" cm="1">
        <f t="array" ref="Z122">_xlfn.XLOOKUP(Z$1&amp;$R122,$C$3:$C$1662&amp;$D$3:$D$1662,$E$3:$E$1662,0,0,1)</f>
        <v>7500</v>
      </c>
      <c r="AA122" s="2" cm="1">
        <f t="array" ref="AA122">_xlfn.XLOOKUP(AA$1&amp;$R122,$C$3:$C$1662&amp;$D$3:$D$1662,$E$3:$E$1662,0,0,1)</f>
        <v>1500</v>
      </c>
      <c r="AB122" s="2" cm="1">
        <f t="array" ref="AB122">_xlfn.XLOOKUP(AB$1&amp;$R122,$C$3:$C$1662&amp;$D$3:$D$1662,$E$3:$E$1662,0,0,1)</f>
        <v>600</v>
      </c>
      <c r="AC122" s="2" cm="1">
        <f t="array" ref="AC122">_xlfn.XLOOKUP(AC$1&amp;$R122,$C$3:$C$1662&amp;$D$3:$D$1662,$E$3:$E$1662,0,0,1)</f>
        <v>400</v>
      </c>
    </row>
    <row r="123" spans="3:29" x14ac:dyDescent="0.4">
      <c r="C123" t="s">
        <v>758</v>
      </c>
      <c r="D123" t="s">
        <v>633</v>
      </c>
      <c r="E123">
        <v>400</v>
      </c>
      <c r="R123" t="s">
        <v>194</v>
      </c>
      <c r="S123" s="2">
        <f t="shared" si="6"/>
        <v>302940</v>
      </c>
      <c r="T123" s="2">
        <f t="shared" si="10"/>
        <v>216700</v>
      </c>
      <c r="U123" s="2">
        <f t="shared" si="10"/>
        <v>360600</v>
      </c>
      <c r="V123" s="2">
        <f t="shared" si="10"/>
        <v>517000</v>
      </c>
      <c r="W123" s="2">
        <f t="shared" si="10"/>
        <v>235700</v>
      </c>
      <c r="X123" s="2">
        <f t="shared" si="10"/>
        <v>184700</v>
      </c>
      <c r="Y123" s="2" cm="1">
        <f t="array" ref="Y123">_xlfn.XLOOKUP(Y$1&amp;$R123,$C$3:$C$1662&amp;$D$3:$D$1662,$E$3:$E$1662,0,0,1)</f>
        <v>300</v>
      </c>
      <c r="Z123" s="2" cm="1">
        <f t="array" ref="Z123">_xlfn.XLOOKUP(Z$1&amp;$R123,$C$3:$C$1662&amp;$D$3:$D$1662,$E$3:$E$1662,0,0,1)</f>
        <v>2000</v>
      </c>
      <c r="AA123" s="2" cm="1">
        <f t="array" ref="AA123">_xlfn.XLOOKUP(AA$1&amp;$R123,$C$3:$C$1662&amp;$D$3:$D$1662,$E$3:$E$1662,0,0,1)</f>
        <v>200</v>
      </c>
      <c r="AB123" s="2" cm="1">
        <f t="array" ref="AB123">_xlfn.XLOOKUP(AB$1&amp;$R123,$C$3:$C$1662&amp;$D$3:$D$1662,$E$3:$E$1662,0,0,1)</f>
        <v>500</v>
      </c>
      <c r="AC123" s="2" cm="1">
        <f t="array" ref="AC123">_xlfn.XLOOKUP(AC$1&amp;$R123,$C$3:$C$1662&amp;$D$3:$D$1662,$E$3:$E$1662,0,0,1)</f>
        <v>1300</v>
      </c>
    </row>
    <row r="124" spans="3:29" x14ac:dyDescent="0.4">
      <c r="C124" t="s">
        <v>758</v>
      </c>
      <c r="D124" t="s">
        <v>634</v>
      </c>
      <c r="E124">
        <v>1300</v>
      </c>
      <c r="R124" t="s">
        <v>184</v>
      </c>
      <c r="S124" s="2">
        <f t="shared" si="6"/>
        <v>303200</v>
      </c>
      <c r="T124" s="2">
        <f t="shared" si="10"/>
        <v>217200</v>
      </c>
      <c r="U124" s="2">
        <f t="shared" si="10"/>
        <v>361000</v>
      </c>
      <c r="V124" s="2">
        <f t="shared" si="10"/>
        <v>517200</v>
      </c>
      <c r="W124" s="2">
        <f t="shared" si="10"/>
        <v>235900</v>
      </c>
      <c r="X124" s="2">
        <f t="shared" si="10"/>
        <v>184700</v>
      </c>
      <c r="Y124" s="2" cm="1">
        <f t="array" ref="Y124">_xlfn.XLOOKUP(Y$1&amp;$R124,$C$3:$C$1662&amp;$D$3:$D$1662,$E$3:$E$1662,0,0,1)</f>
        <v>500</v>
      </c>
      <c r="Z124" s="2" cm="1">
        <f t="array" ref="Z124">_xlfn.XLOOKUP(Z$1&amp;$R124,$C$3:$C$1662&amp;$D$3:$D$1662,$E$3:$E$1662,0,0,1)</f>
        <v>400</v>
      </c>
      <c r="AA124" s="2" cm="1">
        <f t="array" ref="AA124">_xlfn.XLOOKUP(AA$1&amp;$R124,$C$3:$C$1662&amp;$D$3:$D$1662,$E$3:$E$1662,0,0,1)</f>
        <v>200</v>
      </c>
      <c r="AB124" s="2" cm="1">
        <f t="array" ref="AB124">_xlfn.XLOOKUP(AB$1&amp;$R124,$C$3:$C$1662&amp;$D$3:$D$1662,$E$3:$E$1662,0,0,1)</f>
        <v>200</v>
      </c>
      <c r="AC124" s="2" cm="1">
        <f t="array" ref="AC124">_xlfn.XLOOKUP(AC$1&amp;$R124,$C$3:$C$1662&amp;$D$3:$D$1662,$E$3:$E$1662,0,0,1)</f>
        <v>0</v>
      </c>
    </row>
    <row r="125" spans="3:29" x14ac:dyDescent="0.4">
      <c r="C125" t="s">
        <v>758</v>
      </c>
      <c r="D125" t="s">
        <v>635</v>
      </c>
      <c r="E125">
        <v>0</v>
      </c>
      <c r="R125" t="s">
        <v>177</v>
      </c>
      <c r="S125" s="2">
        <f t="shared" si="6"/>
        <v>303440</v>
      </c>
      <c r="T125" s="2">
        <f t="shared" si="10"/>
        <v>217200</v>
      </c>
      <c r="U125" s="2">
        <f t="shared" si="10"/>
        <v>362000</v>
      </c>
      <c r="V125" s="2">
        <f t="shared" si="10"/>
        <v>517200</v>
      </c>
      <c r="W125" s="2">
        <f t="shared" si="10"/>
        <v>235900</v>
      </c>
      <c r="X125" s="2">
        <f t="shared" si="10"/>
        <v>184900</v>
      </c>
      <c r="Y125" s="2" cm="1">
        <f t="array" ref="Y125">_xlfn.XLOOKUP(Y$1&amp;$R125,$C$3:$C$1662&amp;$D$3:$D$1662,$E$3:$E$1662,0,0,1)</f>
        <v>0</v>
      </c>
      <c r="Z125" s="2" cm="1">
        <f t="array" ref="Z125">_xlfn.XLOOKUP(Z$1&amp;$R125,$C$3:$C$1662&amp;$D$3:$D$1662,$E$3:$E$1662,0,0,1)</f>
        <v>1000</v>
      </c>
      <c r="AA125" s="2" cm="1">
        <f t="array" ref="AA125">_xlfn.XLOOKUP(AA$1&amp;$R125,$C$3:$C$1662&amp;$D$3:$D$1662,$E$3:$E$1662,0,0,1)</f>
        <v>0</v>
      </c>
      <c r="AB125" s="2" cm="1">
        <f t="array" ref="AB125">_xlfn.XLOOKUP(AB$1&amp;$R125,$C$3:$C$1662&amp;$D$3:$D$1662,$E$3:$E$1662,0,0,1)</f>
        <v>0</v>
      </c>
      <c r="AC125" s="2" cm="1">
        <f t="array" ref="AC125">_xlfn.XLOOKUP(AC$1&amp;$R125,$C$3:$C$1662&amp;$D$3:$D$1662,$E$3:$E$1662,0,0,1)</f>
        <v>200</v>
      </c>
    </row>
    <row r="126" spans="3:29" x14ac:dyDescent="0.4">
      <c r="C126" t="s">
        <v>758</v>
      </c>
      <c r="D126" t="s">
        <v>636</v>
      </c>
      <c r="E126">
        <v>200</v>
      </c>
      <c r="R126" t="s">
        <v>55</v>
      </c>
      <c r="S126" s="2">
        <f t="shared" si="6"/>
        <v>304040</v>
      </c>
      <c r="T126" s="2">
        <f t="shared" si="10"/>
        <v>217500</v>
      </c>
      <c r="U126" s="2">
        <f t="shared" si="10"/>
        <v>362300</v>
      </c>
      <c r="V126" s="2">
        <f t="shared" si="10"/>
        <v>517500</v>
      </c>
      <c r="W126" s="2">
        <f t="shared" si="10"/>
        <v>235900</v>
      </c>
      <c r="X126" s="2">
        <f t="shared" si="10"/>
        <v>187000</v>
      </c>
      <c r="Y126" s="2" cm="1">
        <f t="array" ref="Y126">_xlfn.XLOOKUP(Y$1&amp;$R126,$C$3:$C$1662&amp;$D$3:$D$1662,$E$3:$E$1662,0,0,1)</f>
        <v>300</v>
      </c>
      <c r="Z126" s="2" cm="1">
        <f t="array" ref="Z126">_xlfn.XLOOKUP(Z$1&amp;$R126,$C$3:$C$1662&amp;$D$3:$D$1662,$E$3:$E$1662,0,0,1)</f>
        <v>300</v>
      </c>
      <c r="AA126" s="2" cm="1">
        <f t="array" ref="AA126">_xlfn.XLOOKUP(AA$1&amp;$R126,$C$3:$C$1662&amp;$D$3:$D$1662,$E$3:$E$1662,0,0,1)</f>
        <v>300</v>
      </c>
      <c r="AB126" s="2" cm="1">
        <f t="array" ref="AB126">_xlfn.XLOOKUP(AB$1&amp;$R126,$C$3:$C$1662&amp;$D$3:$D$1662,$E$3:$E$1662,0,0,1)</f>
        <v>0</v>
      </c>
      <c r="AC126" s="2" cm="1">
        <f t="array" ref="AC126">_xlfn.XLOOKUP(AC$1&amp;$R126,$C$3:$C$1662&amp;$D$3:$D$1662,$E$3:$E$1662,0,0,1)</f>
        <v>2100</v>
      </c>
    </row>
    <row r="127" spans="3:29" x14ac:dyDescent="0.4">
      <c r="C127" t="s">
        <v>758</v>
      </c>
      <c r="D127" t="s">
        <v>637</v>
      </c>
      <c r="E127">
        <v>2100</v>
      </c>
      <c r="R127" t="s">
        <v>32</v>
      </c>
      <c r="S127" s="2">
        <f t="shared" si="6"/>
        <v>304380</v>
      </c>
      <c r="T127" s="2">
        <f t="shared" si="10"/>
        <v>217800</v>
      </c>
      <c r="U127" s="2">
        <f t="shared" si="10"/>
        <v>363000</v>
      </c>
      <c r="V127" s="2">
        <f t="shared" si="10"/>
        <v>517500</v>
      </c>
      <c r="W127" s="2">
        <f t="shared" si="10"/>
        <v>236500</v>
      </c>
      <c r="X127" s="2">
        <f t="shared" si="10"/>
        <v>187100</v>
      </c>
      <c r="Y127" s="2" cm="1">
        <f t="array" ref="Y127">_xlfn.XLOOKUP(Y$1&amp;$R127,$C$3:$C$1662&amp;$D$3:$D$1662,$E$3:$E$1662,0,0,1)</f>
        <v>300</v>
      </c>
      <c r="Z127" s="2" cm="1">
        <f t="array" ref="Z127">_xlfn.XLOOKUP(Z$1&amp;$R127,$C$3:$C$1662&amp;$D$3:$D$1662,$E$3:$E$1662,0,0,1)</f>
        <v>700</v>
      </c>
      <c r="AA127" s="2" cm="1">
        <f t="array" ref="AA127">_xlfn.XLOOKUP(AA$1&amp;$R127,$C$3:$C$1662&amp;$D$3:$D$1662,$E$3:$E$1662,0,0,1)</f>
        <v>0</v>
      </c>
      <c r="AB127" s="2" cm="1">
        <f t="array" ref="AB127">_xlfn.XLOOKUP(AB$1&amp;$R127,$C$3:$C$1662&amp;$D$3:$D$1662,$E$3:$E$1662,0,0,1)</f>
        <v>600</v>
      </c>
      <c r="AC127" s="2" cm="1">
        <f t="array" ref="AC127">_xlfn.XLOOKUP(AC$1&amp;$R127,$C$3:$C$1662&amp;$D$3:$D$1662,$E$3:$E$1662,0,0,1)</f>
        <v>100</v>
      </c>
    </row>
    <row r="128" spans="3:29" x14ac:dyDescent="0.4">
      <c r="C128" t="s">
        <v>758</v>
      </c>
      <c r="D128" t="s">
        <v>638</v>
      </c>
      <c r="E128">
        <v>100</v>
      </c>
      <c r="R128" t="s">
        <v>166</v>
      </c>
      <c r="S128" s="2">
        <f t="shared" si="6"/>
        <v>305380</v>
      </c>
      <c r="T128" s="2">
        <f t="shared" si="10"/>
        <v>217800</v>
      </c>
      <c r="U128" s="2">
        <f t="shared" si="10"/>
        <v>365300</v>
      </c>
      <c r="V128" s="2">
        <f t="shared" si="10"/>
        <v>517600</v>
      </c>
      <c r="W128" s="2">
        <f t="shared" si="10"/>
        <v>236600</v>
      </c>
      <c r="X128" s="2">
        <f t="shared" si="10"/>
        <v>189600</v>
      </c>
      <c r="Y128" s="2" cm="1">
        <f t="array" ref="Y128">_xlfn.XLOOKUP(Y$1&amp;$R128,$C$3:$C$1662&amp;$D$3:$D$1662,$E$3:$E$1662,0,0,1)</f>
        <v>0</v>
      </c>
      <c r="Z128" s="2" cm="1">
        <f t="array" ref="Z128">_xlfn.XLOOKUP(Z$1&amp;$R128,$C$3:$C$1662&amp;$D$3:$D$1662,$E$3:$E$1662,0,0,1)</f>
        <v>2300</v>
      </c>
      <c r="AA128" s="2" cm="1">
        <f t="array" ref="AA128">_xlfn.XLOOKUP(AA$1&amp;$R128,$C$3:$C$1662&amp;$D$3:$D$1662,$E$3:$E$1662,0,0,1)</f>
        <v>100</v>
      </c>
      <c r="AB128" s="2" cm="1">
        <f t="array" ref="AB128">_xlfn.XLOOKUP(AB$1&amp;$R128,$C$3:$C$1662&amp;$D$3:$D$1662,$E$3:$E$1662,0,0,1)</f>
        <v>100</v>
      </c>
      <c r="AC128" s="2" cm="1">
        <f t="array" ref="AC128">_xlfn.XLOOKUP(AC$1&amp;$R128,$C$3:$C$1662&amp;$D$3:$D$1662,$E$3:$E$1662,0,0,1)</f>
        <v>2500</v>
      </c>
    </row>
    <row r="129" spans="3:29" x14ac:dyDescent="0.4">
      <c r="C129" t="s">
        <v>758</v>
      </c>
      <c r="D129" t="s">
        <v>639</v>
      </c>
      <c r="E129">
        <v>2500</v>
      </c>
      <c r="R129" t="s">
        <v>60</v>
      </c>
      <c r="S129" s="2">
        <f t="shared" si="6"/>
        <v>306840</v>
      </c>
      <c r="T129" s="2">
        <f t="shared" si="10"/>
        <v>217800</v>
      </c>
      <c r="U129" s="2">
        <f t="shared" si="10"/>
        <v>366500</v>
      </c>
      <c r="V129" s="2">
        <f t="shared" si="10"/>
        <v>517700</v>
      </c>
      <c r="W129" s="2">
        <f t="shared" si="10"/>
        <v>236600</v>
      </c>
      <c r="X129" s="2">
        <f t="shared" si="10"/>
        <v>195600</v>
      </c>
      <c r="Y129" s="2" cm="1">
        <f t="array" ref="Y129">_xlfn.XLOOKUP(Y$1&amp;$R129,$C$3:$C$1662&amp;$D$3:$D$1662,$E$3:$E$1662,0,0,1)</f>
        <v>0</v>
      </c>
      <c r="Z129" s="2" cm="1">
        <f t="array" ref="Z129">_xlfn.XLOOKUP(Z$1&amp;$R129,$C$3:$C$1662&amp;$D$3:$D$1662,$E$3:$E$1662,0,0,1)</f>
        <v>1200</v>
      </c>
      <c r="AA129" s="2" cm="1">
        <f t="array" ref="AA129">_xlfn.XLOOKUP(AA$1&amp;$R129,$C$3:$C$1662&amp;$D$3:$D$1662,$E$3:$E$1662,0,0,1)</f>
        <v>100</v>
      </c>
      <c r="AB129" s="2" cm="1">
        <f t="array" ref="AB129">_xlfn.XLOOKUP(AB$1&amp;$R129,$C$3:$C$1662&amp;$D$3:$D$1662,$E$3:$E$1662,0,0,1)</f>
        <v>0</v>
      </c>
      <c r="AC129" s="2" cm="1">
        <f t="array" ref="AC129">_xlfn.XLOOKUP(AC$1&amp;$R129,$C$3:$C$1662&amp;$D$3:$D$1662,$E$3:$E$1662,0,0,1)</f>
        <v>6000</v>
      </c>
    </row>
    <row r="130" spans="3:29" x14ac:dyDescent="0.4">
      <c r="C130" t="s">
        <v>758</v>
      </c>
      <c r="D130" t="s">
        <v>640</v>
      </c>
      <c r="E130">
        <v>6000</v>
      </c>
      <c r="R130" t="s">
        <v>266</v>
      </c>
      <c r="S130" s="2">
        <f t="shared" si="6"/>
        <v>308720</v>
      </c>
      <c r="T130" s="2">
        <f t="shared" si="10"/>
        <v>217900</v>
      </c>
      <c r="U130" s="2">
        <f t="shared" si="10"/>
        <v>374600</v>
      </c>
      <c r="V130" s="2">
        <f t="shared" si="10"/>
        <v>517900</v>
      </c>
      <c r="W130" s="2">
        <f t="shared" si="10"/>
        <v>236800</v>
      </c>
      <c r="X130" s="2">
        <f t="shared" si="10"/>
        <v>196400</v>
      </c>
      <c r="Y130" s="2" cm="1">
        <f t="array" ref="Y130">_xlfn.XLOOKUP(Y$1&amp;$R130,$C$3:$C$1662&amp;$D$3:$D$1662,$E$3:$E$1662,0,0,1)</f>
        <v>100</v>
      </c>
      <c r="Z130" s="2" cm="1">
        <f t="array" ref="Z130">_xlfn.XLOOKUP(Z$1&amp;$R130,$C$3:$C$1662&amp;$D$3:$D$1662,$E$3:$E$1662,0,0,1)</f>
        <v>8100</v>
      </c>
      <c r="AA130" s="2" cm="1">
        <f t="array" ref="AA130">_xlfn.XLOOKUP(AA$1&amp;$R130,$C$3:$C$1662&amp;$D$3:$D$1662,$E$3:$E$1662,0,0,1)</f>
        <v>200</v>
      </c>
      <c r="AB130" s="2" cm="1">
        <f t="array" ref="AB130">_xlfn.XLOOKUP(AB$1&amp;$R130,$C$3:$C$1662&amp;$D$3:$D$1662,$E$3:$E$1662,0,0,1)</f>
        <v>200</v>
      </c>
      <c r="AC130" s="2" cm="1">
        <f t="array" ref="AC130">_xlfn.XLOOKUP(AC$1&amp;$R130,$C$3:$C$1662&amp;$D$3:$D$1662,$E$3:$E$1662,0,0,1)</f>
        <v>800</v>
      </c>
    </row>
    <row r="131" spans="3:29" x14ac:dyDescent="0.4">
      <c r="C131" t="s">
        <v>758</v>
      </c>
      <c r="D131" t="s">
        <v>641</v>
      </c>
      <c r="E131">
        <v>800</v>
      </c>
      <c r="R131" t="s">
        <v>44</v>
      </c>
      <c r="S131" s="2">
        <f t="shared" ref="S131:S194" si="11">IFERROR(AVERAGEIFS(T131:X131,T131:X131,"&gt;0"),0)</f>
        <v>310520</v>
      </c>
      <c r="T131" s="2">
        <f t="shared" si="10"/>
        <v>222700</v>
      </c>
      <c r="U131" s="2">
        <f t="shared" si="10"/>
        <v>377100</v>
      </c>
      <c r="V131" s="2">
        <f t="shared" si="10"/>
        <v>518200</v>
      </c>
      <c r="W131" s="2">
        <f t="shared" si="10"/>
        <v>236900</v>
      </c>
      <c r="X131" s="2">
        <f t="shared" si="10"/>
        <v>197700</v>
      </c>
      <c r="Y131" s="2" cm="1">
        <f t="array" ref="Y131">_xlfn.XLOOKUP(Y$1&amp;$R131,$C$3:$C$1662&amp;$D$3:$D$1662,$E$3:$E$1662,0,0,1)</f>
        <v>4800</v>
      </c>
      <c r="Z131" s="2" cm="1">
        <f t="array" ref="Z131">_xlfn.XLOOKUP(Z$1&amp;$R131,$C$3:$C$1662&amp;$D$3:$D$1662,$E$3:$E$1662,0,0,1)</f>
        <v>2500</v>
      </c>
      <c r="AA131" s="2" cm="1">
        <f t="array" ref="AA131">_xlfn.XLOOKUP(AA$1&amp;$R131,$C$3:$C$1662&amp;$D$3:$D$1662,$E$3:$E$1662,0,0,1)</f>
        <v>300</v>
      </c>
      <c r="AB131" s="2" cm="1">
        <f t="array" ref="AB131">_xlfn.XLOOKUP(AB$1&amp;$R131,$C$3:$C$1662&amp;$D$3:$D$1662,$E$3:$E$1662,0,0,1)</f>
        <v>100</v>
      </c>
      <c r="AC131" s="2" cm="1">
        <f t="array" ref="AC131">_xlfn.XLOOKUP(AC$1&amp;$R131,$C$3:$C$1662&amp;$D$3:$D$1662,$E$3:$E$1662,0,0,1)</f>
        <v>1300</v>
      </c>
    </row>
    <row r="132" spans="3:29" x14ac:dyDescent="0.4">
      <c r="C132" t="s">
        <v>758</v>
      </c>
      <c r="D132" t="s">
        <v>642</v>
      </c>
      <c r="E132">
        <v>1300</v>
      </c>
      <c r="R132" t="s">
        <v>230</v>
      </c>
      <c r="S132" s="2">
        <f t="shared" si="11"/>
        <v>314120</v>
      </c>
      <c r="T132" s="2">
        <f t="shared" ref="T132:X147" si="12">T131+Y132</f>
        <v>223000</v>
      </c>
      <c r="U132" s="2">
        <f t="shared" si="12"/>
        <v>379600</v>
      </c>
      <c r="V132" s="2">
        <f t="shared" si="12"/>
        <v>532100</v>
      </c>
      <c r="W132" s="2">
        <f t="shared" si="12"/>
        <v>236900</v>
      </c>
      <c r="X132" s="2">
        <f t="shared" si="12"/>
        <v>199000</v>
      </c>
      <c r="Y132" s="2" cm="1">
        <f t="array" ref="Y132">_xlfn.XLOOKUP(Y$1&amp;$R132,$C$3:$C$1662&amp;$D$3:$D$1662,$E$3:$E$1662,0,0,1)</f>
        <v>300</v>
      </c>
      <c r="Z132" s="2" cm="1">
        <f t="array" ref="Z132">_xlfn.XLOOKUP(Z$1&amp;$R132,$C$3:$C$1662&amp;$D$3:$D$1662,$E$3:$E$1662,0,0,1)</f>
        <v>2500</v>
      </c>
      <c r="AA132" s="2" cm="1">
        <f t="array" ref="AA132">_xlfn.XLOOKUP(AA$1&amp;$R132,$C$3:$C$1662&amp;$D$3:$D$1662,$E$3:$E$1662,0,0,1)</f>
        <v>13900</v>
      </c>
      <c r="AB132" s="2" cm="1">
        <f t="array" ref="AB132">_xlfn.XLOOKUP(AB$1&amp;$R132,$C$3:$C$1662&amp;$D$3:$D$1662,$E$3:$E$1662,0,0,1)</f>
        <v>0</v>
      </c>
      <c r="AC132" s="2" cm="1">
        <f t="array" ref="AC132">_xlfn.XLOOKUP(AC$1&amp;$R132,$C$3:$C$1662&amp;$D$3:$D$1662,$E$3:$E$1662,0,0,1)</f>
        <v>1300</v>
      </c>
    </row>
    <row r="133" spans="3:29" x14ac:dyDescent="0.4">
      <c r="C133" t="s">
        <v>758</v>
      </c>
      <c r="D133" t="s">
        <v>643</v>
      </c>
      <c r="E133">
        <v>1300</v>
      </c>
      <c r="R133" t="s">
        <v>214</v>
      </c>
      <c r="S133" s="2">
        <f t="shared" si="11"/>
        <v>318260</v>
      </c>
      <c r="T133" s="2">
        <f t="shared" si="12"/>
        <v>223100</v>
      </c>
      <c r="U133" s="2">
        <f t="shared" si="12"/>
        <v>396500</v>
      </c>
      <c r="V133" s="2">
        <f t="shared" si="12"/>
        <v>533200</v>
      </c>
      <c r="W133" s="2">
        <f t="shared" si="12"/>
        <v>237100</v>
      </c>
      <c r="X133" s="2">
        <f t="shared" si="12"/>
        <v>201400</v>
      </c>
      <c r="Y133" s="2" cm="1">
        <f t="array" ref="Y133">_xlfn.XLOOKUP(Y$1&amp;$R133,$C$3:$C$1662&amp;$D$3:$D$1662,$E$3:$E$1662,0,0,1)</f>
        <v>100</v>
      </c>
      <c r="Z133" s="2" cm="1">
        <f t="array" ref="Z133">_xlfn.XLOOKUP(Z$1&amp;$R133,$C$3:$C$1662&amp;$D$3:$D$1662,$E$3:$E$1662,0,0,1)</f>
        <v>16900</v>
      </c>
      <c r="AA133" s="2" cm="1">
        <f t="array" ref="AA133">_xlfn.XLOOKUP(AA$1&amp;$R133,$C$3:$C$1662&amp;$D$3:$D$1662,$E$3:$E$1662,0,0,1)</f>
        <v>1100</v>
      </c>
      <c r="AB133" s="2" cm="1">
        <f t="array" ref="AB133">_xlfn.XLOOKUP(AB$1&amp;$R133,$C$3:$C$1662&amp;$D$3:$D$1662,$E$3:$E$1662,0,0,1)</f>
        <v>200</v>
      </c>
      <c r="AC133" s="2" cm="1">
        <f t="array" ref="AC133">_xlfn.XLOOKUP(AC$1&amp;$R133,$C$3:$C$1662&amp;$D$3:$D$1662,$E$3:$E$1662,0,0,1)</f>
        <v>2400</v>
      </c>
    </row>
    <row r="134" spans="3:29" x14ac:dyDescent="0.4">
      <c r="C134" t="s">
        <v>758</v>
      </c>
      <c r="D134" t="s">
        <v>644</v>
      </c>
      <c r="E134">
        <v>2400</v>
      </c>
      <c r="R134" t="s">
        <v>233</v>
      </c>
      <c r="S134" s="2">
        <f t="shared" si="11"/>
        <v>319620</v>
      </c>
      <c r="T134" s="2">
        <f t="shared" si="12"/>
        <v>223600</v>
      </c>
      <c r="U134" s="2">
        <f t="shared" si="12"/>
        <v>400700</v>
      </c>
      <c r="V134" s="2">
        <f t="shared" si="12"/>
        <v>534200</v>
      </c>
      <c r="W134" s="2">
        <f t="shared" si="12"/>
        <v>237200</v>
      </c>
      <c r="X134" s="2">
        <f t="shared" si="12"/>
        <v>202400</v>
      </c>
      <c r="Y134" s="2" cm="1">
        <f t="array" ref="Y134">_xlfn.XLOOKUP(Y$1&amp;$R134,$C$3:$C$1662&amp;$D$3:$D$1662,$E$3:$E$1662,0,0,1)</f>
        <v>500</v>
      </c>
      <c r="Z134" s="2" cm="1">
        <f t="array" ref="Z134">_xlfn.XLOOKUP(Z$1&amp;$R134,$C$3:$C$1662&amp;$D$3:$D$1662,$E$3:$E$1662,0,0,1)</f>
        <v>4200</v>
      </c>
      <c r="AA134" s="2" cm="1">
        <f t="array" ref="AA134">_xlfn.XLOOKUP(AA$1&amp;$R134,$C$3:$C$1662&amp;$D$3:$D$1662,$E$3:$E$1662,0,0,1)</f>
        <v>1000</v>
      </c>
      <c r="AB134" s="2" cm="1">
        <f t="array" ref="AB134">_xlfn.XLOOKUP(AB$1&amp;$R134,$C$3:$C$1662&amp;$D$3:$D$1662,$E$3:$E$1662,0,0,1)</f>
        <v>100</v>
      </c>
      <c r="AC134" s="2" cm="1">
        <f t="array" ref="AC134">_xlfn.XLOOKUP(AC$1&amp;$R134,$C$3:$C$1662&amp;$D$3:$D$1662,$E$3:$E$1662,0,0,1)</f>
        <v>1000</v>
      </c>
    </row>
    <row r="135" spans="3:29" x14ac:dyDescent="0.4">
      <c r="C135" t="s">
        <v>758</v>
      </c>
      <c r="D135" t="s">
        <v>645</v>
      </c>
      <c r="E135">
        <v>1000</v>
      </c>
      <c r="R135" t="s">
        <v>224</v>
      </c>
      <c r="S135" s="2">
        <f t="shared" si="11"/>
        <v>320420</v>
      </c>
      <c r="T135" s="2">
        <f t="shared" si="12"/>
        <v>224200</v>
      </c>
      <c r="U135" s="2">
        <f t="shared" si="12"/>
        <v>402500</v>
      </c>
      <c r="V135" s="2">
        <f t="shared" si="12"/>
        <v>534600</v>
      </c>
      <c r="W135" s="2">
        <f t="shared" si="12"/>
        <v>237200</v>
      </c>
      <c r="X135" s="2">
        <f t="shared" si="12"/>
        <v>203600</v>
      </c>
      <c r="Y135" s="2" cm="1">
        <f t="array" ref="Y135">_xlfn.XLOOKUP(Y$1&amp;$R135,$C$3:$C$1662&amp;$D$3:$D$1662,$E$3:$E$1662,0,0,1)</f>
        <v>600</v>
      </c>
      <c r="Z135" s="2" cm="1">
        <f t="array" ref="Z135">_xlfn.XLOOKUP(Z$1&amp;$R135,$C$3:$C$1662&amp;$D$3:$D$1662,$E$3:$E$1662,0,0,1)</f>
        <v>1800</v>
      </c>
      <c r="AA135" s="2" cm="1">
        <f t="array" ref="AA135">_xlfn.XLOOKUP(AA$1&amp;$R135,$C$3:$C$1662&amp;$D$3:$D$1662,$E$3:$E$1662,0,0,1)</f>
        <v>400</v>
      </c>
      <c r="AB135" s="2" cm="1">
        <f t="array" ref="AB135">_xlfn.XLOOKUP(AB$1&amp;$R135,$C$3:$C$1662&amp;$D$3:$D$1662,$E$3:$E$1662,0,0,1)</f>
        <v>0</v>
      </c>
      <c r="AC135" s="2" cm="1">
        <f t="array" ref="AC135">_xlfn.XLOOKUP(AC$1&amp;$R135,$C$3:$C$1662&amp;$D$3:$D$1662,$E$3:$E$1662,0,0,1)</f>
        <v>1200</v>
      </c>
    </row>
    <row r="136" spans="3:29" x14ac:dyDescent="0.4">
      <c r="C136" t="s">
        <v>758</v>
      </c>
      <c r="D136" t="s">
        <v>646</v>
      </c>
      <c r="E136">
        <v>1200</v>
      </c>
      <c r="R136" t="s">
        <v>189</v>
      </c>
      <c r="S136" s="2">
        <f t="shared" si="11"/>
        <v>320820</v>
      </c>
      <c r="T136" s="2">
        <f t="shared" si="12"/>
        <v>224300</v>
      </c>
      <c r="U136" s="2">
        <f t="shared" si="12"/>
        <v>403200</v>
      </c>
      <c r="V136" s="2">
        <f t="shared" si="12"/>
        <v>535400</v>
      </c>
      <c r="W136" s="2">
        <f t="shared" si="12"/>
        <v>237200</v>
      </c>
      <c r="X136" s="2">
        <f t="shared" si="12"/>
        <v>204000</v>
      </c>
      <c r="Y136" s="2" cm="1">
        <f t="array" ref="Y136">_xlfn.XLOOKUP(Y$1&amp;$R136,$C$3:$C$1662&amp;$D$3:$D$1662,$E$3:$E$1662,0,0,1)</f>
        <v>100</v>
      </c>
      <c r="Z136" s="2" cm="1">
        <f t="array" ref="Z136">_xlfn.XLOOKUP(Z$1&amp;$R136,$C$3:$C$1662&amp;$D$3:$D$1662,$E$3:$E$1662,0,0,1)</f>
        <v>700</v>
      </c>
      <c r="AA136" s="2" cm="1">
        <f t="array" ref="AA136">_xlfn.XLOOKUP(AA$1&amp;$R136,$C$3:$C$1662&amp;$D$3:$D$1662,$E$3:$E$1662,0,0,1)</f>
        <v>800</v>
      </c>
      <c r="AB136" s="2" cm="1">
        <f t="array" ref="AB136">_xlfn.XLOOKUP(AB$1&amp;$R136,$C$3:$C$1662&amp;$D$3:$D$1662,$E$3:$E$1662,0,0,1)</f>
        <v>0</v>
      </c>
      <c r="AC136" s="2" cm="1">
        <f t="array" ref="AC136">_xlfn.XLOOKUP(AC$1&amp;$R136,$C$3:$C$1662&amp;$D$3:$D$1662,$E$3:$E$1662,0,0,1)</f>
        <v>400</v>
      </c>
    </row>
    <row r="137" spans="3:29" x14ac:dyDescent="0.4">
      <c r="C137" t="s">
        <v>758</v>
      </c>
      <c r="D137" t="s">
        <v>647</v>
      </c>
      <c r="E137">
        <v>400</v>
      </c>
      <c r="R137" t="s">
        <v>245</v>
      </c>
      <c r="S137" s="2">
        <f t="shared" si="11"/>
        <v>321640</v>
      </c>
      <c r="T137" s="2">
        <f t="shared" si="12"/>
        <v>225800</v>
      </c>
      <c r="U137" s="2">
        <f t="shared" si="12"/>
        <v>404300</v>
      </c>
      <c r="V137" s="2">
        <f t="shared" si="12"/>
        <v>536500</v>
      </c>
      <c r="W137" s="2">
        <f t="shared" si="12"/>
        <v>237400</v>
      </c>
      <c r="X137" s="2">
        <f t="shared" si="12"/>
        <v>204200</v>
      </c>
      <c r="Y137" s="2" cm="1">
        <f t="array" ref="Y137">_xlfn.XLOOKUP(Y$1&amp;$R137,$C$3:$C$1662&amp;$D$3:$D$1662,$E$3:$E$1662,0,0,1)</f>
        <v>1500</v>
      </c>
      <c r="Z137" s="2" cm="1">
        <f t="array" ref="Z137">_xlfn.XLOOKUP(Z$1&amp;$R137,$C$3:$C$1662&amp;$D$3:$D$1662,$E$3:$E$1662,0,0,1)</f>
        <v>1100</v>
      </c>
      <c r="AA137" s="2" cm="1">
        <f t="array" ref="AA137">_xlfn.XLOOKUP(AA$1&amp;$R137,$C$3:$C$1662&amp;$D$3:$D$1662,$E$3:$E$1662,0,0,1)</f>
        <v>1100</v>
      </c>
      <c r="AB137" s="2" cm="1">
        <f t="array" ref="AB137">_xlfn.XLOOKUP(AB$1&amp;$R137,$C$3:$C$1662&amp;$D$3:$D$1662,$E$3:$E$1662,0,0,1)</f>
        <v>200</v>
      </c>
      <c r="AC137" s="2" cm="1">
        <f t="array" ref="AC137">_xlfn.XLOOKUP(AC$1&amp;$R137,$C$3:$C$1662&amp;$D$3:$D$1662,$E$3:$E$1662,0,0,1)</f>
        <v>200</v>
      </c>
    </row>
    <row r="138" spans="3:29" x14ac:dyDescent="0.4">
      <c r="C138" t="s">
        <v>758</v>
      </c>
      <c r="D138" t="s">
        <v>648</v>
      </c>
      <c r="E138">
        <v>200</v>
      </c>
      <c r="R138" t="s">
        <v>70</v>
      </c>
      <c r="S138" s="2">
        <f t="shared" si="11"/>
        <v>322420</v>
      </c>
      <c r="T138" s="2">
        <f t="shared" si="12"/>
        <v>226500</v>
      </c>
      <c r="U138" s="2">
        <f t="shared" si="12"/>
        <v>405400</v>
      </c>
      <c r="V138" s="2">
        <f t="shared" si="12"/>
        <v>537700</v>
      </c>
      <c r="W138" s="2">
        <f t="shared" si="12"/>
        <v>237500</v>
      </c>
      <c r="X138" s="2">
        <f t="shared" si="12"/>
        <v>205000</v>
      </c>
      <c r="Y138" s="2" cm="1">
        <f t="array" ref="Y138">_xlfn.XLOOKUP(Y$1&amp;$R138,$C$3:$C$1662&amp;$D$3:$D$1662,$E$3:$E$1662,0,0,1)</f>
        <v>700</v>
      </c>
      <c r="Z138" s="2" cm="1">
        <f t="array" ref="Z138">_xlfn.XLOOKUP(Z$1&amp;$R138,$C$3:$C$1662&amp;$D$3:$D$1662,$E$3:$E$1662,0,0,1)</f>
        <v>1100</v>
      </c>
      <c r="AA138" s="2" cm="1">
        <f t="array" ref="AA138">_xlfn.XLOOKUP(AA$1&amp;$R138,$C$3:$C$1662&amp;$D$3:$D$1662,$E$3:$E$1662,0,0,1)</f>
        <v>1200</v>
      </c>
      <c r="AB138" s="2" cm="1">
        <f t="array" ref="AB138">_xlfn.XLOOKUP(AB$1&amp;$R138,$C$3:$C$1662&amp;$D$3:$D$1662,$E$3:$E$1662,0,0,1)</f>
        <v>100</v>
      </c>
      <c r="AC138" s="2" cm="1">
        <f t="array" ref="AC138">_xlfn.XLOOKUP(AC$1&amp;$R138,$C$3:$C$1662&amp;$D$3:$D$1662,$E$3:$E$1662,0,0,1)</f>
        <v>800</v>
      </c>
    </row>
    <row r="139" spans="3:29" x14ac:dyDescent="0.4">
      <c r="C139" t="s">
        <v>758</v>
      </c>
      <c r="D139" t="s">
        <v>649</v>
      </c>
      <c r="E139">
        <v>800</v>
      </c>
      <c r="R139" t="s">
        <v>288</v>
      </c>
      <c r="S139" s="2">
        <f t="shared" si="11"/>
        <v>324480</v>
      </c>
      <c r="T139" s="2">
        <f t="shared" si="12"/>
        <v>231700</v>
      </c>
      <c r="U139" s="2">
        <f t="shared" si="12"/>
        <v>408100</v>
      </c>
      <c r="V139" s="2">
        <f t="shared" si="12"/>
        <v>539700</v>
      </c>
      <c r="W139" s="2">
        <f t="shared" si="12"/>
        <v>237500</v>
      </c>
      <c r="X139" s="2">
        <f t="shared" si="12"/>
        <v>205400</v>
      </c>
      <c r="Y139" s="2" cm="1">
        <f t="array" ref="Y139">_xlfn.XLOOKUP(Y$1&amp;$R139,$C$3:$C$1662&amp;$D$3:$D$1662,$E$3:$E$1662,0,0,1)</f>
        <v>5200</v>
      </c>
      <c r="Z139" s="2" cm="1">
        <f t="array" ref="Z139">_xlfn.XLOOKUP(Z$1&amp;$R139,$C$3:$C$1662&amp;$D$3:$D$1662,$E$3:$E$1662,0,0,1)</f>
        <v>2700</v>
      </c>
      <c r="AA139" s="2" cm="1">
        <f t="array" ref="AA139">_xlfn.XLOOKUP(AA$1&amp;$R139,$C$3:$C$1662&amp;$D$3:$D$1662,$E$3:$E$1662,0,0,1)</f>
        <v>2000</v>
      </c>
      <c r="AB139" s="2" cm="1">
        <f t="array" ref="AB139">_xlfn.XLOOKUP(AB$1&amp;$R139,$C$3:$C$1662&amp;$D$3:$D$1662,$E$3:$E$1662,0,0,1)</f>
        <v>0</v>
      </c>
      <c r="AC139" s="2" cm="1">
        <f t="array" ref="AC139">_xlfn.XLOOKUP(AC$1&amp;$R139,$C$3:$C$1662&amp;$D$3:$D$1662,$E$3:$E$1662,0,0,1)</f>
        <v>400</v>
      </c>
    </row>
    <row r="140" spans="3:29" x14ac:dyDescent="0.4">
      <c r="C140" t="s">
        <v>758</v>
      </c>
      <c r="D140" t="s">
        <v>650</v>
      </c>
      <c r="E140">
        <v>400</v>
      </c>
      <c r="R140" t="s">
        <v>284</v>
      </c>
      <c r="S140" s="2">
        <f t="shared" si="11"/>
        <v>325800</v>
      </c>
      <c r="T140" s="2">
        <f t="shared" si="12"/>
        <v>235600</v>
      </c>
      <c r="U140" s="2">
        <f t="shared" si="12"/>
        <v>408900</v>
      </c>
      <c r="V140" s="2">
        <f t="shared" si="12"/>
        <v>540500</v>
      </c>
      <c r="W140" s="2">
        <f t="shared" si="12"/>
        <v>237500</v>
      </c>
      <c r="X140" s="2">
        <f t="shared" si="12"/>
        <v>206500</v>
      </c>
      <c r="Y140" s="2" cm="1">
        <f t="array" ref="Y140">_xlfn.XLOOKUP(Y$1&amp;$R140,$C$3:$C$1662&amp;$D$3:$D$1662,$E$3:$E$1662,0,0,1)</f>
        <v>3900</v>
      </c>
      <c r="Z140" s="2" cm="1">
        <f t="array" ref="Z140">_xlfn.XLOOKUP(Z$1&amp;$R140,$C$3:$C$1662&amp;$D$3:$D$1662,$E$3:$E$1662,0,0,1)</f>
        <v>800</v>
      </c>
      <c r="AA140" s="2" cm="1">
        <f t="array" ref="AA140">_xlfn.XLOOKUP(AA$1&amp;$R140,$C$3:$C$1662&amp;$D$3:$D$1662,$E$3:$E$1662,0,0,1)</f>
        <v>800</v>
      </c>
      <c r="AB140" s="2" cm="1">
        <f t="array" ref="AB140">_xlfn.XLOOKUP(AB$1&amp;$R140,$C$3:$C$1662&amp;$D$3:$D$1662,$E$3:$E$1662,0,0,1)</f>
        <v>0</v>
      </c>
      <c r="AC140" s="2" cm="1">
        <f t="array" ref="AC140">_xlfn.XLOOKUP(AC$1&amp;$R140,$C$3:$C$1662&amp;$D$3:$D$1662,$E$3:$E$1662,0,0,1)</f>
        <v>1100</v>
      </c>
    </row>
    <row r="141" spans="3:29" x14ac:dyDescent="0.4">
      <c r="C141" t="s">
        <v>758</v>
      </c>
      <c r="D141" t="s">
        <v>651</v>
      </c>
      <c r="E141">
        <v>1100</v>
      </c>
      <c r="R141" t="s">
        <v>105</v>
      </c>
      <c r="S141" s="2">
        <f t="shared" si="11"/>
        <v>326960</v>
      </c>
      <c r="T141" s="2">
        <f t="shared" si="12"/>
        <v>236200</v>
      </c>
      <c r="U141" s="2">
        <f t="shared" si="12"/>
        <v>412600</v>
      </c>
      <c r="V141" s="2">
        <f t="shared" si="12"/>
        <v>541000</v>
      </c>
      <c r="W141" s="2">
        <f t="shared" si="12"/>
        <v>237500</v>
      </c>
      <c r="X141" s="2">
        <f t="shared" si="12"/>
        <v>207500</v>
      </c>
      <c r="Y141" s="2" cm="1">
        <f t="array" ref="Y141">_xlfn.XLOOKUP(Y$1&amp;$R141,$C$3:$C$1662&amp;$D$3:$D$1662,$E$3:$E$1662,0,0,1)</f>
        <v>600</v>
      </c>
      <c r="Z141" s="2" cm="1">
        <f t="array" ref="Z141">_xlfn.XLOOKUP(Z$1&amp;$R141,$C$3:$C$1662&amp;$D$3:$D$1662,$E$3:$E$1662,0,0,1)</f>
        <v>3700</v>
      </c>
      <c r="AA141" s="2" cm="1">
        <f t="array" ref="AA141">_xlfn.XLOOKUP(AA$1&amp;$R141,$C$3:$C$1662&amp;$D$3:$D$1662,$E$3:$E$1662,0,0,1)</f>
        <v>500</v>
      </c>
      <c r="AB141" s="2" cm="1">
        <f t="array" ref="AB141">_xlfn.XLOOKUP(AB$1&amp;$R141,$C$3:$C$1662&amp;$D$3:$D$1662,$E$3:$E$1662,0,0,1)</f>
        <v>0</v>
      </c>
      <c r="AC141" s="2" cm="1">
        <f t="array" ref="AC141">_xlfn.XLOOKUP(AC$1&amp;$R141,$C$3:$C$1662&amp;$D$3:$D$1662,$E$3:$E$1662,0,0,1)</f>
        <v>1000</v>
      </c>
    </row>
    <row r="142" spans="3:29" x14ac:dyDescent="0.4">
      <c r="C142" t="s">
        <v>758</v>
      </c>
      <c r="D142" t="s">
        <v>652</v>
      </c>
      <c r="E142">
        <v>1000</v>
      </c>
      <c r="R142" t="s">
        <v>42</v>
      </c>
      <c r="S142" s="2">
        <f t="shared" si="11"/>
        <v>327720</v>
      </c>
      <c r="T142" s="2">
        <f t="shared" si="12"/>
        <v>239000</v>
      </c>
      <c r="U142" s="2">
        <f t="shared" si="12"/>
        <v>413300</v>
      </c>
      <c r="V142" s="2">
        <f t="shared" si="12"/>
        <v>541100</v>
      </c>
      <c r="W142" s="2">
        <f t="shared" si="12"/>
        <v>237600</v>
      </c>
      <c r="X142" s="2">
        <f t="shared" si="12"/>
        <v>207600</v>
      </c>
      <c r="Y142" s="2" cm="1">
        <f t="array" ref="Y142">_xlfn.XLOOKUP(Y$1&amp;$R142,$C$3:$C$1662&amp;$D$3:$D$1662,$E$3:$E$1662,0,0,1)</f>
        <v>2800</v>
      </c>
      <c r="Z142" s="2" cm="1">
        <f t="array" ref="Z142">_xlfn.XLOOKUP(Z$1&amp;$R142,$C$3:$C$1662&amp;$D$3:$D$1662,$E$3:$E$1662,0,0,1)</f>
        <v>700</v>
      </c>
      <c r="AA142" s="2" cm="1">
        <f t="array" ref="AA142">_xlfn.XLOOKUP(AA$1&amp;$R142,$C$3:$C$1662&amp;$D$3:$D$1662,$E$3:$E$1662,0,0,1)</f>
        <v>100</v>
      </c>
      <c r="AB142" s="2" cm="1">
        <f t="array" ref="AB142">_xlfn.XLOOKUP(AB$1&amp;$R142,$C$3:$C$1662&amp;$D$3:$D$1662,$E$3:$E$1662,0,0,1)</f>
        <v>100</v>
      </c>
      <c r="AC142" s="2" cm="1">
        <f t="array" ref="AC142">_xlfn.XLOOKUP(AC$1&amp;$R142,$C$3:$C$1662&amp;$D$3:$D$1662,$E$3:$E$1662,0,0,1)</f>
        <v>100</v>
      </c>
    </row>
    <row r="143" spans="3:29" x14ac:dyDescent="0.4">
      <c r="C143" t="s">
        <v>758</v>
      </c>
      <c r="D143" t="s">
        <v>653</v>
      </c>
      <c r="E143">
        <v>100</v>
      </c>
      <c r="R143" t="s">
        <v>111</v>
      </c>
      <c r="S143" s="2">
        <f t="shared" si="11"/>
        <v>328100</v>
      </c>
      <c r="T143" s="2">
        <f t="shared" si="12"/>
        <v>239400</v>
      </c>
      <c r="U143" s="2">
        <f t="shared" si="12"/>
        <v>413400</v>
      </c>
      <c r="V143" s="2">
        <f t="shared" si="12"/>
        <v>541400</v>
      </c>
      <c r="W143" s="2">
        <f t="shared" si="12"/>
        <v>238100</v>
      </c>
      <c r="X143" s="2">
        <f t="shared" si="12"/>
        <v>208200</v>
      </c>
      <c r="Y143" s="2" cm="1">
        <f t="array" ref="Y143">_xlfn.XLOOKUP(Y$1&amp;$R143,$C$3:$C$1662&amp;$D$3:$D$1662,$E$3:$E$1662,0,0,1)</f>
        <v>400</v>
      </c>
      <c r="Z143" s="2" cm="1">
        <f t="array" ref="Z143">_xlfn.XLOOKUP(Z$1&amp;$R143,$C$3:$C$1662&amp;$D$3:$D$1662,$E$3:$E$1662,0,0,1)</f>
        <v>100</v>
      </c>
      <c r="AA143" s="2" cm="1">
        <f t="array" ref="AA143">_xlfn.XLOOKUP(AA$1&amp;$R143,$C$3:$C$1662&amp;$D$3:$D$1662,$E$3:$E$1662,0,0,1)</f>
        <v>300</v>
      </c>
      <c r="AB143" s="2" cm="1">
        <f t="array" ref="AB143">_xlfn.XLOOKUP(AB$1&amp;$R143,$C$3:$C$1662&amp;$D$3:$D$1662,$E$3:$E$1662,0,0,1)</f>
        <v>500</v>
      </c>
      <c r="AC143" s="2" cm="1">
        <f t="array" ref="AC143">_xlfn.XLOOKUP(AC$1&amp;$R143,$C$3:$C$1662&amp;$D$3:$D$1662,$E$3:$E$1662,0,0,1)</f>
        <v>600</v>
      </c>
    </row>
    <row r="144" spans="3:29" x14ac:dyDescent="0.4">
      <c r="C144" t="s">
        <v>758</v>
      </c>
      <c r="D144" t="s">
        <v>654</v>
      </c>
      <c r="E144">
        <v>600</v>
      </c>
      <c r="R144" t="s">
        <v>186</v>
      </c>
      <c r="S144" s="2">
        <f t="shared" si="11"/>
        <v>328940</v>
      </c>
      <c r="T144" s="2">
        <f t="shared" si="12"/>
        <v>241800</v>
      </c>
      <c r="U144" s="2">
        <f t="shared" si="12"/>
        <v>414600</v>
      </c>
      <c r="V144" s="2">
        <f t="shared" si="12"/>
        <v>541900</v>
      </c>
      <c r="W144" s="2">
        <f t="shared" si="12"/>
        <v>238100</v>
      </c>
      <c r="X144" s="2">
        <f t="shared" si="12"/>
        <v>208300</v>
      </c>
      <c r="Y144" s="2" cm="1">
        <f t="array" ref="Y144">_xlfn.XLOOKUP(Y$1&amp;$R144,$C$3:$C$1662&amp;$D$3:$D$1662,$E$3:$E$1662,0,0,1)</f>
        <v>2400</v>
      </c>
      <c r="Z144" s="2" cm="1">
        <f t="array" ref="Z144">_xlfn.XLOOKUP(Z$1&amp;$R144,$C$3:$C$1662&amp;$D$3:$D$1662,$E$3:$E$1662,0,0,1)</f>
        <v>1200</v>
      </c>
      <c r="AA144" s="2" cm="1">
        <f t="array" ref="AA144">_xlfn.XLOOKUP(AA$1&amp;$R144,$C$3:$C$1662&amp;$D$3:$D$1662,$E$3:$E$1662,0,0,1)</f>
        <v>500</v>
      </c>
      <c r="AB144" s="2" cm="1">
        <f t="array" ref="AB144">_xlfn.XLOOKUP(AB$1&amp;$R144,$C$3:$C$1662&amp;$D$3:$D$1662,$E$3:$E$1662,0,0,1)</f>
        <v>0</v>
      </c>
      <c r="AC144" s="2" cm="1">
        <f t="array" ref="AC144">_xlfn.XLOOKUP(AC$1&amp;$R144,$C$3:$C$1662&amp;$D$3:$D$1662,$E$3:$E$1662,0,0,1)</f>
        <v>100</v>
      </c>
    </row>
    <row r="145" spans="3:29" x14ac:dyDescent="0.4">
      <c r="C145" t="s">
        <v>758</v>
      </c>
      <c r="D145" t="s">
        <v>655</v>
      </c>
      <c r="E145">
        <v>100</v>
      </c>
      <c r="R145" t="s">
        <v>68</v>
      </c>
      <c r="S145" s="2">
        <f t="shared" si="11"/>
        <v>329880</v>
      </c>
      <c r="T145" s="2">
        <f t="shared" si="12"/>
        <v>242300</v>
      </c>
      <c r="U145" s="2">
        <f t="shared" si="12"/>
        <v>416000</v>
      </c>
      <c r="V145" s="2">
        <f t="shared" si="12"/>
        <v>542600</v>
      </c>
      <c r="W145" s="2">
        <f t="shared" si="12"/>
        <v>239900</v>
      </c>
      <c r="X145" s="2">
        <f t="shared" si="12"/>
        <v>208600</v>
      </c>
      <c r="Y145" s="2" cm="1">
        <f t="array" ref="Y145">_xlfn.XLOOKUP(Y$1&amp;$R145,$C$3:$C$1662&amp;$D$3:$D$1662,$E$3:$E$1662,0,0,1)</f>
        <v>500</v>
      </c>
      <c r="Z145" s="2" cm="1">
        <f t="array" ref="Z145">_xlfn.XLOOKUP(Z$1&amp;$R145,$C$3:$C$1662&amp;$D$3:$D$1662,$E$3:$E$1662,0,0,1)</f>
        <v>1400</v>
      </c>
      <c r="AA145" s="2" cm="1">
        <f t="array" ref="AA145">_xlfn.XLOOKUP(AA$1&amp;$R145,$C$3:$C$1662&amp;$D$3:$D$1662,$E$3:$E$1662,0,0,1)</f>
        <v>700</v>
      </c>
      <c r="AB145" s="2" cm="1">
        <f t="array" ref="AB145">_xlfn.XLOOKUP(AB$1&amp;$R145,$C$3:$C$1662&amp;$D$3:$D$1662,$E$3:$E$1662,0,0,1)</f>
        <v>1800</v>
      </c>
      <c r="AC145" s="2" cm="1">
        <f t="array" ref="AC145">_xlfn.XLOOKUP(AC$1&amp;$R145,$C$3:$C$1662&amp;$D$3:$D$1662,$E$3:$E$1662,0,0,1)</f>
        <v>300</v>
      </c>
    </row>
    <row r="146" spans="3:29" x14ac:dyDescent="0.4">
      <c r="C146" t="s">
        <v>758</v>
      </c>
      <c r="D146" t="s">
        <v>656</v>
      </c>
      <c r="E146">
        <v>300</v>
      </c>
      <c r="R146" t="s">
        <v>237</v>
      </c>
      <c r="S146" s="2">
        <f t="shared" si="11"/>
        <v>332580</v>
      </c>
      <c r="T146" s="2">
        <f t="shared" si="12"/>
        <v>245000</v>
      </c>
      <c r="U146" s="2">
        <f t="shared" si="12"/>
        <v>421500</v>
      </c>
      <c r="V146" s="2">
        <f t="shared" si="12"/>
        <v>547400</v>
      </c>
      <c r="W146" s="2">
        <f t="shared" si="12"/>
        <v>240100</v>
      </c>
      <c r="X146" s="2">
        <f t="shared" si="12"/>
        <v>208900</v>
      </c>
      <c r="Y146" s="2" cm="1">
        <f t="array" ref="Y146">_xlfn.XLOOKUP(Y$1&amp;$R146,$C$3:$C$1662&amp;$D$3:$D$1662,$E$3:$E$1662,0,0,1)</f>
        <v>2700</v>
      </c>
      <c r="Z146" s="2" cm="1">
        <f t="array" ref="Z146">_xlfn.XLOOKUP(Z$1&amp;$R146,$C$3:$C$1662&amp;$D$3:$D$1662,$E$3:$E$1662,0,0,1)</f>
        <v>5500</v>
      </c>
      <c r="AA146" s="2" cm="1">
        <f t="array" ref="AA146">_xlfn.XLOOKUP(AA$1&amp;$R146,$C$3:$C$1662&amp;$D$3:$D$1662,$E$3:$E$1662,0,0,1)</f>
        <v>4800</v>
      </c>
      <c r="AB146" s="2" cm="1">
        <f t="array" ref="AB146">_xlfn.XLOOKUP(AB$1&amp;$R146,$C$3:$C$1662&amp;$D$3:$D$1662,$E$3:$E$1662,0,0,1)</f>
        <v>200</v>
      </c>
      <c r="AC146" s="2" cm="1">
        <f t="array" ref="AC146">_xlfn.XLOOKUP(AC$1&amp;$R146,$C$3:$C$1662&amp;$D$3:$D$1662,$E$3:$E$1662,0,0,1)</f>
        <v>300</v>
      </c>
    </row>
    <row r="147" spans="3:29" x14ac:dyDescent="0.4">
      <c r="C147" t="s">
        <v>758</v>
      </c>
      <c r="D147" t="s">
        <v>657</v>
      </c>
      <c r="E147">
        <v>300</v>
      </c>
      <c r="R147" t="s">
        <v>197</v>
      </c>
      <c r="S147" s="2">
        <f t="shared" si="11"/>
        <v>334020</v>
      </c>
      <c r="T147" s="2">
        <f t="shared" si="12"/>
        <v>245700</v>
      </c>
      <c r="U147" s="2">
        <f t="shared" si="12"/>
        <v>424000</v>
      </c>
      <c r="V147" s="2">
        <f t="shared" si="12"/>
        <v>550000</v>
      </c>
      <c r="W147" s="2">
        <f t="shared" si="12"/>
        <v>240500</v>
      </c>
      <c r="X147" s="2">
        <f t="shared" si="12"/>
        <v>209900</v>
      </c>
      <c r="Y147" s="2" cm="1">
        <f t="array" ref="Y147">_xlfn.XLOOKUP(Y$1&amp;$R147,$C$3:$C$1662&amp;$D$3:$D$1662,$E$3:$E$1662,0,0,1)</f>
        <v>700</v>
      </c>
      <c r="Z147" s="2" cm="1">
        <f t="array" ref="Z147">_xlfn.XLOOKUP(Z$1&amp;$R147,$C$3:$C$1662&amp;$D$3:$D$1662,$E$3:$E$1662,0,0,1)</f>
        <v>2500</v>
      </c>
      <c r="AA147" s="2" cm="1">
        <f t="array" ref="AA147">_xlfn.XLOOKUP(AA$1&amp;$R147,$C$3:$C$1662&amp;$D$3:$D$1662,$E$3:$E$1662,0,0,1)</f>
        <v>2600</v>
      </c>
      <c r="AB147" s="2" cm="1">
        <f t="array" ref="AB147">_xlfn.XLOOKUP(AB$1&amp;$R147,$C$3:$C$1662&amp;$D$3:$D$1662,$E$3:$E$1662,0,0,1)</f>
        <v>400</v>
      </c>
      <c r="AC147" s="2" cm="1">
        <f t="array" ref="AC147">_xlfn.XLOOKUP(AC$1&amp;$R147,$C$3:$C$1662&amp;$D$3:$D$1662,$E$3:$E$1662,0,0,1)</f>
        <v>1000</v>
      </c>
    </row>
    <row r="148" spans="3:29" x14ac:dyDescent="0.4">
      <c r="C148" t="s">
        <v>758</v>
      </c>
      <c r="D148" t="s">
        <v>658</v>
      </c>
      <c r="E148">
        <v>1000</v>
      </c>
      <c r="R148" t="s">
        <v>50</v>
      </c>
      <c r="S148" s="2">
        <f t="shared" si="11"/>
        <v>334860</v>
      </c>
      <c r="T148" s="2">
        <f t="shared" ref="T148:X163" si="13">T147+Y148</f>
        <v>245900</v>
      </c>
      <c r="U148" s="2">
        <f t="shared" si="13"/>
        <v>424900</v>
      </c>
      <c r="V148" s="2">
        <f t="shared" si="13"/>
        <v>553000</v>
      </c>
      <c r="W148" s="2">
        <f t="shared" si="13"/>
        <v>240500</v>
      </c>
      <c r="X148" s="2">
        <f t="shared" si="13"/>
        <v>210000</v>
      </c>
      <c r="Y148" s="2" cm="1">
        <f t="array" ref="Y148">_xlfn.XLOOKUP(Y$1&amp;$R148,$C$3:$C$1662&amp;$D$3:$D$1662,$E$3:$E$1662,0,0,1)</f>
        <v>200</v>
      </c>
      <c r="Z148" s="2" cm="1">
        <f t="array" ref="Z148">_xlfn.XLOOKUP(Z$1&amp;$R148,$C$3:$C$1662&amp;$D$3:$D$1662,$E$3:$E$1662,0,0,1)</f>
        <v>900</v>
      </c>
      <c r="AA148" s="2" cm="1">
        <f t="array" ref="AA148">_xlfn.XLOOKUP(AA$1&amp;$R148,$C$3:$C$1662&amp;$D$3:$D$1662,$E$3:$E$1662,0,0,1)</f>
        <v>3000</v>
      </c>
      <c r="AB148" s="2" cm="1">
        <f t="array" ref="AB148">_xlfn.XLOOKUP(AB$1&amp;$R148,$C$3:$C$1662&amp;$D$3:$D$1662,$E$3:$E$1662,0,0,1)</f>
        <v>0</v>
      </c>
      <c r="AC148" s="2" cm="1">
        <f t="array" ref="AC148">_xlfn.XLOOKUP(AC$1&amp;$R148,$C$3:$C$1662&amp;$D$3:$D$1662,$E$3:$E$1662,0,0,1)</f>
        <v>100</v>
      </c>
    </row>
    <row r="149" spans="3:29" x14ac:dyDescent="0.4">
      <c r="C149" t="s">
        <v>758</v>
      </c>
      <c r="D149" t="s">
        <v>659</v>
      </c>
      <c r="E149">
        <v>100</v>
      </c>
      <c r="R149" t="s">
        <v>7</v>
      </c>
      <c r="S149" s="2">
        <f t="shared" si="11"/>
        <v>336820</v>
      </c>
      <c r="T149" s="2">
        <f t="shared" si="13"/>
        <v>246000</v>
      </c>
      <c r="U149" s="2">
        <f t="shared" si="13"/>
        <v>425200</v>
      </c>
      <c r="V149" s="2">
        <f t="shared" si="13"/>
        <v>562400</v>
      </c>
      <c r="W149" s="2">
        <f t="shared" si="13"/>
        <v>240500</v>
      </c>
      <c r="X149" s="2">
        <f t="shared" si="13"/>
        <v>210000</v>
      </c>
      <c r="Y149" s="2" cm="1">
        <f t="array" ref="Y149">_xlfn.XLOOKUP(Y$1&amp;$R149,$C$3:$C$1662&amp;$D$3:$D$1662,$E$3:$E$1662,0,0,1)</f>
        <v>100</v>
      </c>
      <c r="Z149" s="2" cm="1">
        <f t="array" ref="Z149">_xlfn.XLOOKUP(Z$1&amp;$R149,$C$3:$C$1662&amp;$D$3:$D$1662,$E$3:$E$1662,0,0,1)</f>
        <v>300</v>
      </c>
      <c r="AA149" s="2" cm="1">
        <f t="array" ref="AA149">_xlfn.XLOOKUP(AA$1&amp;$R149,$C$3:$C$1662&amp;$D$3:$D$1662,$E$3:$E$1662,0,0,1)</f>
        <v>9400</v>
      </c>
      <c r="AB149" s="2" cm="1">
        <f t="array" ref="AB149">_xlfn.XLOOKUP(AB$1&amp;$R149,$C$3:$C$1662&amp;$D$3:$D$1662,$E$3:$E$1662,0,0,1)</f>
        <v>0</v>
      </c>
      <c r="AC149" s="2" cm="1">
        <f t="array" ref="AC149">_xlfn.XLOOKUP(AC$1&amp;$R149,$C$3:$C$1662&amp;$D$3:$D$1662,$E$3:$E$1662,0,0,1)</f>
        <v>0</v>
      </c>
    </row>
    <row r="150" spans="3:29" x14ac:dyDescent="0.4">
      <c r="C150" t="s">
        <v>758</v>
      </c>
      <c r="D150" t="s">
        <v>660</v>
      </c>
      <c r="E150">
        <v>0</v>
      </c>
      <c r="R150" t="s">
        <v>46</v>
      </c>
      <c r="S150" s="2">
        <f t="shared" si="11"/>
        <v>338320</v>
      </c>
      <c r="T150" s="2">
        <f t="shared" si="13"/>
        <v>246300</v>
      </c>
      <c r="U150" s="2">
        <f t="shared" si="13"/>
        <v>426200</v>
      </c>
      <c r="V150" s="2">
        <f t="shared" si="13"/>
        <v>565100</v>
      </c>
      <c r="W150" s="2">
        <f t="shared" si="13"/>
        <v>243500</v>
      </c>
      <c r="X150" s="2">
        <f t="shared" si="13"/>
        <v>210500</v>
      </c>
      <c r="Y150" s="2" cm="1">
        <f t="array" ref="Y150">_xlfn.XLOOKUP(Y$1&amp;$R150,$C$3:$C$1662&amp;$D$3:$D$1662,$E$3:$E$1662,0,0,1)</f>
        <v>300</v>
      </c>
      <c r="Z150" s="2" cm="1">
        <f t="array" ref="Z150">_xlfn.XLOOKUP(Z$1&amp;$R150,$C$3:$C$1662&amp;$D$3:$D$1662,$E$3:$E$1662,0,0,1)</f>
        <v>1000</v>
      </c>
      <c r="AA150" s="2" cm="1">
        <f t="array" ref="AA150">_xlfn.XLOOKUP(AA$1&amp;$R150,$C$3:$C$1662&amp;$D$3:$D$1662,$E$3:$E$1662,0,0,1)</f>
        <v>2700</v>
      </c>
      <c r="AB150" s="2" cm="1">
        <f t="array" ref="AB150">_xlfn.XLOOKUP(AB$1&amp;$R150,$C$3:$C$1662&amp;$D$3:$D$1662,$E$3:$E$1662,0,0,1)</f>
        <v>3000</v>
      </c>
      <c r="AC150" s="2" cm="1">
        <f t="array" ref="AC150">_xlfn.XLOOKUP(AC$1&amp;$R150,$C$3:$C$1662&amp;$D$3:$D$1662,$E$3:$E$1662,0,0,1)</f>
        <v>500</v>
      </c>
    </row>
    <row r="151" spans="3:29" x14ac:dyDescent="0.4">
      <c r="C151" t="s">
        <v>758</v>
      </c>
      <c r="D151" t="s">
        <v>661</v>
      </c>
      <c r="E151">
        <v>500</v>
      </c>
      <c r="R151" t="s">
        <v>74</v>
      </c>
      <c r="S151" s="2">
        <f t="shared" si="11"/>
        <v>339640</v>
      </c>
      <c r="T151" s="2">
        <f t="shared" si="13"/>
        <v>247100</v>
      </c>
      <c r="U151" s="2">
        <f t="shared" si="13"/>
        <v>427500</v>
      </c>
      <c r="V151" s="2">
        <f t="shared" si="13"/>
        <v>568800</v>
      </c>
      <c r="W151" s="2">
        <f t="shared" si="13"/>
        <v>243900</v>
      </c>
      <c r="X151" s="2">
        <f t="shared" si="13"/>
        <v>210900</v>
      </c>
      <c r="Y151" s="2" cm="1">
        <f t="array" ref="Y151">_xlfn.XLOOKUP(Y$1&amp;$R151,$C$3:$C$1662&amp;$D$3:$D$1662,$E$3:$E$1662,0,0,1)</f>
        <v>800</v>
      </c>
      <c r="Z151" s="2" cm="1">
        <f t="array" ref="Z151">_xlfn.XLOOKUP(Z$1&amp;$R151,$C$3:$C$1662&amp;$D$3:$D$1662,$E$3:$E$1662,0,0,1)</f>
        <v>1300</v>
      </c>
      <c r="AA151" s="2" cm="1">
        <f t="array" ref="AA151">_xlfn.XLOOKUP(AA$1&amp;$R151,$C$3:$C$1662&amp;$D$3:$D$1662,$E$3:$E$1662,0,0,1)</f>
        <v>3700</v>
      </c>
      <c r="AB151" s="2" cm="1">
        <f t="array" ref="AB151">_xlfn.XLOOKUP(AB$1&amp;$R151,$C$3:$C$1662&amp;$D$3:$D$1662,$E$3:$E$1662,0,0,1)</f>
        <v>400</v>
      </c>
      <c r="AC151" s="2" cm="1">
        <f t="array" ref="AC151">_xlfn.XLOOKUP(AC$1&amp;$R151,$C$3:$C$1662&amp;$D$3:$D$1662,$E$3:$E$1662,0,0,1)</f>
        <v>400</v>
      </c>
    </row>
    <row r="152" spans="3:29" x14ac:dyDescent="0.4">
      <c r="C152" t="s">
        <v>758</v>
      </c>
      <c r="D152" t="s">
        <v>662</v>
      </c>
      <c r="E152">
        <v>400</v>
      </c>
      <c r="R152" t="s">
        <v>8</v>
      </c>
      <c r="S152" s="2">
        <f t="shared" si="11"/>
        <v>339820</v>
      </c>
      <c r="T152" s="2">
        <f t="shared" si="13"/>
        <v>247100</v>
      </c>
      <c r="U152" s="2">
        <f t="shared" si="13"/>
        <v>427700</v>
      </c>
      <c r="V152" s="2">
        <f t="shared" si="13"/>
        <v>568800</v>
      </c>
      <c r="W152" s="2">
        <f t="shared" si="13"/>
        <v>244200</v>
      </c>
      <c r="X152" s="2">
        <f t="shared" si="13"/>
        <v>211300</v>
      </c>
      <c r="Y152" s="2" cm="1">
        <f t="array" ref="Y152">_xlfn.XLOOKUP(Y$1&amp;$R152,$C$3:$C$1662&amp;$D$3:$D$1662,$E$3:$E$1662,0,0,1)</f>
        <v>0</v>
      </c>
      <c r="Z152" s="2" cm="1">
        <f t="array" ref="Z152">_xlfn.XLOOKUP(Z$1&amp;$R152,$C$3:$C$1662&amp;$D$3:$D$1662,$E$3:$E$1662,0,0,1)</f>
        <v>200</v>
      </c>
      <c r="AA152" s="2" cm="1">
        <f t="array" ref="AA152">_xlfn.XLOOKUP(AA$1&amp;$R152,$C$3:$C$1662&amp;$D$3:$D$1662,$E$3:$E$1662,0,0,1)</f>
        <v>0</v>
      </c>
      <c r="AB152" s="2" cm="1">
        <f t="array" ref="AB152">_xlfn.XLOOKUP(AB$1&amp;$R152,$C$3:$C$1662&amp;$D$3:$D$1662,$E$3:$E$1662,0,0,1)</f>
        <v>300</v>
      </c>
      <c r="AC152" s="2" cm="1">
        <f t="array" ref="AC152">_xlfn.XLOOKUP(AC$1&amp;$R152,$C$3:$C$1662&amp;$D$3:$D$1662,$E$3:$E$1662,0,0,1)</f>
        <v>400</v>
      </c>
    </row>
    <row r="153" spans="3:29" x14ac:dyDescent="0.4">
      <c r="C153" t="s">
        <v>758</v>
      </c>
      <c r="D153" t="s">
        <v>663</v>
      </c>
      <c r="E153">
        <v>400</v>
      </c>
      <c r="R153" t="s">
        <v>9</v>
      </c>
      <c r="S153" s="2">
        <f t="shared" si="11"/>
        <v>348080</v>
      </c>
      <c r="T153" s="2">
        <f t="shared" si="13"/>
        <v>248800</v>
      </c>
      <c r="U153" s="2">
        <f t="shared" si="13"/>
        <v>434700</v>
      </c>
      <c r="V153" s="2">
        <f t="shared" si="13"/>
        <v>584400</v>
      </c>
      <c r="W153" s="2">
        <f t="shared" si="13"/>
        <v>254600</v>
      </c>
      <c r="X153" s="2">
        <f t="shared" si="13"/>
        <v>217900</v>
      </c>
      <c r="Y153" s="2" cm="1">
        <f t="array" ref="Y153">_xlfn.XLOOKUP(Y$1&amp;$R153,$C$3:$C$1662&amp;$D$3:$D$1662,$E$3:$E$1662,0,0,1)</f>
        <v>1700</v>
      </c>
      <c r="Z153" s="2" cm="1">
        <f t="array" ref="Z153">_xlfn.XLOOKUP(Z$1&amp;$R153,$C$3:$C$1662&amp;$D$3:$D$1662,$E$3:$E$1662,0,0,1)</f>
        <v>7000</v>
      </c>
      <c r="AA153" s="2" cm="1">
        <f t="array" ref="AA153">_xlfn.XLOOKUP(AA$1&amp;$R153,$C$3:$C$1662&amp;$D$3:$D$1662,$E$3:$E$1662,0,0,1)</f>
        <v>15600</v>
      </c>
      <c r="AB153" s="2" cm="1">
        <f t="array" ref="AB153">_xlfn.XLOOKUP(AB$1&amp;$R153,$C$3:$C$1662&amp;$D$3:$D$1662,$E$3:$E$1662,0,0,1)</f>
        <v>10400</v>
      </c>
      <c r="AC153" s="2" cm="1">
        <f t="array" ref="AC153">_xlfn.XLOOKUP(AC$1&amp;$R153,$C$3:$C$1662&amp;$D$3:$D$1662,$E$3:$E$1662,0,0,1)</f>
        <v>6600</v>
      </c>
    </row>
    <row r="154" spans="3:29" x14ac:dyDescent="0.4">
      <c r="C154" t="s">
        <v>758</v>
      </c>
      <c r="D154" t="s">
        <v>664</v>
      </c>
      <c r="E154">
        <v>6600</v>
      </c>
      <c r="R154" t="s">
        <v>81</v>
      </c>
      <c r="S154" s="2">
        <f t="shared" si="11"/>
        <v>351520</v>
      </c>
      <c r="T154" s="2">
        <f t="shared" si="13"/>
        <v>249900</v>
      </c>
      <c r="U154" s="2">
        <f t="shared" si="13"/>
        <v>442100</v>
      </c>
      <c r="V154" s="2">
        <f t="shared" si="13"/>
        <v>587700</v>
      </c>
      <c r="W154" s="2">
        <f t="shared" si="13"/>
        <v>254900</v>
      </c>
      <c r="X154" s="2">
        <f t="shared" si="13"/>
        <v>223000</v>
      </c>
      <c r="Y154" s="2" cm="1">
        <f t="array" ref="Y154">_xlfn.XLOOKUP(Y$1&amp;$R154,$C$3:$C$1662&amp;$D$3:$D$1662,$E$3:$E$1662,0,0,1)</f>
        <v>1100</v>
      </c>
      <c r="Z154" s="2" cm="1">
        <f t="array" ref="Z154">_xlfn.XLOOKUP(Z$1&amp;$R154,$C$3:$C$1662&amp;$D$3:$D$1662,$E$3:$E$1662,0,0,1)</f>
        <v>7400</v>
      </c>
      <c r="AA154" s="2" cm="1">
        <f t="array" ref="AA154">_xlfn.XLOOKUP(AA$1&amp;$R154,$C$3:$C$1662&amp;$D$3:$D$1662,$E$3:$E$1662,0,0,1)</f>
        <v>3300</v>
      </c>
      <c r="AB154" s="2" cm="1">
        <f t="array" ref="AB154">_xlfn.XLOOKUP(AB$1&amp;$R154,$C$3:$C$1662&amp;$D$3:$D$1662,$E$3:$E$1662,0,0,1)</f>
        <v>300</v>
      </c>
      <c r="AC154" s="2" cm="1">
        <f t="array" ref="AC154">_xlfn.XLOOKUP(AC$1&amp;$R154,$C$3:$C$1662&amp;$D$3:$D$1662,$E$3:$E$1662,0,0,1)</f>
        <v>5100</v>
      </c>
    </row>
    <row r="155" spans="3:29" x14ac:dyDescent="0.4">
      <c r="C155" t="s">
        <v>758</v>
      </c>
      <c r="D155" t="s">
        <v>665</v>
      </c>
      <c r="E155">
        <v>5100</v>
      </c>
      <c r="R155" t="s">
        <v>30</v>
      </c>
      <c r="S155" s="2">
        <f t="shared" si="11"/>
        <v>354860</v>
      </c>
      <c r="T155" s="2">
        <f t="shared" si="13"/>
        <v>250600</v>
      </c>
      <c r="U155" s="2">
        <f t="shared" si="13"/>
        <v>444200</v>
      </c>
      <c r="V155" s="2">
        <f t="shared" si="13"/>
        <v>588600</v>
      </c>
      <c r="W155" s="2">
        <f t="shared" si="13"/>
        <v>258800</v>
      </c>
      <c r="X155" s="2">
        <f t="shared" si="13"/>
        <v>232100</v>
      </c>
      <c r="Y155" s="2" cm="1">
        <f t="array" ref="Y155">_xlfn.XLOOKUP(Y$1&amp;$R155,$C$3:$C$1662&amp;$D$3:$D$1662,$E$3:$E$1662,0,0,1)</f>
        <v>700</v>
      </c>
      <c r="Z155" s="2" cm="1">
        <f t="array" ref="Z155">_xlfn.XLOOKUP(Z$1&amp;$R155,$C$3:$C$1662&amp;$D$3:$D$1662,$E$3:$E$1662,0,0,1)</f>
        <v>2100</v>
      </c>
      <c r="AA155" s="2" cm="1">
        <f t="array" ref="AA155">_xlfn.XLOOKUP(AA$1&amp;$R155,$C$3:$C$1662&amp;$D$3:$D$1662,$E$3:$E$1662,0,0,1)</f>
        <v>900</v>
      </c>
      <c r="AB155" s="2" cm="1">
        <f t="array" ref="AB155">_xlfn.XLOOKUP(AB$1&amp;$R155,$C$3:$C$1662&amp;$D$3:$D$1662,$E$3:$E$1662,0,0,1)</f>
        <v>3900</v>
      </c>
      <c r="AC155" s="2" cm="1">
        <f t="array" ref="AC155">_xlfn.XLOOKUP(AC$1&amp;$R155,$C$3:$C$1662&amp;$D$3:$D$1662,$E$3:$E$1662,0,0,1)</f>
        <v>9100</v>
      </c>
    </row>
    <row r="156" spans="3:29" x14ac:dyDescent="0.4">
      <c r="C156" t="s">
        <v>758</v>
      </c>
      <c r="D156" t="s">
        <v>666</v>
      </c>
      <c r="E156">
        <v>9100</v>
      </c>
      <c r="R156" t="s">
        <v>157</v>
      </c>
      <c r="S156" s="2">
        <f t="shared" si="11"/>
        <v>356900</v>
      </c>
      <c r="T156" s="2">
        <f t="shared" si="13"/>
        <v>251500</v>
      </c>
      <c r="U156" s="2">
        <f t="shared" si="13"/>
        <v>445700</v>
      </c>
      <c r="V156" s="2">
        <f t="shared" si="13"/>
        <v>592400</v>
      </c>
      <c r="W156" s="2">
        <f t="shared" si="13"/>
        <v>259300</v>
      </c>
      <c r="X156" s="2">
        <f t="shared" si="13"/>
        <v>235600</v>
      </c>
      <c r="Y156" s="2" cm="1">
        <f t="array" ref="Y156">_xlfn.XLOOKUP(Y$1&amp;$R156,$C$3:$C$1662&amp;$D$3:$D$1662,$E$3:$E$1662,0,0,1)</f>
        <v>900</v>
      </c>
      <c r="Z156" s="2" cm="1">
        <f t="array" ref="Z156">_xlfn.XLOOKUP(Z$1&amp;$R156,$C$3:$C$1662&amp;$D$3:$D$1662,$E$3:$E$1662,0,0,1)</f>
        <v>1500</v>
      </c>
      <c r="AA156" s="2" cm="1">
        <f t="array" ref="AA156">_xlfn.XLOOKUP(AA$1&amp;$R156,$C$3:$C$1662&amp;$D$3:$D$1662,$E$3:$E$1662,0,0,1)</f>
        <v>3800</v>
      </c>
      <c r="AB156" s="2" cm="1">
        <f t="array" ref="AB156">_xlfn.XLOOKUP(AB$1&amp;$R156,$C$3:$C$1662&amp;$D$3:$D$1662,$E$3:$E$1662,0,0,1)</f>
        <v>500</v>
      </c>
      <c r="AC156" s="2" cm="1">
        <f t="array" ref="AC156">_xlfn.XLOOKUP(AC$1&amp;$R156,$C$3:$C$1662&amp;$D$3:$D$1662,$E$3:$E$1662,0,0,1)</f>
        <v>3500</v>
      </c>
    </row>
    <row r="157" spans="3:29" x14ac:dyDescent="0.4">
      <c r="C157" t="s">
        <v>758</v>
      </c>
      <c r="D157" t="s">
        <v>667</v>
      </c>
      <c r="E157">
        <v>3500</v>
      </c>
      <c r="R157" t="s">
        <v>57</v>
      </c>
      <c r="S157" s="2">
        <f t="shared" si="11"/>
        <v>358740</v>
      </c>
      <c r="T157" s="2">
        <f t="shared" si="13"/>
        <v>251600</v>
      </c>
      <c r="U157" s="2">
        <f t="shared" si="13"/>
        <v>446700</v>
      </c>
      <c r="V157" s="2">
        <f t="shared" si="13"/>
        <v>598200</v>
      </c>
      <c r="W157" s="2">
        <f t="shared" si="13"/>
        <v>259900</v>
      </c>
      <c r="X157" s="2">
        <f t="shared" si="13"/>
        <v>237300</v>
      </c>
      <c r="Y157" s="2" cm="1">
        <f t="array" ref="Y157">_xlfn.XLOOKUP(Y$1&amp;$R157,$C$3:$C$1662&amp;$D$3:$D$1662,$E$3:$E$1662,0,0,1)</f>
        <v>100</v>
      </c>
      <c r="Z157" s="2" cm="1">
        <f t="array" ref="Z157">_xlfn.XLOOKUP(Z$1&amp;$R157,$C$3:$C$1662&amp;$D$3:$D$1662,$E$3:$E$1662,0,0,1)</f>
        <v>1000</v>
      </c>
      <c r="AA157" s="2" cm="1">
        <f t="array" ref="AA157">_xlfn.XLOOKUP(AA$1&amp;$R157,$C$3:$C$1662&amp;$D$3:$D$1662,$E$3:$E$1662,0,0,1)</f>
        <v>5800</v>
      </c>
      <c r="AB157" s="2" cm="1">
        <f t="array" ref="AB157">_xlfn.XLOOKUP(AB$1&amp;$R157,$C$3:$C$1662&amp;$D$3:$D$1662,$E$3:$E$1662,0,0,1)</f>
        <v>600</v>
      </c>
      <c r="AC157" s="2" cm="1">
        <f t="array" ref="AC157">_xlfn.XLOOKUP(AC$1&amp;$R157,$C$3:$C$1662&amp;$D$3:$D$1662,$E$3:$E$1662,0,0,1)</f>
        <v>1700</v>
      </c>
    </row>
    <row r="158" spans="3:29" x14ac:dyDescent="0.4">
      <c r="C158" t="s">
        <v>758</v>
      </c>
      <c r="D158" t="s">
        <v>668</v>
      </c>
      <c r="E158">
        <v>1700</v>
      </c>
      <c r="R158" t="s">
        <v>148</v>
      </c>
      <c r="S158" s="2">
        <f t="shared" si="11"/>
        <v>360240</v>
      </c>
      <c r="T158" s="2">
        <f t="shared" si="13"/>
        <v>252200</v>
      </c>
      <c r="U158" s="2">
        <f t="shared" si="13"/>
        <v>447600</v>
      </c>
      <c r="V158" s="2">
        <f t="shared" si="13"/>
        <v>600400</v>
      </c>
      <c r="W158" s="2">
        <f t="shared" si="13"/>
        <v>262000</v>
      </c>
      <c r="X158" s="2">
        <f t="shared" si="13"/>
        <v>239000</v>
      </c>
      <c r="Y158" s="2" cm="1">
        <f t="array" ref="Y158">_xlfn.XLOOKUP(Y$1&amp;$R158,$C$3:$C$1662&amp;$D$3:$D$1662,$E$3:$E$1662,0,0,1)</f>
        <v>600</v>
      </c>
      <c r="Z158" s="2" cm="1">
        <f t="array" ref="Z158">_xlfn.XLOOKUP(Z$1&amp;$R158,$C$3:$C$1662&amp;$D$3:$D$1662,$E$3:$E$1662,0,0,1)</f>
        <v>900</v>
      </c>
      <c r="AA158" s="2" cm="1">
        <f t="array" ref="AA158">_xlfn.XLOOKUP(AA$1&amp;$R158,$C$3:$C$1662&amp;$D$3:$D$1662,$E$3:$E$1662,0,0,1)</f>
        <v>2200</v>
      </c>
      <c r="AB158" s="2" cm="1">
        <f t="array" ref="AB158">_xlfn.XLOOKUP(AB$1&amp;$R158,$C$3:$C$1662&amp;$D$3:$D$1662,$E$3:$E$1662,0,0,1)</f>
        <v>2100</v>
      </c>
      <c r="AC158" s="2" cm="1">
        <f t="array" ref="AC158">_xlfn.XLOOKUP(AC$1&amp;$R158,$C$3:$C$1662&amp;$D$3:$D$1662,$E$3:$E$1662,0,0,1)</f>
        <v>1700</v>
      </c>
    </row>
    <row r="159" spans="3:29" x14ac:dyDescent="0.4">
      <c r="C159" t="s">
        <v>758</v>
      </c>
      <c r="D159" t="s">
        <v>669</v>
      </c>
      <c r="E159">
        <v>1700</v>
      </c>
      <c r="R159" t="s">
        <v>118</v>
      </c>
      <c r="S159" s="2">
        <f t="shared" si="11"/>
        <v>361920</v>
      </c>
      <c r="T159" s="2">
        <f t="shared" si="13"/>
        <v>253400</v>
      </c>
      <c r="U159" s="2">
        <f t="shared" si="13"/>
        <v>449600</v>
      </c>
      <c r="V159" s="2">
        <f t="shared" si="13"/>
        <v>602400</v>
      </c>
      <c r="W159" s="2">
        <f t="shared" si="13"/>
        <v>262600</v>
      </c>
      <c r="X159" s="2">
        <f t="shared" si="13"/>
        <v>241600</v>
      </c>
      <c r="Y159" s="2" cm="1">
        <f t="array" ref="Y159">_xlfn.XLOOKUP(Y$1&amp;$R159,$C$3:$C$1662&amp;$D$3:$D$1662,$E$3:$E$1662,0,0,1)</f>
        <v>1200</v>
      </c>
      <c r="Z159" s="2" cm="1">
        <f t="array" ref="Z159">_xlfn.XLOOKUP(Z$1&amp;$R159,$C$3:$C$1662&amp;$D$3:$D$1662,$E$3:$E$1662,0,0,1)</f>
        <v>2000</v>
      </c>
      <c r="AA159" s="2" cm="1">
        <f t="array" ref="AA159">_xlfn.XLOOKUP(AA$1&amp;$R159,$C$3:$C$1662&amp;$D$3:$D$1662,$E$3:$E$1662,0,0,1)</f>
        <v>2000</v>
      </c>
      <c r="AB159" s="2" cm="1">
        <f t="array" ref="AB159">_xlfn.XLOOKUP(AB$1&amp;$R159,$C$3:$C$1662&amp;$D$3:$D$1662,$E$3:$E$1662,0,0,1)</f>
        <v>600</v>
      </c>
      <c r="AC159" s="2" cm="1">
        <f t="array" ref="AC159">_xlfn.XLOOKUP(AC$1&amp;$R159,$C$3:$C$1662&amp;$D$3:$D$1662,$E$3:$E$1662,0,0,1)</f>
        <v>2600</v>
      </c>
    </row>
    <row r="160" spans="3:29" x14ac:dyDescent="0.4">
      <c r="C160" t="s">
        <v>758</v>
      </c>
      <c r="D160" t="s">
        <v>670</v>
      </c>
      <c r="E160">
        <v>2600</v>
      </c>
      <c r="R160" t="s">
        <v>131</v>
      </c>
      <c r="S160" s="2">
        <f t="shared" si="11"/>
        <v>364520</v>
      </c>
      <c r="T160" s="2">
        <f t="shared" si="13"/>
        <v>253700</v>
      </c>
      <c r="U160" s="2">
        <f t="shared" si="13"/>
        <v>452000</v>
      </c>
      <c r="V160" s="2">
        <f t="shared" si="13"/>
        <v>611400</v>
      </c>
      <c r="W160" s="2">
        <f t="shared" si="13"/>
        <v>263100</v>
      </c>
      <c r="X160" s="2">
        <f t="shared" si="13"/>
        <v>242400</v>
      </c>
      <c r="Y160" s="2" cm="1">
        <f t="array" ref="Y160">_xlfn.XLOOKUP(Y$1&amp;$R160,$C$3:$C$1662&amp;$D$3:$D$1662,$E$3:$E$1662,0,0,1)</f>
        <v>300</v>
      </c>
      <c r="Z160" s="2" cm="1">
        <f t="array" ref="Z160">_xlfn.XLOOKUP(Z$1&amp;$R160,$C$3:$C$1662&amp;$D$3:$D$1662,$E$3:$E$1662,0,0,1)</f>
        <v>2400</v>
      </c>
      <c r="AA160" s="2" cm="1">
        <f t="array" ref="AA160">_xlfn.XLOOKUP(AA$1&amp;$R160,$C$3:$C$1662&amp;$D$3:$D$1662,$E$3:$E$1662,0,0,1)</f>
        <v>9000</v>
      </c>
      <c r="AB160" s="2" cm="1">
        <f t="array" ref="AB160">_xlfn.XLOOKUP(AB$1&amp;$R160,$C$3:$C$1662&amp;$D$3:$D$1662,$E$3:$E$1662,0,0,1)</f>
        <v>500</v>
      </c>
      <c r="AC160" s="2" cm="1">
        <f t="array" ref="AC160">_xlfn.XLOOKUP(AC$1&amp;$R160,$C$3:$C$1662&amp;$D$3:$D$1662,$E$3:$E$1662,0,0,1)</f>
        <v>800</v>
      </c>
    </row>
    <row r="161" spans="3:29" x14ac:dyDescent="0.4">
      <c r="C161" t="s">
        <v>758</v>
      </c>
      <c r="D161" t="s">
        <v>671</v>
      </c>
      <c r="E161">
        <v>800</v>
      </c>
      <c r="R161" t="s">
        <v>141</v>
      </c>
      <c r="S161" s="2">
        <f t="shared" si="11"/>
        <v>366660</v>
      </c>
      <c r="T161" s="2">
        <f t="shared" si="13"/>
        <v>254200</v>
      </c>
      <c r="U161" s="2">
        <f t="shared" si="13"/>
        <v>452400</v>
      </c>
      <c r="V161" s="2">
        <f t="shared" si="13"/>
        <v>616400</v>
      </c>
      <c r="W161" s="2">
        <f t="shared" si="13"/>
        <v>267700</v>
      </c>
      <c r="X161" s="2">
        <f t="shared" si="13"/>
        <v>242600</v>
      </c>
      <c r="Y161" s="2" cm="1">
        <f t="array" ref="Y161">_xlfn.XLOOKUP(Y$1&amp;$R161,$C$3:$C$1662&amp;$D$3:$D$1662,$E$3:$E$1662,0,0,1)</f>
        <v>500</v>
      </c>
      <c r="Z161" s="2" cm="1">
        <f t="array" ref="Z161">_xlfn.XLOOKUP(Z$1&amp;$R161,$C$3:$C$1662&amp;$D$3:$D$1662,$E$3:$E$1662,0,0,1)</f>
        <v>400</v>
      </c>
      <c r="AA161" s="2" cm="1">
        <f t="array" ref="AA161">_xlfn.XLOOKUP(AA$1&amp;$R161,$C$3:$C$1662&amp;$D$3:$D$1662,$E$3:$E$1662,0,0,1)</f>
        <v>5000</v>
      </c>
      <c r="AB161" s="2" cm="1">
        <f t="array" ref="AB161">_xlfn.XLOOKUP(AB$1&amp;$R161,$C$3:$C$1662&amp;$D$3:$D$1662,$E$3:$E$1662,0,0,1)</f>
        <v>4600</v>
      </c>
      <c r="AC161" s="2" cm="1">
        <f t="array" ref="AC161">_xlfn.XLOOKUP(AC$1&amp;$R161,$C$3:$C$1662&amp;$D$3:$D$1662,$E$3:$E$1662,0,0,1)</f>
        <v>200</v>
      </c>
    </row>
    <row r="162" spans="3:29" x14ac:dyDescent="0.4">
      <c r="C162" t="s">
        <v>758</v>
      </c>
      <c r="D162" t="s">
        <v>672</v>
      </c>
      <c r="E162">
        <v>200</v>
      </c>
      <c r="R162" t="s">
        <v>122</v>
      </c>
      <c r="S162" s="2">
        <f t="shared" si="11"/>
        <v>367920</v>
      </c>
      <c r="T162" s="2">
        <f t="shared" si="13"/>
        <v>254900</v>
      </c>
      <c r="U162" s="2">
        <f t="shared" si="13"/>
        <v>453100</v>
      </c>
      <c r="V162" s="2">
        <f t="shared" si="13"/>
        <v>618000</v>
      </c>
      <c r="W162" s="2">
        <f t="shared" si="13"/>
        <v>267800</v>
      </c>
      <c r="X162" s="2">
        <f t="shared" si="13"/>
        <v>245800</v>
      </c>
      <c r="Y162" s="2" cm="1">
        <f t="array" ref="Y162">_xlfn.XLOOKUP(Y$1&amp;$R162,$C$3:$C$1662&amp;$D$3:$D$1662,$E$3:$E$1662,0,0,1)</f>
        <v>700</v>
      </c>
      <c r="Z162" s="2" cm="1">
        <f t="array" ref="Z162">_xlfn.XLOOKUP(Z$1&amp;$R162,$C$3:$C$1662&amp;$D$3:$D$1662,$E$3:$E$1662,0,0,1)</f>
        <v>700</v>
      </c>
      <c r="AA162" s="2" cm="1">
        <f t="array" ref="AA162">_xlfn.XLOOKUP(AA$1&amp;$R162,$C$3:$C$1662&amp;$D$3:$D$1662,$E$3:$E$1662,0,0,1)</f>
        <v>1600</v>
      </c>
      <c r="AB162" s="2" cm="1">
        <f t="array" ref="AB162">_xlfn.XLOOKUP(AB$1&amp;$R162,$C$3:$C$1662&amp;$D$3:$D$1662,$E$3:$E$1662,0,0,1)</f>
        <v>100</v>
      </c>
      <c r="AC162" s="2" cm="1">
        <f t="array" ref="AC162">_xlfn.XLOOKUP(AC$1&amp;$R162,$C$3:$C$1662&amp;$D$3:$D$1662,$E$3:$E$1662,0,0,1)</f>
        <v>3200</v>
      </c>
    </row>
    <row r="163" spans="3:29" x14ac:dyDescent="0.4">
      <c r="C163" t="s">
        <v>758</v>
      </c>
      <c r="D163" t="s">
        <v>673</v>
      </c>
      <c r="E163">
        <v>3200</v>
      </c>
      <c r="R163" t="s">
        <v>25</v>
      </c>
      <c r="S163" s="2">
        <f t="shared" si="11"/>
        <v>368620</v>
      </c>
      <c r="T163" s="2">
        <f t="shared" si="13"/>
        <v>254900</v>
      </c>
      <c r="U163" s="2">
        <f t="shared" si="13"/>
        <v>453100</v>
      </c>
      <c r="V163" s="2">
        <f t="shared" si="13"/>
        <v>620000</v>
      </c>
      <c r="W163" s="2">
        <f t="shared" si="13"/>
        <v>267900</v>
      </c>
      <c r="X163" s="2">
        <f t="shared" si="13"/>
        <v>247200</v>
      </c>
      <c r="Y163" s="2" cm="1">
        <f t="array" ref="Y163">_xlfn.XLOOKUP(Y$1&amp;$R163,$C$3:$C$1662&amp;$D$3:$D$1662,$E$3:$E$1662,0,0,1)</f>
        <v>0</v>
      </c>
      <c r="Z163" s="2" cm="1">
        <f t="array" ref="Z163">_xlfn.XLOOKUP(Z$1&amp;$R163,$C$3:$C$1662&amp;$D$3:$D$1662,$E$3:$E$1662,0,0,1)</f>
        <v>0</v>
      </c>
      <c r="AA163" s="2" cm="1">
        <f t="array" ref="AA163">_xlfn.XLOOKUP(AA$1&amp;$R163,$C$3:$C$1662&amp;$D$3:$D$1662,$E$3:$E$1662,0,0,1)</f>
        <v>2000</v>
      </c>
      <c r="AB163" s="2" cm="1">
        <f t="array" ref="AB163">_xlfn.XLOOKUP(AB$1&amp;$R163,$C$3:$C$1662&amp;$D$3:$D$1662,$E$3:$E$1662,0,0,1)</f>
        <v>100</v>
      </c>
      <c r="AC163" s="2" cm="1">
        <f t="array" ref="AC163">_xlfn.XLOOKUP(AC$1&amp;$R163,$C$3:$C$1662&amp;$D$3:$D$1662,$E$3:$E$1662,0,0,1)</f>
        <v>1400</v>
      </c>
    </row>
    <row r="164" spans="3:29" x14ac:dyDescent="0.4">
      <c r="C164" t="s">
        <v>758</v>
      </c>
      <c r="D164" t="s">
        <v>674</v>
      </c>
      <c r="E164">
        <v>1400</v>
      </c>
      <c r="R164" t="s">
        <v>63</v>
      </c>
      <c r="S164" s="2">
        <f t="shared" si="11"/>
        <v>369820</v>
      </c>
      <c r="T164" s="2">
        <f t="shared" ref="T164:X179" si="14">T163+Y164</f>
        <v>255600</v>
      </c>
      <c r="U164" s="2">
        <f t="shared" si="14"/>
        <v>453500</v>
      </c>
      <c r="V164" s="2">
        <f t="shared" si="14"/>
        <v>623300</v>
      </c>
      <c r="W164" s="2">
        <f t="shared" si="14"/>
        <v>268000</v>
      </c>
      <c r="X164" s="2">
        <f t="shared" si="14"/>
        <v>248700</v>
      </c>
      <c r="Y164" s="2" cm="1">
        <f t="array" ref="Y164">_xlfn.XLOOKUP(Y$1&amp;$R164,$C$3:$C$1662&amp;$D$3:$D$1662,$E$3:$E$1662,0,0,1)</f>
        <v>700</v>
      </c>
      <c r="Z164" s="2" cm="1">
        <f t="array" ref="Z164">_xlfn.XLOOKUP(Z$1&amp;$R164,$C$3:$C$1662&amp;$D$3:$D$1662,$E$3:$E$1662,0,0,1)</f>
        <v>400</v>
      </c>
      <c r="AA164" s="2" cm="1">
        <f t="array" ref="AA164">_xlfn.XLOOKUP(AA$1&amp;$R164,$C$3:$C$1662&amp;$D$3:$D$1662,$E$3:$E$1662,0,0,1)</f>
        <v>3300</v>
      </c>
      <c r="AB164" s="2" cm="1">
        <f t="array" ref="AB164">_xlfn.XLOOKUP(AB$1&amp;$R164,$C$3:$C$1662&amp;$D$3:$D$1662,$E$3:$E$1662,0,0,1)</f>
        <v>100</v>
      </c>
      <c r="AC164" s="2" cm="1">
        <f t="array" ref="AC164">_xlfn.XLOOKUP(AC$1&amp;$R164,$C$3:$C$1662&amp;$D$3:$D$1662,$E$3:$E$1662,0,0,1)</f>
        <v>1500</v>
      </c>
    </row>
    <row r="165" spans="3:29" x14ac:dyDescent="0.4">
      <c r="C165" t="s">
        <v>758</v>
      </c>
      <c r="D165" t="s">
        <v>675</v>
      </c>
      <c r="E165">
        <v>1500</v>
      </c>
      <c r="R165" t="s">
        <v>107</v>
      </c>
      <c r="S165" s="2">
        <f t="shared" si="11"/>
        <v>371020</v>
      </c>
      <c r="T165" s="2">
        <f t="shared" si="14"/>
        <v>255700</v>
      </c>
      <c r="U165" s="2">
        <f t="shared" si="14"/>
        <v>454300</v>
      </c>
      <c r="V165" s="2">
        <f t="shared" si="14"/>
        <v>626700</v>
      </c>
      <c r="W165" s="2">
        <f t="shared" si="14"/>
        <v>268200</v>
      </c>
      <c r="X165" s="2">
        <f t="shared" si="14"/>
        <v>250200</v>
      </c>
      <c r="Y165" s="2" cm="1">
        <f t="array" ref="Y165">_xlfn.XLOOKUP(Y$1&amp;$R165,$C$3:$C$1662&amp;$D$3:$D$1662,$E$3:$E$1662,0,0,1)</f>
        <v>100</v>
      </c>
      <c r="Z165" s="2" cm="1">
        <f t="array" ref="Z165">_xlfn.XLOOKUP(Z$1&amp;$R165,$C$3:$C$1662&amp;$D$3:$D$1662,$E$3:$E$1662,0,0,1)</f>
        <v>800</v>
      </c>
      <c r="AA165" s="2" cm="1">
        <f t="array" ref="AA165">_xlfn.XLOOKUP(AA$1&amp;$R165,$C$3:$C$1662&amp;$D$3:$D$1662,$E$3:$E$1662,0,0,1)</f>
        <v>3400</v>
      </c>
      <c r="AB165" s="2" cm="1">
        <f t="array" ref="AB165">_xlfn.XLOOKUP(AB$1&amp;$R165,$C$3:$C$1662&amp;$D$3:$D$1662,$E$3:$E$1662,0,0,1)</f>
        <v>200</v>
      </c>
      <c r="AC165" s="2" cm="1">
        <f t="array" ref="AC165">_xlfn.XLOOKUP(AC$1&amp;$R165,$C$3:$C$1662&amp;$D$3:$D$1662,$E$3:$E$1662,0,0,1)</f>
        <v>1500</v>
      </c>
    </row>
    <row r="166" spans="3:29" x14ac:dyDescent="0.4">
      <c r="C166" t="s">
        <v>758</v>
      </c>
      <c r="D166" t="s">
        <v>676</v>
      </c>
      <c r="E166">
        <v>1500</v>
      </c>
      <c r="R166" t="s">
        <v>234</v>
      </c>
      <c r="S166" s="2">
        <f t="shared" si="11"/>
        <v>379300</v>
      </c>
      <c r="T166" s="2">
        <f t="shared" si="14"/>
        <v>256600</v>
      </c>
      <c r="U166" s="2">
        <f t="shared" si="14"/>
        <v>456500</v>
      </c>
      <c r="V166" s="2">
        <f t="shared" si="14"/>
        <v>663700</v>
      </c>
      <c r="W166" s="2">
        <f t="shared" si="14"/>
        <v>268700</v>
      </c>
      <c r="X166" s="2">
        <f t="shared" si="14"/>
        <v>251000</v>
      </c>
      <c r="Y166" s="2" cm="1">
        <f t="array" ref="Y166">_xlfn.XLOOKUP(Y$1&amp;$R166,$C$3:$C$1662&amp;$D$3:$D$1662,$E$3:$E$1662,0,0,1)</f>
        <v>900</v>
      </c>
      <c r="Z166" s="2" cm="1">
        <f t="array" ref="Z166">_xlfn.XLOOKUP(Z$1&amp;$R166,$C$3:$C$1662&amp;$D$3:$D$1662,$E$3:$E$1662,0,0,1)</f>
        <v>2200</v>
      </c>
      <c r="AA166" s="2" cm="1">
        <f t="array" ref="AA166">_xlfn.XLOOKUP(AA$1&amp;$R166,$C$3:$C$1662&amp;$D$3:$D$1662,$E$3:$E$1662,0,0,1)</f>
        <v>37000</v>
      </c>
      <c r="AB166" s="2" cm="1">
        <f t="array" ref="AB166">_xlfn.XLOOKUP(AB$1&amp;$R166,$C$3:$C$1662&amp;$D$3:$D$1662,$E$3:$E$1662,0,0,1)</f>
        <v>500</v>
      </c>
      <c r="AC166" s="2" cm="1">
        <f t="array" ref="AC166">_xlfn.XLOOKUP(AC$1&amp;$R166,$C$3:$C$1662&amp;$D$3:$D$1662,$E$3:$E$1662,0,0,1)</f>
        <v>800</v>
      </c>
    </row>
    <row r="167" spans="3:29" x14ac:dyDescent="0.4">
      <c r="C167" t="s">
        <v>758</v>
      </c>
      <c r="D167" t="s">
        <v>677</v>
      </c>
      <c r="E167">
        <v>800</v>
      </c>
      <c r="R167" t="s">
        <v>175</v>
      </c>
      <c r="S167" s="2">
        <f t="shared" si="11"/>
        <v>381180</v>
      </c>
      <c r="T167" s="2">
        <f t="shared" si="14"/>
        <v>257900</v>
      </c>
      <c r="U167" s="2">
        <f t="shared" si="14"/>
        <v>457200</v>
      </c>
      <c r="V167" s="2">
        <f t="shared" si="14"/>
        <v>663700</v>
      </c>
      <c r="W167" s="2">
        <f t="shared" si="14"/>
        <v>274900</v>
      </c>
      <c r="X167" s="2">
        <f t="shared" si="14"/>
        <v>252200</v>
      </c>
      <c r="Y167" s="2" cm="1">
        <f t="array" ref="Y167">_xlfn.XLOOKUP(Y$1&amp;$R167,$C$3:$C$1662&amp;$D$3:$D$1662,$E$3:$E$1662,0,0,1)</f>
        <v>1300</v>
      </c>
      <c r="Z167" s="2" cm="1">
        <f t="array" ref="Z167">_xlfn.XLOOKUP(Z$1&amp;$R167,$C$3:$C$1662&amp;$D$3:$D$1662,$E$3:$E$1662,0,0,1)</f>
        <v>700</v>
      </c>
      <c r="AA167" s="2" cm="1">
        <f t="array" ref="AA167">_xlfn.XLOOKUP(AA$1&amp;$R167,$C$3:$C$1662&amp;$D$3:$D$1662,$E$3:$E$1662,0,0,1)</f>
        <v>0</v>
      </c>
      <c r="AB167" s="2" cm="1">
        <f t="array" ref="AB167">_xlfn.XLOOKUP(AB$1&amp;$R167,$C$3:$C$1662&amp;$D$3:$D$1662,$E$3:$E$1662,0,0,1)</f>
        <v>6200</v>
      </c>
      <c r="AC167" s="2" cm="1">
        <f t="array" ref="AC167">_xlfn.XLOOKUP(AC$1&amp;$R167,$C$3:$C$1662&amp;$D$3:$D$1662,$E$3:$E$1662,0,0,1)</f>
        <v>1200</v>
      </c>
    </row>
    <row r="168" spans="3:29" x14ac:dyDescent="0.4">
      <c r="C168" t="s">
        <v>758</v>
      </c>
      <c r="D168" t="s">
        <v>678</v>
      </c>
      <c r="E168">
        <v>1200</v>
      </c>
      <c r="R168" t="s">
        <v>89</v>
      </c>
      <c r="S168" s="2">
        <f t="shared" si="11"/>
        <v>381800</v>
      </c>
      <c r="T168" s="2">
        <f t="shared" si="14"/>
        <v>258100</v>
      </c>
      <c r="U168" s="2">
        <f t="shared" si="14"/>
        <v>457200</v>
      </c>
      <c r="V168" s="2">
        <f t="shared" si="14"/>
        <v>663700</v>
      </c>
      <c r="W168" s="2">
        <f t="shared" si="14"/>
        <v>276200</v>
      </c>
      <c r="X168" s="2">
        <f t="shared" si="14"/>
        <v>253800</v>
      </c>
      <c r="Y168" s="2" cm="1">
        <f t="array" ref="Y168">_xlfn.XLOOKUP(Y$1&amp;$R168,$C$3:$C$1662&amp;$D$3:$D$1662,$E$3:$E$1662,0,0,1)</f>
        <v>200</v>
      </c>
      <c r="Z168" s="2" cm="1">
        <f t="array" ref="Z168">_xlfn.XLOOKUP(Z$1&amp;$R168,$C$3:$C$1662&amp;$D$3:$D$1662,$E$3:$E$1662,0,0,1)</f>
        <v>0</v>
      </c>
      <c r="AA168" s="2" cm="1">
        <f t="array" ref="AA168">_xlfn.XLOOKUP(AA$1&amp;$R168,$C$3:$C$1662&amp;$D$3:$D$1662,$E$3:$E$1662,0,0,1)</f>
        <v>0</v>
      </c>
      <c r="AB168" s="2" cm="1">
        <f t="array" ref="AB168">_xlfn.XLOOKUP(AB$1&amp;$R168,$C$3:$C$1662&amp;$D$3:$D$1662,$E$3:$E$1662,0,0,1)</f>
        <v>1300</v>
      </c>
      <c r="AC168" s="2" cm="1">
        <f t="array" ref="AC168">_xlfn.XLOOKUP(AC$1&amp;$R168,$C$3:$C$1662&amp;$D$3:$D$1662,$E$3:$E$1662,0,0,1)</f>
        <v>1600</v>
      </c>
    </row>
    <row r="169" spans="3:29" x14ac:dyDescent="0.4">
      <c r="C169" t="s">
        <v>758</v>
      </c>
      <c r="D169" t="s">
        <v>679</v>
      </c>
      <c r="E169">
        <v>1600</v>
      </c>
      <c r="R169" t="s">
        <v>257</v>
      </c>
      <c r="S169" s="2">
        <f t="shared" si="11"/>
        <v>383000</v>
      </c>
      <c r="T169" s="2">
        <f t="shared" si="14"/>
        <v>258600</v>
      </c>
      <c r="U169" s="2">
        <f t="shared" si="14"/>
        <v>457700</v>
      </c>
      <c r="V169" s="2">
        <f t="shared" si="14"/>
        <v>663700</v>
      </c>
      <c r="W169" s="2">
        <f t="shared" si="14"/>
        <v>277900</v>
      </c>
      <c r="X169" s="2">
        <f t="shared" si="14"/>
        <v>257100</v>
      </c>
      <c r="Y169" s="2" cm="1">
        <f t="array" ref="Y169">_xlfn.XLOOKUP(Y$1&amp;$R169,$C$3:$C$1662&amp;$D$3:$D$1662,$E$3:$E$1662,0,0,1)</f>
        <v>500</v>
      </c>
      <c r="Z169" s="2" cm="1">
        <f t="array" ref="Z169">_xlfn.XLOOKUP(Z$1&amp;$R169,$C$3:$C$1662&amp;$D$3:$D$1662,$E$3:$E$1662,0,0,1)</f>
        <v>500</v>
      </c>
      <c r="AA169" s="2" cm="1">
        <f t="array" ref="AA169">_xlfn.XLOOKUP(AA$1&amp;$R169,$C$3:$C$1662&amp;$D$3:$D$1662,$E$3:$E$1662,0,0,1)</f>
        <v>0</v>
      </c>
      <c r="AB169" s="2" cm="1">
        <f t="array" ref="AB169">_xlfn.XLOOKUP(AB$1&amp;$R169,$C$3:$C$1662&amp;$D$3:$D$1662,$E$3:$E$1662,0,0,1)</f>
        <v>1700</v>
      </c>
      <c r="AC169" s="2" cm="1">
        <f t="array" ref="AC169">_xlfn.XLOOKUP(AC$1&amp;$R169,$C$3:$C$1662&amp;$D$3:$D$1662,$E$3:$E$1662,0,0,1)</f>
        <v>3300</v>
      </c>
    </row>
    <row r="170" spans="3:29" x14ac:dyDescent="0.4">
      <c r="C170" t="s">
        <v>758</v>
      </c>
      <c r="D170" t="s">
        <v>680</v>
      </c>
      <c r="E170">
        <v>3300</v>
      </c>
      <c r="R170" t="s">
        <v>47</v>
      </c>
      <c r="S170" s="2">
        <f t="shared" si="11"/>
        <v>383940</v>
      </c>
      <c r="T170" s="2">
        <f t="shared" si="14"/>
        <v>259000</v>
      </c>
      <c r="U170" s="2">
        <f t="shared" si="14"/>
        <v>459700</v>
      </c>
      <c r="V170" s="2">
        <f t="shared" si="14"/>
        <v>663700</v>
      </c>
      <c r="W170" s="2">
        <f t="shared" si="14"/>
        <v>278600</v>
      </c>
      <c r="X170" s="2">
        <f t="shared" si="14"/>
        <v>258700</v>
      </c>
      <c r="Y170" s="2" cm="1">
        <f t="array" ref="Y170">_xlfn.XLOOKUP(Y$1&amp;$R170,$C$3:$C$1662&amp;$D$3:$D$1662,$E$3:$E$1662,0,0,1)</f>
        <v>400</v>
      </c>
      <c r="Z170" s="2" cm="1">
        <f t="array" ref="Z170">_xlfn.XLOOKUP(Z$1&amp;$R170,$C$3:$C$1662&amp;$D$3:$D$1662,$E$3:$E$1662,0,0,1)</f>
        <v>2000</v>
      </c>
      <c r="AA170" s="2" cm="1">
        <f t="array" ref="AA170">_xlfn.XLOOKUP(AA$1&amp;$R170,$C$3:$C$1662&amp;$D$3:$D$1662,$E$3:$E$1662,0,0,1)</f>
        <v>0</v>
      </c>
      <c r="AB170" s="2" cm="1">
        <f t="array" ref="AB170">_xlfn.XLOOKUP(AB$1&amp;$R170,$C$3:$C$1662&amp;$D$3:$D$1662,$E$3:$E$1662,0,0,1)</f>
        <v>700</v>
      </c>
      <c r="AC170" s="2" cm="1">
        <f t="array" ref="AC170">_xlfn.XLOOKUP(AC$1&amp;$R170,$C$3:$C$1662&amp;$D$3:$D$1662,$E$3:$E$1662,0,0,1)</f>
        <v>1600</v>
      </c>
    </row>
    <row r="171" spans="3:29" x14ac:dyDescent="0.4">
      <c r="C171" t="s">
        <v>758</v>
      </c>
      <c r="D171" t="s">
        <v>681</v>
      </c>
      <c r="E171">
        <v>1600</v>
      </c>
      <c r="R171" t="s">
        <v>136</v>
      </c>
      <c r="S171" s="2">
        <f t="shared" si="11"/>
        <v>388560</v>
      </c>
      <c r="T171" s="2">
        <f t="shared" si="14"/>
        <v>259400</v>
      </c>
      <c r="U171" s="2">
        <f t="shared" si="14"/>
        <v>462800</v>
      </c>
      <c r="V171" s="2">
        <f t="shared" si="14"/>
        <v>682800</v>
      </c>
      <c r="W171" s="2">
        <f t="shared" si="14"/>
        <v>278900</v>
      </c>
      <c r="X171" s="2">
        <f t="shared" si="14"/>
        <v>258900</v>
      </c>
      <c r="Y171" s="2" cm="1">
        <f t="array" ref="Y171">_xlfn.XLOOKUP(Y$1&amp;$R171,$C$3:$C$1662&amp;$D$3:$D$1662,$E$3:$E$1662,0,0,1)</f>
        <v>400</v>
      </c>
      <c r="Z171" s="2" cm="1">
        <f t="array" ref="Z171">_xlfn.XLOOKUP(Z$1&amp;$R171,$C$3:$C$1662&amp;$D$3:$D$1662,$E$3:$E$1662,0,0,1)</f>
        <v>3100</v>
      </c>
      <c r="AA171" s="2" cm="1">
        <f t="array" ref="AA171">_xlfn.XLOOKUP(AA$1&amp;$R171,$C$3:$C$1662&amp;$D$3:$D$1662,$E$3:$E$1662,0,0,1)</f>
        <v>19100</v>
      </c>
      <c r="AB171" s="2" cm="1">
        <f t="array" ref="AB171">_xlfn.XLOOKUP(AB$1&amp;$R171,$C$3:$C$1662&amp;$D$3:$D$1662,$E$3:$E$1662,0,0,1)</f>
        <v>300</v>
      </c>
      <c r="AC171" s="2" cm="1">
        <f t="array" ref="AC171">_xlfn.XLOOKUP(AC$1&amp;$R171,$C$3:$C$1662&amp;$D$3:$D$1662,$E$3:$E$1662,0,0,1)</f>
        <v>200</v>
      </c>
    </row>
    <row r="172" spans="3:29" x14ac:dyDescent="0.4">
      <c r="C172" t="s">
        <v>758</v>
      </c>
      <c r="D172" t="s">
        <v>682</v>
      </c>
      <c r="E172">
        <v>200</v>
      </c>
      <c r="R172" t="s">
        <v>6</v>
      </c>
      <c r="S172" s="2">
        <f t="shared" si="11"/>
        <v>389240</v>
      </c>
      <c r="T172" s="2">
        <f t="shared" si="14"/>
        <v>259900</v>
      </c>
      <c r="U172" s="2">
        <f t="shared" si="14"/>
        <v>464000</v>
      </c>
      <c r="V172" s="2">
        <f t="shared" si="14"/>
        <v>682900</v>
      </c>
      <c r="W172" s="2">
        <f t="shared" si="14"/>
        <v>279100</v>
      </c>
      <c r="X172" s="2">
        <f t="shared" si="14"/>
        <v>260300</v>
      </c>
      <c r="Y172" s="2" cm="1">
        <f t="array" ref="Y172">_xlfn.XLOOKUP(Y$1&amp;$R172,$C$3:$C$1662&amp;$D$3:$D$1662,$E$3:$E$1662,0,0,1)</f>
        <v>500</v>
      </c>
      <c r="Z172" s="2" cm="1">
        <f t="array" ref="Z172">_xlfn.XLOOKUP(Z$1&amp;$R172,$C$3:$C$1662&amp;$D$3:$D$1662,$E$3:$E$1662,0,0,1)</f>
        <v>1200</v>
      </c>
      <c r="AA172" s="2" cm="1">
        <f t="array" ref="AA172">_xlfn.XLOOKUP(AA$1&amp;$R172,$C$3:$C$1662&amp;$D$3:$D$1662,$E$3:$E$1662,0,0,1)</f>
        <v>100</v>
      </c>
      <c r="AB172" s="2" cm="1">
        <f t="array" ref="AB172">_xlfn.XLOOKUP(AB$1&amp;$R172,$C$3:$C$1662&amp;$D$3:$D$1662,$E$3:$E$1662,0,0,1)</f>
        <v>200</v>
      </c>
      <c r="AC172" s="2" cm="1">
        <f t="array" ref="AC172">_xlfn.XLOOKUP(AC$1&amp;$R172,$C$3:$C$1662&amp;$D$3:$D$1662,$E$3:$E$1662,0,0,1)</f>
        <v>1400</v>
      </c>
    </row>
    <row r="173" spans="3:29" x14ac:dyDescent="0.4">
      <c r="C173" t="s">
        <v>758</v>
      </c>
      <c r="D173" t="s">
        <v>683</v>
      </c>
      <c r="E173">
        <v>1400</v>
      </c>
      <c r="R173" t="s">
        <v>171</v>
      </c>
      <c r="S173" s="2">
        <f t="shared" si="11"/>
        <v>390140</v>
      </c>
      <c r="T173" s="2">
        <f t="shared" si="14"/>
        <v>260000</v>
      </c>
      <c r="U173" s="2">
        <f t="shared" si="14"/>
        <v>467700</v>
      </c>
      <c r="V173" s="2">
        <f t="shared" si="14"/>
        <v>682900</v>
      </c>
      <c r="W173" s="2">
        <f t="shared" si="14"/>
        <v>279500</v>
      </c>
      <c r="X173" s="2">
        <f t="shared" si="14"/>
        <v>260600</v>
      </c>
      <c r="Y173" s="2" cm="1">
        <f t="array" ref="Y173">_xlfn.XLOOKUP(Y$1&amp;$R173,$C$3:$C$1662&amp;$D$3:$D$1662,$E$3:$E$1662,0,0,1)</f>
        <v>100</v>
      </c>
      <c r="Z173" s="2" cm="1">
        <f t="array" ref="Z173">_xlfn.XLOOKUP(Z$1&amp;$R173,$C$3:$C$1662&amp;$D$3:$D$1662,$E$3:$E$1662,0,0,1)</f>
        <v>3700</v>
      </c>
      <c r="AA173" s="2" cm="1">
        <f t="array" ref="AA173">_xlfn.XLOOKUP(AA$1&amp;$R173,$C$3:$C$1662&amp;$D$3:$D$1662,$E$3:$E$1662,0,0,1)</f>
        <v>0</v>
      </c>
      <c r="AB173" s="2" cm="1">
        <f t="array" ref="AB173">_xlfn.XLOOKUP(AB$1&amp;$R173,$C$3:$C$1662&amp;$D$3:$D$1662,$E$3:$E$1662,0,0,1)</f>
        <v>400</v>
      </c>
      <c r="AC173" s="2" cm="1">
        <f t="array" ref="AC173">_xlfn.XLOOKUP(AC$1&amp;$R173,$C$3:$C$1662&amp;$D$3:$D$1662,$E$3:$E$1662,0,0,1)</f>
        <v>300</v>
      </c>
    </row>
    <row r="174" spans="3:29" x14ac:dyDescent="0.4">
      <c r="C174" t="s">
        <v>758</v>
      </c>
      <c r="D174" t="s">
        <v>684</v>
      </c>
      <c r="E174">
        <v>300</v>
      </c>
      <c r="R174" t="s">
        <v>48</v>
      </c>
      <c r="S174" s="2">
        <f t="shared" si="11"/>
        <v>391280</v>
      </c>
      <c r="T174" s="2">
        <f t="shared" si="14"/>
        <v>260100</v>
      </c>
      <c r="U174" s="2">
        <f t="shared" si="14"/>
        <v>471400</v>
      </c>
      <c r="V174" s="2">
        <f t="shared" si="14"/>
        <v>682900</v>
      </c>
      <c r="W174" s="2">
        <f t="shared" si="14"/>
        <v>279700</v>
      </c>
      <c r="X174" s="2">
        <f t="shared" si="14"/>
        <v>262300</v>
      </c>
      <c r="Y174" s="2" cm="1">
        <f t="array" ref="Y174">_xlfn.XLOOKUP(Y$1&amp;$R174,$C$3:$C$1662&amp;$D$3:$D$1662,$E$3:$E$1662,0,0,1)</f>
        <v>100</v>
      </c>
      <c r="Z174" s="2" cm="1">
        <f t="array" ref="Z174">_xlfn.XLOOKUP(Z$1&amp;$R174,$C$3:$C$1662&amp;$D$3:$D$1662,$E$3:$E$1662,0,0,1)</f>
        <v>3700</v>
      </c>
      <c r="AA174" s="2" cm="1">
        <f t="array" ref="AA174">_xlfn.XLOOKUP(AA$1&amp;$R174,$C$3:$C$1662&amp;$D$3:$D$1662,$E$3:$E$1662,0,0,1)</f>
        <v>0</v>
      </c>
      <c r="AB174" s="2" cm="1">
        <f t="array" ref="AB174">_xlfn.XLOOKUP(AB$1&amp;$R174,$C$3:$C$1662&amp;$D$3:$D$1662,$E$3:$E$1662,0,0,1)</f>
        <v>200</v>
      </c>
      <c r="AC174" s="2" cm="1">
        <f t="array" ref="AC174">_xlfn.XLOOKUP(AC$1&amp;$R174,$C$3:$C$1662&amp;$D$3:$D$1662,$E$3:$E$1662,0,0,1)</f>
        <v>1700</v>
      </c>
    </row>
    <row r="175" spans="3:29" x14ac:dyDescent="0.4">
      <c r="C175" t="s">
        <v>758</v>
      </c>
      <c r="D175" t="s">
        <v>685</v>
      </c>
      <c r="E175">
        <v>1700</v>
      </c>
      <c r="R175" t="s">
        <v>85</v>
      </c>
      <c r="S175" s="2">
        <f t="shared" si="11"/>
        <v>392100</v>
      </c>
      <c r="T175" s="2">
        <f t="shared" si="14"/>
        <v>260100</v>
      </c>
      <c r="U175" s="2">
        <f t="shared" si="14"/>
        <v>474100</v>
      </c>
      <c r="V175" s="2">
        <f t="shared" si="14"/>
        <v>682900</v>
      </c>
      <c r="W175" s="2">
        <f t="shared" si="14"/>
        <v>279900</v>
      </c>
      <c r="X175" s="2">
        <f t="shared" si="14"/>
        <v>263500</v>
      </c>
      <c r="Y175" s="2" cm="1">
        <f t="array" ref="Y175">_xlfn.XLOOKUP(Y$1&amp;$R175,$C$3:$C$1662&amp;$D$3:$D$1662,$E$3:$E$1662,0,0,1)</f>
        <v>0</v>
      </c>
      <c r="Z175" s="2" cm="1">
        <f t="array" ref="Z175">_xlfn.XLOOKUP(Z$1&amp;$R175,$C$3:$C$1662&amp;$D$3:$D$1662,$E$3:$E$1662,0,0,1)</f>
        <v>2700</v>
      </c>
      <c r="AA175" s="2" cm="1">
        <f t="array" ref="AA175">_xlfn.XLOOKUP(AA$1&amp;$R175,$C$3:$C$1662&amp;$D$3:$D$1662,$E$3:$E$1662,0,0,1)</f>
        <v>0</v>
      </c>
      <c r="AB175" s="2" cm="1">
        <f t="array" ref="AB175">_xlfn.XLOOKUP(AB$1&amp;$R175,$C$3:$C$1662&amp;$D$3:$D$1662,$E$3:$E$1662,0,0,1)</f>
        <v>200</v>
      </c>
      <c r="AC175" s="2" cm="1">
        <f t="array" ref="AC175">_xlfn.XLOOKUP(AC$1&amp;$R175,$C$3:$C$1662&amp;$D$3:$D$1662,$E$3:$E$1662,0,0,1)</f>
        <v>1200</v>
      </c>
    </row>
    <row r="176" spans="3:29" x14ac:dyDescent="0.4">
      <c r="C176" t="s">
        <v>758</v>
      </c>
      <c r="D176" t="s">
        <v>686</v>
      </c>
      <c r="E176">
        <v>1200</v>
      </c>
      <c r="R176" t="s">
        <v>143</v>
      </c>
      <c r="S176" s="2">
        <f t="shared" si="11"/>
        <v>394100</v>
      </c>
      <c r="T176" s="2">
        <f t="shared" si="14"/>
        <v>260200</v>
      </c>
      <c r="U176" s="2">
        <f t="shared" si="14"/>
        <v>476000</v>
      </c>
      <c r="V176" s="2">
        <f t="shared" si="14"/>
        <v>682900</v>
      </c>
      <c r="W176" s="2">
        <f t="shared" si="14"/>
        <v>279900</v>
      </c>
      <c r="X176" s="2">
        <f t="shared" si="14"/>
        <v>271500</v>
      </c>
      <c r="Y176" s="2" cm="1">
        <f t="array" ref="Y176">_xlfn.XLOOKUP(Y$1&amp;$R176,$C$3:$C$1662&amp;$D$3:$D$1662,$E$3:$E$1662,0,0,1)</f>
        <v>100</v>
      </c>
      <c r="Z176" s="2" cm="1">
        <f t="array" ref="Z176">_xlfn.XLOOKUP(Z$1&amp;$R176,$C$3:$C$1662&amp;$D$3:$D$1662,$E$3:$E$1662,0,0,1)</f>
        <v>1900</v>
      </c>
      <c r="AA176" s="2" cm="1">
        <f t="array" ref="AA176">_xlfn.XLOOKUP(AA$1&amp;$R176,$C$3:$C$1662&amp;$D$3:$D$1662,$E$3:$E$1662,0,0,1)</f>
        <v>0</v>
      </c>
      <c r="AB176" s="2" cm="1">
        <f t="array" ref="AB176">_xlfn.XLOOKUP(AB$1&amp;$R176,$C$3:$C$1662&amp;$D$3:$D$1662,$E$3:$E$1662,0,0,1)</f>
        <v>0</v>
      </c>
      <c r="AC176" s="2" cm="1">
        <f t="array" ref="AC176">_xlfn.XLOOKUP(AC$1&amp;$R176,$C$3:$C$1662&amp;$D$3:$D$1662,$E$3:$E$1662,0,0,1)</f>
        <v>8000</v>
      </c>
    </row>
    <row r="177" spans="3:29" x14ac:dyDescent="0.4">
      <c r="C177" t="s">
        <v>758</v>
      </c>
      <c r="D177" t="s">
        <v>687</v>
      </c>
      <c r="E177">
        <v>8000</v>
      </c>
      <c r="R177" t="s">
        <v>192</v>
      </c>
      <c r="S177" s="2">
        <f t="shared" si="11"/>
        <v>401720</v>
      </c>
      <c r="T177" s="2">
        <f t="shared" si="14"/>
        <v>277000</v>
      </c>
      <c r="U177" s="2">
        <f t="shared" si="14"/>
        <v>480800</v>
      </c>
      <c r="V177" s="2">
        <f t="shared" si="14"/>
        <v>691700</v>
      </c>
      <c r="W177" s="2">
        <f t="shared" si="14"/>
        <v>280200</v>
      </c>
      <c r="X177" s="2">
        <f t="shared" si="14"/>
        <v>278900</v>
      </c>
      <c r="Y177" s="2" cm="1">
        <f t="array" ref="Y177">_xlfn.XLOOKUP(Y$1&amp;$R177,$C$3:$C$1662&amp;$D$3:$D$1662,$E$3:$E$1662,0,0,1)</f>
        <v>16800</v>
      </c>
      <c r="Z177" s="2" cm="1">
        <f t="array" ref="Z177">_xlfn.XLOOKUP(Z$1&amp;$R177,$C$3:$C$1662&amp;$D$3:$D$1662,$E$3:$E$1662,0,0,1)</f>
        <v>4800</v>
      </c>
      <c r="AA177" s="2" cm="1">
        <f t="array" ref="AA177">_xlfn.XLOOKUP(AA$1&amp;$R177,$C$3:$C$1662&amp;$D$3:$D$1662,$E$3:$E$1662,0,0,1)</f>
        <v>8800</v>
      </c>
      <c r="AB177" s="2" cm="1">
        <f t="array" ref="AB177">_xlfn.XLOOKUP(AB$1&amp;$R177,$C$3:$C$1662&amp;$D$3:$D$1662,$E$3:$E$1662,0,0,1)</f>
        <v>300</v>
      </c>
      <c r="AC177" s="2" cm="1">
        <f t="array" ref="AC177">_xlfn.XLOOKUP(AC$1&amp;$R177,$C$3:$C$1662&amp;$D$3:$D$1662,$E$3:$E$1662,0,0,1)</f>
        <v>7400</v>
      </c>
    </row>
    <row r="178" spans="3:29" x14ac:dyDescent="0.4">
      <c r="C178" t="s">
        <v>758</v>
      </c>
      <c r="D178" t="s">
        <v>688</v>
      </c>
      <c r="E178">
        <v>7400</v>
      </c>
      <c r="R178" t="s">
        <v>53</v>
      </c>
      <c r="S178" s="2">
        <f t="shared" si="11"/>
        <v>404260</v>
      </c>
      <c r="T178" s="2">
        <f t="shared" si="14"/>
        <v>279300</v>
      </c>
      <c r="U178" s="2">
        <f t="shared" si="14"/>
        <v>485200</v>
      </c>
      <c r="V178" s="2">
        <f t="shared" si="14"/>
        <v>694800</v>
      </c>
      <c r="W178" s="2">
        <f t="shared" si="14"/>
        <v>280600</v>
      </c>
      <c r="X178" s="2">
        <f t="shared" si="14"/>
        <v>281400</v>
      </c>
      <c r="Y178" s="2" cm="1">
        <f t="array" ref="Y178">_xlfn.XLOOKUP(Y$1&amp;$R178,$C$3:$C$1662&amp;$D$3:$D$1662,$E$3:$E$1662,0,0,1)</f>
        <v>2300</v>
      </c>
      <c r="Z178" s="2" cm="1">
        <f t="array" ref="Z178">_xlfn.XLOOKUP(Z$1&amp;$R178,$C$3:$C$1662&amp;$D$3:$D$1662,$E$3:$E$1662,0,0,1)</f>
        <v>4400</v>
      </c>
      <c r="AA178" s="2" cm="1">
        <f t="array" ref="AA178">_xlfn.XLOOKUP(AA$1&amp;$R178,$C$3:$C$1662&amp;$D$3:$D$1662,$E$3:$E$1662,0,0,1)</f>
        <v>3100</v>
      </c>
      <c r="AB178" s="2" cm="1">
        <f t="array" ref="AB178">_xlfn.XLOOKUP(AB$1&amp;$R178,$C$3:$C$1662&amp;$D$3:$D$1662,$E$3:$E$1662,0,0,1)</f>
        <v>400</v>
      </c>
      <c r="AC178" s="2" cm="1">
        <f t="array" ref="AC178">_xlfn.XLOOKUP(AC$1&amp;$R178,$C$3:$C$1662&amp;$D$3:$D$1662,$E$3:$E$1662,0,0,1)</f>
        <v>2500</v>
      </c>
    </row>
    <row r="179" spans="3:29" x14ac:dyDescent="0.4">
      <c r="C179" t="s">
        <v>758</v>
      </c>
      <c r="D179" t="s">
        <v>689</v>
      </c>
      <c r="E179">
        <v>2500</v>
      </c>
      <c r="R179" t="s">
        <v>222</v>
      </c>
      <c r="S179" s="2">
        <f t="shared" si="11"/>
        <v>405580</v>
      </c>
      <c r="T179" s="2">
        <f t="shared" si="14"/>
        <v>281100</v>
      </c>
      <c r="U179" s="2">
        <f t="shared" si="14"/>
        <v>486200</v>
      </c>
      <c r="V179" s="2">
        <f t="shared" si="14"/>
        <v>697000</v>
      </c>
      <c r="W179" s="2">
        <f t="shared" si="14"/>
        <v>280700</v>
      </c>
      <c r="X179" s="2">
        <f t="shared" si="14"/>
        <v>282900</v>
      </c>
      <c r="Y179" s="2" cm="1">
        <f t="array" ref="Y179">_xlfn.XLOOKUP(Y$1&amp;$R179,$C$3:$C$1662&amp;$D$3:$D$1662,$E$3:$E$1662,0,0,1)</f>
        <v>1800</v>
      </c>
      <c r="Z179" s="2" cm="1">
        <f t="array" ref="Z179">_xlfn.XLOOKUP(Z$1&amp;$R179,$C$3:$C$1662&amp;$D$3:$D$1662,$E$3:$E$1662,0,0,1)</f>
        <v>1000</v>
      </c>
      <c r="AA179" s="2" cm="1">
        <f t="array" ref="AA179">_xlfn.XLOOKUP(AA$1&amp;$R179,$C$3:$C$1662&amp;$D$3:$D$1662,$E$3:$E$1662,0,0,1)</f>
        <v>2200</v>
      </c>
      <c r="AB179" s="2" cm="1">
        <f t="array" ref="AB179">_xlfn.XLOOKUP(AB$1&amp;$R179,$C$3:$C$1662&amp;$D$3:$D$1662,$E$3:$E$1662,0,0,1)</f>
        <v>100</v>
      </c>
      <c r="AC179" s="2" cm="1">
        <f t="array" ref="AC179">_xlfn.XLOOKUP(AC$1&amp;$R179,$C$3:$C$1662&amp;$D$3:$D$1662,$E$3:$E$1662,0,0,1)</f>
        <v>1500</v>
      </c>
    </row>
    <row r="180" spans="3:29" x14ac:dyDescent="0.4">
      <c r="C180" t="s">
        <v>758</v>
      </c>
      <c r="D180" t="s">
        <v>690</v>
      </c>
      <c r="E180">
        <v>1500</v>
      </c>
      <c r="R180" t="s">
        <v>211</v>
      </c>
      <c r="S180" s="2">
        <f t="shared" si="11"/>
        <v>406860</v>
      </c>
      <c r="T180" s="2">
        <f t="shared" ref="T180:X195" si="15">T179+Y180</f>
        <v>282700</v>
      </c>
      <c r="U180" s="2">
        <f t="shared" si="15"/>
        <v>488800</v>
      </c>
      <c r="V180" s="2">
        <f t="shared" si="15"/>
        <v>698300</v>
      </c>
      <c r="W180" s="2">
        <f t="shared" si="15"/>
        <v>281600</v>
      </c>
      <c r="X180" s="2">
        <f t="shared" si="15"/>
        <v>282900</v>
      </c>
      <c r="Y180" s="2" cm="1">
        <f t="array" ref="Y180">_xlfn.XLOOKUP(Y$1&amp;$R180,$C$3:$C$1662&amp;$D$3:$D$1662,$E$3:$E$1662,0,0,1)</f>
        <v>1600</v>
      </c>
      <c r="Z180" s="2" cm="1">
        <f t="array" ref="Z180">_xlfn.XLOOKUP(Z$1&amp;$R180,$C$3:$C$1662&amp;$D$3:$D$1662,$E$3:$E$1662,0,0,1)</f>
        <v>2600</v>
      </c>
      <c r="AA180" s="2" cm="1">
        <f t="array" ref="AA180">_xlfn.XLOOKUP(AA$1&amp;$R180,$C$3:$C$1662&amp;$D$3:$D$1662,$E$3:$E$1662,0,0,1)</f>
        <v>1300</v>
      </c>
      <c r="AB180" s="2" cm="1">
        <f t="array" ref="AB180">_xlfn.XLOOKUP(AB$1&amp;$R180,$C$3:$C$1662&amp;$D$3:$D$1662,$E$3:$E$1662,0,0,1)</f>
        <v>900</v>
      </c>
      <c r="AC180" s="2" cm="1">
        <f t="array" ref="AC180">_xlfn.XLOOKUP(AC$1&amp;$R180,$C$3:$C$1662&amp;$D$3:$D$1662,$E$3:$E$1662,0,0,1)</f>
        <v>0</v>
      </c>
    </row>
    <row r="181" spans="3:29" x14ac:dyDescent="0.4">
      <c r="C181" t="s">
        <v>758</v>
      </c>
      <c r="D181" t="s">
        <v>691</v>
      </c>
      <c r="E181">
        <v>0</v>
      </c>
      <c r="R181" t="s">
        <v>299</v>
      </c>
      <c r="S181" s="2">
        <f t="shared" si="11"/>
        <v>407540</v>
      </c>
      <c r="T181" s="2">
        <f t="shared" si="15"/>
        <v>284100</v>
      </c>
      <c r="U181" s="2">
        <f t="shared" si="15"/>
        <v>489900</v>
      </c>
      <c r="V181" s="2">
        <f t="shared" si="15"/>
        <v>698300</v>
      </c>
      <c r="W181" s="2">
        <f t="shared" si="15"/>
        <v>281900</v>
      </c>
      <c r="X181" s="2">
        <f t="shared" si="15"/>
        <v>283500</v>
      </c>
      <c r="Y181" s="2" cm="1">
        <f t="array" ref="Y181">_xlfn.XLOOKUP(Y$1&amp;$R181,$C$3:$C$1662&amp;$D$3:$D$1662,$E$3:$E$1662,0,0,1)</f>
        <v>1400</v>
      </c>
      <c r="Z181" s="2" cm="1">
        <f t="array" ref="Z181">_xlfn.XLOOKUP(Z$1&amp;$R181,$C$3:$C$1662&amp;$D$3:$D$1662,$E$3:$E$1662,0,0,1)</f>
        <v>1100</v>
      </c>
      <c r="AA181" s="2" cm="1">
        <f t="array" ref="AA181">_xlfn.XLOOKUP(AA$1&amp;$R181,$C$3:$C$1662&amp;$D$3:$D$1662,$E$3:$E$1662,0,0,1)</f>
        <v>0</v>
      </c>
      <c r="AB181" s="2" cm="1">
        <f t="array" ref="AB181">_xlfn.XLOOKUP(AB$1&amp;$R181,$C$3:$C$1662&amp;$D$3:$D$1662,$E$3:$E$1662,0,0,1)</f>
        <v>300</v>
      </c>
      <c r="AC181" s="2" cm="1">
        <f t="array" ref="AC181">_xlfn.XLOOKUP(AC$1&amp;$R181,$C$3:$C$1662&amp;$D$3:$D$1662,$E$3:$E$1662,0,0,1)</f>
        <v>600</v>
      </c>
    </row>
    <row r="182" spans="3:29" x14ac:dyDescent="0.4">
      <c r="C182" t="s">
        <v>758</v>
      </c>
      <c r="D182" t="s">
        <v>692</v>
      </c>
      <c r="E182">
        <v>600</v>
      </c>
      <c r="R182" t="s">
        <v>100</v>
      </c>
      <c r="S182" s="2">
        <f t="shared" si="11"/>
        <v>408300</v>
      </c>
      <c r="T182" s="2">
        <f t="shared" si="15"/>
        <v>284600</v>
      </c>
      <c r="U182" s="2">
        <f t="shared" si="15"/>
        <v>491700</v>
      </c>
      <c r="V182" s="2">
        <f t="shared" si="15"/>
        <v>698300</v>
      </c>
      <c r="W182" s="2">
        <f t="shared" si="15"/>
        <v>282800</v>
      </c>
      <c r="X182" s="2">
        <f t="shared" si="15"/>
        <v>284100</v>
      </c>
      <c r="Y182" s="2" cm="1">
        <f t="array" ref="Y182">_xlfn.XLOOKUP(Y$1&amp;$R182,$C$3:$C$1662&amp;$D$3:$D$1662,$E$3:$E$1662,0,0,1)</f>
        <v>500</v>
      </c>
      <c r="Z182" s="2" cm="1">
        <f t="array" ref="Z182">_xlfn.XLOOKUP(Z$1&amp;$R182,$C$3:$C$1662&amp;$D$3:$D$1662,$E$3:$E$1662,0,0,1)</f>
        <v>1800</v>
      </c>
      <c r="AA182" s="2" cm="1">
        <f t="array" ref="AA182">_xlfn.XLOOKUP(AA$1&amp;$R182,$C$3:$C$1662&amp;$D$3:$D$1662,$E$3:$E$1662,0,0,1)</f>
        <v>0</v>
      </c>
      <c r="AB182" s="2" cm="1">
        <f t="array" ref="AB182">_xlfn.XLOOKUP(AB$1&amp;$R182,$C$3:$C$1662&amp;$D$3:$D$1662,$E$3:$E$1662,0,0,1)</f>
        <v>900</v>
      </c>
      <c r="AC182" s="2" cm="1">
        <f t="array" ref="AC182">_xlfn.XLOOKUP(AC$1&amp;$R182,$C$3:$C$1662&amp;$D$3:$D$1662,$E$3:$E$1662,0,0,1)</f>
        <v>600</v>
      </c>
    </row>
    <row r="183" spans="3:29" x14ac:dyDescent="0.4">
      <c r="C183" t="s">
        <v>758</v>
      </c>
      <c r="D183" t="s">
        <v>693</v>
      </c>
      <c r="E183">
        <v>600</v>
      </c>
      <c r="R183" t="s">
        <v>300</v>
      </c>
      <c r="S183" s="2">
        <f t="shared" si="11"/>
        <v>409180</v>
      </c>
      <c r="T183" s="2">
        <f t="shared" si="15"/>
        <v>285100</v>
      </c>
      <c r="U183" s="2">
        <f t="shared" si="15"/>
        <v>492300</v>
      </c>
      <c r="V183" s="2">
        <f t="shared" si="15"/>
        <v>698300</v>
      </c>
      <c r="W183" s="2">
        <f t="shared" si="15"/>
        <v>283100</v>
      </c>
      <c r="X183" s="2">
        <f t="shared" si="15"/>
        <v>287100</v>
      </c>
      <c r="Y183" s="2" cm="1">
        <f t="array" ref="Y183">_xlfn.XLOOKUP(Y$1&amp;$R183,$C$3:$C$1662&amp;$D$3:$D$1662,$E$3:$E$1662,0,0,1)</f>
        <v>500</v>
      </c>
      <c r="Z183" s="2" cm="1">
        <f t="array" ref="Z183">_xlfn.XLOOKUP(Z$1&amp;$R183,$C$3:$C$1662&amp;$D$3:$D$1662,$E$3:$E$1662,0,0,1)</f>
        <v>600</v>
      </c>
      <c r="AA183" s="2" cm="1">
        <f t="array" ref="AA183">_xlfn.XLOOKUP(AA$1&amp;$R183,$C$3:$C$1662&amp;$D$3:$D$1662,$E$3:$E$1662,0,0,1)</f>
        <v>0</v>
      </c>
      <c r="AB183" s="2" cm="1">
        <f t="array" ref="AB183">_xlfn.XLOOKUP(AB$1&amp;$R183,$C$3:$C$1662&amp;$D$3:$D$1662,$E$3:$E$1662,0,0,1)</f>
        <v>300</v>
      </c>
      <c r="AC183" s="2" cm="1">
        <f t="array" ref="AC183">_xlfn.XLOOKUP(AC$1&amp;$R183,$C$3:$C$1662&amp;$D$3:$D$1662,$E$3:$E$1662,0,0,1)</f>
        <v>3000</v>
      </c>
    </row>
    <row r="184" spans="3:29" x14ac:dyDescent="0.4">
      <c r="C184" t="s">
        <v>758</v>
      </c>
      <c r="D184" t="s">
        <v>694</v>
      </c>
      <c r="E184">
        <v>3000</v>
      </c>
      <c r="R184" t="s">
        <v>204</v>
      </c>
      <c r="S184" s="2">
        <f t="shared" si="11"/>
        <v>409500</v>
      </c>
      <c r="T184" s="2">
        <f t="shared" si="15"/>
        <v>285300</v>
      </c>
      <c r="U184" s="2">
        <f t="shared" si="15"/>
        <v>493300</v>
      </c>
      <c r="V184" s="2">
        <f t="shared" si="15"/>
        <v>698300</v>
      </c>
      <c r="W184" s="2">
        <f t="shared" si="15"/>
        <v>283100</v>
      </c>
      <c r="X184" s="2">
        <f t="shared" si="15"/>
        <v>287500</v>
      </c>
      <c r="Y184" s="2" cm="1">
        <f t="array" ref="Y184">_xlfn.XLOOKUP(Y$1&amp;$R184,$C$3:$C$1662&amp;$D$3:$D$1662,$E$3:$E$1662,0,0,1)</f>
        <v>200</v>
      </c>
      <c r="Z184" s="2" cm="1">
        <f t="array" ref="Z184">_xlfn.XLOOKUP(Z$1&amp;$R184,$C$3:$C$1662&amp;$D$3:$D$1662,$E$3:$E$1662,0,0,1)</f>
        <v>1000</v>
      </c>
      <c r="AA184" s="2" cm="1">
        <f t="array" ref="AA184">_xlfn.XLOOKUP(AA$1&amp;$R184,$C$3:$C$1662&amp;$D$3:$D$1662,$E$3:$E$1662,0,0,1)</f>
        <v>0</v>
      </c>
      <c r="AB184" s="2" cm="1">
        <f t="array" ref="AB184">_xlfn.XLOOKUP(AB$1&amp;$R184,$C$3:$C$1662&amp;$D$3:$D$1662,$E$3:$E$1662,0,0,1)</f>
        <v>0</v>
      </c>
      <c r="AC184" s="2" cm="1">
        <f t="array" ref="AC184">_xlfn.XLOOKUP(AC$1&amp;$R184,$C$3:$C$1662&amp;$D$3:$D$1662,$E$3:$E$1662,0,0,1)</f>
        <v>400</v>
      </c>
    </row>
    <row r="185" spans="3:29" x14ac:dyDescent="0.4">
      <c r="C185" t="s">
        <v>758</v>
      </c>
      <c r="D185" t="s">
        <v>393</v>
      </c>
      <c r="E185">
        <v>400</v>
      </c>
      <c r="R185" t="s">
        <v>301</v>
      </c>
      <c r="S185" s="2">
        <f t="shared" si="11"/>
        <v>410260</v>
      </c>
      <c r="T185" s="2">
        <f t="shared" si="15"/>
        <v>285900</v>
      </c>
      <c r="U185" s="2">
        <f t="shared" si="15"/>
        <v>494300</v>
      </c>
      <c r="V185" s="2">
        <f t="shared" si="15"/>
        <v>698300</v>
      </c>
      <c r="W185" s="2">
        <f t="shared" si="15"/>
        <v>284700</v>
      </c>
      <c r="X185" s="2">
        <f t="shared" si="15"/>
        <v>288100</v>
      </c>
      <c r="Y185" s="2" cm="1">
        <f t="array" ref="Y185">_xlfn.XLOOKUP(Y$1&amp;$R185,$C$3:$C$1662&amp;$D$3:$D$1662,$E$3:$E$1662,0,0,1)</f>
        <v>600</v>
      </c>
      <c r="Z185" s="2" cm="1">
        <f t="array" ref="Z185">_xlfn.XLOOKUP(Z$1&amp;$R185,$C$3:$C$1662&amp;$D$3:$D$1662,$E$3:$E$1662,0,0,1)</f>
        <v>1000</v>
      </c>
      <c r="AA185" s="2" cm="1">
        <f t="array" ref="AA185">_xlfn.XLOOKUP(AA$1&amp;$R185,$C$3:$C$1662&amp;$D$3:$D$1662,$E$3:$E$1662,0,0,1)</f>
        <v>0</v>
      </c>
      <c r="AB185" s="2" cm="1">
        <f t="array" ref="AB185">_xlfn.XLOOKUP(AB$1&amp;$R185,$C$3:$C$1662&amp;$D$3:$D$1662,$E$3:$E$1662,0,0,1)</f>
        <v>1600</v>
      </c>
      <c r="AC185" s="2" cm="1">
        <f t="array" ref="AC185">_xlfn.XLOOKUP(AC$1&amp;$R185,$C$3:$C$1662&amp;$D$3:$D$1662,$E$3:$E$1662,0,0,1)</f>
        <v>600</v>
      </c>
    </row>
    <row r="186" spans="3:29" x14ac:dyDescent="0.4">
      <c r="C186" t="s">
        <v>758</v>
      </c>
      <c r="D186" t="s">
        <v>394</v>
      </c>
      <c r="E186">
        <v>600</v>
      </c>
      <c r="R186" t="s">
        <v>201</v>
      </c>
      <c r="S186" s="2">
        <f t="shared" si="11"/>
        <v>411640</v>
      </c>
      <c r="T186" s="2">
        <f t="shared" si="15"/>
        <v>286200</v>
      </c>
      <c r="U186" s="2">
        <f t="shared" si="15"/>
        <v>495400</v>
      </c>
      <c r="V186" s="2">
        <f t="shared" si="15"/>
        <v>703100</v>
      </c>
      <c r="W186" s="2">
        <f t="shared" si="15"/>
        <v>285000</v>
      </c>
      <c r="X186" s="2">
        <f t="shared" si="15"/>
        <v>288500</v>
      </c>
      <c r="Y186" s="2" cm="1">
        <f t="array" ref="Y186">_xlfn.XLOOKUP(Y$1&amp;$R186,$C$3:$C$1662&amp;$D$3:$D$1662,$E$3:$E$1662,0,0,1)</f>
        <v>300</v>
      </c>
      <c r="Z186" s="2" cm="1">
        <f t="array" ref="Z186">_xlfn.XLOOKUP(Z$1&amp;$R186,$C$3:$C$1662&amp;$D$3:$D$1662,$E$3:$E$1662,0,0,1)</f>
        <v>1100</v>
      </c>
      <c r="AA186" s="2" cm="1">
        <f t="array" ref="AA186">_xlfn.XLOOKUP(AA$1&amp;$R186,$C$3:$C$1662&amp;$D$3:$D$1662,$E$3:$E$1662,0,0,1)</f>
        <v>4800</v>
      </c>
      <c r="AB186" s="2" cm="1">
        <f t="array" ref="AB186">_xlfn.XLOOKUP(AB$1&amp;$R186,$C$3:$C$1662&amp;$D$3:$D$1662,$E$3:$E$1662,0,0,1)</f>
        <v>300</v>
      </c>
      <c r="AC186" s="2" cm="1">
        <f t="array" ref="AC186">_xlfn.XLOOKUP(AC$1&amp;$R186,$C$3:$C$1662&amp;$D$3:$D$1662,$E$3:$E$1662,0,0,1)</f>
        <v>400</v>
      </c>
    </row>
    <row r="187" spans="3:29" x14ac:dyDescent="0.4">
      <c r="C187" t="s">
        <v>758</v>
      </c>
      <c r="D187" t="s">
        <v>395</v>
      </c>
      <c r="E187">
        <v>400</v>
      </c>
      <c r="R187" t="s">
        <v>21</v>
      </c>
      <c r="S187" s="2">
        <f t="shared" si="11"/>
        <v>412660</v>
      </c>
      <c r="T187" s="2">
        <f t="shared" si="15"/>
        <v>288000</v>
      </c>
      <c r="U187" s="2">
        <f t="shared" si="15"/>
        <v>495600</v>
      </c>
      <c r="V187" s="2">
        <f t="shared" si="15"/>
        <v>705200</v>
      </c>
      <c r="W187" s="2">
        <f t="shared" si="15"/>
        <v>285000</v>
      </c>
      <c r="X187" s="2">
        <f t="shared" si="15"/>
        <v>289500</v>
      </c>
      <c r="Y187" s="2" cm="1">
        <f t="array" ref="Y187">_xlfn.XLOOKUP(Y$1&amp;$R187,$C$3:$C$1662&amp;$D$3:$D$1662,$E$3:$E$1662,0,0,1)</f>
        <v>1800</v>
      </c>
      <c r="Z187" s="2" cm="1">
        <f t="array" ref="Z187">_xlfn.XLOOKUP(Z$1&amp;$R187,$C$3:$C$1662&amp;$D$3:$D$1662,$E$3:$E$1662,0,0,1)</f>
        <v>200</v>
      </c>
      <c r="AA187" s="2" cm="1">
        <f t="array" ref="AA187">_xlfn.XLOOKUP(AA$1&amp;$R187,$C$3:$C$1662&amp;$D$3:$D$1662,$E$3:$E$1662,0,0,1)</f>
        <v>2100</v>
      </c>
      <c r="AB187" s="2" cm="1">
        <f t="array" ref="AB187">_xlfn.XLOOKUP(AB$1&amp;$R187,$C$3:$C$1662&amp;$D$3:$D$1662,$E$3:$E$1662,0,0,1)</f>
        <v>0</v>
      </c>
      <c r="AC187" s="2" cm="1">
        <f t="array" ref="AC187">_xlfn.XLOOKUP(AC$1&amp;$R187,$C$3:$C$1662&amp;$D$3:$D$1662,$E$3:$E$1662,0,0,1)</f>
        <v>1000</v>
      </c>
    </row>
    <row r="188" spans="3:29" x14ac:dyDescent="0.4">
      <c r="C188" t="s">
        <v>758</v>
      </c>
      <c r="D188" t="s">
        <v>396</v>
      </c>
      <c r="E188">
        <v>1000</v>
      </c>
      <c r="R188" t="s">
        <v>88</v>
      </c>
      <c r="S188" s="2">
        <f t="shared" si="11"/>
        <v>413560</v>
      </c>
      <c r="T188" s="2">
        <f t="shared" si="15"/>
        <v>290400</v>
      </c>
      <c r="U188" s="2">
        <f t="shared" si="15"/>
        <v>496200</v>
      </c>
      <c r="V188" s="2">
        <f t="shared" si="15"/>
        <v>706000</v>
      </c>
      <c r="W188" s="2">
        <f t="shared" si="15"/>
        <v>285600</v>
      </c>
      <c r="X188" s="2">
        <f t="shared" si="15"/>
        <v>289600</v>
      </c>
      <c r="Y188" s="2" cm="1">
        <f t="array" ref="Y188">_xlfn.XLOOKUP(Y$1&amp;$R188,$C$3:$C$1662&amp;$D$3:$D$1662,$E$3:$E$1662,0,0,1)</f>
        <v>2400</v>
      </c>
      <c r="Z188" s="2" cm="1">
        <f t="array" ref="Z188">_xlfn.XLOOKUP(Z$1&amp;$R188,$C$3:$C$1662&amp;$D$3:$D$1662,$E$3:$E$1662,0,0,1)</f>
        <v>600</v>
      </c>
      <c r="AA188" s="2" cm="1">
        <f t="array" ref="AA188">_xlfn.XLOOKUP(AA$1&amp;$R188,$C$3:$C$1662&amp;$D$3:$D$1662,$E$3:$E$1662,0,0,1)</f>
        <v>800</v>
      </c>
      <c r="AB188" s="2" cm="1">
        <f t="array" ref="AB188">_xlfn.XLOOKUP(AB$1&amp;$R188,$C$3:$C$1662&amp;$D$3:$D$1662,$E$3:$E$1662,0,0,1)</f>
        <v>600</v>
      </c>
      <c r="AC188" s="2" cm="1">
        <f t="array" ref="AC188">_xlfn.XLOOKUP(AC$1&amp;$R188,$C$3:$C$1662&amp;$D$3:$D$1662,$E$3:$E$1662,0,0,1)</f>
        <v>100</v>
      </c>
    </row>
    <row r="189" spans="3:29" x14ac:dyDescent="0.4">
      <c r="C189" t="s">
        <v>758</v>
      </c>
      <c r="D189" t="s">
        <v>397</v>
      </c>
      <c r="E189">
        <v>100</v>
      </c>
      <c r="R189" t="s">
        <v>119</v>
      </c>
      <c r="S189" s="2">
        <f t="shared" si="11"/>
        <v>415100</v>
      </c>
      <c r="T189" s="2">
        <f t="shared" si="15"/>
        <v>291800</v>
      </c>
      <c r="U189" s="2">
        <f t="shared" si="15"/>
        <v>497000</v>
      </c>
      <c r="V189" s="2">
        <f t="shared" si="15"/>
        <v>709000</v>
      </c>
      <c r="W189" s="2">
        <f t="shared" si="15"/>
        <v>287200</v>
      </c>
      <c r="X189" s="2">
        <f t="shared" si="15"/>
        <v>290500</v>
      </c>
      <c r="Y189" s="2" cm="1">
        <f t="array" ref="Y189">_xlfn.XLOOKUP(Y$1&amp;$R189,$C$3:$C$1662&amp;$D$3:$D$1662,$E$3:$E$1662,0,0,1)</f>
        <v>1400</v>
      </c>
      <c r="Z189" s="2" cm="1">
        <f t="array" ref="Z189">_xlfn.XLOOKUP(Z$1&amp;$R189,$C$3:$C$1662&amp;$D$3:$D$1662,$E$3:$E$1662,0,0,1)</f>
        <v>800</v>
      </c>
      <c r="AA189" s="2" cm="1">
        <f t="array" ref="AA189">_xlfn.XLOOKUP(AA$1&amp;$R189,$C$3:$C$1662&amp;$D$3:$D$1662,$E$3:$E$1662,0,0,1)</f>
        <v>3000</v>
      </c>
      <c r="AB189" s="2" cm="1">
        <f t="array" ref="AB189">_xlfn.XLOOKUP(AB$1&amp;$R189,$C$3:$C$1662&amp;$D$3:$D$1662,$E$3:$E$1662,0,0,1)</f>
        <v>1600</v>
      </c>
      <c r="AC189" s="2" cm="1">
        <f t="array" ref="AC189">_xlfn.XLOOKUP(AC$1&amp;$R189,$C$3:$C$1662&amp;$D$3:$D$1662,$E$3:$E$1662,0,0,1)</f>
        <v>900</v>
      </c>
    </row>
    <row r="190" spans="3:29" x14ac:dyDescent="0.4">
      <c r="C190" t="s">
        <v>758</v>
      </c>
      <c r="D190" t="s">
        <v>398</v>
      </c>
      <c r="E190">
        <v>900</v>
      </c>
      <c r="R190" t="s">
        <v>274</v>
      </c>
      <c r="S190" s="2">
        <f t="shared" si="11"/>
        <v>418860</v>
      </c>
      <c r="T190" s="2">
        <f t="shared" si="15"/>
        <v>292300</v>
      </c>
      <c r="U190" s="2">
        <f t="shared" si="15"/>
        <v>498200</v>
      </c>
      <c r="V190" s="2">
        <f t="shared" si="15"/>
        <v>722900</v>
      </c>
      <c r="W190" s="2">
        <f t="shared" si="15"/>
        <v>288900</v>
      </c>
      <c r="X190" s="2">
        <f t="shared" si="15"/>
        <v>292000</v>
      </c>
      <c r="Y190" s="2" cm="1">
        <f t="array" ref="Y190">_xlfn.XLOOKUP(Y$1&amp;$R190,$C$3:$C$1662&amp;$D$3:$D$1662,$E$3:$E$1662,0,0,1)</f>
        <v>500</v>
      </c>
      <c r="Z190" s="2" cm="1">
        <f t="array" ref="Z190">_xlfn.XLOOKUP(Z$1&amp;$R190,$C$3:$C$1662&amp;$D$3:$D$1662,$E$3:$E$1662,0,0,1)</f>
        <v>1200</v>
      </c>
      <c r="AA190" s="2" cm="1">
        <f t="array" ref="AA190">_xlfn.XLOOKUP(AA$1&amp;$R190,$C$3:$C$1662&amp;$D$3:$D$1662,$E$3:$E$1662,0,0,1)</f>
        <v>13900</v>
      </c>
      <c r="AB190" s="2" cm="1">
        <f t="array" ref="AB190">_xlfn.XLOOKUP(AB$1&amp;$R190,$C$3:$C$1662&amp;$D$3:$D$1662,$E$3:$E$1662,0,0,1)</f>
        <v>1700</v>
      </c>
      <c r="AC190" s="2" cm="1">
        <f t="array" ref="AC190">_xlfn.XLOOKUP(AC$1&amp;$R190,$C$3:$C$1662&amp;$D$3:$D$1662,$E$3:$E$1662,0,0,1)</f>
        <v>1500</v>
      </c>
    </row>
    <row r="191" spans="3:29" x14ac:dyDescent="0.4">
      <c r="C191" t="s">
        <v>758</v>
      </c>
      <c r="D191" t="s">
        <v>399</v>
      </c>
      <c r="E191">
        <v>1500</v>
      </c>
      <c r="R191" t="s">
        <v>180</v>
      </c>
      <c r="S191" s="2">
        <f t="shared" si="11"/>
        <v>420860</v>
      </c>
      <c r="T191" s="2">
        <f t="shared" si="15"/>
        <v>293200</v>
      </c>
      <c r="U191" s="2">
        <f t="shared" si="15"/>
        <v>498400</v>
      </c>
      <c r="V191" s="2">
        <f t="shared" si="15"/>
        <v>727700</v>
      </c>
      <c r="W191" s="2">
        <f t="shared" si="15"/>
        <v>293000</v>
      </c>
      <c r="X191" s="2">
        <f t="shared" si="15"/>
        <v>292000</v>
      </c>
      <c r="Y191" s="2" cm="1">
        <f t="array" ref="Y191">_xlfn.XLOOKUP(Y$1&amp;$R191,$C$3:$C$1662&amp;$D$3:$D$1662,$E$3:$E$1662,0,0,1)</f>
        <v>900</v>
      </c>
      <c r="Z191" s="2" cm="1">
        <f t="array" ref="Z191">_xlfn.XLOOKUP(Z$1&amp;$R191,$C$3:$C$1662&amp;$D$3:$D$1662,$E$3:$E$1662,0,0,1)</f>
        <v>200</v>
      </c>
      <c r="AA191" s="2" cm="1">
        <f t="array" ref="AA191">_xlfn.XLOOKUP(AA$1&amp;$R191,$C$3:$C$1662&amp;$D$3:$D$1662,$E$3:$E$1662,0,0,1)</f>
        <v>4800</v>
      </c>
      <c r="AB191" s="2" cm="1">
        <f t="array" ref="AB191">_xlfn.XLOOKUP(AB$1&amp;$R191,$C$3:$C$1662&amp;$D$3:$D$1662,$E$3:$E$1662,0,0,1)</f>
        <v>4100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758</v>
      </c>
      <c r="D192" t="s">
        <v>400</v>
      </c>
      <c r="E192">
        <v>0</v>
      </c>
      <c r="R192" t="s">
        <v>76</v>
      </c>
      <c r="S192" s="2">
        <f t="shared" si="11"/>
        <v>422400</v>
      </c>
      <c r="T192" s="2">
        <f t="shared" si="15"/>
        <v>293600</v>
      </c>
      <c r="U192" s="2">
        <f t="shared" si="15"/>
        <v>498800</v>
      </c>
      <c r="V192" s="2">
        <f t="shared" si="15"/>
        <v>733000</v>
      </c>
      <c r="W192" s="2">
        <f t="shared" si="15"/>
        <v>294300</v>
      </c>
      <c r="X192" s="2">
        <f t="shared" si="15"/>
        <v>292300</v>
      </c>
      <c r="Y192" s="2" cm="1">
        <f t="array" ref="Y192">_xlfn.XLOOKUP(Y$1&amp;$R192,$C$3:$C$1662&amp;$D$3:$D$1662,$E$3:$E$1662,0,0,1)</f>
        <v>400</v>
      </c>
      <c r="Z192" s="2" cm="1">
        <f t="array" ref="Z192">_xlfn.XLOOKUP(Z$1&amp;$R192,$C$3:$C$1662&amp;$D$3:$D$1662,$E$3:$E$1662,0,0,1)</f>
        <v>400</v>
      </c>
      <c r="AA192" s="2" cm="1">
        <f t="array" ref="AA192">_xlfn.XLOOKUP(AA$1&amp;$R192,$C$3:$C$1662&amp;$D$3:$D$1662,$E$3:$E$1662,0,0,1)</f>
        <v>5300</v>
      </c>
      <c r="AB192" s="2" cm="1">
        <f t="array" ref="AB192">_xlfn.XLOOKUP(AB$1&amp;$R192,$C$3:$C$1662&amp;$D$3:$D$1662,$E$3:$E$1662,0,0,1)</f>
        <v>1300</v>
      </c>
      <c r="AC192" s="2" cm="1">
        <f t="array" ref="AC192">_xlfn.XLOOKUP(AC$1&amp;$R192,$C$3:$C$1662&amp;$D$3:$D$1662,$E$3:$E$1662,0,0,1)</f>
        <v>300</v>
      </c>
    </row>
    <row r="193" spans="3:29" x14ac:dyDescent="0.4">
      <c r="C193" t="s">
        <v>758</v>
      </c>
      <c r="D193" t="s">
        <v>401</v>
      </c>
      <c r="E193">
        <v>300</v>
      </c>
      <c r="R193" t="s">
        <v>138</v>
      </c>
      <c r="S193" s="2">
        <f t="shared" si="11"/>
        <v>422940</v>
      </c>
      <c r="T193" s="2">
        <f t="shared" si="15"/>
        <v>294100</v>
      </c>
      <c r="U193" s="2">
        <f t="shared" si="15"/>
        <v>498900</v>
      </c>
      <c r="V193" s="2">
        <f t="shared" si="15"/>
        <v>735100</v>
      </c>
      <c r="W193" s="2">
        <f t="shared" si="15"/>
        <v>294300</v>
      </c>
      <c r="X193" s="2">
        <f t="shared" si="15"/>
        <v>292300</v>
      </c>
      <c r="Y193" s="2" cm="1">
        <f t="array" ref="Y193">_xlfn.XLOOKUP(Y$1&amp;$R193,$C$3:$C$1662&amp;$D$3:$D$1662,$E$3:$E$1662,0,0,1)</f>
        <v>500</v>
      </c>
      <c r="Z193" s="2" cm="1">
        <f t="array" ref="Z193">_xlfn.XLOOKUP(Z$1&amp;$R193,$C$3:$C$1662&amp;$D$3:$D$1662,$E$3:$E$1662,0,0,1)</f>
        <v>100</v>
      </c>
      <c r="AA193" s="2" cm="1">
        <f t="array" ref="AA193">_xlfn.XLOOKUP(AA$1&amp;$R193,$C$3:$C$1662&amp;$D$3:$D$1662,$E$3:$E$1662,0,0,1)</f>
        <v>2100</v>
      </c>
      <c r="AB193" s="2" cm="1">
        <f t="array" ref="AB193">_xlfn.XLOOKUP(AB$1&amp;$R193,$C$3:$C$1662&amp;$D$3:$D$1662,$E$3:$E$1662,0,0,1)</f>
        <v>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758</v>
      </c>
      <c r="D194" t="s">
        <v>402</v>
      </c>
      <c r="E194">
        <v>0</v>
      </c>
      <c r="R194" t="s">
        <v>255</v>
      </c>
      <c r="S194" s="2">
        <f t="shared" si="11"/>
        <v>424180</v>
      </c>
      <c r="T194" s="2">
        <f t="shared" si="15"/>
        <v>295300</v>
      </c>
      <c r="U194" s="2">
        <f t="shared" si="15"/>
        <v>499400</v>
      </c>
      <c r="V194" s="2">
        <f t="shared" si="15"/>
        <v>739000</v>
      </c>
      <c r="W194" s="2">
        <f t="shared" si="15"/>
        <v>294300</v>
      </c>
      <c r="X194" s="2">
        <f t="shared" si="15"/>
        <v>292900</v>
      </c>
      <c r="Y194" s="2" cm="1">
        <f t="array" ref="Y194">_xlfn.XLOOKUP(Y$1&amp;$R194,$C$3:$C$1662&amp;$D$3:$D$1662,$E$3:$E$1662,0,0,1)</f>
        <v>1200</v>
      </c>
      <c r="Z194" s="2" cm="1">
        <f t="array" ref="Z194">_xlfn.XLOOKUP(Z$1&amp;$R194,$C$3:$C$1662&amp;$D$3:$D$1662,$E$3:$E$1662,0,0,1)</f>
        <v>500</v>
      </c>
      <c r="AA194" s="2" cm="1">
        <f t="array" ref="AA194">_xlfn.XLOOKUP(AA$1&amp;$R194,$C$3:$C$1662&amp;$D$3:$D$1662,$E$3:$E$1662,0,0,1)</f>
        <v>3900</v>
      </c>
      <c r="AB194" s="2" cm="1">
        <f t="array" ref="AB194">_xlfn.XLOOKUP(AB$1&amp;$R194,$C$3:$C$1662&amp;$D$3:$D$1662,$E$3:$E$1662,0,0,1)</f>
        <v>0</v>
      </c>
      <c r="AC194" s="2" cm="1">
        <f t="array" ref="AC194">_xlfn.XLOOKUP(AC$1&amp;$R194,$C$3:$C$1662&amp;$D$3:$D$1662,$E$3:$E$1662,0,0,1)</f>
        <v>600</v>
      </c>
    </row>
    <row r="195" spans="3:29" x14ac:dyDescent="0.4">
      <c r="C195" t="s">
        <v>758</v>
      </c>
      <c r="D195" t="s">
        <v>403</v>
      </c>
      <c r="E195">
        <v>600</v>
      </c>
      <c r="R195" t="s">
        <v>106</v>
      </c>
      <c r="S195" s="2">
        <f t="shared" ref="S195:S258" si="16">IFERROR(AVERAGEIFS(T195:X195,T195:X195,"&gt;0"),0)</f>
        <v>425680</v>
      </c>
      <c r="T195" s="2">
        <f t="shared" si="15"/>
        <v>295600</v>
      </c>
      <c r="U195" s="2">
        <f t="shared" si="15"/>
        <v>499900</v>
      </c>
      <c r="V195" s="2">
        <f t="shared" si="15"/>
        <v>740800</v>
      </c>
      <c r="W195" s="2">
        <f t="shared" si="15"/>
        <v>294800</v>
      </c>
      <c r="X195" s="2">
        <f t="shared" si="15"/>
        <v>297300</v>
      </c>
      <c r="Y195" s="2" cm="1">
        <f t="array" ref="Y195">_xlfn.XLOOKUP(Y$1&amp;$R195,$C$3:$C$1662&amp;$D$3:$D$1662,$E$3:$E$1662,0,0,1)</f>
        <v>300</v>
      </c>
      <c r="Z195" s="2" cm="1">
        <f t="array" ref="Z195">_xlfn.XLOOKUP(Z$1&amp;$R195,$C$3:$C$1662&amp;$D$3:$D$1662,$E$3:$E$1662,0,0,1)</f>
        <v>500</v>
      </c>
      <c r="AA195" s="2" cm="1">
        <f t="array" ref="AA195">_xlfn.XLOOKUP(AA$1&amp;$R195,$C$3:$C$1662&amp;$D$3:$D$1662,$E$3:$E$1662,0,0,1)</f>
        <v>1800</v>
      </c>
      <c r="AB195" s="2" cm="1">
        <f t="array" ref="AB195">_xlfn.XLOOKUP(AB$1&amp;$R195,$C$3:$C$1662&amp;$D$3:$D$1662,$E$3:$E$1662,0,0,1)</f>
        <v>500</v>
      </c>
      <c r="AC195" s="2" cm="1">
        <f t="array" ref="AC195">_xlfn.XLOOKUP(AC$1&amp;$R195,$C$3:$C$1662&amp;$D$3:$D$1662,$E$3:$E$1662,0,0,1)</f>
        <v>4400</v>
      </c>
    </row>
    <row r="196" spans="3:29" x14ac:dyDescent="0.4">
      <c r="C196" t="s">
        <v>758</v>
      </c>
      <c r="D196" t="s">
        <v>404</v>
      </c>
      <c r="E196">
        <v>4400</v>
      </c>
      <c r="R196" t="s">
        <v>172</v>
      </c>
      <c r="S196" s="2">
        <f t="shared" si="16"/>
        <v>426280</v>
      </c>
      <c r="T196" s="2">
        <f t="shared" ref="T196:X211" si="17">T195+Y196</f>
        <v>295800</v>
      </c>
      <c r="U196" s="2">
        <f t="shared" si="17"/>
        <v>500300</v>
      </c>
      <c r="V196" s="2">
        <f t="shared" si="17"/>
        <v>742400</v>
      </c>
      <c r="W196" s="2">
        <f t="shared" si="17"/>
        <v>294800</v>
      </c>
      <c r="X196" s="2">
        <f t="shared" si="17"/>
        <v>298100</v>
      </c>
      <c r="Y196" s="2" cm="1">
        <f t="array" ref="Y196">_xlfn.XLOOKUP(Y$1&amp;$R196,$C$3:$C$1662&amp;$D$3:$D$1662,$E$3:$E$1662,0,0,1)</f>
        <v>200</v>
      </c>
      <c r="Z196" s="2" cm="1">
        <f t="array" ref="Z196">_xlfn.XLOOKUP(Z$1&amp;$R196,$C$3:$C$1662&amp;$D$3:$D$1662,$E$3:$E$1662,0,0,1)</f>
        <v>400</v>
      </c>
      <c r="AA196" s="2" cm="1">
        <f t="array" ref="AA196">_xlfn.XLOOKUP(AA$1&amp;$R196,$C$3:$C$1662&amp;$D$3:$D$1662,$E$3:$E$1662,0,0,1)</f>
        <v>1600</v>
      </c>
      <c r="AB196" s="2" cm="1">
        <f t="array" ref="AB196">_xlfn.XLOOKUP(AB$1&amp;$R196,$C$3:$C$1662&amp;$D$3:$D$1662,$E$3:$E$1662,0,0,1)</f>
        <v>0</v>
      </c>
      <c r="AC196" s="2" cm="1">
        <f t="array" ref="AC196">_xlfn.XLOOKUP(AC$1&amp;$R196,$C$3:$C$1662&amp;$D$3:$D$1662,$E$3:$E$1662,0,0,1)</f>
        <v>800</v>
      </c>
    </row>
    <row r="197" spans="3:29" x14ac:dyDescent="0.4">
      <c r="C197" t="s">
        <v>758</v>
      </c>
      <c r="D197" t="s">
        <v>405</v>
      </c>
      <c r="E197">
        <v>800</v>
      </c>
      <c r="R197" t="s">
        <v>302</v>
      </c>
      <c r="S197" s="2">
        <f t="shared" si="16"/>
        <v>426540</v>
      </c>
      <c r="T197" s="2">
        <f t="shared" si="17"/>
        <v>295800</v>
      </c>
      <c r="U197" s="2">
        <f t="shared" si="17"/>
        <v>500400</v>
      </c>
      <c r="V197" s="2">
        <f t="shared" si="17"/>
        <v>743500</v>
      </c>
      <c r="W197" s="2">
        <f t="shared" si="17"/>
        <v>294800</v>
      </c>
      <c r="X197" s="2">
        <f t="shared" si="17"/>
        <v>298200</v>
      </c>
      <c r="Y197" s="2" cm="1">
        <f t="array" ref="Y197">_xlfn.XLOOKUP(Y$1&amp;$R197,$C$3:$C$1662&amp;$D$3:$D$1662,$E$3:$E$1662,0,0,1)</f>
        <v>0</v>
      </c>
      <c r="Z197" s="2" cm="1">
        <f t="array" ref="Z197">_xlfn.XLOOKUP(Z$1&amp;$R197,$C$3:$C$1662&amp;$D$3:$D$1662,$E$3:$E$1662,0,0,1)</f>
        <v>100</v>
      </c>
      <c r="AA197" s="2" cm="1">
        <f t="array" ref="AA197">_xlfn.XLOOKUP(AA$1&amp;$R197,$C$3:$C$1662&amp;$D$3:$D$1662,$E$3:$E$1662,0,0,1)</f>
        <v>1100</v>
      </c>
      <c r="AB197" s="2" cm="1">
        <f t="array" ref="AB197">_xlfn.XLOOKUP(AB$1&amp;$R197,$C$3:$C$1662&amp;$D$3:$D$1662,$E$3:$E$1662,0,0,1)</f>
        <v>0</v>
      </c>
      <c r="AC197" s="2" cm="1">
        <f t="array" ref="AC197">_xlfn.XLOOKUP(AC$1&amp;$R197,$C$3:$C$1662&amp;$D$3:$D$1662,$E$3:$E$1662,0,0,1)</f>
        <v>100</v>
      </c>
    </row>
    <row r="198" spans="3:29" x14ac:dyDescent="0.4">
      <c r="C198" t="s">
        <v>758</v>
      </c>
      <c r="D198" t="s">
        <v>406</v>
      </c>
      <c r="E198">
        <v>100</v>
      </c>
      <c r="R198" t="s">
        <v>248</v>
      </c>
      <c r="S198" s="2">
        <f t="shared" si="16"/>
        <v>427420</v>
      </c>
      <c r="T198" s="2">
        <f t="shared" si="17"/>
        <v>296100</v>
      </c>
      <c r="U198" s="2">
        <f t="shared" si="17"/>
        <v>501200</v>
      </c>
      <c r="V198" s="2">
        <f t="shared" si="17"/>
        <v>746500</v>
      </c>
      <c r="W198" s="2">
        <f t="shared" si="17"/>
        <v>294800</v>
      </c>
      <c r="X198" s="2">
        <f t="shared" si="17"/>
        <v>298500</v>
      </c>
      <c r="Y198" s="2" cm="1">
        <f t="array" ref="Y198">_xlfn.XLOOKUP(Y$1&amp;$R198,$C$3:$C$1662&amp;$D$3:$D$1662,$E$3:$E$1662,0,0,1)</f>
        <v>300</v>
      </c>
      <c r="Z198" s="2" cm="1">
        <f t="array" ref="Z198">_xlfn.XLOOKUP(Z$1&amp;$R198,$C$3:$C$1662&amp;$D$3:$D$1662,$E$3:$E$1662,0,0,1)</f>
        <v>800</v>
      </c>
      <c r="AA198" s="2" cm="1">
        <f t="array" ref="AA198">_xlfn.XLOOKUP(AA$1&amp;$R198,$C$3:$C$1662&amp;$D$3:$D$1662,$E$3:$E$1662,0,0,1)</f>
        <v>3000</v>
      </c>
      <c r="AB198" s="2" cm="1">
        <f t="array" ref="AB198">_xlfn.XLOOKUP(AB$1&amp;$R198,$C$3:$C$1662&amp;$D$3:$D$1662,$E$3:$E$1662,0,0,1)</f>
        <v>0</v>
      </c>
      <c r="AC198" s="2" cm="1">
        <f t="array" ref="AC198">_xlfn.XLOOKUP(AC$1&amp;$R198,$C$3:$C$1662&amp;$D$3:$D$1662,$E$3:$E$1662,0,0,1)</f>
        <v>300</v>
      </c>
    </row>
    <row r="199" spans="3:29" x14ac:dyDescent="0.4">
      <c r="C199" t="s">
        <v>758</v>
      </c>
      <c r="D199" t="s">
        <v>407</v>
      </c>
      <c r="E199">
        <v>300</v>
      </c>
      <c r="R199" t="s">
        <v>285</v>
      </c>
      <c r="S199" s="2">
        <f t="shared" si="16"/>
        <v>429340</v>
      </c>
      <c r="T199" s="2">
        <f t="shared" si="17"/>
        <v>297000</v>
      </c>
      <c r="U199" s="2">
        <f t="shared" si="17"/>
        <v>501800</v>
      </c>
      <c r="V199" s="2">
        <f t="shared" si="17"/>
        <v>752700</v>
      </c>
      <c r="W199" s="2">
        <f t="shared" si="17"/>
        <v>294800</v>
      </c>
      <c r="X199" s="2">
        <f t="shared" si="17"/>
        <v>300400</v>
      </c>
      <c r="Y199" s="2" cm="1">
        <f t="array" ref="Y199">_xlfn.XLOOKUP(Y$1&amp;$R199,$C$3:$C$1662&amp;$D$3:$D$1662,$E$3:$E$1662,0,0,1)</f>
        <v>900</v>
      </c>
      <c r="Z199" s="2" cm="1">
        <f t="array" ref="Z199">_xlfn.XLOOKUP(Z$1&amp;$R199,$C$3:$C$1662&amp;$D$3:$D$1662,$E$3:$E$1662,0,0,1)</f>
        <v>600</v>
      </c>
      <c r="AA199" s="2" cm="1">
        <f t="array" ref="AA199">_xlfn.XLOOKUP(AA$1&amp;$R199,$C$3:$C$1662&amp;$D$3:$D$1662,$E$3:$E$1662,0,0,1)</f>
        <v>6200</v>
      </c>
      <c r="AB199" s="2" cm="1">
        <f t="array" ref="AB199">_xlfn.XLOOKUP(AB$1&amp;$R199,$C$3:$C$1662&amp;$D$3:$D$1662,$E$3:$E$1662,0,0,1)</f>
        <v>0</v>
      </c>
      <c r="AC199" s="2" cm="1">
        <f t="array" ref="AC199">_xlfn.XLOOKUP(AC$1&amp;$R199,$C$3:$C$1662&amp;$D$3:$D$1662,$E$3:$E$1662,0,0,1)</f>
        <v>1900</v>
      </c>
    </row>
    <row r="200" spans="3:29" x14ac:dyDescent="0.4">
      <c r="C200" t="s">
        <v>758</v>
      </c>
      <c r="D200" t="s">
        <v>408</v>
      </c>
      <c r="E200">
        <v>1900</v>
      </c>
      <c r="R200" t="s">
        <v>121</v>
      </c>
      <c r="S200" s="2">
        <f t="shared" si="16"/>
        <v>430860</v>
      </c>
      <c r="T200" s="2">
        <f t="shared" si="17"/>
        <v>300400</v>
      </c>
      <c r="U200" s="2">
        <f t="shared" si="17"/>
        <v>501800</v>
      </c>
      <c r="V200" s="2">
        <f t="shared" si="17"/>
        <v>754500</v>
      </c>
      <c r="W200" s="2">
        <f t="shared" si="17"/>
        <v>296700</v>
      </c>
      <c r="X200" s="2">
        <f t="shared" si="17"/>
        <v>300900</v>
      </c>
      <c r="Y200" s="2" cm="1">
        <f t="array" ref="Y200">_xlfn.XLOOKUP(Y$1&amp;$R200,$C$3:$C$1662&amp;$D$3:$D$1662,$E$3:$E$1662,0,0,1)</f>
        <v>3400</v>
      </c>
      <c r="Z200" s="2" cm="1">
        <f t="array" ref="Z200">_xlfn.XLOOKUP(Z$1&amp;$R200,$C$3:$C$1662&amp;$D$3:$D$1662,$E$3:$E$1662,0,0,1)</f>
        <v>0</v>
      </c>
      <c r="AA200" s="2" cm="1">
        <f t="array" ref="AA200">_xlfn.XLOOKUP(AA$1&amp;$R200,$C$3:$C$1662&amp;$D$3:$D$1662,$E$3:$E$1662,0,0,1)</f>
        <v>1800</v>
      </c>
      <c r="AB200" s="2" cm="1">
        <f t="array" ref="AB200">_xlfn.XLOOKUP(AB$1&amp;$R200,$C$3:$C$1662&amp;$D$3:$D$1662,$E$3:$E$1662,0,0,1)</f>
        <v>1900</v>
      </c>
      <c r="AC200" s="2" cm="1">
        <f t="array" ref="AC200">_xlfn.XLOOKUP(AC$1&amp;$R200,$C$3:$C$1662&amp;$D$3:$D$1662,$E$3:$E$1662,0,0,1)</f>
        <v>500</v>
      </c>
    </row>
    <row r="201" spans="3:29" x14ac:dyDescent="0.4">
      <c r="C201" t="s">
        <v>758</v>
      </c>
      <c r="D201" t="s">
        <v>409</v>
      </c>
      <c r="E201">
        <v>500</v>
      </c>
      <c r="R201" t="s">
        <v>273</v>
      </c>
      <c r="S201" s="2">
        <f t="shared" si="16"/>
        <v>431720</v>
      </c>
      <c r="T201" s="2">
        <f t="shared" si="17"/>
        <v>300600</v>
      </c>
      <c r="U201" s="2">
        <f t="shared" si="17"/>
        <v>503200</v>
      </c>
      <c r="V201" s="2">
        <f t="shared" si="17"/>
        <v>756100</v>
      </c>
      <c r="W201" s="2">
        <f t="shared" si="17"/>
        <v>297100</v>
      </c>
      <c r="X201" s="2">
        <f t="shared" si="17"/>
        <v>301600</v>
      </c>
      <c r="Y201" s="2" cm="1">
        <f t="array" ref="Y201">_xlfn.XLOOKUP(Y$1&amp;$R201,$C$3:$C$1662&amp;$D$3:$D$1662,$E$3:$E$1662,0,0,1)</f>
        <v>200</v>
      </c>
      <c r="Z201" s="2" cm="1">
        <f t="array" ref="Z201">_xlfn.XLOOKUP(Z$1&amp;$R201,$C$3:$C$1662&amp;$D$3:$D$1662,$E$3:$E$1662,0,0,1)</f>
        <v>1400</v>
      </c>
      <c r="AA201" s="2" cm="1">
        <f t="array" ref="AA201">_xlfn.XLOOKUP(AA$1&amp;$R201,$C$3:$C$1662&amp;$D$3:$D$1662,$E$3:$E$1662,0,0,1)</f>
        <v>1600</v>
      </c>
      <c r="AB201" s="2" cm="1">
        <f t="array" ref="AB201">_xlfn.XLOOKUP(AB$1&amp;$R201,$C$3:$C$1662&amp;$D$3:$D$1662,$E$3:$E$1662,0,0,1)</f>
        <v>400</v>
      </c>
      <c r="AC201" s="2" cm="1">
        <f t="array" ref="AC201">_xlfn.XLOOKUP(AC$1&amp;$R201,$C$3:$C$1662&amp;$D$3:$D$1662,$E$3:$E$1662,0,0,1)</f>
        <v>700</v>
      </c>
    </row>
    <row r="202" spans="3:29" x14ac:dyDescent="0.4">
      <c r="C202" t="s">
        <v>758</v>
      </c>
      <c r="D202" t="s">
        <v>410</v>
      </c>
      <c r="E202">
        <v>700</v>
      </c>
      <c r="R202" t="s">
        <v>247</v>
      </c>
      <c r="S202" s="2">
        <f t="shared" si="16"/>
        <v>432140</v>
      </c>
      <c r="T202" s="2">
        <f t="shared" si="17"/>
        <v>300600</v>
      </c>
      <c r="U202" s="2">
        <f t="shared" si="17"/>
        <v>503700</v>
      </c>
      <c r="V202" s="2">
        <f t="shared" si="17"/>
        <v>756700</v>
      </c>
      <c r="W202" s="2">
        <f t="shared" si="17"/>
        <v>297300</v>
      </c>
      <c r="X202" s="2">
        <f t="shared" si="17"/>
        <v>302400</v>
      </c>
      <c r="Y202" s="2" cm="1">
        <f t="array" ref="Y202">_xlfn.XLOOKUP(Y$1&amp;$R202,$C$3:$C$1662&amp;$D$3:$D$1662,$E$3:$E$1662,0,0,1)</f>
        <v>0</v>
      </c>
      <c r="Z202" s="2" cm="1">
        <f t="array" ref="Z202">_xlfn.XLOOKUP(Z$1&amp;$R202,$C$3:$C$1662&amp;$D$3:$D$1662,$E$3:$E$1662,0,0,1)</f>
        <v>500</v>
      </c>
      <c r="AA202" s="2" cm="1">
        <f t="array" ref="AA202">_xlfn.XLOOKUP(AA$1&amp;$R202,$C$3:$C$1662&amp;$D$3:$D$1662,$E$3:$E$1662,0,0,1)</f>
        <v>600</v>
      </c>
      <c r="AB202" s="2" cm="1">
        <f t="array" ref="AB202">_xlfn.XLOOKUP(AB$1&amp;$R202,$C$3:$C$1662&amp;$D$3:$D$1662,$E$3:$E$1662,0,0,1)</f>
        <v>200</v>
      </c>
      <c r="AC202" s="2" cm="1">
        <f t="array" ref="AC202">_xlfn.XLOOKUP(AC$1&amp;$R202,$C$3:$C$1662&amp;$D$3:$D$1662,$E$3:$E$1662,0,0,1)</f>
        <v>800</v>
      </c>
    </row>
    <row r="203" spans="3:29" x14ac:dyDescent="0.4">
      <c r="C203" t="s">
        <v>758</v>
      </c>
      <c r="D203" t="s">
        <v>411</v>
      </c>
      <c r="E203">
        <v>800</v>
      </c>
      <c r="R203" t="s">
        <v>269</v>
      </c>
      <c r="S203" s="2">
        <f t="shared" si="16"/>
        <v>433040</v>
      </c>
      <c r="T203" s="2">
        <f t="shared" si="17"/>
        <v>300700</v>
      </c>
      <c r="U203" s="2">
        <f t="shared" si="17"/>
        <v>503900</v>
      </c>
      <c r="V203" s="2">
        <f t="shared" si="17"/>
        <v>759200</v>
      </c>
      <c r="W203" s="2">
        <f t="shared" si="17"/>
        <v>297800</v>
      </c>
      <c r="X203" s="2">
        <f t="shared" si="17"/>
        <v>303600</v>
      </c>
      <c r="Y203" s="2" cm="1">
        <f t="array" ref="Y203">_xlfn.XLOOKUP(Y$1&amp;$R203,$C$3:$C$1662&amp;$D$3:$D$1662,$E$3:$E$1662,0,0,1)</f>
        <v>100</v>
      </c>
      <c r="Z203" s="2" cm="1">
        <f t="array" ref="Z203">_xlfn.XLOOKUP(Z$1&amp;$R203,$C$3:$C$1662&amp;$D$3:$D$1662,$E$3:$E$1662,0,0,1)</f>
        <v>200</v>
      </c>
      <c r="AA203" s="2" cm="1">
        <f t="array" ref="AA203">_xlfn.XLOOKUP(AA$1&amp;$R203,$C$3:$C$1662&amp;$D$3:$D$1662,$E$3:$E$1662,0,0,1)</f>
        <v>2500</v>
      </c>
      <c r="AB203" s="2" cm="1">
        <f t="array" ref="AB203">_xlfn.XLOOKUP(AB$1&amp;$R203,$C$3:$C$1662&amp;$D$3:$D$1662,$E$3:$E$1662,0,0,1)</f>
        <v>500</v>
      </c>
      <c r="AC203" s="2" cm="1">
        <f t="array" ref="AC203">_xlfn.XLOOKUP(AC$1&amp;$R203,$C$3:$C$1662&amp;$D$3:$D$1662,$E$3:$E$1662,0,0,1)</f>
        <v>1200</v>
      </c>
    </row>
    <row r="204" spans="3:29" x14ac:dyDescent="0.4">
      <c r="C204" t="s">
        <v>758</v>
      </c>
      <c r="D204" t="s">
        <v>412</v>
      </c>
      <c r="E204">
        <v>1200</v>
      </c>
      <c r="R204" t="s">
        <v>303</v>
      </c>
      <c r="S204" s="2">
        <f t="shared" si="16"/>
        <v>433680</v>
      </c>
      <c r="T204" s="2">
        <f t="shared" si="17"/>
        <v>300900</v>
      </c>
      <c r="U204" s="2">
        <f t="shared" si="17"/>
        <v>503900</v>
      </c>
      <c r="V204" s="2">
        <f t="shared" si="17"/>
        <v>761200</v>
      </c>
      <c r="W204" s="2">
        <f t="shared" si="17"/>
        <v>298600</v>
      </c>
      <c r="X204" s="2">
        <f t="shared" si="17"/>
        <v>303800</v>
      </c>
      <c r="Y204" s="2" cm="1">
        <f t="array" ref="Y204">_xlfn.XLOOKUP(Y$1&amp;$R204,$C$3:$C$1662&amp;$D$3:$D$1662,$E$3:$E$1662,0,0,1)</f>
        <v>200</v>
      </c>
      <c r="Z204" s="2" cm="1">
        <f t="array" ref="Z204">_xlfn.XLOOKUP(Z$1&amp;$R204,$C$3:$C$1662&amp;$D$3:$D$1662,$E$3:$E$1662,0,0,1)</f>
        <v>0</v>
      </c>
      <c r="AA204" s="2" cm="1">
        <f t="array" ref="AA204">_xlfn.XLOOKUP(AA$1&amp;$R204,$C$3:$C$1662&amp;$D$3:$D$1662,$E$3:$E$1662,0,0,1)</f>
        <v>2000</v>
      </c>
      <c r="AB204" s="2" cm="1">
        <f t="array" ref="AB204">_xlfn.XLOOKUP(AB$1&amp;$R204,$C$3:$C$1662&amp;$D$3:$D$1662,$E$3:$E$1662,0,0,1)</f>
        <v>800</v>
      </c>
      <c r="AC204" s="2" cm="1">
        <f t="array" ref="AC204">_xlfn.XLOOKUP(AC$1&amp;$R204,$C$3:$C$1662&amp;$D$3:$D$1662,$E$3:$E$1662,0,0,1)</f>
        <v>200</v>
      </c>
    </row>
    <row r="205" spans="3:29" x14ac:dyDescent="0.4">
      <c r="C205" t="s">
        <v>758</v>
      </c>
      <c r="D205" t="s">
        <v>413</v>
      </c>
      <c r="E205">
        <v>200</v>
      </c>
      <c r="R205" t="s">
        <v>210</v>
      </c>
      <c r="S205" s="2">
        <f t="shared" si="16"/>
        <v>435440</v>
      </c>
      <c r="T205" s="2">
        <f t="shared" si="17"/>
        <v>301000</v>
      </c>
      <c r="U205" s="2">
        <f t="shared" si="17"/>
        <v>504400</v>
      </c>
      <c r="V205" s="2">
        <f t="shared" si="17"/>
        <v>763500</v>
      </c>
      <c r="W205" s="2">
        <f t="shared" si="17"/>
        <v>303700</v>
      </c>
      <c r="X205" s="2">
        <f t="shared" si="17"/>
        <v>304600</v>
      </c>
      <c r="Y205" s="2" cm="1">
        <f t="array" ref="Y205">_xlfn.XLOOKUP(Y$1&amp;$R205,$C$3:$C$1662&amp;$D$3:$D$1662,$E$3:$E$1662,0,0,1)</f>
        <v>100</v>
      </c>
      <c r="Z205" s="2" cm="1">
        <f t="array" ref="Z205">_xlfn.XLOOKUP(Z$1&amp;$R205,$C$3:$C$1662&amp;$D$3:$D$1662,$E$3:$E$1662,0,0,1)</f>
        <v>500</v>
      </c>
      <c r="AA205" s="2" cm="1">
        <f t="array" ref="AA205">_xlfn.XLOOKUP(AA$1&amp;$R205,$C$3:$C$1662&amp;$D$3:$D$1662,$E$3:$E$1662,0,0,1)</f>
        <v>2300</v>
      </c>
      <c r="AB205" s="2" cm="1">
        <f t="array" ref="AB205">_xlfn.XLOOKUP(AB$1&amp;$R205,$C$3:$C$1662&amp;$D$3:$D$1662,$E$3:$E$1662,0,0,1)</f>
        <v>5100</v>
      </c>
      <c r="AC205" s="2" cm="1">
        <f t="array" ref="AC205">_xlfn.XLOOKUP(AC$1&amp;$R205,$C$3:$C$1662&amp;$D$3:$D$1662,$E$3:$E$1662,0,0,1)</f>
        <v>800</v>
      </c>
    </row>
    <row r="206" spans="3:29" x14ac:dyDescent="0.4">
      <c r="C206" t="s">
        <v>758</v>
      </c>
      <c r="D206" t="s">
        <v>414</v>
      </c>
      <c r="E206">
        <v>800</v>
      </c>
      <c r="R206" t="s">
        <v>158</v>
      </c>
      <c r="S206" s="2">
        <f t="shared" si="16"/>
        <v>436280</v>
      </c>
      <c r="T206" s="2">
        <f t="shared" si="17"/>
        <v>301200</v>
      </c>
      <c r="U206" s="2">
        <f t="shared" si="17"/>
        <v>506400</v>
      </c>
      <c r="V206" s="2">
        <f t="shared" si="17"/>
        <v>764200</v>
      </c>
      <c r="W206" s="2">
        <f t="shared" si="17"/>
        <v>304800</v>
      </c>
      <c r="X206" s="2">
        <f t="shared" si="17"/>
        <v>304800</v>
      </c>
      <c r="Y206" s="2" cm="1">
        <f t="array" ref="Y206">_xlfn.XLOOKUP(Y$1&amp;$R206,$C$3:$C$1662&amp;$D$3:$D$1662,$E$3:$E$1662,0,0,1)</f>
        <v>200</v>
      </c>
      <c r="Z206" s="2" cm="1">
        <f t="array" ref="Z206">_xlfn.XLOOKUP(Z$1&amp;$R206,$C$3:$C$1662&amp;$D$3:$D$1662,$E$3:$E$1662,0,0,1)</f>
        <v>2000</v>
      </c>
      <c r="AA206" s="2" cm="1">
        <f t="array" ref="AA206">_xlfn.XLOOKUP(AA$1&amp;$R206,$C$3:$C$1662&amp;$D$3:$D$1662,$E$3:$E$1662,0,0,1)</f>
        <v>700</v>
      </c>
      <c r="AB206" s="2" cm="1">
        <f t="array" ref="AB206">_xlfn.XLOOKUP(AB$1&amp;$R206,$C$3:$C$1662&amp;$D$3:$D$1662,$E$3:$E$1662,0,0,1)</f>
        <v>1100</v>
      </c>
      <c r="AC206" s="2" cm="1">
        <f t="array" ref="AC206">_xlfn.XLOOKUP(AC$1&amp;$R206,$C$3:$C$1662&amp;$D$3:$D$1662,$E$3:$E$1662,0,0,1)</f>
        <v>200</v>
      </c>
    </row>
    <row r="207" spans="3:29" x14ac:dyDescent="0.4">
      <c r="C207" t="s">
        <v>758</v>
      </c>
      <c r="D207" t="s">
        <v>415</v>
      </c>
      <c r="E207">
        <v>200</v>
      </c>
      <c r="R207" t="s">
        <v>102</v>
      </c>
      <c r="S207" s="2">
        <f t="shared" si="16"/>
        <v>436800</v>
      </c>
      <c r="T207" s="2">
        <f t="shared" si="17"/>
        <v>301500</v>
      </c>
      <c r="U207" s="2">
        <f t="shared" si="17"/>
        <v>506900</v>
      </c>
      <c r="V207" s="2">
        <f t="shared" si="17"/>
        <v>765000</v>
      </c>
      <c r="W207" s="2">
        <f t="shared" si="17"/>
        <v>305200</v>
      </c>
      <c r="X207" s="2">
        <f t="shared" si="17"/>
        <v>305400</v>
      </c>
      <c r="Y207" s="2" cm="1">
        <f t="array" ref="Y207">_xlfn.XLOOKUP(Y$1&amp;$R207,$C$3:$C$1662&amp;$D$3:$D$1662,$E$3:$E$1662,0,0,1)</f>
        <v>300</v>
      </c>
      <c r="Z207" s="2" cm="1">
        <f t="array" ref="Z207">_xlfn.XLOOKUP(Z$1&amp;$R207,$C$3:$C$1662&amp;$D$3:$D$1662,$E$3:$E$1662,0,0,1)</f>
        <v>500</v>
      </c>
      <c r="AA207" s="2" cm="1">
        <f t="array" ref="AA207">_xlfn.XLOOKUP(AA$1&amp;$R207,$C$3:$C$1662&amp;$D$3:$D$1662,$E$3:$E$1662,0,0,1)</f>
        <v>800</v>
      </c>
      <c r="AB207" s="2" cm="1">
        <f t="array" ref="AB207">_xlfn.XLOOKUP(AB$1&amp;$R207,$C$3:$C$1662&amp;$D$3:$D$1662,$E$3:$E$1662,0,0,1)</f>
        <v>400</v>
      </c>
      <c r="AC207" s="2" cm="1">
        <f t="array" ref="AC207">_xlfn.XLOOKUP(AC$1&amp;$R207,$C$3:$C$1662&amp;$D$3:$D$1662,$E$3:$E$1662,0,0,1)</f>
        <v>600</v>
      </c>
    </row>
    <row r="208" spans="3:29" x14ac:dyDescent="0.4">
      <c r="C208" t="s">
        <v>758</v>
      </c>
      <c r="D208" t="s">
        <v>416</v>
      </c>
      <c r="E208">
        <v>600</v>
      </c>
      <c r="R208" t="s">
        <v>225</v>
      </c>
      <c r="S208" s="2">
        <f t="shared" si="16"/>
        <v>437100</v>
      </c>
      <c r="T208" s="2">
        <f t="shared" si="17"/>
        <v>301700</v>
      </c>
      <c r="U208" s="2">
        <f t="shared" si="17"/>
        <v>507400</v>
      </c>
      <c r="V208" s="2">
        <f t="shared" si="17"/>
        <v>765300</v>
      </c>
      <c r="W208" s="2">
        <f t="shared" si="17"/>
        <v>305300</v>
      </c>
      <c r="X208" s="2">
        <f t="shared" si="17"/>
        <v>305800</v>
      </c>
      <c r="Y208" s="2" cm="1">
        <f t="array" ref="Y208">_xlfn.XLOOKUP(Y$1&amp;$R208,$C$3:$C$1662&amp;$D$3:$D$1662,$E$3:$E$1662,0,0,1)</f>
        <v>200</v>
      </c>
      <c r="Z208" s="2" cm="1">
        <f t="array" ref="Z208">_xlfn.XLOOKUP(Z$1&amp;$R208,$C$3:$C$1662&amp;$D$3:$D$1662,$E$3:$E$1662,0,0,1)</f>
        <v>500</v>
      </c>
      <c r="AA208" s="2" cm="1">
        <f t="array" ref="AA208">_xlfn.XLOOKUP(AA$1&amp;$R208,$C$3:$C$1662&amp;$D$3:$D$1662,$E$3:$E$1662,0,0,1)</f>
        <v>300</v>
      </c>
      <c r="AB208" s="2" cm="1">
        <f t="array" ref="AB208">_xlfn.XLOOKUP(AB$1&amp;$R208,$C$3:$C$1662&amp;$D$3:$D$1662,$E$3:$E$1662,0,0,1)</f>
        <v>100</v>
      </c>
      <c r="AC208" s="2" cm="1">
        <f t="array" ref="AC208">_xlfn.XLOOKUP(AC$1&amp;$R208,$C$3:$C$1662&amp;$D$3:$D$1662,$E$3:$E$1662,0,0,1)</f>
        <v>400</v>
      </c>
    </row>
    <row r="209" spans="3:29" x14ac:dyDescent="0.4">
      <c r="C209" t="s">
        <v>758</v>
      </c>
      <c r="D209" t="s">
        <v>417</v>
      </c>
      <c r="E209">
        <v>400</v>
      </c>
      <c r="R209" t="s">
        <v>97</v>
      </c>
      <c r="S209" s="2">
        <f t="shared" si="16"/>
        <v>438080</v>
      </c>
      <c r="T209" s="2">
        <f t="shared" si="17"/>
        <v>303500</v>
      </c>
      <c r="U209" s="2">
        <f t="shared" si="17"/>
        <v>508700</v>
      </c>
      <c r="V209" s="2">
        <f t="shared" si="17"/>
        <v>766200</v>
      </c>
      <c r="W209" s="2">
        <f t="shared" si="17"/>
        <v>305900</v>
      </c>
      <c r="X209" s="2">
        <f t="shared" si="17"/>
        <v>306100</v>
      </c>
      <c r="Y209" s="2" cm="1">
        <f t="array" ref="Y209">_xlfn.XLOOKUP(Y$1&amp;$R209,$C$3:$C$1662&amp;$D$3:$D$1662,$E$3:$E$1662,0,0,1)</f>
        <v>1800</v>
      </c>
      <c r="Z209" s="2" cm="1">
        <f t="array" ref="Z209">_xlfn.XLOOKUP(Z$1&amp;$R209,$C$3:$C$1662&amp;$D$3:$D$1662,$E$3:$E$1662,0,0,1)</f>
        <v>1300</v>
      </c>
      <c r="AA209" s="2" cm="1">
        <f t="array" ref="AA209">_xlfn.XLOOKUP(AA$1&amp;$R209,$C$3:$C$1662&amp;$D$3:$D$1662,$E$3:$E$1662,0,0,1)</f>
        <v>900</v>
      </c>
      <c r="AB209" s="2" cm="1">
        <f t="array" ref="AB209">_xlfn.XLOOKUP(AB$1&amp;$R209,$C$3:$C$1662&amp;$D$3:$D$1662,$E$3:$E$1662,0,0,1)</f>
        <v>600</v>
      </c>
      <c r="AC209" s="2" cm="1">
        <f t="array" ref="AC209">_xlfn.XLOOKUP(AC$1&amp;$R209,$C$3:$C$1662&amp;$D$3:$D$1662,$E$3:$E$1662,0,0,1)</f>
        <v>300</v>
      </c>
    </row>
    <row r="210" spans="3:29" x14ac:dyDescent="0.4">
      <c r="C210" t="s">
        <v>758</v>
      </c>
      <c r="D210" t="s">
        <v>418</v>
      </c>
      <c r="E210">
        <v>300</v>
      </c>
      <c r="R210" t="s">
        <v>65</v>
      </c>
      <c r="S210" s="2">
        <f t="shared" si="16"/>
        <v>439500</v>
      </c>
      <c r="T210" s="2">
        <f t="shared" si="17"/>
        <v>307800</v>
      </c>
      <c r="U210" s="2">
        <f t="shared" si="17"/>
        <v>508900</v>
      </c>
      <c r="V210" s="2">
        <f t="shared" si="17"/>
        <v>767900</v>
      </c>
      <c r="W210" s="2">
        <f t="shared" si="17"/>
        <v>306400</v>
      </c>
      <c r="X210" s="2">
        <f t="shared" si="17"/>
        <v>306500</v>
      </c>
      <c r="Y210" s="2" cm="1">
        <f t="array" ref="Y210">_xlfn.XLOOKUP(Y$1&amp;$R210,$C$3:$C$1662&amp;$D$3:$D$1662,$E$3:$E$1662,0,0,1)</f>
        <v>4300</v>
      </c>
      <c r="Z210" s="2" cm="1">
        <f t="array" ref="Z210">_xlfn.XLOOKUP(Z$1&amp;$R210,$C$3:$C$1662&amp;$D$3:$D$1662,$E$3:$E$1662,0,0,1)</f>
        <v>200</v>
      </c>
      <c r="AA210" s="2" cm="1">
        <f t="array" ref="AA210">_xlfn.XLOOKUP(AA$1&amp;$R210,$C$3:$C$1662&amp;$D$3:$D$1662,$E$3:$E$1662,0,0,1)</f>
        <v>1700</v>
      </c>
      <c r="AB210" s="2" cm="1">
        <f t="array" ref="AB210">_xlfn.XLOOKUP(AB$1&amp;$R210,$C$3:$C$1662&amp;$D$3:$D$1662,$E$3:$E$1662,0,0,1)</f>
        <v>500</v>
      </c>
      <c r="AC210" s="2" cm="1">
        <f t="array" ref="AC210">_xlfn.XLOOKUP(AC$1&amp;$R210,$C$3:$C$1662&amp;$D$3:$D$1662,$E$3:$E$1662,0,0,1)</f>
        <v>400</v>
      </c>
    </row>
    <row r="211" spans="3:29" x14ac:dyDescent="0.4">
      <c r="C211" t="s">
        <v>758</v>
      </c>
      <c r="D211" t="s">
        <v>419</v>
      </c>
      <c r="E211">
        <v>400</v>
      </c>
      <c r="R211" t="s">
        <v>163</v>
      </c>
      <c r="S211" s="2">
        <f t="shared" si="16"/>
        <v>439960</v>
      </c>
      <c r="T211" s="2">
        <f t="shared" si="17"/>
        <v>308100</v>
      </c>
      <c r="U211" s="2">
        <f t="shared" si="17"/>
        <v>509000</v>
      </c>
      <c r="V211" s="2">
        <f t="shared" si="17"/>
        <v>769400</v>
      </c>
      <c r="W211" s="2">
        <f t="shared" si="17"/>
        <v>306700</v>
      </c>
      <c r="X211" s="2">
        <f t="shared" si="17"/>
        <v>306600</v>
      </c>
      <c r="Y211" s="2" cm="1">
        <f t="array" ref="Y211">_xlfn.XLOOKUP(Y$1&amp;$R211,$C$3:$C$1662&amp;$D$3:$D$1662,$E$3:$E$1662,0,0,1)</f>
        <v>300</v>
      </c>
      <c r="Z211" s="2" cm="1">
        <f t="array" ref="Z211">_xlfn.XLOOKUP(Z$1&amp;$R211,$C$3:$C$1662&amp;$D$3:$D$1662,$E$3:$E$1662,0,0,1)</f>
        <v>100</v>
      </c>
      <c r="AA211" s="2" cm="1">
        <f t="array" ref="AA211">_xlfn.XLOOKUP(AA$1&amp;$R211,$C$3:$C$1662&amp;$D$3:$D$1662,$E$3:$E$1662,0,0,1)</f>
        <v>1500</v>
      </c>
      <c r="AB211" s="2" cm="1">
        <f t="array" ref="AB211">_xlfn.XLOOKUP(AB$1&amp;$R211,$C$3:$C$1662&amp;$D$3:$D$1662,$E$3:$E$1662,0,0,1)</f>
        <v>300</v>
      </c>
      <c r="AC211" s="2" cm="1">
        <f t="array" ref="AC211">_xlfn.XLOOKUP(AC$1&amp;$R211,$C$3:$C$1662&amp;$D$3:$D$1662,$E$3:$E$1662,0,0,1)</f>
        <v>100</v>
      </c>
    </row>
    <row r="212" spans="3:29" x14ac:dyDescent="0.4">
      <c r="C212" t="s">
        <v>758</v>
      </c>
      <c r="D212" t="s">
        <v>420</v>
      </c>
      <c r="E212">
        <v>100</v>
      </c>
      <c r="R212" t="s">
        <v>221</v>
      </c>
      <c r="S212" s="2">
        <f t="shared" si="16"/>
        <v>441480</v>
      </c>
      <c r="T212" s="2">
        <f t="shared" ref="T212:X227" si="18">T211+Y212</f>
        <v>312100</v>
      </c>
      <c r="U212" s="2">
        <f t="shared" si="18"/>
        <v>509100</v>
      </c>
      <c r="V212" s="2">
        <f t="shared" si="18"/>
        <v>772100</v>
      </c>
      <c r="W212" s="2">
        <f t="shared" si="18"/>
        <v>306900</v>
      </c>
      <c r="X212" s="2">
        <f t="shared" si="18"/>
        <v>307200</v>
      </c>
      <c r="Y212" s="2" cm="1">
        <f t="array" ref="Y212">_xlfn.XLOOKUP(Y$1&amp;$R212,$C$3:$C$1662&amp;$D$3:$D$1662,$E$3:$E$1662,0,0,1)</f>
        <v>4000</v>
      </c>
      <c r="Z212" s="2" cm="1">
        <f t="array" ref="Z212">_xlfn.XLOOKUP(Z$1&amp;$R212,$C$3:$C$1662&amp;$D$3:$D$1662,$E$3:$E$1662,0,0,1)</f>
        <v>100</v>
      </c>
      <c r="AA212" s="2" cm="1">
        <f t="array" ref="AA212">_xlfn.XLOOKUP(AA$1&amp;$R212,$C$3:$C$1662&amp;$D$3:$D$1662,$E$3:$E$1662,0,0,1)</f>
        <v>2700</v>
      </c>
      <c r="AB212" s="2" cm="1">
        <f t="array" ref="AB212">_xlfn.XLOOKUP(AB$1&amp;$R212,$C$3:$C$1662&amp;$D$3:$D$1662,$E$3:$E$1662,0,0,1)</f>
        <v>200</v>
      </c>
      <c r="AC212" s="2" cm="1">
        <f t="array" ref="AC212">_xlfn.XLOOKUP(AC$1&amp;$R212,$C$3:$C$1662&amp;$D$3:$D$1662,$E$3:$E$1662,0,0,1)</f>
        <v>600</v>
      </c>
    </row>
    <row r="213" spans="3:29" x14ac:dyDescent="0.4">
      <c r="C213" t="s">
        <v>758</v>
      </c>
      <c r="D213" t="s">
        <v>421</v>
      </c>
      <c r="E213">
        <v>600</v>
      </c>
      <c r="R213" t="s">
        <v>236</v>
      </c>
      <c r="S213" s="2">
        <f t="shared" si="16"/>
        <v>442780</v>
      </c>
      <c r="T213" s="2">
        <f t="shared" si="18"/>
        <v>314600</v>
      </c>
      <c r="U213" s="2">
        <f t="shared" si="18"/>
        <v>509700</v>
      </c>
      <c r="V213" s="2">
        <f t="shared" si="18"/>
        <v>774600</v>
      </c>
      <c r="W213" s="2">
        <f t="shared" si="18"/>
        <v>306900</v>
      </c>
      <c r="X213" s="2">
        <f t="shared" si="18"/>
        <v>308100</v>
      </c>
      <c r="Y213" s="2" cm="1">
        <f t="array" ref="Y213">_xlfn.XLOOKUP(Y$1&amp;$R213,$C$3:$C$1662&amp;$D$3:$D$1662,$E$3:$E$1662,0,0,1)</f>
        <v>2500</v>
      </c>
      <c r="Z213" s="2" cm="1">
        <f t="array" ref="Z213">_xlfn.XLOOKUP(Z$1&amp;$R213,$C$3:$C$1662&amp;$D$3:$D$1662,$E$3:$E$1662,0,0,1)</f>
        <v>600</v>
      </c>
      <c r="AA213" s="2" cm="1">
        <f t="array" ref="AA213">_xlfn.XLOOKUP(AA$1&amp;$R213,$C$3:$C$1662&amp;$D$3:$D$1662,$E$3:$E$1662,0,0,1)</f>
        <v>2500</v>
      </c>
      <c r="AB213" s="2" cm="1">
        <f t="array" ref="AB213">_xlfn.XLOOKUP(AB$1&amp;$R213,$C$3:$C$1662&amp;$D$3:$D$1662,$E$3:$E$1662,0,0,1)</f>
        <v>0</v>
      </c>
      <c r="AC213" s="2" cm="1">
        <f t="array" ref="AC213">_xlfn.XLOOKUP(AC$1&amp;$R213,$C$3:$C$1662&amp;$D$3:$D$1662,$E$3:$E$1662,0,0,1)</f>
        <v>900</v>
      </c>
    </row>
    <row r="214" spans="3:29" x14ac:dyDescent="0.4">
      <c r="C214" t="s">
        <v>758</v>
      </c>
      <c r="D214" t="s">
        <v>422</v>
      </c>
      <c r="E214">
        <v>900</v>
      </c>
      <c r="R214" t="s">
        <v>199</v>
      </c>
      <c r="S214" s="2">
        <f t="shared" si="16"/>
        <v>444640</v>
      </c>
      <c r="T214" s="2">
        <f t="shared" si="18"/>
        <v>320200</v>
      </c>
      <c r="U214" s="2">
        <f t="shared" si="18"/>
        <v>509800</v>
      </c>
      <c r="V214" s="2">
        <f t="shared" si="18"/>
        <v>775300</v>
      </c>
      <c r="W214" s="2">
        <f t="shared" si="18"/>
        <v>307600</v>
      </c>
      <c r="X214" s="2">
        <f t="shared" si="18"/>
        <v>310300</v>
      </c>
      <c r="Y214" s="2" cm="1">
        <f t="array" ref="Y214">_xlfn.XLOOKUP(Y$1&amp;$R214,$C$3:$C$1662&amp;$D$3:$D$1662,$E$3:$E$1662,0,0,1)</f>
        <v>5600</v>
      </c>
      <c r="Z214" s="2" cm="1">
        <f t="array" ref="Z214">_xlfn.XLOOKUP(Z$1&amp;$R214,$C$3:$C$1662&amp;$D$3:$D$1662,$E$3:$E$1662,0,0,1)</f>
        <v>100</v>
      </c>
      <c r="AA214" s="2" cm="1">
        <f t="array" ref="AA214">_xlfn.XLOOKUP(AA$1&amp;$R214,$C$3:$C$1662&amp;$D$3:$D$1662,$E$3:$E$1662,0,0,1)</f>
        <v>700</v>
      </c>
      <c r="AB214" s="2" cm="1">
        <f t="array" ref="AB214">_xlfn.XLOOKUP(AB$1&amp;$R214,$C$3:$C$1662&amp;$D$3:$D$1662,$E$3:$E$1662,0,0,1)</f>
        <v>700</v>
      </c>
      <c r="AC214" s="2" cm="1">
        <f t="array" ref="AC214">_xlfn.XLOOKUP(AC$1&amp;$R214,$C$3:$C$1662&amp;$D$3:$D$1662,$E$3:$E$1662,0,0,1)</f>
        <v>2200</v>
      </c>
    </row>
    <row r="215" spans="3:29" x14ac:dyDescent="0.4">
      <c r="C215" t="s">
        <v>758</v>
      </c>
      <c r="D215" t="s">
        <v>423</v>
      </c>
      <c r="E215">
        <v>2200</v>
      </c>
      <c r="R215" t="s">
        <v>264</v>
      </c>
      <c r="S215" s="2">
        <f t="shared" si="16"/>
        <v>445180</v>
      </c>
      <c r="T215" s="2">
        <f t="shared" si="18"/>
        <v>321100</v>
      </c>
      <c r="U215" s="2">
        <f t="shared" si="18"/>
        <v>511400</v>
      </c>
      <c r="V215" s="2">
        <f t="shared" si="18"/>
        <v>775500</v>
      </c>
      <c r="W215" s="2">
        <f t="shared" si="18"/>
        <v>307600</v>
      </c>
      <c r="X215" s="2">
        <f t="shared" si="18"/>
        <v>310300</v>
      </c>
      <c r="Y215" s="2" cm="1">
        <f t="array" ref="Y215">_xlfn.XLOOKUP(Y$1&amp;$R215,$C$3:$C$1662&amp;$D$3:$D$1662,$E$3:$E$1662,0,0,1)</f>
        <v>900</v>
      </c>
      <c r="Z215" s="2" cm="1">
        <f t="array" ref="Z215">_xlfn.XLOOKUP(Z$1&amp;$R215,$C$3:$C$1662&amp;$D$3:$D$1662,$E$3:$E$1662,0,0,1)</f>
        <v>1600</v>
      </c>
      <c r="AA215" s="2" cm="1">
        <f t="array" ref="AA215">_xlfn.XLOOKUP(AA$1&amp;$R215,$C$3:$C$1662&amp;$D$3:$D$1662,$E$3:$E$1662,0,0,1)</f>
        <v>200</v>
      </c>
      <c r="AB215" s="2" cm="1">
        <f t="array" ref="AB215">_xlfn.XLOOKUP(AB$1&amp;$R215,$C$3:$C$1662&amp;$D$3:$D$1662,$E$3:$E$1662,0,0,1)</f>
        <v>0</v>
      </c>
      <c r="AC215" s="2" cm="1">
        <f t="array" ref="AC215">_xlfn.XLOOKUP(AC$1&amp;$R215,$C$3:$C$1662&amp;$D$3:$D$1662,$E$3:$E$1662,0,0,1)</f>
        <v>0</v>
      </c>
    </row>
    <row r="216" spans="3:29" x14ac:dyDescent="0.4">
      <c r="C216" t="s">
        <v>758</v>
      </c>
      <c r="D216" t="s">
        <v>424</v>
      </c>
      <c r="E216">
        <v>0</v>
      </c>
      <c r="R216" t="s">
        <v>90</v>
      </c>
      <c r="S216" s="2">
        <f t="shared" si="16"/>
        <v>445920</v>
      </c>
      <c r="T216" s="2">
        <f t="shared" si="18"/>
        <v>323400</v>
      </c>
      <c r="U216" s="2">
        <f t="shared" si="18"/>
        <v>512000</v>
      </c>
      <c r="V216" s="2">
        <f t="shared" si="18"/>
        <v>775600</v>
      </c>
      <c r="W216" s="2">
        <f t="shared" si="18"/>
        <v>307600</v>
      </c>
      <c r="X216" s="2">
        <f t="shared" si="18"/>
        <v>311000</v>
      </c>
      <c r="Y216" s="2" cm="1">
        <f t="array" ref="Y216">_xlfn.XLOOKUP(Y$1&amp;$R216,$C$3:$C$1662&amp;$D$3:$D$1662,$E$3:$E$1662,0,0,1)</f>
        <v>2300</v>
      </c>
      <c r="Z216" s="2" cm="1">
        <f t="array" ref="Z216">_xlfn.XLOOKUP(Z$1&amp;$R216,$C$3:$C$1662&amp;$D$3:$D$1662,$E$3:$E$1662,0,0,1)</f>
        <v>600</v>
      </c>
      <c r="AA216" s="2" cm="1">
        <f t="array" ref="AA216">_xlfn.XLOOKUP(AA$1&amp;$R216,$C$3:$C$1662&amp;$D$3:$D$1662,$E$3:$E$1662,0,0,1)</f>
        <v>100</v>
      </c>
      <c r="AB216" s="2" cm="1">
        <f t="array" ref="AB216">_xlfn.XLOOKUP(AB$1&amp;$R216,$C$3:$C$1662&amp;$D$3:$D$1662,$E$3:$E$1662,0,0,1)</f>
        <v>0</v>
      </c>
      <c r="AC216" s="2" cm="1">
        <f t="array" ref="AC216">_xlfn.XLOOKUP(AC$1&amp;$R216,$C$3:$C$1662&amp;$D$3:$D$1662,$E$3:$E$1662,0,0,1)</f>
        <v>700</v>
      </c>
    </row>
    <row r="217" spans="3:29" x14ac:dyDescent="0.4">
      <c r="C217" t="s">
        <v>758</v>
      </c>
      <c r="D217" t="s">
        <v>425</v>
      </c>
      <c r="E217">
        <v>700</v>
      </c>
      <c r="R217" t="s">
        <v>156</v>
      </c>
      <c r="S217" s="2">
        <f t="shared" si="16"/>
        <v>447140</v>
      </c>
      <c r="T217" s="2">
        <f t="shared" si="18"/>
        <v>325200</v>
      </c>
      <c r="U217" s="2">
        <f t="shared" si="18"/>
        <v>512800</v>
      </c>
      <c r="V217" s="2">
        <f t="shared" si="18"/>
        <v>777900</v>
      </c>
      <c r="W217" s="2">
        <f t="shared" si="18"/>
        <v>307900</v>
      </c>
      <c r="X217" s="2">
        <f t="shared" si="18"/>
        <v>311900</v>
      </c>
      <c r="Y217" s="2" cm="1">
        <f t="array" ref="Y217">_xlfn.XLOOKUP(Y$1&amp;$R217,$C$3:$C$1662&amp;$D$3:$D$1662,$E$3:$E$1662,0,0,1)</f>
        <v>1800</v>
      </c>
      <c r="Z217" s="2" cm="1">
        <f t="array" ref="Z217">_xlfn.XLOOKUP(Z$1&amp;$R217,$C$3:$C$1662&amp;$D$3:$D$1662,$E$3:$E$1662,0,0,1)</f>
        <v>800</v>
      </c>
      <c r="AA217" s="2" cm="1">
        <f t="array" ref="AA217">_xlfn.XLOOKUP(AA$1&amp;$R217,$C$3:$C$1662&amp;$D$3:$D$1662,$E$3:$E$1662,0,0,1)</f>
        <v>2300</v>
      </c>
      <c r="AB217" s="2" cm="1">
        <f t="array" ref="AB217">_xlfn.XLOOKUP(AB$1&amp;$R217,$C$3:$C$1662&amp;$D$3:$D$1662,$E$3:$E$1662,0,0,1)</f>
        <v>300</v>
      </c>
      <c r="AC217" s="2" cm="1">
        <f t="array" ref="AC217">_xlfn.XLOOKUP(AC$1&amp;$R217,$C$3:$C$1662&amp;$D$3:$D$1662,$E$3:$E$1662,0,0,1)</f>
        <v>900</v>
      </c>
    </row>
    <row r="218" spans="3:29" x14ac:dyDescent="0.4">
      <c r="C218" t="s">
        <v>758</v>
      </c>
      <c r="D218" t="s">
        <v>426</v>
      </c>
      <c r="E218">
        <v>900</v>
      </c>
      <c r="R218" t="s">
        <v>272</v>
      </c>
      <c r="S218" s="2">
        <f t="shared" si="16"/>
        <v>448780</v>
      </c>
      <c r="T218" s="2">
        <f t="shared" si="18"/>
        <v>331500</v>
      </c>
      <c r="U218" s="2">
        <f t="shared" si="18"/>
        <v>513600</v>
      </c>
      <c r="V218" s="2">
        <f t="shared" si="18"/>
        <v>778800</v>
      </c>
      <c r="W218" s="2">
        <f t="shared" si="18"/>
        <v>308000</v>
      </c>
      <c r="X218" s="2">
        <f t="shared" si="18"/>
        <v>312000</v>
      </c>
      <c r="Y218" s="2" cm="1">
        <f t="array" ref="Y218">_xlfn.XLOOKUP(Y$1&amp;$R218,$C$3:$C$1662&amp;$D$3:$D$1662,$E$3:$E$1662,0,0,1)</f>
        <v>6300</v>
      </c>
      <c r="Z218" s="2" cm="1">
        <f t="array" ref="Z218">_xlfn.XLOOKUP(Z$1&amp;$R218,$C$3:$C$1662&amp;$D$3:$D$1662,$E$3:$E$1662,0,0,1)</f>
        <v>800</v>
      </c>
      <c r="AA218" s="2" cm="1">
        <f t="array" ref="AA218">_xlfn.XLOOKUP(AA$1&amp;$R218,$C$3:$C$1662&amp;$D$3:$D$1662,$E$3:$E$1662,0,0,1)</f>
        <v>900</v>
      </c>
      <c r="AB218" s="2" cm="1">
        <f t="array" ref="AB218">_xlfn.XLOOKUP(AB$1&amp;$R218,$C$3:$C$1662&amp;$D$3:$D$1662,$E$3:$E$1662,0,0,1)</f>
        <v>100</v>
      </c>
      <c r="AC218" s="2" cm="1">
        <f t="array" ref="AC218">_xlfn.XLOOKUP(AC$1&amp;$R218,$C$3:$C$1662&amp;$D$3:$D$1662,$E$3:$E$1662,0,0,1)</f>
        <v>100</v>
      </c>
    </row>
    <row r="219" spans="3:29" x14ac:dyDescent="0.4">
      <c r="C219" t="s">
        <v>758</v>
      </c>
      <c r="D219" t="s">
        <v>427</v>
      </c>
      <c r="E219">
        <v>100</v>
      </c>
      <c r="R219" t="s">
        <v>253</v>
      </c>
      <c r="S219" s="2">
        <f t="shared" si="16"/>
        <v>449280</v>
      </c>
      <c r="T219" s="2">
        <f t="shared" si="18"/>
        <v>331800</v>
      </c>
      <c r="U219" s="2">
        <f t="shared" si="18"/>
        <v>513700</v>
      </c>
      <c r="V219" s="2">
        <f t="shared" si="18"/>
        <v>779700</v>
      </c>
      <c r="W219" s="2">
        <f t="shared" si="18"/>
        <v>308100</v>
      </c>
      <c r="X219" s="2">
        <f t="shared" si="18"/>
        <v>313100</v>
      </c>
      <c r="Y219" s="2" cm="1">
        <f t="array" ref="Y219">_xlfn.XLOOKUP(Y$1&amp;$R219,$C$3:$C$1662&amp;$D$3:$D$1662,$E$3:$E$1662,0,0,1)</f>
        <v>300</v>
      </c>
      <c r="Z219" s="2" cm="1">
        <f t="array" ref="Z219">_xlfn.XLOOKUP(Z$1&amp;$R219,$C$3:$C$1662&amp;$D$3:$D$1662,$E$3:$E$1662,0,0,1)</f>
        <v>100</v>
      </c>
      <c r="AA219" s="2" cm="1">
        <f t="array" ref="AA219">_xlfn.XLOOKUP(AA$1&amp;$R219,$C$3:$C$1662&amp;$D$3:$D$1662,$E$3:$E$1662,0,0,1)</f>
        <v>900</v>
      </c>
      <c r="AB219" s="2" cm="1">
        <f t="array" ref="AB219">_xlfn.XLOOKUP(AB$1&amp;$R219,$C$3:$C$1662&amp;$D$3:$D$1662,$E$3:$E$1662,0,0,1)</f>
        <v>100</v>
      </c>
      <c r="AC219" s="2" cm="1">
        <f t="array" ref="AC219">_xlfn.XLOOKUP(AC$1&amp;$R219,$C$3:$C$1662&amp;$D$3:$D$1662,$E$3:$E$1662,0,0,1)</f>
        <v>1100</v>
      </c>
    </row>
    <row r="220" spans="3:29" x14ac:dyDescent="0.4">
      <c r="C220" t="s">
        <v>758</v>
      </c>
      <c r="D220" t="s">
        <v>428</v>
      </c>
      <c r="E220">
        <v>1100</v>
      </c>
      <c r="R220" t="s">
        <v>261</v>
      </c>
      <c r="S220" s="2">
        <f t="shared" si="16"/>
        <v>449440</v>
      </c>
      <c r="T220" s="2">
        <f t="shared" si="18"/>
        <v>332400</v>
      </c>
      <c r="U220" s="2">
        <f t="shared" si="18"/>
        <v>513700</v>
      </c>
      <c r="V220" s="2">
        <f t="shared" si="18"/>
        <v>779800</v>
      </c>
      <c r="W220" s="2">
        <f t="shared" si="18"/>
        <v>308100</v>
      </c>
      <c r="X220" s="2">
        <f t="shared" si="18"/>
        <v>313200</v>
      </c>
      <c r="Y220" s="2" cm="1">
        <f t="array" ref="Y220">_xlfn.XLOOKUP(Y$1&amp;$R220,$C$3:$C$1662&amp;$D$3:$D$1662,$E$3:$E$1662,0,0,1)</f>
        <v>600</v>
      </c>
      <c r="Z220" s="2" cm="1">
        <f t="array" ref="Z220">_xlfn.XLOOKUP(Z$1&amp;$R220,$C$3:$C$1662&amp;$D$3:$D$1662,$E$3:$E$1662,0,0,1)</f>
        <v>0</v>
      </c>
      <c r="AA220" s="2" cm="1">
        <f t="array" ref="AA220">_xlfn.XLOOKUP(AA$1&amp;$R220,$C$3:$C$1662&amp;$D$3:$D$1662,$E$3:$E$1662,0,0,1)</f>
        <v>100</v>
      </c>
      <c r="AB220" s="2" cm="1">
        <f t="array" ref="AB220">_xlfn.XLOOKUP(AB$1&amp;$R220,$C$3:$C$1662&amp;$D$3:$D$1662,$E$3:$E$1662,0,0,1)</f>
        <v>0</v>
      </c>
      <c r="AC220" s="2" cm="1">
        <f t="array" ref="AC220">_xlfn.XLOOKUP(AC$1&amp;$R220,$C$3:$C$1662&amp;$D$3:$D$1662,$E$3:$E$1662,0,0,1)</f>
        <v>100</v>
      </c>
    </row>
    <row r="221" spans="3:29" x14ac:dyDescent="0.4">
      <c r="C221" t="s">
        <v>758</v>
      </c>
      <c r="D221" t="s">
        <v>429</v>
      </c>
      <c r="E221">
        <v>100</v>
      </c>
      <c r="R221" t="s">
        <v>123</v>
      </c>
      <c r="S221" s="2">
        <f t="shared" si="16"/>
        <v>450080</v>
      </c>
      <c r="T221" s="2">
        <f t="shared" si="18"/>
        <v>332800</v>
      </c>
      <c r="U221" s="2">
        <f t="shared" si="18"/>
        <v>513900</v>
      </c>
      <c r="V221" s="2">
        <f t="shared" si="18"/>
        <v>780900</v>
      </c>
      <c r="W221" s="2">
        <f t="shared" si="18"/>
        <v>308800</v>
      </c>
      <c r="X221" s="2">
        <f t="shared" si="18"/>
        <v>314000</v>
      </c>
      <c r="Y221" s="2" cm="1">
        <f t="array" ref="Y221">_xlfn.XLOOKUP(Y$1&amp;$R221,$C$3:$C$1662&amp;$D$3:$D$1662,$E$3:$E$1662,0,0,1)</f>
        <v>400</v>
      </c>
      <c r="Z221" s="2" cm="1">
        <f t="array" ref="Z221">_xlfn.XLOOKUP(Z$1&amp;$R221,$C$3:$C$1662&amp;$D$3:$D$1662,$E$3:$E$1662,0,0,1)</f>
        <v>200</v>
      </c>
      <c r="AA221" s="2" cm="1">
        <f t="array" ref="AA221">_xlfn.XLOOKUP(AA$1&amp;$R221,$C$3:$C$1662&amp;$D$3:$D$1662,$E$3:$E$1662,0,0,1)</f>
        <v>1100</v>
      </c>
      <c r="AB221" s="2" cm="1">
        <f t="array" ref="AB221">_xlfn.XLOOKUP(AB$1&amp;$R221,$C$3:$C$1662&amp;$D$3:$D$1662,$E$3:$E$1662,0,0,1)</f>
        <v>700</v>
      </c>
      <c r="AC221" s="2" cm="1">
        <f t="array" ref="AC221">_xlfn.XLOOKUP(AC$1&amp;$R221,$C$3:$C$1662&amp;$D$3:$D$1662,$E$3:$E$1662,0,0,1)</f>
        <v>800</v>
      </c>
    </row>
    <row r="222" spans="3:29" x14ac:dyDescent="0.4">
      <c r="C222" t="s">
        <v>758</v>
      </c>
      <c r="D222" t="s">
        <v>430</v>
      </c>
      <c r="E222">
        <v>800</v>
      </c>
      <c r="R222" t="s">
        <v>249</v>
      </c>
      <c r="S222" s="2">
        <f t="shared" si="16"/>
        <v>450840</v>
      </c>
      <c r="T222" s="2">
        <f t="shared" si="18"/>
        <v>334400</v>
      </c>
      <c r="U222" s="2">
        <f t="shared" si="18"/>
        <v>514000</v>
      </c>
      <c r="V222" s="2">
        <f t="shared" si="18"/>
        <v>781400</v>
      </c>
      <c r="W222" s="2">
        <f t="shared" si="18"/>
        <v>308800</v>
      </c>
      <c r="X222" s="2">
        <f t="shared" si="18"/>
        <v>315600</v>
      </c>
      <c r="Y222" s="2" cm="1">
        <f t="array" ref="Y222">_xlfn.XLOOKUP(Y$1&amp;$R222,$C$3:$C$1662&amp;$D$3:$D$1662,$E$3:$E$1662,0,0,1)</f>
        <v>1600</v>
      </c>
      <c r="Z222" s="2" cm="1">
        <f t="array" ref="Z222">_xlfn.XLOOKUP(Z$1&amp;$R222,$C$3:$C$1662&amp;$D$3:$D$1662,$E$3:$E$1662,0,0,1)</f>
        <v>100</v>
      </c>
      <c r="AA222" s="2" cm="1">
        <f t="array" ref="AA222">_xlfn.XLOOKUP(AA$1&amp;$R222,$C$3:$C$1662&amp;$D$3:$D$1662,$E$3:$E$1662,0,0,1)</f>
        <v>500</v>
      </c>
      <c r="AB222" s="2" cm="1">
        <f t="array" ref="AB222">_xlfn.XLOOKUP(AB$1&amp;$R222,$C$3:$C$1662&amp;$D$3:$D$1662,$E$3:$E$1662,0,0,1)</f>
        <v>0</v>
      </c>
      <c r="AC222" s="2" cm="1">
        <f t="array" ref="AC222">_xlfn.XLOOKUP(AC$1&amp;$R222,$C$3:$C$1662&amp;$D$3:$D$1662,$E$3:$E$1662,0,0,1)</f>
        <v>1600</v>
      </c>
    </row>
    <row r="223" spans="3:29" x14ac:dyDescent="0.4">
      <c r="C223" t="s">
        <v>758</v>
      </c>
      <c r="D223" t="s">
        <v>431</v>
      </c>
      <c r="E223">
        <v>1600</v>
      </c>
      <c r="R223" t="s">
        <v>209</v>
      </c>
      <c r="S223" s="2">
        <f t="shared" si="16"/>
        <v>451520</v>
      </c>
      <c r="T223" s="2">
        <f t="shared" si="18"/>
        <v>334900</v>
      </c>
      <c r="U223" s="2">
        <f t="shared" si="18"/>
        <v>514100</v>
      </c>
      <c r="V223" s="2">
        <f t="shared" si="18"/>
        <v>782300</v>
      </c>
      <c r="W223" s="2">
        <f t="shared" si="18"/>
        <v>308800</v>
      </c>
      <c r="X223" s="2">
        <f t="shared" si="18"/>
        <v>317500</v>
      </c>
      <c r="Y223" s="2" cm="1">
        <f t="array" ref="Y223">_xlfn.XLOOKUP(Y$1&amp;$R223,$C$3:$C$1662&amp;$D$3:$D$1662,$E$3:$E$1662,0,0,1)</f>
        <v>500</v>
      </c>
      <c r="Z223" s="2" cm="1">
        <f t="array" ref="Z223">_xlfn.XLOOKUP(Z$1&amp;$R223,$C$3:$C$1662&amp;$D$3:$D$1662,$E$3:$E$1662,0,0,1)</f>
        <v>100</v>
      </c>
      <c r="AA223" s="2" cm="1">
        <f t="array" ref="AA223">_xlfn.XLOOKUP(AA$1&amp;$R223,$C$3:$C$1662&amp;$D$3:$D$1662,$E$3:$E$1662,0,0,1)</f>
        <v>900</v>
      </c>
      <c r="AB223" s="2" cm="1">
        <f t="array" ref="AB223">_xlfn.XLOOKUP(AB$1&amp;$R223,$C$3:$C$1662&amp;$D$3:$D$1662,$E$3:$E$1662,0,0,1)</f>
        <v>0</v>
      </c>
      <c r="AC223" s="2" cm="1">
        <f t="array" ref="AC223">_xlfn.XLOOKUP(AC$1&amp;$R223,$C$3:$C$1662&amp;$D$3:$D$1662,$E$3:$E$1662,0,0,1)</f>
        <v>1900</v>
      </c>
    </row>
    <row r="224" spans="3:29" x14ac:dyDescent="0.4">
      <c r="C224" t="s">
        <v>758</v>
      </c>
      <c r="D224" t="s">
        <v>432</v>
      </c>
      <c r="E224">
        <v>1900</v>
      </c>
      <c r="R224" t="s">
        <v>239</v>
      </c>
      <c r="S224" s="2">
        <f t="shared" si="16"/>
        <v>451860</v>
      </c>
      <c r="T224" s="2">
        <f t="shared" si="18"/>
        <v>336100</v>
      </c>
      <c r="U224" s="2">
        <f t="shared" si="18"/>
        <v>514200</v>
      </c>
      <c r="V224" s="2">
        <f t="shared" si="18"/>
        <v>782600</v>
      </c>
      <c r="W224" s="2">
        <f t="shared" si="18"/>
        <v>308800</v>
      </c>
      <c r="X224" s="2">
        <f t="shared" si="18"/>
        <v>317600</v>
      </c>
      <c r="Y224" s="2" cm="1">
        <f t="array" ref="Y224">_xlfn.XLOOKUP(Y$1&amp;$R224,$C$3:$C$1662&amp;$D$3:$D$1662,$E$3:$E$1662,0,0,1)</f>
        <v>1200</v>
      </c>
      <c r="Z224" s="2" cm="1">
        <f t="array" ref="Z224">_xlfn.XLOOKUP(Z$1&amp;$R224,$C$3:$C$1662&amp;$D$3:$D$1662,$E$3:$E$1662,0,0,1)</f>
        <v>100</v>
      </c>
      <c r="AA224" s="2" cm="1">
        <f t="array" ref="AA224">_xlfn.XLOOKUP(AA$1&amp;$R224,$C$3:$C$1662&amp;$D$3:$D$1662,$E$3:$E$1662,0,0,1)</f>
        <v>300</v>
      </c>
      <c r="AB224" s="2" cm="1">
        <f t="array" ref="AB224">_xlfn.XLOOKUP(AB$1&amp;$R224,$C$3:$C$1662&amp;$D$3:$D$1662,$E$3:$E$1662,0,0,1)</f>
        <v>0</v>
      </c>
      <c r="AC224" s="2" cm="1">
        <f t="array" ref="AC224">_xlfn.XLOOKUP(AC$1&amp;$R224,$C$3:$C$1662&amp;$D$3:$D$1662,$E$3:$E$1662,0,0,1)</f>
        <v>100</v>
      </c>
    </row>
    <row r="225" spans="3:29" x14ac:dyDescent="0.4">
      <c r="C225" t="s">
        <v>758</v>
      </c>
      <c r="D225" t="s">
        <v>433</v>
      </c>
      <c r="E225">
        <v>100</v>
      </c>
      <c r="R225" t="s">
        <v>304</v>
      </c>
      <c r="S225" s="2">
        <f t="shared" si="16"/>
        <v>452660</v>
      </c>
      <c r="T225" s="2">
        <f t="shared" si="18"/>
        <v>337700</v>
      </c>
      <c r="U225" s="2">
        <f t="shared" si="18"/>
        <v>514400</v>
      </c>
      <c r="V225" s="2">
        <f t="shared" si="18"/>
        <v>784600</v>
      </c>
      <c r="W225" s="2">
        <f t="shared" si="18"/>
        <v>309000</v>
      </c>
      <c r="X225" s="2">
        <f t="shared" si="18"/>
        <v>317600</v>
      </c>
      <c r="Y225" s="2" cm="1">
        <f t="array" ref="Y225">_xlfn.XLOOKUP(Y$1&amp;$R225,$C$3:$C$1662&amp;$D$3:$D$1662,$E$3:$E$1662,0,0,1)</f>
        <v>1600</v>
      </c>
      <c r="Z225" s="2" cm="1">
        <f t="array" ref="Z225">_xlfn.XLOOKUP(Z$1&amp;$R225,$C$3:$C$1662&amp;$D$3:$D$1662,$E$3:$E$1662,0,0,1)</f>
        <v>200</v>
      </c>
      <c r="AA225" s="2" cm="1">
        <f t="array" ref="AA225">_xlfn.XLOOKUP(AA$1&amp;$R225,$C$3:$C$1662&amp;$D$3:$D$1662,$E$3:$E$1662,0,0,1)</f>
        <v>2000</v>
      </c>
      <c r="AB225" s="2" cm="1">
        <f t="array" ref="AB225">_xlfn.XLOOKUP(AB$1&amp;$R225,$C$3:$C$1662&amp;$D$3:$D$1662,$E$3:$E$1662,0,0,1)</f>
        <v>200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758</v>
      </c>
      <c r="D226" t="s">
        <v>434</v>
      </c>
      <c r="E226">
        <v>0</v>
      </c>
      <c r="R226" t="s">
        <v>283</v>
      </c>
      <c r="S226" s="2">
        <f t="shared" si="16"/>
        <v>453160</v>
      </c>
      <c r="T226" s="2">
        <f t="shared" si="18"/>
        <v>338800</v>
      </c>
      <c r="U226" s="2">
        <f t="shared" si="18"/>
        <v>514700</v>
      </c>
      <c r="V226" s="2">
        <f t="shared" si="18"/>
        <v>784900</v>
      </c>
      <c r="W226" s="2">
        <f t="shared" si="18"/>
        <v>309400</v>
      </c>
      <c r="X226" s="2">
        <f t="shared" si="18"/>
        <v>318000</v>
      </c>
      <c r="Y226" s="2" cm="1">
        <f t="array" ref="Y226">_xlfn.XLOOKUP(Y$1&amp;$R226,$C$3:$C$1662&amp;$D$3:$D$1662,$E$3:$E$1662,0,0,1)</f>
        <v>1100</v>
      </c>
      <c r="Z226" s="2" cm="1">
        <f t="array" ref="Z226">_xlfn.XLOOKUP(Z$1&amp;$R226,$C$3:$C$1662&amp;$D$3:$D$1662,$E$3:$E$1662,0,0,1)</f>
        <v>300</v>
      </c>
      <c r="AA226" s="2" cm="1">
        <f t="array" ref="AA226">_xlfn.XLOOKUP(AA$1&amp;$R226,$C$3:$C$1662&amp;$D$3:$D$1662,$E$3:$E$1662,0,0,1)</f>
        <v>300</v>
      </c>
      <c r="AB226" s="2" cm="1">
        <f t="array" ref="AB226">_xlfn.XLOOKUP(AB$1&amp;$R226,$C$3:$C$1662&amp;$D$3:$D$1662,$E$3:$E$1662,0,0,1)</f>
        <v>400</v>
      </c>
      <c r="AC226" s="2" cm="1">
        <f t="array" ref="AC226">_xlfn.XLOOKUP(AC$1&amp;$R226,$C$3:$C$1662&amp;$D$3:$D$1662,$E$3:$E$1662,0,0,1)</f>
        <v>400</v>
      </c>
    </row>
    <row r="227" spans="3:29" x14ac:dyDescent="0.4">
      <c r="C227" t="s">
        <v>758</v>
      </c>
      <c r="D227" t="s">
        <v>435</v>
      </c>
      <c r="E227">
        <v>400</v>
      </c>
      <c r="R227" t="s">
        <v>176</v>
      </c>
      <c r="S227" s="2">
        <f t="shared" si="16"/>
        <v>454120</v>
      </c>
      <c r="T227" s="2">
        <f t="shared" si="18"/>
        <v>338900</v>
      </c>
      <c r="U227" s="2">
        <f t="shared" si="18"/>
        <v>518100</v>
      </c>
      <c r="V227" s="2">
        <f t="shared" si="18"/>
        <v>785900</v>
      </c>
      <c r="W227" s="2">
        <f t="shared" si="18"/>
        <v>309700</v>
      </c>
      <c r="X227" s="2">
        <f t="shared" si="18"/>
        <v>318000</v>
      </c>
      <c r="Y227" s="2" cm="1">
        <f t="array" ref="Y227">_xlfn.XLOOKUP(Y$1&amp;$R227,$C$3:$C$1662&amp;$D$3:$D$1662,$E$3:$E$1662,0,0,1)</f>
        <v>100</v>
      </c>
      <c r="Z227" s="2" cm="1">
        <f t="array" ref="Z227">_xlfn.XLOOKUP(Z$1&amp;$R227,$C$3:$C$1662&amp;$D$3:$D$1662,$E$3:$E$1662,0,0,1)</f>
        <v>3400</v>
      </c>
      <c r="AA227" s="2" cm="1">
        <f t="array" ref="AA227">_xlfn.XLOOKUP(AA$1&amp;$R227,$C$3:$C$1662&amp;$D$3:$D$1662,$E$3:$E$1662,0,0,1)</f>
        <v>1000</v>
      </c>
      <c r="AB227" s="2" cm="1">
        <f t="array" ref="AB227">_xlfn.XLOOKUP(AB$1&amp;$R227,$C$3:$C$1662&amp;$D$3:$D$1662,$E$3:$E$1662,0,0,1)</f>
        <v>300</v>
      </c>
      <c r="AC227" s="2" cm="1">
        <f t="array" ref="AC227">_xlfn.XLOOKUP(AC$1&amp;$R227,$C$3:$C$1662&amp;$D$3:$D$1662,$E$3:$E$1662,0,0,1)</f>
        <v>0</v>
      </c>
    </row>
    <row r="228" spans="3:29" x14ac:dyDescent="0.4">
      <c r="C228" t="s">
        <v>758</v>
      </c>
      <c r="D228" t="s">
        <v>436</v>
      </c>
      <c r="E228">
        <v>0</v>
      </c>
      <c r="R228" t="s">
        <v>117</v>
      </c>
      <c r="S228" s="2">
        <f t="shared" si="16"/>
        <v>456200</v>
      </c>
      <c r="T228" s="2">
        <f t="shared" ref="T228:X243" si="19">T227+Y228</f>
        <v>339100</v>
      </c>
      <c r="U228" s="2">
        <f t="shared" si="19"/>
        <v>518100</v>
      </c>
      <c r="V228" s="2">
        <f t="shared" si="19"/>
        <v>795100</v>
      </c>
      <c r="W228" s="2">
        <f t="shared" si="19"/>
        <v>310200</v>
      </c>
      <c r="X228" s="2">
        <f t="shared" si="19"/>
        <v>318500</v>
      </c>
      <c r="Y228" s="2" cm="1">
        <f t="array" ref="Y228">_xlfn.XLOOKUP(Y$1&amp;$R228,$C$3:$C$1662&amp;$D$3:$D$1662,$E$3:$E$1662,0,0,1)</f>
        <v>200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9200</v>
      </c>
      <c r="AB228" s="2" cm="1">
        <f t="array" ref="AB228">_xlfn.XLOOKUP(AB$1&amp;$R228,$C$3:$C$1662&amp;$D$3:$D$1662,$E$3:$E$1662,0,0,1)</f>
        <v>500</v>
      </c>
      <c r="AC228" s="2" cm="1">
        <f t="array" ref="AC228">_xlfn.XLOOKUP(AC$1&amp;$R228,$C$3:$C$1662&amp;$D$3:$D$1662,$E$3:$E$1662,0,0,1)</f>
        <v>500</v>
      </c>
    </row>
    <row r="229" spans="3:29" x14ac:dyDescent="0.4">
      <c r="C229" t="s">
        <v>758</v>
      </c>
      <c r="D229" t="s">
        <v>437</v>
      </c>
      <c r="E229">
        <v>500</v>
      </c>
      <c r="R229" t="s">
        <v>54</v>
      </c>
      <c r="S229" s="2">
        <f t="shared" si="16"/>
        <v>457840</v>
      </c>
      <c r="T229" s="2">
        <f t="shared" si="19"/>
        <v>340000</v>
      </c>
      <c r="U229" s="2">
        <f t="shared" si="19"/>
        <v>518200</v>
      </c>
      <c r="V229" s="2">
        <f t="shared" si="19"/>
        <v>798800</v>
      </c>
      <c r="W229" s="2">
        <f t="shared" si="19"/>
        <v>310700</v>
      </c>
      <c r="X229" s="2">
        <f t="shared" si="19"/>
        <v>321500</v>
      </c>
      <c r="Y229" s="2" cm="1">
        <f t="array" ref="Y229">_xlfn.XLOOKUP(Y$1&amp;$R229,$C$3:$C$1662&amp;$D$3:$D$1662,$E$3:$E$1662,0,0,1)</f>
        <v>900</v>
      </c>
      <c r="Z229" s="2" cm="1">
        <f t="array" ref="Z229">_xlfn.XLOOKUP(Z$1&amp;$R229,$C$3:$C$1662&amp;$D$3:$D$1662,$E$3:$E$1662,0,0,1)</f>
        <v>100</v>
      </c>
      <c r="AA229" s="2" cm="1">
        <f t="array" ref="AA229">_xlfn.XLOOKUP(AA$1&amp;$R229,$C$3:$C$1662&amp;$D$3:$D$1662,$E$3:$E$1662,0,0,1)</f>
        <v>3700</v>
      </c>
      <c r="AB229" s="2" cm="1">
        <f t="array" ref="AB229">_xlfn.XLOOKUP(AB$1&amp;$R229,$C$3:$C$1662&amp;$D$3:$D$1662,$E$3:$E$1662,0,0,1)</f>
        <v>500</v>
      </c>
      <c r="AC229" s="2" cm="1">
        <f t="array" ref="AC229">_xlfn.XLOOKUP(AC$1&amp;$R229,$C$3:$C$1662&amp;$D$3:$D$1662,$E$3:$E$1662,0,0,1)</f>
        <v>3000</v>
      </c>
    </row>
    <row r="230" spans="3:29" x14ac:dyDescent="0.4">
      <c r="C230" t="s">
        <v>758</v>
      </c>
      <c r="D230" t="s">
        <v>438</v>
      </c>
      <c r="E230">
        <v>3000</v>
      </c>
      <c r="R230" t="s">
        <v>161</v>
      </c>
      <c r="S230" s="2">
        <f t="shared" si="16"/>
        <v>460520</v>
      </c>
      <c r="T230" s="2">
        <f t="shared" si="19"/>
        <v>340200</v>
      </c>
      <c r="U230" s="2">
        <f t="shared" si="19"/>
        <v>518700</v>
      </c>
      <c r="V230" s="2">
        <f t="shared" si="19"/>
        <v>799700</v>
      </c>
      <c r="W230" s="2">
        <f t="shared" si="19"/>
        <v>310900</v>
      </c>
      <c r="X230" s="2">
        <f t="shared" si="19"/>
        <v>333100</v>
      </c>
      <c r="Y230" s="2" cm="1">
        <f t="array" ref="Y230">_xlfn.XLOOKUP(Y$1&amp;$R230,$C$3:$C$1662&amp;$D$3:$D$1662,$E$3:$E$1662,0,0,1)</f>
        <v>200</v>
      </c>
      <c r="Z230" s="2" cm="1">
        <f t="array" ref="Z230">_xlfn.XLOOKUP(Z$1&amp;$R230,$C$3:$C$1662&amp;$D$3:$D$1662,$E$3:$E$1662,0,0,1)</f>
        <v>500</v>
      </c>
      <c r="AA230" s="2" cm="1">
        <f t="array" ref="AA230">_xlfn.XLOOKUP(AA$1&amp;$R230,$C$3:$C$1662&amp;$D$3:$D$1662,$E$3:$E$1662,0,0,1)</f>
        <v>900</v>
      </c>
      <c r="AB230" s="2" cm="1">
        <f t="array" ref="AB230">_xlfn.XLOOKUP(AB$1&amp;$R230,$C$3:$C$1662&amp;$D$3:$D$1662,$E$3:$E$1662,0,0,1)</f>
        <v>200</v>
      </c>
      <c r="AC230" s="2" cm="1">
        <f t="array" ref="AC230">_xlfn.XLOOKUP(AC$1&amp;$R230,$C$3:$C$1662&amp;$D$3:$D$1662,$E$3:$E$1662,0,0,1)</f>
        <v>11600</v>
      </c>
    </row>
    <row r="231" spans="3:29" x14ac:dyDescent="0.4">
      <c r="C231" t="s">
        <v>758</v>
      </c>
      <c r="D231" t="s">
        <v>439</v>
      </c>
      <c r="E231">
        <v>11600</v>
      </c>
      <c r="R231" t="s">
        <v>185</v>
      </c>
      <c r="S231" s="2">
        <f t="shared" si="16"/>
        <v>462160</v>
      </c>
      <c r="T231" s="2">
        <f t="shared" si="19"/>
        <v>340500</v>
      </c>
      <c r="U231" s="2">
        <f t="shared" si="19"/>
        <v>519300</v>
      </c>
      <c r="V231" s="2">
        <f t="shared" si="19"/>
        <v>802800</v>
      </c>
      <c r="W231" s="2">
        <f t="shared" si="19"/>
        <v>310900</v>
      </c>
      <c r="X231" s="2">
        <f t="shared" si="19"/>
        <v>337300</v>
      </c>
      <c r="Y231" s="2" cm="1">
        <f t="array" ref="Y231">_xlfn.XLOOKUP(Y$1&amp;$R231,$C$3:$C$1662&amp;$D$3:$D$1662,$E$3:$E$1662,0,0,1)</f>
        <v>300</v>
      </c>
      <c r="Z231" s="2" cm="1">
        <f t="array" ref="Z231">_xlfn.XLOOKUP(Z$1&amp;$R231,$C$3:$C$1662&amp;$D$3:$D$1662,$E$3:$E$1662,0,0,1)</f>
        <v>600</v>
      </c>
      <c r="AA231" s="2" cm="1">
        <f t="array" ref="AA231">_xlfn.XLOOKUP(AA$1&amp;$R231,$C$3:$C$1662&amp;$D$3:$D$1662,$E$3:$E$1662,0,0,1)</f>
        <v>3100</v>
      </c>
      <c r="AB231" s="2" cm="1">
        <f t="array" ref="AB231">_xlfn.XLOOKUP(AB$1&amp;$R231,$C$3:$C$1662&amp;$D$3:$D$1662,$E$3:$E$1662,0,0,1)</f>
        <v>0</v>
      </c>
      <c r="AC231" s="2" cm="1">
        <f t="array" ref="AC231">_xlfn.XLOOKUP(AC$1&amp;$R231,$C$3:$C$1662&amp;$D$3:$D$1662,$E$3:$E$1662,0,0,1)</f>
        <v>4200</v>
      </c>
    </row>
    <row r="232" spans="3:29" x14ac:dyDescent="0.4">
      <c r="C232" t="s">
        <v>758</v>
      </c>
      <c r="D232" t="s">
        <v>440</v>
      </c>
      <c r="E232">
        <v>4200</v>
      </c>
      <c r="R232" t="s">
        <v>207</v>
      </c>
      <c r="S232" s="2">
        <f t="shared" si="16"/>
        <v>463280</v>
      </c>
      <c r="T232" s="2">
        <f t="shared" si="19"/>
        <v>340500</v>
      </c>
      <c r="U232" s="2">
        <f t="shared" si="19"/>
        <v>519900</v>
      </c>
      <c r="V232" s="2">
        <f t="shared" si="19"/>
        <v>804900</v>
      </c>
      <c r="W232" s="2">
        <f t="shared" si="19"/>
        <v>311400</v>
      </c>
      <c r="X232" s="2">
        <f t="shared" si="19"/>
        <v>339700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600</v>
      </c>
      <c r="AA232" s="2" cm="1">
        <f t="array" ref="AA232">_xlfn.XLOOKUP(AA$1&amp;$R232,$C$3:$C$1662&amp;$D$3:$D$1662,$E$3:$E$1662,0,0,1)</f>
        <v>2100</v>
      </c>
      <c r="AB232" s="2" cm="1">
        <f t="array" ref="AB232">_xlfn.XLOOKUP(AB$1&amp;$R232,$C$3:$C$1662&amp;$D$3:$D$1662,$E$3:$E$1662,0,0,1)</f>
        <v>500</v>
      </c>
      <c r="AC232" s="2" cm="1">
        <f t="array" ref="AC232">_xlfn.XLOOKUP(AC$1&amp;$R232,$C$3:$C$1662&amp;$D$3:$D$1662,$E$3:$E$1662,0,0,1)</f>
        <v>2400</v>
      </c>
    </row>
    <row r="233" spans="3:29" x14ac:dyDescent="0.4">
      <c r="C233" t="s">
        <v>758</v>
      </c>
      <c r="D233" t="s">
        <v>441</v>
      </c>
      <c r="E233">
        <v>2400</v>
      </c>
      <c r="R233" t="s">
        <v>216</v>
      </c>
      <c r="S233" s="2">
        <f t="shared" si="16"/>
        <v>464520</v>
      </c>
      <c r="T233" s="2">
        <f t="shared" si="19"/>
        <v>340900</v>
      </c>
      <c r="U233" s="2">
        <f t="shared" si="19"/>
        <v>520100</v>
      </c>
      <c r="V233" s="2">
        <f t="shared" si="19"/>
        <v>809000</v>
      </c>
      <c r="W233" s="2">
        <f t="shared" si="19"/>
        <v>311500</v>
      </c>
      <c r="X233" s="2">
        <f t="shared" si="19"/>
        <v>341100</v>
      </c>
      <c r="Y233" s="2" cm="1">
        <f t="array" ref="Y233">_xlfn.XLOOKUP(Y$1&amp;$R233,$C$3:$C$1662&amp;$D$3:$D$1662,$E$3:$E$1662,0,0,1)</f>
        <v>400</v>
      </c>
      <c r="Z233" s="2" cm="1">
        <f t="array" ref="Z233">_xlfn.XLOOKUP(Z$1&amp;$R233,$C$3:$C$1662&amp;$D$3:$D$1662,$E$3:$E$1662,0,0,1)</f>
        <v>200</v>
      </c>
      <c r="AA233" s="2" cm="1">
        <f t="array" ref="AA233">_xlfn.XLOOKUP(AA$1&amp;$R233,$C$3:$C$1662&amp;$D$3:$D$1662,$E$3:$E$1662,0,0,1)</f>
        <v>4100</v>
      </c>
      <c r="AB233" s="2" cm="1">
        <f t="array" ref="AB233">_xlfn.XLOOKUP(AB$1&amp;$R233,$C$3:$C$1662&amp;$D$3:$D$1662,$E$3:$E$1662,0,0,1)</f>
        <v>100</v>
      </c>
      <c r="AC233" s="2" cm="1">
        <f t="array" ref="AC233">_xlfn.XLOOKUP(AC$1&amp;$R233,$C$3:$C$1662&amp;$D$3:$D$1662,$E$3:$E$1662,0,0,1)</f>
        <v>1400</v>
      </c>
    </row>
    <row r="234" spans="3:29" x14ac:dyDescent="0.4">
      <c r="C234" t="s">
        <v>758</v>
      </c>
      <c r="D234" t="s">
        <v>442</v>
      </c>
      <c r="E234">
        <v>1400</v>
      </c>
      <c r="R234" t="s">
        <v>212</v>
      </c>
      <c r="S234" s="2">
        <f t="shared" si="16"/>
        <v>464900</v>
      </c>
      <c r="T234" s="2">
        <f t="shared" si="19"/>
        <v>341200</v>
      </c>
      <c r="U234" s="2">
        <f t="shared" si="19"/>
        <v>520400</v>
      </c>
      <c r="V234" s="2">
        <f t="shared" si="19"/>
        <v>809400</v>
      </c>
      <c r="W234" s="2">
        <f t="shared" si="19"/>
        <v>311600</v>
      </c>
      <c r="X234" s="2">
        <f t="shared" si="19"/>
        <v>341900</v>
      </c>
      <c r="Y234" s="2" cm="1">
        <f t="array" ref="Y234">_xlfn.XLOOKUP(Y$1&amp;$R234,$C$3:$C$1662&amp;$D$3:$D$1662,$E$3:$E$1662,0,0,1)</f>
        <v>300</v>
      </c>
      <c r="Z234" s="2" cm="1">
        <f t="array" ref="Z234">_xlfn.XLOOKUP(Z$1&amp;$R234,$C$3:$C$1662&amp;$D$3:$D$1662,$E$3:$E$1662,0,0,1)</f>
        <v>300</v>
      </c>
      <c r="AA234" s="2" cm="1">
        <f t="array" ref="AA234">_xlfn.XLOOKUP(AA$1&amp;$R234,$C$3:$C$1662&amp;$D$3:$D$1662,$E$3:$E$1662,0,0,1)</f>
        <v>400</v>
      </c>
      <c r="AB234" s="2" cm="1">
        <f t="array" ref="AB234">_xlfn.XLOOKUP(AB$1&amp;$R234,$C$3:$C$1662&amp;$D$3:$D$1662,$E$3:$E$1662,0,0,1)</f>
        <v>100</v>
      </c>
      <c r="AC234" s="2" cm="1">
        <f t="array" ref="AC234">_xlfn.XLOOKUP(AC$1&amp;$R234,$C$3:$C$1662&amp;$D$3:$D$1662,$E$3:$E$1662,0,0,1)</f>
        <v>800</v>
      </c>
    </row>
    <row r="235" spans="3:29" x14ac:dyDescent="0.4">
      <c r="C235" t="s">
        <v>758</v>
      </c>
      <c r="D235" t="s">
        <v>443</v>
      </c>
      <c r="E235">
        <v>800</v>
      </c>
      <c r="R235" t="s">
        <v>146</v>
      </c>
      <c r="S235" s="2">
        <f t="shared" si="16"/>
        <v>465820</v>
      </c>
      <c r="T235" s="2">
        <f t="shared" si="19"/>
        <v>341600</v>
      </c>
      <c r="U235" s="2">
        <f t="shared" si="19"/>
        <v>520900</v>
      </c>
      <c r="V235" s="2">
        <f t="shared" si="19"/>
        <v>812700</v>
      </c>
      <c r="W235" s="2">
        <f t="shared" si="19"/>
        <v>311600</v>
      </c>
      <c r="X235" s="2">
        <f t="shared" si="19"/>
        <v>342300</v>
      </c>
      <c r="Y235" s="2" cm="1">
        <f t="array" ref="Y235">_xlfn.XLOOKUP(Y$1&amp;$R235,$C$3:$C$1662&amp;$D$3:$D$1662,$E$3:$E$1662,0,0,1)</f>
        <v>400</v>
      </c>
      <c r="Z235" s="2" cm="1">
        <f t="array" ref="Z235">_xlfn.XLOOKUP(Z$1&amp;$R235,$C$3:$C$1662&amp;$D$3:$D$1662,$E$3:$E$1662,0,0,1)</f>
        <v>500</v>
      </c>
      <c r="AA235" s="2" cm="1">
        <f t="array" ref="AA235">_xlfn.XLOOKUP(AA$1&amp;$R235,$C$3:$C$1662&amp;$D$3:$D$1662,$E$3:$E$1662,0,0,1)</f>
        <v>3300</v>
      </c>
      <c r="AB235" s="2" cm="1">
        <f t="array" ref="AB235">_xlfn.XLOOKUP(AB$1&amp;$R235,$C$3:$C$1662&amp;$D$3:$D$1662,$E$3:$E$1662,0,0,1)</f>
        <v>0</v>
      </c>
      <c r="AC235" s="2" cm="1">
        <f t="array" ref="AC235">_xlfn.XLOOKUP(AC$1&amp;$R235,$C$3:$C$1662&amp;$D$3:$D$1662,$E$3:$E$1662,0,0,1)</f>
        <v>400</v>
      </c>
    </row>
    <row r="236" spans="3:29" x14ac:dyDescent="0.4">
      <c r="C236" t="s">
        <v>758</v>
      </c>
      <c r="D236" t="s">
        <v>444</v>
      </c>
      <c r="E236">
        <v>400</v>
      </c>
      <c r="R236" t="s">
        <v>195</v>
      </c>
      <c r="S236" s="2">
        <f t="shared" si="16"/>
        <v>468320</v>
      </c>
      <c r="T236" s="2">
        <f t="shared" si="19"/>
        <v>341900</v>
      </c>
      <c r="U236" s="2">
        <f t="shared" si="19"/>
        <v>528000</v>
      </c>
      <c r="V236" s="2">
        <f t="shared" si="19"/>
        <v>812900</v>
      </c>
      <c r="W236" s="2">
        <f t="shared" si="19"/>
        <v>312800</v>
      </c>
      <c r="X236" s="2">
        <f t="shared" si="19"/>
        <v>346000</v>
      </c>
      <c r="Y236" s="2" cm="1">
        <f t="array" ref="Y236">_xlfn.XLOOKUP(Y$1&amp;$R236,$C$3:$C$1662&amp;$D$3:$D$1662,$E$3:$E$1662,0,0,1)</f>
        <v>300</v>
      </c>
      <c r="Z236" s="2" cm="1">
        <f t="array" ref="Z236">_xlfn.XLOOKUP(Z$1&amp;$R236,$C$3:$C$1662&amp;$D$3:$D$1662,$E$3:$E$1662,0,0,1)</f>
        <v>7100</v>
      </c>
      <c r="AA236" s="2" cm="1">
        <f t="array" ref="AA236">_xlfn.XLOOKUP(AA$1&amp;$R236,$C$3:$C$1662&amp;$D$3:$D$1662,$E$3:$E$1662,0,0,1)</f>
        <v>200</v>
      </c>
      <c r="AB236" s="2" cm="1">
        <f t="array" ref="AB236">_xlfn.XLOOKUP(AB$1&amp;$R236,$C$3:$C$1662&amp;$D$3:$D$1662,$E$3:$E$1662,0,0,1)</f>
        <v>1200</v>
      </c>
      <c r="AC236" s="2" cm="1">
        <f t="array" ref="AC236">_xlfn.XLOOKUP(AC$1&amp;$R236,$C$3:$C$1662&amp;$D$3:$D$1662,$E$3:$E$1662,0,0,1)</f>
        <v>3700</v>
      </c>
    </row>
    <row r="237" spans="3:29" x14ac:dyDescent="0.4">
      <c r="C237" t="s">
        <v>758</v>
      </c>
      <c r="D237" t="s">
        <v>445</v>
      </c>
      <c r="E237">
        <v>3700</v>
      </c>
      <c r="R237" t="s">
        <v>243</v>
      </c>
      <c r="S237" s="2">
        <f t="shared" si="16"/>
        <v>469860</v>
      </c>
      <c r="T237" s="2">
        <f t="shared" si="19"/>
        <v>343600</v>
      </c>
      <c r="U237" s="2">
        <f t="shared" si="19"/>
        <v>531900</v>
      </c>
      <c r="V237" s="2">
        <f t="shared" si="19"/>
        <v>813900</v>
      </c>
      <c r="W237" s="2">
        <f t="shared" si="19"/>
        <v>312900</v>
      </c>
      <c r="X237" s="2">
        <f t="shared" si="19"/>
        <v>347000</v>
      </c>
      <c r="Y237" s="2" cm="1">
        <f t="array" ref="Y237">_xlfn.XLOOKUP(Y$1&amp;$R237,$C$3:$C$1662&amp;$D$3:$D$1662,$E$3:$E$1662,0,0,1)</f>
        <v>1700</v>
      </c>
      <c r="Z237" s="2" cm="1">
        <f t="array" ref="Z237">_xlfn.XLOOKUP(Z$1&amp;$R237,$C$3:$C$1662&amp;$D$3:$D$1662,$E$3:$E$1662,0,0,1)</f>
        <v>3900</v>
      </c>
      <c r="AA237" s="2" cm="1">
        <f t="array" ref="AA237">_xlfn.XLOOKUP(AA$1&amp;$R237,$C$3:$C$1662&amp;$D$3:$D$1662,$E$3:$E$1662,0,0,1)</f>
        <v>1000</v>
      </c>
      <c r="AB237" s="2" cm="1">
        <f t="array" ref="AB237">_xlfn.XLOOKUP(AB$1&amp;$R237,$C$3:$C$1662&amp;$D$3:$D$1662,$E$3:$E$1662,0,0,1)</f>
        <v>100</v>
      </c>
      <c r="AC237" s="2" cm="1">
        <f t="array" ref="AC237">_xlfn.XLOOKUP(AC$1&amp;$R237,$C$3:$C$1662&amp;$D$3:$D$1662,$E$3:$E$1662,0,0,1)</f>
        <v>1000</v>
      </c>
    </row>
    <row r="238" spans="3:29" x14ac:dyDescent="0.4">
      <c r="C238" t="s">
        <v>758</v>
      </c>
      <c r="D238" t="s">
        <v>446</v>
      </c>
      <c r="E238">
        <v>1000</v>
      </c>
      <c r="R238" t="s">
        <v>305</v>
      </c>
      <c r="S238" s="2">
        <f t="shared" si="16"/>
        <v>470920</v>
      </c>
      <c r="T238" s="2">
        <f t="shared" si="19"/>
        <v>344000</v>
      </c>
      <c r="U238" s="2">
        <f t="shared" si="19"/>
        <v>532600</v>
      </c>
      <c r="V238" s="2">
        <f t="shared" si="19"/>
        <v>814200</v>
      </c>
      <c r="W238" s="2">
        <f t="shared" si="19"/>
        <v>316100</v>
      </c>
      <c r="X238" s="2">
        <f t="shared" si="19"/>
        <v>347700</v>
      </c>
      <c r="Y238" s="2" cm="1">
        <f t="array" ref="Y238">_xlfn.XLOOKUP(Y$1&amp;$R238,$C$3:$C$1662&amp;$D$3:$D$1662,$E$3:$E$1662,0,0,1)</f>
        <v>400</v>
      </c>
      <c r="Z238" s="2" cm="1">
        <f t="array" ref="Z238">_xlfn.XLOOKUP(Z$1&amp;$R238,$C$3:$C$1662&amp;$D$3:$D$1662,$E$3:$E$1662,0,0,1)</f>
        <v>700</v>
      </c>
      <c r="AA238" s="2" cm="1">
        <f t="array" ref="AA238">_xlfn.XLOOKUP(AA$1&amp;$R238,$C$3:$C$1662&amp;$D$3:$D$1662,$E$3:$E$1662,0,0,1)</f>
        <v>300</v>
      </c>
      <c r="AB238" s="2" cm="1">
        <f t="array" ref="AB238">_xlfn.XLOOKUP(AB$1&amp;$R238,$C$3:$C$1662&amp;$D$3:$D$1662,$E$3:$E$1662,0,0,1)</f>
        <v>3200</v>
      </c>
      <c r="AC238" s="2" cm="1">
        <f t="array" ref="AC238">_xlfn.XLOOKUP(AC$1&amp;$R238,$C$3:$C$1662&amp;$D$3:$D$1662,$E$3:$E$1662,0,0,1)</f>
        <v>700</v>
      </c>
    </row>
    <row r="239" spans="3:29" x14ac:dyDescent="0.4">
      <c r="C239" t="s">
        <v>758</v>
      </c>
      <c r="D239" t="s">
        <v>447</v>
      </c>
      <c r="E239">
        <v>700</v>
      </c>
      <c r="R239" t="s">
        <v>281</v>
      </c>
      <c r="S239" s="2">
        <f t="shared" si="16"/>
        <v>471760</v>
      </c>
      <c r="T239" s="2">
        <f t="shared" si="19"/>
        <v>344000</v>
      </c>
      <c r="U239" s="2">
        <f t="shared" si="19"/>
        <v>532900</v>
      </c>
      <c r="V239" s="2">
        <f t="shared" si="19"/>
        <v>814500</v>
      </c>
      <c r="W239" s="2">
        <f t="shared" si="19"/>
        <v>317500</v>
      </c>
      <c r="X239" s="2">
        <f t="shared" si="19"/>
        <v>349900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300</v>
      </c>
      <c r="AA239" s="2" cm="1">
        <f t="array" ref="AA239">_xlfn.XLOOKUP(AA$1&amp;$R239,$C$3:$C$1662&amp;$D$3:$D$1662,$E$3:$E$1662,0,0,1)</f>
        <v>300</v>
      </c>
      <c r="AB239" s="2" cm="1">
        <f t="array" ref="AB239">_xlfn.XLOOKUP(AB$1&amp;$R239,$C$3:$C$1662&amp;$D$3:$D$1662,$E$3:$E$1662,0,0,1)</f>
        <v>1400</v>
      </c>
      <c r="AC239" s="2" cm="1">
        <f t="array" ref="AC239">_xlfn.XLOOKUP(AC$1&amp;$R239,$C$3:$C$1662&amp;$D$3:$D$1662,$E$3:$E$1662,0,0,1)</f>
        <v>2200</v>
      </c>
    </row>
    <row r="240" spans="3:29" x14ac:dyDescent="0.4">
      <c r="C240" t="s">
        <v>758</v>
      </c>
      <c r="D240" t="s">
        <v>448</v>
      </c>
      <c r="E240">
        <v>2200</v>
      </c>
      <c r="R240" t="s">
        <v>135</v>
      </c>
      <c r="S240" s="2">
        <f t="shared" si="16"/>
        <v>474760</v>
      </c>
      <c r="T240" s="2">
        <f t="shared" si="19"/>
        <v>344300</v>
      </c>
      <c r="U240" s="2">
        <f t="shared" si="19"/>
        <v>533500</v>
      </c>
      <c r="V240" s="2">
        <f t="shared" si="19"/>
        <v>815600</v>
      </c>
      <c r="W240" s="2">
        <f t="shared" si="19"/>
        <v>317500</v>
      </c>
      <c r="X240" s="2">
        <f t="shared" si="19"/>
        <v>362900</v>
      </c>
      <c r="Y240" s="2" cm="1">
        <f t="array" ref="Y240">_xlfn.XLOOKUP(Y$1&amp;$R240,$C$3:$C$1662&amp;$D$3:$D$1662,$E$3:$E$1662,0,0,1)</f>
        <v>300</v>
      </c>
      <c r="Z240" s="2" cm="1">
        <f t="array" ref="Z240">_xlfn.XLOOKUP(Z$1&amp;$R240,$C$3:$C$1662&amp;$D$3:$D$1662,$E$3:$E$1662,0,0,1)</f>
        <v>600</v>
      </c>
      <c r="AA240" s="2" cm="1">
        <f t="array" ref="AA240">_xlfn.XLOOKUP(AA$1&amp;$R240,$C$3:$C$1662&amp;$D$3:$D$1662,$E$3:$E$1662,0,0,1)</f>
        <v>1100</v>
      </c>
      <c r="AB240" s="2" cm="1">
        <f t="array" ref="AB240">_xlfn.XLOOKUP(AB$1&amp;$R240,$C$3:$C$1662&amp;$D$3:$D$1662,$E$3:$E$1662,0,0,1)</f>
        <v>0</v>
      </c>
      <c r="AC240" s="2" cm="1">
        <f t="array" ref="AC240">_xlfn.XLOOKUP(AC$1&amp;$R240,$C$3:$C$1662&amp;$D$3:$D$1662,$E$3:$E$1662,0,0,1)</f>
        <v>13000</v>
      </c>
    </row>
    <row r="241" spans="3:29" x14ac:dyDescent="0.4">
      <c r="C241" t="s">
        <v>758</v>
      </c>
      <c r="D241" t="s">
        <v>449</v>
      </c>
      <c r="E241">
        <v>13000</v>
      </c>
      <c r="R241" t="s">
        <v>306</v>
      </c>
      <c r="S241" s="2">
        <f t="shared" si="16"/>
        <v>476020</v>
      </c>
      <c r="T241" s="2">
        <f t="shared" si="19"/>
        <v>344600</v>
      </c>
      <c r="U241" s="2">
        <f t="shared" si="19"/>
        <v>534800</v>
      </c>
      <c r="V241" s="2">
        <f t="shared" si="19"/>
        <v>816500</v>
      </c>
      <c r="W241" s="2">
        <f t="shared" si="19"/>
        <v>318500</v>
      </c>
      <c r="X241" s="2">
        <f t="shared" si="19"/>
        <v>365700</v>
      </c>
      <c r="Y241" s="2" cm="1">
        <f t="array" ref="Y241">_xlfn.XLOOKUP(Y$1&amp;$R241,$C$3:$C$1662&amp;$D$3:$D$1662,$E$3:$E$1662,0,0,1)</f>
        <v>300</v>
      </c>
      <c r="Z241" s="2" cm="1">
        <f t="array" ref="Z241">_xlfn.XLOOKUP(Z$1&amp;$R241,$C$3:$C$1662&amp;$D$3:$D$1662,$E$3:$E$1662,0,0,1)</f>
        <v>1300</v>
      </c>
      <c r="AA241" s="2" cm="1">
        <f t="array" ref="AA241">_xlfn.XLOOKUP(AA$1&amp;$R241,$C$3:$C$1662&amp;$D$3:$D$1662,$E$3:$E$1662,0,0,1)</f>
        <v>900</v>
      </c>
      <c r="AB241" s="2" cm="1">
        <f t="array" ref="AB241">_xlfn.XLOOKUP(AB$1&amp;$R241,$C$3:$C$1662&amp;$D$3:$D$1662,$E$3:$E$1662,0,0,1)</f>
        <v>1000</v>
      </c>
      <c r="AC241" s="2" cm="1">
        <f t="array" ref="AC241">_xlfn.XLOOKUP(AC$1&amp;$R241,$C$3:$C$1662&amp;$D$3:$D$1662,$E$3:$E$1662,0,0,1)</f>
        <v>2800</v>
      </c>
    </row>
    <row r="242" spans="3:29" x14ac:dyDescent="0.4">
      <c r="C242" t="s">
        <v>758</v>
      </c>
      <c r="D242" t="s">
        <v>450</v>
      </c>
      <c r="E242">
        <v>2800</v>
      </c>
      <c r="R242" t="s">
        <v>59</v>
      </c>
      <c r="S242" s="2">
        <f t="shared" si="16"/>
        <v>477180</v>
      </c>
      <c r="T242" s="2">
        <f t="shared" si="19"/>
        <v>344900</v>
      </c>
      <c r="U242" s="2">
        <f t="shared" si="19"/>
        <v>535300</v>
      </c>
      <c r="V242" s="2">
        <f t="shared" si="19"/>
        <v>818000</v>
      </c>
      <c r="W242" s="2">
        <f t="shared" si="19"/>
        <v>319000</v>
      </c>
      <c r="X242" s="2">
        <f t="shared" si="19"/>
        <v>368700</v>
      </c>
      <c r="Y242" s="2" cm="1">
        <f t="array" ref="Y242">_xlfn.XLOOKUP(Y$1&amp;$R242,$C$3:$C$1662&amp;$D$3:$D$1662,$E$3:$E$1662,0,0,1)</f>
        <v>300</v>
      </c>
      <c r="Z242" s="2" cm="1">
        <f t="array" ref="Z242">_xlfn.XLOOKUP(Z$1&amp;$R242,$C$3:$C$1662&amp;$D$3:$D$1662,$E$3:$E$1662,0,0,1)</f>
        <v>500</v>
      </c>
      <c r="AA242" s="2" cm="1">
        <f t="array" ref="AA242">_xlfn.XLOOKUP(AA$1&amp;$R242,$C$3:$C$1662&amp;$D$3:$D$1662,$E$3:$E$1662,0,0,1)</f>
        <v>1500</v>
      </c>
      <c r="AB242" s="2" cm="1">
        <f t="array" ref="AB242">_xlfn.XLOOKUP(AB$1&amp;$R242,$C$3:$C$1662&amp;$D$3:$D$1662,$E$3:$E$1662,0,0,1)</f>
        <v>500</v>
      </c>
      <c r="AC242" s="2" cm="1">
        <f t="array" ref="AC242">_xlfn.XLOOKUP(AC$1&amp;$R242,$C$3:$C$1662&amp;$D$3:$D$1662,$E$3:$E$1662,0,0,1)</f>
        <v>3000</v>
      </c>
    </row>
    <row r="243" spans="3:29" x14ac:dyDescent="0.4">
      <c r="C243" t="s">
        <v>758</v>
      </c>
      <c r="D243" t="s">
        <v>451</v>
      </c>
      <c r="E243">
        <v>3000</v>
      </c>
      <c r="R243" t="s">
        <v>142</v>
      </c>
      <c r="S243" s="2">
        <f t="shared" si="16"/>
        <v>478720</v>
      </c>
      <c r="T243" s="2">
        <f t="shared" si="19"/>
        <v>344900</v>
      </c>
      <c r="U243" s="2">
        <f t="shared" si="19"/>
        <v>538600</v>
      </c>
      <c r="V243" s="2">
        <f t="shared" si="19"/>
        <v>820800</v>
      </c>
      <c r="W243" s="2">
        <f t="shared" si="19"/>
        <v>319200</v>
      </c>
      <c r="X243" s="2">
        <f t="shared" si="19"/>
        <v>370100</v>
      </c>
      <c r="Y243" s="2" cm="1">
        <f t="array" ref="Y243">_xlfn.XLOOKUP(Y$1&amp;$R243,$C$3:$C$1662&amp;$D$3:$D$1662,$E$3:$E$1662,0,0,1)</f>
        <v>0</v>
      </c>
      <c r="Z243" s="2" cm="1">
        <f t="array" ref="Z243">_xlfn.XLOOKUP(Z$1&amp;$R243,$C$3:$C$1662&amp;$D$3:$D$1662,$E$3:$E$1662,0,0,1)</f>
        <v>3300</v>
      </c>
      <c r="AA243" s="2" cm="1">
        <f t="array" ref="AA243">_xlfn.XLOOKUP(AA$1&amp;$R243,$C$3:$C$1662&amp;$D$3:$D$1662,$E$3:$E$1662,0,0,1)</f>
        <v>2800</v>
      </c>
      <c r="AB243" s="2" cm="1">
        <f t="array" ref="AB243">_xlfn.XLOOKUP(AB$1&amp;$R243,$C$3:$C$1662&amp;$D$3:$D$1662,$E$3:$E$1662,0,0,1)</f>
        <v>200</v>
      </c>
      <c r="AC243" s="2" cm="1">
        <f t="array" ref="AC243">_xlfn.XLOOKUP(AC$1&amp;$R243,$C$3:$C$1662&amp;$D$3:$D$1662,$E$3:$E$1662,0,0,1)</f>
        <v>1400</v>
      </c>
    </row>
    <row r="244" spans="3:29" x14ac:dyDescent="0.4">
      <c r="C244" t="s">
        <v>758</v>
      </c>
      <c r="D244" t="s">
        <v>452</v>
      </c>
      <c r="E244">
        <v>1400</v>
      </c>
      <c r="R244" t="s">
        <v>282</v>
      </c>
      <c r="S244" s="2">
        <f t="shared" si="16"/>
        <v>479940</v>
      </c>
      <c r="T244" s="2">
        <f t="shared" ref="T244:X259" si="20">T243+Y244</f>
        <v>345200</v>
      </c>
      <c r="U244" s="2">
        <f t="shared" si="20"/>
        <v>540900</v>
      </c>
      <c r="V244" s="2">
        <f t="shared" si="20"/>
        <v>821100</v>
      </c>
      <c r="W244" s="2">
        <f t="shared" si="20"/>
        <v>320000</v>
      </c>
      <c r="X244" s="2">
        <f t="shared" si="20"/>
        <v>372500</v>
      </c>
      <c r="Y244" s="2" cm="1">
        <f t="array" ref="Y244">_xlfn.XLOOKUP(Y$1&amp;$R244,$C$3:$C$1662&amp;$D$3:$D$1662,$E$3:$E$1662,0,0,1)</f>
        <v>300</v>
      </c>
      <c r="Z244" s="2" cm="1">
        <f t="array" ref="Z244">_xlfn.XLOOKUP(Z$1&amp;$R244,$C$3:$C$1662&amp;$D$3:$D$1662,$E$3:$E$1662,0,0,1)</f>
        <v>2300</v>
      </c>
      <c r="AA244" s="2" cm="1">
        <f t="array" ref="AA244">_xlfn.XLOOKUP(AA$1&amp;$R244,$C$3:$C$1662&amp;$D$3:$D$1662,$E$3:$E$1662,0,0,1)</f>
        <v>300</v>
      </c>
      <c r="AB244" s="2" cm="1">
        <f t="array" ref="AB244">_xlfn.XLOOKUP(AB$1&amp;$R244,$C$3:$C$1662&amp;$D$3:$D$1662,$E$3:$E$1662,0,0,1)</f>
        <v>800</v>
      </c>
      <c r="AC244" s="2" cm="1">
        <f t="array" ref="AC244">_xlfn.XLOOKUP(AC$1&amp;$R244,$C$3:$C$1662&amp;$D$3:$D$1662,$E$3:$E$1662,0,0,1)</f>
        <v>2400</v>
      </c>
    </row>
    <row r="245" spans="3:29" x14ac:dyDescent="0.4">
      <c r="C245" t="s">
        <v>758</v>
      </c>
      <c r="D245" t="s">
        <v>453</v>
      </c>
      <c r="E245">
        <v>2400</v>
      </c>
      <c r="R245" t="s">
        <v>228</v>
      </c>
      <c r="S245" s="2">
        <f t="shared" si="16"/>
        <v>481380</v>
      </c>
      <c r="T245" s="2">
        <f t="shared" si="20"/>
        <v>345500</v>
      </c>
      <c r="U245" s="2">
        <f t="shared" si="20"/>
        <v>542200</v>
      </c>
      <c r="V245" s="2">
        <f t="shared" si="20"/>
        <v>821400</v>
      </c>
      <c r="W245" s="2">
        <f t="shared" si="20"/>
        <v>321200</v>
      </c>
      <c r="X245" s="2">
        <f t="shared" si="20"/>
        <v>376600</v>
      </c>
      <c r="Y245" s="2" cm="1">
        <f t="array" ref="Y245">_xlfn.XLOOKUP(Y$1&amp;$R245,$C$3:$C$1662&amp;$D$3:$D$1662,$E$3:$E$1662,0,0,1)</f>
        <v>300</v>
      </c>
      <c r="Z245" s="2" cm="1">
        <f t="array" ref="Z245">_xlfn.XLOOKUP(Z$1&amp;$R245,$C$3:$C$1662&amp;$D$3:$D$1662,$E$3:$E$1662,0,0,1)</f>
        <v>1300</v>
      </c>
      <c r="AA245" s="2" cm="1">
        <f t="array" ref="AA245">_xlfn.XLOOKUP(AA$1&amp;$R245,$C$3:$C$1662&amp;$D$3:$D$1662,$E$3:$E$1662,0,0,1)</f>
        <v>300</v>
      </c>
      <c r="AB245" s="2" cm="1">
        <f t="array" ref="AB245">_xlfn.XLOOKUP(AB$1&amp;$R245,$C$3:$C$1662&amp;$D$3:$D$1662,$E$3:$E$1662,0,0,1)</f>
        <v>1200</v>
      </c>
      <c r="AC245" s="2" cm="1">
        <f t="array" ref="AC245">_xlfn.XLOOKUP(AC$1&amp;$R245,$C$3:$C$1662&amp;$D$3:$D$1662,$E$3:$E$1662,0,0,1)</f>
        <v>4100</v>
      </c>
    </row>
    <row r="246" spans="3:29" x14ac:dyDescent="0.4">
      <c r="C246" t="s">
        <v>758</v>
      </c>
      <c r="D246" t="s">
        <v>454</v>
      </c>
      <c r="E246">
        <v>4100</v>
      </c>
      <c r="R246" t="s">
        <v>307</v>
      </c>
      <c r="S246" s="2">
        <f t="shared" si="16"/>
        <v>481600</v>
      </c>
      <c r="T246" s="2">
        <f t="shared" si="20"/>
        <v>345600</v>
      </c>
      <c r="U246" s="2">
        <f t="shared" si="20"/>
        <v>542500</v>
      </c>
      <c r="V246" s="2">
        <f t="shared" si="20"/>
        <v>821700</v>
      </c>
      <c r="W246" s="2">
        <f t="shared" si="20"/>
        <v>321300</v>
      </c>
      <c r="X246" s="2">
        <f t="shared" si="20"/>
        <v>376900</v>
      </c>
      <c r="Y246" s="2" cm="1">
        <f t="array" ref="Y246">_xlfn.XLOOKUP(Y$1&amp;$R246,$C$3:$C$1662&amp;$D$3:$D$1662,$E$3:$E$1662,0,0,1)</f>
        <v>100</v>
      </c>
      <c r="Z246" s="2" cm="1">
        <f t="array" ref="Z246">_xlfn.XLOOKUP(Z$1&amp;$R246,$C$3:$C$1662&amp;$D$3:$D$1662,$E$3:$E$1662,0,0,1)</f>
        <v>300</v>
      </c>
      <c r="AA246" s="2" cm="1">
        <f t="array" ref="AA246">_xlfn.XLOOKUP(AA$1&amp;$R246,$C$3:$C$1662&amp;$D$3:$D$1662,$E$3:$E$1662,0,0,1)</f>
        <v>300</v>
      </c>
      <c r="AB246" s="2" cm="1">
        <f t="array" ref="AB246">_xlfn.XLOOKUP(AB$1&amp;$R246,$C$3:$C$1662&amp;$D$3:$D$1662,$E$3:$E$1662,0,0,1)</f>
        <v>100</v>
      </c>
      <c r="AC246" s="2" cm="1">
        <f t="array" ref="AC246">_xlfn.XLOOKUP(AC$1&amp;$R246,$C$3:$C$1662&amp;$D$3:$D$1662,$E$3:$E$1662,0,0,1)</f>
        <v>300</v>
      </c>
    </row>
    <row r="247" spans="3:29" x14ac:dyDescent="0.4">
      <c r="C247" t="s">
        <v>758</v>
      </c>
      <c r="D247" t="s">
        <v>455</v>
      </c>
      <c r="E247">
        <v>300</v>
      </c>
      <c r="R247" t="s">
        <v>308</v>
      </c>
      <c r="S247" s="2">
        <f t="shared" si="16"/>
        <v>483200</v>
      </c>
      <c r="T247" s="2">
        <f t="shared" si="20"/>
        <v>346000</v>
      </c>
      <c r="U247" s="2">
        <f t="shared" si="20"/>
        <v>543800</v>
      </c>
      <c r="V247" s="2">
        <f t="shared" si="20"/>
        <v>825200</v>
      </c>
      <c r="W247" s="2">
        <f t="shared" si="20"/>
        <v>321300</v>
      </c>
      <c r="X247" s="2">
        <f t="shared" si="20"/>
        <v>379700</v>
      </c>
      <c r="Y247" s="2" cm="1">
        <f t="array" ref="Y247">_xlfn.XLOOKUP(Y$1&amp;$R247,$C$3:$C$1662&amp;$D$3:$D$1662,$E$3:$E$1662,0,0,1)</f>
        <v>400</v>
      </c>
      <c r="Z247" s="2" cm="1">
        <f t="array" ref="Z247">_xlfn.XLOOKUP(Z$1&amp;$R247,$C$3:$C$1662&amp;$D$3:$D$1662,$E$3:$E$1662,0,0,1)</f>
        <v>1300</v>
      </c>
      <c r="AA247" s="2" cm="1">
        <f t="array" ref="AA247">_xlfn.XLOOKUP(AA$1&amp;$R247,$C$3:$C$1662&amp;$D$3:$D$1662,$E$3:$E$1662,0,0,1)</f>
        <v>3500</v>
      </c>
      <c r="AB247" s="2" cm="1">
        <f t="array" ref="AB247">_xlfn.XLOOKUP(AB$1&amp;$R247,$C$3:$C$1662&amp;$D$3:$D$1662,$E$3:$E$1662,0,0,1)</f>
        <v>0</v>
      </c>
      <c r="AC247" s="2" cm="1">
        <f t="array" ref="AC247">_xlfn.XLOOKUP(AC$1&amp;$R247,$C$3:$C$1662&amp;$D$3:$D$1662,$E$3:$E$1662,0,0,1)</f>
        <v>2800</v>
      </c>
    </row>
    <row r="248" spans="3:29" x14ac:dyDescent="0.4">
      <c r="C248" t="s">
        <v>758</v>
      </c>
      <c r="D248" t="s">
        <v>456</v>
      </c>
      <c r="E248">
        <v>2800</v>
      </c>
      <c r="R248" t="s">
        <v>258</v>
      </c>
      <c r="S248" s="2">
        <f t="shared" si="16"/>
        <v>484560</v>
      </c>
      <c r="T248" s="2">
        <f t="shared" si="20"/>
        <v>349300</v>
      </c>
      <c r="U248" s="2">
        <f t="shared" si="20"/>
        <v>543800</v>
      </c>
      <c r="V248" s="2">
        <f t="shared" si="20"/>
        <v>825900</v>
      </c>
      <c r="W248" s="2">
        <f t="shared" si="20"/>
        <v>322200</v>
      </c>
      <c r="X248" s="2">
        <f t="shared" si="20"/>
        <v>381600</v>
      </c>
      <c r="Y248" s="2" cm="1">
        <f t="array" ref="Y248">_xlfn.XLOOKUP(Y$1&amp;$R248,$C$3:$C$1662&amp;$D$3:$D$1662,$E$3:$E$1662,0,0,1)</f>
        <v>3300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700</v>
      </c>
      <c r="AB248" s="2" cm="1">
        <f t="array" ref="AB248">_xlfn.XLOOKUP(AB$1&amp;$R248,$C$3:$C$1662&amp;$D$3:$D$1662,$E$3:$E$1662,0,0,1)</f>
        <v>900</v>
      </c>
      <c r="AC248" s="2" cm="1">
        <f t="array" ref="AC248">_xlfn.XLOOKUP(AC$1&amp;$R248,$C$3:$C$1662&amp;$D$3:$D$1662,$E$3:$E$1662,0,0,1)</f>
        <v>1900</v>
      </c>
    </row>
    <row r="249" spans="3:29" x14ac:dyDescent="0.4">
      <c r="C249" t="s">
        <v>758</v>
      </c>
      <c r="D249" t="s">
        <v>457</v>
      </c>
      <c r="E249">
        <v>1900</v>
      </c>
      <c r="R249" t="s">
        <v>109</v>
      </c>
      <c r="S249" s="2">
        <f t="shared" si="16"/>
        <v>484920</v>
      </c>
      <c r="T249" s="2">
        <f t="shared" si="20"/>
        <v>349300</v>
      </c>
      <c r="U249" s="2">
        <f t="shared" si="20"/>
        <v>543900</v>
      </c>
      <c r="V249" s="2">
        <f t="shared" si="20"/>
        <v>826100</v>
      </c>
      <c r="W249" s="2">
        <f t="shared" si="20"/>
        <v>322500</v>
      </c>
      <c r="X249" s="2">
        <f t="shared" si="20"/>
        <v>382800</v>
      </c>
      <c r="Y249" s="2" cm="1">
        <f t="array" ref="Y249">_xlfn.XLOOKUP(Y$1&amp;$R249,$C$3:$C$1662&amp;$D$3:$D$1662,$E$3:$E$1662,0,0,1)</f>
        <v>0</v>
      </c>
      <c r="Z249" s="2" cm="1">
        <f t="array" ref="Z249">_xlfn.XLOOKUP(Z$1&amp;$R249,$C$3:$C$1662&amp;$D$3:$D$1662,$E$3:$E$1662,0,0,1)</f>
        <v>100</v>
      </c>
      <c r="AA249" s="2" cm="1">
        <f t="array" ref="AA249">_xlfn.XLOOKUP(AA$1&amp;$R249,$C$3:$C$1662&amp;$D$3:$D$1662,$E$3:$E$1662,0,0,1)</f>
        <v>200</v>
      </c>
      <c r="AB249" s="2" cm="1">
        <f t="array" ref="AB249">_xlfn.XLOOKUP(AB$1&amp;$R249,$C$3:$C$1662&amp;$D$3:$D$1662,$E$3:$E$1662,0,0,1)</f>
        <v>300</v>
      </c>
      <c r="AC249" s="2" cm="1">
        <f t="array" ref="AC249">_xlfn.XLOOKUP(AC$1&amp;$R249,$C$3:$C$1662&amp;$D$3:$D$1662,$E$3:$E$1662,0,0,1)</f>
        <v>1200</v>
      </c>
    </row>
    <row r="250" spans="3:29" x14ac:dyDescent="0.4">
      <c r="C250" t="s">
        <v>758</v>
      </c>
      <c r="D250" t="s">
        <v>458</v>
      </c>
      <c r="E250">
        <v>1200</v>
      </c>
      <c r="R250" t="s">
        <v>260</v>
      </c>
      <c r="S250" s="2">
        <f t="shared" si="16"/>
        <v>485740</v>
      </c>
      <c r="T250" s="2">
        <f t="shared" si="20"/>
        <v>349400</v>
      </c>
      <c r="U250" s="2">
        <f t="shared" si="20"/>
        <v>544800</v>
      </c>
      <c r="V250" s="2">
        <f t="shared" si="20"/>
        <v>826200</v>
      </c>
      <c r="W250" s="2">
        <f t="shared" si="20"/>
        <v>322600</v>
      </c>
      <c r="X250" s="2">
        <f t="shared" si="20"/>
        <v>385700</v>
      </c>
      <c r="Y250" s="2" cm="1">
        <f t="array" ref="Y250">_xlfn.XLOOKUP(Y$1&amp;$R250,$C$3:$C$1662&amp;$D$3:$D$1662,$E$3:$E$1662,0,0,1)</f>
        <v>100</v>
      </c>
      <c r="Z250" s="2" cm="1">
        <f t="array" ref="Z250">_xlfn.XLOOKUP(Z$1&amp;$R250,$C$3:$C$1662&amp;$D$3:$D$1662,$E$3:$E$1662,0,0,1)</f>
        <v>900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100</v>
      </c>
      <c r="AC250" s="2" cm="1">
        <f t="array" ref="AC250">_xlfn.XLOOKUP(AC$1&amp;$R250,$C$3:$C$1662&amp;$D$3:$D$1662,$E$3:$E$1662,0,0,1)</f>
        <v>2900</v>
      </c>
    </row>
    <row r="251" spans="3:29" x14ac:dyDescent="0.4">
      <c r="C251" t="s">
        <v>758</v>
      </c>
      <c r="D251" t="s">
        <v>459</v>
      </c>
      <c r="E251">
        <v>2900</v>
      </c>
      <c r="R251" t="s">
        <v>265</v>
      </c>
      <c r="S251" s="2">
        <f t="shared" si="16"/>
        <v>486940</v>
      </c>
      <c r="T251" s="2">
        <f t="shared" si="20"/>
        <v>349400</v>
      </c>
      <c r="U251" s="2">
        <f t="shared" si="20"/>
        <v>545300</v>
      </c>
      <c r="V251" s="2">
        <f t="shared" si="20"/>
        <v>826500</v>
      </c>
      <c r="W251" s="2">
        <f t="shared" si="20"/>
        <v>322800</v>
      </c>
      <c r="X251" s="2">
        <f t="shared" si="20"/>
        <v>390700</v>
      </c>
      <c r="Y251" s="2" cm="1">
        <f t="array" ref="Y251">_xlfn.XLOOKUP(Y$1&amp;$R251,$C$3:$C$1662&amp;$D$3:$D$1662,$E$3:$E$1662,0,0,1)</f>
        <v>0</v>
      </c>
      <c r="Z251" s="2" cm="1">
        <f t="array" ref="Z251">_xlfn.XLOOKUP(Z$1&amp;$R251,$C$3:$C$1662&amp;$D$3:$D$1662,$E$3:$E$1662,0,0,1)</f>
        <v>500</v>
      </c>
      <c r="AA251" s="2" cm="1">
        <f t="array" ref="AA251">_xlfn.XLOOKUP(AA$1&amp;$R251,$C$3:$C$1662&amp;$D$3:$D$1662,$E$3:$E$1662,0,0,1)</f>
        <v>300</v>
      </c>
      <c r="AB251" s="2" cm="1">
        <f t="array" ref="AB251">_xlfn.XLOOKUP(AB$1&amp;$R251,$C$3:$C$1662&amp;$D$3:$D$1662,$E$3:$E$1662,0,0,1)</f>
        <v>200</v>
      </c>
      <c r="AC251" s="2" cm="1">
        <f t="array" ref="AC251">_xlfn.XLOOKUP(AC$1&amp;$R251,$C$3:$C$1662&amp;$D$3:$D$1662,$E$3:$E$1662,0,0,1)</f>
        <v>5000</v>
      </c>
    </row>
    <row r="252" spans="3:29" x14ac:dyDescent="0.4">
      <c r="C252" t="s">
        <v>758</v>
      </c>
      <c r="D252" t="s">
        <v>460</v>
      </c>
      <c r="E252">
        <v>5000</v>
      </c>
      <c r="R252" t="s">
        <v>188</v>
      </c>
      <c r="S252" s="2">
        <f t="shared" si="16"/>
        <v>487280</v>
      </c>
      <c r="T252" s="2">
        <f t="shared" si="20"/>
        <v>349600</v>
      </c>
      <c r="U252" s="2">
        <f t="shared" si="20"/>
        <v>545600</v>
      </c>
      <c r="V252" s="2">
        <f t="shared" si="20"/>
        <v>826700</v>
      </c>
      <c r="W252" s="2">
        <f t="shared" si="20"/>
        <v>322800</v>
      </c>
      <c r="X252" s="2">
        <f t="shared" si="20"/>
        <v>391700</v>
      </c>
      <c r="Y252" s="2" cm="1">
        <f t="array" ref="Y252">_xlfn.XLOOKUP(Y$1&amp;$R252,$C$3:$C$1662&amp;$D$3:$D$1662,$E$3:$E$1662,0,0,1)</f>
        <v>200</v>
      </c>
      <c r="Z252" s="2" cm="1">
        <f t="array" ref="Z252">_xlfn.XLOOKUP(Z$1&amp;$R252,$C$3:$C$1662&amp;$D$3:$D$1662,$E$3:$E$1662,0,0,1)</f>
        <v>300</v>
      </c>
      <c r="AA252" s="2" cm="1">
        <f t="array" ref="AA252">_xlfn.XLOOKUP(AA$1&amp;$R252,$C$3:$C$1662&amp;$D$3:$D$1662,$E$3:$E$1662,0,0,1)</f>
        <v>200</v>
      </c>
      <c r="AB252" s="2" cm="1">
        <f t="array" ref="AB252">_xlfn.XLOOKUP(AB$1&amp;$R252,$C$3:$C$1662&amp;$D$3:$D$1662,$E$3:$E$1662,0,0,1)</f>
        <v>0</v>
      </c>
      <c r="AC252" s="2" cm="1">
        <f t="array" ref="AC252">_xlfn.XLOOKUP(AC$1&amp;$R252,$C$3:$C$1662&amp;$D$3:$D$1662,$E$3:$E$1662,0,0,1)</f>
        <v>1000</v>
      </c>
    </row>
    <row r="253" spans="3:29" x14ac:dyDescent="0.4">
      <c r="C253" t="s">
        <v>758</v>
      </c>
      <c r="D253" t="s">
        <v>461</v>
      </c>
      <c r="E253">
        <v>1000</v>
      </c>
      <c r="R253" t="s">
        <v>75</v>
      </c>
      <c r="S253" s="2">
        <f t="shared" si="16"/>
        <v>487800</v>
      </c>
      <c r="T253" s="2">
        <f t="shared" si="20"/>
        <v>350100</v>
      </c>
      <c r="U253" s="2">
        <f t="shared" si="20"/>
        <v>545700</v>
      </c>
      <c r="V253" s="2">
        <f t="shared" si="20"/>
        <v>826900</v>
      </c>
      <c r="W253" s="2">
        <f t="shared" si="20"/>
        <v>323600</v>
      </c>
      <c r="X253" s="2">
        <f t="shared" si="20"/>
        <v>392700</v>
      </c>
      <c r="Y253" s="2" cm="1">
        <f t="array" ref="Y253">_xlfn.XLOOKUP(Y$1&amp;$R253,$C$3:$C$1662&amp;$D$3:$D$1662,$E$3:$E$1662,0,0,1)</f>
        <v>500</v>
      </c>
      <c r="Z253" s="2" cm="1">
        <f t="array" ref="Z253">_xlfn.XLOOKUP(Z$1&amp;$R253,$C$3:$C$1662&amp;$D$3:$D$1662,$E$3:$E$1662,0,0,1)</f>
        <v>100</v>
      </c>
      <c r="AA253" s="2" cm="1">
        <f t="array" ref="AA253">_xlfn.XLOOKUP(AA$1&amp;$R253,$C$3:$C$1662&amp;$D$3:$D$1662,$E$3:$E$1662,0,0,1)</f>
        <v>200</v>
      </c>
      <c r="AB253" s="2" cm="1">
        <f t="array" ref="AB253">_xlfn.XLOOKUP(AB$1&amp;$R253,$C$3:$C$1662&amp;$D$3:$D$1662,$E$3:$E$1662,0,0,1)</f>
        <v>800</v>
      </c>
      <c r="AC253" s="2" cm="1">
        <f t="array" ref="AC253">_xlfn.XLOOKUP(AC$1&amp;$R253,$C$3:$C$1662&amp;$D$3:$D$1662,$E$3:$E$1662,0,0,1)</f>
        <v>1000</v>
      </c>
    </row>
    <row r="254" spans="3:29" x14ac:dyDescent="0.4">
      <c r="C254" t="s">
        <v>758</v>
      </c>
      <c r="D254" t="s">
        <v>462</v>
      </c>
      <c r="E254">
        <v>1000</v>
      </c>
      <c r="R254" t="s">
        <v>191</v>
      </c>
      <c r="S254" s="2">
        <f t="shared" si="16"/>
        <v>488460</v>
      </c>
      <c r="T254" s="2">
        <f t="shared" si="20"/>
        <v>350200</v>
      </c>
      <c r="U254" s="2">
        <f t="shared" si="20"/>
        <v>546900</v>
      </c>
      <c r="V254" s="2">
        <f t="shared" si="20"/>
        <v>828400</v>
      </c>
      <c r="W254" s="2">
        <f t="shared" si="20"/>
        <v>323800</v>
      </c>
      <c r="X254" s="2">
        <f t="shared" si="20"/>
        <v>393000</v>
      </c>
      <c r="Y254" s="2" cm="1">
        <f t="array" ref="Y254">_xlfn.XLOOKUP(Y$1&amp;$R254,$C$3:$C$1662&amp;$D$3:$D$1662,$E$3:$E$1662,0,0,1)</f>
        <v>100</v>
      </c>
      <c r="Z254" s="2" cm="1">
        <f t="array" ref="Z254">_xlfn.XLOOKUP(Z$1&amp;$R254,$C$3:$C$1662&amp;$D$3:$D$1662,$E$3:$E$1662,0,0,1)</f>
        <v>1200</v>
      </c>
      <c r="AA254" s="2" cm="1">
        <f t="array" ref="AA254">_xlfn.XLOOKUP(AA$1&amp;$R254,$C$3:$C$1662&amp;$D$3:$D$1662,$E$3:$E$1662,0,0,1)</f>
        <v>1500</v>
      </c>
      <c r="AB254" s="2" cm="1">
        <f t="array" ref="AB254">_xlfn.XLOOKUP(AB$1&amp;$R254,$C$3:$C$1662&amp;$D$3:$D$1662,$E$3:$E$1662,0,0,1)</f>
        <v>200</v>
      </c>
      <c r="AC254" s="2" cm="1">
        <f t="array" ref="AC254">_xlfn.XLOOKUP(AC$1&amp;$R254,$C$3:$C$1662&amp;$D$3:$D$1662,$E$3:$E$1662,0,0,1)</f>
        <v>300</v>
      </c>
    </row>
    <row r="255" spans="3:29" x14ac:dyDescent="0.4">
      <c r="C255" t="s">
        <v>758</v>
      </c>
      <c r="D255" t="s">
        <v>463</v>
      </c>
      <c r="E255">
        <v>300</v>
      </c>
      <c r="R255" t="s">
        <v>256</v>
      </c>
      <c r="S255" s="2">
        <f t="shared" si="16"/>
        <v>488760</v>
      </c>
      <c r="T255" s="2">
        <f t="shared" si="20"/>
        <v>350300</v>
      </c>
      <c r="U255" s="2">
        <f t="shared" si="20"/>
        <v>547000</v>
      </c>
      <c r="V255" s="2">
        <f t="shared" si="20"/>
        <v>829000</v>
      </c>
      <c r="W255" s="2">
        <f t="shared" si="20"/>
        <v>323800</v>
      </c>
      <c r="X255" s="2">
        <f t="shared" si="20"/>
        <v>393700</v>
      </c>
      <c r="Y255" s="2" cm="1">
        <f t="array" ref="Y255">_xlfn.XLOOKUP(Y$1&amp;$R255,$C$3:$C$1662&amp;$D$3:$D$1662,$E$3:$E$1662,0,0,1)</f>
        <v>100</v>
      </c>
      <c r="Z255" s="2" cm="1">
        <f t="array" ref="Z255">_xlfn.XLOOKUP(Z$1&amp;$R255,$C$3:$C$1662&amp;$D$3:$D$1662,$E$3:$E$1662,0,0,1)</f>
        <v>100</v>
      </c>
      <c r="AA255" s="2" cm="1">
        <f t="array" ref="AA255">_xlfn.XLOOKUP(AA$1&amp;$R255,$C$3:$C$1662&amp;$D$3:$D$1662,$E$3:$E$1662,0,0,1)</f>
        <v>600</v>
      </c>
      <c r="AB255" s="2" cm="1">
        <f t="array" ref="AB255">_xlfn.XLOOKUP(AB$1&amp;$R255,$C$3:$C$1662&amp;$D$3:$D$1662,$E$3:$E$1662,0,0,1)</f>
        <v>0</v>
      </c>
      <c r="AC255" s="2" cm="1">
        <f t="array" ref="AC255">_xlfn.XLOOKUP(AC$1&amp;$R255,$C$3:$C$1662&amp;$D$3:$D$1662,$E$3:$E$1662,0,0,1)</f>
        <v>700</v>
      </c>
    </row>
    <row r="256" spans="3:29" x14ac:dyDescent="0.4">
      <c r="C256" t="s">
        <v>758</v>
      </c>
      <c r="D256" t="s">
        <v>464</v>
      </c>
      <c r="E256">
        <v>700</v>
      </c>
      <c r="R256" t="s">
        <v>276</v>
      </c>
      <c r="S256" s="2">
        <f t="shared" si="16"/>
        <v>489420</v>
      </c>
      <c r="T256" s="2">
        <f t="shared" si="20"/>
        <v>350300</v>
      </c>
      <c r="U256" s="2">
        <f t="shared" si="20"/>
        <v>547300</v>
      </c>
      <c r="V256" s="2">
        <f t="shared" si="20"/>
        <v>831100</v>
      </c>
      <c r="W256" s="2">
        <f t="shared" si="20"/>
        <v>324300</v>
      </c>
      <c r="X256" s="2">
        <f t="shared" si="20"/>
        <v>394100</v>
      </c>
      <c r="Y256" s="2" cm="1">
        <f t="array" ref="Y256">_xlfn.XLOOKUP(Y$1&amp;$R256,$C$3:$C$1662&amp;$D$3:$D$1662,$E$3:$E$1662,0,0,1)</f>
        <v>0</v>
      </c>
      <c r="Z256" s="2" cm="1">
        <f t="array" ref="Z256">_xlfn.XLOOKUP(Z$1&amp;$R256,$C$3:$C$1662&amp;$D$3:$D$1662,$E$3:$E$1662,0,0,1)</f>
        <v>300</v>
      </c>
      <c r="AA256" s="2" cm="1">
        <f t="array" ref="AA256">_xlfn.XLOOKUP(AA$1&amp;$R256,$C$3:$C$1662&amp;$D$3:$D$1662,$E$3:$E$1662,0,0,1)</f>
        <v>2100</v>
      </c>
      <c r="AB256" s="2" cm="1">
        <f t="array" ref="AB256">_xlfn.XLOOKUP(AB$1&amp;$R256,$C$3:$C$1662&amp;$D$3:$D$1662,$E$3:$E$1662,0,0,1)</f>
        <v>500</v>
      </c>
      <c r="AC256" s="2" cm="1">
        <f t="array" ref="AC256">_xlfn.XLOOKUP(AC$1&amp;$R256,$C$3:$C$1662&amp;$D$3:$D$1662,$E$3:$E$1662,0,0,1)</f>
        <v>400</v>
      </c>
    </row>
    <row r="257" spans="3:29" x14ac:dyDescent="0.4">
      <c r="C257" t="s">
        <v>758</v>
      </c>
      <c r="D257" t="s">
        <v>465</v>
      </c>
      <c r="E257">
        <v>400</v>
      </c>
      <c r="R257" t="s">
        <v>275</v>
      </c>
      <c r="S257" s="2">
        <f t="shared" si="16"/>
        <v>492100</v>
      </c>
      <c r="T257" s="2">
        <f t="shared" si="20"/>
        <v>350600</v>
      </c>
      <c r="U257" s="2">
        <f t="shared" si="20"/>
        <v>547700</v>
      </c>
      <c r="V257" s="2">
        <f t="shared" si="20"/>
        <v>837400</v>
      </c>
      <c r="W257" s="2">
        <f t="shared" si="20"/>
        <v>329800</v>
      </c>
      <c r="X257" s="2">
        <f t="shared" si="20"/>
        <v>395000</v>
      </c>
      <c r="Y257" s="2" cm="1">
        <f t="array" ref="Y257">_xlfn.XLOOKUP(Y$1&amp;$R257,$C$3:$C$1662&amp;$D$3:$D$1662,$E$3:$E$1662,0,0,1)</f>
        <v>300</v>
      </c>
      <c r="Z257" s="2" cm="1">
        <f t="array" ref="Z257">_xlfn.XLOOKUP(Z$1&amp;$R257,$C$3:$C$1662&amp;$D$3:$D$1662,$E$3:$E$1662,0,0,1)</f>
        <v>400</v>
      </c>
      <c r="AA257" s="2" cm="1">
        <f t="array" ref="AA257">_xlfn.XLOOKUP(AA$1&amp;$R257,$C$3:$C$1662&amp;$D$3:$D$1662,$E$3:$E$1662,0,0,1)</f>
        <v>6300</v>
      </c>
      <c r="AB257" s="2" cm="1">
        <f t="array" ref="AB257">_xlfn.XLOOKUP(AB$1&amp;$R257,$C$3:$C$1662&amp;$D$3:$D$1662,$E$3:$E$1662,0,0,1)</f>
        <v>5500</v>
      </c>
      <c r="AC257" s="2" cm="1">
        <f t="array" ref="AC257">_xlfn.XLOOKUP(AC$1&amp;$R257,$C$3:$C$1662&amp;$D$3:$D$1662,$E$3:$E$1662,0,0,1)</f>
        <v>900</v>
      </c>
    </row>
    <row r="258" spans="3:29" x14ac:dyDescent="0.4">
      <c r="C258" t="s">
        <v>758</v>
      </c>
      <c r="D258" t="s">
        <v>466</v>
      </c>
      <c r="E258">
        <v>900</v>
      </c>
      <c r="R258" t="s">
        <v>205</v>
      </c>
      <c r="S258" s="2">
        <f t="shared" si="16"/>
        <v>493420</v>
      </c>
      <c r="T258" s="2">
        <f t="shared" si="20"/>
        <v>350900</v>
      </c>
      <c r="U258" s="2">
        <f t="shared" si="20"/>
        <v>547900</v>
      </c>
      <c r="V258" s="2">
        <f t="shared" si="20"/>
        <v>838700</v>
      </c>
      <c r="W258" s="2">
        <f t="shared" si="20"/>
        <v>333900</v>
      </c>
      <c r="X258" s="2">
        <f t="shared" si="20"/>
        <v>395700</v>
      </c>
      <c r="Y258" s="2" cm="1">
        <f t="array" ref="Y258">_xlfn.XLOOKUP(Y$1&amp;$R258,$C$3:$C$1662&amp;$D$3:$D$1662,$E$3:$E$1662,0,0,1)</f>
        <v>300</v>
      </c>
      <c r="Z258" s="2" cm="1">
        <f t="array" ref="Z258">_xlfn.XLOOKUP(Z$1&amp;$R258,$C$3:$C$1662&amp;$D$3:$D$1662,$E$3:$E$1662,0,0,1)</f>
        <v>200</v>
      </c>
      <c r="AA258" s="2" cm="1">
        <f t="array" ref="AA258">_xlfn.XLOOKUP(AA$1&amp;$R258,$C$3:$C$1662&amp;$D$3:$D$1662,$E$3:$E$1662,0,0,1)</f>
        <v>1300</v>
      </c>
      <c r="AB258" s="2" cm="1">
        <f t="array" ref="AB258">_xlfn.XLOOKUP(AB$1&amp;$R258,$C$3:$C$1662&amp;$D$3:$D$1662,$E$3:$E$1662,0,0,1)</f>
        <v>4100</v>
      </c>
      <c r="AC258" s="2" cm="1">
        <f t="array" ref="AC258">_xlfn.XLOOKUP(AC$1&amp;$R258,$C$3:$C$1662&amp;$D$3:$D$1662,$E$3:$E$1662,0,0,1)</f>
        <v>700</v>
      </c>
    </row>
    <row r="259" spans="3:29" x14ac:dyDescent="0.4">
      <c r="C259" t="s">
        <v>758</v>
      </c>
      <c r="D259" t="s">
        <v>467</v>
      </c>
      <c r="E259">
        <v>700</v>
      </c>
      <c r="R259" t="s">
        <v>40</v>
      </c>
      <c r="S259" s="2">
        <f t="shared" ref="S259:S322" si="21">IFERROR(AVERAGEIFS(T259:X259,T259:X259,"&gt;0"),0)</f>
        <v>494560</v>
      </c>
      <c r="T259" s="2">
        <f t="shared" si="20"/>
        <v>350900</v>
      </c>
      <c r="U259" s="2">
        <f t="shared" si="20"/>
        <v>550600</v>
      </c>
      <c r="V259" s="2">
        <f t="shared" si="20"/>
        <v>839900</v>
      </c>
      <c r="W259" s="2">
        <f t="shared" si="20"/>
        <v>334100</v>
      </c>
      <c r="X259" s="2">
        <f t="shared" si="20"/>
        <v>397300</v>
      </c>
      <c r="Y259" s="2" cm="1">
        <f t="array" ref="Y259">_xlfn.XLOOKUP(Y$1&amp;$R259,$C$3:$C$1662&amp;$D$3:$D$1662,$E$3:$E$1662,0,0,1)</f>
        <v>0</v>
      </c>
      <c r="Z259" s="2" cm="1">
        <f t="array" ref="Z259">_xlfn.XLOOKUP(Z$1&amp;$R259,$C$3:$C$1662&amp;$D$3:$D$1662,$E$3:$E$1662,0,0,1)</f>
        <v>2700</v>
      </c>
      <c r="AA259" s="2" cm="1">
        <f t="array" ref="AA259">_xlfn.XLOOKUP(AA$1&amp;$R259,$C$3:$C$1662&amp;$D$3:$D$1662,$E$3:$E$1662,0,0,1)</f>
        <v>1200</v>
      </c>
      <c r="AB259" s="2" cm="1">
        <f t="array" ref="AB259">_xlfn.XLOOKUP(AB$1&amp;$R259,$C$3:$C$1662&amp;$D$3:$D$1662,$E$3:$E$1662,0,0,1)</f>
        <v>200</v>
      </c>
      <c r="AC259" s="2" cm="1">
        <f t="array" ref="AC259">_xlfn.XLOOKUP(AC$1&amp;$R259,$C$3:$C$1662&amp;$D$3:$D$1662,$E$3:$E$1662,0,0,1)</f>
        <v>1600</v>
      </c>
    </row>
    <row r="260" spans="3:29" x14ac:dyDescent="0.4">
      <c r="C260" t="s">
        <v>758</v>
      </c>
      <c r="D260" t="s">
        <v>468</v>
      </c>
      <c r="E260">
        <v>1600</v>
      </c>
      <c r="R260" t="s">
        <v>231</v>
      </c>
      <c r="S260" s="2">
        <f t="shared" si="21"/>
        <v>495800</v>
      </c>
      <c r="T260" s="2">
        <f t="shared" ref="T260:X275" si="22">T259+Y260</f>
        <v>352700</v>
      </c>
      <c r="U260" s="2">
        <f t="shared" si="22"/>
        <v>553500</v>
      </c>
      <c r="V260" s="2">
        <f t="shared" si="22"/>
        <v>840400</v>
      </c>
      <c r="W260" s="2">
        <f t="shared" si="22"/>
        <v>334500</v>
      </c>
      <c r="X260" s="2">
        <f t="shared" si="22"/>
        <v>397900</v>
      </c>
      <c r="Y260" s="2" cm="1">
        <f t="array" ref="Y260">_xlfn.XLOOKUP(Y$1&amp;$R260,$C$3:$C$1662&amp;$D$3:$D$1662,$E$3:$E$1662,0,0,1)</f>
        <v>1800</v>
      </c>
      <c r="Z260" s="2" cm="1">
        <f t="array" ref="Z260">_xlfn.XLOOKUP(Z$1&amp;$R260,$C$3:$C$1662&amp;$D$3:$D$1662,$E$3:$E$1662,0,0,1)</f>
        <v>2900</v>
      </c>
      <c r="AA260" s="2" cm="1">
        <f t="array" ref="AA260">_xlfn.XLOOKUP(AA$1&amp;$R260,$C$3:$C$1662&amp;$D$3:$D$1662,$E$3:$E$1662,0,0,1)</f>
        <v>500</v>
      </c>
      <c r="AB260" s="2" cm="1">
        <f t="array" ref="AB260">_xlfn.XLOOKUP(AB$1&amp;$R260,$C$3:$C$1662&amp;$D$3:$D$1662,$E$3:$E$1662,0,0,1)</f>
        <v>400</v>
      </c>
      <c r="AC260" s="2" cm="1">
        <f t="array" ref="AC260">_xlfn.XLOOKUP(AC$1&amp;$R260,$C$3:$C$1662&amp;$D$3:$D$1662,$E$3:$E$1662,0,0,1)</f>
        <v>600</v>
      </c>
    </row>
    <row r="261" spans="3:29" x14ac:dyDescent="0.4">
      <c r="C261" t="s">
        <v>758</v>
      </c>
      <c r="D261" t="s">
        <v>469</v>
      </c>
      <c r="E261">
        <v>600</v>
      </c>
      <c r="R261" t="s">
        <v>244</v>
      </c>
      <c r="S261" s="2">
        <f t="shared" si="21"/>
        <v>497000</v>
      </c>
      <c r="T261" s="2">
        <f t="shared" si="22"/>
        <v>353200</v>
      </c>
      <c r="U261" s="2">
        <f t="shared" si="22"/>
        <v>557700</v>
      </c>
      <c r="V261" s="2">
        <f t="shared" si="22"/>
        <v>841100</v>
      </c>
      <c r="W261" s="2">
        <f t="shared" si="22"/>
        <v>335000</v>
      </c>
      <c r="X261" s="2">
        <f t="shared" si="22"/>
        <v>398000</v>
      </c>
      <c r="Y261" s="2" cm="1">
        <f t="array" ref="Y261">_xlfn.XLOOKUP(Y$1&amp;$R261,$C$3:$C$1662&amp;$D$3:$D$1662,$E$3:$E$1662,0,0,1)</f>
        <v>500</v>
      </c>
      <c r="Z261" s="2" cm="1">
        <f t="array" ref="Z261">_xlfn.XLOOKUP(Z$1&amp;$R261,$C$3:$C$1662&amp;$D$3:$D$1662,$E$3:$E$1662,0,0,1)</f>
        <v>4200</v>
      </c>
      <c r="AA261" s="2" cm="1">
        <f t="array" ref="AA261">_xlfn.XLOOKUP(AA$1&amp;$R261,$C$3:$C$1662&amp;$D$3:$D$1662,$E$3:$E$1662,0,0,1)</f>
        <v>700</v>
      </c>
      <c r="AB261" s="2" cm="1">
        <f t="array" ref="AB261">_xlfn.XLOOKUP(AB$1&amp;$R261,$C$3:$C$1662&amp;$D$3:$D$1662,$E$3:$E$1662,0,0,1)</f>
        <v>500</v>
      </c>
      <c r="AC261" s="2" cm="1">
        <f t="array" ref="AC261">_xlfn.XLOOKUP(AC$1&amp;$R261,$C$3:$C$1662&amp;$D$3:$D$1662,$E$3:$E$1662,0,0,1)</f>
        <v>100</v>
      </c>
    </row>
    <row r="262" spans="3:29" x14ac:dyDescent="0.4">
      <c r="C262" t="s">
        <v>758</v>
      </c>
      <c r="D262" t="s">
        <v>470</v>
      </c>
      <c r="E262">
        <v>100</v>
      </c>
      <c r="R262" t="s">
        <v>124</v>
      </c>
      <c r="S262" s="2">
        <f t="shared" si="21"/>
        <v>497460</v>
      </c>
      <c r="T262" s="2">
        <f t="shared" si="22"/>
        <v>353300</v>
      </c>
      <c r="U262" s="2">
        <f t="shared" si="22"/>
        <v>558600</v>
      </c>
      <c r="V262" s="2">
        <f t="shared" si="22"/>
        <v>841300</v>
      </c>
      <c r="W262" s="2">
        <f t="shared" si="22"/>
        <v>335200</v>
      </c>
      <c r="X262" s="2">
        <f t="shared" si="22"/>
        <v>398900</v>
      </c>
      <c r="Y262" s="2" cm="1">
        <f t="array" ref="Y262">_xlfn.XLOOKUP(Y$1&amp;$R262,$C$3:$C$1662&amp;$D$3:$D$1662,$E$3:$E$1662,0,0,1)</f>
        <v>100</v>
      </c>
      <c r="Z262" s="2" cm="1">
        <f t="array" ref="Z262">_xlfn.XLOOKUP(Z$1&amp;$R262,$C$3:$C$1662&amp;$D$3:$D$1662,$E$3:$E$1662,0,0,1)</f>
        <v>900</v>
      </c>
      <c r="AA262" s="2" cm="1">
        <f t="array" ref="AA262">_xlfn.XLOOKUP(AA$1&amp;$R262,$C$3:$C$1662&amp;$D$3:$D$1662,$E$3:$E$1662,0,0,1)</f>
        <v>200</v>
      </c>
      <c r="AB262" s="2" cm="1">
        <f t="array" ref="AB262">_xlfn.XLOOKUP(AB$1&amp;$R262,$C$3:$C$1662&amp;$D$3:$D$1662,$E$3:$E$1662,0,0,1)</f>
        <v>200</v>
      </c>
      <c r="AC262" s="2" cm="1">
        <f t="array" ref="AC262">_xlfn.XLOOKUP(AC$1&amp;$R262,$C$3:$C$1662&amp;$D$3:$D$1662,$E$3:$E$1662,0,0,1)</f>
        <v>900</v>
      </c>
    </row>
    <row r="263" spans="3:29" x14ac:dyDescent="0.4">
      <c r="C263" t="s">
        <v>758</v>
      </c>
      <c r="D263" t="s">
        <v>471</v>
      </c>
      <c r="E263">
        <v>900</v>
      </c>
      <c r="R263" t="s">
        <v>196</v>
      </c>
      <c r="S263" s="2">
        <f t="shared" si="21"/>
        <v>498340</v>
      </c>
      <c r="T263" s="2">
        <f t="shared" si="22"/>
        <v>353800</v>
      </c>
      <c r="U263" s="2">
        <f t="shared" si="22"/>
        <v>559600</v>
      </c>
      <c r="V263" s="2">
        <f t="shared" si="22"/>
        <v>843600</v>
      </c>
      <c r="W263" s="2">
        <f t="shared" si="22"/>
        <v>335800</v>
      </c>
      <c r="X263" s="2">
        <f t="shared" si="22"/>
        <v>398900</v>
      </c>
      <c r="Y263" s="2" cm="1">
        <f t="array" ref="Y263">_xlfn.XLOOKUP(Y$1&amp;$R263,$C$3:$C$1662&amp;$D$3:$D$1662,$E$3:$E$1662,0,0,1)</f>
        <v>500</v>
      </c>
      <c r="Z263" s="2" cm="1">
        <f t="array" ref="Z263">_xlfn.XLOOKUP(Z$1&amp;$R263,$C$3:$C$1662&amp;$D$3:$D$1662,$E$3:$E$1662,0,0,1)</f>
        <v>1000</v>
      </c>
      <c r="AA263" s="2" cm="1">
        <f t="array" ref="AA263">_xlfn.XLOOKUP(AA$1&amp;$R263,$C$3:$C$1662&amp;$D$3:$D$1662,$E$3:$E$1662,0,0,1)</f>
        <v>2300</v>
      </c>
      <c r="AB263" s="2" cm="1">
        <f t="array" ref="AB263">_xlfn.XLOOKUP(AB$1&amp;$R263,$C$3:$C$1662&amp;$D$3:$D$1662,$E$3:$E$1662,0,0,1)</f>
        <v>600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758</v>
      </c>
      <c r="D264" t="s">
        <v>472</v>
      </c>
      <c r="E264">
        <v>0</v>
      </c>
      <c r="R264" t="s">
        <v>254</v>
      </c>
      <c r="S264" s="2">
        <f t="shared" si="21"/>
        <v>501420</v>
      </c>
      <c r="T264" s="2">
        <f t="shared" si="22"/>
        <v>353900</v>
      </c>
      <c r="U264" s="2">
        <f t="shared" si="22"/>
        <v>572600</v>
      </c>
      <c r="V264" s="2">
        <f t="shared" si="22"/>
        <v>843800</v>
      </c>
      <c r="W264" s="2">
        <f t="shared" si="22"/>
        <v>336000</v>
      </c>
      <c r="X264" s="2">
        <f t="shared" si="22"/>
        <v>400800</v>
      </c>
      <c r="Y264" s="2" cm="1">
        <f t="array" ref="Y264">_xlfn.XLOOKUP(Y$1&amp;$R264,$C$3:$C$1662&amp;$D$3:$D$1662,$E$3:$E$1662,0,0,1)</f>
        <v>100</v>
      </c>
      <c r="Z264" s="2" cm="1">
        <f t="array" ref="Z264">_xlfn.XLOOKUP(Z$1&amp;$R264,$C$3:$C$1662&amp;$D$3:$D$1662,$E$3:$E$1662,0,0,1)</f>
        <v>13000</v>
      </c>
      <c r="AA264" s="2" cm="1">
        <f t="array" ref="AA264">_xlfn.XLOOKUP(AA$1&amp;$R264,$C$3:$C$1662&amp;$D$3:$D$1662,$E$3:$E$1662,0,0,1)</f>
        <v>200</v>
      </c>
      <c r="AB264" s="2" cm="1">
        <f t="array" ref="AB264">_xlfn.XLOOKUP(AB$1&amp;$R264,$C$3:$C$1662&amp;$D$3:$D$1662,$E$3:$E$1662,0,0,1)</f>
        <v>200</v>
      </c>
      <c r="AC264" s="2" cm="1">
        <f t="array" ref="AC264">_xlfn.XLOOKUP(AC$1&amp;$R264,$C$3:$C$1662&amp;$D$3:$D$1662,$E$3:$E$1662,0,0,1)</f>
        <v>1900</v>
      </c>
    </row>
    <row r="265" spans="3:29" x14ac:dyDescent="0.4">
      <c r="C265" t="s">
        <v>758</v>
      </c>
      <c r="D265" t="s">
        <v>473</v>
      </c>
      <c r="E265">
        <v>1900</v>
      </c>
      <c r="R265" t="s">
        <v>187</v>
      </c>
      <c r="S265" s="2">
        <f t="shared" si="21"/>
        <v>502460</v>
      </c>
      <c r="T265" s="2">
        <f t="shared" si="22"/>
        <v>354000</v>
      </c>
      <c r="U265" s="2">
        <f t="shared" si="22"/>
        <v>574100</v>
      </c>
      <c r="V265" s="2">
        <f t="shared" si="22"/>
        <v>845800</v>
      </c>
      <c r="W265" s="2">
        <f t="shared" si="22"/>
        <v>336300</v>
      </c>
      <c r="X265" s="2">
        <f t="shared" si="22"/>
        <v>402100</v>
      </c>
      <c r="Y265" s="2" cm="1">
        <f t="array" ref="Y265">_xlfn.XLOOKUP(Y$1&amp;$R265,$C$3:$C$1662&amp;$D$3:$D$1662,$E$3:$E$1662,0,0,1)</f>
        <v>100</v>
      </c>
      <c r="Z265" s="2" cm="1">
        <f t="array" ref="Z265">_xlfn.XLOOKUP(Z$1&amp;$R265,$C$3:$C$1662&amp;$D$3:$D$1662,$E$3:$E$1662,0,0,1)</f>
        <v>1500</v>
      </c>
      <c r="AA265" s="2" cm="1">
        <f t="array" ref="AA265">_xlfn.XLOOKUP(AA$1&amp;$R265,$C$3:$C$1662&amp;$D$3:$D$1662,$E$3:$E$1662,0,0,1)</f>
        <v>2000</v>
      </c>
      <c r="AB265" s="2" cm="1">
        <f t="array" ref="AB265">_xlfn.XLOOKUP(AB$1&amp;$R265,$C$3:$C$1662&amp;$D$3:$D$1662,$E$3:$E$1662,0,0,1)</f>
        <v>300</v>
      </c>
      <c r="AC265" s="2" cm="1">
        <f t="array" ref="AC265">_xlfn.XLOOKUP(AC$1&amp;$R265,$C$3:$C$1662&amp;$D$3:$D$1662,$E$3:$E$1662,0,0,1)</f>
        <v>1300</v>
      </c>
    </row>
    <row r="266" spans="3:29" x14ac:dyDescent="0.4">
      <c r="C266" t="s">
        <v>758</v>
      </c>
      <c r="D266" t="s">
        <v>474</v>
      </c>
      <c r="E266">
        <v>1300</v>
      </c>
      <c r="R266" t="s">
        <v>129</v>
      </c>
      <c r="S266" s="2">
        <f t="shared" si="21"/>
        <v>502900</v>
      </c>
      <c r="T266" s="2">
        <f t="shared" si="22"/>
        <v>354100</v>
      </c>
      <c r="U266" s="2">
        <f t="shared" si="22"/>
        <v>574800</v>
      </c>
      <c r="V266" s="2">
        <f t="shared" si="22"/>
        <v>846500</v>
      </c>
      <c r="W266" s="2">
        <f t="shared" si="22"/>
        <v>336300</v>
      </c>
      <c r="X266" s="2">
        <f t="shared" si="22"/>
        <v>402800</v>
      </c>
      <c r="Y266" s="2" cm="1">
        <f t="array" ref="Y266">_xlfn.XLOOKUP(Y$1&amp;$R266,$C$3:$C$1662&amp;$D$3:$D$1662,$E$3:$E$1662,0,0,1)</f>
        <v>100</v>
      </c>
      <c r="Z266" s="2" cm="1">
        <f t="array" ref="Z266">_xlfn.XLOOKUP(Z$1&amp;$R266,$C$3:$C$1662&amp;$D$3:$D$1662,$E$3:$E$1662,0,0,1)</f>
        <v>700</v>
      </c>
      <c r="AA266" s="2" cm="1">
        <f t="array" ref="AA266">_xlfn.XLOOKUP(AA$1&amp;$R266,$C$3:$C$1662&amp;$D$3:$D$1662,$E$3:$E$1662,0,0,1)</f>
        <v>700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700</v>
      </c>
    </row>
    <row r="267" spans="3:29" x14ac:dyDescent="0.4">
      <c r="C267" t="s">
        <v>758</v>
      </c>
      <c r="D267" t="s">
        <v>475</v>
      </c>
      <c r="E267">
        <v>700</v>
      </c>
      <c r="R267" t="s">
        <v>45</v>
      </c>
      <c r="S267" s="2">
        <f t="shared" si="21"/>
        <v>504380</v>
      </c>
      <c r="T267" s="2">
        <f t="shared" si="22"/>
        <v>354200</v>
      </c>
      <c r="U267" s="2">
        <f t="shared" si="22"/>
        <v>577100</v>
      </c>
      <c r="V267" s="2">
        <f t="shared" si="22"/>
        <v>847400</v>
      </c>
      <c r="W267" s="2">
        <f t="shared" si="22"/>
        <v>336500</v>
      </c>
      <c r="X267" s="2">
        <f t="shared" si="22"/>
        <v>406700</v>
      </c>
      <c r="Y267" s="2" cm="1">
        <f t="array" ref="Y267">_xlfn.XLOOKUP(Y$1&amp;$R267,$C$3:$C$1662&amp;$D$3:$D$1662,$E$3:$E$1662,0,0,1)</f>
        <v>100</v>
      </c>
      <c r="Z267" s="2" cm="1">
        <f t="array" ref="Z267">_xlfn.XLOOKUP(Z$1&amp;$R267,$C$3:$C$1662&amp;$D$3:$D$1662,$E$3:$E$1662,0,0,1)</f>
        <v>2300</v>
      </c>
      <c r="AA267" s="2" cm="1">
        <f t="array" ref="AA267">_xlfn.XLOOKUP(AA$1&amp;$R267,$C$3:$C$1662&amp;$D$3:$D$1662,$E$3:$E$1662,0,0,1)</f>
        <v>900</v>
      </c>
      <c r="AB267" s="2" cm="1">
        <f t="array" ref="AB267">_xlfn.XLOOKUP(AB$1&amp;$R267,$C$3:$C$1662&amp;$D$3:$D$1662,$E$3:$E$1662,0,0,1)</f>
        <v>200</v>
      </c>
      <c r="AC267" s="2" cm="1">
        <f t="array" ref="AC267">_xlfn.XLOOKUP(AC$1&amp;$R267,$C$3:$C$1662&amp;$D$3:$D$1662,$E$3:$E$1662,0,0,1)</f>
        <v>3900</v>
      </c>
    </row>
    <row r="268" spans="3:29" x14ac:dyDescent="0.4">
      <c r="C268" t="s">
        <v>758</v>
      </c>
      <c r="D268" t="s">
        <v>476</v>
      </c>
      <c r="E268">
        <v>3900</v>
      </c>
      <c r="R268" t="s">
        <v>181</v>
      </c>
      <c r="S268" s="2">
        <f t="shared" si="21"/>
        <v>507880</v>
      </c>
      <c r="T268" s="2">
        <f t="shared" si="22"/>
        <v>354200</v>
      </c>
      <c r="U268" s="2">
        <f t="shared" si="22"/>
        <v>580800</v>
      </c>
      <c r="V268" s="2">
        <f t="shared" si="22"/>
        <v>854300</v>
      </c>
      <c r="W268" s="2">
        <f t="shared" si="22"/>
        <v>337200</v>
      </c>
      <c r="X268" s="2">
        <f t="shared" si="22"/>
        <v>412900</v>
      </c>
      <c r="Y268" s="2" cm="1">
        <f t="array" ref="Y268">_xlfn.XLOOKUP(Y$1&amp;$R268,$C$3:$C$1662&amp;$D$3:$D$1662,$E$3:$E$1662,0,0,1)</f>
        <v>0</v>
      </c>
      <c r="Z268" s="2" cm="1">
        <f t="array" ref="Z268">_xlfn.XLOOKUP(Z$1&amp;$R268,$C$3:$C$1662&amp;$D$3:$D$1662,$E$3:$E$1662,0,0,1)</f>
        <v>3700</v>
      </c>
      <c r="AA268" s="2" cm="1">
        <f t="array" ref="AA268">_xlfn.XLOOKUP(AA$1&amp;$R268,$C$3:$C$1662&amp;$D$3:$D$1662,$E$3:$E$1662,0,0,1)</f>
        <v>6900</v>
      </c>
      <c r="AB268" s="2" cm="1">
        <f t="array" ref="AB268">_xlfn.XLOOKUP(AB$1&amp;$R268,$C$3:$C$1662&amp;$D$3:$D$1662,$E$3:$E$1662,0,0,1)</f>
        <v>700</v>
      </c>
      <c r="AC268" s="2" cm="1">
        <f t="array" ref="AC268">_xlfn.XLOOKUP(AC$1&amp;$R268,$C$3:$C$1662&amp;$D$3:$D$1662,$E$3:$E$1662,0,0,1)</f>
        <v>6200</v>
      </c>
    </row>
    <row r="269" spans="3:29" x14ac:dyDescent="0.4">
      <c r="C269" t="s">
        <v>758</v>
      </c>
      <c r="D269" t="s">
        <v>477</v>
      </c>
      <c r="E269">
        <v>6200</v>
      </c>
      <c r="R269" t="s">
        <v>82</v>
      </c>
      <c r="S269" s="2">
        <f t="shared" si="21"/>
        <v>510560</v>
      </c>
      <c r="T269" s="2">
        <f t="shared" si="22"/>
        <v>354200</v>
      </c>
      <c r="U269" s="2">
        <f t="shared" si="22"/>
        <v>586300</v>
      </c>
      <c r="V269" s="2">
        <f t="shared" si="22"/>
        <v>859100</v>
      </c>
      <c r="W269" s="2">
        <f t="shared" si="22"/>
        <v>337400</v>
      </c>
      <c r="X269" s="2">
        <f t="shared" si="22"/>
        <v>415800</v>
      </c>
      <c r="Y269" s="2" cm="1">
        <f t="array" ref="Y269">_xlfn.XLOOKUP(Y$1&amp;$R269,$C$3:$C$1662&amp;$D$3:$D$1662,$E$3:$E$1662,0,0,1)</f>
        <v>0</v>
      </c>
      <c r="Z269" s="2" cm="1">
        <f t="array" ref="Z269">_xlfn.XLOOKUP(Z$1&amp;$R269,$C$3:$C$1662&amp;$D$3:$D$1662,$E$3:$E$1662,0,0,1)</f>
        <v>5500</v>
      </c>
      <c r="AA269" s="2" cm="1">
        <f t="array" ref="AA269">_xlfn.XLOOKUP(AA$1&amp;$R269,$C$3:$C$1662&amp;$D$3:$D$1662,$E$3:$E$1662,0,0,1)</f>
        <v>4800</v>
      </c>
      <c r="AB269" s="2" cm="1">
        <f t="array" ref="AB269">_xlfn.XLOOKUP(AB$1&amp;$R269,$C$3:$C$1662&amp;$D$3:$D$1662,$E$3:$E$1662,0,0,1)</f>
        <v>200</v>
      </c>
      <c r="AC269" s="2" cm="1">
        <f t="array" ref="AC269">_xlfn.XLOOKUP(AC$1&amp;$R269,$C$3:$C$1662&amp;$D$3:$D$1662,$E$3:$E$1662,0,0,1)</f>
        <v>2900</v>
      </c>
    </row>
    <row r="270" spans="3:29" x14ac:dyDescent="0.4">
      <c r="C270" t="s">
        <v>758</v>
      </c>
      <c r="D270" t="s">
        <v>478</v>
      </c>
      <c r="E270">
        <v>2900</v>
      </c>
      <c r="R270" t="s">
        <v>213</v>
      </c>
      <c r="S270" s="2">
        <f t="shared" si="21"/>
        <v>511920</v>
      </c>
      <c r="T270" s="2">
        <f t="shared" si="22"/>
        <v>355100</v>
      </c>
      <c r="U270" s="2">
        <f t="shared" si="22"/>
        <v>588600</v>
      </c>
      <c r="V270" s="2">
        <f t="shared" si="22"/>
        <v>860700</v>
      </c>
      <c r="W270" s="2">
        <f t="shared" si="22"/>
        <v>337700</v>
      </c>
      <c r="X270" s="2">
        <f t="shared" si="22"/>
        <v>417500</v>
      </c>
      <c r="Y270" s="2" cm="1">
        <f t="array" ref="Y270">_xlfn.XLOOKUP(Y$1&amp;$R270,$C$3:$C$1662&amp;$D$3:$D$1662,$E$3:$E$1662,0,0,1)</f>
        <v>900</v>
      </c>
      <c r="Z270" s="2" cm="1">
        <f t="array" ref="Z270">_xlfn.XLOOKUP(Z$1&amp;$R270,$C$3:$C$1662&amp;$D$3:$D$1662,$E$3:$E$1662,0,0,1)</f>
        <v>2300</v>
      </c>
      <c r="AA270" s="2" cm="1">
        <f t="array" ref="AA270">_xlfn.XLOOKUP(AA$1&amp;$R270,$C$3:$C$1662&amp;$D$3:$D$1662,$E$3:$E$1662,0,0,1)</f>
        <v>1600</v>
      </c>
      <c r="AB270" s="2" cm="1">
        <f t="array" ref="AB270">_xlfn.XLOOKUP(AB$1&amp;$R270,$C$3:$C$1662&amp;$D$3:$D$1662,$E$3:$E$1662,0,0,1)</f>
        <v>300</v>
      </c>
      <c r="AC270" s="2" cm="1">
        <f t="array" ref="AC270">_xlfn.XLOOKUP(AC$1&amp;$R270,$C$3:$C$1662&amp;$D$3:$D$1662,$E$3:$E$1662,0,0,1)</f>
        <v>1700</v>
      </c>
    </row>
    <row r="271" spans="3:29" x14ac:dyDescent="0.4">
      <c r="C271" t="s">
        <v>758</v>
      </c>
      <c r="D271" t="s">
        <v>479</v>
      </c>
      <c r="E271">
        <v>1700</v>
      </c>
      <c r="R271" t="s">
        <v>279</v>
      </c>
      <c r="S271" s="2">
        <f t="shared" si="21"/>
        <v>512580</v>
      </c>
      <c r="T271" s="2">
        <f t="shared" si="22"/>
        <v>355500</v>
      </c>
      <c r="U271" s="2">
        <f t="shared" si="22"/>
        <v>589400</v>
      </c>
      <c r="V271" s="2">
        <f t="shared" si="22"/>
        <v>860800</v>
      </c>
      <c r="W271" s="2">
        <f t="shared" si="22"/>
        <v>337900</v>
      </c>
      <c r="X271" s="2">
        <f t="shared" si="22"/>
        <v>419300</v>
      </c>
      <c r="Y271" s="2" cm="1">
        <f t="array" ref="Y271">_xlfn.XLOOKUP(Y$1&amp;$R271,$C$3:$C$1662&amp;$D$3:$D$1662,$E$3:$E$1662,0,0,1)</f>
        <v>400</v>
      </c>
      <c r="Z271" s="2" cm="1">
        <f t="array" ref="Z271">_xlfn.XLOOKUP(Z$1&amp;$R271,$C$3:$C$1662&amp;$D$3:$D$1662,$E$3:$E$1662,0,0,1)</f>
        <v>800</v>
      </c>
      <c r="AA271" s="2" cm="1">
        <f t="array" ref="AA271">_xlfn.XLOOKUP(AA$1&amp;$R271,$C$3:$C$1662&amp;$D$3:$D$1662,$E$3:$E$1662,0,0,1)</f>
        <v>100</v>
      </c>
      <c r="AB271" s="2" cm="1">
        <f t="array" ref="AB271">_xlfn.XLOOKUP(AB$1&amp;$R271,$C$3:$C$1662&amp;$D$3:$D$1662,$E$3:$E$1662,0,0,1)</f>
        <v>200</v>
      </c>
      <c r="AC271" s="2" cm="1">
        <f t="array" ref="AC271">_xlfn.XLOOKUP(AC$1&amp;$R271,$C$3:$C$1662&amp;$D$3:$D$1662,$E$3:$E$1662,0,0,1)</f>
        <v>1800</v>
      </c>
    </row>
    <row r="272" spans="3:29" x14ac:dyDescent="0.4">
      <c r="C272" t="s">
        <v>758</v>
      </c>
      <c r="D272" t="s">
        <v>480</v>
      </c>
      <c r="E272">
        <v>1800</v>
      </c>
      <c r="R272" t="s">
        <v>145</v>
      </c>
      <c r="S272" s="2">
        <f t="shared" si="21"/>
        <v>515040</v>
      </c>
      <c r="T272" s="2">
        <f t="shared" si="22"/>
        <v>355700</v>
      </c>
      <c r="U272" s="2">
        <f t="shared" si="22"/>
        <v>592500</v>
      </c>
      <c r="V272" s="2">
        <f t="shared" si="22"/>
        <v>861100</v>
      </c>
      <c r="W272" s="2">
        <f t="shared" si="22"/>
        <v>338500</v>
      </c>
      <c r="X272" s="2">
        <f t="shared" si="22"/>
        <v>427400</v>
      </c>
      <c r="Y272" s="2" cm="1">
        <f t="array" ref="Y272">_xlfn.XLOOKUP(Y$1&amp;$R272,$C$3:$C$1662&amp;$D$3:$D$1662,$E$3:$E$1662,0,0,1)</f>
        <v>200</v>
      </c>
      <c r="Z272" s="2" cm="1">
        <f t="array" ref="Z272">_xlfn.XLOOKUP(Z$1&amp;$R272,$C$3:$C$1662&amp;$D$3:$D$1662,$E$3:$E$1662,0,0,1)</f>
        <v>3100</v>
      </c>
      <c r="AA272" s="2" cm="1">
        <f t="array" ref="AA272">_xlfn.XLOOKUP(AA$1&amp;$R272,$C$3:$C$1662&amp;$D$3:$D$1662,$E$3:$E$1662,0,0,1)</f>
        <v>300</v>
      </c>
      <c r="AB272" s="2" cm="1">
        <f t="array" ref="AB272">_xlfn.XLOOKUP(AB$1&amp;$R272,$C$3:$C$1662&amp;$D$3:$D$1662,$E$3:$E$1662,0,0,1)</f>
        <v>600</v>
      </c>
      <c r="AC272" s="2" cm="1">
        <f t="array" ref="AC272">_xlfn.XLOOKUP(AC$1&amp;$R272,$C$3:$C$1662&amp;$D$3:$D$1662,$E$3:$E$1662,0,0,1)</f>
        <v>8100</v>
      </c>
    </row>
    <row r="273" spans="3:29" x14ac:dyDescent="0.4">
      <c r="C273" t="s">
        <v>758</v>
      </c>
      <c r="D273" t="s">
        <v>481</v>
      </c>
      <c r="E273">
        <v>8100</v>
      </c>
      <c r="R273" t="s">
        <v>61</v>
      </c>
      <c r="S273" s="2">
        <f t="shared" si="21"/>
        <v>515800</v>
      </c>
      <c r="T273" s="2">
        <f t="shared" si="22"/>
        <v>355800</v>
      </c>
      <c r="U273" s="2">
        <f t="shared" si="22"/>
        <v>593100</v>
      </c>
      <c r="V273" s="2">
        <f t="shared" si="22"/>
        <v>862500</v>
      </c>
      <c r="W273" s="2">
        <f t="shared" si="22"/>
        <v>338700</v>
      </c>
      <c r="X273" s="2">
        <f t="shared" si="22"/>
        <v>428900</v>
      </c>
      <c r="Y273" s="2" cm="1">
        <f t="array" ref="Y273">_xlfn.XLOOKUP(Y$1&amp;$R273,$C$3:$C$1662&amp;$D$3:$D$1662,$E$3:$E$1662,0,0,1)</f>
        <v>100</v>
      </c>
      <c r="Z273" s="2" cm="1">
        <f t="array" ref="Z273">_xlfn.XLOOKUP(Z$1&amp;$R273,$C$3:$C$1662&amp;$D$3:$D$1662,$E$3:$E$1662,0,0,1)</f>
        <v>600</v>
      </c>
      <c r="AA273" s="2" cm="1">
        <f t="array" ref="AA273">_xlfn.XLOOKUP(AA$1&amp;$R273,$C$3:$C$1662&amp;$D$3:$D$1662,$E$3:$E$1662,0,0,1)</f>
        <v>1400</v>
      </c>
      <c r="AB273" s="2" cm="1">
        <f t="array" ref="AB273">_xlfn.XLOOKUP(AB$1&amp;$R273,$C$3:$C$1662&amp;$D$3:$D$1662,$E$3:$E$1662,0,0,1)</f>
        <v>200</v>
      </c>
      <c r="AC273" s="2" cm="1">
        <f t="array" ref="AC273">_xlfn.XLOOKUP(AC$1&amp;$R273,$C$3:$C$1662&amp;$D$3:$D$1662,$E$3:$E$1662,0,0,1)</f>
        <v>1500</v>
      </c>
    </row>
    <row r="274" spans="3:29" x14ac:dyDescent="0.4">
      <c r="C274" t="s">
        <v>758</v>
      </c>
      <c r="D274" t="s">
        <v>482</v>
      </c>
      <c r="E274">
        <v>1500</v>
      </c>
      <c r="R274" t="s">
        <v>270</v>
      </c>
      <c r="S274" s="2">
        <f t="shared" si="21"/>
        <v>516320</v>
      </c>
      <c r="T274" s="2">
        <f t="shared" si="22"/>
        <v>356300</v>
      </c>
      <c r="U274" s="2">
        <f t="shared" si="22"/>
        <v>593100</v>
      </c>
      <c r="V274" s="2">
        <f t="shared" si="22"/>
        <v>862700</v>
      </c>
      <c r="W274" s="2">
        <f t="shared" si="22"/>
        <v>340100</v>
      </c>
      <c r="X274" s="2">
        <f t="shared" si="22"/>
        <v>429400</v>
      </c>
      <c r="Y274" s="2" cm="1">
        <f t="array" ref="Y274">_xlfn.XLOOKUP(Y$1&amp;$R274,$C$3:$C$1662&amp;$D$3:$D$1662,$E$3:$E$1662,0,0,1)</f>
        <v>500</v>
      </c>
      <c r="Z274" s="2" cm="1">
        <f t="array" ref="Z274">_xlfn.XLOOKUP(Z$1&amp;$R274,$C$3:$C$1662&amp;$D$3:$D$1662,$E$3:$E$1662,0,0,1)</f>
        <v>0</v>
      </c>
      <c r="AA274" s="2" cm="1">
        <f t="array" ref="AA274">_xlfn.XLOOKUP(AA$1&amp;$R274,$C$3:$C$1662&amp;$D$3:$D$1662,$E$3:$E$1662,0,0,1)</f>
        <v>200</v>
      </c>
      <c r="AB274" s="2" cm="1">
        <f t="array" ref="AB274">_xlfn.XLOOKUP(AB$1&amp;$R274,$C$3:$C$1662&amp;$D$3:$D$1662,$E$3:$E$1662,0,0,1)</f>
        <v>1400</v>
      </c>
      <c r="AC274" s="2" cm="1">
        <f t="array" ref="AC274">_xlfn.XLOOKUP(AC$1&amp;$R274,$C$3:$C$1662&amp;$D$3:$D$1662,$E$3:$E$1662,0,0,1)</f>
        <v>500</v>
      </c>
    </row>
    <row r="275" spans="3:29" x14ac:dyDescent="0.4">
      <c r="C275" t="s">
        <v>758</v>
      </c>
      <c r="D275" t="s">
        <v>483</v>
      </c>
      <c r="E275">
        <v>500</v>
      </c>
      <c r="R275" t="s">
        <v>77</v>
      </c>
      <c r="S275" s="2">
        <f t="shared" si="21"/>
        <v>517720</v>
      </c>
      <c r="T275" s="2">
        <f t="shared" si="22"/>
        <v>356300</v>
      </c>
      <c r="U275" s="2">
        <f t="shared" si="22"/>
        <v>595400</v>
      </c>
      <c r="V275" s="2">
        <f t="shared" si="22"/>
        <v>863400</v>
      </c>
      <c r="W275" s="2">
        <f t="shared" si="22"/>
        <v>344000</v>
      </c>
      <c r="X275" s="2">
        <f t="shared" si="22"/>
        <v>429500</v>
      </c>
      <c r="Y275" s="2" cm="1">
        <f t="array" ref="Y275">_xlfn.XLOOKUP(Y$1&amp;$R275,$C$3:$C$1662&amp;$D$3:$D$1662,$E$3:$E$1662,0,0,1)</f>
        <v>0</v>
      </c>
      <c r="Z275" s="2" cm="1">
        <f t="array" ref="Z275">_xlfn.XLOOKUP(Z$1&amp;$R275,$C$3:$C$1662&amp;$D$3:$D$1662,$E$3:$E$1662,0,0,1)</f>
        <v>2300</v>
      </c>
      <c r="AA275" s="2" cm="1">
        <f t="array" ref="AA275">_xlfn.XLOOKUP(AA$1&amp;$R275,$C$3:$C$1662&amp;$D$3:$D$1662,$E$3:$E$1662,0,0,1)</f>
        <v>700</v>
      </c>
      <c r="AB275" s="2" cm="1">
        <f t="array" ref="AB275">_xlfn.XLOOKUP(AB$1&amp;$R275,$C$3:$C$1662&amp;$D$3:$D$1662,$E$3:$E$1662,0,0,1)</f>
        <v>3900</v>
      </c>
      <c r="AC275" s="2" cm="1">
        <f t="array" ref="AC275">_xlfn.XLOOKUP(AC$1&amp;$R275,$C$3:$C$1662&amp;$D$3:$D$1662,$E$3:$E$1662,0,0,1)</f>
        <v>100</v>
      </c>
    </row>
    <row r="276" spans="3:29" x14ac:dyDescent="0.4">
      <c r="C276" t="s">
        <v>758</v>
      </c>
      <c r="D276" t="s">
        <v>484</v>
      </c>
      <c r="E276">
        <v>100</v>
      </c>
      <c r="R276" t="s">
        <v>28</v>
      </c>
      <c r="S276" s="2">
        <f t="shared" si="21"/>
        <v>518580</v>
      </c>
      <c r="T276" s="2">
        <f t="shared" ref="T276:X291" si="23">T275+Y276</f>
        <v>356400</v>
      </c>
      <c r="U276" s="2">
        <f t="shared" si="23"/>
        <v>595600</v>
      </c>
      <c r="V276" s="2">
        <f t="shared" si="23"/>
        <v>864300</v>
      </c>
      <c r="W276" s="2">
        <f t="shared" si="23"/>
        <v>344200</v>
      </c>
      <c r="X276" s="2">
        <f t="shared" si="23"/>
        <v>432400</v>
      </c>
      <c r="Y276" s="2" cm="1">
        <f t="array" ref="Y276">_xlfn.XLOOKUP(Y$1&amp;$R276,$C$3:$C$1662&amp;$D$3:$D$1662,$E$3:$E$1662,0,0,1)</f>
        <v>100</v>
      </c>
      <c r="Z276" s="2" cm="1">
        <f t="array" ref="Z276">_xlfn.XLOOKUP(Z$1&amp;$R276,$C$3:$C$1662&amp;$D$3:$D$1662,$E$3:$E$1662,0,0,1)</f>
        <v>200</v>
      </c>
      <c r="AA276" s="2" cm="1">
        <f t="array" ref="AA276">_xlfn.XLOOKUP(AA$1&amp;$R276,$C$3:$C$1662&amp;$D$3:$D$1662,$E$3:$E$1662,0,0,1)</f>
        <v>900</v>
      </c>
      <c r="AB276" s="2" cm="1">
        <f t="array" ref="AB276">_xlfn.XLOOKUP(AB$1&amp;$R276,$C$3:$C$1662&amp;$D$3:$D$1662,$E$3:$E$1662,0,0,1)</f>
        <v>200</v>
      </c>
      <c r="AC276" s="2" cm="1">
        <f t="array" ref="AC276">_xlfn.XLOOKUP(AC$1&amp;$R276,$C$3:$C$1662&amp;$D$3:$D$1662,$E$3:$E$1662,0,0,1)</f>
        <v>2900</v>
      </c>
    </row>
    <row r="277" spans="3:29" x14ac:dyDescent="0.4">
      <c r="C277" t="s">
        <v>758</v>
      </c>
      <c r="D277" t="s">
        <v>485</v>
      </c>
      <c r="E277">
        <v>2900</v>
      </c>
      <c r="R277" t="s">
        <v>37</v>
      </c>
      <c r="S277" s="2">
        <f t="shared" si="21"/>
        <v>519220</v>
      </c>
      <c r="T277" s="2">
        <f t="shared" si="23"/>
        <v>356600</v>
      </c>
      <c r="U277" s="2">
        <f t="shared" si="23"/>
        <v>596200</v>
      </c>
      <c r="V277" s="2">
        <f t="shared" si="23"/>
        <v>864600</v>
      </c>
      <c r="W277" s="2">
        <f t="shared" si="23"/>
        <v>345200</v>
      </c>
      <c r="X277" s="2">
        <f t="shared" si="23"/>
        <v>433500</v>
      </c>
      <c r="Y277" s="2" cm="1">
        <f t="array" ref="Y277">_xlfn.XLOOKUP(Y$1&amp;$R277,$C$3:$C$1662&amp;$D$3:$D$1662,$E$3:$E$1662,0,0,1)</f>
        <v>200</v>
      </c>
      <c r="Z277" s="2" cm="1">
        <f t="array" ref="Z277">_xlfn.XLOOKUP(Z$1&amp;$R277,$C$3:$C$1662&amp;$D$3:$D$1662,$E$3:$E$1662,0,0,1)</f>
        <v>600</v>
      </c>
      <c r="AA277" s="2" cm="1">
        <f t="array" ref="AA277">_xlfn.XLOOKUP(AA$1&amp;$R277,$C$3:$C$1662&amp;$D$3:$D$1662,$E$3:$E$1662,0,0,1)</f>
        <v>300</v>
      </c>
      <c r="AB277" s="2" cm="1">
        <f t="array" ref="AB277">_xlfn.XLOOKUP(AB$1&amp;$R277,$C$3:$C$1662&amp;$D$3:$D$1662,$E$3:$E$1662,0,0,1)</f>
        <v>1000</v>
      </c>
      <c r="AC277" s="2" cm="1">
        <f t="array" ref="AC277">_xlfn.XLOOKUP(AC$1&amp;$R277,$C$3:$C$1662&amp;$D$3:$D$1662,$E$3:$E$1662,0,0,1)</f>
        <v>1100</v>
      </c>
    </row>
    <row r="278" spans="3:29" x14ac:dyDescent="0.4">
      <c r="C278" t="s">
        <v>758</v>
      </c>
      <c r="D278" t="s">
        <v>486</v>
      </c>
      <c r="E278">
        <v>1100</v>
      </c>
      <c r="R278" t="s">
        <v>43</v>
      </c>
      <c r="S278" s="2">
        <f t="shared" si="21"/>
        <v>521940</v>
      </c>
      <c r="T278" s="2">
        <f t="shared" si="23"/>
        <v>357200</v>
      </c>
      <c r="U278" s="2">
        <f t="shared" si="23"/>
        <v>599500</v>
      </c>
      <c r="V278" s="2">
        <f t="shared" si="23"/>
        <v>864900</v>
      </c>
      <c r="W278" s="2">
        <f t="shared" si="23"/>
        <v>354100</v>
      </c>
      <c r="X278" s="2">
        <f t="shared" si="23"/>
        <v>434000</v>
      </c>
      <c r="Y278" s="2" cm="1">
        <f t="array" ref="Y278">_xlfn.XLOOKUP(Y$1&amp;$R278,$C$3:$C$1662&amp;$D$3:$D$1662,$E$3:$E$1662,0,0,1)</f>
        <v>600</v>
      </c>
      <c r="Z278" s="2" cm="1">
        <f t="array" ref="Z278">_xlfn.XLOOKUP(Z$1&amp;$R278,$C$3:$C$1662&amp;$D$3:$D$1662,$E$3:$E$1662,0,0,1)</f>
        <v>3300</v>
      </c>
      <c r="AA278" s="2" cm="1">
        <f t="array" ref="AA278">_xlfn.XLOOKUP(AA$1&amp;$R278,$C$3:$C$1662&amp;$D$3:$D$1662,$E$3:$E$1662,0,0,1)</f>
        <v>300</v>
      </c>
      <c r="AB278" s="2" cm="1">
        <f t="array" ref="AB278">_xlfn.XLOOKUP(AB$1&amp;$R278,$C$3:$C$1662&amp;$D$3:$D$1662,$E$3:$E$1662,0,0,1)</f>
        <v>8900</v>
      </c>
      <c r="AC278" s="2" cm="1">
        <f t="array" ref="AC278">_xlfn.XLOOKUP(AC$1&amp;$R278,$C$3:$C$1662&amp;$D$3:$D$1662,$E$3:$E$1662,0,0,1)</f>
        <v>500</v>
      </c>
    </row>
    <row r="279" spans="3:29" x14ac:dyDescent="0.4">
      <c r="C279" t="s">
        <v>758</v>
      </c>
      <c r="D279" t="s">
        <v>487</v>
      </c>
      <c r="E279">
        <v>500</v>
      </c>
      <c r="R279" t="s">
        <v>66</v>
      </c>
      <c r="S279" s="2">
        <f t="shared" si="21"/>
        <v>523660</v>
      </c>
      <c r="T279" s="2">
        <f t="shared" si="23"/>
        <v>357500</v>
      </c>
      <c r="U279" s="2">
        <f t="shared" si="23"/>
        <v>599700</v>
      </c>
      <c r="V279" s="2">
        <f t="shared" si="23"/>
        <v>865100</v>
      </c>
      <c r="W279" s="2">
        <f t="shared" si="23"/>
        <v>361600</v>
      </c>
      <c r="X279" s="2">
        <f t="shared" si="23"/>
        <v>434400</v>
      </c>
      <c r="Y279" s="2" cm="1">
        <f t="array" ref="Y279">_xlfn.XLOOKUP(Y$1&amp;$R279,$C$3:$C$1662&amp;$D$3:$D$1662,$E$3:$E$1662,0,0,1)</f>
        <v>300</v>
      </c>
      <c r="Z279" s="2" cm="1">
        <f t="array" ref="Z279">_xlfn.XLOOKUP(Z$1&amp;$R279,$C$3:$C$1662&amp;$D$3:$D$1662,$E$3:$E$1662,0,0,1)</f>
        <v>200</v>
      </c>
      <c r="AA279" s="2" cm="1">
        <f t="array" ref="AA279">_xlfn.XLOOKUP(AA$1&amp;$R279,$C$3:$C$1662&amp;$D$3:$D$1662,$E$3:$E$1662,0,0,1)</f>
        <v>200</v>
      </c>
      <c r="AB279" s="2" cm="1">
        <f t="array" ref="AB279">_xlfn.XLOOKUP(AB$1&amp;$R279,$C$3:$C$1662&amp;$D$3:$D$1662,$E$3:$E$1662,0,0,1)</f>
        <v>7500</v>
      </c>
      <c r="AC279" s="2" cm="1">
        <f t="array" ref="AC279">_xlfn.XLOOKUP(AC$1&amp;$R279,$C$3:$C$1662&amp;$D$3:$D$1662,$E$3:$E$1662,0,0,1)</f>
        <v>400</v>
      </c>
    </row>
    <row r="280" spans="3:29" x14ac:dyDescent="0.4">
      <c r="C280" t="s">
        <v>758</v>
      </c>
      <c r="D280" t="s">
        <v>488</v>
      </c>
      <c r="E280">
        <v>400</v>
      </c>
      <c r="R280" t="s">
        <v>67</v>
      </c>
      <c r="S280" s="2">
        <f t="shared" si="21"/>
        <v>525640</v>
      </c>
      <c r="T280" s="2">
        <f t="shared" si="23"/>
        <v>365100</v>
      </c>
      <c r="U280" s="2">
        <f t="shared" si="23"/>
        <v>600400</v>
      </c>
      <c r="V280" s="2">
        <f t="shared" si="23"/>
        <v>865700</v>
      </c>
      <c r="W280" s="2">
        <f t="shared" si="23"/>
        <v>362300</v>
      </c>
      <c r="X280" s="2">
        <f t="shared" si="23"/>
        <v>434700</v>
      </c>
      <c r="Y280" s="2" cm="1">
        <f t="array" ref="Y280">_xlfn.XLOOKUP(Y$1&amp;$R280,$C$3:$C$1662&amp;$D$3:$D$1662,$E$3:$E$1662,0,0,1)</f>
        <v>7600</v>
      </c>
      <c r="Z280" s="2" cm="1">
        <f t="array" ref="Z280">_xlfn.XLOOKUP(Z$1&amp;$R280,$C$3:$C$1662&amp;$D$3:$D$1662,$E$3:$E$1662,0,0,1)</f>
        <v>700</v>
      </c>
      <c r="AA280" s="2" cm="1">
        <f t="array" ref="AA280">_xlfn.XLOOKUP(AA$1&amp;$R280,$C$3:$C$1662&amp;$D$3:$D$1662,$E$3:$E$1662,0,0,1)</f>
        <v>600</v>
      </c>
      <c r="AB280" s="2" cm="1">
        <f t="array" ref="AB280">_xlfn.XLOOKUP(AB$1&amp;$R280,$C$3:$C$1662&amp;$D$3:$D$1662,$E$3:$E$1662,0,0,1)</f>
        <v>700</v>
      </c>
      <c r="AC280" s="2" cm="1">
        <f t="array" ref="AC280">_xlfn.XLOOKUP(AC$1&amp;$R280,$C$3:$C$1662&amp;$D$3:$D$1662,$E$3:$E$1662,0,0,1)</f>
        <v>300</v>
      </c>
    </row>
    <row r="281" spans="3:29" x14ac:dyDescent="0.4">
      <c r="C281" t="s">
        <v>758</v>
      </c>
      <c r="D281" t="s">
        <v>489</v>
      </c>
      <c r="E281">
        <v>300</v>
      </c>
      <c r="R281" t="s">
        <v>12</v>
      </c>
      <c r="S281" s="2">
        <f t="shared" si="21"/>
        <v>525940</v>
      </c>
      <c r="T281" s="2">
        <f t="shared" si="23"/>
        <v>365300</v>
      </c>
      <c r="U281" s="2">
        <f t="shared" si="23"/>
        <v>600900</v>
      </c>
      <c r="V281" s="2">
        <f t="shared" si="23"/>
        <v>865800</v>
      </c>
      <c r="W281" s="2">
        <f t="shared" si="23"/>
        <v>362500</v>
      </c>
      <c r="X281" s="2">
        <f t="shared" si="23"/>
        <v>435200</v>
      </c>
      <c r="Y281" s="2" cm="1">
        <f t="array" ref="Y281">_xlfn.XLOOKUP(Y$1&amp;$R281,$C$3:$C$1662&amp;$D$3:$D$1662,$E$3:$E$1662,0,0,1)</f>
        <v>200</v>
      </c>
      <c r="Z281" s="2" cm="1">
        <f t="array" ref="Z281">_xlfn.XLOOKUP(Z$1&amp;$R281,$C$3:$C$1662&amp;$D$3:$D$1662,$E$3:$E$1662,0,0,1)</f>
        <v>500</v>
      </c>
      <c r="AA281" s="2" cm="1">
        <f t="array" ref="AA281">_xlfn.XLOOKUP(AA$1&amp;$R281,$C$3:$C$1662&amp;$D$3:$D$1662,$E$3:$E$1662,0,0,1)</f>
        <v>100</v>
      </c>
      <c r="AB281" s="2" cm="1">
        <f t="array" ref="AB281">_xlfn.XLOOKUP(AB$1&amp;$R281,$C$3:$C$1662&amp;$D$3:$D$1662,$E$3:$E$1662,0,0,1)</f>
        <v>200</v>
      </c>
      <c r="AC281" s="2" cm="1">
        <f t="array" ref="AC281">_xlfn.XLOOKUP(AC$1&amp;$R281,$C$3:$C$1662&amp;$D$3:$D$1662,$E$3:$E$1662,0,0,1)</f>
        <v>500</v>
      </c>
    </row>
    <row r="282" spans="3:29" x14ac:dyDescent="0.4">
      <c r="C282" t="s">
        <v>758</v>
      </c>
      <c r="D282" t="s">
        <v>490</v>
      </c>
      <c r="E282">
        <v>500</v>
      </c>
      <c r="R282" t="s">
        <v>19</v>
      </c>
      <c r="S282" s="2">
        <f t="shared" si="21"/>
        <v>526660</v>
      </c>
      <c r="T282" s="2">
        <f t="shared" si="23"/>
        <v>365900</v>
      </c>
      <c r="U282" s="2">
        <f t="shared" si="23"/>
        <v>601200</v>
      </c>
      <c r="V282" s="2">
        <f t="shared" si="23"/>
        <v>866200</v>
      </c>
      <c r="W282" s="2">
        <f t="shared" si="23"/>
        <v>363500</v>
      </c>
      <c r="X282" s="2">
        <f t="shared" si="23"/>
        <v>436500</v>
      </c>
      <c r="Y282" s="2" cm="1">
        <f t="array" ref="Y282">_xlfn.XLOOKUP(Y$1&amp;$R282,$C$3:$C$1662&amp;$D$3:$D$1662,$E$3:$E$1662,0,0,1)</f>
        <v>600</v>
      </c>
      <c r="Z282" s="2" cm="1">
        <f t="array" ref="Z282">_xlfn.XLOOKUP(Z$1&amp;$R282,$C$3:$C$1662&amp;$D$3:$D$1662,$E$3:$E$1662,0,0,1)</f>
        <v>300</v>
      </c>
      <c r="AA282" s="2" cm="1">
        <f t="array" ref="AA282">_xlfn.XLOOKUP(AA$1&amp;$R282,$C$3:$C$1662&amp;$D$3:$D$1662,$E$3:$E$1662,0,0,1)</f>
        <v>400</v>
      </c>
      <c r="AB282" s="2" cm="1">
        <f t="array" ref="AB282">_xlfn.XLOOKUP(AB$1&amp;$R282,$C$3:$C$1662&amp;$D$3:$D$1662,$E$3:$E$1662,0,0,1)</f>
        <v>1000</v>
      </c>
      <c r="AC282" s="2" cm="1">
        <f t="array" ref="AC282">_xlfn.XLOOKUP(AC$1&amp;$R282,$C$3:$C$1662&amp;$D$3:$D$1662,$E$3:$E$1662,0,0,1)</f>
        <v>1300</v>
      </c>
    </row>
    <row r="283" spans="3:29" x14ac:dyDescent="0.4">
      <c r="C283" t="s">
        <v>758</v>
      </c>
      <c r="D283" t="s">
        <v>491</v>
      </c>
      <c r="E283">
        <v>1300</v>
      </c>
      <c r="R283" t="s">
        <v>31</v>
      </c>
      <c r="S283" s="2">
        <f t="shared" si="21"/>
        <v>527660</v>
      </c>
      <c r="T283" s="2">
        <f t="shared" si="23"/>
        <v>367100</v>
      </c>
      <c r="U283" s="2">
        <f t="shared" si="23"/>
        <v>603400</v>
      </c>
      <c r="V283" s="2">
        <f t="shared" si="23"/>
        <v>866600</v>
      </c>
      <c r="W283" s="2">
        <f t="shared" si="23"/>
        <v>364400</v>
      </c>
      <c r="X283" s="2">
        <f t="shared" si="23"/>
        <v>436800</v>
      </c>
      <c r="Y283" s="2" cm="1">
        <f t="array" ref="Y283">_xlfn.XLOOKUP(Y$1&amp;$R283,$C$3:$C$1662&amp;$D$3:$D$1662,$E$3:$E$1662,0,0,1)</f>
        <v>1200</v>
      </c>
      <c r="Z283" s="2" cm="1">
        <f t="array" ref="Z283">_xlfn.XLOOKUP(Z$1&amp;$R283,$C$3:$C$1662&amp;$D$3:$D$1662,$E$3:$E$1662,0,0,1)</f>
        <v>2200</v>
      </c>
      <c r="AA283" s="2" cm="1">
        <f t="array" ref="AA283">_xlfn.XLOOKUP(AA$1&amp;$R283,$C$3:$C$1662&amp;$D$3:$D$1662,$E$3:$E$1662,0,0,1)</f>
        <v>400</v>
      </c>
      <c r="AB283" s="2" cm="1">
        <f t="array" ref="AB283">_xlfn.XLOOKUP(AB$1&amp;$R283,$C$3:$C$1662&amp;$D$3:$D$1662,$E$3:$E$1662,0,0,1)</f>
        <v>900</v>
      </c>
      <c r="AC283" s="2" cm="1">
        <f t="array" ref="AC283">_xlfn.XLOOKUP(AC$1&amp;$R283,$C$3:$C$1662&amp;$D$3:$D$1662,$E$3:$E$1662,0,0,1)</f>
        <v>300</v>
      </c>
    </row>
    <row r="284" spans="3:29" x14ac:dyDescent="0.4">
      <c r="C284" t="s">
        <v>758</v>
      </c>
      <c r="D284" t="s">
        <v>492</v>
      </c>
      <c r="E284">
        <v>300</v>
      </c>
      <c r="R284" t="s">
        <v>91</v>
      </c>
      <c r="S284" s="2">
        <f t="shared" si="21"/>
        <v>528040</v>
      </c>
      <c r="T284" s="2">
        <f t="shared" si="23"/>
        <v>367800</v>
      </c>
      <c r="U284" s="2">
        <f t="shared" si="23"/>
        <v>603600</v>
      </c>
      <c r="V284" s="2">
        <f t="shared" si="23"/>
        <v>866600</v>
      </c>
      <c r="W284" s="2">
        <f t="shared" si="23"/>
        <v>364700</v>
      </c>
      <c r="X284" s="2">
        <f t="shared" si="23"/>
        <v>437500</v>
      </c>
      <c r="Y284" s="2" cm="1">
        <f t="array" ref="Y284">_xlfn.XLOOKUP(Y$1&amp;$R284,$C$3:$C$1662&amp;$D$3:$D$1662,$E$3:$E$1662,0,0,1)</f>
        <v>700</v>
      </c>
      <c r="Z284" s="2" cm="1">
        <f t="array" ref="Z284">_xlfn.XLOOKUP(Z$1&amp;$R284,$C$3:$C$1662&amp;$D$3:$D$1662,$E$3:$E$1662,0,0,1)</f>
        <v>200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300</v>
      </c>
      <c r="AC284" s="2" cm="1">
        <f t="array" ref="AC284">_xlfn.XLOOKUP(AC$1&amp;$R284,$C$3:$C$1662&amp;$D$3:$D$1662,$E$3:$E$1662,0,0,1)</f>
        <v>700</v>
      </c>
    </row>
    <row r="285" spans="3:29" x14ac:dyDescent="0.4">
      <c r="C285" t="s">
        <v>758</v>
      </c>
      <c r="D285" t="s">
        <v>493</v>
      </c>
      <c r="E285">
        <v>700</v>
      </c>
      <c r="R285" t="s">
        <v>169</v>
      </c>
      <c r="S285" s="2">
        <f t="shared" si="21"/>
        <v>529180</v>
      </c>
      <c r="T285" s="2">
        <f t="shared" si="23"/>
        <v>368300</v>
      </c>
      <c r="U285" s="2">
        <f t="shared" si="23"/>
        <v>605500</v>
      </c>
      <c r="V285" s="2">
        <f t="shared" si="23"/>
        <v>866600</v>
      </c>
      <c r="W285" s="2">
        <f t="shared" si="23"/>
        <v>365200</v>
      </c>
      <c r="X285" s="2">
        <f t="shared" si="23"/>
        <v>440300</v>
      </c>
      <c r="Y285" s="2" cm="1">
        <f t="array" ref="Y285">_xlfn.XLOOKUP(Y$1&amp;$R285,$C$3:$C$1662&amp;$D$3:$D$1662,$E$3:$E$1662,0,0,1)</f>
        <v>500</v>
      </c>
      <c r="Z285" s="2" cm="1">
        <f t="array" ref="Z285">_xlfn.XLOOKUP(Z$1&amp;$R285,$C$3:$C$1662&amp;$D$3:$D$1662,$E$3:$E$1662,0,0,1)</f>
        <v>1900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500</v>
      </c>
      <c r="AC285" s="2" cm="1">
        <f t="array" ref="AC285">_xlfn.XLOOKUP(AC$1&amp;$R285,$C$3:$C$1662&amp;$D$3:$D$1662,$E$3:$E$1662,0,0,1)</f>
        <v>2800</v>
      </c>
    </row>
    <row r="286" spans="3:29" x14ac:dyDescent="0.4">
      <c r="C286" t="s">
        <v>758</v>
      </c>
      <c r="D286" t="s">
        <v>494</v>
      </c>
      <c r="E286">
        <v>2800</v>
      </c>
      <c r="R286" t="s">
        <v>52</v>
      </c>
      <c r="S286" s="2">
        <f t="shared" si="21"/>
        <v>529540</v>
      </c>
      <c r="T286" s="2">
        <f t="shared" si="23"/>
        <v>368600</v>
      </c>
      <c r="U286" s="2">
        <f t="shared" si="23"/>
        <v>605800</v>
      </c>
      <c r="V286" s="2">
        <f t="shared" si="23"/>
        <v>866700</v>
      </c>
      <c r="W286" s="2">
        <f t="shared" si="23"/>
        <v>365900</v>
      </c>
      <c r="X286" s="2">
        <f t="shared" si="23"/>
        <v>440700</v>
      </c>
      <c r="Y286" s="2" cm="1">
        <f t="array" ref="Y286">_xlfn.XLOOKUP(Y$1&amp;$R286,$C$3:$C$1662&amp;$D$3:$D$1662,$E$3:$E$1662,0,0,1)</f>
        <v>300</v>
      </c>
      <c r="Z286" s="2" cm="1">
        <f t="array" ref="Z286">_xlfn.XLOOKUP(Z$1&amp;$R286,$C$3:$C$1662&amp;$D$3:$D$1662,$E$3:$E$1662,0,0,1)</f>
        <v>300</v>
      </c>
      <c r="AA286" s="2" cm="1">
        <f t="array" ref="AA286">_xlfn.XLOOKUP(AA$1&amp;$R286,$C$3:$C$1662&amp;$D$3:$D$1662,$E$3:$E$1662,0,0,1)</f>
        <v>100</v>
      </c>
      <c r="AB286" s="2" cm="1">
        <f t="array" ref="AB286">_xlfn.XLOOKUP(AB$1&amp;$R286,$C$3:$C$1662&amp;$D$3:$D$1662,$E$3:$E$1662,0,0,1)</f>
        <v>700</v>
      </c>
      <c r="AC286" s="2" cm="1">
        <f t="array" ref="AC286">_xlfn.XLOOKUP(AC$1&amp;$R286,$C$3:$C$1662&amp;$D$3:$D$1662,$E$3:$E$1662,0,0,1)</f>
        <v>400</v>
      </c>
    </row>
    <row r="287" spans="3:29" x14ac:dyDescent="0.4">
      <c r="C287" t="s">
        <v>758</v>
      </c>
      <c r="D287" t="s">
        <v>495</v>
      </c>
      <c r="E287">
        <v>400</v>
      </c>
      <c r="R287" t="s">
        <v>72</v>
      </c>
      <c r="S287" s="2">
        <f t="shared" si="21"/>
        <v>531800</v>
      </c>
      <c r="T287" s="2">
        <f t="shared" si="23"/>
        <v>368600</v>
      </c>
      <c r="U287" s="2">
        <f t="shared" si="23"/>
        <v>605900</v>
      </c>
      <c r="V287" s="2">
        <f t="shared" si="23"/>
        <v>875500</v>
      </c>
      <c r="W287" s="2">
        <f t="shared" si="23"/>
        <v>366600</v>
      </c>
      <c r="X287" s="2">
        <f t="shared" si="23"/>
        <v>442400</v>
      </c>
      <c r="Y287" s="2" cm="1">
        <f t="array" ref="Y287">_xlfn.XLOOKUP(Y$1&amp;$R287,$C$3:$C$1662&amp;$D$3:$D$1662,$E$3:$E$1662,0,0,1)</f>
        <v>0</v>
      </c>
      <c r="Z287" s="2" cm="1">
        <f t="array" ref="Z287">_xlfn.XLOOKUP(Z$1&amp;$R287,$C$3:$C$1662&amp;$D$3:$D$1662,$E$3:$E$1662,0,0,1)</f>
        <v>100</v>
      </c>
      <c r="AA287" s="2" cm="1">
        <f t="array" ref="AA287">_xlfn.XLOOKUP(AA$1&amp;$R287,$C$3:$C$1662&amp;$D$3:$D$1662,$E$3:$E$1662,0,0,1)</f>
        <v>8800</v>
      </c>
      <c r="AB287" s="2" cm="1">
        <f t="array" ref="AB287">_xlfn.XLOOKUP(AB$1&amp;$R287,$C$3:$C$1662&amp;$D$3:$D$1662,$E$3:$E$1662,0,0,1)</f>
        <v>700</v>
      </c>
      <c r="AC287" s="2" cm="1">
        <f t="array" ref="AC287">_xlfn.XLOOKUP(AC$1&amp;$R287,$C$3:$C$1662&amp;$D$3:$D$1662,$E$3:$E$1662,0,0,1)</f>
        <v>1700</v>
      </c>
    </row>
    <row r="288" spans="3:29" x14ac:dyDescent="0.4">
      <c r="C288" t="s">
        <v>758</v>
      </c>
      <c r="D288" t="s">
        <v>496</v>
      </c>
      <c r="E288">
        <v>1700</v>
      </c>
      <c r="R288" t="s">
        <v>277</v>
      </c>
      <c r="S288" s="2">
        <f t="shared" si="21"/>
        <v>533540</v>
      </c>
      <c r="T288" s="2">
        <f t="shared" si="23"/>
        <v>368700</v>
      </c>
      <c r="U288" s="2">
        <f t="shared" si="23"/>
        <v>609700</v>
      </c>
      <c r="V288" s="2">
        <f t="shared" si="23"/>
        <v>877900</v>
      </c>
      <c r="W288" s="2">
        <f t="shared" si="23"/>
        <v>368100</v>
      </c>
      <c r="X288" s="2">
        <f t="shared" si="23"/>
        <v>443300</v>
      </c>
      <c r="Y288" s="2" cm="1">
        <f t="array" ref="Y288">_xlfn.XLOOKUP(Y$1&amp;$R288,$C$3:$C$1662&amp;$D$3:$D$1662,$E$3:$E$1662,0,0,1)</f>
        <v>100</v>
      </c>
      <c r="Z288" s="2" cm="1">
        <f t="array" ref="Z288">_xlfn.XLOOKUP(Z$1&amp;$R288,$C$3:$C$1662&amp;$D$3:$D$1662,$E$3:$E$1662,0,0,1)</f>
        <v>3800</v>
      </c>
      <c r="AA288" s="2" cm="1">
        <f t="array" ref="AA288">_xlfn.XLOOKUP(AA$1&amp;$R288,$C$3:$C$1662&amp;$D$3:$D$1662,$E$3:$E$1662,0,0,1)</f>
        <v>2400</v>
      </c>
      <c r="AB288" s="2" cm="1">
        <f t="array" ref="AB288">_xlfn.XLOOKUP(AB$1&amp;$R288,$C$3:$C$1662&amp;$D$3:$D$1662,$E$3:$E$1662,0,0,1)</f>
        <v>1500</v>
      </c>
      <c r="AC288" s="2" cm="1">
        <f t="array" ref="AC288">_xlfn.XLOOKUP(AC$1&amp;$R288,$C$3:$C$1662&amp;$D$3:$D$1662,$E$3:$E$1662,0,0,1)</f>
        <v>900</v>
      </c>
    </row>
    <row r="289" spans="3:29" x14ac:dyDescent="0.4">
      <c r="C289" t="s">
        <v>758</v>
      </c>
      <c r="D289" t="s">
        <v>497</v>
      </c>
      <c r="E289">
        <v>900</v>
      </c>
      <c r="R289" t="s">
        <v>56</v>
      </c>
      <c r="S289" s="2">
        <f t="shared" si="21"/>
        <v>534660</v>
      </c>
      <c r="T289" s="2">
        <f t="shared" si="23"/>
        <v>369200</v>
      </c>
      <c r="U289" s="2">
        <f t="shared" si="23"/>
        <v>613400</v>
      </c>
      <c r="V289" s="2">
        <f t="shared" si="23"/>
        <v>878400</v>
      </c>
      <c r="W289" s="2">
        <f t="shared" si="23"/>
        <v>368600</v>
      </c>
      <c r="X289" s="2">
        <f t="shared" si="23"/>
        <v>443700</v>
      </c>
      <c r="Y289" s="2" cm="1">
        <f t="array" ref="Y289">_xlfn.XLOOKUP(Y$1&amp;$R289,$C$3:$C$1662&amp;$D$3:$D$1662,$E$3:$E$1662,0,0,1)</f>
        <v>500</v>
      </c>
      <c r="Z289" s="2" cm="1">
        <f t="array" ref="Z289">_xlfn.XLOOKUP(Z$1&amp;$R289,$C$3:$C$1662&amp;$D$3:$D$1662,$E$3:$E$1662,0,0,1)</f>
        <v>3700</v>
      </c>
      <c r="AA289" s="2" cm="1">
        <f t="array" ref="AA289">_xlfn.XLOOKUP(AA$1&amp;$R289,$C$3:$C$1662&amp;$D$3:$D$1662,$E$3:$E$1662,0,0,1)</f>
        <v>500</v>
      </c>
      <c r="AB289" s="2" cm="1">
        <f t="array" ref="AB289">_xlfn.XLOOKUP(AB$1&amp;$R289,$C$3:$C$1662&amp;$D$3:$D$1662,$E$3:$E$1662,0,0,1)</f>
        <v>500</v>
      </c>
      <c r="AC289" s="2" cm="1">
        <f t="array" ref="AC289">_xlfn.XLOOKUP(AC$1&amp;$R289,$C$3:$C$1662&amp;$D$3:$D$1662,$E$3:$E$1662,0,0,1)</f>
        <v>400</v>
      </c>
    </row>
    <row r="290" spans="3:29" x14ac:dyDescent="0.4">
      <c r="C290" t="s">
        <v>758</v>
      </c>
      <c r="D290" t="s">
        <v>498</v>
      </c>
      <c r="E290">
        <v>400</v>
      </c>
      <c r="R290" t="s">
        <v>35</v>
      </c>
      <c r="S290" s="2">
        <f t="shared" si="21"/>
        <v>535400</v>
      </c>
      <c r="T290" s="2">
        <f t="shared" si="23"/>
        <v>369700</v>
      </c>
      <c r="U290" s="2">
        <f t="shared" si="23"/>
        <v>615100</v>
      </c>
      <c r="V290" s="2">
        <f t="shared" si="23"/>
        <v>879000</v>
      </c>
      <c r="W290" s="2">
        <f t="shared" si="23"/>
        <v>368900</v>
      </c>
      <c r="X290" s="2">
        <f t="shared" si="23"/>
        <v>444300</v>
      </c>
      <c r="Y290" s="2" cm="1">
        <f t="array" ref="Y290">_xlfn.XLOOKUP(Y$1&amp;$R290,$C$3:$C$1662&amp;$D$3:$D$1662,$E$3:$E$1662,0,0,1)</f>
        <v>500</v>
      </c>
      <c r="Z290" s="2" cm="1">
        <f t="array" ref="Z290">_xlfn.XLOOKUP(Z$1&amp;$R290,$C$3:$C$1662&amp;$D$3:$D$1662,$E$3:$E$1662,0,0,1)</f>
        <v>1700</v>
      </c>
      <c r="AA290" s="2" cm="1">
        <f t="array" ref="AA290">_xlfn.XLOOKUP(AA$1&amp;$R290,$C$3:$C$1662&amp;$D$3:$D$1662,$E$3:$E$1662,0,0,1)</f>
        <v>600</v>
      </c>
      <c r="AB290" s="2" cm="1">
        <f t="array" ref="AB290">_xlfn.XLOOKUP(AB$1&amp;$R290,$C$3:$C$1662&amp;$D$3:$D$1662,$E$3:$E$1662,0,0,1)</f>
        <v>300</v>
      </c>
      <c r="AC290" s="2" cm="1">
        <f t="array" ref="AC290">_xlfn.XLOOKUP(AC$1&amp;$R290,$C$3:$C$1662&amp;$D$3:$D$1662,$E$3:$E$1662,0,0,1)</f>
        <v>600</v>
      </c>
    </row>
    <row r="291" spans="3:29" x14ac:dyDescent="0.4">
      <c r="C291" t="s">
        <v>758</v>
      </c>
      <c r="D291" t="s">
        <v>499</v>
      </c>
      <c r="E291">
        <v>600</v>
      </c>
      <c r="R291" t="s">
        <v>309</v>
      </c>
      <c r="S291" s="2">
        <f t="shared" si="21"/>
        <v>536020</v>
      </c>
      <c r="T291" s="2">
        <f t="shared" si="23"/>
        <v>369800</v>
      </c>
      <c r="U291" s="2">
        <f t="shared" si="23"/>
        <v>615800</v>
      </c>
      <c r="V291" s="2">
        <f t="shared" si="23"/>
        <v>881000</v>
      </c>
      <c r="W291" s="2">
        <f t="shared" si="23"/>
        <v>369100</v>
      </c>
      <c r="X291" s="2">
        <f t="shared" si="23"/>
        <v>444400</v>
      </c>
      <c r="Y291" s="2" cm="1">
        <f t="array" ref="Y291">_xlfn.XLOOKUP(Y$1&amp;$R291,$C$3:$C$1662&amp;$D$3:$D$1662,$E$3:$E$1662,0,0,1)</f>
        <v>100</v>
      </c>
      <c r="Z291" s="2" cm="1">
        <f t="array" ref="Z291">_xlfn.XLOOKUP(Z$1&amp;$R291,$C$3:$C$1662&amp;$D$3:$D$1662,$E$3:$E$1662,0,0,1)</f>
        <v>700</v>
      </c>
      <c r="AA291" s="2" cm="1">
        <f t="array" ref="AA291">_xlfn.XLOOKUP(AA$1&amp;$R291,$C$3:$C$1662&amp;$D$3:$D$1662,$E$3:$E$1662,0,0,1)</f>
        <v>2000</v>
      </c>
      <c r="AB291" s="2" cm="1">
        <f t="array" ref="AB291">_xlfn.XLOOKUP(AB$1&amp;$R291,$C$3:$C$1662&amp;$D$3:$D$1662,$E$3:$E$1662,0,0,1)</f>
        <v>200</v>
      </c>
      <c r="AC291" s="2" cm="1">
        <f t="array" ref="AC291">_xlfn.XLOOKUP(AC$1&amp;$R291,$C$3:$C$1662&amp;$D$3:$D$1662,$E$3:$E$1662,0,0,1)</f>
        <v>100</v>
      </c>
    </row>
    <row r="292" spans="3:29" x14ac:dyDescent="0.4">
      <c r="C292" t="s">
        <v>758</v>
      </c>
      <c r="D292" t="s">
        <v>500</v>
      </c>
      <c r="E292">
        <v>100</v>
      </c>
      <c r="R292" t="s">
        <v>278</v>
      </c>
      <c r="S292" s="2">
        <f t="shared" si="21"/>
        <v>537840</v>
      </c>
      <c r="T292" s="2">
        <f t="shared" ref="T292:X307" si="24">T291+Y292</f>
        <v>370700</v>
      </c>
      <c r="U292" s="2">
        <f t="shared" si="24"/>
        <v>619300</v>
      </c>
      <c r="V292" s="2">
        <f t="shared" si="24"/>
        <v>883100</v>
      </c>
      <c r="W292" s="2">
        <f t="shared" si="24"/>
        <v>371200</v>
      </c>
      <c r="X292" s="2">
        <f t="shared" si="24"/>
        <v>444900</v>
      </c>
      <c r="Y292" s="2" cm="1">
        <f t="array" ref="Y292">_xlfn.XLOOKUP(Y$1&amp;$R292,$C$3:$C$1662&amp;$D$3:$D$1662,$E$3:$E$1662,0,0,1)</f>
        <v>900</v>
      </c>
      <c r="Z292" s="2" cm="1">
        <f t="array" ref="Z292">_xlfn.XLOOKUP(Z$1&amp;$R292,$C$3:$C$1662&amp;$D$3:$D$1662,$E$3:$E$1662,0,0,1)</f>
        <v>3500</v>
      </c>
      <c r="AA292" s="2" cm="1">
        <f t="array" ref="AA292">_xlfn.XLOOKUP(AA$1&amp;$R292,$C$3:$C$1662&amp;$D$3:$D$1662,$E$3:$E$1662,0,0,1)</f>
        <v>2100</v>
      </c>
      <c r="AB292" s="2" cm="1">
        <f t="array" ref="AB292">_xlfn.XLOOKUP(AB$1&amp;$R292,$C$3:$C$1662&amp;$D$3:$D$1662,$E$3:$E$1662,0,0,1)</f>
        <v>2100</v>
      </c>
      <c r="AC292" s="2" cm="1">
        <f t="array" ref="AC292">_xlfn.XLOOKUP(AC$1&amp;$R292,$C$3:$C$1662&amp;$D$3:$D$1662,$E$3:$E$1662,0,0,1)</f>
        <v>500</v>
      </c>
    </row>
    <row r="293" spans="3:29" x14ac:dyDescent="0.4">
      <c r="C293" t="s">
        <v>758</v>
      </c>
      <c r="D293" t="s">
        <v>501</v>
      </c>
      <c r="E293">
        <v>500</v>
      </c>
      <c r="R293" t="s">
        <v>262</v>
      </c>
      <c r="S293" s="2">
        <f t="shared" si="21"/>
        <v>538520</v>
      </c>
      <c r="T293" s="2">
        <f t="shared" si="24"/>
        <v>371500</v>
      </c>
      <c r="U293" s="2">
        <f t="shared" si="24"/>
        <v>620500</v>
      </c>
      <c r="V293" s="2">
        <f t="shared" si="24"/>
        <v>883300</v>
      </c>
      <c r="W293" s="2">
        <f t="shared" si="24"/>
        <v>371900</v>
      </c>
      <c r="X293" s="2">
        <f t="shared" si="24"/>
        <v>445400</v>
      </c>
      <c r="Y293" s="2" cm="1">
        <f t="array" ref="Y293">_xlfn.XLOOKUP(Y$1&amp;$R293,$C$3:$C$1662&amp;$D$3:$D$1662,$E$3:$E$1662,0,0,1)</f>
        <v>800</v>
      </c>
      <c r="Z293" s="2" cm="1">
        <f t="array" ref="Z293">_xlfn.XLOOKUP(Z$1&amp;$R293,$C$3:$C$1662&amp;$D$3:$D$1662,$E$3:$E$1662,0,0,1)</f>
        <v>1200</v>
      </c>
      <c r="AA293" s="2" cm="1">
        <f t="array" ref="AA293">_xlfn.XLOOKUP(AA$1&amp;$R293,$C$3:$C$1662&amp;$D$3:$D$1662,$E$3:$E$1662,0,0,1)</f>
        <v>200</v>
      </c>
      <c r="AB293" s="2" cm="1">
        <f t="array" ref="AB293">_xlfn.XLOOKUP(AB$1&amp;$R293,$C$3:$C$1662&amp;$D$3:$D$1662,$E$3:$E$1662,0,0,1)</f>
        <v>700</v>
      </c>
      <c r="AC293" s="2" cm="1">
        <f t="array" ref="AC293">_xlfn.XLOOKUP(AC$1&amp;$R293,$C$3:$C$1662&amp;$D$3:$D$1662,$E$3:$E$1662,0,0,1)</f>
        <v>500</v>
      </c>
    </row>
    <row r="294" spans="3:29" x14ac:dyDescent="0.4">
      <c r="C294" t="s">
        <v>758</v>
      </c>
      <c r="D294" t="s">
        <v>502</v>
      </c>
      <c r="E294">
        <v>500</v>
      </c>
      <c r="R294" t="s">
        <v>16</v>
      </c>
      <c r="S294" s="2">
        <f t="shared" si="21"/>
        <v>539120</v>
      </c>
      <c r="T294" s="2">
        <f t="shared" si="24"/>
        <v>372000</v>
      </c>
      <c r="U294" s="2">
        <f t="shared" si="24"/>
        <v>622000</v>
      </c>
      <c r="V294" s="2">
        <f t="shared" si="24"/>
        <v>883500</v>
      </c>
      <c r="W294" s="2">
        <f t="shared" si="24"/>
        <v>372500</v>
      </c>
      <c r="X294" s="2">
        <f t="shared" si="24"/>
        <v>445600</v>
      </c>
      <c r="Y294" s="2" cm="1">
        <f t="array" ref="Y294">_xlfn.XLOOKUP(Y$1&amp;$R294,$C$3:$C$1662&amp;$D$3:$D$1662,$E$3:$E$1662,0,0,1)</f>
        <v>500</v>
      </c>
      <c r="Z294" s="2" cm="1">
        <f t="array" ref="Z294">_xlfn.XLOOKUP(Z$1&amp;$R294,$C$3:$C$1662&amp;$D$3:$D$1662,$E$3:$E$1662,0,0,1)</f>
        <v>1500</v>
      </c>
      <c r="AA294" s="2" cm="1">
        <f t="array" ref="AA294">_xlfn.XLOOKUP(AA$1&amp;$R294,$C$3:$C$1662&amp;$D$3:$D$1662,$E$3:$E$1662,0,0,1)</f>
        <v>200</v>
      </c>
      <c r="AB294" s="2" cm="1">
        <f t="array" ref="AB294">_xlfn.XLOOKUP(AB$1&amp;$R294,$C$3:$C$1662&amp;$D$3:$D$1662,$E$3:$E$1662,0,0,1)</f>
        <v>600</v>
      </c>
      <c r="AC294" s="2" cm="1">
        <f t="array" ref="AC294">_xlfn.XLOOKUP(AC$1&amp;$R294,$C$3:$C$1662&amp;$D$3:$D$1662,$E$3:$E$1662,0,0,1)</f>
        <v>200</v>
      </c>
    </row>
    <row r="295" spans="3:29" x14ac:dyDescent="0.4">
      <c r="C295" t="s">
        <v>758</v>
      </c>
      <c r="D295" t="s">
        <v>503</v>
      </c>
      <c r="E295">
        <v>200</v>
      </c>
      <c r="R295" t="s">
        <v>104</v>
      </c>
      <c r="S295" s="2">
        <f t="shared" si="21"/>
        <v>539720</v>
      </c>
      <c r="T295" s="2">
        <f t="shared" si="24"/>
        <v>372200</v>
      </c>
      <c r="U295" s="2">
        <f t="shared" si="24"/>
        <v>622200</v>
      </c>
      <c r="V295" s="2">
        <f t="shared" si="24"/>
        <v>884900</v>
      </c>
      <c r="W295" s="2">
        <f t="shared" si="24"/>
        <v>372900</v>
      </c>
      <c r="X295" s="2">
        <f t="shared" si="24"/>
        <v>446400</v>
      </c>
      <c r="Y295" s="2" cm="1">
        <f t="array" ref="Y295">_xlfn.XLOOKUP(Y$1&amp;$R295,$C$3:$C$1662&amp;$D$3:$D$1662,$E$3:$E$1662,0,0,1)</f>
        <v>200</v>
      </c>
      <c r="Z295" s="2" cm="1">
        <f t="array" ref="Z295">_xlfn.XLOOKUP(Z$1&amp;$R295,$C$3:$C$1662&amp;$D$3:$D$1662,$E$3:$E$1662,0,0,1)</f>
        <v>200</v>
      </c>
      <c r="AA295" s="2" cm="1">
        <f t="array" ref="AA295">_xlfn.XLOOKUP(AA$1&amp;$R295,$C$3:$C$1662&amp;$D$3:$D$1662,$E$3:$E$1662,0,0,1)</f>
        <v>1400</v>
      </c>
      <c r="AB295" s="2" cm="1">
        <f t="array" ref="AB295">_xlfn.XLOOKUP(AB$1&amp;$R295,$C$3:$C$1662&amp;$D$3:$D$1662,$E$3:$E$1662,0,0,1)</f>
        <v>400</v>
      </c>
      <c r="AC295" s="2" cm="1">
        <f t="array" ref="AC295">_xlfn.XLOOKUP(AC$1&amp;$R295,$C$3:$C$1662&amp;$D$3:$D$1662,$E$3:$E$1662,0,0,1)</f>
        <v>800</v>
      </c>
    </row>
    <row r="296" spans="3:29" x14ac:dyDescent="0.4">
      <c r="C296" t="s">
        <v>758</v>
      </c>
      <c r="D296" t="s">
        <v>504</v>
      </c>
      <c r="E296">
        <v>800</v>
      </c>
      <c r="R296" t="s">
        <v>130</v>
      </c>
      <c r="S296" s="2">
        <f t="shared" si="21"/>
        <v>540460</v>
      </c>
      <c r="T296" s="2">
        <f t="shared" si="24"/>
        <v>372300</v>
      </c>
      <c r="U296" s="2">
        <f t="shared" si="24"/>
        <v>622200</v>
      </c>
      <c r="V296" s="2">
        <f t="shared" si="24"/>
        <v>887200</v>
      </c>
      <c r="W296" s="2">
        <f t="shared" si="24"/>
        <v>373800</v>
      </c>
      <c r="X296" s="2">
        <f t="shared" si="24"/>
        <v>446800</v>
      </c>
      <c r="Y296" s="2" cm="1">
        <f t="array" ref="Y296">_xlfn.XLOOKUP(Y$1&amp;$R296,$C$3:$C$1662&amp;$D$3:$D$1662,$E$3:$E$1662,0,0,1)</f>
        <v>100</v>
      </c>
      <c r="Z296" s="2" cm="1">
        <f t="array" ref="Z296">_xlfn.XLOOKUP(Z$1&amp;$R296,$C$3:$C$1662&amp;$D$3:$D$1662,$E$3:$E$1662,0,0,1)</f>
        <v>0</v>
      </c>
      <c r="AA296" s="2" cm="1">
        <f t="array" ref="AA296">_xlfn.XLOOKUP(AA$1&amp;$R296,$C$3:$C$1662&amp;$D$3:$D$1662,$E$3:$E$1662,0,0,1)</f>
        <v>2300</v>
      </c>
      <c r="AB296" s="2" cm="1">
        <f t="array" ref="AB296">_xlfn.XLOOKUP(AB$1&amp;$R296,$C$3:$C$1662&amp;$D$3:$D$1662,$E$3:$E$1662,0,0,1)</f>
        <v>900</v>
      </c>
      <c r="AC296" s="2" cm="1">
        <f t="array" ref="AC296">_xlfn.XLOOKUP(AC$1&amp;$R296,$C$3:$C$1662&amp;$D$3:$D$1662,$E$3:$E$1662,0,0,1)</f>
        <v>400</v>
      </c>
    </row>
    <row r="297" spans="3:29" x14ac:dyDescent="0.4">
      <c r="C297" t="s">
        <v>758</v>
      </c>
      <c r="D297" t="s">
        <v>505</v>
      </c>
      <c r="E297">
        <v>400</v>
      </c>
      <c r="R297" t="s">
        <v>73</v>
      </c>
      <c r="S297" s="2">
        <f t="shared" si="21"/>
        <v>541380</v>
      </c>
      <c r="T297" s="2">
        <f t="shared" si="24"/>
        <v>372500</v>
      </c>
      <c r="U297" s="2">
        <f t="shared" si="24"/>
        <v>622900</v>
      </c>
      <c r="V297" s="2">
        <f t="shared" si="24"/>
        <v>887900</v>
      </c>
      <c r="W297" s="2">
        <f t="shared" si="24"/>
        <v>376500</v>
      </c>
      <c r="X297" s="2">
        <f t="shared" si="24"/>
        <v>447100</v>
      </c>
      <c r="Y297" s="2" cm="1">
        <f t="array" ref="Y297">_xlfn.XLOOKUP(Y$1&amp;$R297,$C$3:$C$1662&amp;$D$3:$D$1662,$E$3:$E$1662,0,0,1)</f>
        <v>200</v>
      </c>
      <c r="Z297" s="2" cm="1">
        <f t="array" ref="Z297">_xlfn.XLOOKUP(Z$1&amp;$R297,$C$3:$C$1662&amp;$D$3:$D$1662,$E$3:$E$1662,0,0,1)</f>
        <v>700</v>
      </c>
      <c r="AA297" s="2" cm="1">
        <f t="array" ref="AA297">_xlfn.XLOOKUP(AA$1&amp;$R297,$C$3:$C$1662&amp;$D$3:$D$1662,$E$3:$E$1662,0,0,1)</f>
        <v>700</v>
      </c>
      <c r="AB297" s="2" cm="1">
        <f t="array" ref="AB297">_xlfn.XLOOKUP(AB$1&amp;$R297,$C$3:$C$1662&amp;$D$3:$D$1662,$E$3:$E$1662,0,0,1)</f>
        <v>2700</v>
      </c>
      <c r="AC297" s="2" cm="1">
        <f t="array" ref="AC297">_xlfn.XLOOKUP(AC$1&amp;$R297,$C$3:$C$1662&amp;$D$3:$D$1662,$E$3:$E$1662,0,0,1)</f>
        <v>300</v>
      </c>
    </row>
    <row r="298" spans="3:29" x14ac:dyDescent="0.4">
      <c r="C298" t="s">
        <v>758</v>
      </c>
      <c r="D298" t="s">
        <v>506</v>
      </c>
      <c r="E298">
        <v>300</v>
      </c>
      <c r="R298" t="s">
        <v>10</v>
      </c>
      <c r="S298" s="2">
        <f t="shared" si="21"/>
        <v>542320</v>
      </c>
      <c r="T298" s="2">
        <f t="shared" si="24"/>
        <v>373000</v>
      </c>
      <c r="U298" s="2">
        <f t="shared" si="24"/>
        <v>623400</v>
      </c>
      <c r="V298" s="2">
        <f t="shared" si="24"/>
        <v>888700</v>
      </c>
      <c r="W298" s="2">
        <f t="shared" si="24"/>
        <v>377700</v>
      </c>
      <c r="X298" s="2">
        <f t="shared" si="24"/>
        <v>448800</v>
      </c>
      <c r="Y298" s="2" cm="1">
        <f t="array" ref="Y298">_xlfn.XLOOKUP(Y$1&amp;$R298,$C$3:$C$1662&amp;$D$3:$D$1662,$E$3:$E$1662,0,0,1)</f>
        <v>500</v>
      </c>
      <c r="Z298" s="2" cm="1">
        <f t="array" ref="Z298">_xlfn.XLOOKUP(Z$1&amp;$R298,$C$3:$C$1662&amp;$D$3:$D$1662,$E$3:$E$1662,0,0,1)</f>
        <v>500</v>
      </c>
      <c r="AA298" s="2" cm="1">
        <f t="array" ref="AA298">_xlfn.XLOOKUP(AA$1&amp;$R298,$C$3:$C$1662&amp;$D$3:$D$1662,$E$3:$E$1662,0,0,1)</f>
        <v>800</v>
      </c>
      <c r="AB298" s="2" cm="1">
        <f t="array" ref="AB298">_xlfn.XLOOKUP(AB$1&amp;$R298,$C$3:$C$1662&amp;$D$3:$D$1662,$E$3:$E$1662,0,0,1)</f>
        <v>1200</v>
      </c>
      <c r="AC298" s="2" cm="1">
        <f t="array" ref="AC298">_xlfn.XLOOKUP(AC$1&amp;$R298,$C$3:$C$1662&amp;$D$3:$D$1662,$E$3:$E$1662,0,0,1)</f>
        <v>1700</v>
      </c>
    </row>
    <row r="299" spans="3:29" x14ac:dyDescent="0.4">
      <c r="C299" t="s">
        <v>758</v>
      </c>
      <c r="D299" t="s">
        <v>507</v>
      </c>
      <c r="E299">
        <v>1700</v>
      </c>
      <c r="R299" t="s">
        <v>215</v>
      </c>
      <c r="S299" s="2">
        <f t="shared" si="21"/>
        <v>544020</v>
      </c>
      <c r="T299" s="2">
        <f t="shared" si="24"/>
        <v>373300</v>
      </c>
      <c r="U299" s="2">
        <f t="shared" si="24"/>
        <v>625000</v>
      </c>
      <c r="V299" s="2">
        <f t="shared" si="24"/>
        <v>892300</v>
      </c>
      <c r="W299" s="2">
        <f t="shared" si="24"/>
        <v>378300</v>
      </c>
      <c r="X299" s="2">
        <f t="shared" si="24"/>
        <v>451200</v>
      </c>
      <c r="Y299" s="2" cm="1">
        <f t="array" ref="Y299">_xlfn.XLOOKUP(Y$1&amp;$R299,$C$3:$C$1662&amp;$D$3:$D$1662,$E$3:$E$1662,0,0,1)</f>
        <v>300</v>
      </c>
      <c r="Z299" s="2" cm="1">
        <f t="array" ref="Z299">_xlfn.XLOOKUP(Z$1&amp;$R299,$C$3:$C$1662&amp;$D$3:$D$1662,$E$3:$E$1662,0,0,1)</f>
        <v>1600</v>
      </c>
      <c r="AA299" s="2" cm="1">
        <f t="array" ref="AA299">_xlfn.XLOOKUP(AA$1&amp;$R299,$C$3:$C$1662&amp;$D$3:$D$1662,$E$3:$E$1662,0,0,1)</f>
        <v>3600</v>
      </c>
      <c r="AB299" s="2" cm="1">
        <f t="array" ref="AB299">_xlfn.XLOOKUP(AB$1&amp;$R299,$C$3:$C$1662&amp;$D$3:$D$1662,$E$3:$E$1662,0,0,1)</f>
        <v>600</v>
      </c>
      <c r="AC299" s="2" cm="1">
        <f t="array" ref="AC299">_xlfn.XLOOKUP(AC$1&amp;$R299,$C$3:$C$1662&amp;$D$3:$D$1662,$E$3:$E$1662,0,0,1)</f>
        <v>2400</v>
      </c>
    </row>
    <row r="300" spans="3:29" x14ac:dyDescent="0.4">
      <c r="C300" t="s">
        <v>758</v>
      </c>
      <c r="D300" t="s">
        <v>508</v>
      </c>
      <c r="E300">
        <v>2400</v>
      </c>
      <c r="R300" t="s">
        <v>227</v>
      </c>
      <c r="S300" s="2">
        <f t="shared" si="21"/>
        <v>544540</v>
      </c>
      <c r="T300" s="2">
        <f t="shared" si="24"/>
        <v>373500</v>
      </c>
      <c r="U300" s="2">
        <f t="shared" si="24"/>
        <v>625300</v>
      </c>
      <c r="V300" s="2">
        <f t="shared" si="24"/>
        <v>893000</v>
      </c>
      <c r="W300" s="2">
        <f t="shared" si="24"/>
        <v>378700</v>
      </c>
      <c r="X300" s="2">
        <f t="shared" si="24"/>
        <v>452200</v>
      </c>
      <c r="Y300" s="2" cm="1">
        <f t="array" ref="Y300">_xlfn.XLOOKUP(Y$1&amp;$R300,$C$3:$C$1662&amp;$D$3:$D$1662,$E$3:$E$1662,0,0,1)</f>
        <v>200</v>
      </c>
      <c r="Z300" s="2" cm="1">
        <f t="array" ref="Z300">_xlfn.XLOOKUP(Z$1&amp;$R300,$C$3:$C$1662&amp;$D$3:$D$1662,$E$3:$E$1662,0,0,1)</f>
        <v>300</v>
      </c>
      <c r="AA300" s="2" cm="1">
        <f t="array" ref="AA300">_xlfn.XLOOKUP(AA$1&amp;$R300,$C$3:$C$1662&amp;$D$3:$D$1662,$E$3:$E$1662,0,0,1)</f>
        <v>700</v>
      </c>
      <c r="AB300" s="2" cm="1">
        <f t="array" ref="AB300">_xlfn.XLOOKUP(AB$1&amp;$R300,$C$3:$C$1662&amp;$D$3:$D$1662,$E$3:$E$1662,0,0,1)</f>
        <v>400</v>
      </c>
      <c r="AC300" s="2" cm="1">
        <f t="array" ref="AC300">_xlfn.XLOOKUP(AC$1&amp;$R300,$C$3:$C$1662&amp;$D$3:$D$1662,$E$3:$E$1662,0,0,1)</f>
        <v>1000</v>
      </c>
    </row>
    <row r="301" spans="3:29" x14ac:dyDescent="0.4">
      <c r="C301" t="s">
        <v>758</v>
      </c>
      <c r="D301" t="s">
        <v>509</v>
      </c>
      <c r="E301">
        <v>1000</v>
      </c>
      <c r="R301" t="s">
        <v>235</v>
      </c>
      <c r="S301" s="2">
        <f t="shared" si="21"/>
        <v>546220</v>
      </c>
      <c r="T301" s="2">
        <f t="shared" si="24"/>
        <v>374100</v>
      </c>
      <c r="U301" s="2">
        <f t="shared" si="24"/>
        <v>626200</v>
      </c>
      <c r="V301" s="2">
        <f t="shared" si="24"/>
        <v>894500</v>
      </c>
      <c r="W301" s="2">
        <f t="shared" si="24"/>
        <v>383100</v>
      </c>
      <c r="X301" s="2">
        <f t="shared" si="24"/>
        <v>453200</v>
      </c>
      <c r="Y301" s="2" cm="1">
        <f t="array" ref="Y301">_xlfn.XLOOKUP(Y$1&amp;$R301,$C$3:$C$1662&amp;$D$3:$D$1662,$E$3:$E$1662,0,0,1)</f>
        <v>600</v>
      </c>
      <c r="Z301" s="2" cm="1">
        <f t="array" ref="Z301">_xlfn.XLOOKUP(Z$1&amp;$R301,$C$3:$C$1662&amp;$D$3:$D$1662,$E$3:$E$1662,0,0,1)</f>
        <v>900</v>
      </c>
      <c r="AA301" s="2" cm="1">
        <f t="array" ref="AA301">_xlfn.XLOOKUP(AA$1&amp;$R301,$C$3:$C$1662&amp;$D$3:$D$1662,$E$3:$E$1662,0,0,1)</f>
        <v>1500</v>
      </c>
      <c r="AB301" s="2" cm="1">
        <f t="array" ref="AB301">_xlfn.XLOOKUP(AB$1&amp;$R301,$C$3:$C$1662&amp;$D$3:$D$1662,$E$3:$E$1662,0,0,1)</f>
        <v>4400</v>
      </c>
      <c r="AC301" s="2" cm="1">
        <f t="array" ref="AC301">_xlfn.XLOOKUP(AC$1&amp;$R301,$C$3:$C$1662&amp;$D$3:$D$1662,$E$3:$E$1662,0,0,1)</f>
        <v>1000</v>
      </c>
    </row>
    <row r="302" spans="3:29" x14ac:dyDescent="0.4">
      <c r="C302" t="s">
        <v>758</v>
      </c>
      <c r="D302" t="s">
        <v>510</v>
      </c>
      <c r="E302">
        <v>1000</v>
      </c>
      <c r="R302" t="s">
        <v>14</v>
      </c>
      <c r="S302" s="2">
        <f t="shared" si="21"/>
        <v>548920</v>
      </c>
      <c r="T302" s="2">
        <f t="shared" si="24"/>
        <v>379300</v>
      </c>
      <c r="U302" s="2">
        <f t="shared" si="24"/>
        <v>631000</v>
      </c>
      <c r="V302" s="2">
        <f t="shared" si="24"/>
        <v>895100</v>
      </c>
      <c r="W302" s="2">
        <f t="shared" si="24"/>
        <v>384900</v>
      </c>
      <c r="X302" s="2">
        <f t="shared" si="24"/>
        <v>454300</v>
      </c>
      <c r="Y302" s="2" cm="1">
        <f t="array" ref="Y302">_xlfn.XLOOKUP(Y$1&amp;$R302,$C$3:$C$1662&amp;$D$3:$D$1662,$E$3:$E$1662,0,0,1)</f>
        <v>5200</v>
      </c>
      <c r="Z302" s="2" cm="1">
        <f t="array" ref="Z302">_xlfn.XLOOKUP(Z$1&amp;$R302,$C$3:$C$1662&amp;$D$3:$D$1662,$E$3:$E$1662,0,0,1)</f>
        <v>4800</v>
      </c>
      <c r="AA302" s="2" cm="1">
        <f t="array" ref="AA302">_xlfn.XLOOKUP(AA$1&amp;$R302,$C$3:$C$1662&amp;$D$3:$D$1662,$E$3:$E$1662,0,0,1)</f>
        <v>600</v>
      </c>
      <c r="AB302" s="2" cm="1">
        <f t="array" ref="AB302">_xlfn.XLOOKUP(AB$1&amp;$R302,$C$3:$C$1662&amp;$D$3:$D$1662,$E$3:$E$1662,0,0,1)</f>
        <v>1800</v>
      </c>
      <c r="AC302" s="2" cm="1">
        <f t="array" ref="AC302">_xlfn.XLOOKUP(AC$1&amp;$R302,$C$3:$C$1662&amp;$D$3:$D$1662,$E$3:$E$1662,0,0,1)</f>
        <v>1100</v>
      </c>
    </row>
    <row r="303" spans="3:29" x14ac:dyDescent="0.4">
      <c r="C303" t="s">
        <v>758</v>
      </c>
      <c r="D303" t="s">
        <v>511</v>
      </c>
      <c r="E303">
        <v>1100</v>
      </c>
      <c r="R303" t="s">
        <v>3</v>
      </c>
      <c r="S303" s="2">
        <f t="shared" si="21"/>
        <v>549960</v>
      </c>
      <c r="T303" s="2">
        <f t="shared" si="24"/>
        <v>379500</v>
      </c>
      <c r="U303" s="2">
        <f t="shared" si="24"/>
        <v>631600</v>
      </c>
      <c r="V303" s="2">
        <f t="shared" si="24"/>
        <v>896300</v>
      </c>
      <c r="W303" s="2">
        <f t="shared" si="24"/>
        <v>387600</v>
      </c>
      <c r="X303" s="2">
        <f t="shared" si="24"/>
        <v>454800</v>
      </c>
      <c r="Y303" s="2" cm="1">
        <f t="array" ref="Y303">_xlfn.XLOOKUP(Y$1&amp;$R303,$C$3:$C$1662&amp;$D$3:$D$1662,$E$3:$E$1662,0,0,1)</f>
        <v>200</v>
      </c>
      <c r="Z303" s="2" cm="1">
        <f t="array" ref="Z303">_xlfn.XLOOKUP(Z$1&amp;$R303,$C$3:$C$1662&amp;$D$3:$D$1662,$E$3:$E$1662,0,0,1)</f>
        <v>600</v>
      </c>
      <c r="AA303" s="2" cm="1">
        <f t="array" ref="AA303">_xlfn.XLOOKUP(AA$1&amp;$R303,$C$3:$C$1662&amp;$D$3:$D$1662,$E$3:$E$1662,0,0,1)</f>
        <v>1200</v>
      </c>
      <c r="AB303" s="2" cm="1">
        <f t="array" ref="AB303">_xlfn.XLOOKUP(AB$1&amp;$R303,$C$3:$C$1662&amp;$D$3:$D$1662,$E$3:$E$1662,0,0,1)</f>
        <v>2700</v>
      </c>
      <c r="AC303" s="2" cm="1">
        <f t="array" ref="AC303">_xlfn.XLOOKUP(AC$1&amp;$R303,$C$3:$C$1662&amp;$D$3:$D$1662,$E$3:$E$1662,0,0,1)</f>
        <v>500</v>
      </c>
    </row>
    <row r="304" spans="3:29" x14ac:dyDescent="0.4">
      <c r="C304" t="s">
        <v>758</v>
      </c>
      <c r="D304" t="s">
        <v>512</v>
      </c>
      <c r="E304">
        <v>500</v>
      </c>
      <c r="R304" t="s">
        <v>362</v>
      </c>
      <c r="S304" s="2">
        <f t="shared" si="21"/>
        <v>552420</v>
      </c>
      <c r="T304" s="2">
        <f t="shared" si="24"/>
        <v>379800</v>
      </c>
      <c r="U304" s="2">
        <f t="shared" si="24"/>
        <v>632900</v>
      </c>
      <c r="V304" s="2">
        <f t="shared" si="24"/>
        <v>899200</v>
      </c>
      <c r="W304" s="2">
        <f t="shared" si="24"/>
        <v>395200</v>
      </c>
      <c r="X304" s="2">
        <f t="shared" si="24"/>
        <v>455000</v>
      </c>
      <c r="Y304" s="2" cm="1">
        <f t="array" ref="Y304">_xlfn.XLOOKUP(Y$1&amp;$R304,$C$3:$C$1662&amp;$D$3:$D$1662,$E$3:$E$1662,0,0,1)</f>
        <v>300</v>
      </c>
      <c r="Z304" s="2" cm="1">
        <f t="array" ref="Z304">_xlfn.XLOOKUP(Z$1&amp;$R304,$C$3:$C$1662&amp;$D$3:$D$1662,$E$3:$E$1662,0,0,1)</f>
        <v>1300</v>
      </c>
      <c r="AA304" s="2" cm="1">
        <f t="array" ref="AA304">_xlfn.XLOOKUP(AA$1&amp;$R304,$C$3:$C$1662&amp;$D$3:$D$1662,$E$3:$E$1662,0,0,1)</f>
        <v>2900</v>
      </c>
      <c r="AB304" s="2" cm="1">
        <f t="array" ref="AB304">_xlfn.XLOOKUP(AB$1&amp;$R304,$C$3:$C$1662&amp;$D$3:$D$1662,$E$3:$E$1662,0,0,1)</f>
        <v>7600</v>
      </c>
      <c r="AC304" s="2" cm="1">
        <f t="array" ref="AC304">_xlfn.XLOOKUP(AC$1&amp;$R304,$C$3:$C$1662&amp;$D$3:$D$1662,$E$3:$E$1662,0,0,1)</f>
        <v>200</v>
      </c>
    </row>
    <row r="305" spans="3:29" x14ac:dyDescent="0.4">
      <c r="C305" t="s">
        <v>758</v>
      </c>
      <c r="D305" t="s">
        <v>695</v>
      </c>
      <c r="E305">
        <v>200</v>
      </c>
      <c r="R305" t="s">
        <v>363</v>
      </c>
      <c r="S305" s="2">
        <f t="shared" si="21"/>
        <v>554700</v>
      </c>
      <c r="T305" s="2">
        <f t="shared" si="24"/>
        <v>380600</v>
      </c>
      <c r="U305" s="2">
        <f t="shared" si="24"/>
        <v>634000</v>
      </c>
      <c r="V305" s="2">
        <f t="shared" si="24"/>
        <v>901700</v>
      </c>
      <c r="W305" s="2">
        <f t="shared" si="24"/>
        <v>399300</v>
      </c>
      <c r="X305" s="2">
        <f t="shared" si="24"/>
        <v>457900</v>
      </c>
      <c r="Y305" s="2" cm="1">
        <f t="array" ref="Y305">_xlfn.XLOOKUP(Y$1&amp;$R305,$C$3:$C$1662&amp;$D$3:$D$1662,$E$3:$E$1662,0,0,1)</f>
        <v>800</v>
      </c>
      <c r="Z305" s="2" cm="1">
        <f t="array" ref="Z305">_xlfn.XLOOKUP(Z$1&amp;$R305,$C$3:$C$1662&amp;$D$3:$D$1662,$E$3:$E$1662,0,0,1)</f>
        <v>1100</v>
      </c>
      <c r="AA305" s="2" cm="1">
        <f t="array" ref="AA305">_xlfn.XLOOKUP(AA$1&amp;$R305,$C$3:$C$1662&amp;$D$3:$D$1662,$E$3:$E$1662,0,0,1)</f>
        <v>2500</v>
      </c>
      <c r="AB305" s="2" cm="1">
        <f t="array" ref="AB305">_xlfn.XLOOKUP(AB$1&amp;$R305,$C$3:$C$1662&amp;$D$3:$D$1662,$E$3:$E$1662,0,0,1)</f>
        <v>4100</v>
      </c>
      <c r="AC305" s="2" cm="1">
        <f t="array" ref="AC305">_xlfn.XLOOKUP(AC$1&amp;$R305,$C$3:$C$1662&amp;$D$3:$D$1662,$E$3:$E$1662,0,0,1)</f>
        <v>2900</v>
      </c>
    </row>
    <row r="306" spans="3:29" x14ac:dyDescent="0.4">
      <c r="C306" t="s">
        <v>758</v>
      </c>
      <c r="D306" t="s">
        <v>696</v>
      </c>
      <c r="E306">
        <v>2900</v>
      </c>
      <c r="R306" t="s">
        <v>364</v>
      </c>
      <c r="S306" s="2">
        <f t="shared" si="21"/>
        <v>556600</v>
      </c>
      <c r="T306" s="2">
        <f t="shared" si="24"/>
        <v>385600</v>
      </c>
      <c r="U306" s="2">
        <f t="shared" si="24"/>
        <v>634000</v>
      </c>
      <c r="V306" s="2">
        <f t="shared" si="24"/>
        <v>903300</v>
      </c>
      <c r="W306" s="2">
        <f t="shared" si="24"/>
        <v>402100</v>
      </c>
      <c r="X306" s="2">
        <f t="shared" si="24"/>
        <v>458000</v>
      </c>
      <c r="Y306" s="2" cm="1">
        <f t="array" ref="Y306">_xlfn.XLOOKUP(Y$1&amp;$R306,$C$3:$C$1662&amp;$D$3:$D$1662,$E$3:$E$1662,0,0,1)</f>
        <v>5000</v>
      </c>
      <c r="Z306" s="2" cm="1">
        <f t="array" ref="Z306">_xlfn.XLOOKUP(Z$1&amp;$R306,$C$3:$C$1662&amp;$D$3:$D$1662,$E$3:$E$1662,0,0,1)</f>
        <v>0</v>
      </c>
      <c r="AA306" s="2" cm="1">
        <f t="array" ref="AA306">_xlfn.XLOOKUP(AA$1&amp;$R306,$C$3:$C$1662&amp;$D$3:$D$1662,$E$3:$E$1662,0,0,1)</f>
        <v>1600</v>
      </c>
      <c r="AB306" s="2" cm="1">
        <f t="array" ref="AB306">_xlfn.XLOOKUP(AB$1&amp;$R306,$C$3:$C$1662&amp;$D$3:$D$1662,$E$3:$E$1662,0,0,1)</f>
        <v>2800</v>
      </c>
      <c r="AC306" s="2" cm="1">
        <f t="array" ref="AC306">_xlfn.XLOOKUP(AC$1&amp;$R306,$C$3:$C$1662&amp;$D$3:$D$1662,$E$3:$E$1662,0,0,1)</f>
        <v>100</v>
      </c>
    </row>
    <row r="307" spans="3:29" x14ac:dyDescent="0.4">
      <c r="C307" t="s">
        <v>758</v>
      </c>
      <c r="D307" t="s">
        <v>697</v>
      </c>
      <c r="E307">
        <v>100</v>
      </c>
      <c r="R307" t="s">
        <v>365</v>
      </c>
      <c r="S307" s="2">
        <f t="shared" si="21"/>
        <v>558560</v>
      </c>
      <c r="T307" s="2">
        <f t="shared" si="24"/>
        <v>392500</v>
      </c>
      <c r="U307" s="2">
        <f t="shared" si="24"/>
        <v>634400</v>
      </c>
      <c r="V307" s="2">
        <f t="shared" si="24"/>
        <v>903800</v>
      </c>
      <c r="W307" s="2">
        <f t="shared" si="24"/>
        <v>402500</v>
      </c>
      <c r="X307" s="2">
        <f t="shared" si="24"/>
        <v>459600</v>
      </c>
      <c r="Y307" s="2" cm="1">
        <f t="array" ref="Y307">_xlfn.XLOOKUP(Y$1&amp;$R307,$C$3:$C$1662&amp;$D$3:$D$1662,$E$3:$E$1662,0,0,1)</f>
        <v>6900</v>
      </c>
      <c r="Z307" s="2" cm="1">
        <f t="array" ref="Z307">_xlfn.XLOOKUP(Z$1&amp;$R307,$C$3:$C$1662&amp;$D$3:$D$1662,$E$3:$E$1662,0,0,1)</f>
        <v>400</v>
      </c>
      <c r="AA307" s="2" cm="1">
        <f t="array" ref="AA307">_xlfn.XLOOKUP(AA$1&amp;$R307,$C$3:$C$1662&amp;$D$3:$D$1662,$E$3:$E$1662,0,0,1)</f>
        <v>500</v>
      </c>
      <c r="AB307" s="2" cm="1">
        <f t="array" ref="AB307">_xlfn.XLOOKUP(AB$1&amp;$R307,$C$3:$C$1662&amp;$D$3:$D$1662,$E$3:$E$1662,0,0,1)</f>
        <v>400</v>
      </c>
      <c r="AC307" s="2" cm="1">
        <f t="array" ref="AC307">_xlfn.XLOOKUP(AC$1&amp;$R307,$C$3:$C$1662&amp;$D$3:$D$1662,$E$3:$E$1662,0,0,1)</f>
        <v>1600</v>
      </c>
    </row>
    <row r="308" spans="3:29" x14ac:dyDescent="0.4">
      <c r="C308" t="s">
        <v>758</v>
      </c>
      <c r="D308" t="s">
        <v>698</v>
      </c>
      <c r="E308">
        <v>1600</v>
      </c>
      <c r="R308" t="s">
        <v>366</v>
      </c>
      <c r="S308" s="2">
        <f t="shared" si="21"/>
        <v>560420</v>
      </c>
      <c r="T308" s="2">
        <f t="shared" ref="T308:X323" si="25">T307+Y308</f>
        <v>395600</v>
      </c>
      <c r="U308" s="2">
        <f t="shared" si="25"/>
        <v>636000</v>
      </c>
      <c r="V308" s="2">
        <f t="shared" si="25"/>
        <v>904200</v>
      </c>
      <c r="W308" s="2">
        <f t="shared" si="25"/>
        <v>405800</v>
      </c>
      <c r="X308" s="2">
        <f t="shared" si="25"/>
        <v>460500</v>
      </c>
      <c r="Y308" s="2" cm="1">
        <f t="array" ref="Y308">_xlfn.XLOOKUP(Y$1&amp;$R308,$C$3:$C$1662&amp;$D$3:$D$1662,$E$3:$E$1662,0,0,1)</f>
        <v>3100</v>
      </c>
      <c r="Z308" s="2" cm="1">
        <f t="array" ref="Z308">_xlfn.XLOOKUP(Z$1&amp;$R308,$C$3:$C$1662&amp;$D$3:$D$1662,$E$3:$E$1662,0,0,1)</f>
        <v>1600</v>
      </c>
      <c r="AA308" s="2" cm="1">
        <f t="array" ref="AA308">_xlfn.XLOOKUP(AA$1&amp;$R308,$C$3:$C$1662&amp;$D$3:$D$1662,$E$3:$E$1662,0,0,1)</f>
        <v>400</v>
      </c>
      <c r="AB308" s="2" cm="1">
        <f t="array" ref="AB308">_xlfn.XLOOKUP(AB$1&amp;$R308,$C$3:$C$1662&amp;$D$3:$D$1662,$E$3:$E$1662,0,0,1)</f>
        <v>3300</v>
      </c>
      <c r="AC308" s="2" cm="1">
        <f t="array" ref="AC308">_xlfn.XLOOKUP(AC$1&amp;$R308,$C$3:$C$1662&amp;$D$3:$D$1662,$E$3:$E$1662,0,0,1)</f>
        <v>900</v>
      </c>
    </row>
    <row r="309" spans="3:29" x14ac:dyDescent="0.4">
      <c r="C309" t="s">
        <v>758</v>
      </c>
      <c r="D309" t="s">
        <v>699</v>
      </c>
      <c r="E309">
        <v>900</v>
      </c>
      <c r="R309" t="s">
        <v>367</v>
      </c>
      <c r="S309" s="2">
        <f t="shared" si="21"/>
        <v>561300</v>
      </c>
      <c r="T309" s="2">
        <f t="shared" si="25"/>
        <v>397600</v>
      </c>
      <c r="U309" s="2">
        <f t="shared" si="25"/>
        <v>636500</v>
      </c>
      <c r="V309" s="2">
        <f t="shared" si="25"/>
        <v>904700</v>
      </c>
      <c r="W309" s="2">
        <f t="shared" si="25"/>
        <v>406600</v>
      </c>
      <c r="X309" s="2">
        <f t="shared" si="25"/>
        <v>461100</v>
      </c>
      <c r="Y309" s="2" cm="1">
        <f t="array" ref="Y309">_xlfn.XLOOKUP(Y$1&amp;$R309,$C$3:$C$1662&amp;$D$3:$D$1662,$E$3:$E$1662,0,0,1)</f>
        <v>2000</v>
      </c>
      <c r="Z309" s="2" cm="1">
        <f t="array" ref="Z309">_xlfn.XLOOKUP(Z$1&amp;$R309,$C$3:$C$1662&amp;$D$3:$D$1662,$E$3:$E$1662,0,0,1)</f>
        <v>500</v>
      </c>
      <c r="AA309" s="2" cm="1">
        <f t="array" ref="AA309">_xlfn.XLOOKUP(AA$1&amp;$R309,$C$3:$C$1662&amp;$D$3:$D$1662,$E$3:$E$1662,0,0,1)</f>
        <v>500</v>
      </c>
      <c r="AB309" s="2" cm="1">
        <f t="array" ref="AB309">_xlfn.XLOOKUP(AB$1&amp;$R309,$C$3:$C$1662&amp;$D$3:$D$1662,$E$3:$E$1662,0,0,1)</f>
        <v>800</v>
      </c>
      <c r="AC309" s="2" cm="1">
        <f t="array" ref="AC309">_xlfn.XLOOKUP(AC$1&amp;$R309,$C$3:$C$1662&amp;$D$3:$D$1662,$E$3:$E$1662,0,0,1)</f>
        <v>600</v>
      </c>
    </row>
    <row r="310" spans="3:29" x14ac:dyDescent="0.4">
      <c r="C310" t="s">
        <v>758</v>
      </c>
      <c r="D310" t="s">
        <v>700</v>
      </c>
      <c r="E310">
        <v>600</v>
      </c>
      <c r="R310" t="s">
        <v>368</v>
      </c>
      <c r="S310" s="2">
        <f t="shared" si="21"/>
        <v>562840</v>
      </c>
      <c r="T310" s="2">
        <f t="shared" si="25"/>
        <v>399600</v>
      </c>
      <c r="U310" s="2">
        <f t="shared" si="25"/>
        <v>639400</v>
      </c>
      <c r="V310" s="2">
        <f t="shared" si="25"/>
        <v>906100</v>
      </c>
      <c r="W310" s="2">
        <f t="shared" si="25"/>
        <v>408000</v>
      </c>
      <c r="X310" s="2">
        <f t="shared" si="25"/>
        <v>461100</v>
      </c>
      <c r="Y310" s="2" cm="1">
        <f t="array" ref="Y310">_xlfn.XLOOKUP(Y$1&amp;$R310,$C$3:$C$1662&amp;$D$3:$D$1662,$E$3:$E$1662,0,0,1)</f>
        <v>2000</v>
      </c>
      <c r="Z310" s="2" cm="1">
        <f t="array" ref="Z310">_xlfn.XLOOKUP(Z$1&amp;$R310,$C$3:$C$1662&amp;$D$3:$D$1662,$E$3:$E$1662,0,0,1)</f>
        <v>2900</v>
      </c>
      <c r="AA310" s="2" cm="1">
        <f t="array" ref="AA310">_xlfn.XLOOKUP(AA$1&amp;$R310,$C$3:$C$1662&amp;$D$3:$D$1662,$E$3:$E$1662,0,0,1)</f>
        <v>1400</v>
      </c>
      <c r="AB310" s="2" cm="1">
        <f t="array" ref="AB310">_xlfn.XLOOKUP(AB$1&amp;$R310,$C$3:$C$1662&amp;$D$3:$D$1662,$E$3:$E$1662,0,0,1)</f>
        <v>1400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758</v>
      </c>
      <c r="D311" t="s">
        <v>701</v>
      </c>
      <c r="E311">
        <v>0</v>
      </c>
      <c r="R311" t="s">
        <v>369</v>
      </c>
      <c r="S311" s="2">
        <f t="shared" si="21"/>
        <v>566080</v>
      </c>
      <c r="T311" s="2">
        <f t="shared" si="25"/>
        <v>401900</v>
      </c>
      <c r="U311" s="2">
        <f t="shared" si="25"/>
        <v>641200</v>
      </c>
      <c r="V311" s="2">
        <f t="shared" si="25"/>
        <v>906200</v>
      </c>
      <c r="W311" s="2">
        <f t="shared" si="25"/>
        <v>413400</v>
      </c>
      <c r="X311" s="2">
        <f t="shared" si="25"/>
        <v>467700</v>
      </c>
      <c r="Y311" s="2" cm="1">
        <f t="array" ref="Y311">_xlfn.XLOOKUP(Y$1&amp;$R311,$C$3:$C$1662&amp;$D$3:$D$1662,$E$3:$E$1662,0,0,1)</f>
        <v>2300</v>
      </c>
      <c r="Z311" s="2" cm="1">
        <f t="array" ref="Z311">_xlfn.XLOOKUP(Z$1&amp;$R311,$C$3:$C$1662&amp;$D$3:$D$1662,$E$3:$E$1662,0,0,1)</f>
        <v>1800</v>
      </c>
      <c r="AA311" s="2" cm="1">
        <f t="array" ref="AA311">_xlfn.XLOOKUP(AA$1&amp;$R311,$C$3:$C$1662&amp;$D$3:$D$1662,$E$3:$E$1662,0,0,1)</f>
        <v>100</v>
      </c>
      <c r="AB311" s="2" cm="1">
        <f t="array" ref="AB311">_xlfn.XLOOKUP(AB$1&amp;$R311,$C$3:$C$1662&amp;$D$3:$D$1662,$E$3:$E$1662,0,0,1)</f>
        <v>5400</v>
      </c>
      <c r="AC311" s="2" cm="1">
        <f t="array" ref="AC311">_xlfn.XLOOKUP(AC$1&amp;$R311,$C$3:$C$1662&amp;$D$3:$D$1662,$E$3:$E$1662,0,0,1)</f>
        <v>6600</v>
      </c>
    </row>
    <row r="312" spans="3:29" x14ac:dyDescent="0.4">
      <c r="C312" t="s">
        <v>758</v>
      </c>
      <c r="D312" t="s">
        <v>702</v>
      </c>
      <c r="E312">
        <v>6600</v>
      </c>
      <c r="R312" t="s">
        <v>370</v>
      </c>
      <c r="S312" s="2">
        <f t="shared" si="21"/>
        <v>567780</v>
      </c>
      <c r="T312" s="2">
        <f t="shared" si="25"/>
        <v>402000</v>
      </c>
      <c r="U312" s="2">
        <f t="shared" si="25"/>
        <v>642400</v>
      </c>
      <c r="V312" s="2">
        <f t="shared" si="25"/>
        <v>911100</v>
      </c>
      <c r="W312" s="2">
        <f t="shared" si="25"/>
        <v>415000</v>
      </c>
      <c r="X312" s="2">
        <f t="shared" si="25"/>
        <v>468400</v>
      </c>
      <c r="Y312" s="2" cm="1">
        <f t="array" ref="Y312">_xlfn.XLOOKUP(Y$1&amp;$R312,$C$3:$C$1662&amp;$D$3:$D$1662,$E$3:$E$1662,0,0,1)</f>
        <v>100</v>
      </c>
      <c r="Z312" s="2" cm="1">
        <f t="array" ref="Z312">_xlfn.XLOOKUP(Z$1&amp;$R312,$C$3:$C$1662&amp;$D$3:$D$1662,$E$3:$E$1662,0,0,1)</f>
        <v>1200</v>
      </c>
      <c r="AA312" s="2" cm="1">
        <f t="array" ref="AA312">_xlfn.XLOOKUP(AA$1&amp;$R312,$C$3:$C$1662&amp;$D$3:$D$1662,$E$3:$E$1662,0,0,1)</f>
        <v>4900</v>
      </c>
      <c r="AB312" s="2" cm="1">
        <f t="array" ref="AB312">_xlfn.XLOOKUP(AB$1&amp;$R312,$C$3:$C$1662&amp;$D$3:$D$1662,$E$3:$E$1662,0,0,1)</f>
        <v>1600</v>
      </c>
      <c r="AC312" s="2" cm="1">
        <f t="array" ref="AC312">_xlfn.XLOOKUP(AC$1&amp;$R312,$C$3:$C$1662&amp;$D$3:$D$1662,$E$3:$E$1662,0,0,1)</f>
        <v>700</v>
      </c>
    </row>
    <row r="313" spans="3:29" x14ac:dyDescent="0.4">
      <c r="C313" t="s">
        <v>758</v>
      </c>
      <c r="D313" t="s">
        <v>703</v>
      </c>
      <c r="E313">
        <v>700</v>
      </c>
      <c r="R313" t="s">
        <v>371</v>
      </c>
      <c r="S313" s="2">
        <f t="shared" si="21"/>
        <v>570880</v>
      </c>
      <c r="T313" s="2">
        <f t="shared" si="25"/>
        <v>404200</v>
      </c>
      <c r="U313" s="2">
        <f t="shared" si="25"/>
        <v>642600</v>
      </c>
      <c r="V313" s="2">
        <f t="shared" si="25"/>
        <v>918700</v>
      </c>
      <c r="W313" s="2">
        <f t="shared" si="25"/>
        <v>417200</v>
      </c>
      <c r="X313" s="2">
        <f t="shared" si="25"/>
        <v>471700</v>
      </c>
      <c r="Y313" s="2" cm="1">
        <f t="array" ref="Y313">_xlfn.XLOOKUP(Y$1&amp;$R313,$C$3:$C$1662&amp;$D$3:$D$1662,$E$3:$E$1662,0,0,1)</f>
        <v>2200</v>
      </c>
      <c r="Z313" s="2" cm="1">
        <f t="array" ref="Z313">_xlfn.XLOOKUP(Z$1&amp;$R313,$C$3:$C$1662&amp;$D$3:$D$1662,$E$3:$E$1662,0,0,1)</f>
        <v>200</v>
      </c>
      <c r="AA313" s="2" cm="1">
        <f t="array" ref="AA313">_xlfn.XLOOKUP(AA$1&amp;$R313,$C$3:$C$1662&amp;$D$3:$D$1662,$E$3:$E$1662,0,0,1)</f>
        <v>7600</v>
      </c>
      <c r="AB313" s="2" cm="1">
        <f t="array" ref="AB313">_xlfn.XLOOKUP(AB$1&amp;$R313,$C$3:$C$1662&amp;$D$3:$D$1662,$E$3:$E$1662,0,0,1)</f>
        <v>2200</v>
      </c>
      <c r="AC313" s="2" cm="1">
        <f t="array" ref="AC313">_xlfn.XLOOKUP(AC$1&amp;$R313,$C$3:$C$1662&amp;$D$3:$D$1662,$E$3:$E$1662,0,0,1)</f>
        <v>3300</v>
      </c>
    </row>
    <row r="314" spans="3:29" x14ac:dyDescent="0.4">
      <c r="C314" t="s">
        <v>758</v>
      </c>
      <c r="D314" t="s">
        <v>704</v>
      </c>
      <c r="E314">
        <v>3300</v>
      </c>
      <c r="R314" t="s">
        <v>372</v>
      </c>
      <c r="S314" s="2">
        <f t="shared" si="21"/>
        <v>572320</v>
      </c>
      <c r="T314" s="2">
        <f t="shared" si="25"/>
        <v>405500</v>
      </c>
      <c r="U314" s="2">
        <f t="shared" si="25"/>
        <v>643000</v>
      </c>
      <c r="V314" s="2">
        <f t="shared" si="25"/>
        <v>918800</v>
      </c>
      <c r="W314" s="2">
        <f t="shared" si="25"/>
        <v>421100</v>
      </c>
      <c r="X314" s="2">
        <f t="shared" si="25"/>
        <v>473200</v>
      </c>
      <c r="Y314" s="2" cm="1">
        <f t="array" ref="Y314">_xlfn.XLOOKUP(Y$1&amp;$R314,$C$3:$C$1662&amp;$D$3:$D$1662,$E$3:$E$1662,0,0,1)</f>
        <v>1300</v>
      </c>
      <c r="Z314" s="2" cm="1">
        <f t="array" ref="Z314">_xlfn.XLOOKUP(Z$1&amp;$R314,$C$3:$C$1662&amp;$D$3:$D$1662,$E$3:$E$1662,0,0,1)</f>
        <v>400</v>
      </c>
      <c r="AA314" s="2" cm="1">
        <f t="array" ref="AA314">_xlfn.XLOOKUP(AA$1&amp;$R314,$C$3:$C$1662&amp;$D$3:$D$1662,$E$3:$E$1662,0,0,1)</f>
        <v>100</v>
      </c>
      <c r="AB314" s="2" cm="1">
        <f t="array" ref="AB314">_xlfn.XLOOKUP(AB$1&amp;$R314,$C$3:$C$1662&amp;$D$3:$D$1662,$E$3:$E$1662,0,0,1)</f>
        <v>3900</v>
      </c>
      <c r="AC314" s="2" cm="1">
        <f t="array" ref="AC314">_xlfn.XLOOKUP(AC$1&amp;$R314,$C$3:$C$1662&amp;$D$3:$D$1662,$E$3:$E$1662,0,0,1)</f>
        <v>1500</v>
      </c>
    </row>
    <row r="315" spans="3:29" x14ac:dyDescent="0.4">
      <c r="C315" t="s">
        <v>758</v>
      </c>
      <c r="D315" t="s">
        <v>705</v>
      </c>
      <c r="E315">
        <v>1500</v>
      </c>
      <c r="R315" t="s">
        <v>373</v>
      </c>
      <c r="S315" s="2">
        <f t="shared" si="21"/>
        <v>574420</v>
      </c>
      <c r="T315" s="2">
        <f t="shared" si="25"/>
        <v>407100</v>
      </c>
      <c r="U315" s="2">
        <f t="shared" si="25"/>
        <v>643800</v>
      </c>
      <c r="V315" s="2">
        <f t="shared" si="25"/>
        <v>920800</v>
      </c>
      <c r="W315" s="2">
        <f t="shared" si="25"/>
        <v>423000</v>
      </c>
      <c r="X315" s="2">
        <f t="shared" si="25"/>
        <v>477400</v>
      </c>
      <c r="Y315" s="2" cm="1">
        <f t="array" ref="Y315">_xlfn.XLOOKUP(Y$1&amp;$R315,$C$3:$C$1662&amp;$D$3:$D$1662,$E$3:$E$1662,0,0,1)</f>
        <v>1600</v>
      </c>
      <c r="Z315" s="2" cm="1">
        <f t="array" ref="Z315">_xlfn.XLOOKUP(Z$1&amp;$R315,$C$3:$C$1662&amp;$D$3:$D$1662,$E$3:$E$1662,0,0,1)</f>
        <v>800</v>
      </c>
      <c r="AA315" s="2" cm="1">
        <f t="array" ref="AA315">_xlfn.XLOOKUP(AA$1&amp;$R315,$C$3:$C$1662&amp;$D$3:$D$1662,$E$3:$E$1662,0,0,1)</f>
        <v>2000</v>
      </c>
      <c r="AB315" s="2" cm="1">
        <f t="array" ref="AB315">_xlfn.XLOOKUP(AB$1&amp;$R315,$C$3:$C$1662&amp;$D$3:$D$1662,$E$3:$E$1662,0,0,1)</f>
        <v>1900</v>
      </c>
      <c r="AC315" s="2" cm="1">
        <f t="array" ref="AC315">_xlfn.XLOOKUP(AC$1&amp;$R315,$C$3:$C$1662&amp;$D$3:$D$1662,$E$3:$E$1662,0,0,1)</f>
        <v>4200</v>
      </c>
    </row>
    <row r="316" spans="3:29" x14ac:dyDescent="0.4">
      <c r="C316" t="s">
        <v>758</v>
      </c>
      <c r="D316" t="s">
        <v>706</v>
      </c>
      <c r="E316">
        <v>4200</v>
      </c>
      <c r="R316" t="s">
        <v>374</v>
      </c>
      <c r="S316" s="2">
        <f t="shared" si="21"/>
        <v>575260</v>
      </c>
      <c r="T316" s="2">
        <f t="shared" si="25"/>
        <v>408700</v>
      </c>
      <c r="U316" s="2">
        <f t="shared" si="25"/>
        <v>644200</v>
      </c>
      <c r="V316" s="2">
        <f t="shared" si="25"/>
        <v>921600</v>
      </c>
      <c r="W316" s="2">
        <f t="shared" si="25"/>
        <v>423900</v>
      </c>
      <c r="X316" s="2">
        <f t="shared" si="25"/>
        <v>477900</v>
      </c>
      <c r="Y316" s="2" cm="1">
        <f t="array" ref="Y316">_xlfn.XLOOKUP(Y$1&amp;$R316,$C$3:$C$1662&amp;$D$3:$D$1662,$E$3:$E$1662,0,0,1)</f>
        <v>1600</v>
      </c>
      <c r="Z316" s="2" cm="1">
        <f t="array" ref="Z316">_xlfn.XLOOKUP(Z$1&amp;$R316,$C$3:$C$1662&amp;$D$3:$D$1662,$E$3:$E$1662,0,0,1)</f>
        <v>400</v>
      </c>
      <c r="AA316" s="2" cm="1">
        <f t="array" ref="AA316">_xlfn.XLOOKUP(AA$1&amp;$R316,$C$3:$C$1662&amp;$D$3:$D$1662,$E$3:$E$1662,0,0,1)</f>
        <v>800</v>
      </c>
      <c r="AB316" s="2" cm="1">
        <f t="array" ref="AB316">_xlfn.XLOOKUP(AB$1&amp;$R316,$C$3:$C$1662&amp;$D$3:$D$1662,$E$3:$E$1662,0,0,1)</f>
        <v>900</v>
      </c>
      <c r="AC316" s="2" cm="1">
        <f t="array" ref="AC316">_xlfn.XLOOKUP(AC$1&amp;$R316,$C$3:$C$1662&amp;$D$3:$D$1662,$E$3:$E$1662,0,0,1)</f>
        <v>500</v>
      </c>
    </row>
    <row r="317" spans="3:29" x14ac:dyDescent="0.4">
      <c r="C317" t="s">
        <v>758</v>
      </c>
      <c r="D317" t="s">
        <v>707</v>
      </c>
      <c r="E317">
        <v>500</v>
      </c>
      <c r="R317" t="s">
        <v>375</v>
      </c>
      <c r="S317" s="2">
        <f t="shared" si="21"/>
        <v>578620</v>
      </c>
      <c r="T317" s="2">
        <f t="shared" si="25"/>
        <v>409400</v>
      </c>
      <c r="U317" s="2">
        <f t="shared" si="25"/>
        <v>648800</v>
      </c>
      <c r="V317" s="2">
        <f t="shared" si="25"/>
        <v>925200</v>
      </c>
      <c r="W317" s="2">
        <f t="shared" si="25"/>
        <v>426100</v>
      </c>
      <c r="X317" s="2">
        <f t="shared" si="25"/>
        <v>483600</v>
      </c>
      <c r="Y317" s="2" cm="1">
        <f t="array" ref="Y317">_xlfn.XLOOKUP(Y$1&amp;$R317,$C$3:$C$1662&amp;$D$3:$D$1662,$E$3:$E$1662,0,0,1)</f>
        <v>700</v>
      </c>
      <c r="Z317" s="2" cm="1">
        <f t="array" ref="Z317">_xlfn.XLOOKUP(Z$1&amp;$R317,$C$3:$C$1662&amp;$D$3:$D$1662,$E$3:$E$1662,0,0,1)</f>
        <v>4600</v>
      </c>
      <c r="AA317" s="2" cm="1">
        <f t="array" ref="AA317">_xlfn.XLOOKUP(AA$1&amp;$R317,$C$3:$C$1662&amp;$D$3:$D$1662,$E$3:$E$1662,0,0,1)</f>
        <v>3600</v>
      </c>
      <c r="AB317" s="2" cm="1">
        <f t="array" ref="AB317">_xlfn.XLOOKUP(AB$1&amp;$R317,$C$3:$C$1662&amp;$D$3:$D$1662,$E$3:$E$1662,0,0,1)</f>
        <v>2200</v>
      </c>
      <c r="AC317" s="2" cm="1">
        <f t="array" ref="AC317">_xlfn.XLOOKUP(AC$1&amp;$R317,$C$3:$C$1662&amp;$D$3:$D$1662,$E$3:$E$1662,0,0,1)</f>
        <v>5700</v>
      </c>
    </row>
    <row r="318" spans="3:29" x14ac:dyDescent="0.4">
      <c r="C318" t="s">
        <v>758</v>
      </c>
      <c r="D318" t="s">
        <v>708</v>
      </c>
      <c r="E318">
        <v>5700</v>
      </c>
      <c r="R318" t="s">
        <v>376</v>
      </c>
      <c r="S318" s="2">
        <f t="shared" si="21"/>
        <v>580380</v>
      </c>
      <c r="T318" s="2">
        <f t="shared" si="25"/>
        <v>410300</v>
      </c>
      <c r="U318" s="2">
        <f t="shared" si="25"/>
        <v>650100</v>
      </c>
      <c r="V318" s="2">
        <f t="shared" si="25"/>
        <v>927900</v>
      </c>
      <c r="W318" s="2">
        <f t="shared" si="25"/>
        <v>429000</v>
      </c>
      <c r="X318" s="2">
        <f t="shared" si="25"/>
        <v>484600</v>
      </c>
      <c r="Y318" s="2" cm="1">
        <f t="array" ref="Y318">_xlfn.XLOOKUP(Y$1&amp;$R318,$C$3:$C$1662&amp;$D$3:$D$1662,$E$3:$E$1662,0,0,1)</f>
        <v>900</v>
      </c>
      <c r="Z318" s="2" cm="1">
        <f t="array" ref="Z318">_xlfn.XLOOKUP(Z$1&amp;$R318,$C$3:$C$1662&amp;$D$3:$D$1662,$E$3:$E$1662,0,0,1)</f>
        <v>1300</v>
      </c>
      <c r="AA318" s="2" cm="1">
        <f t="array" ref="AA318">_xlfn.XLOOKUP(AA$1&amp;$R318,$C$3:$C$1662&amp;$D$3:$D$1662,$E$3:$E$1662,0,0,1)</f>
        <v>2700</v>
      </c>
      <c r="AB318" s="2" cm="1">
        <f t="array" ref="AB318">_xlfn.XLOOKUP(AB$1&amp;$R318,$C$3:$C$1662&amp;$D$3:$D$1662,$E$3:$E$1662,0,0,1)</f>
        <v>2900</v>
      </c>
      <c r="AC318" s="2" cm="1">
        <f t="array" ref="AC318">_xlfn.XLOOKUP(AC$1&amp;$R318,$C$3:$C$1662&amp;$D$3:$D$1662,$E$3:$E$1662,0,0,1)</f>
        <v>1000</v>
      </c>
    </row>
    <row r="319" spans="3:29" x14ac:dyDescent="0.4">
      <c r="C319" t="s">
        <v>758</v>
      </c>
      <c r="D319" t="s">
        <v>709</v>
      </c>
      <c r="E319">
        <v>1000</v>
      </c>
      <c r="R319" t="s">
        <v>377</v>
      </c>
      <c r="S319" s="2">
        <f t="shared" si="21"/>
        <v>582520</v>
      </c>
      <c r="T319" s="2">
        <f t="shared" si="25"/>
        <v>411900</v>
      </c>
      <c r="U319" s="2">
        <f t="shared" si="25"/>
        <v>652000</v>
      </c>
      <c r="V319" s="2">
        <f t="shared" si="25"/>
        <v>930700</v>
      </c>
      <c r="W319" s="2">
        <f t="shared" si="25"/>
        <v>430700</v>
      </c>
      <c r="X319" s="2">
        <f t="shared" si="25"/>
        <v>487300</v>
      </c>
      <c r="Y319" s="2" cm="1">
        <f t="array" ref="Y319">_xlfn.XLOOKUP(Y$1&amp;$R319,$C$3:$C$1662&amp;$D$3:$D$1662,$E$3:$E$1662,0,0,1)</f>
        <v>1600</v>
      </c>
      <c r="Z319" s="2" cm="1">
        <f t="array" ref="Z319">_xlfn.XLOOKUP(Z$1&amp;$R319,$C$3:$C$1662&amp;$D$3:$D$1662,$E$3:$E$1662,0,0,1)</f>
        <v>1900</v>
      </c>
      <c r="AA319" s="2" cm="1">
        <f t="array" ref="AA319">_xlfn.XLOOKUP(AA$1&amp;$R319,$C$3:$C$1662&amp;$D$3:$D$1662,$E$3:$E$1662,0,0,1)</f>
        <v>2800</v>
      </c>
      <c r="AB319" s="2" cm="1">
        <f t="array" ref="AB319">_xlfn.XLOOKUP(AB$1&amp;$R319,$C$3:$C$1662&amp;$D$3:$D$1662,$E$3:$E$1662,0,0,1)</f>
        <v>1700</v>
      </c>
      <c r="AC319" s="2" cm="1">
        <f t="array" ref="AC319">_xlfn.XLOOKUP(AC$1&amp;$R319,$C$3:$C$1662&amp;$D$3:$D$1662,$E$3:$E$1662,0,0,1)</f>
        <v>2700</v>
      </c>
    </row>
    <row r="320" spans="3:29" x14ac:dyDescent="0.4">
      <c r="C320" t="s">
        <v>758</v>
      </c>
      <c r="D320" t="s">
        <v>710</v>
      </c>
      <c r="E320">
        <v>2700</v>
      </c>
      <c r="R320" t="s">
        <v>378</v>
      </c>
      <c r="S320" s="2">
        <f t="shared" si="21"/>
        <v>583620</v>
      </c>
      <c r="T320" s="2">
        <f t="shared" si="25"/>
        <v>412300</v>
      </c>
      <c r="U320" s="2">
        <f t="shared" si="25"/>
        <v>652200</v>
      </c>
      <c r="V320" s="2">
        <f t="shared" si="25"/>
        <v>933500</v>
      </c>
      <c r="W320" s="2">
        <f t="shared" si="25"/>
        <v>431300</v>
      </c>
      <c r="X320" s="2">
        <f t="shared" si="25"/>
        <v>488800</v>
      </c>
      <c r="Y320" s="2" cm="1">
        <f t="array" ref="Y320">_xlfn.XLOOKUP(Y$1&amp;$R320,$C$3:$C$1662&amp;$D$3:$D$1662,$E$3:$E$1662,0,0,1)</f>
        <v>400</v>
      </c>
      <c r="Z320" s="2" cm="1">
        <f t="array" ref="Z320">_xlfn.XLOOKUP(Z$1&amp;$R320,$C$3:$C$1662&amp;$D$3:$D$1662,$E$3:$E$1662,0,0,1)</f>
        <v>200</v>
      </c>
      <c r="AA320" s="2" cm="1">
        <f t="array" ref="AA320">_xlfn.XLOOKUP(AA$1&amp;$R320,$C$3:$C$1662&amp;$D$3:$D$1662,$E$3:$E$1662,0,0,1)</f>
        <v>2800</v>
      </c>
      <c r="AB320" s="2" cm="1">
        <f t="array" ref="AB320">_xlfn.XLOOKUP(AB$1&amp;$R320,$C$3:$C$1662&amp;$D$3:$D$1662,$E$3:$E$1662,0,0,1)</f>
        <v>600</v>
      </c>
      <c r="AC320" s="2" cm="1">
        <f t="array" ref="AC320">_xlfn.XLOOKUP(AC$1&amp;$R320,$C$3:$C$1662&amp;$D$3:$D$1662,$E$3:$E$1662,0,0,1)</f>
        <v>1500</v>
      </c>
    </row>
    <row r="321" spans="3:29" x14ac:dyDescent="0.4">
      <c r="C321" t="s">
        <v>758</v>
      </c>
      <c r="D321" t="s">
        <v>711</v>
      </c>
      <c r="E321">
        <v>1500</v>
      </c>
      <c r="R321" t="s">
        <v>379</v>
      </c>
      <c r="S321" s="2">
        <f t="shared" si="21"/>
        <v>585420</v>
      </c>
      <c r="T321" s="2">
        <f t="shared" si="25"/>
        <v>413200</v>
      </c>
      <c r="U321" s="2">
        <f t="shared" si="25"/>
        <v>654400</v>
      </c>
      <c r="V321" s="2">
        <f t="shared" si="25"/>
        <v>935600</v>
      </c>
      <c r="W321" s="2">
        <f t="shared" si="25"/>
        <v>431700</v>
      </c>
      <c r="X321" s="2">
        <f t="shared" si="25"/>
        <v>492200</v>
      </c>
      <c r="Y321" s="2" cm="1">
        <f t="array" ref="Y321">_xlfn.XLOOKUP(Y$1&amp;$R321,$C$3:$C$1662&amp;$D$3:$D$1662,$E$3:$E$1662,0,0,1)</f>
        <v>900</v>
      </c>
      <c r="Z321" s="2" cm="1">
        <f t="array" ref="Z321">_xlfn.XLOOKUP(Z$1&amp;$R321,$C$3:$C$1662&amp;$D$3:$D$1662,$E$3:$E$1662,0,0,1)</f>
        <v>2200</v>
      </c>
      <c r="AA321" s="2" cm="1">
        <f t="array" ref="AA321">_xlfn.XLOOKUP(AA$1&amp;$R321,$C$3:$C$1662&amp;$D$3:$D$1662,$E$3:$E$1662,0,0,1)</f>
        <v>2100</v>
      </c>
      <c r="AB321" s="2" cm="1">
        <f t="array" ref="AB321">_xlfn.XLOOKUP(AB$1&amp;$R321,$C$3:$C$1662&amp;$D$3:$D$1662,$E$3:$E$1662,0,0,1)</f>
        <v>400</v>
      </c>
      <c r="AC321" s="2" cm="1">
        <f t="array" ref="AC321">_xlfn.XLOOKUP(AC$1&amp;$R321,$C$3:$C$1662&amp;$D$3:$D$1662,$E$3:$E$1662,0,0,1)</f>
        <v>3400</v>
      </c>
    </row>
    <row r="322" spans="3:29" x14ac:dyDescent="0.4">
      <c r="C322" t="s">
        <v>758</v>
      </c>
      <c r="D322" t="s">
        <v>712</v>
      </c>
      <c r="E322">
        <v>3400</v>
      </c>
      <c r="R322" t="s">
        <v>380</v>
      </c>
      <c r="S322" s="2">
        <f t="shared" si="21"/>
        <v>589480</v>
      </c>
      <c r="T322" s="2">
        <f t="shared" si="25"/>
        <v>413700</v>
      </c>
      <c r="U322" s="2">
        <f t="shared" si="25"/>
        <v>658300</v>
      </c>
      <c r="V322" s="2">
        <f t="shared" si="25"/>
        <v>938500</v>
      </c>
      <c r="W322" s="2">
        <f t="shared" si="25"/>
        <v>433000</v>
      </c>
      <c r="X322" s="2">
        <f t="shared" si="25"/>
        <v>503900</v>
      </c>
      <c r="Y322" s="2" cm="1">
        <f t="array" ref="Y322">_xlfn.XLOOKUP(Y$1&amp;$R322,$C$3:$C$1662&amp;$D$3:$D$1662,$E$3:$E$1662,0,0,1)</f>
        <v>500</v>
      </c>
      <c r="Z322" s="2" cm="1">
        <f t="array" ref="Z322">_xlfn.XLOOKUP(Z$1&amp;$R322,$C$3:$C$1662&amp;$D$3:$D$1662,$E$3:$E$1662,0,0,1)</f>
        <v>3900</v>
      </c>
      <c r="AA322" s="2" cm="1">
        <f t="array" ref="AA322">_xlfn.XLOOKUP(AA$1&amp;$R322,$C$3:$C$1662&amp;$D$3:$D$1662,$E$3:$E$1662,0,0,1)</f>
        <v>2900</v>
      </c>
      <c r="AB322" s="2" cm="1">
        <f t="array" ref="AB322">_xlfn.XLOOKUP(AB$1&amp;$R322,$C$3:$C$1662&amp;$D$3:$D$1662,$E$3:$E$1662,0,0,1)</f>
        <v>1300</v>
      </c>
      <c r="AC322" s="2" cm="1">
        <f t="array" ref="AC322">_xlfn.XLOOKUP(AC$1&amp;$R322,$C$3:$C$1662&amp;$D$3:$D$1662,$E$3:$E$1662,0,0,1)</f>
        <v>11700</v>
      </c>
    </row>
    <row r="323" spans="3:29" x14ac:dyDescent="0.4">
      <c r="C323" t="s">
        <v>758</v>
      </c>
      <c r="D323" t="s">
        <v>713</v>
      </c>
      <c r="E323">
        <v>11700</v>
      </c>
      <c r="R323" t="s">
        <v>381</v>
      </c>
      <c r="S323" s="2">
        <f t="shared" ref="S323:S333" si="26">IFERROR(AVERAGEIFS(T323:X323,T323:X323,"&gt;0"),0)</f>
        <v>592220</v>
      </c>
      <c r="T323" s="2">
        <f t="shared" si="25"/>
        <v>415900</v>
      </c>
      <c r="U323" s="2">
        <f t="shared" si="25"/>
        <v>660900</v>
      </c>
      <c r="V323" s="2">
        <f t="shared" si="25"/>
        <v>940900</v>
      </c>
      <c r="W323" s="2">
        <f t="shared" si="25"/>
        <v>433700</v>
      </c>
      <c r="X323" s="2">
        <f t="shared" si="25"/>
        <v>509700</v>
      </c>
      <c r="Y323" s="2" cm="1">
        <f t="array" ref="Y323">_xlfn.XLOOKUP(Y$1&amp;$R323,$C$3:$C$1662&amp;$D$3:$D$1662,$E$3:$E$1662,0,0,1)</f>
        <v>2200</v>
      </c>
      <c r="Z323" s="2" cm="1">
        <f t="array" ref="Z323">_xlfn.XLOOKUP(Z$1&amp;$R323,$C$3:$C$1662&amp;$D$3:$D$1662,$E$3:$E$1662,0,0,1)</f>
        <v>2600</v>
      </c>
      <c r="AA323" s="2" cm="1">
        <f t="array" ref="AA323">_xlfn.XLOOKUP(AA$1&amp;$R323,$C$3:$C$1662&amp;$D$3:$D$1662,$E$3:$E$1662,0,0,1)</f>
        <v>2400</v>
      </c>
      <c r="AB323" s="2" cm="1">
        <f t="array" ref="AB323">_xlfn.XLOOKUP(AB$1&amp;$R323,$C$3:$C$1662&amp;$D$3:$D$1662,$E$3:$E$1662,0,0,1)</f>
        <v>700</v>
      </c>
      <c r="AC323" s="2" cm="1">
        <f t="array" ref="AC323">_xlfn.XLOOKUP(AC$1&amp;$R323,$C$3:$C$1662&amp;$D$3:$D$1662,$E$3:$E$1662,0,0,1)</f>
        <v>5800</v>
      </c>
    </row>
    <row r="324" spans="3:29" x14ac:dyDescent="0.4">
      <c r="C324" t="s">
        <v>758</v>
      </c>
      <c r="D324" t="s">
        <v>714</v>
      </c>
      <c r="E324">
        <v>5800</v>
      </c>
      <c r="R324" t="s">
        <v>382</v>
      </c>
      <c r="S324" s="2">
        <f t="shared" si="26"/>
        <v>594440</v>
      </c>
      <c r="T324" s="2">
        <f t="shared" ref="T324:X333" si="27">T323+Y324</f>
        <v>419000</v>
      </c>
      <c r="U324" s="2">
        <f t="shared" si="27"/>
        <v>662000</v>
      </c>
      <c r="V324" s="2">
        <f t="shared" si="27"/>
        <v>942100</v>
      </c>
      <c r="W324" s="2">
        <f t="shared" si="27"/>
        <v>437600</v>
      </c>
      <c r="X324" s="2">
        <f t="shared" si="27"/>
        <v>511500</v>
      </c>
      <c r="Y324" s="2" cm="1">
        <f t="array" ref="Y324">_xlfn.XLOOKUP(Y$1&amp;$R324,$C$3:$C$1662&amp;$D$3:$D$1662,$E$3:$E$1662,0,0,1)</f>
        <v>3100</v>
      </c>
      <c r="Z324" s="2" cm="1">
        <f t="array" ref="Z324">_xlfn.XLOOKUP(Z$1&amp;$R324,$C$3:$C$1662&amp;$D$3:$D$1662,$E$3:$E$1662,0,0,1)</f>
        <v>1100</v>
      </c>
      <c r="AA324" s="2" cm="1">
        <f t="array" ref="AA324">_xlfn.XLOOKUP(AA$1&amp;$R324,$C$3:$C$1662&amp;$D$3:$D$1662,$E$3:$E$1662,0,0,1)</f>
        <v>1200</v>
      </c>
      <c r="AB324" s="2" cm="1">
        <f t="array" ref="AB324">_xlfn.XLOOKUP(AB$1&amp;$R324,$C$3:$C$1662&amp;$D$3:$D$1662,$E$3:$E$1662,0,0,1)</f>
        <v>3900</v>
      </c>
      <c r="AC324" s="2" cm="1">
        <f t="array" ref="AC324">_xlfn.XLOOKUP(AC$1&amp;$R324,$C$3:$C$1662&amp;$D$3:$D$1662,$E$3:$E$1662,0,0,1)</f>
        <v>1800</v>
      </c>
    </row>
    <row r="325" spans="3:29" x14ac:dyDescent="0.4">
      <c r="C325" t="s">
        <v>758</v>
      </c>
      <c r="D325" t="s">
        <v>715</v>
      </c>
      <c r="E325">
        <v>1800</v>
      </c>
      <c r="R325" t="s">
        <v>383</v>
      </c>
      <c r="S325" s="2">
        <f t="shared" si="26"/>
        <v>599480</v>
      </c>
      <c r="T325" s="2">
        <f t="shared" si="27"/>
        <v>425400</v>
      </c>
      <c r="U325" s="2">
        <f t="shared" si="27"/>
        <v>663600</v>
      </c>
      <c r="V325" s="2">
        <f t="shared" si="27"/>
        <v>953700</v>
      </c>
      <c r="W325" s="2">
        <f t="shared" si="27"/>
        <v>441700</v>
      </c>
      <c r="X325" s="2">
        <f t="shared" si="27"/>
        <v>513000</v>
      </c>
      <c r="Y325" s="2" cm="1">
        <f t="array" ref="Y325">_xlfn.XLOOKUP(Y$1&amp;$R325,$C$3:$C$1662&amp;$D$3:$D$1662,$E$3:$E$1662,0,0,1)</f>
        <v>6400</v>
      </c>
      <c r="Z325" s="2" cm="1">
        <f t="array" ref="Z325">_xlfn.XLOOKUP(Z$1&amp;$R325,$C$3:$C$1662&amp;$D$3:$D$1662,$E$3:$E$1662,0,0,1)</f>
        <v>1600</v>
      </c>
      <c r="AA325" s="2" cm="1">
        <f t="array" ref="AA325">_xlfn.XLOOKUP(AA$1&amp;$R325,$C$3:$C$1662&amp;$D$3:$D$1662,$E$3:$E$1662,0,0,1)</f>
        <v>11600</v>
      </c>
      <c r="AB325" s="2" cm="1">
        <f t="array" ref="AB325">_xlfn.XLOOKUP(AB$1&amp;$R325,$C$3:$C$1662&amp;$D$3:$D$1662,$E$3:$E$1662,0,0,1)</f>
        <v>4100</v>
      </c>
      <c r="AC325" s="2" cm="1">
        <f t="array" ref="AC325">_xlfn.XLOOKUP(AC$1&amp;$R325,$C$3:$C$1662&amp;$D$3:$D$1662,$E$3:$E$1662,0,0,1)</f>
        <v>1500</v>
      </c>
    </row>
    <row r="326" spans="3:29" x14ac:dyDescent="0.4">
      <c r="C326" t="s">
        <v>758</v>
      </c>
      <c r="D326" t="s">
        <v>716</v>
      </c>
      <c r="E326">
        <v>1500</v>
      </c>
      <c r="R326" t="s">
        <v>384</v>
      </c>
      <c r="S326" s="2">
        <f t="shared" si="26"/>
        <v>603820</v>
      </c>
      <c r="T326" s="2">
        <f t="shared" si="27"/>
        <v>426600</v>
      </c>
      <c r="U326" s="2">
        <f t="shared" si="27"/>
        <v>665500</v>
      </c>
      <c r="V326" s="2">
        <f t="shared" si="27"/>
        <v>957900</v>
      </c>
      <c r="W326" s="2">
        <f t="shared" si="27"/>
        <v>453800</v>
      </c>
      <c r="X326" s="2">
        <f t="shared" si="27"/>
        <v>515300</v>
      </c>
      <c r="Y326" s="2" cm="1">
        <f t="array" ref="Y326">_xlfn.XLOOKUP(Y$1&amp;$R326,$C$3:$C$1662&amp;$D$3:$D$1662,$E$3:$E$1662,0,0,1)</f>
        <v>1200</v>
      </c>
      <c r="Z326" s="2" cm="1">
        <f t="array" ref="Z326">_xlfn.XLOOKUP(Z$1&amp;$R326,$C$3:$C$1662&amp;$D$3:$D$1662,$E$3:$E$1662,0,0,1)</f>
        <v>1900</v>
      </c>
      <c r="AA326" s="2" cm="1">
        <f t="array" ref="AA326">_xlfn.XLOOKUP(AA$1&amp;$R326,$C$3:$C$1662&amp;$D$3:$D$1662,$E$3:$E$1662,0,0,1)</f>
        <v>4200</v>
      </c>
      <c r="AB326" s="2" cm="1">
        <f t="array" ref="AB326">_xlfn.XLOOKUP(AB$1&amp;$R326,$C$3:$C$1662&amp;$D$3:$D$1662,$E$3:$E$1662,0,0,1)</f>
        <v>12100</v>
      </c>
      <c r="AC326" s="2" cm="1">
        <f t="array" ref="AC326">_xlfn.XLOOKUP(AC$1&amp;$R326,$C$3:$C$1662&amp;$D$3:$D$1662,$E$3:$E$1662,0,0,1)</f>
        <v>2300</v>
      </c>
    </row>
    <row r="327" spans="3:29" x14ac:dyDescent="0.4">
      <c r="C327" t="s">
        <v>758</v>
      </c>
      <c r="D327" t="s">
        <v>717</v>
      </c>
      <c r="E327">
        <v>2300</v>
      </c>
      <c r="R327" t="s">
        <v>385</v>
      </c>
      <c r="S327" s="2">
        <f t="shared" si="26"/>
        <v>608760</v>
      </c>
      <c r="T327" s="2">
        <f t="shared" si="27"/>
        <v>428400</v>
      </c>
      <c r="U327" s="2">
        <f t="shared" si="27"/>
        <v>668300</v>
      </c>
      <c r="V327" s="2">
        <f t="shared" si="27"/>
        <v>961500</v>
      </c>
      <c r="W327" s="2">
        <f t="shared" si="27"/>
        <v>465300</v>
      </c>
      <c r="X327" s="2">
        <f t="shared" si="27"/>
        <v>520300</v>
      </c>
      <c r="Y327" s="2" cm="1">
        <f t="array" ref="Y327">_xlfn.XLOOKUP(Y$1&amp;$R327,$C$3:$C$1662&amp;$D$3:$D$1662,$E$3:$E$1662,0,0,1)</f>
        <v>1800</v>
      </c>
      <c r="Z327" s="2" cm="1">
        <f t="array" ref="Z327">_xlfn.XLOOKUP(Z$1&amp;$R327,$C$3:$C$1662&amp;$D$3:$D$1662,$E$3:$E$1662,0,0,1)</f>
        <v>2800</v>
      </c>
      <c r="AA327" s="2" cm="1">
        <f t="array" ref="AA327">_xlfn.XLOOKUP(AA$1&amp;$R327,$C$3:$C$1662&amp;$D$3:$D$1662,$E$3:$E$1662,0,0,1)</f>
        <v>3600</v>
      </c>
      <c r="AB327" s="2" cm="1">
        <f t="array" ref="AB327">_xlfn.XLOOKUP(AB$1&amp;$R327,$C$3:$C$1662&amp;$D$3:$D$1662,$E$3:$E$1662,0,0,1)</f>
        <v>11500</v>
      </c>
      <c r="AC327" s="2" cm="1">
        <f t="array" ref="AC327">_xlfn.XLOOKUP(AC$1&amp;$R327,$C$3:$C$1662&amp;$D$3:$D$1662,$E$3:$E$1662,0,0,1)</f>
        <v>5000</v>
      </c>
    </row>
    <row r="328" spans="3:29" x14ac:dyDescent="0.4">
      <c r="C328" t="s">
        <v>758</v>
      </c>
      <c r="D328" t="s">
        <v>718</v>
      </c>
      <c r="E328">
        <v>5000</v>
      </c>
      <c r="R328" t="s">
        <v>386</v>
      </c>
      <c r="S328" s="2">
        <f t="shared" si="26"/>
        <v>608760</v>
      </c>
      <c r="T328" s="2">
        <f t="shared" si="27"/>
        <v>428400</v>
      </c>
      <c r="U328" s="2">
        <f t="shared" si="27"/>
        <v>668300</v>
      </c>
      <c r="V328" s="2">
        <f t="shared" si="27"/>
        <v>961500</v>
      </c>
      <c r="W328" s="2">
        <f t="shared" si="27"/>
        <v>465300</v>
      </c>
      <c r="X328" s="2">
        <f t="shared" si="27"/>
        <v>520300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608760</v>
      </c>
      <c r="T329" s="2">
        <f t="shared" si="27"/>
        <v>428400</v>
      </c>
      <c r="U329" s="2">
        <f t="shared" si="27"/>
        <v>668300</v>
      </c>
      <c r="V329" s="2">
        <f t="shared" si="27"/>
        <v>961500</v>
      </c>
      <c r="W329" s="2">
        <f t="shared" si="27"/>
        <v>465300</v>
      </c>
      <c r="X329" s="2">
        <f t="shared" si="27"/>
        <v>520300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608760</v>
      </c>
      <c r="T330" s="2">
        <f t="shared" si="27"/>
        <v>428400</v>
      </c>
      <c r="U330" s="2">
        <f t="shared" si="27"/>
        <v>668300</v>
      </c>
      <c r="V330" s="2">
        <f t="shared" si="27"/>
        <v>961500</v>
      </c>
      <c r="W330" s="2">
        <f t="shared" si="27"/>
        <v>465300</v>
      </c>
      <c r="X330" s="2">
        <f t="shared" si="27"/>
        <v>520300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608760</v>
      </c>
      <c r="T331" s="2">
        <f t="shared" si="27"/>
        <v>428400</v>
      </c>
      <c r="U331" s="2">
        <f t="shared" si="27"/>
        <v>668300</v>
      </c>
      <c r="V331" s="2">
        <f t="shared" si="27"/>
        <v>961500</v>
      </c>
      <c r="W331" s="2">
        <f t="shared" si="27"/>
        <v>465300</v>
      </c>
      <c r="X331" s="2">
        <f t="shared" si="27"/>
        <v>520300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608760</v>
      </c>
      <c r="T332" s="2">
        <f t="shared" si="27"/>
        <v>428400</v>
      </c>
      <c r="U332" s="2">
        <f t="shared" si="27"/>
        <v>668300</v>
      </c>
      <c r="V332" s="2">
        <f t="shared" si="27"/>
        <v>961500</v>
      </c>
      <c r="W332" s="2">
        <f t="shared" si="27"/>
        <v>465300</v>
      </c>
      <c r="X332" s="2">
        <f t="shared" si="27"/>
        <v>520300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619040</v>
      </c>
      <c r="T333" s="2">
        <f t="shared" si="27"/>
        <v>436800</v>
      </c>
      <c r="U333" s="2">
        <f t="shared" si="27"/>
        <v>679700</v>
      </c>
      <c r="V333" s="2">
        <f t="shared" si="27"/>
        <v>970400</v>
      </c>
      <c r="W333" s="2">
        <f t="shared" si="27"/>
        <v>473600</v>
      </c>
      <c r="X333" s="2">
        <f t="shared" si="27"/>
        <v>534700</v>
      </c>
      <c r="Y333" s="2" cm="1">
        <f t="array" ref="Y333">_xlfn.XLOOKUP(Y$1&amp;$R333,$C$3:$C$1662&amp;$D$3:$D$1662,$E$3:$E$1662,0,0,1)</f>
        <v>8400</v>
      </c>
      <c r="Z333" s="2" cm="1">
        <f t="array" ref="Z333">_xlfn.XLOOKUP(Z$1&amp;$R333,$C$3:$C$1662&amp;$D$3:$D$1662,$E$3:$E$1662,0,0,1)</f>
        <v>11400</v>
      </c>
      <c r="AA333" s="2" cm="1">
        <f t="array" ref="AA333">_xlfn.XLOOKUP(AA$1&amp;$R333,$C$3:$C$1662&amp;$D$3:$D$1662,$E$3:$E$1662,0,0,1)</f>
        <v>8900</v>
      </c>
      <c r="AB333" s="2" cm="1">
        <f t="array" ref="AB333">_xlfn.XLOOKUP(AB$1&amp;$R333,$C$3:$C$1662&amp;$D$3:$D$1662,$E$3:$E$1662,0,0,1)</f>
        <v>8300</v>
      </c>
      <c r="AC333" s="2" cm="1">
        <f t="array" ref="AC333">_xlfn.XLOOKUP(AC$1&amp;$R333,$C$3:$C$1662&amp;$D$3:$D$1662,$E$3:$E$1662,0,0,1)</f>
        <v>14400</v>
      </c>
    </row>
    <row r="334" spans="3:29" x14ac:dyDescent="0.4">
      <c r="C334" t="s">
        <v>758</v>
      </c>
      <c r="D334" t="s">
        <v>724</v>
      </c>
      <c r="E334">
        <v>14400</v>
      </c>
    </row>
    <row r="335" spans="3:29" x14ac:dyDescent="0.4">
      <c r="C335" t="s">
        <v>759</v>
      </c>
      <c r="D335" t="s">
        <v>513</v>
      </c>
      <c r="E335">
        <v>24700</v>
      </c>
    </row>
    <row r="336" spans="3:29" x14ac:dyDescent="0.4">
      <c r="C336" t="s">
        <v>759</v>
      </c>
      <c r="D336" t="s">
        <v>514</v>
      </c>
      <c r="E336">
        <v>9200</v>
      </c>
    </row>
    <row r="337" spans="3:5" x14ac:dyDescent="0.4">
      <c r="C337" t="s">
        <v>759</v>
      </c>
      <c r="D337" t="s">
        <v>515</v>
      </c>
      <c r="E337">
        <v>14600</v>
      </c>
    </row>
    <row r="338" spans="3:5" x14ac:dyDescent="0.4">
      <c r="C338" t="s">
        <v>759</v>
      </c>
      <c r="D338" t="s">
        <v>516</v>
      </c>
      <c r="E338">
        <v>4100</v>
      </c>
    </row>
    <row r="339" spans="3:5" x14ac:dyDescent="0.4">
      <c r="C339" t="s">
        <v>759</v>
      </c>
      <c r="D339" t="s">
        <v>517</v>
      </c>
      <c r="E339">
        <v>5000</v>
      </c>
    </row>
    <row r="340" spans="3:5" x14ac:dyDescent="0.4">
      <c r="C340" t="s">
        <v>759</v>
      </c>
      <c r="D340" t="s">
        <v>518</v>
      </c>
      <c r="E340">
        <v>3700</v>
      </c>
    </row>
    <row r="341" spans="3:5" x14ac:dyDescent="0.4">
      <c r="C341" t="s">
        <v>759</v>
      </c>
      <c r="D341" t="s">
        <v>519</v>
      </c>
      <c r="E341">
        <v>2100</v>
      </c>
    </row>
    <row r="342" spans="3:5" x14ac:dyDescent="0.4">
      <c r="C342" t="s">
        <v>759</v>
      </c>
      <c r="D342" t="s">
        <v>520</v>
      </c>
      <c r="E342">
        <v>6900</v>
      </c>
    </row>
    <row r="343" spans="3:5" x14ac:dyDescent="0.4">
      <c r="C343" t="s">
        <v>759</v>
      </c>
      <c r="D343" t="s">
        <v>521</v>
      </c>
      <c r="E343">
        <v>4300</v>
      </c>
    </row>
    <row r="344" spans="3:5" x14ac:dyDescent="0.4">
      <c r="C344" t="s">
        <v>759</v>
      </c>
      <c r="D344" t="s">
        <v>522</v>
      </c>
      <c r="E344">
        <v>6500</v>
      </c>
    </row>
    <row r="345" spans="3:5" x14ac:dyDescent="0.4">
      <c r="C345" t="s">
        <v>759</v>
      </c>
      <c r="D345" t="s">
        <v>523</v>
      </c>
      <c r="E345">
        <v>2600</v>
      </c>
    </row>
    <row r="346" spans="3:5" x14ac:dyDescent="0.4">
      <c r="C346" t="s">
        <v>759</v>
      </c>
      <c r="D346" t="s">
        <v>524</v>
      </c>
      <c r="E346">
        <v>6800</v>
      </c>
    </row>
    <row r="347" spans="3:5" x14ac:dyDescent="0.4">
      <c r="C347" t="s">
        <v>759</v>
      </c>
      <c r="D347" t="s">
        <v>525</v>
      </c>
      <c r="E347">
        <v>4200</v>
      </c>
    </row>
    <row r="348" spans="3:5" x14ac:dyDescent="0.4">
      <c r="C348" t="s">
        <v>759</v>
      </c>
      <c r="D348" t="s">
        <v>526</v>
      </c>
      <c r="E348">
        <v>1300</v>
      </c>
    </row>
    <row r="349" spans="3:5" x14ac:dyDescent="0.4">
      <c r="C349" t="s">
        <v>759</v>
      </c>
      <c r="D349" t="s">
        <v>527</v>
      </c>
      <c r="E349">
        <v>3300</v>
      </c>
    </row>
    <row r="350" spans="3:5" x14ac:dyDescent="0.4">
      <c r="C350" t="s">
        <v>759</v>
      </c>
      <c r="D350" t="s">
        <v>528</v>
      </c>
      <c r="E350">
        <v>1600</v>
      </c>
    </row>
    <row r="351" spans="3:5" x14ac:dyDescent="0.4">
      <c r="C351" t="s">
        <v>759</v>
      </c>
      <c r="D351" t="s">
        <v>529</v>
      </c>
      <c r="E351">
        <v>3600</v>
      </c>
    </row>
    <row r="352" spans="3:5" x14ac:dyDescent="0.4">
      <c r="C352" t="s">
        <v>759</v>
      </c>
      <c r="D352" t="s">
        <v>530</v>
      </c>
      <c r="E352">
        <v>900</v>
      </c>
    </row>
    <row r="353" spans="3:5" x14ac:dyDescent="0.4">
      <c r="C353" t="s">
        <v>759</v>
      </c>
      <c r="D353" t="s">
        <v>531</v>
      </c>
      <c r="E353">
        <v>900</v>
      </c>
    </row>
    <row r="354" spans="3:5" x14ac:dyDescent="0.4">
      <c r="C354" t="s">
        <v>759</v>
      </c>
      <c r="D354" t="s">
        <v>532</v>
      </c>
      <c r="E354">
        <v>900</v>
      </c>
    </row>
    <row r="355" spans="3:5" x14ac:dyDescent="0.4">
      <c r="C355" t="s">
        <v>759</v>
      </c>
      <c r="D355" t="s">
        <v>533</v>
      </c>
      <c r="E355">
        <v>5600</v>
      </c>
    </row>
    <row r="356" spans="3:5" x14ac:dyDescent="0.4">
      <c r="C356" t="s">
        <v>759</v>
      </c>
      <c r="D356" t="s">
        <v>534</v>
      </c>
      <c r="E356">
        <v>5800</v>
      </c>
    </row>
    <row r="357" spans="3:5" x14ac:dyDescent="0.4">
      <c r="C357" t="s">
        <v>759</v>
      </c>
      <c r="D357" t="s">
        <v>535</v>
      </c>
      <c r="E357">
        <v>2800</v>
      </c>
    </row>
    <row r="358" spans="3:5" x14ac:dyDescent="0.4">
      <c r="C358" t="s">
        <v>759</v>
      </c>
      <c r="D358" t="s">
        <v>536</v>
      </c>
      <c r="E358">
        <v>500</v>
      </c>
    </row>
    <row r="359" spans="3:5" x14ac:dyDescent="0.4">
      <c r="C359" t="s">
        <v>759</v>
      </c>
      <c r="D359" t="s">
        <v>537</v>
      </c>
      <c r="E359">
        <v>2800</v>
      </c>
    </row>
    <row r="360" spans="3:5" x14ac:dyDescent="0.4">
      <c r="C360" t="s">
        <v>759</v>
      </c>
      <c r="D360" t="s">
        <v>538</v>
      </c>
      <c r="E360">
        <v>3300</v>
      </c>
    </row>
    <row r="361" spans="3:5" x14ac:dyDescent="0.4">
      <c r="C361" t="s">
        <v>759</v>
      </c>
      <c r="D361" t="s">
        <v>539</v>
      </c>
      <c r="E361">
        <v>3400</v>
      </c>
    </row>
    <row r="362" spans="3:5" x14ac:dyDescent="0.4">
      <c r="C362" t="s">
        <v>759</v>
      </c>
      <c r="D362" t="s">
        <v>540</v>
      </c>
      <c r="E362">
        <v>800</v>
      </c>
    </row>
    <row r="363" spans="3:5" x14ac:dyDescent="0.4">
      <c r="C363" t="s">
        <v>759</v>
      </c>
      <c r="D363" t="s">
        <v>541</v>
      </c>
      <c r="E363">
        <v>4900</v>
      </c>
    </row>
    <row r="364" spans="3:5" x14ac:dyDescent="0.4">
      <c r="C364" t="s">
        <v>759</v>
      </c>
      <c r="D364" t="s">
        <v>542</v>
      </c>
      <c r="E364">
        <v>900</v>
      </c>
    </row>
    <row r="365" spans="3:5" x14ac:dyDescent="0.4">
      <c r="C365" t="s">
        <v>759</v>
      </c>
      <c r="D365" t="s">
        <v>543</v>
      </c>
      <c r="E365">
        <v>900</v>
      </c>
    </row>
    <row r="366" spans="3:5" x14ac:dyDescent="0.4">
      <c r="C366" t="s">
        <v>759</v>
      </c>
      <c r="D366" t="s">
        <v>544</v>
      </c>
      <c r="E366">
        <v>2400</v>
      </c>
    </row>
    <row r="367" spans="3:5" x14ac:dyDescent="0.4">
      <c r="C367" t="s">
        <v>759</v>
      </c>
      <c r="D367" t="s">
        <v>545</v>
      </c>
      <c r="E367">
        <v>3900</v>
      </c>
    </row>
    <row r="368" spans="3:5" x14ac:dyDescent="0.4">
      <c r="C368" t="s">
        <v>759</v>
      </c>
      <c r="D368" t="s">
        <v>546</v>
      </c>
      <c r="E368">
        <v>1700</v>
      </c>
    </row>
    <row r="369" spans="3:5" x14ac:dyDescent="0.4">
      <c r="C369" t="s">
        <v>759</v>
      </c>
      <c r="D369" t="s">
        <v>547</v>
      </c>
      <c r="E369">
        <v>3200</v>
      </c>
    </row>
    <row r="370" spans="3:5" x14ac:dyDescent="0.4">
      <c r="C370" t="s">
        <v>759</v>
      </c>
      <c r="D370" t="s">
        <v>548</v>
      </c>
      <c r="E370">
        <v>1700</v>
      </c>
    </row>
    <row r="371" spans="3:5" x14ac:dyDescent="0.4">
      <c r="C371" t="s">
        <v>759</v>
      </c>
      <c r="D371" t="s">
        <v>549</v>
      </c>
      <c r="E371">
        <v>5400</v>
      </c>
    </row>
    <row r="372" spans="3:5" x14ac:dyDescent="0.4">
      <c r="C372" t="s">
        <v>759</v>
      </c>
      <c r="D372" t="s">
        <v>550</v>
      </c>
      <c r="E372">
        <v>4200</v>
      </c>
    </row>
    <row r="373" spans="3:5" x14ac:dyDescent="0.4">
      <c r="C373" t="s">
        <v>759</v>
      </c>
      <c r="D373" t="s">
        <v>551</v>
      </c>
      <c r="E373">
        <v>4400</v>
      </c>
    </row>
    <row r="374" spans="3:5" x14ac:dyDescent="0.4">
      <c r="C374" t="s">
        <v>759</v>
      </c>
      <c r="D374" t="s">
        <v>552</v>
      </c>
      <c r="E374">
        <v>1400</v>
      </c>
    </row>
    <row r="375" spans="3:5" x14ac:dyDescent="0.4">
      <c r="C375" t="s">
        <v>759</v>
      </c>
      <c r="D375" t="s">
        <v>553</v>
      </c>
      <c r="E375">
        <v>2300</v>
      </c>
    </row>
    <row r="376" spans="3:5" x14ac:dyDescent="0.4">
      <c r="C376" t="s">
        <v>759</v>
      </c>
      <c r="D376" t="s">
        <v>554</v>
      </c>
      <c r="E376">
        <v>1200</v>
      </c>
    </row>
    <row r="377" spans="3:5" x14ac:dyDescent="0.4">
      <c r="C377" t="s">
        <v>759</v>
      </c>
      <c r="D377" t="s">
        <v>555</v>
      </c>
      <c r="E377">
        <v>2000</v>
      </c>
    </row>
    <row r="378" spans="3:5" x14ac:dyDescent="0.4">
      <c r="C378" t="s">
        <v>759</v>
      </c>
      <c r="D378" t="s">
        <v>556</v>
      </c>
      <c r="E378">
        <v>2100</v>
      </c>
    </row>
    <row r="379" spans="3:5" x14ac:dyDescent="0.4">
      <c r="C379" t="s">
        <v>759</v>
      </c>
      <c r="D379" t="s">
        <v>557</v>
      </c>
      <c r="E379">
        <v>1200</v>
      </c>
    </row>
    <row r="380" spans="3:5" x14ac:dyDescent="0.4">
      <c r="C380" t="s">
        <v>759</v>
      </c>
      <c r="D380" t="s">
        <v>558</v>
      </c>
      <c r="E380">
        <v>2300</v>
      </c>
    </row>
    <row r="381" spans="3:5" x14ac:dyDescent="0.4">
      <c r="C381" t="s">
        <v>759</v>
      </c>
      <c r="D381" t="s">
        <v>559</v>
      </c>
      <c r="E381">
        <v>2300</v>
      </c>
    </row>
    <row r="382" spans="3:5" x14ac:dyDescent="0.4">
      <c r="C382" t="s">
        <v>759</v>
      </c>
      <c r="D382" t="s">
        <v>560</v>
      </c>
      <c r="E382">
        <v>1300</v>
      </c>
    </row>
    <row r="383" spans="3:5" x14ac:dyDescent="0.4">
      <c r="C383" t="s">
        <v>759</v>
      </c>
      <c r="D383" t="s">
        <v>561</v>
      </c>
      <c r="E383">
        <v>1900</v>
      </c>
    </row>
    <row r="384" spans="3:5" x14ac:dyDescent="0.4">
      <c r="C384" t="s">
        <v>759</v>
      </c>
      <c r="D384" t="s">
        <v>562</v>
      </c>
      <c r="E384">
        <v>400</v>
      </c>
    </row>
    <row r="385" spans="3:5" x14ac:dyDescent="0.4">
      <c r="C385" t="s">
        <v>759</v>
      </c>
      <c r="D385" t="s">
        <v>563</v>
      </c>
      <c r="E385">
        <v>100</v>
      </c>
    </row>
    <row r="386" spans="3:5" x14ac:dyDescent="0.4">
      <c r="C386" t="s">
        <v>759</v>
      </c>
      <c r="D386" t="s">
        <v>564</v>
      </c>
      <c r="E386">
        <v>500</v>
      </c>
    </row>
    <row r="387" spans="3:5" x14ac:dyDescent="0.4">
      <c r="C387" t="s">
        <v>759</v>
      </c>
      <c r="D387" t="s">
        <v>565</v>
      </c>
      <c r="E387">
        <v>4100</v>
      </c>
    </row>
    <row r="388" spans="3:5" x14ac:dyDescent="0.4">
      <c r="C388" t="s">
        <v>759</v>
      </c>
      <c r="D388" t="s">
        <v>566</v>
      </c>
      <c r="E388">
        <v>800</v>
      </c>
    </row>
    <row r="389" spans="3:5" x14ac:dyDescent="0.4">
      <c r="C389" t="s">
        <v>759</v>
      </c>
      <c r="D389" t="s">
        <v>567</v>
      </c>
      <c r="E389">
        <v>200</v>
      </c>
    </row>
    <row r="390" spans="3:5" x14ac:dyDescent="0.4">
      <c r="C390" t="s">
        <v>759</v>
      </c>
      <c r="D390" t="s">
        <v>568</v>
      </c>
      <c r="E390">
        <v>200</v>
      </c>
    </row>
    <row r="391" spans="3:5" x14ac:dyDescent="0.4">
      <c r="C391" t="s">
        <v>759</v>
      </c>
      <c r="D391" t="s">
        <v>569</v>
      </c>
      <c r="E391">
        <v>300</v>
      </c>
    </row>
    <row r="392" spans="3:5" x14ac:dyDescent="0.4">
      <c r="C392" t="s">
        <v>759</v>
      </c>
      <c r="D392" t="s">
        <v>570</v>
      </c>
      <c r="E392">
        <v>600</v>
      </c>
    </row>
    <row r="393" spans="3:5" x14ac:dyDescent="0.4">
      <c r="C393" t="s">
        <v>759</v>
      </c>
      <c r="D393" t="s">
        <v>571</v>
      </c>
      <c r="E393">
        <v>500</v>
      </c>
    </row>
    <row r="394" spans="3:5" x14ac:dyDescent="0.4">
      <c r="C394" t="s">
        <v>759</v>
      </c>
      <c r="D394" t="s">
        <v>572</v>
      </c>
      <c r="E394">
        <v>200</v>
      </c>
    </row>
    <row r="395" spans="3:5" x14ac:dyDescent="0.4">
      <c r="C395" t="s">
        <v>759</v>
      </c>
      <c r="D395" t="s">
        <v>573</v>
      </c>
      <c r="E395">
        <v>2200</v>
      </c>
    </row>
    <row r="396" spans="3:5" x14ac:dyDescent="0.4">
      <c r="C396" t="s">
        <v>759</v>
      </c>
      <c r="D396" t="s">
        <v>574</v>
      </c>
      <c r="E396">
        <v>200</v>
      </c>
    </row>
    <row r="397" spans="3:5" x14ac:dyDescent="0.4">
      <c r="C397" t="s">
        <v>759</v>
      </c>
      <c r="D397" t="s">
        <v>575</v>
      </c>
      <c r="E397">
        <v>1100</v>
      </c>
    </row>
    <row r="398" spans="3:5" x14ac:dyDescent="0.4">
      <c r="C398" t="s">
        <v>759</v>
      </c>
      <c r="D398" t="s">
        <v>576</v>
      </c>
      <c r="E398">
        <v>200</v>
      </c>
    </row>
    <row r="399" spans="3:5" x14ac:dyDescent="0.4">
      <c r="C399" t="s">
        <v>759</v>
      </c>
      <c r="D399" t="s">
        <v>577</v>
      </c>
      <c r="E399">
        <v>0</v>
      </c>
    </row>
    <row r="400" spans="3:5" x14ac:dyDescent="0.4">
      <c r="C400" t="s">
        <v>759</v>
      </c>
      <c r="D400" t="s">
        <v>578</v>
      </c>
      <c r="E400">
        <v>2000</v>
      </c>
    </row>
    <row r="401" spans="3:5" x14ac:dyDescent="0.4">
      <c r="C401" t="s">
        <v>759</v>
      </c>
      <c r="D401" t="s">
        <v>579</v>
      </c>
      <c r="E401">
        <v>100</v>
      </c>
    </row>
    <row r="402" spans="3:5" x14ac:dyDescent="0.4">
      <c r="C402" t="s">
        <v>759</v>
      </c>
      <c r="D402" t="s">
        <v>580</v>
      </c>
      <c r="E402">
        <v>100</v>
      </c>
    </row>
    <row r="403" spans="3:5" x14ac:dyDescent="0.4">
      <c r="C403" t="s">
        <v>759</v>
      </c>
      <c r="D403" t="s">
        <v>581</v>
      </c>
      <c r="E403">
        <v>2000</v>
      </c>
    </row>
    <row r="404" spans="3:5" x14ac:dyDescent="0.4">
      <c r="C404" t="s">
        <v>759</v>
      </c>
      <c r="D404" t="s">
        <v>582</v>
      </c>
      <c r="E404">
        <v>300</v>
      </c>
    </row>
    <row r="405" spans="3:5" x14ac:dyDescent="0.4">
      <c r="C405" t="s">
        <v>759</v>
      </c>
      <c r="D405" t="s">
        <v>583</v>
      </c>
      <c r="E405">
        <v>1600</v>
      </c>
    </row>
    <row r="406" spans="3:5" x14ac:dyDescent="0.4">
      <c r="C406" t="s">
        <v>759</v>
      </c>
      <c r="D406" t="s">
        <v>584</v>
      </c>
      <c r="E406">
        <v>1700</v>
      </c>
    </row>
    <row r="407" spans="3:5" x14ac:dyDescent="0.4">
      <c r="C407" t="s">
        <v>759</v>
      </c>
      <c r="D407" t="s">
        <v>585</v>
      </c>
      <c r="E407">
        <v>1100</v>
      </c>
    </row>
    <row r="408" spans="3:5" x14ac:dyDescent="0.4">
      <c r="C408" t="s">
        <v>759</v>
      </c>
      <c r="D408" t="s">
        <v>586</v>
      </c>
      <c r="E408">
        <v>0</v>
      </c>
    </row>
    <row r="409" spans="3:5" x14ac:dyDescent="0.4">
      <c r="C409" t="s">
        <v>759</v>
      </c>
      <c r="D409" t="s">
        <v>587</v>
      </c>
      <c r="E409">
        <v>100</v>
      </c>
    </row>
    <row r="410" spans="3:5" x14ac:dyDescent="0.4">
      <c r="C410" t="s">
        <v>759</v>
      </c>
      <c r="D410" t="s">
        <v>588</v>
      </c>
      <c r="E410">
        <v>1000</v>
      </c>
    </row>
    <row r="411" spans="3:5" x14ac:dyDescent="0.4">
      <c r="C411" t="s">
        <v>759</v>
      </c>
      <c r="D411" t="s">
        <v>589</v>
      </c>
      <c r="E411">
        <v>300</v>
      </c>
    </row>
    <row r="412" spans="3:5" x14ac:dyDescent="0.4">
      <c r="C412" t="s">
        <v>759</v>
      </c>
      <c r="D412" t="s">
        <v>590</v>
      </c>
      <c r="E412">
        <v>1600</v>
      </c>
    </row>
    <row r="413" spans="3:5" x14ac:dyDescent="0.4">
      <c r="C413" t="s">
        <v>759</v>
      </c>
      <c r="D413" t="s">
        <v>591</v>
      </c>
      <c r="E413">
        <v>100</v>
      </c>
    </row>
    <row r="414" spans="3:5" x14ac:dyDescent="0.4">
      <c r="C414" t="s">
        <v>759</v>
      </c>
      <c r="D414" t="s">
        <v>592</v>
      </c>
      <c r="E414">
        <v>400</v>
      </c>
    </row>
    <row r="415" spans="3:5" x14ac:dyDescent="0.4">
      <c r="C415" t="s">
        <v>759</v>
      </c>
      <c r="D415" t="s">
        <v>593</v>
      </c>
      <c r="E415">
        <v>400</v>
      </c>
    </row>
    <row r="416" spans="3:5" x14ac:dyDescent="0.4">
      <c r="C416" t="s">
        <v>759</v>
      </c>
      <c r="D416" t="s">
        <v>594</v>
      </c>
      <c r="E416">
        <v>600</v>
      </c>
    </row>
    <row r="417" spans="3:5" x14ac:dyDescent="0.4">
      <c r="C417" t="s">
        <v>759</v>
      </c>
      <c r="D417" t="s">
        <v>595</v>
      </c>
      <c r="E417">
        <v>0</v>
      </c>
    </row>
    <row r="418" spans="3:5" x14ac:dyDescent="0.4">
      <c r="C418" t="s">
        <v>759</v>
      </c>
      <c r="D418" t="s">
        <v>596</v>
      </c>
      <c r="E418">
        <v>600</v>
      </c>
    </row>
    <row r="419" spans="3:5" x14ac:dyDescent="0.4">
      <c r="C419" t="s">
        <v>759</v>
      </c>
      <c r="D419" t="s">
        <v>597</v>
      </c>
      <c r="E419">
        <v>500</v>
      </c>
    </row>
    <row r="420" spans="3:5" x14ac:dyDescent="0.4">
      <c r="C420" t="s">
        <v>759</v>
      </c>
      <c r="D420" t="s">
        <v>598</v>
      </c>
      <c r="E420">
        <v>0</v>
      </c>
    </row>
    <row r="421" spans="3:5" x14ac:dyDescent="0.4">
      <c r="C421" t="s">
        <v>759</v>
      </c>
      <c r="D421" t="s">
        <v>599</v>
      </c>
      <c r="E421">
        <v>400</v>
      </c>
    </row>
    <row r="422" spans="3:5" x14ac:dyDescent="0.4">
      <c r="C422" t="s">
        <v>759</v>
      </c>
      <c r="D422" t="s">
        <v>600</v>
      </c>
      <c r="E422">
        <v>300</v>
      </c>
    </row>
    <row r="423" spans="3:5" x14ac:dyDescent="0.4">
      <c r="C423" t="s">
        <v>759</v>
      </c>
      <c r="D423" t="s">
        <v>601</v>
      </c>
      <c r="E423">
        <v>0</v>
      </c>
    </row>
    <row r="424" spans="3:5" x14ac:dyDescent="0.4">
      <c r="C424" t="s">
        <v>759</v>
      </c>
      <c r="D424" t="s">
        <v>602</v>
      </c>
      <c r="E424">
        <v>2500</v>
      </c>
    </row>
    <row r="425" spans="3:5" x14ac:dyDescent="0.4">
      <c r="C425" t="s">
        <v>759</v>
      </c>
      <c r="D425" t="s">
        <v>603</v>
      </c>
      <c r="E425">
        <v>1000</v>
      </c>
    </row>
    <row r="426" spans="3:5" x14ac:dyDescent="0.4">
      <c r="C426" t="s">
        <v>759</v>
      </c>
      <c r="D426" t="s">
        <v>604</v>
      </c>
      <c r="E426">
        <v>4000</v>
      </c>
    </row>
    <row r="427" spans="3:5" x14ac:dyDescent="0.4">
      <c r="C427" t="s">
        <v>759</v>
      </c>
      <c r="D427" t="s">
        <v>605</v>
      </c>
      <c r="E427">
        <v>700</v>
      </c>
    </row>
    <row r="428" spans="3:5" x14ac:dyDescent="0.4">
      <c r="C428" t="s">
        <v>759</v>
      </c>
      <c r="D428" t="s">
        <v>606</v>
      </c>
      <c r="E428">
        <v>400</v>
      </c>
    </row>
    <row r="429" spans="3:5" x14ac:dyDescent="0.4">
      <c r="C429" t="s">
        <v>759</v>
      </c>
      <c r="D429" t="s">
        <v>607</v>
      </c>
      <c r="E429">
        <v>900</v>
      </c>
    </row>
    <row r="430" spans="3:5" x14ac:dyDescent="0.4">
      <c r="C430" t="s">
        <v>759</v>
      </c>
      <c r="D430" t="s">
        <v>608</v>
      </c>
      <c r="E430">
        <v>900</v>
      </c>
    </row>
    <row r="431" spans="3:5" x14ac:dyDescent="0.4">
      <c r="C431" t="s">
        <v>759</v>
      </c>
      <c r="D431" t="s">
        <v>609</v>
      </c>
      <c r="E431">
        <v>1000</v>
      </c>
    </row>
    <row r="432" spans="3:5" x14ac:dyDescent="0.4">
      <c r="C432" t="s">
        <v>759</v>
      </c>
      <c r="D432" t="s">
        <v>610</v>
      </c>
      <c r="E432">
        <v>200</v>
      </c>
    </row>
    <row r="433" spans="3:5" x14ac:dyDescent="0.4">
      <c r="C433" t="s">
        <v>759</v>
      </c>
      <c r="D433" t="s">
        <v>611</v>
      </c>
      <c r="E433">
        <v>100</v>
      </c>
    </row>
    <row r="434" spans="3:5" x14ac:dyDescent="0.4">
      <c r="C434" t="s">
        <v>759</v>
      </c>
      <c r="D434" t="s">
        <v>612</v>
      </c>
      <c r="E434">
        <v>200</v>
      </c>
    </row>
    <row r="435" spans="3:5" x14ac:dyDescent="0.4">
      <c r="C435" t="s">
        <v>759</v>
      </c>
      <c r="D435" t="s">
        <v>613</v>
      </c>
      <c r="E435">
        <v>300</v>
      </c>
    </row>
    <row r="436" spans="3:5" x14ac:dyDescent="0.4">
      <c r="C436" t="s">
        <v>759</v>
      </c>
      <c r="D436" t="s">
        <v>614</v>
      </c>
      <c r="E436">
        <v>300</v>
      </c>
    </row>
    <row r="437" spans="3:5" x14ac:dyDescent="0.4">
      <c r="C437" t="s">
        <v>759</v>
      </c>
      <c r="D437" t="s">
        <v>615</v>
      </c>
      <c r="E437">
        <v>900</v>
      </c>
    </row>
    <row r="438" spans="3:5" x14ac:dyDescent="0.4">
      <c r="C438" t="s">
        <v>759</v>
      </c>
      <c r="D438" t="s">
        <v>616</v>
      </c>
      <c r="E438">
        <v>700</v>
      </c>
    </row>
    <row r="439" spans="3:5" x14ac:dyDescent="0.4">
      <c r="C439" t="s">
        <v>759</v>
      </c>
      <c r="D439" t="s">
        <v>617</v>
      </c>
      <c r="E439">
        <v>1100</v>
      </c>
    </row>
    <row r="440" spans="3:5" x14ac:dyDescent="0.4">
      <c r="C440" t="s">
        <v>759</v>
      </c>
      <c r="D440" t="s">
        <v>618</v>
      </c>
      <c r="E440">
        <v>500</v>
      </c>
    </row>
    <row r="441" spans="3:5" x14ac:dyDescent="0.4">
      <c r="C441" t="s">
        <v>759</v>
      </c>
      <c r="D441" t="s">
        <v>619</v>
      </c>
      <c r="E441">
        <v>200</v>
      </c>
    </row>
    <row r="442" spans="3:5" x14ac:dyDescent="0.4">
      <c r="C442" t="s">
        <v>759</v>
      </c>
      <c r="D442" t="s">
        <v>620</v>
      </c>
      <c r="E442">
        <v>0</v>
      </c>
    </row>
    <row r="443" spans="3:5" x14ac:dyDescent="0.4">
      <c r="C443" t="s">
        <v>759</v>
      </c>
      <c r="D443" t="s">
        <v>621</v>
      </c>
      <c r="E443">
        <v>0</v>
      </c>
    </row>
    <row r="444" spans="3:5" x14ac:dyDescent="0.4">
      <c r="C444" t="s">
        <v>759</v>
      </c>
      <c r="D444" t="s">
        <v>622</v>
      </c>
      <c r="E444">
        <v>0</v>
      </c>
    </row>
    <row r="445" spans="3:5" x14ac:dyDescent="0.4">
      <c r="C445" t="s">
        <v>759</v>
      </c>
      <c r="D445" t="s">
        <v>623</v>
      </c>
      <c r="E445">
        <v>0</v>
      </c>
    </row>
    <row r="446" spans="3:5" x14ac:dyDescent="0.4">
      <c r="C446" t="s">
        <v>759</v>
      </c>
      <c r="D446" t="s">
        <v>624</v>
      </c>
      <c r="E446">
        <v>100</v>
      </c>
    </row>
    <row r="447" spans="3:5" x14ac:dyDescent="0.4">
      <c r="C447" t="s">
        <v>759</v>
      </c>
      <c r="D447" t="s">
        <v>625</v>
      </c>
      <c r="E447">
        <v>300</v>
      </c>
    </row>
    <row r="448" spans="3:5" x14ac:dyDescent="0.4">
      <c r="C448" t="s">
        <v>759</v>
      </c>
      <c r="D448" t="s">
        <v>626</v>
      </c>
      <c r="E448">
        <v>800</v>
      </c>
    </row>
    <row r="449" spans="3:5" x14ac:dyDescent="0.4">
      <c r="C449" t="s">
        <v>759</v>
      </c>
      <c r="D449" t="s">
        <v>627</v>
      </c>
      <c r="E449">
        <v>0</v>
      </c>
    </row>
    <row r="450" spans="3:5" x14ac:dyDescent="0.4">
      <c r="C450" t="s">
        <v>759</v>
      </c>
      <c r="D450" t="s">
        <v>628</v>
      </c>
      <c r="E450">
        <v>200</v>
      </c>
    </row>
    <row r="451" spans="3:5" x14ac:dyDescent="0.4">
      <c r="C451" t="s">
        <v>759</v>
      </c>
      <c r="D451" t="s">
        <v>629</v>
      </c>
      <c r="E451">
        <v>100</v>
      </c>
    </row>
    <row r="452" spans="3:5" x14ac:dyDescent="0.4">
      <c r="C452" t="s">
        <v>759</v>
      </c>
      <c r="D452" t="s">
        <v>630</v>
      </c>
      <c r="E452">
        <v>0</v>
      </c>
    </row>
    <row r="453" spans="3:5" x14ac:dyDescent="0.4">
      <c r="C453" t="s">
        <v>759</v>
      </c>
      <c r="D453" t="s">
        <v>631</v>
      </c>
      <c r="E453">
        <v>6100</v>
      </c>
    </row>
    <row r="454" spans="3:5" x14ac:dyDescent="0.4">
      <c r="C454" t="s">
        <v>759</v>
      </c>
      <c r="D454" t="s">
        <v>632</v>
      </c>
      <c r="E454">
        <v>500</v>
      </c>
    </row>
    <row r="455" spans="3:5" x14ac:dyDescent="0.4">
      <c r="C455" t="s">
        <v>759</v>
      </c>
      <c r="D455" t="s">
        <v>633</v>
      </c>
      <c r="E455">
        <v>600</v>
      </c>
    </row>
    <row r="456" spans="3:5" x14ac:dyDescent="0.4">
      <c r="C456" t="s">
        <v>759</v>
      </c>
      <c r="D456" t="s">
        <v>634</v>
      </c>
      <c r="E456">
        <v>500</v>
      </c>
    </row>
    <row r="457" spans="3:5" x14ac:dyDescent="0.4">
      <c r="C457" t="s">
        <v>759</v>
      </c>
      <c r="D457" t="s">
        <v>635</v>
      </c>
      <c r="E457">
        <v>200</v>
      </c>
    </row>
    <row r="458" spans="3:5" x14ac:dyDescent="0.4">
      <c r="C458" t="s">
        <v>759</v>
      </c>
      <c r="D458" t="s">
        <v>636</v>
      </c>
      <c r="E458">
        <v>0</v>
      </c>
    </row>
    <row r="459" spans="3:5" x14ac:dyDescent="0.4">
      <c r="C459" t="s">
        <v>759</v>
      </c>
      <c r="D459" t="s">
        <v>637</v>
      </c>
      <c r="E459">
        <v>0</v>
      </c>
    </row>
    <row r="460" spans="3:5" x14ac:dyDescent="0.4">
      <c r="C460" t="s">
        <v>759</v>
      </c>
      <c r="D460" t="s">
        <v>638</v>
      </c>
      <c r="E460">
        <v>600</v>
      </c>
    </row>
    <row r="461" spans="3:5" x14ac:dyDescent="0.4">
      <c r="C461" t="s">
        <v>759</v>
      </c>
      <c r="D461" t="s">
        <v>639</v>
      </c>
      <c r="E461">
        <v>100</v>
      </c>
    </row>
    <row r="462" spans="3:5" x14ac:dyDescent="0.4">
      <c r="C462" t="s">
        <v>759</v>
      </c>
      <c r="D462" t="s">
        <v>640</v>
      </c>
      <c r="E462">
        <v>0</v>
      </c>
    </row>
    <row r="463" spans="3:5" x14ac:dyDescent="0.4">
      <c r="C463" t="s">
        <v>759</v>
      </c>
      <c r="D463" t="s">
        <v>641</v>
      </c>
      <c r="E463">
        <v>200</v>
      </c>
    </row>
    <row r="464" spans="3:5" x14ac:dyDescent="0.4">
      <c r="C464" t="s">
        <v>759</v>
      </c>
      <c r="D464" t="s">
        <v>642</v>
      </c>
      <c r="E464">
        <v>100</v>
      </c>
    </row>
    <row r="465" spans="3:5" x14ac:dyDescent="0.4">
      <c r="C465" t="s">
        <v>759</v>
      </c>
      <c r="D465" t="s">
        <v>643</v>
      </c>
      <c r="E465">
        <v>0</v>
      </c>
    </row>
    <row r="466" spans="3:5" x14ac:dyDescent="0.4">
      <c r="C466" t="s">
        <v>759</v>
      </c>
      <c r="D466" t="s">
        <v>644</v>
      </c>
      <c r="E466">
        <v>200</v>
      </c>
    </row>
    <row r="467" spans="3:5" x14ac:dyDescent="0.4">
      <c r="C467" t="s">
        <v>759</v>
      </c>
      <c r="D467" t="s">
        <v>645</v>
      </c>
      <c r="E467">
        <v>100</v>
      </c>
    </row>
    <row r="468" spans="3:5" x14ac:dyDescent="0.4">
      <c r="C468" t="s">
        <v>759</v>
      </c>
      <c r="D468" t="s">
        <v>646</v>
      </c>
      <c r="E468">
        <v>0</v>
      </c>
    </row>
    <row r="469" spans="3:5" x14ac:dyDescent="0.4">
      <c r="C469" t="s">
        <v>759</v>
      </c>
      <c r="D469" t="s">
        <v>647</v>
      </c>
      <c r="E469">
        <v>0</v>
      </c>
    </row>
    <row r="470" spans="3:5" x14ac:dyDescent="0.4">
      <c r="C470" t="s">
        <v>759</v>
      </c>
      <c r="D470" t="s">
        <v>648</v>
      </c>
      <c r="E470">
        <v>200</v>
      </c>
    </row>
    <row r="471" spans="3:5" x14ac:dyDescent="0.4">
      <c r="C471" t="s">
        <v>759</v>
      </c>
      <c r="D471" t="s">
        <v>649</v>
      </c>
      <c r="E471">
        <v>100</v>
      </c>
    </row>
    <row r="472" spans="3:5" x14ac:dyDescent="0.4">
      <c r="C472" t="s">
        <v>759</v>
      </c>
      <c r="D472" t="s">
        <v>650</v>
      </c>
      <c r="E472">
        <v>0</v>
      </c>
    </row>
    <row r="473" spans="3:5" x14ac:dyDescent="0.4">
      <c r="C473" t="s">
        <v>759</v>
      </c>
      <c r="D473" t="s">
        <v>651</v>
      </c>
      <c r="E473">
        <v>0</v>
      </c>
    </row>
    <row r="474" spans="3:5" x14ac:dyDescent="0.4">
      <c r="C474" t="s">
        <v>759</v>
      </c>
      <c r="D474" t="s">
        <v>652</v>
      </c>
      <c r="E474">
        <v>0</v>
      </c>
    </row>
    <row r="475" spans="3:5" x14ac:dyDescent="0.4">
      <c r="C475" t="s">
        <v>759</v>
      </c>
      <c r="D475" t="s">
        <v>653</v>
      </c>
      <c r="E475">
        <v>100</v>
      </c>
    </row>
    <row r="476" spans="3:5" x14ac:dyDescent="0.4">
      <c r="C476" t="s">
        <v>759</v>
      </c>
      <c r="D476" t="s">
        <v>654</v>
      </c>
      <c r="E476">
        <v>500</v>
      </c>
    </row>
    <row r="477" spans="3:5" x14ac:dyDescent="0.4">
      <c r="C477" t="s">
        <v>759</v>
      </c>
      <c r="D477" t="s">
        <v>655</v>
      </c>
      <c r="E477">
        <v>0</v>
      </c>
    </row>
    <row r="478" spans="3:5" x14ac:dyDescent="0.4">
      <c r="C478" t="s">
        <v>759</v>
      </c>
      <c r="D478" t="s">
        <v>656</v>
      </c>
      <c r="E478">
        <v>1800</v>
      </c>
    </row>
    <row r="479" spans="3:5" x14ac:dyDescent="0.4">
      <c r="C479" t="s">
        <v>759</v>
      </c>
      <c r="D479" t="s">
        <v>657</v>
      </c>
      <c r="E479">
        <v>200</v>
      </c>
    </row>
    <row r="480" spans="3:5" x14ac:dyDescent="0.4">
      <c r="C480" t="s">
        <v>759</v>
      </c>
      <c r="D480" t="s">
        <v>658</v>
      </c>
      <c r="E480">
        <v>400</v>
      </c>
    </row>
    <row r="481" spans="3:5" x14ac:dyDescent="0.4">
      <c r="C481" t="s">
        <v>759</v>
      </c>
      <c r="D481" t="s">
        <v>659</v>
      </c>
      <c r="E481">
        <v>0</v>
      </c>
    </row>
    <row r="482" spans="3:5" x14ac:dyDescent="0.4">
      <c r="C482" t="s">
        <v>759</v>
      </c>
      <c r="D482" t="s">
        <v>660</v>
      </c>
      <c r="E482">
        <v>0</v>
      </c>
    </row>
    <row r="483" spans="3:5" x14ac:dyDescent="0.4">
      <c r="C483" t="s">
        <v>759</v>
      </c>
      <c r="D483" t="s">
        <v>661</v>
      </c>
      <c r="E483">
        <v>3000</v>
      </c>
    </row>
    <row r="484" spans="3:5" x14ac:dyDescent="0.4">
      <c r="C484" t="s">
        <v>759</v>
      </c>
      <c r="D484" t="s">
        <v>662</v>
      </c>
      <c r="E484">
        <v>400</v>
      </c>
    </row>
    <row r="485" spans="3:5" x14ac:dyDescent="0.4">
      <c r="C485" t="s">
        <v>759</v>
      </c>
      <c r="D485" t="s">
        <v>663</v>
      </c>
      <c r="E485">
        <v>300</v>
      </c>
    </row>
    <row r="486" spans="3:5" x14ac:dyDescent="0.4">
      <c r="C486" t="s">
        <v>759</v>
      </c>
      <c r="D486" t="s">
        <v>664</v>
      </c>
      <c r="E486">
        <v>10400</v>
      </c>
    </row>
    <row r="487" spans="3:5" x14ac:dyDescent="0.4">
      <c r="C487" t="s">
        <v>759</v>
      </c>
      <c r="D487" t="s">
        <v>665</v>
      </c>
      <c r="E487">
        <v>300</v>
      </c>
    </row>
    <row r="488" spans="3:5" x14ac:dyDescent="0.4">
      <c r="C488" t="s">
        <v>759</v>
      </c>
      <c r="D488" t="s">
        <v>666</v>
      </c>
      <c r="E488">
        <v>3900</v>
      </c>
    </row>
    <row r="489" spans="3:5" x14ac:dyDescent="0.4">
      <c r="C489" t="s">
        <v>759</v>
      </c>
      <c r="D489" t="s">
        <v>667</v>
      </c>
      <c r="E489">
        <v>500</v>
      </c>
    </row>
    <row r="490" spans="3:5" x14ac:dyDescent="0.4">
      <c r="C490" t="s">
        <v>759</v>
      </c>
      <c r="D490" t="s">
        <v>668</v>
      </c>
      <c r="E490">
        <v>600</v>
      </c>
    </row>
    <row r="491" spans="3:5" x14ac:dyDescent="0.4">
      <c r="C491" t="s">
        <v>759</v>
      </c>
      <c r="D491" t="s">
        <v>669</v>
      </c>
      <c r="E491">
        <v>2100</v>
      </c>
    </row>
    <row r="492" spans="3:5" x14ac:dyDescent="0.4">
      <c r="C492" t="s">
        <v>759</v>
      </c>
      <c r="D492" t="s">
        <v>670</v>
      </c>
      <c r="E492">
        <v>600</v>
      </c>
    </row>
    <row r="493" spans="3:5" x14ac:dyDescent="0.4">
      <c r="C493" t="s">
        <v>759</v>
      </c>
      <c r="D493" t="s">
        <v>671</v>
      </c>
      <c r="E493">
        <v>500</v>
      </c>
    </row>
    <row r="494" spans="3:5" x14ac:dyDescent="0.4">
      <c r="C494" t="s">
        <v>759</v>
      </c>
      <c r="D494" t="s">
        <v>672</v>
      </c>
      <c r="E494">
        <v>4600</v>
      </c>
    </row>
    <row r="495" spans="3:5" x14ac:dyDescent="0.4">
      <c r="C495" t="s">
        <v>759</v>
      </c>
      <c r="D495" t="s">
        <v>673</v>
      </c>
      <c r="E495">
        <v>100</v>
      </c>
    </row>
    <row r="496" spans="3:5" x14ac:dyDescent="0.4">
      <c r="C496" t="s">
        <v>759</v>
      </c>
      <c r="D496" t="s">
        <v>674</v>
      </c>
      <c r="E496">
        <v>100</v>
      </c>
    </row>
    <row r="497" spans="3:5" x14ac:dyDescent="0.4">
      <c r="C497" t="s">
        <v>759</v>
      </c>
      <c r="D497" t="s">
        <v>675</v>
      </c>
      <c r="E497">
        <v>100</v>
      </c>
    </row>
    <row r="498" spans="3:5" x14ac:dyDescent="0.4">
      <c r="C498" t="s">
        <v>759</v>
      </c>
      <c r="D498" t="s">
        <v>676</v>
      </c>
      <c r="E498">
        <v>200</v>
      </c>
    </row>
    <row r="499" spans="3:5" x14ac:dyDescent="0.4">
      <c r="C499" t="s">
        <v>759</v>
      </c>
      <c r="D499" t="s">
        <v>677</v>
      </c>
      <c r="E499">
        <v>500</v>
      </c>
    </row>
    <row r="500" spans="3:5" x14ac:dyDescent="0.4">
      <c r="C500" t="s">
        <v>759</v>
      </c>
      <c r="D500" t="s">
        <v>678</v>
      </c>
      <c r="E500">
        <v>6200</v>
      </c>
    </row>
    <row r="501" spans="3:5" x14ac:dyDescent="0.4">
      <c r="C501" t="s">
        <v>759</v>
      </c>
      <c r="D501" t="s">
        <v>679</v>
      </c>
      <c r="E501">
        <v>1300</v>
      </c>
    </row>
    <row r="502" spans="3:5" x14ac:dyDescent="0.4">
      <c r="C502" t="s">
        <v>759</v>
      </c>
      <c r="D502" t="s">
        <v>680</v>
      </c>
      <c r="E502">
        <v>1700</v>
      </c>
    </row>
    <row r="503" spans="3:5" x14ac:dyDescent="0.4">
      <c r="C503" t="s">
        <v>759</v>
      </c>
      <c r="D503" t="s">
        <v>681</v>
      </c>
      <c r="E503">
        <v>700</v>
      </c>
    </row>
    <row r="504" spans="3:5" x14ac:dyDescent="0.4">
      <c r="C504" t="s">
        <v>759</v>
      </c>
      <c r="D504" t="s">
        <v>682</v>
      </c>
      <c r="E504">
        <v>300</v>
      </c>
    </row>
    <row r="505" spans="3:5" x14ac:dyDescent="0.4">
      <c r="C505" t="s">
        <v>759</v>
      </c>
      <c r="D505" t="s">
        <v>683</v>
      </c>
      <c r="E505">
        <v>200</v>
      </c>
    </row>
    <row r="506" spans="3:5" x14ac:dyDescent="0.4">
      <c r="C506" t="s">
        <v>759</v>
      </c>
      <c r="D506" t="s">
        <v>684</v>
      </c>
      <c r="E506">
        <v>400</v>
      </c>
    </row>
    <row r="507" spans="3:5" x14ac:dyDescent="0.4">
      <c r="C507" t="s">
        <v>759</v>
      </c>
      <c r="D507" t="s">
        <v>685</v>
      </c>
      <c r="E507">
        <v>200</v>
      </c>
    </row>
    <row r="508" spans="3:5" x14ac:dyDescent="0.4">
      <c r="C508" t="s">
        <v>759</v>
      </c>
      <c r="D508" t="s">
        <v>686</v>
      </c>
      <c r="E508">
        <v>200</v>
      </c>
    </row>
    <row r="509" spans="3:5" x14ac:dyDescent="0.4">
      <c r="C509" t="s">
        <v>759</v>
      </c>
      <c r="D509" t="s">
        <v>687</v>
      </c>
      <c r="E509">
        <v>0</v>
      </c>
    </row>
    <row r="510" spans="3:5" x14ac:dyDescent="0.4">
      <c r="C510" t="s">
        <v>759</v>
      </c>
      <c r="D510" t="s">
        <v>688</v>
      </c>
      <c r="E510">
        <v>300</v>
      </c>
    </row>
    <row r="511" spans="3:5" x14ac:dyDescent="0.4">
      <c r="C511" t="s">
        <v>759</v>
      </c>
      <c r="D511" t="s">
        <v>689</v>
      </c>
      <c r="E511">
        <v>400</v>
      </c>
    </row>
    <row r="512" spans="3:5" x14ac:dyDescent="0.4">
      <c r="C512" t="s">
        <v>759</v>
      </c>
      <c r="D512" t="s">
        <v>690</v>
      </c>
      <c r="E512">
        <v>100</v>
      </c>
    </row>
    <row r="513" spans="3:5" x14ac:dyDescent="0.4">
      <c r="C513" t="s">
        <v>759</v>
      </c>
      <c r="D513" t="s">
        <v>691</v>
      </c>
      <c r="E513">
        <v>900</v>
      </c>
    </row>
    <row r="514" spans="3:5" x14ac:dyDescent="0.4">
      <c r="C514" t="s">
        <v>759</v>
      </c>
      <c r="D514" t="s">
        <v>692</v>
      </c>
      <c r="E514">
        <v>300</v>
      </c>
    </row>
    <row r="515" spans="3:5" x14ac:dyDescent="0.4">
      <c r="C515" t="s">
        <v>759</v>
      </c>
      <c r="D515" t="s">
        <v>693</v>
      </c>
      <c r="E515">
        <v>900</v>
      </c>
    </row>
    <row r="516" spans="3:5" x14ac:dyDescent="0.4">
      <c r="C516" t="s">
        <v>759</v>
      </c>
      <c r="D516" t="s">
        <v>694</v>
      </c>
      <c r="E516">
        <v>300</v>
      </c>
    </row>
    <row r="517" spans="3:5" x14ac:dyDescent="0.4">
      <c r="C517" t="s">
        <v>759</v>
      </c>
      <c r="D517" t="s">
        <v>393</v>
      </c>
      <c r="E517">
        <v>0</v>
      </c>
    </row>
    <row r="518" spans="3:5" x14ac:dyDescent="0.4">
      <c r="C518" t="s">
        <v>759</v>
      </c>
      <c r="D518" t="s">
        <v>394</v>
      </c>
      <c r="E518">
        <v>1600</v>
      </c>
    </row>
    <row r="519" spans="3:5" x14ac:dyDescent="0.4">
      <c r="C519" t="s">
        <v>759</v>
      </c>
      <c r="D519" t="s">
        <v>395</v>
      </c>
      <c r="E519">
        <v>300</v>
      </c>
    </row>
    <row r="520" spans="3:5" x14ac:dyDescent="0.4">
      <c r="C520" t="s">
        <v>759</v>
      </c>
      <c r="D520" t="s">
        <v>396</v>
      </c>
      <c r="E520">
        <v>0</v>
      </c>
    </row>
    <row r="521" spans="3:5" x14ac:dyDescent="0.4">
      <c r="C521" t="s">
        <v>759</v>
      </c>
      <c r="D521" t="s">
        <v>397</v>
      </c>
      <c r="E521">
        <v>600</v>
      </c>
    </row>
    <row r="522" spans="3:5" x14ac:dyDescent="0.4">
      <c r="C522" t="s">
        <v>759</v>
      </c>
      <c r="D522" t="s">
        <v>398</v>
      </c>
      <c r="E522">
        <v>1600</v>
      </c>
    </row>
    <row r="523" spans="3:5" x14ac:dyDescent="0.4">
      <c r="C523" t="s">
        <v>759</v>
      </c>
      <c r="D523" t="s">
        <v>399</v>
      </c>
      <c r="E523">
        <v>1700</v>
      </c>
    </row>
    <row r="524" spans="3:5" x14ac:dyDescent="0.4">
      <c r="C524" t="s">
        <v>759</v>
      </c>
      <c r="D524" t="s">
        <v>400</v>
      </c>
      <c r="E524">
        <v>4100</v>
      </c>
    </row>
    <row r="525" spans="3:5" x14ac:dyDescent="0.4">
      <c r="C525" t="s">
        <v>759</v>
      </c>
      <c r="D525" t="s">
        <v>401</v>
      </c>
      <c r="E525">
        <v>1300</v>
      </c>
    </row>
    <row r="526" spans="3:5" x14ac:dyDescent="0.4">
      <c r="C526" t="s">
        <v>759</v>
      </c>
      <c r="D526" t="s">
        <v>402</v>
      </c>
      <c r="E526">
        <v>0</v>
      </c>
    </row>
    <row r="527" spans="3:5" x14ac:dyDescent="0.4">
      <c r="C527" t="s">
        <v>759</v>
      </c>
      <c r="D527" t="s">
        <v>403</v>
      </c>
      <c r="E527">
        <v>0</v>
      </c>
    </row>
    <row r="528" spans="3:5" x14ac:dyDescent="0.4">
      <c r="C528" t="s">
        <v>759</v>
      </c>
      <c r="D528" t="s">
        <v>404</v>
      </c>
      <c r="E528">
        <v>500</v>
      </c>
    </row>
    <row r="529" spans="3:5" x14ac:dyDescent="0.4">
      <c r="C529" t="s">
        <v>759</v>
      </c>
      <c r="D529" t="s">
        <v>405</v>
      </c>
      <c r="E529">
        <v>0</v>
      </c>
    </row>
    <row r="530" spans="3:5" x14ac:dyDescent="0.4">
      <c r="C530" t="s">
        <v>759</v>
      </c>
      <c r="D530" t="s">
        <v>406</v>
      </c>
      <c r="E530">
        <v>0</v>
      </c>
    </row>
    <row r="531" spans="3:5" x14ac:dyDescent="0.4">
      <c r="C531" t="s">
        <v>759</v>
      </c>
      <c r="D531" t="s">
        <v>407</v>
      </c>
      <c r="E531">
        <v>0</v>
      </c>
    </row>
    <row r="532" spans="3:5" x14ac:dyDescent="0.4">
      <c r="C532" t="s">
        <v>759</v>
      </c>
      <c r="D532" t="s">
        <v>408</v>
      </c>
      <c r="E532">
        <v>0</v>
      </c>
    </row>
    <row r="533" spans="3:5" x14ac:dyDescent="0.4">
      <c r="C533" t="s">
        <v>759</v>
      </c>
      <c r="D533" t="s">
        <v>409</v>
      </c>
      <c r="E533">
        <v>1900</v>
      </c>
    </row>
    <row r="534" spans="3:5" x14ac:dyDescent="0.4">
      <c r="C534" t="s">
        <v>759</v>
      </c>
      <c r="D534" t="s">
        <v>410</v>
      </c>
      <c r="E534">
        <v>400</v>
      </c>
    </row>
    <row r="535" spans="3:5" x14ac:dyDescent="0.4">
      <c r="C535" t="s">
        <v>759</v>
      </c>
      <c r="D535" t="s">
        <v>411</v>
      </c>
      <c r="E535">
        <v>200</v>
      </c>
    </row>
    <row r="536" spans="3:5" x14ac:dyDescent="0.4">
      <c r="C536" t="s">
        <v>759</v>
      </c>
      <c r="D536" t="s">
        <v>412</v>
      </c>
      <c r="E536">
        <v>500</v>
      </c>
    </row>
    <row r="537" spans="3:5" x14ac:dyDescent="0.4">
      <c r="C537" t="s">
        <v>759</v>
      </c>
      <c r="D537" t="s">
        <v>413</v>
      </c>
      <c r="E537">
        <v>800</v>
      </c>
    </row>
    <row r="538" spans="3:5" x14ac:dyDescent="0.4">
      <c r="C538" t="s">
        <v>759</v>
      </c>
      <c r="D538" t="s">
        <v>414</v>
      </c>
      <c r="E538">
        <v>5100</v>
      </c>
    </row>
    <row r="539" spans="3:5" x14ac:dyDescent="0.4">
      <c r="C539" t="s">
        <v>759</v>
      </c>
      <c r="D539" t="s">
        <v>415</v>
      </c>
      <c r="E539">
        <v>1100</v>
      </c>
    </row>
    <row r="540" spans="3:5" x14ac:dyDescent="0.4">
      <c r="C540" t="s">
        <v>759</v>
      </c>
      <c r="D540" t="s">
        <v>416</v>
      </c>
      <c r="E540">
        <v>400</v>
      </c>
    </row>
    <row r="541" spans="3:5" x14ac:dyDescent="0.4">
      <c r="C541" t="s">
        <v>759</v>
      </c>
      <c r="D541" t="s">
        <v>417</v>
      </c>
      <c r="E541">
        <v>100</v>
      </c>
    </row>
    <row r="542" spans="3:5" x14ac:dyDescent="0.4">
      <c r="C542" t="s">
        <v>759</v>
      </c>
      <c r="D542" t="s">
        <v>418</v>
      </c>
      <c r="E542">
        <v>600</v>
      </c>
    </row>
    <row r="543" spans="3:5" x14ac:dyDescent="0.4">
      <c r="C543" t="s">
        <v>759</v>
      </c>
      <c r="D543" t="s">
        <v>419</v>
      </c>
      <c r="E543">
        <v>500</v>
      </c>
    </row>
    <row r="544" spans="3:5" x14ac:dyDescent="0.4">
      <c r="C544" t="s">
        <v>759</v>
      </c>
      <c r="D544" t="s">
        <v>420</v>
      </c>
      <c r="E544">
        <v>300</v>
      </c>
    </row>
    <row r="545" spans="3:5" x14ac:dyDescent="0.4">
      <c r="C545" t="s">
        <v>759</v>
      </c>
      <c r="D545" t="s">
        <v>421</v>
      </c>
      <c r="E545">
        <v>200</v>
      </c>
    </row>
    <row r="546" spans="3:5" x14ac:dyDescent="0.4">
      <c r="C546" t="s">
        <v>759</v>
      </c>
      <c r="D546" t="s">
        <v>422</v>
      </c>
      <c r="E546">
        <v>0</v>
      </c>
    </row>
    <row r="547" spans="3:5" x14ac:dyDescent="0.4">
      <c r="C547" t="s">
        <v>759</v>
      </c>
      <c r="D547" t="s">
        <v>423</v>
      </c>
      <c r="E547">
        <v>700</v>
      </c>
    </row>
    <row r="548" spans="3:5" x14ac:dyDescent="0.4">
      <c r="C548" t="s">
        <v>759</v>
      </c>
      <c r="D548" t="s">
        <v>424</v>
      </c>
      <c r="E548">
        <v>0</v>
      </c>
    </row>
    <row r="549" spans="3:5" x14ac:dyDescent="0.4">
      <c r="C549" t="s">
        <v>759</v>
      </c>
      <c r="D549" t="s">
        <v>425</v>
      </c>
      <c r="E549">
        <v>0</v>
      </c>
    </row>
    <row r="550" spans="3:5" x14ac:dyDescent="0.4">
      <c r="C550" t="s">
        <v>759</v>
      </c>
      <c r="D550" t="s">
        <v>426</v>
      </c>
      <c r="E550">
        <v>300</v>
      </c>
    </row>
    <row r="551" spans="3:5" x14ac:dyDescent="0.4">
      <c r="C551" t="s">
        <v>759</v>
      </c>
      <c r="D551" t="s">
        <v>427</v>
      </c>
      <c r="E551">
        <v>100</v>
      </c>
    </row>
    <row r="552" spans="3:5" x14ac:dyDescent="0.4">
      <c r="C552" t="s">
        <v>759</v>
      </c>
      <c r="D552" t="s">
        <v>428</v>
      </c>
      <c r="E552">
        <v>100</v>
      </c>
    </row>
    <row r="553" spans="3:5" x14ac:dyDescent="0.4">
      <c r="C553" t="s">
        <v>759</v>
      </c>
      <c r="D553" t="s">
        <v>429</v>
      </c>
      <c r="E553">
        <v>0</v>
      </c>
    </row>
    <row r="554" spans="3:5" x14ac:dyDescent="0.4">
      <c r="C554" t="s">
        <v>759</v>
      </c>
      <c r="D554" t="s">
        <v>430</v>
      </c>
      <c r="E554">
        <v>700</v>
      </c>
    </row>
    <row r="555" spans="3:5" x14ac:dyDescent="0.4">
      <c r="C555" t="s">
        <v>759</v>
      </c>
      <c r="D555" t="s">
        <v>431</v>
      </c>
      <c r="E555">
        <v>0</v>
      </c>
    </row>
    <row r="556" spans="3:5" x14ac:dyDescent="0.4">
      <c r="C556" t="s">
        <v>759</v>
      </c>
      <c r="D556" t="s">
        <v>432</v>
      </c>
      <c r="E556">
        <v>0</v>
      </c>
    </row>
    <row r="557" spans="3:5" x14ac:dyDescent="0.4">
      <c r="C557" t="s">
        <v>759</v>
      </c>
      <c r="D557" t="s">
        <v>433</v>
      </c>
      <c r="E557">
        <v>0</v>
      </c>
    </row>
    <row r="558" spans="3:5" x14ac:dyDescent="0.4">
      <c r="C558" t="s">
        <v>759</v>
      </c>
      <c r="D558" t="s">
        <v>434</v>
      </c>
      <c r="E558">
        <v>200</v>
      </c>
    </row>
    <row r="559" spans="3:5" x14ac:dyDescent="0.4">
      <c r="C559" t="s">
        <v>759</v>
      </c>
      <c r="D559" t="s">
        <v>435</v>
      </c>
      <c r="E559">
        <v>400</v>
      </c>
    </row>
    <row r="560" spans="3:5" x14ac:dyDescent="0.4">
      <c r="C560" t="s">
        <v>759</v>
      </c>
      <c r="D560" t="s">
        <v>436</v>
      </c>
      <c r="E560">
        <v>300</v>
      </c>
    </row>
    <row r="561" spans="3:5" x14ac:dyDescent="0.4">
      <c r="C561" t="s">
        <v>759</v>
      </c>
      <c r="D561" t="s">
        <v>437</v>
      </c>
      <c r="E561">
        <v>500</v>
      </c>
    </row>
    <row r="562" spans="3:5" x14ac:dyDescent="0.4">
      <c r="C562" t="s">
        <v>759</v>
      </c>
      <c r="D562" t="s">
        <v>438</v>
      </c>
      <c r="E562">
        <v>500</v>
      </c>
    </row>
    <row r="563" spans="3:5" x14ac:dyDescent="0.4">
      <c r="C563" t="s">
        <v>759</v>
      </c>
      <c r="D563" t="s">
        <v>439</v>
      </c>
      <c r="E563">
        <v>200</v>
      </c>
    </row>
    <row r="564" spans="3:5" x14ac:dyDescent="0.4">
      <c r="C564" t="s">
        <v>759</v>
      </c>
      <c r="D564" t="s">
        <v>440</v>
      </c>
      <c r="E564">
        <v>0</v>
      </c>
    </row>
    <row r="565" spans="3:5" x14ac:dyDescent="0.4">
      <c r="C565" t="s">
        <v>759</v>
      </c>
      <c r="D565" t="s">
        <v>441</v>
      </c>
      <c r="E565">
        <v>500</v>
      </c>
    </row>
    <row r="566" spans="3:5" x14ac:dyDescent="0.4">
      <c r="C566" t="s">
        <v>759</v>
      </c>
      <c r="D566" t="s">
        <v>442</v>
      </c>
      <c r="E566">
        <v>100</v>
      </c>
    </row>
    <row r="567" spans="3:5" x14ac:dyDescent="0.4">
      <c r="C567" t="s">
        <v>759</v>
      </c>
      <c r="D567" t="s">
        <v>443</v>
      </c>
      <c r="E567">
        <v>100</v>
      </c>
    </row>
    <row r="568" spans="3:5" x14ac:dyDescent="0.4">
      <c r="C568" t="s">
        <v>759</v>
      </c>
      <c r="D568" t="s">
        <v>444</v>
      </c>
      <c r="E568">
        <v>0</v>
      </c>
    </row>
    <row r="569" spans="3:5" x14ac:dyDescent="0.4">
      <c r="C569" t="s">
        <v>759</v>
      </c>
      <c r="D569" t="s">
        <v>445</v>
      </c>
      <c r="E569">
        <v>1200</v>
      </c>
    </row>
    <row r="570" spans="3:5" x14ac:dyDescent="0.4">
      <c r="C570" t="s">
        <v>759</v>
      </c>
      <c r="D570" t="s">
        <v>446</v>
      </c>
      <c r="E570">
        <v>100</v>
      </c>
    </row>
    <row r="571" spans="3:5" x14ac:dyDescent="0.4">
      <c r="C571" t="s">
        <v>759</v>
      </c>
      <c r="D571" t="s">
        <v>447</v>
      </c>
      <c r="E571">
        <v>3200</v>
      </c>
    </row>
    <row r="572" spans="3:5" x14ac:dyDescent="0.4">
      <c r="C572" t="s">
        <v>759</v>
      </c>
      <c r="D572" t="s">
        <v>448</v>
      </c>
      <c r="E572">
        <v>1400</v>
      </c>
    </row>
    <row r="573" spans="3:5" x14ac:dyDescent="0.4">
      <c r="C573" t="s">
        <v>759</v>
      </c>
      <c r="D573" t="s">
        <v>449</v>
      </c>
      <c r="E573">
        <v>0</v>
      </c>
    </row>
    <row r="574" spans="3:5" x14ac:dyDescent="0.4">
      <c r="C574" t="s">
        <v>759</v>
      </c>
      <c r="D574" t="s">
        <v>450</v>
      </c>
      <c r="E574">
        <v>1000</v>
      </c>
    </row>
    <row r="575" spans="3:5" x14ac:dyDescent="0.4">
      <c r="C575" t="s">
        <v>759</v>
      </c>
      <c r="D575" t="s">
        <v>451</v>
      </c>
      <c r="E575">
        <v>500</v>
      </c>
    </row>
    <row r="576" spans="3:5" x14ac:dyDescent="0.4">
      <c r="C576" t="s">
        <v>759</v>
      </c>
      <c r="D576" t="s">
        <v>452</v>
      </c>
      <c r="E576">
        <v>200</v>
      </c>
    </row>
    <row r="577" spans="3:5" x14ac:dyDescent="0.4">
      <c r="C577" t="s">
        <v>759</v>
      </c>
      <c r="D577" t="s">
        <v>453</v>
      </c>
      <c r="E577">
        <v>800</v>
      </c>
    </row>
    <row r="578" spans="3:5" x14ac:dyDescent="0.4">
      <c r="C578" t="s">
        <v>759</v>
      </c>
      <c r="D578" t="s">
        <v>454</v>
      </c>
      <c r="E578">
        <v>1200</v>
      </c>
    </row>
    <row r="579" spans="3:5" x14ac:dyDescent="0.4">
      <c r="C579" t="s">
        <v>759</v>
      </c>
      <c r="D579" t="s">
        <v>455</v>
      </c>
      <c r="E579">
        <v>100</v>
      </c>
    </row>
    <row r="580" spans="3:5" x14ac:dyDescent="0.4">
      <c r="C580" t="s">
        <v>759</v>
      </c>
      <c r="D580" t="s">
        <v>456</v>
      </c>
      <c r="E580">
        <v>0</v>
      </c>
    </row>
    <row r="581" spans="3:5" x14ac:dyDescent="0.4">
      <c r="C581" t="s">
        <v>759</v>
      </c>
      <c r="D581" t="s">
        <v>457</v>
      </c>
      <c r="E581">
        <v>900</v>
      </c>
    </row>
    <row r="582" spans="3:5" x14ac:dyDescent="0.4">
      <c r="C582" t="s">
        <v>759</v>
      </c>
      <c r="D582" t="s">
        <v>458</v>
      </c>
      <c r="E582">
        <v>300</v>
      </c>
    </row>
    <row r="583" spans="3:5" x14ac:dyDescent="0.4">
      <c r="C583" t="s">
        <v>759</v>
      </c>
      <c r="D583" t="s">
        <v>459</v>
      </c>
      <c r="E583">
        <v>100</v>
      </c>
    </row>
    <row r="584" spans="3:5" x14ac:dyDescent="0.4">
      <c r="C584" t="s">
        <v>759</v>
      </c>
      <c r="D584" t="s">
        <v>460</v>
      </c>
      <c r="E584">
        <v>200</v>
      </c>
    </row>
    <row r="585" spans="3:5" x14ac:dyDescent="0.4">
      <c r="C585" t="s">
        <v>759</v>
      </c>
      <c r="D585" t="s">
        <v>461</v>
      </c>
      <c r="E585">
        <v>0</v>
      </c>
    </row>
    <row r="586" spans="3:5" x14ac:dyDescent="0.4">
      <c r="C586" t="s">
        <v>759</v>
      </c>
      <c r="D586" t="s">
        <v>462</v>
      </c>
      <c r="E586">
        <v>800</v>
      </c>
    </row>
    <row r="587" spans="3:5" x14ac:dyDescent="0.4">
      <c r="C587" t="s">
        <v>759</v>
      </c>
      <c r="D587" t="s">
        <v>463</v>
      </c>
      <c r="E587">
        <v>200</v>
      </c>
    </row>
    <row r="588" spans="3:5" x14ac:dyDescent="0.4">
      <c r="C588" t="s">
        <v>759</v>
      </c>
      <c r="D588" t="s">
        <v>464</v>
      </c>
      <c r="E588">
        <v>0</v>
      </c>
    </row>
    <row r="589" spans="3:5" x14ac:dyDescent="0.4">
      <c r="C589" t="s">
        <v>759</v>
      </c>
      <c r="D589" t="s">
        <v>465</v>
      </c>
      <c r="E589">
        <v>500</v>
      </c>
    </row>
    <row r="590" spans="3:5" x14ac:dyDescent="0.4">
      <c r="C590" t="s">
        <v>759</v>
      </c>
      <c r="D590" t="s">
        <v>466</v>
      </c>
      <c r="E590">
        <v>5500</v>
      </c>
    </row>
    <row r="591" spans="3:5" x14ac:dyDescent="0.4">
      <c r="C591" t="s">
        <v>759</v>
      </c>
      <c r="D591" t="s">
        <v>467</v>
      </c>
      <c r="E591">
        <v>4100</v>
      </c>
    </row>
    <row r="592" spans="3:5" x14ac:dyDescent="0.4">
      <c r="C592" t="s">
        <v>759</v>
      </c>
      <c r="D592" t="s">
        <v>468</v>
      </c>
      <c r="E592">
        <v>200</v>
      </c>
    </row>
    <row r="593" spans="3:5" x14ac:dyDescent="0.4">
      <c r="C593" t="s">
        <v>759</v>
      </c>
      <c r="D593" t="s">
        <v>469</v>
      </c>
      <c r="E593">
        <v>400</v>
      </c>
    </row>
    <row r="594" spans="3:5" x14ac:dyDescent="0.4">
      <c r="C594" t="s">
        <v>759</v>
      </c>
      <c r="D594" t="s">
        <v>470</v>
      </c>
      <c r="E594">
        <v>500</v>
      </c>
    </row>
    <row r="595" spans="3:5" x14ac:dyDescent="0.4">
      <c r="C595" t="s">
        <v>759</v>
      </c>
      <c r="D595" t="s">
        <v>471</v>
      </c>
      <c r="E595">
        <v>200</v>
      </c>
    </row>
    <row r="596" spans="3:5" x14ac:dyDescent="0.4">
      <c r="C596" t="s">
        <v>759</v>
      </c>
      <c r="D596" t="s">
        <v>472</v>
      </c>
      <c r="E596">
        <v>600</v>
      </c>
    </row>
    <row r="597" spans="3:5" x14ac:dyDescent="0.4">
      <c r="C597" t="s">
        <v>759</v>
      </c>
      <c r="D597" t="s">
        <v>473</v>
      </c>
      <c r="E597">
        <v>200</v>
      </c>
    </row>
    <row r="598" spans="3:5" x14ac:dyDescent="0.4">
      <c r="C598" t="s">
        <v>759</v>
      </c>
      <c r="D598" t="s">
        <v>474</v>
      </c>
      <c r="E598">
        <v>300</v>
      </c>
    </row>
    <row r="599" spans="3:5" x14ac:dyDescent="0.4">
      <c r="C599" t="s">
        <v>759</v>
      </c>
      <c r="D599" t="s">
        <v>475</v>
      </c>
      <c r="E599">
        <v>0</v>
      </c>
    </row>
    <row r="600" spans="3:5" x14ac:dyDescent="0.4">
      <c r="C600" t="s">
        <v>759</v>
      </c>
      <c r="D600" t="s">
        <v>476</v>
      </c>
      <c r="E600">
        <v>200</v>
      </c>
    </row>
    <row r="601" spans="3:5" x14ac:dyDescent="0.4">
      <c r="C601" t="s">
        <v>759</v>
      </c>
      <c r="D601" t="s">
        <v>477</v>
      </c>
      <c r="E601">
        <v>700</v>
      </c>
    </row>
    <row r="602" spans="3:5" x14ac:dyDescent="0.4">
      <c r="C602" t="s">
        <v>759</v>
      </c>
      <c r="D602" t="s">
        <v>478</v>
      </c>
      <c r="E602">
        <v>200</v>
      </c>
    </row>
    <row r="603" spans="3:5" x14ac:dyDescent="0.4">
      <c r="C603" t="s">
        <v>759</v>
      </c>
      <c r="D603" t="s">
        <v>479</v>
      </c>
      <c r="E603">
        <v>300</v>
      </c>
    </row>
    <row r="604" spans="3:5" x14ac:dyDescent="0.4">
      <c r="C604" t="s">
        <v>759</v>
      </c>
      <c r="D604" t="s">
        <v>480</v>
      </c>
      <c r="E604">
        <v>200</v>
      </c>
    </row>
    <row r="605" spans="3:5" x14ac:dyDescent="0.4">
      <c r="C605" t="s">
        <v>759</v>
      </c>
      <c r="D605" t="s">
        <v>481</v>
      </c>
      <c r="E605">
        <v>600</v>
      </c>
    </row>
    <row r="606" spans="3:5" x14ac:dyDescent="0.4">
      <c r="C606" t="s">
        <v>759</v>
      </c>
      <c r="D606" t="s">
        <v>482</v>
      </c>
      <c r="E606">
        <v>200</v>
      </c>
    </row>
    <row r="607" spans="3:5" x14ac:dyDescent="0.4">
      <c r="C607" t="s">
        <v>759</v>
      </c>
      <c r="D607" t="s">
        <v>483</v>
      </c>
      <c r="E607">
        <v>1400</v>
      </c>
    </row>
    <row r="608" spans="3:5" x14ac:dyDescent="0.4">
      <c r="C608" t="s">
        <v>759</v>
      </c>
      <c r="D608" t="s">
        <v>484</v>
      </c>
      <c r="E608">
        <v>3900</v>
      </c>
    </row>
    <row r="609" spans="3:5" x14ac:dyDescent="0.4">
      <c r="C609" t="s">
        <v>759</v>
      </c>
      <c r="D609" t="s">
        <v>485</v>
      </c>
      <c r="E609">
        <v>200</v>
      </c>
    </row>
    <row r="610" spans="3:5" x14ac:dyDescent="0.4">
      <c r="C610" t="s">
        <v>759</v>
      </c>
      <c r="D610" t="s">
        <v>486</v>
      </c>
      <c r="E610">
        <v>1000</v>
      </c>
    </row>
    <row r="611" spans="3:5" x14ac:dyDescent="0.4">
      <c r="C611" t="s">
        <v>759</v>
      </c>
      <c r="D611" t="s">
        <v>487</v>
      </c>
      <c r="E611">
        <v>8900</v>
      </c>
    </row>
    <row r="612" spans="3:5" x14ac:dyDescent="0.4">
      <c r="C612" t="s">
        <v>759</v>
      </c>
      <c r="D612" t="s">
        <v>488</v>
      </c>
      <c r="E612">
        <v>7500</v>
      </c>
    </row>
    <row r="613" spans="3:5" x14ac:dyDescent="0.4">
      <c r="C613" t="s">
        <v>759</v>
      </c>
      <c r="D613" t="s">
        <v>489</v>
      </c>
      <c r="E613">
        <v>700</v>
      </c>
    </row>
    <row r="614" spans="3:5" x14ac:dyDescent="0.4">
      <c r="C614" t="s">
        <v>759</v>
      </c>
      <c r="D614" t="s">
        <v>490</v>
      </c>
      <c r="E614">
        <v>200</v>
      </c>
    </row>
    <row r="615" spans="3:5" x14ac:dyDescent="0.4">
      <c r="C615" t="s">
        <v>759</v>
      </c>
      <c r="D615" t="s">
        <v>491</v>
      </c>
      <c r="E615">
        <v>1000</v>
      </c>
    </row>
    <row r="616" spans="3:5" x14ac:dyDescent="0.4">
      <c r="C616" t="s">
        <v>759</v>
      </c>
      <c r="D616" t="s">
        <v>492</v>
      </c>
      <c r="E616">
        <v>900</v>
      </c>
    </row>
    <row r="617" spans="3:5" x14ac:dyDescent="0.4">
      <c r="C617" t="s">
        <v>759</v>
      </c>
      <c r="D617" t="s">
        <v>493</v>
      </c>
      <c r="E617">
        <v>300</v>
      </c>
    </row>
    <row r="618" spans="3:5" x14ac:dyDescent="0.4">
      <c r="C618" t="s">
        <v>759</v>
      </c>
      <c r="D618" t="s">
        <v>494</v>
      </c>
      <c r="E618">
        <v>500</v>
      </c>
    </row>
    <row r="619" spans="3:5" x14ac:dyDescent="0.4">
      <c r="C619" t="s">
        <v>759</v>
      </c>
      <c r="D619" t="s">
        <v>495</v>
      </c>
      <c r="E619">
        <v>700</v>
      </c>
    </row>
    <row r="620" spans="3:5" x14ac:dyDescent="0.4">
      <c r="C620" t="s">
        <v>759</v>
      </c>
      <c r="D620" t="s">
        <v>496</v>
      </c>
      <c r="E620">
        <v>700</v>
      </c>
    </row>
    <row r="621" spans="3:5" x14ac:dyDescent="0.4">
      <c r="C621" t="s">
        <v>759</v>
      </c>
      <c r="D621" t="s">
        <v>497</v>
      </c>
      <c r="E621">
        <v>1500</v>
      </c>
    </row>
    <row r="622" spans="3:5" x14ac:dyDescent="0.4">
      <c r="C622" t="s">
        <v>759</v>
      </c>
      <c r="D622" t="s">
        <v>498</v>
      </c>
      <c r="E622">
        <v>500</v>
      </c>
    </row>
    <row r="623" spans="3:5" x14ac:dyDescent="0.4">
      <c r="C623" t="s">
        <v>759</v>
      </c>
      <c r="D623" t="s">
        <v>499</v>
      </c>
      <c r="E623">
        <v>300</v>
      </c>
    </row>
    <row r="624" spans="3:5" x14ac:dyDescent="0.4">
      <c r="C624" t="s">
        <v>759</v>
      </c>
      <c r="D624" t="s">
        <v>500</v>
      </c>
      <c r="E624">
        <v>200</v>
      </c>
    </row>
    <row r="625" spans="3:5" x14ac:dyDescent="0.4">
      <c r="C625" t="s">
        <v>759</v>
      </c>
      <c r="D625" t="s">
        <v>501</v>
      </c>
      <c r="E625">
        <v>2100</v>
      </c>
    </row>
    <row r="626" spans="3:5" x14ac:dyDescent="0.4">
      <c r="C626" t="s">
        <v>759</v>
      </c>
      <c r="D626" t="s">
        <v>502</v>
      </c>
      <c r="E626">
        <v>700</v>
      </c>
    </row>
    <row r="627" spans="3:5" x14ac:dyDescent="0.4">
      <c r="C627" t="s">
        <v>759</v>
      </c>
      <c r="D627" t="s">
        <v>503</v>
      </c>
      <c r="E627">
        <v>600</v>
      </c>
    </row>
    <row r="628" spans="3:5" x14ac:dyDescent="0.4">
      <c r="C628" t="s">
        <v>759</v>
      </c>
      <c r="D628" t="s">
        <v>504</v>
      </c>
      <c r="E628">
        <v>400</v>
      </c>
    </row>
    <row r="629" spans="3:5" x14ac:dyDescent="0.4">
      <c r="C629" t="s">
        <v>759</v>
      </c>
      <c r="D629" t="s">
        <v>505</v>
      </c>
      <c r="E629">
        <v>900</v>
      </c>
    </row>
    <row r="630" spans="3:5" x14ac:dyDescent="0.4">
      <c r="C630" t="s">
        <v>759</v>
      </c>
      <c r="D630" t="s">
        <v>506</v>
      </c>
      <c r="E630">
        <v>2700</v>
      </c>
    </row>
    <row r="631" spans="3:5" x14ac:dyDescent="0.4">
      <c r="C631" t="s">
        <v>759</v>
      </c>
      <c r="D631" t="s">
        <v>507</v>
      </c>
      <c r="E631">
        <v>1200</v>
      </c>
    </row>
    <row r="632" spans="3:5" x14ac:dyDescent="0.4">
      <c r="C632" t="s">
        <v>759</v>
      </c>
      <c r="D632" t="s">
        <v>508</v>
      </c>
      <c r="E632">
        <v>600</v>
      </c>
    </row>
    <row r="633" spans="3:5" x14ac:dyDescent="0.4">
      <c r="C633" t="s">
        <v>759</v>
      </c>
      <c r="D633" t="s">
        <v>509</v>
      </c>
      <c r="E633">
        <v>400</v>
      </c>
    </row>
    <row r="634" spans="3:5" x14ac:dyDescent="0.4">
      <c r="C634" t="s">
        <v>759</v>
      </c>
      <c r="D634" t="s">
        <v>510</v>
      </c>
      <c r="E634">
        <v>4400</v>
      </c>
    </row>
    <row r="635" spans="3:5" x14ac:dyDescent="0.4">
      <c r="C635" t="s">
        <v>759</v>
      </c>
      <c r="D635" t="s">
        <v>511</v>
      </c>
      <c r="E635">
        <v>1800</v>
      </c>
    </row>
    <row r="636" spans="3:5" x14ac:dyDescent="0.4">
      <c r="C636" t="s">
        <v>759</v>
      </c>
      <c r="D636" t="s">
        <v>512</v>
      </c>
      <c r="E636">
        <v>2700</v>
      </c>
    </row>
    <row r="637" spans="3:5" x14ac:dyDescent="0.4">
      <c r="C637" t="s">
        <v>759</v>
      </c>
      <c r="D637" t="s">
        <v>695</v>
      </c>
      <c r="E637">
        <v>7600</v>
      </c>
    </row>
    <row r="638" spans="3:5" x14ac:dyDescent="0.4">
      <c r="C638" t="s">
        <v>759</v>
      </c>
      <c r="D638" t="s">
        <v>696</v>
      </c>
      <c r="E638">
        <v>4100</v>
      </c>
    </row>
    <row r="639" spans="3:5" x14ac:dyDescent="0.4">
      <c r="C639" t="s">
        <v>759</v>
      </c>
      <c r="D639" t="s">
        <v>697</v>
      </c>
      <c r="E639">
        <v>2800</v>
      </c>
    </row>
    <row r="640" spans="3:5" x14ac:dyDescent="0.4">
      <c r="C640" t="s">
        <v>759</v>
      </c>
      <c r="D640" t="s">
        <v>698</v>
      </c>
      <c r="E640">
        <v>400</v>
      </c>
    </row>
    <row r="641" spans="3:5" x14ac:dyDescent="0.4">
      <c r="C641" t="s">
        <v>759</v>
      </c>
      <c r="D641" t="s">
        <v>699</v>
      </c>
      <c r="E641">
        <v>3300</v>
      </c>
    </row>
    <row r="642" spans="3:5" x14ac:dyDescent="0.4">
      <c r="C642" t="s">
        <v>759</v>
      </c>
      <c r="D642" t="s">
        <v>700</v>
      </c>
      <c r="E642">
        <v>800</v>
      </c>
    </row>
    <row r="643" spans="3:5" x14ac:dyDescent="0.4">
      <c r="C643" t="s">
        <v>759</v>
      </c>
      <c r="D643" t="s">
        <v>701</v>
      </c>
      <c r="E643">
        <v>1400</v>
      </c>
    </row>
    <row r="644" spans="3:5" x14ac:dyDescent="0.4">
      <c r="C644" t="s">
        <v>759</v>
      </c>
      <c r="D644" t="s">
        <v>702</v>
      </c>
      <c r="E644">
        <v>5400</v>
      </c>
    </row>
    <row r="645" spans="3:5" x14ac:dyDescent="0.4">
      <c r="C645" t="s">
        <v>759</v>
      </c>
      <c r="D645" t="s">
        <v>703</v>
      </c>
      <c r="E645">
        <v>1600</v>
      </c>
    </row>
    <row r="646" spans="3:5" x14ac:dyDescent="0.4">
      <c r="C646" t="s">
        <v>759</v>
      </c>
      <c r="D646" t="s">
        <v>704</v>
      </c>
      <c r="E646">
        <v>2200</v>
      </c>
    </row>
    <row r="647" spans="3:5" x14ac:dyDescent="0.4">
      <c r="C647" t="s">
        <v>759</v>
      </c>
      <c r="D647" t="s">
        <v>705</v>
      </c>
      <c r="E647">
        <v>3900</v>
      </c>
    </row>
    <row r="648" spans="3:5" x14ac:dyDescent="0.4">
      <c r="C648" t="s">
        <v>759</v>
      </c>
      <c r="D648" t="s">
        <v>706</v>
      </c>
      <c r="E648">
        <v>1900</v>
      </c>
    </row>
    <row r="649" spans="3:5" x14ac:dyDescent="0.4">
      <c r="C649" t="s">
        <v>759</v>
      </c>
      <c r="D649" t="s">
        <v>707</v>
      </c>
      <c r="E649">
        <v>900</v>
      </c>
    </row>
    <row r="650" spans="3:5" x14ac:dyDescent="0.4">
      <c r="C650" t="s">
        <v>759</v>
      </c>
      <c r="D650" t="s">
        <v>708</v>
      </c>
      <c r="E650">
        <v>2200</v>
      </c>
    </row>
    <row r="651" spans="3:5" x14ac:dyDescent="0.4">
      <c r="C651" t="s">
        <v>759</v>
      </c>
      <c r="D651" t="s">
        <v>709</v>
      </c>
      <c r="E651">
        <v>2900</v>
      </c>
    </row>
    <row r="652" spans="3:5" x14ac:dyDescent="0.4">
      <c r="C652" t="s">
        <v>759</v>
      </c>
      <c r="D652" t="s">
        <v>710</v>
      </c>
      <c r="E652">
        <v>1700</v>
      </c>
    </row>
    <row r="653" spans="3:5" x14ac:dyDescent="0.4">
      <c r="C653" t="s">
        <v>759</v>
      </c>
      <c r="D653" t="s">
        <v>711</v>
      </c>
      <c r="E653">
        <v>600</v>
      </c>
    </row>
    <row r="654" spans="3:5" x14ac:dyDescent="0.4">
      <c r="C654" t="s">
        <v>759</v>
      </c>
      <c r="D654" t="s">
        <v>712</v>
      </c>
      <c r="E654">
        <v>400</v>
      </c>
    </row>
    <row r="655" spans="3:5" x14ac:dyDescent="0.4">
      <c r="C655" t="s">
        <v>759</v>
      </c>
      <c r="D655" t="s">
        <v>713</v>
      </c>
      <c r="E655">
        <v>1300</v>
      </c>
    </row>
    <row r="656" spans="3:5" x14ac:dyDescent="0.4">
      <c r="C656" t="s">
        <v>759</v>
      </c>
      <c r="D656" t="s">
        <v>714</v>
      </c>
      <c r="E656">
        <v>700</v>
      </c>
    </row>
    <row r="657" spans="3:5" x14ac:dyDescent="0.4">
      <c r="C657" t="s">
        <v>759</v>
      </c>
      <c r="D657" t="s">
        <v>715</v>
      </c>
      <c r="E657">
        <v>3900</v>
      </c>
    </row>
    <row r="658" spans="3:5" x14ac:dyDescent="0.4">
      <c r="C658" t="s">
        <v>759</v>
      </c>
      <c r="D658" t="s">
        <v>716</v>
      </c>
      <c r="E658">
        <v>4100</v>
      </c>
    </row>
    <row r="659" spans="3:5" x14ac:dyDescent="0.4">
      <c r="C659" t="s">
        <v>759</v>
      </c>
      <c r="D659" t="s">
        <v>717</v>
      </c>
      <c r="E659">
        <v>12100</v>
      </c>
    </row>
    <row r="660" spans="3:5" x14ac:dyDescent="0.4">
      <c r="C660" t="s">
        <v>759</v>
      </c>
      <c r="D660" t="s">
        <v>718</v>
      </c>
      <c r="E660">
        <v>11500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8300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50400</v>
      </c>
    </row>
    <row r="671" spans="3:5" x14ac:dyDescent="0.4">
      <c r="C671" t="s">
        <v>760</v>
      </c>
      <c r="D671" t="s">
        <v>517</v>
      </c>
      <c r="E671">
        <v>5500</v>
      </c>
    </row>
    <row r="672" spans="3:5" x14ac:dyDescent="0.4">
      <c r="C672" t="s">
        <v>760</v>
      </c>
      <c r="D672" t="s">
        <v>518</v>
      </c>
      <c r="E672">
        <v>13700</v>
      </c>
    </row>
    <row r="673" spans="3:5" x14ac:dyDescent="0.4">
      <c r="C673" t="s">
        <v>760</v>
      </c>
      <c r="D673" t="s">
        <v>519</v>
      </c>
      <c r="E673">
        <v>17900</v>
      </c>
    </row>
    <row r="674" spans="3:5" x14ac:dyDescent="0.4">
      <c r="C674" t="s">
        <v>760</v>
      </c>
      <c r="D674" t="s">
        <v>520</v>
      </c>
      <c r="E674">
        <v>5300</v>
      </c>
    </row>
    <row r="675" spans="3:5" x14ac:dyDescent="0.4">
      <c r="C675" t="s">
        <v>760</v>
      </c>
      <c r="D675" t="s">
        <v>521</v>
      </c>
      <c r="E675">
        <v>8200</v>
      </c>
    </row>
    <row r="676" spans="3:5" x14ac:dyDescent="0.4">
      <c r="C676" t="s">
        <v>760</v>
      </c>
      <c r="D676" t="s">
        <v>522</v>
      </c>
      <c r="E676">
        <v>2000</v>
      </c>
    </row>
    <row r="677" spans="3:5" x14ac:dyDescent="0.4">
      <c r="C677" t="s">
        <v>760</v>
      </c>
      <c r="D677" t="s">
        <v>523</v>
      </c>
      <c r="E677">
        <v>10300</v>
      </c>
    </row>
    <row r="678" spans="3:5" x14ac:dyDescent="0.4">
      <c r="C678" t="s">
        <v>760</v>
      </c>
      <c r="D678" t="s">
        <v>524</v>
      </c>
      <c r="E678">
        <v>11600</v>
      </c>
    </row>
    <row r="679" spans="3:5" x14ac:dyDescent="0.4">
      <c r="C679" t="s">
        <v>760</v>
      </c>
      <c r="D679" t="s">
        <v>525</v>
      </c>
      <c r="E679">
        <v>6300</v>
      </c>
    </row>
    <row r="680" spans="3:5" x14ac:dyDescent="0.4">
      <c r="C680" t="s">
        <v>760</v>
      </c>
      <c r="D680" t="s">
        <v>526</v>
      </c>
      <c r="E680">
        <v>11600</v>
      </c>
    </row>
    <row r="681" spans="3:5" x14ac:dyDescent="0.4">
      <c r="C681" t="s">
        <v>760</v>
      </c>
      <c r="D681" t="s">
        <v>527</v>
      </c>
      <c r="E681">
        <v>8200</v>
      </c>
    </row>
    <row r="682" spans="3:5" x14ac:dyDescent="0.4">
      <c r="C682" t="s">
        <v>760</v>
      </c>
      <c r="D682" t="s">
        <v>528</v>
      </c>
      <c r="E682">
        <v>6600</v>
      </c>
    </row>
    <row r="683" spans="3:5" x14ac:dyDescent="0.4">
      <c r="C683" t="s">
        <v>760</v>
      </c>
      <c r="D683" t="s">
        <v>529</v>
      </c>
      <c r="E683">
        <v>2500</v>
      </c>
    </row>
    <row r="684" spans="3:5" x14ac:dyDescent="0.4">
      <c r="C684" t="s">
        <v>760</v>
      </c>
      <c r="D684" t="s">
        <v>530</v>
      </c>
      <c r="E684">
        <v>1800</v>
      </c>
    </row>
    <row r="685" spans="3:5" x14ac:dyDescent="0.4">
      <c r="C685" t="s">
        <v>760</v>
      </c>
      <c r="D685" t="s">
        <v>531</v>
      </c>
      <c r="E685">
        <v>7700</v>
      </c>
    </row>
    <row r="686" spans="3:5" x14ac:dyDescent="0.4">
      <c r="C686" t="s">
        <v>760</v>
      </c>
      <c r="D686" t="s">
        <v>532</v>
      </c>
      <c r="E686">
        <v>3200</v>
      </c>
    </row>
    <row r="687" spans="3:5" x14ac:dyDescent="0.4">
      <c r="C687" t="s">
        <v>760</v>
      </c>
      <c r="D687" t="s">
        <v>533</v>
      </c>
      <c r="E687">
        <v>17000</v>
      </c>
    </row>
    <row r="688" spans="3:5" x14ac:dyDescent="0.4">
      <c r="C688" t="s">
        <v>760</v>
      </c>
      <c r="D688" t="s">
        <v>534</v>
      </c>
      <c r="E688">
        <v>10000</v>
      </c>
    </row>
    <row r="689" spans="3:5" x14ac:dyDescent="0.4">
      <c r="C689" t="s">
        <v>760</v>
      </c>
      <c r="D689" t="s">
        <v>535</v>
      </c>
      <c r="E689">
        <v>2500</v>
      </c>
    </row>
    <row r="690" spans="3:5" x14ac:dyDescent="0.4">
      <c r="C690" t="s">
        <v>760</v>
      </c>
      <c r="D690" t="s">
        <v>536</v>
      </c>
      <c r="E690">
        <v>7300</v>
      </c>
    </row>
    <row r="691" spans="3:5" x14ac:dyDescent="0.4">
      <c r="C691" t="s">
        <v>760</v>
      </c>
      <c r="D691" t="s">
        <v>537</v>
      </c>
      <c r="E691">
        <v>5900</v>
      </c>
    </row>
    <row r="692" spans="3:5" x14ac:dyDescent="0.4">
      <c r="C692" t="s">
        <v>760</v>
      </c>
      <c r="D692" t="s">
        <v>538</v>
      </c>
      <c r="E692">
        <v>3400</v>
      </c>
    </row>
    <row r="693" spans="3:5" x14ac:dyDescent="0.4">
      <c r="C693" t="s">
        <v>760</v>
      </c>
      <c r="D693" t="s">
        <v>539</v>
      </c>
      <c r="E693">
        <v>8300</v>
      </c>
    </row>
    <row r="694" spans="3:5" x14ac:dyDescent="0.4">
      <c r="C694" t="s">
        <v>760</v>
      </c>
      <c r="D694" t="s">
        <v>540</v>
      </c>
      <c r="E694">
        <v>4400</v>
      </c>
    </row>
    <row r="695" spans="3:5" x14ac:dyDescent="0.4">
      <c r="C695" t="s">
        <v>760</v>
      </c>
      <c r="D695" t="s">
        <v>541</v>
      </c>
      <c r="E695">
        <v>6300</v>
      </c>
    </row>
    <row r="696" spans="3:5" x14ac:dyDescent="0.4">
      <c r="C696" t="s">
        <v>760</v>
      </c>
      <c r="D696" t="s">
        <v>542</v>
      </c>
      <c r="E696">
        <v>9800</v>
      </c>
    </row>
    <row r="697" spans="3:5" x14ac:dyDescent="0.4">
      <c r="C697" t="s">
        <v>760</v>
      </c>
      <c r="D697" t="s">
        <v>543</v>
      </c>
      <c r="E697">
        <v>10400</v>
      </c>
    </row>
    <row r="698" spans="3:5" x14ac:dyDescent="0.4">
      <c r="C698" t="s">
        <v>760</v>
      </c>
      <c r="D698" t="s">
        <v>544</v>
      </c>
      <c r="E698">
        <v>5100</v>
      </c>
    </row>
    <row r="699" spans="3:5" x14ac:dyDescent="0.4">
      <c r="C699" t="s">
        <v>760</v>
      </c>
      <c r="D699" t="s">
        <v>545</v>
      </c>
      <c r="E699">
        <v>9000</v>
      </c>
    </row>
    <row r="700" spans="3:5" x14ac:dyDescent="0.4">
      <c r="C700" t="s">
        <v>760</v>
      </c>
      <c r="D700" t="s">
        <v>546</v>
      </c>
      <c r="E700">
        <v>9000</v>
      </c>
    </row>
    <row r="701" spans="3:5" x14ac:dyDescent="0.4">
      <c r="C701" t="s">
        <v>760</v>
      </c>
      <c r="D701" t="s">
        <v>547</v>
      </c>
      <c r="E701">
        <v>3300</v>
      </c>
    </row>
    <row r="702" spans="3:5" x14ac:dyDescent="0.4">
      <c r="C702" t="s">
        <v>760</v>
      </c>
      <c r="D702" t="s">
        <v>548</v>
      </c>
      <c r="E702">
        <v>16600</v>
      </c>
    </row>
    <row r="703" spans="3:5" x14ac:dyDescent="0.4">
      <c r="C703" t="s">
        <v>760</v>
      </c>
      <c r="D703" t="s">
        <v>549</v>
      </c>
      <c r="E703">
        <v>8900</v>
      </c>
    </row>
    <row r="704" spans="3:5" x14ac:dyDescent="0.4">
      <c r="C704" t="s">
        <v>760</v>
      </c>
      <c r="D704" t="s">
        <v>550</v>
      </c>
      <c r="E704">
        <v>5600</v>
      </c>
    </row>
    <row r="705" spans="3:5" x14ac:dyDescent="0.4">
      <c r="C705" t="s">
        <v>760</v>
      </c>
      <c r="D705" t="s">
        <v>551</v>
      </c>
      <c r="E705">
        <v>6900</v>
      </c>
    </row>
    <row r="706" spans="3:5" x14ac:dyDescent="0.4">
      <c r="C706" t="s">
        <v>760</v>
      </c>
      <c r="D706" t="s">
        <v>552</v>
      </c>
      <c r="E706">
        <v>9500</v>
      </c>
    </row>
    <row r="707" spans="3:5" x14ac:dyDescent="0.4">
      <c r="C707" t="s">
        <v>760</v>
      </c>
      <c r="D707" t="s">
        <v>553</v>
      </c>
      <c r="E707">
        <v>4900</v>
      </c>
    </row>
    <row r="708" spans="3:5" x14ac:dyDescent="0.4">
      <c r="C708" t="s">
        <v>760</v>
      </c>
      <c r="D708" t="s">
        <v>554</v>
      </c>
      <c r="E708">
        <v>5000</v>
      </c>
    </row>
    <row r="709" spans="3:5" x14ac:dyDescent="0.4">
      <c r="C709" t="s">
        <v>760</v>
      </c>
      <c r="D709" t="s">
        <v>555</v>
      </c>
      <c r="E709">
        <v>3800</v>
      </c>
    </row>
    <row r="710" spans="3:5" x14ac:dyDescent="0.4">
      <c r="C710" t="s">
        <v>760</v>
      </c>
      <c r="D710" t="s">
        <v>556</v>
      </c>
      <c r="E710">
        <v>14700</v>
      </c>
    </row>
    <row r="711" spans="3:5" x14ac:dyDescent="0.4">
      <c r="C711" t="s">
        <v>760</v>
      </c>
      <c r="D711" t="s">
        <v>557</v>
      </c>
      <c r="E711">
        <v>2600</v>
      </c>
    </row>
    <row r="712" spans="3:5" x14ac:dyDescent="0.4">
      <c r="C712" t="s">
        <v>760</v>
      </c>
      <c r="D712" t="s">
        <v>558</v>
      </c>
      <c r="E712">
        <v>5900</v>
      </c>
    </row>
    <row r="713" spans="3:5" x14ac:dyDescent="0.4">
      <c r="C713" t="s">
        <v>760</v>
      </c>
      <c r="D713" t="s">
        <v>559</v>
      </c>
      <c r="E713">
        <v>3200</v>
      </c>
    </row>
    <row r="714" spans="3:5" x14ac:dyDescent="0.4">
      <c r="C714" t="s">
        <v>760</v>
      </c>
      <c r="D714" t="s">
        <v>560</v>
      </c>
      <c r="E714">
        <v>3600</v>
      </c>
    </row>
    <row r="715" spans="3:5" x14ac:dyDescent="0.4">
      <c r="C715" t="s">
        <v>760</v>
      </c>
      <c r="D715" t="s">
        <v>561</v>
      </c>
      <c r="E715">
        <v>1500</v>
      </c>
    </row>
    <row r="716" spans="3:5" x14ac:dyDescent="0.4">
      <c r="C716" t="s">
        <v>760</v>
      </c>
      <c r="D716" t="s">
        <v>562</v>
      </c>
      <c r="E716">
        <v>1100</v>
      </c>
    </row>
    <row r="717" spans="3:5" x14ac:dyDescent="0.4">
      <c r="C717" t="s">
        <v>760</v>
      </c>
      <c r="D717" t="s">
        <v>563</v>
      </c>
      <c r="E717">
        <v>1800</v>
      </c>
    </row>
    <row r="718" spans="3:5" x14ac:dyDescent="0.4">
      <c r="C718" t="s">
        <v>760</v>
      </c>
      <c r="D718" t="s">
        <v>564</v>
      </c>
      <c r="E718">
        <v>4300</v>
      </c>
    </row>
    <row r="719" spans="3:5" x14ac:dyDescent="0.4">
      <c r="C719" t="s">
        <v>760</v>
      </c>
      <c r="D719" t="s">
        <v>565</v>
      </c>
      <c r="E719">
        <v>4800</v>
      </c>
    </row>
    <row r="720" spans="3:5" x14ac:dyDescent="0.4">
      <c r="C720" t="s">
        <v>760</v>
      </c>
      <c r="D720" t="s">
        <v>566</v>
      </c>
      <c r="E720">
        <v>4000</v>
      </c>
    </row>
    <row r="721" spans="3:5" x14ac:dyDescent="0.4">
      <c r="C721" t="s">
        <v>760</v>
      </c>
      <c r="D721" t="s">
        <v>567</v>
      </c>
      <c r="E721">
        <v>1600</v>
      </c>
    </row>
    <row r="722" spans="3:5" x14ac:dyDescent="0.4">
      <c r="C722" t="s">
        <v>760</v>
      </c>
      <c r="D722" t="s">
        <v>568</v>
      </c>
      <c r="E722">
        <v>1700</v>
      </c>
    </row>
    <row r="723" spans="3:5" x14ac:dyDescent="0.4">
      <c r="C723" t="s">
        <v>760</v>
      </c>
      <c r="D723" t="s">
        <v>569</v>
      </c>
      <c r="E723">
        <v>2400</v>
      </c>
    </row>
    <row r="724" spans="3:5" x14ac:dyDescent="0.4">
      <c r="C724" t="s">
        <v>760</v>
      </c>
      <c r="D724" t="s">
        <v>570</v>
      </c>
      <c r="E724">
        <v>5000</v>
      </c>
    </row>
    <row r="725" spans="3:5" x14ac:dyDescent="0.4">
      <c r="C725" t="s">
        <v>760</v>
      </c>
      <c r="D725" t="s">
        <v>571</v>
      </c>
      <c r="E725">
        <v>12300</v>
      </c>
    </row>
    <row r="726" spans="3:5" x14ac:dyDescent="0.4">
      <c r="C726" t="s">
        <v>760</v>
      </c>
      <c r="D726" t="s">
        <v>572</v>
      </c>
      <c r="E726">
        <v>2800</v>
      </c>
    </row>
    <row r="727" spans="3:5" x14ac:dyDescent="0.4">
      <c r="C727" t="s">
        <v>760</v>
      </c>
      <c r="D727" t="s">
        <v>573</v>
      </c>
      <c r="E727">
        <v>2700</v>
      </c>
    </row>
    <row r="728" spans="3:5" x14ac:dyDescent="0.4">
      <c r="C728" t="s">
        <v>760</v>
      </c>
      <c r="D728" t="s">
        <v>574</v>
      </c>
      <c r="E728">
        <v>2900</v>
      </c>
    </row>
    <row r="729" spans="3:5" x14ac:dyDescent="0.4">
      <c r="C729" t="s">
        <v>760</v>
      </c>
      <c r="D729" t="s">
        <v>575</v>
      </c>
      <c r="E729">
        <v>3600</v>
      </c>
    </row>
    <row r="730" spans="3:5" x14ac:dyDescent="0.4">
      <c r="C730" t="s">
        <v>760</v>
      </c>
      <c r="D730" t="s">
        <v>576</v>
      </c>
      <c r="E730">
        <v>1800</v>
      </c>
    </row>
    <row r="731" spans="3:5" x14ac:dyDescent="0.4">
      <c r="C731" t="s">
        <v>760</v>
      </c>
      <c r="D731" t="s">
        <v>577</v>
      </c>
      <c r="E731">
        <v>3200</v>
      </c>
    </row>
    <row r="732" spans="3:5" x14ac:dyDescent="0.4">
      <c r="C732" t="s">
        <v>760</v>
      </c>
      <c r="D732" t="s">
        <v>578</v>
      </c>
      <c r="E732">
        <v>1300</v>
      </c>
    </row>
    <row r="733" spans="3:5" x14ac:dyDescent="0.4">
      <c r="C733" t="s">
        <v>760</v>
      </c>
      <c r="D733" t="s">
        <v>579</v>
      </c>
      <c r="E733">
        <v>1000</v>
      </c>
    </row>
    <row r="734" spans="3:5" x14ac:dyDescent="0.4">
      <c r="C734" t="s">
        <v>760</v>
      </c>
      <c r="D734" t="s">
        <v>580</v>
      </c>
      <c r="E734">
        <v>800</v>
      </c>
    </row>
    <row r="735" spans="3:5" x14ac:dyDescent="0.4">
      <c r="C735" t="s">
        <v>760</v>
      </c>
      <c r="D735" t="s">
        <v>581</v>
      </c>
      <c r="E735">
        <v>1800</v>
      </c>
    </row>
    <row r="736" spans="3:5" x14ac:dyDescent="0.4">
      <c r="C736" t="s">
        <v>760</v>
      </c>
      <c r="D736" t="s">
        <v>582</v>
      </c>
      <c r="E736">
        <v>1800</v>
      </c>
    </row>
    <row r="737" spans="3:5" x14ac:dyDescent="0.4">
      <c r="C737" t="s">
        <v>760</v>
      </c>
      <c r="D737" t="s">
        <v>583</v>
      </c>
      <c r="E737">
        <v>1900</v>
      </c>
    </row>
    <row r="738" spans="3:5" x14ac:dyDescent="0.4">
      <c r="C738" t="s">
        <v>760</v>
      </c>
      <c r="D738" t="s">
        <v>584</v>
      </c>
      <c r="E738">
        <v>7800</v>
      </c>
    </row>
    <row r="739" spans="3:5" x14ac:dyDescent="0.4">
      <c r="C739" t="s">
        <v>760</v>
      </c>
      <c r="D739" t="s">
        <v>585</v>
      </c>
      <c r="E739">
        <v>7000</v>
      </c>
    </row>
    <row r="740" spans="3:5" x14ac:dyDescent="0.4">
      <c r="C740" t="s">
        <v>760</v>
      </c>
      <c r="D740" t="s">
        <v>586</v>
      </c>
      <c r="E740">
        <v>1600</v>
      </c>
    </row>
    <row r="741" spans="3:5" x14ac:dyDescent="0.4">
      <c r="C741" t="s">
        <v>760</v>
      </c>
      <c r="D741" t="s">
        <v>587</v>
      </c>
      <c r="E741">
        <v>1100</v>
      </c>
    </row>
    <row r="742" spans="3:5" x14ac:dyDescent="0.4">
      <c r="C742" t="s">
        <v>760</v>
      </c>
      <c r="D742" t="s">
        <v>588</v>
      </c>
      <c r="E742">
        <v>3500</v>
      </c>
    </row>
    <row r="743" spans="3:5" x14ac:dyDescent="0.4">
      <c r="C743" t="s">
        <v>760</v>
      </c>
      <c r="D743" t="s">
        <v>589</v>
      </c>
      <c r="E743">
        <v>1400</v>
      </c>
    </row>
    <row r="744" spans="3:5" x14ac:dyDescent="0.4">
      <c r="C744" t="s">
        <v>760</v>
      </c>
      <c r="D744" t="s">
        <v>590</v>
      </c>
      <c r="E744">
        <v>8300</v>
      </c>
    </row>
    <row r="745" spans="3:5" x14ac:dyDescent="0.4">
      <c r="C745" t="s">
        <v>760</v>
      </c>
      <c r="D745" t="s">
        <v>591</v>
      </c>
      <c r="E745">
        <v>2300</v>
      </c>
    </row>
    <row r="746" spans="3:5" x14ac:dyDescent="0.4">
      <c r="C746" t="s">
        <v>760</v>
      </c>
      <c r="D746" t="s">
        <v>592</v>
      </c>
      <c r="E746">
        <v>1400</v>
      </c>
    </row>
    <row r="747" spans="3:5" x14ac:dyDescent="0.4">
      <c r="C747" t="s">
        <v>760</v>
      </c>
      <c r="D747" t="s">
        <v>593</v>
      </c>
      <c r="E747">
        <v>1600</v>
      </c>
    </row>
    <row r="748" spans="3:5" x14ac:dyDescent="0.4">
      <c r="C748" t="s">
        <v>760</v>
      </c>
      <c r="D748" t="s">
        <v>594</v>
      </c>
      <c r="E748">
        <v>300</v>
      </c>
    </row>
    <row r="749" spans="3:5" x14ac:dyDescent="0.4">
      <c r="C749" t="s">
        <v>760</v>
      </c>
      <c r="D749" t="s">
        <v>595</v>
      </c>
      <c r="E749">
        <v>500</v>
      </c>
    </row>
    <row r="750" spans="3:5" x14ac:dyDescent="0.4">
      <c r="C750" t="s">
        <v>760</v>
      </c>
      <c r="D750" t="s">
        <v>596</v>
      </c>
      <c r="E750">
        <v>1700</v>
      </c>
    </row>
    <row r="751" spans="3:5" x14ac:dyDescent="0.4">
      <c r="C751" t="s">
        <v>760</v>
      </c>
      <c r="D751" t="s">
        <v>597</v>
      </c>
      <c r="E751">
        <v>1200</v>
      </c>
    </row>
    <row r="752" spans="3:5" x14ac:dyDescent="0.4">
      <c r="C752" t="s">
        <v>760</v>
      </c>
      <c r="D752" t="s">
        <v>598</v>
      </c>
      <c r="E752">
        <v>0</v>
      </c>
    </row>
    <row r="753" spans="3:5" x14ac:dyDescent="0.4">
      <c r="C753" t="s">
        <v>760</v>
      </c>
      <c r="D753" t="s">
        <v>599</v>
      </c>
      <c r="E753">
        <v>900</v>
      </c>
    </row>
    <row r="754" spans="3:5" x14ac:dyDescent="0.4">
      <c r="C754" t="s">
        <v>760</v>
      </c>
      <c r="D754" t="s">
        <v>600</v>
      </c>
      <c r="E754">
        <v>300</v>
      </c>
    </row>
    <row r="755" spans="3:5" x14ac:dyDescent="0.4">
      <c r="C755" t="s">
        <v>760</v>
      </c>
      <c r="D755" t="s">
        <v>601</v>
      </c>
      <c r="E755">
        <v>200</v>
      </c>
    </row>
    <row r="756" spans="3:5" x14ac:dyDescent="0.4">
      <c r="C756" t="s">
        <v>760</v>
      </c>
      <c r="D756" t="s">
        <v>602</v>
      </c>
      <c r="E756">
        <v>600</v>
      </c>
    </row>
    <row r="757" spans="3:5" x14ac:dyDescent="0.4">
      <c r="C757" t="s">
        <v>760</v>
      </c>
      <c r="D757" t="s">
        <v>603</v>
      </c>
      <c r="E757">
        <v>2000</v>
      </c>
    </row>
    <row r="758" spans="3:5" x14ac:dyDescent="0.4">
      <c r="C758" t="s">
        <v>760</v>
      </c>
      <c r="D758" t="s">
        <v>604</v>
      </c>
      <c r="E758">
        <v>500</v>
      </c>
    </row>
    <row r="759" spans="3:5" x14ac:dyDescent="0.4">
      <c r="C759" t="s">
        <v>760</v>
      </c>
      <c r="D759" t="s">
        <v>605</v>
      </c>
      <c r="E759">
        <v>400</v>
      </c>
    </row>
    <row r="760" spans="3:5" x14ac:dyDescent="0.4">
      <c r="C760" t="s">
        <v>760</v>
      </c>
      <c r="D760" t="s">
        <v>606</v>
      </c>
      <c r="E760">
        <v>1500</v>
      </c>
    </row>
    <row r="761" spans="3:5" x14ac:dyDescent="0.4">
      <c r="C761" t="s">
        <v>760</v>
      </c>
      <c r="D761" t="s">
        <v>607</v>
      </c>
      <c r="E761">
        <v>1000</v>
      </c>
    </row>
    <row r="762" spans="3:5" x14ac:dyDescent="0.4">
      <c r="C762" t="s">
        <v>760</v>
      </c>
      <c r="D762" t="s">
        <v>608</v>
      </c>
      <c r="E762">
        <v>0</v>
      </c>
    </row>
    <row r="763" spans="3:5" x14ac:dyDescent="0.4">
      <c r="C763" t="s">
        <v>760</v>
      </c>
      <c r="D763" t="s">
        <v>609</v>
      </c>
      <c r="E763">
        <v>1900</v>
      </c>
    </row>
    <row r="764" spans="3:5" x14ac:dyDescent="0.4">
      <c r="C764" t="s">
        <v>760</v>
      </c>
      <c r="D764" t="s">
        <v>610</v>
      </c>
      <c r="E764">
        <v>600</v>
      </c>
    </row>
    <row r="765" spans="3:5" x14ac:dyDescent="0.4">
      <c r="C765" t="s">
        <v>760</v>
      </c>
      <c r="D765" t="s">
        <v>611</v>
      </c>
      <c r="E765">
        <v>6300</v>
      </c>
    </row>
    <row r="766" spans="3:5" x14ac:dyDescent="0.4">
      <c r="C766" t="s">
        <v>760</v>
      </c>
      <c r="D766" t="s">
        <v>612</v>
      </c>
      <c r="E766">
        <v>1000</v>
      </c>
    </row>
    <row r="767" spans="3:5" x14ac:dyDescent="0.4">
      <c r="C767" t="s">
        <v>760</v>
      </c>
      <c r="D767" t="s">
        <v>613</v>
      </c>
      <c r="E767">
        <v>1700</v>
      </c>
    </row>
    <row r="768" spans="3:5" x14ac:dyDescent="0.4">
      <c r="C768" t="s">
        <v>760</v>
      </c>
      <c r="D768" t="s">
        <v>614</v>
      </c>
      <c r="E768">
        <v>700</v>
      </c>
    </row>
    <row r="769" spans="3:5" x14ac:dyDescent="0.4">
      <c r="C769" t="s">
        <v>760</v>
      </c>
      <c r="D769" t="s">
        <v>615</v>
      </c>
      <c r="E769">
        <v>600</v>
      </c>
    </row>
    <row r="770" spans="3:5" x14ac:dyDescent="0.4">
      <c r="C770" t="s">
        <v>760</v>
      </c>
      <c r="D770" t="s">
        <v>616</v>
      </c>
      <c r="E770">
        <v>600</v>
      </c>
    </row>
    <row r="771" spans="3:5" x14ac:dyDescent="0.4">
      <c r="C771" t="s">
        <v>760</v>
      </c>
      <c r="D771" t="s">
        <v>617</v>
      </c>
      <c r="E771">
        <v>1000</v>
      </c>
    </row>
    <row r="772" spans="3:5" x14ac:dyDescent="0.4">
      <c r="C772" t="s">
        <v>760</v>
      </c>
      <c r="D772" t="s">
        <v>618</v>
      </c>
      <c r="E772">
        <v>700</v>
      </c>
    </row>
    <row r="773" spans="3:5" x14ac:dyDescent="0.4">
      <c r="C773" t="s">
        <v>760</v>
      </c>
      <c r="D773" t="s">
        <v>619</v>
      </c>
      <c r="E773">
        <v>400</v>
      </c>
    </row>
    <row r="774" spans="3:5" x14ac:dyDescent="0.4">
      <c r="C774" t="s">
        <v>760</v>
      </c>
      <c r="D774" t="s">
        <v>620</v>
      </c>
      <c r="E774">
        <v>1800</v>
      </c>
    </row>
    <row r="775" spans="3:5" x14ac:dyDescent="0.4">
      <c r="C775" t="s">
        <v>760</v>
      </c>
      <c r="D775" t="s">
        <v>621</v>
      </c>
      <c r="E775">
        <v>100</v>
      </c>
    </row>
    <row r="776" spans="3:5" x14ac:dyDescent="0.4">
      <c r="C776" t="s">
        <v>760</v>
      </c>
      <c r="D776" t="s">
        <v>622</v>
      </c>
      <c r="E776">
        <v>0</v>
      </c>
    </row>
    <row r="777" spans="3:5" x14ac:dyDescent="0.4">
      <c r="C777" t="s">
        <v>760</v>
      </c>
      <c r="D777" t="s">
        <v>623</v>
      </c>
      <c r="E777">
        <v>400</v>
      </c>
    </row>
    <row r="778" spans="3:5" x14ac:dyDescent="0.4">
      <c r="C778" t="s">
        <v>760</v>
      </c>
      <c r="D778" t="s">
        <v>624</v>
      </c>
      <c r="E778">
        <v>2200</v>
      </c>
    </row>
    <row r="779" spans="3:5" x14ac:dyDescent="0.4">
      <c r="C779" t="s">
        <v>760</v>
      </c>
      <c r="D779" t="s">
        <v>625</v>
      </c>
      <c r="E779">
        <v>1000</v>
      </c>
    </row>
    <row r="780" spans="3:5" x14ac:dyDescent="0.4">
      <c r="C780" t="s">
        <v>760</v>
      </c>
      <c r="D780" t="s">
        <v>626</v>
      </c>
      <c r="E780">
        <v>0</v>
      </c>
    </row>
    <row r="781" spans="3:5" x14ac:dyDescent="0.4">
      <c r="C781" t="s">
        <v>760</v>
      </c>
      <c r="D781" t="s">
        <v>627</v>
      </c>
      <c r="E781">
        <v>900</v>
      </c>
    </row>
    <row r="782" spans="3:5" x14ac:dyDescent="0.4">
      <c r="C782" t="s">
        <v>760</v>
      </c>
      <c r="D782" t="s">
        <v>628</v>
      </c>
      <c r="E782">
        <v>0</v>
      </c>
    </row>
    <row r="783" spans="3:5" x14ac:dyDescent="0.4">
      <c r="C783" t="s">
        <v>760</v>
      </c>
      <c r="D783" t="s">
        <v>629</v>
      </c>
      <c r="E783">
        <v>3400</v>
      </c>
    </row>
    <row r="784" spans="3:5" x14ac:dyDescent="0.4">
      <c r="C784" t="s">
        <v>760</v>
      </c>
      <c r="D784" t="s">
        <v>630</v>
      </c>
      <c r="E784">
        <v>400</v>
      </c>
    </row>
    <row r="785" spans="3:5" x14ac:dyDescent="0.4">
      <c r="C785" t="s">
        <v>760</v>
      </c>
      <c r="D785" t="s">
        <v>631</v>
      </c>
      <c r="E785">
        <v>100</v>
      </c>
    </row>
    <row r="786" spans="3:5" x14ac:dyDescent="0.4">
      <c r="C786" t="s">
        <v>760</v>
      </c>
      <c r="D786" t="s">
        <v>632</v>
      </c>
      <c r="E786">
        <v>600</v>
      </c>
    </row>
    <row r="787" spans="3:5" x14ac:dyDescent="0.4">
      <c r="C787" t="s">
        <v>760</v>
      </c>
      <c r="D787" t="s">
        <v>633</v>
      </c>
      <c r="E787">
        <v>1500</v>
      </c>
    </row>
    <row r="788" spans="3:5" x14ac:dyDescent="0.4">
      <c r="C788" t="s">
        <v>760</v>
      </c>
      <c r="D788" t="s">
        <v>634</v>
      </c>
      <c r="E788">
        <v>200</v>
      </c>
    </row>
    <row r="789" spans="3:5" x14ac:dyDescent="0.4">
      <c r="C789" t="s">
        <v>760</v>
      </c>
      <c r="D789" t="s">
        <v>635</v>
      </c>
      <c r="E789">
        <v>200</v>
      </c>
    </row>
    <row r="790" spans="3:5" x14ac:dyDescent="0.4">
      <c r="C790" t="s">
        <v>760</v>
      </c>
      <c r="D790" t="s">
        <v>636</v>
      </c>
      <c r="E790">
        <v>0</v>
      </c>
    </row>
    <row r="791" spans="3:5" x14ac:dyDescent="0.4">
      <c r="C791" t="s">
        <v>760</v>
      </c>
      <c r="D791" t="s">
        <v>637</v>
      </c>
      <c r="E791">
        <v>300</v>
      </c>
    </row>
    <row r="792" spans="3:5" x14ac:dyDescent="0.4">
      <c r="C792" t="s">
        <v>760</v>
      </c>
      <c r="D792" t="s">
        <v>638</v>
      </c>
      <c r="E792">
        <v>0</v>
      </c>
    </row>
    <row r="793" spans="3:5" x14ac:dyDescent="0.4">
      <c r="C793" t="s">
        <v>760</v>
      </c>
      <c r="D793" t="s">
        <v>639</v>
      </c>
      <c r="E793">
        <v>100</v>
      </c>
    </row>
    <row r="794" spans="3:5" x14ac:dyDescent="0.4">
      <c r="C794" t="s">
        <v>760</v>
      </c>
      <c r="D794" t="s">
        <v>640</v>
      </c>
      <c r="E794">
        <v>100</v>
      </c>
    </row>
    <row r="795" spans="3:5" x14ac:dyDescent="0.4">
      <c r="C795" t="s">
        <v>760</v>
      </c>
      <c r="D795" t="s">
        <v>641</v>
      </c>
      <c r="E795">
        <v>200</v>
      </c>
    </row>
    <row r="796" spans="3:5" x14ac:dyDescent="0.4">
      <c r="C796" t="s">
        <v>760</v>
      </c>
      <c r="D796" t="s">
        <v>642</v>
      </c>
      <c r="E796">
        <v>300</v>
      </c>
    </row>
    <row r="797" spans="3:5" x14ac:dyDescent="0.4">
      <c r="C797" t="s">
        <v>760</v>
      </c>
      <c r="D797" t="s">
        <v>643</v>
      </c>
      <c r="E797">
        <v>13900</v>
      </c>
    </row>
    <row r="798" spans="3:5" x14ac:dyDescent="0.4">
      <c r="C798" t="s">
        <v>760</v>
      </c>
      <c r="D798" t="s">
        <v>644</v>
      </c>
      <c r="E798">
        <v>1100</v>
      </c>
    </row>
    <row r="799" spans="3:5" x14ac:dyDescent="0.4">
      <c r="C799" t="s">
        <v>760</v>
      </c>
      <c r="D799" t="s">
        <v>645</v>
      </c>
      <c r="E799">
        <v>1000</v>
      </c>
    </row>
    <row r="800" spans="3:5" x14ac:dyDescent="0.4">
      <c r="C800" t="s">
        <v>760</v>
      </c>
      <c r="D800" t="s">
        <v>646</v>
      </c>
      <c r="E800">
        <v>400</v>
      </c>
    </row>
    <row r="801" spans="3:5" x14ac:dyDescent="0.4">
      <c r="C801" t="s">
        <v>760</v>
      </c>
      <c r="D801" t="s">
        <v>647</v>
      </c>
      <c r="E801">
        <v>800</v>
      </c>
    </row>
    <row r="802" spans="3:5" x14ac:dyDescent="0.4">
      <c r="C802" t="s">
        <v>760</v>
      </c>
      <c r="D802" t="s">
        <v>648</v>
      </c>
      <c r="E802">
        <v>1100</v>
      </c>
    </row>
    <row r="803" spans="3:5" x14ac:dyDescent="0.4">
      <c r="C803" t="s">
        <v>760</v>
      </c>
      <c r="D803" t="s">
        <v>649</v>
      </c>
      <c r="E803">
        <v>1200</v>
      </c>
    </row>
    <row r="804" spans="3:5" x14ac:dyDescent="0.4">
      <c r="C804" t="s">
        <v>760</v>
      </c>
      <c r="D804" t="s">
        <v>650</v>
      </c>
      <c r="E804">
        <v>2000</v>
      </c>
    </row>
    <row r="805" spans="3:5" x14ac:dyDescent="0.4">
      <c r="C805" t="s">
        <v>760</v>
      </c>
      <c r="D805" t="s">
        <v>651</v>
      </c>
      <c r="E805">
        <v>800</v>
      </c>
    </row>
    <row r="806" spans="3:5" x14ac:dyDescent="0.4">
      <c r="C806" t="s">
        <v>760</v>
      </c>
      <c r="D806" t="s">
        <v>652</v>
      </c>
      <c r="E806">
        <v>500</v>
      </c>
    </row>
    <row r="807" spans="3:5" x14ac:dyDescent="0.4">
      <c r="C807" t="s">
        <v>760</v>
      </c>
      <c r="D807" t="s">
        <v>653</v>
      </c>
      <c r="E807">
        <v>100</v>
      </c>
    </row>
    <row r="808" spans="3:5" x14ac:dyDescent="0.4">
      <c r="C808" t="s">
        <v>760</v>
      </c>
      <c r="D808" t="s">
        <v>654</v>
      </c>
      <c r="E808">
        <v>300</v>
      </c>
    </row>
    <row r="809" spans="3:5" x14ac:dyDescent="0.4">
      <c r="C809" t="s">
        <v>760</v>
      </c>
      <c r="D809" t="s">
        <v>655</v>
      </c>
      <c r="E809">
        <v>500</v>
      </c>
    </row>
    <row r="810" spans="3:5" x14ac:dyDescent="0.4">
      <c r="C810" t="s">
        <v>760</v>
      </c>
      <c r="D810" t="s">
        <v>656</v>
      </c>
      <c r="E810">
        <v>700</v>
      </c>
    </row>
    <row r="811" spans="3:5" x14ac:dyDescent="0.4">
      <c r="C811" t="s">
        <v>760</v>
      </c>
      <c r="D811" t="s">
        <v>657</v>
      </c>
      <c r="E811">
        <v>4800</v>
      </c>
    </row>
    <row r="812" spans="3:5" x14ac:dyDescent="0.4">
      <c r="C812" t="s">
        <v>760</v>
      </c>
      <c r="D812" t="s">
        <v>658</v>
      </c>
      <c r="E812">
        <v>2600</v>
      </c>
    </row>
    <row r="813" spans="3:5" x14ac:dyDescent="0.4">
      <c r="C813" t="s">
        <v>760</v>
      </c>
      <c r="D813" t="s">
        <v>659</v>
      </c>
      <c r="E813">
        <v>3000</v>
      </c>
    </row>
    <row r="814" spans="3:5" x14ac:dyDescent="0.4">
      <c r="C814" t="s">
        <v>760</v>
      </c>
      <c r="D814" t="s">
        <v>660</v>
      </c>
      <c r="E814">
        <v>9400</v>
      </c>
    </row>
    <row r="815" spans="3:5" x14ac:dyDescent="0.4">
      <c r="C815" t="s">
        <v>760</v>
      </c>
      <c r="D815" t="s">
        <v>661</v>
      </c>
      <c r="E815">
        <v>2700</v>
      </c>
    </row>
    <row r="816" spans="3:5" x14ac:dyDescent="0.4">
      <c r="C816" t="s">
        <v>760</v>
      </c>
      <c r="D816" t="s">
        <v>662</v>
      </c>
      <c r="E816">
        <v>3700</v>
      </c>
    </row>
    <row r="817" spans="3:5" x14ac:dyDescent="0.4">
      <c r="C817" t="s">
        <v>760</v>
      </c>
      <c r="D817" t="s">
        <v>663</v>
      </c>
      <c r="E817">
        <v>0</v>
      </c>
    </row>
    <row r="818" spans="3:5" x14ac:dyDescent="0.4">
      <c r="C818" t="s">
        <v>760</v>
      </c>
      <c r="D818" t="s">
        <v>664</v>
      </c>
      <c r="E818">
        <v>15600</v>
      </c>
    </row>
    <row r="819" spans="3:5" x14ac:dyDescent="0.4">
      <c r="C819" t="s">
        <v>760</v>
      </c>
      <c r="D819" t="s">
        <v>665</v>
      </c>
      <c r="E819">
        <v>3300</v>
      </c>
    </row>
    <row r="820" spans="3:5" x14ac:dyDescent="0.4">
      <c r="C820" t="s">
        <v>760</v>
      </c>
      <c r="D820" t="s">
        <v>666</v>
      </c>
      <c r="E820">
        <v>900</v>
      </c>
    </row>
    <row r="821" spans="3:5" x14ac:dyDescent="0.4">
      <c r="C821" t="s">
        <v>760</v>
      </c>
      <c r="D821" t="s">
        <v>667</v>
      </c>
      <c r="E821">
        <v>3800</v>
      </c>
    </row>
    <row r="822" spans="3:5" x14ac:dyDescent="0.4">
      <c r="C822" t="s">
        <v>760</v>
      </c>
      <c r="D822" t="s">
        <v>668</v>
      </c>
      <c r="E822">
        <v>5800</v>
      </c>
    </row>
    <row r="823" spans="3:5" x14ac:dyDescent="0.4">
      <c r="C823" t="s">
        <v>760</v>
      </c>
      <c r="D823" t="s">
        <v>669</v>
      </c>
      <c r="E823">
        <v>2200</v>
      </c>
    </row>
    <row r="824" spans="3:5" x14ac:dyDescent="0.4">
      <c r="C824" t="s">
        <v>760</v>
      </c>
      <c r="D824" t="s">
        <v>670</v>
      </c>
      <c r="E824">
        <v>2000</v>
      </c>
    </row>
    <row r="825" spans="3:5" x14ac:dyDescent="0.4">
      <c r="C825" t="s">
        <v>760</v>
      </c>
      <c r="D825" t="s">
        <v>671</v>
      </c>
      <c r="E825">
        <v>9000</v>
      </c>
    </row>
    <row r="826" spans="3:5" x14ac:dyDescent="0.4">
      <c r="C826" t="s">
        <v>760</v>
      </c>
      <c r="D826" t="s">
        <v>672</v>
      </c>
      <c r="E826">
        <v>5000</v>
      </c>
    </row>
    <row r="827" spans="3:5" x14ac:dyDescent="0.4">
      <c r="C827" t="s">
        <v>760</v>
      </c>
      <c r="D827" t="s">
        <v>673</v>
      </c>
      <c r="E827">
        <v>1600</v>
      </c>
    </row>
    <row r="828" spans="3:5" x14ac:dyDescent="0.4">
      <c r="C828" t="s">
        <v>760</v>
      </c>
      <c r="D828" t="s">
        <v>674</v>
      </c>
      <c r="E828">
        <v>2000</v>
      </c>
    </row>
    <row r="829" spans="3:5" x14ac:dyDescent="0.4">
      <c r="C829" t="s">
        <v>760</v>
      </c>
      <c r="D829" t="s">
        <v>675</v>
      </c>
      <c r="E829">
        <v>3300</v>
      </c>
    </row>
    <row r="830" spans="3:5" x14ac:dyDescent="0.4">
      <c r="C830" t="s">
        <v>760</v>
      </c>
      <c r="D830" t="s">
        <v>676</v>
      </c>
      <c r="E830">
        <v>3400</v>
      </c>
    </row>
    <row r="831" spans="3:5" x14ac:dyDescent="0.4">
      <c r="C831" t="s">
        <v>760</v>
      </c>
      <c r="D831" t="s">
        <v>677</v>
      </c>
      <c r="E831">
        <v>37000</v>
      </c>
    </row>
    <row r="832" spans="3:5" x14ac:dyDescent="0.4">
      <c r="C832" t="s">
        <v>760</v>
      </c>
      <c r="D832" t="s">
        <v>678</v>
      </c>
      <c r="E832">
        <v>0</v>
      </c>
    </row>
    <row r="833" spans="3:5" x14ac:dyDescent="0.4">
      <c r="C833" t="s">
        <v>760</v>
      </c>
      <c r="D833" t="s">
        <v>679</v>
      </c>
      <c r="E833">
        <v>0</v>
      </c>
    </row>
    <row r="834" spans="3:5" x14ac:dyDescent="0.4">
      <c r="C834" t="s">
        <v>760</v>
      </c>
      <c r="D834" t="s">
        <v>680</v>
      </c>
      <c r="E834">
        <v>0</v>
      </c>
    </row>
    <row r="835" spans="3:5" x14ac:dyDescent="0.4">
      <c r="C835" t="s">
        <v>760</v>
      </c>
      <c r="D835" t="s">
        <v>681</v>
      </c>
      <c r="E835">
        <v>0</v>
      </c>
    </row>
    <row r="836" spans="3:5" x14ac:dyDescent="0.4">
      <c r="C836" t="s">
        <v>760</v>
      </c>
      <c r="D836" t="s">
        <v>682</v>
      </c>
      <c r="E836">
        <v>19100</v>
      </c>
    </row>
    <row r="837" spans="3:5" x14ac:dyDescent="0.4">
      <c r="C837" t="s">
        <v>760</v>
      </c>
      <c r="D837" t="s">
        <v>683</v>
      </c>
      <c r="E837">
        <v>100</v>
      </c>
    </row>
    <row r="838" spans="3:5" x14ac:dyDescent="0.4">
      <c r="C838" t="s">
        <v>760</v>
      </c>
      <c r="D838" t="s">
        <v>684</v>
      </c>
      <c r="E838">
        <v>0</v>
      </c>
    </row>
    <row r="839" spans="3:5" x14ac:dyDescent="0.4">
      <c r="C839" t="s">
        <v>760</v>
      </c>
      <c r="D839" t="s">
        <v>685</v>
      </c>
      <c r="E839">
        <v>0</v>
      </c>
    </row>
    <row r="840" spans="3:5" x14ac:dyDescent="0.4">
      <c r="C840" t="s">
        <v>760</v>
      </c>
      <c r="D840" t="s">
        <v>686</v>
      </c>
      <c r="E840">
        <v>0</v>
      </c>
    </row>
    <row r="841" spans="3:5" x14ac:dyDescent="0.4">
      <c r="C841" t="s">
        <v>760</v>
      </c>
      <c r="D841" t="s">
        <v>687</v>
      </c>
      <c r="E841">
        <v>0</v>
      </c>
    </row>
    <row r="842" spans="3:5" x14ac:dyDescent="0.4">
      <c r="C842" t="s">
        <v>760</v>
      </c>
      <c r="D842" t="s">
        <v>688</v>
      </c>
      <c r="E842">
        <v>8800</v>
      </c>
    </row>
    <row r="843" spans="3:5" x14ac:dyDescent="0.4">
      <c r="C843" t="s">
        <v>760</v>
      </c>
      <c r="D843" t="s">
        <v>689</v>
      </c>
      <c r="E843">
        <v>3100</v>
      </c>
    </row>
    <row r="844" spans="3:5" x14ac:dyDescent="0.4">
      <c r="C844" t="s">
        <v>760</v>
      </c>
      <c r="D844" t="s">
        <v>690</v>
      </c>
      <c r="E844">
        <v>2200</v>
      </c>
    </row>
    <row r="845" spans="3:5" x14ac:dyDescent="0.4">
      <c r="C845" t="s">
        <v>760</v>
      </c>
      <c r="D845" t="s">
        <v>691</v>
      </c>
      <c r="E845">
        <v>1300</v>
      </c>
    </row>
    <row r="846" spans="3:5" x14ac:dyDescent="0.4">
      <c r="C846" t="s">
        <v>760</v>
      </c>
      <c r="D846" t="s">
        <v>692</v>
      </c>
      <c r="E846">
        <v>0</v>
      </c>
    </row>
    <row r="847" spans="3:5" x14ac:dyDescent="0.4">
      <c r="C847" t="s">
        <v>760</v>
      </c>
      <c r="D847" t="s">
        <v>693</v>
      </c>
      <c r="E847">
        <v>0</v>
      </c>
    </row>
    <row r="848" spans="3:5" x14ac:dyDescent="0.4">
      <c r="C848" t="s">
        <v>760</v>
      </c>
      <c r="D848" t="s">
        <v>694</v>
      </c>
      <c r="E848">
        <v>0</v>
      </c>
    </row>
    <row r="849" spans="3:5" x14ac:dyDescent="0.4">
      <c r="C849" t="s">
        <v>760</v>
      </c>
      <c r="D849" t="s">
        <v>393</v>
      </c>
      <c r="E849">
        <v>0</v>
      </c>
    </row>
    <row r="850" spans="3:5" x14ac:dyDescent="0.4">
      <c r="C850" t="s">
        <v>760</v>
      </c>
      <c r="D850" t="s">
        <v>394</v>
      </c>
      <c r="E850">
        <v>0</v>
      </c>
    </row>
    <row r="851" spans="3:5" x14ac:dyDescent="0.4">
      <c r="C851" t="s">
        <v>760</v>
      </c>
      <c r="D851" t="s">
        <v>395</v>
      </c>
      <c r="E851">
        <v>4800</v>
      </c>
    </row>
    <row r="852" spans="3:5" x14ac:dyDescent="0.4">
      <c r="C852" t="s">
        <v>760</v>
      </c>
      <c r="D852" t="s">
        <v>396</v>
      </c>
      <c r="E852">
        <v>2100</v>
      </c>
    </row>
    <row r="853" spans="3:5" x14ac:dyDescent="0.4">
      <c r="C853" t="s">
        <v>760</v>
      </c>
      <c r="D853" t="s">
        <v>397</v>
      </c>
      <c r="E853">
        <v>800</v>
      </c>
    </row>
    <row r="854" spans="3:5" x14ac:dyDescent="0.4">
      <c r="C854" t="s">
        <v>760</v>
      </c>
      <c r="D854" t="s">
        <v>398</v>
      </c>
      <c r="E854">
        <v>3000</v>
      </c>
    </row>
    <row r="855" spans="3:5" x14ac:dyDescent="0.4">
      <c r="C855" t="s">
        <v>760</v>
      </c>
      <c r="D855" t="s">
        <v>399</v>
      </c>
      <c r="E855">
        <v>13900</v>
      </c>
    </row>
    <row r="856" spans="3:5" x14ac:dyDescent="0.4">
      <c r="C856" t="s">
        <v>760</v>
      </c>
      <c r="D856" t="s">
        <v>400</v>
      </c>
      <c r="E856">
        <v>4800</v>
      </c>
    </row>
    <row r="857" spans="3:5" x14ac:dyDescent="0.4">
      <c r="C857" t="s">
        <v>760</v>
      </c>
      <c r="D857" t="s">
        <v>401</v>
      </c>
      <c r="E857">
        <v>5300</v>
      </c>
    </row>
    <row r="858" spans="3:5" x14ac:dyDescent="0.4">
      <c r="C858" t="s">
        <v>760</v>
      </c>
      <c r="D858" t="s">
        <v>402</v>
      </c>
      <c r="E858">
        <v>2100</v>
      </c>
    </row>
    <row r="859" spans="3:5" x14ac:dyDescent="0.4">
      <c r="C859" t="s">
        <v>760</v>
      </c>
      <c r="D859" t="s">
        <v>403</v>
      </c>
      <c r="E859">
        <v>3900</v>
      </c>
    </row>
    <row r="860" spans="3:5" x14ac:dyDescent="0.4">
      <c r="C860" t="s">
        <v>760</v>
      </c>
      <c r="D860" t="s">
        <v>404</v>
      </c>
      <c r="E860">
        <v>1800</v>
      </c>
    </row>
    <row r="861" spans="3:5" x14ac:dyDescent="0.4">
      <c r="C861" t="s">
        <v>760</v>
      </c>
      <c r="D861" t="s">
        <v>405</v>
      </c>
      <c r="E861">
        <v>1600</v>
      </c>
    </row>
    <row r="862" spans="3:5" x14ac:dyDescent="0.4">
      <c r="C862" t="s">
        <v>760</v>
      </c>
      <c r="D862" t="s">
        <v>406</v>
      </c>
      <c r="E862">
        <v>1100</v>
      </c>
    </row>
    <row r="863" spans="3:5" x14ac:dyDescent="0.4">
      <c r="C863" t="s">
        <v>760</v>
      </c>
      <c r="D863" t="s">
        <v>407</v>
      </c>
      <c r="E863">
        <v>3000</v>
      </c>
    </row>
    <row r="864" spans="3:5" x14ac:dyDescent="0.4">
      <c r="C864" t="s">
        <v>760</v>
      </c>
      <c r="D864" t="s">
        <v>408</v>
      </c>
      <c r="E864">
        <v>6200</v>
      </c>
    </row>
    <row r="865" spans="3:5" x14ac:dyDescent="0.4">
      <c r="C865" t="s">
        <v>760</v>
      </c>
      <c r="D865" t="s">
        <v>409</v>
      </c>
      <c r="E865">
        <v>1800</v>
      </c>
    </row>
    <row r="866" spans="3:5" x14ac:dyDescent="0.4">
      <c r="C866" t="s">
        <v>760</v>
      </c>
      <c r="D866" t="s">
        <v>410</v>
      </c>
      <c r="E866">
        <v>1600</v>
      </c>
    </row>
    <row r="867" spans="3:5" x14ac:dyDescent="0.4">
      <c r="C867" t="s">
        <v>760</v>
      </c>
      <c r="D867" t="s">
        <v>411</v>
      </c>
      <c r="E867">
        <v>600</v>
      </c>
    </row>
    <row r="868" spans="3:5" x14ac:dyDescent="0.4">
      <c r="C868" t="s">
        <v>760</v>
      </c>
      <c r="D868" t="s">
        <v>412</v>
      </c>
      <c r="E868">
        <v>2500</v>
      </c>
    </row>
    <row r="869" spans="3:5" x14ac:dyDescent="0.4">
      <c r="C869" t="s">
        <v>760</v>
      </c>
      <c r="D869" t="s">
        <v>413</v>
      </c>
      <c r="E869">
        <v>2000</v>
      </c>
    </row>
    <row r="870" spans="3:5" x14ac:dyDescent="0.4">
      <c r="C870" t="s">
        <v>760</v>
      </c>
      <c r="D870" t="s">
        <v>414</v>
      </c>
      <c r="E870">
        <v>2300</v>
      </c>
    </row>
    <row r="871" spans="3:5" x14ac:dyDescent="0.4">
      <c r="C871" t="s">
        <v>760</v>
      </c>
      <c r="D871" t="s">
        <v>415</v>
      </c>
      <c r="E871">
        <v>700</v>
      </c>
    </row>
    <row r="872" spans="3:5" x14ac:dyDescent="0.4">
      <c r="C872" t="s">
        <v>760</v>
      </c>
      <c r="D872" t="s">
        <v>416</v>
      </c>
      <c r="E872">
        <v>800</v>
      </c>
    </row>
    <row r="873" spans="3:5" x14ac:dyDescent="0.4">
      <c r="C873" t="s">
        <v>760</v>
      </c>
      <c r="D873" t="s">
        <v>417</v>
      </c>
      <c r="E873">
        <v>300</v>
      </c>
    </row>
    <row r="874" spans="3:5" x14ac:dyDescent="0.4">
      <c r="C874" t="s">
        <v>760</v>
      </c>
      <c r="D874" t="s">
        <v>418</v>
      </c>
      <c r="E874">
        <v>900</v>
      </c>
    </row>
    <row r="875" spans="3:5" x14ac:dyDescent="0.4">
      <c r="C875" t="s">
        <v>760</v>
      </c>
      <c r="D875" t="s">
        <v>419</v>
      </c>
      <c r="E875">
        <v>1700</v>
      </c>
    </row>
    <row r="876" spans="3:5" x14ac:dyDescent="0.4">
      <c r="C876" t="s">
        <v>760</v>
      </c>
      <c r="D876" t="s">
        <v>420</v>
      </c>
      <c r="E876">
        <v>1500</v>
      </c>
    </row>
    <row r="877" spans="3:5" x14ac:dyDescent="0.4">
      <c r="C877" t="s">
        <v>760</v>
      </c>
      <c r="D877" t="s">
        <v>421</v>
      </c>
      <c r="E877">
        <v>2700</v>
      </c>
    </row>
    <row r="878" spans="3:5" x14ac:dyDescent="0.4">
      <c r="C878" t="s">
        <v>760</v>
      </c>
      <c r="D878" t="s">
        <v>422</v>
      </c>
      <c r="E878">
        <v>2500</v>
      </c>
    </row>
    <row r="879" spans="3:5" x14ac:dyDescent="0.4">
      <c r="C879" t="s">
        <v>760</v>
      </c>
      <c r="D879" t="s">
        <v>423</v>
      </c>
      <c r="E879">
        <v>700</v>
      </c>
    </row>
    <row r="880" spans="3:5" x14ac:dyDescent="0.4">
      <c r="C880" t="s">
        <v>760</v>
      </c>
      <c r="D880" t="s">
        <v>424</v>
      </c>
      <c r="E880">
        <v>200</v>
      </c>
    </row>
    <row r="881" spans="3:5" x14ac:dyDescent="0.4">
      <c r="C881" t="s">
        <v>760</v>
      </c>
      <c r="D881" t="s">
        <v>425</v>
      </c>
      <c r="E881">
        <v>100</v>
      </c>
    </row>
    <row r="882" spans="3:5" x14ac:dyDescent="0.4">
      <c r="C882" t="s">
        <v>760</v>
      </c>
      <c r="D882" t="s">
        <v>426</v>
      </c>
      <c r="E882">
        <v>2300</v>
      </c>
    </row>
    <row r="883" spans="3:5" x14ac:dyDescent="0.4">
      <c r="C883" t="s">
        <v>760</v>
      </c>
      <c r="D883" t="s">
        <v>427</v>
      </c>
      <c r="E883">
        <v>900</v>
      </c>
    </row>
    <row r="884" spans="3:5" x14ac:dyDescent="0.4">
      <c r="C884" t="s">
        <v>760</v>
      </c>
      <c r="D884" t="s">
        <v>428</v>
      </c>
      <c r="E884">
        <v>900</v>
      </c>
    </row>
    <row r="885" spans="3:5" x14ac:dyDescent="0.4">
      <c r="C885" t="s">
        <v>760</v>
      </c>
      <c r="D885" t="s">
        <v>429</v>
      </c>
      <c r="E885">
        <v>100</v>
      </c>
    </row>
    <row r="886" spans="3:5" x14ac:dyDescent="0.4">
      <c r="C886" t="s">
        <v>760</v>
      </c>
      <c r="D886" t="s">
        <v>430</v>
      </c>
      <c r="E886">
        <v>1100</v>
      </c>
    </row>
    <row r="887" spans="3:5" x14ac:dyDescent="0.4">
      <c r="C887" t="s">
        <v>760</v>
      </c>
      <c r="D887" t="s">
        <v>431</v>
      </c>
      <c r="E887">
        <v>500</v>
      </c>
    </row>
    <row r="888" spans="3:5" x14ac:dyDescent="0.4">
      <c r="C888" t="s">
        <v>760</v>
      </c>
      <c r="D888" t="s">
        <v>432</v>
      </c>
      <c r="E888">
        <v>900</v>
      </c>
    </row>
    <row r="889" spans="3:5" x14ac:dyDescent="0.4">
      <c r="C889" t="s">
        <v>760</v>
      </c>
      <c r="D889" t="s">
        <v>433</v>
      </c>
      <c r="E889">
        <v>300</v>
      </c>
    </row>
    <row r="890" spans="3:5" x14ac:dyDescent="0.4">
      <c r="C890" t="s">
        <v>760</v>
      </c>
      <c r="D890" t="s">
        <v>434</v>
      </c>
      <c r="E890">
        <v>2000</v>
      </c>
    </row>
    <row r="891" spans="3:5" x14ac:dyDescent="0.4">
      <c r="C891" t="s">
        <v>760</v>
      </c>
      <c r="D891" t="s">
        <v>435</v>
      </c>
      <c r="E891">
        <v>300</v>
      </c>
    </row>
    <row r="892" spans="3:5" x14ac:dyDescent="0.4">
      <c r="C892" t="s">
        <v>760</v>
      </c>
      <c r="D892" t="s">
        <v>436</v>
      </c>
      <c r="E892">
        <v>1000</v>
      </c>
    </row>
    <row r="893" spans="3:5" x14ac:dyDescent="0.4">
      <c r="C893" t="s">
        <v>760</v>
      </c>
      <c r="D893" t="s">
        <v>437</v>
      </c>
      <c r="E893">
        <v>9200</v>
      </c>
    </row>
    <row r="894" spans="3:5" x14ac:dyDescent="0.4">
      <c r="C894" t="s">
        <v>760</v>
      </c>
      <c r="D894" t="s">
        <v>438</v>
      </c>
      <c r="E894">
        <v>3700</v>
      </c>
    </row>
    <row r="895" spans="3:5" x14ac:dyDescent="0.4">
      <c r="C895" t="s">
        <v>760</v>
      </c>
      <c r="D895" t="s">
        <v>439</v>
      </c>
      <c r="E895">
        <v>900</v>
      </c>
    </row>
    <row r="896" spans="3:5" x14ac:dyDescent="0.4">
      <c r="C896" t="s">
        <v>760</v>
      </c>
      <c r="D896" t="s">
        <v>440</v>
      </c>
      <c r="E896">
        <v>3100</v>
      </c>
    </row>
    <row r="897" spans="3:5" x14ac:dyDescent="0.4">
      <c r="C897" t="s">
        <v>760</v>
      </c>
      <c r="D897" t="s">
        <v>441</v>
      </c>
      <c r="E897">
        <v>2100</v>
      </c>
    </row>
    <row r="898" spans="3:5" x14ac:dyDescent="0.4">
      <c r="C898" t="s">
        <v>760</v>
      </c>
      <c r="D898" t="s">
        <v>442</v>
      </c>
      <c r="E898">
        <v>4100</v>
      </c>
    </row>
    <row r="899" spans="3:5" x14ac:dyDescent="0.4">
      <c r="C899" t="s">
        <v>760</v>
      </c>
      <c r="D899" t="s">
        <v>443</v>
      </c>
      <c r="E899">
        <v>400</v>
      </c>
    </row>
    <row r="900" spans="3:5" x14ac:dyDescent="0.4">
      <c r="C900" t="s">
        <v>760</v>
      </c>
      <c r="D900" t="s">
        <v>444</v>
      </c>
      <c r="E900">
        <v>3300</v>
      </c>
    </row>
    <row r="901" spans="3:5" x14ac:dyDescent="0.4">
      <c r="C901" t="s">
        <v>760</v>
      </c>
      <c r="D901" t="s">
        <v>445</v>
      </c>
      <c r="E901">
        <v>200</v>
      </c>
    </row>
    <row r="902" spans="3:5" x14ac:dyDescent="0.4">
      <c r="C902" t="s">
        <v>760</v>
      </c>
      <c r="D902" t="s">
        <v>446</v>
      </c>
      <c r="E902">
        <v>1000</v>
      </c>
    </row>
    <row r="903" spans="3:5" x14ac:dyDescent="0.4">
      <c r="C903" t="s">
        <v>760</v>
      </c>
      <c r="D903" t="s">
        <v>447</v>
      </c>
      <c r="E903">
        <v>300</v>
      </c>
    </row>
    <row r="904" spans="3:5" x14ac:dyDescent="0.4">
      <c r="C904" t="s">
        <v>760</v>
      </c>
      <c r="D904" t="s">
        <v>448</v>
      </c>
      <c r="E904">
        <v>300</v>
      </c>
    </row>
    <row r="905" spans="3:5" x14ac:dyDescent="0.4">
      <c r="C905" t="s">
        <v>760</v>
      </c>
      <c r="D905" t="s">
        <v>449</v>
      </c>
      <c r="E905">
        <v>1100</v>
      </c>
    </row>
    <row r="906" spans="3:5" x14ac:dyDescent="0.4">
      <c r="C906" t="s">
        <v>760</v>
      </c>
      <c r="D906" t="s">
        <v>450</v>
      </c>
      <c r="E906">
        <v>900</v>
      </c>
    </row>
    <row r="907" spans="3:5" x14ac:dyDescent="0.4">
      <c r="C907" t="s">
        <v>760</v>
      </c>
      <c r="D907" t="s">
        <v>451</v>
      </c>
      <c r="E907">
        <v>1500</v>
      </c>
    </row>
    <row r="908" spans="3:5" x14ac:dyDescent="0.4">
      <c r="C908" t="s">
        <v>760</v>
      </c>
      <c r="D908" t="s">
        <v>452</v>
      </c>
      <c r="E908">
        <v>2800</v>
      </c>
    </row>
    <row r="909" spans="3:5" x14ac:dyDescent="0.4">
      <c r="C909" t="s">
        <v>760</v>
      </c>
      <c r="D909" t="s">
        <v>453</v>
      </c>
      <c r="E909">
        <v>300</v>
      </c>
    </row>
    <row r="910" spans="3:5" x14ac:dyDescent="0.4">
      <c r="C910" t="s">
        <v>760</v>
      </c>
      <c r="D910" t="s">
        <v>454</v>
      </c>
      <c r="E910">
        <v>300</v>
      </c>
    </row>
    <row r="911" spans="3:5" x14ac:dyDescent="0.4">
      <c r="C911" t="s">
        <v>760</v>
      </c>
      <c r="D911" t="s">
        <v>455</v>
      </c>
      <c r="E911">
        <v>300</v>
      </c>
    </row>
    <row r="912" spans="3:5" x14ac:dyDescent="0.4">
      <c r="C912" t="s">
        <v>760</v>
      </c>
      <c r="D912" t="s">
        <v>456</v>
      </c>
      <c r="E912">
        <v>3500</v>
      </c>
    </row>
    <row r="913" spans="3:5" x14ac:dyDescent="0.4">
      <c r="C913" t="s">
        <v>760</v>
      </c>
      <c r="D913" t="s">
        <v>457</v>
      </c>
      <c r="E913">
        <v>700</v>
      </c>
    </row>
    <row r="914" spans="3:5" x14ac:dyDescent="0.4">
      <c r="C914" t="s">
        <v>760</v>
      </c>
      <c r="D914" t="s">
        <v>458</v>
      </c>
      <c r="E914">
        <v>200</v>
      </c>
    </row>
    <row r="915" spans="3:5" x14ac:dyDescent="0.4">
      <c r="C915" t="s">
        <v>760</v>
      </c>
      <c r="D915" t="s">
        <v>459</v>
      </c>
      <c r="E915">
        <v>100</v>
      </c>
    </row>
    <row r="916" spans="3:5" x14ac:dyDescent="0.4">
      <c r="C916" t="s">
        <v>760</v>
      </c>
      <c r="D916" t="s">
        <v>460</v>
      </c>
      <c r="E916">
        <v>300</v>
      </c>
    </row>
    <row r="917" spans="3:5" x14ac:dyDescent="0.4">
      <c r="C917" t="s">
        <v>760</v>
      </c>
      <c r="D917" t="s">
        <v>461</v>
      </c>
      <c r="E917">
        <v>200</v>
      </c>
    </row>
    <row r="918" spans="3:5" x14ac:dyDescent="0.4">
      <c r="C918" t="s">
        <v>760</v>
      </c>
      <c r="D918" t="s">
        <v>462</v>
      </c>
      <c r="E918">
        <v>200</v>
      </c>
    </row>
    <row r="919" spans="3:5" x14ac:dyDescent="0.4">
      <c r="C919" t="s">
        <v>760</v>
      </c>
      <c r="D919" t="s">
        <v>463</v>
      </c>
      <c r="E919">
        <v>1500</v>
      </c>
    </row>
    <row r="920" spans="3:5" x14ac:dyDescent="0.4">
      <c r="C920" t="s">
        <v>760</v>
      </c>
      <c r="D920" t="s">
        <v>464</v>
      </c>
      <c r="E920">
        <v>600</v>
      </c>
    </row>
    <row r="921" spans="3:5" x14ac:dyDescent="0.4">
      <c r="C921" t="s">
        <v>760</v>
      </c>
      <c r="D921" t="s">
        <v>465</v>
      </c>
      <c r="E921">
        <v>2100</v>
      </c>
    </row>
    <row r="922" spans="3:5" x14ac:dyDescent="0.4">
      <c r="C922" t="s">
        <v>760</v>
      </c>
      <c r="D922" t="s">
        <v>466</v>
      </c>
      <c r="E922">
        <v>6300</v>
      </c>
    </row>
    <row r="923" spans="3:5" x14ac:dyDescent="0.4">
      <c r="C923" t="s">
        <v>760</v>
      </c>
      <c r="D923" t="s">
        <v>467</v>
      </c>
      <c r="E923">
        <v>1300</v>
      </c>
    </row>
    <row r="924" spans="3:5" x14ac:dyDescent="0.4">
      <c r="C924" t="s">
        <v>760</v>
      </c>
      <c r="D924" t="s">
        <v>468</v>
      </c>
      <c r="E924">
        <v>1200</v>
      </c>
    </row>
    <row r="925" spans="3:5" x14ac:dyDescent="0.4">
      <c r="C925" t="s">
        <v>760</v>
      </c>
      <c r="D925" t="s">
        <v>469</v>
      </c>
      <c r="E925">
        <v>500</v>
      </c>
    </row>
    <row r="926" spans="3:5" x14ac:dyDescent="0.4">
      <c r="C926" t="s">
        <v>760</v>
      </c>
      <c r="D926" t="s">
        <v>470</v>
      </c>
      <c r="E926">
        <v>700</v>
      </c>
    </row>
    <row r="927" spans="3:5" x14ac:dyDescent="0.4">
      <c r="C927" t="s">
        <v>760</v>
      </c>
      <c r="D927" t="s">
        <v>471</v>
      </c>
      <c r="E927">
        <v>200</v>
      </c>
    </row>
    <row r="928" spans="3:5" x14ac:dyDescent="0.4">
      <c r="C928" t="s">
        <v>760</v>
      </c>
      <c r="D928" t="s">
        <v>472</v>
      </c>
      <c r="E928">
        <v>2300</v>
      </c>
    </row>
    <row r="929" spans="3:5" x14ac:dyDescent="0.4">
      <c r="C929" t="s">
        <v>760</v>
      </c>
      <c r="D929" t="s">
        <v>473</v>
      </c>
      <c r="E929">
        <v>200</v>
      </c>
    </row>
    <row r="930" spans="3:5" x14ac:dyDescent="0.4">
      <c r="C930" t="s">
        <v>760</v>
      </c>
      <c r="D930" t="s">
        <v>474</v>
      </c>
      <c r="E930">
        <v>2000</v>
      </c>
    </row>
    <row r="931" spans="3:5" x14ac:dyDescent="0.4">
      <c r="C931" t="s">
        <v>760</v>
      </c>
      <c r="D931" t="s">
        <v>475</v>
      </c>
      <c r="E931">
        <v>700</v>
      </c>
    </row>
    <row r="932" spans="3:5" x14ac:dyDescent="0.4">
      <c r="C932" t="s">
        <v>760</v>
      </c>
      <c r="D932" t="s">
        <v>476</v>
      </c>
      <c r="E932">
        <v>900</v>
      </c>
    </row>
    <row r="933" spans="3:5" x14ac:dyDescent="0.4">
      <c r="C933" t="s">
        <v>760</v>
      </c>
      <c r="D933" t="s">
        <v>477</v>
      </c>
      <c r="E933">
        <v>6900</v>
      </c>
    </row>
    <row r="934" spans="3:5" x14ac:dyDescent="0.4">
      <c r="C934" t="s">
        <v>760</v>
      </c>
      <c r="D934" t="s">
        <v>478</v>
      </c>
      <c r="E934">
        <v>4800</v>
      </c>
    </row>
    <row r="935" spans="3:5" x14ac:dyDescent="0.4">
      <c r="C935" t="s">
        <v>760</v>
      </c>
      <c r="D935" t="s">
        <v>479</v>
      </c>
      <c r="E935">
        <v>1600</v>
      </c>
    </row>
    <row r="936" spans="3:5" x14ac:dyDescent="0.4">
      <c r="C936" t="s">
        <v>760</v>
      </c>
      <c r="D936" t="s">
        <v>480</v>
      </c>
      <c r="E936">
        <v>100</v>
      </c>
    </row>
    <row r="937" spans="3:5" x14ac:dyDescent="0.4">
      <c r="C937" t="s">
        <v>760</v>
      </c>
      <c r="D937" t="s">
        <v>481</v>
      </c>
      <c r="E937">
        <v>300</v>
      </c>
    </row>
    <row r="938" spans="3:5" x14ac:dyDescent="0.4">
      <c r="C938" t="s">
        <v>760</v>
      </c>
      <c r="D938" t="s">
        <v>482</v>
      </c>
      <c r="E938">
        <v>1400</v>
      </c>
    </row>
    <row r="939" spans="3:5" x14ac:dyDescent="0.4">
      <c r="C939" t="s">
        <v>760</v>
      </c>
      <c r="D939" t="s">
        <v>483</v>
      </c>
      <c r="E939">
        <v>200</v>
      </c>
    </row>
    <row r="940" spans="3:5" x14ac:dyDescent="0.4">
      <c r="C940" t="s">
        <v>760</v>
      </c>
      <c r="D940" t="s">
        <v>484</v>
      </c>
      <c r="E940">
        <v>700</v>
      </c>
    </row>
    <row r="941" spans="3:5" x14ac:dyDescent="0.4">
      <c r="C941" t="s">
        <v>760</v>
      </c>
      <c r="D941" t="s">
        <v>485</v>
      </c>
      <c r="E941">
        <v>900</v>
      </c>
    </row>
    <row r="942" spans="3:5" x14ac:dyDescent="0.4">
      <c r="C942" t="s">
        <v>760</v>
      </c>
      <c r="D942" t="s">
        <v>486</v>
      </c>
      <c r="E942">
        <v>300</v>
      </c>
    </row>
    <row r="943" spans="3:5" x14ac:dyDescent="0.4">
      <c r="C943" t="s">
        <v>760</v>
      </c>
      <c r="D943" t="s">
        <v>487</v>
      </c>
      <c r="E943">
        <v>300</v>
      </c>
    </row>
    <row r="944" spans="3:5" x14ac:dyDescent="0.4">
      <c r="C944" t="s">
        <v>760</v>
      </c>
      <c r="D944" t="s">
        <v>488</v>
      </c>
      <c r="E944">
        <v>200</v>
      </c>
    </row>
    <row r="945" spans="3:5" x14ac:dyDescent="0.4">
      <c r="C945" t="s">
        <v>760</v>
      </c>
      <c r="D945" t="s">
        <v>489</v>
      </c>
      <c r="E945">
        <v>600</v>
      </c>
    </row>
    <row r="946" spans="3:5" x14ac:dyDescent="0.4">
      <c r="C946" t="s">
        <v>760</v>
      </c>
      <c r="D946" t="s">
        <v>490</v>
      </c>
      <c r="E946">
        <v>100</v>
      </c>
    </row>
    <row r="947" spans="3:5" x14ac:dyDescent="0.4">
      <c r="C947" t="s">
        <v>760</v>
      </c>
      <c r="D947" t="s">
        <v>491</v>
      </c>
      <c r="E947">
        <v>400</v>
      </c>
    </row>
    <row r="948" spans="3:5" x14ac:dyDescent="0.4">
      <c r="C948" t="s">
        <v>760</v>
      </c>
      <c r="D948" t="s">
        <v>492</v>
      </c>
      <c r="E948">
        <v>400</v>
      </c>
    </row>
    <row r="949" spans="3:5" x14ac:dyDescent="0.4">
      <c r="C949" t="s">
        <v>760</v>
      </c>
      <c r="D949" t="s">
        <v>493</v>
      </c>
      <c r="E949">
        <v>0</v>
      </c>
    </row>
    <row r="950" spans="3:5" x14ac:dyDescent="0.4">
      <c r="C950" t="s">
        <v>760</v>
      </c>
      <c r="D950" t="s">
        <v>494</v>
      </c>
      <c r="E950">
        <v>0</v>
      </c>
    </row>
    <row r="951" spans="3:5" x14ac:dyDescent="0.4">
      <c r="C951" t="s">
        <v>760</v>
      </c>
      <c r="D951" t="s">
        <v>495</v>
      </c>
      <c r="E951">
        <v>100</v>
      </c>
    </row>
    <row r="952" spans="3:5" x14ac:dyDescent="0.4">
      <c r="C952" t="s">
        <v>760</v>
      </c>
      <c r="D952" t="s">
        <v>496</v>
      </c>
      <c r="E952">
        <v>8800</v>
      </c>
    </row>
    <row r="953" spans="3:5" x14ac:dyDescent="0.4">
      <c r="C953" t="s">
        <v>760</v>
      </c>
      <c r="D953" t="s">
        <v>497</v>
      </c>
      <c r="E953">
        <v>2400</v>
      </c>
    </row>
    <row r="954" spans="3:5" x14ac:dyDescent="0.4">
      <c r="C954" t="s">
        <v>760</v>
      </c>
      <c r="D954" t="s">
        <v>498</v>
      </c>
      <c r="E954">
        <v>500</v>
      </c>
    </row>
    <row r="955" spans="3:5" x14ac:dyDescent="0.4">
      <c r="C955" t="s">
        <v>760</v>
      </c>
      <c r="D955" t="s">
        <v>499</v>
      </c>
      <c r="E955">
        <v>600</v>
      </c>
    </row>
    <row r="956" spans="3:5" x14ac:dyDescent="0.4">
      <c r="C956" t="s">
        <v>760</v>
      </c>
      <c r="D956" t="s">
        <v>500</v>
      </c>
      <c r="E956">
        <v>2000</v>
      </c>
    </row>
    <row r="957" spans="3:5" x14ac:dyDescent="0.4">
      <c r="C957" t="s">
        <v>760</v>
      </c>
      <c r="D957" t="s">
        <v>501</v>
      </c>
      <c r="E957">
        <v>2100</v>
      </c>
    </row>
    <row r="958" spans="3:5" x14ac:dyDescent="0.4">
      <c r="C958" t="s">
        <v>760</v>
      </c>
      <c r="D958" t="s">
        <v>502</v>
      </c>
      <c r="E958">
        <v>200</v>
      </c>
    </row>
    <row r="959" spans="3:5" x14ac:dyDescent="0.4">
      <c r="C959" t="s">
        <v>760</v>
      </c>
      <c r="D959" t="s">
        <v>503</v>
      </c>
      <c r="E959">
        <v>200</v>
      </c>
    </row>
    <row r="960" spans="3:5" x14ac:dyDescent="0.4">
      <c r="C960" t="s">
        <v>760</v>
      </c>
      <c r="D960" t="s">
        <v>504</v>
      </c>
      <c r="E960">
        <v>1400</v>
      </c>
    </row>
    <row r="961" spans="3:5" x14ac:dyDescent="0.4">
      <c r="C961" t="s">
        <v>760</v>
      </c>
      <c r="D961" t="s">
        <v>505</v>
      </c>
      <c r="E961">
        <v>2300</v>
      </c>
    </row>
    <row r="962" spans="3:5" x14ac:dyDescent="0.4">
      <c r="C962" t="s">
        <v>760</v>
      </c>
      <c r="D962" t="s">
        <v>506</v>
      </c>
      <c r="E962">
        <v>700</v>
      </c>
    </row>
    <row r="963" spans="3:5" x14ac:dyDescent="0.4">
      <c r="C963" t="s">
        <v>760</v>
      </c>
      <c r="D963" t="s">
        <v>507</v>
      </c>
      <c r="E963">
        <v>800</v>
      </c>
    </row>
    <row r="964" spans="3:5" x14ac:dyDescent="0.4">
      <c r="C964" t="s">
        <v>760</v>
      </c>
      <c r="D964" t="s">
        <v>508</v>
      </c>
      <c r="E964">
        <v>3600</v>
      </c>
    </row>
    <row r="965" spans="3:5" x14ac:dyDescent="0.4">
      <c r="C965" t="s">
        <v>760</v>
      </c>
      <c r="D965" t="s">
        <v>509</v>
      </c>
      <c r="E965">
        <v>700</v>
      </c>
    </row>
    <row r="966" spans="3:5" x14ac:dyDescent="0.4">
      <c r="C966" t="s">
        <v>760</v>
      </c>
      <c r="D966" t="s">
        <v>510</v>
      </c>
      <c r="E966">
        <v>1500</v>
      </c>
    </row>
    <row r="967" spans="3:5" x14ac:dyDescent="0.4">
      <c r="C967" t="s">
        <v>760</v>
      </c>
      <c r="D967" t="s">
        <v>511</v>
      </c>
      <c r="E967">
        <v>600</v>
      </c>
    </row>
    <row r="968" spans="3:5" x14ac:dyDescent="0.4">
      <c r="C968" t="s">
        <v>760</v>
      </c>
      <c r="D968" t="s">
        <v>512</v>
      </c>
      <c r="E968">
        <v>1200</v>
      </c>
    </row>
    <row r="969" spans="3:5" x14ac:dyDescent="0.4">
      <c r="C969" t="s">
        <v>760</v>
      </c>
      <c r="D969" t="s">
        <v>695</v>
      </c>
      <c r="E969">
        <v>2900</v>
      </c>
    </row>
    <row r="970" spans="3:5" x14ac:dyDescent="0.4">
      <c r="C970" t="s">
        <v>760</v>
      </c>
      <c r="D970" t="s">
        <v>696</v>
      </c>
      <c r="E970">
        <v>2500</v>
      </c>
    </row>
    <row r="971" spans="3:5" x14ac:dyDescent="0.4">
      <c r="C971" t="s">
        <v>760</v>
      </c>
      <c r="D971" t="s">
        <v>697</v>
      </c>
      <c r="E971">
        <v>1600</v>
      </c>
    </row>
    <row r="972" spans="3:5" x14ac:dyDescent="0.4">
      <c r="C972" t="s">
        <v>760</v>
      </c>
      <c r="D972" t="s">
        <v>698</v>
      </c>
      <c r="E972">
        <v>500</v>
      </c>
    </row>
    <row r="973" spans="3:5" x14ac:dyDescent="0.4">
      <c r="C973" t="s">
        <v>760</v>
      </c>
      <c r="D973" t="s">
        <v>699</v>
      </c>
      <c r="E973">
        <v>400</v>
      </c>
    </row>
    <row r="974" spans="3:5" x14ac:dyDescent="0.4">
      <c r="C974" t="s">
        <v>760</v>
      </c>
      <c r="D974" t="s">
        <v>700</v>
      </c>
      <c r="E974">
        <v>500</v>
      </c>
    </row>
    <row r="975" spans="3:5" x14ac:dyDescent="0.4">
      <c r="C975" t="s">
        <v>760</v>
      </c>
      <c r="D975" t="s">
        <v>701</v>
      </c>
      <c r="E975">
        <v>1400</v>
      </c>
    </row>
    <row r="976" spans="3:5" x14ac:dyDescent="0.4">
      <c r="C976" t="s">
        <v>760</v>
      </c>
      <c r="D976" t="s">
        <v>702</v>
      </c>
      <c r="E976">
        <v>100</v>
      </c>
    </row>
    <row r="977" spans="3:5" x14ac:dyDescent="0.4">
      <c r="C977" t="s">
        <v>760</v>
      </c>
      <c r="D977" t="s">
        <v>703</v>
      </c>
      <c r="E977">
        <v>4900</v>
      </c>
    </row>
    <row r="978" spans="3:5" x14ac:dyDescent="0.4">
      <c r="C978" t="s">
        <v>760</v>
      </c>
      <c r="D978" t="s">
        <v>704</v>
      </c>
      <c r="E978">
        <v>7600</v>
      </c>
    </row>
    <row r="979" spans="3:5" x14ac:dyDescent="0.4">
      <c r="C979" t="s">
        <v>760</v>
      </c>
      <c r="D979" t="s">
        <v>705</v>
      </c>
      <c r="E979">
        <v>100</v>
      </c>
    </row>
    <row r="980" spans="3:5" x14ac:dyDescent="0.4">
      <c r="C980" t="s">
        <v>760</v>
      </c>
      <c r="D980" t="s">
        <v>706</v>
      </c>
      <c r="E980">
        <v>2000</v>
      </c>
    </row>
    <row r="981" spans="3:5" x14ac:dyDescent="0.4">
      <c r="C981" t="s">
        <v>760</v>
      </c>
      <c r="D981" t="s">
        <v>707</v>
      </c>
      <c r="E981">
        <v>800</v>
      </c>
    </row>
    <row r="982" spans="3:5" x14ac:dyDescent="0.4">
      <c r="C982" t="s">
        <v>760</v>
      </c>
      <c r="D982" t="s">
        <v>708</v>
      </c>
      <c r="E982">
        <v>3600</v>
      </c>
    </row>
    <row r="983" spans="3:5" x14ac:dyDescent="0.4">
      <c r="C983" t="s">
        <v>760</v>
      </c>
      <c r="D983" t="s">
        <v>709</v>
      </c>
      <c r="E983">
        <v>2700</v>
      </c>
    </row>
    <row r="984" spans="3:5" x14ac:dyDescent="0.4">
      <c r="C984" t="s">
        <v>760</v>
      </c>
      <c r="D984" t="s">
        <v>710</v>
      </c>
      <c r="E984">
        <v>2800</v>
      </c>
    </row>
    <row r="985" spans="3:5" x14ac:dyDescent="0.4">
      <c r="C985" t="s">
        <v>760</v>
      </c>
      <c r="D985" t="s">
        <v>711</v>
      </c>
      <c r="E985">
        <v>2800</v>
      </c>
    </row>
    <row r="986" spans="3:5" x14ac:dyDescent="0.4">
      <c r="C986" t="s">
        <v>760</v>
      </c>
      <c r="D986" t="s">
        <v>712</v>
      </c>
      <c r="E986">
        <v>2100</v>
      </c>
    </row>
    <row r="987" spans="3:5" x14ac:dyDescent="0.4">
      <c r="C987" t="s">
        <v>760</v>
      </c>
      <c r="D987" t="s">
        <v>713</v>
      </c>
      <c r="E987">
        <v>2900</v>
      </c>
    </row>
    <row r="988" spans="3:5" x14ac:dyDescent="0.4">
      <c r="C988" t="s">
        <v>760</v>
      </c>
      <c r="D988" t="s">
        <v>714</v>
      </c>
      <c r="E988">
        <v>2400</v>
      </c>
    </row>
    <row r="989" spans="3:5" x14ac:dyDescent="0.4">
      <c r="C989" t="s">
        <v>760</v>
      </c>
      <c r="D989" t="s">
        <v>715</v>
      </c>
      <c r="E989">
        <v>1200</v>
      </c>
    </row>
    <row r="990" spans="3:5" x14ac:dyDescent="0.4">
      <c r="C990" t="s">
        <v>760</v>
      </c>
      <c r="D990" t="s">
        <v>716</v>
      </c>
      <c r="E990">
        <v>11600</v>
      </c>
    </row>
    <row r="991" spans="3:5" x14ac:dyDescent="0.4">
      <c r="C991" t="s">
        <v>760</v>
      </c>
      <c r="D991" t="s">
        <v>717</v>
      </c>
      <c r="E991">
        <v>4200</v>
      </c>
    </row>
    <row r="992" spans="3:5" x14ac:dyDescent="0.4">
      <c r="C992" t="s">
        <v>760</v>
      </c>
      <c r="D992" t="s">
        <v>718</v>
      </c>
      <c r="E992">
        <v>3600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8900</v>
      </c>
    </row>
    <row r="999" spans="3:5" x14ac:dyDescent="0.4">
      <c r="C999" t="s">
        <v>761</v>
      </c>
      <c r="D999" t="s">
        <v>513</v>
      </c>
      <c r="E999">
        <v>0</v>
      </c>
    </row>
    <row r="1000" spans="3:5" x14ac:dyDescent="0.4">
      <c r="C1000" t="s">
        <v>761</v>
      </c>
      <c r="D1000" t="s">
        <v>514</v>
      </c>
      <c r="E1000">
        <v>0</v>
      </c>
    </row>
    <row r="1001" spans="3:5" x14ac:dyDescent="0.4">
      <c r="C1001" t="s">
        <v>761</v>
      </c>
      <c r="D1001" t="s">
        <v>515</v>
      </c>
      <c r="E1001">
        <v>0</v>
      </c>
    </row>
    <row r="1002" spans="3:5" x14ac:dyDescent="0.4">
      <c r="C1002" t="s">
        <v>761</v>
      </c>
      <c r="D1002" t="s">
        <v>516</v>
      </c>
      <c r="E1002">
        <v>0</v>
      </c>
    </row>
    <row r="1003" spans="3:5" x14ac:dyDescent="0.4">
      <c r="C1003" t="s">
        <v>761</v>
      </c>
      <c r="D1003" t="s">
        <v>517</v>
      </c>
      <c r="E1003">
        <v>32300</v>
      </c>
    </row>
    <row r="1004" spans="3:5" x14ac:dyDescent="0.4">
      <c r="C1004" t="s">
        <v>761</v>
      </c>
      <c r="D1004" t="s">
        <v>518</v>
      </c>
      <c r="E1004">
        <v>19900</v>
      </c>
    </row>
    <row r="1005" spans="3:5" x14ac:dyDescent="0.4">
      <c r="C1005" t="s">
        <v>761</v>
      </c>
      <c r="D1005" t="s">
        <v>519</v>
      </c>
      <c r="E1005">
        <v>13500</v>
      </c>
    </row>
    <row r="1006" spans="3:5" x14ac:dyDescent="0.4">
      <c r="C1006" t="s">
        <v>761</v>
      </c>
      <c r="D1006" t="s">
        <v>520</v>
      </c>
      <c r="E1006">
        <v>6900</v>
      </c>
    </row>
    <row r="1007" spans="3:5" x14ac:dyDescent="0.4">
      <c r="C1007" t="s">
        <v>761</v>
      </c>
      <c r="D1007" t="s">
        <v>521</v>
      </c>
      <c r="E1007">
        <v>6600</v>
      </c>
    </row>
    <row r="1008" spans="3:5" x14ac:dyDescent="0.4">
      <c r="C1008" t="s">
        <v>761</v>
      </c>
      <c r="D1008" t="s">
        <v>522</v>
      </c>
      <c r="E1008">
        <v>6400</v>
      </c>
    </row>
    <row r="1009" spans="3:5" x14ac:dyDescent="0.4">
      <c r="C1009" t="s">
        <v>761</v>
      </c>
      <c r="D1009" t="s">
        <v>523</v>
      </c>
      <c r="E1009">
        <v>3900</v>
      </c>
    </row>
    <row r="1010" spans="3:5" x14ac:dyDescent="0.4">
      <c r="C1010" t="s">
        <v>761</v>
      </c>
      <c r="D1010" t="s">
        <v>524</v>
      </c>
      <c r="E1010">
        <v>8500</v>
      </c>
    </row>
    <row r="1011" spans="3:5" x14ac:dyDescent="0.4">
      <c r="C1011" t="s">
        <v>761</v>
      </c>
      <c r="D1011" t="s">
        <v>525</v>
      </c>
      <c r="E1011">
        <v>5500</v>
      </c>
    </row>
    <row r="1012" spans="3:5" x14ac:dyDescent="0.4">
      <c r="C1012" t="s">
        <v>761</v>
      </c>
      <c r="D1012" t="s">
        <v>526</v>
      </c>
      <c r="E1012">
        <v>4900</v>
      </c>
    </row>
    <row r="1013" spans="3:5" x14ac:dyDescent="0.4">
      <c r="C1013" t="s">
        <v>761</v>
      </c>
      <c r="D1013" t="s">
        <v>527</v>
      </c>
      <c r="E1013">
        <v>3200</v>
      </c>
    </row>
    <row r="1014" spans="3:5" x14ac:dyDescent="0.4">
      <c r="C1014" t="s">
        <v>761</v>
      </c>
      <c r="D1014" t="s">
        <v>528</v>
      </c>
      <c r="E1014">
        <v>12300</v>
      </c>
    </row>
    <row r="1015" spans="3:5" x14ac:dyDescent="0.4">
      <c r="C1015" t="s">
        <v>761</v>
      </c>
      <c r="D1015" t="s">
        <v>529</v>
      </c>
      <c r="E1015">
        <v>8700</v>
      </c>
    </row>
    <row r="1016" spans="3:5" x14ac:dyDescent="0.4">
      <c r="C1016" t="s">
        <v>761</v>
      </c>
      <c r="D1016" t="s">
        <v>530</v>
      </c>
      <c r="E1016">
        <v>7200</v>
      </c>
    </row>
    <row r="1017" spans="3:5" x14ac:dyDescent="0.4">
      <c r="C1017" t="s">
        <v>761</v>
      </c>
      <c r="D1017" t="s">
        <v>531</v>
      </c>
      <c r="E1017">
        <v>2400</v>
      </c>
    </row>
    <row r="1018" spans="3:5" x14ac:dyDescent="0.4">
      <c r="C1018" t="s">
        <v>761</v>
      </c>
      <c r="D1018" t="s">
        <v>532</v>
      </c>
      <c r="E1018">
        <v>3100</v>
      </c>
    </row>
    <row r="1019" spans="3:5" x14ac:dyDescent="0.4">
      <c r="C1019" t="s">
        <v>761</v>
      </c>
      <c r="D1019" t="s">
        <v>533</v>
      </c>
      <c r="E1019">
        <v>1300</v>
      </c>
    </row>
    <row r="1020" spans="3:5" x14ac:dyDescent="0.4">
      <c r="C1020" t="s">
        <v>761</v>
      </c>
      <c r="D1020" t="s">
        <v>534</v>
      </c>
      <c r="E1020">
        <v>5400</v>
      </c>
    </row>
    <row r="1021" spans="3:5" x14ac:dyDescent="0.4">
      <c r="C1021" t="s">
        <v>761</v>
      </c>
      <c r="D1021" t="s">
        <v>535</v>
      </c>
      <c r="E1021">
        <v>2000</v>
      </c>
    </row>
    <row r="1022" spans="3:5" x14ac:dyDescent="0.4">
      <c r="C1022" t="s">
        <v>761</v>
      </c>
      <c r="D1022" t="s">
        <v>536</v>
      </c>
      <c r="E1022">
        <v>2400</v>
      </c>
    </row>
    <row r="1023" spans="3:5" x14ac:dyDescent="0.4">
      <c r="C1023" t="s">
        <v>761</v>
      </c>
      <c r="D1023" t="s">
        <v>537</v>
      </c>
      <c r="E1023">
        <v>1200</v>
      </c>
    </row>
    <row r="1024" spans="3:5" x14ac:dyDescent="0.4">
      <c r="C1024" t="s">
        <v>761</v>
      </c>
      <c r="D1024" t="s">
        <v>538</v>
      </c>
      <c r="E1024">
        <v>9900</v>
      </c>
    </row>
    <row r="1025" spans="3:5" x14ac:dyDescent="0.4">
      <c r="C1025" t="s">
        <v>761</v>
      </c>
      <c r="D1025" t="s">
        <v>539</v>
      </c>
      <c r="E1025">
        <v>3700</v>
      </c>
    </row>
    <row r="1026" spans="3:5" x14ac:dyDescent="0.4">
      <c r="C1026" t="s">
        <v>761</v>
      </c>
      <c r="D1026" t="s">
        <v>540</v>
      </c>
      <c r="E1026">
        <v>1600</v>
      </c>
    </row>
    <row r="1027" spans="3:5" x14ac:dyDescent="0.4">
      <c r="C1027" t="s">
        <v>761</v>
      </c>
      <c r="D1027" t="s">
        <v>541</v>
      </c>
      <c r="E1027">
        <v>2400</v>
      </c>
    </row>
    <row r="1028" spans="3:5" x14ac:dyDescent="0.4">
      <c r="C1028" t="s">
        <v>761</v>
      </c>
      <c r="D1028" t="s">
        <v>542</v>
      </c>
      <c r="E1028">
        <v>1900</v>
      </c>
    </row>
    <row r="1029" spans="3:5" x14ac:dyDescent="0.4">
      <c r="C1029" t="s">
        <v>761</v>
      </c>
      <c r="D1029" t="s">
        <v>543</v>
      </c>
      <c r="E1029">
        <v>2600</v>
      </c>
    </row>
    <row r="1030" spans="3:5" x14ac:dyDescent="0.4">
      <c r="C1030" t="s">
        <v>761</v>
      </c>
      <c r="D1030" t="s">
        <v>544</v>
      </c>
      <c r="E1030">
        <v>3800</v>
      </c>
    </row>
    <row r="1031" spans="3:5" x14ac:dyDescent="0.4">
      <c r="C1031" t="s">
        <v>761</v>
      </c>
      <c r="D1031" t="s">
        <v>545</v>
      </c>
      <c r="E1031">
        <v>7500</v>
      </c>
    </row>
    <row r="1032" spans="3:5" x14ac:dyDescent="0.4">
      <c r="C1032" t="s">
        <v>761</v>
      </c>
      <c r="D1032" t="s">
        <v>546</v>
      </c>
      <c r="E1032">
        <v>3300</v>
      </c>
    </row>
    <row r="1033" spans="3:5" x14ac:dyDescent="0.4">
      <c r="C1033" t="s">
        <v>761</v>
      </c>
      <c r="D1033" t="s">
        <v>547</v>
      </c>
      <c r="E1033">
        <v>7600</v>
      </c>
    </row>
    <row r="1034" spans="3:5" x14ac:dyDescent="0.4">
      <c r="C1034" t="s">
        <v>761</v>
      </c>
      <c r="D1034" t="s">
        <v>548</v>
      </c>
      <c r="E1034">
        <v>1000</v>
      </c>
    </row>
    <row r="1035" spans="3:5" x14ac:dyDescent="0.4">
      <c r="C1035" t="s">
        <v>761</v>
      </c>
      <c r="D1035" t="s">
        <v>549</v>
      </c>
      <c r="E1035">
        <v>800</v>
      </c>
    </row>
    <row r="1036" spans="3:5" x14ac:dyDescent="0.4">
      <c r="C1036" t="s">
        <v>761</v>
      </c>
      <c r="D1036" t="s">
        <v>550</v>
      </c>
      <c r="E1036">
        <v>1900</v>
      </c>
    </row>
    <row r="1037" spans="3:5" x14ac:dyDescent="0.4">
      <c r="C1037" t="s">
        <v>761</v>
      </c>
      <c r="D1037" t="s">
        <v>551</v>
      </c>
      <c r="E1037">
        <v>1400</v>
      </c>
    </row>
    <row r="1038" spans="3:5" x14ac:dyDescent="0.4">
      <c r="C1038" t="s">
        <v>761</v>
      </c>
      <c r="D1038" t="s">
        <v>552</v>
      </c>
      <c r="E1038">
        <v>700</v>
      </c>
    </row>
    <row r="1039" spans="3:5" x14ac:dyDescent="0.4">
      <c r="C1039" t="s">
        <v>761</v>
      </c>
      <c r="D1039" t="s">
        <v>553</v>
      </c>
      <c r="E1039">
        <v>13300</v>
      </c>
    </row>
    <row r="1040" spans="3:5" x14ac:dyDescent="0.4">
      <c r="C1040" t="s">
        <v>761</v>
      </c>
      <c r="D1040" t="s">
        <v>554</v>
      </c>
      <c r="E1040">
        <v>2900</v>
      </c>
    </row>
    <row r="1041" spans="3:5" x14ac:dyDescent="0.4">
      <c r="C1041" t="s">
        <v>761</v>
      </c>
      <c r="D1041" t="s">
        <v>555</v>
      </c>
      <c r="E1041">
        <v>9800</v>
      </c>
    </row>
    <row r="1042" spans="3:5" x14ac:dyDescent="0.4">
      <c r="C1042" t="s">
        <v>761</v>
      </c>
      <c r="D1042" t="s">
        <v>556</v>
      </c>
      <c r="E1042">
        <v>3800</v>
      </c>
    </row>
    <row r="1043" spans="3:5" x14ac:dyDescent="0.4">
      <c r="C1043" t="s">
        <v>761</v>
      </c>
      <c r="D1043" t="s">
        <v>557</v>
      </c>
      <c r="E1043">
        <v>4000</v>
      </c>
    </row>
    <row r="1044" spans="3:5" x14ac:dyDescent="0.4">
      <c r="C1044" t="s">
        <v>761</v>
      </c>
      <c r="D1044" t="s">
        <v>558</v>
      </c>
      <c r="E1044">
        <v>2500</v>
      </c>
    </row>
    <row r="1045" spans="3:5" x14ac:dyDescent="0.4">
      <c r="C1045" t="s">
        <v>761</v>
      </c>
      <c r="D1045" t="s">
        <v>559</v>
      </c>
      <c r="E1045">
        <v>3200</v>
      </c>
    </row>
    <row r="1046" spans="3:5" x14ac:dyDescent="0.4">
      <c r="C1046" t="s">
        <v>761</v>
      </c>
      <c r="D1046" t="s">
        <v>560</v>
      </c>
      <c r="E1046">
        <v>2700</v>
      </c>
    </row>
    <row r="1047" spans="3:5" x14ac:dyDescent="0.4">
      <c r="C1047" t="s">
        <v>761</v>
      </c>
      <c r="D1047" t="s">
        <v>561</v>
      </c>
      <c r="E1047">
        <v>1400</v>
      </c>
    </row>
    <row r="1048" spans="3:5" x14ac:dyDescent="0.4">
      <c r="C1048" t="s">
        <v>761</v>
      </c>
      <c r="D1048" t="s">
        <v>562</v>
      </c>
      <c r="E1048">
        <v>3200</v>
      </c>
    </row>
    <row r="1049" spans="3:5" x14ac:dyDescent="0.4">
      <c r="C1049" t="s">
        <v>761</v>
      </c>
      <c r="D1049" t="s">
        <v>563</v>
      </c>
      <c r="E1049">
        <v>600</v>
      </c>
    </row>
    <row r="1050" spans="3:5" x14ac:dyDescent="0.4">
      <c r="C1050" t="s">
        <v>761</v>
      </c>
      <c r="D1050" t="s">
        <v>564</v>
      </c>
      <c r="E1050">
        <v>2400</v>
      </c>
    </row>
    <row r="1051" spans="3:5" x14ac:dyDescent="0.4">
      <c r="C1051" t="s">
        <v>761</v>
      </c>
      <c r="D1051" t="s">
        <v>565</v>
      </c>
      <c r="E1051">
        <v>2700</v>
      </c>
    </row>
    <row r="1052" spans="3:5" x14ac:dyDescent="0.4">
      <c r="C1052" t="s">
        <v>761</v>
      </c>
      <c r="D1052" t="s">
        <v>566</v>
      </c>
      <c r="E1052">
        <v>700</v>
      </c>
    </row>
    <row r="1053" spans="3:5" x14ac:dyDescent="0.4">
      <c r="C1053" t="s">
        <v>761</v>
      </c>
      <c r="D1053" t="s">
        <v>567</v>
      </c>
      <c r="E1053">
        <v>500</v>
      </c>
    </row>
    <row r="1054" spans="3:5" x14ac:dyDescent="0.4">
      <c r="C1054" t="s">
        <v>761</v>
      </c>
      <c r="D1054" t="s">
        <v>568</v>
      </c>
      <c r="E1054">
        <v>200</v>
      </c>
    </row>
    <row r="1055" spans="3:5" x14ac:dyDescent="0.4">
      <c r="C1055" t="s">
        <v>761</v>
      </c>
      <c r="D1055" t="s">
        <v>569</v>
      </c>
      <c r="E1055">
        <v>400</v>
      </c>
    </row>
    <row r="1056" spans="3:5" x14ac:dyDescent="0.4">
      <c r="C1056" t="s">
        <v>761</v>
      </c>
      <c r="D1056" t="s">
        <v>570</v>
      </c>
      <c r="E1056">
        <v>1200</v>
      </c>
    </row>
    <row r="1057" spans="3:5" x14ac:dyDescent="0.4">
      <c r="C1057" t="s">
        <v>761</v>
      </c>
      <c r="D1057" t="s">
        <v>571</v>
      </c>
      <c r="E1057">
        <v>400</v>
      </c>
    </row>
    <row r="1058" spans="3:5" x14ac:dyDescent="0.4">
      <c r="C1058" t="s">
        <v>761</v>
      </c>
      <c r="D1058" t="s">
        <v>572</v>
      </c>
      <c r="E1058">
        <v>1100</v>
      </c>
    </row>
    <row r="1059" spans="3:5" x14ac:dyDescent="0.4">
      <c r="C1059" t="s">
        <v>761</v>
      </c>
      <c r="D1059" t="s">
        <v>573</v>
      </c>
      <c r="E1059">
        <v>800</v>
      </c>
    </row>
    <row r="1060" spans="3:5" x14ac:dyDescent="0.4">
      <c r="C1060" t="s">
        <v>761</v>
      </c>
      <c r="D1060" t="s">
        <v>574</v>
      </c>
      <c r="E1060">
        <v>1000</v>
      </c>
    </row>
    <row r="1061" spans="3:5" x14ac:dyDescent="0.4">
      <c r="C1061" t="s">
        <v>761</v>
      </c>
      <c r="D1061" t="s">
        <v>575</v>
      </c>
      <c r="E1061">
        <v>2200</v>
      </c>
    </row>
    <row r="1062" spans="3:5" x14ac:dyDescent="0.4">
      <c r="C1062" t="s">
        <v>761</v>
      </c>
      <c r="D1062" t="s">
        <v>576</v>
      </c>
      <c r="E1062">
        <v>1700</v>
      </c>
    </row>
    <row r="1063" spans="3:5" x14ac:dyDescent="0.4">
      <c r="C1063" t="s">
        <v>761</v>
      </c>
      <c r="D1063" t="s">
        <v>577</v>
      </c>
      <c r="E1063">
        <v>1300</v>
      </c>
    </row>
    <row r="1064" spans="3:5" x14ac:dyDescent="0.4">
      <c r="C1064" t="s">
        <v>761</v>
      </c>
      <c r="D1064" t="s">
        <v>578</v>
      </c>
      <c r="E1064">
        <v>1000</v>
      </c>
    </row>
    <row r="1065" spans="3:5" x14ac:dyDescent="0.4">
      <c r="C1065" t="s">
        <v>761</v>
      </c>
      <c r="D1065" t="s">
        <v>579</v>
      </c>
      <c r="E1065">
        <v>7700</v>
      </c>
    </row>
    <row r="1066" spans="3:5" x14ac:dyDescent="0.4">
      <c r="C1066" t="s">
        <v>761</v>
      </c>
      <c r="D1066" t="s">
        <v>580</v>
      </c>
      <c r="E1066">
        <v>5900</v>
      </c>
    </row>
    <row r="1067" spans="3:5" x14ac:dyDescent="0.4">
      <c r="C1067" t="s">
        <v>761</v>
      </c>
      <c r="D1067" t="s">
        <v>581</v>
      </c>
      <c r="E1067">
        <v>700</v>
      </c>
    </row>
    <row r="1068" spans="3:5" x14ac:dyDescent="0.4">
      <c r="C1068" t="s">
        <v>761</v>
      </c>
      <c r="D1068" t="s">
        <v>582</v>
      </c>
      <c r="E1068">
        <v>2300</v>
      </c>
    </row>
    <row r="1069" spans="3:5" x14ac:dyDescent="0.4">
      <c r="C1069" t="s">
        <v>761</v>
      </c>
      <c r="D1069" t="s">
        <v>583</v>
      </c>
      <c r="E1069">
        <v>300</v>
      </c>
    </row>
    <row r="1070" spans="3:5" x14ac:dyDescent="0.4">
      <c r="C1070" t="s">
        <v>761</v>
      </c>
      <c r="D1070" t="s">
        <v>584</v>
      </c>
      <c r="E1070">
        <v>1400</v>
      </c>
    </row>
    <row r="1071" spans="3:5" x14ac:dyDescent="0.4">
      <c r="C1071" t="s">
        <v>761</v>
      </c>
      <c r="D1071" t="s">
        <v>585</v>
      </c>
      <c r="E1071">
        <v>800</v>
      </c>
    </row>
    <row r="1072" spans="3:5" x14ac:dyDescent="0.4">
      <c r="C1072" t="s">
        <v>761</v>
      </c>
      <c r="D1072" t="s">
        <v>586</v>
      </c>
      <c r="E1072">
        <v>1300</v>
      </c>
    </row>
    <row r="1073" spans="3:5" x14ac:dyDescent="0.4">
      <c r="C1073" t="s">
        <v>761</v>
      </c>
      <c r="D1073" t="s">
        <v>587</v>
      </c>
      <c r="E1073">
        <v>800</v>
      </c>
    </row>
    <row r="1074" spans="3:5" x14ac:dyDescent="0.4">
      <c r="C1074" t="s">
        <v>761</v>
      </c>
      <c r="D1074" t="s">
        <v>588</v>
      </c>
      <c r="E1074">
        <v>400</v>
      </c>
    </row>
    <row r="1075" spans="3:5" x14ac:dyDescent="0.4">
      <c r="C1075" t="s">
        <v>761</v>
      </c>
      <c r="D1075" t="s">
        <v>589</v>
      </c>
      <c r="E1075">
        <v>1700</v>
      </c>
    </row>
    <row r="1076" spans="3:5" x14ac:dyDescent="0.4">
      <c r="C1076" t="s">
        <v>761</v>
      </c>
      <c r="D1076" t="s">
        <v>590</v>
      </c>
      <c r="E1076">
        <v>1600</v>
      </c>
    </row>
    <row r="1077" spans="3:5" x14ac:dyDescent="0.4">
      <c r="C1077" t="s">
        <v>761</v>
      </c>
      <c r="D1077" t="s">
        <v>591</v>
      </c>
      <c r="E1077">
        <v>1400</v>
      </c>
    </row>
    <row r="1078" spans="3:5" x14ac:dyDescent="0.4">
      <c r="C1078" t="s">
        <v>761</v>
      </c>
      <c r="D1078" t="s">
        <v>592</v>
      </c>
      <c r="E1078">
        <v>1700</v>
      </c>
    </row>
    <row r="1079" spans="3:5" x14ac:dyDescent="0.4">
      <c r="C1079" t="s">
        <v>761</v>
      </c>
      <c r="D1079" t="s">
        <v>593</v>
      </c>
      <c r="E1079">
        <v>900</v>
      </c>
    </row>
    <row r="1080" spans="3:5" x14ac:dyDescent="0.4">
      <c r="C1080" t="s">
        <v>761</v>
      </c>
      <c r="D1080" t="s">
        <v>594</v>
      </c>
      <c r="E1080">
        <v>1600</v>
      </c>
    </row>
    <row r="1081" spans="3:5" x14ac:dyDescent="0.4">
      <c r="C1081" t="s">
        <v>761</v>
      </c>
      <c r="D1081" t="s">
        <v>595</v>
      </c>
      <c r="E1081">
        <v>4400</v>
      </c>
    </row>
    <row r="1082" spans="3:5" x14ac:dyDescent="0.4">
      <c r="C1082" t="s">
        <v>761</v>
      </c>
      <c r="D1082" t="s">
        <v>596</v>
      </c>
      <c r="E1082">
        <v>2700</v>
      </c>
    </row>
    <row r="1083" spans="3:5" x14ac:dyDescent="0.4">
      <c r="C1083" t="s">
        <v>761</v>
      </c>
      <c r="D1083" t="s">
        <v>597</v>
      </c>
      <c r="E1083">
        <v>4000</v>
      </c>
    </row>
    <row r="1084" spans="3:5" x14ac:dyDescent="0.4">
      <c r="C1084" t="s">
        <v>761</v>
      </c>
      <c r="D1084" t="s">
        <v>598</v>
      </c>
      <c r="E1084">
        <v>5800</v>
      </c>
    </row>
    <row r="1085" spans="3:5" x14ac:dyDescent="0.4">
      <c r="C1085" t="s">
        <v>761</v>
      </c>
      <c r="D1085" t="s">
        <v>599</v>
      </c>
      <c r="E1085">
        <v>3200</v>
      </c>
    </row>
    <row r="1086" spans="3:5" x14ac:dyDescent="0.4">
      <c r="C1086" t="s">
        <v>761</v>
      </c>
      <c r="D1086" t="s">
        <v>600</v>
      </c>
      <c r="E1086">
        <v>2200</v>
      </c>
    </row>
    <row r="1087" spans="3:5" x14ac:dyDescent="0.4">
      <c r="C1087" t="s">
        <v>761</v>
      </c>
      <c r="D1087" t="s">
        <v>601</v>
      </c>
      <c r="E1087">
        <v>1300</v>
      </c>
    </row>
    <row r="1088" spans="3:5" x14ac:dyDescent="0.4">
      <c r="C1088" t="s">
        <v>761</v>
      </c>
      <c r="D1088" t="s">
        <v>602</v>
      </c>
      <c r="E1088">
        <v>2800</v>
      </c>
    </row>
    <row r="1089" spans="3:5" x14ac:dyDescent="0.4">
      <c r="C1089" t="s">
        <v>761</v>
      </c>
      <c r="D1089" t="s">
        <v>603</v>
      </c>
      <c r="E1089">
        <v>300</v>
      </c>
    </row>
    <row r="1090" spans="3:5" x14ac:dyDescent="0.4">
      <c r="C1090" t="s">
        <v>761</v>
      </c>
      <c r="D1090" t="s">
        <v>604</v>
      </c>
      <c r="E1090">
        <v>500</v>
      </c>
    </row>
    <row r="1091" spans="3:5" x14ac:dyDescent="0.4">
      <c r="C1091" t="s">
        <v>761</v>
      </c>
      <c r="D1091" t="s">
        <v>605</v>
      </c>
      <c r="E1091">
        <v>800</v>
      </c>
    </row>
    <row r="1092" spans="3:5" x14ac:dyDescent="0.4">
      <c r="C1092" t="s">
        <v>761</v>
      </c>
      <c r="D1092" t="s">
        <v>606</v>
      </c>
      <c r="E1092">
        <v>200</v>
      </c>
    </row>
    <row r="1093" spans="3:5" x14ac:dyDescent="0.4">
      <c r="C1093" t="s">
        <v>761</v>
      </c>
      <c r="D1093" t="s">
        <v>607</v>
      </c>
      <c r="E1093">
        <v>7400</v>
      </c>
    </row>
    <row r="1094" spans="3:5" x14ac:dyDescent="0.4">
      <c r="C1094" t="s">
        <v>761</v>
      </c>
      <c r="D1094" t="s">
        <v>608</v>
      </c>
      <c r="E1094">
        <v>400</v>
      </c>
    </row>
    <row r="1095" spans="3:5" x14ac:dyDescent="0.4">
      <c r="C1095" t="s">
        <v>761</v>
      </c>
      <c r="D1095" t="s">
        <v>609</v>
      </c>
      <c r="E1095">
        <v>1100</v>
      </c>
    </row>
    <row r="1096" spans="3:5" x14ac:dyDescent="0.4">
      <c r="C1096" t="s">
        <v>761</v>
      </c>
      <c r="D1096" t="s">
        <v>610</v>
      </c>
      <c r="E1096">
        <v>1300</v>
      </c>
    </row>
    <row r="1097" spans="3:5" x14ac:dyDescent="0.4">
      <c r="C1097" t="s">
        <v>761</v>
      </c>
      <c r="D1097" t="s">
        <v>611</v>
      </c>
      <c r="E1097">
        <v>1300</v>
      </c>
    </row>
    <row r="1098" spans="3:5" x14ac:dyDescent="0.4">
      <c r="C1098" t="s">
        <v>761</v>
      </c>
      <c r="D1098" t="s">
        <v>612</v>
      </c>
      <c r="E1098">
        <v>700</v>
      </c>
    </row>
    <row r="1099" spans="3:5" x14ac:dyDescent="0.4">
      <c r="C1099" t="s">
        <v>761</v>
      </c>
      <c r="D1099" t="s">
        <v>613</v>
      </c>
      <c r="E1099">
        <v>500</v>
      </c>
    </row>
    <row r="1100" spans="3:5" x14ac:dyDescent="0.4">
      <c r="C1100" t="s">
        <v>761</v>
      </c>
      <c r="D1100" t="s">
        <v>614</v>
      </c>
      <c r="E1100">
        <v>500</v>
      </c>
    </row>
    <row r="1101" spans="3:5" x14ac:dyDescent="0.4">
      <c r="C1101" t="s">
        <v>761</v>
      </c>
      <c r="D1101" t="s">
        <v>615</v>
      </c>
      <c r="E1101">
        <v>700</v>
      </c>
    </row>
    <row r="1102" spans="3:5" x14ac:dyDescent="0.4">
      <c r="C1102" t="s">
        <v>761</v>
      </c>
      <c r="D1102" t="s">
        <v>616</v>
      </c>
      <c r="E1102">
        <v>600</v>
      </c>
    </row>
    <row r="1103" spans="3:5" x14ac:dyDescent="0.4">
      <c r="C1103" t="s">
        <v>761</v>
      </c>
      <c r="D1103" t="s">
        <v>617</v>
      </c>
      <c r="E1103">
        <v>1000</v>
      </c>
    </row>
    <row r="1104" spans="3:5" x14ac:dyDescent="0.4">
      <c r="C1104" t="s">
        <v>761</v>
      </c>
      <c r="D1104" t="s">
        <v>618</v>
      </c>
      <c r="E1104">
        <v>300</v>
      </c>
    </row>
    <row r="1105" spans="3:5" x14ac:dyDescent="0.4">
      <c r="C1105" t="s">
        <v>761</v>
      </c>
      <c r="D1105" t="s">
        <v>619</v>
      </c>
      <c r="E1105">
        <v>0</v>
      </c>
    </row>
    <row r="1106" spans="3:5" x14ac:dyDescent="0.4">
      <c r="C1106" t="s">
        <v>761</v>
      </c>
      <c r="D1106" t="s">
        <v>620</v>
      </c>
      <c r="E1106">
        <v>100</v>
      </c>
    </row>
    <row r="1107" spans="3:5" x14ac:dyDescent="0.4">
      <c r="C1107" t="s">
        <v>761</v>
      </c>
      <c r="D1107" t="s">
        <v>621</v>
      </c>
      <c r="E1107">
        <v>1200</v>
      </c>
    </row>
    <row r="1108" spans="3:5" x14ac:dyDescent="0.4">
      <c r="C1108" t="s">
        <v>761</v>
      </c>
      <c r="D1108" t="s">
        <v>622</v>
      </c>
      <c r="E1108">
        <v>0</v>
      </c>
    </row>
    <row r="1109" spans="3:5" x14ac:dyDescent="0.4">
      <c r="C1109" t="s">
        <v>761</v>
      </c>
      <c r="D1109" t="s">
        <v>623</v>
      </c>
      <c r="E1109">
        <v>1000</v>
      </c>
    </row>
    <row r="1110" spans="3:5" x14ac:dyDescent="0.4">
      <c r="C1110" t="s">
        <v>761</v>
      </c>
      <c r="D1110" t="s">
        <v>624</v>
      </c>
      <c r="E1110">
        <v>300</v>
      </c>
    </row>
    <row r="1111" spans="3:5" x14ac:dyDescent="0.4">
      <c r="C1111" t="s">
        <v>761</v>
      </c>
      <c r="D1111" t="s">
        <v>625</v>
      </c>
      <c r="E1111">
        <v>400</v>
      </c>
    </row>
    <row r="1112" spans="3:5" x14ac:dyDescent="0.4">
      <c r="C1112" t="s">
        <v>761</v>
      </c>
      <c r="D1112" t="s">
        <v>626</v>
      </c>
      <c r="E1112">
        <v>0</v>
      </c>
    </row>
    <row r="1113" spans="3:5" x14ac:dyDescent="0.4">
      <c r="C1113" t="s">
        <v>761</v>
      </c>
      <c r="D1113" t="s">
        <v>627</v>
      </c>
      <c r="E1113">
        <v>200</v>
      </c>
    </row>
    <row r="1114" spans="3:5" x14ac:dyDescent="0.4">
      <c r="C1114" t="s">
        <v>761</v>
      </c>
      <c r="D1114" t="s">
        <v>628</v>
      </c>
      <c r="E1114">
        <v>100</v>
      </c>
    </row>
    <row r="1115" spans="3:5" x14ac:dyDescent="0.4">
      <c r="C1115" t="s">
        <v>761</v>
      </c>
      <c r="D1115" t="s">
        <v>629</v>
      </c>
      <c r="E1115">
        <v>100</v>
      </c>
    </row>
    <row r="1116" spans="3:5" x14ac:dyDescent="0.4">
      <c r="C1116" t="s">
        <v>761</v>
      </c>
      <c r="D1116" t="s">
        <v>630</v>
      </c>
      <c r="E1116">
        <v>100</v>
      </c>
    </row>
    <row r="1117" spans="3:5" x14ac:dyDescent="0.4">
      <c r="C1117" t="s">
        <v>761</v>
      </c>
      <c r="D1117" t="s">
        <v>631</v>
      </c>
      <c r="E1117">
        <v>400</v>
      </c>
    </row>
    <row r="1118" spans="3:5" x14ac:dyDescent="0.4">
      <c r="C1118" t="s">
        <v>761</v>
      </c>
      <c r="D1118" t="s">
        <v>632</v>
      </c>
      <c r="E1118">
        <v>0</v>
      </c>
    </row>
    <row r="1119" spans="3:5" x14ac:dyDescent="0.4">
      <c r="C1119" t="s">
        <v>761</v>
      </c>
      <c r="D1119" t="s">
        <v>633</v>
      </c>
      <c r="E1119">
        <v>7500</v>
      </c>
    </row>
    <row r="1120" spans="3:5" x14ac:dyDescent="0.4">
      <c r="C1120" t="s">
        <v>761</v>
      </c>
      <c r="D1120" t="s">
        <v>634</v>
      </c>
      <c r="E1120">
        <v>2000</v>
      </c>
    </row>
    <row r="1121" spans="3:5" x14ac:dyDescent="0.4">
      <c r="C1121" t="s">
        <v>761</v>
      </c>
      <c r="D1121" t="s">
        <v>635</v>
      </c>
      <c r="E1121">
        <v>400</v>
      </c>
    </row>
    <row r="1122" spans="3:5" x14ac:dyDescent="0.4">
      <c r="C1122" t="s">
        <v>761</v>
      </c>
      <c r="D1122" t="s">
        <v>636</v>
      </c>
      <c r="E1122">
        <v>1000</v>
      </c>
    </row>
    <row r="1123" spans="3:5" x14ac:dyDescent="0.4">
      <c r="C1123" t="s">
        <v>761</v>
      </c>
      <c r="D1123" t="s">
        <v>637</v>
      </c>
      <c r="E1123">
        <v>300</v>
      </c>
    </row>
    <row r="1124" spans="3:5" x14ac:dyDescent="0.4">
      <c r="C1124" t="s">
        <v>761</v>
      </c>
      <c r="D1124" t="s">
        <v>638</v>
      </c>
      <c r="E1124">
        <v>700</v>
      </c>
    </row>
    <row r="1125" spans="3:5" x14ac:dyDescent="0.4">
      <c r="C1125" t="s">
        <v>761</v>
      </c>
      <c r="D1125" t="s">
        <v>639</v>
      </c>
      <c r="E1125">
        <v>2300</v>
      </c>
    </row>
    <row r="1126" spans="3:5" x14ac:dyDescent="0.4">
      <c r="C1126" t="s">
        <v>761</v>
      </c>
      <c r="D1126" t="s">
        <v>640</v>
      </c>
      <c r="E1126">
        <v>1200</v>
      </c>
    </row>
    <row r="1127" spans="3:5" x14ac:dyDescent="0.4">
      <c r="C1127" t="s">
        <v>761</v>
      </c>
      <c r="D1127" t="s">
        <v>641</v>
      </c>
      <c r="E1127">
        <v>8100</v>
      </c>
    </row>
    <row r="1128" spans="3:5" x14ac:dyDescent="0.4">
      <c r="C1128" t="s">
        <v>761</v>
      </c>
      <c r="D1128" t="s">
        <v>642</v>
      </c>
      <c r="E1128">
        <v>2500</v>
      </c>
    </row>
    <row r="1129" spans="3:5" x14ac:dyDescent="0.4">
      <c r="C1129" t="s">
        <v>761</v>
      </c>
      <c r="D1129" t="s">
        <v>643</v>
      </c>
      <c r="E1129">
        <v>2500</v>
      </c>
    </row>
    <row r="1130" spans="3:5" x14ac:dyDescent="0.4">
      <c r="C1130" t="s">
        <v>761</v>
      </c>
      <c r="D1130" t="s">
        <v>644</v>
      </c>
      <c r="E1130">
        <v>16900</v>
      </c>
    </row>
    <row r="1131" spans="3:5" x14ac:dyDescent="0.4">
      <c r="C1131" t="s">
        <v>761</v>
      </c>
      <c r="D1131" t="s">
        <v>645</v>
      </c>
      <c r="E1131">
        <v>4200</v>
      </c>
    </row>
    <row r="1132" spans="3:5" x14ac:dyDescent="0.4">
      <c r="C1132" t="s">
        <v>761</v>
      </c>
      <c r="D1132" t="s">
        <v>646</v>
      </c>
      <c r="E1132">
        <v>1800</v>
      </c>
    </row>
    <row r="1133" spans="3:5" x14ac:dyDescent="0.4">
      <c r="C1133" t="s">
        <v>761</v>
      </c>
      <c r="D1133" t="s">
        <v>647</v>
      </c>
      <c r="E1133">
        <v>700</v>
      </c>
    </row>
    <row r="1134" spans="3:5" x14ac:dyDescent="0.4">
      <c r="C1134" t="s">
        <v>761</v>
      </c>
      <c r="D1134" t="s">
        <v>648</v>
      </c>
      <c r="E1134">
        <v>1100</v>
      </c>
    </row>
    <row r="1135" spans="3:5" x14ac:dyDescent="0.4">
      <c r="C1135" t="s">
        <v>761</v>
      </c>
      <c r="D1135" t="s">
        <v>649</v>
      </c>
      <c r="E1135">
        <v>1100</v>
      </c>
    </row>
    <row r="1136" spans="3:5" x14ac:dyDescent="0.4">
      <c r="C1136" t="s">
        <v>761</v>
      </c>
      <c r="D1136" t="s">
        <v>650</v>
      </c>
      <c r="E1136">
        <v>2700</v>
      </c>
    </row>
    <row r="1137" spans="3:5" x14ac:dyDescent="0.4">
      <c r="C1137" t="s">
        <v>761</v>
      </c>
      <c r="D1137" t="s">
        <v>651</v>
      </c>
      <c r="E1137">
        <v>800</v>
      </c>
    </row>
    <row r="1138" spans="3:5" x14ac:dyDescent="0.4">
      <c r="C1138" t="s">
        <v>761</v>
      </c>
      <c r="D1138" t="s">
        <v>652</v>
      </c>
      <c r="E1138">
        <v>3700</v>
      </c>
    </row>
    <row r="1139" spans="3:5" x14ac:dyDescent="0.4">
      <c r="C1139" t="s">
        <v>761</v>
      </c>
      <c r="D1139" t="s">
        <v>653</v>
      </c>
      <c r="E1139">
        <v>700</v>
      </c>
    </row>
    <row r="1140" spans="3:5" x14ac:dyDescent="0.4">
      <c r="C1140" t="s">
        <v>761</v>
      </c>
      <c r="D1140" t="s">
        <v>654</v>
      </c>
      <c r="E1140">
        <v>100</v>
      </c>
    </row>
    <row r="1141" spans="3:5" x14ac:dyDescent="0.4">
      <c r="C1141" t="s">
        <v>761</v>
      </c>
      <c r="D1141" t="s">
        <v>655</v>
      </c>
      <c r="E1141">
        <v>1200</v>
      </c>
    </row>
    <row r="1142" spans="3:5" x14ac:dyDescent="0.4">
      <c r="C1142" t="s">
        <v>761</v>
      </c>
      <c r="D1142" t="s">
        <v>656</v>
      </c>
      <c r="E1142">
        <v>1400</v>
      </c>
    </row>
    <row r="1143" spans="3:5" x14ac:dyDescent="0.4">
      <c r="C1143" t="s">
        <v>761</v>
      </c>
      <c r="D1143" t="s">
        <v>657</v>
      </c>
      <c r="E1143">
        <v>5500</v>
      </c>
    </row>
    <row r="1144" spans="3:5" x14ac:dyDescent="0.4">
      <c r="C1144" t="s">
        <v>761</v>
      </c>
      <c r="D1144" t="s">
        <v>658</v>
      </c>
      <c r="E1144">
        <v>2500</v>
      </c>
    </row>
    <row r="1145" spans="3:5" x14ac:dyDescent="0.4">
      <c r="C1145" t="s">
        <v>761</v>
      </c>
      <c r="D1145" t="s">
        <v>659</v>
      </c>
      <c r="E1145">
        <v>900</v>
      </c>
    </row>
    <row r="1146" spans="3:5" x14ac:dyDescent="0.4">
      <c r="C1146" t="s">
        <v>761</v>
      </c>
      <c r="D1146" t="s">
        <v>660</v>
      </c>
      <c r="E1146">
        <v>300</v>
      </c>
    </row>
    <row r="1147" spans="3:5" x14ac:dyDescent="0.4">
      <c r="C1147" t="s">
        <v>761</v>
      </c>
      <c r="D1147" t="s">
        <v>661</v>
      </c>
      <c r="E1147">
        <v>1000</v>
      </c>
    </row>
    <row r="1148" spans="3:5" x14ac:dyDescent="0.4">
      <c r="C1148" t="s">
        <v>761</v>
      </c>
      <c r="D1148" t="s">
        <v>662</v>
      </c>
      <c r="E1148">
        <v>1300</v>
      </c>
    </row>
    <row r="1149" spans="3:5" x14ac:dyDescent="0.4">
      <c r="C1149" t="s">
        <v>761</v>
      </c>
      <c r="D1149" t="s">
        <v>663</v>
      </c>
      <c r="E1149">
        <v>200</v>
      </c>
    </row>
    <row r="1150" spans="3:5" x14ac:dyDescent="0.4">
      <c r="C1150" t="s">
        <v>761</v>
      </c>
      <c r="D1150" t="s">
        <v>664</v>
      </c>
      <c r="E1150">
        <v>7000</v>
      </c>
    </row>
    <row r="1151" spans="3:5" x14ac:dyDescent="0.4">
      <c r="C1151" t="s">
        <v>761</v>
      </c>
      <c r="D1151" t="s">
        <v>665</v>
      </c>
      <c r="E1151">
        <v>7400</v>
      </c>
    </row>
    <row r="1152" spans="3:5" x14ac:dyDescent="0.4">
      <c r="C1152" t="s">
        <v>761</v>
      </c>
      <c r="D1152" t="s">
        <v>666</v>
      </c>
      <c r="E1152">
        <v>2100</v>
      </c>
    </row>
    <row r="1153" spans="3:5" x14ac:dyDescent="0.4">
      <c r="C1153" t="s">
        <v>761</v>
      </c>
      <c r="D1153" t="s">
        <v>667</v>
      </c>
      <c r="E1153">
        <v>1500</v>
      </c>
    </row>
    <row r="1154" spans="3:5" x14ac:dyDescent="0.4">
      <c r="C1154" t="s">
        <v>761</v>
      </c>
      <c r="D1154" t="s">
        <v>668</v>
      </c>
      <c r="E1154">
        <v>1000</v>
      </c>
    </row>
    <row r="1155" spans="3:5" x14ac:dyDescent="0.4">
      <c r="C1155" t="s">
        <v>761</v>
      </c>
      <c r="D1155" t="s">
        <v>669</v>
      </c>
      <c r="E1155">
        <v>900</v>
      </c>
    </row>
    <row r="1156" spans="3:5" x14ac:dyDescent="0.4">
      <c r="C1156" t="s">
        <v>761</v>
      </c>
      <c r="D1156" t="s">
        <v>670</v>
      </c>
      <c r="E1156">
        <v>2000</v>
      </c>
    </row>
    <row r="1157" spans="3:5" x14ac:dyDescent="0.4">
      <c r="C1157" t="s">
        <v>761</v>
      </c>
      <c r="D1157" t="s">
        <v>671</v>
      </c>
      <c r="E1157">
        <v>2400</v>
      </c>
    </row>
    <row r="1158" spans="3:5" x14ac:dyDescent="0.4">
      <c r="C1158" t="s">
        <v>761</v>
      </c>
      <c r="D1158" t="s">
        <v>672</v>
      </c>
      <c r="E1158">
        <v>400</v>
      </c>
    </row>
    <row r="1159" spans="3:5" x14ac:dyDescent="0.4">
      <c r="C1159" t="s">
        <v>761</v>
      </c>
      <c r="D1159" t="s">
        <v>673</v>
      </c>
      <c r="E1159">
        <v>700</v>
      </c>
    </row>
    <row r="1160" spans="3:5" x14ac:dyDescent="0.4">
      <c r="C1160" t="s">
        <v>761</v>
      </c>
      <c r="D1160" t="s">
        <v>674</v>
      </c>
      <c r="E1160">
        <v>0</v>
      </c>
    </row>
    <row r="1161" spans="3:5" x14ac:dyDescent="0.4">
      <c r="C1161" t="s">
        <v>761</v>
      </c>
      <c r="D1161" t="s">
        <v>675</v>
      </c>
      <c r="E1161">
        <v>400</v>
      </c>
    </row>
    <row r="1162" spans="3:5" x14ac:dyDescent="0.4">
      <c r="C1162" t="s">
        <v>761</v>
      </c>
      <c r="D1162" t="s">
        <v>676</v>
      </c>
      <c r="E1162">
        <v>800</v>
      </c>
    </row>
    <row r="1163" spans="3:5" x14ac:dyDescent="0.4">
      <c r="C1163" t="s">
        <v>761</v>
      </c>
      <c r="D1163" t="s">
        <v>677</v>
      </c>
      <c r="E1163">
        <v>2200</v>
      </c>
    </row>
    <row r="1164" spans="3:5" x14ac:dyDescent="0.4">
      <c r="C1164" t="s">
        <v>761</v>
      </c>
      <c r="D1164" t="s">
        <v>678</v>
      </c>
      <c r="E1164">
        <v>700</v>
      </c>
    </row>
    <row r="1165" spans="3:5" x14ac:dyDescent="0.4">
      <c r="C1165" t="s">
        <v>761</v>
      </c>
      <c r="D1165" t="s">
        <v>679</v>
      </c>
      <c r="E1165">
        <v>0</v>
      </c>
    </row>
    <row r="1166" spans="3:5" x14ac:dyDescent="0.4">
      <c r="C1166" t="s">
        <v>761</v>
      </c>
      <c r="D1166" t="s">
        <v>680</v>
      </c>
      <c r="E1166">
        <v>500</v>
      </c>
    </row>
    <row r="1167" spans="3:5" x14ac:dyDescent="0.4">
      <c r="C1167" t="s">
        <v>761</v>
      </c>
      <c r="D1167" t="s">
        <v>681</v>
      </c>
      <c r="E1167">
        <v>2000</v>
      </c>
    </row>
    <row r="1168" spans="3:5" x14ac:dyDescent="0.4">
      <c r="C1168" t="s">
        <v>761</v>
      </c>
      <c r="D1168" t="s">
        <v>682</v>
      </c>
      <c r="E1168">
        <v>3100</v>
      </c>
    </row>
    <row r="1169" spans="3:5" x14ac:dyDescent="0.4">
      <c r="C1169" t="s">
        <v>761</v>
      </c>
      <c r="D1169" t="s">
        <v>683</v>
      </c>
      <c r="E1169">
        <v>1200</v>
      </c>
    </row>
    <row r="1170" spans="3:5" x14ac:dyDescent="0.4">
      <c r="C1170" t="s">
        <v>761</v>
      </c>
      <c r="D1170" t="s">
        <v>684</v>
      </c>
      <c r="E1170">
        <v>3700</v>
      </c>
    </row>
    <row r="1171" spans="3:5" x14ac:dyDescent="0.4">
      <c r="C1171" t="s">
        <v>761</v>
      </c>
      <c r="D1171" t="s">
        <v>685</v>
      </c>
      <c r="E1171">
        <v>3700</v>
      </c>
    </row>
    <row r="1172" spans="3:5" x14ac:dyDescent="0.4">
      <c r="C1172" t="s">
        <v>761</v>
      </c>
      <c r="D1172" t="s">
        <v>686</v>
      </c>
      <c r="E1172">
        <v>2700</v>
      </c>
    </row>
    <row r="1173" spans="3:5" x14ac:dyDescent="0.4">
      <c r="C1173" t="s">
        <v>761</v>
      </c>
      <c r="D1173" t="s">
        <v>687</v>
      </c>
      <c r="E1173">
        <v>1900</v>
      </c>
    </row>
    <row r="1174" spans="3:5" x14ac:dyDescent="0.4">
      <c r="C1174" t="s">
        <v>761</v>
      </c>
      <c r="D1174" t="s">
        <v>688</v>
      </c>
      <c r="E1174">
        <v>4800</v>
      </c>
    </row>
    <row r="1175" spans="3:5" x14ac:dyDescent="0.4">
      <c r="C1175" t="s">
        <v>761</v>
      </c>
      <c r="D1175" t="s">
        <v>689</v>
      </c>
      <c r="E1175">
        <v>4400</v>
      </c>
    </row>
    <row r="1176" spans="3:5" x14ac:dyDescent="0.4">
      <c r="C1176" t="s">
        <v>761</v>
      </c>
      <c r="D1176" t="s">
        <v>690</v>
      </c>
      <c r="E1176">
        <v>1000</v>
      </c>
    </row>
    <row r="1177" spans="3:5" x14ac:dyDescent="0.4">
      <c r="C1177" t="s">
        <v>761</v>
      </c>
      <c r="D1177" t="s">
        <v>691</v>
      </c>
      <c r="E1177">
        <v>2600</v>
      </c>
    </row>
    <row r="1178" spans="3:5" x14ac:dyDescent="0.4">
      <c r="C1178" t="s">
        <v>761</v>
      </c>
      <c r="D1178" t="s">
        <v>692</v>
      </c>
      <c r="E1178">
        <v>1100</v>
      </c>
    </row>
    <row r="1179" spans="3:5" x14ac:dyDescent="0.4">
      <c r="C1179" t="s">
        <v>761</v>
      </c>
      <c r="D1179" t="s">
        <v>693</v>
      </c>
      <c r="E1179">
        <v>1800</v>
      </c>
    </row>
    <row r="1180" spans="3:5" x14ac:dyDescent="0.4">
      <c r="C1180" t="s">
        <v>761</v>
      </c>
      <c r="D1180" t="s">
        <v>694</v>
      </c>
      <c r="E1180">
        <v>600</v>
      </c>
    </row>
    <row r="1181" spans="3:5" x14ac:dyDescent="0.4">
      <c r="C1181" t="s">
        <v>761</v>
      </c>
      <c r="D1181" t="s">
        <v>393</v>
      </c>
      <c r="E1181">
        <v>1000</v>
      </c>
    </row>
    <row r="1182" spans="3:5" x14ac:dyDescent="0.4">
      <c r="C1182" t="s">
        <v>761</v>
      </c>
      <c r="D1182" t="s">
        <v>394</v>
      </c>
      <c r="E1182">
        <v>1000</v>
      </c>
    </row>
    <row r="1183" spans="3:5" x14ac:dyDescent="0.4">
      <c r="C1183" t="s">
        <v>761</v>
      </c>
      <c r="D1183" t="s">
        <v>395</v>
      </c>
      <c r="E1183">
        <v>1100</v>
      </c>
    </row>
    <row r="1184" spans="3:5" x14ac:dyDescent="0.4">
      <c r="C1184" t="s">
        <v>761</v>
      </c>
      <c r="D1184" t="s">
        <v>396</v>
      </c>
      <c r="E1184">
        <v>200</v>
      </c>
    </row>
    <row r="1185" spans="3:5" x14ac:dyDescent="0.4">
      <c r="C1185" t="s">
        <v>761</v>
      </c>
      <c r="D1185" t="s">
        <v>397</v>
      </c>
      <c r="E1185">
        <v>600</v>
      </c>
    </row>
    <row r="1186" spans="3:5" x14ac:dyDescent="0.4">
      <c r="C1186" t="s">
        <v>761</v>
      </c>
      <c r="D1186" t="s">
        <v>398</v>
      </c>
      <c r="E1186">
        <v>800</v>
      </c>
    </row>
    <row r="1187" spans="3:5" x14ac:dyDescent="0.4">
      <c r="C1187" t="s">
        <v>761</v>
      </c>
      <c r="D1187" t="s">
        <v>399</v>
      </c>
      <c r="E1187">
        <v>1200</v>
      </c>
    </row>
    <row r="1188" spans="3:5" x14ac:dyDescent="0.4">
      <c r="C1188" t="s">
        <v>761</v>
      </c>
      <c r="D1188" t="s">
        <v>400</v>
      </c>
      <c r="E1188">
        <v>200</v>
      </c>
    </row>
    <row r="1189" spans="3:5" x14ac:dyDescent="0.4">
      <c r="C1189" t="s">
        <v>761</v>
      </c>
      <c r="D1189" t="s">
        <v>401</v>
      </c>
      <c r="E1189">
        <v>400</v>
      </c>
    </row>
    <row r="1190" spans="3:5" x14ac:dyDescent="0.4">
      <c r="C1190" t="s">
        <v>761</v>
      </c>
      <c r="D1190" t="s">
        <v>402</v>
      </c>
      <c r="E1190">
        <v>100</v>
      </c>
    </row>
    <row r="1191" spans="3:5" x14ac:dyDescent="0.4">
      <c r="C1191" t="s">
        <v>761</v>
      </c>
      <c r="D1191" t="s">
        <v>403</v>
      </c>
      <c r="E1191">
        <v>500</v>
      </c>
    </row>
    <row r="1192" spans="3:5" x14ac:dyDescent="0.4">
      <c r="C1192" t="s">
        <v>761</v>
      </c>
      <c r="D1192" t="s">
        <v>404</v>
      </c>
      <c r="E1192">
        <v>500</v>
      </c>
    </row>
    <row r="1193" spans="3:5" x14ac:dyDescent="0.4">
      <c r="C1193" t="s">
        <v>761</v>
      </c>
      <c r="D1193" t="s">
        <v>405</v>
      </c>
      <c r="E1193">
        <v>400</v>
      </c>
    </row>
    <row r="1194" spans="3:5" x14ac:dyDescent="0.4">
      <c r="C1194" t="s">
        <v>761</v>
      </c>
      <c r="D1194" t="s">
        <v>406</v>
      </c>
      <c r="E1194">
        <v>100</v>
      </c>
    </row>
    <row r="1195" spans="3:5" x14ac:dyDescent="0.4">
      <c r="C1195" t="s">
        <v>761</v>
      </c>
      <c r="D1195" t="s">
        <v>407</v>
      </c>
      <c r="E1195">
        <v>800</v>
      </c>
    </row>
    <row r="1196" spans="3:5" x14ac:dyDescent="0.4">
      <c r="C1196" t="s">
        <v>761</v>
      </c>
      <c r="D1196" t="s">
        <v>408</v>
      </c>
      <c r="E1196">
        <v>600</v>
      </c>
    </row>
    <row r="1197" spans="3:5" x14ac:dyDescent="0.4">
      <c r="C1197" t="s">
        <v>761</v>
      </c>
      <c r="D1197" t="s">
        <v>409</v>
      </c>
      <c r="E1197">
        <v>0</v>
      </c>
    </row>
    <row r="1198" spans="3:5" x14ac:dyDescent="0.4">
      <c r="C1198" t="s">
        <v>761</v>
      </c>
      <c r="D1198" t="s">
        <v>410</v>
      </c>
      <c r="E1198">
        <v>1400</v>
      </c>
    </row>
    <row r="1199" spans="3:5" x14ac:dyDescent="0.4">
      <c r="C1199" t="s">
        <v>761</v>
      </c>
      <c r="D1199" t="s">
        <v>411</v>
      </c>
      <c r="E1199">
        <v>500</v>
      </c>
    </row>
    <row r="1200" spans="3:5" x14ac:dyDescent="0.4">
      <c r="C1200" t="s">
        <v>761</v>
      </c>
      <c r="D1200" t="s">
        <v>412</v>
      </c>
      <c r="E1200">
        <v>200</v>
      </c>
    </row>
    <row r="1201" spans="3:5" x14ac:dyDescent="0.4">
      <c r="C1201" t="s">
        <v>761</v>
      </c>
      <c r="D1201" t="s">
        <v>413</v>
      </c>
      <c r="E1201">
        <v>0</v>
      </c>
    </row>
    <row r="1202" spans="3:5" x14ac:dyDescent="0.4">
      <c r="C1202" t="s">
        <v>761</v>
      </c>
      <c r="D1202" t="s">
        <v>414</v>
      </c>
      <c r="E1202">
        <v>500</v>
      </c>
    </row>
    <row r="1203" spans="3:5" x14ac:dyDescent="0.4">
      <c r="C1203" t="s">
        <v>761</v>
      </c>
      <c r="D1203" t="s">
        <v>415</v>
      </c>
      <c r="E1203">
        <v>2000</v>
      </c>
    </row>
    <row r="1204" spans="3:5" x14ac:dyDescent="0.4">
      <c r="C1204" t="s">
        <v>761</v>
      </c>
      <c r="D1204" t="s">
        <v>416</v>
      </c>
      <c r="E1204">
        <v>500</v>
      </c>
    </row>
    <row r="1205" spans="3:5" x14ac:dyDescent="0.4">
      <c r="C1205" t="s">
        <v>761</v>
      </c>
      <c r="D1205" t="s">
        <v>417</v>
      </c>
      <c r="E1205">
        <v>500</v>
      </c>
    </row>
    <row r="1206" spans="3:5" x14ac:dyDescent="0.4">
      <c r="C1206" t="s">
        <v>761</v>
      </c>
      <c r="D1206" t="s">
        <v>418</v>
      </c>
      <c r="E1206">
        <v>1300</v>
      </c>
    </row>
    <row r="1207" spans="3:5" x14ac:dyDescent="0.4">
      <c r="C1207" t="s">
        <v>761</v>
      </c>
      <c r="D1207" t="s">
        <v>419</v>
      </c>
      <c r="E1207">
        <v>200</v>
      </c>
    </row>
    <row r="1208" spans="3:5" x14ac:dyDescent="0.4">
      <c r="C1208" t="s">
        <v>761</v>
      </c>
      <c r="D1208" t="s">
        <v>420</v>
      </c>
      <c r="E1208">
        <v>100</v>
      </c>
    </row>
    <row r="1209" spans="3:5" x14ac:dyDescent="0.4">
      <c r="C1209" t="s">
        <v>761</v>
      </c>
      <c r="D1209" t="s">
        <v>421</v>
      </c>
      <c r="E1209">
        <v>100</v>
      </c>
    </row>
    <row r="1210" spans="3:5" x14ac:dyDescent="0.4">
      <c r="C1210" t="s">
        <v>761</v>
      </c>
      <c r="D1210" t="s">
        <v>422</v>
      </c>
      <c r="E1210">
        <v>600</v>
      </c>
    </row>
    <row r="1211" spans="3:5" x14ac:dyDescent="0.4">
      <c r="C1211" t="s">
        <v>761</v>
      </c>
      <c r="D1211" t="s">
        <v>423</v>
      </c>
      <c r="E1211">
        <v>100</v>
      </c>
    </row>
    <row r="1212" spans="3:5" x14ac:dyDescent="0.4">
      <c r="C1212" t="s">
        <v>761</v>
      </c>
      <c r="D1212" t="s">
        <v>424</v>
      </c>
      <c r="E1212">
        <v>1600</v>
      </c>
    </row>
    <row r="1213" spans="3:5" x14ac:dyDescent="0.4">
      <c r="C1213" t="s">
        <v>761</v>
      </c>
      <c r="D1213" t="s">
        <v>425</v>
      </c>
      <c r="E1213">
        <v>600</v>
      </c>
    </row>
    <row r="1214" spans="3:5" x14ac:dyDescent="0.4">
      <c r="C1214" t="s">
        <v>761</v>
      </c>
      <c r="D1214" t="s">
        <v>426</v>
      </c>
      <c r="E1214">
        <v>800</v>
      </c>
    </row>
    <row r="1215" spans="3:5" x14ac:dyDescent="0.4">
      <c r="C1215" t="s">
        <v>761</v>
      </c>
      <c r="D1215" t="s">
        <v>427</v>
      </c>
      <c r="E1215">
        <v>800</v>
      </c>
    </row>
    <row r="1216" spans="3:5" x14ac:dyDescent="0.4">
      <c r="C1216" t="s">
        <v>761</v>
      </c>
      <c r="D1216" t="s">
        <v>428</v>
      </c>
      <c r="E1216">
        <v>100</v>
      </c>
    </row>
    <row r="1217" spans="3:5" x14ac:dyDescent="0.4">
      <c r="C1217" t="s">
        <v>761</v>
      </c>
      <c r="D1217" t="s">
        <v>429</v>
      </c>
      <c r="E1217">
        <v>0</v>
      </c>
    </row>
    <row r="1218" spans="3:5" x14ac:dyDescent="0.4">
      <c r="C1218" t="s">
        <v>761</v>
      </c>
      <c r="D1218" t="s">
        <v>430</v>
      </c>
      <c r="E1218">
        <v>200</v>
      </c>
    </row>
    <row r="1219" spans="3:5" x14ac:dyDescent="0.4">
      <c r="C1219" t="s">
        <v>761</v>
      </c>
      <c r="D1219" t="s">
        <v>431</v>
      </c>
      <c r="E1219">
        <v>100</v>
      </c>
    </row>
    <row r="1220" spans="3:5" x14ac:dyDescent="0.4">
      <c r="C1220" t="s">
        <v>761</v>
      </c>
      <c r="D1220" t="s">
        <v>432</v>
      </c>
      <c r="E1220">
        <v>100</v>
      </c>
    </row>
    <row r="1221" spans="3:5" x14ac:dyDescent="0.4">
      <c r="C1221" t="s">
        <v>761</v>
      </c>
      <c r="D1221" t="s">
        <v>433</v>
      </c>
      <c r="E1221">
        <v>100</v>
      </c>
    </row>
    <row r="1222" spans="3:5" x14ac:dyDescent="0.4">
      <c r="C1222" t="s">
        <v>761</v>
      </c>
      <c r="D1222" t="s">
        <v>434</v>
      </c>
      <c r="E1222">
        <v>200</v>
      </c>
    </row>
    <row r="1223" spans="3:5" x14ac:dyDescent="0.4">
      <c r="C1223" t="s">
        <v>761</v>
      </c>
      <c r="D1223" t="s">
        <v>435</v>
      </c>
      <c r="E1223">
        <v>300</v>
      </c>
    </row>
    <row r="1224" spans="3:5" x14ac:dyDescent="0.4">
      <c r="C1224" t="s">
        <v>761</v>
      </c>
      <c r="D1224" t="s">
        <v>436</v>
      </c>
      <c r="E1224">
        <v>3400</v>
      </c>
    </row>
    <row r="1225" spans="3:5" x14ac:dyDescent="0.4">
      <c r="C1225" t="s">
        <v>761</v>
      </c>
      <c r="D1225" t="s">
        <v>437</v>
      </c>
      <c r="E1225">
        <v>0</v>
      </c>
    </row>
    <row r="1226" spans="3:5" x14ac:dyDescent="0.4">
      <c r="C1226" t="s">
        <v>761</v>
      </c>
      <c r="D1226" t="s">
        <v>438</v>
      </c>
      <c r="E1226">
        <v>100</v>
      </c>
    </row>
    <row r="1227" spans="3:5" x14ac:dyDescent="0.4">
      <c r="C1227" t="s">
        <v>761</v>
      </c>
      <c r="D1227" t="s">
        <v>439</v>
      </c>
      <c r="E1227">
        <v>500</v>
      </c>
    </row>
    <row r="1228" spans="3:5" x14ac:dyDescent="0.4">
      <c r="C1228" t="s">
        <v>761</v>
      </c>
      <c r="D1228" t="s">
        <v>440</v>
      </c>
      <c r="E1228">
        <v>600</v>
      </c>
    </row>
    <row r="1229" spans="3:5" x14ac:dyDescent="0.4">
      <c r="C1229" t="s">
        <v>761</v>
      </c>
      <c r="D1229" t="s">
        <v>441</v>
      </c>
      <c r="E1229">
        <v>600</v>
      </c>
    </row>
    <row r="1230" spans="3:5" x14ac:dyDescent="0.4">
      <c r="C1230" t="s">
        <v>761</v>
      </c>
      <c r="D1230" t="s">
        <v>442</v>
      </c>
      <c r="E1230">
        <v>200</v>
      </c>
    </row>
    <row r="1231" spans="3:5" x14ac:dyDescent="0.4">
      <c r="C1231" t="s">
        <v>761</v>
      </c>
      <c r="D1231" t="s">
        <v>443</v>
      </c>
      <c r="E1231">
        <v>300</v>
      </c>
    </row>
    <row r="1232" spans="3:5" x14ac:dyDescent="0.4">
      <c r="C1232" t="s">
        <v>761</v>
      </c>
      <c r="D1232" t="s">
        <v>444</v>
      </c>
      <c r="E1232">
        <v>500</v>
      </c>
    </row>
    <row r="1233" spans="3:5" x14ac:dyDescent="0.4">
      <c r="C1233" t="s">
        <v>761</v>
      </c>
      <c r="D1233" t="s">
        <v>445</v>
      </c>
      <c r="E1233">
        <v>7100</v>
      </c>
    </row>
    <row r="1234" spans="3:5" x14ac:dyDescent="0.4">
      <c r="C1234" t="s">
        <v>761</v>
      </c>
      <c r="D1234" t="s">
        <v>446</v>
      </c>
      <c r="E1234">
        <v>3900</v>
      </c>
    </row>
    <row r="1235" spans="3:5" x14ac:dyDescent="0.4">
      <c r="C1235" t="s">
        <v>761</v>
      </c>
      <c r="D1235" t="s">
        <v>447</v>
      </c>
      <c r="E1235">
        <v>700</v>
      </c>
    </row>
    <row r="1236" spans="3:5" x14ac:dyDescent="0.4">
      <c r="C1236" t="s">
        <v>761</v>
      </c>
      <c r="D1236" t="s">
        <v>448</v>
      </c>
      <c r="E1236">
        <v>300</v>
      </c>
    </row>
    <row r="1237" spans="3:5" x14ac:dyDescent="0.4">
      <c r="C1237" t="s">
        <v>761</v>
      </c>
      <c r="D1237" t="s">
        <v>449</v>
      </c>
      <c r="E1237">
        <v>600</v>
      </c>
    </row>
    <row r="1238" spans="3:5" x14ac:dyDescent="0.4">
      <c r="C1238" t="s">
        <v>761</v>
      </c>
      <c r="D1238" t="s">
        <v>450</v>
      </c>
      <c r="E1238">
        <v>1300</v>
      </c>
    </row>
    <row r="1239" spans="3:5" x14ac:dyDescent="0.4">
      <c r="C1239" t="s">
        <v>761</v>
      </c>
      <c r="D1239" t="s">
        <v>451</v>
      </c>
      <c r="E1239">
        <v>500</v>
      </c>
    </row>
    <row r="1240" spans="3:5" x14ac:dyDescent="0.4">
      <c r="C1240" t="s">
        <v>761</v>
      </c>
      <c r="D1240" t="s">
        <v>452</v>
      </c>
      <c r="E1240">
        <v>3300</v>
      </c>
    </row>
    <row r="1241" spans="3:5" x14ac:dyDescent="0.4">
      <c r="C1241" t="s">
        <v>761</v>
      </c>
      <c r="D1241" t="s">
        <v>453</v>
      </c>
      <c r="E1241">
        <v>2300</v>
      </c>
    </row>
    <row r="1242" spans="3:5" x14ac:dyDescent="0.4">
      <c r="C1242" t="s">
        <v>761</v>
      </c>
      <c r="D1242" t="s">
        <v>454</v>
      </c>
      <c r="E1242">
        <v>1300</v>
      </c>
    </row>
    <row r="1243" spans="3:5" x14ac:dyDescent="0.4">
      <c r="C1243" t="s">
        <v>761</v>
      </c>
      <c r="D1243" t="s">
        <v>455</v>
      </c>
      <c r="E1243">
        <v>300</v>
      </c>
    </row>
    <row r="1244" spans="3:5" x14ac:dyDescent="0.4">
      <c r="C1244" t="s">
        <v>761</v>
      </c>
      <c r="D1244" t="s">
        <v>456</v>
      </c>
      <c r="E1244">
        <v>1300</v>
      </c>
    </row>
    <row r="1245" spans="3:5" x14ac:dyDescent="0.4">
      <c r="C1245" t="s">
        <v>761</v>
      </c>
      <c r="D1245" t="s">
        <v>457</v>
      </c>
      <c r="E1245">
        <v>0</v>
      </c>
    </row>
    <row r="1246" spans="3:5" x14ac:dyDescent="0.4">
      <c r="C1246" t="s">
        <v>761</v>
      </c>
      <c r="D1246" t="s">
        <v>458</v>
      </c>
      <c r="E1246">
        <v>100</v>
      </c>
    </row>
    <row r="1247" spans="3:5" x14ac:dyDescent="0.4">
      <c r="C1247" t="s">
        <v>761</v>
      </c>
      <c r="D1247" t="s">
        <v>459</v>
      </c>
      <c r="E1247">
        <v>900</v>
      </c>
    </row>
    <row r="1248" spans="3:5" x14ac:dyDescent="0.4">
      <c r="C1248" t="s">
        <v>761</v>
      </c>
      <c r="D1248" t="s">
        <v>460</v>
      </c>
      <c r="E1248">
        <v>500</v>
      </c>
    </row>
    <row r="1249" spans="3:5" x14ac:dyDescent="0.4">
      <c r="C1249" t="s">
        <v>761</v>
      </c>
      <c r="D1249" t="s">
        <v>461</v>
      </c>
      <c r="E1249">
        <v>300</v>
      </c>
    </row>
    <row r="1250" spans="3:5" x14ac:dyDescent="0.4">
      <c r="C1250" t="s">
        <v>761</v>
      </c>
      <c r="D1250" t="s">
        <v>462</v>
      </c>
      <c r="E1250">
        <v>100</v>
      </c>
    </row>
    <row r="1251" spans="3:5" x14ac:dyDescent="0.4">
      <c r="C1251" t="s">
        <v>761</v>
      </c>
      <c r="D1251" t="s">
        <v>463</v>
      </c>
      <c r="E1251">
        <v>1200</v>
      </c>
    </row>
    <row r="1252" spans="3:5" x14ac:dyDescent="0.4">
      <c r="C1252" t="s">
        <v>761</v>
      </c>
      <c r="D1252" t="s">
        <v>464</v>
      </c>
      <c r="E1252">
        <v>100</v>
      </c>
    </row>
    <row r="1253" spans="3:5" x14ac:dyDescent="0.4">
      <c r="C1253" t="s">
        <v>761</v>
      </c>
      <c r="D1253" t="s">
        <v>465</v>
      </c>
      <c r="E1253">
        <v>300</v>
      </c>
    </row>
    <row r="1254" spans="3:5" x14ac:dyDescent="0.4">
      <c r="C1254" t="s">
        <v>761</v>
      </c>
      <c r="D1254" t="s">
        <v>466</v>
      </c>
      <c r="E1254">
        <v>400</v>
      </c>
    </row>
    <row r="1255" spans="3:5" x14ac:dyDescent="0.4">
      <c r="C1255" t="s">
        <v>761</v>
      </c>
      <c r="D1255" t="s">
        <v>467</v>
      </c>
      <c r="E1255">
        <v>200</v>
      </c>
    </row>
    <row r="1256" spans="3:5" x14ac:dyDescent="0.4">
      <c r="C1256" t="s">
        <v>761</v>
      </c>
      <c r="D1256" t="s">
        <v>468</v>
      </c>
      <c r="E1256">
        <v>2700</v>
      </c>
    </row>
    <row r="1257" spans="3:5" x14ac:dyDescent="0.4">
      <c r="C1257" t="s">
        <v>761</v>
      </c>
      <c r="D1257" t="s">
        <v>469</v>
      </c>
      <c r="E1257">
        <v>2900</v>
      </c>
    </row>
    <row r="1258" spans="3:5" x14ac:dyDescent="0.4">
      <c r="C1258" t="s">
        <v>761</v>
      </c>
      <c r="D1258" t="s">
        <v>470</v>
      </c>
      <c r="E1258">
        <v>4200</v>
      </c>
    </row>
    <row r="1259" spans="3:5" x14ac:dyDescent="0.4">
      <c r="C1259" t="s">
        <v>761</v>
      </c>
      <c r="D1259" t="s">
        <v>471</v>
      </c>
      <c r="E1259">
        <v>900</v>
      </c>
    </row>
    <row r="1260" spans="3:5" x14ac:dyDescent="0.4">
      <c r="C1260" t="s">
        <v>761</v>
      </c>
      <c r="D1260" t="s">
        <v>472</v>
      </c>
      <c r="E1260">
        <v>1000</v>
      </c>
    </row>
    <row r="1261" spans="3:5" x14ac:dyDescent="0.4">
      <c r="C1261" t="s">
        <v>761</v>
      </c>
      <c r="D1261" t="s">
        <v>473</v>
      </c>
      <c r="E1261">
        <v>13000</v>
      </c>
    </row>
    <row r="1262" spans="3:5" x14ac:dyDescent="0.4">
      <c r="C1262" t="s">
        <v>761</v>
      </c>
      <c r="D1262" t="s">
        <v>474</v>
      </c>
      <c r="E1262">
        <v>1500</v>
      </c>
    </row>
    <row r="1263" spans="3:5" x14ac:dyDescent="0.4">
      <c r="C1263" t="s">
        <v>761</v>
      </c>
      <c r="D1263" t="s">
        <v>475</v>
      </c>
      <c r="E1263">
        <v>700</v>
      </c>
    </row>
    <row r="1264" spans="3:5" x14ac:dyDescent="0.4">
      <c r="C1264" t="s">
        <v>761</v>
      </c>
      <c r="D1264" t="s">
        <v>476</v>
      </c>
      <c r="E1264">
        <v>2300</v>
      </c>
    </row>
    <row r="1265" spans="3:5" x14ac:dyDescent="0.4">
      <c r="C1265" t="s">
        <v>761</v>
      </c>
      <c r="D1265" t="s">
        <v>477</v>
      </c>
      <c r="E1265">
        <v>3700</v>
      </c>
    </row>
    <row r="1266" spans="3:5" x14ac:dyDescent="0.4">
      <c r="C1266" t="s">
        <v>761</v>
      </c>
      <c r="D1266" t="s">
        <v>478</v>
      </c>
      <c r="E1266">
        <v>5500</v>
      </c>
    </row>
    <row r="1267" spans="3:5" x14ac:dyDescent="0.4">
      <c r="C1267" t="s">
        <v>761</v>
      </c>
      <c r="D1267" t="s">
        <v>479</v>
      </c>
      <c r="E1267">
        <v>2300</v>
      </c>
    </row>
    <row r="1268" spans="3:5" x14ac:dyDescent="0.4">
      <c r="C1268" t="s">
        <v>761</v>
      </c>
      <c r="D1268" t="s">
        <v>480</v>
      </c>
      <c r="E1268">
        <v>800</v>
      </c>
    </row>
    <row r="1269" spans="3:5" x14ac:dyDescent="0.4">
      <c r="C1269" t="s">
        <v>761</v>
      </c>
      <c r="D1269" t="s">
        <v>481</v>
      </c>
      <c r="E1269">
        <v>3100</v>
      </c>
    </row>
    <row r="1270" spans="3:5" x14ac:dyDescent="0.4">
      <c r="C1270" t="s">
        <v>761</v>
      </c>
      <c r="D1270" t="s">
        <v>482</v>
      </c>
      <c r="E1270">
        <v>600</v>
      </c>
    </row>
    <row r="1271" spans="3:5" x14ac:dyDescent="0.4">
      <c r="C1271" t="s">
        <v>761</v>
      </c>
      <c r="D1271" t="s">
        <v>483</v>
      </c>
      <c r="E1271">
        <v>0</v>
      </c>
    </row>
    <row r="1272" spans="3:5" x14ac:dyDescent="0.4">
      <c r="C1272" t="s">
        <v>761</v>
      </c>
      <c r="D1272" t="s">
        <v>484</v>
      </c>
      <c r="E1272">
        <v>2300</v>
      </c>
    </row>
    <row r="1273" spans="3:5" x14ac:dyDescent="0.4">
      <c r="C1273" t="s">
        <v>761</v>
      </c>
      <c r="D1273" t="s">
        <v>485</v>
      </c>
      <c r="E1273">
        <v>200</v>
      </c>
    </row>
    <row r="1274" spans="3:5" x14ac:dyDescent="0.4">
      <c r="C1274" t="s">
        <v>761</v>
      </c>
      <c r="D1274" t="s">
        <v>486</v>
      </c>
      <c r="E1274">
        <v>600</v>
      </c>
    </row>
    <row r="1275" spans="3:5" x14ac:dyDescent="0.4">
      <c r="C1275" t="s">
        <v>761</v>
      </c>
      <c r="D1275" t="s">
        <v>487</v>
      </c>
      <c r="E1275">
        <v>3300</v>
      </c>
    </row>
    <row r="1276" spans="3:5" x14ac:dyDescent="0.4">
      <c r="C1276" t="s">
        <v>761</v>
      </c>
      <c r="D1276" t="s">
        <v>488</v>
      </c>
      <c r="E1276">
        <v>200</v>
      </c>
    </row>
    <row r="1277" spans="3:5" x14ac:dyDescent="0.4">
      <c r="C1277" t="s">
        <v>761</v>
      </c>
      <c r="D1277" t="s">
        <v>489</v>
      </c>
      <c r="E1277">
        <v>700</v>
      </c>
    </row>
    <row r="1278" spans="3:5" x14ac:dyDescent="0.4">
      <c r="C1278" t="s">
        <v>761</v>
      </c>
      <c r="D1278" t="s">
        <v>490</v>
      </c>
      <c r="E1278">
        <v>500</v>
      </c>
    </row>
    <row r="1279" spans="3:5" x14ac:dyDescent="0.4">
      <c r="C1279" t="s">
        <v>761</v>
      </c>
      <c r="D1279" t="s">
        <v>491</v>
      </c>
      <c r="E1279">
        <v>300</v>
      </c>
    </row>
    <row r="1280" spans="3:5" x14ac:dyDescent="0.4">
      <c r="C1280" t="s">
        <v>761</v>
      </c>
      <c r="D1280" t="s">
        <v>492</v>
      </c>
      <c r="E1280">
        <v>2200</v>
      </c>
    </row>
    <row r="1281" spans="3:5" x14ac:dyDescent="0.4">
      <c r="C1281" t="s">
        <v>761</v>
      </c>
      <c r="D1281" t="s">
        <v>493</v>
      </c>
      <c r="E1281">
        <v>200</v>
      </c>
    </row>
    <row r="1282" spans="3:5" x14ac:dyDescent="0.4">
      <c r="C1282" t="s">
        <v>761</v>
      </c>
      <c r="D1282" t="s">
        <v>494</v>
      </c>
      <c r="E1282">
        <v>1900</v>
      </c>
    </row>
    <row r="1283" spans="3:5" x14ac:dyDescent="0.4">
      <c r="C1283" t="s">
        <v>761</v>
      </c>
      <c r="D1283" t="s">
        <v>495</v>
      </c>
      <c r="E1283">
        <v>300</v>
      </c>
    </row>
    <row r="1284" spans="3:5" x14ac:dyDescent="0.4">
      <c r="C1284" t="s">
        <v>761</v>
      </c>
      <c r="D1284" t="s">
        <v>496</v>
      </c>
      <c r="E1284">
        <v>100</v>
      </c>
    </row>
    <row r="1285" spans="3:5" x14ac:dyDescent="0.4">
      <c r="C1285" t="s">
        <v>761</v>
      </c>
      <c r="D1285" t="s">
        <v>497</v>
      </c>
      <c r="E1285">
        <v>3800</v>
      </c>
    </row>
    <row r="1286" spans="3:5" x14ac:dyDescent="0.4">
      <c r="C1286" t="s">
        <v>761</v>
      </c>
      <c r="D1286" t="s">
        <v>498</v>
      </c>
      <c r="E1286">
        <v>3700</v>
      </c>
    </row>
    <row r="1287" spans="3:5" x14ac:dyDescent="0.4">
      <c r="C1287" t="s">
        <v>761</v>
      </c>
      <c r="D1287" t="s">
        <v>499</v>
      </c>
      <c r="E1287">
        <v>1700</v>
      </c>
    </row>
    <row r="1288" spans="3:5" x14ac:dyDescent="0.4">
      <c r="C1288" t="s">
        <v>761</v>
      </c>
      <c r="D1288" t="s">
        <v>500</v>
      </c>
      <c r="E1288">
        <v>700</v>
      </c>
    </row>
    <row r="1289" spans="3:5" x14ac:dyDescent="0.4">
      <c r="C1289" t="s">
        <v>761</v>
      </c>
      <c r="D1289" t="s">
        <v>501</v>
      </c>
      <c r="E1289">
        <v>3500</v>
      </c>
    </row>
    <row r="1290" spans="3:5" x14ac:dyDescent="0.4">
      <c r="C1290" t="s">
        <v>761</v>
      </c>
      <c r="D1290" t="s">
        <v>502</v>
      </c>
      <c r="E1290">
        <v>1200</v>
      </c>
    </row>
    <row r="1291" spans="3:5" x14ac:dyDescent="0.4">
      <c r="C1291" t="s">
        <v>761</v>
      </c>
      <c r="D1291" t="s">
        <v>503</v>
      </c>
      <c r="E1291">
        <v>1500</v>
      </c>
    </row>
    <row r="1292" spans="3:5" x14ac:dyDescent="0.4">
      <c r="C1292" t="s">
        <v>761</v>
      </c>
      <c r="D1292" t="s">
        <v>504</v>
      </c>
      <c r="E1292">
        <v>200</v>
      </c>
    </row>
    <row r="1293" spans="3:5" x14ac:dyDescent="0.4">
      <c r="C1293" t="s">
        <v>761</v>
      </c>
      <c r="D1293" t="s">
        <v>505</v>
      </c>
      <c r="E1293">
        <v>0</v>
      </c>
    </row>
    <row r="1294" spans="3:5" x14ac:dyDescent="0.4">
      <c r="C1294" t="s">
        <v>761</v>
      </c>
      <c r="D1294" t="s">
        <v>506</v>
      </c>
      <c r="E1294">
        <v>700</v>
      </c>
    </row>
    <row r="1295" spans="3:5" x14ac:dyDescent="0.4">
      <c r="C1295" t="s">
        <v>761</v>
      </c>
      <c r="D1295" t="s">
        <v>507</v>
      </c>
      <c r="E1295">
        <v>500</v>
      </c>
    </row>
    <row r="1296" spans="3:5" x14ac:dyDescent="0.4">
      <c r="C1296" t="s">
        <v>761</v>
      </c>
      <c r="D1296" t="s">
        <v>508</v>
      </c>
      <c r="E1296">
        <v>1600</v>
      </c>
    </row>
    <row r="1297" spans="3:5" x14ac:dyDescent="0.4">
      <c r="C1297" t="s">
        <v>761</v>
      </c>
      <c r="D1297" t="s">
        <v>509</v>
      </c>
      <c r="E1297">
        <v>300</v>
      </c>
    </row>
    <row r="1298" spans="3:5" x14ac:dyDescent="0.4">
      <c r="C1298" t="s">
        <v>761</v>
      </c>
      <c r="D1298" t="s">
        <v>510</v>
      </c>
      <c r="E1298">
        <v>900</v>
      </c>
    </row>
    <row r="1299" spans="3:5" x14ac:dyDescent="0.4">
      <c r="C1299" t="s">
        <v>761</v>
      </c>
      <c r="D1299" t="s">
        <v>511</v>
      </c>
      <c r="E1299">
        <v>4800</v>
      </c>
    </row>
    <row r="1300" spans="3:5" x14ac:dyDescent="0.4">
      <c r="C1300" t="s">
        <v>761</v>
      </c>
      <c r="D1300" t="s">
        <v>512</v>
      </c>
      <c r="E1300">
        <v>600</v>
      </c>
    </row>
    <row r="1301" spans="3:5" x14ac:dyDescent="0.4">
      <c r="C1301" t="s">
        <v>761</v>
      </c>
      <c r="D1301" t="s">
        <v>695</v>
      </c>
      <c r="E1301">
        <v>1300</v>
      </c>
    </row>
    <row r="1302" spans="3:5" x14ac:dyDescent="0.4">
      <c r="C1302" t="s">
        <v>761</v>
      </c>
      <c r="D1302" t="s">
        <v>696</v>
      </c>
      <c r="E1302">
        <v>1100</v>
      </c>
    </row>
    <row r="1303" spans="3:5" x14ac:dyDescent="0.4">
      <c r="C1303" t="s">
        <v>761</v>
      </c>
      <c r="D1303" t="s">
        <v>697</v>
      </c>
      <c r="E1303">
        <v>0</v>
      </c>
    </row>
    <row r="1304" spans="3:5" x14ac:dyDescent="0.4">
      <c r="C1304" t="s">
        <v>761</v>
      </c>
      <c r="D1304" t="s">
        <v>698</v>
      </c>
      <c r="E1304">
        <v>400</v>
      </c>
    </row>
    <row r="1305" spans="3:5" x14ac:dyDescent="0.4">
      <c r="C1305" t="s">
        <v>761</v>
      </c>
      <c r="D1305" t="s">
        <v>699</v>
      </c>
      <c r="E1305">
        <v>1600</v>
      </c>
    </row>
    <row r="1306" spans="3:5" x14ac:dyDescent="0.4">
      <c r="C1306" t="s">
        <v>761</v>
      </c>
      <c r="D1306" t="s">
        <v>700</v>
      </c>
      <c r="E1306">
        <v>500</v>
      </c>
    </row>
    <row r="1307" spans="3:5" x14ac:dyDescent="0.4">
      <c r="C1307" t="s">
        <v>761</v>
      </c>
      <c r="D1307" t="s">
        <v>701</v>
      </c>
      <c r="E1307">
        <v>2900</v>
      </c>
    </row>
    <row r="1308" spans="3:5" x14ac:dyDescent="0.4">
      <c r="C1308" t="s">
        <v>761</v>
      </c>
      <c r="D1308" t="s">
        <v>702</v>
      </c>
      <c r="E1308">
        <v>1800</v>
      </c>
    </row>
    <row r="1309" spans="3:5" x14ac:dyDescent="0.4">
      <c r="C1309" t="s">
        <v>761</v>
      </c>
      <c r="D1309" t="s">
        <v>703</v>
      </c>
      <c r="E1309">
        <v>1200</v>
      </c>
    </row>
    <row r="1310" spans="3:5" x14ac:dyDescent="0.4">
      <c r="C1310" t="s">
        <v>761</v>
      </c>
      <c r="D1310" t="s">
        <v>704</v>
      </c>
      <c r="E1310">
        <v>200</v>
      </c>
    </row>
    <row r="1311" spans="3:5" x14ac:dyDescent="0.4">
      <c r="C1311" t="s">
        <v>761</v>
      </c>
      <c r="D1311" t="s">
        <v>705</v>
      </c>
      <c r="E1311">
        <v>400</v>
      </c>
    </row>
    <row r="1312" spans="3:5" x14ac:dyDescent="0.4">
      <c r="C1312" t="s">
        <v>761</v>
      </c>
      <c r="D1312" t="s">
        <v>706</v>
      </c>
      <c r="E1312">
        <v>800</v>
      </c>
    </row>
    <row r="1313" spans="3:5" x14ac:dyDescent="0.4">
      <c r="C1313" t="s">
        <v>761</v>
      </c>
      <c r="D1313" t="s">
        <v>707</v>
      </c>
      <c r="E1313">
        <v>400</v>
      </c>
    </row>
    <row r="1314" spans="3:5" x14ac:dyDescent="0.4">
      <c r="C1314" t="s">
        <v>761</v>
      </c>
      <c r="D1314" t="s">
        <v>708</v>
      </c>
      <c r="E1314">
        <v>4600</v>
      </c>
    </row>
    <row r="1315" spans="3:5" x14ac:dyDescent="0.4">
      <c r="C1315" t="s">
        <v>761</v>
      </c>
      <c r="D1315" t="s">
        <v>709</v>
      </c>
      <c r="E1315">
        <v>1300</v>
      </c>
    </row>
    <row r="1316" spans="3:5" x14ac:dyDescent="0.4">
      <c r="C1316" t="s">
        <v>761</v>
      </c>
      <c r="D1316" t="s">
        <v>710</v>
      </c>
      <c r="E1316">
        <v>1900</v>
      </c>
    </row>
    <row r="1317" spans="3:5" x14ac:dyDescent="0.4">
      <c r="C1317" t="s">
        <v>761</v>
      </c>
      <c r="D1317" t="s">
        <v>711</v>
      </c>
      <c r="E1317">
        <v>200</v>
      </c>
    </row>
    <row r="1318" spans="3:5" x14ac:dyDescent="0.4">
      <c r="C1318" t="s">
        <v>761</v>
      </c>
      <c r="D1318" t="s">
        <v>712</v>
      </c>
      <c r="E1318">
        <v>2200</v>
      </c>
    </row>
    <row r="1319" spans="3:5" x14ac:dyDescent="0.4">
      <c r="C1319" t="s">
        <v>761</v>
      </c>
      <c r="D1319" t="s">
        <v>713</v>
      </c>
      <c r="E1319">
        <v>3900</v>
      </c>
    </row>
    <row r="1320" spans="3:5" x14ac:dyDescent="0.4">
      <c r="C1320" t="s">
        <v>761</v>
      </c>
      <c r="D1320" t="s">
        <v>714</v>
      </c>
      <c r="E1320">
        <v>2600</v>
      </c>
    </row>
    <row r="1321" spans="3:5" x14ac:dyDescent="0.4">
      <c r="C1321" t="s">
        <v>761</v>
      </c>
      <c r="D1321" t="s">
        <v>715</v>
      </c>
      <c r="E1321">
        <v>1100</v>
      </c>
    </row>
    <row r="1322" spans="3:5" x14ac:dyDescent="0.4">
      <c r="C1322" t="s">
        <v>761</v>
      </c>
      <c r="D1322" t="s">
        <v>716</v>
      </c>
      <c r="E1322">
        <v>1600</v>
      </c>
    </row>
    <row r="1323" spans="3:5" x14ac:dyDescent="0.4">
      <c r="C1323" t="s">
        <v>761</v>
      </c>
      <c r="D1323" t="s">
        <v>717</v>
      </c>
      <c r="E1323">
        <v>1900</v>
      </c>
    </row>
    <row r="1324" spans="3:5" x14ac:dyDescent="0.4">
      <c r="C1324" t="s">
        <v>761</v>
      </c>
      <c r="D1324" t="s">
        <v>718</v>
      </c>
      <c r="E1324">
        <v>2800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11400</v>
      </c>
    </row>
    <row r="1331" spans="3:5" x14ac:dyDescent="0.4">
      <c r="C1331" t="s">
        <v>763</v>
      </c>
      <c r="D1331" t="s">
        <v>513</v>
      </c>
      <c r="E1331">
        <v>33100</v>
      </c>
    </row>
    <row r="1332" spans="3:5" x14ac:dyDescent="0.4">
      <c r="C1332" t="s">
        <v>763</v>
      </c>
      <c r="D1332" t="s">
        <v>514</v>
      </c>
      <c r="E1332">
        <v>13600</v>
      </c>
    </row>
    <row r="1333" spans="3:5" x14ac:dyDescent="0.4">
      <c r="C1333" t="s">
        <v>763</v>
      </c>
      <c r="D1333" t="s">
        <v>515</v>
      </c>
      <c r="E1333">
        <v>7000</v>
      </c>
    </row>
    <row r="1334" spans="3:5" x14ac:dyDescent="0.4">
      <c r="C1334" t="s">
        <v>763</v>
      </c>
      <c r="D1334" t="s">
        <v>516</v>
      </c>
      <c r="E1334">
        <v>9500</v>
      </c>
    </row>
    <row r="1335" spans="3:5" x14ac:dyDescent="0.4">
      <c r="C1335" t="s">
        <v>763</v>
      </c>
      <c r="D1335" t="s">
        <v>517</v>
      </c>
      <c r="E1335">
        <v>3800</v>
      </c>
    </row>
    <row r="1336" spans="3:5" x14ac:dyDescent="0.4">
      <c r="C1336" t="s">
        <v>763</v>
      </c>
      <c r="D1336" t="s">
        <v>518</v>
      </c>
      <c r="E1336">
        <v>5100</v>
      </c>
    </row>
    <row r="1337" spans="3:5" x14ac:dyDescent="0.4">
      <c r="C1337" t="s">
        <v>763</v>
      </c>
      <c r="D1337" t="s">
        <v>519</v>
      </c>
      <c r="E1337">
        <v>2600</v>
      </c>
    </row>
    <row r="1338" spans="3:5" x14ac:dyDescent="0.4">
      <c r="C1338" t="s">
        <v>763</v>
      </c>
      <c r="D1338" t="s">
        <v>520</v>
      </c>
      <c r="E1338">
        <v>15900</v>
      </c>
    </row>
    <row r="1339" spans="3:5" x14ac:dyDescent="0.4">
      <c r="C1339" t="s">
        <v>763</v>
      </c>
      <c r="D1339" t="s">
        <v>521</v>
      </c>
      <c r="E1339">
        <v>10000</v>
      </c>
    </row>
    <row r="1340" spans="3:5" x14ac:dyDescent="0.4">
      <c r="C1340" t="s">
        <v>763</v>
      </c>
      <c r="D1340" t="s">
        <v>522</v>
      </c>
      <c r="E1340">
        <v>3600</v>
      </c>
    </row>
    <row r="1341" spans="3:5" x14ac:dyDescent="0.4">
      <c r="C1341" t="s">
        <v>763</v>
      </c>
      <c r="D1341" t="s">
        <v>523</v>
      </c>
      <c r="E1341">
        <v>2100</v>
      </c>
    </row>
    <row r="1342" spans="3:5" x14ac:dyDescent="0.4">
      <c r="C1342" t="s">
        <v>763</v>
      </c>
      <c r="D1342" t="s">
        <v>524</v>
      </c>
      <c r="E1342">
        <v>2700</v>
      </c>
    </row>
    <row r="1343" spans="3:5" x14ac:dyDescent="0.4">
      <c r="C1343" t="s">
        <v>763</v>
      </c>
      <c r="D1343" t="s">
        <v>525</v>
      </c>
      <c r="E1343">
        <v>2600</v>
      </c>
    </row>
    <row r="1344" spans="3:5" x14ac:dyDescent="0.4">
      <c r="C1344" t="s">
        <v>763</v>
      </c>
      <c r="D1344" t="s">
        <v>526</v>
      </c>
      <c r="E1344">
        <v>2100</v>
      </c>
    </row>
    <row r="1345" spans="3:5" x14ac:dyDescent="0.4">
      <c r="C1345" t="s">
        <v>763</v>
      </c>
      <c r="D1345" t="s">
        <v>527</v>
      </c>
      <c r="E1345">
        <v>3400</v>
      </c>
    </row>
    <row r="1346" spans="3:5" x14ac:dyDescent="0.4">
      <c r="C1346" t="s">
        <v>763</v>
      </c>
      <c r="D1346" t="s">
        <v>528</v>
      </c>
      <c r="E1346">
        <v>800</v>
      </c>
    </row>
    <row r="1347" spans="3:5" x14ac:dyDescent="0.4">
      <c r="C1347" t="s">
        <v>763</v>
      </c>
      <c r="D1347" t="s">
        <v>529</v>
      </c>
      <c r="E1347">
        <v>2300</v>
      </c>
    </row>
    <row r="1348" spans="3:5" x14ac:dyDescent="0.4">
      <c r="C1348" t="s">
        <v>763</v>
      </c>
      <c r="D1348" t="s">
        <v>530</v>
      </c>
      <c r="E1348">
        <v>1100</v>
      </c>
    </row>
    <row r="1349" spans="3:5" x14ac:dyDescent="0.4">
      <c r="C1349" t="s">
        <v>763</v>
      </c>
      <c r="D1349" t="s">
        <v>531</v>
      </c>
      <c r="E1349">
        <v>500</v>
      </c>
    </row>
    <row r="1350" spans="3:5" x14ac:dyDescent="0.4">
      <c r="C1350" t="s">
        <v>763</v>
      </c>
      <c r="D1350" t="s">
        <v>532</v>
      </c>
      <c r="E1350">
        <v>1800</v>
      </c>
    </row>
    <row r="1351" spans="3:5" x14ac:dyDescent="0.4">
      <c r="C1351" t="s">
        <v>763</v>
      </c>
      <c r="D1351" t="s">
        <v>533</v>
      </c>
      <c r="E1351">
        <v>1300</v>
      </c>
    </row>
    <row r="1352" spans="3:5" x14ac:dyDescent="0.4">
      <c r="C1352" t="s">
        <v>763</v>
      </c>
      <c r="D1352" t="s">
        <v>534</v>
      </c>
      <c r="E1352">
        <v>1000</v>
      </c>
    </row>
    <row r="1353" spans="3:5" x14ac:dyDescent="0.4">
      <c r="C1353" t="s">
        <v>763</v>
      </c>
      <c r="D1353" t="s">
        <v>535</v>
      </c>
      <c r="E1353">
        <v>0</v>
      </c>
    </row>
    <row r="1354" spans="3:5" x14ac:dyDescent="0.4">
      <c r="C1354" t="s">
        <v>763</v>
      </c>
      <c r="D1354" t="s">
        <v>536</v>
      </c>
      <c r="E1354">
        <v>500</v>
      </c>
    </row>
    <row r="1355" spans="3:5" x14ac:dyDescent="0.4">
      <c r="C1355" t="s">
        <v>763</v>
      </c>
      <c r="D1355" t="s">
        <v>537</v>
      </c>
      <c r="E1355">
        <v>800</v>
      </c>
    </row>
    <row r="1356" spans="3:5" x14ac:dyDescent="0.4">
      <c r="C1356" t="s">
        <v>763</v>
      </c>
      <c r="D1356" t="s">
        <v>538</v>
      </c>
      <c r="E1356">
        <v>2100</v>
      </c>
    </row>
    <row r="1357" spans="3:5" x14ac:dyDescent="0.4">
      <c r="C1357" t="s">
        <v>763</v>
      </c>
      <c r="D1357" t="s">
        <v>539</v>
      </c>
      <c r="E1357">
        <v>300</v>
      </c>
    </row>
    <row r="1358" spans="3:5" x14ac:dyDescent="0.4">
      <c r="C1358" t="s">
        <v>763</v>
      </c>
      <c r="D1358" t="s">
        <v>540</v>
      </c>
      <c r="E1358">
        <v>300</v>
      </c>
    </row>
    <row r="1359" spans="3:5" x14ac:dyDescent="0.4">
      <c r="C1359" t="s">
        <v>763</v>
      </c>
      <c r="D1359" t="s">
        <v>541</v>
      </c>
      <c r="E1359">
        <v>4500</v>
      </c>
    </row>
    <row r="1360" spans="3:5" x14ac:dyDescent="0.4">
      <c r="C1360" t="s">
        <v>763</v>
      </c>
      <c r="D1360" t="s">
        <v>542</v>
      </c>
      <c r="E1360">
        <v>1200</v>
      </c>
    </row>
    <row r="1361" spans="3:5" x14ac:dyDescent="0.4">
      <c r="C1361" t="s">
        <v>763</v>
      </c>
      <c r="D1361" t="s">
        <v>543</v>
      </c>
      <c r="E1361">
        <v>100</v>
      </c>
    </row>
    <row r="1362" spans="3:5" x14ac:dyDescent="0.4">
      <c r="C1362" t="s">
        <v>763</v>
      </c>
      <c r="D1362" t="s">
        <v>544</v>
      </c>
      <c r="E1362">
        <v>2500</v>
      </c>
    </row>
    <row r="1363" spans="3:5" x14ac:dyDescent="0.4">
      <c r="C1363" t="s">
        <v>763</v>
      </c>
      <c r="D1363" t="s">
        <v>545</v>
      </c>
      <c r="E1363">
        <v>400</v>
      </c>
    </row>
    <row r="1364" spans="3:5" x14ac:dyDescent="0.4">
      <c r="C1364" t="s">
        <v>763</v>
      </c>
      <c r="D1364" t="s">
        <v>546</v>
      </c>
      <c r="E1364">
        <v>400</v>
      </c>
    </row>
    <row r="1365" spans="3:5" x14ac:dyDescent="0.4">
      <c r="C1365" t="s">
        <v>763</v>
      </c>
      <c r="D1365" t="s">
        <v>547</v>
      </c>
      <c r="E1365">
        <v>1200</v>
      </c>
    </row>
    <row r="1366" spans="3:5" x14ac:dyDescent="0.4">
      <c r="C1366" t="s">
        <v>763</v>
      </c>
      <c r="D1366" t="s">
        <v>548</v>
      </c>
      <c r="E1366">
        <v>0</v>
      </c>
    </row>
    <row r="1367" spans="3:5" x14ac:dyDescent="0.4">
      <c r="C1367" t="s">
        <v>763</v>
      </c>
      <c r="D1367" t="s">
        <v>549</v>
      </c>
      <c r="E1367">
        <v>500</v>
      </c>
    </row>
    <row r="1368" spans="3:5" x14ac:dyDescent="0.4">
      <c r="C1368" t="s">
        <v>763</v>
      </c>
      <c r="D1368" t="s">
        <v>550</v>
      </c>
      <c r="E1368">
        <v>100</v>
      </c>
    </row>
    <row r="1369" spans="3:5" x14ac:dyDescent="0.4">
      <c r="C1369" t="s">
        <v>763</v>
      </c>
      <c r="D1369" t="s">
        <v>551</v>
      </c>
      <c r="E1369">
        <v>2300</v>
      </c>
    </row>
    <row r="1370" spans="3:5" x14ac:dyDescent="0.4">
      <c r="C1370" t="s">
        <v>763</v>
      </c>
      <c r="D1370" t="s">
        <v>552</v>
      </c>
      <c r="E1370">
        <v>800</v>
      </c>
    </row>
    <row r="1371" spans="3:5" x14ac:dyDescent="0.4">
      <c r="C1371" t="s">
        <v>763</v>
      </c>
      <c r="D1371" t="s">
        <v>553</v>
      </c>
      <c r="E1371">
        <v>100</v>
      </c>
    </row>
    <row r="1372" spans="3:5" x14ac:dyDescent="0.4">
      <c r="C1372" t="s">
        <v>763</v>
      </c>
      <c r="D1372" t="s">
        <v>554</v>
      </c>
      <c r="E1372">
        <v>400</v>
      </c>
    </row>
    <row r="1373" spans="3:5" x14ac:dyDescent="0.4">
      <c r="C1373" t="s">
        <v>763</v>
      </c>
      <c r="D1373" t="s">
        <v>555</v>
      </c>
      <c r="E1373">
        <v>500</v>
      </c>
    </row>
    <row r="1374" spans="3:5" x14ac:dyDescent="0.4">
      <c r="C1374" t="s">
        <v>763</v>
      </c>
      <c r="D1374" t="s">
        <v>556</v>
      </c>
      <c r="E1374">
        <v>600</v>
      </c>
    </row>
    <row r="1375" spans="3:5" x14ac:dyDescent="0.4">
      <c r="C1375" t="s">
        <v>763</v>
      </c>
      <c r="D1375" t="s">
        <v>557</v>
      </c>
      <c r="E1375">
        <v>800</v>
      </c>
    </row>
    <row r="1376" spans="3:5" x14ac:dyDescent="0.4">
      <c r="C1376" t="s">
        <v>763</v>
      </c>
      <c r="D1376" t="s">
        <v>558</v>
      </c>
      <c r="E1376">
        <v>100</v>
      </c>
    </row>
    <row r="1377" spans="3:5" x14ac:dyDescent="0.4">
      <c r="C1377" t="s">
        <v>763</v>
      </c>
      <c r="D1377" t="s">
        <v>559</v>
      </c>
      <c r="E1377">
        <v>800</v>
      </c>
    </row>
    <row r="1378" spans="3:5" x14ac:dyDescent="0.4">
      <c r="C1378" t="s">
        <v>763</v>
      </c>
      <c r="D1378" t="s">
        <v>560</v>
      </c>
      <c r="E1378">
        <v>100</v>
      </c>
    </row>
    <row r="1379" spans="3:5" x14ac:dyDescent="0.4">
      <c r="C1379" t="s">
        <v>763</v>
      </c>
      <c r="D1379" t="s">
        <v>561</v>
      </c>
      <c r="E1379">
        <v>700</v>
      </c>
    </row>
    <row r="1380" spans="3:5" x14ac:dyDescent="0.4">
      <c r="C1380" t="s">
        <v>763</v>
      </c>
      <c r="D1380" t="s">
        <v>562</v>
      </c>
      <c r="E1380">
        <v>100</v>
      </c>
    </row>
    <row r="1381" spans="3:5" x14ac:dyDescent="0.4">
      <c r="C1381" t="s">
        <v>763</v>
      </c>
      <c r="D1381" t="s">
        <v>563</v>
      </c>
      <c r="E1381">
        <v>300</v>
      </c>
    </row>
    <row r="1382" spans="3:5" x14ac:dyDescent="0.4">
      <c r="C1382" t="s">
        <v>763</v>
      </c>
      <c r="D1382" t="s">
        <v>564</v>
      </c>
      <c r="E1382">
        <v>4400</v>
      </c>
    </row>
    <row r="1383" spans="3:5" x14ac:dyDescent="0.4">
      <c r="C1383" t="s">
        <v>763</v>
      </c>
      <c r="D1383" t="s">
        <v>565</v>
      </c>
      <c r="E1383">
        <v>1100</v>
      </c>
    </row>
    <row r="1384" spans="3:5" x14ac:dyDescent="0.4">
      <c r="C1384" t="s">
        <v>763</v>
      </c>
      <c r="D1384" t="s">
        <v>566</v>
      </c>
      <c r="E1384">
        <v>700</v>
      </c>
    </row>
    <row r="1385" spans="3:5" x14ac:dyDescent="0.4">
      <c r="C1385" t="s">
        <v>763</v>
      </c>
      <c r="D1385" t="s">
        <v>567</v>
      </c>
      <c r="E1385">
        <v>900</v>
      </c>
    </row>
    <row r="1386" spans="3:5" x14ac:dyDescent="0.4">
      <c r="C1386" t="s">
        <v>763</v>
      </c>
      <c r="D1386" t="s">
        <v>568</v>
      </c>
      <c r="E1386">
        <v>100</v>
      </c>
    </row>
    <row r="1387" spans="3:5" x14ac:dyDescent="0.4">
      <c r="C1387" t="s">
        <v>763</v>
      </c>
      <c r="D1387" t="s">
        <v>569</v>
      </c>
      <c r="E1387">
        <v>900</v>
      </c>
    </row>
    <row r="1388" spans="3:5" x14ac:dyDescent="0.4">
      <c r="C1388" t="s">
        <v>763</v>
      </c>
      <c r="D1388" t="s">
        <v>570</v>
      </c>
      <c r="E1388">
        <v>900</v>
      </c>
    </row>
    <row r="1389" spans="3:5" x14ac:dyDescent="0.4">
      <c r="C1389" t="s">
        <v>763</v>
      </c>
      <c r="D1389" t="s">
        <v>571</v>
      </c>
      <c r="E1389">
        <v>4900</v>
      </c>
    </row>
    <row r="1390" spans="3:5" x14ac:dyDescent="0.4">
      <c r="C1390" t="s">
        <v>763</v>
      </c>
      <c r="D1390" t="s">
        <v>572</v>
      </c>
      <c r="E1390">
        <v>4400</v>
      </c>
    </row>
    <row r="1391" spans="3:5" x14ac:dyDescent="0.4">
      <c r="C1391" t="s">
        <v>763</v>
      </c>
      <c r="D1391" t="s">
        <v>573</v>
      </c>
      <c r="E1391">
        <v>1300</v>
      </c>
    </row>
    <row r="1392" spans="3:5" x14ac:dyDescent="0.4">
      <c r="C1392" t="s">
        <v>763</v>
      </c>
      <c r="D1392" t="s">
        <v>574</v>
      </c>
      <c r="E1392">
        <v>500</v>
      </c>
    </row>
    <row r="1393" spans="3:5" x14ac:dyDescent="0.4">
      <c r="C1393" t="s">
        <v>763</v>
      </c>
      <c r="D1393" t="s">
        <v>575</v>
      </c>
      <c r="E1393">
        <v>0</v>
      </c>
    </row>
    <row r="1394" spans="3:5" x14ac:dyDescent="0.4">
      <c r="C1394" t="s">
        <v>763</v>
      </c>
      <c r="D1394" t="s">
        <v>576</v>
      </c>
      <c r="E1394">
        <v>2400</v>
      </c>
    </row>
    <row r="1395" spans="3:5" x14ac:dyDescent="0.4">
      <c r="C1395" t="s">
        <v>763</v>
      </c>
      <c r="D1395" t="s">
        <v>577</v>
      </c>
      <c r="E1395">
        <v>500</v>
      </c>
    </row>
    <row r="1396" spans="3:5" x14ac:dyDescent="0.4">
      <c r="C1396" t="s">
        <v>763</v>
      </c>
      <c r="D1396" t="s">
        <v>578</v>
      </c>
      <c r="E1396">
        <v>1200</v>
      </c>
    </row>
    <row r="1397" spans="3:5" x14ac:dyDescent="0.4">
      <c r="C1397" t="s">
        <v>763</v>
      </c>
      <c r="D1397" t="s">
        <v>579</v>
      </c>
      <c r="E1397">
        <v>900</v>
      </c>
    </row>
    <row r="1398" spans="3:5" x14ac:dyDescent="0.4">
      <c r="C1398" t="s">
        <v>763</v>
      </c>
      <c r="D1398" t="s">
        <v>580</v>
      </c>
      <c r="E1398">
        <v>500</v>
      </c>
    </row>
    <row r="1399" spans="3:5" x14ac:dyDescent="0.4">
      <c r="C1399" t="s">
        <v>763</v>
      </c>
      <c r="D1399" t="s">
        <v>581</v>
      </c>
      <c r="E1399">
        <v>500</v>
      </c>
    </row>
    <row r="1400" spans="3:5" x14ac:dyDescent="0.4">
      <c r="C1400" t="s">
        <v>763</v>
      </c>
      <c r="D1400" t="s">
        <v>582</v>
      </c>
      <c r="E1400">
        <v>300</v>
      </c>
    </row>
    <row r="1401" spans="3:5" x14ac:dyDescent="0.4">
      <c r="C1401" t="s">
        <v>763</v>
      </c>
      <c r="D1401" t="s">
        <v>583</v>
      </c>
      <c r="E1401">
        <v>800</v>
      </c>
    </row>
    <row r="1402" spans="3:5" x14ac:dyDescent="0.4">
      <c r="C1402" t="s">
        <v>763</v>
      </c>
      <c r="D1402" t="s">
        <v>584</v>
      </c>
      <c r="E1402">
        <v>300</v>
      </c>
    </row>
    <row r="1403" spans="3:5" x14ac:dyDescent="0.4">
      <c r="C1403" t="s">
        <v>763</v>
      </c>
      <c r="D1403" t="s">
        <v>585</v>
      </c>
      <c r="E1403">
        <v>0</v>
      </c>
    </row>
    <row r="1404" spans="3:5" x14ac:dyDescent="0.4">
      <c r="C1404" t="s">
        <v>763</v>
      </c>
      <c r="D1404" t="s">
        <v>586</v>
      </c>
      <c r="E1404">
        <v>1200</v>
      </c>
    </row>
    <row r="1405" spans="3:5" x14ac:dyDescent="0.4">
      <c r="C1405" t="s">
        <v>763</v>
      </c>
      <c r="D1405" t="s">
        <v>587</v>
      </c>
      <c r="E1405">
        <v>400</v>
      </c>
    </row>
    <row r="1406" spans="3:5" x14ac:dyDescent="0.4">
      <c r="C1406" t="s">
        <v>763</v>
      </c>
      <c r="D1406" t="s">
        <v>588</v>
      </c>
      <c r="E1406">
        <v>100</v>
      </c>
    </row>
    <row r="1407" spans="3:5" x14ac:dyDescent="0.4">
      <c r="C1407" t="s">
        <v>763</v>
      </c>
      <c r="D1407" t="s">
        <v>589</v>
      </c>
      <c r="E1407">
        <v>0</v>
      </c>
    </row>
    <row r="1408" spans="3:5" x14ac:dyDescent="0.4">
      <c r="C1408" t="s">
        <v>763</v>
      </c>
      <c r="D1408" t="s">
        <v>590</v>
      </c>
      <c r="E1408">
        <v>0</v>
      </c>
    </row>
    <row r="1409" spans="3:5" x14ac:dyDescent="0.4">
      <c r="C1409" t="s">
        <v>763</v>
      </c>
      <c r="D1409" t="s">
        <v>591</v>
      </c>
      <c r="E1409">
        <v>0</v>
      </c>
    </row>
    <row r="1410" spans="3:5" x14ac:dyDescent="0.4">
      <c r="C1410" t="s">
        <v>763</v>
      </c>
      <c r="D1410" t="s">
        <v>592</v>
      </c>
      <c r="E1410">
        <v>4300</v>
      </c>
    </row>
    <row r="1411" spans="3:5" x14ac:dyDescent="0.4">
      <c r="C1411" t="s">
        <v>763</v>
      </c>
      <c r="D1411" t="s">
        <v>593</v>
      </c>
      <c r="E1411">
        <v>200</v>
      </c>
    </row>
    <row r="1412" spans="3:5" x14ac:dyDescent="0.4">
      <c r="C1412" t="s">
        <v>763</v>
      </c>
      <c r="D1412" t="s">
        <v>594</v>
      </c>
      <c r="E1412">
        <v>600</v>
      </c>
    </row>
    <row r="1413" spans="3:5" x14ac:dyDescent="0.4">
      <c r="C1413" t="s">
        <v>763</v>
      </c>
      <c r="D1413" t="s">
        <v>595</v>
      </c>
      <c r="E1413">
        <v>3800</v>
      </c>
    </row>
    <row r="1414" spans="3:5" x14ac:dyDescent="0.4">
      <c r="C1414" t="s">
        <v>763</v>
      </c>
      <c r="D1414" t="s">
        <v>596</v>
      </c>
      <c r="E1414">
        <v>1800</v>
      </c>
    </row>
    <row r="1415" spans="3:5" x14ac:dyDescent="0.4">
      <c r="C1415" t="s">
        <v>763</v>
      </c>
      <c r="D1415" t="s">
        <v>597</v>
      </c>
      <c r="E1415">
        <v>1200</v>
      </c>
    </row>
    <row r="1416" spans="3:5" x14ac:dyDescent="0.4">
      <c r="C1416" t="s">
        <v>763</v>
      </c>
      <c r="D1416" t="s">
        <v>598</v>
      </c>
      <c r="E1416">
        <v>1800</v>
      </c>
    </row>
    <row r="1417" spans="3:5" x14ac:dyDescent="0.4">
      <c r="C1417" t="s">
        <v>763</v>
      </c>
      <c r="D1417" t="s">
        <v>599</v>
      </c>
      <c r="E1417">
        <v>800</v>
      </c>
    </row>
    <row r="1418" spans="3:5" x14ac:dyDescent="0.4">
      <c r="C1418" t="s">
        <v>763</v>
      </c>
      <c r="D1418" t="s">
        <v>600</v>
      </c>
      <c r="E1418">
        <v>900</v>
      </c>
    </row>
    <row r="1419" spans="3:5" x14ac:dyDescent="0.4">
      <c r="C1419" t="s">
        <v>763</v>
      </c>
      <c r="D1419" t="s">
        <v>601</v>
      </c>
      <c r="E1419">
        <v>100</v>
      </c>
    </row>
    <row r="1420" spans="3:5" x14ac:dyDescent="0.4">
      <c r="C1420" t="s">
        <v>763</v>
      </c>
      <c r="D1420" t="s">
        <v>602</v>
      </c>
      <c r="E1420">
        <v>1300</v>
      </c>
    </row>
    <row r="1421" spans="3:5" x14ac:dyDescent="0.4">
      <c r="C1421" t="s">
        <v>763</v>
      </c>
      <c r="D1421" t="s">
        <v>603</v>
      </c>
      <c r="E1421">
        <v>600</v>
      </c>
    </row>
    <row r="1422" spans="3:5" x14ac:dyDescent="0.4">
      <c r="C1422" t="s">
        <v>763</v>
      </c>
      <c r="D1422" t="s">
        <v>604</v>
      </c>
      <c r="E1422">
        <v>300</v>
      </c>
    </row>
    <row r="1423" spans="3:5" x14ac:dyDescent="0.4">
      <c r="C1423" t="s">
        <v>763</v>
      </c>
      <c r="D1423" t="s">
        <v>605</v>
      </c>
      <c r="E1423">
        <v>1000</v>
      </c>
    </row>
    <row r="1424" spans="3:5" x14ac:dyDescent="0.4">
      <c r="C1424" t="s">
        <v>763</v>
      </c>
      <c r="D1424" t="s">
        <v>606</v>
      </c>
      <c r="E1424">
        <v>500</v>
      </c>
    </row>
    <row r="1425" spans="3:5" x14ac:dyDescent="0.4">
      <c r="C1425" t="s">
        <v>763</v>
      </c>
      <c r="D1425" t="s">
        <v>607</v>
      </c>
      <c r="E1425">
        <v>1200</v>
      </c>
    </row>
    <row r="1426" spans="3:5" x14ac:dyDescent="0.4">
      <c r="C1426" t="s">
        <v>763</v>
      </c>
      <c r="D1426" t="s">
        <v>608</v>
      </c>
      <c r="E1426">
        <v>200</v>
      </c>
    </row>
    <row r="1427" spans="3:5" x14ac:dyDescent="0.4">
      <c r="C1427" t="s">
        <v>763</v>
      </c>
      <c r="D1427" t="s">
        <v>609</v>
      </c>
      <c r="E1427">
        <v>800</v>
      </c>
    </row>
    <row r="1428" spans="3:5" x14ac:dyDescent="0.4">
      <c r="C1428" t="s">
        <v>763</v>
      </c>
      <c r="D1428" t="s">
        <v>610</v>
      </c>
      <c r="E1428">
        <v>600</v>
      </c>
    </row>
    <row r="1429" spans="3:5" x14ac:dyDescent="0.4">
      <c r="C1429" t="s">
        <v>763</v>
      </c>
      <c r="D1429" t="s">
        <v>611</v>
      </c>
      <c r="E1429">
        <v>1200</v>
      </c>
    </row>
    <row r="1430" spans="3:5" x14ac:dyDescent="0.4">
      <c r="C1430" t="s">
        <v>763</v>
      </c>
      <c r="D1430" t="s">
        <v>612</v>
      </c>
      <c r="E1430">
        <v>200</v>
      </c>
    </row>
    <row r="1431" spans="3:5" x14ac:dyDescent="0.4">
      <c r="C1431" t="s">
        <v>763</v>
      </c>
      <c r="D1431" t="s">
        <v>613</v>
      </c>
      <c r="E1431">
        <v>800</v>
      </c>
    </row>
    <row r="1432" spans="3:5" x14ac:dyDescent="0.4">
      <c r="C1432" t="s">
        <v>763</v>
      </c>
      <c r="D1432" t="s">
        <v>614</v>
      </c>
      <c r="E1432">
        <v>1700</v>
      </c>
    </row>
    <row r="1433" spans="3:5" x14ac:dyDescent="0.4">
      <c r="C1433" t="s">
        <v>763</v>
      </c>
      <c r="D1433" t="s">
        <v>615</v>
      </c>
      <c r="E1433">
        <v>900</v>
      </c>
    </row>
    <row r="1434" spans="3:5" x14ac:dyDescent="0.4">
      <c r="C1434" t="s">
        <v>763</v>
      </c>
      <c r="D1434" t="s">
        <v>616</v>
      </c>
      <c r="E1434">
        <v>200</v>
      </c>
    </row>
    <row r="1435" spans="3:5" x14ac:dyDescent="0.4">
      <c r="C1435" t="s">
        <v>763</v>
      </c>
      <c r="D1435" t="s">
        <v>617</v>
      </c>
      <c r="E1435">
        <v>1800</v>
      </c>
    </row>
    <row r="1436" spans="3:5" x14ac:dyDescent="0.4">
      <c r="C1436" t="s">
        <v>763</v>
      </c>
      <c r="D1436" t="s">
        <v>618</v>
      </c>
      <c r="E1436">
        <v>2000</v>
      </c>
    </row>
    <row r="1437" spans="3:5" x14ac:dyDescent="0.4">
      <c r="C1437" t="s">
        <v>763</v>
      </c>
      <c r="D1437" t="s">
        <v>619</v>
      </c>
      <c r="E1437">
        <v>200</v>
      </c>
    </row>
    <row r="1438" spans="3:5" x14ac:dyDescent="0.4">
      <c r="C1438" t="s">
        <v>763</v>
      </c>
      <c r="D1438" t="s">
        <v>620</v>
      </c>
      <c r="E1438">
        <v>200</v>
      </c>
    </row>
    <row r="1439" spans="3:5" x14ac:dyDescent="0.4">
      <c r="C1439" t="s">
        <v>763</v>
      </c>
      <c r="D1439" t="s">
        <v>621</v>
      </c>
      <c r="E1439">
        <v>1000</v>
      </c>
    </row>
    <row r="1440" spans="3:5" x14ac:dyDescent="0.4">
      <c r="C1440" t="s">
        <v>763</v>
      </c>
      <c r="D1440" t="s">
        <v>622</v>
      </c>
      <c r="E1440">
        <v>600</v>
      </c>
    </row>
    <row r="1441" spans="3:5" x14ac:dyDescent="0.4">
      <c r="C1441" t="s">
        <v>763</v>
      </c>
      <c r="D1441" t="s">
        <v>623</v>
      </c>
      <c r="E1441">
        <v>1300</v>
      </c>
    </row>
    <row r="1442" spans="3:5" x14ac:dyDescent="0.4">
      <c r="C1442" t="s">
        <v>763</v>
      </c>
      <c r="D1442" t="s">
        <v>624</v>
      </c>
      <c r="E1442">
        <v>1400</v>
      </c>
    </row>
    <row r="1443" spans="3:5" x14ac:dyDescent="0.4">
      <c r="C1443" t="s">
        <v>763</v>
      </c>
      <c r="D1443" t="s">
        <v>625</v>
      </c>
      <c r="E1443">
        <v>200</v>
      </c>
    </row>
    <row r="1444" spans="3:5" x14ac:dyDescent="0.4">
      <c r="C1444" t="s">
        <v>763</v>
      </c>
      <c r="D1444" t="s">
        <v>626</v>
      </c>
      <c r="E1444">
        <v>1500</v>
      </c>
    </row>
    <row r="1445" spans="3:5" x14ac:dyDescent="0.4">
      <c r="C1445" t="s">
        <v>763</v>
      </c>
      <c r="D1445" t="s">
        <v>627</v>
      </c>
      <c r="E1445">
        <v>300</v>
      </c>
    </row>
    <row r="1446" spans="3:5" x14ac:dyDescent="0.4">
      <c r="C1446" t="s">
        <v>763</v>
      </c>
      <c r="D1446" t="s">
        <v>628</v>
      </c>
      <c r="E1446">
        <v>0</v>
      </c>
    </row>
    <row r="1447" spans="3:5" x14ac:dyDescent="0.4">
      <c r="C1447" t="s">
        <v>763</v>
      </c>
      <c r="D1447" t="s">
        <v>629</v>
      </c>
      <c r="E1447">
        <v>200</v>
      </c>
    </row>
    <row r="1448" spans="3:5" x14ac:dyDescent="0.4">
      <c r="C1448" t="s">
        <v>763</v>
      </c>
      <c r="D1448" t="s">
        <v>630</v>
      </c>
      <c r="E1448">
        <v>200</v>
      </c>
    </row>
    <row r="1449" spans="3:5" x14ac:dyDescent="0.4">
      <c r="C1449" t="s">
        <v>763</v>
      </c>
      <c r="D1449" t="s">
        <v>631</v>
      </c>
      <c r="E1449">
        <v>300</v>
      </c>
    </row>
    <row r="1450" spans="3:5" x14ac:dyDescent="0.4">
      <c r="C1450" t="s">
        <v>763</v>
      </c>
      <c r="D1450" t="s">
        <v>632</v>
      </c>
      <c r="E1450">
        <v>200</v>
      </c>
    </row>
    <row r="1451" spans="3:5" x14ac:dyDescent="0.4">
      <c r="C1451" t="s">
        <v>763</v>
      </c>
      <c r="D1451" t="s">
        <v>633</v>
      </c>
      <c r="E1451">
        <v>400</v>
      </c>
    </row>
    <row r="1452" spans="3:5" x14ac:dyDescent="0.4">
      <c r="C1452" t="s">
        <v>763</v>
      </c>
      <c r="D1452" t="s">
        <v>634</v>
      </c>
      <c r="E1452">
        <v>300</v>
      </c>
    </row>
    <row r="1453" spans="3:5" x14ac:dyDescent="0.4">
      <c r="C1453" t="s">
        <v>763</v>
      </c>
      <c r="D1453" t="s">
        <v>635</v>
      </c>
      <c r="E1453">
        <v>500</v>
      </c>
    </row>
    <row r="1454" spans="3:5" x14ac:dyDescent="0.4">
      <c r="C1454" t="s">
        <v>763</v>
      </c>
      <c r="D1454" t="s">
        <v>636</v>
      </c>
      <c r="E1454">
        <v>0</v>
      </c>
    </row>
    <row r="1455" spans="3:5" x14ac:dyDescent="0.4">
      <c r="C1455" t="s">
        <v>763</v>
      </c>
      <c r="D1455" t="s">
        <v>637</v>
      </c>
      <c r="E1455">
        <v>300</v>
      </c>
    </row>
    <row r="1456" spans="3:5" x14ac:dyDescent="0.4">
      <c r="C1456" t="s">
        <v>763</v>
      </c>
      <c r="D1456" t="s">
        <v>638</v>
      </c>
      <c r="E1456">
        <v>300</v>
      </c>
    </row>
    <row r="1457" spans="3:5" x14ac:dyDescent="0.4">
      <c r="C1457" t="s">
        <v>763</v>
      </c>
      <c r="D1457" t="s">
        <v>639</v>
      </c>
      <c r="E1457">
        <v>0</v>
      </c>
    </row>
    <row r="1458" spans="3:5" x14ac:dyDescent="0.4">
      <c r="C1458" t="s">
        <v>763</v>
      </c>
      <c r="D1458" t="s">
        <v>640</v>
      </c>
      <c r="E1458">
        <v>0</v>
      </c>
    </row>
    <row r="1459" spans="3:5" x14ac:dyDescent="0.4">
      <c r="C1459" t="s">
        <v>763</v>
      </c>
      <c r="D1459" t="s">
        <v>641</v>
      </c>
      <c r="E1459">
        <v>100</v>
      </c>
    </row>
    <row r="1460" spans="3:5" x14ac:dyDescent="0.4">
      <c r="C1460" t="s">
        <v>763</v>
      </c>
      <c r="D1460" t="s">
        <v>642</v>
      </c>
      <c r="E1460">
        <v>4800</v>
      </c>
    </row>
    <row r="1461" spans="3:5" x14ac:dyDescent="0.4">
      <c r="C1461" t="s">
        <v>763</v>
      </c>
      <c r="D1461" t="s">
        <v>643</v>
      </c>
      <c r="E1461">
        <v>300</v>
      </c>
    </row>
    <row r="1462" spans="3:5" x14ac:dyDescent="0.4">
      <c r="C1462" t="s">
        <v>763</v>
      </c>
      <c r="D1462" t="s">
        <v>644</v>
      </c>
      <c r="E1462">
        <v>100</v>
      </c>
    </row>
    <row r="1463" spans="3:5" x14ac:dyDescent="0.4">
      <c r="C1463" t="s">
        <v>763</v>
      </c>
      <c r="D1463" t="s">
        <v>645</v>
      </c>
      <c r="E1463">
        <v>500</v>
      </c>
    </row>
    <row r="1464" spans="3:5" x14ac:dyDescent="0.4">
      <c r="C1464" t="s">
        <v>763</v>
      </c>
      <c r="D1464" t="s">
        <v>646</v>
      </c>
      <c r="E1464">
        <v>600</v>
      </c>
    </row>
    <row r="1465" spans="3:5" x14ac:dyDescent="0.4">
      <c r="C1465" t="s">
        <v>763</v>
      </c>
      <c r="D1465" t="s">
        <v>647</v>
      </c>
      <c r="E1465">
        <v>100</v>
      </c>
    </row>
    <row r="1466" spans="3:5" x14ac:dyDescent="0.4">
      <c r="C1466" t="s">
        <v>763</v>
      </c>
      <c r="D1466" t="s">
        <v>648</v>
      </c>
      <c r="E1466">
        <v>1500</v>
      </c>
    </row>
    <row r="1467" spans="3:5" x14ac:dyDescent="0.4">
      <c r="C1467" t="s">
        <v>763</v>
      </c>
      <c r="D1467" t="s">
        <v>649</v>
      </c>
      <c r="E1467">
        <v>700</v>
      </c>
    </row>
    <row r="1468" spans="3:5" x14ac:dyDescent="0.4">
      <c r="C1468" t="s">
        <v>763</v>
      </c>
      <c r="D1468" t="s">
        <v>650</v>
      </c>
      <c r="E1468">
        <v>5200</v>
      </c>
    </row>
    <row r="1469" spans="3:5" x14ac:dyDescent="0.4">
      <c r="C1469" t="s">
        <v>763</v>
      </c>
      <c r="D1469" t="s">
        <v>651</v>
      </c>
      <c r="E1469">
        <v>3900</v>
      </c>
    </row>
    <row r="1470" spans="3:5" x14ac:dyDescent="0.4">
      <c r="C1470" t="s">
        <v>763</v>
      </c>
      <c r="D1470" t="s">
        <v>652</v>
      </c>
      <c r="E1470">
        <v>600</v>
      </c>
    </row>
    <row r="1471" spans="3:5" x14ac:dyDescent="0.4">
      <c r="C1471" t="s">
        <v>763</v>
      </c>
      <c r="D1471" t="s">
        <v>653</v>
      </c>
      <c r="E1471">
        <v>2800</v>
      </c>
    </row>
    <row r="1472" spans="3:5" x14ac:dyDescent="0.4">
      <c r="C1472" t="s">
        <v>763</v>
      </c>
      <c r="D1472" t="s">
        <v>654</v>
      </c>
      <c r="E1472">
        <v>400</v>
      </c>
    </row>
    <row r="1473" spans="3:5" x14ac:dyDescent="0.4">
      <c r="C1473" t="s">
        <v>763</v>
      </c>
      <c r="D1473" t="s">
        <v>655</v>
      </c>
      <c r="E1473">
        <v>2400</v>
      </c>
    </row>
    <row r="1474" spans="3:5" x14ac:dyDescent="0.4">
      <c r="C1474" t="s">
        <v>763</v>
      </c>
      <c r="D1474" t="s">
        <v>656</v>
      </c>
      <c r="E1474">
        <v>500</v>
      </c>
    </row>
    <row r="1475" spans="3:5" x14ac:dyDescent="0.4">
      <c r="C1475" t="s">
        <v>763</v>
      </c>
      <c r="D1475" t="s">
        <v>657</v>
      </c>
      <c r="E1475">
        <v>2700</v>
      </c>
    </row>
    <row r="1476" spans="3:5" x14ac:dyDescent="0.4">
      <c r="C1476" t="s">
        <v>763</v>
      </c>
      <c r="D1476" t="s">
        <v>658</v>
      </c>
      <c r="E1476">
        <v>700</v>
      </c>
    </row>
    <row r="1477" spans="3:5" x14ac:dyDescent="0.4">
      <c r="C1477" t="s">
        <v>763</v>
      </c>
      <c r="D1477" t="s">
        <v>659</v>
      </c>
      <c r="E1477">
        <v>200</v>
      </c>
    </row>
    <row r="1478" spans="3:5" x14ac:dyDescent="0.4">
      <c r="C1478" t="s">
        <v>763</v>
      </c>
      <c r="D1478" t="s">
        <v>660</v>
      </c>
      <c r="E1478">
        <v>100</v>
      </c>
    </row>
    <row r="1479" spans="3:5" x14ac:dyDescent="0.4">
      <c r="C1479" t="s">
        <v>763</v>
      </c>
      <c r="D1479" t="s">
        <v>661</v>
      </c>
      <c r="E1479">
        <v>300</v>
      </c>
    </row>
    <row r="1480" spans="3:5" x14ac:dyDescent="0.4">
      <c r="C1480" t="s">
        <v>763</v>
      </c>
      <c r="D1480" t="s">
        <v>662</v>
      </c>
      <c r="E1480">
        <v>800</v>
      </c>
    </row>
    <row r="1481" spans="3:5" x14ac:dyDescent="0.4">
      <c r="C1481" t="s">
        <v>763</v>
      </c>
      <c r="D1481" t="s">
        <v>663</v>
      </c>
      <c r="E1481">
        <v>0</v>
      </c>
    </row>
    <row r="1482" spans="3:5" x14ac:dyDescent="0.4">
      <c r="C1482" t="s">
        <v>763</v>
      </c>
      <c r="D1482" t="s">
        <v>664</v>
      </c>
      <c r="E1482">
        <v>1700</v>
      </c>
    </row>
    <row r="1483" spans="3:5" x14ac:dyDescent="0.4">
      <c r="C1483" t="s">
        <v>763</v>
      </c>
      <c r="D1483" t="s">
        <v>665</v>
      </c>
      <c r="E1483">
        <v>1100</v>
      </c>
    </row>
    <row r="1484" spans="3:5" x14ac:dyDescent="0.4">
      <c r="C1484" t="s">
        <v>763</v>
      </c>
      <c r="D1484" t="s">
        <v>666</v>
      </c>
      <c r="E1484">
        <v>700</v>
      </c>
    </row>
    <row r="1485" spans="3:5" x14ac:dyDescent="0.4">
      <c r="C1485" t="s">
        <v>763</v>
      </c>
      <c r="D1485" t="s">
        <v>667</v>
      </c>
      <c r="E1485">
        <v>900</v>
      </c>
    </row>
    <row r="1486" spans="3:5" x14ac:dyDescent="0.4">
      <c r="C1486" t="s">
        <v>763</v>
      </c>
      <c r="D1486" t="s">
        <v>668</v>
      </c>
      <c r="E1486">
        <v>100</v>
      </c>
    </row>
    <row r="1487" spans="3:5" x14ac:dyDescent="0.4">
      <c r="C1487" t="s">
        <v>763</v>
      </c>
      <c r="D1487" t="s">
        <v>669</v>
      </c>
      <c r="E1487">
        <v>600</v>
      </c>
    </row>
    <row r="1488" spans="3:5" x14ac:dyDescent="0.4">
      <c r="C1488" t="s">
        <v>763</v>
      </c>
      <c r="D1488" t="s">
        <v>670</v>
      </c>
      <c r="E1488">
        <v>1200</v>
      </c>
    </row>
    <row r="1489" spans="3:5" x14ac:dyDescent="0.4">
      <c r="C1489" t="s">
        <v>763</v>
      </c>
      <c r="D1489" t="s">
        <v>671</v>
      </c>
      <c r="E1489">
        <v>300</v>
      </c>
    </row>
    <row r="1490" spans="3:5" x14ac:dyDescent="0.4">
      <c r="C1490" t="s">
        <v>763</v>
      </c>
      <c r="D1490" t="s">
        <v>672</v>
      </c>
      <c r="E1490">
        <v>500</v>
      </c>
    </row>
    <row r="1491" spans="3:5" x14ac:dyDescent="0.4">
      <c r="C1491" t="s">
        <v>763</v>
      </c>
      <c r="D1491" t="s">
        <v>673</v>
      </c>
      <c r="E1491">
        <v>700</v>
      </c>
    </row>
    <row r="1492" spans="3:5" x14ac:dyDescent="0.4">
      <c r="C1492" t="s">
        <v>763</v>
      </c>
      <c r="D1492" t="s">
        <v>674</v>
      </c>
      <c r="E1492">
        <v>0</v>
      </c>
    </row>
    <row r="1493" spans="3:5" x14ac:dyDescent="0.4">
      <c r="C1493" t="s">
        <v>763</v>
      </c>
      <c r="D1493" t="s">
        <v>675</v>
      </c>
      <c r="E1493">
        <v>700</v>
      </c>
    </row>
    <row r="1494" spans="3:5" x14ac:dyDescent="0.4">
      <c r="C1494" t="s">
        <v>763</v>
      </c>
      <c r="D1494" t="s">
        <v>676</v>
      </c>
      <c r="E1494">
        <v>100</v>
      </c>
    </row>
    <row r="1495" spans="3:5" x14ac:dyDescent="0.4">
      <c r="C1495" t="s">
        <v>763</v>
      </c>
      <c r="D1495" t="s">
        <v>677</v>
      </c>
      <c r="E1495">
        <v>900</v>
      </c>
    </row>
    <row r="1496" spans="3:5" x14ac:dyDescent="0.4">
      <c r="C1496" t="s">
        <v>763</v>
      </c>
      <c r="D1496" t="s">
        <v>678</v>
      </c>
      <c r="E1496">
        <v>1300</v>
      </c>
    </row>
    <row r="1497" spans="3:5" x14ac:dyDescent="0.4">
      <c r="C1497" t="s">
        <v>763</v>
      </c>
      <c r="D1497" t="s">
        <v>679</v>
      </c>
      <c r="E1497">
        <v>200</v>
      </c>
    </row>
    <row r="1498" spans="3:5" x14ac:dyDescent="0.4">
      <c r="C1498" t="s">
        <v>763</v>
      </c>
      <c r="D1498" t="s">
        <v>680</v>
      </c>
      <c r="E1498">
        <v>500</v>
      </c>
    </row>
    <row r="1499" spans="3:5" x14ac:dyDescent="0.4">
      <c r="C1499" t="s">
        <v>763</v>
      </c>
      <c r="D1499" t="s">
        <v>681</v>
      </c>
      <c r="E1499">
        <v>400</v>
      </c>
    </row>
    <row r="1500" spans="3:5" x14ac:dyDescent="0.4">
      <c r="C1500" t="s">
        <v>763</v>
      </c>
      <c r="D1500" t="s">
        <v>682</v>
      </c>
      <c r="E1500">
        <v>400</v>
      </c>
    </row>
    <row r="1501" spans="3:5" x14ac:dyDescent="0.4">
      <c r="C1501" t="s">
        <v>763</v>
      </c>
      <c r="D1501" t="s">
        <v>683</v>
      </c>
      <c r="E1501">
        <v>500</v>
      </c>
    </row>
    <row r="1502" spans="3:5" x14ac:dyDescent="0.4">
      <c r="C1502" t="s">
        <v>763</v>
      </c>
      <c r="D1502" t="s">
        <v>684</v>
      </c>
      <c r="E1502">
        <v>100</v>
      </c>
    </row>
    <row r="1503" spans="3:5" x14ac:dyDescent="0.4">
      <c r="C1503" t="s">
        <v>763</v>
      </c>
      <c r="D1503" t="s">
        <v>685</v>
      </c>
      <c r="E1503">
        <v>100</v>
      </c>
    </row>
    <row r="1504" spans="3:5" x14ac:dyDescent="0.4">
      <c r="C1504" t="s">
        <v>763</v>
      </c>
      <c r="D1504" t="s">
        <v>686</v>
      </c>
      <c r="E1504">
        <v>0</v>
      </c>
    </row>
    <row r="1505" spans="1:5" x14ac:dyDescent="0.4">
      <c r="C1505" t="s">
        <v>763</v>
      </c>
      <c r="D1505" t="s">
        <v>687</v>
      </c>
      <c r="E1505">
        <v>100</v>
      </c>
    </row>
    <row r="1506" spans="1:5" x14ac:dyDescent="0.4">
      <c r="C1506" t="s">
        <v>763</v>
      </c>
      <c r="D1506" t="s">
        <v>688</v>
      </c>
      <c r="E1506">
        <v>16800</v>
      </c>
    </row>
    <row r="1507" spans="1:5" x14ac:dyDescent="0.4">
      <c r="C1507" t="s">
        <v>763</v>
      </c>
      <c r="D1507" t="s">
        <v>689</v>
      </c>
      <c r="E1507">
        <v>2300</v>
      </c>
    </row>
    <row r="1508" spans="1:5" x14ac:dyDescent="0.4">
      <c r="C1508" t="s">
        <v>763</v>
      </c>
      <c r="D1508" t="s">
        <v>690</v>
      </c>
      <c r="E1508">
        <v>1800</v>
      </c>
    </row>
    <row r="1509" spans="1:5" x14ac:dyDescent="0.4">
      <c r="C1509" t="s">
        <v>763</v>
      </c>
      <c r="D1509" t="s">
        <v>691</v>
      </c>
      <c r="E1509">
        <v>1600</v>
      </c>
    </row>
    <row r="1510" spans="1:5" x14ac:dyDescent="0.4">
      <c r="C1510" t="s">
        <v>763</v>
      </c>
      <c r="D1510" t="s">
        <v>692</v>
      </c>
      <c r="E1510">
        <v>1400</v>
      </c>
    </row>
    <row r="1511" spans="1:5" x14ac:dyDescent="0.4">
      <c r="C1511" t="s">
        <v>763</v>
      </c>
      <c r="D1511" t="s">
        <v>693</v>
      </c>
      <c r="E1511">
        <v>500</v>
      </c>
    </row>
    <row r="1512" spans="1:5" x14ac:dyDescent="0.4">
      <c r="C1512" t="s">
        <v>763</v>
      </c>
      <c r="D1512" t="s">
        <v>694</v>
      </c>
      <c r="E1512">
        <v>500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200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600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300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1800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2400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1400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500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900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400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500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1200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200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300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900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3400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100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200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200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300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200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1800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4300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300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4000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2500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5600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900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2300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1800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6300</v>
      </c>
    </row>
    <row r="1548" spans="1:5" x14ac:dyDescent="0.4">
      <c r="C1548" t="s">
        <v>763</v>
      </c>
      <c r="D1548" t="s">
        <v>428</v>
      </c>
      <c r="E1548">
        <v>300</v>
      </c>
    </row>
    <row r="1549" spans="1:5" x14ac:dyDescent="0.4">
      <c r="C1549" t="s">
        <v>763</v>
      </c>
      <c r="D1549" t="s">
        <v>429</v>
      </c>
      <c r="E1549">
        <v>600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400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1600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500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1200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1600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1100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200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900</v>
      </c>
    </row>
    <row r="1559" spans="1:5" x14ac:dyDescent="0.4">
      <c r="C1559" t="s">
        <v>763</v>
      </c>
      <c r="D1559" t="s">
        <v>439</v>
      </c>
      <c r="E1559">
        <v>200</v>
      </c>
    </row>
    <row r="1560" spans="1:5" x14ac:dyDescent="0.4">
      <c r="C1560" t="s">
        <v>763</v>
      </c>
      <c r="D1560" t="s">
        <v>440</v>
      </c>
      <c r="E1560">
        <v>300</v>
      </c>
    </row>
    <row r="1561" spans="1:5" x14ac:dyDescent="0.4">
      <c r="C1561" t="s">
        <v>763</v>
      </c>
      <c r="D1561" t="s">
        <v>441</v>
      </c>
      <c r="E1561">
        <v>0</v>
      </c>
    </row>
    <row r="1562" spans="1:5" x14ac:dyDescent="0.4">
      <c r="C1562" t="s">
        <v>763</v>
      </c>
      <c r="D1562" t="s">
        <v>442</v>
      </c>
      <c r="E1562">
        <v>400</v>
      </c>
    </row>
    <row r="1563" spans="1:5" x14ac:dyDescent="0.4">
      <c r="C1563" t="s">
        <v>763</v>
      </c>
      <c r="D1563" t="s">
        <v>443</v>
      </c>
      <c r="E1563">
        <v>300</v>
      </c>
    </row>
    <row r="1564" spans="1:5" x14ac:dyDescent="0.4">
      <c r="C1564" t="s">
        <v>763</v>
      </c>
      <c r="D1564" t="s">
        <v>444</v>
      </c>
      <c r="E1564">
        <v>400</v>
      </c>
    </row>
    <row r="1565" spans="1:5" x14ac:dyDescent="0.4">
      <c r="C1565" t="s">
        <v>763</v>
      </c>
      <c r="D1565" t="s">
        <v>445</v>
      </c>
      <c r="E1565">
        <v>300</v>
      </c>
    </row>
    <row r="1566" spans="1:5" x14ac:dyDescent="0.4">
      <c r="C1566" t="s">
        <v>763</v>
      </c>
      <c r="D1566" t="s">
        <v>446</v>
      </c>
      <c r="E1566">
        <v>1700</v>
      </c>
    </row>
    <row r="1567" spans="1:5" x14ac:dyDescent="0.4">
      <c r="C1567" t="s">
        <v>763</v>
      </c>
      <c r="D1567" t="s">
        <v>447</v>
      </c>
      <c r="E1567">
        <v>400</v>
      </c>
    </row>
    <row r="1568" spans="1:5" x14ac:dyDescent="0.4">
      <c r="C1568" t="s">
        <v>763</v>
      </c>
      <c r="D1568" t="s">
        <v>448</v>
      </c>
      <c r="E1568">
        <v>0</v>
      </c>
    </row>
    <row r="1569" spans="3:5" x14ac:dyDescent="0.4">
      <c r="C1569" t="s">
        <v>763</v>
      </c>
      <c r="D1569" t="s">
        <v>449</v>
      </c>
      <c r="E1569">
        <v>300</v>
      </c>
    </row>
    <row r="1570" spans="3:5" x14ac:dyDescent="0.4">
      <c r="C1570" t="s">
        <v>763</v>
      </c>
      <c r="D1570" t="s">
        <v>450</v>
      </c>
      <c r="E1570">
        <v>300</v>
      </c>
    </row>
    <row r="1571" spans="3:5" x14ac:dyDescent="0.4">
      <c r="C1571" t="s">
        <v>763</v>
      </c>
      <c r="D1571" t="s">
        <v>451</v>
      </c>
      <c r="E1571">
        <v>300</v>
      </c>
    </row>
    <row r="1572" spans="3:5" x14ac:dyDescent="0.4">
      <c r="C1572" t="s">
        <v>763</v>
      </c>
      <c r="D1572" t="s">
        <v>452</v>
      </c>
      <c r="E1572">
        <v>0</v>
      </c>
    </row>
    <row r="1573" spans="3:5" x14ac:dyDescent="0.4">
      <c r="C1573" t="s">
        <v>763</v>
      </c>
      <c r="D1573" t="s">
        <v>453</v>
      </c>
      <c r="E1573">
        <v>300</v>
      </c>
    </row>
    <row r="1574" spans="3:5" x14ac:dyDescent="0.4">
      <c r="C1574" t="s">
        <v>763</v>
      </c>
      <c r="D1574" t="s">
        <v>454</v>
      </c>
      <c r="E1574">
        <v>300</v>
      </c>
    </row>
    <row r="1575" spans="3:5" x14ac:dyDescent="0.4">
      <c r="C1575" t="s">
        <v>763</v>
      </c>
      <c r="D1575" t="s">
        <v>455</v>
      </c>
      <c r="E1575">
        <v>100</v>
      </c>
    </row>
    <row r="1576" spans="3:5" x14ac:dyDescent="0.4">
      <c r="C1576" t="s">
        <v>763</v>
      </c>
      <c r="D1576" t="s">
        <v>456</v>
      </c>
      <c r="E1576">
        <v>400</v>
      </c>
    </row>
    <row r="1577" spans="3:5" x14ac:dyDescent="0.4">
      <c r="C1577" t="s">
        <v>763</v>
      </c>
      <c r="D1577" t="s">
        <v>457</v>
      </c>
      <c r="E1577">
        <v>3300</v>
      </c>
    </row>
    <row r="1578" spans="3:5" x14ac:dyDescent="0.4">
      <c r="C1578" t="s">
        <v>763</v>
      </c>
      <c r="D1578" t="s">
        <v>458</v>
      </c>
      <c r="E1578">
        <v>0</v>
      </c>
    </row>
    <row r="1579" spans="3:5" x14ac:dyDescent="0.4">
      <c r="C1579" t="s">
        <v>763</v>
      </c>
      <c r="D1579" t="s">
        <v>459</v>
      </c>
      <c r="E1579">
        <v>100</v>
      </c>
    </row>
    <row r="1580" spans="3:5" x14ac:dyDescent="0.4">
      <c r="C1580" t="s">
        <v>763</v>
      </c>
      <c r="D1580" t="s">
        <v>460</v>
      </c>
      <c r="E1580">
        <v>0</v>
      </c>
    </row>
    <row r="1581" spans="3:5" x14ac:dyDescent="0.4">
      <c r="C1581" t="s">
        <v>763</v>
      </c>
      <c r="D1581" t="s">
        <v>461</v>
      </c>
      <c r="E1581">
        <v>200</v>
      </c>
    </row>
    <row r="1582" spans="3:5" x14ac:dyDescent="0.4">
      <c r="C1582" t="s">
        <v>763</v>
      </c>
      <c r="D1582" t="s">
        <v>462</v>
      </c>
      <c r="E1582">
        <v>500</v>
      </c>
    </row>
    <row r="1583" spans="3:5" x14ac:dyDescent="0.4">
      <c r="C1583" t="s">
        <v>763</v>
      </c>
      <c r="D1583" t="s">
        <v>463</v>
      </c>
      <c r="E1583">
        <v>100</v>
      </c>
    </row>
    <row r="1584" spans="3:5" x14ac:dyDescent="0.4">
      <c r="C1584" t="s">
        <v>763</v>
      </c>
      <c r="D1584" t="s">
        <v>464</v>
      </c>
      <c r="E1584">
        <v>100</v>
      </c>
    </row>
    <row r="1585" spans="3:5" x14ac:dyDescent="0.4">
      <c r="C1585" t="s">
        <v>763</v>
      </c>
      <c r="D1585" t="s">
        <v>465</v>
      </c>
      <c r="E1585">
        <v>0</v>
      </c>
    </row>
    <row r="1586" spans="3:5" x14ac:dyDescent="0.4">
      <c r="C1586" t="s">
        <v>763</v>
      </c>
      <c r="D1586" t="s">
        <v>466</v>
      </c>
      <c r="E1586">
        <v>300</v>
      </c>
    </row>
    <row r="1587" spans="3:5" x14ac:dyDescent="0.4">
      <c r="C1587" t="s">
        <v>763</v>
      </c>
      <c r="D1587" t="s">
        <v>467</v>
      </c>
      <c r="E1587">
        <v>300</v>
      </c>
    </row>
    <row r="1588" spans="3:5" x14ac:dyDescent="0.4">
      <c r="C1588" t="s">
        <v>763</v>
      </c>
      <c r="D1588" t="s">
        <v>468</v>
      </c>
      <c r="E1588">
        <v>0</v>
      </c>
    </row>
    <row r="1589" spans="3:5" x14ac:dyDescent="0.4">
      <c r="C1589" t="s">
        <v>763</v>
      </c>
      <c r="D1589" t="s">
        <v>469</v>
      </c>
      <c r="E1589">
        <v>1800</v>
      </c>
    </row>
    <row r="1590" spans="3:5" x14ac:dyDescent="0.4">
      <c r="C1590" t="s">
        <v>763</v>
      </c>
      <c r="D1590" t="s">
        <v>470</v>
      </c>
      <c r="E1590">
        <v>500</v>
      </c>
    </row>
    <row r="1591" spans="3:5" x14ac:dyDescent="0.4">
      <c r="C1591" t="s">
        <v>763</v>
      </c>
      <c r="D1591" t="s">
        <v>471</v>
      </c>
      <c r="E1591">
        <v>100</v>
      </c>
    </row>
    <row r="1592" spans="3:5" x14ac:dyDescent="0.4">
      <c r="C1592" t="s">
        <v>763</v>
      </c>
      <c r="D1592" t="s">
        <v>472</v>
      </c>
      <c r="E1592">
        <v>500</v>
      </c>
    </row>
    <row r="1593" spans="3:5" x14ac:dyDescent="0.4">
      <c r="C1593" t="s">
        <v>763</v>
      </c>
      <c r="D1593" t="s">
        <v>473</v>
      </c>
      <c r="E1593">
        <v>100</v>
      </c>
    </row>
    <row r="1594" spans="3:5" x14ac:dyDescent="0.4">
      <c r="C1594" t="s">
        <v>763</v>
      </c>
      <c r="D1594" t="s">
        <v>474</v>
      </c>
      <c r="E1594">
        <v>100</v>
      </c>
    </row>
    <row r="1595" spans="3:5" x14ac:dyDescent="0.4">
      <c r="C1595" t="s">
        <v>763</v>
      </c>
      <c r="D1595" t="s">
        <v>475</v>
      </c>
      <c r="E1595">
        <v>100</v>
      </c>
    </row>
    <row r="1596" spans="3:5" x14ac:dyDescent="0.4">
      <c r="C1596" t="s">
        <v>763</v>
      </c>
      <c r="D1596" t="s">
        <v>476</v>
      </c>
      <c r="E1596">
        <v>100</v>
      </c>
    </row>
    <row r="1597" spans="3:5" x14ac:dyDescent="0.4">
      <c r="C1597" t="s">
        <v>763</v>
      </c>
      <c r="D1597" t="s">
        <v>477</v>
      </c>
      <c r="E1597">
        <v>0</v>
      </c>
    </row>
    <row r="1598" spans="3:5" x14ac:dyDescent="0.4">
      <c r="C1598" t="s">
        <v>763</v>
      </c>
      <c r="D1598" t="s">
        <v>478</v>
      </c>
      <c r="E1598">
        <v>0</v>
      </c>
    </row>
    <row r="1599" spans="3:5" x14ac:dyDescent="0.4">
      <c r="C1599" t="s">
        <v>763</v>
      </c>
      <c r="D1599" t="s">
        <v>479</v>
      </c>
      <c r="E1599">
        <v>900</v>
      </c>
    </row>
    <row r="1600" spans="3:5" x14ac:dyDescent="0.4">
      <c r="C1600" t="s">
        <v>763</v>
      </c>
      <c r="D1600" t="s">
        <v>480</v>
      </c>
      <c r="E1600">
        <v>400</v>
      </c>
    </row>
    <row r="1601" spans="3:5" x14ac:dyDescent="0.4">
      <c r="C1601" t="s">
        <v>763</v>
      </c>
      <c r="D1601" t="s">
        <v>481</v>
      </c>
      <c r="E1601">
        <v>200</v>
      </c>
    </row>
    <row r="1602" spans="3:5" x14ac:dyDescent="0.4">
      <c r="C1602" t="s">
        <v>763</v>
      </c>
      <c r="D1602" t="s">
        <v>482</v>
      </c>
      <c r="E1602">
        <v>100</v>
      </c>
    </row>
    <row r="1603" spans="3:5" x14ac:dyDescent="0.4">
      <c r="C1603" t="s">
        <v>763</v>
      </c>
      <c r="D1603" t="s">
        <v>483</v>
      </c>
      <c r="E1603">
        <v>500</v>
      </c>
    </row>
    <row r="1604" spans="3:5" x14ac:dyDescent="0.4">
      <c r="C1604" t="s">
        <v>763</v>
      </c>
      <c r="D1604" t="s">
        <v>484</v>
      </c>
      <c r="E1604">
        <v>0</v>
      </c>
    </row>
    <row r="1605" spans="3:5" x14ac:dyDescent="0.4">
      <c r="C1605" t="s">
        <v>763</v>
      </c>
      <c r="D1605" t="s">
        <v>485</v>
      </c>
      <c r="E1605">
        <v>100</v>
      </c>
    </row>
    <row r="1606" spans="3:5" x14ac:dyDescent="0.4">
      <c r="C1606" t="s">
        <v>763</v>
      </c>
      <c r="D1606" t="s">
        <v>486</v>
      </c>
      <c r="E1606">
        <v>200</v>
      </c>
    </row>
    <row r="1607" spans="3:5" x14ac:dyDescent="0.4">
      <c r="C1607" t="s">
        <v>763</v>
      </c>
      <c r="D1607" t="s">
        <v>487</v>
      </c>
      <c r="E1607">
        <v>600</v>
      </c>
    </row>
    <row r="1608" spans="3:5" x14ac:dyDescent="0.4">
      <c r="C1608" t="s">
        <v>763</v>
      </c>
      <c r="D1608" t="s">
        <v>488</v>
      </c>
      <c r="E1608">
        <v>300</v>
      </c>
    </row>
    <row r="1609" spans="3:5" x14ac:dyDescent="0.4">
      <c r="C1609" t="s">
        <v>763</v>
      </c>
      <c r="D1609" t="s">
        <v>489</v>
      </c>
      <c r="E1609">
        <v>7600</v>
      </c>
    </row>
    <row r="1610" spans="3:5" x14ac:dyDescent="0.4">
      <c r="C1610" t="s">
        <v>763</v>
      </c>
      <c r="D1610" t="s">
        <v>490</v>
      </c>
      <c r="E1610">
        <v>200</v>
      </c>
    </row>
    <row r="1611" spans="3:5" x14ac:dyDescent="0.4">
      <c r="C1611" t="s">
        <v>763</v>
      </c>
      <c r="D1611" t="s">
        <v>491</v>
      </c>
      <c r="E1611">
        <v>600</v>
      </c>
    </row>
    <row r="1612" spans="3:5" x14ac:dyDescent="0.4">
      <c r="C1612" t="s">
        <v>763</v>
      </c>
      <c r="D1612" t="s">
        <v>492</v>
      </c>
      <c r="E1612">
        <v>1200</v>
      </c>
    </row>
    <row r="1613" spans="3:5" x14ac:dyDescent="0.4">
      <c r="C1613" t="s">
        <v>763</v>
      </c>
      <c r="D1613" t="s">
        <v>493</v>
      </c>
      <c r="E1613">
        <v>700</v>
      </c>
    </row>
    <row r="1614" spans="3:5" x14ac:dyDescent="0.4">
      <c r="C1614" t="s">
        <v>763</v>
      </c>
      <c r="D1614" t="s">
        <v>494</v>
      </c>
      <c r="E1614">
        <v>500</v>
      </c>
    </row>
    <row r="1615" spans="3:5" x14ac:dyDescent="0.4">
      <c r="C1615" t="s">
        <v>763</v>
      </c>
      <c r="D1615" t="s">
        <v>495</v>
      </c>
      <c r="E1615">
        <v>300</v>
      </c>
    </row>
    <row r="1616" spans="3:5" x14ac:dyDescent="0.4">
      <c r="C1616" t="s">
        <v>763</v>
      </c>
      <c r="D1616" t="s">
        <v>496</v>
      </c>
      <c r="E1616">
        <v>0</v>
      </c>
    </row>
    <row r="1617" spans="3:5" x14ac:dyDescent="0.4">
      <c r="C1617" t="s">
        <v>763</v>
      </c>
      <c r="D1617" t="s">
        <v>497</v>
      </c>
      <c r="E1617">
        <v>100</v>
      </c>
    </row>
    <row r="1618" spans="3:5" x14ac:dyDescent="0.4">
      <c r="C1618" t="s">
        <v>763</v>
      </c>
      <c r="D1618" t="s">
        <v>498</v>
      </c>
      <c r="E1618">
        <v>500</v>
      </c>
    </row>
    <row r="1619" spans="3:5" x14ac:dyDescent="0.4">
      <c r="C1619" t="s">
        <v>763</v>
      </c>
      <c r="D1619" t="s">
        <v>499</v>
      </c>
      <c r="E1619">
        <v>500</v>
      </c>
    </row>
    <row r="1620" spans="3:5" x14ac:dyDescent="0.4">
      <c r="C1620" t="s">
        <v>763</v>
      </c>
      <c r="D1620" t="s">
        <v>500</v>
      </c>
      <c r="E1620">
        <v>100</v>
      </c>
    </row>
    <row r="1621" spans="3:5" x14ac:dyDescent="0.4">
      <c r="C1621" t="s">
        <v>763</v>
      </c>
      <c r="D1621" t="s">
        <v>501</v>
      </c>
      <c r="E1621">
        <v>900</v>
      </c>
    </row>
    <row r="1622" spans="3:5" x14ac:dyDescent="0.4">
      <c r="C1622" t="s">
        <v>763</v>
      </c>
      <c r="D1622" t="s">
        <v>502</v>
      </c>
      <c r="E1622">
        <v>800</v>
      </c>
    </row>
    <row r="1623" spans="3:5" x14ac:dyDescent="0.4">
      <c r="C1623" t="s">
        <v>763</v>
      </c>
      <c r="D1623" t="s">
        <v>503</v>
      </c>
      <c r="E1623">
        <v>500</v>
      </c>
    </row>
    <row r="1624" spans="3:5" x14ac:dyDescent="0.4">
      <c r="C1624" t="s">
        <v>763</v>
      </c>
      <c r="D1624" t="s">
        <v>504</v>
      </c>
      <c r="E1624">
        <v>200</v>
      </c>
    </row>
    <row r="1625" spans="3:5" x14ac:dyDescent="0.4">
      <c r="C1625" t="s">
        <v>763</v>
      </c>
      <c r="D1625" t="s">
        <v>505</v>
      </c>
      <c r="E1625">
        <v>100</v>
      </c>
    </row>
    <row r="1626" spans="3:5" x14ac:dyDescent="0.4">
      <c r="C1626" t="s">
        <v>763</v>
      </c>
      <c r="D1626" t="s">
        <v>506</v>
      </c>
      <c r="E1626">
        <v>200</v>
      </c>
    </row>
    <row r="1627" spans="3:5" x14ac:dyDescent="0.4">
      <c r="C1627" t="s">
        <v>763</v>
      </c>
      <c r="D1627" t="s">
        <v>507</v>
      </c>
      <c r="E1627">
        <v>500</v>
      </c>
    </row>
    <row r="1628" spans="3:5" x14ac:dyDescent="0.4">
      <c r="C1628" t="s">
        <v>763</v>
      </c>
      <c r="D1628" t="s">
        <v>508</v>
      </c>
      <c r="E1628">
        <v>300</v>
      </c>
    </row>
    <row r="1629" spans="3:5" x14ac:dyDescent="0.4">
      <c r="C1629" t="s">
        <v>763</v>
      </c>
      <c r="D1629" t="s">
        <v>509</v>
      </c>
      <c r="E1629">
        <v>200</v>
      </c>
    </row>
    <row r="1630" spans="3:5" x14ac:dyDescent="0.4">
      <c r="C1630" t="s">
        <v>763</v>
      </c>
      <c r="D1630" t="s">
        <v>510</v>
      </c>
      <c r="E1630">
        <v>600</v>
      </c>
    </row>
    <row r="1631" spans="3:5" x14ac:dyDescent="0.4">
      <c r="C1631" t="s">
        <v>763</v>
      </c>
      <c r="D1631" t="s">
        <v>511</v>
      </c>
      <c r="E1631">
        <v>5200</v>
      </c>
    </row>
    <row r="1632" spans="3:5" x14ac:dyDescent="0.4">
      <c r="C1632" t="s">
        <v>763</v>
      </c>
      <c r="D1632" t="s">
        <v>512</v>
      </c>
      <c r="E1632">
        <v>200</v>
      </c>
    </row>
    <row r="1633" spans="3:5" x14ac:dyDescent="0.4">
      <c r="C1633" t="s">
        <v>763</v>
      </c>
      <c r="D1633" t="s">
        <v>695</v>
      </c>
      <c r="E1633">
        <v>300</v>
      </c>
    </row>
    <row r="1634" spans="3:5" x14ac:dyDescent="0.4">
      <c r="C1634" t="s">
        <v>763</v>
      </c>
      <c r="D1634" t="s">
        <v>696</v>
      </c>
      <c r="E1634">
        <v>800</v>
      </c>
    </row>
    <row r="1635" spans="3:5" x14ac:dyDescent="0.4">
      <c r="C1635" t="s">
        <v>763</v>
      </c>
      <c r="D1635" t="s">
        <v>697</v>
      </c>
      <c r="E1635">
        <v>5000</v>
      </c>
    </row>
    <row r="1636" spans="3:5" x14ac:dyDescent="0.4">
      <c r="C1636" t="s">
        <v>763</v>
      </c>
      <c r="D1636" t="s">
        <v>698</v>
      </c>
      <c r="E1636">
        <v>6900</v>
      </c>
    </row>
    <row r="1637" spans="3:5" x14ac:dyDescent="0.4">
      <c r="C1637" t="s">
        <v>763</v>
      </c>
      <c r="D1637" t="s">
        <v>699</v>
      </c>
      <c r="E1637">
        <v>3100</v>
      </c>
    </row>
    <row r="1638" spans="3:5" x14ac:dyDescent="0.4">
      <c r="C1638" t="s">
        <v>763</v>
      </c>
      <c r="D1638" t="s">
        <v>700</v>
      </c>
      <c r="E1638">
        <v>2000</v>
      </c>
    </row>
    <row r="1639" spans="3:5" x14ac:dyDescent="0.4">
      <c r="C1639" t="s">
        <v>763</v>
      </c>
      <c r="D1639" t="s">
        <v>701</v>
      </c>
      <c r="E1639">
        <v>2000</v>
      </c>
    </row>
    <row r="1640" spans="3:5" x14ac:dyDescent="0.4">
      <c r="C1640" t="s">
        <v>763</v>
      </c>
      <c r="D1640" t="s">
        <v>702</v>
      </c>
      <c r="E1640">
        <v>2300</v>
      </c>
    </row>
    <row r="1641" spans="3:5" x14ac:dyDescent="0.4">
      <c r="C1641" t="s">
        <v>763</v>
      </c>
      <c r="D1641" t="s">
        <v>703</v>
      </c>
      <c r="E1641">
        <v>100</v>
      </c>
    </row>
    <row r="1642" spans="3:5" x14ac:dyDescent="0.4">
      <c r="C1642" t="s">
        <v>763</v>
      </c>
      <c r="D1642" t="s">
        <v>704</v>
      </c>
      <c r="E1642">
        <v>2200</v>
      </c>
    </row>
    <row r="1643" spans="3:5" x14ac:dyDescent="0.4">
      <c r="C1643" t="s">
        <v>763</v>
      </c>
      <c r="D1643" t="s">
        <v>705</v>
      </c>
      <c r="E1643">
        <v>1300</v>
      </c>
    </row>
    <row r="1644" spans="3:5" x14ac:dyDescent="0.4">
      <c r="C1644" t="s">
        <v>763</v>
      </c>
      <c r="D1644" t="s">
        <v>706</v>
      </c>
      <c r="E1644">
        <v>1600</v>
      </c>
    </row>
    <row r="1645" spans="3:5" x14ac:dyDescent="0.4">
      <c r="C1645" t="s">
        <v>763</v>
      </c>
      <c r="D1645" t="s">
        <v>707</v>
      </c>
      <c r="E1645">
        <v>1600</v>
      </c>
    </row>
    <row r="1646" spans="3:5" x14ac:dyDescent="0.4">
      <c r="C1646" t="s">
        <v>763</v>
      </c>
      <c r="D1646" t="s">
        <v>708</v>
      </c>
      <c r="E1646">
        <v>700</v>
      </c>
    </row>
    <row r="1647" spans="3:5" x14ac:dyDescent="0.4">
      <c r="C1647" t="s">
        <v>763</v>
      </c>
      <c r="D1647" t="s">
        <v>709</v>
      </c>
      <c r="E1647">
        <v>900</v>
      </c>
    </row>
    <row r="1648" spans="3:5" x14ac:dyDescent="0.4">
      <c r="C1648" t="s">
        <v>763</v>
      </c>
      <c r="D1648" t="s">
        <v>710</v>
      </c>
      <c r="E1648">
        <v>1600</v>
      </c>
    </row>
    <row r="1649" spans="1:5" x14ac:dyDescent="0.4">
      <c r="C1649" t="s">
        <v>763</v>
      </c>
      <c r="D1649" t="s">
        <v>711</v>
      </c>
      <c r="E1649">
        <v>400</v>
      </c>
    </row>
    <row r="1650" spans="1:5" x14ac:dyDescent="0.4">
      <c r="C1650" t="s">
        <v>763</v>
      </c>
      <c r="D1650" t="s">
        <v>712</v>
      </c>
      <c r="E1650">
        <v>900</v>
      </c>
    </row>
    <row r="1651" spans="1:5" x14ac:dyDescent="0.4">
      <c r="C1651" t="s">
        <v>763</v>
      </c>
      <c r="D1651" t="s">
        <v>713</v>
      </c>
      <c r="E1651">
        <v>500</v>
      </c>
    </row>
    <row r="1652" spans="1:5" x14ac:dyDescent="0.4">
      <c r="C1652" t="s">
        <v>763</v>
      </c>
      <c r="D1652" t="s">
        <v>714</v>
      </c>
      <c r="E1652">
        <v>2200</v>
      </c>
    </row>
    <row r="1653" spans="1:5" x14ac:dyDescent="0.4">
      <c r="C1653" t="s">
        <v>763</v>
      </c>
      <c r="D1653" t="s">
        <v>715</v>
      </c>
      <c r="E1653">
        <v>3100</v>
      </c>
    </row>
    <row r="1654" spans="1:5" x14ac:dyDescent="0.4">
      <c r="C1654" t="s">
        <v>763</v>
      </c>
      <c r="D1654" t="s">
        <v>716</v>
      </c>
      <c r="E1654">
        <v>6400</v>
      </c>
    </row>
    <row r="1655" spans="1:5" x14ac:dyDescent="0.4">
      <c r="C1655" t="s">
        <v>763</v>
      </c>
      <c r="D1655" t="s">
        <v>717</v>
      </c>
      <c r="E1655">
        <v>1200</v>
      </c>
    </row>
    <row r="1656" spans="1:5" x14ac:dyDescent="0.4">
      <c r="C1656" t="s">
        <v>763</v>
      </c>
      <c r="D1656" t="s">
        <v>718</v>
      </c>
      <c r="E1656">
        <v>1800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8400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691E-8B6F-4505-9208-1FD368EA57DF}">
  <sheetPr codeName="Sheet24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_xll.RssChart($A$2:$E$2,場中監視!A22, "1M", ((60*2.5)+1+(60*3)+1)*5)</f>
        <v>=RssChart($A$2:$E$2,場中監視!A22, "1M", ((60*2.5)+1+(60*3)+1)*5) =&gt; 配信中</v>
      </c>
      <c r="G1" t="str" cm="1">
        <f t="array" ref="G1">_xll.RssChart($G$2:$M$2, 場中監視!A22, "D", 15)</f>
        <v>=RssChart($G$2:$M$2, 場中監視!A22,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108350</v>
      </c>
      <c r="T2" s="2">
        <f t="shared" si="0"/>
        <v>79400</v>
      </c>
      <c r="U2" s="2">
        <f t="shared" si="0"/>
        <v>82400</v>
      </c>
      <c r="V2" s="2">
        <f t="shared" si="0"/>
        <v>122200</v>
      </c>
      <c r="W2" s="2">
        <f t="shared" si="0"/>
        <v>0</v>
      </c>
      <c r="X2" s="2">
        <f t="shared" si="0"/>
        <v>149400</v>
      </c>
      <c r="Y2" s="2" cm="1">
        <f t="array" ref="Y2">_xlfn.XLOOKUP(Y$1&amp;$R2,$C$3:$C$1662&amp;$D$3:$D$1662,$E$3:$E$1662,0,0,1)</f>
        <v>79400</v>
      </c>
      <c r="Z2" s="2" cm="1">
        <f t="array" ref="Z2">_xlfn.XLOOKUP(Z$1&amp;$R2,$C$3:$C$1662&amp;$D$3:$D$1662,$E$3:$E$1662,0,0,1)</f>
        <v>82400</v>
      </c>
      <c r="AA2" s="2" cm="1">
        <f t="array" ref="AA2">_xlfn.XLOOKUP(AA$1&amp;$R2,$C$3:$C$1662&amp;$D$3:$D$1662,$E$3:$E$1662,0,0,1)</f>
        <v>122200</v>
      </c>
      <c r="AB2" s="2" cm="1">
        <f t="array" ref="AB2">_xlfn.XLOOKUP(AB$1&amp;$R2,$C$3:$C$1662&amp;$D$3:$D$1662,$E$3:$E$1662,0,0,1)</f>
        <v>0</v>
      </c>
      <c r="AC2" s="2" cm="1">
        <f t="array" ref="AC2">_xlfn.XLOOKUP(AC$1&amp;$R2,$C$3:$C$1662&amp;$D$3:$D$1662,$E$3:$E$1662,0,0,1)</f>
        <v>149400</v>
      </c>
    </row>
    <row r="3" spans="1:29" x14ac:dyDescent="0.4">
      <c r="A3" t="s">
        <v>853</v>
      </c>
      <c r="B3" t="s">
        <v>392</v>
      </c>
      <c r="C3" t="s">
        <v>758</v>
      </c>
      <c r="D3" t="s">
        <v>513</v>
      </c>
      <c r="E3">
        <v>149400</v>
      </c>
      <c r="G3" s="1" t="s">
        <v>853</v>
      </c>
      <c r="H3" s="1" t="s">
        <v>738</v>
      </c>
      <c r="I3" s="1" t="s">
        <v>740</v>
      </c>
      <c r="J3" s="1">
        <v>1580</v>
      </c>
      <c r="K3" s="1">
        <v>1637</v>
      </c>
      <c r="L3" s="1">
        <v>1578</v>
      </c>
      <c r="M3">
        <v>1620</v>
      </c>
      <c r="R3" t="s">
        <v>5</v>
      </c>
      <c r="S3" s="2">
        <f t="shared" ref="S3:S66" si="1">IFERROR(AVERAGEIFS(T3:X3,T3:X3,"&gt;0"),0)</f>
        <v>131800</v>
      </c>
      <c r="T3" s="2">
        <f>T2+Y3</f>
        <v>104900</v>
      </c>
      <c r="U3" s="2">
        <f>U2+Z3</f>
        <v>99700</v>
      </c>
      <c r="V3" s="2">
        <f>V2+AA3</f>
        <v>146700</v>
      </c>
      <c r="W3" s="2">
        <f>W2+AB3</f>
        <v>0</v>
      </c>
      <c r="X3" s="2">
        <f>X2+AC3</f>
        <v>175900</v>
      </c>
      <c r="Y3" s="2" cm="1">
        <f t="array" ref="Y3">_xlfn.XLOOKUP(Y$1&amp;$R3,$C$3:$C$1662&amp;$D$3:$D$1662,$E$3:$E$1662,0,0,1)</f>
        <v>25500</v>
      </c>
      <c r="Z3" s="2" cm="1">
        <f t="array" ref="Z3">_xlfn.XLOOKUP(Z$1&amp;$R3,$C$3:$C$1662&amp;$D$3:$D$1662,$E$3:$E$1662,0,0,1)</f>
        <v>17300</v>
      </c>
      <c r="AA3" s="2" cm="1">
        <f t="array" ref="AA3">_xlfn.XLOOKUP(AA$1&amp;$R3,$C$3:$C$1662&amp;$D$3:$D$1662,$E$3:$E$1662,0,0,1)</f>
        <v>24500</v>
      </c>
      <c r="AB3" s="2" cm="1">
        <f t="array" ref="AB3">_xlfn.XLOOKUP(AB$1&amp;$R3,$C$3:$C$1662&amp;$D$3:$D$1662,$E$3:$E$1662,0,0,1)</f>
        <v>0</v>
      </c>
      <c r="AC3" s="2" cm="1">
        <f t="array" ref="AC3">_xlfn.XLOOKUP(AC$1&amp;$R3,$C$3:$C$1662&amp;$D$3:$D$1662,$E$3:$E$1662,0,0,1)</f>
        <v>26500</v>
      </c>
    </row>
    <row r="4" spans="1:29" x14ac:dyDescent="0.4">
      <c r="C4" t="s">
        <v>758</v>
      </c>
      <c r="D4" t="s">
        <v>514</v>
      </c>
      <c r="E4">
        <v>26500</v>
      </c>
      <c r="I4" t="s">
        <v>741</v>
      </c>
      <c r="J4">
        <v>1580</v>
      </c>
      <c r="K4">
        <v>1659</v>
      </c>
      <c r="L4">
        <v>1547</v>
      </c>
      <c r="M4">
        <v>1581</v>
      </c>
      <c r="R4" t="s">
        <v>92</v>
      </c>
      <c r="S4" s="2">
        <f t="shared" si="1"/>
        <v>148875</v>
      </c>
      <c r="T4" s="2">
        <f t="shared" ref="T4:X19" si="2">T3+Y4</f>
        <v>112500</v>
      </c>
      <c r="U4" s="2">
        <f t="shared" si="2"/>
        <v>111700</v>
      </c>
      <c r="V4" s="2">
        <f t="shared" si="2"/>
        <v>163400</v>
      </c>
      <c r="W4" s="2">
        <f t="shared" si="2"/>
        <v>0</v>
      </c>
      <c r="X4" s="2">
        <f t="shared" si="2"/>
        <v>207900</v>
      </c>
      <c r="Y4" s="2" cm="1">
        <f t="array" ref="Y4">_xlfn.XLOOKUP(Y$1&amp;$R4,$C$3:$C$1662&amp;$D$3:$D$1662,$E$3:$E$1662,0,0,1)</f>
        <v>7600</v>
      </c>
      <c r="Z4" s="2" cm="1">
        <f t="array" ref="Z4">_xlfn.XLOOKUP(Z$1&amp;$R4,$C$3:$C$1662&amp;$D$3:$D$1662,$E$3:$E$1662,0,0,1)</f>
        <v>12000</v>
      </c>
      <c r="AA4" s="2" cm="1">
        <f t="array" ref="AA4">_xlfn.XLOOKUP(AA$1&amp;$R4,$C$3:$C$1662&amp;$D$3:$D$1662,$E$3:$E$1662,0,0,1)</f>
        <v>16700</v>
      </c>
      <c r="AB4" s="2" cm="1">
        <f t="array" ref="AB4">_xlfn.XLOOKUP(AB$1&amp;$R4,$C$3:$C$1662&amp;$D$3:$D$1662,$E$3:$E$1662,0,0,1)</f>
        <v>0</v>
      </c>
      <c r="AC4" s="2" cm="1">
        <f t="array" ref="AC4">_xlfn.XLOOKUP(AC$1&amp;$R4,$C$3:$C$1662&amp;$D$3:$D$1662,$E$3:$E$1662,0,0,1)</f>
        <v>32000</v>
      </c>
    </row>
    <row r="5" spans="1:29" x14ac:dyDescent="0.4">
      <c r="C5" t="s">
        <v>758</v>
      </c>
      <c r="D5" t="s">
        <v>515</v>
      </c>
      <c r="E5">
        <v>32000</v>
      </c>
      <c r="I5" t="s">
        <v>742</v>
      </c>
      <c r="J5">
        <v>1568</v>
      </c>
      <c r="K5">
        <v>1612</v>
      </c>
      <c r="L5">
        <v>1555</v>
      </c>
      <c r="M5">
        <v>1561.5</v>
      </c>
      <c r="R5" t="s">
        <v>41</v>
      </c>
      <c r="S5" s="2">
        <f t="shared" si="1"/>
        <v>198700</v>
      </c>
      <c r="T5" s="2">
        <f t="shared" si="2"/>
        <v>131100</v>
      </c>
      <c r="U5" s="2">
        <f t="shared" si="2"/>
        <v>120700</v>
      </c>
      <c r="V5" s="2">
        <f t="shared" si="2"/>
        <v>179500</v>
      </c>
      <c r="W5" s="2">
        <f t="shared" si="2"/>
        <v>320300</v>
      </c>
      <c r="X5" s="2">
        <f t="shared" si="2"/>
        <v>241900</v>
      </c>
      <c r="Y5" s="2" cm="1">
        <f t="array" ref="Y5">_xlfn.XLOOKUP(Y$1&amp;$R5,$C$3:$C$1662&amp;$D$3:$D$1662,$E$3:$E$1662,0,0,1)</f>
        <v>18600</v>
      </c>
      <c r="Z5" s="2" cm="1">
        <f t="array" ref="Z5">_xlfn.XLOOKUP(Z$1&amp;$R5,$C$3:$C$1662&amp;$D$3:$D$1662,$E$3:$E$1662,0,0,1)</f>
        <v>9000</v>
      </c>
      <c r="AA5" s="2" cm="1">
        <f t="array" ref="AA5">_xlfn.XLOOKUP(AA$1&amp;$R5,$C$3:$C$1662&amp;$D$3:$D$1662,$E$3:$E$1662,0,0,1)</f>
        <v>16100</v>
      </c>
      <c r="AB5" s="2" cm="1">
        <f t="array" ref="AB5">_xlfn.XLOOKUP(AB$1&amp;$R5,$C$3:$C$1662&amp;$D$3:$D$1662,$E$3:$E$1662,0,0,1)</f>
        <v>320300</v>
      </c>
      <c r="AC5" s="2" cm="1">
        <f t="array" ref="AC5">_xlfn.XLOOKUP(AC$1&amp;$R5,$C$3:$C$1662&amp;$D$3:$D$1662,$E$3:$E$1662,0,0,1)</f>
        <v>34000</v>
      </c>
    </row>
    <row r="6" spans="1:29" x14ac:dyDescent="0.4">
      <c r="C6" t="s">
        <v>758</v>
      </c>
      <c r="D6" t="s">
        <v>516</v>
      </c>
      <c r="E6">
        <v>34000</v>
      </c>
      <c r="I6" t="s">
        <v>743</v>
      </c>
      <c r="J6">
        <v>1586.5</v>
      </c>
      <c r="K6">
        <v>1701</v>
      </c>
      <c r="L6">
        <v>1580.5</v>
      </c>
      <c r="M6">
        <v>1689</v>
      </c>
      <c r="R6" t="s">
        <v>36</v>
      </c>
      <c r="S6" s="2">
        <f t="shared" si="1"/>
        <v>220520</v>
      </c>
      <c r="T6" s="2">
        <f t="shared" si="2"/>
        <v>144300</v>
      </c>
      <c r="U6" s="2">
        <f t="shared" si="2"/>
        <v>131700</v>
      </c>
      <c r="V6" s="2">
        <f t="shared" si="2"/>
        <v>196700</v>
      </c>
      <c r="W6" s="2">
        <f t="shared" si="2"/>
        <v>372600</v>
      </c>
      <c r="X6" s="2">
        <f t="shared" si="2"/>
        <v>257300</v>
      </c>
      <c r="Y6" s="2" cm="1">
        <f t="array" ref="Y6">_xlfn.XLOOKUP(Y$1&amp;$R6,$C$3:$C$1662&amp;$D$3:$D$1662,$E$3:$E$1662,0,0,1)</f>
        <v>13200</v>
      </c>
      <c r="Z6" s="2" cm="1">
        <f t="array" ref="Z6">_xlfn.XLOOKUP(Z$1&amp;$R6,$C$3:$C$1662&amp;$D$3:$D$1662,$E$3:$E$1662,0,0,1)</f>
        <v>11000</v>
      </c>
      <c r="AA6" s="2" cm="1">
        <f t="array" ref="AA6">_xlfn.XLOOKUP(AA$1&amp;$R6,$C$3:$C$1662&amp;$D$3:$D$1662,$E$3:$E$1662,0,0,1)</f>
        <v>17200</v>
      </c>
      <c r="AB6" s="2" cm="1">
        <f t="array" ref="AB6">_xlfn.XLOOKUP(AB$1&amp;$R6,$C$3:$C$1662&amp;$D$3:$D$1662,$E$3:$E$1662,0,0,1)</f>
        <v>52300</v>
      </c>
      <c r="AC6" s="2" cm="1">
        <f t="array" ref="AC6">_xlfn.XLOOKUP(AC$1&amp;$R6,$C$3:$C$1662&amp;$D$3:$D$1662,$E$3:$E$1662,0,0,1)</f>
        <v>15400</v>
      </c>
    </row>
    <row r="7" spans="1:29" x14ac:dyDescent="0.4">
      <c r="C7" t="s">
        <v>758</v>
      </c>
      <c r="D7" t="s">
        <v>517</v>
      </c>
      <c r="E7">
        <v>15400</v>
      </c>
      <c r="I7" t="s">
        <v>744</v>
      </c>
      <c r="J7">
        <v>1667</v>
      </c>
      <c r="K7">
        <v>1727</v>
      </c>
      <c r="L7">
        <v>1654</v>
      </c>
      <c r="M7">
        <v>1703.5</v>
      </c>
      <c r="R7" t="s">
        <v>84</v>
      </c>
      <c r="S7" s="2">
        <f t="shared" si="1"/>
        <v>242200</v>
      </c>
      <c r="T7" s="2">
        <f t="shared" si="2"/>
        <v>163600</v>
      </c>
      <c r="U7" s="2">
        <f t="shared" si="2"/>
        <v>141900</v>
      </c>
      <c r="V7" s="2">
        <f t="shared" si="2"/>
        <v>215600</v>
      </c>
      <c r="W7" s="2">
        <f t="shared" si="2"/>
        <v>420300</v>
      </c>
      <c r="X7" s="2">
        <f t="shared" si="2"/>
        <v>269600</v>
      </c>
      <c r="Y7" s="2" cm="1">
        <f t="array" ref="Y7">_xlfn.XLOOKUP(Y$1&amp;$R7,$C$3:$C$1662&amp;$D$3:$D$1662,$E$3:$E$1662,0,0,1)</f>
        <v>19300</v>
      </c>
      <c r="Z7" s="2" cm="1">
        <f t="array" ref="Z7">_xlfn.XLOOKUP(Z$1&amp;$R7,$C$3:$C$1662&amp;$D$3:$D$1662,$E$3:$E$1662,0,0,1)</f>
        <v>10200</v>
      </c>
      <c r="AA7" s="2" cm="1">
        <f t="array" ref="AA7">_xlfn.XLOOKUP(AA$1&amp;$R7,$C$3:$C$1662&amp;$D$3:$D$1662,$E$3:$E$1662,0,0,1)</f>
        <v>18900</v>
      </c>
      <c r="AB7" s="2" cm="1">
        <f t="array" ref="AB7">_xlfn.XLOOKUP(AB$1&amp;$R7,$C$3:$C$1662&amp;$D$3:$D$1662,$E$3:$E$1662,0,0,1)</f>
        <v>47700</v>
      </c>
      <c r="AC7" s="2" cm="1">
        <f t="array" ref="AC7">_xlfn.XLOOKUP(AC$1&amp;$R7,$C$3:$C$1662&amp;$D$3:$D$1662,$E$3:$E$1662,0,0,1)</f>
        <v>12300</v>
      </c>
    </row>
    <row r="8" spans="1:29" x14ac:dyDescent="0.4">
      <c r="C8" t="s">
        <v>758</v>
      </c>
      <c r="D8" t="s">
        <v>518</v>
      </c>
      <c r="E8">
        <v>12300</v>
      </c>
      <c r="G8" s="1"/>
      <c r="H8" s="1"/>
      <c r="I8" s="1" t="s">
        <v>764</v>
      </c>
      <c r="J8" s="1">
        <v>1732.5</v>
      </c>
      <c r="K8" s="1">
        <v>1848.5</v>
      </c>
      <c r="L8" s="1">
        <v>1729.5</v>
      </c>
      <c r="M8" s="1">
        <v>1811</v>
      </c>
      <c r="R8" t="s">
        <v>79</v>
      </c>
      <c r="S8" s="2">
        <f t="shared" si="1"/>
        <v>264200</v>
      </c>
      <c r="T8" s="2">
        <f t="shared" si="2"/>
        <v>175300</v>
      </c>
      <c r="U8" s="2">
        <f t="shared" si="2"/>
        <v>160600</v>
      </c>
      <c r="V8" s="2">
        <f t="shared" si="2"/>
        <v>231500</v>
      </c>
      <c r="W8" s="2">
        <f t="shared" si="2"/>
        <v>470300</v>
      </c>
      <c r="X8" s="2">
        <f t="shared" si="2"/>
        <v>283300</v>
      </c>
      <c r="Y8" s="2" cm="1">
        <f t="array" ref="Y8">_xlfn.XLOOKUP(Y$1&amp;$R8,$C$3:$C$1662&amp;$D$3:$D$1662,$E$3:$E$1662,0,0,1)</f>
        <v>11700</v>
      </c>
      <c r="Z8" s="2" cm="1">
        <f t="array" ref="Z8">_xlfn.XLOOKUP(Z$1&amp;$R8,$C$3:$C$1662&amp;$D$3:$D$1662,$E$3:$E$1662,0,0,1)</f>
        <v>18700</v>
      </c>
      <c r="AA8" s="2" cm="1">
        <f t="array" ref="AA8">_xlfn.XLOOKUP(AA$1&amp;$R8,$C$3:$C$1662&amp;$D$3:$D$1662,$E$3:$E$1662,0,0,1)</f>
        <v>15900</v>
      </c>
      <c r="AB8" s="2" cm="1">
        <f t="array" ref="AB8">_xlfn.XLOOKUP(AB$1&amp;$R8,$C$3:$C$1662&amp;$D$3:$D$1662,$E$3:$E$1662,0,0,1)</f>
        <v>50000</v>
      </c>
      <c r="AC8" s="2" cm="1">
        <f t="array" ref="AC8">_xlfn.XLOOKUP(AC$1&amp;$R8,$C$3:$C$1662&amp;$D$3:$D$1662,$E$3:$E$1662,0,0,1)</f>
        <v>13700</v>
      </c>
    </row>
    <row r="9" spans="1:29" x14ac:dyDescent="0.4">
      <c r="C9" t="s">
        <v>758</v>
      </c>
      <c r="D9" t="s">
        <v>519</v>
      </c>
      <c r="E9">
        <v>13700</v>
      </c>
      <c r="G9" s="1"/>
      <c r="H9" s="1"/>
      <c r="I9" s="1" t="s">
        <v>765</v>
      </c>
      <c r="J9" s="1">
        <v>1830</v>
      </c>
      <c r="K9" s="1">
        <v>1871</v>
      </c>
      <c r="L9" s="1">
        <v>1792.5</v>
      </c>
      <c r="M9">
        <v>1792.5</v>
      </c>
      <c r="R9" t="s">
        <v>18</v>
      </c>
      <c r="S9" s="2">
        <f t="shared" si="1"/>
        <v>285080</v>
      </c>
      <c r="T9" s="2">
        <f t="shared" si="2"/>
        <v>190400</v>
      </c>
      <c r="U9" s="2">
        <f t="shared" si="2"/>
        <v>173800</v>
      </c>
      <c r="V9" s="2">
        <f t="shared" si="2"/>
        <v>243200</v>
      </c>
      <c r="W9" s="2">
        <f t="shared" si="2"/>
        <v>522700</v>
      </c>
      <c r="X9" s="2">
        <f t="shared" si="2"/>
        <v>295300</v>
      </c>
      <c r="Y9" s="2" cm="1">
        <f t="array" ref="Y9">_xlfn.XLOOKUP(Y$1&amp;$R9,$C$3:$C$1662&amp;$D$3:$D$1662,$E$3:$E$1662,0,0,1)</f>
        <v>15100</v>
      </c>
      <c r="Z9" s="2" cm="1">
        <f t="array" ref="Z9">_xlfn.XLOOKUP(Z$1&amp;$R9,$C$3:$C$1662&amp;$D$3:$D$1662,$E$3:$E$1662,0,0,1)</f>
        <v>13200</v>
      </c>
      <c r="AA9" s="2" cm="1">
        <f t="array" ref="AA9">_xlfn.XLOOKUP(AA$1&amp;$R9,$C$3:$C$1662&amp;$D$3:$D$1662,$E$3:$E$1662,0,0,1)</f>
        <v>11700</v>
      </c>
      <c r="AB9" s="2" cm="1">
        <f t="array" ref="AB9">_xlfn.XLOOKUP(AB$1&amp;$R9,$C$3:$C$1662&amp;$D$3:$D$1662,$E$3:$E$1662,0,0,1)</f>
        <v>52400</v>
      </c>
      <c r="AC9" s="2" cm="1">
        <f t="array" ref="AC9">_xlfn.XLOOKUP(AC$1&amp;$R9,$C$3:$C$1662&amp;$D$3:$D$1662,$E$3:$E$1662,0,0,1)</f>
        <v>12000</v>
      </c>
    </row>
    <row r="10" spans="1:29" x14ac:dyDescent="0.4">
      <c r="C10" t="s">
        <v>758</v>
      </c>
      <c r="D10" t="s">
        <v>520</v>
      </c>
      <c r="E10">
        <v>12000</v>
      </c>
      <c r="I10" t="s">
        <v>766</v>
      </c>
      <c r="J10">
        <v>1827</v>
      </c>
      <c r="K10">
        <v>1884</v>
      </c>
      <c r="L10">
        <v>1771</v>
      </c>
      <c r="M10">
        <v>1805</v>
      </c>
      <c r="R10" t="s">
        <v>27</v>
      </c>
      <c r="S10" s="2">
        <f t="shared" si="1"/>
        <v>298640</v>
      </c>
      <c r="T10" s="2">
        <f t="shared" si="2"/>
        <v>198700</v>
      </c>
      <c r="U10" s="2">
        <f t="shared" si="2"/>
        <v>190700</v>
      </c>
      <c r="V10" s="2">
        <f t="shared" si="2"/>
        <v>254900</v>
      </c>
      <c r="W10" s="2">
        <f t="shared" si="2"/>
        <v>541400</v>
      </c>
      <c r="X10" s="2">
        <f t="shared" si="2"/>
        <v>307500</v>
      </c>
      <c r="Y10" s="2" cm="1">
        <f t="array" ref="Y10">_xlfn.XLOOKUP(Y$1&amp;$R10,$C$3:$C$1662&amp;$D$3:$D$1662,$E$3:$E$1662,0,0,1)</f>
        <v>8300</v>
      </c>
      <c r="Z10" s="2" cm="1">
        <f t="array" ref="Z10">_xlfn.XLOOKUP(Z$1&amp;$R10,$C$3:$C$1662&amp;$D$3:$D$1662,$E$3:$E$1662,0,0,1)</f>
        <v>16900</v>
      </c>
      <c r="AA10" s="2" cm="1">
        <f t="array" ref="AA10">_xlfn.XLOOKUP(AA$1&amp;$R10,$C$3:$C$1662&amp;$D$3:$D$1662,$E$3:$E$1662,0,0,1)</f>
        <v>11700</v>
      </c>
      <c r="AB10" s="2" cm="1">
        <f t="array" ref="AB10">_xlfn.XLOOKUP(AB$1&amp;$R10,$C$3:$C$1662&amp;$D$3:$D$1662,$E$3:$E$1662,0,0,1)</f>
        <v>18700</v>
      </c>
      <c r="AC10" s="2" cm="1">
        <f t="array" ref="AC10">_xlfn.XLOOKUP(AC$1&amp;$R10,$C$3:$C$1662&amp;$D$3:$D$1662,$E$3:$E$1662,0,0,1)</f>
        <v>12200</v>
      </c>
    </row>
    <row r="11" spans="1:29" x14ac:dyDescent="0.4">
      <c r="C11" t="s">
        <v>758</v>
      </c>
      <c r="D11" t="s">
        <v>521</v>
      </c>
      <c r="E11">
        <v>12200</v>
      </c>
      <c r="G11" s="1"/>
      <c r="H11" s="1"/>
      <c r="I11" s="1" t="s">
        <v>767</v>
      </c>
      <c r="J11" s="1">
        <v>1826</v>
      </c>
      <c r="K11" s="1">
        <v>1855</v>
      </c>
      <c r="L11" s="1">
        <v>1718.5</v>
      </c>
      <c r="M11">
        <v>1720</v>
      </c>
      <c r="R11" t="s">
        <v>39</v>
      </c>
      <c r="S11" s="2">
        <f t="shared" si="1"/>
        <v>320980</v>
      </c>
      <c r="T11" s="2">
        <f t="shared" si="2"/>
        <v>229400</v>
      </c>
      <c r="U11" s="2">
        <f t="shared" si="2"/>
        <v>216700</v>
      </c>
      <c r="V11" s="2">
        <f t="shared" si="2"/>
        <v>273000</v>
      </c>
      <c r="W11" s="2">
        <f t="shared" si="2"/>
        <v>560300</v>
      </c>
      <c r="X11" s="2">
        <f t="shared" si="2"/>
        <v>325500</v>
      </c>
      <c r="Y11" s="2" cm="1">
        <f t="array" ref="Y11">_xlfn.XLOOKUP(Y$1&amp;$R11,$C$3:$C$1662&amp;$D$3:$D$1662,$E$3:$E$1662,0,0,1)</f>
        <v>30700</v>
      </c>
      <c r="Z11" s="2" cm="1">
        <f t="array" ref="Z11">_xlfn.XLOOKUP(Z$1&amp;$R11,$C$3:$C$1662&amp;$D$3:$D$1662,$E$3:$E$1662,0,0,1)</f>
        <v>26000</v>
      </c>
      <c r="AA11" s="2" cm="1">
        <f t="array" ref="AA11">_xlfn.XLOOKUP(AA$1&amp;$R11,$C$3:$C$1662&amp;$D$3:$D$1662,$E$3:$E$1662,0,0,1)</f>
        <v>18100</v>
      </c>
      <c r="AB11" s="2" cm="1">
        <f t="array" ref="AB11">_xlfn.XLOOKUP(AB$1&amp;$R11,$C$3:$C$1662&amp;$D$3:$D$1662,$E$3:$E$1662,0,0,1)</f>
        <v>18900</v>
      </c>
      <c r="AC11" s="2" cm="1">
        <f t="array" ref="AC11">_xlfn.XLOOKUP(AC$1&amp;$R11,$C$3:$C$1662&amp;$D$3:$D$1662,$E$3:$E$1662,0,0,1)</f>
        <v>18000</v>
      </c>
    </row>
    <row r="12" spans="1:29" x14ac:dyDescent="0.4">
      <c r="C12" t="s">
        <v>758</v>
      </c>
      <c r="D12" t="s">
        <v>522</v>
      </c>
      <c r="E12">
        <v>18000</v>
      </c>
      <c r="I12" t="s">
        <v>768</v>
      </c>
      <c r="J12">
        <v>1730</v>
      </c>
      <c r="K12">
        <v>1776</v>
      </c>
      <c r="L12">
        <v>1713</v>
      </c>
      <c r="M12">
        <v>1733</v>
      </c>
      <c r="R12" t="s">
        <v>62</v>
      </c>
      <c r="S12" s="2">
        <f t="shared" si="1"/>
        <v>352660</v>
      </c>
      <c r="T12" s="2">
        <f t="shared" si="2"/>
        <v>246000</v>
      </c>
      <c r="U12" s="2">
        <f t="shared" si="2"/>
        <v>229000</v>
      </c>
      <c r="V12" s="2">
        <f t="shared" si="2"/>
        <v>316400</v>
      </c>
      <c r="W12" s="2">
        <f t="shared" si="2"/>
        <v>630500</v>
      </c>
      <c r="X12" s="2">
        <f t="shared" si="2"/>
        <v>341400</v>
      </c>
      <c r="Y12" s="2" cm="1">
        <f t="array" ref="Y12">_xlfn.XLOOKUP(Y$1&amp;$R12,$C$3:$C$1662&amp;$D$3:$D$1662,$E$3:$E$1662,0,0,1)</f>
        <v>16600</v>
      </c>
      <c r="Z12" s="2" cm="1">
        <f t="array" ref="Z12">_xlfn.XLOOKUP(Z$1&amp;$R12,$C$3:$C$1662&amp;$D$3:$D$1662,$E$3:$E$1662,0,0,1)</f>
        <v>12300</v>
      </c>
      <c r="AA12" s="2" cm="1">
        <f t="array" ref="AA12">_xlfn.XLOOKUP(AA$1&amp;$R12,$C$3:$C$1662&amp;$D$3:$D$1662,$E$3:$E$1662,0,0,1)</f>
        <v>43400</v>
      </c>
      <c r="AB12" s="2" cm="1">
        <f t="array" ref="AB12">_xlfn.XLOOKUP(AB$1&amp;$R12,$C$3:$C$1662&amp;$D$3:$D$1662,$E$3:$E$1662,0,0,1)</f>
        <v>70200</v>
      </c>
      <c r="AC12" s="2" cm="1">
        <f t="array" ref="AC12">_xlfn.XLOOKUP(AC$1&amp;$R12,$C$3:$C$1662&amp;$D$3:$D$1662,$E$3:$E$1662,0,0,1)</f>
        <v>15900</v>
      </c>
    </row>
    <row r="13" spans="1:29" x14ac:dyDescent="0.4">
      <c r="C13" t="s">
        <v>758</v>
      </c>
      <c r="D13" t="s">
        <v>523</v>
      </c>
      <c r="E13">
        <v>15900</v>
      </c>
      <c r="G13" s="1"/>
      <c r="H13" s="1"/>
      <c r="I13" s="1" t="s">
        <v>758</v>
      </c>
      <c r="J13" s="1">
        <v>1735</v>
      </c>
      <c r="K13" s="1">
        <v>1758</v>
      </c>
      <c r="L13" s="1">
        <v>1713.5</v>
      </c>
      <c r="M13">
        <v>1732</v>
      </c>
      <c r="R13" t="s">
        <v>24</v>
      </c>
      <c r="S13" s="2">
        <f t="shared" si="1"/>
        <v>375160</v>
      </c>
      <c r="T13" s="2">
        <f t="shared" si="2"/>
        <v>285300</v>
      </c>
      <c r="U13" s="2">
        <f t="shared" si="2"/>
        <v>240200</v>
      </c>
      <c r="V13" s="2">
        <f t="shared" si="2"/>
        <v>329500</v>
      </c>
      <c r="W13" s="2">
        <f t="shared" si="2"/>
        <v>662900</v>
      </c>
      <c r="X13" s="2">
        <f t="shared" si="2"/>
        <v>357900</v>
      </c>
      <c r="Y13" s="2" cm="1">
        <f t="array" ref="Y13">_xlfn.XLOOKUP(Y$1&amp;$R13,$C$3:$C$1662&amp;$D$3:$D$1662,$E$3:$E$1662,0,0,1)</f>
        <v>39300</v>
      </c>
      <c r="Z13" s="2" cm="1">
        <f t="array" ref="Z13">_xlfn.XLOOKUP(Z$1&amp;$R13,$C$3:$C$1662&amp;$D$3:$D$1662,$E$3:$E$1662,0,0,1)</f>
        <v>11200</v>
      </c>
      <c r="AA13" s="2" cm="1">
        <f t="array" ref="AA13">_xlfn.XLOOKUP(AA$1&amp;$R13,$C$3:$C$1662&amp;$D$3:$D$1662,$E$3:$E$1662,0,0,1)</f>
        <v>13100</v>
      </c>
      <c r="AB13" s="2" cm="1">
        <f t="array" ref="AB13">_xlfn.XLOOKUP(AB$1&amp;$R13,$C$3:$C$1662&amp;$D$3:$D$1662,$E$3:$E$1662,0,0,1)</f>
        <v>32400</v>
      </c>
      <c r="AC13" s="2" cm="1">
        <f t="array" ref="AC13">_xlfn.XLOOKUP(AC$1&amp;$R13,$C$3:$C$1662&amp;$D$3:$D$1662,$E$3:$E$1662,0,0,1)</f>
        <v>16500</v>
      </c>
    </row>
    <row r="14" spans="1:29" x14ac:dyDescent="0.4">
      <c r="C14" t="s">
        <v>758</v>
      </c>
      <c r="D14" t="s">
        <v>524</v>
      </c>
      <c r="E14">
        <v>16500</v>
      </c>
      <c r="I14" t="s">
        <v>759</v>
      </c>
      <c r="J14">
        <v>1665.5</v>
      </c>
      <c r="K14">
        <v>1760</v>
      </c>
      <c r="L14">
        <v>1650</v>
      </c>
      <c r="M14">
        <v>1722</v>
      </c>
      <c r="R14" t="s">
        <v>149</v>
      </c>
      <c r="S14" s="2">
        <f t="shared" si="1"/>
        <v>401020</v>
      </c>
      <c r="T14" s="2">
        <f t="shared" si="2"/>
        <v>297200</v>
      </c>
      <c r="U14" s="2">
        <f t="shared" si="2"/>
        <v>286000</v>
      </c>
      <c r="V14" s="2">
        <f t="shared" si="2"/>
        <v>348800</v>
      </c>
      <c r="W14" s="2">
        <f t="shared" si="2"/>
        <v>688300</v>
      </c>
      <c r="X14" s="2">
        <f t="shared" si="2"/>
        <v>384800</v>
      </c>
      <c r="Y14" s="2" cm="1">
        <f t="array" ref="Y14">_xlfn.XLOOKUP(Y$1&amp;$R14,$C$3:$C$1662&amp;$D$3:$D$1662,$E$3:$E$1662,0,0,1)</f>
        <v>11900</v>
      </c>
      <c r="Z14" s="2" cm="1">
        <f t="array" ref="Z14">_xlfn.XLOOKUP(Z$1&amp;$R14,$C$3:$C$1662&amp;$D$3:$D$1662,$E$3:$E$1662,0,0,1)</f>
        <v>45800</v>
      </c>
      <c r="AA14" s="2" cm="1">
        <f t="array" ref="AA14">_xlfn.XLOOKUP(AA$1&amp;$R14,$C$3:$C$1662&amp;$D$3:$D$1662,$E$3:$E$1662,0,0,1)</f>
        <v>19300</v>
      </c>
      <c r="AB14" s="2" cm="1">
        <f t="array" ref="AB14">_xlfn.XLOOKUP(AB$1&amp;$R14,$C$3:$C$1662&amp;$D$3:$D$1662,$E$3:$E$1662,0,0,1)</f>
        <v>25400</v>
      </c>
      <c r="AC14" s="2" cm="1">
        <f t="array" ref="AC14">_xlfn.XLOOKUP(AC$1&amp;$R14,$C$3:$C$1662&amp;$D$3:$D$1662,$E$3:$E$1662,0,0,1)</f>
        <v>26900</v>
      </c>
    </row>
    <row r="15" spans="1:29" x14ac:dyDescent="0.4">
      <c r="C15" t="s">
        <v>758</v>
      </c>
      <c r="D15" t="s">
        <v>525</v>
      </c>
      <c r="E15">
        <v>26900</v>
      </c>
      <c r="I15" t="s">
        <v>760</v>
      </c>
      <c r="J15">
        <v>1744</v>
      </c>
      <c r="K15">
        <v>1762</v>
      </c>
      <c r="L15">
        <v>1695</v>
      </c>
      <c r="M15">
        <v>1746.5</v>
      </c>
      <c r="R15" t="s">
        <v>120</v>
      </c>
      <c r="S15" s="2">
        <f t="shared" si="1"/>
        <v>418480</v>
      </c>
      <c r="T15" s="2">
        <f t="shared" si="2"/>
        <v>325900</v>
      </c>
      <c r="U15" s="2">
        <f t="shared" si="2"/>
        <v>305100</v>
      </c>
      <c r="V15" s="2">
        <f t="shared" si="2"/>
        <v>367300</v>
      </c>
      <c r="W15" s="2">
        <f t="shared" si="2"/>
        <v>700700</v>
      </c>
      <c r="X15" s="2">
        <f t="shared" si="2"/>
        <v>393400</v>
      </c>
      <c r="Y15" s="2" cm="1">
        <f t="array" ref="Y15">_xlfn.XLOOKUP(Y$1&amp;$R15,$C$3:$C$1662&amp;$D$3:$D$1662,$E$3:$E$1662,0,0,1)</f>
        <v>28700</v>
      </c>
      <c r="Z15" s="2" cm="1">
        <f t="array" ref="Z15">_xlfn.XLOOKUP(Z$1&amp;$R15,$C$3:$C$1662&amp;$D$3:$D$1662,$E$3:$E$1662,0,0,1)</f>
        <v>19100</v>
      </c>
      <c r="AA15" s="2" cm="1">
        <f t="array" ref="AA15">_xlfn.XLOOKUP(AA$1&amp;$R15,$C$3:$C$1662&amp;$D$3:$D$1662,$E$3:$E$1662,0,0,1)</f>
        <v>18500</v>
      </c>
      <c r="AB15" s="2" cm="1">
        <f t="array" ref="AB15">_xlfn.XLOOKUP(AB$1&amp;$R15,$C$3:$C$1662&amp;$D$3:$D$1662,$E$3:$E$1662,0,0,1)</f>
        <v>12400</v>
      </c>
      <c r="AC15" s="2" cm="1">
        <f t="array" ref="AC15">_xlfn.XLOOKUP(AC$1&amp;$R15,$C$3:$C$1662&amp;$D$3:$D$1662,$E$3:$E$1662,0,0,1)</f>
        <v>8600</v>
      </c>
    </row>
    <row r="16" spans="1:29" x14ac:dyDescent="0.4">
      <c r="C16" t="s">
        <v>758</v>
      </c>
      <c r="D16" t="s">
        <v>526</v>
      </c>
      <c r="E16">
        <v>8600</v>
      </c>
      <c r="G16" s="1"/>
      <c r="H16" s="1"/>
      <c r="I16" s="1" t="s">
        <v>761</v>
      </c>
      <c r="J16" s="1">
        <v>1749</v>
      </c>
      <c r="K16" s="1">
        <v>1783.5</v>
      </c>
      <c r="L16" s="1">
        <v>1715.5</v>
      </c>
      <c r="M16" s="1">
        <v>1741.5</v>
      </c>
      <c r="R16" t="s">
        <v>96</v>
      </c>
      <c r="S16" s="2">
        <f t="shared" si="1"/>
        <v>435260</v>
      </c>
      <c r="T16" s="2">
        <f t="shared" si="2"/>
        <v>336400</v>
      </c>
      <c r="U16" s="2">
        <f t="shared" si="2"/>
        <v>321000</v>
      </c>
      <c r="V16" s="2">
        <f t="shared" si="2"/>
        <v>389900</v>
      </c>
      <c r="W16" s="2">
        <f t="shared" si="2"/>
        <v>722800</v>
      </c>
      <c r="X16" s="2">
        <f t="shared" si="2"/>
        <v>406200</v>
      </c>
      <c r="Y16" s="2" cm="1">
        <f t="array" ref="Y16">_xlfn.XLOOKUP(Y$1&amp;$R16,$C$3:$C$1662&amp;$D$3:$D$1662,$E$3:$E$1662,0,0,1)</f>
        <v>10500</v>
      </c>
      <c r="Z16" s="2" cm="1">
        <f t="array" ref="Z16">_xlfn.XLOOKUP(Z$1&amp;$R16,$C$3:$C$1662&amp;$D$3:$D$1662,$E$3:$E$1662,0,0,1)</f>
        <v>15900</v>
      </c>
      <c r="AA16" s="2" cm="1">
        <f t="array" ref="AA16">_xlfn.XLOOKUP(AA$1&amp;$R16,$C$3:$C$1662&amp;$D$3:$D$1662,$E$3:$E$1662,0,0,1)</f>
        <v>22600</v>
      </c>
      <c r="AB16" s="2" cm="1">
        <f t="array" ref="AB16">_xlfn.XLOOKUP(AB$1&amp;$R16,$C$3:$C$1662&amp;$D$3:$D$1662,$E$3:$E$1662,0,0,1)</f>
        <v>22100</v>
      </c>
      <c r="AC16" s="2" cm="1">
        <f t="array" ref="AC16">_xlfn.XLOOKUP(AC$1&amp;$R16,$C$3:$C$1662&amp;$D$3:$D$1662,$E$3:$E$1662,0,0,1)</f>
        <v>12800</v>
      </c>
    </row>
    <row r="17" spans="3:29" x14ac:dyDescent="0.4">
      <c r="C17" t="s">
        <v>758</v>
      </c>
      <c r="D17" t="s">
        <v>527</v>
      </c>
      <c r="E17">
        <v>12800</v>
      </c>
      <c r="G17" s="1"/>
      <c r="H17" s="1"/>
      <c r="I17" s="1" t="s">
        <v>763</v>
      </c>
      <c r="J17" s="1">
        <v>1748</v>
      </c>
      <c r="K17" s="1">
        <v>1762</v>
      </c>
      <c r="L17" s="1">
        <v>1711</v>
      </c>
      <c r="M17" s="1">
        <v>1712</v>
      </c>
      <c r="R17" t="s">
        <v>144</v>
      </c>
      <c r="S17" s="2">
        <f t="shared" si="1"/>
        <v>462420</v>
      </c>
      <c r="T17" s="2">
        <f t="shared" si="2"/>
        <v>351800</v>
      </c>
      <c r="U17" s="2">
        <f t="shared" si="2"/>
        <v>371000</v>
      </c>
      <c r="V17" s="2">
        <f t="shared" si="2"/>
        <v>419300</v>
      </c>
      <c r="W17" s="2">
        <f t="shared" si="2"/>
        <v>755600</v>
      </c>
      <c r="X17" s="2">
        <f t="shared" si="2"/>
        <v>414400</v>
      </c>
      <c r="Y17" s="2" cm="1">
        <f t="array" ref="Y17">_xlfn.XLOOKUP(Y$1&amp;$R17,$C$3:$C$1662&amp;$D$3:$D$1662,$E$3:$E$1662,0,0,1)</f>
        <v>15400</v>
      </c>
      <c r="Z17" s="2" cm="1">
        <f t="array" ref="Z17">_xlfn.XLOOKUP(Z$1&amp;$R17,$C$3:$C$1662&amp;$D$3:$D$1662,$E$3:$E$1662,0,0,1)</f>
        <v>50000</v>
      </c>
      <c r="AA17" s="2" cm="1">
        <f t="array" ref="AA17">_xlfn.XLOOKUP(AA$1&amp;$R17,$C$3:$C$1662&amp;$D$3:$D$1662,$E$3:$E$1662,0,0,1)</f>
        <v>29400</v>
      </c>
      <c r="AB17" s="2" cm="1">
        <f t="array" ref="AB17">_xlfn.XLOOKUP(AB$1&amp;$R17,$C$3:$C$1662&amp;$D$3:$D$1662,$E$3:$E$1662,0,0,1)</f>
        <v>32800</v>
      </c>
      <c r="AC17" s="2" cm="1">
        <f t="array" ref="AC17">_xlfn.XLOOKUP(AC$1&amp;$R17,$C$3:$C$1662&amp;$D$3:$D$1662,$E$3:$E$1662,0,0,1)</f>
        <v>8200</v>
      </c>
    </row>
    <row r="18" spans="3:29" x14ac:dyDescent="0.4">
      <c r="C18" t="s">
        <v>758</v>
      </c>
      <c r="D18" t="s">
        <v>528</v>
      </c>
      <c r="E18">
        <v>8200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481520</v>
      </c>
      <c r="T18" s="2">
        <f t="shared" si="2"/>
        <v>375700</v>
      </c>
      <c r="U18" s="2">
        <f t="shared" si="2"/>
        <v>391800</v>
      </c>
      <c r="V18" s="2">
        <f t="shared" si="2"/>
        <v>429800</v>
      </c>
      <c r="W18" s="2">
        <f t="shared" si="2"/>
        <v>772500</v>
      </c>
      <c r="X18" s="2">
        <f t="shared" si="2"/>
        <v>437800</v>
      </c>
      <c r="Y18" s="2" cm="1">
        <f t="array" ref="Y18">_xlfn.XLOOKUP(Y$1&amp;$R18,$C$3:$C$1662&amp;$D$3:$D$1662,$E$3:$E$1662,0,0,1)</f>
        <v>23900</v>
      </c>
      <c r="Z18" s="2" cm="1">
        <f t="array" ref="Z18">_xlfn.XLOOKUP(Z$1&amp;$R18,$C$3:$C$1662&amp;$D$3:$D$1662,$E$3:$E$1662,0,0,1)</f>
        <v>20800</v>
      </c>
      <c r="AA18" s="2" cm="1">
        <f t="array" ref="AA18">_xlfn.XLOOKUP(AA$1&amp;$R18,$C$3:$C$1662&amp;$D$3:$D$1662,$E$3:$E$1662,0,0,1)</f>
        <v>10500</v>
      </c>
      <c r="AB18" s="2" cm="1">
        <f t="array" ref="AB18">_xlfn.XLOOKUP(AB$1&amp;$R18,$C$3:$C$1662&amp;$D$3:$D$1662,$E$3:$E$1662,0,0,1)</f>
        <v>16900</v>
      </c>
      <c r="AC18" s="2" cm="1">
        <f t="array" ref="AC18">_xlfn.XLOOKUP(AC$1&amp;$R18,$C$3:$C$1662&amp;$D$3:$D$1662,$E$3:$E$1662,0,0,1)</f>
        <v>23400</v>
      </c>
    </row>
    <row r="19" spans="3:29" x14ac:dyDescent="0.4">
      <c r="C19" t="s">
        <v>758</v>
      </c>
      <c r="D19" t="s">
        <v>529</v>
      </c>
      <c r="E19">
        <v>23400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497940</v>
      </c>
      <c r="T19" s="2">
        <f t="shared" si="2"/>
        <v>381900</v>
      </c>
      <c r="U19" s="2">
        <f t="shared" si="2"/>
        <v>417700</v>
      </c>
      <c r="V19" s="2">
        <f t="shared" si="2"/>
        <v>460700</v>
      </c>
      <c r="W19" s="2">
        <f t="shared" si="2"/>
        <v>782900</v>
      </c>
      <c r="X19" s="2">
        <f t="shared" si="2"/>
        <v>446500</v>
      </c>
      <c r="Y19" s="2" cm="1">
        <f t="array" ref="Y19">_xlfn.XLOOKUP(Y$1&amp;$R19,$C$3:$C$1662&amp;$D$3:$D$1662,$E$3:$E$1662,0,0,1)</f>
        <v>6200</v>
      </c>
      <c r="Z19" s="2" cm="1">
        <f t="array" ref="Z19">_xlfn.XLOOKUP(Z$1&amp;$R19,$C$3:$C$1662&amp;$D$3:$D$1662,$E$3:$E$1662,0,0,1)</f>
        <v>25900</v>
      </c>
      <c r="AA19" s="2" cm="1">
        <f t="array" ref="AA19">_xlfn.XLOOKUP(AA$1&amp;$R19,$C$3:$C$1662&amp;$D$3:$D$1662,$E$3:$E$1662,0,0,1)</f>
        <v>30900</v>
      </c>
      <c r="AB19" s="2" cm="1">
        <f t="array" ref="AB19">_xlfn.XLOOKUP(AB$1&amp;$R19,$C$3:$C$1662&amp;$D$3:$D$1662,$E$3:$E$1662,0,0,1)</f>
        <v>10400</v>
      </c>
      <c r="AC19" s="2" cm="1">
        <f t="array" ref="AC19">_xlfn.XLOOKUP(AC$1&amp;$R19,$C$3:$C$1662&amp;$D$3:$D$1662,$E$3:$E$1662,0,0,1)</f>
        <v>8700</v>
      </c>
    </row>
    <row r="20" spans="3:29" x14ac:dyDescent="0.4">
      <c r="C20" t="s">
        <v>758</v>
      </c>
      <c r="D20" t="s">
        <v>530</v>
      </c>
      <c r="E20">
        <v>8700</v>
      </c>
      <c r="R20" t="s">
        <v>147</v>
      </c>
      <c r="S20" s="2">
        <f t="shared" si="1"/>
        <v>509920</v>
      </c>
      <c r="T20" s="2">
        <f t="shared" ref="T20:X35" si="3">T19+Y20</f>
        <v>392800</v>
      </c>
      <c r="U20" s="2">
        <f t="shared" si="3"/>
        <v>426500</v>
      </c>
      <c r="V20" s="2">
        <f t="shared" si="3"/>
        <v>479300</v>
      </c>
      <c r="W20" s="2">
        <f t="shared" si="3"/>
        <v>794700</v>
      </c>
      <c r="X20" s="2">
        <f t="shared" si="3"/>
        <v>456300</v>
      </c>
      <c r="Y20" s="2" cm="1">
        <f t="array" ref="Y20">_xlfn.XLOOKUP(Y$1&amp;$R20,$C$3:$C$1662&amp;$D$3:$D$1662,$E$3:$E$1662,0,0,1)</f>
        <v>10900</v>
      </c>
      <c r="Z20" s="2" cm="1">
        <f t="array" ref="Z20">_xlfn.XLOOKUP(Z$1&amp;$R20,$C$3:$C$1662&amp;$D$3:$D$1662,$E$3:$E$1662,0,0,1)</f>
        <v>8800</v>
      </c>
      <c r="AA20" s="2" cm="1">
        <f t="array" ref="AA20">_xlfn.XLOOKUP(AA$1&amp;$R20,$C$3:$C$1662&amp;$D$3:$D$1662,$E$3:$E$1662,0,0,1)</f>
        <v>18600</v>
      </c>
      <c r="AB20" s="2" cm="1">
        <f t="array" ref="AB20">_xlfn.XLOOKUP(AB$1&amp;$R20,$C$3:$C$1662&amp;$D$3:$D$1662,$E$3:$E$1662,0,0,1)</f>
        <v>11800</v>
      </c>
      <c r="AC20" s="2" cm="1">
        <f t="array" ref="AC20">_xlfn.XLOOKUP(AC$1&amp;$R20,$C$3:$C$1662&amp;$D$3:$D$1662,$E$3:$E$1662,0,0,1)</f>
        <v>9800</v>
      </c>
    </row>
    <row r="21" spans="3:29" x14ac:dyDescent="0.4">
      <c r="C21" t="s">
        <v>758</v>
      </c>
      <c r="D21" t="s">
        <v>531</v>
      </c>
      <c r="E21">
        <v>9800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520020</v>
      </c>
      <c r="T21" s="2">
        <f t="shared" si="3"/>
        <v>400300</v>
      </c>
      <c r="U21" s="2">
        <f t="shared" si="3"/>
        <v>440400</v>
      </c>
      <c r="V21" s="2">
        <f t="shared" si="3"/>
        <v>488800</v>
      </c>
      <c r="W21" s="2">
        <f t="shared" si="3"/>
        <v>806000</v>
      </c>
      <c r="X21" s="2">
        <f t="shared" si="3"/>
        <v>464600</v>
      </c>
      <c r="Y21" s="2" cm="1">
        <f t="array" ref="Y21">_xlfn.XLOOKUP(Y$1&amp;$R21,$C$3:$C$1662&amp;$D$3:$D$1662,$E$3:$E$1662,0,0,1)</f>
        <v>7500</v>
      </c>
      <c r="Z21" s="2" cm="1">
        <f t="array" ref="Z21">_xlfn.XLOOKUP(Z$1&amp;$R21,$C$3:$C$1662&amp;$D$3:$D$1662,$E$3:$E$1662,0,0,1)</f>
        <v>13900</v>
      </c>
      <c r="AA21" s="2" cm="1">
        <f t="array" ref="AA21">_xlfn.XLOOKUP(AA$1&amp;$R21,$C$3:$C$1662&amp;$D$3:$D$1662,$E$3:$E$1662,0,0,1)</f>
        <v>9500</v>
      </c>
      <c r="AB21" s="2" cm="1">
        <f t="array" ref="AB21">_xlfn.XLOOKUP(AB$1&amp;$R21,$C$3:$C$1662&amp;$D$3:$D$1662,$E$3:$E$1662,0,0,1)</f>
        <v>11300</v>
      </c>
      <c r="AC21" s="2" cm="1">
        <f t="array" ref="AC21">_xlfn.XLOOKUP(AC$1&amp;$R21,$C$3:$C$1662&amp;$D$3:$D$1662,$E$3:$E$1662,0,0,1)</f>
        <v>8300</v>
      </c>
    </row>
    <row r="22" spans="3:29" x14ac:dyDescent="0.4">
      <c r="C22" t="s">
        <v>758</v>
      </c>
      <c r="D22" t="s">
        <v>532</v>
      </c>
      <c r="E22">
        <v>8300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530220</v>
      </c>
      <c r="T22" s="2">
        <f t="shared" si="3"/>
        <v>404600</v>
      </c>
      <c r="U22" s="2">
        <f t="shared" si="3"/>
        <v>456200</v>
      </c>
      <c r="V22" s="2">
        <f t="shared" si="3"/>
        <v>497700</v>
      </c>
      <c r="W22" s="2">
        <f t="shared" si="3"/>
        <v>814100</v>
      </c>
      <c r="X22" s="2">
        <f t="shared" si="3"/>
        <v>478500</v>
      </c>
      <c r="Y22" s="2" cm="1">
        <f t="array" ref="Y22">_xlfn.XLOOKUP(Y$1&amp;$R22,$C$3:$C$1662&amp;$D$3:$D$1662,$E$3:$E$1662,0,0,1)</f>
        <v>4300</v>
      </c>
      <c r="Z22" s="2" cm="1">
        <f t="array" ref="Z22">_xlfn.XLOOKUP(Z$1&amp;$R22,$C$3:$C$1662&amp;$D$3:$D$1662,$E$3:$E$1662,0,0,1)</f>
        <v>15800</v>
      </c>
      <c r="AA22" s="2" cm="1">
        <f t="array" ref="AA22">_xlfn.XLOOKUP(AA$1&amp;$R22,$C$3:$C$1662&amp;$D$3:$D$1662,$E$3:$E$1662,0,0,1)</f>
        <v>8900</v>
      </c>
      <c r="AB22" s="2" cm="1">
        <f t="array" ref="AB22">_xlfn.XLOOKUP(AB$1&amp;$R22,$C$3:$C$1662&amp;$D$3:$D$1662,$E$3:$E$1662,0,0,1)</f>
        <v>8100</v>
      </c>
      <c r="AC22" s="2" cm="1">
        <f t="array" ref="AC22">_xlfn.XLOOKUP(AC$1&amp;$R22,$C$3:$C$1662&amp;$D$3:$D$1662,$E$3:$E$1662,0,0,1)</f>
        <v>13900</v>
      </c>
    </row>
    <row r="23" spans="3:29" x14ac:dyDescent="0.4">
      <c r="C23" t="s">
        <v>758</v>
      </c>
      <c r="D23" t="s">
        <v>533</v>
      </c>
      <c r="E23">
        <v>13900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548820</v>
      </c>
      <c r="T23" s="2">
        <f t="shared" si="3"/>
        <v>421500</v>
      </c>
      <c r="U23" s="2">
        <f t="shared" si="3"/>
        <v>479300</v>
      </c>
      <c r="V23" s="2">
        <f t="shared" si="3"/>
        <v>518200</v>
      </c>
      <c r="W23" s="2">
        <f t="shared" si="3"/>
        <v>837600</v>
      </c>
      <c r="X23" s="2">
        <f t="shared" si="3"/>
        <v>487500</v>
      </c>
      <c r="Y23" s="2" cm="1">
        <f t="array" ref="Y23">_xlfn.XLOOKUP(Y$1&amp;$R23,$C$3:$C$1662&amp;$D$3:$D$1662,$E$3:$E$1662,0,0,1)</f>
        <v>16900</v>
      </c>
      <c r="Z23" s="2" cm="1">
        <f t="array" ref="Z23">_xlfn.XLOOKUP(Z$1&amp;$R23,$C$3:$C$1662&amp;$D$3:$D$1662,$E$3:$E$1662,0,0,1)</f>
        <v>23100</v>
      </c>
      <c r="AA23" s="2" cm="1">
        <f t="array" ref="AA23">_xlfn.XLOOKUP(AA$1&amp;$R23,$C$3:$C$1662&amp;$D$3:$D$1662,$E$3:$E$1662,0,0,1)</f>
        <v>20500</v>
      </c>
      <c r="AB23" s="2" cm="1">
        <f t="array" ref="AB23">_xlfn.XLOOKUP(AB$1&amp;$R23,$C$3:$C$1662&amp;$D$3:$D$1662,$E$3:$E$1662,0,0,1)</f>
        <v>23500</v>
      </c>
      <c r="AC23" s="2" cm="1">
        <f t="array" ref="AC23">_xlfn.XLOOKUP(AC$1&amp;$R23,$C$3:$C$1662&amp;$D$3:$D$1662,$E$3:$E$1662,0,0,1)</f>
        <v>9000</v>
      </c>
    </row>
    <row r="24" spans="3:29" x14ac:dyDescent="0.4">
      <c r="C24" t="s">
        <v>758</v>
      </c>
      <c r="D24" t="s">
        <v>534</v>
      </c>
      <c r="E24">
        <v>9000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558120</v>
      </c>
      <c r="T24" s="2">
        <f t="shared" si="3"/>
        <v>427800</v>
      </c>
      <c r="U24" s="2">
        <f t="shared" si="3"/>
        <v>487300</v>
      </c>
      <c r="V24" s="2">
        <f t="shared" si="3"/>
        <v>527300</v>
      </c>
      <c r="W24" s="2">
        <f t="shared" si="3"/>
        <v>850200</v>
      </c>
      <c r="X24" s="2">
        <f t="shared" si="3"/>
        <v>498000</v>
      </c>
      <c r="Y24" s="2" cm="1">
        <f t="array" ref="Y24">_xlfn.XLOOKUP(Y$1&amp;$R24,$C$3:$C$1662&amp;$D$3:$D$1662,$E$3:$E$1662,0,0,1)</f>
        <v>6300</v>
      </c>
      <c r="Z24" s="2" cm="1">
        <f t="array" ref="Z24">_xlfn.XLOOKUP(Z$1&amp;$R24,$C$3:$C$1662&amp;$D$3:$D$1662,$E$3:$E$1662,0,0,1)</f>
        <v>8000</v>
      </c>
      <c r="AA24" s="2" cm="1">
        <f t="array" ref="AA24">_xlfn.XLOOKUP(AA$1&amp;$R24,$C$3:$C$1662&amp;$D$3:$D$1662,$E$3:$E$1662,0,0,1)</f>
        <v>9100</v>
      </c>
      <c r="AB24" s="2" cm="1">
        <f t="array" ref="AB24">_xlfn.XLOOKUP(AB$1&amp;$R24,$C$3:$C$1662&amp;$D$3:$D$1662,$E$3:$E$1662,0,0,1)</f>
        <v>12600</v>
      </c>
      <c r="AC24" s="2" cm="1">
        <f t="array" ref="AC24">_xlfn.XLOOKUP(AC$1&amp;$R24,$C$3:$C$1662&amp;$D$3:$D$1662,$E$3:$E$1662,0,0,1)</f>
        <v>10500</v>
      </c>
    </row>
    <row r="25" spans="3:29" x14ac:dyDescent="0.4">
      <c r="C25" t="s">
        <v>758</v>
      </c>
      <c r="D25" t="s">
        <v>535</v>
      </c>
      <c r="E25">
        <v>10500</v>
      </c>
      <c r="R25" t="s">
        <v>22</v>
      </c>
      <c r="S25" s="2">
        <f t="shared" si="1"/>
        <v>568420</v>
      </c>
      <c r="T25" s="2">
        <f t="shared" si="3"/>
        <v>434500</v>
      </c>
      <c r="U25" s="2">
        <f t="shared" si="3"/>
        <v>497600</v>
      </c>
      <c r="V25" s="2">
        <f t="shared" si="3"/>
        <v>535900</v>
      </c>
      <c r="W25" s="2">
        <f t="shared" si="3"/>
        <v>866700</v>
      </c>
      <c r="X25" s="2">
        <f t="shared" si="3"/>
        <v>507400</v>
      </c>
      <c r="Y25" s="2" cm="1">
        <f t="array" ref="Y25">_xlfn.XLOOKUP(Y$1&amp;$R25,$C$3:$C$1662&amp;$D$3:$D$1662,$E$3:$E$1662,0,0,1)</f>
        <v>6700</v>
      </c>
      <c r="Z25" s="2" cm="1">
        <f t="array" ref="Z25">_xlfn.XLOOKUP(Z$1&amp;$R25,$C$3:$C$1662&amp;$D$3:$D$1662,$E$3:$E$1662,0,0,1)</f>
        <v>10300</v>
      </c>
      <c r="AA25" s="2" cm="1">
        <f t="array" ref="AA25">_xlfn.XLOOKUP(AA$1&amp;$R25,$C$3:$C$1662&amp;$D$3:$D$1662,$E$3:$E$1662,0,0,1)</f>
        <v>8600</v>
      </c>
      <c r="AB25" s="2" cm="1">
        <f t="array" ref="AB25">_xlfn.XLOOKUP(AB$1&amp;$R25,$C$3:$C$1662&amp;$D$3:$D$1662,$E$3:$E$1662,0,0,1)</f>
        <v>16500</v>
      </c>
      <c r="AC25" s="2" cm="1">
        <f t="array" ref="AC25">_xlfn.XLOOKUP(AC$1&amp;$R25,$C$3:$C$1662&amp;$D$3:$D$1662,$E$3:$E$1662,0,0,1)</f>
        <v>9400</v>
      </c>
    </row>
    <row r="26" spans="3:29" x14ac:dyDescent="0.4">
      <c r="C26" t="s">
        <v>758</v>
      </c>
      <c r="D26" t="s">
        <v>536</v>
      </c>
      <c r="E26">
        <v>9400</v>
      </c>
      <c r="R26" t="s">
        <v>69</v>
      </c>
      <c r="S26" s="2">
        <f t="shared" si="1"/>
        <v>582320</v>
      </c>
      <c r="T26" s="2">
        <f t="shared" si="3"/>
        <v>450500</v>
      </c>
      <c r="U26" s="2">
        <f t="shared" si="3"/>
        <v>518300</v>
      </c>
      <c r="V26" s="2">
        <f t="shared" si="3"/>
        <v>550800</v>
      </c>
      <c r="W26" s="2">
        <f t="shared" si="3"/>
        <v>879500</v>
      </c>
      <c r="X26" s="2">
        <f t="shared" si="3"/>
        <v>512500</v>
      </c>
      <c r="Y26" s="2" cm="1">
        <f t="array" ref="Y26">_xlfn.XLOOKUP(Y$1&amp;$R26,$C$3:$C$1662&amp;$D$3:$D$1662,$E$3:$E$1662,0,0,1)</f>
        <v>16000</v>
      </c>
      <c r="Z26" s="2" cm="1">
        <f t="array" ref="Z26">_xlfn.XLOOKUP(Z$1&amp;$R26,$C$3:$C$1662&amp;$D$3:$D$1662,$E$3:$E$1662,0,0,1)</f>
        <v>20700</v>
      </c>
      <c r="AA26" s="2" cm="1">
        <f t="array" ref="AA26">_xlfn.XLOOKUP(AA$1&amp;$R26,$C$3:$C$1662&amp;$D$3:$D$1662,$E$3:$E$1662,0,0,1)</f>
        <v>14900</v>
      </c>
      <c r="AB26" s="2" cm="1">
        <f t="array" ref="AB26">_xlfn.XLOOKUP(AB$1&amp;$R26,$C$3:$C$1662&amp;$D$3:$D$1662,$E$3:$E$1662,0,0,1)</f>
        <v>12800</v>
      </c>
      <c r="AC26" s="2" cm="1">
        <f t="array" ref="AC26">_xlfn.XLOOKUP(AC$1&amp;$R26,$C$3:$C$1662&amp;$D$3:$D$1662,$E$3:$E$1662,0,0,1)</f>
        <v>5100</v>
      </c>
    </row>
    <row r="27" spans="3:29" x14ac:dyDescent="0.4">
      <c r="C27" t="s">
        <v>758</v>
      </c>
      <c r="D27" t="s">
        <v>537</v>
      </c>
      <c r="E27">
        <v>5100</v>
      </c>
      <c r="R27" t="s">
        <v>98</v>
      </c>
      <c r="S27" s="2">
        <f t="shared" si="1"/>
        <v>591900</v>
      </c>
      <c r="T27" s="2">
        <f t="shared" si="3"/>
        <v>457400</v>
      </c>
      <c r="U27" s="2">
        <f t="shared" si="3"/>
        <v>529600</v>
      </c>
      <c r="V27" s="2">
        <f t="shared" si="3"/>
        <v>561200</v>
      </c>
      <c r="W27" s="2">
        <f t="shared" si="3"/>
        <v>891900</v>
      </c>
      <c r="X27" s="2">
        <f t="shared" si="3"/>
        <v>519400</v>
      </c>
      <c r="Y27" s="2" cm="1">
        <f t="array" ref="Y27">_xlfn.XLOOKUP(Y$1&amp;$R27,$C$3:$C$1662&amp;$D$3:$D$1662,$E$3:$E$1662,0,0,1)</f>
        <v>6900</v>
      </c>
      <c r="Z27" s="2" cm="1">
        <f t="array" ref="Z27">_xlfn.XLOOKUP(Z$1&amp;$R27,$C$3:$C$1662&amp;$D$3:$D$1662,$E$3:$E$1662,0,0,1)</f>
        <v>11300</v>
      </c>
      <c r="AA27" s="2" cm="1">
        <f t="array" ref="AA27">_xlfn.XLOOKUP(AA$1&amp;$R27,$C$3:$C$1662&amp;$D$3:$D$1662,$E$3:$E$1662,0,0,1)</f>
        <v>10400</v>
      </c>
      <c r="AB27" s="2" cm="1">
        <f t="array" ref="AB27">_xlfn.XLOOKUP(AB$1&amp;$R27,$C$3:$C$1662&amp;$D$3:$D$1662,$E$3:$E$1662,0,0,1)</f>
        <v>12400</v>
      </c>
      <c r="AC27" s="2" cm="1">
        <f t="array" ref="AC27">_xlfn.XLOOKUP(AC$1&amp;$R27,$C$3:$C$1662&amp;$D$3:$D$1662,$E$3:$E$1662,0,0,1)</f>
        <v>6900</v>
      </c>
    </row>
    <row r="28" spans="3:29" x14ac:dyDescent="0.4">
      <c r="C28" t="s">
        <v>758</v>
      </c>
      <c r="D28" t="s">
        <v>538</v>
      </c>
      <c r="E28">
        <v>6900</v>
      </c>
      <c r="R28" t="s">
        <v>38</v>
      </c>
      <c r="S28" s="2">
        <f t="shared" si="1"/>
        <v>613280</v>
      </c>
      <c r="T28" s="2">
        <f t="shared" si="3"/>
        <v>464800</v>
      </c>
      <c r="U28" s="2">
        <f t="shared" si="3"/>
        <v>539900</v>
      </c>
      <c r="V28" s="2">
        <f t="shared" si="3"/>
        <v>565700</v>
      </c>
      <c r="W28" s="2">
        <f t="shared" si="3"/>
        <v>957800</v>
      </c>
      <c r="X28" s="2">
        <f t="shared" si="3"/>
        <v>538200</v>
      </c>
      <c r="Y28" s="2" cm="1">
        <f t="array" ref="Y28">_xlfn.XLOOKUP(Y$1&amp;$R28,$C$3:$C$1662&amp;$D$3:$D$1662,$E$3:$E$1662,0,0,1)</f>
        <v>7400</v>
      </c>
      <c r="Z28" s="2" cm="1">
        <f t="array" ref="Z28">_xlfn.XLOOKUP(Z$1&amp;$R28,$C$3:$C$1662&amp;$D$3:$D$1662,$E$3:$E$1662,0,0,1)</f>
        <v>10300</v>
      </c>
      <c r="AA28" s="2" cm="1">
        <f t="array" ref="AA28">_xlfn.XLOOKUP(AA$1&amp;$R28,$C$3:$C$1662&amp;$D$3:$D$1662,$E$3:$E$1662,0,0,1)</f>
        <v>4500</v>
      </c>
      <c r="AB28" s="2" cm="1">
        <f t="array" ref="AB28">_xlfn.XLOOKUP(AB$1&amp;$R28,$C$3:$C$1662&amp;$D$3:$D$1662,$E$3:$E$1662,0,0,1)</f>
        <v>65900</v>
      </c>
      <c r="AC28" s="2" cm="1">
        <f t="array" ref="AC28">_xlfn.XLOOKUP(AC$1&amp;$R28,$C$3:$C$1662&amp;$D$3:$D$1662,$E$3:$E$1662,0,0,1)</f>
        <v>18800</v>
      </c>
    </row>
    <row r="29" spans="3:29" x14ac:dyDescent="0.4">
      <c r="C29" t="s">
        <v>758</v>
      </c>
      <c r="D29" t="s">
        <v>539</v>
      </c>
      <c r="E29">
        <v>18800</v>
      </c>
      <c r="R29" t="s">
        <v>241</v>
      </c>
      <c r="S29" s="2">
        <f t="shared" si="1"/>
        <v>623820</v>
      </c>
      <c r="T29" s="2">
        <f t="shared" si="3"/>
        <v>474100</v>
      </c>
      <c r="U29" s="2">
        <f t="shared" si="3"/>
        <v>554000</v>
      </c>
      <c r="V29" s="2">
        <f t="shared" si="3"/>
        <v>577100</v>
      </c>
      <c r="W29" s="2">
        <f t="shared" si="3"/>
        <v>967000</v>
      </c>
      <c r="X29" s="2">
        <f t="shared" si="3"/>
        <v>546900</v>
      </c>
      <c r="Y29" s="2" cm="1">
        <f t="array" ref="Y29">_xlfn.XLOOKUP(Y$1&amp;$R29,$C$3:$C$1662&amp;$D$3:$D$1662,$E$3:$E$1662,0,0,1)</f>
        <v>9300</v>
      </c>
      <c r="Z29" s="2" cm="1">
        <f t="array" ref="Z29">_xlfn.XLOOKUP(Z$1&amp;$R29,$C$3:$C$1662&amp;$D$3:$D$1662,$E$3:$E$1662,0,0,1)</f>
        <v>14100</v>
      </c>
      <c r="AA29" s="2" cm="1">
        <f t="array" ref="AA29">_xlfn.XLOOKUP(AA$1&amp;$R29,$C$3:$C$1662&amp;$D$3:$D$1662,$E$3:$E$1662,0,0,1)</f>
        <v>11400</v>
      </c>
      <c r="AB29" s="2" cm="1">
        <f t="array" ref="AB29">_xlfn.XLOOKUP(AB$1&amp;$R29,$C$3:$C$1662&amp;$D$3:$D$1662,$E$3:$E$1662,0,0,1)</f>
        <v>9200</v>
      </c>
      <c r="AC29" s="2" cm="1">
        <f t="array" ref="AC29">_xlfn.XLOOKUP(AC$1&amp;$R29,$C$3:$C$1662&amp;$D$3:$D$1662,$E$3:$E$1662,0,0,1)</f>
        <v>8700</v>
      </c>
    </row>
    <row r="30" spans="3:29" x14ac:dyDescent="0.4">
      <c r="C30" t="s">
        <v>758</v>
      </c>
      <c r="D30" t="s">
        <v>540</v>
      </c>
      <c r="E30">
        <v>8700</v>
      </c>
      <c r="R30" t="s">
        <v>286</v>
      </c>
      <c r="S30" s="2">
        <f t="shared" si="1"/>
        <v>636060</v>
      </c>
      <c r="T30" s="2">
        <f t="shared" si="3"/>
        <v>485900</v>
      </c>
      <c r="U30" s="2">
        <f t="shared" si="3"/>
        <v>562400</v>
      </c>
      <c r="V30" s="2">
        <f t="shared" si="3"/>
        <v>585000</v>
      </c>
      <c r="W30" s="2">
        <f t="shared" si="3"/>
        <v>990800</v>
      </c>
      <c r="X30" s="2">
        <f t="shared" si="3"/>
        <v>556200</v>
      </c>
      <c r="Y30" s="2" cm="1">
        <f t="array" ref="Y30">_xlfn.XLOOKUP(Y$1&amp;$R30,$C$3:$C$1662&amp;$D$3:$D$1662,$E$3:$E$1662,0,0,1)</f>
        <v>11800</v>
      </c>
      <c r="Z30" s="2" cm="1">
        <f t="array" ref="Z30">_xlfn.XLOOKUP(Z$1&amp;$R30,$C$3:$C$1662&amp;$D$3:$D$1662,$E$3:$E$1662,0,0,1)</f>
        <v>8400</v>
      </c>
      <c r="AA30" s="2" cm="1">
        <f t="array" ref="AA30">_xlfn.XLOOKUP(AA$1&amp;$R30,$C$3:$C$1662&amp;$D$3:$D$1662,$E$3:$E$1662,0,0,1)</f>
        <v>7900</v>
      </c>
      <c r="AB30" s="2" cm="1">
        <f t="array" ref="AB30">_xlfn.XLOOKUP(AB$1&amp;$R30,$C$3:$C$1662&amp;$D$3:$D$1662,$E$3:$E$1662,0,0,1)</f>
        <v>23800</v>
      </c>
      <c r="AC30" s="2" cm="1">
        <f t="array" ref="AC30">_xlfn.XLOOKUP(AC$1&amp;$R30,$C$3:$C$1662&amp;$D$3:$D$1662,$E$3:$E$1662,0,0,1)</f>
        <v>9300</v>
      </c>
    </row>
    <row r="31" spans="3:29" x14ac:dyDescent="0.4">
      <c r="C31" t="s">
        <v>758</v>
      </c>
      <c r="D31" t="s">
        <v>541</v>
      </c>
      <c r="E31">
        <v>9300</v>
      </c>
      <c r="R31" t="s">
        <v>203</v>
      </c>
      <c r="S31" s="2">
        <f t="shared" si="1"/>
        <v>651360</v>
      </c>
      <c r="T31" s="2">
        <f t="shared" si="3"/>
        <v>490400</v>
      </c>
      <c r="U31" s="2">
        <f t="shared" si="3"/>
        <v>570100</v>
      </c>
      <c r="V31" s="2">
        <f t="shared" si="3"/>
        <v>598400</v>
      </c>
      <c r="W31" s="2">
        <f t="shared" si="3"/>
        <v>1025600</v>
      </c>
      <c r="X31" s="2">
        <f t="shared" si="3"/>
        <v>572300</v>
      </c>
      <c r="Y31" s="2" cm="1">
        <f t="array" ref="Y31">_xlfn.XLOOKUP(Y$1&amp;$R31,$C$3:$C$1662&amp;$D$3:$D$1662,$E$3:$E$1662,0,0,1)</f>
        <v>4500</v>
      </c>
      <c r="Z31" s="2" cm="1">
        <f t="array" ref="Z31">_xlfn.XLOOKUP(Z$1&amp;$R31,$C$3:$C$1662&amp;$D$3:$D$1662,$E$3:$E$1662,0,0,1)</f>
        <v>7700</v>
      </c>
      <c r="AA31" s="2" cm="1">
        <f t="array" ref="AA31">_xlfn.XLOOKUP(AA$1&amp;$R31,$C$3:$C$1662&amp;$D$3:$D$1662,$E$3:$E$1662,0,0,1)</f>
        <v>13400</v>
      </c>
      <c r="AB31" s="2" cm="1">
        <f t="array" ref="AB31">_xlfn.XLOOKUP(AB$1&amp;$R31,$C$3:$C$1662&amp;$D$3:$D$1662,$E$3:$E$1662,0,0,1)</f>
        <v>34800</v>
      </c>
      <c r="AC31" s="2" cm="1">
        <f t="array" ref="AC31">_xlfn.XLOOKUP(AC$1&amp;$R31,$C$3:$C$1662&amp;$D$3:$D$1662,$E$3:$E$1662,0,0,1)</f>
        <v>16100</v>
      </c>
    </row>
    <row r="32" spans="3:29" x14ac:dyDescent="0.4">
      <c r="C32" t="s">
        <v>758</v>
      </c>
      <c r="D32" t="s">
        <v>542</v>
      </c>
      <c r="E32">
        <v>16100</v>
      </c>
      <c r="R32" t="s">
        <v>153</v>
      </c>
      <c r="S32" s="2">
        <f t="shared" si="1"/>
        <v>663420</v>
      </c>
      <c r="T32" s="2">
        <f t="shared" si="3"/>
        <v>497600</v>
      </c>
      <c r="U32" s="2">
        <f t="shared" si="3"/>
        <v>578800</v>
      </c>
      <c r="V32" s="2">
        <f t="shared" si="3"/>
        <v>605500</v>
      </c>
      <c r="W32" s="2">
        <f t="shared" si="3"/>
        <v>1052100</v>
      </c>
      <c r="X32" s="2">
        <f t="shared" si="3"/>
        <v>583100</v>
      </c>
      <c r="Y32" s="2" cm="1">
        <f t="array" ref="Y32">_xlfn.XLOOKUP(Y$1&amp;$R32,$C$3:$C$1662&amp;$D$3:$D$1662,$E$3:$E$1662,0,0,1)</f>
        <v>7200</v>
      </c>
      <c r="Z32" s="2" cm="1">
        <f t="array" ref="Z32">_xlfn.XLOOKUP(Z$1&amp;$R32,$C$3:$C$1662&amp;$D$3:$D$1662,$E$3:$E$1662,0,0,1)</f>
        <v>8700</v>
      </c>
      <c r="AA32" s="2" cm="1">
        <f t="array" ref="AA32">_xlfn.XLOOKUP(AA$1&amp;$R32,$C$3:$C$1662&amp;$D$3:$D$1662,$E$3:$E$1662,0,0,1)</f>
        <v>7100</v>
      </c>
      <c r="AB32" s="2" cm="1">
        <f t="array" ref="AB32">_xlfn.XLOOKUP(AB$1&amp;$R32,$C$3:$C$1662&amp;$D$3:$D$1662,$E$3:$E$1662,0,0,1)</f>
        <v>26500</v>
      </c>
      <c r="AC32" s="2" cm="1">
        <f t="array" ref="AC32">_xlfn.XLOOKUP(AC$1&amp;$R32,$C$3:$C$1662&amp;$D$3:$D$1662,$E$3:$E$1662,0,0,1)</f>
        <v>10800</v>
      </c>
    </row>
    <row r="33" spans="3:29" x14ac:dyDescent="0.4">
      <c r="C33" t="s">
        <v>758</v>
      </c>
      <c r="D33" t="s">
        <v>543</v>
      </c>
      <c r="E33">
        <v>10800</v>
      </c>
      <c r="R33" t="s">
        <v>200</v>
      </c>
      <c r="S33" s="2">
        <f t="shared" si="1"/>
        <v>678920</v>
      </c>
      <c r="T33" s="2">
        <f t="shared" si="3"/>
        <v>517300</v>
      </c>
      <c r="U33" s="2">
        <f t="shared" si="3"/>
        <v>589300</v>
      </c>
      <c r="V33" s="2">
        <f t="shared" si="3"/>
        <v>617300</v>
      </c>
      <c r="W33" s="2">
        <f t="shared" si="3"/>
        <v>1077800</v>
      </c>
      <c r="X33" s="2">
        <f t="shared" si="3"/>
        <v>592900</v>
      </c>
      <c r="Y33" s="2" cm="1">
        <f t="array" ref="Y33">_xlfn.XLOOKUP(Y$1&amp;$R33,$C$3:$C$1662&amp;$D$3:$D$1662,$E$3:$E$1662,0,0,1)</f>
        <v>19700</v>
      </c>
      <c r="Z33" s="2" cm="1">
        <f t="array" ref="Z33">_xlfn.XLOOKUP(Z$1&amp;$R33,$C$3:$C$1662&amp;$D$3:$D$1662,$E$3:$E$1662,0,0,1)</f>
        <v>10500</v>
      </c>
      <c r="AA33" s="2" cm="1">
        <f t="array" ref="AA33">_xlfn.XLOOKUP(AA$1&amp;$R33,$C$3:$C$1662&amp;$D$3:$D$1662,$E$3:$E$1662,0,0,1)</f>
        <v>11800</v>
      </c>
      <c r="AB33" s="2" cm="1">
        <f t="array" ref="AB33">_xlfn.XLOOKUP(AB$1&amp;$R33,$C$3:$C$1662&amp;$D$3:$D$1662,$E$3:$E$1662,0,0,1)</f>
        <v>25700</v>
      </c>
      <c r="AC33" s="2" cm="1">
        <f t="array" ref="AC33">_xlfn.XLOOKUP(AC$1&amp;$R33,$C$3:$C$1662&amp;$D$3:$D$1662,$E$3:$E$1662,0,0,1)</f>
        <v>9800</v>
      </c>
    </row>
    <row r="34" spans="3:29" x14ac:dyDescent="0.4">
      <c r="C34" t="s">
        <v>758</v>
      </c>
      <c r="D34" t="s">
        <v>544</v>
      </c>
      <c r="E34">
        <v>9800</v>
      </c>
      <c r="R34" t="s">
        <v>26</v>
      </c>
      <c r="S34" s="2">
        <f t="shared" si="1"/>
        <v>696600</v>
      </c>
      <c r="T34" s="2">
        <f t="shared" si="3"/>
        <v>526400</v>
      </c>
      <c r="U34" s="2">
        <f t="shared" si="3"/>
        <v>599800</v>
      </c>
      <c r="V34" s="2">
        <f t="shared" si="3"/>
        <v>627000</v>
      </c>
      <c r="W34" s="2">
        <f t="shared" si="3"/>
        <v>1125800</v>
      </c>
      <c r="X34" s="2">
        <f t="shared" si="3"/>
        <v>604000</v>
      </c>
      <c r="Y34" s="2" cm="1">
        <f t="array" ref="Y34">_xlfn.XLOOKUP(Y$1&amp;$R34,$C$3:$C$1662&amp;$D$3:$D$1662,$E$3:$E$1662,0,0,1)</f>
        <v>9100</v>
      </c>
      <c r="Z34" s="2" cm="1">
        <f t="array" ref="Z34">_xlfn.XLOOKUP(Z$1&amp;$R34,$C$3:$C$1662&amp;$D$3:$D$1662,$E$3:$E$1662,0,0,1)</f>
        <v>10500</v>
      </c>
      <c r="AA34" s="2" cm="1">
        <f t="array" ref="AA34">_xlfn.XLOOKUP(AA$1&amp;$R34,$C$3:$C$1662&amp;$D$3:$D$1662,$E$3:$E$1662,0,0,1)</f>
        <v>9700</v>
      </c>
      <c r="AB34" s="2" cm="1">
        <f t="array" ref="AB34">_xlfn.XLOOKUP(AB$1&amp;$R34,$C$3:$C$1662&amp;$D$3:$D$1662,$E$3:$E$1662,0,0,1)</f>
        <v>48000</v>
      </c>
      <c r="AC34" s="2" cm="1">
        <f t="array" ref="AC34">_xlfn.XLOOKUP(AC$1&amp;$R34,$C$3:$C$1662&amp;$D$3:$D$1662,$E$3:$E$1662,0,0,1)</f>
        <v>11100</v>
      </c>
    </row>
    <row r="35" spans="3:29" x14ac:dyDescent="0.4">
      <c r="C35" t="s">
        <v>758</v>
      </c>
      <c r="D35" t="s">
        <v>545</v>
      </c>
      <c r="E35">
        <v>11100</v>
      </c>
      <c r="R35" t="s">
        <v>99</v>
      </c>
      <c r="S35" s="2">
        <f t="shared" si="1"/>
        <v>713180</v>
      </c>
      <c r="T35" s="2">
        <f t="shared" si="3"/>
        <v>541100</v>
      </c>
      <c r="U35" s="2">
        <f t="shared" si="3"/>
        <v>619000</v>
      </c>
      <c r="V35" s="2">
        <f t="shared" si="3"/>
        <v>635200</v>
      </c>
      <c r="W35" s="2">
        <f t="shared" si="3"/>
        <v>1151200</v>
      </c>
      <c r="X35" s="2">
        <f t="shared" si="3"/>
        <v>619400</v>
      </c>
      <c r="Y35" s="2" cm="1">
        <f t="array" ref="Y35">_xlfn.XLOOKUP(Y$1&amp;$R35,$C$3:$C$1662&amp;$D$3:$D$1662,$E$3:$E$1662,0,0,1)</f>
        <v>14700</v>
      </c>
      <c r="Z35" s="2" cm="1">
        <f t="array" ref="Z35">_xlfn.XLOOKUP(Z$1&amp;$R35,$C$3:$C$1662&amp;$D$3:$D$1662,$E$3:$E$1662,0,0,1)</f>
        <v>19200</v>
      </c>
      <c r="AA35" s="2" cm="1">
        <f t="array" ref="AA35">_xlfn.XLOOKUP(AA$1&amp;$R35,$C$3:$C$1662&amp;$D$3:$D$1662,$E$3:$E$1662,0,0,1)</f>
        <v>8200</v>
      </c>
      <c r="AB35" s="2" cm="1">
        <f t="array" ref="AB35">_xlfn.XLOOKUP(AB$1&amp;$R35,$C$3:$C$1662&amp;$D$3:$D$1662,$E$3:$E$1662,0,0,1)</f>
        <v>25400</v>
      </c>
      <c r="AC35" s="2" cm="1">
        <f t="array" ref="AC35">_xlfn.XLOOKUP(AC$1&amp;$R35,$C$3:$C$1662&amp;$D$3:$D$1662,$E$3:$E$1662,0,0,1)</f>
        <v>15400</v>
      </c>
    </row>
    <row r="36" spans="3:29" x14ac:dyDescent="0.4">
      <c r="C36" t="s">
        <v>758</v>
      </c>
      <c r="D36" t="s">
        <v>546</v>
      </c>
      <c r="E36">
        <v>15400</v>
      </c>
      <c r="R36" t="s">
        <v>83</v>
      </c>
      <c r="S36" s="2">
        <f t="shared" si="1"/>
        <v>730160</v>
      </c>
      <c r="T36" s="2">
        <f t="shared" ref="T36:X51" si="4">T35+Y36</f>
        <v>552800</v>
      </c>
      <c r="U36" s="2">
        <f t="shared" si="4"/>
        <v>625500</v>
      </c>
      <c r="V36" s="2">
        <f t="shared" si="4"/>
        <v>647500</v>
      </c>
      <c r="W36" s="2">
        <f t="shared" si="4"/>
        <v>1196800</v>
      </c>
      <c r="X36" s="2">
        <f t="shared" si="4"/>
        <v>628200</v>
      </c>
      <c r="Y36" s="2" cm="1">
        <f t="array" ref="Y36">_xlfn.XLOOKUP(Y$1&amp;$R36,$C$3:$C$1662&amp;$D$3:$D$1662,$E$3:$E$1662,0,0,1)</f>
        <v>11700</v>
      </c>
      <c r="Z36" s="2" cm="1">
        <f t="array" ref="Z36">_xlfn.XLOOKUP(Z$1&amp;$R36,$C$3:$C$1662&amp;$D$3:$D$1662,$E$3:$E$1662,0,0,1)</f>
        <v>6500</v>
      </c>
      <c r="AA36" s="2" cm="1">
        <f t="array" ref="AA36">_xlfn.XLOOKUP(AA$1&amp;$R36,$C$3:$C$1662&amp;$D$3:$D$1662,$E$3:$E$1662,0,0,1)</f>
        <v>12300</v>
      </c>
      <c r="AB36" s="2" cm="1">
        <f t="array" ref="AB36">_xlfn.XLOOKUP(AB$1&amp;$R36,$C$3:$C$1662&amp;$D$3:$D$1662,$E$3:$E$1662,0,0,1)</f>
        <v>45600</v>
      </c>
      <c r="AC36" s="2" cm="1">
        <f t="array" ref="AC36">_xlfn.XLOOKUP(AC$1&amp;$R36,$C$3:$C$1662&amp;$D$3:$D$1662,$E$3:$E$1662,0,0,1)</f>
        <v>8800</v>
      </c>
    </row>
    <row r="37" spans="3:29" x14ac:dyDescent="0.4">
      <c r="C37" t="s">
        <v>758</v>
      </c>
      <c r="D37" t="s">
        <v>547</v>
      </c>
      <c r="E37">
        <v>8800</v>
      </c>
      <c r="R37" t="s">
        <v>152</v>
      </c>
      <c r="S37" s="2">
        <f t="shared" si="1"/>
        <v>746620</v>
      </c>
      <c r="T37" s="2">
        <f t="shared" si="4"/>
        <v>565100</v>
      </c>
      <c r="U37" s="2">
        <f t="shared" si="4"/>
        <v>637800</v>
      </c>
      <c r="V37" s="2">
        <f t="shared" si="4"/>
        <v>654700</v>
      </c>
      <c r="W37" s="2">
        <f t="shared" si="4"/>
        <v>1231700</v>
      </c>
      <c r="X37" s="2">
        <f t="shared" si="4"/>
        <v>643800</v>
      </c>
      <c r="Y37" s="2" cm="1">
        <f t="array" ref="Y37">_xlfn.XLOOKUP(Y$1&amp;$R37,$C$3:$C$1662&amp;$D$3:$D$1662,$E$3:$E$1662,0,0,1)</f>
        <v>12300</v>
      </c>
      <c r="Z37" s="2" cm="1">
        <f t="array" ref="Z37">_xlfn.XLOOKUP(Z$1&amp;$R37,$C$3:$C$1662&amp;$D$3:$D$1662,$E$3:$E$1662,0,0,1)</f>
        <v>12300</v>
      </c>
      <c r="AA37" s="2" cm="1">
        <f t="array" ref="AA37">_xlfn.XLOOKUP(AA$1&amp;$R37,$C$3:$C$1662&amp;$D$3:$D$1662,$E$3:$E$1662,0,0,1)</f>
        <v>7200</v>
      </c>
      <c r="AB37" s="2" cm="1">
        <f t="array" ref="AB37">_xlfn.XLOOKUP(AB$1&amp;$R37,$C$3:$C$1662&amp;$D$3:$D$1662,$E$3:$E$1662,0,0,1)</f>
        <v>34900</v>
      </c>
      <c r="AC37" s="2" cm="1">
        <f t="array" ref="AC37">_xlfn.XLOOKUP(AC$1&amp;$R37,$C$3:$C$1662&amp;$D$3:$D$1662,$E$3:$E$1662,0,0,1)</f>
        <v>15600</v>
      </c>
    </row>
    <row r="38" spans="3:29" x14ac:dyDescent="0.4">
      <c r="C38" t="s">
        <v>758</v>
      </c>
      <c r="D38" t="s">
        <v>548</v>
      </c>
      <c r="E38">
        <v>15600</v>
      </c>
      <c r="R38" t="s">
        <v>33</v>
      </c>
      <c r="S38" s="2">
        <f t="shared" si="1"/>
        <v>765240</v>
      </c>
      <c r="T38" s="2">
        <f t="shared" si="4"/>
        <v>573400</v>
      </c>
      <c r="U38" s="2">
        <f t="shared" si="4"/>
        <v>647000</v>
      </c>
      <c r="V38" s="2">
        <f t="shared" si="4"/>
        <v>674000</v>
      </c>
      <c r="W38" s="2">
        <f t="shared" si="4"/>
        <v>1279700</v>
      </c>
      <c r="X38" s="2">
        <f t="shared" si="4"/>
        <v>652100</v>
      </c>
      <c r="Y38" s="2" cm="1">
        <f t="array" ref="Y38">_xlfn.XLOOKUP(Y$1&amp;$R38,$C$3:$C$1662&amp;$D$3:$D$1662,$E$3:$E$1662,0,0,1)</f>
        <v>8300</v>
      </c>
      <c r="Z38" s="2" cm="1">
        <f t="array" ref="Z38">_xlfn.XLOOKUP(Z$1&amp;$R38,$C$3:$C$1662&amp;$D$3:$D$1662,$E$3:$E$1662,0,0,1)</f>
        <v>9200</v>
      </c>
      <c r="AA38" s="2" cm="1">
        <f t="array" ref="AA38">_xlfn.XLOOKUP(AA$1&amp;$R38,$C$3:$C$1662&amp;$D$3:$D$1662,$E$3:$E$1662,0,0,1)</f>
        <v>19300</v>
      </c>
      <c r="AB38" s="2" cm="1">
        <f t="array" ref="AB38">_xlfn.XLOOKUP(AB$1&amp;$R38,$C$3:$C$1662&amp;$D$3:$D$1662,$E$3:$E$1662,0,0,1)</f>
        <v>48000</v>
      </c>
      <c r="AC38" s="2" cm="1">
        <f t="array" ref="AC38">_xlfn.XLOOKUP(AC$1&amp;$R38,$C$3:$C$1662&amp;$D$3:$D$1662,$E$3:$E$1662,0,0,1)</f>
        <v>8300</v>
      </c>
    </row>
    <row r="39" spans="3:29" x14ac:dyDescent="0.4">
      <c r="C39" t="s">
        <v>758</v>
      </c>
      <c r="D39" t="s">
        <v>549</v>
      </c>
      <c r="E39">
        <v>8300</v>
      </c>
      <c r="R39" t="s">
        <v>51</v>
      </c>
      <c r="S39" s="2">
        <f t="shared" si="1"/>
        <v>782540</v>
      </c>
      <c r="T39" s="2">
        <f t="shared" si="4"/>
        <v>579700</v>
      </c>
      <c r="U39" s="2">
        <f t="shared" si="4"/>
        <v>654300</v>
      </c>
      <c r="V39" s="2">
        <f t="shared" si="4"/>
        <v>680000</v>
      </c>
      <c r="W39" s="2">
        <f t="shared" si="4"/>
        <v>1340700</v>
      </c>
      <c r="X39" s="2">
        <f t="shared" si="4"/>
        <v>658000</v>
      </c>
      <c r="Y39" s="2" cm="1">
        <f t="array" ref="Y39">_xlfn.XLOOKUP(Y$1&amp;$R39,$C$3:$C$1662&amp;$D$3:$D$1662,$E$3:$E$1662,0,0,1)</f>
        <v>6300</v>
      </c>
      <c r="Z39" s="2" cm="1">
        <f t="array" ref="Z39">_xlfn.XLOOKUP(Z$1&amp;$R39,$C$3:$C$1662&amp;$D$3:$D$1662,$E$3:$E$1662,0,0,1)</f>
        <v>7300</v>
      </c>
      <c r="AA39" s="2" cm="1">
        <f t="array" ref="AA39">_xlfn.XLOOKUP(AA$1&amp;$R39,$C$3:$C$1662&amp;$D$3:$D$1662,$E$3:$E$1662,0,0,1)</f>
        <v>6000</v>
      </c>
      <c r="AB39" s="2" cm="1">
        <f t="array" ref="AB39">_xlfn.XLOOKUP(AB$1&amp;$R39,$C$3:$C$1662&amp;$D$3:$D$1662,$E$3:$E$1662,0,0,1)</f>
        <v>61000</v>
      </c>
      <c r="AC39" s="2" cm="1">
        <f t="array" ref="AC39">_xlfn.XLOOKUP(AC$1&amp;$R39,$C$3:$C$1662&amp;$D$3:$D$1662,$E$3:$E$1662,0,0,1)</f>
        <v>5900</v>
      </c>
    </row>
    <row r="40" spans="3:29" x14ac:dyDescent="0.4">
      <c r="C40" t="s">
        <v>758</v>
      </c>
      <c r="D40" t="s">
        <v>550</v>
      </c>
      <c r="E40">
        <v>5900</v>
      </c>
      <c r="R40" t="s">
        <v>280</v>
      </c>
      <c r="S40" s="2">
        <f t="shared" si="1"/>
        <v>793440</v>
      </c>
      <c r="T40" s="2">
        <f t="shared" si="4"/>
        <v>590000</v>
      </c>
      <c r="U40" s="2">
        <f t="shared" si="4"/>
        <v>660300</v>
      </c>
      <c r="V40" s="2">
        <f t="shared" si="4"/>
        <v>688200</v>
      </c>
      <c r="W40" s="2">
        <f t="shared" si="4"/>
        <v>1359100</v>
      </c>
      <c r="X40" s="2">
        <f t="shared" si="4"/>
        <v>669600</v>
      </c>
      <c r="Y40" s="2" cm="1">
        <f t="array" ref="Y40">_xlfn.XLOOKUP(Y$1&amp;$R40,$C$3:$C$1662&amp;$D$3:$D$1662,$E$3:$E$1662,0,0,1)</f>
        <v>10300</v>
      </c>
      <c r="Z40" s="2" cm="1">
        <f t="array" ref="Z40">_xlfn.XLOOKUP(Z$1&amp;$R40,$C$3:$C$1662&amp;$D$3:$D$1662,$E$3:$E$1662,0,0,1)</f>
        <v>6000</v>
      </c>
      <c r="AA40" s="2" cm="1">
        <f t="array" ref="AA40">_xlfn.XLOOKUP(AA$1&amp;$R40,$C$3:$C$1662&amp;$D$3:$D$1662,$E$3:$E$1662,0,0,1)</f>
        <v>8200</v>
      </c>
      <c r="AB40" s="2" cm="1">
        <f t="array" ref="AB40">_xlfn.XLOOKUP(AB$1&amp;$R40,$C$3:$C$1662&amp;$D$3:$D$1662,$E$3:$E$1662,0,0,1)</f>
        <v>18400</v>
      </c>
      <c r="AC40" s="2" cm="1">
        <f t="array" ref="AC40">_xlfn.XLOOKUP(AC$1&amp;$R40,$C$3:$C$1662&amp;$D$3:$D$1662,$E$3:$E$1662,0,0,1)</f>
        <v>11600</v>
      </c>
    </row>
    <row r="41" spans="3:29" x14ac:dyDescent="0.4">
      <c r="C41" t="s">
        <v>758</v>
      </c>
      <c r="D41" t="s">
        <v>551</v>
      </c>
      <c r="E41">
        <v>11600</v>
      </c>
      <c r="R41" t="s">
        <v>154</v>
      </c>
      <c r="S41" s="2">
        <f t="shared" si="1"/>
        <v>811240</v>
      </c>
      <c r="T41" s="2">
        <f t="shared" si="4"/>
        <v>603200</v>
      </c>
      <c r="U41" s="2">
        <f t="shared" si="4"/>
        <v>665900</v>
      </c>
      <c r="V41" s="2">
        <f t="shared" si="4"/>
        <v>694500</v>
      </c>
      <c r="W41" s="2">
        <f t="shared" si="4"/>
        <v>1396400</v>
      </c>
      <c r="X41" s="2">
        <f t="shared" si="4"/>
        <v>696200</v>
      </c>
      <c r="Y41" s="2" cm="1">
        <f t="array" ref="Y41">_xlfn.XLOOKUP(Y$1&amp;$R41,$C$3:$C$1662&amp;$D$3:$D$1662,$E$3:$E$1662,0,0,1)</f>
        <v>13200</v>
      </c>
      <c r="Z41" s="2" cm="1">
        <f t="array" ref="Z41">_xlfn.XLOOKUP(Z$1&amp;$R41,$C$3:$C$1662&amp;$D$3:$D$1662,$E$3:$E$1662,0,0,1)</f>
        <v>5600</v>
      </c>
      <c r="AA41" s="2" cm="1">
        <f t="array" ref="AA41">_xlfn.XLOOKUP(AA$1&amp;$R41,$C$3:$C$1662&amp;$D$3:$D$1662,$E$3:$E$1662,0,0,1)</f>
        <v>6300</v>
      </c>
      <c r="AB41" s="2" cm="1">
        <f t="array" ref="AB41">_xlfn.XLOOKUP(AB$1&amp;$R41,$C$3:$C$1662&amp;$D$3:$D$1662,$E$3:$E$1662,0,0,1)</f>
        <v>37300</v>
      </c>
      <c r="AC41" s="2" cm="1">
        <f t="array" ref="AC41">_xlfn.XLOOKUP(AC$1&amp;$R41,$C$3:$C$1662&amp;$D$3:$D$1662,$E$3:$E$1662,0,0,1)</f>
        <v>26600</v>
      </c>
    </row>
    <row r="42" spans="3:29" x14ac:dyDescent="0.4">
      <c r="C42" t="s">
        <v>758</v>
      </c>
      <c r="D42" t="s">
        <v>552</v>
      </c>
      <c r="E42">
        <v>26600</v>
      </c>
      <c r="R42" t="s">
        <v>133</v>
      </c>
      <c r="S42" s="2">
        <f t="shared" si="1"/>
        <v>826860</v>
      </c>
      <c r="T42" s="2">
        <f t="shared" si="4"/>
        <v>616500</v>
      </c>
      <c r="U42" s="2">
        <f t="shared" si="4"/>
        <v>676400</v>
      </c>
      <c r="V42" s="2">
        <f t="shared" si="4"/>
        <v>700300</v>
      </c>
      <c r="W42" s="2">
        <f t="shared" si="4"/>
        <v>1415900</v>
      </c>
      <c r="X42" s="2">
        <f t="shared" si="4"/>
        <v>725200</v>
      </c>
      <c r="Y42" s="2" cm="1">
        <f t="array" ref="Y42">_xlfn.XLOOKUP(Y$1&amp;$R42,$C$3:$C$1662&amp;$D$3:$D$1662,$E$3:$E$1662,0,0,1)</f>
        <v>13300</v>
      </c>
      <c r="Z42" s="2" cm="1">
        <f t="array" ref="Z42">_xlfn.XLOOKUP(Z$1&amp;$R42,$C$3:$C$1662&amp;$D$3:$D$1662,$E$3:$E$1662,0,0,1)</f>
        <v>10500</v>
      </c>
      <c r="AA42" s="2" cm="1">
        <f t="array" ref="AA42">_xlfn.XLOOKUP(AA$1&amp;$R42,$C$3:$C$1662&amp;$D$3:$D$1662,$E$3:$E$1662,0,0,1)</f>
        <v>5800</v>
      </c>
      <c r="AB42" s="2" cm="1">
        <f t="array" ref="AB42">_xlfn.XLOOKUP(AB$1&amp;$R42,$C$3:$C$1662&amp;$D$3:$D$1662,$E$3:$E$1662,0,0,1)</f>
        <v>19500</v>
      </c>
      <c r="AC42" s="2" cm="1">
        <f t="array" ref="AC42">_xlfn.XLOOKUP(AC$1&amp;$R42,$C$3:$C$1662&amp;$D$3:$D$1662,$E$3:$E$1662,0,0,1)</f>
        <v>29000</v>
      </c>
    </row>
    <row r="43" spans="3:29" x14ac:dyDescent="0.4">
      <c r="C43" t="s">
        <v>758</v>
      </c>
      <c r="D43" t="s">
        <v>553</v>
      </c>
      <c r="E43">
        <v>29000</v>
      </c>
      <c r="R43" t="s">
        <v>113</v>
      </c>
      <c r="S43" s="2">
        <f t="shared" si="1"/>
        <v>837180</v>
      </c>
      <c r="T43" s="2">
        <f t="shared" si="4"/>
        <v>624900</v>
      </c>
      <c r="U43" s="2">
        <f t="shared" si="4"/>
        <v>680600</v>
      </c>
      <c r="V43" s="2">
        <f t="shared" si="4"/>
        <v>703000</v>
      </c>
      <c r="W43" s="2">
        <f t="shared" si="4"/>
        <v>1434700</v>
      </c>
      <c r="X43" s="2">
        <f t="shared" si="4"/>
        <v>742700</v>
      </c>
      <c r="Y43" s="2" cm="1">
        <f t="array" ref="Y43">_xlfn.XLOOKUP(Y$1&amp;$R43,$C$3:$C$1662&amp;$D$3:$D$1662,$E$3:$E$1662,0,0,1)</f>
        <v>8400</v>
      </c>
      <c r="Z43" s="2" cm="1">
        <f t="array" ref="Z43">_xlfn.XLOOKUP(Z$1&amp;$R43,$C$3:$C$1662&amp;$D$3:$D$1662,$E$3:$E$1662,0,0,1)</f>
        <v>4200</v>
      </c>
      <c r="AA43" s="2" cm="1">
        <f t="array" ref="AA43">_xlfn.XLOOKUP(AA$1&amp;$R43,$C$3:$C$1662&amp;$D$3:$D$1662,$E$3:$E$1662,0,0,1)</f>
        <v>2700</v>
      </c>
      <c r="AB43" s="2" cm="1">
        <f t="array" ref="AB43">_xlfn.XLOOKUP(AB$1&amp;$R43,$C$3:$C$1662&amp;$D$3:$D$1662,$E$3:$E$1662,0,0,1)</f>
        <v>18800</v>
      </c>
      <c r="AC43" s="2" cm="1">
        <f t="array" ref="AC43">_xlfn.XLOOKUP(AC$1&amp;$R43,$C$3:$C$1662&amp;$D$3:$D$1662,$E$3:$E$1662,0,0,1)</f>
        <v>17500</v>
      </c>
    </row>
    <row r="44" spans="3:29" x14ac:dyDescent="0.4">
      <c r="C44" t="s">
        <v>758</v>
      </c>
      <c r="D44" t="s">
        <v>554</v>
      </c>
      <c r="E44">
        <v>17500</v>
      </c>
      <c r="R44" t="s">
        <v>49</v>
      </c>
      <c r="S44" s="2">
        <f t="shared" si="1"/>
        <v>850000</v>
      </c>
      <c r="T44" s="2">
        <f t="shared" si="4"/>
        <v>636200</v>
      </c>
      <c r="U44" s="2">
        <f t="shared" si="4"/>
        <v>682800</v>
      </c>
      <c r="V44" s="2">
        <f t="shared" si="4"/>
        <v>705000</v>
      </c>
      <c r="W44" s="2">
        <f t="shared" si="4"/>
        <v>1459200</v>
      </c>
      <c r="X44" s="2">
        <f t="shared" si="4"/>
        <v>766800</v>
      </c>
      <c r="Y44" s="2" cm="1">
        <f t="array" ref="Y44">_xlfn.XLOOKUP(Y$1&amp;$R44,$C$3:$C$1662&amp;$D$3:$D$1662,$E$3:$E$1662,0,0,1)</f>
        <v>11300</v>
      </c>
      <c r="Z44" s="2" cm="1">
        <f t="array" ref="Z44">_xlfn.XLOOKUP(Z$1&amp;$R44,$C$3:$C$1662&amp;$D$3:$D$1662,$E$3:$E$1662,0,0,1)</f>
        <v>2200</v>
      </c>
      <c r="AA44" s="2" cm="1">
        <f t="array" ref="AA44">_xlfn.XLOOKUP(AA$1&amp;$R44,$C$3:$C$1662&amp;$D$3:$D$1662,$E$3:$E$1662,0,0,1)</f>
        <v>2000</v>
      </c>
      <c r="AB44" s="2" cm="1">
        <f t="array" ref="AB44">_xlfn.XLOOKUP(AB$1&amp;$R44,$C$3:$C$1662&amp;$D$3:$D$1662,$E$3:$E$1662,0,0,1)</f>
        <v>24500</v>
      </c>
      <c r="AC44" s="2" cm="1">
        <f t="array" ref="AC44">_xlfn.XLOOKUP(AC$1&amp;$R44,$C$3:$C$1662&amp;$D$3:$D$1662,$E$3:$E$1662,0,0,1)</f>
        <v>24100</v>
      </c>
    </row>
    <row r="45" spans="3:29" x14ac:dyDescent="0.4">
      <c r="C45" t="s">
        <v>758</v>
      </c>
      <c r="D45" t="s">
        <v>555</v>
      </c>
      <c r="E45">
        <v>24100</v>
      </c>
      <c r="R45" t="s">
        <v>242</v>
      </c>
      <c r="S45" s="2">
        <f t="shared" si="1"/>
        <v>866340</v>
      </c>
      <c r="T45" s="2">
        <f t="shared" si="4"/>
        <v>641500</v>
      </c>
      <c r="U45" s="2">
        <f t="shared" si="4"/>
        <v>689400</v>
      </c>
      <c r="V45" s="2">
        <f t="shared" si="4"/>
        <v>723200</v>
      </c>
      <c r="W45" s="2">
        <f t="shared" si="4"/>
        <v>1481400</v>
      </c>
      <c r="X45" s="2">
        <f t="shared" si="4"/>
        <v>796200</v>
      </c>
      <c r="Y45" s="2" cm="1">
        <f t="array" ref="Y45">_xlfn.XLOOKUP(Y$1&amp;$R45,$C$3:$C$1662&amp;$D$3:$D$1662,$E$3:$E$1662,0,0,1)</f>
        <v>5300</v>
      </c>
      <c r="Z45" s="2" cm="1">
        <f t="array" ref="Z45">_xlfn.XLOOKUP(Z$1&amp;$R45,$C$3:$C$1662&amp;$D$3:$D$1662,$E$3:$E$1662,0,0,1)</f>
        <v>6600</v>
      </c>
      <c r="AA45" s="2" cm="1">
        <f t="array" ref="AA45">_xlfn.XLOOKUP(AA$1&amp;$R45,$C$3:$C$1662&amp;$D$3:$D$1662,$E$3:$E$1662,0,0,1)</f>
        <v>18200</v>
      </c>
      <c r="AB45" s="2" cm="1">
        <f t="array" ref="AB45">_xlfn.XLOOKUP(AB$1&amp;$R45,$C$3:$C$1662&amp;$D$3:$D$1662,$E$3:$E$1662,0,0,1)</f>
        <v>22200</v>
      </c>
      <c r="AC45" s="2" cm="1">
        <f t="array" ref="AC45">_xlfn.XLOOKUP(AC$1&amp;$R45,$C$3:$C$1662&amp;$D$3:$D$1662,$E$3:$E$1662,0,0,1)</f>
        <v>29400</v>
      </c>
    </row>
    <row r="46" spans="3:29" x14ac:dyDescent="0.4">
      <c r="C46" t="s">
        <v>758</v>
      </c>
      <c r="D46" t="s">
        <v>556</v>
      </c>
      <c r="E46">
        <v>29400</v>
      </c>
      <c r="R46" t="s">
        <v>126</v>
      </c>
      <c r="S46" s="2">
        <f t="shared" si="1"/>
        <v>882940</v>
      </c>
      <c r="T46" s="2">
        <f t="shared" si="4"/>
        <v>645300</v>
      </c>
      <c r="U46" s="2">
        <f t="shared" si="4"/>
        <v>700900</v>
      </c>
      <c r="V46" s="2">
        <f t="shared" si="4"/>
        <v>750500</v>
      </c>
      <c r="W46" s="2">
        <f t="shared" si="4"/>
        <v>1506100</v>
      </c>
      <c r="X46" s="2">
        <f t="shared" si="4"/>
        <v>811900</v>
      </c>
      <c r="Y46" s="2" cm="1">
        <f t="array" ref="Y46">_xlfn.XLOOKUP(Y$1&amp;$R46,$C$3:$C$1662&amp;$D$3:$D$1662,$E$3:$E$1662,0,0,1)</f>
        <v>3800</v>
      </c>
      <c r="Z46" s="2" cm="1">
        <f t="array" ref="Z46">_xlfn.XLOOKUP(Z$1&amp;$R46,$C$3:$C$1662&amp;$D$3:$D$1662,$E$3:$E$1662,0,0,1)</f>
        <v>11500</v>
      </c>
      <c r="AA46" s="2" cm="1">
        <f t="array" ref="AA46">_xlfn.XLOOKUP(AA$1&amp;$R46,$C$3:$C$1662&amp;$D$3:$D$1662,$E$3:$E$1662,0,0,1)</f>
        <v>27300</v>
      </c>
      <c r="AB46" s="2" cm="1">
        <f t="array" ref="AB46">_xlfn.XLOOKUP(AB$1&amp;$R46,$C$3:$C$1662&amp;$D$3:$D$1662,$E$3:$E$1662,0,0,1)</f>
        <v>24700</v>
      </c>
      <c r="AC46" s="2" cm="1">
        <f t="array" ref="AC46">_xlfn.XLOOKUP(AC$1&amp;$R46,$C$3:$C$1662&amp;$D$3:$D$1662,$E$3:$E$1662,0,0,1)</f>
        <v>15700</v>
      </c>
    </row>
    <row r="47" spans="3:29" x14ac:dyDescent="0.4">
      <c r="C47" t="s">
        <v>758</v>
      </c>
      <c r="D47" t="s">
        <v>557</v>
      </c>
      <c r="E47">
        <v>15700</v>
      </c>
      <c r="R47" t="s">
        <v>170</v>
      </c>
      <c r="S47" s="2">
        <f t="shared" si="1"/>
        <v>893860</v>
      </c>
      <c r="T47" s="2">
        <f t="shared" si="4"/>
        <v>648000</v>
      </c>
      <c r="U47" s="2">
        <f t="shared" si="4"/>
        <v>707700</v>
      </c>
      <c r="V47" s="2">
        <f t="shared" si="4"/>
        <v>761200</v>
      </c>
      <c r="W47" s="2">
        <f t="shared" si="4"/>
        <v>1527200</v>
      </c>
      <c r="X47" s="2">
        <f t="shared" si="4"/>
        <v>825200</v>
      </c>
      <c r="Y47" s="2" cm="1">
        <f t="array" ref="Y47">_xlfn.XLOOKUP(Y$1&amp;$R47,$C$3:$C$1662&amp;$D$3:$D$1662,$E$3:$E$1662,0,0,1)</f>
        <v>2700</v>
      </c>
      <c r="Z47" s="2" cm="1">
        <f t="array" ref="Z47">_xlfn.XLOOKUP(Z$1&amp;$R47,$C$3:$C$1662&amp;$D$3:$D$1662,$E$3:$E$1662,0,0,1)</f>
        <v>6800</v>
      </c>
      <c r="AA47" s="2" cm="1">
        <f t="array" ref="AA47">_xlfn.XLOOKUP(AA$1&amp;$R47,$C$3:$C$1662&amp;$D$3:$D$1662,$E$3:$E$1662,0,0,1)</f>
        <v>10700</v>
      </c>
      <c r="AB47" s="2" cm="1">
        <f t="array" ref="AB47">_xlfn.XLOOKUP(AB$1&amp;$R47,$C$3:$C$1662&amp;$D$3:$D$1662,$E$3:$E$1662,0,0,1)</f>
        <v>21100</v>
      </c>
      <c r="AC47" s="2" cm="1">
        <f t="array" ref="AC47">_xlfn.XLOOKUP(AC$1&amp;$R47,$C$3:$C$1662&amp;$D$3:$D$1662,$E$3:$E$1662,0,0,1)</f>
        <v>13300</v>
      </c>
    </row>
    <row r="48" spans="3:29" x14ac:dyDescent="0.4">
      <c r="C48" t="s">
        <v>758</v>
      </c>
      <c r="D48" t="s">
        <v>558</v>
      </c>
      <c r="E48">
        <v>13300</v>
      </c>
      <c r="R48" t="s">
        <v>174</v>
      </c>
      <c r="S48" s="2">
        <f t="shared" si="1"/>
        <v>907700</v>
      </c>
      <c r="T48" s="2">
        <f t="shared" si="4"/>
        <v>660200</v>
      </c>
      <c r="U48" s="2">
        <f t="shared" si="4"/>
        <v>713000</v>
      </c>
      <c r="V48" s="2">
        <f t="shared" si="4"/>
        <v>768400</v>
      </c>
      <c r="W48" s="2">
        <f t="shared" si="4"/>
        <v>1558000</v>
      </c>
      <c r="X48" s="2">
        <f t="shared" si="4"/>
        <v>838900</v>
      </c>
      <c r="Y48" s="2" cm="1">
        <f t="array" ref="Y48">_xlfn.XLOOKUP(Y$1&amp;$R48,$C$3:$C$1662&amp;$D$3:$D$1662,$E$3:$E$1662,0,0,1)</f>
        <v>12200</v>
      </c>
      <c r="Z48" s="2" cm="1">
        <f t="array" ref="Z48">_xlfn.XLOOKUP(Z$1&amp;$R48,$C$3:$C$1662&amp;$D$3:$D$1662,$E$3:$E$1662,0,0,1)</f>
        <v>5300</v>
      </c>
      <c r="AA48" s="2" cm="1">
        <f t="array" ref="AA48">_xlfn.XLOOKUP(AA$1&amp;$R48,$C$3:$C$1662&amp;$D$3:$D$1662,$E$3:$E$1662,0,0,1)</f>
        <v>7200</v>
      </c>
      <c r="AB48" s="2" cm="1">
        <f t="array" ref="AB48">_xlfn.XLOOKUP(AB$1&amp;$R48,$C$3:$C$1662&amp;$D$3:$D$1662,$E$3:$E$1662,0,0,1)</f>
        <v>30800</v>
      </c>
      <c r="AC48" s="2" cm="1">
        <f t="array" ref="AC48">_xlfn.XLOOKUP(AC$1&amp;$R48,$C$3:$C$1662&amp;$D$3:$D$1662,$E$3:$E$1662,0,0,1)</f>
        <v>13700</v>
      </c>
    </row>
    <row r="49" spans="3:29" x14ac:dyDescent="0.4">
      <c r="C49" t="s">
        <v>758</v>
      </c>
      <c r="D49" t="s">
        <v>559</v>
      </c>
      <c r="E49">
        <v>13700</v>
      </c>
      <c r="R49" t="s">
        <v>179</v>
      </c>
      <c r="S49" s="2">
        <f t="shared" si="1"/>
        <v>918760</v>
      </c>
      <c r="T49" s="2">
        <f t="shared" si="4"/>
        <v>667600</v>
      </c>
      <c r="U49" s="2">
        <f t="shared" si="4"/>
        <v>719300</v>
      </c>
      <c r="V49" s="2">
        <f t="shared" si="4"/>
        <v>773500</v>
      </c>
      <c r="W49" s="2">
        <f t="shared" si="4"/>
        <v>1583300</v>
      </c>
      <c r="X49" s="2">
        <f t="shared" si="4"/>
        <v>850100</v>
      </c>
      <c r="Y49" s="2" cm="1">
        <f t="array" ref="Y49">_xlfn.XLOOKUP(Y$1&amp;$R49,$C$3:$C$1662&amp;$D$3:$D$1662,$E$3:$E$1662,0,0,1)</f>
        <v>7400</v>
      </c>
      <c r="Z49" s="2" cm="1">
        <f t="array" ref="Z49">_xlfn.XLOOKUP(Z$1&amp;$R49,$C$3:$C$1662&amp;$D$3:$D$1662,$E$3:$E$1662,0,0,1)</f>
        <v>6300</v>
      </c>
      <c r="AA49" s="2" cm="1">
        <f t="array" ref="AA49">_xlfn.XLOOKUP(AA$1&amp;$R49,$C$3:$C$1662&amp;$D$3:$D$1662,$E$3:$E$1662,0,0,1)</f>
        <v>5100</v>
      </c>
      <c r="AB49" s="2" cm="1">
        <f t="array" ref="AB49">_xlfn.XLOOKUP(AB$1&amp;$R49,$C$3:$C$1662&amp;$D$3:$D$1662,$E$3:$E$1662,0,0,1)</f>
        <v>25300</v>
      </c>
      <c r="AC49" s="2" cm="1">
        <f t="array" ref="AC49">_xlfn.XLOOKUP(AC$1&amp;$R49,$C$3:$C$1662&amp;$D$3:$D$1662,$E$3:$E$1662,0,0,1)</f>
        <v>11200</v>
      </c>
    </row>
    <row r="50" spans="3:29" x14ac:dyDescent="0.4">
      <c r="C50" t="s">
        <v>758</v>
      </c>
      <c r="D50" t="s">
        <v>560</v>
      </c>
      <c r="E50">
        <v>11200</v>
      </c>
      <c r="R50" t="s">
        <v>223</v>
      </c>
      <c r="S50" s="2">
        <f t="shared" si="1"/>
        <v>926720</v>
      </c>
      <c r="T50" s="2">
        <f t="shared" si="4"/>
        <v>673800</v>
      </c>
      <c r="U50" s="2">
        <f t="shared" si="4"/>
        <v>726700</v>
      </c>
      <c r="V50" s="2">
        <f t="shared" si="4"/>
        <v>779200</v>
      </c>
      <c r="W50" s="2">
        <f t="shared" si="4"/>
        <v>1595800</v>
      </c>
      <c r="X50" s="2">
        <f t="shared" si="4"/>
        <v>858100</v>
      </c>
      <c r="Y50" s="2" cm="1">
        <f t="array" ref="Y50">_xlfn.XLOOKUP(Y$1&amp;$R50,$C$3:$C$1662&amp;$D$3:$D$1662,$E$3:$E$1662,0,0,1)</f>
        <v>6200</v>
      </c>
      <c r="Z50" s="2" cm="1">
        <f t="array" ref="Z50">_xlfn.XLOOKUP(Z$1&amp;$R50,$C$3:$C$1662&amp;$D$3:$D$1662,$E$3:$E$1662,0,0,1)</f>
        <v>7400</v>
      </c>
      <c r="AA50" s="2" cm="1">
        <f t="array" ref="AA50">_xlfn.XLOOKUP(AA$1&amp;$R50,$C$3:$C$1662&amp;$D$3:$D$1662,$E$3:$E$1662,0,0,1)</f>
        <v>5700</v>
      </c>
      <c r="AB50" s="2" cm="1">
        <f t="array" ref="AB50">_xlfn.XLOOKUP(AB$1&amp;$R50,$C$3:$C$1662&amp;$D$3:$D$1662,$E$3:$E$1662,0,0,1)</f>
        <v>12500</v>
      </c>
      <c r="AC50" s="2" cm="1">
        <f t="array" ref="AC50">_xlfn.XLOOKUP(AC$1&amp;$R50,$C$3:$C$1662&amp;$D$3:$D$1662,$E$3:$E$1662,0,0,1)</f>
        <v>8000</v>
      </c>
    </row>
    <row r="51" spans="3:29" x14ac:dyDescent="0.4">
      <c r="C51" t="s">
        <v>758</v>
      </c>
      <c r="D51" t="s">
        <v>561</v>
      </c>
      <c r="E51">
        <v>8000</v>
      </c>
      <c r="R51" t="s">
        <v>208</v>
      </c>
      <c r="S51" s="2">
        <f t="shared" si="1"/>
        <v>934820</v>
      </c>
      <c r="T51" s="2">
        <f t="shared" si="4"/>
        <v>678600</v>
      </c>
      <c r="U51" s="2">
        <f t="shared" si="4"/>
        <v>730000</v>
      </c>
      <c r="V51" s="2">
        <f t="shared" si="4"/>
        <v>784700</v>
      </c>
      <c r="W51" s="2">
        <f t="shared" si="4"/>
        <v>1615000</v>
      </c>
      <c r="X51" s="2">
        <f t="shared" si="4"/>
        <v>865800</v>
      </c>
      <c r="Y51" s="2" cm="1">
        <f t="array" ref="Y51">_xlfn.XLOOKUP(Y$1&amp;$R51,$C$3:$C$1662&amp;$D$3:$D$1662,$E$3:$E$1662,0,0,1)</f>
        <v>4800</v>
      </c>
      <c r="Z51" s="2" cm="1">
        <f t="array" ref="Z51">_xlfn.XLOOKUP(Z$1&amp;$R51,$C$3:$C$1662&amp;$D$3:$D$1662,$E$3:$E$1662,0,0,1)</f>
        <v>3300</v>
      </c>
      <c r="AA51" s="2" cm="1">
        <f t="array" ref="AA51">_xlfn.XLOOKUP(AA$1&amp;$R51,$C$3:$C$1662&amp;$D$3:$D$1662,$E$3:$E$1662,0,0,1)</f>
        <v>5500</v>
      </c>
      <c r="AB51" s="2" cm="1">
        <f t="array" ref="AB51">_xlfn.XLOOKUP(AB$1&amp;$R51,$C$3:$C$1662&amp;$D$3:$D$1662,$E$3:$E$1662,0,0,1)</f>
        <v>19200</v>
      </c>
      <c r="AC51" s="2" cm="1">
        <f t="array" ref="AC51">_xlfn.XLOOKUP(AC$1&amp;$R51,$C$3:$C$1662&amp;$D$3:$D$1662,$E$3:$E$1662,0,0,1)</f>
        <v>7700</v>
      </c>
    </row>
    <row r="52" spans="3:29" x14ac:dyDescent="0.4">
      <c r="C52" t="s">
        <v>758</v>
      </c>
      <c r="D52" t="s">
        <v>562</v>
      </c>
      <c r="E52">
        <v>7700</v>
      </c>
      <c r="R52" t="s">
        <v>160</v>
      </c>
      <c r="S52" s="2">
        <f t="shared" si="1"/>
        <v>951980</v>
      </c>
      <c r="T52" s="2">
        <f t="shared" ref="T52:X67" si="5">T51+Y52</f>
        <v>687100</v>
      </c>
      <c r="U52" s="2">
        <f t="shared" si="5"/>
        <v>739900</v>
      </c>
      <c r="V52" s="2">
        <f t="shared" si="5"/>
        <v>790000</v>
      </c>
      <c r="W52" s="2">
        <f t="shared" si="5"/>
        <v>1660400</v>
      </c>
      <c r="X52" s="2">
        <f t="shared" si="5"/>
        <v>882500</v>
      </c>
      <c r="Y52" s="2" cm="1">
        <f t="array" ref="Y52">_xlfn.XLOOKUP(Y$1&amp;$R52,$C$3:$C$1662&amp;$D$3:$D$1662,$E$3:$E$1662,0,0,1)</f>
        <v>8500</v>
      </c>
      <c r="Z52" s="2" cm="1">
        <f t="array" ref="Z52">_xlfn.XLOOKUP(Z$1&amp;$R52,$C$3:$C$1662&amp;$D$3:$D$1662,$E$3:$E$1662,0,0,1)</f>
        <v>9900</v>
      </c>
      <c r="AA52" s="2" cm="1">
        <f t="array" ref="AA52">_xlfn.XLOOKUP(AA$1&amp;$R52,$C$3:$C$1662&amp;$D$3:$D$1662,$E$3:$E$1662,0,0,1)</f>
        <v>5300</v>
      </c>
      <c r="AB52" s="2" cm="1">
        <f t="array" ref="AB52">_xlfn.XLOOKUP(AB$1&amp;$R52,$C$3:$C$1662&amp;$D$3:$D$1662,$E$3:$E$1662,0,0,1)</f>
        <v>45400</v>
      </c>
      <c r="AC52" s="2" cm="1">
        <f t="array" ref="AC52">_xlfn.XLOOKUP(AC$1&amp;$R52,$C$3:$C$1662&amp;$D$3:$D$1662,$E$3:$E$1662,0,0,1)</f>
        <v>16700</v>
      </c>
    </row>
    <row r="53" spans="3:29" x14ac:dyDescent="0.4">
      <c r="C53" t="s">
        <v>758</v>
      </c>
      <c r="D53" t="s">
        <v>563</v>
      </c>
      <c r="E53">
        <v>16700</v>
      </c>
      <c r="R53" t="s">
        <v>168</v>
      </c>
      <c r="S53" s="2">
        <f t="shared" si="1"/>
        <v>966100</v>
      </c>
      <c r="T53" s="2">
        <f t="shared" si="5"/>
        <v>696000</v>
      </c>
      <c r="U53" s="2">
        <f t="shared" si="5"/>
        <v>746900</v>
      </c>
      <c r="V53" s="2">
        <f t="shared" si="5"/>
        <v>800100</v>
      </c>
      <c r="W53" s="2">
        <f t="shared" si="5"/>
        <v>1694800</v>
      </c>
      <c r="X53" s="2">
        <f t="shared" si="5"/>
        <v>892700</v>
      </c>
      <c r="Y53" s="2" cm="1">
        <f t="array" ref="Y53">_xlfn.XLOOKUP(Y$1&amp;$R53,$C$3:$C$1662&amp;$D$3:$D$1662,$E$3:$E$1662,0,0,1)</f>
        <v>8900</v>
      </c>
      <c r="Z53" s="2" cm="1">
        <f t="array" ref="Z53">_xlfn.XLOOKUP(Z$1&amp;$R53,$C$3:$C$1662&amp;$D$3:$D$1662,$E$3:$E$1662,0,0,1)</f>
        <v>7000</v>
      </c>
      <c r="AA53" s="2" cm="1">
        <f t="array" ref="AA53">_xlfn.XLOOKUP(AA$1&amp;$R53,$C$3:$C$1662&amp;$D$3:$D$1662,$E$3:$E$1662,0,0,1)</f>
        <v>10100</v>
      </c>
      <c r="AB53" s="2" cm="1">
        <f t="array" ref="AB53">_xlfn.XLOOKUP(AB$1&amp;$R53,$C$3:$C$1662&amp;$D$3:$D$1662,$E$3:$E$1662,0,0,1)</f>
        <v>34400</v>
      </c>
      <c r="AC53" s="2" cm="1">
        <f t="array" ref="AC53">_xlfn.XLOOKUP(AC$1&amp;$R53,$C$3:$C$1662&amp;$D$3:$D$1662,$E$3:$E$1662,0,0,1)</f>
        <v>10200</v>
      </c>
    </row>
    <row r="54" spans="3:29" x14ac:dyDescent="0.4">
      <c r="C54" t="s">
        <v>758</v>
      </c>
      <c r="D54" t="s">
        <v>564</v>
      </c>
      <c r="E54">
        <v>10200</v>
      </c>
      <c r="R54" t="s">
        <v>167</v>
      </c>
      <c r="S54" s="2">
        <f t="shared" si="1"/>
        <v>973920</v>
      </c>
      <c r="T54" s="2">
        <f t="shared" si="5"/>
        <v>699500</v>
      </c>
      <c r="U54" s="2">
        <f t="shared" si="5"/>
        <v>752900</v>
      </c>
      <c r="V54" s="2">
        <f t="shared" si="5"/>
        <v>802100</v>
      </c>
      <c r="W54" s="2">
        <f t="shared" si="5"/>
        <v>1711100</v>
      </c>
      <c r="X54" s="2">
        <f t="shared" si="5"/>
        <v>904000</v>
      </c>
      <c r="Y54" s="2" cm="1">
        <f t="array" ref="Y54">_xlfn.XLOOKUP(Y$1&amp;$R54,$C$3:$C$1662&amp;$D$3:$D$1662,$E$3:$E$1662,0,0,1)</f>
        <v>3500</v>
      </c>
      <c r="Z54" s="2" cm="1">
        <f t="array" ref="Z54">_xlfn.XLOOKUP(Z$1&amp;$R54,$C$3:$C$1662&amp;$D$3:$D$1662,$E$3:$E$1662,0,0,1)</f>
        <v>6000</v>
      </c>
      <c r="AA54" s="2" cm="1">
        <f t="array" ref="AA54">_xlfn.XLOOKUP(AA$1&amp;$R54,$C$3:$C$1662&amp;$D$3:$D$1662,$E$3:$E$1662,0,0,1)</f>
        <v>2000</v>
      </c>
      <c r="AB54" s="2" cm="1">
        <f t="array" ref="AB54">_xlfn.XLOOKUP(AB$1&amp;$R54,$C$3:$C$1662&amp;$D$3:$D$1662,$E$3:$E$1662,0,0,1)</f>
        <v>16300</v>
      </c>
      <c r="AC54" s="2" cm="1">
        <f t="array" ref="AC54">_xlfn.XLOOKUP(AC$1&amp;$R54,$C$3:$C$1662&amp;$D$3:$D$1662,$E$3:$E$1662,0,0,1)</f>
        <v>11300</v>
      </c>
    </row>
    <row r="55" spans="3:29" x14ac:dyDescent="0.4">
      <c r="C55" t="s">
        <v>758</v>
      </c>
      <c r="D55" t="s">
        <v>565</v>
      </c>
      <c r="E55">
        <v>11300</v>
      </c>
      <c r="R55" t="s">
        <v>218</v>
      </c>
      <c r="S55" s="2">
        <f t="shared" si="1"/>
        <v>986920</v>
      </c>
      <c r="T55" s="2">
        <f t="shared" si="5"/>
        <v>706700</v>
      </c>
      <c r="U55" s="2">
        <f t="shared" si="5"/>
        <v>760700</v>
      </c>
      <c r="V55" s="2">
        <f t="shared" si="5"/>
        <v>823500</v>
      </c>
      <c r="W55" s="2">
        <f t="shared" si="5"/>
        <v>1729900</v>
      </c>
      <c r="X55" s="2">
        <f t="shared" si="5"/>
        <v>913800</v>
      </c>
      <c r="Y55" s="2" cm="1">
        <f t="array" ref="Y55">_xlfn.XLOOKUP(Y$1&amp;$R55,$C$3:$C$1662&amp;$D$3:$D$1662,$E$3:$E$1662,0,0,1)</f>
        <v>7200</v>
      </c>
      <c r="Z55" s="2" cm="1">
        <f t="array" ref="Z55">_xlfn.XLOOKUP(Z$1&amp;$R55,$C$3:$C$1662&amp;$D$3:$D$1662,$E$3:$E$1662,0,0,1)</f>
        <v>7800</v>
      </c>
      <c r="AA55" s="2" cm="1">
        <f t="array" ref="AA55">_xlfn.XLOOKUP(AA$1&amp;$R55,$C$3:$C$1662&amp;$D$3:$D$1662,$E$3:$E$1662,0,0,1)</f>
        <v>21400</v>
      </c>
      <c r="AB55" s="2" cm="1">
        <f t="array" ref="AB55">_xlfn.XLOOKUP(AB$1&amp;$R55,$C$3:$C$1662&amp;$D$3:$D$1662,$E$3:$E$1662,0,0,1)</f>
        <v>18800</v>
      </c>
      <c r="AC55" s="2" cm="1">
        <f t="array" ref="AC55">_xlfn.XLOOKUP(AC$1&amp;$R55,$C$3:$C$1662&amp;$D$3:$D$1662,$E$3:$E$1662,0,0,1)</f>
        <v>9800</v>
      </c>
    </row>
    <row r="56" spans="3:29" x14ac:dyDescent="0.4">
      <c r="C56" t="s">
        <v>758</v>
      </c>
      <c r="D56" t="s">
        <v>566</v>
      </c>
      <c r="E56">
        <v>9800</v>
      </c>
      <c r="R56" t="s">
        <v>238</v>
      </c>
      <c r="S56" s="2">
        <f t="shared" si="1"/>
        <v>995880</v>
      </c>
      <c r="T56" s="2">
        <f t="shared" si="5"/>
        <v>721800</v>
      </c>
      <c r="U56" s="2">
        <f t="shared" si="5"/>
        <v>767500</v>
      </c>
      <c r="V56" s="2">
        <f t="shared" si="5"/>
        <v>829400</v>
      </c>
      <c r="W56" s="2">
        <f t="shared" si="5"/>
        <v>1737600</v>
      </c>
      <c r="X56" s="2">
        <f t="shared" si="5"/>
        <v>923100</v>
      </c>
      <c r="Y56" s="2" cm="1">
        <f t="array" ref="Y56">_xlfn.XLOOKUP(Y$1&amp;$R56,$C$3:$C$1662&amp;$D$3:$D$1662,$E$3:$E$1662,0,0,1)</f>
        <v>15100</v>
      </c>
      <c r="Z56" s="2" cm="1">
        <f t="array" ref="Z56">_xlfn.XLOOKUP(Z$1&amp;$R56,$C$3:$C$1662&amp;$D$3:$D$1662,$E$3:$E$1662,0,0,1)</f>
        <v>6800</v>
      </c>
      <c r="AA56" s="2" cm="1">
        <f t="array" ref="AA56">_xlfn.XLOOKUP(AA$1&amp;$R56,$C$3:$C$1662&amp;$D$3:$D$1662,$E$3:$E$1662,0,0,1)</f>
        <v>5900</v>
      </c>
      <c r="AB56" s="2" cm="1">
        <f t="array" ref="AB56">_xlfn.XLOOKUP(AB$1&amp;$R56,$C$3:$C$1662&amp;$D$3:$D$1662,$E$3:$E$1662,0,0,1)</f>
        <v>7700</v>
      </c>
      <c r="AC56" s="2" cm="1">
        <f t="array" ref="AC56">_xlfn.XLOOKUP(AC$1&amp;$R56,$C$3:$C$1662&amp;$D$3:$D$1662,$E$3:$E$1662,0,0,1)</f>
        <v>9300</v>
      </c>
    </row>
    <row r="57" spans="3:29" x14ac:dyDescent="0.4">
      <c r="C57" t="s">
        <v>758</v>
      </c>
      <c r="D57" t="s">
        <v>567</v>
      </c>
      <c r="E57">
        <v>9300</v>
      </c>
      <c r="R57" t="s">
        <v>240</v>
      </c>
      <c r="S57" s="2">
        <f t="shared" si="1"/>
        <v>1007560</v>
      </c>
      <c r="T57" s="2">
        <f t="shared" si="5"/>
        <v>730500</v>
      </c>
      <c r="U57" s="2">
        <f t="shared" si="5"/>
        <v>774700</v>
      </c>
      <c r="V57" s="2">
        <f t="shared" si="5"/>
        <v>833800</v>
      </c>
      <c r="W57" s="2">
        <f t="shared" si="5"/>
        <v>1745500</v>
      </c>
      <c r="X57" s="2">
        <f t="shared" si="5"/>
        <v>953300</v>
      </c>
      <c r="Y57" s="2" cm="1">
        <f t="array" ref="Y57">_xlfn.XLOOKUP(Y$1&amp;$R57,$C$3:$C$1662&amp;$D$3:$D$1662,$E$3:$E$1662,0,0,1)</f>
        <v>8700</v>
      </c>
      <c r="Z57" s="2" cm="1">
        <f t="array" ref="Z57">_xlfn.XLOOKUP(Z$1&amp;$R57,$C$3:$C$1662&amp;$D$3:$D$1662,$E$3:$E$1662,0,0,1)</f>
        <v>7200</v>
      </c>
      <c r="AA57" s="2" cm="1">
        <f t="array" ref="AA57">_xlfn.XLOOKUP(AA$1&amp;$R57,$C$3:$C$1662&amp;$D$3:$D$1662,$E$3:$E$1662,0,0,1)</f>
        <v>4400</v>
      </c>
      <c r="AB57" s="2" cm="1">
        <f t="array" ref="AB57">_xlfn.XLOOKUP(AB$1&amp;$R57,$C$3:$C$1662&amp;$D$3:$D$1662,$E$3:$E$1662,0,0,1)</f>
        <v>7900</v>
      </c>
      <c r="AC57" s="2" cm="1">
        <f t="array" ref="AC57">_xlfn.XLOOKUP(AC$1&amp;$R57,$C$3:$C$1662&amp;$D$3:$D$1662,$E$3:$E$1662,0,0,1)</f>
        <v>30200</v>
      </c>
    </row>
    <row r="58" spans="3:29" x14ac:dyDescent="0.4">
      <c r="C58" t="s">
        <v>758</v>
      </c>
      <c r="D58" t="s">
        <v>568</v>
      </c>
      <c r="E58">
        <v>30200</v>
      </c>
      <c r="R58" t="s">
        <v>198</v>
      </c>
      <c r="S58" s="2">
        <f t="shared" si="1"/>
        <v>1020620</v>
      </c>
      <c r="T58" s="2">
        <f t="shared" si="5"/>
        <v>737900</v>
      </c>
      <c r="U58" s="2">
        <f t="shared" si="5"/>
        <v>786800</v>
      </c>
      <c r="V58" s="2">
        <f t="shared" si="5"/>
        <v>860300</v>
      </c>
      <c r="W58" s="2">
        <f t="shared" si="5"/>
        <v>1756600</v>
      </c>
      <c r="X58" s="2">
        <f t="shared" si="5"/>
        <v>961500</v>
      </c>
      <c r="Y58" s="2" cm="1">
        <f t="array" ref="Y58">_xlfn.XLOOKUP(Y$1&amp;$R58,$C$3:$C$1662&amp;$D$3:$D$1662,$E$3:$E$1662,0,0,1)</f>
        <v>7400</v>
      </c>
      <c r="Z58" s="2" cm="1">
        <f t="array" ref="Z58">_xlfn.XLOOKUP(Z$1&amp;$R58,$C$3:$C$1662&amp;$D$3:$D$1662,$E$3:$E$1662,0,0,1)</f>
        <v>12100</v>
      </c>
      <c r="AA58" s="2" cm="1">
        <f t="array" ref="AA58">_xlfn.XLOOKUP(AA$1&amp;$R58,$C$3:$C$1662&amp;$D$3:$D$1662,$E$3:$E$1662,0,0,1)</f>
        <v>26500</v>
      </c>
      <c r="AB58" s="2" cm="1">
        <f t="array" ref="AB58">_xlfn.XLOOKUP(AB$1&amp;$R58,$C$3:$C$1662&amp;$D$3:$D$1662,$E$3:$E$1662,0,0,1)</f>
        <v>11100</v>
      </c>
      <c r="AC58" s="2" cm="1">
        <f t="array" ref="AC58">_xlfn.XLOOKUP(AC$1&amp;$R58,$C$3:$C$1662&amp;$D$3:$D$1662,$E$3:$E$1662,0,0,1)</f>
        <v>8200</v>
      </c>
    </row>
    <row r="59" spans="3:29" x14ac:dyDescent="0.4">
      <c r="C59" t="s">
        <v>758</v>
      </c>
      <c r="D59" t="s">
        <v>569</v>
      </c>
      <c r="E59">
        <v>8200</v>
      </c>
      <c r="R59" t="s">
        <v>251</v>
      </c>
      <c r="S59" s="2">
        <f t="shared" si="1"/>
        <v>1029800</v>
      </c>
      <c r="T59" s="2">
        <f t="shared" si="5"/>
        <v>748000</v>
      </c>
      <c r="U59" s="2">
        <f t="shared" si="5"/>
        <v>790300</v>
      </c>
      <c r="V59" s="2">
        <f t="shared" si="5"/>
        <v>869300</v>
      </c>
      <c r="W59" s="2">
        <f t="shared" si="5"/>
        <v>1771000</v>
      </c>
      <c r="X59" s="2">
        <f t="shared" si="5"/>
        <v>970400</v>
      </c>
      <c r="Y59" s="2" cm="1">
        <f t="array" ref="Y59">_xlfn.XLOOKUP(Y$1&amp;$R59,$C$3:$C$1662&amp;$D$3:$D$1662,$E$3:$E$1662,0,0,1)</f>
        <v>10100</v>
      </c>
      <c r="Z59" s="2" cm="1">
        <f t="array" ref="Z59">_xlfn.XLOOKUP(Z$1&amp;$R59,$C$3:$C$1662&amp;$D$3:$D$1662,$E$3:$E$1662,0,0,1)</f>
        <v>3500</v>
      </c>
      <c r="AA59" s="2" cm="1">
        <f t="array" ref="AA59">_xlfn.XLOOKUP(AA$1&amp;$R59,$C$3:$C$1662&amp;$D$3:$D$1662,$E$3:$E$1662,0,0,1)</f>
        <v>9000</v>
      </c>
      <c r="AB59" s="2" cm="1">
        <f t="array" ref="AB59">_xlfn.XLOOKUP(AB$1&amp;$R59,$C$3:$C$1662&amp;$D$3:$D$1662,$E$3:$E$1662,0,0,1)</f>
        <v>14400</v>
      </c>
      <c r="AC59" s="2" cm="1">
        <f t="array" ref="AC59">_xlfn.XLOOKUP(AC$1&amp;$R59,$C$3:$C$1662&amp;$D$3:$D$1662,$E$3:$E$1662,0,0,1)</f>
        <v>8900</v>
      </c>
    </row>
    <row r="60" spans="3:29" x14ac:dyDescent="0.4">
      <c r="C60" t="s">
        <v>758</v>
      </c>
      <c r="D60" t="s">
        <v>570</v>
      </c>
      <c r="E60">
        <v>8900</v>
      </c>
      <c r="R60" t="s">
        <v>259</v>
      </c>
      <c r="S60" s="2">
        <f t="shared" si="1"/>
        <v>1036940</v>
      </c>
      <c r="T60" s="2">
        <f t="shared" si="5"/>
        <v>758400</v>
      </c>
      <c r="U60" s="2">
        <f t="shared" si="5"/>
        <v>795300</v>
      </c>
      <c r="V60" s="2">
        <f t="shared" si="5"/>
        <v>876000</v>
      </c>
      <c r="W60" s="2">
        <f t="shared" si="5"/>
        <v>1779300</v>
      </c>
      <c r="X60" s="2">
        <f t="shared" si="5"/>
        <v>975700</v>
      </c>
      <c r="Y60" s="2" cm="1">
        <f t="array" ref="Y60">_xlfn.XLOOKUP(Y$1&amp;$R60,$C$3:$C$1662&amp;$D$3:$D$1662,$E$3:$E$1662,0,0,1)</f>
        <v>10400</v>
      </c>
      <c r="Z60" s="2" cm="1">
        <f t="array" ref="Z60">_xlfn.XLOOKUP(Z$1&amp;$R60,$C$3:$C$1662&amp;$D$3:$D$1662,$E$3:$E$1662,0,0,1)</f>
        <v>5000</v>
      </c>
      <c r="AA60" s="2" cm="1">
        <f t="array" ref="AA60">_xlfn.XLOOKUP(AA$1&amp;$R60,$C$3:$C$1662&amp;$D$3:$D$1662,$E$3:$E$1662,0,0,1)</f>
        <v>6700</v>
      </c>
      <c r="AB60" s="2" cm="1">
        <f t="array" ref="AB60">_xlfn.XLOOKUP(AB$1&amp;$R60,$C$3:$C$1662&amp;$D$3:$D$1662,$E$3:$E$1662,0,0,1)</f>
        <v>8300</v>
      </c>
      <c r="AC60" s="2" cm="1">
        <f t="array" ref="AC60">_xlfn.XLOOKUP(AC$1&amp;$R60,$C$3:$C$1662&amp;$D$3:$D$1662,$E$3:$E$1662,0,0,1)</f>
        <v>5300</v>
      </c>
    </row>
    <row r="61" spans="3:29" x14ac:dyDescent="0.4">
      <c r="C61" t="s">
        <v>758</v>
      </c>
      <c r="D61" t="s">
        <v>571</v>
      </c>
      <c r="E61">
        <v>5300</v>
      </c>
      <c r="R61" t="s">
        <v>80</v>
      </c>
      <c r="S61" s="2">
        <f t="shared" si="1"/>
        <v>1043180</v>
      </c>
      <c r="T61" s="2">
        <f t="shared" si="5"/>
        <v>761800</v>
      </c>
      <c r="U61" s="2">
        <f t="shared" si="5"/>
        <v>797200</v>
      </c>
      <c r="V61" s="2">
        <f t="shared" si="5"/>
        <v>885500</v>
      </c>
      <c r="W61" s="2">
        <f t="shared" si="5"/>
        <v>1787800</v>
      </c>
      <c r="X61" s="2">
        <f t="shared" si="5"/>
        <v>983600</v>
      </c>
      <c r="Y61" s="2" cm="1">
        <f t="array" ref="Y61">_xlfn.XLOOKUP(Y$1&amp;$R61,$C$3:$C$1662&amp;$D$3:$D$1662,$E$3:$E$1662,0,0,1)</f>
        <v>3400</v>
      </c>
      <c r="Z61" s="2" cm="1">
        <f t="array" ref="Z61">_xlfn.XLOOKUP(Z$1&amp;$R61,$C$3:$C$1662&amp;$D$3:$D$1662,$E$3:$E$1662,0,0,1)</f>
        <v>1900</v>
      </c>
      <c r="AA61" s="2" cm="1">
        <f t="array" ref="AA61">_xlfn.XLOOKUP(AA$1&amp;$R61,$C$3:$C$1662&amp;$D$3:$D$1662,$E$3:$E$1662,0,0,1)</f>
        <v>9500</v>
      </c>
      <c r="AB61" s="2" cm="1">
        <f t="array" ref="AB61">_xlfn.XLOOKUP(AB$1&amp;$R61,$C$3:$C$1662&amp;$D$3:$D$1662,$E$3:$E$1662,0,0,1)</f>
        <v>8500</v>
      </c>
      <c r="AC61" s="2" cm="1">
        <f t="array" ref="AC61">_xlfn.XLOOKUP(AC$1&amp;$R61,$C$3:$C$1662&amp;$D$3:$D$1662,$E$3:$E$1662,0,0,1)</f>
        <v>7900</v>
      </c>
    </row>
    <row r="62" spans="3:29" x14ac:dyDescent="0.4">
      <c r="C62" t="s">
        <v>758</v>
      </c>
      <c r="D62" t="s">
        <v>572</v>
      </c>
      <c r="E62">
        <v>7900</v>
      </c>
      <c r="R62" t="s">
        <v>206</v>
      </c>
      <c r="S62" s="2">
        <f t="shared" si="1"/>
        <v>1057500</v>
      </c>
      <c r="T62" s="2">
        <f t="shared" si="5"/>
        <v>768600</v>
      </c>
      <c r="U62" s="2">
        <f t="shared" si="5"/>
        <v>802100</v>
      </c>
      <c r="V62" s="2">
        <f t="shared" si="5"/>
        <v>900100</v>
      </c>
      <c r="W62" s="2">
        <f t="shared" si="5"/>
        <v>1828300</v>
      </c>
      <c r="X62" s="2">
        <f t="shared" si="5"/>
        <v>988400</v>
      </c>
      <c r="Y62" s="2" cm="1">
        <f t="array" ref="Y62">_xlfn.XLOOKUP(Y$1&amp;$R62,$C$3:$C$1662&amp;$D$3:$D$1662,$E$3:$E$1662,0,0,1)</f>
        <v>6800</v>
      </c>
      <c r="Z62" s="2" cm="1">
        <f t="array" ref="Z62">_xlfn.XLOOKUP(Z$1&amp;$R62,$C$3:$C$1662&amp;$D$3:$D$1662,$E$3:$E$1662,0,0,1)</f>
        <v>4900</v>
      </c>
      <c r="AA62" s="2" cm="1">
        <f t="array" ref="AA62">_xlfn.XLOOKUP(AA$1&amp;$R62,$C$3:$C$1662&amp;$D$3:$D$1662,$E$3:$E$1662,0,0,1)</f>
        <v>14600</v>
      </c>
      <c r="AB62" s="2" cm="1">
        <f t="array" ref="AB62">_xlfn.XLOOKUP(AB$1&amp;$R62,$C$3:$C$1662&amp;$D$3:$D$1662,$E$3:$E$1662,0,0,1)</f>
        <v>40500</v>
      </c>
      <c r="AC62" s="2" cm="1">
        <f t="array" ref="AC62">_xlfn.XLOOKUP(AC$1&amp;$R62,$C$3:$C$1662&amp;$D$3:$D$1662,$E$3:$E$1662,0,0,1)</f>
        <v>4800</v>
      </c>
    </row>
    <row r="63" spans="3:29" x14ac:dyDescent="0.4">
      <c r="C63" t="s">
        <v>758</v>
      </c>
      <c r="D63" t="s">
        <v>573</v>
      </c>
      <c r="E63">
        <v>4800</v>
      </c>
      <c r="R63" t="s">
        <v>178</v>
      </c>
      <c r="S63" s="2">
        <f t="shared" si="1"/>
        <v>1070360</v>
      </c>
      <c r="T63" s="2">
        <f t="shared" si="5"/>
        <v>783100</v>
      </c>
      <c r="U63" s="2">
        <f t="shared" si="5"/>
        <v>806100</v>
      </c>
      <c r="V63" s="2">
        <f t="shared" si="5"/>
        <v>908100</v>
      </c>
      <c r="W63" s="2">
        <f t="shared" si="5"/>
        <v>1849100</v>
      </c>
      <c r="X63" s="2">
        <f t="shared" si="5"/>
        <v>1005400</v>
      </c>
      <c r="Y63" s="2" cm="1">
        <f t="array" ref="Y63">_xlfn.XLOOKUP(Y$1&amp;$R63,$C$3:$C$1662&amp;$D$3:$D$1662,$E$3:$E$1662,0,0,1)</f>
        <v>14500</v>
      </c>
      <c r="Z63" s="2" cm="1">
        <f t="array" ref="Z63">_xlfn.XLOOKUP(Z$1&amp;$R63,$C$3:$C$1662&amp;$D$3:$D$1662,$E$3:$E$1662,0,0,1)</f>
        <v>4000</v>
      </c>
      <c r="AA63" s="2" cm="1">
        <f t="array" ref="AA63">_xlfn.XLOOKUP(AA$1&amp;$R63,$C$3:$C$1662&amp;$D$3:$D$1662,$E$3:$E$1662,0,0,1)</f>
        <v>8000</v>
      </c>
      <c r="AB63" s="2" cm="1">
        <f t="array" ref="AB63">_xlfn.XLOOKUP(AB$1&amp;$R63,$C$3:$C$1662&amp;$D$3:$D$1662,$E$3:$E$1662,0,0,1)</f>
        <v>20800</v>
      </c>
      <c r="AC63" s="2" cm="1">
        <f t="array" ref="AC63">_xlfn.XLOOKUP(AC$1&amp;$R63,$C$3:$C$1662&amp;$D$3:$D$1662,$E$3:$E$1662,0,0,1)</f>
        <v>17000</v>
      </c>
    </row>
    <row r="64" spans="3:29" x14ac:dyDescent="0.4">
      <c r="C64" t="s">
        <v>758</v>
      </c>
      <c r="D64" t="s">
        <v>574</v>
      </c>
      <c r="E64">
        <v>17000</v>
      </c>
      <c r="R64" t="s">
        <v>183</v>
      </c>
      <c r="S64" s="2">
        <f t="shared" si="1"/>
        <v>1078340</v>
      </c>
      <c r="T64" s="2">
        <f t="shared" si="5"/>
        <v>786900</v>
      </c>
      <c r="U64" s="2">
        <f t="shared" si="5"/>
        <v>809100</v>
      </c>
      <c r="V64" s="2">
        <f t="shared" si="5"/>
        <v>911300</v>
      </c>
      <c r="W64" s="2">
        <f t="shared" si="5"/>
        <v>1869400</v>
      </c>
      <c r="X64" s="2">
        <f t="shared" si="5"/>
        <v>1015000</v>
      </c>
      <c r="Y64" s="2" cm="1">
        <f t="array" ref="Y64">_xlfn.XLOOKUP(Y$1&amp;$R64,$C$3:$C$1662&amp;$D$3:$D$1662,$E$3:$E$1662,0,0,1)</f>
        <v>3800</v>
      </c>
      <c r="Z64" s="2" cm="1">
        <f t="array" ref="Z64">_xlfn.XLOOKUP(Z$1&amp;$R64,$C$3:$C$1662&amp;$D$3:$D$1662,$E$3:$E$1662,0,0,1)</f>
        <v>3000</v>
      </c>
      <c r="AA64" s="2" cm="1">
        <f t="array" ref="AA64">_xlfn.XLOOKUP(AA$1&amp;$R64,$C$3:$C$1662&amp;$D$3:$D$1662,$E$3:$E$1662,0,0,1)</f>
        <v>3200</v>
      </c>
      <c r="AB64" s="2" cm="1">
        <f t="array" ref="AB64">_xlfn.XLOOKUP(AB$1&amp;$R64,$C$3:$C$1662&amp;$D$3:$D$1662,$E$3:$E$1662,0,0,1)</f>
        <v>20300</v>
      </c>
      <c r="AC64" s="2" cm="1">
        <f t="array" ref="AC64">_xlfn.XLOOKUP(AC$1&amp;$R64,$C$3:$C$1662&amp;$D$3:$D$1662,$E$3:$E$1662,0,0,1)</f>
        <v>9600</v>
      </c>
    </row>
    <row r="65" spans="3:29" x14ac:dyDescent="0.4">
      <c r="C65" t="s">
        <v>758</v>
      </c>
      <c r="D65" t="s">
        <v>575</v>
      </c>
      <c r="E65">
        <v>9600</v>
      </c>
      <c r="R65" t="s">
        <v>64</v>
      </c>
      <c r="S65" s="2">
        <f t="shared" si="1"/>
        <v>1085640</v>
      </c>
      <c r="T65" s="2">
        <f t="shared" si="5"/>
        <v>793800</v>
      </c>
      <c r="U65" s="2">
        <f t="shared" si="5"/>
        <v>812700</v>
      </c>
      <c r="V65" s="2">
        <f t="shared" si="5"/>
        <v>915400</v>
      </c>
      <c r="W65" s="2">
        <f t="shared" si="5"/>
        <v>1885300</v>
      </c>
      <c r="X65" s="2">
        <f t="shared" si="5"/>
        <v>1021000</v>
      </c>
      <c r="Y65" s="2" cm="1">
        <f t="array" ref="Y65">_xlfn.XLOOKUP(Y$1&amp;$R65,$C$3:$C$1662&amp;$D$3:$D$1662,$E$3:$E$1662,0,0,1)</f>
        <v>6900</v>
      </c>
      <c r="Z65" s="2" cm="1">
        <f t="array" ref="Z65">_xlfn.XLOOKUP(Z$1&amp;$R65,$C$3:$C$1662&amp;$D$3:$D$1662,$E$3:$E$1662,0,0,1)</f>
        <v>3600</v>
      </c>
      <c r="AA65" s="2" cm="1">
        <f t="array" ref="AA65">_xlfn.XLOOKUP(AA$1&amp;$R65,$C$3:$C$1662&amp;$D$3:$D$1662,$E$3:$E$1662,0,0,1)</f>
        <v>4100</v>
      </c>
      <c r="AB65" s="2" cm="1">
        <f t="array" ref="AB65">_xlfn.XLOOKUP(AB$1&amp;$R65,$C$3:$C$1662&amp;$D$3:$D$1662,$E$3:$E$1662,0,0,1)</f>
        <v>15900</v>
      </c>
      <c r="AC65" s="2" cm="1">
        <f t="array" ref="AC65">_xlfn.XLOOKUP(AC$1&amp;$R65,$C$3:$C$1662&amp;$D$3:$D$1662,$E$3:$E$1662,0,0,1)</f>
        <v>6000</v>
      </c>
    </row>
    <row r="66" spans="3:29" x14ac:dyDescent="0.4">
      <c r="C66" t="s">
        <v>758</v>
      </c>
      <c r="D66" t="s">
        <v>576</v>
      </c>
      <c r="E66">
        <v>6000</v>
      </c>
      <c r="R66" t="s">
        <v>294</v>
      </c>
      <c r="S66" s="2">
        <f t="shared" si="1"/>
        <v>1093240</v>
      </c>
      <c r="T66" s="2">
        <f t="shared" si="5"/>
        <v>799400</v>
      </c>
      <c r="U66" s="2">
        <f t="shared" si="5"/>
        <v>824000</v>
      </c>
      <c r="V66" s="2">
        <f t="shared" si="5"/>
        <v>920800</v>
      </c>
      <c r="W66" s="2">
        <f t="shared" si="5"/>
        <v>1892300</v>
      </c>
      <c r="X66" s="2">
        <f t="shared" si="5"/>
        <v>1029700</v>
      </c>
      <c r="Y66" s="2" cm="1">
        <f t="array" ref="Y66">_xlfn.XLOOKUP(Y$1&amp;$R66,$C$3:$C$1662&amp;$D$3:$D$1662,$E$3:$E$1662,0,0,1)</f>
        <v>5600</v>
      </c>
      <c r="Z66" s="2" cm="1">
        <f t="array" ref="Z66">_xlfn.XLOOKUP(Z$1&amp;$R66,$C$3:$C$1662&amp;$D$3:$D$1662,$E$3:$E$1662,0,0,1)</f>
        <v>11300</v>
      </c>
      <c r="AA66" s="2" cm="1">
        <f t="array" ref="AA66">_xlfn.XLOOKUP(AA$1&amp;$R66,$C$3:$C$1662&amp;$D$3:$D$1662,$E$3:$E$1662,0,0,1)</f>
        <v>5400</v>
      </c>
      <c r="AB66" s="2" cm="1">
        <f t="array" ref="AB66">_xlfn.XLOOKUP(AB$1&amp;$R66,$C$3:$C$1662&amp;$D$3:$D$1662,$E$3:$E$1662,0,0,1)</f>
        <v>7000</v>
      </c>
      <c r="AC66" s="2" cm="1">
        <f t="array" ref="AC66">_xlfn.XLOOKUP(AC$1&amp;$R66,$C$3:$C$1662&amp;$D$3:$D$1662,$E$3:$E$1662,0,0,1)</f>
        <v>8700</v>
      </c>
    </row>
    <row r="67" spans="3:29" x14ac:dyDescent="0.4">
      <c r="C67" t="s">
        <v>758</v>
      </c>
      <c r="D67" t="s">
        <v>577</v>
      </c>
      <c r="E67">
        <v>8700</v>
      </c>
      <c r="R67" t="s">
        <v>29</v>
      </c>
      <c r="S67" s="2">
        <f t="shared" ref="S67:S130" si="6">IFERROR(AVERAGEIFS(T67:X67,T67:X67,"&gt;0"),0)</f>
        <v>1098380</v>
      </c>
      <c r="T67" s="2">
        <f t="shared" si="5"/>
        <v>803800</v>
      </c>
      <c r="U67" s="2">
        <f t="shared" si="5"/>
        <v>827800</v>
      </c>
      <c r="V67" s="2">
        <f t="shared" si="5"/>
        <v>927800</v>
      </c>
      <c r="W67" s="2">
        <f t="shared" si="5"/>
        <v>1900800</v>
      </c>
      <c r="X67" s="2">
        <f t="shared" si="5"/>
        <v>1031700</v>
      </c>
      <c r="Y67" s="2" cm="1">
        <f t="array" ref="Y67">_xlfn.XLOOKUP(Y$1&amp;$R67,$C$3:$C$1662&amp;$D$3:$D$1662,$E$3:$E$1662,0,0,1)</f>
        <v>4400</v>
      </c>
      <c r="Z67" s="2" cm="1">
        <f t="array" ref="Z67">_xlfn.XLOOKUP(Z$1&amp;$R67,$C$3:$C$1662&amp;$D$3:$D$1662,$E$3:$E$1662,0,0,1)</f>
        <v>3800</v>
      </c>
      <c r="AA67" s="2" cm="1">
        <f t="array" ref="AA67">_xlfn.XLOOKUP(AA$1&amp;$R67,$C$3:$C$1662&amp;$D$3:$D$1662,$E$3:$E$1662,0,0,1)</f>
        <v>7000</v>
      </c>
      <c r="AB67" s="2" cm="1">
        <f t="array" ref="AB67">_xlfn.XLOOKUP(AB$1&amp;$R67,$C$3:$C$1662&amp;$D$3:$D$1662,$E$3:$E$1662,0,0,1)</f>
        <v>8500</v>
      </c>
      <c r="AC67" s="2" cm="1">
        <f t="array" ref="AC67">_xlfn.XLOOKUP(AC$1&amp;$R67,$C$3:$C$1662&amp;$D$3:$D$1662,$E$3:$E$1662,0,0,1)</f>
        <v>2000</v>
      </c>
    </row>
    <row r="68" spans="3:29" x14ac:dyDescent="0.4">
      <c r="C68" t="s">
        <v>758</v>
      </c>
      <c r="D68" t="s">
        <v>578</v>
      </c>
      <c r="E68">
        <v>2000</v>
      </c>
      <c r="R68" t="s">
        <v>17</v>
      </c>
      <c r="S68" s="2">
        <f t="shared" si="6"/>
        <v>1106840</v>
      </c>
      <c r="T68" s="2">
        <f t="shared" ref="T68:X83" si="7">T67+Y68</f>
        <v>806900</v>
      </c>
      <c r="U68" s="2">
        <f t="shared" si="7"/>
        <v>833000</v>
      </c>
      <c r="V68" s="2">
        <f t="shared" si="7"/>
        <v>935600</v>
      </c>
      <c r="W68" s="2">
        <f t="shared" si="7"/>
        <v>1922600</v>
      </c>
      <c r="X68" s="2">
        <f t="shared" si="7"/>
        <v>1036100</v>
      </c>
      <c r="Y68" s="2" cm="1">
        <f t="array" ref="Y68">_xlfn.XLOOKUP(Y$1&amp;$R68,$C$3:$C$1662&amp;$D$3:$D$1662,$E$3:$E$1662,0,0,1)</f>
        <v>3100</v>
      </c>
      <c r="Z68" s="2" cm="1">
        <f t="array" ref="Z68">_xlfn.XLOOKUP(Z$1&amp;$R68,$C$3:$C$1662&amp;$D$3:$D$1662,$E$3:$E$1662,0,0,1)</f>
        <v>5200</v>
      </c>
      <c r="AA68" s="2" cm="1">
        <f t="array" ref="AA68">_xlfn.XLOOKUP(AA$1&amp;$R68,$C$3:$C$1662&amp;$D$3:$D$1662,$E$3:$E$1662,0,0,1)</f>
        <v>7800</v>
      </c>
      <c r="AB68" s="2" cm="1">
        <f t="array" ref="AB68">_xlfn.XLOOKUP(AB$1&amp;$R68,$C$3:$C$1662&amp;$D$3:$D$1662,$E$3:$E$1662,0,0,1)</f>
        <v>21800</v>
      </c>
      <c r="AC68" s="2" cm="1">
        <f t="array" ref="AC68">_xlfn.XLOOKUP(AC$1&amp;$R68,$C$3:$C$1662&amp;$D$3:$D$1662,$E$3:$E$1662,0,0,1)</f>
        <v>4400</v>
      </c>
    </row>
    <row r="69" spans="3:29" x14ac:dyDescent="0.4">
      <c r="C69" t="s">
        <v>758</v>
      </c>
      <c r="D69" t="s">
        <v>579</v>
      </c>
      <c r="E69">
        <v>4400</v>
      </c>
      <c r="R69" t="s">
        <v>58</v>
      </c>
      <c r="S69" s="2">
        <f t="shared" si="6"/>
        <v>1114760</v>
      </c>
      <c r="T69" s="2">
        <f t="shared" si="7"/>
        <v>815300</v>
      </c>
      <c r="U69" s="2">
        <f t="shared" si="7"/>
        <v>835700</v>
      </c>
      <c r="V69" s="2">
        <f t="shared" si="7"/>
        <v>943400</v>
      </c>
      <c r="W69" s="2">
        <f t="shared" si="7"/>
        <v>1940300</v>
      </c>
      <c r="X69" s="2">
        <f t="shared" si="7"/>
        <v>1039100</v>
      </c>
      <c r="Y69" s="2" cm="1">
        <f t="array" ref="Y69">_xlfn.XLOOKUP(Y$1&amp;$R69,$C$3:$C$1662&amp;$D$3:$D$1662,$E$3:$E$1662,0,0,1)</f>
        <v>8400</v>
      </c>
      <c r="Z69" s="2" cm="1">
        <f t="array" ref="Z69">_xlfn.XLOOKUP(Z$1&amp;$R69,$C$3:$C$1662&amp;$D$3:$D$1662,$E$3:$E$1662,0,0,1)</f>
        <v>2700</v>
      </c>
      <c r="AA69" s="2" cm="1">
        <f t="array" ref="AA69">_xlfn.XLOOKUP(AA$1&amp;$R69,$C$3:$C$1662&amp;$D$3:$D$1662,$E$3:$E$1662,0,0,1)</f>
        <v>7800</v>
      </c>
      <c r="AB69" s="2" cm="1">
        <f t="array" ref="AB69">_xlfn.XLOOKUP(AB$1&amp;$R69,$C$3:$C$1662&amp;$D$3:$D$1662,$E$3:$E$1662,0,0,1)</f>
        <v>17700</v>
      </c>
      <c r="AC69" s="2" cm="1">
        <f t="array" ref="AC69">_xlfn.XLOOKUP(AC$1&amp;$R69,$C$3:$C$1662&amp;$D$3:$D$1662,$E$3:$E$1662,0,0,1)</f>
        <v>3000</v>
      </c>
    </row>
    <row r="70" spans="3:29" x14ac:dyDescent="0.4">
      <c r="C70" t="s">
        <v>758</v>
      </c>
      <c r="D70" t="s">
        <v>580</v>
      </c>
      <c r="E70">
        <v>3000</v>
      </c>
      <c r="R70" t="s">
        <v>125</v>
      </c>
      <c r="S70" s="2">
        <f t="shared" si="6"/>
        <v>1121620</v>
      </c>
      <c r="T70" s="2">
        <f t="shared" si="7"/>
        <v>825600</v>
      </c>
      <c r="U70" s="2">
        <f t="shared" si="7"/>
        <v>845200</v>
      </c>
      <c r="V70" s="2">
        <f t="shared" si="7"/>
        <v>946300</v>
      </c>
      <c r="W70" s="2">
        <f t="shared" si="7"/>
        <v>1948100</v>
      </c>
      <c r="X70" s="2">
        <f t="shared" si="7"/>
        <v>1042900</v>
      </c>
      <c r="Y70" s="2" cm="1">
        <f t="array" ref="Y70">_xlfn.XLOOKUP(Y$1&amp;$R70,$C$3:$C$1662&amp;$D$3:$D$1662,$E$3:$E$1662,0,0,1)</f>
        <v>10300</v>
      </c>
      <c r="Z70" s="2" cm="1">
        <f t="array" ref="Z70">_xlfn.XLOOKUP(Z$1&amp;$R70,$C$3:$C$1662&amp;$D$3:$D$1662,$E$3:$E$1662,0,0,1)</f>
        <v>9500</v>
      </c>
      <c r="AA70" s="2" cm="1">
        <f t="array" ref="AA70">_xlfn.XLOOKUP(AA$1&amp;$R70,$C$3:$C$1662&amp;$D$3:$D$1662,$E$3:$E$1662,0,0,1)</f>
        <v>2900</v>
      </c>
      <c r="AB70" s="2" cm="1">
        <f t="array" ref="AB70">_xlfn.XLOOKUP(AB$1&amp;$R70,$C$3:$C$1662&amp;$D$3:$D$1662,$E$3:$E$1662,0,0,1)</f>
        <v>7800</v>
      </c>
      <c r="AC70" s="2" cm="1">
        <f t="array" ref="AC70">_xlfn.XLOOKUP(AC$1&amp;$R70,$C$3:$C$1662&amp;$D$3:$D$1662,$E$3:$E$1662,0,0,1)</f>
        <v>3800</v>
      </c>
    </row>
    <row r="71" spans="3:29" x14ac:dyDescent="0.4">
      <c r="C71" t="s">
        <v>758</v>
      </c>
      <c r="D71" t="s">
        <v>581</v>
      </c>
      <c r="E71">
        <v>3800</v>
      </c>
      <c r="R71" t="s">
        <v>13</v>
      </c>
      <c r="S71" s="2">
        <f t="shared" si="6"/>
        <v>1126740</v>
      </c>
      <c r="T71" s="2">
        <f t="shared" si="7"/>
        <v>829400</v>
      </c>
      <c r="U71" s="2">
        <f t="shared" si="7"/>
        <v>852200</v>
      </c>
      <c r="V71" s="2">
        <f t="shared" si="7"/>
        <v>950100</v>
      </c>
      <c r="W71" s="2">
        <f t="shared" si="7"/>
        <v>1953600</v>
      </c>
      <c r="X71" s="2">
        <f t="shared" si="7"/>
        <v>1048400</v>
      </c>
      <c r="Y71" s="2" cm="1">
        <f t="array" ref="Y71">_xlfn.XLOOKUP(Y$1&amp;$R71,$C$3:$C$1662&amp;$D$3:$D$1662,$E$3:$E$1662,0,0,1)</f>
        <v>3800</v>
      </c>
      <c r="Z71" s="2" cm="1">
        <f t="array" ref="Z71">_xlfn.XLOOKUP(Z$1&amp;$R71,$C$3:$C$1662&amp;$D$3:$D$1662,$E$3:$E$1662,0,0,1)</f>
        <v>7000</v>
      </c>
      <c r="AA71" s="2" cm="1">
        <f t="array" ref="AA71">_xlfn.XLOOKUP(AA$1&amp;$R71,$C$3:$C$1662&amp;$D$3:$D$1662,$E$3:$E$1662,0,0,1)</f>
        <v>3800</v>
      </c>
      <c r="AB71" s="2" cm="1">
        <f t="array" ref="AB71">_xlfn.XLOOKUP(AB$1&amp;$R71,$C$3:$C$1662&amp;$D$3:$D$1662,$E$3:$E$1662,0,0,1)</f>
        <v>5500</v>
      </c>
      <c r="AC71" s="2" cm="1">
        <f t="array" ref="AC71">_xlfn.XLOOKUP(AC$1&amp;$R71,$C$3:$C$1662&amp;$D$3:$D$1662,$E$3:$E$1662,0,0,1)</f>
        <v>5500</v>
      </c>
    </row>
    <row r="72" spans="3:29" x14ac:dyDescent="0.4">
      <c r="C72" t="s">
        <v>758</v>
      </c>
      <c r="D72" t="s">
        <v>582</v>
      </c>
      <c r="E72">
        <v>5500</v>
      </c>
      <c r="R72" t="s">
        <v>87</v>
      </c>
      <c r="S72" s="2">
        <f t="shared" si="6"/>
        <v>1132520</v>
      </c>
      <c r="T72" s="2">
        <f t="shared" si="7"/>
        <v>835800</v>
      </c>
      <c r="U72" s="2">
        <f t="shared" si="7"/>
        <v>858000</v>
      </c>
      <c r="V72" s="2">
        <f t="shared" si="7"/>
        <v>953400</v>
      </c>
      <c r="W72" s="2">
        <f t="shared" si="7"/>
        <v>1960400</v>
      </c>
      <c r="X72" s="2">
        <f t="shared" si="7"/>
        <v>1055000</v>
      </c>
      <c r="Y72" s="2" cm="1">
        <f t="array" ref="Y72">_xlfn.XLOOKUP(Y$1&amp;$R72,$C$3:$C$1662&amp;$D$3:$D$1662,$E$3:$E$1662,0,0,1)</f>
        <v>6400</v>
      </c>
      <c r="Z72" s="2" cm="1">
        <f t="array" ref="Z72">_xlfn.XLOOKUP(Z$1&amp;$R72,$C$3:$C$1662&amp;$D$3:$D$1662,$E$3:$E$1662,0,0,1)</f>
        <v>5800</v>
      </c>
      <c r="AA72" s="2" cm="1">
        <f t="array" ref="AA72">_xlfn.XLOOKUP(AA$1&amp;$R72,$C$3:$C$1662&amp;$D$3:$D$1662,$E$3:$E$1662,0,0,1)</f>
        <v>3300</v>
      </c>
      <c r="AB72" s="2" cm="1">
        <f t="array" ref="AB72">_xlfn.XLOOKUP(AB$1&amp;$R72,$C$3:$C$1662&amp;$D$3:$D$1662,$E$3:$E$1662,0,0,1)</f>
        <v>6800</v>
      </c>
      <c r="AC72" s="2" cm="1">
        <f t="array" ref="AC72">_xlfn.XLOOKUP(AC$1&amp;$R72,$C$3:$C$1662&amp;$D$3:$D$1662,$E$3:$E$1662,0,0,1)</f>
        <v>6600</v>
      </c>
    </row>
    <row r="73" spans="3:29" x14ac:dyDescent="0.4">
      <c r="C73" t="s">
        <v>758</v>
      </c>
      <c r="D73" t="s">
        <v>583</v>
      </c>
      <c r="E73">
        <v>6600</v>
      </c>
      <c r="R73" t="s">
        <v>202</v>
      </c>
      <c r="S73" s="2">
        <f t="shared" si="6"/>
        <v>1140020</v>
      </c>
      <c r="T73" s="2">
        <f t="shared" si="7"/>
        <v>841100</v>
      </c>
      <c r="U73" s="2">
        <f t="shared" si="7"/>
        <v>863200</v>
      </c>
      <c r="V73" s="2">
        <f t="shared" si="7"/>
        <v>959800</v>
      </c>
      <c r="W73" s="2">
        <f t="shared" si="7"/>
        <v>1969200</v>
      </c>
      <c r="X73" s="2">
        <f t="shared" si="7"/>
        <v>1066800</v>
      </c>
      <c r="Y73" s="2" cm="1">
        <f t="array" ref="Y73">_xlfn.XLOOKUP(Y$1&amp;$R73,$C$3:$C$1662&amp;$D$3:$D$1662,$E$3:$E$1662,0,0,1)</f>
        <v>5300</v>
      </c>
      <c r="Z73" s="2" cm="1">
        <f t="array" ref="Z73">_xlfn.XLOOKUP(Z$1&amp;$R73,$C$3:$C$1662&amp;$D$3:$D$1662,$E$3:$E$1662,0,0,1)</f>
        <v>5200</v>
      </c>
      <c r="AA73" s="2" cm="1">
        <f t="array" ref="AA73">_xlfn.XLOOKUP(AA$1&amp;$R73,$C$3:$C$1662&amp;$D$3:$D$1662,$E$3:$E$1662,0,0,1)</f>
        <v>6400</v>
      </c>
      <c r="AB73" s="2" cm="1">
        <f t="array" ref="AB73">_xlfn.XLOOKUP(AB$1&amp;$R73,$C$3:$C$1662&amp;$D$3:$D$1662,$E$3:$E$1662,0,0,1)</f>
        <v>8800</v>
      </c>
      <c r="AC73" s="2" cm="1">
        <f t="array" ref="AC73">_xlfn.XLOOKUP(AC$1&amp;$R73,$C$3:$C$1662&amp;$D$3:$D$1662,$E$3:$E$1662,0,0,1)</f>
        <v>11800</v>
      </c>
    </row>
    <row r="74" spans="3:29" x14ac:dyDescent="0.4">
      <c r="C74" t="s">
        <v>758</v>
      </c>
      <c r="D74" t="s">
        <v>584</v>
      </c>
      <c r="E74">
        <v>11800</v>
      </c>
      <c r="R74" t="s">
        <v>86</v>
      </c>
      <c r="S74" s="2">
        <f t="shared" si="6"/>
        <v>1145620</v>
      </c>
      <c r="T74" s="2">
        <f t="shared" si="7"/>
        <v>843300</v>
      </c>
      <c r="U74" s="2">
        <f t="shared" si="7"/>
        <v>868200</v>
      </c>
      <c r="V74" s="2">
        <f t="shared" si="7"/>
        <v>961900</v>
      </c>
      <c r="W74" s="2">
        <f t="shared" si="7"/>
        <v>1983300</v>
      </c>
      <c r="X74" s="2">
        <f t="shared" si="7"/>
        <v>1071400</v>
      </c>
      <c r="Y74" s="2" cm="1">
        <f t="array" ref="Y74">_xlfn.XLOOKUP(Y$1&amp;$R74,$C$3:$C$1662&amp;$D$3:$D$1662,$E$3:$E$1662,0,0,1)</f>
        <v>2200</v>
      </c>
      <c r="Z74" s="2" cm="1">
        <f t="array" ref="Z74">_xlfn.XLOOKUP(Z$1&amp;$R74,$C$3:$C$1662&amp;$D$3:$D$1662,$E$3:$E$1662,0,0,1)</f>
        <v>5000</v>
      </c>
      <c r="AA74" s="2" cm="1">
        <f t="array" ref="AA74">_xlfn.XLOOKUP(AA$1&amp;$R74,$C$3:$C$1662&amp;$D$3:$D$1662,$E$3:$E$1662,0,0,1)</f>
        <v>2100</v>
      </c>
      <c r="AB74" s="2" cm="1">
        <f t="array" ref="AB74">_xlfn.XLOOKUP(AB$1&amp;$R74,$C$3:$C$1662&amp;$D$3:$D$1662,$E$3:$E$1662,0,0,1)</f>
        <v>14100</v>
      </c>
      <c r="AC74" s="2" cm="1">
        <f t="array" ref="AC74">_xlfn.XLOOKUP(AC$1&amp;$R74,$C$3:$C$1662&amp;$D$3:$D$1662,$E$3:$E$1662,0,0,1)</f>
        <v>4600</v>
      </c>
    </row>
    <row r="75" spans="3:29" x14ac:dyDescent="0.4">
      <c r="C75" t="s">
        <v>758</v>
      </c>
      <c r="D75" t="s">
        <v>585</v>
      </c>
      <c r="E75">
        <v>4600</v>
      </c>
      <c r="R75" t="s">
        <v>289</v>
      </c>
      <c r="S75" s="2">
        <f t="shared" si="6"/>
        <v>1151340</v>
      </c>
      <c r="T75" s="2">
        <f t="shared" si="7"/>
        <v>845700</v>
      </c>
      <c r="U75" s="2">
        <f t="shared" si="7"/>
        <v>870200</v>
      </c>
      <c r="V75" s="2">
        <f t="shared" si="7"/>
        <v>967200</v>
      </c>
      <c r="W75" s="2">
        <f t="shared" si="7"/>
        <v>1995300</v>
      </c>
      <c r="X75" s="2">
        <f t="shared" si="7"/>
        <v>1078300</v>
      </c>
      <c r="Y75" s="2" cm="1">
        <f t="array" ref="Y75">_xlfn.XLOOKUP(Y$1&amp;$R75,$C$3:$C$1662&amp;$D$3:$D$1662,$E$3:$E$1662,0,0,1)</f>
        <v>2400</v>
      </c>
      <c r="Z75" s="2" cm="1">
        <f t="array" ref="Z75">_xlfn.XLOOKUP(Z$1&amp;$R75,$C$3:$C$1662&amp;$D$3:$D$1662,$E$3:$E$1662,0,0,1)</f>
        <v>2000</v>
      </c>
      <c r="AA75" s="2" cm="1">
        <f t="array" ref="AA75">_xlfn.XLOOKUP(AA$1&amp;$R75,$C$3:$C$1662&amp;$D$3:$D$1662,$E$3:$E$1662,0,0,1)</f>
        <v>5300</v>
      </c>
      <c r="AB75" s="2" cm="1">
        <f t="array" ref="AB75">_xlfn.XLOOKUP(AB$1&amp;$R75,$C$3:$C$1662&amp;$D$3:$D$1662,$E$3:$E$1662,0,0,1)</f>
        <v>12000</v>
      </c>
      <c r="AC75" s="2" cm="1">
        <f t="array" ref="AC75">_xlfn.XLOOKUP(AC$1&amp;$R75,$C$3:$C$1662&amp;$D$3:$D$1662,$E$3:$E$1662,0,0,1)</f>
        <v>6900</v>
      </c>
    </row>
    <row r="76" spans="3:29" x14ac:dyDescent="0.4">
      <c r="C76" t="s">
        <v>758</v>
      </c>
      <c r="D76" t="s">
        <v>586</v>
      </c>
      <c r="E76">
        <v>6900</v>
      </c>
      <c r="R76" t="s">
        <v>295</v>
      </c>
      <c r="S76" s="2">
        <f t="shared" si="6"/>
        <v>1157580</v>
      </c>
      <c r="T76" s="2">
        <f t="shared" si="7"/>
        <v>847800</v>
      </c>
      <c r="U76" s="2">
        <f t="shared" si="7"/>
        <v>871500</v>
      </c>
      <c r="V76" s="2">
        <f t="shared" si="7"/>
        <v>971500</v>
      </c>
      <c r="W76" s="2">
        <f t="shared" si="7"/>
        <v>2012300</v>
      </c>
      <c r="X76" s="2">
        <f t="shared" si="7"/>
        <v>1084800</v>
      </c>
      <c r="Y76" s="2" cm="1">
        <f t="array" ref="Y76">_xlfn.XLOOKUP(Y$1&amp;$R76,$C$3:$C$1662&amp;$D$3:$D$1662,$E$3:$E$1662,0,0,1)</f>
        <v>2100</v>
      </c>
      <c r="Z76" s="2" cm="1">
        <f t="array" ref="Z76">_xlfn.XLOOKUP(Z$1&amp;$R76,$C$3:$C$1662&amp;$D$3:$D$1662,$E$3:$E$1662,0,0,1)</f>
        <v>1300</v>
      </c>
      <c r="AA76" s="2" cm="1">
        <f t="array" ref="AA76">_xlfn.XLOOKUP(AA$1&amp;$R76,$C$3:$C$1662&amp;$D$3:$D$1662,$E$3:$E$1662,0,0,1)</f>
        <v>4300</v>
      </c>
      <c r="AB76" s="2" cm="1">
        <f t="array" ref="AB76">_xlfn.XLOOKUP(AB$1&amp;$R76,$C$3:$C$1662&amp;$D$3:$D$1662,$E$3:$E$1662,0,0,1)</f>
        <v>17000</v>
      </c>
      <c r="AC76" s="2" cm="1">
        <f t="array" ref="AC76">_xlfn.XLOOKUP(AC$1&amp;$R76,$C$3:$C$1662&amp;$D$3:$D$1662,$E$3:$E$1662,0,0,1)</f>
        <v>6500</v>
      </c>
    </row>
    <row r="77" spans="3:29" x14ac:dyDescent="0.4">
      <c r="C77" t="s">
        <v>758</v>
      </c>
      <c r="D77" t="s">
        <v>587</v>
      </c>
      <c r="E77">
        <v>6500</v>
      </c>
      <c r="R77" t="s">
        <v>103</v>
      </c>
      <c r="S77" s="2">
        <f t="shared" si="6"/>
        <v>1166900</v>
      </c>
      <c r="T77" s="2">
        <f t="shared" si="7"/>
        <v>856400</v>
      </c>
      <c r="U77" s="2">
        <f t="shared" si="7"/>
        <v>876800</v>
      </c>
      <c r="V77" s="2">
        <f t="shared" si="7"/>
        <v>982500</v>
      </c>
      <c r="W77" s="2">
        <f t="shared" si="7"/>
        <v>2021600</v>
      </c>
      <c r="X77" s="2">
        <f t="shared" si="7"/>
        <v>1097200</v>
      </c>
      <c r="Y77" s="2" cm="1">
        <f t="array" ref="Y77">_xlfn.XLOOKUP(Y$1&amp;$R77,$C$3:$C$1662&amp;$D$3:$D$1662,$E$3:$E$1662,0,0,1)</f>
        <v>8600</v>
      </c>
      <c r="Z77" s="2" cm="1">
        <f t="array" ref="Z77">_xlfn.XLOOKUP(Z$1&amp;$R77,$C$3:$C$1662&amp;$D$3:$D$1662,$E$3:$E$1662,0,0,1)</f>
        <v>5300</v>
      </c>
      <c r="AA77" s="2" cm="1">
        <f t="array" ref="AA77">_xlfn.XLOOKUP(AA$1&amp;$R77,$C$3:$C$1662&amp;$D$3:$D$1662,$E$3:$E$1662,0,0,1)</f>
        <v>11000</v>
      </c>
      <c r="AB77" s="2" cm="1">
        <f t="array" ref="AB77">_xlfn.XLOOKUP(AB$1&amp;$R77,$C$3:$C$1662&amp;$D$3:$D$1662,$E$3:$E$1662,0,0,1)</f>
        <v>9300</v>
      </c>
      <c r="AC77" s="2" cm="1">
        <f t="array" ref="AC77">_xlfn.XLOOKUP(AC$1&amp;$R77,$C$3:$C$1662&amp;$D$3:$D$1662,$E$3:$E$1662,0,0,1)</f>
        <v>12400</v>
      </c>
    </row>
    <row r="78" spans="3:29" x14ac:dyDescent="0.4">
      <c r="C78" t="s">
        <v>758</v>
      </c>
      <c r="D78" t="s">
        <v>588</v>
      </c>
      <c r="E78">
        <v>12400</v>
      </c>
      <c r="R78" t="s">
        <v>140</v>
      </c>
      <c r="S78" s="2">
        <f t="shared" si="6"/>
        <v>1173640</v>
      </c>
      <c r="T78" s="2">
        <f t="shared" si="7"/>
        <v>862700</v>
      </c>
      <c r="U78" s="2">
        <f t="shared" si="7"/>
        <v>880500</v>
      </c>
      <c r="V78" s="2">
        <f t="shared" si="7"/>
        <v>995500</v>
      </c>
      <c r="W78" s="2">
        <f t="shared" si="7"/>
        <v>2027300</v>
      </c>
      <c r="X78" s="2">
        <f t="shared" si="7"/>
        <v>1102200</v>
      </c>
      <c r="Y78" s="2" cm="1">
        <f t="array" ref="Y78">_xlfn.XLOOKUP(Y$1&amp;$R78,$C$3:$C$1662&amp;$D$3:$D$1662,$E$3:$E$1662,0,0,1)</f>
        <v>6300</v>
      </c>
      <c r="Z78" s="2" cm="1">
        <f t="array" ref="Z78">_xlfn.XLOOKUP(Z$1&amp;$R78,$C$3:$C$1662&amp;$D$3:$D$1662,$E$3:$E$1662,0,0,1)</f>
        <v>3700</v>
      </c>
      <c r="AA78" s="2" cm="1">
        <f t="array" ref="AA78">_xlfn.XLOOKUP(AA$1&amp;$R78,$C$3:$C$1662&amp;$D$3:$D$1662,$E$3:$E$1662,0,0,1)</f>
        <v>13000</v>
      </c>
      <c r="AB78" s="2" cm="1">
        <f t="array" ref="AB78">_xlfn.XLOOKUP(AB$1&amp;$R78,$C$3:$C$1662&amp;$D$3:$D$1662,$E$3:$E$1662,0,0,1)</f>
        <v>5700</v>
      </c>
      <c r="AC78" s="2" cm="1">
        <f t="array" ref="AC78">_xlfn.XLOOKUP(AC$1&amp;$R78,$C$3:$C$1662&amp;$D$3:$D$1662,$E$3:$E$1662,0,0,1)</f>
        <v>5000</v>
      </c>
    </row>
    <row r="79" spans="3:29" x14ac:dyDescent="0.4">
      <c r="C79" t="s">
        <v>758</v>
      </c>
      <c r="D79" t="s">
        <v>589</v>
      </c>
      <c r="E79">
        <v>5000</v>
      </c>
      <c r="R79" t="s">
        <v>134</v>
      </c>
      <c r="S79" s="2">
        <f t="shared" si="6"/>
        <v>1181420</v>
      </c>
      <c r="T79" s="2">
        <f t="shared" si="7"/>
        <v>869900</v>
      </c>
      <c r="U79" s="2">
        <f t="shared" si="7"/>
        <v>886300</v>
      </c>
      <c r="V79" s="2">
        <f t="shared" si="7"/>
        <v>1006300</v>
      </c>
      <c r="W79" s="2">
        <f t="shared" si="7"/>
        <v>2037000</v>
      </c>
      <c r="X79" s="2">
        <f t="shared" si="7"/>
        <v>1107600</v>
      </c>
      <c r="Y79" s="2" cm="1">
        <f t="array" ref="Y79">_xlfn.XLOOKUP(Y$1&amp;$R79,$C$3:$C$1662&amp;$D$3:$D$1662,$E$3:$E$1662,0,0,1)</f>
        <v>7200</v>
      </c>
      <c r="Z79" s="2" cm="1">
        <f t="array" ref="Z79">_xlfn.XLOOKUP(Z$1&amp;$R79,$C$3:$C$1662&amp;$D$3:$D$1662,$E$3:$E$1662,0,0,1)</f>
        <v>5800</v>
      </c>
      <c r="AA79" s="2" cm="1">
        <f t="array" ref="AA79">_xlfn.XLOOKUP(AA$1&amp;$R79,$C$3:$C$1662&amp;$D$3:$D$1662,$E$3:$E$1662,0,0,1)</f>
        <v>10800</v>
      </c>
      <c r="AB79" s="2" cm="1">
        <f t="array" ref="AB79">_xlfn.XLOOKUP(AB$1&amp;$R79,$C$3:$C$1662&amp;$D$3:$D$1662,$E$3:$E$1662,0,0,1)</f>
        <v>9700</v>
      </c>
      <c r="AC79" s="2" cm="1">
        <f t="array" ref="AC79">_xlfn.XLOOKUP(AC$1&amp;$R79,$C$3:$C$1662&amp;$D$3:$D$1662,$E$3:$E$1662,0,0,1)</f>
        <v>5400</v>
      </c>
    </row>
    <row r="80" spans="3:29" x14ac:dyDescent="0.4">
      <c r="C80" t="s">
        <v>758</v>
      </c>
      <c r="D80" t="s">
        <v>590</v>
      </c>
      <c r="E80">
        <v>5400</v>
      </c>
      <c r="R80" t="s">
        <v>116</v>
      </c>
      <c r="S80" s="2">
        <f t="shared" si="6"/>
        <v>1187520</v>
      </c>
      <c r="T80" s="2">
        <f t="shared" si="7"/>
        <v>872500</v>
      </c>
      <c r="U80" s="2">
        <f t="shared" si="7"/>
        <v>889400</v>
      </c>
      <c r="V80" s="2">
        <f t="shared" si="7"/>
        <v>1015900</v>
      </c>
      <c r="W80" s="2">
        <f t="shared" si="7"/>
        <v>2045500</v>
      </c>
      <c r="X80" s="2">
        <f t="shared" si="7"/>
        <v>1114300</v>
      </c>
      <c r="Y80" s="2" cm="1">
        <f t="array" ref="Y80">_xlfn.XLOOKUP(Y$1&amp;$R80,$C$3:$C$1662&amp;$D$3:$D$1662,$E$3:$E$1662,0,0,1)</f>
        <v>2600</v>
      </c>
      <c r="Z80" s="2" cm="1">
        <f t="array" ref="Z80">_xlfn.XLOOKUP(Z$1&amp;$R80,$C$3:$C$1662&amp;$D$3:$D$1662,$E$3:$E$1662,0,0,1)</f>
        <v>3100</v>
      </c>
      <c r="AA80" s="2" cm="1">
        <f t="array" ref="AA80">_xlfn.XLOOKUP(AA$1&amp;$R80,$C$3:$C$1662&amp;$D$3:$D$1662,$E$3:$E$1662,0,0,1)</f>
        <v>9600</v>
      </c>
      <c r="AB80" s="2" cm="1">
        <f t="array" ref="AB80">_xlfn.XLOOKUP(AB$1&amp;$R80,$C$3:$C$1662&amp;$D$3:$D$1662,$E$3:$E$1662,0,0,1)</f>
        <v>8500</v>
      </c>
      <c r="AC80" s="2" cm="1">
        <f t="array" ref="AC80">_xlfn.XLOOKUP(AC$1&amp;$R80,$C$3:$C$1662&amp;$D$3:$D$1662,$E$3:$E$1662,0,0,1)</f>
        <v>6700</v>
      </c>
    </row>
    <row r="81" spans="3:29" x14ac:dyDescent="0.4">
      <c r="C81" t="s">
        <v>758</v>
      </c>
      <c r="D81" t="s">
        <v>591</v>
      </c>
      <c r="E81">
        <v>6700</v>
      </c>
      <c r="R81" t="s">
        <v>132</v>
      </c>
      <c r="S81" s="2">
        <f t="shared" si="6"/>
        <v>1194900</v>
      </c>
      <c r="T81" s="2">
        <f t="shared" si="7"/>
        <v>880400</v>
      </c>
      <c r="U81" s="2">
        <f t="shared" si="7"/>
        <v>892900</v>
      </c>
      <c r="V81" s="2">
        <f t="shared" si="7"/>
        <v>1021800</v>
      </c>
      <c r="W81" s="2">
        <f t="shared" si="7"/>
        <v>2060100</v>
      </c>
      <c r="X81" s="2">
        <f t="shared" si="7"/>
        <v>1119300</v>
      </c>
      <c r="Y81" s="2" cm="1">
        <f t="array" ref="Y81">_xlfn.XLOOKUP(Y$1&amp;$R81,$C$3:$C$1662&amp;$D$3:$D$1662,$E$3:$E$1662,0,0,1)</f>
        <v>7900</v>
      </c>
      <c r="Z81" s="2" cm="1">
        <f t="array" ref="Z81">_xlfn.XLOOKUP(Z$1&amp;$R81,$C$3:$C$1662&amp;$D$3:$D$1662,$E$3:$E$1662,0,0,1)</f>
        <v>3500</v>
      </c>
      <c r="AA81" s="2" cm="1">
        <f t="array" ref="AA81">_xlfn.XLOOKUP(AA$1&amp;$R81,$C$3:$C$1662&amp;$D$3:$D$1662,$E$3:$E$1662,0,0,1)</f>
        <v>5900</v>
      </c>
      <c r="AB81" s="2" cm="1">
        <f t="array" ref="AB81">_xlfn.XLOOKUP(AB$1&amp;$R81,$C$3:$C$1662&amp;$D$3:$D$1662,$E$3:$E$1662,0,0,1)</f>
        <v>14600</v>
      </c>
      <c r="AC81" s="2" cm="1">
        <f t="array" ref="AC81">_xlfn.XLOOKUP(AC$1&amp;$R81,$C$3:$C$1662&amp;$D$3:$D$1662,$E$3:$E$1662,0,0,1)</f>
        <v>5000</v>
      </c>
    </row>
    <row r="82" spans="3:29" x14ac:dyDescent="0.4">
      <c r="C82" t="s">
        <v>758</v>
      </c>
      <c r="D82" t="s">
        <v>592</v>
      </c>
      <c r="E82">
        <v>5000</v>
      </c>
      <c r="R82" t="s">
        <v>296</v>
      </c>
      <c r="S82" s="2">
        <f t="shared" si="6"/>
        <v>1203880</v>
      </c>
      <c r="T82" s="2">
        <f t="shared" si="7"/>
        <v>881400</v>
      </c>
      <c r="U82" s="2">
        <f t="shared" si="7"/>
        <v>901600</v>
      </c>
      <c r="V82" s="2">
        <f t="shared" si="7"/>
        <v>1026200</v>
      </c>
      <c r="W82" s="2">
        <f t="shared" si="7"/>
        <v>2087100</v>
      </c>
      <c r="X82" s="2">
        <f t="shared" si="7"/>
        <v>1123100</v>
      </c>
      <c r="Y82" s="2" cm="1">
        <f t="array" ref="Y82">_xlfn.XLOOKUP(Y$1&amp;$R82,$C$3:$C$1662&amp;$D$3:$D$1662,$E$3:$E$1662,0,0,1)</f>
        <v>1000</v>
      </c>
      <c r="Z82" s="2" cm="1">
        <f t="array" ref="Z82">_xlfn.XLOOKUP(Z$1&amp;$R82,$C$3:$C$1662&amp;$D$3:$D$1662,$E$3:$E$1662,0,0,1)</f>
        <v>8700</v>
      </c>
      <c r="AA82" s="2" cm="1">
        <f t="array" ref="AA82">_xlfn.XLOOKUP(AA$1&amp;$R82,$C$3:$C$1662&amp;$D$3:$D$1662,$E$3:$E$1662,0,0,1)</f>
        <v>4400</v>
      </c>
      <c r="AB82" s="2" cm="1">
        <f t="array" ref="AB82">_xlfn.XLOOKUP(AB$1&amp;$R82,$C$3:$C$1662&amp;$D$3:$D$1662,$E$3:$E$1662,0,0,1)</f>
        <v>27000</v>
      </c>
      <c r="AC82" s="2" cm="1">
        <f t="array" ref="AC82">_xlfn.XLOOKUP(AC$1&amp;$R82,$C$3:$C$1662&amp;$D$3:$D$1662,$E$3:$E$1662,0,0,1)</f>
        <v>3800</v>
      </c>
    </row>
    <row r="83" spans="3:29" x14ac:dyDescent="0.4">
      <c r="C83" t="s">
        <v>758</v>
      </c>
      <c r="D83" t="s">
        <v>593</v>
      </c>
      <c r="E83">
        <v>3800</v>
      </c>
      <c r="R83" t="s">
        <v>94</v>
      </c>
      <c r="S83" s="2">
        <f t="shared" si="6"/>
        <v>1210280</v>
      </c>
      <c r="T83" s="2">
        <f t="shared" si="7"/>
        <v>883100</v>
      </c>
      <c r="U83" s="2">
        <f t="shared" si="7"/>
        <v>908000</v>
      </c>
      <c r="V83" s="2">
        <f t="shared" si="7"/>
        <v>1031600</v>
      </c>
      <c r="W83" s="2">
        <f t="shared" si="7"/>
        <v>2095600</v>
      </c>
      <c r="X83" s="2">
        <f t="shared" si="7"/>
        <v>1133100</v>
      </c>
      <c r="Y83" s="2" cm="1">
        <f t="array" ref="Y83">_xlfn.XLOOKUP(Y$1&amp;$R83,$C$3:$C$1662&amp;$D$3:$D$1662,$E$3:$E$1662,0,0,1)</f>
        <v>1700</v>
      </c>
      <c r="Z83" s="2" cm="1">
        <f t="array" ref="Z83">_xlfn.XLOOKUP(Z$1&amp;$R83,$C$3:$C$1662&amp;$D$3:$D$1662,$E$3:$E$1662,0,0,1)</f>
        <v>6400</v>
      </c>
      <c r="AA83" s="2" cm="1">
        <f t="array" ref="AA83">_xlfn.XLOOKUP(AA$1&amp;$R83,$C$3:$C$1662&amp;$D$3:$D$1662,$E$3:$E$1662,0,0,1)</f>
        <v>5400</v>
      </c>
      <c r="AB83" s="2" cm="1">
        <f t="array" ref="AB83">_xlfn.XLOOKUP(AB$1&amp;$R83,$C$3:$C$1662&amp;$D$3:$D$1662,$E$3:$E$1662,0,0,1)</f>
        <v>8500</v>
      </c>
      <c r="AC83" s="2" cm="1">
        <f t="array" ref="AC83">_xlfn.XLOOKUP(AC$1&amp;$R83,$C$3:$C$1662&amp;$D$3:$D$1662,$E$3:$E$1662,0,0,1)</f>
        <v>10000</v>
      </c>
    </row>
    <row r="84" spans="3:29" x14ac:dyDescent="0.4">
      <c r="C84" t="s">
        <v>758</v>
      </c>
      <c r="D84" t="s">
        <v>594</v>
      </c>
      <c r="E84">
        <v>10000</v>
      </c>
      <c r="R84" t="s">
        <v>93</v>
      </c>
      <c r="S84" s="2">
        <f t="shared" si="6"/>
        <v>1221480</v>
      </c>
      <c r="T84" s="2">
        <f t="shared" ref="T84:X99" si="8">T83+Y84</f>
        <v>886400</v>
      </c>
      <c r="U84" s="2">
        <f t="shared" si="8"/>
        <v>928200</v>
      </c>
      <c r="V84" s="2">
        <f t="shared" si="8"/>
        <v>1036600</v>
      </c>
      <c r="W84" s="2">
        <f t="shared" si="8"/>
        <v>2120700</v>
      </c>
      <c r="X84" s="2">
        <f t="shared" si="8"/>
        <v>1135500</v>
      </c>
      <c r="Y84" s="2" cm="1">
        <f t="array" ref="Y84">_xlfn.XLOOKUP(Y$1&amp;$R84,$C$3:$C$1662&amp;$D$3:$D$1662,$E$3:$E$1662,0,0,1)</f>
        <v>3300</v>
      </c>
      <c r="Z84" s="2" cm="1">
        <f t="array" ref="Z84">_xlfn.XLOOKUP(Z$1&amp;$R84,$C$3:$C$1662&amp;$D$3:$D$1662,$E$3:$E$1662,0,0,1)</f>
        <v>20200</v>
      </c>
      <c r="AA84" s="2" cm="1">
        <f t="array" ref="AA84">_xlfn.XLOOKUP(AA$1&amp;$R84,$C$3:$C$1662&amp;$D$3:$D$1662,$E$3:$E$1662,0,0,1)</f>
        <v>5000</v>
      </c>
      <c r="AB84" s="2" cm="1">
        <f t="array" ref="AB84">_xlfn.XLOOKUP(AB$1&amp;$R84,$C$3:$C$1662&amp;$D$3:$D$1662,$E$3:$E$1662,0,0,1)</f>
        <v>25100</v>
      </c>
      <c r="AC84" s="2" cm="1">
        <f t="array" ref="AC84">_xlfn.XLOOKUP(AC$1&amp;$R84,$C$3:$C$1662&amp;$D$3:$D$1662,$E$3:$E$1662,0,0,1)</f>
        <v>2400</v>
      </c>
    </row>
    <row r="85" spans="3:29" x14ac:dyDescent="0.4">
      <c r="C85" t="s">
        <v>758</v>
      </c>
      <c r="D85" t="s">
        <v>595</v>
      </c>
      <c r="E85">
        <v>2400</v>
      </c>
      <c r="R85" t="s">
        <v>229</v>
      </c>
      <c r="S85" s="2">
        <f t="shared" si="6"/>
        <v>1230360</v>
      </c>
      <c r="T85" s="2">
        <f t="shared" si="8"/>
        <v>891400</v>
      </c>
      <c r="U85" s="2">
        <f t="shared" si="8"/>
        <v>935200</v>
      </c>
      <c r="V85" s="2">
        <f t="shared" si="8"/>
        <v>1040700</v>
      </c>
      <c r="W85" s="2">
        <f t="shared" si="8"/>
        <v>2142700</v>
      </c>
      <c r="X85" s="2">
        <f t="shared" si="8"/>
        <v>1141800</v>
      </c>
      <c r="Y85" s="2" cm="1">
        <f t="array" ref="Y85">_xlfn.XLOOKUP(Y$1&amp;$R85,$C$3:$C$1662&amp;$D$3:$D$1662,$E$3:$E$1662,0,0,1)</f>
        <v>5000</v>
      </c>
      <c r="Z85" s="2" cm="1">
        <f t="array" ref="Z85">_xlfn.XLOOKUP(Z$1&amp;$R85,$C$3:$C$1662&amp;$D$3:$D$1662,$E$3:$E$1662,0,0,1)</f>
        <v>7000</v>
      </c>
      <c r="AA85" s="2" cm="1">
        <f t="array" ref="AA85">_xlfn.XLOOKUP(AA$1&amp;$R85,$C$3:$C$1662&amp;$D$3:$D$1662,$E$3:$E$1662,0,0,1)</f>
        <v>4100</v>
      </c>
      <c r="AB85" s="2" cm="1">
        <f t="array" ref="AB85">_xlfn.XLOOKUP(AB$1&amp;$R85,$C$3:$C$1662&amp;$D$3:$D$1662,$E$3:$E$1662,0,0,1)</f>
        <v>22000</v>
      </c>
      <c r="AC85" s="2" cm="1">
        <f t="array" ref="AC85">_xlfn.XLOOKUP(AC$1&amp;$R85,$C$3:$C$1662&amp;$D$3:$D$1662,$E$3:$E$1662,0,0,1)</f>
        <v>6300</v>
      </c>
    </row>
    <row r="86" spans="3:29" x14ac:dyDescent="0.4">
      <c r="C86" t="s">
        <v>758</v>
      </c>
      <c r="D86" t="s">
        <v>596</v>
      </c>
      <c r="E86">
        <v>6300</v>
      </c>
      <c r="R86" t="s">
        <v>250</v>
      </c>
      <c r="S86" s="2">
        <f t="shared" si="6"/>
        <v>1237100</v>
      </c>
      <c r="T86" s="2">
        <f t="shared" si="8"/>
        <v>894400</v>
      </c>
      <c r="U86" s="2">
        <f t="shared" si="8"/>
        <v>943600</v>
      </c>
      <c r="V86" s="2">
        <f t="shared" si="8"/>
        <v>1051500</v>
      </c>
      <c r="W86" s="2">
        <f t="shared" si="8"/>
        <v>2151400</v>
      </c>
      <c r="X86" s="2">
        <f t="shared" si="8"/>
        <v>1144600</v>
      </c>
      <c r="Y86" s="2" cm="1">
        <f t="array" ref="Y86">_xlfn.XLOOKUP(Y$1&amp;$R86,$C$3:$C$1662&amp;$D$3:$D$1662,$E$3:$E$1662,0,0,1)</f>
        <v>3000</v>
      </c>
      <c r="Z86" s="2" cm="1">
        <f t="array" ref="Z86">_xlfn.XLOOKUP(Z$1&amp;$R86,$C$3:$C$1662&amp;$D$3:$D$1662,$E$3:$E$1662,0,0,1)</f>
        <v>8400</v>
      </c>
      <c r="AA86" s="2" cm="1">
        <f t="array" ref="AA86">_xlfn.XLOOKUP(AA$1&amp;$R86,$C$3:$C$1662&amp;$D$3:$D$1662,$E$3:$E$1662,0,0,1)</f>
        <v>10800</v>
      </c>
      <c r="AB86" s="2" cm="1">
        <f t="array" ref="AB86">_xlfn.XLOOKUP(AB$1&amp;$R86,$C$3:$C$1662&amp;$D$3:$D$1662,$E$3:$E$1662,0,0,1)</f>
        <v>8700</v>
      </c>
      <c r="AC86" s="2" cm="1">
        <f t="array" ref="AC86">_xlfn.XLOOKUP(AC$1&amp;$R86,$C$3:$C$1662&amp;$D$3:$D$1662,$E$3:$E$1662,0,0,1)</f>
        <v>2800</v>
      </c>
    </row>
    <row r="87" spans="3:29" x14ac:dyDescent="0.4">
      <c r="C87" t="s">
        <v>758</v>
      </c>
      <c r="D87" t="s">
        <v>597</v>
      </c>
      <c r="E87">
        <v>2800</v>
      </c>
      <c r="R87" t="s">
        <v>127</v>
      </c>
      <c r="S87" s="2">
        <f t="shared" si="6"/>
        <v>1247100</v>
      </c>
      <c r="T87" s="2">
        <f t="shared" si="8"/>
        <v>907700</v>
      </c>
      <c r="U87" s="2">
        <f t="shared" si="8"/>
        <v>949600</v>
      </c>
      <c r="V87" s="2">
        <f t="shared" si="8"/>
        <v>1055700</v>
      </c>
      <c r="W87" s="2">
        <f t="shared" si="8"/>
        <v>2167100</v>
      </c>
      <c r="X87" s="2">
        <f t="shared" si="8"/>
        <v>1155400</v>
      </c>
      <c r="Y87" s="2" cm="1">
        <f t="array" ref="Y87">_xlfn.XLOOKUP(Y$1&amp;$R87,$C$3:$C$1662&amp;$D$3:$D$1662,$E$3:$E$1662,0,0,1)</f>
        <v>13300</v>
      </c>
      <c r="Z87" s="2" cm="1">
        <f t="array" ref="Z87">_xlfn.XLOOKUP(Z$1&amp;$R87,$C$3:$C$1662&amp;$D$3:$D$1662,$E$3:$E$1662,0,0,1)</f>
        <v>6000</v>
      </c>
      <c r="AA87" s="2" cm="1">
        <f t="array" ref="AA87">_xlfn.XLOOKUP(AA$1&amp;$R87,$C$3:$C$1662&amp;$D$3:$D$1662,$E$3:$E$1662,0,0,1)</f>
        <v>4200</v>
      </c>
      <c r="AB87" s="2" cm="1">
        <f t="array" ref="AB87">_xlfn.XLOOKUP(AB$1&amp;$R87,$C$3:$C$1662&amp;$D$3:$D$1662,$E$3:$E$1662,0,0,1)</f>
        <v>15700</v>
      </c>
      <c r="AC87" s="2" cm="1">
        <f t="array" ref="AC87">_xlfn.XLOOKUP(AC$1&amp;$R87,$C$3:$C$1662&amp;$D$3:$D$1662,$E$3:$E$1662,0,0,1)</f>
        <v>10800</v>
      </c>
    </row>
    <row r="88" spans="3:29" x14ac:dyDescent="0.4">
      <c r="C88" t="s">
        <v>758</v>
      </c>
      <c r="D88" t="s">
        <v>598</v>
      </c>
      <c r="E88">
        <v>10800</v>
      </c>
      <c r="R88" t="s">
        <v>151</v>
      </c>
      <c r="S88" s="2">
        <f t="shared" si="6"/>
        <v>1252320</v>
      </c>
      <c r="T88" s="2">
        <f t="shared" si="8"/>
        <v>911700</v>
      </c>
      <c r="U88" s="2">
        <f t="shared" si="8"/>
        <v>952100</v>
      </c>
      <c r="V88" s="2">
        <f t="shared" si="8"/>
        <v>1058500</v>
      </c>
      <c r="W88" s="2">
        <f t="shared" si="8"/>
        <v>2180700</v>
      </c>
      <c r="X88" s="2">
        <f t="shared" si="8"/>
        <v>1158600</v>
      </c>
      <c r="Y88" s="2" cm="1">
        <f t="array" ref="Y88">_xlfn.XLOOKUP(Y$1&amp;$R88,$C$3:$C$1662&amp;$D$3:$D$1662,$E$3:$E$1662,0,0,1)</f>
        <v>4000</v>
      </c>
      <c r="Z88" s="2" cm="1">
        <f t="array" ref="Z88">_xlfn.XLOOKUP(Z$1&amp;$R88,$C$3:$C$1662&amp;$D$3:$D$1662,$E$3:$E$1662,0,0,1)</f>
        <v>2500</v>
      </c>
      <c r="AA88" s="2" cm="1">
        <f t="array" ref="AA88">_xlfn.XLOOKUP(AA$1&amp;$R88,$C$3:$C$1662&amp;$D$3:$D$1662,$E$3:$E$1662,0,0,1)</f>
        <v>2800</v>
      </c>
      <c r="AB88" s="2" cm="1">
        <f t="array" ref="AB88">_xlfn.XLOOKUP(AB$1&amp;$R88,$C$3:$C$1662&amp;$D$3:$D$1662,$E$3:$E$1662,0,0,1)</f>
        <v>13600</v>
      </c>
      <c r="AC88" s="2" cm="1">
        <f t="array" ref="AC88">_xlfn.XLOOKUP(AC$1&amp;$R88,$C$3:$C$1662&amp;$D$3:$D$1662,$E$3:$E$1662,0,0,1)</f>
        <v>3200</v>
      </c>
    </row>
    <row r="89" spans="3:29" x14ac:dyDescent="0.4">
      <c r="C89" t="s">
        <v>758</v>
      </c>
      <c r="D89" t="s">
        <v>599</v>
      </c>
      <c r="E89">
        <v>3200</v>
      </c>
      <c r="R89" t="s">
        <v>95</v>
      </c>
      <c r="S89" s="2">
        <f t="shared" si="6"/>
        <v>1260660</v>
      </c>
      <c r="T89" s="2">
        <f t="shared" si="8"/>
        <v>934300</v>
      </c>
      <c r="U89" s="2">
        <f t="shared" si="8"/>
        <v>955600</v>
      </c>
      <c r="V89" s="2">
        <f t="shared" si="8"/>
        <v>1063900</v>
      </c>
      <c r="W89" s="2">
        <f t="shared" si="8"/>
        <v>2188400</v>
      </c>
      <c r="X89" s="2">
        <f t="shared" si="8"/>
        <v>1161100</v>
      </c>
      <c r="Y89" s="2" cm="1">
        <f t="array" ref="Y89">_xlfn.XLOOKUP(Y$1&amp;$R89,$C$3:$C$1662&amp;$D$3:$D$1662,$E$3:$E$1662,0,0,1)</f>
        <v>22600</v>
      </c>
      <c r="Z89" s="2" cm="1">
        <f t="array" ref="Z89">_xlfn.XLOOKUP(Z$1&amp;$R89,$C$3:$C$1662&amp;$D$3:$D$1662,$E$3:$E$1662,0,0,1)</f>
        <v>3500</v>
      </c>
      <c r="AA89" s="2" cm="1">
        <f t="array" ref="AA89">_xlfn.XLOOKUP(AA$1&amp;$R89,$C$3:$C$1662&amp;$D$3:$D$1662,$E$3:$E$1662,0,0,1)</f>
        <v>5400</v>
      </c>
      <c r="AB89" s="2" cm="1">
        <f t="array" ref="AB89">_xlfn.XLOOKUP(AB$1&amp;$R89,$C$3:$C$1662&amp;$D$3:$D$1662,$E$3:$E$1662,0,0,1)</f>
        <v>7700</v>
      </c>
      <c r="AC89" s="2" cm="1">
        <f t="array" ref="AC89">_xlfn.XLOOKUP(AC$1&amp;$R89,$C$3:$C$1662&amp;$D$3:$D$1662,$E$3:$E$1662,0,0,1)</f>
        <v>2500</v>
      </c>
    </row>
    <row r="90" spans="3:29" x14ac:dyDescent="0.4">
      <c r="C90" t="s">
        <v>758</v>
      </c>
      <c r="D90" t="s">
        <v>600</v>
      </c>
      <c r="E90">
        <v>2500</v>
      </c>
      <c r="R90" t="s">
        <v>165</v>
      </c>
      <c r="S90" s="2">
        <f t="shared" si="6"/>
        <v>1268200</v>
      </c>
      <c r="T90" s="2">
        <f t="shared" si="8"/>
        <v>943300</v>
      </c>
      <c r="U90" s="2">
        <f t="shared" si="8"/>
        <v>957500</v>
      </c>
      <c r="V90" s="2">
        <f t="shared" si="8"/>
        <v>1067300</v>
      </c>
      <c r="W90" s="2">
        <f t="shared" si="8"/>
        <v>2205300</v>
      </c>
      <c r="X90" s="2">
        <f t="shared" si="8"/>
        <v>1167600</v>
      </c>
      <c r="Y90" s="2" cm="1">
        <f t="array" ref="Y90">_xlfn.XLOOKUP(Y$1&amp;$R90,$C$3:$C$1662&amp;$D$3:$D$1662,$E$3:$E$1662,0,0,1)</f>
        <v>9000</v>
      </c>
      <c r="Z90" s="2" cm="1">
        <f t="array" ref="Z90">_xlfn.XLOOKUP(Z$1&amp;$R90,$C$3:$C$1662&amp;$D$3:$D$1662,$E$3:$E$1662,0,0,1)</f>
        <v>1900</v>
      </c>
      <c r="AA90" s="2" cm="1">
        <f t="array" ref="AA90">_xlfn.XLOOKUP(AA$1&amp;$R90,$C$3:$C$1662&amp;$D$3:$D$1662,$E$3:$E$1662,0,0,1)</f>
        <v>3400</v>
      </c>
      <c r="AB90" s="2" cm="1">
        <f t="array" ref="AB90">_xlfn.XLOOKUP(AB$1&amp;$R90,$C$3:$C$1662&amp;$D$3:$D$1662,$E$3:$E$1662,0,0,1)</f>
        <v>16900</v>
      </c>
      <c r="AC90" s="2" cm="1">
        <f t="array" ref="AC90">_xlfn.XLOOKUP(AC$1&amp;$R90,$C$3:$C$1662&amp;$D$3:$D$1662,$E$3:$E$1662,0,0,1)</f>
        <v>6500</v>
      </c>
    </row>
    <row r="91" spans="3:29" x14ac:dyDescent="0.4">
      <c r="C91" t="s">
        <v>758</v>
      </c>
      <c r="D91" t="s">
        <v>601</v>
      </c>
      <c r="E91">
        <v>6500</v>
      </c>
      <c r="R91" t="s">
        <v>150</v>
      </c>
      <c r="S91" s="2">
        <f t="shared" si="6"/>
        <v>1272800</v>
      </c>
      <c r="T91" s="2">
        <f t="shared" si="8"/>
        <v>946400</v>
      </c>
      <c r="U91" s="2">
        <f t="shared" si="8"/>
        <v>964200</v>
      </c>
      <c r="V91" s="2">
        <f t="shared" si="8"/>
        <v>1068500</v>
      </c>
      <c r="W91" s="2">
        <f t="shared" si="8"/>
        <v>2213300</v>
      </c>
      <c r="X91" s="2">
        <f t="shared" si="8"/>
        <v>1171600</v>
      </c>
      <c r="Y91" s="2" cm="1">
        <f t="array" ref="Y91">_xlfn.XLOOKUP(Y$1&amp;$R91,$C$3:$C$1662&amp;$D$3:$D$1662,$E$3:$E$1662,0,0,1)</f>
        <v>3100</v>
      </c>
      <c r="Z91" s="2" cm="1">
        <f t="array" ref="Z91">_xlfn.XLOOKUP(Z$1&amp;$R91,$C$3:$C$1662&amp;$D$3:$D$1662,$E$3:$E$1662,0,0,1)</f>
        <v>6700</v>
      </c>
      <c r="AA91" s="2" cm="1">
        <f t="array" ref="AA91">_xlfn.XLOOKUP(AA$1&amp;$R91,$C$3:$C$1662&amp;$D$3:$D$1662,$E$3:$E$1662,0,0,1)</f>
        <v>1200</v>
      </c>
      <c r="AB91" s="2" cm="1">
        <f t="array" ref="AB91">_xlfn.XLOOKUP(AB$1&amp;$R91,$C$3:$C$1662&amp;$D$3:$D$1662,$E$3:$E$1662,0,0,1)</f>
        <v>8000</v>
      </c>
      <c r="AC91" s="2" cm="1">
        <f t="array" ref="AC91">_xlfn.XLOOKUP(AC$1&amp;$R91,$C$3:$C$1662&amp;$D$3:$D$1662,$E$3:$E$1662,0,0,1)</f>
        <v>4000</v>
      </c>
    </row>
    <row r="92" spans="3:29" x14ac:dyDescent="0.4">
      <c r="C92" t="s">
        <v>758</v>
      </c>
      <c r="D92" t="s">
        <v>602</v>
      </c>
      <c r="E92">
        <v>4000</v>
      </c>
      <c r="R92" t="s">
        <v>164</v>
      </c>
      <c r="S92" s="2">
        <f t="shared" si="6"/>
        <v>1289940</v>
      </c>
      <c r="T92" s="2">
        <f t="shared" si="8"/>
        <v>950300</v>
      </c>
      <c r="U92" s="2">
        <f t="shared" si="8"/>
        <v>966000</v>
      </c>
      <c r="V92" s="2">
        <f t="shared" si="8"/>
        <v>1132000</v>
      </c>
      <c r="W92" s="2">
        <f t="shared" si="8"/>
        <v>2221200</v>
      </c>
      <c r="X92" s="2">
        <f t="shared" si="8"/>
        <v>1180200</v>
      </c>
      <c r="Y92" s="2" cm="1">
        <f t="array" ref="Y92">_xlfn.XLOOKUP(Y$1&amp;$R92,$C$3:$C$1662&amp;$D$3:$D$1662,$E$3:$E$1662,0,0,1)</f>
        <v>3900</v>
      </c>
      <c r="Z92" s="2" cm="1">
        <f t="array" ref="Z92">_xlfn.XLOOKUP(Z$1&amp;$R92,$C$3:$C$1662&amp;$D$3:$D$1662,$E$3:$E$1662,0,0,1)</f>
        <v>1800</v>
      </c>
      <c r="AA92" s="2" cm="1">
        <f t="array" ref="AA92">_xlfn.XLOOKUP(AA$1&amp;$R92,$C$3:$C$1662&amp;$D$3:$D$1662,$E$3:$E$1662,0,0,1)</f>
        <v>63500</v>
      </c>
      <c r="AB92" s="2" cm="1">
        <f t="array" ref="AB92">_xlfn.XLOOKUP(AB$1&amp;$R92,$C$3:$C$1662&amp;$D$3:$D$1662,$E$3:$E$1662,0,0,1)</f>
        <v>7900</v>
      </c>
      <c r="AC92" s="2" cm="1">
        <f t="array" ref="AC92">_xlfn.XLOOKUP(AC$1&amp;$R92,$C$3:$C$1662&amp;$D$3:$D$1662,$E$3:$E$1662,0,0,1)</f>
        <v>8600</v>
      </c>
    </row>
    <row r="93" spans="3:29" x14ac:dyDescent="0.4">
      <c r="C93" t="s">
        <v>758</v>
      </c>
      <c r="D93" t="s">
        <v>603</v>
      </c>
      <c r="E93">
        <v>8600</v>
      </c>
      <c r="R93" t="s">
        <v>20</v>
      </c>
      <c r="S93" s="2">
        <f t="shared" si="6"/>
        <v>1297460</v>
      </c>
      <c r="T93" s="2">
        <f t="shared" si="8"/>
        <v>953500</v>
      </c>
      <c r="U93" s="2">
        <f t="shared" si="8"/>
        <v>970400</v>
      </c>
      <c r="V93" s="2">
        <f t="shared" si="8"/>
        <v>1148200</v>
      </c>
      <c r="W93" s="2">
        <f t="shared" si="8"/>
        <v>2229800</v>
      </c>
      <c r="X93" s="2">
        <f t="shared" si="8"/>
        <v>1185400</v>
      </c>
      <c r="Y93" s="2" cm="1">
        <f t="array" ref="Y93">_xlfn.XLOOKUP(Y$1&amp;$R93,$C$3:$C$1662&amp;$D$3:$D$1662,$E$3:$E$1662,0,0,1)</f>
        <v>3200</v>
      </c>
      <c r="Z93" s="2" cm="1">
        <f t="array" ref="Z93">_xlfn.XLOOKUP(Z$1&amp;$R93,$C$3:$C$1662&amp;$D$3:$D$1662,$E$3:$E$1662,0,0,1)</f>
        <v>4400</v>
      </c>
      <c r="AA93" s="2" cm="1">
        <f t="array" ref="AA93">_xlfn.XLOOKUP(AA$1&amp;$R93,$C$3:$C$1662&amp;$D$3:$D$1662,$E$3:$E$1662,0,0,1)</f>
        <v>16200</v>
      </c>
      <c r="AB93" s="2" cm="1">
        <f t="array" ref="AB93">_xlfn.XLOOKUP(AB$1&amp;$R93,$C$3:$C$1662&amp;$D$3:$D$1662,$E$3:$E$1662,0,0,1)</f>
        <v>8600</v>
      </c>
      <c r="AC93" s="2" cm="1">
        <f t="array" ref="AC93">_xlfn.XLOOKUP(AC$1&amp;$R93,$C$3:$C$1662&amp;$D$3:$D$1662,$E$3:$E$1662,0,0,1)</f>
        <v>5200</v>
      </c>
    </row>
    <row r="94" spans="3:29" x14ac:dyDescent="0.4">
      <c r="C94" t="s">
        <v>758</v>
      </c>
      <c r="D94" t="s">
        <v>604</v>
      </c>
      <c r="E94">
        <v>5200</v>
      </c>
      <c r="R94" t="s">
        <v>297</v>
      </c>
      <c r="S94" s="2">
        <f t="shared" si="6"/>
        <v>1313380</v>
      </c>
      <c r="T94" s="2">
        <f t="shared" si="8"/>
        <v>991700</v>
      </c>
      <c r="U94" s="2">
        <f t="shared" si="8"/>
        <v>974600</v>
      </c>
      <c r="V94" s="2">
        <f t="shared" si="8"/>
        <v>1166000</v>
      </c>
      <c r="W94" s="2">
        <f t="shared" si="8"/>
        <v>2244800</v>
      </c>
      <c r="X94" s="2">
        <f t="shared" si="8"/>
        <v>1189800</v>
      </c>
      <c r="Y94" s="2" cm="1">
        <f t="array" ref="Y94">_xlfn.XLOOKUP(Y$1&amp;$R94,$C$3:$C$1662&amp;$D$3:$D$1662,$E$3:$E$1662,0,0,1)</f>
        <v>38200</v>
      </c>
      <c r="Z94" s="2" cm="1">
        <f t="array" ref="Z94">_xlfn.XLOOKUP(Z$1&amp;$R94,$C$3:$C$1662&amp;$D$3:$D$1662,$E$3:$E$1662,0,0,1)</f>
        <v>4200</v>
      </c>
      <c r="AA94" s="2" cm="1">
        <f t="array" ref="AA94">_xlfn.XLOOKUP(AA$1&amp;$R94,$C$3:$C$1662&amp;$D$3:$D$1662,$E$3:$E$1662,0,0,1)</f>
        <v>17800</v>
      </c>
      <c r="AB94" s="2" cm="1">
        <f t="array" ref="AB94">_xlfn.XLOOKUP(AB$1&amp;$R94,$C$3:$C$1662&amp;$D$3:$D$1662,$E$3:$E$1662,0,0,1)</f>
        <v>15000</v>
      </c>
      <c r="AC94" s="2" cm="1">
        <f t="array" ref="AC94">_xlfn.XLOOKUP(AC$1&amp;$R94,$C$3:$C$1662&amp;$D$3:$D$1662,$E$3:$E$1662,0,0,1)</f>
        <v>4400</v>
      </c>
    </row>
    <row r="95" spans="3:29" x14ac:dyDescent="0.4">
      <c r="C95" t="s">
        <v>758</v>
      </c>
      <c r="D95" t="s">
        <v>605</v>
      </c>
      <c r="E95">
        <v>4400</v>
      </c>
      <c r="R95" t="s">
        <v>15</v>
      </c>
      <c r="S95" s="2">
        <f t="shared" si="6"/>
        <v>1319060</v>
      </c>
      <c r="T95" s="2">
        <f t="shared" si="8"/>
        <v>997600</v>
      </c>
      <c r="U95" s="2">
        <f t="shared" si="8"/>
        <v>977400</v>
      </c>
      <c r="V95" s="2">
        <f t="shared" si="8"/>
        <v>1174100</v>
      </c>
      <c r="W95" s="2">
        <f t="shared" si="8"/>
        <v>2252200</v>
      </c>
      <c r="X95" s="2">
        <f t="shared" si="8"/>
        <v>1194000</v>
      </c>
      <c r="Y95" s="2" cm="1">
        <f t="array" ref="Y95">_xlfn.XLOOKUP(Y$1&amp;$R95,$C$3:$C$1662&amp;$D$3:$D$1662,$E$3:$E$1662,0,0,1)</f>
        <v>5900</v>
      </c>
      <c r="Z95" s="2" cm="1">
        <f t="array" ref="Z95">_xlfn.XLOOKUP(Z$1&amp;$R95,$C$3:$C$1662&amp;$D$3:$D$1662,$E$3:$E$1662,0,0,1)</f>
        <v>2800</v>
      </c>
      <c r="AA95" s="2" cm="1">
        <f t="array" ref="AA95">_xlfn.XLOOKUP(AA$1&amp;$R95,$C$3:$C$1662&amp;$D$3:$D$1662,$E$3:$E$1662,0,0,1)</f>
        <v>8100</v>
      </c>
      <c r="AB95" s="2" cm="1">
        <f t="array" ref="AB95">_xlfn.XLOOKUP(AB$1&amp;$R95,$C$3:$C$1662&amp;$D$3:$D$1662,$E$3:$E$1662,0,0,1)</f>
        <v>7400</v>
      </c>
      <c r="AC95" s="2" cm="1">
        <f t="array" ref="AC95">_xlfn.XLOOKUP(AC$1&amp;$R95,$C$3:$C$1662&amp;$D$3:$D$1662,$E$3:$E$1662,0,0,1)</f>
        <v>4200</v>
      </c>
    </row>
    <row r="96" spans="3:29" x14ac:dyDescent="0.4">
      <c r="C96" t="s">
        <v>758</v>
      </c>
      <c r="D96" t="s">
        <v>606</v>
      </c>
      <c r="E96">
        <v>4200</v>
      </c>
      <c r="R96" t="s">
        <v>298</v>
      </c>
      <c r="S96" s="2">
        <f t="shared" si="6"/>
        <v>1325400</v>
      </c>
      <c r="T96" s="2">
        <f t="shared" si="8"/>
        <v>1010700</v>
      </c>
      <c r="U96" s="2">
        <f t="shared" si="8"/>
        <v>980200</v>
      </c>
      <c r="V96" s="2">
        <f t="shared" si="8"/>
        <v>1180900</v>
      </c>
      <c r="W96" s="2">
        <f t="shared" si="8"/>
        <v>2257200</v>
      </c>
      <c r="X96" s="2">
        <f t="shared" si="8"/>
        <v>1198000</v>
      </c>
      <c r="Y96" s="2" cm="1">
        <f t="array" ref="Y96">_xlfn.XLOOKUP(Y$1&amp;$R96,$C$3:$C$1662&amp;$D$3:$D$1662,$E$3:$E$1662,0,0,1)</f>
        <v>13100</v>
      </c>
      <c r="Z96" s="2" cm="1">
        <f t="array" ref="Z96">_xlfn.XLOOKUP(Z$1&amp;$R96,$C$3:$C$1662&amp;$D$3:$D$1662,$E$3:$E$1662,0,0,1)</f>
        <v>2800</v>
      </c>
      <c r="AA96" s="2" cm="1">
        <f t="array" ref="AA96">_xlfn.XLOOKUP(AA$1&amp;$R96,$C$3:$C$1662&amp;$D$3:$D$1662,$E$3:$E$1662,0,0,1)</f>
        <v>6800</v>
      </c>
      <c r="AB96" s="2" cm="1">
        <f t="array" ref="AB96">_xlfn.XLOOKUP(AB$1&amp;$R96,$C$3:$C$1662&amp;$D$3:$D$1662,$E$3:$E$1662,0,0,1)</f>
        <v>5000</v>
      </c>
      <c r="AC96" s="2" cm="1">
        <f t="array" ref="AC96">_xlfn.XLOOKUP(AC$1&amp;$R96,$C$3:$C$1662&amp;$D$3:$D$1662,$E$3:$E$1662,0,0,1)</f>
        <v>4000</v>
      </c>
    </row>
    <row r="97" spans="3:29" x14ac:dyDescent="0.4">
      <c r="C97" t="s">
        <v>758</v>
      </c>
      <c r="D97" t="s">
        <v>607</v>
      </c>
      <c r="E97">
        <v>4000</v>
      </c>
      <c r="R97" t="s">
        <v>139</v>
      </c>
      <c r="S97" s="2">
        <f t="shared" si="6"/>
        <v>1332780</v>
      </c>
      <c r="T97" s="2">
        <f t="shared" si="8"/>
        <v>1013000</v>
      </c>
      <c r="U97" s="2">
        <f t="shared" si="8"/>
        <v>988300</v>
      </c>
      <c r="V97" s="2">
        <f t="shared" si="8"/>
        <v>1198300</v>
      </c>
      <c r="W97" s="2">
        <f t="shared" si="8"/>
        <v>2263800</v>
      </c>
      <c r="X97" s="2">
        <f t="shared" si="8"/>
        <v>1200500</v>
      </c>
      <c r="Y97" s="2" cm="1">
        <f t="array" ref="Y97">_xlfn.XLOOKUP(Y$1&amp;$R97,$C$3:$C$1662&amp;$D$3:$D$1662,$E$3:$E$1662,0,0,1)</f>
        <v>2300</v>
      </c>
      <c r="Z97" s="2" cm="1">
        <f t="array" ref="Z97">_xlfn.XLOOKUP(Z$1&amp;$R97,$C$3:$C$1662&amp;$D$3:$D$1662,$E$3:$E$1662,0,0,1)</f>
        <v>8100</v>
      </c>
      <c r="AA97" s="2" cm="1">
        <f t="array" ref="AA97">_xlfn.XLOOKUP(AA$1&amp;$R97,$C$3:$C$1662&amp;$D$3:$D$1662,$E$3:$E$1662,0,0,1)</f>
        <v>17400</v>
      </c>
      <c r="AB97" s="2" cm="1">
        <f t="array" ref="AB97">_xlfn.XLOOKUP(AB$1&amp;$R97,$C$3:$C$1662&amp;$D$3:$D$1662,$E$3:$E$1662,0,0,1)</f>
        <v>6600</v>
      </c>
      <c r="AC97" s="2" cm="1">
        <f t="array" ref="AC97">_xlfn.XLOOKUP(AC$1&amp;$R97,$C$3:$C$1662&amp;$D$3:$D$1662,$E$3:$E$1662,0,0,1)</f>
        <v>2500</v>
      </c>
    </row>
    <row r="98" spans="3:29" x14ac:dyDescent="0.4">
      <c r="C98" t="s">
        <v>758</v>
      </c>
      <c r="D98" t="s">
        <v>608</v>
      </c>
      <c r="E98">
        <v>2500</v>
      </c>
      <c r="R98" t="s">
        <v>137</v>
      </c>
      <c r="S98" s="2">
        <f t="shared" si="6"/>
        <v>1338440</v>
      </c>
      <c r="T98" s="2">
        <f t="shared" si="8"/>
        <v>1015900</v>
      </c>
      <c r="U98" s="2">
        <f t="shared" si="8"/>
        <v>993900</v>
      </c>
      <c r="V98" s="2">
        <f t="shared" si="8"/>
        <v>1202700</v>
      </c>
      <c r="W98" s="2">
        <f t="shared" si="8"/>
        <v>2270100</v>
      </c>
      <c r="X98" s="2">
        <f t="shared" si="8"/>
        <v>1209600</v>
      </c>
      <c r="Y98" s="2" cm="1">
        <f t="array" ref="Y98">_xlfn.XLOOKUP(Y$1&amp;$R98,$C$3:$C$1662&amp;$D$3:$D$1662,$E$3:$E$1662,0,0,1)</f>
        <v>2900</v>
      </c>
      <c r="Z98" s="2" cm="1">
        <f t="array" ref="Z98">_xlfn.XLOOKUP(Z$1&amp;$R98,$C$3:$C$1662&amp;$D$3:$D$1662,$E$3:$E$1662,0,0,1)</f>
        <v>5600</v>
      </c>
      <c r="AA98" s="2" cm="1">
        <f t="array" ref="AA98">_xlfn.XLOOKUP(AA$1&amp;$R98,$C$3:$C$1662&amp;$D$3:$D$1662,$E$3:$E$1662,0,0,1)</f>
        <v>4400</v>
      </c>
      <c r="AB98" s="2" cm="1">
        <f t="array" ref="AB98">_xlfn.XLOOKUP(AB$1&amp;$R98,$C$3:$C$1662&amp;$D$3:$D$1662,$E$3:$E$1662,0,0,1)</f>
        <v>6300</v>
      </c>
      <c r="AC98" s="2" cm="1">
        <f t="array" ref="AC98">_xlfn.XLOOKUP(AC$1&amp;$R98,$C$3:$C$1662&amp;$D$3:$D$1662,$E$3:$E$1662,0,0,1)</f>
        <v>9100</v>
      </c>
    </row>
    <row r="99" spans="3:29" x14ac:dyDescent="0.4">
      <c r="C99" t="s">
        <v>758</v>
      </c>
      <c r="D99" t="s">
        <v>609</v>
      </c>
      <c r="E99">
        <v>9100</v>
      </c>
      <c r="R99" t="s">
        <v>268</v>
      </c>
      <c r="S99" s="2">
        <f t="shared" si="6"/>
        <v>1347140</v>
      </c>
      <c r="T99" s="2">
        <f t="shared" si="8"/>
        <v>1024300</v>
      </c>
      <c r="U99" s="2">
        <f t="shared" si="8"/>
        <v>1017700</v>
      </c>
      <c r="V99" s="2">
        <f t="shared" si="8"/>
        <v>1206200</v>
      </c>
      <c r="W99" s="2">
        <f t="shared" si="8"/>
        <v>2276000</v>
      </c>
      <c r="X99" s="2">
        <f t="shared" si="8"/>
        <v>1211500</v>
      </c>
      <c r="Y99" s="2" cm="1">
        <f t="array" ref="Y99">_xlfn.XLOOKUP(Y$1&amp;$R99,$C$3:$C$1662&amp;$D$3:$D$1662,$E$3:$E$1662,0,0,1)</f>
        <v>8400</v>
      </c>
      <c r="Z99" s="2" cm="1">
        <f t="array" ref="Z99">_xlfn.XLOOKUP(Z$1&amp;$R99,$C$3:$C$1662&amp;$D$3:$D$1662,$E$3:$E$1662,0,0,1)</f>
        <v>23800</v>
      </c>
      <c r="AA99" s="2" cm="1">
        <f t="array" ref="AA99">_xlfn.XLOOKUP(AA$1&amp;$R99,$C$3:$C$1662&amp;$D$3:$D$1662,$E$3:$E$1662,0,0,1)</f>
        <v>3500</v>
      </c>
      <c r="AB99" s="2" cm="1">
        <f t="array" ref="AB99">_xlfn.XLOOKUP(AB$1&amp;$R99,$C$3:$C$1662&amp;$D$3:$D$1662,$E$3:$E$1662,0,0,1)</f>
        <v>5900</v>
      </c>
      <c r="AC99" s="2" cm="1">
        <f t="array" ref="AC99">_xlfn.XLOOKUP(AC$1&amp;$R99,$C$3:$C$1662&amp;$D$3:$D$1662,$E$3:$E$1662,0,0,1)</f>
        <v>1900</v>
      </c>
    </row>
    <row r="100" spans="3:29" x14ac:dyDescent="0.4">
      <c r="C100" t="s">
        <v>758</v>
      </c>
      <c r="D100" t="s">
        <v>610</v>
      </c>
      <c r="E100">
        <v>1900</v>
      </c>
      <c r="R100" t="s">
        <v>101</v>
      </c>
      <c r="S100" s="2">
        <f t="shared" si="6"/>
        <v>1352200</v>
      </c>
      <c r="T100" s="2">
        <f t="shared" ref="T100:X115" si="9">T99+Y100</f>
        <v>1025400</v>
      </c>
      <c r="U100" s="2">
        <f t="shared" si="9"/>
        <v>1020100</v>
      </c>
      <c r="V100" s="2">
        <f t="shared" si="9"/>
        <v>1212700</v>
      </c>
      <c r="W100" s="2">
        <f t="shared" si="9"/>
        <v>2288700</v>
      </c>
      <c r="X100" s="2">
        <f t="shared" si="9"/>
        <v>1214100</v>
      </c>
      <c r="Y100" s="2" cm="1">
        <f t="array" ref="Y100">_xlfn.XLOOKUP(Y$1&amp;$R100,$C$3:$C$1662&amp;$D$3:$D$1662,$E$3:$E$1662,0,0,1)</f>
        <v>1100</v>
      </c>
      <c r="Z100" s="2" cm="1">
        <f t="array" ref="Z100">_xlfn.XLOOKUP(Z$1&amp;$R100,$C$3:$C$1662&amp;$D$3:$D$1662,$E$3:$E$1662,0,0,1)</f>
        <v>2400</v>
      </c>
      <c r="AA100" s="2" cm="1">
        <f t="array" ref="AA100">_xlfn.XLOOKUP(AA$1&amp;$R100,$C$3:$C$1662&amp;$D$3:$D$1662,$E$3:$E$1662,0,0,1)</f>
        <v>6500</v>
      </c>
      <c r="AB100" s="2" cm="1">
        <f t="array" ref="AB100">_xlfn.XLOOKUP(AB$1&amp;$R100,$C$3:$C$1662&amp;$D$3:$D$1662,$E$3:$E$1662,0,0,1)</f>
        <v>12700</v>
      </c>
      <c r="AC100" s="2" cm="1">
        <f t="array" ref="AC100">_xlfn.XLOOKUP(AC$1&amp;$R100,$C$3:$C$1662&amp;$D$3:$D$1662,$E$3:$E$1662,0,0,1)</f>
        <v>2600</v>
      </c>
    </row>
    <row r="101" spans="3:29" x14ac:dyDescent="0.4">
      <c r="C101" t="s">
        <v>758</v>
      </c>
      <c r="D101" t="s">
        <v>611</v>
      </c>
      <c r="E101">
        <v>2600</v>
      </c>
      <c r="R101" t="s">
        <v>220</v>
      </c>
      <c r="S101" s="2">
        <f t="shared" si="6"/>
        <v>1357920</v>
      </c>
      <c r="T101" s="2">
        <f t="shared" si="9"/>
        <v>1026600</v>
      </c>
      <c r="U101" s="2">
        <f t="shared" si="9"/>
        <v>1024300</v>
      </c>
      <c r="V101" s="2">
        <f t="shared" si="9"/>
        <v>1221000</v>
      </c>
      <c r="W101" s="2">
        <f t="shared" si="9"/>
        <v>2297200</v>
      </c>
      <c r="X101" s="2">
        <f t="shared" si="9"/>
        <v>1220500</v>
      </c>
      <c r="Y101" s="2" cm="1">
        <f t="array" ref="Y101">_xlfn.XLOOKUP(Y$1&amp;$R101,$C$3:$C$1662&amp;$D$3:$D$1662,$E$3:$E$1662,0,0,1)</f>
        <v>1200</v>
      </c>
      <c r="Z101" s="2" cm="1">
        <f t="array" ref="Z101">_xlfn.XLOOKUP(Z$1&amp;$R101,$C$3:$C$1662&amp;$D$3:$D$1662,$E$3:$E$1662,0,0,1)</f>
        <v>4200</v>
      </c>
      <c r="AA101" s="2" cm="1">
        <f t="array" ref="AA101">_xlfn.XLOOKUP(AA$1&amp;$R101,$C$3:$C$1662&amp;$D$3:$D$1662,$E$3:$E$1662,0,0,1)</f>
        <v>8300</v>
      </c>
      <c r="AB101" s="2" cm="1">
        <f t="array" ref="AB101">_xlfn.XLOOKUP(AB$1&amp;$R101,$C$3:$C$1662&amp;$D$3:$D$1662,$E$3:$E$1662,0,0,1)</f>
        <v>8500</v>
      </c>
      <c r="AC101" s="2" cm="1">
        <f t="array" ref="AC101">_xlfn.XLOOKUP(AC$1&amp;$R101,$C$3:$C$1662&amp;$D$3:$D$1662,$E$3:$E$1662,0,0,1)</f>
        <v>6400</v>
      </c>
    </row>
    <row r="102" spans="3:29" x14ac:dyDescent="0.4">
      <c r="C102" t="s">
        <v>758</v>
      </c>
      <c r="D102" t="s">
        <v>612</v>
      </c>
      <c r="E102">
        <v>6400</v>
      </c>
      <c r="R102" t="s">
        <v>114</v>
      </c>
      <c r="S102" s="2">
        <f t="shared" si="6"/>
        <v>1363220</v>
      </c>
      <c r="T102" s="2">
        <f t="shared" si="9"/>
        <v>1037000</v>
      </c>
      <c r="U102" s="2">
        <f t="shared" si="9"/>
        <v>1027000</v>
      </c>
      <c r="V102" s="2">
        <f t="shared" si="9"/>
        <v>1225600</v>
      </c>
      <c r="W102" s="2">
        <f t="shared" si="9"/>
        <v>2302100</v>
      </c>
      <c r="X102" s="2">
        <f t="shared" si="9"/>
        <v>1224400</v>
      </c>
      <c r="Y102" s="2" cm="1">
        <f t="array" ref="Y102">_xlfn.XLOOKUP(Y$1&amp;$R102,$C$3:$C$1662&amp;$D$3:$D$1662,$E$3:$E$1662,0,0,1)</f>
        <v>10400</v>
      </c>
      <c r="Z102" s="2" cm="1">
        <f t="array" ref="Z102">_xlfn.XLOOKUP(Z$1&amp;$R102,$C$3:$C$1662&amp;$D$3:$D$1662,$E$3:$E$1662,0,0,1)</f>
        <v>2700</v>
      </c>
      <c r="AA102" s="2" cm="1">
        <f t="array" ref="AA102">_xlfn.XLOOKUP(AA$1&amp;$R102,$C$3:$C$1662&amp;$D$3:$D$1662,$E$3:$E$1662,0,0,1)</f>
        <v>4600</v>
      </c>
      <c r="AB102" s="2" cm="1">
        <f t="array" ref="AB102">_xlfn.XLOOKUP(AB$1&amp;$R102,$C$3:$C$1662&amp;$D$3:$D$1662,$E$3:$E$1662,0,0,1)</f>
        <v>4900</v>
      </c>
      <c r="AC102" s="2" cm="1">
        <f t="array" ref="AC102">_xlfn.XLOOKUP(AC$1&amp;$R102,$C$3:$C$1662&amp;$D$3:$D$1662,$E$3:$E$1662,0,0,1)</f>
        <v>3900</v>
      </c>
    </row>
    <row r="103" spans="3:29" x14ac:dyDescent="0.4">
      <c r="C103" t="s">
        <v>758</v>
      </c>
      <c r="D103" t="s">
        <v>613</v>
      </c>
      <c r="E103">
        <v>3900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1369060</v>
      </c>
      <c r="T103" s="2">
        <f t="shared" si="9"/>
        <v>1040700</v>
      </c>
      <c r="U103" s="2">
        <f t="shared" si="9"/>
        <v>1033300</v>
      </c>
      <c r="V103" s="2">
        <f t="shared" si="9"/>
        <v>1230000</v>
      </c>
      <c r="W103" s="2">
        <f t="shared" si="9"/>
        <v>2307700</v>
      </c>
      <c r="X103" s="2">
        <f t="shared" si="9"/>
        <v>1233600</v>
      </c>
      <c r="Y103" s="2" cm="1">
        <f t="array" ref="Y103">_xlfn.XLOOKUP(Y$1&amp;$R103,$C$3:$C$1662&amp;$D$3:$D$1662,$E$3:$E$1662,0,0,1)</f>
        <v>3700</v>
      </c>
      <c r="Z103" s="2" cm="1">
        <f t="array" ref="Z103">_xlfn.XLOOKUP(Z$1&amp;$R103,$C$3:$C$1662&amp;$D$3:$D$1662,$E$3:$E$1662,0,0,1)</f>
        <v>6300</v>
      </c>
      <c r="AA103" s="2" cm="1">
        <f t="array" ref="AA103">_xlfn.XLOOKUP(AA$1&amp;$R103,$C$3:$C$1662&amp;$D$3:$D$1662,$E$3:$E$1662,0,0,1)</f>
        <v>4400</v>
      </c>
      <c r="AB103" s="2" cm="1">
        <f t="array" ref="AB103">_xlfn.XLOOKUP(AB$1&amp;$R103,$C$3:$C$1662&amp;$D$3:$D$1662,$E$3:$E$1662,0,0,1)</f>
        <v>5600</v>
      </c>
      <c r="AC103" s="2" cm="1">
        <f t="array" ref="AC103">_xlfn.XLOOKUP(AC$1&amp;$R103,$C$3:$C$1662&amp;$D$3:$D$1662,$E$3:$E$1662,0,0,1)</f>
        <v>9200</v>
      </c>
    </row>
    <row r="104" spans="3:29" x14ac:dyDescent="0.4">
      <c r="C104" t="s">
        <v>758</v>
      </c>
      <c r="D104" t="s">
        <v>614</v>
      </c>
      <c r="E104">
        <v>9200</v>
      </c>
      <c r="R104" t="s">
        <v>23</v>
      </c>
      <c r="S104" s="2">
        <f t="shared" si="6"/>
        <v>1374120</v>
      </c>
      <c r="T104" s="2">
        <f t="shared" si="9"/>
        <v>1042400</v>
      </c>
      <c r="U104" s="2">
        <f t="shared" si="9"/>
        <v>1036000</v>
      </c>
      <c r="V104" s="2">
        <f t="shared" si="9"/>
        <v>1232600</v>
      </c>
      <c r="W104" s="2">
        <f t="shared" si="9"/>
        <v>2314800</v>
      </c>
      <c r="X104" s="2">
        <f t="shared" si="9"/>
        <v>1244800</v>
      </c>
      <c r="Y104" s="2" cm="1">
        <f t="array" ref="Y104">_xlfn.XLOOKUP(Y$1&amp;$R104,$C$3:$C$1662&amp;$D$3:$D$1662,$E$3:$E$1662,0,0,1)</f>
        <v>1700</v>
      </c>
      <c r="Z104" s="2" cm="1">
        <f t="array" ref="Z104">_xlfn.XLOOKUP(Z$1&amp;$R104,$C$3:$C$1662&amp;$D$3:$D$1662,$E$3:$E$1662,0,0,1)</f>
        <v>2700</v>
      </c>
      <c r="AA104" s="2" cm="1">
        <f t="array" ref="AA104">_xlfn.XLOOKUP(AA$1&amp;$R104,$C$3:$C$1662&amp;$D$3:$D$1662,$E$3:$E$1662,0,0,1)</f>
        <v>2600</v>
      </c>
      <c r="AB104" s="2" cm="1">
        <f t="array" ref="AB104">_xlfn.XLOOKUP(AB$1&amp;$R104,$C$3:$C$1662&amp;$D$3:$D$1662,$E$3:$E$1662,0,0,1)</f>
        <v>7100</v>
      </c>
      <c r="AC104" s="2" cm="1">
        <f t="array" ref="AC104">_xlfn.XLOOKUP(AC$1&amp;$R104,$C$3:$C$1662&amp;$D$3:$D$1662,$E$3:$E$1662,0,0,1)</f>
        <v>11200</v>
      </c>
    </row>
    <row r="105" spans="3:29" x14ac:dyDescent="0.4">
      <c r="C105" t="s">
        <v>758</v>
      </c>
      <c r="D105" t="s">
        <v>615</v>
      </c>
      <c r="E105">
        <v>11200</v>
      </c>
      <c r="R105" t="s">
        <v>159</v>
      </c>
      <c r="S105" s="2">
        <f t="shared" si="6"/>
        <v>1381600</v>
      </c>
      <c r="T105" s="2">
        <f t="shared" si="9"/>
        <v>1044600</v>
      </c>
      <c r="U105" s="2">
        <f t="shared" si="9"/>
        <v>1052500</v>
      </c>
      <c r="V105" s="2">
        <f t="shared" si="9"/>
        <v>1235000</v>
      </c>
      <c r="W105" s="2">
        <f t="shared" si="9"/>
        <v>2324400</v>
      </c>
      <c r="X105" s="2">
        <f t="shared" si="9"/>
        <v>1251500</v>
      </c>
      <c r="Y105" s="2" cm="1">
        <f t="array" ref="Y105">_xlfn.XLOOKUP(Y$1&amp;$R105,$C$3:$C$1662&amp;$D$3:$D$1662,$E$3:$E$1662,0,0,1)</f>
        <v>2200</v>
      </c>
      <c r="Z105" s="2" cm="1">
        <f t="array" ref="Z105">_xlfn.XLOOKUP(Z$1&amp;$R105,$C$3:$C$1662&amp;$D$3:$D$1662,$E$3:$E$1662,0,0,1)</f>
        <v>16500</v>
      </c>
      <c r="AA105" s="2" cm="1">
        <f t="array" ref="AA105">_xlfn.XLOOKUP(AA$1&amp;$R105,$C$3:$C$1662&amp;$D$3:$D$1662,$E$3:$E$1662,0,0,1)</f>
        <v>2400</v>
      </c>
      <c r="AB105" s="2" cm="1">
        <f t="array" ref="AB105">_xlfn.XLOOKUP(AB$1&amp;$R105,$C$3:$C$1662&amp;$D$3:$D$1662,$E$3:$E$1662,0,0,1)</f>
        <v>9600</v>
      </c>
      <c r="AC105" s="2" cm="1">
        <f t="array" ref="AC105">_xlfn.XLOOKUP(AC$1&amp;$R105,$C$3:$C$1662&amp;$D$3:$D$1662,$E$3:$E$1662,0,0,1)</f>
        <v>6700</v>
      </c>
    </row>
    <row r="106" spans="3:29" x14ac:dyDescent="0.4">
      <c r="C106" t="s">
        <v>758</v>
      </c>
      <c r="D106" t="s">
        <v>616</v>
      </c>
      <c r="E106">
        <v>6700</v>
      </c>
      <c r="R106" t="s">
        <v>173</v>
      </c>
      <c r="S106" s="2">
        <f t="shared" si="6"/>
        <v>1386420</v>
      </c>
      <c r="T106" s="2">
        <f t="shared" si="9"/>
        <v>1046300</v>
      </c>
      <c r="U106" s="2">
        <f t="shared" si="9"/>
        <v>1055600</v>
      </c>
      <c r="V106" s="2">
        <f t="shared" si="9"/>
        <v>1244700</v>
      </c>
      <c r="W106" s="2">
        <f t="shared" si="9"/>
        <v>2330700</v>
      </c>
      <c r="X106" s="2">
        <f t="shared" si="9"/>
        <v>1254800</v>
      </c>
      <c r="Y106" s="2" cm="1">
        <f t="array" ref="Y106">_xlfn.XLOOKUP(Y$1&amp;$R106,$C$3:$C$1662&amp;$D$3:$D$1662,$E$3:$E$1662,0,0,1)</f>
        <v>1700</v>
      </c>
      <c r="Z106" s="2" cm="1">
        <f t="array" ref="Z106">_xlfn.XLOOKUP(Z$1&amp;$R106,$C$3:$C$1662&amp;$D$3:$D$1662,$E$3:$E$1662,0,0,1)</f>
        <v>3100</v>
      </c>
      <c r="AA106" s="2" cm="1">
        <f t="array" ref="AA106">_xlfn.XLOOKUP(AA$1&amp;$R106,$C$3:$C$1662&amp;$D$3:$D$1662,$E$3:$E$1662,0,0,1)</f>
        <v>9700</v>
      </c>
      <c r="AB106" s="2" cm="1">
        <f t="array" ref="AB106">_xlfn.XLOOKUP(AB$1&amp;$R106,$C$3:$C$1662&amp;$D$3:$D$1662,$E$3:$E$1662,0,0,1)</f>
        <v>6300</v>
      </c>
      <c r="AC106" s="2" cm="1">
        <f t="array" ref="AC106">_xlfn.XLOOKUP(AC$1&amp;$R106,$C$3:$C$1662&amp;$D$3:$D$1662,$E$3:$E$1662,0,0,1)</f>
        <v>3300</v>
      </c>
    </row>
    <row r="107" spans="3:29" x14ac:dyDescent="0.4">
      <c r="C107" t="s">
        <v>758</v>
      </c>
      <c r="D107" t="s">
        <v>617</v>
      </c>
      <c r="E107">
        <v>3300</v>
      </c>
      <c r="R107" t="s">
        <v>112</v>
      </c>
      <c r="S107" s="2">
        <f t="shared" si="6"/>
        <v>1393260</v>
      </c>
      <c r="T107" s="2">
        <f t="shared" si="9"/>
        <v>1048400</v>
      </c>
      <c r="U107" s="2">
        <f t="shared" si="9"/>
        <v>1064900</v>
      </c>
      <c r="V107" s="2">
        <f t="shared" si="9"/>
        <v>1246500</v>
      </c>
      <c r="W107" s="2">
        <f t="shared" si="9"/>
        <v>2346400</v>
      </c>
      <c r="X107" s="2">
        <f t="shared" si="9"/>
        <v>1260100</v>
      </c>
      <c r="Y107" s="2" cm="1">
        <f t="array" ref="Y107">_xlfn.XLOOKUP(Y$1&amp;$R107,$C$3:$C$1662&amp;$D$3:$D$1662,$E$3:$E$1662,0,0,1)</f>
        <v>2100</v>
      </c>
      <c r="Z107" s="2" cm="1">
        <f t="array" ref="Z107">_xlfn.XLOOKUP(Z$1&amp;$R107,$C$3:$C$1662&amp;$D$3:$D$1662,$E$3:$E$1662,0,0,1)</f>
        <v>9300</v>
      </c>
      <c r="AA107" s="2" cm="1">
        <f t="array" ref="AA107">_xlfn.XLOOKUP(AA$1&amp;$R107,$C$3:$C$1662&amp;$D$3:$D$1662,$E$3:$E$1662,0,0,1)</f>
        <v>1800</v>
      </c>
      <c r="AB107" s="2" cm="1">
        <f t="array" ref="AB107">_xlfn.XLOOKUP(AB$1&amp;$R107,$C$3:$C$1662&amp;$D$3:$D$1662,$E$3:$E$1662,0,0,1)</f>
        <v>15700</v>
      </c>
      <c r="AC107" s="2" cm="1">
        <f t="array" ref="AC107">_xlfn.XLOOKUP(AC$1&amp;$R107,$C$3:$C$1662&amp;$D$3:$D$1662,$E$3:$E$1662,0,0,1)</f>
        <v>5300</v>
      </c>
    </row>
    <row r="108" spans="3:29" x14ac:dyDescent="0.4">
      <c r="C108" t="s">
        <v>758</v>
      </c>
      <c r="D108" t="s">
        <v>618</v>
      </c>
      <c r="E108">
        <v>5300</v>
      </c>
      <c r="R108" t="s">
        <v>271</v>
      </c>
      <c r="S108" s="2">
        <f t="shared" si="6"/>
        <v>1399020</v>
      </c>
      <c r="T108" s="2">
        <f t="shared" si="9"/>
        <v>1050500</v>
      </c>
      <c r="U108" s="2">
        <f t="shared" si="9"/>
        <v>1073500</v>
      </c>
      <c r="V108" s="2">
        <f t="shared" si="9"/>
        <v>1247400</v>
      </c>
      <c r="W108" s="2">
        <f t="shared" si="9"/>
        <v>2359100</v>
      </c>
      <c r="X108" s="2">
        <f t="shared" si="9"/>
        <v>1264600</v>
      </c>
      <c r="Y108" s="2" cm="1">
        <f t="array" ref="Y108">_xlfn.XLOOKUP(Y$1&amp;$R108,$C$3:$C$1662&amp;$D$3:$D$1662,$E$3:$E$1662,0,0,1)</f>
        <v>2100</v>
      </c>
      <c r="Z108" s="2" cm="1">
        <f t="array" ref="Z108">_xlfn.XLOOKUP(Z$1&amp;$R108,$C$3:$C$1662&amp;$D$3:$D$1662,$E$3:$E$1662,0,0,1)</f>
        <v>8600</v>
      </c>
      <c r="AA108" s="2" cm="1">
        <f t="array" ref="AA108">_xlfn.XLOOKUP(AA$1&amp;$R108,$C$3:$C$1662&amp;$D$3:$D$1662,$E$3:$E$1662,0,0,1)</f>
        <v>900</v>
      </c>
      <c r="AB108" s="2" cm="1">
        <f t="array" ref="AB108">_xlfn.XLOOKUP(AB$1&amp;$R108,$C$3:$C$1662&amp;$D$3:$D$1662,$E$3:$E$1662,0,0,1)</f>
        <v>12700</v>
      </c>
      <c r="AC108" s="2" cm="1">
        <f t="array" ref="AC108">_xlfn.XLOOKUP(AC$1&amp;$R108,$C$3:$C$1662&amp;$D$3:$D$1662,$E$3:$E$1662,0,0,1)</f>
        <v>4500</v>
      </c>
    </row>
    <row r="109" spans="3:29" x14ac:dyDescent="0.4">
      <c r="C109" t="s">
        <v>758</v>
      </c>
      <c r="D109" t="s">
        <v>619</v>
      </c>
      <c r="E109">
        <v>4500</v>
      </c>
      <c r="R109" t="s">
        <v>34</v>
      </c>
      <c r="S109" s="2">
        <f t="shared" si="6"/>
        <v>1404880</v>
      </c>
      <c r="T109" s="2">
        <f t="shared" si="9"/>
        <v>1060200</v>
      </c>
      <c r="U109" s="2">
        <f t="shared" si="9"/>
        <v>1076800</v>
      </c>
      <c r="V109" s="2">
        <f t="shared" si="9"/>
        <v>1248900</v>
      </c>
      <c r="W109" s="2">
        <f t="shared" si="9"/>
        <v>2368900</v>
      </c>
      <c r="X109" s="2">
        <f t="shared" si="9"/>
        <v>1269600</v>
      </c>
      <c r="Y109" s="2" cm="1">
        <f t="array" ref="Y109">_xlfn.XLOOKUP(Y$1&amp;$R109,$C$3:$C$1662&amp;$D$3:$D$1662,$E$3:$E$1662,0,0,1)</f>
        <v>9700</v>
      </c>
      <c r="Z109" s="2" cm="1">
        <f t="array" ref="Z109">_xlfn.XLOOKUP(Z$1&amp;$R109,$C$3:$C$1662&amp;$D$3:$D$1662,$E$3:$E$1662,0,0,1)</f>
        <v>3300</v>
      </c>
      <c r="AA109" s="2" cm="1">
        <f t="array" ref="AA109">_xlfn.XLOOKUP(AA$1&amp;$R109,$C$3:$C$1662&amp;$D$3:$D$1662,$E$3:$E$1662,0,0,1)</f>
        <v>1500</v>
      </c>
      <c r="AB109" s="2" cm="1">
        <f t="array" ref="AB109">_xlfn.XLOOKUP(AB$1&amp;$R109,$C$3:$C$1662&amp;$D$3:$D$1662,$E$3:$E$1662,0,0,1)</f>
        <v>9800</v>
      </c>
      <c r="AC109" s="2" cm="1">
        <f t="array" ref="AC109">_xlfn.XLOOKUP(AC$1&amp;$R109,$C$3:$C$1662&amp;$D$3:$D$1662,$E$3:$E$1662,0,0,1)</f>
        <v>5000</v>
      </c>
    </row>
    <row r="110" spans="3:29" x14ac:dyDescent="0.4">
      <c r="C110" t="s">
        <v>758</v>
      </c>
      <c r="D110" t="s">
        <v>620</v>
      </c>
      <c r="E110">
        <v>5000</v>
      </c>
      <c r="R110" t="s">
        <v>217</v>
      </c>
      <c r="S110" s="2">
        <f t="shared" si="6"/>
        <v>1409820</v>
      </c>
      <c r="T110" s="2">
        <f t="shared" si="9"/>
        <v>1061600</v>
      </c>
      <c r="U110" s="2">
        <f t="shared" si="9"/>
        <v>1081600</v>
      </c>
      <c r="V110" s="2">
        <f t="shared" si="9"/>
        <v>1250800</v>
      </c>
      <c r="W110" s="2">
        <f t="shared" si="9"/>
        <v>2377100</v>
      </c>
      <c r="X110" s="2">
        <f t="shared" si="9"/>
        <v>1278000</v>
      </c>
      <c r="Y110" s="2" cm="1">
        <f t="array" ref="Y110">_xlfn.XLOOKUP(Y$1&amp;$R110,$C$3:$C$1662&amp;$D$3:$D$1662,$E$3:$E$1662,0,0,1)</f>
        <v>1400</v>
      </c>
      <c r="Z110" s="2" cm="1">
        <f t="array" ref="Z110">_xlfn.XLOOKUP(Z$1&amp;$R110,$C$3:$C$1662&amp;$D$3:$D$1662,$E$3:$E$1662,0,0,1)</f>
        <v>4800</v>
      </c>
      <c r="AA110" s="2" cm="1">
        <f t="array" ref="AA110">_xlfn.XLOOKUP(AA$1&amp;$R110,$C$3:$C$1662&amp;$D$3:$D$1662,$E$3:$E$1662,0,0,1)</f>
        <v>1900</v>
      </c>
      <c r="AB110" s="2" cm="1">
        <f t="array" ref="AB110">_xlfn.XLOOKUP(AB$1&amp;$R110,$C$3:$C$1662&amp;$D$3:$D$1662,$E$3:$E$1662,0,0,1)</f>
        <v>8200</v>
      </c>
      <c r="AC110" s="2" cm="1">
        <f t="array" ref="AC110">_xlfn.XLOOKUP(AC$1&amp;$R110,$C$3:$C$1662&amp;$D$3:$D$1662,$E$3:$E$1662,0,0,1)</f>
        <v>8400</v>
      </c>
    </row>
    <row r="111" spans="3:29" x14ac:dyDescent="0.4">
      <c r="C111" t="s">
        <v>758</v>
      </c>
      <c r="D111" t="s">
        <v>621</v>
      </c>
      <c r="E111">
        <v>8400</v>
      </c>
      <c r="R111" t="s">
        <v>219</v>
      </c>
      <c r="S111" s="2">
        <f t="shared" si="6"/>
        <v>1414260</v>
      </c>
      <c r="T111" s="2">
        <f t="shared" si="9"/>
        <v>1063600</v>
      </c>
      <c r="U111" s="2">
        <f t="shared" si="9"/>
        <v>1084700</v>
      </c>
      <c r="V111" s="2">
        <f t="shared" si="9"/>
        <v>1257100</v>
      </c>
      <c r="W111" s="2">
        <f t="shared" si="9"/>
        <v>2381500</v>
      </c>
      <c r="X111" s="2">
        <f t="shared" si="9"/>
        <v>1284400</v>
      </c>
      <c r="Y111" s="2" cm="1">
        <f t="array" ref="Y111">_xlfn.XLOOKUP(Y$1&amp;$R111,$C$3:$C$1662&amp;$D$3:$D$1662,$E$3:$E$1662,0,0,1)</f>
        <v>2000</v>
      </c>
      <c r="Z111" s="2" cm="1">
        <f t="array" ref="Z111">_xlfn.XLOOKUP(Z$1&amp;$R111,$C$3:$C$1662&amp;$D$3:$D$1662,$E$3:$E$1662,0,0,1)</f>
        <v>3100</v>
      </c>
      <c r="AA111" s="2" cm="1">
        <f t="array" ref="AA111">_xlfn.XLOOKUP(AA$1&amp;$R111,$C$3:$C$1662&amp;$D$3:$D$1662,$E$3:$E$1662,0,0,1)</f>
        <v>6300</v>
      </c>
      <c r="AB111" s="2" cm="1">
        <f t="array" ref="AB111">_xlfn.XLOOKUP(AB$1&amp;$R111,$C$3:$C$1662&amp;$D$3:$D$1662,$E$3:$E$1662,0,0,1)</f>
        <v>4400</v>
      </c>
      <c r="AC111" s="2" cm="1">
        <f t="array" ref="AC111">_xlfn.XLOOKUP(AC$1&amp;$R111,$C$3:$C$1662&amp;$D$3:$D$1662,$E$3:$E$1662,0,0,1)</f>
        <v>6400</v>
      </c>
    </row>
    <row r="112" spans="3:29" x14ac:dyDescent="0.4">
      <c r="C112" t="s">
        <v>758</v>
      </c>
      <c r="D112" t="s">
        <v>622</v>
      </c>
      <c r="E112">
        <v>6400</v>
      </c>
      <c r="R112" t="s">
        <v>162</v>
      </c>
      <c r="S112" s="2">
        <f t="shared" si="6"/>
        <v>1420100</v>
      </c>
      <c r="T112" s="2">
        <f t="shared" si="9"/>
        <v>1065600</v>
      </c>
      <c r="U112" s="2">
        <f t="shared" si="9"/>
        <v>1090600</v>
      </c>
      <c r="V112" s="2">
        <f t="shared" si="9"/>
        <v>1265100</v>
      </c>
      <c r="W112" s="2">
        <f t="shared" si="9"/>
        <v>2390100</v>
      </c>
      <c r="X112" s="2">
        <f t="shared" si="9"/>
        <v>1289100</v>
      </c>
      <c r="Y112" s="2" cm="1">
        <f t="array" ref="Y112">_xlfn.XLOOKUP(Y$1&amp;$R112,$C$3:$C$1662&amp;$D$3:$D$1662,$E$3:$E$1662,0,0,1)</f>
        <v>2000</v>
      </c>
      <c r="Z112" s="2" cm="1">
        <f t="array" ref="Z112">_xlfn.XLOOKUP(Z$1&amp;$R112,$C$3:$C$1662&amp;$D$3:$D$1662,$E$3:$E$1662,0,0,1)</f>
        <v>5900</v>
      </c>
      <c r="AA112" s="2" cm="1">
        <f t="array" ref="AA112">_xlfn.XLOOKUP(AA$1&amp;$R112,$C$3:$C$1662&amp;$D$3:$D$1662,$E$3:$E$1662,0,0,1)</f>
        <v>8000</v>
      </c>
      <c r="AB112" s="2" cm="1">
        <f t="array" ref="AB112">_xlfn.XLOOKUP(AB$1&amp;$R112,$C$3:$C$1662&amp;$D$3:$D$1662,$E$3:$E$1662,0,0,1)</f>
        <v>8600</v>
      </c>
      <c r="AC112" s="2" cm="1">
        <f t="array" ref="AC112">_xlfn.XLOOKUP(AC$1&amp;$R112,$C$3:$C$1662&amp;$D$3:$D$1662,$E$3:$E$1662,0,0,1)</f>
        <v>4700</v>
      </c>
    </row>
    <row r="113" spans="3:29" x14ac:dyDescent="0.4">
      <c r="C113" t="s">
        <v>758</v>
      </c>
      <c r="D113" t="s">
        <v>623</v>
      </c>
      <c r="E113">
        <v>4700</v>
      </c>
      <c r="R113" t="s">
        <v>193</v>
      </c>
      <c r="S113" s="2">
        <f t="shared" si="6"/>
        <v>1429020</v>
      </c>
      <c r="T113" s="2">
        <f t="shared" si="9"/>
        <v>1068300</v>
      </c>
      <c r="U113" s="2">
        <f t="shared" si="9"/>
        <v>1104200</v>
      </c>
      <c r="V113" s="2">
        <f t="shared" si="9"/>
        <v>1271400</v>
      </c>
      <c r="W113" s="2">
        <f t="shared" si="9"/>
        <v>2399000</v>
      </c>
      <c r="X113" s="2">
        <f t="shared" si="9"/>
        <v>1302200</v>
      </c>
      <c r="Y113" s="2" cm="1">
        <f t="array" ref="Y113">_xlfn.XLOOKUP(Y$1&amp;$R113,$C$3:$C$1662&amp;$D$3:$D$1662,$E$3:$E$1662,0,0,1)</f>
        <v>2700</v>
      </c>
      <c r="Z113" s="2" cm="1">
        <f t="array" ref="Z113">_xlfn.XLOOKUP(Z$1&amp;$R113,$C$3:$C$1662&amp;$D$3:$D$1662,$E$3:$E$1662,0,0,1)</f>
        <v>13600</v>
      </c>
      <c r="AA113" s="2" cm="1">
        <f t="array" ref="AA113">_xlfn.XLOOKUP(AA$1&amp;$R113,$C$3:$C$1662&amp;$D$3:$D$1662,$E$3:$E$1662,0,0,1)</f>
        <v>6300</v>
      </c>
      <c r="AB113" s="2" cm="1">
        <f t="array" ref="AB113">_xlfn.XLOOKUP(AB$1&amp;$R113,$C$3:$C$1662&amp;$D$3:$D$1662,$E$3:$E$1662,0,0,1)</f>
        <v>8900</v>
      </c>
      <c r="AC113" s="2" cm="1">
        <f t="array" ref="AC113">_xlfn.XLOOKUP(AC$1&amp;$R113,$C$3:$C$1662&amp;$D$3:$D$1662,$E$3:$E$1662,0,0,1)</f>
        <v>13100</v>
      </c>
    </row>
    <row r="114" spans="3:29" x14ac:dyDescent="0.4">
      <c r="C114" t="s">
        <v>758</v>
      </c>
      <c r="D114" t="s">
        <v>624</v>
      </c>
      <c r="E114">
        <v>13100</v>
      </c>
      <c r="R114" t="s">
        <v>190</v>
      </c>
      <c r="S114" s="2">
        <f t="shared" si="6"/>
        <v>1436540</v>
      </c>
      <c r="T114" s="2">
        <f t="shared" si="9"/>
        <v>1069300</v>
      </c>
      <c r="U114" s="2">
        <f t="shared" si="9"/>
        <v>1113300</v>
      </c>
      <c r="V114" s="2">
        <f t="shared" si="9"/>
        <v>1272500</v>
      </c>
      <c r="W114" s="2">
        <f t="shared" si="9"/>
        <v>2419200</v>
      </c>
      <c r="X114" s="2">
        <f t="shared" si="9"/>
        <v>1308400</v>
      </c>
      <c r="Y114" s="2" cm="1">
        <f t="array" ref="Y114">_xlfn.XLOOKUP(Y$1&amp;$R114,$C$3:$C$1662&amp;$D$3:$D$1662,$E$3:$E$1662,0,0,1)</f>
        <v>1000</v>
      </c>
      <c r="Z114" s="2" cm="1">
        <f t="array" ref="Z114">_xlfn.XLOOKUP(Z$1&amp;$R114,$C$3:$C$1662&amp;$D$3:$D$1662,$E$3:$E$1662,0,0,1)</f>
        <v>9100</v>
      </c>
      <c r="AA114" s="2" cm="1">
        <f t="array" ref="AA114">_xlfn.XLOOKUP(AA$1&amp;$R114,$C$3:$C$1662&amp;$D$3:$D$1662,$E$3:$E$1662,0,0,1)</f>
        <v>1100</v>
      </c>
      <c r="AB114" s="2" cm="1">
        <f t="array" ref="AB114">_xlfn.XLOOKUP(AB$1&amp;$R114,$C$3:$C$1662&amp;$D$3:$D$1662,$E$3:$E$1662,0,0,1)</f>
        <v>20200</v>
      </c>
      <c r="AC114" s="2" cm="1">
        <f t="array" ref="AC114">_xlfn.XLOOKUP(AC$1&amp;$R114,$C$3:$C$1662&amp;$D$3:$D$1662,$E$3:$E$1662,0,0,1)</f>
        <v>6200</v>
      </c>
    </row>
    <row r="115" spans="3:29" x14ac:dyDescent="0.4">
      <c r="C115" t="s">
        <v>758</v>
      </c>
      <c r="D115" t="s">
        <v>625</v>
      </c>
      <c r="E115">
        <v>6200</v>
      </c>
      <c r="R115" t="s">
        <v>182</v>
      </c>
      <c r="S115" s="2">
        <f t="shared" si="6"/>
        <v>1440640</v>
      </c>
      <c r="T115" s="2">
        <f t="shared" si="9"/>
        <v>1073600</v>
      </c>
      <c r="U115" s="2">
        <f t="shared" si="9"/>
        <v>1117300</v>
      </c>
      <c r="V115" s="2">
        <f t="shared" si="9"/>
        <v>1275600</v>
      </c>
      <c r="W115" s="2">
        <f t="shared" si="9"/>
        <v>2422300</v>
      </c>
      <c r="X115" s="2">
        <f t="shared" si="9"/>
        <v>1314400</v>
      </c>
      <c r="Y115" s="2" cm="1">
        <f t="array" ref="Y115">_xlfn.XLOOKUP(Y$1&amp;$R115,$C$3:$C$1662&amp;$D$3:$D$1662,$E$3:$E$1662,0,0,1)</f>
        <v>4300</v>
      </c>
      <c r="Z115" s="2" cm="1">
        <f t="array" ref="Z115">_xlfn.XLOOKUP(Z$1&amp;$R115,$C$3:$C$1662&amp;$D$3:$D$1662,$E$3:$E$1662,0,0,1)</f>
        <v>4000</v>
      </c>
      <c r="AA115" s="2" cm="1">
        <f t="array" ref="AA115">_xlfn.XLOOKUP(AA$1&amp;$R115,$C$3:$C$1662&amp;$D$3:$D$1662,$E$3:$E$1662,0,0,1)</f>
        <v>3100</v>
      </c>
      <c r="AB115" s="2" cm="1">
        <f t="array" ref="AB115">_xlfn.XLOOKUP(AB$1&amp;$R115,$C$3:$C$1662&amp;$D$3:$D$1662,$E$3:$E$1662,0,0,1)</f>
        <v>3100</v>
      </c>
      <c r="AC115" s="2" cm="1">
        <f t="array" ref="AC115">_xlfn.XLOOKUP(AC$1&amp;$R115,$C$3:$C$1662&amp;$D$3:$D$1662,$E$3:$E$1662,0,0,1)</f>
        <v>6000</v>
      </c>
    </row>
    <row r="116" spans="3:29" x14ac:dyDescent="0.4">
      <c r="C116" t="s">
        <v>758</v>
      </c>
      <c r="D116" t="s">
        <v>626</v>
      </c>
      <c r="E116">
        <v>6000</v>
      </c>
      <c r="R116" t="s">
        <v>232</v>
      </c>
      <c r="S116" s="2">
        <f t="shared" si="6"/>
        <v>1448840</v>
      </c>
      <c r="T116" s="2">
        <f t="shared" ref="T116:X131" si="10">T115+Y116</f>
        <v>1075700</v>
      </c>
      <c r="U116" s="2">
        <f t="shared" si="10"/>
        <v>1122400</v>
      </c>
      <c r="V116" s="2">
        <f t="shared" si="10"/>
        <v>1284600</v>
      </c>
      <c r="W116" s="2">
        <f t="shared" si="10"/>
        <v>2436400</v>
      </c>
      <c r="X116" s="2">
        <f t="shared" si="10"/>
        <v>1325100</v>
      </c>
      <c r="Y116" s="2" cm="1">
        <f t="array" ref="Y116">_xlfn.XLOOKUP(Y$1&amp;$R116,$C$3:$C$1662&amp;$D$3:$D$1662,$E$3:$E$1662,0,0,1)</f>
        <v>2100</v>
      </c>
      <c r="Z116" s="2" cm="1">
        <f t="array" ref="Z116">_xlfn.XLOOKUP(Z$1&amp;$R116,$C$3:$C$1662&amp;$D$3:$D$1662,$E$3:$E$1662,0,0,1)</f>
        <v>5100</v>
      </c>
      <c r="AA116" s="2" cm="1">
        <f t="array" ref="AA116">_xlfn.XLOOKUP(AA$1&amp;$R116,$C$3:$C$1662&amp;$D$3:$D$1662,$E$3:$E$1662,0,0,1)</f>
        <v>9000</v>
      </c>
      <c r="AB116" s="2" cm="1">
        <f t="array" ref="AB116">_xlfn.XLOOKUP(AB$1&amp;$R116,$C$3:$C$1662&amp;$D$3:$D$1662,$E$3:$E$1662,0,0,1)</f>
        <v>14100</v>
      </c>
      <c r="AC116" s="2" cm="1">
        <f t="array" ref="AC116">_xlfn.XLOOKUP(AC$1&amp;$R116,$C$3:$C$1662&amp;$D$3:$D$1662,$E$3:$E$1662,0,0,1)</f>
        <v>10700</v>
      </c>
    </row>
    <row r="117" spans="3:29" x14ac:dyDescent="0.4">
      <c r="C117" t="s">
        <v>758</v>
      </c>
      <c r="D117" t="s">
        <v>627</v>
      </c>
      <c r="E117">
        <v>10700</v>
      </c>
      <c r="R117" t="s">
        <v>246</v>
      </c>
      <c r="S117" s="2">
        <f t="shared" si="6"/>
        <v>1455900</v>
      </c>
      <c r="T117" s="2">
        <f t="shared" si="10"/>
        <v>1077400</v>
      </c>
      <c r="U117" s="2">
        <f t="shared" si="10"/>
        <v>1124200</v>
      </c>
      <c r="V117" s="2">
        <f t="shared" si="10"/>
        <v>1299700</v>
      </c>
      <c r="W117" s="2">
        <f t="shared" si="10"/>
        <v>2447800</v>
      </c>
      <c r="X117" s="2">
        <f t="shared" si="10"/>
        <v>1330400</v>
      </c>
      <c r="Y117" s="2" cm="1">
        <f t="array" ref="Y117">_xlfn.XLOOKUP(Y$1&amp;$R117,$C$3:$C$1662&amp;$D$3:$D$1662,$E$3:$E$1662,0,0,1)</f>
        <v>1700</v>
      </c>
      <c r="Z117" s="2" cm="1">
        <f t="array" ref="Z117">_xlfn.XLOOKUP(Z$1&amp;$R117,$C$3:$C$1662&amp;$D$3:$D$1662,$E$3:$E$1662,0,0,1)</f>
        <v>1800</v>
      </c>
      <c r="AA117" s="2" cm="1">
        <f t="array" ref="AA117">_xlfn.XLOOKUP(AA$1&amp;$R117,$C$3:$C$1662&amp;$D$3:$D$1662,$E$3:$E$1662,0,0,1)</f>
        <v>15100</v>
      </c>
      <c r="AB117" s="2" cm="1">
        <f t="array" ref="AB117">_xlfn.XLOOKUP(AB$1&amp;$R117,$C$3:$C$1662&amp;$D$3:$D$1662,$E$3:$E$1662,0,0,1)</f>
        <v>11400</v>
      </c>
      <c r="AC117" s="2" cm="1">
        <f t="array" ref="AC117">_xlfn.XLOOKUP(AC$1&amp;$R117,$C$3:$C$1662&amp;$D$3:$D$1662,$E$3:$E$1662,0,0,1)</f>
        <v>5300</v>
      </c>
    </row>
    <row r="118" spans="3:29" x14ac:dyDescent="0.4">
      <c r="C118" t="s">
        <v>758</v>
      </c>
      <c r="D118" t="s">
        <v>628</v>
      </c>
      <c r="E118">
        <v>5300</v>
      </c>
      <c r="R118" t="s">
        <v>108</v>
      </c>
      <c r="S118" s="2">
        <f t="shared" si="6"/>
        <v>1463220</v>
      </c>
      <c r="T118" s="2">
        <f t="shared" si="10"/>
        <v>1080200</v>
      </c>
      <c r="U118" s="2">
        <f t="shared" si="10"/>
        <v>1130800</v>
      </c>
      <c r="V118" s="2">
        <f t="shared" si="10"/>
        <v>1308000</v>
      </c>
      <c r="W118" s="2">
        <f t="shared" si="10"/>
        <v>2463700</v>
      </c>
      <c r="X118" s="2">
        <f t="shared" si="10"/>
        <v>1333400</v>
      </c>
      <c r="Y118" s="2" cm="1">
        <f t="array" ref="Y118">_xlfn.XLOOKUP(Y$1&amp;$R118,$C$3:$C$1662&amp;$D$3:$D$1662,$E$3:$E$1662,0,0,1)</f>
        <v>2800</v>
      </c>
      <c r="Z118" s="2" cm="1">
        <f t="array" ref="Z118">_xlfn.XLOOKUP(Z$1&amp;$R118,$C$3:$C$1662&amp;$D$3:$D$1662,$E$3:$E$1662,0,0,1)</f>
        <v>6600</v>
      </c>
      <c r="AA118" s="2" cm="1">
        <f t="array" ref="AA118">_xlfn.XLOOKUP(AA$1&amp;$R118,$C$3:$C$1662&amp;$D$3:$D$1662,$E$3:$E$1662,0,0,1)</f>
        <v>8300</v>
      </c>
      <c r="AB118" s="2" cm="1">
        <f t="array" ref="AB118">_xlfn.XLOOKUP(AB$1&amp;$R118,$C$3:$C$1662&amp;$D$3:$D$1662,$E$3:$E$1662,0,0,1)</f>
        <v>15900</v>
      </c>
      <c r="AC118" s="2" cm="1">
        <f t="array" ref="AC118">_xlfn.XLOOKUP(AC$1&amp;$R118,$C$3:$C$1662&amp;$D$3:$D$1662,$E$3:$E$1662,0,0,1)</f>
        <v>3000</v>
      </c>
    </row>
    <row r="119" spans="3:29" x14ac:dyDescent="0.4">
      <c r="C119" t="s">
        <v>758</v>
      </c>
      <c r="D119" t="s">
        <v>629</v>
      </c>
      <c r="E119">
        <v>3000</v>
      </c>
      <c r="R119" t="s">
        <v>267</v>
      </c>
      <c r="S119" s="2">
        <f t="shared" si="6"/>
        <v>1466440</v>
      </c>
      <c r="T119" s="2">
        <f t="shared" si="10"/>
        <v>1081500</v>
      </c>
      <c r="U119" s="2">
        <f t="shared" si="10"/>
        <v>1132500</v>
      </c>
      <c r="V119" s="2">
        <f t="shared" si="10"/>
        <v>1311000</v>
      </c>
      <c r="W119" s="2">
        <f t="shared" si="10"/>
        <v>2471600</v>
      </c>
      <c r="X119" s="2">
        <f t="shared" si="10"/>
        <v>1335600</v>
      </c>
      <c r="Y119" s="2" cm="1">
        <f t="array" ref="Y119">_xlfn.XLOOKUP(Y$1&amp;$R119,$C$3:$C$1662&amp;$D$3:$D$1662,$E$3:$E$1662,0,0,1)</f>
        <v>1300</v>
      </c>
      <c r="Z119" s="2" cm="1">
        <f t="array" ref="Z119">_xlfn.XLOOKUP(Z$1&amp;$R119,$C$3:$C$1662&amp;$D$3:$D$1662,$E$3:$E$1662,0,0,1)</f>
        <v>1700</v>
      </c>
      <c r="AA119" s="2" cm="1">
        <f t="array" ref="AA119">_xlfn.XLOOKUP(AA$1&amp;$R119,$C$3:$C$1662&amp;$D$3:$D$1662,$E$3:$E$1662,0,0,1)</f>
        <v>3000</v>
      </c>
      <c r="AB119" s="2" cm="1">
        <f t="array" ref="AB119">_xlfn.XLOOKUP(AB$1&amp;$R119,$C$3:$C$1662&amp;$D$3:$D$1662,$E$3:$E$1662,0,0,1)</f>
        <v>7900</v>
      </c>
      <c r="AC119" s="2" cm="1">
        <f t="array" ref="AC119">_xlfn.XLOOKUP(AC$1&amp;$R119,$C$3:$C$1662&amp;$D$3:$D$1662,$E$3:$E$1662,0,0,1)</f>
        <v>2200</v>
      </c>
    </row>
    <row r="120" spans="3:29" x14ac:dyDescent="0.4">
      <c r="C120" t="s">
        <v>758</v>
      </c>
      <c r="D120" t="s">
        <v>630</v>
      </c>
      <c r="E120">
        <v>2200</v>
      </c>
      <c r="R120" t="s">
        <v>252</v>
      </c>
      <c r="S120" s="2">
        <f t="shared" si="6"/>
        <v>1476880</v>
      </c>
      <c r="T120" s="2">
        <f t="shared" si="10"/>
        <v>1082700</v>
      </c>
      <c r="U120" s="2">
        <f t="shared" si="10"/>
        <v>1134700</v>
      </c>
      <c r="V120" s="2">
        <f t="shared" si="10"/>
        <v>1316100</v>
      </c>
      <c r="W120" s="2">
        <f t="shared" si="10"/>
        <v>2512200</v>
      </c>
      <c r="X120" s="2">
        <f t="shared" si="10"/>
        <v>1338700</v>
      </c>
      <c r="Y120" s="2" cm="1">
        <f t="array" ref="Y120">_xlfn.XLOOKUP(Y$1&amp;$R120,$C$3:$C$1662&amp;$D$3:$D$1662,$E$3:$E$1662,0,0,1)</f>
        <v>1200</v>
      </c>
      <c r="Z120" s="2" cm="1">
        <f t="array" ref="Z120">_xlfn.XLOOKUP(Z$1&amp;$R120,$C$3:$C$1662&amp;$D$3:$D$1662,$E$3:$E$1662,0,0,1)</f>
        <v>2200</v>
      </c>
      <c r="AA120" s="2" cm="1">
        <f t="array" ref="AA120">_xlfn.XLOOKUP(AA$1&amp;$R120,$C$3:$C$1662&amp;$D$3:$D$1662,$E$3:$E$1662,0,0,1)</f>
        <v>5100</v>
      </c>
      <c r="AB120" s="2" cm="1">
        <f t="array" ref="AB120">_xlfn.XLOOKUP(AB$1&amp;$R120,$C$3:$C$1662&amp;$D$3:$D$1662,$E$3:$E$1662,0,0,1)</f>
        <v>40600</v>
      </c>
      <c r="AC120" s="2" cm="1">
        <f t="array" ref="AC120">_xlfn.XLOOKUP(AC$1&amp;$R120,$C$3:$C$1662&amp;$D$3:$D$1662,$E$3:$E$1662,0,0,1)</f>
        <v>3100</v>
      </c>
    </row>
    <row r="121" spans="3:29" x14ac:dyDescent="0.4">
      <c r="C121" t="s">
        <v>758</v>
      </c>
      <c r="D121" t="s">
        <v>631</v>
      </c>
      <c r="E121">
        <v>3100</v>
      </c>
      <c r="R121" t="s">
        <v>128</v>
      </c>
      <c r="S121" s="2">
        <f t="shared" si="6"/>
        <v>1482380</v>
      </c>
      <c r="T121" s="2">
        <f t="shared" si="10"/>
        <v>1084000</v>
      </c>
      <c r="U121" s="2">
        <f t="shared" si="10"/>
        <v>1140500</v>
      </c>
      <c r="V121" s="2">
        <f t="shared" si="10"/>
        <v>1318300</v>
      </c>
      <c r="W121" s="2">
        <f t="shared" si="10"/>
        <v>2524500</v>
      </c>
      <c r="X121" s="2">
        <f t="shared" si="10"/>
        <v>1344600</v>
      </c>
      <c r="Y121" s="2" cm="1">
        <f t="array" ref="Y121">_xlfn.XLOOKUP(Y$1&amp;$R121,$C$3:$C$1662&amp;$D$3:$D$1662,$E$3:$E$1662,0,0,1)</f>
        <v>1300</v>
      </c>
      <c r="Z121" s="2" cm="1">
        <f t="array" ref="Z121">_xlfn.XLOOKUP(Z$1&amp;$R121,$C$3:$C$1662&amp;$D$3:$D$1662,$E$3:$E$1662,0,0,1)</f>
        <v>5800</v>
      </c>
      <c r="AA121" s="2" cm="1">
        <f t="array" ref="AA121">_xlfn.XLOOKUP(AA$1&amp;$R121,$C$3:$C$1662&amp;$D$3:$D$1662,$E$3:$E$1662,0,0,1)</f>
        <v>2200</v>
      </c>
      <c r="AB121" s="2" cm="1">
        <f t="array" ref="AB121">_xlfn.XLOOKUP(AB$1&amp;$R121,$C$3:$C$1662&amp;$D$3:$D$1662,$E$3:$E$1662,0,0,1)</f>
        <v>12300</v>
      </c>
      <c r="AC121" s="2" cm="1">
        <f t="array" ref="AC121">_xlfn.XLOOKUP(AC$1&amp;$R121,$C$3:$C$1662&amp;$D$3:$D$1662,$E$3:$E$1662,0,0,1)</f>
        <v>5900</v>
      </c>
    </row>
    <row r="122" spans="3:29" x14ac:dyDescent="0.4">
      <c r="C122" t="s">
        <v>758</v>
      </c>
      <c r="D122" t="s">
        <v>632</v>
      </c>
      <c r="E122">
        <v>5900</v>
      </c>
      <c r="R122" t="s">
        <v>287</v>
      </c>
      <c r="S122" s="2">
        <f t="shared" si="6"/>
        <v>1492180</v>
      </c>
      <c r="T122" s="2">
        <f t="shared" si="10"/>
        <v>1088200</v>
      </c>
      <c r="U122" s="2">
        <f t="shared" si="10"/>
        <v>1145700</v>
      </c>
      <c r="V122" s="2">
        <f t="shared" si="10"/>
        <v>1327900</v>
      </c>
      <c r="W122" s="2">
        <f t="shared" si="10"/>
        <v>2549900</v>
      </c>
      <c r="X122" s="2">
        <f t="shared" si="10"/>
        <v>1349200</v>
      </c>
      <c r="Y122" s="2" cm="1">
        <f t="array" ref="Y122">_xlfn.XLOOKUP(Y$1&amp;$R122,$C$3:$C$1662&amp;$D$3:$D$1662,$E$3:$E$1662,0,0,1)</f>
        <v>4200</v>
      </c>
      <c r="Z122" s="2" cm="1">
        <f t="array" ref="Z122">_xlfn.XLOOKUP(Z$1&amp;$R122,$C$3:$C$1662&amp;$D$3:$D$1662,$E$3:$E$1662,0,0,1)</f>
        <v>5200</v>
      </c>
      <c r="AA122" s="2" cm="1">
        <f t="array" ref="AA122">_xlfn.XLOOKUP(AA$1&amp;$R122,$C$3:$C$1662&amp;$D$3:$D$1662,$E$3:$E$1662,0,0,1)</f>
        <v>9600</v>
      </c>
      <c r="AB122" s="2" cm="1">
        <f t="array" ref="AB122">_xlfn.XLOOKUP(AB$1&amp;$R122,$C$3:$C$1662&amp;$D$3:$D$1662,$E$3:$E$1662,0,0,1)</f>
        <v>25400</v>
      </c>
      <c r="AC122" s="2" cm="1">
        <f t="array" ref="AC122">_xlfn.XLOOKUP(AC$1&amp;$R122,$C$3:$C$1662&amp;$D$3:$D$1662,$E$3:$E$1662,0,0,1)</f>
        <v>4600</v>
      </c>
    </row>
    <row r="123" spans="3:29" x14ac:dyDescent="0.4">
      <c r="C123" t="s">
        <v>758</v>
      </c>
      <c r="D123" t="s">
        <v>633</v>
      </c>
      <c r="E123">
        <v>4600</v>
      </c>
      <c r="R123" t="s">
        <v>194</v>
      </c>
      <c r="S123" s="2">
        <f t="shared" si="6"/>
        <v>1500560</v>
      </c>
      <c r="T123" s="2">
        <f t="shared" si="10"/>
        <v>1088500</v>
      </c>
      <c r="U123" s="2">
        <f t="shared" si="10"/>
        <v>1147900</v>
      </c>
      <c r="V123" s="2">
        <f t="shared" si="10"/>
        <v>1346800</v>
      </c>
      <c r="W123" s="2">
        <f t="shared" si="10"/>
        <v>2566800</v>
      </c>
      <c r="X123" s="2">
        <f t="shared" si="10"/>
        <v>1352800</v>
      </c>
      <c r="Y123" s="2" cm="1">
        <f t="array" ref="Y123">_xlfn.XLOOKUP(Y$1&amp;$R123,$C$3:$C$1662&amp;$D$3:$D$1662,$E$3:$E$1662,0,0,1)</f>
        <v>300</v>
      </c>
      <c r="Z123" s="2" cm="1">
        <f t="array" ref="Z123">_xlfn.XLOOKUP(Z$1&amp;$R123,$C$3:$C$1662&amp;$D$3:$D$1662,$E$3:$E$1662,0,0,1)</f>
        <v>2200</v>
      </c>
      <c r="AA123" s="2" cm="1">
        <f t="array" ref="AA123">_xlfn.XLOOKUP(AA$1&amp;$R123,$C$3:$C$1662&amp;$D$3:$D$1662,$E$3:$E$1662,0,0,1)</f>
        <v>18900</v>
      </c>
      <c r="AB123" s="2" cm="1">
        <f t="array" ref="AB123">_xlfn.XLOOKUP(AB$1&amp;$R123,$C$3:$C$1662&amp;$D$3:$D$1662,$E$3:$E$1662,0,0,1)</f>
        <v>16900</v>
      </c>
      <c r="AC123" s="2" cm="1">
        <f t="array" ref="AC123">_xlfn.XLOOKUP(AC$1&amp;$R123,$C$3:$C$1662&amp;$D$3:$D$1662,$E$3:$E$1662,0,0,1)</f>
        <v>3600</v>
      </c>
    </row>
    <row r="124" spans="3:29" x14ac:dyDescent="0.4">
      <c r="C124" t="s">
        <v>758</v>
      </c>
      <c r="D124" t="s">
        <v>634</v>
      </c>
      <c r="E124">
        <v>3600</v>
      </c>
      <c r="R124" t="s">
        <v>184</v>
      </c>
      <c r="S124" s="2">
        <f t="shared" si="6"/>
        <v>1503460</v>
      </c>
      <c r="T124" s="2">
        <f t="shared" si="10"/>
        <v>1091000</v>
      </c>
      <c r="U124" s="2">
        <f t="shared" si="10"/>
        <v>1149400</v>
      </c>
      <c r="V124" s="2">
        <f t="shared" si="10"/>
        <v>1350500</v>
      </c>
      <c r="W124" s="2">
        <f t="shared" si="10"/>
        <v>2570100</v>
      </c>
      <c r="X124" s="2">
        <f t="shared" si="10"/>
        <v>1356300</v>
      </c>
      <c r="Y124" s="2" cm="1">
        <f t="array" ref="Y124">_xlfn.XLOOKUP(Y$1&amp;$R124,$C$3:$C$1662&amp;$D$3:$D$1662,$E$3:$E$1662,0,0,1)</f>
        <v>2500</v>
      </c>
      <c r="Z124" s="2" cm="1">
        <f t="array" ref="Z124">_xlfn.XLOOKUP(Z$1&amp;$R124,$C$3:$C$1662&amp;$D$3:$D$1662,$E$3:$E$1662,0,0,1)</f>
        <v>1500</v>
      </c>
      <c r="AA124" s="2" cm="1">
        <f t="array" ref="AA124">_xlfn.XLOOKUP(AA$1&amp;$R124,$C$3:$C$1662&amp;$D$3:$D$1662,$E$3:$E$1662,0,0,1)</f>
        <v>3700</v>
      </c>
      <c r="AB124" s="2" cm="1">
        <f t="array" ref="AB124">_xlfn.XLOOKUP(AB$1&amp;$R124,$C$3:$C$1662&amp;$D$3:$D$1662,$E$3:$E$1662,0,0,1)</f>
        <v>3300</v>
      </c>
      <c r="AC124" s="2" cm="1">
        <f t="array" ref="AC124">_xlfn.XLOOKUP(AC$1&amp;$R124,$C$3:$C$1662&amp;$D$3:$D$1662,$E$3:$E$1662,0,0,1)</f>
        <v>3500</v>
      </c>
    </row>
    <row r="125" spans="3:29" x14ac:dyDescent="0.4">
      <c r="C125" t="s">
        <v>758</v>
      </c>
      <c r="D125" t="s">
        <v>635</v>
      </c>
      <c r="E125">
        <v>3500</v>
      </c>
      <c r="R125" t="s">
        <v>177</v>
      </c>
      <c r="S125" s="2">
        <f t="shared" si="6"/>
        <v>1509240</v>
      </c>
      <c r="T125" s="2">
        <f t="shared" si="10"/>
        <v>1091800</v>
      </c>
      <c r="U125" s="2">
        <f t="shared" si="10"/>
        <v>1156900</v>
      </c>
      <c r="V125" s="2">
        <f t="shared" si="10"/>
        <v>1355000</v>
      </c>
      <c r="W125" s="2">
        <f t="shared" si="10"/>
        <v>2578700</v>
      </c>
      <c r="X125" s="2">
        <f t="shared" si="10"/>
        <v>1363800</v>
      </c>
      <c r="Y125" s="2" cm="1">
        <f t="array" ref="Y125">_xlfn.XLOOKUP(Y$1&amp;$R125,$C$3:$C$1662&amp;$D$3:$D$1662,$E$3:$E$1662,0,0,1)</f>
        <v>800</v>
      </c>
      <c r="Z125" s="2" cm="1">
        <f t="array" ref="Z125">_xlfn.XLOOKUP(Z$1&amp;$R125,$C$3:$C$1662&amp;$D$3:$D$1662,$E$3:$E$1662,0,0,1)</f>
        <v>7500</v>
      </c>
      <c r="AA125" s="2" cm="1">
        <f t="array" ref="AA125">_xlfn.XLOOKUP(AA$1&amp;$R125,$C$3:$C$1662&amp;$D$3:$D$1662,$E$3:$E$1662,0,0,1)</f>
        <v>4500</v>
      </c>
      <c r="AB125" s="2" cm="1">
        <f t="array" ref="AB125">_xlfn.XLOOKUP(AB$1&amp;$R125,$C$3:$C$1662&amp;$D$3:$D$1662,$E$3:$E$1662,0,0,1)</f>
        <v>8600</v>
      </c>
      <c r="AC125" s="2" cm="1">
        <f t="array" ref="AC125">_xlfn.XLOOKUP(AC$1&amp;$R125,$C$3:$C$1662&amp;$D$3:$D$1662,$E$3:$E$1662,0,0,1)</f>
        <v>7500</v>
      </c>
    </row>
    <row r="126" spans="3:29" x14ac:dyDescent="0.4">
      <c r="C126" t="s">
        <v>758</v>
      </c>
      <c r="D126" t="s">
        <v>636</v>
      </c>
      <c r="E126">
        <v>7500</v>
      </c>
      <c r="R126" t="s">
        <v>55</v>
      </c>
      <c r="S126" s="2">
        <f t="shared" si="6"/>
        <v>1515260</v>
      </c>
      <c r="T126" s="2">
        <f t="shared" si="10"/>
        <v>1094700</v>
      </c>
      <c r="U126" s="2">
        <f t="shared" si="10"/>
        <v>1169000</v>
      </c>
      <c r="V126" s="2">
        <f t="shared" si="10"/>
        <v>1360600</v>
      </c>
      <c r="W126" s="2">
        <f t="shared" si="10"/>
        <v>2583100</v>
      </c>
      <c r="X126" s="2">
        <f t="shared" si="10"/>
        <v>1368900</v>
      </c>
      <c r="Y126" s="2" cm="1">
        <f t="array" ref="Y126">_xlfn.XLOOKUP(Y$1&amp;$R126,$C$3:$C$1662&amp;$D$3:$D$1662,$E$3:$E$1662,0,0,1)</f>
        <v>2900</v>
      </c>
      <c r="Z126" s="2" cm="1">
        <f t="array" ref="Z126">_xlfn.XLOOKUP(Z$1&amp;$R126,$C$3:$C$1662&amp;$D$3:$D$1662,$E$3:$E$1662,0,0,1)</f>
        <v>12100</v>
      </c>
      <c r="AA126" s="2" cm="1">
        <f t="array" ref="AA126">_xlfn.XLOOKUP(AA$1&amp;$R126,$C$3:$C$1662&amp;$D$3:$D$1662,$E$3:$E$1662,0,0,1)</f>
        <v>5600</v>
      </c>
      <c r="AB126" s="2" cm="1">
        <f t="array" ref="AB126">_xlfn.XLOOKUP(AB$1&amp;$R126,$C$3:$C$1662&amp;$D$3:$D$1662,$E$3:$E$1662,0,0,1)</f>
        <v>4400</v>
      </c>
      <c r="AC126" s="2" cm="1">
        <f t="array" ref="AC126">_xlfn.XLOOKUP(AC$1&amp;$R126,$C$3:$C$1662&amp;$D$3:$D$1662,$E$3:$E$1662,0,0,1)</f>
        <v>5100</v>
      </c>
    </row>
    <row r="127" spans="3:29" x14ac:dyDescent="0.4">
      <c r="C127" t="s">
        <v>758</v>
      </c>
      <c r="D127" t="s">
        <v>637</v>
      </c>
      <c r="E127">
        <v>5100</v>
      </c>
      <c r="R127" t="s">
        <v>32</v>
      </c>
      <c r="S127" s="2">
        <f t="shared" si="6"/>
        <v>1519860</v>
      </c>
      <c r="T127" s="2">
        <f t="shared" si="10"/>
        <v>1099800</v>
      </c>
      <c r="U127" s="2">
        <f t="shared" si="10"/>
        <v>1176500</v>
      </c>
      <c r="V127" s="2">
        <f t="shared" si="10"/>
        <v>1363200</v>
      </c>
      <c r="W127" s="2">
        <f t="shared" si="10"/>
        <v>2587500</v>
      </c>
      <c r="X127" s="2">
        <f t="shared" si="10"/>
        <v>1372300</v>
      </c>
      <c r="Y127" s="2" cm="1">
        <f t="array" ref="Y127">_xlfn.XLOOKUP(Y$1&amp;$R127,$C$3:$C$1662&amp;$D$3:$D$1662,$E$3:$E$1662,0,0,1)</f>
        <v>5100</v>
      </c>
      <c r="Z127" s="2" cm="1">
        <f t="array" ref="Z127">_xlfn.XLOOKUP(Z$1&amp;$R127,$C$3:$C$1662&amp;$D$3:$D$1662,$E$3:$E$1662,0,0,1)</f>
        <v>7500</v>
      </c>
      <c r="AA127" s="2" cm="1">
        <f t="array" ref="AA127">_xlfn.XLOOKUP(AA$1&amp;$R127,$C$3:$C$1662&amp;$D$3:$D$1662,$E$3:$E$1662,0,0,1)</f>
        <v>2600</v>
      </c>
      <c r="AB127" s="2" cm="1">
        <f t="array" ref="AB127">_xlfn.XLOOKUP(AB$1&amp;$R127,$C$3:$C$1662&amp;$D$3:$D$1662,$E$3:$E$1662,0,0,1)</f>
        <v>4400</v>
      </c>
      <c r="AC127" s="2" cm="1">
        <f t="array" ref="AC127">_xlfn.XLOOKUP(AC$1&amp;$R127,$C$3:$C$1662&amp;$D$3:$D$1662,$E$3:$E$1662,0,0,1)</f>
        <v>3400</v>
      </c>
    </row>
    <row r="128" spans="3:29" x14ac:dyDescent="0.4">
      <c r="C128" t="s">
        <v>758</v>
      </c>
      <c r="D128" t="s">
        <v>638</v>
      </c>
      <c r="E128">
        <v>3400</v>
      </c>
      <c r="R128" t="s">
        <v>166</v>
      </c>
      <c r="S128" s="2">
        <f t="shared" si="6"/>
        <v>1527320</v>
      </c>
      <c r="T128" s="2">
        <f t="shared" si="10"/>
        <v>1102100</v>
      </c>
      <c r="U128" s="2">
        <f t="shared" si="10"/>
        <v>1179600</v>
      </c>
      <c r="V128" s="2">
        <f t="shared" si="10"/>
        <v>1366400</v>
      </c>
      <c r="W128" s="2">
        <f t="shared" si="10"/>
        <v>2606100</v>
      </c>
      <c r="X128" s="2">
        <f t="shared" si="10"/>
        <v>1382400</v>
      </c>
      <c r="Y128" s="2" cm="1">
        <f t="array" ref="Y128">_xlfn.XLOOKUP(Y$1&amp;$R128,$C$3:$C$1662&amp;$D$3:$D$1662,$E$3:$E$1662,0,0,1)</f>
        <v>2300</v>
      </c>
      <c r="Z128" s="2" cm="1">
        <f t="array" ref="Z128">_xlfn.XLOOKUP(Z$1&amp;$R128,$C$3:$C$1662&amp;$D$3:$D$1662,$E$3:$E$1662,0,0,1)</f>
        <v>3100</v>
      </c>
      <c r="AA128" s="2" cm="1">
        <f t="array" ref="AA128">_xlfn.XLOOKUP(AA$1&amp;$R128,$C$3:$C$1662&amp;$D$3:$D$1662,$E$3:$E$1662,0,0,1)</f>
        <v>3200</v>
      </c>
      <c r="AB128" s="2" cm="1">
        <f t="array" ref="AB128">_xlfn.XLOOKUP(AB$1&amp;$R128,$C$3:$C$1662&amp;$D$3:$D$1662,$E$3:$E$1662,0,0,1)</f>
        <v>18600</v>
      </c>
      <c r="AC128" s="2" cm="1">
        <f t="array" ref="AC128">_xlfn.XLOOKUP(AC$1&amp;$R128,$C$3:$C$1662&amp;$D$3:$D$1662,$E$3:$E$1662,0,0,1)</f>
        <v>10100</v>
      </c>
    </row>
    <row r="129" spans="3:29" x14ac:dyDescent="0.4">
      <c r="C129" t="s">
        <v>758</v>
      </c>
      <c r="D129" t="s">
        <v>639</v>
      </c>
      <c r="E129">
        <v>10100</v>
      </c>
      <c r="R129" t="s">
        <v>60</v>
      </c>
      <c r="S129" s="2">
        <f t="shared" si="6"/>
        <v>1533180</v>
      </c>
      <c r="T129" s="2">
        <f t="shared" si="10"/>
        <v>1106000</v>
      </c>
      <c r="U129" s="2">
        <f t="shared" si="10"/>
        <v>1184000</v>
      </c>
      <c r="V129" s="2">
        <f t="shared" si="10"/>
        <v>1370600</v>
      </c>
      <c r="W129" s="2">
        <f t="shared" si="10"/>
        <v>2622100</v>
      </c>
      <c r="X129" s="2">
        <f t="shared" si="10"/>
        <v>1383200</v>
      </c>
      <c r="Y129" s="2" cm="1">
        <f t="array" ref="Y129">_xlfn.XLOOKUP(Y$1&amp;$R129,$C$3:$C$1662&amp;$D$3:$D$1662,$E$3:$E$1662,0,0,1)</f>
        <v>3900</v>
      </c>
      <c r="Z129" s="2" cm="1">
        <f t="array" ref="Z129">_xlfn.XLOOKUP(Z$1&amp;$R129,$C$3:$C$1662&amp;$D$3:$D$1662,$E$3:$E$1662,0,0,1)</f>
        <v>4400</v>
      </c>
      <c r="AA129" s="2" cm="1">
        <f t="array" ref="AA129">_xlfn.XLOOKUP(AA$1&amp;$R129,$C$3:$C$1662&amp;$D$3:$D$1662,$E$3:$E$1662,0,0,1)</f>
        <v>4200</v>
      </c>
      <c r="AB129" s="2" cm="1">
        <f t="array" ref="AB129">_xlfn.XLOOKUP(AB$1&amp;$R129,$C$3:$C$1662&amp;$D$3:$D$1662,$E$3:$E$1662,0,0,1)</f>
        <v>16000</v>
      </c>
      <c r="AC129" s="2" cm="1">
        <f t="array" ref="AC129">_xlfn.XLOOKUP(AC$1&amp;$R129,$C$3:$C$1662&amp;$D$3:$D$1662,$E$3:$E$1662,0,0,1)</f>
        <v>800</v>
      </c>
    </row>
    <row r="130" spans="3:29" x14ac:dyDescent="0.4">
      <c r="C130" t="s">
        <v>758</v>
      </c>
      <c r="D130" t="s">
        <v>640</v>
      </c>
      <c r="E130">
        <v>800</v>
      </c>
      <c r="R130" t="s">
        <v>266</v>
      </c>
      <c r="S130" s="2">
        <f t="shared" si="6"/>
        <v>1538380</v>
      </c>
      <c r="T130" s="2">
        <f t="shared" si="10"/>
        <v>1108300</v>
      </c>
      <c r="U130" s="2">
        <f t="shared" si="10"/>
        <v>1191000</v>
      </c>
      <c r="V130" s="2">
        <f t="shared" si="10"/>
        <v>1373700</v>
      </c>
      <c r="W130" s="2">
        <f t="shared" si="10"/>
        <v>2632400</v>
      </c>
      <c r="X130" s="2">
        <f t="shared" si="10"/>
        <v>1386500</v>
      </c>
      <c r="Y130" s="2" cm="1">
        <f t="array" ref="Y130">_xlfn.XLOOKUP(Y$1&amp;$R130,$C$3:$C$1662&amp;$D$3:$D$1662,$E$3:$E$1662,0,0,1)</f>
        <v>2300</v>
      </c>
      <c r="Z130" s="2" cm="1">
        <f t="array" ref="Z130">_xlfn.XLOOKUP(Z$1&amp;$R130,$C$3:$C$1662&amp;$D$3:$D$1662,$E$3:$E$1662,0,0,1)</f>
        <v>7000</v>
      </c>
      <c r="AA130" s="2" cm="1">
        <f t="array" ref="AA130">_xlfn.XLOOKUP(AA$1&amp;$R130,$C$3:$C$1662&amp;$D$3:$D$1662,$E$3:$E$1662,0,0,1)</f>
        <v>3100</v>
      </c>
      <c r="AB130" s="2" cm="1">
        <f t="array" ref="AB130">_xlfn.XLOOKUP(AB$1&amp;$R130,$C$3:$C$1662&amp;$D$3:$D$1662,$E$3:$E$1662,0,0,1)</f>
        <v>10300</v>
      </c>
      <c r="AC130" s="2" cm="1">
        <f t="array" ref="AC130">_xlfn.XLOOKUP(AC$1&amp;$R130,$C$3:$C$1662&amp;$D$3:$D$1662,$E$3:$E$1662,0,0,1)</f>
        <v>3300</v>
      </c>
    </row>
    <row r="131" spans="3:29" x14ac:dyDescent="0.4">
      <c r="C131" t="s">
        <v>758</v>
      </c>
      <c r="D131" t="s">
        <v>641</v>
      </c>
      <c r="E131">
        <v>3300</v>
      </c>
      <c r="R131" t="s">
        <v>44</v>
      </c>
      <c r="S131" s="2">
        <f t="shared" ref="S131:S194" si="11">IFERROR(AVERAGEIFS(T131:X131,T131:X131,"&gt;0"),0)</f>
        <v>1543360</v>
      </c>
      <c r="T131" s="2">
        <f t="shared" si="10"/>
        <v>1109500</v>
      </c>
      <c r="U131" s="2">
        <f t="shared" si="10"/>
        <v>1198600</v>
      </c>
      <c r="V131" s="2">
        <f t="shared" si="10"/>
        <v>1378000</v>
      </c>
      <c r="W131" s="2">
        <f t="shared" si="10"/>
        <v>2635100</v>
      </c>
      <c r="X131" s="2">
        <f t="shared" si="10"/>
        <v>1395600</v>
      </c>
      <c r="Y131" s="2" cm="1">
        <f t="array" ref="Y131">_xlfn.XLOOKUP(Y$1&amp;$R131,$C$3:$C$1662&amp;$D$3:$D$1662,$E$3:$E$1662,0,0,1)</f>
        <v>1200</v>
      </c>
      <c r="Z131" s="2" cm="1">
        <f t="array" ref="Z131">_xlfn.XLOOKUP(Z$1&amp;$R131,$C$3:$C$1662&amp;$D$3:$D$1662,$E$3:$E$1662,0,0,1)</f>
        <v>7600</v>
      </c>
      <c r="AA131" s="2" cm="1">
        <f t="array" ref="AA131">_xlfn.XLOOKUP(AA$1&amp;$R131,$C$3:$C$1662&amp;$D$3:$D$1662,$E$3:$E$1662,0,0,1)</f>
        <v>4300</v>
      </c>
      <c r="AB131" s="2" cm="1">
        <f t="array" ref="AB131">_xlfn.XLOOKUP(AB$1&amp;$R131,$C$3:$C$1662&amp;$D$3:$D$1662,$E$3:$E$1662,0,0,1)</f>
        <v>2700</v>
      </c>
      <c r="AC131" s="2" cm="1">
        <f t="array" ref="AC131">_xlfn.XLOOKUP(AC$1&amp;$R131,$C$3:$C$1662&amp;$D$3:$D$1662,$E$3:$E$1662,0,0,1)</f>
        <v>9100</v>
      </c>
    </row>
    <row r="132" spans="3:29" x14ac:dyDescent="0.4">
      <c r="C132" t="s">
        <v>758</v>
      </c>
      <c r="D132" t="s">
        <v>642</v>
      </c>
      <c r="E132">
        <v>9100</v>
      </c>
      <c r="R132" t="s">
        <v>230</v>
      </c>
      <c r="S132" s="2">
        <f t="shared" si="11"/>
        <v>1548280</v>
      </c>
      <c r="T132" s="2">
        <f t="shared" ref="T132:X147" si="12">T131+Y132</f>
        <v>1110200</v>
      </c>
      <c r="U132" s="2">
        <f t="shared" si="12"/>
        <v>1208200</v>
      </c>
      <c r="V132" s="2">
        <f t="shared" si="12"/>
        <v>1381000</v>
      </c>
      <c r="W132" s="2">
        <f t="shared" si="12"/>
        <v>2644100</v>
      </c>
      <c r="X132" s="2">
        <f t="shared" si="12"/>
        <v>1397900</v>
      </c>
      <c r="Y132" s="2" cm="1">
        <f t="array" ref="Y132">_xlfn.XLOOKUP(Y$1&amp;$R132,$C$3:$C$1662&amp;$D$3:$D$1662,$E$3:$E$1662,0,0,1)</f>
        <v>700</v>
      </c>
      <c r="Z132" s="2" cm="1">
        <f t="array" ref="Z132">_xlfn.XLOOKUP(Z$1&amp;$R132,$C$3:$C$1662&amp;$D$3:$D$1662,$E$3:$E$1662,0,0,1)</f>
        <v>9600</v>
      </c>
      <c r="AA132" s="2" cm="1">
        <f t="array" ref="AA132">_xlfn.XLOOKUP(AA$1&amp;$R132,$C$3:$C$1662&amp;$D$3:$D$1662,$E$3:$E$1662,0,0,1)</f>
        <v>3000</v>
      </c>
      <c r="AB132" s="2" cm="1">
        <f t="array" ref="AB132">_xlfn.XLOOKUP(AB$1&amp;$R132,$C$3:$C$1662&amp;$D$3:$D$1662,$E$3:$E$1662,0,0,1)</f>
        <v>9000</v>
      </c>
      <c r="AC132" s="2" cm="1">
        <f t="array" ref="AC132">_xlfn.XLOOKUP(AC$1&amp;$R132,$C$3:$C$1662&amp;$D$3:$D$1662,$E$3:$E$1662,0,0,1)</f>
        <v>2300</v>
      </c>
    </row>
    <row r="133" spans="3:29" x14ac:dyDescent="0.4">
      <c r="C133" t="s">
        <v>758</v>
      </c>
      <c r="D133" t="s">
        <v>643</v>
      </c>
      <c r="E133">
        <v>2300</v>
      </c>
      <c r="R133" t="s">
        <v>214</v>
      </c>
      <c r="S133" s="2">
        <f t="shared" si="11"/>
        <v>1555680</v>
      </c>
      <c r="T133" s="2">
        <f t="shared" si="12"/>
        <v>1116500</v>
      </c>
      <c r="U133" s="2">
        <f t="shared" si="12"/>
        <v>1227200</v>
      </c>
      <c r="V133" s="2">
        <f t="shared" si="12"/>
        <v>1384600</v>
      </c>
      <c r="W133" s="2">
        <f t="shared" si="12"/>
        <v>2649900</v>
      </c>
      <c r="X133" s="2">
        <f t="shared" si="12"/>
        <v>1400200</v>
      </c>
      <c r="Y133" s="2" cm="1">
        <f t="array" ref="Y133">_xlfn.XLOOKUP(Y$1&amp;$R133,$C$3:$C$1662&amp;$D$3:$D$1662,$E$3:$E$1662,0,0,1)</f>
        <v>6300</v>
      </c>
      <c r="Z133" s="2" cm="1">
        <f t="array" ref="Z133">_xlfn.XLOOKUP(Z$1&amp;$R133,$C$3:$C$1662&amp;$D$3:$D$1662,$E$3:$E$1662,0,0,1)</f>
        <v>19000</v>
      </c>
      <c r="AA133" s="2" cm="1">
        <f t="array" ref="AA133">_xlfn.XLOOKUP(AA$1&amp;$R133,$C$3:$C$1662&amp;$D$3:$D$1662,$E$3:$E$1662,0,0,1)</f>
        <v>3600</v>
      </c>
      <c r="AB133" s="2" cm="1">
        <f t="array" ref="AB133">_xlfn.XLOOKUP(AB$1&amp;$R133,$C$3:$C$1662&amp;$D$3:$D$1662,$E$3:$E$1662,0,0,1)</f>
        <v>5800</v>
      </c>
      <c r="AC133" s="2" cm="1">
        <f t="array" ref="AC133">_xlfn.XLOOKUP(AC$1&amp;$R133,$C$3:$C$1662&amp;$D$3:$D$1662,$E$3:$E$1662,0,0,1)</f>
        <v>2300</v>
      </c>
    </row>
    <row r="134" spans="3:29" x14ac:dyDescent="0.4">
      <c r="C134" t="s">
        <v>758</v>
      </c>
      <c r="D134" t="s">
        <v>644</v>
      </c>
      <c r="E134">
        <v>2300</v>
      </c>
      <c r="R134" t="s">
        <v>233</v>
      </c>
      <c r="S134" s="2">
        <f t="shared" si="11"/>
        <v>1560580</v>
      </c>
      <c r="T134" s="2">
        <f t="shared" si="12"/>
        <v>1120800</v>
      </c>
      <c r="U134" s="2">
        <f t="shared" si="12"/>
        <v>1234500</v>
      </c>
      <c r="V134" s="2">
        <f t="shared" si="12"/>
        <v>1386900</v>
      </c>
      <c r="W134" s="2">
        <f t="shared" si="12"/>
        <v>2653600</v>
      </c>
      <c r="X134" s="2">
        <f t="shared" si="12"/>
        <v>1407100</v>
      </c>
      <c r="Y134" s="2" cm="1">
        <f t="array" ref="Y134">_xlfn.XLOOKUP(Y$1&amp;$R134,$C$3:$C$1662&amp;$D$3:$D$1662,$E$3:$E$1662,0,0,1)</f>
        <v>4300</v>
      </c>
      <c r="Z134" s="2" cm="1">
        <f t="array" ref="Z134">_xlfn.XLOOKUP(Z$1&amp;$R134,$C$3:$C$1662&amp;$D$3:$D$1662,$E$3:$E$1662,0,0,1)</f>
        <v>7300</v>
      </c>
      <c r="AA134" s="2" cm="1">
        <f t="array" ref="AA134">_xlfn.XLOOKUP(AA$1&amp;$R134,$C$3:$C$1662&amp;$D$3:$D$1662,$E$3:$E$1662,0,0,1)</f>
        <v>2300</v>
      </c>
      <c r="AB134" s="2" cm="1">
        <f t="array" ref="AB134">_xlfn.XLOOKUP(AB$1&amp;$R134,$C$3:$C$1662&amp;$D$3:$D$1662,$E$3:$E$1662,0,0,1)</f>
        <v>3700</v>
      </c>
      <c r="AC134" s="2" cm="1">
        <f t="array" ref="AC134">_xlfn.XLOOKUP(AC$1&amp;$R134,$C$3:$C$1662&amp;$D$3:$D$1662,$E$3:$E$1662,0,0,1)</f>
        <v>6900</v>
      </c>
    </row>
    <row r="135" spans="3:29" x14ac:dyDescent="0.4">
      <c r="C135" t="s">
        <v>758</v>
      </c>
      <c r="D135" t="s">
        <v>645</v>
      </c>
      <c r="E135">
        <v>6900</v>
      </c>
      <c r="R135" t="s">
        <v>224</v>
      </c>
      <c r="S135" s="2">
        <f t="shared" si="11"/>
        <v>1565940</v>
      </c>
      <c r="T135" s="2">
        <f t="shared" si="12"/>
        <v>1121900</v>
      </c>
      <c r="U135" s="2">
        <f t="shared" si="12"/>
        <v>1241700</v>
      </c>
      <c r="V135" s="2">
        <f t="shared" si="12"/>
        <v>1391700</v>
      </c>
      <c r="W135" s="2">
        <f t="shared" si="12"/>
        <v>2664000</v>
      </c>
      <c r="X135" s="2">
        <f t="shared" si="12"/>
        <v>1410400</v>
      </c>
      <c r="Y135" s="2" cm="1">
        <f t="array" ref="Y135">_xlfn.XLOOKUP(Y$1&amp;$R135,$C$3:$C$1662&amp;$D$3:$D$1662,$E$3:$E$1662,0,0,1)</f>
        <v>1100</v>
      </c>
      <c r="Z135" s="2" cm="1">
        <f t="array" ref="Z135">_xlfn.XLOOKUP(Z$1&amp;$R135,$C$3:$C$1662&amp;$D$3:$D$1662,$E$3:$E$1662,0,0,1)</f>
        <v>7200</v>
      </c>
      <c r="AA135" s="2" cm="1">
        <f t="array" ref="AA135">_xlfn.XLOOKUP(AA$1&amp;$R135,$C$3:$C$1662&amp;$D$3:$D$1662,$E$3:$E$1662,0,0,1)</f>
        <v>4800</v>
      </c>
      <c r="AB135" s="2" cm="1">
        <f t="array" ref="AB135">_xlfn.XLOOKUP(AB$1&amp;$R135,$C$3:$C$1662&amp;$D$3:$D$1662,$E$3:$E$1662,0,0,1)</f>
        <v>10400</v>
      </c>
      <c r="AC135" s="2" cm="1">
        <f t="array" ref="AC135">_xlfn.XLOOKUP(AC$1&amp;$R135,$C$3:$C$1662&amp;$D$3:$D$1662,$E$3:$E$1662,0,0,1)</f>
        <v>3300</v>
      </c>
    </row>
    <row r="136" spans="3:29" x14ac:dyDescent="0.4">
      <c r="C136" t="s">
        <v>758</v>
      </c>
      <c r="D136" t="s">
        <v>646</v>
      </c>
      <c r="E136">
        <v>3300</v>
      </c>
      <c r="R136" t="s">
        <v>189</v>
      </c>
      <c r="S136" s="2">
        <f t="shared" si="11"/>
        <v>1573220</v>
      </c>
      <c r="T136" s="2">
        <f t="shared" si="12"/>
        <v>1123800</v>
      </c>
      <c r="U136" s="2">
        <f t="shared" si="12"/>
        <v>1246700</v>
      </c>
      <c r="V136" s="2">
        <f t="shared" si="12"/>
        <v>1407200</v>
      </c>
      <c r="W136" s="2">
        <f t="shared" si="12"/>
        <v>2674400</v>
      </c>
      <c r="X136" s="2">
        <f t="shared" si="12"/>
        <v>1414000</v>
      </c>
      <c r="Y136" s="2" cm="1">
        <f t="array" ref="Y136">_xlfn.XLOOKUP(Y$1&amp;$R136,$C$3:$C$1662&amp;$D$3:$D$1662,$E$3:$E$1662,0,0,1)</f>
        <v>1900</v>
      </c>
      <c r="Z136" s="2" cm="1">
        <f t="array" ref="Z136">_xlfn.XLOOKUP(Z$1&amp;$R136,$C$3:$C$1662&amp;$D$3:$D$1662,$E$3:$E$1662,0,0,1)</f>
        <v>5000</v>
      </c>
      <c r="AA136" s="2" cm="1">
        <f t="array" ref="AA136">_xlfn.XLOOKUP(AA$1&amp;$R136,$C$3:$C$1662&amp;$D$3:$D$1662,$E$3:$E$1662,0,0,1)</f>
        <v>15500</v>
      </c>
      <c r="AB136" s="2" cm="1">
        <f t="array" ref="AB136">_xlfn.XLOOKUP(AB$1&amp;$R136,$C$3:$C$1662&amp;$D$3:$D$1662,$E$3:$E$1662,0,0,1)</f>
        <v>10400</v>
      </c>
      <c r="AC136" s="2" cm="1">
        <f t="array" ref="AC136">_xlfn.XLOOKUP(AC$1&amp;$R136,$C$3:$C$1662&amp;$D$3:$D$1662,$E$3:$E$1662,0,0,1)</f>
        <v>3600</v>
      </c>
    </row>
    <row r="137" spans="3:29" x14ac:dyDescent="0.4">
      <c r="C137" t="s">
        <v>758</v>
      </c>
      <c r="D137" t="s">
        <v>647</v>
      </c>
      <c r="E137">
        <v>3600</v>
      </c>
      <c r="R137" t="s">
        <v>245</v>
      </c>
      <c r="S137" s="2">
        <f t="shared" si="11"/>
        <v>1577900</v>
      </c>
      <c r="T137" s="2">
        <f t="shared" si="12"/>
        <v>1126500</v>
      </c>
      <c r="U137" s="2">
        <f t="shared" si="12"/>
        <v>1252300</v>
      </c>
      <c r="V137" s="2">
        <f t="shared" si="12"/>
        <v>1410500</v>
      </c>
      <c r="W137" s="2">
        <f t="shared" si="12"/>
        <v>2683900</v>
      </c>
      <c r="X137" s="2">
        <f t="shared" si="12"/>
        <v>1416300</v>
      </c>
      <c r="Y137" s="2" cm="1">
        <f t="array" ref="Y137">_xlfn.XLOOKUP(Y$1&amp;$R137,$C$3:$C$1662&amp;$D$3:$D$1662,$E$3:$E$1662,0,0,1)</f>
        <v>2700</v>
      </c>
      <c r="Z137" s="2" cm="1">
        <f t="array" ref="Z137">_xlfn.XLOOKUP(Z$1&amp;$R137,$C$3:$C$1662&amp;$D$3:$D$1662,$E$3:$E$1662,0,0,1)</f>
        <v>5600</v>
      </c>
      <c r="AA137" s="2" cm="1">
        <f t="array" ref="AA137">_xlfn.XLOOKUP(AA$1&amp;$R137,$C$3:$C$1662&amp;$D$3:$D$1662,$E$3:$E$1662,0,0,1)</f>
        <v>3300</v>
      </c>
      <c r="AB137" s="2" cm="1">
        <f t="array" ref="AB137">_xlfn.XLOOKUP(AB$1&amp;$R137,$C$3:$C$1662&amp;$D$3:$D$1662,$E$3:$E$1662,0,0,1)</f>
        <v>9500</v>
      </c>
      <c r="AC137" s="2" cm="1">
        <f t="array" ref="AC137">_xlfn.XLOOKUP(AC$1&amp;$R137,$C$3:$C$1662&amp;$D$3:$D$1662,$E$3:$E$1662,0,0,1)</f>
        <v>2300</v>
      </c>
    </row>
    <row r="138" spans="3:29" x14ac:dyDescent="0.4">
      <c r="C138" t="s">
        <v>758</v>
      </c>
      <c r="D138" t="s">
        <v>648</v>
      </c>
      <c r="E138">
        <v>2300</v>
      </c>
      <c r="R138" t="s">
        <v>70</v>
      </c>
      <c r="S138" s="2">
        <f t="shared" si="11"/>
        <v>1586180</v>
      </c>
      <c r="T138" s="2">
        <f t="shared" si="12"/>
        <v>1131000</v>
      </c>
      <c r="U138" s="2">
        <f t="shared" si="12"/>
        <v>1254700</v>
      </c>
      <c r="V138" s="2">
        <f t="shared" si="12"/>
        <v>1414900</v>
      </c>
      <c r="W138" s="2">
        <f t="shared" si="12"/>
        <v>2704500</v>
      </c>
      <c r="X138" s="2">
        <f t="shared" si="12"/>
        <v>1425800</v>
      </c>
      <c r="Y138" s="2" cm="1">
        <f t="array" ref="Y138">_xlfn.XLOOKUP(Y$1&amp;$R138,$C$3:$C$1662&amp;$D$3:$D$1662,$E$3:$E$1662,0,0,1)</f>
        <v>4500</v>
      </c>
      <c r="Z138" s="2" cm="1">
        <f t="array" ref="Z138">_xlfn.XLOOKUP(Z$1&amp;$R138,$C$3:$C$1662&amp;$D$3:$D$1662,$E$3:$E$1662,0,0,1)</f>
        <v>2400</v>
      </c>
      <c r="AA138" s="2" cm="1">
        <f t="array" ref="AA138">_xlfn.XLOOKUP(AA$1&amp;$R138,$C$3:$C$1662&amp;$D$3:$D$1662,$E$3:$E$1662,0,0,1)</f>
        <v>4400</v>
      </c>
      <c r="AB138" s="2" cm="1">
        <f t="array" ref="AB138">_xlfn.XLOOKUP(AB$1&amp;$R138,$C$3:$C$1662&amp;$D$3:$D$1662,$E$3:$E$1662,0,0,1)</f>
        <v>20600</v>
      </c>
      <c r="AC138" s="2" cm="1">
        <f t="array" ref="AC138">_xlfn.XLOOKUP(AC$1&amp;$R138,$C$3:$C$1662&amp;$D$3:$D$1662,$E$3:$E$1662,0,0,1)</f>
        <v>9500</v>
      </c>
    </row>
    <row r="139" spans="3:29" x14ac:dyDescent="0.4">
      <c r="C139" t="s">
        <v>758</v>
      </c>
      <c r="D139" t="s">
        <v>649</v>
      </c>
      <c r="E139">
        <v>9500</v>
      </c>
      <c r="R139" t="s">
        <v>288</v>
      </c>
      <c r="S139" s="2">
        <f t="shared" si="11"/>
        <v>1596180</v>
      </c>
      <c r="T139" s="2">
        <f t="shared" si="12"/>
        <v>1132600</v>
      </c>
      <c r="U139" s="2">
        <f t="shared" si="12"/>
        <v>1286200</v>
      </c>
      <c r="V139" s="2">
        <f t="shared" si="12"/>
        <v>1415400</v>
      </c>
      <c r="W139" s="2">
        <f t="shared" si="12"/>
        <v>2715000</v>
      </c>
      <c r="X139" s="2">
        <f t="shared" si="12"/>
        <v>1431700</v>
      </c>
      <c r="Y139" s="2" cm="1">
        <f t="array" ref="Y139">_xlfn.XLOOKUP(Y$1&amp;$R139,$C$3:$C$1662&amp;$D$3:$D$1662,$E$3:$E$1662,0,0,1)</f>
        <v>1600</v>
      </c>
      <c r="Z139" s="2" cm="1">
        <f t="array" ref="Z139">_xlfn.XLOOKUP(Z$1&amp;$R139,$C$3:$C$1662&amp;$D$3:$D$1662,$E$3:$E$1662,0,0,1)</f>
        <v>31500</v>
      </c>
      <c r="AA139" s="2" cm="1">
        <f t="array" ref="AA139">_xlfn.XLOOKUP(AA$1&amp;$R139,$C$3:$C$1662&amp;$D$3:$D$1662,$E$3:$E$1662,0,0,1)</f>
        <v>500</v>
      </c>
      <c r="AB139" s="2" cm="1">
        <f t="array" ref="AB139">_xlfn.XLOOKUP(AB$1&amp;$R139,$C$3:$C$1662&amp;$D$3:$D$1662,$E$3:$E$1662,0,0,1)</f>
        <v>10500</v>
      </c>
      <c r="AC139" s="2" cm="1">
        <f t="array" ref="AC139">_xlfn.XLOOKUP(AC$1&amp;$R139,$C$3:$C$1662&amp;$D$3:$D$1662,$E$3:$E$1662,0,0,1)</f>
        <v>5900</v>
      </c>
    </row>
    <row r="140" spans="3:29" x14ac:dyDescent="0.4">
      <c r="C140" t="s">
        <v>758</v>
      </c>
      <c r="D140" t="s">
        <v>650</v>
      </c>
      <c r="E140">
        <v>5900</v>
      </c>
      <c r="R140" t="s">
        <v>284</v>
      </c>
      <c r="S140" s="2">
        <f t="shared" si="11"/>
        <v>1602240</v>
      </c>
      <c r="T140" s="2">
        <f t="shared" si="12"/>
        <v>1133100</v>
      </c>
      <c r="U140" s="2">
        <f t="shared" si="12"/>
        <v>1298300</v>
      </c>
      <c r="V140" s="2">
        <f t="shared" si="12"/>
        <v>1417000</v>
      </c>
      <c r="W140" s="2">
        <f t="shared" si="12"/>
        <v>2727500</v>
      </c>
      <c r="X140" s="2">
        <f t="shared" si="12"/>
        <v>1435300</v>
      </c>
      <c r="Y140" s="2" cm="1">
        <f t="array" ref="Y140">_xlfn.XLOOKUP(Y$1&amp;$R140,$C$3:$C$1662&amp;$D$3:$D$1662,$E$3:$E$1662,0,0,1)</f>
        <v>500</v>
      </c>
      <c r="Z140" s="2" cm="1">
        <f t="array" ref="Z140">_xlfn.XLOOKUP(Z$1&amp;$R140,$C$3:$C$1662&amp;$D$3:$D$1662,$E$3:$E$1662,0,0,1)</f>
        <v>12100</v>
      </c>
      <c r="AA140" s="2" cm="1">
        <f t="array" ref="AA140">_xlfn.XLOOKUP(AA$1&amp;$R140,$C$3:$C$1662&amp;$D$3:$D$1662,$E$3:$E$1662,0,0,1)</f>
        <v>1600</v>
      </c>
      <c r="AB140" s="2" cm="1">
        <f t="array" ref="AB140">_xlfn.XLOOKUP(AB$1&amp;$R140,$C$3:$C$1662&amp;$D$3:$D$1662,$E$3:$E$1662,0,0,1)</f>
        <v>12500</v>
      </c>
      <c r="AC140" s="2" cm="1">
        <f t="array" ref="AC140">_xlfn.XLOOKUP(AC$1&amp;$R140,$C$3:$C$1662&amp;$D$3:$D$1662,$E$3:$E$1662,0,0,1)</f>
        <v>3600</v>
      </c>
    </row>
    <row r="141" spans="3:29" x14ac:dyDescent="0.4">
      <c r="C141" t="s">
        <v>758</v>
      </c>
      <c r="D141" t="s">
        <v>651</v>
      </c>
      <c r="E141">
        <v>3600</v>
      </c>
      <c r="R141" t="s">
        <v>105</v>
      </c>
      <c r="S141" s="2">
        <f t="shared" si="11"/>
        <v>1605660</v>
      </c>
      <c r="T141" s="2">
        <f t="shared" si="12"/>
        <v>1138300</v>
      </c>
      <c r="U141" s="2">
        <f t="shared" si="12"/>
        <v>1303500</v>
      </c>
      <c r="V141" s="2">
        <f t="shared" si="12"/>
        <v>1418600</v>
      </c>
      <c r="W141" s="2">
        <f t="shared" si="12"/>
        <v>2730500</v>
      </c>
      <c r="X141" s="2">
        <f t="shared" si="12"/>
        <v>1437400</v>
      </c>
      <c r="Y141" s="2" cm="1">
        <f t="array" ref="Y141">_xlfn.XLOOKUP(Y$1&amp;$R141,$C$3:$C$1662&amp;$D$3:$D$1662,$E$3:$E$1662,0,0,1)</f>
        <v>5200</v>
      </c>
      <c r="Z141" s="2" cm="1">
        <f t="array" ref="Z141">_xlfn.XLOOKUP(Z$1&amp;$R141,$C$3:$C$1662&amp;$D$3:$D$1662,$E$3:$E$1662,0,0,1)</f>
        <v>5200</v>
      </c>
      <c r="AA141" s="2" cm="1">
        <f t="array" ref="AA141">_xlfn.XLOOKUP(AA$1&amp;$R141,$C$3:$C$1662&amp;$D$3:$D$1662,$E$3:$E$1662,0,0,1)</f>
        <v>1600</v>
      </c>
      <c r="AB141" s="2" cm="1">
        <f t="array" ref="AB141">_xlfn.XLOOKUP(AB$1&amp;$R141,$C$3:$C$1662&amp;$D$3:$D$1662,$E$3:$E$1662,0,0,1)</f>
        <v>3000</v>
      </c>
      <c r="AC141" s="2" cm="1">
        <f t="array" ref="AC141">_xlfn.XLOOKUP(AC$1&amp;$R141,$C$3:$C$1662&amp;$D$3:$D$1662,$E$3:$E$1662,0,0,1)</f>
        <v>2100</v>
      </c>
    </row>
    <row r="142" spans="3:29" x14ac:dyDescent="0.4">
      <c r="C142" t="s">
        <v>758</v>
      </c>
      <c r="D142" t="s">
        <v>652</v>
      </c>
      <c r="E142">
        <v>2100</v>
      </c>
      <c r="R142" t="s">
        <v>42</v>
      </c>
      <c r="S142" s="2">
        <f t="shared" si="11"/>
        <v>1610260</v>
      </c>
      <c r="T142" s="2">
        <f t="shared" si="12"/>
        <v>1140400</v>
      </c>
      <c r="U142" s="2">
        <f t="shared" si="12"/>
        <v>1307300</v>
      </c>
      <c r="V142" s="2">
        <f t="shared" si="12"/>
        <v>1420800</v>
      </c>
      <c r="W142" s="2">
        <f t="shared" si="12"/>
        <v>2740200</v>
      </c>
      <c r="X142" s="2">
        <f t="shared" si="12"/>
        <v>1442600</v>
      </c>
      <c r="Y142" s="2" cm="1">
        <f t="array" ref="Y142">_xlfn.XLOOKUP(Y$1&amp;$R142,$C$3:$C$1662&amp;$D$3:$D$1662,$E$3:$E$1662,0,0,1)</f>
        <v>2100</v>
      </c>
      <c r="Z142" s="2" cm="1">
        <f t="array" ref="Z142">_xlfn.XLOOKUP(Z$1&amp;$R142,$C$3:$C$1662&amp;$D$3:$D$1662,$E$3:$E$1662,0,0,1)</f>
        <v>3800</v>
      </c>
      <c r="AA142" s="2" cm="1">
        <f t="array" ref="AA142">_xlfn.XLOOKUP(AA$1&amp;$R142,$C$3:$C$1662&amp;$D$3:$D$1662,$E$3:$E$1662,0,0,1)</f>
        <v>2200</v>
      </c>
      <c r="AB142" s="2" cm="1">
        <f t="array" ref="AB142">_xlfn.XLOOKUP(AB$1&amp;$R142,$C$3:$C$1662&amp;$D$3:$D$1662,$E$3:$E$1662,0,0,1)</f>
        <v>9700</v>
      </c>
      <c r="AC142" s="2" cm="1">
        <f t="array" ref="AC142">_xlfn.XLOOKUP(AC$1&amp;$R142,$C$3:$C$1662&amp;$D$3:$D$1662,$E$3:$E$1662,0,0,1)</f>
        <v>5200</v>
      </c>
    </row>
    <row r="143" spans="3:29" x14ac:dyDescent="0.4">
      <c r="C143" t="s">
        <v>758</v>
      </c>
      <c r="D143" t="s">
        <v>653</v>
      </c>
      <c r="E143">
        <v>5200</v>
      </c>
      <c r="R143" t="s">
        <v>111</v>
      </c>
      <c r="S143" s="2">
        <f t="shared" si="11"/>
        <v>1615880</v>
      </c>
      <c r="T143" s="2">
        <f t="shared" si="12"/>
        <v>1141800</v>
      </c>
      <c r="U143" s="2">
        <f t="shared" si="12"/>
        <v>1312700</v>
      </c>
      <c r="V143" s="2">
        <f t="shared" si="12"/>
        <v>1435300</v>
      </c>
      <c r="W143" s="2">
        <f t="shared" si="12"/>
        <v>2744400</v>
      </c>
      <c r="X143" s="2">
        <f t="shared" si="12"/>
        <v>1445200</v>
      </c>
      <c r="Y143" s="2" cm="1">
        <f t="array" ref="Y143">_xlfn.XLOOKUP(Y$1&amp;$R143,$C$3:$C$1662&amp;$D$3:$D$1662,$E$3:$E$1662,0,0,1)</f>
        <v>1400</v>
      </c>
      <c r="Z143" s="2" cm="1">
        <f t="array" ref="Z143">_xlfn.XLOOKUP(Z$1&amp;$R143,$C$3:$C$1662&amp;$D$3:$D$1662,$E$3:$E$1662,0,0,1)</f>
        <v>5400</v>
      </c>
      <c r="AA143" s="2" cm="1">
        <f t="array" ref="AA143">_xlfn.XLOOKUP(AA$1&amp;$R143,$C$3:$C$1662&amp;$D$3:$D$1662,$E$3:$E$1662,0,0,1)</f>
        <v>14500</v>
      </c>
      <c r="AB143" s="2" cm="1">
        <f t="array" ref="AB143">_xlfn.XLOOKUP(AB$1&amp;$R143,$C$3:$C$1662&amp;$D$3:$D$1662,$E$3:$E$1662,0,0,1)</f>
        <v>4200</v>
      </c>
      <c r="AC143" s="2" cm="1">
        <f t="array" ref="AC143">_xlfn.XLOOKUP(AC$1&amp;$R143,$C$3:$C$1662&amp;$D$3:$D$1662,$E$3:$E$1662,0,0,1)</f>
        <v>2600</v>
      </c>
    </row>
    <row r="144" spans="3:29" x14ac:dyDescent="0.4">
      <c r="C144" t="s">
        <v>758</v>
      </c>
      <c r="D144" t="s">
        <v>654</v>
      </c>
      <c r="E144">
        <v>2600</v>
      </c>
      <c r="R144" t="s">
        <v>186</v>
      </c>
      <c r="S144" s="2">
        <f t="shared" si="11"/>
        <v>1622180</v>
      </c>
      <c r="T144" s="2">
        <f t="shared" si="12"/>
        <v>1149800</v>
      </c>
      <c r="U144" s="2">
        <f t="shared" si="12"/>
        <v>1317600</v>
      </c>
      <c r="V144" s="2">
        <f t="shared" si="12"/>
        <v>1439700</v>
      </c>
      <c r="W144" s="2">
        <f t="shared" si="12"/>
        <v>2756100</v>
      </c>
      <c r="X144" s="2">
        <f t="shared" si="12"/>
        <v>1447700</v>
      </c>
      <c r="Y144" s="2" cm="1">
        <f t="array" ref="Y144">_xlfn.XLOOKUP(Y$1&amp;$R144,$C$3:$C$1662&amp;$D$3:$D$1662,$E$3:$E$1662,0,0,1)</f>
        <v>8000</v>
      </c>
      <c r="Z144" s="2" cm="1">
        <f t="array" ref="Z144">_xlfn.XLOOKUP(Z$1&amp;$R144,$C$3:$C$1662&amp;$D$3:$D$1662,$E$3:$E$1662,0,0,1)</f>
        <v>4900</v>
      </c>
      <c r="AA144" s="2" cm="1">
        <f t="array" ref="AA144">_xlfn.XLOOKUP(AA$1&amp;$R144,$C$3:$C$1662&amp;$D$3:$D$1662,$E$3:$E$1662,0,0,1)</f>
        <v>4400</v>
      </c>
      <c r="AB144" s="2" cm="1">
        <f t="array" ref="AB144">_xlfn.XLOOKUP(AB$1&amp;$R144,$C$3:$C$1662&amp;$D$3:$D$1662,$E$3:$E$1662,0,0,1)</f>
        <v>11700</v>
      </c>
      <c r="AC144" s="2" cm="1">
        <f t="array" ref="AC144">_xlfn.XLOOKUP(AC$1&amp;$R144,$C$3:$C$1662&amp;$D$3:$D$1662,$E$3:$E$1662,0,0,1)</f>
        <v>2500</v>
      </c>
    </row>
    <row r="145" spans="3:29" x14ac:dyDescent="0.4">
      <c r="C145" t="s">
        <v>758</v>
      </c>
      <c r="D145" t="s">
        <v>655</v>
      </c>
      <c r="E145">
        <v>2500</v>
      </c>
      <c r="R145" t="s">
        <v>68</v>
      </c>
      <c r="S145" s="2">
        <f t="shared" si="11"/>
        <v>1626600</v>
      </c>
      <c r="T145" s="2">
        <f t="shared" si="12"/>
        <v>1150800</v>
      </c>
      <c r="U145" s="2">
        <f t="shared" si="12"/>
        <v>1327800</v>
      </c>
      <c r="V145" s="2">
        <f t="shared" si="12"/>
        <v>1441900</v>
      </c>
      <c r="W145" s="2">
        <f t="shared" si="12"/>
        <v>2760900</v>
      </c>
      <c r="X145" s="2">
        <f t="shared" si="12"/>
        <v>1451600</v>
      </c>
      <c r="Y145" s="2" cm="1">
        <f t="array" ref="Y145">_xlfn.XLOOKUP(Y$1&amp;$R145,$C$3:$C$1662&amp;$D$3:$D$1662,$E$3:$E$1662,0,0,1)</f>
        <v>1000</v>
      </c>
      <c r="Z145" s="2" cm="1">
        <f t="array" ref="Z145">_xlfn.XLOOKUP(Z$1&amp;$R145,$C$3:$C$1662&amp;$D$3:$D$1662,$E$3:$E$1662,0,0,1)</f>
        <v>10200</v>
      </c>
      <c r="AA145" s="2" cm="1">
        <f t="array" ref="AA145">_xlfn.XLOOKUP(AA$1&amp;$R145,$C$3:$C$1662&amp;$D$3:$D$1662,$E$3:$E$1662,0,0,1)</f>
        <v>2200</v>
      </c>
      <c r="AB145" s="2" cm="1">
        <f t="array" ref="AB145">_xlfn.XLOOKUP(AB$1&amp;$R145,$C$3:$C$1662&amp;$D$3:$D$1662,$E$3:$E$1662,0,0,1)</f>
        <v>4800</v>
      </c>
      <c r="AC145" s="2" cm="1">
        <f t="array" ref="AC145">_xlfn.XLOOKUP(AC$1&amp;$R145,$C$3:$C$1662&amp;$D$3:$D$1662,$E$3:$E$1662,0,0,1)</f>
        <v>3900</v>
      </c>
    </row>
    <row r="146" spans="3:29" x14ac:dyDescent="0.4">
      <c r="C146" t="s">
        <v>758</v>
      </c>
      <c r="D146" t="s">
        <v>656</v>
      </c>
      <c r="E146">
        <v>3900</v>
      </c>
      <c r="R146" t="s">
        <v>237</v>
      </c>
      <c r="S146" s="2">
        <f t="shared" si="11"/>
        <v>1630660</v>
      </c>
      <c r="T146" s="2">
        <f t="shared" si="12"/>
        <v>1156200</v>
      </c>
      <c r="U146" s="2">
        <f t="shared" si="12"/>
        <v>1330700</v>
      </c>
      <c r="V146" s="2">
        <f t="shared" si="12"/>
        <v>1445800</v>
      </c>
      <c r="W146" s="2">
        <f t="shared" si="12"/>
        <v>2764900</v>
      </c>
      <c r="X146" s="2">
        <f t="shared" si="12"/>
        <v>1455700</v>
      </c>
      <c r="Y146" s="2" cm="1">
        <f t="array" ref="Y146">_xlfn.XLOOKUP(Y$1&amp;$R146,$C$3:$C$1662&amp;$D$3:$D$1662,$E$3:$E$1662,0,0,1)</f>
        <v>5400</v>
      </c>
      <c r="Z146" s="2" cm="1">
        <f t="array" ref="Z146">_xlfn.XLOOKUP(Z$1&amp;$R146,$C$3:$C$1662&amp;$D$3:$D$1662,$E$3:$E$1662,0,0,1)</f>
        <v>2900</v>
      </c>
      <c r="AA146" s="2" cm="1">
        <f t="array" ref="AA146">_xlfn.XLOOKUP(AA$1&amp;$R146,$C$3:$C$1662&amp;$D$3:$D$1662,$E$3:$E$1662,0,0,1)</f>
        <v>3900</v>
      </c>
      <c r="AB146" s="2" cm="1">
        <f t="array" ref="AB146">_xlfn.XLOOKUP(AB$1&amp;$R146,$C$3:$C$1662&amp;$D$3:$D$1662,$E$3:$E$1662,0,0,1)</f>
        <v>4000</v>
      </c>
      <c r="AC146" s="2" cm="1">
        <f t="array" ref="AC146">_xlfn.XLOOKUP(AC$1&amp;$R146,$C$3:$C$1662&amp;$D$3:$D$1662,$E$3:$E$1662,0,0,1)</f>
        <v>4100</v>
      </c>
    </row>
    <row r="147" spans="3:29" x14ac:dyDescent="0.4">
      <c r="C147" t="s">
        <v>758</v>
      </c>
      <c r="D147" t="s">
        <v>657</v>
      </c>
      <c r="E147">
        <v>4100</v>
      </c>
      <c r="R147" t="s">
        <v>197</v>
      </c>
      <c r="S147" s="2">
        <f t="shared" si="11"/>
        <v>1633680</v>
      </c>
      <c r="T147" s="2">
        <f t="shared" si="12"/>
        <v>1157500</v>
      </c>
      <c r="U147" s="2">
        <f t="shared" si="12"/>
        <v>1336100</v>
      </c>
      <c r="V147" s="2">
        <f t="shared" si="12"/>
        <v>1447600</v>
      </c>
      <c r="W147" s="2">
        <f t="shared" si="12"/>
        <v>2769100</v>
      </c>
      <c r="X147" s="2">
        <f t="shared" si="12"/>
        <v>1458100</v>
      </c>
      <c r="Y147" s="2" cm="1">
        <f t="array" ref="Y147">_xlfn.XLOOKUP(Y$1&amp;$R147,$C$3:$C$1662&amp;$D$3:$D$1662,$E$3:$E$1662,0,0,1)</f>
        <v>1300</v>
      </c>
      <c r="Z147" s="2" cm="1">
        <f t="array" ref="Z147">_xlfn.XLOOKUP(Z$1&amp;$R147,$C$3:$C$1662&amp;$D$3:$D$1662,$E$3:$E$1662,0,0,1)</f>
        <v>5400</v>
      </c>
      <c r="AA147" s="2" cm="1">
        <f t="array" ref="AA147">_xlfn.XLOOKUP(AA$1&amp;$R147,$C$3:$C$1662&amp;$D$3:$D$1662,$E$3:$E$1662,0,0,1)</f>
        <v>1800</v>
      </c>
      <c r="AB147" s="2" cm="1">
        <f t="array" ref="AB147">_xlfn.XLOOKUP(AB$1&amp;$R147,$C$3:$C$1662&amp;$D$3:$D$1662,$E$3:$E$1662,0,0,1)</f>
        <v>4200</v>
      </c>
      <c r="AC147" s="2" cm="1">
        <f t="array" ref="AC147">_xlfn.XLOOKUP(AC$1&amp;$R147,$C$3:$C$1662&amp;$D$3:$D$1662,$E$3:$E$1662,0,0,1)</f>
        <v>2400</v>
      </c>
    </row>
    <row r="148" spans="3:29" x14ac:dyDescent="0.4">
      <c r="C148" t="s">
        <v>758</v>
      </c>
      <c r="D148" t="s">
        <v>658</v>
      </c>
      <c r="E148">
        <v>2400</v>
      </c>
      <c r="R148" t="s">
        <v>50</v>
      </c>
      <c r="S148" s="2">
        <f t="shared" si="11"/>
        <v>1636880</v>
      </c>
      <c r="T148" s="2">
        <f t="shared" ref="T148:X163" si="13">T147+Y148</f>
        <v>1159600</v>
      </c>
      <c r="U148" s="2">
        <f t="shared" si="13"/>
        <v>1339200</v>
      </c>
      <c r="V148" s="2">
        <f t="shared" si="13"/>
        <v>1449100</v>
      </c>
      <c r="W148" s="2">
        <f t="shared" si="13"/>
        <v>2776500</v>
      </c>
      <c r="X148" s="2">
        <f t="shared" si="13"/>
        <v>1460000</v>
      </c>
      <c r="Y148" s="2" cm="1">
        <f t="array" ref="Y148">_xlfn.XLOOKUP(Y$1&amp;$R148,$C$3:$C$1662&amp;$D$3:$D$1662,$E$3:$E$1662,0,0,1)</f>
        <v>2100</v>
      </c>
      <c r="Z148" s="2" cm="1">
        <f t="array" ref="Z148">_xlfn.XLOOKUP(Z$1&amp;$R148,$C$3:$C$1662&amp;$D$3:$D$1662,$E$3:$E$1662,0,0,1)</f>
        <v>3100</v>
      </c>
      <c r="AA148" s="2" cm="1">
        <f t="array" ref="AA148">_xlfn.XLOOKUP(AA$1&amp;$R148,$C$3:$C$1662&amp;$D$3:$D$1662,$E$3:$E$1662,0,0,1)</f>
        <v>1500</v>
      </c>
      <c r="AB148" s="2" cm="1">
        <f t="array" ref="AB148">_xlfn.XLOOKUP(AB$1&amp;$R148,$C$3:$C$1662&amp;$D$3:$D$1662,$E$3:$E$1662,0,0,1)</f>
        <v>7400</v>
      </c>
      <c r="AC148" s="2" cm="1">
        <f t="array" ref="AC148">_xlfn.XLOOKUP(AC$1&amp;$R148,$C$3:$C$1662&amp;$D$3:$D$1662,$E$3:$E$1662,0,0,1)</f>
        <v>1900</v>
      </c>
    </row>
    <row r="149" spans="3:29" x14ac:dyDescent="0.4">
      <c r="C149" t="s">
        <v>758</v>
      </c>
      <c r="D149" t="s">
        <v>659</v>
      </c>
      <c r="E149">
        <v>1900</v>
      </c>
      <c r="R149" t="s">
        <v>7</v>
      </c>
      <c r="S149" s="2">
        <f t="shared" si="11"/>
        <v>1642060</v>
      </c>
      <c r="T149" s="2">
        <f t="shared" si="13"/>
        <v>1162900</v>
      </c>
      <c r="U149" s="2">
        <f t="shared" si="13"/>
        <v>1343300</v>
      </c>
      <c r="V149" s="2">
        <f t="shared" si="13"/>
        <v>1451300</v>
      </c>
      <c r="W149" s="2">
        <f t="shared" si="13"/>
        <v>2786500</v>
      </c>
      <c r="X149" s="2">
        <f t="shared" si="13"/>
        <v>1466300</v>
      </c>
      <c r="Y149" s="2" cm="1">
        <f t="array" ref="Y149">_xlfn.XLOOKUP(Y$1&amp;$R149,$C$3:$C$1662&amp;$D$3:$D$1662,$E$3:$E$1662,0,0,1)</f>
        <v>3300</v>
      </c>
      <c r="Z149" s="2" cm="1">
        <f t="array" ref="Z149">_xlfn.XLOOKUP(Z$1&amp;$R149,$C$3:$C$1662&amp;$D$3:$D$1662,$E$3:$E$1662,0,0,1)</f>
        <v>4100</v>
      </c>
      <c r="AA149" s="2" cm="1">
        <f t="array" ref="AA149">_xlfn.XLOOKUP(AA$1&amp;$R149,$C$3:$C$1662&amp;$D$3:$D$1662,$E$3:$E$1662,0,0,1)</f>
        <v>2200</v>
      </c>
      <c r="AB149" s="2" cm="1">
        <f t="array" ref="AB149">_xlfn.XLOOKUP(AB$1&amp;$R149,$C$3:$C$1662&amp;$D$3:$D$1662,$E$3:$E$1662,0,0,1)</f>
        <v>10000</v>
      </c>
      <c r="AC149" s="2" cm="1">
        <f t="array" ref="AC149">_xlfn.XLOOKUP(AC$1&amp;$R149,$C$3:$C$1662&amp;$D$3:$D$1662,$E$3:$E$1662,0,0,1)</f>
        <v>6300</v>
      </c>
    </row>
    <row r="150" spans="3:29" x14ac:dyDescent="0.4">
      <c r="C150" t="s">
        <v>758</v>
      </c>
      <c r="D150" t="s">
        <v>660</v>
      </c>
      <c r="E150">
        <v>6300</v>
      </c>
      <c r="R150" t="s">
        <v>46</v>
      </c>
      <c r="S150" s="2">
        <f t="shared" si="11"/>
        <v>1645280</v>
      </c>
      <c r="T150" s="2">
        <f t="shared" si="13"/>
        <v>1165900</v>
      </c>
      <c r="U150" s="2">
        <f t="shared" si="13"/>
        <v>1345700</v>
      </c>
      <c r="V150" s="2">
        <f t="shared" si="13"/>
        <v>1452500</v>
      </c>
      <c r="W150" s="2">
        <f t="shared" si="13"/>
        <v>2794100</v>
      </c>
      <c r="X150" s="2">
        <f t="shared" si="13"/>
        <v>1468200</v>
      </c>
      <c r="Y150" s="2" cm="1">
        <f t="array" ref="Y150">_xlfn.XLOOKUP(Y$1&amp;$R150,$C$3:$C$1662&amp;$D$3:$D$1662,$E$3:$E$1662,0,0,1)</f>
        <v>3000</v>
      </c>
      <c r="Z150" s="2" cm="1">
        <f t="array" ref="Z150">_xlfn.XLOOKUP(Z$1&amp;$R150,$C$3:$C$1662&amp;$D$3:$D$1662,$E$3:$E$1662,0,0,1)</f>
        <v>2400</v>
      </c>
      <c r="AA150" s="2" cm="1">
        <f t="array" ref="AA150">_xlfn.XLOOKUP(AA$1&amp;$R150,$C$3:$C$1662&amp;$D$3:$D$1662,$E$3:$E$1662,0,0,1)</f>
        <v>1200</v>
      </c>
      <c r="AB150" s="2" cm="1">
        <f t="array" ref="AB150">_xlfn.XLOOKUP(AB$1&amp;$R150,$C$3:$C$1662&amp;$D$3:$D$1662,$E$3:$E$1662,0,0,1)</f>
        <v>7600</v>
      </c>
      <c r="AC150" s="2" cm="1">
        <f t="array" ref="AC150">_xlfn.XLOOKUP(AC$1&amp;$R150,$C$3:$C$1662&amp;$D$3:$D$1662,$E$3:$E$1662,0,0,1)</f>
        <v>1900</v>
      </c>
    </row>
    <row r="151" spans="3:29" x14ac:dyDescent="0.4">
      <c r="C151" t="s">
        <v>758</v>
      </c>
      <c r="D151" t="s">
        <v>661</v>
      </c>
      <c r="E151">
        <v>1900</v>
      </c>
      <c r="R151" t="s">
        <v>74</v>
      </c>
      <c r="S151" s="2">
        <f t="shared" si="11"/>
        <v>1647760</v>
      </c>
      <c r="T151" s="2">
        <f t="shared" si="13"/>
        <v>1166700</v>
      </c>
      <c r="U151" s="2">
        <f t="shared" si="13"/>
        <v>1347800</v>
      </c>
      <c r="V151" s="2">
        <f t="shared" si="13"/>
        <v>1454200</v>
      </c>
      <c r="W151" s="2">
        <f t="shared" si="13"/>
        <v>2799100</v>
      </c>
      <c r="X151" s="2">
        <f t="shared" si="13"/>
        <v>1471000</v>
      </c>
      <c r="Y151" s="2" cm="1">
        <f t="array" ref="Y151">_xlfn.XLOOKUP(Y$1&amp;$R151,$C$3:$C$1662&amp;$D$3:$D$1662,$E$3:$E$1662,0,0,1)</f>
        <v>800</v>
      </c>
      <c r="Z151" s="2" cm="1">
        <f t="array" ref="Z151">_xlfn.XLOOKUP(Z$1&amp;$R151,$C$3:$C$1662&amp;$D$3:$D$1662,$E$3:$E$1662,0,0,1)</f>
        <v>2100</v>
      </c>
      <c r="AA151" s="2" cm="1">
        <f t="array" ref="AA151">_xlfn.XLOOKUP(AA$1&amp;$R151,$C$3:$C$1662&amp;$D$3:$D$1662,$E$3:$E$1662,0,0,1)</f>
        <v>1700</v>
      </c>
      <c r="AB151" s="2" cm="1">
        <f t="array" ref="AB151">_xlfn.XLOOKUP(AB$1&amp;$R151,$C$3:$C$1662&amp;$D$3:$D$1662,$E$3:$E$1662,0,0,1)</f>
        <v>5000</v>
      </c>
      <c r="AC151" s="2" cm="1">
        <f t="array" ref="AC151">_xlfn.XLOOKUP(AC$1&amp;$R151,$C$3:$C$1662&amp;$D$3:$D$1662,$E$3:$E$1662,0,0,1)</f>
        <v>2800</v>
      </c>
    </row>
    <row r="152" spans="3:29" x14ac:dyDescent="0.4">
      <c r="C152" t="s">
        <v>758</v>
      </c>
      <c r="D152" t="s">
        <v>662</v>
      </c>
      <c r="E152">
        <v>2800</v>
      </c>
      <c r="R152" t="s">
        <v>8</v>
      </c>
      <c r="S152" s="2">
        <f t="shared" si="11"/>
        <v>1652680</v>
      </c>
      <c r="T152" s="2">
        <f t="shared" si="13"/>
        <v>1167200</v>
      </c>
      <c r="U152" s="2">
        <f t="shared" si="13"/>
        <v>1348600</v>
      </c>
      <c r="V152" s="2">
        <f t="shared" si="13"/>
        <v>1472600</v>
      </c>
      <c r="W152" s="2">
        <f t="shared" si="13"/>
        <v>2800800</v>
      </c>
      <c r="X152" s="2">
        <f t="shared" si="13"/>
        <v>1474200</v>
      </c>
      <c r="Y152" s="2" cm="1">
        <f t="array" ref="Y152">_xlfn.XLOOKUP(Y$1&amp;$R152,$C$3:$C$1662&amp;$D$3:$D$1662,$E$3:$E$1662,0,0,1)</f>
        <v>500</v>
      </c>
      <c r="Z152" s="2" cm="1">
        <f t="array" ref="Z152">_xlfn.XLOOKUP(Z$1&amp;$R152,$C$3:$C$1662&amp;$D$3:$D$1662,$E$3:$E$1662,0,0,1)</f>
        <v>800</v>
      </c>
      <c r="AA152" s="2" cm="1">
        <f t="array" ref="AA152">_xlfn.XLOOKUP(AA$1&amp;$R152,$C$3:$C$1662&amp;$D$3:$D$1662,$E$3:$E$1662,0,0,1)</f>
        <v>18400</v>
      </c>
      <c r="AB152" s="2" cm="1">
        <f t="array" ref="AB152">_xlfn.XLOOKUP(AB$1&amp;$R152,$C$3:$C$1662&amp;$D$3:$D$1662,$E$3:$E$1662,0,0,1)</f>
        <v>1700</v>
      </c>
      <c r="AC152" s="2" cm="1">
        <f t="array" ref="AC152">_xlfn.XLOOKUP(AC$1&amp;$R152,$C$3:$C$1662&amp;$D$3:$D$1662,$E$3:$E$1662,0,0,1)</f>
        <v>3200</v>
      </c>
    </row>
    <row r="153" spans="3:29" x14ac:dyDescent="0.4">
      <c r="C153" t="s">
        <v>758</v>
      </c>
      <c r="D153" t="s">
        <v>663</v>
      </c>
      <c r="E153">
        <v>3200</v>
      </c>
      <c r="R153" t="s">
        <v>9</v>
      </c>
      <c r="S153" s="2">
        <f t="shared" si="11"/>
        <v>1699900</v>
      </c>
      <c r="T153" s="2">
        <f t="shared" si="13"/>
        <v>1209700</v>
      </c>
      <c r="U153" s="2">
        <f t="shared" si="13"/>
        <v>1375000</v>
      </c>
      <c r="V153" s="2">
        <f t="shared" si="13"/>
        <v>1516000</v>
      </c>
      <c r="W153" s="2">
        <f t="shared" si="13"/>
        <v>2881700</v>
      </c>
      <c r="X153" s="2">
        <f t="shared" si="13"/>
        <v>1517100</v>
      </c>
      <c r="Y153" s="2" cm="1">
        <f t="array" ref="Y153">_xlfn.XLOOKUP(Y$1&amp;$R153,$C$3:$C$1662&amp;$D$3:$D$1662,$E$3:$E$1662,0,0,1)</f>
        <v>42500</v>
      </c>
      <c r="Z153" s="2" cm="1">
        <f t="array" ref="Z153">_xlfn.XLOOKUP(Z$1&amp;$R153,$C$3:$C$1662&amp;$D$3:$D$1662,$E$3:$E$1662,0,0,1)</f>
        <v>26400</v>
      </c>
      <c r="AA153" s="2" cm="1">
        <f t="array" ref="AA153">_xlfn.XLOOKUP(AA$1&amp;$R153,$C$3:$C$1662&amp;$D$3:$D$1662,$E$3:$E$1662,0,0,1)</f>
        <v>43400</v>
      </c>
      <c r="AB153" s="2" cm="1">
        <f t="array" ref="AB153">_xlfn.XLOOKUP(AB$1&amp;$R153,$C$3:$C$1662&amp;$D$3:$D$1662,$E$3:$E$1662,0,0,1)</f>
        <v>80900</v>
      </c>
      <c r="AC153" s="2" cm="1">
        <f t="array" ref="AC153">_xlfn.XLOOKUP(AC$1&amp;$R153,$C$3:$C$1662&amp;$D$3:$D$1662,$E$3:$E$1662,0,0,1)</f>
        <v>42900</v>
      </c>
    </row>
    <row r="154" spans="3:29" x14ac:dyDescent="0.4">
      <c r="C154" t="s">
        <v>758</v>
      </c>
      <c r="D154" t="s">
        <v>664</v>
      </c>
      <c r="E154">
        <v>42900</v>
      </c>
      <c r="R154" t="s">
        <v>81</v>
      </c>
      <c r="S154" s="2">
        <f t="shared" si="11"/>
        <v>1718180</v>
      </c>
      <c r="T154" s="2">
        <f t="shared" si="13"/>
        <v>1240400</v>
      </c>
      <c r="U154" s="2">
        <f t="shared" si="13"/>
        <v>1389700</v>
      </c>
      <c r="V154" s="2">
        <f t="shared" si="13"/>
        <v>1534000</v>
      </c>
      <c r="W154" s="2">
        <f t="shared" si="13"/>
        <v>2901200</v>
      </c>
      <c r="X154" s="2">
        <f t="shared" si="13"/>
        <v>1525600</v>
      </c>
      <c r="Y154" s="2" cm="1">
        <f t="array" ref="Y154">_xlfn.XLOOKUP(Y$1&amp;$R154,$C$3:$C$1662&amp;$D$3:$D$1662,$E$3:$E$1662,0,0,1)</f>
        <v>30700</v>
      </c>
      <c r="Z154" s="2" cm="1">
        <f t="array" ref="Z154">_xlfn.XLOOKUP(Z$1&amp;$R154,$C$3:$C$1662&amp;$D$3:$D$1662,$E$3:$E$1662,0,0,1)</f>
        <v>14700</v>
      </c>
      <c r="AA154" s="2" cm="1">
        <f t="array" ref="AA154">_xlfn.XLOOKUP(AA$1&amp;$R154,$C$3:$C$1662&amp;$D$3:$D$1662,$E$3:$E$1662,0,0,1)</f>
        <v>18000</v>
      </c>
      <c r="AB154" s="2" cm="1">
        <f t="array" ref="AB154">_xlfn.XLOOKUP(AB$1&amp;$R154,$C$3:$C$1662&amp;$D$3:$D$1662,$E$3:$E$1662,0,0,1)</f>
        <v>19500</v>
      </c>
      <c r="AC154" s="2" cm="1">
        <f t="array" ref="AC154">_xlfn.XLOOKUP(AC$1&amp;$R154,$C$3:$C$1662&amp;$D$3:$D$1662,$E$3:$E$1662,0,0,1)</f>
        <v>8500</v>
      </c>
    </row>
    <row r="155" spans="3:29" x14ac:dyDescent="0.4">
      <c r="C155" t="s">
        <v>758</v>
      </c>
      <c r="D155" t="s">
        <v>665</v>
      </c>
      <c r="E155">
        <v>8500</v>
      </c>
      <c r="R155" t="s">
        <v>30</v>
      </c>
      <c r="S155" s="2">
        <f t="shared" si="11"/>
        <v>1725900</v>
      </c>
      <c r="T155" s="2">
        <f t="shared" si="13"/>
        <v>1245500</v>
      </c>
      <c r="U155" s="2">
        <f t="shared" si="13"/>
        <v>1404200</v>
      </c>
      <c r="V155" s="2">
        <f t="shared" si="13"/>
        <v>1540500</v>
      </c>
      <c r="W155" s="2">
        <f t="shared" si="13"/>
        <v>2908800</v>
      </c>
      <c r="X155" s="2">
        <f t="shared" si="13"/>
        <v>1530500</v>
      </c>
      <c r="Y155" s="2" cm="1">
        <f t="array" ref="Y155">_xlfn.XLOOKUP(Y$1&amp;$R155,$C$3:$C$1662&amp;$D$3:$D$1662,$E$3:$E$1662,0,0,1)</f>
        <v>5100</v>
      </c>
      <c r="Z155" s="2" cm="1">
        <f t="array" ref="Z155">_xlfn.XLOOKUP(Z$1&amp;$R155,$C$3:$C$1662&amp;$D$3:$D$1662,$E$3:$E$1662,0,0,1)</f>
        <v>14500</v>
      </c>
      <c r="AA155" s="2" cm="1">
        <f t="array" ref="AA155">_xlfn.XLOOKUP(AA$1&amp;$R155,$C$3:$C$1662&amp;$D$3:$D$1662,$E$3:$E$1662,0,0,1)</f>
        <v>6500</v>
      </c>
      <c r="AB155" s="2" cm="1">
        <f t="array" ref="AB155">_xlfn.XLOOKUP(AB$1&amp;$R155,$C$3:$C$1662&amp;$D$3:$D$1662,$E$3:$E$1662,0,0,1)</f>
        <v>7600</v>
      </c>
      <c r="AC155" s="2" cm="1">
        <f t="array" ref="AC155">_xlfn.XLOOKUP(AC$1&amp;$R155,$C$3:$C$1662&amp;$D$3:$D$1662,$E$3:$E$1662,0,0,1)</f>
        <v>4900</v>
      </c>
    </row>
    <row r="156" spans="3:29" x14ac:dyDescent="0.4">
      <c r="C156" t="s">
        <v>758</v>
      </c>
      <c r="D156" t="s">
        <v>666</v>
      </c>
      <c r="E156">
        <v>4900</v>
      </c>
      <c r="R156" t="s">
        <v>157</v>
      </c>
      <c r="S156" s="2">
        <f t="shared" si="11"/>
        <v>1733960</v>
      </c>
      <c r="T156" s="2">
        <f t="shared" si="13"/>
        <v>1249400</v>
      </c>
      <c r="U156" s="2">
        <f t="shared" si="13"/>
        <v>1409500</v>
      </c>
      <c r="V156" s="2">
        <f t="shared" si="13"/>
        <v>1548500</v>
      </c>
      <c r="W156" s="2">
        <f t="shared" si="13"/>
        <v>2927200</v>
      </c>
      <c r="X156" s="2">
        <f t="shared" si="13"/>
        <v>1535200</v>
      </c>
      <c r="Y156" s="2" cm="1">
        <f t="array" ref="Y156">_xlfn.XLOOKUP(Y$1&amp;$R156,$C$3:$C$1662&amp;$D$3:$D$1662,$E$3:$E$1662,0,0,1)</f>
        <v>3900</v>
      </c>
      <c r="Z156" s="2" cm="1">
        <f t="array" ref="Z156">_xlfn.XLOOKUP(Z$1&amp;$R156,$C$3:$C$1662&amp;$D$3:$D$1662,$E$3:$E$1662,0,0,1)</f>
        <v>5300</v>
      </c>
      <c r="AA156" s="2" cm="1">
        <f t="array" ref="AA156">_xlfn.XLOOKUP(AA$1&amp;$R156,$C$3:$C$1662&amp;$D$3:$D$1662,$E$3:$E$1662,0,0,1)</f>
        <v>8000</v>
      </c>
      <c r="AB156" s="2" cm="1">
        <f t="array" ref="AB156">_xlfn.XLOOKUP(AB$1&amp;$R156,$C$3:$C$1662&amp;$D$3:$D$1662,$E$3:$E$1662,0,0,1)</f>
        <v>18400</v>
      </c>
      <c r="AC156" s="2" cm="1">
        <f t="array" ref="AC156">_xlfn.XLOOKUP(AC$1&amp;$R156,$C$3:$C$1662&amp;$D$3:$D$1662,$E$3:$E$1662,0,0,1)</f>
        <v>4700</v>
      </c>
    </row>
    <row r="157" spans="3:29" x14ac:dyDescent="0.4">
      <c r="C157" t="s">
        <v>758</v>
      </c>
      <c r="D157" t="s">
        <v>667</v>
      </c>
      <c r="E157">
        <v>4700</v>
      </c>
      <c r="R157" t="s">
        <v>57</v>
      </c>
      <c r="S157" s="2">
        <f t="shared" si="11"/>
        <v>1742660</v>
      </c>
      <c r="T157" s="2">
        <f t="shared" si="13"/>
        <v>1253500</v>
      </c>
      <c r="U157" s="2">
        <f t="shared" si="13"/>
        <v>1417800</v>
      </c>
      <c r="V157" s="2">
        <f t="shared" si="13"/>
        <v>1561000</v>
      </c>
      <c r="W157" s="2">
        <f t="shared" si="13"/>
        <v>2935700</v>
      </c>
      <c r="X157" s="2">
        <f t="shared" si="13"/>
        <v>1545300</v>
      </c>
      <c r="Y157" s="2" cm="1">
        <f t="array" ref="Y157">_xlfn.XLOOKUP(Y$1&amp;$R157,$C$3:$C$1662&amp;$D$3:$D$1662,$E$3:$E$1662,0,0,1)</f>
        <v>4100</v>
      </c>
      <c r="Z157" s="2" cm="1">
        <f t="array" ref="Z157">_xlfn.XLOOKUP(Z$1&amp;$R157,$C$3:$C$1662&amp;$D$3:$D$1662,$E$3:$E$1662,0,0,1)</f>
        <v>8300</v>
      </c>
      <c r="AA157" s="2" cm="1">
        <f t="array" ref="AA157">_xlfn.XLOOKUP(AA$1&amp;$R157,$C$3:$C$1662&amp;$D$3:$D$1662,$E$3:$E$1662,0,0,1)</f>
        <v>12500</v>
      </c>
      <c r="AB157" s="2" cm="1">
        <f t="array" ref="AB157">_xlfn.XLOOKUP(AB$1&amp;$R157,$C$3:$C$1662&amp;$D$3:$D$1662,$E$3:$E$1662,0,0,1)</f>
        <v>8500</v>
      </c>
      <c r="AC157" s="2" cm="1">
        <f t="array" ref="AC157">_xlfn.XLOOKUP(AC$1&amp;$R157,$C$3:$C$1662&amp;$D$3:$D$1662,$E$3:$E$1662,0,0,1)</f>
        <v>10100</v>
      </c>
    </row>
    <row r="158" spans="3:29" x14ac:dyDescent="0.4">
      <c r="C158" t="s">
        <v>758</v>
      </c>
      <c r="D158" t="s">
        <v>668</v>
      </c>
      <c r="E158">
        <v>10100</v>
      </c>
      <c r="R158" t="s">
        <v>148</v>
      </c>
      <c r="S158" s="2">
        <f t="shared" si="11"/>
        <v>1757900</v>
      </c>
      <c r="T158" s="2">
        <f t="shared" si="13"/>
        <v>1263400</v>
      </c>
      <c r="U158" s="2">
        <f t="shared" si="13"/>
        <v>1426400</v>
      </c>
      <c r="V158" s="2">
        <f t="shared" si="13"/>
        <v>1573600</v>
      </c>
      <c r="W158" s="2">
        <f t="shared" si="13"/>
        <v>2970400</v>
      </c>
      <c r="X158" s="2">
        <f t="shared" si="13"/>
        <v>1555700</v>
      </c>
      <c r="Y158" s="2" cm="1">
        <f t="array" ref="Y158">_xlfn.XLOOKUP(Y$1&amp;$R158,$C$3:$C$1662&amp;$D$3:$D$1662,$E$3:$E$1662,0,0,1)</f>
        <v>9900</v>
      </c>
      <c r="Z158" s="2" cm="1">
        <f t="array" ref="Z158">_xlfn.XLOOKUP(Z$1&amp;$R158,$C$3:$C$1662&amp;$D$3:$D$1662,$E$3:$E$1662,0,0,1)</f>
        <v>8600</v>
      </c>
      <c r="AA158" s="2" cm="1">
        <f t="array" ref="AA158">_xlfn.XLOOKUP(AA$1&amp;$R158,$C$3:$C$1662&amp;$D$3:$D$1662,$E$3:$E$1662,0,0,1)</f>
        <v>12600</v>
      </c>
      <c r="AB158" s="2" cm="1">
        <f t="array" ref="AB158">_xlfn.XLOOKUP(AB$1&amp;$R158,$C$3:$C$1662&amp;$D$3:$D$1662,$E$3:$E$1662,0,0,1)</f>
        <v>34700</v>
      </c>
      <c r="AC158" s="2" cm="1">
        <f t="array" ref="AC158">_xlfn.XLOOKUP(AC$1&amp;$R158,$C$3:$C$1662&amp;$D$3:$D$1662,$E$3:$E$1662,0,0,1)</f>
        <v>10400</v>
      </c>
    </row>
    <row r="159" spans="3:29" x14ac:dyDescent="0.4">
      <c r="C159" t="s">
        <v>758</v>
      </c>
      <c r="D159" t="s">
        <v>669</v>
      </c>
      <c r="E159">
        <v>10400</v>
      </c>
      <c r="R159" t="s">
        <v>118</v>
      </c>
      <c r="S159" s="2">
        <f t="shared" si="11"/>
        <v>1769280</v>
      </c>
      <c r="T159" s="2">
        <f t="shared" si="13"/>
        <v>1268300</v>
      </c>
      <c r="U159" s="2">
        <f t="shared" si="13"/>
        <v>1432700</v>
      </c>
      <c r="V159" s="2">
        <f t="shared" si="13"/>
        <v>1588100</v>
      </c>
      <c r="W159" s="2">
        <f t="shared" si="13"/>
        <v>2989400</v>
      </c>
      <c r="X159" s="2">
        <f t="shared" si="13"/>
        <v>1567900</v>
      </c>
      <c r="Y159" s="2" cm="1">
        <f t="array" ref="Y159">_xlfn.XLOOKUP(Y$1&amp;$R159,$C$3:$C$1662&amp;$D$3:$D$1662,$E$3:$E$1662,0,0,1)</f>
        <v>4900</v>
      </c>
      <c r="Z159" s="2" cm="1">
        <f t="array" ref="Z159">_xlfn.XLOOKUP(Z$1&amp;$R159,$C$3:$C$1662&amp;$D$3:$D$1662,$E$3:$E$1662,0,0,1)</f>
        <v>6300</v>
      </c>
      <c r="AA159" s="2" cm="1">
        <f t="array" ref="AA159">_xlfn.XLOOKUP(AA$1&amp;$R159,$C$3:$C$1662&amp;$D$3:$D$1662,$E$3:$E$1662,0,0,1)</f>
        <v>14500</v>
      </c>
      <c r="AB159" s="2" cm="1">
        <f t="array" ref="AB159">_xlfn.XLOOKUP(AB$1&amp;$R159,$C$3:$C$1662&amp;$D$3:$D$1662,$E$3:$E$1662,0,0,1)</f>
        <v>19000</v>
      </c>
      <c r="AC159" s="2" cm="1">
        <f t="array" ref="AC159">_xlfn.XLOOKUP(AC$1&amp;$R159,$C$3:$C$1662&amp;$D$3:$D$1662,$E$3:$E$1662,0,0,1)</f>
        <v>12200</v>
      </c>
    </row>
    <row r="160" spans="3:29" x14ac:dyDescent="0.4">
      <c r="C160" t="s">
        <v>758</v>
      </c>
      <c r="D160" t="s">
        <v>670</v>
      </c>
      <c r="E160">
        <v>12200</v>
      </c>
      <c r="R160" t="s">
        <v>131</v>
      </c>
      <c r="S160" s="2">
        <f t="shared" si="11"/>
        <v>1777400</v>
      </c>
      <c r="T160" s="2">
        <f t="shared" si="13"/>
        <v>1270400</v>
      </c>
      <c r="U160" s="2">
        <f t="shared" si="13"/>
        <v>1438300</v>
      </c>
      <c r="V160" s="2">
        <f t="shared" si="13"/>
        <v>1595200</v>
      </c>
      <c r="W160" s="2">
        <f t="shared" si="13"/>
        <v>3007300</v>
      </c>
      <c r="X160" s="2">
        <f t="shared" si="13"/>
        <v>1575800</v>
      </c>
      <c r="Y160" s="2" cm="1">
        <f t="array" ref="Y160">_xlfn.XLOOKUP(Y$1&amp;$R160,$C$3:$C$1662&amp;$D$3:$D$1662,$E$3:$E$1662,0,0,1)</f>
        <v>2100</v>
      </c>
      <c r="Z160" s="2" cm="1">
        <f t="array" ref="Z160">_xlfn.XLOOKUP(Z$1&amp;$R160,$C$3:$C$1662&amp;$D$3:$D$1662,$E$3:$E$1662,0,0,1)</f>
        <v>5600</v>
      </c>
      <c r="AA160" s="2" cm="1">
        <f t="array" ref="AA160">_xlfn.XLOOKUP(AA$1&amp;$R160,$C$3:$C$1662&amp;$D$3:$D$1662,$E$3:$E$1662,0,0,1)</f>
        <v>7100</v>
      </c>
      <c r="AB160" s="2" cm="1">
        <f t="array" ref="AB160">_xlfn.XLOOKUP(AB$1&amp;$R160,$C$3:$C$1662&amp;$D$3:$D$1662,$E$3:$E$1662,0,0,1)</f>
        <v>17900</v>
      </c>
      <c r="AC160" s="2" cm="1">
        <f t="array" ref="AC160">_xlfn.XLOOKUP(AC$1&amp;$R160,$C$3:$C$1662&amp;$D$3:$D$1662,$E$3:$E$1662,0,0,1)</f>
        <v>7900</v>
      </c>
    </row>
    <row r="161" spans="3:29" x14ac:dyDescent="0.4">
      <c r="C161" t="s">
        <v>758</v>
      </c>
      <c r="D161" t="s">
        <v>671</v>
      </c>
      <c r="E161">
        <v>7900</v>
      </c>
      <c r="R161" t="s">
        <v>141</v>
      </c>
      <c r="S161" s="2">
        <f t="shared" si="11"/>
        <v>1786460</v>
      </c>
      <c r="T161" s="2">
        <f t="shared" si="13"/>
        <v>1283100</v>
      </c>
      <c r="U161" s="2">
        <f t="shared" si="13"/>
        <v>1441400</v>
      </c>
      <c r="V161" s="2">
        <f t="shared" si="13"/>
        <v>1601600</v>
      </c>
      <c r="W161" s="2">
        <f t="shared" si="13"/>
        <v>3014600</v>
      </c>
      <c r="X161" s="2">
        <f t="shared" si="13"/>
        <v>1591600</v>
      </c>
      <c r="Y161" s="2" cm="1">
        <f t="array" ref="Y161">_xlfn.XLOOKUP(Y$1&amp;$R161,$C$3:$C$1662&amp;$D$3:$D$1662,$E$3:$E$1662,0,0,1)</f>
        <v>12700</v>
      </c>
      <c r="Z161" s="2" cm="1">
        <f t="array" ref="Z161">_xlfn.XLOOKUP(Z$1&amp;$R161,$C$3:$C$1662&amp;$D$3:$D$1662,$E$3:$E$1662,0,0,1)</f>
        <v>3100</v>
      </c>
      <c r="AA161" s="2" cm="1">
        <f t="array" ref="AA161">_xlfn.XLOOKUP(AA$1&amp;$R161,$C$3:$C$1662&amp;$D$3:$D$1662,$E$3:$E$1662,0,0,1)</f>
        <v>6400</v>
      </c>
      <c r="AB161" s="2" cm="1">
        <f t="array" ref="AB161">_xlfn.XLOOKUP(AB$1&amp;$R161,$C$3:$C$1662&amp;$D$3:$D$1662,$E$3:$E$1662,0,0,1)</f>
        <v>7300</v>
      </c>
      <c r="AC161" s="2" cm="1">
        <f t="array" ref="AC161">_xlfn.XLOOKUP(AC$1&amp;$R161,$C$3:$C$1662&amp;$D$3:$D$1662,$E$3:$E$1662,0,0,1)</f>
        <v>15800</v>
      </c>
    </row>
    <row r="162" spans="3:29" x14ac:dyDescent="0.4">
      <c r="C162" t="s">
        <v>758</v>
      </c>
      <c r="D162" t="s">
        <v>672</v>
      </c>
      <c r="E162">
        <v>15800</v>
      </c>
      <c r="R162" t="s">
        <v>122</v>
      </c>
      <c r="S162" s="2">
        <f t="shared" si="11"/>
        <v>1796400</v>
      </c>
      <c r="T162" s="2">
        <f t="shared" si="13"/>
        <v>1292100</v>
      </c>
      <c r="U162" s="2">
        <f t="shared" si="13"/>
        <v>1449900</v>
      </c>
      <c r="V162" s="2">
        <f t="shared" si="13"/>
        <v>1622800</v>
      </c>
      <c r="W162" s="2">
        <f t="shared" si="13"/>
        <v>3022400</v>
      </c>
      <c r="X162" s="2">
        <f t="shared" si="13"/>
        <v>1594800</v>
      </c>
      <c r="Y162" s="2" cm="1">
        <f t="array" ref="Y162">_xlfn.XLOOKUP(Y$1&amp;$R162,$C$3:$C$1662&amp;$D$3:$D$1662,$E$3:$E$1662,0,0,1)</f>
        <v>9000</v>
      </c>
      <c r="Z162" s="2" cm="1">
        <f t="array" ref="Z162">_xlfn.XLOOKUP(Z$1&amp;$R162,$C$3:$C$1662&amp;$D$3:$D$1662,$E$3:$E$1662,0,0,1)</f>
        <v>8500</v>
      </c>
      <c r="AA162" s="2" cm="1">
        <f t="array" ref="AA162">_xlfn.XLOOKUP(AA$1&amp;$R162,$C$3:$C$1662&amp;$D$3:$D$1662,$E$3:$E$1662,0,0,1)</f>
        <v>21200</v>
      </c>
      <c r="AB162" s="2" cm="1">
        <f t="array" ref="AB162">_xlfn.XLOOKUP(AB$1&amp;$R162,$C$3:$C$1662&amp;$D$3:$D$1662,$E$3:$E$1662,0,0,1)</f>
        <v>7800</v>
      </c>
      <c r="AC162" s="2" cm="1">
        <f t="array" ref="AC162">_xlfn.XLOOKUP(AC$1&amp;$R162,$C$3:$C$1662&amp;$D$3:$D$1662,$E$3:$E$1662,0,0,1)</f>
        <v>3200</v>
      </c>
    </row>
    <row r="163" spans="3:29" x14ac:dyDescent="0.4">
      <c r="C163" t="s">
        <v>758</v>
      </c>
      <c r="D163" t="s">
        <v>673</v>
      </c>
      <c r="E163">
        <v>3200</v>
      </c>
      <c r="R163" t="s">
        <v>25</v>
      </c>
      <c r="S163" s="2">
        <f t="shared" si="11"/>
        <v>1800860</v>
      </c>
      <c r="T163" s="2">
        <f t="shared" si="13"/>
        <v>1294600</v>
      </c>
      <c r="U163" s="2">
        <f t="shared" si="13"/>
        <v>1453900</v>
      </c>
      <c r="V163" s="2">
        <f t="shared" si="13"/>
        <v>1628200</v>
      </c>
      <c r="W163" s="2">
        <f t="shared" si="13"/>
        <v>3027500</v>
      </c>
      <c r="X163" s="2">
        <f t="shared" si="13"/>
        <v>1600100</v>
      </c>
      <c r="Y163" s="2" cm="1">
        <f t="array" ref="Y163">_xlfn.XLOOKUP(Y$1&amp;$R163,$C$3:$C$1662&amp;$D$3:$D$1662,$E$3:$E$1662,0,0,1)</f>
        <v>2500</v>
      </c>
      <c r="Z163" s="2" cm="1">
        <f t="array" ref="Z163">_xlfn.XLOOKUP(Z$1&amp;$R163,$C$3:$C$1662&amp;$D$3:$D$1662,$E$3:$E$1662,0,0,1)</f>
        <v>4000</v>
      </c>
      <c r="AA163" s="2" cm="1">
        <f t="array" ref="AA163">_xlfn.XLOOKUP(AA$1&amp;$R163,$C$3:$C$1662&amp;$D$3:$D$1662,$E$3:$E$1662,0,0,1)</f>
        <v>5400</v>
      </c>
      <c r="AB163" s="2" cm="1">
        <f t="array" ref="AB163">_xlfn.XLOOKUP(AB$1&amp;$R163,$C$3:$C$1662&amp;$D$3:$D$1662,$E$3:$E$1662,0,0,1)</f>
        <v>5100</v>
      </c>
      <c r="AC163" s="2" cm="1">
        <f t="array" ref="AC163">_xlfn.XLOOKUP(AC$1&amp;$R163,$C$3:$C$1662&amp;$D$3:$D$1662,$E$3:$E$1662,0,0,1)</f>
        <v>5300</v>
      </c>
    </row>
    <row r="164" spans="3:29" x14ac:dyDescent="0.4">
      <c r="C164" t="s">
        <v>758</v>
      </c>
      <c r="D164" t="s">
        <v>674</v>
      </c>
      <c r="E164">
        <v>5300</v>
      </c>
      <c r="R164" t="s">
        <v>63</v>
      </c>
      <c r="S164" s="2">
        <f t="shared" si="11"/>
        <v>1810240</v>
      </c>
      <c r="T164" s="2">
        <f t="shared" ref="T164:X179" si="14">T163+Y164</f>
        <v>1298200</v>
      </c>
      <c r="U164" s="2">
        <f t="shared" si="14"/>
        <v>1464000</v>
      </c>
      <c r="V164" s="2">
        <f t="shared" si="14"/>
        <v>1637300</v>
      </c>
      <c r="W164" s="2">
        <f t="shared" si="14"/>
        <v>3037500</v>
      </c>
      <c r="X164" s="2">
        <f t="shared" si="14"/>
        <v>1614200</v>
      </c>
      <c r="Y164" s="2" cm="1">
        <f t="array" ref="Y164">_xlfn.XLOOKUP(Y$1&amp;$R164,$C$3:$C$1662&amp;$D$3:$D$1662,$E$3:$E$1662,0,0,1)</f>
        <v>3600</v>
      </c>
      <c r="Z164" s="2" cm="1">
        <f t="array" ref="Z164">_xlfn.XLOOKUP(Z$1&amp;$R164,$C$3:$C$1662&amp;$D$3:$D$1662,$E$3:$E$1662,0,0,1)</f>
        <v>10100</v>
      </c>
      <c r="AA164" s="2" cm="1">
        <f t="array" ref="AA164">_xlfn.XLOOKUP(AA$1&amp;$R164,$C$3:$C$1662&amp;$D$3:$D$1662,$E$3:$E$1662,0,0,1)</f>
        <v>9100</v>
      </c>
      <c r="AB164" s="2" cm="1">
        <f t="array" ref="AB164">_xlfn.XLOOKUP(AB$1&amp;$R164,$C$3:$C$1662&amp;$D$3:$D$1662,$E$3:$E$1662,0,0,1)</f>
        <v>10000</v>
      </c>
      <c r="AC164" s="2" cm="1">
        <f t="array" ref="AC164">_xlfn.XLOOKUP(AC$1&amp;$R164,$C$3:$C$1662&amp;$D$3:$D$1662,$E$3:$E$1662,0,0,1)</f>
        <v>14100</v>
      </c>
    </row>
    <row r="165" spans="3:29" x14ac:dyDescent="0.4">
      <c r="C165" t="s">
        <v>758</v>
      </c>
      <c r="D165" t="s">
        <v>675</v>
      </c>
      <c r="E165">
        <v>14100</v>
      </c>
      <c r="R165" t="s">
        <v>107</v>
      </c>
      <c r="S165" s="2">
        <f t="shared" si="11"/>
        <v>1819720</v>
      </c>
      <c r="T165" s="2">
        <f t="shared" si="14"/>
        <v>1304600</v>
      </c>
      <c r="U165" s="2">
        <f t="shared" si="14"/>
        <v>1466100</v>
      </c>
      <c r="V165" s="2">
        <f t="shared" si="14"/>
        <v>1654300</v>
      </c>
      <c r="W165" s="2">
        <f t="shared" si="14"/>
        <v>3046700</v>
      </c>
      <c r="X165" s="2">
        <f t="shared" si="14"/>
        <v>1626900</v>
      </c>
      <c r="Y165" s="2" cm="1">
        <f t="array" ref="Y165">_xlfn.XLOOKUP(Y$1&amp;$R165,$C$3:$C$1662&amp;$D$3:$D$1662,$E$3:$E$1662,0,0,1)</f>
        <v>6400</v>
      </c>
      <c r="Z165" s="2" cm="1">
        <f t="array" ref="Z165">_xlfn.XLOOKUP(Z$1&amp;$R165,$C$3:$C$1662&amp;$D$3:$D$1662,$E$3:$E$1662,0,0,1)</f>
        <v>2100</v>
      </c>
      <c r="AA165" s="2" cm="1">
        <f t="array" ref="AA165">_xlfn.XLOOKUP(AA$1&amp;$R165,$C$3:$C$1662&amp;$D$3:$D$1662,$E$3:$E$1662,0,0,1)</f>
        <v>17000</v>
      </c>
      <c r="AB165" s="2" cm="1">
        <f t="array" ref="AB165">_xlfn.XLOOKUP(AB$1&amp;$R165,$C$3:$C$1662&amp;$D$3:$D$1662,$E$3:$E$1662,0,0,1)</f>
        <v>9200</v>
      </c>
      <c r="AC165" s="2" cm="1">
        <f t="array" ref="AC165">_xlfn.XLOOKUP(AC$1&amp;$R165,$C$3:$C$1662&amp;$D$3:$D$1662,$E$3:$E$1662,0,0,1)</f>
        <v>12700</v>
      </c>
    </row>
    <row r="166" spans="3:29" x14ac:dyDescent="0.4">
      <c r="C166" t="s">
        <v>758</v>
      </c>
      <c r="D166" t="s">
        <v>676</v>
      </c>
      <c r="E166">
        <v>12700</v>
      </c>
      <c r="R166" t="s">
        <v>234</v>
      </c>
      <c r="S166" s="2">
        <f t="shared" si="11"/>
        <v>1827300</v>
      </c>
      <c r="T166" s="2">
        <f t="shared" si="14"/>
        <v>1306300</v>
      </c>
      <c r="U166" s="2">
        <f t="shared" si="14"/>
        <v>1475500</v>
      </c>
      <c r="V166" s="2">
        <f t="shared" si="14"/>
        <v>1661300</v>
      </c>
      <c r="W166" s="2">
        <f t="shared" si="14"/>
        <v>3058400</v>
      </c>
      <c r="X166" s="2">
        <f t="shared" si="14"/>
        <v>1635000</v>
      </c>
      <c r="Y166" s="2" cm="1">
        <f t="array" ref="Y166">_xlfn.XLOOKUP(Y$1&amp;$R166,$C$3:$C$1662&amp;$D$3:$D$1662,$E$3:$E$1662,0,0,1)</f>
        <v>1700</v>
      </c>
      <c r="Z166" s="2" cm="1">
        <f t="array" ref="Z166">_xlfn.XLOOKUP(Z$1&amp;$R166,$C$3:$C$1662&amp;$D$3:$D$1662,$E$3:$E$1662,0,0,1)</f>
        <v>9400</v>
      </c>
      <c r="AA166" s="2" cm="1">
        <f t="array" ref="AA166">_xlfn.XLOOKUP(AA$1&amp;$R166,$C$3:$C$1662&amp;$D$3:$D$1662,$E$3:$E$1662,0,0,1)</f>
        <v>7000</v>
      </c>
      <c r="AB166" s="2" cm="1">
        <f t="array" ref="AB166">_xlfn.XLOOKUP(AB$1&amp;$R166,$C$3:$C$1662&amp;$D$3:$D$1662,$E$3:$E$1662,0,0,1)</f>
        <v>11700</v>
      </c>
      <c r="AC166" s="2" cm="1">
        <f t="array" ref="AC166">_xlfn.XLOOKUP(AC$1&amp;$R166,$C$3:$C$1662&amp;$D$3:$D$1662,$E$3:$E$1662,0,0,1)</f>
        <v>8100</v>
      </c>
    </row>
    <row r="167" spans="3:29" x14ac:dyDescent="0.4">
      <c r="C167" t="s">
        <v>758</v>
      </c>
      <c r="D167" t="s">
        <v>677</v>
      </c>
      <c r="E167">
        <v>8100</v>
      </c>
      <c r="R167" t="s">
        <v>175</v>
      </c>
      <c r="S167" s="2">
        <f t="shared" si="11"/>
        <v>1840040</v>
      </c>
      <c r="T167" s="2">
        <f t="shared" si="14"/>
        <v>1312000</v>
      </c>
      <c r="U167" s="2">
        <f t="shared" si="14"/>
        <v>1483700</v>
      </c>
      <c r="V167" s="2">
        <f t="shared" si="14"/>
        <v>1700300</v>
      </c>
      <c r="W167" s="2">
        <f t="shared" si="14"/>
        <v>3061100</v>
      </c>
      <c r="X167" s="2">
        <f t="shared" si="14"/>
        <v>1643100</v>
      </c>
      <c r="Y167" s="2" cm="1">
        <f t="array" ref="Y167">_xlfn.XLOOKUP(Y$1&amp;$R167,$C$3:$C$1662&amp;$D$3:$D$1662,$E$3:$E$1662,0,0,1)</f>
        <v>5700</v>
      </c>
      <c r="Z167" s="2" cm="1">
        <f t="array" ref="Z167">_xlfn.XLOOKUP(Z$1&amp;$R167,$C$3:$C$1662&amp;$D$3:$D$1662,$E$3:$E$1662,0,0,1)</f>
        <v>8200</v>
      </c>
      <c r="AA167" s="2" cm="1">
        <f t="array" ref="AA167">_xlfn.XLOOKUP(AA$1&amp;$R167,$C$3:$C$1662&amp;$D$3:$D$1662,$E$3:$E$1662,0,0,1)</f>
        <v>39000</v>
      </c>
      <c r="AB167" s="2" cm="1">
        <f t="array" ref="AB167">_xlfn.XLOOKUP(AB$1&amp;$R167,$C$3:$C$1662&amp;$D$3:$D$1662,$E$3:$E$1662,0,0,1)</f>
        <v>2700</v>
      </c>
      <c r="AC167" s="2" cm="1">
        <f t="array" ref="AC167">_xlfn.XLOOKUP(AC$1&amp;$R167,$C$3:$C$1662&amp;$D$3:$D$1662,$E$3:$E$1662,0,0,1)</f>
        <v>8100</v>
      </c>
    </row>
    <row r="168" spans="3:29" x14ac:dyDescent="0.4">
      <c r="C168" t="s">
        <v>758</v>
      </c>
      <c r="D168" t="s">
        <v>678</v>
      </c>
      <c r="E168">
        <v>8100</v>
      </c>
      <c r="R168" t="s">
        <v>89</v>
      </c>
      <c r="S168" s="2">
        <f t="shared" si="11"/>
        <v>1850100</v>
      </c>
      <c r="T168" s="2">
        <f t="shared" si="14"/>
        <v>1319700</v>
      </c>
      <c r="U168" s="2">
        <f t="shared" si="14"/>
        <v>1488700</v>
      </c>
      <c r="V168" s="2">
        <f t="shared" si="14"/>
        <v>1722400</v>
      </c>
      <c r="W168" s="2">
        <f t="shared" si="14"/>
        <v>3070900</v>
      </c>
      <c r="X168" s="2">
        <f t="shared" si="14"/>
        <v>1648800</v>
      </c>
      <c r="Y168" s="2" cm="1">
        <f t="array" ref="Y168">_xlfn.XLOOKUP(Y$1&amp;$R168,$C$3:$C$1662&amp;$D$3:$D$1662,$E$3:$E$1662,0,0,1)</f>
        <v>7700</v>
      </c>
      <c r="Z168" s="2" cm="1">
        <f t="array" ref="Z168">_xlfn.XLOOKUP(Z$1&amp;$R168,$C$3:$C$1662&amp;$D$3:$D$1662,$E$3:$E$1662,0,0,1)</f>
        <v>5000</v>
      </c>
      <c r="AA168" s="2" cm="1">
        <f t="array" ref="AA168">_xlfn.XLOOKUP(AA$1&amp;$R168,$C$3:$C$1662&amp;$D$3:$D$1662,$E$3:$E$1662,0,0,1)</f>
        <v>22100</v>
      </c>
      <c r="AB168" s="2" cm="1">
        <f t="array" ref="AB168">_xlfn.XLOOKUP(AB$1&amp;$R168,$C$3:$C$1662&amp;$D$3:$D$1662,$E$3:$E$1662,0,0,1)</f>
        <v>9800</v>
      </c>
      <c r="AC168" s="2" cm="1">
        <f t="array" ref="AC168">_xlfn.XLOOKUP(AC$1&amp;$R168,$C$3:$C$1662&amp;$D$3:$D$1662,$E$3:$E$1662,0,0,1)</f>
        <v>5700</v>
      </c>
    </row>
    <row r="169" spans="3:29" x14ac:dyDescent="0.4">
      <c r="C169" t="s">
        <v>758</v>
      </c>
      <c r="D169" t="s">
        <v>679</v>
      </c>
      <c r="E169">
        <v>5700</v>
      </c>
      <c r="R169" t="s">
        <v>257</v>
      </c>
      <c r="S169" s="2">
        <f t="shared" si="11"/>
        <v>1858640</v>
      </c>
      <c r="T169" s="2">
        <f t="shared" si="14"/>
        <v>1322700</v>
      </c>
      <c r="U169" s="2">
        <f t="shared" si="14"/>
        <v>1493600</v>
      </c>
      <c r="V169" s="2">
        <f t="shared" si="14"/>
        <v>1743900</v>
      </c>
      <c r="W169" s="2">
        <f t="shared" si="14"/>
        <v>3078900</v>
      </c>
      <c r="X169" s="2">
        <f t="shared" si="14"/>
        <v>1654100</v>
      </c>
      <c r="Y169" s="2" cm="1">
        <f t="array" ref="Y169">_xlfn.XLOOKUP(Y$1&amp;$R169,$C$3:$C$1662&amp;$D$3:$D$1662,$E$3:$E$1662,0,0,1)</f>
        <v>3000</v>
      </c>
      <c r="Z169" s="2" cm="1">
        <f t="array" ref="Z169">_xlfn.XLOOKUP(Z$1&amp;$R169,$C$3:$C$1662&amp;$D$3:$D$1662,$E$3:$E$1662,0,0,1)</f>
        <v>4900</v>
      </c>
      <c r="AA169" s="2" cm="1">
        <f t="array" ref="AA169">_xlfn.XLOOKUP(AA$1&amp;$R169,$C$3:$C$1662&amp;$D$3:$D$1662,$E$3:$E$1662,0,0,1)</f>
        <v>21500</v>
      </c>
      <c r="AB169" s="2" cm="1">
        <f t="array" ref="AB169">_xlfn.XLOOKUP(AB$1&amp;$R169,$C$3:$C$1662&amp;$D$3:$D$1662,$E$3:$E$1662,0,0,1)</f>
        <v>8000</v>
      </c>
      <c r="AC169" s="2" cm="1">
        <f t="array" ref="AC169">_xlfn.XLOOKUP(AC$1&amp;$R169,$C$3:$C$1662&amp;$D$3:$D$1662,$E$3:$E$1662,0,0,1)</f>
        <v>5300</v>
      </c>
    </row>
    <row r="170" spans="3:29" x14ac:dyDescent="0.4">
      <c r="C170" t="s">
        <v>758</v>
      </c>
      <c r="D170" t="s">
        <v>680</v>
      </c>
      <c r="E170">
        <v>5300</v>
      </c>
      <c r="R170" t="s">
        <v>47</v>
      </c>
      <c r="S170" s="2">
        <f t="shared" si="11"/>
        <v>1863120</v>
      </c>
      <c r="T170" s="2">
        <f t="shared" si="14"/>
        <v>1324700</v>
      </c>
      <c r="U170" s="2">
        <f t="shared" si="14"/>
        <v>1500300</v>
      </c>
      <c r="V170" s="2">
        <f t="shared" si="14"/>
        <v>1748700</v>
      </c>
      <c r="W170" s="2">
        <f t="shared" si="14"/>
        <v>3080900</v>
      </c>
      <c r="X170" s="2">
        <f t="shared" si="14"/>
        <v>1661000</v>
      </c>
      <c r="Y170" s="2" cm="1">
        <f t="array" ref="Y170">_xlfn.XLOOKUP(Y$1&amp;$R170,$C$3:$C$1662&amp;$D$3:$D$1662,$E$3:$E$1662,0,0,1)</f>
        <v>2000</v>
      </c>
      <c r="Z170" s="2" cm="1">
        <f t="array" ref="Z170">_xlfn.XLOOKUP(Z$1&amp;$R170,$C$3:$C$1662&amp;$D$3:$D$1662,$E$3:$E$1662,0,0,1)</f>
        <v>6700</v>
      </c>
      <c r="AA170" s="2" cm="1">
        <f t="array" ref="AA170">_xlfn.XLOOKUP(AA$1&amp;$R170,$C$3:$C$1662&amp;$D$3:$D$1662,$E$3:$E$1662,0,0,1)</f>
        <v>4800</v>
      </c>
      <c r="AB170" s="2" cm="1">
        <f t="array" ref="AB170">_xlfn.XLOOKUP(AB$1&amp;$R170,$C$3:$C$1662&amp;$D$3:$D$1662,$E$3:$E$1662,0,0,1)</f>
        <v>2000</v>
      </c>
      <c r="AC170" s="2" cm="1">
        <f t="array" ref="AC170">_xlfn.XLOOKUP(AC$1&amp;$R170,$C$3:$C$1662&amp;$D$3:$D$1662,$E$3:$E$1662,0,0,1)</f>
        <v>6900</v>
      </c>
    </row>
    <row r="171" spans="3:29" x14ac:dyDescent="0.4">
      <c r="C171" t="s">
        <v>758</v>
      </c>
      <c r="D171" t="s">
        <v>681</v>
      </c>
      <c r="E171">
        <v>6900</v>
      </c>
      <c r="R171" t="s">
        <v>136</v>
      </c>
      <c r="S171" s="2">
        <f t="shared" si="11"/>
        <v>1872120</v>
      </c>
      <c r="T171" s="2">
        <f t="shared" si="14"/>
        <v>1337300</v>
      </c>
      <c r="U171" s="2">
        <f t="shared" si="14"/>
        <v>1508300</v>
      </c>
      <c r="V171" s="2">
        <f t="shared" si="14"/>
        <v>1760100</v>
      </c>
      <c r="W171" s="2">
        <f t="shared" si="14"/>
        <v>3086000</v>
      </c>
      <c r="X171" s="2">
        <f t="shared" si="14"/>
        <v>1668900</v>
      </c>
      <c r="Y171" s="2" cm="1">
        <f t="array" ref="Y171">_xlfn.XLOOKUP(Y$1&amp;$R171,$C$3:$C$1662&amp;$D$3:$D$1662,$E$3:$E$1662,0,0,1)</f>
        <v>12600</v>
      </c>
      <c r="Z171" s="2" cm="1">
        <f t="array" ref="Z171">_xlfn.XLOOKUP(Z$1&amp;$R171,$C$3:$C$1662&amp;$D$3:$D$1662,$E$3:$E$1662,0,0,1)</f>
        <v>8000</v>
      </c>
      <c r="AA171" s="2" cm="1">
        <f t="array" ref="AA171">_xlfn.XLOOKUP(AA$1&amp;$R171,$C$3:$C$1662&amp;$D$3:$D$1662,$E$3:$E$1662,0,0,1)</f>
        <v>11400</v>
      </c>
      <c r="AB171" s="2" cm="1">
        <f t="array" ref="AB171">_xlfn.XLOOKUP(AB$1&amp;$R171,$C$3:$C$1662&amp;$D$3:$D$1662,$E$3:$E$1662,0,0,1)</f>
        <v>5100</v>
      </c>
      <c r="AC171" s="2" cm="1">
        <f t="array" ref="AC171">_xlfn.XLOOKUP(AC$1&amp;$R171,$C$3:$C$1662&amp;$D$3:$D$1662,$E$3:$E$1662,0,0,1)</f>
        <v>7900</v>
      </c>
    </row>
    <row r="172" spans="3:29" x14ac:dyDescent="0.4">
      <c r="C172" t="s">
        <v>758</v>
      </c>
      <c r="D172" t="s">
        <v>682</v>
      </c>
      <c r="E172">
        <v>7900</v>
      </c>
      <c r="R172" t="s">
        <v>6</v>
      </c>
      <c r="S172" s="2">
        <f t="shared" si="11"/>
        <v>1880420</v>
      </c>
      <c r="T172" s="2">
        <f t="shared" si="14"/>
        <v>1341200</v>
      </c>
      <c r="U172" s="2">
        <f t="shared" si="14"/>
        <v>1510400</v>
      </c>
      <c r="V172" s="2">
        <f t="shared" si="14"/>
        <v>1783700</v>
      </c>
      <c r="W172" s="2">
        <f t="shared" si="14"/>
        <v>3094000</v>
      </c>
      <c r="X172" s="2">
        <f t="shared" si="14"/>
        <v>1672800</v>
      </c>
      <c r="Y172" s="2" cm="1">
        <f t="array" ref="Y172">_xlfn.XLOOKUP(Y$1&amp;$R172,$C$3:$C$1662&amp;$D$3:$D$1662,$E$3:$E$1662,0,0,1)</f>
        <v>3900</v>
      </c>
      <c r="Z172" s="2" cm="1">
        <f t="array" ref="Z172">_xlfn.XLOOKUP(Z$1&amp;$R172,$C$3:$C$1662&amp;$D$3:$D$1662,$E$3:$E$1662,0,0,1)</f>
        <v>2100</v>
      </c>
      <c r="AA172" s="2" cm="1">
        <f t="array" ref="AA172">_xlfn.XLOOKUP(AA$1&amp;$R172,$C$3:$C$1662&amp;$D$3:$D$1662,$E$3:$E$1662,0,0,1)</f>
        <v>23600</v>
      </c>
      <c r="AB172" s="2" cm="1">
        <f t="array" ref="AB172">_xlfn.XLOOKUP(AB$1&amp;$R172,$C$3:$C$1662&amp;$D$3:$D$1662,$E$3:$E$1662,0,0,1)</f>
        <v>8000</v>
      </c>
      <c r="AC172" s="2" cm="1">
        <f t="array" ref="AC172">_xlfn.XLOOKUP(AC$1&amp;$R172,$C$3:$C$1662&amp;$D$3:$D$1662,$E$3:$E$1662,0,0,1)</f>
        <v>3900</v>
      </c>
    </row>
    <row r="173" spans="3:29" x14ac:dyDescent="0.4">
      <c r="C173" t="s">
        <v>758</v>
      </c>
      <c r="D173" t="s">
        <v>683</v>
      </c>
      <c r="E173">
        <v>3900</v>
      </c>
      <c r="R173" t="s">
        <v>171</v>
      </c>
      <c r="S173" s="2">
        <f t="shared" si="11"/>
        <v>1891760</v>
      </c>
      <c r="T173" s="2">
        <f t="shared" si="14"/>
        <v>1345100</v>
      </c>
      <c r="U173" s="2">
        <f t="shared" si="14"/>
        <v>1516500</v>
      </c>
      <c r="V173" s="2">
        <f t="shared" si="14"/>
        <v>1791800</v>
      </c>
      <c r="W173" s="2">
        <f t="shared" si="14"/>
        <v>3100200</v>
      </c>
      <c r="X173" s="2">
        <f t="shared" si="14"/>
        <v>1705200</v>
      </c>
      <c r="Y173" s="2" cm="1">
        <f t="array" ref="Y173">_xlfn.XLOOKUP(Y$1&amp;$R173,$C$3:$C$1662&amp;$D$3:$D$1662,$E$3:$E$1662,0,0,1)</f>
        <v>3900</v>
      </c>
      <c r="Z173" s="2" cm="1">
        <f t="array" ref="Z173">_xlfn.XLOOKUP(Z$1&amp;$R173,$C$3:$C$1662&amp;$D$3:$D$1662,$E$3:$E$1662,0,0,1)</f>
        <v>6100</v>
      </c>
      <c r="AA173" s="2" cm="1">
        <f t="array" ref="AA173">_xlfn.XLOOKUP(AA$1&amp;$R173,$C$3:$C$1662&amp;$D$3:$D$1662,$E$3:$E$1662,0,0,1)</f>
        <v>8100</v>
      </c>
      <c r="AB173" s="2" cm="1">
        <f t="array" ref="AB173">_xlfn.XLOOKUP(AB$1&amp;$R173,$C$3:$C$1662&amp;$D$3:$D$1662,$E$3:$E$1662,0,0,1)</f>
        <v>6200</v>
      </c>
      <c r="AC173" s="2" cm="1">
        <f t="array" ref="AC173">_xlfn.XLOOKUP(AC$1&amp;$R173,$C$3:$C$1662&amp;$D$3:$D$1662,$E$3:$E$1662,0,0,1)</f>
        <v>32400</v>
      </c>
    </row>
    <row r="174" spans="3:29" x14ac:dyDescent="0.4">
      <c r="C174" t="s">
        <v>758</v>
      </c>
      <c r="D174" t="s">
        <v>684</v>
      </c>
      <c r="E174">
        <v>32400</v>
      </c>
      <c r="R174" t="s">
        <v>48</v>
      </c>
      <c r="S174" s="2">
        <f t="shared" si="11"/>
        <v>1901940</v>
      </c>
      <c r="T174" s="2">
        <f t="shared" si="14"/>
        <v>1348700</v>
      </c>
      <c r="U174" s="2">
        <f t="shared" si="14"/>
        <v>1526300</v>
      </c>
      <c r="V174" s="2">
        <f t="shared" si="14"/>
        <v>1796800</v>
      </c>
      <c r="W174" s="2">
        <f t="shared" si="14"/>
        <v>3123600</v>
      </c>
      <c r="X174" s="2">
        <f t="shared" si="14"/>
        <v>1714300</v>
      </c>
      <c r="Y174" s="2" cm="1">
        <f t="array" ref="Y174">_xlfn.XLOOKUP(Y$1&amp;$R174,$C$3:$C$1662&amp;$D$3:$D$1662,$E$3:$E$1662,0,0,1)</f>
        <v>3600</v>
      </c>
      <c r="Z174" s="2" cm="1">
        <f t="array" ref="Z174">_xlfn.XLOOKUP(Z$1&amp;$R174,$C$3:$C$1662&amp;$D$3:$D$1662,$E$3:$E$1662,0,0,1)</f>
        <v>9800</v>
      </c>
      <c r="AA174" s="2" cm="1">
        <f t="array" ref="AA174">_xlfn.XLOOKUP(AA$1&amp;$R174,$C$3:$C$1662&amp;$D$3:$D$1662,$E$3:$E$1662,0,0,1)</f>
        <v>5000</v>
      </c>
      <c r="AB174" s="2" cm="1">
        <f t="array" ref="AB174">_xlfn.XLOOKUP(AB$1&amp;$R174,$C$3:$C$1662&amp;$D$3:$D$1662,$E$3:$E$1662,0,0,1)</f>
        <v>23400</v>
      </c>
      <c r="AC174" s="2" cm="1">
        <f t="array" ref="AC174">_xlfn.XLOOKUP(AC$1&amp;$R174,$C$3:$C$1662&amp;$D$3:$D$1662,$E$3:$E$1662,0,0,1)</f>
        <v>9100</v>
      </c>
    </row>
    <row r="175" spans="3:29" x14ac:dyDescent="0.4">
      <c r="C175" t="s">
        <v>758</v>
      </c>
      <c r="D175" t="s">
        <v>685</v>
      </c>
      <c r="E175">
        <v>9100</v>
      </c>
      <c r="R175" t="s">
        <v>85</v>
      </c>
      <c r="S175" s="2">
        <f t="shared" si="11"/>
        <v>1906620</v>
      </c>
      <c r="T175" s="2">
        <f t="shared" si="14"/>
        <v>1356600</v>
      </c>
      <c r="U175" s="2">
        <f t="shared" si="14"/>
        <v>1529300</v>
      </c>
      <c r="V175" s="2">
        <f t="shared" si="14"/>
        <v>1802100</v>
      </c>
      <c r="W175" s="2">
        <f t="shared" si="14"/>
        <v>3126200</v>
      </c>
      <c r="X175" s="2">
        <f t="shared" si="14"/>
        <v>1718900</v>
      </c>
      <c r="Y175" s="2" cm="1">
        <f t="array" ref="Y175">_xlfn.XLOOKUP(Y$1&amp;$R175,$C$3:$C$1662&amp;$D$3:$D$1662,$E$3:$E$1662,0,0,1)</f>
        <v>7900</v>
      </c>
      <c r="Z175" s="2" cm="1">
        <f t="array" ref="Z175">_xlfn.XLOOKUP(Z$1&amp;$R175,$C$3:$C$1662&amp;$D$3:$D$1662,$E$3:$E$1662,0,0,1)</f>
        <v>3000</v>
      </c>
      <c r="AA175" s="2" cm="1">
        <f t="array" ref="AA175">_xlfn.XLOOKUP(AA$1&amp;$R175,$C$3:$C$1662&amp;$D$3:$D$1662,$E$3:$E$1662,0,0,1)</f>
        <v>5300</v>
      </c>
      <c r="AB175" s="2" cm="1">
        <f t="array" ref="AB175">_xlfn.XLOOKUP(AB$1&amp;$R175,$C$3:$C$1662&amp;$D$3:$D$1662,$E$3:$E$1662,0,0,1)</f>
        <v>2600</v>
      </c>
      <c r="AC175" s="2" cm="1">
        <f t="array" ref="AC175">_xlfn.XLOOKUP(AC$1&amp;$R175,$C$3:$C$1662&amp;$D$3:$D$1662,$E$3:$E$1662,0,0,1)</f>
        <v>4600</v>
      </c>
    </row>
    <row r="176" spans="3:29" x14ac:dyDescent="0.4">
      <c r="C176" t="s">
        <v>758</v>
      </c>
      <c r="D176" t="s">
        <v>686</v>
      </c>
      <c r="E176">
        <v>4600</v>
      </c>
      <c r="R176" t="s">
        <v>143</v>
      </c>
      <c r="S176" s="2">
        <f t="shared" si="11"/>
        <v>1911680</v>
      </c>
      <c r="T176" s="2">
        <f t="shared" si="14"/>
        <v>1358300</v>
      </c>
      <c r="U176" s="2">
        <f t="shared" si="14"/>
        <v>1534200</v>
      </c>
      <c r="V176" s="2">
        <f t="shared" si="14"/>
        <v>1810200</v>
      </c>
      <c r="W176" s="2">
        <f t="shared" si="14"/>
        <v>3133600</v>
      </c>
      <c r="X176" s="2">
        <f t="shared" si="14"/>
        <v>1722100</v>
      </c>
      <c r="Y176" s="2" cm="1">
        <f t="array" ref="Y176">_xlfn.XLOOKUP(Y$1&amp;$R176,$C$3:$C$1662&amp;$D$3:$D$1662,$E$3:$E$1662,0,0,1)</f>
        <v>1700</v>
      </c>
      <c r="Z176" s="2" cm="1">
        <f t="array" ref="Z176">_xlfn.XLOOKUP(Z$1&amp;$R176,$C$3:$C$1662&amp;$D$3:$D$1662,$E$3:$E$1662,0,0,1)</f>
        <v>4900</v>
      </c>
      <c r="AA176" s="2" cm="1">
        <f t="array" ref="AA176">_xlfn.XLOOKUP(AA$1&amp;$R176,$C$3:$C$1662&amp;$D$3:$D$1662,$E$3:$E$1662,0,0,1)</f>
        <v>8100</v>
      </c>
      <c r="AB176" s="2" cm="1">
        <f t="array" ref="AB176">_xlfn.XLOOKUP(AB$1&amp;$R176,$C$3:$C$1662&amp;$D$3:$D$1662,$E$3:$E$1662,0,0,1)</f>
        <v>7400</v>
      </c>
      <c r="AC176" s="2" cm="1">
        <f t="array" ref="AC176">_xlfn.XLOOKUP(AC$1&amp;$R176,$C$3:$C$1662&amp;$D$3:$D$1662,$E$3:$E$1662,0,0,1)</f>
        <v>3200</v>
      </c>
    </row>
    <row r="177" spans="3:29" x14ac:dyDescent="0.4">
      <c r="C177" t="s">
        <v>758</v>
      </c>
      <c r="D177" t="s">
        <v>687</v>
      </c>
      <c r="E177">
        <v>3200</v>
      </c>
      <c r="R177" t="s">
        <v>192</v>
      </c>
      <c r="S177" s="2">
        <f t="shared" si="11"/>
        <v>1920660</v>
      </c>
      <c r="T177" s="2">
        <f t="shared" si="14"/>
        <v>1361400</v>
      </c>
      <c r="U177" s="2">
        <f t="shared" si="14"/>
        <v>1542600</v>
      </c>
      <c r="V177" s="2">
        <f t="shared" si="14"/>
        <v>1828900</v>
      </c>
      <c r="W177" s="2">
        <f t="shared" si="14"/>
        <v>3140900</v>
      </c>
      <c r="X177" s="2">
        <f t="shared" si="14"/>
        <v>1729500</v>
      </c>
      <c r="Y177" s="2" cm="1">
        <f t="array" ref="Y177">_xlfn.XLOOKUP(Y$1&amp;$R177,$C$3:$C$1662&amp;$D$3:$D$1662,$E$3:$E$1662,0,0,1)</f>
        <v>3100</v>
      </c>
      <c r="Z177" s="2" cm="1">
        <f t="array" ref="Z177">_xlfn.XLOOKUP(Z$1&amp;$R177,$C$3:$C$1662&amp;$D$3:$D$1662,$E$3:$E$1662,0,0,1)</f>
        <v>8400</v>
      </c>
      <c r="AA177" s="2" cm="1">
        <f t="array" ref="AA177">_xlfn.XLOOKUP(AA$1&amp;$R177,$C$3:$C$1662&amp;$D$3:$D$1662,$E$3:$E$1662,0,0,1)</f>
        <v>18700</v>
      </c>
      <c r="AB177" s="2" cm="1">
        <f t="array" ref="AB177">_xlfn.XLOOKUP(AB$1&amp;$R177,$C$3:$C$1662&amp;$D$3:$D$1662,$E$3:$E$1662,0,0,1)</f>
        <v>7300</v>
      </c>
      <c r="AC177" s="2" cm="1">
        <f t="array" ref="AC177">_xlfn.XLOOKUP(AC$1&amp;$R177,$C$3:$C$1662&amp;$D$3:$D$1662,$E$3:$E$1662,0,0,1)</f>
        <v>7400</v>
      </c>
    </row>
    <row r="178" spans="3:29" x14ac:dyDescent="0.4">
      <c r="C178" t="s">
        <v>758</v>
      </c>
      <c r="D178" t="s">
        <v>688</v>
      </c>
      <c r="E178">
        <v>7400</v>
      </c>
      <c r="R178" t="s">
        <v>53</v>
      </c>
      <c r="S178" s="2">
        <f t="shared" si="11"/>
        <v>1927480</v>
      </c>
      <c r="T178" s="2">
        <f t="shared" si="14"/>
        <v>1369300</v>
      </c>
      <c r="U178" s="2">
        <f t="shared" si="14"/>
        <v>1553000</v>
      </c>
      <c r="V178" s="2">
        <f t="shared" si="14"/>
        <v>1831900</v>
      </c>
      <c r="W178" s="2">
        <f t="shared" si="14"/>
        <v>3149900</v>
      </c>
      <c r="X178" s="2">
        <f t="shared" si="14"/>
        <v>1733300</v>
      </c>
      <c r="Y178" s="2" cm="1">
        <f t="array" ref="Y178">_xlfn.XLOOKUP(Y$1&amp;$R178,$C$3:$C$1662&amp;$D$3:$D$1662,$E$3:$E$1662,0,0,1)</f>
        <v>7900</v>
      </c>
      <c r="Z178" s="2" cm="1">
        <f t="array" ref="Z178">_xlfn.XLOOKUP(Z$1&amp;$R178,$C$3:$C$1662&amp;$D$3:$D$1662,$E$3:$E$1662,0,0,1)</f>
        <v>10400</v>
      </c>
      <c r="AA178" s="2" cm="1">
        <f t="array" ref="AA178">_xlfn.XLOOKUP(AA$1&amp;$R178,$C$3:$C$1662&amp;$D$3:$D$1662,$E$3:$E$1662,0,0,1)</f>
        <v>3000</v>
      </c>
      <c r="AB178" s="2" cm="1">
        <f t="array" ref="AB178">_xlfn.XLOOKUP(AB$1&amp;$R178,$C$3:$C$1662&amp;$D$3:$D$1662,$E$3:$E$1662,0,0,1)</f>
        <v>9000</v>
      </c>
      <c r="AC178" s="2" cm="1">
        <f t="array" ref="AC178">_xlfn.XLOOKUP(AC$1&amp;$R178,$C$3:$C$1662&amp;$D$3:$D$1662,$E$3:$E$1662,0,0,1)</f>
        <v>3800</v>
      </c>
    </row>
    <row r="179" spans="3:29" x14ac:dyDescent="0.4">
      <c r="C179" t="s">
        <v>758</v>
      </c>
      <c r="D179" t="s">
        <v>689</v>
      </c>
      <c r="E179">
        <v>3800</v>
      </c>
      <c r="R179" t="s">
        <v>222</v>
      </c>
      <c r="S179" s="2">
        <f t="shared" si="11"/>
        <v>1932800</v>
      </c>
      <c r="T179" s="2">
        <f t="shared" si="14"/>
        <v>1371700</v>
      </c>
      <c r="U179" s="2">
        <f t="shared" si="14"/>
        <v>1557700</v>
      </c>
      <c r="V179" s="2">
        <f t="shared" si="14"/>
        <v>1836700</v>
      </c>
      <c r="W179" s="2">
        <f t="shared" si="14"/>
        <v>3156100</v>
      </c>
      <c r="X179" s="2">
        <f t="shared" si="14"/>
        <v>1741800</v>
      </c>
      <c r="Y179" s="2" cm="1">
        <f t="array" ref="Y179">_xlfn.XLOOKUP(Y$1&amp;$R179,$C$3:$C$1662&amp;$D$3:$D$1662,$E$3:$E$1662,0,0,1)</f>
        <v>2400</v>
      </c>
      <c r="Z179" s="2" cm="1">
        <f t="array" ref="Z179">_xlfn.XLOOKUP(Z$1&amp;$R179,$C$3:$C$1662&amp;$D$3:$D$1662,$E$3:$E$1662,0,0,1)</f>
        <v>4700</v>
      </c>
      <c r="AA179" s="2" cm="1">
        <f t="array" ref="AA179">_xlfn.XLOOKUP(AA$1&amp;$R179,$C$3:$C$1662&amp;$D$3:$D$1662,$E$3:$E$1662,0,0,1)</f>
        <v>4800</v>
      </c>
      <c r="AB179" s="2" cm="1">
        <f t="array" ref="AB179">_xlfn.XLOOKUP(AB$1&amp;$R179,$C$3:$C$1662&amp;$D$3:$D$1662,$E$3:$E$1662,0,0,1)</f>
        <v>6200</v>
      </c>
      <c r="AC179" s="2" cm="1">
        <f t="array" ref="AC179">_xlfn.XLOOKUP(AC$1&amp;$R179,$C$3:$C$1662&amp;$D$3:$D$1662,$E$3:$E$1662,0,0,1)</f>
        <v>8500</v>
      </c>
    </row>
    <row r="180" spans="3:29" x14ac:dyDescent="0.4">
      <c r="C180" t="s">
        <v>758</v>
      </c>
      <c r="D180" t="s">
        <v>690</v>
      </c>
      <c r="E180">
        <v>8500</v>
      </c>
      <c r="R180" t="s">
        <v>211</v>
      </c>
      <c r="S180" s="2">
        <f t="shared" si="11"/>
        <v>1941420</v>
      </c>
      <c r="T180" s="2">
        <f t="shared" ref="T180:X195" si="15">T179+Y180</f>
        <v>1373400</v>
      </c>
      <c r="U180" s="2">
        <f t="shared" si="15"/>
        <v>1568000</v>
      </c>
      <c r="V180" s="2">
        <f t="shared" si="15"/>
        <v>1849700</v>
      </c>
      <c r="W180" s="2">
        <f t="shared" si="15"/>
        <v>3170500</v>
      </c>
      <c r="X180" s="2">
        <f t="shared" si="15"/>
        <v>1745500</v>
      </c>
      <c r="Y180" s="2" cm="1">
        <f t="array" ref="Y180">_xlfn.XLOOKUP(Y$1&amp;$R180,$C$3:$C$1662&amp;$D$3:$D$1662,$E$3:$E$1662,0,0,1)</f>
        <v>1700</v>
      </c>
      <c r="Z180" s="2" cm="1">
        <f t="array" ref="Z180">_xlfn.XLOOKUP(Z$1&amp;$R180,$C$3:$C$1662&amp;$D$3:$D$1662,$E$3:$E$1662,0,0,1)</f>
        <v>10300</v>
      </c>
      <c r="AA180" s="2" cm="1">
        <f t="array" ref="AA180">_xlfn.XLOOKUP(AA$1&amp;$R180,$C$3:$C$1662&amp;$D$3:$D$1662,$E$3:$E$1662,0,0,1)</f>
        <v>13000</v>
      </c>
      <c r="AB180" s="2" cm="1">
        <f t="array" ref="AB180">_xlfn.XLOOKUP(AB$1&amp;$R180,$C$3:$C$1662&amp;$D$3:$D$1662,$E$3:$E$1662,0,0,1)</f>
        <v>14400</v>
      </c>
      <c r="AC180" s="2" cm="1">
        <f t="array" ref="AC180">_xlfn.XLOOKUP(AC$1&amp;$R180,$C$3:$C$1662&amp;$D$3:$D$1662,$E$3:$E$1662,0,0,1)</f>
        <v>3700</v>
      </c>
    </row>
    <row r="181" spans="3:29" x14ac:dyDescent="0.4">
      <c r="C181" t="s">
        <v>758</v>
      </c>
      <c r="D181" t="s">
        <v>691</v>
      </c>
      <c r="E181">
        <v>3700</v>
      </c>
      <c r="R181" t="s">
        <v>299</v>
      </c>
      <c r="S181" s="2">
        <f t="shared" si="11"/>
        <v>1948660</v>
      </c>
      <c r="T181" s="2">
        <f t="shared" si="15"/>
        <v>1387700</v>
      </c>
      <c r="U181" s="2">
        <f t="shared" si="15"/>
        <v>1577300</v>
      </c>
      <c r="V181" s="2">
        <f t="shared" si="15"/>
        <v>1852400</v>
      </c>
      <c r="W181" s="2">
        <f t="shared" si="15"/>
        <v>3173000</v>
      </c>
      <c r="X181" s="2">
        <f t="shared" si="15"/>
        <v>1752900</v>
      </c>
      <c r="Y181" s="2" cm="1">
        <f t="array" ref="Y181">_xlfn.XLOOKUP(Y$1&amp;$R181,$C$3:$C$1662&amp;$D$3:$D$1662,$E$3:$E$1662,0,0,1)</f>
        <v>14300</v>
      </c>
      <c r="Z181" s="2" cm="1">
        <f t="array" ref="Z181">_xlfn.XLOOKUP(Z$1&amp;$R181,$C$3:$C$1662&amp;$D$3:$D$1662,$E$3:$E$1662,0,0,1)</f>
        <v>9300</v>
      </c>
      <c r="AA181" s="2" cm="1">
        <f t="array" ref="AA181">_xlfn.XLOOKUP(AA$1&amp;$R181,$C$3:$C$1662&amp;$D$3:$D$1662,$E$3:$E$1662,0,0,1)</f>
        <v>2700</v>
      </c>
      <c r="AB181" s="2" cm="1">
        <f t="array" ref="AB181">_xlfn.XLOOKUP(AB$1&amp;$R181,$C$3:$C$1662&amp;$D$3:$D$1662,$E$3:$E$1662,0,0,1)</f>
        <v>2500</v>
      </c>
      <c r="AC181" s="2" cm="1">
        <f t="array" ref="AC181">_xlfn.XLOOKUP(AC$1&amp;$R181,$C$3:$C$1662&amp;$D$3:$D$1662,$E$3:$E$1662,0,0,1)</f>
        <v>7400</v>
      </c>
    </row>
    <row r="182" spans="3:29" x14ac:dyDescent="0.4">
      <c r="C182" t="s">
        <v>758</v>
      </c>
      <c r="D182" t="s">
        <v>692</v>
      </c>
      <c r="E182">
        <v>7400</v>
      </c>
      <c r="R182" t="s">
        <v>100</v>
      </c>
      <c r="S182" s="2">
        <f t="shared" si="11"/>
        <v>1955300</v>
      </c>
      <c r="T182" s="2">
        <f t="shared" si="15"/>
        <v>1393200</v>
      </c>
      <c r="U182" s="2">
        <f t="shared" si="15"/>
        <v>1583600</v>
      </c>
      <c r="V182" s="2">
        <f t="shared" si="15"/>
        <v>1864300</v>
      </c>
      <c r="W182" s="2">
        <f t="shared" si="15"/>
        <v>3177700</v>
      </c>
      <c r="X182" s="2">
        <f t="shared" si="15"/>
        <v>1757700</v>
      </c>
      <c r="Y182" s="2" cm="1">
        <f t="array" ref="Y182">_xlfn.XLOOKUP(Y$1&amp;$R182,$C$3:$C$1662&amp;$D$3:$D$1662,$E$3:$E$1662,0,0,1)</f>
        <v>5500</v>
      </c>
      <c r="Z182" s="2" cm="1">
        <f t="array" ref="Z182">_xlfn.XLOOKUP(Z$1&amp;$R182,$C$3:$C$1662&amp;$D$3:$D$1662,$E$3:$E$1662,0,0,1)</f>
        <v>6300</v>
      </c>
      <c r="AA182" s="2" cm="1">
        <f t="array" ref="AA182">_xlfn.XLOOKUP(AA$1&amp;$R182,$C$3:$C$1662&amp;$D$3:$D$1662,$E$3:$E$1662,0,0,1)</f>
        <v>11900</v>
      </c>
      <c r="AB182" s="2" cm="1">
        <f t="array" ref="AB182">_xlfn.XLOOKUP(AB$1&amp;$R182,$C$3:$C$1662&amp;$D$3:$D$1662,$E$3:$E$1662,0,0,1)</f>
        <v>4700</v>
      </c>
      <c r="AC182" s="2" cm="1">
        <f t="array" ref="AC182">_xlfn.XLOOKUP(AC$1&amp;$R182,$C$3:$C$1662&amp;$D$3:$D$1662,$E$3:$E$1662,0,0,1)</f>
        <v>4800</v>
      </c>
    </row>
    <row r="183" spans="3:29" x14ac:dyDescent="0.4">
      <c r="C183" t="s">
        <v>758</v>
      </c>
      <c r="D183" t="s">
        <v>693</v>
      </c>
      <c r="E183">
        <v>4800</v>
      </c>
      <c r="R183" t="s">
        <v>300</v>
      </c>
      <c r="S183" s="2">
        <f t="shared" si="11"/>
        <v>1962120</v>
      </c>
      <c r="T183" s="2">
        <f t="shared" si="15"/>
        <v>1404400</v>
      </c>
      <c r="U183" s="2">
        <f t="shared" si="15"/>
        <v>1590400</v>
      </c>
      <c r="V183" s="2">
        <f t="shared" si="15"/>
        <v>1867800</v>
      </c>
      <c r="W183" s="2">
        <f t="shared" si="15"/>
        <v>3187900</v>
      </c>
      <c r="X183" s="2">
        <f t="shared" si="15"/>
        <v>1760100</v>
      </c>
      <c r="Y183" s="2" cm="1">
        <f t="array" ref="Y183">_xlfn.XLOOKUP(Y$1&amp;$R183,$C$3:$C$1662&amp;$D$3:$D$1662,$E$3:$E$1662,0,0,1)</f>
        <v>11200</v>
      </c>
      <c r="Z183" s="2" cm="1">
        <f t="array" ref="Z183">_xlfn.XLOOKUP(Z$1&amp;$R183,$C$3:$C$1662&amp;$D$3:$D$1662,$E$3:$E$1662,0,0,1)</f>
        <v>6800</v>
      </c>
      <c r="AA183" s="2" cm="1">
        <f t="array" ref="AA183">_xlfn.XLOOKUP(AA$1&amp;$R183,$C$3:$C$1662&amp;$D$3:$D$1662,$E$3:$E$1662,0,0,1)</f>
        <v>3500</v>
      </c>
      <c r="AB183" s="2" cm="1">
        <f t="array" ref="AB183">_xlfn.XLOOKUP(AB$1&amp;$R183,$C$3:$C$1662&amp;$D$3:$D$1662,$E$3:$E$1662,0,0,1)</f>
        <v>10200</v>
      </c>
      <c r="AC183" s="2" cm="1">
        <f t="array" ref="AC183">_xlfn.XLOOKUP(AC$1&amp;$R183,$C$3:$C$1662&amp;$D$3:$D$1662,$E$3:$E$1662,0,0,1)</f>
        <v>2400</v>
      </c>
    </row>
    <row r="184" spans="3:29" x14ac:dyDescent="0.4">
      <c r="C184" t="s">
        <v>758</v>
      </c>
      <c r="D184" t="s">
        <v>694</v>
      </c>
      <c r="E184">
        <v>2400</v>
      </c>
      <c r="R184" t="s">
        <v>204</v>
      </c>
      <c r="S184" s="2">
        <f t="shared" si="11"/>
        <v>1967860</v>
      </c>
      <c r="T184" s="2">
        <f t="shared" si="15"/>
        <v>1408100</v>
      </c>
      <c r="U184" s="2">
        <f t="shared" si="15"/>
        <v>1601500</v>
      </c>
      <c r="V184" s="2">
        <f t="shared" si="15"/>
        <v>1877600</v>
      </c>
      <c r="W184" s="2">
        <f t="shared" si="15"/>
        <v>3191100</v>
      </c>
      <c r="X184" s="2">
        <f t="shared" si="15"/>
        <v>1761000</v>
      </c>
      <c r="Y184" s="2" cm="1">
        <f t="array" ref="Y184">_xlfn.XLOOKUP(Y$1&amp;$R184,$C$3:$C$1662&amp;$D$3:$D$1662,$E$3:$E$1662,0,0,1)</f>
        <v>3700</v>
      </c>
      <c r="Z184" s="2" cm="1">
        <f t="array" ref="Z184">_xlfn.XLOOKUP(Z$1&amp;$R184,$C$3:$C$1662&amp;$D$3:$D$1662,$E$3:$E$1662,0,0,1)</f>
        <v>11100</v>
      </c>
      <c r="AA184" s="2" cm="1">
        <f t="array" ref="AA184">_xlfn.XLOOKUP(AA$1&amp;$R184,$C$3:$C$1662&amp;$D$3:$D$1662,$E$3:$E$1662,0,0,1)</f>
        <v>9800</v>
      </c>
      <c r="AB184" s="2" cm="1">
        <f t="array" ref="AB184">_xlfn.XLOOKUP(AB$1&amp;$R184,$C$3:$C$1662&amp;$D$3:$D$1662,$E$3:$E$1662,0,0,1)</f>
        <v>3200</v>
      </c>
      <c r="AC184" s="2" cm="1">
        <f t="array" ref="AC184">_xlfn.XLOOKUP(AC$1&amp;$R184,$C$3:$C$1662&amp;$D$3:$D$1662,$E$3:$E$1662,0,0,1)</f>
        <v>900</v>
      </c>
    </row>
    <row r="185" spans="3:29" x14ac:dyDescent="0.4">
      <c r="C185" t="s">
        <v>758</v>
      </c>
      <c r="D185" t="s">
        <v>393</v>
      </c>
      <c r="E185">
        <v>900</v>
      </c>
      <c r="R185" t="s">
        <v>301</v>
      </c>
      <c r="S185" s="2">
        <f t="shared" si="11"/>
        <v>1974160</v>
      </c>
      <c r="T185" s="2">
        <f t="shared" si="15"/>
        <v>1414100</v>
      </c>
      <c r="U185" s="2">
        <f t="shared" si="15"/>
        <v>1608200</v>
      </c>
      <c r="V185" s="2">
        <f t="shared" si="15"/>
        <v>1885900</v>
      </c>
      <c r="W185" s="2">
        <f t="shared" si="15"/>
        <v>3193900</v>
      </c>
      <c r="X185" s="2">
        <f t="shared" si="15"/>
        <v>1768700</v>
      </c>
      <c r="Y185" s="2" cm="1">
        <f t="array" ref="Y185">_xlfn.XLOOKUP(Y$1&amp;$R185,$C$3:$C$1662&amp;$D$3:$D$1662,$E$3:$E$1662,0,0,1)</f>
        <v>6000</v>
      </c>
      <c r="Z185" s="2" cm="1">
        <f t="array" ref="Z185">_xlfn.XLOOKUP(Z$1&amp;$R185,$C$3:$C$1662&amp;$D$3:$D$1662,$E$3:$E$1662,0,0,1)</f>
        <v>6700</v>
      </c>
      <c r="AA185" s="2" cm="1">
        <f t="array" ref="AA185">_xlfn.XLOOKUP(AA$1&amp;$R185,$C$3:$C$1662&amp;$D$3:$D$1662,$E$3:$E$1662,0,0,1)</f>
        <v>8300</v>
      </c>
      <c r="AB185" s="2" cm="1">
        <f t="array" ref="AB185">_xlfn.XLOOKUP(AB$1&amp;$R185,$C$3:$C$1662&amp;$D$3:$D$1662,$E$3:$E$1662,0,0,1)</f>
        <v>2800</v>
      </c>
      <c r="AC185" s="2" cm="1">
        <f t="array" ref="AC185">_xlfn.XLOOKUP(AC$1&amp;$R185,$C$3:$C$1662&amp;$D$3:$D$1662,$E$3:$E$1662,0,0,1)</f>
        <v>7700</v>
      </c>
    </row>
    <row r="186" spans="3:29" x14ac:dyDescent="0.4">
      <c r="C186" t="s">
        <v>758</v>
      </c>
      <c r="D186" t="s">
        <v>394</v>
      </c>
      <c r="E186">
        <v>7700</v>
      </c>
      <c r="R186" t="s">
        <v>201</v>
      </c>
      <c r="S186" s="2">
        <f t="shared" si="11"/>
        <v>1980620</v>
      </c>
      <c r="T186" s="2">
        <f t="shared" si="15"/>
        <v>1424600</v>
      </c>
      <c r="U186" s="2">
        <f t="shared" si="15"/>
        <v>1614000</v>
      </c>
      <c r="V186" s="2">
        <f t="shared" si="15"/>
        <v>1894200</v>
      </c>
      <c r="W186" s="2">
        <f t="shared" si="15"/>
        <v>3197700</v>
      </c>
      <c r="X186" s="2">
        <f t="shared" si="15"/>
        <v>1772600</v>
      </c>
      <c r="Y186" s="2" cm="1">
        <f t="array" ref="Y186">_xlfn.XLOOKUP(Y$1&amp;$R186,$C$3:$C$1662&amp;$D$3:$D$1662,$E$3:$E$1662,0,0,1)</f>
        <v>10500</v>
      </c>
      <c r="Z186" s="2" cm="1">
        <f t="array" ref="Z186">_xlfn.XLOOKUP(Z$1&amp;$R186,$C$3:$C$1662&amp;$D$3:$D$1662,$E$3:$E$1662,0,0,1)</f>
        <v>5800</v>
      </c>
      <c r="AA186" s="2" cm="1">
        <f t="array" ref="AA186">_xlfn.XLOOKUP(AA$1&amp;$R186,$C$3:$C$1662&amp;$D$3:$D$1662,$E$3:$E$1662,0,0,1)</f>
        <v>8300</v>
      </c>
      <c r="AB186" s="2" cm="1">
        <f t="array" ref="AB186">_xlfn.XLOOKUP(AB$1&amp;$R186,$C$3:$C$1662&amp;$D$3:$D$1662,$E$3:$E$1662,0,0,1)</f>
        <v>3800</v>
      </c>
      <c r="AC186" s="2" cm="1">
        <f t="array" ref="AC186">_xlfn.XLOOKUP(AC$1&amp;$R186,$C$3:$C$1662&amp;$D$3:$D$1662,$E$3:$E$1662,0,0,1)</f>
        <v>3900</v>
      </c>
    </row>
    <row r="187" spans="3:29" x14ac:dyDescent="0.4">
      <c r="C187" t="s">
        <v>758</v>
      </c>
      <c r="D187" t="s">
        <v>395</v>
      </c>
      <c r="E187">
        <v>3900</v>
      </c>
      <c r="R187" t="s">
        <v>21</v>
      </c>
      <c r="S187" s="2">
        <f t="shared" si="11"/>
        <v>1983680</v>
      </c>
      <c r="T187" s="2">
        <f t="shared" si="15"/>
        <v>1426000</v>
      </c>
      <c r="U187" s="2">
        <f t="shared" si="15"/>
        <v>1620300</v>
      </c>
      <c r="V187" s="2">
        <f t="shared" si="15"/>
        <v>1898100</v>
      </c>
      <c r="W187" s="2">
        <f t="shared" si="15"/>
        <v>3200200</v>
      </c>
      <c r="X187" s="2">
        <f t="shared" si="15"/>
        <v>1773800</v>
      </c>
      <c r="Y187" s="2" cm="1">
        <f t="array" ref="Y187">_xlfn.XLOOKUP(Y$1&amp;$R187,$C$3:$C$1662&amp;$D$3:$D$1662,$E$3:$E$1662,0,0,1)</f>
        <v>1400</v>
      </c>
      <c r="Z187" s="2" cm="1">
        <f t="array" ref="Z187">_xlfn.XLOOKUP(Z$1&amp;$R187,$C$3:$C$1662&amp;$D$3:$D$1662,$E$3:$E$1662,0,0,1)</f>
        <v>6300</v>
      </c>
      <c r="AA187" s="2" cm="1">
        <f t="array" ref="AA187">_xlfn.XLOOKUP(AA$1&amp;$R187,$C$3:$C$1662&amp;$D$3:$D$1662,$E$3:$E$1662,0,0,1)</f>
        <v>3900</v>
      </c>
      <c r="AB187" s="2" cm="1">
        <f t="array" ref="AB187">_xlfn.XLOOKUP(AB$1&amp;$R187,$C$3:$C$1662&amp;$D$3:$D$1662,$E$3:$E$1662,0,0,1)</f>
        <v>2500</v>
      </c>
      <c r="AC187" s="2" cm="1">
        <f t="array" ref="AC187">_xlfn.XLOOKUP(AC$1&amp;$R187,$C$3:$C$1662&amp;$D$3:$D$1662,$E$3:$E$1662,0,0,1)</f>
        <v>1200</v>
      </c>
    </row>
    <row r="188" spans="3:29" x14ac:dyDescent="0.4">
      <c r="C188" t="s">
        <v>758</v>
      </c>
      <c r="D188" t="s">
        <v>396</v>
      </c>
      <c r="E188">
        <v>1200</v>
      </c>
      <c r="R188" t="s">
        <v>88</v>
      </c>
      <c r="S188" s="2">
        <f t="shared" si="11"/>
        <v>1989700</v>
      </c>
      <c r="T188" s="2">
        <f t="shared" si="15"/>
        <v>1429800</v>
      </c>
      <c r="U188" s="2">
        <f t="shared" si="15"/>
        <v>1623900</v>
      </c>
      <c r="V188" s="2">
        <f t="shared" si="15"/>
        <v>1903400</v>
      </c>
      <c r="W188" s="2">
        <f t="shared" si="15"/>
        <v>3210700</v>
      </c>
      <c r="X188" s="2">
        <f t="shared" si="15"/>
        <v>1780700</v>
      </c>
      <c r="Y188" s="2" cm="1">
        <f t="array" ref="Y188">_xlfn.XLOOKUP(Y$1&amp;$R188,$C$3:$C$1662&amp;$D$3:$D$1662,$E$3:$E$1662,0,0,1)</f>
        <v>3800</v>
      </c>
      <c r="Z188" s="2" cm="1">
        <f t="array" ref="Z188">_xlfn.XLOOKUP(Z$1&amp;$R188,$C$3:$C$1662&amp;$D$3:$D$1662,$E$3:$E$1662,0,0,1)</f>
        <v>3600</v>
      </c>
      <c r="AA188" s="2" cm="1">
        <f t="array" ref="AA188">_xlfn.XLOOKUP(AA$1&amp;$R188,$C$3:$C$1662&amp;$D$3:$D$1662,$E$3:$E$1662,0,0,1)</f>
        <v>5300</v>
      </c>
      <c r="AB188" s="2" cm="1">
        <f t="array" ref="AB188">_xlfn.XLOOKUP(AB$1&amp;$R188,$C$3:$C$1662&amp;$D$3:$D$1662,$E$3:$E$1662,0,0,1)</f>
        <v>10500</v>
      </c>
      <c r="AC188" s="2" cm="1">
        <f t="array" ref="AC188">_xlfn.XLOOKUP(AC$1&amp;$R188,$C$3:$C$1662&amp;$D$3:$D$1662,$E$3:$E$1662,0,0,1)</f>
        <v>6900</v>
      </c>
    </row>
    <row r="189" spans="3:29" x14ac:dyDescent="0.4">
      <c r="C189" t="s">
        <v>758</v>
      </c>
      <c r="D189" t="s">
        <v>397</v>
      </c>
      <c r="E189">
        <v>6900</v>
      </c>
      <c r="R189" t="s">
        <v>119</v>
      </c>
      <c r="S189" s="2">
        <f t="shared" si="11"/>
        <v>1996240</v>
      </c>
      <c r="T189" s="2">
        <f t="shared" si="15"/>
        <v>1432700</v>
      </c>
      <c r="U189" s="2">
        <f t="shared" si="15"/>
        <v>1630700</v>
      </c>
      <c r="V189" s="2">
        <f t="shared" si="15"/>
        <v>1920200</v>
      </c>
      <c r="W189" s="2">
        <f t="shared" si="15"/>
        <v>3211700</v>
      </c>
      <c r="X189" s="2">
        <f t="shared" si="15"/>
        <v>1785900</v>
      </c>
      <c r="Y189" s="2" cm="1">
        <f t="array" ref="Y189">_xlfn.XLOOKUP(Y$1&amp;$R189,$C$3:$C$1662&amp;$D$3:$D$1662,$E$3:$E$1662,0,0,1)</f>
        <v>2900</v>
      </c>
      <c r="Z189" s="2" cm="1">
        <f t="array" ref="Z189">_xlfn.XLOOKUP(Z$1&amp;$R189,$C$3:$C$1662&amp;$D$3:$D$1662,$E$3:$E$1662,0,0,1)</f>
        <v>6800</v>
      </c>
      <c r="AA189" s="2" cm="1">
        <f t="array" ref="AA189">_xlfn.XLOOKUP(AA$1&amp;$R189,$C$3:$C$1662&amp;$D$3:$D$1662,$E$3:$E$1662,0,0,1)</f>
        <v>16800</v>
      </c>
      <c r="AB189" s="2" cm="1">
        <f t="array" ref="AB189">_xlfn.XLOOKUP(AB$1&amp;$R189,$C$3:$C$1662&amp;$D$3:$D$1662,$E$3:$E$1662,0,0,1)</f>
        <v>1000</v>
      </c>
      <c r="AC189" s="2" cm="1">
        <f t="array" ref="AC189">_xlfn.XLOOKUP(AC$1&amp;$R189,$C$3:$C$1662&amp;$D$3:$D$1662,$E$3:$E$1662,0,0,1)</f>
        <v>5200</v>
      </c>
    </row>
    <row r="190" spans="3:29" x14ac:dyDescent="0.4">
      <c r="C190" t="s">
        <v>758</v>
      </c>
      <c r="D190" t="s">
        <v>398</v>
      </c>
      <c r="E190">
        <v>5200</v>
      </c>
      <c r="R190" t="s">
        <v>274</v>
      </c>
      <c r="S190" s="2">
        <f t="shared" si="11"/>
        <v>2011480</v>
      </c>
      <c r="T190" s="2">
        <f t="shared" si="15"/>
        <v>1443600</v>
      </c>
      <c r="U190" s="2">
        <f t="shared" si="15"/>
        <v>1682700</v>
      </c>
      <c r="V190" s="2">
        <f t="shared" si="15"/>
        <v>1927700</v>
      </c>
      <c r="W190" s="2">
        <f t="shared" si="15"/>
        <v>3216300</v>
      </c>
      <c r="X190" s="2">
        <f t="shared" si="15"/>
        <v>1787100</v>
      </c>
      <c r="Y190" s="2" cm="1">
        <f t="array" ref="Y190">_xlfn.XLOOKUP(Y$1&amp;$R190,$C$3:$C$1662&amp;$D$3:$D$1662,$E$3:$E$1662,0,0,1)</f>
        <v>10900</v>
      </c>
      <c r="Z190" s="2" cm="1">
        <f t="array" ref="Z190">_xlfn.XLOOKUP(Z$1&amp;$R190,$C$3:$C$1662&amp;$D$3:$D$1662,$E$3:$E$1662,0,0,1)</f>
        <v>52000</v>
      </c>
      <c r="AA190" s="2" cm="1">
        <f t="array" ref="AA190">_xlfn.XLOOKUP(AA$1&amp;$R190,$C$3:$C$1662&amp;$D$3:$D$1662,$E$3:$E$1662,0,0,1)</f>
        <v>7500</v>
      </c>
      <c r="AB190" s="2" cm="1">
        <f t="array" ref="AB190">_xlfn.XLOOKUP(AB$1&amp;$R190,$C$3:$C$1662&amp;$D$3:$D$1662,$E$3:$E$1662,0,0,1)</f>
        <v>4600</v>
      </c>
      <c r="AC190" s="2" cm="1">
        <f t="array" ref="AC190">_xlfn.XLOOKUP(AC$1&amp;$R190,$C$3:$C$1662&amp;$D$3:$D$1662,$E$3:$E$1662,0,0,1)</f>
        <v>1200</v>
      </c>
    </row>
    <row r="191" spans="3:29" x14ac:dyDescent="0.4">
      <c r="C191" t="s">
        <v>758</v>
      </c>
      <c r="D191" t="s">
        <v>399</v>
      </c>
      <c r="E191">
        <v>1200</v>
      </c>
      <c r="R191" t="s">
        <v>180</v>
      </c>
      <c r="S191" s="2">
        <f t="shared" si="11"/>
        <v>2017520</v>
      </c>
      <c r="T191" s="2">
        <f t="shared" si="15"/>
        <v>1446200</v>
      </c>
      <c r="U191" s="2">
        <f t="shared" si="15"/>
        <v>1685600</v>
      </c>
      <c r="V191" s="2">
        <f t="shared" si="15"/>
        <v>1930800</v>
      </c>
      <c r="W191" s="2">
        <f t="shared" si="15"/>
        <v>3221100</v>
      </c>
      <c r="X191" s="2">
        <f t="shared" si="15"/>
        <v>1803900</v>
      </c>
      <c r="Y191" s="2" cm="1">
        <f t="array" ref="Y191">_xlfn.XLOOKUP(Y$1&amp;$R191,$C$3:$C$1662&amp;$D$3:$D$1662,$E$3:$E$1662,0,0,1)</f>
        <v>2600</v>
      </c>
      <c r="Z191" s="2" cm="1">
        <f t="array" ref="Z191">_xlfn.XLOOKUP(Z$1&amp;$R191,$C$3:$C$1662&amp;$D$3:$D$1662,$E$3:$E$1662,0,0,1)</f>
        <v>2900</v>
      </c>
      <c r="AA191" s="2" cm="1">
        <f t="array" ref="AA191">_xlfn.XLOOKUP(AA$1&amp;$R191,$C$3:$C$1662&amp;$D$3:$D$1662,$E$3:$E$1662,0,0,1)</f>
        <v>3100</v>
      </c>
      <c r="AB191" s="2" cm="1">
        <f t="array" ref="AB191">_xlfn.XLOOKUP(AB$1&amp;$R191,$C$3:$C$1662&amp;$D$3:$D$1662,$E$3:$E$1662,0,0,1)</f>
        <v>4800</v>
      </c>
      <c r="AC191" s="2" cm="1">
        <f t="array" ref="AC191">_xlfn.XLOOKUP(AC$1&amp;$R191,$C$3:$C$1662&amp;$D$3:$D$1662,$E$3:$E$1662,0,0,1)</f>
        <v>16800</v>
      </c>
    </row>
    <row r="192" spans="3:29" x14ac:dyDescent="0.4">
      <c r="C192" t="s">
        <v>758</v>
      </c>
      <c r="D192" t="s">
        <v>400</v>
      </c>
      <c r="E192">
        <v>16800</v>
      </c>
      <c r="R192" t="s">
        <v>76</v>
      </c>
      <c r="S192" s="2">
        <f t="shared" si="11"/>
        <v>2020820</v>
      </c>
      <c r="T192" s="2">
        <f t="shared" si="15"/>
        <v>1447400</v>
      </c>
      <c r="U192" s="2">
        <f t="shared" si="15"/>
        <v>1688500</v>
      </c>
      <c r="V192" s="2">
        <f t="shared" si="15"/>
        <v>1934400</v>
      </c>
      <c r="W192" s="2">
        <f t="shared" si="15"/>
        <v>3227000</v>
      </c>
      <c r="X192" s="2">
        <f t="shared" si="15"/>
        <v>1806800</v>
      </c>
      <c r="Y192" s="2" cm="1">
        <f t="array" ref="Y192">_xlfn.XLOOKUP(Y$1&amp;$R192,$C$3:$C$1662&amp;$D$3:$D$1662,$E$3:$E$1662,0,0,1)</f>
        <v>1200</v>
      </c>
      <c r="Z192" s="2" cm="1">
        <f t="array" ref="Z192">_xlfn.XLOOKUP(Z$1&amp;$R192,$C$3:$C$1662&amp;$D$3:$D$1662,$E$3:$E$1662,0,0,1)</f>
        <v>2900</v>
      </c>
      <c r="AA192" s="2" cm="1">
        <f t="array" ref="AA192">_xlfn.XLOOKUP(AA$1&amp;$R192,$C$3:$C$1662&amp;$D$3:$D$1662,$E$3:$E$1662,0,0,1)</f>
        <v>3600</v>
      </c>
      <c r="AB192" s="2" cm="1">
        <f t="array" ref="AB192">_xlfn.XLOOKUP(AB$1&amp;$R192,$C$3:$C$1662&amp;$D$3:$D$1662,$E$3:$E$1662,0,0,1)</f>
        <v>5900</v>
      </c>
      <c r="AC192" s="2" cm="1">
        <f t="array" ref="AC192">_xlfn.XLOOKUP(AC$1&amp;$R192,$C$3:$C$1662&amp;$D$3:$D$1662,$E$3:$E$1662,0,0,1)</f>
        <v>2900</v>
      </c>
    </row>
    <row r="193" spans="3:29" x14ac:dyDescent="0.4">
      <c r="C193" t="s">
        <v>758</v>
      </c>
      <c r="D193" t="s">
        <v>401</v>
      </c>
      <c r="E193">
        <v>2900</v>
      </c>
      <c r="R193" t="s">
        <v>138</v>
      </c>
      <c r="S193" s="2">
        <f t="shared" si="11"/>
        <v>2027400</v>
      </c>
      <c r="T193" s="2">
        <f t="shared" si="15"/>
        <v>1451700</v>
      </c>
      <c r="U193" s="2">
        <f t="shared" si="15"/>
        <v>1695200</v>
      </c>
      <c r="V193" s="2">
        <f t="shared" si="15"/>
        <v>1937000</v>
      </c>
      <c r="W193" s="2">
        <f t="shared" si="15"/>
        <v>3234400</v>
      </c>
      <c r="X193" s="2">
        <f t="shared" si="15"/>
        <v>1818700</v>
      </c>
      <c r="Y193" s="2" cm="1">
        <f t="array" ref="Y193">_xlfn.XLOOKUP(Y$1&amp;$R193,$C$3:$C$1662&amp;$D$3:$D$1662,$E$3:$E$1662,0,0,1)</f>
        <v>4300</v>
      </c>
      <c r="Z193" s="2" cm="1">
        <f t="array" ref="Z193">_xlfn.XLOOKUP(Z$1&amp;$R193,$C$3:$C$1662&amp;$D$3:$D$1662,$E$3:$E$1662,0,0,1)</f>
        <v>6700</v>
      </c>
      <c r="AA193" s="2" cm="1">
        <f t="array" ref="AA193">_xlfn.XLOOKUP(AA$1&amp;$R193,$C$3:$C$1662&amp;$D$3:$D$1662,$E$3:$E$1662,0,0,1)</f>
        <v>2600</v>
      </c>
      <c r="AB193" s="2" cm="1">
        <f t="array" ref="AB193">_xlfn.XLOOKUP(AB$1&amp;$R193,$C$3:$C$1662&amp;$D$3:$D$1662,$E$3:$E$1662,0,0,1)</f>
        <v>7400</v>
      </c>
      <c r="AC193" s="2" cm="1">
        <f t="array" ref="AC193">_xlfn.XLOOKUP(AC$1&amp;$R193,$C$3:$C$1662&amp;$D$3:$D$1662,$E$3:$E$1662,0,0,1)</f>
        <v>11900</v>
      </c>
    </row>
    <row r="194" spans="3:29" x14ac:dyDescent="0.4">
      <c r="C194" t="s">
        <v>758</v>
      </c>
      <c r="D194" t="s">
        <v>402</v>
      </c>
      <c r="E194">
        <v>11900</v>
      </c>
      <c r="R194" t="s">
        <v>255</v>
      </c>
      <c r="S194" s="2">
        <f t="shared" si="11"/>
        <v>2031700</v>
      </c>
      <c r="T194" s="2">
        <f t="shared" si="15"/>
        <v>1453500</v>
      </c>
      <c r="U194" s="2">
        <f t="shared" si="15"/>
        <v>1697200</v>
      </c>
      <c r="V194" s="2">
        <f t="shared" si="15"/>
        <v>1940800</v>
      </c>
      <c r="W194" s="2">
        <f t="shared" si="15"/>
        <v>3238500</v>
      </c>
      <c r="X194" s="2">
        <f t="shared" si="15"/>
        <v>1828500</v>
      </c>
      <c r="Y194" s="2" cm="1">
        <f t="array" ref="Y194">_xlfn.XLOOKUP(Y$1&amp;$R194,$C$3:$C$1662&amp;$D$3:$D$1662,$E$3:$E$1662,0,0,1)</f>
        <v>1800</v>
      </c>
      <c r="Z194" s="2" cm="1">
        <f t="array" ref="Z194">_xlfn.XLOOKUP(Z$1&amp;$R194,$C$3:$C$1662&amp;$D$3:$D$1662,$E$3:$E$1662,0,0,1)</f>
        <v>2000</v>
      </c>
      <c r="AA194" s="2" cm="1">
        <f t="array" ref="AA194">_xlfn.XLOOKUP(AA$1&amp;$R194,$C$3:$C$1662&amp;$D$3:$D$1662,$E$3:$E$1662,0,0,1)</f>
        <v>3800</v>
      </c>
      <c r="AB194" s="2" cm="1">
        <f t="array" ref="AB194">_xlfn.XLOOKUP(AB$1&amp;$R194,$C$3:$C$1662&amp;$D$3:$D$1662,$E$3:$E$1662,0,0,1)</f>
        <v>4100</v>
      </c>
      <c r="AC194" s="2" cm="1">
        <f t="array" ref="AC194">_xlfn.XLOOKUP(AC$1&amp;$R194,$C$3:$C$1662&amp;$D$3:$D$1662,$E$3:$E$1662,0,0,1)</f>
        <v>9800</v>
      </c>
    </row>
    <row r="195" spans="3:29" x14ac:dyDescent="0.4">
      <c r="C195" t="s">
        <v>758</v>
      </c>
      <c r="D195" t="s">
        <v>403</v>
      </c>
      <c r="E195">
        <v>9800</v>
      </c>
      <c r="R195" t="s">
        <v>106</v>
      </c>
      <c r="S195" s="2">
        <f t="shared" ref="S195:S258" si="16">IFERROR(AVERAGEIFS(T195:X195,T195:X195,"&gt;0"),0)</f>
        <v>2038580</v>
      </c>
      <c r="T195" s="2">
        <f t="shared" si="15"/>
        <v>1454700</v>
      </c>
      <c r="U195" s="2">
        <f t="shared" si="15"/>
        <v>1702500</v>
      </c>
      <c r="V195" s="2">
        <f t="shared" si="15"/>
        <v>1951800</v>
      </c>
      <c r="W195" s="2">
        <f t="shared" si="15"/>
        <v>3242600</v>
      </c>
      <c r="X195" s="2">
        <f t="shared" si="15"/>
        <v>1841300</v>
      </c>
      <c r="Y195" s="2" cm="1">
        <f t="array" ref="Y195">_xlfn.XLOOKUP(Y$1&amp;$R195,$C$3:$C$1662&amp;$D$3:$D$1662,$E$3:$E$1662,0,0,1)</f>
        <v>1200</v>
      </c>
      <c r="Z195" s="2" cm="1">
        <f t="array" ref="Z195">_xlfn.XLOOKUP(Z$1&amp;$R195,$C$3:$C$1662&amp;$D$3:$D$1662,$E$3:$E$1662,0,0,1)</f>
        <v>5300</v>
      </c>
      <c r="AA195" s="2" cm="1">
        <f t="array" ref="AA195">_xlfn.XLOOKUP(AA$1&amp;$R195,$C$3:$C$1662&amp;$D$3:$D$1662,$E$3:$E$1662,0,0,1)</f>
        <v>11000</v>
      </c>
      <c r="AB195" s="2" cm="1">
        <f t="array" ref="AB195">_xlfn.XLOOKUP(AB$1&amp;$R195,$C$3:$C$1662&amp;$D$3:$D$1662,$E$3:$E$1662,0,0,1)</f>
        <v>4100</v>
      </c>
      <c r="AC195" s="2" cm="1">
        <f t="array" ref="AC195">_xlfn.XLOOKUP(AC$1&amp;$R195,$C$3:$C$1662&amp;$D$3:$D$1662,$E$3:$E$1662,0,0,1)</f>
        <v>12800</v>
      </c>
    </row>
    <row r="196" spans="3:29" x14ac:dyDescent="0.4">
      <c r="C196" t="s">
        <v>758</v>
      </c>
      <c r="D196" t="s">
        <v>404</v>
      </c>
      <c r="E196">
        <v>12800</v>
      </c>
      <c r="R196" t="s">
        <v>172</v>
      </c>
      <c r="S196" s="2">
        <f t="shared" si="16"/>
        <v>2043720</v>
      </c>
      <c r="T196" s="2">
        <f t="shared" ref="T196:X211" si="17">T195+Y196</f>
        <v>1455900</v>
      </c>
      <c r="U196" s="2">
        <f t="shared" si="17"/>
        <v>1705300</v>
      </c>
      <c r="V196" s="2">
        <f t="shared" si="17"/>
        <v>1958800</v>
      </c>
      <c r="W196" s="2">
        <f t="shared" si="17"/>
        <v>3250200</v>
      </c>
      <c r="X196" s="2">
        <f t="shared" si="17"/>
        <v>1848400</v>
      </c>
      <c r="Y196" s="2" cm="1">
        <f t="array" ref="Y196">_xlfn.XLOOKUP(Y$1&amp;$R196,$C$3:$C$1662&amp;$D$3:$D$1662,$E$3:$E$1662,0,0,1)</f>
        <v>1200</v>
      </c>
      <c r="Z196" s="2" cm="1">
        <f t="array" ref="Z196">_xlfn.XLOOKUP(Z$1&amp;$R196,$C$3:$C$1662&amp;$D$3:$D$1662,$E$3:$E$1662,0,0,1)</f>
        <v>2800</v>
      </c>
      <c r="AA196" s="2" cm="1">
        <f t="array" ref="AA196">_xlfn.XLOOKUP(AA$1&amp;$R196,$C$3:$C$1662&amp;$D$3:$D$1662,$E$3:$E$1662,0,0,1)</f>
        <v>7000</v>
      </c>
      <c r="AB196" s="2" cm="1">
        <f t="array" ref="AB196">_xlfn.XLOOKUP(AB$1&amp;$R196,$C$3:$C$1662&amp;$D$3:$D$1662,$E$3:$E$1662,0,0,1)</f>
        <v>7600</v>
      </c>
      <c r="AC196" s="2" cm="1">
        <f t="array" ref="AC196">_xlfn.XLOOKUP(AC$1&amp;$R196,$C$3:$C$1662&amp;$D$3:$D$1662,$E$3:$E$1662,0,0,1)</f>
        <v>7100</v>
      </c>
    </row>
    <row r="197" spans="3:29" x14ac:dyDescent="0.4">
      <c r="C197" t="s">
        <v>758</v>
      </c>
      <c r="D197" t="s">
        <v>405</v>
      </c>
      <c r="E197">
        <v>7100</v>
      </c>
      <c r="R197" t="s">
        <v>302</v>
      </c>
      <c r="S197" s="2">
        <f t="shared" si="16"/>
        <v>2047840</v>
      </c>
      <c r="T197" s="2">
        <f t="shared" si="17"/>
        <v>1457600</v>
      </c>
      <c r="U197" s="2">
        <f t="shared" si="17"/>
        <v>1709900</v>
      </c>
      <c r="V197" s="2">
        <f t="shared" si="17"/>
        <v>1962600</v>
      </c>
      <c r="W197" s="2">
        <f t="shared" si="17"/>
        <v>3251600</v>
      </c>
      <c r="X197" s="2">
        <f t="shared" si="17"/>
        <v>1857500</v>
      </c>
      <c r="Y197" s="2" cm="1">
        <f t="array" ref="Y197">_xlfn.XLOOKUP(Y$1&amp;$R197,$C$3:$C$1662&amp;$D$3:$D$1662,$E$3:$E$1662,0,0,1)</f>
        <v>1700</v>
      </c>
      <c r="Z197" s="2" cm="1">
        <f t="array" ref="Z197">_xlfn.XLOOKUP(Z$1&amp;$R197,$C$3:$C$1662&amp;$D$3:$D$1662,$E$3:$E$1662,0,0,1)</f>
        <v>4600</v>
      </c>
      <c r="AA197" s="2" cm="1">
        <f t="array" ref="AA197">_xlfn.XLOOKUP(AA$1&amp;$R197,$C$3:$C$1662&amp;$D$3:$D$1662,$E$3:$E$1662,0,0,1)</f>
        <v>3800</v>
      </c>
      <c r="AB197" s="2" cm="1">
        <f t="array" ref="AB197">_xlfn.XLOOKUP(AB$1&amp;$R197,$C$3:$C$1662&amp;$D$3:$D$1662,$E$3:$E$1662,0,0,1)</f>
        <v>1400</v>
      </c>
      <c r="AC197" s="2" cm="1">
        <f t="array" ref="AC197">_xlfn.XLOOKUP(AC$1&amp;$R197,$C$3:$C$1662&amp;$D$3:$D$1662,$E$3:$E$1662,0,0,1)</f>
        <v>9100</v>
      </c>
    </row>
    <row r="198" spans="3:29" x14ac:dyDescent="0.4">
      <c r="C198" t="s">
        <v>758</v>
      </c>
      <c r="D198" t="s">
        <v>406</v>
      </c>
      <c r="E198">
        <v>9100</v>
      </c>
      <c r="R198" t="s">
        <v>248</v>
      </c>
      <c r="S198" s="2">
        <f t="shared" si="16"/>
        <v>2054220</v>
      </c>
      <c r="T198" s="2">
        <f t="shared" si="17"/>
        <v>1458600</v>
      </c>
      <c r="U198" s="2">
        <f t="shared" si="17"/>
        <v>1714700</v>
      </c>
      <c r="V198" s="2">
        <f t="shared" si="17"/>
        <v>1965900</v>
      </c>
      <c r="W198" s="2">
        <f t="shared" si="17"/>
        <v>3267000</v>
      </c>
      <c r="X198" s="2">
        <f t="shared" si="17"/>
        <v>1864900</v>
      </c>
      <c r="Y198" s="2" cm="1">
        <f t="array" ref="Y198">_xlfn.XLOOKUP(Y$1&amp;$R198,$C$3:$C$1662&amp;$D$3:$D$1662,$E$3:$E$1662,0,0,1)</f>
        <v>1000</v>
      </c>
      <c r="Z198" s="2" cm="1">
        <f t="array" ref="Z198">_xlfn.XLOOKUP(Z$1&amp;$R198,$C$3:$C$1662&amp;$D$3:$D$1662,$E$3:$E$1662,0,0,1)</f>
        <v>4800</v>
      </c>
      <c r="AA198" s="2" cm="1">
        <f t="array" ref="AA198">_xlfn.XLOOKUP(AA$1&amp;$R198,$C$3:$C$1662&amp;$D$3:$D$1662,$E$3:$E$1662,0,0,1)</f>
        <v>3300</v>
      </c>
      <c r="AB198" s="2" cm="1">
        <f t="array" ref="AB198">_xlfn.XLOOKUP(AB$1&amp;$R198,$C$3:$C$1662&amp;$D$3:$D$1662,$E$3:$E$1662,0,0,1)</f>
        <v>15400</v>
      </c>
      <c r="AC198" s="2" cm="1">
        <f t="array" ref="AC198">_xlfn.XLOOKUP(AC$1&amp;$R198,$C$3:$C$1662&amp;$D$3:$D$1662,$E$3:$E$1662,0,0,1)</f>
        <v>7400</v>
      </c>
    </row>
    <row r="199" spans="3:29" x14ac:dyDescent="0.4">
      <c r="C199" t="s">
        <v>758</v>
      </c>
      <c r="D199" t="s">
        <v>407</v>
      </c>
      <c r="E199">
        <v>7400</v>
      </c>
      <c r="R199" t="s">
        <v>285</v>
      </c>
      <c r="S199" s="2">
        <f t="shared" si="16"/>
        <v>2059580</v>
      </c>
      <c r="T199" s="2">
        <f t="shared" si="17"/>
        <v>1462100</v>
      </c>
      <c r="U199" s="2">
        <f t="shared" si="17"/>
        <v>1719000</v>
      </c>
      <c r="V199" s="2">
        <f t="shared" si="17"/>
        <v>1973900</v>
      </c>
      <c r="W199" s="2">
        <f t="shared" si="17"/>
        <v>3271100</v>
      </c>
      <c r="X199" s="2">
        <f t="shared" si="17"/>
        <v>1871800</v>
      </c>
      <c r="Y199" s="2" cm="1">
        <f t="array" ref="Y199">_xlfn.XLOOKUP(Y$1&amp;$R199,$C$3:$C$1662&amp;$D$3:$D$1662,$E$3:$E$1662,0,0,1)</f>
        <v>3500</v>
      </c>
      <c r="Z199" s="2" cm="1">
        <f t="array" ref="Z199">_xlfn.XLOOKUP(Z$1&amp;$R199,$C$3:$C$1662&amp;$D$3:$D$1662,$E$3:$E$1662,0,0,1)</f>
        <v>4300</v>
      </c>
      <c r="AA199" s="2" cm="1">
        <f t="array" ref="AA199">_xlfn.XLOOKUP(AA$1&amp;$R199,$C$3:$C$1662&amp;$D$3:$D$1662,$E$3:$E$1662,0,0,1)</f>
        <v>8000</v>
      </c>
      <c r="AB199" s="2" cm="1">
        <f t="array" ref="AB199">_xlfn.XLOOKUP(AB$1&amp;$R199,$C$3:$C$1662&amp;$D$3:$D$1662,$E$3:$E$1662,0,0,1)</f>
        <v>4100</v>
      </c>
      <c r="AC199" s="2" cm="1">
        <f t="array" ref="AC199">_xlfn.XLOOKUP(AC$1&amp;$R199,$C$3:$C$1662&amp;$D$3:$D$1662,$E$3:$E$1662,0,0,1)</f>
        <v>6900</v>
      </c>
    </row>
    <row r="200" spans="3:29" x14ac:dyDescent="0.4">
      <c r="C200" t="s">
        <v>758</v>
      </c>
      <c r="D200" t="s">
        <v>408</v>
      </c>
      <c r="E200">
        <v>6900</v>
      </c>
      <c r="R200" t="s">
        <v>121</v>
      </c>
      <c r="S200" s="2">
        <f t="shared" si="16"/>
        <v>2067640</v>
      </c>
      <c r="T200" s="2">
        <f t="shared" si="17"/>
        <v>1462500</v>
      </c>
      <c r="U200" s="2">
        <f t="shared" si="17"/>
        <v>1725700</v>
      </c>
      <c r="V200" s="2">
        <f t="shared" si="17"/>
        <v>1977600</v>
      </c>
      <c r="W200" s="2">
        <f t="shared" si="17"/>
        <v>3294200</v>
      </c>
      <c r="X200" s="2">
        <f t="shared" si="17"/>
        <v>1878200</v>
      </c>
      <c r="Y200" s="2" cm="1">
        <f t="array" ref="Y200">_xlfn.XLOOKUP(Y$1&amp;$R200,$C$3:$C$1662&amp;$D$3:$D$1662,$E$3:$E$1662,0,0,1)</f>
        <v>400</v>
      </c>
      <c r="Z200" s="2" cm="1">
        <f t="array" ref="Z200">_xlfn.XLOOKUP(Z$1&amp;$R200,$C$3:$C$1662&amp;$D$3:$D$1662,$E$3:$E$1662,0,0,1)</f>
        <v>6700</v>
      </c>
      <c r="AA200" s="2" cm="1">
        <f t="array" ref="AA200">_xlfn.XLOOKUP(AA$1&amp;$R200,$C$3:$C$1662&amp;$D$3:$D$1662,$E$3:$E$1662,0,0,1)</f>
        <v>3700</v>
      </c>
      <c r="AB200" s="2" cm="1">
        <f t="array" ref="AB200">_xlfn.XLOOKUP(AB$1&amp;$R200,$C$3:$C$1662&amp;$D$3:$D$1662,$E$3:$E$1662,0,0,1)</f>
        <v>23100</v>
      </c>
      <c r="AC200" s="2" cm="1">
        <f t="array" ref="AC200">_xlfn.XLOOKUP(AC$1&amp;$R200,$C$3:$C$1662&amp;$D$3:$D$1662,$E$3:$E$1662,0,0,1)</f>
        <v>6400</v>
      </c>
    </row>
    <row r="201" spans="3:29" x14ac:dyDescent="0.4">
      <c r="C201" t="s">
        <v>758</v>
      </c>
      <c r="D201" t="s">
        <v>409</v>
      </c>
      <c r="E201">
        <v>6400</v>
      </c>
      <c r="R201" t="s">
        <v>273</v>
      </c>
      <c r="S201" s="2">
        <f t="shared" si="16"/>
        <v>2071400</v>
      </c>
      <c r="T201" s="2">
        <f t="shared" si="17"/>
        <v>1464300</v>
      </c>
      <c r="U201" s="2">
        <f t="shared" si="17"/>
        <v>1726900</v>
      </c>
      <c r="V201" s="2">
        <f t="shared" si="17"/>
        <v>1982900</v>
      </c>
      <c r="W201" s="2">
        <f t="shared" si="17"/>
        <v>3302000</v>
      </c>
      <c r="X201" s="2">
        <f t="shared" si="17"/>
        <v>1880900</v>
      </c>
      <c r="Y201" s="2" cm="1">
        <f t="array" ref="Y201">_xlfn.XLOOKUP(Y$1&amp;$R201,$C$3:$C$1662&amp;$D$3:$D$1662,$E$3:$E$1662,0,0,1)</f>
        <v>1800</v>
      </c>
      <c r="Z201" s="2" cm="1">
        <f t="array" ref="Z201">_xlfn.XLOOKUP(Z$1&amp;$R201,$C$3:$C$1662&amp;$D$3:$D$1662,$E$3:$E$1662,0,0,1)</f>
        <v>1200</v>
      </c>
      <c r="AA201" s="2" cm="1">
        <f t="array" ref="AA201">_xlfn.XLOOKUP(AA$1&amp;$R201,$C$3:$C$1662&amp;$D$3:$D$1662,$E$3:$E$1662,0,0,1)</f>
        <v>5300</v>
      </c>
      <c r="AB201" s="2" cm="1">
        <f t="array" ref="AB201">_xlfn.XLOOKUP(AB$1&amp;$R201,$C$3:$C$1662&amp;$D$3:$D$1662,$E$3:$E$1662,0,0,1)</f>
        <v>7800</v>
      </c>
      <c r="AC201" s="2" cm="1">
        <f t="array" ref="AC201">_xlfn.XLOOKUP(AC$1&amp;$R201,$C$3:$C$1662&amp;$D$3:$D$1662,$E$3:$E$1662,0,0,1)</f>
        <v>2700</v>
      </c>
    </row>
    <row r="202" spans="3:29" x14ac:dyDescent="0.4">
      <c r="C202" t="s">
        <v>758</v>
      </c>
      <c r="D202" t="s">
        <v>410</v>
      </c>
      <c r="E202">
        <v>2700</v>
      </c>
      <c r="R202" t="s">
        <v>247</v>
      </c>
      <c r="S202" s="2">
        <f t="shared" si="16"/>
        <v>2080300</v>
      </c>
      <c r="T202" s="2">
        <f t="shared" si="17"/>
        <v>1469300</v>
      </c>
      <c r="U202" s="2">
        <f t="shared" si="17"/>
        <v>1733600</v>
      </c>
      <c r="V202" s="2">
        <f t="shared" si="17"/>
        <v>1992400</v>
      </c>
      <c r="W202" s="2">
        <f t="shared" si="17"/>
        <v>3308900</v>
      </c>
      <c r="X202" s="2">
        <f t="shared" si="17"/>
        <v>1897300</v>
      </c>
      <c r="Y202" s="2" cm="1">
        <f t="array" ref="Y202">_xlfn.XLOOKUP(Y$1&amp;$R202,$C$3:$C$1662&amp;$D$3:$D$1662,$E$3:$E$1662,0,0,1)</f>
        <v>5000</v>
      </c>
      <c r="Z202" s="2" cm="1">
        <f t="array" ref="Z202">_xlfn.XLOOKUP(Z$1&amp;$R202,$C$3:$C$1662&amp;$D$3:$D$1662,$E$3:$E$1662,0,0,1)</f>
        <v>6700</v>
      </c>
      <c r="AA202" s="2" cm="1">
        <f t="array" ref="AA202">_xlfn.XLOOKUP(AA$1&amp;$R202,$C$3:$C$1662&amp;$D$3:$D$1662,$E$3:$E$1662,0,0,1)</f>
        <v>9500</v>
      </c>
      <c r="AB202" s="2" cm="1">
        <f t="array" ref="AB202">_xlfn.XLOOKUP(AB$1&amp;$R202,$C$3:$C$1662&amp;$D$3:$D$1662,$E$3:$E$1662,0,0,1)</f>
        <v>6900</v>
      </c>
      <c r="AC202" s="2" cm="1">
        <f t="array" ref="AC202">_xlfn.XLOOKUP(AC$1&amp;$R202,$C$3:$C$1662&amp;$D$3:$D$1662,$E$3:$E$1662,0,0,1)</f>
        <v>16400</v>
      </c>
    </row>
    <row r="203" spans="3:29" x14ac:dyDescent="0.4">
      <c r="C203" t="s">
        <v>758</v>
      </c>
      <c r="D203" t="s">
        <v>411</v>
      </c>
      <c r="E203">
        <v>16400</v>
      </c>
      <c r="R203" t="s">
        <v>269</v>
      </c>
      <c r="S203" s="2">
        <f t="shared" si="16"/>
        <v>2084120</v>
      </c>
      <c r="T203" s="2">
        <f t="shared" si="17"/>
        <v>1470600</v>
      </c>
      <c r="U203" s="2">
        <f t="shared" si="17"/>
        <v>1737100</v>
      </c>
      <c r="V203" s="2">
        <f t="shared" si="17"/>
        <v>1995000</v>
      </c>
      <c r="W203" s="2">
        <f t="shared" si="17"/>
        <v>3315400</v>
      </c>
      <c r="X203" s="2">
        <f t="shared" si="17"/>
        <v>1902500</v>
      </c>
      <c r="Y203" s="2" cm="1">
        <f t="array" ref="Y203">_xlfn.XLOOKUP(Y$1&amp;$R203,$C$3:$C$1662&amp;$D$3:$D$1662,$E$3:$E$1662,0,0,1)</f>
        <v>1300</v>
      </c>
      <c r="Z203" s="2" cm="1">
        <f t="array" ref="Z203">_xlfn.XLOOKUP(Z$1&amp;$R203,$C$3:$C$1662&amp;$D$3:$D$1662,$E$3:$E$1662,0,0,1)</f>
        <v>3500</v>
      </c>
      <c r="AA203" s="2" cm="1">
        <f t="array" ref="AA203">_xlfn.XLOOKUP(AA$1&amp;$R203,$C$3:$C$1662&amp;$D$3:$D$1662,$E$3:$E$1662,0,0,1)</f>
        <v>2600</v>
      </c>
      <c r="AB203" s="2" cm="1">
        <f t="array" ref="AB203">_xlfn.XLOOKUP(AB$1&amp;$R203,$C$3:$C$1662&amp;$D$3:$D$1662,$E$3:$E$1662,0,0,1)</f>
        <v>6500</v>
      </c>
      <c r="AC203" s="2" cm="1">
        <f t="array" ref="AC203">_xlfn.XLOOKUP(AC$1&amp;$R203,$C$3:$C$1662&amp;$D$3:$D$1662,$E$3:$E$1662,0,0,1)</f>
        <v>5200</v>
      </c>
    </row>
    <row r="204" spans="3:29" x14ac:dyDescent="0.4">
      <c r="C204" t="s">
        <v>758</v>
      </c>
      <c r="D204" t="s">
        <v>412</v>
      </c>
      <c r="E204">
        <v>5200</v>
      </c>
      <c r="R204" t="s">
        <v>303</v>
      </c>
      <c r="S204" s="2">
        <f t="shared" si="16"/>
        <v>2088320</v>
      </c>
      <c r="T204" s="2">
        <f t="shared" si="17"/>
        <v>1474400</v>
      </c>
      <c r="U204" s="2">
        <f t="shared" si="17"/>
        <v>1737400</v>
      </c>
      <c r="V204" s="2">
        <f t="shared" si="17"/>
        <v>2005000</v>
      </c>
      <c r="W204" s="2">
        <f t="shared" si="17"/>
        <v>3317700</v>
      </c>
      <c r="X204" s="2">
        <f t="shared" si="17"/>
        <v>1907100</v>
      </c>
      <c r="Y204" s="2" cm="1">
        <f t="array" ref="Y204">_xlfn.XLOOKUP(Y$1&amp;$R204,$C$3:$C$1662&amp;$D$3:$D$1662,$E$3:$E$1662,0,0,1)</f>
        <v>3800</v>
      </c>
      <c r="Z204" s="2" cm="1">
        <f t="array" ref="Z204">_xlfn.XLOOKUP(Z$1&amp;$R204,$C$3:$C$1662&amp;$D$3:$D$1662,$E$3:$E$1662,0,0,1)</f>
        <v>300</v>
      </c>
      <c r="AA204" s="2" cm="1">
        <f t="array" ref="AA204">_xlfn.XLOOKUP(AA$1&amp;$R204,$C$3:$C$1662&amp;$D$3:$D$1662,$E$3:$E$1662,0,0,1)</f>
        <v>10000</v>
      </c>
      <c r="AB204" s="2" cm="1">
        <f t="array" ref="AB204">_xlfn.XLOOKUP(AB$1&amp;$R204,$C$3:$C$1662&amp;$D$3:$D$1662,$E$3:$E$1662,0,0,1)</f>
        <v>2300</v>
      </c>
      <c r="AC204" s="2" cm="1">
        <f t="array" ref="AC204">_xlfn.XLOOKUP(AC$1&amp;$R204,$C$3:$C$1662&amp;$D$3:$D$1662,$E$3:$E$1662,0,0,1)</f>
        <v>4600</v>
      </c>
    </row>
    <row r="205" spans="3:29" x14ac:dyDescent="0.4">
      <c r="C205" t="s">
        <v>758</v>
      </c>
      <c r="D205" t="s">
        <v>413</v>
      </c>
      <c r="E205">
        <v>4600</v>
      </c>
      <c r="R205" t="s">
        <v>210</v>
      </c>
      <c r="S205" s="2">
        <f t="shared" si="16"/>
        <v>2091240</v>
      </c>
      <c r="T205" s="2">
        <f t="shared" si="17"/>
        <v>1475000</v>
      </c>
      <c r="U205" s="2">
        <f t="shared" si="17"/>
        <v>1742000</v>
      </c>
      <c r="V205" s="2">
        <f t="shared" si="17"/>
        <v>2008400</v>
      </c>
      <c r="W205" s="2">
        <f t="shared" si="17"/>
        <v>3322000</v>
      </c>
      <c r="X205" s="2">
        <f t="shared" si="17"/>
        <v>1908800</v>
      </c>
      <c r="Y205" s="2" cm="1">
        <f t="array" ref="Y205">_xlfn.XLOOKUP(Y$1&amp;$R205,$C$3:$C$1662&amp;$D$3:$D$1662,$E$3:$E$1662,0,0,1)</f>
        <v>600</v>
      </c>
      <c r="Z205" s="2" cm="1">
        <f t="array" ref="Z205">_xlfn.XLOOKUP(Z$1&amp;$R205,$C$3:$C$1662&amp;$D$3:$D$1662,$E$3:$E$1662,0,0,1)</f>
        <v>4600</v>
      </c>
      <c r="AA205" s="2" cm="1">
        <f t="array" ref="AA205">_xlfn.XLOOKUP(AA$1&amp;$R205,$C$3:$C$1662&amp;$D$3:$D$1662,$E$3:$E$1662,0,0,1)</f>
        <v>3400</v>
      </c>
      <c r="AB205" s="2" cm="1">
        <f t="array" ref="AB205">_xlfn.XLOOKUP(AB$1&amp;$R205,$C$3:$C$1662&amp;$D$3:$D$1662,$E$3:$E$1662,0,0,1)</f>
        <v>4300</v>
      </c>
      <c r="AC205" s="2" cm="1">
        <f t="array" ref="AC205">_xlfn.XLOOKUP(AC$1&amp;$R205,$C$3:$C$1662&amp;$D$3:$D$1662,$E$3:$E$1662,0,0,1)</f>
        <v>1700</v>
      </c>
    </row>
    <row r="206" spans="3:29" x14ac:dyDescent="0.4">
      <c r="C206" t="s">
        <v>758</v>
      </c>
      <c r="D206" t="s">
        <v>414</v>
      </c>
      <c r="E206">
        <v>1700</v>
      </c>
      <c r="R206" t="s">
        <v>158</v>
      </c>
      <c r="S206" s="2">
        <f t="shared" si="16"/>
        <v>2095380</v>
      </c>
      <c r="T206" s="2">
        <f t="shared" si="17"/>
        <v>1480100</v>
      </c>
      <c r="U206" s="2">
        <f t="shared" si="17"/>
        <v>1742900</v>
      </c>
      <c r="V206" s="2">
        <f t="shared" si="17"/>
        <v>2011000</v>
      </c>
      <c r="W206" s="2">
        <f t="shared" si="17"/>
        <v>3328400</v>
      </c>
      <c r="X206" s="2">
        <f t="shared" si="17"/>
        <v>1914500</v>
      </c>
      <c r="Y206" s="2" cm="1">
        <f t="array" ref="Y206">_xlfn.XLOOKUP(Y$1&amp;$R206,$C$3:$C$1662&amp;$D$3:$D$1662,$E$3:$E$1662,0,0,1)</f>
        <v>5100</v>
      </c>
      <c r="Z206" s="2" cm="1">
        <f t="array" ref="Z206">_xlfn.XLOOKUP(Z$1&amp;$R206,$C$3:$C$1662&amp;$D$3:$D$1662,$E$3:$E$1662,0,0,1)</f>
        <v>900</v>
      </c>
      <c r="AA206" s="2" cm="1">
        <f t="array" ref="AA206">_xlfn.XLOOKUP(AA$1&amp;$R206,$C$3:$C$1662&amp;$D$3:$D$1662,$E$3:$E$1662,0,0,1)</f>
        <v>2600</v>
      </c>
      <c r="AB206" s="2" cm="1">
        <f t="array" ref="AB206">_xlfn.XLOOKUP(AB$1&amp;$R206,$C$3:$C$1662&amp;$D$3:$D$1662,$E$3:$E$1662,0,0,1)</f>
        <v>6400</v>
      </c>
      <c r="AC206" s="2" cm="1">
        <f t="array" ref="AC206">_xlfn.XLOOKUP(AC$1&amp;$R206,$C$3:$C$1662&amp;$D$3:$D$1662,$E$3:$E$1662,0,0,1)</f>
        <v>5700</v>
      </c>
    </row>
    <row r="207" spans="3:29" x14ac:dyDescent="0.4">
      <c r="C207" t="s">
        <v>758</v>
      </c>
      <c r="D207" t="s">
        <v>415</v>
      </c>
      <c r="E207">
        <v>5700</v>
      </c>
      <c r="R207" t="s">
        <v>102</v>
      </c>
      <c r="S207" s="2">
        <f t="shared" si="16"/>
        <v>2098840</v>
      </c>
      <c r="T207" s="2">
        <f t="shared" si="17"/>
        <v>1482300</v>
      </c>
      <c r="U207" s="2">
        <f t="shared" si="17"/>
        <v>1745300</v>
      </c>
      <c r="V207" s="2">
        <f t="shared" si="17"/>
        <v>2014700</v>
      </c>
      <c r="W207" s="2">
        <f t="shared" si="17"/>
        <v>3333700</v>
      </c>
      <c r="X207" s="2">
        <f t="shared" si="17"/>
        <v>1918200</v>
      </c>
      <c r="Y207" s="2" cm="1">
        <f t="array" ref="Y207">_xlfn.XLOOKUP(Y$1&amp;$R207,$C$3:$C$1662&amp;$D$3:$D$1662,$E$3:$E$1662,0,0,1)</f>
        <v>2200</v>
      </c>
      <c r="Z207" s="2" cm="1">
        <f t="array" ref="Z207">_xlfn.XLOOKUP(Z$1&amp;$R207,$C$3:$C$1662&amp;$D$3:$D$1662,$E$3:$E$1662,0,0,1)</f>
        <v>2400</v>
      </c>
      <c r="AA207" s="2" cm="1">
        <f t="array" ref="AA207">_xlfn.XLOOKUP(AA$1&amp;$R207,$C$3:$C$1662&amp;$D$3:$D$1662,$E$3:$E$1662,0,0,1)</f>
        <v>3700</v>
      </c>
      <c r="AB207" s="2" cm="1">
        <f t="array" ref="AB207">_xlfn.XLOOKUP(AB$1&amp;$R207,$C$3:$C$1662&amp;$D$3:$D$1662,$E$3:$E$1662,0,0,1)</f>
        <v>5300</v>
      </c>
      <c r="AC207" s="2" cm="1">
        <f t="array" ref="AC207">_xlfn.XLOOKUP(AC$1&amp;$R207,$C$3:$C$1662&amp;$D$3:$D$1662,$E$3:$E$1662,0,0,1)</f>
        <v>3700</v>
      </c>
    </row>
    <row r="208" spans="3:29" x14ac:dyDescent="0.4">
      <c r="C208" t="s">
        <v>758</v>
      </c>
      <c r="D208" t="s">
        <v>416</v>
      </c>
      <c r="E208">
        <v>3700</v>
      </c>
      <c r="R208" t="s">
        <v>225</v>
      </c>
      <c r="S208" s="2">
        <f t="shared" si="16"/>
        <v>2102880</v>
      </c>
      <c r="T208" s="2">
        <f t="shared" si="17"/>
        <v>1482700</v>
      </c>
      <c r="U208" s="2">
        <f t="shared" si="17"/>
        <v>1746600</v>
      </c>
      <c r="V208" s="2">
        <f t="shared" si="17"/>
        <v>2018100</v>
      </c>
      <c r="W208" s="2">
        <f t="shared" si="17"/>
        <v>3339000</v>
      </c>
      <c r="X208" s="2">
        <f t="shared" si="17"/>
        <v>1928000</v>
      </c>
      <c r="Y208" s="2" cm="1">
        <f t="array" ref="Y208">_xlfn.XLOOKUP(Y$1&amp;$R208,$C$3:$C$1662&amp;$D$3:$D$1662,$E$3:$E$1662,0,0,1)</f>
        <v>400</v>
      </c>
      <c r="Z208" s="2" cm="1">
        <f t="array" ref="Z208">_xlfn.XLOOKUP(Z$1&amp;$R208,$C$3:$C$1662&amp;$D$3:$D$1662,$E$3:$E$1662,0,0,1)</f>
        <v>1300</v>
      </c>
      <c r="AA208" s="2" cm="1">
        <f t="array" ref="AA208">_xlfn.XLOOKUP(AA$1&amp;$R208,$C$3:$C$1662&amp;$D$3:$D$1662,$E$3:$E$1662,0,0,1)</f>
        <v>3400</v>
      </c>
      <c r="AB208" s="2" cm="1">
        <f t="array" ref="AB208">_xlfn.XLOOKUP(AB$1&amp;$R208,$C$3:$C$1662&amp;$D$3:$D$1662,$E$3:$E$1662,0,0,1)</f>
        <v>5300</v>
      </c>
      <c r="AC208" s="2" cm="1">
        <f t="array" ref="AC208">_xlfn.XLOOKUP(AC$1&amp;$R208,$C$3:$C$1662&amp;$D$3:$D$1662,$E$3:$E$1662,0,0,1)</f>
        <v>9800</v>
      </c>
    </row>
    <row r="209" spans="3:29" x14ac:dyDescent="0.4">
      <c r="C209" t="s">
        <v>758</v>
      </c>
      <c r="D209" t="s">
        <v>417</v>
      </c>
      <c r="E209">
        <v>9800</v>
      </c>
      <c r="R209" t="s">
        <v>97</v>
      </c>
      <c r="S209" s="2">
        <f t="shared" si="16"/>
        <v>2107160</v>
      </c>
      <c r="T209" s="2">
        <f t="shared" si="17"/>
        <v>1483900</v>
      </c>
      <c r="U209" s="2">
        <f t="shared" si="17"/>
        <v>1749600</v>
      </c>
      <c r="V209" s="2">
        <f t="shared" si="17"/>
        <v>2022100</v>
      </c>
      <c r="W209" s="2">
        <f t="shared" si="17"/>
        <v>3345000</v>
      </c>
      <c r="X209" s="2">
        <f t="shared" si="17"/>
        <v>1935200</v>
      </c>
      <c r="Y209" s="2" cm="1">
        <f t="array" ref="Y209">_xlfn.XLOOKUP(Y$1&amp;$R209,$C$3:$C$1662&amp;$D$3:$D$1662,$E$3:$E$1662,0,0,1)</f>
        <v>1200</v>
      </c>
      <c r="Z209" s="2" cm="1">
        <f t="array" ref="Z209">_xlfn.XLOOKUP(Z$1&amp;$R209,$C$3:$C$1662&amp;$D$3:$D$1662,$E$3:$E$1662,0,0,1)</f>
        <v>3000</v>
      </c>
      <c r="AA209" s="2" cm="1">
        <f t="array" ref="AA209">_xlfn.XLOOKUP(AA$1&amp;$R209,$C$3:$C$1662&amp;$D$3:$D$1662,$E$3:$E$1662,0,0,1)</f>
        <v>4000</v>
      </c>
      <c r="AB209" s="2" cm="1">
        <f t="array" ref="AB209">_xlfn.XLOOKUP(AB$1&amp;$R209,$C$3:$C$1662&amp;$D$3:$D$1662,$E$3:$E$1662,0,0,1)</f>
        <v>6000</v>
      </c>
      <c r="AC209" s="2" cm="1">
        <f t="array" ref="AC209">_xlfn.XLOOKUP(AC$1&amp;$R209,$C$3:$C$1662&amp;$D$3:$D$1662,$E$3:$E$1662,0,0,1)</f>
        <v>7200</v>
      </c>
    </row>
    <row r="210" spans="3:29" x14ac:dyDescent="0.4">
      <c r="C210" t="s">
        <v>758</v>
      </c>
      <c r="D210" t="s">
        <v>418</v>
      </c>
      <c r="E210">
        <v>7200</v>
      </c>
      <c r="R210" t="s">
        <v>65</v>
      </c>
      <c r="S210" s="2">
        <f t="shared" si="16"/>
        <v>2110520</v>
      </c>
      <c r="T210" s="2">
        <f t="shared" si="17"/>
        <v>1484600</v>
      </c>
      <c r="U210" s="2">
        <f t="shared" si="17"/>
        <v>1751600</v>
      </c>
      <c r="V210" s="2">
        <f t="shared" si="17"/>
        <v>2025500</v>
      </c>
      <c r="W210" s="2">
        <f t="shared" si="17"/>
        <v>3349500</v>
      </c>
      <c r="X210" s="2">
        <f t="shared" si="17"/>
        <v>1941400</v>
      </c>
      <c r="Y210" s="2" cm="1">
        <f t="array" ref="Y210">_xlfn.XLOOKUP(Y$1&amp;$R210,$C$3:$C$1662&amp;$D$3:$D$1662,$E$3:$E$1662,0,0,1)</f>
        <v>700</v>
      </c>
      <c r="Z210" s="2" cm="1">
        <f t="array" ref="Z210">_xlfn.XLOOKUP(Z$1&amp;$R210,$C$3:$C$1662&amp;$D$3:$D$1662,$E$3:$E$1662,0,0,1)</f>
        <v>2000</v>
      </c>
      <c r="AA210" s="2" cm="1">
        <f t="array" ref="AA210">_xlfn.XLOOKUP(AA$1&amp;$R210,$C$3:$C$1662&amp;$D$3:$D$1662,$E$3:$E$1662,0,0,1)</f>
        <v>3400</v>
      </c>
      <c r="AB210" s="2" cm="1">
        <f t="array" ref="AB210">_xlfn.XLOOKUP(AB$1&amp;$R210,$C$3:$C$1662&amp;$D$3:$D$1662,$E$3:$E$1662,0,0,1)</f>
        <v>4500</v>
      </c>
      <c r="AC210" s="2" cm="1">
        <f t="array" ref="AC210">_xlfn.XLOOKUP(AC$1&amp;$R210,$C$3:$C$1662&amp;$D$3:$D$1662,$E$3:$E$1662,0,0,1)</f>
        <v>6200</v>
      </c>
    </row>
    <row r="211" spans="3:29" x14ac:dyDescent="0.4">
      <c r="C211" t="s">
        <v>758</v>
      </c>
      <c r="D211" t="s">
        <v>419</v>
      </c>
      <c r="E211">
        <v>6200</v>
      </c>
      <c r="R211" t="s">
        <v>163</v>
      </c>
      <c r="S211" s="2">
        <f t="shared" si="16"/>
        <v>2114980</v>
      </c>
      <c r="T211" s="2">
        <f t="shared" si="17"/>
        <v>1487100</v>
      </c>
      <c r="U211" s="2">
        <f t="shared" si="17"/>
        <v>1754500</v>
      </c>
      <c r="V211" s="2">
        <f t="shared" si="17"/>
        <v>2030700</v>
      </c>
      <c r="W211" s="2">
        <f t="shared" si="17"/>
        <v>3357600</v>
      </c>
      <c r="X211" s="2">
        <f t="shared" si="17"/>
        <v>1945000</v>
      </c>
      <c r="Y211" s="2" cm="1">
        <f t="array" ref="Y211">_xlfn.XLOOKUP(Y$1&amp;$R211,$C$3:$C$1662&amp;$D$3:$D$1662,$E$3:$E$1662,0,0,1)</f>
        <v>2500</v>
      </c>
      <c r="Z211" s="2" cm="1">
        <f t="array" ref="Z211">_xlfn.XLOOKUP(Z$1&amp;$R211,$C$3:$C$1662&amp;$D$3:$D$1662,$E$3:$E$1662,0,0,1)</f>
        <v>2900</v>
      </c>
      <c r="AA211" s="2" cm="1">
        <f t="array" ref="AA211">_xlfn.XLOOKUP(AA$1&amp;$R211,$C$3:$C$1662&amp;$D$3:$D$1662,$E$3:$E$1662,0,0,1)</f>
        <v>5200</v>
      </c>
      <c r="AB211" s="2" cm="1">
        <f t="array" ref="AB211">_xlfn.XLOOKUP(AB$1&amp;$R211,$C$3:$C$1662&amp;$D$3:$D$1662,$E$3:$E$1662,0,0,1)</f>
        <v>8100</v>
      </c>
      <c r="AC211" s="2" cm="1">
        <f t="array" ref="AC211">_xlfn.XLOOKUP(AC$1&amp;$R211,$C$3:$C$1662&amp;$D$3:$D$1662,$E$3:$E$1662,0,0,1)</f>
        <v>3600</v>
      </c>
    </row>
    <row r="212" spans="3:29" x14ac:dyDescent="0.4">
      <c r="C212" t="s">
        <v>758</v>
      </c>
      <c r="D212" t="s">
        <v>420</v>
      </c>
      <c r="E212">
        <v>3600</v>
      </c>
      <c r="R212" t="s">
        <v>221</v>
      </c>
      <c r="S212" s="2">
        <f t="shared" si="16"/>
        <v>2118640</v>
      </c>
      <c r="T212" s="2">
        <f t="shared" ref="T212:X227" si="18">T211+Y212</f>
        <v>1488400</v>
      </c>
      <c r="U212" s="2">
        <f t="shared" si="18"/>
        <v>1756100</v>
      </c>
      <c r="V212" s="2">
        <f t="shared" si="18"/>
        <v>2032600</v>
      </c>
      <c r="W212" s="2">
        <f t="shared" si="18"/>
        <v>3365900</v>
      </c>
      <c r="X212" s="2">
        <f t="shared" si="18"/>
        <v>1950200</v>
      </c>
      <c r="Y212" s="2" cm="1">
        <f t="array" ref="Y212">_xlfn.XLOOKUP(Y$1&amp;$R212,$C$3:$C$1662&amp;$D$3:$D$1662,$E$3:$E$1662,0,0,1)</f>
        <v>1300</v>
      </c>
      <c r="Z212" s="2" cm="1">
        <f t="array" ref="Z212">_xlfn.XLOOKUP(Z$1&amp;$R212,$C$3:$C$1662&amp;$D$3:$D$1662,$E$3:$E$1662,0,0,1)</f>
        <v>1600</v>
      </c>
      <c r="AA212" s="2" cm="1">
        <f t="array" ref="AA212">_xlfn.XLOOKUP(AA$1&amp;$R212,$C$3:$C$1662&amp;$D$3:$D$1662,$E$3:$E$1662,0,0,1)</f>
        <v>1900</v>
      </c>
      <c r="AB212" s="2" cm="1">
        <f t="array" ref="AB212">_xlfn.XLOOKUP(AB$1&amp;$R212,$C$3:$C$1662&amp;$D$3:$D$1662,$E$3:$E$1662,0,0,1)</f>
        <v>8300</v>
      </c>
      <c r="AC212" s="2" cm="1">
        <f t="array" ref="AC212">_xlfn.XLOOKUP(AC$1&amp;$R212,$C$3:$C$1662&amp;$D$3:$D$1662,$E$3:$E$1662,0,0,1)</f>
        <v>5200</v>
      </c>
    </row>
    <row r="213" spans="3:29" x14ac:dyDescent="0.4">
      <c r="C213" t="s">
        <v>758</v>
      </c>
      <c r="D213" t="s">
        <v>421</v>
      </c>
      <c r="E213">
        <v>5200</v>
      </c>
      <c r="R213" t="s">
        <v>236</v>
      </c>
      <c r="S213" s="2">
        <f t="shared" si="16"/>
        <v>2124580</v>
      </c>
      <c r="T213" s="2">
        <f t="shared" si="18"/>
        <v>1493900</v>
      </c>
      <c r="U213" s="2">
        <f t="shared" si="18"/>
        <v>1760500</v>
      </c>
      <c r="V213" s="2">
        <f t="shared" si="18"/>
        <v>2036000</v>
      </c>
      <c r="W213" s="2">
        <f t="shared" si="18"/>
        <v>3375000</v>
      </c>
      <c r="X213" s="2">
        <f t="shared" si="18"/>
        <v>1957500</v>
      </c>
      <c r="Y213" s="2" cm="1">
        <f t="array" ref="Y213">_xlfn.XLOOKUP(Y$1&amp;$R213,$C$3:$C$1662&amp;$D$3:$D$1662,$E$3:$E$1662,0,0,1)</f>
        <v>5500</v>
      </c>
      <c r="Z213" s="2" cm="1">
        <f t="array" ref="Z213">_xlfn.XLOOKUP(Z$1&amp;$R213,$C$3:$C$1662&amp;$D$3:$D$1662,$E$3:$E$1662,0,0,1)</f>
        <v>4400</v>
      </c>
      <c r="AA213" s="2" cm="1">
        <f t="array" ref="AA213">_xlfn.XLOOKUP(AA$1&amp;$R213,$C$3:$C$1662&amp;$D$3:$D$1662,$E$3:$E$1662,0,0,1)</f>
        <v>3400</v>
      </c>
      <c r="AB213" s="2" cm="1">
        <f t="array" ref="AB213">_xlfn.XLOOKUP(AB$1&amp;$R213,$C$3:$C$1662&amp;$D$3:$D$1662,$E$3:$E$1662,0,0,1)</f>
        <v>9100</v>
      </c>
      <c r="AC213" s="2" cm="1">
        <f t="array" ref="AC213">_xlfn.XLOOKUP(AC$1&amp;$R213,$C$3:$C$1662&amp;$D$3:$D$1662,$E$3:$E$1662,0,0,1)</f>
        <v>7300</v>
      </c>
    </row>
    <row r="214" spans="3:29" x14ac:dyDescent="0.4">
      <c r="C214" t="s">
        <v>758</v>
      </c>
      <c r="D214" t="s">
        <v>422</v>
      </c>
      <c r="E214">
        <v>7300</v>
      </c>
      <c r="R214" t="s">
        <v>199</v>
      </c>
      <c r="S214" s="2">
        <f t="shared" si="16"/>
        <v>2130720</v>
      </c>
      <c r="T214" s="2">
        <f t="shared" si="18"/>
        <v>1498500</v>
      </c>
      <c r="U214" s="2">
        <f t="shared" si="18"/>
        <v>1763600</v>
      </c>
      <c r="V214" s="2">
        <f t="shared" si="18"/>
        <v>2041100</v>
      </c>
      <c r="W214" s="2">
        <f t="shared" si="18"/>
        <v>3384700</v>
      </c>
      <c r="X214" s="2">
        <f t="shared" si="18"/>
        <v>1965700</v>
      </c>
      <c r="Y214" s="2" cm="1">
        <f t="array" ref="Y214">_xlfn.XLOOKUP(Y$1&amp;$R214,$C$3:$C$1662&amp;$D$3:$D$1662,$E$3:$E$1662,0,0,1)</f>
        <v>4600</v>
      </c>
      <c r="Z214" s="2" cm="1">
        <f t="array" ref="Z214">_xlfn.XLOOKUP(Z$1&amp;$R214,$C$3:$C$1662&amp;$D$3:$D$1662,$E$3:$E$1662,0,0,1)</f>
        <v>3100</v>
      </c>
      <c r="AA214" s="2" cm="1">
        <f t="array" ref="AA214">_xlfn.XLOOKUP(AA$1&amp;$R214,$C$3:$C$1662&amp;$D$3:$D$1662,$E$3:$E$1662,0,0,1)</f>
        <v>5100</v>
      </c>
      <c r="AB214" s="2" cm="1">
        <f t="array" ref="AB214">_xlfn.XLOOKUP(AB$1&amp;$R214,$C$3:$C$1662&amp;$D$3:$D$1662,$E$3:$E$1662,0,0,1)</f>
        <v>9700</v>
      </c>
      <c r="AC214" s="2" cm="1">
        <f t="array" ref="AC214">_xlfn.XLOOKUP(AC$1&amp;$R214,$C$3:$C$1662&amp;$D$3:$D$1662,$E$3:$E$1662,0,0,1)</f>
        <v>8200</v>
      </c>
    </row>
    <row r="215" spans="3:29" x14ac:dyDescent="0.4">
      <c r="C215" t="s">
        <v>758</v>
      </c>
      <c r="D215" t="s">
        <v>423</v>
      </c>
      <c r="E215">
        <v>8200</v>
      </c>
      <c r="R215" t="s">
        <v>264</v>
      </c>
      <c r="S215" s="2">
        <f t="shared" si="16"/>
        <v>2135100</v>
      </c>
      <c r="T215" s="2">
        <f t="shared" si="18"/>
        <v>1498500</v>
      </c>
      <c r="U215" s="2">
        <f t="shared" si="18"/>
        <v>1772600</v>
      </c>
      <c r="V215" s="2">
        <f t="shared" si="18"/>
        <v>2044000</v>
      </c>
      <c r="W215" s="2">
        <f t="shared" si="18"/>
        <v>3390600</v>
      </c>
      <c r="X215" s="2">
        <f t="shared" si="18"/>
        <v>1969800</v>
      </c>
      <c r="Y215" s="2" cm="1">
        <f t="array" ref="Y215">_xlfn.XLOOKUP(Y$1&amp;$R215,$C$3:$C$1662&amp;$D$3:$D$1662,$E$3:$E$1662,0,0,1)</f>
        <v>0</v>
      </c>
      <c r="Z215" s="2" cm="1">
        <f t="array" ref="Z215">_xlfn.XLOOKUP(Z$1&amp;$R215,$C$3:$C$1662&amp;$D$3:$D$1662,$E$3:$E$1662,0,0,1)</f>
        <v>9000</v>
      </c>
      <c r="AA215" s="2" cm="1">
        <f t="array" ref="AA215">_xlfn.XLOOKUP(AA$1&amp;$R215,$C$3:$C$1662&amp;$D$3:$D$1662,$E$3:$E$1662,0,0,1)</f>
        <v>2900</v>
      </c>
      <c r="AB215" s="2" cm="1">
        <f t="array" ref="AB215">_xlfn.XLOOKUP(AB$1&amp;$R215,$C$3:$C$1662&amp;$D$3:$D$1662,$E$3:$E$1662,0,0,1)</f>
        <v>5900</v>
      </c>
      <c r="AC215" s="2" cm="1">
        <f t="array" ref="AC215">_xlfn.XLOOKUP(AC$1&amp;$R215,$C$3:$C$1662&amp;$D$3:$D$1662,$E$3:$E$1662,0,0,1)</f>
        <v>4100</v>
      </c>
    </row>
    <row r="216" spans="3:29" x14ac:dyDescent="0.4">
      <c r="C216" t="s">
        <v>758</v>
      </c>
      <c r="D216" t="s">
        <v>424</v>
      </c>
      <c r="E216">
        <v>4100</v>
      </c>
      <c r="R216" t="s">
        <v>90</v>
      </c>
      <c r="S216" s="2">
        <f t="shared" si="16"/>
        <v>2139400</v>
      </c>
      <c r="T216" s="2">
        <f t="shared" si="18"/>
        <v>1500600</v>
      </c>
      <c r="U216" s="2">
        <f t="shared" si="18"/>
        <v>1777800</v>
      </c>
      <c r="V216" s="2">
        <f t="shared" si="18"/>
        <v>2046400</v>
      </c>
      <c r="W216" s="2">
        <f t="shared" si="18"/>
        <v>3398500</v>
      </c>
      <c r="X216" s="2">
        <f t="shared" si="18"/>
        <v>1973700</v>
      </c>
      <c r="Y216" s="2" cm="1">
        <f t="array" ref="Y216">_xlfn.XLOOKUP(Y$1&amp;$R216,$C$3:$C$1662&amp;$D$3:$D$1662,$E$3:$E$1662,0,0,1)</f>
        <v>2100</v>
      </c>
      <c r="Z216" s="2" cm="1">
        <f t="array" ref="Z216">_xlfn.XLOOKUP(Z$1&amp;$R216,$C$3:$C$1662&amp;$D$3:$D$1662,$E$3:$E$1662,0,0,1)</f>
        <v>5200</v>
      </c>
      <c r="AA216" s="2" cm="1">
        <f t="array" ref="AA216">_xlfn.XLOOKUP(AA$1&amp;$R216,$C$3:$C$1662&amp;$D$3:$D$1662,$E$3:$E$1662,0,0,1)</f>
        <v>2400</v>
      </c>
      <c r="AB216" s="2" cm="1">
        <f t="array" ref="AB216">_xlfn.XLOOKUP(AB$1&amp;$R216,$C$3:$C$1662&amp;$D$3:$D$1662,$E$3:$E$1662,0,0,1)</f>
        <v>7900</v>
      </c>
      <c r="AC216" s="2" cm="1">
        <f t="array" ref="AC216">_xlfn.XLOOKUP(AC$1&amp;$R216,$C$3:$C$1662&amp;$D$3:$D$1662,$E$3:$E$1662,0,0,1)</f>
        <v>3900</v>
      </c>
    </row>
    <row r="217" spans="3:29" x14ac:dyDescent="0.4">
      <c r="C217" t="s">
        <v>758</v>
      </c>
      <c r="D217" t="s">
        <v>425</v>
      </c>
      <c r="E217">
        <v>3900</v>
      </c>
      <c r="R217" t="s">
        <v>156</v>
      </c>
      <c r="S217" s="2">
        <f t="shared" si="16"/>
        <v>2144660</v>
      </c>
      <c r="T217" s="2">
        <f t="shared" si="18"/>
        <v>1503700</v>
      </c>
      <c r="U217" s="2">
        <f t="shared" si="18"/>
        <v>1785100</v>
      </c>
      <c r="V217" s="2">
        <f t="shared" si="18"/>
        <v>2050500</v>
      </c>
      <c r="W217" s="2">
        <f t="shared" si="18"/>
        <v>3406900</v>
      </c>
      <c r="X217" s="2">
        <f t="shared" si="18"/>
        <v>1977100</v>
      </c>
      <c r="Y217" s="2" cm="1">
        <f t="array" ref="Y217">_xlfn.XLOOKUP(Y$1&amp;$R217,$C$3:$C$1662&amp;$D$3:$D$1662,$E$3:$E$1662,0,0,1)</f>
        <v>3100</v>
      </c>
      <c r="Z217" s="2" cm="1">
        <f t="array" ref="Z217">_xlfn.XLOOKUP(Z$1&amp;$R217,$C$3:$C$1662&amp;$D$3:$D$1662,$E$3:$E$1662,0,0,1)</f>
        <v>7300</v>
      </c>
      <c r="AA217" s="2" cm="1">
        <f t="array" ref="AA217">_xlfn.XLOOKUP(AA$1&amp;$R217,$C$3:$C$1662&amp;$D$3:$D$1662,$E$3:$E$1662,0,0,1)</f>
        <v>4100</v>
      </c>
      <c r="AB217" s="2" cm="1">
        <f t="array" ref="AB217">_xlfn.XLOOKUP(AB$1&amp;$R217,$C$3:$C$1662&amp;$D$3:$D$1662,$E$3:$E$1662,0,0,1)</f>
        <v>8400</v>
      </c>
      <c r="AC217" s="2" cm="1">
        <f t="array" ref="AC217">_xlfn.XLOOKUP(AC$1&amp;$R217,$C$3:$C$1662&amp;$D$3:$D$1662,$E$3:$E$1662,0,0,1)</f>
        <v>3400</v>
      </c>
    </row>
    <row r="218" spans="3:29" x14ac:dyDescent="0.4">
      <c r="C218" t="s">
        <v>758</v>
      </c>
      <c r="D218" t="s">
        <v>426</v>
      </c>
      <c r="E218">
        <v>3400</v>
      </c>
      <c r="R218" t="s">
        <v>272</v>
      </c>
      <c r="S218" s="2">
        <f t="shared" si="16"/>
        <v>2148240</v>
      </c>
      <c r="T218" s="2">
        <f t="shared" si="18"/>
        <v>1505500</v>
      </c>
      <c r="U218" s="2">
        <f t="shared" si="18"/>
        <v>1787000</v>
      </c>
      <c r="V218" s="2">
        <f t="shared" si="18"/>
        <v>2052800</v>
      </c>
      <c r="W218" s="2">
        <f t="shared" si="18"/>
        <v>3416100</v>
      </c>
      <c r="X218" s="2">
        <f t="shared" si="18"/>
        <v>1979800</v>
      </c>
      <c r="Y218" s="2" cm="1">
        <f t="array" ref="Y218">_xlfn.XLOOKUP(Y$1&amp;$R218,$C$3:$C$1662&amp;$D$3:$D$1662,$E$3:$E$1662,0,0,1)</f>
        <v>1800</v>
      </c>
      <c r="Z218" s="2" cm="1">
        <f t="array" ref="Z218">_xlfn.XLOOKUP(Z$1&amp;$R218,$C$3:$C$1662&amp;$D$3:$D$1662,$E$3:$E$1662,0,0,1)</f>
        <v>1900</v>
      </c>
      <c r="AA218" s="2" cm="1">
        <f t="array" ref="AA218">_xlfn.XLOOKUP(AA$1&amp;$R218,$C$3:$C$1662&amp;$D$3:$D$1662,$E$3:$E$1662,0,0,1)</f>
        <v>2300</v>
      </c>
      <c r="AB218" s="2" cm="1">
        <f t="array" ref="AB218">_xlfn.XLOOKUP(AB$1&amp;$R218,$C$3:$C$1662&amp;$D$3:$D$1662,$E$3:$E$1662,0,0,1)</f>
        <v>9200</v>
      </c>
      <c r="AC218" s="2" cm="1">
        <f t="array" ref="AC218">_xlfn.XLOOKUP(AC$1&amp;$R218,$C$3:$C$1662&amp;$D$3:$D$1662,$E$3:$E$1662,0,0,1)</f>
        <v>2700</v>
      </c>
    </row>
    <row r="219" spans="3:29" x14ac:dyDescent="0.4">
      <c r="C219" t="s">
        <v>758</v>
      </c>
      <c r="D219" t="s">
        <v>427</v>
      </c>
      <c r="E219">
        <v>2700</v>
      </c>
      <c r="R219" t="s">
        <v>253</v>
      </c>
      <c r="S219" s="2">
        <f t="shared" si="16"/>
        <v>2154040</v>
      </c>
      <c r="T219" s="2">
        <f t="shared" si="18"/>
        <v>1507400</v>
      </c>
      <c r="U219" s="2">
        <f t="shared" si="18"/>
        <v>1791400</v>
      </c>
      <c r="V219" s="2">
        <f t="shared" si="18"/>
        <v>2059300</v>
      </c>
      <c r="W219" s="2">
        <f t="shared" si="18"/>
        <v>3426500</v>
      </c>
      <c r="X219" s="2">
        <f t="shared" si="18"/>
        <v>1985600</v>
      </c>
      <c r="Y219" s="2" cm="1">
        <f t="array" ref="Y219">_xlfn.XLOOKUP(Y$1&amp;$R219,$C$3:$C$1662&amp;$D$3:$D$1662,$E$3:$E$1662,0,0,1)</f>
        <v>1900</v>
      </c>
      <c r="Z219" s="2" cm="1">
        <f t="array" ref="Z219">_xlfn.XLOOKUP(Z$1&amp;$R219,$C$3:$C$1662&amp;$D$3:$D$1662,$E$3:$E$1662,0,0,1)</f>
        <v>4400</v>
      </c>
      <c r="AA219" s="2" cm="1">
        <f t="array" ref="AA219">_xlfn.XLOOKUP(AA$1&amp;$R219,$C$3:$C$1662&amp;$D$3:$D$1662,$E$3:$E$1662,0,0,1)</f>
        <v>6500</v>
      </c>
      <c r="AB219" s="2" cm="1">
        <f t="array" ref="AB219">_xlfn.XLOOKUP(AB$1&amp;$R219,$C$3:$C$1662&amp;$D$3:$D$1662,$E$3:$E$1662,0,0,1)</f>
        <v>10400</v>
      </c>
      <c r="AC219" s="2" cm="1">
        <f t="array" ref="AC219">_xlfn.XLOOKUP(AC$1&amp;$R219,$C$3:$C$1662&amp;$D$3:$D$1662,$E$3:$E$1662,0,0,1)</f>
        <v>5800</v>
      </c>
    </row>
    <row r="220" spans="3:29" x14ac:dyDescent="0.4">
      <c r="C220" t="s">
        <v>758</v>
      </c>
      <c r="D220" t="s">
        <v>428</v>
      </c>
      <c r="E220">
        <v>5800</v>
      </c>
      <c r="R220" t="s">
        <v>261</v>
      </c>
      <c r="S220" s="2">
        <f t="shared" si="16"/>
        <v>2155380</v>
      </c>
      <c r="T220" s="2">
        <f t="shared" si="18"/>
        <v>1507500</v>
      </c>
      <c r="U220" s="2">
        <f t="shared" si="18"/>
        <v>1792100</v>
      </c>
      <c r="V220" s="2">
        <f t="shared" si="18"/>
        <v>2059700</v>
      </c>
      <c r="W220" s="2">
        <f t="shared" si="18"/>
        <v>3429500</v>
      </c>
      <c r="X220" s="2">
        <f t="shared" si="18"/>
        <v>1988100</v>
      </c>
      <c r="Y220" s="2" cm="1">
        <f t="array" ref="Y220">_xlfn.XLOOKUP(Y$1&amp;$R220,$C$3:$C$1662&amp;$D$3:$D$1662,$E$3:$E$1662,0,0,1)</f>
        <v>100</v>
      </c>
      <c r="Z220" s="2" cm="1">
        <f t="array" ref="Z220">_xlfn.XLOOKUP(Z$1&amp;$R220,$C$3:$C$1662&amp;$D$3:$D$1662,$E$3:$E$1662,0,0,1)</f>
        <v>700</v>
      </c>
      <c r="AA220" s="2" cm="1">
        <f t="array" ref="AA220">_xlfn.XLOOKUP(AA$1&amp;$R220,$C$3:$C$1662&amp;$D$3:$D$1662,$E$3:$E$1662,0,0,1)</f>
        <v>400</v>
      </c>
      <c r="AB220" s="2" cm="1">
        <f t="array" ref="AB220">_xlfn.XLOOKUP(AB$1&amp;$R220,$C$3:$C$1662&amp;$D$3:$D$1662,$E$3:$E$1662,0,0,1)</f>
        <v>3000</v>
      </c>
      <c r="AC220" s="2" cm="1">
        <f t="array" ref="AC220">_xlfn.XLOOKUP(AC$1&amp;$R220,$C$3:$C$1662&amp;$D$3:$D$1662,$E$3:$E$1662,0,0,1)</f>
        <v>2500</v>
      </c>
    </row>
    <row r="221" spans="3:29" x14ac:dyDescent="0.4">
      <c r="C221" t="s">
        <v>758</v>
      </c>
      <c r="D221" t="s">
        <v>429</v>
      </c>
      <c r="E221">
        <v>2500</v>
      </c>
      <c r="R221" t="s">
        <v>123</v>
      </c>
      <c r="S221" s="2">
        <f t="shared" si="16"/>
        <v>2161260</v>
      </c>
      <c r="T221" s="2">
        <f t="shared" si="18"/>
        <v>1510900</v>
      </c>
      <c r="U221" s="2">
        <f t="shared" si="18"/>
        <v>1793900</v>
      </c>
      <c r="V221" s="2">
        <f t="shared" si="18"/>
        <v>2061400</v>
      </c>
      <c r="W221" s="2">
        <f t="shared" si="18"/>
        <v>3447900</v>
      </c>
      <c r="X221" s="2">
        <f t="shared" si="18"/>
        <v>1992200</v>
      </c>
      <c r="Y221" s="2" cm="1">
        <f t="array" ref="Y221">_xlfn.XLOOKUP(Y$1&amp;$R221,$C$3:$C$1662&amp;$D$3:$D$1662,$E$3:$E$1662,0,0,1)</f>
        <v>3400</v>
      </c>
      <c r="Z221" s="2" cm="1">
        <f t="array" ref="Z221">_xlfn.XLOOKUP(Z$1&amp;$R221,$C$3:$C$1662&amp;$D$3:$D$1662,$E$3:$E$1662,0,0,1)</f>
        <v>1800</v>
      </c>
      <c r="AA221" s="2" cm="1">
        <f t="array" ref="AA221">_xlfn.XLOOKUP(AA$1&amp;$R221,$C$3:$C$1662&amp;$D$3:$D$1662,$E$3:$E$1662,0,0,1)</f>
        <v>1700</v>
      </c>
      <c r="AB221" s="2" cm="1">
        <f t="array" ref="AB221">_xlfn.XLOOKUP(AB$1&amp;$R221,$C$3:$C$1662&amp;$D$3:$D$1662,$E$3:$E$1662,0,0,1)</f>
        <v>18400</v>
      </c>
      <c r="AC221" s="2" cm="1">
        <f t="array" ref="AC221">_xlfn.XLOOKUP(AC$1&amp;$R221,$C$3:$C$1662&amp;$D$3:$D$1662,$E$3:$E$1662,0,0,1)</f>
        <v>4100</v>
      </c>
    </row>
    <row r="222" spans="3:29" x14ac:dyDescent="0.4">
      <c r="C222" t="s">
        <v>758</v>
      </c>
      <c r="D222" t="s">
        <v>430</v>
      </c>
      <c r="E222">
        <v>4100</v>
      </c>
      <c r="R222" t="s">
        <v>249</v>
      </c>
      <c r="S222" s="2">
        <f t="shared" si="16"/>
        <v>2164040</v>
      </c>
      <c r="T222" s="2">
        <f t="shared" si="18"/>
        <v>1512600</v>
      </c>
      <c r="U222" s="2">
        <f t="shared" si="18"/>
        <v>1796000</v>
      </c>
      <c r="V222" s="2">
        <f t="shared" si="18"/>
        <v>2061600</v>
      </c>
      <c r="W222" s="2">
        <f t="shared" si="18"/>
        <v>3451600</v>
      </c>
      <c r="X222" s="2">
        <f t="shared" si="18"/>
        <v>1998400</v>
      </c>
      <c r="Y222" s="2" cm="1">
        <f t="array" ref="Y222">_xlfn.XLOOKUP(Y$1&amp;$R222,$C$3:$C$1662&amp;$D$3:$D$1662,$E$3:$E$1662,0,0,1)</f>
        <v>1700</v>
      </c>
      <c r="Z222" s="2" cm="1">
        <f t="array" ref="Z222">_xlfn.XLOOKUP(Z$1&amp;$R222,$C$3:$C$1662&amp;$D$3:$D$1662,$E$3:$E$1662,0,0,1)</f>
        <v>2100</v>
      </c>
      <c r="AA222" s="2" cm="1">
        <f t="array" ref="AA222">_xlfn.XLOOKUP(AA$1&amp;$R222,$C$3:$C$1662&amp;$D$3:$D$1662,$E$3:$E$1662,0,0,1)</f>
        <v>200</v>
      </c>
      <c r="AB222" s="2" cm="1">
        <f t="array" ref="AB222">_xlfn.XLOOKUP(AB$1&amp;$R222,$C$3:$C$1662&amp;$D$3:$D$1662,$E$3:$E$1662,0,0,1)</f>
        <v>3700</v>
      </c>
      <c r="AC222" s="2" cm="1">
        <f t="array" ref="AC222">_xlfn.XLOOKUP(AC$1&amp;$R222,$C$3:$C$1662&amp;$D$3:$D$1662,$E$3:$E$1662,0,0,1)</f>
        <v>6200</v>
      </c>
    </row>
    <row r="223" spans="3:29" x14ac:dyDescent="0.4">
      <c r="C223" t="s">
        <v>758</v>
      </c>
      <c r="D223" t="s">
        <v>431</v>
      </c>
      <c r="E223">
        <v>6200</v>
      </c>
      <c r="R223" t="s">
        <v>209</v>
      </c>
      <c r="S223" s="2">
        <f t="shared" si="16"/>
        <v>2170820</v>
      </c>
      <c r="T223" s="2">
        <f t="shared" si="18"/>
        <v>1514800</v>
      </c>
      <c r="U223" s="2">
        <f t="shared" si="18"/>
        <v>1797500</v>
      </c>
      <c r="V223" s="2">
        <f t="shared" si="18"/>
        <v>2069600</v>
      </c>
      <c r="W223" s="2">
        <f t="shared" si="18"/>
        <v>3469800</v>
      </c>
      <c r="X223" s="2">
        <f t="shared" si="18"/>
        <v>2002400</v>
      </c>
      <c r="Y223" s="2" cm="1">
        <f t="array" ref="Y223">_xlfn.XLOOKUP(Y$1&amp;$R223,$C$3:$C$1662&amp;$D$3:$D$1662,$E$3:$E$1662,0,0,1)</f>
        <v>2200</v>
      </c>
      <c r="Z223" s="2" cm="1">
        <f t="array" ref="Z223">_xlfn.XLOOKUP(Z$1&amp;$R223,$C$3:$C$1662&amp;$D$3:$D$1662,$E$3:$E$1662,0,0,1)</f>
        <v>1500</v>
      </c>
      <c r="AA223" s="2" cm="1">
        <f t="array" ref="AA223">_xlfn.XLOOKUP(AA$1&amp;$R223,$C$3:$C$1662&amp;$D$3:$D$1662,$E$3:$E$1662,0,0,1)</f>
        <v>8000</v>
      </c>
      <c r="AB223" s="2" cm="1">
        <f t="array" ref="AB223">_xlfn.XLOOKUP(AB$1&amp;$R223,$C$3:$C$1662&amp;$D$3:$D$1662,$E$3:$E$1662,0,0,1)</f>
        <v>18200</v>
      </c>
      <c r="AC223" s="2" cm="1">
        <f t="array" ref="AC223">_xlfn.XLOOKUP(AC$1&amp;$R223,$C$3:$C$1662&amp;$D$3:$D$1662,$E$3:$E$1662,0,0,1)</f>
        <v>4000</v>
      </c>
    </row>
    <row r="224" spans="3:29" x14ac:dyDescent="0.4">
      <c r="C224" t="s">
        <v>758</v>
      </c>
      <c r="D224" t="s">
        <v>432</v>
      </c>
      <c r="E224">
        <v>4000</v>
      </c>
      <c r="R224" t="s">
        <v>239</v>
      </c>
      <c r="S224" s="2">
        <f t="shared" si="16"/>
        <v>2176440</v>
      </c>
      <c r="T224" s="2">
        <f t="shared" si="18"/>
        <v>1515900</v>
      </c>
      <c r="U224" s="2">
        <f t="shared" si="18"/>
        <v>1798900</v>
      </c>
      <c r="V224" s="2">
        <f t="shared" si="18"/>
        <v>2070400</v>
      </c>
      <c r="W224" s="2">
        <f t="shared" si="18"/>
        <v>3480400</v>
      </c>
      <c r="X224" s="2">
        <f t="shared" si="18"/>
        <v>2016600</v>
      </c>
      <c r="Y224" s="2" cm="1">
        <f t="array" ref="Y224">_xlfn.XLOOKUP(Y$1&amp;$R224,$C$3:$C$1662&amp;$D$3:$D$1662,$E$3:$E$1662,0,0,1)</f>
        <v>1100</v>
      </c>
      <c r="Z224" s="2" cm="1">
        <f t="array" ref="Z224">_xlfn.XLOOKUP(Z$1&amp;$R224,$C$3:$C$1662&amp;$D$3:$D$1662,$E$3:$E$1662,0,0,1)</f>
        <v>1400</v>
      </c>
      <c r="AA224" s="2" cm="1">
        <f t="array" ref="AA224">_xlfn.XLOOKUP(AA$1&amp;$R224,$C$3:$C$1662&amp;$D$3:$D$1662,$E$3:$E$1662,0,0,1)</f>
        <v>800</v>
      </c>
      <c r="AB224" s="2" cm="1">
        <f t="array" ref="AB224">_xlfn.XLOOKUP(AB$1&amp;$R224,$C$3:$C$1662&amp;$D$3:$D$1662,$E$3:$E$1662,0,0,1)</f>
        <v>10600</v>
      </c>
      <c r="AC224" s="2" cm="1">
        <f t="array" ref="AC224">_xlfn.XLOOKUP(AC$1&amp;$R224,$C$3:$C$1662&amp;$D$3:$D$1662,$E$3:$E$1662,0,0,1)</f>
        <v>14200</v>
      </c>
    </row>
    <row r="225" spans="3:29" x14ac:dyDescent="0.4">
      <c r="C225" t="s">
        <v>758</v>
      </c>
      <c r="D225" t="s">
        <v>433</v>
      </c>
      <c r="E225">
        <v>14200</v>
      </c>
      <c r="R225" t="s">
        <v>304</v>
      </c>
      <c r="S225" s="2">
        <f t="shared" si="16"/>
        <v>2183540</v>
      </c>
      <c r="T225" s="2">
        <f t="shared" si="18"/>
        <v>1520000</v>
      </c>
      <c r="U225" s="2">
        <f t="shared" si="18"/>
        <v>1808500</v>
      </c>
      <c r="V225" s="2">
        <f t="shared" si="18"/>
        <v>2073200</v>
      </c>
      <c r="W225" s="2">
        <f t="shared" si="18"/>
        <v>3495400</v>
      </c>
      <c r="X225" s="2">
        <f t="shared" si="18"/>
        <v>2020600</v>
      </c>
      <c r="Y225" s="2" cm="1">
        <f t="array" ref="Y225">_xlfn.XLOOKUP(Y$1&amp;$R225,$C$3:$C$1662&amp;$D$3:$D$1662,$E$3:$E$1662,0,0,1)</f>
        <v>4100</v>
      </c>
      <c r="Z225" s="2" cm="1">
        <f t="array" ref="Z225">_xlfn.XLOOKUP(Z$1&amp;$R225,$C$3:$C$1662&amp;$D$3:$D$1662,$E$3:$E$1662,0,0,1)</f>
        <v>9600</v>
      </c>
      <c r="AA225" s="2" cm="1">
        <f t="array" ref="AA225">_xlfn.XLOOKUP(AA$1&amp;$R225,$C$3:$C$1662&amp;$D$3:$D$1662,$E$3:$E$1662,0,0,1)</f>
        <v>2800</v>
      </c>
      <c r="AB225" s="2" cm="1">
        <f t="array" ref="AB225">_xlfn.XLOOKUP(AB$1&amp;$R225,$C$3:$C$1662&amp;$D$3:$D$1662,$E$3:$E$1662,0,0,1)</f>
        <v>15000</v>
      </c>
      <c r="AC225" s="2" cm="1">
        <f t="array" ref="AC225">_xlfn.XLOOKUP(AC$1&amp;$R225,$C$3:$C$1662&amp;$D$3:$D$1662,$E$3:$E$1662,0,0,1)</f>
        <v>4000</v>
      </c>
    </row>
    <row r="226" spans="3:29" x14ac:dyDescent="0.4">
      <c r="C226" t="s">
        <v>758</v>
      </c>
      <c r="D226" t="s">
        <v>434</v>
      </c>
      <c r="E226">
        <v>4000</v>
      </c>
      <c r="R226" t="s">
        <v>283</v>
      </c>
      <c r="S226" s="2">
        <f t="shared" si="16"/>
        <v>2186940</v>
      </c>
      <c r="T226" s="2">
        <f t="shared" si="18"/>
        <v>1521700</v>
      </c>
      <c r="U226" s="2">
        <f t="shared" si="18"/>
        <v>1811400</v>
      </c>
      <c r="V226" s="2">
        <f t="shared" si="18"/>
        <v>2074500</v>
      </c>
      <c r="W226" s="2">
        <f t="shared" si="18"/>
        <v>3503600</v>
      </c>
      <c r="X226" s="2">
        <f t="shared" si="18"/>
        <v>2023500</v>
      </c>
      <c r="Y226" s="2" cm="1">
        <f t="array" ref="Y226">_xlfn.XLOOKUP(Y$1&amp;$R226,$C$3:$C$1662&amp;$D$3:$D$1662,$E$3:$E$1662,0,0,1)</f>
        <v>1700</v>
      </c>
      <c r="Z226" s="2" cm="1">
        <f t="array" ref="Z226">_xlfn.XLOOKUP(Z$1&amp;$R226,$C$3:$C$1662&amp;$D$3:$D$1662,$E$3:$E$1662,0,0,1)</f>
        <v>2900</v>
      </c>
      <c r="AA226" s="2" cm="1">
        <f t="array" ref="AA226">_xlfn.XLOOKUP(AA$1&amp;$R226,$C$3:$C$1662&amp;$D$3:$D$1662,$E$3:$E$1662,0,0,1)</f>
        <v>1300</v>
      </c>
      <c r="AB226" s="2" cm="1">
        <f t="array" ref="AB226">_xlfn.XLOOKUP(AB$1&amp;$R226,$C$3:$C$1662&amp;$D$3:$D$1662,$E$3:$E$1662,0,0,1)</f>
        <v>8200</v>
      </c>
      <c r="AC226" s="2" cm="1">
        <f t="array" ref="AC226">_xlfn.XLOOKUP(AC$1&amp;$R226,$C$3:$C$1662&amp;$D$3:$D$1662,$E$3:$E$1662,0,0,1)</f>
        <v>2900</v>
      </c>
    </row>
    <row r="227" spans="3:29" x14ac:dyDescent="0.4">
      <c r="C227" t="s">
        <v>758</v>
      </c>
      <c r="D227" t="s">
        <v>435</v>
      </c>
      <c r="E227">
        <v>2900</v>
      </c>
      <c r="R227" t="s">
        <v>176</v>
      </c>
      <c r="S227" s="2">
        <f t="shared" si="16"/>
        <v>2191720</v>
      </c>
      <c r="T227" s="2">
        <f t="shared" si="18"/>
        <v>1523400</v>
      </c>
      <c r="U227" s="2">
        <f t="shared" si="18"/>
        <v>1812100</v>
      </c>
      <c r="V227" s="2">
        <f t="shared" si="18"/>
        <v>2077700</v>
      </c>
      <c r="W227" s="2">
        <f t="shared" si="18"/>
        <v>3517300</v>
      </c>
      <c r="X227" s="2">
        <f t="shared" si="18"/>
        <v>2028100</v>
      </c>
      <c r="Y227" s="2" cm="1">
        <f t="array" ref="Y227">_xlfn.XLOOKUP(Y$1&amp;$R227,$C$3:$C$1662&amp;$D$3:$D$1662,$E$3:$E$1662,0,0,1)</f>
        <v>1700</v>
      </c>
      <c r="Z227" s="2" cm="1">
        <f t="array" ref="Z227">_xlfn.XLOOKUP(Z$1&amp;$R227,$C$3:$C$1662&amp;$D$3:$D$1662,$E$3:$E$1662,0,0,1)</f>
        <v>700</v>
      </c>
      <c r="AA227" s="2" cm="1">
        <f t="array" ref="AA227">_xlfn.XLOOKUP(AA$1&amp;$R227,$C$3:$C$1662&amp;$D$3:$D$1662,$E$3:$E$1662,0,0,1)</f>
        <v>3200</v>
      </c>
      <c r="AB227" s="2" cm="1">
        <f t="array" ref="AB227">_xlfn.XLOOKUP(AB$1&amp;$R227,$C$3:$C$1662&amp;$D$3:$D$1662,$E$3:$E$1662,0,0,1)</f>
        <v>13700</v>
      </c>
      <c r="AC227" s="2" cm="1">
        <f t="array" ref="AC227">_xlfn.XLOOKUP(AC$1&amp;$R227,$C$3:$C$1662&amp;$D$3:$D$1662,$E$3:$E$1662,0,0,1)</f>
        <v>4600</v>
      </c>
    </row>
    <row r="228" spans="3:29" x14ac:dyDescent="0.4">
      <c r="C228" t="s">
        <v>758</v>
      </c>
      <c r="D228" t="s">
        <v>436</v>
      </c>
      <c r="E228">
        <v>4600</v>
      </c>
      <c r="R228" t="s">
        <v>117</v>
      </c>
      <c r="S228" s="2">
        <f t="shared" si="16"/>
        <v>2195860</v>
      </c>
      <c r="T228" s="2">
        <f t="shared" ref="T228:X243" si="19">T227+Y228</f>
        <v>1524200</v>
      </c>
      <c r="U228" s="2">
        <f t="shared" si="19"/>
        <v>1812700</v>
      </c>
      <c r="V228" s="2">
        <f t="shared" si="19"/>
        <v>2080600</v>
      </c>
      <c r="W228" s="2">
        <f t="shared" si="19"/>
        <v>3530000</v>
      </c>
      <c r="X228" s="2">
        <f t="shared" si="19"/>
        <v>2031800</v>
      </c>
      <c r="Y228" s="2" cm="1">
        <f t="array" ref="Y228">_xlfn.XLOOKUP(Y$1&amp;$R228,$C$3:$C$1662&amp;$D$3:$D$1662,$E$3:$E$1662,0,0,1)</f>
        <v>800</v>
      </c>
      <c r="Z228" s="2" cm="1">
        <f t="array" ref="Z228">_xlfn.XLOOKUP(Z$1&amp;$R228,$C$3:$C$1662&amp;$D$3:$D$1662,$E$3:$E$1662,0,0,1)</f>
        <v>600</v>
      </c>
      <c r="AA228" s="2" cm="1">
        <f t="array" ref="AA228">_xlfn.XLOOKUP(AA$1&amp;$R228,$C$3:$C$1662&amp;$D$3:$D$1662,$E$3:$E$1662,0,0,1)</f>
        <v>2900</v>
      </c>
      <c r="AB228" s="2" cm="1">
        <f t="array" ref="AB228">_xlfn.XLOOKUP(AB$1&amp;$R228,$C$3:$C$1662&amp;$D$3:$D$1662,$E$3:$E$1662,0,0,1)</f>
        <v>12700</v>
      </c>
      <c r="AC228" s="2" cm="1">
        <f t="array" ref="AC228">_xlfn.XLOOKUP(AC$1&amp;$R228,$C$3:$C$1662&amp;$D$3:$D$1662,$E$3:$E$1662,0,0,1)</f>
        <v>3700</v>
      </c>
    </row>
    <row r="229" spans="3:29" x14ac:dyDescent="0.4">
      <c r="C229" t="s">
        <v>758</v>
      </c>
      <c r="D229" t="s">
        <v>437</v>
      </c>
      <c r="E229">
        <v>3700</v>
      </c>
      <c r="R229" t="s">
        <v>54</v>
      </c>
      <c r="S229" s="2">
        <f t="shared" si="16"/>
        <v>2200220</v>
      </c>
      <c r="T229" s="2">
        <f t="shared" si="19"/>
        <v>1525600</v>
      </c>
      <c r="U229" s="2">
        <f t="shared" si="19"/>
        <v>1813500</v>
      </c>
      <c r="V229" s="2">
        <f t="shared" si="19"/>
        <v>2085600</v>
      </c>
      <c r="W229" s="2">
        <f t="shared" si="19"/>
        <v>3536100</v>
      </c>
      <c r="X229" s="2">
        <f t="shared" si="19"/>
        <v>2040300</v>
      </c>
      <c r="Y229" s="2" cm="1">
        <f t="array" ref="Y229">_xlfn.XLOOKUP(Y$1&amp;$R229,$C$3:$C$1662&amp;$D$3:$D$1662,$E$3:$E$1662,0,0,1)</f>
        <v>1400</v>
      </c>
      <c r="Z229" s="2" cm="1">
        <f t="array" ref="Z229">_xlfn.XLOOKUP(Z$1&amp;$R229,$C$3:$C$1662&amp;$D$3:$D$1662,$E$3:$E$1662,0,0,1)</f>
        <v>800</v>
      </c>
      <c r="AA229" s="2" cm="1">
        <f t="array" ref="AA229">_xlfn.XLOOKUP(AA$1&amp;$R229,$C$3:$C$1662&amp;$D$3:$D$1662,$E$3:$E$1662,0,0,1)</f>
        <v>5000</v>
      </c>
      <c r="AB229" s="2" cm="1">
        <f t="array" ref="AB229">_xlfn.XLOOKUP(AB$1&amp;$R229,$C$3:$C$1662&amp;$D$3:$D$1662,$E$3:$E$1662,0,0,1)</f>
        <v>6100</v>
      </c>
      <c r="AC229" s="2" cm="1">
        <f t="array" ref="AC229">_xlfn.XLOOKUP(AC$1&amp;$R229,$C$3:$C$1662&amp;$D$3:$D$1662,$E$3:$E$1662,0,0,1)</f>
        <v>8500</v>
      </c>
    </row>
    <row r="230" spans="3:29" x14ac:dyDescent="0.4">
      <c r="C230" t="s">
        <v>758</v>
      </c>
      <c r="D230" t="s">
        <v>438</v>
      </c>
      <c r="E230">
        <v>8500</v>
      </c>
      <c r="R230" t="s">
        <v>161</v>
      </c>
      <c r="S230" s="2">
        <f t="shared" si="16"/>
        <v>2203200</v>
      </c>
      <c r="T230" s="2">
        <f t="shared" si="19"/>
        <v>1533000</v>
      </c>
      <c r="U230" s="2">
        <f t="shared" si="19"/>
        <v>1815100</v>
      </c>
      <c r="V230" s="2">
        <f t="shared" si="19"/>
        <v>2086300</v>
      </c>
      <c r="W230" s="2">
        <f t="shared" si="19"/>
        <v>3540300</v>
      </c>
      <c r="X230" s="2">
        <f t="shared" si="19"/>
        <v>2041300</v>
      </c>
      <c r="Y230" s="2" cm="1">
        <f t="array" ref="Y230">_xlfn.XLOOKUP(Y$1&amp;$R230,$C$3:$C$1662&amp;$D$3:$D$1662,$E$3:$E$1662,0,0,1)</f>
        <v>7400</v>
      </c>
      <c r="Z230" s="2" cm="1">
        <f t="array" ref="Z230">_xlfn.XLOOKUP(Z$1&amp;$R230,$C$3:$C$1662&amp;$D$3:$D$1662,$E$3:$E$1662,0,0,1)</f>
        <v>1600</v>
      </c>
      <c r="AA230" s="2" cm="1">
        <f t="array" ref="AA230">_xlfn.XLOOKUP(AA$1&amp;$R230,$C$3:$C$1662&amp;$D$3:$D$1662,$E$3:$E$1662,0,0,1)</f>
        <v>700</v>
      </c>
      <c r="AB230" s="2" cm="1">
        <f t="array" ref="AB230">_xlfn.XLOOKUP(AB$1&amp;$R230,$C$3:$C$1662&amp;$D$3:$D$1662,$E$3:$E$1662,0,0,1)</f>
        <v>4200</v>
      </c>
      <c r="AC230" s="2" cm="1">
        <f t="array" ref="AC230">_xlfn.XLOOKUP(AC$1&amp;$R230,$C$3:$C$1662&amp;$D$3:$D$1662,$E$3:$E$1662,0,0,1)</f>
        <v>1000</v>
      </c>
    </row>
    <row r="231" spans="3:29" x14ac:dyDescent="0.4">
      <c r="C231" t="s">
        <v>758</v>
      </c>
      <c r="D231" t="s">
        <v>439</v>
      </c>
      <c r="E231">
        <v>1000</v>
      </c>
      <c r="R231" t="s">
        <v>185</v>
      </c>
      <c r="S231" s="2">
        <f t="shared" si="16"/>
        <v>2204580</v>
      </c>
      <c r="T231" s="2">
        <f t="shared" si="19"/>
        <v>1534300</v>
      </c>
      <c r="U231" s="2">
        <f t="shared" si="19"/>
        <v>1815600</v>
      </c>
      <c r="V231" s="2">
        <f t="shared" si="19"/>
        <v>2088100</v>
      </c>
      <c r="W231" s="2">
        <f t="shared" si="19"/>
        <v>3543400</v>
      </c>
      <c r="X231" s="2">
        <f t="shared" si="19"/>
        <v>2041500</v>
      </c>
      <c r="Y231" s="2" cm="1">
        <f t="array" ref="Y231">_xlfn.XLOOKUP(Y$1&amp;$R231,$C$3:$C$1662&amp;$D$3:$D$1662,$E$3:$E$1662,0,0,1)</f>
        <v>1300</v>
      </c>
      <c r="Z231" s="2" cm="1">
        <f t="array" ref="Z231">_xlfn.XLOOKUP(Z$1&amp;$R231,$C$3:$C$1662&amp;$D$3:$D$1662,$E$3:$E$1662,0,0,1)</f>
        <v>500</v>
      </c>
      <c r="AA231" s="2" cm="1">
        <f t="array" ref="AA231">_xlfn.XLOOKUP(AA$1&amp;$R231,$C$3:$C$1662&amp;$D$3:$D$1662,$E$3:$E$1662,0,0,1)</f>
        <v>1800</v>
      </c>
      <c r="AB231" s="2" cm="1">
        <f t="array" ref="AB231">_xlfn.XLOOKUP(AB$1&amp;$R231,$C$3:$C$1662&amp;$D$3:$D$1662,$E$3:$E$1662,0,0,1)</f>
        <v>3100</v>
      </c>
      <c r="AC231" s="2" cm="1">
        <f t="array" ref="AC231">_xlfn.XLOOKUP(AC$1&amp;$R231,$C$3:$C$1662&amp;$D$3:$D$1662,$E$3:$E$1662,0,0,1)</f>
        <v>200</v>
      </c>
    </row>
    <row r="232" spans="3:29" x14ac:dyDescent="0.4">
      <c r="C232" t="s">
        <v>758</v>
      </c>
      <c r="D232" t="s">
        <v>440</v>
      </c>
      <c r="E232">
        <v>200</v>
      </c>
      <c r="R232" t="s">
        <v>207</v>
      </c>
      <c r="S232" s="2">
        <f t="shared" si="16"/>
        <v>2208720</v>
      </c>
      <c r="T232" s="2">
        <f t="shared" si="19"/>
        <v>1535700</v>
      </c>
      <c r="U232" s="2">
        <f t="shared" si="19"/>
        <v>1816900</v>
      </c>
      <c r="V232" s="2">
        <f t="shared" si="19"/>
        <v>2091800</v>
      </c>
      <c r="W232" s="2">
        <f t="shared" si="19"/>
        <v>3548400</v>
      </c>
      <c r="X232" s="2">
        <f t="shared" si="19"/>
        <v>2050800</v>
      </c>
      <c r="Y232" s="2" cm="1">
        <f t="array" ref="Y232">_xlfn.XLOOKUP(Y$1&amp;$R232,$C$3:$C$1662&amp;$D$3:$D$1662,$E$3:$E$1662,0,0,1)</f>
        <v>1400</v>
      </c>
      <c r="Z232" s="2" cm="1">
        <f t="array" ref="Z232">_xlfn.XLOOKUP(Z$1&amp;$R232,$C$3:$C$1662&amp;$D$3:$D$1662,$E$3:$E$1662,0,0,1)</f>
        <v>1300</v>
      </c>
      <c r="AA232" s="2" cm="1">
        <f t="array" ref="AA232">_xlfn.XLOOKUP(AA$1&amp;$R232,$C$3:$C$1662&amp;$D$3:$D$1662,$E$3:$E$1662,0,0,1)</f>
        <v>3700</v>
      </c>
      <c r="AB232" s="2" cm="1">
        <f t="array" ref="AB232">_xlfn.XLOOKUP(AB$1&amp;$R232,$C$3:$C$1662&amp;$D$3:$D$1662,$E$3:$E$1662,0,0,1)</f>
        <v>5000</v>
      </c>
      <c r="AC232" s="2" cm="1">
        <f t="array" ref="AC232">_xlfn.XLOOKUP(AC$1&amp;$R232,$C$3:$C$1662&amp;$D$3:$D$1662,$E$3:$E$1662,0,0,1)</f>
        <v>9300</v>
      </c>
    </row>
    <row r="233" spans="3:29" x14ac:dyDescent="0.4">
      <c r="C233" t="s">
        <v>758</v>
      </c>
      <c r="D233" t="s">
        <v>441</v>
      </c>
      <c r="E233">
        <v>9300</v>
      </c>
      <c r="R233" t="s">
        <v>216</v>
      </c>
      <c r="S233" s="2">
        <f t="shared" si="16"/>
        <v>2212760</v>
      </c>
      <c r="T233" s="2">
        <f t="shared" si="19"/>
        <v>1539300</v>
      </c>
      <c r="U233" s="2">
        <f t="shared" si="19"/>
        <v>1819400</v>
      </c>
      <c r="V233" s="2">
        <f t="shared" si="19"/>
        <v>2094300</v>
      </c>
      <c r="W233" s="2">
        <f t="shared" si="19"/>
        <v>3556500</v>
      </c>
      <c r="X233" s="2">
        <f t="shared" si="19"/>
        <v>2054300</v>
      </c>
      <c r="Y233" s="2" cm="1">
        <f t="array" ref="Y233">_xlfn.XLOOKUP(Y$1&amp;$R233,$C$3:$C$1662&amp;$D$3:$D$1662,$E$3:$E$1662,0,0,1)</f>
        <v>3600</v>
      </c>
      <c r="Z233" s="2" cm="1">
        <f t="array" ref="Z233">_xlfn.XLOOKUP(Z$1&amp;$R233,$C$3:$C$1662&amp;$D$3:$D$1662,$E$3:$E$1662,0,0,1)</f>
        <v>2500</v>
      </c>
      <c r="AA233" s="2" cm="1">
        <f t="array" ref="AA233">_xlfn.XLOOKUP(AA$1&amp;$R233,$C$3:$C$1662&amp;$D$3:$D$1662,$E$3:$E$1662,0,0,1)</f>
        <v>2500</v>
      </c>
      <c r="AB233" s="2" cm="1">
        <f t="array" ref="AB233">_xlfn.XLOOKUP(AB$1&amp;$R233,$C$3:$C$1662&amp;$D$3:$D$1662,$E$3:$E$1662,0,0,1)</f>
        <v>8100</v>
      </c>
      <c r="AC233" s="2" cm="1">
        <f t="array" ref="AC233">_xlfn.XLOOKUP(AC$1&amp;$R233,$C$3:$C$1662&amp;$D$3:$D$1662,$E$3:$E$1662,0,0,1)</f>
        <v>3500</v>
      </c>
    </row>
    <row r="234" spans="3:29" x14ac:dyDescent="0.4">
      <c r="C234" t="s">
        <v>758</v>
      </c>
      <c r="D234" t="s">
        <v>442</v>
      </c>
      <c r="E234">
        <v>3500</v>
      </c>
      <c r="R234" t="s">
        <v>212</v>
      </c>
      <c r="S234" s="2">
        <f t="shared" si="16"/>
        <v>2219260</v>
      </c>
      <c r="T234" s="2">
        <f t="shared" si="19"/>
        <v>1542200</v>
      </c>
      <c r="U234" s="2">
        <f t="shared" si="19"/>
        <v>1825000</v>
      </c>
      <c r="V234" s="2">
        <f t="shared" si="19"/>
        <v>2097900</v>
      </c>
      <c r="W234" s="2">
        <f t="shared" si="19"/>
        <v>3569200</v>
      </c>
      <c r="X234" s="2">
        <f t="shared" si="19"/>
        <v>2062000</v>
      </c>
      <c r="Y234" s="2" cm="1">
        <f t="array" ref="Y234">_xlfn.XLOOKUP(Y$1&amp;$R234,$C$3:$C$1662&amp;$D$3:$D$1662,$E$3:$E$1662,0,0,1)</f>
        <v>2900</v>
      </c>
      <c r="Z234" s="2" cm="1">
        <f t="array" ref="Z234">_xlfn.XLOOKUP(Z$1&amp;$R234,$C$3:$C$1662&amp;$D$3:$D$1662,$E$3:$E$1662,0,0,1)</f>
        <v>5600</v>
      </c>
      <c r="AA234" s="2" cm="1">
        <f t="array" ref="AA234">_xlfn.XLOOKUP(AA$1&amp;$R234,$C$3:$C$1662&amp;$D$3:$D$1662,$E$3:$E$1662,0,0,1)</f>
        <v>3600</v>
      </c>
      <c r="AB234" s="2" cm="1">
        <f t="array" ref="AB234">_xlfn.XLOOKUP(AB$1&amp;$R234,$C$3:$C$1662&amp;$D$3:$D$1662,$E$3:$E$1662,0,0,1)</f>
        <v>12700</v>
      </c>
      <c r="AC234" s="2" cm="1">
        <f t="array" ref="AC234">_xlfn.XLOOKUP(AC$1&amp;$R234,$C$3:$C$1662&amp;$D$3:$D$1662,$E$3:$E$1662,0,0,1)</f>
        <v>7700</v>
      </c>
    </row>
    <row r="235" spans="3:29" x14ac:dyDescent="0.4">
      <c r="C235" t="s">
        <v>758</v>
      </c>
      <c r="D235" t="s">
        <v>443</v>
      </c>
      <c r="E235">
        <v>7700</v>
      </c>
      <c r="R235" t="s">
        <v>146</v>
      </c>
      <c r="S235" s="2">
        <f t="shared" si="16"/>
        <v>2221860</v>
      </c>
      <c r="T235" s="2">
        <f t="shared" si="19"/>
        <v>1544600</v>
      </c>
      <c r="U235" s="2">
        <f t="shared" si="19"/>
        <v>1826000</v>
      </c>
      <c r="V235" s="2">
        <f t="shared" si="19"/>
        <v>2102300</v>
      </c>
      <c r="W235" s="2">
        <f t="shared" si="19"/>
        <v>3571600</v>
      </c>
      <c r="X235" s="2">
        <f t="shared" si="19"/>
        <v>2064800</v>
      </c>
      <c r="Y235" s="2" cm="1">
        <f t="array" ref="Y235">_xlfn.XLOOKUP(Y$1&amp;$R235,$C$3:$C$1662&amp;$D$3:$D$1662,$E$3:$E$1662,0,0,1)</f>
        <v>2400</v>
      </c>
      <c r="Z235" s="2" cm="1">
        <f t="array" ref="Z235">_xlfn.XLOOKUP(Z$1&amp;$R235,$C$3:$C$1662&amp;$D$3:$D$1662,$E$3:$E$1662,0,0,1)</f>
        <v>1000</v>
      </c>
      <c r="AA235" s="2" cm="1">
        <f t="array" ref="AA235">_xlfn.XLOOKUP(AA$1&amp;$R235,$C$3:$C$1662&amp;$D$3:$D$1662,$E$3:$E$1662,0,0,1)</f>
        <v>4400</v>
      </c>
      <c r="AB235" s="2" cm="1">
        <f t="array" ref="AB235">_xlfn.XLOOKUP(AB$1&amp;$R235,$C$3:$C$1662&amp;$D$3:$D$1662,$E$3:$E$1662,0,0,1)</f>
        <v>2400</v>
      </c>
      <c r="AC235" s="2" cm="1">
        <f t="array" ref="AC235">_xlfn.XLOOKUP(AC$1&amp;$R235,$C$3:$C$1662&amp;$D$3:$D$1662,$E$3:$E$1662,0,0,1)</f>
        <v>2800</v>
      </c>
    </row>
    <row r="236" spans="3:29" x14ac:dyDescent="0.4">
      <c r="C236" t="s">
        <v>758</v>
      </c>
      <c r="D236" t="s">
        <v>444</v>
      </c>
      <c r="E236">
        <v>2800</v>
      </c>
      <c r="R236" t="s">
        <v>195</v>
      </c>
      <c r="S236" s="2">
        <f t="shared" si="16"/>
        <v>2224420</v>
      </c>
      <c r="T236" s="2">
        <f t="shared" si="19"/>
        <v>1545800</v>
      </c>
      <c r="U236" s="2">
        <f t="shared" si="19"/>
        <v>1829200</v>
      </c>
      <c r="V236" s="2">
        <f t="shared" si="19"/>
        <v>2103900</v>
      </c>
      <c r="W236" s="2">
        <f t="shared" si="19"/>
        <v>3576500</v>
      </c>
      <c r="X236" s="2">
        <f t="shared" si="19"/>
        <v>2066700</v>
      </c>
      <c r="Y236" s="2" cm="1">
        <f t="array" ref="Y236">_xlfn.XLOOKUP(Y$1&amp;$R236,$C$3:$C$1662&amp;$D$3:$D$1662,$E$3:$E$1662,0,0,1)</f>
        <v>1200</v>
      </c>
      <c r="Z236" s="2" cm="1">
        <f t="array" ref="Z236">_xlfn.XLOOKUP(Z$1&amp;$R236,$C$3:$C$1662&amp;$D$3:$D$1662,$E$3:$E$1662,0,0,1)</f>
        <v>3200</v>
      </c>
      <c r="AA236" s="2" cm="1">
        <f t="array" ref="AA236">_xlfn.XLOOKUP(AA$1&amp;$R236,$C$3:$C$1662&amp;$D$3:$D$1662,$E$3:$E$1662,0,0,1)</f>
        <v>1600</v>
      </c>
      <c r="AB236" s="2" cm="1">
        <f t="array" ref="AB236">_xlfn.XLOOKUP(AB$1&amp;$R236,$C$3:$C$1662&amp;$D$3:$D$1662,$E$3:$E$1662,0,0,1)</f>
        <v>4900</v>
      </c>
      <c r="AC236" s="2" cm="1">
        <f t="array" ref="AC236">_xlfn.XLOOKUP(AC$1&amp;$R236,$C$3:$C$1662&amp;$D$3:$D$1662,$E$3:$E$1662,0,0,1)</f>
        <v>1900</v>
      </c>
    </row>
    <row r="237" spans="3:29" x14ac:dyDescent="0.4">
      <c r="C237" t="s">
        <v>758</v>
      </c>
      <c r="D237" t="s">
        <v>445</v>
      </c>
      <c r="E237">
        <v>1900</v>
      </c>
      <c r="R237" t="s">
        <v>243</v>
      </c>
      <c r="S237" s="2">
        <f t="shared" si="16"/>
        <v>2227880</v>
      </c>
      <c r="T237" s="2">
        <f t="shared" si="19"/>
        <v>1546700</v>
      </c>
      <c r="U237" s="2">
        <f t="shared" si="19"/>
        <v>1830300</v>
      </c>
      <c r="V237" s="2">
        <f t="shared" si="19"/>
        <v>2107600</v>
      </c>
      <c r="W237" s="2">
        <f t="shared" si="19"/>
        <v>3586200</v>
      </c>
      <c r="X237" s="2">
        <f t="shared" si="19"/>
        <v>2068600</v>
      </c>
      <c r="Y237" s="2" cm="1">
        <f t="array" ref="Y237">_xlfn.XLOOKUP(Y$1&amp;$R237,$C$3:$C$1662&amp;$D$3:$D$1662,$E$3:$E$1662,0,0,1)</f>
        <v>900</v>
      </c>
      <c r="Z237" s="2" cm="1">
        <f t="array" ref="Z237">_xlfn.XLOOKUP(Z$1&amp;$R237,$C$3:$C$1662&amp;$D$3:$D$1662,$E$3:$E$1662,0,0,1)</f>
        <v>1100</v>
      </c>
      <c r="AA237" s="2" cm="1">
        <f t="array" ref="AA237">_xlfn.XLOOKUP(AA$1&amp;$R237,$C$3:$C$1662&amp;$D$3:$D$1662,$E$3:$E$1662,0,0,1)</f>
        <v>3700</v>
      </c>
      <c r="AB237" s="2" cm="1">
        <f t="array" ref="AB237">_xlfn.XLOOKUP(AB$1&amp;$R237,$C$3:$C$1662&amp;$D$3:$D$1662,$E$3:$E$1662,0,0,1)</f>
        <v>9700</v>
      </c>
      <c r="AC237" s="2" cm="1">
        <f t="array" ref="AC237">_xlfn.XLOOKUP(AC$1&amp;$R237,$C$3:$C$1662&amp;$D$3:$D$1662,$E$3:$E$1662,0,0,1)</f>
        <v>1900</v>
      </c>
    </row>
    <row r="238" spans="3:29" x14ac:dyDescent="0.4">
      <c r="C238" t="s">
        <v>758</v>
      </c>
      <c r="D238" t="s">
        <v>446</v>
      </c>
      <c r="E238">
        <v>1900</v>
      </c>
      <c r="R238" t="s">
        <v>305</v>
      </c>
      <c r="S238" s="2">
        <f t="shared" si="16"/>
        <v>2233860</v>
      </c>
      <c r="T238" s="2">
        <f t="shared" si="19"/>
        <v>1548000</v>
      </c>
      <c r="U238" s="2">
        <f t="shared" si="19"/>
        <v>1839100</v>
      </c>
      <c r="V238" s="2">
        <f t="shared" si="19"/>
        <v>2113000</v>
      </c>
      <c r="W238" s="2">
        <f t="shared" si="19"/>
        <v>3595900</v>
      </c>
      <c r="X238" s="2">
        <f t="shared" si="19"/>
        <v>2073300</v>
      </c>
      <c r="Y238" s="2" cm="1">
        <f t="array" ref="Y238">_xlfn.XLOOKUP(Y$1&amp;$R238,$C$3:$C$1662&amp;$D$3:$D$1662,$E$3:$E$1662,0,0,1)</f>
        <v>1300</v>
      </c>
      <c r="Z238" s="2" cm="1">
        <f t="array" ref="Z238">_xlfn.XLOOKUP(Z$1&amp;$R238,$C$3:$C$1662&amp;$D$3:$D$1662,$E$3:$E$1662,0,0,1)</f>
        <v>8800</v>
      </c>
      <c r="AA238" s="2" cm="1">
        <f t="array" ref="AA238">_xlfn.XLOOKUP(AA$1&amp;$R238,$C$3:$C$1662&amp;$D$3:$D$1662,$E$3:$E$1662,0,0,1)</f>
        <v>5400</v>
      </c>
      <c r="AB238" s="2" cm="1">
        <f t="array" ref="AB238">_xlfn.XLOOKUP(AB$1&amp;$R238,$C$3:$C$1662&amp;$D$3:$D$1662,$E$3:$E$1662,0,0,1)</f>
        <v>9700</v>
      </c>
      <c r="AC238" s="2" cm="1">
        <f t="array" ref="AC238">_xlfn.XLOOKUP(AC$1&amp;$R238,$C$3:$C$1662&amp;$D$3:$D$1662,$E$3:$E$1662,0,0,1)</f>
        <v>4700</v>
      </c>
    </row>
    <row r="239" spans="3:29" x14ac:dyDescent="0.4">
      <c r="C239" t="s">
        <v>758</v>
      </c>
      <c r="D239" t="s">
        <v>447</v>
      </c>
      <c r="E239">
        <v>4700</v>
      </c>
      <c r="R239" t="s">
        <v>281</v>
      </c>
      <c r="S239" s="2">
        <f t="shared" si="16"/>
        <v>2237040</v>
      </c>
      <c r="T239" s="2">
        <f t="shared" si="19"/>
        <v>1549600</v>
      </c>
      <c r="U239" s="2">
        <f t="shared" si="19"/>
        <v>1843900</v>
      </c>
      <c r="V239" s="2">
        <f t="shared" si="19"/>
        <v>2114900</v>
      </c>
      <c r="W239" s="2">
        <f t="shared" si="19"/>
        <v>3601600</v>
      </c>
      <c r="X239" s="2">
        <f t="shared" si="19"/>
        <v>2075200</v>
      </c>
      <c r="Y239" s="2" cm="1">
        <f t="array" ref="Y239">_xlfn.XLOOKUP(Y$1&amp;$R239,$C$3:$C$1662&amp;$D$3:$D$1662,$E$3:$E$1662,0,0,1)</f>
        <v>1600</v>
      </c>
      <c r="Z239" s="2" cm="1">
        <f t="array" ref="Z239">_xlfn.XLOOKUP(Z$1&amp;$R239,$C$3:$C$1662&amp;$D$3:$D$1662,$E$3:$E$1662,0,0,1)</f>
        <v>4800</v>
      </c>
      <c r="AA239" s="2" cm="1">
        <f t="array" ref="AA239">_xlfn.XLOOKUP(AA$1&amp;$R239,$C$3:$C$1662&amp;$D$3:$D$1662,$E$3:$E$1662,0,0,1)</f>
        <v>1900</v>
      </c>
      <c r="AB239" s="2" cm="1">
        <f t="array" ref="AB239">_xlfn.XLOOKUP(AB$1&amp;$R239,$C$3:$C$1662&amp;$D$3:$D$1662,$E$3:$E$1662,0,0,1)</f>
        <v>5700</v>
      </c>
      <c r="AC239" s="2" cm="1">
        <f t="array" ref="AC239">_xlfn.XLOOKUP(AC$1&amp;$R239,$C$3:$C$1662&amp;$D$3:$D$1662,$E$3:$E$1662,0,0,1)</f>
        <v>1900</v>
      </c>
    </row>
    <row r="240" spans="3:29" x14ac:dyDescent="0.4">
      <c r="C240" t="s">
        <v>758</v>
      </c>
      <c r="D240" t="s">
        <v>448</v>
      </c>
      <c r="E240">
        <v>1900</v>
      </c>
      <c r="R240" t="s">
        <v>135</v>
      </c>
      <c r="S240" s="2">
        <f t="shared" si="16"/>
        <v>2243200</v>
      </c>
      <c r="T240" s="2">
        <f t="shared" si="19"/>
        <v>1562000</v>
      </c>
      <c r="U240" s="2">
        <f t="shared" si="19"/>
        <v>1846600</v>
      </c>
      <c r="V240" s="2">
        <f t="shared" si="19"/>
        <v>2119300</v>
      </c>
      <c r="W240" s="2">
        <f t="shared" si="19"/>
        <v>3605800</v>
      </c>
      <c r="X240" s="2">
        <f t="shared" si="19"/>
        <v>2082300</v>
      </c>
      <c r="Y240" s="2" cm="1">
        <f t="array" ref="Y240">_xlfn.XLOOKUP(Y$1&amp;$R240,$C$3:$C$1662&amp;$D$3:$D$1662,$E$3:$E$1662,0,0,1)</f>
        <v>12400</v>
      </c>
      <c r="Z240" s="2" cm="1">
        <f t="array" ref="Z240">_xlfn.XLOOKUP(Z$1&amp;$R240,$C$3:$C$1662&amp;$D$3:$D$1662,$E$3:$E$1662,0,0,1)</f>
        <v>2700</v>
      </c>
      <c r="AA240" s="2" cm="1">
        <f t="array" ref="AA240">_xlfn.XLOOKUP(AA$1&amp;$R240,$C$3:$C$1662&amp;$D$3:$D$1662,$E$3:$E$1662,0,0,1)</f>
        <v>4400</v>
      </c>
      <c r="AB240" s="2" cm="1">
        <f t="array" ref="AB240">_xlfn.XLOOKUP(AB$1&amp;$R240,$C$3:$C$1662&amp;$D$3:$D$1662,$E$3:$E$1662,0,0,1)</f>
        <v>4200</v>
      </c>
      <c r="AC240" s="2" cm="1">
        <f t="array" ref="AC240">_xlfn.XLOOKUP(AC$1&amp;$R240,$C$3:$C$1662&amp;$D$3:$D$1662,$E$3:$E$1662,0,0,1)</f>
        <v>7100</v>
      </c>
    </row>
    <row r="241" spans="3:29" x14ac:dyDescent="0.4">
      <c r="C241" t="s">
        <v>758</v>
      </c>
      <c r="D241" t="s">
        <v>449</v>
      </c>
      <c r="E241">
        <v>7100</v>
      </c>
      <c r="R241" t="s">
        <v>306</v>
      </c>
      <c r="S241" s="2">
        <f t="shared" si="16"/>
        <v>2251660</v>
      </c>
      <c r="T241" s="2">
        <f t="shared" si="19"/>
        <v>1569200</v>
      </c>
      <c r="U241" s="2">
        <f t="shared" si="19"/>
        <v>1850300</v>
      </c>
      <c r="V241" s="2">
        <f t="shared" si="19"/>
        <v>2119700</v>
      </c>
      <c r="W241" s="2">
        <f t="shared" si="19"/>
        <v>3621000</v>
      </c>
      <c r="X241" s="2">
        <f t="shared" si="19"/>
        <v>2098100</v>
      </c>
      <c r="Y241" s="2" cm="1">
        <f t="array" ref="Y241">_xlfn.XLOOKUP(Y$1&amp;$R241,$C$3:$C$1662&amp;$D$3:$D$1662,$E$3:$E$1662,0,0,1)</f>
        <v>7200</v>
      </c>
      <c r="Z241" s="2" cm="1">
        <f t="array" ref="Z241">_xlfn.XLOOKUP(Z$1&amp;$R241,$C$3:$C$1662&amp;$D$3:$D$1662,$E$3:$E$1662,0,0,1)</f>
        <v>3700</v>
      </c>
      <c r="AA241" s="2" cm="1">
        <f t="array" ref="AA241">_xlfn.XLOOKUP(AA$1&amp;$R241,$C$3:$C$1662&amp;$D$3:$D$1662,$E$3:$E$1662,0,0,1)</f>
        <v>400</v>
      </c>
      <c r="AB241" s="2" cm="1">
        <f t="array" ref="AB241">_xlfn.XLOOKUP(AB$1&amp;$R241,$C$3:$C$1662&amp;$D$3:$D$1662,$E$3:$E$1662,0,0,1)</f>
        <v>15200</v>
      </c>
      <c r="AC241" s="2" cm="1">
        <f t="array" ref="AC241">_xlfn.XLOOKUP(AC$1&amp;$R241,$C$3:$C$1662&amp;$D$3:$D$1662,$E$3:$E$1662,0,0,1)</f>
        <v>15800</v>
      </c>
    </row>
    <row r="242" spans="3:29" x14ac:dyDescent="0.4">
      <c r="C242" t="s">
        <v>758</v>
      </c>
      <c r="D242" t="s">
        <v>450</v>
      </c>
      <c r="E242">
        <v>15800</v>
      </c>
      <c r="R242" t="s">
        <v>59</v>
      </c>
      <c r="S242" s="2">
        <f t="shared" si="16"/>
        <v>2255080</v>
      </c>
      <c r="T242" s="2">
        <f t="shared" si="19"/>
        <v>1570600</v>
      </c>
      <c r="U242" s="2">
        <f t="shared" si="19"/>
        <v>1852600</v>
      </c>
      <c r="V242" s="2">
        <f t="shared" si="19"/>
        <v>2123300</v>
      </c>
      <c r="W242" s="2">
        <f t="shared" si="19"/>
        <v>3627800</v>
      </c>
      <c r="X242" s="2">
        <f t="shared" si="19"/>
        <v>2101100</v>
      </c>
      <c r="Y242" s="2" cm="1">
        <f t="array" ref="Y242">_xlfn.XLOOKUP(Y$1&amp;$R242,$C$3:$C$1662&amp;$D$3:$D$1662,$E$3:$E$1662,0,0,1)</f>
        <v>1400</v>
      </c>
      <c r="Z242" s="2" cm="1">
        <f t="array" ref="Z242">_xlfn.XLOOKUP(Z$1&amp;$R242,$C$3:$C$1662&amp;$D$3:$D$1662,$E$3:$E$1662,0,0,1)</f>
        <v>2300</v>
      </c>
      <c r="AA242" s="2" cm="1">
        <f t="array" ref="AA242">_xlfn.XLOOKUP(AA$1&amp;$R242,$C$3:$C$1662&amp;$D$3:$D$1662,$E$3:$E$1662,0,0,1)</f>
        <v>3600</v>
      </c>
      <c r="AB242" s="2" cm="1">
        <f t="array" ref="AB242">_xlfn.XLOOKUP(AB$1&amp;$R242,$C$3:$C$1662&amp;$D$3:$D$1662,$E$3:$E$1662,0,0,1)</f>
        <v>6800</v>
      </c>
      <c r="AC242" s="2" cm="1">
        <f t="array" ref="AC242">_xlfn.XLOOKUP(AC$1&amp;$R242,$C$3:$C$1662&amp;$D$3:$D$1662,$E$3:$E$1662,0,0,1)</f>
        <v>3000</v>
      </c>
    </row>
    <row r="243" spans="3:29" x14ac:dyDescent="0.4">
      <c r="C243" t="s">
        <v>758</v>
      </c>
      <c r="D243" t="s">
        <v>451</v>
      </c>
      <c r="E243">
        <v>3000</v>
      </c>
      <c r="R243" t="s">
        <v>142</v>
      </c>
      <c r="S243" s="2">
        <f t="shared" si="16"/>
        <v>2263360</v>
      </c>
      <c r="T243" s="2">
        <f t="shared" si="19"/>
        <v>1572800</v>
      </c>
      <c r="U243" s="2">
        <f t="shared" si="19"/>
        <v>1857500</v>
      </c>
      <c r="V243" s="2">
        <f t="shared" si="19"/>
        <v>2138300</v>
      </c>
      <c r="W243" s="2">
        <f t="shared" si="19"/>
        <v>3634300</v>
      </c>
      <c r="X243" s="2">
        <f t="shared" si="19"/>
        <v>2113900</v>
      </c>
      <c r="Y243" s="2" cm="1">
        <f t="array" ref="Y243">_xlfn.XLOOKUP(Y$1&amp;$R243,$C$3:$C$1662&amp;$D$3:$D$1662,$E$3:$E$1662,0,0,1)</f>
        <v>2200</v>
      </c>
      <c r="Z243" s="2" cm="1">
        <f t="array" ref="Z243">_xlfn.XLOOKUP(Z$1&amp;$R243,$C$3:$C$1662&amp;$D$3:$D$1662,$E$3:$E$1662,0,0,1)</f>
        <v>4900</v>
      </c>
      <c r="AA243" s="2" cm="1">
        <f t="array" ref="AA243">_xlfn.XLOOKUP(AA$1&amp;$R243,$C$3:$C$1662&amp;$D$3:$D$1662,$E$3:$E$1662,0,0,1)</f>
        <v>15000</v>
      </c>
      <c r="AB243" s="2" cm="1">
        <f t="array" ref="AB243">_xlfn.XLOOKUP(AB$1&amp;$R243,$C$3:$C$1662&amp;$D$3:$D$1662,$E$3:$E$1662,0,0,1)</f>
        <v>6500</v>
      </c>
      <c r="AC243" s="2" cm="1">
        <f t="array" ref="AC243">_xlfn.XLOOKUP(AC$1&amp;$R243,$C$3:$C$1662&amp;$D$3:$D$1662,$E$3:$E$1662,0,0,1)</f>
        <v>12800</v>
      </c>
    </row>
    <row r="244" spans="3:29" x14ac:dyDescent="0.4">
      <c r="C244" t="s">
        <v>758</v>
      </c>
      <c r="D244" t="s">
        <v>452</v>
      </c>
      <c r="E244">
        <v>12800</v>
      </c>
      <c r="R244" t="s">
        <v>282</v>
      </c>
      <c r="S244" s="2">
        <f t="shared" si="16"/>
        <v>2268600</v>
      </c>
      <c r="T244" s="2">
        <f t="shared" ref="T244:X259" si="20">T243+Y244</f>
        <v>1578800</v>
      </c>
      <c r="U244" s="2">
        <f t="shared" si="20"/>
        <v>1858400</v>
      </c>
      <c r="V244" s="2">
        <f t="shared" si="20"/>
        <v>2143600</v>
      </c>
      <c r="W244" s="2">
        <f t="shared" si="20"/>
        <v>3642900</v>
      </c>
      <c r="X244" s="2">
        <f t="shared" si="20"/>
        <v>2119300</v>
      </c>
      <c r="Y244" s="2" cm="1">
        <f t="array" ref="Y244">_xlfn.XLOOKUP(Y$1&amp;$R244,$C$3:$C$1662&amp;$D$3:$D$1662,$E$3:$E$1662,0,0,1)</f>
        <v>6000</v>
      </c>
      <c r="Z244" s="2" cm="1">
        <f t="array" ref="Z244">_xlfn.XLOOKUP(Z$1&amp;$R244,$C$3:$C$1662&amp;$D$3:$D$1662,$E$3:$E$1662,0,0,1)</f>
        <v>900</v>
      </c>
      <c r="AA244" s="2" cm="1">
        <f t="array" ref="AA244">_xlfn.XLOOKUP(AA$1&amp;$R244,$C$3:$C$1662&amp;$D$3:$D$1662,$E$3:$E$1662,0,0,1)</f>
        <v>5300</v>
      </c>
      <c r="AB244" s="2" cm="1">
        <f t="array" ref="AB244">_xlfn.XLOOKUP(AB$1&amp;$R244,$C$3:$C$1662&amp;$D$3:$D$1662,$E$3:$E$1662,0,0,1)</f>
        <v>8600</v>
      </c>
      <c r="AC244" s="2" cm="1">
        <f t="array" ref="AC244">_xlfn.XLOOKUP(AC$1&amp;$R244,$C$3:$C$1662&amp;$D$3:$D$1662,$E$3:$E$1662,0,0,1)</f>
        <v>5400</v>
      </c>
    </row>
    <row r="245" spans="3:29" x14ac:dyDescent="0.4">
      <c r="C245" t="s">
        <v>758</v>
      </c>
      <c r="D245" t="s">
        <v>453</v>
      </c>
      <c r="E245">
        <v>5400</v>
      </c>
      <c r="R245" t="s">
        <v>228</v>
      </c>
      <c r="S245" s="2">
        <f t="shared" si="16"/>
        <v>2272280</v>
      </c>
      <c r="T245" s="2">
        <f t="shared" si="20"/>
        <v>1579400</v>
      </c>
      <c r="U245" s="2">
        <f t="shared" si="20"/>
        <v>1861800</v>
      </c>
      <c r="V245" s="2">
        <f t="shared" si="20"/>
        <v>2144400</v>
      </c>
      <c r="W245" s="2">
        <f t="shared" si="20"/>
        <v>3648600</v>
      </c>
      <c r="X245" s="2">
        <f t="shared" si="20"/>
        <v>2127200</v>
      </c>
      <c r="Y245" s="2" cm="1">
        <f t="array" ref="Y245">_xlfn.XLOOKUP(Y$1&amp;$R245,$C$3:$C$1662&amp;$D$3:$D$1662,$E$3:$E$1662,0,0,1)</f>
        <v>600</v>
      </c>
      <c r="Z245" s="2" cm="1">
        <f t="array" ref="Z245">_xlfn.XLOOKUP(Z$1&amp;$R245,$C$3:$C$1662&amp;$D$3:$D$1662,$E$3:$E$1662,0,0,1)</f>
        <v>3400</v>
      </c>
      <c r="AA245" s="2" cm="1">
        <f t="array" ref="AA245">_xlfn.XLOOKUP(AA$1&amp;$R245,$C$3:$C$1662&amp;$D$3:$D$1662,$E$3:$E$1662,0,0,1)</f>
        <v>800</v>
      </c>
      <c r="AB245" s="2" cm="1">
        <f t="array" ref="AB245">_xlfn.XLOOKUP(AB$1&amp;$R245,$C$3:$C$1662&amp;$D$3:$D$1662,$E$3:$E$1662,0,0,1)</f>
        <v>5700</v>
      </c>
      <c r="AC245" s="2" cm="1">
        <f t="array" ref="AC245">_xlfn.XLOOKUP(AC$1&amp;$R245,$C$3:$C$1662&amp;$D$3:$D$1662,$E$3:$E$1662,0,0,1)</f>
        <v>7900</v>
      </c>
    </row>
    <row r="246" spans="3:29" x14ac:dyDescent="0.4">
      <c r="C246" t="s">
        <v>758</v>
      </c>
      <c r="D246" t="s">
        <v>454</v>
      </c>
      <c r="E246">
        <v>7900</v>
      </c>
      <c r="R246" t="s">
        <v>307</v>
      </c>
      <c r="S246" s="2">
        <f t="shared" si="16"/>
        <v>2275440</v>
      </c>
      <c r="T246" s="2">
        <f t="shared" si="20"/>
        <v>1580200</v>
      </c>
      <c r="U246" s="2">
        <f t="shared" si="20"/>
        <v>1865100</v>
      </c>
      <c r="V246" s="2">
        <f t="shared" si="20"/>
        <v>2145700</v>
      </c>
      <c r="W246" s="2">
        <f t="shared" si="20"/>
        <v>3657100</v>
      </c>
      <c r="X246" s="2">
        <f t="shared" si="20"/>
        <v>2129100</v>
      </c>
      <c r="Y246" s="2" cm="1">
        <f t="array" ref="Y246">_xlfn.XLOOKUP(Y$1&amp;$R246,$C$3:$C$1662&amp;$D$3:$D$1662,$E$3:$E$1662,0,0,1)</f>
        <v>800</v>
      </c>
      <c r="Z246" s="2" cm="1">
        <f t="array" ref="Z246">_xlfn.XLOOKUP(Z$1&amp;$R246,$C$3:$C$1662&amp;$D$3:$D$1662,$E$3:$E$1662,0,0,1)</f>
        <v>3300</v>
      </c>
      <c r="AA246" s="2" cm="1">
        <f t="array" ref="AA246">_xlfn.XLOOKUP(AA$1&amp;$R246,$C$3:$C$1662&amp;$D$3:$D$1662,$E$3:$E$1662,0,0,1)</f>
        <v>1300</v>
      </c>
      <c r="AB246" s="2" cm="1">
        <f t="array" ref="AB246">_xlfn.XLOOKUP(AB$1&amp;$R246,$C$3:$C$1662&amp;$D$3:$D$1662,$E$3:$E$1662,0,0,1)</f>
        <v>8500</v>
      </c>
      <c r="AC246" s="2" cm="1">
        <f t="array" ref="AC246">_xlfn.XLOOKUP(AC$1&amp;$R246,$C$3:$C$1662&amp;$D$3:$D$1662,$E$3:$E$1662,0,0,1)</f>
        <v>1900</v>
      </c>
    </row>
    <row r="247" spans="3:29" x14ac:dyDescent="0.4">
      <c r="C247" t="s">
        <v>758</v>
      </c>
      <c r="D247" t="s">
        <v>455</v>
      </c>
      <c r="E247">
        <v>1900</v>
      </c>
      <c r="R247" t="s">
        <v>308</v>
      </c>
      <c r="S247" s="2">
        <f t="shared" si="16"/>
        <v>2278460</v>
      </c>
      <c r="T247" s="2">
        <f t="shared" si="20"/>
        <v>1581300</v>
      </c>
      <c r="U247" s="2">
        <f t="shared" si="20"/>
        <v>1866100</v>
      </c>
      <c r="V247" s="2">
        <f t="shared" si="20"/>
        <v>2151300</v>
      </c>
      <c r="W247" s="2">
        <f t="shared" si="20"/>
        <v>3662300</v>
      </c>
      <c r="X247" s="2">
        <f t="shared" si="20"/>
        <v>2131300</v>
      </c>
      <c r="Y247" s="2" cm="1">
        <f t="array" ref="Y247">_xlfn.XLOOKUP(Y$1&amp;$R247,$C$3:$C$1662&amp;$D$3:$D$1662,$E$3:$E$1662,0,0,1)</f>
        <v>1100</v>
      </c>
      <c r="Z247" s="2" cm="1">
        <f t="array" ref="Z247">_xlfn.XLOOKUP(Z$1&amp;$R247,$C$3:$C$1662&amp;$D$3:$D$1662,$E$3:$E$1662,0,0,1)</f>
        <v>1000</v>
      </c>
      <c r="AA247" s="2" cm="1">
        <f t="array" ref="AA247">_xlfn.XLOOKUP(AA$1&amp;$R247,$C$3:$C$1662&amp;$D$3:$D$1662,$E$3:$E$1662,0,0,1)</f>
        <v>5600</v>
      </c>
      <c r="AB247" s="2" cm="1">
        <f t="array" ref="AB247">_xlfn.XLOOKUP(AB$1&amp;$R247,$C$3:$C$1662&amp;$D$3:$D$1662,$E$3:$E$1662,0,0,1)</f>
        <v>5200</v>
      </c>
      <c r="AC247" s="2" cm="1">
        <f t="array" ref="AC247">_xlfn.XLOOKUP(AC$1&amp;$R247,$C$3:$C$1662&amp;$D$3:$D$1662,$E$3:$E$1662,0,0,1)</f>
        <v>2200</v>
      </c>
    </row>
    <row r="248" spans="3:29" x14ac:dyDescent="0.4">
      <c r="C248" t="s">
        <v>758</v>
      </c>
      <c r="D248" t="s">
        <v>456</v>
      </c>
      <c r="E248">
        <v>2200</v>
      </c>
      <c r="R248" t="s">
        <v>258</v>
      </c>
      <c r="S248" s="2">
        <f t="shared" si="16"/>
        <v>2281000</v>
      </c>
      <c r="T248" s="2">
        <f t="shared" si="20"/>
        <v>1583000</v>
      </c>
      <c r="U248" s="2">
        <f t="shared" si="20"/>
        <v>1866400</v>
      </c>
      <c r="V248" s="2">
        <f t="shared" si="20"/>
        <v>2153000</v>
      </c>
      <c r="W248" s="2">
        <f t="shared" si="20"/>
        <v>3668700</v>
      </c>
      <c r="X248" s="2">
        <f t="shared" si="20"/>
        <v>2133900</v>
      </c>
      <c r="Y248" s="2" cm="1">
        <f t="array" ref="Y248">_xlfn.XLOOKUP(Y$1&amp;$R248,$C$3:$C$1662&amp;$D$3:$D$1662,$E$3:$E$1662,0,0,1)</f>
        <v>1700</v>
      </c>
      <c r="Z248" s="2" cm="1">
        <f t="array" ref="Z248">_xlfn.XLOOKUP(Z$1&amp;$R248,$C$3:$C$1662&amp;$D$3:$D$1662,$E$3:$E$1662,0,0,1)</f>
        <v>300</v>
      </c>
      <c r="AA248" s="2" cm="1">
        <f t="array" ref="AA248">_xlfn.XLOOKUP(AA$1&amp;$R248,$C$3:$C$1662&amp;$D$3:$D$1662,$E$3:$E$1662,0,0,1)</f>
        <v>1700</v>
      </c>
      <c r="AB248" s="2" cm="1">
        <f t="array" ref="AB248">_xlfn.XLOOKUP(AB$1&amp;$R248,$C$3:$C$1662&amp;$D$3:$D$1662,$E$3:$E$1662,0,0,1)</f>
        <v>6400</v>
      </c>
      <c r="AC248" s="2" cm="1">
        <f t="array" ref="AC248">_xlfn.XLOOKUP(AC$1&amp;$R248,$C$3:$C$1662&amp;$D$3:$D$1662,$E$3:$E$1662,0,0,1)</f>
        <v>2600</v>
      </c>
    </row>
    <row r="249" spans="3:29" x14ac:dyDescent="0.4">
      <c r="C249" t="s">
        <v>758</v>
      </c>
      <c r="D249" t="s">
        <v>457</v>
      </c>
      <c r="E249">
        <v>2600</v>
      </c>
      <c r="R249" t="s">
        <v>109</v>
      </c>
      <c r="S249" s="2">
        <f t="shared" si="16"/>
        <v>2283960</v>
      </c>
      <c r="T249" s="2">
        <f t="shared" si="20"/>
        <v>1586200</v>
      </c>
      <c r="U249" s="2">
        <f t="shared" si="20"/>
        <v>1867800</v>
      </c>
      <c r="V249" s="2">
        <f t="shared" si="20"/>
        <v>2154800</v>
      </c>
      <c r="W249" s="2">
        <f t="shared" si="20"/>
        <v>3674200</v>
      </c>
      <c r="X249" s="2">
        <f t="shared" si="20"/>
        <v>2136800</v>
      </c>
      <c r="Y249" s="2" cm="1">
        <f t="array" ref="Y249">_xlfn.XLOOKUP(Y$1&amp;$R249,$C$3:$C$1662&amp;$D$3:$D$1662,$E$3:$E$1662,0,0,1)</f>
        <v>3200</v>
      </c>
      <c r="Z249" s="2" cm="1">
        <f t="array" ref="Z249">_xlfn.XLOOKUP(Z$1&amp;$R249,$C$3:$C$1662&amp;$D$3:$D$1662,$E$3:$E$1662,0,0,1)</f>
        <v>1400</v>
      </c>
      <c r="AA249" s="2" cm="1">
        <f t="array" ref="AA249">_xlfn.XLOOKUP(AA$1&amp;$R249,$C$3:$C$1662&amp;$D$3:$D$1662,$E$3:$E$1662,0,0,1)</f>
        <v>1800</v>
      </c>
      <c r="AB249" s="2" cm="1">
        <f t="array" ref="AB249">_xlfn.XLOOKUP(AB$1&amp;$R249,$C$3:$C$1662&amp;$D$3:$D$1662,$E$3:$E$1662,0,0,1)</f>
        <v>5500</v>
      </c>
      <c r="AC249" s="2" cm="1">
        <f t="array" ref="AC249">_xlfn.XLOOKUP(AC$1&amp;$R249,$C$3:$C$1662&amp;$D$3:$D$1662,$E$3:$E$1662,0,0,1)</f>
        <v>2900</v>
      </c>
    </row>
    <row r="250" spans="3:29" x14ac:dyDescent="0.4">
      <c r="C250" t="s">
        <v>758</v>
      </c>
      <c r="D250" t="s">
        <v>458</v>
      </c>
      <c r="E250">
        <v>2900</v>
      </c>
      <c r="R250" t="s">
        <v>260</v>
      </c>
      <c r="S250" s="2">
        <f t="shared" si="16"/>
        <v>2287940</v>
      </c>
      <c r="T250" s="2">
        <f t="shared" si="20"/>
        <v>1587300</v>
      </c>
      <c r="U250" s="2">
        <f t="shared" si="20"/>
        <v>1868700</v>
      </c>
      <c r="V250" s="2">
        <f t="shared" si="20"/>
        <v>2156200</v>
      </c>
      <c r="W250" s="2">
        <f t="shared" si="20"/>
        <v>3688900</v>
      </c>
      <c r="X250" s="2">
        <f t="shared" si="20"/>
        <v>2138600</v>
      </c>
      <c r="Y250" s="2" cm="1">
        <f t="array" ref="Y250">_xlfn.XLOOKUP(Y$1&amp;$R250,$C$3:$C$1662&amp;$D$3:$D$1662,$E$3:$E$1662,0,0,1)</f>
        <v>1100</v>
      </c>
      <c r="Z250" s="2" cm="1">
        <f t="array" ref="Z250">_xlfn.XLOOKUP(Z$1&amp;$R250,$C$3:$C$1662&amp;$D$3:$D$1662,$E$3:$E$1662,0,0,1)</f>
        <v>900</v>
      </c>
      <c r="AA250" s="2" cm="1">
        <f t="array" ref="AA250">_xlfn.XLOOKUP(AA$1&amp;$R250,$C$3:$C$1662&amp;$D$3:$D$1662,$E$3:$E$1662,0,0,1)</f>
        <v>1400</v>
      </c>
      <c r="AB250" s="2" cm="1">
        <f t="array" ref="AB250">_xlfn.XLOOKUP(AB$1&amp;$R250,$C$3:$C$1662&amp;$D$3:$D$1662,$E$3:$E$1662,0,0,1)</f>
        <v>14700</v>
      </c>
      <c r="AC250" s="2" cm="1">
        <f t="array" ref="AC250">_xlfn.XLOOKUP(AC$1&amp;$R250,$C$3:$C$1662&amp;$D$3:$D$1662,$E$3:$E$1662,0,0,1)</f>
        <v>1800</v>
      </c>
    </row>
    <row r="251" spans="3:29" x14ac:dyDescent="0.4">
      <c r="C251" t="s">
        <v>758</v>
      </c>
      <c r="D251" t="s">
        <v>459</v>
      </c>
      <c r="E251">
        <v>1800</v>
      </c>
      <c r="R251" t="s">
        <v>265</v>
      </c>
      <c r="S251" s="2">
        <f t="shared" si="16"/>
        <v>2291260</v>
      </c>
      <c r="T251" s="2">
        <f t="shared" si="20"/>
        <v>1588500</v>
      </c>
      <c r="U251" s="2">
        <f t="shared" si="20"/>
        <v>1871400</v>
      </c>
      <c r="V251" s="2">
        <f t="shared" si="20"/>
        <v>2158000</v>
      </c>
      <c r="W251" s="2">
        <f t="shared" si="20"/>
        <v>3695700</v>
      </c>
      <c r="X251" s="2">
        <f t="shared" si="20"/>
        <v>2142700</v>
      </c>
      <c r="Y251" s="2" cm="1">
        <f t="array" ref="Y251">_xlfn.XLOOKUP(Y$1&amp;$R251,$C$3:$C$1662&amp;$D$3:$D$1662,$E$3:$E$1662,0,0,1)</f>
        <v>1200</v>
      </c>
      <c r="Z251" s="2" cm="1">
        <f t="array" ref="Z251">_xlfn.XLOOKUP(Z$1&amp;$R251,$C$3:$C$1662&amp;$D$3:$D$1662,$E$3:$E$1662,0,0,1)</f>
        <v>2700</v>
      </c>
      <c r="AA251" s="2" cm="1">
        <f t="array" ref="AA251">_xlfn.XLOOKUP(AA$1&amp;$R251,$C$3:$C$1662&amp;$D$3:$D$1662,$E$3:$E$1662,0,0,1)</f>
        <v>1800</v>
      </c>
      <c r="AB251" s="2" cm="1">
        <f t="array" ref="AB251">_xlfn.XLOOKUP(AB$1&amp;$R251,$C$3:$C$1662&amp;$D$3:$D$1662,$E$3:$E$1662,0,0,1)</f>
        <v>6800</v>
      </c>
      <c r="AC251" s="2" cm="1">
        <f t="array" ref="AC251">_xlfn.XLOOKUP(AC$1&amp;$R251,$C$3:$C$1662&amp;$D$3:$D$1662,$E$3:$E$1662,0,0,1)</f>
        <v>4100</v>
      </c>
    </row>
    <row r="252" spans="3:29" x14ac:dyDescent="0.4">
      <c r="C252" t="s">
        <v>758</v>
      </c>
      <c r="D252" t="s">
        <v>460</v>
      </c>
      <c r="E252">
        <v>4100</v>
      </c>
      <c r="R252" t="s">
        <v>188</v>
      </c>
      <c r="S252" s="2">
        <f t="shared" si="16"/>
        <v>2296200</v>
      </c>
      <c r="T252" s="2">
        <f t="shared" si="20"/>
        <v>1590000</v>
      </c>
      <c r="U252" s="2">
        <f t="shared" si="20"/>
        <v>1877600</v>
      </c>
      <c r="V252" s="2">
        <f t="shared" si="20"/>
        <v>2159400</v>
      </c>
      <c r="W252" s="2">
        <f t="shared" si="20"/>
        <v>3700200</v>
      </c>
      <c r="X252" s="2">
        <f t="shared" si="20"/>
        <v>2153800</v>
      </c>
      <c r="Y252" s="2" cm="1">
        <f t="array" ref="Y252">_xlfn.XLOOKUP(Y$1&amp;$R252,$C$3:$C$1662&amp;$D$3:$D$1662,$E$3:$E$1662,0,0,1)</f>
        <v>1500</v>
      </c>
      <c r="Z252" s="2" cm="1">
        <f t="array" ref="Z252">_xlfn.XLOOKUP(Z$1&amp;$R252,$C$3:$C$1662&amp;$D$3:$D$1662,$E$3:$E$1662,0,0,1)</f>
        <v>6200</v>
      </c>
      <c r="AA252" s="2" cm="1">
        <f t="array" ref="AA252">_xlfn.XLOOKUP(AA$1&amp;$R252,$C$3:$C$1662&amp;$D$3:$D$1662,$E$3:$E$1662,0,0,1)</f>
        <v>1400</v>
      </c>
      <c r="AB252" s="2" cm="1">
        <f t="array" ref="AB252">_xlfn.XLOOKUP(AB$1&amp;$R252,$C$3:$C$1662&amp;$D$3:$D$1662,$E$3:$E$1662,0,0,1)</f>
        <v>4500</v>
      </c>
      <c r="AC252" s="2" cm="1">
        <f t="array" ref="AC252">_xlfn.XLOOKUP(AC$1&amp;$R252,$C$3:$C$1662&amp;$D$3:$D$1662,$E$3:$E$1662,0,0,1)</f>
        <v>11100</v>
      </c>
    </row>
    <row r="253" spans="3:29" x14ac:dyDescent="0.4">
      <c r="C253" t="s">
        <v>758</v>
      </c>
      <c r="D253" t="s">
        <v>461</v>
      </c>
      <c r="E253">
        <v>11100</v>
      </c>
      <c r="R253" t="s">
        <v>75</v>
      </c>
      <c r="S253" s="2">
        <f t="shared" si="16"/>
        <v>2305200</v>
      </c>
      <c r="T253" s="2">
        <f t="shared" si="20"/>
        <v>1593600</v>
      </c>
      <c r="U253" s="2">
        <f t="shared" si="20"/>
        <v>1885000</v>
      </c>
      <c r="V253" s="2">
        <f t="shared" si="20"/>
        <v>2164000</v>
      </c>
      <c r="W253" s="2">
        <f t="shared" si="20"/>
        <v>3709300</v>
      </c>
      <c r="X253" s="2">
        <f t="shared" si="20"/>
        <v>2174100</v>
      </c>
      <c r="Y253" s="2" cm="1">
        <f t="array" ref="Y253">_xlfn.XLOOKUP(Y$1&amp;$R253,$C$3:$C$1662&amp;$D$3:$D$1662,$E$3:$E$1662,0,0,1)</f>
        <v>3600</v>
      </c>
      <c r="Z253" s="2" cm="1">
        <f t="array" ref="Z253">_xlfn.XLOOKUP(Z$1&amp;$R253,$C$3:$C$1662&amp;$D$3:$D$1662,$E$3:$E$1662,0,0,1)</f>
        <v>7400</v>
      </c>
      <c r="AA253" s="2" cm="1">
        <f t="array" ref="AA253">_xlfn.XLOOKUP(AA$1&amp;$R253,$C$3:$C$1662&amp;$D$3:$D$1662,$E$3:$E$1662,0,0,1)</f>
        <v>4600</v>
      </c>
      <c r="AB253" s="2" cm="1">
        <f t="array" ref="AB253">_xlfn.XLOOKUP(AB$1&amp;$R253,$C$3:$C$1662&amp;$D$3:$D$1662,$E$3:$E$1662,0,0,1)</f>
        <v>9100</v>
      </c>
      <c r="AC253" s="2" cm="1">
        <f t="array" ref="AC253">_xlfn.XLOOKUP(AC$1&amp;$R253,$C$3:$C$1662&amp;$D$3:$D$1662,$E$3:$E$1662,0,0,1)</f>
        <v>20300</v>
      </c>
    </row>
    <row r="254" spans="3:29" x14ac:dyDescent="0.4">
      <c r="C254" t="s">
        <v>758</v>
      </c>
      <c r="D254" t="s">
        <v>462</v>
      </c>
      <c r="E254">
        <v>20300</v>
      </c>
      <c r="R254" t="s">
        <v>191</v>
      </c>
      <c r="S254" s="2">
        <f t="shared" si="16"/>
        <v>2315540</v>
      </c>
      <c r="T254" s="2">
        <f t="shared" si="20"/>
        <v>1598200</v>
      </c>
      <c r="U254" s="2">
        <f t="shared" si="20"/>
        <v>1889600</v>
      </c>
      <c r="V254" s="2">
        <f t="shared" si="20"/>
        <v>2171000</v>
      </c>
      <c r="W254" s="2">
        <f t="shared" si="20"/>
        <v>3719000</v>
      </c>
      <c r="X254" s="2">
        <f t="shared" si="20"/>
        <v>2199900</v>
      </c>
      <c r="Y254" s="2" cm="1">
        <f t="array" ref="Y254">_xlfn.XLOOKUP(Y$1&amp;$R254,$C$3:$C$1662&amp;$D$3:$D$1662,$E$3:$E$1662,0,0,1)</f>
        <v>4600</v>
      </c>
      <c r="Z254" s="2" cm="1">
        <f t="array" ref="Z254">_xlfn.XLOOKUP(Z$1&amp;$R254,$C$3:$C$1662&amp;$D$3:$D$1662,$E$3:$E$1662,0,0,1)</f>
        <v>4600</v>
      </c>
      <c r="AA254" s="2" cm="1">
        <f t="array" ref="AA254">_xlfn.XLOOKUP(AA$1&amp;$R254,$C$3:$C$1662&amp;$D$3:$D$1662,$E$3:$E$1662,0,0,1)</f>
        <v>7000</v>
      </c>
      <c r="AB254" s="2" cm="1">
        <f t="array" ref="AB254">_xlfn.XLOOKUP(AB$1&amp;$R254,$C$3:$C$1662&amp;$D$3:$D$1662,$E$3:$E$1662,0,0,1)</f>
        <v>9700</v>
      </c>
      <c r="AC254" s="2" cm="1">
        <f t="array" ref="AC254">_xlfn.XLOOKUP(AC$1&amp;$R254,$C$3:$C$1662&amp;$D$3:$D$1662,$E$3:$E$1662,0,0,1)</f>
        <v>25800</v>
      </c>
    </row>
    <row r="255" spans="3:29" x14ac:dyDescent="0.4">
      <c r="C255" t="s">
        <v>758</v>
      </c>
      <c r="D255" t="s">
        <v>463</v>
      </c>
      <c r="E255">
        <v>25800</v>
      </c>
      <c r="R255" t="s">
        <v>256</v>
      </c>
      <c r="S255" s="2">
        <f t="shared" si="16"/>
        <v>2320840</v>
      </c>
      <c r="T255" s="2">
        <f t="shared" si="20"/>
        <v>1599800</v>
      </c>
      <c r="U255" s="2">
        <f t="shared" si="20"/>
        <v>1893600</v>
      </c>
      <c r="V255" s="2">
        <f t="shared" si="20"/>
        <v>2174100</v>
      </c>
      <c r="W255" s="2">
        <f t="shared" si="20"/>
        <v>3725400</v>
      </c>
      <c r="X255" s="2">
        <f t="shared" si="20"/>
        <v>2211300</v>
      </c>
      <c r="Y255" s="2" cm="1">
        <f t="array" ref="Y255">_xlfn.XLOOKUP(Y$1&amp;$R255,$C$3:$C$1662&amp;$D$3:$D$1662,$E$3:$E$1662,0,0,1)</f>
        <v>1600</v>
      </c>
      <c r="Z255" s="2" cm="1">
        <f t="array" ref="Z255">_xlfn.XLOOKUP(Z$1&amp;$R255,$C$3:$C$1662&amp;$D$3:$D$1662,$E$3:$E$1662,0,0,1)</f>
        <v>4000</v>
      </c>
      <c r="AA255" s="2" cm="1">
        <f t="array" ref="AA255">_xlfn.XLOOKUP(AA$1&amp;$R255,$C$3:$C$1662&amp;$D$3:$D$1662,$E$3:$E$1662,0,0,1)</f>
        <v>3100</v>
      </c>
      <c r="AB255" s="2" cm="1">
        <f t="array" ref="AB255">_xlfn.XLOOKUP(AB$1&amp;$R255,$C$3:$C$1662&amp;$D$3:$D$1662,$E$3:$E$1662,0,0,1)</f>
        <v>6400</v>
      </c>
      <c r="AC255" s="2" cm="1">
        <f t="array" ref="AC255">_xlfn.XLOOKUP(AC$1&amp;$R255,$C$3:$C$1662&amp;$D$3:$D$1662,$E$3:$E$1662,0,0,1)</f>
        <v>11400</v>
      </c>
    </row>
    <row r="256" spans="3:29" x14ac:dyDescent="0.4">
      <c r="C256" t="s">
        <v>758</v>
      </c>
      <c r="D256" t="s">
        <v>464</v>
      </c>
      <c r="E256">
        <v>11400</v>
      </c>
      <c r="R256" t="s">
        <v>276</v>
      </c>
      <c r="S256" s="2">
        <f t="shared" si="16"/>
        <v>2328780</v>
      </c>
      <c r="T256" s="2">
        <f t="shared" si="20"/>
        <v>1612300</v>
      </c>
      <c r="U256" s="2">
        <f t="shared" si="20"/>
        <v>1903300</v>
      </c>
      <c r="V256" s="2">
        <f t="shared" si="20"/>
        <v>2175900</v>
      </c>
      <c r="W256" s="2">
        <f t="shared" si="20"/>
        <v>3730100</v>
      </c>
      <c r="X256" s="2">
        <f t="shared" si="20"/>
        <v>2222300</v>
      </c>
      <c r="Y256" s="2" cm="1">
        <f t="array" ref="Y256">_xlfn.XLOOKUP(Y$1&amp;$R256,$C$3:$C$1662&amp;$D$3:$D$1662,$E$3:$E$1662,0,0,1)</f>
        <v>12500</v>
      </c>
      <c r="Z256" s="2" cm="1">
        <f t="array" ref="Z256">_xlfn.XLOOKUP(Z$1&amp;$R256,$C$3:$C$1662&amp;$D$3:$D$1662,$E$3:$E$1662,0,0,1)</f>
        <v>9700</v>
      </c>
      <c r="AA256" s="2" cm="1">
        <f t="array" ref="AA256">_xlfn.XLOOKUP(AA$1&amp;$R256,$C$3:$C$1662&amp;$D$3:$D$1662,$E$3:$E$1662,0,0,1)</f>
        <v>1800</v>
      </c>
      <c r="AB256" s="2" cm="1">
        <f t="array" ref="AB256">_xlfn.XLOOKUP(AB$1&amp;$R256,$C$3:$C$1662&amp;$D$3:$D$1662,$E$3:$E$1662,0,0,1)</f>
        <v>4700</v>
      </c>
      <c r="AC256" s="2" cm="1">
        <f t="array" ref="AC256">_xlfn.XLOOKUP(AC$1&amp;$R256,$C$3:$C$1662&amp;$D$3:$D$1662,$E$3:$E$1662,0,0,1)</f>
        <v>11000</v>
      </c>
    </row>
    <row r="257" spans="3:29" x14ac:dyDescent="0.4">
      <c r="C257" t="s">
        <v>758</v>
      </c>
      <c r="D257" t="s">
        <v>465</v>
      </c>
      <c r="E257">
        <v>11000</v>
      </c>
      <c r="R257" t="s">
        <v>275</v>
      </c>
      <c r="S257" s="2">
        <f t="shared" si="16"/>
        <v>2333940</v>
      </c>
      <c r="T257" s="2">
        <f t="shared" si="20"/>
        <v>1613500</v>
      </c>
      <c r="U257" s="2">
        <f t="shared" si="20"/>
        <v>1904700</v>
      </c>
      <c r="V257" s="2">
        <f t="shared" si="20"/>
        <v>2177300</v>
      </c>
      <c r="W257" s="2">
        <f t="shared" si="20"/>
        <v>3736500</v>
      </c>
      <c r="X257" s="2">
        <f t="shared" si="20"/>
        <v>2237700</v>
      </c>
      <c r="Y257" s="2" cm="1">
        <f t="array" ref="Y257">_xlfn.XLOOKUP(Y$1&amp;$R257,$C$3:$C$1662&amp;$D$3:$D$1662,$E$3:$E$1662,0,0,1)</f>
        <v>1200</v>
      </c>
      <c r="Z257" s="2" cm="1">
        <f t="array" ref="Z257">_xlfn.XLOOKUP(Z$1&amp;$R257,$C$3:$C$1662&amp;$D$3:$D$1662,$E$3:$E$1662,0,0,1)</f>
        <v>1400</v>
      </c>
      <c r="AA257" s="2" cm="1">
        <f t="array" ref="AA257">_xlfn.XLOOKUP(AA$1&amp;$R257,$C$3:$C$1662&amp;$D$3:$D$1662,$E$3:$E$1662,0,0,1)</f>
        <v>1400</v>
      </c>
      <c r="AB257" s="2" cm="1">
        <f t="array" ref="AB257">_xlfn.XLOOKUP(AB$1&amp;$R257,$C$3:$C$1662&amp;$D$3:$D$1662,$E$3:$E$1662,0,0,1)</f>
        <v>6400</v>
      </c>
      <c r="AC257" s="2" cm="1">
        <f t="array" ref="AC257">_xlfn.XLOOKUP(AC$1&amp;$R257,$C$3:$C$1662&amp;$D$3:$D$1662,$E$3:$E$1662,0,0,1)</f>
        <v>15400</v>
      </c>
    </row>
    <row r="258" spans="3:29" x14ac:dyDescent="0.4">
      <c r="C258" t="s">
        <v>758</v>
      </c>
      <c r="D258" t="s">
        <v>466</v>
      </c>
      <c r="E258">
        <v>15400</v>
      </c>
      <c r="R258" t="s">
        <v>205</v>
      </c>
      <c r="S258" s="2">
        <f t="shared" si="16"/>
        <v>2338240</v>
      </c>
      <c r="T258" s="2">
        <f t="shared" si="20"/>
        <v>1616400</v>
      </c>
      <c r="U258" s="2">
        <f t="shared" si="20"/>
        <v>1909000</v>
      </c>
      <c r="V258" s="2">
        <f t="shared" si="20"/>
        <v>2180200</v>
      </c>
      <c r="W258" s="2">
        <f t="shared" si="20"/>
        <v>3742300</v>
      </c>
      <c r="X258" s="2">
        <f t="shared" si="20"/>
        <v>2243300</v>
      </c>
      <c r="Y258" s="2" cm="1">
        <f t="array" ref="Y258">_xlfn.XLOOKUP(Y$1&amp;$R258,$C$3:$C$1662&amp;$D$3:$D$1662,$E$3:$E$1662,0,0,1)</f>
        <v>2900</v>
      </c>
      <c r="Z258" s="2" cm="1">
        <f t="array" ref="Z258">_xlfn.XLOOKUP(Z$1&amp;$R258,$C$3:$C$1662&amp;$D$3:$D$1662,$E$3:$E$1662,0,0,1)</f>
        <v>4300</v>
      </c>
      <c r="AA258" s="2" cm="1">
        <f t="array" ref="AA258">_xlfn.XLOOKUP(AA$1&amp;$R258,$C$3:$C$1662&amp;$D$3:$D$1662,$E$3:$E$1662,0,0,1)</f>
        <v>2900</v>
      </c>
      <c r="AB258" s="2" cm="1">
        <f t="array" ref="AB258">_xlfn.XLOOKUP(AB$1&amp;$R258,$C$3:$C$1662&amp;$D$3:$D$1662,$E$3:$E$1662,0,0,1)</f>
        <v>5800</v>
      </c>
      <c r="AC258" s="2" cm="1">
        <f t="array" ref="AC258">_xlfn.XLOOKUP(AC$1&amp;$R258,$C$3:$C$1662&amp;$D$3:$D$1662,$E$3:$E$1662,0,0,1)</f>
        <v>5600</v>
      </c>
    </row>
    <row r="259" spans="3:29" x14ac:dyDescent="0.4">
      <c r="C259" t="s">
        <v>758</v>
      </c>
      <c r="D259" t="s">
        <v>467</v>
      </c>
      <c r="E259">
        <v>5600</v>
      </c>
      <c r="R259" t="s">
        <v>40</v>
      </c>
      <c r="S259" s="2">
        <f t="shared" ref="S259:S322" si="21">IFERROR(AVERAGEIFS(T259:X259,T259:X259,"&gt;0"),0)</f>
        <v>2344320</v>
      </c>
      <c r="T259" s="2">
        <f t="shared" si="20"/>
        <v>1618600</v>
      </c>
      <c r="U259" s="2">
        <f t="shared" si="20"/>
        <v>1910200</v>
      </c>
      <c r="V259" s="2">
        <f t="shared" si="20"/>
        <v>2186000</v>
      </c>
      <c r="W259" s="2">
        <f t="shared" si="20"/>
        <v>3749800</v>
      </c>
      <c r="X259" s="2">
        <f t="shared" si="20"/>
        <v>2257000</v>
      </c>
      <c r="Y259" s="2" cm="1">
        <f t="array" ref="Y259">_xlfn.XLOOKUP(Y$1&amp;$R259,$C$3:$C$1662&amp;$D$3:$D$1662,$E$3:$E$1662,0,0,1)</f>
        <v>2200</v>
      </c>
      <c r="Z259" s="2" cm="1">
        <f t="array" ref="Z259">_xlfn.XLOOKUP(Z$1&amp;$R259,$C$3:$C$1662&amp;$D$3:$D$1662,$E$3:$E$1662,0,0,1)</f>
        <v>1200</v>
      </c>
      <c r="AA259" s="2" cm="1">
        <f t="array" ref="AA259">_xlfn.XLOOKUP(AA$1&amp;$R259,$C$3:$C$1662&amp;$D$3:$D$1662,$E$3:$E$1662,0,0,1)</f>
        <v>5800</v>
      </c>
      <c r="AB259" s="2" cm="1">
        <f t="array" ref="AB259">_xlfn.XLOOKUP(AB$1&amp;$R259,$C$3:$C$1662&amp;$D$3:$D$1662,$E$3:$E$1662,0,0,1)</f>
        <v>7500</v>
      </c>
      <c r="AC259" s="2" cm="1">
        <f t="array" ref="AC259">_xlfn.XLOOKUP(AC$1&amp;$R259,$C$3:$C$1662&amp;$D$3:$D$1662,$E$3:$E$1662,0,0,1)</f>
        <v>13700</v>
      </c>
    </row>
    <row r="260" spans="3:29" x14ac:dyDescent="0.4">
      <c r="C260" t="s">
        <v>758</v>
      </c>
      <c r="D260" t="s">
        <v>468</v>
      </c>
      <c r="E260">
        <v>13700</v>
      </c>
      <c r="R260" t="s">
        <v>231</v>
      </c>
      <c r="S260" s="2">
        <f t="shared" si="21"/>
        <v>2352580</v>
      </c>
      <c r="T260" s="2">
        <f t="shared" ref="T260:X275" si="22">T259+Y260</f>
        <v>1619800</v>
      </c>
      <c r="U260" s="2">
        <f t="shared" si="22"/>
        <v>1915600</v>
      </c>
      <c r="V260" s="2">
        <f t="shared" si="22"/>
        <v>2200100</v>
      </c>
      <c r="W260" s="2">
        <f t="shared" si="22"/>
        <v>3751600</v>
      </c>
      <c r="X260" s="2">
        <f t="shared" si="22"/>
        <v>2275800</v>
      </c>
      <c r="Y260" s="2" cm="1">
        <f t="array" ref="Y260">_xlfn.XLOOKUP(Y$1&amp;$R260,$C$3:$C$1662&amp;$D$3:$D$1662,$E$3:$E$1662,0,0,1)</f>
        <v>1200</v>
      </c>
      <c r="Z260" s="2" cm="1">
        <f t="array" ref="Z260">_xlfn.XLOOKUP(Z$1&amp;$R260,$C$3:$C$1662&amp;$D$3:$D$1662,$E$3:$E$1662,0,0,1)</f>
        <v>5400</v>
      </c>
      <c r="AA260" s="2" cm="1">
        <f t="array" ref="AA260">_xlfn.XLOOKUP(AA$1&amp;$R260,$C$3:$C$1662&amp;$D$3:$D$1662,$E$3:$E$1662,0,0,1)</f>
        <v>14100</v>
      </c>
      <c r="AB260" s="2" cm="1">
        <f t="array" ref="AB260">_xlfn.XLOOKUP(AB$1&amp;$R260,$C$3:$C$1662&amp;$D$3:$D$1662,$E$3:$E$1662,0,0,1)</f>
        <v>1800</v>
      </c>
      <c r="AC260" s="2" cm="1">
        <f t="array" ref="AC260">_xlfn.XLOOKUP(AC$1&amp;$R260,$C$3:$C$1662&amp;$D$3:$D$1662,$E$3:$E$1662,0,0,1)</f>
        <v>18800</v>
      </c>
    </row>
    <row r="261" spans="3:29" x14ac:dyDescent="0.4">
      <c r="C261" t="s">
        <v>758</v>
      </c>
      <c r="D261" t="s">
        <v>469</v>
      </c>
      <c r="E261">
        <v>18800</v>
      </c>
      <c r="R261" t="s">
        <v>244</v>
      </c>
      <c r="S261" s="2">
        <f t="shared" si="21"/>
        <v>2360540</v>
      </c>
      <c r="T261" s="2">
        <f t="shared" si="22"/>
        <v>1621400</v>
      </c>
      <c r="U261" s="2">
        <f t="shared" si="22"/>
        <v>1921100</v>
      </c>
      <c r="V261" s="2">
        <f t="shared" si="22"/>
        <v>2218300</v>
      </c>
      <c r="W261" s="2">
        <f t="shared" si="22"/>
        <v>3755400</v>
      </c>
      <c r="X261" s="2">
        <f t="shared" si="22"/>
        <v>2286500</v>
      </c>
      <c r="Y261" s="2" cm="1">
        <f t="array" ref="Y261">_xlfn.XLOOKUP(Y$1&amp;$R261,$C$3:$C$1662&amp;$D$3:$D$1662,$E$3:$E$1662,0,0,1)</f>
        <v>1600</v>
      </c>
      <c r="Z261" s="2" cm="1">
        <f t="array" ref="Z261">_xlfn.XLOOKUP(Z$1&amp;$R261,$C$3:$C$1662&amp;$D$3:$D$1662,$E$3:$E$1662,0,0,1)</f>
        <v>5500</v>
      </c>
      <c r="AA261" s="2" cm="1">
        <f t="array" ref="AA261">_xlfn.XLOOKUP(AA$1&amp;$R261,$C$3:$C$1662&amp;$D$3:$D$1662,$E$3:$E$1662,0,0,1)</f>
        <v>18200</v>
      </c>
      <c r="AB261" s="2" cm="1">
        <f t="array" ref="AB261">_xlfn.XLOOKUP(AB$1&amp;$R261,$C$3:$C$1662&amp;$D$3:$D$1662,$E$3:$E$1662,0,0,1)</f>
        <v>3800</v>
      </c>
      <c r="AC261" s="2" cm="1">
        <f t="array" ref="AC261">_xlfn.XLOOKUP(AC$1&amp;$R261,$C$3:$C$1662&amp;$D$3:$D$1662,$E$3:$E$1662,0,0,1)</f>
        <v>10700</v>
      </c>
    </row>
    <row r="262" spans="3:29" x14ac:dyDescent="0.4">
      <c r="C262" t="s">
        <v>758</v>
      </c>
      <c r="D262" t="s">
        <v>470</v>
      </c>
      <c r="E262">
        <v>10700</v>
      </c>
      <c r="R262" t="s">
        <v>124</v>
      </c>
      <c r="S262" s="2">
        <f t="shared" si="21"/>
        <v>2364660</v>
      </c>
      <c r="T262" s="2">
        <f t="shared" si="22"/>
        <v>1625700</v>
      </c>
      <c r="U262" s="2">
        <f t="shared" si="22"/>
        <v>1922600</v>
      </c>
      <c r="V262" s="2">
        <f t="shared" si="22"/>
        <v>2220100</v>
      </c>
      <c r="W262" s="2">
        <f t="shared" si="22"/>
        <v>3761900</v>
      </c>
      <c r="X262" s="2">
        <f t="shared" si="22"/>
        <v>2293000</v>
      </c>
      <c r="Y262" s="2" cm="1">
        <f t="array" ref="Y262">_xlfn.XLOOKUP(Y$1&amp;$R262,$C$3:$C$1662&amp;$D$3:$D$1662,$E$3:$E$1662,0,0,1)</f>
        <v>4300</v>
      </c>
      <c r="Z262" s="2" cm="1">
        <f t="array" ref="Z262">_xlfn.XLOOKUP(Z$1&amp;$R262,$C$3:$C$1662&amp;$D$3:$D$1662,$E$3:$E$1662,0,0,1)</f>
        <v>1500</v>
      </c>
      <c r="AA262" s="2" cm="1">
        <f t="array" ref="AA262">_xlfn.XLOOKUP(AA$1&amp;$R262,$C$3:$C$1662&amp;$D$3:$D$1662,$E$3:$E$1662,0,0,1)</f>
        <v>1800</v>
      </c>
      <c r="AB262" s="2" cm="1">
        <f t="array" ref="AB262">_xlfn.XLOOKUP(AB$1&amp;$R262,$C$3:$C$1662&amp;$D$3:$D$1662,$E$3:$E$1662,0,0,1)</f>
        <v>6500</v>
      </c>
      <c r="AC262" s="2" cm="1">
        <f t="array" ref="AC262">_xlfn.XLOOKUP(AC$1&amp;$R262,$C$3:$C$1662&amp;$D$3:$D$1662,$E$3:$E$1662,0,0,1)</f>
        <v>6500</v>
      </c>
    </row>
    <row r="263" spans="3:29" x14ac:dyDescent="0.4">
      <c r="C263" t="s">
        <v>758</v>
      </c>
      <c r="D263" t="s">
        <v>471</v>
      </c>
      <c r="E263">
        <v>6500</v>
      </c>
      <c r="R263" t="s">
        <v>196</v>
      </c>
      <c r="S263" s="2">
        <f t="shared" si="21"/>
        <v>2369880</v>
      </c>
      <c r="T263" s="2">
        <f t="shared" si="22"/>
        <v>1627000</v>
      </c>
      <c r="U263" s="2">
        <f t="shared" si="22"/>
        <v>1931000</v>
      </c>
      <c r="V263" s="2">
        <f t="shared" si="22"/>
        <v>2223700</v>
      </c>
      <c r="W263" s="2">
        <f t="shared" si="22"/>
        <v>3770300</v>
      </c>
      <c r="X263" s="2">
        <f t="shared" si="22"/>
        <v>2297400</v>
      </c>
      <c r="Y263" s="2" cm="1">
        <f t="array" ref="Y263">_xlfn.XLOOKUP(Y$1&amp;$R263,$C$3:$C$1662&amp;$D$3:$D$1662,$E$3:$E$1662,0,0,1)</f>
        <v>1300</v>
      </c>
      <c r="Z263" s="2" cm="1">
        <f t="array" ref="Z263">_xlfn.XLOOKUP(Z$1&amp;$R263,$C$3:$C$1662&amp;$D$3:$D$1662,$E$3:$E$1662,0,0,1)</f>
        <v>8400</v>
      </c>
      <c r="AA263" s="2" cm="1">
        <f t="array" ref="AA263">_xlfn.XLOOKUP(AA$1&amp;$R263,$C$3:$C$1662&amp;$D$3:$D$1662,$E$3:$E$1662,0,0,1)</f>
        <v>3600</v>
      </c>
      <c r="AB263" s="2" cm="1">
        <f t="array" ref="AB263">_xlfn.XLOOKUP(AB$1&amp;$R263,$C$3:$C$1662&amp;$D$3:$D$1662,$E$3:$E$1662,0,0,1)</f>
        <v>8400</v>
      </c>
      <c r="AC263" s="2" cm="1">
        <f t="array" ref="AC263">_xlfn.XLOOKUP(AC$1&amp;$R263,$C$3:$C$1662&amp;$D$3:$D$1662,$E$3:$E$1662,0,0,1)</f>
        <v>4400</v>
      </c>
    </row>
    <row r="264" spans="3:29" x14ac:dyDescent="0.4">
      <c r="C264" t="s">
        <v>758</v>
      </c>
      <c r="D264" t="s">
        <v>472</v>
      </c>
      <c r="E264">
        <v>4400</v>
      </c>
      <c r="R264" t="s">
        <v>254</v>
      </c>
      <c r="S264" s="2">
        <f t="shared" si="21"/>
        <v>2375700</v>
      </c>
      <c r="T264" s="2">
        <f t="shared" si="22"/>
        <v>1628000</v>
      </c>
      <c r="U264" s="2">
        <f t="shared" si="22"/>
        <v>1938800</v>
      </c>
      <c r="V264" s="2">
        <f t="shared" si="22"/>
        <v>2230800</v>
      </c>
      <c r="W264" s="2">
        <f t="shared" si="22"/>
        <v>3773500</v>
      </c>
      <c r="X264" s="2">
        <f t="shared" si="22"/>
        <v>2307400</v>
      </c>
      <c r="Y264" s="2" cm="1">
        <f t="array" ref="Y264">_xlfn.XLOOKUP(Y$1&amp;$R264,$C$3:$C$1662&amp;$D$3:$D$1662,$E$3:$E$1662,0,0,1)</f>
        <v>1000</v>
      </c>
      <c r="Z264" s="2" cm="1">
        <f t="array" ref="Z264">_xlfn.XLOOKUP(Z$1&amp;$R264,$C$3:$C$1662&amp;$D$3:$D$1662,$E$3:$E$1662,0,0,1)</f>
        <v>7800</v>
      </c>
      <c r="AA264" s="2" cm="1">
        <f t="array" ref="AA264">_xlfn.XLOOKUP(AA$1&amp;$R264,$C$3:$C$1662&amp;$D$3:$D$1662,$E$3:$E$1662,0,0,1)</f>
        <v>7100</v>
      </c>
      <c r="AB264" s="2" cm="1">
        <f t="array" ref="AB264">_xlfn.XLOOKUP(AB$1&amp;$R264,$C$3:$C$1662&amp;$D$3:$D$1662,$E$3:$E$1662,0,0,1)</f>
        <v>3200</v>
      </c>
      <c r="AC264" s="2" cm="1">
        <f t="array" ref="AC264">_xlfn.XLOOKUP(AC$1&amp;$R264,$C$3:$C$1662&amp;$D$3:$D$1662,$E$3:$E$1662,0,0,1)</f>
        <v>10000</v>
      </c>
    </row>
    <row r="265" spans="3:29" x14ac:dyDescent="0.4">
      <c r="C265" t="s">
        <v>758</v>
      </c>
      <c r="D265" t="s">
        <v>473</v>
      </c>
      <c r="E265">
        <v>10000</v>
      </c>
      <c r="R265" t="s">
        <v>187</v>
      </c>
      <c r="S265" s="2">
        <f t="shared" si="21"/>
        <v>2380700</v>
      </c>
      <c r="T265" s="2">
        <f t="shared" si="22"/>
        <v>1628900</v>
      </c>
      <c r="U265" s="2">
        <f t="shared" si="22"/>
        <v>1941100</v>
      </c>
      <c r="V265" s="2">
        <f t="shared" si="22"/>
        <v>2232600</v>
      </c>
      <c r="W265" s="2">
        <f t="shared" si="22"/>
        <v>3789700</v>
      </c>
      <c r="X265" s="2">
        <f t="shared" si="22"/>
        <v>2311200</v>
      </c>
      <c r="Y265" s="2" cm="1">
        <f t="array" ref="Y265">_xlfn.XLOOKUP(Y$1&amp;$R265,$C$3:$C$1662&amp;$D$3:$D$1662,$E$3:$E$1662,0,0,1)</f>
        <v>900</v>
      </c>
      <c r="Z265" s="2" cm="1">
        <f t="array" ref="Z265">_xlfn.XLOOKUP(Z$1&amp;$R265,$C$3:$C$1662&amp;$D$3:$D$1662,$E$3:$E$1662,0,0,1)</f>
        <v>2300</v>
      </c>
      <c r="AA265" s="2" cm="1">
        <f t="array" ref="AA265">_xlfn.XLOOKUP(AA$1&amp;$R265,$C$3:$C$1662&amp;$D$3:$D$1662,$E$3:$E$1662,0,0,1)</f>
        <v>1800</v>
      </c>
      <c r="AB265" s="2" cm="1">
        <f t="array" ref="AB265">_xlfn.XLOOKUP(AB$1&amp;$R265,$C$3:$C$1662&amp;$D$3:$D$1662,$E$3:$E$1662,0,0,1)</f>
        <v>16200</v>
      </c>
      <c r="AC265" s="2" cm="1">
        <f t="array" ref="AC265">_xlfn.XLOOKUP(AC$1&amp;$R265,$C$3:$C$1662&amp;$D$3:$D$1662,$E$3:$E$1662,0,0,1)</f>
        <v>3800</v>
      </c>
    </row>
    <row r="266" spans="3:29" x14ac:dyDescent="0.4">
      <c r="C266" t="s">
        <v>758</v>
      </c>
      <c r="D266" t="s">
        <v>474</v>
      </c>
      <c r="E266">
        <v>3800</v>
      </c>
      <c r="R266" t="s">
        <v>129</v>
      </c>
      <c r="S266" s="2">
        <f t="shared" si="21"/>
        <v>2386300</v>
      </c>
      <c r="T266" s="2">
        <f t="shared" si="22"/>
        <v>1630300</v>
      </c>
      <c r="U266" s="2">
        <f t="shared" si="22"/>
        <v>1942700</v>
      </c>
      <c r="V266" s="2">
        <f t="shared" si="22"/>
        <v>2235300</v>
      </c>
      <c r="W266" s="2">
        <f t="shared" si="22"/>
        <v>3794800</v>
      </c>
      <c r="X266" s="2">
        <f t="shared" si="22"/>
        <v>2328400</v>
      </c>
      <c r="Y266" s="2" cm="1">
        <f t="array" ref="Y266">_xlfn.XLOOKUP(Y$1&amp;$R266,$C$3:$C$1662&amp;$D$3:$D$1662,$E$3:$E$1662,0,0,1)</f>
        <v>1400</v>
      </c>
      <c r="Z266" s="2" cm="1">
        <f t="array" ref="Z266">_xlfn.XLOOKUP(Z$1&amp;$R266,$C$3:$C$1662&amp;$D$3:$D$1662,$E$3:$E$1662,0,0,1)</f>
        <v>1600</v>
      </c>
      <c r="AA266" s="2" cm="1">
        <f t="array" ref="AA266">_xlfn.XLOOKUP(AA$1&amp;$R266,$C$3:$C$1662&amp;$D$3:$D$1662,$E$3:$E$1662,0,0,1)</f>
        <v>2700</v>
      </c>
      <c r="AB266" s="2" cm="1">
        <f t="array" ref="AB266">_xlfn.XLOOKUP(AB$1&amp;$R266,$C$3:$C$1662&amp;$D$3:$D$1662,$E$3:$E$1662,0,0,1)</f>
        <v>5100</v>
      </c>
      <c r="AC266" s="2" cm="1">
        <f t="array" ref="AC266">_xlfn.XLOOKUP(AC$1&amp;$R266,$C$3:$C$1662&amp;$D$3:$D$1662,$E$3:$E$1662,0,0,1)</f>
        <v>17200</v>
      </c>
    </row>
    <row r="267" spans="3:29" x14ac:dyDescent="0.4">
      <c r="C267" t="s">
        <v>758</v>
      </c>
      <c r="D267" t="s">
        <v>475</v>
      </c>
      <c r="E267">
        <v>17200</v>
      </c>
      <c r="R267" t="s">
        <v>45</v>
      </c>
      <c r="S267" s="2">
        <f t="shared" si="21"/>
        <v>2391720</v>
      </c>
      <c r="T267" s="2">
        <f t="shared" si="22"/>
        <v>1631500</v>
      </c>
      <c r="U267" s="2">
        <f t="shared" si="22"/>
        <v>1946700</v>
      </c>
      <c r="V267" s="2">
        <f t="shared" si="22"/>
        <v>2237900</v>
      </c>
      <c r="W267" s="2">
        <f t="shared" si="22"/>
        <v>3807500</v>
      </c>
      <c r="X267" s="2">
        <f t="shared" si="22"/>
        <v>2335000</v>
      </c>
      <c r="Y267" s="2" cm="1">
        <f t="array" ref="Y267">_xlfn.XLOOKUP(Y$1&amp;$R267,$C$3:$C$1662&amp;$D$3:$D$1662,$E$3:$E$1662,0,0,1)</f>
        <v>1200</v>
      </c>
      <c r="Z267" s="2" cm="1">
        <f t="array" ref="Z267">_xlfn.XLOOKUP(Z$1&amp;$R267,$C$3:$C$1662&amp;$D$3:$D$1662,$E$3:$E$1662,0,0,1)</f>
        <v>4000</v>
      </c>
      <c r="AA267" s="2" cm="1">
        <f t="array" ref="AA267">_xlfn.XLOOKUP(AA$1&amp;$R267,$C$3:$C$1662&amp;$D$3:$D$1662,$E$3:$E$1662,0,0,1)</f>
        <v>2600</v>
      </c>
      <c r="AB267" s="2" cm="1">
        <f t="array" ref="AB267">_xlfn.XLOOKUP(AB$1&amp;$R267,$C$3:$C$1662&amp;$D$3:$D$1662,$E$3:$E$1662,0,0,1)</f>
        <v>12700</v>
      </c>
      <c r="AC267" s="2" cm="1">
        <f t="array" ref="AC267">_xlfn.XLOOKUP(AC$1&amp;$R267,$C$3:$C$1662&amp;$D$3:$D$1662,$E$3:$E$1662,0,0,1)</f>
        <v>6600</v>
      </c>
    </row>
    <row r="268" spans="3:29" x14ac:dyDescent="0.4">
      <c r="C268" t="s">
        <v>758</v>
      </c>
      <c r="D268" t="s">
        <v>476</v>
      </c>
      <c r="E268">
        <v>6600</v>
      </c>
      <c r="R268" t="s">
        <v>181</v>
      </c>
      <c r="S268" s="2">
        <f t="shared" si="21"/>
        <v>2396840</v>
      </c>
      <c r="T268" s="2">
        <f t="shared" si="22"/>
        <v>1633800</v>
      </c>
      <c r="U268" s="2">
        <f t="shared" si="22"/>
        <v>1950900</v>
      </c>
      <c r="V268" s="2">
        <f t="shared" si="22"/>
        <v>2239800</v>
      </c>
      <c r="W268" s="2">
        <f t="shared" si="22"/>
        <v>3810500</v>
      </c>
      <c r="X268" s="2">
        <f t="shared" si="22"/>
        <v>2349200</v>
      </c>
      <c r="Y268" s="2" cm="1">
        <f t="array" ref="Y268">_xlfn.XLOOKUP(Y$1&amp;$R268,$C$3:$C$1662&amp;$D$3:$D$1662,$E$3:$E$1662,0,0,1)</f>
        <v>2300</v>
      </c>
      <c r="Z268" s="2" cm="1">
        <f t="array" ref="Z268">_xlfn.XLOOKUP(Z$1&amp;$R268,$C$3:$C$1662&amp;$D$3:$D$1662,$E$3:$E$1662,0,0,1)</f>
        <v>4200</v>
      </c>
      <c r="AA268" s="2" cm="1">
        <f t="array" ref="AA268">_xlfn.XLOOKUP(AA$1&amp;$R268,$C$3:$C$1662&amp;$D$3:$D$1662,$E$3:$E$1662,0,0,1)</f>
        <v>1900</v>
      </c>
      <c r="AB268" s="2" cm="1">
        <f t="array" ref="AB268">_xlfn.XLOOKUP(AB$1&amp;$R268,$C$3:$C$1662&amp;$D$3:$D$1662,$E$3:$E$1662,0,0,1)</f>
        <v>3000</v>
      </c>
      <c r="AC268" s="2" cm="1">
        <f t="array" ref="AC268">_xlfn.XLOOKUP(AC$1&amp;$R268,$C$3:$C$1662&amp;$D$3:$D$1662,$E$3:$E$1662,0,0,1)</f>
        <v>14200</v>
      </c>
    </row>
    <row r="269" spans="3:29" x14ac:dyDescent="0.4">
      <c r="C269" t="s">
        <v>758</v>
      </c>
      <c r="D269" t="s">
        <v>477</v>
      </c>
      <c r="E269">
        <v>14200</v>
      </c>
      <c r="R269" t="s">
        <v>82</v>
      </c>
      <c r="S269" s="2">
        <f t="shared" si="21"/>
        <v>2400880</v>
      </c>
      <c r="T269" s="2">
        <f t="shared" si="22"/>
        <v>1635200</v>
      </c>
      <c r="U269" s="2">
        <f t="shared" si="22"/>
        <v>1952300</v>
      </c>
      <c r="V269" s="2">
        <f t="shared" si="22"/>
        <v>2242200</v>
      </c>
      <c r="W269" s="2">
        <f t="shared" si="22"/>
        <v>3817300</v>
      </c>
      <c r="X269" s="2">
        <f t="shared" si="22"/>
        <v>2357400</v>
      </c>
      <c r="Y269" s="2" cm="1">
        <f t="array" ref="Y269">_xlfn.XLOOKUP(Y$1&amp;$R269,$C$3:$C$1662&amp;$D$3:$D$1662,$E$3:$E$1662,0,0,1)</f>
        <v>1400</v>
      </c>
      <c r="Z269" s="2" cm="1">
        <f t="array" ref="Z269">_xlfn.XLOOKUP(Z$1&amp;$R269,$C$3:$C$1662&amp;$D$3:$D$1662,$E$3:$E$1662,0,0,1)</f>
        <v>1400</v>
      </c>
      <c r="AA269" s="2" cm="1">
        <f t="array" ref="AA269">_xlfn.XLOOKUP(AA$1&amp;$R269,$C$3:$C$1662&amp;$D$3:$D$1662,$E$3:$E$1662,0,0,1)</f>
        <v>2400</v>
      </c>
      <c r="AB269" s="2" cm="1">
        <f t="array" ref="AB269">_xlfn.XLOOKUP(AB$1&amp;$R269,$C$3:$C$1662&amp;$D$3:$D$1662,$E$3:$E$1662,0,0,1)</f>
        <v>6800</v>
      </c>
      <c r="AC269" s="2" cm="1">
        <f t="array" ref="AC269">_xlfn.XLOOKUP(AC$1&amp;$R269,$C$3:$C$1662&amp;$D$3:$D$1662,$E$3:$E$1662,0,0,1)</f>
        <v>8200</v>
      </c>
    </row>
    <row r="270" spans="3:29" x14ac:dyDescent="0.4">
      <c r="C270" t="s">
        <v>758</v>
      </c>
      <c r="D270" t="s">
        <v>478</v>
      </c>
      <c r="E270">
        <v>8200</v>
      </c>
      <c r="R270" t="s">
        <v>213</v>
      </c>
      <c r="S270" s="2">
        <f t="shared" si="21"/>
        <v>2407960</v>
      </c>
      <c r="T270" s="2">
        <f t="shared" si="22"/>
        <v>1638600</v>
      </c>
      <c r="U270" s="2">
        <f t="shared" si="22"/>
        <v>1957700</v>
      </c>
      <c r="V270" s="2">
        <f t="shared" si="22"/>
        <v>2244100</v>
      </c>
      <c r="W270" s="2">
        <f t="shared" si="22"/>
        <v>3828700</v>
      </c>
      <c r="X270" s="2">
        <f t="shared" si="22"/>
        <v>2370700</v>
      </c>
      <c r="Y270" s="2" cm="1">
        <f t="array" ref="Y270">_xlfn.XLOOKUP(Y$1&amp;$R270,$C$3:$C$1662&amp;$D$3:$D$1662,$E$3:$E$1662,0,0,1)</f>
        <v>3400</v>
      </c>
      <c r="Z270" s="2" cm="1">
        <f t="array" ref="Z270">_xlfn.XLOOKUP(Z$1&amp;$R270,$C$3:$C$1662&amp;$D$3:$D$1662,$E$3:$E$1662,0,0,1)</f>
        <v>5400</v>
      </c>
      <c r="AA270" s="2" cm="1">
        <f t="array" ref="AA270">_xlfn.XLOOKUP(AA$1&amp;$R270,$C$3:$C$1662&amp;$D$3:$D$1662,$E$3:$E$1662,0,0,1)</f>
        <v>1900</v>
      </c>
      <c r="AB270" s="2" cm="1">
        <f t="array" ref="AB270">_xlfn.XLOOKUP(AB$1&amp;$R270,$C$3:$C$1662&amp;$D$3:$D$1662,$E$3:$E$1662,0,0,1)</f>
        <v>11400</v>
      </c>
      <c r="AC270" s="2" cm="1">
        <f t="array" ref="AC270">_xlfn.XLOOKUP(AC$1&amp;$R270,$C$3:$C$1662&amp;$D$3:$D$1662,$E$3:$E$1662,0,0,1)</f>
        <v>13300</v>
      </c>
    </row>
    <row r="271" spans="3:29" x14ac:dyDescent="0.4">
      <c r="C271" t="s">
        <v>758</v>
      </c>
      <c r="D271" t="s">
        <v>479</v>
      </c>
      <c r="E271">
        <v>13300</v>
      </c>
      <c r="R271" t="s">
        <v>279</v>
      </c>
      <c r="S271" s="2">
        <f t="shared" si="21"/>
        <v>2413860</v>
      </c>
      <c r="T271" s="2">
        <f t="shared" si="22"/>
        <v>1641000</v>
      </c>
      <c r="U271" s="2">
        <f t="shared" si="22"/>
        <v>1961600</v>
      </c>
      <c r="V271" s="2">
        <f t="shared" si="22"/>
        <v>2246400</v>
      </c>
      <c r="W271" s="2">
        <f t="shared" si="22"/>
        <v>3843200</v>
      </c>
      <c r="X271" s="2">
        <f t="shared" si="22"/>
        <v>2377100</v>
      </c>
      <c r="Y271" s="2" cm="1">
        <f t="array" ref="Y271">_xlfn.XLOOKUP(Y$1&amp;$R271,$C$3:$C$1662&amp;$D$3:$D$1662,$E$3:$E$1662,0,0,1)</f>
        <v>2400</v>
      </c>
      <c r="Z271" s="2" cm="1">
        <f t="array" ref="Z271">_xlfn.XLOOKUP(Z$1&amp;$R271,$C$3:$C$1662&amp;$D$3:$D$1662,$E$3:$E$1662,0,0,1)</f>
        <v>3900</v>
      </c>
      <c r="AA271" s="2" cm="1">
        <f t="array" ref="AA271">_xlfn.XLOOKUP(AA$1&amp;$R271,$C$3:$C$1662&amp;$D$3:$D$1662,$E$3:$E$1662,0,0,1)</f>
        <v>2300</v>
      </c>
      <c r="AB271" s="2" cm="1">
        <f t="array" ref="AB271">_xlfn.XLOOKUP(AB$1&amp;$R271,$C$3:$C$1662&amp;$D$3:$D$1662,$E$3:$E$1662,0,0,1)</f>
        <v>14500</v>
      </c>
      <c r="AC271" s="2" cm="1">
        <f t="array" ref="AC271">_xlfn.XLOOKUP(AC$1&amp;$R271,$C$3:$C$1662&amp;$D$3:$D$1662,$E$3:$E$1662,0,0,1)</f>
        <v>6400</v>
      </c>
    </row>
    <row r="272" spans="3:29" x14ac:dyDescent="0.4">
      <c r="C272" t="s">
        <v>758</v>
      </c>
      <c r="D272" t="s">
        <v>480</v>
      </c>
      <c r="E272">
        <v>6400</v>
      </c>
      <c r="R272" t="s">
        <v>145</v>
      </c>
      <c r="S272" s="2">
        <f t="shared" si="21"/>
        <v>2417840</v>
      </c>
      <c r="T272" s="2">
        <f t="shared" si="22"/>
        <v>1642500</v>
      </c>
      <c r="U272" s="2">
        <f t="shared" si="22"/>
        <v>1968700</v>
      </c>
      <c r="V272" s="2">
        <f t="shared" si="22"/>
        <v>2249400</v>
      </c>
      <c r="W272" s="2">
        <f t="shared" si="22"/>
        <v>3848800</v>
      </c>
      <c r="X272" s="2">
        <f t="shared" si="22"/>
        <v>2379800</v>
      </c>
      <c r="Y272" s="2" cm="1">
        <f t="array" ref="Y272">_xlfn.XLOOKUP(Y$1&amp;$R272,$C$3:$C$1662&amp;$D$3:$D$1662,$E$3:$E$1662,0,0,1)</f>
        <v>1500</v>
      </c>
      <c r="Z272" s="2" cm="1">
        <f t="array" ref="Z272">_xlfn.XLOOKUP(Z$1&amp;$R272,$C$3:$C$1662&amp;$D$3:$D$1662,$E$3:$E$1662,0,0,1)</f>
        <v>7100</v>
      </c>
      <c r="AA272" s="2" cm="1">
        <f t="array" ref="AA272">_xlfn.XLOOKUP(AA$1&amp;$R272,$C$3:$C$1662&amp;$D$3:$D$1662,$E$3:$E$1662,0,0,1)</f>
        <v>3000</v>
      </c>
      <c r="AB272" s="2" cm="1">
        <f t="array" ref="AB272">_xlfn.XLOOKUP(AB$1&amp;$R272,$C$3:$C$1662&amp;$D$3:$D$1662,$E$3:$E$1662,0,0,1)</f>
        <v>5600</v>
      </c>
      <c r="AC272" s="2" cm="1">
        <f t="array" ref="AC272">_xlfn.XLOOKUP(AC$1&amp;$R272,$C$3:$C$1662&amp;$D$3:$D$1662,$E$3:$E$1662,0,0,1)</f>
        <v>2700</v>
      </c>
    </row>
    <row r="273" spans="3:29" x14ac:dyDescent="0.4">
      <c r="C273" t="s">
        <v>758</v>
      </c>
      <c r="D273" t="s">
        <v>481</v>
      </c>
      <c r="E273">
        <v>2700</v>
      </c>
      <c r="R273" t="s">
        <v>61</v>
      </c>
      <c r="S273" s="2">
        <f t="shared" si="21"/>
        <v>2424280</v>
      </c>
      <c r="T273" s="2">
        <f t="shared" si="22"/>
        <v>1645300</v>
      </c>
      <c r="U273" s="2">
        <f t="shared" si="22"/>
        <v>1970800</v>
      </c>
      <c r="V273" s="2">
        <f t="shared" si="22"/>
        <v>2263800</v>
      </c>
      <c r="W273" s="2">
        <f t="shared" si="22"/>
        <v>3853000</v>
      </c>
      <c r="X273" s="2">
        <f t="shared" si="22"/>
        <v>2388500</v>
      </c>
      <c r="Y273" s="2" cm="1">
        <f t="array" ref="Y273">_xlfn.XLOOKUP(Y$1&amp;$R273,$C$3:$C$1662&amp;$D$3:$D$1662,$E$3:$E$1662,0,0,1)</f>
        <v>2800</v>
      </c>
      <c r="Z273" s="2" cm="1">
        <f t="array" ref="Z273">_xlfn.XLOOKUP(Z$1&amp;$R273,$C$3:$C$1662&amp;$D$3:$D$1662,$E$3:$E$1662,0,0,1)</f>
        <v>2100</v>
      </c>
      <c r="AA273" s="2" cm="1">
        <f t="array" ref="AA273">_xlfn.XLOOKUP(AA$1&amp;$R273,$C$3:$C$1662&amp;$D$3:$D$1662,$E$3:$E$1662,0,0,1)</f>
        <v>14400</v>
      </c>
      <c r="AB273" s="2" cm="1">
        <f t="array" ref="AB273">_xlfn.XLOOKUP(AB$1&amp;$R273,$C$3:$C$1662&amp;$D$3:$D$1662,$E$3:$E$1662,0,0,1)</f>
        <v>4200</v>
      </c>
      <c r="AC273" s="2" cm="1">
        <f t="array" ref="AC273">_xlfn.XLOOKUP(AC$1&amp;$R273,$C$3:$C$1662&amp;$D$3:$D$1662,$E$3:$E$1662,0,0,1)</f>
        <v>8700</v>
      </c>
    </row>
    <row r="274" spans="3:29" x14ac:dyDescent="0.4">
      <c r="C274" t="s">
        <v>758</v>
      </c>
      <c r="D274" t="s">
        <v>482</v>
      </c>
      <c r="E274">
        <v>8700</v>
      </c>
      <c r="R274" t="s">
        <v>270</v>
      </c>
      <c r="S274" s="2">
        <f t="shared" si="21"/>
        <v>2428960</v>
      </c>
      <c r="T274" s="2">
        <f t="shared" si="22"/>
        <v>1648900</v>
      </c>
      <c r="U274" s="2">
        <f t="shared" si="22"/>
        <v>1973300</v>
      </c>
      <c r="V274" s="2">
        <f t="shared" si="22"/>
        <v>2271500</v>
      </c>
      <c r="W274" s="2">
        <f t="shared" si="22"/>
        <v>3857000</v>
      </c>
      <c r="X274" s="2">
        <f t="shared" si="22"/>
        <v>2394100</v>
      </c>
      <c r="Y274" s="2" cm="1">
        <f t="array" ref="Y274">_xlfn.XLOOKUP(Y$1&amp;$R274,$C$3:$C$1662&amp;$D$3:$D$1662,$E$3:$E$1662,0,0,1)</f>
        <v>3600</v>
      </c>
      <c r="Z274" s="2" cm="1">
        <f t="array" ref="Z274">_xlfn.XLOOKUP(Z$1&amp;$R274,$C$3:$C$1662&amp;$D$3:$D$1662,$E$3:$E$1662,0,0,1)</f>
        <v>2500</v>
      </c>
      <c r="AA274" s="2" cm="1">
        <f t="array" ref="AA274">_xlfn.XLOOKUP(AA$1&amp;$R274,$C$3:$C$1662&amp;$D$3:$D$1662,$E$3:$E$1662,0,0,1)</f>
        <v>7700</v>
      </c>
      <c r="AB274" s="2" cm="1">
        <f t="array" ref="AB274">_xlfn.XLOOKUP(AB$1&amp;$R274,$C$3:$C$1662&amp;$D$3:$D$1662,$E$3:$E$1662,0,0,1)</f>
        <v>4000</v>
      </c>
      <c r="AC274" s="2" cm="1">
        <f t="array" ref="AC274">_xlfn.XLOOKUP(AC$1&amp;$R274,$C$3:$C$1662&amp;$D$3:$D$1662,$E$3:$E$1662,0,0,1)</f>
        <v>5600</v>
      </c>
    </row>
    <row r="275" spans="3:29" x14ac:dyDescent="0.4">
      <c r="C275" t="s">
        <v>758</v>
      </c>
      <c r="D275" t="s">
        <v>483</v>
      </c>
      <c r="E275">
        <v>5600</v>
      </c>
      <c r="R275" t="s">
        <v>77</v>
      </c>
      <c r="S275" s="2">
        <f t="shared" si="21"/>
        <v>2434000</v>
      </c>
      <c r="T275" s="2">
        <f t="shared" si="22"/>
        <v>1650600</v>
      </c>
      <c r="U275" s="2">
        <f t="shared" si="22"/>
        <v>1974900</v>
      </c>
      <c r="V275" s="2">
        <f t="shared" si="22"/>
        <v>2283300</v>
      </c>
      <c r="W275" s="2">
        <f t="shared" si="22"/>
        <v>3863600</v>
      </c>
      <c r="X275" s="2">
        <f t="shared" si="22"/>
        <v>2397600</v>
      </c>
      <c r="Y275" s="2" cm="1">
        <f t="array" ref="Y275">_xlfn.XLOOKUP(Y$1&amp;$R275,$C$3:$C$1662&amp;$D$3:$D$1662,$E$3:$E$1662,0,0,1)</f>
        <v>1700</v>
      </c>
      <c r="Z275" s="2" cm="1">
        <f t="array" ref="Z275">_xlfn.XLOOKUP(Z$1&amp;$R275,$C$3:$C$1662&amp;$D$3:$D$1662,$E$3:$E$1662,0,0,1)</f>
        <v>1600</v>
      </c>
      <c r="AA275" s="2" cm="1">
        <f t="array" ref="AA275">_xlfn.XLOOKUP(AA$1&amp;$R275,$C$3:$C$1662&amp;$D$3:$D$1662,$E$3:$E$1662,0,0,1)</f>
        <v>11800</v>
      </c>
      <c r="AB275" s="2" cm="1">
        <f t="array" ref="AB275">_xlfn.XLOOKUP(AB$1&amp;$R275,$C$3:$C$1662&amp;$D$3:$D$1662,$E$3:$E$1662,0,0,1)</f>
        <v>6600</v>
      </c>
      <c r="AC275" s="2" cm="1">
        <f t="array" ref="AC275">_xlfn.XLOOKUP(AC$1&amp;$R275,$C$3:$C$1662&amp;$D$3:$D$1662,$E$3:$E$1662,0,0,1)</f>
        <v>3500</v>
      </c>
    </row>
    <row r="276" spans="3:29" x14ac:dyDescent="0.4">
      <c r="C276" t="s">
        <v>758</v>
      </c>
      <c r="D276" t="s">
        <v>484</v>
      </c>
      <c r="E276">
        <v>3500</v>
      </c>
      <c r="R276" t="s">
        <v>28</v>
      </c>
      <c r="S276" s="2">
        <f t="shared" si="21"/>
        <v>2449420</v>
      </c>
      <c r="T276" s="2">
        <f t="shared" ref="T276:X291" si="23">T275+Y276</f>
        <v>1693000</v>
      </c>
      <c r="U276" s="2">
        <f t="shared" si="23"/>
        <v>1981000</v>
      </c>
      <c r="V276" s="2">
        <f t="shared" si="23"/>
        <v>2294900</v>
      </c>
      <c r="W276" s="2">
        <f t="shared" si="23"/>
        <v>3875400</v>
      </c>
      <c r="X276" s="2">
        <f t="shared" si="23"/>
        <v>2402800</v>
      </c>
      <c r="Y276" s="2" cm="1">
        <f t="array" ref="Y276">_xlfn.XLOOKUP(Y$1&amp;$R276,$C$3:$C$1662&amp;$D$3:$D$1662,$E$3:$E$1662,0,0,1)</f>
        <v>42400</v>
      </c>
      <c r="Z276" s="2" cm="1">
        <f t="array" ref="Z276">_xlfn.XLOOKUP(Z$1&amp;$R276,$C$3:$C$1662&amp;$D$3:$D$1662,$E$3:$E$1662,0,0,1)</f>
        <v>6100</v>
      </c>
      <c r="AA276" s="2" cm="1">
        <f t="array" ref="AA276">_xlfn.XLOOKUP(AA$1&amp;$R276,$C$3:$C$1662&amp;$D$3:$D$1662,$E$3:$E$1662,0,0,1)</f>
        <v>11600</v>
      </c>
      <c r="AB276" s="2" cm="1">
        <f t="array" ref="AB276">_xlfn.XLOOKUP(AB$1&amp;$R276,$C$3:$C$1662&amp;$D$3:$D$1662,$E$3:$E$1662,0,0,1)</f>
        <v>11800</v>
      </c>
      <c r="AC276" s="2" cm="1">
        <f t="array" ref="AC276">_xlfn.XLOOKUP(AC$1&amp;$R276,$C$3:$C$1662&amp;$D$3:$D$1662,$E$3:$E$1662,0,0,1)</f>
        <v>5200</v>
      </c>
    </row>
    <row r="277" spans="3:29" x14ac:dyDescent="0.4">
      <c r="C277" t="s">
        <v>758</v>
      </c>
      <c r="D277" t="s">
        <v>485</v>
      </c>
      <c r="E277">
        <v>5200</v>
      </c>
      <c r="R277" t="s">
        <v>37</v>
      </c>
      <c r="S277" s="2">
        <f t="shared" si="21"/>
        <v>2454940</v>
      </c>
      <c r="T277" s="2">
        <f t="shared" si="23"/>
        <v>1699300</v>
      </c>
      <c r="U277" s="2">
        <f t="shared" si="23"/>
        <v>1983000</v>
      </c>
      <c r="V277" s="2">
        <f t="shared" si="23"/>
        <v>2302100</v>
      </c>
      <c r="W277" s="2">
        <f t="shared" si="23"/>
        <v>3878000</v>
      </c>
      <c r="X277" s="2">
        <f t="shared" si="23"/>
        <v>2412300</v>
      </c>
      <c r="Y277" s="2" cm="1">
        <f t="array" ref="Y277">_xlfn.XLOOKUP(Y$1&amp;$R277,$C$3:$C$1662&amp;$D$3:$D$1662,$E$3:$E$1662,0,0,1)</f>
        <v>6300</v>
      </c>
      <c r="Z277" s="2" cm="1">
        <f t="array" ref="Z277">_xlfn.XLOOKUP(Z$1&amp;$R277,$C$3:$C$1662&amp;$D$3:$D$1662,$E$3:$E$1662,0,0,1)</f>
        <v>2000</v>
      </c>
      <c r="AA277" s="2" cm="1">
        <f t="array" ref="AA277">_xlfn.XLOOKUP(AA$1&amp;$R277,$C$3:$C$1662&amp;$D$3:$D$1662,$E$3:$E$1662,0,0,1)</f>
        <v>7200</v>
      </c>
      <c r="AB277" s="2" cm="1">
        <f t="array" ref="AB277">_xlfn.XLOOKUP(AB$1&amp;$R277,$C$3:$C$1662&amp;$D$3:$D$1662,$E$3:$E$1662,0,0,1)</f>
        <v>2600</v>
      </c>
      <c r="AC277" s="2" cm="1">
        <f t="array" ref="AC277">_xlfn.XLOOKUP(AC$1&amp;$R277,$C$3:$C$1662&amp;$D$3:$D$1662,$E$3:$E$1662,0,0,1)</f>
        <v>9500</v>
      </c>
    </row>
    <row r="278" spans="3:29" x14ac:dyDescent="0.4">
      <c r="C278" t="s">
        <v>758</v>
      </c>
      <c r="D278" t="s">
        <v>486</v>
      </c>
      <c r="E278">
        <v>9500</v>
      </c>
      <c r="R278" t="s">
        <v>43</v>
      </c>
      <c r="S278" s="2">
        <f t="shared" si="21"/>
        <v>2463620</v>
      </c>
      <c r="T278" s="2">
        <f t="shared" si="23"/>
        <v>1701500</v>
      </c>
      <c r="U278" s="2">
        <f t="shared" si="23"/>
        <v>1987000</v>
      </c>
      <c r="V278" s="2">
        <f t="shared" si="23"/>
        <v>2307500</v>
      </c>
      <c r="W278" s="2">
        <f t="shared" si="23"/>
        <v>3883400</v>
      </c>
      <c r="X278" s="2">
        <f t="shared" si="23"/>
        <v>2438700</v>
      </c>
      <c r="Y278" s="2" cm="1">
        <f t="array" ref="Y278">_xlfn.XLOOKUP(Y$1&amp;$R278,$C$3:$C$1662&amp;$D$3:$D$1662,$E$3:$E$1662,0,0,1)</f>
        <v>2200</v>
      </c>
      <c r="Z278" s="2" cm="1">
        <f t="array" ref="Z278">_xlfn.XLOOKUP(Z$1&amp;$R278,$C$3:$C$1662&amp;$D$3:$D$1662,$E$3:$E$1662,0,0,1)</f>
        <v>4000</v>
      </c>
      <c r="AA278" s="2" cm="1">
        <f t="array" ref="AA278">_xlfn.XLOOKUP(AA$1&amp;$R278,$C$3:$C$1662&amp;$D$3:$D$1662,$E$3:$E$1662,0,0,1)</f>
        <v>5400</v>
      </c>
      <c r="AB278" s="2" cm="1">
        <f t="array" ref="AB278">_xlfn.XLOOKUP(AB$1&amp;$R278,$C$3:$C$1662&amp;$D$3:$D$1662,$E$3:$E$1662,0,0,1)</f>
        <v>5400</v>
      </c>
      <c r="AC278" s="2" cm="1">
        <f t="array" ref="AC278">_xlfn.XLOOKUP(AC$1&amp;$R278,$C$3:$C$1662&amp;$D$3:$D$1662,$E$3:$E$1662,0,0,1)</f>
        <v>26400</v>
      </c>
    </row>
    <row r="279" spans="3:29" x14ac:dyDescent="0.4">
      <c r="C279" t="s">
        <v>758</v>
      </c>
      <c r="D279" t="s">
        <v>487</v>
      </c>
      <c r="E279">
        <v>26400</v>
      </c>
      <c r="R279" t="s">
        <v>66</v>
      </c>
      <c r="S279" s="2">
        <f t="shared" si="21"/>
        <v>2469460</v>
      </c>
      <c r="T279" s="2">
        <f t="shared" si="23"/>
        <v>1704900</v>
      </c>
      <c r="U279" s="2">
        <f t="shared" si="23"/>
        <v>1991100</v>
      </c>
      <c r="V279" s="2">
        <f t="shared" si="23"/>
        <v>2316400</v>
      </c>
      <c r="W279" s="2">
        <f t="shared" si="23"/>
        <v>3889600</v>
      </c>
      <c r="X279" s="2">
        <f t="shared" si="23"/>
        <v>2445300</v>
      </c>
      <c r="Y279" s="2" cm="1">
        <f t="array" ref="Y279">_xlfn.XLOOKUP(Y$1&amp;$R279,$C$3:$C$1662&amp;$D$3:$D$1662,$E$3:$E$1662,0,0,1)</f>
        <v>3400</v>
      </c>
      <c r="Z279" s="2" cm="1">
        <f t="array" ref="Z279">_xlfn.XLOOKUP(Z$1&amp;$R279,$C$3:$C$1662&amp;$D$3:$D$1662,$E$3:$E$1662,0,0,1)</f>
        <v>4100</v>
      </c>
      <c r="AA279" s="2" cm="1">
        <f t="array" ref="AA279">_xlfn.XLOOKUP(AA$1&amp;$R279,$C$3:$C$1662&amp;$D$3:$D$1662,$E$3:$E$1662,0,0,1)</f>
        <v>8900</v>
      </c>
      <c r="AB279" s="2" cm="1">
        <f t="array" ref="AB279">_xlfn.XLOOKUP(AB$1&amp;$R279,$C$3:$C$1662&amp;$D$3:$D$1662,$E$3:$E$1662,0,0,1)</f>
        <v>6200</v>
      </c>
      <c r="AC279" s="2" cm="1">
        <f t="array" ref="AC279">_xlfn.XLOOKUP(AC$1&amp;$R279,$C$3:$C$1662&amp;$D$3:$D$1662,$E$3:$E$1662,0,0,1)</f>
        <v>6600</v>
      </c>
    </row>
    <row r="280" spans="3:29" x14ac:dyDescent="0.4">
      <c r="C280" t="s">
        <v>758</v>
      </c>
      <c r="D280" t="s">
        <v>488</v>
      </c>
      <c r="E280">
        <v>6600</v>
      </c>
      <c r="R280" t="s">
        <v>67</v>
      </c>
      <c r="S280" s="2">
        <f t="shared" si="21"/>
        <v>2474860</v>
      </c>
      <c r="T280" s="2">
        <f t="shared" si="23"/>
        <v>1707300</v>
      </c>
      <c r="U280" s="2">
        <f t="shared" si="23"/>
        <v>1995200</v>
      </c>
      <c r="V280" s="2">
        <f t="shared" si="23"/>
        <v>2320000</v>
      </c>
      <c r="W280" s="2">
        <f t="shared" si="23"/>
        <v>3896000</v>
      </c>
      <c r="X280" s="2">
        <f t="shared" si="23"/>
        <v>2455800</v>
      </c>
      <c r="Y280" s="2" cm="1">
        <f t="array" ref="Y280">_xlfn.XLOOKUP(Y$1&amp;$R280,$C$3:$C$1662&amp;$D$3:$D$1662,$E$3:$E$1662,0,0,1)</f>
        <v>2400</v>
      </c>
      <c r="Z280" s="2" cm="1">
        <f t="array" ref="Z280">_xlfn.XLOOKUP(Z$1&amp;$R280,$C$3:$C$1662&amp;$D$3:$D$1662,$E$3:$E$1662,0,0,1)</f>
        <v>4100</v>
      </c>
      <c r="AA280" s="2" cm="1">
        <f t="array" ref="AA280">_xlfn.XLOOKUP(AA$1&amp;$R280,$C$3:$C$1662&amp;$D$3:$D$1662,$E$3:$E$1662,0,0,1)</f>
        <v>3600</v>
      </c>
      <c r="AB280" s="2" cm="1">
        <f t="array" ref="AB280">_xlfn.XLOOKUP(AB$1&amp;$R280,$C$3:$C$1662&amp;$D$3:$D$1662,$E$3:$E$1662,0,0,1)</f>
        <v>6400</v>
      </c>
      <c r="AC280" s="2" cm="1">
        <f t="array" ref="AC280">_xlfn.XLOOKUP(AC$1&amp;$R280,$C$3:$C$1662&amp;$D$3:$D$1662,$E$3:$E$1662,0,0,1)</f>
        <v>10500</v>
      </c>
    </row>
    <row r="281" spans="3:29" x14ac:dyDescent="0.4">
      <c r="C281" t="s">
        <v>758</v>
      </c>
      <c r="D281" t="s">
        <v>489</v>
      </c>
      <c r="E281">
        <v>10500</v>
      </c>
      <c r="R281" t="s">
        <v>12</v>
      </c>
      <c r="S281" s="2">
        <f t="shared" si="21"/>
        <v>2479360</v>
      </c>
      <c r="T281" s="2">
        <f t="shared" si="23"/>
        <v>1714500</v>
      </c>
      <c r="U281" s="2">
        <f t="shared" si="23"/>
        <v>1996900</v>
      </c>
      <c r="V281" s="2">
        <f t="shared" si="23"/>
        <v>2322100</v>
      </c>
      <c r="W281" s="2">
        <f t="shared" si="23"/>
        <v>3899800</v>
      </c>
      <c r="X281" s="2">
        <f t="shared" si="23"/>
        <v>2463500</v>
      </c>
      <c r="Y281" s="2" cm="1">
        <f t="array" ref="Y281">_xlfn.XLOOKUP(Y$1&amp;$R281,$C$3:$C$1662&amp;$D$3:$D$1662,$E$3:$E$1662,0,0,1)</f>
        <v>7200</v>
      </c>
      <c r="Z281" s="2" cm="1">
        <f t="array" ref="Z281">_xlfn.XLOOKUP(Z$1&amp;$R281,$C$3:$C$1662&amp;$D$3:$D$1662,$E$3:$E$1662,0,0,1)</f>
        <v>1700</v>
      </c>
      <c r="AA281" s="2" cm="1">
        <f t="array" ref="AA281">_xlfn.XLOOKUP(AA$1&amp;$R281,$C$3:$C$1662&amp;$D$3:$D$1662,$E$3:$E$1662,0,0,1)</f>
        <v>2100</v>
      </c>
      <c r="AB281" s="2" cm="1">
        <f t="array" ref="AB281">_xlfn.XLOOKUP(AB$1&amp;$R281,$C$3:$C$1662&amp;$D$3:$D$1662,$E$3:$E$1662,0,0,1)</f>
        <v>3800</v>
      </c>
      <c r="AC281" s="2" cm="1">
        <f t="array" ref="AC281">_xlfn.XLOOKUP(AC$1&amp;$R281,$C$3:$C$1662&amp;$D$3:$D$1662,$E$3:$E$1662,0,0,1)</f>
        <v>7700</v>
      </c>
    </row>
    <row r="282" spans="3:29" x14ac:dyDescent="0.4">
      <c r="C282" t="s">
        <v>758</v>
      </c>
      <c r="D282" t="s">
        <v>490</v>
      </c>
      <c r="E282">
        <v>7700</v>
      </c>
      <c r="R282" t="s">
        <v>19</v>
      </c>
      <c r="S282" s="2">
        <f t="shared" si="21"/>
        <v>2483820</v>
      </c>
      <c r="T282" s="2">
        <f t="shared" si="23"/>
        <v>1715600</v>
      </c>
      <c r="U282" s="2">
        <f t="shared" si="23"/>
        <v>1998700</v>
      </c>
      <c r="V282" s="2">
        <f t="shared" si="23"/>
        <v>2330600</v>
      </c>
      <c r="W282" s="2">
        <f t="shared" si="23"/>
        <v>3903900</v>
      </c>
      <c r="X282" s="2">
        <f t="shared" si="23"/>
        <v>2470300</v>
      </c>
      <c r="Y282" s="2" cm="1">
        <f t="array" ref="Y282">_xlfn.XLOOKUP(Y$1&amp;$R282,$C$3:$C$1662&amp;$D$3:$D$1662,$E$3:$E$1662,0,0,1)</f>
        <v>1100</v>
      </c>
      <c r="Z282" s="2" cm="1">
        <f t="array" ref="Z282">_xlfn.XLOOKUP(Z$1&amp;$R282,$C$3:$C$1662&amp;$D$3:$D$1662,$E$3:$E$1662,0,0,1)</f>
        <v>1800</v>
      </c>
      <c r="AA282" s="2" cm="1">
        <f t="array" ref="AA282">_xlfn.XLOOKUP(AA$1&amp;$R282,$C$3:$C$1662&amp;$D$3:$D$1662,$E$3:$E$1662,0,0,1)</f>
        <v>8500</v>
      </c>
      <c r="AB282" s="2" cm="1">
        <f t="array" ref="AB282">_xlfn.XLOOKUP(AB$1&amp;$R282,$C$3:$C$1662&amp;$D$3:$D$1662,$E$3:$E$1662,0,0,1)</f>
        <v>4100</v>
      </c>
      <c r="AC282" s="2" cm="1">
        <f t="array" ref="AC282">_xlfn.XLOOKUP(AC$1&amp;$R282,$C$3:$C$1662&amp;$D$3:$D$1662,$E$3:$E$1662,0,0,1)</f>
        <v>6800</v>
      </c>
    </row>
    <row r="283" spans="3:29" x14ac:dyDescent="0.4">
      <c r="C283" t="s">
        <v>758</v>
      </c>
      <c r="D283" t="s">
        <v>491</v>
      </c>
      <c r="E283">
        <v>6800</v>
      </c>
      <c r="R283" t="s">
        <v>31</v>
      </c>
      <c r="S283" s="2">
        <f t="shared" si="21"/>
        <v>2497660</v>
      </c>
      <c r="T283" s="2">
        <f t="shared" si="23"/>
        <v>1718800</v>
      </c>
      <c r="U283" s="2">
        <f t="shared" si="23"/>
        <v>2005500</v>
      </c>
      <c r="V283" s="2">
        <f t="shared" si="23"/>
        <v>2337900</v>
      </c>
      <c r="W283" s="2">
        <f t="shared" si="23"/>
        <v>3907500</v>
      </c>
      <c r="X283" s="2">
        <f t="shared" si="23"/>
        <v>2518600</v>
      </c>
      <c r="Y283" s="2" cm="1">
        <f t="array" ref="Y283">_xlfn.XLOOKUP(Y$1&amp;$R283,$C$3:$C$1662&amp;$D$3:$D$1662,$E$3:$E$1662,0,0,1)</f>
        <v>3200</v>
      </c>
      <c r="Z283" s="2" cm="1">
        <f t="array" ref="Z283">_xlfn.XLOOKUP(Z$1&amp;$R283,$C$3:$C$1662&amp;$D$3:$D$1662,$E$3:$E$1662,0,0,1)</f>
        <v>6800</v>
      </c>
      <c r="AA283" s="2" cm="1">
        <f t="array" ref="AA283">_xlfn.XLOOKUP(AA$1&amp;$R283,$C$3:$C$1662&amp;$D$3:$D$1662,$E$3:$E$1662,0,0,1)</f>
        <v>7300</v>
      </c>
      <c r="AB283" s="2" cm="1">
        <f t="array" ref="AB283">_xlfn.XLOOKUP(AB$1&amp;$R283,$C$3:$C$1662&amp;$D$3:$D$1662,$E$3:$E$1662,0,0,1)</f>
        <v>3600</v>
      </c>
      <c r="AC283" s="2" cm="1">
        <f t="array" ref="AC283">_xlfn.XLOOKUP(AC$1&amp;$R283,$C$3:$C$1662&amp;$D$3:$D$1662,$E$3:$E$1662,0,0,1)</f>
        <v>48300</v>
      </c>
    </row>
    <row r="284" spans="3:29" x14ac:dyDescent="0.4">
      <c r="C284" t="s">
        <v>758</v>
      </c>
      <c r="D284" t="s">
        <v>492</v>
      </c>
      <c r="E284">
        <v>48300</v>
      </c>
      <c r="R284" t="s">
        <v>91</v>
      </c>
      <c r="S284" s="2">
        <f t="shared" si="21"/>
        <v>2505400</v>
      </c>
      <c r="T284" s="2">
        <f t="shared" si="23"/>
        <v>1723900</v>
      </c>
      <c r="U284" s="2">
        <f t="shared" si="23"/>
        <v>2006600</v>
      </c>
      <c r="V284" s="2">
        <f t="shared" si="23"/>
        <v>2348300</v>
      </c>
      <c r="W284" s="2">
        <f t="shared" si="23"/>
        <v>3915300</v>
      </c>
      <c r="X284" s="2">
        <f t="shared" si="23"/>
        <v>2532900</v>
      </c>
      <c r="Y284" s="2" cm="1">
        <f t="array" ref="Y284">_xlfn.XLOOKUP(Y$1&amp;$R284,$C$3:$C$1662&amp;$D$3:$D$1662,$E$3:$E$1662,0,0,1)</f>
        <v>5100</v>
      </c>
      <c r="Z284" s="2" cm="1">
        <f t="array" ref="Z284">_xlfn.XLOOKUP(Z$1&amp;$R284,$C$3:$C$1662&amp;$D$3:$D$1662,$E$3:$E$1662,0,0,1)</f>
        <v>1100</v>
      </c>
      <c r="AA284" s="2" cm="1">
        <f t="array" ref="AA284">_xlfn.XLOOKUP(AA$1&amp;$R284,$C$3:$C$1662&amp;$D$3:$D$1662,$E$3:$E$1662,0,0,1)</f>
        <v>10400</v>
      </c>
      <c r="AB284" s="2" cm="1">
        <f t="array" ref="AB284">_xlfn.XLOOKUP(AB$1&amp;$R284,$C$3:$C$1662&amp;$D$3:$D$1662,$E$3:$E$1662,0,0,1)</f>
        <v>7800</v>
      </c>
      <c r="AC284" s="2" cm="1">
        <f t="array" ref="AC284">_xlfn.XLOOKUP(AC$1&amp;$R284,$C$3:$C$1662&amp;$D$3:$D$1662,$E$3:$E$1662,0,0,1)</f>
        <v>14300</v>
      </c>
    </row>
    <row r="285" spans="3:29" x14ac:dyDescent="0.4">
      <c r="C285" t="s">
        <v>758</v>
      </c>
      <c r="D285" t="s">
        <v>493</v>
      </c>
      <c r="E285">
        <v>14300</v>
      </c>
      <c r="R285" t="s">
        <v>169</v>
      </c>
      <c r="S285" s="2">
        <f t="shared" si="21"/>
        <v>2511520</v>
      </c>
      <c r="T285" s="2">
        <f t="shared" si="23"/>
        <v>1731900</v>
      </c>
      <c r="U285" s="2">
        <f t="shared" si="23"/>
        <v>2010400</v>
      </c>
      <c r="V285" s="2">
        <f t="shared" si="23"/>
        <v>2354600</v>
      </c>
      <c r="W285" s="2">
        <f t="shared" si="23"/>
        <v>3919800</v>
      </c>
      <c r="X285" s="2">
        <f t="shared" si="23"/>
        <v>2540900</v>
      </c>
      <c r="Y285" s="2" cm="1">
        <f t="array" ref="Y285">_xlfn.XLOOKUP(Y$1&amp;$R285,$C$3:$C$1662&amp;$D$3:$D$1662,$E$3:$E$1662,0,0,1)</f>
        <v>8000</v>
      </c>
      <c r="Z285" s="2" cm="1">
        <f t="array" ref="Z285">_xlfn.XLOOKUP(Z$1&amp;$R285,$C$3:$C$1662&amp;$D$3:$D$1662,$E$3:$E$1662,0,0,1)</f>
        <v>3800</v>
      </c>
      <c r="AA285" s="2" cm="1">
        <f t="array" ref="AA285">_xlfn.XLOOKUP(AA$1&amp;$R285,$C$3:$C$1662&amp;$D$3:$D$1662,$E$3:$E$1662,0,0,1)</f>
        <v>6300</v>
      </c>
      <c r="AB285" s="2" cm="1">
        <f t="array" ref="AB285">_xlfn.XLOOKUP(AB$1&amp;$R285,$C$3:$C$1662&amp;$D$3:$D$1662,$E$3:$E$1662,0,0,1)</f>
        <v>4500</v>
      </c>
      <c r="AC285" s="2" cm="1">
        <f t="array" ref="AC285">_xlfn.XLOOKUP(AC$1&amp;$R285,$C$3:$C$1662&amp;$D$3:$D$1662,$E$3:$E$1662,0,0,1)</f>
        <v>8000</v>
      </c>
    </row>
    <row r="286" spans="3:29" x14ac:dyDescent="0.4">
      <c r="C286" t="s">
        <v>758</v>
      </c>
      <c r="D286" t="s">
        <v>494</v>
      </c>
      <c r="E286">
        <v>8000</v>
      </c>
      <c r="R286" t="s">
        <v>52</v>
      </c>
      <c r="S286" s="2">
        <f t="shared" si="21"/>
        <v>2518020</v>
      </c>
      <c r="T286" s="2">
        <f t="shared" si="23"/>
        <v>1734500</v>
      </c>
      <c r="U286" s="2">
        <f t="shared" si="23"/>
        <v>2019900</v>
      </c>
      <c r="V286" s="2">
        <f t="shared" si="23"/>
        <v>2361400</v>
      </c>
      <c r="W286" s="2">
        <f t="shared" si="23"/>
        <v>3926900</v>
      </c>
      <c r="X286" s="2">
        <f t="shared" si="23"/>
        <v>2547400</v>
      </c>
      <c r="Y286" s="2" cm="1">
        <f t="array" ref="Y286">_xlfn.XLOOKUP(Y$1&amp;$R286,$C$3:$C$1662&amp;$D$3:$D$1662,$E$3:$E$1662,0,0,1)</f>
        <v>2600</v>
      </c>
      <c r="Z286" s="2" cm="1">
        <f t="array" ref="Z286">_xlfn.XLOOKUP(Z$1&amp;$R286,$C$3:$C$1662&amp;$D$3:$D$1662,$E$3:$E$1662,0,0,1)</f>
        <v>9500</v>
      </c>
      <c r="AA286" s="2" cm="1">
        <f t="array" ref="AA286">_xlfn.XLOOKUP(AA$1&amp;$R286,$C$3:$C$1662&amp;$D$3:$D$1662,$E$3:$E$1662,0,0,1)</f>
        <v>6800</v>
      </c>
      <c r="AB286" s="2" cm="1">
        <f t="array" ref="AB286">_xlfn.XLOOKUP(AB$1&amp;$R286,$C$3:$C$1662&amp;$D$3:$D$1662,$E$3:$E$1662,0,0,1)</f>
        <v>7100</v>
      </c>
      <c r="AC286" s="2" cm="1">
        <f t="array" ref="AC286">_xlfn.XLOOKUP(AC$1&amp;$R286,$C$3:$C$1662&amp;$D$3:$D$1662,$E$3:$E$1662,0,0,1)</f>
        <v>6500</v>
      </c>
    </row>
    <row r="287" spans="3:29" x14ac:dyDescent="0.4">
      <c r="C287" t="s">
        <v>758</v>
      </c>
      <c r="D287" t="s">
        <v>495</v>
      </c>
      <c r="E287">
        <v>6500</v>
      </c>
      <c r="R287" t="s">
        <v>72</v>
      </c>
      <c r="S287" s="2">
        <f t="shared" si="21"/>
        <v>2521520</v>
      </c>
      <c r="T287" s="2">
        <f t="shared" si="23"/>
        <v>1736700</v>
      </c>
      <c r="U287" s="2">
        <f t="shared" si="23"/>
        <v>2021000</v>
      </c>
      <c r="V287" s="2">
        <f t="shared" si="23"/>
        <v>2367300</v>
      </c>
      <c r="W287" s="2">
        <f t="shared" si="23"/>
        <v>3930600</v>
      </c>
      <c r="X287" s="2">
        <f t="shared" si="23"/>
        <v>2552000</v>
      </c>
      <c r="Y287" s="2" cm="1">
        <f t="array" ref="Y287">_xlfn.XLOOKUP(Y$1&amp;$R287,$C$3:$C$1662&amp;$D$3:$D$1662,$E$3:$E$1662,0,0,1)</f>
        <v>2200</v>
      </c>
      <c r="Z287" s="2" cm="1">
        <f t="array" ref="Z287">_xlfn.XLOOKUP(Z$1&amp;$R287,$C$3:$C$1662&amp;$D$3:$D$1662,$E$3:$E$1662,0,0,1)</f>
        <v>1100</v>
      </c>
      <c r="AA287" s="2" cm="1">
        <f t="array" ref="AA287">_xlfn.XLOOKUP(AA$1&amp;$R287,$C$3:$C$1662&amp;$D$3:$D$1662,$E$3:$E$1662,0,0,1)</f>
        <v>5900</v>
      </c>
      <c r="AB287" s="2" cm="1">
        <f t="array" ref="AB287">_xlfn.XLOOKUP(AB$1&amp;$R287,$C$3:$C$1662&amp;$D$3:$D$1662,$E$3:$E$1662,0,0,1)</f>
        <v>3700</v>
      </c>
      <c r="AC287" s="2" cm="1">
        <f t="array" ref="AC287">_xlfn.XLOOKUP(AC$1&amp;$R287,$C$3:$C$1662&amp;$D$3:$D$1662,$E$3:$E$1662,0,0,1)</f>
        <v>4600</v>
      </c>
    </row>
    <row r="288" spans="3:29" x14ac:dyDescent="0.4">
      <c r="C288" t="s">
        <v>758</v>
      </c>
      <c r="D288" t="s">
        <v>496</v>
      </c>
      <c r="E288">
        <v>4600</v>
      </c>
      <c r="R288" t="s">
        <v>277</v>
      </c>
      <c r="S288" s="2">
        <f t="shared" si="21"/>
        <v>2526960</v>
      </c>
      <c r="T288" s="2">
        <f t="shared" si="23"/>
        <v>1740400</v>
      </c>
      <c r="U288" s="2">
        <f t="shared" si="23"/>
        <v>2021200</v>
      </c>
      <c r="V288" s="2">
        <f t="shared" si="23"/>
        <v>2371700</v>
      </c>
      <c r="W288" s="2">
        <f t="shared" si="23"/>
        <v>3936500</v>
      </c>
      <c r="X288" s="2">
        <f t="shared" si="23"/>
        <v>2565000</v>
      </c>
      <c r="Y288" s="2" cm="1">
        <f t="array" ref="Y288">_xlfn.XLOOKUP(Y$1&amp;$R288,$C$3:$C$1662&amp;$D$3:$D$1662,$E$3:$E$1662,0,0,1)</f>
        <v>3700</v>
      </c>
      <c r="Z288" s="2" cm="1">
        <f t="array" ref="Z288">_xlfn.XLOOKUP(Z$1&amp;$R288,$C$3:$C$1662&amp;$D$3:$D$1662,$E$3:$E$1662,0,0,1)</f>
        <v>200</v>
      </c>
      <c r="AA288" s="2" cm="1">
        <f t="array" ref="AA288">_xlfn.XLOOKUP(AA$1&amp;$R288,$C$3:$C$1662&amp;$D$3:$D$1662,$E$3:$E$1662,0,0,1)</f>
        <v>4400</v>
      </c>
      <c r="AB288" s="2" cm="1">
        <f t="array" ref="AB288">_xlfn.XLOOKUP(AB$1&amp;$R288,$C$3:$C$1662&amp;$D$3:$D$1662,$E$3:$E$1662,0,0,1)</f>
        <v>5900</v>
      </c>
      <c r="AC288" s="2" cm="1">
        <f t="array" ref="AC288">_xlfn.XLOOKUP(AC$1&amp;$R288,$C$3:$C$1662&amp;$D$3:$D$1662,$E$3:$E$1662,0,0,1)</f>
        <v>13000</v>
      </c>
    </row>
    <row r="289" spans="3:29" x14ac:dyDescent="0.4">
      <c r="C289" t="s">
        <v>758</v>
      </c>
      <c r="D289" t="s">
        <v>497</v>
      </c>
      <c r="E289">
        <v>13000</v>
      </c>
      <c r="R289" t="s">
        <v>56</v>
      </c>
      <c r="S289" s="2">
        <f t="shared" si="21"/>
        <v>2531300</v>
      </c>
      <c r="T289" s="2">
        <f t="shared" si="23"/>
        <v>1741400</v>
      </c>
      <c r="U289" s="2">
        <f t="shared" si="23"/>
        <v>2024400</v>
      </c>
      <c r="V289" s="2">
        <f t="shared" si="23"/>
        <v>2374600</v>
      </c>
      <c r="W289" s="2">
        <f t="shared" si="23"/>
        <v>3945000</v>
      </c>
      <c r="X289" s="2">
        <f t="shared" si="23"/>
        <v>2571100</v>
      </c>
      <c r="Y289" s="2" cm="1">
        <f t="array" ref="Y289">_xlfn.XLOOKUP(Y$1&amp;$R289,$C$3:$C$1662&amp;$D$3:$D$1662,$E$3:$E$1662,0,0,1)</f>
        <v>1000</v>
      </c>
      <c r="Z289" s="2" cm="1">
        <f t="array" ref="Z289">_xlfn.XLOOKUP(Z$1&amp;$R289,$C$3:$C$1662&amp;$D$3:$D$1662,$E$3:$E$1662,0,0,1)</f>
        <v>3200</v>
      </c>
      <c r="AA289" s="2" cm="1">
        <f t="array" ref="AA289">_xlfn.XLOOKUP(AA$1&amp;$R289,$C$3:$C$1662&amp;$D$3:$D$1662,$E$3:$E$1662,0,0,1)</f>
        <v>2900</v>
      </c>
      <c r="AB289" s="2" cm="1">
        <f t="array" ref="AB289">_xlfn.XLOOKUP(AB$1&amp;$R289,$C$3:$C$1662&amp;$D$3:$D$1662,$E$3:$E$1662,0,0,1)</f>
        <v>8500</v>
      </c>
      <c r="AC289" s="2" cm="1">
        <f t="array" ref="AC289">_xlfn.XLOOKUP(AC$1&amp;$R289,$C$3:$C$1662&amp;$D$3:$D$1662,$E$3:$E$1662,0,0,1)</f>
        <v>6100</v>
      </c>
    </row>
    <row r="290" spans="3:29" x14ac:dyDescent="0.4">
      <c r="C290" t="s">
        <v>758</v>
      </c>
      <c r="D290" t="s">
        <v>498</v>
      </c>
      <c r="E290">
        <v>6100</v>
      </c>
      <c r="R290" t="s">
        <v>35</v>
      </c>
      <c r="S290" s="2">
        <f t="shared" si="21"/>
        <v>2535900</v>
      </c>
      <c r="T290" s="2">
        <f t="shared" si="23"/>
        <v>1750200</v>
      </c>
      <c r="U290" s="2">
        <f t="shared" si="23"/>
        <v>2025400</v>
      </c>
      <c r="V290" s="2">
        <f t="shared" si="23"/>
        <v>2379500</v>
      </c>
      <c r="W290" s="2">
        <f t="shared" si="23"/>
        <v>3947200</v>
      </c>
      <c r="X290" s="2">
        <f t="shared" si="23"/>
        <v>2577200</v>
      </c>
      <c r="Y290" s="2" cm="1">
        <f t="array" ref="Y290">_xlfn.XLOOKUP(Y$1&amp;$R290,$C$3:$C$1662&amp;$D$3:$D$1662,$E$3:$E$1662,0,0,1)</f>
        <v>8800</v>
      </c>
      <c r="Z290" s="2" cm="1">
        <f t="array" ref="Z290">_xlfn.XLOOKUP(Z$1&amp;$R290,$C$3:$C$1662&amp;$D$3:$D$1662,$E$3:$E$1662,0,0,1)</f>
        <v>1000</v>
      </c>
      <c r="AA290" s="2" cm="1">
        <f t="array" ref="AA290">_xlfn.XLOOKUP(AA$1&amp;$R290,$C$3:$C$1662&amp;$D$3:$D$1662,$E$3:$E$1662,0,0,1)</f>
        <v>4900</v>
      </c>
      <c r="AB290" s="2" cm="1">
        <f t="array" ref="AB290">_xlfn.XLOOKUP(AB$1&amp;$R290,$C$3:$C$1662&amp;$D$3:$D$1662,$E$3:$E$1662,0,0,1)</f>
        <v>2200</v>
      </c>
      <c r="AC290" s="2" cm="1">
        <f t="array" ref="AC290">_xlfn.XLOOKUP(AC$1&amp;$R290,$C$3:$C$1662&amp;$D$3:$D$1662,$E$3:$E$1662,0,0,1)</f>
        <v>6100</v>
      </c>
    </row>
    <row r="291" spans="3:29" x14ac:dyDescent="0.4">
      <c r="C291" t="s">
        <v>758</v>
      </c>
      <c r="D291" t="s">
        <v>499</v>
      </c>
      <c r="E291">
        <v>6100</v>
      </c>
      <c r="R291" t="s">
        <v>309</v>
      </c>
      <c r="S291" s="2">
        <f t="shared" si="21"/>
        <v>2541620</v>
      </c>
      <c r="T291" s="2">
        <f t="shared" si="23"/>
        <v>1752600</v>
      </c>
      <c r="U291" s="2">
        <f t="shared" si="23"/>
        <v>2028400</v>
      </c>
      <c r="V291" s="2">
        <f t="shared" si="23"/>
        <v>2385200</v>
      </c>
      <c r="W291" s="2">
        <f t="shared" si="23"/>
        <v>3950600</v>
      </c>
      <c r="X291" s="2">
        <f t="shared" si="23"/>
        <v>2591300</v>
      </c>
      <c r="Y291" s="2" cm="1">
        <f t="array" ref="Y291">_xlfn.XLOOKUP(Y$1&amp;$R291,$C$3:$C$1662&amp;$D$3:$D$1662,$E$3:$E$1662,0,0,1)</f>
        <v>2400</v>
      </c>
      <c r="Z291" s="2" cm="1">
        <f t="array" ref="Z291">_xlfn.XLOOKUP(Z$1&amp;$R291,$C$3:$C$1662&amp;$D$3:$D$1662,$E$3:$E$1662,0,0,1)</f>
        <v>3000</v>
      </c>
      <c r="AA291" s="2" cm="1">
        <f t="array" ref="AA291">_xlfn.XLOOKUP(AA$1&amp;$R291,$C$3:$C$1662&amp;$D$3:$D$1662,$E$3:$E$1662,0,0,1)</f>
        <v>5700</v>
      </c>
      <c r="AB291" s="2" cm="1">
        <f t="array" ref="AB291">_xlfn.XLOOKUP(AB$1&amp;$R291,$C$3:$C$1662&amp;$D$3:$D$1662,$E$3:$E$1662,0,0,1)</f>
        <v>3400</v>
      </c>
      <c r="AC291" s="2" cm="1">
        <f t="array" ref="AC291">_xlfn.XLOOKUP(AC$1&amp;$R291,$C$3:$C$1662&amp;$D$3:$D$1662,$E$3:$E$1662,0,0,1)</f>
        <v>14100</v>
      </c>
    </row>
    <row r="292" spans="3:29" x14ac:dyDescent="0.4">
      <c r="C292" t="s">
        <v>758</v>
      </c>
      <c r="D292" t="s">
        <v>500</v>
      </c>
      <c r="E292">
        <v>14100</v>
      </c>
      <c r="R292" t="s">
        <v>278</v>
      </c>
      <c r="S292" s="2">
        <f t="shared" si="21"/>
        <v>2548600</v>
      </c>
      <c r="T292" s="2">
        <f t="shared" ref="T292:X307" si="24">T291+Y292</f>
        <v>1767000</v>
      </c>
      <c r="U292" s="2">
        <f t="shared" si="24"/>
        <v>2029800</v>
      </c>
      <c r="V292" s="2">
        <f t="shared" si="24"/>
        <v>2387000</v>
      </c>
      <c r="W292" s="2">
        <f t="shared" si="24"/>
        <v>3960800</v>
      </c>
      <c r="X292" s="2">
        <f t="shared" si="24"/>
        <v>2598400</v>
      </c>
      <c r="Y292" s="2" cm="1">
        <f t="array" ref="Y292">_xlfn.XLOOKUP(Y$1&amp;$R292,$C$3:$C$1662&amp;$D$3:$D$1662,$E$3:$E$1662,0,0,1)</f>
        <v>14400</v>
      </c>
      <c r="Z292" s="2" cm="1">
        <f t="array" ref="Z292">_xlfn.XLOOKUP(Z$1&amp;$R292,$C$3:$C$1662&amp;$D$3:$D$1662,$E$3:$E$1662,0,0,1)</f>
        <v>1400</v>
      </c>
      <c r="AA292" s="2" cm="1">
        <f t="array" ref="AA292">_xlfn.XLOOKUP(AA$1&amp;$R292,$C$3:$C$1662&amp;$D$3:$D$1662,$E$3:$E$1662,0,0,1)</f>
        <v>1800</v>
      </c>
      <c r="AB292" s="2" cm="1">
        <f t="array" ref="AB292">_xlfn.XLOOKUP(AB$1&amp;$R292,$C$3:$C$1662&amp;$D$3:$D$1662,$E$3:$E$1662,0,0,1)</f>
        <v>10200</v>
      </c>
      <c r="AC292" s="2" cm="1">
        <f t="array" ref="AC292">_xlfn.XLOOKUP(AC$1&amp;$R292,$C$3:$C$1662&amp;$D$3:$D$1662,$E$3:$E$1662,0,0,1)</f>
        <v>7100</v>
      </c>
    </row>
    <row r="293" spans="3:29" x14ac:dyDescent="0.4">
      <c r="C293" t="s">
        <v>758</v>
      </c>
      <c r="D293" t="s">
        <v>501</v>
      </c>
      <c r="E293">
        <v>7100</v>
      </c>
      <c r="R293" t="s">
        <v>262</v>
      </c>
      <c r="S293" s="2">
        <f t="shared" si="21"/>
        <v>2554040</v>
      </c>
      <c r="T293" s="2">
        <f t="shared" si="24"/>
        <v>1769200</v>
      </c>
      <c r="U293" s="2">
        <f t="shared" si="24"/>
        <v>2031400</v>
      </c>
      <c r="V293" s="2">
        <f t="shared" si="24"/>
        <v>2391800</v>
      </c>
      <c r="W293" s="2">
        <f t="shared" si="24"/>
        <v>3965000</v>
      </c>
      <c r="X293" s="2">
        <f t="shared" si="24"/>
        <v>2612800</v>
      </c>
      <c r="Y293" s="2" cm="1">
        <f t="array" ref="Y293">_xlfn.XLOOKUP(Y$1&amp;$R293,$C$3:$C$1662&amp;$D$3:$D$1662,$E$3:$E$1662,0,0,1)</f>
        <v>2200</v>
      </c>
      <c r="Z293" s="2" cm="1">
        <f t="array" ref="Z293">_xlfn.XLOOKUP(Z$1&amp;$R293,$C$3:$C$1662&amp;$D$3:$D$1662,$E$3:$E$1662,0,0,1)</f>
        <v>1600</v>
      </c>
      <c r="AA293" s="2" cm="1">
        <f t="array" ref="AA293">_xlfn.XLOOKUP(AA$1&amp;$R293,$C$3:$C$1662&amp;$D$3:$D$1662,$E$3:$E$1662,0,0,1)</f>
        <v>4800</v>
      </c>
      <c r="AB293" s="2" cm="1">
        <f t="array" ref="AB293">_xlfn.XLOOKUP(AB$1&amp;$R293,$C$3:$C$1662&amp;$D$3:$D$1662,$E$3:$E$1662,0,0,1)</f>
        <v>4200</v>
      </c>
      <c r="AC293" s="2" cm="1">
        <f t="array" ref="AC293">_xlfn.XLOOKUP(AC$1&amp;$R293,$C$3:$C$1662&amp;$D$3:$D$1662,$E$3:$E$1662,0,0,1)</f>
        <v>14400</v>
      </c>
    </row>
    <row r="294" spans="3:29" x14ac:dyDescent="0.4">
      <c r="C294" t="s">
        <v>758</v>
      </c>
      <c r="D294" t="s">
        <v>502</v>
      </c>
      <c r="E294">
        <v>14400</v>
      </c>
      <c r="R294" t="s">
        <v>16</v>
      </c>
      <c r="S294" s="2">
        <f t="shared" si="21"/>
        <v>2560680</v>
      </c>
      <c r="T294" s="2">
        <f t="shared" si="24"/>
        <v>1769900</v>
      </c>
      <c r="U294" s="2">
        <f t="shared" si="24"/>
        <v>2043600</v>
      </c>
      <c r="V294" s="2">
        <f t="shared" si="24"/>
        <v>2393200</v>
      </c>
      <c r="W294" s="2">
        <f t="shared" si="24"/>
        <v>3973800</v>
      </c>
      <c r="X294" s="2">
        <f t="shared" si="24"/>
        <v>2622900</v>
      </c>
      <c r="Y294" s="2" cm="1">
        <f t="array" ref="Y294">_xlfn.XLOOKUP(Y$1&amp;$R294,$C$3:$C$1662&amp;$D$3:$D$1662,$E$3:$E$1662,0,0,1)</f>
        <v>700</v>
      </c>
      <c r="Z294" s="2" cm="1">
        <f t="array" ref="Z294">_xlfn.XLOOKUP(Z$1&amp;$R294,$C$3:$C$1662&amp;$D$3:$D$1662,$E$3:$E$1662,0,0,1)</f>
        <v>12200</v>
      </c>
      <c r="AA294" s="2" cm="1">
        <f t="array" ref="AA294">_xlfn.XLOOKUP(AA$1&amp;$R294,$C$3:$C$1662&amp;$D$3:$D$1662,$E$3:$E$1662,0,0,1)</f>
        <v>1400</v>
      </c>
      <c r="AB294" s="2" cm="1">
        <f t="array" ref="AB294">_xlfn.XLOOKUP(AB$1&amp;$R294,$C$3:$C$1662&amp;$D$3:$D$1662,$E$3:$E$1662,0,0,1)</f>
        <v>8800</v>
      </c>
      <c r="AC294" s="2" cm="1">
        <f t="array" ref="AC294">_xlfn.XLOOKUP(AC$1&amp;$R294,$C$3:$C$1662&amp;$D$3:$D$1662,$E$3:$E$1662,0,0,1)</f>
        <v>10100</v>
      </c>
    </row>
    <row r="295" spans="3:29" x14ac:dyDescent="0.4">
      <c r="C295" t="s">
        <v>758</v>
      </c>
      <c r="D295" t="s">
        <v>503</v>
      </c>
      <c r="E295">
        <v>10100</v>
      </c>
      <c r="R295" t="s">
        <v>104</v>
      </c>
      <c r="S295" s="2">
        <f t="shared" si="21"/>
        <v>2571780</v>
      </c>
      <c r="T295" s="2">
        <f t="shared" si="24"/>
        <v>1780600</v>
      </c>
      <c r="U295" s="2">
        <f t="shared" si="24"/>
        <v>2049400</v>
      </c>
      <c r="V295" s="2">
        <f t="shared" si="24"/>
        <v>2394000</v>
      </c>
      <c r="W295" s="2">
        <f t="shared" si="24"/>
        <v>3990100</v>
      </c>
      <c r="X295" s="2">
        <f t="shared" si="24"/>
        <v>2644800</v>
      </c>
      <c r="Y295" s="2" cm="1">
        <f t="array" ref="Y295">_xlfn.XLOOKUP(Y$1&amp;$R295,$C$3:$C$1662&amp;$D$3:$D$1662,$E$3:$E$1662,0,0,1)</f>
        <v>10700</v>
      </c>
      <c r="Z295" s="2" cm="1">
        <f t="array" ref="Z295">_xlfn.XLOOKUP(Z$1&amp;$R295,$C$3:$C$1662&amp;$D$3:$D$1662,$E$3:$E$1662,0,0,1)</f>
        <v>5800</v>
      </c>
      <c r="AA295" s="2" cm="1">
        <f t="array" ref="AA295">_xlfn.XLOOKUP(AA$1&amp;$R295,$C$3:$C$1662&amp;$D$3:$D$1662,$E$3:$E$1662,0,0,1)</f>
        <v>800</v>
      </c>
      <c r="AB295" s="2" cm="1">
        <f t="array" ref="AB295">_xlfn.XLOOKUP(AB$1&amp;$R295,$C$3:$C$1662&amp;$D$3:$D$1662,$E$3:$E$1662,0,0,1)</f>
        <v>16300</v>
      </c>
      <c r="AC295" s="2" cm="1">
        <f t="array" ref="AC295">_xlfn.XLOOKUP(AC$1&amp;$R295,$C$3:$C$1662&amp;$D$3:$D$1662,$E$3:$E$1662,0,0,1)</f>
        <v>21900</v>
      </c>
    </row>
    <row r="296" spans="3:29" x14ac:dyDescent="0.4">
      <c r="C296" t="s">
        <v>758</v>
      </c>
      <c r="D296" t="s">
        <v>504</v>
      </c>
      <c r="E296">
        <v>21900</v>
      </c>
      <c r="R296" t="s">
        <v>130</v>
      </c>
      <c r="S296" s="2">
        <f t="shared" si="21"/>
        <v>2579440</v>
      </c>
      <c r="T296" s="2">
        <f t="shared" si="24"/>
        <v>1782100</v>
      </c>
      <c r="U296" s="2">
        <f t="shared" si="24"/>
        <v>2055300</v>
      </c>
      <c r="V296" s="2">
        <f t="shared" si="24"/>
        <v>2399200</v>
      </c>
      <c r="W296" s="2">
        <f t="shared" si="24"/>
        <v>4005100</v>
      </c>
      <c r="X296" s="2">
        <f t="shared" si="24"/>
        <v>2655500</v>
      </c>
      <c r="Y296" s="2" cm="1">
        <f t="array" ref="Y296">_xlfn.XLOOKUP(Y$1&amp;$R296,$C$3:$C$1662&amp;$D$3:$D$1662,$E$3:$E$1662,0,0,1)</f>
        <v>1500</v>
      </c>
      <c r="Z296" s="2" cm="1">
        <f t="array" ref="Z296">_xlfn.XLOOKUP(Z$1&amp;$R296,$C$3:$C$1662&amp;$D$3:$D$1662,$E$3:$E$1662,0,0,1)</f>
        <v>5900</v>
      </c>
      <c r="AA296" s="2" cm="1">
        <f t="array" ref="AA296">_xlfn.XLOOKUP(AA$1&amp;$R296,$C$3:$C$1662&amp;$D$3:$D$1662,$E$3:$E$1662,0,0,1)</f>
        <v>5200</v>
      </c>
      <c r="AB296" s="2" cm="1">
        <f t="array" ref="AB296">_xlfn.XLOOKUP(AB$1&amp;$R296,$C$3:$C$1662&amp;$D$3:$D$1662,$E$3:$E$1662,0,0,1)</f>
        <v>15000</v>
      </c>
      <c r="AC296" s="2" cm="1">
        <f t="array" ref="AC296">_xlfn.XLOOKUP(AC$1&amp;$R296,$C$3:$C$1662&amp;$D$3:$D$1662,$E$3:$E$1662,0,0,1)</f>
        <v>10700</v>
      </c>
    </row>
    <row r="297" spans="3:29" x14ac:dyDescent="0.4">
      <c r="C297" t="s">
        <v>758</v>
      </c>
      <c r="D297" t="s">
        <v>505</v>
      </c>
      <c r="E297">
        <v>10700</v>
      </c>
      <c r="R297" t="s">
        <v>73</v>
      </c>
      <c r="S297" s="2">
        <f t="shared" si="21"/>
        <v>2583120</v>
      </c>
      <c r="T297" s="2">
        <f t="shared" si="24"/>
        <v>1783700</v>
      </c>
      <c r="U297" s="2">
        <f t="shared" si="24"/>
        <v>2057100</v>
      </c>
      <c r="V297" s="2">
        <f t="shared" si="24"/>
        <v>2401600</v>
      </c>
      <c r="W297" s="2">
        <f t="shared" si="24"/>
        <v>4010700</v>
      </c>
      <c r="X297" s="2">
        <f t="shared" si="24"/>
        <v>2662500</v>
      </c>
      <c r="Y297" s="2" cm="1">
        <f t="array" ref="Y297">_xlfn.XLOOKUP(Y$1&amp;$R297,$C$3:$C$1662&amp;$D$3:$D$1662,$E$3:$E$1662,0,0,1)</f>
        <v>1600</v>
      </c>
      <c r="Z297" s="2" cm="1">
        <f t="array" ref="Z297">_xlfn.XLOOKUP(Z$1&amp;$R297,$C$3:$C$1662&amp;$D$3:$D$1662,$E$3:$E$1662,0,0,1)</f>
        <v>1800</v>
      </c>
      <c r="AA297" s="2" cm="1">
        <f t="array" ref="AA297">_xlfn.XLOOKUP(AA$1&amp;$R297,$C$3:$C$1662&amp;$D$3:$D$1662,$E$3:$E$1662,0,0,1)</f>
        <v>2400</v>
      </c>
      <c r="AB297" s="2" cm="1">
        <f t="array" ref="AB297">_xlfn.XLOOKUP(AB$1&amp;$R297,$C$3:$C$1662&amp;$D$3:$D$1662,$E$3:$E$1662,0,0,1)</f>
        <v>5600</v>
      </c>
      <c r="AC297" s="2" cm="1">
        <f t="array" ref="AC297">_xlfn.XLOOKUP(AC$1&amp;$R297,$C$3:$C$1662&amp;$D$3:$D$1662,$E$3:$E$1662,0,0,1)</f>
        <v>7000</v>
      </c>
    </row>
    <row r="298" spans="3:29" x14ac:dyDescent="0.4">
      <c r="C298" t="s">
        <v>758</v>
      </c>
      <c r="D298" t="s">
        <v>506</v>
      </c>
      <c r="E298">
        <v>7000</v>
      </c>
      <c r="R298" t="s">
        <v>10</v>
      </c>
      <c r="S298" s="2">
        <f t="shared" si="21"/>
        <v>2590560</v>
      </c>
      <c r="T298" s="2">
        <f t="shared" si="24"/>
        <v>1787700</v>
      </c>
      <c r="U298" s="2">
        <f t="shared" si="24"/>
        <v>2066300</v>
      </c>
      <c r="V298" s="2">
        <f t="shared" si="24"/>
        <v>2407200</v>
      </c>
      <c r="W298" s="2">
        <f t="shared" si="24"/>
        <v>4016700</v>
      </c>
      <c r="X298" s="2">
        <f t="shared" si="24"/>
        <v>2674900</v>
      </c>
      <c r="Y298" s="2" cm="1">
        <f t="array" ref="Y298">_xlfn.XLOOKUP(Y$1&amp;$R298,$C$3:$C$1662&amp;$D$3:$D$1662,$E$3:$E$1662,0,0,1)</f>
        <v>4000</v>
      </c>
      <c r="Z298" s="2" cm="1">
        <f t="array" ref="Z298">_xlfn.XLOOKUP(Z$1&amp;$R298,$C$3:$C$1662&amp;$D$3:$D$1662,$E$3:$E$1662,0,0,1)</f>
        <v>9200</v>
      </c>
      <c r="AA298" s="2" cm="1">
        <f t="array" ref="AA298">_xlfn.XLOOKUP(AA$1&amp;$R298,$C$3:$C$1662&amp;$D$3:$D$1662,$E$3:$E$1662,0,0,1)</f>
        <v>5600</v>
      </c>
      <c r="AB298" s="2" cm="1">
        <f t="array" ref="AB298">_xlfn.XLOOKUP(AB$1&amp;$R298,$C$3:$C$1662&amp;$D$3:$D$1662,$E$3:$E$1662,0,0,1)</f>
        <v>6000</v>
      </c>
      <c r="AC298" s="2" cm="1">
        <f t="array" ref="AC298">_xlfn.XLOOKUP(AC$1&amp;$R298,$C$3:$C$1662&amp;$D$3:$D$1662,$E$3:$E$1662,0,0,1)</f>
        <v>12400</v>
      </c>
    </row>
    <row r="299" spans="3:29" x14ac:dyDescent="0.4">
      <c r="C299" t="s">
        <v>758</v>
      </c>
      <c r="D299" t="s">
        <v>507</v>
      </c>
      <c r="E299">
        <v>12400</v>
      </c>
      <c r="R299" t="s">
        <v>215</v>
      </c>
      <c r="S299" s="2">
        <f t="shared" si="21"/>
        <v>2596280</v>
      </c>
      <c r="T299" s="2">
        <f t="shared" si="24"/>
        <v>1790300</v>
      </c>
      <c r="U299" s="2">
        <f t="shared" si="24"/>
        <v>2068500</v>
      </c>
      <c r="V299" s="2">
        <f t="shared" si="24"/>
        <v>2412900</v>
      </c>
      <c r="W299" s="2">
        <f t="shared" si="24"/>
        <v>4019600</v>
      </c>
      <c r="X299" s="2">
        <f t="shared" si="24"/>
        <v>2690100</v>
      </c>
      <c r="Y299" s="2" cm="1">
        <f t="array" ref="Y299">_xlfn.XLOOKUP(Y$1&amp;$R299,$C$3:$C$1662&amp;$D$3:$D$1662,$E$3:$E$1662,0,0,1)</f>
        <v>2600</v>
      </c>
      <c r="Z299" s="2" cm="1">
        <f t="array" ref="Z299">_xlfn.XLOOKUP(Z$1&amp;$R299,$C$3:$C$1662&amp;$D$3:$D$1662,$E$3:$E$1662,0,0,1)</f>
        <v>2200</v>
      </c>
      <c r="AA299" s="2" cm="1">
        <f t="array" ref="AA299">_xlfn.XLOOKUP(AA$1&amp;$R299,$C$3:$C$1662&amp;$D$3:$D$1662,$E$3:$E$1662,0,0,1)</f>
        <v>5700</v>
      </c>
      <c r="AB299" s="2" cm="1">
        <f t="array" ref="AB299">_xlfn.XLOOKUP(AB$1&amp;$R299,$C$3:$C$1662&amp;$D$3:$D$1662,$E$3:$E$1662,0,0,1)</f>
        <v>2900</v>
      </c>
      <c r="AC299" s="2" cm="1">
        <f t="array" ref="AC299">_xlfn.XLOOKUP(AC$1&amp;$R299,$C$3:$C$1662&amp;$D$3:$D$1662,$E$3:$E$1662,0,0,1)</f>
        <v>15200</v>
      </c>
    </row>
    <row r="300" spans="3:29" x14ac:dyDescent="0.4">
      <c r="C300" t="s">
        <v>758</v>
      </c>
      <c r="D300" t="s">
        <v>508</v>
      </c>
      <c r="E300">
        <v>15200</v>
      </c>
      <c r="R300" t="s">
        <v>227</v>
      </c>
      <c r="S300" s="2">
        <f t="shared" si="21"/>
        <v>2602520</v>
      </c>
      <c r="T300" s="2">
        <f t="shared" si="24"/>
        <v>1791300</v>
      </c>
      <c r="U300" s="2">
        <f t="shared" si="24"/>
        <v>2069300</v>
      </c>
      <c r="V300" s="2">
        <f t="shared" si="24"/>
        <v>2417200</v>
      </c>
      <c r="W300" s="2">
        <f t="shared" si="24"/>
        <v>4028000</v>
      </c>
      <c r="X300" s="2">
        <f t="shared" si="24"/>
        <v>2706800</v>
      </c>
      <c r="Y300" s="2" cm="1">
        <f t="array" ref="Y300">_xlfn.XLOOKUP(Y$1&amp;$R300,$C$3:$C$1662&amp;$D$3:$D$1662,$E$3:$E$1662,0,0,1)</f>
        <v>1000</v>
      </c>
      <c r="Z300" s="2" cm="1">
        <f t="array" ref="Z300">_xlfn.XLOOKUP(Z$1&amp;$R300,$C$3:$C$1662&amp;$D$3:$D$1662,$E$3:$E$1662,0,0,1)</f>
        <v>800</v>
      </c>
      <c r="AA300" s="2" cm="1">
        <f t="array" ref="AA300">_xlfn.XLOOKUP(AA$1&amp;$R300,$C$3:$C$1662&amp;$D$3:$D$1662,$E$3:$E$1662,0,0,1)</f>
        <v>4300</v>
      </c>
      <c r="AB300" s="2" cm="1">
        <f t="array" ref="AB300">_xlfn.XLOOKUP(AB$1&amp;$R300,$C$3:$C$1662&amp;$D$3:$D$1662,$E$3:$E$1662,0,0,1)</f>
        <v>8400</v>
      </c>
      <c r="AC300" s="2" cm="1">
        <f t="array" ref="AC300">_xlfn.XLOOKUP(AC$1&amp;$R300,$C$3:$C$1662&amp;$D$3:$D$1662,$E$3:$E$1662,0,0,1)</f>
        <v>16700</v>
      </c>
    </row>
    <row r="301" spans="3:29" x14ac:dyDescent="0.4">
      <c r="C301" t="s">
        <v>758</v>
      </c>
      <c r="D301" t="s">
        <v>509</v>
      </c>
      <c r="E301">
        <v>16700</v>
      </c>
      <c r="R301" t="s">
        <v>235</v>
      </c>
      <c r="S301" s="2">
        <f t="shared" si="21"/>
        <v>2607720</v>
      </c>
      <c r="T301" s="2">
        <f t="shared" si="24"/>
        <v>1796900</v>
      </c>
      <c r="U301" s="2">
        <f t="shared" si="24"/>
        <v>2072100</v>
      </c>
      <c r="V301" s="2">
        <f t="shared" si="24"/>
        <v>2419200</v>
      </c>
      <c r="W301" s="2">
        <f t="shared" si="24"/>
        <v>4036600</v>
      </c>
      <c r="X301" s="2">
        <f t="shared" si="24"/>
        <v>2713800</v>
      </c>
      <c r="Y301" s="2" cm="1">
        <f t="array" ref="Y301">_xlfn.XLOOKUP(Y$1&amp;$R301,$C$3:$C$1662&amp;$D$3:$D$1662,$E$3:$E$1662,0,0,1)</f>
        <v>5600</v>
      </c>
      <c r="Z301" s="2" cm="1">
        <f t="array" ref="Z301">_xlfn.XLOOKUP(Z$1&amp;$R301,$C$3:$C$1662&amp;$D$3:$D$1662,$E$3:$E$1662,0,0,1)</f>
        <v>2800</v>
      </c>
      <c r="AA301" s="2" cm="1">
        <f t="array" ref="AA301">_xlfn.XLOOKUP(AA$1&amp;$R301,$C$3:$C$1662&amp;$D$3:$D$1662,$E$3:$E$1662,0,0,1)</f>
        <v>2000</v>
      </c>
      <c r="AB301" s="2" cm="1">
        <f t="array" ref="AB301">_xlfn.XLOOKUP(AB$1&amp;$R301,$C$3:$C$1662&amp;$D$3:$D$1662,$E$3:$E$1662,0,0,1)</f>
        <v>8600</v>
      </c>
      <c r="AC301" s="2" cm="1">
        <f t="array" ref="AC301">_xlfn.XLOOKUP(AC$1&amp;$R301,$C$3:$C$1662&amp;$D$3:$D$1662,$E$3:$E$1662,0,0,1)</f>
        <v>7000</v>
      </c>
    </row>
    <row r="302" spans="3:29" x14ac:dyDescent="0.4">
      <c r="C302" t="s">
        <v>758</v>
      </c>
      <c r="D302" t="s">
        <v>510</v>
      </c>
      <c r="E302">
        <v>7000</v>
      </c>
      <c r="R302" t="s">
        <v>14</v>
      </c>
      <c r="S302" s="2">
        <f t="shared" si="21"/>
        <v>2613980</v>
      </c>
      <c r="T302" s="2">
        <f t="shared" si="24"/>
        <v>1799300</v>
      </c>
      <c r="U302" s="2">
        <f t="shared" si="24"/>
        <v>2086600</v>
      </c>
      <c r="V302" s="2">
        <f t="shared" si="24"/>
        <v>2422800</v>
      </c>
      <c r="W302" s="2">
        <f t="shared" si="24"/>
        <v>4039200</v>
      </c>
      <c r="X302" s="2">
        <f t="shared" si="24"/>
        <v>2722000</v>
      </c>
      <c r="Y302" s="2" cm="1">
        <f t="array" ref="Y302">_xlfn.XLOOKUP(Y$1&amp;$R302,$C$3:$C$1662&amp;$D$3:$D$1662,$E$3:$E$1662,0,0,1)</f>
        <v>2400</v>
      </c>
      <c r="Z302" s="2" cm="1">
        <f t="array" ref="Z302">_xlfn.XLOOKUP(Z$1&amp;$R302,$C$3:$C$1662&amp;$D$3:$D$1662,$E$3:$E$1662,0,0,1)</f>
        <v>14500</v>
      </c>
      <c r="AA302" s="2" cm="1">
        <f t="array" ref="AA302">_xlfn.XLOOKUP(AA$1&amp;$R302,$C$3:$C$1662&amp;$D$3:$D$1662,$E$3:$E$1662,0,0,1)</f>
        <v>3600</v>
      </c>
      <c r="AB302" s="2" cm="1">
        <f t="array" ref="AB302">_xlfn.XLOOKUP(AB$1&amp;$R302,$C$3:$C$1662&amp;$D$3:$D$1662,$E$3:$E$1662,0,0,1)</f>
        <v>2600</v>
      </c>
      <c r="AC302" s="2" cm="1">
        <f t="array" ref="AC302">_xlfn.XLOOKUP(AC$1&amp;$R302,$C$3:$C$1662&amp;$D$3:$D$1662,$E$3:$E$1662,0,0,1)</f>
        <v>8200</v>
      </c>
    </row>
    <row r="303" spans="3:29" x14ac:dyDescent="0.4">
      <c r="C303" t="s">
        <v>758</v>
      </c>
      <c r="D303" t="s">
        <v>511</v>
      </c>
      <c r="E303">
        <v>8200</v>
      </c>
      <c r="R303" t="s">
        <v>3</v>
      </c>
      <c r="S303" s="2">
        <f t="shared" si="21"/>
        <v>2634160</v>
      </c>
      <c r="T303" s="2">
        <f t="shared" si="24"/>
        <v>1805300</v>
      </c>
      <c r="U303" s="2">
        <f t="shared" si="24"/>
        <v>2097000</v>
      </c>
      <c r="V303" s="2">
        <f t="shared" si="24"/>
        <v>2488900</v>
      </c>
      <c r="W303" s="2">
        <f t="shared" si="24"/>
        <v>4046900</v>
      </c>
      <c r="X303" s="2">
        <f t="shared" si="24"/>
        <v>2732700</v>
      </c>
      <c r="Y303" s="2" cm="1">
        <f t="array" ref="Y303">_xlfn.XLOOKUP(Y$1&amp;$R303,$C$3:$C$1662&amp;$D$3:$D$1662,$E$3:$E$1662,0,0,1)</f>
        <v>6000</v>
      </c>
      <c r="Z303" s="2" cm="1">
        <f t="array" ref="Z303">_xlfn.XLOOKUP(Z$1&amp;$R303,$C$3:$C$1662&amp;$D$3:$D$1662,$E$3:$E$1662,0,0,1)</f>
        <v>10400</v>
      </c>
      <c r="AA303" s="2" cm="1">
        <f t="array" ref="AA303">_xlfn.XLOOKUP(AA$1&amp;$R303,$C$3:$C$1662&amp;$D$3:$D$1662,$E$3:$E$1662,0,0,1)</f>
        <v>66100</v>
      </c>
      <c r="AB303" s="2" cm="1">
        <f t="array" ref="AB303">_xlfn.XLOOKUP(AB$1&amp;$R303,$C$3:$C$1662&amp;$D$3:$D$1662,$E$3:$E$1662,0,0,1)</f>
        <v>7700</v>
      </c>
      <c r="AC303" s="2" cm="1">
        <f t="array" ref="AC303">_xlfn.XLOOKUP(AC$1&amp;$R303,$C$3:$C$1662&amp;$D$3:$D$1662,$E$3:$E$1662,0,0,1)</f>
        <v>10700</v>
      </c>
    </row>
    <row r="304" spans="3:29" x14ac:dyDescent="0.4">
      <c r="C304" t="s">
        <v>758</v>
      </c>
      <c r="D304" t="s">
        <v>512</v>
      </c>
      <c r="E304">
        <v>10700</v>
      </c>
      <c r="R304" t="s">
        <v>362</v>
      </c>
      <c r="S304" s="2">
        <f t="shared" si="21"/>
        <v>2648620</v>
      </c>
      <c r="T304" s="2">
        <f t="shared" si="24"/>
        <v>1809200</v>
      </c>
      <c r="U304" s="2">
        <f t="shared" si="24"/>
        <v>2106000</v>
      </c>
      <c r="V304" s="2">
        <f t="shared" si="24"/>
        <v>2535800</v>
      </c>
      <c r="W304" s="2">
        <f t="shared" si="24"/>
        <v>4050800</v>
      </c>
      <c r="X304" s="2">
        <f t="shared" si="24"/>
        <v>2741300</v>
      </c>
      <c r="Y304" s="2" cm="1">
        <f t="array" ref="Y304">_xlfn.XLOOKUP(Y$1&amp;$R304,$C$3:$C$1662&amp;$D$3:$D$1662,$E$3:$E$1662,0,0,1)</f>
        <v>3900</v>
      </c>
      <c r="Z304" s="2" cm="1">
        <f t="array" ref="Z304">_xlfn.XLOOKUP(Z$1&amp;$R304,$C$3:$C$1662&amp;$D$3:$D$1662,$E$3:$E$1662,0,0,1)</f>
        <v>9000</v>
      </c>
      <c r="AA304" s="2" cm="1">
        <f t="array" ref="AA304">_xlfn.XLOOKUP(AA$1&amp;$R304,$C$3:$C$1662&amp;$D$3:$D$1662,$E$3:$E$1662,0,0,1)</f>
        <v>46900</v>
      </c>
      <c r="AB304" s="2" cm="1">
        <f t="array" ref="AB304">_xlfn.XLOOKUP(AB$1&amp;$R304,$C$3:$C$1662&amp;$D$3:$D$1662,$E$3:$E$1662,0,0,1)</f>
        <v>3900</v>
      </c>
      <c r="AC304" s="2" cm="1">
        <f t="array" ref="AC304">_xlfn.XLOOKUP(AC$1&amp;$R304,$C$3:$C$1662&amp;$D$3:$D$1662,$E$3:$E$1662,0,0,1)</f>
        <v>8600</v>
      </c>
    </row>
    <row r="305" spans="3:29" x14ac:dyDescent="0.4">
      <c r="C305" t="s">
        <v>758</v>
      </c>
      <c r="D305" t="s">
        <v>695</v>
      </c>
      <c r="E305">
        <v>8600</v>
      </c>
      <c r="R305" t="s">
        <v>363</v>
      </c>
      <c r="S305" s="2">
        <f t="shared" si="21"/>
        <v>2655800</v>
      </c>
      <c r="T305" s="2">
        <f t="shared" si="24"/>
        <v>1811400</v>
      </c>
      <c r="U305" s="2">
        <f t="shared" si="24"/>
        <v>2107600</v>
      </c>
      <c r="V305" s="2">
        <f t="shared" si="24"/>
        <v>2545700</v>
      </c>
      <c r="W305" s="2">
        <f t="shared" si="24"/>
        <v>4059200</v>
      </c>
      <c r="X305" s="2">
        <f t="shared" si="24"/>
        <v>2755100</v>
      </c>
      <c r="Y305" s="2" cm="1">
        <f t="array" ref="Y305">_xlfn.XLOOKUP(Y$1&amp;$R305,$C$3:$C$1662&amp;$D$3:$D$1662,$E$3:$E$1662,0,0,1)</f>
        <v>2200</v>
      </c>
      <c r="Z305" s="2" cm="1">
        <f t="array" ref="Z305">_xlfn.XLOOKUP(Z$1&amp;$R305,$C$3:$C$1662&amp;$D$3:$D$1662,$E$3:$E$1662,0,0,1)</f>
        <v>1600</v>
      </c>
      <c r="AA305" s="2" cm="1">
        <f t="array" ref="AA305">_xlfn.XLOOKUP(AA$1&amp;$R305,$C$3:$C$1662&amp;$D$3:$D$1662,$E$3:$E$1662,0,0,1)</f>
        <v>9900</v>
      </c>
      <c r="AB305" s="2" cm="1">
        <f t="array" ref="AB305">_xlfn.XLOOKUP(AB$1&amp;$R305,$C$3:$C$1662&amp;$D$3:$D$1662,$E$3:$E$1662,0,0,1)</f>
        <v>8400</v>
      </c>
      <c r="AC305" s="2" cm="1">
        <f t="array" ref="AC305">_xlfn.XLOOKUP(AC$1&amp;$R305,$C$3:$C$1662&amp;$D$3:$D$1662,$E$3:$E$1662,0,0,1)</f>
        <v>13800</v>
      </c>
    </row>
    <row r="306" spans="3:29" x14ac:dyDescent="0.4">
      <c r="C306" t="s">
        <v>758</v>
      </c>
      <c r="D306" t="s">
        <v>696</v>
      </c>
      <c r="E306">
        <v>13800</v>
      </c>
      <c r="R306" t="s">
        <v>364</v>
      </c>
      <c r="S306" s="2">
        <f t="shared" si="21"/>
        <v>2663520</v>
      </c>
      <c r="T306" s="2">
        <f t="shared" si="24"/>
        <v>1813800</v>
      </c>
      <c r="U306" s="2">
        <f t="shared" si="24"/>
        <v>2110100</v>
      </c>
      <c r="V306" s="2">
        <f t="shared" si="24"/>
        <v>2561300</v>
      </c>
      <c r="W306" s="2">
        <f t="shared" si="24"/>
        <v>4066300</v>
      </c>
      <c r="X306" s="2">
        <f t="shared" si="24"/>
        <v>2766100</v>
      </c>
      <c r="Y306" s="2" cm="1">
        <f t="array" ref="Y306">_xlfn.XLOOKUP(Y$1&amp;$R306,$C$3:$C$1662&amp;$D$3:$D$1662,$E$3:$E$1662,0,0,1)</f>
        <v>2400</v>
      </c>
      <c r="Z306" s="2" cm="1">
        <f t="array" ref="Z306">_xlfn.XLOOKUP(Z$1&amp;$R306,$C$3:$C$1662&amp;$D$3:$D$1662,$E$3:$E$1662,0,0,1)</f>
        <v>2500</v>
      </c>
      <c r="AA306" s="2" cm="1">
        <f t="array" ref="AA306">_xlfn.XLOOKUP(AA$1&amp;$R306,$C$3:$C$1662&amp;$D$3:$D$1662,$E$3:$E$1662,0,0,1)</f>
        <v>15600</v>
      </c>
      <c r="AB306" s="2" cm="1">
        <f t="array" ref="AB306">_xlfn.XLOOKUP(AB$1&amp;$R306,$C$3:$C$1662&amp;$D$3:$D$1662,$E$3:$E$1662,0,0,1)</f>
        <v>7100</v>
      </c>
      <c r="AC306" s="2" cm="1">
        <f t="array" ref="AC306">_xlfn.XLOOKUP(AC$1&amp;$R306,$C$3:$C$1662&amp;$D$3:$D$1662,$E$3:$E$1662,0,0,1)</f>
        <v>11000</v>
      </c>
    </row>
    <row r="307" spans="3:29" x14ac:dyDescent="0.4">
      <c r="C307" t="s">
        <v>758</v>
      </c>
      <c r="D307" t="s">
        <v>697</v>
      </c>
      <c r="E307">
        <v>11000</v>
      </c>
      <c r="R307" t="s">
        <v>365</v>
      </c>
      <c r="S307" s="2">
        <f t="shared" si="21"/>
        <v>2671560</v>
      </c>
      <c r="T307" s="2">
        <f t="shared" si="24"/>
        <v>1819200</v>
      </c>
      <c r="U307" s="2">
        <f t="shared" si="24"/>
        <v>2114700</v>
      </c>
      <c r="V307" s="2">
        <f t="shared" si="24"/>
        <v>2573600</v>
      </c>
      <c r="W307" s="2">
        <f t="shared" si="24"/>
        <v>4075200</v>
      </c>
      <c r="X307" s="2">
        <f t="shared" si="24"/>
        <v>2775100</v>
      </c>
      <c r="Y307" s="2" cm="1">
        <f t="array" ref="Y307">_xlfn.XLOOKUP(Y$1&amp;$R307,$C$3:$C$1662&amp;$D$3:$D$1662,$E$3:$E$1662,0,0,1)</f>
        <v>5400</v>
      </c>
      <c r="Z307" s="2" cm="1">
        <f t="array" ref="Z307">_xlfn.XLOOKUP(Z$1&amp;$R307,$C$3:$C$1662&amp;$D$3:$D$1662,$E$3:$E$1662,0,0,1)</f>
        <v>4600</v>
      </c>
      <c r="AA307" s="2" cm="1">
        <f t="array" ref="AA307">_xlfn.XLOOKUP(AA$1&amp;$R307,$C$3:$C$1662&amp;$D$3:$D$1662,$E$3:$E$1662,0,0,1)</f>
        <v>12300</v>
      </c>
      <c r="AB307" s="2" cm="1">
        <f t="array" ref="AB307">_xlfn.XLOOKUP(AB$1&amp;$R307,$C$3:$C$1662&amp;$D$3:$D$1662,$E$3:$E$1662,0,0,1)</f>
        <v>8900</v>
      </c>
      <c r="AC307" s="2" cm="1">
        <f t="array" ref="AC307">_xlfn.XLOOKUP(AC$1&amp;$R307,$C$3:$C$1662&amp;$D$3:$D$1662,$E$3:$E$1662,0,0,1)</f>
        <v>9000</v>
      </c>
    </row>
    <row r="308" spans="3:29" x14ac:dyDescent="0.4">
      <c r="C308" t="s">
        <v>758</v>
      </c>
      <c r="D308" t="s">
        <v>698</v>
      </c>
      <c r="E308">
        <v>9000</v>
      </c>
      <c r="R308" t="s">
        <v>366</v>
      </c>
      <c r="S308" s="2">
        <f t="shared" si="21"/>
        <v>2680020</v>
      </c>
      <c r="T308" s="2">
        <f t="shared" ref="T308:X323" si="25">T307+Y308</f>
        <v>1828100</v>
      </c>
      <c r="U308" s="2">
        <f t="shared" si="25"/>
        <v>2122800</v>
      </c>
      <c r="V308" s="2">
        <f t="shared" si="25"/>
        <v>2581500</v>
      </c>
      <c r="W308" s="2">
        <f t="shared" si="25"/>
        <v>4087000</v>
      </c>
      <c r="X308" s="2">
        <f t="shared" si="25"/>
        <v>2780700</v>
      </c>
      <c r="Y308" s="2" cm="1">
        <f t="array" ref="Y308">_xlfn.XLOOKUP(Y$1&amp;$R308,$C$3:$C$1662&amp;$D$3:$D$1662,$E$3:$E$1662,0,0,1)</f>
        <v>8900</v>
      </c>
      <c r="Z308" s="2" cm="1">
        <f t="array" ref="Z308">_xlfn.XLOOKUP(Z$1&amp;$R308,$C$3:$C$1662&amp;$D$3:$D$1662,$E$3:$E$1662,0,0,1)</f>
        <v>8100</v>
      </c>
      <c r="AA308" s="2" cm="1">
        <f t="array" ref="AA308">_xlfn.XLOOKUP(AA$1&amp;$R308,$C$3:$C$1662&amp;$D$3:$D$1662,$E$3:$E$1662,0,0,1)</f>
        <v>7900</v>
      </c>
      <c r="AB308" s="2" cm="1">
        <f t="array" ref="AB308">_xlfn.XLOOKUP(AB$1&amp;$R308,$C$3:$C$1662&amp;$D$3:$D$1662,$E$3:$E$1662,0,0,1)</f>
        <v>11800</v>
      </c>
      <c r="AC308" s="2" cm="1">
        <f t="array" ref="AC308">_xlfn.XLOOKUP(AC$1&amp;$R308,$C$3:$C$1662&amp;$D$3:$D$1662,$E$3:$E$1662,0,0,1)</f>
        <v>5600</v>
      </c>
    </row>
    <row r="309" spans="3:29" x14ac:dyDescent="0.4">
      <c r="C309" t="s">
        <v>758</v>
      </c>
      <c r="D309" t="s">
        <v>699</v>
      </c>
      <c r="E309">
        <v>5600</v>
      </c>
      <c r="R309" t="s">
        <v>367</v>
      </c>
      <c r="S309" s="2">
        <f t="shared" si="21"/>
        <v>2691420</v>
      </c>
      <c r="T309" s="2">
        <f t="shared" si="25"/>
        <v>1829400</v>
      </c>
      <c r="U309" s="2">
        <f t="shared" si="25"/>
        <v>2145700</v>
      </c>
      <c r="V309" s="2">
        <f t="shared" si="25"/>
        <v>2594100</v>
      </c>
      <c r="W309" s="2">
        <f t="shared" si="25"/>
        <v>4097900</v>
      </c>
      <c r="X309" s="2">
        <f t="shared" si="25"/>
        <v>2790000</v>
      </c>
      <c r="Y309" s="2" cm="1">
        <f t="array" ref="Y309">_xlfn.XLOOKUP(Y$1&amp;$R309,$C$3:$C$1662&amp;$D$3:$D$1662,$E$3:$E$1662,0,0,1)</f>
        <v>1300</v>
      </c>
      <c r="Z309" s="2" cm="1">
        <f t="array" ref="Z309">_xlfn.XLOOKUP(Z$1&amp;$R309,$C$3:$C$1662&amp;$D$3:$D$1662,$E$3:$E$1662,0,0,1)</f>
        <v>22900</v>
      </c>
      <c r="AA309" s="2" cm="1">
        <f t="array" ref="AA309">_xlfn.XLOOKUP(AA$1&amp;$R309,$C$3:$C$1662&amp;$D$3:$D$1662,$E$3:$E$1662,0,0,1)</f>
        <v>12600</v>
      </c>
      <c r="AB309" s="2" cm="1">
        <f t="array" ref="AB309">_xlfn.XLOOKUP(AB$1&amp;$R309,$C$3:$C$1662&amp;$D$3:$D$1662,$E$3:$E$1662,0,0,1)</f>
        <v>10900</v>
      </c>
      <c r="AC309" s="2" cm="1">
        <f t="array" ref="AC309">_xlfn.XLOOKUP(AC$1&amp;$R309,$C$3:$C$1662&amp;$D$3:$D$1662,$E$3:$E$1662,0,0,1)</f>
        <v>9300</v>
      </c>
    </row>
    <row r="310" spans="3:29" x14ac:dyDescent="0.4">
      <c r="C310" t="s">
        <v>758</v>
      </c>
      <c r="D310" t="s">
        <v>700</v>
      </c>
      <c r="E310">
        <v>9300</v>
      </c>
      <c r="R310" t="s">
        <v>368</v>
      </c>
      <c r="S310" s="2">
        <f t="shared" si="21"/>
        <v>2699400</v>
      </c>
      <c r="T310" s="2">
        <f t="shared" si="25"/>
        <v>1830700</v>
      </c>
      <c r="U310" s="2">
        <f t="shared" si="25"/>
        <v>2161000</v>
      </c>
      <c r="V310" s="2">
        <f t="shared" si="25"/>
        <v>2602200</v>
      </c>
      <c r="W310" s="2">
        <f t="shared" si="25"/>
        <v>4102900</v>
      </c>
      <c r="X310" s="2">
        <f t="shared" si="25"/>
        <v>2800200</v>
      </c>
      <c r="Y310" s="2" cm="1">
        <f t="array" ref="Y310">_xlfn.XLOOKUP(Y$1&amp;$R310,$C$3:$C$1662&amp;$D$3:$D$1662,$E$3:$E$1662,0,0,1)</f>
        <v>1300</v>
      </c>
      <c r="Z310" s="2" cm="1">
        <f t="array" ref="Z310">_xlfn.XLOOKUP(Z$1&amp;$R310,$C$3:$C$1662&amp;$D$3:$D$1662,$E$3:$E$1662,0,0,1)</f>
        <v>15300</v>
      </c>
      <c r="AA310" s="2" cm="1">
        <f t="array" ref="AA310">_xlfn.XLOOKUP(AA$1&amp;$R310,$C$3:$C$1662&amp;$D$3:$D$1662,$E$3:$E$1662,0,0,1)</f>
        <v>8100</v>
      </c>
      <c r="AB310" s="2" cm="1">
        <f t="array" ref="AB310">_xlfn.XLOOKUP(AB$1&amp;$R310,$C$3:$C$1662&amp;$D$3:$D$1662,$E$3:$E$1662,0,0,1)</f>
        <v>5000</v>
      </c>
      <c r="AC310" s="2" cm="1">
        <f t="array" ref="AC310">_xlfn.XLOOKUP(AC$1&amp;$R310,$C$3:$C$1662&amp;$D$3:$D$1662,$E$3:$E$1662,0,0,1)</f>
        <v>10200</v>
      </c>
    </row>
    <row r="311" spans="3:29" x14ac:dyDescent="0.4">
      <c r="C311" t="s">
        <v>758</v>
      </c>
      <c r="D311" t="s">
        <v>701</v>
      </c>
      <c r="E311">
        <v>10200</v>
      </c>
      <c r="R311" t="s">
        <v>369</v>
      </c>
      <c r="S311" s="2">
        <f t="shared" si="21"/>
        <v>2706520</v>
      </c>
      <c r="T311" s="2">
        <f t="shared" si="25"/>
        <v>1835200</v>
      </c>
      <c r="U311" s="2">
        <f t="shared" si="25"/>
        <v>2165600</v>
      </c>
      <c r="V311" s="2">
        <f t="shared" si="25"/>
        <v>2607700</v>
      </c>
      <c r="W311" s="2">
        <f t="shared" si="25"/>
        <v>4111300</v>
      </c>
      <c r="X311" s="2">
        <f t="shared" si="25"/>
        <v>2812800</v>
      </c>
      <c r="Y311" s="2" cm="1">
        <f t="array" ref="Y311">_xlfn.XLOOKUP(Y$1&amp;$R311,$C$3:$C$1662&amp;$D$3:$D$1662,$E$3:$E$1662,0,0,1)</f>
        <v>4500</v>
      </c>
      <c r="Z311" s="2" cm="1">
        <f t="array" ref="Z311">_xlfn.XLOOKUP(Z$1&amp;$R311,$C$3:$C$1662&amp;$D$3:$D$1662,$E$3:$E$1662,0,0,1)</f>
        <v>4600</v>
      </c>
      <c r="AA311" s="2" cm="1">
        <f t="array" ref="AA311">_xlfn.XLOOKUP(AA$1&amp;$R311,$C$3:$C$1662&amp;$D$3:$D$1662,$E$3:$E$1662,0,0,1)</f>
        <v>5500</v>
      </c>
      <c r="AB311" s="2" cm="1">
        <f t="array" ref="AB311">_xlfn.XLOOKUP(AB$1&amp;$R311,$C$3:$C$1662&amp;$D$3:$D$1662,$E$3:$E$1662,0,0,1)</f>
        <v>8400</v>
      </c>
      <c r="AC311" s="2" cm="1">
        <f t="array" ref="AC311">_xlfn.XLOOKUP(AC$1&amp;$R311,$C$3:$C$1662&amp;$D$3:$D$1662,$E$3:$E$1662,0,0,1)</f>
        <v>12600</v>
      </c>
    </row>
    <row r="312" spans="3:29" x14ac:dyDescent="0.4">
      <c r="C312" t="s">
        <v>758</v>
      </c>
      <c r="D312" t="s">
        <v>702</v>
      </c>
      <c r="E312">
        <v>12600</v>
      </c>
      <c r="R312" t="s">
        <v>370</v>
      </c>
      <c r="S312" s="2">
        <f t="shared" si="21"/>
        <v>2713020</v>
      </c>
      <c r="T312" s="2">
        <f t="shared" si="25"/>
        <v>1839600</v>
      </c>
      <c r="U312" s="2">
        <f t="shared" si="25"/>
        <v>2168500</v>
      </c>
      <c r="V312" s="2">
        <f t="shared" si="25"/>
        <v>2616900</v>
      </c>
      <c r="W312" s="2">
        <f t="shared" si="25"/>
        <v>4114500</v>
      </c>
      <c r="X312" s="2">
        <f t="shared" si="25"/>
        <v>2825600</v>
      </c>
      <c r="Y312" s="2" cm="1">
        <f t="array" ref="Y312">_xlfn.XLOOKUP(Y$1&amp;$R312,$C$3:$C$1662&amp;$D$3:$D$1662,$E$3:$E$1662,0,0,1)</f>
        <v>4400</v>
      </c>
      <c r="Z312" s="2" cm="1">
        <f t="array" ref="Z312">_xlfn.XLOOKUP(Z$1&amp;$R312,$C$3:$C$1662&amp;$D$3:$D$1662,$E$3:$E$1662,0,0,1)</f>
        <v>2900</v>
      </c>
      <c r="AA312" s="2" cm="1">
        <f t="array" ref="AA312">_xlfn.XLOOKUP(AA$1&amp;$R312,$C$3:$C$1662&amp;$D$3:$D$1662,$E$3:$E$1662,0,0,1)</f>
        <v>9200</v>
      </c>
      <c r="AB312" s="2" cm="1">
        <f t="array" ref="AB312">_xlfn.XLOOKUP(AB$1&amp;$R312,$C$3:$C$1662&amp;$D$3:$D$1662,$E$3:$E$1662,0,0,1)</f>
        <v>3200</v>
      </c>
      <c r="AC312" s="2" cm="1">
        <f t="array" ref="AC312">_xlfn.XLOOKUP(AC$1&amp;$R312,$C$3:$C$1662&amp;$D$3:$D$1662,$E$3:$E$1662,0,0,1)</f>
        <v>12800</v>
      </c>
    </row>
    <row r="313" spans="3:29" x14ac:dyDescent="0.4">
      <c r="C313" t="s">
        <v>758</v>
      </c>
      <c r="D313" t="s">
        <v>703</v>
      </c>
      <c r="E313">
        <v>12800</v>
      </c>
      <c r="R313" t="s">
        <v>371</v>
      </c>
      <c r="S313" s="2">
        <f t="shared" si="21"/>
        <v>2721260</v>
      </c>
      <c r="T313" s="2">
        <f t="shared" si="25"/>
        <v>1842800</v>
      </c>
      <c r="U313" s="2">
        <f t="shared" si="25"/>
        <v>2172200</v>
      </c>
      <c r="V313" s="2">
        <f t="shared" si="25"/>
        <v>2629200</v>
      </c>
      <c r="W313" s="2">
        <f t="shared" si="25"/>
        <v>4128500</v>
      </c>
      <c r="X313" s="2">
        <f t="shared" si="25"/>
        <v>2833600</v>
      </c>
      <c r="Y313" s="2" cm="1">
        <f t="array" ref="Y313">_xlfn.XLOOKUP(Y$1&amp;$R313,$C$3:$C$1662&amp;$D$3:$D$1662,$E$3:$E$1662,0,0,1)</f>
        <v>3200</v>
      </c>
      <c r="Z313" s="2" cm="1">
        <f t="array" ref="Z313">_xlfn.XLOOKUP(Z$1&amp;$R313,$C$3:$C$1662&amp;$D$3:$D$1662,$E$3:$E$1662,0,0,1)</f>
        <v>3700</v>
      </c>
      <c r="AA313" s="2" cm="1">
        <f t="array" ref="AA313">_xlfn.XLOOKUP(AA$1&amp;$R313,$C$3:$C$1662&amp;$D$3:$D$1662,$E$3:$E$1662,0,0,1)</f>
        <v>12300</v>
      </c>
      <c r="AB313" s="2" cm="1">
        <f t="array" ref="AB313">_xlfn.XLOOKUP(AB$1&amp;$R313,$C$3:$C$1662&amp;$D$3:$D$1662,$E$3:$E$1662,0,0,1)</f>
        <v>14000</v>
      </c>
      <c r="AC313" s="2" cm="1">
        <f t="array" ref="AC313">_xlfn.XLOOKUP(AC$1&amp;$R313,$C$3:$C$1662&amp;$D$3:$D$1662,$E$3:$E$1662,0,0,1)</f>
        <v>8000</v>
      </c>
    </row>
    <row r="314" spans="3:29" x14ac:dyDescent="0.4">
      <c r="C314" t="s">
        <v>758</v>
      </c>
      <c r="D314" t="s">
        <v>704</v>
      </c>
      <c r="E314">
        <v>8000</v>
      </c>
      <c r="R314" t="s">
        <v>372</v>
      </c>
      <c r="S314" s="2">
        <f t="shared" si="21"/>
        <v>2726620</v>
      </c>
      <c r="T314" s="2">
        <f t="shared" si="25"/>
        <v>1845900</v>
      </c>
      <c r="U314" s="2">
        <f t="shared" si="25"/>
        <v>2174500</v>
      </c>
      <c r="V314" s="2">
        <f t="shared" si="25"/>
        <v>2634400</v>
      </c>
      <c r="W314" s="2">
        <f t="shared" si="25"/>
        <v>4133900</v>
      </c>
      <c r="X314" s="2">
        <f t="shared" si="25"/>
        <v>2844400</v>
      </c>
      <c r="Y314" s="2" cm="1">
        <f t="array" ref="Y314">_xlfn.XLOOKUP(Y$1&amp;$R314,$C$3:$C$1662&amp;$D$3:$D$1662,$E$3:$E$1662,0,0,1)</f>
        <v>3100</v>
      </c>
      <c r="Z314" s="2" cm="1">
        <f t="array" ref="Z314">_xlfn.XLOOKUP(Z$1&amp;$R314,$C$3:$C$1662&amp;$D$3:$D$1662,$E$3:$E$1662,0,0,1)</f>
        <v>2300</v>
      </c>
      <c r="AA314" s="2" cm="1">
        <f t="array" ref="AA314">_xlfn.XLOOKUP(AA$1&amp;$R314,$C$3:$C$1662&amp;$D$3:$D$1662,$E$3:$E$1662,0,0,1)</f>
        <v>5200</v>
      </c>
      <c r="AB314" s="2" cm="1">
        <f t="array" ref="AB314">_xlfn.XLOOKUP(AB$1&amp;$R314,$C$3:$C$1662&amp;$D$3:$D$1662,$E$3:$E$1662,0,0,1)</f>
        <v>5400</v>
      </c>
      <c r="AC314" s="2" cm="1">
        <f t="array" ref="AC314">_xlfn.XLOOKUP(AC$1&amp;$R314,$C$3:$C$1662&amp;$D$3:$D$1662,$E$3:$E$1662,0,0,1)</f>
        <v>10800</v>
      </c>
    </row>
    <row r="315" spans="3:29" x14ac:dyDescent="0.4">
      <c r="C315" t="s">
        <v>758</v>
      </c>
      <c r="D315" t="s">
        <v>705</v>
      </c>
      <c r="E315">
        <v>10800</v>
      </c>
      <c r="R315" t="s">
        <v>373</v>
      </c>
      <c r="S315" s="2">
        <f t="shared" si="21"/>
        <v>2731720</v>
      </c>
      <c r="T315" s="2">
        <f t="shared" si="25"/>
        <v>1848400</v>
      </c>
      <c r="U315" s="2">
        <f t="shared" si="25"/>
        <v>2179800</v>
      </c>
      <c r="V315" s="2">
        <f t="shared" si="25"/>
        <v>2638000</v>
      </c>
      <c r="W315" s="2">
        <f t="shared" si="25"/>
        <v>4138800</v>
      </c>
      <c r="X315" s="2">
        <f t="shared" si="25"/>
        <v>2853600</v>
      </c>
      <c r="Y315" s="2" cm="1">
        <f t="array" ref="Y315">_xlfn.XLOOKUP(Y$1&amp;$R315,$C$3:$C$1662&amp;$D$3:$D$1662,$E$3:$E$1662,0,0,1)</f>
        <v>2500</v>
      </c>
      <c r="Z315" s="2" cm="1">
        <f t="array" ref="Z315">_xlfn.XLOOKUP(Z$1&amp;$R315,$C$3:$C$1662&amp;$D$3:$D$1662,$E$3:$E$1662,0,0,1)</f>
        <v>5300</v>
      </c>
      <c r="AA315" s="2" cm="1">
        <f t="array" ref="AA315">_xlfn.XLOOKUP(AA$1&amp;$R315,$C$3:$C$1662&amp;$D$3:$D$1662,$E$3:$E$1662,0,0,1)</f>
        <v>3600</v>
      </c>
      <c r="AB315" s="2" cm="1">
        <f t="array" ref="AB315">_xlfn.XLOOKUP(AB$1&amp;$R315,$C$3:$C$1662&amp;$D$3:$D$1662,$E$3:$E$1662,0,0,1)</f>
        <v>4900</v>
      </c>
      <c r="AC315" s="2" cm="1">
        <f t="array" ref="AC315">_xlfn.XLOOKUP(AC$1&amp;$R315,$C$3:$C$1662&amp;$D$3:$D$1662,$E$3:$E$1662,0,0,1)</f>
        <v>9200</v>
      </c>
    </row>
    <row r="316" spans="3:29" x14ac:dyDescent="0.4">
      <c r="C316" t="s">
        <v>758</v>
      </c>
      <c r="D316" t="s">
        <v>706</v>
      </c>
      <c r="E316">
        <v>9200</v>
      </c>
      <c r="R316" t="s">
        <v>374</v>
      </c>
      <c r="S316" s="2">
        <f t="shared" si="21"/>
        <v>2737480</v>
      </c>
      <c r="T316" s="2">
        <f t="shared" si="25"/>
        <v>1854500</v>
      </c>
      <c r="U316" s="2">
        <f t="shared" si="25"/>
        <v>2184900</v>
      </c>
      <c r="V316" s="2">
        <f t="shared" si="25"/>
        <v>2642600</v>
      </c>
      <c r="W316" s="2">
        <f t="shared" si="25"/>
        <v>4143900</v>
      </c>
      <c r="X316" s="2">
        <f t="shared" si="25"/>
        <v>2861500</v>
      </c>
      <c r="Y316" s="2" cm="1">
        <f t="array" ref="Y316">_xlfn.XLOOKUP(Y$1&amp;$R316,$C$3:$C$1662&amp;$D$3:$D$1662,$E$3:$E$1662,0,0,1)</f>
        <v>6100</v>
      </c>
      <c r="Z316" s="2" cm="1">
        <f t="array" ref="Z316">_xlfn.XLOOKUP(Z$1&amp;$R316,$C$3:$C$1662&amp;$D$3:$D$1662,$E$3:$E$1662,0,0,1)</f>
        <v>5100</v>
      </c>
      <c r="AA316" s="2" cm="1">
        <f t="array" ref="AA316">_xlfn.XLOOKUP(AA$1&amp;$R316,$C$3:$C$1662&amp;$D$3:$D$1662,$E$3:$E$1662,0,0,1)</f>
        <v>4600</v>
      </c>
      <c r="AB316" s="2" cm="1">
        <f t="array" ref="AB316">_xlfn.XLOOKUP(AB$1&amp;$R316,$C$3:$C$1662&amp;$D$3:$D$1662,$E$3:$E$1662,0,0,1)</f>
        <v>5100</v>
      </c>
      <c r="AC316" s="2" cm="1">
        <f t="array" ref="AC316">_xlfn.XLOOKUP(AC$1&amp;$R316,$C$3:$C$1662&amp;$D$3:$D$1662,$E$3:$E$1662,0,0,1)</f>
        <v>7900</v>
      </c>
    </row>
    <row r="317" spans="3:29" x14ac:dyDescent="0.4">
      <c r="C317" t="s">
        <v>758</v>
      </c>
      <c r="D317" t="s">
        <v>707</v>
      </c>
      <c r="E317">
        <v>7900</v>
      </c>
      <c r="R317" t="s">
        <v>375</v>
      </c>
      <c r="S317" s="2">
        <f t="shared" si="21"/>
        <v>2745320</v>
      </c>
      <c r="T317" s="2">
        <f t="shared" si="25"/>
        <v>1860500</v>
      </c>
      <c r="U317" s="2">
        <f t="shared" si="25"/>
        <v>2186900</v>
      </c>
      <c r="V317" s="2">
        <f t="shared" si="25"/>
        <v>2647800</v>
      </c>
      <c r="W317" s="2">
        <f t="shared" si="25"/>
        <v>4156000</v>
      </c>
      <c r="X317" s="2">
        <f t="shared" si="25"/>
        <v>2875400</v>
      </c>
      <c r="Y317" s="2" cm="1">
        <f t="array" ref="Y317">_xlfn.XLOOKUP(Y$1&amp;$R317,$C$3:$C$1662&amp;$D$3:$D$1662,$E$3:$E$1662,0,0,1)</f>
        <v>6000</v>
      </c>
      <c r="Z317" s="2" cm="1">
        <f t="array" ref="Z317">_xlfn.XLOOKUP(Z$1&amp;$R317,$C$3:$C$1662&amp;$D$3:$D$1662,$E$3:$E$1662,0,0,1)</f>
        <v>2000</v>
      </c>
      <c r="AA317" s="2" cm="1">
        <f t="array" ref="AA317">_xlfn.XLOOKUP(AA$1&amp;$R317,$C$3:$C$1662&amp;$D$3:$D$1662,$E$3:$E$1662,0,0,1)</f>
        <v>5200</v>
      </c>
      <c r="AB317" s="2" cm="1">
        <f t="array" ref="AB317">_xlfn.XLOOKUP(AB$1&amp;$R317,$C$3:$C$1662&amp;$D$3:$D$1662,$E$3:$E$1662,0,0,1)</f>
        <v>12100</v>
      </c>
      <c r="AC317" s="2" cm="1">
        <f t="array" ref="AC317">_xlfn.XLOOKUP(AC$1&amp;$R317,$C$3:$C$1662&amp;$D$3:$D$1662,$E$3:$E$1662,0,0,1)</f>
        <v>13900</v>
      </c>
    </row>
    <row r="318" spans="3:29" x14ac:dyDescent="0.4">
      <c r="C318" t="s">
        <v>758</v>
      </c>
      <c r="D318" t="s">
        <v>708</v>
      </c>
      <c r="E318">
        <v>13900</v>
      </c>
      <c r="R318" t="s">
        <v>376</v>
      </c>
      <c r="S318" s="2">
        <f t="shared" si="21"/>
        <v>2755360</v>
      </c>
      <c r="T318" s="2">
        <f t="shared" si="25"/>
        <v>1868100</v>
      </c>
      <c r="U318" s="2">
        <f t="shared" si="25"/>
        <v>2198800</v>
      </c>
      <c r="V318" s="2">
        <f t="shared" si="25"/>
        <v>2653900</v>
      </c>
      <c r="W318" s="2">
        <f t="shared" si="25"/>
        <v>4167900</v>
      </c>
      <c r="X318" s="2">
        <f t="shared" si="25"/>
        <v>2888100</v>
      </c>
      <c r="Y318" s="2" cm="1">
        <f t="array" ref="Y318">_xlfn.XLOOKUP(Y$1&amp;$R318,$C$3:$C$1662&amp;$D$3:$D$1662,$E$3:$E$1662,0,0,1)</f>
        <v>7600</v>
      </c>
      <c r="Z318" s="2" cm="1">
        <f t="array" ref="Z318">_xlfn.XLOOKUP(Z$1&amp;$R318,$C$3:$C$1662&amp;$D$3:$D$1662,$E$3:$E$1662,0,0,1)</f>
        <v>11900</v>
      </c>
      <c r="AA318" s="2" cm="1">
        <f t="array" ref="AA318">_xlfn.XLOOKUP(AA$1&amp;$R318,$C$3:$C$1662&amp;$D$3:$D$1662,$E$3:$E$1662,0,0,1)</f>
        <v>6100</v>
      </c>
      <c r="AB318" s="2" cm="1">
        <f t="array" ref="AB318">_xlfn.XLOOKUP(AB$1&amp;$R318,$C$3:$C$1662&amp;$D$3:$D$1662,$E$3:$E$1662,0,0,1)</f>
        <v>11900</v>
      </c>
      <c r="AC318" s="2" cm="1">
        <f t="array" ref="AC318">_xlfn.XLOOKUP(AC$1&amp;$R318,$C$3:$C$1662&amp;$D$3:$D$1662,$E$3:$E$1662,0,0,1)</f>
        <v>12700</v>
      </c>
    </row>
    <row r="319" spans="3:29" x14ac:dyDescent="0.4">
      <c r="C319" t="s">
        <v>758</v>
      </c>
      <c r="D319" t="s">
        <v>709</v>
      </c>
      <c r="E319">
        <v>12700</v>
      </c>
      <c r="R319" t="s">
        <v>377</v>
      </c>
      <c r="S319" s="2">
        <f t="shared" si="21"/>
        <v>2762760</v>
      </c>
      <c r="T319" s="2">
        <f t="shared" si="25"/>
        <v>1870600</v>
      </c>
      <c r="U319" s="2">
        <f t="shared" si="25"/>
        <v>2205100</v>
      </c>
      <c r="V319" s="2">
        <f t="shared" si="25"/>
        <v>2664800</v>
      </c>
      <c r="W319" s="2">
        <f t="shared" si="25"/>
        <v>4173700</v>
      </c>
      <c r="X319" s="2">
        <f t="shared" si="25"/>
        <v>2899600</v>
      </c>
      <c r="Y319" s="2" cm="1">
        <f t="array" ref="Y319">_xlfn.XLOOKUP(Y$1&amp;$R319,$C$3:$C$1662&amp;$D$3:$D$1662,$E$3:$E$1662,0,0,1)</f>
        <v>2500</v>
      </c>
      <c r="Z319" s="2" cm="1">
        <f t="array" ref="Z319">_xlfn.XLOOKUP(Z$1&amp;$R319,$C$3:$C$1662&amp;$D$3:$D$1662,$E$3:$E$1662,0,0,1)</f>
        <v>6300</v>
      </c>
      <c r="AA319" s="2" cm="1">
        <f t="array" ref="AA319">_xlfn.XLOOKUP(AA$1&amp;$R319,$C$3:$C$1662&amp;$D$3:$D$1662,$E$3:$E$1662,0,0,1)</f>
        <v>10900</v>
      </c>
      <c r="AB319" s="2" cm="1">
        <f t="array" ref="AB319">_xlfn.XLOOKUP(AB$1&amp;$R319,$C$3:$C$1662&amp;$D$3:$D$1662,$E$3:$E$1662,0,0,1)</f>
        <v>5800</v>
      </c>
      <c r="AC319" s="2" cm="1">
        <f t="array" ref="AC319">_xlfn.XLOOKUP(AC$1&amp;$R319,$C$3:$C$1662&amp;$D$3:$D$1662,$E$3:$E$1662,0,0,1)</f>
        <v>11500</v>
      </c>
    </row>
    <row r="320" spans="3:29" x14ac:dyDescent="0.4">
      <c r="C320" t="s">
        <v>758</v>
      </c>
      <c r="D320" t="s">
        <v>710</v>
      </c>
      <c r="E320">
        <v>11500</v>
      </c>
      <c r="R320" t="s">
        <v>378</v>
      </c>
      <c r="S320" s="2">
        <f t="shared" si="21"/>
        <v>2767040</v>
      </c>
      <c r="T320" s="2">
        <f t="shared" si="25"/>
        <v>1874200</v>
      </c>
      <c r="U320" s="2">
        <f t="shared" si="25"/>
        <v>2209900</v>
      </c>
      <c r="V320" s="2">
        <f t="shared" si="25"/>
        <v>2667700</v>
      </c>
      <c r="W320" s="2">
        <f t="shared" si="25"/>
        <v>4177500</v>
      </c>
      <c r="X320" s="2">
        <f t="shared" si="25"/>
        <v>2905900</v>
      </c>
      <c r="Y320" s="2" cm="1">
        <f t="array" ref="Y320">_xlfn.XLOOKUP(Y$1&amp;$R320,$C$3:$C$1662&amp;$D$3:$D$1662,$E$3:$E$1662,0,0,1)</f>
        <v>3600</v>
      </c>
      <c r="Z320" s="2" cm="1">
        <f t="array" ref="Z320">_xlfn.XLOOKUP(Z$1&amp;$R320,$C$3:$C$1662&amp;$D$3:$D$1662,$E$3:$E$1662,0,0,1)</f>
        <v>4800</v>
      </c>
      <c r="AA320" s="2" cm="1">
        <f t="array" ref="AA320">_xlfn.XLOOKUP(AA$1&amp;$R320,$C$3:$C$1662&amp;$D$3:$D$1662,$E$3:$E$1662,0,0,1)</f>
        <v>2900</v>
      </c>
      <c r="AB320" s="2" cm="1">
        <f t="array" ref="AB320">_xlfn.XLOOKUP(AB$1&amp;$R320,$C$3:$C$1662&amp;$D$3:$D$1662,$E$3:$E$1662,0,0,1)</f>
        <v>3800</v>
      </c>
      <c r="AC320" s="2" cm="1">
        <f t="array" ref="AC320">_xlfn.XLOOKUP(AC$1&amp;$R320,$C$3:$C$1662&amp;$D$3:$D$1662,$E$3:$E$1662,0,0,1)</f>
        <v>6300</v>
      </c>
    </row>
    <row r="321" spans="3:29" x14ac:dyDescent="0.4">
      <c r="C321" t="s">
        <v>758</v>
      </c>
      <c r="D321" t="s">
        <v>711</v>
      </c>
      <c r="E321">
        <v>6300</v>
      </c>
      <c r="R321" t="s">
        <v>379</v>
      </c>
      <c r="S321" s="2">
        <f t="shared" si="21"/>
        <v>2775920</v>
      </c>
      <c r="T321" s="2">
        <f t="shared" si="25"/>
        <v>1881000</v>
      </c>
      <c r="U321" s="2">
        <f t="shared" si="25"/>
        <v>2218600</v>
      </c>
      <c r="V321" s="2">
        <f t="shared" si="25"/>
        <v>2675200</v>
      </c>
      <c r="W321" s="2">
        <f t="shared" si="25"/>
        <v>4183400</v>
      </c>
      <c r="X321" s="2">
        <f t="shared" si="25"/>
        <v>2921400</v>
      </c>
      <c r="Y321" s="2" cm="1">
        <f t="array" ref="Y321">_xlfn.XLOOKUP(Y$1&amp;$R321,$C$3:$C$1662&amp;$D$3:$D$1662,$E$3:$E$1662,0,0,1)</f>
        <v>6800</v>
      </c>
      <c r="Z321" s="2" cm="1">
        <f t="array" ref="Z321">_xlfn.XLOOKUP(Z$1&amp;$R321,$C$3:$C$1662&amp;$D$3:$D$1662,$E$3:$E$1662,0,0,1)</f>
        <v>8700</v>
      </c>
      <c r="AA321" s="2" cm="1">
        <f t="array" ref="AA321">_xlfn.XLOOKUP(AA$1&amp;$R321,$C$3:$C$1662&amp;$D$3:$D$1662,$E$3:$E$1662,0,0,1)</f>
        <v>7500</v>
      </c>
      <c r="AB321" s="2" cm="1">
        <f t="array" ref="AB321">_xlfn.XLOOKUP(AB$1&amp;$R321,$C$3:$C$1662&amp;$D$3:$D$1662,$E$3:$E$1662,0,0,1)</f>
        <v>5900</v>
      </c>
      <c r="AC321" s="2" cm="1">
        <f t="array" ref="AC321">_xlfn.XLOOKUP(AC$1&amp;$R321,$C$3:$C$1662&amp;$D$3:$D$1662,$E$3:$E$1662,0,0,1)</f>
        <v>15500</v>
      </c>
    </row>
    <row r="322" spans="3:29" x14ac:dyDescent="0.4">
      <c r="C322" t="s">
        <v>758</v>
      </c>
      <c r="D322" t="s">
        <v>712</v>
      </c>
      <c r="E322">
        <v>15500</v>
      </c>
      <c r="R322" t="s">
        <v>380</v>
      </c>
      <c r="S322" s="2">
        <f t="shared" si="21"/>
        <v>2788020</v>
      </c>
      <c r="T322" s="2">
        <f t="shared" si="25"/>
        <v>1884100</v>
      </c>
      <c r="U322" s="2">
        <f t="shared" si="25"/>
        <v>2219600</v>
      </c>
      <c r="V322" s="2">
        <f t="shared" si="25"/>
        <v>2699700</v>
      </c>
      <c r="W322" s="2">
        <f t="shared" si="25"/>
        <v>4202100</v>
      </c>
      <c r="X322" s="2">
        <f t="shared" si="25"/>
        <v>2934600</v>
      </c>
      <c r="Y322" s="2" cm="1">
        <f t="array" ref="Y322">_xlfn.XLOOKUP(Y$1&amp;$R322,$C$3:$C$1662&amp;$D$3:$D$1662,$E$3:$E$1662,0,0,1)</f>
        <v>3100</v>
      </c>
      <c r="Z322" s="2" cm="1">
        <f t="array" ref="Z322">_xlfn.XLOOKUP(Z$1&amp;$R322,$C$3:$C$1662&amp;$D$3:$D$1662,$E$3:$E$1662,0,0,1)</f>
        <v>1000</v>
      </c>
      <c r="AA322" s="2" cm="1">
        <f t="array" ref="AA322">_xlfn.XLOOKUP(AA$1&amp;$R322,$C$3:$C$1662&amp;$D$3:$D$1662,$E$3:$E$1662,0,0,1)</f>
        <v>24500</v>
      </c>
      <c r="AB322" s="2" cm="1">
        <f t="array" ref="AB322">_xlfn.XLOOKUP(AB$1&amp;$R322,$C$3:$C$1662&amp;$D$3:$D$1662,$E$3:$E$1662,0,0,1)</f>
        <v>18700</v>
      </c>
      <c r="AC322" s="2" cm="1">
        <f t="array" ref="AC322">_xlfn.XLOOKUP(AC$1&amp;$R322,$C$3:$C$1662&amp;$D$3:$D$1662,$E$3:$E$1662,0,0,1)</f>
        <v>13200</v>
      </c>
    </row>
    <row r="323" spans="3:29" x14ac:dyDescent="0.4">
      <c r="C323" t="s">
        <v>758</v>
      </c>
      <c r="D323" t="s">
        <v>713</v>
      </c>
      <c r="E323">
        <v>13200</v>
      </c>
      <c r="R323" t="s">
        <v>381</v>
      </c>
      <c r="S323" s="2">
        <f t="shared" ref="S323:S333" si="26">IFERROR(AVERAGEIFS(T323:X323,T323:X323,"&gt;0"),0)</f>
        <v>2797960</v>
      </c>
      <c r="T323" s="2">
        <f t="shared" si="25"/>
        <v>1889400</v>
      </c>
      <c r="U323" s="2">
        <f t="shared" si="25"/>
        <v>2227000</v>
      </c>
      <c r="V323" s="2">
        <f t="shared" si="25"/>
        <v>2708700</v>
      </c>
      <c r="W323" s="2">
        <f t="shared" si="25"/>
        <v>4210300</v>
      </c>
      <c r="X323" s="2">
        <f t="shared" si="25"/>
        <v>2954400</v>
      </c>
      <c r="Y323" s="2" cm="1">
        <f t="array" ref="Y323">_xlfn.XLOOKUP(Y$1&amp;$R323,$C$3:$C$1662&amp;$D$3:$D$1662,$E$3:$E$1662,0,0,1)</f>
        <v>5300</v>
      </c>
      <c r="Z323" s="2" cm="1">
        <f t="array" ref="Z323">_xlfn.XLOOKUP(Z$1&amp;$R323,$C$3:$C$1662&amp;$D$3:$D$1662,$E$3:$E$1662,0,0,1)</f>
        <v>7400</v>
      </c>
      <c r="AA323" s="2" cm="1">
        <f t="array" ref="AA323">_xlfn.XLOOKUP(AA$1&amp;$R323,$C$3:$C$1662&amp;$D$3:$D$1662,$E$3:$E$1662,0,0,1)</f>
        <v>9000</v>
      </c>
      <c r="AB323" s="2" cm="1">
        <f t="array" ref="AB323">_xlfn.XLOOKUP(AB$1&amp;$R323,$C$3:$C$1662&amp;$D$3:$D$1662,$E$3:$E$1662,0,0,1)</f>
        <v>8200</v>
      </c>
      <c r="AC323" s="2" cm="1">
        <f t="array" ref="AC323">_xlfn.XLOOKUP(AC$1&amp;$R323,$C$3:$C$1662&amp;$D$3:$D$1662,$E$3:$E$1662,0,0,1)</f>
        <v>19800</v>
      </c>
    </row>
    <row r="324" spans="3:29" x14ac:dyDescent="0.4">
      <c r="C324" t="s">
        <v>758</v>
      </c>
      <c r="D324" t="s">
        <v>714</v>
      </c>
      <c r="E324">
        <v>19800</v>
      </c>
      <c r="R324" t="s">
        <v>382</v>
      </c>
      <c r="S324" s="2">
        <f t="shared" si="26"/>
        <v>2808280</v>
      </c>
      <c r="T324" s="2">
        <f t="shared" ref="T324:X333" si="27">T323+Y324</f>
        <v>1891600</v>
      </c>
      <c r="U324" s="2">
        <f t="shared" si="27"/>
        <v>2235400</v>
      </c>
      <c r="V324" s="2">
        <f t="shared" si="27"/>
        <v>2721800</v>
      </c>
      <c r="W324" s="2">
        <f t="shared" si="27"/>
        <v>4217600</v>
      </c>
      <c r="X324" s="2">
        <f t="shared" si="27"/>
        <v>2975000</v>
      </c>
      <c r="Y324" s="2" cm="1">
        <f t="array" ref="Y324">_xlfn.XLOOKUP(Y$1&amp;$R324,$C$3:$C$1662&amp;$D$3:$D$1662,$E$3:$E$1662,0,0,1)</f>
        <v>2200</v>
      </c>
      <c r="Z324" s="2" cm="1">
        <f t="array" ref="Z324">_xlfn.XLOOKUP(Z$1&amp;$R324,$C$3:$C$1662&amp;$D$3:$D$1662,$E$3:$E$1662,0,0,1)</f>
        <v>8400</v>
      </c>
      <c r="AA324" s="2" cm="1">
        <f t="array" ref="AA324">_xlfn.XLOOKUP(AA$1&amp;$R324,$C$3:$C$1662&amp;$D$3:$D$1662,$E$3:$E$1662,0,0,1)</f>
        <v>13100</v>
      </c>
      <c r="AB324" s="2" cm="1">
        <f t="array" ref="AB324">_xlfn.XLOOKUP(AB$1&amp;$R324,$C$3:$C$1662&amp;$D$3:$D$1662,$E$3:$E$1662,0,0,1)</f>
        <v>7300</v>
      </c>
      <c r="AC324" s="2" cm="1">
        <f t="array" ref="AC324">_xlfn.XLOOKUP(AC$1&amp;$R324,$C$3:$C$1662&amp;$D$3:$D$1662,$E$3:$E$1662,0,0,1)</f>
        <v>20600</v>
      </c>
    </row>
    <row r="325" spans="3:29" x14ac:dyDescent="0.4">
      <c r="C325" t="s">
        <v>758</v>
      </c>
      <c r="D325" t="s">
        <v>715</v>
      </c>
      <c r="E325">
        <v>20600</v>
      </c>
      <c r="R325" t="s">
        <v>383</v>
      </c>
      <c r="S325" s="2">
        <f t="shared" si="26"/>
        <v>2818180</v>
      </c>
      <c r="T325" s="2">
        <f t="shared" si="27"/>
        <v>1898300</v>
      </c>
      <c r="U325" s="2">
        <f t="shared" si="27"/>
        <v>2243600</v>
      </c>
      <c r="V325" s="2">
        <f t="shared" si="27"/>
        <v>2731000</v>
      </c>
      <c r="W325" s="2">
        <f t="shared" si="27"/>
        <v>4227300</v>
      </c>
      <c r="X325" s="2">
        <f t="shared" si="27"/>
        <v>2990700</v>
      </c>
      <c r="Y325" s="2" cm="1">
        <f t="array" ref="Y325">_xlfn.XLOOKUP(Y$1&amp;$R325,$C$3:$C$1662&amp;$D$3:$D$1662,$E$3:$E$1662,0,0,1)</f>
        <v>6700</v>
      </c>
      <c r="Z325" s="2" cm="1">
        <f t="array" ref="Z325">_xlfn.XLOOKUP(Z$1&amp;$R325,$C$3:$C$1662&amp;$D$3:$D$1662,$E$3:$E$1662,0,0,1)</f>
        <v>8200</v>
      </c>
      <c r="AA325" s="2" cm="1">
        <f t="array" ref="AA325">_xlfn.XLOOKUP(AA$1&amp;$R325,$C$3:$C$1662&amp;$D$3:$D$1662,$E$3:$E$1662,0,0,1)</f>
        <v>9200</v>
      </c>
      <c r="AB325" s="2" cm="1">
        <f t="array" ref="AB325">_xlfn.XLOOKUP(AB$1&amp;$R325,$C$3:$C$1662&amp;$D$3:$D$1662,$E$3:$E$1662,0,0,1)</f>
        <v>9700</v>
      </c>
      <c r="AC325" s="2" cm="1">
        <f t="array" ref="AC325">_xlfn.XLOOKUP(AC$1&amp;$R325,$C$3:$C$1662&amp;$D$3:$D$1662,$E$3:$E$1662,0,0,1)</f>
        <v>15700</v>
      </c>
    </row>
    <row r="326" spans="3:29" x14ac:dyDescent="0.4">
      <c r="C326" t="s">
        <v>758</v>
      </c>
      <c r="D326" t="s">
        <v>716</v>
      </c>
      <c r="E326">
        <v>15700</v>
      </c>
      <c r="R326" t="s">
        <v>384</v>
      </c>
      <c r="S326" s="2">
        <f t="shared" si="26"/>
        <v>2828600</v>
      </c>
      <c r="T326" s="2">
        <f t="shared" si="27"/>
        <v>1905000</v>
      </c>
      <c r="U326" s="2">
        <f t="shared" si="27"/>
        <v>2250100</v>
      </c>
      <c r="V326" s="2">
        <f t="shared" si="27"/>
        <v>2744000</v>
      </c>
      <c r="W326" s="2">
        <f t="shared" si="27"/>
        <v>4235100</v>
      </c>
      <c r="X326" s="2">
        <f t="shared" si="27"/>
        <v>3008800</v>
      </c>
      <c r="Y326" s="2" cm="1">
        <f t="array" ref="Y326">_xlfn.XLOOKUP(Y$1&amp;$R326,$C$3:$C$1662&amp;$D$3:$D$1662,$E$3:$E$1662,0,0,1)</f>
        <v>6700</v>
      </c>
      <c r="Z326" s="2" cm="1">
        <f t="array" ref="Z326">_xlfn.XLOOKUP(Z$1&amp;$R326,$C$3:$C$1662&amp;$D$3:$D$1662,$E$3:$E$1662,0,0,1)</f>
        <v>6500</v>
      </c>
      <c r="AA326" s="2" cm="1">
        <f t="array" ref="AA326">_xlfn.XLOOKUP(AA$1&amp;$R326,$C$3:$C$1662&amp;$D$3:$D$1662,$E$3:$E$1662,0,0,1)</f>
        <v>13000</v>
      </c>
      <c r="AB326" s="2" cm="1">
        <f t="array" ref="AB326">_xlfn.XLOOKUP(AB$1&amp;$R326,$C$3:$C$1662&amp;$D$3:$D$1662,$E$3:$E$1662,0,0,1)</f>
        <v>7800</v>
      </c>
      <c r="AC326" s="2" cm="1">
        <f t="array" ref="AC326">_xlfn.XLOOKUP(AC$1&amp;$R326,$C$3:$C$1662&amp;$D$3:$D$1662,$E$3:$E$1662,0,0,1)</f>
        <v>18100</v>
      </c>
    </row>
    <row r="327" spans="3:29" x14ac:dyDescent="0.4">
      <c r="C327" t="s">
        <v>758</v>
      </c>
      <c r="D327" t="s">
        <v>717</v>
      </c>
      <c r="E327">
        <v>18100</v>
      </c>
      <c r="R327" t="s">
        <v>385</v>
      </c>
      <c r="S327" s="2">
        <f t="shared" si="26"/>
        <v>2849700</v>
      </c>
      <c r="T327" s="2">
        <f t="shared" si="27"/>
        <v>1945100</v>
      </c>
      <c r="U327" s="2">
        <f t="shared" si="27"/>
        <v>2265900</v>
      </c>
      <c r="V327" s="2">
        <f t="shared" si="27"/>
        <v>2757700</v>
      </c>
      <c r="W327" s="2">
        <f t="shared" si="27"/>
        <v>4251000</v>
      </c>
      <c r="X327" s="2">
        <f t="shared" si="27"/>
        <v>3028800</v>
      </c>
      <c r="Y327" s="2" cm="1">
        <f t="array" ref="Y327">_xlfn.XLOOKUP(Y$1&amp;$R327,$C$3:$C$1662&amp;$D$3:$D$1662,$E$3:$E$1662,0,0,1)</f>
        <v>40100</v>
      </c>
      <c r="Z327" s="2" cm="1">
        <f t="array" ref="Z327">_xlfn.XLOOKUP(Z$1&amp;$R327,$C$3:$C$1662&amp;$D$3:$D$1662,$E$3:$E$1662,0,0,1)</f>
        <v>15800</v>
      </c>
      <c r="AA327" s="2" cm="1">
        <f t="array" ref="AA327">_xlfn.XLOOKUP(AA$1&amp;$R327,$C$3:$C$1662&amp;$D$3:$D$1662,$E$3:$E$1662,0,0,1)</f>
        <v>13700</v>
      </c>
      <c r="AB327" s="2" cm="1">
        <f t="array" ref="AB327">_xlfn.XLOOKUP(AB$1&amp;$R327,$C$3:$C$1662&amp;$D$3:$D$1662,$E$3:$E$1662,0,0,1)</f>
        <v>15900</v>
      </c>
      <c r="AC327" s="2" cm="1">
        <f t="array" ref="AC327">_xlfn.XLOOKUP(AC$1&amp;$R327,$C$3:$C$1662&amp;$D$3:$D$1662,$E$3:$E$1662,0,0,1)</f>
        <v>20000</v>
      </c>
    </row>
    <row r="328" spans="3:29" x14ac:dyDescent="0.4">
      <c r="C328" t="s">
        <v>758</v>
      </c>
      <c r="D328" t="s">
        <v>718</v>
      </c>
      <c r="E328">
        <v>20000</v>
      </c>
      <c r="R328" t="s">
        <v>386</v>
      </c>
      <c r="S328" s="2">
        <f t="shared" si="26"/>
        <v>2849700</v>
      </c>
      <c r="T328" s="2">
        <f t="shared" si="27"/>
        <v>1945100</v>
      </c>
      <c r="U328" s="2">
        <f t="shared" si="27"/>
        <v>2265900</v>
      </c>
      <c r="V328" s="2">
        <f t="shared" si="27"/>
        <v>2757700</v>
      </c>
      <c r="W328" s="2">
        <f t="shared" si="27"/>
        <v>4251000</v>
      </c>
      <c r="X328" s="2">
        <f t="shared" si="27"/>
        <v>3028800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2849700</v>
      </c>
      <c r="T329" s="2">
        <f t="shared" si="27"/>
        <v>1945100</v>
      </c>
      <c r="U329" s="2">
        <f t="shared" si="27"/>
        <v>2265900</v>
      </c>
      <c r="V329" s="2">
        <f t="shared" si="27"/>
        <v>2757700</v>
      </c>
      <c r="W329" s="2">
        <f t="shared" si="27"/>
        <v>4251000</v>
      </c>
      <c r="X329" s="2">
        <f t="shared" si="27"/>
        <v>3028800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2849700</v>
      </c>
      <c r="T330" s="2">
        <f t="shared" si="27"/>
        <v>1945100</v>
      </c>
      <c r="U330" s="2">
        <f t="shared" si="27"/>
        <v>2265900</v>
      </c>
      <c r="V330" s="2">
        <f t="shared" si="27"/>
        <v>2757700</v>
      </c>
      <c r="W330" s="2">
        <f t="shared" si="27"/>
        <v>4251000</v>
      </c>
      <c r="X330" s="2">
        <f t="shared" si="27"/>
        <v>3028800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2849700</v>
      </c>
      <c r="T331" s="2">
        <f t="shared" si="27"/>
        <v>1945100</v>
      </c>
      <c r="U331" s="2">
        <f t="shared" si="27"/>
        <v>2265900</v>
      </c>
      <c r="V331" s="2">
        <f t="shared" si="27"/>
        <v>2757700</v>
      </c>
      <c r="W331" s="2">
        <f t="shared" si="27"/>
        <v>4251000</v>
      </c>
      <c r="X331" s="2">
        <f t="shared" si="27"/>
        <v>3028800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2849700</v>
      </c>
      <c r="T332" s="2">
        <f t="shared" si="27"/>
        <v>1945100</v>
      </c>
      <c r="U332" s="2">
        <f t="shared" si="27"/>
        <v>2265900</v>
      </c>
      <c r="V332" s="2">
        <f t="shared" si="27"/>
        <v>2757700</v>
      </c>
      <c r="W332" s="2">
        <f t="shared" si="27"/>
        <v>4251000</v>
      </c>
      <c r="X332" s="2">
        <f t="shared" si="27"/>
        <v>3028800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3079700</v>
      </c>
      <c r="T333" s="2">
        <f t="shared" si="27"/>
        <v>2233300</v>
      </c>
      <c r="U333" s="2">
        <f t="shared" si="27"/>
        <v>2439000</v>
      </c>
      <c r="V333" s="2">
        <f t="shared" si="27"/>
        <v>2953700</v>
      </c>
      <c r="W333" s="2">
        <f t="shared" si="27"/>
        <v>4465000</v>
      </c>
      <c r="X333" s="2">
        <f t="shared" si="27"/>
        <v>3307500</v>
      </c>
      <c r="Y333" s="2" cm="1">
        <f t="array" ref="Y333">_xlfn.XLOOKUP(Y$1&amp;$R333,$C$3:$C$1662&amp;$D$3:$D$1662,$E$3:$E$1662,0,0,1)</f>
        <v>288200</v>
      </c>
      <c r="Z333" s="2" cm="1">
        <f t="array" ref="Z333">_xlfn.XLOOKUP(Z$1&amp;$R333,$C$3:$C$1662&amp;$D$3:$D$1662,$E$3:$E$1662,0,0,1)</f>
        <v>173100</v>
      </c>
      <c r="AA333" s="2" cm="1">
        <f t="array" ref="AA333">_xlfn.XLOOKUP(AA$1&amp;$R333,$C$3:$C$1662&amp;$D$3:$D$1662,$E$3:$E$1662,0,0,1)</f>
        <v>196000</v>
      </c>
      <c r="AB333" s="2" cm="1">
        <f t="array" ref="AB333">_xlfn.XLOOKUP(AB$1&amp;$R333,$C$3:$C$1662&amp;$D$3:$D$1662,$E$3:$E$1662,0,0,1)</f>
        <v>214000</v>
      </c>
      <c r="AC333" s="2" cm="1">
        <f t="array" ref="AC333">_xlfn.XLOOKUP(AC$1&amp;$R333,$C$3:$C$1662&amp;$D$3:$D$1662,$E$3:$E$1662,0,0,1)</f>
        <v>278700</v>
      </c>
    </row>
    <row r="334" spans="3:29" x14ac:dyDescent="0.4">
      <c r="C334" t="s">
        <v>758</v>
      </c>
      <c r="D334" t="s">
        <v>724</v>
      </c>
      <c r="E334">
        <v>278700</v>
      </c>
    </row>
    <row r="335" spans="3:29" x14ac:dyDescent="0.4">
      <c r="C335" t="s">
        <v>759</v>
      </c>
      <c r="D335" t="s">
        <v>513</v>
      </c>
      <c r="E335">
        <v>0</v>
      </c>
    </row>
    <row r="336" spans="3:29" x14ac:dyDescent="0.4">
      <c r="C336" t="s">
        <v>759</v>
      </c>
      <c r="D336" t="s">
        <v>514</v>
      </c>
      <c r="E336">
        <v>0</v>
      </c>
    </row>
    <row r="337" spans="3:5" x14ac:dyDescent="0.4">
      <c r="C337" t="s">
        <v>759</v>
      </c>
      <c r="D337" t="s">
        <v>515</v>
      </c>
      <c r="E337">
        <v>0</v>
      </c>
    </row>
    <row r="338" spans="3:5" x14ac:dyDescent="0.4">
      <c r="C338" t="s">
        <v>759</v>
      </c>
      <c r="D338" t="s">
        <v>516</v>
      </c>
      <c r="E338">
        <v>320300</v>
      </c>
    </row>
    <row r="339" spans="3:5" x14ac:dyDescent="0.4">
      <c r="C339" t="s">
        <v>759</v>
      </c>
      <c r="D339" t="s">
        <v>517</v>
      </c>
      <c r="E339">
        <v>52300</v>
      </c>
    </row>
    <row r="340" spans="3:5" x14ac:dyDescent="0.4">
      <c r="C340" t="s">
        <v>759</v>
      </c>
      <c r="D340" t="s">
        <v>518</v>
      </c>
      <c r="E340">
        <v>47700</v>
      </c>
    </row>
    <row r="341" spans="3:5" x14ac:dyDescent="0.4">
      <c r="C341" t="s">
        <v>759</v>
      </c>
      <c r="D341" t="s">
        <v>519</v>
      </c>
      <c r="E341">
        <v>50000</v>
      </c>
    </row>
    <row r="342" spans="3:5" x14ac:dyDescent="0.4">
      <c r="C342" t="s">
        <v>759</v>
      </c>
      <c r="D342" t="s">
        <v>520</v>
      </c>
      <c r="E342">
        <v>52400</v>
      </c>
    </row>
    <row r="343" spans="3:5" x14ac:dyDescent="0.4">
      <c r="C343" t="s">
        <v>759</v>
      </c>
      <c r="D343" t="s">
        <v>521</v>
      </c>
      <c r="E343">
        <v>18700</v>
      </c>
    </row>
    <row r="344" spans="3:5" x14ac:dyDescent="0.4">
      <c r="C344" t="s">
        <v>759</v>
      </c>
      <c r="D344" t="s">
        <v>522</v>
      </c>
      <c r="E344">
        <v>18900</v>
      </c>
    </row>
    <row r="345" spans="3:5" x14ac:dyDescent="0.4">
      <c r="C345" t="s">
        <v>759</v>
      </c>
      <c r="D345" t="s">
        <v>523</v>
      </c>
      <c r="E345">
        <v>70200</v>
      </c>
    </row>
    <row r="346" spans="3:5" x14ac:dyDescent="0.4">
      <c r="C346" t="s">
        <v>759</v>
      </c>
      <c r="D346" t="s">
        <v>524</v>
      </c>
      <c r="E346">
        <v>32400</v>
      </c>
    </row>
    <row r="347" spans="3:5" x14ac:dyDescent="0.4">
      <c r="C347" t="s">
        <v>759</v>
      </c>
      <c r="D347" t="s">
        <v>525</v>
      </c>
      <c r="E347">
        <v>25400</v>
      </c>
    </row>
    <row r="348" spans="3:5" x14ac:dyDescent="0.4">
      <c r="C348" t="s">
        <v>759</v>
      </c>
      <c r="D348" t="s">
        <v>526</v>
      </c>
      <c r="E348">
        <v>12400</v>
      </c>
    </row>
    <row r="349" spans="3:5" x14ac:dyDescent="0.4">
      <c r="C349" t="s">
        <v>759</v>
      </c>
      <c r="D349" t="s">
        <v>527</v>
      </c>
      <c r="E349">
        <v>22100</v>
      </c>
    </row>
    <row r="350" spans="3:5" x14ac:dyDescent="0.4">
      <c r="C350" t="s">
        <v>759</v>
      </c>
      <c r="D350" t="s">
        <v>528</v>
      </c>
      <c r="E350">
        <v>32800</v>
      </c>
    </row>
    <row r="351" spans="3:5" x14ac:dyDescent="0.4">
      <c r="C351" t="s">
        <v>759</v>
      </c>
      <c r="D351" t="s">
        <v>529</v>
      </c>
      <c r="E351">
        <v>16900</v>
      </c>
    </row>
    <row r="352" spans="3:5" x14ac:dyDescent="0.4">
      <c r="C352" t="s">
        <v>759</v>
      </c>
      <c r="D352" t="s">
        <v>530</v>
      </c>
      <c r="E352">
        <v>10400</v>
      </c>
    </row>
    <row r="353" spans="3:5" x14ac:dyDescent="0.4">
      <c r="C353" t="s">
        <v>759</v>
      </c>
      <c r="D353" t="s">
        <v>531</v>
      </c>
      <c r="E353">
        <v>11800</v>
      </c>
    </row>
    <row r="354" spans="3:5" x14ac:dyDescent="0.4">
      <c r="C354" t="s">
        <v>759</v>
      </c>
      <c r="D354" t="s">
        <v>532</v>
      </c>
      <c r="E354">
        <v>11300</v>
      </c>
    </row>
    <row r="355" spans="3:5" x14ac:dyDescent="0.4">
      <c r="C355" t="s">
        <v>759</v>
      </c>
      <c r="D355" t="s">
        <v>533</v>
      </c>
      <c r="E355">
        <v>8100</v>
      </c>
    </row>
    <row r="356" spans="3:5" x14ac:dyDescent="0.4">
      <c r="C356" t="s">
        <v>759</v>
      </c>
      <c r="D356" t="s">
        <v>534</v>
      </c>
      <c r="E356">
        <v>23500</v>
      </c>
    </row>
    <row r="357" spans="3:5" x14ac:dyDescent="0.4">
      <c r="C357" t="s">
        <v>759</v>
      </c>
      <c r="D357" t="s">
        <v>535</v>
      </c>
      <c r="E357">
        <v>12600</v>
      </c>
    </row>
    <row r="358" spans="3:5" x14ac:dyDescent="0.4">
      <c r="C358" t="s">
        <v>759</v>
      </c>
      <c r="D358" t="s">
        <v>536</v>
      </c>
      <c r="E358">
        <v>16500</v>
      </c>
    </row>
    <row r="359" spans="3:5" x14ac:dyDescent="0.4">
      <c r="C359" t="s">
        <v>759</v>
      </c>
      <c r="D359" t="s">
        <v>537</v>
      </c>
      <c r="E359">
        <v>12800</v>
      </c>
    </row>
    <row r="360" spans="3:5" x14ac:dyDescent="0.4">
      <c r="C360" t="s">
        <v>759</v>
      </c>
      <c r="D360" t="s">
        <v>538</v>
      </c>
      <c r="E360">
        <v>12400</v>
      </c>
    </row>
    <row r="361" spans="3:5" x14ac:dyDescent="0.4">
      <c r="C361" t="s">
        <v>759</v>
      </c>
      <c r="D361" t="s">
        <v>539</v>
      </c>
      <c r="E361">
        <v>65900</v>
      </c>
    </row>
    <row r="362" spans="3:5" x14ac:dyDescent="0.4">
      <c r="C362" t="s">
        <v>759</v>
      </c>
      <c r="D362" t="s">
        <v>540</v>
      </c>
      <c r="E362">
        <v>9200</v>
      </c>
    </row>
    <row r="363" spans="3:5" x14ac:dyDescent="0.4">
      <c r="C363" t="s">
        <v>759</v>
      </c>
      <c r="D363" t="s">
        <v>541</v>
      </c>
      <c r="E363">
        <v>23800</v>
      </c>
    </row>
    <row r="364" spans="3:5" x14ac:dyDescent="0.4">
      <c r="C364" t="s">
        <v>759</v>
      </c>
      <c r="D364" t="s">
        <v>542</v>
      </c>
      <c r="E364">
        <v>34800</v>
      </c>
    </row>
    <row r="365" spans="3:5" x14ac:dyDescent="0.4">
      <c r="C365" t="s">
        <v>759</v>
      </c>
      <c r="D365" t="s">
        <v>543</v>
      </c>
      <c r="E365">
        <v>26500</v>
      </c>
    </row>
    <row r="366" spans="3:5" x14ac:dyDescent="0.4">
      <c r="C366" t="s">
        <v>759</v>
      </c>
      <c r="D366" t="s">
        <v>544</v>
      </c>
      <c r="E366">
        <v>25700</v>
      </c>
    </row>
    <row r="367" spans="3:5" x14ac:dyDescent="0.4">
      <c r="C367" t="s">
        <v>759</v>
      </c>
      <c r="D367" t="s">
        <v>545</v>
      </c>
      <c r="E367">
        <v>48000</v>
      </c>
    </row>
    <row r="368" spans="3:5" x14ac:dyDescent="0.4">
      <c r="C368" t="s">
        <v>759</v>
      </c>
      <c r="D368" t="s">
        <v>546</v>
      </c>
      <c r="E368">
        <v>25400</v>
      </c>
    </row>
    <row r="369" spans="3:5" x14ac:dyDescent="0.4">
      <c r="C369" t="s">
        <v>759</v>
      </c>
      <c r="D369" t="s">
        <v>547</v>
      </c>
      <c r="E369">
        <v>45600</v>
      </c>
    </row>
    <row r="370" spans="3:5" x14ac:dyDescent="0.4">
      <c r="C370" t="s">
        <v>759</v>
      </c>
      <c r="D370" t="s">
        <v>548</v>
      </c>
      <c r="E370">
        <v>34900</v>
      </c>
    </row>
    <row r="371" spans="3:5" x14ac:dyDescent="0.4">
      <c r="C371" t="s">
        <v>759</v>
      </c>
      <c r="D371" t="s">
        <v>549</v>
      </c>
      <c r="E371">
        <v>48000</v>
      </c>
    </row>
    <row r="372" spans="3:5" x14ac:dyDescent="0.4">
      <c r="C372" t="s">
        <v>759</v>
      </c>
      <c r="D372" t="s">
        <v>550</v>
      </c>
      <c r="E372">
        <v>61000</v>
      </c>
    </row>
    <row r="373" spans="3:5" x14ac:dyDescent="0.4">
      <c r="C373" t="s">
        <v>759</v>
      </c>
      <c r="D373" t="s">
        <v>551</v>
      </c>
      <c r="E373">
        <v>18400</v>
      </c>
    </row>
    <row r="374" spans="3:5" x14ac:dyDescent="0.4">
      <c r="C374" t="s">
        <v>759</v>
      </c>
      <c r="D374" t="s">
        <v>552</v>
      </c>
      <c r="E374">
        <v>37300</v>
      </c>
    </row>
    <row r="375" spans="3:5" x14ac:dyDescent="0.4">
      <c r="C375" t="s">
        <v>759</v>
      </c>
      <c r="D375" t="s">
        <v>553</v>
      </c>
      <c r="E375">
        <v>19500</v>
      </c>
    </row>
    <row r="376" spans="3:5" x14ac:dyDescent="0.4">
      <c r="C376" t="s">
        <v>759</v>
      </c>
      <c r="D376" t="s">
        <v>554</v>
      </c>
      <c r="E376">
        <v>18800</v>
      </c>
    </row>
    <row r="377" spans="3:5" x14ac:dyDescent="0.4">
      <c r="C377" t="s">
        <v>759</v>
      </c>
      <c r="D377" t="s">
        <v>555</v>
      </c>
      <c r="E377">
        <v>24500</v>
      </c>
    </row>
    <row r="378" spans="3:5" x14ac:dyDescent="0.4">
      <c r="C378" t="s">
        <v>759</v>
      </c>
      <c r="D378" t="s">
        <v>556</v>
      </c>
      <c r="E378">
        <v>22200</v>
      </c>
    </row>
    <row r="379" spans="3:5" x14ac:dyDescent="0.4">
      <c r="C379" t="s">
        <v>759</v>
      </c>
      <c r="D379" t="s">
        <v>557</v>
      </c>
      <c r="E379">
        <v>24700</v>
      </c>
    </row>
    <row r="380" spans="3:5" x14ac:dyDescent="0.4">
      <c r="C380" t="s">
        <v>759</v>
      </c>
      <c r="D380" t="s">
        <v>558</v>
      </c>
      <c r="E380">
        <v>21100</v>
      </c>
    </row>
    <row r="381" spans="3:5" x14ac:dyDescent="0.4">
      <c r="C381" t="s">
        <v>759</v>
      </c>
      <c r="D381" t="s">
        <v>559</v>
      </c>
      <c r="E381">
        <v>30800</v>
      </c>
    </row>
    <row r="382" spans="3:5" x14ac:dyDescent="0.4">
      <c r="C382" t="s">
        <v>759</v>
      </c>
      <c r="D382" t="s">
        <v>560</v>
      </c>
      <c r="E382">
        <v>25300</v>
      </c>
    </row>
    <row r="383" spans="3:5" x14ac:dyDescent="0.4">
      <c r="C383" t="s">
        <v>759</v>
      </c>
      <c r="D383" t="s">
        <v>561</v>
      </c>
      <c r="E383">
        <v>12500</v>
      </c>
    </row>
    <row r="384" spans="3:5" x14ac:dyDescent="0.4">
      <c r="C384" t="s">
        <v>759</v>
      </c>
      <c r="D384" t="s">
        <v>562</v>
      </c>
      <c r="E384">
        <v>19200</v>
      </c>
    </row>
    <row r="385" spans="3:5" x14ac:dyDescent="0.4">
      <c r="C385" t="s">
        <v>759</v>
      </c>
      <c r="D385" t="s">
        <v>563</v>
      </c>
      <c r="E385">
        <v>45400</v>
      </c>
    </row>
    <row r="386" spans="3:5" x14ac:dyDescent="0.4">
      <c r="C386" t="s">
        <v>759</v>
      </c>
      <c r="D386" t="s">
        <v>564</v>
      </c>
      <c r="E386">
        <v>34400</v>
      </c>
    </row>
    <row r="387" spans="3:5" x14ac:dyDescent="0.4">
      <c r="C387" t="s">
        <v>759</v>
      </c>
      <c r="D387" t="s">
        <v>565</v>
      </c>
      <c r="E387">
        <v>16300</v>
      </c>
    </row>
    <row r="388" spans="3:5" x14ac:dyDescent="0.4">
      <c r="C388" t="s">
        <v>759</v>
      </c>
      <c r="D388" t="s">
        <v>566</v>
      </c>
      <c r="E388">
        <v>18800</v>
      </c>
    </row>
    <row r="389" spans="3:5" x14ac:dyDescent="0.4">
      <c r="C389" t="s">
        <v>759</v>
      </c>
      <c r="D389" t="s">
        <v>567</v>
      </c>
      <c r="E389">
        <v>7700</v>
      </c>
    </row>
    <row r="390" spans="3:5" x14ac:dyDescent="0.4">
      <c r="C390" t="s">
        <v>759</v>
      </c>
      <c r="D390" t="s">
        <v>568</v>
      </c>
      <c r="E390">
        <v>7900</v>
      </c>
    </row>
    <row r="391" spans="3:5" x14ac:dyDescent="0.4">
      <c r="C391" t="s">
        <v>759</v>
      </c>
      <c r="D391" t="s">
        <v>569</v>
      </c>
      <c r="E391">
        <v>11100</v>
      </c>
    </row>
    <row r="392" spans="3:5" x14ac:dyDescent="0.4">
      <c r="C392" t="s">
        <v>759</v>
      </c>
      <c r="D392" t="s">
        <v>570</v>
      </c>
      <c r="E392">
        <v>14400</v>
      </c>
    </row>
    <row r="393" spans="3:5" x14ac:dyDescent="0.4">
      <c r="C393" t="s">
        <v>759</v>
      </c>
      <c r="D393" t="s">
        <v>571</v>
      </c>
      <c r="E393">
        <v>8300</v>
      </c>
    </row>
    <row r="394" spans="3:5" x14ac:dyDescent="0.4">
      <c r="C394" t="s">
        <v>759</v>
      </c>
      <c r="D394" t="s">
        <v>572</v>
      </c>
      <c r="E394">
        <v>8500</v>
      </c>
    </row>
    <row r="395" spans="3:5" x14ac:dyDescent="0.4">
      <c r="C395" t="s">
        <v>759</v>
      </c>
      <c r="D395" t="s">
        <v>573</v>
      </c>
      <c r="E395">
        <v>40500</v>
      </c>
    </row>
    <row r="396" spans="3:5" x14ac:dyDescent="0.4">
      <c r="C396" t="s">
        <v>759</v>
      </c>
      <c r="D396" t="s">
        <v>574</v>
      </c>
      <c r="E396">
        <v>20800</v>
      </c>
    </row>
    <row r="397" spans="3:5" x14ac:dyDescent="0.4">
      <c r="C397" t="s">
        <v>759</v>
      </c>
      <c r="D397" t="s">
        <v>575</v>
      </c>
      <c r="E397">
        <v>20300</v>
      </c>
    </row>
    <row r="398" spans="3:5" x14ac:dyDescent="0.4">
      <c r="C398" t="s">
        <v>759</v>
      </c>
      <c r="D398" t="s">
        <v>576</v>
      </c>
      <c r="E398">
        <v>15900</v>
      </c>
    </row>
    <row r="399" spans="3:5" x14ac:dyDescent="0.4">
      <c r="C399" t="s">
        <v>759</v>
      </c>
      <c r="D399" t="s">
        <v>577</v>
      </c>
      <c r="E399">
        <v>7000</v>
      </c>
    </row>
    <row r="400" spans="3:5" x14ac:dyDescent="0.4">
      <c r="C400" t="s">
        <v>759</v>
      </c>
      <c r="D400" t="s">
        <v>578</v>
      </c>
      <c r="E400">
        <v>8500</v>
      </c>
    </row>
    <row r="401" spans="3:5" x14ac:dyDescent="0.4">
      <c r="C401" t="s">
        <v>759</v>
      </c>
      <c r="D401" t="s">
        <v>579</v>
      </c>
      <c r="E401">
        <v>21800</v>
      </c>
    </row>
    <row r="402" spans="3:5" x14ac:dyDescent="0.4">
      <c r="C402" t="s">
        <v>759</v>
      </c>
      <c r="D402" t="s">
        <v>580</v>
      </c>
      <c r="E402">
        <v>17700</v>
      </c>
    </row>
    <row r="403" spans="3:5" x14ac:dyDescent="0.4">
      <c r="C403" t="s">
        <v>759</v>
      </c>
      <c r="D403" t="s">
        <v>581</v>
      </c>
      <c r="E403">
        <v>7800</v>
      </c>
    </row>
    <row r="404" spans="3:5" x14ac:dyDescent="0.4">
      <c r="C404" t="s">
        <v>759</v>
      </c>
      <c r="D404" t="s">
        <v>582</v>
      </c>
      <c r="E404">
        <v>5500</v>
      </c>
    </row>
    <row r="405" spans="3:5" x14ac:dyDescent="0.4">
      <c r="C405" t="s">
        <v>759</v>
      </c>
      <c r="D405" t="s">
        <v>583</v>
      </c>
      <c r="E405">
        <v>6800</v>
      </c>
    </row>
    <row r="406" spans="3:5" x14ac:dyDescent="0.4">
      <c r="C406" t="s">
        <v>759</v>
      </c>
      <c r="D406" t="s">
        <v>584</v>
      </c>
      <c r="E406">
        <v>8800</v>
      </c>
    </row>
    <row r="407" spans="3:5" x14ac:dyDescent="0.4">
      <c r="C407" t="s">
        <v>759</v>
      </c>
      <c r="D407" t="s">
        <v>585</v>
      </c>
      <c r="E407">
        <v>14100</v>
      </c>
    </row>
    <row r="408" spans="3:5" x14ac:dyDescent="0.4">
      <c r="C408" t="s">
        <v>759</v>
      </c>
      <c r="D408" t="s">
        <v>586</v>
      </c>
      <c r="E408">
        <v>12000</v>
      </c>
    </row>
    <row r="409" spans="3:5" x14ac:dyDescent="0.4">
      <c r="C409" t="s">
        <v>759</v>
      </c>
      <c r="D409" t="s">
        <v>587</v>
      </c>
      <c r="E409">
        <v>17000</v>
      </c>
    </row>
    <row r="410" spans="3:5" x14ac:dyDescent="0.4">
      <c r="C410" t="s">
        <v>759</v>
      </c>
      <c r="D410" t="s">
        <v>588</v>
      </c>
      <c r="E410">
        <v>9300</v>
      </c>
    </row>
    <row r="411" spans="3:5" x14ac:dyDescent="0.4">
      <c r="C411" t="s">
        <v>759</v>
      </c>
      <c r="D411" t="s">
        <v>589</v>
      </c>
      <c r="E411">
        <v>5700</v>
      </c>
    </row>
    <row r="412" spans="3:5" x14ac:dyDescent="0.4">
      <c r="C412" t="s">
        <v>759</v>
      </c>
      <c r="D412" t="s">
        <v>590</v>
      </c>
      <c r="E412">
        <v>9700</v>
      </c>
    </row>
    <row r="413" spans="3:5" x14ac:dyDescent="0.4">
      <c r="C413" t="s">
        <v>759</v>
      </c>
      <c r="D413" t="s">
        <v>591</v>
      </c>
      <c r="E413">
        <v>8500</v>
      </c>
    </row>
    <row r="414" spans="3:5" x14ac:dyDescent="0.4">
      <c r="C414" t="s">
        <v>759</v>
      </c>
      <c r="D414" t="s">
        <v>592</v>
      </c>
      <c r="E414">
        <v>14600</v>
      </c>
    </row>
    <row r="415" spans="3:5" x14ac:dyDescent="0.4">
      <c r="C415" t="s">
        <v>759</v>
      </c>
      <c r="D415" t="s">
        <v>593</v>
      </c>
      <c r="E415">
        <v>27000</v>
      </c>
    </row>
    <row r="416" spans="3:5" x14ac:dyDescent="0.4">
      <c r="C416" t="s">
        <v>759</v>
      </c>
      <c r="D416" t="s">
        <v>594</v>
      </c>
      <c r="E416">
        <v>8500</v>
      </c>
    </row>
    <row r="417" spans="3:5" x14ac:dyDescent="0.4">
      <c r="C417" t="s">
        <v>759</v>
      </c>
      <c r="D417" t="s">
        <v>595</v>
      </c>
      <c r="E417">
        <v>25100</v>
      </c>
    </row>
    <row r="418" spans="3:5" x14ac:dyDescent="0.4">
      <c r="C418" t="s">
        <v>759</v>
      </c>
      <c r="D418" t="s">
        <v>596</v>
      </c>
      <c r="E418">
        <v>22000</v>
      </c>
    </row>
    <row r="419" spans="3:5" x14ac:dyDescent="0.4">
      <c r="C419" t="s">
        <v>759</v>
      </c>
      <c r="D419" t="s">
        <v>597</v>
      </c>
      <c r="E419">
        <v>8700</v>
      </c>
    </row>
    <row r="420" spans="3:5" x14ac:dyDescent="0.4">
      <c r="C420" t="s">
        <v>759</v>
      </c>
      <c r="D420" t="s">
        <v>598</v>
      </c>
      <c r="E420">
        <v>15700</v>
      </c>
    </row>
    <row r="421" spans="3:5" x14ac:dyDescent="0.4">
      <c r="C421" t="s">
        <v>759</v>
      </c>
      <c r="D421" t="s">
        <v>599</v>
      </c>
      <c r="E421">
        <v>13600</v>
      </c>
    </row>
    <row r="422" spans="3:5" x14ac:dyDescent="0.4">
      <c r="C422" t="s">
        <v>759</v>
      </c>
      <c r="D422" t="s">
        <v>600</v>
      </c>
      <c r="E422">
        <v>7700</v>
      </c>
    </row>
    <row r="423" spans="3:5" x14ac:dyDescent="0.4">
      <c r="C423" t="s">
        <v>759</v>
      </c>
      <c r="D423" t="s">
        <v>601</v>
      </c>
      <c r="E423">
        <v>16900</v>
      </c>
    </row>
    <row r="424" spans="3:5" x14ac:dyDescent="0.4">
      <c r="C424" t="s">
        <v>759</v>
      </c>
      <c r="D424" t="s">
        <v>602</v>
      </c>
      <c r="E424">
        <v>8000</v>
      </c>
    </row>
    <row r="425" spans="3:5" x14ac:dyDescent="0.4">
      <c r="C425" t="s">
        <v>759</v>
      </c>
      <c r="D425" t="s">
        <v>603</v>
      </c>
      <c r="E425">
        <v>7900</v>
      </c>
    </row>
    <row r="426" spans="3:5" x14ac:dyDescent="0.4">
      <c r="C426" t="s">
        <v>759</v>
      </c>
      <c r="D426" t="s">
        <v>604</v>
      </c>
      <c r="E426">
        <v>8600</v>
      </c>
    </row>
    <row r="427" spans="3:5" x14ac:dyDescent="0.4">
      <c r="C427" t="s">
        <v>759</v>
      </c>
      <c r="D427" t="s">
        <v>605</v>
      </c>
      <c r="E427">
        <v>15000</v>
      </c>
    </row>
    <row r="428" spans="3:5" x14ac:dyDescent="0.4">
      <c r="C428" t="s">
        <v>759</v>
      </c>
      <c r="D428" t="s">
        <v>606</v>
      </c>
      <c r="E428">
        <v>7400</v>
      </c>
    </row>
    <row r="429" spans="3:5" x14ac:dyDescent="0.4">
      <c r="C429" t="s">
        <v>759</v>
      </c>
      <c r="D429" t="s">
        <v>607</v>
      </c>
      <c r="E429">
        <v>5000</v>
      </c>
    </row>
    <row r="430" spans="3:5" x14ac:dyDescent="0.4">
      <c r="C430" t="s">
        <v>759</v>
      </c>
      <c r="D430" t="s">
        <v>608</v>
      </c>
      <c r="E430">
        <v>6600</v>
      </c>
    </row>
    <row r="431" spans="3:5" x14ac:dyDescent="0.4">
      <c r="C431" t="s">
        <v>759</v>
      </c>
      <c r="D431" t="s">
        <v>609</v>
      </c>
      <c r="E431">
        <v>6300</v>
      </c>
    </row>
    <row r="432" spans="3:5" x14ac:dyDescent="0.4">
      <c r="C432" t="s">
        <v>759</v>
      </c>
      <c r="D432" t="s">
        <v>610</v>
      </c>
      <c r="E432">
        <v>5900</v>
      </c>
    </row>
    <row r="433" spans="3:5" x14ac:dyDescent="0.4">
      <c r="C433" t="s">
        <v>759</v>
      </c>
      <c r="D433" t="s">
        <v>611</v>
      </c>
      <c r="E433">
        <v>12700</v>
      </c>
    </row>
    <row r="434" spans="3:5" x14ac:dyDescent="0.4">
      <c r="C434" t="s">
        <v>759</v>
      </c>
      <c r="D434" t="s">
        <v>612</v>
      </c>
      <c r="E434">
        <v>8500</v>
      </c>
    </row>
    <row r="435" spans="3:5" x14ac:dyDescent="0.4">
      <c r="C435" t="s">
        <v>759</v>
      </c>
      <c r="D435" t="s">
        <v>613</v>
      </c>
      <c r="E435">
        <v>4900</v>
      </c>
    </row>
    <row r="436" spans="3:5" x14ac:dyDescent="0.4">
      <c r="C436" t="s">
        <v>759</v>
      </c>
      <c r="D436" t="s">
        <v>614</v>
      </c>
      <c r="E436">
        <v>5600</v>
      </c>
    </row>
    <row r="437" spans="3:5" x14ac:dyDescent="0.4">
      <c r="C437" t="s">
        <v>759</v>
      </c>
      <c r="D437" t="s">
        <v>615</v>
      </c>
      <c r="E437">
        <v>7100</v>
      </c>
    </row>
    <row r="438" spans="3:5" x14ac:dyDescent="0.4">
      <c r="C438" t="s">
        <v>759</v>
      </c>
      <c r="D438" t="s">
        <v>616</v>
      </c>
      <c r="E438">
        <v>9600</v>
      </c>
    </row>
    <row r="439" spans="3:5" x14ac:dyDescent="0.4">
      <c r="C439" t="s">
        <v>759</v>
      </c>
      <c r="D439" t="s">
        <v>617</v>
      </c>
      <c r="E439">
        <v>6300</v>
      </c>
    </row>
    <row r="440" spans="3:5" x14ac:dyDescent="0.4">
      <c r="C440" t="s">
        <v>759</v>
      </c>
      <c r="D440" t="s">
        <v>618</v>
      </c>
      <c r="E440">
        <v>15700</v>
      </c>
    </row>
    <row r="441" spans="3:5" x14ac:dyDescent="0.4">
      <c r="C441" t="s">
        <v>759</v>
      </c>
      <c r="D441" t="s">
        <v>619</v>
      </c>
      <c r="E441">
        <v>12700</v>
      </c>
    </row>
    <row r="442" spans="3:5" x14ac:dyDescent="0.4">
      <c r="C442" t="s">
        <v>759</v>
      </c>
      <c r="D442" t="s">
        <v>620</v>
      </c>
      <c r="E442">
        <v>9800</v>
      </c>
    </row>
    <row r="443" spans="3:5" x14ac:dyDescent="0.4">
      <c r="C443" t="s">
        <v>759</v>
      </c>
      <c r="D443" t="s">
        <v>621</v>
      </c>
      <c r="E443">
        <v>8200</v>
      </c>
    </row>
    <row r="444" spans="3:5" x14ac:dyDescent="0.4">
      <c r="C444" t="s">
        <v>759</v>
      </c>
      <c r="D444" t="s">
        <v>622</v>
      </c>
      <c r="E444">
        <v>4400</v>
      </c>
    </row>
    <row r="445" spans="3:5" x14ac:dyDescent="0.4">
      <c r="C445" t="s">
        <v>759</v>
      </c>
      <c r="D445" t="s">
        <v>623</v>
      </c>
      <c r="E445">
        <v>8600</v>
      </c>
    </row>
    <row r="446" spans="3:5" x14ac:dyDescent="0.4">
      <c r="C446" t="s">
        <v>759</v>
      </c>
      <c r="D446" t="s">
        <v>624</v>
      </c>
      <c r="E446">
        <v>8900</v>
      </c>
    </row>
    <row r="447" spans="3:5" x14ac:dyDescent="0.4">
      <c r="C447" t="s">
        <v>759</v>
      </c>
      <c r="D447" t="s">
        <v>625</v>
      </c>
      <c r="E447">
        <v>20200</v>
      </c>
    </row>
    <row r="448" spans="3:5" x14ac:dyDescent="0.4">
      <c r="C448" t="s">
        <v>759</v>
      </c>
      <c r="D448" t="s">
        <v>626</v>
      </c>
      <c r="E448">
        <v>3100</v>
      </c>
    </row>
    <row r="449" spans="3:5" x14ac:dyDescent="0.4">
      <c r="C449" t="s">
        <v>759</v>
      </c>
      <c r="D449" t="s">
        <v>627</v>
      </c>
      <c r="E449">
        <v>14100</v>
      </c>
    </row>
    <row r="450" spans="3:5" x14ac:dyDescent="0.4">
      <c r="C450" t="s">
        <v>759</v>
      </c>
      <c r="D450" t="s">
        <v>628</v>
      </c>
      <c r="E450">
        <v>11400</v>
      </c>
    </row>
    <row r="451" spans="3:5" x14ac:dyDescent="0.4">
      <c r="C451" t="s">
        <v>759</v>
      </c>
      <c r="D451" t="s">
        <v>629</v>
      </c>
      <c r="E451">
        <v>15900</v>
      </c>
    </row>
    <row r="452" spans="3:5" x14ac:dyDescent="0.4">
      <c r="C452" t="s">
        <v>759</v>
      </c>
      <c r="D452" t="s">
        <v>630</v>
      </c>
      <c r="E452">
        <v>7900</v>
      </c>
    </row>
    <row r="453" spans="3:5" x14ac:dyDescent="0.4">
      <c r="C453" t="s">
        <v>759</v>
      </c>
      <c r="D453" t="s">
        <v>631</v>
      </c>
      <c r="E453">
        <v>40600</v>
      </c>
    </row>
    <row r="454" spans="3:5" x14ac:dyDescent="0.4">
      <c r="C454" t="s">
        <v>759</v>
      </c>
      <c r="D454" t="s">
        <v>632</v>
      </c>
      <c r="E454">
        <v>12300</v>
      </c>
    </row>
    <row r="455" spans="3:5" x14ac:dyDescent="0.4">
      <c r="C455" t="s">
        <v>759</v>
      </c>
      <c r="D455" t="s">
        <v>633</v>
      </c>
      <c r="E455">
        <v>25400</v>
      </c>
    </row>
    <row r="456" spans="3:5" x14ac:dyDescent="0.4">
      <c r="C456" t="s">
        <v>759</v>
      </c>
      <c r="D456" t="s">
        <v>634</v>
      </c>
      <c r="E456">
        <v>16900</v>
      </c>
    </row>
    <row r="457" spans="3:5" x14ac:dyDescent="0.4">
      <c r="C457" t="s">
        <v>759</v>
      </c>
      <c r="D457" t="s">
        <v>635</v>
      </c>
      <c r="E457">
        <v>3300</v>
      </c>
    </row>
    <row r="458" spans="3:5" x14ac:dyDescent="0.4">
      <c r="C458" t="s">
        <v>759</v>
      </c>
      <c r="D458" t="s">
        <v>636</v>
      </c>
      <c r="E458">
        <v>8600</v>
      </c>
    </row>
    <row r="459" spans="3:5" x14ac:dyDescent="0.4">
      <c r="C459" t="s">
        <v>759</v>
      </c>
      <c r="D459" t="s">
        <v>637</v>
      </c>
      <c r="E459">
        <v>4400</v>
      </c>
    </row>
    <row r="460" spans="3:5" x14ac:dyDescent="0.4">
      <c r="C460" t="s">
        <v>759</v>
      </c>
      <c r="D460" t="s">
        <v>638</v>
      </c>
      <c r="E460">
        <v>4400</v>
      </c>
    </row>
    <row r="461" spans="3:5" x14ac:dyDescent="0.4">
      <c r="C461" t="s">
        <v>759</v>
      </c>
      <c r="D461" t="s">
        <v>639</v>
      </c>
      <c r="E461">
        <v>18600</v>
      </c>
    </row>
    <row r="462" spans="3:5" x14ac:dyDescent="0.4">
      <c r="C462" t="s">
        <v>759</v>
      </c>
      <c r="D462" t="s">
        <v>640</v>
      </c>
      <c r="E462">
        <v>16000</v>
      </c>
    </row>
    <row r="463" spans="3:5" x14ac:dyDescent="0.4">
      <c r="C463" t="s">
        <v>759</v>
      </c>
      <c r="D463" t="s">
        <v>641</v>
      </c>
      <c r="E463">
        <v>10300</v>
      </c>
    </row>
    <row r="464" spans="3:5" x14ac:dyDescent="0.4">
      <c r="C464" t="s">
        <v>759</v>
      </c>
      <c r="D464" t="s">
        <v>642</v>
      </c>
      <c r="E464">
        <v>2700</v>
      </c>
    </row>
    <row r="465" spans="3:5" x14ac:dyDescent="0.4">
      <c r="C465" t="s">
        <v>759</v>
      </c>
      <c r="D465" t="s">
        <v>643</v>
      </c>
      <c r="E465">
        <v>9000</v>
      </c>
    </row>
    <row r="466" spans="3:5" x14ac:dyDescent="0.4">
      <c r="C466" t="s">
        <v>759</v>
      </c>
      <c r="D466" t="s">
        <v>644</v>
      </c>
      <c r="E466">
        <v>5800</v>
      </c>
    </row>
    <row r="467" spans="3:5" x14ac:dyDescent="0.4">
      <c r="C467" t="s">
        <v>759</v>
      </c>
      <c r="D467" t="s">
        <v>645</v>
      </c>
      <c r="E467">
        <v>3700</v>
      </c>
    </row>
    <row r="468" spans="3:5" x14ac:dyDescent="0.4">
      <c r="C468" t="s">
        <v>759</v>
      </c>
      <c r="D468" t="s">
        <v>646</v>
      </c>
      <c r="E468">
        <v>10400</v>
      </c>
    </row>
    <row r="469" spans="3:5" x14ac:dyDescent="0.4">
      <c r="C469" t="s">
        <v>759</v>
      </c>
      <c r="D469" t="s">
        <v>647</v>
      </c>
      <c r="E469">
        <v>10400</v>
      </c>
    </row>
    <row r="470" spans="3:5" x14ac:dyDescent="0.4">
      <c r="C470" t="s">
        <v>759</v>
      </c>
      <c r="D470" t="s">
        <v>648</v>
      </c>
      <c r="E470">
        <v>9500</v>
      </c>
    </row>
    <row r="471" spans="3:5" x14ac:dyDescent="0.4">
      <c r="C471" t="s">
        <v>759</v>
      </c>
      <c r="D471" t="s">
        <v>649</v>
      </c>
      <c r="E471">
        <v>20600</v>
      </c>
    </row>
    <row r="472" spans="3:5" x14ac:dyDescent="0.4">
      <c r="C472" t="s">
        <v>759</v>
      </c>
      <c r="D472" t="s">
        <v>650</v>
      </c>
      <c r="E472">
        <v>10500</v>
      </c>
    </row>
    <row r="473" spans="3:5" x14ac:dyDescent="0.4">
      <c r="C473" t="s">
        <v>759</v>
      </c>
      <c r="D473" t="s">
        <v>651</v>
      </c>
      <c r="E473">
        <v>12500</v>
      </c>
    </row>
    <row r="474" spans="3:5" x14ac:dyDescent="0.4">
      <c r="C474" t="s">
        <v>759</v>
      </c>
      <c r="D474" t="s">
        <v>652</v>
      </c>
      <c r="E474">
        <v>3000</v>
      </c>
    </row>
    <row r="475" spans="3:5" x14ac:dyDescent="0.4">
      <c r="C475" t="s">
        <v>759</v>
      </c>
      <c r="D475" t="s">
        <v>653</v>
      </c>
      <c r="E475">
        <v>9700</v>
      </c>
    </row>
    <row r="476" spans="3:5" x14ac:dyDescent="0.4">
      <c r="C476" t="s">
        <v>759</v>
      </c>
      <c r="D476" t="s">
        <v>654</v>
      </c>
      <c r="E476">
        <v>4200</v>
      </c>
    </row>
    <row r="477" spans="3:5" x14ac:dyDescent="0.4">
      <c r="C477" t="s">
        <v>759</v>
      </c>
      <c r="D477" t="s">
        <v>655</v>
      </c>
      <c r="E477">
        <v>11700</v>
      </c>
    </row>
    <row r="478" spans="3:5" x14ac:dyDescent="0.4">
      <c r="C478" t="s">
        <v>759</v>
      </c>
      <c r="D478" t="s">
        <v>656</v>
      </c>
      <c r="E478">
        <v>4800</v>
      </c>
    </row>
    <row r="479" spans="3:5" x14ac:dyDescent="0.4">
      <c r="C479" t="s">
        <v>759</v>
      </c>
      <c r="D479" t="s">
        <v>657</v>
      </c>
      <c r="E479">
        <v>4000</v>
      </c>
    </row>
    <row r="480" spans="3:5" x14ac:dyDescent="0.4">
      <c r="C480" t="s">
        <v>759</v>
      </c>
      <c r="D480" t="s">
        <v>658</v>
      </c>
      <c r="E480">
        <v>4200</v>
      </c>
    </row>
    <row r="481" spans="3:5" x14ac:dyDescent="0.4">
      <c r="C481" t="s">
        <v>759</v>
      </c>
      <c r="D481" t="s">
        <v>659</v>
      </c>
      <c r="E481">
        <v>7400</v>
      </c>
    </row>
    <row r="482" spans="3:5" x14ac:dyDescent="0.4">
      <c r="C482" t="s">
        <v>759</v>
      </c>
      <c r="D482" t="s">
        <v>660</v>
      </c>
      <c r="E482">
        <v>10000</v>
      </c>
    </row>
    <row r="483" spans="3:5" x14ac:dyDescent="0.4">
      <c r="C483" t="s">
        <v>759</v>
      </c>
      <c r="D483" t="s">
        <v>661</v>
      </c>
      <c r="E483">
        <v>7600</v>
      </c>
    </row>
    <row r="484" spans="3:5" x14ac:dyDescent="0.4">
      <c r="C484" t="s">
        <v>759</v>
      </c>
      <c r="D484" t="s">
        <v>662</v>
      </c>
      <c r="E484">
        <v>5000</v>
      </c>
    </row>
    <row r="485" spans="3:5" x14ac:dyDescent="0.4">
      <c r="C485" t="s">
        <v>759</v>
      </c>
      <c r="D485" t="s">
        <v>663</v>
      </c>
      <c r="E485">
        <v>1700</v>
      </c>
    </row>
    <row r="486" spans="3:5" x14ac:dyDescent="0.4">
      <c r="C486" t="s">
        <v>759</v>
      </c>
      <c r="D486" t="s">
        <v>664</v>
      </c>
      <c r="E486">
        <v>80900</v>
      </c>
    </row>
    <row r="487" spans="3:5" x14ac:dyDescent="0.4">
      <c r="C487" t="s">
        <v>759</v>
      </c>
      <c r="D487" t="s">
        <v>665</v>
      </c>
      <c r="E487">
        <v>19500</v>
      </c>
    </row>
    <row r="488" spans="3:5" x14ac:dyDescent="0.4">
      <c r="C488" t="s">
        <v>759</v>
      </c>
      <c r="D488" t="s">
        <v>666</v>
      </c>
      <c r="E488">
        <v>7600</v>
      </c>
    </row>
    <row r="489" spans="3:5" x14ac:dyDescent="0.4">
      <c r="C489" t="s">
        <v>759</v>
      </c>
      <c r="D489" t="s">
        <v>667</v>
      </c>
      <c r="E489">
        <v>18400</v>
      </c>
    </row>
    <row r="490" spans="3:5" x14ac:dyDescent="0.4">
      <c r="C490" t="s">
        <v>759</v>
      </c>
      <c r="D490" t="s">
        <v>668</v>
      </c>
      <c r="E490">
        <v>8500</v>
      </c>
    </row>
    <row r="491" spans="3:5" x14ac:dyDescent="0.4">
      <c r="C491" t="s">
        <v>759</v>
      </c>
      <c r="D491" t="s">
        <v>669</v>
      </c>
      <c r="E491">
        <v>34700</v>
      </c>
    </row>
    <row r="492" spans="3:5" x14ac:dyDescent="0.4">
      <c r="C492" t="s">
        <v>759</v>
      </c>
      <c r="D492" t="s">
        <v>670</v>
      </c>
      <c r="E492">
        <v>19000</v>
      </c>
    </row>
    <row r="493" spans="3:5" x14ac:dyDescent="0.4">
      <c r="C493" t="s">
        <v>759</v>
      </c>
      <c r="D493" t="s">
        <v>671</v>
      </c>
      <c r="E493">
        <v>17900</v>
      </c>
    </row>
    <row r="494" spans="3:5" x14ac:dyDescent="0.4">
      <c r="C494" t="s">
        <v>759</v>
      </c>
      <c r="D494" t="s">
        <v>672</v>
      </c>
      <c r="E494">
        <v>7300</v>
      </c>
    </row>
    <row r="495" spans="3:5" x14ac:dyDescent="0.4">
      <c r="C495" t="s">
        <v>759</v>
      </c>
      <c r="D495" t="s">
        <v>673</v>
      </c>
      <c r="E495">
        <v>7800</v>
      </c>
    </row>
    <row r="496" spans="3:5" x14ac:dyDescent="0.4">
      <c r="C496" t="s">
        <v>759</v>
      </c>
      <c r="D496" t="s">
        <v>674</v>
      </c>
      <c r="E496">
        <v>5100</v>
      </c>
    </row>
    <row r="497" spans="3:5" x14ac:dyDescent="0.4">
      <c r="C497" t="s">
        <v>759</v>
      </c>
      <c r="D497" t="s">
        <v>675</v>
      </c>
      <c r="E497">
        <v>10000</v>
      </c>
    </row>
    <row r="498" spans="3:5" x14ac:dyDescent="0.4">
      <c r="C498" t="s">
        <v>759</v>
      </c>
      <c r="D498" t="s">
        <v>676</v>
      </c>
      <c r="E498">
        <v>9200</v>
      </c>
    </row>
    <row r="499" spans="3:5" x14ac:dyDescent="0.4">
      <c r="C499" t="s">
        <v>759</v>
      </c>
      <c r="D499" t="s">
        <v>677</v>
      </c>
      <c r="E499">
        <v>11700</v>
      </c>
    </row>
    <row r="500" spans="3:5" x14ac:dyDescent="0.4">
      <c r="C500" t="s">
        <v>759</v>
      </c>
      <c r="D500" t="s">
        <v>678</v>
      </c>
      <c r="E500">
        <v>2700</v>
      </c>
    </row>
    <row r="501" spans="3:5" x14ac:dyDescent="0.4">
      <c r="C501" t="s">
        <v>759</v>
      </c>
      <c r="D501" t="s">
        <v>679</v>
      </c>
      <c r="E501">
        <v>9800</v>
      </c>
    </row>
    <row r="502" spans="3:5" x14ac:dyDescent="0.4">
      <c r="C502" t="s">
        <v>759</v>
      </c>
      <c r="D502" t="s">
        <v>680</v>
      </c>
      <c r="E502">
        <v>8000</v>
      </c>
    </row>
    <row r="503" spans="3:5" x14ac:dyDescent="0.4">
      <c r="C503" t="s">
        <v>759</v>
      </c>
      <c r="D503" t="s">
        <v>681</v>
      </c>
      <c r="E503">
        <v>2000</v>
      </c>
    </row>
    <row r="504" spans="3:5" x14ac:dyDescent="0.4">
      <c r="C504" t="s">
        <v>759</v>
      </c>
      <c r="D504" t="s">
        <v>682</v>
      </c>
      <c r="E504">
        <v>5100</v>
      </c>
    </row>
    <row r="505" spans="3:5" x14ac:dyDescent="0.4">
      <c r="C505" t="s">
        <v>759</v>
      </c>
      <c r="D505" t="s">
        <v>683</v>
      </c>
      <c r="E505">
        <v>8000</v>
      </c>
    </row>
    <row r="506" spans="3:5" x14ac:dyDescent="0.4">
      <c r="C506" t="s">
        <v>759</v>
      </c>
      <c r="D506" t="s">
        <v>684</v>
      </c>
      <c r="E506">
        <v>6200</v>
      </c>
    </row>
    <row r="507" spans="3:5" x14ac:dyDescent="0.4">
      <c r="C507" t="s">
        <v>759</v>
      </c>
      <c r="D507" t="s">
        <v>685</v>
      </c>
      <c r="E507">
        <v>23400</v>
      </c>
    </row>
    <row r="508" spans="3:5" x14ac:dyDescent="0.4">
      <c r="C508" t="s">
        <v>759</v>
      </c>
      <c r="D508" t="s">
        <v>686</v>
      </c>
      <c r="E508">
        <v>2600</v>
      </c>
    </row>
    <row r="509" spans="3:5" x14ac:dyDescent="0.4">
      <c r="C509" t="s">
        <v>759</v>
      </c>
      <c r="D509" t="s">
        <v>687</v>
      </c>
      <c r="E509">
        <v>7400</v>
      </c>
    </row>
    <row r="510" spans="3:5" x14ac:dyDescent="0.4">
      <c r="C510" t="s">
        <v>759</v>
      </c>
      <c r="D510" t="s">
        <v>688</v>
      </c>
      <c r="E510">
        <v>7300</v>
      </c>
    </row>
    <row r="511" spans="3:5" x14ac:dyDescent="0.4">
      <c r="C511" t="s">
        <v>759</v>
      </c>
      <c r="D511" t="s">
        <v>689</v>
      </c>
      <c r="E511">
        <v>9000</v>
      </c>
    </row>
    <row r="512" spans="3:5" x14ac:dyDescent="0.4">
      <c r="C512" t="s">
        <v>759</v>
      </c>
      <c r="D512" t="s">
        <v>690</v>
      </c>
      <c r="E512">
        <v>6200</v>
      </c>
    </row>
    <row r="513" spans="3:5" x14ac:dyDescent="0.4">
      <c r="C513" t="s">
        <v>759</v>
      </c>
      <c r="D513" t="s">
        <v>691</v>
      </c>
      <c r="E513">
        <v>14400</v>
      </c>
    </row>
    <row r="514" spans="3:5" x14ac:dyDescent="0.4">
      <c r="C514" t="s">
        <v>759</v>
      </c>
      <c r="D514" t="s">
        <v>692</v>
      </c>
      <c r="E514">
        <v>2500</v>
      </c>
    </row>
    <row r="515" spans="3:5" x14ac:dyDescent="0.4">
      <c r="C515" t="s">
        <v>759</v>
      </c>
      <c r="D515" t="s">
        <v>693</v>
      </c>
      <c r="E515">
        <v>4700</v>
      </c>
    </row>
    <row r="516" spans="3:5" x14ac:dyDescent="0.4">
      <c r="C516" t="s">
        <v>759</v>
      </c>
      <c r="D516" t="s">
        <v>694</v>
      </c>
      <c r="E516">
        <v>10200</v>
      </c>
    </row>
    <row r="517" spans="3:5" x14ac:dyDescent="0.4">
      <c r="C517" t="s">
        <v>759</v>
      </c>
      <c r="D517" t="s">
        <v>393</v>
      </c>
      <c r="E517">
        <v>3200</v>
      </c>
    </row>
    <row r="518" spans="3:5" x14ac:dyDescent="0.4">
      <c r="C518" t="s">
        <v>759</v>
      </c>
      <c r="D518" t="s">
        <v>394</v>
      </c>
      <c r="E518">
        <v>2800</v>
      </c>
    </row>
    <row r="519" spans="3:5" x14ac:dyDescent="0.4">
      <c r="C519" t="s">
        <v>759</v>
      </c>
      <c r="D519" t="s">
        <v>395</v>
      </c>
      <c r="E519">
        <v>3800</v>
      </c>
    </row>
    <row r="520" spans="3:5" x14ac:dyDescent="0.4">
      <c r="C520" t="s">
        <v>759</v>
      </c>
      <c r="D520" t="s">
        <v>396</v>
      </c>
      <c r="E520">
        <v>2500</v>
      </c>
    </row>
    <row r="521" spans="3:5" x14ac:dyDescent="0.4">
      <c r="C521" t="s">
        <v>759</v>
      </c>
      <c r="D521" t="s">
        <v>397</v>
      </c>
      <c r="E521">
        <v>10500</v>
      </c>
    </row>
    <row r="522" spans="3:5" x14ac:dyDescent="0.4">
      <c r="C522" t="s">
        <v>759</v>
      </c>
      <c r="D522" t="s">
        <v>398</v>
      </c>
      <c r="E522">
        <v>1000</v>
      </c>
    </row>
    <row r="523" spans="3:5" x14ac:dyDescent="0.4">
      <c r="C523" t="s">
        <v>759</v>
      </c>
      <c r="D523" t="s">
        <v>399</v>
      </c>
      <c r="E523">
        <v>4600</v>
      </c>
    </row>
    <row r="524" spans="3:5" x14ac:dyDescent="0.4">
      <c r="C524" t="s">
        <v>759</v>
      </c>
      <c r="D524" t="s">
        <v>400</v>
      </c>
      <c r="E524">
        <v>4800</v>
      </c>
    </row>
    <row r="525" spans="3:5" x14ac:dyDescent="0.4">
      <c r="C525" t="s">
        <v>759</v>
      </c>
      <c r="D525" t="s">
        <v>401</v>
      </c>
      <c r="E525">
        <v>5900</v>
      </c>
    </row>
    <row r="526" spans="3:5" x14ac:dyDescent="0.4">
      <c r="C526" t="s">
        <v>759</v>
      </c>
      <c r="D526" t="s">
        <v>402</v>
      </c>
      <c r="E526">
        <v>7400</v>
      </c>
    </row>
    <row r="527" spans="3:5" x14ac:dyDescent="0.4">
      <c r="C527" t="s">
        <v>759</v>
      </c>
      <c r="D527" t="s">
        <v>403</v>
      </c>
      <c r="E527">
        <v>4100</v>
      </c>
    </row>
    <row r="528" spans="3:5" x14ac:dyDescent="0.4">
      <c r="C528" t="s">
        <v>759</v>
      </c>
      <c r="D528" t="s">
        <v>404</v>
      </c>
      <c r="E528">
        <v>4100</v>
      </c>
    </row>
    <row r="529" spans="3:5" x14ac:dyDescent="0.4">
      <c r="C529" t="s">
        <v>759</v>
      </c>
      <c r="D529" t="s">
        <v>405</v>
      </c>
      <c r="E529">
        <v>7600</v>
      </c>
    </row>
    <row r="530" spans="3:5" x14ac:dyDescent="0.4">
      <c r="C530" t="s">
        <v>759</v>
      </c>
      <c r="D530" t="s">
        <v>406</v>
      </c>
      <c r="E530">
        <v>1400</v>
      </c>
    </row>
    <row r="531" spans="3:5" x14ac:dyDescent="0.4">
      <c r="C531" t="s">
        <v>759</v>
      </c>
      <c r="D531" t="s">
        <v>407</v>
      </c>
      <c r="E531">
        <v>15400</v>
      </c>
    </row>
    <row r="532" spans="3:5" x14ac:dyDescent="0.4">
      <c r="C532" t="s">
        <v>759</v>
      </c>
      <c r="D532" t="s">
        <v>408</v>
      </c>
      <c r="E532">
        <v>4100</v>
      </c>
    </row>
    <row r="533" spans="3:5" x14ac:dyDescent="0.4">
      <c r="C533" t="s">
        <v>759</v>
      </c>
      <c r="D533" t="s">
        <v>409</v>
      </c>
      <c r="E533">
        <v>23100</v>
      </c>
    </row>
    <row r="534" spans="3:5" x14ac:dyDescent="0.4">
      <c r="C534" t="s">
        <v>759</v>
      </c>
      <c r="D534" t="s">
        <v>410</v>
      </c>
      <c r="E534">
        <v>7800</v>
      </c>
    </row>
    <row r="535" spans="3:5" x14ac:dyDescent="0.4">
      <c r="C535" t="s">
        <v>759</v>
      </c>
      <c r="D535" t="s">
        <v>411</v>
      </c>
      <c r="E535">
        <v>6900</v>
      </c>
    </row>
    <row r="536" spans="3:5" x14ac:dyDescent="0.4">
      <c r="C536" t="s">
        <v>759</v>
      </c>
      <c r="D536" t="s">
        <v>412</v>
      </c>
      <c r="E536">
        <v>6500</v>
      </c>
    </row>
    <row r="537" spans="3:5" x14ac:dyDescent="0.4">
      <c r="C537" t="s">
        <v>759</v>
      </c>
      <c r="D537" t="s">
        <v>413</v>
      </c>
      <c r="E537">
        <v>2300</v>
      </c>
    </row>
    <row r="538" spans="3:5" x14ac:dyDescent="0.4">
      <c r="C538" t="s">
        <v>759</v>
      </c>
      <c r="D538" t="s">
        <v>414</v>
      </c>
      <c r="E538">
        <v>4300</v>
      </c>
    </row>
    <row r="539" spans="3:5" x14ac:dyDescent="0.4">
      <c r="C539" t="s">
        <v>759</v>
      </c>
      <c r="D539" t="s">
        <v>415</v>
      </c>
      <c r="E539">
        <v>6400</v>
      </c>
    </row>
    <row r="540" spans="3:5" x14ac:dyDescent="0.4">
      <c r="C540" t="s">
        <v>759</v>
      </c>
      <c r="D540" t="s">
        <v>416</v>
      </c>
      <c r="E540">
        <v>5300</v>
      </c>
    </row>
    <row r="541" spans="3:5" x14ac:dyDescent="0.4">
      <c r="C541" t="s">
        <v>759</v>
      </c>
      <c r="D541" t="s">
        <v>417</v>
      </c>
      <c r="E541">
        <v>5300</v>
      </c>
    </row>
    <row r="542" spans="3:5" x14ac:dyDescent="0.4">
      <c r="C542" t="s">
        <v>759</v>
      </c>
      <c r="D542" t="s">
        <v>418</v>
      </c>
      <c r="E542">
        <v>6000</v>
      </c>
    </row>
    <row r="543" spans="3:5" x14ac:dyDescent="0.4">
      <c r="C543" t="s">
        <v>759</v>
      </c>
      <c r="D543" t="s">
        <v>419</v>
      </c>
      <c r="E543">
        <v>4500</v>
      </c>
    </row>
    <row r="544" spans="3:5" x14ac:dyDescent="0.4">
      <c r="C544" t="s">
        <v>759</v>
      </c>
      <c r="D544" t="s">
        <v>420</v>
      </c>
      <c r="E544">
        <v>8100</v>
      </c>
    </row>
    <row r="545" spans="3:5" x14ac:dyDescent="0.4">
      <c r="C545" t="s">
        <v>759</v>
      </c>
      <c r="D545" t="s">
        <v>421</v>
      </c>
      <c r="E545">
        <v>8300</v>
      </c>
    </row>
    <row r="546" spans="3:5" x14ac:dyDescent="0.4">
      <c r="C546" t="s">
        <v>759</v>
      </c>
      <c r="D546" t="s">
        <v>422</v>
      </c>
      <c r="E546">
        <v>9100</v>
      </c>
    </row>
    <row r="547" spans="3:5" x14ac:dyDescent="0.4">
      <c r="C547" t="s">
        <v>759</v>
      </c>
      <c r="D547" t="s">
        <v>423</v>
      </c>
      <c r="E547">
        <v>9700</v>
      </c>
    </row>
    <row r="548" spans="3:5" x14ac:dyDescent="0.4">
      <c r="C548" t="s">
        <v>759</v>
      </c>
      <c r="D548" t="s">
        <v>424</v>
      </c>
      <c r="E548">
        <v>5900</v>
      </c>
    </row>
    <row r="549" spans="3:5" x14ac:dyDescent="0.4">
      <c r="C549" t="s">
        <v>759</v>
      </c>
      <c r="D549" t="s">
        <v>425</v>
      </c>
      <c r="E549">
        <v>7900</v>
      </c>
    </row>
    <row r="550" spans="3:5" x14ac:dyDescent="0.4">
      <c r="C550" t="s">
        <v>759</v>
      </c>
      <c r="D550" t="s">
        <v>426</v>
      </c>
      <c r="E550">
        <v>8400</v>
      </c>
    </row>
    <row r="551" spans="3:5" x14ac:dyDescent="0.4">
      <c r="C551" t="s">
        <v>759</v>
      </c>
      <c r="D551" t="s">
        <v>427</v>
      </c>
      <c r="E551">
        <v>9200</v>
      </c>
    </row>
    <row r="552" spans="3:5" x14ac:dyDescent="0.4">
      <c r="C552" t="s">
        <v>759</v>
      </c>
      <c r="D552" t="s">
        <v>428</v>
      </c>
      <c r="E552">
        <v>10400</v>
      </c>
    </row>
    <row r="553" spans="3:5" x14ac:dyDescent="0.4">
      <c r="C553" t="s">
        <v>759</v>
      </c>
      <c r="D553" t="s">
        <v>429</v>
      </c>
      <c r="E553">
        <v>3000</v>
      </c>
    </row>
    <row r="554" spans="3:5" x14ac:dyDescent="0.4">
      <c r="C554" t="s">
        <v>759</v>
      </c>
      <c r="D554" t="s">
        <v>430</v>
      </c>
      <c r="E554">
        <v>18400</v>
      </c>
    </row>
    <row r="555" spans="3:5" x14ac:dyDescent="0.4">
      <c r="C555" t="s">
        <v>759</v>
      </c>
      <c r="D555" t="s">
        <v>431</v>
      </c>
      <c r="E555">
        <v>3700</v>
      </c>
    </row>
    <row r="556" spans="3:5" x14ac:dyDescent="0.4">
      <c r="C556" t="s">
        <v>759</v>
      </c>
      <c r="D556" t="s">
        <v>432</v>
      </c>
      <c r="E556">
        <v>18200</v>
      </c>
    </row>
    <row r="557" spans="3:5" x14ac:dyDescent="0.4">
      <c r="C557" t="s">
        <v>759</v>
      </c>
      <c r="D557" t="s">
        <v>433</v>
      </c>
      <c r="E557">
        <v>10600</v>
      </c>
    </row>
    <row r="558" spans="3:5" x14ac:dyDescent="0.4">
      <c r="C558" t="s">
        <v>759</v>
      </c>
      <c r="D558" t="s">
        <v>434</v>
      </c>
      <c r="E558">
        <v>15000</v>
      </c>
    </row>
    <row r="559" spans="3:5" x14ac:dyDescent="0.4">
      <c r="C559" t="s">
        <v>759</v>
      </c>
      <c r="D559" t="s">
        <v>435</v>
      </c>
      <c r="E559">
        <v>8200</v>
      </c>
    </row>
    <row r="560" spans="3:5" x14ac:dyDescent="0.4">
      <c r="C560" t="s">
        <v>759</v>
      </c>
      <c r="D560" t="s">
        <v>436</v>
      </c>
      <c r="E560">
        <v>13700</v>
      </c>
    </row>
    <row r="561" spans="3:5" x14ac:dyDescent="0.4">
      <c r="C561" t="s">
        <v>759</v>
      </c>
      <c r="D561" t="s">
        <v>437</v>
      </c>
      <c r="E561">
        <v>12700</v>
      </c>
    </row>
    <row r="562" spans="3:5" x14ac:dyDescent="0.4">
      <c r="C562" t="s">
        <v>759</v>
      </c>
      <c r="D562" t="s">
        <v>438</v>
      </c>
      <c r="E562">
        <v>6100</v>
      </c>
    </row>
    <row r="563" spans="3:5" x14ac:dyDescent="0.4">
      <c r="C563" t="s">
        <v>759</v>
      </c>
      <c r="D563" t="s">
        <v>439</v>
      </c>
      <c r="E563">
        <v>4200</v>
      </c>
    </row>
    <row r="564" spans="3:5" x14ac:dyDescent="0.4">
      <c r="C564" t="s">
        <v>759</v>
      </c>
      <c r="D564" t="s">
        <v>440</v>
      </c>
      <c r="E564">
        <v>3100</v>
      </c>
    </row>
    <row r="565" spans="3:5" x14ac:dyDescent="0.4">
      <c r="C565" t="s">
        <v>759</v>
      </c>
      <c r="D565" t="s">
        <v>441</v>
      </c>
      <c r="E565">
        <v>5000</v>
      </c>
    </row>
    <row r="566" spans="3:5" x14ac:dyDescent="0.4">
      <c r="C566" t="s">
        <v>759</v>
      </c>
      <c r="D566" t="s">
        <v>442</v>
      </c>
      <c r="E566">
        <v>8100</v>
      </c>
    </row>
    <row r="567" spans="3:5" x14ac:dyDescent="0.4">
      <c r="C567" t="s">
        <v>759</v>
      </c>
      <c r="D567" t="s">
        <v>443</v>
      </c>
      <c r="E567">
        <v>12700</v>
      </c>
    </row>
    <row r="568" spans="3:5" x14ac:dyDescent="0.4">
      <c r="C568" t="s">
        <v>759</v>
      </c>
      <c r="D568" t="s">
        <v>444</v>
      </c>
      <c r="E568">
        <v>2400</v>
      </c>
    </row>
    <row r="569" spans="3:5" x14ac:dyDescent="0.4">
      <c r="C569" t="s">
        <v>759</v>
      </c>
      <c r="D569" t="s">
        <v>445</v>
      </c>
      <c r="E569">
        <v>4900</v>
      </c>
    </row>
    <row r="570" spans="3:5" x14ac:dyDescent="0.4">
      <c r="C570" t="s">
        <v>759</v>
      </c>
      <c r="D570" t="s">
        <v>446</v>
      </c>
      <c r="E570">
        <v>9700</v>
      </c>
    </row>
    <row r="571" spans="3:5" x14ac:dyDescent="0.4">
      <c r="C571" t="s">
        <v>759</v>
      </c>
      <c r="D571" t="s">
        <v>447</v>
      </c>
      <c r="E571">
        <v>9700</v>
      </c>
    </row>
    <row r="572" spans="3:5" x14ac:dyDescent="0.4">
      <c r="C572" t="s">
        <v>759</v>
      </c>
      <c r="D572" t="s">
        <v>448</v>
      </c>
      <c r="E572">
        <v>5700</v>
      </c>
    </row>
    <row r="573" spans="3:5" x14ac:dyDescent="0.4">
      <c r="C573" t="s">
        <v>759</v>
      </c>
      <c r="D573" t="s">
        <v>449</v>
      </c>
      <c r="E573">
        <v>4200</v>
      </c>
    </row>
    <row r="574" spans="3:5" x14ac:dyDescent="0.4">
      <c r="C574" t="s">
        <v>759</v>
      </c>
      <c r="D574" t="s">
        <v>450</v>
      </c>
      <c r="E574">
        <v>15200</v>
      </c>
    </row>
    <row r="575" spans="3:5" x14ac:dyDescent="0.4">
      <c r="C575" t="s">
        <v>759</v>
      </c>
      <c r="D575" t="s">
        <v>451</v>
      </c>
      <c r="E575">
        <v>6800</v>
      </c>
    </row>
    <row r="576" spans="3:5" x14ac:dyDescent="0.4">
      <c r="C576" t="s">
        <v>759</v>
      </c>
      <c r="D576" t="s">
        <v>452</v>
      </c>
      <c r="E576">
        <v>6500</v>
      </c>
    </row>
    <row r="577" spans="3:5" x14ac:dyDescent="0.4">
      <c r="C577" t="s">
        <v>759</v>
      </c>
      <c r="D577" t="s">
        <v>453</v>
      </c>
      <c r="E577">
        <v>8600</v>
      </c>
    </row>
    <row r="578" spans="3:5" x14ac:dyDescent="0.4">
      <c r="C578" t="s">
        <v>759</v>
      </c>
      <c r="D578" t="s">
        <v>454</v>
      </c>
      <c r="E578">
        <v>5700</v>
      </c>
    </row>
    <row r="579" spans="3:5" x14ac:dyDescent="0.4">
      <c r="C579" t="s">
        <v>759</v>
      </c>
      <c r="D579" t="s">
        <v>455</v>
      </c>
      <c r="E579">
        <v>8500</v>
      </c>
    </row>
    <row r="580" spans="3:5" x14ac:dyDescent="0.4">
      <c r="C580" t="s">
        <v>759</v>
      </c>
      <c r="D580" t="s">
        <v>456</v>
      </c>
      <c r="E580">
        <v>5200</v>
      </c>
    </row>
    <row r="581" spans="3:5" x14ac:dyDescent="0.4">
      <c r="C581" t="s">
        <v>759</v>
      </c>
      <c r="D581" t="s">
        <v>457</v>
      </c>
      <c r="E581">
        <v>6400</v>
      </c>
    </row>
    <row r="582" spans="3:5" x14ac:dyDescent="0.4">
      <c r="C582" t="s">
        <v>759</v>
      </c>
      <c r="D582" t="s">
        <v>458</v>
      </c>
      <c r="E582">
        <v>5500</v>
      </c>
    </row>
    <row r="583" spans="3:5" x14ac:dyDescent="0.4">
      <c r="C583" t="s">
        <v>759</v>
      </c>
      <c r="D583" t="s">
        <v>459</v>
      </c>
      <c r="E583">
        <v>14700</v>
      </c>
    </row>
    <row r="584" spans="3:5" x14ac:dyDescent="0.4">
      <c r="C584" t="s">
        <v>759</v>
      </c>
      <c r="D584" t="s">
        <v>460</v>
      </c>
      <c r="E584">
        <v>6800</v>
      </c>
    </row>
    <row r="585" spans="3:5" x14ac:dyDescent="0.4">
      <c r="C585" t="s">
        <v>759</v>
      </c>
      <c r="D585" t="s">
        <v>461</v>
      </c>
      <c r="E585">
        <v>4500</v>
      </c>
    </row>
    <row r="586" spans="3:5" x14ac:dyDescent="0.4">
      <c r="C586" t="s">
        <v>759</v>
      </c>
      <c r="D586" t="s">
        <v>462</v>
      </c>
      <c r="E586">
        <v>9100</v>
      </c>
    </row>
    <row r="587" spans="3:5" x14ac:dyDescent="0.4">
      <c r="C587" t="s">
        <v>759</v>
      </c>
      <c r="D587" t="s">
        <v>463</v>
      </c>
      <c r="E587">
        <v>9700</v>
      </c>
    </row>
    <row r="588" spans="3:5" x14ac:dyDescent="0.4">
      <c r="C588" t="s">
        <v>759</v>
      </c>
      <c r="D588" t="s">
        <v>464</v>
      </c>
      <c r="E588">
        <v>6400</v>
      </c>
    </row>
    <row r="589" spans="3:5" x14ac:dyDescent="0.4">
      <c r="C589" t="s">
        <v>759</v>
      </c>
      <c r="D589" t="s">
        <v>465</v>
      </c>
      <c r="E589">
        <v>4700</v>
      </c>
    </row>
    <row r="590" spans="3:5" x14ac:dyDescent="0.4">
      <c r="C590" t="s">
        <v>759</v>
      </c>
      <c r="D590" t="s">
        <v>466</v>
      </c>
      <c r="E590">
        <v>6400</v>
      </c>
    </row>
    <row r="591" spans="3:5" x14ac:dyDescent="0.4">
      <c r="C591" t="s">
        <v>759</v>
      </c>
      <c r="D591" t="s">
        <v>467</v>
      </c>
      <c r="E591">
        <v>5800</v>
      </c>
    </row>
    <row r="592" spans="3:5" x14ac:dyDescent="0.4">
      <c r="C592" t="s">
        <v>759</v>
      </c>
      <c r="D592" t="s">
        <v>468</v>
      </c>
      <c r="E592">
        <v>7500</v>
      </c>
    </row>
    <row r="593" spans="3:5" x14ac:dyDescent="0.4">
      <c r="C593" t="s">
        <v>759</v>
      </c>
      <c r="D593" t="s">
        <v>469</v>
      </c>
      <c r="E593">
        <v>1800</v>
      </c>
    </row>
    <row r="594" spans="3:5" x14ac:dyDescent="0.4">
      <c r="C594" t="s">
        <v>759</v>
      </c>
      <c r="D594" t="s">
        <v>470</v>
      </c>
      <c r="E594">
        <v>3800</v>
      </c>
    </row>
    <row r="595" spans="3:5" x14ac:dyDescent="0.4">
      <c r="C595" t="s">
        <v>759</v>
      </c>
      <c r="D595" t="s">
        <v>471</v>
      </c>
      <c r="E595">
        <v>6500</v>
      </c>
    </row>
    <row r="596" spans="3:5" x14ac:dyDescent="0.4">
      <c r="C596" t="s">
        <v>759</v>
      </c>
      <c r="D596" t="s">
        <v>472</v>
      </c>
      <c r="E596">
        <v>8400</v>
      </c>
    </row>
    <row r="597" spans="3:5" x14ac:dyDescent="0.4">
      <c r="C597" t="s">
        <v>759</v>
      </c>
      <c r="D597" t="s">
        <v>473</v>
      </c>
      <c r="E597">
        <v>3200</v>
      </c>
    </row>
    <row r="598" spans="3:5" x14ac:dyDescent="0.4">
      <c r="C598" t="s">
        <v>759</v>
      </c>
      <c r="D598" t="s">
        <v>474</v>
      </c>
      <c r="E598">
        <v>16200</v>
      </c>
    </row>
    <row r="599" spans="3:5" x14ac:dyDescent="0.4">
      <c r="C599" t="s">
        <v>759</v>
      </c>
      <c r="D599" t="s">
        <v>475</v>
      </c>
      <c r="E599">
        <v>5100</v>
      </c>
    </row>
    <row r="600" spans="3:5" x14ac:dyDescent="0.4">
      <c r="C600" t="s">
        <v>759</v>
      </c>
      <c r="D600" t="s">
        <v>476</v>
      </c>
      <c r="E600">
        <v>12700</v>
      </c>
    </row>
    <row r="601" spans="3:5" x14ac:dyDescent="0.4">
      <c r="C601" t="s">
        <v>759</v>
      </c>
      <c r="D601" t="s">
        <v>477</v>
      </c>
      <c r="E601">
        <v>3000</v>
      </c>
    </row>
    <row r="602" spans="3:5" x14ac:dyDescent="0.4">
      <c r="C602" t="s">
        <v>759</v>
      </c>
      <c r="D602" t="s">
        <v>478</v>
      </c>
      <c r="E602">
        <v>6800</v>
      </c>
    </row>
    <row r="603" spans="3:5" x14ac:dyDescent="0.4">
      <c r="C603" t="s">
        <v>759</v>
      </c>
      <c r="D603" t="s">
        <v>479</v>
      </c>
      <c r="E603">
        <v>11400</v>
      </c>
    </row>
    <row r="604" spans="3:5" x14ac:dyDescent="0.4">
      <c r="C604" t="s">
        <v>759</v>
      </c>
      <c r="D604" t="s">
        <v>480</v>
      </c>
      <c r="E604">
        <v>14500</v>
      </c>
    </row>
    <row r="605" spans="3:5" x14ac:dyDescent="0.4">
      <c r="C605" t="s">
        <v>759</v>
      </c>
      <c r="D605" t="s">
        <v>481</v>
      </c>
      <c r="E605">
        <v>5600</v>
      </c>
    </row>
    <row r="606" spans="3:5" x14ac:dyDescent="0.4">
      <c r="C606" t="s">
        <v>759</v>
      </c>
      <c r="D606" t="s">
        <v>482</v>
      </c>
      <c r="E606">
        <v>4200</v>
      </c>
    </row>
    <row r="607" spans="3:5" x14ac:dyDescent="0.4">
      <c r="C607" t="s">
        <v>759</v>
      </c>
      <c r="D607" t="s">
        <v>483</v>
      </c>
      <c r="E607">
        <v>4000</v>
      </c>
    </row>
    <row r="608" spans="3:5" x14ac:dyDescent="0.4">
      <c r="C608" t="s">
        <v>759</v>
      </c>
      <c r="D608" t="s">
        <v>484</v>
      </c>
      <c r="E608">
        <v>6600</v>
      </c>
    </row>
    <row r="609" spans="3:5" x14ac:dyDescent="0.4">
      <c r="C609" t="s">
        <v>759</v>
      </c>
      <c r="D609" t="s">
        <v>485</v>
      </c>
      <c r="E609">
        <v>11800</v>
      </c>
    </row>
    <row r="610" spans="3:5" x14ac:dyDescent="0.4">
      <c r="C610" t="s">
        <v>759</v>
      </c>
      <c r="D610" t="s">
        <v>486</v>
      </c>
      <c r="E610">
        <v>2600</v>
      </c>
    </row>
    <row r="611" spans="3:5" x14ac:dyDescent="0.4">
      <c r="C611" t="s">
        <v>759</v>
      </c>
      <c r="D611" t="s">
        <v>487</v>
      </c>
      <c r="E611">
        <v>5400</v>
      </c>
    </row>
    <row r="612" spans="3:5" x14ac:dyDescent="0.4">
      <c r="C612" t="s">
        <v>759</v>
      </c>
      <c r="D612" t="s">
        <v>488</v>
      </c>
      <c r="E612">
        <v>6200</v>
      </c>
    </row>
    <row r="613" spans="3:5" x14ac:dyDescent="0.4">
      <c r="C613" t="s">
        <v>759</v>
      </c>
      <c r="D613" t="s">
        <v>489</v>
      </c>
      <c r="E613">
        <v>6400</v>
      </c>
    </row>
    <row r="614" spans="3:5" x14ac:dyDescent="0.4">
      <c r="C614" t="s">
        <v>759</v>
      </c>
      <c r="D614" t="s">
        <v>490</v>
      </c>
      <c r="E614">
        <v>3800</v>
      </c>
    </row>
    <row r="615" spans="3:5" x14ac:dyDescent="0.4">
      <c r="C615" t="s">
        <v>759</v>
      </c>
      <c r="D615" t="s">
        <v>491</v>
      </c>
      <c r="E615">
        <v>4100</v>
      </c>
    </row>
    <row r="616" spans="3:5" x14ac:dyDescent="0.4">
      <c r="C616" t="s">
        <v>759</v>
      </c>
      <c r="D616" t="s">
        <v>492</v>
      </c>
      <c r="E616">
        <v>3600</v>
      </c>
    </row>
    <row r="617" spans="3:5" x14ac:dyDescent="0.4">
      <c r="C617" t="s">
        <v>759</v>
      </c>
      <c r="D617" t="s">
        <v>493</v>
      </c>
      <c r="E617">
        <v>7800</v>
      </c>
    </row>
    <row r="618" spans="3:5" x14ac:dyDescent="0.4">
      <c r="C618" t="s">
        <v>759</v>
      </c>
      <c r="D618" t="s">
        <v>494</v>
      </c>
      <c r="E618">
        <v>4500</v>
      </c>
    </row>
    <row r="619" spans="3:5" x14ac:dyDescent="0.4">
      <c r="C619" t="s">
        <v>759</v>
      </c>
      <c r="D619" t="s">
        <v>495</v>
      </c>
      <c r="E619">
        <v>7100</v>
      </c>
    </row>
    <row r="620" spans="3:5" x14ac:dyDescent="0.4">
      <c r="C620" t="s">
        <v>759</v>
      </c>
      <c r="D620" t="s">
        <v>496</v>
      </c>
      <c r="E620">
        <v>3700</v>
      </c>
    </row>
    <row r="621" spans="3:5" x14ac:dyDescent="0.4">
      <c r="C621" t="s">
        <v>759</v>
      </c>
      <c r="D621" t="s">
        <v>497</v>
      </c>
      <c r="E621">
        <v>5900</v>
      </c>
    </row>
    <row r="622" spans="3:5" x14ac:dyDescent="0.4">
      <c r="C622" t="s">
        <v>759</v>
      </c>
      <c r="D622" t="s">
        <v>498</v>
      </c>
      <c r="E622">
        <v>8500</v>
      </c>
    </row>
    <row r="623" spans="3:5" x14ac:dyDescent="0.4">
      <c r="C623" t="s">
        <v>759</v>
      </c>
      <c r="D623" t="s">
        <v>499</v>
      </c>
      <c r="E623">
        <v>2200</v>
      </c>
    </row>
    <row r="624" spans="3:5" x14ac:dyDescent="0.4">
      <c r="C624" t="s">
        <v>759</v>
      </c>
      <c r="D624" t="s">
        <v>500</v>
      </c>
      <c r="E624">
        <v>3400</v>
      </c>
    </row>
    <row r="625" spans="3:5" x14ac:dyDescent="0.4">
      <c r="C625" t="s">
        <v>759</v>
      </c>
      <c r="D625" t="s">
        <v>501</v>
      </c>
      <c r="E625">
        <v>10200</v>
      </c>
    </row>
    <row r="626" spans="3:5" x14ac:dyDescent="0.4">
      <c r="C626" t="s">
        <v>759</v>
      </c>
      <c r="D626" t="s">
        <v>502</v>
      </c>
      <c r="E626">
        <v>4200</v>
      </c>
    </row>
    <row r="627" spans="3:5" x14ac:dyDescent="0.4">
      <c r="C627" t="s">
        <v>759</v>
      </c>
      <c r="D627" t="s">
        <v>503</v>
      </c>
      <c r="E627">
        <v>8800</v>
      </c>
    </row>
    <row r="628" spans="3:5" x14ac:dyDescent="0.4">
      <c r="C628" t="s">
        <v>759</v>
      </c>
      <c r="D628" t="s">
        <v>504</v>
      </c>
      <c r="E628">
        <v>16300</v>
      </c>
    </row>
    <row r="629" spans="3:5" x14ac:dyDescent="0.4">
      <c r="C629" t="s">
        <v>759</v>
      </c>
      <c r="D629" t="s">
        <v>505</v>
      </c>
      <c r="E629">
        <v>15000</v>
      </c>
    </row>
    <row r="630" spans="3:5" x14ac:dyDescent="0.4">
      <c r="C630" t="s">
        <v>759</v>
      </c>
      <c r="D630" t="s">
        <v>506</v>
      </c>
      <c r="E630">
        <v>5600</v>
      </c>
    </row>
    <row r="631" spans="3:5" x14ac:dyDescent="0.4">
      <c r="C631" t="s">
        <v>759</v>
      </c>
      <c r="D631" t="s">
        <v>507</v>
      </c>
      <c r="E631">
        <v>6000</v>
      </c>
    </row>
    <row r="632" spans="3:5" x14ac:dyDescent="0.4">
      <c r="C632" t="s">
        <v>759</v>
      </c>
      <c r="D632" t="s">
        <v>508</v>
      </c>
      <c r="E632">
        <v>2900</v>
      </c>
    </row>
    <row r="633" spans="3:5" x14ac:dyDescent="0.4">
      <c r="C633" t="s">
        <v>759</v>
      </c>
      <c r="D633" t="s">
        <v>509</v>
      </c>
      <c r="E633">
        <v>8400</v>
      </c>
    </row>
    <row r="634" spans="3:5" x14ac:dyDescent="0.4">
      <c r="C634" t="s">
        <v>759</v>
      </c>
      <c r="D634" t="s">
        <v>510</v>
      </c>
      <c r="E634">
        <v>8600</v>
      </c>
    </row>
    <row r="635" spans="3:5" x14ac:dyDescent="0.4">
      <c r="C635" t="s">
        <v>759</v>
      </c>
      <c r="D635" t="s">
        <v>511</v>
      </c>
      <c r="E635">
        <v>2600</v>
      </c>
    </row>
    <row r="636" spans="3:5" x14ac:dyDescent="0.4">
      <c r="C636" t="s">
        <v>759</v>
      </c>
      <c r="D636" t="s">
        <v>512</v>
      </c>
      <c r="E636">
        <v>7700</v>
      </c>
    </row>
    <row r="637" spans="3:5" x14ac:dyDescent="0.4">
      <c r="C637" t="s">
        <v>759</v>
      </c>
      <c r="D637" t="s">
        <v>695</v>
      </c>
      <c r="E637">
        <v>3900</v>
      </c>
    </row>
    <row r="638" spans="3:5" x14ac:dyDescent="0.4">
      <c r="C638" t="s">
        <v>759</v>
      </c>
      <c r="D638" t="s">
        <v>696</v>
      </c>
      <c r="E638">
        <v>8400</v>
      </c>
    </row>
    <row r="639" spans="3:5" x14ac:dyDescent="0.4">
      <c r="C639" t="s">
        <v>759</v>
      </c>
      <c r="D639" t="s">
        <v>697</v>
      </c>
      <c r="E639">
        <v>7100</v>
      </c>
    </row>
    <row r="640" spans="3:5" x14ac:dyDescent="0.4">
      <c r="C640" t="s">
        <v>759</v>
      </c>
      <c r="D640" t="s">
        <v>698</v>
      </c>
      <c r="E640">
        <v>8900</v>
      </c>
    </row>
    <row r="641" spans="3:5" x14ac:dyDescent="0.4">
      <c r="C641" t="s">
        <v>759</v>
      </c>
      <c r="D641" t="s">
        <v>699</v>
      </c>
      <c r="E641">
        <v>11800</v>
      </c>
    </row>
    <row r="642" spans="3:5" x14ac:dyDescent="0.4">
      <c r="C642" t="s">
        <v>759</v>
      </c>
      <c r="D642" t="s">
        <v>700</v>
      </c>
      <c r="E642">
        <v>10900</v>
      </c>
    </row>
    <row r="643" spans="3:5" x14ac:dyDescent="0.4">
      <c r="C643" t="s">
        <v>759</v>
      </c>
      <c r="D643" t="s">
        <v>701</v>
      </c>
      <c r="E643">
        <v>5000</v>
      </c>
    </row>
    <row r="644" spans="3:5" x14ac:dyDescent="0.4">
      <c r="C644" t="s">
        <v>759</v>
      </c>
      <c r="D644" t="s">
        <v>702</v>
      </c>
      <c r="E644">
        <v>8400</v>
      </c>
    </row>
    <row r="645" spans="3:5" x14ac:dyDescent="0.4">
      <c r="C645" t="s">
        <v>759</v>
      </c>
      <c r="D645" t="s">
        <v>703</v>
      </c>
      <c r="E645">
        <v>3200</v>
      </c>
    </row>
    <row r="646" spans="3:5" x14ac:dyDescent="0.4">
      <c r="C646" t="s">
        <v>759</v>
      </c>
      <c r="D646" t="s">
        <v>704</v>
      </c>
      <c r="E646">
        <v>14000</v>
      </c>
    </row>
    <row r="647" spans="3:5" x14ac:dyDescent="0.4">
      <c r="C647" t="s">
        <v>759</v>
      </c>
      <c r="D647" t="s">
        <v>705</v>
      </c>
      <c r="E647">
        <v>5400</v>
      </c>
    </row>
    <row r="648" spans="3:5" x14ac:dyDescent="0.4">
      <c r="C648" t="s">
        <v>759</v>
      </c>
      <c r="D648" t="s">
        <v>706</v>
      </c>
      <c r="E648">
        <v>4900</v>
      </c>
    </row>
    <row r="649" spans="3:5" x14ac:dyDescent="0.4">
      <c r="C649" t="s">
        <v>759</v>
      </c>
      <c r="D649" t="s">
        <v>707</v>
      </c>
      <c r="E649">
        <v>5100</v>
      </c>
    </row>
    <row r="650" spans="3:5" x14ac:dyDescent="0.4">
      <c r="C650" t="s">
        <v>759</v>
      </c>
      <c r="D650" t="s">
        <v>708</v>
      </c>
      <c r="E650">
        <v>12100</v>
      </c>
    </row>
    <row r="651" spans="3:5" x14ac:dyDescent="0.4">
      <c r="C651" t="s">
        <v>759</v>
      </c>
      <c r="D651" t="s">
        <v>709</v>
      </c>
      <c r="E651">
        <v>11900</v>
      </c>
    </row>
    <row r="652" spans="3:5" x14ac:dyDescent="0.4">
      <c r="C652" t="s">
        <v>759</v>
      </c>
      <c r="D652" t="s">
        <v>710</v>
      </c>
      <c r="E652">
        <v>5800</v>
      </c>
    </row>
    <row r="653" spans="3:5" x14ac:dyDescent="0.4">
      <c r="C653" t="s">
        <v>759</v>
      </c>
      <c r="D653" t="s">
        <v>711</v>
      </c>
      <c r="E653">
        <v>3800</v>
      </c>
    </row>
    <row r="654" spans="3:5" x14ac:dyDescent="0.4">
      <c r="C654" t="s">
        <v>759</v>
      </c>
      <c r="D654" t="s">
        <v>712</v>
      </c>
      <c r="E654">
        <v>5900</v>
      </c>
    </row>
    <row r="655" spans="3:5" x14ac:dyDescent="0.4">
      <c r="C655" t="s">
        <v>759</v>
      </c>
      <c r="D655" t="s">
        <v>713</v>
      </c>
      <c r="E655">
        <v>18700</v>
      </c>
    </row>
    <row r="656" spans="3:5" x14ac:dyDescent="0.4">
      <c r="C656" t="s">
        <v>759</v>
      </c>
      <c r="D656" t="s">
        <v>714</v>
      </c>
      <c r="E656">
        <v>8200</v>
      </c>
    </row>
    <row r="657" spans="3:5" x14ac:dyDescent="0.4">
      <c r="C657" t="s">
        <v>759</v>
      </c>
      <c r="D657" t="s">
        <v>715</v>
      </c>
      <c r="E657">
        <v>7300</v>
      </c>
    </row>
    <row r="658" spans="3:5" x14ac:dyDescent="0.4">
      <c r="C658" t="s">
        <v>759</v>
      </c>
      <c r="D658" t="s">
        <v>716</v>
      </c>
      <c r="E658">
        <v>9700</v>
      </c>
    </row>
    <row r="659" spans="3:5" x14ac:dyDescent="0.4">
      <c r="C659" t="s">
        <v>759</v>
      </c>
      <c r="D659" t="s">
        <v>717</v>
      </c>
      <c r="E659">
        <v>7800</v>
      </c>
    </row>
    <row r="660" spans="3:5" x14ac:dyDescent="0.4">
      <c r="C660" t="s">
        <v>759</v>
      </c>
      <c r="D660" t="s">
        <v>718</v>
      </c>
      <c r="E660">
        <v>15900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214000</v>
      </c>
    </row>
    <row r="667" spans="3:5" x14ac:dyDescent="0.4">
      <c r="C667" t="s">
        <v>760</v>
      </c>
      <c r="D667" t="s">
        <v>513</v>
      </c>
      <c r="E667">
        <v>122200</v>
      </c>
    </row>
    <row r="668" spans="3:5" x14ac:dyDescent="0.4">
      <c r="C668" t="s">
        <v>760</v>
      </c>
      <c r="D668" t="s">
        <v>514</v>
      </c>
      <c r="E668">
        <v>24500</v>
      </c>
    </row>
    <row r="669" spans="3:5" x14ac:dyDescent="0.4">
      <c r="C669" t="s">
        <v>760</v>
      </c>
      <c r="D669" t="s">
        <v>515</v>
      </c>
      <c r="E669">
        <v>16700</v>
      </c>
    </row>
    <row r="670" spans="3:5" x14ac:dyDescent="0.4">
      <c r="C670" t="s">
        <v>760</v>
      </c>
      <c r="D670" t="s">
        <v>516</v>
      </c>
      <c r="E670">
        <v>16100</v>
      </c>
    </row>
    <row r="671" spans="3:5" x14ac:dyDescent="0.4">
      <c r="C671" t="s">
        <v>760</v>
      </c>
      <c r="D671" t="s">
        <v>517</v>
      </c>
      <c r="E671">
        <v>17200</v>
      </c>
    </row>
    <row r="672" spans="3:5" x14ac:dyDescent="0.4">
      <c r="C672" t="s">
        <v>760</v>
      </c>
      <c r="D672" t="s">
        <v>518</v>
      </c>
      <c r="E672">
        <v>18900</v>
      </c>
    </row>
    <row r="673" spans="3:5" x14ac:dyDescent="0.4">
      <c r="C673" t="s">
        <v>760</v>
      </c>
      <c r="D673" t="s">
        <v>519</v>
      </c>
      <c r="E673">
        <v>15900</v>
      </c>
    </row>
    <row r="674" spans="3:5" x14ac:dyDescent="0.4">
      <c r="C674" t="s">
        <v>760</v>
      </c>
      <c r="D674" t="s">
        <v>520</v>
      </c>
      <c r="E674">
        <v>11700</v>
      </c>
    </row>
    <row r="675" spans="3:5" x14ac:dyDescent="0.4">
      <c r="C675" t="s">
        <v>760</v>
      </c>
      <c r="D675" t="s">
        <v>521</v>
      </c>
      <c r="E675">
        <v>11700</v>
      </c>
    </row>
    <row r="676" spans="3:5" x14ac:dyDescent="0.4">
      <c r="C676" t="s">
        <v>760</v>
      </c>
      <c r="D676" t="s">
        <v>522</v>
      </c>
      <c r="E676">
        <v>18100</v>
      </c>
    </row>
    <row r="677" spans="3:5" x14ac:dyDescent="0.4">
      <c r="C677" t="s">
        <v>760</v>
      </c>
      <c r="D677" t="s">
        <v>523</v>
      </c>
      <c r="E677">
        <v>43400</v>
      </c>
    </row>
    <row r="678" spans="3:5" x14ac:dyDescent="0.4">
      <c r="C678" t="s">
        <v>760</v>
      </c>
      <c r="D678" t="s">
        <v>524</v>
      </c>
      <c r="E678">
        <v>13100</v>
      </c>
    </row>
    <row r="679" spans="3:5" x14ac:dyDescent="0.4">
      <c r="C679" t="s">
        <v>760</v>
      </c>
      <c r="D679" t="s">
        <v>525</v>
      </c>
      <c r="E679">
        <v>19300</v>
      </c>
    </row>
    <row r="680" spans="3:5" x14ac:dyDescent="0.4">
      <c r="C680" t="s">
        <v>760</v>
      </c>
      <c r="D680" t="s">
        <v>526</v>
      </c>
      <c r="E680">
        <v>18500</v>
      </c>
    </row>
    <row r="681" spans="3:5" x14ac:dyDescent="0.4">
      <c r="C681" t="s">
        <v>760</v>
      </c>
      <c r="D681" t="s">
        <v>527</v>
      </c>
      <c r="E681">
        <v>22600</v>
      </c>
    </row>
    <row r="682" spans="3:5" x14ac:dyDescent="0.4">
      <c r="C682" t="s">
        <v>760</v>
      </c>
      <c r="D682" t="s">
        <v>528</v>
      </c>
      <c r="E682">
        <v>29400</v>
      </c>
    </row>
    <row r="683" spans="3:5" x14ac:dyDescent="0.4">
      <c r="C683" t="s">
        <v>760</v>
      </c>
      <c r="D683" t="s">
        <v>529</v>
      </c>
      <c r="E683">
        <v>10500</v>
      </c>
    </row>
    <row r="684" spans="3:5" x14ac:dyDescent="0.4">
      <c r="C684" t="s">
        <v>760</v>
      </c>
      <c r="D684" t="s">
        <v>530</v>
      </c>
      <c r="E684">
        <v>30900</v>
      </c>
    </row>
    <row r="685" spans="3:5" x14ac:dyDescent="0.4">
      <c r="C685" t="s">
        <v>760</v>
      </c>
      <c r="D685" t="s">
        <v>531</v>
      </c>
      <c r="E685">
        <v>18600</v>
      </c>
    </row>
    <row r="686" spans="3:5" x14ac:dyDescent="0.4">
      <c r="C686" t="s">
        <v>760</v>
      </c>
      <c r="D686" t="s">
        <v>532</v>
      </c>
      <c r="E686">
        <v>9500</v>
      </c>
    </row>
    <row r="687" spans="3:5" x14ac:dyDescent="0.4">
      <c r="C687" t="s">
        <v>760</v>
      </c>
      <c r="D687" t="s">
        <v>533</v>
      </c>
      <c r="E687">
        <v>8900</v>
      </c>
    </row>
    <row r="688" spans="3:5" x14ac:dyDescent="0.4">
      <c r="C688" t="s">
        <v>760</v>
      </c>
      <c r="D688" t="s">
        <v>534</v>
      </c>
      <c r="E688">
        <v>20500</v>
      </c>
    </row>
    <row r="689" spans="3:5" x14ac:dyDescent="0.4">
      <c r="C689" t="s">
        <v>760</v>
      </c>
      <c r="D689" t="s">
        <v>535</v>
      </c>
      <c r="E689">
        <v>9100</v>
      </c>
    </row>
    <row r="690" spans="3:5" x14ac:dyDescent="0.4">
      <c r="C690" t="s">
        <v>760</v>
      </c>
      <c r="D690" t="s">
        <v>536</v>
      </c>
      <c r="E690">
        <v>8600</v>
      </c>
    </row>
    <row r="691" spans="3:5" x14ac:dyDescent="0.4">
      <c r="C691" t="s">
        <v>760</v>
      </c>
      <c r="D691" t="s">
        <v>537</v>
      </c>
      <c r="E691">
        <v>14900</v>
      </c>
    </row>
    <row r="692" spans="3:5" x14ac:dyDescent="0.4">
      <c r="C692" t="s">
        <v>760</v>
      </c>
      <c r="D692" t="s">
        <v>538</v>
      </c>
      <c r="E692">
        <v>10400</v>
      </c>
    </row>
    <row r="693" spans="3:5" x14ac:dyDescent="0.4">
      <c r="C693" t="s">
        <v>760</v>
      </c>
      <c r="D693" t="s">
        <v>539</v>
      </c>
      <c r="E693">
        <v>4500</v>
      </c>
    </row>
    <row r="694" spans="3:5" x14ac:dyDescent="0.4">
      <c r="C694" t="s">
        <v>760</v>
      </c>
      <c r="D694" t="s">
        <v>540</v>
      </c>
      <c r="E694">
        <v>11400</v>
      </c>
    </row>
    <row r="695" spans="3:5" x14ac:dyDescent="0.4">
      <c r="C695" t="s">
        <v>760</v>
      </c>
      <c r="D695" t="s">
        <v>541</v>
      </c>
      <c r="E695">
        <v>7900</v>
      </c>
    </row>
    <row r="696" spans="3:5" x14ac:dyDescent="0.4">
      <c r="C696" t="s">
        <v>760</v>
      </c>
      <c r="D696" t="s">
        <v>542</v>
      </c>
      <c r="E696">
        <v>13400</v>
      </c>
    </row>
    <row r="697" spans="3:5" x14ac:dyDescent="0.4">
      <c r="C697" t="s">
        <v>760</v>
      </c>
      <c r="D697" t="s">
        <v>543</v>
      </c>
      <c r="E697">
        <v>7100</v>
      </c>
    </row>
    <row r="698" spans="3:5" x14ac:dyDescent="0.4">
      <c r="C698" t="s">
        <v>760</v>
      </c>
      <c r="D698" t="s">
        <v>544</v>
      </c>
      <c r="E698">
        <v>11800</v>
      </c>
    </row>
    <row r="699" spans="3:5" x14ac:dyDescent="0.4">
      <c r="C699" t="s">
        <v>760</v>
      </c>
      <c r="D699" t="s">
        <v>545</v>
      </c>
      <c r="E699">
        <v>9700</v>
      </c>
    </row>
    <row r="700" spans="3:5" x14ac:dyDescent="0.4">
      <c r="C700" t="s">
        <v>760</v>
      </c>
      <c r="D700" t="s">
        <v>546</v>
      </c>
      <c r="E700">
        <v>8200</v>
      </c>
    </row>
    <row r="701" spans="3:5" x14ac:dyDescent="0.4">
      <c r="C701" t="s">
        <v>760</v>
      </c>
      <c r="D701" t="s">
        <v>547</v>
      </c>
      <c r="E701">
        <v>12300</v>
      </c>
    </row>
    <row r="702" spans="3:5" x14ac:dyDescent="0.4">
      <c r="C702" t="s">
        <v>760</v>
      </c>
      <c r="D702" t="s">
        <v>548</v>
      </c>
      <c r="E702">
        <v>7200</v>
      </c>
    </row>
    <row r="703" spans="3:5" x14ac:dyDescent="0.4">
      <c r="C703" t="s">
        <v>760</v>
      </c>
      <c r="D703" t="s">
        <v>549</v>
      </c>
      <c r="E703">
        <v>19300</v>
      </c>
    </row>
    <row r="704" spans="3:5" x14ac:dyDescent="0.4">
      <c r="C704" t="s">
        <v>760</v>
      </c>
      <c r="D704" t="s">
        <v>550</v>
      </c>
      <c r="E704">
        <v>6000</v>
      </c>
    </row>
    <row r="705" spans="3:5" x14ac:dyDescent="0.4">
      <c r="C705" t="s">
        <v>760</v>
      </c>
      <c r="D705" t="s">
        <v>551</v>
      </c>
      <c r="E705">
        <v>8200</v>
      </c>
    </row>
    <row r="706" spans="3:5" x14ac:dyDescent="0.4">
      <c r="C706" t="s">
        <v>760</v>
      </c>
      <c r="D706" t="s">
        <v>552</v>
      </c>
      <c r="E706">
        <v>6300</v>
      </c>
    </row>
    <row r="707" spans="3:5" x14ac:dyDescent="0.4">
      <c r="C707" t="s">
        <v>760</v>
      </c>
      <c r="D707" t="s">
        <v>553</v>
      </c>
      <c r="E707">
        <v>5800</v>
      </c>
    </row>
    <row r="708" spans="3:5" x14ac:dyDescent="0.4">
      <c r="C708" t="s">
        <v>760</v>
      </c>
      <c r="D708" t="s">
        <v>554</v>
      </c>
      <c r="E708">
        <v>2700</v>
      </c>
    </row>
    <row r="709" spans="3:5" x14ac:dyDescent="0.4">
      <c r="C709" t="s">
        <v>760</v>
      </c>
      <c r="D709" t="s">
        <v>555</v>
      </c>
      <c r="E709">
        <v>2000</v>
      </c>
    </row>
    <row r="710" spans="3:5" x14ac:dyDescent="0.4">
      <c r="C710" t="s">
        <v>760</v>
      </c>
      <c r="D710" t="s">
        <v>556</v>
      </c>
      <c r="E710">
        <v>18200</v>
      </c>
    </row>
    <row r="711" spans="3:5" x14ac:dyDescent="0.4">
      <c r="C711" t="s">
        <v>760</v>
      </c>
      <c r="D711" t="s">
        <v>557</v>
      </c>
      <c r="E711">
        <v>27300</v>
      </c>
    </row>
    <row r="712" spans="3:5" x14ac:dyDescent="0.4">
      <c r="C712" t="s">
        <v>760</v>
      </c>
      <c r="D712" t="s">
        <v>558</v>
      </c>
      <c r="E712">
        <v>10700</v>
      </c>
    </row>
    <row r="713" spans="3:5" x14ac:dyDescent="0.4">
      <c r="C713" t="s">
        <v>760</v>
      </c>
      <c r="D713" t="s">
        <v>559</v>
      </c>
      <c r="E713">
        <v>7200</v>
      </c>
    </row>
    <row r="714" spans="3:5" x14ac:dyDescent="0.4">
      <c r="C714" t="s">
        <v>760</v>
      </c>
      <c r="D714" t="s">
        <v>560</v>
      </c>
      <c r="E714">
        <v>5100</v>
      </c>
    </row>
    <row r="715" spans="3:5" x14ac:dyDescent="0.4">
      <c r="C715" t="s">
        <v>760</v>
      </c>
      <c r="D715" t="s">
        <v>561</v>
      </c>
      <c r="E715">
        <v>5700</v>
      </c>
    </row>
    <row r="716" spans="3:5" x14ac:dyDescent="0.4">
      <c r="C716" t="s">
        <v>760</v>
      </c>
      <c r="D716" t="s">
        <v>562</v>
      </c>
      <c r="E716">
        <v>5500</v>
      </c>
    </row>
    <row r="717" spans="3:5" x14ac:dyDescent="0.4">
      <c r="C717" t="s">
        <v>760</v>
      </c>
      <c r="D717" t="s">
        <v>563</v>
      </c>
      <c r="E717">
        <v>5300</v>
      </c>
    </row>
    <row r="718" spans="3:5" x14ac:dyDescent="0.4">
      <c r="C718" t="s">
        <v>760</v>
      </c>
      <c r="D718" t="s">
        <v>564</v>
      </c>
      <c r="E718">
        <v>10100</v>
      </c>
    </row>
    <row r="719" spans="3:5" x14ac:dyDescent="0.4">
      <c r="C719" t="s">
        <v>760</v>
      </c>
      <c r="D719" t="s">
        <v>565</v>
      </c>
      <c r="E719">
        <v>2000</v>
      </c>
    </row>
    <row r="720" spans="3:5" x14ac:dyDescent="0.4">
      <c r="C720" t="s">
        <v>760</v>
      </c>
      <c r="D720" t="s">
        <v>566</v>
      </c>
      <c r="E720">
        <v>21400</v>
      </c>
    </row>
    <row r="721" spans="3:5" x14ac:dyDescent="0.4">
      <c r="C721" t="s">
        <v>760</v>
      </c>
      <c r="D721" t="s">
        <v>567</v>
      </c>
      <c r="E721">
        <v>5900</v>
      </c>
    </row>
    <row r="722" spans="3:5" x14ac:dyDescent="0.4">
      <c r="C722" t="s">
        <v>760</v>
      </c>
      <c r="D722" t="s">
        <v>568</v>
      </c>
      <c r="E722">
        <v>4400</v>
      </c>
    </row>
    <row r="723" spans="3:5" x14ac:dyDescent="0.4">
      <c r="C723" t="s">
        <v>760</v>
      </c>
      <c r="D723" t="s">
        <v>569</v>
      </c>
      <c r="E723">
        <v>26500</v>
      </c>
    </row>
    <row r="724" spans="3:5" x14ac:dyDescent="0.4">
      <c r="C724" t="s">
        <v>760</v>
      </c>
      <c r="D724" t="s">
        <v>570</v>
      </c>
      <c r="E724">
        <v>9000</v>
      </c>
    </row>
    <row r="725" spans="3:5" x14ac:dyDescent="0.4">
      <c r="C725" t="s">
        <v>760</v>
      </c>
      <c r="D725" t="s">
        <v>571</v>
      </c>
      <c r="E725">
        <v>6700</v>
      </c>
    </row>
    <row r="726" spans="3:5" x14ac:dyDescent="0.4">
      <c r="C726" t="s">
        <v>760</v>
      </c>
      <c r="D726" t="s">
        <v>572</v>
      </c>
      <c r="E726">
        <v>9500</v>
      </c>
    </row>
    <row r="727" spans="3:5" x14ac:dyDescent="0.4">
      <c r="C727" t="s">
        <v>760</v>
      </c>
      <c r="D727" t="s">
        <v>573</v>
      </c>
      <c r="E727">
        <v>14600</v>
      </c>
    </row>
    <row r="728" spans="3:5" x14ac:dyDescent="0.4">
      <c r="C728" t="s">
        <v>760</v>
      </c>
      <c r="D728" t="s">
        <v>574</v>
      </c>
      <c r="E728">
        <v>8000</v>
      </c>
    </row>
    <row r="729" spans="3:5" x14ac:dyDescent="0.4">
      <c r="C729" t="s">
        <v>760</v>
      </c>
      <c r="D729" t="s">
        <v>575</v>
      </c>
      <c r="E729">
        <v>3200</v>
      </c>
    </row>
    <row r="730" spans="3:5" x14ac:dyDescent="0.4">
      <c r="C730" t="s">
        <v>760</v>
      </c>
      <c r="D730" t="s">
        <v>576</v>
      </c>
      <c r="E730">
        <v>4100</v>
      </c>
    </row>
    <row r="731" spans="3:5" x14ac:dyDescent="0.4">
      <c r="C731" t="s">
        <v>760</v>
      </c>
      <c r="D731" t="s">
        <v>577</v>
      </c>
      <c r="E731">
        <v>5400</v>
      </c>
    </row>
    <row r="732" spans="3:5" x14ac:dyDescent="0.4">
      <c r="C732" t="s">
        <v>760</v>
      </c>
      <c r="D732" t="s">
        <v>578</v>
      </c>
      <c r="E732">
        <v>7000</v>
      </c>
    </row>
    <row r="733" spans="3:5" x14ac:dyDescent="0.4">
      <c r="C733" t="s">
        <v>760</v>
      </c>
      <c r="D733" t="s">
        <v>579</v>
      </c>
      <c r="E733">
        <v>7800</v>
      </c>
    </row>
    <row r="734" spans="3:5" x14ac:dyDescent="0.4">
      <c r="C734" t="s">
        <v>760</v>
      </c>
      <c r="D734" t="s">
        <v>580</v>
      </c>
      <c r="E734">
        <v>7800</v>
      </c>
    </row>
    <row r="735" spans="3:5" x14ac:dyDescent="0.4">
      <c r="C735" t="s">
        <v>760</v>
      </c>
      <c r="D735" t="s">
        <v>581</v>
      </c>
      <c r="E735">
        <v>2900</v>
      </c>
    </row>
    <row r="736" spans="3:5" x14ac:dyDescent="0.4">
      <c r="C736" t="s">
        <v>760</v>
      </c>
      <c r="D736" t="s">
        <v>582</v>
      </c>
      <c r="E736">
        <v>3800</v>
      </c>
    </row>
    <row r="737" spans="3:5" x14ac:dyDescent="0.4">
      <c r="C737" t="s">
        <v>760</v>
      </c>
      <c r="D737" t="s">
        <v>583</v>
      </c>
      <c r="E737">
        <v>3300</v>
      </c>
    </row>
    <row r="738" spans="3:5" x14ac:dyDescent="0.4">
      <c r="C738" t="s">
        <v>760</v>
      </c>
      <c r="D738" t="s">
        <v>584</v>
      </c>
      <c r="E738">
        <v>6400</v>
      </c>
    </row>
    <row r="739" spans="3:5" x14ac:dyDescent="0.4">
      <c r="C739" t="s">
        <v>760</v>
      </c>
      <c r="D739" t="s">
        <v>585</v>
      </c>
      <c r="E739">
        <v>2100</v>
      </c>
    </row>
    <row r="740" spans="3:5" x14ac:dyDescent="0.4">
      <c r="C740" t="s">
        <v>760</v>
      </c>
      <c r="D740" t="s">
        <v>586</v>
      </c>
      <c r="E740">
        <v>5300</v>
      </c>
    </row>
    <row r="741" spans="3:5" x14ac:dyDescent="0.4">
      <c r="C741" t="s">
        <v>760</v>
      </c>
      <c r="D741" t="s">
        <v>587</v>
      </c>
      <c r="E741">
        <v>4300</v>
      </c>
    </row>
    <row r="742" spans="3:5" x14ac:dyDescent="0.4">
      <c r="C742" t="s">
        <v>760</v>
      </c>
      <c r="D742" t="s">
        <v>588</v>
      </c>
      <c r="E742">
        <v>11000</v>
      </c>
    </row>
    <row r="743" spans="3:5" x14ac:dyDescent="0.4">
      <c r="C743" t="s">
        <v>760</v>
      </c>
      <c r="D743" t="s">
        <v>589</v>
      </c>
      <c r="E743">
        <v>13000</v>
      </c>
    </row>
    <row r="744" spans="3:5" x14ac:dyDescent="0.4">
      <c r="C744" t="s">
        <v>760</v>
      </c>
      <c r="D744" t="s">
        <v>590</v>
      </c>
      <c r="E744">
        <v>10800</v>
      </c>
    </row>
    <row r="745" spans="3:5" x14ac:dyDescent="0.4">
      <c r="C745" t="s">
        <v>760</v>
      </c>
      <c r="D745" t="s">
        <v>591</v>
      </c>
      <c r="E745">
        <v>9600</v>
      </c>
    </row>
    <row r="746" spans="3:5" x14ac:dyDescent="0.4">
      <c r="C746" t="s">
        <v>760</v>
      </c>
      <c r="D746" t="s">
        <v>592</v>
      </c>
      <c r="E746">
        <v>5900</v>
      </c>
    </row>
    <row r="747" spans="3:5" x14ac:dyDescent="0.4">
      <c r="C747" t="s">
        <v>760</v>
      </c>
      <c r="D747" t="s">
        <v>593</v>
      </c>
      <c r="E747">
        <v>4400</v>
      </c>
    </row>
    <row r="748" spans="3:5" x14ac:dyDescent="0.4">
      <c r="C748" t="s">
        <v>760</v>
      </c>
      <c r="D748" t="s">
        <v>594</v>
      </c>
      <c r="E748">
        <v>5400</v>
      </c>
    </row>
    <row r="749" spans="3:5" x14ac:dyDescent="0.4">
      <c r="C749" t="s">
        <v>760</v>
      </c>
      <c r="D749" t="s">
        <v>595</v>
      </c>
      <c r="E749">
        <v>5000</v>
      </c>
    </row>
    <row r="750" spans="3:5" x14ac:dyDescent="0.4">
      <c r="C750" t="s">
        <v>760</v>
      </c>
      <c r="D750" t="s">
        <v>596</v>
      </c>
      <c r="E750">
        <v>4100</v>
      </c>
    </row>
    <row r="751" spans="3:5" x14ac:dyDescent="0.4">
      <c r="C751" t="s">
        <v>760</v>
      </c>
      <c r="D751" t="s">
        <v>597</v>
      </c>
      <c r="E751">
        <v>10800</v>
      </c>
    </row>
    <row r="752" spans="3:5" x14ac:dyDescent="0.4">
      <c r="C752" t="s">
        <v>760</v>
      </c>
      <c r="D752" t="s">
        <v>598</v>
      </c>
      <c r="E752">
        <v>4200</v>
      </c>
    </row>
    <row r="753" spans="3:5" x14ac:dyDescent="0.4">
      <c r="C753" t="s">
        <v>760</v>
      </c>
      <c r="D753" t="s">
        <v>599</v>
      </c>
      <c r="E753">
        <v>2800</v>
      </c>
    </row>
    <row r="754" spans="3:5" x14ac:dyDescent="0.4">
      <c r="C754" t="s">
        <v>760</v>
      </c>
      <c r="D754" t="s">
        <v>600</v>
      </c>
      <c r="E754">
        <v>5400</v>
      </c>
    </row>
    <row r="755" spans="3:5" x14ac:dyDescent="0.4">
      <c r="C755" t="s">
        <v>760</v>
      </c>
      <c r="D755" t="s">
        <v>601</v>
      </c>
      <c r="E755">
        <v>3400</v>
      </c>
    </row>
    <row r="756" spans="3:5" x14ac:dyDescent="0.4">
      <c r="C756" t="s">
        <v>760</v>
      </c>
      <c r="D756" t="s">
        <v>602</v>
      </c>
      <c r="E756">
        <v>1200</v>
      </c>
    </row>
    <row r="757" spans="3:5" x14ac:dyDescent="0.4">
      <c r="C757" t="s">
        <v>760</v>
      </c>
      <c r="D757" t="s">
        <v>603</v>
      </c>
      <c r="E757">
        <v>63500</v>
      </c>
    </row>
    <row r="758" spans="3:5" x14ac:dyDescent="0.4">
      <c r="C758" t="s">
        <v>760</v>
      </c>
      <c r="D758" t="s">
        <v>604</v>
      </c>
      <c r="E758">
        <v>16200</v>
      </c>
    </row>
    <row r="759" spans="3:5" x14ac:dyDescent="0.4">
      <c r="C759" t="s">
        <v>760</v>
      </c>
      <c r="D759" t="s">
        <v>605</v>
      </c>
      <c r="E759">
        <v>17800</v>
      </c>
    </row>
    <row r="760" spans="3:5" x14ac:dyDescent="0.4">
      <c r="C760" t="s">
        <v>760</v>
      </c>
      <c r="D760" t="s">
        <v>606</v>
      </c>
      <c r="E760">
        <v>8100</v>
      </c>
    </row>
    <row r="761" spans="3:5" x14ac:dyDescent="0.4">
      <c r="C761" t="s">
        <v>760</v>
      </c>
      <c r="D761" t="s">
        <v>607</v>
      </c>
      <c r="E761">
        <v>6800</v>
      </c>
    </row>
    <row r="762" spans="3:5" x14ac:dyDescent="0.4">
      <c r="C762" t="s">
        <v>760</v>
      </c>
      <c r="D762" t="s">
        <v>608</v>
      </c>
      <c r="E762">
        <v>17400</v>
      </c>
    </row>
    <row r="763" spans="3:5" x14ac:dyDescent="0.4">
      <c r="C763" t="s">
        <v>760</v>
      </c>
      <c r="D763" t="s">
        <v>609</v>
      </c>
      <c r="E763">
        <v>4400</v>
      </c>
    </row>
    <row r="764" spans="3:5" x14ac:dyDescent="0.4">
      <c r="C764" t="s">
        <v>760</v>
      </c>
      <c r="D764" t="s">
        <v>610</v>
      </c>
      <c r="E764">
        <v>3500</v>
      </c>
    </row>
    <row r="765" spans="3:5" x14ac:dyDescent="0.4">
      <c r="C765" t="s">
        <v>760</v>
      </c>
      <c r="D765" t="s">
        <v>611</v>
      </c>
      <c r="E765">
        <v>6500</v>
      </c>
    </row>
    <row r="766" spans="3:5" x14ac:dyDescent="0.4">
      <c r="C766" t="s">
        <v>760</v>
      </c>
      <c r="D766" t="s">
        <v>612</v>
      </c>
      <c r="E766">
        <v>8300</v>
      </c>
    </row>
    <row r="767" spans="3:5" x14ac:dyDescent="0.4">
      <c r="C767" t="s">
        <v>760</v>
      </c>
      <c r="D767" t="s">
        <v>613</v>
      </c>
      <c r="E767">
        <v>4600</v>
      </c>
    </row>
    <row r="768" spans="3:5" x14ac:dyDescent="0.4">
      <c r="C768" t="s">
        <v>760</v>
      </c>
      <c r="D768" t="s">
        <v>614</v>
      </c>
      <c r="E768">
        <v>4400</v>
      </c>
    </row>
    <row r="769" spans="3:5" x14ac:dyDescent="0.4">
      <c r="C769" t="s">
        <v>760</v>
      </c>
      <c r="D769" t="s">
        <v>615</v>
      </c>
      <c r="E769">
        <v>2600</v>
      </c>
    </row>
    <row r="770" spans="3:5" x14ac:dyDescent="0.4">
      <c r="C770" t="s">
        <v>760</v>
      </c>
      <c r="D770" t="s">
        <v>616</v>
      </c>
      <c r="E770">
        <v>2400</v>
      </c>
    </row>
    <row r="771" spans="3:5" x14ac:dyDescent="0.4">
      <c r="C771" t="s">
        <v>760</v>
      </c>
      <c r="D771" t="s">
        <v>617</v>
      </c>
      <c r="E771">
        <v>9700</v>
      </c>
    </row>
    <row r="772" spans="3:5" x14ac:dyDescent="0.4">
      <c r="C772" t="s">
        <v>760</v>
      </c>
      <c r="D772" t="s">
        <v>618</v>
      </c>
      <c r="E772">
        <v>1800</v>
      </c>
    </row>
    <row r="773" spans="3:5" x14ac:dyDescent="0.4">
      <c r="C773" t="s">
        <v>760</v>
      </c>
      <c r="D773" t="s">
        <v>619</v>
      </c>
      <c r="E773">
        <v>900</v>
      </c>
    </row>
    <row r="774" spans="3:5" x14ac:dyDescent="0.4">
      <c r="C774" t="s">
        <v>760</v>
      </c>
      <c r="D774" t="s">
        <v>620</v>
      </c>
      <c r="E774">
        <v>1500</v>
      </c>
    </row>
    <row r="775" spans="3:5" x14ac:dyDescent="0.4">
      <c r="C775" t="s">
        <v>760</v>
      </c>
      <c r="D775" t="s">
        <v>621</v>
      </c>
      <c r="E775">
        <v>1900</v>
      </c>
    </row>
    <row r="776" spans="3:5" x14ac:dyDescent="0.4">
      <c r="C776" t="s">
        <v>760</v>
      </c>
      <c r="D776" t="s">
        <v>622</v>
      </c>
      <c r="E776">
        <v>6300</v>
      </c>
    </row>
    <row r="777" spans="3:5" x14ac:dyDescent="0.4">
      <c r="C777" t="s">
        <v>760</v>
      </c>
      <c r="D777" t="s">
        <v>623</v>
      </c>
      <c r="E777">
        <v>8000</v>
      </c>
    </row>
    <row r="778" spans="3:5" x14ac:dyDescent="0.4">
      <c r="C778" t="s">
        <v>760</v>
      </c>
      <c r="D778" t="s">
        <v>624</v>
      </c>
      <c r="E778">
        <v>6300</v>
      </c>
    </row>
    <row r="779" spans="3:5" x14ac:dyDescent="0.4">
      <c r="C779" t="s">
        <v>760</v>
      </c>
      <c r="D779" t="s">
        <v>625</v>
      </c>
      <c r="E779">
        <v>1100</v>
      </c>
    </row>
    <row r="780" spans="3:5" x14ac:dyDescent="0.4">
      <c r="C780" t="s">
        <v>760</v>
      </c>
      <c r="D780" t="s">
        <v>626</v>
      </c>
      <c r="E780">
        <v>3100</v>
      </c>
    </row>
    <row r="781" spans="3:5" x14ac:dyDescent="0.4">
      <c r="C781" t="s">
        <v>760</v>
      </c>
      <c r="D781" t="s">
        <v>627</v>
      </c>
      <c r="E781">
        <v>9000</v>
      </c>
    </row>
    <row r="782" spans="3:5" x14ac:dyDescent="0.4">
      <c r="C782" t="s">
        <v>760</v>
      </c>
      <c r="D782" t="s">
        <v>628</v>
      </c>
      <c r="E782">
        <v>15100</v>
      </c>
    </row>
    <row r="783" spans="3:5" x14ac:dyDescent="0.4">
      <c r="C783" t="s">
        <v>760</v>
      </c>
      <c r="D783" t="s">
        <v>629</v>
      </c>
      <c r="E783">
        <v>8300</v>
      </c>
    </row>
    <row r="784" spans="3:5" x14ac:dyDescent="0.4">
      <c r="C784" t="s">
        <v>760</v>
      </c>
      <c r="D784" t="s">
        <v>630</v>
      </c>
      <c r="E784">
        <v>3000</v>
      </c>
    </row>
    <row r="785" spans="3:5" x14ac:dyDescent="0.4">
      <c r="C785" t="s">
        <v>760</v>
      </c>
      <c r="D785" t="s">
        <v>631</v>
      </c>
      <c r="E785">
        <v>5100</v>
      </c>
    </row>
    <row r="786" spans="3:5" x14ac:dyDescent="0.4">
      <c r="C786" t="s">
        <v>760</v>
      </c>
      <c r="D786" t="s">
        <v>632</v>
      </c>
      <c r="E786">
        <v>2200</v>
      </c>
    </row>
    <row r="787" spans="3:5" x14ac:dyDescent="0.4">
      <c r="C787" t="s">
        <v>760</v>
      </c>
      <c r="D787" t="s">
        <v>633</v>
      </c>
      <c r="E787">
        <v>9600</v>
      </c>
    </row>
    <row r="788" spans="3:5" x14ac:dyDescent="0.4">
      <c r="C788" t="s">
        <v>760</v>
      </c>
      <c r="D788" t="s">
        <v>634</v>
      </c>
      <c r="E788">
        <v>18900</v>
      </c>
    </row>
    <row r="789" spans="3:5" x14ac:dyDescent="0.4">
      <c r="C789" t="s">
        <v>760</v>
      </c>
      <c r="D789" t="s">
        <v>635</v>
      </c>
      <c r="E789">
        <v>3700</v>
      </c>
    </row>
    <row r="790" spans="3:5" x14ac:dyDescent="0.4">
      <c r="C790" t="s">
        <v>760</v>
      </c>
      <c r="D790" t="s">
        <v>636</v>
      </c>
      <c r="E790">
        <v>4500</v>
      </c>
    </row>
    <row r="791" spans="3:5" x14ac:dyDescent="0.4">
      <c r="C791" t="s">
        <v>760</v>
      </c>
      <c r="D791" t="s">
        <v>637</v>
      </c>
      <c r="E791">
        <v>5600</v>
      </c>
    </row>
    <row r="792" spans="3:5" x14ac:dyDescent="0.4">
      <c r="C792" t="s">
        <v>760</v>
      </c>
      <c r="D792" t="s">
        <v>638</v>
      </c>
      <c r="E792">
        <v>2600</v>
      </c>
    </row>
    <row r="793" spans="3:5" x14ac:dyDescent="0.4">
      <c r="C793" t="s">
        <v>760</v>
      </c>
      <c r="D793" t="s">
        <v>639</v>
      </c>
      <c r="E793">
        <v>3200</v>
      </c>
    </row>
    <row r="794" spans="3:5" x14ac:dyDescent="0.4">
      <c r="C794" t="s">
        <v>760</v>
      </c>
      <c r="D794" t="s">
        <v>640</v>
      </c>
      <c r="E794">
        <v>4200</v>
      </c>
    </row>
    <row r="795" spans="3:5" x14ac:dyDescent="0.4">
      <c r="C795" t="s">
        <v>760</v>
      </c>
      <c r="D795" t="s">
        <v>641</v>
      </c>
      <c r="E795">
        <v>3100</v>
      </c>
    </row>
    <row r="796" spans="3:5" x14ac:dyDescent="0.4">
      <c r="C796" t="s">
        <v>760</v>
      </c>
      <c r="D796" t="s">
        <v>642</v>
      </c>
      <c r="E796">
        <v>4300</v>
      </c>
    </row>
    <row r="797" spans="3:5" x14ac:dyDescent="0.4">
      <c r="C797" t="s">
        <v>760</v>
      </c>
      <c r="D797" t="s">
        <v>643</v>
      </c>
      <c r="E797">
        <v>3000</v>
      </c>
    </row>
    <row r="798" spans="3:5" x14ac:dyDescent="0.4">
      <c r="C798" t="s">
        <v>760</v>
      </c>
      <c r="D798" t="s">
        <v>644</v>
      </c>
      <c r="E798">
        <v>3600</v>
      </c>
    </row>
    <row r="799" spans="3:5" x14ac:dyDescent="0.4">
      <c r="C799" t="s">
        <v>760</v>
      </c>
      <c r="D799" t="s">
        <v>645</v>
      </c>
      <c r="E799">
        <v>2300</v>
      </c>
    </row>
    <row r="800" spans="3:5" x14ac:dyDescent="0.4">
      <c r="C800" t="s">
        <v>760</v>
      </c>
      <c r="D800" t="s">
        <v>646</v>
      </c>
      <c r="E800">
        <v>4800</v>
      </c>
    </row>
    <row r="801" spans="3:5" x14ac:dyDescent="0.4">
      <c r="C801" t="s">
        <v>760</v>
      </c>
      <c r="D801" t="s">
        <v>647</v>
      </c>
      <c r="E801">
        <v>15500</v>
      </c>
    </row>
    <row r="802" spans="3:5" x14ac:dyDescent="0.4">
      <c r="C802" t="s">
        <v>760</v>
      </c>
      <c r="D802" t="s">
        <v>648</v>
      </c>
      <c r="E802">
        <v>3300</v>
      </c>
    </row>
    <row r="803" spans="3:5" x14ac:dyDescent="0.4">
      <c r="C803" t="s">
        <v>760</v>
      </c>
      <c r="D803" t="s">
        <v>649</v>
      </c>
      <c r="E803">
        <v>4400</v>
      </c>
    </row>
    <row r="804" spans="3:5" x14ac:dyDescent="0.4">
      <c r="C804" t="s">
        <v>760</v>
      </c>
      <c r="D804" t="s">
        <v>650</v>
      </c>
      <c r="E804">
        <v>500</v>
      </c>
    </row>
    <row r="805" spans="3:5" x14ac:dyDescent="0.4">
      <c r="C805" t="s">
        <v>760</v>
      </c>
      <c r="D805" t="s">
        <v>651</v>
      </c>
      <c r="E805">
        <v>1600</v>
      </c>
    </row>
    <row r="806" spans="3:5" x14ac:dyDescent="0.4">
      <c r="C806" t="s">
        <v>760</v>
      </c>
      <c r="D806" t="s">
        <v>652</v>
      </c>
      <c r="E806">
        <v>1600</v>
      </c>
    </row>
    <row r="807" spans="3:5" x14ac:dyDescent="0.4">
      <c r="C807" t="s">
        <v>760</v>
      </c>
      <c r="D807" t="s">
        <v>653</v>
      </c>
      <c r="E807">
        <v>2200</v>
      </c>
    </row>
    <row r="808" spans="3:5" x14ac:dyDescent="0.4">
      <c r="C808" t="s">
        <v>760</v>
      </c>
      <c r="D808" t="s">
        <v>654</v>
      </c>
      <c r="E808">
        <v>14500</v>
      </c>
    </row>
    <row r="809" spans="3:5" x14ac:dyDescent="0.4">
      <c r="C809" t="s">
        <v>760</v>
      </c>
      <c r="D809" t="s">
        <v>655</v>
      </c>
      <c r="E809">
        <v>4400</v>
      </c>
    </row>
    <row r="810" spans="3:5" x14ac:dyDescent="0.4">
      <c r="C810" t="s">
        <v>760</v>
      </c>
      <c r="D810" t="s">
        <v>656</v>
      </c>
      <c r="E810">
        <v>2200</v>
      </c>
    </row>
    <row r="811" spans="3:5" x14ac:dyDescent="0.4">
      <c r="C811" t="s">
        <v>760</v>
      </c>
      <c r="D811" t="s">
        <v>657</v>
      </c>
      <c r="E811">
        <v>3900</v>
      </c>
    </row>
    <row r="812" spans="3:5" x14ac:dyDescent="0.4">
      <c r="C812" t="s">
        <v>760</v>
      </c>
      <c r="D812" t="s">
        <v>658</v>
      </c>
      <c r="E812">
        <v>1800</v>
      </c>
    </row>
    <row r="813" spans="3:5" x14ac:dyDescent="0.4">
      <c r="C813" t="s">
        <v>760</v>
      </c>
      <c r="D813" t="s">
        <v>659</v>
      </c>
      <c r="E813">
        <v>1500</v>
      </c>
    </row>
    <row r="814" spans="3:5" x14ac:dyDescent="0.4">
      <c r="C814" t="s">
        <v>760</v>
      </c>
      <c r="D814" t="s">
        <v>660</v>
      </c>
      <c r="E814">
        <v>2200</v>
      </c>
    </row>
    <row r="815" spans="3:5" x14ac:dyDescent="0.4">
      <c r="C815" t="s">
        <v>760</v>
      </c>
      <c r="D815" t="s">
        <v>661</v>
      </c>
      <c r="E815">
        <v>1200</v>
      </c>
    </row>
    <row r="816" spans="3:5" x14ac:dyDescent="0.4">
      <c r="C816" t="s">
        <v>760</v>
      </c>
      <c r="D816" t="s">
        <v>662</v>
      </c>
      <c r="E816">
        <v>1700</v>
      </c>
    </row>
    <row r="817" spans="3:5" x14ac:dyDescent="0.4">
      <c r="C817" t="s">
        <v>760</v>
      </c>
      <c r="D817" t="s">
        <v>663</v>
      </c>
      <c r="E817">
        <v>18400</v>
      </c>
    </row>
    <row r="818" spans="3:5" x14ac:dyDescent="0.4">
      <c r="C818" t="s">
        <v>760</v>
      </c>
      <c r="D818" t="s">
        <v>664</v>
      </c>
      <c r="E818">
        <v>43400</v>
      </c>
    </row>
    <row r="819" spans="3:5" x14ac:dyDescent="0.4">
      <c r="C819" t="s">
        <v>760</v>
      </c>
      <c r="D819" t="s">
        <v>665</v>
      </c>
      <c r="E819">
        <v>18000</v>
      </c>
    </row>
    <row r="820" spans="3:5" x14ac:dyDescent="0.4">
      <c r="C820" t="s">
        <v>760</v>
      </c>
      <c r="D820" t="s">
        <v>666</v>
      </c>
      <c r="E820">
        <v>6500</v>
      </c>
    </row>
    <row r="821" spans="3:5" x14ac:dyDescent="0.4">
      <c r="C821" t="s">
        <v>760</v>
      </c>
      <c r="D821" t="s">
        <v>667</v>
      </c>
      <c r="E821">
        <v>8000</v>
      </c>
    </row>
    <row r="822" spans="3:5" x14ac:dyDescent="0.4">
      <c r="C822" t="s">
        <v>760</v>
      </c>
      <c r="D822" t="s">
        <v>668</v>
      </c>
      <c r="E822">
        <v>12500</v>
      </c>
    </row>
    <row r="823" spans="3:5" x14ac:dyDescent="0.4">
      <c r="C823" t="s">
        <v>760</v>
      </c>
      <c r="D823" t="s">
        <v>669</v>
      </c>
      <c r="E823">
        <v>12600</v>
      </c>
    </row>
    <row r="824" spans="3:5" x14ac:dyDescent="0.4">
      <c r="C824" t="s">
        <v>760</v>
      </c>
      <c r="D824" t="s">
        <v>670</v>
      </c>
      <c r="E824">
        <v>14500</v>
      </c>
    </row>
    <row r="825" spans="3:5" x14ac:dyDescent="0.4">
      <c r="C825" t="s">
        <v>760</v>
      </c>
      <c r="D825" t="s">
        <v>671</v>
      </c>
      <c r="E825">
        <v>7100</v>
      </c>
    </row>
    <row r="826" spans="3:5" x14ac:dyDescent="0.4">
      <c r="C826" t="s">
        <v>760</v>
      </c>
      <c r="D826" t="s">
        <v>672</v>
      </c>
      <c r="E826">
        <v>6400</v>
      </c>
    </row>
    <row r="827" spans="3:5" x14ac:dyDescent="0.4">
      <c r="C827" t="s">
        <v>760</v>
      </c>
      <c r="D827" t="s">
        <v>673</v>
      </c>
      <c r="E827">
        <v>21200</v>
      </c>
    </row>
    <row r="828" spans="3:5" x14ac:dyDescent="0.4">
      <c r="C828" t="s">
        <v>760</v>
      </c>
      <c r="D828" t="s">
        <v>674</v>
      </c>
      <c r="E828">
        <v>5400</v>
      </c>
    </row>
    <row r="829" spans="3:5" x14ac:dyDescent="0.4">
      <c r="C829" t="s">
        <v>760</v>
      </c>
      <c r="D829" t="s">
        <v>675</v>
      </c>
      <c r="E829">
        <v>9100</v>
      </c>
    </row>
    <row r="830" spans="3:5" x14ac:dyDescent="0.4">
      <c r="C830" t="s">
        <v>760</v>
      </c>
      <c r="D830" t="s">
        <v>676</v>
      </c>
      <c r="E830">
        <v>17000</v>
      </c>
    </row>
    <row r="831" spans="3:5" x14ac:dyDescent="0.4">
      <c r="C831" t="s">
        <v>760</v>
      </c>
      <c r="D831" t="s">
        <v>677</v>
      </c>
      <c r="E831">
        <v>7000</v>
      </c>
    </row>
    <row r="832" spans="3:5" x14ac:dyDescent="0.4">
      <c r="C832" t="s">
        <v>760</v>
      </c>
      <c r="D832" t="s">
        <v>678</v>
      </c>
      <c r="E832">
        <v>39000</v>
      </c>
    </row>
    <row r="833" spans="3:5" x14ac:dyDescent="0.4">
      <c r="C833" t="s">
        <v>760</v>
      </c>
      <c r="D833" t="s">
        <v>679</v>
      </c>
      <c r="E833">
        <v>22100</v>
      </c>
    </row>
    <row r="834" spans="3:5" x14ac:dyDescent="0.4">
      <c r="C834" t="s">
        <v>760</v>
      </c>
      <c r="D834" t="s">
        <v>680</v>
      </c>
      <c r="E834">
        <v>21500</v>
      </c>
    </row>
    <row r="835" spans="3:5" x14ac:dyDescent="0.4">
      <c r="C835" t="s">
        <v>760</v>
      </c>
      <c r="D835" t="s">
        <v>681</v>
      </c>
      <c r="E835">
        <v>4800</v>
      </c>
    </row>
    <row r="836" spans="3:5" x14ac:dyDescent="0.4">
      <c r="C836" t="s">
        <v>760</v>
      </c>
      <c r="D836" t="s">
        <v>682</v>
      </c>
      <c r="E836">
        <v>11400</v>
      </c>
    </row>
    <row r="837" spans="3:5" x14ac:dyDescent="0.4">
      <c r="C837" t="s">
        <v>760</v>
      </c>
      <c r="D837" t="s">
        <v>683</v>
      </c>
      <c r="E837">
        <v>23600</v>
      </c>
    </row>
    <row r="838" spans="3:5" x14ac:dyDescent="0.4">
      <c r="C838" t="s">
        <v>760</v>
      </c>
      <c r="D838" t="s">
        <v>684</v>
      </c>
      <c r="E838">
        <v>8100</v>
      </c>
    </row>
    <row r="839" spans="3:5" x14ac:dyDescent="0.4">
      <c r="C839" t="s">
        <v>760</v>
      </c>
      <c r="D839" t="s">
        <v>685</v>
      </c>
      <c r="E839">
        <v>5000</v>
      </c>
    </row>
    <row r="840" spans="3:5" x14ac:dyDescent="0.4">
      <c r="C840" t="s">
        <v>760</v>
      </c>
      <c r="D840" t="s">
        <v>686</v>
      </c>
      <c r="E840">
        <v>5300</v>
      </c>
    </row>
    <row r="841" spans="3:5" x14ac:dyDescent="0.4">
      <c r="C841" t="s">
        <v>760</v>
      </c>
      <c r="D841" t="s">
        <v>687</v>
      </c>
      <c r="E841">
        <v>8100</v>
      </c>
    </row>
    <row r="842" spans="3:5" x14ac:dyDescent="0.4">
      <c r="C842" t="s">
        <v>760</v>
      </c>
      <c r="D842" t="s">
        <v>688</v>
      </c>
      <c r="E842">
        <v>18700</v>
      </c>
    </row>
    <row r="843" spans="3:5" x14ac:dyDescent="0.4">
      <c r="C843" t="s">
        <v>760</v>
      </c>
      <c r="D843" t="s">
        <v>689</v>
      </c>
      <c r="E843">
        <v>3000</v>
      </c>
    </row>
    <row r="844" spans="3:5" x14ac:dyDescent="0.4">
      <c r="C844" t="s">
        <v>760</v>
      </c>
      <c r="D844" t="s">
        <v>690</v>
      </c>
      <c r="E844">
        <v>4800</v>
      </c>
    </row>
    <row r="845" spans="3:5" x14ac:dyDescent="0.4">
      <c r="C845" t="s">
        <v>760</v>
      </c>
      <c r="D845" t="s">
        <v>691</v>
      </c>
      <c r="E845">
        <v>13000</v>
      </c>
    </row>
    <row r="846" spans="3:5" x14ac:dyDescent="0.4">
      <c r="C846" t="s">
        <v>760</v>
      </c>
      <c r="D846" t="s">
        <v>692</v>
      </c>
      <c r="E846">
        <v>2700</v>
      </c>
    </row>
    <row r="847" spans="3:5" x14ac:dyDescent="0.4">
      <c r="C847" t="s">
        <v>760</v>
      </c>
      <c r="D847" t="s">
        <v>693</v>
      </c>
      <c r="E847">
        <v>11900</v>
      </c>
    </row>
    <row r="848" spans="3:5" x14ac:dyDescent="0.4">
      <c r="C848" t="s">
        <v>760</v>
      </c>
      <c r="D848" t="s">
        <v>694</v>
      </c>
      <c r="E848">
        <v>3500</v>
      </c>
    </row>
    <row r="849" spans="3:5" x14ac:dyDescent="0.4">
      <c r="C849" t="s">
        <v>760</v>
      </c>
      <c r="D849" t="s">
        <v>393</v>
      </c>
      <c r="E849">
        <v>9800</v>
      </c>
    </row>
    <row r="850" spans="3:5" x14ac:dyDescent="0.4">
      <c r="C850" t="s">
        <v>760</v>
      </c>
      <c r="D850" t="s">
        <v>394</v>
      </c>
      <c r="E850">
        <v>8300</v>
      </c>
    </row>
    <row r="851" spans="3:5" x14ac:dyDescent="0.4">
      <c r="C851" t="s">
        <v>760</v>
      </c>
      <c r="D851" t="s">
        <v>395</v>
      </c>
      <c r="E851">
        <v>8300</v>
      </c>
    </row>
    <row r="852" spans="3:5" x14ac:dyDescent="0.4">
      <c r="C852" t="s">
        <v>760</v>
      </c>
      <c r="D852" t="s">
        <v>396</v>
      </c>
      <c r="E852">
        <v>3900</v>
      </c>
    </row>
    <row r="853" spans="3:5" x14ac:dyDescent="0.4">
      <c r="C853" t="s">
        <v>760</v>
      </c>
      <c r="D853" t="s">
        <v>397</v>
      </c>
      <c r="E853">
        <v>5300</v>
      </c>
    </row>
    <row r="854" spans="3:5" x14ac:dyDescent="0.4">
      <c r="C854" t="s">
        <v>760</v>
      </c>
      <c r="D854" t="s">
        <v>398</v>
      </c>
      <c r="E854">
        <v>16800</v>
      </c>
    </row>
    <row r="855" spans="3:5" x14ac:dyDescent="0.4">
      <c r="C855" t="s">
        <v>760</v>
      </c>
      <c r="D855" t="s">
        <v>399</v>
      </c>
      <c r="E855">
        <v>7500</v>
      </c>
    </row>
    <row r="856" spans="3:5" x14ac:dyDescent="0.4">
      <c r="C856" t="s">
        <v>760</v>
      </c>
      <c r="D856" t="s">
        <v>400</v>
      </c>
      <c r="E856">
        <v>3100</v>
      </c>
    </row>
    <row r="857" spans="3:5" x14ac:dyDescent="0.4">
      <c r="C857" t="s">
        <v>760</v>
      </c>
      <c r="D857" t="s">
        <v>401</v>
      </c>
      <c r="E857">
        <v>3600</v>
      </c>
    </row>
    <row r="858" spans="3:5" x14ac:dyDescent="0.4">
      <c r="C858" t="s">
        <v>760</v>
      </c>
      <c r="D858" t="s">
        <v>402</v>
      </c>
      <c r="E858">
        <v>2600</v>
      </c>
    </row>
    <row r="859" spans="3:5" x14ac:dyDescent="0.4">
      <c r="C859" t="s">
        <v>760</v>
      </c>
      <c r="D859" t="s">
        <v>403</v>
      </c>
      <c r="E859">
        <v>3800</v>
      </c>
    </row>
    <row r="860" spans="3:5" x14ac:dyDescent="0.4">
      <c r="C860" t="s">
        <v>760</v>
      </c>
      <c r="D860" t="s">
        <v>404</v>
      </c>
      <c r="E860">
        <v>11000</v>
      </c>
    </row>
    <row r="861" spans="3:5" x14ac:dyDescent="0.4">
      <c r="C861" t="s">
        <v>760</v>
      </c>
      <c r="D861" t="s">
        <v>405</v>
      </c>
      <c r="E861">
        <v>7000</v>
      </c>
    </row>
    <row r="862" spans="3:5" x14ac:dyDescent="0.4">
      <c r="C862" t="s">
        <v>760</v>
      </c>
      <c r="D862" t="s">
        <v>406</v>
      </c>
      <c r="E862">
        <v>3800</v>
      </c>
    </row>
    <row r="863" spans="3:5" x14ac:dyDescent="0.4">
      <c r="C863" t="s">
        <v>760</v>
      </c>
      <c r="D863" t="s">
        <v>407</v>
      </c>
      <c r="E863">
        <v>3300</v>
      </c>
    </row>
    <row r="864" spans="3:5" x14ac:dyDescent="0.4">
      <c r="C864" t="s">
        <v>760</v>
      </c>
      <c r="D864" t="s">
        <v>408</v>
      </c>
      <c r="E864">
        <v>8000</v>
      </c>
    </row>
    <row r="865" spans="3:5" x14ac:dyDescent="0.4">
      <c r="C865" t="s">
        <v>760</v>
      </c>
      <c r="D865" t="s">
        <v>409</v>
      </c>
      <c r="E865">
        <v>3700</v>
      </c>
    </row>
    <row r="866" spans="3:5" x14ac:dyDescent="0.4">
      <c r="C866" t="s">
        <v>760</v>
      </c>
      <c r="D866" t="s">
        <v>410</v>
      </c>
      <c r="E866">
        <v>5300</v>
      </c>
    </row>
    <row r="867" spans="3:5" x14ac:dyDescent="0.4">
      <c r="C867" t="s">
        <v>760</v>
      </c>
      <c r="D867" t="s">
        <v>411</v>
      </c>
      <c r="E867">
        <v>9500</v>
      </c>
    </row>
    <row r="868" spans="3:5" x14ac:dyDescent="0.4">
      <c r="C868" t="s">
        <v>760</v>
      </c>
      <c r="D868" t="s">
        <v>412</v>
      </c>
      <c r="E868">
        <v>2600</v>
      </c>
    </row>
    <row r="869" spans="3:5" x14ac:dyDescent="0.4">
      <c r="C869" t="s">
        <v>760</v>
      </c>
      <c r="D869" t="s">
        <v>413</v>
      </c>
      <c r="E869">
        <v>10000</v>
      </c>
    </row>
    <row r="870" spans="3:5" x14ac:dyDescent="0.4">
      <c r="C870" t="s">
        <v>760</v>
      </c>
      <c r="D870" t="s">
        <v>414</v>
      </c>
      <c r="E870">
        <v>3400</v>
      </c>
    </row>
    <row r="871" spans="3:5" x14ac:dyDescent="0.4">
      <c r="C871" t="s">
        <v>760</v>
      </c>
      <c r="D871" t="s">
        <v>415</v>
      </c>
      <c r="E871">
        <v>2600</v>
      </c>
    </row>
    <row r="872" spans="3:5" x14ac:dyDescent="0.4">
      <c r="C872" t="s">
        <v>760</v>
      </c>
      <c r="D872" t="s">
        <v>416</v>
      </c>
      <c r="E872">
        <v>3700</v>
      </c>
    </row>
    <row r="873" spans="3:5" x14ac:dyDescent="0.4">
      <c r="C873" t="s">
        <v>760</v>
      </c>
      <c r="D873" t="s">
        <v>417</v>
      </c>
      <c r="E873">
        <v>3400</v>
      </c>
    </row>
    <row r="874" spans="3:5" x14ac:dyDescent="0.4">
      <c r="C874" t="s">
        <v>760</v>
      </c>
      <c r="D874" t="s">
        <v>418</v>
      </c>
      <c r="E874">
        <v>4000</v>
      </c>
    </row>
    <row r="875" spans="3:5" x14ac:dyDescent="0.4">
      <c r="C875" t="s">
        <v>760</v>
      </c>
      <c r="D875" t="s">
        <v>419</v>
      </c>
      <c r="E875">
        <v>3400</v>
      </c>
    </row>
    <row r="876" spans="3:5" x14ac:dyDescent="0.4">
      <c r="C876" t="s">
        <v>760</v>
      </c>
      <c r="D876" t="s">
        <v>420</v>
      </c>
      <c r="E876">
        <v>5200</v>
      </c>
    </row>
    <row r="877" spans="3:5" x14ac:dyDescent="0.4">
      <c r="C877" t="s">
        <v>760</v>
      </c>
      <c r="D877" t="s">
        <v>421</v>
      </c>
      <c r="E877">
        <v>1900</v>
      </c>
    </row>
    <row r="878" spans="3:5" x14ac:dyDescent="0.4">
      <c r="C878" t="s">
        <v>760</v>
      </c>
      <c r="D878" t="s">
        <v>422</v>
      </c>
      <c r="E878">
        <v>3400</v>
      </c>
    </row>
    <row r="879" spans="3:5" x14ac:dyDescent="0.4">
      <c r="C879" t="s">
        <v>760</v>
      </c>
      <c r="D879" t="s">
        <v>423</v>
      </c>
      <c r="E879">
        <v>5100</v>
      </c>
    </row>
    <row r="880" spans="3:5" x14ac:dyDescent="0.4">
      <c r="C880" t="s">
        <v>760</v>
      </c>
      <c r="D880" t="s">
        <v>424</v>
      </c>
      <c r="E880">
        <v>2900</v>
      </c>
    </row>
    <row r="881" spans="3:5" x14ac:dyDescent="0.4">
      <c r="C881" t="s">
        <v>760</v>
      </c>
      <c r="D881" t="s">
        <v>425</v>
      </c>
      <c r="E881">
        <v>2400</v>
      </c>
    </row>
    <row r="882" spans="3:5" x14ac:dyDescent="0.4">
      <c r="C882" t="s">
        <v>760</v>
      </c>
      <c r="D882" t="s">
        <v>426</v>
      </c>
      <c r="E882">
        <v>4100</v>
      </c>
    </row>
    <row r="883" spans="3:5" x14ac:dyDescent="0.4">
      <c r="C883" t="s">
        <v>760</v>
      </c>
      <c r="D883" t="s">
        <v>427</v>
      </c>
      <c r="E883">
        <v>2300</v>
      </c>
    </row>
    <row r="884" spans="3:5" x14ac:dyDescent="0.4">
      <c r="C884" t="s">
        <v>760</v>
      </c>
      <c r="D884" t="s">
        <v>428</v>
      </c>
      <c r="E884">
        <v>6500</v>
      </c>
    </row>
    <row r="885" spans="3:5" x14ac:dyDescent="0.4">
      <c r="C885" t="s">
        <v>760</v>
      </c>
      <c r="D885" t="s">
        <v>429</v>
      </c>
      <c r="E885">
        <v>400</v>
      </c>
    </row>
    <row r="886" spans="3:5" x14ac:dyDescent="0.4">
      <c r="C886" t="s">
        <v>760</v>
      </c>
      <c r="D886" t="s">
        <v>430</v>
      </c>
      <c r="E886">
        <v>1700</v>
      </c>
    </row>
    <row r="887" spans="3:5" x14ac:dyDescent="0.4">
      <c r="C887" t="s">
        <v>760</v>
      </c>
      <c r="D887" t="s">
        <v>431</v>
      </c>
      <c r="E887">
        <v>200</v>
      </c>
    </row>
    <row r="888" spans="3:5" x14ac:dyDescent="0.4">
      <c r="C888" t="s">
        <v>760</v>
      </c>
      <c r="D888" t="s">
        <v>432</v>
      </c>
      <c r="E888">
        <v>8000</v>
      </c>
    </row>
    <row r="889" spans="3:5" x14ac:dyDescent="0.4">
      <c r="C889" t="s">
        <v>760</v>
      </c>
      <c r="D889" t="s">
        <v>433</v>
      </c>
      <c r="E889">
        <v>800</v>
      </c>
    </row>
    <row r="890" spans="3:5" x14ac:dyDescent="0.4">
      <c r="C890" t="s">
        <v>760</v>
      </c>
      <c r="D890" t="s">
        <v>434</v>
      </c>
      <c r="E890">
        <v>2800</v>
      </c>
    </row>
    <row r="891" spans="3:5" x14ac:dyDescent="0.4">
      <c r="C891" t="s">
        <v>760</v>
      </c>
      <c r="D891" t="s">
        <v>435</v>
      </c>
      <c r="E891">
        <v>1300</v>
      </c>
    </row>
    <row r="892" spans="3:5" x14ac:dyDescent="0.4">
      <c r="C892" t="s">
        <v>760</v>
      </c>
      <c r="D892" t="s">
        <v>436</v>
      </c>
      <c r="E892">
        <v>3200</v>
      </c>
    </row>
    <row r="893" spans="3:5" x14ac:dyDescent="0.4">
      <c r="C893" t="s">
        <v>760</v>
      </c>
      <c r="D893" t="s">
        <v>437</v>
      </c>
      <c r="E893">
        <v>2900</v>
      </c>
    </row>
    <row r="894" spans="3:5" x14ac:dyDescent="0.4">
      <c r="C894" t="s">
        <v>760</v>
      </c>
      <c r="D894" t="s">
        <v>438</v>
      </c>
      <c r="E894">
        <v>5000</v>
      </c>
    </row>
    <row r="895" spans="3:5" x14ac:dyDescent="0.4">
      <c r="C895" t="s">
        <v>760</v>
      </c>
      <c r="D895" t="s">
        <v>439</v>
      </c>
      <c r="E895">
        <v>700</v>
      </c>
    </row>
    <row r="896" spans="3:5" x14ac:dyDescent="0.4">
      <c r="C896" t="s">
        <v>760</v>
      </c>
      <c r="D896" t="s">
        <v>440</v>
      </c>
      <c r="E896">
        <v>1800</v>
      </c>
    </row>
    <row r="897" spans="3:5" x14ac:dyDescent="0.4">
      <c r="C897" t="s">
        <v>760</v>
      </c>
      <c r="D897" t="s">
        <v>441</v>
      </c>
      <c r="E897">
        <v>3700</v>
      </c>
    </row>
    <row r="898" spans="3:5" x14ac:dyDescent="0.4">
      <c r="C898" t="s">
        <v>760</v>
      </c>
      <c r="D898" t="s">
        <v>442</v>
      </c>
      <c r="E898">
        <v>2500</v>
      </c>
    </row>
    <row r="899" spans="3:5" x14ac:dyDescent="0.4">
      <c r="C899" t="s">
        <v>760</v>
      </c>
      <c r="D899" t="s">
        <v>443</v>
      </c>
      <c r="E899">
        <v>3600</v>
      </c>
    </row>
    <row r="900" spans="3:5" x14ac:dyDescent="0.4">
      <c r="C900" t="s">
        <v>760</v>
      </c>
      <c r="D900" t="s">
        <v>444</v>
      </c>
      <c r="E900">
        <v>4400</v>
      </c>
    </row>
    <row r="901" spans="3:5" x14ac:dyDescent="0.4">
      <c r="C901" t="s">
        <v>760</v>
      </c>
      <c r="D901" t="s">
        <v>445</v>
      </c>
      <c r="E901">
        <v>1600</v>
      </c>
    </row>
    <row r="902" spans="3:5" x14ac:dyDescent="0.4">
      <c r="C902" t="s">
        <v>760</v>
      </c>
      <c r="D902" t="s">
        <v>446</v>
      </c>
      <c r="E902">
        <v>3700</v>
      </c>
    </row>
    <row r="903" spans="3:5" x14ac:dyDescent="0.4">
      <c r="C903" t="s">
        <v>760</v>
      </c>
      <c r="D903" t="s">
        <v>447</v>
      </c>
      <c r="E903">
        <v>5400</v>
      </c>
    </row>
    <row r="904" spans="3:5" x14ac:dyDescent="0.4">
      <c r="C904" t="s">
        <v>760</v>
      </c>
      <c r="D904" t="s">
        <v>448</v>
      </c>
      <c r="E904">
        <v>1900</v>
      </c>
    </row>
    <row r="905" spans="3:5" x14ac:dyDescent="0.4">
      <c r="C905" t="s">
        <v>760</v>
      </c>
      <c r="D905" t="s">
        <v>449</v>
      </c>
      <c r="E905">
        <v>4400</v>
      </c>
    </row>
    <row r="906" spans="3:5" x14ac:dyDescent="0.4">
      <c r="C906" t="s">
        <v>760</v>
      </c>
      <c r="D906" t="s">
        <v>450</v>
      </c>
      <c r="E906">
        <v>400</v>
      </c>
    </row>
    <row r="907" spans="3:5" x14ac:dyDescent="0.4">
      <c r="C907" t="s">
        <v>760</v>
      </c>
      <c r="D907" t="s">
        <v>451</v>
      </c>
      <c r="E907">
        <v>3600</v>
      </c>
    </row>
    <row r="908" spans="3:5" x14ac:dyDescent="0.4">
      <c r="C908" t="s">
        <v>760</v>
      </c>
      <c r="D908" t="s">
        <v>452</v>
      </c>
      <c r="E908">
        <v>15000</v>
      </c>
    </row>
    <row r="909" spans="3:5" x14ac:dyDescent="0.4">
      <c r="C909" t="s">
        <v>760</v>
      </c>
      <c r="D909" t="s">
        <v>453</v>
      </c>
      <c r="E909">
        <v>5300</v>
      </c>
    </row>
    <row r="910" spans="3:5" x14ac:dyDescent="0.4">
      <c r="C910" t="s">
        <v>760</v>
      </c>
      <c r="D910" t="s">
        <v>454</v>
      </c>
      <c r="E910">
        <v>800</v>
      </c>
    </row>
    <row r="911" spans="3:5" x14ac:dyDescent="0.4">
      <c r="C911" t="s">
        <v>760</v>
      </c>
      <c r="D911" t="s">
        <v>455</v>
      </c>
      <c r="E911">
        <v>1300</v>
      </c>
    </row>
    <row r="912" spans="3:5" x14ac:dyDescent="0.4">
      <c r="C912" t="s">
        <v>760</v>
      </c>
      <c r="D912" t="s">
        <v>456</v>
      </c>
      <c r="E912">
        <v>5600</v>
      </c>
    </row>
    <row r="913" spans="3:5" x14ac:dyDescent="0.4">
      <c r="C913" t="s">
        <v>760</v>
      </c>
      <c r="D913" t="s">
        <v>457</v>
      </c>
      <c r="E913">
        <v>1700</v>
      </c>
    </row>
    <row r="914" spans="3:5" x14ac:dyDescent="0.4">
      <c r="C914" t="s">
        <v>760</v>
      </c>
      <c r="D914" t="s">
        <v>458</v>
      </c>
      <c r="E914">
        <v>1800</v>
      </c>
    </row>
    <row r="915" spans="3:5" x14ac:dyDescent="0.4">
      <c r="C915" t="s">
        <v>760</v>
      </c>
      <c r="D915" t="s">
        <v>459</v>
      </c>
      <c r="E915">
        <v>1400</v>
      </c>
    </row>
    <row r="916" spans="3:5" x14ac:dyDescent="0.4">
      <c r="C916" t="s">
        <v>760</v>
      </c>
      <c r="D916" t="s">
        <v>460</v>
      </c>
      <c r="E916">
        <v>1800</v>
      </c>
    </row>
    <row r="917" spans="3:5" x14ac:dyDescent="0.4">
      <c r="C917" t="s">
        <v>760</v>
      </c>
      <c r="D917" t="s">
        <v>461</v>
      </c>
      <c r="E917">
        <v>1400</v>
      </c>
    </row>
    <row r="918" spans="3:5" x14ac:dyDescent="0.4">
      <c r="C918" t="s">
        <v>760</v>
      </c>
      <c r="D918" t="s">
        <v>462</v>
      </c>
      <c r="E918">
        <v>4600</v>
      </c>
    </row>
    <row r="919" spans="3:5" x14ac:dyDescent="0.4">
      <c r="C919" t="s">
        <v>760</v>
      </c>
      <c r="D919" t="s">
        <v>463</v>
      </c>
      <c r="E919">
        <v>7000</v>
      </c>
    </row>
    <row r="920" spans="3:5" x14ac:dyDescent="0.4">
      <c r="C920" t="s">
        <v>760</v>
      </c>
      <c r="D920" t="s">
        <v>464</v>
      </c>
      <c r="E920">
        <v>3100</v>
      </c>
    </row>
    <row r="921" spans="3:5" x14ac:dyDescent="0.4">
      <c r="C921" t="s">
        <v>760</v>
      </c>
      <c r="D921" t="s">
        <v>465</v>
      </c>
      <c r="E921">
        <v>1800</v>
      </c>
    </row>
    <row r="922" spans="3:5" x14ac:dyDescent="0.4">
      <c r="C922" t="s">
        <v>760</v>
      </c>
      <c r="D922" t="s">
        <v>466</v>
      </c>
      <c r="E922">
        <v>1400</v>
      </c>
    </row>
    <row r="923" spans="3:5" x14ac:dyDescent="0.4">
      <c r="C923" t="s">
        <v>760</v>
      </c>
      <c r="D923" t="s">
        <v>467</v>
      </c>
      <c r="E923">
        <v>2900</v>
      </c>
    </row>
    <row r="924" spans="3:5" x14ac:dyDescent="0.4">
      <c r="C924" t="s">
        <v>760</v>
      </c>
      <c r="D924" t="s">
        <v>468</v>
      </c>
      <c r="E924">
        <v>5800</v>
      </c>
    </row>
    <row r="925" spans="3:5" x14ac:dyDescent="0.4">
      <c r="C925" t="s">
        <v>760</v>
      </c>
      <c r="D925" t="s">
        <v>469</v>
      </c>
      <c r="E925">
        <v>14100</v>
      </c>
    </row>
    <row r="926" spans="3:5" x14ac:dyDescent="0.4">
      <c r="C926" t="s">
        <v>760</v>
      </c>
      <c r="D926" t="s">
        <v>470</v>
      </c>
      <c r="E926">
        <v>18200</v>
      </c>
    </row>
    <row r="927" spans="3:5" x14ac:dyDescent="0.4">
      <c r="C927" t="s">
        <v>760</v>
      </c>
      <c r="D927" t="s">
        <v>471</v>
      </c>
      <c r="E927">
        <v>1800</v>
      </c>
    </row>
    <row r="928" spans="3:5" x14ac:dyDescent="0.4">
      <c r="C928" t="s">
        <v>760</v>
      </c>
      <c r="D928" t="s">
        <v>472</v>
      </c>
      <c r="E928">
        <v>3600</v>
      </c>
    </row>
    <row r="929" spans="3:5" x14ac:dyDescent="0.4">
      <c r="C929" t="s">
        <v>760</v>
      </c>
      <c r="D929" t="s">
        <v>473</v>
      </c>
      <c r="E929">
        <v>7100</v>
      </c>
    </row>
    <row r="930" spans="3:5" x14ac:dyDescent="0.4">
      <c r="C930" t="s">
        <v>760</v>
      </c>
      <c r="D930" t="s">
        <v>474</v>
      </c>
      <c r="E930">
        <v>1800</v>
      </c>
    </row>
    <row r="931" spans="3:5" x14ac:dyDescent="0.4">
      <c r="C931" t="s">
        <v>760</v>
      </c>
      <c r="D931" t="s">
        <v>475</v>
      </c>
      <c r="E931">
        <v>2700</v>
      </c>
    </row>
    <row r="932" spans="3:5" x14ac:dyDescent="0.4">
      <c r="C932" t="s">
        <v>760</v>
      </c>
      <c r="D932" t="s">
        <v>476</v>
      </c>
      <c r="E932">
        <v>2600</v>
      </c>
    </row>
    <row r="933" spans="3:5" x14ac:dyDescent="0.4">
      <c r="C933" t="s">
        <v>760</v>
      </c>
      <c r="D933" t="s">
        <v>477</v>
      </c>
      <c r="E933">
        <v>1900</v>
      </c>
    </row>
    <row r="934" spans="3:5" x14ac:dyDescent="0.4">
      <c r="C934" t="s">
        <v>760</v>
      </c>
      <c r="D934" t="s">
        <v>478</v>
      </c>
      <c r="E934">
        <v>2400</v>
      </c>
    </row>
    <row r="935" spans="3:5" x14ac:dyDescent="0.4">
      <c r="C935" t="s">
        <v>760</v>
      </c>
      <c r="D935" t="s">
        <v>479</v>
      </c>
      <c r="E935">
        <v>1900</v>
      </c>
    </row>
    <row r="936" spans="3:5" x14ac:dyDescent="0.4">
      <c r="C936" t="s">
        <v>760</v>
      </c>
      <c r="D936" t="s">
        <v>480</v>
      </c>
      <c r="E936">
        <v>2300</v>
      </c>
    </row>
    <row r="937" spans="3:5" x14ac:dyDescent="0.4">
      <c r="C937" t="s">
        <v>760</v>
      </c>
      <c r="D937" t="s">
        <v>481</v>
      </c>
      <c r="E937">
        <v>3000</v>
      </c>
    </row>
    <row r="938" spans="3:5" x14ac:dyDescent="0.4">
      <c r="C938" t="s">
        <v>760</v>
      </c>
      <c r="D938" t="s">
        <v>482</v>
      </c>
      <c r="E938">
        <v>14400</v>
      </c>
    </row>
    <row r="939" spans="3:5" x14ac:dyDescent="0.4">
      <c r="C939" t="s">
        <v>760</v>
      </c>
      <c r="D939" t="s">
        <v>483</v>
      </c>
      <c r="E939">
        <v>7700</v>
      </c>
    </row>
    <row r="940" spans="3:5" x14ac:dyDescent="0.4">
      <c r="C940" t="s">
        <v>760</v>
      </c>
      <c r="D940" t="s">
        <v>484</v>
      </c>
      <c r="E940">
        <v>11800</v>
      </c>
    </row>
    <row r="941" spans="3:5" x14ac:dyDescent="0.4">
      <c r="C941" t="s">
        <v>760</v>
      </c>
      <c r="D941" t="s">
        <v>485</v>
      </c>
      <c r="E941">
        <v>11600</v>
      </c>
    </row>
    <row r="942" spans="3:5" x14ac:dyDescent="0.4">
      <c r="C942" t="s">
        <v>760</v>
      </c>
      <c r="D942" t="s">
        <v>486</v>
      </c>
      <c r="E942">
        <v>7200</v>
      </c>
    </row>
    <row r="943" spans="3:5" x14ac:dyDescent="0.4">
      <c r="C943" t="s">
        <v>760</v>
      </c>
      <c r="D943" t="s">
        <v>487</v>
      </c>
      <c r="E943">
        <v>5400</v>
      </c>
    </row>
    <row r="944" spans="3:5" x14ac:dyDescent="0.4">
      <c r="C944" t="s">
        <v>760</v>
      </c>
      <c r="D944" t="s">
        <v>488</v>
      </c>
      <c r="E944">
        <v>8900</v>
      </c>
    </row>
    <row r="945" spans="3:5" x14ac:dyDescent="0.4">
      <c r="C945" t="s">
        <v>760</v>
      </c>
      <c r="D945" t="s">
        <v>489</v>
      </c>
      <c r="E945">
        <v>3600</v>
      </c>
    </row>
    <row r="946" spans="3:5" x14ac:dyDescent="0.4">
      <c r="C946" t="s">
        <v>760</v>
      </c>
      <c r="D946" t="s">
        <v>490</v>
      </c>
      <c r="E946">
        <v>2100</v>
      </c>
    </row>
    <row r="947" spans="3:5" x14ac:dyDescent="0.4">
      <c r="C947" t="s">
        <v>760</v>
      </c>
      <c r="D947" t="s">
        <v>491</v>
      </c>
      <c r="E947">
        <v>8500</v>
      </c>
    </row>
    <row r="948" spans="3:5" x14ac:dyDescent="0.4">
      <c r="C948" t="s">
        <v>760</v>
      </c>
      <c r="D948" t="s">
        <v>492</v>
      </c>
      <c r="E948">
        <v>7300</v>
      </c>
    </row>
    <row r="949" spans="3:5" x14ac:dyDescent="0.4">
      <c r="C949" t="s">
        <v>760</v>
      </c>
      <c r="D949" t="s">
        <v>493</v>
      </c>
      <c r="E949">
        <v>10400</v>
      </c>
    </row>
    <row r="950" spans="3:5" x14ac:dyDescent="0.4">
      <c r="C950" t="s">
        <v>760</v>
      </c>
      <c r="D950" t="s">
        <v>494</v>
      </c>
      <c r="E950">
        <v>6300</v>
      </c>
    </row>
    <row r="951" spans="3:5" x14ac:dyDescent="0.4">
      <c r="C951" t="s">
        <v>760</v>
      </c>
      <c r="D951" t="s">
        <v>495</v>
      </c>
      <c r="E951">
        <v>6800</v>
      </c>
    </row>
    <row r="952" spans="3:5" x14ac:dyDescent="0.4">
      <c r="C952" t="s">
        <v>760</v>
      </c>
      <c r="D952" t="s">
        <v>496</v>
      </c>
      <c r="E952">
        <v>5900</v>
      </c>
    </row>
    <row r="953" spans="3:5" x14ac:dyDescent="0.4">
      <c r="C953" t="s">
        <v>760</v>
      </c>
      <c r="D953" t="s">
        <v>497</v>
      </c>
      <c r="E953">
        <v>4400</v>
      </c>
    </row>
    <row r="954" spans="3:5" x14ac:dyDescent="0.4">
      <c r="C954" t="s">
        <v>760</v>
      </c>
      <c r="D954" t="s">
        <v>498</v>
      </c>
      <c r="E954">
        <v>2900</v>
      </c>
    </row>
    <row r="955" spans="3:5" x14ac:dyDescent="0.4">
      <c r="C955" t="s">
        <v>760</v>
      </c>
      <c r="D955" t="s">
        <v>499</v>
      </c>
      <c r="E955">
        <v>4900</v>
      </c>
    </row>
    <row r="956" spans="3:5" x14ac:dyDescent="0.4">
      <c r="C956" t="s">
        <v>760</v>
      </c>
      <c r="D956" t="s">
        <v>500</v>
      </c>
      <c r="E956">
        <v>5700</v>
      </c>
    </row>
    <row r="957" spans="3:5" x14ac:dyDescent="0.4">
      <c r="C957" t="s">
        <v>760</v>
      </c>
      <c r="D957" t="s">
        <v>501</v>
      </c>
      <c r="E957">
        <v>1800</v>
      </c>
    </row>
    <row r="958" spans="3:5" x14ac:dyDescent="0.4">
      <c r="C958" t="s">
        <v>760</v>
      </c>
      <c r="D958" t="s">
        <v>502</v>
      </c>
      <c r="E958">
        <v>4800</v>
      </c>
    </row>
    <row r="959" spans="3:5" x14ac:dyDescent="0.4">
      <c r="C959" t="s">
        <v>760</v>
      </c>
      <c r="D959" t="s">
        <v>503</v>
      </c>
      <c r="E959">
        <v>1400</v>
      </c>
    </row>
    <row r="960" spans="3:5" x14ac:dyDescent="0.4">
      <c r="C960" t="s">
        <v>760</v>
      </c>
      <c r="D960" t="s">
        <v>504</v>
      </c>
      <c r="E960">
        <v>800</v>
      </c>
    </row>
    <row r="961" spans="3:5" x14ac:dyDescent="0.4">
      <c r="C961" t="s">
        <v>760</v>
      </c>
      <c r="D961" t="s">
        <v>505</v>
      </c>
      <c r="E961">
        <v>5200</v>
      </c>
    </row>
    <row r="962" spans="3:5" x14ac:dyDescent="0.4">
      <c r="C962" t="s">
        <v>760</v>
      </c>
      <c r="D962" t="s">
        <v>506</v>
      </c>
      <c r="E962">
        <v>2400</v>
      </c>
    </row>
    <row r="963" spans="3:5" x14ac:dyDescent="0.4">
      <c r="C963" t="s">
        <v>760</v>
      </c>
      <c r="D963" t="s">
        <v>507</v>
      </c>
      <c r="E963">
        <v>5600</v>
      </c>
    </row>
    <row r="964" spans="3:5" x14ac:dyDescent="0.4">
      <c r="C964" t="s">
        <v>760</v>
      </c>
      <c r="D964" t="s">
        <v>508</v>
      </c>
      <c r="E964">
        <v>5700</v>
      </c>
    </row>
    <row r="965" spans="3:5" x14ac:dyDescent="0.4">
      <c r="C965" t="s">
        <v>760</v>
      </c>
      <c r="D965" t="s">
        <v>509</v>
      </c>
      <c r="E965">
        <v>4300</v>
      </c>
    </row>
    <row r="966" spans="3:5" x14ac:dyDescent="0.4">
      <c r="C966" t="s">
        <v>760</v>
      </c>
      <c r="D966" t="s">
        <v>510</v>
      </c>
      <c r="E966">
        <v>2000</v>
      </c>
    </row>
    <row r="967" spans="3:5" x14ac:dyDescent="0.4">
      <c r="C967" t="s">
        <v>760</v>
      </c>
      <c r="D967" t="s">
        <v>511</v>
      </c>
      <c r="E967">
        <v>3600</v>
      </c>
    </row>
    <row r="968" spans="3:5" x14ac:dyDescent="0.4">
      <c r="C968" t="s">
        <v>760</v>
      </c>
      <c r="D968" t="s">
        <v>512</v>
      </c>
      <c r="E968">
        <v>66100</v>
      </c>
    </row>
    <row r="969" spans="3:5" x14ac:dyDescent="0.4">
      <c r="C969" t="s">
        <v>760</v>
      </c>
      <c r="D969" t="s">
        <v>695</v>
      </c>
      <c r="E969">
        <v>46900</v>
      </c>
    </row>
    <row r="970" spans="3:5" x14ac:dyDescent="0.4">
      <c r="C970" t="s">
        <v>760</v>
      </c>
      <c r="D970" t="s">
        <v>696</v>
      </c>
      <c r="E970">
        <v>9900</v>
      </c>
    </row>
    <row r="971" spans="3:5" x14ac:dyDescent="0.4">
      <c r="C971" t="s">
        <v>760</v>
      </c>
      <c r="D971" t="s">
        <v>697</v>
      </c>
      <c r="E971">
        <v>15600</v>
      </c>
    </row>
    <row r="972" spans="3:5" x14ac:dyDescent="0.4">
      <c r="C972" t="s">
        <v>760</v>
      </c>
      <c r="D972" t="s">
        <v>698</v>
      </c>
      <c r="E972">
        <v>12300</v>
      </c>
    </row>
    <row r="973" spans="3:5" x14ac:dyDescent="0.4">
      <c r="C973" t="s">
        <v>760</v>
      </c>
      <c r="D973" t="s">
        <v>699</v>
      </c>
      <c r="E973">
        <v>7900</v>
      </c>
    </row>
    <row r="974" spans="3:5" x14ac:dyDescent="0.4">
      <c r="C974" t="s">
        <v>760</v>
      </c>
      <c r="D974" t="s">
        <v>700</v>
      </c>
      <c r="E974">
        <v>12600</v>
      </c>
    </row>
    <row r="975" spans="3:5" x14ac:dyDescent="0.4">
      <c r="C975" t="s">
        <v>760</v>
      </c>
      <c r="D975" t="s">
        <v>701</v>
      </c>
      <c r="E975">
        <v>8100</v>
      </c>
    </row>
    <row r="976" spans="3:5" x14ac:dyDescent="0.4">
      <c r="C976" t="s">
        <v>760</v>
      </c>
      <c r="D976" t="s">
        <v>702</v>
      </c>
      <c r="E976">
        <v>5500</v>
      </c>
    </row>
    <row r="977" spans="3:5" x14ac:dyDescent="0.4">
      <c r="C977" t="s">
        <v>760</v>
      </c>
      <c r="D977" t="s">
        <v>703</v>
      </c>
      <c r="E977">
        <v>9200</v>
      </c>
    </row>
    <row r="978" spans="3:5" x14ac:dyDescent="0.4">
      <c r="C978" t="s">
        <v>760</v>
      </c>
      <c r="D978" t="s">
        <v>704</v>
      </c>
      <c r="E978">
        <v>12300</v>
      </c>
    </row>
    <row r="979" spans="3:5" x14ac:dyDescent="0.4">
      <c r="C979" t="s">
        <v>760</v>
      </c>
      <c r="D979" t="s">
        <v>705</v>
      </c>
      <c r="E979">
        <v>5200</v>
      </c>
    </row>
    <row r="980" spans="3:5" x14ac:dyDescent="0.4">
      <c r="C980" t="s">
        <v>760</v>
      </c>
      <c r="D980" t="s">
        <v>706</v>
      </c>
      <c r="E980">
        <v>3600</v>
      </c>
    </row>
    <row r="981" spans="3:5" x14ac:dyDescent="0.4">
      <c r="C981" t="s">
        <v>760</v>
      </c>
      <c r="D981" t="s">
        <v>707</v>
      </c>
      <c r="E981">
        <v>4600</v>
      </c>
    </row>
    <row r="982" spans="3:5" x14ac:dyDescent="0.4">
      <c r="C982" t="s">
        <v>760</v>
      </c>
      <c r="D982" t="s">
        <v>708</v>
      </c>
      <c r="E982">
        <v>5200</v>
      </c>
    </row>
    <row r="983" spans="3:5" x14ac:dyDescent="0.4">
      <c r="C983" t="s">
        <v>760</v>
      </c>
      <c r="D983" t="s">
        <v>709</v>
      </c>
      <c r="E983">
        <v>6100</v>
      </c>
    </row>
    <row r="984" spans="3:5" x14ac:dyDescent="0.4">
      <c r="C984" t="s">
        <v>760</v>
      </c>
      <c r="D984" t="s">
        <v>710</v>
      </c>
      <c r="E984">
        <v>10900</v>
      </c>
    </row>
    <row r="985" spans="3:5" x14ac:dyDescent="0.4">
      <c r="C985" t="s">
        <v>760</v>
      </c>
      <c r="D985" t="s">
        <v>711</v>
      </c>
      <c r="E985">
        <v>2900</v>
      </c>
    </row>
    <row r="986" spans="3:5" x14ac:dyDescent="0.4">
      <c r="C986" t="s">
        <v>760</v>
      </c>
      <c r="D986" t="s">
        <v>712</v>
      </c>
      <c r="E986">
        <v>7500</v>
      </c>
    </row>
    <row r="987" spans="3:5" x14ac:dyDescent="0.4">
      <c r="C987" t="s">
        <v>760</v>
      </c>
      <c r="D987" t="s">
        <v>713</v>
      </c>
      <c r="E987">
        <v>24500</v>
      </c>
    </row>
    <row r="988" spans="3:5" x14ac:dyDescent="0.4">
      <c r="C988" t="s">
        <v>760</v>
      </c>
      <c r="D988" t="s">
        <v>714</v>
      </c>
      <c r="E988">
        <v>9000</v>
      </c>
    </row>
    <row r="989" spans="3:5" x14ac:dyDescent="0.4">
      <c r="C989" t="s">
        <v>760</v>
      </c>
      <c r="D989" t="s">
        <v>715</v>
      </c>
      <c r="E989">
        <v>13100</v>
      </c>
    </row>
    <row r="990" spans="3:5" x14ac:dyDescent="0.4">
      <c r="C990" t="s">
        <v>760</v>
      </c>
      <c r="D990" t="s">
        <v>716</v>
      </c>
      <c r="E990">
        <v>9200</v>
      </c>
    </row>
    <row r="991" spans="3:5" x14ac:dyDescent="0.4">
      <c r="C991" t="s">
        <v>760</v>
      </c>
      <c r="D991" t="s">
        <v>717</v>
      </c>
      <c r="E991">
        <v>13000</v>
      </c>
    </row>
    <row r="992" spans="3:5" x14ac:dyDescent="0.4">
      <c r="C992" t="s">
        <v>760</v>
      </c>
      <c r="D992" t="s">
        <v>718</v>
      </c>
      <c r="E992">
        <v>13700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196000</v>
      </c>
    </row>
    <row r="999" spans="3:5" x14ac:dyDescent="0.4">
      <c r="C999" t="s">
        <v>761</v>
      </c>
      <c r="D999" t="s">
        <v>513</v>
      </c>
      <c r="E999">
        <v>82400</v>
      </c>
    </row>
    <row r="1000" spans="3:5" x14ac:dyDescent="0.4">
      <c r="C1000" t="s">
        <v>761</v>
      </c>
      <c r="D1000" t="s">
        <v>514</v>
      </c>
      <c r="E1000">
        <v>17300</v>
      </c>
    </row>
    <row r="1001" spans="3:5" x14ac:dyDescent="0.4">
      <c r="C1001" t="s">
        <v>761</v>
      </c>
      <c r="D1001" t="s">
        <v>515</v>
      </c>
      <c r="E1001">
        <v>12000</v>
      </c>
    </row>
    <row r="1002" spans="3:5" x14ac:dyDescent="0.4">
      <c r="C1002" t="s">
        <v>761</v>
      </c>
      <c r="D1002" t="s">
        <v>516</v>
      </c>
      <c r="E1002">
        <v>9000</v>
      </c>
    </row>
    <row r="1003" spans="3:5" x14ac:dyDescent="0.4">
      <c r="C1003" t="s">
        <v>761</v>
      </c>
      <c r="D1003" t="s">
        <v>517</v>
      </c>
      <c r="E1003">
        <v>11000</v>
      </c>
    </row>
    <row r="1004" spans="3:5" x14ac:dyDescent="0.4">
      <c r="C1004" t="s">
        <v>761</v>
      </c>
      <c r="D1004" t="s">
        <v>518</v>
      </c>
      <c r="E1004">
        <v>10200</v>
      </c>
    </row>
    <row r="1005" spans="3:5" x14ac:dyDescent="0.4">
      <c r="C1005" t="s">
        <v>761</v>
      </c>
      <c r="D1005" t="s">
        <v>519</v>
      </c>
      <c r="E1005">
        <v>18700</v>
      </c>
    </row>
    <row r="1006" spans="3:5" x14ac:dyDescent="0.4">
      <c r="C1006" t="s">
        <v>761</v>
      </c>
      <c r="D1006" t="s">
        <v>520</v>
      </c>
      <c r="E1006">
        <v>13200</v>
      </c>
    </row>
    <row r="1007" spans="3:5" x14ac:dyDescent="0.4">
      <c r="C1007" t="s">
        <v>761</v>
      </c>
      <c r="D1007" t="s">
        <v>521</v>
      </c>
      <c r="E1007">
        <v>16900</v>
      </c>
    </row>
    <row r="1008" spans="3:5" x14ac:dyDescent="0.4">
      <c r="C1008" t="s">
        <v>761</v>
      </c>
      <c r="D1008" t="s">
        <v>522</v>
      </c>
      <c r="E1008">
        <v>26000</v>
      </c>
    </row>
    <row r="1009" spans="3:5" x14ac:dyDescent="0.4">
      <c r="C1009" t="s">
        <v>761</v>
      </c>
      <c r="D1009" t="s">
        <v>523</v>
      </c>
      <c r="E1009">
        <v>12300</v>
      </c>
    </row>
    <row r="1010" spans="3:5" x14ac:dyDescent="0.4">
      <c r="C1010" t="s">
        <v>761</v>
      </c>
      <c r="D1010" t="s">
        <v>524</v>
      </c>
      <c r="E1010">
        <v>11200</v>
      </c>
    </row>
    <row r="1011" spans="3:5" x14ac:dyDescent="0.4">
      <c r="C1011" t="s">
        <v>761</v>
      </c>
      <c r="D1011" t="s">
        <v>525</v>
      </c>
      <c r="E1011">
        <v>45800</v>
      </c>
    </row>
    <row r="1012" spans="3:5" x14ac:dyDescent="0.4">
      <c r="C1012" t="s">
        <v>761</v>
      </c>
      <c r="D1012" t="s">
        <v>526</v>
      </c>
      <c r="E1012">
        <v>19100</v>
      </c>
    </row>
    <row r="1013" spans="3:5" x14ac:dyDescent="0.4">
      <c r="C1013" t="s">
        <v>761</v>
      </c>
      <c r="D1013" t="s">
        <v>527</v>
      </c>
      <c r="E1013">
        <v>15900</v>
      </c>
    </row>
    <row r="1014" spans="3:5" x14ac:dyDescent="0.4">
      <c r="C1014" t="s">
        <v>761</v>
      </c>
      <c r="D1014" t="s">
        <v>528</v>
      </c>
      <c r="E1014">
        <v>50000</v>
      </c>
    </row>
    <row r="1015" spans="3:5" x14ac:dyDescent="0.4">
      <c r="C1015" t="s">
        <v>761</v>
      </c>
      <c r="D1015" t="s">
        <v>529</v>
      </c>
      <c r="E1015">
        <v>20800</v>
      </c>
    </row>
    <row r="1016" spans="3:5" x14ac:dyDescent="0.4">
      <c r="C1016" t="s">
        <v>761</v>
      </c>
      <c r="D1016" t="s">
        <v>530</v>
      </c>
      <c r="E1016">
        <v>25900</v>
      </c>
    </row>
    <row r="1017" spans="3:5" x14ac:dyDescent="0.4">
      <c r="C1017" t="s">
        <v>761</v>
      </c>
      <c r="D1017" t="s">
        <v>531</v>
      </c>
      <c r="E1017">
        <v>8800</v>
      </c>
    </row>
    <row r="1018" spans="3:5" x14ac:dyDescent="0.4">
      <c r="C1018" t="s">
        <v>761</v>
      </c>
      <c r="D1018" t="s">
        <v>532</v>
      </c>
      <c r="E1018">
        <v>13900</v>
      </c>
    </row>
    <row r="1019" spans="3:5" x14ac:dyDescent="0.4">
      <c r="C1019" t="s">
        <v>761</v>
      </c>
      <c r="D1019" t="s">
        <v>533</v>
      </c>
      <c r="E1019">
        <v>15800</v>
      </c>
    </row>
    <row r="1020" spans="3:5" x14ac:dyDescent="0.4">
      <c r="C1020" t="s">
        <v>761</v>
      </c>
      <c r="D1020" t="s">
        <v>534</v>
      </c>
      <c r="E1020">
        <v>23100</v>
      </c>
    </row>
    <row r="1021" spans="3:5" x14ac:dyDescent="0.4">
      <c r="C1021" t="s">
        <v>761</v>
      </c>
      <c r="D1021" t="s">
        <v>535</v>
      </c>
      <c r="E1021">
        <v>8000</v>
      </c>
    </row>
    <row r="1022" spans="3:5" x14ac:dyDescent="0.4">
      <c r="C1022" t="s">
        <v>761</v>
      </c>
      <c r="D1022" t="s">
        <v>536</v>
      </c>
      <c r="E1022">
        <v>10300</v>
      </c>
    </row>
    <row r="1023" spans="3:5" x14ac:dyDescent="0.4">
      <c r="C1023" t="s">
        <v>761</v>
      </c>
      <c r="D1023" t="s">
        <v>537</v>
      </c>
      <c r="E1023">
        <v>20700</v>
      </c>
    </row>
    <row r="1024" spans="3:5" x14ac:dyDescent="0.4">
      <c r="C1024" t="s">
        <v>761</v>
      </c>
      <c r="D1024" t="s">
        <v>538</v>
      </c>
      <c r="E1024">
        <v>11300</v>
      </c>
    </row>
    <row r="1025" spans="3:5" x14ac:dyDescent="0.4">
      <c r="C1025" t="s">
        <v>761</v>
      </c>
      <c r="D1025" t="s">
        <v>539</v>
      </c>
      <c r="E1025">
        <v>10300</v>
      </c>
    </row>
    <row r="1026" spans="3:5" x14ac:dyDescent="0.4">
      <c r="C1026" t="s">
        <v>761</v>
      </c>
      <c r="D1026" t="s">
        <v>540</v>
      </c>
      <c r="E1026">
        <v>14100</v>
      </c>
    </row>
    <row r="1027" spans="3:5" x14ac:dyDescent="0.4">
      <c r="C1027" t="s">
        <v>761</v>
      </c>
      <c r="D1027" t="s">
        <v>541</v>
      </c>
      <c r="E1027">
        <v>8400</v>
      </c>
    </row>
    <row r="1028" spans="3:5" x14ac:dyDescent="0.4">
      <c r="C1028" t="s">
        <v>761</v>
      </c>
      <c r="D1028" t="s">
        <v>542</v>
      </c>
      <c r="E1028">
        <v>7700</v>
      </c>
    </row>
    <row r="1029" spans="3:5" x14ac:dyDescent="0.4">
      <c r="C1029" t="s">
        <v>761</v>
      </c>
      <c r="D1029" t="s">
        <v>543</v>
      </c>
      <c r="E1029">
        <v>8700</v>
      </c>
    </row>
    <row r="1030" spans="3:5" x14ac:dyDescent="0.4">
      <c r="C1030" t="s">
        <v>761</v>
      </c>
      <c r="D1030" t="s">
        <v>544</v>
      </c>
      <c r="E1030">
        <v>10500</v>
      </c>
    </row>
    <row r="1031" spans="3:5" x14ac:dyDescent="0.4">
      <c r="C1031" t="s">
        <v>761</v>
      </c>
      <c r="D1031" t="s">
        <v>545</v>
      </c>
      <c r="E1031">
        <v>10500</v>
      </c>
    </row>
    <row r="1032" spans="3:5" x14ac:dyDescent="0.4">
      <c r="C1032" t="s">
        <v>761</v>
      </c>
      <c r="D1032" t="s">
        <v>546</v>
      </c>
      <c r="E1032">
        <v>19200</v>
      </c>
    </row>
    <row r="1033" spans="3:5" x14ac:dyDescent="0.4">
      <c r="C1033" t="s">
        <v>761</v>
      </c>
      <c r="D1033" t="s">
        <v>547</v>
      </c>
      <c r="E1033">
        <v>6500</v>
      </c>
    </row>
    <row r="1034" spans="3:5" x14ac:dyDescent="0.4">
      <c r="C1034" t="s">
        <v>761</v>
      </c>
      <c r="D1034" t="s">
        <v>548</v>
      </c>
      <c r="E1034">
        <v>12300</v>
      </c>
    </row>
    <row r="1035" spans="3:5" x14ac:dyDescent="0.4">
      <c r="C1035" t="s">
        <v>761</v>
      </c>
      <c r="D1035" t="s">
        <v>549</v>
      </c>
      <c r="E1035">
        <v>9200</v>
      </c>
    </row>
    <row r="1036" spans="3:5" x14ac:dyDescent="0.4">
      <c r="C1036" t="s">
        <v>761</v>
      </c>
      <c r="D1036" t="s">
        <v>550</v>
      </c>
      <c r="E1036">
        <v>7300</v>
      </c>
    </row>
    <row r="1037" spans="3:5" x14ac:dyDescent="0.4">
      <c r="C1037" t="s">
        <v>761</v>
      </c>
      <c r="D1037" t="s">
        <v>551</v>
      </c>
      <c r="E1037">
        <v>6000</v>
      </c>
    </row>
    <row r="1038" spans="3:5" x14ac:dyDescent="0.4">
      <c r="C1038" t="s">
        <v>761</v>
      </c>
      <c r="D1038" t="s">
        <v>552</v>
      </c>
      <c r="E1038">
        <v>5600</v>
      </c>
    </row>
    <row r="1039" spans="3:5" x14ac:dyDescent="0.4">
      <c r="C1039" t="s">
        <v>761</v>
      </c>
      <c r="D1039" t="s">
        <v>553</v>
      </c>
      <c r="E1039">
        <v>10500</v>
      </c>
    </row>
    <row r="1040" spans="3:5" x14ac:dyDescent="0.4">
      <c r="C1040" t="s">
        <v>761</v>
      </c>
      <c r="D1040" t="s">
        <v>554</v>
      </c>
      <c r="E1040">
        <v>4200</v>
      </c>
    </row>
    <row r="1041" spans="3:5" x14ac:dyDescent="0.4">
      <c r="C1041" t="s">
        <v>761</v>
      </c>
      <c r="D1041" t="s">
        <v>555</v>
      </c>
      <c r="E1041">
        <v>2200</v>
      </c>
    </row>
    <row r="1042" spans="3:5" x14ac:dyDescent="0.4">
      <c r="C1042" t="s">
        <v>761</v>
      </c>
      <c r="D1042" t="s">
        <v>556</v>
      </c>
      <c r="E1042">
        <v>6600</v>
      </c>
    </row>
    <row r="1043" spans="3:5" x14ac:dyDescent="0.4">
      <c r="C1043" t="s">
        <v>761</v>
      </c>
      <c r="D1043" t="s">
        <v>557</v>
      </c>
      <c r="E1043">
        <v>11500</v>
      </c>
    </row>
    <row r="1044" spans="3:5" x14ac:dyDescent="0.4">
      <c r="C1044" t="s">
        <v>761</v>
      </c>
      <c r="D1044" t="s">
        <v>558</v>
      </c>
      <c r="E1044">
        <v>6800</v>
      </c>
    </row>
    <row r="1045" spans="3:5" x14ac:dyDescent="0.4">
      <c r="C1045" t="s">
        <v>761</v>
      </c>
      <c r="D1045" t="s">
        <v>559</v>
      </c>
      <c r="E1045">
        <v>5300</v>
      </c>
    </row>
    <row r="1046" spans="3:5" x14ac:dyDescent="0.4">
      <c r="C1046" t="s">
        <v>761</v>
      </c>
      <c r="D1046" t="s">
        <v>560</v>
      </c>
      <c r="E1046">
        <v>6300</v>
      </c>
    </row>
    <row r="1047" spans="3:5" x14ac:dyDescent="0.4">
      <c r="C1047" t="s">
        <v>761</v>
      </c>
      <c r="D1047" t="s">
        <v>561</v>
      </c>
      <c r="E1047">
        <v>7400</v>
      </c>
    </row>
    <row r="1048" spans="3:5" x14ac:dyDescent="0.4">
      <c r="C1048" t="s">
        <v>761</v>
      </c>
      <c r="D1048" t="s">
        <v>562</v>
      </c>
      <c r="E1048">
        <v>3300</v>
      </c>
    </row>
    <row r="1049" spans="3:5" x14ac:dyDescent="0.4">
      <c r="C1049" t="s">
        <v>761</v>
      </c>
      <c r="D1049" t="s">
        <v>563</v>
      </c>
      <c r="E1049">
        <v>9900</v>
      </c>
    </row>
    <row r="1050" spans="3:5" x14ac:dyDescent="0.4">
      <c r="C1050" t="s">
        <v>761</v>
      </c>
      <c r="D1050" t="s">
        <v>564</v>
      </c>
      <c r="E1050">
        <v>7000</v>
      </c>
    </row>
    <row r="1051" spans="3:5" x14ac:dyDescent="0.4">
      <c r="C1051" t="s">
        <v>761</v>
      </c>
      <c r="D1051" t="s">
        <v>565</v>
      </c>
      <c r="E1051">
        <v>6000</v>
      </c>
    </row>
    <row r="1052" spans="3:5" x14ac:dyDescent="0.4">
      <c r="C1052" t="s">
        <v>761</v>
      </c>
      <c r="D1052" t="s">
        <v>566</v>
      </c>
      <c r="E1052">
        <v>7800</v>
      </c>
    </row>
    <row r="1053" spans="3:5" x14ac:dyDescent="0.4">
      <c r="C1053" t="s">
        <v>761</v>
      </c>
      <c r="D1053" t="s">
        <v>567</v>
      </c>
      <c r="E1053">
        <v>6800</v>
      </c>
    </row>
    <row r="1054" spans="3:5" x14ac:dyDescent="0.4">
      <c r="C1054" t="s">
        <v>761</v>
      </c>
      <c r="D1054" t="s">
        <v>568</v>
      </c>
      <c r="E1054">
        <v>7200</v>
      </c>
    </row>
    <row r="1055" spans="3:5" x14ac:dyDescent="0.4">
      <c r="C1055" t="s">
        <v>761</v>
      </c>
      <c r="D1055" t="s">
        <v>569</v>
      </c>
      <c r="E1055">
        <v>12100</v>
      </c>
    </row>
    <row r="1056" spans="3:5" x14ac:dyDescent="0.4">
      <c r="C1056" t="s">
        <v>761</v>
      </c>
      <c r="D1056" t="s">
        <v>570</v>
      </c>
      <c r="E1056">
        <v>3500</v>
      </c>
    </row>
    <row r="1057" spans="3:5" x14ac:dyDescent="0.4">
      <c r="C1057" t="s">
        <v>761</v>
      </c>
      <c r="D1057" t="s">
        <v>571</v>
      </c>
      <c r="E1057">
        <v>5000</v>
      </c>
    </row>
    <row r="1058" spans="3:5" x14ac:dyDescent="0.4">
      <c r="C1058" t="s">
        <v>761</v>
      </c>
      <c r="D1058" t="s">
        <v>572</v>
      </c>
      <c r="E1058">
        <v>1900</v>
      </c>
    </row>
    <row r="1059" spans="3:5" x14ac:dyDescent="0.4">
      <c r="C1059" t="s">
        <v>761</v>
      </c>
      <c r="D1059" t="s">
        <v>573</v>
      </c>
      <c r="E1059">
        <v>4900</v>
      </c>
    </row>
    <row r="1060" spans="3:5" x14ac:dyDescent="0.4">
      <c r="C1060" t="s">
        <v>761</v>
      </c>
      <c r="D1060" t="s">
        <v>574</v>
      </c>
      <c r="E1060">
        <v>4000</v>
      </c>
    </row>
    <row r="1061" spans="3:5" x14ac:dyDescent="0.4">
      <c r="C1061" t="s">
        <v>761</v>
      </c>
      <c r="D1061" t="s">
        <v>575</v>
      </c>
      <c r="E1061">
        <v>3000</v>
      </c>
    </row>
    <row r="1062" spans="3:5" x14ac:dyDescent="0.4">
      <c r="C1062" t="s">
        <v>761</v>
      </c>
      <c r="D1062" t="s">
        <v>576</v>
      </c>
      <c r="E1062">
        <v>3600</v>
      </c>
    </row>
    <row r="1063" spans="3:5" x14ac:dyDescent="0.4">
      <c r="C1063" t="s">
        <v>761</v>
      </c>
      <c r="D1063" t="s">
        <v>577</v>
      </c>
      <c r="E1063">
        <v>11300</v>
      </c>
    </row>
    <row r="1064" spans="3:5" x14ac:dyDescent="0.4">
      <c r="C1064" t="s">
        <v>761</v>
      </c>
      <c r="D1064" t="s">
        <v>578</v>
      </c>
      <c r="E1064">
        <v>3800</v>
      </c>
    </row>
    <row r="1065" spans="3:5" x14ac:dyDescent="0.4">
      <c r="C1065" t="s">
        <v>761</v>
      </c>
      <c r="D1065" t="s">
        <v>579</v>
      </c>
      <c r="E1065">
        <v>5200</v>
      </c>
    </row>
    <row r="1066" spans="3:5" x14ac:dyDescent="0.4">
      <c r="C1066" t="s">
        <v>761</v>
      </c>
      <c r="D1066" t="s">
        <v>580</v>
      </c>
      <c r="E1066">
        <v>2700</v>
      </c>
    </row>
    <row r="1067" spans="3:5" x14ac:dyDescent="0.4">
      <c r="C1067" t="s">
        <v>761</v>
      </c>
      <c r="D1067" t="s">
        <v>581</v>
      </c>
      <c r="E1067">
        <v>9500</v>
      </c>
    </row>
    <row r="1068" spans="3:5" x14ac:dyDescent="0.4">
      <c r="C1068" t="s">
        <v>761</v>
      </c>
      <c r="D1068" t="s">
        <v>582</v>
      </c>
      <c r="E1068">
        <v>7000</v>
      </c>
    </row>
    <row r="1069" spans="3:5" x14ac:dyDescent="0.4">
      <c r="C1069" t="s">
        <v>761</v>
      </c>
      <c r="D1069" t="s">
        <v>583</v>
      </c>
      <c r="E1069">
        <v>5800</v>
      </c>
    </row>
    <row r="1070" spans="3:5" x14ac:dyDescent="0.4">
      <c r="C1070" t="s">
        <v>761</v>
      </c>
      <c r="D1070" t="s">
        <v>584</v>
      </c>
      <c r="E1070">
        <v>5200</v>
      </c>
    </row>
    <row r="1071" spans="3:5" x14ac:dyDescent="0.4">
      <c r="C1071" t="s">
        <v>761</v>
      </c>
      <c r="D1071" t="s">
        <v>585</v>
      </c>
      <c r="E1071">
        <v>5000</v>
      </c>
    </row>
    <row r="1072" spans="3:5" x14ac:dyDescent="0.4">
      <c r="C1072" t="s">
        <v>761</v>
      </c>
      <c r="D1072" t="s">
        <v>586</v>
      </c>
      <c r="E1072">
        <v>2000</v>
      </c>
    </row>
    <row r="1073" spans="3:5" x14ac:dyDescent="0.4">
      <c r="C1073" t="s">
        <v>761</v>
      </c>
      <c r="D1073" t="s">
        <v>587</v>
      </c>
      <c r="E1073">
        <v>1300</v>
      </c>
    </row>
    <row r="1074" spans="3:5" x14ac:dyDescent="0.4">
      <c r="C1074" t="s">
        <v>761</v>
      </c>
      <c r="D1074" t="s">
        <v>588</v>
      </c>
      <c r="E1074">
        <v>5300</v>
      </c>
    </row>
    <row r="1075" spans="3:5" x14ac:dyDescent="0.4">
      <c r="C1075" t="s">
        <v>761</v>
      </c>
      <c r="D1075" t="s">
        <v>589</v>
      </c>
      <c r="E1075">
        <v>3700</v>
      </c>
    </row>
    <row r="1076" spans="3:5" x14ac:dyDescent="0.4">
      <c r="C1076" t="s">
        <v>761</v>
      </c>
      <c r="D1076" t="s">
        <v>590</v>
      </c>
      <c r="E1076">
        <v>5800</v>
      </c>
    </row>
    <row r="1077" spans="3:5" x14ac:dyDescent="0.4">
      <c r="C1077" t="s">
        <v>761</v>
      </c>
      <c r="D1077" t="s">
        <v>591</v>
      </c>
      <c r="E1077">
        <v>3100</v>
      </c>
    </row>
    <row r="1078" spans="3:5" x14ac:dyDescent="0.4">
      <c r="C1078" t="s">
        <v>761</v>
      </c>
      <c r="D1078" t="s">
        <v>592</v>
      </c>
      <c r="E1078">
        <v>3500</v>
      </c>
    </row>
    <row r="1079" spans="3:5" x14ac:dyDescent="0.4">
      <c r="C1079" t="s">
        <v>761</v>
      </c>
      <c r="D1079" t="s">
        <v>593</v>
      </c>
      <c r="E1079">
        <v>8700</v>
      </c>
    </row>
    <row r="1080" spans="3:5" x14ac:dyDescent="0.4">
      <c r="C1080" t="s">
        <v>761</v>
      </c>
      <c r="D1080" t="s">
        <v>594</v>
      </c>
      <c r="E1080">
        <v>6400</v>
      </c>
    </row>
    <row r="1081" spans="3:5" x14ac:dyDescent="0.4">
      <c r="C1081" t="s">
        <v>761</v>
      </c>
      <c r="D1081" t="s">
        <v>595</v>
      </c>
      <c r="E1081">
        <v>20200</v>
      </c>
    </row>
    <row r="1082" spans="3:5" x14ac:dyDescent="0.4">
      <c r="C1082" t="s">
        <v>761</v>
      </c>
      <c r="D1082" t="s">
        <v>596</v>
      </c>
      <c r="E1082">
        <v>7000</v>
      </c>
    </row>
    <row r="1083" spans="3:5" x14ac:dyDescent="0.4">
      <c r="C1083" t="s">
        <v>761</v>
      </c>
      <c r="D1083" t="s">
        <v>597</v>
      </c>
      <c r="E1083">
        <v>8400</v>
      </c>
    </row>
    <row r="1084" spans="3:5" x14ac:dyDescent="0.4">
      <c r="C1084" t="s">
        <v>761</v>
      </c>
      <c r="D1084" t="s">
        <v>598</v>
      </c>
      <c r="E1084">
        <v>6000</v>
      </c>
    </row>
    <row r="1085" spans="3:5" x14ac:dyDescent="0.4">
      <c r="C1085" t="s">
        <v>761</v>
      </c>
      <c r="D1085" t="s">
        <v>599</v>
      </c>
      <c r="E1085">
        <v>2500</v>
      </c>
    </row>
    <row r="1086" spans="3:5" x14ac:dyDescent="0.4">
      <c r="C1086" t="s">
        <v>761</v>
      </c>
      <c r="D1086" t="s">
        <v>600</v>
      </c>
      <c r="E1086">
        <v>3500</v>
      </c>
    </row>
    <row r="1087" spans="3:5" x14ac:dyDescent="0.4">
      <c r="C1087" t="s">
        <v>761</v>
      </c>
      <c r="D1087" t="s">
        <v>601</v>
      </c>
      <c r="E1087">
        <v>1900</v>
      </c>
    </row>
    <row r="1088" spans="3:5" x14ac:dyDescent="0.4">
      <c r="C1088" t="s">
        <v>761</v>
      </c>
      <c r="D1088" t="s">
        <v>602</v>
      </c>
      <c r="E1088">
        <v>6700</v>
      </c>
    </row>
    <row r="1089" spans="3:5" x14ac:dyDescent="0.4">
      <c r="C1089" t="s">
        <v>761</v>
      </c>
      <c r="D1089" t="s">
        <v>603</v>
      </c>
      <c r="E1089">
        <v>1800</v>
      </c>
    </row>
    <row r="1090" spans="3:5" x14ac:dyDescent="0.4">
      <c r="C1090" t="s">
        <v>761</v>
      </c>
      <c r="D1090" t="s">
        <v>604</v>
      </c>
      <c r="E1090">
        <v>4400</v>
      </c>
    </row>
    <row r="1091" spans="3:5" x14ac:dyDescent="0.4">
      <c r="C1091" t="s">
        <v>761</v>
      </c>
      <c r="D1091" t="s">
        <v>605</v>
      </c>
      <c r="E1091">
        <v>4200</v>
      </c>
    </row>
    <row r="1092" spans="3:5" x14ac:dyDescent="0.4">
      <c r="C1092" t="s">
        <v>761</v>
      </c>
      <c r="D1092" t="s">
        <v>606</v>
      </c>
      <c r="E1092">
        <v>2800</v>
      </c>
    </row>
    <row r="1093" spans="3:5" x14ac:dyDescent="0.4">
      <c r="C1093" t="s">
        <v>761</v>
      </c>
      <c r="D1093" t="s">
        <v>607</v>
      </c>
      <c r="E1093">
        <v>2800</v>
      </c>
    </row>
    <row r="1094" spans="3:5" x14ac:dyDescent="0.4">
      <c r="C1094" t="s">
        <v>761</v>
      </c>
      <c r="D1094" t="s">
        <v>608</v>
      </c>
      <c r="E1094">
        <v>8100</v>
      </c>
    </row>
    <row r="1095" spans="3:5" x14ac:dyDescent="0.4">
      <c r="C1095" t="s">
        <v>761</v>
      </c>
      <c r="D1095" t="s">
        <v>609</v>
      </c>
      <c r="E1095">
        <v>5600</v>
      </c>
    </row>
    <row r="1096" spans="3:5" x14ac:dyDescent="0.4">
      <c r="C1096" t="s">
        <v>761</v>
      </c>
      <c r="D1096" t="s">
        <v>610</v>
      </c>
      <c r="E1096">
        <v>23800</v>
      </c>
    </row>
    <row r="1097" spans="3:5" x14ac:dyDescent="0.4">
      <c r="C1097" t="s">
        <v>761</v>
      </c>
      <c r="D1097" t="s">
        <v>611</v>
      </c>
      <c r="E1097">
        <v>2400</v>
      </c>
    </row>
    <row r="1098" spans="3:5" x14ac:dyDescent="0.4">
      <c r="C1098" t="s">
        <v>761</v>
      </c>
      <c r="D1098" t="s">
        <v>612</v>
      </c>
      <c r="E1098">
        <v>4200</v>
      </c>
    </row>
    <row r="1099" spans="3:5" x14ac:dyDescent="0.4">
      <c r="C1099" t="s">
        <v>761</v>
      </c>
      <c r="D1099" t="s">
        <v>613</v>
      </c>
      <c r="E1099">
        <v>2700</v>
      </c>
    </row>
    <row r="1100" spans="3:5" x14ac:dyDescent="0.4">
      <c r="C1100" t="s">
        <v>761</v>
      </c>
      <c r="D1100" t="s">
        <v>614</v>
      </c>
      <c r="E1100">
        <v>6300</v>
      </c>
    </row>
    <row r="1101" spans="3:5" x14ac:dyDescent="0.4">
      <c r="C1101" t="s">
        <v>761</v>
      </c>
      <c r="D1101" t="s">
        <v>615</v>
      </c>
      <c r="E1101">
        <v>2700</v>
      </c>
    </row>
    <row r="1102" spans="3:5" x14ac:dyDescent="0.4">
      <c r="C1102" t="s">
        <v>761</v>
      </c>
      <c r="D1102" t="s">
        <v>616</v>
      </c>
      <c r="E1102">
        <v>16500</v>
      </c>
    </row>
    <row r="1103" spans="3:5" x14ac:dyDescent="0.4">
      <c r="C1103" t="s">
        <v>761</v>
      </c>
      <c r="D1103" t="s">
        <v>617</v>
      </c>
      <c r="E1103">
        <v>3100</v>
      </c>
    </row>
    <row r="1104" spans="3:5" x14ac:dyDescent="0.4">
      <c r="C1104" t="s">
        <v>761</v>
      </c>
      <c r="D1104" t="s">
        <v>618</v>
      </c>
      <c r="E1104">
        <v>9300</v>
      </c>
    </row>
    <row r="1105" spans="3:5" x14ac:dyDescent="0.4">
      <c r="C1105" t="s">
        <v>761</v>
      </c>
      <c r="D1105" t="s">
        <v>619</v>
      </c>
      <c r="E1105">
        <v>8600</v>
      </c>
    </row>
    <row r="1106" spans="3:5" x14ac:dyDescent="0.4">
      <c r="C1106" t="s">
        <v>761</v>
      </c>
      <c r="D1106" t="s">
        <v>620</v>
      </c>
      <c r="E1106">
        <v>3300</v>
      </c>
    </row>
    <row r="1107" spans="3:5" x14ac:dyDescent="0.4">
      <c r="C1107" t="s">
        <v>761</v>
      </c>
      <c r="D1107" t="s">
        <v>621</v>
      </c>
      <c r="E1107">
        <v>4800</v>
      </c>
    </row>
    <row r="1108" spans="3:5" x14ac:dyDescent="0.4">
      <c r="C1108" t="s">
        <v>761</v>
      </c>
      <c r="D1108" t="s">
        <v>622</v>
      </c>
      <c r="E1108">
        <v>3100</v>
      </c>
    </row>
    <row r="1109" spans="3:5" x14ac:dyDescent="0.4">
      <c r="C1109" t="s">
        <v>761</v>
      </c>
      <c r="D1109" t="s">
        <v>623</v>
      </c>
      <c r="E1109">
        <v>5900</v>
      </c>
    </row>
    <row r="1110" spans="3:5" x14ac:dyDescent="0.4">
      <c r="C1110" t="s">
        <v>761</v>
      </c>
      <c r="D1110" t="s">
        <v>624</v>
      </c>
      <c r="E1110">
        <v>13600</v>
      </c>
    </row>
    <row r="1111" spans="3:5" x14ac:dyDescent="0.4">
      <c r="C1111" t="s">
        <v>761</v>
      </c>
      <c r="D1111" t="s">
        <v>625</v>
      </c>
      <c r="E1111">
        <v>9100</v>
      </c>
    </row>
    <row r="1112" spans="3:5" x14ac:dyDescent="0.4">
      <c r="C1112" t="s">
        <v>761</v>
      </c>
      <c r="D1112" t="s">
        <v>626</v>
      </c>
      <c r="E1112">
        <v>4000</v>
      </c>
    </row>
    <row r="1113" spans="3:5" x14ac:dyDescent="0.4">
      <c r="C1113" t="s">
        <v>761</v>
      </c>
      <c r="D1113" t="s">
        <v>627</v>
      </c>
      <c r="E1113">
        <v>5100</v>
      </c>
    </row>
    <row r="1114" spans="3:5" x14ac:dyDescent="0.4">
      <c r="C1114" t="s">
        <v>761</v>
      </c>
      <c r="D1114" t="s">
        <v>628</v>
      </c>
      <c r="E1114">
        <v>1800</v>
      </c>
    </row>
    <row r="1115" spans="3:5" x14ac:dyDescent="0.4">
      <c r="C1115" t="s">
        <v>761</v>
      </c>
      <c r="D1115" t="s">
        <v>629</v>
      </c>
      <c r="E1115">
        <v>6600</v>
      </c>
    </row>
    <row r="1116" spans="3:5" x14ac:dyDescent="0.4">
      <c r="C1116" t="s">
        <v>761</v>
      </c>
      <c r="D1116" t="s">
        <v>630</v>
      </c>
      <c r="E1116">
        <v>1700</v>
      </c>
    </row>
    <row r="1117" spans="3:5" x14ac:dyDescent="0.4">
      <c r="C1117" t="s">
        <v>761</v>
      </c>
      <c r="D1117" t="s">
        <v>631</v>
      </c>
      <c r="E1117">
        <v>2200</v>
      </c>
    </row>
    <row r="1118" spans="3:5" x14ac:dyDescent="0.4">
      <c r="C1118" t="s">
        <v>761</v>
      </c>
      <c r="D1118" t="s">
        <v>632</v>
      </c>
      <c r="E1118">
        <v>5800</v>
      </c>
    </row>
    <row r="1119" spans="3:5" x14ac:dyDescent="0.4">
      <c r="C1119" t="s">
        <v>761</v>
      </c>
      <c r="D1119" t="s">
        <v>633</v>
      </c>
      <c r="E1119">
        <v>5200</v>
      </c>
    </row>
    <row r="1120" spans="3:5" x14ac:dyDescent="0.4">
      <c r="C1120" t="s">
        <v>761</v>
      </c>
      <c r="D1120" t="s">
        <v>634</v>
      </c>
      <c r="E1120">
        <v>2200</v>
      </c>
    </row>
    <row r="1121" spans="3:5" x14ac:dyDescent="0.4">
      <c r="C1121" t="s">
        <v>761</v>
      </c>
      <c r="D1121" t="s">
        <v>635</v>
      </c>
      <c r="E1121">
        <v>1500</v>
      </c>
    </row>
    <row r="1122" spans="3:5" x14ac:dyDescent="0.4">
      <c r="C1122" t="s">
        <v>761</v>
      </c>
      <c r="D1122" t="s">
        <v>636</v>
      </c>
      <c r="E1122">
        <v>7500</v>
      </c>
    </row>
    <row r="1123" spans="3:5" x14ac:dyDescent="0.4">
      <c r="C1123" t="s">
        <v>761</v>
      </c>
      <c r="D1123" t="s">
        <v>637</v>
      </c>
      <c r="E1123">
        <v>12100</v>
      </c>
    </row>
    <row r="1124" spans="3:5" x14ac:dyDescent="0.4">
      <c r="C1124" t="s">
        <v>761</v>
      </c>
      <c r="D1124" t="s">
        <v>638</v>
      </c>
      <c r="E1124">
        <v>7500</v>
      </c>
    </row>
    <row r="1125" spans="3:5" x14ac:dyDescent="0.4">
      <c r="C1125" t="s">
        <v>761</v>
      </c>
      <c r="D1125" t="s">
        <v>639</v>
      </c>
      <c r="E1125">
        <v>3100</v>
      </c>
    </row>
    <row r="1126" spans="3:5" x14ac:dyDescent="0.4">
      <c r="C1126" t="s">
        <v>761</v>
      </c>
      <c r="D1126" t="s">
        <v>640</v>
      </c>
      <c r="E1126">
        <v>4400</v>
      </c>
    </row>
    <row r="1127" spans="3:5" x14ac:dyDescent="0.4">
      <c r="C1127" t="s">
        <v>761</v>
      </c>
      <c r="D1127" t="s">
        <v>641</v>
      </c>
      <c r="E1127">
        <v>7000</v>
      </c>
    </row>
    <row r="1128" spans="3:5" x14ac:dyDescent="0.4">
      <c r="C1128" t="s">
        <v>761</v>
      </c>
      <c r="D1128" t="s">
        <v>642</v>
      </c>
      <c r="E1128">
        <v>7600</v>
      </c>
    </row>
    <row r="1129" spans="3:5" x14ac:dyDescent="0.4">
      <c r="C1129" t="s">
        <v>761</v>
      </c>
      <c r="D1129" t="s">
        <v>643</v>
      </c>
      <c r="E1129">
        <v>9600</v>
      </c>
    </row>
    <row r="1130" spans="3:5" x14ac:dyDescent="0.4">
      <c r="C1130" t="s">
        <v>761</v>
      </c>
      <c r="D1130" t="s">
        <v>644</v>
      </c>
      <c r="E1130">
        <v>19000</v>
      </c>
    </row>
    <row r="1131" spans="3:5" x14ac:dyDescent="0.4">
      <c r="C1131" t="s">
        <v>761</v>
      </c>
      <c r="D1131" t="s">
        <v>645</v>
      </c>
      <c r="E1131">
        <v>7300</v>
      </c>
    </row>
    <row r="1132" spans="3:5" x14ac:dyDescent="0.4">
      <c r="C1132" t="s">
        <v>761</v>
      </c>
      <c r="D1132" t="s">
        <v>646</v>
      </c>
      <c r="E1132">
        <v>7200</v>
      </c>
    </row>
    <row r="1133" spans="3:5" x14ac:dyDescent="0.4">
      <c r="C1133" t="s">
        <v>761</v>
      </c>
      <c r="D1133" t="s">
        <v>647</v>
      </c>
      <c r="E1133">
        <v>5000</v>
      </c>
    </row>
    <row r="1134" spans="3:5" x14ac:dyDescent="0.4">
      <c r="C1134" t="s">
        <v>761</v>
      </c>
      <c r="D1134" t="s">
        <v>648</v>
      </c>
      <c r="E1134">
        <v>5600</v>
      </c>
    </row>
    <row r="1135" spans="3:5" x14ac:dyDescent="0.4">
      <c r="C1135" t="s">
        <v>761</v>
      </c>
      <c r="D1135" t="s">
        <v>649</v>
      </c>
      <c r="E1135">
        <v>2400</v>
      </c>
    </row>
    <row r="1136" spans="3:5" x14ac:dyDescent="0.4">
      <c r="C1136" t="s">
        <v>761</v>
      </c>
      <c r="D1136" t="s">
        <v>650</v>
      </c>
      <c r="E1136">
        <v>31500</v>
      </c>
    </row>
    <row r="1137" spans="3:5" x14ac:dyDescent="0.4">
      <c r="C1137" t="s">
        <v>761</v>
      </c>
      <c r="D1137" t="s">
        <v>651</v>
      </c>
      <c r="E1137">
        <v>12100</v>
      </c>
    </row>
    <row r="1138" spans="3:5" x14ac:dyDescent="0.4">
      <c r="C1138" t="s">
        <v>761</v>
      </c>
      <c r="D1138" t="s">
        <v>652</v>
      </c>
      <c r="E1138">
        <v>5200</v>
      </c>
    </row>
    <row r="1139" spans="3:5" x14ac:dyDescent="0.4">
      <c r="C1139" t="s">
        <v>761</v>
      </c>
      <c r="D1139" t="s">
        <v>653</v>
      </c>
      <c r="E1139">
        <v>3800</v>
      </c>
    </row>
    <row r="1140" spans="3:5" x14ac:dyDescent="0.4">
      <c r="C1140" t="s">
        <v>761</v>
      </c>
      <c r="D1140" t="s">
        <v>654</v>
      </c>
      <c r="E1140">
        <v>5400</v>
      </c>
    </row>
    <row r="1141" spans="3:5" x14ac:dyDescent="0.4">
      <c r="C1141" t="s">
        <v>761</v>
      </c>
      <c r="D1141" t="s">
        <v>655</v>
      </c>
      <c r="E1141">
        <v>4900</v>
      </c>
    </row>
    <row r="1142" spans="3:5" x14ac:dyDescent="0.4">
      <c r="C1142" t="s">
        <v>761</v>
      </c>
      <c r="D1142" t="s">
        <v>656</v>
      </c>
      <c r="E1142">
        <v>10200</v>
      </c>
    </row>
    <row r="1143" spans="3:5" x14ac:dyDescent="0.4">
      <c r="C1143" t="s">
        <v>761</v>
      </c>
      <c r="D1143" t="s">
        <v>657</v>
      </c>
      <c r="E1143">
        <v>2900</v>
      </c>
    </row>
    <row r="1144" spans="3:5" x14ac:dyDescent="0.4">
      <c r="C1144" t="s">
        <v>761</v>
      </c>
      <c r="D1144" t="s">
        <v>658</v>
      </c>
      <c r="E1144">
        <v>5400</v>
      </c>
    </row>
    <row r="1145" spans="3:5" x14ac:dyDescent="0.4">
      <c r="C1145" t="s">
        <v>761</v>
      </c>
      <c r="D1145" t="s">
        <v>659</v>
      </c>
      <c r="E1145">
        <v>3100</v>
      </c>
    </row>
    <row r="1146" spans="3:5" x14ac:dyDescent="0.4">
      <c r="C1146" t="s">
        <v>761</v>
      </c>
      <c r="D1146" t="s">
        <v>660</v>
      </c>
      <c r="E1146">
        <v>4100</v>
      </c>
    </row>
    <row r="1147" spans="3:5" x14ac:dyDescent="0.4">
      <c r="C1147" t="s">
        <v>761</v>
      </c>
      <c r="D1147" t="s">
        <v>661</v>
      </c>
      <c r="E1147">
        <v>2400</v>
      </c>
    </row>
    <row r="1148" spans="3:5" x14ac:dyDescent="0.4">
      <c r="C1148" t="s">
        <v>761</v>
      </c>
      <c r="D1148" t="s">
        <v>662</v>
      </c>
      <c r="E1148">
        <v>2100</v>
      </c>
    </row>
    <row r="1149" spans="3:5" x14ac:dyDescent="0.4">
      <c r="C1149" t="s">
        <v>761</v>
      </c>
      <c r="D1149" t="s">
        <v>663</v>
      </c>
      <c r="E1149">
        <v>800</v>
      </c>
    </row>
    <row r="1150" spans="3:5" x14ac:dyDescent="0.4">
      <c r="C1150" t="s">
        <v>761</v>
      </c>
      <c r="D1150" t="s">
        <v>664</v>
      </c>
      <c r="E1150">
        <v>26400</v>
      </c>
    </row>
    <row r="1151" spans="3:5" x14ac:dyDescent="0.4">
      <c r="C1151" t="s">
        <v>761</v>
      </c>
      <c r="D1151" t="s">
        <v>665</v>
      </c>
      <c r="E1151">
        <v>14700</v>
      </c>
    </row>
    <row r="1152" spans="3:5" x14ac:dyDescent="0.4">
      <c r="C1152" t="s">
        <v>761</v>
      </c>
      <c r="D1152" t="s">
        <v>666</v>
      </c>
      <c r="E1152">
        <v>14500</v>
      </c>
    </row>
    <row r="1153" spans="3:5" x14ac:dyDescent="0.4">
      <c r="C1153" t="s">
        <v>761</v>
      </c>
      <c r="D1153" t="s">
        <v>667</v>
      </c>
      <c r="E1153">
        <v>5300</v>
      </c>
    </row>
    <row r="1154" spans="3:5" x14ac:dyDescent="0.4">
      <c r="C1154" t="s">
        <v>761</v>
      </c>
      <c r="D1154" t="s">
        <v>668</v>
      </c>
      <c r="E1154">
        <v>8300</v>
      </c>
    </row>
    <row r="1155" spans="3:5" x14ac:dyDescent="0.4">
      <c r="C1155" t="s">
        <v>761</v>
      </c>
      <c r="D1155" t="s">
        <v>669</v>
      </c>
      <c r="E1155">
        <v>8600</v>
      </c>
    </row>
    <row r="1156" spans="3:5" x14ac:dyDescent="0.4">
      <c r="C1156" t="s">
        <v>761</v>
      </c>
      <c r="D1156" t="s">
        <v>670</v>
      </c>
      <c r="E1156">
        <v>6300</v>
      </c>
    </row>
    <row r="1157" spans="3:5" x14ac:dyDescent="0.4">
      <c r="C1157" t="s">
        <v>761</v>
      </c>
      <c r="D1157" t="s">
        <v>671</v>
      </c>
      <c r="E1157">
        <v>5600</v>
      </c>
    </row>
    <row r="1158" spans="3:5" x14ac:dyDescent="0.4">
      <c r="C1158" t="s">
        <v>761</v>
      </c>
      <c r="D1158" t="s">
        <v>672</v>
      </c>
      <c r="E1158">
        <v>3100</v>
      </c>
    </row>
    <row r="1159" spans="3:5" x14ac:dyDescent="0.4">
      <c r="C1159" t="s">
        <v>761</v>
      </c>
      <c r="D1159" t="s">
        <v>673</v>
      </c>
      <c r="E1159">
        <v>8500</v>
      </c>
    </row>
    <row r="1160" spans="3:5" x14ac:dyDescent="0.4">
      <c r="C1160" t="s">
        <v>761</v>
      </c>
      <c r="D1160" t="s">
        <v>674</v>
      </c>
      <c r="E1160">
        <v>4000</v>
      </c>
    </row>
    <row r="1161" spans="3:5" x14ac:dyDescent="0.4">
      <c r="C1161" t="s">
        <v>761</v>
      </c>
      <c r="D1161" t="s">
        <v>675</v>
      </c>
      <c r="E1161">
        <v>10100</v>
      </c>
    </row>
    <row r="1162" spans="3:5" x14ac:dyDescent="0.4">
      <c r="C1162" t="s">
        <v>761</v>
      </c>
      <c r="D1162" t="s">
        <v>676</v>
      </c>
      <c r="E1162">
        <v>2100</v>
      </c>
    </row>
    <row r="1163" spans="3:5" x14ac:dyDescent="0.4">
      <c r="C1163" t="s">
        <v>761</v>
      </c>
      <c r="D1163" t="s">
        <v>677</v>
      </c>
      <c r="E1163">
        <v>9400</v>
      </c>
    </row>
    <row r="1164" spans="3:5" x14ac:dyDescent="0.4">
      <c r="C1164" t="s">
        <v>761</v>
      </c>
      <c r="D1164" t="s">
        <v>678</v>
      </c>
      <c r="E1164">
        <v>8200</v>
      </c>
    </row>
    <row r="1165" spans="3:5" x14ac:dyDescent="0.4">
      <c r="C1165" t="s">
        <v>761</v>
      </c>
      <c r="D1165" t="s">
        <v>679</v>
      </c>
      <c r="E1165">
        <v>5000</v>
      </c>
    </row>
    <row r="1166" spans="3:5" x14ac:dyDescent="0.4">
      <c r="C1166" t="s">
        <v>761</v>
      </c>
      <c r="D1166" t="s">
        <v>680</v>
      </c>
      <c r="E1166">
        <v>4900</v>
      </c>
    </row>
    <row r="1167" spans="3:5" x14ac:dyDescent="0.4">
      <c r="C1167" t="s">
        <v>761</v>
      </c>
      <c r="D1167" t="s">
        <v>681</v>
      </c>
      <c r="E1167">
        <v>6700</v>
      </c>
    </row>
    <row r="1168" spans="3:5" x14ac:dyDescent="0.4">
      <c r="C1168" t="s">
        <v>761</v>
      </c>
      <c r="D1168" t="s">
        <v>682</v>
      </c>
      <c r="E1168">
        <v>8000</v>
      </c>
    </row>
    <row r="1169" spans="3:5" x14ac:dyDescent="0.4">
      <c r="C1169" t="s">
        <v>761</v>
      </c>
      <c r="D1169" t="s">
        <v>683</v>
      </c>
      <c r="E1169">
        <v>2100</v>
      </c>
    </row>
    <row r="1170" spans="3:5" x14ac:dyDescent="0.4">
      <c r="C1170" t="s">
        <v>761</v>
      </c>
      <c r="D1170" t="s">
        <v>684</v>
      </c>
      <c r="E1170">
        <v>6100</v>
      </c>
    </row>
    <row r="1171" spans="3:5" x14ac:dyDescent="0.4">
      <c r="C1171" t="s">
        <v>761</v>
      </c>
      <c r="D1171" t="s">
        <v>685</v>
      </c>
      <c r="E1171">
        <v>9800</v>
      </c>
    </row>
    <row r="1172" spans="3:5" x14ac:dyDescent="0.4">
      <c r="C1172" t="s">
        <v>761</v>
      </c>
      <c r="D1172" t="s">
        <v>686</v>
      </c>
      <c r="E1172">
        <v>3000</v>
      </c>
    </row>
    <row r="1173" spans="3:5" x14ac:dyDescent="0.4">
      <c r="C1173" t="s">
        <v>761</v>
      </c>
      <c r="D1173" t="s">
        <v>687</v>
      </c>
      <c r="E1173">
        <v>4900</v>
      </c>
    </row>
    <row r="1174" spans="3:5" x14ac:dyDescent="0.4">
      <c r="C1174" t="s">
        <v>761</v>
      </c>
      <c r="D1174" t="s">
        <v>688</v>
      </c>
      <c r="E1174">
        <v>8400</v>
      </c>
    </row>
    <row r="1175" spans="3:5" x14ac:dyDescent="0.4">
      <c r="C1175" t="s">
        <v>761</v>
      </c>
      <c r="D1175" t="s">
        <v>689</v>
      </c>
      <c r="E1175">
        <v>10400</v>
      </c>
    </row>
    <row r="1176" spans="3:5" x14ac:dyDescent="0.4">
      <c r="C1176" t="s">
        <v>761</v>
      </c>
      <c r="D1176" t="s">
        <v>690</v>
      </c>
      <c r="E1176">
        <v>4700</v>
      </c>
    </row>
    <row r="1177" spans="3:5" x14ac:dyDescent="0.4">
      <c r="C1177" t="s">
        <v>761</v>
      </c>
      <c r="D1177" t="s">
        <v>691</v>
      </c>
      <c r="E1177">
        <v>10300</v>
      </c>
    </row>
    <row r="1178" spans="3:5" x14ac:dyDescent="0.4">
      <c r="C1178" t="s">
        <v>761</v>
      </c>
      <c r="D1178" t="s">
        <v>692</v>
      </c>
      <c r="E1178">
        <v>9300</v>
      </c>
    </row>
    <row r="1179" spans="3:5" x14ac:dyDescent="0.4">
      <c r="C1179" t="s">
        <v>761</v>
      </c>
      <c r="D1179" t="s">
        <v>693</v>
      </c>
      <c r="E1179">
        <v>6300</v>
      </c>
    </row>
    <row r="1180" spans="3:5" x14ac:dyDescent="0.4">
      <c r="C1180" t="s">
        <v>761</v>
      </c>
      <c r="D1180" t="s">
        <v>694</v>
      </c>
      <c r="E1180">
        <v>6800</v>
      </c>
    </row>
    <row r="1181" spans="3:5" x14ac:dyDescent="0.4">
      <c r="C1181" t="s">
        <v>761</v>
      </c>
      <c r="D1181" t="s">
        <v>393</v>
      </c>
      <c r="E1181">
        <v>11100</v>
      </c>
    </row>
    <row r="1182" spans="3:5" x14ac:dyDescent="0.4">
      <c r="C1182" t="s">
        <v>761</v>
      </c>
      <c r="D1182" t="s">
        <v>394</v>
      </c>
      <c r="E1182">
        <v>6700</v>
      </c>
    </row>
    <row r="1183" spans="3:5" x14ac:dyDescent="0.4">
      <c r="C1183" t="s">
        <v>761</v>
      </c>
      <c r="D1183" t="s">
        <v>395</v>
      </c>
      <c r="E1183">
        <v>5800</v>
      </c>
    </row>
    <row r="1184" spans="3:5" x14ac:dyDescent="0.4">
      <c r="C1184" t="s">
        <v>761</v>
      </c>
      <c r="D1184" t="s">
        <v>396</v>
      </c>
      <c r="E1184">
        <v>6300</v>
      </c>
    </row>
    <row r="1185" spans="3:5" x14ac:dyDescent="0.4">
      <c r="C1185" t="s">
        <v>761</v>
      </c>
      <c r="D1185" t="s">
        <v>397</v>
      </c>
      <c r="E1185">
        <v>3600</v>
      </c>
    </row>
    <row r="1186" spans="3:5" x14ac:dyDescent="0.4">
      <c r="C1186" t="s">
        <v>761</v>
      </c>
      <c r="D1186" t="s">
        <v>398</v>
      </c>
      <c r="E1186">
        <v>6800</v>
      </c>
    </row>
    <row r="1187" spans="3:5" x14ac:dyDescent="0.4">
      <c r="C1187" t="s">
        <v>761</v>
      </c>
      <c r="D1187" t="s">
        <v>399</v>
      </c>
      <c r="E1187">
        <v>52000</v>
      </c>
    </row>
    <row r="1188" spans="3:5" x14ac:dyDescent="0.4">
      <c r="C1188" t="s">
        <v>761</v>
      </c>
      <c r="D1188" t="s">
        <v>400</v>
      </c>
      <c r="E1188">
        <v>2900</v>
      </c>
    </row>
    <row r="1189" spans="3:5" x14ac:dyDescent="0.4">
      <c r="C1189" t="s">
        <v>761</v>
      </c>
      <c r="D1189" t="s">
        <v>401</v>
      </c>
      <c r="E1189">
        <v>2900</v>
      </c>
    </row>
    <row r="1190" spans="3:5" x14ac:dyDescent="0.4">
      <c r="C1190" t="s">
        <v>761</v>
      </c>
      <c r="D1190" t="s">
        <v>402</v>
      </c>
      <c r="E1190">
        <v>6700</v>
      </c>
    </row>
    <row r="1191" spans="3:5" x14ac:dyDescent="0.4">
      <c r="C1191" t="s">
        <v>761</v>
      </c>
      <c r="D1191" t="s">
        <v>403</v>
      </c>
      <c r="E1191">
        <v>2000</v>
      </c>
    </row>
    <row r="1192" spans="3:5" x14ac:dyDescent="0.4">
      <c r="C1192" t="s">
        <v>761</v>
      </c>
      <c r="D1192" t="s">
        <v>404</v>
      </c>
      <c r="E1192">
        <v>5300</v>
      </c>
    </row>
    <row r="1193" spans="3:5" x14ac:dyDescent="0.4">
      <c r="C1193" t="s">
        <v>761</v>
      </c>
      <c r="D1193" t="s">
        <v>405</v>
      </c>
      <c r="E1193">
        <v>2800</v>
      </c>
    </row>
    <row r="1194" spans="3:5" x14ac:dyDescent="0.4">
      <c r="C1194" t="s">
        <v>761</v>
      </c>
      <c r="D1194" t="s">
        <v>406</v>
      </c>
      <c r="E1194">
        <v>4600</v>
      </c>
    </row>
    <row r="1195" spans="3:5" x14ac:dyDescent="0.4">
      <c r="C1195" t="s">
        <v>761</v>
      </c>
      <c r="D1195" t="s">
        <v>407</v>
      </c>
      <c r="E1195">
        <v>4800</v>
      </c>
    </row>
    <row r="1196" spans="3:5" x14ac:dyDescent="0.4">
      <c r="C1196" t="s">
        <v>761</v>
      </c>
      <c r="D1196" t="s">
        <v>408</v>
      </c>
      <c r="E1196">
        <v>4300</v>
      </c>
    </row>
    <row r="1197" spans="3:5" x14ac:dyDescent="0.4">
      <c r="C1197" t="s">
        <v>761</v>
      </c>
      <c r="D1197" t="s">
        <v>409</v>
      </c>
      <c r="E1197">
        <v>6700</v>
      </c>
    </row>
    <row r="1198" spans="3:5" x14ac:dyDescent="0.4">
      <c r="C1198" t="s">
        <v>761</v>
      </c>
      <c r="D1198" t="s">
        <v>410</v>
      </c>
      <c r="E1198">
        <v>1200</v>
      </c>
    </row>
    <row r="1199" spans="3:5" x14ac:dyDescent="0.4">
      <c r="C1199" t="s">
        <v>761</v>
      </c>
      <c r="D1199" t="s">
        <v>411</v>
      </c>
      <c r="E1199">
        <v>6700</v>
      </c>
    </row>
    <row r="1200" spans="3:5" x14ac:dyDescent="0.4">
      <c r="C1200" t="s">
        <v>761</v>
      </c>
      <c r="D1200" t="s">
        <v>412</v>
      </c>
      <c r="E1200">
        <v>3500</v>
      </c>
    </row>
    <row r="1201" spans="3:5" x14ac:dyDescent="0.4">
      <c r="C1201" t="s">
        <v>761</v>
      </c>
      <c r="D1201" t="s">
        <v>413</v>
      </c>
      <c r="E1201">
        <v>300</v>
      </c>
    </row>
    <row r="1202" spans="3:5" x14ac:dyDescent="0.4">
      <c r="C1202" t="s">
        <v>761</v>
      </c>
      <c r="D1202" t="s">
        <v>414</v>
      </c>
      <c r="E1202">
        <v>4600</v>
      </c>
    </row>
    <row r="1203" spans="3:5" x14ac:dyDescent="0.4">
      <c r="C1203" t="s">
        <v>761</v>
      </c>
      <c r="D1203" t="s">
        <v>415</v>
      </c>
      <c r="E1203">
        <v>900</v>
      </c>
    </row>
    <row r="1204" spans="3:5" x14ac:dyDescent="0.4">
      <c r="C1204" t="s">
        <v>761</v>
      </c>
      <c r="D1204" t="s">
        <v>416</v>
      </c>
      <c r="E1204">
        <v>2400</v>
      </c>
    </row>
    <row r="1205" spans="3:5" x14ac:dyDescent="0.4">
      <c r="C1205" t="s">
        <v>761</v>
      </c>
      <c r="D1205" t="s">
        <v>417</v>
      </c>
      <c r="E1205">
        <v>1300</v>
      </c>
    </row>
    <row r="1206" spans="3:5" x14ac:dyDescent="0.4">
      <c r="C1206" t="s">
        <v>761</v>
      </c>
      <c r="D1206" t="s">
        <v>418</v>
      </c>
      <c r="E1206">
        <v>3000</v>
      </c>
    </row>
    <row r="1207" spans="3:5" x14ac:dyDescent="0.4">
      <c r="C1207" t="s">
        <v>761</v>
      </c>
      <c r="D1207" t="s">
        <v>419</v>
      </c>
      <c r="E1207">
        <v>2000</v>
      </c>
    </row>
    <row r="1208" spans="3:5" x14ac:dyDescent="0.4">
      <c r="C1208" t="s">
        <v>761</v>
      </c>
      <c r="D1208" t="s">
        <v>420</v>
      </c>
      <c r="E1208">
        <v>2900</v>
      </c>
    </row>
    <row r="1209" spans="3:5" x14ac:dyDescent="0.4">
      <c r="C1209" t="s">
        <v>761</v>
      </c>
      <c r="D1209" t="s">
        <v>421</v>
      </c>
      <c r="E1209">
        <v>1600</v>
      </c>
    </row>
    <row r="1210" spans="3:5" x14ac:dyDescent="0.4">
      <c r="C1210" t="s">
        <v>761</v>
      </c>
      <c r="D1210" t="s">
        <v>422</v>
      </c>
      <c r="E1210">
        <v>4400</v>
      </c>
    </row>
    <row r="1211" spans="3:5" x14ac:dyDescent="0.4">
      <c r="C1211" t="s">
        <v>761</v>
      </c>
      <c r="D1211" t="s">
        <v>423</v>
      </c>
      <c r="E1211">
        <v>3100</v>
      </c>
    </row>
    <row r="1212" spans="3:5" x14ac:dyDescent="0.4">
      <c r="C1212" t="s">
        <v>761</v>
      </c>
      <c r="D1212" t="s">
        <v>424</v>
      </c>
      <c r="E1212">
        <v>9000</v>
      </c>
    </row>
    <row r="1213" spans="3:5" x14ac:dyDescent="0.4">
      <c r="C1213" t="s">
        <v>761</v>
      </c>
      <c r="D1213" t="s">
        <v>425</v>
      </c>
      <c r="E1213">
        <v>5200</v>
      </c>
    </row>
    <row r="1214" spans="3:5" x14ac:dyDescent="0.4">
      <c r="C1214" t="s">
        <v>761</v>
      </c>
      <c r="D1214" t="s">
        <v>426</v>
      </c>
      <c r="E1214">
        <v>7300</v>
      </c>
    </row>
    <row r="1215" spans="3:5" x14ac:dyDescent="0.4">
      <c r="C1215" t="s">
        <v>761</v>
      </c>
      <c r="D1215" t="s">
        <v>427</v>
      </c>
      <c r="E1215">
        <v>1900</v>
      </c>
    </row>
    <row r="1216" spans="3:5" x14ac:dyDescent="0.4">
      <c r="C1216" t="s">
        <v>761</v>
      </c>
      <c r="D1216" t="s">
        <v>428</v>
      </c>
      <c r="E1216">
        <v>4400</v>
      </c>
    </row>
    <row r="1217" spans="3:5" x14ac:dyDescent="0.4">
      <c r="C1217" t="s">
        <v>761</v>
      </c>
      <c r="D1217" t="s">
        <v>429</v>
      </c>
      <c r="E1217">
        <v>700</v>
      </c>
    </row>
    <row r="1218" spans="3:5" x14ac:dyDescent="0.4">
      <c r="C1218" t="s">
        <v>761</v>
      </c>
      <c r="D1218" t="s">
        <v>430</v>
      </c>
      <c r="E1218">
        <v>1800</v>
      </c>
    </row>
    <row r="1219" spans="3:5" x14ac:dyDescent="0.4">
      <c r="C1219" t="s">
        <v>761</v>
      </c>
      <c r="D1219" t="s">
        <v>431</v>
      </c>
      <c r="E1219">
        <v>2100</v>
      </c>
    </row>
    <row r="1220" spans="3:5" x14ac:dyDescent="0.4">
      <c r="C1220" t="s">
        <v>761</v>
      </c>
      <c r="D1220" t="s">
        <v>432</v>
      </c>
      <c r="E1220">
        <v>1500</v>
      </c>
    </row>
    <row r="1221" spans="3:5" x14ac:dyDescent="0.4">
      <c r="C1221" t="s">
        <v>761</v>
      </c>
      <c r="D1221" t="s">
        <v>433</v>
      </c>
      <c r="E1221">
        <v>1400</v>
      </c>
    </row>
    <row r="1222" spans="3:5" x14ac:dyDescent="0.4">
      <c r="C1222" t="s">
        <v>761</v>
      </c>
      <c r="D1222" t="s">
        <v>434</v>
      </c>
      <c r="E1222">
        <v>9600</v>
      </c>
    </row>
    <row r="1223" spans="3:5" x14ac:dyDescent="0.4">
      <c r="C1223" t="s">
        <v>761</v>
      </c>
      <c r="D1223" t="s">
        <v>435</v>
      </c>
      <c r="E1223">
        <v>2900</v>
      </c>
    </row>
    <row r="1224" spans="3:5" x14ac:dyDescent="0.4">
      <c r="C1224" t="s">
        <v>761</v>
      </c>
      <c r="D1224" t="s">
        <v>436</v>
      </c>
      <c r="E1224">
        <v>700</v>
      </c>
    </row>
    <row r="1225" spans="3:5" x14ac:dyDescent="0.4">
      <c r="C1225" t="s">
        <v>761</v>
      </c>
      <c r="D1225" t="s">
        <v>437</v>
      </c>
      <c r="E1225">
        <v>600</v>
      </c>
    </row>
    <row r="1226" spans="3:5" x14ac:dyDescent="0.4">
      <c r="C1226" t="s">
        <v>761</v>
      </c>
      <c r="D1226" t="s">
        <v>438</v>
      </c>
      <c r="E1226">
        <v>800</v>
      </c>
    </row>
    <row r="1227" spans="3:5" x14ac:dyDescent="0.4">
      <c r="C1227" t="s">
        <v>761</v>
      </c>
      <c r="D1227" t="s">
        <v>439</v>
      </c>
      <c r="E1227">
        <v>1600</v>
      </c>
    </row>
    <row r="1228" spans="3:5" x14ac:dyDescent="0.4">
      <c r="C1228" t="s">
        <v>761</v>
      </c>
      <c r="D1228" t="s">
        <v>440</v>
      </c>
      <c r="E1228">
        <v>500</v>
      </c>
    </row>
    <row r="1229" spans="3:5" x14ac:dyDescent="0.4">
      <c r="C1229" t="s">
        <v>761</v>
      </c>
      <c r="D1229" t="s">
        <v>441</v>
      </c>
      <c r="E1229">
        <v>1300</v>
      </c>
    </row>
    <row r="1230" spans="3:5" x14ac:dyDescent="0.4">
      <c r="C1230" t="s">
        <v>761</v>
      </c>
      <c r="D1230" t="s">
        <v>442</v>
      </c>
      <c r="E1230">
        <v>2500</v>
      </c>
    </row>
    <row r="1231" spans="3:5" x14ac:dyDescent="0.4">
      <c r="C1231" t="s">
        <v>761</v>
      </c>
      <c r="D1231" t="s">
        <v>443</v>
      </c>
      <c r="E1231">
        <v>5600</v>
      </c>
    </row>
    <row r="1232" spans="3:5" x14ac:dyDescent="0.4">
      <c r="C1232" t="s">
        <v>761</v>
      </c>
      <c r="D1232" t="s">
        <v>444</v>
      </c>
      <c r="E1232">
        <v>1000</v>
      </c>
    </row>
    <row r="1233" spans="3:5" x14ac:dyDescent="0.4">
      <c r="C1233" t="s">
        <v>761</v>
      </c>
      <c r="D1233" t="s">
        <v>445</v>
      </c>
      <c r="E1233">
        <v>3200</v>
      </c>
    </row>
    <row r="1234" spans="3:5" x14ac:dyDescent="0.4">
      <c r="C1234" t="s">
        <v>761</v>
      </c>
      <c r="D1234" t="s">
        <v>446</v>
      </c>
      <c r="E1234">
        <v>1100</v>
      </c>
    </row>
    <row r="1235" spans="3:5" x14ac:dyDescent="0.4">
      <c r="C1235" t="s">
        <v>761</v>
      </c>
      <c r="D1235" t="s">
        <v>447</v>
      </c>
      <c r="E1235">
        <v>8800</v>
      </c>
    </row>
    <row r="1236" spans="3:5" x14ac:dyDescent="0.4">
      <c r="C1236" t="s">
        <v>761</v>
      </c>
      <c r="D1236" t="s">
        <v>448</v>
      </c>
      <c r="E1236">
        <v>4800</v>
      </c>
    </row>
    <row r="1237" spans="3:5" x14ac:dyDescent="0.4">
      <c r="C1237" t="s">
        <v>761</v>
      </c>
      <c r="D1237" t="s">
        <v>449</v>
      </c>
      <c r="E1237">
        <v>2700</v>
      </c>
    </row>
    <row r="1238" spans="3:5" x14ac:dyDescent="0.4">
      <c r="C1238" t="s">
        <v>761</v>
      </c>
      <c r="D1238" t="s">
        <v>450</v>
      </c>
      <c r="E1238">
        <v>3700</v>
      </c>
    </row>
    <row r="1239" spans="3:5" x14ac:dyDescent="0.4">
      <c r="C1239" t="s">
        <v>761</v>
      </c>
      <c r="D1239" t="s">
        <v>451</v>
      </c>
      <c r="E1239">
        <v>2300</v>
      </c>
    </row>
    <row r="1240" spans="3:5" x14ac:dyDescent="0.4">
      <c r="C1240" t="s">
        <v>761</v>
      </c>
      <c r="D1240" t="s">
        <v>452</v>
      </c>
      <c r="E1240">
        <v>4900</v>
      </c>
    </row>
    <row r="1241" spans="3:5" x14ac:dyDescent="0.4">
      <c r="C1241" t="s">
        <v>761</v>
      </c>
      <c r="D1241" t="s">
        <v>453</v>
      </c>
      <c r="E1241">
        <v>900</v>
      </c>
    </row>
    <row r="1242" spans="3:5" x14ac:dyDescent="0.4">
      <c r="C1242" t="s">
        <v>761</v>
      </c>
      <c r="D1242" t="s">
        <v>454</v>
      </c>
      <c r="E1242">
        <v>3400</v>
      </c>
    </row>
    <row r="1243" spans="3:5" x14ac:dyDescent="0.4">
      <c r="C1243" t="s">
        <v>761</v>
      </c>
      <c r="D1243" t="s">
        <v>455</v>
      </c>
      <c r="E1243">
        <v>3300</v>
      </c>
    </row>
    <row r="1244" spans="3:5" x14ac:dyDescent="0.4">
      <c r="C1244" t="s">
        <v>761</v>
      </c>
      <c r="D1244" t="s">
        <v>456</v>
      </c>
      <c r="E1244">
        <v>1000</v>
      </c>
    </row>
    <row r="1245" spans="3:5" x14ac:dyDescent="0.4">
      <c r="C1245" t="s">
        <v>761</v>
      </c>
      <c r="D1245" t="s">
        <v>457</v>
      </c>
      <c r="E1245">
        <v>300</v>
      </c>
    </row>
    <row r="1246" spans="3:5" x14ac:dyDescent="0.4">
      <c r="C1246" t="s">
        <v>761</v>
      </c>
      <c r="D1246" t="s">
        <v>458</v>
      </c>
      <c r="E1246">
        <v>1400</v>
      </c>
    </row>
    <row r="1247" spans="3:5" x14ac:dyDescent="0.4">
      <c r="C1247" t="s">
        <v>761</v>
      </c>
      <c r="D1247" t="s">
        <v>459</v>
      </c>
      <c r="E1247">
        <v>900</v>
      </c>
    </row>
    <row r="1248" spans="3:5" x14ac:dyDescent="0.4">
      <c r="C1248" t="s">
        <v>761</v>
      </c>
      <c r="D1248" t="s">
        <v>460</v>
      </c>
      <c r="E1248">
        <v>2700</v>
      </c>
    </row>
    <row r="1249" spans="3:5" x14ac:dyDescent="0.4">
      <c r="C1249" t="s">
        <v>761</v>
      </c>
      <c r="D1249" t="s">
        <v>461</v>
      </c>
      <c r="E1249">
        <v>6200</v>
      </c>
    </row>
    <row r="1250" spans="3:5" x14ac:dyDescent="0.4">
      <c r="C1250" t="s">
        <v>761</v>
      </c>
      <c r="D1250" t="s">
        <v>462</v>
      </c>
      <c r="E1250">
        <v>7400</v>
      </c>
    </row>
    <row r="1251" spans="3:5" x14ac:dyDescent="0.4">
      <c r="C1251" t="s">
        <v>761</v>
      </c>
      <c r="D1251" t="s">
        <v>463</v>
      </c>
      <c r="E1251">
        <v>4600</v>
      </c>
    </row>
    <row r="1252" spans="3:5" x14ac:dyDescent="0.4">
      <c r="C1252" t="s">
        <v>761</v>
      </c>
      <c r="D1252" t="s">
        <v>464</v>
      </c>
      <c r="E1252">
        <v>4000</v>
      </c>
    </row>
    <row r="1253" spans="3:5" x14ac:dyDescent="0.4">
      <c r="C1253" t="s">
        <v>761</v>
      </c>
      <c r="D1253" t="s">
        <v>465</v>
      </c>
      <c r="E1253">
        <v>9700</v>
      </c>
    </row>
    <row r="1254" spans="3:5" x14ac:dyDescent="0.4">
      <c r="C1254" t="s">
        <v>761</v>
      </c>
      <c r="D1254" t="s">
        <v>466</v>
      </c>
      <c r="E1254">
        <v>1400</v>
      </c>
    </row>
    <row r="1255" spans="3:5" x14ac:dyDescent="0.4">
      <c r="C1255" t="s">
        <v>761</v>
      </c>
      <c r="D1255" t="s">
        <v>467</v>
      </c>
      <c r="E1255">
        <v>4300</v>
      </c>
    </row>
    <row r="1256" spans="3:5" x14ac:dyDescent="0.4">
      <c r="C1256" t="s">
        <v>761</v>
      </c>
      <c r="D1256" t="s">
        <v>468</v>
      </c>
      <c r="E1256">
        <v>1200</v>
      </c>
    </row>
    <row r="1257" spans="3:5" x14ac:dyDescent="0.4">
      <c r="C1257" t="s">
        <v>761</v>
      </c>
      <c r="D1257" t="s">
        <v>469</v>
      </c>
      <c r="E1257">
        <v>5400</v>
      </c>
    </row>
    <row r="1258" spans="3:5" x14ac:dyDescent="0.4">
      <c r="C1258" t="s">
        <v>761</v>
      </c>
      <c r="D1258" t="s">
        <v>470</v>
      </c>
      <c r="E1258">
        <v>5500</v>
      </c>
    </row>
    <row r="1259" spans="3:5" x14ac:dyDescent="0.4">
      <c r="C1259" t="s">
        <v>761</v>
      </c>
      <c r="D1259" t="s">
        <v>471</v>
      </c>
      <c r="E1259">
        <v>1500</v>
      </c>
    </row>
    <row r="1260" spans="3:5" x14ac:dyDescent="0.4">
      <c r="C1260" t="s">
        <v>761</v>
      </c>
      <c r="D1260" t="s">
        <v>472</v>
      </c>
      <c r="E1260">
        <v>8400</v>
      </c>
    </row>
    <row r="1261" spans="3:5" x14ac:dyDescent="0.4">
      <c r="C1261" t="s">
        <v>761</v>
      </c>
      <c r="D1261" t="s">
        <v>473</v>
      </c>
      <c r="E1261">
        <v>7800</v>
      </c>
    </row>
    <row r="1262" spans="3:5" x14ac:dyDescent="0.4">
      <c r="C1262" t="s">
        <v>761</v>
      </c>
      <c r="D1262" t="s">
        <v>474</v>
      </c>
      <c r="E1262">
        <v>2300</v>
      </c>
    </row>
    <row r="1263" spans="3:5" x14ac:dyDescent="0.4">
      <c r="C1263" t="s">
        <v>761</v>
      </c>
      <c r="D1263" t="s">
        <v>475</v>
      </c>
      <c r="E1263">
        <v>1600</v>
      </c>
    </row>
    <row r="1264" spans="3:5" x14ac:dyDescent="0.4">
      <c r="C1264" t="s">
        <v>761</v>
      </c>
      <c r="D1264" t="s">
        <v>476</v>
      </c>
      <c r="E1264">
        <v>4000</v>
      </c>
    </row>
    <row r="1265" spans="3:5" x14ac:dyDescent="0.4">
      <c r="C1265" t="s">
        <v>761</v>
      </c>
      <c r="D1265" t="s">
        <v>477</v>
      </c>
      <c r="E1265">
        <v>4200</v>
      </c>
    </row>
    <row r="1266" spans="3:5" x14ac:dyDescent="0.4">
      <c r="C1266" t="s">
        <v>761</v>
      </c>
      <c r="D1266" t="s">
        <v>478</v>
      </c>
      <c r="E1266">
        <v>1400</v>
      </c>
    </row>
    <row r="1267" spans="3:5" x14ac:dyDescent="0.4">
      <c r="C1267" t="s">
        <v>761</v>
      </c>
      <c r="D1267" t="s">
        <v>479</v>
      </c>
      <c r="E1267">
        <v>5400</v>
      </c>
    </row>
    <row r="1268" spans="3:5" x14ac:dyDescent="0.4">
      <c r="C1268" t="s">
        <v>761</v>
      </c>
      <c r="D1268" t="s">
        <v>480</v>
      </c>
      <c r="E1268">
        <v>3900</v>
      </c>
    </row>
    <row r="1269" spans="3:5" x14ac:dyDescent="0.4">
      <c r="C1269" t="s">
        <v>761</v>
      </c>
      <c r="D1269" t="s">
        <v>481</v>
      </c>
      <c r="E1269">
        <v>7100</v>
      </c>
    </row>
    <row r="1270" spans="3:5" x14ac:dyDescent="0.4">
      <c r="C1270" t="s">
        <v>761</v>
      </c>
      <c r="D1270" t="s">
        <v>482</v>
      </c>
      <c r="E1270">
        <v>2100</v>
      </c>
    </row>
    <row r="1271" spans="3:5" x14ac:dyDescent="0.4">
      <c r="C1271" t="s">
        <v>761</v>
      </c>
      <c r="D1271" t="s">
        <v>483</v>
      </c>
      <c r="E1271">
        <v>2500</v>
      </c>
    </row>
    <row r="1272" spans="3:5" x14ac:dyDescent="0.4">
      <c r="C1272" t="s">
        <v>761</v>
      </c>
      <c r="D1272" t="s">
        <v>484</v>
      </c>
      <c r="E1272">
        <v>1600</v>
      </c>
    </row>
    <row r="1273" spans="3:5" x14ac:dyDescent="0.4">
      <c r="C1273" t="s">
        <v>761</v>
      </c>
      <c r="D1273" t="s">
        <v>485</v>
      </c>
      <c r="E1273">
        <v>6100</v>
      </c>
    </row>
    <row r="1274" spans="3:5" x14ac:dyDescent="0.4">
      <c r="C1274" t="s">
        <v>761</v>
      </c>
      <c r="D1274" t="s">
        <v>486</v>
      </c>
      <c r="E1274">
        <v>2000</v>
      </c>
    </row>
    <row r="1275" spans="3:5" x14ac:dyDescent="0.4">
      <c r="C1275" t="s">
        <v>761</v>
      </c>
      <c r="D1275" t="s">
        <v>487</v>
      </c>
      <c r="E1275">
        <v>4000</v>
      </c>
    </row>
    <row r="1276" spans="3:5" x14ac:dyDescent="0.4">
      <c r="C1276" t="s">
        <v>761</v>
      </c>
      <c r="D1276" t="s">
        <v>488</v>
      </c>
      <c r="E1276">
        <v>4100</v>
      </c>
    </row>
    <row r="1277" spans="3:5" x14ac:dyDescent="0.4">
      <c r="C1277" t="s">
        <v>761</v>
      </c>
      <c r="D1277" t="s">
        <v>489</v>
      </c>
      <c r="E1277">
        <v>4100</v>
      </c>
    </row>
    <row r="1278" spans="3:5" x14ac:dyDescent="0.4">
      <c r="C1278" t="s">
        <v>761</v>
      </c>
      <c r="D1278" t="s">
        <v>490</v>
      </c>
      <c r="E1278">
        <v>1700</v>
      </c>
    </row>
    <row r="1279" spans="3:5" x14ac:dyDescent="0.4">
      <c r="C1279" t="s">
        <v>761</v>
      </c>
      <c r="D1279" t="s">
        <v>491</v>
      </c>
      <c r="E1279">
        <v>1800</v>
      </c>
    </row>
    <row r="1280" spans="3:5" x14ac:dyDescent="0.4">
      <c r="C1280" t="s">
        <v>761</v>
      </c>
      <c r="D1280" t="s">
        <v>492</v>
      </c>
      <c r="E1280">
        <v>6800</v>
      </c>
    </row>
    <row r="1281" spans="3:5" x14ac:dyDescent="0.4">
      <c r="C1281" t="s">
        <v>761</v>
      </c>
      <c r="D1281" t="s">
        <v>493</v>
      </c>
      <c r="E1281">
        <v>1100</v>
      </c>
    </row>
    <row r="1282" spans="3:5" x14ac:dyDescent="0.4">
      <c r="C1282" t="s">
        <v>761</v>
      </c>
      <c r="D1282" t="s">
        <v>494</v>
      </c>
      <c r="E1282">
        <v>3800</v>
      </c>
    </row>
    <row r="1283" spans="3:5" x14ac:dyDescent="0.4">
      <c r="C1283" t="s">
        <v>761</v>
      </c>
      <c r="D1283" t="s">
        <v>495</v>
      </c>
      <c r="E1283">
        <v>9500</v>
      </c>
    </row>
    <row r="1284" spans="3:5" x14ac:dyDescent="0.4">
      <c r="C1284" t="s">
        <v>761</v>
      </c>
      <c r="D1284" t="s">
        <v>496</v>
      </c>
      <c r="E1284">
        <v>1100</v>
      </c>
    </row>
    <row r="1285" spans="3:5" x14ac:dyDescent="0.4">
      <c r="C1285" t="s">
        <v>761</v>
      </c>
      <c r="D1285" t="s">
        <v>497</v>
      </c>
      <c r="E1285">
        <v>200</v>
      </c>
    </row>
    <row r="1286" spans="3:5" x14ac:dyDescent="0.4">
      <c r="C1286" t="s">
        <v>761</v>
      </c>
      <c r="D1286" t="s">
        <v>498</v>
      </c>
      <c r="E1286">
        <v>3200</v>
      </c>
    </row>
    <row r="1287" spans="3:5" x14ac:dyDescent="0.4">
      <c r="C1287" t="s">
        <v>761</v>
      </c>
      <c r="D1287" t="s">
        <v>499</v>
      </c>
      <c r="E1287">
        <v>1000</v>
      </c>
    </row>
    <row r="1288" spans="3:5" x14ac:dyDescent="0.4">
      <c r="C1288" t="s">
        <v>761</v>
      </c>
      <c r="D1288" t="s">
        <v>500</v>
      </c>
      <c r="E1288">
        <v>3000</v>
      </c>
    </row>
    <row r="1289" spans="3:5" x14ac:dyDescent="0.4">
      <c r="C1289" t="s">
        <v>761</v>
      </c>
      <c r="D1289" t="s">
        <v>501</v>
      </c>
      <c r="E1289">
        <v>1400</v>
      </c>
    </row>
    <row r="1290" spans="3:5" x14ac:dyDescent="0.4">
      <c r="C1290" t="s">
        <v>761</v>
      </c>
      <c r="D1290" t="s">
        <v>502</v>
      </c>
      <c r="E1290">
        <v>1600</v>
      </c>
    </row>
    <row r="1291" spans="3:5" x14ac:dyDescent="0.4">
      <c r="C1291" t="s">
        <v>761</v>
      </c>
      <c r="D1291" t="s">
        <v>503</v>
      </c>
      <c r="E1291">
        <v>12200</v>
      </c>
    </row>
    <row r="1292" spans="3:5" x14ac:dyDescent="0.4">
      <c r="C1292" t="s">
        <v>761</v>
      </c>
      <c r="D1292" t="s">
        <v>504</v>
      </c>
      <c r="E1292">
        <v>5800</v>
      </c>
    </row>
    <row r="1293" spans="3:5" x14ac:dyDescent="0.4">
      <c r="C1293" t="s">
        <v>761</v>
      </c>
      <c r="D1293" t="s">
        <v>505</v>
      </c>
      <c r="E1293">
        <v>5900</v>
      </c>
    </row>
    <row r="1294" spans="3:5" x14ac:dyDescent="0.4">
      <c r="C1294" t="s">
        <v>761</v>
      </c>
      <c r="D1294" t="s">
        <v>506</v>
      </c>
      <c r="E1294">
        <v>1800</v>
      </c>
    </row>
    <row r="1295" spans="3:5" x14ac:dyDescent="0.4">
      <c r="C1295" t="s">
        <v>761</v>
      </c>
      <c r="D1295" t="s">
        <v>507</v>
      </c>
      <c r="E1295">
        <v>9200</v>
      </c>
    </row>
    <row r="1296" spans="3:5" x14ac:dyDescent="0.4">
      <c r="C1296" t="s">
        <v>761</v>
      </c>
      <c r="D1296" t="s">
        <v>508</v>
      </c>
      <c r="E1296">
        <v>2200</v>
      </c>
    </row>
    <row r="1297" spans="3:5" x14ac:dyDescent="0.4">
      <c r="C1297" t="s">
        <v>761</v>
      </c>
      <c r="D1297" t="s">
        <v>509</v>
      </c>
      <c r="E1297">
        <v>800</v>
      </c>
    </row>
    <row r="1298" spans="3:5" x14ac:dyDescent="0.4">
      <c r="C1298" t="s">
        <v>761</v>
      </c>
      <c r="D1298" t="s">
        <v>510</v>
      </c>
      <c r="E1298">
        <v>2800</v>
      </c>
    </row>
    <row r="1299" spans="3:5" x14ac:dyDescent="0.4">
      <c r="C1299" t="s">
        <v>761</v>
      </c>
      <c r="D1299" t="s">
        <v>511</v>
      </c>
      <c r="E1299">
        <v>14500</v>
      </c>
    </row>
    <row r="1300" spans="3:5" x14ac:dyDescent="0.4">
      <c r="C1300" t="s">
        <v>761</v>
      </c>
      <c r="D1300" t="s">
        <v>512</v>
      </c>
      <c r="E1300">
        <v>10400</v>
      </c>
    </row>
    <row r="1301" spans="3:5" x14ac:dyDescent="0.4">
      <c r="C1301" t="s">
        <v>761</v>
      </c>
      <c r="D1301" t="s">
        <v>695</v>
      </c>
      <c r="E1301">
        <v>9000</v>
      </c>
    </row>
    <row r="1302" spans="3:5" x14ac:dyDescent="0.4">
      <c r="C1302" t="s">
        <v>761</v>
      </c>
      <c r="D1302" t="s">
        <v>696</v>
      </c>
      <c r="E1302">
        <v>1600</v>
      </c>
    </row>
    <row r="1303" spans="3:5" x14ac:dyDescent="0.4">
      <c r="C1303" t="s">
        <v>761</v>
      </c>
      <c r="D1303" t="s">
        <v>697</v>
      </c>
      <c r="E1303">
        <v>2500</v>
      </c>
    </row>
    <row r="1304" spans="3:5" x14ac:dyDescent="0.4">
      <c r="C1304" t="s">
        <v>761</v>
      </c>
      <c r="D1304" t="s">
        <v>698</v>
      </c>
      <c r="E1304">
        <v>4600</v>
      </c>
    </row>
    <row r="1305" spans="3:5" x14ac:dyDescent="0.4">
      <c r="C1305" t="s">
        <v>761</v>
      </c>
      <c r="D1305" t="s">
        <v>699</v>
      </c>
      <c r="E1305">
        <v>8100</v>
      </c>
    </row>
    <row r="1306" spans="3:5" x14ac:dyDescent="0.4">
      <c r="C1306" t="s">
        <v>761</v>
      </c>
      <c r="D1306" t="s">
        <v>700</v>
      </c>
      <c r="E1306">
        <v>22900</v>
      </c>
    </row>
    <row r="1307" spans="3:5" x14ac:dyDescent="0.4">
      <c r="C1307" t="s">
        <v>761</v>
      </c>
      <c r="D1307" t="s">
        <v>701</v>
      </c>
      <c r="E1307">
        <v>15300</v>
      </c>
    </row>
    <row r="1308" spans="3:5" x14ac:dyDescent="0.4">
      <c r="C1308" t="s">
        <v>761</v>
      </c>
      <c r="D1308" t="s">
        <v>702</v>
      </c>
      <c r="E1308">
        <v>4600</v>
      </c>
    </row>
    <row r="1309" spans="3:5" x14ac:dyDescent="0.4">
      <c r="C1309" t="s">
        <v>761</v>
      </c>
      <c r="D1309" t="s">
        <v>703</v>
      </c>
      <c r="E1309">
        <v>2900</v>
      </c>
    </row>
    <row r="1310" spans="3:5" x14ac:dyDescent="0.4">
      <c r="C1310" t="s">
        <v>761</v>
      </c>
      <c r="D1310" t="s">
        <v>704</v>
      </c>
      <c r="E1310">
        <v>3700</v>
      </c>
    </row>
    <row r="1311" spans="3:5" x14ac:dyDescent="0.4">
      <c r="C1311" t="s">
        <v>761</v>
      </c>
      <c r="D1311" t="s">
        <v>705</v>
      </c>
      <c r="E1311">
        <v>2300</v>
      </c>
    </row>
    <row r="1312" spans="3:5" x14ac:dyDescent="0.4">
      <c r="C1312" t="s">
        <v>761</v>
      </c>
      <c r="D1312" t="s">
        <v>706</v>
      </c>
      <c r="E1312">
        <v>5300</v>
      </c>
    </row>
    <row r="1313" spans="3:5" x14ac:dyDescent="0.4">
      <c r="C1313" t="s">
        <v>761</v>
      </c>
      <c r="D1313" t="s">
        <v>707</v>
      </c>
      <c r="E1313">
        <v>5100</v>
      </c>
    </row>
    <row r="1314" spans="3:5" x14ac:dyDescent="0.4">
      <c r="C1314" t="s">
        <v>761</v>
      </c>
      <c r="D1314" t="s">
        <v>708</v>
      </c>
      <c r="E1314">
        <v>2000</v>
      </c>
    </row>
    <row r="1315" spans="3:5" x14ac:dyDescent="0.4">
      <c r="C1315" t="s">
        <v>761</v>
      </c>
      <c r="D1315" t="s">
        <v>709</v>
      </c>
      <c r="E1315">
        <v>11900</v>
      </c>
    </row>
    <row r="1316" spans="3:5" x14ac:dyDescent="0.4">
      <c r="C1316" t="s">
        <v>761</v>
      </c>
      <c r="D1316" t="s">
        <v>710</v>
      </c>
      <c r="E1316">
        <v>6300</v>
      </c>
    </row>
    <row r="1317" spans="3:5" x14ac:dyDescent="0.4">
      <c r="C1317" t="s">
        <v>761</v>
      </c>
      <c r="D1317" t="s">
        <v>711</v>
      </c>
      <c r="E1317">
        <v>4800</v>
      </c>
    </row>
    <row r="1318" spans="3:5" x14ac:dyDescent="0.4">
      <c r="C1318" t="s">
        <v>761</v>
      </c>
      <c r="D1318" t="s">
        <v>712</v>
      </c>
      <c r="E1318">
        <v>8700</v>
      </c>
    </row>
    <row r="1319" spans="3:5" x14ac:dyDescent="0.4">
      <c r="C1319" t="s">
        <v>761</v>
      </c>
      <c r="D1319" t="s">
        <v>713</v>
      </c>
      <c r="E1319">
        <v>1000</v>
      </c>
    </row>
    <row r="1320" spans="3:5" x14ac:dyDescent="0.4">
      <c r="C1320" t="s">
        <v>761</v>
      </c>
      <c r="D1320" t="s">
        <v>714</v>
      </c>
      <c r="E1320">
        <v>7400</v>
      </c>
    </row>
    <row r="1321" spans="3:5" x14ac:dyDescent="0.4">
      <c r="C1321" t="s">
        <v>761</v>
      </c>
      <c r="D1321" t="s">
        <v>715</v>
      </c>
      <c r="E1321">
        <v>8400</v>
      </c>
    </row>
    <row r="1322" spans="3:5" x14ac:dyDescent="0.4">
      <c r="C1322" t="s">
        <v>761</v>
      </c>
      <c r="D1322" t="s">
        <v>716</v>
      </c>
      <c r="E1322">
        <v>8200</v>
      </c>
    </row>
    <row r="1323" spans="3:5" x14ac:dyDescent="0.4">
      <c r="C1323" t="s">
        <v>761</v>
      </c>
      <c r="D1323" t="s">
        <v>717</v>
      </c>
      <c r="E1323">
        <v>6500</v>
      </c>
    </row>
    <row r="1324" spans="3:5" x14ac:dyDescent="0.4">
      <c r="C1324" t="s">
        <v>761</v>
      </c>
      <c r="D1324" t="s">
        <v>718</v>
      </c>
      <c r="E1324">
        <v>15800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173100</v>
      </c>
    </row>
    <row r="1331" spans="3:5" x14ac:dyDescent="0.4">
      <c r="C1331" t="s">
        <v>763</v>
      </c>
      <c r="D1331" t="s">
        <v>513</v>
      </c>
      <c r="E1331">
        <v>79400</v>
      </c>
    </row>
    <row r="1332" spans="3:5" x14ac:dyDescent="0.4">
      <c r="C1332" t="s">
        <v>763</v>
      </c>
      <c r="D1332" t="s">
        <v>514</v>
      </c>
      <c r="E1332">
        <v>25500</v>
      </c>
    </row>
    <row r="1333" spans="3:5" x14ac:dyDescent="0.4">
      <c r="C1333" t="s">
        <v>763</v>
      </c>
      <c r="D1333" t="s">
        <v>515</v>
      </c>
      <c r="E1333">
        <v>7600</v>
      </c>
    </row>
    <row r="1334" spans="3:5" x14ac:dyDescent="0.4">
      <c r="C1334" t="s">
        <v>763</v>
      </c>
      <c r="D1334" t="s">
        <v>516</v>
      </c>
      <c r="E1334">
        <v>18600</v>
      </c>
    </row>
    <row r="1335" spans="3:5" x14ac:dyDescent="0.4">
      <c r="C1335" t="s">
        <v>763</v>
      </c>
      <c r="D1335" t="s">
        <v>517</v>
      </c>
      <c r="E1335">
        <v>13200</v>
      </c>
    </row>
    <row r="1336" spans="3:5" x14ac:dyDescent="0.4">
      <c r="C1336" t="s">
        <v>763</v>
      </c>
      <c r="D1336" t="s">
        <v>518</v>
      </c>
      <c r="E1336">
        <v>19300</v>
      </c>
    </row>
    <row r="1337" spans="3:5" x14ac:dyDescent="0.4">
      <c r="C1337" t="s">
        <v>763</v>
      </c>
      <c r="D1337" t="s">
        <v>519</v>
      </c>
      <c r="E1337">
        <v>11700</v>
      </c>
    </row>
    <row r="1338" spans="3:5" x14ac:dyDescent="0.4">
      <c r="C1338" t="s">
        <v>763</v>
      </c>
      <c r="D1338" t="s">
        <v>520</v>
      </c>
      <c r="E1338">
        <v>15100</v>
      </c>
    </row>
    <row r="1339" spans="3:5" x14ac:dyDescent="0.4">
      <c r="C1339" t="s">
        <v>763</v>
      </c>
      <c r="D1339" t="s">
        <v>521</v>
      </c>
      <c r="E1339">
        <v>8300</v>
      </c>
    </row>
    <row r="1340" spans="3:5" x14ac:dyDescent="0.4">
      <c r="C1340" t="s">
        <v>763</v>
      </c>
      <c r="D1340" t="s">
        <v>522</v>
      </c>
      <c r="E1340">
        <v>30700</v>
      </c>
    </row>
    <row r="1341" spans="3:5" x14ac:dyDescent="0.4">
      <c r="C1341" t="s">
        <v>763</v>
      </c>
      <c r="D1341" t="s">
        <v>523</v>
      </c>
      <c r="E1341">
        <v>16600</v>
      </c>
    </row>
    <row r="1342" spans="3:5" x14ac:dyDescent="0.4">
      <c r="C1342" t="s">
        <v>763</v>
      </c>
      <c r="D1342" t="s">
        <v>524</v>
      </c>
      <c r="E1342">
        <v>39300</v>
      </c>
    </row>
    <row r="1343" spans="3:5" x14ac:dyDescent="0.4">
      <c r="C1343" t="s">
        <v>763</v>
      </c>
      <c r="D1343" t="s">
        <v>525</v>
      </c>
      <c r="E1343">
        <v>11900</v>
      </c>
    </row>
    <row r="1344" spans="3:5" x14ac:dyDescent="0.4">
      <c r="C1344" t="s">
        <v>763</v>
      </c>
      <c r="D1344" t="s">
        <v>526</v>
      </c>
      <c r="E1344">
        <v>28700</v>
      </c>
    </row>
    <row r="1345" spans="3:5" x14ac:dyDescent="0.4">
      <c r="C1345" t="s">
        <v>763</v>
      </c>
      <c r="D1345" t="s">
        <v>527</v>
      </c>
      <c r="E1345">
        <v>10500</v>
      </c>
    </row>
    <row r="1346" spans="3:5" x14ac:dyDescent="0.4">
      <c r="C1346" t="s">
        <v>763</v>
      </c>
      <c r="D1346" t="s">
        <v>528</v>
      </c>
      <c r="E1346">
        <v>15400</v>
      </c>
    </row>
    <row r="1347" spans="3:5" x14ac:dyDescent="0.4">
      <c r="C1347" t="s">
        <v>763</v>
      </c>
      <c r="D1347" t="s">
        <v>529</v>
      </c>
      <c r="E1347">
        <v>23900</v>
      </c>
    </row>
    <row r="1348" spans="3:5" x14ac:dyDescent="0.4">
      <c r="C1348" t="s">
        <v>763</v>
      </c>
      <c r="D1348" t="s">
        <v>530</v>
      </c>
      <c r="E1348">
        <v>6200</v>
      </c>
    </row>
    <row r="1349" spans="3:5" x14ac:dyDescent="0.4">
      <c r="C1349" t="s">
        <v>763</v>
      </c>
      <c r="D1349" t="s">
        <v>531</v>
      </c>
      <c r="E1349">
        <v>10900</v>
      </c>
    </row>
    <row r="1350" spans="3:5" x14ac:dyDescent="0.4">
      <c r="C1350" t="s">
        <v>763</v>
      </c>
      <c r="D1350" t="s">
        <v>532</v>
      </c>
      <c r="E1350">
        <v>7500</v>
      </c>
    </row>
    <row r="1351" spans="3:5" x14ac:dyDescent="0.4">
      <c r="C1351" t="s">
        <v>763</v>
      </c>
      <c r="D1351" t="s">
        <v>533</v>
      </c>
      <c r="E1351">
        <v>4300</v>
      </c>
    </row>
    <row r="1352" spans="3:5" x14ac:dyDescent="0.4">
      <c r="C1352" t="s">
        <v>763</v>
      </c>
      <c r="D1352" t="s">
        <v>534</v>
      </c>
      <c r="E1352">
        <v>16900</v>
      </c>
    </row>
    <row r="1353" spans="3:5" x14ac:dyDescent="0.4">
      <c r="C1353" t="s">
        <v>763</v>
      </c>
      <c r="D1353" t="s">
        <v>535</v>
      </c>
      <c r="E1353">
        <v>6300</v>
      </c>
    </row>
    <row r="1354" spans="3:5" x14ac:dyDescent="0.4">
      <c r="C1354" t="s">
        <v>763</v>
      </c>
      <c r="D1354" t="s">
        <v>536</v>
      </c>
      <c r="E1354">
        <v>6700</v>
      </c>
    </row>
    <row r="1355" spans="3:5" x14ac:dyDescent="0.4">
      <c r="C1355" t="s">
        <v>763</v>
      </c>
      <c r="D1355" t="s">
        <v>537</v>
      </c>
      <c r="E1355">
        <v>16000</v>
      </c>
    </row>
    <row r="1356" spans="3:5" x14ac:dyDescent="0.4">
      <c r="C1356" t="s">
        <v>763</v>
      </c>
      <c r="D1356" t="s">
        <v>538</v>
      </c>
      <c r="E1356">
        <v>6900</v>
      </c>
    </row>
    <row r="1357" spans="3:5" x14ac:dyDescent="0.4">
      <c r="C1357" t="s">
        <v>763</v>
      </c>
      <c r="D1357" t="s">
        <v>539</v>
      </c>
      <c r="E1357">
        <v>7400</v>
      </c>
    </row>
    <row r="1358" spans="3:5" x14ac:dyDescent="0.4">
      <c r="C1358" t="s">
        <v>763</v>
      </c>
      <c r="D1358" t="s">
        <v>540</v>
      </c>
      <c r="E1358">
        <v>9300</v>
      </c>
    </row>
    <row r="1359" spans="3:5" x14ac:dyDescent="0.4">
      <c r="C1359" t="s">
        <v>763</v>
      </c>
      <c r="D1359" t="s">
        <v>541</v>
      </c>
      <c r="E1359">
        <v>11800</v>
      </c>
    </row>
    <row r="1360" spans="3:5" x14ac:dyDescent="0.4">
      <c r="C1360" t="s">
        <v>763</v>
      </c>
      <c r="D1360" t="s">
        <v>542</v>
      </c>
      <c r="E1360">
        <v>4500</v>
      </c>
    </row>
    <row r="1361" spans="3:5" x14ac:dyDescent="0.4">
      <c r="C1361" t="s">
        <v>763</v>
      </c>
      <c r="D1361" t="s">
        <v>543</v>
      </c>
      <c r="E1361">
        <v>7200</v>
      </c>
    </row>
    <row r="1362" spans="3:5" x14ac:dyDescent="0.4">
      <c r="C1362" t="s">
        <v>763</v>
      </c>
      <c r="D1362" t="s">
        <v>544</v>
      </c>
      <c r="E1362">
        <v>19700</v>
      </c>
    </row>
    <row r="1363" spans="3:5" x14ac:dyDescent="0.4">
      <c r="C1363" t="s">
        <v>763</v>
      </c>
      <c r="D1363" t="s">
        <v>545</v>
      </c>
      <c r="E1363">
        <v>9100</v>
      </c>
    </row>
    <row r="1364" spans="3:5" x14ac:dyDescent="0.4">
      <c r="C1364" t="s">
        <v>763</v>
      </c>
      <c r="D1364" t="s">
        <v>546</v>
      </c>
      <c r="E1364">
        <v>14700</v>
      </c>
    </row>
    <row r="1365" spans="3:5" x14ac:dyDescent="0.4">
      <c r="C1365" t="s">
        <v>763</v>
      </c>
      <c r="D1365" t="s">
        <v>547</v>
      </c>
      <c r="E1365">
        <v>11700</v>
      </c>
    </row>
    <row r="1366" spans="3:5" x14ac:dyDescent="0.4">
      <c r="C1366" t="s">
        <v>763</v>
      </c>
      <c r="D1366" t="s">
        <v>548</v>
      </c>
      <c r="E1366">
        <v>12300</v>
      </c>
    </row>
    <row r="1367" spans="3:5" x14ac:dyDescent="0.4">
      <c r="C1367" t="s">
        <v>763</v>
      </c>
      <c r="D1367" t="s">
        <v>549</v>
      </c>
      <c r="E1367">
        <v>8300</v>
      </c>
    </row>
    <row r="1368" spans="3:5" x14ac:dyDescent="0.4">
      <c r="C1368" t="s">
        <v>763</v>
      </c>
      <c r="D1368" t="s">
        <v>550</v>
      </c>
      <c r="E1368">
        <v>6300</v>
      </c>
    </row>
    <row r="1369" spans="3:5" x14ac:dyDescent="0.4">
      <c r="C1369" t="s">
        <v>763</v>
      </c>
      <c r="D1369" t="s">
        <v>551</v>
      </c>
      <c r="E1369">
        <v>10300</v>
      </c>
    </row>
    <row r="1370" spans="3:5" x14ac:dyDescent="0.4">
      <c r="C1370" t="s">
        <v>763</v>
      </c>
      <c r="D1370" t="s">
        <v>552</v>
      </c>
      <c r="E1370">
        <v>13200</v>
      </c>
    </row>
    <row r="1371" spans="3:5" x14ac:dyDescent="0.4">
      <c r="C1371" t="s">
        <v>763</v>
      </c>
      <c r="D1371" t="s">
        <v>553</v>
      </c>
      <c r="E1371">
        <v>13300</v>
      </c>
    </row>
    <row r="1372" spans="3:5" x14ac:dyDescent="0.4">
      <c r="C1372" t="s">
        <v>763</v>
      </c>
      <c r="D1372" t="s">
        <v>554</v>
      </c>
      <c r="E1372">
        <v>8400</v>
      </c>
    </row>
    <row r="1373" spans="3:5" x14ac:dyDescent="0.4">
      <c r="C1373" t="s">
        <v>763</v>
      </c>
      <c r="D1373" t="s">
        <v>555</v>
      </c>
      <c r="E1373">
        <v>11300</v>
      </c>
    </row>
    <row r="1374" spans="3:5" x14ac:dyDescent="0.4">
      <c r="C1374" t="s">
        <v>763</v>
      </c>
      <c r="D1374" t="s">
        <v>556</v>
      </c>
      <c r="E1374">
        <v>5300</v>
      </c>
    </row>
    <row r="1375" spans="3:5" x14ac:dyDescent="0.4">
      <c r="C1375" t="s">
        <v>763</v>
      </c>
      <c r="D1375" t="s">
        <v>557</v>
      </c>
      <c r="E1375">
        <v>3800</v>
      </c>
    </row>
    <row r="1376" spans="3:5" x14ac:dyDescent="0.4">
      <c r="C1376" t="s">
        <v>763</v>
      </c>
      <c r="D1376" t="s">
        <v>558</v>
      </c>
      <c r="E1376">
        <v>2700</v>
      </c>
    </row>
    <row r="1377" spans="3:5" x14ac:dyDescent="0.4">
      <c r="C1377" t="s">
        <v>763</v>
      </c>
      <c r="D1377" t="s">
        <v>559</v>
      </c>
      <c r="E1377">
        <v>12200</v>
      </c>
    </row>
    <row r="1378" spans="3:5" x14ac:dyDescent="0.4">
      <c r="C1378" t="s">
        <v>763</v>
      </c>
      <c r="D1378" t="s">
        <v>560</v>
      </c>
      <c r="E1378">
        <v>7400</v>
      </c>
    </row>
    <row r="1379" spans="3:5" x14ac:dyDescent="0.4">
      <c r="C1379" t="s">
        <v>763</v>
      </c>
      <c r="D1379" t="s">
        <v>561</v>
      </c>
      <c r="E1379">
        <v>6200</v>
      </c>
    </row>
    <row r="1380" spans="3:5" x14ac:dyDescent="0.4">
      <c r="C1380" t="s">
        <v>763</v>
      </c>
      <c r="D1380" t="s">
        <v>562</v>
      </c>
      <c r="E1380">
        <v>4800</v>
      </c>
    </row>
    <row r="1381" spans="3:5" x14ac:dyDescent="0.4">
      <c r="C1381" t="s">
        <v>763</v>
      </c>
      <c r="D1381" t="s">
        <v>563</v>
      </c>
      <c r="E1381">
        <v>8500</v>
      </c>
    </row>
    <row r="1382" spans="3:5" x14ac:dyDescent="0.4">
      <c r="C1382" t="s">
        <v>763</v>
      </c>
      <c r="D1382" t="s">
        <v>564</v>
      </c>
      <c r="E1382">
        <v>8900</v>
      </c>
    </row>
    <row r="1383" spans="3:5" x14ac:dyDescent="0.4">
      <c r="C1383" t="s">
        <v>763</v>
      </c>
      <c r="D1383" t="s">
        <v>565</v>
      </c>
      <c r="E1383">
        <v>3500</v>
      </c>
    </row>
    <row r="1384" spans="3:5" x14ac:dyDescent="0.4">
      <c r="C1384" t="s">
        <v>763</v>
      </c>
      <c r="D1384" t="s">
        <v>566</v>
      </c>
      <c r="E1384">
        <v>7200</v>
      </c>
    </row>
    <row r="1385" spans="3:5" x14ac:dyDescent="0.4">
      <c r="C1385" t="s">
        <v>763</v>
      </c>
      <c r="D1385" t="s">
        <v>567</v>
      </c>
      <c r="E1385">
        <v>15100</v>
      </c>
    </row>
    <row r="1386" spans="3:5" x14ac:dyDescent="0.4">
      <c r="C1386" t="s">
        <v>763</v>
      </c>
      <c r="D1386" t="s">
        <v>568</v>
      </c>
      <c r="E1386">
        <v>8700</v>
      </c>
    </row>
    <row r="1387" spans="3:5" x14ac:dyDescent="0.4">
      <c r="C1387" t="s">
        <v>763</v>
      </c>
      <c r="D1387" t="s">
        <v>569</v>
      </c>
      <c r="E1387">
        <v>7400</v>
      </c>
    </row>
    <row r="1388" spans="3:5" x14ac:dyDescent="0.4">
      <c r="C1388" t="s">
        <v>763</v>
      </c>
      <c r="D1388" t="s">
        <v>570</v>
      </c>
      <c r="E1388">
        <v>10100</v>
      </c>
    </row>
    <row r="1389" spans="3:5" x14ac:dyDescent="0.4">
      <c r="C1389" t="s">
        <v>763</v>
      </c>
      <c r="D1389" t="s">
        <v>571</v>
      </c>
      <c r="E1389">
        <v>10400</v>
      </c>
    </row>
    <row r="1390" spans="3:5" x14ac:dyDescent="0.4">
      <c r="C1390" t="s">
        <v>763</v>
      </c>
      <c r="D1390" t="s">
        <v>572</v>
      </c>
      <c r="E1390">
        <v>3400</v>
      </c>
    </row>
    <row r="1391" spans="3:5" x14ac:dyDescent="0.4">
      <c r="C1391" t="s">
        <v>763</v>
      </c>
      <c r="D1391" t="s">
        <v>573</v>
      </c>
      <c r="E1391">
        <v>6800</v>
      </c>
    </row>
    <row r="1392" spans="3:5" x14ac:dyDescent="0.4">
      <c r="C1392" t="s">
        <v>763</v>
      </c>
      <c r="D1392" t="s">
        <v>574</v>
      </c>
      <c r="E1392">
        <v>14500</v>
      </c>
    </row>
    <row r="1393" spans="3:5" x14ac:dyDescent="0.4">
      <c r="C1393" t="s">
        <v>763</v>
      </c>
      <c r="D1393" t="s">
        <v>575</v>
      </c>
      <c r="E1393">
        <v>3800</v>
      </c>
    </row>
    <row r="1394" spans="3:5" x14ac:dyDescent="0.4">
      <c r="C1394" t="s">
        <v>763</v>
      </c>
      <c r="D1394" t="s">
        <v>576</v>
      </c>
      <c r="E1394">
        <v>6900</v>
      </c>
    </row>
    <row r="1395" spans="3:5" x14ac:dyDescent="0.4">
      <c r="C1395" t="s">
        <v>763</v>
      </c>
      <c r="D1395" t="s">
        <v>577</v>
      </c>
      <c r="E1395">
        <v>5600</v>
      </c>
    </row>
    <row r="1396" spans="3:5" x14ac:dyDescent="0.4">
      <c r="C1396" t="s">
        <v>763</v>
      </c>
      <c r="D1396" t="s">
        <v>578</v>
      </c>
      <c r="E1396">
        <v>4400</v>
      </c>
    </row>
    <row r="1397" spans="3:5" x14ac:dyDescent="0.4">
      <c r="C1397" t="s">
        <v>763</v>
      </c>
      <c r="D1397" t="s">
        <v>579</v>
      </c>
      <c r="E1397">
        <v>3100</v>
      </c>
    </row>
    <row r="1398" spans="3:5" x14ac:dyDescent="0.4">
      <c r="C1398" t="s">
        <v>763</v>
      </c>
      <c r="D1398" t="s">
        <v>580</v>
      </c>
      <c r="E1398">
        <v>8400</v>
      </c>
    </row>
    <row r="1399" spans="3:5" x14ac:dyDescent="0.4">
      <c r="C1399" t="s">
        <v>763</v>
      </c>
      <c r="D1399" t="s">
        <v>581</v>
      </c>
      <c r="E1399">
        <v>10300</v>
      </c>
    </row>
    <row r="1400" spans="3:5" x14ac:dyDescent="0.4">
      <c r="C1400" t="s">
        <v>763</v>
      </c>
      <c r="D1400" t="s">
        <v>582</v>
      </c>
      <c r="E1400">
        <v>3800</v>
      </c>
    </row>
    <row r="1401" spans="3:5" x14ac:dyDescent="0.4">
      <c r="C1401" t="s">
        <v>763</v>
      </c>
      <c r="D1401" t="s">
        <v>583</v>
      </c>
      <c r="E1401">
        <v>6400</v>
      </c>
    </row>
    <row r="1402" spans="3:5" x14ac:dyDescent="0.4">
      <c r="C1402" t="s">
        <v>763</v>
      </c>
      <c r="D1402" t="s">
        <v>584</v>
      </c>
      <c r="E1402">
        <v>5300</v>
      </c>
    </row>
    <row r="1403" spans="3:5" x14ac:dyDescent="0.4">
      <c r="C1403" t="s">
        <v>763</v>
      </c>
      <c r="D1403" t="s">
        <v>585</v>
      </c>
      <c r="E1403">
        <v>2200</v>
      </c>
    </row>
    <row r="1404" spans="3:5" x14ac:dyDescent="0.4">
      <c r="C1404" t="s">
        <v>763</v>
      </c>
      <c r="D1404" t="s">
        <v>586</v>
      </c>
      <c r="E1404">
        <v>2400</v>
      </c>
    </row>
    <row r="1405" spans="3:5" x14ac:dyDescent="0.4">
      <c r="C1405" t="s">
        <v>763</v>
      </c>
      <c r="D1405" t="s">
        <v>587</v>
      </c>
      <c r="E1405">
        <v>2100</v>
      </c>
    </row>
    <row r="1406" spans="3:5" x14ac:dyDescent="0.4">
      <c r="C1406" t="s">
        <v>763</v>
      </c>
      <c r="D1406" t="s">
        <v>588</v>
      </c>
      <c r="E1406">
        <v>8600</v>
      </c>
    </row>
    <row r="1407" spans="3:5" x14ac:dyDescent="0.4">
      <c r="C1407" t="s">
        <v>763</v>
      </c>
      <c r="D1407" t="s">
        <v>589</v>
      </c>
      <c r="E1407">
        <v>6300</v>
      </c>
    </row>
    <row r="1408" spans="3:5" x14ac:dyDescent="0.4">
      <c r="C1408" t="s">
        <v>763</v>
      </c>
      <c r="D1408" t="s">
        <v>590</v>
      </c>
      <c r="E1408">
        <v>7200</v>
      </c>
    </row>
    <row r="1409" spans="3:5" x14ac:dyDescent="0.4">
      <c r="C1409" t="s">
        <v>763</v>
      </c>
      <c r="D1409" t="s">
        <v>591</v>
      </c>
      <c r="E1409">
        <v>2600</v>
      </c>
    </row>
    <row r="1410" spans="3:5" x14ac:dyDescent="0.4">
      <c r="C1410" t="s">
        <v>763</v>
      </c>
      <c r="D1410" t="s">
        <v>592</v>
      </c>
      <c r="E1410">
        <v>7900</v>
      </c>
    </row>
    <row r="1411" spans="3:5" x14ac:dyDescent="0.4">
      <c r="C1411" t="s">
        <v>763</v>
      </c>
      <c r="D1411" t="s">
        <v>593</v>
      </c>
      <c r="E1411">
        <v>1000</v>
      </c>
    </row>
    <row r="1412" spans="3:5" x14ac:dyDescent="0.4">
      <c r="C1412" t="s">
        <v>763</v>
      </c>
      <c r="D1412" t="s">
        <v>594</v>
      </c>
      <c r="E1412">
        <v>1700</v>
      </c>
    </row>
    <row r="1413" spans="3:5" x14ac:dyDescent="0.4">
      <c r="C1413" t="s">
        <v>763</v>
      </c>
      <c r="D1413" t="s">
        <v>595</v>
      </c>
      <c r="E1413">
        <v>3300</v>
      </c>
    </row>
    <row r="1414" spans="3:5" x14ac:dyDescent="0.4">
      <c r="C1414" t="s">
        <v>763</v>
      </c>
      <c r="D1414" t="s">
        <v>596</v>
      </c>
      <c r="E1414">
        <v>5000</v>
      </c>
    </row>
    <row r="1415" spans="3:5" x14ac:dyDescent="0.4">
      <c r="C1415" t="s">
        <v>763</v>
      </c>
      <c r="D1415" t="s">
        <v>597</v>
      </c>
      <c r="E1415">
        <v>3000</v>
      </c>
    </row>
    <row r="1416" spans="3:5" x14ac:dyDescent="0.4">
      <c r="C1416" t="s">
        <v>763</v>
      </c>
      <c r="D1416" t="s">
        <v>598</v>
      </c>
      <c r="E1416">
        <v>13300</v>
      </c>
    </row>
    <row r="1417" spans="3:5" x14ac:dyDescent="0.4">
      <c r="C1417" t="s">
        <v>763</v>
      </c>
      <c r="D1417" t="s">
        <v>599</v>
      </c>
      <c r="E1417">
        <v>4000</v>
      </c>
    </row>
    <row r="1418" spans="3:5" x14ac:dyDescent="0.4">
      <c r="C1418" t="s">
        <v>763</v>
      </c>
      <c r="D1418" t="s">
        <v>600</v>
      </c>
      <c r="E1418">
        <v>22600</v>
      </c>
    </row>
    <row r="1419" spans="3:5" x14ac:dyDescent="0.4">
      <c r="C1419" t="s">
        <v>763</v>
      </c>
      <c r="D1419" t="s">
        <v>601</v>
      </c>
      <c r="E1419">
        <v>9000</v>
      </c>
    </row>
    <row r="1420" spans="3:5" x14ac:dyDescent="0.4">
      <c r="C1420" t="s">
        <v>763</v>
      </c>
      <c r="D1420" t="s">
        <v>602</v>
      </c>
      <c r="E1420">
        <v>3100</v>
      </c>
    </row>
    <row r="1421" spans="3:5" x14ac:dyDescent="0.4">
      <c r="C1421" t="s">
        <v>763</v>
      </c>
      <c r="D1421" t="s">
        <v>603</v>
      </c>
      <c r="E1421">
        <v>3900</v>
      </c>
    </row>
    <row r="1422" spans="3:5" x14ac:dyDescent="0.4">
      <c r="C1422" t="s">
        <v>763</v>
      </c>
      <c r="D1422" t="s">
        <v>604</v>
      </c>
      <c r="E1422">
        <v>3200</v>
      </c>
    </row>
    <row r="1423" spans="3:5" x14ac:dyDescent="0.4">
      <c r="C1423" t="s">
        <v>763</v>
      </c>
      <c r="D1423" t="s">
        <v>605</v>
      </c>
      <c r="E1423">
        <v>38200</v>
      </c>
    </row>
    <row r="1424" spans="3:5" x14ac:dyDescent="0.4">
      <c r="C1424" t="s">
        <v>763</v>
      </c>
      <c r="D1424" t="s">
        <v>606</v>
      </c>
      <c r="E1424">
        <v>5900</v>
      </c>
    </row>
    <row r="1425" spans="3:5" x14ac:dyDescent="0.4">
      <c r="C1425" t="s">
        <v>763</v>
      </c>
      <c r="D1425" t="s">
        <v>607</v>
      </c>
      <c r="E1425">
        <v>13100</v>
      </c>
    </row>
    <row r="1426" spans="3:5" x14ac:dyDescent="0.4">
      <c r="C1426" t="s">
        <v>763</v>
      </c>
      <c r="D1426" t="s">
        <v>608</v>
      </c>
      <c r="E1426">
        <v>2300</v>
      </c>
    </row>
    <row r="1427" spans="3:5" x14ac:dyDescent="0.4">
      <c r="C1427" t="s">
        <v>763</v>
      </c>
      <c r="D1427" t="s">
        <v>609</v>
      </c>
      <c r="E1427">
        <v>2900</v>
      </c>
    </row>
    <row r="1428" spans="3:5" x14ac:dyDescent="0.4">
      <c r="C1428" t="s">
        <v>763</v>
      </c>
      <c r="D1428" t="s">
        <v>610</v>
      </c>
      <c r="E1428">
        <v>8400</v>
      </c>
    </row>
    <row r="1429" spans="3:5" x14ac:dyDescent="0.4">
      <c r="C1429" t="s">
        <v>763</v>
      </c>
      <c r="D1429" t="s">
        <v>611</v>
      </c>
      <c r="E1429">
        <v>1100</v>
      </c>
    </row>
    <row r="1430" spans="3:5" x14ac:dyDescent="0.4">
      <c r="C1430" t="s">
        <v>763</v>
      </c>
      <c r="D1430" t="s">
        <v>612</v>
      </c>
      <c r="E1430">
        <v>1200</v>
      </c>
    </row>
    <row r="1431" spans="3:5" x14ac:dyDescent="0.4">
      <c r="C1431" t="s">
        <v>763</v>
      </c>
      <c r="D1431" t="s">
        <v>613</v>
      </c>
      <c r="E1431">
        <v>10400</v>
      </c>
    </row>
    <row r="1432" spans="3:5" x14ac:dyDescent="0.4">
      <c r="C1432" t="s">
        <v>763</v>
      </c>
      <c r="D1432" t="s">
        <v>614</v>
      </c>
      <c r="E1432">
        <v>3700</v>
      </c>
    </row>
    <row r="1433" spans="3:5" x14ac:dyDescent="0.4">
      <c r="C1433" t="s">
        <v>763</v>
      </c>
      <c r="D1433" t="s">
        <v>615</v>
      </c>
      <c r="E1433">
        <v>1700</v>
      </c>
    </row>
    <row r="1434" spans="3:5" x14ac:dyDescent="0.4">
      <c r="C1434" t="s">
        <v>763</v>
      </c>
      <c r="D1434" t="s">
        <v>616</v>
      </c>
      <c r="E1434">
        <v>2200</v>
      </c>
    </row>
    <row r="1435" spans="3:5" x14ac:dyDescent="0.4">
      <c r="C1435" t="s">
        <v>763</v>
      </c>
      <c r="D1435" t="s">
        <v>617</v>
      </c>
      <c r="E1435">
        <v>1700</v>
      </c>
    </row>
    <row r="1436" spans="3:5" x14ac:dyDescent="0.4">
      <c r="C1436" t="s">
        <v>763</v>
      </c>
      <c r="D1436" t="s">
        <v>618</v>
      </c>
      <c r="E1436">
        <v>2100</v>
      </c>
    </row>
    <row r="1437" spans="3:5" x14ac:dyDescent="0.4">
      <c r="C1437" t="s">
        <v>763</v>
      </c>
      <c r="D1437" t="s">
        <v>619</v>
      </c>
      <c r="E1437">
        <v>2100</v>
      </c>
    </row>
    <row r="1438" spans="3:5" x14ac:dyDescent="0.4">
      <c r="C1438" t="s">
        <v>763</v>
      </c>
      <c r="D1438" t="s">
        <v>620</v>
      </c>
      <c r="E1438">
        <v>9700</v>
      </c>
    </row>
    <row r="1439" spans="3:5" x14ac:dyDescent="0.4">
      <c r="C1439" t="s">
        <v>763</v>
      </c>
      <c r="D1439" t="s">
        <v>621</v>
      </c>
      <c r="E1439">
        <v>1400</v>
      </c>
    </row>
    <row r="1440" spans="3:5" x14ac:dyDescent="0.4">
      <c r="C1440" t="s">
        <v>763</v>
      </c>
      <c r="D1440" t="s">
        <v>622</v>
      </c>
      <c r="E1440">
        <v>2000</v>
      </c>
    </row>
    <row r="1441" spans="3:5" x14ac:dyDescent="0.4">
      <c r="C1441" t="s">
        <v>763</v>
      </c>
      <c r="D1441" t="s">
        <v>623</v>
      </c>
      <c r="E1441">
        <v>2000</v>
      </c>
    </row>
    <row r="1442" spans="3:5" x14ac:dyDescent="0.4">
      <c r="C1442" t="s">
        <v>763</v>
      </c>
      <c r="D1442" t="s">
        <v>624</v>
      </c>
      <c r="E1442">
        <v>2700</v>
      </c>
    </row>
    <row r="1443" spans="3:5" x14ac:dyDescent="0.4">
      <c r="C1443" t="s">
        <v>763</v>
      </c>
      <c r="D1443" t="s">
        <v>625</v>
      </c>
      <c r="E1443">
        <v>1000</v>
      </c>
    </row>
    <row r="1444" spans="3:5" x14ac:dyDescent="0.4">
      <c r="C1444" t="s">
        <v>763</v>
      </c>
      <c r="D1444" t="s">
        <v>626</v>
      </c>
      <c r="E1444">
        <v>4300</v>
      </c>
    </row>
    <row r="1445" spans="3:5" x14ac:dyDescent="0.4">
      <c r="C1445" t="s">
        <v>763</v>
      </c>
      <c r="D1445" t="s">
        <v>627</v>
      </c>
      <c r="E1445">
        <v>2100</v>
      </c>
    </row>
    <row r="1446" spans="3:5" x14ac:dyDescent="0.4">
      <c r="C1446" t="s">
        <v>763</v>
      </c>
      <c r="D1446" t="s">
        <v>628</v>
      </c>
      <c r="E1446">
        <v>1700</v>
      </c>
    </row>
    <row r="1447" spans="3:5" x14ac:dyDescent="0.4">
      <c r="C1447" t="s">
        <v>763</v>
      </c>
      <c r="D1447" t="s">
        <v>629</v>
      </c>
      <c r="E1447">
        <v>2800</v>
      </c>
    </row>
    <row r="1448" spans="3:5" x14ac:dyDescent="0.4">
      <c r="C1448" t="s">
        <v>763</v>
      </c>
      <c r="D1448" t="s">
        <v>630</v>
      </c>
      <c r="E1448">
        <v>1300</v>
      </c>
    </row>
    <row r="1449" spans="3:5" x14ac:dyDescent="0.4">
      <c r="C1449" t="s">
        <v>763</v>
      </c>
      <c r="D1449" t="s">
        <v>631</v>
      </c>
      <c r="E1449">
        <v>1200</v>
      </c>
    </row>
    <row r="1450" spans="3:5" x14ac:dyDescent="0.4">
      <c r="C1450" t="s">
        <v>763</v>
      </c>
      <c r="D1450" t="s">
        <v>632</v>
      </c>
      <c r="E1450">
        <v>1300</v>
      </c>
    </row>
    <row r="1451" spans="3:5" x14ac:dyDescent="0.4">
      <c r="C1451" t="s">
        <v>763</v>
      </c>
      <c r="D1451" t="s">
        <v>633</v>
      </c>
      <c r="E1451">
        <v>4200</v>
      </c>
    </row>
    <row r="1452" spans="3:5" x14ac:dyDescent="0.4">
      <c r="C1452" t="s">
        <v>763</v>
      </c>
      <c r="D1452" t="s">
        <v>634</v>
      </c>
      <c r="E1452">
        <v>300</v>
      </c>
    </row>
    <row r="1453" spans="3:5" x14ac:dyDescent="0.4">
      <c r="C1453" t="s">
        <v>763</v>
      </c>
      <c r="D1453" t="s">
        <v>635</v>
      </c>
      <c r="E1453">
        <v>2500</v>
      </c>
    </row>
    <row r="1454" spans="3:5" x14ac:dyDescent="0.4">
      <c r="C1454" t="s">
        <v>763</v>
      </c>
      <c r="D1454" t="s">
        <v>636</v>
      </c>
      <c r="E1454">
        <v>800</v>
      </c>
    </row>
    <row r="1455" spans="3:5" x14ac:dyDescent="0.4">
      <c r="C1455" t="s">
        <v>763</v>
      </c>
      <c r="D1455" t="s">
        <v>637</v>
      </c>
      <c r="E1455">
        <v>2900</v>
      </c>
    </row>
    <row r="1456" spans="3:5" x14ac:dyDescent="0.4">
      <c r="C1456" t="s">
        <v>763</v>
      </c>
      <c r="D1456" t="s">
        <v>638</v>
      </c>
      <c r="E1456">
        <v>5100</v>
      </c>
    </row>
    <row r="1457" spans="3:5" x14ac:dyDescent="0.4">
      <c r="C1457" t="s">
        <v>763</v>
      </c>
      <c r="D1457" t="s">
        <v>639</v>
      </c>
      <c r="E1457">
        <v>2300</v>
      </c>
    </row>
    <row r="1458" spans="3:5" x14ac:dyDescent="0.4">
      <c r="C1458" t="s">
        <v>763</v>
      </c>
      <c r="D1458" t="s">
        <v>640</v>
      </c>
      <c r="E1458">
        <v>3900</v>
      </c>
    </row>
    <row r="1459" spans="3:5" x14ac:dyDescent="0.4">
      <c r="C1459" t="s">
        <v>763</v>
      </c>
      <c r="D1459" t="s">
        <v>641</v>
      </c>
      <c r="E1459">
        <v>2300</v>
      </c>
    </row>
    <row r="1460" spans="3:5" x14ac:dyDescent="0.4">
      <c r="C1460" t="s">
        <v>763</v>
      </c>
      <c r="D1460" t="s">
        <v>642</v>
      </c>
      <c r="E1460">
        <v>1200</v>
      </c>
    </row>
    <row r="1461" spans="3:5" x14ac:dyDescent="0.4">
      <c r="C1461" t="s">
        <v>763</v>
      </c>
      <c r="D1461" t="s">
        <v>643</v>
      </c>
      <c r="E1461">
        <v>700</v>
      </c>
    </row>
    <row r="1462" spans="3:5" x14ac:dyDescent="0.4">
      <c r="C1462" t="s">
        <v>763</v>
      </c>
      <c r="D1462" t="s">
        <v>644</v>
      </c>
      <c r="E1462">
        <v>6300</v>
      </c>
    </row>
    <row r="1463" spans="3:5" x14ac:dyDescent="0.4">
      <c r="C1463" t="s">
        <v>763</v>
      </c>
      <c r="D1463" t="s">
        <v>645</v>
      </c>
      <c r="E1463">
        <v>4300</v>
      </c>
    </row>
    <row r="1464" spans="3:5" x14ac:dyDescent="0.4">
      <c r="C1464" t="s">
        <v>763</v>
      </c>
      <c r="D1464" t="s">
        <v>646</v>
      </c>
      <c r="E1464">
        <v>1100</v>
      </c>
    </row>
    <row r="1465" spans="3:5" x14ac:dyDescent="0.4">
      <c r="C1465" t="s">
        <v>763</v>
      </c>
      <c r="D1465" t="s">
        <v>647</v>
      </c>
      <c r="E1465">
        <v>1900</v>
      </c>
    </row>
    <row r="1466" spans="3:5" x14ac:dyDescent="0.4">
      <c r="C1466" t="s">
        <v>763</v>
      </c>
      <c r="D1466" t="s">
        <v>648</v>
      </c>
      <c r="E1466">
        <v>2700</v>
      </c>
    </row>
    <row r="1467" spans="3:5" x14ac:dyDescent="0.4">
      <c r="C1467" t="s">
        <v>763</v>
      </c>
      <c r="D1467" t="s">
        <v>649</v>
      </c>
      <c r="E1467">
        <v>4500</v>
      </c>
    </row>
    <row r="1468" spans="3:5" x14ac:dyDescent="0.4">
      <c r="C1468" t="s">
        <v>763</v>
      </c>
      <c r="D1468" t="s">
        <v>650</v>
      </c>
      <c r="E1468">
        <v>1600</v>
      </c>
    </row>
    <row r="1469" spans="3:5" x14ac:dyDescent="0.4">
      <c r="C1469" t="s">
        <v>763</v>
      </c>
      <c r="D1469" t="s">
        <v>651</v>
      </c>
      <c r="E1469">
        <v>500</v>
      </c>
    </row>
    <row r="1470" spans="3:5" x14ac:dyDescent="0.4">
      <c r="C1470" t="s">
        <v>763</v>
      </c>
      <c r="D1470" t="s">
        <v>652</v>
      </c>
      <c r="E1470">
        <v>5200</v>
      </c>
    </row>
    <row r="1471" spans="3:5" x14ac:dyDescent="0.4">
      <c r="C1471" t="s">
        <v>763</v>
      </c>
      <c r="D1471" t="s">
        <v>653</v>
      </c>
      <c r="E1471">
        <v>2100</v>
      </c>
    </row>
    <row r="1472" spans="3:5" x14ac:dyDescent="0.4">
      <c r="C1472" t="s">
        <v>763</v>
      </c>
      <c r="D1472" t="s">
        <v>654</v>
      </c>
      <c r="E1472">
        <v>1400</v>
      </c>
    </row>
    <row r="1473" spans="3:5" x14ac:dyDescent="0.4">
      <c r="C1473" t="s">
        <v>763</v>
      </c>
      <c r="D1473" t="s">
        <v>655</v>
      </c>
      <c r="E1473">
        <v>8000</v>
      </c>
    </row>
    <row r="1474" spans="3:5" x14ac:dyDescent="0.4">
      <c r="C1474" t="s">
        <v>763</v>
      </c>
      <c r="D1474" t="s">
        <v>656</v>
      </c>
      <c r="E1474">
        <v>1000</v>
      </c>
    </row>
    <row r="1475" spans="3:5" x14ac:dyDescent="0.4">
      <c r="C1475" t="s">
        <v>763</v>
      </c>
      <c r="D1475" t="s">
        <v>657</v>
      </c>
      <c r="E1475">
        <v>5400</v>
      </c>
    </row>
    <row r="1476" spans="3:5" x14ac:dyDescent="0.4">
      <c r="C1476" t="s">
        <v>763</v>
      </c>
      <c r="D1476" t="s">
        <v>658</v>
      </c>
      <c r="E1476">
        <v>1300</v>
      </c>
    </row>
    <row r="1477" spans="3:5" x14ac:dyDescent="0.4">
      <c r="C1477" t="s">
        <v>763</v>
      </c>
      <c r="D1477" t="s">
        <v>659</v>
      </c>
      <c r="E1477">
        <v>2100</v>
      </c>
    </row>
    <row r="1478" spans="3:5" x14ac:dyDescent="0.4">
      <c r="C1478" t="s">
        <v>763</v>
      </c>
      <c r="D1478" t="s">
        <v>660</v>
      </c>
      <c r="E1478">
        <v>3300</v>
      </c>
    </row>
    <row r="1479" spans="3:5" x14ac:dyDescent="0.4">
      <c r="C1479" t="s">
        <v>763</v>
      </c>
      <c r="D1479" t="s">
        <v>661</v>
      </c>
      <c r="E1479">
        <v>3000</v>
      </c>
    </row>
    <row r="1480" spans="3:5" x14ac:dyDescent="0.4">
      <c r="C1480" t="s">
        <v>763</v>
      </c>
      <c r="D1480" t="s">
        <v>662</v>
      </c>
      <c r="E1480">
        <v>800</v>
      </c>
    </row>
    <row r="1481" spans="3:5" x14ac:dyDescent="0.4">
      <c r="C1481" t="s">
        <v>763</v>
      </c>
      <c r="D1481" t="s">
        <v>663</v>
      </c>
      <c r="E1481">
        <v>500</v>
      </c>
    </row>
    <row r="1482" spans="3:5" x14ac:dyDescent="0.4">
      <c r="C1482" t="s">
        <v>763</v>
      </c>
      <c r="D1482" t="s">
        <v>664</v>
      </c>
      <c r="E1482">
        <v>42500</v>
      </c>
    </row>
    <row r="1483" spans="3:5" x14ac:dyDescent="0.4">
      <c r="C1483" t="s">
        <v>763</v>
      </c>
      <c r="D1483" t="s">
        <v>665</v>
      </c>
      <c r="E1483">
        <v>30700</v>
      </c>
    </row>
    <row r="1484" spans="3:5" x14ac:dyDescent="0.4">
      <c r="C1484" t="s">
        <v>763</v>
      </c>
      <c r="D1484" t="s">
        <v>666</v>
      </c>
      <c r="E1484">
        <v>5100</v>
      </c>
    </row>
    <row r="1485" spans="3:5" x14ac:dyDescent="0.4">
      <c r="C1485" t="s">
        <v>763</v>
      </c>
      <c r="D1485" t="s">
        <v>667</v>
      </c>
      <c r="E1485">
        <v>3900</v>
      </c>
    </row>
    <row r="1486" spans="3:5" x14ac:dyDescent="0.4">
      <c r="C1486" t="s">
        <v>763</v>
      </c>
      <c r="D1486" t="s">
        <v>668</v>
      </c>
      <c r="E1486">
        <v>4100</v>
      </c>
    </row>
    <row r="1487" spans="3:5" x14ac:dyDescent="0.4">
      <c r="C1487" t="s">
        <v>763</v>
      </c>
      <c r="D1487" t="s">
        <v>669</v>
      </c>
      <c r="E1487">
        <v>9900</v>
      </c>
    </row>
    <row r="1488" spans="3:5" x14ac:dyDescent="0.4">
      <c r="C1488" t="s">
        <v>763</v>
      </c>
      <c r="D1488" t="s">
        <v>670</v>
      </c>
      <c r="E1488">
        <v>4900</v>
      </c>
    </row>
    <row r="1489" spans="3:5" x14ac:dyDescent="0.4">
      <c r="C1489" t="s">
        <v>763</v>
      </c>
      <c r="D1489" t="s">
        <v>671</v>
      </c>
      <c r="E1489">
        <v>2100</v>
      </c>
    </row>
    <row r="1490" spans="3:5" x14ac:dyDescent="0.4">
      <c r="C1490" t="s">
        <v>763</v>
      </c>
      <c r="D1490" t="s">
        <v>672</v>
      </c>
      <c r="E1490">
        <v>12700</v>
      </c>
    </row>
    <row r="1491" spans="3:5" x14ac:dyDescent="0.4">
      <c r="C1491" t="s">
        <v>763</v>
      </c>
      <c r="D1491" t="s">
        <v>673</v>
      </c>
      <c r="E1491">
        <v>9000</v>
      </c>
    </row>
    <row r="1492" spans="3:5" x14ac:dyDescent="0.4">
      <c r="C1492" t="s">
        <v>763</v>
      </c>
      <c r="D1492" t="s">
        <v>674</v>
      </c>
      <c r="E1492">
        <v>2500</v>
      </c>
    </row>
    <row r="1493" spans="3:5" x14ac:dyDescent="0.4">
      <c r="C1493" t="s">
        <v>763</v>
      </c>
      <c r="D1493" t="s">
        <v>675</v>
      </c>
      <c r="E1493">
        <v>3600</v>
      </c>
    </row>
    <row r="1494" spans="3:5" x14ac:dyDescent="0.4">
      <c r="C1494" t="s">
        <v>763</v>
      </c>
      <c r="D1494" t="s">
        <v>676</v>
      </c>
      <c r="E1494">
        <v>6400</v>
      </c>
    </row>
    <row r="1495" spans="3:5" x14ac:dyDescent="0.4">
      <c r="C1495" t="s">
        <v>763</v>
      </c>
      <c r="D1495" t="s">
        <v>677</v>
      </c>
      <c r="E1495">
        <v>1700</v>
      </c>
    </row>
    <row r="1496" spans="3:5" x14ac:dyDescent="0.4">
      <c r="C1496" t="s">
        <v>763</v>
      </c>
      <c r="D1496" t="s">
        <v>678</v>
      </c>
      <c r="E1496">
        <v>5700</v>
      </c>
    </row>
    <row r="1497" spans="3:5" x14ac:dyDescent="0.4">
      <c r="C1497" t="s">
        <v>763</v>
      </c>
      <c r="D1497" t="s">
        <v>679</v>
      </c>
      <c r="E1497">
        <v>7700</v>
      </c>
    </row>
    <row r="1498" spans="3:5" x14ac:dyDescent="0.4">
      <c r="C1498" t="s">
        <v>763</v>
      </c>
      <c r="D1498" t="s">
        <v>680</v>
      </c>
      <c r="E1498">
        <v>3000</v>
      </c>
    </row>
    <row r="1499" spans="3:5" x14ac:dyDescent="0.4">
      <c r="C1499" t="s">
        <v>763</v>
      </c>
      <c r="D1499" t="s">
        <v>681</v>
      </c>
      <c r="E1499">
        <v>2000</v>
      </c>
    </row>
    <row r="1500" spans="3:5" x14ac:dyDescent="0.4">
      <c r="C1500" t="s">
        <v>763</v>
      </c>
      <c r="D1500" t="s">
        <v>682</v>
      </c>
      <c r="E1500">
        <v>12600</v>
      </c>
    </row>
    <row r="1501" spans="3:5" x14ac:dyDescent="0.4">
      <c r="C1501" t="s">
        <v>763</v>
      </c>
      <c r="D1501" t="s">
        <v>683</v>
      </c>
      <c r="E1501">
        <v>3900</v>
      </c>
    </row>
    <row r="1502" spans="3:5" x14ac:dyDescent="0.4">
      <c r="C1502" t="s">
        <v>763</v>
      </c>
      <c r="D1502" t="s">
        <v>684</v>
      </c>
      <c r="E1502">
        <v>3900</v>
      </c>
    </row>
    <row r="1503" spans="3:5" x14ac:dyDescent="0.4">
      <c r="C1503" t="s">
        <v>763</v>
      </c>
      <c r="D1503" t="s">
        <v>685</v>
      </c>
      <c r="E1503">
        <v>3600</v>
      </c>
    </row>
    <row r="1504" spans="3:5" x14ac:dyDescent="0.4">
      <c r="C1504" t="s">
        <v>763</v>
      </c>
      <c r="D1504" t="s">
        <v>686</v>
      </c>
      <c r="E1504">
        <v>7900</v>
      </c>
    </row>
    <row r="1505" spans="1:5" x14ac:dyDescent="0.4">
      <c r="C1505" t="s">
        <v>763</v>
      </c>
      <c r="D1505" t="s">
        <v>687</v>
      </c>
      <c r="E1505">
        <v>1700</v>
      </c>
    </row>
    <row r="1506" spans="1:5" x14ac:dyDescent="0.4">
      <c r="C1506" t="s">
        <v>763</v>
      </c>
      <c r="D1506" t="s">
        <v>688</v>
      </c>
      <c r="E1506">
        <v>3100</v>
      </c>
    </row>
    <row r="1507" spans="1:5" x14ac:dyDescent="0.4">
      <c r="C1507" t="s">
        <v>763</v>
      </c>
      <c r="D1507" t="s">
        <v>689</v>
      </c>
      <c r="E1507">
        <v>7900</v>
      </c>
    </row>
    <row r="1508" spans="1:5" x14ac:dyDescent="0.4">
      <c r="C1508" t="s">
        <v>763</v>
      </c>
      <c r="D1508" t="s">
        <v>690</v>
      </c>
      <c r="E1508">
        <v>2400</v>
      </c>
    </row>
    <row r="1509" spans="1:5" x14ac:dyDescent="0.4">
      <c r="C1509" t="s">
        <v>763</v>
      </c>
      <c r="D1509" t="s">
        <v>691</v>
      </c>
      <c r="E1509">
        <v>1700</v>
      </c>
    </row>
    <row r="1510" spans="1:5" x14ac:dyDescent="0.4">
      <c r="C1510" t="s">
        <v>763</v>
      </c>
      <c r="D1510" t="s">
        <v>692</v>
      </c>
      <c r="E1510">
        <v>14300</v>
      </c>
    </row>
    <row r="1511" spans="1:5" x14ac:dyDescent="0.4">
      <c r="C1511" t="s">
        <v>763</v>
      </c>
      <c r="D1511" t="s">
        <v>693</v>
      </c>
      <c r="E1511">
        <v>5500</v>
      </c>
    </row>
    <row r="1512" spans="1:5" x14ac:dyDescent="0.4">
      <c r="C1512" t="s">
        <v>763</v>
      </c>
      <c r="D1512" t="s">
        <v>694</v>
      </c>
      <c r="E1512">
        <v>11200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3700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6000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10500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1400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3800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2900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10900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2600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1200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4300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1800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1200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1200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1700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1000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3500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400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1800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5000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1300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3800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600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5100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2200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400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1200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700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2500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1300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5500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4600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2100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3100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1800</v>
      </c>
    </row>
    <row r="1548" spans="1:5" x14ac:dyDescent="0.4">
      <c r="C1548" t="s">
        <v>763</v>
      </c>
      <c r="D1548" t="s">
        <v>428</v>
      </c>
      <c r="E1548">
        <v>1900</v>
      </c>
    </row>
    <row r="1549" spans="1:5" x14ac:dyDescent="0.4">
      <c r="C1549" t="s">
        <v>763</v>
      </c>
      <c r="D1549" t="s">
        <v>429</v>
      </c>
      <c r="E1549">
        <v>100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3400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1700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2200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1100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4100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1700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800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1400</v>
      </c>
    </row>
    <row r="1559" spans="1:5" x14ac:dyDescent="0.4">
      <c r="C1559" t="s">
        <v>763</v>
      </c>
      <c r="D1559" t="s">
        <v>439</v>
      </c>
      <c r="E1559">
        <v>7400</v>
      </c>
    </row>
    <row r="1560" spans="1:5" x14ac:dyDescent="0.4">
      <c r="C1560" t="s">
        <v>763</v>
      </c>
      <c r="D1560" t="s">
        <v>440</v>
      </c>
      <c r="E1560">
        <v>1300</v>
      </c>
    </row>
    <row r="1561" spans="1:5" x14ac:dyDescent="0.4">
      <c r="C1561" t="s">
        <v>763</v>
      </c>
      <c r="D1561" t="s">
        <v>441</v>
      </c>
      <c r="E1561">
        <v>1400</v>
      </c>
    </row>
    <row r="1562" spans="1:5" x14ac:dyDescent="0.4">
      <c r="C1562" t="s">
        <v>763</v>
      </c>
      <c r="D1562" t="s">
        <v>442</v>
      </c>
      <c r="E1562">
        <v>3600</v>
      </c>
    </row>
    <row r="1563" spans="1:5" x14ac:dyDescent="0.4">
      <c r="C1563" t="s">
        <v>763</v>
      </c>
      <c r="D1563" t="s">
        <v>443</v>
      </c>
      <c r="E1563">
        <v>2900</v>
      </c>
    </row>
    <row r="1564" spans="1:5" x14ac:dyDescent="0.4">
      <c r="C1564" t="s">
        <v>763</v>
      </c>
      <c r="D1564" t="s">
        <v>444</v>
      </c>
      <c r="E1564">
        <v>2400</v>
      </c>
    </row>
    <row r="1565" spans="1:5" x14ac:dyDescent="0.4">
      <c r="C1565" t="s">
        <v>763</v>
      </c>
      <c r="D1565" t="s">
        <v>445</v>
      </c>
      <c r="E1565">
        <v>1200</v>
      </c>
    </row>
    <row r="1566" spans="1:5" x14ac:dyDescent="0.4">
      <c r="C1566" t="s">
        <v>763</v>
      </c>
      <c r="D1566" t="s">
        <v>446</v>
      </c>
      <c r="E1566">
        <v>900</v>
      </c>
    </row>
    <row r="1567" spans="1:5" x14ac:dyDescent="0.4">
      <c r="C1567" t="s">
        <v>763</v>
      </c>
      <c r="D1567" t="s">
        <v>447</v>
      </c>
      <c r="E1567">
        <v>1300</v>
      </c>
    </row>
    <row r="1568" spans="1:5" x14ac:dyDescent="0.4">
      <c r="C1568" t="s">
        <v>763</v>
      </c>
      <c r="D1568" t="s">
        <v>448</v>
      </c>
      <c r="E1568">
        <v>1600</v>
      </c>
    </row>
    <row r="1569" spans="3:5" x14ac:dyDescent="0.4">
      <c r="C1569" t="s">
        <v>763</v>
      </c>
      <c r="D1569" t="s">
        <v>449</v>
      </c>
      <c r="E1569">
        <v>12400</v>
      </c>
    </row>
    <row r="1570" spans="3:5" x14ac:dyDescent="0.4">
      <c r="C1570" t="s">
        <v>763</v>
      </c>
      <c r="D1570" t="s">
        <v>450</v>
      </c>
      <c r="E1570">
        <v>7200</v>
      </c>
    </row>
    <row r="1571" spans="3:5" x14ac:dyDescent="0.4">
      <c r="C1571" t="s">
        <v>763</v>
      </c>
      <c r="D1571" t="s">
        <v>451</v>
      </c>
      <c r="E1571">
        <v>1400</v>
      </c>
    </row>
    <row r="1572" spans="3:5" x14ac:dyDescent="0.4">
      <c r="C1572" t="s">
        <v>763</v>
      </c>
      <c r="D1572" t="s">
        <v>452</v>
      </c>
      <c r="E1572">
        <v>2200</v>
      </c>
    </row>
    <row r="1573" spans="3:5" x14ac:dyDescent="0.4">
      <c r="C1573" t="s">
        <v>763</v>
      </c>
      <c r="D1573" t="s">
        <v>453</v>
      </c>
      <c r="E1573">
        <v>6000</v>
      </c>
    </row>
    <row r="1574" spans="3:5" x14ac:dyDescent="0.4">
      <c r="C1574" t="s">
        <v>763</v>
      </c>
      <c r="D1574" t="s">
        <v>454</v>
      </c>
      <c r="E1574">
        <v>600</v>
      </c>
    </row>
    <row r="1575" spans="3:5" x14ac:dyDescent="0.4">
      <c r="C1575" t="s">
        <v>763</v>
      </c>
      <c r="D1575" t="s">
        <v>455</v>
      </c>
      <c r="E1575">
        <v>800</v>
      </c>
    </row>
    <row r="1576" spans="3:5" x14ac:dyDescent="0.4">
      <c r="C1576" t="s">
        <v>763</v>
      </c>
      <c r="D1576" t="s">
        <v>456</v>
      </c>
      <c r="E1576">
        <v>1100</v>
      </c>
    </row>
    <row r="1577" spans="3:5" x14ac:dyDescent="0.4">
      <c r="C1577" t="s">
        <v>763</v>
      </c>
      <c r="D1577" t="s">
        <v>457</v>
      </c>
      <c r="E1577">
        <v>1700</v>
      </c>
    </row>
    <row r="1578" spans="3:5" x14ac:dyDescent="0.4">
      <c r="C1578" t="s">
        <v>763</v>
      </c>
      <c r="D1578" t="s">
        <v>458</v>
      </c>
      <c r="E1578">
        <v>3200</v>
      </c>
    </row>
    <row r="1579" spans="3:5" x14ac:dyDescent="0.4">
      <c r="C1579" t="s">
        <v>763</v>
      </c>
      <c r="D1579" t="s">
        <v>459</v>
      </c>
      <c r="E1579">
        <v>1100</v>
      </c>
    </row>
    <row r="1580" spans="3:5" x14ac:dyDescent="0.4">
      <c r="C1580" t="s">
        <v>763</v>
      </c>
      <c r="D1580" t="s">
        <v>460</v>
      </c>
      <c r="E1580">
        <v>1200</v>
      </c>
    </row>
    <row r="1581" spans="3:5" x14ac:dyDescent="0.4">
      <c r="C1581" t="s">
        <v>763</v>
      </c>
      <c r="D1581" t="s">
        <v>461</v>
      </c>
      <c r="E1581">
        <v>1500</v>
      </c>
    </row>
    <row r="1582" spans="3:5" x14ac:dyDescent="0.4">
      <c r="C1582" t="s">
        <v>763</v>
      </c>
      <c r="D1582" t="s">
        <v>462</v>
      </c>
      <c r="E1582">
        <v>3600</v>
      </c>
    </row>
    <row r="1583" spans="3:5" x14ac:dyDescent="0.4">
      <c r="C1583" t="s">
        <v>763</v>
      </c>
      <c r="D1583" t="s">
        <v>463</v>
      </c>
      <c r="E1583">
        <v>4600</v>
      </c>
    </row>
    <row r="1584" spans="3:5" x14ac:dyDescent="0.4">
      <c r="C1584" t="s">
        <v>763</v>
      </c>
      <c r="D1584" t="s">
        <v>464</v>
      </c>
      <c r="E1584">
        <v>1600</v>
      </c>
    </row>
    <row r="1585" spans="3:5" x14ac:dyDescent="0.4">
      <c r="C1585" t="s">
        <v>763</v>
      </c>
      <c r="D1585" t="s">
        <v>465</v>
      </c>
      <c r="E1585">
        <v>12500</v>
      </c>
    </row>
    <row r="1586" spans="3:5" x14ac:dyDescent="0.4">
      <c r="C1586" t="s">
        <v>763</v>
      </c>
      <c r="D1586" t="s">
        <v>466</v>
      </c>
      <c r="E1586">
        <v>1200</v>
      </c>
    </row>
    <row r="1587" spans="3:5" x14ac:dyDescent="0.4">
      <c r="C1587" t="s">
        <v>763</v>
      </c>
      <c r="D1587" t="s">
        <v>467</v>
      </c>
      <c r="E1587">
        <v>2900</v>
      </c>
    </row>
    <row r="1588" spans="3:5" x14ac:dyDescent="0.4">
      <c r="C1588" t="s">
        <v>763</v>
      </c>
      <c r="D1588" t="s">
        <v>468</v>
      </c>
      <c r="E1588">
        <v>2200</v>
      </c>
    </row>
    <row r="1589" spans="3:5" x14ac:dyDescent="0.4">
      <c r="C1589" t="s">
        <v>763</v>
      </c>
      <c r="D1589" t="s">
        <v>469</v>
      </c>
      <c r="E1589">
        <v>1200</v>
      </c>
    </row>
    <row r="1590" spans="3:5" x14ac:dyDescent="0.4">
      <c r="C1590" t="s">
        <v>763</v>
      </c>
      <c r="D1590" t="s">
        <v>470</v>
      </c>
      <c r="E1590">
        <v>1600</v>
      </c>
    </row>
    <row r="1591" spans="3:5" x14ac:dyDescent="0.4">
      <c r="C1591" t="s">
        <v>763</v>
      </c>
      <c r="D1591" t="s">
        <v>471</v>
      </c>
      <c r="E1591">
        <v>4300</v>
      </c>
    </row>
    <row r="1592" spans="3:5" x14ac:dyDescent="0.4">
      <c r="C1592" t="s">
        <v>763</v>
      </c>
      <c r="D1592" t="s">
        <v>472</v>
      </c>
      <c r="E1592">
        <v>1300</v>
      </c>
    </row>
    <row r="1593" spans="3:5" x14ac:dyDescent="0.4">
      <c r="C1593" t="s">
        <v>763</v>
      </c>
      <c r="D1593" t="s">
        <v>473</v>
      </c>
      <c r="E1593">
        <v>1000</v>
      </c>
    </row>
    <row r="1594" spans="3:5" x14ac:dyDescent="0.4">
      <c r="C1594" t="s">
        <v>763</v>
      </c>
      <c r="D1594" t="s">
        <v>474</v>
      </c>
      <c r="E1594">
        <v>900</v>
      </c>
    </row>
    <row r="1595" spans="3:5" x14ac:dyDescent="0.4">
      <c r="C1595" t="s">
        <v>763</v>
      </c>
      <c r="D1595" t="s">
        <v>475</v>
      </c>
      <c r="E1595">
        <v>1400</v>
      </c>
    </row>
    <row r="1596" spans="3:5" x14ac:dyDescent="0.4">
      <c r="C1596" t="s">
        <v>763</v>
      </c>
      <c r="D1596" t="s">
        <v>476</v>
      </c>
      <c r="E1596">
        <v>1200</v>
      </c>
    </row>
    <row r="1597" spans="3:5" x14ac:dyDescent="0.4">
      <c r="C1597" t="s">
        <v>763</v>
      </c>
      <c r="D1597" t="s">
        <v>477</v>
      </c>
      <c r="E1597">
        <v>2300</v>
      </c>
    </row>
    <row r="1598" spans="3:5" x14ac:dyDescent="0.4">
      <c r="C1598" t="s">
        <v>763</v>
      </c>
      <c r="D1598" t="s">
        <v>478</v>
      </c>
      <c r="E1598">
        <v>1400</v>
      </c>
    </row>
    <row r="1599" spans="3:5" x14ac:dyDescent="0.4">
      <c r="C1599" t="s">
        <v>763</v>
      </c>
      <c r="D1599" t="s">
        <v>479</v>
      </c>
      <c r="E1599">
        <v>3400</v>
      </c>
    </row>
    <row r="1600" spans="3:5" x14ac:dyDescent="0.4">
      <c r="C1600" t="s">
        <v>763</v>
      </c>
      <c r="D1600" t="s">
        <v>480</v>
      </c>
      <c r="E1600">
        <v>2400</v>
      </c>
    </row>
    <row r="1601" spans="3:5" x14ac:dyDescent="0.4">
      <c r="C1601" t="s">
        <v>763</v>
      </c>
      <c r="D1601" t="s">
        <v>481</v>
      </c>
      <c r="E1601">
        <v>1500</v>
      </c>
    </row>
    <row r="1602" spans="3:5" x14ac:dyDescent="0.4">
      <c r="C1602" t="s">
        <v>763</v>
      </c>
      <c r="D1602" t="s">
        <v>482</v>
      </c>
      <c r="E1602">
        <v>2800</v>
      </c>
    </row>
    <row r="1603" spans="3:5" x14ac:dyDescent="0.4">
      <c r="C1603" t="s">
        <v>763</v>
      </c>
      <c r="D1603" t="s">
        <v>483</v>
      </c>
      <c r="E1603">
        <v>3600</v>
      </c>
    </row>
    <row r="1604" spans="3:5" x14ac:dyDescent="0.4">
      <c r="C1604" t="s">
        <v>763</v>
      </c>
      <c r="D1604" t="s">
        <v>484</v>
      </c>
      <c r="E1604">
        <v>1700</v>
      </c>
    </row>
    <row r="1605" spans="3:5" x14ac:dyDescent="0.4">
      <c r="C1605" t="s">
        <v>763</v>
      </c>
      <c r="D1605" t="s">
        <v>485</v>
      </c>
      <c r="E1605">
        <v>42400</v>
      </c>
    </row>
    <row r="1606" spans="3:5" x14ac:dyDescent="0.4">
      <c r="C1606" t="s">
        <v>763</v>
      </c>
      <c r="D1606" t="s">
        <v>486</v>
      </c>
      <c r="E1606">
        <v>6300</v>
      </c>
    </row>
    <row r="1607" spans="3:5" x14ac:dyDescent="0.4">
      <c r="C1607" t="s">
        <v>763</v>
      </c>
      <c r="D1607" t="s">
        <v>487</v>
      </c>
      <c r="E1607">
        <v>2200</v>
      </c>
    </row>
    <row r="1608" spans="3:5" x14ac:dyDescent="0.4">
      <c r="C1608" t="s">
        <v>763</v>
      </c>
      <c r="D1608" t="s">
        <v>488</v>
      </c>
      <c r="E1608">
        <v>3400</v>
      </c>
    </row>
    <row r="1609" spans="3:5" x14ac:dyDescent="0.4">
      <c r="C1609" t="s">
        <v>763</v>
      </c>
      <c r="D1609" t="s">
        <v>489</v>
      </c>
      <c r="E1609">
        <v>2400</v>
      </c>
    </row>
    <row r="1610" spans="3:5" x14ac:dyDescent="0.4">
      <c r="C1610" t="s">
        <v>763</v>
      </c>
      <c r="D1610" t="s">
        <v>490</v>
      </c>
      <c r="E1610">
        <v>7200</v>
      </c>
    </row>
    <row r="1611" spans="3:5" x14ac:dyDescent="0.4">
      <c r="C1611" t="s">
        <v>763</v>
      </c>
      <c r="D1611" t="s">
        <v>491</v>
      </c>
      <c r="E1611">
        <v>1100</v>
      </c>
    </row>
    <row r="1612" spans="3:5" x14ac:dyDescent="0.4">
      <c r="C1612" t="s">
        <v>763</v>
      </c>
      <c r="D1612" t="s">
        <v>492</v>
      </c>
      <c r="E1612">
        <v>3200</v>
      </c>
    </row>
    <row r="1613" spans="3:5" x14ac:dyDescent="0.4">
      <c r="C1613" t="s">
        <v>763</v>
      </c>
      <c r="D1613" t="s">
        <v>493</v>
      </c>
      <c r="E1613">
        <v>5100</v>
      </c>
    </row>
    <row r="1614" spans="3:5" x14ac:dyDescent="0.4">
      <c r="C1614" t="s">
        <v>763</v>
      </c>
      <c r="D1614" t="s">
        <v>494</v>
      </c>
      <c r="E1614">
        <v>8000</v>
      </c>
    </row>
    <row r="1615" spans="3:5" x14ac:dyDescent="0.4">
      <c r="C1615" t="s">
        <v>763</v>
      </c>
      <c r="D1615" t="s">
        <v>495</v>
      </c>
      <c r="E1615">
        <v>2600</v>
      </c>
    </row>
    <row r="1616" spans="3:5" x14ac:dyDescent="0.4">
      <c r="C1616" t="s">
        <v>763</v>
      </c>
      <c r="D1616" t="s">
        <v>496</v>
      </c>
      <c r="E1616">
        <v>2200</v>
      </c>
    </row>
    <row r="1617" spans="3:5" x14ac:dyDescent="0.4">
      <c r="C1617" t="s">
        <v>763</v>
      </c>
      <c r="D1617" t="s">
        <v>497</v>
      </c>
      <c r="E1617">
        <v>3700</v>
      </c>
    </row>
    <row r="1618" spans="3:5" x14ac:dyDescent="0.4">
      <c r="C1618" t="s">
        <v>763</v>
      </c>
      <c r="D1618" t="s">
        <v>498</v>
      </c>
      <c r="E1618">
        <v>1000</v>
      </c>
    </row>
    <row r="1619" spans="3:5" x14ac:dyDescent="0.4">
      <c r="C1619" t="s">
        <v>763</v>
      </c>
      <c r="D1619" t="s">
        <v>499</v>
      </c>
      <c r="E1619">
        <v>8800</v>
      </c>
    </row>
    <row r="1620" spans="3:5" x14ac:dyDescent="0.4">
      <c r="C1620" t="s">
        <v>763</v>
      </c>
      <c r="D1620" t="s">
        <v>500</v>
      </c>
      <c r="E1620">
        <v>2400</v>
      </c>
    </row>
    <row r="1621" spans="3:5" x14ac:dyDescent="0.4">
      <c r="C1621" t="s">
        <v>763</v>
      </c>
      <c r="D1621" t="s">
        <v>501</v>
      </c>
      <c r="E1621">
        <v>14400</v>
      </c>
    </row>
    <row r="1622" spans="3:5" x14ac:dyDescent="0.4">
      <c r="C1622" t="s">
        <v>763</v>
      </c>
      <c r="D1622" t="s">
        <v>502</v>
      </c>
      <c r="E1622">
        <v>2200</v>
      </c>
    </row>
    <row r="1623" spans="3:5" x14ac:dyDescent="0.4">
      <c r="C1623" t="s">
        <v>763</v>
      </c>
      <c r="D1623" t="s">
        <v>503</v>
      </c>
      <c r="E1623">
        <v>700</v>
      </c>
    </row>
    <row r="1624" spans="3:5" x14ac:dyDescent="0.4">
      <c r="C1624" t="s">
        <v>763</v>
      </c>
      <c r="D1624" t="s">
        <v>504</v>
      </c>
      <c r="E1624">
        <v>10700</v>
      </c>
    </row>
    <row r="1625" spans="3:5" x14ac:dyDescent="0.4">
      <c r="C1625" t="s">
        <v>763</v>
      </c>
      <c r="D1625" t="s">
        <v>505</v>
      </c>
      <c r="E1625">
        <v>1500</v>
      </c>
    </row>
    <row r="1626" spans="3:5" x14ac:dyDescent="0.4">
      <c r="C1626" t="s">
        <v>763</v>
      </c>
      <c r="D1626" t="s">
        <v>506</v>
      </c>
      <c r="E1626">
        <v>1600</v>
      </c>
    </row>
    <row r="1627" spans="3:5" x14ac:dyDescent="0.4">
      <c r="C1627" t="s">
        <v>763</v>
      </c>
      <c r="D1627" t="s">
        <v>507</v>
      </c>
      <c r="E1627">
        <v>4000</v>
      </c>
    </row>
    <row r="1628" spans="3:5" x14ac:dyDescent="0.4">
      <c r="C1628" t="s">
        <v>763</v>
      </c>
      <c r="D1628" t="s">
        <v>508</v>
      </c>
      <c r="E1628">
        <v>2600</v>
      </c>
    </row>
    <row r="1629" spans="3:5" x14ac:dyDescent="0.4">
      <c r="C1629" t="s">
        <v>763</v>
      </c>
      <c r="D1629" t="s">
        <v>509</v>
      </c>
      <c r="E1629">
        <v>1000</v>
      </c>
    </row>
    <row r="1630" spans="3:5" x14ac:dyDescent="0.4">
      <c r="C1630" t="s">
        <v>763</v>
      </c>
      <c r="D1630" t="s">
        <v>510</v>
      </c>
      <c r="E1630">
        <v>5600</v>
      </c>
    </row>
    <row r="1631" spans="3:5" x14ac:dyDescent="0.4">
      <c r="C1631" t="s">
        <v>763</v>
      </c>
      <c r="D1631" t="s">
        <v>511</v>
      </c>
      <c r="E1631">
        <v>2400</v>
      </c>
    </row>
    <row r="1632" spans="3:5" x14ac:dyDescent="0.4">
      <c r="C1632" t="s">
        <v>763</v>
      </c>
      <c r="D1632" t="s">
        <v>512</v>
      </c>
      <c r="E1632">
        <v>6000</v>
      </c>
    </row>
    <row r="1633" spans="3:5" x14ac:dyDescent="0.4">
      <c r="C1633" t="s">
        <v>763</v>
      </c>
      <c r="D1633" t="s">
        <v>695</v>
      </c>
      <c r="E1633">
        <v>3900</v>
      </c>
    </row>
    <row r="1634" spans="3:5" x14ac:dyDescent="0.4">
      <c r="C1634" t="s">
        <v>763</v>
      </c>
      <c r="D1634" t="s">
        <v>696</v>
      </c>
      <c r="E1634">
        <v>2200</v>
      </c>
    </row>
    <row r="1635" spans="3:5" x14ac:dyDescent="0.4">
      <c r="C1635" t="s">
        <v>763</v>
      </c>
      <c r="D1635" t="s">
        <v>697</v>
      </c>
      <c r="E1635">
        <v>2400</v>
      </c>
    </row>
    <row r="1636" spans="3:5" x14ac:dyDescent="0.4">
      <c r="C1636" t="s">
        <v>763</v>
      </c>
      <c r="D1636" t="s">
        <v>698</v>
      </c>
      <c r="E1636">
        <v>5400</v>
      </c>
    </row>
    <row r="1637" spans="3:5" x14ac:dyDescent="0.4">
      <c r="C1637" t="s">
        <v>763</v>
      </c>
      <c r="D1637" t="s">
        <v>699</v>
      </c>
      <c r="E1637">
        <v>8900</v>
      </c>
    </row>
    <row r="1638" spans="3:5" x14ac:dyDescent="0.4">
      <c r="C1638" t="s">
        <v>763</v>
      </c>
      <c r="D1638" t="s">
        <v>700</v>
      </c>
      <c r="E1638">
        <v>1300</v>
      </c>
    </row>
    <row r="1639" spans="3:5" x14ac:dyDescent="0.4">
      <c r="C1639" t="s">
        <v>763</v>
      </c>
      <c r="D1639" t="s">
        <v>701</v>
      </c>
      <c r="E1639">
        <v>1300</v>
      </c>
    </row>
    <row r="1640" spans="3:5" x14ac:dyDescent="0.4">
      <c r="C1640" t="s">
        <v>763</v>
      </c>
      <c r="D1640" t="s">
        <v>702</v>
      </c>
      <c r="E1640">
        <v>4500</v>
      </c>
    </row>
    <row r="1641" spans="3:5" x14ac:dyDescent="0.4">
      <c r="C1641" t="s">
        <v>763</v>
      </c>
      <c r="D1641" t="s">
        <v>703</v>
      </c>
      <c r="E1641">
        <v>4400</v>
      </c>
    </row>
    <row r="1642" spans="3:5" x14ac:dyDescent="0.4">
      <c r="C1642" t="s">
        <v>763</v>
      </c>
      <c r="D1642" t="s">
        <v>704</v>
      </c>
      <c r="E1642">
        <v>3200</v>
      </c>
    </row>
    <row r="1643" spans="3:5" x14ac:dyDescent="0.4">
      <c r="C1643" t="s">
        <v>763</v>
      </c>
      <c r="D1643" t="s">
        <v>705</v>
      </c>
      <c r="E1643">
        <v>3100</v>
      </c>
    </row>
    <row r="1644" spans="3:5" x14ac:dyDescent="0.4">
      <c r="C1644" t="s">
        <v>763</v>
      </c>
      <c r="D1644" t="s">
        <v>706</v>
      </c>
      <c r="E1644">
        <v>2500</v>
      </c>
    </row>
    <row r="1645" spans="3:5" x14ac:dyDescent="0.4">
      <c r="C1645" t="s">
        <v>763</v>
      </c>
      <c r="D1645" t="s">
        <v>707</v>
      </c>
      <c r="E1645">
        <v>6100</v>
      </c>
    </row>
    <row r="1646" spans="3:5" x14ac:dyDescent="0.4">
      <c r="C1646" t="s">
        <v>763</v>
      </c>
      <c r="D1646" t="s">
        <v>708</v>
      </c>
      <c r="E1646">
        <v>6000</v>
      </c>
    </row>
    <row r="1647" spans="3:5" x14ac:dyDescent="0.4">
      <c r="C1647" t="s">
        <v>763</v>
      </c>
      <c r="D1647" t="s">
        <v>709</v>
      </c>
      <c r="E1647">
        <v>7600</v>
      </c>
    </row>
    <row r="1648" spans="3:5" x14ac:dyDescent="0.4">
      <c r="C1648" t="s">
        <v>763</v>
      </c>
      <c r="D1648" t="s">
        <v>710</v>
      </c>
      <c r="E1648">
        <v>2500</v>
      </c>
    </row>
    <row r="1649" spans="1:5" x14ac:dyDescent="0.4">
      <c r="C1649" t="s">
        <v>763</v>
      </c>
      <c r="D1649" t="s">
        <v>711</v>
      </c>
      <c r="E1649">
        <v>3600</v>
      </c>
    </row>
    <row r="1650" spans="1:5" x14ac:dyDescent="0.4">
      <c r="C1650" t="s">
        <v>763</v>
      </c>
      <c r="D1650" t="s">
        <v>712</v>
      </c>
      <c r="E1650">
        <v>6800</v>
      </c>
    </row>
    <row r="1651" spans="1:5" x14ac:dyDescent="0.4">
      <c r="C1651" t="s">
        <v>763</v>
      </c>
      <c r="D1651" t="s">
        <v>713</v>
      </c>
      <c r="E1651">
        <v>3100</v>
      </c>
    </row>
    <row r="1652" spans="1:5" x14ac:dyDescent="0.4">
      <c r="C1652" t="s">
        <v>763</v>
      </c>
      <c r="D1652" t="s">
        <v>714</v>
      </c>
      <c r="E1652">
        <v>5300</v>
      </c>
    </row>
    <row r="1653" spans="1:5" x14ac:dyDescent="0.4">
      <c r="C1653" t="s">
        <v>763</v>
      </c>
      <c r="D1653" t="s">
        <v>715</v>
      </c>
      <c r="E1653">
        <v>2200</v>
      </c>
    </row>
    <row r="1654" spans="1:5" x14ac:dyDescent="0.4">
      <c r="C1654" t="s">
        <v>763</v>
      </c>
      <c r="D1654" t="s">
        <v>716</v>
      </c>
      <c r="E1654">
        <v>6700</v>
      </c>
    </row>
    <row r="1655" spans="1:5" x14ac:dyDescent="0.4">
      <c r="C1655" t="s">
        <v>763</v>
      </c>
      <c r="D1655" t="s">
        <v>717</v>
      </c>
      <c r="E1655">
        <v>6700</v>
      </c>
    </row>
    <row r="1656" spans="1:5" x14ac:dyDescent="0.4">
      <c r="C1656" t="s">
        <v>763</v>
      </c>
      <c r="D1656" t="s">
        <v>718</v>
      </c>
      <c r="E1656">
        <v>40100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288200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9B60-CEDE-4559-9498-2A6137FFEA2F}">
  <sheetPr codeName="Sheet25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_xll.RssChart($A$2:$E$2,場中監視!A23, "1M", ((60*2.5)+1+(60*3)+1)*5)</f>
        <v>=RssChart($A$2:$E$2,場中監視!A23, "1M", ((60*2.5)+1+(60*3)+1)*5) =&gt; 配信中</v>
      </c>
      <c r="G1" t="str" cm="1">
        <f t="array" ref="G1">_xll.RssChart($G$2:$M$2, 場中監視!A23, "D", 15)</f>
        <v>=RssChart($G$2:$M$2, 場中監視!A23,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235400</v>
      </c>
      <c r="T2" s="2">
        <f t="shared" si="0"/>
        <v>148400</v>
      </c>
      <c r="U2" s="2">
        <f t="shared" si="0"/>
        <v>139900</v>
      </c>
      <c r="V2" s="2">
        <f t="shared" si="0"/>
        <v>0</v>
      </c>
      <c r="W2" s="2">
        <f t="shared" si="0"/>
        <v>417900</v>
      </c>
      <c r="X2" s="2">
        <f t="shared" si="0"/>
        <v>0</v>
      </c>
      <c r="Y2" s="2" cm="1">
        <f t="array" ref="Y2">_xlfn.XLOOKUP(Y$1&amp;$R2,$C$3:$C$1662&amp;$D$3:$D$1662,$E$3:$E$1662,0,0,1)</f>
        <v>148400</v>
      </c>
      <c r="Z2" s="2" cm="1">
        <f t="array" ref="Z2">_xlfn.XLOOKUP(Z$1&amp;$R2,$C$3:$C$1662&amp;$D$3:$D$1662,$E$3:$E$1662,0,0,1)</f>
        <v>139900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417900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830</v>
      </c>
      <c r="B3" t="s">
        <v>392</v>
      </c>
      <c r="C3" t="s">
        <v>758</v>
      </c>
      <c r="D3" t="s">
        <v>513</v>
      </c>
      <c r="E3">
        <v>0</v>
      </c>
      <c r="G3" s="1" t="s">
        <v>830</v>
      </c>
      <c r="H3" s="1" t="s">
        <v>738</v>
      </c>
      <c r="I3" s="1" t="s">
        <v>740</v>
      </c>
      <c r="J3" s="1">
        <v>500</v>
      </c>
      <c r="K3" s="1">
        <v>501</v>
      </c>
      <c r="L3" s="1">
        <v>491</v>
      </c>
      <c r="M3">
        <v>494</v>
      </c>
      <c r="R3" t="s">
        <v>5</v>
      </c>
      <c r="S3" s="2">
        <f t="shared" ref="S3:S66" si="1">IFERROR(AVERAGEIFS(T3:X3,T3:X3,"&gt;0"),0)</f>
        <v>261600</v>
      </c>
      <c r="T3" s="2">
        <f>T2+Y3</f>
        <v>161600</v>
      </c>
      <c r="U3" s="2">
        <f>U2+Z3</f>
        <v>181300</v>
      </c>
      <c r="V3" s="2">
        <f>V2+AA3</f>
        <v>200600</v>
      </c>
      <c r="W3" s="2">
        <f>W2+AB3</f>
        <v>502900</v>
      </c>
      <c r="X3" s="2">
        <f>X2+AC3</f>
        <v>0</v>
      </c>
      <c r="Y3" s="2" cm="1">
        <f t="array" ref="Y3">_xlfn.XLOOKUP(Y$1&amp;$R3,$C$3:$C$1662&amp;$D$3:$D$1662,$E$3:$E$1662,0,0,1)</f>
        <v>13200</v>
      </c>
      <c r="Z3" s="2" cm="1">
        <f t="array" ref="Z3">_xlfn.XLOOKUP(Z$1&amp;$R3,$C$3:$C$1662&amp;$D$3:$D$1662,$E$3:$E$1662,0,0,1)</f>
        <v>41400</v>
      </c>
      <c r="AA3" s="2" cm="1">
        <f t="array" ref="AA3">_xlfn.XLOOKUP(AA$1&amp;$R3,$C$3:$C$1662&amp;$D$3:$D$1662,$E$3:$E$1662,0,0,1)</f>
        <v>200600</v>
      </c>
      <c r="AB3" s="2" cm="1">
        <f t="array" ref="AB3">_xlfn.XLOOKUP(AB$1&amp;$R3,$C$3:$C$1662&amp;$D$3:$D$1662,$E$3:$E$1662,0,0,1)</f>
        <v>85000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758</v>
      </c>
      <c r="D4" t="s">
        <v>514</v>
      </c>
      <c r="E4">
        <v>0</v>
      </c>
      <c r="I4" t="s">
        <v>741</v>
      </c>
      <c r="J4">
        <v>478</v>
      </c>
      <c r="K4">
        <v>482</v>
      </c>
      <c r="L4">
        <v>466</v>
      </c>
      <c r="M4">
        <v>475</v>
      </c>
      <c r="R4" t="s">
        <v>92</v>
      </c>
      <c r="S4" s="2">
        <f t="shared" si="1"/>
        <v>307925</v>
      </c>
      <c r="T4" s="2">
        <f t="shared" ref="T4:X19" si="2">T3+Y4</f>
        <v>173500</v>
      </c>
      <c r="U4" s="2">
        <f t="shared" si="2"/>
        <v>197200</v>
      </c>
      <c r="V4" s="2">
        <f t="shared" si="2"/>
        <v>289700</v>
      </c>
      <c r="W4" s="2">
        <f t="shared" si="2"/>
        <v>571300</v>
      </c>
      <c r="X4" s="2">
        <f t="shared" si="2"/>
        <v>0</v>
      </c>
      <c r="Y4" s="2" cm="1">
        <f t="array" ref="Y4">_xlfn.XLOOKUP(Y$1&amp;$R4,$C$3:$C$1662&amp;$D$3:$D$1662,$E$3:$E$1662,0,0,1)</f>
        <v>11900</v>
      </c>
      <c r="Z4" s="2" cm="1">
        <f t="array" ref="Z4">_xlfn.XLOOKUP(Z$1&amp;$R4,$C$3:$C$1662&amp;$D$3:$D$1662,$E$3:$E$1662,0,0,1)</f>
        <v>15900</v>
      </c>
      <c r="AA4" s="2" cm="1">
        <f t="array" ref="AA4">_xlfn.XLOOKUP(AA$1&amp;$R4,$C$3:$C$1662&amp;$D$3:$D$1662,$E$3:$E$1662,0,0,1)</f>
        <v>89100</v>
      </c>
      <c r="AB4" s="2" cm="1">
        <f t="array" ref="AB4">_xlfn.XLOOKUP(AB$1&amp;$R4,$C$3:$C$1662&amp;$D$3:$D$1662,$E$3:$E$1662,0,0,1)</f>
        <v>68400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758</v>
      </c>
      <c r="D5" t="s">
        <v>515</v>
      </c>
      <c r="E5">
        <v>0</v>
      </c>
      <c r="I5" t="s">
        <v>742</v>
      </c>
      <c r="J5">
        <v>524</v>
      </c>
      <c r="K5">
        <v>555</v>
      </c>
      <c r="L5">
        <v>522</v>
      </c>
      <c r="M5">
        <v>555</v>
      </c>
      <c r="R5" t="s">
        <v>41</v>
      </c>
      <c r="S5" s="2">
        <f t="shared" si="1"/>
        <v>344775</v>
      </c>
      <c r="T5" s="2">
        <f t="shared" si="2"/>
        <v>183300</v>
      </c>
      <c r="U5" s="2">
        <f t="shared" si="2"/>
        <v>210500</v>
      </c>
      <c r="V5" s="2">
        <f t="shared" si="2"/>
        <v>378900</v>
      </c>
      <c r="W5" s="2">
        <f t="shared" si="2"/>
        <v>606400</v>
      </c>
      <c r="X5" s="2">
        <f t="shared" si="2"/>
        <v>0</v>
      </c>
      <c r="Y5" s="2" cm="1">
        <f t="array" ref="Y5">_xlfn.XLOOKUP(Y$1&amp;$R5,$C$3:$C$1662&amp;$D$3:$D$1662,$E$3:$E$1662,0,0,1)</f>
        <v>9800</v>
      </c>
      <c r="Z5" s="2" cm="1">
        <f t="array" ref="Z5">_xlfn.XLOOKUP(Z$1&amp;$R5,$C$3:$C$1662&amp;$D$3:$D$1662,$E$3:$E$1662,0,0,1)</f>
        <v>13300</v>
      </c>
      <c r="AA5" s="2" cm="1">
        <f t="array" ref="AA5">_xlfn.XLOOKUP(AA$1&amp;$R5,$C$3:$C$1662&amp;$D$3:$D$1662,$E$3:$E$1662,0,0,1)</f>
        <v>89200</v>
      </c>
      <c r="AB5" s="2" cm="1">
        <f t="array" ref="AB5">_xlfn.XLOOKUP(AB$1&amp;$R5,$C$3:$C$1662&amp;$D$3:$D$1662,$E$3:$E$1662,0,0,1)</f>
        <v>35100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758</v>
      </c>
      <c r="D6" t="s">
        <v>516</v>
      </c>
      <c r="E6">
        <v>0</v>
      </c>
      <c r="I6" t="s">
        <v>743</v>
      </c>
      <c r="J6">
        <v>585</v>
      </c>
      <c r="K6">
        <v>615</v>
      </c>
      <c r="L6">
        <v>566</v>
      </c>
      <c r="M6">
        <v>582</v>
      </c>
      <c r="R6" t="s">
        <v>36</v>
      </c>
      <c r="S6" s="2">
        <f t="shared" si="1"/>
        <v>393825</v>
      </c>
      <c r="T6" s="2">
        <f t="shared" si="2"/>
        <v>207100</v>
      </c>
      <c r="U6" s="2">
        <f t="shared" si="2"/>
        <v>227200</v>
      </c>
      <c r="V6" s="2">
        <f t="shared" si="2"/>
        <v>435200</v>
      </c>
      <c r="W6" s="2">
        <f t="shared" si="2"/>
        <v>705800</v>
      </c>
      <c r="X6" s="2">
        <f t="shared" si="2"/>
        <v>0</v>
      </c>
      <c r="Y6" s="2" cm="1">
        <f t="array" ref="Y6">_xlfn.XLOOKUP(Y$1&amp;$R6,$C$3:$C$1662&amp;$D$3:$D$1662,$E$3:$E$1662,0,0,1)</f>
        <v>23800</v>
      </c>
      <c r="Z6" s="2" cm="1">
        <f t="array" ref="Z6">_xlfn.XLOOKUP(Z$1&amp;$R6,$C$3:$C$1662&amp;$D$3:$D$1662,$E$3:$E$1662,0,0,1)</f>
        <v>16700</v>
      </c>
      <c r="AA6" s="2" cm="1">
        <f t="array" ref="AA6">_xlfn.XLOOKUP(AA$1&amp;$R6,$C$3:$C$1662&amp;$D$3:$D$1662,$E$3:$E$1662,0,0,1)</f>
        <v>56300</v>
      </c>
      <c r="AB6" s="2" cm="1">
        <f t="array" ref="AB6">_xlfn.XLOOKUP(AB$1&amp;$R6,$C$3:$C$1662&amp;$D$3:$D$1662,$E$3:$E$1662,0,0,1)</f>
        <v>99400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758</v>
      </c>
      <c r="D7" t="s">
        <v>517</v>
      </c>
      <c r="E7">
        <v>0</v>
      </c>
      <c r="I7" t="s">
        <v>744</v>
      </c>
      <c r="J7">
        <v>592</v>
      </c>
      <c r="K7">
        <v>594</v>
      </c>
      <c r="L7">
        <v>520</v>
      </c>
      <c r="M7">
        <v>551</v>
      </c>
      <c r="R7" t="s">
        <v>84</v>
      </c>
      <c r="S7" s="2">
        <f t="shared" si="1"/>
        <v>426400</v>
      </c>
      <c r="T7" s="2">
        <f t="shared" si="2"/>
        <v>210600</v>
      </c>
      <c r="U7" s="2">
        <f t="shared" si="2"/>
        <v>245100</v>
      </c>
      <c r="V7" s="2">
        <f t="shared" si="2"/>
        <v>467800</v>
      </c>
      <c r="W7" s="2">
        <f t="shared" si="2"/>
        <v>782100</v>
      </c>
      <c r="X7" s="2">
        <f t="shared" si="2"/>
        <v>0</v>
      </c>
      <c r="Y7" s="2" cm="1">
        <f t="array" ref="Y7">_xlfn.XLOOKUP(Y$1&amp;$R7,$C$3:$C$1662&amp;$D$3:$D$1662,$E$3:$E$1662,0,0,1)</f>
        <v>3500</v>
      </c>
      <c r="Z7" s="2" cm="1">
        <f t="array" ref="Z7">_xlfn.XLOOKUP(Z$1&amp;$R7,$C$3:$C$1662&amp;$D$3:$D$1662,$E$3:$E$1662,0,0,1)</f>
        <v>17900</v>
      </c>
      <c r="AA7" s="2" cm="1">
        <f t="array" ref="AA7">_xlfn.XLOOKUP(AA$1&amp;$R7,$C$3:$C$1662&amp;$D$3:$D$1662,$E$3:$E$1662,0,0,1)</f>
        <v>32600</v>
      </c>
      <c r="AB7" s="2" cm="1">
        <f t="array" ref="AB7">_xlfn.XLOOKUP(AB$1&amp;$R7,$C$3:$C$1662&amp;$D$3:$D$1662,$E$3:$E$1662,0,0,1)</f>
        <v>76300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758</v>
      </c>
      <c r="D8" t="s">
        <v>518</v>
      </c>
      <c r="E8">
        <v>0</v>
      </c>
      <c r="G8" s="1"/>
      <c r="H8" s="1"/>
      <c r="I8" s="1" t="s">
        <v>764</v>
      </c>
      <c r="J8" s="1">
        <v>567</v>
      </c>
      <c r="K8" s="1">
        <v>651</v>
      </c>
      <c r="L8" s="1">
        <v>562</v>
      </c>
      <c r="M8" s="1">
        <v>651</v>
      </c>
      <c r="R8" t="s">
        <v>79</v>
      </c>
      <c r="S8" s="2">
        <f t="shared" si="1"/>
        <v>443575</v>
      </c>
      <c r="T8" s="2">
        <f t="shared" si="2"/>
        <v>215400</v>
      </c>
      <c r="U8" s="2">
        <f t="shared" si="2"/>
        <v>249600</v>
      </c>
      <c r="V8" s="2">
        <f t="shared" si="2"/>
        <v>483400</v>
      </c>
      <c r="W8" s="2">
        <f t="shared" si="2"/>
        <v>825900</v>
      </c>
      <c r="X8" s="2">
        <f t="shared" si="2"/>
        <v>0</v>
      </c>
      <c r="Y8" s="2" cm="1">
        <f t="array" ref="Y8">_xlfn.XLOOKUP(Y$1&amp;$R8,$C$3:$C$1662&amp;$D$3:$D$1662,$E$3:$E$1662,0,0,1)</f>
        <v>4800</v>
      </c>
      <c r="Z8" s="2" cm="1">
        <f t="array" ref="Z8">_xlfn.XLOOKUP(Z$1&amp;$R8,$C$3:$C$1662&amp;$D$3:$D$1662,$E$3:$E$1662,0,0,1)</f>
        <v>4500</v>
      </c>
      <c r="AA8" s="2" cm="1">
        <f t="array" ref="AA8">_xlfn.XLOOKUP(AA$1&amp;$R8,$C$3:$C$1662&amp;$D$3:$D$1662,$E$3:$E$1662,0,0,1)</f>
        <v>15600</v>
      </c>
      <c r="AB8" s="2" cm="1">
        <f t="array" ref="AB8">_xlfn.XLOOKUP(AB$1&amp;$R8,$C$3:$C$1662&amp;$D$3:$D$1662,$E$3:$E$1662,0,0,1)</f>
        <v>43800</v>
      </c>
      <c r="AC8" s="2" cm="1">
        <f t="array" ref="AC8">_xlfn.XLOOKUP(AC$1&amp;$R8,$C$3:$C$1662&amp;$D$3:$D$1662,$E$3:$E$1662,0,0,1)</f>
        <v>0</v>
      </c>
    </row>
    <row r="9" spans="1:29" x14ac:dyDescent="0.4">
      <c r="C9" t="s">
        <v>758</v>
      </c>
      <c r="D9" t="s">
        <v>519</v>
      </c>
      <c r="E9">
        <v>0</v>
      </c>
      <c r="G9" s="1"/>
      <c r="H9" s="1"/>
      <c r="I9" s="1" t="s">
        <v>765</v>
      </c>
      <c r="J9" s="1">
        <v>714</v>
      </c>
      <c r="K9" s="1">
        <v>718</v>
      </c>
      <c r="L9" s="1">
        <v>652</v>
      </c>
      <c r="M9">
        <v>682</v>
      </c>
      <c r="R9" t="s">
        <v>18</v>
      </c>
      <c r="S9" s="2">
        <f t="shared" si="1"/>
        <v>453575</v>
      </c>
      <c r="T9" s="2">
        <f t="shared" si="2"/>
        <v>221900</v>
      </c>
      <c r="U9" s="2">
        <f t="shared" si="2"/>
        <v>260200</v>
      </c>
      <c r="V9" s="2">
        <f t="shared" si="2"/>
        <v>492400</v>
      </c>
      <c r="W9" s="2">
        <f t="shared" si="2"/>
        <v>839800</v>
      </c>
      <c r="X9" s="2">
        <f t="shared" si="2"/>
        <v>0</v>
      </c>
      <c r="Y9" s="2" cm="1">
        <f t="array" ref="Y9">_xlfn.XLOOKUP(Y$1&amp;$R9,$C$3:$C$1662&amp;$D$3:$D$1662,$E$3:$E$1662,0,0,1)</f>
        <v>6500</v>
      </c>
      <c r="Z9" s="2" cm="1">
        <f t="array" ref="Z9">_xlfn.XLOOKUP(Z$1&amp;$R9,$C$3:$C$1662&amp;$D$3:$D$1662,$E$3:$E$1662,0,0,1)</f>
        <v>10600</v>
      </c>
      <c r="AA9" s="2" cm="1">
        <f t="array" ref="AA9">_xlfn.XLOOKUP(AA$1&amp;$R9,$C$3:$C$1662&amp;$D$3:$D$1662,$E$3:$E$1662,0,0,1)</f>
        <v>9000</v>
      </c>
      <c r="AB9" s="2" cm="1">
        <f t="array" ref="AB9">_xlfn.XLOOKUP(AB$1&amp;$R9,$C$3:$C$1662&amp;$D$3:$D$1662,$E$3:$E$1662,0,0,1)</f>
        <v>13900</v>
      </c>
      <c r="AC9" s="2" cm="1">
        <f t="array" ref="AC9">_xlfn.XLOOKUP(AC$1&amp;$R9,$C$3:$C$1662&amp;$D$3:$D$1662,$E$3:$E$1662,0,0,1)</f>
        <v>0</v>
      </c>
    </row>
    <row r="10" spans="1:29" x14ac:dyDescent="0.4">
      <c r="C10" t="s">
        <v>758</v>
      </c>
      <c r="D10" t="s">
        <v>520</v>
      </c>
      <c r="E10">
        <v>0</v>
      </c>
      <c r="I10" t="s">
        <v>766</v>
      </c>
      <c r="J10">
        <v>702</v>
      </c>
      <c r="K10">
        <v>702</v>
      </c>
      <c r="L10">
        <v>623</v>
      </c>
      <c r="M10">
        <v>625</v>
      </c>
      <c r="R10" t="s">
        <v>27</v>
      </c>
      <c r="S10" s="2">
        <f t="shared" si="1"/>
        <v>473625</v>
      </c>
      <c r="T10" s="2">
        <f t="shared" si="2"/>
        <v>228200</v>
      </c>
      <c r="U10" s="2">
        <f t="shared" si="2"/>
        <v>266900</v>
      </c>
      <c r="V10" s="2">
        <f t="shared" si="2"/>
        <v>511300</v>
      </c>
      <c r="W10" s="2">
        <f t="shared" si="2"/>
        <v>888100</v>
      </c>
      <c r="X10" s="2">
        <f t="shared" si="2"/>
        <v>0</v>
      </c>
      <c r="Y10" s="2" cm="1">
        <f t="array" ref="Y10">_xlfn.XLOOKUP(Y$1&amp;$R10,$C$3:$C$1662&amp;$D$3:$D$1662,$E$3:$E$1662,0,0,1)</f>
        <v>6300</v>
      </c>
      <c r="Z10" s="2" cm="1">
        <f t="array" ref="Z10">_xlfn.XLOOKUP(Z$1&amp;$R10,$C$3:$C$1662&amp;$D$3:$D$1662,$E$3:$E$1662,0,0,1)</f>
        <v>6700</v>
      </c>
      <c r="AA10" s="2" cm="1">
        <f t="array" ref="AA10">_xlfn.XLOOKUP(AA$1&amp;$R10,$C$3:$C$1662&amp;$D$3:$D$1662,$E$3:$E$1662,0,0,1)</f>
        <v>18900</v>
      </c>
      <c r="AB10" s="2" cm="1">
        <f t="array" ref="AB10">_xlfn.XLOOKUP(AB$1&amp;$R10,$C$3:$C$1662&amp;$D$3:$D$1662,$E$3:$E$1662,0,0,1)</f>
        <v>48300</v>
      </c>
      <c r="AC10" s="2" cm="1">
        <f t="array" ref="AC10">_xlfn.XLOOKUP(AC$1&amp;$R10,$C$3:$C$1662&amp;$D$3:$D$1662,$E$3:$E$1662,0,0,1)</f>
        <v>0</v>
      </c>
    </row>
    <row r="11" spans="1:29" x14ac:dyDescent="0.4">
      <c r="C11" t="s">
        <v>758</v>
      </c>
      <c r="D11" t="s">
        <v>521</v>
      </c>
      <c r="E11">
        <v>0</v>
      </c>
      <c r="G11" s="1"/>
      <c r="H11" s="1"/>
      <c r="I11" s="1" t="s">
        <v>767</v>
      </c>
      <c r="J11" s="1">
        <v>635</v>
      </c>
      <c r="K11" s="1">
        <v>669</v>
      </c>
      <c r="L11" s="1">
        <v>605</v>
      </c>
      <c r="M11">
        <v>636</v>
      </c>
      <c r="R11" t="s">
        <v>39</v>
      </c>
      <c r="S11" s="2">
        <f t="shared" si="1"/>
        <v>440420</v>
      </c>
      <c r="T11" s="2">
        <f t="shared" si="2"/>
        <v>232500</v>
      </c>
      <c r="U11" s="2">
        <f t="shared" si="2"/>
        <v>268700</v>
      </c>
      <c r="V11" s="2">
        <f t="shared" si="2"/>
        <v>540500</v>
      </c>
      <c r="W11" s="2">
        <f t="shared" si="2"/>
        <v>942800</v>
      </c>
      <c r="X11" s="2">
        <f t="shared" si="2"/>
        <v>217600</v>
      </c>
      <c r="Y11" s="2" cm="1">
        <f t="array" ref="Y11">_xlfn.XLOOKUP(Y$1&amp;$R11,$C$3:$C$1662&amp;$D$3:$D$1662,$E$3:$E$1662,0,0,1)</f>
        <v>4300</v>
      </c>
      <c r="Z11" s="2" cm="1">
        <f t="array" ref="Z11">_xlfn.XLOOKUP(Z$1&amp;$R11,$C$3:$C$1662&amp;$D$3:$D$1662,$E$3:$E$1662,0,0,1)</f>
        <v>1800</v>
      </c>
      <c r="AA11" s="2" cm="1">
        <f t="array" ref="AA11">_xlfn.XLOOKUP(AA$1&amp;$R11,$C$3:$C$1662&amp;$D$3:$D$1662,$E$3:$E$1662,0,0,1)</f>
        <v>29200</v>
      </c>
      <c r="AB11" s="2" cm="1">
        <f t="array" ref="AB11">_xlfn.XLOOKUP(AB$1&amp;$R11,$C$3:$C$1662&amp;$D$3:$D$1662,$E$3:$E$1662,0,0,1)</f>
        <v>54700</v>
      </c>
      <c r="AC11" s="2" cm="1">
        <f t="array" ref="AC11">_xlfn.XLOOKUP(AC$1&amp;$R11,$C$3:$C$1662&amp;$D$3:$D$1662,$E$3:$E$1662,0,0,1)</f>
        <v>217600</v>
      </c>
    </row>
    <row r="12" spans="1:29" x14ac:dyDescent="0.4">
      <c r="C12" t="s">
        <v>758</v>
      </c>
      <c r="D12" t="s">
        <v>522</v>
      </c>
      <c r="E12">
        <v>217600</v>
      </c>
      <c r="I12" t="s">
        <v>768</v>
      </c>
      <c r="J12">
        <v>640</v>
      </c>
      <c r="K12">
        <v>688</v>
      </c>
      <c r="L12">
        <v>626</v>
      </c>
      <c r="M12">
        <v>651</v>
      </c>
      <c r="R12" t="s">
        <v>62</v>
      </c>
      <c r="S12" s="2">
        <f t="shared" si="1"/>
        <v>519640</v>
      </c>
      <c r="T12" s="2">
        <f t="shared" si="2"/>
        <v>236700</v>
      </c>
      <c r="U12" s="2">
        <f t="shared" si="2"/>
        <v>345800</v>
      </c>
      <c r="V12" s="2">
        <f t="shared" si="2"/>
        <v>575400</v>
      </c>
      <c r="W12" s="2">
        <f t="shared" si="2"/>
        <v>1033500</v>
      </c>
      <c r="X12" s="2">
        <f t="shared" si="2"/>
        <v>406800</v>
      </c>
      <c r="Y12" s="2" cm="1">
        <f t="array" ref="Y12">_xlfn.XLOOKUP(Y$1&amp;$R12,$C$3:$C$1662&amp;$D$3:$D$1662,$E$3:$E$1662,0,0,1)</f>
        <v>4200</v>
      </c>
      <c r="Z12" s="2" cm="1">
        <f t="array" ref="Z12">_xlfn.XLOOKUP(Z$1&amp;$R12,$C$3:$C$1662&amp;$D$3:$D$1662,$E$3:$E$1662,0,0,1)</f>
        <v>77100</v>
      </c>
      <c r="AA12" s="2" cm="1">
        <f t="array" ref="AA12">_xlfn.XLOOKUP(AA$1&amp;$R12,$C$3:$C$1662&amp;$D$3:$D$1662,$E$3:$E$1662,0,0,1)</f>
        <v>34900</v>
      </c>
      <c r="AB12" s="2" cm="1">
        <f t="array" ref="AB12">_xlfn.XLOOKUP(AB$1&amp;$R12,$C$3:$C$1662&amp;$D$3:$D$1662,$E$3:$E$1662,0,0,1)</f>
        <v>90700</v>
      </c>
      <c r="AC12" s="2" cm="1">
        <f t="array" ref="AC12">_xlfn.XLOOKUP(AC$1&amp;$R12,$C$3:$C$1662&amp;$D$3:$D$1662,$E$3:$E$1662,0,0,1)</f>
        <v>189200</v>
      </c>
    </row>
    <row r="13" spans="1:29" x14ac:dyDescent="0.4">
      <c r="C13" t="s">
        <v>758</v>
      </c>
      <c r="D13" t="s">
        <v>523</v>
      </c>
      <c r="E13">
        <v>189200</v>
      </c>
      <c r="G13" s="1"/>
      <c r="H13" s="1"/>
      <c r="I13" s="1" t="s">
        <v>758</v>
      </c>
      <c r="J13" s="1">
        <v>688</v>
      </c>
      <c r="K13" s="1">
        <v>751</v>
      </c>
      <c r="L13" s="1">
        <v>681</v>
      </c>
      <c r="M13">
        <v>751</v>
      </c>
      <c r="R13" t="s">
        <v>24</v>
      </c>
      <c r="S13" s="2">
        <f t="shared" si="1"/>
        <v>552580</v>
      </c>
      <c r="T13" s="2">
        <f t="shared" si="2"/>
        <v>237800</v>
      </c>
      <c r="U13" s="2">
        <f t="shared" si="2"/>
        <v>349400</v>
      </c>
      <c r="V13" s="2">
        <f t="shared" si="2"/>
        <v>582800</v>
      </c>
      <c r="W13" s="2">
        <f t="shared" si="2"/>
        <v>1107900</v>
      </c>
      <c r="X13" s="2">
        <f t="shared" si="2"/>
        <v>485000</v>
      </c>
      <c r="Y13" s="2" cm="1">
        <f t="array" ref="Y13">_xlfn.XLOOKUP(Y$1&amp;$R13,$C$3:$C$1662&amp;$D$3:$D$1662,$E$3:$E$1662,0,0,1)</f>
        <v>1100</v>
      </c>
      <c r="Z13" s="2" cm="1">
        <f t="array" ref="Z13">_xlfn.XLOOKUP(Z$1&amp;$R13,$C$3:$C$1662&amp;$D$3:$D$1662,$E$3:$E$1662,0,0,1)</f>
        <v>3600</v>
      </c>
      <c r="AA13" s="2" cm="1">
        <f t="array" ref="AA13">_xlfn.XLOOKUP(AA$1&amp;$R13,$C$3:$C$1662&amp;$D$3:$D$1662,$E$3:$E$1662,0,0,1)</f>
        <v>7400</v>
      </c>
      <c r="AB13" s="2" cm="1">
        <f t="array" ref="AB13">_xlfn.XLOOKUP(AB$1&amp;$R13,$C$3:$C$1662&amp;$D$3:$D$1662,$E$3:$E$1662,0,0,1)</f>
        <v>74400</v>
      </c>
      <c r="AC13" s="2" cm="1">
        <f t="array" ref="AC13">_xlfn.XLOOKUP(AC$1&amp;$R13,$C$3:$C$1662&amp;$D$3:$D$1662,$E$3:$E$1662,0,0,1)</f>
        <v>78200</v>
      </c>
    </row>
    <row r="14" spans="1:29" x14ac:dyDescent="0.4">
      <c r="C14" t="s">
        <v>758</v>
      </c>
      <c r="D14" t="s">
        <v>524</v>
      </c>
      <c r="E14">
        <v>78200</v>
      </c>
      <c r="I14" t="s">
        <v>759</v>
      </c>
      <c r="J14">
        <v>750</v>
      </c>
      <c r="K14">
        <v>833</v>
      </c>
      <c r="L14">
        <v>728</v>
      </c>
      <c r="M14">
        <v>760</v>
      </c>
      <c r="R14" t="s">
        <v>149</v>
      </c>
      <c r="S14" s="2">
        <f t="shared" si="1"/>
        <v>585420</v>
      </c>
      <c r="T14" s="2">
        <f t="shared" si="2"/>
        <v>242400</v>
      </c>
      <c r="U14" s="2">
        <f t="shared" si="2"/>
        <v>350100</v>
      </c>
      <c r="V14" s="2">
        <f t="shared" si="2"/>
        <v>591000</v>
      </c>
      <c r="W14" s="2">
        <f t="shared" si="2"/>
        <v>1210500</v>
      </c>
      <c r="X14" s="2">
        <f t="shared" si="2"/>
        <v>533100</v>
      </c>
      <c r="Y14" s="2" cm="1">
        <f t="array" ref="Y14">_xlfn.XLOOKUP(Y$1&amp;$R14,$C$3:$C$1662&amp;$D$3:$D$1662,$E$3:$E$1662,0,0,1)</f>
        <v>4600</v>
      </c>
      <c r="Z14" s="2" cm="1">
        <f t="array" ref="Z14">_xlfn.XLOOKUP(Z$1&amp;$R14,$C$3:$C$1662&amp;$D$3:$D$1662,$E$3:$E$1662,0,0,1)</f>
        <v>700</v>
      </c>
      <c r="AA14" s="2" cm="1">
        <f t="array" ref="AA14">_xlfn.XLOOKUP(AA$1&amp;$R14,$C$3:$C$1662&amp;$D$3:$D$1662,$E$3:$E$1662,0,0,1)</f>
        <v>8200</v>
      </c>
      <c r="AB14" s="2" cm="1">
        <f t="array" ref="AB14">_xlfn.XLOOKUP(AB$1&amp;$R14,$C$3:$C$1662&amp;$D$3:$D$1662,$E$3:$E$1662,0,0,1)</f>
        <v>102600</v>
      </c>
      <c r="AC14" s="2" cm="1">
        <f t="array" ref="AC14">_xlfn.XLOOKUP(AC$1&amp;$R14,$C$3:$C$1662&amp;$D$3:$D$1662,$E$3:$E$1662,0,0,1)</f>
        <v>48100</v>
      </c>
    </row>
    <row r="15" spans="1:29" x14ac:dyDescent="0.4">
      <c r="C15" t="s">
        <v>758</v>
      </c>
      <c r="D15" t="s">
        <v>525</v>
      </c>
      <c r="E15">
        <v>48100</v>
      </c>
      <c r="I15" t="s">
        <v>760</v>
      </c>
      <c r="J15">
        <v>775</v>
      </c>
      <c r="K15">
        <v>805</v>
      </c>
      <c r="L15">
        <v>714</v>
      </c>
      <c r="M15">
        <v>729</v>
      </c>
      <c r="R15" t="s">
        <v>120</v>
      </c>
      <c r="S15" s="2">
        <f t="shared" si="1"/>
        <v>633000</v>
      </c>
      <c r="T15" s="2">
        <f t="shared" si="2"/>
        <v>245400</v>
      </c>
      <c r="U15" s="2">
        <f t="shared" si="2"/>
        <v>359500</v>
      </c>
      <c r="V15" s="2">
        <f t="shared" si="2"/>
        <v>615600</v>
      </c>
      <c r="W15" s="2">
        <f t="shared" si="2"/>
        <v>1265400</v>
      </c>
      <c r="X15" s="2">
        <f t="shared" si="2"/>
        <v>679100</v>
      </c>
      <c r="Y15" s="2" cm="1">
        <f t="array" ref="Y15">_xlfn.XLOOKUP(Y$1&amp;$R15,$C$3:$C$1662&amp;$D$3:$D$1662,$E$3:$E$1662,0,0,1)</f>
        <v>3000</v>
      </c>
      <c r="Z15" s="2" cm="1">
        <f t="array" ref="Z15">_xlfn.XLOOKUP(Z$1&amp;$R15,$C$3:$C$1662&amp;$D$3:$D$1662,$E$3:$E$1662,0,0,1)</f>
        <v>9400</v>
      </c>
      <c r="AA15" s="2" cm="1">
        <f t="array" ref="AA15">_xlfn.XLOOKUP(AA$1&amp;$R15,$C$3:$C$1662&amp;$D$3:$D$1662,$E$3:$E$1662,0,0,1)</f>
        <v>24600</v>
      </c>
      <c r="AB15" s="2" cm="1">
        <f t="array" ref="AB15">_xlfn.XLOOKUP(AB$1&amp;$R15,$C$3:$C$1662&amp;$D$3:$D$1662,$E$3:$E$1662,0,0,1)</f>
        <v>54900</v>
      </c>
      <c r="AC15" s="2" cm="1">
        <f t="array" ref="AC15">_xlfn.XLOOKUP(AC$1&amp;$R15,$C$3:$C$1662&amp;$D$3:$D$1662,$E$3:$E$1662,0,0,1)</f>
        <v>146000</v>
      </c>
    </row>
    <row r="16" spans="1:29" x14ac:dyDescent="0.4">
      <c r="C16" t="s">
        <v>758</v>
      </c>
      <c r="D16" t="s">
        <v>526</v>
      </c>
      <c r="E16">
        <v>146000</v>
      </c>
      <c r="G16" s="1"/>
      <c r="H16" s="1"/>
      <c r="I16" s="1" t="s">
        <v>761</v>
      </c>
      <c r="J16" s="1">
        <v>716</v>
      </c>
      <c r="K16" s="1">
        <v>743</v>
      </c>
      <c r="L16" s="1">
        <v>706</v>
      </c>
      <c r="M16" s="1">
        <v>735</v>
      </c>
      <c r="R16" t="s">
        <v>96</v>
      </c>
      <c r="S16" s="2">
        <f t="shared" si="1"/>
        <v>682640</v>
      </c>
      <c r="T16" s="2">
        <f t="shared" si="2"/>
        <v>249800</v>
      </c>
      <c r="U16" s="2">
        <f t="shared" si="2"/>
        <v>363400</v>
      </c>
      <c r="V16" s="2">
        <f t="shared" si="2"/>
        <v>635800</v>
      </c>
      <c r="W16" s="2">
        <f t="shared" si="2"/>
        <v>1349900</v>
      </c>
      <c r="X16" s="2">
        <f t="shared" si="2"/>
        <v>814300</v>
      </c>
      <c r="Y16" s="2" cm="1">
        <f t="array" ref="Y16">_xlfn.XLOOKUP(Y$1&amp;$R16,$C$3:$C$1662&amp;$D$3:$D$1662,$E$3:$E$1662,0,0,1)</f>
        <v>4400</v>
      </c>
      <c r="Z16" s="2" cm="1">
        <f t="array" ref="Z16">_xlfn.XLOOKUP(Z$1&amp;$R16,$C$3:$C$1662&amp;$D$3:$D$1662,$E$3:$E$1662,0,0,1)</f>
        <v>3900</v>
      </c>
      <c r="AA16" s="2" cm="1">
        <f t="array" ref="AA16">_xlfn.XLOOKUP(AA$1&amp;$R16,$C$3:$C$1662&amp;$D$3:$D$1662,$E$3:$E$1662,0,0,1)</f>
        <v>20200</v>
      </c>
      <c r="AB16" s="2" cm="1">
        <f t="array" ref="AB16">_xlfn.XLOOKUP(AB$1&amp;$R16,$C$3:$C$1662&amp;$D$3:$D$1662,$E$3:$E$1662,0,0,1)</f>
        <v>84500</v>
      </c>
      <c r="AC16" s="2" cm="1">
        <f t="array" ref="AC16">_xlfn.XLOOKUP(AC$1&amp;$R16,$C$3:$C$1662&amp;$D$3:$D$1662,$E$3:$E$1662,0,0,1)</f>
        <v>135200</v>
      </c>
    </row>
    <row r="17" spans="3:29" x14ac:dyDescent="0.4">
      <c r="C17" t="s">
        <v>758</v>
      </c>
      <c r="D17" t="s">
        <v>527</v>
      </c>
      <c r="E17">
        <v>135200</v>
      </c>
      <c r="G17" s="1"/>
      <c r="H17" s="1"/>
      <c r="I17" s="1" t="s">
        <v>763</v>
      </c>
      <c r="J17" s="1">
        <v>731</v>
      </c>
      <c r="K17" s="1">
        <v>805</v>
      </c>
      <c r="L17" s="1">
        <v>716</v>
      </c>
      <c r="M17" s="1">
        <v>789</v>
      </c>
      <c r="R17" t="s">
        <v>144</v>
      </c>
      <c r="S17" s="2">
        <f t="shared" si="1"/>
        <v>705900</v>
      </c>
      <c r="T17" s="2">
        <f t="shared" si="2"/>
        <v>253200</v>
      </c>
      <c r="U17" s="2">
        <f t="shared" si="2"/>
        <v>369200</v>
      </c>
      <c r="V17" s="2">
        <f t="shared" si="2"/>
        <v>648100</v>
      </c>
      <c r="W17" s="2">
        <f t="shared" si="2"/>
        <v>1372000</v>
      </c>
      <c r="X17" s="2">
        <f t="shared" si="2"/>
        <v>887000</v>
      </c>
      <c r="Y17" s="2" cm="1">
        <f t="array" ref="Y17">_xlfn.XLOOKUP(Y$1&amp;$R17,$C$3:$C$1662&amp;$D$3:$D$1662,$E$3:$E$1662,0,0,1)</f>
        <v>3400</v>
      </c>
      <c r="Z17" s="2" cm="1">
        <f t="array" ref="Z17">_xlfn.XLOOKUP(Z$1&amp;$R17,$C$3:$C$1662&amp;$D$3:$D$1662,$E$3:$E$1662,0,0,1)</f>
        <v>5800</v>
      </c>
      <c r="AA17" s="2" cm="1">
        <f t="array" ref="AA17">_xlfn.XLOOKUP(AA$1&amp;$R17,$C$3:$C$1662&amp;$D$3:$D$1662,$E$3:$E$1662,0,0,1)</f>
        <v>12300</v>
      </c>
      <c r="AB17" s="2" cm="1">
        <f t="array" ref="AB17">_xlfn.XLOOKUP(AB$1&amp;$R17,$C$3:$C$1662&amp;$D$3:$D$1662,$E$3:$E$1662,0,0,1)</f>
        <v>22100</v>
      </c>
      <c r="AC17" s="2" cm="1">
        <f t="array" ref="AC17">_xlfn.XLOOKUP(AC$1&amp;$R17,$C$3:$C$1662&amp;$D$3:$D$1662,$E$3:$E$1662,0,0,1)</f>
        <v>72700</v>
      </c>
    </row>
    <row r="18" spans="3:29" x14ac:dyDescent="0.4">
      <c r="C18" t="s">
        <v>758</v>
      </c>
      <c r="D18" t="s">
        <v>528</v>
      </c>
      <c r="E18">
        <v>72700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732100</v>
      </c>
      <c r="T18" s="2">
        <f t="shared" si="2"/>
        <v>258700</v>
      </c>
      <c r="U18" s="2">
        <f t="shared" si="2"/>
        <v>374000</v>
      </c>
      <c r="V18" s="2">
        <f t="shared" si="2"/>
        <v>651700</v>
      </c>
      <c r="W18" s="2">
        <f t="shared" si="2"/>
        <v>1417300</v>
      </c>
      <c r="X18" s="2">
        <f t="shared" si="2"/>
        <v>958800</v>
      </c>
      <c r="Y18" s="2" cm="1">
        <f t="array" ref="Y18">_xlfn.XLOOKUP(Y$1&amp;$R18,$C$3:$C$1662&amp;$D$3:$D$1662,$E$3:$E$1662,0,0,1)</f>
        <v>5500</v>
      </c>
      <c r="Z18" s="2" cm="1">
        <f t="array" ref="Z18">_xlfn.XLOOKUP(Z$1&amp;$R18,$C$3:$C$1662&amp;$D$3:$D$1662,$E$3:$E$1662,0,0,1)</f>
        <v>4800</v>
      </c>
      <c r="AA18" s="2" cm="1">
        <f t="array" ref="AA18">_xlfn.XLOOKUP(AA$1&amp;$R18,$C$3:$C$1662&amp;$D$3:$D$1662,$E$3:$E$1662,0,0,1)</f>
        <v>3600</v>
      </c>
      <c r="AB18" s="2" cm="1">
        <f t="array" ref="AB18">_xlfn.XLOOKUP(AB$1&amp;$R18,$C$3:$C$1662&amp;$D$3:$D$1662,$E$3:$E$1662,0,0,1)</f>
        <v>45300</v>
      </c>
      <c r="AC18" s="2" cm="1">
        <f t="array" ref="AC18">_xlfn.XLOOKUP(AC$1&amp;$R18,$C$3:$C$1662&amp;$D$3:$D$1662,$E$3:$E$1662,0,0,1)</f>
        <v>71800</v>
      </c>
    </row>
    <row r="19" spans="3:29" x14ac:dyDescent="0.4">
      <c r="C19" t="s">
        <v>758</v>
      </c>
      <c r="D19" t="s">
        <v>529</v>
      </c>
      <c r="E19">
        <v>71800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748140</v>
      </c>
      <c r="T19" s="2">
        <f t="shared" si="2"/>
        <v>262600</v>
      </c>
      <c r="U19" s="2">
        <f t="shared" si="2"/>
        <v>376200</v>
      </c>
      <c r="V19" s="2">
        <f t="shared" si="2"/>
        <v>655800</v>
      </c>
      <c r="W19" s="2">
        <f t="shared" si="2"/>
        <v>1429700</v>
      </c>
      <c r="X19" s="2">
        <f t="shared" si="2"/>
        <v>1016400</v>
      </c>
      <c r="Y19" s="2" cm="1">
        <f t="array" ref="Y19">_xlfn.XLOOKUP(Y$1&amp;$R19,$C$3:$C$1662&amp;$D$3:$D$1662,$E$3:$E$1662,0,0,1)</f>
        <v>3900</v>
      </c>
      <c r="Z19" s="2" cm="1">
        <f t="array" ref="Z19">_xlfn.XLOOKUP(Z$1&amp;$R19,$C$3:$C$1662&amp;$D$3:$D$1662,$E$3:$E$1662,0,0,1)</f>
        <v>2200</v>
      </c>
      <c r="AA19" s="2" cm="1">
        <f t="array" ref="AA19">_xlfn.XLOOKUP(AA$1&amp;$R19,$C$3:$C$1662&amp;$D$3:$D$1662,$E$3:$E$1662,0,0,1)</f>
        <v>4100</v>
      </c>
      <c r="AB19" s="2" cm="1">
        <f t="array" ref="AB19">_xlfn.XLOOKUP(AB$1&amp;$R19,$C$3:$C$1662&amp;$D$3:$D$1662,$E$3:$E$1662,0,0,1)</f>
        <v>12400</v>
      </c>
      <c r="AC19" s="2" cm="1">
        <f t="array" ref="AC19">_xlfn.XLOOKUP(AC$1&amp;$R19,$C$3:$C$1662&amp;$D$3:$D$1662,$E$3:$E$1662,0,0,1)</f>
        <v>57600</v>
      </c>
    </row>
    <row r="20" spans="3:29" x14ac:dyDescent="0.4">
      <c r="C20" t="s">
        <v>758</v>
      </c>
      <c r="D20" t="s">
        <v>530</v>
      </c>
      <c r="E20">
        <v>57600</v>
      </c>
      <c r="R20" t="s">
        <v>147</v>
      </c>
      <c r="S20" s="2">
        <f t="shared" si="1"/>
        <v>785440</v>
      </c>
      <c r="T20" s="2">
        <f t="shared" ref="T20:X35" si="3">T19+Y20</f>
        <v>266000</v>
      </c>
      <c r="U20" s="2">
        <f t="shared" si="3"/>
        <v>379200</v>
      </c>
      <c r="V20" s="2">
        <f t="shared" si="3"/>
        <v>722800</v>
      </c>
      <c r="W20" s="2">
        <f t="shared" si="3"/>
        <v>1448500</v>
      </c>
      <c r="X20" s="2">
        <f t="shared" si="3"/>
        <v>1110700</v>
      </c>
      <c r="Y20" s="2" cm="1">
        <f t="array" ref="Y20">_xlfn.XLOOKUP(Y$1&amp;$R20,$C$3:$C$1662&amp;$D$3:$D$1662,$E$3:$E$1662,0,0,1)</f>
        <v>3400</v>
      </c>
      <c r="Z20" s="2" cm="1">
        <f t="array" ref="Z20">_xlfn.XLOOKUP(Z$1&amp;$R20,$C$3:$C$1662&amp;$D$3:$D$1662,$E$3:$E$1662,0,0,1)</f>
        <v>3000</v>
      </c>
      <c r="AA20" s="2" cm="1">
        <f t="array" ref="AA20">_xlfn.XLOOKUP(AA$1&amp;$R20,$C$3:$C$1662&amp;$D$3:$D$1662,$E$3:$E$1662,0,0,1)</f>
        <v>67000</v>
      </c>
      <c r="AB20" s="2" cm="1">
        <f t="array" ref="AB20">_xlfn.XLOOKUP(AB$1&amp;$R20,$C$3:$C$1662&amp;$D$3:$D$1662,$E$3:$E$1662,0,0,1)</f>
        <v>18800</v>
      </c>
      <c r="AC20" s="2" cm="1">
        <f t="array" ref="AC20">_xlfn.XLOOKUP(AC$1&amp;$R20,$C$3:$C$1662&amp;$D$3:$D$1662,$E$3:$E$1662,0,0,1)</f>
        <v>94300</v>
      </c>
    </row>
    <row r="21" spans="3:29" x14ac:dyDescent="0.4">
      <c r="C21" t="s">
        <v>758</v>
      </c>
      <c r="D21" t="s">
        <v>531</v>
      </c>
      <c r="E21">
        <v>94300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812360</v>
      </c>
      <c r="T21" s="2">
        <f t="shared" si="3"/>
        <v>272400</v>
      </c>
      <c r="U21" s="2">
        <f t="shared" si="3"/>
        <v>394600</v>
      </c>
      <c r="V21" s="2">
        <f t="shared" si="3"/>
        <v>742400</v>
      </c>
      <c r="W21" s="2">
        <f t="shared" si="3"/>
        <v>1452900</v>
      </c>
      <c r="X21" s="2">
        <f t="shared" si="3"/>
        <v>1199500</v>
      </c>
      <c r="Y21" s="2" cm="1">
        <f t="array" ref="Y21">_xlfn.XLOOKUP(Y$1&amp;$R21,$C$3:$C$1662&amp;$D$3:$D$1662,$E$3:$E$1662,0,0,1)</f>
        <v>6400</v>
      </c>
      <c r="Z21" s="2" cm="1">
        <f t="array" ref="Z21">_xlfn.XLOOKUP(Z$1&amp;$R21,$C$3:$C$1662&amp;$D$3:$D$1662,$E$3:$E$1662,0,0,1)</f>
        <v>15400</v>
      </c>
      <c r="AA21" s="2" cm="1">
        <f t="array" ref="AA21">_xlfn.XLOOKUP(AA$1&amp;$R21,$C$3:$C$1662&amp;$D$3:$D$1662,$E$3:$E$1662,0,0,1)</f>
        <v>19600</v>
      </c>
      <c r="AB21" s="2" cm="1">
        <f t="array" ref="AB21">_xlfn.XLOOKUP(AB$1&amp;$R21,$C$3:$C$1662&amp;$D$3:$D$1662,$E$3:$E$1662,0,0,1)</f>
        <v>4400</v>
      </c>
      <c r="AC21" s="2" cm="1">
        <f t="array" ref="AC21">_xlfn.XLOOKUP(AC$1&amp;$R21,$C$3:$C$1662&amp;$D$3:$D$1662,$E$3:$E$1662,0,0,1)</f>
        <v>88800</v>
      </c>
    </row>
    <row r="22" spans="3:29" x14ac:dyDescent="0.4">
      <c r="C22" t="s">
        <v>758</v>
      </c>
      <c r="D22" t="s">
        <v>532</v>
      </c>
      <c r="E22">
        <v>88800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861540</v>
      </c>
      <c r="T22" s="2">
        <f t="shared" si="3"/>
        <v>274800</v>
      </c>
      <c r="U22" s="2">
        <f t="shared" si="3"/>
        <v>406200</v>
      </c>
      <c r="V22" s="2">
        <f t="shared" si="3"/>
        <v>784600</v>
      </c>
      <c r="W22" s="2">
        <f t="shared" si="3"/>
        <v>1485500</v>
      </c>
      <c r="X22" s="2">
        <f t="shared" si="3"/>
        <v>1356600</v>
      </c>
      <c r="Y22" s="2" cm="1">
        <f t="array" ref="Y22">_xlfn.XLOOKUP(Y$1&amp;$R22,$C$3:$C$1662&amp;$D$3:$D$1662,$E$3:$E$1662,0,0,1)</f>
        <v>2400</v>
      </c>
      <c r="Z22" s="2" cm="1">
        <f t="array" ref="Z22">_xlfn.XLOOKUP(Z$1&amp;$R22,$C$3:$C$1662&amp;$D$3:$D$1662,$E$3:$E$1662,0,0,1)</f>
        <v>11600</v>
      </c>
      <c r="AA22" s="2" cm="1">
        <f t="array" ref="AA22">_xlfn.XLOOKUP(AA$1&amp;$R22,$C$3:$C$1662&amp;$D$3:$D$1662,$E$3:$E$1662,0,0,1)</f>
        <v>42200</v>
      </c>
      <c r="AB22" s="2" cm="1">
        <f t="array" ref="AB22">_xlfn.XLOOKUP(AB$1&amp;$R22,$C$3:$C$1662&amp;$D$3:$D$1662,$E$3:$E$1662,0,0,1)</f>
        <v>32600</v>
      </c>
      <c r="AC22" s="2" cm="1">
        <f t="array" ref="AC22">_xlfn.XLOOKUP(AC$1&amp;$R22,$C$3:$C$1662&amp;$D$3:$D$1662,$E$3:$E$1662,0,0,1)</f>
        <v>157100</v>
      </c>
    </row>
    <row r="23" spans="3:29" x14ac:dyDescent="0.4">
      <c r="C23" t="s">
        <v>758</v>
      </c>
      <c r="D23" t="s">
        <v>533</v>
      </c>
      <c r="E23">
        <v>157100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916320</v>
      </c>
      <c r="T23" s="2">
        <f t="shared" si="3"/>
        <v>290100</v>
      </c>
      <c r="U23" s="2">
        <f t="shared" si="3"/>
        <v>433600</v>
      </c>
      <c r="V23" s="2">
        <f t="shared" si="3"/>
        <v>800100</v>
      </c>
      <c r="W23" s="2">
        <f t="shared" si="3"/>
        <v>1614000</v>
      </c>
      <c r="X23" s="2">
        <f t="shared" si="3"/>
        <v>1443800</v>
      </c>
      <c r="Y23" s="2" cm="1">
        <f t="array" ref="Y23">_xlfn.XLOOKUP(Y$1&amp;$R23,$C$3:$C$1662&amp;$D$3:$D$1662,$E$3:$E$1662,0,0,1)</f>
        <v>15300</v>
      </c>
      <c r="Z23" s="2" cm="1">
        <f t="array" ref="Z23">_xlfn.XLOOKUP(Z$1&amp;$R23,$C$3:$C$1662&amp;$D$3:$D$1662,$E$3:$E$1662,0,0,1)</f>
        <v>27400</v>
      </c>
      <c r="AA23" s="2" cm="1">
        <f t="array" ref="AA23">_xlfn.XLOOKUP(AA$1&amp;$R23,$C$3:$C$1662&amp;$D$3:$D$1662,$E$3:$E$1662,0,0,1)</f>
        <v>15500</v>
      </c>
      <c r="AB23" s="2" cm="1">
        <f t="array" ref="AB23">_xlfn.XLOOKUP(AB$1&amp;$R23,$C$3:$C$1662&amp;$D$3:$D$1662,$E$3:$E$1662,0,0,1)</f>
        <v>128500</v>
      </c>
      <c r="AC23" s="2" cm="1">
        <f t="array" ref="AC23">_xlfn.XLOOKUP(AC$1&amp;$R23,$C$3:$C$1662&amp;$D$3:$D$1662,$E$3:$E$1662,0,0,1)</f>
        <v>87200</v>
      </c>
    </row>
    <row r="24" spans="3:29" x14ac:dyDescent="0.4">
      <c r="C24" t="s">
        <v>758</v>
      </c>
      <c r="D24" t="s">
        <v>534</v>
      </c>
      <c r="E24">
        <v>87200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965380</v>
      </c>
      <c r="T24" s="2">
        <f t="shared" si="3"/>
        <v>300100</v>
      </c>
      <c r="U24" s="2">
        <f t="shared" si="3"/>
        <v>457700</v>
      </c>
      <c r="V24" s="2">
        <f t="shared" si="3"/>
        <v>877000</v>
      </c>
      <c r="W24" s="2">
        <f t="shared" si="3"/>
        <v>1697100</v>
      </c>
      <c r="X24" s="2">
        <f t="shared" si="3"/>
        <v>1495000</v>
      </c>
      <c r="Y24" s="2" cm="1">
        <f t="array" ref="Y24">_xlfn.XLOOKUP(Y$1&amp;$R24,$C$3:$C$1662&amp;$D$3:$D$1662,$E$3:$E$1662,0,0,1)</f>
        <v>10000</v>
      </c>
      <c r="Z24" s="2" cm="1">
        <f t="array" ref="Z24">_xlfn.XLOOKUP(Z$1&amp;$R24,$C$3:$C$1662&amp;$D$3:$D$1662,$E$3:$E$1662,0,0,1)</f>
        <v>24100</v>
      </c>
      <c r="AA24" s="2" cm="1">
        <f t="array" ref="AA24">_xlfn.XLOOKUP(AA$1&amp;$R24,$C$3:$C$1662&amp;$D$3:$D$1662,$E$3:$E$1662,0,0,1)</f>
        <v>76900</v>
      </c>
      <c r="AB24" s="2" cm="1">
        <f t="array" ref="AB24">_xlfn.XLOOKUP(AB$1&amp;$R24,$C$3:$C$1662&amp;$D$3:$D$1662,$E$3:$E$1662,0,0,1)</f>
        <v>83100</v>
      </c>
      <c r="AC24" s="2" cm="1">
        <f t="array" ref="AC24">_xlfn.XLOOKUP(AC$1&amp;$R24,$C$3:$C$1662&amp;$D$3:$D$1662,$E$3:$E$1662,0,0,1)</f>
        <v>51200</v>
      </c>
    </row>
    <row r="25" spans="3:29" x14ac:dyDescent="0.4">
      <c r="C25" t="s">
        <v>758</v>
      </c>
      <c r="D25" t="s">
        <v>535</v>
      </c>
      <c r="E25">
        <v>51200</v>
      </c>
      <c r="R25" t="s">
        <v>22</v>
      </c>
      <c r="S25" s="2">
        <f t="shared" si="1"/>
        <v>1004100</v>
      </c>
      <c r="T25" s="2">
        <f t="shared" si="3"/>
        <v>301200</v>
      </c>
      <c r="U25" s="2">
        <f t="shared" si="3"/>
        <v>466300</v>
      </c>
      <c r="V25" s="2">
        <f t="shared" si="3"/>
        <v>935100</v>
      </c>
      <c r="W25" s="2">
        <f t="shared" si="3"/>
        <v>1801700</v>
      </c>
      <c r="X25" s="2">
        <f t="shared" si="3"/>
        <v>1516200</v>
      </c>
      <c r="Y25" s="2" cm="1">
        <f t="array" ref="Y25">_xlfn.XLOOKUP(Y$1&amp;$R25,$C$3:$C$1662&amp;$D$3:$D$1662,$E$3:$E$1662,0,0,1)</f>
        <v>1100</v>
      </c>
      <c r="Z25" s="2" cm="1">
        <f t="array" ref="Z25">_xlfn.XLOOKUP(Z$1&amp;$R25,$C$3:$C$1662&amp;$D$3:$D$1662,$E$3:$E$1662,0,0,1)</f>
        <v>8600</v>
      </c>
      <c r="AA25" s="2" cm="1">
        <f t="array" ref="AA25">_xlfn.XLOOKUP(AA$1&amp;$R25,$C$3:$C$1662&amp;$D$3:$D$1662,$E$3:$E$1662,0,0,1)</f>
        <v>58100</v>
      </c>
      <c r="AB25" s="2" cm="1">
        <f t="array" ref="AB25">_xlfn.XLOOKUP(AB$1&amp;$R25,$C$3:$C$1662&amp;$D$3:$D$1662,$E$3:$E$1662,0,0,1)</f>
        <v>104600</v>
      </c>
      <c r="AC25" s="2" cm="1">
        <f t="array" ref="AC25">_xlfn.XLOOKUP(AC$1&amp;$R25,$C$3:$C$1662&amp;$D$3:$D$1662,$E$3:$E$1662,0,0,1)</f>
        <v>21200</v>
      </c>
    </row>
    <row r="26" spans="3:29" x14ac:dyDescent="0.4">
      <c r="C26" t="s">
        <v>758</v>
      </c>
      <c r="D26" t="s">
        <v>536</v>
      </c>
      <c r="E26">
        <v>21200</v>
      </c>
      <c r="R26" t="s">
        <v>69</v>
      </c>
      <c r="S26" s="2">
        <f t="shared" si="1"/>
        <v>1024720</v>
      </c>
      <c r="T26" s="2">
        <f t="shared" si="3"/>
        <v>303300</v>
      </c>
      <c r="U26" s="2">
        <f t="shared" si="3"/>
        <v>470200</v>
      </c>
      <c r="V26" s="2">
        <f t="shared" si="3"/>
        <v>959000</v>
      </c>
      <c r="W26" s="2">
        <f t="shared" si="3"/>
        <v>1842600</v>
      </c>
      <c r="X26" s="2">
        <f t="shared" si="3"/>
        <v>1548500</v>
      </c>
      <c r="Y26" s="2" cm="1">
        <f t="array" ref="Y26">_xlfn.XLOOKUP(Y$1&amp;$R26,$C$3:$C$1662&amp;$D$3:$D$1662,$E$3:$E$1662,0,0,1)</f>
        <v>2100</v>
      </c>
      <c r="Z26" s="2" cm="1">
        <f t="array" ref="Z26">_xlfn.XLOOKUP(Z$1&amp;$R26,$C$3:$C$1662&amp;$D$3:$D$1662,$E$3:$E$1662,0,0,1)</f>
        <v>3900</v>
      </c>
      <c r="AA26" s="2" cm="1">
        <f t="array" ref="AA26">_xlfn.XLOOKUP(AA$1&amp;$R26,$C$3:$C$1662&amp;$D$3:$D$1662,$E$3:$E$1662,0,0,1)</f>
        <v>23900</v>
      </c>
      <c r="AB26" s="2" cm="1">
        <f t="array" ref="AB26">_xlfn.XLOOKUP(AB$1&amp;$R26,$C$3:$C$1662&amp;$D$3:$D$1662,$E$3:$E$1662,0,0,1)</f>
        <v>40900</v>
      </c>
      <c r="AC26" s="2" cm="1">
        <f t="array" ref="AC26">_xlfn.XLOOKUP(AC$1&amp;$R26,$C$3:$C$1662&amp;$D$3:$D$1662,$E$3:$E$1662,0,0,1)</f>
        <v>32300</v>
      </c>
    </row>
    <row r="27" spans="3:29" x14ac:dyDescent="0.4">
      <c r="C27" t="s">
        <v>758</v>
      </c>
      <c r="D27" t="s">
        <v>537</v>
      </c>
      <c r="E27">
        <v>32300</v>
      </c>
      <c r="R27" t="s">
        <v>98</v>
      </c>
      <c r="S27" s="2">
        <f t="shared" si="1"/>
        <v>1108940</v>
      </c>
      <c r="T27" s="2">
        <f t="shared" si="3"/>
        <v>305100</v>
      </c>
      <c r="U27" s="2">
        <f t="shared" si="3"/>
        <v>475700</v>
      </c>
      <c r="V27" s="2">
        <f t="shared" si="3"/>
        <v>1063500</v>
      </c>
      <c r="W27" s="2">
        <f t="shared" si="3"/>
        <v>1924600</v>
      </c>
      <c r="X27" s="2">
        <f t="shared" si="3"/>
        <v>1775800</v>
      </c>
      <c r="Y27" s="2" cm="1">
        <f t="array" ref="Y27">_xlfn.XLOOKUP(Y$1&amp;$R27,$C$3:$C$1662&amp;$D$3:$D$1662,$E$3:$E$1662,0,0,1)</f>
        <v>1800</v>
      </c>
      <c r="Z27" s="2" cm="1">
        <f t="array" ref="Z27">_xlfn.XLOOKUP(Z$1&amp;$R27,$C$3:$C$1662&amp;$D$3:$D$1662,$E$3:$E$1662,0,0,1)</f>
        <v>5500</v>
      </c>
      <c r="AA27" s="2" cm="1">
        <f t="array" ref="AA27">_xlfn.XLOOKUP(AA$1&amp;$R27,$C$3:$C$1662&amp;$D$3:$D$1662,$E$3:$E$1662,0,0,1)</f>
        <v>104500</v>
      </c>
      <c r="AB27" s="2" cm="1">
        <f t="array" ref="AB27">_xlfn.XLOOKUP(AB$1&amp;$R27,$C$3:$C$1662&amp;$D$3:$D$1662,$E$3:$E$1662,0,0,1)</f>
        <v>82000</v>
      </c>
      <c r="AC27" s="2" cm="1">
        <f t="array" ref="AC27">_xlfn.XLOOKUP(AC$1&amp;$R27,$C$3:$C$1662&amp;$D$3:$D$1662,$E$3:$E$1662,0,0,1)</f>
        <v>227300</v>
      </c>
    </row>
    <row r="28" spans="3:29" x14ac:dyDescent="0.4">
      <c r="C28" t="s">
        <v>758</v>
      </c>
      <c r="D28" t="s">
        <v>538</v>
      </c>
      <c r="E28">
        <v>227300</v>
      </c>
      <c r="R28" t="s">
        <v>38</v>
      </c>
      <c r="S28" s="2">
        <f t="shared" si="1"/>
        <v>1198320</v>
      </c>
      <c r="T28" s="2">
        <f t="shared" si="3"/>
        <v>315300</v>
      </c>
      <c r="U28" s="2">
        <f t="shared" si="3"/>
        <v>487200</v>
      </c>
      <c r="V28" s="2">
        <f t="shared" si="3"/>
        <v>1122300</v>
      </c>
      <c r="W28" s="2">
        <f t="shared" si="3"/>
        <v>2148900</v>
      </c>
      <c r="X28" s="2">
        <f t="shared" si="3"/>
        <v>1917900</v>
      </c>
      <c r="Y28" s="2" cm="1">
        <f t="array" ref="Y28">_xlfn.XLOOKUP(Y$1&amp;$R28,$C$3:$C$1662&amp;$D$3:$D$1662,$E$3:$E$1662,0,0,1)</f>
        <v>10200</v>
      </c>
      <c r="Z28" s="2" cm="1">
        <f t="array" ref="Z28">_xlfn.XLOOKUP(Z$1&amp;$R28,$C$3:$C$1662&amp;$D$3:$D$1662,$E$3:$E$1662,0,0,1)</f>
        <v>11500</v>
      </c>
      <c r="AA28" s="2" cm="1">
        <f t="array" ref="AA28">_xlfn.XLOOKUP(AA$1&amp;$R28,$C$3:$C$1662&amp;$D$3:$D$1662,$E$3:$E$1662,0,0,1)</f>
        <v>58800</v>
      </c>
      <c r="AB28" s="2" cm="1">
        <f t="array" ref="AB28">_xlfn.XLOOKUP(AB$1&amp;$R28,$C$3:$C$1662&amp;$D$3:$D$1662,$E$3:$E$1662,0,0,1)</f>
        <v>224300</v>
      </c>
      <c r="AC28" s="2" cm="1">
        <f t="array" ref="AC28">_xlfn.XLOOKUP(AC$1&amp;$R28,$C$3:$C$1662&amp;$D$3:$D$1662,$E$3:$E$1662,0,0,1)</f>
        <v>142100</v>
      </c>
    </row>
    <row r="29" spans="3:29" x14ac:dyDescent="0.4">
      <c r="C29" t="s">
        <v>758</v>
      </c>
      <c r="D29" t="s">
        <v>539</v>
      </c>
      <c r="E29">
        <v>142100</v>
      </c>
      <c r="R29" t="s">
        <v>241</v>
      </c>
      <c r="S29" s="2">
        <f t="shared" si="1"/>
        <v>1245420</v>
      </c>
      <c r="T29" s="2">
        <f t="shared" si="3"/>
        <v>318700</v>
      </c>
      <c r="U29" s="2">
        <f t="shared" si="3"/>
        <v>492700</v>
      </c>
      <c r="V29" s="2">
        <f t="shared" si="3"/>
        <v>1175000</v>
      </c>
      <c r="W29" s="2">
        <f t="shared" si="3"/>
        <v>2253400</v>
      </c>
      <c r="X29" s="2">
        <f t="shared" si="3"/>
        <v>1987300</v>
      </c>
      <c r="Y29" s="2" cm="1">
        <f t="array" ref="Y29">_xlfn.XLOOKUP(Y$1&amp;$R29,$C$3:$C$1662&amp;$D$3:$D$1662,$E$3:$E$1662,0,0,1)</f>
        <v>3400</v>
      </c>
      <c r="Z29" s="2" cm="1">
        <f t="array" ref="Z29">_xlfn.XLOOKUP(Z$1&amp;$R29,$C$3:$C$1662&amp;$D$3:$D$1662,$E$3:$E$1662,0,0,1)</f>
        <v>5500</v>
      </c>
      <c r="AA29" s="2" cm="1">
        <f t="array" ref="AA29">_xlfn.XLOOKUP(AA$1&amp;$R29,$C$3:$C$1662&amp;$D$3:$D$1662,$E$3:$E$1662,0,0,1)</f>
        <v>52700</v>
      </c>
      <c r="AB29" s="2" cm="1">
        <f t="array" ref="AB29">_xlfn.XLOOKUP(AB$1&amp;$R29,$C$3:$C$1662&amp;$D$3:$D$1662,$E$3:$E$1662,0,0,1)</f>
        <v>104500</v>
      </c>
      <c r="AC29" s="2" cm="1">
        <f t="array" ref="AC29">_xlfn.XLOOKUP(AC$1&amp;$R29,$C$3:$C$1662&amp;$D$3:$D$1662,$E$3:$E$1662,0,0,1)</f>
        <v>69400</v>
      </c>
    </row>
    <row r="30" spans="3:29" x14ac:dyDescent="0.4">
      <c r="C30" t="s">
        <v>758</v>
      </c>
      <c r="D30" t="s">
        <v>540</v>
      </c>
      <c r="E30">
        <v>69400</v>
      </c>
      <c r="R30" t="s">
        <v>286</v>
      </c>
      <c r="S30" s="2">
        <f t="shared" si="1"/>
        <v>1292360</v>
      </c>
      <c r="T30" s="2">
        <f t="shared" si="3"/>
        <v>320200</v>
      </c>
      <c r="U30" s="2">
        <f t="shared" si="3"/>
        <v>502900</v>
      </c>
      <c r="V30" s="2">
        <f t="shared" si="3"/>
        <v>1199200</v>
      </c>
      <c r="W30" s="2">
        <f t="shared" si="3"/>
        <v>2394100</v>
      </c>
      <c r="X30" s="2">
        <f t="shared" si="3"/>
        <v>2045400</v>
      </c>
      <c r="Y30" s="2" cm="1">
        <f t="array" ref="Y30">_xlfn.XLOOKUP(Y$1&amp;$R30,$C$3:$C$1662&amp;$D$3:$D$1662,$E$3:$E$1662,0,0,1)</f>
        <v>1500</v>
      </c>
      <c r="Z30" s="2" cm="1">
        <f t="array" ref="Z30">_xlfn.XLOOKUP(Z$1&amp;$R30,$C$3:$C$1662&amp;$D$3:$D$1662,$E$3:$E$1662,0,0,1)</f>
        <v>10200</v>
      </c>
      <c r="AA30" s="2" cm="1">
        <f t="array" ref="AA30">_xlfn.XLOOKUP(AA$1&amp;$R30,$C$3:$C$1662&amp;$D$3:$D$1662,$E$3:$E$1662,0,0,1)</f>
        <v>24200</v>
      </c>
      <c r="AB30" s="2" cm="1">
        <f t="array" ref="AB30">_xlfn.XLOOKUP(AB$1&amp;$R30,$C$3:$C$1662&amp;$D$3:$D$1662,$E$3:$E$1662,0,0,1)</f>
        <v>140700</v>
      </c>
      <c r="AC30" s="2" cm="1">
        <f t="array" ref="AC30">_xlfn.XLOOKUP(AC$1&amp;$R30,$C$3:$C$1662&amp;$D$3:$D$1662,$E$3:$E$1662,0,0,1)</f>
        <v>58100</v>
      </c>
    </row>
    <row r="31" spans="3:29" x14ac:dyDescent="0.4">
      <c r="C31" t="s">
        <v>758</v>
      </c>
      <c r="D31" t="s">
        <v>541</v>
      </c>
      <c r="E31">
        <v>58100</v>
      </c>
      <c r="R31" t="s">
        <v>203</v>
      </c>
      <c r="S31" s="2">
        <f t="shared" si="1"/>
        <v>1321480</v>
      </c>
      <c r="T31" s="2">
        <f t="shared" si="3"/>
        <v>321300</v>
      </c>
      <c r="U31" s="2">
        <f t="shared" si="3"/>
        <v>529500</v>
      </c>
      <c r="V31" s="2">
        <f t="shared" si="3"/>
        <v>1223700</v>
      </c>
      <c r="W31" s="2">
        <f t="shared" si="3"/>
        <v>2462100</v>
      </c>
      <c r="X31" s="2">
        <f t="shared" si="3"/>
        <v>2070800</v>
      </c>
      <c r="Y31" s="2" cm="1">
        <f t="array" ref="Y31">_xlfn.XLOOKUP(Y$1&amp;$R31,$C$3:$C$1662&amp;$D$3:$D$1662,$E$3:$E$1662,0,0,1)</f>
        <v>1100</v>
      </c>
      <c r="Z31" s="2" cm="1">
        <f t="array" ref="Z31">_xlfn.XLOOKUP(Z$1&amp;$R31,$C$3:$C$1662&amp;$D$3:$D$1662,$E$3:$E$1662,0,0,1)</f>
        <v>26600</v>
      </c>
      <c r="AA31" s="2" cm="1">
        <f t="array" ref="AA31">_xlfn.XLOOKUP(AA$1&amp;$R31,$C$3:$C$1662&amp;$D$3:$D$1662,$E$3:$E$1662,0,0,1)</f>
        <v>24500</v>
      </c>
      <c r="AB31" s="2" cm="1">
        <f t="array" ref="AB31">_xlfn.XLOOKUP(AB$1&amp;$R31,$C$3:$C$1662&amp;$D$3:$D$1662,$E$3:$E$1662,0,0,1)</f>
        <v>68000</v>
      </c>
      <c r="AC31" s="2" cm="1">
        <f t="array" ref="AC31">_xlfn.XLOOKUP(AC$1&amp;$R31,$C$3:$C$1662&amp;$D$3:$D$1662,$E$3:$E$1662,0,0,1)</f>
        <v>25400</v>
      </c>
    </row>
    <row r="32" spans="3:29" x14ac:dyDescent="0.4">
      <c r="C32" t="s">
        <v>758</v>
      </c>
      <c r="D32" t="s">
        <v>542</v>
      </c>
      <c r="E32">
        <v>25400</v>
      </c>
      <c r="R32" t="s">
        <v>153</v>
      </c>
      <c r="S32" s="2">
        <f t="shared" si="1"/>
        <v>1357980</v>
      </c>
      <c r="T32" s="2">
        <f t="shared" si="3"/>
        <v>324800</v>
      </c>
      <c r="U32" s="2">
        <f t="shared" si="3"/>
        <v>549500</v>
      </c>
      <c r="V32" s="2">
        <f t="shared" si="3"/>
        <v>1252400</v>
      </c>
      <c r="W32" s="2">
        <f t="shared" si="3"/>
        <v>2556600</v>
      </c>
      <c r="X32" s="2">
        <f t="shared" si="3"/>
        <v>2106600</v>
      </c>
      <c r="Y32" s="2" cm="1">
        <f t="array" ref="Y32">_xlfn.XLOOKUP(Y$1&amp;$R32,$C$3:$C$1662&amp;$D$3:$D$1662,$E$3:$E$1662,0,0,1)</f>
        <v>3500</v>
      </c>
      <c r="Z32" s="2" cm="1">
        <f t="array" ref="Z32">_xlfn.XLOOKUP(Z$1&amp;$R32,$C$3:$C$1662&amp;$D$3:$D$1662,$E$3:$E$1662,0,0,1)</f>
        <v>20000</v>
      </c>
      <c r="AA32" s="2" cm="1">
        <f t="array" ref="AA32">_xlfn.XLOOKUP(AA$1&amp;$R32,$C$3:$C$1662&amp;$D$3:$D$1662,$E$3:$E$1662,0,0,1)</f>
        <v>28700</v>
      </c>
      <c r="AB32" s="2" cm="1">
        <f t="array" ref="AB32">_xlfn.XLOOKUP(AB$1&amp;$R32,$C$3:$C$1662&amp;$D$3:$D$1662,$E$3:$E$1662,0,0,1)</f>
        <v>94500</v>
      </c>
      <c r="AC32" s="2" cm="1">
        <f t="array" ref="AC32">_xlfn.XLOOKUP(AC$1&amp;$R32,$C$3:$C$1662&amp;$D$3:$D$1662,$E$3:$E$1662,0,0,1)</f>
        <v>35800</v>
      </c>
    </row>
    <row r="33" spans="3:29" x14ac:dyDescent="0.4">
      <c r="C33" t="s">
        <v>758</v>
      </c>
      <c r="D33" t="s">
        <v>543</v>
      </c>
      <c r="E33">
        <v>35800</v>
      </c>
      <c r="R33" t="s">
        <v>200</v>
      </c>
      <c r="S33" s="2">
        <f t="shared" si="1"/>
        <v>1382980</v>
      </c>
      <c r="T33" s="2">
        <f t="shared" si="3"/>
        <v>328000</v>
      </c>
      <c r="U33" s="2">
        <f t="shared" si="3"/>
        <v>564500</v>
      </c>
      <c r="V33" s="2">
        <f t="shared" si="3"/>
        <v>1307400</v>
      </c>
      <c r="W33" s="2">
        <f t="shared" si="3"/>
        <v>2582100</v>
      </c>
      <c r="X33" s="2">
        <f t="shared" si="3"/>
        <v>2132900</v>
      </c>
      <c r="Y33" s="2" cm="1">
        <f t="array" ref="Y33">_xlfn.XLOOKUP(Y$1&amp;$R33,$C$3:$C$1662&amp;$D$3:$D$1662,$E$3:$E$1662,0,0,1)</f>
        <v>3200</v>
      </c>
      <c r="Z33" s="2" cm="1">
        <f t="array" ref="Z33">_xlfn.XLOOKUP(Z$1&amp;$R33,$C$3:$C$1662&amp;$D$3:$D$1662,$E$3:$E$1662,0,0,1)</f>
        <v>15000</v>
      </c>
      <c r="AA33" s="2" cm="1">
        <f t="array" ref="AA33">_xlfn.XLOOKUP(AA$1&amp;$R33,$C$3:$C$1662&amp;$D$3:$D$1662,$E$3:$E$1662,0,0,1)</f>
        <v>55000</v>
      </c>
      <c r="AB33" s="2" cm="1">
        <f t="array" ref="AB33">_xlfn.XLOOKUP(AB$1&amp;$R33,$C$3:$C$1662&amp;$D$3:$D$1662,$E$3:$E$1662,0,0,1)</f>
        <v>25500</v>
      </c>
      <c r="AC33" s="2" cm="1">
        <f t="array" ref="AC33">_xlfn.XLOOKUP(AC$1&amp;$R33,$C$3:$C$1662&amp;$D$3:$D$1662,$E$3:$E$1662,0,0,1)</f>
        <v>26300</v>
      </c>
    </row>
    <row r="34" spans="3:29" x14ac:dyDescent="0.4">
      <c r="C34" t="s">
        <v>758</v>
      </c>
      <c r="D34" t="s">
        <v>544</v>
      </c>
      <c r="E34">
        <v>26300</v>
      </c>
      <c r="R34" t="s">
        <v>26</v>
      </c>
      <c r="S34" s="2">
        <f t="shared" si="1"/>
        <v>1426560</v>
      </c>
      <c r="T34" s="2">
        <f t="shared" si="3"/>
        <v>331900</v>
      </c>
      <c r="U34" s="2">
        <f t="shared" si="3"/>
        <v>570800</v>
      </c>
      <c r="V34" s="2">
        <f t="shared" si="3"/>
        <v>1327700</v>
      </c>
      <c r="W34" s="2">
        <f t="shared" si="3"/>
        <v>2637100</v>
      </c>
      <c r="X34" s="2">
        <f t="shared" si="3"/>
        <v>2265300</v>
      </c>
      <c r="Y34" s="2" cm="1">
        <f t="array" ref="Y34">_xlfn.XLOOKUP(Y$1&amp;$R34,$C$3:$C$1662&amp;$D$3:$D$1662,$E$3:$E$1662,0,0,1)</f>
        <v>3900</v>
      </c>
      <c r="Z34" s="2" cm="1">
        <f t="array" ref="Z34">_xlfn.XLOOKUP(Z$1&amp;$R34,$C$3:$C$1662&amp;$D$3:$D$1662,$E$3:$E$1662,0,0,1)</f>
        <v>6300</v>
      </c>
      <c r="AA34" s="2" cm="1">
        <f t="array" ref="AA34">_xlfn.XLOOKUP(AA$1&amp;$R34,$C$3:$C$1662&amp;$D$3:$D$1662,$E$3:$E$1662,0,0,1)</f>
        <v>20300</v>
      </c>
      <c r="AB34" s="2" cm="1">
        <f t="array" ref="AB34">_xlfn.XLOOKUP(AB$1&amp;$R34,$C$3:$C$1662&amp;$D$3:$D$1662,$E$3:$E$1662,0,0,1)</f>
        <v>55000</v>
      </c>
      <c r="AC34" s="2" cm="1">
        <f t="array" ref="AC34">_xlfn.XLOOKUP(AC$1&amp;$R34,$C$3:$C$1662&amp;$D$3:$D$1662,$E$3:$E$1662,0,0,1)</f>
        <v>132400</v>
      </c>
    </row>
    <row r="35" spans="3:29" x14ac:dyDescent="0.4">
      <c r="C35" t="s">
        <v>758</v>
      </c>
      <c r="D35" t="s">
        <v>545</v>
      </c>
      <c r="E35">
        <v>132400</v>
      </c>
      <c r="R35" t="s">
        <v>99</v>
      </c>
      <c r="S35" s="2">
        <f t="shared" si="1"/>
        <v>1440660</v>
      </c>
      <c r="T35" s="2">
        <f t="shared" si="3"/>
        <v>333500</v>
      </c>
      <c r="U35" s="2">
        <f t="shared" si="3"/>
        <v>582100</v>
      </c>
      <c r="V35" s="2">
        <f t="shared" si="3"/>
        <v>1336900</v>
      </c>
      <c r="W35" s="2">
        <f t="shared" si="3"/>
        <v>2685500</v>
      </c>
      <c r="X35" s="2">
        <f t="shared" si="3"/>
        <v>2265300</v>
      </c>
      <c r="Y35" s="2" cm="1">
        <f t="array" ref="Y35">_xlfn.XLOOKUP(Y$1&amp;$R35,$C$3:$C$1662&amp;$D$3:$D$1662,$E$3:$E$1662,0,0,1)</f>
        <v>1600</v>
      </c>
      <c r="Z35" s="2" cm="1">
        <f t="array" ref="Z35">_xlfn.XLOOKUP(Z$1&amp;$R35,$C$3:$C$1662&amp;$D$3:$D$1662,$E$3:$E$1662,0,0,1)</f>
        <v>11300</v>
      </c>
      <c r="AA35" s="2" cm="1">
        <f t="array" ref="AA35">_xlfn.XLOOKUP(AA$1&amp;$R35,$C$3:$C$1662&amp;$D$3:$D$1662,$E$3:$E$1662,0,0,1)</f>
        <v>9200</v>
      </c>
      <c r="AB35" s="2" cm="1">
        <f t="array" ref="AB35">_xlfn.XLOOKUP(AB$1&amp;$R35,$C$3:$C$1662&amp;$D$3:$D$1662,$E$3:$E$1662,0,0,1)</f>
        <v>48400</v>
      </c>
      <c r="AC35" s="2" cm="1">
        <f t="array" ref="AC35">_xlfn.XLOOKUP(AC$1&amp;$R35,$C$3:$C$1662&amp;$D$3:$D$1662,$E$3:$E$1662,0,0,1)</f>
        <v>0</v>
      </c>
    </row>
    <row r="36" spans="3:29" x14ac:dyDescent="0.4">
      <c r="C36" t="s">
        <v>758</v>
      </c>
      <c r="D36" t="s">
        <v>546</v>
      </c>
      <c r="E36">
        <v>0</v>
      </c>
      <c r="R36" t="s">
        <v>83</v>
      </c>
      <c r="S36" s="2">
        <f t="shared" si="1"/>
        <v>1454680</v>
      </c>
      <c r="T36" s="2">
        <f t="shared" ref="T36:X51" si="4">T35+Y36</f>
        <v>333700</v>
      </c>
      <c r="U36" s="2">
        <f t="shared" si="4"/>
        <v>588200</v>
      </c>
      <c r="V36" s="2">
        <f t="shared" si="4"/>
        <v>1340800</v>
      </c>
      <c r="W36" s="2">
        <f t="shared" si="4"/>
        <v>2745400</v>
      </c>
      <c r="X36" s="2">
        <f t="shared" si="4"/>
        <v>2265300</v>
      </c>
      <c r="Y36" s="2" cm="1">
        <f t="array" ref="Y36">_xlfn.XLOOKUP(Y$1&amp;$R36,$C$3:$C$1662&amp;$D$3:$D$1662,$E$3:$E$1662,0,0,1)</f>
        <v>200</v>
      </c>
      <c r="Z36" s="2" cm="1">
        <f t="array" ref="Z36">_xlfn.XLOOKUP(Z$1&amp;$R36,$C$3:$C$1662&amp;$D$3:$D$1662,$E$3:$E$1662,0,0,1)</f>
        <v>6100</v>
      </c>
      <c r="AA36" s="2" cm="1">
        <f t="array" ref="AA36">_xlfn.XLOOKUP(AA$1&amp;$R36,$C$3:$C$1662&amp;$D$3:$D$1662,$E$3:$E$1662,0,0,1)</f>
        <v>3900</v>
      </c>
      <c r="AB36" s="2" cm="1">
        <f t="array" ref="AB36">_xlfn.XLOOKUP(AB$1&amp;$R36,$C$3:$C$1662&amp;$D$3:$D$1662,$E$3:$E$1662,0,0,1)</f>
        <v>59900</v>
      </c>
      <c r="AC36" s="2" cm="1">
        <f t="array" ref="AC36">_xlfn.XLOOKUP(AC$1&amp;$R36,$C$3:$C$1662&amp;$D$3:$D$1662,$E$3:$E$1662,0,0,1)</f>
        <v>0</v>
      </c>
    </row>
    <row r="37" spans="3:29" x14ac:dyDescent="0.4">
      <c r="C37" t="s">
        <v>758</v>
      </c>
      <c r="D37" t="s">
        <v>547</v>
      </c>
      <c r="E37">
        <v>0</v>
      </c>
      <c r="R37" t="s">
        <v>152</v>
      </c>
      <c r="S37" s="2">
        <f t="shared" si="1"/>
        <v>1479260</v>
      </c>
      <c r="T37" s="2">
        <f t="shared" si="4"/>
        <v>334900</v>
      </c>
      <c r="U37" s="2">
        <f t="shared" si="4"/>
        <v>604100</v>
      </c>
      <c r="V37" s="2">
        <f t="shared" si="4"/>
        <v>1383200</v>
      </c>
      <c r="W37" s="2">
        <f t="shared" si="4"/>
        <v>2808800</v>
      </c>
      <c r="X37" s="2">
        <f t="shared" si="4"/>
        <v>2265300</v>
      </c>
      <c r="Y37" s="2" cm="1">
        <f t="array" ref="Y37">_xlfn.XLOOKUP(Y$1&amp;$R37,$C$3:$C$1662&amp;$D$3:$D$1662,$E$3:$E$1662,0,0,1)</f>
        <v>1200</v>
      </c>
      <c r="Z37" s="2" cm="1">
        <f t="array" ref="Z37">_xlfn.XLOOKUP(Z$1&amp;$R37,$C$3:$C$1662&amp;$D$3:$D$1662,$E$3:$E$1662,0,0,1)</f>
        <v>15900</v>
      </c>
      <c r="AA37" s="2" cm="1">
        <f t="array" ref="AA37">_xlfn.XLOOKUP(AA$1&amp;$R37,$C$3:$C$1662&amp;$D$3:$D$1662,$E$3:$E$1662,0,0,1)</f>
        <v>42400</v>
      </c>
      <c r="AB37" s="2" cm="1">
        <f t="array" ref="AB37">_xlfn.XLOOKUP(AB$1&amp;$R37,$C$3:$C$1662&amp;$D$3:$D$1662,$E$3:$E$1662,0,0,1)</f>
        <v>63400</v>
      </c>
      <c r="AC37" s="2" cm="1">
        <f t="array" ref="AC37">_xlfn.XLOOKUP(AC$1&amp;$R37,$C$3:$C$1662&amp;$D$3:$D$1662,$E$3:$E$1662,0,0,1)</f>
        <v>0</v>
      </c>
    </row>
    <row r="38" spans="3:29" x14ac:dyDescent="0.4">
      <c r="C38" t="s">
        <v>758</v>
      </c>
      <c r="D38" t="s">
        <v>548</v>
      </c>
      <c r="E38">
        <v>0</v>
      </c>
      <c r="R38" t="s">
        <v>33</v>
      </c>
      <c r="S38" s="2">
        <f t="shared" si="1"/>
        <v>1491020</v>
      </c>
      <c r="T38" s="2">
        <f t="shared" si="4"/>
        <v>342700</v>
      </c>
      <c r="U38" s="2">
        <f t="shared" si="4"/>
        <v>614200</v>
      </c>
      <c r="V38" s="2">
        <f t="shared" si="4"/>
        <v>1392600</v>
      </c>
      <c r="W38" s="2">
        <f t="shared" si="4"/>
        <v>2840300</v>
      </c>
      <c r="X38" s="2">
        <f t="shared" si="4"/>
        <v>2265300</v>
      </c>
      <c r="Y38" s="2" cm="1">
        <f t="array" ref="Y38">_xlfn.XLOOKUP(Y$1&amp;$R38,$C$3:$C$1662&amp;$D$3:$D$1662,$E$3:$E$1662,0,0,1)</f>
        <v>7800</v>
      </c>
      <c r="Z38" s="2" cm="1">
        <f t="array" ref="Z38">_xlfn.XLOOKUP(Z$1&amp;$R38,$C$3:$C$1662&amp;$D$3:$D$1662,$E$3:$E$1662,0,0,1)</f>
        <v>10100</v>
      </c>
      <c r="AA38" s="2" cm="1">
        <f t="array" ref="AA38">_xlfn.XLOOKUP(AA$1&amp;$R38,$C$3:$C$1662&amp;$D$3:$D$1662,$E$3:$E$1662,0,0,1)</f>
        <v>9400</v>
      </c>
      <c r="AB38" s="2" cm="1">
        <f t="array" ref="AB38">_xlfn.XLOOKUP(AB$1&amp;$R38,$C$3:$C$1662&amp;$D$3:$D$1662,$E$3:$E$1662,0,0,1)</f>
        <v>31500</v>
      </c>
      <c r="AC38" s="2" cm="1">
        <f t="array" ref="AC38">_xlfn.XLOOKUP(AC$1&amp;$R38,$C$3:$C$1662&amp;$D$3:$D$1662,$E$3:$E$1662,0,0,1)</f>
        <v>0</v>
      </c>
    </row>
    <row r="39" spans="3:29" x14ac:dyDescent="0.4">
      <c r="C39" t="s">
        <v>758</v>
      </c>
      <c r="D39" t="s">
        <v>549</v>
      </c>
      <c r="E39">
        <v>0</v>
      </c>
      <c r="R39" t="s">
        <v>51</v>
      </c>
      <c r="S39" s="2">
        <f t="shared" si="1"/>
        <v>1504040</v>
      </c>
      <c r="T39" s="2">
        <f t="shared" si="4"/>
        <v>344400</v>
      </c>
      <c r="U39" s="2">
        <f t="shared" si="4"/>
        <v>619900</v>
      </c>
      <c r="V39" s="2">
        <f t="shared" si="4"/>
        <v>1402300</v>
      </c>
      <c r="W39" s="2">
        <f t="shared" si="4"/>
        <v>2888300</v>
      </c>
      <c r="X39" s="2">
        <f t="shared" si="4"/>
        <v>2265300</v>
      </c>
      <c r="Y39" s="2" cm="1">
        <f t="array" ref="Y39">_xlfn.XLOOKUP(Y$1&amp;$R39,$C$3:$C$1662&amp;$D$3:$D$1662,$E$3:$E$1662,0,0,1)</f>
        <v>1700</v>
      </c>
      <c r="Z39" s="2" cm="1">
        <f t="array" ref="Z39">_xlfn.XLOOKUP(Z$1&amp;$R39,$C$3:$C$1662&amp;$D$3:$D$1662,$E$3:$E$1662,0,0,1)</f>
        <v>5700</v>
      </c>
      <c r="AA39" s="2" cm="1">
        <f t="array" ref="AA39">_xlfn.XLOOKUP(AA$1&amp;$R39,$C$3:$C$1662&amp;$D$3:$D$1662,$E$3:$E$1662,0,0,1)</f>
        <v>9700</v>
      </c>
      <c r="AB39" s="2" cm="1">
        <f t="array" ref="AB39">_xlfn.XLOOKUP(AB$1&amp;$R39,$C$3:$C$1662&amp;$D$3:$D$1662,$E$3:$E$1662,0,0,1)</f>
        <v>48000</v>
      </c>
      <c r="AC39" s="2" cm="1">
        <f t="array" ref="AC39">_xlfn.XLOOKUP(AC$1&amp;$R39,$C$3:$C$1662&amp;$D$3:$D$1662,$E$3:$E$1662,0,0,1)</f>
        <v>0</v>
      </c>
    </row>
    <row r="40" spans="3:29" x14ac:dyDescent="0.4">
      <c r="C40" t="s">
        <v>758</v>
      </c>
      <c r="D40" t="s">
        <v>550</v>
      </c>
      <c r="E40">
        <v>0</v>
      </c>
      <c r="R40" t="s">
        <v>280</v>
      </c>
      <c r="S40" s="2">
        <f t="shared" si="1"/>
        <v>1547220</v>
      </c>
      <c r="T40" s="2">
        <f t="shared" si="4"/>
        <v>358300</v>
      </c>
      <c r="U40" s="2">
        <f t="shared" si="4"/>
        <v>626200</v>
      </c>
      <c r="V40" s="2">
        <f t="shared" si="4"/>
        <v>1445600</v>
      </c>
      <c r="W40" s="2">
        <f t="shared" si="4"/>
        <v>3040700</v>
      </c>
      <c r="X40" s="2">
        <f t="shared" si="4"/>
        <v>2265300</v>
      </c>
      <c r="Y40" s="2" cm="1">
        <f t="array" ref="Y40">_xlfn.XLOOKUP(Y$1&amp;$R40,$C$3:$C$1662&amp;$D$3:$D$1662,$E$3:$E$1662,0,0,1)</f>
        <v>13900</v>
      </c>
      <c r="Z40" s="2" cm="1">
        <f t="array" ref="Z40">_xlfn.XLOOKUP(Z$1&amp;$R40,$C$3:$C$1662&amp;$D$3:$D$1662,$E$3:$E$1662,0,0,1)</f>
        <v>6300</v>
      </c>
      <c r="AA40" s="2" cm="1">
        <f t="array" ref="AA40">_xlfn.XLOOKUP(AA$1&amp;$R40,$C$3:$C$1662&amp;$D$3:$D$1662,$E$3:$E$1662,0,0,1)</f>
        <v>43300</v>
      </c>
      <c r="AB40" s="2" cm="1">
        <f t="array" ref="AB40">_xlfn.XLOOKUP(AB$1&amp;$R40,$C$3:$C$1662&amp;$D$3:$D$1662,$E$3:$E$1662,0,0,1)</f>
        <v>152400</v>
      </c>
      <c r="AC40" s="2" cm="1">
        <f t="array" ref="AC40">_xlfn.XLOOKUP(AC$1&amp;$R40,$C$3:$C$1662&amp;$D$3:$D$1662,$E$3:$E$1662,0,0,1)</f>
        <v>0</v>
      </c>
    </row>
    <row r="41" spans="3:29" x14ac:dyDescent="0.4">
      <c r="C41" t="s">
        <v>758</v>
      </c>
      <c r="D41" t="s">
        <v>551</v>
      </c>
      <c r="E41">
        <v>0</v>
      </c>
      <c r="R41" t="s">
        <v>154</v>
      </c>
      <c r="S41" s="2">
        <f t="shared" si="1"/>
        <v>1566220</v>
      </c>
      <c r="T41" s="2">
        <f t="shared" si="4"/>
        <v>360400</v>
      </c>
      <c r="U41" s="2">
        <f t="shared" si="4"/>
        <v>629800</v>
      </c>
      <c r="V41" s="2">
        <f t="shared" si="4"/>
        <v>1458100</v>
      </c>
      <c r="W41" s="2">
        <f t="shared" si="4"/>
        <v>3117500</v>
      </c>
      <c r="X41" s="2">
        <f t="shared" si="4"/>
        <v>2265300</v>
      </c>
      <c r="Y41" s="2" cm="1">
        <f t="array" ref="Y41">_xlfn.XLOOKUP(Y$1&amp;$R41,$C$3:$C$1662&amp;$D$3:$D$1662,$E$3:$E$1662,0,0,1)</f>
        <v>2100</v>
      </c>
      <c r="Z41" s="2" cm="1">
        <f t="array" ref="Z41">_xlfn.XLOOKUP(Z$1&amp;$R41,$C$3:$C$1662&amp;$D$3:$D$1662,$E$3:$E$1662,0,0,1)</f>
        <v>3600</v>
      </c>
      <c r="AA41" s="2" cm="1">
        <f t="array" ref="AA41">_xlfn.XLOOKUP(AA$1&amp;$R41,$C$3:$C$1662&amp;$D$3:$D$1662,$E$3:$E$1662,0,0,1)</f>
        <v>12500</v>
      </c>
      <c r="AB41" s="2" cm="1">
        <f t="array" ref="AB41">_xlfn.XLOOKUP(AB$1&amp;$R41,$C$3:$C$1662&amp;$D$3:$D$1662,$E$3:$E$1662,0,0,1)</f>
        <v>76800</v>
      </c>
      <c r="AC41" s="2" cm="1">
        <f t="array" ref="AC41">_xlfn.XLOOKUP(AC$1&amp;$R41,$C$3:$C$1662&amp;$D$3:$D$1662,$E$3:$E$1662,0,0,1)</f>
        <v>0</v>
      </c>
    </row>
    <row r="42" spans="3:29" x14ac:dyDescent="0.4">
      <c r="C42" t="s">
        <v>758</v>
      </c>
      <c r="D42" t="s">
        <v>552</v>
      </c>
      <c r="E42">
        <v>0</v>
      </c>
      <c r="R42" t="s">
        <v>133</v>
      </c>
      <c r="S42" s="2">
        <f t="shared" si="1"/>
        <v>1574360</v>
      </c>
      <c r="T42" s="2">
        <f t="shared" si="4"/>
        <v>361400</v>
      </c>
      <c r="U42" s="2">
        <f t="shared" si="4"/>
        <v>636800</v>
      </c>
      <c r="V42" s="2">
        <f t="shared" si="4"/>
        <v>1471400</v>
      </c>
      <c r="W42" s="2">
        <f t="shared" si="4"/>
        <v>3136900</v>
      </c>
      <c r="X42" s="2">
        <f t="shared" si="4"/>
        <v>2265300</v>
      </c>
      <c r="Y42" s="2" cm="1">
        <f t="array" ref="Y42">_xlfn.XLOOKUP(Y$1&amp;$R42,$C$3:$C$1662&amp;$D$3:$D$1662,$E$3:$E$1662,0,0,1)</f>
        <v>1000</v>
      </c>
      <c r="Z42" s="2" cm="1">
        <f t="array" ref="Z42">_xlfn.XLOOKUP(Z$1&amp;$R42,$C$3:$C$1662&amp;$D$3:$D$1662,$E$3:$E$1662,0,0,1)</f>
        <v>7000</v>
      </c>
      <c r="AA42" s="2" cm="1">
        <f t="array" ref="AA42">_xlfn.XLOOKUP(AA$1&amp;$R42,$C$3:$C$1662&amp;$D$3:$D$1662,$E$3:$E$1662,0,0,1)</f>
        <v>13300</v>
      </c>
      <c r="AB42" s="2" cm="1">
        <f t="array" ref="AB42">_xlfn.XLOOKUP(AB$1&amp;$R42,$C$3:$C$1662&amp;$D$3:$D$1662,$E$3:$E$1662,0,0,1)</f>
        <v>19400</v>
      </c>
      <c r="AC42" s="2" cm="1">
        <f t="array" ref="AC42">_xlfn.XLOOKUP(AC$1&amp;$R42,$C$3:$C$1662&amp;$D$3:$D$1662,$E$3:$E$1662,0,0,1)</f>
        <v>0</v>
      </c>
    </row>
    <row r="43" spans="3:29" x14ac:dyDescent="0.4">
      <c r="C43" t="s">
        <v>758</v>
      </c>
      <c r="D43" t="s">
        <v>553</v>
      </c>
      <c r="E43">
        <v>0</v>
      </c>
      <c r="R43" t="s">
        <v>113</v>
      </c>
      <c r="S43" s="2">
        <f t="shared" si="1"/>
        <v>1587280</v>
      </c>
      <c r="T43" s="2">
        <f t="shared" si="4"/>
        <v>377000</v>
      </c>
      <c r="U43" s="2">
        <f t="shared" si="4"/>
        <v>642800</v>
      </c>
      <c r="V43" s="2">
        <f t="shared" si="4"/>
        <v>1478000</v>
      </c>
      <c r="W43" s="2">
        <f t="shared" si="4"/>
        <v>3173300</v>
      </c>
      <c r="X43" s="2">
        <f t="shared" si="4"/>
        <v>2265300</v>
      </c>
      <c r="Y43" s="2" cm="1">
        <f t="array" ref="Y43">_xlfn.XLOOKUP(Y$1&amp;$R43,$C$3:$C$1662&amp;$D$3:$D$1662,$E$3:$E$1662,0,0,1)</f>
        <v>15600</v>
      </c>
      <c r="Z43" s="2" cm="1">
        <f t="array" ref="Z43">_xlfn.XLOOKUP(Z$1&amp;$R43,$C$3:$C$1662&amp;$D$3:$D$1662,$E$3:$E$1662,0,0,1)</f>
        <v>6000</v>
      </c>
      <c r="AA43" s="2" cm="1">
        <f t="array" ref="AA43">_xlfn.XLOOKUP(AA$1&amp;$R43,$C$3:$C$1662&amp;$D$3:$D$1662,$E$3:$E$1662,0,0,1)</f>
        <v>6600</v>
      </c>
      <c r="AB43" s="2" cm="1">
        <f t="array" ref="AB43">_xlfn.XLOOKUP(AB$1&amp;$R43,$C$3:$C$1662&amp;$D$3:$D$1662,$E$3:$E$1662,0,0,1)</f>
        <v>36400</v>
      </c>
      <c r="AC43" s="2" cm="1">
        <f t="array" ref="AC43">_xlfn.XLOOKUP(AC$1&amp;$R43,$C$3:$C$1662&amp;$D$3:$D$1662,$E$3:$E$1662,0,0,1)</f>
        <v>0</v>
      </c>
    </row>
    <row r="44" spans="3:29" x14ac:dyDescent="0.4">
      <c r="C44" t="s">
        <v>758</v>
      </c>
      <c r="D44" t="s">
        <v>554</v>
      </c>
      <c r="E44">
        <v>0</v>
      </c>
      <c r="R44" t="s">
        <v>49</v>
      </c>
      <c r="S44" s="2">
        <f t="shared" si="1"/>
        <v>1620680</v>
      </c>
      <c r="T44" s="2">
        <f t="shared" si="4"/>
        <v>399700</v>
      </c>
      <c r="U44" s="2">
        <f t="shared" si="4"/>
        <v>648000</v>
      </c>
      <c r="V44" s="2">
        <f t="shared" si="4"/>
        <v>1488400</v>
      </c>
      <c r="W44" s="2">
        <f t="shared" si="4"/>
        <v>3302000</v>
      </c>
      <c r="X44" s="2">
        <f t="shared" si="4"/>
        <v>2265300</v>
      </c>
      <c r="Y44" s="2" cm="1">
        <f t="array" ref="Y44">_xlfn.XLOOKUP(Y$1&amp;$R44,$C$3:$C$1662&amp;$D$3:$D$1662,$E$3:$E$1662,0,0,1)</f>
        <v>22700</v>
      </c>
      <c r="Z44" s="2" cm="1">
        <f t="array" ref="Z44">_xlfn.XLOOKUP(Z$1&amp;$R44,$C$3:$C$1662&amp;$D$3:$D$1662,$E$3:$E$1662,0,0,1)</f>
        <v>5200</v>
      </c>
      <c r="AA44" s="2" cm="1">
        <f t="array" ref="AA44">_xlfn.XLOOKUP(AA$1&amp;$R44,$C$3:$C$1662&amp;$D$3:$D$1662,$E$3:$E$1662,0,0,1)</f>
        <v>10400</v>
      </c>
      <c r="AB44" s="2" cm="1">
        <f t="array" ref="AB44">_xlfn.XLOOKUP(AB$1&amp;$R44,$C$3:$C$1662&amp;$D$3:$D$1662,$E$3:$E$1662,0,0,1)</f>
        <v>128700</v>
      </c>
      <c r="AC44" s="2" cm="1">
        <f t="array" ref="AC44">_xlfn.XLOOKUP(AC$1&amp;$R44,$C$3:$C$1662&amp;$D$3:$D$1662,$E$3:$E$1662,0,0,1)</f>
        <v>0</v>
      </c>
    </row>
    <row r="45" spans="3:29" x14ac:dyDescent="0.4">
      <c r="C45" t="s">
        <v>758</v>
      </c>
      <c r="D45" t="s">
        <v>555</v>
      </c>
      <c r="E45">
        <v>0</v>
      </c>
      <c r="R45" t="s">
        <v>242</v>
      </c>
      <c r="S45" s="2">
        <f t="shared" si="1"/>
        <v>1638140</v>
      </c>
      <c r="T45" s="2">
        <f t="shared" si="4"/>
        <v>409500</v>
      </c>
      <c r="U45" s="2">
        <f t="shared" si="4"/>
        <v>658500</v>
      </c>
      <c r="V45" s="2">
        <f t="shared" si="4"/>
        <v>1508700</v>
      </c>
      <c r="W45" s="2">
        <f t="shared" si="4"/>
        <v>3348700</v>
      </c>
      <c r="X45" s="2">
        <f t="shared" si="4"/>
        <v>2265300</v>
      </c>
      <c r="Y45" s="2" cm="1">
        <f t="array" ref="Y45">_xlfn.XLOOKUP(Y$1&amp;$R45,$C$3:$C$1662&amp;$D$3:$D$1662,$E$3:$E$1662,0,0,1)</f>
        <v>9800</v>
      </c>
      <c r="Z45" s="2" cm="1">
        <f t="array" ref="Z45">_xlfn.XLOOKUP(Z$1&amp;$R45,$C$3:$C$1662&amp;$D$3:$D$1662,$E$3:$E$1662,0,0,1)</f>
        <v>10500</v>
      </c>
      <c r="AA45" s="2" cm="1">
        <f t="array" ref="AA45">_xlfn.XLOOKUP(AA$1&amp;$R45,$C$3:$C$1662&amp;$D$3:$D$1662,$E$3:$E$1662,0,0,1)</f>
        <v>20300</v>
      </c>
      <c r="AB45" s="2" cm="1">
        <f t="array" ref="AB45">_xlfn.XLOOKUP(AB$1&amp;$R45,$C$3:$C$1662&amp;$D$3:$D$1662,$E$3:$E$1662,0,0,1)</f>
        <v>46700</v>
      </c>
      <c r="AC45" s="2" cm="1">
        <f t="array" ref="AC45">_xlfn.XLOOKUP(AC$1&amp;$R45,$C$3:$C$1662&amp;$D$3:$D$1662,$E$3:$E$1662,0,0,1)</f>
        <v>0</v>
      </c>
    </row>
    <row r="46" spans="3:29" x14ac:dyDescent="0.4">
      <c r="C46" t="s">
        <v>758</v>
      </c>
      <c r="D46" t="s">
        <v>556</v>
      </c>
      <c r="E46">
        <v>0</v>
      </c>
      <c r="R46" t="s">
        <v>126</v>
      </c>
      <c r="S46" s="2">
        <f t="shared" si="1"/>
        <v>1650340</v>
      </c>
      <c r="T46" s="2">
        <f t="shared" si="4"/>
        <v>417200</v>
      </c>
      <c r="U46" s="2">
        <f t="shared" si="4"/>
        <v>662100</v>
      </c>
      <c r="V46" s="2">
        <f t="shared" si="4"/>
        <v>1518300</v>
      </c>
      <c r="W46" s="2">
        <f t="shared" si="4"/>
        <v>3388800</v>
      </c>
      <c r="X46" s="2">
        <f t="shared" si="4"/>
        <v>2265300</v>
      </c>
      <c r="Y46" s="2" cm="1">
        <f t="array" ref="Y46">_xlfn.XLOOKUP(Y$1&amp;$R46,$C$3:$C$1662&amp;$D$3:$D$1662,$E$3:$E$1662,0,0,1)</f>
        <v>7700</v>
      </c>
      <c r="Z46" s="2" cm="1">
        <f t="array" ref="Z46">_xlfn.XLOOKUP(Z$1&amp;$R46,$C$3:$C$1662&amp;$D$3:$D$1662,$E$3:$E$1662,0,0,1)</f>
        <v>3600</v>
      </c>
      <c r="AA46" s="2" cm="1">
        <f t="array" ref="AA46">_xlfn.XLOOKUP(AA$1&amp;$R46,$C$3:$C$1662&amp;$D$3:$D$1662,$E$3:$E$1662,0,0,1)</f>
        <v>9600</v>
      </c>
      <c r="AB46" s="2" cm="1">
        <f t="array" ref="AB46">_xlfn.XLOOKUP(AB$1&amp;$R46,$C$3:$C$1662&amp;$D$3:$D$1662,$E$3:$E$1662,0,0,1)</f>
        <v>40100</v>
      </c>
      <c r="AC46" s="2" cm="1">
        <f t="array" ref="AC46">_xlfn.XLOOKUP(AC$1&amp;$R46,$C$3:$C$1662&amp;$D$3:$D$1662,$E$3:$E$1662,0,0,1)</f>
        <v>0</v>
      </c>
    </row>
    <row r="47" spans="3:29" x14ac:dyDescent="0.4">
      <c r="C47" t="s">
        <v>758</v>
      </c>
      <c r="D47" t="s">
        <v>557</v>
      </c>
      <c r="E47">
        <v>0</v>
      </c>
      <c r="R47" t="s">
        <v>170</v>
      </c>
      <c r="S47" s="2">
        <f t="shared" si="1"/>
        <v>1661880</v>
      </c>
      <c r="T47" s="2">
        <f t="shared" si="4"/>
        <v>423900</v>
      </c>
      <c r="U47" s="2">
        <f t="shared" si="4"/>
        <v>666600</v>
      </c>
      <c r="V47" s="2">
        <f t="shared" si="4"/>
        <v>1521200</v>
      </c>
      <c r="W47" s="2">
        <f t="shared" si="4"/>
        <v>3432400</v>
      </c>
      <c r="X47" s="2">
        <f t="shared" si="4"/>
        <v>2265300</v>
      </c>
      <c r="Y47" s="2" cm="1">
        <f t="array" ref="Y47">_xlfn.XLOOKUP(Y$1&amp;$R47,$C$3:$C$1662&amp;$D$3:$D$1662,$E$3:$E$1662,0,0,1)</f>
        <v>6700</v>
      </c>
      <c r="Z47" s="2" cm="1">
        <f t="array" ref="Z47">_xlfn.XLOOKUP(Z$1&amp;$R47,$C$3:$C$1662&amp;$D$3:$D$1662,$E$3:$E$1662,0,0,1)</f>
        <v>4500</v>
      </c>
      <c r="AA47" s="2" cm="1">
        <f t="array" ref="AA47">_xlfn.XLOOKUP(AA$1&amp;$R47,$C$3:$C$1662&amp;$D$3:$D$1662,$E$3:$E$1662,0,0,1)</f>
        <v>2900</v>
      </c>
      <c r="AB47" s="2" cm="1">
        <f t="array" ref="AB47">_xlfn.XLOOKUP(AB$1&amp;$R47,$C$3:$C$1662&amp;$D$3:$D$1662,$E$3:$E$1662,0,0,1)</f>
        <v>43600</v>
      </c>
      <c r="AC47" s="2" cm="1">
        <f t="array" ref="AC47">_xlfn.XLOOKUP(AC$1&amp;$R47,$C$3:$C$1662&amp;$D$3:$D$1662,$E$3:$E$1662,0,0,1)</f>
        <v>0</v>
      </c>
    </row>
    <row r="48" spans="3:29" x14ac:dyDescent="0.4">
      <c r="C48" t="s">
        <v>758</v>
      </c>
      <c r="D48" t="s">
        <v>558</v>
      </c>
      <c r="E48">
        <v>0</v>
      </c>
      <c r="R48" t="s">
        <v>174</v>
      </c>
      <c r="S48" s="2">
        <f t="shared" si="1"/>
        <v>1666880</v>
      </c>
      <c r="T48" s="2">
        <f t="shared" si="4"/>
        <v>428200</v>
      </c>
      <c r="U48" s="2">
        <f t="shared" si="4"/>
        <v>666700</v>
      </c>
      <c r="V48" s="2">
        <f t="shared" si="4"/>
        <v>1522700</v>
      </c>
      <c r="W48" s="2">
        <f t="shared" si="4"/>
        <v>3451500</v>
      </c>
      <c r="X48" s="2">
        <f t="shared" si="4"/>
        <v>2265300</v>
      </c>
      <c r="Y48" s="2" cm="1">
        <f t="array" ref="Y48">_xlfn.XLOOKUP(Y$1&amp;$R48,$C$3:$C$1662&amp;$D$3:$D$1662,$E$3:$E$1662,0,0,1)</f>
        <v>4300</v>
      </c>
      <c r="Z48" s="2" cm="1">
        <f t="array" ref="Z48">_xlfn.XLOOKUP(Z$1&amp;$R48,$C$3:$C$1662&amp;$D$3:$D$1662,$E$3:$E$1662,0,0,1)</f>
        <v>100</v>
      </c>
      <c r="AA48" s="2" cm="1">
        <f t="array" ref="AA48">_xlfn.XLOOKUP(AA$1&amp;$R48,$C$3:$C$1662&amp;$D$3:$D$1662,$E$3:$E$1662,0,0,1)</f>
        <v>1500</v>
      </c>
      <c r="AB48" s="2" cm="1">
        <f t="array" ref="AB48">_xlfn.XLOOKUP(AB$1&amp;$R48,$C$3:$C$1662&amp;$D$3:$D$1662,$E$3:$E$1662,0,0,1)</f>
        <v>19100</v>
      </c>
      <c r="AC48" s="2" cm="1">
        <f t="array" ref="AC48">_xlfn.XLOOKUP(AC$1&amp;$R48,$C$3:$C$1662&amp;$D$3:$D$1662,$E$3:$E$1662,0,0,1)</f>
        <v>0</v>
      </c>
    </row>
    <row r="49" spans="3:29" x14ac:dyDescent="0.4">
      <c r="C49" t="s">
        <v>758</v>
      </c>
      <c r="D49" t="s">
        <v>559</v>
      </c>
      <c r="E49">
        <v>0</v>
      </c>
      <c r="R49" t="s">
        <v>179</v>
      </c>
      <c r="S49" s="2">
        <f t="shared" si="1"/>
        <v>1681960</v>
      </c>
      <c r="T49" s="2">
        <f t="shared" si="4"/>
        <v>432200</v>
      </c>
      <c r="U49" s="2">
        <f t="shared" si="4"/>
        <v>673700</v>
      </c>
      <c r="V49" s="2">
        <f t="shared" si="4"/>
        <v>1535700</v>
      </c>
      <c r="W49" s="2">
        <f t="shared" si="4"/>
        <v>3502900</v>
      </c>
      <c r="X49" s="2">
        <f t="shared" si="4"/>
        <v>2265300</v>
      </c>
      <c r="Y49" s="2" cm="1">
        <f t="array" ref="Y49">_xlfn.XLOOKUP(Y$1&amp;$R49,$C$3:$C$1662&amp;$D$3:$D$1662,$E$3:$E$1662,0,0,1)</f>
        <v>4000</v>
      </c>
      <c r="Z49" s="2" cm="1">
        <f t="array" ref="Z49">_xlfn.XLOOKUP(Z$1&amp;$R49,$C$3:$C$1662&amp;$D$3:$D$1662,$E$3:$E$1662,0,0,1)</f>
        <v>7000</v>
      </c>
      <c r="AA49" s="2" cm="1">
        <f t="array" ref="AA49">_xlfn.XLOOKUP(AA$1&amp;$R49,$C$3:$C$1662&amp;$D$3:$D$1662,$E$3:$E$1662,0,0,1)</f>
        <v>13000</v>
      </c>
      <c r="AB49" s="2" cm="1">
        <f t="array" ref="AB49">_xlfn.XLOOKUP(AB$1&amp;$R49,$C$3:$C$1662&amp;$D$3:$D$1662,$E$3:$E$1662,0,0,1)</f>
        <v>51400</v>
      </c>
      <c r="AC49" s="2" cm="1">
        <f t="array" ref="AC49">_xlfn.XLOOKUP(AC$1&amp;$R49,$C$3:$C$1662&amp;$D$3:$D$1662,$E$3:$E$1662,0,0,1)</f>
        <v>0</v>
      </c>
    </row>
    <row r="50" spans="3:29" x14ac:dyDescent="0.4">
      <c r="C50" t="s">
        <v>758</v>
      </c>
      <c r="D50" t="s">
        <v>560</v>
      </c>
      <c r="E50">
        <v>0</v>
      </c>
      <c r="R50" t="s">
        <v>223</v>
      </c>
      <c r="S50" s="2">
        <f t="shared" si="1"/>
        <v>1699640</v>
      </c>
      <c r="T50" s="2">
        <f t="shared" si="4"/>
        <v>449400</v>
      </c>
      <c r="U50" s="2">
        <f t="shared" si="4"/>
        <v>675200</v>
      </c>
      <c r="V50" s="2">
        <f t="shared" si="4"/>
        <v>1542500</v>
      </c>
      <c r="W50" s="2">
        <f t="shared" si="4"/>
        <v>3565800</v>
      </c>
      <c r="X50" s="2">
        <f t="shared" si="4"/>
        <v>2265300</v>
      </c>
      <c r="Y50" s="2" cm="1">
        <f t="array" ref="Y50">_xlfn.XLOOKUP(Y$1&amp;$R50,$C$3:$C$1662&amp;$D$3:$D$1662,$E$3:$E$1662,0,0,1)</f>
        <v>17200</v>
      </c>
      <c r="Z50" s="2" cm="1">
        <f t="array" ref="Z50">_xlfn.XLOOKUP(Z$1&amp;$R50,$C$3:$C$1662&amp;$D$3:$D$1662,$E$3:$E$1662,0,0,1)</f>
        <v>1500</v>
      </c>
      <c r="AA50" s="2" cm="1">
        <f t="array" ref="AA50">_xlfn.XLOOKUP(AA$1&amp;$R50,$C$3:$C$1662&amp;$D$3:$D$1662,$E$3:$E$1662,0,0,1)</f>
        <v>6800</v>
      </c>
      <c r="AB50" s="2" cm="1">
        <f t="array" ref="AB50">_xlfn.XLOOKUP(AB$1&amp;$R50,$C$3:$C$1662&amp;$D$3:$D$1662,$E$3:$E$1662,0,0,1)</f>
        <v>62900</v>
      </c>
      <c r="AC50" s="2" cm="1">
        <f t="array" ref="AC50">_xlfn.XLOOKUP(AC$1&amp;$R50,$C$3:$C$1662&amp;$D$3:$D$1662,$E$3:$E$1662,0,0,1)</f>
        <v>0</v>
      </c>
    </row>
    <row r="51" spans="3:29" x14ac:dyDescent="0.4">
      <c r="C51" t="s">
        <v>758</v>
      </c>
      <c r="D51" t="s">
        <v>561</v>
      </c>
      <c r="E51">
        <v>0</v>
      </c>
      <c r="R51" t="s">
        <v>208</v>
      </c>
      <c r="S51" s="2">
        <f t="shared" si="1"/>
        <v>1723580</v>
      </c>
      <c r="T51" s="2">
        <f t="shared" si="4"/>
        <v>454200</v>
      </c>
      <c r="U51" s="2">
        <f t="shared" si="4"/>
        <v>679700</v>
      </c>
      <c r="V51" s="2">
        <f t="shared" si="4"/>
        <v>1553100</v>
      </c>
      <c r="W51" s="2">
        <f t="shared" si="4"/>
        <v>3665600</v>
      </c>
      <c r="X51" s="2">
        <f t="shared" si="4"/>
        <v>2265300</v>
      </c>
      <c r="Y51" s="2" cm="1">
        <f t="array" ref="Y51">_xlfn.XLOOKUP(Y$1&amp;$R51,$C$3:$C$1662&amp;$D$3:$D$1662,$E$3:$E$1662,0,0,1)</f>
        <v>4800</v>
      </c>
      <c r="Z51" s="2" cm="1">
        <f t="array" ref="Z51">_xlfn.XLOOKUP(Z$1&amp;$R51,$C$3:$C$1662&amp;$D$3:$D$1662,$E$3:$E$1662,0,0,1)</f>
        <v>4500</v>
      </c>
      <c r="AA51" s="2" cm="1">
        <f t="array" ref="AA51">_xlfn.XLOOKUP(AA$1&amp;$R51,$C$3:$C$1662&amp;$D$3:$D$1662,$E$3:$E$1662,0,0,1)</f>
        <v>10600</v>
      </c>
      <c r="AB51" s="2" cm="1">
        <f t="array" ref="AB51">_xlfn.XLOOKUP(AB$1&amp;$R51,$C$3:$C$1662&amp;$D$3:$D$1662,$E$3:$E$1662,0,0,1)</f>
        <v>99800</v>
      </c>
      <c r="AC51" s="2" cm="1">
        <f t="array" ref="AC51">_xlfn.XLOOKUP(AC$1&amp;$R51,$C$3:$C$1662&amp;$D$3:$D$1662,$E$3:$E$1662,0,0,1)</f>
        <v>0</v>
      </c>
    </row>
    <row r="52" spans="3:29" x14ac:dyDescent="0.4">
      <c r="C52" t="s">
        <v>758</v>
      </c>
      <c r="D52" t="s">
        <v>562</v>
      </c>
      <c r="E52">
        <v>0</v>
      </c>
      <c r="R52" t="s">
        <v>160</v>
      </c>
      <c r="S52" s="2">
        <f t="shared" si="1"/>
        <v>1742500</v>
      </c>
      <c r="T52" s="2">
        <f t="shared" ref="T52:X67" si="5">T51+Y52</f>
        <v>464700</v>
      </c>
      <c r="U52" s="2">
        <f t="shared" si="5"/>
        <v>683400</v>
      </c>
      <c r="V52" s="2">
        <f t="shared" si="5"/>
        <v>1561000</v>
      </c>
      <c r="W52" s="2">
        <f t="shared" si="5"/>
        <v>3738100</v>
      </c>
      <c r="X52" s="2">
        <f t="shared" si="5"/>
        <v>2265300</v>
      </c>
      <c r="Y52" s="2" cm="1">
        <f t="array" ref="Y52">_xlfn.XLOOKUP(Y$1&amp;$R52,$C$3:$C$1662&amp;$D$3:$D$1662,$E$3:$E$1662,0,0,1)</f>
        <v>10500</v>
      </c>
      <c r="Z52" s="2" cm="1">
        <f t="array" ref="Z52">_xlfn.XLOOKUP(Z$1&amp;$R52,$C$3:$C$1662&amp;$D$3:$D$1662,$E$3:$E$1662,0,0,1)</f>
        <v>3700</v>
      </c>
      <c r="AA52" s="2" cm="1">
        <f t="array" ref="AA52">_xlfn.XLOOKUP(AA$1&amp;$R52,$C$3:$C$1662&amp;$D$3:$D$1662,$E$3:$E$1662,0,0,1)</f>
        <v>7900</v>
      </c>
      <c r="AB52" s="2" cm="1">
        <f t="array" ref="AB52">_xlfn.XLOOKUP(AB$1&amp;$R52,$C$3:$C$1662&amp;$D$3:$D$1662,$E$3:$E$1662,0,0,1)</f>
        <v>72500</v>
      </c>
      <c r="AC52" s="2" cm="1">
        <f t="array" ref="AC52">_xlfn.XLOOKUP(AC$1&amp;$R52,$C$3:$C$1662&amp;$D$3:$D$1662,$E$3:$E$1662,0,0,1)</f>
        <v>0</v>
      </c>
    </row>
    <row r="53" spans="3:29" x14ac:dyDescent="0.4">
      <c r="C53" t="s">
        <v>758</v>
      </c>
      <c r="D53" t="s">
        <v>563</v>
      </c>
      <c r="E53">
        <v>0</v>
      </c>
      <c r="R53" t="s">
        <v>168</v>
      </c>
      <c r="S53" s="2">
        <f t="shared" si="1"/>
        <v>1761240</v>
      </c>
      <c r="T53" s="2">
        <f t="shared" si="5"/>
        <v>479700</v>
      </c>
      <c r="U53" s="2">
        <f t="shared" si="5"/>
        <v>687200</v>
      </c>
      <c r="V53" s="2">
        <f t="shared" si="5"/>
        <v>1566000</v>
      </c>
      <c r="W53" s="2">
        <f t="shared" si="5"/>
        <v>3808000</v>
      </c>
      <c r="X53" s="2">
        <f t="shared" si="5"/>
        <v>2265300</v>
      </c>
      <c r="Y53" s="2" cm="1">
        <f t="array" ref="Y53">_xlfn.XLOOKUP(Y$1&amp;$R53,$C$3:$C$1662&amp;$D$3:$D$1662,$E$3:$E$1662,0,0,1)</f>
        <v>15000</v>
      </c>
      <c r="Z53" s="2" cm="1">
        <f t="array" ref="Z53">_xlfn.XLOOKUP(Z$1&amp;$R53,$C$3:$C$1662&amp;$D$3:$D$1662,$E$3:$E$1662,0,0,1)</f>
        <v>3800</v>
      </c>
      <c r="AA53" s="2" cm="1">
        <f t="array" ref="AA53">_xlfn.XLOOKUP(AA$1&amp;$R53,$C$3:$C$1662&amp;$D$3:$D$1662,$E$3:$E$1662,0,0,1)</f>
        <v>5000</v>
      </c>
      <c r="AB53" s="2" cm="1">
        <f t="array" ref="AB53">_xlfn.XLOOKUP(AB$1&amp;$R53,$C$3:$C$1662&amp;$D$3:$D$1662,$E$3:$E$1662,0,0,1)</f>
        <v>69900</v>
      </c>
      <c r="AC53" s="2" cm="1">
        <f t="array" ref="AC53">_xlfn.XLOOKUP(AC$1&amp;$R53,$C$3:$C$1662&amp;$D$3:$D$1662,$E$3:$E$1662,0,0,1)</f>
        <v>0</v>
      </c>
    </row>
    <row r="54" spans="3:29" x14ac:dyDescent="0.4">
      <c r="C54" t="s">
        <v>758</v>
      </c>
      <c r="D54" t="s">
        <v>564</v>
      </c>
      <c r="E54">
        <v>0</v>
      </c>
      <c r="R54" t="s">
        <v>167</v>
      </c>
      <c r="S54" s="2">
        <f t="shared" si="1"/>
        <v>1785300</v>
      </c>
      <c r="T54" s="2">
        <f t="shared" si="5"/>
        <v>498800</v>
      </c>
      <c r="U54" s="2">
        <f t="shared" si="5"/>
        <v>692300</v>
      </c>
      <c r="V54" s="2">
        <f t="shared" si="5"/>
        <v>1589400</v>
      </c>
      <c r="W54" s="2">
        <f t="shared" si="5"/>
        <v>3880700</v>
      </c>
      <c r="X54" s="2">
        <f t="shared" si="5"/>
        <v>2265300</v>
      </c>
      <c r="Y54" s="2" cm="1">
        <f t="array" ref="Y54">_xlfn.XLOOKUP(Y$1&amp;$R54,$C$3:$C$1662&amp;$D$3:$D$1662,$E$3:$E$1662,0,0,1)</f>
        <v>19100</v>
      </c>
      <c r="Z54" s="2" cm="1">
        <f t="array" ref="Z54">_xlfn.XLOOKUP(Z$1&amp;$R54,$C$3:$C$1662&amp;$D$3:$D$1662,$E$3:$E$1662,0,0,1)</f>
        <v>5100</v>
      </c>
      <c r="AA54" s="2" cm="1">
        <f t="array" ref="AA54">_xlfn.XLOOKUP(AA$1&amp;$R54,$C$3:$C$1662&amp;$D$3:$D$1662,$E$3:$E$1662,0,0,1)</f>
        <v>23400</v>
      </c>
      <c r="AB54" s="2" cm="1">
        <f t="array" ref="AB54">_xlfn.XLOOKUP(AB$1&amp;$R54,$C$3:$C$1662&amp;$D$3:$D$1662,$E$3:$E$1662,0,0,1)</f>
        <v>72700</v>
      </c>
      <c r="AC54" s="2" cm="1">
        <f t="array" ref="AC54">_xlfn.XLOOKUP(AC$1&amp;$R54,$C$3:$C$1662&amp;$D$3:$D$1662,$E$3:$E$1662,0,0,1)</f>
        <v>0</v>
      </c>
    </row>
    <row r="55" spans="3:29" x14ac:dyDescent="0.4">
      <c r="C55" t="s">
        <v>758</v>
      </c>
      <c r="D55" t="s">
        <v>565</v>
      </c>
      <c r="E55">
        <v>0</v>
      </c>
      <c r="R55" t="s">
        <v>218</v>
      </c>
      <c r="S55" s="2">
        <f t="shared" si="1"/>
        <v>1806180</v>
      </c>
      <c r="T55" s="2">
        <f t="shared" si="5"/>
        <v>514100</v>
      </c>
      <c r="U55" s="2">
        <f t="shared" si="5"/>
        <v>694000</v>
      </c>
      <c r="V55" s="2">
        <f t="shared" si="5"/>
        <v>1598300</v>
      </c>
      <c r="W55" s="2">
        <f t="shared" si="5"/>
        <v>3959200</v>
      </c>
      <c r="X55" s="2">
        <f t="shared" si="5"/>
        <v>2265300</v>
      </c>
      <c r="Y55" s="2" cm="1">
        <f t="array" ref="Y55">_xlfn.XLOOKUP(Y$1&amp;$R55,$C$3:$C$1662&amp;$D$3:$D$1662,$E$3:$E$1662,0,0,1)</f>
        <v>15300</v>
      </c>
      <c r="Z55" s="2" cm="1">
        <f t="array" ref="Z55">_xlfn.XLOOKUP(Z$1&amp;$R55,$C$3:$C$1662&amp;$D$3:$D$1662,$E$3:$E$1662,0,0,1)</f>
        <v>1700</v>
      </c>
      <c r="AA55" s="2" cm="1">
        <f t="array" ref="AA55">_xlfn.XLOOKUP(AA$1&amp;$R55,$C$3:$C$1662&amp;$D$3:$D$1662,$E$3:$E$1662,0,0,1)</f>
        <v>8900</v>
      </c>
      <c r="AB55" s="2" cm="1">
        <f t="array" ref="AB55">_xlfn.XLOOKUP(AB$1&amp;$R55,$C$3:$C$1662&amp;$D$3:$D$1662,$E$3:$E$1662,0,0,1)</f>
        <v>78500</v>
      </c>
      <c r="AC55" s="2" cm="1">
        <f t="array" ref="AC55">_xlfn.XLOOKUP(AC$1&amp;$R55,$C$3:$C$1662&amp;$D$3:$D$1662,$E$3:$E$1662,0,0,1)</f>
        <v>0</v>
      </c>
    </row>
    <row r="56" spans="3:29" x14ac:dyDescent="0.4">
      <c r="C56" t="s">
        <v>758</v>
      </c>
      <c r="D56" t="s">
        <v>566</v>
      </c>
      <c r="E56">
        <v>0</v>
      </c>
      <c r="R56" t="s">
        <v>238</v>
      </c>
      <c r="S56" s="2">
        <f t="shared" si="1"/>
        <v>1822440</v>
      </c>
      <c r="T56" s="2">
        <f t="shared" si="5"/>
        <v>527700</v>
      </c>
      <c r="U56" s="2">
        <f t="shared" si="5"/>
        <v>695800</v>
      </c>
      <c r="V56" s="2">
        <f t="shared" si="5"/>
        <v>1634300</v>
      </c>
      <c r="W56" s="2">
        <f t="shared" si="5"/>
        <v>3989100</v>
      </c>
      <c r="X56" s="2">
        <f t="shared" si="5"/>
        <v>2265300</v>
      </c>
      <c r="Y56" s="2" cm="1">
        <f t="array" ref="Y56">_xlfn.XLOOKUP(Y$1&amp;$R56,$C$3:$C$1662&amp;$D$3:$D$1662,$E$3:$E$1662,0,0,1)</f>
        <v>13600</v>
      </c>
      <c r="Z56" s="2" cm="1">
        <f t="array" ref="Z56">_xlfn.XLOOKUP(Z$1&amp;$R56,$C$3:$C$1662&amp;$D$3:$D$1662,$E$3:$E$1662,0,0,1)</f>
        <v>1800</v>
      </c>
      <c r="AA56" s="2" cm="1">
        <f t="array" ref="AA56">_xlfn.XLOOKUP(AA$1&amp;$R56,$C$3:$C$1662&amp;$D$3:$D$1662,$E$3:$E$1662,0,0,1)</f>
        <v>36000</v>
      </c>
      <c r="AB56" s="2" cm="1">
        <f t="array" ref="AB56">_xlfn.XLOOKUP(AB$1&amp;$R56,$C$3:$C$1662&amp;$D$3:$D$1662,$E$3:$E$1662,0,0,1)</f>
        <v>29900</v>
      </c>
      <c r="AC56" s="2" cm="1">
        <f t="array" ref="AC56">_xlfn.XLOOKUP(AC$1&amp;$R56,$C$3:$C$1662&amp;$D$3:$D$1662,$E$3:$E$1662,0,0,1)</f>
        <v>0</v>
      </c>
    </row>
    <row r="57" spans="3:29" x14ac:dyDescent="0.4">
      <c r="C57" t="s">
        <v>758</v>
      </c>
      <c r="D57" t="s">
        <v>567</v>
      </c>
      <c r="E57">
        <v>0</v>
      </c>
      <c r="R57" t="s">
        <v>240</v>
      </c>
      <c r="S57" s="2">
        <f t="shared" si="1"/>
        <v>1858160</v>
      </c>
      <c r="T57" s="2">
        <f t="shared" si="5"/>
        <v>539500</v>
      </c>
      <c r="U57" s="2">
        <f t="shared" si="5"/>
        <v>695900</v>
      </c>
      <c r="V57" s="2">
        <f t="shared" si="5"/>
        <v>1760000</v>
      </c>
      <c r="W57" s="2">
        <f t="shared" si="5"/>
        <v>4030100</v>
      </c>
      <c r="X57" s="2">
        <f t="shared" si="5"/>
        <v>2265300</v>
      </c>
      <c r="Y57" s="2" cm="1">
        <f t="array" ref="Y57">_xlfn.XLOOKUP(Y$1&amp;$R57,$C$3:$C$1662&amp;$D$3:$D$1662,$E$3:$E$1662,0,0,1)</f>
        <v>11800</v>
      </c>
      <c r="Z57" s="2" cm="1">
        <f t="array" ref="Z57">_xlfn.XLOOKUP(Z$1&amp;$R57,$C$3:$C$1662&amp;$D$3:$D$1662,$E$3:$E$1662,0,0,1)</f>
        <v>100</v>
      </c>
      <c r="AA57" s="2" cm="1">
        <f t="array" ref="AA57">_xlfn.XLOOKUP(AA$1&amp;$R57,$C$3:$C$1662&amp;$D$3:$D$1662,$E$3:$E$1662,0,0,1)</f>
        <v>125700</v>
      </c>
      <c r="AB57" s="2" cm="1">
        <f t="array" ref="AB57">_xlfn.XLOOKUP(AB$1&amp;$R57,$C$3:$C$1662&amp;$D$3:$D$1662,$E$3:$E$1662,0,0,1)</f>
        <v>41000</v>
      </c>
      <c r="AC57" s="2" cm="1">
        <f t="array" ref="AC57">_xlfn.XLOOKUP(AC$1&amp;$R57,$C$3:$C$1662&amp;$D$3:$D$1662,$E$3:$E$1662,0,0,1)</f>
        <v>0</v>
      </c>
    </row>
    <row r="58" spans="3:29" x14ac:dyDescent="0.4">
      <c r="C58" t="s">
        <v>758</v>
      </c>
      <c r="D58" t="s">
        <v>568</v>
      </c>
      <c r="E58">
        <v>0</v>
      </c>
      <c r="R58" t="s">
        <v>198</v>
      </c>
      <c r="S58" s="2">
        <f t="shared" si="1"/>
        <v>1915660</v>
      </c>
      <c r="T58" s="2">
        <f t="shared" si="5"/>
        <v>545300</v>
      </c>
      <c r="U58" s="2">
        <f t="shared" si="5"/>
        <v>703700</v>
      </c>
      <c r="V58" s="2">
        <f t="shared" si="5"/>
        <v>1828500</v>
      </c>
      <c r="W58" s="2">
        <f t="shared" si="5"/>
        <v>4235500</v>
      </c>
      <c r="X58" s="2">
        <f t="shared" si="5"/>
        <v>2265300</v>
      </c>
      <c r="Y58" s="2" cm="1">
        <f t="array" ref="Y58">_xlfn.XLOOKUP(Y$1&amp;$R58,$C$3:$C$1662&amp;$D$3:$D$1662,$E$3:$E$1662,0,0,1)</f>
        <v>5800</v>
      </c>
      <c r="Z58" s="2" cm="1">
        <f t="array" ref="Z58">_xlfn.XLOOKUP(Z$1&amp;$R58,$C$3:$C$1662&amp;$D$3:$D$1662,$E$3:$E$1662,0,0,1)</f>
        <v>7800</v>
      </c>
      <c r="AA58" s="2" cm="1">
        <f t="array" ref="AA58">_xlfn.XLOOKUP(AA$1&amp;$R58,$C$3:$C$1662&amp;$D$3:$D$1662,$E$3:$E$1662,0,0,1)</f>
        <v>68500</v>
      </c>
      <c r="AB58" s="2" cm="1">
        <f t="array" ref="AB58">_xlfn.XLOOKUP(AB$1&amp;$R58,$C$3:$C$1662&amp;$D$3:$D$1662,$E$3:$E$1662,0,0,1)</f>
        <v>205400</v>
      </c>
      <c r="AC58" s="2" cm="1">
        <f t="array" ref="AC58">_xlfn.XLOOKUP(AC$1&amp;$R58,$C$3:$C$1662&amp;$D$3:$D$1662,$E$3:$E$1662,0,0,1)</f>
        <v>0</v>
      </c>
    </row>
    <row r="59" spans="3:29" x14ac:dyDescent="0.4">
      <c r="C59" t="s">
        <v>758</v>
      </c>
      <c r="D59" t="s">
        <v>569</v>
      </c>
      <c r="E59">
        <v>0</v>
      </c>
      <c r="R59" t="s">
        <v>251</v>
      </c>
      <c r="S59" s="2">
        <f t="shared" si="1"/>
        <v>1947880</v>
      </c>
      <c r="T59" s="2">
        <f t="shared" si="5"/>
        <v>548600</v>
      </c>
      <c r="U59" s="2">
        <f t="shared" si="5"/>
        <v>705800</v>
      </c>
      <c r="V59" s="2">
        <f t="shared" si="5"/>
        <v>1865400</v>
      </c>
      <c r="W59" s="2">
        <f t="shared" si="5"/>
        <v>4354300</v>
      </c>
      <c r="X59" s="2">
        <f t="shared" si="5"/>
        <v>2265300</v>
      </c>
      <c r="Y59" s="2" cm="1">
        <f t="array" ref="Y59">_xlfn.XLOOKUP(Y$1&amp;$R59,$C$3:$C$1662&amp;$D$3:$D$1662,$E$3:$E$1662,0,0,1)</f>
        <v>3300</v>
      </c>
      <c r="Z59" s="2" cm="1">
        <f t="array" ref="Z59">_xlfn.XLOOKUP(Z$1&amp;$R59,$C$3:$C$1662&amp;$D$3:$D$1662,$E$3:$E$1662,0,0,1)</f>
        <v>2100</v>
      </c>
      <c r="AA59" s="2" cm="1">
        <f t="array" ref="AA59">_xlfn.XLOOKUP(AA$1&amp;$R59,$C$3:$C$1662&amp;$D$3:$D$1662,$E$3:$E$1662,0,0,1)</f>
        <v>36900</v>
      </c>
      <c r="AB59" s="2" cm="1">
        <f t="array" ref="AB59">_xlfn.XLOOKUP(AB$1&amp;$R59,$C$3:$C$1662&amp;$D$3:$D$1662,$E$3:$E$1662,0,0,1)</f>
        <v>118800</v>
      </c>
      <c r="AC59" s="2" cm="1">
        <f t="array" ref="AC59">_xlfn.XLOOKUP(AC$1&amp;$R59,$C$3:$C$1662&amp;$D$3:$D$1662,$E$3:$E$1662,0,0,1)</f>
        <v>0</v>
      </c>
    </row>
    <row r="60" spans="3:29" x14ac:dyDescent="0.4">
      <c r="C60" t="s">
        <v>758</v>
      </c>
      <c r="D60" t="s">
        <v>570</v>
      </c>
      <c r="E60">
        <v>0</v>
      </c>
      <c r="R60" t="s">
        <v>259</v>
      </c>
      <c r="S60" s="2">
        <f t="shared" si="1"/>
        <v>1972560</v>
      </c>
      <c r="T60" s="2">
        <f t="shared" si="5"/>
        <v>548800</v>
      </c>
      <c r="U60" s="2">
        <f t="shared" si="5"/>
        <v>707200</v>
      </c>
      <c r="V60" s="2">
        <f t="shared" si="5"/>
        <v>1916600</v>
      </c>
      <c r="W60" s="2">
        <f t="shared" si="5"/>
        <v>4424900</v>
      </c>
      <c r="X60" s="2">
        <f t="shared" si="5"/>
        <v>2265300</v>
      </c>
      <c r="Y60" s="2" cm="1">
        <f t="array" ref="Y60">_xlfn.XLOOKUP(Y$1&amp;$R60,$C$3:$C$1662&amp;$D$3:$D$1662,$E$3:$E$1662,0,0,1)</f>
        <v>200</v>
      </c>
      <c r="Z60" s="2" cm="1">
        <f t="array" ref="Z60">_xlfn.XLOOKUP(Z$1&amp;$R60,$C$3:$C$1662&amp;$D$3:$D$1662,$E$3:$E$1662,0,0,1)</f>
        <v>1400</v>
      </c>
      <c r="AA60" s="2" cm="1">
        <f t="array" ref="AA60">_xlfn.XLOOKUP(AA$1&amp;$R60,$C$3:$C$1662&amp;$D$3:$D$1662,$E$3:$E$1662,0,0,1)</f>
        <v>51200</v>
      </c>
      <c r="AB60" s="2" cm="1">
        <f t="array" ref="AB60">_xlfn.XLOOKUP(AB$1&amp;$R60,$C$3:$C$1662&amp;$D$3:$D$1662,$E$3:$E$1662,0,0,1)</f>
        <v>70600</v>
      </c>
      <c r="AC60" s="2" cm="1">
        <f t="array" ref="AC60">_xlfn.XLOOKUP(AC$1&amp;$R60,$C$3:$C$1662&amp;$D$3:$D$1662,$E$3:$E$1662,0,0,1)</f>
        <v>0</v>
      </c>
    </row>
    <row r="61" spans="3:29" x14ac:dyDescent="0.4">
      <c r="C61" t="s">
        <v>758</v>
      </c>
      <c r="D61" t="s">
        <v>571</v>
      </c>
      <c r="E61">
        <v>0</v>
      </c>
      <c r="R61" t="s">
        <v>80</v>
      </c>
      <c r="S61" s="2">
        <f t="shared" si="1"/>
        <v>1987740</v>
      </c>
      <c r="T61" s="2">
        <f t="shared" si="5"/>
        <v>551800</v>
      </c>
      <c r="U61" s="2">
        <f t="shared" si="5"/>
        <v>713900</v>
      </c>
      <c r="V61" s="2">
        <f t="shared" si="5"/>
        <v>1930200</v>
      </c>
      <c r="W61" s="2">
        <f t="shared" si="5"/>
        <v>4477500</v>
      </c>
      <c r="X61" s="2">
        <f t="shared" si="5"/>
        <v>2265300</v>
      </c>
      <c r="Y61" s="2" cm="1">
        <f t="array" ref="Y61">_xlfn.XLOOKUP(Y$1&amp;$R61,$C$3:$C$1662&amp;$D$3:$D$1662,$E$3:$E$1662,0,0,1)</f>
        <v>3000</v>
      </c>
      <c r="Z61" s="2" cm="1">
        <f t="array" ref="Z61">_xlfn.XLOOKUP(Z$1&amp;$R61,$C$3:$C$1662&amp;$D$3:$D$1662,$E$3:$E$1662,0,0,1)</f>
        <v>6700</v>
      </c>
      <c r="AA61" s="2" cm="1">
        <f t="array" ref="AA61">_xlfn.XLOOKUP(AA$1&amp;$R61,$C$3:$C$1662&amp;$D$3:$D$1662,$E$3:$E$1662,0,0,1)</f>
        <v>13600</v>
      </c>
      <c r="AB61" s="2" cm="1">
        <f t="array" ref="AB61">_xlfn.XLOOKUP(AB$1&amp;$R61,$C$3:$C$1662&amp;$D$3:$D$1662,$E$3:$E$1662,0,0,1)</f>
        <v>52600</v>
      </c>
      <c r="AC61" s="2" cm="1">
        <f t="array" ref="AC61">_xlfn.XLOOKUP(AC$1&amp;$R61,$C$3:$C$1662&amp;$D$3:$D$1662,$E$3:$E$1662,0,0,1)</f>
        <v>0</v>
      </c>
    </row>
    <row r="62" spans="3:29" x14ac:dyDescent="0.4">
      <c r="C62" t="s">
        <v>758</v>
      </c>
      <c r="D62" t="s">
        <v>572</v>
      </c>
      <c r="E62">
        <v>0</v>
      </c>
      <c r="R62" t="s">
        <v>206</v>
      </c>
      <c r="S62" s="2">
        <f t="shared" si="1"/>
        <v>2005320</v>
      </c>
      <c r="T62" s="2">
        <f t="shared" si="5"/>
        <v>552300</v>
      </c>
      <c r="U62" s="2">
        <f t="shared" si="5"/>
        <v>717400</v>
      </c>
      <c r="V62" s="2">
        <f t="shared" si="5"/>
        <v>1989800</v>
      </c>
      <c r="W62" s="2">
        <f t="shared" si="5"/>
        <v>4501800</v>
      </c>
      <c r="X62" s="2">
        <f t="shared" si="5"/>
        <v>2265300</v>
      </c>
      <c r="Y62" s="2" cm="1">
        <f t="array" ref="Y62">_xlfn.XLOOKUP(Y$1&amp;$R62,$C$3:$C$1662&amp;$D$3:$D$1662,$E$3:$E$1662,0,0,1)</f>
        <v>500</v>
      </c>
      <c r="Z62" s="2" cm="1">
        <f t="array" ref="Z62">_xlfn.XLOOKUP(Z$1&amp;$R62,$C$3:$C$1662&amp;$D$3:$D$1662,$E$3:$E$1662,0,0,1)</f>
        <v>3500</v>
      </c>
      <c r="AA62" s="2" cm="1">
        <f t="array" ref="AA62">_xlfn.XLOOKUP(AA$1&amp;$R62,$C$3:$C$1662&amp;$D$3:$D$1662,$E$3:$E$1662,0,0,1)</f>
        <v>59600</v>
      </c>
      <c r="AB62" s="2" cm="1">
        <f t="array" ref="AB62">_xlfn.XLOOKUP(AB$1&amp;$R62,$C$3:$C$1662&amp;$D$3:$D$1662,$E$3:$E$1662,0,0,1)</f>
        <v>24300</v>
      </c>
      <c r="AC62" s="2" cm="1">
        <f t="array" ref="AC62">_xlfn.XLOOKUP(AC$1&amp;$R62,$C$3:$C$1662&amp;$D$3:$D$1662,$E$3:$E$1662,0,0,1)</f>
        <v>0</v>
      </c>
    </row>
    <row r="63" spans="3:29" x14ac:dyDescent="0.4">
      <c r="C63" t="s">
        <v>758</v>
      </c>
      <c r="D63" t="s">
        <v>573</v>
      </c>
      <c r="E63">
        <v>0</v>
      </c>
      <c r="R63" t="s">
        <v>178</v>
      </c>
      <c r="S63" s="2">
        <f t="shared" si="1"/>
        <v>2016500</v>
      </c>
      <c r="T63" s="2">
        <f t="shared" si="5"/>
        <v>552600</v>
      </c>
      <c r="U63" s="2">
        <f t="shared" si="5"/>
        <v>729000</v>
      </c>
      <c r="V63" s="2">
        <f t="shared" si="5"/>
        <v>2007900</v>
      </c>
      <c r="W63" s="2">
        <f t="shared" si="5"/>
        <v>4527700</v>
      </c>
      <c r="X63" s="2">
        <f t="shared" si="5"/>
        <v>2265300</v>
      </c>
      <c r="Y63" s="2" cm="1">
        <f t="array" ref="Y63">_xlfn.XLOOKUP(Y$1&amp;$R63,$C$3:$C$1662&amp;$D$3:$D$1662,$E$3:$E$1662,0,0,1)</f>
        <v>300</v>
      </c>
      <c r="Z63" s="2" cm="1">
        <f t="array" ref="Z63">_xlfn.XLOOKUP(Z$1&amp;$R63,$C$3:$C$1662&amp;$D$3:$D$1662,$E$3:$E$1662,0,0,1)</f>
        <v>11600</v>
      </c>
      <c r="AA63" s="2" cm="1">
        <f t="array" ref="AA63">_xlfn.XLOOKUP(AA$1&amp;$R63,$C$3:$C$1662&amp;$D$3:$D$1662,$E$3:$E$1662,0,0,1)</f>
        <v>18100</v>
      </c>
      <c r="AB63" s="2" cm="1">
        <f t="array" ref="AB63">_xlfn.XLOOKUP(AB$1&amp;$R63,$C$3:$C$1662&amp;$D$3:$D$1662,$E$3:$E$1662,0,0,1)</f>
        <v>25900</v>
      </c>
      <c r="AC63" s="2" cm="1">
        <f t="array" ref="AC63">_xlfn.XLOOKUP(AC$1&amp;$R63,$C$3:$C$1662&amp;$D$3:$D$1662,$E$3:$E$1662,0,0,1)</f>
        <v>0</v>
      </c>
    </row>
    <row r="64" spans="3:29" x14ac:dyDescent="0.4">
      <c r="C64" t="s">
        <v>758</v>
      </c>
      <c r="D64" t="s">
        <v>574</v>
      </c>
      <c r="E64">
        <v>0</v>
      </c>
      <c r="R64" t="s">
        <v>183</v>
      </c>
      <c r="S64" s="2">
        <f t="shared" si="1"/>
        <v>2037280</v>
      </c>
      <c r="T64" s="2">
        <f t="shared" si="5"/>
        <v>563100</v>
      </c>
      <c r="U64" s="2">
        <f t="shared" si="5"/>
        <v>731700</v>
      </c>
      <c r="V64" s="2">
        <f t="shared" si="5"/>
        <v>2014400</v>
      </c>
      <c r="W64" s="2">
        <f t="shared" si="5"/>
        <v>4611900</v>
      </c>
      <c r="X64" s="2">
        <f t="shared" si="5"/>
        <v>2265300</v>
      </c>
      <c r="Y64" s="2" cm="1">
        <f t="array" ref="Y64">_xlfn.XLOOKUP(Y$1&amp;$R64,$C$3:$C$1662&amp;$D$3:$D$1662,$E$3:$E$1662,0,0,1)</f>
        <v>10500</v>
      </c>
      <c r="Z64" s="2" cm="1">
        <f t="array" ref="Z64">_xlfn.XLOOKUP(Z$1&amp;$R64,$C$3:$C$1662&amp;$D$3:$D$1662,$E$3:$E$1662,0,0,1)</f>
        <v>2700</v>
      </c>
      <c r="AA64" s="2" cm="1">
        <f t="array" ref="AA64">_xlfn.XLOOKUP(AA$1&amp;$R64,$C$3:$C$1662&amp;$D$3:$D$1662,$E$3:$E$1662,0,0,1)</f>
        <v>6500</v>
      </c>
      <c r="AB64" s="2" cm="1">
        <f t="array" ref="AB64">_xlfn.XLOOKUP(AB$1&amp;$R64,$C$3:$C$1662&amp;$D$3:$D$1662,$E$3:$E$1662,0,0,1)</f>
        <v>84200</v>
      </c>
      <c r="AC64" s="2" cm="1">
        <f t="array" ref="AC64">_xlfn.XLOOKUP(AC$1&amp;$R64,$C$3:$C$1662&amp;$D$3:$D$1662,$E$3:$E$1662,0,0,1)</f>
        <v>0</v>
      </c>
    </row>
    <row r="65" spans="3:29" x14ac:dyDescent="0.4">
      <c r="C65" t="s">
        <v>758</v>
      </c>
      <c r="D65" t="s">
        <v>575</v>
      </c>
      <c r="E65">
        <v>0</v>
      </c>
      <c r="R65" t="s">
        <v>64</v>
      </c>
      <c r="S65" s="2">
        <f t="shared" si="1"/>
        <v>2060300</v>
      </c>
      <c r="T65" s="2">
        <f t="shared" si="5"/>
        <v>565600</v>
      </c>
      <c r="U65" s="2">
        <f t="shared" si="5"/>
        <v>732100</v>
      </c>
      <c r="V65" s="2">
        <f t="shared" si="5"/>
        <v>2027300</v>
      </c>
      <c r="W65" s="2">
        <f t="shared" si="5"/>
        <v>4711200</v>
      </c>
      <c r="X65" s="2">
        <f t="shared" si="5"/>
        <v>2265300</v>
      </c>
      <c r="Y65" s="2" cm="1">
        <f t="array" ref="Y65">_xlfn.XLOOKUP(Y$1&amp;$R65,$C$3:$C$1662&amp;$D$3:$D$1662,$E$3:$E$1662,0,0,1)</f>
        <v>2500</v>
      </c>
      <c r="Z65" s="2" cm="1">
        <f t="array" ref="Z65">_xlfn.XLOOKUP(Z$1&amp;$R65,$C$3:$C$1662&amp;$D$3:$D$1662,$E$3:$E$1662,0,0,1)</f>
        <v>400</v>
      </c>
      <c r="AA65" s="2" cm="1">
        <f t="array" ref="AA65">_xlfn.XLOOKUP(AA$1&amp;$R65,$C$3:$C$1662&amp;$D$3:$D$1662,$E$3:$E$1662,0,0,1)</f>
        <v>12900</v>
      </c>
      <c r="AB65" s="2" cm="1">
        <f t="array" ref="AB65">_xlfn.XLOOKUP(AB$1&amp;$R65,$C$3:$C$1662&amp;$D$3:$D$1662,$E$3:$E$1662,0,0,1)</f>
        <v>99300</v>
      </c>
      <c r="AC65" s="2" cm="1">
        <f t="array" ref="AC65">_xlfn.XLOOKUP(AC$1&amp;$R65,$C$3:$C$1662&amp;$D$3:$D$1662,$E$3:$E$1662,0,0,1)</f>
        <v>0</v>
      </c>
    </row>
    <row r="66" spans="3:29" x14ac:dyDescent="0.4">
      <c r="C66" t="s">
        <v>758</v>
      </c>
      <c r="D66" t="s">
        <v>576</v>
      </c>
      <c r="E66">
        <v>0</v>
      </c>
      <c r="R66" t="s">
        <v>294</v>
      </c>
      <c r="S66" s="2">
        <f t="shared" si="1"/>
        <v>2079860</v>
      </c>
      <c r="T66" s="2">
        <f t="shared" si="5"/>
        <v>570800</v>
      </c>
      <c r="U66" s="2">
        <f t="shared" si="5"/>
        <v>733900</v>
      </c>
      <c r="V66" s="2">
        <f t="shared" si="5"/>
        <v>2035000</v>
      </c>
      <c r="W66" s="2">
        <f t="shared" si="5"/>
        <v>4794300</v>
      </c>
      <c r="X66" s="2">
        <f t="shared" si="5"/>
        <v>2265300</v>
      </c>
      <c r="Y66" s="2" cm="1">
        <f t="array" ref="Y66">_xlfn.XLOOKUP(Y$1&amp;$R66,$C$3:$C$1662&amp;$D$3:$D$1662,$E$3:$E$1662,0,0,1)</f>
        <v>5200</v>
      </c>
      <c r="Z66" s="2" cm="1">
        <f t="array" ref="Z66">_xlfn.XLOOKUP(Z$1&amp;$R66,$C$3:$C$1662&amp;$D$3:$D$1662,$E$3:$E$1662,0,0,1)</f>
        <v>1800</v>
      </c>
      <c r="AA66" s="2" cm="1">
        <f t="array" ref="AA66">_xlfn.XLOOKUP(AA$1&amp;$R66,$C$3:$C$1662&amp;$D$3:$D$1662,$E$3:$E$1662,0,0,1)</f>
        <v>7700</v>
      </c>
      <c r="AB66" s="2" cm="1">
        <f t="array" ref="AB66">_xlfn.XLOOKUP(AB$1&amp;$R66,$C$3:$C$1662&amp;$D$3:$D$1662,$E$3:$E$1662,0,0,1)</f>
        <v>83100</v>
      </c>
      <c r="AC66" s="2" cm="1">
        <f t="array" ref="AC66">_xlfn.XLOOKUP(AC$1&amp;$R66,$C$3:$C$1662&amp;$D$3:$D$1662,$E$3:$E$1662,0,0,1)</f>
        <v>0</v>
      </c>
    </row>
    <row r="67" spans="3:29" x14ac:dyDescent="0.4">
      <c r="C67" t="s">
        <v>758</v>
      </c>
      <c r="D67" t="s">
        <v>577</v>
      </c>
      <c r="E67">
        <v>0</v>
      </c>
      <c r="R67" t="s">
        <v>29</v>
      </c>
      <c r="S67" s="2">
        <f t="shared" ref="S67:S130" si="6">IFERROR(AVERAGEIFS(T67:X67,T67:X67,"&gt;0"),0)</f>
        <v>2097720</v>
      </c>
      <c r="T67" s="2">
        <f t="shared" si="5"/>
        <v>573000</v>
      </c>
      <c r="U67" s="2">
        <f t="shared" si="5"/>
        <v>739000</v>
      </c>
      <c r="V67" s="2">
        <f t="shared" si="5"/>
        <v>2071600</v>
      </c>
      <c r="W67" s="2">
        <f t="shared" si="5"/>
        <v>4839700</v>
      </c>
      <c r="X67" s="2">
        <f t="shared" si="5"/>
        <v>2265300</v>
      </c>
      <c r="Y67" s="2" cm="1">
        <f t="array" ref="Y67">_xlfn.XLOOKUP(Y$1&amp;$R67,$C$3:$C$1662&amp;$D$3:$D$1662,$E$3:$E$1662,0,0,1)</f>
        <v>2200</v>
      </c>
      <c r="Z67" s="2" cm="1">
        <f t="array" ref="Z67">_xlfn.XLOOKUP(Z$1&amp;$R67,$C$3:$C$1662&amp;$D$3:$D$1662,$E$3:$E$1662,0,0,1)</f>
        <v>5100</v>
      </c>
      <c r="AA67" s="2" cm="1">
        <f t="array" ref="AA67">_xlfn.XLOOKUP(AA$1&amp;$R67,$C$3:$C$1662&amp;$D$3:$D$1662,$E$3:$E$1662,0,0,1)</f>
        <v>36600</v>
      </c>
      <c r="AB67" s="2" cm="1">
        <f t="array" ref="AB67">_xlfn.XLOOKUP(AB$1&amp;$R67,$C$3:$C$1662&amp;$D$3:$D$1662,$E$3:$E$1662,0,0,1)</f>
        <v>45400</v>
      </c>
      <c r="AC67" s="2" cm="1">
        <f t="array" ref="AC67">_xlfn.XLOOKUP(AC$1&amp;$R67,$C$3:$C$1662&amp;$D$3:$D$1662,$E$3:$E$1662,0,0,1)</f>
        <v>0</v>
      </c>
    </row>
    <row r="68" spans="3:29" x14ac:dyDescent="0.4">
      <c r="C68" t="s">
        <v>758</v>
      </c>
      <c r="D68" t="s">
        <v>578</v>
      </c>
      <c r="E68">
        <v>0</v>
      </c>
      <c r="R68" t="s">
        <v>17</v>
      </c>
      <c r="S68" s="2">
        <f t="shared" si="6"/>
        <v>2121080</v>
      </c>
      <c r="T68" s="2">
        <f t="shared" ref="T68:X83" si="7">T67+Y68</f>
        <v>576100</v>
      </c>
      <c r="U68" s="2">
        <f t="shared" si="7"/>
        <v>750400</v>
      </c>
      <c r="V68" s="2">
        <f t="shared" si="7"/>
        <v>2089300</v>
      </c>
      <c r="W68" s="2">
        <f t="shared" si="7"/>
        <v>4924300</v>
      </c>
      <c r="X68" s="2">
        <f t="shared" si="7"/>
        <v>2265300</v>
      </c>
      <c r="Y68" s="2" cm="1">
        <f t="array" ref="Y68">_xlfn.XLOOKUP(Y$1&amp;$R68,$C$3:$C$1662&amp;$D$3:$D$1662,$E$3:$E$1662,0,0,1)</f>
        <v>3100</v>
      </c>
      <c r="Z68" s="2" cm="1">
        <f t="array" ref="Z68">_xlfn.XLOOKUP(Z$1&amp;$R68,$C$3:$C$1662&amp;$D$3:$D$1662,$E$3:$E$1662,0,0,1)</f>
        <v>11400</v>
      </c>
      <c r="AA68" s="2" cm="1">
        <f t="array" ref="AA68">_xlfn.XLOOKUP(AA$1&amp;$R68,$C$3:$C$1662&amp;$D$3:$D$1662,$E$3:$E$1662,0,0,1)</f>
        <v>17700</v>
      </c>
      <c r="AB68" s="2" cm="1">
        <f t="array" ref="AB68">_xlfn.XLOOKUP(AB$1&amp;$R68,$C$3:$C$1662&amp;$D$3:$D$1662,$E$3:$E$1662,0,0,1)</f>
        <v>84600</v>
      </c>
      <c r="AC68" s="2" cm="1">
        <f t="array" ref="AC68">_xlfn.XLOOKUP(AC$1&amp;$R68,$C$3:$C$1662&amp;$D$3:$D$1662,$E$3:$E$1662,0,0,1)</f>
        <v>0</v>
      </c>
    </row>
    <row r="69" spans="3:29" x14ac:dyDescent="0.4">
      <c r="C69" t="s">
        <v>758</v>
      </c>
      <c r="D69" t="s">
        <v>579</v>
      </c>
      <c r="E69">
        <v>0</v>
      </c>
      <c r="R69" t="s">
        <v>58</v>
      </c>
      <c r="S69" s="2">
        <f t="shared" si="6"/>
        <v>2141320</v>
      </c>
      <c r="T69" s="2">
        <f t="shared" si="7"/>
        <v>587300</v>
      </c>
      <c r="U69" s="2">
        <f t="shared" si="7"/>
        <v>762800</v>
      </c>
      <c r="V69" s="2">
        <f t="shared" si="7"/>
        <v>2106400</v>
      </c>
      <c r="W69" s="2">
        <f t="shared" si="7"/>
        <v>4984800</v>
      </c>
      <c r="X69" s="2">
        <f t="shared" si="7"/>
        <v>2265300</v>
      </c>
      <c r="Y69" s="2" cm="1">
        <f t="array" ref="Y69">_xlfn.XLOOKUP(Y$1&amp;$R69,$C$3:$C$1662&amp;$D$3:$D$1662,$E$3:$E$1662,0,0,1)</f>
        <v>11200</v>
      </c>
      <c r="Z69" s="2" cm="1">
        <f t="array" ref="Z69">_xlfn.XLOOKUP(Z$1&amp;$R69,$C$3:$C$1662&amp;$D$3:$D$1662,$E$3:$E$1662,0,0,1)</f>
        <v>12400</v>
      </c>
      <c r="AA69" s="2" cm="1">
        <f t="array" ref="AA69">_xlfn.XLOOKUP(AA$1&amp;$R69,$C$3:$C$1662&amp;$D$3:$D$1662,$E$3:$E$1662,0,0,1)</f>
        <v>17100</v>
      </c>
      <c r="AB69" s="2" cm="1">
        <f t="array" ref="AB69">_xlfn.XLOOKUP(AB$1&amp;$R69,$C$3:$C$1662&amp;$D$3:$D$1662,$E$3:$E$1662,0,0,1)</f>
        <v>60500</v>
      </c>
      <c r="AC69" s="2" cm="1">
        <f t="array" ref="AC69">_xlfn.XLOOKUP(AC$1&amp;$R69,$C$3:$C$1662&amp;$D$3:$D$1662,$E$3:$E$1662,0,0,1)</f>
        <v>0</v>
      </c>
    </row>
    <row r="70" spans="3:29" x14ac:dyDescent="0.4">
      <c r="C70" t="s">
        <v>758</v>
      </c>
      <c r="D70" t="s">
        <v>580</v>
      </c>
      <c r="E70">
        <v>0</v>
      </c>
      <c r="R70" t="s">
        <v>125</v>
      </c>
      <c r="S70" s="2">
        <f t="shared" si="6"/>
        <v>2152140</v>
      </c>
      <c r="T70" s="2">
        <f t="shared" si="7"/>
        <v>592000</v>
      </c>
      <c r="U70" s="2">
        <f t="shared" si="7"/>
        <v>764000</v>
      </c>
      <c r="V70" s="2">
        <f t="shared" si="7"/>
        <v>2114600</v>
      </c>
      <c r="W70" s="2">
        <f t="shared" si="7"/>
        <v>5024800</v>
      </c>
      <c r="X70" s="2">
        <f t="shared" si="7"/>
        <v>2265300</v>
      </c>
      <c r="Y70" s="2" cm="1">
        <f t="array" ref="Y70">_xlfn.XLOOKUP(Y$1&amp;$R70,$C$3:$C$1662&amp;$D$3:$D$1662,$E$3:$E$1662,0,0,1)</f>
        <v>4700</v>
      </c>
      <c r="Z70" s="2" cm="1">
        <f t="array" ref="Z70">_xlfn.XLOOKUP(Z$1&amp;$R70,$C$3:$C$1662&amp;$D$3:$D$1662,$E$3:$E$1662,0,0,1)</f>
        <v>1200</v>
      </c>
      <c r="AA70" s="2" cm="1">
        <f t="array" ref="AA70">_xlfn.XLOOKUP(AA$1&amp;$R70,$C$3:$C$1662&amp;$D$3:$D$1662,$E$3:$E$1662,0,0,1)</f>
        <v>8200</v>
      </c>
      <c r="AB70" s="2" cm="1">
        <f t="array" ref="AB70">_xlfn.XLOOKUP(AB$1&amp;$R70,$C$3:$C$1662&amp;$D$3:$D$1662,$E$3:$E$1662,0,0,1)</f>
        <v>40000</v>
      </c>
      <c r="AC70" s="2" cm="1">
        <f t="array" ref="AC70">_xlfn.XLOOKUP(AC$1&amp;$R70,$C$3:$C$1662&amp;$D$3:$D$1662,$E$3:$E$1662,0,0,1)</f>
        <v>0</v>
      </c>
    </row>
    <row r="71" spans="3:29" x14ac:dyDescent="0.4">
      <c r="C71" t="s">
        <v>758</v>
      </c>
      <c r="D71" t="s">
        <v>581</v>
      </c>
      <c r="E71">
        <v>0</v>
      </c>
      <c r="R71" t="s">
        <v>13</v>
      </c>
      <c r="S71" s="2">
        <f t="shared" si="6"/>
        <v>2160540</v>
      </c>
      <c r="T71" s="2">
        <f t="shared" si="7"/>
        <v>596600</v>
      </c>
      <c r="U71" s="2">
        <f t="shared" si="7"/>
        <v>767300</v>
      </c>
      <c r="V71" s="2">
        <f t="shared" si="7"/>
        <v>2119400</v>
      </c>
      <c r="W71" s="2">
        <f t="shared" si="7"/>
        <v>5054100</v>
      </c>
      <c r="X71" s="2">
        <f t="shared" si="7"/>
        <v>2265300</v>
      </c>
      <c r="Y71" s="2" cm="1">
        <f t="array" ref="Y71">_xlfn.XLOOKUP(Y$1&amp;$R71,$C$3:$C$1662&amp;$D$3:$D$1662,$E$3:$E$1662,0,0,1)</f>
        <v>4600</v>
      </c>
      <c r="Z71" s="2" cm="1">
        <f t="array" ref="Z71">_xlfn.XLOOKUP(Z$1&amp;$R71,$C$3:$C$1662&amp;$D$3:$D$1662,$E$3:$E$1662,0,0,1)</f>
        <v>3300</v>
      </c>
      <c r="AA71" s="2" cm="1">
        <f t="array" ref="AA71">_xlfn.XLOOKUP(AA$1&amp;$R71,$C$3:$C$1662&amp;$D$3:$D$1662,$E$3:$E$1662,0,0,1)</f>
        <v>4800</v>
      </c>
      <c r="AB71" s="2" cm="1">
        <f t="array" ref="AB71">_xlfn.XLOOKUP(AB$1&amp;$R71,$C$3:$C$1662&amp;$D$3:$D$1662,$E$3:$E$1662,0,0,1)</f>
        <v>29300</v>
      </c>
      <c r="AC71" s="2" cm="1">
        <f t="array" ref="AC71">_xlfn.XLOOKUP(AC$1&amp;$R71,$C$3:$C$1662&amp;$D$3:$D$1662,$E$3:$E$1662,0,0,1)</f>
        <v>0</v>
      </c>
    </row>
    <row r="72" spans="3:29" x14ac:dyDescent="0.4">
      <c r="C72" t="s">
        <v>758</v>
      </c>
      <c r="D72" t="s">
        <v>582</v>
      </c>
      <c r="E72">
        <v>0</v>
      </c>
      <c r="R72" t="s">
        <v>87</v>
      </c>
      <c r="S72" s="2">
        <f t="shared" si="6"/>
        <v>2180300</v>
      </c>
      <c r="T72" s="2">
        <f t="shared" si="7"/>
        <v>650400</v>
      </c>
      <c r="U72" s="2">
        <f t="shared" si="7"/>
        <v>777600</v>
      </c>
      <c r="V72" s="2">
        <f t="shared" si="7"/>
        <v>2124900</v>
      </c>
      <c r="W72" s="2">
        <f t="shared" si="7"/>
        <v>5083300</v>
      </c>
      <c r="X72" s="2">
        <f t="shared" si="7"/>
        <v>2265300</v>
      </c>
      <c r="Y72" s="2" cm="1">
        <f t="array" ref="Y72">_xlfn.XLOOKUP(Y$1&amp;$R72,$C$3:$C$1662&amp;$D$3:$D$1662,$E$3:$E$1662,0,0,1)</f>
        <v>53800</v>
      </c>
      <c r="Z72" s="2" cm="1">
        <f t="array" ref="Z72">_xlfn.XLOOKUP(Z$1&amp;$R72,$C$3:$C$1662&amp;$D$3:$D$1662,$E$3:$E$1662,0,0,1)</f>
        <v>10300</v>
      </c>
      <c r="AA72" s="2" cm="1">
        <f t="array" ref="AA72">_xlfn.XLOOKUP(AA$1&amp;$R72,$C$3:$C$1662&amp;$D$3:$D$1662,$E$3:$E$1662,0,0,1)</f>
        <v>5500</v>
      </c>
      <c r="AB72" s="2" cm="1">
        <f t="array" ref="AB72">_xlfn.XLOOKUP(AB$1&amp;$R72,$C$3:$C$1662&amp;$D$3:$D$1662,$E$3:$E$1662,0,0,1)</f>
        <v>29200</v>
      </c>
      <c r="AC72" s="2" cm="1">
        <f t="array" ref="AC72">_xlfn.XLOOKUP(AC$1&amp;$R72,$C$3:$C$1662&amp;$D$3:$D$1662,$E$3:$E$1662,0,0,1)</f>
        <v>0</v>
      </c>
    </row>
    <row r="73" spans="3:29" x14ac:dyDescent="0.4">
      <c r="C73" t="s">
        <v>758</v>
      </c>
      <c r="D73" t="s">
        <v>583</v>
      </c>
      <c r="E73">
        <v>0</v>
      </c>
      <c r="R73" t="s">
        <v>202</v>
      </c>
      <c r="S73" s="2">
        <f t="shared" si="6"/>
        <v>2192320</v>
      </c>
      <c r="T73" s="2">
        <f t="shared" si="7"/>
        <v>660300</v>
      </c>
      <c r="U73" s="2">
        <f t="shared" si="7"/>
        <v>788600</v>
      </c>
      <c r="V73" s="2">
        <f t="shared" si="7"/>
        <v>2139000</v>
      </c>
      <c r="W73" s="2">
        <f t="shared" si="7"/>
        <v>5108400</v>
      </c>
      <c r="X73" s="2">
        <f t="shared" si="7"/>
        <v>2265300</v>
      </c>
      <c r="Y73" s="2" cm="1">
        <f t="array" ref="Y73">_xlfn.XLOOKUP(Y$1&amp;$R73,$C$3:$C$1662&amp;$D$3:$D$1662,$E$3:$E$1662,0,0,1)</f>
        <v>9900</v>
      </c>
      <c r="Z73" s="2" cm="1">
        <f t="array" ref="Z73">_xlfn.XLOOKUP(Z$1&amp;$R73,$C$3:$C$1662&amp;$D$3:$D$1662,$E$3:$E$1662,0,0,1)</f>
        <v>11000</v>
      </c>
      <c r="AA73" s="2" cm="1">
        <f t="array" ref="AA73">_xlfn.XLOOKUP(AA$1&amp;$R73,$C$3:$C$1662&amp;$D$3:$D$1662,$E$3:$E$1662,0,0,1)</f>
        <v>14100</v>
      </c>
      <c r="AB73" s="2" cm="1">
        <f t="array" ref="AB73">_xlfn.XLOOKUP(AB$1&amp;$R73,$C$3:$C$1662&amp;$D$3:$D$1662,$E$3:$E$1662,0,0,1)</f>
        <v>25100</v>
      </c>
      <c r="AC73" s="2" cm="1">
        <f t="array" ref="AC73">_xlfn.XLOOKUP(AC$1&amp;$R73,$C$3:$C$1662&amp;$D$3:$D$1662,$E$3:$E$1662,0,0,1)</f>
        <v>0</v>
      </c>
    </row>
    <row r="74" spans="3:29" x14ac:dyDescent="0.4">
      <c r="C74" t="s">
        <v>758</v>
      </c>
      <c r="D74" t="s">
        <v>584</v>
      </c>
      <c r="E74">
        <v>0</v>
      </c>
      <c r="R74" t="s">
        <v>86</v>
      </c>
      <c r="S74" s="2">
        <f t="shared" si="6"/>
        <v>2198540</v>
      </c>
      <c r="T74" s="2">
        <f t="shared" si="7"/>
        <v>672800</v>
      </c>
      <c r="U74" s="2">
        <f t="shared" si="7"/>
        <v>790200</v>
      </c>
      <c r="V74" s="2">
        <f t="shared" si="7"/>
        <v>2150800</v>
      </c>
      <c r="W74" s="2">
        <f t="shared" si="7"/>
        <v>5113600</v>
      </c>
      <c r="X74" s="2">
        <f t="shared" si="7"/>
        <v>2265300</v>
      </c>
      <c r="Y74" s="2" cm="1">
        <f t="array" ref="Y74">_xlfn.XLOOKUP(Y$1&amp;$R74,$C$3:$C$1662&amp;$D$3:$D$1662,$E$3:$E$1662,0,0,1)</f>
        <v>12500</v>
      </c>
      <c r="Z74" s="2" cm="1">
        <f t="array" ref="Z74">_xlfn.XLOOKUP(Z$1&amp;$R74,$C$3:$C$1662&amp;$D$3:$D$1662,$E$3:$E$1662,0,0,1)</f>
        <v>1600</v>
      </c>
      <c r="AA74" s="2" cm="1">
        <f t="array" ref="AA74">_xlfn.XLOOKUP(AA$1&amp;$R74,$C$3:$C$1662&amp;$D$3:$D$1662,$E$3:$E$1662,0,0,1)</f>
        <v>11800</v>
      </c>
      <c r="AB74" s="2" cm="1">
        <f t="array" ref="AB74">_xlfn.XLOOKUP(AB$1&amp;$R74,$C$3:$C$1662&amp;$D$3:$D$1662,$E$3:$E$1662,0,0,1)</f>
        <v>5200</v>
      </c>
      <c r="AC74" s="2" cm="1">
        <f t="array" ref="AC74">_xlfn.XLOOKUP(AC$1&amp;$R74,$C$3:$C$1662&amp;$D$3:$D$1662,$E$3:$E$1662,0,0,1)</f>
        <v>0</v>
      </c>
    </row>
    <row r="75" spans="3:29" x14ac:dyDescent="0.4">
      <c r="C75" t="s">
        <v>758</v>
      </c>
      <c r="D75" t="s">
        <v>585</v>
      </c>
      <c r="E75">
        <v>0</v>
      </c>
      <c r="R75" t="s">
        <v>289</v>
      </c>
      <c r="S75" s="2">
        <f t="shared" si="6"/>
        <v>2205440</v>
      </c>
      <c r="T75" s="2">
        <f t="shared" si="7"/>
        <v>682000</v>
      </c>
      <c r="U75" s="2">
        <f t="shared" si="7"/>
        <v>792800</v>
      </c>
      <c r="V75" s="2">
        <f t="shared" si="7"/>
        <v>2151900</v>
      </c>
      <c r="W75" s="2">
        <f t="shared" si="7"/>
        <v>5135200</v>
      </c>
      <c r="X75" s="2">
        <f t="shared" si="7"/>
        <v>2265300</v>
      </c>
      <c r="Y75" s="2" cm="1">
        <f t="array" ref="Y75">_xlfn.XLOOKUP(Y$1&amp;$R75,$C$3:$C$1662&amp;$D$3:$D$1662,$E$3:$E$1662,0,0,1)</f>
        <v>9200</v>
      </c>
      <c r="Z75" s="2" cm="1">
        <f t="array" ref="Z75">_xlfn.XLOOKUP(Z$1&amp;$R75,$C$3:$C$1662&amp;$D$3:$D$1662,$E$3:$E$1662,0,0,1)</f>
        <v>2600</v>
      </c>
      <c r="AA75" s="2" cm="1">
        <f t="array" ref="AA75">_xlfn.XLOOKUP(AA$1&amp;$R75,$C$3:$C$1662&amp;$D$3:$D$1662,$E$3:$E$1662,0,0,1)</f>
        <v>1100</v>
      </c>
      <c r="AB75" s="2" cm="1">
        <f t="array" ref="AB75">_xlfn.XLOOKUP(AB$1&amp;$R75,$C$3:$C$1662&amp;$D$3:$D$1662,$E$3:$E$1662,0,0,1)</f>
        <v>21600</v>
      </c>
      <c r="AC75" s="2" cm="1">
        <f t="array" ref="AC75">_xlfn.XLOOKUP(AC$1&amp;$R75,$C$3:$C$1662&amp;$D$3:$D$1662,$E$3:$E$1662,0,0,1)</f>
        <v>0</v>
      </c>
    </row>
    <row r="76" spans="3:29" x14ac:dyDescent="0.4">
      <c r="C76" t="s">
        <v>758</v>
      </c>
      <c r="D76" t="s">
        <v>586</v>
      </c>
      <c r="E76">
        <v>0</v>
      </c>
      <c r="R76" t="s">
        <v>295</v>
      </c>
      <c r="S76" s="2">
        <f t="shared" si="6"/>
        <v>2210980</v>
      </c>
      <c r="T76" s="2">
        <f t="shared" si="7"/>
        <v>687400</v>
      </c>
      <c r="U76" s="2">
        <f t="shared" si="7"/>
        <v>793500</v>
      </c>
      <c r="V76" s="2">
        <f t="shared" si="7"/>
        <v>2161800</v>
      </c>
      <c r="W76" s="2">
        <f t="shared" si="7"/>
        <v>5146900</v>
      </c>
      <c r="X76" s="2">
        <f t="shared" si="7"/>
        <v>2265300</v>
      </c>
      <c r="Y76" s="2" cm="1">
        <f t="array" ref="Y76">_xlfn.XLOOKUP(Y$1&amp;$R76,$C$3:$C$1662&amp;$D$3:$D$1662,$E$3:$E$1662,0,0,1)</f>
        <v>5400</v>
      </c>
      <c r="Z76" s="2" cm="1">
        <f t="array" ref="Z76">_xlfn.XLOOKUP(Z$1&amp;$R76,$C$3:$C$1662&amp;$D$3:$D$1662,$E$3:$E$1662,0,0,1)</f>
        <v>700</v>
      </c>
      <c r="AA76" s="2" cm="1">
        <f t="array" ref="AA76">_xlfn.XLOOKUP(AA$1&amp;$R76,$C$3:$C$1662&amp;$D$3:$D$1662,$E$3:$E$1662,0,0,1)</f>
        <v>9900</v>
      </c>
      <c r="AB76" s="2" cm="1">
        <f t="array" ref="AB76">_xlfn.XLOOKUP(AB$1&amp;$R76,$C$3:$C$1662&amp;$D$3:$D$1662,$E$3:$E$1662,0,0,1)</f>
        <v>11700</v>
      </c>
      <c r="AC76" s="2" cm="1">
        <f t="array" ref="AC76">_xlfn.XLOOKUP(AC$1&amp;$R76,$C$3:$C$1662&amp;$D$3:$D$1662,$E$3:$E$1662,0,0,1)</f>
        <v>0</v>
      </c>
    </row>
    <row r="77" spans="3:29" x14ac:dyDescent="0.4">
      <c r="C77" t="s">
        <v>758</v>
      </c>
      <c r="D77" t="s">
        <v>587</v>
      </c>
      <c r="E77">
        <v>0</v>
      </c>
      <c r="R77" t="s">
        <v>103</v>
      </c>
      <c r="S77" s="2">
        <f t="shared" si="6"/>
        <v>2217340</v>
      </c>
      <c r="T77" s="2">
        <f t="shared" si="7"/>
        <v>689200</v>
      </c>
      <c r="U77" s="2">
        <f t="shared" si="7"/>
        <v>799700</v>
      </c>
      <c r="V77" s="2">
        <f t="shared" si="7"/>
        <v>2174500</v>
      </c>
      <c r="W77" s="2">
        <f t="shared" si="7"/>
        <v>5158000</v>
      </c>
      <c r="X77" s="2">
        <f t="shared" si="7"/>
        <v>2265300</v>
      </c>
      <c r="Y77" s="2" cm="1">
        <f t="array" ref="Y77">_xlfn.XLOOKUP(Y$1&amp;$R77,$C$3:$C$1662&amp;$D$3:$D$1662,$E$3:$E$1662,0,0,1)</f>
        <v>1800</v>
      </c>
      <c r="Z77" s="2" cm="1">
        <f t="array" ref="Z77">_xlfn.XLOOKUP(Z$1&amp;$R77,$C$3:$C$1662&amp;$D$3:$D$1662,$E$3:$E$1662,0,0,1)</f>
        <v>6200</v>
      </c>
      <c r="AA77" s="2" cm="1">
        <f t="array" ref="AA77">_xlfn.XLOOKUP(AA$1&amp;$R77,$C$3:$C$1662&amp;$D$3:$D$1662,$E$3:$E$1662,0,0,1)</f>
        <v>12700</v>
      </c>
      <c r="AB77" s="2" cm="1">
        <f t="array" ref="AB77">_xlfn.XLOOKUP(AB$1&amp;$R77,$C$3:$C$1662&amp;$D$3:$D$1662,$E$3:$E$1662,0,0,1)</f>
        <v>11100</v>
      </c>
      <c r="AC77" s="2" cm="1">
        <f t="array" ref="AC77">_xlfn.XLOOKUP(AC$1&amp;$R77,$C$3:$C$1662&amp;$D$3:$D$1662,$E$3:$E$1662,0,0,1)</f>
        <v>0</v>
      </c>
    </row>
    <row r="78" spans="3:29" x14ac:dyDescent="0.4">
      <c r="C78" t="s">
        <v>758</v>
      </c>
      <c r="D78" t="s">
        <v>588</v>
      </c>
      <c r="E78">
        <v>0</v>
      </c>
      <c r="R78" t="s">
        <v>140</v>
      </c>
      <c r="S78" s="2">
        <f t="shared" si="6"/>
        <v>2223560</v>
      </c>
      <c r="T78" s="2">
        <f t="shared" si="7"/>
        <v>694500</v>
      </c>
      <c r="U78" s="2">
        <f t="shared" si="7"/>
        <v>808100</v>
      </c>
      <c r="V78" s="2">
        <f t="shared" si="7"/>
        <v>2177400</v>
      </c>
      <c r="W78" s="2">
        <f t="shared" si="7"/>
        <v>5172500</v>
      </c>
      <c r="X78" s="2">
        <f t="shared" si="7"/>
        <v>2265300</v>
      </c>
      <c r="Y78" s="2" cm="1">
        <f t="array" ref="Y78">_xlfn.XLOOKUP(Y$1&amp;$R78,$C$3:$C$1662&amp;$D$3:$D$1662,$E$3:$E$1662,0,0,1)</f>
        <v>5300</v>
      </c>
      <c r="Z78" s="2" cm="1">
        <f t="array" ref="Z78">_xlfn.XLOOKUP(Z$1&amp;$R78,$C$3:$C$1662&amp;$D$3:$D$1662,$E$3:$E$1662,0,0,1)</f>
        <v>8400</v>
      </c>
      <c r="AA78" s="2" cm="1">
        <f t="array" ref="AA78">_xlfn.XLOOKUP(AA$1&amp;$R78,$C$3:$C$1662&amp;$D$3:$D$1662,$E$3:$E$1662,0,0,1)</f>
        <v>2900</v>
      </c>
      <c r="AB78" s="2" cm="1">
        <f t="array" ref="AB78">_xlfn.XLOOKUP(AB$1&amp;$R78,$C$3:$C$1662&amp;$D$3:$D$1662,$E$3:$E$1662,0,0,1)</f>
        <v>14500</v>
      </c>
      <c r="AC78" s="2" cm="1">
        <f t="array" ref="AC78">_xlfn.XLOOKUP(AC$1&amp;$R78,$C$3:$C$1662&amp;$D$3:$D$1662,$E$3:$E$1662,0,0,1)</f>
        <v>0</v>
      </c>
    </row>
    <row r="79" spans="3:29" x14ac:dyDescent="0.4">
      <c r="C79" t="s">
        <v>758</v>
      </c>
      <c r="D79" t="s">
        <v>589</v>
      </c>
      <c r="E79">
        <v>0</v>
      </c>
      <c r="R79" t="s">
        <v>134</v>
      </c>
      <c r="S79" s="2">
        <f t="shared" si="6"/>
        <v>2230820</v>
      </c>
      <c r="T79" s="2">
        <f t="shared" si="7"/>
        <v>696700</v>
      </c>
      <c r="U79" s="2">
        <f t="shared" si="7"/>
        <v>814800</v>
      </c>
      <c r="V79" s="2">
        <f t="shared" si="7"/>
        <v>2187000</v>
      </c>
      <c r="W79" s="2">
        <f t="shared" si="7"/>
        <v>5190300</v>
      </c>
      <c r="X79" s="2">
        <f t="shared" si="7"/>
        <v>2265300</v>
      </c>
      <c r="Y79" s="2" cm="1">
        <f t="array" ref="Y79">_xlfn.XLOOKUP(Y$1&amp;$R79,$C$3:$C$1662&amp;$D$3:$D$1662,$E$3:$E$1662,0,0,1)</f>
        <v>2200</v>
      </c>
      <c r="Z79" s="2" cm="1">
        <f t="array" ref="Z79">_xlfn.XLOOKUP(Z$1&amp;$R79,$C$3:$C$1662&amp;$D$3:$D$1662,$E$3:$E$1662,0,0,1)</f>
        <v>6700</v>
      </c>
      <c r="AA79" s="2" cm="1">
        <f t="array" ref="AA79">_xlfn.XLOOKUP(AA$1&amp;$R79,$C$3:$C$1662&amp;$D$3:$D$1662,$E$3:$E$1662,0,0,1)</f>
        <v>9600</v>
      </c>
      <c r="AB79" s="2" cm="1">
        <f t="array" ref="AB79">_xlfn.XLOOKUP(AB$1&amp;$R79,$C$3:$C$1662&amp;$D$3:$D$1662,$E$3:$E$1662,0,0,1)</f>
        <v>17800</v>
      </c>
      <c r="AC79" s="2" cm="1">
        <f t="array" ref="AC79">_xlfn.XLOOKUP(AC$1&amp;$R79,$C$3:$C$1662&amp;$D$3:$D$1662,$E$3:$E$1662,0,0,1)</f>
        <v>0</v>
      </c>
    </row>
    <row r="80" spans="3:29" x14ac:dyDescent="0.4">
      <c r="C80" t="s">
        <v>758</v>
      </c>
      <c r="D80" t="s">
        <v>590</v>
      </c>
      <c r="E80">
        <v>0</v>
      </c>
      <c r="R80" t="s">
        <v>116</v>
      </c>
      <c r="S80" s="2">
        <f t="shared" si="6"/>
        <v>2241540</v>
      </c>
      <c r="T80" s="2">
        <f t="shared" si="7"/>
        <v>703100</v>
      </c>
      <c r="U80" s="2">
        <f t="shared" si="7"/>
        <v>816900</v>
      </c>
      <c r="V80" s="2">
        <f t="shared" si="7"/>
        <v>2193500</v>
      </c>
      <c r="W80" s="2">
        <f t="shared" si="7"/>
        <v>5228900</v>
      </c>
      <c r="X80" s="2">
        <f t="shared" si="7"/>
        <v>2265300</v>
      </c>
      <c r="Y80" s="2" cm="1">
        <f t="array" ref="Y80">_xlfn.XLOOKUP(Y$1&amp;$R80,$C$3:$C$1662&amp;$D$3:$D$1662,$E$3:$E$1662,0,0,1)</f>
        <v>6400</v>
      </c>
      <c r="Z80" s="2" cm="1">
        <f t="array" ref="Z80">_xlfn.XLOOKUP(Z$1&amp;$R80,$C$3:$C$1662&amp;$D$3:$D$1662,$E$3:$E$1662,0,0,1)</f>
        <v>2100</v>
      </c>
      <c r="AA80" s="2" cm="1">
        <f t="array" ref="AA80">_xlfn.XLOOKUP(AA$1&amp;$R80,$C$3:$C$1662&amp;$D$3:$D$1662,$E$3:$E$1662,0,0,1)</f>
        <v>6500</v>
      </c>
      <c r="AB80" s="2" cm="1">
        <f t="array" ref="AB80">_xlfn.XLOOKUP(AB$1&amp;$R80,$C$3:$C$1662&amp;$D$3:$D$1662,$E$3:$E$1662,0,0,1)</f>
        <v>38600</v>
      </c>
      <c r="AC80" s="2" cm="1">
        <f t="array" ref="AC80">_xlfn.XLOOKUP(AC$1&amp;$R80,$C$3:$C$1662&amp;$D$3:$D$1662,$E$3:$E$1662,0,0,1)</f>
        <v>0</v>
      </c>
    </row>
    <row r="81" spans="3:29" x14ac:dyDescent="0.4">
      <c r="C81" t="s">
        <v>758</v>
      </c>
      <c r="D81" t="s">
        <v>591</v>
      </c>
      <c r="E81">
        <v>0</v>
      </c>
      <c r="R81" t="s">
        <v>132</v>
      </c>
      <c r="S81" s="2">
        <f t="shared" si="6"/>
        <v>2248220</v>
      </c>
      <c r="T81" s="2">
        <f t="shared" si="7"/>
        <v>703500</v>
      </c>
      <c r="U81" s="2">
        <f t="shared" si="7"/>
        <v>817900</v>
      </c>
      <c r="V81" s="2">
        <f t="shared" si="7"/>
        <v>2199500</v>
      </c>
      <c r="W81" s="2">
        <f t="shared" si="7"/>
        <v>5254900</v>
      </c>
      <c r="X81" s="2">
        <f t="shared" si="7"/>
        <v>2265300</v>
      </c>
      <c r="Y81" s="2" cm="1">
        <f t="array" ref="Y81">_xlfn.XLOOKUP(Y$1&amp;$R81,$C$3:$C$1662&amp;$D$3:$D$1662,$E$3:$E$1662,0,0,1)</f>
        <v>400</v>
      </c>
      <c r="Z81" s="2" cm="1">
        <f t="array" ref="Z81">_xlfn.XLOOKUP(Z$1&amp;$R81,$C$3:$C$1662&amp;$D$3:$D$1662,$E$3:$E$1662,0,0,1)</f>
        <v>1000</v>
      </c>
      <c r="AA81" s="2" cm="1">
        <f t="array" ref="AA81">_xlfn.XLOOKUP(AA$1&amp;$R81,$C$3:$C$1662&amp;$D$3:$D$1662,$E$3:$E$1662,0,0,1)</f>
        <v>6000</v>
      </c>
      <c r="AB81" s="2" cm="1">
        <f t="array" ref="AB81">_xlfn.XLOOKUP(AB$1&amp;$R81,$C$3:$C$1662&amp;$D$3:$D$1662,$E$3:$E$1662,0,0,1)</f>
        <v>26000</v>
      </c>
      <c r="AC81" s="2" cm="1">
        <f t="array" ref="AC81">_xlfn.XLOOKUP(AC$1&amp;$R81,$C$3:$C$1662&amp;$D$3:$D$1662,$E$3:$E$1662,0,0,1)</f>
        <v>0</v>
      </c>
    </row>
    <row r="82" spans="3:29" x14ac:dyDescent="0.4">
      <c r="C82" t="s">
        <v>758</v>
      </c>
      <c r="D82" t="s">
        <v>592</v>
      </c>
      <c r="E82">
        <v>0</v>
      </c>
      <c r="R82" t="s">
        <v>296</v>
      </c>
      <c r="S82" s="2">
        <f t="shared" si="6"/>
        <v>2255740</v>
      </c>
      <c r="T82" s="2">
        <f t="shared" si="7"/>
        <v>712700</v>
      </c>
      <c r="U82" s="2">
        <f t="shared" si="7"/>
        <v>822900</v>
      </c>
      <c r="V82" s="2">
        <f t="shared" si="7"/>
        <v>2200000</v>
      </c>
      <c r="W82" s="2">
        <f t="shared" si="7"/>
        <v>5277800</v>
      </c>
      <c r="X82" s="2">
        <f t="shared" si="7"/>
        <v>2265300</v>
      </c>
      <c r="Y82" s="2" cm="1">
        <f t="array" ref="Y82">_xlfn.XLOOKUP(Y$1&amp;$R82,$C$3:$C$1662&amp;$D$3:$D$1662,$E$3:$E$1662,0,0,1)</f>
        <v>9200</v>
      </c>
      <c r="Z82" s="2" cm="1">
        <f t="array" ref="Z82">_xlfn.XLOOKUP(Z$1&amp;$R82,$C$3:$C$1662&amp;$D$3:$D$1662,$E$3:$E$1662,0,0,1)</f>
        <v>5000</v>
      </c>
      <c r="AA82" s="2" cm="1">
        <f t="array" ref="AA82">_xlfn.XLOOKUP(AA$1&amp;$R82,$C$3:$C$1662&amp;$D$3:$D$1662,$E$3:$E$1662,0,0,1)</f>
        <v>500</v>
      </c>
      <c r="AB82" s="2" cm="1">
        <f t="array" ref="AB82">_xlfn.XLOOKUP(AB$1&amp;$R82,$C$3:$C$1662&amp;$D$3:$D$1662,$E$3:$E$1662,0,0,1)</f>
        <v>22900</v>
      </c>
      <c r="AC82" s="2" cm="1">
        <f t="array" ref="AC82">_xlfn.XLOOKUP(AC$1&amp;$R82,$C$3:$C$1662&amp;$D$3:$D$1662,$E$3:$E$1662,0,0,1)</f>
        <v>0</v>
      </c>
    </row>
    <row r="83" spans="3:29" x14ac:dyDescent="0.4">
      <c r="C83" t="s">
        <v>758</v>
      </c>
      <c r="D83" t="s">
        <v>593</v>
      </c>
      <c r="E83">
        <v>0</v>
      </c>
      <c r="R83" t="s">
        <v>94</v>
      </c>
      <c r="S83" s="2">
        <f t="shared" si="6"/>
        <v>2261980</v>
      </c>
      <c r="T83" s="2">
        <f t="shared" si="7"/>
        <v>721600</v>
      </c>
      <c r="U83" s="2">
        <f t="shared" si="7"/>
        <v>823800</v>
      </c>
      <c r="V83" s="2">
        <f t="shared" si="7"/>
        <v>2202100</v>
      </c>
      <c r="W83" s="2">
        <f t="shared" si="7"/>
        <v>5297100</v>
      </c>
      <c r="X83" s="2">
        <f t="shared" si="7"/>
        <v>2265300</v>
      </c>
      <c r="Y83" s="2" cm="1">
        <f t="array" ref="Y83">_xlfn.XLOOKUP(Y$1&amp;$R83,$C$3:$C$1662&amp;$D$3:$D$1662,$E$3:$E$1662,0,0,1)</f>
        <v>8900</v>
      </c>
      <c r="Z83" s="2" cm="1">
        <f t="array" ref="Z83">_xlfn.XLOOKUP(Z$1&amp;$R83,$C$3:$C$1662&amp;$D$3:$D$1662,$E$3:$E$1662,0,0,1)</f>
        <v>900</v>
      </c>
      <c r="AA83" s="2" cm="1">
        <f t="array" ref="AA83">_xlfn.XLOOKUP(AA$1&amp;$R83,$C$3:$C$1662&amp;$D$3:$D$1662,$E$3:$E$1662,0,0,1)</f>
        <v>2100</v>
      </c>
      <c r="AB83" s="2" cm="1">
        <f t="array" ref="AB83">_xlfn.XLOOKUP(AB$1&amp;$R83,$C$3:$C$1662&amp;$D$3:$D$1662,$E$3:$E$1662,0,0,1)</f>
        <v>19300</v>
      </c>
      <c r="AC83" s="2" cm="1">
        <f t="array" ref="AC83">_xlfn.XLOOKUP(AC$1&amp;$R83,$C$3:$C$1662&amp;$D$3:$D$1662,$E$3:$E$1662,0,0,1)</f>
        <v>0</v>
      </c>
    </row>
    <row r="84" spans="3:29" x14ac:dyDescent="0.4">
      <c r="C84" t="s">
        <v>758</v>
      </c>
      <c r="D84" t="s">
        <v>594</v>
      </c>
      <c r="E84">
        <v>0</v>
      </c>
      <c r="R84" t="s">
        <v>93</v>
      </c>
      <c r="S84" s="2">
        <f t="shared" si="6"/>
        <v>2274560</v>
      </c>
      <c r="T84" s="2">
        <f t="shared" ref="T84:X99" si="8">T83+Y84</f>
        <v>724500</v>
      </c>
      <c r="U84" s="2">
        <f t="shared" si="8"/>
        <v>825300</v>
      </c>
      <c r="V84" s="2">
        <f t="shared" si="8"/>
        <v>2209300</v>
      </c>
      <c r="W84" s="2">
        <f t="shared" si="8"/>
        <v>5348400</v>
      </c>
      <c r="X84" s="2">
        <f t="shared" si="8"/>
        <v>2265300</v>
      </c>
      <c r="Y84" s="2" cm="1">
        <f t="array" ref="Y84">_xlfn.XLOOKUP(Y$1&amp;$R84,$C$3:$C$1662&amp;$D$3:$D$1662,$E$3:$E$1662,0,0,1)</f>
        <v>2900</v>
      </c>
      <c r="Z84" s="2" cm="1">
        <f t="array" ref="Z84">_xlfn.XLOOKUP(Z$1&amp;$R84,$C$3:$C$1662&amp;$D$3:$D$1662,$E$3:$E$1662,0,0,1)</f>
        <v>1500</v>
      </c>
      <c r="AA84" s="2" cm="1">
        <f t="array" ref="AA84">_xlfn.XLOOKUP(AA$1&amp;$R84,$C$3:$C$1662&amp;$D$3:$D$1662,$E$3:$E$1662,0,0,1)</f>
        <v>7200</v>
      </c>
      <c r="AB84" s="2" cm="1">
        <f t="array" ref="AB84">_xlfn.XLOOKUP(AB$1&amp;$R84,$C$3:$C$1662&amp;$D$3:$D$1662,$E$3:$E$1662,0,0,1)</f>
        <v>51300</v>
      </c>
      <c r="AC84" s="2" cm="1">
        <f t="array" ref="AC84">_xlfn.XLOOKUP(AC$1&amp;$R84,$C$3:$C$1662&amp;$D$3:$D$1662,$E$3:$E$1662,0,0,1)</f>
        <v>0</v>
      </c>
    </row>
    <row r="85" spans="3:29" x14ac:dyDescent="0.4">
      <c r="C85" t="s">
        <v>758</v>
      </c>
      <c r="D85" t="s">
        <v>595</v>
      </c>
      <c r="E85">
        <v>0</v>
      </c>
      <c r="R85" t="s">
        <v>229</v>
      </c>
      <c r="S85" s="2">
        <f t="shared" si="6"/>
        <v>2283440</v>
      </c>
      <c r="T85" s="2">
        <f t="shared" si="8"/>
        <v>734100</v>
      </c>
      <c r="U85" s="2">
        <f t="shared" si="8"/>
        <v>830200</v>
      </c>
      <c r="V85" s="2">
        <f t="shared" si="8"/>
        <v>2217000</v>
      </c>
      <c r="W85" s="2">
        <f t="shared" si="8"/>
        <v>5370600</v>
      </c>
      <c r="X85" s="2">
        <f t="shared" si="8"/>
        <v>2265300</v>
      </c>
      <c r="Y85" s="2" cm="1">
        <f t="array" ref="Y85">_xlfn.XLOOKUP(Y$1&amp;$R85,$C$3:$C$1662&amp;$D$3:$D$1662,$E$3:$E$1662,0,0,1)</f>
        <v>9600</v>
      </c>
      <c r="Z85" s="2" cm="1">
        <f t="array" ref="Z85">_xlfn.XLOOKUP(Z$1&amp;$R85,$C$3:$C$1662&amp;$D$3:$D$1662,$E$3:$E$1662,0,0,1)</f>
        <v>4900</v>
      </c>
      <c r="AA85" s="2" cm="1">
        <f t="array" ref="AA85">_xlfn.XLOOKUP(AA$1&amp;$R85,$C$3:$C$1662&amp;$D$3:$D$1662,$E$3:$E$1662,0,0,1)</f>
        <v>7700</v>
      </c>
      <c r="AB85" s="2" cm="1">
        <f t="array" ref="AB85">_xlfn.XLOOKUP(AB$1&amp;$R85,$C$3:$C$1662&amp;$D$3:$D$1662,$E$3:$E$1662,0,0,1)</f>
        <v>22200</v>
      </c>
      <c r="AC85" s="2" cm="1">
        <f t="array" ref="AC85">_xlfn.XLOOKUP(AC$1&amp;$R85,$C$3:$C$1662&amp;$D$3:$D$1662,$E$3:$E$1662,0,0,1)</f>
        <v>0</v>
      </c>
    </row>
    <row r="86" spans="3:29" x14ac:dyDescent="0.4">
      <c r="C86" t="s">
        <v>758</v>
      </c>
      <c r="D86" t="s">
        <v>596</v>
      </c>
      <c r="E86">
        <v>0</v>
      </c>
      <c r="R86" t="s">
        <v>250</v>
      </c>
      <c r="S86" s="2">
        <f t="shared" si="6"/>
        <v>2291880</v>
      </c>
      <c r="T86" s="2">
        <f t="shared" si="8"/>
        <v>757200</v>
      </c>
      <c r="U86" s="2">
        <f t="shared" si="8"/>
        <v>831100</v>
      </c>
      <c r="V86" s="2">
        <f t="shared" si="8"/>
        <v>2228800</v>
      </c>
      <c r="W86" s="2">
        <f t="shared" si="8"/>
        <v>5377000</v>
      </c>
      <c r="X86" s="2">
        <f t="shared" si="8"/>
        <v>2265300</v>
      </c>
      <c r="Y86" s="2" cm="1">
        <f t="array" ref="Y86">_xlfn.XLOOKUP(Y$1&amp;$R86,$C$3:$C$1662&amp;$D$3:$D$1662,$E$3:$E$1662,0,0,1)</f>
        <v>23100</v>
      </c>
      <c r="Z86" s="2" cm="1">
        <f t="array" ref="Z86">_xlfn.XLOOKUP(Z$1&amp;$R86,$C$3:$C$1662&amp;$D$3:$D$1662,$E$3:$E$1662,0,0,1)</f>
        <v>900</v>
      </c>
      <c r="AA86" s="2" cm="1">
        <f t="array" ref="AA86">_xlfn.XLOOKUP(AA$1&amp;$R86,$C$3:$C$1662&amp;$D$3:$D$1662,$E$3:$E$1662,0,0,1)</f>
        <v>11800</v>
      </c>
      <c r="AB86" s="2" cm="1">
        <f t="array" ref="AB86">_xlfn.XLOOKUP(AB$1&amp;$R86,$C$3:$C$1662&amp;$D$3:$D$1662,$E$3:$E$1662,0,0,1)</f>
        <v>6400</v>
      </c>
      <c r="AC86" s="2" cm="1">
        <f t="array" ref="AC86">_xlfn.XLOOKUP(AC$1&amp;$R86,$C$3:$C$1662&amp;$D$3:$D$1662,$E$3:$E$1662,0,0,1)</f>
        <v>0</v>
      </c>
    </row>
    <row r="87" spans="3:29" x14ac:dyDescent="0.4">
      <c r="C87" t="s">
        <v>758</v>
      </c>
      <c r="D87" t="s">
        <v>597</v>
      </c>
      <c r="E87">
        <v>0</v>
      </c>
      <c r="R87" t="s">
        <v>127</v>
      </c>
      <c r="S87" s="2">
        <f t="shared" si="6"/>
        <v>2305360</v>
      </c>
      <c r="T87" s="2">
        <f t="shared" si="8"/>
        <v>781800</v>
      </c>
      <c r="U87" s="2">
        <f t="shared" si="8"/>
        <v>834800</v>
      </c>
      <c r="V87" s="2">
        <f t="shared" si="8"/>
        <v>2260200</v>
      </c>
      <c r="W87" s="2">
        <f t="shared" si="8"/>
        <v>5384700</v>
      </c>
      <c r="X87" s="2">
        <f t="shared" si="8"/>
        <v>2265300</v>
      </c>
      <c r="Y87" s="2" cm="1">
        <f t="array" ref="Y87">_xlfn.XLOOKUP(Y$1&amp;$R87,$C$3:$C$1662&amp;$D$3:$D$1662,$E$3:$E$1662,0,0,1)</f>
        <v>24600</v>
      </c>
      <c r="Z87" s="2" cm="1">
        <f t="array" ref="Z87">_xlfn.XLOOKUP(Z$1&amp;$R87,$C$3:$C$1662&amp;$D$3:$D$1662,$E$3:$E$1662,0,0,1)</f>
        <v>3700</v>
      </c>
      <c r="AA87" s="2" cm="1">
        <f t="array" ref="AA87">_xlfn.XLOOKUP(AA$1&amp;$R87,$C$3:$C$1662&amp;$D$3:$D$1662,$E$3:$E$1662,0,0,1)</f>
        <v>31400</v>
      </c>
      <c r="AB87" s="2" cm="1">
        <f t="array" ref="AB87">_xlfn.XLOOKUP(AB$1&amp;$R87,$C$3:$C$1662&amp;$D$3:$D$1662,$E$3:$E$1662,0,0,1)</f>
        <v>7700</v>
      </c>
      <c r="AC87" s="2" cm="1">
        <f t="array" ref="AC87">_xlfn.XLOOKUP(AC$1&amp;$R87,$C$3:$C$1662&amp;$D$3:$D$1662,$E$3:$E$1662,0,0,1)</f>
        <v>0</v>
      </c>
    </row>
    <row r="88" spans="3:29" x14ac:dyDescent="0.4">
      <c r="C88" t="s">
        <v>758</v>
      </c>
      <c r="D88" t="s">
        <v>598</v>
      </c>
      <c r="E88">
        <v>0</v>
      </c>
      <c r="R88" t="s">
        <v>151</v>
      </c>
      <c r="S88" s="2">
        <f t="shared" si="6"/>
        <v>2315780</v>
      </c>
      <c r="T88" s="2">
        <f t="shared" si="8"/>
        <v>808900</v>
      </c>
      <c r="U88" s="2">
        <f t="shared" si="8"/>
        <v>835300</v>
      </c>
      <c r="V88" s="2">
        <f t="shared" si="8"/>
        <v>2280200</v>
      </c>
      <c r="W88" s="2">
        <f t="shared" si="8"/>
        <v>5389200</v>
      </c>
      <c r="X88" s="2">
        <f t="shared" si="8"/>
        <v>2265300</v>
      </c>
      <c r="Y88" s="2" cm="1">
        <f t="array" ref="Y88">_xlfn.XLOOKUP(Y$1&amp;$R88,$C$3:$C$1662&amp;$D$3:$D$1662,$E$3:$E$1662,0,0,1)</f>
        <v>27100</v>
      </c>
      <c r="Z88" s="2" cm="1">
        <f t="array" ref="Z88">_xlfn.XLOOKUP(Z$1&amp;$R88,$C$3:$C$1662&amp;$D$3:$D$1662,$E$3:$E$1662,0,0,1)</f>
        <v>500</v>
      </c>
      <c r="AA88" s="2" cm="1">
        <f t="array" ref="AA88">_xlfn.XLOOKUP(AA$1&amp;$R88,$C$3:$C$1662&amp;$D$3:$D$1662,$E$3:$E$1662,0,0,1)</f>
        <v>20000</v>
      </c>
      <c r="AB88" s="2" cm="1">
        <f t="array" ref="AB88">_xlfn.XLOOKUP(AB$1&amp;$R88,$C$3:$C$1662&amp;$D$3:$D$1662,$E$3:$E$1662,0,0,1)</f>
        <v>4500</v>
      </c>
      <c r="AC88" s="2" cm="1">
        <f t="array" ref="AC88">_xlfn.XLOOKUP(AC$1&amp;$R88,$C$3:$C$1662&amp;$D$3:$D$1662,$E$3:$E$1662,0,0,1)</f>
        <v>0</v>
      </c>
    </row>
    <row r="89" spans="3:29" x14ac:dyDescent="0.4">
      <c r="C89" t="s">
        <v>758</v>
      </c>
      <c r="D89" t="s">
        <v>599</v>
      </c>
      <c r="E89">
        <v>0</v>
      </c>
      <c r="R89" t="s">
        <v>95</v>
      </c>
      <c r="S89" s="2">
        <f t="shared" si="6"/>
        <v>2325780</v>
      </c>
      <c r="T89" s="2">
        <f t="shared" si="8"/>
        <v>823600</v>
      </c>
      <c r="U89" s="2">
        <f t="shared" si="8"/>
        <v>836200</v>
      </c>
      <c r="V89" s="2">
        <f t="shared" si="8"/>
        <v>2287900</v>
      </c>
      <c r="W89" s="2">
        <f t="shared" si="8"/>
        <v>5415900</v>
      </c>
      <c r="X89" s="2">
        <f t="shared" si="8"/>
        <v>2265300</v>
      </c>
      <c r="Y89" s="2" cm="1">
        <f t="array" ref="Y89">_xlfn.XLOOKUP(Y$1&amp;$R89,$C$3:$C$1662&amp;$D$3:$D$1662,$E$3:$E$1662,0,0,1)</f>
        <v>14700</v>
      </c>
      <c r="Z89" s="2" cm="1">
        <f t="array" ref="Z89">_xlfn.XLOOKUP(Z$1&amp;$R89,$C$3:$C$1662&amp;$D$3:$D$1662,$E$3:$E$1662,0,0,1)</f>
        <v>900</v>
      </c>
      <c r="AA89" s="2" cm="1">
        <f t="array" ref="AA89">_xlfn.XLOOKUP(AA$1&amp;$R89,$C$3:$C$1662&amp;$D$3:$D$1662,$E$3:$E$1662,0,0,1)</f>
        <v>7700</v>
      </c>
      <c r="AB89" s="2" cm="1">
        <f t="array" ref="AB89">_xlfn.XLOOKUP(AB$1&amp;$R89,$C$3:$C$1662&amp;$D$3:$D$1662,$E$3:$E$1662,0,0,1)</f>
        <v>26700</v>
      </c>
      <c r="AC89" s="2" cm="1">
        <f t="array" ref="AC89">_xlfn.XLOOKUP(AC$1&amp;$R89,$C$3:$C$1662&amp;$D$3:$D$1662,$E$3:$E$1662,0,0,1)</f>
        <v>0</v>
      </c>
    </row>
    <row r="90" spans="3:29" x14ac:dyDescent="0.4">
      <c r="C90" t="s">
        <v>758</v>
      </c>
      <c r="D90" t="s">
        <v>600</v>
      </c>
      <c r="E90">
        <v>0</v>
      </c>
      <c r="R90" t="s">
        <v>165</v>
      </c>
      <c r="S90" s="2">
        <f t="shared" si="6"/>
        <v>2331700</v>
      </c>
      <c r="T90" s="2">
        <f t="shared" si="8"/>
        <v>831200</v>
      </c>
      <c r="U90" s="2">
        <f t="shared" si="8"/>
        <v>836500</v>
      </c>
      <c r="V90" s="2">
        <f t="shared" si="8"/>
        <v>2296000</v>
      </c>
      <c r="W90" s="2">
        <f t="shared" si="8"/>
        <v>5429500</v>
      </c>
      <c r="X90" s="2">
        <f t="shared" si="8"/>
        <v>2265300</v>
      </c>
      <c r="Y90" s="2" cm="1">
        <f t="array" ref="Y90">_xlfn.XLOOKUP(Y$1&amp;$R90,$C$3:$C$1662&amp;$D$3:$D$1662,$E$3:$E$1662,0,0,1)</f>
        <v>7600</v>
      </c>
      <c r="Z90" s="2" cm="1">
        <f t="array" ref="Z90">_xlfn.XLOOKUP(Z$1&amp;$R90,$C$3:$C$1662&amp;$D$3:$D$1662,$E$3:$E$1662,0,0,1)</f>
        <v>300</v>
      </c>
      <c r="AA90" s="2" cm="1">
        <f t="array" ref="AA90">_xlfn.XLOOKUP(AA$1&amp;$R90,$C$3:$C$1662&amp;$D$3:$D$1662,$E$3:$E$1662,0,0,1)</f>
        <v>8100</v>
      </c>
      <c r="AB90" s="2" cm="1">
        <f t="array" ref="AB90">_xlfn.XLOOKUP(AB$1&amp;$R90,$C$3:$C$1662&amp;$D$3:$D$1662,$E$3:$E$1662,0,0,1)</f>
        <v>13600</v>
      </c>
      <c r="AC90" s="2" cm="1">
        <f t="array" ref="AC90">_xlfn.XLOOKUP(AC$1&amp;$R90,$C$3:$C$1662&amp;$D$3:$D$1662,$E$3:$E$1662,0,0,1)</f>
        <v>0</v>
      </c>
    </row>
    <row r="91" spans="3:29" x14ac:dyDescent="0.4">
      <c r="C91" t="s">
        <v>758</v>
      </c>
      <c r="D91" t="s">
        <v>601</v>
      </c>
      <c r="E91">
        <v>0</v>
      </c>
      <c r="R91" t="s">
        <v>150</v>
      </c>
      <c r="S91" s="2">
        <f t="shared" si="6"/>
        <v>2339580</v>
      </c>
      <c r="T91" s="2">
        <f t="shared" si="8"/>
        <v>839400</v>
      </c>
      <c r="U91" s="2">
        <f t="shared" si="8"/>
        <v>849800</v>
      </c>
      <c r="V91" s="2">
        <f t="shared" si="8"/>
        <v>2297800</v>
      </c>
      <c r="W91" s="2">
        <f t="shared" si="8"/>
        <v>5445600</v>
      </c>
      <c r="X91" s="2">
        <f t="shared" si="8"/>
        <v>2265300</v>
      </c>
      <c r="Y91" s="2" cm="1">
        <f t="array" ref="Y91">_xlfn.XLOOKUP(Y$1&amp;$R91,$C$3:$C$1662&amp;$D$3:$D$1662,$E$3:$E$1662,0,0,1)</f>
        <v>8200</v>
      </c>
      <c r="Z91" s="2" cm="1">
        <f t="array" ref="Z91">_xlfn.XLOOKUP(Z$1&amp;$R91,$C$3:$C$1662&amp;$D$3:$D$1662,$E$3:$E$1662,0,0,1)</f>
        <v>13300</v>
      </c>
      <c r="AA91" s="2" cm="1">
        <f t="array" ref="AA91">_xlfn.XLOOKUP(AA$1&amp;$R91,$C$3:$C$1662&amp;$D$3:$D$1662,$E$3:$E$1662,0,0,1)</f>
        <v>1800</v>
      </c>
      <c r="AB91" s="2" cm="1">
        <f t="array" ref="AB91">_xlfn.XLOOKUP(AB$1&amp;$R91,$C$3:$C$1662&amp;$D$3:$D$1662,$E$3:$E$1662,0,0,1)</f>
        <v>16100</v>
      </c>
      <c r="AC91" s="2" cm="1">
        <f t="array" ref="AC91">_xlfn.XLOOKUP(AC$1&amp;$R91,$C$3:$C$1662&amp;$D$3:$D$1662,$E$3:$E$1662,0,0,1)</f>
        <v>0</v>
      </c>
    </row>
    <row r="92" spans="3:29" x14ac:dyDescent="0.4">
      <c r="C92" t="s">
        <v>758</v>
      </c>
      <c r="D92" t="s">
        <v>602</v>
      </c>
      <c r="E92">
        <v>0</v>
      </c>
      <c r="R92" t="s">
        <v>164</v>
      </c>
      <c r="S92" s="2">
        <f t="shared" si="6"/>
        <v>2344120</v>
      </c>
      <c r="T92" s="2">
        <f t="shared" si="8"/>
        <v>843800</v>
      </c>
      <c r="U92" s="2">
        <f t="shared" si="8"/>
        <v>851200</v>
      </c>
      <c r="V92" s="2">
        <f t="shared" si="8"/>
        <v>2299400</v>
      </c>
      <c r="W92" s="2">
        <f t="shared" si="8"/>
        <v>5460900</v>
      </c>
      <c r="X92" s="2">
        <f t="shared" si="8"/>
        <v>2265300</v>
      </c>
      <c r="Y92" s="2" cm="1">
        <f t="array" ref="Y92">_xlfn.XLOOKUP(Y$1&amp;$R92,$C$3:$C$1662&amp;$D$3:$D$1662,$E$3:$E$1662,0,0,1)</f>
        <v>4400</v>
      </c>
      <c r="Z92" s="2" cm="1">
        <f t="array" ref="Z92">_xlfn.XLOOKUP(Z$1&amp;$R92,$C$3:$C$1662&amp;$D$3:$D$1662,$E$3:$E$1662,0,0,1)</f>
        <v>1400</v>
      </c>
      <c r="AA92" s="2" cm="1">
        <f t="array" ref="AA92">_xlfn.XLOOKUP(AA$1&amp;$R92,$C$3:$C$1662&amp;$D$3:$D$1662,$E$3:$E$1662,0,0,1)</f>
        <v>1600</v>
      </c>
      <c r="AB92" s="2" cm="1">
        <f t="array" ref="AB92">_xlfn.XLOOKUP(AB$1&amp;$R92,$C$3:$C$1662&amp;$D$3:$D$1662,$E$3:$E$1662,0,0,1)</f>
        <v>15300</v>
      </c>
      <c r="AC92" s="2" cm="1">
        <f t="array" ref="AC92">_xlfn.XLOOKUP(AC$1&amp;$R92,$C$3:$C$1662&amp;$D$3:$D$1662,$E$3:$E$1662,0,0,1)</f>
        <v>0</v>
      </c>
    </row>
    <row r="93" spans="3:29" x14ac:dyDescent="0.4">
      <c r="C93" t="s">
        <v>758</v>
      </c>
      <c r="D93" t="s">
        <v>603</v>
      </c>
      <c r="E93">
        <v>0</v>
      </c>
      <c r="R93" t="s">
        <v>20</v>
      </c>
      <c r="S93" s="2">
        <f t="shared" si="6"/>
        <v>2362420</v>
      </c>
      <c r="T93" s="2">
        <f t="shared" si="8"/>
        <v>877000</v>
      </c>
      <c r="U93" s="2">
        <f t="shared" si="8"/>
        <v>853500</v>
      </c>
      <c r="V93" s="2">
        <f t="shared" si="8"/>
        <v>2306900</v>
      </c>
      <c r="W93" s="2">
        <f t="shared" si="8"/>
        <v>5509400</v>
      </c>
      <c r="X93" s="2">
        <f t="shared" si="8"/>
        <v>2265300</v>
      </c>
      <c r="Y93" s="2" cm="1">
        <f t="array" ref="Y93">_xlfn.XLOOKUP(Y$1&amp;$R93,$C$3:$C$1662&amp;$D$3:$D$1662,$E$3:$E$1662,0,0,1)</f>
        <v>33200</v>
      </c>
      <c r="Z93" s="2" cm="1">
        <f t="array" ref="Z93">_xlfn.XLOOKUP(Z$1&amp;$R93,$C$3:$C$1662&amp;$D$3:$D$1662,$E$3:$E$1662,0,0,1)</f>
        <v>2300</v>
      </c>
      <c r="AA93" s="2" cm="1">
        <f t="array" ref="AA93">_xlfn.XLOOKUP(AA$1&amp;$R93,$C$3:$C$1662&amp;$D$3:$D$1662,$E$3:$E$1662,0,0,1)</f>
        <v>7500</v>
      </c>
      <c r="AB93" s="2" cm="1">
        <f t="array" ref="AB93">_xlfn.XLOOKUP(AB$1&amp;$R93,$C$3:$C$1662&amp;$D$3:$D$1662,$E$3:$E$1662,0,0,1)</f>
        <v>48500</v>
      </c>
      <c r="AC93" s="2" cm="1">
        <f t="array" ref="AC93">_xlfn.XLOOKUP(AC$1&amp;$R93,$C$3:$C$1662&amp;$D$3:$D$1662,$E$3:$E$1662,0,0,1)</f>
        <v>0</v>
      </c>
    </row>
    <row r="94" spans="3:29" x14ac:dyDescent="0.4">
      <c r="C94" t="s">
        <v>758</v>
      </c>
      <c r="D94" t="s">
        <v>604</v>
      </c>
      <c r="E94">
        <v>0</v>
      </c>
      <c r="R94" t="s">
        <v>297</v>
      </c>
      <c r="S94" s="2">
        <f t="shared" si="6"/>
        <v>2372960</v>
      </c>
      <c r="T94" s="2">
        <f t="shared" si="8"/>
        <v>881800</v>
      </c>
      <c r="U94" s="2">
        <f t="shared" si="8"/>
        <v>855800</v>
      </c>
      <c r="V94" s="2">
        <f t="shared" si="8"/>
        <v>2325100</v>
      </c>
      <c r="W94" s="2">
        <f t="shared" si="8"/>
        <v>5536800</v>
      </c>
      <c r="X94" s="2">
        <f t="shared" si="8"/>
        <v>2265300</v>
      </c>
      <c r="Y94" s="2" cm="1">
        <f t="array" ref="Y94">_xlfn.XLOOKUP(Y$1&amp;$R94,$C$3:$C$1662&amp;$D$3:$D$1662,$E$3:$E$1662,0,0,1)</f>
        <v>4800</v>
      </c>
      <c r="Z94" s="2" cm="1">
        <f t="array" ref="Z94">_xlfn.XLOOKUP(Z$1&amp;$R94,$C$3:$C$1662&amp;$D$3:$D$1662,$E$3:$E$1662,0,0,1)</f>
        <v>2300</v>
      </c>
      <c r="AA94" s="2" cm="1">
        <f t="array" ref="AA94">_xlfn.XLOOKUP(AA$1&amp;$R94,$C$3:$C$1662&amp;$D$3:$D$1662,$E$3:$E$1662,0,0,1)</f>
        <v>18200</v>
      </c>
      <c r="AB94" s="2" cm="1">
        <f t="array" ref="AB94">_xlfn.XLOOKUP(AB$1&amp;$R94,$C$3:$C$1662&amp;$D$3:$D$1662,$E$3:$E$1662,0,0,1)</f>
        <v>27400</v>
      </c>
      <c r="AC94" s="2" cm="1">
        <f t="array" ref="AC94">_xlfn.XLOOKUP(AC$1&amp;$R94,$C$3:$C$1662&amp;$D$3:$D$1662,$E$3:$E$1662,0,0,1)</f>
        <v>0</v>
      </c>
    </row>
    <row r="95" spans="3:29" x14ac:dyDescent="0.4">
      <c r="C95" t="s">
        <v>758</v>
      </c>
      <c r="D95" t="s">
        <v>605</v>
      </c>
      <c r="E95">
        <v>0</v>
      </c>
      <c r="R95" t="s">
        <v>15</v>
      </c>
      <c r="S95" s="2">
        <f t="shared" si="6"/>
        <v>2382160</v>
      </c>
      <c r="T95" s="2">
        <f t="shared" si="8"/>
        <v>885800</v>
      </c>
      <c r="U95" s="2">
        <f t="shared" si="8"/>
        <v>857500</v>
      </c>
      <c r="V95" s="2">
        <f t="shared" si="8"/>
        <v>2327900</v>
      </c>
      <c r="W95" s="2">
        <f t="shared" si="8"/>
        <v>5574300</v>
      </c>
      <c r="X95" s="2">
        <f t="shared" si="8"/>
        <v>2265300</v>
      </c>
      <c r="Y95" s="2" cm="1">
        <f t="array" ref="Y95">_xlfn.XLOOKUP(Y$1&amp;$R95,$C$3:$C$1662&amp;$D$3:$D$1662,$E$3:$E$1662,0,0,1)</f>
        <v>4000</v>
      </c>
      <c r="Z95" s="2" cm="1">
        <f t="array" ref="Z95">_xlfn.XLOOKUP(Z$1&amp;$R95,$C$3:$C$1662&amp;$D$3:$D$1662,$E$3:$E$1662,0,0,1)</f>
        <v>1700</v>
      </c>
      <c r="AA95" s="2" cm="1">
        <f t="array" ref="AA95">_xlfn.XLOOKUP(AA$1&amp;$R95,$C$3:$C$1662&amp;$D$3:$D$1662,$E$3:$E$1662,0,0,1)</f>
        <v>2800</v>
      </c>
      <c r="AB95" s="2" cm="1">
        <f t="array" ref="AB95">_xlfn.XLOOKUP(AB$1&amp;$R95,$C$3:$C$1662&amp;$D$3:$D$1662,$E$3:$E$1662,0,0,1)</f>
        <v>37500</v>
      </c>
      <c r="AC95" s="2" cm="1">
        <f t="array" ref="AC95">_xlfn.XLOOKUP(AC$1&amp;$R95,$C$3:$C$1662&amp;$D$3:$D$1662,$E$3:$E$1662,0,0,1)</f>
        <v>0</v>
      </c>
    </row>
    <row r="96" spans="3:29" x14ac:dyDescent="0.4">
      <c r="C96" t="s">
        <v>758</v>
      </c>
      <c r="D96" t="s">
        <v>606</v>
      </c>
      <c r="E96">
        <v>0</v>
      </c>
      <c r="R96" t="s">
        <v>298</v>
      </c>
      <c r="S96" s="2">
        <f t="shared" si="6"/>
        <v>2385940</v>
      </c>
      <c r="T96" s="2">
        <f t="shared" si="8"/>
        <v>887400</v>
      </c>
      <c r="U96" s="2">
        <f t="shared" si="8"/>
        <v>857700</v>
      </c>
      <c r="V96" s="2">
        <f t="shared" si="8"/>
        <v>2335200</v>
      </c>
      <c r="W96" s="2">
        <f t="shared" si="8"/>
        <v>5584100</v>
      </c>
      <c r="X96" s="2">
        <f t="shared" si="8"/>
        <v>2265300</v>
      </c>
      <c r="Y96" s="2" cm="1">
        <f t="array" ref="Y96">_xlfn.XLOOKUP(Y$1&amp;$R96,$C$3:$C$1662&amp;$D$3:$D$1662,$E$3:$E$1662,0,0,1)</f>
        <v>1600</v>
      </c>
      <c r="Z96" s="2" cm="1">
        <f t="array" ref="Z96">_xlfn.XLOOKUP(Z$1&amp;$R96,$C$3:$C$1662&amp;$D$3:$D$1662,$E$3:$E$1662,0,0,1)</f>
        <v>200</v>
      </c>
      <c r="AA96" s="2" cm="1">
        <f t="array" ref="AA96">_xlfn.XLOOKUP(AA$1&amp;$R96,$C$3:$C$1662&amp;$D$3:$D$1662,$E$3:$E$1662,0,0,1)</f>
        <v>7300</v>
      </c>
      <c r="AB96" s="2" cm="1">
        <f t="array" ref="AB96">_xlfn.XLOOKUP(AB$1&amp;$R96,$C$3:$C$1662&amp;$D$3:$D$1662,$E$3:$E$1662,0,0,1)</f>
        <v>9800</v>
      </c>
      <c r="AC96" s="2" cm="1">
        <f t="array" ref="AC96">_xlfn.XLOOKUP(AC$1&amp;$R96,$C$3:$C$1662&amp;$D$3:$D$1662,$E$3:$E$1662,0,0,1)</f>
        <v>0</v>
      </c>
    </row>
    <row r="97" spans="3:29" x14ac:dyDescent="0.4">
      <c r="C97" t="s">
        <v>758</v>
      </c>
      <c r="D97" t="s">
        <v>607</v>
      </c>
      <c r="E97">
        <v>0</v>
      </c>
      <c r="R97" t="s">
        <v>139</v>
      </c>
      <c r="S97" s="2">
        <f t="shared" si="6"/>
        <v>2393360</v>
      </c>
      <c r="T97" s="2">
        <f t="shared" si="8"/>
        <v>893200</v>
      </c>
      <c r="U97" s="2">
        <f t="shared" si="8"/>
        <v>859300</v>
      </c>
      <c r="V97" s="2">
        <f t="shared" si="8"/>
        <v>2355000</v>
      </c>
      <c r="W97" s="2">
        <f t="shared" si="8"/>
        <v>5594000</v>
      </c>
      <c r="X97" s="2">
        <f t="shared" si="8"/>
        <v>2265300</v>
      </c>
      <c r="Y97" s="2" cm="1">
        <f t="array" ref="Y97">_xlfn.XLOOKUP(Y$1&amp;$R97,$C$3:$C$1662&amp;$D$3:$D$1662,$E$3:$E$1662,0,0,1)</f>
        <v>5800</v>
      </c>
      <c r="Z97" s="2" cm="1">
        <f t="array" ref="Z97">_xlfn.XLOOKUP(Z$1&amp;$R97,$C$3:$C$1662&amp;$D$3:$D$1662,$E$3:$E$1662,0,0,1)</f>
        <v>1600</v>
      </c>
      <c r="AA97" s="2" cm="1">
        <f t="array" ref="AA97">_xlfn.XLOOKUP(AA$1&amp;$R97,$C$3:$C$1662&amp;$D$3:$D$1662,$E$3:$E$1662,0,0,1)</f>
        <v>19800</v>
      </c>
      <c r="AB97" s="2" cm="1">
        <f t="array" ref="AB97">_xlfn.XLOOKUP(AB$1&amp;$R97,$C$3:$C$1662&amp;$D$3:$D$1662,$E$3:$E$1662,0,0,1)</f>
        <v>9900</v>
      </c>
      <c r="AC97" s="2" cm="1">
        <f t="array" ref="AC97">_xlfn.XLOOKUP(AC$1&amp;$R97,$C$3:$C$1662&amp;$D$3:$D$1662,$E$3:$E$1662,0,0,1)</f>
        <v>0</v>
      </c>
    </row>
    <row r="98" spans="3:29" x14ac:dyDescent="0.4">
      <c r="C98" t="s">
        <v>758</v>
      </c>
      <c r="D98" t="s">
        <v>608</v>
      </c>
      <c r="E98">
        <v>0</v>
      </c>
      <c r="R98" t="s">
        <v>137</v>
      </c>
      <c r="S98" s="2">
        <f t="shared" si="6"/>
        <v>2402080</v>
      </c>
      <c r="T98" s="2">
        <f t="shared" si="8"/>
        <v>897300</v>
      </c>
      <c r="U98" s="2">
        <f t="shared" si="8"/>
        <v>860500</v>
      </c>
      <c r="V98" s="2">
        <f t="shared" si="8"/>
        <v>2360800</v>
      </c>
      <c r="W98" s="2">
        <f t="shared" si="8"/>
        <v>5626500</v>
      </c>
      <c r="X98" s="2">
        <f t="shared" si="8"/>
        <v>2265300</v>
      </c>
      <c r="Y98" s="2" cm="1">
        <f t="array" ref="Y98">_xlfn.XLOOKUP(Y$1&amp;$R98,$C$3:$C$1662&amp;$D$3:$D$1662,$E$3:$E$1662,0,0,1)</f>
        <v>4100</v>
      </c>
      <c r="Z98" s="2" cm="1">
        <f t="array" ref="Z98">_xlfn.XLOOKUP(Z$1&amp;$R98,$C$3:$C$1662&amp;$D$3:$D$1662,$E$3:$E$1662,0,0,1)</f>
        <v>1200</v>
      </c>
      <c r="AA98" s="2" cm="1">
        <f t="array" ref="AA98">_xlfn.XLOOKUP(AA$1&amp;$R98,$C$3:$C$1662&amp;$D$3:$D$1662,$E$3:$E$1662,0,0,1)</f>
        <v>5800</v>
      </c>
      <c r="AB98" s="2" cm="1">
        <f t="array" ref="AB98">_xlfn.XLOOKUP(AB$1&amp;$R98,$C$3:$C$1662&amp;$D$3:$D$1662,$E$3:$E$1662,0,0,1)</f>
        <v>32500</v>
      </c>
      <c r="AC98" s="2" cm="1">
        <f t="array" ref="AC98">_xlfn.XLOOKUP(AC$1&amp;$R98,$C$3:$C$1662&amp;$D$3:$D$1662,$E$3:$E$1662,0,0,1)</f>
        <v>0</v>
      </c>
    </row>
    <row r="99" spans="3:29" x14ac:dyDescent="0.4">
      <c r="C99" t="s">
        <v>758</v>
      </c>
      <c r="D99" t="s">
        <v>609</v>
      </c>
      <c r="E99">
        <v>0</v>
      </c>
      <c r="R99" t="s">
        <v>268</v>
      </c>
      <c r="S99" s="2">
        <f t="shared" si="6"/>
        <v>2404120</v>
      </c>
      <c r="T99" s="2">
        <f t="shared" si="8"/>
        <v>901800</v>
      </c>
      <c r="U99" s="2">
        <f t="shared" si="8"/>
        <v>860800</v>
      </c>
      <c r="V99" s="2">
        <f t="shared" si="8"/>
        <v>2362800</v>
      </c>
      <c r="W99" s="2">
        <f t="shared" si="8"/>
        <v>5629900</v>
      </c>
      <c r="X99" s="2">
        <f t="shared" si="8"/>
        <v>2265300</v>
      </c>
      <c r="Y99" s="2" cm="1">
        <f t="array" ref="Y99">_xlfn.XLOOKUP(Y$1&amp;$R99,$C$3:$C$1662&amp;$D$3:$D$1662,$E$3:$E$1662,0,0,1)</f>
        <v>4500</v>
      </c>
      <c r="Z99" s="2" cm="1">
        <f t="array" ref="Z99">_xlfn.XLOOKUP(Z$1&amp;$R99,$C$3:$C$1662&amp;$D$3:$D$1662,$E$3:$E$1662,0,0,1)</f>
        <v>300</v>
      </c>
      <c r="AA99" s="2" cm="1">
        <f t="array" ref="AA99">_xlfn.XLOOKUP(AA$1&amp;$R99,$C$3:$C$1662&amp;$D$3:$D$1662,$E$3:$E$1662,0,0,1)</f>
        <v>2000</v>
      </c>
      <c r="AB99" s="2" cm="1">
        <f t="array" ref="AB99">_xlfn.XLOOKUP(AB$1&amp;$R99,$C$3:$C$1662&amp;$D$3:$D$1662,$E$3:$E$1662,0,0,1)</f>
        <v>3400</v>
      </c>
      <c r="AC99" s="2" cm="1">
        <f t="array" ref="AC99">_xlfn.XLOOKUP(AC$1&amp;$R99,$C$3:$C$1662&amp;$D$3:$D$1662,$E$3:$E$1662,0,0,1)</f>
        <v>0</v>
      </c>
    </row>
    <row r="100" spans="3:29" x14ac:dyDescent="0.4">
      <c r="C100" t="s">
        <v>758</v>
      </c>
      <c r="D100" t="s">
        <v>610</v>
      </c>
      <c r="E100">
        <v>0</v>
      </c>
      <c r="R100" t="s">
        <v>101</v>
      </c>
      <c r="S100" s="2">
        <f t="shared" si="6"/>
        <v>2409480</v>
      </c>
      <c r="T100" s="2">
        <f t="shared" ref="T100:X115" si="9">T99+Y100</f>
        <v>907000</v>
      </c>
      <c r="U100" s="2">
        <f t="shared" si="9"/>
        <v>862300</v>
      </c>
      <c r="V100" s="2">
        <f t="shared" si="9"/>
        <v>2369200</v>
      </c>
      <c r="W100" s="2">
        <f t="shared" si="9"/>
        <v>5643600</v>
      </c>
      <c r="X100" s="2">
        <f t="shared" si="9"/>
        <v>2265300</v>
      </c>
      <c r="Y100" s="2" cm="1">
        <f t="array" ref="Y100">_xlfn.XLOOKUP(Y$1&amp;$R100,$C$3:$C$1662&amp;$D$3:$D$1662,$E$3:$E$1662,0,0,1)</f>
        <v>5200</v>
      </c>
      <c r="Z100" s="2" cm="1">
        <f t="array" ref="Z100">_xlfn.XLOOKUP(Z$1&amp;$R100,$C$3:$C$1662&amp;$D$3:$D$1662,$E$3:$E$1662,0,0,1)</f>
        <v>1500</v>
      </c>
      <c r="AA100" s="2" cm="1">
        <f t="array" ref="AA100">_xlfn.XLOOKUP(AA$1&amp;$R100,$C$3:$C$1662&amp;$D$3:$D$1662,$E$3:$E$1662,0,0,1)</f>
        <v>6400</v>
      </c>
      <c r="AB100" s="2" cm="1">
        <f t="array" ref="AB100">_xlfn.XLOOKUP(AB$1&amp;$R100,$C$3:$C$1662&amp;$D$3:$D$1662,$E$3:$E$1662,0,0,1)</f>
        <v>13700</v>
      </c>
      <c r="AC100" s="2" cm="1">
        <f t="array" ref="AC100">_xlfn.XLOOKUP(AC$1&amp;$R100,$C$3:$C$1662&amp;$D$3:$D$1662,$E$3:$E$1662,0,0,1)</f>
        <v>0</v>
      </c>
    </row>
    <row r="101" spans="3:29" x14ac:dyDescent="0.4">
      <c r="C101" t="s">
        <v>758</v>
      </c>
      <c r="D101" t="s">
        <v>611</v>
      </c>
      <c r="E101">
        <v>0</v>
      </c>
      <c r="R101" t="s">
        <v>220</v>
      </c>
      <c r="S101" s="2">
        <f t="shared" si="6"/>
        <v>2410840</v>
      </c>
      <c r="T101" s="2">
        <f t="shared" si="9"/>
        <v>907000</v>
      </c>
      <c r="U101" s="2">
        <f t="shared" si="9"/>
        <v>863900</v>
      </c>
      <c r="V101" s="2">
        <f t="shared" si="9"/>
        <v>2372200</v>
      </c>
      <c r="W101" s="2">
        <f t="shared" si="9"/>
        <v>5645800</v>
      </c>
      <c r="X101" s="2">
        <f t="shared" si="9"/>
        <v>2265300</v>
      </c>
      <c r="Y101" s="2" cm="1">
        <f t="array" ref="Y101">_xlfn.XLOOKUP(Y$1&amp;$R101,$C$3:$C$1662&amp;$D$3:$D$1662,$E$3:$E$1662,0,0,1)</f>
        <v>0</v>
      </c>
      <c r="Z101" s="2" cm="1">
        <f t="array" ref="Z101">_xlfn.XLOOKUP(Z$1&amp;$R101,$C$3:$C$1662&amp;$D$3:$D$1662,$E$3:$E$1662,0,0,1)</f>
        <v>1600</v>
      </c>
      <c r="AA101" s="2" cm="1">
        <f t="array" ref="AA101">_xlfn.XLOOKUP(AA$1&amp;$R101,$C$3:$C$1662&amp;$D$3:$D$1662,$E$3:$E$1662,0,0,1)</f>
        <v>3000</v>
      </c>
      <c r="AB101" s="2" cm="1">
        <f t="array" ref="AB101">_xlfn.XLOOKUP(AB$1&amp;$R101,$C$3:$C$1662&amp;$D$3:$D$1662,$E$3:$E$1662,0,0,1)</f>
        <v>2200</v>
      </c>
      <c r="AC101" s="2" cm="1">
        <f t="array" ref="AC101">_xlfn.XLOOKUP(AC$1&amp;$R101,$C$3:$C$1662&amp;$D$3:$D$1662,$E$3:$E$1662,0,0,1)</f>
        <v>0</v>
      </c>
    </row>
    <row r="102" spans="3:29" x14ac:dyDescent="0.4">
      <c r="C102" t="s">
        <v>758</v>
      </c>
      <c r="D102" t="s">
        <v>612</v>
      </c>
      <c r="E102">
        <v>0</v>
      </c>
      <c r="R102" t="s">
        <v>114</v>
      </c>
      <c r="S102" s="2">
        <f t="shared" si="6"/>
        <v>2413740</v>
      </c>
      <c r="T102" s="2">
        <f t="shared" si="9"/>
        <v>913700</v>
      </c>
      <c r="U102" s="2">
        <f t="shared" si="9"/>
        <v>864100</v>
      </c>
      <c r="V102" s="2">
        <f t="shared" si="9"/>
        <v>2376000</v>
      </c>
      <c r="W102" s="2">
        <f t="shared" si="9"/>
        <v>5649600</v>
      </c>
      <c r="X102" s="2">
        <f t="shared" si="9"/>
        <v>2265300</v>
      </c>
      <c r="Y102" s="2" cm="1">
        <f t="array" ref="Y102">_xlfn.XLOOKUP(Y$1&amp;$R102,$C$3:$C$1662&amp;$D$3:$D$1662,$E$3:$E$1662,0,0,1)</f>
        <v>6700</v>
      </c>
      <c r="Z102" s="2" cm="1">
        <f t="array" ref="Z102">_xlfn.XLOOKUP(Z$1&amp;$R102,$C$3:$C$1662&amp;$D$3:$D$1662,$E$3:$E$1662,0,0,1)</f>
        <v>200</v>
      </c>
      <c r="AA102" s="2" cm="1">
        <f t="array" ref="AA102">_xlfn.XLOOKUP(AA$1&amp;$R102,$C$3:$C$1662&amp;$D$3:$D$1662,$E$3:$E$1662,0,0,1)</f>
        <v>3800</v>
      </c>
      <c r="AB102" s="2" cm="1">
        <f t="array" ref="AB102">_xlfn.XLOOKUP(AB$1&amp;$R102,$C$3:$C$1662&amp;$D$3:$D$1662,$E$3:$E$1662,0,0,1)</f>
        <v>3800</v>
      </c>
      <c r="AC102" s="2" cm="1">
        <f t="array" ref="AC102">_xlfn.XLOOKUP(AC$1&amp;$R102,$C$3:$C$1662&amp;$D$3:$D$1662,$E$3:$E$1662,0,0,1)</f>
        <v>0</v>
      </c>
    </row>
    <row r="103" spans="3:29" x14ac:dyDescent="0.4">
      <c r="C103" t="s">
        <v>758</v>
      </c>
      <c r="D103" t="s">
        <v>613</v>
      </c>
      <c r="E103">
        <v>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2419960</v>
      </c>
      <c r="T103" s="2">
        <f t="shared" si="9"/>
        <v>930100</v>
      </c>
      <c r="U103" s="2">
        <f t="shared" si="9"/>
        <v>864500</v>
      </c>
      <c r="V103" s="2">
        <f t="shared" si="9"/>
        <v>2383300</v>
      </c>
      <c r="W103" s="2">
        <f t="shared" si="9"/>
        <v>5656600</v>
      </c>
      <c r="X103" s="2">
        <f t="shared" si="9"/>
        <v>2265300</v>
      </c>
      <c r="Y103" s="2" cm="1">
        <f t="array" ref="Y103">_xlfn.XLOOKUP(Y$1&amp;$R103,$C$3:$C$1662&amp;$D$3:$D$1662,$E$3:$E$1662,0,0,1)</f>
        <v>16400</v>
      </c>
      <c r="Z103" s="2" cm="1">
        <f t="array" ref="Z103">_xlfn.XLOOKUP(Z$1&amp;$R103,$C$3:$C$1662&amp;$D$3:$D$1662,$E$3:$E$1662,0,0,1)</f>
        <v>400</v>
      </c>
      <c r="AA103" s="2" cm="1">
        <f t="array" ref="AA103">_xlfn.XLOOKUP(AA$1&amp;$R103,$C$3:$C$1662&amp;$D$3:$D$1662,$E$3:$E$1662,0,0,1)</f>
        <v>7300</v>
      </c>
      <c r="AB103" s="2" cm="1">
        <f t="array" ref="AB103">_xlfn.XLOOKUP(AB$1&amp;$R103,$C$3:$C$1662&amp;$D$3:$D$1662,$E$3:$E$1662,0,0,1)</f>
        <v>7000</v>
      </c>
      <c r="AC103" s="2" cm="1">
        <f t="array" ref="AC103">_xlfn.XLOOKUP(AC$1&amp;$R103,$C$3:$C$1662&amp;$D$3:$D$1662,$E$3:$E$1662,0,0,1)</f>
        <v>0</v>
      </c>
    </row>
    <row r="104" spans="3:29" x14ac:dyDescent="0.4">
      <c r="C104" t="s">
        <v>758</v>
      </c>
      <c r="D104" t="s">
        <v>614</v>
      </c>
      <c r="E104">
        <v>0</v>
      </c>
      <c r="R104" t="s">
        <v>23</v>
      </c>
      <c r="S104" s="2">
        <f t="shared" si="6"/>
        <v>2428380</v>
      </c>
      <c r="T104" s="2">
        <f t="shared" si="9"/>
        <v>967800</v>
      </c>
      <c r="U104" s="2">
        <f t="shared" si="9"/>
        <v>864600</v>
      </c>
      <c r="V104" s="2">
        <f t="shared" si="9"/>
        <v>2383300</v>
      </c>
      <c r="W104" s="2">
        <f t="shared" si="9"/>
        <v>5660900</v>
      </c>
      <c r="X104" s="2">
        <f t="shared" si="9"/>
        <v>2265300</v>
      </c>
      <c r="Y104" s="2" cm="1">
        <f t="array" ref="Y104">_xlfn.XLOOKUP(Y$1&amp;$R104,$C$3:$C$1662&amp;$D$3:$D$1662,$E$3:$E$1662,0,0,1)</f>
        <v>37700</v>
      </c>
      <c r="Z104" s="2" cm="1">
        <f t="array" ref="Z104">_xlfn.XLOOKUP(Z$1&amp;$R104,$C$3:$C$1662&amp;$D$3:$D$1662,$E$3:$E$1662,0,0,1)</f>
        <v>100</v>
      </c>
      <c r="AA104" s="2" cm="1">
        <f t="array" ref="AA104">_xlfn.XLOOKUP(AA$1&amp;$R104,$C$3:$C$1662&amp;$D$3:$D$1662,$E$3:$E$1662,0,0,1)</f>
        <v>0</v>
      </c>
      <c r="AB104" s="2" cm="1">
        <f t="array" ref="AB104">_xlfn.XLOOKUP(AB$1&amp;$R104,$C$3:$C$1662&amp;$D$3:$D$1662,$E$3:$E$1662,0,0,1)</f>
        <v>4300</v>
      </c>
      <c r="AC104" s="2" cm="1">
        <f t="array" ref="AC104">_xlfn.XLOOKUP(AC$1&amp;$R104,$C$3:$C$1662&amp;$D$3:$D$1662,$E$3:$E$1662,0,0,1)</f>
        <v>0</v>
      </c>
    </row>
    <row r="105" spans="3:29" x14ac:dyDescent="0.4">
      <c r="C105" t="s">
        <v>758</v>
      </c>
      <c r="D105" t="s">
        <v>615</v>
      </c>
      <c r="E105">
        <v>0</v>
      </c>
      <c r="R105" t="s">
        <v>159</v>
      </c>
      <c r="S105" s="2">
        <f t="shared" si="6"/>
        <v>2433200</v>
      </c>
      <c r="T105" s="2">
        <f t="shared" si="9"/>
        <v>977100</v>
      </c>
      <c r="U105" s="2">
        <f t="shared" si="9"/>
        <v>868900</v>
      </c>
      <c r="V105" s="2">
        <f t="shared" si="9"/>
        <v>2384000</v>
      </c>
      <c r="W105" s="2">
        <f t="shared" si="9"/>
        <v>5670700</v>
      </c>
      <c r="X105" s="2">
        <f t="shared" si="9"/>
        <v>2265300</v>
      </c>
      <c r="Y105" s="2" cm="1">
        <f t="array" ref="Y105">_xlfn.XLOOKUP(Y$1&amp;$R105,$C$3:$C$1662&amp;$D$3:$D$1662,$E$3:$E$1662,0,0,1)</f>
        <v>9300</v>
      </c>
      <c r="Z105" s="2" cm="1">
        <f t="array" ref="Z105">_xlfn.XLOOKUP(Z$1&amp;$R105,$C$3:$C$1662&amp;$D$3:$D$1662,$E$3:$E$1662,0,0,1)</f>
        <v>4300</v>
      </c>
      <c r="AA105" s="2" cm="1">
        <f t="array" ref="AA105">_xlfn.XLOOKUP(AA$1&amp;$R105,$C$3:$C$1662&amp;$D$3:$D$1662,$E$3:$E$1662,0,0,1)</f>
        <v>700</v>
      </c>
      <c r="AB105" s="2" cm="1">
        <f t="array" ref="AB105">_xlfn.XLOOKUP(AB$1&amp;$R105,$C$3:$C$1662&amp;$D$3:$D$1662,$E$3:$E$1662,0,0,1)</f>
        <v>9800</v>
      </c>
      <c r="AC105" s="2" cm="1">
        <f t="array" ref="AC105">_xlfn.XLOOKUP(AC$1&amp;$R105,$C$3:$C$1662&amp;$D$3:$D$1662,$E$3:$E$1662,0,0,1)</f>
        <v>0</v>
      </c>
    </row>
    <row r="106" spans="3:29" x14ac:dyDescent="0.4">
      <c r="C106" t="s">
        <v>758</v>
      </c>
      <c r="D106" t="s">
        <v>616</v>
      </c>
      <c r="E106">
        <v>0</v>
      </c>
      <c r="R106" t="s">
        <v>173</v>
      </c>
      <c r="S106" s="2">
        <f t="shared" si="6"/>
        <v>2436100</v>
      </c>
      <c r="T106" s="2">
        <f t="shared" si="9"/>
        <v>979300</v>
      </c>
      <c r="U106" s="2">
        <f t="shared" si="9"/>
        <v>871300</v>
      </c>
      <c r="V106" s="2">
        <f t="shared" si="9"/>
        <v>2386600</v>
      </c>
      <c r="W106" s="2">
        <f t="shared" si="9"/>
        <v>5678000</v>
      </c>
      <c r="X106" s="2">
        <f t="shared" si="9"/>
        <v>2265300</v>
      </c>
      <c r="Y106" s="2" cm="1">
        <f t="array" ref="Y106">_xlfn.XLOOKUP(Y$1&amp;$R106,$C$3:$C$1662&amp;$D$3:$D$1662,$E$3:$E$1662,0,0,1)</f>
        <v>2200</v>
      </c>
      <c r="Z106" s="2" cm="1">
        <f t="array" ref="Z106">_xlfn.XLOOKUP(Z$1&amp;$R106,$C$3:$C$1662&amp;$D$3:$D$1662,$E$3:$E$1662,0,0,1)</f>
        <v>2400</v>
      </c>
      <c r="AA106" s="2" cm="1">
        <f t="array" ref="AA106">_xlfn.XLOOKUP(AA$1&amp;$R106,$C$3:$C$1662&amp;$D$3:$D$1662,$E$3:$E$1662,0,0,1)</f>
        <v>2600</v>
      </c>
      <c r="AB106" s="2" cm="1">
        <f t="array" ref="AB106">_xlfn.XLOOKUP(AB$1&amp;$R106,$C$3:$C$1662&amp;$D$3:$D$1662,$E$3:$E$1662,0,0,1)</f>
        <v>7300</v>
      </c>
      <c r="AC106" s="2" cm="1">
        <f t="array" ref="AC106">_xlfn.XLOOKUP(AC$1&amp;$R106,$C$3:$C$1662&amp;$D$3:$D$1662,$E$3:$E$1662,0,0,1)</f>
        <v>0</v>
      </c>
    </row>
    <row r="107" spans="3:29" x14ac:dyDescent="0.4">
      <c r="C107" t="s">
        <v>758</v>
      </c>
      <c r="D107" t="s">
        <v>617</v>
      </c>
      <c r="E107">
        <v>0</v>
      </c>
      <c r="R107" t="s">
        <v>112</v>
      </c>
      <c r="S107" s="2">
        <f t="shared" si="6"/>
        <v>2440340</v>
      </c>
      <c r="T107" s="2">
        <f t="shared" si="9"/>
        <v>988800</v>
      </c>
      <c r="U107" s="2">
        <f t="shared" si="9"/>
        <v>871800</v>
      </c>
      <c r="V107" s="2">
        <f t="shared" si="9"/>
        <v>2394700</v>
      </c>
      <c r="W107" s="2">
        <f t="shared" si="9"/>
        <v>5681100</v>
      </c>
      <c r="X107" s="2">
        <f t="shared" si="9"/>
        <v>2265300</v>
      </c>
      <c r="Y107" s="2" cm="1">
        <f t="array" ref="Y107">_xlfn.XLOOKUP(Y$1&amp;$R107,$C$3:$C$1662&amp;$D$3:$D$1662,$E$3:$E$1662,0,0,1)</f>
        <v>9500</v>
      </c>
      <c r="Z107" s="2" cm="1">
        <f t="array" ref="Z107">_xlfn.XLOOKUP(Z$1&amp;$R107,$C$3:$C$1662&amp;$D$3:$D$1662,$E$3:$E$1662,0,0,1)</f>
        <v>500</v>
      </c>
      <c r="AA107" s="2" cm="1">
        <f t="array" ref="AA107">_xlfn.XLOOKUP(AA$1&amp;$R107,$C$3:$C$1662&amp;$D$3:$D$1662,$E$3:$E$1662,0,0,1)</f>
        <v>8100</v>
      </c>
      <c r="AB107" s="2" cm="1">
        <f t="array" ref="AB107">_xlfn.XLOOKUP(AB$1&amp;$R107,$C$3:$C$1662&amp;$D$3:$D$1662,$E$3:$E$1662,0,0,1)</f>
        <v>3100</v>
      </c>
      <c r="AC107" s="2" cm="1">
        <f t="array" ref="AC107">_xlfn.XLOOKUP(AC$1&amp;$R107,$C$3:$C$1662&amp;$D$3:$D$1662,$E$3:$E$1662,0,0,1)</f>
        <v>0</v>
      </c>
    </row>
    <row r="108" spans="3:29" x14ac:dyDescent="0.4">
      <c r="C108" t="s">
        <v>758</v>
      </c>
      <c r="D108" t="s">
        <v>618</v>
      </c>
      <c r="E108">
        <v>0</v>
      </c>
      <c r="R108" t="s">
        <v>271</v>
      </c>
      <c r="S108" s="2">
        <f t="shared" si="6"/>
        <v>2441780</v>
      </c>
      <c r="T108" s="2">
        <f t="shared" si="9"/>
        <v>993100</v>
      </c>
      <c r="U108" s="2">
        <f t="shared" si="9"/>
        <v>872500</v>
      </c>
      <c r="V108" s="2">
        <f t="shared" si="9"/>
        <v>2395400</v>
      </c>
      <c r="W108" s="2">
        <f t="shared" si="9"/>
        <v>5682600</v>
      </c>
      <c r="X108" s="2">
        <f t="shared" si="9"/>
        <v>2265300</v>
      </c>
      <c r="Y108" s="2" cm="1">
        <f t="array" ref="Y108">_xlfn.XLOOKUP(Y$1&amp;$R108,$C$3:$C$1662&amp;$D$3:$D$1662,$E$3:$E$1662,0,0,1)</f>
        <v>4300</v>
      </c>
      <c r="Z108" s="2" cm="1">
        <f t="array" ref="Z108">_xlfn.XLOOKUP(Z$1&amp;$R108,$C$3:$C$1662&amp;$D$3:$D$1662,$E$3:$E$1662,0,0,1)</f>
        <v>700</v>
      </c>
      <c r="AA108" s="2" cm="1">
        <f t="array" ref="AA108">_xlfn.XLOOKUP(AA$1&amp;$R108,$C$3:$C$1662&amp;$D$3:$D$1662,$E$3:$E$1662,0,0,1)</f>
        <v>700</v>
      </c>
      <c r="AB108" s="2" cm="1">
        <f t="array" ref="AB108">_xlfn.XLOOKUP(AB$1&amp;$R108,$C$3:$C$1662&amp;$D$3:$D$1662,$E$3:$E$1662,0,0,1)</f>
        <v>1500</v>
      </c>
      <c r="AC108" s="2" cm="1">
        <f t="array" ref="AC108">_xlfn.XLOOKUP(AC$1&amp;$R108,$C$3:$C$1662&amp;$D$3:$D$1662,$E$3:$E$1662,0,0,1)</f>
        <v>0</v>
      </c>
    </row>
    <row r="109" spans="3:29" x14ac:dyDescent="0.4">
      <c r="C109" t="s">
        <v>758</v>
      </c>
      <c r="D109" t="s">
        <v>619</v>
      </c>
      <c r="E109">
        <v>0</v>
      </c>
      <c r="R109" t="s">
        <v>34</v>
      </c>
      <c r="S109" s="2">
        <f t="shared" si="6"/>
        <v>2445220</v>
      </c>
      <c r="T109" s="2">
        <f t="shared" si="9"/>
        <v>998600</v>
      </c>
      <c r="U109" s="2">
        <f t="shared" si="9"/>
        <v>876500</v>
      </c>
      <c r="V109" s="2">
        <f t="shared" si="9"/>
        <v>2397300</v>
      </c>
      <c r="W109" s="2">
        <f t="shared" si="9"/>
        <v>5688400</v>
      </c>
      <c r="X109" s="2">
        <f t="shared" si="9"/>
        <v>2265300</v>
      </c>
      <c r="Y109" s="2" cm="1">
        <f t="array" ref="Y109">_xlfn.XLOOKUP(Y$1&amp;$R109,$C$3:$C$1662&amp;$D$3:$D$1662,$E$3:$E$1662,0,0,1)</f>
        <v>5500</v>
      </c>
      <c r="Z109" s="2" cm="1">
        <f t="array" ref="Z109">_xlfn.XLOOKUP(Z$1&amp;$R109,$C$3:$C$1662&amp;$D$3:$D$1662,$E$3:$E$1662,0,0,1)</f>
        <v>4000</v>
      </c>
      <c r="AA109" s="2" cm="1">
        <f t="array" ref="AA109">_xlfn.XLOOKUP(AA$1&amp;$R109,$C$3:$C$1662&amp;$D$3:$D$1662,$E$3:$E$1662,0,0,1)</f>
        <v>1900</v>
      </c>
      <c r="AB109" s="2" cm="1">
        <f t="array" ref="AB109">_xlfn.XLOOKUP(AB$1&amp;$R109,$C$3:$C$1662&amp;$D$3:$D$1662,$E$3:$E$1662,0,0,1)</f>
        <v>5800</v>
      </c>
      <c r="AC109" s="2" cm="1">
        <f t="array" ref="AC109">_xlfn.XLOOKUP(AC$1&amp;$R109,$C$3:$C$1662&amp;$D$3:$D$1662,$E$3:$E$1662,0,0,1)</f>
        <v>0</v>
      </c>
    </row>
    <row r="110" spans="3:29" x14ac:dyDescent="0.4">
      <c r="C110" t="s">
        <v>758</v>
      </c>
      <c r="D110" t="s">
        <v>620</v>
      </c>
      <c r="E110">
        <v>0</v>
      </c>
      <c r="R110" t="s">
        <v>217</v>
      </c>
      <c r="S110" s="2">
        <f t="shared" si="6"/>
        <v>2452200</v>
      </c>
      <c r="T110" s="2">
        <f t="shared" si="9"/>
        <v>1009400</v>
      </c>
      <c r="U110" s="2">
        <f t="shared" si="9"/>
        <v>876500</v>
      </c>
      <c r="V110" s="2">
        <f t="shared" si="9"/>
        <v>2400800</v>
      </c>
      <c r="W110" s="2">
        <f t="shared" si="9"/>
        <v>5709000</v>
      </c>
      <c r="X110" s="2">
        <f t="shared" si="9"/>
        <v>2265300</v>
      </c>
      <c r="Y110" s="2" cm="1">
        <f t="array" ref="Y110">_xlfn.XLOOKUP(Y$1&amp;$R110,$C$3:$C$1662&amp;$D$3:$D$1662,$E$3:$E$1662,0,0,1)</f>
        <v>10800</v>
      </c>
      <c r="Z110" s="2" cm="1">
        <f t="array" ref="Z110">_xlfn.XLOOKUP(Z$1&amp;$R110,$C$3:$C$1662&amp;$D$3:$D$1662,$E$3:$E$1662,0,0,1)</f>
        <v>0</v>
      </c>
      <c r="AA110" s="2" cm="1">
        <f t="array" ref="AA110">_xlfn.XLOOKUP(AA$1&amp;$R110,$C$3:$C$1662&amp;$D$3:$D$1662,$E$3:$E$1662,0,0,1)</f>
        <v>3500</v>
      </c>
      <c r="AB110" s="2" cm="1">
        <f t="array" ref="AB110">_xlfn.XLOOKUP(AB$1&amp;$R110,$C$3:$C$1662&amp;$D$3:$D$1662,$E$3:$E$1662,0,0,1)</f>
        <v>20600</v>
      </c>
      <c r="AC110" s="2" cm="1">
        <f t="array" ref="AC110">_xlfn.XLOOKUP(AC$1&amp;$R110,$C$3:$C$1662&amp;$D$3:$D$1662,$E$3:$E$1662,0,0,1)</f>
        <v>0</v>
      </c>
    </row>
    <row r="111" spans="3:29" x14ac:dyDescent="0.4">
      <c r="C111" t="s">
        <v>758</v>
      </c>
      <c r="D111" t="s">
        <v>621</v>
      </c>
      <c r="E111">
        <v>0</v>
      </c>
      <c r="R111" t="s">
        <v>219</v>
      </c>
      <c r="S111" s="2">
        <f t="shared" si="6"/>
        <v>2456200</v>
      </c>
      <c r="T111" s="2">
        <f t="shared" si="9"/>
        <v>1019400</v>
      </c>
      <c r="U111" s="2">
        <f t="shared" si="9"/>
        <v>877000</v>
      </c>
      <c r="V111" s="2">
        <f t="shared" si="9"/>
        <v>2401600</v>
      </c>
      <c r="W111" s="2">
        <f t="shared" si="9"/>
        <v>5717700</v>
      </c>
      <c r="X111" s="2">
        <f t="shared" si="9"/>
        <v>2265300</v>
      </c>
      <c r="Y111" s="2" cm="1">
        <f t="array" ref="Y111">_xlfn.XLOOKUP(Y$1&amp;$R111,$C$3:$C$1662&amp;$D$3:$D$1662,$E$3:$E$1662,0,0,1)</f>
        <v>10000</v>
      </c>
      <c r="Z111" s="2" cm="1">
        <f t="array" ref="Z111">_xlfn.XLOOKUP(Z$1&amp;$R111,$C$3:$C$1662&amp;$D$3:$D$1662,$E$3:$E$1662,0,0,1)</f>
        <v>500</v>
      </c>
      <c r="AA111" s="2" cm="1">
        <f t="array" ref="AA111">_xlfn.XLOOKUP(AA$1&amp;$R111,$C$3:$C$1662&amp;$D$3:$D$1662,$E$3:$E$1662,0,0,1)</f>
        <v>800</v>
      </c>
      <c r="AB111" s="2" cm="1">
        <f t="array" ref="AB111">_xlfn.XLOOKUP(AB$1&amp;$R111,$C$3:$C$1662&amp;$D$3:$D$1662,$E$3:$E$1662,0,0,1)</f>
        <v>8700</v>
      </c>
      <c r="AC111" s="2" cm="1">
        <f t="array" ref="AC111">_xlfn.XLOOKUP(AC$1&amp;$R111,$C$3:$C$1662&amp;$D$3:$D$1662,$E$3:$E$1662,0,0,1)</f>
        <v>0</v>
      </c>
    </row>
    <row r="112" spans="3:29" x14ac:dyDescent="0.4">
      <c r="C112" t="s">
        <v>758</v>
      </c>
      <c r="D112" t="s">
        <v>622</v>
      </c>
      <c r="E112">
        <v>0</v>
      </c>
      <c r="R112" t="s">
        <v>162</v>
      </c>
      <c r="S112" s="2">
        <f t="shared" si="6"/>
        <v>2457380</v>
      </c>
      <c r="T112" s="2">
        <f t="shared" si="9"/>
        <v>1022100</v>
      </c>
      <c r="U112" s="2">
        <f t="shared" si="9"/>
        <v>877200</v>
      </c>
      <c r="V112" s="2">
        <f t="shared" si="9"/>
        <v>2403100</v>
      </c>
      <c r="W112" s="2">
        <f t="shared" si="9"/>
        <v>5719200</v>
      </c>
      <c r="X112" s="2">
        <f t="shared" si="9"/>
        <v>2265300</v>
      </c>
      <c r="Y112" s="2" cm="1">
        <f t="array" ref="Y112">_xlfn.XLOOKUP(Y$1&amp;$R112,$C$3:$C$1662&amp;$D$3:$D$1662,$E$3:$E$1662,0,0,1)</f>
        <v>2700</v>
      </c>
      <c r="Z112" s="2" cm="1">
        <f t="array" ref="Z112">_xlfn.XLOOKUP(Z$1&amp;$R112,$C$3:$C$1662&amp;$D$3:$D$1662,$E$3:$E$1662,0,0,1)</f>
        <v>200</v>
      </c>
      <c r="AA112" s="2" cm="1">
        <f t="array" ref="AA112">_xlfn.XLOOKUP(AA$1&amp;$R112,$C$3:$C$1662&amp;$D$3:$D$1662,$E$3:$E$1662,0,0,1)</f>
        <v>1500</v>
      </c>
      <c r="AB112" s="2" cm="1">
        <f t="array" ref="AB112">_xlfn.XLOOKUP(AB$1&amp;$R112,$C$3:$C$1662&amp;$D$3:$D$1662,$E$3:$E$1662,0,0,1)</f>
        <v>1500</v>
      </c>
      <c r="AC112" s="2" cm="1">
        <f t="array" ref="AC112">_xlfn.XLOOKUP(AC$1&amp;$R112,$C$3:$C$1662&amp;$D$3:$D$1662,$E$3:$E$1662,0,0,1)</f>
        <v>0</v>
      </c>
    </row>
    <row r="113" spans="3:29" x14ac:dyDescent="0.4">
      <c r="C113" t="s">
        <v>758</v>
      </c>
      <c r="D113" t="s">
        <v>623</v>
      </c>
      <c r="E113">
        <v>0</v>
      </c>
      <c r="R113" t="s">
        <v>193</v>
      </c>
      <c r="S113" s="2">
        <f t="shared" si="6"/>
        <v>2461500</v>
      </c>
      <c r="T113" s="2">
        <f t="shared" si="9"/>
        <v>1028800</v>
      </c>
      <c r="U113" s="2">
        <f t="shared" si="9"/>
        <v>877900</v>
      </c>
      <c r="V113" s="2">
        <f t="shared" si="9"/>
        <v>2415200</v>
      </c>
      <c r="W113" s="2">
        <f t="shared" si="9"/>
        <v>5720300</v>
      </c>
      <c r="X113" s="2">
        <f t="shared" si="9"/>
        <v>2265300</v>
      </c>
      <c r="Y113" s="2" cm="1">
        <f t="array" ref="Y113">_xlfn.XLOOKUP(Y$1&amp;$R113,$C$3:$C$1662&amp;$D$3:$D$1662,$E$3:$E$1662,0,0,1)</f>
        <v>6700</v>
      </c>
      <c r="Z113" s="2" cm="1">
        <f t="array" ref="Z113">_xlfn.XLOOKUP(Z$1&amp;$R113,$C$3:$C$1662&amp;$D$3:$D$1662,$E$3:$E$1662,0,0,1)</f>
        <v>700</v>
      </c>
      <c r="AA113" s="2" cm="1">
        <f t="array" ref="AA113">_xlfn.XLOOKUP(AA$1&amp;$R113,$C$3:$C$1662&amp;$D$3:$D$1662,$E$3:$E$1662,0,0,1)</f>
        <v>12100</v>
      </c>
      <c r="AB113" s="2" cm="1">
        <f t="array" ref="AB113">_xlfn.XLOOKUP(AB$1&amp;$R113,$C$3:$C$1662&amp;$D$3:$D$1662,$E$3:$E$1662,0,0,1)</f>
        <v>1100</v>
      </c>
      <c r="AC113" s="2" cm="1">
        <f t="array" ref="AC113">_xlfn.XLOOKUP(AC$1&amp;$R113,$C$3:$C$1662&amp;$D$3:$D$1662,$E$3:$E$1662,0,0,1)</f>
        <v>0</v>
      </c>
    </row>
    <row r="114" spans="3:29" x14ac:dyDescent="0.4">
      <c r="C114" t="s">
        <v>758</v>
      </c>
      <c r="D114" t="s">
        <v>624</v>
      </c>
      <c r="E114">
        <v>0</v>
      </c>
      <c r="R114" t="s">
        <v>190</v>
      </c>
      <c r="S114" s="2">
        <f t="shared" si="6"/>
        <v>2464460</v>
      </c>
      <c r="T114" s="2">
        <f t="shared" si="9"/>
        <v>1030900</v>
      </c>
      <c r="U114" s="2">
        <f t="shared" si="9"/>
        <v>878300</v>
      </c>
      <c r="V114" s="2">
        <f t="shared" si="9"/>
        <v>2416700</v>
      </c>
      <c r="W114" s="2">
        <f t="shared" si="9"/>
        <v>5731100</v>
      </c>
      <c r="X114" s="2">
        <f t="shared" si="9"/>
        <v>2265300</v>
      </c>
      <c r="Y114" s="2" cm="1">
        <f t="array" ref="Y114">_xlfn.XLOOKUP(Y$1&amp;$R114,$C$3:$C$1662&amp;$D$3:$D$1662,$E$3:$E$1662,0,0,1)</f>
        <v>2100</v>
      </c>
      <c r="Z114" s="2" cm="1">
        <f t="array" ref="Z114">_xlfn.XLOOKUP(Z$1&amp;$R114,$C$3:$C$1662&amp;$D$3:$D$1662,$E$3:$E$1662,0,0,1)</f>
        <v>400</v>
      </c>
      <c r="AA114" s="2" cm="1">
        <f t="array" ref="AA114">_xlfn.XLOOKUP(AA$1&amp;$R114,$C$3:$C$1662&amp;$D$3:$D$1662,$E$3:$E$1662,0,0,1)</f>
        <v>1500</v>
      </c>
      <c r="AB114" s="2" cm="1">
        <f t="array" ref="AB114">_xlfn.XLOOKUP(AB$1&amp;$R114,$C$3:$C$1662&amp;$D$3:$D$1662,$E$3:$E$1662,0,0,1)</f>
        <v>10800</v>
      </c>
      <c r="AC114" s="2" cm="1">
        <f t="array" ref="AC114">_xlfn.XLOOKUP(AC$1&amp;$R114,$C$3:$C$1662&amp;$D$3:$D$1662,$E$3:$E$1662,0,0,1)</f>
        <v>0</v>
      </c>
    </row>
    <row r="115" spans="3:29" x14ac:dyDescent="0.4">
      <c r="C115" t="s">
        <v>758</v>
      </c>
      <c r="D115" t="s">
        <v>625</v>
      </c>
      <c r="E115">
        <v>0</v>
      </c>
      <c r="R115" t="s">
        <v>182</v>
      </c>
      <c r="S115" s="2">
        <f t="shared" si="6"/>
        <v>2474600</v>
      </c>
      <c r="T115" s="2">
        <f t="shared" si="9"/>
        <v>1035200</v>
      </c>
      <c r="U115" s="2">
        <f t="shared" si="9"/>
        <v>879200</v>
      </c>
      <c r="V115" s="2">
        <f t="shared" si="9"/>
        <v>2421800</v>
      </c>
      <c r="W115" s="2">
        <f t="shared" si="9"/>
        <v>5771500</v>
      </c>
      <c r="X115" s="2">
        <f t="shared" si="9"/>
        <v>2265300</v>
      </c>
      <c r="Y115" s="2" cm="1">
        <f t="array" ref="Y115">_xlfn.XLOOKUP(Y$1&amp;$R115,$C$3:$C$1662&amp;$D$3:$D$1662,$E$3:$E$1662,0,0,1)</f>
        <v>4300</v>
      </c>
      <c r="Z115" s="2" cm="1">
        <f t="array" ref="Z115">_xlfn.XLOOKUP(Z$1&amp;$R115,$C$3:$C$1662&amp;$D$3:$D$1662,$E$3:$E$1662,0,0,1)</f>
        <v>900</v>
      </c>
      <c r="AA115" s="2" cm="1">
        <f t="array" ref="AA115">_xlfn.XLOOKUP(AA$1&amp;$R115,$C$3:$C$1662&amp;$D$3:$D$1662,$E$3:$E$1662,0,0,1)</f>
        <v>5100</v>
      </c>
      <c r="AB115" s="2" cm="1">
        <f t="array" ref="AB115">_xlfn.XLOOKUP(AB$1&amp;$R115,$C$3:$C$1662&amp;$D$3:$D$1662,$E$3:$E$1662,0,0,1)</f>
        <v>40400</v>
      </c>
      <c r="AC115" s="2" cm="1">
        <f t="array" ref="AC115">_xlfn.XLOOKUP(AC$1&amp;$R115,$C$3:$C$1662&amp;$D$3:$D$1662,$E$3:$E$1662,0,0,1)</f>
        <v>0</v>
      </c>
    </row>
    <row r="116" spans="3:29" x14ac:dyDescent="0.4">
      <c r="C116" t="s">
        <v>758</v>
      </c>
      <c r="D116" t="s">
        <v>626</v>
      </c>
      <c r="E116">
        <v>0</v>
      </c>
      <c r="R116" t="s">
        <v>232</v>
      </c>
      <c r="S116" s="2">
        <f t="shared" si="6"/>
        <v>2480380</v>
      </c>
      <c r="T116" s="2">
        <f t="shared" ref="T116:X131" si="10">T115+Y116</f>
        <v>1037800</v>
      </c>
      <c r="U116" s="2">
        <f t="shared" si="10"/>
        <v>879400</v>
      </c>
      <c r="V116" s="2">
        <f t="shared" si="10"/>
        <v>2432800</v>
      </c>
      <c r="W116" s="2">
        <f t="shared" si="10"/>
        <v>5786600</v>
      </c>
      <c r="X116" s="2">
        <f t="shared" si="10"/>
        <v>2265300</v>
      </c>
      <c r="Y116" s="2" cm="1">
        <f t="array" ref="Y116">_xlfn.XLOOKUP(Y$1&amp;$R116,$C$3:$C$1662&amp;$D$3:$D$1662,$E$3:$E$1662,0,0,1)</f>
        <v>2600</v>
      </c>
      <c r="Z116" s="2" cm="1">
        <f t="array" ref="Z116">_xlfn.XLOOKUP(Z$1&amp;$R116,$C$3:$C$1662&amp;$D$3:$D$1662,$E$3:$E$1662,0,0,1)</f>
        <v>200</v>
      </c>
      <c r="AA116" s="2" cm="1">
        <f t="array" ref="AA116">_xlfn.XLOOKUP(AA$1&amp;$R116,$C$3:$C$1662&amp;$D$3:$D$1662,$E$3:$E$1662,0,0,1)</f>
        <v>11000</v>
      </c>
      <c r="AB116" s="2" cm="1">
        <f t="array" ref="AB116">_xlfn.XLOOKUP(AB$1&amp;$R116,$C$3:$C$1662&amp;$D$3:$D$1662,$E$3:$E$1662,0,0,1)</f>
        <v>15100</v>
      </c>
      <c r="AC116" s="2" cm="1">
        <f t="array" ref="AC116">_xlfn.XLOOKUP(AC$1&amp;$R116,$C$3:$C$1662&amp;$D$3:$D$1662,$E$3:$E$1662,0,0,1)</f>
        <v>0</v>
      </c>
    </row>
    <row r="117" spans="3:29" x14ac:dyDescent="0.4">
      <c r="C117" t="s">
        <v>758</v>
      </c>
      <c r="D117" t="s">
        <v>627</v>
      </c>
      <c r="E117">
        <v>0</v>
      </c>
      <c r="R117" t="s">
        <v>246</v>
      </c>
      <c r="S117" s="2">
        <f t="shared" si="6"/>
        <v>2488140</v>
      </c>
      <c r="T117" s="2">
        <f t="shared" si="10"/>
        <v>1052000</v>
      </c>
      <c r="U117" s="2">
        <f t="shared" si="10"/>
        <v>881300</v>
      </c>
      <c r="V117" s="2">
        <f t="shared" si="10"/>
        <v>2433600</v>
      </c>
      <c r="W117" s="2">
        <f t="shared" si="10"/>
        <v>5808500</v>
      </c>
      <c r="X117" s="2">
        <f t="shared" si="10"/>
        <v>2265300</v>
      </c>
      <c r="Y117" s="2" cm="1">
        <f t="array" ref="Y117">_xlfn.XLOOKUP(Y$1&amp;$R117,$C$3:$C$1662&amp;$D$3:$D$1662,$E$3:$E$1662,0,0,1)</f>
        <v>14200</v>
      </c>
      <c r="Z117" s="2" cm="1">
        <f t="array" ref="Z117">_xlfn.XLOOKUP(Z$1&amp;$R117,$C$3:$C$1662&amp;$D$3:$D$1662,$E$3:$E$1662,0,0,1)</f>
        <v>1900</v>
      </c>
      <c r="AA117" s="2" cm="1">
        <f t="array" ref="AA117">_xlfn.XLOOKUP(AA$1&amp;$R117,$C$3:$C$1662&amp;$D$3:$D$1662,$E$3:$E$1662,0,0,1)</f>
        <v>800</v>
      </c>
      <c r="AB117" s="2" cm="1">
        <f t="array" ref="AB117">_xlfn.XLOOKUP(AB$1&amp;$R117,$C$3:$C$1662&amp;$D$3:$D$1662,$E$3:$E$1662,0,0,1)</f>
        <v>21900</v>
      </c>
      <c r="AC117" s="2" cm="1">
        <f t="array" ref="AC117">_xlfn.XLOOKUP(AC$1&amp;$R117,$C$3:$C$1662&amp;$D$3:$D$1662,$E$3:$E$1662,0,0,1)</f>
        <v>0</v>
      </c>
    </row>
    <row r="118" spans="3:29" x14ac:dyDescent="0.4">
      <c r="C118" t="s">
        <v>758</v>
      </c>
      <c r="D118" t="s">
        <v>628</v>
      </c>
      <c r="E118">
        <v>0</v>
      </c>
      <c r="R118" t="s">
        <v>108</v>
      </c>
      <c r="S118" s="2">
        <f t="shared" si="6"/>
        <v>2496940</v>
      </c>
      <c r="T118" s="2">
        <f t="shared" si="10"/>
        <v>1055200</v>
      </c>
      <c r="U118" s="2">
        <f t="shared" si="10"/>
        <v>886800</v>
      </c>
      <c r="V118" s="2">
        <f t="shared" si="10"/>
        <v>2442000</v>
      </c>
      <c r="W118" s="2">
        <f t="shared" si="10"/>
        <v>5835400</v>
      </c>
      <c r="X118" s="2">
        <f t="shared" si="10"/>
        <v>2265300</v>
      </c>
      <c r="Y118" s="2" cm="1">
        <f t="array" ref="Y118">_xlfn.XLOOKUP(Y$1&amp;$R118,$C$3:$C$1662&amp;$D$3:$D$1662,$E$3:$E$1662,0,0,1)</f>
        <v>3200</v>
      </c>
      <c r="Z118" s="2" cm="1">
        <f t="array" ref="Z118">_xlfn.XLOOKUP(Z$1&amp;$R118,$C$3:$C$1662&amp;$D$3:$D$1662,$E$3:$E$1662,0,0,1)</f>
        <v>5500</v>
      </c>
      <c r="AA118" s="2" cm="1">
        <f t="array" ref="AA118">_xlfn.XLOOKUP(AA$1&amp;$R118,$C$3:$C$1662&amp;$D$3:$D$1662,$E$3:$E$1662,0,0,1)</f>
        <v>8400</v>
      </c>
      <c r="AB118" s="2" cm="1">
        <f t="array" ref="AB118">_xlfn.XLOOKUP(AB$1&amp;$R118,$C$3:$C$1662&amp;$D$3:$D$1662,$E$3:$E$1662,0,0,1)</f>
        <v>26900</v>
      </c>
      <c r="AC118" s="2" cm="1">
        <f t="array" ref="AC118">_xlfn.XLOOKUP(AC$1&amp;$R118,$C$3:$C$1662&amp;$D$3:$D$1662,$E$3:$E$1662,0,0,1)</f>
        <v>0</v>
      </c>
    </row>
    <row r="119" spans="3:29" x14ac:dyDescent="0.4">
      <c r="C119" t="s">
        <v>758</v>
      </c>
      <c r="D119" t="s">
        <v>629</v>
      </c>
      <c r="E119">
        <v>0</v>
      </c>
      <c r="R119" t="s">
        <v>267</v>
      </c>
      <c r="S119" s="2">
        <f t="shared" si="6"/>
        <v>2503260</v>
      </c>
      <c r="T119" s="2">
        <f t="shared" si="10"/>
        <v>1059900</v>
      </c>
      <c r="U119" s="2">
        <f t="shared" si="10"/>
        <v>887400</v>
      </c>
      <c r="V119" s="2">
        <f t="shared" si="10"/>
        <v>2449900</v>
      </c>
      <c r="W119" s="2">
        <f t="shared" si="10"/>
        <v>5853800</v>
      </c>
      <c r="X119" s="2">
        <f t="shared" si="10"/>
        <v>2265300</v>
      </c>
      <c r="Y119" s="2" cm="1">
        <f t="array" ref="Y119">_xlfn.XLOOKUP(Y$1&amp;$R119,$C$3:$C$1662&amp;$D$3:$D$1662,$E$3:$E$1662,0,0,1)</f>
        <v>4700</v>
      </c>
      <c r="Z119" s="2" cm="1">
        <f t="array" ref="Z119">_xlfn.XLOOKUP(Z$1&amp;$R119,$C$3:$C$1662&amp;$D$3:$D$1662,$E$3:$E$1662,0,0,1)</f>
        <v>600</v>
      </c>
      <c r="AA119" s="2" cm="1">
        <f t="array" ref="AA119">_xlfn.XLOOKUP(AA$1&amp;$R119,$C$3:$C$1662&amp;$D$3:$D$1662,$E$3:$E$1662,0,0,1)</f>
        <v>7900</v>
      </c>
      <c r="AB119" s="2" cm="1">
        <f t="array" ref="AB119">_xlfn.XLOOKUP(AB$1&amp;$R119,$C$3:$C$1662&amp;$D$3:$D$1662,$E$3:$E$1662,0,0,1)</f>
        <v>18400</v>
      </c>
      <c r="AC119" s="2" cm="1">
        <f t="array" ref="AC119">_xlfn.XLOOKUP(AC$1&amp;$R119,$C$3:$C$1662&amp;$D$3:$D$1662,$E$3:$E$1662,0,0,1)</f>
        <v>0</v>
      </c>
    </row>
    <row r="120" spans="3:29" x14ac:dyDescent="0.4">
      <c r="C120" t="s">
        <v>758</v>
      </c>
      <c r="D120" t="s">
        <v>630</v>
      </c>
      <c r="E120">
        <v>0</v>
      </c>
      <c r="R120" t="s">
        <v>252</v>
      </c>
      <c r="S120" s="2">
        <f t="shared" si="6"/>
        <v>2506620</v>
      </c>
      <c r="T120" s="2">
        <f t="shared" si="10"/>
        <v>1064000</v>
      </c>
      <c r="U120" s="2">
        <f t="shared" si="10"/>
        <v>888200</v>
      </c>
      <c r="V120" s="2">
        <f t="shared" si="10"/>
        <v>2454000</v>
      </c>
      <c r="W120" s="2">
        <f t="shared" si="10"/>
        <v>5861600</v>
      </c>
      <c r="X120" s="2">
        <f t="shared" si="10"/>
        <v>2265300</v>
      </c>
      <c r="Y120" s="2" cm="1">
        <f t="array" ref="Y120">_xlfn.XLOOKUP(Y$1&amp;$R120,$C$3:$C$1662&amp;$D$3:$D$1662,$E$3:$E$1662,0,0,1)</f>
        <v>4100</v>
      </c>
      <c r="Z120" s="2" cm="1">
        <f t="array" ref="Z120">_xlfn.XLOOKUP(Z$1&amp;$R120,$C$3:$C$1662&amp;$D$3:$D$1662,$E$3:$E$1662,0,0,1)</f>
        <v>800</v>
      </c>
      <c r="AA120" s="2" cm="1">
        <f t="array" ref="AA120">_xlfn.XLOOKUP(AA$1&amp;$R120,$C$3:$C$1662&amp;$D$3:$D$1662,$E$3:$E$1662,0,0,1)</f>
        <v>4100</v>
      </c>
      <c r="AB120" s="2" cm="1">
        <f t="array" ref="AB120">_xlfn.XLOOKUP(AB$1&amp;$R120,$C$3:$C$1662&amp;$D$3:$D$1662,$E$3:$E$1662,0,0,1)</f>
        <v>7800</v>
      </c>
      <c r="AC120" s="2" cm="1">
        <f t="array" ref="AC120">_xlfn.XLOOKUP(AC$1&amp;$R120,$C$3:$C$1662&amp;$D$3:$D$1662,$E$3:$E$1662,0,0,1)</f>
        <v>0</v>
      </c>
    </row>
    <row r="121" spans="3:29" x14ac:dyDescent="0.4">
      <c r="C121" t="s">
        <v>758</v>
      </c>
      <c r="D121" t="s">
        <v>631</v>
      </c>
      <c r="E121">
        <v>0</v>
      </c>
      <c r="R121" t="s">
        <v>128</v>
      </c>
      <c r="S121" s="2">
        <f t="shared" si="6"/>
        <v>2519880</v>
      </c>
      <c r="T121" s="2">
        <f t="shared" si="10"/>
        <v>1072700</v>
      </c>
      <c r="U121" s="2">
        <f t="shared" si="10"/>
        <v>888600</v>
      </c>
      <c r="V121" s="2">
        <f t="shared" si="10"/>
        <v>2470300</v>
      </c>
      <c r="W121" s="2">
        <f t="shared" si="10"/>
        <v>5902500</v>
      </c>
      <c r="X121" s="2">
        <f t="shared" si="10"/>
        <v>2265300</v>
      </c>
      <c r="Y121" s="2" cm="1">
        <f t="array" ref="Y121">_xlfn.XLOOKUP(Y$1&amp;$R121,$C$3:$C$1662&amp;$D$3:$D$1662,$E$3:$E$1662,0,0,1)</f>
        <v>8700</v>
      </c>
      <c r="Z121" s="2" cm="1">
        <f t="array" ref="Z121">_xlfn.XLOOKUP(Z$1&amp;$R121,$C$3:$C$1662&amp;$D$3:$D$1662,$E$3:$E$1662,0,0,1)</f>
        <v>400</v>
      </c>
      <c r="AA121" s="2" cm="1">
        <f t="array" ref="AA121">_xlfn.XLOOKUP(AA$1&amp;$R121,$C$3:$C$1662&amp;$D$3:$D$1662,$E$3:$E$1662,0,0,1)</f>
        <v>16300</v>
      </c>
      <c r="AB121" s="2" cm="1">
        <f t="array" ref="AB121">_xlfn.XLOOKUP(AB$1&amp;$R121,$C$3:$C$1662&amp;$D$3:$D$1662,$E$3:$E$1662,0,0,1)</f>
        <v>40900</v>
      </c>
      <c r="AC121" s="2" cm="1">
        <f t="array" ref="AC121">_xlfn.XLOOKUP(AC$1&amp;$R121,$C$3:$C$1662&amp;$D$3:$D$1662,$E$3:$E$1662,0,0,1)</f>
        <v>0</v>
      </c>
    </row>
    <row r="122" spans="3:29" x14ac:dyDescent="0.4">
      <c r="C122" t="s">
        <v>758</v>
      </c>
      <c r="D122" t="s">
        <v>632</v>
      </c>
      <c r="E122">
        <v>0</v>
      </c>
      <c r="R122" t="s">
        <v>287</v>
      </c>
      <c r="S122" s="2">
        <f t="shared" si="6"/>
        <v>2524940</v>
      </c>
      <c r="T122" s="2">
        <f t="shared" si="10"/>
        <v>1080800</v>
      </c>
      <c r="U122" s="2">
        <f t="shared" si="10"/>
        <v>888800</v>
      </c>
      <c r="V122" s="2">
        <f t="shared" si="10"/>
        <v>2479500</v>
      </c>
      <c r="W122" s="2">
        <f t="shared" si="10"/>
        <v>5910300</v>
      </c>
      <c r="X122" s="2">
        <f t="shared" si="10"/>
        <v>2265300</v>
      </c>
      <c r="Y122" s="2" cm="1">
        <f t="array" ref="Y122">_xlfn.XLOOKUP(Y$1&amp;$R122,$C$3:$C$1662&amp;$D$3:$D$1662,$E$3:$E$1662,0,0,1)</f>
        <v>8100</v>
      </c>
      <c r="Z122" s="2" cm="1">
        <f t="array" ref="Z122">_xlfn.XLOOKUP(Z$1&amp;$R122,$C$3:$C$1662&amp;$D$3:$D$1662,$E$3:$E$1662,0,0,1)</f>
        <v>200</v>
      </c>
      <c r="AA122" s="2" cm="1">
        <f t="array" ref="AA122">_xlfn.XLOOKUP(AA$1&amp;$R122,$C$3:$C$1662&amp;$D$3:$D$1662,$E$3:$E$1662,0,0,1)</f>
        <v>9200</v>
      </c>
      <c r="AB122" s="2" cm="1">
        <f t="array" ref="AB122">_xlfn.XLOOKUP(AB$1&amp;$R122,$C$3:$C$1662&amp;$D$3:$D$1662,$E$3:$E$1662,0,0,1)</f>
        <v>7800</v>
      </c>
      <c r="AC122" s="2" cm="1">
        <f t="array" ref="AC122">_xlfn.XLOOKUP(AC$1&amp;$R122,$C$3:$C$1662&amp;$D$3:$D$1662,$E$3:$E$1662,0,0,1)</f>
        <v>0</v>
      </c>
    </row>
    <row r="123" spans="3:29" x14ac:dyDescent="0.4">
      <c r="C123" t="s">
        <v>758</v>
      </c>
      <c r="D123" t="s">
        <v>633</v>
      </c>
      <c r="E123">
        <v>0</v>
      </c>
      <c r="R123" t="s">
        <v>194</v>
      </c>
      <c r="S123" s="2">
        <f t="shared" si="6"/>
        <v>2532860</v>
      </c>
      <c r="T123" s="2">
        <f t="shared" si="10"/>
        <v>1100700</v>
      </c>
      <c r="U123" s="2">
        <f t="shared" si="10"/>
        <v>890300</v>
      </c>
      <c r="V123" s="2">
        <f t="shared" si="10"/>
        <v>2494600</v>
      </c>
      <c r="W123" s="2">
        <f t="shared" si="10"/>
        <v>5913400</v>
      </c>
      <c r="X123" s="2">
        <f t="shared" si="10"/>
        <v>2265300</v>
      </c>
      <c r="Y123" s="2" cm="1">
        <f t="array" ref="Y123">_xlfn.XLOOKUP(Y$1&amp;$R123,$C$3:$C$1662&amp;$D$3:$D$1662,$E$3:$E$1662,0,0,1)</f>
        <v>19900</v>
      </c>
      <c r="Z123" s="2" cm="1">
        <f t="array" ref="Z123">_xlfn.XLOOKUP(Z$1&amp;$R123,$C$3:$C$1662&amp;$D$3:$D$1662,$E$3:$E$1662,0,0,1)</f>
        <v>1500</v>
      </c>
      <c r="AA123" s="2" cm="1">
        <f t="array" ref="AA123">_xlfn.XLOOKUP(AA$1&amp;$R123,$C$3:$C$1662&amp;$D$3:$D$1662,$E$3:$E$1662,0,0,1)</f>
        <v>15100</v>
      </c>
      <c r="AB123" s="2" cm="1">
        <f t="array" ref="AB123">_xlfn.XLOOKUP(AB$1&amp;$R123,$C$3:$C$1662&amp;$D$3:$D$1662,$E$3:$E$1662,0,0,1)</f>
        <v>3100</v>
      </c>
      <c r="AC123" s="2" cm="1">
        <f t="array" ref="AC123">_xlfn.XLOOKUP(AC$1&amp;$R123,$C$3:$C$1662&amp;$D$3:$D$1662,$E$3:$E$1662,0,0,1)</f>
        <v>0</v>
      </c>
    </row>
    <row r="124" spans="3:29" x14ac:dyDescent="0.4">
      <c r="C124" t="s">
        <v>758</v>
      </c>
      <c r="D124" t="s">
        <v>634</v>
      </c>
      <c r="E124">
        <v>0</v>
      </c>
      <c r="R124" t="s">
        <v>184</v>
      </c>
      <c r="S124" s="2">
        <f t="shared" si="6"/>
        <v>2540120</v>
      </c>
      <c r="T124" s="2">
        <f t="shared" si="10"/>
        <v>1118100</v>
      </c>
      <c r="U124" s="2">
        <f t="shared" si="10"/>
        <v>897200</v>
      </c>
      <c r="V124" s="2">
        <f t="shared" si="10"/>
        <v>2501000</v>
      </c>
      <c r="W124" s="2">
        <f t="shared" si="10"/>
        <v>5919000</v>
      </c>
      <c r="X124" s="2">
        <f t="shared" si="10"/>
        <v>2265300</v>
      </c>
      <c r="Y124" s="2" cm="1">
        <f t="array" ref="Y124">_xlfn.XLOOKUP(Y$1&amp;$R124,$C$3:$C$1662&amp;$D$3:$D$1662,$E$3:$E$1662,0,0,1)</f>
        <v>17400</v>
      </c>
      <c r="Z124" s="2" cm="1">
        <f t="array" ref="Z124">_xlfn.XLOOKUP(Z$1&amp;$R124,$C$3:$C$1662&amp;$D$3:$D$1662,$E$3:$E$1662,0,0,1)</f>
        <v>6900</v>
      </c>
      <c r="AA124" s="2" cm="1">
        <f t="array" ref="AA124">_xlfn.XLOOKUP(AA$1&amp;$R124,$C$3:$C$1662&amp;$D$3:$D$1662,$E$3:$E$1662,0,0,1)</f>
        <v>6400</v>
      </c>
      <c r="AB124" s="2" cm="1">
        <f t="array" ref="AB124">_xlfn.XLOOKUP(AB$1&amp;$R124,$C$3:$C$1662&amp;$D$3:$D$1662,$E$3:$E$1662,0,0,1)</f>
        <v>5600</v>
      </c>
      <c r="AC124" s="2" cm="1">
        <f t="array" ref="AC124">_xlfn.XLOOKUP(AC$1&amp;$R124,$C$3:$C$1662&amp;$D$3:$D$1662,$E$3:$E$1662,0,0,1)</f>
        <v>0</v>
      </c>
    </row>
    <row r="125" spans="3:29" x14ac:dyDescent="0.4">
      <c r="C125" t="s">
        <v>758</v>
      </c>
      <c r="D125" t="s">
        <v>635</v>
      </c>
      <c r="E125">
        <v>0</v>
      </c>
      <c r="R125" t="s">
        <v>177</v>
      </c>
      <c r="S125" s="2">
        <f t="shared" si="6"/>
        <v>2546120</v>
      </c>
      <c r="T125" s="2">
        <f t="shared" si="10"/>
        <v>1132200</v>
      </c>
      <c r="U125" s="2">
        <f t="shared" si="10"/>
        <v>900100</v>
      </c>
      <c r="V125" s="2">
        <f t="shared" si="10"/>
        <v>2511200</v>
      </c>
      <c r="W125" s="2">
        <f t="shared" si="10"/>
        <v>5921800</v>
      </c>
      <c r="X125" s="2">
        <f t="shared" si="10"/>
        <v>2265300</v>
      </c>
      <c r="Y125" s="2" cm="1">
        <f t="array" ref="Y125">_xlfn.XLOOKUP(Y$1&amp;$R125,$C$3:$C$1662&amp;$D$3:$D$1662,$E$3:$E$1662,0,0,1)</f>
        <v>14100</v>
      </c>
      <c r="Z125" s="2" cm="1">
        <f t="array" ref="Z125">_xlfn.XLOOKUP(Z$1&amp;$R125,$C$3:$C$1662&amp;$D$3:$D$1662,$E$3:$E$1662,0,0,1)</f>
        <v>2900</v>
      </c>
      <c r="AA125" s="2" cm="1">
        <f t="array" ref="AA125">_xlfn.XLOOKUP(AA$1&amp;$R125,$C$3:$C$1662&amp;$D$3:$D$1662,$E$3:$E$1662,0,0,1)</f>
        <v>10200</v>
      </c>
      <c r="AB125" s="2" cm="1">
        <f t="array" ref="AB125">_xlfn.XLOOKUP(AB$1&amp;$R125,$C$3:$C$1662&amp;$D$3:$D$1662,$E$3:$E$1662,0,0,1)</f>
        <v>2800</v>
      </c>
      <c r="AC125" s="2" cm="1">
        <f t="array" ref="AC125">_xlfn.XLOOKUP(AC$1&amp;$R125,$C$3:$C$1662&amp;$D$3:$D$1662,$E$3:$E$1662,0,0,1)</f>
        <v>0</v>
      </c>
    </row>
    <row r="126" spans="3:29" x14ac:dyDescent="0.4">
      <c r="C126" t="s">
        <v>758</v>
      </c>
      <c r="D126" t="s">
        <v>636</v>
      </c>
      <c r="E126">
        <v>0</v>
      </c>
      <c r="R126" t="s">
        <v>55</v>
      </c>
      <c r="S126" s="2">
        <f t="shared" si="6"/>
        <v>2559500</v>
      </c>
      <c r="T126" s="2">
        <f t="shared" si="10"/>
        <v>1181600</v>
      </c>
      <c r="U126" s="2">
        <f t="shared" si="10"/>
        <v>900400</v>
      </c>
      <c r="V126" s="2">
        <f t="shared" si="10"/>
        <v>2524000</v>
      </c>
      <c r="W126" s="2">
        <f t="shared" si="10"/>
        <v>5926200</v>
      </c>
      <c r="X126" s="2">
        <f t="shared" si="10"/>
        <v>2265300</v>
      </c>
      <c r="Y126" s="2" cm="1">
        <f t="array" ref="Y126">_xlfn.XLOOKUP(Y$1&amp;$R126,$C$3:$C$1662&amp;$D$3:$D$1662,$E$3:$E$1662,0,0,1)</f>
        <v>49400</v>
      </c>
      <c r="Z126" s="2" cm="1">
        <f t="array" ref="Z126">_xlfn.XLOOKUP(Z$1&amp;$R126,$C$3:$C$1662&amp;$D$3:$D$1662,$E$3:$E$1662,0,0,1)</f>
        <v>300</v>
      </c>
      <c r="AA126" s="2" cm="1">
        <f t="array" ref="AA126">_xlfn.XLOOKUP(AA$1&amp;$R126,$C$3:$C$1662&amp;$D$3:$D$1662,$E$3:$E$1662,0,0,1)</f>
        <v>12800</v>
      </c>
      <c r="AB126" s="2" cm="1">
        <f t="array" ref="AB126">_xlfn.XLOOKUP(AB$1&amp;$R126,$C$3:$C$1662&amp;$D$3:$D$1662,$E$3:$E$1662,0,0,1)</f>
        <v>4400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758</v>
      </c>
      <c r="D127" t="s">
        <v>637</v>
      </c>
      <c r="E127">
        <v>0</v>
      </c>
      <c r="R127" t="s">
        <v>32</v>
      </c>
      <c r="S127" s="2">
        <f t="shared" si="6"/>
        <v>2565880</v>
      </c>
      <c r="T127" s="2">
        <f t="shared" si="10"/>
        <v>1197300</v>
      </c>
      <c r="U127" s="2">
        <f t="shared" si="10"/>
        <v>903500</v>
      </c>
      <c r="V127" s="2">
        <f t="shared" si="10"/>
        <v>2525500</v>
      </c>
      <c r="W127" s="2">
        <f t="shared" si="10"/>
        <v>5937800</v>
      </c>
      <c r="X127" s="2">
        <f t="shared" si="10"/>
        <v>2265300</v>
      </c>
      <c r="Y127" s="2" cm="1">
        <f t="array" ref="Y127">_xlfn.XLOOKUP(Y$1&amp;$R127,$C$3:$C$1662&amp;$D$3:$D$1662,$E$3:$E$1662,0,0,1)</f>
        <v>15700</v>
      </c>
      <c r="Z127" s="2" cm="1">
        <f t="array" ref="Z127">_xlfn.XLOOKUP(Z$1&amp;$R127,$C$3:$C$1662&amp;$D$3:$D$1662,$E$3:$E$1662,0,0,1)</f>
        <v>3100</v>
      </c>
      <c r="AA127" s="2" cm="1">
        <f t="array" ref="AA127">_xlfn.XLOOKUP(AA$1&amp;$R127,$C$3:$C$1662&amp;$D$3:$D$1662,$E$3:$E$1662,0,0,1)</f>
        <v>1500</v>
      </c>
      <c r="AB127" s="2" cm="1">
        <f t="array" ref="AB127">_xlfn.XLOOKUP(AB$1&amp;$R127,$C$3:$C$1662&amp;$D$3:$D$1662,$E$3:$E$1662,0,0,1)</f>
        <v>11600</v>
      </c>
      <c r="AC127" s="2" cm="1">
        <f t="array" ref="AC127">_xlfn.XLOOKUP(AC$1&amp;$R127,$C$3:$C$1662&amp;$D$3:$D$1662,$E$3:$E$1662,0,0,1)</f>
        <v>0</v>
      </c>
    </row>
    <row r="128" spans="3:29" x14ac:dyDescent="0.4">
      <c r="C128" t="s">
        <v>758</v>
      </c>
      <c r="D128" t="s">
        <v>638</v>
      </c>
      <c r="E128">
        <v>0</v>
      </c>
      <c r="R128" t="s">
        <v>166</v>
      </c>
      <c r="S128" s="2">
        <f t="shared" si="6"/>
        <v>2571940</v>
      </c>
      <c r="T128" s="2">
        <f t="shared" si="10"/>
        <v>1199600</v>
      </c>
      <c r="U128" s="2">
        <f t="shared" si="10"/>
        <v>904000</v>
      </c>
      <c r="V128" s="2">
        <f t="shared" si="10"/>
        <v>2541100</v>
      </c>
      <c r="W128" s="2">
        <f t="shared" si="10"/>
        <v>5949700</v>
      </c>
      <c r="X128" s="2">
        <f t="shared" si="10"/>
        <v>2265300</v>
      </c>
      <c r="Y128" s="2" cm="1">
        <f t="array" ref="Y128">_xlfn.XLOOKUP(Y$1&amp;$R128,$C$3:$C$1662&amp;$D$3:$D$1662,$E$3:$E$1662,0,0,1)</f>
        <v>2300</v>
      </c>
      <c r="Z128" s="2" cm="1">
        <f t="array" ref="Z128">_xlfn.XLOOKUP(Z$1&amp;$R128,$C$3:$C$1662&amp;$D$3:$D$1662,$E$3:$E$1662,0,0,1)</f>
        <v>500</v>
      </c>
      <c r="AA128" s="2" cm="1">
        <f t="array" ref="AA128">_xlfn.XLOOKUP(AA$1&amp;$R128,$C$3:$C$1662&amp;$D$3:$D$1662,$E$3:$E$1662,0,0,1)</f>
        <v>15600</v>
      </c>
      <c r="AB128" s="2" cm="1">
        <f t="array" ref="AB128">_xlfn.XLOOKUP(AB$1&amp;$R128,$C$3:$C$1662&amp;$D$3:$D$1662,$E$3:$E$1662,0,0,1)</f>
        <v>11900</v>
      </c>
      <c r="AC128" s="2" cm="1">
        <f t="array" ref="AC128">_xlfn.XLOOKUP(AC$1&amp;$R128,$C$3:$C$1662&amp;$D$3:$D$1662,$E$3:$E$1662,0,0,1)</f>
        <v>0</v>
      </c>
    </row>
    <row r="129" spans="3:29" x14ac:dyDescent="0.4">
      <c r="C129" t="s">
        <v>758</v>
      </c>
      <c r="D129" t="s">
        <v>639</v>
      </c>
      <c r="E129">
        <v>0</v>
      </c>
      <c r="R129" t="s">
        <v>60</v>
      </c>
      <c r="S129" s="2">
        <f t="shared" si="6"/>
        <v>2575560</v>
      </c>
      <c r="T129" s="2">
        <f t="shared" si="10"/>
        <v>1210900</v>
      </c>
      <c r="U129" s="2">
        <f t="shared" si="10"/>
        <v>904200</v>
      </c>
      <c r="V129" s="2">
        <f t="shared" si="10"/>
        <v>2542900</v>
      </c>
      <c r="W129" s="2">
        <f t="shared" si="10"/>
        <v>5954500</v>
      </c>
      <c r="X129" s="2">
        <f t="shared" si="10"/>
        <v>2265300</v>
      </c>
      <c r="Y129" s="2" cm="1">
        <f t="array" ref="Y129">_xlfn.XLOOKUP(Y$1&amp;$R129,$C$3:$C$1662&amp;$D$3:$D$1662,$E$3:$E$1662,0,0,1)</f>
        <v>11300</v>
      </c>
      <c r="Z129" s="2" cm="1">
        <f t="array" ref="Z129">_xlfn.XLOOKUP(Z$1&amp;$R129,$C$3:$C$1662&amp;$D$3:$D$1662,$E$3:$E$1662,0,0,1)</f>
        <v>200</v>
      </c>
      <c r="AA129" s="2" cm="1">
        <f t="array" ref="AA129">_xlfn.XLOOKUP(AA$1&amp;$R129,$C$3:$C$1662&amp;$D$3:$D$1662,$E$3:$E$1662,0,0,1)</f>
        <v>1800</v>
      </c>
      <c r="AB129" s="2" cm="1">
        <f t="array" ref="AB129">_xlfn.XLOOKUP(AB$1&amp;$R129,$C$3:$C$1662&amp;$D$3:$D$1662,$E$3:$E$1662,0,0,1)</f>
        <v>4800</v>
      </c>
      <c r="AC129" s="2" cm="1">
        <f t="array" ref="AC129">_xlfn.XLOOKUP(AC$1&amp;$R129,$C$3:$C$1662&amp;$D$3:$D$1662,$E$3:$E$1662,0,0,1)</f>
        <v>0</v>
      </c>
    </row>
    <row r="130" spans="3:29" x14ac:dyDescent="0.4">
      <c r="C130" t="s">
        <v>758</v>
      </c>
      <c r="D130" t="s">
        <v>640</v>
      </c>
      <c r="E130">
        <v>0</v>
      </c>
      <c r="R130" t="s">
        <v>266</v>
      </c>
      <c r="S130" s="2">
        <f t="shared" si="6"/>
        <v>2582580</v>
      </c>
      <c r="T130" s="2">
        <f t="shared" si="10"/>
        <v>1225600</v>
      </c>
      <c r="U130" s="2">
        <f t="shared" si="10"/>
        <v>904500</v>
      </c>
      <c r="V130" s="2">
        <f t="shared" si="10"/>
        <v>2548500</v>
      </c>
      <c r="W130" s="2">
        <f t="shared" si="10"/>
        <v>5969000</v>
      </c>
      <c r="X130" s="2">
        <f t="shared" si="10"/>
        <v>2265300</v>
      </c>
      <c r="Y130" s="2" cm="1">
        <f t="array" ref="Y130">_xlfn.XLOOKUP(Y$1&amp;$R130,$C$3:$C$1662&amp;$D$3:$D$1662,$E$3:$E$1662,0,0,1)</f>
        <v>14700</v>
      </c>
      <c r="Z130" s="2" cm="1">
        <f t="array" ref="Z130">_xlfn.XLOOKUP(Z$1&amp;$R130,$C$3:$C$1662&amp;$D$3:$D$1662,$E$3:$E$1662,0,0,1)</f>
        <v>300</v>
      </c>
      <c r="AA130" s="2" cm="1">
        <f t="array" ref="AA130">_xlfn.XLOOKUP(AA$1&amp;$R130,$C$3:$C$1662&amp;$D$3:$D$1662,$E$3:$E$1662,0,0,1)</f>
        <v>5600</v>
      </c>
      <c r="AB130" s="2" cm="1">
        <f t="array" ref="AB130">_xlfn.XLOOKUP(AB$1&amp;$R130,$C$3:$C$1662&amp;$D$3:$D$1662,$E$3:$E$1662,0,0,1)</f>
        <v>14500</v>
      </c>
      <c r="AC130" s="2" cm="1">
        <f t="array" ref="AC130">_xlfn.XLOOKUP(AC$1&amp;$R130,$C$3:$C$1662&amp;$D$3:$D$1662,$E$3:$E$1662,0,0,1)</f>
        <v>0</v>
      </c>
    </row>
    <row r="131" spans="3:29" x14ac:dyDescent="0.4">
      <c r="C131" t="s">
        <v>758</v>
      </c>
      <c r="D131" t="s">
        <v>641</v>
      </c>
      <c r="E131">
        <v>0</v>
      </c>
      <c r="R131" t="s">
        <v>44</v>
      </c>
      <c r="S131" s="2">
        <f t="shared" ref="S131:S194" si="11">IFERROR(AVERAGEIFS(T131:X131,T131:X131,"&gt;0"),0)</f>
        <v>2587100</v>
      </c>
      <c r="T131" s="2">
        <f t="shared" si="10"/>
        <v>1236800</v>
      </c>
      <c r="U131" s="2">
        <f t="shared" si="10"/>
        <v>904500</v>
      </c>
      <c r="V131" s="2">
        <f t="shared" si="10"/>
        <v>2552600</v>
      </c>
      <c r="W131" s="2">
        <f t="shared" si="10"/>
        <v>5976300</v>
      </c>
      <c r="X131" s="2">
        <f t="shared" si="10"/>
        <v>2265300</v>
      </c>
      <c r="Y131" s="2" cm="1">
        <f t="array" ref="Y131">_xlfn.XLOOKUP(Y$1&amp;$R131,$C$3:$C$1662&amp;$D$3:$D$1662,$E$3:$E$1662,0,0,1)</f>
        <v>11200</v>
      </c>
      <c r="Z131" s="2" cm="1">
        <f t="array" ref="Z131">_xlfn.XLOOKUP(Z$1&amp;$R131,$C$3:$C$1662&amp;$D$3:$D$1662,$E$3:$E$1662,0,0,1)</f>
        <v>0</v>
      </c>
      <c r="AA131" s="2" cm="1">
        <f t="array" ref="AA131">_xlfn.XLOOKUP(AA$1&amp;$R131,$C$3:$C$1662&amp;$D$3:$D$1662,$E$3:$E$1662,0,0,1)</f>
        <v>4100</v>
      </c>
      <c r="AB131" s="2" cm="1">
        <f t="array" ref="AB131">_xlfn.XLOOKUP(AB$1&amp;$R131,$C$3:$C$1662&amp;$D$3:$D$1662,$E$3:$E$1662,0,0,1)</f>
        <v>7300</v>
      </c>
      <c r="AC131" s="2" cm="1">
        <f t="array" ref="AC131">_xlfn.XLOOKUP(AC$1&amp;$R131,$C$3:$C$1662&amp;$D$3:$D$1662,$E$3:$E$1662,0,0,1)</f>
        <v>0</v>
      </c>
    </row>
    <row r="132" spans="3:29" x14ac:dyDescent="0.4">
      <c r="C132" t="s">
        <v>758</v>
      </c>
      <c r="D132" t="s">
        <v>642</v>
      </c>
      <c r="E132">
        <v>0</v>
      </c>
      <c r="R132" t="s">
        <v>230</v>
      </c>
      <c r="S132" s="2">
        <f t="shared" si="11"/>
        <v>2591660</v>
      </c>
      <c r="T132" s="2">
        <f t="shared" ref="T132:X147" si="12">T131+Y132</f>
        <v>1245900</v>
      </c>
      <c r="U132" s="2">
        <f t="shared" si="12"/>
        <v>905000</v>
      </c>
      <c r="V132" s="2">
        <f t="shared" si="12"/>
        <v>2557400</v>
      </c>
      <c r="W132" s="2">
        <f t="shared" si="12"/>
        <v>5984700</v>
      </c>
      <c r="X132" s="2">
        <f t="shared" si="12"/>
        <v>2265300</v>
      </c>
      <c r="Y132" s="2" cm="1">
        <f t="array" ref="Y132">_xlfn.XLOOKUP(Y$1&amp;$R132,$C$3:$C$1662&amp;$D$3:$D$1662,$E$3:$E$1662,0,0,1)</f>
        <v>9100</v>
      </c>
      <c r="Z132" s="2" cm="1">
        <f t="array" ref="Z132">_xlfn.XLOOKUP(Z$1&amp;$R132,$C$3:$C$1662&amp;$D$3:$D$1662,$E$3:$E$1662,0,0,1)</f>
        <v>500</v>
      </c>
      <c r="AA132" s="2" cm="1">
        <f t="array" ref="AA132">_xlfn.XLOOKUP(AA$1&amp;$R132,$C$3:$C$1662&amp;$D$3:$D$1662,$E$3:$E$1662,0,0,1)</f>
        <v>4800</v>
      </c>
      <c r="AB132" s="2" cm="1">
        <f t="array" ref="AB132">_xlfn.XLOOKUP(AB$1&amp;$R132,$C$3:$C$1662&amp;$D$3:$D$1662,$E$3:$E$1662,0,0,1)</f>
        <v>8400</v>
      </c>
      <c r="AC132" s="2" cm="1">
        <f t="array" ref="AC132">_xlfn.XLOOKUP(AC$1&amp;$R132,$C$3:$C$1662&amp;$D$3:$D$1662,$E$3:$E$1662,0,0,1)</f>
        <v>0</v>
      </c>
    </row>
    <row r="133" spans="3:29" x14ac:dyDescent="0.4">
      <c r="C133" t="s">
        <v>758</v>
      </c>
      <c r="D133" t="s">
        <v>643</v>
      </c>
      <c r="E133">
        <v>0</v>
      </c>
      <c r="R133" t="s">
        <v>214</v>
      </c>
      <c r="S133" s="2">
        <f t="shared" si="11"/>
        <v>2597700</v>
      </c>
      <c r="T133" s="2">
        <f t="shared" si="12"/>
        <v>1258500</v>
      </c>
      <c r="U133" s="2">
        <f t="shared" si="12"/>
        <v>911200</v>
      </c>
      <c r="V133" s="2">
        <f t="shared" si="12"/>
        <v>2560700</v>
      </c>
      <c r="W133" s="2">
        <f t="shared" si="12"/>
        <v>5992800</v>
      </c>
      <c r="X133" s="2">
        <f t="shared" si="12"/>
        <v>2265300</v>
      </c>
      <c r="Y133" s="2" cm="1">
        <f t="array" ref="Y133">_xlfn.XLOOKUP(Y$1&amp;$R133,$C$3:$C$1662&amp;$D$3:$D$1662,$E$3:$E$1662,0,0,1)</f>
        <v>12600</v>
      </c>
      <c r="Z133" s="2" cm="1">
        <f t="array" ref="Z133">_xlfn.XLOOKUP(Z$1&amp;$R133,$C$3:$C$1662&amp;$D$3:$D$1662,$E$3:$E$1662,0,0,1)</f>
        <v>6200</v>
      </c>
      <c r="AA133" s="2" cm="1">
        <f t="array" ref="AA133">_xlfn.XLOOKUP(AA$1&amp;$R133,$C$3:$C$1662&amp;$D$3:$D$1662,$E$3:$E$1662,0,0,1)</f>
        <v>3300</v>
      </c>
      <c r="AB133" s="2" cm="1">
        <f t="array" ref="AB133">_xlfn.XLOOKUP(AB$1&amp;$R133,$C$3:$C$1662&amp;$D$3:$D$1662,$E$3:$E$1662,0,0,1)</f>
        <v>8100</v>
      </c>
      <c r="AC133" s="2" cm="1">
        <f t="array" ref="AC133">_xlfn.XLOOKUP(AC$1&amp;$R133,$C$3:$C$1662&amp;$D$3:$D$1662,$E$3:$E$1662,0,0,1)</f>
        <v>0</v>
      </c>
    </row>
    <row r="134" spans="3:29" x14ac:dyDescent="0.4">
      <c r="C134" t="s">
        <v>758</v>
      </c>
      <c r="D134" t="s">
        <v>644</v>
      </c>
      <c r="E134">
        <v>0</v>
      </c>
      <c r="R134" t="s">
        <v>233</v>
      </c>
      <c r="S134" s="2">
        <f t="shared" si="11"/>
        <v>2601060</v>
      </c>
      <c r="T134" s="2">
        <f t="shared" si="12"/>
        <v>1269900</v>
      </c>
      <c r="U134" s="2">
        <f t="shared" si="12"/>
        <v>912600</v>
      </c>
      <c r="V134" s="2">
        <f t="shared" si="12"/>
        <v>2561700</v>
      </c>
      <c r="W134" s="2">
        <f t="shared" si="12"/>
        <v>5995800</v>
      </c>
      <c r="X134" s="2">
        <f t="shared" si="12"/>
        <v>2265300</v>
      </c>
      <c r="Y134" s="2" cm="1">
        <f t="array" ref="Y134">_xlfn.XLOOKUP(Y$1&amp;$R134,$C$3:$C$1662&amp;$D$3:$D$1662,$E$3:$E$1662,0,0,1)</f>
        <v>11400</v>
      </c>
      <c r="Z134" s="2" cm="1">
        <f t="array" ref="Z134">_xlfn.XLOOKUP(Z$1&amp;$R134,$C$3:$C$1662&amp;$D$3:$D$1662,$E$3:$E$1662,0,0,1)</f>
        <v>1400</v>
      </c>
      <c r="AA134" s="2" cm="1">
        <f t="array" ref="AA134">_xlfn.XLOOKUP(AA$1&amp;$R134,$C$3:$C$1662&amp;$D$3:$D$1662,$E$3:$E$1662,0,0,1)</f>
        <v>1000</v>
      </c>
      <c r="AB134" s="2" cm="1">
        <f t="array" ref="AB134">_xlfn.XLOOKUP(AB$1&amp;$R134,$C$3:$C$1662&amp;$D$3:$D$1662,$E$3:$E$1662,0,0,1)</f>
        <v>3000</v>
      </c>
      <c r="AC134" s="2" cm="1">
        <f t="array" ref="AC134">_xlfn.XLOOKUP(AC$1&amp;$R134,$C$3:$C$1662&amp;$D$3:$D$1662,$E$3:$E$1662,0,0,1)</f>
        <v>0</v>
      </c>
    </row>
    <row r="135" spans="3:29" x14ac:dyDescent="0.4">
      <c r="C135" t="s">
        <v>758</v>
      </c>
      <c r="D135" t="s">
        <v>645</v>
      </c>
      <c r="E135">
        <v>0</v>
      </c>
      <c r="R135" t="s">
        <v>224</v>
      </c>
      <c r="S135" s="2">
        <f t="shared" si="11"/>
        <v>2604360</v>
      </c>
      <c r="T135" s="2">
        <f t="shared" si="12"/>
        <v>1275700</v>
      </c>
      <c r="U135" s="2">
        <f t="shared" si="12"/>
        <v>912900</v>
      </c>
      <c r="V135" s="2">
        <f t="shared" si="12"/>
        <v>2564100</v>
      </c>
      <c r="W135" s="2">
        <f t="shared" si="12"/>
        <v>6003800</v>
      </c>
      <c r="X135" s="2">
        <f t="shared" si="12"/>
        <v>2265300</v>
      </c>
      <c r="Y135" s="2" cm="1">
        <f t="array" ref="Y135">_xlfn.XLOOKUP(Y$1&amp;$R135,$C$3:$C$1662&amp;$D$3:$D$1662,$E$3:$E$1662,0,0,1)</f>
        <v>5800</v>
      </c>
      <c r="Z135" s="2" cm="1">
        <f t="array" ref="Z135">_xlfn.XLOOKUP(Z$1&amp;$R135,$C$3:$C$1662&amp;$D$3:$D$1662,$E$3:$E$1662,0,0,1)</f>
        <v>300</v>
      </c>
      <c r="AA135" s="2" cm="1">
        <f t="array" ref="AA135">_xlfn.XLOOKUP(AA$1&amp;$R135,$C$3:$C$1662&amp;$D$3:$D$1662,$E$3:$E$1662,0,0,1)</f>
        <v>2400</v>
      </c>
      <c r="AB135" s="2" cm="1">
        <f t="array" ref="AB135">_xlfn.XLOOKUP(AB$1&amp;$R135,$C$3:$C$1662&amp;$D$3:$D$1662,$E$3:$E$1662,0,0,1)</f>
        <v>8000</v>
      </c>
      <c r="AC135" s="2" cm="1">
        <f t="array" ref="AC135">_xlfn.XLOOKUP(AC$1&amp;$R135,$C$3:$C$1662&amp;$D$3:$D$1662,$E$3:$E$1662,0,0,1)</f>
        <v>0</v>
      </c>
    </row>
    <row r="136" spans="3:29" x14ac:dyDescent="0.4">
      <c r="C136" t="s">
        <v>758</v>
      </c>
      <c r="D136" t="s">
        <v>646</v>
      </c>
      <c r="E136">
        <v>0</v>
      </c>
      <c r="R136" t="s">
        <v>189</v>
      </c>
      <c r="S136" s="2">
        <f t="shared" si="11"/>
        <v>2605680</v>
      </c>
      <c r="T136" s="2">
        <f t="shared" si="12"/>
        <v>1277800</v>
      </c>
      <c r="U136" s="2">
        <f t="shared" si="12"/>
        <v>913200</v>
      </c>
      <c r="V136" s="2">
        <f t="shared" si="12"/>
        <v>2564500</v>
      </c>
      <c r="W136" s="2">
        <f t="shared" si="12"/>
        <v>6007600</v>
      </c>
      <c r="X136" s="2">
        <f t="shared" si="12"/>
        <v>2265300</v>
      </c>
      <c r="Y136" s="2" cm="1">
        <f t="array" ref="Y136">_xlfn.XLOOKUP(Y$1&amp;$R136,$C$3:$C$1662&amp;$D$3:$D$1662,$E$3:$E$1662,0,0,1)</f>
        <v>2100</v>
      </c>
      <c r="Z136" s="2" cm="1">
        <f t="array" ref="Z136">_xlfn.XLOOKUP(Z$1&amp;$R136,$C$3:$C$1662&amp;$D$3:$D$1662,$E$3:$E$1662,0,0,1)</f>
        <v>300</v>
      </c>
      <c r="AA136" s="2" cm="1">
        <f t="array" ref="AA136">_xlfn.XLOOKUP(AA$1&amp;$R136,$C$3:$C$1662&amp;$D$3:$D$1662,$E$3:$E$1662,0,0,1)</f>
        <v>400</v>
      </c>
      <c r="AB136" s="2" cm="1">
        <f t="array" ref="AB136">_xlfn.XLOOKUP(AB$1&amp;$R136,$C$3:$C$1662&amp;$D$3:$D$1662,$E$3:$E$1662,0,0,1)</f>
        <v>3800</v>
      </c>
      <c r="AC136" s="2" cm="1">
        <f t="array" ref="AC136">_xlfn.XLOOKUP(AC$1&amp;$R136,$C$3:$C$1662&amp;$D$3:$D$1662,$E$3:$E$1662,0,0,1)</f>
        <v>0</v>
      </c>
    </row>
    <row r="137" spans="3:29" x14ac:dyDescent="0.4">
      <c r="C137" t="s">
        <v>758</v>
      </c>
      <c r="D137" t="s">
        <v>647</v>
      </c>
      <c r="E137">
        <v>0</v>
      </c>
      <c r="R137" t="s">
        <v>245</v>
      </c>
      <c r="S137" s="2">
        <f t="shared" si="11"/>
        <v>2613300</v>
      </c>
      <c r="T137" s="2">
        <f t="shared" si="12"/>
        <v>1293500</v>
      </c>
      <c r="U137" s="2">
        <f t="shared" si="12"/>
        <v>917900</v>
      </c>
      <c r="V137" s="2">
        <f t="shared" si="12"/>
        <v>2570100</v>
      </c>
      <c r="W137" s="2">
        <f t="shared" si="12"/>
        <v>6019700</v>
      </c>
      <c r="X137" s="2">
        <f t="shared" si="12"/>
        <v>2265300</v>
      </c>
      <c r="Y137" s="2" cm="1">
        <f t="array" ref="Y137">_xlfn.XLOOKUP(Y$1&amp;$R137,$C$3:$C$1662&amp;$D$3:$D$1662,$E$3:$E$1662,0,0,1)</f>
        <v>15700</v>
      </c>
      <c r="Z137" s="2" cm="1">
        <f t="array" ref="Z137">_xlfn.XLOOKUP(Z$1&amp;$R137,$C$3:$C$1662&amp;$D$3:$D$1662,$E$3:$E$1662,0,0,1)</f>
        <v>4700</v>
      </c>
      <c r="AA137" s="2" cm="1">
        <f t="array" ref="AA137">_xlfn.XLOOKUP(AA$1&amp;$R137,$C$3:$C$1662&amp;$D$3:$D$1662,$E$3:$E$1662,0,0,1)</f>
        <v>5600</v>
      </c>
      <c r="AB137" s="2" cm="1">
        <f t="array" ref="AB137">_xlfn.XLOOKUP(AB$1&amp;$R137,$C$3:$C$1662&amp;$D$3:$D$1662,$E$3:$E$1662,0,0,1)</f>
        <v>12100</v>
      </c>
      <c r="AC137" s="2" cm="1">
        <f t="array" ref="AC137">_xlfn.XLOOKUP(AC$1&amp;$R137,$C$3:$C$1662&amp;$D$3:$D$1662,$E$3:$E$1662,0,0,1)</f>
        <v>0</v>
      </c>
    </row>
    <row r="138" spans="3:29" x14ac:dyDescent="0.4">
      <c r="C138" t="s">
        <v>758</v>
      </c>
      <c r="D138" t="s">
        <v>648</v>
      </c>
      <c r="E138">
        <v>0</v>
      </c>
      <c r="R138" t="s">
        <v>70</v>
      </c>
      <c r="S138" s="2">
        <f t="shared" si="11"/>
        <v>2616460</v>
      </c>
      <c r="T138" s="2">
        <f t="shared" si="12"/>
        <v>1297000</v>
      </c>
      <c r="U138" s="2">
        <f t="shared" si="12"/>
        <v>922600</v>
      </c>
      <c r="V138" s="2">
        <f t="shared" si="12"/>
        <v>2572900</v>
      </c>
      <c r="W138" s="2">
        <f t="shared" si="12"/>
        <v>6024500</v>
      </c>
      <c r="X138" s="2">
        <f t="shared" si="12"/>
        <v>2265300</v>
      </c>
      <c r="Y138" s="2" cm="1">
        <f t="array" ref="Y138">_xlfn.XLOOKUP(Y$1&amp;$R138,$C$3:$C$1662&amp;$D$3:$D$1662,$E$3:$E$1662,0,0,1)</f>
        <v>3500</v>
      </c>
      <c r="Z138" s="2" cm="1">
        <f t="array" ref="Z138">_xlfn.XLOOKUP(Z$1&amp;$R138,$C$3:$C$1662&amp;$D$3:$D$1662,$E$3:$E$1662,0,0,1)</f>
        <v>4700</v>
      </c>
      <c r="AA138" s="2" cm="1">
        <f t="array" ref="AA138">_xlfn.XLOOKUP(AA$1&amp;$R138,$C$3:$C$1662&amp;$D$3:$D$1662,$E$3:$E$1662,0,0,1)</f>
        <v>2800</v>
      </c>
      <c r="AB138" s="2" cm="1">
        <f t="array" ref="AB138">_xlfn.XLOOKUP(AB$1&amp;$R138,$C$3:$C$1662&amp;$D$3:$D$1662,$E$3:$E$1662,0,0,1)</f>
        <v>4800</v>
      </c>
      <c r="AC138" s="2" cm="1">
        <f t="array" ref="AC138">_xlfn.XLOOKUP(AC$1&amp;$R138,$C$3:$C$1662&amp;$D$3:$D$1662,$E$3:$E$1662,0,0,1)</f>
        <v>0</v>
      </c>
    </row>
    <row r="139" spans="3:29" x14ac:dyDescent="0.4">
      <c r="C139" t="s">
        <v>758</v>
      </c>
      <c r="D139" t="s">
        <v>649</v>
      </c>
      <c r="E139">
        <v>0</v>
      </c>
      <c r="R139" t="s">
        <v>288</v>
      </c>
      <c r="S139" s="2">
        <f t="shared" si="11"/>
        <v>2617860</v>
      </c>
      <c r="T139" s="2">
        <f t="shared" si="12"/>
        <v>1300700</v>
      </c>
      <c r="U139" s="2">
        <f t="shared" si="12"/>
        <v>923900</v>
      </c>
      <c r="V139" s="2">
        <f t="shared" si="12"/>
        <v>2573200</v>
      </c>
      <c r="W139" s="2">
        <f t="shared" si="12"/>
        <v>6026200</v>
      </c>
      <c r="X139" s="2">
        <f t="shared" si="12"/>
        <v>2265300</v>
      </c>
      <c r="Y139" s="2" cm="1">
        <f t="array" ref="Y139">_xlfn.XLOOKUP(Y$1&amp;$R139,$C$3:$C$1662&amp;$D$3:$D$1662,$E$3:$E$1662,0,0,1)</f>
        <v>3700</v>
      </c>
      <c r="Z139" s="2" cm="1">
        <f t="array" ref="Z139">_xlfn.XLOOKUP(Z$1&amp;$R139,$C$3:$C$1662&amp;$D$3:$D$1662,$E$3:$E$1662,0,0,1)</f>
        <v>1300</v>
      </c>
      <c r="AA139" s="2" cm="1">
        <f t="array" ref="AA139">_xlfn.XLOOKUP(AA$1&amp;$R139,$C$3:$C$1662&amp;$D$3:$D$1662,$E$3:$E$1662,0,0,1)</f>
        <v>300</v>
      </c>
      <c r="AB139" s="2" cm="1">
        <f t="array" ref="AB139">_xlfn.XLOOKUP(AB$1&amp;$R139,$C$3:$C$1662&amp;$D$3:$D$1662,$E$3:$E$1662,0,0,1)</f>
        <v>1700</v>
      </c>
      <c r="AC139" s="2" cm="1">
        <f t="array" ref="AC139">_xlfn.XLOOKUP(AC$1&amp;$R139,$C$3:$C$1662&amp;$D$3:$D$1662,$E$3:$E$1662,0,0,1)</f>
        <v>0</v>
      </c>
    </row>
    <row r="140" spans="3:29" x14ac:dyDescent="0.4">
      <c r="C140" t="s">
        <v>758</v>
      </c>
      <c r="D140" t="s">
        <v>650</v>
      </c>
      <c r="E140">
        <v>0</v>
      </c>
      <c r="R140" t="s">
        <v>284</v>
      </c>
      <c r="S140" s="2">
        <f t="shared" si="11"/>
        <v>2625380</v>
      </c>
      <c r="T140" s="2">
        <f t="shared" si="12"/>
        <v>1307400</v>
      </c>
      <c r="U140" s="2">
        <f t="shared" si="12"/>
        <v>924100</v>
      </c>
      <c r="V140" s="2">
        <f t="shared" si="12"/>
        <v>2577000</v>
      </c>
      <c r="W140" s="2">
        <f t="shared" si="12"/>
        <v>6053100</v>
      </c>
      <c r="X140" s="2">
        <f t="shared" si="12"/>
        <v>2265300</v>
      </c>
      <c r="Y140" s="2" cm="1">
        <f t="array" ref="Y140">_xlfn.XLOOKUP(Y$1&amp;$R140,$C$3:$C$1662&amp;$D$3:$D$1662,$E$3:$E$1662,0,0,1)</f>
        <v>6700</v>
      </c>
      <c r="Z140" s="2" cm="1">
        <f t="array" ref="Z140">_xlfn.XLOOKUP(Z$1&amp;$R140,$C$3:$C$1662&amp;$D$3:$D$1662,$E$3:$E$1662,0,0,1)</f>
        <v>200</v>
      </c>
      <c r="AA140" s="2" cm="1">
        <f t="array" ref="AA140">_xlfn.XLOOKUP(AA$1&amp;$R140,$C$3:$C$1662&amp;$D$3:$D$1662,$E$3:$E$1662,0,0,1)</f>
        <v>3800</v>
      </c>
      <c r="AB140" s="2" cm="1">
        <f t="array" ref="AB140">_xlfn.XLOOKUP(AB$1&amp;$R140,$C$3:$C$1662&amp;$D$3:$D$1662,$E$3:$E$1662,0,0,1)</f>
        <v>26900</v>
      </c>
      <c r="AC140" s="2" cm="1">
        <f t="array" ref="AC140">_xlfn.XLOOKUP(AC$1&amp;$R140,$C$3:$C$1662&amp;$D$3:$D$1662,$E$3:$E$1662,0,0,1)</f>
        <v>0</v>
      </c>
    </row>
    <row r="141" spans="3:29" x14ac:dyDescent="0.4">
      <c r="C141" t="s">
        <v>758</v>
      </c>
      <c r="D141" t="s">
        <v>651</v>
      </c>
      <c r="E141">
        <v>0</v>
      </c>
      <c r="R141" t="s">
        <v>105</v>
      </c>
      <c r="S141" s="2">
        <f t="shared" si="11"/>
        <v>2630400</v>
      </c>
      <c r="T141" s="2">
        <f t="shared" si="12"/>
        <v>1328400</v>
      </c>
      <c r="U141" s="2">
        <f t="shared" si="12"/>
        <v>924800</v>
      </c>
      <c r="V141" s="2">
        <f t="shared" si="12"/>
        <v>2579100</v>
      </c>
      <c r="W141" s="2">
        <f t="shared" si="12"/>
        <v>6054400</v>
      </c>
      <c r="X141" s="2">
        <f t="shared" si="12"/>
        <v>2265300</v>
      </c>
      <c r="Y141" s="2" cm="1">
        <f t="array" ref="Y141">_xlfn.XLOOKUP(Y$1&amp;$R141,$C$3:$C$1662&amp;$D$3:$D$1662,$E$3:$E$1662,0,0,1)</f>
        <v>21000</v>
      </c>
      <c r="Z141" s="2" cm="1">
        <f t="array" ref="Z141">_xlfn.XLOOKUP(Z$1&amp;$R141,$C$3:$C$1662&amp;$D$3:$D$1662,$E$3:$E$1662,0,0,1)</f>
        <v>700</v>
      </c>
      <c r="AA141" s="2" cm="1">
        <f t="array" ref="AA141">_xlfn.XLOOKUP(AA$1&amp;$R141,$C$3:$C$1662&amp;$D$3:$D$1662,$E$3:$E$1662,0,0,1)</f>
        <v>2100</v>
      </c>
      <c r="AB141" s="2" cm="1">
        <f t="array" ref="AB141">_xlfn.XLOOKUP(AB$1&amp;$R141,$C$3:$C$1662&amp;$D$3:$D$1662,$E$3:$E$1662,0,0,1)</f>
        <v>1300</v>
      </c>
      <c r="AC141" s="2" cm="1">
        <f t="array" ref="AC141">_xlfn.XLOOKUP(AC$1&amp;$R141,$C$3:$C$1662&amp;$D$3:$D$1662,$E$3:$E$1662,0,0,1)</f>
        <v>0</v>
      </c>
    </row>
    <row r="142" spans="3:29" x14ac:dyDescent="0.4">
      <c r="C142" t="s">
        <v>758</v>
      </c>
      <c r="D142" t="s">
        <v>652</v>
      </c>
      <c r="E142">
        <v>0</v>
      </c>
      <c r="R142" t="s">
        <v>42</v>
      </c>
      <c r="S142" s="2">
        <f t="shared" si="11"/>
        <v>2632560</v>
      </c>
      <c r="T142" s="2">
        <f t="shared" si="12"/>
        <v>1330000</v>
      </c>
      <c r="U142" s="2">
        <f t="shared" si="12"/>
        <v>927100</v>
      </c>
      <c r="V142" s="2">
        <f t="shared" si="12"/>
        <v>2581200</v>
      </c>
      <c r="W142" s="2">
        <f t="shared" si="12"/>
        <v>6059200</v>
      </c>
      <c r="X142" s="2">
        <f t="shared" si="12"/>
        <v>2265300</v>
      </c>
      <c r="Y142" s="2" cm="1">
        <f t="array" ref="Y142">_xlfn.XLOOKUP(Y$1&amp;$R142,$C$3:$C$1662&amp;$D$3:$D$1662,$E$3:$E$1662,0,0,1)</f>
        <v>1600</v>
      </c>
      <c r="Z142" s="2" cm="1">
        <f t="array" ref="Z142">_xlfn.XLOOKUP(Z$1&amp;$R142,$C$3:$C$1662&amp;$D$3:$D$1662,$E$3:$E$1662,0,0,1)</f>
        <v>2300</v>
      </c>
      <c r="AA142" s="2" cm="1">
        <f t="array" ref="AA142">_xlfn.XLOOKUP(AA$1&amp;$R142,$C$3:$C$1662&amp;$D$3:$D$1662,$E$3:$E$1662,0,0,1)</f>
        <v>2100</v>
      </c>
      <c r="AB142" s="2" cm="1">
        <f t="array" ref="AB142">_xlfn.XLOOKUP(AB$1&amp;$R142,$C$3:$C$1662&amp;$D$3:$D$1662,$E$3:$E$1662,0,0,1)</f>
        <v>4800</v>
      </c>
      <c r="AC142" s="2" cm="1">
        <f t="array" ref="AC142">_xlfn.XLOOKUP(AC$1&amp;$R142,$C$3:$C$1662&amp;$D$3:$D$1662,$E$3:$E$1662,0,0,1)</f>
        <v>0</v>
      </c>
    </row>
    <row r="143" spans="3:29" x14ac:dyDescent="0.4">
      <c r="C143" t="s">
        <v>758</v>
      </c>
      <c r="D143" t="s">
        <v>653</v>
      </c>
      <c r="E143">
        <v>0</v>
      </c>
      <c r="R143" t="s">
        <v>111</v>
      </c>
      <c r="S143" s="2">
        <f t="shared" si="11"/>
        <v>2668700</v>
      </c>
      <c r="T143" s="2">
        <f t="shared" si="12"/>
        <v>1336800</v>
      </c>
      <c r="U143" s="2">
        <f t="shared" si="12"/>
        <v>928900</v>
      </c>
      <c r="V143" s="2">
        <f t="shared" si="12"/>
        <v>2582700</v>
      </c>
      <c r="W143" s="2">
        <f t="shared" si="12"/>
        <v>6229800</v>
      </c>
      <c r="X143" s="2">
        <f t="shared" si="12"/>
        <v>2265300</v>
      </c>
      <c r="Y143" s="2" cm="1">
        <f t="array" ref="Y143">_xlfn.XLOOKUP(Y$1&amp;$R143,$C$3:$C$1662&amp;$D$3:$D$1662,$E$3:$E$1662,0,0,1)</f>
        <v>6800</v>
      </c>
      <c r="Z143" s="2" cm="1">
        <f t="array" ref="Z143">_xlfn.XLOOKUP(Z$1&amp;$R143,$C$3:$C$1662&amp;$D$3:$D$1662,$E$3:$E$1662,0,0,1)</f>
        <v>1800</v>
      </c>
      <c r="AA143" s="2" cm="1">
        <f t="array" ref="AA143">_xlfn.XLOOKUP(AA$1&amp;$R143,$C$3:$C$1662&amp;$D$3:$D$1662,$E$3:$E$1662,0,0,1)</f>
        <v>1500</v>
      </c>
      <c r="AB143" s="2" cm="1">
        <f t="array" ref="AB143">_xlfn.XLOOKUP(AB$1&amp;$R143,$C$3:$C$1662&amp;$D$3:$D$1662,$E$3:$E$1662,0,0,1)</f>
        <v>170600</v>
      </c>
      <c r="AC143" s="2" cm="1">
        <f t="array" ref="AC143">_xlfn.XLOOKUP(AC$1&amp;$R143,$C$3:$C$1662&amp;$D$3:$D$1662,$E$3:$E$1662,0,0,1)</f>
        <v>0</v>
      </c>
    </row>
    <row r="144" spans="3:29" x14ac:dyDescent="0.4">
      <c r="C144" t="s">
        <v>758</v>
      </c>
      <c r="D144" t="s">
        <v>654</v>
      </c>
      <c r="E144">
        <v>0</v>
      </c>
      <c r="R144" t="s">
        <v>186</v>
      </c>
      <c r="S144" s="2">
        <f t="shared" si="11"/>
        <v>2674220</v>
      </c>
      <c r="T144" s="2">
        <f t="shared" si="12"/>
        <v>1339800</v>
      </c>
      <c r="U144" s="2">
        <f t="shared" si="12"/>
        <v>929100</v>
      </c>
      <c r="V144" s="2">
        <f t="shared" si="12"/>
        <v>2583200</v>
      </c>
      <c r="W144" s="2">
        <f t="shared" si="12"/>
        <v>6253700</v>
      </c>
      <c r="X144" s="2">
        <f t="shared" si="12"/>
        <v>2265300</v>
      </c>
      <c r="Y144" s="2" cm="1">
        <f t="array" ref="Y144">_xlfn.XLOOKUP(Y$1&amp;$R144,$C$3:$C$1662&amp;$D$3:$D$1662,$E$3:$E$1662,0,0,1)</f>
        <v>3000</v>
      </c>
      <c r="Z144" s="2" cm="1">
        <f t="array" ref="Z144">_xlfn.XLOOKUP(Z$1&amp;$R144,$C$3:$C$1662&amp;$D$3:$D$1662,$E$3:$E$1662,0,0,1)</f>
        <v>200</v>
      </c>
      <c r="AA144" s="2" cm="1">
        <f t="array" ref="AA144">_xlfn.XLOOKUP(AA$1&amp;$R144,$C$3:$C$1662&amp;$D$3:$D$1662,$E$3:$E$1662,0,0,1)</f>
        <v>500</v>
      </c>
      <c r="AB144" s="2" cm="1">
        <f t="array" ref="AB144">_xlfn.XLOOKUP(AB$1&amp;$R144,$C$3:$C$1662&amp;$D$3:$D$1662,$E$3:$E$1662,0,0,1)</f>
        <v>23900</v>
      </c>
      <c r="AC144" s="2" cm="1">
        <f t="array" ref="AC144">_xlfn.XLOOKUP(AC$1&amp;$R144,$C$3:$C$1662&amp;$D$3:$D$1662,$E$3:$E$1662,0,0,1)</f>
        <v>0</v>
      </c>
    </row>
    <row r="145" spans="3:29" x14ac:dyDescent="0.4">
      <c r="C145" t="s">
        <v>758</v>
      </c>
      <c r="D145" t="s">
        <v>655</v>
      </c>
      <c r="E145">
        <v>0</v>
      </c>
      <c r="R145" t="s">
        <v>68</v>
      </c>
      <c r="S145" s="2">
        <f t="shared" si="11"/>
        <v>2678500</v>
      </c>
      <c r="T145" s="2">
        <f t="shared" si="12"/>
        <v>1347700</v>
      </c>
      <c r="U145" s="2">
        <f t="shared" si="12"/>
        <v>929300</v>
      </c>
      <c r="V145" s="2">
        <f t="shared" si="12"/>
        <v>2583300</v>
      </c>
      <c r="W145" s="2">
        <f t="shared" si="12"/>
        <v>6266900</v>
      </c>
      <c r="X145" s="2">
        <f t="shared" si="12"/>
        <v>2265300</v>
      </c>
      <c r="Y145" s="2" cm="1">
        <f t="array" ref="Y145">_xlfn.XLOOKUP(Y$1&amp;$R145,$C$3:$C$1662&amp;$D$3:$D$1662,$E$3:$E$1662,0,0,1)</f>
        <v>7900</v>
      </c>
      <c r="Z145" s="2" cm="1">
        <f t="array" ref="Z145">_xlfn.XLOOKUP(Z$1&amp;$R145,$C$3:$C$1662&amp;$D$3:$D$1662,$E$3:$E$1662,0,0,1)</f>
        <v>200</v>
      </c>
      <c r="AA145" s="2" cm="1">
        <f t="array" ref="AA145">_xlfn.XLOOKUP(AA$1&amp;$R145,$C$3:$C$1662&amp;$D$3:$D$1662,$E$3:$E$1662,0,0,1)</f>
        <v>100</v>
      </c>
      <c r="AB145" s="2" cm="1">
        <f t="array" ref="AB145">_xlfn.XLOOKUP(AB$1&amp;$R145,$C$3:$C$1662&amp;$D$3:$D$1662,$E$3:$E$1662,0,0,1)</f>
        <v>13200</v>
      </c>
      <c r="AC145" s="2" cm="1">
        <f t="array" ref="AC145">_xlfn.XLOOKUP(AC$1&amp;$R145,$C$3:$C$1662&amp;$D$3:$D$1662,$E$3:$E$1662,0,0,1)</f>
        <v>0</v>
      </c>
    </row>
    <row r="146" spans="3:29" x14ac:dyDescent="0.4">
      <c r="C146" t="s">
        <v>758</v>
      </c>
      <c r="D146" t="s">
        <v>656</v>
      </c>
      <c r="E146">
        <v>0</v>
      </c>
      <c r="R146" t="s">
        <v>237</v>
      </c>
      <c r="S146" s="2">
        <f t="shared" si="11"/>
        <v>2683080</v>
      </c>
      <c r="T146" s="2">
        <f t="shared" si="12"/>
        <v>1354000</v>
      </c>
      <c r="U146" s="2">
        <f t="shared" si="12"/>
        <v>929400</v>
      </c>
      <c r="V146" s="2">
        <f t="shared" si="12"/>
        <v>2584700</v>
      </c>
      <c r="W146" s="2">
        <f t="shared" si="12"/>
        <v>6282000</v>
      </c>
      <c r="X146" s="2">
        <f t="shared" si="12"/>
        <v>2265300</v>
      </c>
      <c r="Y146" s="2" cm="1">
        <f t="array" ref="Y146">_xlfn.XLOOKUP(Y$1&amp;$R146,$C$3:$C$1662&amp;$D$3:$D$1662,$E$3:$E$1662,0,0,1)</f>
        <v>6300</v>
      </c>
      <c r="Z146" s="2" cm="1">
        <f t="array" ref="Z146">_xlfn.XLOOKUP(Z$1&amp;$R146,$C$3:$C$1662&amp;$D$3:$D$1662,$E$3:$E$1662,0,0,1)</f>
        <v>100</v>
      </c>
      <c r="AA146" s="2" cm="1">
        <f t="array" ref="AA146">_xlfn.XLOOKUP(AA$1&amp;$R146,$C$3:$C$1662&amp;$D$3:$D$1662,$E$3:$E$1662,0,0,1)</f>
        <v>1400</v>
      </c>
      <c r="AB146" s="2" cm="1">
        <f t="array" ref="AB146">_xlfn.XLOOKUP(AB$1&amp;$R146,$C$3:$C$1662&amp;$D$3:$D$1662,$E$3:$E$1662,0,0,1)</f>
        <v>15100</v>
      </c>
      <c r="AC146" s="2" cm="1">
        <f t="array" ref="AC146">_xlfn.XLOOKUP(AC$1&amp;$R146,$C$3:$C$1662&amp;$D$3:$D$1662,$E$3:$E$1662,0,0,1)</f>
        <v>0</v>
      </c>
    </row>
    <row r="147" spans="3:29" x14ac:dyDescent="0.4">
      <c r="C147" t="s">
        <v>758</v>
      </c>
      <c r="D147" t="s">
        <v>657</v>
      </c>
      <c r="E147">
        <v>0</v>
      </c>
      <c r="R147" t="s">
        <v>197</v>
      </c>
      <c r="S147" s="2">
        <f t="shared" si="11"/>
        <v>2694280</v>
      </c>
      <c r="T147" s="2">
        <f t="shared" si="12"/>
        <v>1395100</v>
      </c>
      <c r="U147" s="2">
        <f t="shared" si="12"/>
        <v>930200</v>
      </c>
      <c r="V147" s="2">
        <f t="shared" si="12"/>
        <v>2585800</v>
      </c>
      <c r="W147" s="2">
        <f t="shared" si="12"/>
        <v>6295000</v>
      </c>
      <c r="X147" s="2">
        <f t="shared" si="12"/>
        <v>2265300</v>
      </c>
      <c r="Y147" s="2" cm="1">
        <f t="array" ref="Y147">_xlfn.XLOOKUP(Y$1&amp;$R147,$C$3:$C$1662&amp;$D$3:$D$1662,$E$3:$E$1662,0,0,1)</f>
        <v>41100</v>
      </c>
      <c r="Z147" s="2" cm="1">
        <f t="array" ref="Z147">_xlfn.XLOOKUP(Z$1&amp;$R147,$C$3:$C$1662&amp;$D$3:$D$1662,$E$3:$E$1662,0,0,1)</f>
        <v>800</v>
      </c>
      <c r="AA147" s="2" cm="1">
        <f t="array" ref="AA147">_xlfn.XLOOKUP(AA$1&amp;$R147,$C$3:$C$1662&amp;$D$3:$D$1662,$E$3:$E$1662,0,0,1)</f>
        <v>1100</v>
      </c>
      <c r="AB147" s="2" cm="1">
        <f t="array" ref="AB147">_xlfn.XLOOKUP(AB$1&amp;$R147,$C$3:$C$1662&amp;$D$3:$D$1662,$E$3:$E$1662,0,0,1)</f>
        <v>13000</v>
      </c>
      <c r="AC147" s="2" cm="1">
        <f t="array" ref="AC147">_xlfn.XLOOKUP(AC$1&amp;$R147,$C$3:$C$1662&amp;$D$3:$D$1662,$E$3:$E$1662,0,0,1)</f>
        <v>0</v>
      </c>
    </row>
    <row r="148" spans="3:29" x14ac:dyDescent="0.4">
      <c r="C148" t="s">
        <v>758</v>
      </c>
      <c r="D148" t="s">
        <v>658</v>
      </c>
      <c r="E148">
        <v>0</v>
      </c>
      <c r="R148" t="s">
        <v>50</v>
      </c>
      <c r="S148" s="2">
        <f t="shared" si="11"/>
        <v>2697180</v>
      </c>
      <c r="T148" s="2">
        <f t="shared" ref="T148:X163" si="13">T147+Y148</f>
        <v>1401000</v>
      </c>
      <c r="U148" s="2">
        <f t="shared" si="13"/>
        <v>932100</v>
      </c>
      <c r="V148" s="2">
        <f t="shared" si="13"/>
        <v>2587700</v>
      </c>
      <c r="W148" s="2">
        <f t="shared" si="13"/>
        <v>6299800</v>
      </c>
      <c r="X148" s="2">
        <f t="shared" si="13"/>
        <v>2265300</v>
      </c>
      <c r="Y148" s="2" cm="1">
        <f t="array" ref="Y148">_xlfn.XLOOKUP(Y$1&amp;$R148,$C$3:$C$1662&amp;$D$3:$D$1662,$E$3:$E$1662,0,0,1)</f>
        <v>5900</v>
      </c>
      <c r="Z148" s="2" cm="1">
        <f t="array" ref="Z148">_xlfn.XLOOKUP(Z$1&amp;$R148,$C$3:$C$1662&amp;$D$3:$D$1662,$E$3:$E$1662,0,0,1)</f>
        <v>1900</v>
      </c>
      <c r="AA148" s="2" cm="1">
        <f t="array" ref="AA148">_xlfn.XLOOKUP(AA$1&amp;$R148,$C$3:$C$1662&amp;$D$3:$D$1662,$E$3:$E$1662,0,0,1)</f>
        <v>1900</v>
      </c>
      <c r="AB148" s="2" cm="1">
        <f t="array" ref="AB148">_xlfn.XLOOKUP(AB$1&amp;$R148,$C$3:$C$1662&amp;$D$3:$D$1662,$E$3:$E$1662,0,0,1)</f>
        <v>4800</v>
      </c>
      <c r="AC148" s="2" cm="1">
        <f t="array" ref="AC148">_xlfn.XLOOKUP(AC$1&amp;$R148,$C$3:$C$1662&amp;$D$3:$D$1662,$E$3:$E$1662,0,0,1)</f>
        <v>0</v>
      </c>
    </row>
    <row r="149" spans="3:29" x14ac:dyDescent="0.4">
      <c r="C149" t="s">
        <v>758</v>
      </c>
      <c r="D149" t="s">
        <v>659</v>
      </c>
      <c r="E149">
        <v>0</v>
      </c>
      <c r="R149" t="s">
        <v>7</v>
      </c>
      <c r="S149" s="2">
        <f t="shared" si="11"/>
        <v>2699180</v>
      </c>
      <c r="T149" s="2">
        <f t="shared" si="13"/>
        <v>1402900</v>
      </c>
      <c r="U149" s="2">
        <f t="shared" si="13"/>
        <v>933000</v>
      </c>
      <c r="V149" s="2">
        <f t="shared" si="13"/>
        <v>2588700</v>
      </c>
      <c r="W149" s="2">
        <f t="shared" si="13"/>
        <v>6306000</v>
      </c>
      <c r="X149" s="2">
        <f t="shared" si="13"/>
        <v>2265300</v>
      </c>
      <c r="Y149" s="2" cm="1">
        <f t="array" ref="Y149">_xlfn.XLOOKUP(Y$1&amp;$R149,$C$3:$C$1662&amp;$D$3:$D$1662,$E$3:$E$1662,0,0,1)</f>
        <v>1900</v>
      </c>
      <c r="Z149" s="2" cm="1">
        <f t="array" ref="Z149">_xlfn.XLOOKUP(Z$1&amp;$R149,$C$3:$C$1662&amp;$D$3:$D$1662,$E$3:$E$1662,0,0,1)</f>
        <v>900</v>
      </c>
      <c r="AA149" s="2" cm="1">
        <f t="array" ref="AA149">_xlfn.XLOOKUP(AA$1&amp;$R149,$C$3:$C$1662&amp;$D$3:$D$1662,$E$3:$E$1662,0,0,1)</f>
        <v>1000</v>
      </c>
      <c r="AB149" s="2" cm="1">
        <f t="array" ref="AB149">_xlfn.XLOOKUP(AB$1&amp;$R149,$C$3:$C$1662&amp;$D$3:$D$1662,$E$3:$E$1662,0,0,1)</f>
        <v>6200</v>
      </c>
      <c r="AC149" s="2" cm="1">
        <f t="array" ref="AC149">_xlfn.XLOOKUP(AC$1&amp;$R149,$C$3:$C$1662&amp;$D$3:$D$1662,$E$3:$E$1662,0,0,1)</f>
        <v>0</v>
      </c>
    </row>
    <row r="150" spans="3:29" x14ac:dyDescent="0.4">
      <c r="C150" t="s">
        <v>758</v>
      </c>
      <c r="D150" t="s">
        <v>660</v>
      </c>
      <c r="E150">
        <v>0</v>
      </c>
      <c r="R150" t="s">
        <v>46</v>
      </c>
      <c r="S150" s="2">
        <f t="shared" si="11"/>
        <v>2702320</v>
      </c>
      <c r="T150" s="2">
        <f t="shared" si="13"/>
        <v>1408100</v>
      </c>
      <c r="U150" s="2">
        <f t="shared" si="13"/>
        <v>935400</v>
      </c>
      <c r="V150" s="2">
        <f t="shared" si="13"/>
        <v>2589800</v>
      </c>
      <c r="W150" s="2">
        <f t="shared" si="13"/>
        <v>6313000</v>
      </c>
      <c r="X150" s="2">
        <f t="shared" si="13"/>
        <v>2265300</v>
      </c>
      <c r="Y150" s="2" cm="1">
        <f t="array" ref="Y150">_xlfn.XLOOKUP(Y$1&amp;$R150,$C$3:$C$1662&amp;$D$3:$D$1662,$E$3:$E$1662,0,0,1)</f>
        <v>5200</v>
      </c>
      <c r="Z150" s="2" cm="1">
        <f t="array" ref="Z150">_xlfn.XLOOKUP(Z$1&amp;$R150,$C$3:$C$1662&amp;$D$3:$D$1662,$E$3:$E$1662,0,0,1)</f>
        <v>2400</v>
      </c>
      <c r="AA150" s="2" cm="1">
        <f t="array" ref="AA150">_xlfn.XLOOKUP(AA$1&amp;$R150,$C$3:$C$1662&amp;$D$3:$D$1662,$E$3:$E$1662,0,0,1)</f>
        <v>1100</v>
      </c>
      <c r="AB150" s="2" cm="1">
        <f t="array" ref="AB150">_xlfn.XLOOKUP(AB$1&amp;$R150,$C$3:$C$1662&amp;$D$3:$D$1662,$E$3:$E$1662,0,0,1)</f>
        <v>7000</v>
      </c>
      <c r="AC150" s="2" cm="1">
        <f t="array" ref="AC150">_xlfn.XLOOKUP(AC$1&amp;$R150,$C$3:$C$1662&amp;$D$3:$D$1662,$E$3:$E$1662,0,0,1)</f>
        <v>0</v>
      </c>
    </row>
    <row r="151" spans="3:29" x14ac:dyDescent="0.4">
      <c r="C151" t="s">
        <v>758</v>
      </c>
      <c r="D151" t="s">
        <v>661</v>
      </c>
      <c r="E151">
        <v>0</v>
      </c>
      <c r="R151" t="s">
        <v>74</v>
      </c>
      <c r="S151" s="2">
        <f t="shared" si="11"/>
        <v>2704940</v>
      </c>
      <c r="T151" s="2">
        <f t="shared" si="13"/>
        <v>1415300</v>
      </c>
      <c r="U151" s="2">
        <f t="shared" si="13"/>
        <v>936600</v>
      </c>
      <c r="V151" s="2">
        <f t="shared" si="13"/>
        <v>2590700</v>
      </c>
      <c r="W151" s="2">
        <f t="shared" si="13"/>
        <v>6316800</v>
      </c>
      <c r="X151" s="2">
        <f t="shared" si="13"/>
        <v>2265300</v>
      </c>
      <c r="Y151" s="2" cm="1">
        <f t="array" ref="Y151">_xlfn.XLOOKUP(Y$1&amp;$R151,$C$3:$C$1662&amp;$D$3:$D$1662,$E$3:$E$1662,0,0,1)</f>
        <v>7200</v>
      </c>
      <c r="Z151" s="2" cm="1">
        <f t="array" ref="Z151">_xlfn.XLOOKUP(Z$1&amp;$R151,$C$3:$C$1662&amp;$D$3:$D$1662,$E$3:$E$1662,0,0,1)</f>
        <v>1200</v>
      </c>
      <c r="AA151" s="2" cm="1">
        <f t="array" ref="AA151">_xlfn.XLOOKUP(AA$1&amp;$R151,$C$3:$C$1662&amp;$D$3:$D$1662,$E$3:$E$1662,0,0,1)</f>
        <v>900</v>
      </c>
      <c r="AB151" s="2" cm="1">
        <f t="array" ref="AB151">_xlfn.XLOOKUP(AB$1&amp;$R151,$C$3:$C$1662&amp;$D$3:$D$1662,$E$3:$E$1662,0,0,1)</f>
        <v>3800</v>
      </c>
      <c r="AC151" s="2" cm="1">
        <f t="array" ref="AC151">_xlfn.XLOOKUP(AC$1&amp;$R151,$C$3:$C$1662&amp;$D$3:$D$1662,$E$3:$E$1662,0,0,1)</f>
        <v>0</v>
      </c>
    </row>
    <row r="152" spans="3:29" x14ac:dyDescent="0.4">
      <c r="C152" t="s">
        <v>758</v>
      </c>
      <c r="D152" t="s">
        <v>662</v>
      </c>
      <c r="E152">
        <v>0</v>
      </c>
      <c r="R152" t="s">
        <v>8</v>
      </c>
      <c r="S152" s="2">
        <f t="shared" si="11"/>
        <v>2706040</v>
      </c>
      <c r="T152" s="2">
        <f t="shared" si="13"/>
        <v>1416700</v>
      </c>
      <c r="U152" s="2">
        <f t="shared" si="13"/>
        <v>939000</v>
      </c>
      <c r="V152" s="2">
        <f t="shared" si="13"/>
        <v>2591100</v>
      </c>
      <c r="W152" s="2">
        <f t="shared" si="13"/>
        <v>6318100</v>
      </c>
      <c r="X152" s="2">
        <f t="shared" si="13"/>
        <v>2265300</v>
      </c>
      <c r="Y152" s="2" cm="1">
        <f t="array" ref="Y152">_xlfn.XLOOKUP(Y$1&amp;$R152,$C$3:$C$1662&amp;$D$3:$D$1662,$E$3:$E$1662,0,0,1)</f>
        <v>1400</v>
      </c>
      <c r="Z152" s="2" cm="1">
        <f t="array" ref="Z152">_xlfn.XLOOKUP(Z$1&amp;$R152,$C$3:$C$1662&amp;$D$3:$D$1662,$E$3:$E$1662,0,0,1)</f>
        <v>2400</v>
      </c>
      <c r="AA152" s="2" cm="1">
        <f t="array" ref="AA152">_xlfn.XLOOKUP(AA$1&amp;$R152,$C$3:$C$1662&amp;$D$3:$D$1662,$E$3:$E$1662,0,0,1)</f>
        <v>400</v>
      </c>
      <c r="AB152" s="2" cm="1">
        <f t="array" ref="AB152">_xlfn.XLOOKUP(AB$1&amp;$R152,$C$3:$C$1662&amp;$D$3:$D$1662,$E$3:$E$1662,0,0,1)</f>
        <v>1300</v>
      </c>
      <c r="AC152" s="2" cm="1">
        <f t="array" ref="AC152">_xlfn.XLOOKUP(AC$1&amp;$R152,$C$3:$C$1662&amp;$D$3:$D$1662,$E$3:$E$1662,0,0,1)</f>
        <v>0</v>
      </c>
    </row>
    <row r="153" spans="3:29" x14ac:dyDescent="0.4">
      <c r="C153" t="s">
        <v>758</v>
      </c>
      <c r="D153" t="s">
        <v>663</v>
      </c>
      <c r="E153">
        <v>0</v>
      </c>
      <c r="R153" t="s">
        <v>9</v>
      </c>
      <c r="S153" s="2">
        <f t="shared" si="11"/>
        <v>2747340</v>
      </c>
      <c r="T153" s="2">
        <f t="shared" si="13"/>
        <v>1524600</v>
      </c>
      <c r="U153" s="2">
        <f t="shared" si="13"/>
        <v>952200</v>
      </c>
      <c r="V153" s="2">
        <f t="shared" si="13"/>
        <v>2613000</v>
      </c>
      <c r="W153" s="2">
        <f t="shared" si="13"/>
        <v>6381600</v>
      </c>
      <c r="X153" s="2">
        <f t="shared" si="13"/>
        <v>2265300</v>
      </c>
      <c r="Y153" s="2" cm="1">
        <f t="array" ref="Y153">_xlfn.XLOOKUP(Y$1&amp;$R153,$C$3:$C$1662&amp;$D$3:$D$1662,$E$3:$E$1662,0,0,1)</f>
        <v>107900</v>
      </c>
      <c r="Z153" s="2" cm="1">
        <f t="array" ref="Z153">_xlfn.XLOOKUP(Z$1&amp;$R153,$C$3:$C$1662&amp;$D$3:$D$1662,$E$3:$E$1662,0,0,1)</f>
        <v>13200</v>
      </c>
      <c r="AA153" s="2" cm="1">
        <f t="array" ref="AA153">_xlfn.XLOOKUP(AA$1&amp;$R153,$C$3:$C$1662&amp;$D$3:$D$1662,$E$3:$E$1662,0,0,1)</f>
        <v>21900</v>
      </c>
      <c r="AB153" s="2" cm="1">
        <f t="array" ref="AB153">_xlfn.XLOOKUP(AB$1&amp;$R153,$C$3:$C$1662&amp;$D$3:$D$1662,$E$3:$E$1662,0,0,1)</f>
        <v>63500</v>
      </c>
      <c r="AC153" s="2" cm="1">
        <f t="array" ref="AC153">_xlfn.XLOOKUP(AC$1&amp;$R153,$C$3:$C$1662&amp;$D$3:$D$1662,$E$3:$E$1662,0,0,1)</f>
        <v>0</v>
      </c>
    </row>
    <row r="154" spans="3:29" x14ac:dyDescent="0.4">
      <c r="C154" t="s">
        <v>758</v>
      </c>
      <c r="D154" t="s">
        <v>664</v>
      </c>
      <c r="E154">
        <v>0</v>
      </c>
      <c r="R154" t="s">
        <v>81</v>
      </c>
      <c r="S154" s="2">
        <f t="shared" si="11"/>
        <v>2756000</v>
      </c>
      <c r="T154" s="2">
        <f t="shared" si="13"/>
        <v>1544200</v>
      </c>
      <c r="U154" s="2">
        <f t="shared" si="13"/>
        <v>957400</v>
      </c>
      <c r="V154" s="2">
        <f t="shared" si="13"/>
        <v>2614100</v>
      </c>
      <c r="W154" s="2">
        <f t="shared" si="13"/>
        <v>6399000</v>
      </c>
      <c r="X154" s="2">
        <f t="shared" si="13"/>
        <v>2265300</v>
      </c>
      <c r="Y154" s="2" cm="1">
        <f t="array" ref="Y154">_xlfn.XLOOKUP(Y$1&amp;$R154,$C$3:$C$1662&amp;$D$3:$D$1662,$E$3:$E$1662,0,0,1)</f>
        <v>19600</v>
      </c>
      <c r="Z154" s="2" cm="1">
        <f t="array" ref="Z154">_xlfn.XLOOKUP(Z$1&amp;$R154,$C$3:$C$1662&amp;$D$3:$D$1662,$E$3:$E$1662,0,0,1)</f>
        <v>5200</v>
      </c>
      <c r="AA154" s="2" cm="1">
        <f t="array" ref="AA154">_xlfn.XLOOKUP(AA$1&amp;$R154,$C$3:$C$1662&amp;$D$3:$D$1662,$E$3:$E$1662,0,0,1)</f>
        <v>1100</v>
      </c>
      <c r="AB154" s="2" cm="1">
        <f t="array" ref="AB154">_xlfn.XLOOKUP(AB$1&amp;$R154,$C$3:$C$1662&amp;$D$3:$D$1662,$E$3:$E$1662,0,0,1)</f>
        <v>17400</v>
      </c>
      <c r="AC154" s="2" cm="1">
        <f t="array" ref="AC154">_xlfn.XLOOKUP(AC$1&amp;$R154,$C$3:$C$1662&amp;$D$3:$D$1662,$E$3:$E$1662,0,0,1)</f>
        <v>0</v>
      </c>
    </row>
    <row r="155" spans="3:29" x14ac:dyDescent="0.4">
      <c r="C155" t="s">
        <v>758</v>
      </c>
      <c r="D155" t="s">
        <v>665</v>
      </c>
      <c r="E155">
        <v>0</v>
      </c>
      <c r="R155" t="s">
        <v>30</v>
      </c>
      <c r="S155" s="2">
        <f t="shared" si="11"/>
        <v>2781340</v>
      </c>
      <c r="T155" s="2">
        <f t="shared" si="13"/>
        <v>1564900</v>
      </c>
      <c r="U155" s="2">
        <f t="shared" si="13"/>
        <v>969500</v>
      </c>
      <c r="V155" s="2">
        <f t="shared" si="13"/>
        <v>2663700</v>
      </c>
      <c r="W155" s="2">
        <f t="shared" si="13"/>
        <v>6443300</v>
      </c>
      <c r="X155" s="2">
        <f t="shared" si="13"/>
        <v>2265300</v>
      </c>
      <c r="Y155" s="2" cm="1">
        <f t="array" ref="Y155">_xlfn.XLOOKUP(Y$1&amp;$R155,$C$3:$C$1662&amp;$D$3:$D$1662,$E$3:$E$1662,0,0,1)</f>
        <v>20700</v>
      </c>
      <c r="Z155" s="2" cm="1">
        <f t="array" ref="Z155">_xlfn.XLOOKUP(Z$1&amp;$R155,$C$3:$C$1662&amp;$D$3:$D$1662,$E$3:$E$1662,0,0,1)</f>
        <v>12100</v>
      </c>
      <c r="AA155" s="2" cm="1">
        <f t="array" ref="AA155">_xlfn.XLOOKUP(AA$1&amp;$R155,$C$3:$C$1662&amp;$D$3:$D$1662,$E$3:$E$1662,0,0,1)</f>
        <v>49600</v>
      </c>
      <c r="AB155" s="2" cm="1">
        <f t="array" ref="AB155">_xlfn.XLOOKUP(AB$1&amp;$R155,$C$3:$C$1662&amp;$D$3:$D$1662,$E$3:$E$1662,0,0,1)</f>
        <v>44300</v>
      </c>
      <c r="AC155" s="2" cm="1">
        <f t="array" ref="AC155">_xlfn.XLOOKUP(AC$1&amp;$R155,$C$3:$C$1662&amp;$D$3:$D$1662,$E$3:$E$1662,0,0,1)</f>
        <v>0</v>
      </c>
    </row>
    <row r="156" spans="3:29" x14ac:dyDescent="0.4">
      <c r="C156" t="s">
        <v>758</v>
      </c>
      <c r="D156" t="s">
        <v>666</v>
      </c>
      <c r="E156">
        <v>0</v>
      </c>
      <c r="R156" t="s">
        <v>157</v>
      </c>
      <c r="S156" s="2">
        <f t="shared" si="11"/>
        <v>2801860</v>
      </c>
      <c r="T156" s="2">
        <f t="shared" si="13"/>
        <v>1620900</v>
      </c>
      <c r="U156" s="2">
        <f t="shared" si="13"/>
        <v>982200</v>
      </c>
      <c r="V156" s="2">
        <f t="shared" si="13"/>
        <v>2667100</v>
      </c>
      <c r="W156" s="2">
        <f t="shared" si="13"/>
        <v>6473800</v>
      </c>
      <c r="X156" s="2">
        <f t="shared" si="13"/>
        <v>2265300</v>
      </c>
      <c r="Y156" s="2" cm="1">
        <f t="array" ref="Y156">_xlfn.XLOOKUP(Y$1&amp;$R156,$C$3:$C$1662&amp;$D$3:$D$1662,$E$3:$E$1662,0,0,1)</f>
        <v>56000</v>
      </c>
      <c r="Z156" s="2" cm="1">
        <f t="array" ref="Z156">_xlfn.XLOOKUP(Z$1&amp;$R156,$C$3:$C$1662&amp;$D$3:$D$1662,$E$3:$E$1662,0,0,1)</f>
        <v>12700</v>
      </c>
      <c r="AA156" s="2" cm="1">
        <f t="array" ref="AA156">_xlfn.XLOOKUP(AA$1&amp;$R156,$C$3:$C$1662&amp;$D$3:$D$1662,$E$3:$E$1662,0,0,1)</f>
        <v>3400</v>
      </c>
      <c r="AB156" s="2" cm="1">
        <f t="array" ref="AB156">_xlfn.XLOOKUP(AB$1&amp;$R156,$C$3:$C$1662&amp;$D$3:$D$1662,$E$3:$E$1662,0,0,1)</f>
        <v>30500</v>
      </c>
      <c r="AC156" s="2" cm="1">
        <f t="array" ref="AC156">_xlfn.XLOOKUP(AC$1&amp;$R156,$C$3:$C$1662&amp;$D$3:$D$1662,$E$3:$E$1662,0,0,1)</f>
        <v>0</v>
      </c>
    </row>
    <row r="157" spans="3:29" x14ac:dyDescent="0.4">
      <c r="C157" t="s">
        <v>758</v>
      </c>
      <c r="D157" t="s">
        <v>667</v>
      </c>
      <c r="E157">
        <v>0</v>
      </c>
      <c r="R157" t="s">
        <v>57</v>
      </c>
      <c r="S157" s="2">
        <f t="shared" si="11"/>
        <v>2817720</v>
      </c>
      <c r="T157" s="2">
        <f t="shared" si="13"/>
        <v>1649700</v>
      </c>
      <c r="U157" s="2">
        <f t="shared" si="13"/>
        <v>1006500</v>
      </c>
      <c r="V157" s="2">
        <f t="shared" si="13"/>
        <v>2670100</v>
      </c>
      <c r="W157" s="2">
        <f t="shared" si="13"/>
        <v>6497000</v>
      </c>
      <c r="X157" s="2">
        <f t="shared" si="13"/>
        <v>2265300</v>
      </c>
      <c r="Y157" s="2" cm="1">
        <f t="array" ref="Y157">_xlfn.XLOOKUP(Y$1&amp;$R157,$C$3:$C$1662&amp;$D$3:$D$1662,$E$3:$E$1662,0,0,1)</f>
        <v>28800</v>
      </c>
      <c r="Z157" s="2" cm="1">
        <f t="array" ref="Z157">_xlfn.XLOOKUP(Z$1&amp;$R157,$C$3:$C$1662&amp;$D$3:$D$1662,$E$3:$E$1662,0,0,1)</f>
        <v>24300</v>
      </c>
      <c r="AA157" s="2" cm="1">
        <f t="array" ref="AA157">_xlfn.XLOOKUP(AA$1&amp;$R157,$C$3:$C$1662&amp;$D$3:$D$1662,$E$3:$E$1662,0,0,1)</f>
        <v>3000</v>
      </c>
      <c r="AB157" s="2" cm="1">
        <f t="array" ref="AB157">_xlfn.XLOOKUP(AB$1&amp;$R157,$C$3:$C$1662&amp;$D$3:$D$1662,$E$3:$E$1662,0,0,1)</f>
        <v>23200</v>
      </c>
      <c r="AC157" s="2" cm="1">
        <f t="array" ref="AC157">_xlfn.XLOOKUP(AC$1&amp;$R157,$C$3:$C$1662&amp;$D$3:$D$1662,$E$3:$E$1662,0,0,1)</f>
        <v>0</v>
      </c>
    </row>
    <row r="158" spans="3:29" x14ac:dyDescent="0.4">
      <c r="C158" t="s">
        <v>758</v>
      </c>
      <c r="D158" t="s">
        <v>668</v>
      </c>
      <c r="E158">
        <v>0</v>
      </c>
      <c r="R158" t="s">
        <v>148</v>
      </c>
      <c r="S158" s="2">
        <f t="shared" si="11"/>
        <v>2830640</v>
      </c>
      <c r="T158" s="2">
        <f t="shared" si="13"/>
        <v>1655600</v>
      </c>
      <c r="U158" s="2">
        <f t="shared" si="13"/>
        <v>1012300</v>
      </c>
      <c r="V158" s="2">
        <f t="shared" si="13"/>
        <v>2672300</v>
      </c>
      <c r="W158" s="2">
        <f t="shared" si="13"/>
        <v>6547700</v>
      </c>
      <c r="X158" s="2">
        <f t="shared" si="13"/>
        <v>2265300</v>
      </c>
      <c r="Y158" s="2" cm="1">
        <f t="array" ref="Y158">_xlfn.XLOOKUP(Y$1&amp;$R158,$C$3:$C$1662&amp;$D$3:$D$1662,$E$3:$E$1662,0,0,1)</f>
        <v>5900</v>
      </c>
      <c r="Z158" s="2" cm="1">
        <f t="array" ref="Z158">_xlfn.XLOOKUP(Z$1&amp;$R158,$C$3:$C$1662&amp;$D$3:$D$1662,$E$3:$E$1662,0,0,1)</f>
        <v>5800</v>
      </c>
      <c r="AA158" s="2" cm="1">
        <f t="array" ref="AA158">_xlfn.XLOOKUP(AA$1&amp;$R158,$C$3:$C$1662&amp;$D$3:$D$1662,$E$3:$E$1662,0,0,1)</f>
        <v>2200</v>
      </c>
      <c r="AB158" s="2" cm="1">
        <f t="array" ref="AB158">_xlfn.XLOOKUP(AB$1&amp;$R158,$C$3:$C$1662&amp;$D$3:$D$1662,$E$3:$E$1662,0,0,1)</f>
        <v>50700</v>
      </c>
      <c r="AC158" s="2" cm="1">
        <f t="array" ref="AC158">_xlfn.XLOOKUP(AC$1&amp;$R158,$C$3:$C$1662&amp;$D$3:$D$1662,$E$3:$E$1662,0,0,1)</f>
        <v>0</v>
      </c>
    </row>
    <row r="159" spans="3:29" x14ac:dyDescent="0.4">
      <c r="C159" t="s">
        <v>758</v>
      </c>
      <c r="D159" t="s">
        <v>669</v>
      </c>
      <c r="E159">
        <v>0</v>
      </c>
      <c r="R159" t="s">
        <v>118</v>
      </c>
      <c r="S159" s="2">
        <f t="shared" si="11"/>
        <v>2839800</v>
      </c>
      <c r="T159" s="2">
        <f t="shared" si="13"/>
        <v>1672700</v>
      </c>
      <c r="U159" s="2">
        <f t="shared" si="13"/>
        <v>1022400</v>
      </c>
      <c r="V159" s="2">
        <f t="shared" si="13"/>
        <v>2673600</v>
      </c>
      <c r="W159" s="2">
        <f t="shared" si="13"/>
        <v>6565000</v>
      </c>
      <c r="X159" s="2">
        <f t="shared" si="13"/>
        <v>2265300</v>
      </c>
      <c r="Y159" s="2" cm="1">
        <f t="array" ref="Y159">_xlfn.XLOOKUP(Y$1&amp;$R159,$C$3:$C$1662&amp;$D$3:$D$1662,$E$3:$E$1662,0,0,1)</f>
        <v>17100</v>
      </c>
      <c r="Z159" s="2" cm="1">
        <f t="array" ref="Z159">_xlfn.XLOOKUP(Z$1&amp;$R159,$C$3:$C$1662&amp;$D$3:$D$1662,$E$3:$E$1662,0,0,1)</f>
        <v>10100</v>
      </c>
      <c r="AA159" s="2" cm="1">
        <f t="array" ref="AA159">_xlfn.XLOOKUP(AA$1&amp;$R159,$C$3:$C$1662&amp;$D$3:$D$1662,$E$3:$E$1662,0,0,1)</f>
        <v>1300</v>
      </c>
      <c r="AB159" s="2" cm="1">
        <f t="array" ref="AB159">_xlfn.XLOOKUP(AB$1&amp;$R159,$C$3:$C$1662&amp;$D$3:$D$1662,$E$3:$E$1662,0,0,1)</f>
        <v>17300</v>
      </c>
      <c r="AC159" s="2" cm="1">
        <f t="array" ref="AC159">_xlfn.XLOOKUP(AC$1&amp;$R159,$C$3:$C$1662&amp;$D$3:$D$1662,$E$3:$E$1662,0,0,1)</f>
        <v>0</v>
      </c>
    </row>
    <row r="160" spans="3:29" x14ac:dyDescent="0.4">
      <c r="C160" t="s">
        <v>758</v>
      </c>
      <c r="D160" t="s">
        <v>670</v>
      </c>
      <c r="E160">
        <v>0</v>
      </c>
      <c r="R160" t="s">
        <v>131</v>
      </c>
      <c r="S160" s="2">
        <f t="shared" si="11"/>
        <v>2852200</v>
      </c>
      <c r="T160" s="2">
        <f t="shared" si="13"/>
        <v>1685200</v>
      </c>
      <c r="U160" s="2">
        <f t="shared" si="13"/>
        <v>1025300</v>
      </c>
      <c r="V160" s="2">
        <f t="shared" si="13"/>
        <v>2675200</v>
      </c>
      <c r="W160" s="2">
        <f t="shared" si="13"/>
        <v>6610000</v>
      </c>
      <c r="X160" s="2">
        <f t="shared" si="13"/>
        <v>2265300</v>
      </c>
      <c r="Y160" s="2" cm="1">
        <f t="array" ref="Y160">_xlfn.XLOOKUP(Y$1&amp;$R160,$C$3:$C$1662&amp;$D$3:$D$1662,$E$3:$E$1662,0,0,1)</f>
        <v>12500</v>
      </c>
      <c r="Z160" s="2" cm="1">
        <f t="array" ref="Z160">_xlfn.XLOOKUP(Z$1&amp;$R160,$C$3:$C$1662&amp;$D$3:$D$1662,$E$3:$E$1662,0,0,1)</f>
        <v>2900</v>
      </c>
      <c r="AA160" s="2" cm="1">
        <f t="array" ref="AA160">_xlfn.XLOOKUP(AA$1&amp;$R160,$C$3:$C$1662&amp;$D$3:$D$1662,$E$3:$E$1662,0,0,1)</f>
        <v>1600</v>
      </c>
      <c r="AB160" s="2" cm="1">
        <f t="array" ref="AB160">_xlfn.XLOOKUP(AB$1&amp;$R160,$C$3:$C$1662&amp;$D$3:$D$1662,$E$3:$E$1662,0,0,1)</f>
        <v>45000</v>
      </c>
      <c r="AC160" s="2" cm="1">
        <f t="array" ref="AC160">_xlfn.XLOOKUP(AC$1&amp;$R160,$C$3:$C$1662&amp;$D$3:$D$1662,$E$3:$E$1662,0,0,1)</f>
        <v>0</v>
      </c>
    </row>
    <row r="161" spans="3:29" x14ac:dyDescent="0.4">
      <c r="C161" t="s">
        <v>758</v>
      </c>
      <c r="D161" t="s">
        <v>671</v>
      </c>
      <c r="E161">
        <v>0</v>
      </c>
      <c r="R161" t="s">
        <v>141</v>
      </c>
      <c r="S161" s="2">
        <f t="shared" si="11"/>
        <v>2866400</v>
      </c>
      <c r="T161" s="2">
        <f t="shared" si="13"/>
        <v>1701500</v>
      </c>
      <c r="U161" s="2">
        <f t="shared" si="13"/>
        <v>1052500</v>
      </c>
      <c r="V161" s="2">
        <f t="shared" si="13"/>
        <v>2679400</v>
      </c>
      <c r="W161" s="2">
        <f t="shared" si="13"/>
        <v>6633300</v>
      </c>
      <c r="X161" s="2">
        <f t="shared" si="13"/>
        <v>2265300</v>
      </c>
      <c r="Y161" s="2" cm="1">
        <f t="array" ref="Y161">_xlfn.XLOOKUP(Y$1&amp;$R161,$C$3:$C$1662&amp;$D$3:$D$1662,$E$3:$E$1662,0,0,1)</f>
        <v>16300</v>
      </c>
      <c r="Z161" s="2" cm="1">
        <f t="array" ref="Z161">_xlfn.XLOOKUP(Z$1&amp;$R161,$C$3:$C$1662&amp;$D$3:$D$1662,$E$3:$E$1662,0,0,1)</f>
        <v>27200</v>
      </c>
      <c r="AA161" s="2" cm="1">
        <f t="array" ref="AA161">_xlfn.XLOOKUP(AA$1&amp;$R161,$C$3:$C$1662&amp;$D$3:$D$1662,$E$3:$E$1662,0,0,1)</f>
        <v>4200</v>
      </c>
      <c r="AB161" s="2" cm="1">
        <f t="array" ref="AB161">_xlfn.XLOOKUP(AB$1&amp;$R161,$C$3:$C$1662&amp;$D$3:$D$1662,$E$3:$E$1662,0,0,1)</f>
        <v>23300</v>
      </c>
      <c r="AC161" s="2" cm="1">
        <f t="array" ref="AC161">_xlfn.XLOOKUP(AC$1&amp;$R161,$C$3:$C$1662&amp;$D$3:$D$1662,$E$3:$E$1662,0,0,1)</f>
        <v>0</v>
      </c>
    </row>
    <row r="162" spans="3:29" x14ac:dyDescent="0.4">
      <c r="C162" t="s">
        <v>758</v>
      </c>
      <c r="D162" t="s">
        <v>672</v>
      </c>
      <c r="E162">
        <v>0</v>
      </c>
      <c r="R162" t="s">
        <v>122</v>
      </c>
      <c r="S162" s="2">
        <f t="shared" si="11"/>
        <v>2881340</v>
      </c>
      <c r="T162" s="2">
        <f t="shared" si="13"/>
        <v>1714600</v>
      </c>
      <c r="U162" s="2">
        <f t="shared" si="13"/>
        <v>1071900</v>
      </c>
      <c r="V162" s="2">
        <f t="shared" si="13"/>
        <v>2685500</v>
      </c>
      <c r="W162" s="2">
        <f t="shared" si="13"/>
        <v>6669400</v>
      </c>
      <c r="X162" s="2">
        <f t="shared" si="13"/>
        <v>2265300</v>
      </c>
      <c r="Y162" s="2" cm="1">
        <f t="array" ref="Y162">_xlfn.XLOOKUP(Y$1&amp;$R162,$C$3:$C$1662&amp;$D$3:$D$1662,$E$3:$E$1662,0,0,1)</f>
        <v>13100</v>
      </c>
      <c r="Z162" s="2" cm="1">
        <f t="array" ref="Z162">_xlfn.XLOOKUP(Z$1&amp;$R162,$C$3:$C$1662&amp;$D$3:$D$1662,$E$3:$E$1662,0,0,1)</f>
        <v>19400</v>
      </c>
      <c r="AA162" s="2" cm="1">
        <f t="array" ref="AA162">_xlfn.XLOOKUP(AA$1&amp;$R162,$C$3:$C$1662&amp;$D$3:$D$1662,$E$3:$E$1662,0,0,1)</f>
        <v>6100</v>
      </c>
      <c r="AB162" s="2" cm="1">
        <f t="array" ref="AB162">_xlfn.XLOOKUP(AB$1&amp;$R162,$C$3:$C$1662&amp;$D$3:$D$1662,$E$3:$E$1662,0,0,1)</f>
        <v>36100</v>
      </c>
      <c r="AC162" s="2" cm="1">
        <f t="array" ref="AC162">_xlfn.XLOOKUP(AC$1&amp;$R162,$C$3:$C$1662&amp;$D$3:$D$1662,$E$3:$E$1662,0,0,1)</f>
        <v>0</v>
      </c>
    </row>
    <row r="163" spans="3:29" x14ac:dyDescent="0.4">
      <c r="C163" t="s">
        <v>758</v>
      </c>
      <c r="D163" t="s">
        <v>673</v>
      </c>
      <c r="E163">
        <v>0</v>
      </c>
      <c r="R163" t="s">
        <v>25</v>
      </c>
      <c r="S163" s="2">
        <f t="shared" si="11"/>
        <v>2896040</v>
      </c>
      <c r="T163" s="2">
        <f t="shared" si="13"/>
        <v>1733200</v>
      </c>
      <c r="U163" s="2">
        <f t="shared" si="13"/>
        <v>1089600</v>
      </c>
      <c r="V163" s="2">
        <f t="shared" si="13"/>
        <v>2686700</v>
      </c>
      <c r="W163" s="2">
        <f t="shared" si="13"/>
        <v>6705400</v>
      </c>
      <c r="X163" s="2">
        <f t="shared" si="13"/>
        <v>2265300</v>
      </c>
      <c r="Y163" s="2" cm="1">
        <f t="array" ref="Y163">_xlfn.XLOOKUP(Y$1&amp;$R163,$C$3:$C$1662&amp;$D$3:$D$1662,$E$3:$E$1662,0,0,1)</f>
        <v>18600</v>
      </c>
      <c r="Z163" s="2" cm="1">
        <f t="array" ref="Z163">_xlfn.XLOOKUP(Z$1&amp;$R163,$C$3:$C$1662&amp;$D$3:$D$1662,$E$3:$E$1662,0,0,1)</f>
        <v>17700</v>
      </c>
      <c r="AA163" s="2" cm="1">
        <f t="array" ref="AA163">_xlfn.XLOOKUP(AA$1&amp;$R163,$C$3:$C$1662&amp;$D$3:$D$1662,$E$3:$E$1662,0,0,1)</f>
        <v>1200</v>
      </c>
      <c r="AB163" s="2" cm="1">
        <f t="array" ref="AB163">_xlfn.XLOOKUP(AB$1&amp;$R163,$C$3:$C$1662&amp;$D$3:$D$1662,$E$3:$E$1662,0,0,1)</f>
        <v>36000</v>
      </c>
      <c r="AC163" s="2" cm="1">
        <f t="array" ref="AC163">_xlfn.XLOOKUP(AC$1&amp;$R163,$C$3:$C$1662&amp;$D$3:$D$1662,$E$3:$E$1662,0,0,1)</f>
        <v>0</v>
      </c>
    </row>
    <row r="164" spans="3:29" x14ac:dyDescent="0.4">
      <c r="C164" t="s">
        <v>758</v>
      </c>
      <c r="D164" t="s">
        <v>674</v>
      </c>
      <c r="E164">
        <v>0</v>
      </c>
      <c r="R164" t="s">
        <v>63</v>
      </c>
      <c r="S164" s="2">
        <f t="shared" si="11"/>
        <v>2911320</v>
      </c>
      <c r="T164" s="2">
        <f t="shared" ref="T164:X179" si="14">T163+Y164</f>
        <v>1754200</v>
      </c>
      <c r="U164" s="2">
        <f t="shared" si="14"/>
        <v>1107900</v>
      </c>
      <c r="V164" s="2">
        <f t="shared" si="14"/>
        <v>2716000</v>
      </c>
      <c r="W164" s="2">
        <f t="shared" si="14"/>
        <v>6713200</v>
      </c>
      <c r="X164" s="2">
        <f t="shared" si="14"/>
        <v>2265300</v>
      </c>
      <c r="Y164" s="2" cm="1">
        <f t="array" ref="Y164">_xlfn.XLOOKUP(Y$1&amp;$R164,$C$3:$C$1662&amp;$D$3:$D$1662,$E$3:$E$1662,0,0,1)</f>
        <v>21000</v>
      </c>
      <c r="Z164" s="2" cm="1">
        <f t="array" ref="Z164">_xlfn.XLOOKUP(Z$1&amp;$R164,$C$3:$C$1662&amp;$D$3:$D$1662,$E$3:$E$1662,0,0,1)</f>
        <v>18300</v>
      </c>
      <c r="AA164" s="2" cm="1">
        <f t="array" ref="AA164">_xlfn.XLOOKUP(AA$1&amp;$R164,$C$3:$C$1662&amp;$D$3:$D$1662,$E$3:$E$1662,0,0,1)</f>
        <v>29300</v>
      </c>
      <c r="AB164" s="2" cm="1">
        <f t="array" ref="AB164">_xlfn.XLOOKUP(AB$1&amp;$R164,$C$3:$C$1662&amp;$D$3:$D$1662,$E$3:$E$1662,0,0,1)</f>
        <v>7800</v>
      </c>
      <c r="AC164" s="2" cm="1">
        <f t="array" ref="AC164">_xlfn.XLOOKUP(AC$1&amp;$R164,$C$3:$C$1662&amp;$D$3:$D$1662,$E$3:$E$1662,0,0,1)</f>
        <v>0</v>
      </c>
    </row>
    <row r="165" spans="3:29" x14ac:dyDescent="0.4">
      <c r="C165" t="s">
        <v>758</v>
      </c>
      <c r="D165" t="s">
        <v>675</v>
      </c>
      <c r="E165">
        <v>0</v>
      </c>
      <c r="R165" t="s">
        <v>107</v>
      </c>
      <c r="S165" s="2">
        <f t="shared" si="11"/>
        <v>2926660</v>
      </c>
      <c r="T165" s="2">
        <f t="shared" si="14"/>
        <v>1801100</v>
      </c>
      <c r="U165" s="2">
        <f t="shared" si="14"/>
        <v>1115200</v>
      </c>
      <c r="V165" s="2">
        <f t="shared" si="14"/>
        <v>2719000</v>
      </c>
      <c r="W165" s="2">
        <f t="shared" si="14"/>
        <v>6732700</v>
      </c>
      <c r="X165" s="2">
        <f t="shared" si="14"/>
        <v>2265300</v>
      </c>
      <c r="Y165" s="2" cm="1">
        <f t="array" ref="Y165">_xlfn.XLOOKUP(Y$1&amp;$R165,$C$3:$C$1662&amp;$D$3:$D$1662,$E$3:$E$1662,0,0,1)</f>
        <v>46900</v>
      </c>
      <c r="Z165" s="2" cm="1">
        <f t="array" ref="Z165">_xlfn.XLOOKUP(Z$1&amp;$R165,$C$3:$C$1662&amp;$D$3:$D$1662,$E$3:$E$1662,0,0,1)</f>
        <v>7300</v>
      </c>
      <c r="AA165" s="2" cm="1">
        <f t="array" ref="AA165">_xlfn.XLOOKUP(AA$1&amp;$R165,$C$3:$C$1662&amp;$D$3:$D$1662,$E$3:$E$1662,0,0,1)</f>
        <v>3000</v>
      </c>
      <c r="AB165" s="2" cm="1">
        <f t="array" ref="AB165">_xlfn.XLOOKUP(AB$1&amp;$R165,$C$3:$C$1662&amp;$D$3:$D$1662,$E$3:$E$1662,0,0,1)</f>
        <v>19500</v>
      </c>
      <c r="AC165" s="2" cm="1">
        <f t="array" ref="AC165">_xlfn.XLOOKUP(AC$1&amp;$R165,$C$3:$C$1662&amp;$D$3:$D$1662,$E$3:$E$1662,0,0,1)</f>
        <v>0</v>
      </c>
    </row>
    <row r="166" spans="3:29" x14ac:dyDescent="0.4">
      <c r="C166" t="s">
        <v>758</v>
      </c>
      <c r="D166" t="s">
        <v>676</v>
      </c>
      <c r="E166">
        <v>0</v>
      </c>
      <c r="R166" t="s">
        <v>234</v>
      </c>
      <c r="S166" s="2">
        <f t="shared" si="11"/>
        <v>2935200</v>
      </c>
      <c r="T166" s="2">
        <f t="shared" si="14"/>
        <v>1823000</v>
      </c>
      <c r="U166" s="2">
        <f t="shared" si="14"/>
        <v>1126400</v>
      </c>
      <c r="V166" s="2">
        <f t="shared" si="14"/>
        <v>2721600</v>
      </c>
      <c r="W166" s="2">
        <f t="shared" si="14"/>
        <v>6739700</v>
      </c>
      <c r="X166" s="2">
        <f t="shared" si="14"/>
        <v>2265300</v>
      </c>
      <c r="Y166" s="2" cm="1">
        <f t="array" ref="Y166">_xlfn.XLOOKUP(Y$1&amp;$R166,$C$3:$C$1662&amp;$D$3:$D$1662,$E$3:$E$1662,0,0,1)</f>
        <v>21900</v>
      </c>
      <c r="Z166" s="2" cm="1">
        <f t="array" ref="Z166">_xlfn.XLOOKUP(Z$1&amp;$R166,$C$3:$C$1662&amp;$D$3:$D$1662,$E$3:$E$1662,0,0,1)</f>
        <v>11200</v>
      </c>
      <c r="AA166" s="2" cm="1">
        <f t="array" ref="AA166">_xlfn.XLOOKUP(AA$1&amp;$R166,$C$3:$C$1662&amp;$D$3:$D$1662,$E$3:$E$1662,0,0,1)</f>
        <v>2600</v>
      </c>
      <c r="AB166" s="2" cm="1">
        <f t="array" ref="AB166">_xlfn.XLOOKUP(AB$1&amp;$R166,$C$3:$C$1662&amp;$D$3:$D$1662,$E$3:$E$1662,0,0,1)</f>
        <v>7000</v>
      </c>
      <c r="AC166" s="2" cm="1">
        <f t="array" ref="AC166">_xlfn.XLOOKUP(AC$1&amp;$R166,$C$3:$C$1662&amp;$D$3:$D$1662,$E$3:$E$1662,0,0,1)</f>
        <v>0</v>
      </c>
    </row>
    <row r="167" spans="3:29" x14ac:dyDescent="0.4">
      <c r="C167" t="s">
        <v>758</v>
      </c>
      <c r="D167" t="s">
        <v>677</v>
      </c>
      <c r="E167">
        <v>0</v>
      </c>
      <c r="R167" t="s">
        <v>175</v>
      </c>
      <c r="S167" s="2">
        <f t="shared" si="11"/>
        <v>2943020</v>
      </c>
      <c r="T167" s="2">
        <f t="shared" si="14"/>
        <v>1833400</v>
      </c>
      <c r="U167" s="2">
        <f t="shared" si="14"/>
        <v>1134900</v>
      </c>
      <c r="V167" s="2">
        <f t="shared" si="14"/>
        <v>2727800</v>
      </c>
      <c r="W167" s="2">
        <f t="shared" si="14"/>
        <v>6753700</v>
      </c>
      <c r="X167" s="2">
        <f t="shared" si="14"/>
        <v>2265300</v>
      </c>
      <c r="Y167" s="2" cm="1">
        <f t="array" ref="Y167">_xlfn.XLOOKUP(Y$1&amp;$R167,$C$3:$C$1662&amp;$D$3:$D$1662,$E$3:$E$1662,0,0,1)</f>
        <v>10400</v>
      </c>
      <c r="Z167" s="2" cm="1">
        <f t="array" ref="Z167">_xlfn.XLOOKUP(Z$1&amp;$R167,$C$3:$C$1662&amp;$D$3:$D$1662,$E$3:$E$1662,0,0,1)</f>
        <v>8500</v>
      </c>
      <c r="AA167" s="2" cm="1">
        <f t="array" ref="AA167">_xlfn.XLOOKUP(AA$1&amp;$R167,$C$3:$C$1662&amp;$D$3:$D$1662,$E$3:$E$1662,0,0,1)</f>
        <v>6200</v>
      </c>
      <c r="AB167" s="2" cm="1">
        <f t="array" ref="AB167">_xlfn.XLOOKUP(AB$1&amp;$R167,$C$3:$C$1662&amp;$D$3:$D$1662,$E$3:$E$1662,0,0,1)</f>
        <v>14000</v>
      </c>
      <c r="AC167" s="2" cm="1">
        <f t="array" ref="AC167">_xlfn.XLOOKUP(AC$1&amp;$R167,$C$3:$C$1662&amp;$D$3:$D$1662,$E$3:$E$1662,0,0,1)</f>
        <v>0</v>
      </c>
    </row>
    <row r="168" spans="3:29" x14ac:dyDescent="0.4">
      <c r="C168" t="s">
        <v>758</v>
      </c>
      <c r="D168" t="s">
        <v>678</v>
      </c>
      <c r="E168">
        <v>0</v>
      </c>
      <c r="R168" t="s">
        <v>89</v>
      </c>
      <c r="S168" s="2">
        <f t="shared" si="11"/>
        <v>2949000</v>
      </c>
      <c r="T168" s="2">
        <f t="shared" si="14"/>
        <v>1854700</v>
      </c>
      <c r="U168" s="2">
        <f t="shared" si="14"/>
        <v>1136800</v>
      </c>
      <c r="V168" s="2">
        <f t="shared" si="14"/>
        <v>2730400</v>
      </c>
      <c r="W168" s="2">
        <f t="shared" si="14"/>
        <v>6757800</v>
      </c>
      <c r="X168" s="2">
        <f t="shared" si="14"/>
        <v>2265300</v>
      </c>
      <c r="Y168" s="2" cm="1">
        <f t="array" ref="Y168">_xlfn.XLOOKUP(Y$1&amp;$R168,$C$3:$C$1662&amp;$D$3:$D$1662,$E$3:$E$1662,0,0,1)</f>
        <v>21300</v>
      </c>
      <c r="Z168" s="2" cm="1">
        <f t="array" ref="Z168">_xlfn.XLOOKUP(Z$1&amp;$R168,$C$3:$C$1662&amp;$D$3:$D$1662,$E$3:$E$1662,0,0,1)</f>
        <v>1900</v>
      </c>
      <c r="AA168" s="2" cm="1">
        <f t="array" ref="AA168">_xlfn.XLOOKUP(AA$1&amp;$R168,$C$3:$C$1662&amp;$D$3:$D$1662,$E$3:$E$1662,0,0,1)</f>
        <v>2600</v>
      </c>
      <c r="AB168" s="2" cm="1">
        <f t="array" ref="AB168">_xlfn.XLOOKUP(AB$1&amp;$R168,$C$3:$C$1662&amp;$D$3:$D$1662,$E$3:$E$1662,0,0,1)</f>
        <v>4100</v>
      </c>
      <c r="AC168" s="2" cm="1">
        <f t="array" ref="AC168">_xlfn.XLOOKUP(AC$1&amp;$R168,$C$3:$C$1662&amp;$D$3:$D$1662,$E$3:$E$1662,0,0,1)</f>
        <v>0</v>
      </c>
    </row>
    <row r="169" spans="3:29" x14ac:dyDescent="0.4">
      <c r="C169" t="s">
        <v>758</v>
      </c>
      <c r="D169" t="s">
        <v>679</v>
      </c>
      <c r="E169">
        <v>0</v>
      </c>
      <c r="R169" t="s">
        <v>257</v>
      </c>
      <c r="S169" s="2">
        <f t="shared" si="11"/>
        <v>2970600</v>
      </c>
      <c r="T169" s="2">
        <f t="shared" si="14"/>
        <v>1929700</v>
      </c>
      <c r="U169" s="2">
        <f t="shared" si="14"/>
        <v>1150200</v>
      </c>
      <c r="V169" s="2">
        <f t="shared" si="14"/>
        <v>2731600</v>
      </c>
      <c r="W169" s="2">
        <f t="shared" si="14"/>
        <v>6776200</v>
      </c>
      <c r="X169" s="2">
        <f t="shared" si="14"/>
        <v>2265300</v>
      </c>
      <c r="Y169" s="2" cm="1">
        <f t="array" ref="Y169">_xlfn.XLOOKUP(Y$1&amp;$R169,$C$3:$C$1662&amp;$D$3:$D$1662,$E$3:$E$1662,0,0,1)</f>
        <v>75000</v>
      </c>
      <c r="Z169" s="2" cm="1">
        <f t="array" ref="Z169">_xlfn.XLOOKUP(Z$1&amp;$R169,$C$3:$C$1662&amp;$D$3:$D$1662,$E$3:$E$1662,0,0,1)</f>
        <v>13400</v>
      </c>
      <c r="AA169" s="2" cm="1">
        <f t="array" ref="AA169">_xlfn.XLOOKUP(AA$1&amp;$R169,$C$3:$C$1662&amp;$D$3:$D$1662,$E$3:$E$1662,0,0,1)</f>
        <v>1200</v>
      </c>
      <c r="AB169" s="2" cm="1">
        <f t="array" ref="AB169">_xlfn.XLOOKUP(AB$1&amp;$R169,$C$3:$C$1662&amp;$D$3:$D$1662,$E$3:$E$1662,0,0,1)</f>
        <v>18400</v>
      </c>
      <c r="AC169" s="2" cm="1">
        <f t="array" ref="AC169">_xlfn.XLOOKUP(AC$1&amp;$R169,$C$3:$C$1662&amp;$D$3:$D$1662,$E$3:$E$1662,0,0,1)</f>
        <v>0</v>
      </c>
    </row>
    <row r="170" spans="3:29" x14ac:dyDescent="0.4">
      <c r="C170" t="s">
        <v>758</v>
      </c>
      <c r="D170" t="s">
        <v>680</v>
      </c>
      <c r="E170">
        <v>0</v>
      </c>
      <c r="R170" t="s">
        <v>47</v>
      </c>
      <c r="S170" s="2">
        <f t="shared" si="11"/>
        <v>2983620</v>
      </c>
      <c r="T170" s="2">
        <f t="shared" si="14"/>
        <v>1950300</v>
      </c>
      <c r="U170" s="2">
        <f t="shared" si="14"/>
        <v>1156900</v>
      </c>
      <c r="V170" s="2">
        <f t="shared" si="14"/>
        <v>2731800</v>
      </c>
      <c r="W170" s="2">
        <f t="shared" si="14"/>
        <v>6813800</v>
      </c>
      <c r="X170" s="2">
        <f t="shared" si="14"/>
        <v>2265300</v>
      </c>
      <c r="Y170" s="2" cm="1">
        <f t="array" ref="Y170">_xlfn.XLOOKUP(Y$1&amp;$R170,$C$3:$C$1662&amp;$D$3:$D$1662,$E$3:$E$1662,0,0,1)</f>
        <v>20600</v>
      </c>
      <c r="Z170" s="2" cm="1">
        <f t="array" ref="Z170">_xlfn.XLOOKUP(Z$1&amp;$R170,$C$3:$C$1662&amp;$D$3:$D$1662,$E$3:$E$1662,0,0,1)</f>
        <v>6700</v>
      </c>
      <c r="AA170" s="2" cm="1">
        <f t="array" ref="AA170">_xlfn.XLOOKUP(AA$1&amp;$R170,$C$3:$C$1662&amp;$D$3:$D$1662,$E$3:$E$1662,0,0,1)</f>
        <v>200</v>
      </c>
      <c r="AB170" s="2" cm="1">
        <f t="array" ref="AB170">_xlfn.XLOOKUP(AB$1&amp;$R170,$C$3:$C$1662&amp;$D$3:$D$1662,$E$3:$E$1662,0,0,1)</f>
        <v>37600</v>
      </c>
      <c r="AC170" s="2" cm="1">
        <f t="array" ref="AC170">_xlfn.XLOOKUP(AC$1&amp;$R170,$C$3:$C$1662&amp;$D$3:$D$1662,$E$3:$E$1662,0,0,1)</f>
        <v>0</v>
      </c>
    </row>
    <row r="171" spans="3:29" x14ac:dyDescent="0.4">
      <c r="C171" t="s">
        <v>758</v>
      </c>
      <c r="D171" t="s">
        <v>681</v>
      </c>
      <c r="E171">
        <v>0</v>
      </c>
      <c r="R171" t="s">
        <v>136</v>
      </c>
      <c r="S171" s="2">
        <f t="shared" si="11"/>
        <v>2989360</v>
      </c>
      <c r="T171" s="2">
        <f t="shared" si="14"/>
        <v>1964200</v>
      </c>
      <c r="U171" s="2">
        <f t="shared" si="14"/>
        <v>1158600</v>
      </c>
      <c r="V171" s="2">
        <f t="shared" si="14"/>
        <v>2735600</v>
      </c>
      <c r="W171" s="2">
        <f t="shared" si="14"/>
        <v>6823100</v>
      </c>
      <c r="X171" s="2">
        <f t="shared" si="14"/>
        <v>2265300</v>
      </c>
      <c r="Y171" s="2" cm="1">
        <f t="array" ref="Y171">_xlfn.XLOOKUP(Y$1&amp;$R171,$C$3:$C$1662&amp;$D$3:$D$1662,$E$3:$E$1662,0,0,1)</f>
        <v>13900</v>
      </c>
      <c r="Z171" s="2" cm="1">
        <f t="array" ref="Z171">_xlfn.XLOOKUP(Z$1&amp;$R171,$C$3:$C$1662&amp;$D$3:$D$1662,$E$3:$E$1662,0,0,1)</f>
        <v>1700</v>
      </c>
      <c r="AA171" s="2" cm="1">
        <f t="array" ref="AA171">_xlfn.XLOOKUP(AA$1&amp;$R171,$C$3:$C$1662&amp;$D$3:$D$1662,$E$3:$E$1662,0,0,1)</f>
        <v>3800</v>
      </c>
      <c r="AB171" s="2" cm="1">
        <f t="array" ref="AB171">_xlfn.XLOOKUP(AB$1&amp;$R171,$C$3:$C$1662&amp;$D$3:$D$1662,$E$3:$E$1662,0,0,1)</f>
        <v>9300</v>
      </c>
      <c r="AC171" s="2" cm="1">
        <f t="array" ref="AC171">_xlfn.XLOOKUP(AC$1&amp;$R171,$C$3:$C$1662&amp;$D$3:$D$1662,$E$3:$E$1662,0,0,1)</f>
        <v>0</v>
      </c>
    </row>
    <row r="172" spans="3:29" x14ac:dyDescent="0.4">
      <c r="C172" t="s">
        <v>758</v>
      </c>
      <c r="D172" t="s">
        <v>682</v>
      </c>
      <c r="E172">
        <v>0</v>
      </c>
      <c r="R172" t="s">
        <v>6</v>
      </c>
      <c r="S172" s="2">
        <f t="shared" si="11"/>
        <v>3001520</v>
      </c>
      <c r="T172" s="2">
        <f t="shared" si="14"/>
        <v>1993100</v>
      </c>
      <c r="U172" s="2">
        <f t="shared" si="14"/>
        <v>1163700</v>
      </c>
      <c r="V172" s="2">
        <f t="shared" si="14"/>
        <v>2735900</v>
      </c>
      <c r="W172" s="2">
        <f t="shared" si="14"/>
        <v>6849600</v>
      </c>
      <c r="X172" s="2">
        <f t="shared" si="14"/>
        <v>2265300</v>
      </c>
      <c r="Y172" s="2" cm="1">
        <f t="array" ref="Y172">_xlfn.XLOOKUP(Y$1&amp;$R172,$C$3:$C$1662&amp;$D$3:$D$1662,$E$3:$E$1662,0,0,1)</f>
        <v>28900</v>
      </c>
      <c r="Z172" s="2" cm="1">
        <f t="array" ref="Z172">_xlfn.XLOOKUP(Z$1&amp;$R172,$C$3:$C$1662&amp;$D$3:$D$1662,$E$3:$E$1662,0,0,1)</f>
        <v>5100</v>
      </c>
      <c r="AA172" s="2" cm="1">
        <f t="array" ref="AA172">_xlfn.XLOOKUP(AA$1&amp;$R172,$C$3:$C$1662&amp;$D$3:$D$1662,$E$3:$E$1662,0,0,1)</f>
        <v>300</v>
      </c>
      <c r="AB172" s="2" cm="1">
        <f t="array" ref="AB172">_xlfn.XLOOKUP(AB$1&amp;$R172,$C$3:$C$1662&amp;$D$3:$D$1662,$E$3:$E$1662,0,0,1)</f>
        <v>26500</v>
      </c>
      <c r="AC172" s="2" cm="1">
        <f t="array" ref="AC172">_xlfn.XLOOKUP(AC$1&amp;$R172,$C$3:$C$1662&amp;$D$3:$D$1662,$E$3:$E$1662,0,0,1)</f>
        <v>0</v>
      </c>
    </row>
    <row r="173" spans="3:29" x14ac:dyDescent="0.4">
      <c r="C173" t="s">
        <v>758</v>
      </c>
      <c r="D173" t="s">
        <v>683</v>
      </c>
      <c r="E173">
        <v>0</v>
      </c>
      <c r="R173" t="s">
        <v>171</v>
      </c>
      <c r="S173" s="2">
        <f t="shared" si="11"/>
        <v>3009080</v>
      </c>
      <c r="T173" s="2">
        <f t="shared" si="14"/>
        <v>2015100</v>
      </c>
      <c r="U173" s="2">
        <f t="shared" si="14"/>
        <v>1169500</v>
      </c>
      <c r="V173" s="2">
        <f t="shared" si="14"/>
        <v>2736000</v>
      </c>
      <c r="W173" s="2">
        <f t="shared" si="14"/>
        <v>6859500</v>
      </c>
      <c r="X173" s="2">
        <f t="shared" si="14"/>
        <v>2265300</v>
      </c>
      <c r="Y173" s="2" cm="1">
        <f t="array" ref="Y173">_xlfn.XLOOKUP(Y$1&amp;$R173,$C$3:$C$1662&amp;$D$3:$D$1662,$E$3:$E$1662,0,0,1)</f>
        <v>22000</v>
      </c>
      <c r="Z173" s="2" cm="1">
        <f t="array" ref="Z173">_xlfn.XLOOKUP(Z$1&amp;$R173,$C$3:$C$1662&amp;$D$3:$D$1662,$E$3:$E$1662,0,0,1)</f>
        <v>5800</v>
      </c>
      <c r="AA173" s="2" cm="1">
        <f t="array" ref="AA173">_xlfn.XLOOKUP(AA$1&amp;$R173,$C$3:$C$1662&amp;$D$3:$D$1662,$E$3:$E$1662,0,0,1)</f>
        <v>100</v>
      </c>
      <c r="AB173" s="2" cm="1">
        <f t="array" ref="AB173">_xlfn.XLOOKUP(AB$1&amp;$R173,$C$3:$C$1662&amp;$D$3:$D$1662,$E$3:$E$1662,0,0,1)</f>
        <v>9900</v>
      </c>
      <c r="AC173" s="2" cm="1">
        <f t="array" ref="AC173">_xlfn.XLOOKUP(AC$1&amp;$R173,$C$3:$C$1662&amp;$D$3:$D$1662,$E$3:$E$1662,0,0,1)</f>
        <v>0</v>
      </c>
    </row>
    <row r="174" spans="3:29" x14ac:dyDescent="0.4">
      <c r="C174" t="s">
        <v>758</v>
      </c>
      <c r="D174" t="s">
        <v>684</v>
      </c>
      <c r="E174">
        <v>0</v>
      </c>
      <c r="R174" t="s">
        <v>48</v>
      </c>
      <c r="S174" s="2">
        <f t="shared" si="11"/>
        <v>3013180</v>
      </c>
      <c r="T174" s="2">
        <f t="shared" si="14"/>
        <v>2021600</v>
      </c>
      <c r="U174" s="2">
        <f t="shared" si="14"/>
        <v>1177600</v>
      </c>
      <c r="V174" s="2">
        <f t="shared" si="14"/>
        <v>2737300</v>
      </c>
      <c r="W174" s="2">
        <f t="shared" si="14"/>
        <v>6864100</v>
      </c>
      <c r="X174" s="2">
        <f t="shared" si="14"/>
        <v>2265300</v>
      </c>
      <c r="Y174" s="2" cm="1">
        <f t="array" ref="Y174">_xlfn.XLOOKUP(Y$1&amp;$R174,$C$3:$C$1662&amp;$D$3:$D$1662,$E$3:$E$1662,0,0,1)</f>
        <v>6500</v>
      </c>
      <c r="Z174" s="2" cm="1">
        <f t="array" ref="Z174">_xlfn.XLOOKUP(Z$1&amp;$R174,$C$3:$C$1662&amp;$D$3:$D$1662,$E$3:$E$1662,0,0,1)</f>
        <v>8100</v>
      </c>
      <c r="AA174" s="2" cm="1">
        <f t="array" ref="AA174">_xlfn.XLOOKUP(AA$1&amp;$R174,$C$3:$C$1662&amp;$D$3:$D$1662,$E$3:$E$1662,0,0,1)</f>
        <v>1300</v>
      </c>
      <c r="AB174" s="2" cm="1">
        <f t="array" ref="AB174">_xlfn.XLOOKUP(AB$1&amp;$R174,$C$3:$C$1662&amp;$D$3:$D$1662,$E$3:$E$1662,0,0,1)</f>
        <v>4600</v>
      </c>
      <c r="AC174" s="2" cm="1">
        <f t="array" ref="AC174">_xlfn.XLOOKUP(AC$1&amp;$R174,$C$3:$C$1662&amp;$D$3:$D$1662,$E$3:$E$1662,0,0,1)</f>
        <v>0</v>
      </c>
    </row>
    <row r="175" spans="3:29" x14ac:dyDescent="0.4">
      <c r="C175" t="s">
        <v>758</v>
      </c>
      <c r="D175" t="s">
        <v>685</v>
      </c>
      <c r="E175">
        <v>0</v>
      </c>
      <c r="R175" t="s">
        <v>85</v>
      </c>
      <c r="S175" s="2">
        <f t="shared" si="11"/>
        <v>3024640</v>
      </c>
      <c r="T175" s="2">
        <f t="shared" si="14"/>
        <v>2043200</v>
      </c>
      <c r="U175" s="2">
        <f t="shared" si="14"/>
        <v>1201200</v>
      </c>
      <c r="V175" s="2">
        <f t="shared" si="14"/>
        <v>2737400</v>
      </c>
      <c r="W175" s="2">
        <f t="shared" si="14"/>
        <v>6876100</v>
      </c>
      <c r="X175" s="2">
        <f t="shared" si="14"/>
        <v>2265300</v>
      </c>
      <c r="Y175" s="2" cm="1">
        <f t="array" ref="Y175">_xlfn.XLOOKUP(Y$1&amp;$R175,$C$3:$C$1662&amp;$D$3:$D$1662,$E$3:$E$1662,0,0,1)</f>
        <v>21600</v>
      </c>
      <c r="Z175" s="2" cm="1">
        <f t="array" ref="Z175">_xlfn.XLOOKUP(Z$1&amp;$R175,$C$3:$C$1662&amp;$D$3:$D$1662,$E$3:$E$1662,0,0,1)</f>
        <v>23600</v>
      </c>
      <c r="AA175" s="2" cm="1">
        <f t="array" ref="AA175">_xlfn.XLOOKUP(AA$1&amp;$R175,$C$3:$C$1662&amp;$D$3:$D$1662,$E$3:$E$1662,0,0,1)</f>
        <v>100</v>
      </c>
      <c r="AB175" s="2" cm="1">
        <f t="array" ref="AB175">_xlfn.XLOOKUP(AB$1&amp;$R175,$C$3:$C$1662&amp;$D$3:$D$1662,$E$3:$E$1662,0,0,1)</f>
        <v>12000</v>
      </c>
      <c r="AC175" s="2" cm="1">
        <f t="array" ref="AC175">_xlfn.XLOOKUP(AC$1&amp;$R175,$C$3:$C$1662&amp;$D$3:$D$1662,$E$3:$E$1662,0,0,1)</f>
        <v>0</v>
      </c>
    </row>
    <row r="176" spans="3:29" x14ac:dyDescent="0.4">
      <c r="C176" t="s">
        <v>758</v>
      </c>
      <c r="D176" t="s">
        <v>686</v>
      </c>
      <c r="E176">
        <v>0</v>
      </c>
      <c r="R176" t="s">
        <v>143</v>
      </c>
      <c r="S176" s="2">
        <f t="shared" si="11"/>
        <v>3030500</v>
      </c>
      <c r="T176" s="2">
        <f t="shared" si="14"/>
        <v>2049800</v>
      </c>
      <c r="U176" s="2">
        <f t="shared" si="14"/>
        <v>1221500</v>
      </c>
      <c r="V176" s="2">
        <f t="shared" si="14"/>
        <v>2738600</v>
      </c>
      <c r="W176" s="2">
        <f t="shared" si="14"/>
        <v>6877300</v>
      </c>
      <c r="X176" s="2">
        <f t="shared" si="14"/>
        <v>2265300</v>
      </c>
      <c r="Y176" s="2" cm="1">
        <f t="array" ref="Y176">_xlfn.XLOOKUP(Y$1&amp;$R176,$C$3:$C$1662&amp;$D$3:$D$1662,$E$3:$E$1662,0,0,1)</f>
        <v>6600</v>
      </c>
      <c r="Z176" s="2" cm="1">
        <f t="array" ref="Z176">_xlfn.XLOOKUP(Z$1&amp;$R176,$C$3:$C$1662&amp;$D$3:$D$1662,$E$3:$E$1662,0,0,1)</f>
        <v>20300</v>
      </c>
      <c r="AA176" s="2" cm="1">
        <f t="array" ref="AA176">_xlfn.XLOOKUP(AA$1&amp;$R176,$C$3:$C$1662&amp;$D$3:$D$1662,$E$3:$E$1662,0,0,1)</f>
        <v>1200</v>
      </c>
      <c r="AB176" s="2" cm="1">
        <f t="array" ref="AB176">_xlfn.XLOOKUP(AB$1&amp;$R176,$C$3:$C$1662&amp;$D$3:$D$1662,$E$3:$E$1662,0,0,1)</f>
        <v>1200</v>
      </c>
      <c r="AC176" s="2" cm="1">
        <f t="array" ref="AC176">_xlfn.XLOOKUP(AC$1&amp;$R176,$C$3:$C$1662&amp;$D$3:$D$1662,$E$3:$E$1662,0,0,1)</f>
        <v>0</v>
      </c>
    </row>
    <row r="177" spans="3:29" x14ac:dyDescent="0.4">
      <c r="C177" t="s">
        <v>758</v>
      </c>
      <c r="D177" t="s">
        <v>687</v>
      </c>
      <c r="E177">
        <v>0</v>
      </c>
      <c r="R177" t="s">
        <v>192</v>
      </c>
      <c r="S177" s="2">
        <f t="shared" si="11"/>
        <v>3055360</v>
      </c>
      <c r="T177" s="2">
        <f t="shared" si="14"/>
        <v>2134200</v>
      </c>
      <c r="U177" s="2">
        <f t="shared" si="14"/>
        <v>1256700</v>
      </c>
      <c r="V177" s="2">
        <f t="shared" si="14"/>
        <v>2741600</v>
      </c>
      <c r="W177" s="2">
        <f t="shared" si="14"/>
        <v>6879000</v>
      </c>
      <c r="X177" s="2">
        <f t="shared" si="14"/>
        <v>2265300</v>
      </c>
      <c r="Y177" s="2" cm="1">
        <f t="array" ref="Y177">_xlfn.XLOOKUP(Y$1&amp;$R177,$C$3:$C$1662&amp;$D$3:$D$1662,$E$3:$E$1662,0,0,1)</f>
        <v>84400</v>
      </c>
      <c r="Z177" s="2" cm="1">
        <f t="array" ref="Z177">_xlfn.XLOOKUP(Z$1&amp;$R177,$C$3:$C$1662&amp;$D$3:$D$1662,$E$3:$E$1662,0,0,1)</f>
        <v>35200</v>
      </c>
      <c r="AA177" s="2" cm="1">
        <f t="array" ref="AA177">_xlfn.XLOOKUP(AA$1&amp;$R177,$C$3:$C$1662&amp;$D$3:$D$1662,$E$3:$E$1662,0,0,1)</f>
        <v>3000</v>
      </c>
      <c r="AB177" s="2" cm="1">
        <f t="array" ref="AB177">_xlfn.XLOOKUP(AB$1&amp;$R177,$C$3:$C$1662&amp;$D$3:$D$1662,$E$3:$E$1662,0,0,1)</f>
        <v>1700</v>
      </c>
      <c r="AC177" s="2" cm="1">
        <f t="array" ref="AC177">_xlfn.XLOOKUP(AC$1&amp;$R177,$C$3:$C$1662&amp;$D$3:$D$1662,$E$3:$E$1662,0,0,1)</f>
        <v>0</v>
      </c>
    </row>
    <row r="178" spans="3:29" x14ac:dyDescent="0.4">
      <c r="C178" t="s">
        <v>758</v>
      </c>
      <c r="D178" t="s">
        <v>688</v>
      </c>
      <c r="E178">
        <v>0</v>
      </c>
      <c r="R178" t="s">
        <v>53</v>
      </c>
      <c r="S178" s="2">
        <f t="shared" si="11"/>
        <v>3066960</v>
      </c>
      <c r="T178" s="2">
        <f t="shared" si="14"/>
        <v>2155800</v>
      </c>
      <c r="U178" s="2">
        <f t="shared" si="14"/>
        <v>1286300</v>
      </c>
      <c r="V178" s="2">
        <f t="shared" si="14"/>
        <v>2742100</v>
      </c>
      <c r="W178" s="2">
        <f t="shared" si="14"/>
        <v>6885300</v>
      </c>
      <c r="X178" s="2">
        <f t="shared" si="14"/>
        <v>2265300</v>
      </c>
      <c r="Y178" s="2" cm="1">
        <f t="array" ref="Y178">_xlfn.XLOOKUP(Y$1&amp;$R178,$C$3:$C$1662&amp;$D$3:$D$1662,$E$3:$E$1662,0,0,1)</f>
        <v>21600</v>
      </c>
      <c r="Z178" s="2" cm="1">
        <f t="array" ref="Z178">_xlfn.XLOOKUP(Z$1&amp;$R178,$C$3:$C$1662&amp;$D$3:$D$1662,$E$3:$E$1662,0,0,1)</f>
        <v>29600</v>
      </c>
      <c r="AA178" s="2" cm="1">
        <f t="array" ref="AA178">_xlfn.XLOOKUP(AA$1&amp;$R178,$C$3:$C$1662&amp;$D$3:$D$1662,$E$3:$E$1662,0,0,1)</f>
        <v>500</v>
      </c>
      <c r="AB178" s="2" cm="1">
        <f t="array" ref="AB178">_xlfn.XLOOKUP(AB$1&amp;$R178,$C$3:$C$1662&amp;$D$3:$D$1662,$E$3:$E$1662,0,0,1)</f>
        <v>6300</v>
      </c>
      <c r="AC178" s="2" cm="1">
        <f t="array" ref="AC178">_xlfn.XLOOKUP(AC$1&amp;$R178,$C$3:$C$1662&amp;$D$3:$D$1662,$E$3:$E$1662,0,0,1)</f>
        <v>0</v>
      </c>
    </row>
    <row r="179" spans="3:29" x14ac:dyDescent="0.4">
      <c r="C179" t="s">
        <v>758</v>
      </c>
      <c r="D179" t="s">
        <v>689</v>
      </c>
      <c r="E179">
        <v>0</v>
      </c>
      <c r="R179" t="s">
        <v>222</v>
      </c>
      <c r="S179" s="2">
        <f t="shared" si="11"/>
        <v>3074300</v>
      </c>
      <c r="T179" s="2">
        <f t="shared" si="14"/>
        <v>2168600</v>
      </c>
      <c r="U179" s="2">
        <f t="shared" si="14"/>
        <v>1300400</v>
      </c>
      <c r="V179" s="2">
        <f t="shared" si="14"/>
        <v>2749700</v>
      </c>
      <c r="W179" s="2">
        <f t="shared" si="14"/>
        <v>6887500</v>
      </c>
      <c r="X179" s="2">
        <f t="shared" si="14"/>
        <v>2265300</v>
      </c>
      <c r="Y179" s="2" cm="1">
        <f t="array" ref="Y179">_xlfn.XLOOKUP(Y$1&amp;$R179,$C$3:$C$1662&amp;$D$3:$D$1662,$E$3:$E$1662,0,0,1)</f>
        <v>12800</v>
      </c>
      <c r="Z179" s="2" cm="1">
        <f t="array" ref="Z179">_xlfn.XLOOKUP(Z$1&amp;$R179,$C$3:$C$1662&amp;$D$3:$D$1662,$E$3:$E$1662,0,0,1)</f>
        <v>14100</v>
      </c>
      <c r="AA179" s="2" cm="1">
        <f t="array" ref="AA179">_xlfn.XLOOKUP(AA$1&amp;$R179,$C$3:$C$1662&amp;$D$3:$D$1662,$E$3:$E$1662,0,0,1)</f>
        <v>7600</v>
      </c>
      <c r="AB179" s="2" cm="1">
        <f t="array" ref="AB179">_xlfn.XLOOKUP(AB$1&amp;$R179,$C$3:$C$1662&amp;$D$3:$D$1662,$E$3:$E$1662,0,0,1)</f>
        <v>2200</v>
      </c>
      <c r="AC179" s="2" cm="1">
        <f t="array" ref="AC179">_xlfn.XLOOKUP(AC$1&amp;$R179,$C$3:$C$1662&amp;$D$3:$D$1662,$E$3:$E$1662,0,0,1)</f>
        <v>0</v>
      </c>
    </row>
    <row r="180" spans="3:29" x14ac:dyDescent="0.4">
      <c r="C180" t="s">
        <v>758</v>
      </c>
      <c r="D180" t="s">
        <v>690</v>
      </c>
      <c r="E180">
        <v>0</v>
      </c>
      <c r="R180" t="s">
        <v>211</v>
      </c>
      <c r="S180" s="2">
        <f t="shared" si="11"/>
        <v>3084120</v>
      </c>
      <c r="T180" s="2">
        <f t="shared" ref="T180:X195" si="15">T179+Y180</f>
        <v>2196600</v>
      </c>
      <c r="U180" s="2">
        <f t="shared" si="15"/>
        <v>1316800</v>
      </c>
      <c r="V180" s="2">
        <f t="shared" si="15"/>
        <v>2753000</v>
      </c>
      <c r="W180" s="2">
        <f t="shared" si="15"/>
        <v>6888900</v>
      </c>
      <c r="X180" s="2">
        <f t="shared" si="15"/>
        <v>2265300</v>
      </c>
      <c r="Y180" s="2" cm="1">
        <f t="array" ref="Y180">_xlfn.XLOOKUP(Y$1&amp;$R180,$C$3:$C$1662&amp;$D$3:$D$1662,$E$3:$E$1662,0,0,1)</f>
        <v>28000</v>
      </c>
      <c r="Z180" s="2" cm="1">
        <f t="array" ref="Z180">_xlfn.XLOOKUP(Z$1&amp;$R180,$C$3:$C$1662&amp;$D$3:$D$1662,$E$3:$E$1662,0,0,1)</f>
        <v>16400</v>
      </c>
      <c r="AA180" s="2" cm="1">
        <f t="array" ref="AA180">_xlfn.XLOOKUP(AA$1&amp;$R180,$C$3:$C$1662&amp;$D$3:$D$1662,$E$3:$E$1662,0,0,1)</f>
        <v>3300</v>
      </c>
      <c r="AB180" s="2" cm="1">
        <f t="array" ref="AB180">_xlfn.XLOOKUP(AB$1&amp;$R180,$C$3:$C$1662&amp;$D$3:$D$1662,$E$3:$E$1662,0,0,1)</f>
        <v>1400</v>
      </c>
      <c r="AC180" s="2" cm="1">
        <f t="array" ref="AC180">_xlfn.XLOOKUP(AC$1&amp;$R180,$C$3:$C$1662&amp;$D$3:$D$1662,$E$3:$E$1662,0,0,1)</f>
        <v>0</v>
      </c>
    </row>
    <row r="181" spans="3:29" x14ac:dyDescent="0.4">
      <c r="C181" t="s">
        <v>758</v>
      </c>
      <c r="D181" t="s">
        <v>691</v>
      </c>
      <c r="E181">
        <v>0</v>
      </c>
      <c r="R181" t="s">
        <v>299</v>
      </c>
      <c r="S181" s="2">
        <f t="shared" si="11"/>
        <v>3093000</v>
      </c>
      <c r="T181" s="2">
        <f t="shared" si="15"/>
        <v>2214400</v>
      </c>
      <c r="U181" s="2">
        <f t="shared" si="15"/>
        <v>1332100</v>
      </c>
      <c r="V181" s="2">
        <f t="shared" si="15"/>
        <v>2756500</v>
      </c>
      <c r="W181" s="2">
        <f t="shared" si="15"/>
        <v>6896700</v>
      </c>
      <c r="X181" s="2">
        <f t="shared" si="15"/>
        <v>2265300</v>
      </c>
      <c r="Y181" s="2" cm="1">
        <f t="array" ref="Y181">_xlfn.XLOOKUP(Y$1&amp;$R181,$C$3:$C$1662&amp;$D$3:$D$1662,$E$3:$E$1662,0,0,1)</f>
        <v>17800</v>
      </c>
      <c r="Z181" s="2" cm="1">
        <f t="array" ref="Z181">_xlfn.XLOOKUP(Z$1&amp;$R181,$C$3:$C$1662&amp;$D$3:$D$1662,$E$3:$E$1662,0,0,1)</f>
        <v>15300</v>
      </c>
      <c r="AA181" s="2" cm="1">
        <f t="array" ref="AA181">_xlfn.XLOOKUP(AA$1&amp;$R181,$C$3:$C$1662&amp;$D$3:$D$1662,$E$3:$E$1662,0,0,1)</f>
        <v>3500</v>
      </c>
      <c r="AB181" s="2" cm="1">
        <f t="array" ref="AB181">_xlfn.XLOOKUP(AB$1&amp;$R181,$C$3:$C$1662&amp;$D$3:$D$1662,$E$3:$E$1662,0,0,1)</f>
        <v>7800</v>
      </c>
      <c r="AC181" s="2" cm="1">
        <f t="array" ref="AC181">_xlfn.XLOOKUP(AC$1&amp;$R181,$C$3:$C$1662&amp;$D$3:$D$1662,$E$3:$E$1662,0,0,1)</f>
        <v>0</v>
      </c>
    </row>
    <row r="182" spans="3:29" x14ac:dyDescent="0.4">
      <c r="C182" t="s">
        <v>758</v>
      </c>
      <c r="D182" t="s">
        <v>692</v>
      </c>
      <c r="E182">
        <v>0</v>
      </c>
      <c r="R182" t="s">
        <v>100</v>
      </c>
      <c r="S182" s="2">
        <f t="shared" si="11"/>
        <v>3098400</v>
      </c>
      <c r="T182" s="2">
        <f t="shared" si="15"/>
        <v>2224500</v>
      </c>
      <c r="U182" s="2">
        <f t="shared" si="15"/>
        <v>1339100</v>
      </c>
      <c r="V182" s="2">
        <f t="shared" si="15"/>
        <v>2759100</v>
      </c>
      <c r="W182" s="2">
        <f t="shared" si="15"/>
        <v>6904000</v>
      </c>
      <c r="X182" s="2">
        <f t="shared" si="15"/>
        <v>2265300</v>
      </c>
      <c r="Y182" s="2" cm="1">
        <f t="array" ref="Y182">_xlfn.XLOOKUP(Y$1&amp;$R182,$C$3:$C$1662&amp;$D$3:$D$1662,$E$3:$E$1662,0,0,1)</f>
        <v>10100</v>
      </c>
      <c r="Z182" s="2" cm="1">
        <f t="array" ref="Z182">_xlfn.XLOOKUP(Z$1&amp;$R182,$C$3:$C$1662&amp;$D$3:$D$1662,$E$3:$E$1662,0,0,1)</f>
        <v>7000</v>
      </c>
      <c r="AA182" s="2" cm="1">
        <f t="array" ref="AA182">_xlfn.XLOOKUP(AA$1&amp;$R182,$C$3:$C$1662&amp;$D$3:$D$1662,$E$3:$E$1662,0,0,1)</f>
        <v>2600</v>
      </c>
      <c r="AB182" s="2" cm="1">
        <f t="array" ref="AB182">_xlfn.XLOOKUP(AB$1&amp;$R182,$C$3:$C$1662&amp;$D$3:$D$1662,$E$3:$E$1662,0,0,1)</f>
        <v>7300</v>
      </c>
      <c r="AC182" s="2" cm="1">
        <f t="array" ref="AC182">_xlfn.XLOOKUP(AC$1&amp;$R182,$C$3:$C$1662&amp;$D$3:$D$1662,$E$3:$E$1662,0,0,1)</f>
        <v>0</v>
      </c>
    </row>
    <row r="183" spans="3:29" x14ac:dyDescent="0.4">
      <c r="C183" t="s">
        <v>758</v>
      </c>
      <c r="D183" t="s">
        <v>693</v>
      </c>
      <c r="E183">
        <v>0</v>
      </c>
      <c r="R183" t="s">
        <v>300</v>
      </c>
      <c r="S183" s="2">
        <f t="shared" si="11"/>
        <v>3107520</v>
      </c>
      <c r="T183" s="2">
        <f t="shared" si="15"/>
        <v>2246400</v>
      </c>
      <c r="U183" s="2">
        <f t="shared" si="15"/>
        <v>1342800</v>
      </c>
      <c r="V183" s="2">
        <f t="shared" si="15"/>
        <v>2762200</v>
      </c>
      <c r="W183" s="2">
        <f t="shared" si="15"/>
        <v>6920900</v>
      </c>
      <c r="X183" s="2">
        <f t="shared" si="15"/>
        <v>2265300</v>
      </c>
      <c r="Y183" s="2" cm="1">
        <f t="array" ref="Y183">_xlfn.XLOOKUP(Y$1&amp;$R183,$C$3:$C$1662&amp;$D$3:$D$1662,$E$3:$E$1662,0,0,1)</f>
        <v>21900</v>
      </c>
      <c r="Z183" s="2" cm="1">
        <f t="array" ref="Z183">_xlfn.XLOOKUP(Z$1&amp;$R183,$C$3:$C$1662&amp;$D$3:$D$1662,$E$3:$E$1662,0,0,1)</f>
        <v>3700</v>
      </c>
      <c r="AA183" s="2" cm="1">
        <f t="array" ref="AA183">_xlfn.XLOOKUP(AA$1&amp;$R183,$C$3:$C$1662&amp;$D$3:$D$1662,$E$3:$E$1662,0,0,1)</f>
        <v>3100</v>
      </c>
      <c r="AB183" s="2" cm="1">
        <f t="array" ref="AB183">_xlfn.XLOOKUP(AB$1&amp;$R183,$C$3:$C$1662&amp;$D$3:$D$1662,$E$3:$E$1662,0,0,1)</f>
        <v>16900</v>
      </c>
      <c r="AC183" s="2" cm="1">
        <f t="array" ref="AC183">_xlfn.XLOOKUP(AC$1&amp;$R183,$C$3:$C$1662&amp;$D$3:$D$1662,$E$3:$E$1662,0,0,1)</f>
        <v>0</v>
      </c>
    </row>
    <row r="184" spans="3:29" x14ac:dyDescent="0.4">
      <c r="C184" t="s">
        <v>758</v>
      </c>
      <c r="D184" t="s">
        <v>694</v>
      </c>
      <c r="E184">
        <v>0</v>
      </c>
      <c r="R184" t="s">
        <v>204</v>
      </c>
      <c r="S184" s="2">
        <f t="shared" si="11"/>
        <v>3118060</v>
      </c>
      <c r="T184" s="2">
        <f t="shared" si="15"/>
        <v>2273500</v>
      </c>
      <c r="U184" s="2">
        <f t="shared" si="15"/>
        <v>1344900</v>
      </c>
      <c r="V184" s="2">
        <f t="shared" si="15"/>
        <v>2771200</v>
      </c>
      <c r="W184" s="2">
        <f t="shared" si="15"/>
        <v>6935400</v>
      </c>
      <c r="X184" s="2">
        <f t="shared" si="15"/>
        <v>2265300</v>
      </c>
      <c r="Y184" s="2" cm="1">
        <f t="array" ref="Y184">_xlfn.XLOOKUP(Y$1&amp;$R184,$C$3:$C$1662&amp;$D$3:$D$1662,$E$3:$E$1662,0,0,1)</f>
        <v>27100</v>
      </c>
      <c r="Z184" s="2" cm="1">
        <f t="array" ref="Z184">_xlfn.XLOOKUP(Z$1&amp;$R184,$C$3:$C$1662&amp;$D$3:$D$1662,$E$3:$E$1662,0,0,1)</f>
        <v>2100</v>
      </c>
      <c r="AA184" s="2" cm="1">
        <f t="array" ref="AA184">_xlfn.XLOOKUP(AA$1&amp;$R184,$C$3:$C$1662&amp;$D$3:$D$1662,$E$3:$E$1662,0,0,1)</f>
        <v>9000</v>
      </c>
      <c r="AB184" s="2" cm="1">
        <f t="array" ref="AB184">_xlfn.XLOOKUP(AB$1&amp;$R184,$C$3:$C$1662&amp;$D$3:$D$1662,$E$3:$E$1662,0,0,1)</f>
        <v>14500</v>
      </c>
      <c r="AC184" s="2" cm="1">
        <f t="array" ref="AC184">_xlfn.XLOOKUP(AC$1&amp;$R184,$C$3:$C$1662&amp;$D$3:$D$1662,$E$3:$E$1662,0,0,1)</f>
        <v>0</v>
      </c>
    </row>
    <row r="185" spans="3:29" x14ac:dyDescent="0.4">
      <c r="C185" t="s">
        <v>758</v>
      </c>
      <c r="D185" t="s">
        <v>393</v>
      </c>
      <c r="E185">
        <v>0</v>
      </c>
      <c r="R185" t="s">
        <v>301</v>
      </c>
      <c r="S185" s="2">
        <f t="shared" si="11"/>
        <v>3126500</v>
      </c>
      <c r="T185" s="2">
        <f t="shared" si="15"/>
        <v>2293300</v>
      </c>
      <c r="U185" s="2">
        <f t="shared" si="15"/>
        <v>1352100</v>
      </c>
      <c r="V185" s="2">
        <f t="shared" si="15"/>
        <v>2774100</v>
      </c>
      <c r="W185" s="2">
        <f t="shared" si="15"/>
        <v>6947700</v>
      </c>
      <c r="X185" s="2">
        <f t="shared" si="15"/>
        <v>2265300</v>
      </c>
      <c r="Y185" s="2" cm="1">
        <f t="array" ref="Y185">_xlfn.XLOOKUP(Y$1&amp;$R185,$C$3:$C$1662&amp;$D$3:$D$1662,$E$3:$E$1662,0,0,1)</f>
        <v>19800</v>
      </c>
      <c r="Z185" s="2" cm="1">
        <f t="array" ref="Z185">_xlfn.XLOOKUP(Z$1&amp;$R185,$C$3:$C$1662&amp;$D$3:$D$1662,$E$3:$E$1662,0,0,1)</f>
        <v>7200</v>
      </c>
      <c r="AA185" s="2" cm="1">
        <f t="array" ref="AA185">_xlfn.XLOOKUP(AA$1&amp;$R185,$C$3:$C$1662&amp;$D$3:$D$1662,$E$3:$E$1662,0,0,1)</f>
        <v>2900</v>
      </c>
      <c r="AB185" s="2" cm="1">
        <f t="array" ref="AB185">_xlfn.XLOOKUP(AB$1&amp;$R185,$C$3:$C$1662&amp;$D$3:$D$1662,$E$3:$E$1662,0,0,1)</f>
        <v>12300</v>
      </c>
      <c r="AC185" s="2" cm="1">
        <f t="array" ref="AC185">_xlfn.XLOOKUP(AC$1&amp;$R185,$C$3:$C$1662&amp;$D$3:$D$1662,$E$3:$E$1662,0,0,1)</f>
        <v>0</v>
      </c>
    </row>
    <row r="186" spans="3:29" x14ac:dyDescent="0.4">
      <c r="C186" t="s">
        <v>758</v>
      </c>
      <c r="D186" t="s">
        <v>394</v>
      </c>
      <c r="E186">
        <v>0</v>
      </c>
      <c r="R186" t="s">
        <v>201</v>
      </c>
      <c r="S186" s="2">
        <f t="shared" si="11"/>
        <v>3137600</v>
      </c>
      <c r="T186" s="2">
        <f t="shared" si="15"/>
        <v>2337100</v>
      </c>
      <c r="U186" s="2">
        <f t="shared" si="15"/>
        <v>1361000</v>
      </c>
      <c r="V186" s="2">
        <f t="shared" si="15"/>
        <v>2775200</v>
      </c>
      <c r="W186" s="2">
        <f t="shared" si="15"/>
        <v>6949400</v>
      </c>
      <c r="X186" s="2">
        <f t="shared" si="15"/>
        <v>2265300</v>
      </c>
      <c r="Y186" s="2" cm="1">
        <f t="array" ref="Y186">_xlfn.XLOOKUP(Y$1&amp;$R186,$C$3:$C$1662&amp;$D$3:$D$1662,$E$3:$E$1662,0,0,1)</f>
        <v>43800</v>
      </c>
      <c r="Z186" s="2" cm="1">
        <f t="array" ref="Z186">_xlfn.XLOOKUP(Z$1&amp;$R186,$C$3:$C$1662&amp;$D$3:$D$1662,$E$3:$E$1662,0,0,1)</f>
        <v>8900</v>
      </c>
      <c r="AA186" s="2" cm="1">
        <f t="array" ref="AA186">_xlfn.XLOOKUP(AA$1&amp;$R186,$C$3:$C$1662&amp;$D$3:$D$1662,$E$3:$E$1662,0,0,1)</f>
        <v>1100</v>
      </c>
      <c r="AB186" s="2" cm="1">
        <f t="array" ref="AB186">_xlfn.XLOOKUP(AB$1&amp;$R186,$C$3:$C$1662&amp;$D$3:$D$1662,$E$3:$E$1662,0,0,1)</f>
        <v>1700</v>
      </c>
      <c r="AC186" s="2" cm="1">
        <f t="array" ref="AC186">_xlfn.XLOOKUP(AC$1&amp;$R186,$C$3:$C$1662&amp;$D$3:$D$1662,$E$3:$E$1662,0,0,1)</f>
        <v>0</v>
      </c>
    </row>
    <row r="187" spans="3:29" x14ac:dyDescent="0.4">
      <c r="C187" t="s">
        <v>758</v>
      </c>
      <c r="D187" t="s">
        <v>395</v>
      </c>
      <c r="E187">
        <v>0</v>
      </c>
      <c r="R187" t="s">
        <v>21</v>
      </c>
      <c r="S187" s="2">
        <f t="shared" si="11"/>
        <v>3145140</v>
      </c>
      <c r="T187" s="2">
        <f t="shared" si="15"/>
        <v>2361600</v>
      </c>
      <c r="U187" s="2">
        <f t="shared" si="15"/>
        <v>1368100</v>
      </c>
      <c r="V187" s="2">
        <f t="shared" si="15"/>
        <v>2775500</v>
      </c>
      <c r="W187" s="2">
        <f t="shared" si="15"/>
        <v>6955200</v>
      </c>
      <c r="X187" s="2">
        <f t="shared" si="15"/>
        <v>2265300</v>
      </c>
      <c r="Y187" s="2" cm="1">
        <f t="array" ref="Y187">_xlfn.XLOOKUP(Y$1&amp;$R187,$C$3:$C$1662&amp;$D$3:$D$1662,$E$3:$E$1662,0,0,1)</f>
        <v>24500</v>
      </c>
      <c r="Z187" s="2" cm="1">
        <f t="array" ref="Z187">_xlfn.XLOOKUP(Z$1&amp;$R187,$C$3:$C$1662&amp;$D$3:$D$1662,$E$3:$E$1662,0,0,1)</f>
        <v>7100</v>
      </c>
      <c r="AA187" s="2" cm="1">
        <f t="array" ref="AA187">_xlfn.XLOOKUP(AA$1&amp;$R187,$C$3:$C$1662&amp;$D$3:$D$1662,$E$3:$E$1662,0,0,1)</f>
        <v>300</v>
      </c>
      <c r="AB187" s="2" cm="1">
        <f t="array" ref="AB187">_xlfn.XLOOKUP(AB$1&amp;$R187,$C$3:$C$1662&amp;$D$3:$D$1662,$E$3:$E$1662,0,0,1)</f>
        <v>5800</v>
      </c>
      <c r="AC187" s="2" cm="1">
        <f t="array" ref="AC187">_xlfn.XLOOKUP(AC$1&amp;$R187,$C$3:$C$1662&amp;$D$3:$D$1662,$E$3:$E$1662,0,0,1)</f>
        <v>0</v>
      </c>
    </row>
    <row r="188" spans="3:29" x14ac:dyDescent="0.4">
      <c r="C188" t="s">
        <v>758</v>
      </c>
      <c r="D188" t="s">
        <v>396</v>
      </c>
      <c r="E188">
        <v>0</v>
      </c>
      <c r="R188" t="s">
        <v>88</v>
      </c>
      <c r="S188" s="2">
        <f t="shared" si="11"/>
        <v>3164200</v>
      </c>
      <c r="T188" s="2">
        <f t="shared" si="15"/>
        <v>2378500</v>
      </c>
      <c r="U188" s="2">
        <f t="shared" si="15"/>
        <v>1378800</v>
      </c>
      <c r="V188" s="2">
        <f t="shared" si="15"/>
        <v>2842400</v>
      </c>
      <c r="W188" s="2">
        <f t="shared" si="15"/>
        <v>6956000</v>
      </c>
      <c r="X188" s="2">
        <f t="shared" si="15"/>
        <v>2265300</v>
      </c>
      <c r="Y188" s="2" cm="1">
        <f t="array" ref="Y188">_xlfn.XLOOKUP(Y$1&amp;$R188,$C$3:$C$1662&amp;$D$3:$D$1662,$E$3:$E$1662,0,0,1)</f>
        <v>16900</v>
      </c>
      <c r="Z188" s="2" cm="1">
        <f t="array" ref="Z188">_xlfn.XLOOKUP(Z$1&amp;$R188,$C$3:$C$1662&amp;$D$3:$D$1662,$E$3:$E$1662,0,0,1)</f>
        <v>10700</v>
      </c>
      <c r="AA188" s="2" cm="1">
        <f t="array" ref="AA188">_xlfn.XLOOKUP(AA$1&amp;$R188,$C$3:$C$1662&amp;$D$3:$D$1662,$E$3:$E$1662,0,0,1)</f>
        <v>66900</v>
      </c>
      <c r="AB188" s="2" cm="1">
        <f t="array" ref="AB188">_xlfn.XLOOKUP(AB$1&amp;$R188,$C$3:$C$1662&amp;$D$3:$D$1662,$E$3:$E$1662,0,0,1)</f>
        <v>800</v>
      </c>
      <c r="AC188" s="2" cm="1">
        <f t="array" ref="AC188">_xlfn.XLOOKUP(AC$1&amp;$R188,$C$3:$C$1662&amp;$D$3:$D$1662,$E$3:$E$1662,0,0,1)</f>
        <v>0</v>
      </c>
    </row>
    <row r="189" spans="3:29" x14ac:dyDescent="0.4">
      <c r="C189" t="s">
        <v>758</v>
      </c>
      <c r="D189" t="s">
        <v>397</v>
      </c>
      <c r="E189">
        <v>0</v>
      </c>
      <c r="R189" t="s">
        <v>119</v>
      </c>
      <c r="S189" s="2">
        <f t="shared" si="11"/>
        <v>3171440</v>
      </c>
      <c r="T189" s="2">
        <f t="shared" si="15"/>
        <v>2382200</v>
      </c>
      <c r="U189" s="2">
        <f t="shared" si="15"/>
        <v>1391400</v>
      </c>
      <c r="V189" s="2">
        <f t="shared" si="15"/>
        <v>2858800</v>
      </c>
      <c r="W189" s="2">
        <f t="shared" si="15"/>
        <v>6959500</v>
      </c>
      <c r="X189" s="2">
        <f t="shared" si="15"/>
        <v>2265300</v>
      </c>
      <c r="Y189" s="2" cm="1">
        <f t="array" ref="Y189">_xlfn.XLOOKUP(Y$1&amp;$R189,$C$3:$C$1662&amp;$D$3:$D$1662,$E$3:$E$1662,0,0,1)</f>
        <v>3700</v>
      </c>
      <c r="Z189" s="2" cm="1">
        <f t="array" ref="Z189">_xlfn.XLOOKUP(Z$1&amp;$R189,$C$3:$C$1662&amp;$D$3:$D$1662,$E$3:$E$1662,0,0,1)</f>
        <v>12600</v>
      </c>
      <c r="AA189" s="2" cm="1">
        <f t="array" ref="AA189">_xlfn.XLOOKUP(AA$1&amp;$R189,$C$3:$C$1662&amp;$D$3:$D$1662,$E$3:$E$1662,0,0,1)</f>
        <v>16400</v>
      </c>
      <c r="AB189" s="2" cm="1">
        <f t="array" ref="AB189">_xlfn.XLOOKUP(AB$1&amp;$R189,$C$3:$C$1662&amp;$D$3:$D$1662,$E$3:$E$1662,0,0,1)</f>
        <v>3500</v>
      </c>
      <c r="AC189" s="2" cm="1">
        <f t="array" ref="AC189">_xlfn.XLOOKUP(AC$1&amp;$R189,$C$3:$C$1662&amp;$D$3:$D$1662,$E$3:$E$1662,0,0,1)</f>
        <v>0</v>
      </c>
    </row>
    <row r="190" spans="3:29" x14ac:dyDescent="0.4">
      <c r="C190" t="s">
        <v>758</v>
      </c>
      <c r="D190" t="s">
        <v>398</v>
      </c>
      <c r="E190">
        <v>0</v>
      </c>
      <c r="R190" t="s">
        <v>274</v>
      </c>
      <c r="S190" s="2">
        <f t="shared" si="11"/>
        <v>3179380</v>
      </c>
      <c r="T190" s="2">
        <f t="shared" si="15"/>
        <v>2392800</v>
      </c>
      <c r="U190" s="2">
        <f t="shared" si="15"/>
        <v>1409600</v>
      </c>
      <c r="V190" s="2">
        <f t="shared" si="15"/>
        <v>2867700</v>
      </c>
      <c r="W190" s="2">
        <f t="shared" si="15"/>
        <v>6961500</v>
      </c>
      <c r="X190" s="2">
        <f t="shared" si="15"/>
        <v>2265300</v>
      </c>
      <c r="Y190" s="2" cm="1">
        <f t="array" ref="Y190">_xlfn.XLOOKUP(Y$1&amp;$R190,$C$3:$C$1662&amp;$D$3:$D$1662,$E$3:$E$1662,0,0,1)</f>
        <v>10600</v>
      </c>
      <c r="Z190" s="2" cm="1">
        <f t="array" ref="Z190">_xlfn.XLOOKUP(Z$1&amp;$R190,$C$3:$C$1662&amp;$D$3:$D$1662,$E$3:$E$1662,0,0,1)</f>
        <v>18200</v>
      </c>
      <c r="AA190" s="2" cm="1">
        <f t="array" ref="AA190">_xlfn.XLOOKUP(AA$1&amp;$R190,$C$3:$C$1662&amp;$D$3:$D$1662,$E$3:$E$1662,0,0,1)</f>
        <v>8900</v>
      </c>
      <c r="AB190" s="2" cm="1">
        <f t="array" ref="AB190">_xlfn.XLOOKUP(AB$1&amp;$R190,$C$3:$C$1662&amp;$D$3:$D$1662,$E$3:$E$1662,0,0,1)</f>
        <v>2000</v>
      </c>
      <c r="AC190" s="2" cm="1">
        <f t="array" ref="AC190">_xlfn.XLOOKUP(AC$1&amp;$R190,$C$3:$C$1662&amp;$D$3:$D$1662,$E$3:$E$1662,0,0,1)</f>
        <v>0</v>
      </c>
    </row>
    <row r="191" spans="3:29" x14ac:dyDescent="0.4">
      <c r="C191" t="s">
        <v>758</v>
      </c>
      <c r="D191" t="s">
        <v>399</v>
      </c>
      <c r="E191">
        <v>0</v>
      </c>
      <c r="R191" t="s">
        <v>180</v>
      </c>
      <c r="S191" s="2">
        <f t="shared" si="11"/>
        <v>3191360</v>
      </c>
      <c r="T191" s="2">
        <f t="shared" si="15"/>
        <v>2421200</v>
      </c>
      <c r="U191" s="2">
        <f t="shared" si="15"/>
        <v>1422900</v>
      </c>
      <c r="V191" s="2">
        <f t="shared" si="15"/>
        <v>2877800</v>
      </c>
      <c r="W191" s="2">
        <f t="shared" si="15"/>
        <v>6969600</v>
      </c>
      <c r="X191" s="2">
        <f t="shared" si="15"/>
        <v>2265300</v>
      </c>
      <c r="Y191" s="2" cm="1">
        <f t="array" ref="Y191">_xlfn.XLOOKUP(Y$1&amp;$R191,$C$3:$C$1662&amp;$D$3:$D$1662,$E$3:$E$1662,0,0,1)</f>
        <v>28400</v>
      </c>
      <c r="Z191" s="2" cm="1">
        <f t="array" ref="Z191">_xlfn.XLOOKUP(Z$1&amp;$R191,$C$3:$C$1662&amp;$D$3:$D$1662,$E$3:$E$1662,0,0,1)</f>
        <v>13300</v>
      </c>
      <c r="AA191" s="2" cm="1">
        <f t="array" ref="AA191">_xlfn.XLOOKUP(AA$1&amp;$R191,$C$3:$C$1662&amp;$D$3:$D$1662,$E$3:$E$1662,0,0,1)</f>
        <v>10100</v>
      </c>
      <c r="AB191" s="2" cm="1">
        <f t="array" ref="AB191">_xlfn.XLOOKUP(AB$1&amp;$R191,$C$3:$C$1662&amp;$D$3:$D$1662,$E$3:$E$1662,0,0,1)</f>
        <v>8100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758</v>
      </c>
      <c r="D192" t="s">
        <v>400</v>
      </c>
      <c r="E192">
        <v>0</v>
      </c>
      <c r="R192" t="s">
        <v>76</v>
      </c>
      <c r="S192" s="2">
        <f t="shared" si="11"/>
        <v>3197460</v>
      </c>
      <c r="T192" s="2">
        <f t="shared" si="15"/>
        <v>2435800</v>
      </c>
      <c r="U192" s="2">
        <f t="shared" si="15"/>
        <v>1432600</v>
      </c>
      <c r="V192" s="2">
        <f t="shared" si="15"/>
        <v>2879100</v>
      </c>
      <c r="W192" s="2">
        <f t="shared" si="15"/>
        <v>6974500</v>
      </c>
      <c r="X192" s="2">
        <f t="shared" si="15"/>
        <v>2265300</v>
      </c>
      <c r="Y192" s="2" cm="1">
        <f t="array" ref="Y192">_xlfn.XLOOKUP(Y$1&amp;$R192,$C$3:$C$1662&amp;$D$3:$D$1662,$E$3:$E$1662,0,0,1)</f>
        <v>14600</v>
      </c>
      <c r="Z192" s="2" cm="1">
        <f t="array" ref="Z192">_xlfn.XLOOKUP(Z$1&amp;$R192,$C$3:$C$1662&amp;$D$3:$D$1662,$E$3:$E$1662,0,0,1)</f>
        <v>9700</v>
      </c>
      <c r="AA192" s="2" cm="1">
        <f t="array" ref="AA192">_xlfn.XLOOKUP(AA$1&amp;$R192,$C$3:$C$1662&amp;$D$3:$D$1662,$E$3:$E$1662,0,0,1)</f>
        <v>1300</v>
      </c>
      <c r="AB192" s="2" cm="1">
        <f t="array" ref="AB192">_xlfn.XLOOKUP(AB$1&amp;$R192,$C$3:$C$1662&amp;$D$3:$D$1662,$E$3:$E$1662,0,0,1)</f>
        <v>4900</v>
      </c>
      <c r="AC192" s="2" cm="1">
        <f t="array" ref="AC192">_xlfn.XLOOKUP(AC$1&amp;$R192,$C$3:$C$1662&amp;$D$3:$D$1662,$E$3:$E$1662,0,0,1)</f>
        <v>0</v>
      </c>
    </row>
    <row r="193" spans="3:29" x14ac:dyDescent="0.4">
      <c r="C193" t="s">
        <v>758</v>
      </c>
      <c r="D193" t="s">
        <v>401</v>
      </c>
      <c r="E193">
        <v>0</v>
      </c>
      <c r="R193" t="s">
        <v>138</v>
      </c>
      <c r="S193" s="2">
        <f t="shared" si="11"/>
        <v>3204180</v>
      </c>
      <c r="T193" s="2">
        <f t="shared" si="15"/>
        <v>2446700</v>
      </c>
      <c r="U193" s="2">
        <f t="shared" si="15"/>
        <v>1443300</v>
      </c>
      <c r="V193" s="2">
        <f t="shared" si="15"/>
        <v>2886500</v>
      </c>
      <c r="W193" s="2">
        <f t="shared" si="15"/>
        <v>6979100</v>
      </c>
      <c r="X193" s="2">
        <f t="shared" si="15"/>
        <v>2265300</v>
      </c>
      <c r="Y193" s="2" cm="1">
        <f t="array" ref="Y193">_xlfn.XLOOKUP(Y$1&amp;$R193,$C$3:$C$1662&amp;$D$3:$D$1662,$E$3:$E$1662,0,0,1)</f>
        <v>10900</v>
      </c>
      <c r="Z193" s="2" cm="1">
        <f t="array" ref="Z193">_xlfn.XLOOKUP(Z$1&amp;$R193,$C$3:$C$1662&amp;$D$3:$D$1662,$E$3:$E$1662,0,0,1)</f>
        <v>10700</v>
      </c>
      <c r="AA193" s="2" cm="1">
        <f t="array" ref="AA193">_xlfn.XLOOKUP(AA$1&amp;$R193,$C$3:$C$1662&amp;$D$3:$D$1662,$E$3:$E$1662,0,0,1)</f>
        <v>7400</v>
      </c>
      <c r="AB193" s="2" cm="1">
        <f t="array" ref="AB193">_xlfn.XLOOKUP(AB$1&amp;$R193,$C$3:$C$1662&amp;$D$3:$D$1662,$E$3:$E$1662,0,0,1)</f>
        <v>4600</v>
      </c>
      <c r="AC193" s="2" cm="1">
        <f t="array" ref="AC193">_xlfn.XLOOKUP(AC$1&amp;$R193,$C$3:$C$1662&amp;$D$3:$D$1662,$E$3:$E$1662,0,0,1)</f>
        <v>0</v>
      </c>
    </row>
    <row r="194" spans="3:29" x14ac:dyDescent="0.4">
      <c r="C194" t="s">
        <v>758</v>
      </c>
      <c r="D194" t="s">
        <v>402</v>
      </c>
      <c r="E194">
        <v>0</v>
      </c>
      <c r="R194" t="s">
        <v>255</v>
      </c>
      <c r="S194" s="2">
        <f t="shared" si="11"/>
        <v>3212720</v>
      </c>
      <c r="T194" s="2">
        <f t="shared" si="15"/>
        <v>2477400</v>
      </c>
      <c r="U194" s="2">
        <f t="shared" si="15"/>
        <v>1452900</v>
      </c>
      <c r="V194" s="2">
        <f t="shared" si="15"/>
        <v>2888600</v>
      </c>
      <c r="W194" s="2">
        <f t="shared" si="15"/>
        <v>6979400</v>
      </c>
      <c r="X194" s="2">
        <f t="shared" si="15"/>
        <v>2265300</v>
      </c>
      <c r="Y194" s="2" cm="1">
        <f t="array" ref="Y194">_xlfn.XLOOKUP(Y$1&amp;$R194,$C$3:$C$1662&amp;$D$3:$D$1662,$E$3:$E$1662,0,0,1)</f>
        <v>30700</v>
      </c>
      <c r="Z194" s="2" cm="1">
        <f t="array" ref="Z194">_xlfn.XLOOKUP(Z$1&amp;$R194,$C$3:$C$1662&amp;$D$3:$D$1662,$E$3:$E$1662,0,0,1)</f>
        <v>9600</v>
      </c>
      <c r="AA194" s="2" cm="1">
        <f t="array" ref="AA194">_xlfn.XLOOKUP(AA$1&amp;$R194,$C$3:$C$1662&amp;$D$3:$D$1662,$E$3:$E$1662,0,0,1)</f>
        <v>2100</v>
      </c>
      <c r="AB194" s="2" cm="1">
        <f t="array" ref="AB194">_xlfn.XLOOKUP(AB$1&amp;$R194,$C$3:$C$1662&amp;$D$3:$D$1662,$E$3:$E$1662,0,0,1)</f>
        <v>300</v>
      </c>
      <c r="AC194" s="2" cm="1">
        <f t="array" ref="AC194">_xlfn.XLOOKUP(AC$1&amp;$R194,$C$3:$C$1662&amp;$D$3:$D$1662,$E$3:$E$1662,0,0,1)</f>
        <v>0</v>
      </c>
    </row>
    <row r="195" spans="3:29" x14ac:dyDescent="0.4">
      <c r="C195" t="s">
        <v>758</v>
      </c>
      <c r="D195" t="s">
        <v>403</v>
      </c>
      <c r="E195">
        <v>0</v>
      </c>
      <c r="R195" t="s">
        <v>106</v>
      </c>
      <c r="S195" s="2">
        <f t="shared" ref="S195:S258" si="16">IFERROR(AVERAGEIFS(T195:X195,T195:X195,"&gt;0"),0)</f>
        <v>3223180</v>
      </c>
      <c r="T195" s="2">
        <f t="shared" si="15"/>
        <v>2511700</v>
      </c>
      <c r="U195" s="2">
        <f t="shared" si="15"/>
        <v>1455900</v>
      </c>
      <c r="V195" s="2">
        <f t="shared" si="15"/>
        <v>2895900</v>
      </c>
      <c r="W195" s="2">
        <f t="shared" si="15"/>
        <v>6987100</v>
      </c>
      <c r="X195" s="2">
        <f t="shared" si="15"/>
        <v>2265300</v>
      </c>
      <c r="Y195" s="2" cm="1">
        <f t="array" ref="Y195">_xlfn.XLOOKUP(Y$1&amp;$R195,$C$3:$C$1662&amp;$D$3:$D$1662,$E$3:$E$1662,0,0,1)</f>
        <v>34300</v>
      </c>
      <c r="Z195" s="2" cm="1">
        <f t="array" ref="Z195">_xlfn.XLOOKUP(Z$1&amp;$R195,$C$3:$C$1662&amp;$D$3:$D$1662,$E$3:$E$1662,0,0,1)</f>
        <v>3000</v>
      </c>
      <c r="AA195" s="2" cm="1">
        <f t="array" ref="AA195">_xlfn.XLOOKUP(AA$1&amp;$R195,$C$3:$C$1662&amp;$D$3:$D$1662,$E$3:$E$1662,0,0,1)</f>
        <v>7300</v>
      </c>
      <c r="AB195" s="2" cm="1">
        <f t="array" ref="AB195">_xlfn.XLOOKUP(AB$1&amp;$R195,$C$3:$C$1662&amp;$D$3:$D$1662,$E$3:$E$1662,0,0,1)</f>
        <v>7700</v>
      </c>
      <c r="AC195" s="2" cm="1">
        <f t="array" ref="AC195">_xlfn.XLOOKUP(AC$1&amp;$R195,$C$3:$C$1662&amp;$D$3:$D$1662,$E$3:$E$1662,0,0,1)</f>
        <v>0</v>
      </c>
    </row>
    <row r="196" spans="3:29" x14ac:dyDescent="0.4">
      <c r="C196" t="s">
        <v>758</v>
      </c>
      <c r="D196" t="s">
        <v>404</v>
      </c>
      <c r="E196">
        <v>0</v>
      </c>
      <c r="R196" t="s">
        <v>172</v>
      </c>
      <c r="S196" s="2">
        <f t="shared" si="16"/>
        <v>3226560</v>
      </c>
      <c r="T196" s="2">
        <f t="shared" ref="T196:X211" si="17">T195+Y196</f>
        <v>2516200</v>
      </c>
      <c r="U196" s="2">
        <f t="shared" si="17"/>
        <v>1460600</v>
      </c>
      <c r="V196" s="2">
        <f t="shared" si="17"/>
        <v>2901200</v>
      </c>
      <c r="W196" s="2">
        <f t="shared" si="17"/>
        <v>6989500</v>
      </c>
      <c r="X196" s="2">
        <f t="shared" si="17"/>
        <v>2265300</v>
      </c>
      <c r="Y196" s="2" cm="1">
        <f t="array" ref="Y196">_xlfn.XLOOKUP(Y$1&amp;$R196,$C$3:$C$1662&amp;$D$3:$D$1662,$E$3:$E$1662,0,0,1)</f>
        <v>4500</v>
      </c>
      <c r="Z196" s="2" cm="1">
        <f t="array" ref="Z196">_xlfn.XLOOKUP(Z$1&amp;$R196,$C$3:$C$1662&amp;$D$3:$D$1662,$E$3:$E$1662,0,0,1)</f>
        <v>4700</v>
      </c>
      <c r="AA196" s="2" cm="1">
        <f t="array" ref="AA196">_xlfn.XLOOKUP(AA$1&amp;$R196,$C$3:$C$1662&amp;$D$3:$D$1662,$E$3:$E$1662,0,0,1)</f>
        <v>5300</v>
      </c>
      <c r="AB196" s="2" cm="1">
        <f t="array" ref="AB196">_xlfn.XLOOKUP(AB$1&amp;$R196,$C$3:$C$1662&amp;$D$3:$D$1662,$E$3:$E$1662,0,0,1)</f>
        <v>2400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758</v>
      </c>
      <c r="D197" t="s">
        <v>405</v>
      </c>
      <c r="E197">
        <v>0</v>
      </c>
      <c r="R197" t="s">
        <v>302</v>
      </c>
      <c r="S197" s="2">
        <f t="shared" si="16"/>
        <v>3234900</v>
      </c>
      <c r="T197" s="2">
        <f t="shared" si="17"/>
        <v>2534000</v>
      </c>
      <c r="U197" s="2">
        <f t="shared" si="17"/>
        <v>1461900</v>
      </c>
      <c r="V197" s="2">
        <f t="shared" si="17"/>
        <v>2903700</v>
      </c>
      <c r="W197" s="2">
        <f t="shared" si="17"/>
        <v>7009600</v>
      </c>
      <c r="X197" s="2">
        <f t="shared" si="17"/>
        <v>2265300</v>
      </c>
      <c r="Y197" s="2" cm="1">
        <f t="array" ref="Y197">_xlfn.XLOOKUP(Y$1&amp;$R197,$C$3:$C$1662&amp;$D$3:$D$1662,$E$3:$E$1662,0,0,1)</f>
        <v>17800</v>
      </c>
      <c r="Z197" s="2" cm="1">
        <f t="array" ref="Z197">_xlfn.XLOOKUP(Z$1&amp;$R197,$C$3:$C$1662&amp;$D$3:$D$1662,$E$3:$E$1662,0,0,1)</f>
        <v>1300</v>
      </c>
      <c r="AA197" s="2" cm="1">
        <f t="array" ref="AA197">_xlfn.XLOOKUP(AA$1&amp;$R197,$C$3:$C$1662&amp;$D$3:$D$1662,$E$3:$E$1662,0,0,1)</f>
        <v>2500</v>
      </c>
      <c r="AB197" s="2" cm="1">
        <f t="array" ref="AB197">_xlfn.XLOOKUP(AB$1&amp;$R197,$C$3:$C$1662&amp;$D$3:$D$1662,$E$3:$E$1662,0,0,1)</f>
        <v>20100</v>
      </c>
      <c r="AC197" s="2" cm="1">
        <f t="array" ref="AC197">_xlfn.XLOOKUP(AC$1&amp;$R197,$C$3:$C$1662&amp;$D$3:$D$1662,$E$3:$E$1662,0,0,1)</f>
        <v>0</v>
      </c>
    </row>
    <row r="198" spans="3:29" x14ac:dyDescent="0.4">
      <c r="C198" t="s">
        <v>758</v>
      </c>
      <c r="D198" t="s">
        <v>406</v>
      </c>
      <c r="E198">
        <v>0</v>
      </c>
      <c r="R198" t="s">
        <v>248</v>
      </c>
      <c r="S198" s="2">
        <f t="shared" si="16"/>
        <v>3242820</v>
      </c>
      <c r="T198" s="2">
        <f t="shared" si="17"/>
        <v>2562600</v>
      </c>
      <c r="U198" s="2">
        <f t="shared" si="17"/>
        <v>1462400</v>
      </c>
      <c r="V198" s="2">
        <f t="shared" si="17"/>
        <v>2909800</v>
      </c>
      <c r="W198" s="2">
        <f t="shared" si="17"/>
        <v>7014000</v>
      </c>
      <c r="X198" s="2">
        <f t="shared" si="17"/>
        <v>2265300</v>
      </c>
      <c r="Y198" s="2" cm="1">
        <f t="array" ref="Y198">_xlfn.XLOOKUP(Y$1&amp;$R198,$C$3:$C$1662&amp;$D$3:$D$1662,$E$3:$E$1662,0,0,1)</f>
        <v>28600</v>
      </c>
      <c r="Z198" s="2" cm="1">
        <f t="array" ref="Z198">_xlfn.XLOOKUP(Z$1&amp;$R198,$C$3:$C$1662&amp;$D$3:$D$1662,$E$3:$E$1662,0,0,1)</f>
        <v>500</v>
      </c>
      <c r="AA198" s="2" cm="1">
        <f t="array" ref="AA198">_xlfn.XLOOKUP(AA$1&amp;$R198,$C$3:$C$1662&amp;$D$3:$D$1662,$E$3:$E$1662,0,0,1)</f>
        <v>6100</v>
      </c>
      <c r="AB198" s="2" cm="1">
        <f t="array" ref="AB198">_xlfn.XLOOKUP(AB$1&amp;$R198,$C$3:$C$1662&amp;$D$3:$D$1662,$E$3:$E$1662,0,0,1)</f>
        <v>4400</v>
      </c>
      <c r="AC198" s="2" cm="1">
        <f t="array" ref="AC198">_xlfn.XLOOKUP(AC$1&amp;$R198,$C$3:$C$1662&amp;$D$3:$D$1662,$E$3:$E$1662,0,0,1)</f>
        <v>0</v>
      </c>
    </row>
    <row r="199" spans="3:29" x14ac:dyDescent="0.4">
      <c r="C199" t="s">
        <v>758</v>
      </c>
      <c r="D199" t="s">
        <v>407</v>
      </c>
      <c r="E199">
        <v>0</v>
      </c>
      <c r="R199" t="s">
        <v>285</v>
      </c>
      <c r="S199" s="2">
        <f t="shared" si="16"/>
        <v>3247720</v>
      </c>
      <c r="T199" s="2">
        <f t="shared" si="17"/>
        <v>2578000</v>
      </c>
      <c r="U199" s="2">
        <f t="shared" si="17"/>
        <v>1465300</v>
      </c>
      <c r="V199" s="2">
        <f t="shared" si="17"/>
        <v>2910600</v>
      </c>
      <c r="W199" s="2">
        <f t="shared" si="17"/>
        <v>7019400</v>
      </c>
      <c r="X199" s="2">
        <f t="shared" si="17"/>
        <v>2265300</v>
      </c>
      <c r="Y199" s="2" cm="1">
        <f t="array" ref="Y199">_xlfn.XLOOKUP(Y$1&amp;$R199,$C$3:$C$1662&amp;$D$3:$D$1662,$E$3:$E$1662,0,0,1)</f>
        <v>15400</v>
      </c>
      <c r="Z199" s="2" cm="1">
        <f t="array" ref="Z199">_xlfn.XLOOKUP(Z$1&amp;$R199,$C$3:$C$1662&amp;$D$3:$D$1662,$E$3:$E$1662,0,0,1)</f>
        <v>2900</v>
      </c>
      <c r="AA199" s="2" cm="1">
        <f t="array" ref="AA199">_xlfn.XLOOKUP(AA$1&amp;$R199,$C$3:$C$1662&amp;$D$3:$D$1662,$E$3:$E$1662,0,0,1)</f>
        <v>800</v>
      </c>
      <c r="AB199" s="2" cm="1">
        <f t="array" ref="AB199">_xlfn.XLOOKUP(AB$1&amp;$R199,$C$3:$C$1662&amp;$D$3:$D$1662,$E$3:$E$1662,0,0,1)</f>
        <v>5400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758</v>
      </c>
      <c r="D200" t="s">
        <v>408</v>
      </c>
      <c r="E200">
        <v>0</v>
      </c>
      <c r="R200" t="s">
        <v>121</v>
      </c>
      <c r="S200" s="2">
        <f t="shared" si="16"/>
        <v>3253920</v>
      </c>
      <c r="T200" s="2">
        <f t="shared" si="17"/>
        <v>2585300</v>
      </c>
      <c r="U200" s="2">
        <f t="shared" si="17"/>
        <v>1466900</v>
      </c>
      <c r="V200" s="2">
        <f t="shared" si="17"/>
        <v>2927600</v>
      </c>
      <c r="W200" s="2">
        <f t="shared" si="17"/>
        <v>7024500</v>
      </c>
      <c r="X200" s="2">
        <f t="shared" si="17"/>
        <v>2265300</v>
      </c>
      <c r="Y200" s="2" cm="1">
        <f t="array" ref="Y200">_xlfn.XLOOKUP(Y$1&amp;$R200,$C$3:$C$1662&amp;$D$3:$D$1662,$E$3:$E$1662,0,0,1)</f>
        <v>7300</v>
      </c>
      <c r="Z200" s="2" cm="1">
        <f t="array" ref="Z200">_xlfn.XLOOKUP(Z$1&amp;$R200,$C$3:$C$1662&amp;$D$3:$D$1662,$E$3:$E$1662,0,0,1)</f>
        <v>1600</v>
      </c>
      <c r="AA200" s="2" cm="1">
        <f t="array" ref="AA200">_xlfn.XLOOKUP(AA$1&amp;$R200,$C$3:$C$1662&amp;$D$3:$D$1662,$E$3:$E$1662,0,0,1)</f>
        <v>17000</v>
      </c>
      <c r="AB200" s="2" cm="1">
        <f t="array" ref="AB200">_xlfn.XLOOKUP(AB$1&amp;$R200,$C$3:$C$1662&amp;$D$3:$D$1662,$E$3:$E$1662,0,0,1)</f>
        <v>5100</v>
      </c>
      <c r="AC200" s="2" cm="1">
        <f t="array" ref="AC200">_xlfn.XLOOKUP(AC$1&amp;$R200,$C$3:$C$1662&amp;$D$3:$D$1662,$E$3:$E$1662,0,0,1)</f>
        <v>0</v>
      </c>
    </row>
    <row r="201" spans="3:29" x14ac:dyDescent="0.4">
      <c r="C201" t="s">
        <v>758</v>
      </c>
      <c r="D201" t="s">
        <v>409</v>
      </c>
      <c r="E201">
        <v>0</v>
      </c>
      <c r="R201" t="s">
        <v>273</v>
      </c>
      <c r="S201" s="2">
        <f t="shared" si="16"/>
        <v>3276220</v>
      </c>
      <c r="T201" s="2">
        <f t="shared" si="17"/>
        <v>2593400</v>
      </c>
      <c r="U201" s="2">
        <f t="shared" si="17"/>
        <v>1494400</v>
      </c>
      <c r="V201" s="2">
        <f t="shared" si="17"/>
        <v>2991200</v>
      </c>
      <c r="W201" s="2">
        <f t="shared" si="17"/>
        <v>7036800</v>
      </c>
      <c r="X201" s="2">
        <f t="shared" si="17"/>
        <v>2265300</v>
      </c>
      <c r="Y201" s="2" cm="1">
        <f t="array" ref="Y201">_xlfn.XLOOKUP(Y$1&amp;$R201,$C$3:$C$1662&amp;$D$3:$D$1662,$E$3:$E$1662,0,0,1)</f>
        <v>8100</v>
      </c>
      <c r="Z201" s="2" cm="1">
        <f t="array" ref="Z201">_xlfn.XLOOKUP(Z$1&amp;$R201,$C$3:$C$1662&amp;$D$3:$D$1662,$E$3:$E$1662,0,0,1)</f>
        <v>27500</v>
      </c>
      <c r="AA201" s="2" cm="1">
        <f t="array" ref="AA201">_xlfn.XLOOKUP(AA$1&amp;$R201,$C$3:$C$1662&amp;$D$3:$D$1662,$E$3:$E$1662,0,0,1)</f>
        <v>63600</v>
      </c>
      <c r="AB201" s="2" cm="1">
        <f t="array" ref="AB201">_xlfn.XLOOKUP(AB$1&amp;$R201,$C$3:$C$1662&amp;$D$3:$D$1662,$E$3:$E$1662,0,0,1)</f>
        <v>12300</v>
      </c>
      <c r="AC201" s="2" cm="1">
        <f t="array" ref="AC201">_xlfn.XLOOKUP(AC$1&amp;$R201,$C$3:$C$1662&amp;$D$3:$D$1662,$E$3:$E$1662,0,0,1)</f>
        <v>0</v>
      </c>
    </row>
    <row r="202" spans="3:29" x14ac:dyDescent="0.4">
      <c r="C202" t="s">
        <v>758</v>
      </c>
      <c r="D202" t="s">
        <v>410</v>
      </c>
      <c r="E202">
        <v>0</v>
      </c>
      <c r="R202" t="s">
        <v>247</v>
      </c>
      <c r="S202" s="2">
        <f t="shared" si="16"/>
        <v>3281480</v>
      </c>
      <c r="T202" s="2">
        <f t="shared" si="17"/>
        <v>2597300</v>
      </c>
      <c r="U202" s="2">
        <f t="shared" si="17"/>
        <v>1508000</v>
      </c>
      <c r="V202" s="2">
        <f t="shared" si="17"/>
        <v>2998600</v>
      </c>
      <c r="W202" s="2">
        <f t="shared" si="17"/>
        <v>7038200</v>
      </c>
      <c r="X202" s="2">
        <f t="shared" si="17"/>
        <v>2265300</v>
      </c>
      <c r="Y202" s="2" cm="1">
        <f t="array" ref="Y202">_xlfn.XLOOKUP(Y$1&amp;$R202,$C$3:$C$1662&amp;$D$3:$D$1662,$E$3:$E$1662,0,0,1)</f>
        <v>3900</v>
      </c>
      <c r="Z202" s="2" cm="1">
        <f t="array" ref="Z202">_xlfn.XLOOKUP(Z$1&amp;$R202,$C$3:$C$1662&amp;$D$3:$D$1662,$E$3:$E$1662,0,0,1)</f>
        <v>13600</v>
      </c>
      <c r="AA202" s="2" cm="1">
        <f t="array" ref="AA202">_xlfn.XLOOKUP(AA$1&amp;$R202,$C$3:$C$1662&amp;$D$3:$D$1662,$E$3:$E$1662,0,0,1)</f>
        <v>7400</v>
      </c>
      <c r="AB202" s="2" cm="1">
        <f t="array" ref="AB202">_xlfn.XLOOKUP(AB$1&amp;$R202,$C$3:$C$1662&amp;$D$3:$D$1662,$E$3:$E$1662,0,0,1)</f>
        <v>1400</v>
      </c>
      <c r="AC202" s="2" cm="1">
        <f t="array" ref="AC202">_xlfn.XLOOKUP(AC$1&amp;$R202,$C$3:$C$1662&amp;$D$3:$D$1662,$E$3:$E$1662,0,0,1)</f>
        <v>0</v>
      </c>
    </row>
    <row r="203" spans="3:29" x14ac:dyDescent="0.4">
      <c r="C203" t="s">
        <v>758</v>
      </c>
      <c r="D203" t="s">
        <v>411</v>
      </c>
      <c r="E203">
        <v>0</v>
      </c>
      <c r="R203" t="s">
        <v>269</v>
      </c>
      <c r="S203" s="2">
        <f t="shared" si="16"/>
        <v>3291180</v>
      </c>
      <c r="T203" s="2">
        <f t="shared" si="17"/>
        <v>2625400</v>
      </c>
      <c r="U203" s="2">
        <f t="shared" si="17"/>
        <v>1511500</v>
      </c>
      <c r="V203" s="2">
        <f t="shared" si="17"/>
        <v>3012300</v>
      </c>
      <c r="W203" s="2">
        <f t="shared" si="17"/>
        <v>7041400</v>
      </c>
      <c r="X203" s="2">
        <f t="shared" si="17"/>
        <v>2265300</v>
      </c>
      <c r="Y203" s="2" cm="1">
        <f t="array" ref="Y203">_xlfn.XLOOKUP(Y$1&amp;$R203,$C$3:$C$1662&amp;$D$3:$D$1662,$E$3:$E$1662,0,0,1)</f>
        <v>28100</v>
      </c>
      <c r="Z203" s="2" cm="1">
        <f t="array" ref="Z203">_xlfn.XLOOKUP(Z$1&amp;$R203,$C$3:$C$1662&amp;$D$3:$D$1662,$E$3:$E$1662,0,0,1)</f>
        <v>3500</v>
      </c>
      <c r="AA203" s="2" cm="1">
        <f t="array" ref="AA203">_xlfn.XLOOKUP(AA$1&amp;$R203,$C$3:$C$1662&amp;$D$3:$D$1662,$E$3:$E$1662,0,0,1)</f>
        <v>13700</v>
      </c>
      <c r="AB203" s="2" cm="1">
        <f t="array" ref="AB203">_xlfn.XLOOKUP(AB$1&amp;$R203,$C$3:$C$1662&amp;$D$3:$D$1662,$E$3:$E$1662,0,0,1)</f>
        <v>3200</v>
      </c>
      <c r="AC203" s="2" cm="1">
        <f t="array" ref="AC203">_xlfn.XLOOKUP(AC$1&amp;$R203,$C$3:$C$1662&amp;$D$3:$D$1662,$E$3:$E$1662,0,0,1)</f>
        <v>0</v>
      </c>
    </row>
    <row r="204" spans="3:29" x14ac:dyDescent="0.4">
      <c r="C204" t="s">
        <v>758</v>
      </c>
      <c r="D204" t="s">
        <v>412</v>
      </c>
      <c r="E204">
        <v>0</v>
      </c>
      <c r="R204" t="s">
        <v>303</v>
      </c>
      <c r="S204" s="2">
        <f t="shared" si="16"/>
        <v>3297260</v>
      </c>
      <c r="T204" s="2">
        <f t="shared" si="17"/>
        <v>2640900</v>
      </c>
      <c r="U204" s="2">
        <f t="shared" si="17"/>
        <v>1513800</v>
      </c>
      <c r="V204" s="2">
        <f t="shared" si="17"/>
        <v>3014100</v>
      </c>
      <c r="W204" s="2">
        <f t="shared" si="17"/>
        <v>7052200</v>
      </c>
      <c r="X204" s="2">
        <f t="shared" si="17"/>
        <v>2265300</v>
      </c>
      <c r="Y204" s="2" cm="1">
        <f t="array" ref="Y204">_xlfn.XLOOKUP(Y$1&amp;$R204,$C$3:$C$1662&amp;$D$3:$D$1662,$E$3:$E$1662,0,0,1)</f>
        <v>15500</v>
      </c>
      <c r="Z204" s="2" cm="1">
        <f t="array" ref="Z204">_xlfn.XLOOKUP(Z$1&amp;$R204,$C$3:$C$1662&amp;$D$3:$D$1662,$E$3:$E$1662,0,0,1)</f>
        <v>2300</v>
      </c>
      <c r="AA204" s="2" cm="1">
        <f t="array" ref="AA204">_xlfn.XLOOKUP(AA$1&amp;$R204,$C$3:$C$1662&amp;$D$3:$D$1662,$E$3:$E$1662,0,0,1)</f>
        <v>1800</v>
      </c>
      <c r="AB204" s="2" cm="1">
        <f t="array" ref="AB204">_xlfn.XLOOKUP(AB$1&amp;$R204,$C$3:$C$1662&amp;$D$3:$D$1662,$E$3:$E$1662,0,0,1)</f>
        <v>10800</v>
      </c>
      <c r="AC204" s="2" cm="1">
        <f t="array" ref="AC204">_xlfn.XLOOKUP(AC$1&amp;$R204,$C$3:$C$1662&amp;$D$3:$D$1662,$E$3:$E$1662,0,0,1)</f>
        <v>0</v>
      </c>
    </row>
    <row r="205" spans="3:29" x14ac:dyDescent="0.4">
      <c r="C205" t="s">
        <v>758</v>
      </c>
      <c r="D205" t="s">
        <v>413</v>
      </c>
      <c r="E205">
        <v>0</v>
      </c>
      <c r="R205" t="s">
        <v>210</v>
      </c>
      <c r="S205" s="2">
        <f t="shared" si="16"/>
        <v>3303180</v>
      </c>
      <c r="T205" s="2">
        <f t="shared" si="17"/>
        <v>2654300</v>
      </c>
      <c r="U205" s="2">
        <f t="shared" si="17"/>
        <v>1516500</v>
      </c>
      <c r="V205" s="2">
        <f t="shared" si="17"/>
        <v>3018000</v>
      </c>
      <c r="W205" s="2">
        <f t="shared" si="17"/>
        <v>7061800</v>
      </c>
      <c r="X205" s="2">
        <f t="shared" si="17"/>
        <v>2265300</v>
      </c>
      <c r="Y205" s="2" cm="1">
        <f t="array" ref="Y205">_xlfn.XLOOKUP(Y$1&amp;$R205,$C$3:$C$1662&amp;$D$3:$D$1662,$E$3:$E$1662,0,0,1)</f>
        <v>13400</v>
      </c>
      <c r="Z205" s="2" cm="1">
        <f t="array" ref="Z205">_xlfn.XLOOKUP(Z$1&amp;$R205,$C$3:$C$1662&amp;$D$3:$D$1662,$E$3:$E$1662,0,0,1)</f>
        <v>2700</v>
      </c>
      <c r="AA205" s="2" cm="1">
        <f t="array" ref="AA205">_xlfn.XLOOKUP(AA$1&amp;$R205,$C$3:$C$1662&amp;$D$3:$D$1662,$E$3:$E$1662,0,0,1)</f>
        <v>3900</v>
      </c>
      <c r="AB205" s="2" cm="1">
        <f t="array" ref="AB205">_xlfn.XLOOKUP(AB$1&amp;$R205,$C$3:$C$1662&amp;$D$3:$D$1662,$E$3:$E$1662,0,0,1)</f>
        <v>9600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758</v>
      </c>
      <c r="D206" t="s">
        <v>414</v>
      </c>
      <c r="E206">
        <v>0</v>
      </c>
      <c r="R206" t="s">
        <v>158</v>
      </c>
      <c r="S206" s="2">
        <f t="shared" si="16"/>
        <v>3306940</v>
      </c>
      <c r="T206" s="2">
        <f t="shared" si="17"/>
        <v>2665400</v>
      </c>
      <c r="U206" s="2">
        <f t="shared" si="17"/>
        <v>1520100</v>
      </c>
      <c r="V206" s="2">
        <f t="shared" si="17"/>
        <v>3020100</v>
      </c>
      <c r="W206" s="2">
        <f t="shared" si="17"/>
        <v>7063800</v>
      </c>
      <c r="X206" s="2">
        <f t="shared" si="17"/>
        <v>2265300</v>
      </c>
      <c r="Y206" s="2" cm="1">
        <f t="array" ref="Y206">_xlfn.XLOOKUP(Y$1&amp;$R206,$C$3:$C$1662&amp;$D$3:$D$1662,$E$3:$E$1662,0,0,1)</f>
        <v>11100</v>
      </c>
      <c r="Z206" s="2" cm="1">
        <f t="array" ref="Z206">_xlfn.XLOOKUP(Z$1&amp;$R206,$C$3:$C$1662&amp;$D$3:$D$1662,$E$3:$E$1662,0,0,1)</f>
        <v>3600</v>
      </c>
      <c r="AA206" s="2" cm="1">
        <f t="array" ref="AA206">_xlfn.XLOOKUP(AA$1&amp;$R206,$C$3:$C$1662&amp;$D$3:$D$1662,$E$3:$E$1662,0,0,1)</f>
        <v>2100</v>
      </c>
      <c r="AB206" s="2" cm="1">
        <f t="array" ref="AB206">_xlfn.XLOOKUP(AB$1&amp;$R206,$C$3:$C$1662&amp;$D$3:$D$1662,$E$3:$E$1662,0,0,1)</f>
        <v>2000</v>
      </c>
      <c r="AC206" s="2" cm="1">
        <f t="array" ref="AC206">_xlfn.XLOOKUP(AC$1&amp;$R206,$C$3:$C$1662&amp;$D$3:$D$1662,$E$3:$E$1662,0,0,1)</f>
        <v>0</v>
      </c>
    </row>
    <row r="207" spans="3:29" x14ac:dyDescent="0.4">
      <c r="C207" t="s">
        <v>758</v>
      </c>
      <c r="D207" t="s">
        <v>415</v>
      </c>
      <c r="E207">
        <v>0</v>
      </c>
      <c r="R207" t="s">
        <v>102</v>
      </c>
      <c r="S207" s="2">
        <f t="shared" si="16"/>
        <v>3310480</v>
      </c>
      <c r="T207" s="2">
        <f t="shared" si="17"/>
        <v>2667800</v>
      </c>
      <c r="U207" s="2">
        <f t="shared" si="17"/>
        <v>1522100</v>
      </c>
      <c r="V207" s="2">
        <f t="shared" si="17"/>
        <v>3025800</v>
      </c>
      <c r="W207" s="2">
        <f t="shared" si="17"/>
        <v>7071400</v>
      </c>
      <c r="X207" s="2">
        <f t="shared" si="17"/>
        <v>2265300</v>
      </c>
      <c r="Y207" s="2" cm="1">
        <f t="array" ref="Y207">_xlfn.XLOOKUP(Y$1&amp;$R207,$C$3:$C$1662&amp;$D$3:$D$1662,$E$3:$E$1662,0,0,1)</f>
        <v>2400</v>
      </c>
      <c r="Z207" s="2" cm="1">
        <f t="array" ref="Z207">_xlfn.XLOOKUP(Z$1&amp;$R207,$C$3:$C$1662&amp;$D$3:$D$1662,$E$3:$E$1662,0,0,1)</f>
        <v>2000</v>
      </c>
      <c r="AA207" s="2" cm="1">
        <f t="array" ref="AA207">_xlfn.XLOOKUP(AA$1&amp;$R207,$C$3:$C$1662&amp;$D$3:$D$1662,$E$3:$E$1662,0,0,1)</f>
        <v>5700</v>
      </c>
      <c r="AB207" s="2" cm="1">
        <f t="array" ref="AB207">_xlfn.XLOOKUP(AB$1&amp;$R207,$C$3:$C$1662&amp;$D$3:$D$1662,$E$3:$E$1662,0,0,1)</f>
        <v>7600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758</v>
      </c>
      <c r="D208" t="s">
        <v>416</v>
      </c>
      <c r="E208">
        <v>0</v>
      </c>
      <c r="R208" t="s">
        <v>225</v>
      </c>
      <c r="S208" s="2">
        <f t="shared" si="16"/>
        <v>3312480</v>
      </c>
      <c r="T208" s="2">
        <f t="shared" si="17"/>
        <v>2670600</v>
      </c>
      <c r="U208" s="2">
        <f t="shared" si="17"/>
        <v>1523300</v>
      </c>
      <c r="V208" s="2">
        <f t="shared" si="17"/>
        <v>3029500</v>
      </c>
      <c r="W208" s="2">
        <f t="shared" si="17"/>
        <v>7073700</v>
      </c>
      <c r="X208" s="2">
        <f t="shared" si="17"/>
        <v>2265300</v>
      </c>
      <c r="Y208" s="2" cm="1">
        <f t="array" ref="Y208">_xlfn.XLOOKUP(Y$1&amp;$R208,$C$3:$C$1662&amp;$D$3:$D$1662,$E$3:$E$1662,0,0,1)</f>
        <v>2800</v>
      </c>
      <c r="Z208" s="2" cm="1">
        <f t="array" ref="Z208">_xlfn.XLOOKUP(Z$1&amp;$R208,$C$3:$C$1662&amp;$D$3:$D$1662,$E$3:$E$1662,0,0,1)</f>
        <v>1200</v>
      </c>
      <c r="AA208" s="2" cm="1">
        <f t="array" ref="AA208">_xlfn.XLOOKUP(AA$1&amp;$R208,$C$3:$C$1662&amp;$D$3:$D$1662,$E$3:$E$1662,0,0,1)</f>
        <v>3700</v>
      </c>
      <c r="AB208" s="2" cm="1">
        <f t="array" ref="AB208">_xlfn.XLOOKUP(AB$1&amp;$R208,$C$3:$C$1662&amp;$D$3:$D$1662,$E$3:$E$1662,0,0,1)</f>
        <v>2300</v>
      </c>
      <c r="AC208" s="2" cm="1">
        <f t="array" ref="AC208">_xlfn.XLOOKUP(AC$1&amp;$R208,$C$3:$C$1662&amp;$D$3:$D$1662,$E$3:$E$1662,0,0,1)</f>
        <v>0</v>
      </c>
    </row>
    <row r="209" spans="3:29" x14ac:dyDescent="0.4">
      <c r="C209" t="s">
        <v>758</v>
      </c>
      <c r="D209" t="s">
        <v>417</v>
      </c>
      <c r="E209">
        <v>0</v>
      </c>
      <c r="R209" t="s">
        <v>97</v>
      </c>
      <c r="S209" s="2">
        <f t="shared" si="16"/>
        <v>3329660</v>
      </c>
      <c r="T209" s="2">
        <f t="shared" si="17"/>
        <v>2684500</v>
      </c>
      <c r="U209" s="2">
        <f t="shared" si="17"/>
        <v>1524500</v>
      </c>
      <c r="V209" s="2">
        <f t="shared" si="17"/>
        <v>3090500</v>
      </c>
      <c r="W209" s="2">
        <f t="shared" si="17"/>
        <v>7083500</v>
      </c>
      <c r="X209" s="2">
        <f t="shared" si="17"/>
        <v>2265300</v>
      </c>
      <c r="Y209" s="2" cm="1">
        <f t="array" ref="Y209">_xlfn.XLOOKUP(Y$1&amp;$R209,$C$3:$C$1662&amp;$D$3:$D$1662,$E$3:$E$1662,0,0,1)</f>
        <v>13900</v>
      </c>
      <c r="Z209" s="2" cm="1">
        <f t="array" ref="Z209">_xlfn.XLOOKUP(Z$1&amp;$R209,$C$3:$C$1662&amp;$D$3:$D$1662,$E$3:$E$1662,0,0,1)</f>
        <v>1200</v>
      </c>
      <c r="AA209" s="2" cm="1">
        <f t="array" ref="AA209">_xlfn.XLOOKUP(AA$1&amp;$R209,$C$3:$C$1662&amp;$D$3:$D$1662,$E$3:$E$1662,0,0,1)</f>
        <v>61000</v>
      </c>
      <c r="AB209" s="2" cm="1">
        <f t="array" ref="AB209">_xlfn.XLOOKUP(AB$1&amp;$R209,$C$3:$C$1662&amp;$D$3:$D$1662,$E$3:$E$1662,0,0,1)</f>
        <v>9800</v>
      </c>
      <c r="AC209" s="2" cm="1">
        <f t="array" ref="AC209">_xlfn.XLOOKUP(AC$1&amp;$R209,$C$3:$C$1662&amp;$D$3:$D$1662,$E$3:$E$1662,0,0,1)</f>
        <v>0</v>
      </c>
    </row>
    <row r="210" spans="3:29" x14ac:dyDescent="0.4">
      <c r="C210" t="s">
        <v>758</v>
      </c>
      <c r="D210" t="s">
        <v>418</v>
      </c>
      <c r="E210">
        <v>0</v>
      </c>
      <c r="R210" t="s">
        <v>65</v>
      </c>
      <c r="S210" s="2">
        <f t="shared" si="16"/>
        <v>3335580</v>
      </c>
      <c r="T210" s="2">
        <f t="shared" si="17"/>
        <v>2687600</v>
      </c>
      <c r="U210" s="2">
        <f t="shared" si="17"/>
        <v>1531300</v>
      </c>
      <c r="V210" s="2">
        <f t="shared" si="17"/>
        <v>3103400</v>
      </c>
      <c r="W210" s="2">
        <f t="shared" si="17"/>
        <v>7090300</v>
      </c>
      <c r="X210" s="2">
        <f t="shared" si="17"/>
        <v>2265300</v>
      </c>
      <c r="Y210" s="2" cm="1">
        <f t="array" ref="Y210">_xlfn.XLOOKUP(Y$1&amp;$R210,$C$3:$C$1662&amp;$D$3:$D$1662,$E$3:$E$1662,0,0,1)</f>
        <v>3100</v>
      </c>
      <c r="Z210" s="2" cm="1">
        <f t="array" ref="Z210">_xlfn.XLOOKUP(Z$1&amp;$R210,$C$3:$C$1662&amp;$D$3:$D$1662,$E$3:$E$1662,0,0,1)</f>
        <v>6800</v>
      </c>
      <c r="AA210" s="2" cm="1">
        <f t="array" ref="AA210">_xlfn.XLOOKUP(AA$1&amp;$R210,$C$3:$C$1662&amp;$D$3:$D$1662,$E$3:$E$1662,0,0,1)</f>
        <v>12900</v>
      </c>
      <c r="AB210" s="2" cm="1">
        <f t="array" ref="AB210">_xlfn.XLOOKUP(AB$1&amp;$R210,$C$3:$C$1662&amp;$D$3:$D$1662,$E$3:$E$1662,0,0,1)</f>
        <v>6800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758</v>
      </c>
      <c r="D211" t="s">
        <v>419</v>
      </c>
      <c r="E211">
        <v>0</v>
      </c>
      <c r="R211" t="s">
        <v>163</v>
      </c>
      <c r="S211" s="2">
        <f t="shared" si="16"/>
        <v>3341100</v>
      </c>
      <c r="T211" s="2">
        <f t="shared" si="17"/>
        <v>2695400</v>
      </c>
      <c r="U211" s="2">
        <f t="shared" si="17"/>
        <v>1531500</v>
      </c>
      <c r="V211" s="2">
        <f t="shared" si="17"/>
        <v>3118500</v>
      </c>
      <c r="W211" s="2">
        <f t="shared" si="17"/>
        <v>7094800</v>
      </c>
      <c r="X211" s="2">
        <f t="shared" si="17"/>
        <v>2265300</v>
      </c>
      <c r="Y211" s="2" cm="1">
        <f t="array" ref="Y211">_xlfn.XLOOKUP(Y$1&amp;$R211,$C$3:$C$1662&amp;$D$3:$D$1662,$E$3:$E$1662,0,0,1)</f>
        <v>7800</v>
      </c>
      <c r="Z211" s="2" cm="1">
        <f t="array" ref="Z211">_xlfn.XLOOKUP(Z$1&amp;$R211,$C$3:$C$1662&amp;$D$3:$D$1662,$E$3:$E$1662,0,0,1)</f>
        <v>200</v>
      </c>
      <c r="AA211" s="2" cm="1">
        <f t="array" ref="AA211">_xlfn.XLOOKUP(AA$1&amp;$R211,$C$3:$C$1662&amp;$D$3:$D$1662,$E$3:$E$1662,0,0,1)</f>
        <v>15100</v>
      </c>
      <c r="AB211" s="2" cm="1">
        <f t="array" ref="AB211">_xlfn.XLOOKUP(AB$1&amp;$R211,$C$3:$C$1662&amp;$D$3:$D$1662,$E$3:$E$1662,0,0,1)</f>
        <v>4500</v>
      </c>
      <c r="AC211" s="2" cm="1">
        <f t="array" ref="AC211">_xlfn.XLOOKUP(AC$1&amp;$R211,$C$3:$C$1662&amp;$D$3:$D$1662,$E$3:$E$1662,0,0,1)</f>
        <v>0</v>
      </c>
    </row>
    <row r="212" spans="3:29" x14ac:dyDescent="0.4">
      <c r="C212" t="s">
        <v>758</v>
      </c>
      <c r="D212" t="s">
        <v>420</v>
      </c>
      <c r="E212">
        <v>0</v>
      </c>
      <c r="R212" t="s">
        <v>221</v>
      </c>
      <c r="S212" s="2">
        <f t="shared" si="16"/>
        <v>3344840</v>
      </c>
      <c r="T212" s="2">
        <f t="shared" ref="T212:X227" si="18">T211+Y212</f>
        <v>2700300</v>
      </c>
      <c r="U212" s="2">
        <f t="shared" si="18"/>
        <v>1531600</v>
      </c>
      <c r="V212" s="2">
        <f t="shared" si="18"/>
        <v>3122400</v>
      </c>
      <c r="W212" s="2">
        <f t="shared" si="18"/>
        <v>7104600</v>
      </c>
      <c r="X212" s="2">
        <f t="shared" si="18"/>
        <v>2265300</v>
      </c>
      <c r="Y212" s="2" cm="1">
        <f t="array" ref="Y212">_xlfn.XLOOKUP(Y$1&amp;$R212,$C$3:$C$1662&amp;$D$3:$D$1662,$E$3:$E$1662,0,0,1)</f>
        <v>4900</v>
      </c>
      <c r="Z212" s="2" cm="1">
        <f t="array" ref="Z212">_xlfn.XLOOKUP(Z$1&amp;$R212,$C$3:$C$1662&amp;$D$3:$D$1662,$E$3:$E$1662,0,0,1)</f>
        <v>100</v>
      </c>
      <c r="AA212" s="2" cm="1">
        <f t="array" ref="AA212">_xlfn.XLOOKUP(AA$1&amp;$R212,$C$3:$C$1662&amp;$D$3:$D$1662,$E$3:$E$1662,0,0,1)</f>
        <v>3900</v>
      </c>
      <c r="AB212" s="2" cm="1">
        <f t="array" ref="AB212">_xlfn.XLOOKUP(AB$1&amp;$R212,$C$3:$C$1662&amp;$D$3:$D$1662,$E$3:$E$1662,0,0,1)</f>
        <v>9800</v>
      </c>
      <c r="AC212" s="2" cm="1">
        <f t="array" ref="AC212">_xlfn.XLOOKUP(AC$1&amp;$R212,$C$3:$C$1662&amp;$D$3:$D$1662,$E$3:$E$1662,0,0,1)</f>
        <v>0</v>
      </c>
    </row>
    <row r="213" spans="3:29" x14ac:dyDescent="0.4">
      <c r="C213" t="s">
        <v>758</v>
      </c>
      <c r="D213" t="s">
        <v>421</v>
      </c>
      <c r="E213">
        <v>0</v>
      </c>
      <c r="R213" t="s">
        <v>236</v>
      </c>
      <c r="S213" s="2">
        <f t="shared" si="16"/>
        <v>3349500</v>
      </c>
      <c r="T213" s="2">
        <f t="shared" si="18"/>
        <v>2708100</v>
      </c>
      <c r="U213" s="2">
        <f t="shared" si="18"/>
        <v>1533900</v>
      </c>
      <c r="V213" s="2">
        <f t="shared" si="18"/>
        <v>3132500</v>
      </c>
      <c r="W213" s="2">
        <f t="shared" si="18"/>
        <v>7107700</v>
      </c>
      <c r="X213" s="2">
        <f t="shared" si="18"/>
        <v>2265300</v>
      </c>
      <c r="Y213" s="2" cm="1">
        <f t="array" ref="Y213">_xlfn.XLOOKUP(Y$1&amp;$R213,$C$3:$C$1662&amp;$D$3:$D$1662,$E$3:$E$1662,0,0,1)</f>
        <v>7800</v>
      </c>
      <c r="Z213" s="2" cm="1">
        <f t="array" ref="Z213">_xlfn.XLOOKUP(Z$1&amp;$R213,$C$3:$C$1662&amp;$D$3:$D$1662,$E$3:$E$1662,0,0,1)</f>
        <v>2300</v>
      </c>
      <c r="AA213" s="2" cm="1">
        <f t="array" ref="AA213">_xlfn.XLOOKUP(AA$1&amp;$R213,$C$3:$C$1662&amp;$D$3:$D$1662,$E$3:$E$1662,0,0,1)</f>
        <v>10100</v>
      </c>
      <c r="AB213" s="2" cm="1">
        <f t="array" ref="AB213">_xlfn.XLOOKUP(AB$1&amp;$R213,$C$3:$C$1662&amp;$D$3:$D$1662,$E$3:$E$1662,0,0,1)</f>
        <v>3100</v>
      </c>
      <c r="AC213" s="2" cm="1">
        <f t="array" ref="AC213">_xlfn.XLOOKUP(AC$1&amp;$R213,$C$3:$C$1662&amp;$D$3:$D$1662,$E$3:$E$1662,0,0,1)</f>
        <v>0</v>
      </c>
    </row>
    <row r="214" spans="3:29" x14ac:dyDescent="0.4">
      <c r="C214" t="s">
        <v>758</v>
      </c>
      <c r="D214" t="s">
        <v>422</v>
      </c>
      <c r="E214">
        <v>0</v>
      </c>
      <c r="R214" t="s">
        <v>199</v>
      </c>
      <c r="S214" s="2">
        <f t="shared" si="16"/>
        <v>3352060</v>
      </c>
      <c r="T214" s="2">
        <f t="shared" si="18"/>
        <v>2709600</v>
      </c>
      <c r="U214" s="2">
        <f t="shared" si="18"/>
        <v>1534600</v>
      </c>
      <c r="V214" s="2">
        <f t="shared" si="18"/>
        <v>3140400</v>
      </c>
      <c r="W214" s="2">
        <f t="shared" si="18"/>
        <v>7110400</v>
      </c>
      <c r="X214" s="2">
        <f t="shared" si="18"/>
        <v>2265300</v>
      </c>
      <c r="Y214" s="2" cm="1">
        <f t="array" ref="Y214">_xlfn.XLOOKUP(Y$1&amp;$R214,$C$3:$C$1662&amp;$D$3:$D$1662,$E$3:$E$1662,0,0,1)</f>
        <v>1500</v>
      </c>
      <c r="Z214" s="2" cm="1">
        <f t="array" ref="Z214">_xlfn.XLOOKUP(Z$1&amp;$R214,$C$3:$C$1662&amp;$D$3:$D$1662,$E$3:$E$1662,0,0,1)</f>
        <v>700</v>
      </c>
      <c r="AA214" s="2" cm="1">
        <f t="array" ref="AA214">_xlfn.XLOOKUP(AA$1&amp;$R214,$C$3:$C$1662&amp;$D$3:$D$1662,$E$3:$E$1662,0,0,1)</f>
        <v>7900</v>
      </c>
      <c r="AB214" s="2" cm="1">
        <f t="array" ref="AB214">_xlfn.XLOOKUP(AB$1&amp;$R214,$C$3:$C$1662&amp;$D$3:$D$1662,$E$3:$E$1662,0,0,1)</f>
        <v>2700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758</v>
      </c>
      <c r="D215" t="s">
        <v>423</v>
      </c>
      <c r="E215">
        <v>0</v>
      </c>
      <c r="R215" t="s">
        <v>264</v>
      </c>
      <c r="S215" s="2">
        <f t="shared" si="16"/>
        <v>3355600</v>
      </c>
      <c r="T215" s="2">
        <f t="shared" si="18"/>
        <v>2710800</v>
      </c>
      <c r="U215" s="2">
        <f t="shared" si="18"/>
        <v>1539000</v>
      </c>
      <c r="V215" s="2">
        <f t="shared" si="18"/>
        <v>3150300</v>
      </c>
      <c r="W215" s="2">
        <f t="shared" si="18"/>
        <v>7112600</v>
      </c>
      <c r="X215" s="2">
        <f t="shared" si="18"/>
        <v>2265300</v>
      </c>
      <c r="Y215" s="2" cm="1">
        <f t="array" ref="Y215">_xlfn.XLOOKUP(Y$1&amp;$R215,$C$3:$C$1662&amp;$D$3:$D$1662,$E$3:$E$1662,0,0,1)</f>
        <v>1200</v>
      </c>
      <c r="Z215" s="2" cm="1">
        <f t="array" ref="Z215">_xlfn.XLOOKUP(Z$1&amp;$R215,$C$3:$C$1662&amp;$D$3:$D$1662,$E$3:$E$1662,0,0,1)</f>
        <v>4400</v>
      </c>
      <c r="AA215" s="2" cm="1">
        <f t="array" ref="AA215">_xlfn.XLOOKUP(AA$1&amp;$R215,$C$3:$C$1662&amp;$D$3:$D$1662,$E$3:$E$1662,0,0,1)</f>
        <v>9900</v>
      </c>
      <c r="AB215" s="2" cm="1">
        <f t="array" ref="AB215">_xlfn.XLOOKUP(AB$1&amp;$R215,$C$3:$C$1662&amp;$D$3:$D$1662,$E$3:$E$1662,0,0,1)</f>
        <v>2200</v>
      </c>
      <c r="AC215" s="2" cm="1">
        <f t="array" ref="AC215">_xlfn.XLOOKUP(AC$1&amp;$R215,$C$3:$C$1662&amp;$D$3:$D$1662,$E$3:$E$1662,0,0,1)</f>
        <v>0</v>
      </c>
    </row>
    <row r="216" spans="3:29" x14ac:dyDescent="0.4">
      <c r="C216" t="s">
        <v>758</v>
      </c>
      <c r="D216" t="s">
        <v>424</v>
      </c>
      <c r="E216">
        <v>0</v>
      </c>
      <c r="R216" t="s">
        <v>90</v>
      </c>
      <c r="S216" s="2">
        <f t="shared" si="16"/>
        <v>3361260</v>
      </c>
      <c r="T216" s="2">
        <f t="shared" si="18"/>
        <v>2723200</v>
      </c>
      <c r="U216" s="2">
        <f t="shared" si="18"/>
        <v>1540200</v>
      </c>
      <c r="V216" s="2">
        <f t="shared" si="18"/>
        <v>3157200</v>
      </c>
      <c r="W216" s="2">
        <f t="shared" si="18"/>
        <v>7120400</v>
      </c>
      <c r="X216" s="2">
        <f t="shared" si="18"/>
        <v>2265300</v>
      </c>
      <c r="Y216" s="2" cm="1">
        <f t="array" ref="Y216">_xlfn.XLOOKUP(Y$1&amp;$R216,$C$3:$C$1662&amp;$D$3:$D$1662,$E$3:$E$1662,0,0,1)</f>
        <v>12400</v>
      </c>
      <c r="Z216" s="2" cm="1">
        <f t="array" ref="Z216">_xlfn.XLOOKUP(Z$1&amp;$R216,$C$3:$C$1662&amp;$D$3:$D$1662,$E$3:$E$1662,0,0,1)</f>
        <v>1200</v>
      </c>
      <c r="AA216" s="2" cm="1">
        <f t="array" ref="AA216">_xlfn.XLOOKUP(AA$1&amp;$R216,$C$3:$C$1662&amp;$D$3:$D$1662,$E$3:$E$1662,0,0,1)</f>
        <v>6900</v>
      </c>
      <c r="AB216" s="2" cm="1">
        <f t="array" ref="AB216">_xlfn.XLOOKUP(AB$1&amp;$R216,$C$3:$C$1662&amp;$D$3:$D$1662,$E$3:$E$1662,0,0,1)</f>
        <v>7800</v>
      </c>
      <c r="AC216" s="2" cm="1">
        <f t="array" ref="AC216">_xlfn.XLOOKUP(AC$1&amp;$R216,$C$3:$C$1662&amp;$D$3:$D$1662,$E$3:$E$1662,0,0,1)</f>
        <v>0</v>
      </c>
    </row>
    <row r="217" spans="3:29" x14ac:dyDescent="0.4">
      <c r="C217" t="s">
        <v>758</v>
      </c>
      <c r="D217" t="s">
        <v>425</v>
      </c>
      <c r="E217">
        <v>0</v>
      </c>
      <c r="R217" t="s">
        <v>156</v>
      </c>
      <c r="S217" s="2">
        <f t="shared" si="16"/>
        <v>3364060</v>
      </c>
      <c r="T217" s="2">
        <f t="shared" si="18"/>
        <v>2732100</v>
      </c>
      <c r="U217" s="2">
        <f t="shared" si="18"/>
        <v>1540500</v>
      </c>
      <c r="V217" s="2">
        <f t="shared" si="18"/>
        <v>3160800</v>
      </c>
      <c r="W217" s="2">
        <f t="shared" si="18"/>
        <v>7121600</v>
      </c>
      <c r="X217" s="2">
        <f t="shared" si="18"/>
        <v>2265300</v>
      </c>
      <c r="Y217" s="2" cm="1">
        <f t="array" ref="Y217">_xlfn.XLOOKUP(Y$1&amp;$R217,$C$3:$C$1662&amp;$D$3:$D$1662,$E$3:$E$1662,0,0,1)</f>
        <v>8900</v>
      </c>
      <c r="Z217" s="2" cm="1">
        <f t="array" ref="Z217">_xlfn.XLOOKUP(Z$1&amp;$R217,$C$3:$C$1662&amp;$D$3:$D$1662,$E$3:$E$1662,0,0,1)</f>
        <v>300</v>
      </c>
      <c r="AA217" s="2" cm="1">
        <f t="array" ref="AA217">_xlfn.XLOOKUP(AA$1&amp;$R217,$C$3:$C$1662&amp;$D$3:$D$1662,$E$3:$E$1662,0,0,1)</f>
        <v>3600</v>
      </c>
      <c r="AB217" s="2" cm="1">
        <f t="array" ref="AB217">_xlfn.XLOOKUP(AB$1&amp;$R217,$C$3:$C$1662&amp;$D$3:$D$1662,$E$3:$E$1662,0,0,1)</f>
        <v>1200</v>
      </c>
      <c r="AC217" s="2" cm="1">
        <f t="array" ref="AC217">_xlfn.XLOOKUP(AC$1&amp;$R217,$C$3:$C$1662&amp;$D$3:$D$1662,$E$3:$E$1662,0,0,1)</f>
        <v>0</v>
      </c>
    </row>
    <row r="218" spans="3:29" x14ac:dyDescent="0.4">
      <c r="C218" t="s">
        <v>758</v>
      </c>
      <c r="D218" t="s">
        <v>426</v>
      </c>
      <c r="E218">
        <v>0</v>
      </c>
      <c r="R218" t="s">
        <v>272</v>
      </c>
      <c r="S218" s="2">
        <f t="shared" si="16"/>
        <v>3364920</v>
      </c>
      <c r="T218" s="2">
        <f t="shared" si="18"/>
        <v>2732300</v>
      </c>
      <c r="U218" s="2">
        <f t="shared" si="18"/>
        <v>1540500</v>
      </c>
      <c r="V218" s="2">
        <f t="shared" si="18"/>
        <v>3161600</v>
      </c>
      <c r="W218" s="2">
        <f t="shared" si="18"/>
        <v>7124900</v>
      </c>
      <c r="X218" s="2">
        <f t="shared" si="18"/>
        <v>2265300</v>
      </c>
      <c r="Y218" s="2" cm="1">
        <f t="array" ref="Y218">_xlfn.XLOOKUP(Y$1&amp;$R218,$C$3:$C$1662&amp;$D$3:$D$1662,$E$3:$E$1662,0,0,1)</f>
        <v>200</v>
      </c>
      <c r="Z218" s="2" cm="1">
        <f t="array" ref="Z218">_xlfn.XLOOKUP(Z$1&amp;$R218,$C$3:$C$1662&amp;$D$3:$D$1662,$E$3:$E$1662,0,0,1)</f>
        <v>0</v>
      </c>
      <c r="AA218" s="2" cm="1">
        <f t="array" ref="AA218">_xlfn.XLOOKUP(AA$1&amp;$R218,$C$3:$C$1662&amp;$D$3:$D$1662,$E$3:$E$1662,0,0,1)</f>
        <v>800</v>
      </c>
      <c r="AB218" s="2" cm="1">
        <f t="array" ref="AB218">_xlfn.XLOOKUP(AB$1&amp;$R218,$C$3:$C$1662&amp;$D$3:$D$1662,$E$3:$E$1662,0,0,1)</f>
        <v>3300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758</v>
      </c>
      <c r="D219" t="s">
        <v>427</v>
      </c>
      <c r="E219">
        <v>0</v>
      </c>
      <c r="R219" t="s">
        <v>253</v>
      </c>
      <c r="S219" s="2">
        <f t="shared" si="16"/>
        <v>3369580</v>
      </c>
      <c r="T219" s="2">
        <f t="shared" si="18"/>
        <v>2750300</v>
      </c>
      <c r="U219" s="2">
        <f t="shared" si="18"/>
        <v>1541000</v>
      </c>
      <c r="V219" s="2">
        <f t="shared" si="18"/>
        <v>3166000</v>
      </c>
      <c r="W219" s="2">
        <f t="shared" si="18"/>
        <v>7125300</v>
      </c>
      <c r="X219" s="2">
        <f t="shared" si="18"/>
        <v>2265300</v>
      </c>
      <c r="Y219" s="2" cm="1">
        <f t="array" ref="Y219">_xlfn.XLOOKUP(Y$1&amp;$R219,$C$3:$C$1662&amp;$D$3:$D$1662,$E$3:$E$1662,0,0,1)</f>
        <v>18000</v>
      </c>
      <c r="Z219" s="2" cm="1">
        <f t="array" ref="Z219">_xlfn.XLOOKUP(Z$1&amp;$R219,$C$3:$C$1662&amp;$D$3:$D$1662,$E$3:$E$1662,0,0,1)</f>
        <v>500</v>
      </c>
      <c r="AA219" s="2" cm="1">
        <f t="array" ref="AA219">_xlfn.XLOOKUP(AA$1&amp;$R219,$C$3:$C$1662&amp;$D$3:$D$1662,$E$3:$E$1662,0,0,1)</f>
        <v>4400</v>
      </c>
      <c r="AB219" s="2" cm="1">
        <f t="array" ref="AB219">_xlfn.XLOOKUP(AB$1&amp;$R219,$C$3:$C$1662&amp;$D$3:$D$1662,$E$3:$E$1662,0,0,1)</f>
        <v>400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758</v>
      </c>
      <c r="D220" t="s">
        <v>428</v>
      </c>
      <c r="E220">
        <v>0</v>
      </c>
      <c r="R220" t="s">
        <v>261</v>
      </c>
      <c r="S220" s="2">
        <f t="shared" si="16"/>
        <v>3371760</v>
      </c>
      <c r="T220" s="2">
        <f t="shared" si="18"/>
        <v>2758200</v>
      </c>
      <c r="U220" s="2">
        <f t="shared" si="18"/>
        <v>1541100</v>
      </c>
      <c r="V220" s="2">
        <f t="shared" si="18"/>
        <v>3167200</v>
      </c>
      <c r="W220" s="2">
        <f t="shared" si="18"/>
        <v>7127000</v>
      </c>
      <c r="X220" s="2">
        <f t="shared" si="18"/>
        <v>2265300</v>
      </c>
      <c r="Y220" s="2" cm="1">
        <f t="array" ref="Y220">_xlfn.XLOOKUP(Y$1&amp;$R220,$C$3:$C$1662&amp;$D$3:$D$1662,$E$3:$E$1662,0,0,1)</f>
        <v>7900</v>
      </c>
      <c r="Z220" s="2" cm="1">
        <f t="array" ref="Z220">_xlfn.XLOOKUP(Z$1&amp;$R220,$C$3:$C$1662&amp;$D$3:$D$1662,$E$3:$E$1662,0,0,1)</f>
        <v>100</v>
      </c>
      <c r="AA220" s="2" cm="1">
        <f t="array" ref="AA220">_xlfn.XLOOKUP(AA$1&amp;$R220,$C$3:$C$1662&amp;$D$3:$D$1662,$E$3:$E$1662,0,0,1)</f>
        <v>1200</v>
      </c>
      <c r="AB220" s="2" cm="1">
        <f t="array" ref="AB220">_xlfn.XLOOKUP(AB$1&amp;$R220,$C$3:$C$1662&amp;$D$3:$D$1662,$E$3:$E$1662,0,0,1)</f>
        <v>1700</v>
      </c>
      <c r="AC220" s="2" cm="1">
        <f t="array" ref="AC220">_xlfn.XLOOKUP(AC$1&amp;$R220,$C$3:$C$1662&amp;$D$3:$D$1662,$E$3:$E$1662,0,0,1)</f>
        <v>0</v>
      </c>
    </row>
    <row r="221" spans="3:29" x14ac:dyDescent="0.4">
      <c r="C221" t="s">
        <v>758</v>
      </c>
      <c r="D221" t="s">
        <v>429</v>
      </c>
      <c r="E221">
        <v>0</v>
      </c>
      <c r="R221" t="s">
        <v>123</v>
      </c>
      <c r="S221" s="2">
        <f t="shared" si="16"/>
        <v>3378980</v>
      </c>
      <c r="T221" s="2">
        <f t="shared" si="18"/>
        <v>2778700</v>
      </c>
      <c r="U221" s="2">
        <f t="shared" si="18"/>
        <v>1543300</v>
      </c>
      <c r="V221" s="2">
        <f t="shared" si="18"/>
        <v>3178600</v>
      </c>
      <c r="W221" s="2">
        <f t="shared" si="18"/>
        <v>7129000</v>
      </c>
      <c r="X221" s="2">
        <f t="shared" si="18"/>
        <v>2265300</v>
      </c>
      <c r="Y221" s="2" cm="1">
        <f t="array" ref="Y221">_xlfn.XLOOKUP(Y$1&amp;$R221,$C$3:$C$1662&amp;$D$3:$D$1662,$E$3:$E$1662,0,0,1)</f>
        <v>20500</v>
      </c>
      <c r="Z221" s="2" cm="1">
        <f t="array" ref="Z221">_xlfn.XLOOKUP(Z$1&amp;$R221,$C$3:$C$1662&amp;$D$3:$D$1662,$E$3:$E$1662,0,0,1)</f>
        <v>2200</v>
      </c>
      <c r="AA221" s="2" cm="1">
        <f t="array" ref="AA221">_xlfn.XLOOKUP(AA$1&amp;$R221,$C$3:$C$1662&amp;$D$3:$D$1662,$E$3:$E$1662,0,0,1)</f>
        <v>11400</v>
      </c>
      <c r="AB221" s="2" cm="1">
        <f t="array" ref="AB221">_xlfn.XLOOKUP(AB$1&amp;$R221,$C$3:$C$1662&amp;$D$3:$D$1662,$E$3:$E$1662,0,0,1)</f>
        <v>2000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758</v>
      </c>
      <c r="D222" t="s">
        <v>430</v>
      </c>
      <c r="E222">
        <v>0</v>
      </c>
      <c r="R222" t="s">
        <v>249</v>
      </c>
      <c r="S222" s="2">
        <f t="shared" si="16"/>
        <v>3381100</v>
      </c>
      <c r="T222" s="2">
        <f t="shared" si="18"/>
        <v>2782200</v>
      </c>
      <c r="U222" s="2">
        <f t="shared" si="18"/>
        <v>1544700</v>
      </c>
      <c r="V222" s="2">
        <f t="shared" si="18"/>
        <v>3182000</v>
      </c>
      <c r="W222" s="2">
        <f t="shared" si="18"/>
        <v>7131300</v>
      </c>
      <c r="X222" s="2">
        <f t="shared" si="18"/>
        <v>2265300</v>
      </c>
      <c r="Y222" s="2" cm="1">
        <f t="array" ref="Y222">_xlfn.XLOOKUP(Y$1&amp;$R222,$C$3:$C$1662&amp;$D$3:$D$1662,$E$3:$E$1662,0,0,1)</f>
        <v>3500</v>
      </c>
      <c r="Z222" s="2" cm="1">
        <f t="array" ref="Z222">_xlfn.XLOOKUP(Z$1&amp;$R222,$C$3:$C$1662&amp;$D$3:$D$1662,$E$3:$E$1662,0,0,1)</f>
        <v>1400</v>
      </c>
      <c r="AA222" s="2" cm="1">
        <f t="array" ref="AA222">_xlfn.XLOOKUP(AA$1&amp;$R222,$C$3:$C$1662&amp;$D$3:$D$1662,$E$3:$E$1662,0,0,1)</f>
        <v>3400</v>
      </c>
      <c r="AB222" s="2" cm="1">
        <f t="array" ref="AB222">_xlfn.XLOOKUP(AB$1&amp;$R222,$C$3:$C$1662&amp;$D$3:$D$1662,$E$3:$E$1662,0,0,1)</f>
        <v>2300</v>
      </c>
      <c r="AC222" s="2" cm="1">
        <f t="array" ref="AC222">_xlfn.XLOOKUP(AC$1&amp;$R222,$C$3:$C$1662&amp;$D$3:$D$1662,$E$3:$E$1662,0,0,1)</f>
        <v>0</v>
      </c>
    </row>
    <row r="223" spans="3:29" x14ac:dyDescent="0.4">
      <c r="C223" t="s">
        <v>758</v>
      </c>
      <c r="D223" t="s">
        <v>431</v>
      </c>
      <c r="E223">
        <v>0</v>
      </c>
      <c r="R223" t="s">
        <v>209</v>
      </c>
      <c r="S223" s="2">
        <f t="shared" si="16"/>
        <v>3381880</v>
      </c>
      <c r="T223" s="2">
        <f t="shared" si="18"/>
        <v>2784400</v>
      </c>
      <c r="U223" s="2">
        <f t="shared" si="18"/>
        <v>1544900</v>
      </c>
      <c r="V223" s="2">
        <f t="shared" si="18"/>
        <v>3183400</v>
      </c>
      <c r="W223" s="2">
        <f t="shared" si="18"/>
        <v>7131400</v>
      </c>
      <c r="X223" s="2">
        <f t="shared" si="18"/>
        <v>2265300</v>
      </c>
      <c r="Y223" s="2" cm="1">
        <f t="array" ref="Y223">_xlfn.XLOOKUP(Y$1&amp;$R223,$C$3:$C$1662&amp;$D$3:$D$1662,$E$3:$E$1662,0,0,1)</f>
        <v>2200</v>
      </c>
      <c r="Z223" s="2" cm="1">
        <f t="array" ref="Z223">_xlfn.XLOOKUP(Z$1&amp;$R223,$C$3:$C$1662&amp;$D$3:$D$1662,$E$3:$E$1662,0,0,1)</f>
        <v>200</v>
      </c>
      <c r="AA223" s="2" cm="1">
        <f t="array" ref="AA223">_xlfn.XLOOKUP(AA$1&amp;$R223,$C$3:$C$1662&amp;$D$3:$D$1662,$E$3:$E$1662,0,0,1)</f>
        <v>1400</v>
      </c>
      <c r="AB223" s="2" cm="1">
        <f t="array" ref="AB223">_xlfn.XLOOKUP(AB$1&amp;$R223,$C$3:$C$1662&amp;$D$3:$D$1662,$E$3:$E$1662,0,0,1)</f>
        <v>100</v>
      </c>
      <c r="AC223" s="2" cm="1">
        <f t="array" ref="AC223">_xlfn.XLOOKUP(AC$1&amp;$R223,$C$3:$C$1662&amp;$D$3:$D$1662,$E$3:$E$1662,0,0,1)</f>
        <v>0</v>
      </c>
    </row>
    <row r="224" spans="3:29" x14ac:dyDescent="0.4">
      <c r="C224" t="s">
        <v>758</v>
      </c>
      <c r="D224" t="s">
        <v>432</v>
      </c>
      <c r="E224">
        <v>0</v>
      </c>
      <c r="R224" t="s">
        <v>239</v>
      </c>
      <c r="S224" s="2">
        <f t="shared" si="16"/>
        <v>3386180</v>
      </c>
      <c r="T224" s="2">
        <f t="shared" si="18"/>
        <v>2787100</v>
      </c>
      <c r="U224" s="2">
        <f t="shared" si="18"/>
        <v>1547500</v>
      </c>
      <c r="V224" s="2">
        <f t="shared" si="18"/>
        <v>3195500</v>
      </c>
      <c r="W224" s="2">
        <f t="shared" si="18"/>
        <v>7135500</v>
      </c>
      <c r="X224" s="2">
        <f t="shared" si="18"/>
        <v>2265300</v>
      </c>
      <c r="Y224" s="2" cm="1">
        <f t="array" ref="Y224">_xlfn.XLOOKUP(Y$1&amp;$R224,$C$3:$C$1662&amp;$D$3:$D$1662,$E$3:$E$1662,0,0,1)</f>
        <v>2700</v>
      </c>
      <c r="Z224" s="2" cm="1">
        <f t="array" ref="Z224">_xlfn.XLOOKUP(Z$1&amp;$R224,$C$3:$C$1662&amp;$D$3:$D$1662,$E$3:$E$1662,0,0,1)</f>
        <v>2600</v>
      </c>
      <c r="AA224" s="2" cm="1">
        <f t="array" ref="AA224">_xlfn.XLOOKUP(AA$1&amp;$R224,$C$3:$C$1662&amp;$D$3:$D$1662,$E$3:$E$1662,0,0,1)</f>
        <v>12100</v>
      </c>
      <c r="AB224" s="2" cm="1">
        <f t="array" ref="AB224">_xlfn.XLOOKUP(AB$1&amp;$R224,$C$3:$C$1662&amp;$D$3:$D$1662,$E$3:$E$1662,0,0,1)</f>
        <v>4100</v>
      </c>
      <c r="AC224" s="2" cm="1">
        <f t="array" ref="AC224">_xlfn.XLOOKUP(AC$1&amp;$R224,$C$3:$C$1662&amp;$D$3:$D$1662,$E$3:$E$1662,0,0,1)</f>
        <v>0</v>
      </c>
    </row>
    <row r="225" spans="3:29" x14ac:dyDescent="0.4">
      <c r="C225" t="s">
        <v>758</v>
      </c>
      <c r="D225" t="s">
        <v>433</v>
      </c>
      <c r="E225">
        <v>0</v>
      </c>
      <c r="R225" t="s">
        <v>304</v>
      </c>
      <c r="S225" s="2">
        <f t="shared" si="16"/>
        <v>3389740</v>
      </c>
      <c r="T225" s="2">
        <f t="shared" si="18"/>
        <v>2793800</v>
      </c>
      <c r="U225" s="2">
        <f t="shared" si="18"/>
        <v>1552400</v>
      </c>
      <c r="V225" s="2">
        <f t="shared" si="18"/>
        <v>3196500</v>
      </c>
      <c r="W225" s="2">
        <f t="shared" si="18"/>
        <v>7140700</v>
      </c>
      <c r="X225" s="2">
        <f t="shared" si="18"/>
        <v>2265300</v>
      </c>
      <c r="Y225" s="2" cm="1">
        <f t="array" ref="Y225">_xlfn.XLOOKUP(Y$1&amp;$R225,$C$3:$C$1662&amp;$D$3:$D$1662,$E$3:$E$1662,0,0,1)</f>
        <v>6700</v>
      </c>
      <c r="Z225" s="2" cm="1">
        <f t="array" ref="Z225">_xlfn.XLOOKUP(Z$1&amp;$R225,$C$3:$C$1662&amp;$D$3:$D$1662,$E$3:$E$1662,0,0,1)</f>
        <v>4900</v>
      </c>
      <c r="AA225" s="2" cm="1">
        <f t="array" ref="AA225">_xlfn.XLOOKUP(AA$1&amp;$R225,$C$3:$C$1662&amp;$D$3:$D$1662,$E$3:$E$1662,0,0,1)</f>
        <v>1000</v>
      </c>
      <c r="AB225" s="2" cm="1">
        <f t="array" ref="AB225">_xlfn.XLOOKUP(AB$1&amp;$R225,$C$3:$C$1662&amp;$D$3:$D$1662,$E$3:$E$1662,0,0,1)</f>
        <v>5200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758</v>
      </c>
      <c r="D226" t="s">
        <v>434</v>
      </c>
      <c r="E226">
        <v>0</v>
      </c>
      <c r="R226" t="s">
        <v>283</v>
      </c>
      <c r="S226" s="2">
        <f t="shared" si="16"/>
        <v>3409020</v>
      </c>
      <c r="T226" s="2">
        <f t="shared" si="18"/>
        <v>2797500</v>
      </c>
      <c r="U226" s="2">
        <f t="shared" si="18"/>
        <v>1553400</v>
      </c>
      <c r="V226" s="2">
        <f t="shared" si="18"/>
        <v>3284800</v>
      </c>
      <c r="W226" s="2">
        <f t="shared" si="18"/>
        <v>7144100</v>
      </c>
      <c r="X226" s="2">
        <f t="shared" si="18"/>
        <v>2265300</v>
      </c>
      <c r="Y226" s="2" cm="1">
        <f t="array" ref="Y226">_xlfn.XLOOKUP(Y$1&amp;$R226,$C$3:$C$1662&amp;$D$3:$D$1662,$E$3:$E$1662,0,0,1)</f>
        <v>3700</v>
      </c>
      <c r="Z226" s="2" cm="1">
        <f t="array" ref="Z226">_xlfn.XLOOKUP(Z$1&amp;$R226,$C$3:$C$1662&amp;$D$3:$D$1662,$E$3:$E$1662,0,0,1)</f>
        <v>1000</v>
      </c>
      <c r="AA226" s="2" cm="1">
        <f t="array" ref="AA226">_xlfn.XLOOKUP(AA$1&amp;$R226,$C$3:$C$1662&amp;$D$3:$D$1662,$E$3:$E$1662,0,0,1)</f>
        <v>88300</v>
      </c>
      <c r="AB226" s="2" cm="1">
        <f t="array" ref="AB226">_xlfn.XLOOKUP(AB$1&amp;$R226,$C$3:$C$1662&amp;$D$3:$D$1662,$E$3:$E$1662,0,0,1)</f>
        <v>3400</v>
      </c>
      <c r="AC226" s="2" cm="1">
        <f t="array" ref="AC226">_xlfn.XLOOKUP(AC$1&amp;$R226,$C$3:$C$1662&amp;$D$3:$D$1662,$E$3:$E$1662,0,0,1)</f>
        <v>0</v>
      </c>
    </row>
    <row r="227" spans="3:29" x14ac:dyDescent="0.4">
      <c r="C227" t="s">
        <v>758</v>
      </c>
      <c r="D227" t="s">
        <v>435</v>
      </c>
      <c r="E227">
        <v>0</v>
      </c>
      <c r="R227" t="s">
        <v>176</v>
      </c>
      <c r="S227" s="2">
        <f t="shared" si="16"/>
        <v>3412320</v>
      </c>
      <c r="T227" s="2">
        <f t="shared" si="18"/>
        <v>2801100</v>
      </c>
      <c r="U227" s="2">
        <f t="shared" si="18"/>
        <v>1554000</v>
      </c>
      <c r="V227" s="2">
        <f t="shared" si="18"/>
        <v>3293000</v>
      </c>
      <c r="W227" s="2">
        <f t="shared" si="18"/>
        <v>7148200</v>
      </c>
      <c r="X227" s="2">
        <f t="shared" si="18"/>
        <v>2265300</v>
      </c>
      <c r="Y227" s="2" cm="1">
        <f t="array" ref="Y227">_xlfn.XLOOKUP(Y$1&amp;$R227,$C$3:$C$1662&amp;$D$3:$D$1662,$E$3:$E$1662,0,0,1)</f>
        <v>3600</v>
      </c>
      <c r="Z227" s="2" cm="1">
        <f t="array" ref="Z227">_xlfn.XLOOKUP(Z$1&amp;$R227,$C$3:$C$1662&amp;$D$3:$D$1662,$E$3:$E$1662,0,0,1)</f>
        <v>600</v>
      </c>
      <c r="AA227" s="2" cm="1">
        <f t="array" ref="AA227">_xlfn.XLOOKUP(AA$1&amp;$R227,$C$3:$C$1662&amp;$D$3:$D$1662,$E$3:$E$1662,0,0,1)</f>
        <v>8200</v>
      </c>
      <c r="AB227" s="2" cm="1">
        <f t="array" ref="AB227">_xlfn.XLOOKUP(AB$1&amp;$R227,$C$3:$C$1662&amp;$D$3:$D$1662,$E$3:$E$1662,0,0,1)</f>
        <v>4100</v>
      </c>
      <c r="AC227" s="2" cm="1">
        <f t="array" ref="AC227">_xlfn.XLOOKUP(AC$1&amp;$R227,$C$3:$C$1662&amp;$D$3:$D$1662,$E$3:$E$1662,0,0,1)</f>
        <v>0</v>
      </c>
    </row>
    <row r="228" spans="3:29" x14ac:dyDescent="0.4">
      <c r="C228" t="s">
        <v>758</v>
      </c>
      <c r="D228" t="s">
        <v>436</v>
      </c>
      <c r="E228">
        <v>0</v>
      </c>
      <c r="R228" t="s">
        <v>117</v>
      </c>
      <c r="S228" s="2">
        <f t="shared" si="16"/>
        <v>3416720</v>
      </c>
      <c r="T228" s="2">
        <f t="shared" ref="T228:X243" si="19">T227+Y228</f>
        <v>2802700</v>
      </c>
      <c r="U228" s="2">
        <f t="shared" si="19"/>
        <v>1554500</v>
      </c>
      <c r="V228" s="2">
        <f t="shared" si="19"/>
        <v>3308800</v>
      </c>
      <c r="W228" s="2">
        <f t="shared" si="19"/>
        <v>7152300</v>
      </c>
      <c r="X228" s="2">
        <f t="shared" si="19"/>
        <v>2265300</v>
      </c>
      <c r="Y228" s="2" cm="1">
        <f t="array" ref="Y228">_xlfn.XLOOKUP(Y$1&amp;$R228,$C$3:$C$1662&amp;$D$3:$D$1662,$E$3:$E$1662,0,0,1)</f>
        <v>1600</v>
      </c>
      <c r="Z228" s="2" cm="1">
        <f t="array" ref="Z228">_xlfn.XLOOKUP(Z$1&amp;$R228,$C$3:$C$1662&amp;$D$3:$D$1662,$E$3:$E$1662,0,0,1)</f>
        <v>500</v>
      </c>
      <c r="AA228" s="2" cm="1">
        <f t="array" ref="AA228">_xlfn.XLOOKUP(AA$1&amp;$R228,$C$3:$C$1662&amp;$D$3:$D$1662,$E$3:$E$1662,0,0,1)</f>
        <v>15800</v>
      </c>
      <c r="AB228" s="2" cm="1">
        <f t="array" ref="AB228">_xlfn.XLOOKUP(AB$1&amp;$R228,$C$3:$C$1662&amp;$D$3:$D$1662,$E$3:$E$1662,0,0,1)</f>
        <v>4100</v>
      </c>
      <c r="AC228" s="2" cm="1">
        <f t="array" ref="AC228">_xlfn.XLOOKUP(AC$1&amp;$R228,$C$3:$C$1662&amp;$D$3:$D$1662,$E$3:$E$1662,0,0,1)</f>
        <v>0</v>
      </c>
    </row>
    <row r="229" spans="3:29" x14ac:dyDescent="0.4">
      <c r="C229" t="s">
        <v>758</v>
      </c>
      <c r="D229" t="s">
        <v>437</v>
      </c>
      <c r="E229">
        <v>0</v>
      </c>
      <c r="R229" t="s">
        <v>54</v>
      </c>
      <c r="S229" s="2">
        <f t="shared" si="16"/>
        <v>3424540</v>
      </c>
      <c r="T229" s="2">
        <f t="shared" si="19"/>
        <v>2804100</v>
      </c>
      <c r="U229" s="2">
        <f t="shared" si="19"/>
        <v>1556000</v>
      </c>
      <c r="V229" s="2">
        <f t="shared" si="19"/>
        <v>3340800</v>
      </c>
      <c r="W229" s="2">
        <f t="shared" si="19"/>
        <v>7156500</v>
      </c>
      <c r="X229" s="2">
        <f t="shared" si="19"/>
        <v>2265300</v>
      </c>
      <c r="Y229" s="2" cm="1">
        <f t="array" ref="Y229">_xlfn.XLOOKUP(Y$1&amp;$R229,$C$3:$C$1662&amp;$D$3:$D$1662,$E$3:$E$1662,0,0,1)</f>
        <v>1400</v>
      </c>
      <c r="Z229" s="2" cm="1">
        <f t="array" ref="Z229">_xlfn.XLOOKUP(Z$1&amp;$R229,$C$3:$C$1662&amp;$D$3:$D$1662,$E$3:$E$1662,0,0,1)</f>
        <v>1500</v>
      </c>
      <c r="AA229" s="2" cm="1">
        <f t="array" ref="AA229">_xlfn.XLOOKUP(AA$1&amp;$R229,$C$3:$C$1662&amp;$D$3:$D$1662,$E$3:$E$1662,0,0,1)</f>
        <v>32000</v>
      </c>
      <c r="AB229" s="2" cm="1">
        <f t="array" ref="AB229">_xlfn.XLOOKUP(AB$1&amp;$R229,$C$3:$C$1662&amp;$D$3:$D$1662,$E$3:$E$1662,0,0,1)</f>
        <v>4200</v>
      </c>
      <c r="AC229" s="2" cm="1">
        <f t="array" ref="AC229">_xlfn.XLOOKUP(AC$1&amp;$R229,$C$3:$C$1662&amp;$D$3:$D$1662,$E$3:$E$1662,0,0,1)</f>
        <v>0</v>
      </c>
    </row>
    <row r="230" spans="3:29" x14ac:dyDescent="0.4">
      <c r="C230" t="s">
        <v>758</v>
      </c>
      <c r="D230" t="s">
        <v>438</v>
      </c>
      <c r="E230">
        <v>0</v>
      </c>
      <c r="R230" t="s">
        <v>161</v>
      </c>
      <c r="S230" s="2">
        <f t="shared" si="16"/>
        <v>3429640</v>
      </c>
      <c r="T230" s="2">
        <f t="shared" si="19"/>
        <v>2808100</v>
      </c>
      <c r="U230" s="2">
        <f t="shared" si="19"/>
        <v>1559500</v>
      </c>
      <c r="V230" s="2">
        <f t="shared" si="19"/>
        <v>3353600</v>
      </c>
      <c r="W230" s="2">
        <f t="shared" si="19"/>
        <v>7161700</v>
      </c>
      <c r="X230" s="2">
        <f t="shared" si="19"/>
        <v>2265300</v>
      </c>
      <c r="Y230" s="2" cm="1">
        <f t="array" ref="Y230">_xlfn.XLOOKUP(Y$1&amp;$R230,$C$3:$C$1662&amp;$D$3:$D$1662,$E$3:$E$1662,0,0,1)</f>
        <v>4000</v>
      </c>
      <c r="Z230" s="2" cm="1">
        <f t="array" ref="Z230">_xlfn.XLOOKUP(Z$1&amp;$R230,$C$3:$C$1662&amp;$D$3:$D$1662,$E$3:$E$1662,0,0,1)</f>
        <v>3500</v>
      </c>
      <c r="AA230" s="2" cm="1">
        <f t="array" ref="AA230">_xlfn.XLOOKUP(AA$1&amp;$R230,$C$3:$C$1662&amp;$D$3:$D$1662,$E$3:$E$1662,0,0,1)</f>
        <v>12800</v>
      </c>
      <c r="AB230" s="2" cm="1">
        <f t="array" ref="AB230">_xlfn.XLOOKUP(AB$1&amp;$R230,$C$3:$C$1662&amp;$D$3:$D$1662,$E$3:$E$1662,0,0,1)</f>
        <v>5200</v>
      </c>
      <c r="AC230" s="2" cm="1">
        <f t="array" ref="AC230">_xlfn.XLOOKUP(AC$1&amp;$R230,$C$3:$C$1662&amp;$D$3:$D$1662,$E$3:$E$1662,0,0,1)</f>
        <v>0</v>
      </c>
    </row>
    <row r="231" spans="3:29" x14ac:dyDescent="0.4">
      <c r="C231" t="s">
        <v>758</v>
      </c>
      <c r="D231" t="s">
        <v>439</v>
      </c>
      <c r="E231">
        <v>0</v>
      </c>
      <c r="R231" t="s">
        <v>185</v>
      </c>
      <c r="S231" s="2">
        <f t="shared" si="16"/>
        <v>3435340</v>
      </c>
      <c r="T231" s="2">
        <f t="shared" si="19"/>
        <v>2809800</v>
      </c>
      <c r="U231" s="2">
        <f t="shared" si="19"/>
        <v>1560200</v>
      </c>
      <c r="V231" s="2">
        <f t="shared" si="19"/>
        <v>3379300</v>
      </c>
      <c r="W231" s="2">
        <f t="shared" si="19"/>
        <v>7162100</v>
      </c>
      <c r="X231" s="2">
        <f t="shared" si="19"/>
        <v>2265300</v>
      </c>
      <c r="Y231" s="2" cm="1">
        <f t="array" ref="Y231">_xlfn.XLOOKUP(Y$1&amp;$R231,$C$3:$C$1662&amp;$D$3:$D$1662,$E$3:$E$1662,0,0,1)</f>
        <v>1700</v>
      </c>
      <c r="Z231" s="2" cm="1">
        <f t="array" ref="Z231">_xlfn.XLOOKUP(Z$1&amp;$R231,$C$3:$C$1662&amp;$D$3:$D$1662,$E$3:$E$1662,0,0,1)</f>
        <v>700</v>
      </c>
      <c r="AA231" s="2" cm="1">
        <f t="array" ref="AA231">_xlfn.XLOOKUP(AA$1&amp;$R231,$C$3:$C$1662&amp;$D$3:$D$1662,$E$3:$E$1662,0,0,1)</f>
        <v>25700</v>
      </c>
      <c r="AB231" s="2" cm="1">
        <f t="array" ref="AB231">_xlfn.XLOOKUP(AB$1&amp;$R231,$C$3:$C$1662&amp;$D$3:$D$1662,$E$3:$E$1662,0,0,1)</f>
        <v>400</v>
      </c>
      <c r="AC231" s="2" cm="1">
        <f t="array" ref="AC231">_xlfn.XLOOKUP(AC$1&amp;$R231,$C$3:$C$1662&amp;$D$3:$D$1662,$E$3:$E$1662,0,0,1)</f>
        <v>0</v>
      </c>
    </row>
    <row r="232" spans="3:29" x14ac:dyDescent="0.4">
      <c r="C232" t="s">
        <v>758</v>
      </c>
      <c r="D232" t="s">
        <v>440</v>
      </c>
      <c r="E232">
        <v>0</v>
      </c>
      <c r="R232" t="s">
        <v>207</v>
      </c>
      <c r="S232" s="2">
        <f t="shared" si="16"/>
        <v>3437900</v>
      </c>
      <c r="T232" s="2">
        <f t="shared" si="19"/>
        <v>2813400</v>
      </c>
      <c r="U232" s="2">
        <f t="shared" si="19"/>
        <v>1561800</v>
      </c>
      <c r="V232" s="2">
        <f t="shared" si="19"/>
        <v>3383100</v>
      </c>
      <c r="W232" s="2">
        <f t="shared" si="19"/>
        <v>7165900</v>
      </c>
      <c r="X232" s="2">
        <f t="shared" si="19"/>
        <v>2265300</v>
      </c>
      <c r="Y232" s="2" cm="1">
        <f t="array" ref="Y232">_xlfn.XLOOKUP(Y$1&amp;$R232,$C$3:$C$1662&amp;$D$3:$D$1662,$E$3:$E$1662,0,0,1)</f>
        <v>3600</v>
      </c>
      <c r="Z232" s="2" cm="1">
        <f t="array" ref="Z232">_xlfn.XLOOKUP(Z$1&amp;$R232,$C$3:$C$1662&amp;$D$3:$D$1662,$E$3:$E$1662,0,0,1)</f>
        <v>1600</v>
      </c>
      <c r="AA232" s="2" cm="1">
        <f t="array" ref="AA232">_xlfn.XLOOKUP(AA$1&amp;$R232,$C$3:$C$1662&amp;$D$3:$D$1662,$E$3:$E$1662,0,0,1)</f>
        <v>3800</v>
      </c>
      <c r="AB232" s="2" cm="1">
        <f t="array" ref="AB232">_xlfn.XLOOKUP(AB$1&amp;$R232,$C$3:$C$1662&amp;$D$3:$D$1662,$E$3:$E$1662,0,0,1)</f>
        <v>3800</v>
      </c>
      <c r="AC232" s="2" cm="1">
        <f t="array" ref="AC232">_xlfn.XLOOKUP(AC$1&amp;$R232,$C$3:$C$1662&amp;$D$3:$D$1662,$E$3:$E$1662,0,0,1)</f>
        <v>0</v>
      </c>
    </row>
    <row r="233" spans="3:29" x14ac:dyDescent="0.4">
      <c r="C233" t="s">
        <v>758</v>
      </c>
      <c r="D233" t="s">
        <v>441</v>
      </c>
      <c r="E233">
        <v>0</v>
      </c>
      <c r="R233" t="s">
        <v>216</v>
      </c>
      <c r="S233" s="2">
        <f t="shared" si="16"/>
        <v>3442340</v>
      </c>
      <c r="T233" s="2">
        <f t="shared" si="19"/>
        <v>2826600</v>
      </c>
      <c r="U233" s="2">
        <f t="shared" si="19"/>
        <v>1561900</v>
      </c>
      <c r="V233" s="2">
        <f t="shared" si="19"/>
        <v>3388400</v>
      </c>
      <c r="W233" s="2">
        <f t="shared" si="19"/>
        <v>7169500</v>
      </c>
      <c r="X233" s="2">
        <f t="shared" si="19"/>
        <v>2265300</v>
      </c>
      <c r="Y233" s="2" cm="1">
        <f t="array" ref="Y233">_xlfn.XLOOKUP(Y$1&amp;$R233,$C$3:$C$1662&amp;$D$3:$D$1662,$E$3:$E$1662,0,0,1)</f>
        <v>13200</v>
      </c>
      <c r="Z233" s="2" cm="1">
        <f t="array" ref="Z233">_xlfn.XLOOKUP(Z$1&amp;$R233,$C$3:$C$1662&amp;$D$3:$D$1662,$E$3:$E$1662,0,0,1)</f>
        <v>100</v>
      </c>
      <c r="AA233" s="2" cm="1">
        <f t="array" ref="AA233">_xlfn.XLOOKUP(AA$1&amp;$R233,$C$3:$C$1662&amp;$D$3:$D$1662,$E$3:$E$1662,0,0,1)</f>
        <v>5300</v>
      </c>
      <c r="AB233" s="2" cm="1">
        <f t="array" ref="AB233">_xlfn.XLOOKUP(AB$1&amp;$R233,$C$3:$C$1662&amp;$D$3:$D$1662,$E$3:$E$1662,0,0,1)</f>
        <v>3600</v>
      </c>
      <c r="AC233" s="2" cm="1">
        <f t="array" ref="AC233">_xlfn.XLOOKUP(AC$1&amp;$R233,$C$3:$C$1662&amp;$D$3:$D$1662,$E$3:$E$1662,0,0,1)</f>
        <v>0</v>
      </c>
    </row>
    <row r="234" spans="3:29" x14ac:dyDescent="0.4">
      <c r="C234" t="s">
        <v>758</v>
      </c>
      <c r="D234" t="s">
        <v>442</v>
      </c>
      <c r="E234">
        <v>0</v>
      </c>
      <c r="R234" t="s">
        <v>212</v>
      </c>
      <c r="S234" s="2">
        <f t="shared" si="16"/>
        <v>3447600</v>
      </c>
      <c r="T234" s="2">
        <f t="shared" si="19"/>
        <v>2830300</v>
      </c>
      <c r="U234" s="2">
        <f t="shared" si="19"/>
        <v>1563100</v>
      </c>
      <c r="V234" s="2">
        <f t="shared" si="19"/>
        <v>3391500</v>
      </c>
      <c r="W234" s="2">
        <f t="shared" si="19"/>
        <v>7187800</v>
      </c>
      <c r="X234" s="2">
        <f t="shared" si="19"/>
        <v>2265300</v>
      </c>
      <c r="Y234" s="2" cm="1">
        <f t="array" ref="Y234">_xlfn.XLOOKUP(Y$1&amp;$R234,$C$3:$C$1662&amp;$D$3:$D$1662,$E$3:$E$1662,0,0,1)</f>
        <v>3700</v>
      </c>
      <c r="Z234" s="2" cm="1">
        <f t="array" ref="Z234">_xlfn.XLOOKUP(Z$1&amp;$R234,$C$3:$C$1662&amp;$D$3:$D$1662,$E$3:$E$1662,0,0,1)</f>
        <v>1200</v>
      </c>
      <c r="AA234" s="2" cm="1">
        <f t="array" ref="AA234">_xlfn.XLOOKUP(AA$1&amp;$R234,$C$3:$C$1662&amp;$D$3:$D$1662,$E$3:$E$1662,0,0,1)</f>
        <v>3100</v>
      </c>
      <c r="AB234" s="2" cm="1">
        <f t="array" ref="AB234">_xlfn.XLOOKUP(AB$1&amp;$R234,$C$3:$C$1662&amp;$D$3:$D$1662,$E$3:$E$1662,0,0,1)</f>
        <v>18300</v>
      </c>
      <c r="AC234" s="2" cm="1">
        <f t="array" ref="AC234">_xlfn.XLOOKUP(AC$1&amp;$R234,$C$3:$C$1662&amp;$D$3:$D$1662,$E$3:$E$1662,0,0,1)</f>
        <v>0</v>
      </c>
    </row>
    <row r="235" spans="3:29" x14ac:dyDescent="0.4">
      <c r="C235" t="s">
        <v>758</v>
      </c>
      <c r="D235" t="s">
        <v>443</v>
      </c>
      <c r="E235">
        <v>0</v>
      </c>
      <c r="R235" t="s">
        <v>146</v>
      </c>
      <c r="S235" s="2">
        <f t="shared" si="16"/>
        <v>3449920</v>
      </c>
      <c r="T235" s="2">
        <f t="shared" si="19"/>
        <v>2832600</v>
      </c>
      <c r="U235" s="2">
        <f t="shared" si="19"/>
        <v>1564600</v>
      </c>
      <c r="V235" s="2">
        <f t="shared" si="19"/>
        <v>3397300</v>
      </c>
      <c r="W235" s="2">
        <f t="shared" si="19"/>
        <v>7189800</v>
      </c>
      <c r="X235" s="2">
        <f t="shared" si="19"/>
        <v>2265300</v>
      </c>
      <c r="Y235" s="2" cm="1">
        <f t="array" ref="Y235">_xlfn.XLOOKUP(Y$1&amp;$R235,$C$3:$C$1662&amp;$D$3:$D$1662,$E$3:$E$1662,0,0,1)</f>
        <v>2300</v>
      </c>
      <c r="Z235" s="2" cm="1">
        <f t="array" ref="Z235">_xlfn.XLOOKUP(Z$1&amp;$R235,$C$3:$C$1662&amp;$D$3:$D$1662,$E$3:$E$1662,0,0,1)</f>
        <v>1500</v>
      </c>
      <c r="AA235" s="2" cm="1">
        <f t="array" ref="AA235">_xlfn.XLOOKUP(AA$1&amp;$R235,$C$3:$C$1662&amp;$D$3:$D$1662,$E$3:$E$1662,0,0,1)</f>
        <v>5800</v>
      </c>
      <c r="AB235" s="2" cm="1">
        <f t="array" ref="AB235">_xlfn.XLOOKUP(AB$1&amp;$R235,$C$3:$C$1662&amp;$D$3:$D$1662,$E$3:$E$1662,0,0,1)</f>
        <v>2000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758</v>
      </c>
      <c r="D236" t="s">
        <v>444</v>
      </c>
      <c r="E236">
        <v>0</v>
      </c>
      <c r="R236" t="s">
        <v>195</v>
      </c>
      <c r="S236" s="2">
        <f t="shared" si="16"/>
        <v>3462620</v>
      </c>
      <c r="T236" s="2">
        <f t="shared" si="19"/>
        <v>2833900</v>
      </c>
      <c r="U236" s="2">
        <f t="shared" si="19"/>
        <v>1566300</v>
      </c>
      <c r="V236" s="2">
        <f t="shared" si="19"/>
        <v>3456500</v>
      </c>
      <c r="W236" s="2">
        <f t="shared" si="19"/>
        <v>7191100</v>
      </c>
      <c r="X236" s="2">
        <f t="shared" si="19"/>
        <v>2265300</v>
      </c>
      <c r="Y236" s="2" cm="1">
        <f t="array" ref="Y236">_xlfn.XLOOKUP(Y$1&amp;$R236,$C$3:$C$1662&amp;$D$3:$D$1662,$E$3:$E$1662,0,0,1)</f>
        <v>1300</v>
      </c>
      <c r="Z236" s="2" cm="1">
        <f t="array" ref="Z236">_xlfn.XLOOKUP(Z$1&amp;$R236,$C$3:$C$1662&amp;$D$3:$D$1662,$E$3:$E$1662,0,0,1)</f>
        <v>1700</v>
      </c>
      <c r="AA236" s="2" cm="1">
        <f t="array" ref="AA236">_xlfn.XLOOKUP(AA$1&amp;$R236,$C$3:$C$1662&amp;$D$3:$D$1662,$E$3:$E$1662,0,0,1)</f>
        <v>59200</v>
      </c>
      <c r="AB236" s="2" cm="1">
        <f t="array" ref="AB236">_xlfn.XLOOKUP(AB$1&amp;$R236,$C$3:$C$1662&amp;$D$3:$D$1662,$E$3:$E$1662,0,0,1)</f>
        <v>1300</v>
      </c>
      <c r="AC236" s="2" cm="1">
        <f t="array" ref="AC236">_xlfn.XLOOKUP(AC$1&amp;$R236,$C$3:$C$1662&amp;$D$3:$D$1662,$E$3:$E$1662,0,0,1)</f>
        <v>0</v>
      </c>
    </row>
    <row r="237" spans="3:29" x14ac:dyDescent="0.4">
      <c r="C237" t="s">
        <v>758</v>
      </c>
      <c r="D237" t="s">
        <v>445</v>
      </c>
      <c r="E237">
        <v>0</v>
      </c>
      <c r="R237" t="s">
        <v>243</v>
      </c>
      <c r="S237" s="2">
        <f t="shared" si="16"/>
        <v>3468840</v>
      </c>
      <c r="T237" s="2">
        <f t="shared" si="19"/>
        <v>2844100</v>
      </c>
      <c r="U237" s="2">
        <f t="shared" si="19"/>
        <v>1568400</v>
      </c>
      <c r="V237" s="2">
        <f t="shared" si="19"/>
        <v>3474500</v>
      </c>
      <c r="W237" s="2">
        <f t="shared" si="19"/>
        <v>7191900</v>
      </c>
      <c r="X237" s="2">
        <f t="shared" si="19"/>
        <v>2265300</v>
      </c>
      <c r="Y237" s="2" cm="1">
        <f t="array" ref="Y237">_xlfn.XLOOKUP(Y$1&amp;$R237,$C$3:$C$1662&amp;$D$3:$D$1662,$E$3:$E$1662,0,0,1)</f>
        <v>10200</v>
      </c>
      <c r="Z237" s="2" cm="1">
        <f t="array" ref="Z237">_xlfn.XLOOKUP(Z$1&amp;$R237,$C$3:$C$1662&amp;$D$3:$D$1662,$E$3:$E$1662,0,0,1)</f>
        <v>2100</v>
      </c>
      <c r="AA237" s="2" cm="1">
        <f t="array" ref="AA237">_xlfn.XLOOKUP(AA$1&amp;$R237,$C$3:$C$1662&amp;$D$3:$D$1662,$E$3:$E$1662,0,0,1)</f>
        <v>18000</v>
      </c>
      <c r="AB237" s="2" cm="1">
        <f t="array" ref="AB237">_xlfn.XLOOKUP(AB$1&amp;$R237,$C$3:$C$1662&amp;$D$3:$D$1662,$E$3:$E$1662,0,0,1)</f>
        <v>800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758</v>
      </c>
      <c r="D238" t="s">
        <v>446</v>
      </c>
      <c r="E238">
        <v>0</v>
      </c>
      <c r="R238" t="s">
        <v>305</v>
      </c>
      <c r="S238" s="2">
        <f t="shared" si="16"/>
        <v>3472140</v>
      </c>
      <c r="T238" s="2">
        <f t="shared" si="19"/>
        <v>2850900</v>
      </c>
      <c r="U238" s="2">
        <f t="shared" si="19"/>
        <v>1571800</v>
      </c>
      <c r="V238" s="2">
        <f t="shared" si="19"/>
        <v>3480800</v>
      </c>
      <c r="W238" s="2">
        <f t="shared" si="19"/>
        <v>7191900</v>
      </c>
      <c r="X238" s="2">
        <f t="shared" si="19"/>
        <v>2265300</v>
      </c>
      <c r="Y238" s="2" cm="1">
        <f t="array" ref="Y238">_xlfn.XLOOKUP(Y$1&amp;$R238,$C$3:$C$1662&amp;$D$3:$D$1662,$E$3:$E$1662,0,0,1)</f>
        <v>6800</v>
      </c>
      <c r="Z238" s="2" cm="1">
        <f t="array" ref="Z238">_xlfn.XLOOKUP(Z$1&amp;$R238,$C$3:$C$1662&amp;$D$3:$D$1662,$E$3:$E$1662,0,0,1)</f>
        <v>3400</v>
      </c>
      <c r="AA238" s="2" cm="1">
        <f t="array" ref="AA238">_xlfn.XLOOKUP(AA$1&amp;$R238,$C$3:$C$1662&amp;$D$3:$D$1662,$E$3:$E$1662,0,0,1)</f>
        <v>6300</v>
      </c>
      <c r="AB238" s="2" cm="1">
        <f t="array" ref="AB238">_xlfn.XLOOKUP(AB$1&amp;$R238,$C$3:$C$1662&amp;$D$3:$D$1662,$E$3:$E$1662,0,0,1)</f>
        <v>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758</v>
      </c>
      <c r="D239" t="s">
        <v>447</v>
      </c>
      <c r="E239">
        <v>0</v>
      </c>
      <c r="R239" t="s">
        <v>281</v>
      </c>
      <c r="S239" s="2">
        <f t="shared" si="16"/>
        <v>3474040</v>
      </c>
      <c r="T239" s="2">
        <f t="shared" si="19"/>
        <v>2855500</v>
      </c>
      <c r="U239" s="2">
        <f t="shared" si="19"/>
        <v>1571800</v>
      </c>
      <c r="V239" s="2">
        <f t="shared" si="19"/>
        <v>3483500</v>
      </c>
      <c r="W239" s="2">
        <f t="shared" si="19"/>
        <v>7194100</v>
      </c>
      <c r="X239" s="2">
        <f t="shared" si="19"/>
        <v>2265300</v>
      </c>
      <c r="Y239" s="2" cm="1">
        <f t="array" ref="Y239">_xlfn.XLOOKUP(Y$1&amp;$R239,$C$3:$C$1662&amp;$D$3:$D$1662,$E$3:$E$1662,0,0,1)</f>
        <v>4600</v>
      </c>
      <c r="Z239" s="2" cm="1">
        <f t="array" ref="Z239">_xlfn.XLOOKUP(Z$1&amp;$R239,$C$3:$C$1662&amp;$D$3:$D$1662,$E$3:$E$1662,0,0,1)</f>
        <v>0</v>
      </c>
      <c r="AA239" s="2" cm="1">
        <f t="array" ref="AA239">_xlfn.XLOOKUP(AA$1&amp;$R239,$C$3:$C$1662&amp;$D$3:$D$1662,$E$3:$E$1662,0,0,1)</f>
        <v>2700</v>
      </c>
      <c r="AB239" s="2" cm="1">
        <f t="array" ref="AB239">_xlfn.XLOOKUP(AB$1&amp;$R239,$C$3:$C$1662&amp;$D$3:$D$1662,$E$3:$E$1662,0,0,1)</f>
        <v>2200</v>
      </c>
      <c r="AC239" s="2" cm="1">
        <f t="array" ref="AC239">_xlfn.XLOOKUP(AC$1&amp;$R239,$C$3:$C$1662&amp;$D$3:$D$1662,$E$3:$E$1662,0,0,1)</f>
        <v>0</v>
      </c>
    </row>
    <row r="240" spans="3:29" x14ac:dyDescent="0.4">
      <c r="C240" t="s">
        <v>758</v>
      </c>
      <c r="D240" t="s">
        <v>448</v>
      </c>
      <c r="E240">
        <v>0</v>
      </c>
      <c r="R240" t="s">
        <v>135</v>
      </c>
      <c r="S240" s="2">
        <f t="shared" si="16"/>
        <v>3475580</v>
      </c>
      <c r="T240" s="2">
        <f t="shared" si="19"/>
        <v>2856000</v>
      </c>
      <c r="U240" s="2">
        <f t="shared" si="19"/>
        <v>1576600</v>
      </c>
      <c r="V240" s="2">
        <f t="shared" si="19"/>
        <v>3485300</v>
      </c>
      <c r="W240" s="2">
        <f t="shared" si="19"/>
        <v>7194700</v>
      </c>
      <c r="X240" s="2">
        <f t="shared" si="19"/>
        <v>2265300</v>
      </c>
      <c r="Y240" s="2" cm="1">
        <f t="array" ref="Y240">_xlfn.XLOOKUP(Y$1&amp;$R240,$C$3:$C$1662&amp;$D$3:$D$1662,$E$3:$E$1662,0,0,1)</f>
        <v>500</v>
      </c>
      <c r="Z240" s="2" cm="1">
        <f t="array" ref="Z240">_xlfn.XLOOKUP(Z$1&amp;$R240,$C$3:$C$1662&amp;$D$3:$D$1662,$E$3:$E$1662,0,0,1)</f>
        <v>4800</v>
      </c>
      <c r="AA240" s="2" cm="1">
        <f t="array" ref="AA240">_xlfn.XLOOKUP(AA$1&amp;$R240,$C$3:$C$1662&amp;$D$3:$D$1662,$E$3:$E$1662,0,0,1)</f>
        <v>1800</v>
      </c>
      <c r="AB240" s="2" cm="1">
        <f t="array" ref="AB240">_xlfn.XLOOKUP(AB$1&amp;$R240,$C$3:$C$1662&amp;$D$3:$D$1662,$E$3:$E$1662,0,0,1)</f>
        <v>600</v>
      </c>
      <c r="AC240" s="2" cm="1">
        <f t="array" ref="AC240">_xlfn.XLOOKUP(AC$1&amp;$R240,$C$3:$C$1662&amp;$D$3:$D$1662,$E$3:$E$1662,0,0,1)</f>
        <v>0</v>
      </c>
    </row>
    <row r="241" spans="3:29" x14ac:dyDescent="0.4">
      <c r="C241" t="s">
        <v>758</v>
      </c>
      <c r="D241" t="s">
        <v>449</v>
      </c>
      <c r="E241">
        <v>0</v>
      </c>
      <c r="R241" t="s">
        <v>306</v>
      </c>
      <c r="S241" s="2">
        <f t="shared" si="16"/>
        <v>3485560</v>
      </c>
      <c r="T241" s="2">
        <f t="shared" si="19"/>
        <v>2900600</v>
      </c>
      <c r="U241" s="2">
        <f t="shared" si="19"/>
        <v>1577900</v>
      </c>
      <c r="V241" s="2">
        <f t="shared" si="19"/>
        <v>3487400</v>
      </c>
      <c r="W241" s="2">
        <f t="shared" si="19"/>
        <v>7196600</v>
      </c>
      <c r="X241" s="2">
        <f t="shared" si="19"/>
        <v>2265300</v>
      </c>
      <c r="Y241" s="2" cm="1">
        <f t="array" ref="Y241">_xlfn.XLOOKUP(Y$1&amp;$R241,$C$3:$C$1662&amp;$D$3:$D$1662,$E$3:$E$1662,0,0,1)</f>
        <v>44600</v>
      </c>
      <c r="Z241" s="2" cm="1">
        <f t="array" ref="Z241">_xlfn.XLOOKUP(Z$1&amp;$R241,$C$3:$C$1662&amp;$D$3:$D$1662,$E$3:$E$1662,0,0,1)</f>
        <v>1300</v>
      </c>
      <c r="AA241" s="2" cm="1">
        <f t="array" ref="AA241">_xlfn.XLOOKUP(AA$1&amp;$R241,$C$3:$C$1662&amp;$D$3:$D$1662,$E$3:$E$1662,0,0,1)</f>
        <v>2100</v>
      </c>
      <c r="AB241" s="2" cm="1">
        <f t="array" ref="AB241">_xlfn.XLOOKUP(AB$1&amp;$R241,$C$3:$C$1662&amp;$D$3:$D$1662,$E$3:$E$1662,0,0,1)</f>
        <v>1900</v>
      </c>
      <c r="AC241" s="2" cm="1">
        <f t="array" ref="AC241">_xlfn.XLOOKUP(AC$1&amp;$R241,$C$3:$C$1662&amp;$D$3:$D$1662,$E$3:$E$1662,0,0,1)</f>
        <v>0</v>
      </c>
    </row>
    <row r="242" spans="3:29" x14ac:dyDescent="0.4">
      <c r="C242" t="s">
        <v>758</v>
      </c>
      <c r="D242" t="s">
        <v>450</v>
      </c>
      <c r="E242">
        <v>0</v>
      </c>
      <c r="R242" t="s">
        <v>59</v>
      </c>
      <c r="S242" s="2">
        <f t="shared" si="16"/>
        <v>3492100</v>
      </c>
      <c r="T242" s="2">
        <f t="shared" si="19"/>
        <v>2924700</v>
      </c>
      <c r="U242" s="2">
        <f t="shared" si="19"/>
        <v>1579200</v>
      </c>
      <c r="V242" s="2">
        <f t="shared" si="19"/>
        <v>3492000</v>
      </c>
      <c r="W242" s="2">
        <f t="shared" si="19"/>
        <v>7199300</v>
      </c>
      <c r="X242" s="2">
        <f t="shared" si="19"/>
        <v>2265300</v>
      </c>
      <c r="Y242" s="2" cm="1">
        <f t="array" ref="Y242">_xlfn.XLOOKUP(Y$1&amp;$R242,$C$3:$C$1662&amp;$D$3:$D$1662,$E$3:$E$1662,0,0,1)</f>
        <v>24100</v>
      </c>
      <c r="Z242" s="2" cm="1">
        <f t="array" ref="Z242">_xlfn.XLOOKUP(Z$1&amp;$R242,$C$3:$C$1662&amp;$D$3:$D$1662,$E$3:$E$1662,0,0,1)</f>
        <v>1300</v>
      </c>
      <c r="AA242" s="2" cm="1">
        <f t="array" ref="AA242">_xlfn.XLOOKUP(AA$1&amp;$R242,$C$3:$C$1662&amp;$D$3:$D$1662,$E$3:$E$1662,0,0,1)</f>
        <v>4600</v>
      </c>
      <c r="AB242" s="2" cm="1">
        <f t="array" ref="AB242">_xlfn.XLOOKUP(AB$1&amp;$R242,$C$3:$C$1662&amp;$D$3:$D$1662,$E$3:$E$1662,0,0,1)</f>
        <v>2700</v>
      </c>
      <c r="AC242" s="2" cm="1">
        <f t="array" ref="AC242">_xlfn.XLOOKUP(AC$1&amp;$R242,$C$3:$C$1662&amp;$D$3:$D$1662,$E$3:$E$1662,0,0,1)</f>
        <v>0</v>
      </c>
    </row>
    <row r="243" spans="3:29" x14ac:dyDescent="0.4">
      <c r="C243" t="s">
        <v>758</v>
      </c>
      <c r="D243" t="s">
        <v>451</v>
      </c>
      <c r="E243">
        <v>0</v>
      </c>
      <c r="R243" t="s">
        <v>142</v>
      </c>
      <c r="S243" s="2">
        <f t="shared" si="16"/>
        <v>3498100</v>
      </c>
      <c r="T243" s="2">
        <f t="shared" si="19"/>
        <v>2948400</v>
      </c>
      <c r="U243" s="2">
        <f t="shared" si="19"/>
        <v>1579600</v>
      </c>
      <c r="V243" s="2">
        <f t="shared" si="19"/>
        <v>3493400</v>
      </c>
      <c r="W243" s="2">
        <f t="shared" si="19"/>
        <v>7203800</v>
      </c>
      <c r="X243" s="2">
        <f t="shared" si="19"/>
        <v>2265300</v>
      </c>
      <c r="Y243" s="2" cm="1">
        <f t="array" ref="Y243">_xlfn.XLOOKUP(Y$1&amp;$R243,$C$3:$C$1662&amp;$D$3:$D$1662,$E$3:$E$1662,0,0,1)</f>
        <v>23700</v>
      </c>
      <c r="Z243" s="2" cm="1">
        <f t="array" ref="Z243">_xlfn.XLOOKUP(Z$1&amp;$R243,$C$3:$C$1662&amp;$D$3:$D$1662,$E$3:$E$1662,0,0,1)</f>
        <v>400</v>
      </c>
      <c r="AA243" s="2" cm="1">
        <f t="array" ref="AA243">_xlfn.XLOOKUP(AA$1&amp;$R243,$C$3:$C$1662&amp;$D$3:$D$1662,$E$3:$E$1662,0,0,1)</f>
        <v>1400</v>
      </c>
      <c r="AB243" s="2" cm="1">
        <f t="array" ref="AB243">_xlfn.XLOOKUP(AB$1&amp;$R243,$C$3:$C$1662&amp;$D$3:$D$1662,$E$3:$E$1662,0,0,1)</f>
        <v>4500</v>
      </c>
      <c r="AC243" s="2" cm="1">
        <f t="array" ref="AC243">_xlfn.XLOOKUP(AC$1&amp;$R243,$C$3:$C$1662&amp;$D$3:$D$1662,$E$3:$E$1662,0,0,1)</f>
        <v>0</v>
      </c>
    </row>
    <row r="244" spans="3:29" x14ac:dyDescent="0.4">
      <c r="C244" t="s">
        <v>758</v>
      </c>
      <c r="D244" t="s">
        <v>452</v>
      </c>
      <c r="E244">
        <v>0</v>
      </c>
      <c r="R244" t="s">
        <v>282</v>
      </c>
      <c r="S244" s="2">
        <f t="shared" si="16"/>
        <v>3502280</v>
      </c>
      <c r="T244" s="2">
        <f t="shared" ref="T244:X259" si="20">T243+Y244</f>
        <v>2958800</v>
      </c>
      <c r="U244" s="2">
        <f t="shared" si="20"/>
        <v>1580700</v>
      </c>
      <c r="V244" s="2">
        <f t="shared" si="20"/>
        <v>3499900</v>
      </c>
      <c r="W244" s="2">
        <f t="shared" si="20"/>
        <v>7206700</v>
      </c>
      <c r="X244" s="2">
        <f t="shared" si="20"/>
        <v>2265300</v>
      </c>
      <c r="Y244" s="2" cm="1">
        <f t="array" ref="Y244">_xlfn.XLOOKUP(Y$1&amp;$R244,$C$3:$C$1662&amp;$D$3:$D$1662,$E$3:$E$1662,0,0,1)</f>
        <v>10400</v>
      </c>
      <c r="Z244" s="2" cm="1">
        <f t="array" ref="Z244">_xlfn.XLOOKUP(Z$1&amp;$R244,$C$3:$C$1662&amp;$D$3:$D$1662,$E$3:$E$1662,0,0,1)</f>
        <v>1100</v>
      </c>
      <c r="AA244" s="2" cm="1">
        <f t="array" ref="AA244">_xlfn.XLOOKUP(AA$1&amp;$R244,$C$3:$C$1662&amp;$D$3:$D$1662,$E$3:$E$1662,0,0,1)</f>
        <v>6500</v>
      </c>
      <c r="AB244" s="2" cm="1">
        <f t="array" ref="AB244">_xlfn.XLOOKUP(AB$1&amp;$R244,$C$3:$C$1662&amp;$D$3:$D$1662,$E$3:$E$1662,0,0,1)</f>
        <v>2900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758</v>
      </c>
      <c r="D245" t="s">
        <v>453</v>
      </c>
      <c r="E245">
        <v>0</v>
      </c>
      <c r="R245" t="s">
        <v>228</v>
      </c>
      <c r="S245" s="2">
        <f t="shared" si="16"/>
        <v>3506020</v>
      </c>
      <c r="T245" s="2">
        <f t="shared" si="20"/>
        <v>2962400</v>
      </c>
      <c r="U245" s="2">
        <f t="shared" si="20"/>
        <v>1581600</v>
      </c>
      <c r="V245" s="2">
        <f t="shared" si="20"/>
        <v>3513200</v>
      </c>
      <c r="W245" s="2">
        <f t="shared" si="20"/>
        <v>7207600</v>
      </c>
      <c r="X245" s="2">
        <f t="shared" si="20"/>
        <v>2265300</v>
      </c>
      <c r="Y245" s="2" cm="1">
        <f t="array" ref="Y245">_xlfn.XLOOKUP(Y$1&amp;$R245,$C$3:$C$1662&amp;$D$3:$D$1662,$E$3:$E$1662,0,0,1)</f>
        <v>3600</v>
      </c>
      <c r="Z245" s="2" cm="1">
        <f t="array" ref="Z245">_xlfn.XLOOKUP(Z$1&amp;$R245,$C$3:$C$1662&amp;$D$3:$D$1662,$E$3:$E$1662,0,0,1)</f>
        <v>900</v>
      </c>
      <c r="AA245" s="2" cm="1">
        <f t="array" ref="AA245">_xlfn.XLOOKUP(AA$1&amp;$R245,$C$3:$C$1662&amp;$D$3:$D$1662,$E$3:$E$1662,0,0,1)</f>
        <v>13300</v>
      </c>
      <c r="AB245" s="2" cm="1">
        <f t="array" ref="AB245">_xlfn.XLOOKUP(AB$1&amp;$R245,$C$3:$C$1662&amp;$D$3:$D$1662,$E$3:$E$1662,0,0,1)</f>
        <v>900</v>
      </c>
      <c r="AC245" s="2" cm="1">
        <f t="array" ref="AC245">_xlfn.XLOOKUP(AC$1&amp;$R245,$C$3:$C$1662&amp;$D$3:$D$1662,$E$3:$E$1662,0,0,1)</f>
        <v>0</v>
      </c>
    </row>
    <row r="246" spans="3:29" x14ac:dyDescent="0.4">
      <c r="C246" t="s">
        <v>758</v>
      </c>
      <c r="D246" t="s">
        <v>454</v>
      </c>
      <c r="E246">
        <v>0</v>
      </c>
      <c r="R246" t="s">
        <v>307</v>
      </c>
      <c r="S246" s="2">
        <f t="shared" si="16"/>
        <v>3511360</v>
      </c>
      <c r="T246" s="2">
        <f t="shared" si="20"/>
        <v>2963300</v>
      </c>
      <c r="U246" s="2">
        <f t="shared" si="20"/>
        <v>1592300</v>
      </c>
      <c r="V246" s="2">
        <f t="shared" si="20"/>
        <v>3527100</v>
      </c>
      <c r="W246" s="2">
        <f t="shared" si="20"/>
        <v>7208800</v>
      </c>
      <c r="X246" s="2">
        <f t="shared" si="20"/>
        <v>2265300</v>
      </c>
      <c r="Y246" s="2" cm="1">
        <f t="array" ref="Y246">_xlfn.XLOOKUP(Y$1&amp;$R246,$C$3:$C$1662&amp;$D$3:$D$1662,$E$3:$E$1662,0,0,1)</f>
        <v>900</v>
      </c>
      <c r="Z246" s="2" cm="1">
        <f t="array" ref="Z246">_xlfn.XLOOKUP(Z$1&amp;$R246,$C$3:$C$1662&amp;$D$3:$D$1662,$E$3:$E$1662,0,0,1)</f>
        <v>10700</v>
      </c>
      <c r="AA246" s="2" cm="1">
        <f t="array" ref="AA246">_xlfn.XLOOKUP(AA$1&amp;$R246,$C$3:$C$1662&amp;$D$3:$D$1662,$E$3:$E$1662,0,0,1)</f>
        <v>13900</v>
      </c>
      <c r="AB246" s="2" cm="1">
        <f t="array" ref="AB246">_xlfn.XLOOKUP(AB$1&amp;$R246,$C$3:$C$1662&amp;$D$3:$D$1662,$E$3:$E$1662,0,0,1)</f>
        <v>1200</v>
      </c>
      <c r="AC246" s="2" cm="1">
        <f t="array" ref="AC246">_xlfn.XLOOKUP(AC$1&amp;$R246,$C$3:$C$1662&amp;$D$3:$D$1662,$E$3:$E$1662,0,0,1)</f>
        <v>0</v>
      </c>
    </row>
    <row r="247" spans="3:29" x14ac:dyDescent="0.4">
      <c r="C247" t="s">
        <v>758</v>
      </c>
      <c r="D247" t="s">
        <v>455</v>
      </c>
      <c r="E247">
        <v>0</v>
      </c>
      <c r="R247" t="s">
        <v>308</v>
      </c>
      <c r="S247" s="2">
        <f t="shared" si="16"/>
        <v>3515720</v>
      </c>
      <c r="T247" s="2">
        <f t="shared" si="20"/>
        <v>2966600</v>
      </c>
      <c r="U247" s="2">
        <f t="shared" si="20"/>
        <v>1595100</v>
      </c>
      <c r="V247" s="2">
        <f t="shared" si="20"/>
        <v>3538000</v>
      </c>
      <c r="W247" s="2">
        <f t="shared" si="20"/>
        <v>7213600</v>
      </c>
      <c r="X247" s="2">
        <f t="shared" si="20"/>
        <v>2265300</v>
      </c>
      <c r="Y247" s="2" cm="1">
        <f t="array" ref="Y247">_xlfn.XLOOKUP(Y$1&amp;$R247,$C$3:$C$1662&amp;$D$3:$D$1662,$E$3:$E$1662,0,0,1)</f>
        <v>3300</v>
      </c>
      <c r="Z247" s="2" cm="1">
        <f t="array" ref="Z247">_xlfn.XLOOKUP(Z$1&amp;$R247,$C$3:$C$1662&amp;$D$3:$D$1662,$E$3:$E$1662,0,0,1)</f>
        <v>2800</v>
      </c>
      <c r="AA247" s="2" cm="1">
        <f t="array" ref="AA247">_xlfn.XLOOKUP(AA$1&amp;$R247,$C$3:$C$1662&amp;$D$3:$D$1662,$E$3:$E$1662,0,0,1)</f>
        <v>10900</v>
      </c>
      <c r="AB247" s="2" cm="1">
        <f t="array" ref="AB247">_xlfn.XLOOKUP(AB$1&amp;$R247,$C$3:$C$1662&amp;$D$3:$D$1662,$E$3:$E$1662,0,0,1)</f>
        <v>4800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758</v>
      </c>
      <c r="D248" t="s">
        <v>456</v>
      </c>
      <c r="E248">
        <v>0</v>
      </c>
      <c r="R248" t="s">
        <v>258</v>
      </c>
      <c r="S248" s="2">
        <f t="shared" si="16"/>
        <v>3521620</v>
      </c>
      <c r="T248" s="2">
        <f t="shared" si="20"/>
        <v>2976200</v>
      </c>
      <c r="U248" s="2">
        <f t="shared" si="20"/>
        <v>1596000</v>
      </c>
      <c r="V248" s="2">
        <f t="shared" si="20"/>
        <v>3556100</v>
      </c>
      <c r="W248" s="2">
        <f t="shared" si="20"/>
        <v>7214500</v>
      </c>
      <c r="X248" s="2">
        <f t="shared" si="20"/>
        <v>2265300</v>
      </c>
      <c r="Y248" s="2" cm="1">
        <f t="array" ref="Y248">_xlfn.XLOOKUP(Y$1&amp;$R248,$C$3:$C$1662&amp;$D$3:$D$1662,$E$3:$E$1662,0,0,1)</f>
        <v>9600</v>
      </c>
      <c r="Z248" s="2" cm="1">
        <f t="array" ref="Z248">_xlfn.XLOOKUP(Z$1&amp;$R248,$C$3:$C$1662&amp;$D$3:$D$1662,$E$3:$E$1662,0,0,1)</f>
        <v>900</v>
      </c>
      <c r="AA248" s="2" cm="1">
        <f t="array" ref="AA248">_xlfn.XLOOKUP(AA$1&amp;$R248,$C$3:$C$1662&amp;$D$3:$D$1662,$E$3:$E$1662,0,0,1)</f>
        <v>18100</v>
      </c>
      <c r="AB248" s="2" cm="1">
        <f t="array" ref="AB248">_xlfn.XLOOKUP(AB$1&amp;$R248,$C$3:$C$1662&amp;$D$3:$D$1662,$E$3:$E$1662,0,0,1)</f>
        <v>900</v>
      </c>
      <c r="AC248" s="2" cm="1">
        <f t="array" ref="AC248">_xlfn.XLOOKUP(AC$1&amp;$R248,$C$3:$C$1662&amp;$D$3:$D$1662,$E$3:$E$1662,0,0,1)</f>
        <v>0</v>
      </c>
    </row>
    <row r="249" spans="3:29" x14ac:dyDescent="0.4">
      <c r="C249" t="s">
        <v>758</v>
      </c>
      <c r="D249" t="s">
        <v>457</v>
      </c>
      <c r="E249">
        <v>0</v>
      </c>
      <c r="R249" t="s">
        <v>109</v>
      </c>
      <c r="S249" s="2">
        <f t="shared" si="16"/>
        <v>3526940</v>
      </c>
      <c r="T249" s="2">
        <f t="shared" si="20"/>
        <v>2984900</v>
      </c>
      <c r="U249" s="2">
        <f t="shared" si="20"/>
        <v>1602200</v>
      </c>
      <c r="V249" s="2">
        <f t="shared" si="20"/>
        <v>3561100</v>
      </c>
      <c r="W249" s="2">
        <f t="shared" si="20"/>
        <v>7221200</v>
      </c>
      <c r="X249" s="2">
        <f t="shared" si="20"/>
        <v>2265300</v>
      </c>
      <c r="Y249" s="2" cm="1">
        <f t="array" ref="Y249">_xlfn.XLOOKUP(Y$1&amp;$R249,$C$3:$C$1662&amp;$D$3:$D$1662,$E$3:$E$1662,0,0,1)</f>
        <v>8700</v>
      </c>
      <c r="Z249" s="2" cm="1">
        <f t="array" ref="Z249">_xlfn.XLOOKUP(Z$1&amp;$R249,$C$3:$C$1662&amp;$D$3:$D$1662,$E$3:$E$1662,0,0,1)</f>
        <v>6200</v>
      </c>
      <c r="AA249" s="2" cm="1">
        <f t="array" ref="AA249">_xlfn.XLOOKUP(AA$1&amp;$R249,$C$3:$C$1662&amp;$D$3:$D$1662,$E$3:$E$1662,0,0,1)</f>
        <v>5000</v>
      </c>
      <c r="AB249" s="2" cm="1">
        <f t="array" ref="AB249">_xlfn.XLOOKUP(AB$1&amp;$R249,$C$3:$C$1662&amp;$D$3:$D$1662,$E$3:$E$1662,0,0,1)</f>
        <v>6700</v>
      </c>
      <c r="AC249" s="2" cm="1">
        <f t="array" ref="AC249">_xlfn.XLOOKUP(AC$1&amp;$R249,$C$3:$C$1662&amp;$D$3:$D$1662,$E$3:$E$1662,0,0,1)</f>
        <v>0</v>
      </c>
    </row>
    <row r="250" spans="3:29" x14ac:dyDescent="0.4">
      <c r="C250" t="s">
        <v>758</v>
      </c>
      <c r="D250" t="s">
        <v>458</v>
      </c>
      <c r="E250">
        <v>0</v>
      </c>
      <c r="R250" t="s">
        <v>260</v>
      </c>
      <c r="S250" s="2">
        <f t="shared" si="16"/>
        <v>3533800</v>
      </c>
      <c r="T250" s="2">
        <f t="shared" si="20"/>
        <v>2989800</v>
      </c>
      <c r="U250" s="2">
        <f t="shared" si="20"/>
        <v>1602700</v>
      </c>
      <c r="V250" s="2">
        <f t="shared" si="20"/>
        <v>3582600</v>
      </c>
      <c r="W250" s="2">
        <f t="shared" si="20"/>
        <v>7228600</v>
      </c>
      <c r="X250" s="2">
        <f t="shared" si="20"/>
        <v>2265300</v>
      </c>
      <c r="Y250" s="2" cm="1">
        <f t="array" ref="Y250">_xlfn.XLOOKUP(Y$1&amp;$R250,$C$3:$C$1662&amp;$D$3:$D$1662,$E$3:$E$1662,0,0,1)</f>
        <v>4900</v>
      </c>
      <c r="Z250" s="2" cm="1">
        <f t="array" ref="Z250">_xlfn.XLOOKUP(Z$1&amp;$R250,$C$3:$C$1662&amp;$D$3:$D$1662,$E$3:$E$1662,0,0,1)</f>
        <v>500</v>
      </c>
      <c r="AA250" s="2" cm="1">
        <f t="array" ref="AA250">_xlfn.XLOOKUP(AA$1&amp;$R250,$C$3:$C$1662&amp;$D$3:$D$1662,$E$3:$E$1662,0,0,1)</f>
        <v>21500</v>
      </c>
      <c r="AB250" s="2" cm="1">
        <f t="array" ref="AB250">_xlfn.XLOOKUP(AB$1&amp;$R250,$C$3:$C$1662&amp;$D$3:$D$1662,$E$3:$E$1662,0,0,1)</f>
        <v>7400</v>
      </c>
      <c r="AC250" s="2" cm="1">
        <f t="array" ref="AC250">_xlfn.XLOOKUP(AC$1&amp;$R250,$C$3:$C$1662&amp;$D$3:$D$1662,$E$3:$E$1662,0,0,1)</f>
        <v>0</v>
      </c>
    </row>
    <row r="251" spans="3:29" x14ac:dyDescent="0.4">
      <c r="C251" t="s">
        <v>758</v>
      </c>
      <c r="D251" t="s">
        <v>459</v>
      </c>
      <c r="E251">
        <v>0</v>
      </c>
      <c r="R251" t="s">
        <v>265</v>
      </c>
      <c r="S251" s="2">
        <f t="shared" si="16"/>
        <v>3536400</v>
      </c>
      <c r="T251" s="2">
        <f t="shared" si="20"/>
        <v>2996700</v>
      </c>
      <c r="U251" s="2">
        <f t="shared" si="20"/>
        <v>1603300</v>
      </c>
      <c r="V251" s="2">
        <f t="shared" si="20"/>
        <v>3587300</v>
      </c>
      <c r="W251" s="2">
        <f t="shared" si="20"/>
        <v>7229400</v>
      </c>
      <c r="X251" s="2">
        <f t="shared" si="20"/>
        <v>2265300</v>
      </c>
      <c r="Y251" s="2" cm="1">
        <f t="array" ref="Y251">_xlfn.XLOOKUP(Y$1&amp;$R251,$C$3:$C$1662&amp;$D$3:$D$1662,$E$3:$E$1662,0,0,1)</f>
        <v>6900</v>
      </c>
      <c r="Z251" s="2" cm="1">
        <f t="array" ref="Z251">_xlfn.XLOOKUP(Z$1&amp;$R251,$C$3:$C$1662&amp;$D$3:$D$1662,$E$3:$E$1662,0,0,1)</f>
        <v>600</v>
      </c>
      <c r="AA251" s="2" cm="1">
        <f t="array" ref="AA251">_xlfn.XLOOKUP(AA$1&amp;$R251,$C$3:$C$1662&amp;$D$3:$D$1662,$E$3:$E$1662,0,0,1)</f>
        <v>4700</v>
      </c>
      <c r="AB251" s="2" cm="1">
        <f t="array" ref="AB251">_xlfn.XLOOKUP(AB$1&amp;$R251,$C$3:$C$1662&amp;$D$3:$D$1662,$E$3:$E$1662,0,0,1)</f>
        <v>800</v>
      </c>
      <c r="AC251" s="2" cm="1">
        <f t="array" ref="AC251">_xlfn.XLOOKUP(AC$1&amp;$R251,$C$3:$C$1662&amp;$D$3:$D$1662,$E$3:$E$1662,0,0,1)</f>
        <v>0</v>
      </c>
    </row>
    <row r="252" spans="3:29" x14ac:dyDescent="0.4">
      <c r="C252" t="s">
        <v>758</v>
      </c>
      <c r="D252" t="s">
        <v>460</v>
      </c>
      <c r="E252">
        <v>0</v>
      </c>
      <c r="R252" t="s">
        <v>188</v>
      </c>
      <c r="S252" s="2">
        <f t="shared" si="16"/>
        <v>3539340</v>
      </c>
      <c r="T252" s="2">
        <f t="shared" si="20"/>
        <v>2997100</v>
      </c>
      <c r="U252" s="2">
        <f t="shared" si="20"/>
        <v>1608000</v>
      </c>
      <c r="V252" s="2">
        <f t="shared" si="20"/>
        <v>3596300</v>
      </c>
      <c r="W252" s="2">
        <f t="shared" si="20"/>
        <v>7230000</v>
      </c>
      <c r="X252" s="2">
        <f t="shared" si="20"/>
        <v>2265300</v>
      </c>
      <c r="Y252" s="2" cm="1">
        <f t="array" ref="Y252">_xlfn.XLOOKUP(Y$1&amp;$R252,$C$3:$C$1662&amp;$D$3:$D$1662,$E$3:$E$1662,0,0,1)</f>
        <v>400</v>
      </c>
      <c r="Z252" s="2" cm="1">
        <f t="array" ref="Z252">_xlfn.XLOOKUP(Z$1&amp;$R252,$C$3:$C$1662&amp;$D$3:$D$1662,$E$3:$E$1662,0,0,1)</f>
        <v>4700</v>
      </c>
      <c r="AA252" s="2" cm="1">
        <f t="array" ref="AA252">_xlfn.XLOOKUP(AA$1&amp;$R252,$C$3:$C$1662&amp;$D$3:$D$1662,$E$3:$E$1662,0,0,1)</f>
        <v>9000</v>
      </c>
      <c r="AB252" s="2" cm="1">
        <f t="array" ref="AB252">_xlfn.XLOOKUP(AB$1&amp;$R252,$C$3:$C$1662&amp;$D$3:$D$1662,$E$3:$E$1662,0,0,1)</f>
        <v>600</v>
      </c>
      <c r="AC252" s="2" cm="1">
        <f t="array" ref="AC252">_xlfn.XLOOKUP(AC$1&amp;$R252,$C$3:$C$1662&amp;$D$3:$D$1662,$E$3:$E$1662,0,0,1)</f>
        <v>0</v>
      </c>
    </row>
    <row r="253" spans="3:29" x14ac:dyDescent="0.4">
      <c r="C253" t="s">
        <v>758</v>
      </c>
      <c r="D253" t="s">
        <v>461</v>
      </c>
      <c r="E253">
        <v>0</v>
      </c>
      <c r="R253" t="s">
        <v>75</v>
      </c>
      <c r="S253" s="2">
        <f t="shared" si="16"/>
        <v>3546200</v>
      </c>
      <c r="T253" s="2">
        <f t="shared" si="20"/>
        <v>3000900</v>
      </c>
      <c r="U253" s="2">
        <f t="shared" si="20"/>
        <v>1615700</v>
      </c>
      <c r="V253" s="2">
        <f t="shared" si="20"/>
        <v>3609000</v>
      </c>
      <c r="W253" s="2">
        <f t="shared" si="20"/>
        <v>7240100</v>
      </c>
      <c r="X253" s="2">
        <f t="shared" si="20"/>
        <v>2265300</v>
      </c>
      <c r="Y253" s="2" cm="1">
        <f t="array" ref="Y253">_xlfn.XLOOKUP(Y$1&amp;$R253,$C$3:$C$1662&amp;$D$3:$D$1662,$E$3:$E$1662,0,0,1)</f>
        <v>3800</v>
      </c>
      <c r="Z253" s="2" cm="1">
        <f t="array" ref="Z253">_xlfn.XLOOKUP(Z$1&amp;$R253,$C$3:$C$1662&amp;$D$3:$D$1662,$E$3:$E$1662,0,0,1)</f>
        <v>7700</v>
      </c>
      <c r="AA253" s="2" cm="1">
        <f t="array" ref="AA253">_xlfn.XLOOKUP(AA$1&amp;$R253,$C$3:$C$1662&amp;$D$3:$D$1662,$E$3:$E$1662,0,0,1)</f>
        <v>12700</v>
      </c>
      <c r="AB253" s="2" cm="1">
        <f t="array" ref="AB253">_xlfn.XLOOKUP(AB$1&amp;$R253,$C$3:$C$1662&amp;$D$3:$D$1662,$E$3:$E$1662,0,0,1)</f>
        <v>10100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758</v>
      </c>
      <c r="D254" t="s">
        <v>462</v>
      </c>
      <c r="E254">
        <v>0</v>
      </c>
      <c r="R254" t="s">
        <v>191</v>
      </c>
      <c r="S254" s="2">
        <f t="shared" si="16"/>
        <v>3548740</v>
      </c>
      <c r="T254" s="2">
        <f t="shared" si="20"/>
        <v>3004100</v>
      </c>
      <c r="U254" s="2">
        <f t="shared" si="20"/>
        <v>1618000</v>
      </c>
      <c r="V254" s="2">
        <f t="shared" si="20"/>
        <v>3615800</v>
      </c>
      <c r="W254" s="2">
        <f t="shared" si="20"/>
        <v>7240500</v>
      </c>
      <c r="X254" s="2">
        <f t="shared" si="20"/>
        <v>2265300</v>
      </c>
      <c r="Y254" s="2" cm="1">
        <f t="array" ref="Y254">_xlfn.XLOOKUP(Y$1&amp;$R254,$C$3:$C$1662&amp;$D$3:$D$1662,$E$3:$E$1662,0,0,1)</f>
        <v>3200</v>
      </c>
      <c r="Z254" s="2" cm="1">
        <f t="array" ref="Z254">_xlfn.XLOOKUP(Z$1&amp;$R254,$C$3:$C$1662&amp;$D$3:$D$1662,$E$3:$E$1662,0,0,1)</f>
        <v>2300</v>
      </c>
      <c r="AA254" s="2" cm="1">
        <f t="array" ref="AA254">_xlfn.XLOOKUP(AA$1&amp;$R254,$C$3:$C$1662&amp;$D$3:$D$1662,$E$3:$E$1662,0,0,1)</f>
        <v>6800</v>
      </c>
      <c r="AB254" s="2" cm="1">
        <f t="array" ref="AB254">_xlfn.XLOOKUP(AB$1&amp;$R254,$C$3:$C$1662&amp;$D$3:$D$1662,$E$3:$E$1662,0,0,1)</f>
        <v>400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758</v>
      </c>
      <c r="D255" t="s">
        <v>463</v>
      </c>
      <c r="E255">
        <v>0</v>
      </c>
      <c r="R255" t="s">
        <v>256</v>
      </c>
      <c r="S255" s="2">
        <f t="shared" si="16"/>
        <v>3551740</v>
      </c>
      <c r="T255" s="2">
        <f t="shared" si="20"/>
        <v>3006500</v>
      </c>
      <c r="U255" s="2">
        <f t="shared" si="20"/>
        <v>1618500</v>
      </c>
      <c r="V255" s="2">
        <f t="shared" si="20"/>
        <v>3622700</v>
      </c>
      <c r="W255" s="2">
        <f t="shared" si="20"/>
        <v>7245700</v>
      </c>
      <c r="X255" s="2">
        <f t="shared" si="20"/>
        <v>2265300</v>
      </c>
      <c r="Y255" s="2" cm="1">
        <f t="array" ref="Y255">_xlfn.XLOOKUP(Y$1&amp;$R255,$C$3:$C$1662&amp;$D$3:$D$1662,$E$3:$E$1662,0,0,1)</f>
        <v>2400</v>
      </c>
      <c r="Z255" s="2" cm="1">
        <f t="array" ref="Z255">_xlfn.XLOOKUP(Z$1&amp;$R255,$C$3:$C$1662&amp;$D$3:$D$1662,$E$3:$E$1662,0,0,1)</f>
        <v>500</v>
      </c>
      <c r="AA255" s="2" cm="1">
        <f t="array" ref="AA255">_xlfn.XLOOKUP(AA$1&amp;$R255,$C$3:$C$1662&amp;$D$3:$D$1662,$E$3:$E$1662,0,0,1)</f>
        <v>6900</v>
      </c>
      <c r="AB255" s="2" cm="1">
        <f t="array" ref="AB255">_xlfn.XLOOKUP(AB$1&amp;$R255,$C$3:$C$1662&amp;$D$3:$D$1662,$E$3:$E$1662,0,0,1)</f>
        <v>5200</v>
      </c>
      <c r="AC255" s="2" cm="1">
        <f t="array" ref="AC255">_xlfn.XLOOKUP(AC$1&amp;$R255,$C$3:$C$1662&amp;$D$3:$D$1662,$E$3:$E$1662,0,0,1)</f>
        <v>0</v>
      </c>
    </row>
    <row r="256" spans="3:29" x14ac:dyDescent="0.4">
      <c r="C256" t="s">
        <v>758</v>
      </c>
      <c r="D256" t="s">
        <v>464</v>
      </c>
      <c r="E256">
        <v>0</v>
      </c>
      <c r="R256" t="s">
        <v>276</v>
      </c>
      <c r="S256" s="2">
        <f t="shared" si="16"/>
        <v>3552560</v>
      </c>
      <c r="T256" s="2">
        <f t="shared" si="20"/>
        <v>3009000</v>
      </c>
      <c r="U256" s="2">
        <f t="shared" si="20"/>
        <v>1619000</v>
      </c>
      <c r="V256" s="2">
        <f t="shared" si="20"/>
        <v>3622900</v>
      </c>
      <c r="W256" s="2">
        <f t="shared" si="20"/>
        <v>7246600</v>
      </c>
      <c r="X256" s="2">
        <f t="shared" si="20"/>
        <v>2265300</v>
      </c>
      <c r="Y256" s="2" cm="1">
        <f t="array" ref="Y256">_xlfn.XLOOKUP(Y$1&amp;$R256,$C$3:$C$1662&amp;$D$3:$D$1662,$E$3:$E$1662,0,0,1)</f>
        <v>2500</v>
      </c>
      <c r="Z256" s="2" cm="1">
        <f t="array" ref="Z256">_xlfn.XLOOKUP(Z$1&amp;$R256,$C$3:$C$1662&amp;$D$3:$D$1662,$E$3:$E$1662,0,0,1)</f>
        <v>500</v>
      </c>
      <c r="AA256" s="2" cm="1">
        <f t="array" ref="AA256">_xlfn.XLOOKUP(AA$1&amp;$R256,$C$3:$C$1662&amp;$D$3:$D$1662,$E$3:$E$1662,0,0,1)</f>
        <v>200</v>
      </c>
      <c r="AB256" s="2" cm="1">
        <f t="array" ref="AB256">_xlfn.XLOOKUP(AB$1&amp;$R256,$C$3:$C$1662&amp;$D$3:$D$1662,$E$3:$E$1662,0,0,1)</f>
        <v>900</v>
      </c>
      <c r="AC256" s="2" cm="1">
        <f t="array" ref="AC256">_xlfn.XLOOKUP(AC$1&amp;$R256,$C$3:$C$1662&amp;$D$3:$D$1662,$E$3:$E$1662,0,0,1)</f>
        <v>0</v>
      </c>
    </row>
    <row r="257" spans="3:29" x14ac:dyDescent="0.4">
      <c r="C257" t="s">
        <v>758</v>
      </c>
      <c r="D257" t="s">
        <v>465</v>
      </c>
      <c r="E257">
        <v>0</v>
      </c>
      <c r="R257" t="s">
        <v>275</v>
      </c>
      <c r="S257" s="2">
        <f t="shared" si="16"/>
        <v>3554320</v>
      </c>
      <c r="T257" s="2">
        <f t="shared" si="20"/>
        <v>3009800</v>
      </c>
      <c r="U257" s="2">
        <f t="shared" si="20"/>
        <v>1621900</v>
      </c>
      <c r="V257" s="2">
        <f t="shared" si="20"/>
        <v>3626900</v>
      </c>
      <c r="W257" s="2">
        <f t="shared" si="20"/>
        <v>7247700</v>
      </c>
      <c r="X257" s="2">
        <f t="shared" si="20"/>
        <v>2265300</v>
      </c>
      <c r="Y257" s="2" cm="1">
        <f t="array" ref="Y257">_xlfn.XLOOKUP(Y$1&amp;$R257,$C$3:$C$1662&amp;$D$3:$D$1662,$E$3:$E$1662,0,0,1)</f>
        <v>800</v>
      </c>
      <c r="Z257" s="2" cm="1">
        <f t="array" ref="Z257">_xlfn.XLOOKUP(Z$1&amp;$R257,$C$3:$C$1662&amp;$D$3:$D$1662,$E$3:$E$1662,0,0,1)</f>
        <v>2900</v>
      </c>
      <c r="AA257" s="2" cm="1">
        <f t="array" ref="AA257">_xlfn.XLOOKUP(AA$1&amp;$R257,$C$3:$C$1662&amp;$D$3:$D$1662,$E$3:$E$1662,0,0,1)</f>
        <v>4000</v>
      </c>
      <c r="AB257" s="2" cm="1">
        <f t="array" ref="AB257">_xlfn.XLOOKUP(AB$1&amp;$R257,$C$3:$C$1662&amp;$D$3:$D$1662,$E$3:$E$1662,0,0,1)</f>
        <v>1100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758</v>
      </c>
      <c r="D258" t="s">
        <v>466</v>
      </c>
      <c r="E258">
        <v>0</v>
      </c>
      <c r="R258" t="s">
        <v>205</v>
      </c>
      <c r="S258" s="2">
        <f t="shared" si="16"/>
        <v>3556400</v>
      </c>
      <c r="T258" s="2">
        <f t="shared" si="20"/>
        <v>3010200</v>
      </c>
      <c r="U258" s="2">
        <f t="shared" si="20"/>
        <v>1622400</v>
      </c>
      <c r="V258" s="2">
        <f t="shared" si="20"/>
        <v>3628600</v>
      </c>
      <c r="W258" s="2">
        <f t="shared" si="20"/>
        <v>7255500</v>
      </c>
      <c r="X258" s="2">
        <f t="shared" si="20"/>
        <v>2265300</v>
      </c>
      <c r="Y258" s="2" cm="1">
        <f t="array" ref="Y258">_xlfn.XLOOKUP(Y$1&amp;$R258,$C$3:$C$1662&amp;$D$3:$D$1662,$E$3:$E$1662,0,0,1)</f>
        <v>400</v>
      </c>
      <c r="Z258" s="2" cm="1">
        <f t="array" ref="Z258">_xlfn.XLOOKUP(Z$1&amp;$R258,$C$3:$C$1662&amp;$D$3:$D$1662,$E$3:$E$1662,0,0,1)</f>
        <v>500</v>
      </c>
      <c r="AA258" s="2" cm="1">
        <f t="array" ref="AA258">_xlfn.XLOOKUP(AA$1&amp;$R258,$C$3:$C$1662&amp;$D$3:$D$1662,$E$3:$E$1662,0,0,1)</f>
        <v>1700</v>
      </c>
      <c r="AB258" s="2" cm="1">
        <f t="array" ref="AB258">_xlfn.XLOOKUP(AB$1&amp;$R258,$C$3:$C$1662&amp;$D$3:$D$1662,$E$3:$E$1662,0,0,1)</f>
        <v>7800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758</v>
      </c>
      <c r="D259" t="s">
        <v>467</v>
      </c>
      <c r="E259">
        <v>0</v>
      </c>
      <c r="R259" t="s">
        <v>40</v>
      </c>
      <c r="S259" s="2">
        <f t="shared" ref="S259:S322" si="21">IFERROR(AVERAGEIFS(T259:X259,T259:X259,"&gt;0"),0)</f>
        <v>3558520</v>
      </c>
      <c r="T259" s="2">
        <f t="shared" si="20"/>
        <v>3013700</v>
      </c>
      <c r="U259" s="2">
        <f t="shared" si="20"/>
        <v>1624000</v>
      </c>
      <c r="V259" s="2">
        <f t="shared" si="20"/>
        <v>3632600</v>
      </c>
      <c r="W259" s="2">
        <f t="shared" si="20"/>
        <v>7257000</v>
      </c>
      <c r="X259" s="2">
        <f t="shared" si="20"/>
        <v>2265300</v>
      </c>
      <c r="Y259" s="2" cm="1">
        <f t="array" ref="Y259">_xlfn.XLOOKUP(Y$1&amp;$R259,$C$3:$C$1662&amp;$D$3:$D$1662,$E$3:$E$1662,0,0,1)</f>
        <v>3500</v>
      </c>
      <c r="Z259" s="2" cm="1">
        <f t="array" ref="Z259">_xlfn.XLOOKUP(Z$1&amp;$R259,$C$3:$C$1662&amp;$D$3:$D$1662,$E$3:$E$1662,0,0,1)</f>
        <v>1600</v>
      </c>
      <c r="AA259" s="2" cm="1">
        <f t="array" ref="AA259">_xlfn.XLOOKUP(AA$1&amp;$R259,$C$3:$C$1662&amp;$D$3:$D$1662,$E$3:$E$1662,0,0,1)</f>
        <v>4000</v>
      </c>
      <c r="AB259" s="2" cm="1">
        <f t="array" ref="AB259">_xlfn.XLOOKUP(AB$1&amp;$R259,$C$3:$C$1662&amp;$D$3:$D$1662,$E$3:$E$1662,0,0,1)</f>
        <v>1500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758</v>
      </c>
      <c r="D260" t="s">
        <v>468</v>
      </c>
      <c r="E260">
        <v>0</v>
      </c>
      <c r="R260" t="s">
        <v>231</v>
      </c>
      <c r="S260" s="2">
        <f t="shared" si="21"/>
        <v>3561660</v>
      </c>
      <c r="T260" s="2">
        <f t="shared" ref="T260:X275" si="22">T259+Y260</f>
        <v>3017200</v>
      </c>
      <c r="U260" s="2">
        <f t="shared" si="22"/>
        <v>1625100</v>
      </c>
      <c r="V260" s="2">
        <f t="shared" si="22"/>
        <v>3637600</v>
      </c>
      <c r="W260" s="2">
        <f t="shared" si="22"/>
        <v>7263100</v>
      </c>
      <c r="X260" s="2">
        <f t="shared" si="22"/>
        <v>2265300</v>
      </c>
      <c r="Y260" s="2" cm="1">
        <f t="array" ref="Y260">_xlfn.XLOOKUP(Y$1&amp;$R260,$C$3:$C$1662&amp;$D$3:$D$1662,$E$3:$E$1662,0,0,1)</f>
        <v>3500</v>
      </c>
      <c r="Z260" s="2" cm="1">
        <f t="array" ref="Z260">_xlfn.XLOOKUP(Z$1&amp;$R260,$C$3:$C$1662&amp;$D$3:$D$1662,$E$3:$E$1662,0,0,1)</f>
        <v>1100</v>
      </c>
      <c r="AA260" s="2" cm="1">
        <f t="array" ref="AA260">_xlfn.XLOOKUP(AA$1&amp;$R260,$C$3:$C$1662&amp;$D$3:$D$1662,$E$3:$E$1662,0,0,1)</f>
        <v>5000</v>
      </c>
      <c r="AB260" s="2" cm="1">
        <f t="array" ref="AB260">_xlfn.XLOOKUP(AB$1&amp;$R260,$C$3:$C$1662&amp;$D$3:$D$1662,$E$3:$E$1662,0,0,1)</f>
        <v>6100</v>
      </c>
      <c r="AC260" s="2" cm="1">
        <f t="array" ref="AC260">_xlfn.XLOOKUP(AC$1&amp;$R260,$C$3:$C$1662&amp;$D$3:$D$1662,$E$3:$E$1662,0,0,1)</f>
        <v>0</v>
      </c>
    </row>
    <row r="261" spans="3:29" x14ac:dyDescent="0.4">
      <c r="C261" t="s">
        <v>758</v>
      </c>
      <c r="D261" t="s">
        <v>469</v>
      </c>
      <c r="E261">
        <v>0</v>
      </c>
      <c r="R261" t="s">
        <v>244</v>
      </c>
      <c r="S261" s="2">
        <f t="shared" si="21"/>
        <v>3567500</v>
      </c>
      <c r="T261" s="2">
        <f t="shared" si="22"/>
        <v>3022600</v>
      </c>
      <c r="U261" s="2">
        <f t="shared" si="22"/>
        <v>1630500</v>
      </c>
      <c r="V261" s="2">
        <f t="shared" si="22"/>
        <v>3655500</v>
      </c>
      <c r="W261" s="2">
        <f t="shared" si="22"/>
        <v>7263600</v>
      </c>
      <c r="X261" s="2">
        <f t="shared" si="22"/>
        <v>2265300</v>
      </c>
      <c r="Y261" s="2" cm="1">
        <f t="array" ref="Y261">_xlfn.XLOOKUP(Y$1&amp;$R261,$C$3:$C$1662&amp;$D$3:$D$1662,$E$3:$E$1662,0,0,1)</f>
        <v>5400</v>
      </c>
      <c r="Z261" s="2" cm="1">
        <f t="array" ref="Z261">_xlfn.XLOOKUP(Z$1&amp;$R261,$C$3:$C$1662&amp;$D$3:$D$1662,$E$3:$E$1662,0,0,1)</f>
        <v>5400</v>
      </c>
      <c r="AA261" s="2" cm="1">
        <f t="array" ref="AA261">_xlfn.XLOOKUP(AA$1&amp;$R261,$C$3:$C$1662&amp;$D$3:$D$1662,$E$3:$E$1662,0,0,1)</f>
        <v>17900</v>
      </c>
      <c r="AB261" s="2" cm="1">
        <f t="array" ref="AB261">_xlfn.XLOOKUP(AB$1&amp;$R261,$C$3:$C$1662&amp;$D$3:$D$1662,$E$3:$E$1662,0,0,1)</f>
        <v>500</v>
      </c>
      <c r="AC261" s="2" cm="1">
        <f t="array" ref="AC261">_xlfn.XLOOKUP(AC$1&amp;$R261,$C$3:$C$1662&amp;$D$3:$D$1662,$E$3:$E$1662,0,0,1)</f>
        <v>0</v>
      </c>
    </row>
    <row r="262" spans="3:29" x14ac:dyDescent="0.4">
      <c r="C262" t="s">
        <v>758</v>
      </c>
      <c r="D262" t="s">
        <v>470</v>
      </c>
      <c r="E262">
        <v>0</v>
      </c>
      <c r="R262" t="s">
        <v>124</v>
      </c>
      <c r="S262" s="2">
        <f t="shared" si="21"/>
        <v>3571500</v>
      </c>
      <c r="T262" s="2">
        <f t="shared" si="22"/>
        <v>3025200</v>
      </c>
      <c r="U262" s="2">
        <f t="shared" si="22"/>
        <v>1633500</v>
      </c>
      <c r="V262" s="2">
        <f t="shared" si="22"/>
        <v>3668500</v>
      </c>
      <c r="W262" s="2">
        <f t="shared" si="22"/>
        <v>7265000</v>
      </c>
      <c r="X262" s="2">
        <f t="shared" si="22"/>
        <v>2265300</v>
      </c>
      <c r="Y262" s="2" cm="1">
        <f t="array" ref="Y262">_xlfn.XLOOKUP(Y$1&amp;$R262,$C$3:$C$1662&amp;$D$3:$D$1662,$E$3:$E$1662,0,0,1)</f>
        <v>2600</v>
      </c>
      <c r="Z262" s="2" cm="1">
        <f t="array" ref="Z262">_xlfn.XLOOKUP(Z$1&amp;$R262,$C$3:$C$1662&amp;$D$3:$D$1662,$E$3:$E$1662,0,0,1)</f>
        <v>3000</v>
      </c>
      <c r="AA262" s="2" cm="1">
        <f t="array" ref="AA262">_xlfn.XLOOKUP(AA$1&amp;$R262,$C$3:$C$1662&amp;$D$3:$D$1662,$E$3:$E$1662,0,0,1)</f>
        <v>13000</v>
      </c>
      <c r="AB262" s="2" cm="1">
        <f t="array" ref="AB262">_xlfn.XLOOKUP(AB$1&amp;$R262,$C$3:$C$1662&amp;$D$3:$D$1662,$E$3:$E$1662,0,0,1)</f>
        <v>1400</v>
      </c>
      <c r="AC262" s="2" cm="1">
        <f t="array" ref="AC262">_xlfn.XLOOKUP(AC$1&amp;$R262,$C$3:$C$1662&amp;$D$3:$D$1662,$E$3:$E$1662,0,0,1)</f>
        <v>0</v>
      </c>
    </row>
    <row r="263" spans="3:29" x14ac:dyDescent="0.4">
      <c r="C263" t="s">
        <v>758</v>
      </c>
      <c r="D263" t="s">
        <v>471</v>
      </c>
      <c r="E263">
        <v>0</v>
      </c>
      <c r="R263" t="s">
        <v>196</v>
      </c>
      <c r="S263" s="2">
        <f t="shared" si="21"/>
        <v>3581760</v>
      </c>
      <c r="T263" s="2">
        <f t="shared" si="22"/>
        <v>3036500</v>
      </c>
      <c r="U263" s="2">
        <f t="shared" si="22"/>
        <v>1633700</v>
      </c>
      <c r="V263" s="2">
        <f t="shared" si="22"/>
        <v>3706900</v>
      </c>
      <c r="W263" s="2">
        <f t="shared" si="22"/>
        <v>7266400</v>
      </c>
      <c r="X263" s="2">
        <f t="shared" si="22"/>
        <v>2265300</v>
      </c>
      <c r="Y263" s="2" cm="1">
        <f t="array" ref="Y263">_xlfn.XLOOKUP(Y$1&amp;$R263,$C$3:$C$1662&amp;$D$3:$D$1662,$E$3:$E$1662,0,0,1)</f>
        <v>11300</v>
      </c>
      <c r="Z263" s="2" cm="1">
        <f t="array" ref="Z263">_xlfn.XLOOKUP(Z$1&amp;$R263,$C$3:$C$1662&amp;$D$3:$D$1662,$E$3:$E$1662,0,0,1)</f>
        <v>200</v>
      </c>
      <c r="AA263" s="2" cm="1">
        <f t="array" ref="AA263">_xlfn.XLOOKUP(AA$1&amp;$R263,$C$3:$C$1662&amp;$D$3:$D$1662,$E$3:$E$1662,0,0,1)</f>
        <v>38400</v>
      </c>
      <c r="AB263" s="2" cm="1">
        <f t="array" ref="AB263">_xlfn.XLOOKUP(AB$1&amp;$R263,$C$3:$C$1662&amp;$D$3:$D$1662,$E$3:$E$1662,0,0,1)</f>
        <v>1400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758</v>
      </c>
      <c r="D264" t="s">
        <v>472</v>
      </c>
      <c r="E264">
        <v>0</v>
      </c>
      <c r="R264" t="s">
        <v>254</v>
      </c>
      <c r="S264" s="2">
        <f t="shared" si="21"/>
        <v>3589340</v>
      </c>
      <c r="T264" s="2">
        <f t="shared" si="22"/>
        <v>3050100</v>
      </c>
      <c r="U264" s="2">
        <f t="shared" si="22"/>
        <v>1634300</v>
      </c>
      <c r="V264" s="2">
        <f t="shared" si="22"/>
        <v>3723000</v>
      </c>
      <c r="W264" s="2">
        <f t="shared" si="22"/>
        <v>7274000</v>
      </c>
      <c r="X264" s="2">
        <f t="shared" si="22"/>
        <v>2265300</v>
      </c>
      <c r="Y264" s="2" cm="1">
        <f t="array" ref="Y264">_xlfn.XLOOKUP(Y$1&amp;$R264,$C$3:$C$1662&amp;$D$3:$D$1662,$E$3:$E$1662,0,0,1)</f>
        <v>13600</v>
      </c>
      <c r="Z264" s="2" cm="1">
        <f t="array" ref="Z264">_xlfn.XLOOKUP(Z$1&amp;$R264,$C$3:$C$1662&amp;$D$3:$D$1662,$E$3:$E$1662,0,0,1)</f>
        <v>600</v>
      </c>
      <c r="AA264" s="2" cm="1">
        <f t="array" ref="AA264">_xlfn.XLOOKUP(AA$1&amp;$R264,$C$3:$C$1662&amp;$D$3:$D$1662,$E$3:$E$1662,0,0,1)</f>
        <v>16100</v>
      </c>
      <c r="AB264" s="2" cm="1">
        <f t="array" ref="AB264">_xlfn.XLOOKUP(AB$1&amp;$R264,$C$3:$C$1662&amp;$D$3:$D$1662,$E$3:$E$1662,0,0,1)</f>
        <v>7600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758</v>
      </c>
      <c r="D265" t="s">
        <v>473</v>
      </c>
      <c r="E265">
        <v>0</v>
      </c>
      <c r="R265" t="s">
        <v>187</v>
      </c>
      <c r="S265" s="2">
        <f t="shared" si="21"/>
        <v>3593320</v>
      </c>
      <c r="T265" s="2">
        <f t="shared" si="22"/>
        <v>3055700</v>
      </c>
      <c r="U265" s="2">
        <f t="shared" si="22"/>
        <v>1638000</v>
      </c>
      <c r="V265" s="2">
        <f t="shared" si="22"/>
        <v>3726900</v>
      </c>
      <c r="W265" s="2">
        <f t="shared" si="22"/>
        <v>7280700</v>
      </c>
      <c r="X265" s="2">
        <f t="shared" si="22"/>
        <v>2265300</v>
      </c>
      <c r="Y265" s="2" cm="1">
        <f t="array" ref="Y265">_xlfn.XLOOKUP(Y$1&amp;$R265,$C$3:$C$1662&amp;$D$3:$D$1662,$E$3:$E$1662,0,0,1)</f>
        <v>5600</v>
      </c>
      <c r="Z265" s="2" cm="1">
        <f t="array" ref="Z265">_xlfn.XLOOKUP(Z$1&amp;$R265,$C$3:$C$1662&amp;$D$3:$D$1662,$E$3:$E$1662,0,0,1)</f>
        <v>3700</v>
      </c>
      <c r="AA265" s="2" cm="1">
        <f t="array" ref="AA265">_xlfn.XLOOKUP(AA$1&amp;$R265,$C$3:$C$1662&amp;$D$3:$D$1662,$E$3:$E$1662,0,0,1)</f>
        <v>3900</v>
      </c>
      <c r="AB265" s="2" cm="1">
        <f t="array" ref="AB265">_xlfn.XLOOKUP(AB$1&amp;$R265,$C$3:$C$1662&amp;$D$3:$D$1662,$E$3:$E$1662,0,0,1)</f>
        <v>6700</v>
      </c>
      <c r="AC265" s="2" cm="1">
        <f t="array" ref="AC265">_xlfn.XLOOKUP(AC$1&amp;$R265,$C$3:$C$1662&amp;$D$3:$D$1662,$E$3:$E$1662,0,0,1)</f>
        <v>0</v>
      </c>
    </row>
    <row r="266" spans="3:29" x14ac:dyDescent="0.4">
      <c r="C266" t="s">
        <v>758</v>
      </c>
      <c r="D266" t="s">
        <v>474</v>
      </c>
      <c r="E266">
        <v>0</v>
      </c>
      <c r="R266" t="s">
        <v>129</v>
      </c>
      <c r="S266" s="2">
        <f t="shared" si="21"/>
        <v>3596000</v>
      </c>
      <c r="T266" s="2">
        <f t="shared" si="22"/>
        <v>3058100</v>
      </c>
      <c r="U266" s="2">
        <f t="shared" si="22"/>
        <v>1639700</v>
      </c>
      <c r="V266" s="2">
        <f t="shared" si="22"/>
        <v>3734600</v>
      </c>
      <c r="W266" s="2">
        <f t="shared" si="22"/>
        <v>7282300</v>
      </c>
      <c r="X266" s="2">
        <f t="shared" si="22"/>
        <v>2265300</v>
      </c>
      <c r="Y266" s="2" cm="1">
        <f t="array" ref="Y266">_xlfn.XLOOKUP(Y$1&amp;$R266,$C$3:$C$1662&amp;$D$3:$D$1662,$E$3:$E$1662,0,0,1)</f>
        <v>2400</v>
      </c>
      <c r="Z266" s="2" cm="1">
        <f t="array" ref="Z266">_xlfn.XLOOKUP(Z$1&amp;$R266,$C$3:$C$1662&amp;$D$3:$D$1662,$E$3:$E$1662,0,0,1)</f>
        <v>1700</v>
      </c>
      <c r="AA266" s="2" cm="1">
        <f t="array" ref="AA266">_xlfn.XLOOKUP(AA$1&amp;$R266,$C$3:$C$1662&amp;$D$3:$D$1662,$E$3:$E$1662,0,0,1)</f>
        <v>7700</v>
      </c>
      <c r="AB266" s="2" cm="1">
        <f t="array" ref="AB266">_xlfn.XLOOKUP(AB$1&amp;$R266,$C$3:$C$1662&amp;$D$3:$D$1662,$E$3:$E$1662,0,0,1)</f>
        <v>1600</v>
      </c>
      <c r="AC266" s="2" cm="1">
        <f t="array" ref="AC266">_xlfn.XLOOKUP(AC$1&amp;$R266,$C$3:$C$1662&amp;$D$3:$D$1662,$E$3:$E$1662,0,0,1)</f>
        <v>0</v>
      </c>
    </row>
    <row r="267" spans="3:29" x14ac:dyDescent="0.4">
      <c r="C267" t="s">
        <v>758</v>
      </c>
      <c r="D267" t="s">
        <v>475</v>
      </c>
      <c r="E267">
        <v>0</v>
      </c>
      <c r="R267" t="s">
        <v>45</v>
      </c>
      <c r="S267" s="2">
        <f t="shared" si="21"/>
        <v>3599380</v>
      </c>
      <c r="T267" s="2">
        <f t="shared" si="22"/>
        <v>3062600</v>
      </c>
      <c r="U267" s="2">
        <f t="shared" si="22"/>
        <v>1639800</v>
      </c>
      <c r="V267" s="2">
        <f t="shared" si="22"/>
        <v>3740500</v>
      </c>
      <c r="W267" s="2">
        <f t="shared" si="22"/>
        <v>7288700</v>
      </c>
      <c r="X267" s="2">
        <f t="shared" si="22"/>
        <v>2265300</v>
      </c>
      <c r="Y267" s="2" cm="1">
        <f t="array" ref="Y267">_xlfn.XLOOKUP(Y$1&amp;$R267,$C$3:$C$1662&amp;$D$3:$D$1662,$E$3:$E$1662,0,0,1)</f>
        <v>4500</v>
      </c>
      <c r="Z267" s="2" cm="1">
        <f t="array" ref="Z267">_xlfn.XLOOKUP(Z$1&amp;$R267,$C$3:$C$1662&amp;$D$3:$D$1662,$E$3:$E$1662,0,0,1)</f>
        <v>100</v>
      </c>
      <c r="AA267" s="2" cm="1">
        <f t="array" ref="AA267">_xlfn.XLOOKUP(AA$1&amp;$R267,$C$3:$C$1662&amp;$D$3:$D$1662,$E$3:$E$1662,0,0,1)</f>
        <v>5900</v>
      </c>
      <c r="AB267" s="2" cm="1">
        <f t="array" ref="AB267">_xlfn.XLOOKUP(AB$1&amp;$R267,$C$3:$C$1662&amp;$D$3:$D$1662,$E$3:$E$1662,0,0,1)</f>
        <v>6400</v>
      </c>
      <c r="AC267" s="2" cm="1">
        <f t="array" ref="AC267">_xlfn.XLOOKUP(AC$1&amp;$R267,$C$3:$C$1662&amp;$D$3:$D$1662,$E$3:$E$1662,0,0,1)</f>
        <v>0</v>
      </c>
    </row>
    <row r="268" spans="3:29" x14ac:dyDescent="0.4">
      <c r="C268" t="s">
        <v>758</v>
      </c>
      <c r="D268" t="s">
        <v>476</v>
      </c>
      <c r="E268">
        <v>0</v>
      </c>
      <c r="R268" t="s">
        <v>181</v>
      </c>
      <c r="S268" s="2">
        <f t="shared" si="21"/>
        <v>3602720</v>
      </c>
      <c r="T268" s="2">
        <f t="shared" si="22"/>
        <v>3067500</v>
      </c>
      <c r="U268" s="2">
        <f t="shared" si="22"/>
        <v>1642700</v>
      </c>
      <c r="V268" s="2">
        <f t="shared" si="22"/>
        <v>3746400</v>
      </c>
      <c r="W268" s="2">
        <f t="shared" si="22"/>
        <v>7291700</v>
      </c>
      <c r="X268" s="2">
        <f t="shared" si="22"/>
        <v>2265300</v>
      </c>
      <c r="Y268" s="2" cm="1">
        <f t="array" ref="Y268">_xlfn.XLOOKUP(Y$1&amp;$R268,$C$3:$C$1662&amp;$D$3:$D$1662,$E$3:$E$1662,0,0,1)</f>
        <v>4900</v>
      </c>
      <c r="Z268" s="2" cm="1">
        <f t="array" ref="Z268">_xlfn.XLOOKUP(Z$1&amp;$R268,$C$3:$C$1662&amp;$D$3:$D$1662,$E$3:$E$1662,0,0,1)</f>
        <v>2900</v>
      </c>
      <c r="AA268" s="2" cm="1">
        <f t="array" ref="AA268">_xlfn.XLOOKUP(AA$1&amp;$R268,$C$3:$C$1662&amp;$D$3:$D$1662,$E$3:$E$1662,0,0,1)</f>
        <v>5900</v>
      </c>
      <c r="AB268" s="2" cm="1">
        <f t="array" ref="AB268">_xlfn.XLOOKUP(AB$1&amp;$R268,$C$3:$C$1662&amp;$D$3:$D$1662,$E$3:$E$1662,0,0,1)</f>
        <v>3000</v>
      </c>
      <c r="AC268" s="2" cm="1">
        <f t="array" ref="AC268">_xlfn.XLOOKUP(AC$1&amp;$R268,$C$3:$C$1662&amp;$D$3:$D$1662,$E$3:$E$1662,0,0,1)</f>
        <v>0</v>
      </c>
    </row>
    <row r="269" spans="3:29" x14ac:dyDescent="0.4">
      <c r="C269" t="s">
        <v>758</v>
      </c>
      <c r="D269" t="s">
        <v>477</v>
      </c>
      <c r="E269">
        <v>0</v>
      </c>
      <c r="R269" t="s">
        <v>82</v>
      </c>
      <c r="S269" s="2">
        <f t="shared" si="21"/>
        <v>3605140</v>
      </c>
      <c r="T269" s="2">
        <f t="shared" si="22"/>
        <v>3069100</v>
      </c>
      <c r="U269" s="2">
        <f t="shared" si="22"/>
        <v>1642700</v>
      </c>
      <c r="V269" s="2">
        <f t="shared" si="22"/>
        <v>3754600</v>
      </c>
      <c r="W269" s="2">
        <f t="shared" si="22"/>
        <v>7294000</v>
      </c>
      <c r="X269" s="2">
        <f t="shared" si="22"/>
        <v>2265300</v>
      </c>
      <c r="Y269" s="2" cm="1">
        <f t="array" ref="Y269">_xlfn.XLOOKUP(Y$1&amp;$R269,$C$3:$C$1662&amp;$D$3:$D$1662,$E$3:$E$1662,0,0,1)</f>
        <v>1600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8200</v>
      </c>
      <c r="AB269" s="2" cm="1">
        <f t="array" ref="AB269">_xlfn.XLOOKUP(AB$1&amp;$R269,$C$3:$C$1662&amp;$D$3:$D$1662,$E$3:$E$1662,0,0,1)</f>
        <v>2300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758</v>
      </c>
      <c r="D270" t="s">
        <v>478</v>
      </c>
      <c r="E270">
        <v>0</v>
      </c>
      <c r="R270" t="s">
        <v>213</v>
      </c>
      <c r="S270" s="2">
        <f t="shared" si="21"/>
        <v>3608120</v>
      </c>
      <c r="T270" s="2">
        <f t="shared" si="22"/>
        <v>3070100</v>
      </c>
      <c r="U270" s="2">
        <f t="shared" si="22"/>
        <v>1642900</v>
      </c>
      <c r="V270" s="2">
        <f t="shared" si="22"/>
        <v>3766100</v>
      </c>
      <c r="W270" s="2">
        <f t="shared" si="22"/>
        <v>7296200</v>
      </c>
      <c r="X270" s="2">
        <f t="shared" si="22"/>
        <v>2265300</v>
      </c>
      <c r="Y270" s="2" cm="1">
        <f t="array" ref="Y270">_xlfn.XLOOKUP(Y$1&amp;$R270,$C$3:$C$1662&amp;$D$3:$D$1662,$E$3:$E$1662,0,0,1)</f>
        <v>1000</v>
      </c>
      <c r="Z270" s="2" cm="1">
        <f t="array" ref="Z270">_xlfn.XLOOKUP(Z$1&amp;$R270,$C$3:$C$1662&amp;$D$3:$D$1662,$E$3:$E$1662,0,0,1)</f>
        <v>200</v>
      </c>
      <c r="AA270" s="2" cm="1">
        <f t="array" ref="AA270">_xlfn.XLOOKUP(AA$1&amp;$R270,$C$3:$C$1662&amp;$D$3:$D$1662,$E$3:$E$1662,0,0,1)</f>
        <v>11500</v>
      </c>
      <c r="AB270" s="2" cm="1">
        <f t="array" ref="AB270">_xlfn.XLOOKUP(AB$1&amp;$R270,$C$3:$C$1662&amp;$D$3:$D$1662,$E$3:$E$1662,0,0,1)</f>
        <v>2200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758</v>
      </c>
      <c r="D271" t="s">
        <v>479</v>
      </c>
      <c r="E271">
        <v>0</v>
      </c>
      <c r="R271" t="s">
        <v>279</v>
      </c>
      <c r="S271" s="2">
        <f t="shared" si="21"/>
        <v>3609280</v>
      </c>
      <c r="T271" s="2">
        <f t="shared" si="22"/>
        <v>3072500</v>
      </c>
      <c r="U271" s="2">
        <f t="shared" si="22"/>
        <v>1643400</v>
      </c>
      <c r="V271" s="2">
        <f t="shared" si="22"/>
        <v>3767400</v>
      </c>
      <c r="W271" s="2">
        <f t="shared" si="22"/>
        <v>7297800</v>
      </c>
      <c r="X271" s="2">
        <f t="shared" si="22"/>
        <v>2265300</v>
      </c>
      <c r="Y271" s="2" cm="1">
        <f t="array" ref="Y271">_xlfn.XLOOKUP(Y$1&amp;$R271,$C$3:$C$1662&amp;$D$3:$D$1662,$E$3:$E$1662,0,0,1)</f>
        <v>2400</v>
      </c>
      <c r="Z271" s="2" cm="1">
        <f t="array" ref="Z271">_xlfn.XLOOKUP(Z$1&amp;$R271,$C$3:$C$1662&amp;$D$3:$D$1662,$E$3:$E$1662,0,0,1)</f>
        <v>500</v>
      </c>
      <c r="AA271" s="2" cm="1">
        <f t="array" ref="AA271">_xlfn.XLOOKUP(AA$1&amp;$R271,$C$3:$C$1662&amp;$D$3:$D$1662,$E$3:$E$1662,0,0,1)</f>
        <v>1300</v>
      </c>
      <c r="AB271" s="2" cm="1">
        <f t="array" ref="AB271">_xlfn.XLOOKUP(AB$1&amp;$R271,$C$3:$C$1662&amp;$D$3:$D$1662,$E$3:$E$1662,0,0,1)</f>
        <v>1600</v>
      </c>
      <c r="AC271" s="2" cm="1">
        <f t="array" ref="AC271">_xlfn.XLOOKUP(AC$1&amp;$R271,$C$3:$C$1662&amp;$D$3:$D$1662,$E$3:$E$1662,0,0,1)</f>
        <v>0</v>
      </c>
    </row>
    <row r="272" spans="3:29" x14ac:dyDescent="0.4">
      <c r="C272" t="s">
        <v>758</v>
      </c>
      <c r="D272" t="s">
        <v>480</v>
      </c>
      <c r="E272">
        <v>0</v>
      </c>
      <c r="R272" t="s">
        <v>145</v>
      </c>
      <c r="S272" s="2">
        <f t="shared" si="21"/>
        <v>3612720</v>
      </c>
      <c r="T272" s="2">
        <f t="shared" si="22"/>
        <v>3086300</v>
      </c>
      <c r="U272" s="2">
        <f t="shared" si="22"/>
        <v>1643400</v>
      </c>
      <c r="V272" s="2">
        <f t="shared" si="22"/>
        <v>3769100</v>
      </c>
      <c r="W272" s="2">
        <f t="shared" si="22"/>
        <v>7299500</v>
      </c>
      <c r="X272" s="2">
        <f t="shared" si="22"/>
        <v>2265300</v>
      </c>
      <c r="Y272" s="2" cm="1">
        <f t="array" ref="Y272">_xlfn.XLOOKUP(Y$1&amp;$R272,$C$3:$C$1662&amp;$D$3:$D$1662,$E$3:$E$1662,0,0,1)</f>
        <v>13800</v>
      </c>
      <c r="Z272" s="2" cm="1">
        <f t="array" ref="Z272">_xlfn.XLOOKUP(Z$1&amp;$R272,$C$3:$C$1662&amp;$D$3:$D$1662,$E$3:$E$1662,0,0,1)</f>
        <v>0</v>
      </c>
      <c r="AA272" s="2" cm="1">
        <f t="array" ref="AA272">_xlfn.XLOOKUP(AA$1&amp;$R272,$C$3:$C$1662&amp;$D$3:$D$1662,$E$3:$E$1662,0,0,1)</f>
        <v>1700</v>
      </c>
      <c r="AB272" s="2" cm="1">
        <f t="array" ref="AB272">_xlfn.XLOOKUP(AB$1&amp;$R272,$C$3:$C$1662&amp;$D$3:$D$1662,$E$3:$E$1662,0,0,1)</f>
        <v>1700</v>
      </c>
      <c r="AC272" s="2" cm="1">
        <f t="array" ref="AC272">_xlfn.XLOOKUP(AC$1&amp;$R272,$C$3:$C$1662&amp;$D$3:$D$1662,$E$3:$E$1662,0,0,1)</f>
        <v>0</v>
      </c>
    </row>
    <row r="273" spans="3:29" x14ac:dyDescent="0.4">
      <c r="C273" t="s">
        <v>758</v>
      </c>
      <c r="D273" t="s">
        <v>481</v>
      </c>
      <c r="E273">
        <v>0</v>
      </c>
      <c r="R273" t="s">
        <v>61</v>
      </c>
      <c r="S273" s="2">
        <f t="shared" si="21"/>
        <v>3615780</v>
      </c>
      <c r="T273" s="2">
        <f t="shared" si="22"/>
        <v>3087800</v>
      </c>
      <c r="U273" s="2">
        <f t="shared" si="22"/>
        <v>1646900</v>
      </c>
      <c r="V273" s="2">
        <f t="shared" si="22"/>
        <v>3772600</v>
      </c>
      <c r="W273" s="2">
        <f t="shared" si="22"/>
        <v>7306300</v>
      </c>
      <c r="X273" s="2">
        <f t="shared" si="22"/>
        <v>2265300</v>
      </c>
      <c r="Y273" s="2" cm="1">
        <f t="array" ref="Y273">_xlfn.XLOOKUP(Y$1&amp;$R273,$C$3:$C$1662&amp;$D$3:$D$1662,$E$3:$E$1662,0,0,1)</f>
        <v>1500</v>
      </c>
      <c r="Z273" s="2" cm="1">
        <f t="array" ref="Z273">_xlfn.XLOOKUP(Z$1&amp;$R273,$C$3:$C$1662&amp;$D$3:$D$1662,$E$3:$E$1662,0,0,1)</f>
        <v>3500</v>
      </c>
      <c r="AA273" s="2" cm="1">
        <f t="array" ref="AA273">_xlfn.XLOOKUP(AA$1&amp;$R273,$C$3:$C$1662&amp;$D$3:$D$1662,$E$3:$E$1662,0,0,1)</f>
        <v>3500</v>
      </c>
      <c r="AB273" s="2" cm="1">
        <f t="array" ref="AB273">_xlfn.XLOOKUP(AB$1&amp;$R273,$C$3:$C$1662&amp;$D$3:$D$1662,$E$3:$E$1662,0,0,1)</f>
        <v>6800</v>
      </c>
      <c r="AC273" s="2" cm="1">
        <f t="array" ref="AC273">_xlfn.XLOOKUP(AC$1&amp;$R273,$C$3:$C$1662&amp;$D$3:$D$1662,$E$3:$E$1662,0,0,1)</f>
        <v>0</v>
      </c>
    </row>
    <row r="274" spans="3:29" x14ac:dyDescent="0.4">
      <c r="C274" t="s">
        <v>758</v>
      </c>
      <c r="D274" t="s">
        <v>482</v>
      </c>
      <c r="E274">
        <v>0</v>
      </c>
      <c r="R274" t="s">
        <v>270</v>
      </c>
      <c r="S274" s="2">
        <f t="shared" si="21"/>
        <v>3618280</v>
      </c>
      <c r="T274" s="2">
        <f t="shared" si="22"/>
        <v>3090400</v>
      </c>
      <c r="U274" s="2">
        <f t="shared" si="22"/>
        <v>1648200</v>
      </c>
      <c r="V274" s="2">
        <f t="shared" si="22"/>
        <v>3779500</v>
      </c>
      <c r="W274" s="2">
        <f t="shared" si="22"/>
        <v>7308000</v>
      </c>
      <c r="X274" s="2">
        <f t="shared" si="22"/>
        <v>2265300</v>
      </c>
      <c r="Y274" s="2" cm="1">
        <f t="array" ref="Y274">_xlfn.XLOOKUP(Y$1&amp;$R274,$C$3:$C$1662&amp;$D$3:$D$1662,$E$3:$E$1662,0,0,1)</f>
        <v>2600</v>
      </c>
      <c r="Z274" s="2" cm="1">
        <f t="array" ref="Z274">_xlfn.XLOOKUP(Z$1&amp;$R274,$C$3:$C$1662&amp;$D$3:$D$1662,$E$3:$E$1662,0,0,1)</f>
        <v>1300</v>
      </c>
      <c r="AA274" s="2" cm="1">
        <f t="array" ref="AA274">_xlfn.XLOOKUP(AA$1&amp;$R274,$C$3:$C$1662&amp;$D$3:$D$1662,$E$3:$E$1662,0,0,1)</f>
        <v>6900</v>
      </c>
      <c r="AB274" s="2" cm="1">
        <f t="array" ref="AB274">_xlfn.XLOOKUP(AB$1&amp;$R274,$C$3:$C$1662&amp;$D$3:$D$1662,$E$3:$E$1662,0,0,1)</f>
        <v>1700</v>
      </c>
      <c r="AC274" s="2" cm="1">
        <f t="array" ref="AC274">_xlfn.XLOOKUP(AC$1&amp;$R274,$C$3:$C$1662&amp;$D$3:$D$1662,$E$3:$E$1662,0,0,1)</f>
        <v>0</v>
      </c>
    </row>
    <row r="275" spans="3:29" x14ac:dyDescent="0.4">
      <c r="C275" t="s">
        <v>758</v>
      </c>
      <c r="D275" t="s">
        <v>483</v>
      </c>
      <c r="E275">
        <v>0</v>
      </c>
      <c r="R275" t="s">
        <v>77</v>
      </c>
      <c r="S275" s="2">
        <f t="shared" si="21"/>
        <v>3618980</v>
      </c>
      <c r="T275" s="2">
        <f t="shared" si="22"/>
        <v>3092400</v>
      </c>
      <c r="U275" s="2">
        <f t="shared" si="22"/>
        <v>1648700</v>
      </c>
      <c r="V275" s="2">
        <f t="shared" si="22"/>
        <v>3780500</v>
      </c>
      <c r="W275" s="2">
        <f t="shared" si="22"/>
        <v>7308000</v>
      </c>
      <c r="X275" s="2">
        <f t="shared" si="22"/>
        <v>2265300</v>
      </c>
      <c r="Y275" s="2" cm="1">
        <f t="array" ref="Y275">_xlfn.XLOOKUP(Y$1&amp;$R275,$C$3:$C$1662&amp;$D$3:$D$1662,$E$3:$E$1662,0,0,1)</f>
        <v>2000</v>
      </c>
      <c r="Z275" s="2" cm="1">
        <f t="array" ref="Z275">_xlfn.XLOOKUP(Z$1&amp;$R275,$C$3:$C$1662&amp;$D$3:$D$1662,$E$3:$E$1662,0,0,1)</f>
        <v>500</v>
      </c>
      <c r="AA275" s="2" cm="1">
        <f t="array" ref="AA275">_xlfn.XLOOKUP(AA$1&amp;$R275,$C$3:$C$1662&amp;$D$3:$D$1662,$E$3:$E$1662,0,0,1)</f>
        <v>1000</v>
      </c>
      <c r="AB275" s="2" cm="1">
        <f t="array" ref="AB275">_xlfn.XLOOKUP(AB$1&amp;$R275,$C$3:$C$1662&amp;$D$3:$D$1662,$E$3:$E$1662,0,0,1)</f>
        <v>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758</v>
      </c>
      <c r="D276" t="s">
        <v>484</v>
      </c>
      <c r="E276">
        <v>0</v>
      </c>
      <c r="R276" t="s">
        <v>28</v>
      </c>
      <c r="S276" s="2">
        <f t="shared" si="21"/>
        <v>3619940</v>
      </c>
      <c r="T276" s="2">
        <f t="shared" ref="T276:X291" si="23">T275+Y276</f>
        <v>3095100</v>
      </c>
      <c r="U276" s="2">
        <f t="shared" si="23"/>
        <v>1649200</v>
      </c>
      <c r="V276" s="2">
        <f t="shared" si="23"/>
        <v>3781500</v>
      </c>
      <c r="W276" s="2">
        <f t="shared" si="23"/>
        <v>7308600</v>
      </c>
      <c r="X276" s="2">
        <f t="shared" si="23"/>
        <v>2265300</v>
      </c>
      <c r="Y276" s="2" cm="1">
        <f t="array" ref="Y276">_xlfn.XLOOKUP(Y$1&amp;$R276,$C$3:$C$1662&amp;$D$3:$D$1662,$E$3:$E$1662,0,0,1)</f>
        <v>2700</v>
      </c>
      <c r="Z276" s="2" cm="1">
        <f t="array" ref="Z276">_xlfn.XLOOKUP(Z$1&amp;$R276,$C$3:$C$1662&amp;$D$3:$D$1662,$E$3:$E$1662,0,0,1)</f>
        <v>500</v>
      </c>
      <c r="AA276" s="2" cm="1">
        <f t="array" ref="AA276">_xlfn.XLOOKUP(AA$1&amp;$R276,$C$3:$C$1662&amp;$D$3:$D$1662,$E$3:$E$1662,0,0,1)</f>
        <v>1000</v>
      </c>
      <c r="AB276" s="2" cm="1">
        <f t="array" ref="AB276">_xlfn.XLOOKUP(AB$1&amp;$R276,$C$3:$C$1662&amp;$D$3:$D$1662,$E$3:$E$1662,0,0,1)</f>
        <v>600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758</v>
      </c>
      <c r="D277" t="s">
        <v>485</v>
      </c>
      <c r="E277">
        <v>0</v>
      </c>
      <c r="R277" t="s">
        <v>37</v>
      </c>
      <c r="S277" s="2">
        <f t="shared" si="21"/>
        <v>3621260</v>
      </c>
      <c r="T277" s="2">
        <f t="shared" si="23"/>
        <v>3096900</v>
      </c>
      <c r="U277" s="2">
        <f t="shared" si="23"/>
        <v>1649200</v>
      </c>
      <c r="V277" s="2">
        <f t="shared" si="23"/>
        <v>3785800</v>
      </c>
      <c r="W277" s="2">
        <f t="shared" si="23"/>
        <v>7309100</v>
      </c>
      <c r="X277" s="2">
        <f t="shared" si="23"/>
        <v>2265300</v>
      </c>
      <c r="Y277" s="2" cm="1">
        <f t="array" ref="Y277">_xlfn.XLOOKUP(Y$1&amp;$R277,$C$3:$C$1662&amp;$D$3:$D$1662,$E$3:$E$1662,0,0,1)</f>
        <v>1800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4300</v>
      </c>
      <c r="AB277" s="2" cm="1">
        <f t="array" ref="AB277">_xlfn.XLOOKUP(AB$1&amp;$R277,$C$3:$C$1662&amp;$D$3:$D$1662,$E$3:$E$1662,0,0,1)</f>
        <v>500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758</v>
      </c>
      <c r="D278" t="s">
        <v>486</v>
      </c>
      <c r="E278">
        <v>0</v>
      </c>
      <c r="R278" t="s">
        <v>43</v>
      </c>
      <c r="S278" s="2">
        <f t="shared" si="21"/>
        <v>3624520</v>
      </c>
      <c r="T278" s="2">
        <f t="shared" si="23"/>
        <v>3097500</v>
      </c>
      <c r="U278" s="2">
        <f t="shared" si="23"/>
        <v>1658700</v>
      </c>
      <c r="V278" s="2">
        <f t="shared" si="23"/>
        <v>3791200</v>
      </c>
      <c r="W278" s="2">
        <f t="shared" si="23"/>
        <v>7309900</v>
      </c>
      <c r="X278" s="2">
        <f t="shared" si="23"/>
        <v>2265300</v>
      </c>
      <c r="Y278" s="2" cm="1">
        <f t="array" ref="Y278">_xlfn.XLOOKUP(Y$1&amp;$R278,$C$3:$C$1662&amp;$D$3:$D$1662,$E$3:$E$1662,0,0,1)</f>
        <v>600</v>
      </c>
      <c r="Z278" s="2" cm="1">
        <f t="array" ref="Z278">_xlfn.XLOOKUP(Z$1&amp;$R278,$C$3:$C$1662&amp;$D$3:$D$1662,$E$3:$E$1662,0,0,1)</f>
        <v>9500</v>
      </c>
      <c r="AA278" s="2" cm="1">
        <f t="array" ref="AA278">_xlfn.XLOOKUP(AA$1&amp;$R278,$C$3:$C$1662&amp;$D$3:$D$1662,$E$3:$E$1662,0,0,1)</f>
        <v>5400</v>
      </c>
      <c r="AB278" s="2" cm="1">
        <f t="array" ref="AB278">_xlfn.XLOOKUP(AB$1&amp;$R278,$C$3:$C$1662&amp;$D$3:$D$1662,$E$3:$E$1662,0,0,1)</f>
        <v>800</v>
      </c>
      <c r="AC278" s="2" cm="1">
        <f t="array" ref="AC278">_xlfn.XLOOKUP(AC$1&amp;$R278,$C$3:$C$1662&amp;$D$3:$D$1662,$E$3:$E$1662,0,0,1)</f>
        <v>0</v>
      </c>
    </row>
    <row r="279" spans="3:29" x14ac:dyDescent="0.4">
      <c r="C279" t="s">
        <v>758</v>
      </c>
      <c r="D279" t="s">
        <v>487</v>
      </c>
      <c r="E279">
        <v>0</v>
      </c>
      <c r="R279" t="s">
        <v>66</v>
      </c>
      <c r="S279" s="2">
        <f t="shared" si="21"/>
        <v>3626120</v>
      </c>
      <c r="T279" s="2">
        <f t="shared" si="23"/>
        <v>3098300</v>
      </c>
      <c r="U279" s="2">
        <f t="shared" si="23"/>
        <v>1659800</v>
      </c>
      <c r="V279" s="2">
        <f t="shared" si="23"/>
        <v>3795900</v>
      </c>
      <c r="W279" s="2">
        <f t="shared" si="23"/>
        <v>7311300</v>
      </c>
      <c r="X279" s="2">
        <f t="shared" si="23"/>
        <v>2265300</v>
      </c>
      <c r="Y279" s="2" cm="1">
        <f t="array" ref="Y279">_xlfn.XLOOKUP(Y$1&amp;$R279,$C$3:$C$1662&amp;$D$3:$D$1662,$E$3:$E$1662,0,0,1)</f>
        <v>800</v>
      </c>
      <c r="Z279" s="2" cm="1">
        <f t="array" ref="Z279">_xlfn.XLOOKUP(Z$1&amp;$R279,$C$3:$C$1662&amp;$D$3:$D$1662,$E$3:$E$1662,0,0,1)</f>
        <v>1100</v>
      </c>
      <c r="AA279" s="2" cm="1">
        <f t="array" ref="AA279">_xlfn.XLOOKUP(AA$1&amp;$R279,$C$3:$C$1662&amp;$D$3:$D$1662,$E$3:$E$1662,0,0,1)</f>
        <v>4700</v>
      </c>
      <c r="AB279" s="2" cm="1">
        <f t="array" ref="AB279">_xlfn.XLOOKUP(AB$1&amp;$R279,$C$3:$C$1662&amp;$D$3:$D$1662,$E$3:$E$1662,0,0,1)</f>
        <v>1400</v>
      </c>
      <c r="AC279" s="2" cm="1">
        <f t="array" ref="AC279">_xlfn.XLOOKUP(AC$1&amp;$R279,$C$3:$C$1662&amp;$D$3:$D$1662,$E$3:$E$1662,0,0,1)</f>
        <v>0</v>
      </c>
    </row>
    <row r="280" spans="3:29" x14ac:dyDescent="0.4">
      <c r="C280" t="s">
        <v>758</v>
      </c>
      <c r="D280" t="s">
        <v>488</v>
      </c>
      <c r="E280">
        <v>0</v>
      </c>
      <c r="R280" t="s">
        <v>67</v>
      </c>
      <c r="S280" s="2">
        <f t="shared" si="21"/>
        <v>3627220</v>
      </c>
      <c r="T280" s="2">
        <f t="shared" si="23"/>
        <v>3099200</v>
      </c>
      <c r="U280" s="2">
        <f t="shared" si="23"/>
        <v>1659800</v>
      </c>
      <c r="V280" s="2">
        <f t="shared" si="23"/>
        <v>3800400</v>
      </c>
      <c r="W280" s="2">
        <f t="shared" si="23"/>
        <v>7311400</v>
      </c>
      <c r="X280" s="2">
        <f t="shared" si="23"/>
        <v>2265300</v>
      </c>
      <c r="Y280" s="2" cm="1">
        <f t="array" ref="Y280">_xlfn.XLOOKUP(Y$1&amp;$R280,$C$3:$C$1662&amp;$D$3:$D$1662,$E$3:$E$1662,0,0,1)</f>
        <v>900</v>
      </c>
      <c r="Z280" s="2" cm="1">
        <f t="array" ref="Z280">_xlfn.XLOOKUP(Z$1&amp;$R280,$C$3:$C$1662&amp;$D$3:$D$1662,$E$3:$E$1662,0,0,1)</f>
        <v>0</v>
      </c>
      <c r="AA280" s="2" cm="1">
        <f t="array" ref="AA280">_xlfn.XLOOKUP(AA$1&amp;$R280,$C$3:$C$1662&amp;$D$3:$D$1662,$E$3:$E$1662,0,0,1)</f>
        <v>4500</v>
      </c>
      <c r="AB280" s="2" cm="1">
        <f t="array" ref="AB280">_xlfn.XLOOKUP(AB$1&amp;$R280,$C$3:$C$1662&amp;$D$3:$D$1662,$E$3:$E$1662,0,0,1)</f>
        <v>100</v>
      </c>
      <c r="AC280" s="2" cm="1">
        <f t="array" ref="AC280">_xlfn.XLOOKUP(AC$1&amp;$R280,$C$3:$C$1662&amp;$D$3:$D$1662,$E$3:$E$1662,0,0,1)</f>
        <v>0</v>
      </c>
    </row>
    <row r="281" spans="3:29" x14ac:dyDescent="0.4">
      <c r="C281" t="s">
        <v>758</v>
      </c>
      <c r="D281" t="s">
        <v>489</v>
      </c>
      <c r="E281">
        <v>0</v>
      </c>
      <c r="R281" t="s">
        <v>12</v>
      </c>
      <c r="S281" s="2">
        <f t="shared" si="21"/>
        <v>3628000</v>
      </c>
      <c r="T281" s="2">
        <f t="shared" si="23"/>
        <v>3100200</v>
      </c>
      <c r="U281" s="2">
        <f t="shared" si="23"/>
        <v>1659900</v>
      </c>
      <c r="V281" s="2">
        <f t="shared" si="23"/>
        <v>3802900</v>
      </c>
      <c r="W281" s="2">
        <f t="shared" si="23"/>
        <v>7311700</v>
      </c>
      <c r="X281" s="2">
        <f t="shared" si="23"/>
        <v>2265300</v>
      </c>
      <c r="Y281" s="2" cm="1">
        <f t="array" ref="Y281">_xlfn.XLOOKUP(Y$1&amp;$R281,$C$3:$C$1662&amp;$D$3:$D$1662,$E$3:$E$1662,0,0,1)</f>
        <v>1000</v>
      </c>
      <c r="Z281" s="2" cm="1">
        <f t="array" ref="Z281">_xlfn.XLOOKUP(Z$1&amp;$R281,$C$3:$C$1662&amp;$D$3:$D$1662,$E$3:$E$1662,0,0,1)</f>
        <v>100</v>
      </c>
      <c r="AA281" s="2" cm="1">
        <f t="array" ref="AA281">_xlfn.XLOOKUP(AA$1&amp;$R281,$C$3:$C$1662&amp;$D$3:$D$1662,$E$3:$E$1662,0,0,1)</f>
        <v>2500</v>
      </c>
      <c r="AB281" s="2" cm="1">
        <f t="array" ref="AB281">_xlfn.XLOOKUP(AB$1&amp;$R281,$C$3:$C$1662&amp;$D$3:$D$1662,$E$3:$E$1662,0,0,1)</f>
        <v>300</v>
      </c>
      <c r="AC281" s="2" cm="1">
        <f t="array" ref="AC281">_xlfn.XLOOKUP(AC$1&amp;$R281,$C$3:$C$1662&amp;$D$3:$D$1662,$E$3:$E$1662,0,0,1)</f>
        <v>0</v>
      </c>
    </row>
    <row r="282" spans="3:29" x14ac:dyDescent="0.4">
      <c r="C282" t="s">
        <v>758</v>
      </c>
      <c r="D282" t="s">
        <v>490</v>
      </c>
      <c r="E282">
        <v>0</v>
      </c>
      <c r="R282" t="s">
        <v>19</v>
      </c>
      <c r="S282" s="2">
        <f t="shared" si="21"/>
        <v>3630580</v>
      </c>
      <c r="T282" s="2">
        <f t="shared" si="23"/>
        <v>3102900</v>
      </c>
      <c r="U282" s="2">
        <f t="shared" si="23"/>
        <v>1660900</v>
      </c>
      <c r="V282" s="2">
        <f t="shared" si="23"/>
        <v>3803700</v>
      </c>
      <c r="W282" s="2">
        <f t="shared" si="23"/>
        <v>7320100</v>
      </c>
      <c r="X282" s="2">
        <f t="shared" si="23"/>
        <v>2265300</v>
      </c>
      <c r="Y282" s="2" cm="1">
        <f t="array" ref="Y282">_xlfn.XLOOKUP(Y$1&amp;$R282,$C$3:$C$1662&amp;$D$3:$D$1662,$E$3:$E$1662,0,0,1)</f>
        <v>2700</v>
      </c>
      <c r="Z282" s="2" cm="1">
        <f t="array" ref="Z282">_xlfn.XLOOKUP(Z$1&amp;$R282,$C$3:$C$1662&amp;$D$3:$D$1662,$E$3:$E$1662,0,0,1)</f>
        <v>1000</v>
      </c>
      <c r="AA282" s="2" cm="1">
        <f t="array" ref="AA282">_xlfn.XLOOKUP(AA$1&amp;$R282,$C$3:$C$1662&amp;$D$3:$D$1662,$E$3:$E$1662,0,0,1)</f>
        <v>800</v>
      </c>
      <c r="AB282" s="2" cm="1">
        <f t="array" ref="AB282">_xlfn.XLOOKUP(AB$1&amp;$R282,$C$3:$C$1662&amp;$D$3:$D$1662,$E$3:$E$1662,0,0,1)</f>
        <v>8400</v>
      </c>
      <c r="AC282" s="2" cm="1">
        <f t="array" ref="AC282">_xlfn.XLOOKUP(AC$1&amp;$R282,$C$3:$C$1662&amp;$D$3:$D$1662,$E$3:$E$1662,0,0,1)</f>
        <v>0</v>
      </c>
    </row>
    <row r="283" spans="3:29" x14ac:dyDescent="0.4">
      <c r="C283" t="s">
        <v>758</v>
      </c>
      <c r="D283" t="s">
        <v>491</v>
      </c>
      <c r="E283">
        <v>0</v>
      </c>
      <c r="R283" t="s">
        <v>31</v>
      </c>
      <c r="S283" s="2">
        <f t="shared" si="21"/>
        <v>3635080</v>
      </c>
      <c r="T283" s="2">
        <f t="shared" si="23"/>
        <v>3105200</v>
      </c>
      <c r="U283" s="2">
        <f t="shared" si="23"/>
        <v>1661300</v>
      </c>
      <c r="V283" s="2">
        <f t="shared" si="23"/>
        <v>3804300</v>
      </c>
      <c r="W283" s="2">
        <f t="shared" si="23"/>
        <v>7339300</v>
      </c>
      <c r="X283" s="2">
        <f t="shared" si="23"/>
        <v>2265300</v>
      </c>
      <c r="Y283" s="2" cm="1">
        <f t="array" ref="Y283">_xlfn.XLOOKUP(Y$1&amp;$R283,$C$3:$C$1662&amp;$D$3:$D$1662,$E$3:$E$1662,0,0,1)</f>
        <v>2300</v>
      </c>
      <c r="Z283" s="2" cm="1">
        <f t="array" ref="Z283">_xlfn.XLOOKUP(Z$1&amp;$R283,$C$3:$C$1662&amp;$D$3:$D$1662,$E$3:$E$1662,0,0,1)</f>
        <v>400</v>
      </c>
      <c r="AA283" s="2" cm="1">
        <f t="array" ref="AA283">_xlfn.XLOOKUP(AA$1&amp;$R283,$C$3:$C$1662&amp;$D$3:$D$1662,$E$3:$E$1662,0,0,1)</f>
        <v>600</v>
      </c>
      <c r="AB283" s="2" cm="1">
        <f t="array" ref="AB283">_xlfn.XLOOKUP(AB$1&amp;$R283,$C$3:$C$1662&amp;$D$3:$D$1662,$E$3:$E$1662,0,0,1)</f>
        <v>19200</v>
      </c>
      <c r="AC283" s="2" cm="1">
        <f t="array" ref="AC283">_xlfn.XLOOKUP(AC$1&amp;$R283,$C$3:$C$1662&amp;$D$3:$D$1662,$E$3:$E$1662,0,0,1)</f>
        <v>0</v>
      </c>
    </row>
    <row r="284" spans="3:29" x14ac:dyDescent="0.4">
      <c r="C284" t="s">
        <v>758</v>
      </c>
      <c r="D284" t="s">
        <v>492</v>
      </c>
      <c r="E284">
        <v>0</v>
      </c>
      <c r="R284" t="s">
        <v>91</v>
      </c>
      <c r="S284" s="2">
        <f t="shared" si="21"/>
        <v>3637000</v>
      </c>
      <c r="T284" s="2">
        <f t="shared" si="23"/>
        <v>3106800</v>
      </c>
      <c r="U284" s="2">
        <f t="shared" si="23"/>
        <v>1662500</v>
      </c>
      <c r="V284" s="2">
        <f t="shared" si="23"/>
        <v>3804300</v>
      </c>
      <c r="W284" s="2">
        <f t="shared" si="23"/>
        <v>7346100</v>
      </c>
      <c r="X284" s="2">
        <f t="shared" si="23"/>
        <v>2265300</v>
      </c>
      <c r="Y284" s="2" cm="1">
        <f t="array" ref="Y284">_xlfn.XLOOKUP(Y$1&amp;$R284,$C$3:$C$1662&amp;$D$3:$D$1662,$E$3:$E$1662,0,0,1)</f>
        <v>1600</v>
      </c>
      <c r="Z284" s="2" cm="1">
        <f t="array" ref="Z284">_xlfn.XLOOKUP(Z$1&amp;$R284,$C$3:$C$1662&amp;$D$3:$D$1662,$E$3:$E$1662,0,0,1)</f>
        <v>1200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6800</v>
      </c>
      <c r="AC284" s="2" cm="1">
        <f t="array" ref="AC284">_xlfn.XLOOKUP(AC$1&amp;$R284,$C$3:$C$1662&amp;$D$3:$D$1662,$E$3:$E$1662,0,0,1)</f>
        <v>0</v>
      </c>
    </row>
    <row r="285" spans="3:29" x14ac:dyDescent="0.4">
      <c r="C285" t="s">
        <v>758</v>
      </c>
      <c r="D285" t="s">
        <v>493</v>
      </c>
      <c r="E285">
        <v>0</v>
      </c>
      <c r="R285" t="s">
        <v>169</v>
      </c>
      <c r="S285" s="2">
        <f t="shared" si="21"/>
        <v>3638440</v>
      </c>
      <c r="T285" s="2">
        <f t="shared" si="23"/>
        <v>3108300</v>
      </c>
      <c r="U285" s="2">
        <f t="shared" si="23"/>
        <v>1662600</v>
      </c>
      <c r="V285" s="2">
        <f t="shared" si="23"/>
        <v>3809100</v>
      </c>
      <c r="W285" s="2">
        <f t="shared" si="23"/>
        <v>7346900</v>
      </c>
      <c r="X285" s="2">
        <f t="shared" si="23"/>
        <v>2265300</v>
      </c>
      <c r="Y285" s="2" cm="1">
        <f t="array" ref="Y285">_xlfn.XLOOKUP(Y$1&amp;$R285,$C$3:$C$1662&amp;$D$3:$D$1662,$E$3:$E$1662,0,0,1)</f>
        <v>1500</v>
      </c>
      <c r="Z285" s="2" cm="1">
        <f t="array" ref="Z285">_xlfn.XLOOKUP(Z$1&amp;$R285,$C$3:$C$1662&amp;$D$3:$D$1662,$E$3:$E$1662,0,0,1)</f>
        <v>100</v>
      </c>
      <c r="AA285" s="2" cm="1">
        <f t="array" ref="AA285">_xlfn.XLOOKUP(AA$1&amp;$R285,$C$3:$C$1662&amp;$D$3:$D$1662,$E$3:$E$1662,0,0,1)</f>
        <v>4800</v>
      </c>
      <c r="AB285" s="2" cm="1">
        <f t="array" ref="AB285">_xlfn.XLOOKUP(AB$1&amp;$R285,$C$3:$C$1662&amp;$D$3:$D$1662,$E$3:$E$1662,0,0,1)</f>
        <v>800</v>
      </c>
      <c r="AC285" s="2" cm="1">
        <f t="array" ref="AC285">_xlfn.XLOOKUP(AC$1&amp;$R285,$C$3:$C$1662&amp;$D$3:$D$1662,$E$3:$E$1662,0,0,1)</f>
        <v>0</v>
      </c>
    </row>
    <row r="286" spans="3:29" x14ac:dyDescent="0.4">
      <c r="C286" t="s">
        <v>758</v>
      </c>
      <c r="D286" t="s">
        <v>494</v>
      </c>
      <c r="E286">
        <v>0</v>
      </c>
      <c r="R286" t="s">
        <v>52</v>
      </c>
      <c r="S286" s="2">
        <f t="shared" si="21"/>
        <v>3641300</v>
      </c>
      <c r="T286" s="2">
        <f t="shared" si="23"/>
        <v>3108300</v>
      </c>
      <c r="U286" s="2">
        <f t="shared" si="23"/>
        <v>1666300</v>
      </c>
      <c r="V286" s="2">
        <f t="shared" si="23"/>
        <v>3812600</v>
      </c>
      <c r="W286" s="2">
        <f t="shared" si="23"/>
        <v>7354000</v>
      </c>
      <c r="X286" s="2">
        <f t="shared" si="23"/>
        <v>2265300</v>
      </c>
      <c r="Y286" s="2" cm="1">
        <f t="array" ref="Y286">_xlfn.XLOOKUP(Y$1&amp;$R286,$C$3:$C$1662&amp;$D$3:$D$1662,$E$3:$E$1662,0,0,1)</f>
        <v>0</v>
      </c>
      <c r="Z286" s="2" cm="1">
        <f t="array" ref="Z286">_xlfn.XLOOKUP(Z$1&amp;$R286,$C$3:$C$1662&amp;$D$3:$D$1662,$E$3:$E$1662,0,0,1)</f>
        <v>3700</v>
      </c>
      <c r="AA286" s="2" cm="1">
        <f t="array" ref="AA286">_xlfn.XLOOKUP(AA$1&amp;$R286,$C$3:$C$1662&amp;$D$3:$D$1662,$E$3:$E$1662,0,0,1)</f>
        <v>3500</v>
      </c>
      <c r="AB286" s="2" cm="1">
        <f t="array" ref="AB286">_xlfn.XLOOKUP(AB$1&amp;$R286,$C$3:$C$1662&amp;$D$3:$D$1662,$E$3:$E$1662,0,0,1)</f>
        <v>7100</v>
      </c>
      <c r="AC286" s="2" cm="1">
        <f t="array" ref="AC286">_xlfn.XLOOKUP(AC$1&amp;$R286,$C$3:$C$1662&amp;$D$3:$D$1662,$E$3:$E$1662,0,0,1)</f>
        <v>0</v>
      </c>
    </row>
    <row r="287" spans="3:29" x14ac:dyDescent="0.4">
      <c r="C287" t="s">
        <v>758</v>
      </c>
      <c r="D287" t="s">
        <v>495</v>
      </c>
      <c r="E287">
        <v>0</v>
      </c>
      <c r="R287" t="s">
        <v>72</v>
      </c>
      <c r="S287" s="2">
        <f t="shared" si="21"/>
        <v>3642000</v>
      </c>
      <c r="T287" s="2">
        <f t="shared" si="23"/>
        <v>3108400</v>
      </c>
      <c r="U287" s="2">
        <f t="shared" si="23"/>
        <v>1668200</v>
      </c>
      <c r="V287" s="2">
        <f t="shared" si="23"/>
        <v>3813300</v>
      </c>
      <c r="W287" s="2">
        <f t="shared" si="23"/>
        <v>7354800</v>
      </c>
      <c r="X287" s="2">
        <f t="shared" si="23"/>
        <v>2265300</v>
      </c>
      <c r="Y287" s="2" cm="1">
        <f t="array" ref="Y287">_xlfn.XLOOKUP(Y$1&amp;$R287,$C$3:$C$1662&amp;$D$3:$D$1662,$E$3:$E$1662,0,0,1)</f>
        <v>100</v>
      </c>
      <c r="Z287" s="2" cm="1">
        <f t="array" ref="Z287">_xlfn.XLOOKUP(Z$1&amp;$R287,$C$3:$C$1662&amp;$D$3:$D$1662,$E$3:$E$1662,0,0,1)</f>
        <v>1900</v>
      </c>
      <c r="AA287" s="2" cm="1">
        <f t="array" ref="AA287">_xlfn.XLOOKUP(AA$1&amp;$R287,$C$3:$C$1662&amp;$D$3:$D$1662,$E$3:$E$1662,0,0,1)</f>
        <v>700</v>
      </c>
      <c r="AB287" s="2" cm="1">
        <f t="array" ref="AB287">_xlfn.XLOOKUP(AB$1&amp;$R287,$C$3:$C$1662&amp;$D$3:$D$1662,$E$3:$E$1662,0,0,1)</f>
        <v>800</v>
      </c>
      <c r="AC287" s="2" cm="1">
        <f t="array" ref="AC287">_xlfn.XLOOKUP(AC$1&amp;$R287,$C$3:$C$1662&amp;$D$3:$D$1662,$E$3:$E$1662,0,0,1)</f>
        <v>0</v>
      </c>
    </row>
    <row r="288" spans="3:29" x14ac:dyDescent="0.4">
      <c r="C288" t="s">
        <v>758</v>
      </c>
      <c r="D288" t="s">
        <v>496</v>
      </c>
      <c r="E288">
        <v>0</v>
      </c>
      <c r="R288" t="s">
        <v>277</v>
      </c>
      <c r="S288" s="2">
        <f t="shared" si="21"/>
        <v>3645100</v>
      </c>
      <c r="T288" s="2">
        <f t="shared" si="23"/>
        <v>3116200</v>
      </c>
      <c r="U288" s="2">
        <f t="shared" si="23"/>
        <v>1669700</v>
      </c>
      <c r="V288" s="2">
        <f t="shared" si="23"/>
        <v>3816500</v>
      </c>
      <c r="W288" s="2">
        <f t="shared" si="23"/>
        <v>7357800</v>
      </c>
      <c r="X288" s="2">
        <f t="shared" si="23"/>
        <v>2265300</v>
      </c>
      <c r="Y288" s="2" cm="1">
        <f t="array" ref="Y288">_xlfn.XLOOKUP(Y$1&amp;$R288,$C$3:$C$1662&amp;$D$3:$D$1662,$E$3:$E$1662,0,0,1)</f>
        <v>7800</v>
      </c>
      <c r="Z288" s="2" cm="1">
        <f t="array" ref="Z288">_xlfn.XLOOKUP(Z$1&amp;$R288,$C$3:$C$1662&amp;$D$3:$D$1662,$E$3:$E$1662,0,0,1)</f>
        <v>1500</v>
      </c>
      <c r="AA288" s="2" cm="1">
        <f t="array" ref="AA288">_xlfn.XLOOKUP(AA$1&amp;$R288,$C$3:$C$1662&amp;$D$3:$D$1662,$E$3:$E$1662,0,0,1)</f>
        <v>3200</v>
      </c>
      <c r="AB288" s="2" cm="1">
        <f t="array" ref="AB288">_xlfn.XLOOKUP(AB$1&amp;$R288,$C$3:$C$1662&amp;$D$3:$D$1662,$E$3:$E$1662,0,0,1)</f>
        <v>3000</v>
      </c>
      <c r="AC288" s="2" cm="1">
        <f t="array" ref="AC288">_xlfn.XLOOKUP(AC$1&amp;$R288,$C$3:$C$1662&amp;$D$3:$D$1662,$E$3:$E$1662,0,0,1)</f>
        <v>0</v>
      </c>
    </row>
    <row r="289" spans="3:29" x14ac:dyDescent="0.4">
      <c r="C289" t="s">
        <v>758</v>
      </c>
      <c r="D289" t="s">
        <v>497</v>
      </c>
      <c r="E289">
        <v>0</v>
      </c>
      <c r="R289" t="s">
        <v>56</v>
      </c>
      <c r="S289" s="2">
        <f t="shared" si="21"/>
        <v>3648240</v>
      </c>
      <c r="T289" s="2">
        <f t="shared" si="23"/>
        <v>3119200</v>
      </c>
      <c r="U289" s="2">
        <f t="shared" si="23"/>
        <v>1669700</v>
      </c>
      <c r="V289" s="2">
        <f t="shared" si="23"/>
        <v>3818700</v>
      </c>
      <c r="W289" s="2">
        <f t="shared" si="23"/>
        <v>7368300</v>
      </c>
      <c r="X289" s="2">
        <f t="shared" si="23"/>
        <v>2265300</v>
      </c>
      <c r="Y289" s="2" cm="1">
        <f t="array" ref="Y289">_xlfn.XLOOKUP(Y$1&amp;$R289,$C$3:$C$1662&amp;$D$3:$D$1662,$E$3:$E$1662,0,0,1)</f>
        <v>3000</v>
      </c>
      <c r="Z289" s="2" cm="1">
        <f t="array" ref="Z289">_xlfn.XLOOKUP(Z$1&amp;$R289,$C$3:$C$1662&amp;$D$3:$D$1662,$E$3:$E$1662,0,0,1)</f>
        <v>0</v>
      </c>
      <c r="AA289" s="2" cm="1">
        <f t="array" ref="AA289">_xlfn.XLOOKUP(AA$1&amp;$R289,$C$3:$C$1662&amp;$D$3:$D$1662,$E$3:$E$1662,0,0,1)</f>
        <v>2200</v>
      </c>
      <c r="AB289" s="2" cm="1">
        <f t="array" ref="AB289">_xlfn.XLOOKUP(AB$1&amp;$R289,$C$3:$C$1662&amp;$D$3:$D$1662,$E$3:$E$1662,0,0,1)</f>
        <v>10500</v>
      </c>
      <c r="AC289" s="2" cm="1">
        <f t="array" ref="AC289">_xlfn.XLOOKUP(AC$1&amp;$R289,$C$3:$C$1662&amp;$D$3:$D$1662,$E$3:$E$1662,0,0,1)</f>
        <v>0</v>
      </c>
    </row>
    <row r="290" spans="3:29" x14ac:dyDescent="0.4">
      <c r="C290" t="s">
        <v>758</v>
      </c>
      <c r="D290" t="s">
        <v>498</v>
      </c>
      <c r="E290">
        <v>0</v>
      </c>
      <c r="R290" t="s">
        <v>35</v>
      </c>
      <c r="S290" s="2">
        <f t="shared" si="21"/>
        <v>3653200</v>
      </c>
      <c r="T290" s="2">
        <f t="shared" si="23"/>
        <v>3119800</v>
      </c>
      <c r="U290" s="2">
        <f t="shared" si="23"/>
        <v>1669700</v>
      </c>
      <c r="V290" s="2">
        <f t="shared" si="23"/>
        <v>3825000</v>
      </c>
      <c r="W290" s="2">
        <f t="shared" si="23"/>
        <v>7386200</v>
      </c>
      <c r="X290" s="2">
        <f t="shared" si="23"/>
        <v>2265300</v>
      </c>
      <c r="Y290" s="2" cm="1">
        <f t="array" ref="Y290">_xlfn.XLOOKUP(Y$1&amp;$R290,$C$3:$C$1662&amp;$D$3:$D$1662,$E$3:$E$1662,0,0,1)</f>
        <v>600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6300</v>
      </c>
      <c r="AB290" s="2" cm="1">
        <f t="array" ref="AB290">_xlfn.XLOOKUP(AB$1&amp;$R290,$C$3:$C$1662&amp;$D$3:$D$1662,$E$3:$E$1662,0,0,1)</f>
        <v>17900</v>
      </c>
      <c r="AC290" s="2" cm="1">
        <f t="array" ref="AC290">_xlfn.XLOOKUP(AC$1&amp;$R290,$C$3:$C$1662&amp;$D$3:$D$1662,$E$3:$E$1662,0,0,1)</f>
        <v>0</v>
      </c>
    </row>
    <row r="291" spans="3:29" x14ac:dyDescent="0.4">
      <c r="C291" t="s">
        <v>758</v>
      </c>
      <c r="D291" t="s">
        <v>499</v>
      </c>
      <c r="E291">
        <v>0</v>
      </c>
      <c r="R291" t="s">
        <v>309</v>
      </c>
      <c r="S291" s="2">
        <f t="shared" si="21"/>
        <v>3654480</v>
      </c>
      <c r="T291" s="2">
        <f t="shared" si="23"/>
        <v>3120300</v>
      </c>
      <c r="U291" s="2">
        <f t="shared" si="23"/>
        <v>1670700</v>
      </c>
      <c r="V291" s="2">
        <f t="shared" si="23"/>
        <v>3826400</v>
      </c>
      <c r="W291" s="2">
        <f t="shared" si="23"/>
        <v>7389700</v>
      </c>
      <c r="X291" s="2">
        <f t="shared" si="23"/>
        <v>2265300</v>
      </c>
      <c r="Y291" s="2" cm="1">
        <f t="array" ref="Y291">_xlfn.XLOOKUP(Y$1&amp;$R291,$C$3:$C$1662&amp;$D$3:$D$1662,$E$3:$E$1662,0,0,1)</f>
        <v>500</v>
      </c>
      <c r="Z291" s="2" cm="1">
        <f t="array" ref="Z291">_xlfn.XLOOKUP(Z$1&amp;$R291,$C$3:$C$1662&amp;$D$3:$D$1662,$E$3:$E$1662,0,0,1)</f>
        <v>1000</v>
      </c>
      <c r="AA291" s="2" cm="1">
        <f t="array" ref="AA291">_xlfn.XLOOKUP(AA$1&amp;$R291,$C$3:$C$1662&amp;$D$3:$D$1662,$E$3:$E$1662,0,0,1)</f>
        <v>1400</v>
      </c>
      <c r="AB291" s="2" cm="1">
        <f t="array" ref="AB291">_xlfn.XLOOKUP(AB$1&amp;$R291,$C$3:$C$1662&amp;$D$3:$D$1662,$E$3:$E$1662,0,0,1)</f>
        <v>3500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758</v>
      </c>
      <c r="D292" t="s">
        <v>500</v>
      </c>
      <c r="E292">
        <v>0</v>
      </c>
      <c r="R292" t="s">
        <v>278</v>
      </c>
      <c r="S292" s="2">
        <f t="shared" si="21"/>
        <v>3656180</v>
      </c>
      <c r="T292" s="2">
        <f t="shared" ref="T292:X307" si="24">T291+Y292</f>
        <v>3123500</v>
      </c>
      <c r="U292" s="2">
        <f t="shared" si="24"/>
        <v>1671300</v>
      </c>
      <c r="V292" s="2">
        <f t="shared" si="24"/>
        <v>3828300</v>
      </c>
      <c r="W292" s="2">
        <f t="shared" si="24"/>
        <v>7392500</v>
      </c>
      <c r="X292" s="2">
        <f t="shared" si="24"/>
        <v>2265300</v>
      </c>
      <c r="Y292" s="2" cm="1">
        <f t="array" ref="Y292">_xlfn.XLOOKUP(Y$1&amp;$R292,$C$3:$C$1662&amp;$D$3:$D$1662,$E$3:$E$1662,0,0,1)</f>
        <v>3200</v>
      </c>
      <c r="Z292" s="2" cm="1">
        <f t="array" ref="Z292">_xlfn.XLOOKUP(Z$1&amp;$R292,$C$3:$C$1662&amp;$D$3:$D$1662,$E$3:$E$1662,0,0,1)</f>
        <v>600</v>
      </c>
      <c r="AA292" s="2" cm="1">
        <f t="array" ref="AA292">_xlfn.XLOOKUP(AA$1&amp;$R292,$C$3:$C$1662&amp;$D$3:$D$1662,$E$3:$E$1662,0,0,1)</f>
        <v>1900</v>
      </c>
      <c r="AB292" s="2" cm="1">
        <f t="array" ref="AB292">_xlfn.XLOOKUP(AB$1&amp;$R292,$C$3:$C$1662&amp;$D$3:$D$1662,$E$3:$E$1662,0,0,1)</f>
        <v>2800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758</v>
      </c>
      <c r="D293" t="s">
        <v>501</v>
      </c>
      <c r="E293">
        <v>0</v>
      </c>
      <c r="R293" t="s">
        <v>262</v>
      </c>
      <c r="S293" s="2">
        <f t="shared" si="21"/>
        <v>3658840</v>
      </c>
      <c r="T293" s="2">
        <f t="shared" si="24"/>
        <v>3130400</v>
      </c>
      <c r="U293" s="2">
        <f t="shared" si="24"/>
        <v>1673300</v>
      </c>
      <c r="V293" s="2">
        <f t="shared" si="24"/>
        <v>3829200</v>
      </c>
      <c r="W293" s="2">
        <f t="shared" si="24"/>
        <v>7396000</v>
      </c>
      <c r="X293" s="2">
        <f t="shared" si="24"/>
        <v>2265300</v>
      </c>
      <c r="Y293" s="2" cm="1">
        <f t="array" ref="Y293">_xlfn.XLOOKUP(Y$1&amp;$R293,$C$3:$C$1662&amp;$D$3:$D$1662,$E$3:$E$1662,0,0,1)</f>
        <v>6900</v>
      </c>
      <c r="Z293" s="2" cm="1">
        <f t="array" ref="Z293">_xlfn.XLOOKUP(Z$1&amp;$R293,$C$3:$C$1662&amp;$D$3:$D$1662,$E$3:$E$1662,0,0,1)</f>
        <v>2000</v>
      </c>
      <c r="AA293" s="2" cm="1">
        <f t="array" ref="AA293">_xlfn.XLOOKUP(AA$1&amp;$R293,$C$3:$C$1662&amp;$D$3:$D$1662,$E$3:$E$1662,0,0,1)</f>
        <v>900</v>
      </c>
      <c r="AB293" s="2" cm="1">
        <f t="array" ref="AB293">_xlfn.XLOOKUP(AB$1&amp;$R293,$C$3:$C$1662&amp;$D$3:$D$1662,$E$3:$E$1662,0,0,1)</f>
        <v>3500</v>
      </c>
      <c r="AC293" s="2" cm="1">
        <f t="array" ref="AC293">_xlfn.XLOOKUP(AC$1&amp;$R293,$C$3:$C$1662&amp;$D$3:$D$1662,$E$3:$E$1662,0,0,1)</f>
        <v>0</v>
      </c>
    </row>
    <row r="294" spans="3:29" x14ac:dyDescent="0.4">
      <c r="C294" t="s">
        <v>758</v>
      </c>
      <c r="D294" t="s">
        <v>502</v>
      </c>
      <c r="E294">
        <v>0</v>
      </c>
      <c r="R294" t="s">
        <v>16</v>
      </c>
      <c r="S294" s="2">
        <f t="shared" si="21"/>
        <v>3660100</v>
      </c>
      <c r="T294" s="2">
        <f t="shared" si="24"/>
        <v>3131700</v>
      </c>
      <c r="U294" s="2">
        <f t="shared" si="24"/>
        <v>1673500</v>
      </c>
      <c r="V294" s="2">
        <f t="shared" si="24"/>
        <v>3831500</v>
      </c>
      <c r="W294" s="2">
        <f t="shared" si="24"/>
        <v>7398500</v>
      </c>
      <c r="X294" s="2">
        <f t="shared" si="24"/>
        <v>2265300</v>
      </c>
      <c r="Y294" s="2" cm="1">
        <f t="array" ref="Y294">_xlfn.XLOOKUP(Y$1&amp;$R294,$C$3:$C$1662&amp;$D$3:$D$1662,$E$3:$E$1662,0,0,1)</f>
        <v>1300</v>
      </c>
      <c r="Z294" s="2" cm="1">
        <f t="array" ref="Z294">_xlfn.XLOOKUP(Z$1&amp;$R294,$C$3:$C$1662&amp;$D$3:$D$1662,$E$3:$E$1662,0,0,1)</f>
        <v>200</v>
      </c>
      <c r="AA294" s="2" cm="1">
        <f t="array" ref="AA294">_xlfn.XLOOKUP(AA$1&amp;$R294,$C$3:$C$1662&amp;$D$3:$D$1662,$E$3:$E$1662,0,0,1)</f>
        <v>2300</v>
      </c>
      <c r="AB294" s="2" cm="1">
        <f t="array" ref="AB294">_xlfn.XLOOKUP(AB$1&amp;$R294,$C$3:$C$1662&amp;$D$3:$D$1662,$E$3:$E$1662,0,0,1)</f>
        <v>2500</v>
      </c>
      <c r="AC294" s="2" cm="1">
        <f t="array" ref="AC294">_xlfn.XLOOKUP(AC$1&amp;$R294,$C$3:$C$1662&amp;$D$3:$D$1662,$E$3:$E$1662,0,0,1)</f>
        <v>0</v>
      </c>
    </row>
    <row r="295" spans="3:29" x14ac:dyDescent="0.4">
      <c r="C295" t="s">
        <v>758</v>
      </c>
      <c r="D295" t="s">
        <v>503</v>
      </c>
      <c r="E295">
        <v>0</v>
      </c>
      <c r="R295" t="s">
        <v>104</v>
      </c>
      <c r="S295" s="2">
        <f t="shared" si="21"/>
        <v>3662080</v>
      </c>
      <c r="T295" s="2">
        <f t="shared" si="24"/>
        <v>3131900</v>
      </c>
      <c r="U295" s="2">
        <f t="shared" si="24"/>
        <v>1674200</v>
      </c>
      <c r="V295" s="2">
        <f t="shared" si="24"/>
        <v>3831900</v>
      </c>
      <c r="W295" s="2">
        <f t="shared" si="24"/>
        <v>7407100</v>
      </c>
      <c r="X295" s="2">
        <f t="shared" si="24"/>
        <v>2265300</v>
      </c>
      <c r="Y295" s="2" cm="1">
        <f t="array" ref="Y295">_xlfn.XLOOKUP(Y$1&amp;$R295,$C$3:$C$1662&amp;$D$3:$D$1662,$E$3:$E$1662,0,0,1)</f>
        <v>200</v>
      </c>
      <c r="Z295" s="2" cm="1">
        <f t="array" ref="Z295">_xlfn.XLOOKUP(Z$1&amp;$R295,$C$3:$C$1662&amp;$D$3:$D$1662,$E$3:$E$1662,0,0,1)</f>
        <v>700</v>
      </c>
      <c r="AA295" s="2" cm="1">
        <f t="array" ref="AA295">_xlfn.XLOOKUP(AA$1&amp;$R295,$C$3:$C$1662&amp;$D$3:$D$1662,$E$3:$E$1662,0,0,1)</f>
        <v>400</v>
      </c>
      <c r="AB295" s="2" cm="1">
        <f t="array" ref="AB295">_xlfn.XLOOKUP(AB$1&amp;$R295,$C$3:$C$1662&amp;$D$3:$D$1662,$E$3:$E$1662,0,0,1)</f>
        <v>8600</v>
      </c>
      <c r="AC295" s="2" cm="1">
        <f t="array" ref="AC295">_xlfn.XLOOKUP(AC$1&amp;$R295,$C$3:$C$1662&amp;$D$3:$D$1662,$E$3:$E$1662,0,0,1)</f>
        <v>0</v>
      </c>
    </row>
    <row r="296" spans="3:29" x14ac:dyDescent="0.4">
      <c r="C296" t="s">
        <v>758</v>
      </c>
      <c r="D296" t="s">
        <v>504</v>
      </c>
      <c r="E296">
        <v>0</v>
      </c>
      <c r="R296" t="s">
        <v>130</v>
      </c>
      <c r="S296" s="2">
        <f t="shared" si="21"/>
        <v>3665440</v>
      </c>
      <c r="T296" s="2">
        <f t="shared" si="24"/>
        <v>3133400</v>
      </c>
      <c r="U296" s="2">
        <f t="shared" si="24"/>
        <v>1675300</v>
      </c>
      <c r="V296" s="2">
        <f t="shared" si="24"/>
        <v>3845500</v>
      </c>
      <c r="W296" s="2">
        <f t="shared" si="24"/>
        <v>7407700</v>
      </c>
      <c r="X296" s="2">
        <f t="shared" si="24"/>
        <v>2265300</v>
      </c>
      <c r="Y296" s="2" cm="1">
        <f t="array" ref="Y296">_xlfn.XLOOKUP(Y$1&amp;$R296,$C$3:$C$1662&amp;$D$3:$D$1662,$E$3:$E$1662,0,0,1)</f>
        <v>1500</v>
      </c>
      <c r="Z296" s="2" cm="1">
        <f t="array" ref="Z296">_xlfn.XLOOKUP(Z$1&amp;$R296,$C$3:$C$1662&amp;$D$3:$D$1662,$E$3:$E$1662,0,0,1)</f>
        <v>1100</v>
      </c>
      <c r="AA296" s="2" cm="1">
        <f t="array" ref="AA296">_xlfn.XLOOKUP(AA$1&amp;$R296,$C$3:$C$1662&amp;$D$3:$D$1662,$E$3:$E$1662,0,0,1)</f>
        <v>13600</v>
      </c>
      <c r="AB296" s="2" cm="1">
        <f t="array" ref="AB296">_xlfn.XLOOKUP(AB$1&amp;$R296,$C$3:$C$1662&amp;$D$3:$D$1662,$E$3:$E$1662,0,0,1)</f>
        <v>600</v>
      </c>
      <c r="AC296" s="2" cm="1">
        <f t="array" ref="AC296">_xlfn.XLOOKUP(AC$1&amp;$R296,$C$3:$C$1662&amp;$D$3:$D$1662,$E$3:$E$1662,0,0,1)</f>
        <v>0</v>
      </c>
    </row>
    <row r="297" spans="3:29" x14ac:dyDescent="0.4">
      <c r="C297" t="s">
        <v>758</v>
      </c>
      <c r="D297" t="s">
        <v>505</v>
      </c>
      <c r="E297">
        <v>0</v>
      </c>
      <c r="R297" t="s">
        <v>73</v>
      </c>
      <c r="S297" s="2">
        <f t="shared" si="21"/>
        <v>3674480</v>
      </c>
      <c r="T297" s="2">
        <f t="shared" si="24"/>
        <v>3138400</v>
      </c>
      <c r="U297" s="2">
        <f t="shared" si="24"/>
        <v>1676500</v>
      </c>
      <c r="V297" s="2">
        <f t="shared" si="24"/>
        <v>3846400</v>
      </c>
      <c r="W297" s="2">
        <f t="shared" si="24"/>
        <v>7445800</v>
      </c>
      <c r="X297" s="2">
        <f t="shared" si="24"/>
        <v>2265300</v>
      </c>
      <c r="Y297" s="2" cm="1">
        <f t="array" ref="Y297">_xlfn.XLOOKUP(Y$1&amp;$R297,$C$3:$C$1662&amp;$D$3:$D$1662,$E$3:$E$1662,0,0,1)</f>
        <v>5000</v>
      </c>
      <c r="Z297" s="2" cm="1">
        <f t="array" ref="Z297">_xlfn.XLOOKUP(Z$1&amp;$R297,$C$3:$C$1662&amp;$D$3:$D$1662,$E$3:$E$1662,0,0,1)</f>
        <v>1200</v>
      </c>
      <c r="AA297" s="2" cm="1">
        <f t="array" ref="AA297">_xlfn.XLOOKUP(AA$1&amp;$R297,$C$3:$C$1662&amp;$D$3:$D$1662,$E$3:$E$1662,0,0,1)</f>
        <v>900</v>
      </c>
      <c r="AB297" s="2" cm="1">
        <f t="array" ref="AB297">_xlfn.XLOOKUP(AB$1&amp;$R297,$C$3:$C$1662&amp;$D$3:$D$1662,$E$3:$E$1662,0,0,1)</f>
        <v>38100</v>
      </c>
      <c r="AC297" s="2" cm="1">
        <f t="array" ref="AC297">_xlfn.XLOOKUP(AC$1&amp;$R297,$C$3:$C$1662&amp;$D$3:$D$1662,$E$3:$E$1662,0,0,1)</f>
        <v>0</v>
      </c>
    </row>
    <row r="298" spans="3:29" x14ac:dyDescent="0.4">
      <c r="C298" t="s">
        <v>758</v>
      </c>
      <c r="D298" t="s">
        <v>506</v>
      </c>
      <c r="E298">
        <v>0</v>
      </c>
      <c r="R298" t="s">
        <v>10</v>
      </c>
      <c r="S298" s="2">
        <f t="shared" si="21"/>
        <v>3676120</v>
      </c>
      <c r="T298" s="2">
        <f t="shared" si="24"/>
        <v>3139500</v>
      </c>
      <c r="U298" s="2">
        <f t="shared" si="24"/>
        <v>1677400</v>
      </c>
      <c r="V298" s="2">
        <f t="shared" si="24"/>
        <v>3848100</v>
      </c>
      <c r="W298" s="2">
        <f t="shared" si="24"/>
        <v>7450300</v>
      </c>
      <c r="X298" s="2">
        <f t="shared" si="24"/>
        <v>2265300</v>
      </c>
      <c r="Y298" s="2" cm="1">
        <f t="array" ref="Y298">_xlfn.XLOOKUP(Y$1&amp;$R298,$C$3:$C$1662&amp;$D$3:$D$1662,$E$3:$E$1662,0,0,1)</f>
        <v>1100</v>
      </c>
      <c r="Z298" s="2" cm="1">
        <f t="array" ref="Z298">_xlfn.XLOOKUP(Z$1&amp;$R298,$C$3:$C$1662&amp;$D$3:$D$1662,$E$3:$E$1662,0,0,1)</f>
        <v>900</v>
      </c>
      <c r="AA298" s="2" cm="1">
        <f t="array" ref="AA298">_xlfn.XLOOKUP(AA$1&amp;$R298,$C$3:$C$1662&amp;$D$3:$D$1662,$E$3:$E$1662,0,0,1)</f>
        <v>1700</v>
      </c>
      <c r="AB298" s="2" cm="1">
        <f t="array" ref="AB298">_xlfn.XLOOKUP(AB$1&amp;$R298,$C$3:$C$1662&amp;$D$3:$D$1662,$E$3:$E$1662,0,0,1)</f>
        <v>4500</v>
      </c>
      <c r="AC298" s="2" cm="1">
        <f t="array" ref="AC298">_xlfn.XLOOKUP(AC$1&amp;$R298,$C$3:$C$1662&amp;$D$3:$D$1662,$E$3:$E$1662,0,0,1)</f>
        <v>0</v>
      </c>
    </row>
    <row r="299" spans="3:29" x14ac:dyDescent="0.4">
      <c r="C299" t="s">
        <v>758</v>
      </c>
      <c r="D299" t="s">
        <v>507</v>
      </c>
      <c r="E299">
        <v>0</v>
      </c>
      <c r="R299" t="s">
        <v>215</v>
      </c>
      <c r="S299" s="2">
        <f t="shared" si="21"/>
        <v>3679980</v>
      </c>
      <c r="T299" s="2">
        <f t="shared" si="24"/>
        <v>3148200</v>
      </c>
      <c r="U299" s="2">
        <f t="shared" si="24"/>
        <v>1679300</v>
      </c>
      <c r="V299" s="2">
        <f t="shared" si="24"/>
        <v>3851000</v>
      </c>
      <c r="W299" s="2">
        <f t="shared" si="24"/>
        <v>7456100</v>
      </c>
      <c r="X299" s="2">
        <f t="shared" si="24"/>
        <v>2265300</v>
      </c>
      <c r="Y299" s="2" cm="1">
        <f t="array" ref="Y299">_xlfn.XLOOKUP(Y$1&amp;$R299,$C$3:$C$1662&amp;$D$3:$D$1662,$E$3:$E$1662,0,0,1)</f>
        <v>8700</v>
      </c>
      <c r="Z299" s="2" cm="1">
        <f t="array" ref="Z299">_xlfn.XLOOKUP(Z$1&amp;$R299,$C$3:$C$1662&amp;$D$3:$D$1662,$E$3:$E$1662,0,0,1)</f>
        <v>1900</v>
      </c>
      <c r="AA299" s="2" cm="1">
        <f t="array" ref="AA299">_xlfn.XLOOKUP(AA$1&amp;$R299,$C$3:$C$1662&amp;$D$3:$D$1662,$E$3:$E$1662,0,0,1)</f>
        <v>2900</v>
      </c>
      <c r="AB299" s="2" cm="1">
        <f t="array" ref="AB299">_xlfn.XLOOKUP(AB$1&amp;$R299,$C$3:$C$1662&amp;$D$3:$D$1662,$E$3:$E$1662,0,0,1)</f>
        <v>5800</v>
      </c>
      <c r="AC299" s="2" cm="1">
        <f t="array" ref="AC299">_xlfn.XLOOKUP(AC$1&amp;$R299,$C$3:$C$1662&amp;$D$3:$D$1662,$E$3:$E$1662,0,0,1)</f>
        <v>0</v>
      </c>
    </row>
    <row r="300" spans="3:29" x14ac:dyDescent="0.4">
      <c r="C300" t="s">
        <v>758</v>
      </c>
      <c r="D300" t="s">
        <v>508</v>
      </c>
      <c r="E300">
        <v>0</v>
      </c>
      <c r="R300" t="s">
        <v>227</v>
      </c>
      <c r="S300" s="2">
        <f t="shared" si="21"/>
        <v>3687740</v>
      </c>
      <c r="T300" s="2">
        <f t="shared" si="24"/>
        <v>3149000</v>
      </c>
      <c r="U300" s="2">
        <f t="shared" si="24"/>
        <v>1685600</v>
      </c>
      <c r="V300" s="2">
        <f t="shared" si="24"/>
        <v>3853900</v>
      </c>
      <c r="W300" s="2">
        <f t="shared" si="24"/>
        <v>7484900</v>
      </c>
      <c r="X300" s="2">
        <f t="shared" si="24"/>
        <v>2265300</v>
      </c>
      <c r="Y300" s="2" cm="1">
        <f t="array" ref="Y300">_xlfn.XLOOKUP(Y$1&amp;$R300,$C$3:$C$1662&amp;$D$3:$D$1662,$E$3:$E$1662,0,0,1)</f>
        <v>800</v>
      </c>
      <c r="Z300" s="2" cm="1">
        <f t="array" ref="Z300">_xlfn.XLOOKUP(Z$1&amp;$R300,$C$3:$C$1662&amp;$D$3:$D$1662,$E$3:$E$1662,0,0,1)</f>
        <v>6300</v>
      </c>
      <c r="AA300" s="2" cm="1">
        <f t="array" ref="AA300">_xlfn.XLOOKUP(AA$1&amp;$R300,$C$3:$C$1662&amp;$D$3:$D$1662,$E$3:$E$1662,0,0,1)</f>
        <v>2900</v>
      </c>
      <c r="AB300" s="2" cm="1">
        <f t="array" ref="AB300">_xlfn.XLOOKUP(AB$1&amp;$R300,$C$3:$C$1662&amp;$D$3:$D$1662,$E$3:$E$1662,0,0,1)</f>
        <v>28800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758</v>
      </c>
      <c r="D301" t="s">
        <v>509</v>
      </c>
      <c r="E301">
        <v>0</v>
      </c>
      <c r="R301" t="s">
        <v>235</v>
      </c>
      <c r="S301" s="2">
        <f t="shared" si="21"/>
        <v>3689220</v>
      </c>
      <c r="T301" s="2">
        <f t="shared" si="24"/>
        <v>3151200</v>
      </c>
      <c r="U301" s="2">
        <f t="shared" si="24"/>
        <v>1685700</v>
      </c>
      <c r="V301" s="2">
        <f t="shared" si="24"/>
        <v>3856100</v>
      </c>
      <c r="W301" s="2">
        <f t="shared" si="24"/>
        <v>7487800</v>
      </c>
      <c r="X301" s="2">
        <f t="shared" si="24"/>
        <v>2265300</v>
      </c>
      <c r="Y301" s="2" cm="1">
        <f t="array" ref="Y301">_xlfn.XLOOKUP(Y$1&amp;$R301,$C$3:$C$1662&amp;$D$3:$D$1662,$E$3:$E$1662,0,0,1)</f>
        <v>2200</v>
      </c>
      <c r="Z301" s="2" cm="1">
        <f t="array" ref="Z301">_xlfn.XLOOKUP(Z$1&amp;$R301,$C$3:$C$1662&amp;$D$3:$D$1662,$E$3:$E$1662,0,0,1)</f>
        <v>100</v>
      </c>
      <c r="AA301" s="2" cm="1">
        <f t="array" ref="AA301">_xlfn.XLOOKUP(AA$1&amp;$R301,$C$3:$C$1662&amp;$D$3:$D$1662,$E$3:$E$1662,0,0,1)</f>
        <v>2200</v>
      </c>
      <c r="AB301" s="2" cm="1">
        <f t="array" ref="AB301">_xlfn.XLOOKUP(AB$1&amp;$R301,$C$3:$C$1662&amp;$D$3:$D$1662,$E$3:$E$1662,0,0,1)</f>
        <v>2900</v>
      </c>
      <c r="AC301" s="2" cm="1">
        <f t="array" ref="AC301">_xlfn.XLOOKUP(AC$1&amp;$R301,$C$3:$C$1662&amp;$D$3:$D$1662,$E$3:$E$1662,0,0,1)</f>
        <v>0</v>
      </c>
    </row>
    <row r="302" spans="3:29" x14ac:dyDescent="0.4">
      <c r="C302" t="s">
        <v>758</v>
      </c>
      <c r="D302" t="s">
        <v>510</v>
      </c>
      <c r="E302">
        <v>0</v>
      </c>
      <c r="R302" t="s">
        <v>14</v>
      </c>
      <c r="S302" s="2">
        <f t="shared" si="21"/>
        <v>3691160</v>
      </c>
      <c r="T302" s="2">
        <f t="shared" si="24"/>
        <v>3153300</v>
      </c>
      <c r="U302" s="2">
        <f t="shared" si="24"/>
        <v>1690000</v>
      </c>
      <c r="V302" s="2">
        <f t="shared" si="24"/>
        <v>3856800</v>
      </c>
      <c r="W302" s="2">
        <f t="shared" si="24"/>
        <v>7490400</v>
      </c>
      <c r="X302" s="2">
        <f t="shared" si="24"/>
        <v>2265300</v>
      </c>
      <c r="Y302" s="2" cm="1">
        <f t="array" ref="Y302">_xlfn.XLOOKUP(Y$1&amp;$R302,$C$3:$C$1662&amp;$D$3:$D$1662,$E$3:$E$1662,0,0,1)</f>
        <v>2100</v>
      </c>
      <c r="Z302" s="2" cm="1">
        <f t="array" ref="Z302">_xlfn.XLOOKUP(Z$1&amp;$R302,$C$3:$C$1662&amp;$D$3:$D$1662,$E$3:$E$1662,0,0,1)</f>
        <v>4300</v>
      </c>
      <c r="AA302" s="2" cm="1">
        <f t="array" ref="AA302">_xlfn.XLOOKUP(AA$1&amp;$R302,$C$3:$C$1662&amp;$D$3:$D$1662,$E$3:$E$1662,0,0,1)</f>
        <v>700</v>
      </c>
      <c r="AB302" s="2" cm="1">
        <f t="array" ref="AB302">_xlfn.XLOOKUP(AB$1&amp;$R302,$C$3:$C$1662&amp;$D$3:$D$1662,$E$3:$E$1662,0,0,1)</f>
        <v>2600</v>
      </c>
      <c r="AC302" s="2" cm="1">
        <f t="array" ref="AC302">_xlfn.XLOOKUP(AC$1&amp;$R302,$C$3:$C$1662&amp;$D$3:$D$1662,$E$3:$E$1662,0,0,1)</f>
        <v>0</v>
      </c>
    </row>
    <row r="303" spans="3:29" x14ac:dyDescent="0.4">
      <c r="C303" t="s">
        <v>758</v>
      </c>
      <c r="D303" t="s">
        <v>511</v>
      </c>
      <c r="E303">
        <v>0</v>
      </c>
      <c r="R303" t="s">
        <v>3</v>
      </c>
      <c r="S303" s="2">
        <f t="shared" si="21"/>
        <v>3694300</v>
      </c>
      <c r="T303" s="2">
        <f t="shared" si="24"/>
        <v>3155900</v>
      </c>
      <c r="U303" s="2">
        <f t="shared" si="24"/>
        <v>1690800</v>
      </c>
      <c r="V303" s="2">
        <f t="shared" si="24"/>
        <v>3864500</v>
      </c>
      <c r="W303" s="2">
        <f t="shared" si="24"/>
        <v>7495000</v>
      </c>
      <c r="X303" s="2">
        <f t="shared" si="24"/>
        <v>2265300</v>
      </c>
      <c r="Y303" s="2" cm="1">
        <f t="array" ref="Y303">_xlfn.XLOOKUP(Y$1&amp;$R303,$C$3:$C$1662&amp;$D$3:$D$1662,$E$3:$E$1662,0,0,1)</f>
        <v>2600</v>
      </c>
      <c r="Z303" s="2" cm="1">
        <f t="array" ref="Z303">_xlfn.XLOOKUP(Z$1&amp;$R303,$C$3:$C$1662&amp;$D$3:$D$1662,$E$3:$E$1662,0,0,1)</f>
        <v>800</v>
      </c>
      <c r="AA303" s="2" cm="1">
        <f t="array" ref="AA303">_xlfn.XLOOKUP(AA$1&amp;$R303,$C$3:$C$1662&amp;$D$3:$D$1662,$E$3:$E$1662,0,0,1)</f>
        <v>7700</v>
      </c>
      <c r="AB303" s="2" cm="1">
        <f t="array" ref="AB303">_xlfn.XLOOKUP(AB$1&amp;$R303,$C$3:$C$1662&amp;$D$3:$D$1662,$E$3:$E$1662,0,0,1)</f>
        <v>4600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758</v>
      </c>
      <c r="D304" t="s">
        <v>512</v>
      </c>
      <c r="E304">
        <v>0</v>
      </c>
      <c r="R304" t="s">
        <v>362</v>
      </c>
      <c r="S304" s="2">
        <f t="shared" si="21"/>
        <v>3699200</v>
      </c>
      <c r="T304" s="2">
        <f t="shared" si="24"/>
        <v>3164700</v>
      </c>
      <c r="U304" s="2">
        <f t="shared" si="24"/>
        <v>1699700</v>
      </c>
      <c r="V304" s="2">
        <f t="shared" si="24"/>
        <v>3865300</v>
      </c>
      <c r="W304" s="2">
        <f t="shared" si="24"/>
        <v>7501000</v>
      </c>
      <c r="X304" s="2">
        <f t="shared" si="24"/>
        <v>2265300</v>
      </c>
      <c r="Y304" s="2" cm="1">
        <f t="array" ref="Y304">_xlfn.XLOOKUP(Y$1&amp;$R304,$C$3:$C$1662&amp;$D$3:$D$1662,$E$3:$E$1662,0,0,1)</f>
        <v>8800</v>
      </c>
      <c r="Z304" s="2" cm="1">
        <f t="array" ref="Z304">_xlfn.XLOOKUP(Z$1&amp;$R304,$C$3:$C$1662&amp;$D$3:$D$1662,$E$3:$E$1662,0,0,1)</f>
        <v>8900</v>
      </c>
      <c r="AA304" s="2" cm="1">
        <f t="array" ref="AA304">_xlfn.XLOOKUP(AA$1&amp;$R304,$C$3:$C$1662&amp;$D$3:$D$1662,$E$3:$E$1662,0,0,1)</f>
        <v>800</v>
      </c>
      <c r="AB304" s="2" cm="1">
        <f t="array" ref="AB304">_xlfn.XLOOKUP(AB$1&amp;$R304,$C$3:$C$1662&amp;$D$3:$D$1662,$E$3:$E$1662,0,0,1)</f>
        <v>6000</v>
      </c>
      <c r="AC304" s="2" cm="1">
        <f t="array" ref="AC304">_xlfn.XLOOKUP(AC$1&amp;$R304,$C$3:$C$1662&amp;$D$3:$D$1662,$E$3:$E$1662,0,0,1)</f>
        <v>0</v>
      </c>
    </row>
    <row r="305" spans="3:29" x14ac:dyDescent="0.4">
      <c r="C305" t="s">
        <v>758</v>
      </c>
      <c r="D305" t="s">
        <v>695</v>
      </c>
      <c r="E305">
        <v>0</v>
      </c>
      <c r="R305" t="s">
        <v>363</v>
      </c>
      <c r="S305" s="2">
        <f t="shared" si="21"/>
        <v>3704860</v>
      </c>
      <c r="T305" s="2">
        <f t="shared" si="24"/>
        <v>3167300</v>
      </c>
      <c r="U305" s="2">
        <f t="shared" si="24"/>
        <v>1701600</v>
      </c>
      <c r="V305" s="2">
        <f t="shared" si="24"/>
        <v>3880900</v>
      </c>
      <c r="W305" s="2">
        <f t="shared" si="24"/>
        <v>7509200</v>
      </c>
      <c r="X305" s="2">
        <f t="shared" si="24"/>
        <v>2265300</v>
      </c>
      <c r="Y305" s="2" cm="1">
        <f t="array" ref="Y305">_xlfn.XLOOKUP(Y$1&amp;$R305,$C$3:$C$1662&amp;$D$3:$D$1662,$E$3:$E$1662,0,0,1)</f>
        <v>2600</v>
      </c>
      <c r="Z305" s="2" cm="1">
        <f t="array" ref="Z305">_xlfn.XLOOKUP(Z$1&amp;$R305,$C$3:$C$1662&amp;$D$3:$D$1662,$E$3:$E$1662,0,0,1)</f>
        <v>1900</v>
      </c>
      <c r="AA305" s="2" cm="1">
        <f t="array" ref="AA305">_xlfn.XLOOKUP(AA$1&amp;$R305,$C$3:$C$1662&amp;$D$3:$D$1662,$E$3:$E$1662,0,0,1)</f>
        <v>15600</v>
      </c>
      <c r="AB305" s="2" cm="1">
        <f t="array" ref="AB305">_xlfn.XLOOKUP(AB$1&amp;$R305,$C$3:$C$1662&amp;$D$3:$D$1662,$E$3:$E$1662,0,0,1)</f>
        <v>8200</v>
      </c>
      <c r="AC305" s="2" cm="1">
        <f t="array" ref="AC305">_xlfn.XLOOKUP(AC$1&amp;$R305,$C$3:$C$1662&amp;$D$3:$D$1662,$E$3:$E$1662,0,0,1)</f>
        <v>0</v>
      </c>
    </row>
    <row r="306" spans="3:29" x14ac:dyDescent="0.4">
      <c r="C306" t="s">
        <v>758</v>
      </c>
      <c r="D306" t="s">
        <v>696</v>
      </c>
      <c r="E306">
        <v>0</v>
      </c>
      <c r="R306" t="s">
        <v>364</v>
      </c>
      <c r="S306" s="2">
        <f t="shared" si="21"/>
        <v>3708660</v>
      </c>
      <c r="T306" s="2">
        <f t="shared" si="24"/>
        <v>3179400</v>
      </c>
      <c r="U306" s="2">
        <f t="shared" si="24"/>
        <v>1704800</v>
      </c>
      <c r="V306" s="2">
        <f t="shared" si="24"/>
        <v>3882500</v>
      </c>
      <c r="W306" s="2">
        <f t="shared" si="24"/>
        <v>7511300</v>
      </c>
      <c r="X306" s="2">
        <f t="shared" si="24"/>
        <v>2265300</v>
      </c>
      <c r="Y306" s="2" cm="1">
        <f t="array" ref="Y306">_xlfn.XLOOKUP(Y$1&amp;$R306,$C$3:$C$1662&amp;$D$3:$D$1662,$E$3:$E$1662,0,0,1)</f>
        <v>12100</v>
      </c>
      <c r="Z306" s="2" cm="1">
        <f t="array" ref="Z306">_xlfn.XLOOKUP(Z$1&amp;$R306,$C$3:$C$1662&amp;$D$3:$D$1662,$E$3:$E$1662,0,0,1)</f>
        <v>3200</v>
      </c>
      <c r="AA306" s="2" cm="1">
        <f t="array" ref="AA306">_xlfn.XLOOKUP(AA$1&amp;$R306,$C$3:$C$1662&amp;$D$3:$D$1662,$E$3:$E$1662,0,0,1)</f>
        <v>1600</v>
      </c>
      <c r="AB306" s="2" cm="1">
        <f t="array" ref="AB306">_xlfn.XLOOKUP(AB$1&amp;$R306,$C$3:$C$1662&amp;$D$3:$D$1662,$E$3:$E$1662,0,0,1)</f>
        <v>2100</v>
      </c>
      <c r="AC306" s="2" cm="1">
        <f t="array" ref="AC306">_xlfn.XLOOKUP(AC$1&amp;$R306,$C$3:$C$1662&amp;$D$3:$D$1662,$E$3:$E$1662,0,0,1)</f>
        <v>0</v>
      </c>
    </row>
    <row r="307" spans="3:29" x14ac:dyDescent="0.4">
      <c r="C307" t="s">
        <v>758</v>
      </c>
      <c r="D307" t="s">
        <v>697</v>
      </c>
      <c r="E307">
        <v>0</v>
      </c>
      <c r="R307" t="s">
        <v>365</v>
      </c>
      <c r="S307" s="2">
        <f t="shared" si="21"/>
        <v>3711680</v>
      </c>
      <c r="T307" s="2">
        <f t="shared" si="24"/>
        <v>3179500</v>
      </c>
      <c r="U307" s="2">
        <f t="shared" si="24"/>
        <v>1705100</v>
      </c>
      <c r="V307" s="2">
        <f t="shared" si="24"/>
        <v>3888500</v>
      </c>
      <c r="W307" s="2">
        <f t="shared" si="24"/>
        <v>7520000</v>
      </c>
      <c r="X307" s="2">
        <f t="shared" si="24"/>
        <v>2265300</v>
      </c>
      <c r="Y307" s="2" cm="1">
        <f t="array" ref="Y307">_xlfn.XLOOKUP(Y$1&amp;$R307,$C$3:$C$1662&amp;$D$3:$D$1662,$E$3:$E$1662,0,0,1)</f>
        <v>100</v>
      </c>
      <c r="Z307" s="2" cm="1">
        <f t="array" ref="Z307">_xlfn.XLOOKUP(Z$1&amp;$R307,$C$3:$C$1662&amp;$D$3:$D$1662,$E$3:$E$1662,0,0,1)</f>
        <v>300</v>
      </c>
      <c r="AA307" s="2" cm="1">
        <f t="array" ref="AA307">_xlfn.XLOOKUP(AA$1&amp;$R307,$C$3:$C$1662&amp;$D$3:$D$1662,$E$3:$E$1662,0,0,1)</f>
        <v>6000</v>
      </c>
      <c r="AB307" s="2" cm="1">
        <f t="array" ref="AB307">_xlfn.XLOOKUP(AB$1&amp;$R307,$C$3:$C$1662&amp;$D$3:$D$1662,$E$3:$E$1662,0,0,1)</f>
        <v>8700</v>
      </c>
      <c r="AC307" s="2" cm="1">
        <f t="array" ref="AC307">_xlfn.XLOOKUP(AC$1&amp;$R307,$C$3:$C$1662&amp;$D$3:$D$1662,$E$3:$E$1662,0,0,1)</f>
        <v>0</v>
      </c>
    </row>
    <row r="308" spans="3:29" x14ac:dyDescent="0.4">
      <c r="C308" t="s">
        <v>758</v>
      </c>
      <c r="D308" t="s">
        <v>698</v>
      </c>
      <c r="E308">
        <v>0</v>
      </c>
      <c r="R308" t="s">
        <v>366</v>
      </c>
      <c r="S308" s="2">
        <f t="shared" si="21"/>
        <v>3713480</v>
      </c>
      <c r="T308" s="2">
        <f t="shared" ref="T308:X323" si="25">T307+Y308</f>
        <v>3180600</v>
      </c>
      <c r="U308" s="2">
        <f t="shared" si="25"/>
        <v>1705100</v>
      </c>
      <c r="V308" s="2">
        <f t="shared" si="25"/>
        <v>3892300</v>
      </c>
      <c r="W308" s="2">
        <f t="shared" si="25"/>
        <v>7524100</v>
      </c>
      <c r="X308" s="2">
        <f t="shared" si="25"/>
        <v>2265300</v>
      </c>
      <c r="Y308" s="2" cm="1">
        <f t="array" ref="Y308">_xlfn.XLOOKUP(Y$1&amp;$R308,$C$3:$C$1662&amp;$D$3:$D$1662,$E$3:$E$1662,0,0,1)</f>
        <v>1100</v>
      </c>
      <c r="Z308" s="2" cm="1">
        <f t="array" ref="Z308">_xlfn.XLOOKUP(Z$1&amp;$R308,$C$3:$C$1662&amp;$D$3:$D$1662,$E$3:$E$1662,0,0,1)</f>
        <v>0</v>
      </c>
      <c r="AA308" s="2" cm="1">
        <f t="array" ref="AA308">_xlfn.XLOOKUP(AA$1&amp;$R308,$C$3:$C$1662&amp;$D$3:$D$1662,$E$3:$E$1662,0,0,1)</f>
        <v>3800</v>
      </c>
      <c r="AB308" s="2" cm="1">
        <f t="array" ref="AB308">_xlfn.XLOOKUP(AB$1&amp;$R308,$C$3:$C$1662&amp;$D$3:$D$1662,$E$3:$E$1662,0,0,1)</f>
        <v>4100</v>
      </c>
      <c r="AC308" s="2" cm="1">
        <f t="array" ref="AC308">_xlfn.XLOOKUP(AC$1&amp;$R308,$C$3:$C$1662&amp;$D$3:$D$1662,$E$3:$E$1662,0,0,1)</f>
        <v>0</v>
      </c>
    </row>
    <row r="309" spans="3:29" x14ac:dyDescent="0.4">
      <c r="C309" t="s">
        <v>758</v>
      </c>
      <c r="D309" t="s">
        <v>699</v>
      </c>
      <c r="E309">
        <v>0</v>
      </c>
      <c r="R309" t="s">
        <v>367</v>
      </c>
      <c r="S309" s="2">
        <f t="shared" si="21"/>
        <v>3715940</v>
      </c>
      <c r="T309" s="2">
        <f t="shared" si="25"/>
        <v>3188400</v>
      </c>
      <c r="U309" s="2">
        <f t="shared" si="25"/>
        <v>1705100</v>
      </c>
      <c r="V309" s="2">
        <f t="shared" si="25"/>
        <v>3894800</v>
      </c>
      <c r="W309" s="2">
        <f t="shared" si="25"/>
        <v>7526100</v>
      </c>
      <c r="X309" s="2">
        <f t="shared" si="25"/>
        <v>2265300</v>
      </c>
      <c r="Y309" s="2" cm="1">
        <f t="array" ref="Y309">_xlfn.XLOOKUP(Y$1&amp;$R309,$C$3:$C$1662&amp;$D$3:$D$1662,$E$3:$E$1662,0,0,1)</f>
        <v>7800</v>
      </c>
      <c r="Z309" s="2" cm="1">
        <f t="array" ref="Z309">_xlfn.XLOOKUP(Z$1&amp;$R309,$C$3:$C$1662&amp;$D$3:$D$1662,$E$3:$E$1662,0,0,1)</f>
        <v>0</v>
      </c>
      <c r="AA309" s="2" cm="1">
        <f t="array" ref="AA309">_xlfn.XLOOKUP(AA$1&amp;$R309,$C$3:$C$1662&amp;$D$3:$D$1662,$E$3:$E$1662,0,0,1)</f>
        <v>2500</v>
      </c>
      <c r="AB309" s="2" cm="1">
        <f t="array" ref="AB309">_xlfn.XLOOKUP(AB$1&amp;$R309,$C$3:$C$1662&amp;$D$3:$D$1662,$E$3:$E$1662,0,0,1)</f>
        <v>2000</v>
      </c>
      <c r="AC309" s="2" cm="1">
        <f t="array" ref="AC309">_xlfn.XLOOKUP(AC$1&amp;$R309,$C$3:$C$1662&amp;$D$3:$D$1662,$E$3:$E$1662,0,0,1)</f>
        <v>0</v>
      </c>
    </row>
    <row r="310" spans="3:29" x14ac:dyDescent="0.4">
      <c r="C310" t="s">
        <v>758</v>
      </c>
      <c r="D310" t="s">
        <v>700</v>
      </c>
      <c r="E310">
        <v>0</v>
      </c>
      <c r="R310" t="s">
        <v>368</v>
      </c>
      <c r="S310" s="2">
        <f t="shared" si="21"/>
        <v>3721840</v>
      </c>
      <c r="T310" s="2">
        <f t="shared" si="25"/>
        <v>3191100</v>
      </c>
      <c r="U310" s="2">
        <f t="shared" si="25"/>
        <v>1707100</v>
      </c>
      <c r="V310" s="2">
        <f t="shared" si="25"/>
        <v>3915500</v>
      </c>
      <c r="W310" s="2">
        <f t="shared" si="25"/>
        <v>7530200</v>
      </c>
      <c r="X310" s="2">
        <f t="shared" si="25"/>
        <v>2265300</v>
      </c>
      <c r="Y310" s="2" cm="1">
        <f t="array" ref="Y310">_xlfn.XLOOKUP(Y$1&amp;$R310,$C$3:$C$1662&amp;$D$3:$D$1662,$E$3:$E$1662,0,0,1)</f>
        <v>2700</v>
      </c>
      <c r="Z310" s="2" cm="1">
        <f t="array" ref="Z310">_xlfn.XLOOKUP(Z$1&amp;$R310,$C$3:$C$1662&amp;$D$3:$D$1662,$E$3:$E$1662,0,0,1)</f>
        <v>2000</v>
      </c>
      <c r="AA310" s="2" cm="1">
        <f t="array" ref="AA310">_xlfn.XLOOKUP(AA$1&amp;$R310,$C$3:$C$1662&amp;$D$3:$D$1662,$E$3:$E$1662,0,0,1)</f>
        <v>20700</v>
      </c>
      <c r="AB310" s="2" cm="1">
        <f t="array" ref="AB310">_xlfn.XLOOKUP(AB$1&amp;$R310,$C$3:$C$1662&amp;$D$3:$D$1662,$E$3:$E$1662,0,0,1)</f>
        <v>4100</v>
      </c>
      <c r="AC310" s="2" cm="1">
        <f t="array" ref="AC310">_xlfn.XLOOKUP(AC$1&amp;$R310,$C$3:$C$1662&amp;$D$3:$D$1662,$E$3:$E$1662,0,0,1)</f>
        <v>0</v>
      </c>
    </row>
    <row r="311" spans="3:29" x14ac:dyDescent="0.4">
      <c r="C311" t="s">
        <v>758</v>
      </c>
      <c r="D311" t="s">
        <v>701</v>
      </c>
      <c r="E311">
        <v>0</v>
      </c>
      <c r="R311" t="s">
        <v>369</v>
      </c>
      <c r="S311" s="2">
        <f t="shared" si="21"/>
        <v>3726520</v>
      </c>
      <c r="T311" s="2">
        <f t="shared" si="25"/>
        <v>3197400</v>
      </c>
      <c r="U311" s="2">
        <f t="shared" si="25"/>
        <v>1710300</v>
      </c>
      <c r="V311" s="2">
        <f t="shared" si="25"/>
        <v>3924400</v>
      </c>
      <c r="W311" s="2">
        <f t="shared" si="25"/>
        <v>7535200</v>
      </c>
      <c r="X311" s="2">
        <f t="shared" si="25"/>
        <v>2265300</v>
      </c>
      <c r="Y311" s="2" cm="1">
        <f t="array" ref="Y311">_xlfn.XLOOKUP(Y$1&amp;$R311,$C$3:$C$1662&amp;$D$3:$D$1662,$E$3:$E$1662,0,0,1)</f>
        <v>6300</v>
      </c>
      <c r="Z311" s="2" cm="1">
        <f t="array" ref="Z311">_xlfn.XLOOKUP(Z$1&amp;$R311,$C$3:$C$1662&amp;$D$3:$D$1662,$E$3:$E$1662,0,0,1)</f>
        <v>3200</v>
      </c>
      <c r="AA311" s="2" cm="1">
        <f t="array" ref="AA311">_xlfn.XLOOKUP(AA$1&amp;$R311,$C$3:$C$1662&amp;$D$3:$D$1662,$E$3:$E$1662,0,0,1)</f>
        <v>8900</v>
      </c>
      <c r="AB311" s="2" cm="1">
        <f t="array" ref="AB311">_xlfn.XLOOKUP(AB$1&amp;$R311,$C$3:$C$1662&amp;$D$3:$D$1662,$E$3:$E$1662,0,0,1)</f>
        <v>5000</v>
      </c>
      <c r="AC311" s="2" cm="1">
        <f t="array" ref="AC311">_xlfn.XLOOKUP(AC$1&amp;$R311,$C$3:$C$1662&amp;$D$3:$D$1662,$E$3:$E$1662,0,0,1)</f>
        <v>0</v>
      </c>
    </row>
    <row r="312" spans="3:29" x14ac:dyDescent="0.4">
      <c r="C312" t="s">
        <v>758</v>
      </c>
      <c r="D312" t="s">
        <v>702</v>
      </c>
      <c r="E312">
        <v>0</v>
      </c>
      <c r="R312" t="s">
        <v>370</v>
      </c>
      <c r="S312" s="2">
        <f t="shared" si="21"/>
        <v>3733760</v>
      </c>
      <c r="T312" s="2">
        <f t="shared" si="25"/>
        <v>3220800</v>
      </c>
      <c r="U312" s="2">
        <f t="shared" si="25"/>
        <v>1713200</v>
      </c>
      <c r="V312" s="2">
        <f t="shared" si="25"/>
        <v>3927200</v>
      </c>
      <c r="W312" s="2">
        <f t="shared" si="25"/>
        <v>7542300</v>
      </c>
      <c r="X312" s="2">
        <f t="shared" si="25"/>
        <v>2265300</v>
      </c>
      <c r="Y312" s="2" cm="1">
        <f t="array" ref="Y312">_xlfn.XLOOKUP(Y$1&amp;$R312,$C$3:$C$1662&amp;$D$3:$D$1662,$E$3:$E$1662,0,0,1)</f>
        <v>23400</v>
      </c>
      <c r="Z312" s="2" cm="1">
        <f t="array" ref="Z312">_xlfn.XLOOKUP(Z$1&amp;$R312,$C$3:$C$1662&amp;$D$3:$D$1662,$E$3:$E$1662,0,0,1)</f>
        <v>2900</v>
      </c>
      <c r="AA312" s="2" cm="1">
        <f t="array" ref="AA312">_xlfn.XLOOKUP(AA$1&amp;$R312,$C$3:$C$1662&amp;$D$3:$D$1662,$E$3:$E$1662,0,0,1)</f>
        <v>2800</v>
      </c>
      <c r="AB312" s="2" cm="1">
        <f t="array" ref="AB312">_xlfn.XLOOKUP(AB$1&amp;$R312,$C$3:$C$1662&amp;$D$3:$D$1662,$E$3:$E$1662,0,0,1)</f>
        <v>7100</v>
      </c>
      <c r="AC312" s="2" cm="1">
        <f t="array" ref="AC312">_xlfn.XLOOKUP(AC$1&amp;$R312,$C$3:$C$1662&amp;$D$3:$D$1662,$E$3:$E$1662,0,0,1)</f>
        <v>0</v>
      </c>
    </row>
    <row r="313" spans="3:29" x14ac:dyDescent="0.4">
      <c r="C313" t="s">
        <v>758</v>
      </c>
      <c r="D313" t="s">
        <v>703</v>
      </c>
      <c r="E313">
        <v>0</v>
      </c>
      <c r="R313" t="s">
        <v>371</v>
      </c>
      <c r="S313" s="2">
        <f t="shared" si="21"/>
        <v>3737200</v>
      </c>
      <c r="T313" s="2">
        <f t="shared" si="25"/>
        <v>3222600</v>
      </c>
      <c r="U313" s="2">
        <f t="shared" si="25"/>
        <v>1714400</v>
      </c>
      <c r="V313" s="2">
        <f t="shared" si="25"/>
        <v>3928900</v>
      </c>
      <c r="W313" s="2">
        <f t="shared" si="25"/>
        <v>7554800</v>
      </c>
      <c r="X313" s="2">
        <f t="shared" si="25"/>
        <v>2265300</v>
      </c>
      <c r="Y313" s="2" cm="1">
        <f t="array" ref="Y313">_xlfn.XLOOKUP(Y$1&amp;$R313,$C$3:$C$1662&amp;$D$3:$D$1662,$E$3:$E$1662,0,0,1)</f>
        <v>1800</v>
      </c>
      <c r="Z313" s="2" cm="1">
        <f t="array" ref="Z313">_xlfn.XLOOKUP(Z$1&amp;$R313,$C$3:$C$1662&amp;$D$3:$D$1662,$E$3:$E$1662,0,0,1)</f>
        <v>1200</v>
      </c>
      <c r="AA313" s="2" cm="1">
        <f t="array" ref="AA313">_xlfn.XLOOKUP(AA$1&amp;$R313,$C$3:$C$1662&amp;$D$3:$D$1662,$E$3:$E$1662,0,0,1)</f>
        <v>1700</v>
      </c>
      <c r="AB313" s="2" cm="1">
        <f t="array" ref="AB313">_xlfn.XLOOKUP(AB$1&amp;$R313,$C$3:$C$1662&amp;$D$3:$D$1662,$E$3:$E$1662,0,0,1)</f>
        <v>12500</v>
      </c>
      <c r="AC313" s="2" cm="1">
        <f t="array" ref="AC313">_xlfn.XLOOKUP(AC$1&amp;$R313,$C$3:$C$1662&amp;$D$3:$D$1662,$E$3:$E$1662,0,0,1)</f>
        <v>0</v>
      </c>
    </row>
    <row r="314" spans="3:29" x14ac:dyDescent="0.4">
      <c r="C314" t="s">
        <v>758</v>
      </c>
      <c r="D314" t="s">
        <v>704</v>
      </c>
      <c r="E314">
        <v>0</v>
      </c>
      <c r="R314" t="s">
        <v>372</v>
      </c>
      <c r="S314" s="2">
        <f t="shared" si="21"/>
        <v>3748480</v>
      </c>
      <c r="T314" s="2">
        <f t="shared" si="25"/>
        <v>3261400</v>
      </c>
      <c r="U314" s="2">
        <f t="shared" si="25"/>
        <v>1716700</v>
      </c>
      <c r="V314" s="2">
        <f t="shared" si="25"/>
        <v>3932600</v>
      </c>
      <c r="W314" s="2">
        <f t="shared" si="25"/>
        <v>7566400</v>
      </c>
      <c r="X314" s="2">
        <f t="shared" si="25"/>
        <v>2265300</v>
      </c>
      <c r="Y314" s="2" cm="1">
        <f t="array" ref="Y314">_xlfn.XLOOKUP(Y$1&amp;$R314,$C$3:$C$1662&amp;$D$3:$D$1662,$E$3:$E$1662,0,0,1)</f>
        <v>38800</v>
      </c>
      <c r="Z314" s="2" cm="1">
        <f t="array" ref="Z314">_xlfn.XLOOKUP(Z$1&amp;$R314,$C$3:$C$1662&amp;$D$3:$D$1662,$E$3:$E$1662,0,0,1)</f>
        <v>2300</v>
      </c>
      <c r="AA314" s="2" cm="1">
        <f t="array" ref="AA314">_xlfn.XLOOKUP(AA$1&amp;$R314,$C$3:$C$1662&amp;$D$3:$D$1662,$E$3:$E$1662,0,0,1)</f>
        <v>3700</v>
      </c>
      <c r="AB314" s="2" cm="1">
        <f t="array" ref="AB314">_xlfn.XLOOKUP(AB$1&amp;$R314,$C$3:$C$1662&amp;$D$3:$D$1662,$E$3:$E$1662,0,0,1)</f>
        <v>11600</v>
      </c>
      <c r="AC314" s="2" cm="1">
        <f t="array" ref="AC314">_xlfn.XLOOKUP(AC$1&amp;$R314,$C$3:$C$1662&amp;$D$3:$D$1662,$E$3:$E$1662,0,0,1)</f>
        <v>0</v>
      </c>
    </row>
    <row r="315" spans="3:29" x14ac:dyDescent="0.4">
      <c r="C315" t="s">
        <v>758</v>
      </c>
      <c r="D315" t="s">
        <v>705</v>
      </c>
      <c r="E315">
        <v>0</v>
      </c>
      <c r="R315" t="s">
        <v>373</v>
      </c>
      <c r="S315" s="2">
        <f t="shared" si="21"/>
        <v>3753440</v>
      </c>
      <c r="T315" s="2">
        <f t="shared" si="25"/>
        <v>3263300</v>
      </c>
      <c r="U315" s="2">
        <f t="shared" si="25"/>
        <v>1720700</v>
      </c>
      <c r="V315" s="2">
        <f t="shared" si="25"/>
        <v>3934900</v>
      </c>
      <c r="W315" s="2">
        <f t="shared" si="25"/>
        <v>7583000</v>
      </c>
      <c r="X315" s="2">
        <f t="shared" si="25"/>
        <v>2265300</v>
      </c>
      <c r="Y315" s="2" cm="1">
        <f t="array" ref="Y315">_xlfn.XLOOKUP(Y$1&amp;$R315,$C$3:$C$1662&amp;$D$3:$D$1662,$E$3:$E$1662,0,0,1)</f>
        <v>1900</v>
      </c>
      <c r="Z315" s="2" cm="1">
        <f t="array" ref="Z315">_xlfn.XLOOKUP(Z$1&amp;$R315,$C$3:$C$1662&amp;$D$3:$D$1662,$E$3:$E$1662,0,0,1)</f>
        <v>4000</v>
      </c>
      <c r="AA315" s="2" cm="1">
        <f t="array" ref="AA315">_xlfn.XLOOKUP(AA$1&amp;$R315,$C$3:$C$1662&amp;$D$3:$D$1662,$E$3:$E$1662,0,0,1)</f>
        <v>2300</v>
      </c>
      <c r="AB315" s="2" cm="1">
        <f t="array" ref="AB315">_xlfn.XLOOKUP(AB$1&amp;$R315,$C$3:$C$1662&amp;$D$3:$D$1662,$E$3:$E$1662,0,0,1)</f>
        <v>16600</v>
      </c>
      <c r="AC315" s="2" cm="1">
        <f t="array" ref="AC315">_xlfn.XLOOKUP(AC$1&amp;$R315,$C$3:$C$1662&amp;$D$3:$D$1662,$E$3:$E$1662,0,0,1)</f>
        <v>0</v>
      </c>
    </row>
    <row r="316" spans="3:29" x14ac:dyDescent="0.4">
      <c r="C316" t="s">
        <v>758</v>
      </c>
      <c r="D316" t="s">
        <v>706</v>
      </c>
      <c r="E316">
        <v>0</v>
      </c>
      <c r="R316" t="s">
        <v>374</v>
      </c>
      <c r="S316" s="2">
        <f t="shared" si="21"/>
        <v>3758800</v>
      </c>
      <c r="T316" s="2">
        <f t="shared" si="25"/>
        <v>3281400</v>
      </c>
      <c r="U316" s="2">
        <f t="shared" si="25"/>
        <v>1720900</v>
      </c>
      <c r="V316" s="2">
        <f t="shared" si="25"/>
        <v>3936800</v>
      </c>
      <c r="W316" s="2">
        <f t="shared" si="25"/>
        <v>7589600</v>
      </c>
      <c r="X316" s="2">
        <f t="shared" si="25"/>
        <v>2265300</v>
      </c>
      <c r="Y316" s="2" cm="1">
        <f t="array" ref="Y316">_xlfn.XLOOKUP(Y$1&amp;$R316,$C$3:$C$1662&amp;$D$3:$D$1662,$E$3:$E$1662,0,0,1)</f>
        <v>18100</v>
      </c>
      <c r="Z316" s="2" cm="1">
        <f t="array" ref="Z316">_xlfn.XLOOKUP(Z$1&amp;$R316,$C$3:$C$1662&amp;$D$3:$D$1662,$E$3:$E$1662,0,0,1)</f>
        <v>200</v>
      </c>
      <c r="AA316" s="2" cm="1">
        <f t="array" ref="AA316">_xlfn.XLOOKUP(AA$1&amp;$R316,$C$3:$C$1662&amp;$D$3:$D$1662,$E$3:$E$1662,0,0,1)</f>
        <v>1900</v>
      </c>
      <c r="AB316" s="2" cm="1">
        <f t="array" ref="AB316">_xlfn.XLOOKUP(AB$1&amp;$R316,$C$3:$C$1662&amp;$D$3:$D$1662,$E$3:$E$1662,0,0,1)</f>
        <v>6600</v>
      </c>
      <c r="AC316" s="2" cm="1">
        <f t="array" ref="AC316">_xlfn.XLOOKUP(AC$1&amp;$R316,$C$3:$C$1662&amp;$D$3:$D$1662,$E$3:$E$1662,0,0,1)</f>
        <v>0</v>
      </c>
    </row>
    <row r="317" spans="3:29" x14ac:dyDescent="0.4">
      <c r="C317" t="s">
        <v>758</v>
      </c>
      <c r="D317" t="s">
        <v>707</v>
      </c>
      <c r="E317">
        <v>0</v>
      </c>
      <c r="R317" t="s">
        <v>375</v>
      </c>
      <c r="S317" s="2">
        <f t="shared" si="21"/>
        <v>3763740</v>
      </c>
      <c r="T317" s="2">
        <f t="shared" si="25"/>
        <v>3286700</v>
      </c>
      <c r="U317" s="2">
        <f t="shared" si="25"/>
        <v>1721400</v>
      </c>
      <c r="V317" s="2">
        <f t="shared" si="25"/>
        <v>3940100</v>
      </c>
      <c r="W317" s="2">
        <f t="shared" si="25"/>
        <v>7605200</v>
      </c>
      <c r="X317" s="2">
        <f t="shared" si="25"/>
        <v>2265300</v>
      </c>
      <c r="Y317" s="2" cm="1">
        <f t="array" ref="Y317">_xlfn.XLOOKUP(Y$1&amp;$R317,$C$3:$C$1662&amp;$D$3:$D$1662,$E$3:$E$1662,0,0,1)</f>
        <v>5300</v>
      </c>
      <c r="Z317" s="2" cm="1">
        <f t="array" ref="Z317">_xlfn.XLOOKUP(Z$1&amp;$R317,$C$3:$C$1662&amp;$D$3:$D$1662,$E$3:$E$1662,0,0,1)</f>
        <v>500</v>
      </c>
      <c r="AA317" s="2" cm="1">
        <f t="array" ref="AA317">_xlfn.XLOOKUP(AA$1&amp;$R317,$C$3:$C$1662&amp;$D$3:$D$1662,$E$3:$E$1662,0,0,1)</f>
        <v>3300</v>
      </c>
      <c r="AB317" s="2" cm="1">
        <f t="array" ref="AB317">_xlfn.XLOOKUP(AB$1&amp;$R317,$C$3:$C$1662&amp;$D$3:$D$1662,$E$3:$E$1662,0,0,1)</f>
        <v>15600</v>
      </c>
      <c r="AC317" s="2" cm="1">
        <f t="array" ref="AC317">_xlfn.XLOOKUP(AC$1&amp;$R317,$C$3:$C$1662&amp;$D$3:$D$1662,$E$3:$E$1662,0,0,1)</f>
        <v>0</v>
      </c>
    </row>
    <row r="318" spans="3:29" x14ac:dyDescent="0.4">
      <c r="C318" t="s">
        <v>758</v>
      </c>
      <c r="D318" t="s">
        <v>708</v>
      </c>
      <c r="E318">
        <v>0</v>
      </c>
      <c r="R318" t="s">
        <v>376</v>
      </c>
      <c r="S318" s="2">
        <f t="shared" si="21"/>
        <v>3770160</v>
      </c>
      <c r="T318" s="2">
        <f t="shared" si="25"/>
        <v>3293500</v>
      </c>
      <c r="U318" s="2">
        <f t="shared" si="25"/>
        <v>1722100</v>
      </c>
      <c r="V318" s="2">
        <f t="shared" si="25"/>
        <v>3953900</v>
      </c>
      <c r="W318" s="2">
        <f t="shared" si="25"/>
        <v>7616000</v>
      </c>
      <c r="X318" s="2">
        <f t="shared" si="25"/>
        <v>2265300</v>
      </c>
      <c r="Y318" s="2" cm="1">
        <f t="array" ref="Y318">_xlfn.XLOOKUP(Y$1&amp;$R318,$C$3:$C$1662&amp;$D$3:$D$1662,$E$3:$E$1662,0,0,1)</f>
        <v>6800</v>
      </c>
      <c r="Z318" s="2" cm="1">
        <f t="array" ref="Z318">_xlfn.XLOOKUP(Z$1&amp;$R318,$C$3:$C$1662&amp;$D$3:$D$1662,$E$3:$E$1662,0,0,1)</f>
        <v>700</v>
      </c>
      <c r="AA318" s="2" cm="1">
        <f t="array" ref="AA318">_xlfn.XLOOKUP(AA$1&amp;$R318,$C$3:$C$1662&amp;$D$3:$D$1662,$E$3:$E$1662,0,0,1)</f>
        <v>13800</v>
      </c>
      <c r="AB318" s="2" cm="1">
        <f t="array" ref="AB318">_xlfn.XLOOKUP(AB$1&amp;$R318,$C$3:$C$1662&amp;$D$3:$D$1662,$E$3:$E$1662,0,0,1)</f>
        <v>10800</v>
      </c>
      <c r="AC318" s="2" cm="1">
        <f t="array" ref="AC318">_xlfn.XLOOKUP(AC$1&amp;$R318,$C$3:$C$1662&amp;$D$3:$D$1662,$E$3:$E$1662,0,0,1)</f>
        <v>0</v>
      </c>
    </row>
    <row r="319" spans="3:29" x14ac:dyDescent="0.4">
      <c r="C319" t="s">
        <v>758</v>
      </c>
      <c r="D319" t="s">
        <v>709</v>
      </c>
      <c r="E319">
        <v>0</v>
      </c>
      <c r="R319" t="s">
        <v>377</v>
      </c>
      <c r="S319" s="2">
        <f t="shared" si="21"/>
        <v>3775160</v>
      </c>
      <c r="T319" s="2">
        <f t="shared" si="25"/>
        <v>3299700</v>
      </c>
      <c r="U319" s="2">
        <f t="shared" si="25"/>
        <v>1722900</v>
      </c>
      <c r="V319" s="2">
        <f t="shared" si="25"/>
        <v>3955400</v>
      </c>
      <c r="W319" s="2">
        <f t="shared" si="25"/>
        <v>7632500</v>
      </c>
      <c r="X319" s="2">
        <f t="shared" si="25"/>
        <v>2265300</v>
      </c>
      <c r="Y319" s="2" cm="1">
        <f t="array" ref="Y319">_xlfn.XLOOKUP(Y$1&amp;$R319,$C$3:$C$1662&amp;$D$3:$D$1662,$E$3:$E$1662,0,0,1)</f>
        <v>6200</v>
      </c>
      <c r="Z319" s="2" cm="1">
        <f t="array" ref="Z319">_xlfn.XLOOKUP(Z$1&amp;$R319,$C$3:$C$1662&amp;$D$3:$D$1662,$E$3:$E$1662,0,0,1)</f>
        <v>800</v>
      </c>
      <c r="AA319" s="2" cm="1">
        <f t="array" ref="AA319">_xlfn.XLOOKUP(AA$1&amp;$R319,$C$3:$C$1662&amp;$D$3:$D$1662,$E$3:$E$1662,0,0,1)</f>
        <v>1500</v>
      </c>
      <c r="AB319" s="2" cm="1">
        <f t="array" ref="AB319">_xlfn.XLOOKUP(AB$1&amp;$R319,$C$3:$C$1662&amp;$D$3:$D$1662,$E$3:$E$1662,0,0,1)</f>
        <v>16500</v>
      </c>
      <c r="AC319" s="2" cm="1">
        <f t="array" ref="AC319">_xlfn.XLOOKUP(AC$1&amp;$R319,$C$3:$C$1662&amp;$D$3:$D$1662,$E$3:$E$1662,0,0,1)</f>
        <v>0</v>
      </c>
    </row>
    <row r="320" spans="3:29" x14ac:dyDescent="0.4">
      <c r="C320" t="s">
        <v>758</v>
      </c>
      <c r="D320" t="s">
        <v>710</v>
      </c>
      <c r="E320">
        <v>0</v>
      </c>
      <c r="R320" t="s">
        <v>378</v>
      </c>
      <c r="S320" s="2">
        <f t="shared" si="21"/>
        <v>3777980</v>
      </c>
      <c r="T320" s="2">
        <f t="shared" si="25"/>
        <v>3306800</v>
      </c>
      <c r="U320" s="2">
        <f t="shared" si="25"/>
        <v>1723700</v>
      </c>
      <c r="V320" s="2">
        <f t="shared" si="25"/>
        <v>3957000</v>
      </c>
      <c r="W320" s="2">
        <f t="shared" si="25"/>
        <v>7637100</v>
      </c>
      <c r="X320" s="2">
        <f t="shared" si="25"/>
        <v>2265300</v>
      </c>
      <c r="Y320" s="2" cm="1">
        <f t="array" ref="Y320">_xlfn.XLOOKUP(Y$1&amp;$R320,$C$3:$C$1662&amp;$D$3:$D$1662,$E$3:$E$1662,0,0,1)</f>
        <v>7100</v>
      </c>
      <c r="Z320" s="2" cm="1">
        <f t="array" ref="Z320">_xlfn.XLOOKUP(Z$1&amp;$R320,$C$3:$C$1662&amp;$D$3:$D$1662,$E$3:$E$1662,0,0,1)</f>
        <v>800</v>
      </c>
      <c r="AA320" s="2" cm="1">
        <f t="array" ref="AA320">_xlfn.XLOOKUP(AA$1&amp;$R320,$C$3:$C$1662&amp;$D$3:$D$1662,$E$3:$E$1662,0,0,1)</f>
        <v>1600</v>
      </c>
      <c r="AB320" s="2" cm="1">
        <f t="array" ref="AB320">_xlfn.XLOOKUP(AB$1&amp;$R320,$C$3:$C$1662&amp;$D$3:$D$1662,$E$3:$E$1662,0,0,1)</f>
        <v>4600</v>
      </c>
      <c r="AC320" s="2" cm="1">
        <f t="array" ref="AC320">_xlfn.XLOOKUP(AC$1&amp;$R320,$C$3:$C$1662&amp;$D$3:$D$1662,$E$3:$E$1662,0,0,1)</f>
        <v>0</v>
      </c>
    </row>
    <row r="321" spans="3:29" x14ac:dyDescent="0.4">
      <c r="C321" t="s">
        <v>758</v>
      </c>
      <c r="D321" t="s">
        <v>711</v>
      </c>
      <c r="E321">
        <v>0</v>
      </c>
      <c r="R321" t="s">
        <v>379</v>
      </c>
      <c r="S321" s="2">
        <f t="shared" si="21"/>
        <v>3780740</v>
      </c>
      <c r="T321" s="2">
        <f t="shared" si="25"/>
        <v>3312800</v>
      </c>
      <c r="U321" s="2">
        <f t="shared" si="25"/>
        <v>1725100</v>
      </c>
      <c r="V321" s="2">
        <f t="shared" si="25"/>
        <v>3960500</v>
      </c>
      <c r="W321" s="2">
        <f t="shared" si="25"/>
        <v>7640000</v>
      </c>
      <c r="X321" s="2">
        <f t="shared" si="25"/>
        <v>2265300</v>
      </c>
      <c r="Y321" s="2" cm="1">
        <f t="array" ref="Y321">_xlfn.XLOOKUP(Y$1&amp;$R321,$C$3:$C$1662&amp;$D$3:$D$1662,$E$3:$E$1662,0,0,1)</f>
        <v>6000</v>
      </c>
      <c r="Z321" s="2" cm="1">
        <f t="array" ref="Z321">_xlfn.XLOOKUP(Z$1&amp;$R321,$C$3:$C$1662&amp;$D$3:$D$1662,$E$3:$E$1662,0,0,1)</f>
        <v>1400</v>
      </c>
      <c r="AA321" s="2" cm="1">
        <f t="array" ref="AA321">_xlfn.XLOOKUP(AA$1&amp;$R321,$C$3:$C$1662&amp;$D$3:$D$1662,$E$3:$E$1662,0,0,1)</f>
        <v>3500</v>
      </c>
      <c r="AB321" s="2" cm="1">
        <f t="array" ref="AB321">_xlfn.XLOOKUP(AB$1&amp;$R321,$C$3:$C$1662&amp;$D$3:$D$1662,$E$3:$E$1662,0,0,1)</f>
        <v>2900</v>
      </c>
      <c r="AC321" s="2" cm="1">
        <f t="array" ref="AC321">_xlfn.XLOOKUP(AC$1&amp;$R321,$C$3:$C$1662&amp;$D$3:$D$1662,$E$3:$E$1662,0,0,1)</f>
        <v>0</v>
      </c>
    </row>
    <row r="322" spans="3:29" x14ac:dyDescent="0.4">
      <c r="C322" t="s">
        <v>758</v>
      </c>
      <c r="D322" t="s">
        <v>712</v>
      </c>
      <c r="E322">
        <v>0</v>
      </c>
      <c r="R322" t="s">
        <v>380</v>
      </c>
      <c r="S322" s="2">
        <f t="shared" si="21"/>
        <v>3787620</v>
      </c>
      <c r="T322" s="2">
        <f t="shared" si="25"/>
        <v>3329400</v>
      </c>
      <c r="U322" s="2">
        <f t="shared" si="25"/>
        <v>1729000</v>
      </c>
      <c r="V322" s="2">
        <f t="shared" si="25"/>
        <v>3964900</v>
      </c>
      <c r="W322" s="2">
        <f t="shared" si="25"/>
        <v>7649500</v>
      </c>
      <c r="X322" s="2">
        <f t="shared" si="25"/>
        <v>2265300</v>
      </c>
      <c r="Y322" s="2" cm="1">
        <f t="array" ref="Y322">_xlfn.XLOOKUP(Y$1&amp;$R322,$C$3:$C$1662&amp;$D$3:$D$1662,$E$3:$E$1662,0,0,1)</f>
        <v>16600</v>
      </c>
      <c r="Z322" s="2" cm="1">
        <f t="array" ref="Z322">_xlfn.XLOOKUP(Z$1&amp;$R322,$C$3:$C$1662&amp;$D$3:$D$1662,$E$3:$E$1662,0,0,1)</f>
        <v>3900</v>
      </c>
      <c r="AA322" s="2" cm="1">
        <f t="array" ref="AA322">_xlfn.XLOOKUP(AA$1&amp;$R322,$C$3:$C$1662&amp;$D$3:$D$1662,$E$3:$E$1662,0,0,1)</f>
        <v>4400</v>
      </c>
      <c r="AB322" s="2" cm="1">
        <f t="array" ref="AB322">_xlfn.XLOOKUP(AB$1&amp;$R322,$C$3:$C$1662&amp;$D$3:$D$1662,$E$3:$E$1662,0,0,1)</f>
        <v>9500</v>
      </c>
      <c r="AC322" s="2" cm="1">
        <f t="array" ref="AC322">_xlfn.XLOOKUP(AC$1&amp;$R322,$C$3:$C$1662&amp;$D$3:$D$1662,$E$3:$E$1662,0,0,1)</f>
        <v>0</v>
      </c>
    </row>
    <row r="323" spans="3:29" x14ac:dyDescent="0.4">
      <c r="C323" t="s">
        <v>758</v>
      </c>
      <c r="D323" t="s">
        <v>713</v>
      </c>
      <c r="E323">
        <v>0</v>
      </c>
      <c r="R323" t="s">
        <v>381</v>
      </c>
      <c r="S323" s="2">
        <f t="shared" ref="S323:S333" si="26">IFERROR(AVERAGEIFS(T323:X323,T323:X323,"&gt;0"),0)</f>
        <v>3789720</v>
      </c>
      <c r="T323" s="2">
        <f t="shared" si="25"/>
        <v>3331700</v>
      </c>
      <c r="U323" s="2">
        <f t="shared" si="25"/>
        <v>1729100</v>
      </c>
      <c r="V323" s="2">
        <f t="shared" si="25"/>
        <v>3969300</v>
      </c>
      <c r="W323" s="2">
        <f t="shared" si="25"/>
        <v>7653200</v>
      </c>
      <c r="X323" s="2">
        <f t="shared" si="25"/>
        <v>2265300</v>
      </c>
      <c r="Y323" s="2" cm="1">
        <f t="array" ref="Y323">_xlfn.XLOOKUP(Y$1&amp;$R323,$C$3:$C$1662&amp;$D$3:$D$1662,$E$3:$E$1662,0,0,1)</f>
        <v>2300</v>
      </c>
      <c r="Z323" s="2" cm="1">
        <f t="array" ref="Z323">_xlfn.XLOOKUP(Z$1&amp;$R323,$C$3:$C$1662&amp;$D$3:$D$1662,$E$3:$E$1662,0,0,1)</f>
        <v>100</v>
      </c>
      <c r="AA323" s="2" cm="1">
        <f t="array" ref="AA323">_xlfn.XLOOKUP(AA$1&amp;$R323,$C$3:$C$1662&amp;$D$3:$D$1662,$E$3:$E$1662,0,0,1)</f>
        <v>4400</v>
      </c>
      <c r="AB323" s="2" cm="1">
        <f t="array" ref="AB323">_xlfn.XLOOKUP(AB$1&amp;$R323,$C$3:$C$1662&amp;$D$3:$D$1662,$E$3:$E$1662,0,0,1)</f>
        <v>3700</v>
      </c>
      <c r="AC323" s="2" cm="1">
        <f t="array" ref="AC323">_xlfn.XLOOKUP(AC$1&amp;$R323,$C$3:$C$1662&amp;$D$3:$D$1662,$E$3:$E$1662,0,0,1)</f>
        <v>0</v>
      </c>
    </row>
    <row r="324" spans="3:29" x14ac:dyDescent="0.4">
      <c r="C324" t="s">
        <v>758</v>
      </c>
      <c r="D324" t="s">
        <v>714</v>
      </c>
      <c r="E324">
        <v>0</v>
      </c>
      <c r="R324" t="s">
        <v>382</v>
      </c>
      <c r="S324" s="2">
        <f t="shared" si="26"/>
        <v>3804500</v>
      </c>
      <c r="T324" s="2">
        <f t="shared" ref="T324:X333" si="27">T323+Y324</f>
        <v>3369300</v>
      </c>
      <c r="U324" s="2">
        <f t="shared" si="27"/>
        <v>1737400</v>
      </c>
      <c r="V324" s="2">
        <f t="shared" si="27"/>
        <v>3976200</v>
      </c>
      <c r="W324" s="2">
        <f t="shared" si="27"/>
        <v>7674300</v>
      </c>
      <c r="X324" s="2">
        <f t="shared" si="27"/>
        <v>2265300</v>
      </c>
      <c r="Y324" s="2" cm="1">
        <f t="array" ref="Y324">_xlfn.XLOOKUP(Y$1&amp;$R324,$C$3:$C$1662&amp;$D$3:$D$1662,$E$3:$E$1662,0,0,1)</f>
        <v>37600</v>
      </c>
      <c r="Z324" s="2" cm="1">
        <f t="array" ref="Z324">_xlfn.XLOOKUP(Z$1&amp;$R324,$C$3:$C$1662&amp;$D$3:$D$1662,$E$3:$E$1662,0,0,1)</f>
        <v>8300</v>
      </c>
      <c r="AA324" s="2" cm="1">
        <f t="array" ref="AA324">_xlfn.XLOOKUP(AA$1&amp;$R324,$C$3:$C$1662&amp;$D$3:$D$1662,$E$3:$E$1662,0,0,1)</f>
        <v>6900</v>
      </c>
      <c r="AB324" s="2" cm="1">
        <f t="array" ref="AB324">_xlfn.XLOOKUP(AB$1&amp;$R324,$C$3:$C$1662&amp;$D$3:$D$1662,$E$3:$E$1662,0,0,1)</f>
        <v>21100</v>
      </c>
      <c r="AC324" s="2" cm="1">
        <f t="array" ref="AC324">_xlfn.XLOOKUP(AC$1&amp;$R324,$C$3:$C$1662&amp;$D$3:$D$1662,$E$3:$E$1662,0,0,1)</f>
        <v>0</v>
      </c>
    </row>
    <row r="325" spans="3:29" x14ac:dyDescent="0.4">
      <c r="C325" t="s">
        <v>758</v>
      </c>
      <c r="D325" t="s">
        <v>715</v>
      </c>
      <c r="E325">
        <v>0</v>
      </c>
      <c r="R325" t="s">
        <v>383</v>
      </c>
      <c r="S325" s="2">
        <f t="shared" si="26"/>
        <v>3812320</v>
      </c>
      <c r="T325" s="2">
        <f t="shared" si="27"/>
        <v>3394400</v>
      </c>
      <c r="U325" s="2">
        <f t="shared" si="27"/>
        <v>1739700</v>
      </c>
      <c r="V325" s="2">
        <f t="shared" si="27"/>
        <v>3981800</v>
      </c>
      <c r="W325" s="2">
        <f t="shared" si="27"/>
        <v>7680400</v>
      </c>
      <c r="X325" s="2">
        <f t="shared" si="27"/>
        <v>2265300</v>
      </c>
      <c r="Y325" s="2" cm="1">
        <f t="array" ref="Y325">_xlfn.XLOOKUP(Y$1&amp;$R325,$C$3:$C$1662&amp;$D$3:$D$1662,$E$3:$E$1662,0,0,1)</f>
        <v>25100</v>
      </c>
      <c r="Z325" s="2" cm="1">
        <f t="array" ref="Z325">_xlfn.XLOOKUP(Z$1&amp;$R325,$C$3:$C$1662&amp;$D$3:$D$1662,$E$3:$E$1662,0,0,1)</f>
        <v>2300</v>
      </c>
      <c r="AA325" s="2" cm="1">
        <f t="array" ref="AA325">_xlfn.XLOOKUP(AA$1&amp;$R325,$C$3:$C$1662&amp;$D$3:$D$1662,$E$3:$E$1662,0,0,1)</f>
        <v>5600</v>
      </c>
      <c r="AB325" s="2" cm="1">
        <f t="array" ref="AB325">_xlfn.XLOOKUP(AB$1&amp;$R325,$C$3:$C$1662&amp;$D$3:$D$1662,$E$3:$E$1662,0,0,1)</f>
        <v>6100</v>
      </c>
      <c r="AC325" s="2" cm="1">
        <f t="array" ref="AC325">_xlfn.XLOOKUP(AC$1&amp;$R325,$C$3:$C$1662&amp;$D$3:$D$1662,$E$3:$E$1662,0,0,1)</f>
        <v>0</v>
      </c>
    </row>
    <row r="326" spans="3:29" x14ac:dyDescent="0.4">
      <c r="C326" t="s">
        <v>758</v>
      </c>
      <c r="D326" t="s">
        <v>716</v>
      </c>
      <c r="E326">
        <v>0</v>
      </c>
      <c r="R326" t="s">
        <v>384</v>
      </c>
      <c r="S326" s="2">
        <f t="shared" si="26"/>
        <v>3818220</v>
      </c>
      <c r="T326" s="2">
        <f t="shared" si="27"/>
        <v>3409000</v>
      </c>
      <c r="U326" s="2">
        <f t="shared" si="27"/>
        <v>1746000</v>
      </c>
      <c r="V326" s="2">
        <f t="shared" si="27"/>
        <v>3986600</v>
      </c>
      <c r="W326" s="2">
        <f t="shared" si="27"/>
        <v>7684200</v>
      </c>
      <c r="X326" s="2">
        <f t="shared" si="27"/>
        <v>2265300</v>
      </c>
      <c r="Y326" s="2" cm="1">
        <f t="array" ref="Y326">_xlfn.XLOOKUP(Y$1&amp;$R326,$C$3:$C$1662&amp;$D$3:$D$1662,$E$3:$E$1662,0,0,1)</f>
        <v>14600</v>
      </c>
      <c r="Z326" s="2" cm="1">
        <f t="array" ref="Z326">_xlfn.XLOOKUP(Z$1&amp;$R326,$C$3:$C$1662&amp;$D$3:$D$1662,$E$3:$E$1662,0,0,1)</f>
        <v>6300</v>
      </c>
      <c r="AA326" s="2" cm="1">
        <f t="array" ref="AA326">_xlfn.XLOOKUP(AA$1&amp;$R326,$C$3:$C$1662&amp;$D$3:$D$1662,$E$3:$E$1662,0,0,1)</f>
        <v>4800</v>
      </c>
      <c r="AB326" s="2" cm="1">
        <f t="array" ref="AB326">_xlfn.XLOOKUP(AB$1&amp;$R326,$C$3:$C$1662&amp;$D$3:$D$1662,$E$3:$E$1662,0,0,1)</f>
        <v>3800</v>
      </c>
      <c r="AC326" s="2" cm="1">
        <f t="array" ref="AC326">_xlfn.XLOOKUP(AC$1&amp;$R326,$C$3:$C$1662&amp;$D$3:$D$1662,$E$3:$E$1662,0,0,1)</f>
        <v>0</v>
      </c>
    </row>
    <row r="327" spans="3:29" x14ac:dyDescent="0.4">
      <c r="C327" t="s">
        <v>758</v>
      </c>
      <c r="D327" t="s">
        <v>717</v>
      </c>
      <c r="E327">
        <v>0</v>
      </c>
      <c r="R327" t="s">
        <v>385</v>
      </c>
      <c r="S327" s="2">
        <f t="shared" si="26"/>
        <v>3829100</v>
      </c>
      <c r="T327" s="2">
        <f t="shared" si="27"/>
        <v>3426300</v>
      </c>
      <c r="U327" s="2">
        <f t="shared" si="27"/>
        <v>1755200</v>
      </c>
      <c r="V327" s="2">
        <f t="shared" si="27"/>
        <v>3995500</v>
      </c>
      <c r="W327" s="2">
        <f t="shared" si="27"/>
        <v>7703200</v>
      </c>
      <c r="X327" s="2">
        <f t="shared" si="27"/>
        <v>2265300</v>
      </c>
      <c r="Y327" s="2" cm="1">
        <f t="array" ref="Y327">_xlfn.XLOOKUP(Y$1&amp;$R327,$C$3:$C$1662&amp;$D$3:$D$1662,$E$3:$E$1662,0,0,1)</f>
        <v>17300</v>
      </c>
      <c r="Z327" s="2" cm="1">
        <f t="array" ref="Z327">_xlfn.XLOOKUP(Z$1&amp;$R327,$C$3:$C$1662&amp;$D$3:$D$1662,$E$3:$E$1662,0,0,1)</f>
        <v>9200</v>
      </c>
      <c r="AA327" s="2" cm="1">
        <f t="array" ref="AA327">_xlfn.XLOOKUP(AA$1&amp;$R327,$C$3:$C$1662&amp;$D$3:$D$1662,$E$3:$E$1662,0,0,1)</f>
        <v>8900</v>
      </c>
      <c r="AB327" s="2" cm="1">
        <f t="array" ref="AB327">_xlfn.XLOOKUP(AB$1&amp;$R327,$C$3:$C$1662&amp;$D$3:$D$1662,$E$3:$E$1662,0,0,1)</f>
        <v>19000</v>
      </c>
      <c r="AC327" s="2" cm="1">
        <f t="array" ref="AC327">_xlfn.XLOOKUP(AC$1&amp;$R327,$C$3:$C$1662&amp;$D$3:$D$1662,$E$3:$E$1662,0,0,1)</f>
        <v>0</v>
      </c>
    </row>
    <row r="328" spans="3:29" x14ac:dyDescent="0.4">
      <c r="C328" t="s">
        <v>758</v>
      </c>
      <c r="D328" t="s">
        <v>718</v>
      </c>
      <c r="E328">
        <v>0</v>
      </c>
      <c r="R328" t="s">
        <v>386</v>
      </c>
      <c r="S328" s="2">
        <f t="shared" si="26"/>
        <v>3829100</v>
      </c>
      <c r="T328" s="2">
        <f t="shared" si="27"/>
        <v>3426300</v>
      </c>
      <c r="U328" s="2">
        <f t="shared" si="27"/>
        <v>1755200</v>
      </c>
      <c r="V328" s="2">
        <f t="shared" si="27"/>
        <v>3995500</v>
      </c>
      <c r="W328" s="2">
        <f t="shared" si="27"/>
        <v>7703200</v>
      </c>
      <c r="X328" s="2">
        <f t="shared" si="27"/>
        <v>2265300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3829100</v>
      </c>
      <c r="T329" s="2">
        <f t="shared" si="27"/>
        <v>3426300</v>
      </c>
      <c r="U329" s="2">
        <f t="shared" si="27"/>
        <v>1755200</v>
      </c>
      <c r="V329" s="2">
        <f t="shared" si="27"/>
        <v>3995500</v>
      </c>
      <c r="W329" s="2">
        <f t="shared" si="27"/>
        <v>7703200</v>
      </c>
      <c r="X329" s="2">
        <f t="shared" si="27"/>
        <v>2265300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3829100</v>
      </c>
      <c r="T330" s="2">
        <f t="shared" si="27"/>
        <v>3426300</v>
      </c>
      <c r="U330" s="2">
        <f t="shared" si="27"/>
        <v>1755200</v>
      </c>
      <c r="V330" s="2">
        <f t="shared" si="27"/>
        <v>3995500</v>
      </c>
      <c r="W330" s="2">
        <f t="shared" si="27"/>
        <v>7703200</v>
      </c>
      <c r="X330" s="2">
        <f t="shared" si="27"/>
        <v>2265300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3829100</v>
      </c>
      <c r="T331" s="2">
        <f t="shared" si="27"/>
        <v>3426300</v>
      </c>
      <c r="U331" s="2">
        <f t="shared" si="27"/>
        <v>1755200</v>
      </c>
      <c r="V331" s="2">
        <f t="shared" si="27"/>
        <v>3995500</v>
      </c>
      <c r="W331" s="2">
        <f t="shared" si="27"/>
        <v>7703200</v>
      </c>
      <c r="X331" s="2">
        <f t="shared" si="27"/>
        <v>2265300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3829100</v>
      </c>
      <c r="T332" s="2">
        <f t="shared" si="27"/>
        <v>3426300</v>
      </c>
      <c r="U332" s="2">
        <f t="shared" si="27"/>
        <v>1755200</v>
      </c>
      <c r="V332" s="2">
        <f t="shared" si="27"/>
        <v>3995500</v>
      </c>
      <c r="W332" s="2">
        <f t="shared" si="27"/>
        <v>7703200</v>
      </c>
      <c r="X332" s="2">
        <f t="shared" si="27"/>
        <v>2265300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3912660</v>
      </c>
      <c r="T333" s="2">
        <f t="shared" si="27"/>
        <v>3531700</v>
      </c>
      <c r="U333" s="2">
        <f t="shared" si="27"/>
        <v>1802700</v>
      </c>
      <c r="V333" s="2">
        <f t="shared" si="27"/>
        <v>4053800</v>
      </c>
      <c r="W333" s="2">
        <f t="shared" si="27"/>
        <v>7800900</v>
      </c>
      <c r="X333" s="2">
        <f t="shared" si="27"/>
        <v>2374200</v>
      </c>
      <c r="Y333" s="2" cm="1">
        <f t="array" ref="Y333">_xlfn.XLOOKUP(Y$1&amp;$R333,$C$3:$C$1662&amp;$D$3:$D$1662,$E$3:$E$1662,0,0,1)</f>
        <v>105400</v>
      </c>
      <c r="Z333" s="2" cm="1">
        <f t="array" ref="Z333">_xlfn.XLOOKUP(Z$1&amp;$R333,$C$3:$C$1662&amp;$D$3:$D$1662,$E$3:$E$1662,0,0,1)</f>
        <v>47500</v>
      </c>
      <c r="AA333" s="2" cm="1">
        <f t="array" ref="AA333">_xlfn.XLOOKUP(AA$1&amp;$R333,$C$3:$C$1662&amp;$D$3:$D$1662,$E$3:$E$1662,0,0,1)</f>
        <v>58300</v>
      </c>
      <c r="AB333" s="2" cm="1">
        <f t="array" ref="AB333">_xlfn.XLOOKUP(AB$1&amp;$R333,$C$3:$C$1662&amp;$D$3:$D$1662,$E$3:$E$1662,0,0,1)</f>
        <v>97700</v>
      </c>
      <c r="AC333" s="2" cm="1">
        <f t="array" ref="AC333">_xlfn.XLOOKUP(AC$1&amp;$R333,$C$3:$C$1662&amp;$D$3:$D$1662,$E$3:$E$1662,0,0,1)</f>
        <v>108900</v>
      </c>
    </row>
    <row r="334" spans="3:29" x14ac:dyDescent="0.4">
      <c r="C334" t="s">
        <v>758</v>
      </c>
      <c r="D334" t="s">
        <v>724</v>
      </c>
      <c r="E334">
        <v>108900</v>
      </c>
    </row>
    <row r="335" spans="3:29" x14ac:dyDescent="0.4">
      <c r="C335" t="s">
        <v>759</v>
      </c>
      <c r="D335" t="s">
        <v>513</v>
      </c>
      <c r="E335">
        <v>417900</v>
      </c>
    </row>
    <row r="336" spans="3:29" x14ac:dyDescent="0.4">
      <c r="C336" t="s">
        <v>759</v>
      </c>
      <c r="D336" t="s">
        <v>514</v>
      </c>
      <c r="E336">
        <v>85000</v>
      </c>
    </row>
    <row r="337" spans="3:5" x14ac:dyDescent="0.4">
      <c r="C337" t="s">
        <v>759</v>
      </c>
      <c r="D337" t="s">
        <v>515</v>
      </c>
      <c r="E337">
        <v>68400</v>
      </c>
    </row>
    <row r="338" spans="3:5" x14ac:dyDescent="0.4">
      <c r="C338" t="s">
        <v>759</v>
      </c>
      <c r="D338" t="s">
        <v>516</v>
      </c>
      <c r="E338">
        <v>35100</v>
      </c>
    </row>
    <row r="339" spans="3:5" x14ac:dyDescent="0.4">
      <c r="C339" t="s">
        <v>759</v>
      </c>
      <c r="D339" t="s">
        <v>517</v>
      </c>
      <c r="E339">
        <v>99400</v>
      </c>
    </row>
    <row r="340" spans="3:5" x14ac:dyDescent="0.4">
      <c r="C340" t="s">
        <v>759</v>
      </c>
      <c r="D340" t="s">
        <v>518</v>
      </c>
      <c r="E340">
        <v>76300</v>
      </c>
    </row>
    <row r="341" spans="3:5" x14ac:dyDescent="0.4">
      <c r="C341" t="s">
        <v>759</v>
      </c>
      <c r="D341" t="s">
        <v>519</v>
      </c>
      <c r="E341">
        <v>43800</v>
      </c>
    </row>
    <row r="342" spans="3:5" x14ac:dyDescent="0.4">
      <c r="C342" t="s">
        <v>759</v>
      </c>
      <c r="D342" t="s">
        <v>520</v>
      </c>
      <c r="E342">
        <v>13900</v>
      </c>
    </row>
    <row r="343" spans="3:5" x14ac:dyDescent="0.4">
      <c r="C343" t="s">
        <v>759</v>
      </c>
      <c r="D343" t="s">
        <v>521</v>
      </c>
      <c r="E343">
        <v>48300</v>
      </c>
    </row>
    <row r="344" spans="3:5" x14ac:dyDescent="0.4">
      <c r="C344" t="s">
        <v>759</v>
      </c>
      <c r="D344" t="s">
        <v>522</v>
      </c>
      <c r="E344">
        <v>54700</v>
      </c>
    </row>
    <row r="345" spans="3:5" x14ac:dyDescent="0.4">
      <c r="C345" t="s">
        <v>759</v>
      </c>
      <c r="D345" t="s">
        <v>523</v>
      </c>
      <c r="E345">
        <v>90700</v>
      </c>
    </row>
    <row r="346" spans="3:5" x14ac:dyDescent="0.4">
      <c r="C346" t="s">
        <v>759</v>
      </c>
      <c r="D346" t="s">
        <v>524</v>
      </c>
      <c r="E346">
        <v>74400</v>
      </c>
    </row>
    <row r="347" spans="3:5" x14ac:dyDescent="0.4">
      <c r="C347" t="s">
        <v>759</v>
      </c>
      <c r="D347" t="s">
        <v>525</v>
      </c>
      <c r="E347">
        <v>102600</v>
      </c>
    </row>
    <row r="348" spans="3:5" x14ac:dyDescent="0.4">
      <c r="C348" t="s">
        <v>759</v>
      </c>
      <c r="D348" t="s">
        <v>526</v>
      </c>
      <c r="E348">
        <v>54900</v>
      </c>
    </row>
    <row r="349" spans="3:5" x14ac:dyDescent="0.4">
      <c r="C349" t="s">
        <v>759</v>
      </c>
      <c r="D349" t="s">
        <v>527</v>
      </c>
      <c r="E349">
        <v>84500</v>
      </c>
    </row>
    <row r="350" spans="3:5" x14ac:dyDescent="0.4">
      <c r="C350" t="s">
        <v>759</v>
      </c>
      <c r="D350" t="s">
        <v>528</v>
      </c>
      <c r="E350">
        <v>22100</v>
      </c>
    </row>
    <row r="351" spans="3:5" x14ac:dyDescent="0.4">
      <c r="C351" t="s">
        <v>759</v>
      </c>
      <c r="D351" t="s">
        <v>529</v>
      </c>
      <c r="E351">
        <v>45300</v>
      </c>
    </row>
    <row r="352" spans="3:5" x14ac:dyDescent="0.4">
      <c r="C352" t="s">
        <v>759</v>
      </c>
      <c r="D352" t="s">
        <v>530</v>
      </c>
      <c r="E352">
        <v>12400</v>
      </c>
    </row>
    <row r="353" spans="3:5" x14ac:dyDescent="0.4">
      <c r="C353" t="s">
        <v>759</v>
      </c>
      <c r="D353" t="s">
        <v>531</v>
      </c>
      <c r="E353">
        <v>18800</v>
      </c>
    </row>
    <row r="354" spans="3:5" x14ac:dyDescent="0.4">
      <c r="C354" t="s">
        <v>759</v>
      </c>
      <c r="D354" t="s">
        <v>532</v>
      </c>
      <c r="E354">
        <v>4400</v>
      </c>
    </row>
    <row r="355" spans="3:5" x14ac:dyDescent="0.4">
      <c r="C355" t="s">
        <v>759</v>
      </c>
      <c r="D355" t="s">
        <v>533</v>
      </c>
      <c r="E355">
        <v>32600</v>
      </c>
    </row>
    <row r="356" spans="3:5" x14ac:dyDescent="0.4">
      <c r="C356" t="s">
        <v>759</v>
      </c>
      <c r="D356" t="s">
        <v>534</v>
      </c>
      <c r="E356">
        <v>128500</v>
      </c>
    </row>
    <row r="357" spans="3:5" x14ac:dyDescent="0.4">
      <c r="C357" t="s">
        <v>759</v>
      </c>
      <c r="D357" t="s">
        <v>535</v>
      </c>
      <c r="E357">
        <v>83100</v>
      </c>
    </row>
    <row r="358" spans="3:5" x14ac:dyDescent="0.4">
      <c r="C358" t="s">
        <v>759</v>
      </c>
      <c r="D358" t="s">
        <v>536</v>
      </c>
      <c r="E358">
        <v>104600</v>
      </c>
    </row>
    <row r="359" spans="3:5" x14ac:dyDescent="0.4">
      <c r="C359" t="s">
        <v>759</v>
      </c>
      <c r="D359" t="s">
        <v>537</v>
      </c>
      <c r="E359">
        <v>40900</v>
      </c>
    </row>
    <row r="360" spans="3:5" x14ac:dyDescent="0.4">
      <c r="C360" t="s">
        <v>759</v>
      </c>
      <c r="D360" t="s">
        <v>538</v>
      </c>
      <c r="E360">
        <v>82000</v>
      </c>
    </row>
    <row r="361" spans="3:5" x14ac:dyDescent="0.4">
      <c r="C361" t="s">
        <v>759</v>
      </c>
      <c r="D361" t="s">
        <v>539</v>
      </c>
      <c r="E361">
        <v>224300</v>
      </c>
    </row>
    <row r="362" spans="3:5" x14ac:dyDescent="0.4">
      <c r="C362" t="s">
        <v>759</v>
      </c>
      <c r="D362" t="s">
        <v>540</v>
      </c>
      <c r="E362">
        <v>104500</v>
      </c>
    </row>
    <row r="363" spans="3:5" x14ac:dyDescent="0.4">
      <c r="C363" t="s">
        <v>759</v>
      </c>
      <c r="D363" t="s">
        <v>541</v>
      </c>
      <c r="E363">
        <v>140700</v>
      </c>
    </row>
    <row r="364" spans="3:5" x14ac:dyDescent="0.4">
      <c r="C364" t="s">
        <v>759</v>
      </c>
      <c r="D364" t="s">
        <v>542</v>
      </c>
      <c r="E364">
        <v>68000</v>
      </c>
    </row>
    <row r="365" spans="3:5" x14ac:dyDescent="0.4">
      <c r="C365" t="s">
        <v>759</v>
      </c>
      <c r="D365" t="s">
        <v>543</v>
      </c>
      <c r="E365">
        <v>94500</v>
      </c>
    </row>
    <row r="366" spans="3:5" x14ac:dyDescent="0.4">
      <c r="C366" t="s">
        <v>759</v>
      </c>
      <c r="D366" t="s">
        <v>544</v>
      </c>
      <c r="E366">
        <v>25500</v>
      </c>
    </row>
    <row r="367" spans="3:5" x14ac:dyDescent="0.4">
      <c r="C367" t="s">
        <v>759</v>
      </c>
      <c r="D367" t="s">
        <v>545</v>
      </c>
      <c r="E367">
        <v>55000</v>
      </c>
    </row>
    <row r="368" spans="3:5" x14ac:dyDescent="0.4">
      <c r="C368" t="s">
        <v>759</v>
      </c>
      <c r="D368" t="s">
        <v>546</v>
      </c>
      <c r="E368">
        <v>48400</v>
      </c>
    </row>
    <row r="369" spans="3:5" x14ac:dyDescent="0.4">
      <c r="C369" t="s">
        <v>759</v>
      </c>
      <c r="D369" t="s">
        <v>547</v>
      </c>
      <c r="E369">
        <v>59900</v>
      </c>
    </row>
    <row r="370" spans="3:5" x14ac:dyDescent="0.4">
      <c r="C370" t="s">
        <v>759</v>
      </c>
      <c r="D370" t="s">
        <v>548</v>
      </c>
      <c r="E370">
        <v>63400</v>
      </c>
    </row>
    <row r="371" spans="3:5" x14ac:dyDescent="0.4">
      <c r="C371" t="s">
        <v>759</v>
      </c>
      <c r="D371" t="s">
        <v>549</v>
      </c>
      <c r="E371">
        <v>31500</v>
      </c>
    </row>
    <row r="372" spans="3:5" x14ac:dyDescent="0.4">
      <c r="C372" t="s">
        <v>759</v>
      </c>
      <c r="D372" t="s">
        <v>550</v>
      </c>
      <c r="E372">
        <v>48000</v>
      </c>
    </row>
    <row r="373" spans="3:5" x14ac:dyDescent="0.4">
      <c r="C373" t="s">
        <v>759</v>
      </c>
      <c r="D373" t="s">
        <v>551</v>
      </c>
      <c r="E373">
        <v>152400</v>
      </c>
    </row>
    <row r="374" spans="3:5" x14ac:dyDescent="0.4">
      <c r="C374" t="s">
        <v>759</v>
      </c>
      <c r="D374" t="s">
        <v>552</v>
      </c>
      <c r="E374">
        <v>76800</v>
      </c>
    </row>
    <row r="375" spans="3:5" x14ac:dyDescent="0.4">
      <c r="C375" t="s">
        <v>759</v>
      </c>
      <c r="D375" t="s">
        <v>553</v>
      </c>
      <c r="E375">
        <v>19400</v>
      </c>
    </row>
    <row r="376" spans="3:5" x14ac:dyDescent="0.4">
      <c r="C376" t="s">
        <v>759</v>
      </c>
      <c r="D376" t="s">
        <v>554</v>
      </c>
      <c r="E376">
        <v>36400</v>
      </c>
    </row>
    <row r="377" spans="3:5" x14ac:dyDescent="0.4">
      <c r="C377" t="s">
        <v>759</v>
      </c>
      <c r="D377" t="s">
        <v>555</v>
      </c>
      <c r="E377">
        <v>128700</v>
      </c>
    </row>
    <row r="378" spans="3:5" x14ac:dyDescent="0.4">
      <c r="C378" t="s">
        <v>759</v>
      </c>
      <c r="D378" t="s">
        <v>556</v>
      </c>
      <c r="E378">
        <v>46700</v>
      </c>
    </row>
    <row r="379" spans="3:5" x14ac:dyDescent="0.4">
      <c r="C379" t="s">
        <v>759</v>
      </c>
      <c r="D379" t="s">
        <v>557</v>
      </c>
      <c r="E379">
        <v>40100</v>
      </c>
    </row>
    <row r="380" spans="3:5" x14ac:dyDescent="0.4">
      <c r="C380" t="s">
        <v>759</v>
      </c>
      <c r="D380" t="s">
        <v>558</v>
      </c>
      <c r="E380">
        <v>43600</v>
      </c>
    </row>
    <row r="381" spans="3:5" x14ac:dyDescent="0.4">
      <c r="C381" t="s">
        <v>759</v>
      </c>
      <c r="D381" t="s">
        <v>559</v>
      </c>
      <c r="E381">
        <v>19100</v>
      </c>
    </row>
    <row r="382" spans="3:5" x14ac:dyDescent="0.4">
      <c r="C382" t="s">
        <v>759</v>
      </c>
      <c r="D382" t="s">
        <v>560</v>
      </c>
      <c r="E382">
        <v>51400</v>
      </c>
    </row>
    <row r="383" spans="3:5" x14ac:dyDescent="0.4">
      <c r="C383" t="s">
        <v>759</v>
      </c>
      <c r="D383" t="s">
        <v>561</v>
      </c>
      <c r="E383">
        <v>62900</v>
      </c>
    </row>
    <row r="384" spans="3:5" x14ac:dyDescent="0.4">
      <c r="C384" t="s">
        <v>759</v>
      </c>
      <c r="D384" t="s">
        <v>562</v>
      </c>
      <c r="E384">
        <v>99800</v>
      </c>
    </row>
    <row r="385" spans="3:5" x14ac:dyDescent="0.4">
      <c r="C385" t="s">
        <v>759</v>
      </c>
      <c r="D385" t="s">
        <v>563</v>
      </c>
      <c r="E385">
        <v>72500</v>
      </c>
    </row>
    <row r="386" spans="3:5" x14ac:dyDescent="0.4">
      <c r="C386" t="s">
        <v>759</v>
      </c>
      <c r="D386" t="s">
        <v>564</v>
      </c>
      <c r="E386">
        <v>69900</v>
      </c>
    </row>
    <row r="387" spans="3:5" x14ac:dyDescent="0.4">
      <c r="C387" t="s">
        <v>759</v>
      </c>
      <c r="D387" t="s">
        <v>565</v>
      </c>
      <c r="E387">
        <v>72700</v>
      </c>
    </row>
    <row r="388" spans="3:5" x14ac:dyDescent="0.4">
      <c r="C388" t="s">
        <v>759</v>
      </c>
      <c r="D388" t="s">
        <v>566</v>
      </c>
      <c r="E388">
        <v>78500</v>
      </c>
    </row>
    <row r="389" spans="3:5" x14ac:dyDescent="0.4">
      <c r="C389" t="s">
        <v>759</v>
      </c>
      <c r="D389" t="s">
        <v>567</v>
      </c>
      <c r="E389">
        <v>29900</v>
      </c>
    </row>
    <row r="390" spans="3:5" x14ac:dyDescent="0.4">
      <c r="C390" t="s">
        <v>759</v>
      </c>
      <c r="D390" t="s">
        <v>568</v>
      </c>
      <c r="E390">
        <v>41000</v>
      </c>
    </row>
    <row r="391" spans="3:5" x14ac:dyDescent="0.4">
      <c r="C391" t="s">
        <v>759</v>
      </c>
      <c r="D391" t="s">
        <v>569</v>
      </c>
      <c r="E391">
        <v>205400</v>
      </c>
    </row>
    <row r="392" spans="3:5" x14ac:dyDescent="0.4">
      <c r="C392" t="s">
        <v>759</v>
      </c>
      <c r="D392" t="s">
        <v>570</v>
      </c>
      <c r="E392">
        <v>118800</v>
      </c>
    </row>
    <row r="393" spans="3:5" x14ac:dyDescent="0.4">
      <c r="C393" t="s">
        <v>759</v>
      </c>
      <c r="D393" t="s">
        <v>571</v>
      </c>
      <c r="E393">
        <v>70600</v>
      </c>
    </row>
    <row r="394" spans="3:5" x14ac:dyDescent="0.4">
      <c r="C394" t="s">
        <v>759</v>
      </c>
      <c r="D394" t="s">
        <v>572</v>
      </c>
      <c r="E394">
        <v>52600</v>
      </c>
    </row>
    <row r="395" spans="3:5" x14ac:dyDescent="0.4">
      <c r="C395" t="s">
        <v>759</v>
      </c>
      <c r="D395" t="s">
        <v>573</v>
      </c>
      <c r="E395">
        <v>24300</v>
      </c>
    </row>
    <row r="396" spans="3:5" x14ac:dyDescent="0.4">
      <c r="C396" t="s">
        <v>759</v>
      </c>
      <c r="D396" t="s">
        <v>574</v>
      </c>
      <c r="E396">
        <v>25900</v>
      </c>
    </row>
    <row r="397" spans="3:5" x14ac:dyDescent="0.4">
      <c r="C397" t="s">
        <v>759</v>
      </c>
      <c r="D397" t="s">
        <v>575</v>
      </c>
      <c r="E397">
        <v>84200</v>
      </c>
    </row>
    <row r="398" spans="3:5" x14ac:dyDescent="0.4">
      <c r="C398" t="s">
        <v>759</v>
      </c>
      <c r="D398" t="s">
        <v>576</v>
      </c>
      <c r="E398">
        <v>99300</v>
      </c>
    </row>
    <row r="399" spans="3:5" x14ac:dyDescent="0.4">
      <c r="C399" t="s">
        <v>759</v>
      </c>
      <c r="D399" t="s">
        <v>577</v>
      </c>
      <c r="E399">
        <v>83100</v>
      </c>
    </row>
    <row r="400" spans="3:5" x14ac:dyDescent="0.4">
      <c r="C400" t="s">
        <v>759</v>
      </c>
      <c r="D400" t="s">
        <v>578</v>
      </c>
      <c r="E400">
        <v>45400</v>
      </c>
    </row>
    <row r="401" spans="3:5" x14ac:dyDescent="0.4">
      <c r="C401" t="s">
        <v>759</v>
      </c>
      <c r="D401" t="s">
        <v>579</v>
      </c>
      <c r="E401">
        <v>84600</v>
      </c>
    </row>
    <row r="402" spans="3:5" x14ac:dyDescent="0.4">
      <c r="C402" t="s">
        <v>759</v>
      </c>
      <c r="D402" t="s">
        <v>580</v>
      </c>
      <c r="E402">
        <v>60500</v>
      </c>
    </row>
    <row r="403" spans="3:5" x14ac:dyDescent="0.4">
      <c r="C403" t="s">
        <v>759</v>
      </c>
      <c r="D403" t="s">
        <v>581</v>
      </c>
      <c r="E403">
        <v>40000</v>
      </c>
    </row>
    <row r="404" spans="3:5" x14ac:dyDescent="0.4">
      <c r="C404" t="s">
        <v>759</v>
      </c>
      <c r="D404" t="s">
        <v>582</v>
      </c>
      <c r="E404">
        <v>29300</v>
      </c>
    </row>
    <row r="405" spans="3:5" x14ac:dyDescent="0.4">
      <c r="C405" t="s">
        <v>759</v>
      </c>
      <c r="D405" t="s">
        <v>583</v>
      </c>
      <c r="E405">
        <v>29200</v>
      </c>
    </row>
    <row r="406" spans="3:5" x14ac:dyDescent="0.4">
      <c r="C406" t="s">
        <v>759</v>
      </c>
      <c r="D406" t="s">
        <v>584</v>
      </c>
      <c r="E406">
        <v>25100</v>
      </c>
    </row>
    <row r="407" spans="3:5" x14ac:dyDescent="0.4">
      <c r="C407" t="s">
        <v>759</v>
      </c>
      <c r="D407" t="s">
        <v>585</v>
      </c>
      <c r="E407">
        <v>5200</v>
      </c>
    </row>
    <row r="408" spans="3:5" x14ac:dyDescent="0.4">
      <c r="C408" t="s">
        <v>759</v>
      </c>
      <c r="D408" t="s">
        <v>586</v>
      </c>
      <c r="E408">
        <v>21600</v>
      </c>
    </row>
    <row r="409" spans="3:5" x14ac:dyDescent="0.4">
      <c r="C409" t="s">
        <v>759</v>
      </c>
      <c r="D409" t="s">
        <v>587</v>
      </c>
      <c r="E409">
        <v>11700</v>
      </c>
    </row>
    <row r="410" spans="3:5" x14ac:dyDescent="0.4">
      <c r="C410" t="s">
        <v>759</v>
      </c>
      <c r="D410" t="s">
        <v>588</v>
      </c>
      <c r="E410">
        <v>11100</v>
      </c>
    </row>
    <row r="411" spans="3:5" x14ac:dyDescent="0.4">
      <c r="C411" t="s">
        <v>759</v>
      </c>
      <c r="D411" t="s">
        <v>589</v>
      </c>
      <c r="E411">
        <v>14500</v>
      </c>
    </row>
    <row r="412" spans="3:5" x14ac:dyDescent="0.4">
      <c r="C412" t="s">
        <v>759</v>
      </c>
      <c r="D412" t="s">
        <v>590</v>
      </c>
      <c r="E412">
        <v>17800</v>
      </c>
    </row>
    <row r="413" spans="3:5" x14ac:dyDescent="0.4">
      <c r="C413" t="s">
        <v>759</v>
      </c>
      <c r="D413" t="s">
        <v>591</v>
      </c>
      <c r="E413">
        <v>38600</v>
      </c>
    </row>
    <row r="414" spans="3:5" x14ac:dyDescent="0.4">
      <c r="C414" t="s">
        <v>759</v>
      </c>
      <c r="D414" t="s">
        <v>592</v>
      </c>
      <c r="E414">
        <v>26000</v>
      </c>
    </row>
    <row r="415" spans="3:5" x14ac:dyDescent="0.4">
      <c r="C415" t="s">
        <v>759</v>
      </c>
      <c r="D415" t="s">
        <v>593</v>
      </c>
      <c r="E415">
        <v>22900</v>
      </c>
    </row>
    <row r="416" spans="3:5" x14ac:dyDescent="0.4">
      <c r="C416" t="s">
        <v>759</v>
      </c>
      <c r="D416" t="s">
        <v>594</v>
      </c>
      <c r="E416">
        <v>19300</v>
      </c>
    </row>
    <row r="417" spans="3:5" x14ac:dyDescent="0.4">
      <c r="C417" t="s">
        <v>759</v>
      </c>
      <c r="D417" t="s">
        <v>595</v>
      </c>
      <c r="E417">
        <v>51300</v>
      </c>
    </row>
    <row r="418" spans="3:5" x14ac:dyDescent="0.4">
      <c r="C418" t="s">
        <v>759</v>
      </c>
      <c r="D418" t="s">
        <v>596</v>
      </c>
      <c r="E418">
        <v>22200</v>
      </c>
    </row>
    <row r="419" spans="3:5" x14ac:dyDescent="0.4">
      <c r="C419" t="s">
        <v>759</v>
      </c>
      <c r="D419" t="s">
        <v>597</v>
      </c>
      <c r="E419">
        <v>6400</v>
      </c>
    </row>
    <row r="420" spans="3:5" x14ac:dyDescent="0.4">
      <c r="C420" t="s">
        <v>759</v>
      </c>
      <c r="D420" t="s">
        <v>598</v>
      </c>
      <c r="E420">
        <v>7700</v>
      </c>
    </row>
    <row r="421" spans="3:5" x14ac:dyDescent="0.4">
      <c r="C421" t="s">
        <v>759</v>
      </c>
      <c r="D421" t="s">
        <v>599</v>
      </c>
      <c r="E421">
        <v>4500</v>
      </c>
    </row>
    <row r="422" spans="3:5" x14ac:dyDescent="0.4">
      <c r="C422" t="s">
        <v>759</v>
      </c>
      <c r="D422" t="s">
        <v>600</v>
      </c>
      <c r="E422">
        <v>26700</v>
      </c>
    </row>
    <row r="423" spans="3:5" x14ac:dyDescent="0.4">
      <c r="C423" t="s">
        <v>759</v>
      </c>
      <c r="D423" t="s">
        <v>601</v>
      </c>
      <c r="E423">
        <v>13600</v>
      </c>
    </row>
    <row r="424" spans="3:5" x14ac:dyDescent="0.4">
      <c r="C424" t="s">
        <v>759</v>
      </c>
      <c r="D424" t="s">
        <v>602</v>
      </c>
      <c r="E424">
        <v>16100</v>
      </c>
    </row>
    <row r="425" spans="3:5" x14ac:dyDescent="0.4">
      <c r="C425" t="s">
        <v>759</v>
      </c>
      <c r="D425" t="s">
        <v>603</v>
      </c>
      <c r="E425">
        <v>15300</v>
      </c>
    </row>
    <row r="426" spans="3:5" x14ac:dyDescent="0.4">
      <c r="C426" t="s">
        <v>759</v>
      </c>
      <c r="D426" t="s">
        <v>604</v>
      </c>
      <c r="E426">
        <v>48500</v>
      </c>
    </row>
    <row r="427" spans="3:5" x14ac:dyDescent="0.4">
      <c r="C427" t="s">
        <v>759</v>
      </c>
      <c r="D427" t="s">
        <v>605</v>
      </c>
      <c r="E427">
        <v>27400</v>
      </c>
    </row>
    <row r="428" spans="3:5" x14ac:dyDescent="0.4">
      <c r="C428" t="s">
        <v>759</v>
      </c>
      <c r="D428" t="s">
        <v>606</v>
      </c>
      <c r="E428">
        <v>37500</v>
      </c>
    </row>
    <row r="429" spans="3:5" x14ac:dyDescent="0.4">
      <c r="C429" t="s">
        <v>759</v>
      </c>
      <c r="D429" t="s">
        <v>607</v>
      </c>
      <c r="E429">
        <v>9800</v>
      </c>
    </row>
    <row r="430" spans="3:5" x14ac:dyDescent="0.4">
      <c r="C430" t="s">
        <v>759</v>
      </c>
      <c r="D430" t="s">
        <v>608</v>
      </c>
      <c r="E430">
        <v>9900</v>
      </c>
    </row>
    <row r="431" spans="3:5" x14ac:dyDescent="0.4">
      <c r="C431" t="s">
        <v>759</v>
      </c>
      <c r="D431" t="s">
        <v>609</v>
      </c>
      <c r="E431">
        <v>32500</v>
      </c>
    </row>
    <row r="432" spans="3:5" x14ac:dyDescent="0.4">
      <c r="C432" t="s">
        <v>759</v>
      </c>
      <c r="D432" t="s">
        <v>610</v>
      </c>
      <c r="E432">
        <v>3400</v>
      </c>
    </row>
    <row r="433" spans="3:5" x14ac:dyDescent="0.4">
      <c r="C433" t="s">
        <v>759</v>
      </c>
      <c r="D433" t="s">
        <v>611</v>
      </c>
      <c r="E433">
        <v>13700</v>
      </c>
    </row>
    <row r="434" spans="3:5" x14ac:dyDescent="0.4">
      <c r="C434" t="s">
        <v>759</v>
      </c>
      <c r="D434" t="s">
        <v>612</v>
      </c>
      <c r="E434">
        <v>2200</v>
      </c>
    </row>
    <row r="435" spans="3:5" x14ac:dyDescent="0.4">
      <c r="C435" t="s">
        <v>759</v>
      </c>
      <c r="D435" t="s">
        <v>613</v>
      </c>
      <c r="E435">
        <v>3800</v>
      </c>
    </row>
    <row r="436" spans="3:5" x14ac:dyDescent="0.4">
      <c r="C436" t="s">
        <v>759</v>
      </c>
      <c r="D436" t="s">
        <v>614</v>
      </c>
      <c r="E436">
        <v>7000</v>
      </c>
    </row>
    <row r="437" spans="3:5" x14ac:dyDescent="0.4">
      <c r="C437" t="s">
        <v>759</v>
      </c>
      <c r="D437" t="s">
        <v>615</v>
      </c>
      <c r="E437">
        <v>4300</v>
      </c>
    </row>
    <row r="438" spans="3:5" x14ac:dyDescent="0.4">
      <c r="C438" t="s">
        <v>759</v>
      </c>
      <c r="D438" t="s">
        <v>616</v>
      </c>
      <c r="E438">
        <v>9800</v>
      </c>
    </row>
    <row r="439" spans="3:5" x14ac:dyDescent="0.4">
      <c r="C439" t="s">
        <v>759</v>
      </c>
      <c r="D439" t="s">
        <v>617</v>
      </c>
      <c r="E439">
        <v>7300</v>
      </c>
    </row>
    <row r="440" spans="3:5" x14ac:dyDescent="0.4">
      <c r="C440" t="s">
        <v>759</v>
      </c>
      <c r="D440" t="s">
        <v>618</v>
      </c>
      <c r="E440">
        <v>3100</v>
      </c>
    </row>
    <row r="441" spans="3:5" x14ac:dyDescent="0.4">
      <c r="C441" t="s">
        <v>759</v>
      </c>
      <c r="D441" t="s">
        <v>619</v>
      </c>
      <c r="E441">
        <v>1500</v>
      </c>
    </row>
    <row r="442" spans="3:5" x14ac:dyDescent="0.4">
      <c r="C442" t="s">
        <v>759</v>
      </c>
      <c r="D442" t="s">
        <v>620</v>
      </c>
      <c r="E442">
        <v>5800</v>
      </c>
    </row>
    <row r="443" spans="3:5" x14ac:dyDescent="0.4">
      <c r="C443" t="s">
        <v>759</v>
      </c>
      <c r="D443" t="s">
        <v>621</v>
      </c>
      <c r="E443">
        <v>20600</v>
      </c>
    </row>
    <row r="444" spans="3:5" x14ac:dyDescent="0.4">
      <c r="C444" t="s">
        <v>759</v>
      </c>
      <c r="D444" t="s">
        <v>622</v>
      </c>
      <c r="E444">
        <v>8700</v>
      </c>
    </row>
    <row r="445" spans="3:5" x14ac:dyDescent="0.4">
      <c r="C445" t="s">
        <v>759</v>
      </c>
      <c r="D445" t="s">
        <v>623</v>
      </c>
      <c r="E445">
        <v>1500</v>
      </c>
    </row>
    <row r="446" spans="3:5" x14ac:dyDescent="0.4">
      <c r="C446" t="s">
        <v>759</v>
      </c>
      <c r="D446" t="s">
        <v>624</v>
      </c>
      <c r="E446">
        <v>1100</v>
      </c>
    </row>
    <row r="447" spans="3:5" x14ac:dyDescent="0.4">
      <c r="C447" t="s">
        <v>759</v>
      </c>
      <c r="D447" t="s">
        <v>625</v>
      </c>
      <c r="E447">
        <v>10800</v>
      </c>
    </row>
    <row r="448" spans="3:5" x14ac:dyDescent="0.4">
      <c r="C448" t="s">
        <v>759</v>
      </c>
      <c r="D448" t="s">
        <v>626</v>
      </c>
      <c r="E448">
        <v>40400</v>
      </c>
    </row>
    <row r="449" spans="3:5" x14ac:dyDescent="0.4">
      <c r="C449" t="s">
        <v>759</v>
      </c>
      <c r="D449" t="s">
        <v>627</v>
      </c>
      <c r="E449">
        <v>15100</v>
      </c>
    </row>
    <row r="450" spans="3:5" x14ac:dyDescent="0.4">
      <c r="C450" t="s">
        <v>759</v>
      </c>
      <c r="D450" t="s">
        <v>628</v>
      </c>
      <c r="E450">
        <v>21900</v>
      </c>
    </row>
    <row r="451" spans="3:5" x14ac:dyDescent="0.4">
      <c r="C451" t="s">
        <v>759</v>
      </c>
      <c r="D451" t="s">
        <v>629</v>
      </c>
      <c r="E451">
        <v>26900</v>
      </c>
    </row>
    <row r="452" spans="3:5" x14ac:dyDescent="0.4">
      <c r="C452" t="s">
        <v>759</v>
      </c>
      <c r="D452" t="s">
        <v>630</v>
      </c>
      <c r="E452">
        <v>18400</v>
      </c>
    </row>
    <row r="453" spans="3:5" x14ac:dyDescent="0.4">
      <c r="C453" t="s">
        <v>759</v>
      </c>
      <c r="D453" t="s">
        <v>631</v>
      </c>
      <c r="E453">
        <v>7800</v>
      </c>
    </row>
    <row r="454" spans="3:5" x14ac:dyDescent="0.4">
      <c r="C454" t="s">
        <v>759</v>
      </c>
      <c r="D454" t="s">
        <v>632</v>
      </c>
      <c r="E454">
        <v>40900</v>
      </c>
    </row>
    <row r="455" spans="3:5" x14ac:dyDescent="0.4">
      <c r="C455" t="s">
        <v>759</v>
      </c>
      <c r="D455" t="s">
        <v>633</v>
      </c>
      <c r="E455">
        <v>7800</v>
      </c>
    </row>
    <row r="456" spans="3:5" x14ac:dyDescent="0.4">
      <c r="C456" t="s">
        <v>759</v>
      </c>
      <c r="D456" t="s">
        <v>634</v>
      </c>
      <c r="E456">
        <v>3100</v>
      </c>
    </row>
    <row r="457" spans="3:5" x14ac:dyDescent="0.4">
      <c r="C457" t="s">
        <v>759</v>
      </c>
      <c r="D457" t="s">
        <v>635</v>
      </c>
      <c r="E457">
        <v>5600</v>
      </c>
    </row>
    <row r="458" spans="3:5" x14ac:dyDescent="0.4">
      <c r="C458" t="s">
        <v>759</v>
      </c>
      <c r="D458" t="s">
        <v>636</v>
      </c>
      <c r="E458">
        <v>2800</v>
      </c>
    </row>
    <row r="459" spans="3:5" x14ac:dyDescent="0.4">
      <c r="C459" t="s">
        <v>759</v>
      </c>
      <c r="D459" t="s">
        <v>637</v>
      </c>
      <c r="E459">
        <v>4400</v>
      </c>
    </row>
    <row r="460" spans="3:5" x14ac:dyDescent="0.4">
      <c r="C460" t="s">
        <v>759</v>
      </c>
      <c r="D460" t="s">
        <v>638</v>
      </c>
      <c r="E460">
        <v>11600</v>
      </c>
    </row>
    <row r="461" spans="3:5" x14ac:dyDescent="0.4">
      <c r="C461" t="s">
        <v>759</v>
      </c>
      <c r="D461" t="s">
        <v>639</v>
      </c>
      <c r="E461">
        <v>11900</v>
      </c>
    </row>
    <row r="462" spans="3:5" x14ac:dyDescent="0.4">
      <c r="C462" t="s">
        <v>759</v>
      </c>
      <c r="D462" t="s">
        <v>640</v>
      </c>
      <c r="E462">
        <v>4800</v>
      </c>
    </row>
    <row r="463" spans="3:5" x14ac:dyDescent="0.4">
      <c r="C463" t="s">
        <v>759</v>
      </c>
      <c r="D463" t="s">
        <v>641</v>
      </c>
      <c r="E463">
        <v>14500</v>
      </c>
    </row>
    <row r="464" spans="3:5" x14ac:dyDescent="0.4">
      <c r="C464" t="s">
        <v>759</v>
      </c>
      <c r="D464" t="s">
        <v>642</v>
      </c>
      <c r="E464">
        <v>7300</v>
      </c>
    </row>
    <row r="465" spans="3:5" x14ac:dyDescent="0.4">
      <c r="C465" t="s">
        <v>759</v>
      </c>
      <c r="D465" t="s">
        <v>643</v>
      </c>
      <c r="E465">
        <v>8400</v>
      </c>
    </row>
    <row r="466" spans="3:5" x14ac:dyDescent="0.4">
      <c r="C466" t="s">
        <v>759</v>
      </c>
      <c r="D466" t="s">
        <v>644</v>
      </c>
      <c r="E466">
        <v>8100</v>
      </c>
    </row>
    <row r="467" spans="3:5" x14ac:dyDescent="0.4">
      <c r="C467" t="s">
        <v>759</v>
      </c>
      <c r="D467" t="s">
        <v>645</v>
      </c>
      <c r="E467">
        <v>3000</v>
      </c>
    </row>
    <row r="468" spans="3:5" x14ac:dyDescent="0.4">
      <c r="C468" t="s">
        <v>759</v>
      </c>
      <c r="D468" t="s">
        <v>646</v>
      </c>
      <c r="E468">
        <v>8000</v>
      </c>
    </row>
    <row r="469" spans="3:5" x14ac:dyDescent="0.4">
      <c r="C469" t="s">
        <v>759</v>
      </c>
      <c r="D469" t="s">
        <v>647</v>
      </c>
      <c r="E469">
        <v>3800</v>
      </c>
    </row>
    <row r="470" spans="3:5" x14ac:dyDescent="0.4">
      <c r="C470" t="s">
        <v>759</v>
      </c>
      <c r="D470" t="s">
        <v>648</v>
      </c>
      <c r="E470">
        <v>12100</v>
      </c>
    </row>
    <row r="471" spans="3:5" x14ac:dyDescent="0.4">
      <c r="C471" t="s">
        <v>759</v>
      </c>
      <c r="D471" t="s">
        <v>649</v>
      </c>
      <c r="E471">
        <v>4800</v>
      </c>
    </row>
    <row r="472" spans="3:5" x14ac:dyDescent="0.4">
      <c r="C472" t="s">
        <v>759</v>
      </c>
      <c r="D472" t="s">
        <v>650</v>
      </c>
      <c r="E472">
        <v>1700</v>
      </c>
    </row>
    <row r="473" spans="3:5" x14ac:dyDescent="0.4">
      <c r="C473" t="s">
        <v>759</v>
      </c>
      <c r="D473" t="s">
        <v>651</v>
      </c>
      <c r="E473">
        <v>26900</v>
      </c>
    </row>
    <row r="474" spans="3:5" x14ac:dyDescent="0.4">
      <c r="C474" t="s">
        <v>759</v>
      </c>
      <c r="D474" t="s">
        <v>652</v>
      </c>
      <c r="E474">
        <v>1300</v>
      </c>
    </row>
    <row r="475" spans="3:5" x14ac:dyDescent="0.4">
      <c r="C475" t="s">
        <v>759</v>
      </c>
      <c r="D475" t="s">
        <v>653</v>
      </c>
      <c r="E475">
        <v>4800</v>
      </c>
    </row>
    <row r="476" spans="3:5" x14ac:dyDescent="0.4">
      <c r="C476" t="s">
        <v>759</v>
      </c>
      <c r="D476" t="s">
        <v>654</v>
      </c>
      <c r="E476">
        <v>170600</v>
      </c>
    </row>
    <row r="477" spans="3:5" x14ac:dyDescent="0.4">
      <c r="C477" t="s">
        <v>759</v>
      </c>
      <c r="D477" t="s">
        <v>655</v>
      </c>
      <c r="E477">
        <v>23900</v>
      </c>
    </row>
    <row r="478" spans="3:5" x14ac:dyDescent="0.4">
      <c r="C478" t="s">
        <v>759</v>
      </c>
      <c r="D478" t="s">
        <v>656</v>
      </c>
      <c r="E478">
        <v>13200</v>
      </c>
    </row>
    <row r="479" spans="3:5" x14ac:dyDescent="0.4">
      <c r="C479" t="s">
        <v>759</v>
      </c>
      <c r="D479" t="s">
        <v>657</v>
      </c>
      <c r="E479">
        <v>15100</v>
      </c>
    </row>
    <row r="480" spans="3:5" x14ac:dyDescent="0.4">
      <c r="C480" t="s">
        <v>759</v>
      </c>
      <c r="D480" t="s">
        <v>658</v>
      </c>
      <c r="E480">
        <v>13000</v>
      </c>
    </row>
    <row r="481" spans="3:5" x14ac:dyDescent="0.4">
      <c r="C481" t="s">
        <v>759</v>
      </c>
      <c r="D481" t="s">
        <v>659</v>
      </c>
      <c r="E481">
        <v>4800</v>
      </c>
    </row>
    <row r="482" spans="3:5" x14ac:dyDescent="0.4">
      <c r="C482" t="s">
        <v>759</v>
      </c>
      <c r="D482" t="s">
        <v>660</v>
      </c>
      <c r="E482">
        <v>6200</v>
      </c>
    </row>
    <row r="483" spans="3:5" x14ac:dyDescent="0.4">
      <c r="C483" t="s">
        <v>759</v>
      </c>
      <c r="D483" t="s">
        <v>661</v>
      </c>
      <c r="E483">
        <v>7000</v>
      </c>
    </row>
    <row r="484" spans="3:5" x14ac:dyDescent="0.4">
      <c r="C484" t="s">
        <v>759</v>
      </c>
      <c r="D484" t="s">
        <v>662</v>
      </c>
      <c r="E484">
        <v>3800</v>
      </c>
    </row>
    <row r="485" spans="3:5" x14ac:dyDescent="0.4">
      <c r="C485" t="s">
        <v>759</v>
      </c>
      <c r="D485" t="s">
        <v>663</v>
      </c>
      <c r="E485">
        <v>1300</v>
      </c>
    </row>
    <row r="486" spans="3:5" x14ac:dyDescent="0.4">
      <c r="C486" t="s">
        <v>759</v>
      </c>
      <c r="D486" t="s">
        <v>664</v>
      </c>
      <c r="E486">
        <v>63500</v>
      </c>
    </row>
    <row r="487" spans="3:5" x14ac:dyDescent="0.4">
      <c r="C487" t="s">
        <v>759</v>
      </c>
      <c r="D487" t="s">
        <v>665</v>
      </c>
      <c r="E487">
        <v>17400</v>
      </c>
    </row>
    <row r="488" spans="3:5" x14ac:dyDescent="0.4">
      <c r="C488" t="s">
        <v>759</v>
      </c>
      <c r="D488" t="s">
        <v>666</v>
      </c>
      <c r="E488">
        <v>44300</v>
      </c>
    </row>
    <row r="489" spans="3:5" x14ac:dyDescent="0.4">
      <c r="C489" t="s">
        <v>759</v>
      </c>
      <c r="D489" t="s">
        <v>667</v>
      </c>
      <c r="E489">
        <v>30500</v>
      </c>
    </row>
    <row r="490" spans="3:5" x14ac:dyDescent="0.4">
      <c r="C490" t="s">
        <v>759</v>
      </c>
      <c r="D490" t="s">
        <v>668</v>
      </c>
      <c r="E490">
        <v>23200</v>
      </c>
    </row>
    <row r="491" spans="3:5" x14ac:dyDescent="0.4">
      <c r="C491" t="s">
        <v>759</v>
      </c>
      <c r="D491" t="s">
        <v>669</v>
      </c>
      <c r="E491">
        <v>50700</v>
      </c>
    </row>
    <row r="492" spans="3:5" x14ac:dyDescent="0.4">
      <c r="C492" t="s">
        <v>759</v>
      </c>
      <c r="D492" t="s">
        <v>670</v>
      </c>
      <c r="E492">
        <v>17300</v>
      </c>
    </row>
    <row r="493" spans="3:5" x14ac:dyDescent="0.4">
      <c r="C493" t="s">
        <v>759</v>
      </c>
      <c r="D493" t="s">
        <v>671</v>
      </c>
      <c r="E493">
        <v>45000</v>
      </c>
    </row>
    <row r="494" spans="3:5" x14ac:dyDescent="0.4">
      <c r="C494" t="s">
        <v>759</v>
      </c>
      <c r="D494" t="s">
        <v>672</v>
      </c>
      <c r="E494">
        <v>23300</v>
      </c>
    </row>
    <row r="495" spans="3:5" x14ac:dyDescent="0.4">
      <c r="C495" t="s">
        <v>759</v>
      </c>
      <c r="D495" t="s">
        <v>673</v>
      </c>
      <c r="E495">
        <v>36100</v>
      </c>
    </row>
    <row r="496" spans="3:5" x14ac:dyDescent="0.4">
      <c r="C496" t="s">
        <v>759</v>
      </c>
      <c r="D496" t="s">
        <v>674</v>
      </c>
      <c r="E496">
        <v>36000</v>
      </c>
    </row>
    <row r="497" spans="3:5" x14ac:dyDescent="0.4">
      <c r="C497" t="s">
        <v>759</v>
      </c>
      <c r="D497" t="s">
        <v>675</v>
      </c>
      <c r="E497">
        <v>7800</v>
      </c>
    </row>
    <row r="498" spans="3:5" x14ac:dyDescent="0.4">
      <c r="C498" t="s">
        <v>759</v>
      </c>
      <c r="D498" t="s">
        <v>676</v>
      </c>
      <c r="E498">
        <v>19500</v>
      </c>
    </row>
    <row r="499" spans="3:5" x14ac:dyDescent="0.4">
      <c r="C499" t="s">
        <v>759</v>
      </c>
      <c r="D499" t="s">
        <v>677</v>
      </c>
      <c r="E499">
        <v>7000</v>
      </c>
    </row>
    <row r="500" spans="3:5" x14ac:dyDescent="0.4">
      <c r="C500" t="s">
        <v>759</v>
      </c>
      <c r="D500" t="s">
        <v>678</v>
      </c>
      <c r="E500">
        <v>14000</v>
      </c>
    </row>
    <row r="501" spans="3:5" x14ac:dyDescent="0.4">
      <c r="C501" t="s">
        <v>759</v>
      </c>
      <c r="D501" t="s">
        <v>679</v>
      </c>
      <c r="E501">
        <v>4100</v>
      </c>
    </row>
    <row r="502" spans="3:5" x14ac:dyDescent="0.4">
      <c r="C502" t="s">
        <v>759</v>
      </c>
      <c r="D502" t="s">
        <v>680</v>
      </c>
      <c r="E502">
        <v>18400</v>
      </c>
    </row>
    <row r="503" spans="3:5" x14ac:dyDescent="0.4">
      <c r="C503" t="s">
        <v>759</v>
      </c>
      <c r="D503" t="s">
        <v>681</v>
      </c>
      <c r="E503">
        <v>37600</v>
      </c>
    </row>
    <row r="504" spans="3:5" x14ac:dyDescent="0.4">
      <c r="C504" t="s">
        <v>759</v>
      </c>
      <c r="D504" t="s">
        <v>682</v>
      </c>
      <c r="E504">
        <v>9300</v>
      </c>
    </row>
    <row r="505" spans="3:5" x14ac:dyDescent="0.4">
      <c r="C505" t="s">
        <v>759</v>
      </c>
      <c r="D505" t="s">
        <v>683</v>
      </c>
      <c r="E505">
        <v>26500</v>
      </c>
    </row>
    <row r="506" spans="3:5" x14ac:dyDescent="0.4">
      <c r="C506" t="s">
        <v>759</v>
      </c>
      <c r="D506" t="s">
        <v>684</v>
      </c>
      <c r="E506">
        <v>9900</v>
      </c>
    </row>
    <row r="507" spans="3:5" x14ac:dyDescent="0.4">
      <c r="C507" t="s">
        <v>759</v>
      </c>
      <c r="D507" t="s">
        <v>685</v>
      </c>
      <c r="E507">
        <v>4600</v>
      </c>
    </row>
    <row r="508" spans="3:5" x14ac:dyDescent="0.4">
      <c r="C508" t="s">
        <v>759</v>
      </c>
      <c r="D508" t="s">
        <v>686</v>
      </c>
      <c r="E508">
        <v>12000</v>
      </c>
    </row>
    <row r="509" spans="3:5" x14ac:dyDescent="0.4">
      <c r="C509" t="s">
        <v>759</v>
      </c>
      <c r="D509" t="s">
        <v>687</v>
      </c>
      <c r="E509">
        <v>1200</v>
      </c>
    </row>
    <row r="510" spans="3:5" x14ac:dyDescent="0.4">
      <c r="C510" t="s">
        <v>759</v>
      </c>
      <c r="D510" t="s">
        <v>688</v>
      </c>
      <c r="E510">
        <v>1700</v>
      </c>
    </row>
    <row r="511" spans="3:5" x14ac:dyDescent="0.4">
      <c r="C511" t="s">
        <v>759</v>
      </c>
      <c r="D511" t="s">
        <v>689</v>
      </c>
      <c r="E511">
        <v>6300</v>
      </c>
    </row>
    <row r="512" spans="3:5" x14ac:dyDescent="0.4">
      <c r="C512" t="s">
        <v>759</v>
      </c>
      <c r="D512" t="s">
        <v>690</v>
      </c>
      <c r="E512">
        <v>2200</v>
      </c>
    </row>
    <row r="513" spans="3:5" x14ac:dyDescent="0.4">
      <c r="C513" t="s">
        <v>759</v>
      </c>
      <c r="D513" t="s">
        <v>691</v>
      </c>
      <c r="E513">
        <v>1400</v>
      </c>
    </row>
    <row r="514" spans="3:5" x14ac:dyDescent="0.4">
      <c r="C514" t="s">
        <v>759</v>
      </c>
      <c r="D514" t="s">
        <v>692</v>
      </c>
      <c r="E514">
        <v>7800</v>
      </c>
    </row>
    <row r="515" spans="3:5" x14ac:dyDescent="0.4">
      <c r="C515" t="s">
        <v>759</v>
      </c>
      <c r="D515" t="s">
        <v>693</v>
      </c>
      <c r="E515">
        <v>7300</v>
      </c>
    </row>
    <row r="516" spans="3:5" x14ac:dyDescent="0.4">
      <c r="C516" t="s">
        <v>759</v>
      </c>
      <c r="D516" t="s">
        <v>694</v>
      </c>
      <c r="E516">
        <v>16900</v>
      </c>
    </row>
    <row r="517" spans="3:5" x14ac:dyDescent="0.4">
      <c r="C517" t="s">
        <v>759</v>
      </c>
      <c r="D517" t="s">
        <v>393</v>
      </c>
      <c r="E517">
        <v>14500</v>
      </c>
    </row>
    <row r="518" spans="3:5" x14ac:dyDescent="0.4">
      <c r="C518" t="s">
        <v>759</v>
      </c>
      <c r="D518" t="s">
        <v>394</v>
      </c>
      <c r="E518">
        <v>12300</v>
      </c>
    </row>
    <row r="519" spans="3:5" x14ac:dyDescent="0.4">
      <c r="C519" t="s">
        <v>759</v>
      </c>
      <c r="D519" t="s">
        <v>395</v>
      </c>
      <c r="E519">
        <v>1700</v>
      </c>
    </row>
    <row r="520" spans="3:5" x14ac:dyDescent="0.4">
      <c r="C520" t="s">
        <v>759</v>
      </c>
      <c r="D520" t="s">
        <v>396</v>
      </c>
      <c r="E520">
        <v>5800</v>
      </c>
    </row>
    <row r="521" spans="3:5" x14ac:dyDescent="0.4">
      <c r="C521" t="s">
        <v>759</v>
      </c>
      <c r="D521" t="s">
        <v>397</v>
      </c>
      <c r="E521">
        <v>800</v>
      </c>
    </row>
    <row r="522" spans="3:5" x14ac:dyDescent="0.4">
      <c r="C522" t="s">
        <v>759</v>
      </c>
      <c r="D522" t="s">
        <v>398</v>
      </c>
      <c r="E522">
        <v>3500</v>
      </c>
    </row>
    <row r="523" spans="3:5" x14ac:dyDescent="0.4">
      <c r="C523" t="s">
        <v>759</v>
      </c>
      <c r="D523" t="s">
        <v>399</v>
      </c>
      <c r="E523">
        <v>2000</v>
      </c>
    </row>
    <row r="524" spans="3:5" x14ac:dyDescent="0.4">
      <c r="C524" t="s">
        <v>759</v>
      </c>
      <c r="D524" t="s">
        <v>400</v>
      </c>
      <c r="E524">
        <v>8100</v>
      </c>
    </row>
    <row r="525" spans="3:5" x14ac:dyDescent="0.4">
      <c r="C525" t="s">
        <v>759</v>
      </c>
      <c r="D525" t="s">
        <v>401</v>
      </c>
      <c r="E525">
        <v>4900</v>
      </c>
    </row>
    <row r="526" spans="3:5" x14ac:dyDescent="0.4">
      <c r="C526" t="s">
        <v>759</v>
      </c>
      <c r="D526" t="s">
        <v>402</v>
      </c>
      <c r="E526">
        <v>4600</v>
      </c>
    </row>
    <row r="527" spans="3:5" x14ac:dyDescent="0.4">
      <c r="C527" t="s">
        <v>759</v>
      </c>
      <c r="D527" t="s">
        <v>403</v>
      </c>
      <c r="E527">
        <v>300</v>
      </c>
    </row>
    <row r="528" spans="3:5" x14ac:dyDescent="0.4">
      <c r="C528" t="s">
        <v>759</v>
      </c>
      <c r="D528" t="s">
        <v>404</v>
      </c>
      <c r="E528">
        <v>7700</v>
      </c>
    </row>
    <row r="529" spans="3:5" x14ac:dyDescent="0.4">
      <c r="C529" t="s">
        <v>759</v>
      </c>
      <c r="D529" t="s">
        <v>405</v>
      </c>
      <c r="E529">
        <v>2400</v>
      </c>
    </row>
    <row r="530" spans="3:5" x14ac:dyDescent="0.4">
      <c r="C530" t="s">
        <v>759</v>
      </c>
      <c r="D530" t="s">
        <v>406</v>
      </c>
      <c r="E530">
        <v>20100</v>
      </c>
    </row>
    <row r="531" spans="3:5" x14ac:dyDescent="0.4">
      <c r="C531" t="s">
        <v>759</v>
      </c>
      <c r="D531" t="s">
        <v>407</v>
      </c>
      <c r="E531">
        <v>4400</v>
      </c>
    </row>
    <row r="532" spans="3:5" x14ac:dyDescent="0.4">
      <c r="C532" t="s">
        <v>759</v>
      </c>
      <c r="D532" t="s">
        <v>408</v>
      </c>
      <c r="E532">
        <v>5400</v>
      </c>
    </row>
    <row r="533" spans="3:5" x14ac:dyDescent="0.4">
      <c r="C533" t="s">
        <v>759</v>
      </c>
      <c r="D533" t="s">
        <v>409</v>
      </c>
      <c r="E533">
        <v>5100</v>
      </c>
    </row>
    <row r="534" spans="3:5" x14ac:dyDescent="0.4">
      <c r="C534" t="s">
        <v>759</v>
      </c>
      <c r="D534" t="s">
        <v>410</v>
      </c>
      <c r="E534">
        <v>12300</v>
      </c>
    </row>
    <row r="535" spans="3:5" x14ac:dyDescent="0.4">
      <c r="C535" t="s">
        <v>759</v>
      </c>
      <c r="D535" t="s">
        <v>411</v>
      </c>
      <c r="E535">
        <v>1400</v>
      </c>
    </row>
    <row r="536" spans="3:5" x14ac:dyDescent="0.4">
      <c r="C536" t="s">
        <v>759</v>
      </c>
      <c r="D536" t="s">
        <v>412</v>
      </c>
      <c r="E536">
        <v>3200</v>
      </c>
    </row>
    <row r="537" spans="3:5" x14ac:dyDescent="0.4">
      <c r="C537" t="s">
        <v>759</v>
      </c>
      <c r="D537" t="s">
        <v>413</v>
      </c>
      <c r="E537">
        <v>10800</v>
      </c>
    </row>
    <row r="538" spans="3:5" x14ac:dyDescent="0.4">
      <c r="C538" t="s">
        <v>759</v>
      </c>
      <c r="D538" t="s">
        <v>414</v>
      </c>
      <c r="E538">
        <v>9600</v>
      </c>
    </row>
    <row r="539" spans="3:5" x14ac:dyDescent="0.4">
      <c r="C539" t="s">
        <v>759</v>
      </c>
      <c r="D539" t="s">
        <v>415</v>
      </c>
      <c r="E539">
        <v>2000</v>
      </c>
    </row>
    <row r="540" spans="3:5" x14ac:dyDescent="0.4">
      <c r="C540" t="s">
        <v>759</v>
      </c>
      <c r="D540" t="s">
        <v>416</v>
      </c>
      <c r="E540">
        <v>7600</v>
      </c>
    </row>
    <row r="541" spans="3:5" x14ac:dyDescent="0.4">
      <c r="C541" t="s">
        <v>759</v>
      </c>
      <c r="D541" t="s">
        <v>417</v>
      </c>
      <c r="E541">
        <v>2300</v>
      </c>
    </row>
    <row r="542" spans="3:5" x14ac:dyDescent="0.4">
      <c r="C542" t="s">
        <v>759</v>
      </c>
      <c r="D542" t="s">
        <v>418</v>
      </c>
      <c r="E542">
        <v>9800</v>
      </c>
    </row>
    <row r="543" spans="3:5" x14ac:dyDescent="0.4">
      <c r="C543" t="s">
        <v>759</v>
      </c>
      <c r="D543" t="s">
        <v>419</v>
      </c>
      <c r="E543">
        <v>6800</v>
      </c>
    </row>
    <row r="544" spans="3:5" x14ac:dyDescent="0.4">
      <c r="C544" t="s">
        <v>759</v>
      </c>
      <c r="D544" t="s">
        <v>420</v>
      </c>
      <c r="E544">
        <v>4500</v>
      </c>
    </row>
    <row r="545" spans="3:5" x14ac:dyDescent="0.4">
      <c r="C545" t="s">
        <v>759</v>
      </c>
      <c r="D545" t="s">
        <v>421</v>
      </c>
      <c r="E545">
        <v>9800</v>
      </c>
    </row>
    <row r="546" spans="3:5" x14ac:dyDescent="0.4">
      <c r="C546" t="s">
        <v>759</v>
      </c>
      <c r="D546" t="s">
        <v>422</v>
      </c>
      <c r="E546">
        <v>3100</v>
      </c>
    </row>
    <row r="547" spans="3:5" x14ac:dyDescent="0.4">
      <c r="C547" t="s">
        <v>759</v>
      </c>
      <c r="D547" t="s">
        <v>423</v>
      </c>
      <c r="E547">
        <v>2700</v>
      </c>
    </row>
    <row r="548" spans="3:5" x14ac:dyDescent="0.4">
      <c r="C548" t="s">
        <v>759</v>
      </c>
      <c r="D548" t="s">
        <v>424</v>
      </c>
      <c r="E548">
        <v>2200</v>
      </c>
    </row>
    <row r="549" spans="3:5" x14ac:dyDescent="0.4">
      <c r="C549" t="s">
        <v>759</v>
      </c>
      <c r="D549" t="s">
        <v>425</v>
      </c>
      <c r="E549">
        <v>7800</v>
      </c>
    </row>
    <row r="550" spans="3:5" x14ac:dyDescent="0.4">
      <c r="C550" t="s">
        <v>759</v>
      </c>
      <c r="D550" t="s">
        <v>426</v>
      </c>
      <c r="E550">
        <v>1200</v>
      </c>
    </row>
    <row r="551" spans="3:5" x14ac:dyDescent="0.4">
      <c r="C551" t="s">
        <v>759</v>
      </c>
      <c r="D551" t="s">
        <v>427</v>
      </c>
      <c r="E551">
        <v>3300</v>
      </c>
    </row>
    <row r="552" spans="3:5" x14ac:dyDescent="0.4">
      <c r="C552" t="s">
        <v>759</v>
      </c>
      <c r="D552" t="s">
        <v>428</v>
      </c>
      <c r="E552">
        <v>400</v>
      </c>
    </row>
    <row r="553" spans="3:5" x14ac:dyDescent="0.4">
      <c r="C553" t="s">
        <v>759</v>
      </c>
      <c r="D553" t="s">
        <v>429</v>
      </c>
      <c r="E553">
        <v>1700</v>
      </c>
    </row>
    <row r="554" spans="3:5" x14ac:dyDescent="0.4">
      <c r="C554" t="s">
        <v>759</v>
      </c>
      <c r="D554" t="s">
        <v>430</v>
      </c>
      <c r="E554">
        <v>2000</v>
      </c>
    </row>
    <row r="555" spans="3:5" x14ac:dyDescent="0.4">
      <c r="C555" t="s">
        <v>759</v>
      </c>
      <c r="D555" t="s">
        <v>431</v>
      </c>
      <c r="E555">
        <v>2300</v>
      </c>
    </row>
    <row r="556" spans="3:5" x14ac:dyDescent="0.4">
      <c r="C556" t="s">
        <v>759</v>
      </c>
      <c r="D556" t="s">
        <v>432</v>
      </c>
      <c r="E556">
        <v>100</v>
      </c>
    </row>
    <row r="557" spans="3:5" x14ac:dyDescent="0.4">
      <c r="C557" t="s">
        <v>759</v>
      </c>
      <c r="D557" t="s">
        <v>433</v>
      </c>
      <c r="E557">
        <v>4100</v>
      </c>
    </row>
    <row r="558" spans="3:5" x14ac:dyDescent="0.4">
      <c r="C558" t="s">
        <v>759</v>
      </c>
      <c r="D558" t="s">
        <v>434</v>
      </c>
      <c r="E558">
        <v>5200</v>
      </c>
    </row>
    <row r="559" spans="3:5" x14ac:dyDescent="0.4">
      <c r="C559" t="s">
        <v>759</v>
      </c>
      <c r="D559" t="s">
        <v>435</v>
      </c>
      <c r="E559">
        <v>3400</v>
      </c>
    </row>
    <row r="560" spans="3:5" x14ac:dyDescent="0.4">
      <c r="C560" t="s">
        <v>759</v>
      </c>
      <c r="D560" t="s">
        <v>436</v>
      </c>
      <c r="E560">
        <v>4100</v>
      </c>
    </row>
    <row r="561" spans="3:5" x14ac:dyDescent="0.4">
      <c r="C561" t="s">
        <v>759</v>
      </c>
      <c r="D561" t="s">
        <v>437</v>
      </c>
      <c r="E561">
        <v>4100</v>
      </c>
    </row>
    <row r="562" spans="3:5" x14ac:dyDescent="0.4">
      <c r="C562" t="s">
        <v>759</v>
      </c>
      <c r="D562" t="s">
        <v>438</v>
      </c>
      <c r="E562">
        <v>4200</v>
      </c>
    </row>
    <row r="563" spans="3:5" x14ac:dyDescent="0.4">
      <c r="C563" t="s">
        <v>759</v>
      </c>
      <c r="D563" t="s">
        <v>439</v>
      </c>
      <c r="E563">
        <v>5200</v>
      </c>
    </row>
    <row r="564" spans="3:5" x14ac:dyDescent="0.4">
      <c r="C564" t="s">
        <v>759</v>
      </c>
      <c r="D564" t="s">
        <v>440</v>
      </c>
      <c r="E564">
        <v>400</v>
      </c>
    </row>
    <row r="565" spans="3:5" x14ac:dyDescent="0.4">
      <c r="C565" t="s">
        <v>759</v>
      </c>
      <c r="D565" t="s">
        <v>441</v>
      </c>
      <c r="E565">
        <v>3800</v>
      </c>
    </row>
    <row r="566" spans="3:5" x14ac:dyDescent="0.4">
      <c r="C566" t="s">
        <v>759</v>
      </c>
      <c r="D566" t="s">
        <v>442</v>
      </c>
      <c r="E566">
        <v>3600</v>
      </c>
    </row>
    <row r="567" spans="3:5" x14ac:dyDescent="0.4">
      <c r="C567" t="s">
        <v>759</v>
      </c>
      <c r="D567" t="s">
        <v>443</v>
      </c>
      <c r="E567">
        <v>18300</v>
      </c>
    </row>
    <row r="568" spans="3:5" x14ac:dyDescent="0.4">
      <c r="C568" t="s">
        <v>759</v>
      </c>
      <c r="D568" t="s">
        <v>444</v>
      </c>
      <c r="E568">
        <v>2000</v>
      </c>
    </row>
    <row r="569" spans="3:5" x14ac:dyDescent="0.4">
      <c r="C569" t="s">
        <v>759</v>
      </c>
      <c r="D569" t="s">
        <v>445</v>
      </c>
      <c r="E569">
        <v>1300</v>
      </c>
    </row>
    <row r="570" spans="3:5" x14ac:dyDescent="0.4">
      <c r="C570" t="s">
        <v>759</v>
      </c>
      <c r="D570" t="s">
        <v>446</v>
      </c>
      <c r="E570">
        <v>800</v>
      </c>
    </row>
    <row r="571" spans="3:5" x14ac:dyDescent="0.4">
      <c r="C571" t="s">
        <v>759</v>
      </c>
      <c r="D571" t="s">
        <v>447</v>
      </c>
      <c r="E571">
        <v>0</v>
      </c>
    </row>
    <row r="572" spans="3:5" x14ac:dyDescent="0.4">
      <c r="C572" t="s">
        <v>759</v>
      </c>
      <c r="D572" t="s">
        <v>448</v>
      </c>
      <c r="E572">
        <v>2200</v>
      </c>
    </row>
    <row r="573" spans="3:5" x14ac:dyDescent="0.4">
      <c r="C573" t="s">
        <v>759</v>
      </c>
      <c r="D573" t="s">
        <v>449</v>
      </c>
      <c r="E573">
        <v>600</v>
      </c>
    </row>
    <row r="574" spans="3:5" x14ac:dyDescent="0.4">
      <c r="C574" t="s">
        <v>759</v>
      </c>
      <c r="D574" t="s">
        <v>450</v>
      </c>
      <c r="E574">
        <v>1900</v>
      </c>
    </row>
    <row r="575" spans="3:5" x14ac:dyDescent="0.4">
      <c r="C575" t="s">
        <v>759</v>
      </c>
      <c r="D575" t="s">
        <v>451</v>
      </c>
      <c r="E575">
        <v>2700</v>
      </c>
    </row>
    <row r="576" spans="3:5" x14ac:dyDescent="0.4">
      <c r="C576" t="s">
        <v>759</v>
      </c>
      <c r="D576" t="s">
        <v>452</v>
      </c>
      <c r="E576">
        <v>4500</v>
      </c>
    </row>
    <row r="577" spans="3:5" x14ac:dyDescent="0.4">
      <c r="C577" t="s">
        <v>759</v>
      </c>
      <c r="D577" t="s">
        <v>453</v>
      </c>
      <c r="E577">
        <v>2900</v>
      </c>
    </row>
    <row r="578" spans="3:5" x14ac:dyDescent="0.4">
      <c r="C578" t="s">
        <v>759</v>
      </c>
      <c r="D578" t="s">
        <v>454</v>
      </c>
      <c r="E578">
        <v>900</v>
      </c>
    </row>
    <row r="579" spans="3:5" x14ac:dyDescent="0.4">
      <c r="C579" t="s">
        <v>759</v>
      </c>
      <c r="D579" t="s">
        <v>455</v>
      </c>
      <c r="E579">
        <v>1200</v>
      </c>
    </row>
    <row r="580" spans="3:5" x14ac:dyDescent="0.4">
      <c r="C580" t="s">
        <v>759</v>
      </c>
      <c r="D580" t="s">
        <v>456</v>
      </c>
      <c r="E580">
        <v>4800</v>
      </c>
    </row>
    <row r="581" spans="3:5" x14ac:dyDescent="0.4">
      <c r="C581" t="s">
        <v>759</v>
      </c>
      <c r="D581" t="s">
        <v>457</v>
      </c>
      <c r="E581">
        <v>900</v>
      </c>
    </row>
    <row r="582" spans="3:5" x14ac:dyDescent="0.4">
      <c r="C582" t="s">
        <v>759</v>
      </c>
      <c r="D582" t="s">
        <v>458</v>
      </c>
      <c r="E582">
        <v>6700</v>
      </c>
    </row>
    <row r="583" spans="3:5" x14ac:dyDescent="0.4">
      <c r="C583" t="s">
        <v>759</v>
      </c>
      <c r="D583" t="s">
        <v>459</v>
      </c>
      <c r="E583">
        <v>7400</v>
      </c>
    </row>
    <row r="584" spans="3:5" x14ac:dyDescent="0.4">
      <c r="C584" t="s">
        <v>759</v>
      </c>
      <c r="D584" t="s">
        <v>460</v>
      </c>
      <c r="E584">
        <v>800</v>
      </c>
    </row>
    <row r="585" spans="3:5" x14ac:dyDescent="0.4">
      <c r="C585" t="s">
        <v>759</v>
      </c>
      <c r="D585" t="s">
        <v>461</v>
      </c>
      <c r="E585">
        <v>600</v>
      </c>
    </row>
    <row r="586" spans="3:5" x14ac:dyDescent="0.4">
      <c r="C586" t="s">
        <v>759</v>
      </c>
      <c r="D586" t="s">
        <v>462</v>
      </c>
      <c r="E586">
        <v>10100</v>
      </c>
    </row>
    <row r="587" spans="3:5" x14ac:dyDescent="0.4">
      <c r="C587" t="s">
        <v>759</v>
      </c>
      <c r="D587" t="s">
        <v>463</v>
      </c>
      <c r="E587">
        <v>400</v>
      </c>
    </row>
    <row r="588" spans="3:5" x14ac:dyDescent="0.4">
      <c r="C588" t="s">
        <v>759</v>
      </c>
      <c r="D588" t="s">
        <v>464</v>
      </c>
      <c r="E588">
        <v>5200</v>
      </c>
    </row>
    <row r="589" spans="3:5" x14ac:dyDescent="0.4">
      <c r="C589" t="s">
        <v>759</v>
      </c>
      <c r="D589" t="s">
        <v>465</v>
      </c>
      <c r="E589">
        <v>900</v>
      </c>
    </row>
    <row r="590" spans="3:5" x14ac:dyDescent="0.4">
      <c r="C590" t="s">
        <v>759</v>
      </c>
      <c r="D590" t="s">
        <v>466</v>
      </c>
      <c r="E590">
        <v>1100</v>
      </c>
    </row>
    <row r="591" spans="3:5" x14ac:dyDescent="0.4">
      <c r="C591" t="s">
        <v>759</v>
      </c>
      <c r="D591" t="s">
        <v>467</v>
      </c>
      <c r="E591">
        <v>7800</v>
      </c>
    </row>
    <row r="592" spans="3:5" x14ac:dyDescent="0.4">
      <c r="C592" t="s">
        <v>759</v>
      </c>
      <c r="D592" t="s">
        <v>468</v>
      </c>
      <c r="E592">
        <v>1500</v>
      </c>
    </row>
    <row r="593" spans="3:5" x14ac:dyDescent="0.4">
      <c r="C593" t="s">
        <v>759</v>
      </c>
      <c r="D593" t="s">
        <v>469</v>
      </c>
      <c r="E593">
        <v>6100</v>
      </c>
    </row>
    <row r="594" spans="3:5" x14ac:dyDescent="0.4">
      <c r="C594" t="s">
        <v>759</v>
      </c>
      <c r="D594" t="s">
        <v>470</v>
      </c>
      <c r="E594">
        <v>500</v>
      </c>
    </row>
    <row r="595" spans="3:5" x14ac:dyDescent="0.4">
      <c r="C595" t="s">
        <v>759</v>
      </c>
      <c r="D595" t="s">
        <v>471</v>
      </c>
      <c r="E595">
        <v>1400</v>
      </c>
    </row>
    <row r="596" spans="3:5" x14ac:dyDescent="0.4">
      <c r="C596" t="s">
        <v>759</v>
      </c>
      <c r="D596" t="s">
        <v>472</v>
      </c>
      <c r="E596">
        <v>1400</v>
      </c>
    </row>
    <row r="597" spans="3:5" x14ac:dyDescent="0.4">
      <c r="C597" t="s">
        <v>759</v>
      </c>
      <c r="D597" t="s">
        <v>473</v>
      </c>
      <c r="E597">
        <v>7600</v>
      </c>
    </row>
    <row r="598" spans="3:5" x14ac:dyDescent="0.4">
      <c r="C598" t="s">
        <v>759</v>
      </c>
      <c r="D598" t="s">
        <v>474</v>
      </c>
      <c r="E598">
        <v>6700</v>
      </c>
    </row>
    <row r="599" spans="3:5" x14ac:dyDescent="0.4">
      <c r="C599" t="s">
        <v>759</v>
      </c>
      <c r="D599" t="s">
        <v>475</v>
      </c>
      <c r="E599">
        <v>1600</v>
      </c>
    </row>
    <row r="600" spans="3:5" x14ac:dyDescent="0.4">
      <c r="C600" t="s">
        <v>759</v>
      </c>
      <c r="D600" t="s">
        <v>476</v>
      </c>
      <c r="E600">
        <v>6400</v>
      </c>
    </row>
    <row r="601" spans="3:5" x14ac:dyDescent="0.4">
      <c r="C601" t="s">
        <v>759</v>
      </c>
      <c r="D601" t="s">
        <v>477</v>
      </c>
      <c r="E601">
        <v>3000</v>
      </c>
    </row>
    <row r="602" spans="3:5" x14ac:dyDescent="0.4">
      <c r="C602" t="s">
        <v>759</v>
      </c>
      <c r="D602" t="s">
        <v>478</v>
      </c>
      <c r="E602">
        <v>2300</v>
      </c>
    </row>
    <row r="603" spans="3:5" x14ac:dyDescent="0.4">
      <c r="C603" t="s">
        <v>759</v>
      </c>
      <c r="D603" t="s">
        <v>479</v>
      </c>
      <c r="E603">
        <v>2200</v>
      </c>
    </row>
    <row r="604" spans="3:5" x14ac:dyDescent="0.4">
      <c r="C604" t="s">
        <v>759</v>
      </c>
      <c r="D604" t="s">
        <v>480</v>
      </c>
      <c r="E604">
        <v>1600</v>
      </c>
    </row>
    <row r="605" spans="3:5" x14ac:dyDescent="0.4">
      <c r="C605" t="s">
        <v>759</v>
      </c>
      <c r="D605" t="s">
        <v>481</v>
      </c>
      <c r="E605">
        <v>1700</v>
      </c>
    </row>
    <row r="606" spans="3:5" x14ac:dyDescent="0.4">
      <c r="C606" t="s">
        <v>759</v>
      </c>
      <c r="D606" t="s">
        <v>482</v>
      </c>
      <c r="E606">
        <v>6800</v>
      </c>
    </row>
    <row r="607" spans="3:5" x14ac:dyDescent="0.4">
      <c r="C607" t="s">
        <v>759</v>
      </c>
      <c r="D607" t="s">
        <v>483</v>
      </c>
      <c r="E607">
        <v>1700</v>
      </c>
    </row>
    <row r="608" spans="3:5" x14ac:dyDescent="0.4">
      <c r="C608" t="s">
        <v>759</v>
      </c>
      <c r="D608" t="s">
        <v>484</v>
      </c>
      <c r="E608">
        <v>0</v>
      </c>
    </row>
    <row r="609" spans="3:5" x14ac:dyDescent="0.4">
      <c r="C609" t="s">
        <v>759</v>
      </c>
      <c r="D609" t="s">
        <v>485</v>
      </c>
      <c r="E609">
        <v>600</v>
      </c>
    </row>
    <row r="610" spans="3:5" x14ac:dyDescent="0.4">
      <c r="C610" t="s">
        <v>759</v>
      </c>
      <c r="D610" t="s">
        <v>486</v>
      </c>
      <c r="E610">
        <v>500</v>
      </c>
    </row>
    <row r="611" spans="3:5" x14ac:dyDescent="0.4">
      <c r="C611" t="s">
        <v>759</v>
      </c>
      <c r="D611" t="s">
        <v>487</v>
      </c>
      <c r="E611">
        <v>800</v>
      </c>
    </row>
    <row r="612" spans="3:5" x14ac:dyDescent="0.4">
      <c r="C612" t="s">
        <v>759</v>
      </c>
      <c r="D612" t="s">
        <v>488</v>
      </c>
      <c r="E612">
        <v>1400</v>
      </c>
    </row>
    <row r="613" spans="3:5" x14ac:dyDescent="0.4">
      <c r="C613" t="s">
        <v>759</v>
      </c>
      <c r="D613" t="s">
        <v>489</v>
      </c>
      <c r="E613">
        <v>100</v>
      </c>
    </row>
    <row r="614" spans="3:5" x14ac:dyDescent="0.4">
      <c r="C614" t="s">
        <v>759</v>
      </c>
      <c r="D614" t="s">
        <v>490</v>
      </c>
      <c r="E614">
        <v>300</v>
      </c>
    </row>
    <row r="615" spans="3:5" x14ac:dyDescent="0.4">
      <c r="C615" t="s">
        <v>759</v>
      </c>
      <c r="D615" t="s">
        <v>491</v>
      </c>
      <c r="E615">
        <v>8400</v>
      </c>
    </row>
    <row r="616" spans="3:5" x14ac:dyDescent="0.4">
      <c r="C616" t="s">
        <v>759</v>
      </c>
      <c r="D616" t="s">
        <v>492</v>
      </c>
      <c r="E616">
        <v>19200</v>
      </c>
    </row>
    <row r="617" spans="3:5" x14ac:dyDescent="0.4">
      <c r="C617" t="s">
        <v>759</v>
      </c>
      <c r="D617" t="s">
        <v>493</v>
      </c>
      <c r="E617">
        <v>6800</v>
      </c>
    </row>
    <row r="618" spans="3:5" x14ac:dyDescent="0.4">
      <c r="C618" t="s">
        <v>759</v>
      </c>
      <c r="D618" t="s">
        <v>494</v>
      </c>
      <c r="E618">
        <v>800</v>
      </c>
    </row>
    <row r="619" spans="3:5" x14ac:dyDescent="0.4">
      <c r="C619" t="s">
        <v>759</v>
      </c>
      <c r="D619" t="s">
        <v>495</v>
      </c>
      <c r="E619">
        <v>7100</v>
      </c>
    </row>
    <row r="620" spans="3:5" x14ac:dyDescent="0.4">
      <c r="C620" t="s">
        <v>759</v>
      </c>
      <c r="D620" t="s">
        <v>496</v>
      </c>
      <c r="E620">
        <v>800</v>
      </c>
    </row>
    <row r="621" spans="3:5" x14ac:dyDescent="0.4">
      <c r="C621" t="s">
        <v>759</v>
      </c>
      <c r="D621" t="s">
        <v>497</v>
      </c>
      <c r="E621">
        <v>3000</v>
      </c>
    </row>
    <row r="622" spans="3:5" x14ac:dyDescent="0.4">
      <c r="C622" t="s">
        <v>759</v>
      </c>
      <c r="D622" t="s">
        <v>498</v>
      </c>
      <c r="E622">
        <v>10500</v>
      </c>
    </row>
    <row r="623" spans="3:5" x14ac:dyDescent="0.4">
      <c r="C623" t="s">
        <v>759</v>
      </c>
      <c r="D623" t="s">
        <v>499</v>
      </c>
      <c r="E623">
        <v>17900</v>
      </c>
    </row>
    <row r="624" spans="3:5" x14ac:dyDescent="0.4">
      <c r="C624" t="s">
        <v>759</v>
      </c>
      <c r="D624" t="s">
        <v>500</v>
      </c>
      <c r="E624">
        <v>3500</v>
      </c>
    </row>
    <row r="625" spans="3:5" x14ac:dyDescent="0.4">
      <c r="C625" t="s">
        <v>759</v>
      </c>
      <c r="D625" t="s">
        <v>501</v>
      </c>
      <c r="E625">
        <v>2800</v>
      </c>
    </row>
    <row r="626" spans="3:5" x14ac:dyDescent="0.4">
      <c r="C626" t="s">
        <v>759</v>
      </c>
      <c r="D626" t="s">
        <v>502</v>
      </c>
      <c r="E626">
        <v>3500</v>
      </c>
    </row>
    <row r="627" spans="3:5" x14ac:dyDescent="0.4">
      <c r="C627" t="s">
        <v>759</v>
      </c>
      <c r="D627" t="s">
        <v>503</v>
      </c>
      <c r="E627">
        <v>2500</v>
      </c>
    </row>
    <row r="628" spans="3:5" x14ac:dyDescent="0.4">
      <c r="C628" t="s">
        <v>759</v>
      </c>
      <c r="D628" t="s">
        <v>504</v>
      </c>
      <c r="E628">
        <v>8600</v>
      </c>
    </row>
    <row r="629" spans="3:5" x14ac:dyDescent="0.4">
      <c r="C629" t="s">
        <v>759</v>
      </c>
      <c r="D629" t="s">
        <v>505</v>
      </c>
      <c r="E629">
        <v>600</v>
      </c>
    </row>
    <row r="630" spans="3:5" x14ac:dyDescent="0.4">
      <c r="C630" t="s">
        <v>759</v>
      </c>
      <c r="D630" t="s">
        <v>506</v>
      </c>
      <c r="E630">
        <v>38100</v>
      </c>
    </row>
    <row r="631" spans="3:5" x14ac:dyDescent="0.4">
      <c r="C631" t="s">
        <v>759</v>
      </c>
      <c r="D631" t="s">
        <v>507</v>
      </c>
      <c r="E631">
        <v>4500</v>
      </c>
    </row>
    <row r="632" spans="3:5" x14ac:dyDescent="0.4">
      <c r="C632" t="s">
        <v>759</v>
      </c>
      <c r="D632" t="s">
        <v>508</v>
      </c>
      <c r="E632">
        <v>5800</v>
      </c>
    </row>
    <row r="633" spans="3:5" x14ac:dyDescent="0.4">
      <c r="C633" t="s">
        <v>759</v>
      </c>
      <c r="D633" t="s">
        <v>509</v>
      </c>
      <c r="E633">
        <v>28800</v>
      </c>
    </row>
    <row r="634" spans="3:5" x14ac:dyDescent="0.4">
      <c r="C634" t="s">
        <v>759</v>
      </c>
      <c r="D634" t="s">
        <v>510</v>
      </c>
      <c r="E634">
        <v>2900</v>
      </c>
    </row>
    <row r="635" spans="3:5" x14ac:dyDescent="0.4">
      <c r="C635" t="s">
        <v>759</v>
      </c>
      <c r="D635" t="s">
        <v>511</v>
      </c>
      <c r="E635">
        <v>2600</v>
      </c>
    </row>
    <row r="636" spans="3:5" x14ac:dyDescent="0.4">
      <c r="C636" t="s">
        <v>759</v>
      </c>
      <c r="D636" t="s">
        <v>512</v>
      </c>
      <c r="E636">
        <v>4600</v>
      </c>
    </row>
    <row r="637" spans="3:5" x14ac:dyDescent="0.4">
      <c r="C637" t="s">
        <v>759</v>
      </c>
      <c r="D637" t="s">
        <v>695</v>
      </c>
      <c r="E637">
        <v>6000</v>
      </c>
    </row>
    <row r="638" spans="3:5" x14ac:dyDescent="0.4">
      <c r="C638" t="s">
        <v>759</v>
      </c>
      <c r="D638" t="s">
        <v>696</v>
      </c>
      <c r="E638">
        <v>8200</v>
      </c>
    </row>
    <row r="639" spans="3:5" x14ac:dyDescent="0.4">
      <c r="C639" t="s">
        <v>759</v>
      </c>
      <c r="D639" t="s">
        <v>697</v>
      </c>
      <c r="E639">
        <v>2100</v>
      </c>
    </row>
    <row r="640" spans="3:5" x14ac:dyDescent="0.4">
      <c r="C640" t="s">
        <v>759</v>
      </c>
      <c r="D640" t="s">
        <v>698</v>
      </c>
      <c r="E640">
        <v>8700</v>
      </c>
    </row>
    <row r="641" spans="3:5" x14ac:dyDescent="0.4">
      <c r="C641" t="s">
        <v>759</v>
      </c>
      <c r="D641" t="s">
        <v>699</v>
      </c>
      <c r="E641">
        <v>4100</v>
      </c>
    </row>
    <row r="642" spans="3:5" x14ac:dyDescent="0.4">
      <c r="C642" t="s">
        <v>759</v>
      </c>
      <c r="D642" t="s">
        <v>700</v>
      </c>
      <c r="E642">
        <v>2000</v>
      </c>
    </row>
    <row r="643" spans="3:5" x14ac:dyDescent="0.4">
      <c r="C643" t="s">
        <v>759</v>
      </c>
      <c r="D643" t="s">
        <v>701</v>
      </c>
      <c r="E643">
        <v>4100</v>
      </c>
    </row>
    <row r="644" spans="3:5" x14ac:dyDescent="0.4">
      <c r="C644" t="s">
        <v>759</v>
      </c>
      <c r="D644" t="s">
        <v>702</v>
      </c>
      <c r="E644">
        <v>5000</v>
      </c>
    </row>
    <row r="645" spans="3:5" x14ac:dyDescent="0.4">
      <c r="C645" t="s">
        <v>759</v>
      </c>
      <c r="D645" t="s">
        <v>703</v>
      </c>
      <c r="E645">
        <v>7100</v>
      </c>
    </row>
    <row r="646" spans="3:5" x14ac:dyDescent="0.4">
      <c r="C646" t="s">
        <v>759</v>
      </c>
      <c r="D646" t="s">
        <v>704</v>
      </c>
      <c r="E646">
        <v>12500</v>
      </c>
    </row>
    <row r="647" spans="3:5" x14ac:dyDescent="0.4">
      <c r="C647" t="s">
        <v>759</v>
      </c>
      <c r="D647" t="s">
        <v>705</v>
      </c>
      <c r="E647">
        <v>11600</v>
      </c>
    </row>
    <row r="648" spans="3:5" x14ac:dyDescent="0.4">
      <c r="C648" t="s">
        <v>759</v>
      </c>
      <c r="D648" t="s">
        <v>706</v>
      </c>
      <c r="E648">
        <v>16600</v>
      </c>
    </row>
    <row r="649" spans="3:5" x14ac:dyDescent="0.4">
      <c r="C649" t="s">
        <v>759</v>
      </c>
      <c r="D649" t="s">
        <v>707</v>
      </c>
      <c r="E649">
        <v>6600</v>
      </c>
    </row>
    <row r="650" spans="3:5" x14ac:dyDescent="0.4">
      <c r="C650" t="s">
        <v>759</v>
      </c>
      <c r="D650" t="s">
        <v>708</v>
      </c>
      <c r="E650">
        <v>15600</v>
      </c>
    </row>
    <row r="651" spans="3:5" x14ac:dyDescent="0.4">
      <c r="C651" t="s">
        <v>759</v>
      </c>
      <c r="D651" t="s">
        <v>709</v>
      </c>
      <c r="E651">
        <v>10800</v>
      </c>
    </row>
    <row r="652" spans="3:5" x14ac:dyDescent="0.4">
      <c r="C652" t="s">
        <v>759</v>
      </c>
      <c r="D652" t="s">
        <v>710</v>
      </c>
      <c r="E652">
        <v>16500</v>
      </c>
    </row>
    <row r="653" spans="3:5" x14ac:dyDescent="0.4">
      <c r="C653" t="s">
        <v>759</v>
      </c>
      <c r="D653" t="s">
        <v>711</v>
      </c>
      <c r="E653">
        <v>4600</v>
      </c>
    </row>
    <row r="654" spans="3:5" x14ac:dyDescent="0.4">
      <c r="C654" t="s">
        <v>759</v>
      </c>
      <c r="D654" t="s">
        <v>712</v>
      </c>
      <c r="E654">
        <v>2900</v>
      </c>
    </row>
    <row r="655" spans="3:5" x14ac:dyDescent="0.4">
      <c r="C655" t="s">
        <v>759</v>
      </c>
      <c r="D655" t="s">
        <v>713</v>
      </c>
      <c r="E655">
        <v>9500</v>
      </c>
    </row>
    <row r="656" spans="3:5" x14ac:dyDescent="0.4">
      <c r="C656" t="s">
        <v>759</v>
      </c>
      <c r="D656" t="s">
        <v>714</v>
      </c>
      <c r="E656">
        <v>3700</v>
      </c>
    </row>
    <row r="657" spans="3:5" x14ac:dyDescent="0.4">
      <c r="C657" t="s">
        <v>759</v>
      </c>
      <c r="D657" t="s">
        <v>715</v>
      </c>
      <c r="E657">
        <v>21100</v>
      </c>
    </row>
    <row r="658" spans="3:5" x14ac:dyDescent="0.4">
      <c r="C658" t="s">
        <v>759</v>
      </c>
      <c r="D658" t="s">
        <v>716</v>
      </c>
      <c r="E658">
        <v>6100</v>
      </c>
    </row>
    <row r="659" spans="3:5" x14ac:dyDescent="0.4">
      <c r="C659" t="s">
        <v>759</v>
      </c>
      <c r="D659" t="s">
        <v>717</v>
      </c>
      <c r="E659">
        <v>3800</v>
      </c>
    </row>
    <row r="660" spans="3:5" x14ac:dyDescent="0.4">
      <c r="C660" t="s">
        <v>759</v>
      </c>
      <c r="D660" t="s">
        <v>718</v>
      </c>
      <c r="E660">
        <v>19000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97700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200600</v>
      </c>
    </row>
    <row r="669" spans="3:5" x14ac:dyDescent="0.4">
      <c r="C669" t="s">
        <v>760</v>
      </c>
      <c r="D669" t="s">
        <v>515</v>
      </c>
      <c r="E669">
        <v>89100</v>
      </c>
    </row>
    <row r="670" spans="3:5" x14ac:dyDescent="0.4">
      <c r="C670" t="s">
        <v>760</v>
      </c>
      <c r="D670" t="s">
        <v>516</v>
      </c>
      <c r="E670">
        <v>89200</v>
      </c>
    </row>
    <row r="671" spans="3:5" x14ac:dyDescent="0.4">
      <c r="C671" t="s">
        <v>760</v>
      </c>
      <c r="D671" t="s">
        <v>517</v>
      </c>
      <c r="E671">
        <v>56300</v>
      </c>
    </row>
    <row r="672" spans="3:5" x14ac:dyDescent="0.4">
      <c r="C672" t="s">
        <v>760</v>
      </c>
      <c r="D672" t="s">
        <v>518</v>
      </c>
      <c r="E672">
        <v>32600</v>
      </c>
    </row>
    <row r="673" spans="3:5" x14ac:dyDescent="0.4">
      <c r="C673" t="s">
        <v>760</v>
      </c>
      <c r="D673" t="s">
        <v>519</v>
      </c>
      <c r="E673">
        <v>15600</v>
      </c>
    </row>
    <row r="674" spans="3:5" x14ac:dyDescent="0.4">
      <c r="C674" t="s">
        <v>760</v>
      </c>
      <c r="D674" t="s">
        <v>520</v>
      </c>
      <c r="E674">
        <v>9000</v>
      </c>
    </row>
    <row r="675" spans="3:5" x14ac:dyDescent="0.4">
      <c r="C675" t="s">
        <v>760</v>
      </c>
      <c r="D675" t="s">
        <v>521</v>
      </c>
      <c r="E675">
        <v>18900</v>
      </c>
    </row>
    <row r="676" spans="3:5" x14ac:dyDescent="0.4">
      <c r="C676" t="s">
        <v>760</v>
      </c>
      <c r="D676" t="s">
        <v>522</v>
      </c>
      <c r="E676">
        <v>29200</v>
      </c>
    </row>
    <row r="677" spans="3:5" x14ac:dyDescent="0.4">
      <c r="C677" t="s">
        <v>760</v>
      </c>
      <c r="D677" t="s">
        <v>523</v>
      </c>
      <c r="E677">
        <v>34900</v>
      </c>
    </row>
    <row r="678" spans="3:5" x14ac:dyDescent="0.4">
      <c r="C678" t="s">
        <v>760</v>
      </c>
      <c r="D678" t="s">
        <v>524</v>
      </c>
      <c r="E678">
        <v>7400</v>
      </c>
    </row>
    <row r="679" spans="3:5" x14ac:dyDescent="0.4">
      <c r="C679" t="s">
        <v>760</v>
      </c>
      <c r="D679" t="s">
        <v>525</v>
      </c>
      <c r="E679">
        <v>8200</v>
      </c>
    </row>
    <row r="680" spans="3:5" x14ac:dyDescent="0.4">
      <c r="C680" t="s">
        <v>760</v>
      </c>
      <c r="D680" t="s">
        <v>526</v>
      </c>
      <c r="E680">
        <v>24600</v>
      </c>
    </row>
    <row r="681" spans="3:5" x14ac:dyDescent="0.4">
      <c r="C681" t="s">
        <v>760</v>
      </c>
      <c r="D681" t="s">
        <v>527</v>
      </c>
      <c r="E681">
        <v>20200</v>
      </c>
    </row>
    <row r="682" spans="3:5" x14ac:dyDescent="0.4">
      <c r="C682" t="s">
        <v>760</v>
      </c>
      <c r="D682" t="s">
        <v>528</v>
      </c>
      <c r="E682">
        <v>12300</v>
      </c>
    </row>
    <row r="683" spans="3:5" x14ac:dyDescent="0.4">
      <c r="C683" t="s">
        <v>760</v>
      </c>
      <c r="D683" t="s">
        <v>529</v>
      </c>
      <c r="E683">
        <v>3600</v>
      </c>
    </row>
    <row r="684" spans="3:5" x14ac:dyDescent="0.4">
      <c r="C684" t="s">
        <v>760</v>
      </c>
      <c r="D684" t="s">
        <v>530</v>
      </c>
      <c r="E684">
        <v>4100</v>
      </c>
    </row>
    <row r="685" spans="3:5" x14ac:dyDescent="0.4">
      <c r="C685" t="s">
        <v>760</v>
      </c>
      <c r="D685" t="s">
        <v>531</v>
      </c>
      <c r="E685">
        <v>67000</v>
      </c>
    </row>
    <row r="686" spans="3:5" x14ac:dyDescent="0.4">
      <c r="C686" t="s">
        <v>760</v>
      </c>
      <c r="D686" t="s">
        <v>532</v>
      </c>
      <c r="E686">
        <v>19600</v>
      </c>
    </row>
    <row r="687" spans="3:5" x14ac:dyDescent="0.4">
      <c r="C687" t="s">
        <v>760</v>
      </c>
      <c r="D687" t="s">
        <v>533</v>
      </c>
      <c r="E687">
        <v>42200</v>
      </c>
    </row>
    <row r="688" spans="3:5" x14ac:dyDescent="0.4">
      <c r="C688" t="s">
        <v>760</v>
      </c>
      <c r="D688" t="s">
        <v>534</v>
      </c>
      <c r="E688">
        <v>15500</v>
      </c>
    </row>
    <row r="689" spans="3:5" x14ac:dyDescent="0.4">
      <c r="C689" t="s">
        <v>760</v>
      </c>
      <c r="D689" t="s">
        <v>535</v>
      </c>
      <c r="E689">
        <v>76900</v>
      </c>
    </row>
    <row r="690" spans="3:5" x14ac:dyDescent="0.4">
      <c r="C690" t="s">
        <v>760</v>
      </c>
      <c r="D690" t="s">
        <v>536</v>
      </c>
      <c r="E690">
        <v>58100</v>
      </c>
    </row>
    <row r="691" spans="3:5" x14ac:dyDescent="0.4">
      <c r="C691" t="s">
        <v>760</v>
      </c>
      <c r="D691" t="s">
        <v>537</v>
      </c>
      <c r="E691">
        <v>23900</v>
      </c>
    </row>
    <row r="692" spans="3:5" x14ac:dyDescent="0.4">
      <c r="C692" t="s">
        <v>760</v>
      </c>
      <c r="D692" t="s">
        <v>538</v>
      </c>
      <c r="E692">
        <v>104500</v>
      </c>
    </row>
    <row r="693" spans="3:5" x14ac:dyDescent="0.4">
      <c r="C693" t="s">
        <v>760</v>
      </c>
      <c r="D693" t="s">
        <v>539</v>
      </c>
      <c r="E693">
        <v>58800</v>
      </c>
    </row>
    <row r="694" spans="3:5" x14ac:dyDescent="0.4">
      <c r="C694" t="s">
        <v>760</v>
      </c>
      <c r="D694" t="s">
        <v>540</v>
      </c>
      <c r="E694">
        <v>52700</v>
      </c>
    </row>
    <row r="695" spans="3:5" x14ac:dyDescent="0.4">
      <c r="C695" t="s">
        <v>760</v>
      </c>
      <c r="D695" t="s">
        <v>541</v>
      </c>
      <c r="E695">
        <v>24200</v>
      </c>
    </row>
    <row r="696" spans="3:5" x14ac:dyDescent="0.4">
      <c r="C696" t="s">
        <v>760</v>
      </c>
      <c r="D696" t="s">
        <v>542</v>
      </c>
      <c r="E696">
        <v>24500</v>
      </c>
    </row>
    <row r="697" spans="3:5" x14ac:dyDescent="0.4">
      <c r="C697" t="s">
        <v>760</v>
      </c>
      <c r="D697" t="s">
        <v>543</v>
      </c>
      <c r="E697">
        <v>28700</v>
      </c>
    </row>
    <row r="698" spans="3:5" x14ac:dyDescent="0.4">
      <c r="C698" t="s">
        <v>760</v>
      </c>
      <c r="D698" t="s">
        <v>544</v>
      </c>
      <c r="E698">
        <v>55000</v>
      </c>
    </row>
    <row r="699" spans="3:5" x14ac:dyDescent="0.4">
      <c r="C699" t="s">
        <v>760</v>
      </c>
      <c r="D699" t="s">
        <v>545</v>
      </c>
      <c r="E699">
        <v>20300</v>
      </c>
    </row>
    <row r="700" spans="3:5" x14ac:dyDescent="0.4">
      <c r="C700" t="s">
        <v>760</v>
      </c>
      <c r="D700" t="s">
        <v>546</v>
      </c>
      <c r="E700">
        <v>9200</v>
      </c>
    </row>
    <row r="701" spans="3:5" x14ac:dyDescent="0.4">
      <c r="C701" t="s">
        <v>760</v>
      </c>
      <c r="D701" t="s">
        <v>547</v>
      </c>
      <c r="E701">
        <v>3900</v>
      </c>
    </row>
    <row r="702" spans="3:5" x14ac:dyDescent="0.4">
      <c r="C702" t="s">
        <v>760</v>
      </c>
      <c r="D702" t="s">
        <v>548</v>
      </c>
      <c r="E702">
        <v>42400</v>
      </c>
    </row>
    <row r="703" spans="3:5" x14ac:dyDescent="0.4">
      <c r="C703" t="s">
        <v>760</v>
      </c>
      <c r="D703" t="s">
        <v>549</v>
      </c>
      <c r="E703">
        <v>9400</v>
      </c>
    </row>
    <row r="704" spans="3:5" x14ac:dyDescent="0.4">
      <c r="C704" t="s">
        <v>760</v>
      </c>
      <c r="D704" t="s">
        <v>550</v>
      </c>
      <c r="E704">
        <v>9700</v>
      </c>
    </row>
    <row r="705" spans="3:5" x14ac:dyDescent="0.4">
      <c r="C705" t="s">
        <v>760</v>
      </c>
      <c r="D705" t="s">
        <v>551</v>
      </c>
      <c r="E705">
        <v>43300</v>
      </c>
    </row>
    <row r="706" spans="3:5" x14ac:dyDescent="0.4">
      <c r="C706" t="s">
        <v>760</v>
      </c>
      <c r="D706" t="s">
        <v>552</v>
      </c>
      <c r="E706">
        <v>12500</v>
      </c>
    </row>
    <row r="707" spans="3:5" x14ac:dyDescent="0.4">
      <c r="C707" t="s">
        <v>760</v>
      </c>
      <c r="D707" t="s">
        <v>553</v>
      </c>
      <c r="E707">
        <v>13300</v>
      </c>
    </row>
    <row r="708" spans="3:5" x14ac:dyDescent="0.4">
      <c r="C708" t="s">
        <v>760</v>
      </c>
      <c r="D708" t="s">
        <v>554</v>
      </c>
      <c r="E708">
        <v>6600</v>
      </c>
    </row>
    <row r="709" spans="3:5" x14ac:dyDescent="0.4">
      <c r="C709" t="s">
        <v>760</v>
      </c>
      <c r="D709" t="s">
        <v>555</v>
      </c>
      <c r="E709">
        <v>10400</v>
      </c>
    </row>
    <row r="710" spans="3:5" x14ac:dyDescent="0.4">
      <c r="C710" t="s">
        <v>760</v>
      </c>
      <c r="D710" t="s">
        <v>556</v>
      </c>
      <c r="E710">
        <v>20300</v>
      </c>
    </row>
    <row r="711" spans="3:5" x14ac:dyDescent="0.4">
      <c r="C711" t="s">
        <v>760</v>
      </c>
      <c r="D711" t="s">
        <v>557</v>
      </c>
      <c r="E711">
        <v>9600</v>
      </c>
    </row>
    <row r="712" spans="3:5" x14ac:dyDescent="0.4">
      <c r="C712" t="s">
        <v>760</v>
      </c>
      <c r="D712" t="s">
        <v>558</v>
      </c>
      <c r="E712">
        <v>2900</v>
      </c>
    </row>
    <row r="713" spans="3:5" x14ac:dyDescent="0.4">
      <c r="C713" t="s">
        <v>760</v>
      </c>
      <c r="D713" t="s">
        <v>559</v>
      </c>
      <c r="E713">
        <v>1500</v>
      </c>
    </row>
    <row r="714" spans="3:5" x14ac:dyDescent="0.4">
      <c r="C714" t="s">
        <v>760</v>
      </c>
      <c r="D714" t="s">
        <v>560</v>
      </c>
      <c r="E714">
        <v>13000</v>
      </c>
    </row>
    <row r="715" spans="3:5" x14ac:dyDescent="0.4">
      <c r="C715" t="s">
        <v>760</v>
      </c>
      <c r="D715" t="s">
        <v>561</v>
      </c>
      <c r="E715">
        <v>6800</v>
      </c>
    </row>
    <row r="716" spans="3:5" x14ac:dyDescent="0.4">
      <c r="C716" t="s">
        <v>760</v>
      </c>
      <c r="D716" t="s">
        <v>562</v>
      </c>
      <c r="E716">
        <v>10600</v>
      </c>
    </row>
    <row r="717" spans="3:5" x14ac:dyDescent="0.4">
      <c r="C717" t="s">
        <v>760</v>
      </c>
      <c r="D717" t="s">
        <v>563</v>
      </c>
      <c r="E717">
        <v>7900</v>
      </c>
    </row>
    <row r="718" spans="3:5" x14ac:dyDescent="0.4">
      <c r="C718" t="s">
        <v>760</v>
      </c>
      <c r="D718" t="s">
        <v>564</v>
      </c>
      <c r="E718">
        <v>5000</v>
      </c>
    </row>
    <row r="719" spans="3:5" x14ac:dyDescent="0.4">
      <c r="C719" t="s">
        <v>760</v>
      </c>
      <c r="D719" t="s">
        <v>565</v>
      </c>
      <c r="E719">
        <v>23400</v>
      </c>
    </row>
    <row r="720" spans="3:5" x14ac:dyDescent="0.4">
      <c r="C720" t="s">
        <v>760</v>
      </c>
      <c r="D720" t="s">
        <v>566</v>
      </c>
      <c r="E720">
        <v>8900</v>
      </c>
    </row>
    <row r="721" spans="3:5" x14ac:dyDescent="0.4">
      <c r="C721" t="s">
        <v>760</v>
      </c>
      <c r="D721" t="s">
        <v>567</v>
      </c>
      <c r="E721">
        <v>36000</v>
      </c>
    </row>
    <row r="722" spans="3:5" x14ac:dyDescent="0.4">
      <c r="C722" t="s">
        <v>760</v>
      </c>
      <c r="D722" t="s">
        <v>568</v>
      </c>
      <c r="E722">
        <v>125700</v>
      </c>
    </row>
    <row r="723" spans="3:5" x14ac:dyDescent="0.4">
      <c r="C723" t="s">
        <v>760</v>
      </c>
      <c r="D723" t="s">
        <v>569</v>
      </c>
      <c r="E723">
        <v>68500</v>
      </c>
    </row>
    <row r="724" spans="3:5" x14ac:dyDescent="0.4">
      <c r="C724" t="s">
        <v>760</v>
      </c>
      <c r="D724" t="s">
        <v>570</v>
      </c>
      <c r="E724">
        <v>36900</v>
      </c>
    </row>
    <row r="725" spans="3:5" x14ac:dyDescent="0.4">
      <c r="C725" t="s">
        <v>760</v>
      </c>
      <c r="D725" t="s">
        <v>571</v>
      </c>
      <c r="E725">
        <v>51200</v>
      </c>
    </row>
    <row r="726" spans="3:5" x14ac:dyDescent="0.4">
      <c r="C726" t="s">
        <v>760</v>
      </c>
      <c r="D726" t="s">
        <v>572</v>
      </c>
      <c r="E726">
        <v>13600</v>
      </c>
    </row>
    <row r="727" spans="3:5" x14ac:dyDescent="0.4">
      <c r="C727" t="s">
        <v>760</v>
      </c>
      <c r="D727" t="s">
        <v>573</v>
      </c>
      <c r="E727">
        <v>59600</v>
      </c>
    </row>
    <row r="728" spans="3:5" x14ac:dyDescent="0.4">
      <c r="C728" t="s">
        <v>760</v>
      </c>
      <c r="D728" t="s">
        <v>574</v>
      </c>
      <c r="E728">
        <v>18100</v>
      </c>
    </row>
    <row r="729" spans="3:5" x14ac:dyDescent="0.4">
      <c r="C729" t="s">
        <v>760</v>
      </c>
      <c r="D729" t="s">
        <v>575</v>
      </c>
      <c r="E729">
        <v>6500</v>
      </c>
    </row>
    <row r="730" spans="3:5" x14ac:dyDescent="0.4">
      <c r="C730" t="s">
        <v>760</v>
      </c>
      <c r="D730" t="s">
        <v>576</v>
      </c>
      <c r="E730">
        <v>12900</v>
      </c>
    </row>
    <row r="731" spans="3:5" x14ac:dyDescent="0.4">
      <c r="C731" t="s">
        <v>760</v>
      </c>
      <c r="D731" t="s">
        <v>577</v>
      </c>
      <c r="E731">
        <v>7700</v>
      </c>
    </row>
    <row r="732" spans="3:5" x14ac:dyDescent="0.4">
      <c r="C732" t="s">
        <v>760</v>
      </c>
      <c r="D732" t="s">
        <v>578</v>
      </c>
      <c r="E732">
        <v>36600</v>
      </c>
    </row>
    <row r="733" spans="3:5" x14ac:dyDescent="0.4">
      <c r="C733" t="s">
        <v>760</v>
      </c>
      <c r="D733" t="s">
        <v>579</v>
      </c>
      <c r="E733">
        <v>17700</v>
      </c>
    </row>
    <row r="734" spans="3:5" x14ac:dyDescent="0.4">
      <c r="C734" t="s">
        <v>760</v>
      </c>
      <c r="D734" t="s">
        <v>580</v>
      </c>
      <c r="E734">
        <v>17100</v>
      </c>
    </row>
    <row r="735" spans="3:5" x14ac:dyDescent="0.4">
      <c r="C735" t="s">
        <v>760</v>
      </c>
      <c r="D735" t="s">
        <v>581</v>
      </c>
      <c r="E735">
        <v>8200</v>
      </c>
    </row>
    <row r="736" spans="3:5" x14ac:dyDescent="0.4">
      <c r="C736" t="s">
        <v>760</v>
      </c>
      <c r="D736" t="s">
        <v>582</v>
      </c>
      <c r="E736">
        <v>4800</v>
      </c>
    </row>
    <row r="737" spans="3:5" x14ac:dyDescent="0.4">
      <c r="C737" t="s">
        <v>760</v>
      </c>
      <c r="D737" t="s">
        <v>583</v>
      </c>
      <c r="E737">
        <v>5500</v>
      </c>
    </row>
    <row r="738" spans="3:5" x14ac:dyDescent="0.4">
      <c r="C738" t="s">
        <v>760</v>
      </c>
      <c r="D738" t="s">
        <v>584</v>
      </c>
      <c r="E738">
        <v>14100</v>
      </c>
    </row>
    <row r="739" spans="3:5" x14ac:dyDescent="0.4">
      <c r="C739" t="s">
        <v>760</v>
      </c>
      <c r="D739" t="s">
        <v>585</v>
      </c>
      <c r="E739">
        <v>11800</v>
      </c>
    </row>
    <row r="740" spans="3:5" x14ac:dyDescent="0.4">
      <c r="C740" t="s">
        <v>760</v>
      </c>
      <c r="D740" t="s">
        <v>586</v>
      </c>
      <c r="E740">
        <v>1100</v>
      </c>
    </row>
    <row r="741" spans="3:5" x14ac:dyDescent="0.4">
      <c r="C741" t="s">
        <v>760</v>
      </c>
      <c r="D741" t="s">
        <v>587</v>
      </c>
      <c r="E741">
        <v>9900</v>
      </c>
    </row>
    <row r="742" spans="3:5" x14ac:dyDescent="0.4">
      <c r="C742" t="s">
        <v>760</v>
      </c>
      <c r="D742" t="s">
        <v>588</v>
      </c>
      <c r="E742">
        <v>12700</v>
      </c>
    </row>
    <row r="743" spans="3:5" x14ac:dyDescent="0.4">
      <c r="C743" t="s">
        <v>760</v>
      </c>
      <c r="D743" t="s">
        <v>589</v>
      </c>
      <c r="E743">
        <v>2900</v>
      </c>
    </row>
    <row r="744" spans="3:5" x14ac:dyDescent="0.4">
      <c r="C744" t="s">
        <v>760</v>
      </c>
      <c r="D744" t="s">
        <v>590</v>
      </c>
      <c r="E744">
        <v>9600</v>
      </c>
    </row>
    <row r="745" spans="3:5" x14ac:dyDescent="0.4">
      <c r="C745" t="s">
        <v>760</v>
      </c>
      <c r="D745" t="s">
        <v>591</v>
      </c>
      <c r="E745">
        <v>6500</v>
      </c>
    </row>
    <row r="746" spans="3:5" x14ac:dyDescent="0.4">
      <c r="C746" t="s">
        <v>760</v>
      </c>
      <c r="D746" t="s">
        <v>592</v>
      </c>
      <c r="E746">
        <v>6000</v>
      </c>
    </row>
    <row r="747" spans="3:5" x14ac:dyDescent="0.4">
      <c r="C747" t="s">
        <v>760</v>
      </c>
      <c r="D747" t="s">
        <v>593</v>
      </c>
      <c r="E747">
        <v>500</v>
      </c>
    </row>
    <row r="748" spans="3:5" x14ac:dyDescent="0.4">
      <c r="C748" t="s">
        <v>760</v>
      </c>
      <c r="D748" t="s">
        <v>594</v>
      </c>
      <c r="E748">
        <v>2100</v>
      </c>
    </row>
    <row r="749" spans="3:5" x14ac:dyDescent="0.4">
      <c r="C749" t="s">
        <v>760</v>
      </c>
      <c r="D749" t="s">
        <v>595</v>
      </c>
      <c r="E749">
        <v>7200</v>
      </c>
    </row>
    <row r="750" spans="3:5" x14ac:dyDescent="0.4">
      <c r="C750" t="s">
        <v>760</v>
      </c>
      <c r="D750" t="s">
        <v>596</v>
      </c>
      <c r="E750">
        <v>7700</v>
      </c>
    </row>
    <row r="751" spans="3:5" x14ac:dyDescent="0.4">
      <c r="C751" t="s">
        <v>760</v>
      </c>
      <c r="D751" t="s">
        <v>597</v>
      </c>
      <c r="E751">
        <v>11800</v>
      </c>
    </row>
    <row r="752" spans="3:5" x14ac:dyDescent="0.4">
      <c r="C752" t="s">
        <v>760</v>
      </c>
      <c r="D752" t="s">
        <v>598</v>
      </c>
      <c r="E752">
        <v>31400</v>
      </c>
    </row>
    <row r="753" spans="3:5" x14ac:dyDescent="0.4">
      <c r="C753" t="s">
        <v>760</v>
      </c>
      <c r="D753" t="s">
        <v>599</v>
      </c>
      <c r="E753">
        <v>20000</v>
      </c>
    </row>
    <row r="754" spans="3:5" x14ac:dyDescent="0.4">
      <c r="C754" t="s">
        <v>760</v>
      </c>
      <c r="D754" t="s">
        <v>600</v>
      </c>
      <c r="E754">
        <v>7700</v>
      </c>
    </row>
    <row r="755" spans="3:5" x14ac:dyDescent="0.4">
      <c r="C755" t="s">
        <v>760</v>
      </c>
      <c r="D755" t="s">
        <v>601</v>
      </c>
      <c r="E755">
        <v>8100</v>
      </c>
    </row>
    <row r="756" spans="3:5" x14ac:dyDescent="0.4">
      <c r="C756" t="s">
        <v>760</v>
      </c>
      <c r="D756" t="s">
        <v>602</v>
      </c>
      <c r="E756">
        <v>1800</v>
      </c>
    </row>
    <row r="757" spans="3:5" x14ac:dyDescent="0.4">
      <c r="C757" t="s">
        <v>760</v>
      </c>
      <c r="D757" t="s">
        <v>603</v>
      </c>
      <c r="E757">
        <v>1600</v>
      </c>
    </row>
    <row r="758" spans="3:5" x14ac:dyDescent="0.4">
      <c r="C758" t="s">
        <v>760</v>
      </c>
      <c r="D758" t="s">
        <v>604</v>
      </c>
      <c r="E758">
        <v>7500</v>
      </c>
    </row>
    <row r="759" spans="3:5" x14ac:dyDescent="0.4">
      <c r="C759" t="s">
        <v>760</v>
      </c>
      <c r="D759" t="s">
        <v>605</v>
      </c>
      <c r="E759">
        <v>18200</v>
      </c>
    </row>
    <row r="760" spans="3:5" x14ac:dyDescent="0.4">
      <c r="C760" t="s">
        <v>760</v>
      </c>
      <c r="D760" t="s">
        <v>606</v>
      </c>
      <c r="E760">
        <v>2800</v>
      </c>
    </row>
    <row r="761" spans="3:5" x14ac:dyDescent="0.4">
      <c r="C761" t="s">
        <v>760</v>
      </c>
      <c r="D761" t="s">
        <v>607</v>
      </c>
      <c r="E761">
        <v>7300</v>
      </c>
    </row>
    <row r="762" spans="3:5" x14ac:dyDescent="0.4">
      <c r="C762" t="s">
        <v>760</v>
      </c>
      <c r="D762" t="s">
        <v>608</v>
      </c>
      <c r="E762">
        <v>19800</v>
      </c>
    </row>
    <row r="763" spans="3:5" x14ac:dyDescent="0.4">
      <c r="C763" t="s">
        <v>760</v>
      </c>
      <c r="D763" t="s">
        <v>609</v>
      </c>
      <c r="E763">
        <v>5800</v>
      </c>
    </row>
    <row r="764" spans="3:5" x14ac:dyDescent="0.4">
      <c r="C764" t="s">
        <v>760</v>
      </c>
      <c r="D764" t="s">
        <v>610</v>
      </c>
      <c r="E764">
        <v>2000</v>
      </c>
    </row>
    <row r="765" spans="3:5" x14ac:dyDescent="0.4">
      <c r="C765" t="s">
        <v>760</v>
      </c>
      <c r="D765" t="s">
        <v>611</v>
      </c>
      <c r="E765">
        <v>6400</v>
      </c>
    </row>
    <row r="766" spans="3:5" x14ac:dyDescent="0.4">
      <c r="C766" t="s">
        <v>760</v>
      </c>
      <c r="D766" t="s">
        <v>612</v>
      </c>
      <c r="E766">
        <v>3000</v>
      </c>
    </row>
    <row r="767" spans="3:5" x14ac:dyDescent="0.4">
      <c r="C767" t="s">
        <v>760</v>
      </c>
      <c r="D767" t="s">
        <v>613</v>
      </c>
      <c r="E767">
        <v>3800</v>
      </c>
    </row>
    <row r="768" spans="3:5" x14ac:dyDescent="0.4">
      <c r="C768" t="s">
        <v>760</v>
      </c>
      <c r="D768" t="s">
        <v>614</v>
      </c>
      <c r="E768">
        <v>7300</v>
      </c>
    </row>
    <row r="769" spans="3:5" x14ac:dyDescent="0.4">
      <c r="C769" t="s">
        <v>760</v>
      </c>
      <c r="D769" t="s">
        <v>615</v>
      </c>
      <c r="E769">
        <v>0</v>
      </c>
    </row>
    <row r="770" spans="3:5" x14ac:dyDescent="0.4">
      <c r="C770" t="s">
        <v>760</v>
      </c>
      <c r="D770" t="s">
        <v>616</v>
      </c>
      <c r="E770">
        <v>700</v>
      </c>
    </row>
    <row r="771" spans="3:5" x14ac:dyDescent="0.4">
      <c r="C771" t="s">
        <v>760</v>
      </c>
      <c r="D771" t="s">
        <v>617</v>
      </c>
      <c r="E771">
        <v>2600</v>
      </c>
    </row>
    <row r="772" spans="3:5" x14ac:dyDescent="0.4">
      <c r="C772" t="s">
        <v>760</v>
      </c>
      <c r="D772" t="s">
        <v>618</v>
      </c>
      <c r="E772">
        <v>8100</v>
      </c>
    </row>
    <row r="773" spans="3:5" x14ac:dyDescent="0.4">
      <c r="C773" t="s">
        <v>760</v>
      </c>
      <c r="D773" t="s">
        <v>619</v>
      </c>
      <c r="E773">
        <v>700</v>
      </c>
    </row>
    <row r="774" spans="3:5" x14ac:dyDescent="0.4">
      <c r="C774" t="s">
        <v>760</v>
      </c>
      <c r="D774" t="s">
        <v>620</v>
      </c>
      <c r="E774">
        <v>1900</v>
      </c>
    </row>
    <row r="775" spans="3:5" x14ac:dyDescent="0.4">
      <c r="C775" t="s">
        <v>760</v>
      </c>
      <c r="D775" t="s">
        <v>621</v>
      </c>
      <c r="E775">
        <v>3500</v>
      </c>
    </row>
    <row r="776" spans="3:5" x14ac:dyDescent="0.4">
      <c r="C776" t="s">
        <v>760</v>
      </c>
      <c r="D776" t="s">
        <v>622</v>
      </c>
      <c r="E776">
        <v>800</v>
      </c>
    </row>
    <row r="777" spans="3:5" x14ac:dyDescent="0.4">
      <c r="C777" t="s">
        <v>760</v>
      </c>
      <c r="D777" t="s">
        <v>623</v>
      </c>
      <c r="E777">
        <v>1500</v>
      </c>
    </row>
    <row r="778" spans="3:5" x14ac:dyDescent="0.4">
      <c r="C778" t="s">
        <v>760</v>
      </c>
      <c r="D778" t="s">
        <v>624</v>
      </c>
      <c r="E778">
        <v>12100</v>
      </c>
    </row>
    <row r="779" spans="3:5" x14ac:dyDescent="0.4">
      <c r="C779" t="s">
        <v>760</v>
      </c>
      <c r="D779" t="s">
        <v>625</v>
      </c>
      <c r="E779">
        <v>1500</v>
      </c>
    </row>
    <row r="780" spans="3:5" x14ac:dyDescent="0.4">
      <c r="C780" t="s">
        <v>760</v>
      </c>
      <c r="D780" t="s">
        <v>626</v>
      </c>
      <c r="E780">
        <v>5100</v>
      </c>
    </row>
    <row r="781" spans="3:5" x14ac:dyDescent="0.4">
      <c r="C781" t="s">
        <v>760</v>
      </c>
      <c r="D781" t="s">
        <v>627</v>
      </c>
      <c r="E781">
        <v>11000</v>
      </c>
    </row>
    <row r="782" spans="3:5" x14ac:dyDescent="0.4">
      <c r="C782" t="s">
        <v>760</v>
      </c>
      <c r="D782" t="s">
        <v>628</v>
      </c>
      <c r="E782">
        <v>800</v>
      </c>
    </row>
    <row r="783" spans="3:5" x14ac:dyDescent="0.4">
      <c r="C783" t="s">
        <v>760</v>
      </c>
      <c r="D783" t="s">
        <v>629</v>
      </c>
      <c r="E783">
        <v>8400</v>
      </c>
    </row>
    <row r="784" spans="3:5" x14ac:dyDescent="0.4">
      <c r="C784" t="s">
        <v>760</v>
      </c>
      <c r="D784" t="s">
        <v>630</v>
      </c>
      <c r="E784">
        <v>7900</v>
      </c>
    </row>
    <row r="785" spans="3:5" x14ac:dyDescent="0.4">
      <c r="C785" t="s">
        <v>760</v>
      </c>
      <c r="D785" t="s">
        <v>631</v>
      </c>
      <c r="E785">
        <v>4100</v>
      </c>
    </row>
    <row r="786" spans="3:5" x14ac:dyDescent="0.4">
      <c r="C786" t="s">
        <v>760</v>
      </c>
      <c r="D786" t="s">
        <v>632</v>
      </c>
      <c r="E786">
        <v>16300</v>
      </c>
    </row>
    <row r="787" spans="3:5" x14ac:dyDescent="0.4">
      <c r="C787" t="s">
        <v>760</v>
      </c>
      <c r="D787" t="s">
        <v>633</v>
      </c>
      <c r="E787">
        <v>9200</v>
      </c>
    </row>
    <row r="788" spans="3:5" x14ac:dyDescent="0.4">
      <c r="C788" t="s">
        <v>760</v>
      </c>
      <c r="D788" t="s">
        <v>634</v>
      </c>
      <c r="E788">
        <v>15100</v>
      </c>
    </row>
    <row r="789" spans="3:5" x14ac:dyDescent="0.4">
      <c r="C789" t="s">
        <v>760</v>
      </c>
      <c r="D789" t="s">
        <v>635</v>
      </c>
      <c r="E789">
        <v>6400</v>
      </c>
    </row>
    <row r="790" spans="3:5" x14ac:dyDescent="0.4">
      <c r="C790" t="s">
        <v>760</v>
      </c>
      <c r="D790" t="s">
        <v>636</v>
      </c>
      <c r="E790">
        <v>10200</v>
      </c>
    </row>
    <row r="791" spans="3:5" x14ac:dyDescent="0.4">
      <c r="C791" t="s">
        <v>760</v>
      </c>
      <c r="D791" t="s">
        <v>637</v>
      </c>
      <c r="E791">
        <v>12800</v>
      </c>
    </row>
    <row r="792" spans="3:5" x14ac:dyDescent="0.4">
      <c r="C792" t="s">
        <v>760</v>
      </c>
      <c r="D792" t="s">
        <v>638</v>
      </c>
      <c r="E792">
        <v>1500</v>
      </c>
    </row>
    <row r="793" spans="3:5" x14ac:dyDescent="0.4">
      <c r="C793" t="s">
        <v>760</v>
      </c>
      <c r="D793" t="s">
        <v>639</v>
      </c>
      <c r="E793">
        <v>15600</v>
      </c>
    </row>
    <row r="794" spans="3:5" x14ac:dyDescent="0.4">
      <c r="C794" t="s">
        <v>760</v>
      </c>
      <c r="D794" t="s">
        <v>640</v>
      </c>
      <c r="E794">
        <v>1800</v>
      </c>
    </row>
    <row r="795" spans="3:5" x14ac:dyDescent="0.4">
      <c r="C795" t="s">
        <v>760</v>
      </c>
      <c r="D795" t="s">
        <v>641</v>
      </c>
      <c r="E795">
        <v>5600</v>
      </c>
    </row>
    <row r="796" spans="3:5" x14ac:dyDescent="0.4">
      <c r="C796" t="s">
        <v>760</v>
      </c>
      <c r="D796" t="s">
        <v>642</v>
      </c>
      <c r="E796">
        <v>4100</v>
      </c>
    </row>
    <row r="797" spans="3:5" x14ac:dyDescent="0.4">
      <c r="C797" t="s">
        <v>760</v>
      </c>
      <c r="D797" t="s">
        <v>643</v>
      </c>
      <c r="E797">
        <v>4800</v>
      </c>
    </row>
    <row r="798" spans="3:5" x14ac:dyDescent="0.4">
      <c r="C798" t="s">
        <v>760</v>
      </c>
      <c r="D798" t="s">
        <v>644</v>
      </c>
      <c r="E798">
        <v>3300</v>
      </c>
    </row>
    <row r="799" spans="3:5" x14ac:dyDescent="0.4">
      <c r="C799" t="s">
        <v>760</v>
      </c>
      <c r="D799" t="s">
        <v>645</v>
      </c>
      <c r="E799">
        <v>1000</v>
      </c>
    </row>
    <row r="800" spans="3:5" x14ac:dyDescent="0.4">
      <c r="C800" t="s">
        <v>760</v>
      </c>
      <c r="D800" t="s">
        <v>646</v>
      </c>
      <c r="E800">
        <v>2400</v>
      </c>
    </row>
    <row r="801" spans="3:5" x14ac:dyDescent="0.4">
      <c r="C801" t="s">
        <v>760</v>
      </c>
      <c r="D801" t="s">
        <v>647</v>
      </c>
      <c r="E801">
        <v>400</v>
      </c>
    </row>
    <row r="802" spans="3:5" x14ac:dyDescent="0.4">
      <c r="C802" t="s">
        <v>760</v>
      </c>
      <c r="D802" t="s">
        <v>648</v>
      </c>
      <c r="E802">
        <v>5600</v>
      </c>
    </row>
    <row r="803" spans="3:5" x14ac:dyDescent="0.4">
      <c r="C803" t="s">
        <v>760</v>
      </c>
      <c r="D803" t="s">
        <v>649</v>
      </c>
      <c r="E803">
        <v>2800</v>
      </c>
    </row>
    <row r="804" spans="3:5" x14ac:dyDescent="0.4">
      <c r="C804" t="s">
        <v>760</v>
      </c>
      <c r="D804" t="s">
        <v>650</v>
      </c>
      <c r="E804">
        <v>300</v>
      </c>
    </row>
    <row r="805" spans="3:5" x14ac:dyDescent="0.4">
      <c r="C805" t="s">
        <v>760</v>
      </c>
      <c r="D805" t="s">
        <v>651</v>
      </c>
      <c r="E805">
        <v>3800</v>
      </c>
    </row>
    <row r="806" spans="3:5" x14ac:dyDescent="0.4">
      <c r="C806" t="s">
        <v>760</v>
      </c>
      <c r="D806" t="s">
        <v>652</v>
      </c>
      <c r="E806">
        <v>2100</v>
      </c>
    </row>
    <row r="807" spans="3:5" x14ac:dyDescent="0.4">
      <c r="C807" t="s">
        <v>760</v>
      </c>
      <c r="D807" t="s">
        <v>653</v>
      </c>
      <c r="E807">
        <v>2100</v>
      </c>
    </row>
    <row r="808" spans="3:5" x14ac:dyDescent="0.4">
      <c r="C808" t="s">
        <v>760</v>
      </c>
      <c r="D808" t="s">
        <v>654</v>
      </c>
      <c r="E808">
        <v>1500</v>
      </c>
    </row>
    <row r="809" spans="3:5" x14ac:dyDescent="0.4">
      <c r="C809" t="s">
        <v>760</v>
      </c>
      <c r="D809" t="s">
        <v>655</v>
      </c>
      <c r="E809">
        <v>500</v>
      </c>
    </row>
    <row r="810" spans="3:5" x14ac:dyDescent="0.4">
      <c r="C810" t="s">
        <v>760</v>
      </c>
      <c r="D810" t="s">
        <v>656</v>
      </c>
      <c r="E810">
        <v>100</v>
      </c>
    </row>
    <row r="811" spans="3:5" x14ac:dyDescent="0.4">
      <c r="C811" t="s">
        <v>760</v>
      </c>
      <c r="D811" t="s">
        <v>657</v>
      </c>
      <c r="E811">
        <v>1400</v>
      </c>
    </row>
    <row r="812" spans="3:5" x14ac:dyDescent="0.4">
      <c r="C812" t="s">
        <v>760</v>
      </c>
      <c r="D812" t="s">
        <v>658</v>
      </c>
      <c r="E812">
        <v>1100</v>
      </c>
    </row>
    <row r="813" spans="3:5" x14ac:dyDescent="0.4">
      <c r="C813" t="s">
        <v>760</v>
      </c>
      <c r="D813" t="s">
        <v>659</v>
      </c>
      <c r="E813">
        <v>1900</v>
      </c>
    </row>
    <row r="814" spans="3:5" x14ac:dyDescent="0.4">
      <c r="C814" t="s">
        <v>760</v>
      </c>
      <c r="D814" t="s">
        <v>660</v>
      </c>
      <c r="E814">
        <v>1000</v>
      </c>
    </row>
    <row r="815" spans="3:5" x14ac:dyDescent="0.4">
      <c r="C815" t="s">
        <v>760</v>
      </c>
      <c r="D815" t="s">
        <v>661</v>
      </c>
      <c r="E815">
        <v>1100</v>
      </c>
    </row>
    <row r="816" spans="3:5" x14ac:dyDescent="0.4">
      <c r="C816" t="s">
        <v>760</v>
      </c>
      <c r="D816" t="s">
        <v>662</v>
      </c>
      <c r="E816">
        <v>900</v>
      </c>
    </row>
    <row r="817" spans="3:5" x14ac:dyDescent="0.4">
      <c r="C817" t="s">
        <v>760</v>
      </c>
      <c r="D817" t="s">
        <v>663</v>
      </c>
      <c r="E817">
        <v>400</v>
      </c>
    </row>
    <row r="818" spans="3:5" x14ac:dyDescent="0.4">
      <c r="C818" t="s">
        <v>760</v>
      </c>
      <c r="D818" t="s">
        <v>664</v>
      </c>
      <c r="E818">
        <v>21900</v>
      </c>
    </row>
    <row r="819" spans="3:5" x14ac:dyDescent="0.4">
      <c r="C819" t="s">
        <v>760</v>
      </c>
      <c r="D819" t="s">
        <v>665</v>
      </c>
      <c r="E819">
        <v>1100</v>
      </c>
    </row>
    <row r="820" spans="3:5" x14ac:dyDescent="0.4">
      <c r="C820" t="s">
        <v>760</v>
      </c>
      <c r="D820" t="s">
        <v>666</v>
      </c>
      <c r="E820">
        <v>49600</v>
      </c>
    </row>
    <row r="821" spans="3:5" x14ac:dyDescent="0.4">
      <c r="C821" t="s">
        <v>760</v>
      </c>
      <c r="D821" t="s">
        <v>667</v>
      </c>
      <c r="E821">
        <v>3400</v>
      </c>
    </row>
    <row r="822" spans="3:5" x14ac:dyDescent="0.4">
      <c r="C822" t="s">
        <v>760</v>
      </c>
      <c r="D822" t="s">
        <v>668</v>
      </c>
      <c r="E822">
        <v>3000</v>
      </c>
    </row>
    <row r="823" spans="3:5" x14ac:dyDescent="0.4">
      <c r="C823" t="s">
        <v>760</v>
      </c>
      <c r="D823" t="s">
        <v>669</v>
      </c>
      <c r="E823">
        <v>2200</v>
      </c>
    </row>
    <row r="824" spans="3:5" x14ac:dyDescent="0.4">
      <c r="C824" t="s">
        <v>760</v>
      </c>
      <c r="D824" t="s">
        <v>670</v>
      </c>
      <c r="E824">
        <v>1300</v>
      </c>
    </row>
    <row r="825" spans="3:5" x14ac:dyDescent="0.4">
      <c r="C825" t="s">
        <v>760</v>
      </c>
      <c r="D825" t="s">
        <v>671</v>
      </c>
      <c r="E825">
        <v>1600</v>
      </c>
    </row>
    <row r="826" spans="3:5" x14ac:dyDescent="0.4">
      <c r="C826" t="s">
        <v>760</v>
      </c>
      <c r="D826" t="s">
        <v>672</v>
      </c>
      <c r="E826">
        <v>4200</v>
      </c>
    </row>
    <row r="827" spans="3:5" x14ac:dyDescent="0.4">
      <c r="C827" t="s">
        <v>760</v>
      </c>
      <c r="D827" t="s">
        <v>673</v>
      </c>
      <c r="E827">
        <v>6100</v>
      </c>
    </row>
    <row r="828" spans="3:5" x14ac:dyDescent="0.4">
      <c r="C828" t="s">
        <v>760</v>
      </c>
      <c r="D828" t="s">
        <v>674</v>
      </c>
      <c r="E828">
        <v>1200</v>
      </c>
    </row>
    <row r="829" spans="3:5" x14ac:dyDescent="0.4">
      <c r="C829" t="s">
        <v>760</v>
      </c>
      <c r="D829" t="s">
        <v>675</v>
      </c>
      <c r="E829">
        <v>29300</v>
      </c>
    </row>
    <row r="830" spans="3:5" x14ac:dyDescent="0.4">
      <c r="C830" t="s">
        <v>760</v>
      </c>
      <c r="D830" t="s">
        <v>676</v>
      </c>
      <c r="E830">
        <v>3000</v>
      </c>
    </row>
    <row r="831" spans="3:5" x14ac:dyDescent="0.4">
      <c r="C831" t="s">
        <v>760</v>
      </c>
      <c r="D831" t="s">
        <v>677</v>
      </c>
      <c r="E831">
        <v>2600</v>
      </c>
    </row>
    <row r="832" spans="3:5" x14ac:dyDescent="0.4">
      <c r="C832" t="s">
        <v>760</v>
      </c>
      <c r="D832" t="s">
        <v>678</v>
      </c>
      <c r="E832">
        <v>6200</v>
      </c>
    </row>
    <row r="833" spans="3:5" x14ac:dyDescent="0.4">
      <c r="C833" t="s">
        <v>760</v>
      </c>
      <c r="D833" t="s">
        <v>679</v>
      </c>
      <c r="E833">
        <v>2600</v>
      </c>
    </row>
    <row r="834" spans="3:5" x14ac:dyDescent="0.4">
      <c r="C834" t="s">
        <v>760</v>
      </c>
      <c r="D834" t="s">
        <v>680</v>
      </c>
      <c r="E834">
        <v>1200</v>
      </c>
    </row>
    <row r="835" spans="3:5" x14ac:dyDescent="0.4">
      <c r="C835" t="s">
        <v>760</v>
      </c>
      <c r="D835" t="s">
        <v>681</v>
      </c>
      <c r="E835">
        <v>200</v>
      </c>
    </row>
    <row r="836" spans="3:5" x14ac:dyDescent="0.4">
      <c r="C836" t="s">
        <v>760</v>
      </c>
      <c r="D836" t="s">
        <v>682</v>
      </c>
      <c r="E836">
        <v>3800</v>
      </c>
    </row>
    <row r="837" spans="3:5" x14ac:dyDescent="0.4">
      <c r="C837" t="s">
        <v>760</v>
      </c>
      <c r="D837" t="s">
        <v>683</v>
      </c>
      <c r="E837">
        <v>300</v>
      </c>
    </row>
    <row r="838" spans="3:5" x14ac:dyDescent="0.4">
      <c r="C838" t="s">
        <v>760</v>
      </c>
      <c r="D838" t="s">
        <v>684</v>
      </c>
      <c r="E838">
        <v>100</v>
      </c>
    </row>
    <row r="839" spans="3:5" x14ac:dyDescent="0.4">
      <c r="C839" t="s">
        <v>760</v>
      </c>
      <c r="D839" t="s">
        <v>685</v>
      </c>
      <c r="E839">
        <v>1300</v>
      </c>
    </row>
    <row r="840" spans="3:5" x14ac:dyDescent="0.4">
      <c r="C840" t="s">
        <v>760</v>
      </c>
      <c r="D840" t="s">
        <v>686</v>
      </c>
      <c r="E840">
        <v>100</v>
      </c>
    </row>
    <row r="841" spans="3:5" x14ac:dyDescent="0.4">
      <c r="C841" t="s">
        <v>760</v>
      </c>
      <c r="D841" t="s">
        <v>687</v>
      </c>
      <c r="E841">
        <v>1200</v>
      </c>
    </row>
    <row r="842" spans="3:5" x14ac:dyDescent="0.4">
      <c r="C842" t="s">
        <v>760</v>
      </c>
      <c r="D842" t="s">
        <v>688</v>
      </c>
      <c r="E842">
        <v>3000</v>
      </c>
    </row>
    <row r="843" spans="3:5" x14ac:dyDescent="0.4">
      <c r="C843" t="s">
        <v>760</v>
      </c>
      <c r="D843" t="s">
        <v>689</v>
      </c>
      <c r="E843">
        <v>500</v>
      </c>
    </row>
    <row r="844" spans="3:5" x14ac:dyDescent="0.4">
      <c r="C844" t="s">
        <v>760</v>
      </c>
      <c r="D844" t="s">
        <v>690</v>
      </c>
      <c r="E844">
        <v>7600</v>
      </c>
    </row>
    <row r="845" spans="3:5" x14ac:dyDescent="0.4">
      <c r="C845" t="s">
        <v>760</v>
      </c>
      <c r="D845" t="s">
        <v>691</v>
      </c>
      <c r="E845">
        <v>3300</v>
      </c>
    </row>
    <row r="846" spans="3:5" x14ac:dyDescent="0.4">
      <c r="C846" t="s">
        <v>760</v>
      </c>
      <c r="D846" t="s">
        <v>692</v>
      </c>
      <c r="E846">
        <v>3500</v>
      </c>
    </row>
    <row r="847" spans="3:5" x14ac:dyDescent="0.4">
      <c r="C847" t="s">
        <v>760</v>
      </c>
      <c r="D847" t="s">
        <v>693</v>
      </c>
      <c r="E847">
        <v>2600</v>
      </c>
    </row>
    <row r="848" spans="3:5" x14ac:dyDescent="0.4">
      <c r="C848" t="s">
        <v>760</v>
      </c>
      <c r="D848" t="s">
        <v>694</v>
      </c>
      <c r="E848">
        <v>3100</v>
      </c>
    </row>
    <row r="849" spans="3:5" x14ac:dyDescent="0.4">
      <c r="C849" t="s">
        <v>760</v>
      </c>
      <c r="D849" t="s">
        <v>393</v>
      </c>
      <c r="E849">
        <v>9000</v>
      </c>
    </row>
    <row r="850" spans="3:5" x14ac:dyDescent="0.4">
      <c r="C850" t="s">
        <v>760</v>
      </c>
      <c r="D850" t="s">
        <v>394</v>
      </c>
      <c r="E850">
        <v>2900</v>
      </c>
    </row>
    <row r="851" spans="3:5" x14ac:dyDescent="0.4">
      <c r="C851" t="s">
        <v>760</v>
      </c>
      <c r="D851" t="s">
        <v>395</v>
      </c>
      <c r="E851">
        <v>1100</v>
      </c>
    </row>
    <row r="852" spans="3:5" x14ac:dyDescent="0.4">
      <c r="C852" t="s">
        <v>760</v>
      </c>
      <c r="D852" t="s">
        <v>396</v>
      </c>
      <c r="E852">
        <v>300</v>
      </c>
    </row>
    <row r="853" spans="3:5" x14ac:dyDescent="0.4">
      <c r="C853" t="s">
        <v>760</v>
      </c>
      <c r="D853" t="s">
        <v>397</v>
      </c>
      <c r="E853">
        <v>66900</v>
      </c>
    </row>
    <row r="854" spans="3:5" x14ac:dyDescent="0.4">
      <c r="C854" t="s">
        <v>760</v>
      </c>
      <c r="D854" t="s">
        <v>398</v>
      </c>
      <c r="E854">
        <v>16400</v>
      </c>
    </row>
    <row r="855" spans="3:5" x14ac:dyDescent="0.4">
      <c r="C855" t="s">
        <v>760</v>
      </c>
      <c r="D855" t="s">
        <v>399</v>
      </c>
      <c r="E855">
        <v>8900</v>
      </c>
    </row>
    <row r="856" spans="3:5" x14ac:dyDescent="0.4">
      <c r="C856" t="s">
        <v>760</v>
      </c>
      <c r="D856" t="s">
        <v>400</v>
      </c>
      <c r="E856">
        <v>10100</v>
      </c>
    </row>
    <row r="857" spans="3:5" x14ac:dyDescent="0.4">
      <c r="C857" t="s">
        <v>760</v>
      </c>
      <c r="D857" t="s">
        <v>401</v>
      </c>
      <c r="E857">
        <v>1300</v>
      </c>
    </row>
    <row r="858" spans="3:5" x14ac:dyDescent="0.4">
      <c r="C858" t="s">
        <v>760</v>
      </c>
      <c r="D858" t="s">
        <v>402</v>
      </c>
      <c r="E858">
        <v>7400</v>
      </c>
    </row>
    <row r="859" spans="3:5" x14ac:dyDescent="0.4">
      <c r="C859" t="s">
        <v>760</v>
      </c>
      <c r="D859" t="s">
        <v>403</v>
      </c>
      <c r="E859">
        <v>2100</v>
      </c>
    </row>
    <row r="860" spans="3:5" x14ac:dyDescent="0.4">
      <c r="C860" t="s">
        <v>760</v>
      </c>
      <c r="D860" t="s">
        <v>404</v>
      </c>
      <c r="E860">
        <v>7300</v>
      </c>
    </row>
    <row r="861" spans="3:5" x14ac:dyDescent="0.4">
      <c r="C861" t="s">
        <v>760</v>
      </c>
      <c r="D861" t="s">
        <v>405</v>
      </c>
      <c r="E861">
        <v>5300</v>
      </c>
    </row>
    <row r="862" spans="3:5" x14ac:dyDescent="0.4">
      <c r="C862" t="s">
        <v>760</v>
      </c>
      <c r="D862" t="s">
        <v>406</v>
      </c>
      <c r="E862">
        <v>2500</v>
      </c>
    </row>
    <row r="863" spans="3:5" x14ac:dyDescent="0.4">
      <c r="C863" t="s">
        <v>760</v>
      </c>
      <c r="D863" t="s">
        <v>407</v>
      </c>
      <c r="E863">
        <v>6100</v>
      </c>
    </row>
    <row r="864" spans="3:5" x14ac:dyDescent="0.4">
      <c r="C864" t="s">
        <v>760</v>
      </c>
      <c r="D864" t="s">
        <v>408</v>
      </c>
      <c r="E864">
        <v>800</v>
      </c>
    </row>
    <row r="865" spans="3:5" x14ac:dyDescent="0.4">
      <c r="C865" t="s">
        <v>760</v>
      </c>
      <c r="D865" t="s">
        <v>409</v>
      </c>
      <c r="E865">
        <v>17000</v>
      </c>
    </row>
    <row r="866" spans="3:5" x14ac:dyDescent="0.4">
      <c r="C866" t="s">
        <v>760</v>
      </c>
      <c r="D866" t="s">
        <v>410</v>
      </c>
      <c r="E866">
        <v>63600</v>
      </c>
    </row>
    <row r="867" spans="3:5" x14ac:dyDescent="0.4">
      <c r="C867" t="s">
        <v>760</v>
      </c>
      <c r="D867" t="s">
        <v>411</v>
      </c>
      <c r="E867">
        <v>7400</v>
      </c>
    </row>
    <row r="868" spans="3:5" x14ac:dyDescent="0.4">
      <c r="C868" t="s">
        <v>760</v>
      </c>
      <c r="D868" t="s">
        <v>412</v>
      </c>
      <c r="E868">
        <v>13700</v>
      </c>
    </row>
    <row r="869" spans="3:5" x14ac:dyDescent="0.4">
      <c r="C869" t="s">
        <v>760</v>
      </c>
      <c r="D869" t="s">
        <v>413</v>
      </c>
      <c r="E869">
        <v>1800</v>
      </c>
    </row>
    <row r="870" spans="3:5" x14ac:dyDescent="0.4">
      <c r="C870" t="s">
        <v>760</v>
      </c>
      <c r="D870" t="s">
        <v>414</v>
      </c>
      <c r="E870">
        <v>3900</v>
      </c>
    </row>
    <row r="871" spans="3:5" x14ac:dyDescent="0.4">
      <c r="C871" t="s">
        <v>760</v>
      </c>
      <c r="D871" t="s">
        <v>415</v>
      </c>
      <c r="E871">
        <v>2100</v>
      </c>
    </row>
    <row r="872" spans="3:5" x14ac:dyDescent="0.4">
      <c r="C872" t="s">
        <v>760</v>
      </c>
      <c r="D872" t="s">
        <v>416</v>
      </c>
      <c r="E872">
        <v>5700</v>
      </c>
    </row>
    <row r="873" spans="3:5" x14ac:dyDescent="0.4">
      <c r="C873" t="s">
        <v>760</v>
      </c>
      <c r="D873" t="s">
        <v>417</v>
      </c>
      <c r="E873">
        <v>3700</v>
      </c>
    </row>
    <row r="874" spans="3:5" x14ac:dyDescent="0.4">
      <c r="C874" t="s">
        <v>760</v>
      </c>
      <c r="D874" t="s">
        <v>418</v>
      </c>
      <c r="E874">
        <v>61000</v>
      </c>
    </row>
    <row r="875" spans="3:5" x14ac:dyDescent="0.4">
      <c r="C875" t="s">
        <v>760</v>
      </c>
      <c r="D875" t="s">
        <v>419</v>
      </c>
      <c r="E875">
        <v>12900</v>
      </c>
    </row>
    <row r="876" spans="3:5" x14ac:dyDescent="0.4">
      <c r="C876" t="s">
        <v>760</v>
      </c>
      <c r="D876" t="s">
        <v>420</v>
      </c>
      <c r="E876">
        <v>15100</v>
      </c>
    </row>
    <row r="877" spans="3:5" x14ac:dyDescent="0.4">
      <c r="C877" t="s">
        <v>760</v>
      </c>
      <c r="D877" t="s">
        <v>421</v>
      </c>
      <c r="E877">
        <v>3900</v>
      </c>
    </row>
    <row r="878" spans="3:5" x14ac:dyDescent="0.4">
      <c r="C878" t="s">
        <v>760</v>
      </c>
      <c r="D878" t="s">
        <v>422</v>
      </c>
      <c r="E878">
        <v>10100</v>
      </c>
    </row>
    <row r="879" spans="3:5" x14ac:dyDescent="0.4">
      <c r="C879" t="s">
        <v>760</v>
      </c>
      <c r="D879" t="s">
        <v>423</v>
      </c>
      <c r="E879">
        <v>7900</v>
      </c>
    </row>
    <row r="880" spans="3:5" x14ac:dyDescent="0.4">
      <c r="C880" t="s">
        <v>760</v>
      </c>
      <c r="D880" t="s">
        <v>424</v>
      </c>
      <c r="E880">
        <v>9900</v>
      </c>
    </row>
    <row r="881" spans="3:5" x14ac:dyDescent="0.4">
      <c r="C881" t="s">
        <v>760</v>
      </c>
      <c r="D881" t="s">
        <v>425</v>
      </c>
      <c r="E881">
        <v>6900</v>
      </c>
    </row>
    <row r="882" spans="3:5" x14ac:dyDescent="0.4">
      <c r="C882" t="s">
        <v>760</v>
      </c>
      <c r="D882" t="s">
        <v>426</v>
      </c>
      <c r="E882">
        <v>3600</v>
      </c>
    </row>
    <row r="883" spans="3:5" x14ac:dyDescent="0.4">
      <c r="C883" t="s">
        <v>760</v>
      </c>
      <c r="D883" t="s">
        <v>427</v>
      </c>
      <c r="E883">
        <v>800</v>
      </c>
    </row>
    <row r="884" spans="3:5" x14ac:dyDescent="0.4">
      <c r="C884" t="s">
        <v>760</v>
      </c>
      <c r="D884" t="s">
        <v>428</v>
      </c>
      <c r="E884">
        <v>4400</v>
      </c>
    </row>
    <row r="885" spans="3:5" x14ac:dyDescent="0.4">
      <c r="C885" t="s">
        <v>760</v>
      </c>
      <c r="D885" t="s">
        <v>429</v>
      </c>
      <c r="E885">
        <v>1200</v>
      </c>
    </row>
    <row r="886" spans="3:5" x14ac:dyDescent="0.4">
      <c r="C886" t="s">
        <v>760</v>
      </c>
      <c r="D886" t="s">
        <v>430</v>
      </c>
      <c r="E886">
        <v>11400</v>
      </c>
    </row>
    <row r="887" spans="3:5" x14ac:dyDescent="0.4">
      <c r="C887" t="s">
        <v>760</v>
      </c>
      <c r="D887" t="s">
        <v>431</v>
      </c>
      <c r="E887">
        <v>3400</v>
      </c>
    </row>
    <row r="888" spans="3:5" x14ac:dyDescent="0.4">
      <c r="C888" t="s">
        <v>760</v>
      </c>
      <c r="D888" t="s">
        <v>432</v>
      </c>
      <c r="E888">
        <v>1400</v>
      </c>
    </row>
    <row r="889" spans="3:5" x14ac:dyDescent="0.4">
      <c r="C889" t="s">
        <v>760</v>
      </c>
      <c r="D889" t="s">
        <v>433</v>
      </c>
      <c r="E889">
        <v>12100</v>
      </c>
    </row>
    <row r="890" spans="3:5" x14ac:dyDescent="0.4">
      <c r="C890" t="s">
        <v>760</v>
      </c>
      <c r="D890" t="s">
        <v>434</v>
      </c>
      <c r="E890">
        <v>1000</v>
      </c>
    </row>
    <row r="891" spans="3:5" x14ac:dyDescent="0.4">
      <c r="C891" t="s">
        <v>760</v>
      </c>
      <c r="D891" t="s">
        <v>435</v>
      </c>
      <c r="E891">
        <v>88300</v>
      </c>
    </row>
    <row r="892" spans="3:5" x14ac:dyDescent="0.4">
      <c r="C892" t="s">
        <v>760</v>
      </c>
      <c r="D892" t="s">
        <v>436</v>
      </c>
      <c r="E892">
        <v>8200</v>
      </c>
    </row>
    <row r="893" spans="3:5" x14ac:dyDescent="0.4">
      <c r="C893" t="s">
        <v>760</v>
      </c>
      <c r="D893" t="s">
        <v>437</v>
      </c>
      <c r="E893">
        <v>15800</v>
      </c>
    </row>
    <row r="894" spans="3:5" x14ac:dyDescent="0.4">
      <c r="C894" t="s">
        <v>760</v>
      </c>
      <c r="D894" t="s">
        <v>438</v>
      </c>
      <c r="E894">
        <v>32000</v>
      </c>
    </row>
    <row r="895" spans="3:5" x14ac:dyDescent="0.4">
      <c r="C895" t="s">
        <v>760</v>
      </c>
      <c r="D895" t="s">
        <v>439</v>
      </c>
      <c r="E895">
        <v>12800</v>
      </c>
    </row>
    <row r="896" spans="3:5" x14ac:dyDescent="0.4">
      <c r="C896" t="s">
        <v>760</v>
      </c>
      <c r="D896" t="s">
        <v>440</v>
      </c>
      <c r="E896">
        <v>25700</v>
      </c>
    </row>
    <row r="897" spans="3:5" x14ac:dyDescent="0.4">
      <c r="C897" t="s">
        <v>760</v>
      </c>
      <c r="D897" t="s">
        <v>441</v>
      </c>
      <c r="E897">
        <v>3800</v>
      </c>
    </row>
    <row r="898" spans="3:5" x14ac:dyDescent="0.4">
      <c r="C898" t="s">
        <v>760</v>
      </c>
      <c r="D898" t="s">
        <v>442</v>
      </c>
      <c r="E898">
        <v>5300</v>
      </c>
    </row>
    <row r="899" spans="3:5" x14ac:dyDescent="0.4">
      <c r="C899" t="s">
        <v>760</v>
      </c>
      <c r="D899" t="s">
        <v>443</v>
      </c>
      <c r="E899">
        <v>3100</v>
      </c>
    </row>
    <row r="900" spans="3:5" x14ac:dyDescent="0.4">
      <c r="C900" t="s">
        <v>760</v>
      </c>
      <c r="D900" t="s">
        <v>444</v>
      </c>
      <c r="E900">
        <v>5800</v>
      </c>
    </row>
    <row r="901" spans="3:5" x14ac:dyDescent="0.4">
      <c r="C901" t="s">
        <v>760</v>
      </c>
      <c r="D901" t="s">
        <v>445</v>
      </c>
      <c r="E901">
        <v>59200</v>
      </c>
    </row>
    <row r="902" spans="3:5" x14ac:dyDescent="0.4">
      <c r="C902" t="s">
        <v>760</v>
      </c>
      <c r="D902" t="s">
        <v>446</v>
      </c>
      <c r="E902">
        <v>18000</v>
      </c>
    </row>
    <row r="903" spans="3:5" x14ac:dyDescent="0.4">
      <c r="C903" t="s">
        <v>760</v>
      </c>
      <c r="D903" t="s">
        <v>447</v>
      </c>
      <c r="E903">
        <v>6300</v>
      </c>
    </row>
    <row r="904" spans="3:5" x14ac:dyDescent="0.4">
      <c r="C904" t="s">
        <v>760</v>
      </c>
      <c r="D904" t="s">
        <v>448</v>
      </c>
      <c r="E904">
        <v>2700</v>
      </c>
    </row>
    <row r="905" spans="3:5" x14ac:dyDescent="0.4">
      <c r="C905" t="s">
        <v>760</v>
      </c>
      <c r="D905" t="s">
        <v>449</v>
      </c>
      <c r="E905">
        <v>1800</v>
      </c>
    </row>
    <row r="906" spans="3:5" x14ac:dyDescent="0.4">
      <c r="C906" t="s">
        <v>760</v>
      </c>
      <c r="D906" t="s">
        <v>450</v>
      </c>
      <c r="E906">
        <v>2100</v>
      </c>
    </row>
    <row r="907" spans="3:5" x14ac:dyDescent="0.4">
      <c r="C907" t="s">
        <v>760</v>
      </c>
      <c r="D907" t="s">
        <v>451</v>
      </c>
      <c r="E907">
        <v>4600</v>
      </c>
    </row>
    <row r="908" spans="3:5" x14ac:dyDescent="0.4">
      <c r="C908" t="s">
        <v>760</v>
      </c>
      <c r="D908" t="s">
        <v>452</v>
      </c>
      <c r="E908">
        <v>1400</v>
      </c>
    </row>
    <row r="909" spans="3:5" x14ac:dyDescent="0.4">
      <c r="C909" t="s">
        <v>760</v>
      </c>
      <c r="D909" t="s">
        <v>453</v>
      </c>
      <c r="E909">
        <v>6500</v>
      </c>
    </row>
    <row r="910" spans="3:5" x14ac:dyDescent="0.4">
      <c r="C910" t="s">
        <v>760</v>
      </c>
      <c r="D910" t="s">
        <v>454</v>
      </c>
      <c r="E910">
        <v>13300</v>
      </c>
    </row>
    <row r="911" spans="3:5" x14ac:dyDescent="0.4">
      <c r="C911" t="s">
        <v>760</v>
      </c>
      <c r="D911" t="s">
        <v>455</v>
      </c>
      <c r="E911">
        <v>13900</v>
      </c>
    </row>
    <row r="912" spans="3:5" x14ac:dyDescent="0.4">
      <c r="C912" t="s">
        <v>760</v>
      </c>
      <c r="D912" t="s">
        <v>456</v>
      </c>
      <c r="E912">
        <v>10900</v>
      </c>
    </row>
    <row r="913" spans="3:5" x14ac:dyDescent="0.4">
      <c r="C913" t="s">
        <v>760</v>
      </c>
      <c r="D913" t="s">
        <v>457</v>
      </c>
      <c r="E913">
        <v>18100</v>
      </c>
    </row>
    <row r="914" spans="3:5" x14ac:dyDescent="0.4">
      <c r="C914" t="s">
        <v>760</v>
      </c>
      <c r="D914" t="s">
        <v>458</v>
      </c>
      <c r="E914">
        <v>5000</v>
      </c>
    </row>
    <row r="915" spans="3:5" x14ac:dyDescent="0.4">
      <c r="C915" t="s">
        <v>760</v>
      </c>
      <c r="D915" t="s">
        <v>459</v>
      </c>
      <c r="E915">
        <v>21500</v>
      </c>
    </row>
    <row r="916" spans="3:5" x14ac:dyDescent="0.4">
      <c r="C916" t="s">
        <v>760</v>
      </c>
      <c r="D916" t="s">
        <v>460</v>
      </c>
      <c r="E916">
        <v>4700</v>
      </c>
    </row>
    <row r="917" spans="3:5" x14ac:dyDescent="0.4">
      <c r="C917" t="s">
        <v>760</v>
      </c>
      <c r="D917" t="s">
        <v>461</v>
      </c>
      <c r="E917">
        <v>9000</v>
      </c>
    </row>
    <row r="918" spans="3:5" x14ac:dyDescent="0.4">
      <c r="C918" t="s">
        <v>760</v>
      </c>
      <c r="D918" t="s">
        <v>462</v>
      </c>
      <c r="E918">
        <v>12700</v>
      </c>
    </row>
    <row r="919" spans="3:5" x14ac:dyDescent="0.4">
      <c r="C919" t="s">
        <v>760</v>
      </c>
      <c r="D919" t="s">
        <v>463</v>
      </c>
      <c r="E919">
        <v>6800</v>
      </c>
    </row>
    <row r="920" spans="3:5" x14ac:dyDescent="0.4">
      <c r="C920" t="s">
        <v>760</v>
      </c>
      <c r="D920" t="s">
        <v>464</v>
      </c>
      <c r="E920">
        <v>6900</v>
      </c>
    </row>
    <row r="921" spans="3:5" x14ac:dyDescent="0.4">
      <c r="C921" t="s">
        <v>760</v>
      </c>
      <c r="D921" t="s">
        <v>465</v>
      </c>
      <c r="E921">
        <v>200</v>
      </c>
    </row>
    <row r="922" spans="3:5" x14ac:dyDescent="0.4">
      <c r="C922" t="s">
        <v>760</v>
      </c>
      <c r="D922" t="s">
        <v>466</v>
      </c>
      <c r="E922">
        <v>4000</v>
      </c>
    </row>
    <row r="923" spans="3:5" x14ac:dyDescent="0.4">
      <c r="C923" t="s">
        <v>760</v>
      </c>
      <c r="D923" t="s">
        <v>467</v>
      </c>
      <c r="E923">
        <v>1700</v>
      </c>
    </row>
    <row r="924" spans="3:5" x14ac:dyDescent="0.4">
      <c r="C924" t="s">
        <v>760</v>
      </c>
      <c r="D924" t="s">
        <v>468</v>
      </c>
      <c r="E924">
        <v>4000</v>
      </c>
    </row>
    <row r="925" spans="3:5" x14ac:dyDescent="0.4">
      <c r="C925" t="s">
        <v>760</v>
      </c>
      <c r="D925" t="s">
        <v>469</v>
      </c>
      <c r="E925">
        <v>5000</v>
      </c>
    </row>
    <row r="926" spans="3:5" x14ac:dyDescent="0.4">
      <c r="C926" t="s">
        <v>760</v>
      </c>
      <c r="D926" t="s">
        <v>470</v>
      </c>
      <c r="E926">
        <v>17900</v>
      </c>
    </row>
    <row r="927" spans="3:5" x14ac:dyDescent="0.4">
      <c r="C927" t="s">
        <v>760</v>
      </c>
      <c r="D927" t="s">
        <v>471</v>
      </c>
      <c r="E927">
        <v>13000</v>
      </c>
    </row>
    <row r="928" spans="3:5" x14ac:dyDescent="0.4">
      <c r="C928" t="s">
        <v>760</v>
      </c>
      <c r="D928" t="s">
        <v>472</v>
      </c>
      <c r="E928">
        <v>38400</v>
      </c>
    </row>
    <row r="929" spans="3:5" x14ac:dyDescent="0.4">
      <c r="C929" t="s">
        <v>760</v>
      </c>
      <c r="D929" t="s">
        <v>473</v>
      </c>
      <c r="E929">
        <v>16100</v>
      </c>
    </row>
    <row r="930" spans="3:5" x14ac:dyDescent="0.4">
      <c r="C930" t="s">
        <v>760</v>
      </c>
      <c r="D930" t="s">
        <v>474</v>
      </c>
      <c r="E930">
        <v>3900</v>
      </c>
    </row>
    <row r="931" spans="3:5" x14ac:dyDescent="0.4">
      <c r="C931" t="s">
        <v>760</v>
      </c>
      <c r="D931" t="s">
        <v>475</v>
      </c>
      <c r="E931">
        <v>7700</v>
      </c>
    </row>
    <row r="932" spans="3:5" x14ac:dyDescent="0.4">
      <c r="C932" t="s">
        <v>760</v>
      </c>
      <c r="D932" t="s">
        <v>476</v>
      </c>
      <c r="E932">
        <v>5900</v>
      </c>
    </row>
    <row r="933" spans="3:5" x14ac:dyDescent="0.4">
      <c r="C933" t="s">
        <v>760</v>
      </c>
      <c r="D933" t="s">
        <v>477</v>
      </c>
      <c r="E933">
        <v>5900</v>
      </c>
    </row>
    <row r="934" spans="3:5" x14ac:dyDescent="0.4">
      <c r="C934" t="s">
        <v>760</v>
      </c>
      <c r="D934" t="s">
        <v>478</v>
      </c>
      <c r="E934">
        <v>8200</v>
      </c>
    </row>
    <row r="935" spans="3:5" x14ac:dyDescent="0.4">
      <c r="C935" t="s">
        <v>760</v>
      </c>
      <c r="D935" t="s">
        <v>479</v>
      </c>
      <c r="E935">
        <v>11500</v>
      </c>
    </row>
    <row r="936" spans="3:5" x14ac:dyDescent="0.4">
      <c r="C936" t="s">
        <v>760</v>
      </c>
      <c r="D936" t="s">
        <v>480</v>
      </c>
      <c r="E936">
        <v>1300</v>
      </c>
    </row>
    <row r="937" spans="3:5" x14ac:dyDescent="0.4">
      <c r="C937" t="s">
        <v>760</v>
      </c>
      <c r="D937" t="s">
        <v>481</v>
      </c>
      <c r="E937">
        <v>1700</v>
      </c>
    </row>
    <row r="938" spans="3:5" x14ac:dyDescent="0.4">
      <c r="C938" t="s">
        <v>760</v>
      </c>
      <c r="D938" t="s">
        <v>482</v>
      </c>
      <c r="E938">
        <v>3500</v>
      </c>
    </row>
    <row r="939" spans="3:5" x14ac:dyDescent="0.4">
      <c r="C939" t="s">
        <v>760</v>
      </c>
      <c r="D939" t="s">
        <v>483</v>
      </c>
      <c r="E939">
        <v>6900</v>
      </c>
    </row>
    <row r="940" spans="3:5" x14ac:dyDescent="0.4">
      <c r="C940" t="s">
        <v>760</v>
      </c>
      <c r="D940" t="s">
        <v>484</v>
      </c>
      <c r="E940">
        <v>1000</v>
      </c>
    </row>
    <row r="941" spans="3:5" x14ac:dyDescent="0.4">
      <c r="C941" t="s">
        <v>760</v>
      </c>
      <c r="D941" t="s">
        <v>485</v>
      </c>
      <c r="E941">
        <v>1000</v>
      </c>
    </row>
    <row r="942" spans="3:5" x14ac:dyDescent="0.4">
      <c r="C942" t="s">
        <v>760</v>
      </c>
      <c r="D942" t="s">
        <v>486</v>
      </c>
      <c r="E942">
        <v>4300</v>
      </c>
    </row>
    <row r="943" spans="3:5" x14ac:dyDescent="0.4">
      <c r="C943" t="s">
        <v>760</v>
      </c>
      <c r="D943" t="s">
        <v>487</v>
      </c>
      <c r="E943">
        <v>5400</v>
      </c>
    </row>
    <row r="944" spans="3:5" x14ac:dyDescent="0.4">
      <c r="C944" t="s">
        <v>760</v>
      </c>
      <c r="D944" t="s">
        <v>488</v>
      </c>
      <c r="E944">
        <v>4700</v>
      </c>
    </row>
    <row r="945" spans="3:5" x14ac:dyDescent="0.4">
      <c r="C945" t="s">
        <v>760</v>
      </c>
      <c r="D945" t="s">
        <v>489</v>
      </c>
      <c r="E945">
        <v>4500</v>
      </c>
    </row>
    <row r="946" spans="3:5" x14ac:dyDescent="0.4">
      <c r="C946" t="s">
        <v>760</v>
      </c>
      <c r="D946" t="s">
        <v>490</v>
      </c>
      <c r="E946">
        <v>2500</v>
      </c>
    </row>
    <row r="947" spans="3:5" x14ac:dyDescent="0.4">
      <c r="C947" t="s">
        <v>760</v>
      </c>
      <c r="D947" t="s">
        <v>491</v>
      </c>
      <c r="E947">
        <v>800</v>
      </c>
    </row>
    <row r="948" spans="3:5" x14ac:dyDescent="0.4">
      <c r="C948" t="s">
        <v>760</v>
      </c>
      <c r="D948" t="s">
        <v>492</v>
      </c>
      <c r="E948">
        <v>600</v>
      </c>
    </row>
    <row r="949" spans="3:5" x14ac:dyDescent="0.4">
      <c r="C949" t="s">
        <v>760</v>
      </c>
      <c r="D949" t="s">
        <v>493</v>
      </c>
      <c r="E949">
        <v>0</v>
      </c>
    </row>
    <row r="950" spans="3:5" x14ac:dyDescent="0.4">
      <c r="C950" t="s">
        <v>760</v>
      </c>
      <c r="D950" t="s">
        <v>494</v>
      </c>
      <c r="E950">
        <v>4800</v>
      </c>
    </row>
    <row r="951" spans="3:5" x14ac:dyDescent="0.4">
      <c r="C951" t="s">
        <v>760</v>
      </c>
      <c r="D951" t="s">
        <v>495</v>
      </c>
      <c r="E951">
        <v>3500</v>
      </c>
    </row>
    <row r="952" spans="3:5" x14ac:dyDescent="0.4">
      <c r="C952" t="s">
        <v>760</v>
      </c>
      <c r="D952" t="s">
        <v>496</v>
      </c>
      <c r="E952">
        <v>700</v>
      </c>
    </row>
    <row r="953" spans="3:5" x14ac:dyDescent="0.4">
      <c r="C953" t="s">
        <v>760</v>
      </c>
      <c r="D953" t="s">
        <v>497</v>
      </c>
      <c r="E953">
        <v>3200</v>
      </c>
    </row>
    <row r="954" spans="3:5" x14ac:dyDescent="0.4">
      <c r="C954" t="s">
        <v>760</v>
      </c>
      <c r="D954" t="s">
        <v>498</v>
      </c>
      <c r="E954">
        <v>2200</v>
      </c>
    </row>
    <row r="955" spans="3:5" x14ac:dyDescent="0.4">
      <c r="C955" t="s">
        <v>760</v>
      </c>
      <c r="D955" t="s">
        <v>499</v>
      </c>
      <c r="E955">
        <v>6300</v>
      </c>
    </row>
    <row r="956" spans="3:5" x14ac:dyDescent="0.4">
      <c r="C956" t="s">
        <v>760</v>
      </c>
      <c r="D956" t="s">
        <v>500</v>
      </c>
      <c r="E956">
        <v>1400</v>
      </c>
    </row>
    <row r="957" spans="3:5" x14ac:dyDescent="0.4">
      <c r="C957" t="s">
        <v>760</v>
      </c>
      <c r="D957" t="s">
        <v>501</v>
      </c>
      <c r="E957">
        <v>1900</v>
      </c>
    </row>
    <row r="958" spans="3:5" x14ac:dyDescent="0.4">
      <c r="C958" t="s">
        <v>760</v>
      </c>
      <c r="D958" t="s">
        <v>502</v>
      </c>
      <c r="E958">
        <v>900</v>
      </c>
    </row>
    <row r="959" spans="3:5" x14ac:dyDescent="0.4">
      <c r="C959" t="s">
        <v>760</v>
      </c>
      <c r="D959" t="s">
        <v>503</v>
      </c>
      <c r="E959">
        <v>2300</v>
      </c>
    </row>
    <row r="960" spans="3:5" x14ac:dyDescent="0.4">
      <c r="C960" t="s">
        <v>760</v>
      </c>
      <c r="D960" t="s">
        <v>504</v>
      </c>
      <c r="E960">
        <v>400</v>
      </c>
    </row>
    <row r="961" spans="3:5" x14ac:dyDescent="0.4">
      <c r="C961" t="s">
        <v>760</v>
      </c>
      <c r="D961" t="s">
        <v>505</v>
      </c>
      <c r="E961">
        <v>13600</v>
      </c>
    </row>
    <row r="962" spans="3:5" x14ac:dyDescent="0.4">
      <c r="C962" t="s">
        <v>760</v>
      </c>
      <c r="D962" t="s">
        <v>506</v>
      </c>
      <c r="E962">
        <v>900</v>
      </c>
    </row>
    <row r="963" spans="3:5" x14ac:dyDescent="0.4">
      <c r="C963" t="s">
        <v>760</v>
      </c>
      <c r="D963" t="s">
        <v>507</v>
      </c>
      <c r="E963">
        <v>1700</v>
      </c>
    </row>
    <row r="964" spans="3:5" x14ac:dyDescent="0.4">
      <c r="C964" t="s">
        <v>760</v>
      </c>
      <c r="D964" t="s">
        <v>508</v>
      </c>
      <c r="E964">
        <v>2900</v>
      </c>
    </row>
    <row r="965" spans="3:5" x14ac:dyDescent="0.4">
      <c r="C965" t="s">
        <v>760</v>
      </c>
      <c r="D965" t="s">
        <v>509</v>
      </c>
      <c r="E965">
        <v>2900</v>
      </c>
    </row>
    <row r="966" spans="3:5" x14ac:dyDescent="0.4">
      <c r="C966" t="s">
        <v>760</v>
      </c>
      <c r="D966" t="s">
        <v>510</v>
      </c>
      <c r="E966">
        <v>2200</v>
      </c>
    </row>
    <row r="967" spans="3:5" x14ac:dyDescent="0.4">
      <c r="C967" t="s">
        <v>760</v>
      </c>
      <c r="D967" t="s">
        <v>511</v>
      </c>
      <c r="E967">
        <v>700</v>
      </c>
    </row>
    <row r="968" spans="3:5" x14ac:dyDescent="0.4">
      <c r="C968" t="s">
        <v>760</v>
      </c>
      <c r="D968" t="s">
        <v>512</v>
      </c>
      <c r="E968">
        <v>7700</v>
      </c>
    </row>
    <row r="969" spans="3:5" x14ac:dyDescent="0.4">
      <c r="C969" t="s">
        <v>760</v>
      </c>
      <c r="D969" t="s">
        <v>695</v>
      </c>
      <c r="E969">
        <v>800</v>
      </c>
    </row>
    <row r="970" spans="3:5" x14ac:dyDescent="0.4">
      <c r="C970" t="s">
        <v>760</v>
      </c>
      <c r="D970" t="s">
        <v>696</v>
      </c>
      <c r="E970">
        <v>15600</v>
      </c>
    </row>
    <row r="971" spans="3:5" x14ac:dyDescent="0.4">
      <c r="C971" t="s">
        <v>760</v>
      </c>
      <c r="D971" t="s">
        <v>697</v>
      </c>
      <c r="E971">
        <v>1600</v>
      </c>
    </row>
    <row r="972" spans="3:5" x14ac:dyDescent="0.4">
      <c r="C972" t="s">
        <v>760</v>
      </c>
      <c r="D972" t="s">
        <v>698</v>
      </c>
      <c r="E972">
        <v>6000</v>
      </c>
    </row>
    <row r="973" spans="3:5" x14ac:dyDescent="0.4">
      <c r="C973" t="s">
        <v>760</v>
      </c>
      <c r="D973" t="s">
        <v>699</v>
      </c>
      <c r="E973">
        <v>3800</v>
      </c>
    </row>
    <row r="974" spans="3:5" x14ac:dyDescent="0.4">
      <c r="C974" t="s">
        <v>760</v>
      </c>
      <c r="D974" t="s">
        <v>700</v>
      </c>
      <c r="E974">
        <v>2500</v>
      </c>
    </row>
    <row r="975" spans="3:5" x14ac:dyDescent="0.4">
      <c r="C975" t="s">
        <v>760</v>
      </c>
      <c r="D975" t="s">
        <v>701</v>
      </c>
      <c r="E975">
        <v>20700</v>
      </c>
    </row>
    <row r="976" spans="3:5" x14ac:dyDescent="0.4">
      <c r="C976" t="s">
        <v>760</v>
      </c>
      <c r="D976" t="s">
        <v>702</v>
      </c>
      <c r="E976">
        <v>8900</v>
      </c>
    </row>
    <row r="977" spans="3:5" x14ac:dyDescent="0.4">
      <c r="C977" t="s">
        <v>760</v>
      </c>
      <c r="D977" t="s">
        <v>703</v>
      </c>
      <c r="E977">
        <v>2800</v>
      </c>
    </row>
    <row r="978" spans="3:5" x14ac:dyDescent="0.4">
      <c r="C978" t="s">
        <v>760</v>
      </c>
      <c r="D978" t="s">
        <v>704</v>
      </c>
      <c r="E978">
        <v>1700</v>
      </c>
    </row>
    <row r="979" spans="3:5" x14ac:dyDescent="0.4">
      <c r="C979" t="s">
        <v>760</v>
      </c>
      <c r="D979" t="s">
        <v>705</v>
      </c>
      <c r="E979">
        <v>3700</v>
      </c>
    </row>
    <row r="980" spans="3:5" x14ac:dyDescent="0.4">
      <c r="C980" t="s">
        <v>760</v>
      </c>
      <c r="D980" t="s">
        <v>706</v>
      </c>
      <c r="E980">
        <v>2300</v>
      </c>
    </row>
    <row r="981" spans="3:5" x14ac:dyDescent="0.4">
      <c r="C981" t="s">
        <v>760</v>
      </c>
      <c r="D981" t="s">
        <v>707</v>
      </c>
      <c r="E981">
        <v>1900</v>
      </c>
    </row>
    <row r="982" spans="3:5" x14ac:dyDescent="0.4">
      <c r="C982" t="s">
        <v>760</v>
      </c>
      <c r="D982" t="s">
        <v>708</v>
      </c>
      <c r="E982">
        <v>3300</v>
      </c>
    </row>
    <row r="983" spans="3:5" x14ac:dyDescent="0.4">
      <c r="C983" t="s">
        <v>760</v>
      </c>
      <c r="D983" t="s">
        <v>709</v>
      </c>
      <c r="E983">
        <v>13800</v>
      </c>
    </row>
    <row r="984" spans="3:5" x14ac:dyDescent="0.4">
      <c r="C984" t="s">
        <v>760</v>
      </c>
      <c r="D984" t="s">
        <v>710</v>
      </c>
      <c r="E984">
        <v>1500</v>
      </c>
    </row>
    <row r="985" spans="3:5" x14ac:dyDescent="0.4">
      <c r="C985" t="s">
        <v>760</v>
      </c>
      <c r="D985" t="s">
        <v>711</v>
      </c>
      <c r="E985">
        <v>1600</v>
      </c>
    </row>
    <row r="986" spans="3:5" x14ac:dyDescent="0.4">
      <c r="C986" t="s">
        <v>760</v>
      </c>
      <c r="D986" t="s">
        <v>712</v>
      </c>
      <c r="E986">
        <v>3500</v>
      </c>
    </row>
    <row r="987" spans="3:5" x14ac:dyDescent="0.4">
      <c r="C987" t="s">
        <v>760</v>
      </c>
      <c r="D987" t="s">
        <v>713</v>
      </c>
      <c r="E987">
        <v>4400</v>
      </c>
    </row>
    <row r="988" spans="3:5" x14ac:dyDescent="0.4">
      <c r="C988" t="s">
        <v>760</v>
      </c>
      <c r="D988" t="s">
        <v>714</v>
      </c>
      <c r="E988">
        <v>4400</v>
      </c>
    </row>
    <row r="989" spans="3:5" x14ac:dyDescent="0.4">
      <c r="C989" t="s">
        <v>760</v>
      </c>
      <c r="D989" t="s">
        <v>715</v>
      </c>
      <c r="E989">
        <v>6900</v>
      </c>
    </row>
    <row r="990" spans="3:5" x14ac:dyDescent="0.4">
      <c r="C990" t="s">
        <v>760</v>
      </c>
      <c r="D990" t="s">
        <v>716</v>
      </c>
      <c r="E990">
        <v>5600</v>
      </c>
    </row>
    <row r="991" spans="3:5" x14ac:dyDescent="0.4">
      <c r="C991" t="s">
        <v>760</v>
      </c>
      <c r="D991" t="s">
        <v>717</v>
      </c>
      <c r="E991">
        <v>4800</v>
      </c>
    </row>
    <row r="992" spans="3:5" x14ac:dyDescent="0.4">
      <c r="C992" t="s">
        <v>760</v>
      </c>
      <c r="D992" t="s">
        <v>718</v>
      </c>
      <c r="E992">
        <v>8900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58300</v>
      </c>
    </row>
    <row r="999" spans="3:5" x14ac:dyDescent="0.4">
      <c r="C999" t="s">
        <v>761</v>
      </c>
      <c r="D999" t="s">
        <v>513</v>
      </c>
      <c r="E999">
        <v>139900</v>
      </c>
    </row>
    <row r="1000" spans="3:5" x14ac:dyDescent="0.4">
      <c r="C1000" t="s">
        <v>761</v>
      </c>
      <c r="D1000" t="s">
        <v>514</v>
      </c>
      <c r="E1000">
        <v>41400</v>
      </c>
    </row>
    <row r="1001" spans="3:5" x14ac:dyDescent="0.4">
      <c r="C1001" t="s">
        <v>761</v>
      </c>
      <c r="D1001" t="s">
        <v>515</v>
      </c>
      <c r="E1001">
        <v>15900</v>
      </c>
    </row>
    <row r="1002" spans="3:5" x14ac:dyDescent="0.4">
      <c r="C1002" t="s">
        <v>761</v>
      </c>
      <c r="D1002" t="s">
        <v>516</v>
      </c>
      <c r="E1002">
        <v>13300</v>
      </c>
    </row>
    <row r="1003" spans="3:5" x14ac:dyDescent="0.4">
      <c r="C1003" t="s">
        <v>761</v>
      </c>
      <c r="D1003" t="s">
        <v>517</v>
      </c>
      <c r="E1003">
        <v>16700</v>
      </c>
    </row>
    <row r="1004" spans="3:5" x14ac:dyDescent="0.4">
      <c r="C1004" t="s">
        <v>761</v>
      </c>
      <c r="D1004" t="s">
        <v>518</v>
      </c>
      <c r="E1004">
        <v>17900</v>
      </c>
    </row>
    <row r="1005" spans="3:5" x14ac:dyDescent="0.4">
      <c r="C1005" t="s">
        <v>761</v>
      </c>
      <c r="D1005" t="s">
        <v>519</v>
      </c>
      <c r="E1005">
        <v>4500</v>
      </c>
    </row>
    <row r="1006" spans="3:5" x14ac:dyDescent="0.4">
      <c r="C1006" t="s">
        <v>761</v>
      </c>
      <c r="D1006" t="s">
        <v>520</v>
      </c>
      <c r="E1006">
        <v>10600</v>
      </c>
    </row>
    <row r="1007" spans="3:5" x14ac:dyDescent="0.4">
      <c r="C1007" t="s">
        <v>761</v>
      </c>
      <c r="D1007" t="s">
        <v>521</v>
      </c>
      <c r="E1007">
        <v>6700</v>
      </c>
    </row>
    <row r="1008" spans="3:5" x14ac:dyDescent="0.4">
      <c r="C1008" t="s">
        <v>761</v>
      </c>
      <c r="D1008" t="s">
        <v>522</v>
      </c>
      <c r="E1008">
        <v>1800</v>
      </c>
    </row>
    <row r="1009" spans="3:5" x14ac:dyDescent="0.4">
      <c r="C1009" t="s">
        <v>761</v>
      </c>
      <c r="D1009" t="s">
        <v>523</v>
      </c>
      <c r="E1009">
        <v>77100</v>
      </c>
    </row>
    <row r="1010" spans="3:5" x14ac:dyDescent="0.4">
      <c r="C1010" t="s">
        <v>761</v>
      </c>
      <c r="D1010" t="s">
        <v>524</v>
      </c>
      <c r="E1010">
        <v>3600</v>
      </c>
    </row>
    <row r="1011" spans="3:5" x14ac:dyDescent="0.4">
      <c r="C1011" t="s">
        <v>761</v>
      </c>
      <c r="D1011" t="s">
        <v>525</v>
      </c>
      <c r="E1011">
        <v>700</v>
      </c>
    </row>
    <row r="1012" spans="3:5" x14ac:dyDescent="0.4">
      <c r="C1012" t="s">
        <v>761</v>
      </c>
      <c r="D1012" t="s">
        <v>526</v>
      </c>
      <c r="E1012">
        <v>9400</v>
      </c>
    </row>
    <row r="1013" spans="3:5" x14ac:dyDescent="0.4">
      <c r="C1013" t="s">
        <v>761</v>
      </c>
      <c r="D1013" t="s">
        <v>527</v>
      </c>
      <c r="E1013">
        <v>3900</v>
      </c>
    </row>
    <row r="1014" spans="3:5" x14ac:dyDescent="0.4">
      <c r="C1014" t="s">
        <v>761</v>
      </c>
      <c r="D1014" t="s">
        <v>528</v>
      </c>
      <c r="E1014">
        <v>5800</v>
      </c>
    </row>
    <row r="1015" spans="3:5" x14ac:dyDescent="0.4">
      <c r="C1015" t="s">
        <v>761</v>
      </c>
      <c r="D1015" t="s">
        <v>529</v>
      </c>
      <c r="E1015">
        <v>4800</v>
      </c>
    </row>
    <row r="1016" spans="3:5" x14ac:dyDescent="0.4">
      <c r="C1016" t="s">
        <v>761</v>
      </c>
      <c r="D1016" t="s">
        <v>530</v>
      </c>
      <c r="E1016">
        <v>2200</v>
      </c>
    </row>
    <row r="1017" spans="3:5" x14ac:dyDescent="0.4">
      <c r="C1017" t="s">
        <v>761</v>
      </c>
      <c r="D1017" t="s">
        <v>531</v>
      </c>
      <c r="E1017">
        <v>3000</v>
      </c>
    </row>
    <row r="1018" spans="3:5" x14ac:dyDescent="0.4">
      <c r="C1018" t="s">
        <v>761</v>
      </c>
      <c r="D1018" t="s">
        <v>532</v>
      </c>
      <c r="E1018">
        <v>15400</v>
      </c>
    </row>
    <row r="1019" spans="3:5" x14ac:dyDescent="0.4">
      <c r="C1019" t="s">
        <v>761</v>
      </c>
      <c r="D1019" t="s">
        <v>533</v>
      </c>
      <c r="E1019">
        <v>11600</v>
      </c>
    </row>
    <row r="1020" spans="3:5" x14ac:dyDescent="0.4">
      <c r="C1020" t="s">
        <v>761</v>
      </c>
      <c r="D1020" t="s">
        <v>534</v>
      </c>
      <c r="E1020">
        <v>27400</v>
      </c>
    </row>
    <row r="1021" spans="3:5" x14ac:dyDescent="0.4">
      <c r="C1021" t="s">
        <v>761</v>
      </c>
      <c r="D1021" t="s">
        <v>535</v>
      </c>
      <c r="E1021">
        <v>24100</v>
      </c>
    </row>
    <row r="1022" spans="3:5" x14ac:dyDescent="0.4">
      <c r="C1022" t="s">
        <v>761</v>
      </c>
      <c r="D1022" t="s">
        <v>536</v>
      </c>
      <c r="E1022">
        <v>8600</v>
      </c>
    </row>
    <row r="1023" spans="3:5" x14ac:dyDescent="0.4">
      <c r="C1023" t="s">
        <v>761</v>
      </c>
      <c r="D1023" t="s">
        <v>537</v>
      </c>
      <c r="E1023">
        <v>3900</v>
      </c>
    </row>
    <row r="1024" spans="3:5" x14ac:dyDescent="0.4">
      <c r="C1024" t="s">
        <v>761</v>
      </c>
      <c r="D1024" t="s">
        <v>538</v>
      </c>
      <c r="E1024">
        <v>5500</v>
      </c>
    </row>
    <row r="1025" spans="3:5" x14ac:dyDescent="0.4">
      <c r="C1025" t="s">
        <v>761</v>
      </c>
      <c r="D1025" t="s">
        <v>539</v>
      </c>
      <c r="E1025">
        <v>11500</v>
      </c>
    </row>
    <row r="1026" spans="3:5" x14ac:dyDescent="0.4">
      <c r="C1026" t="s">
        <v>761</v>
      </c>
      <c r="D1026" t="s">
        <v>540</v>
      </c>
      <c r="E1026">
        <v>5500</v>
      </c>
    </row>
    <row r="1027" spans="3:5" x14ac:dyDescent="0.4">
      <c r="C1027" t="s">
        <v>761</v>
      </c>
      <c r="D1027" t="s">
        <v>541</v>
      </c>
      <c r="E1027">
        <v>10200</v>
      </c>
    </row>
    <row r="1028" spans="3:5" x14ac:dyDescent="0.4">
      <c r="C1028" t="s">
        <v>761</v>
      </c>
      <c r="D1028" t="s">
        <v>542</v>
      </c>
      <c r="E1028">
        <v>26600</v>
      </c>
    </row>
    <row r="1029" spans="3:5" x14ac:dyDescent="0.4">
      <c r="C1029" t="s">
        <v>761</v>
      </c>
      <c r="D1029" t="s">
        <v>543</v>
      </c>
      <c r="E1029">
        <v>20000</v>
      </c>
    </row>
    <row r="1030" spans="3:5" x14ac:dyDescent="0.4">
      <c r="C1030" t="s">
        <v>761</v>
      </c>
      <c r="D1030" t="s">
        <v>544</v>
      </c>
      <c r="E1030">
        <v>15000</v>
      </c>
    </row>
    <row r="1031" spans="3:5" x14ac:dyDescent="0.4">
      <c r="C1031" t="s">
        <v>761</v>
      </c>
      <c r="D1031" t="s">
        <v>545</v>
      </c>
      <c r="E1031">
        <v>6300</v>
      </c>
    </row>
    <row r="1032" spans="3:5" x14ac:dyDescent="0.4">
      <c r="C1032" t="s">
        <v>761</v>
      </c>
      <c r="D1032" t="s">
        <v>546</v>
      </c>
      <c r="E1032">
        <v>11300</v>
      </c>
    </row>
    <row r="1033" spans="3:5" x14ac:dyDescent="0.4">
      <c r="C1033" t="s">
        <v>761</v>
      </c>
      <c r="D1033" t="s">
        <v>547</v>
      </c>
      <c r="E1033">
        <v>6100</v>
      </c>
    </row>
    <row r="1034" spans="3:5" x14ac:dyDescent="0.4">
      <c r="C1034" t="s">
        <v>761</v>
      </c>
      <c r="D1034" t="s">
        <v>548</v>
      </c>
      <c r="E1034">
        <v>15900</v>
      </c>
    </row>
    <row r="1035" spans="3:5" x14ac:dyDescent="0.4">
      <c r="C1035" t="s">
        <v>761</v>
      </c>
      <c r="D1035" t="s">
        <v>549</v>
      </c>
      <c r="E1035">
        <v>10100</v>
      </c>
    </row>
    <row r="1036" spans="3:5" x14ac:dyDescent="0.4">
      <c r="C1036" t="s">
        <v>761</v>
      </c>
      <c r="D1036" t="s">
        <v>550</v>
      </c>
      <c r="E1036">
        <v>5700</v>
      </c>
    </row>
    <row r="1037" spans="3:5" x14ac:dyDescent="0.4">
      <c r="C1037" t="s">
        <v>761</v>
      </c>
      <c r="D1037" t="s">
        <v>551</v>
      </c>
      <c r="E1037">
        <v>6300</v>
      </c>
    </row>
    <row r="1038" spans="3:5" x14ac:dyDescent="0.4">
      <c r="C1038" t="s">
        <v>761</v>
      </c>
      <c r="D1038" t="s">
        <v>552</v>
      </c>
      <c r="E1038">
        <v>3600</v>
      </c>
    </row>
    <row r="1039" spans="3:5" x14ac:dyDescent="0.4">
      <c r="C1039" t="s">
        <v>761</v>
      </c>
      <c r="D1039" t="s">
        <v>553</v>
      </c>
      <c r="E1039">
        <v>7000</v>
      </c>
    </row>
    <row r="1040" spans="3:5" x14ac:dyDescent="0.4">
      <c r="C1040" t="s">
        <v>761</v>
      </c>
      <c r="D1040" t="s">
        <v>554</v>
      </c>
      <c r="E1040">
        <v>6000</v>
      </c>
    </row>
    <row r="1041" spans="3:5" x14ac:dyDescent="0.4">
      <c r="C1041" t="s">
        <v>761</v>
      </c>
      <c r="D1041" t="s">
        <v>555</v>
      </c>
      <c r="E1041">
        <v>5200</v>
      </c>
    </row>
    <row r="1042" spans="3:5" x14ac:dyDescent="0.4">
      <c r="C1042" t="s">
        <v>761</v>
      </c>
      <c r="D1042" t="s">
        <v>556</v>
      </c>
      <c r="E1042">
        <v>10500</v>
      </c>
    </row>
    <row r="1043" spans="3:5" x14ac:dyDescent="0.4">
      <c r="C1043" t="s">
        <v>761</v>
      </c>
      <c r="D1043" t="s">
        <v>557</v>
      </c>
      <c r="E1043">
        <v>3600</v>
      </c>
    </row>
    <row r="1044" spans="3:5" x14ac:dyDescent="0.4">
      <c r="C1044" t="s">
        <v>761</v>
      </c>
      <c r="D1044" t="s">
        <v>558</v>
      </c>
      <c r="E1044">
        <v>4500</v>
      </c>
    </row>
    <row r="1045" spans="3:5" x14ac:dyDescent="0.4">
      <c r="C1045" t="s">
        <v>761</v>
      </c>
      <c r="D1045" t="s">
        <v>559</v>
      </c>
      <c r="E1045">
        <v>100</v>
      </c>
    </row>
    <row r="1046" spans="3:5" x14ac:dyDescent="0.4">
      <c r="C1046" t="s">
        <v>761</v>
      </c>
      <c r="D1046" t="s">
        <v>560</v>
      </c>
      <c r="E1046">
        <v>7000</v>
      </c>
    </row>
    <row r="1047" spans="3:5" x14ac:dyDescent="0.4">
      <c r="C1047" t="s">
        <v>761</v>
      </c>
      <c r="D1047" t="s">
        <v>561</v>
      </c>
      <c r="E1047">
        <v>1500</v>
      </c>
    </row>
    <row r="1048" spans="3:5" x14ac:dyDescent="0.4">
      <c r="C1048" t="s">
        <v>761</v>
      </c>
      <c r="D1048" t="s">
        <v>562</v>
      </c>
      <c r="E1048">
        <v>4500</v>
      </c>
    </row>
    <row r="1049" spans="3:5" x14ac:dyDescent="0.4">
      <c r="C1049" t="s">
        <v>761</v>
      </c>
      <c r="D1049" t="s">
        <v>563</v>
      </c>
      <c r="E1049">
        <v>3700</v>
      </c>
    </row>
    <row r="1050" spans="3:5" x14ac:dyDescent="0.4">
      <c r="C1050" t="s">
        <v>761</v>
      </c>
      <c r="D1050" t="s">
        <v>564</v>
      </c>
      <c r="E1050">
        <v>3800</v>
      </c>
    </row>
    <row r="1051" spans="3:5" x14ac:dyDescent="0.4">
      <c r="C1051" t="s">
        <v>761</v>
      </c>
      <c r="D1051" t="s">
        <v>565</v>
      </c>
      <c r="E1051">
        <v>5100</v>
      </c>
    </row>
    <row r="1052" spans="3:5" x14ac:dyDescent="0.4">
      <c r="C1052" t="s">
        <v>761</v>
      </c>
      <c r="D1052" t="s">
        <v>566</v>
      </c>
      <c r="E1052">
        <v>1700</v>
      </c>
    </row>
    <row r="1053" spans="3:5" x14ac:dyDescent="0.4">
      <c r="C1053" t="s">
        <v>761</v>
      </c>
      <c r="D1053" t="s">
        <v>567</v>
      </c>
      <c r="E1053">
        <v>1800</v>
      </c>
    </row>
    <row r="1054" spans="3:5" x14ac:dyDescent="0.4">
      <c r="C1054" t="s">
        <v>761</v>
      </c>
      <c r="D1054" t="s">
        <v>568</v>
      </c>
      <c r="E1054">
        <v>100</v>
      </c>
    </row>
    <row r="1055" spans="3:5" x14ac:dyDescent="0.4">
      <c r="C1055" t="s">
        <v>761</v>
      </c>
      <c r="D1055" t="s">
        <v>569</v>
      </c>
      <c r="E1055">
        <v>7800</v>
      </c>
    </row>
    <row r="1056" spans="3:5" x14ac:dyDescent="0.4">
      <c r="C1056" t="s">
        <v>761</v>
      </c>
      <c r="D1056" t="s">
        <v>570</v>
      </c>
      <c r="E1056">
        <v>2100</v>
      </c>
    </row>
    <row r="1057" spans="3:5" x14ac:dyDescent="0.4">
      <c r="C1057" t="s">
        <v>761</v>
      </c>
      <c r="D1057" t="s">
        <v>571</v>
      </c>
      <c r="E1057">
        <v>1400</v>
      </c>
    </row>
    <row r="1058" spans="3:5" x14ac:dyDescent="0.4">
      <c r="C1058" t="s">
        <v>761</v>
      </c>
      <c r="D1058" t="s">
        <v>572</v>
      </c>
      <c r="E1058">
        <v>6700</v>
      </c>
    </row>
    <row r="1059" spans="3:5" x14ac:dyDescent="0.4">
      <c r="C1059" t="s">
        <v>761</v>
      </c>
      <c r="D1059" t="s">
        <v>573</v>
      </c>
      <c r="E1059">
        <v>3500</v>
      </c>
    </row>
    <row r="1060" spans="3:5" x14ac:dyDescent="0.4">
      <c r="C1060" t="s">
        <v>761</v>
      </c>
      <c r="D1060" t="s">
        <v>574</v>
      </c>
      <c r="E1060">
        <v>11600</v>
      </c>
    </row>
    <row r="1061" spans="3:5" x14ac:dyDescent="0.4">
      <c r="C1061" t="s">
        <v>761</v>
      </c>
      <c r="D1061" t="s">
        <v>575</v>
      </c>
      <c r="E1061">
        <v>2700</v>
      </c>
    </row>
    <row r="1062" spans="3:5" x14ac:dyDescent="0.4">
      <c r="C1062" t="s">
        <v>761</v>
      </c>
      <c r="D1062" t="s">
        <v>576</v>
      </c>
      <c r="E1062">
        <v>400</v>
      </c>
    </row>
    <row r="1063" spans="3:5" x14ac:dyDescent="0.4">
      <c r="C1063" t="s">
        <v>761</v>
      </c>
      <c r="D1063" t="s">
        <v>577</v>
      </c>
      <c r="E1063">
        <v>1800</v>
      </c>
    </row>
    <row r="1064" spans="3:5" x14ac:dyDescent="0.4">
      <c r="C1064" t="s">
        <v>761</v>
      </c>
      <c r="D1064" t="s">
        <v>578</v>
      </c>
      <c r="E1064">
        <v>5100</v>
      </c>
    </row>
    <row r="1065" spans="3:5" x14ac:dyDescent="0.4">
      <c r="C1065" t="s">
        <v>761</v>
      </c>
      <c r="D1065" t="s">
        <v>579</v>
      </c>
      <c r="E1065">
        <v>11400</v>
      </c>
    </row>
    <row r="1066" spans="3:5" x14ac:dyDescent="0.4">
      <c r="C1066" t="s">
        <v>761</v>
      </c>
      <c r="D1066" t="s">
        <v>580</v>
      </c>
      <c r="E1066">
        <v>12400</v>
      </c>
    </row>
    <row r="1067" spans="3:5" x14ac:dyDescent="0.4">
      <c r="C1067" t="s">
        <v>761</v>
      </c>
      <c r="D1067" t="s">
        <v>581</v>
      </c>
      <c r="E1067">
        <v>1200</v>
      </c>
    </row>
    <row r="1068" spans="3:5" x14ac:dyDescent="0.4">
      <c r="C1068" t="s">
        <v>761</v>
      </c>
      <c r="D1068" t="s">
        <v>582</v>
      </c>
      <c r="E1068">
        <v>3300</v>
      </c>
    </row>
    <row r="1069" spans="3:5" x14ac:dyDescent="0.4">
      <c r="C1069" t="s">
        <v>761</v>
      </c>
      <c r="D1069" t="s">
        <v>583</v>
      </c>
      <c r="E1069">
        <v>10300</v>
      </c>
    </row>
    <row r="1070" spans="3:5" x14ac:dyDescent="0.4">
      <c r="C1070" t="s">
        <v>761</v>
      </c>
      <c r="D1070" t="s">
        <v>584</v>
      </c>
      <c r="E1070">
        <v>11000</v>
      </c>
    </row>
    <row r="1071" spans="3:5" x14ac:dyDescent="0.4">
      <c r="C1071" t="s">
        <v>761</v>
      </c>
      <c r="D1071" t="s">
        <v>585</v>
      </c>
      <c r="E1071">
        <v>1600</v>
      </c>
    </row>
    <row r="1072" spans="3:5" x14ac:dyDescent="0.4">
      <c r="C1072" t="s">
        <v>761</v>
      </c>
      <c r="D1072" t="s">
        <v>586</v>
      </c>
      <c r="E1072">
        <v>2600</v>
      </c>
    </row>
    <row r="1073" spans="3:5" x14ac:dyDescent="0.4">
      <c r="C1073" t="s">
        <v>761</v>
      </c>
      <c r="D1073" t="s">
        <v>587</v>
      </c>
      <c r="E1073">
        <v>700</v>
      </c>
    </row>
    <row r="1074" spans="3:5" x14ac:dyDescent="0.4">
      <c r="C1074" t="s">
        <v>761</v>
      </c>
      <c r="D1074" t="s">
        <v>588</v>
      </c>
      <c r="E1074">
        <v>6200</v>
      </c>
    </row>
    <row r="1075" spans="3:5" x14ac:dyDescent="0.4">
      <c r="C1075" t="s">
        <v>761</v>
      </c>
      <c r="D1075" t="s">
        <v>589</v>
      </c>
      <c r="E1075">
        <v>8400</v>
      </c>
    </row>
    <row r="1076" spans="3:5" x14ac:dyDescent="0.4">
      <c r="C1076" t="s">
        <v>761</v>
      </c>
      <c r="D1076" t="s">
        <v>590</v>
      </c>
      <c r="E1076">
        <v>6700</v>
      </c>
    </row>
    <row r="1077" spans="3:5" x14ac:dyDescent="0.4">
      <c r="C1077" t="s">
        <v>761</v>
      </c>
      <c r="D1077" t="s">
        <v>591</v>
      </c>
      <c r="E1077">
        <v>2100</v>
      </c>
    </row>
    <row r="1078" spans="3:5" x14ac:dyDescent="0.4">
      <c r="C1078" t="s">
        <v>761</v>
      </c>
      <c r="D1078" t="s">
        <v>592</v>
      </c>
      <c r="E1078">
        <v>1000</v>
      </c>
    </row>
    <row r="1079" spans="3:5" x14ac:dyDescent="0.4">
      <c r="C1079" t="s">
        <v>761</v>
      </c>
      <c r="D1079" t="s">
        <v>593</v>
      </c>
      <c r="E1079">
        <v>5000</v>
      </c>
    </row>
    <row r="1080" spans="3:5" x14ac:dyDescent="0.4">
      <c r="C1080" t="s">
        <v>761</v>
      </c>
      <c r="D1080" t="s">
        <v>594</v>
      </c>
      <c r="E1080">
        <v>900</v>
      </c>
    </row>
    <row r="1081" spans="3:5" x14ac:dyDescent="0.4">
      <c r="C1081" t="s">
        <v>761</v>
      </c>
      <c r="D1081" t="s">
        <v>595</v>
      </c>
      <c r="E1081">
        <v>1500</v>
      </c>
    </row>
    <row r="1082" spans="3:5" x14ac:dyDescent="0.4">
      <c r="C1082" t="s">
        <v>761</v>
      </c>
      <c r="D1082" t="s">
        <v>596</v>
      </c>
      <c r="E1082">
        <v>4900</v>
      </c>
    </row>
    <row r="1083" spans="3:5" x14ac:dyDescent="0.4">
      <c r="C1083" t="s">
        <v>761</v>
      </c>
      <c r="D1083" t="s">
        <v>597</v>
      </c>
      <c r="E1083">
        <v>900</v>
      </c>
    </row>
    <row r="1084" spans="3:5" x14ac:dyDescent="0.4">
      <c r="C1084" t="s">
        <v>761</v>
      </c>
      <c r="D1084" t="s">
        <v>598</v>
      </c>
      <c r="E1084">
        <v>3700</v>
      </c>
    </row>
    <row r="1085" spans="3:5" x14ac:dyDescent="0.4">
      <c r="C1085" t="s">
        <v>761</v>
      </c>
      <c r="D1085" t="s">
        <v>599</v>
      </c>
      <c r="E1085">
        <v>500</v>
      </c>
    </row>
    <row r="1086" spans="3:5" x14ac:dyDescent="0.4">
      <c r="C1086" t="s">
        <v>761</v>
      </c>
      <c r="D1086" t="s">
        <v>600</v>
      </c>
      <c r="E1086">
        <v>900</v>
      </c>
    </row>
    <row r="1087" spans="3:5" x14ac:dyDescent="0.4">
      <c r="C1087" t="s">
        <v>761</v>
      </c>
      <c r="D1087" t="s">
        <v>601</v>
      </c>
      <c r="E1087">
        <v>300</v>
      </c>
    </row>
    <row r="1088" spans="3:5" x14ac:dyDescent="0.4">
      <c r="C1088" t="s">
        <v>761</v>
      </c>
      <c r="D1088" t="s">
        <v>602</v>
      </c>
      <c r="E1088">
        <v>13300</v>
      </c>
    </row>
    <row r="1089" spans="3:5" x14ac:dyDescent="0.4">
      <c r="C1089" t="s">
        <v>761</v>
      </c>
      <c r="D1089" t="s">
        <v>603</v>
      </c>
      <c r="E1089">
        <v>1400</v>
      </c>
    </row>
    <row r="1090" spans="3:5" x14ac:dyDescent="0.4">
      <c r="C1090" t="s">
        <v>761</v>
      </c>
      <c r="D1090" t="s">
        <v>604</v>
      </c>
      <c r="E1090">
        <v>2300</v>
      </c>
    </row>
    <row r="1091" spans="3:5" x14ac:dyDescent="0.4">
      <c r="C1091" t="s">
        <v>761</v>
      </c>
      <c r="D1091" t="s">
        <v>605</v>
      </c>
      <c r="E1091">
        <v>2300</v>
      </c>
    </row>
    <row r="1092" spans="3:5" x14ac:dyDescent="0.4">
      <c r="C1092" t="s">
        <v>761</v>
      </c>
      <c r="D1092" t="s">
        <v>606</v>
      </c>
      <c r="E1092">
        <v>1700</v>
      </c>
    </row>
    <row r="1093" spans="3:5" x14ac:dyDescent="0.4">
      <c r="C1093" t="s">
        <v>761</v>
      </c>
      <c r="D1093" t="s">
        <v>607</v>
      </c>
      <c r="E1093">
        <v>200</v>
      </c>
    </row>
    <row r="1094" spans="3:5" x14ac:dyDescent="0.4">
      <c r="C1094" t="s">
        <v>761</v>
      </c>
      <c r="D1094" t="s">
        <v>608</v>
      </c>
      <c r="E1094">
        <v>1600</v>
      </c>
    </row>
    <row r="1095" spans="3:5" x14ac:dyDescent="0.4">
      <c r="C1095" t="s">
        <v>761</v>
      </c>
      <c r="D1095" t="s">
        <v>609</v>
      </c>
      <c r="E1095">
        <v>1200</v>
      </c>
    </row>
    <row r="1096" spans="3:5" x14ac:dyDescent="0.4">
      <c r="C1096" t="s">
        <v>761</v>
      </c>
      <c r="D1096" t="s">
        <v>610</v>
      </c>
      <c r="E1096">
        <v>300</v>
      </c>
    </row>
    <row r="1097" spans="3:5" x14ac:dyDescent="0.4">
      <c r="C1097" t="s">
        <v>761</v>
      </c>
      <c r="D1097" t="s">
        <v>611</v>
      </c>
      <c r="E1097">
        <v>1500</v>
      </c>
    </row>
    <row r="1098" spans="3:5" x14ac:dyDescent="0.4">
      <c r="C1098" t="s">
        <v>761</v>
      </c>
      <c r="D1098" t="s">
        <v>612</v>
      </c>
      <c r="E1098">
        <v>1600</v>
      </c>
    </row>
    <row r="1099" spans="3:5" x14ac:dyDescent="0.4">
      <c r="C1099" t="s">
        <v>761</v>
      </c>
      <c r="D1099" t="s">
        <v>613</v>
      </c>
      <c r="E1099">
        <v>200</v>
      </c>
    </row>
    <row r="1100" spans="3:5" x14ac:dyDescent="0.4">
      <c r="C1100" t="s">
        <v>761</v>
      </c>
      <c r="D1100" t="s">
        <v>614</v>
      </c>
      <c r="E1100">
        <v>400</v>
      </c>
    </row>
    <row r="1101" spans="3:5" x14ac:dyDescent="0.4">
      <c r="C1101" t="s">
        <v>761</v>
      </c>
      <c r="D1101" t="s">
        <v>615</v>
      </c>
      <c r="E1101">
        <v>100</v>
      </c>
    </row>
    <row r="1102" spans="3:5" x14ac:dyDescent="0.4">
      <c r="C1102" t="s">
        <v>761</v>
      </c>
      <c r="D1102" t="s">
        <v>616</v>
      </c>
      <c r="E1102">
        <v>4300</v>
      </c>
    </row>
    <row r="1103" spans="3:5" x14ac:dyDescent="0.4">
      <c r="C1103" t="s">
        <v>761</v>
      </c>
      <c r="D1103" t="s">
        <v>617</v>
      </c>
      <c r="E1103">
        <v>2400</v>
      </c>
    </row>
    <row r="1104" spans="3:5" x14ac:dyDescent="0.4">
      <c r="C1104" t="s">
        <v>761</v>
      </c>
      <c r="D1104" t="s">
        <v>618</v>
      </c>
      <c r="E1104">
        <v>500</v>
      </c>
    </row>
    <row r="1105" spans="3:5" x14ac:dyDescent="0.4">
      <c r="C1105" t="s">
        <v>761</v>
      </c>
      <c r="D1105" t="s">
        <v>619</v>
      </c>
      <c r="E1105">
        <v>700</v>
      </c>
    </row>
    <row r="1106" spans="3:5" x14ac:dyDescent="0.4">
      <c r="C1106" t="s">
        <v>761</v>
      </c>
      <c r="D1106" t="s">
        <v>620</v>
      </c>
      <c r="E1106">
        <v>4000</v>
      </c>
    </row>
    <row r="1107" spans="3:5" x14ac:dyDescent="0.4">
      <c r="C1107" t="s">
        <v>761</v>
      </c>
      <c r="D1107" t="s">
        <v>621</v>
      </c>
      <c r="E1107">
        <v>0</v>
      </c>
    </row>
    <row r="1108" spans="3:5" x14ac:dyDescent="0.4">
      <c r="C1108" t="s">
        <v>761</v>
      </c>
      <c r="D1108" t="s">
        <v>622</v>
      </c>
      <c r="E1108">
        <v>500</v>
      </c>
    </row>
    <row r="1109" spans="3:5" x14ac:dyDescent="0.4">
      <c r="C1109" t="s">
        <v>761</v>
      </c>
      <c r="D1109" t="s">
        <v>623</v>
      </c>
      <c r="E1109">
        <v>200</v>
      </c>
    </row>
    <row r="1110" spans="3:5" x14ac:dyDescent="0.4">
      <c r="C1110" t="s">
        <v>761</v>
      </c>
      <c r="D1110" t="s">
        <v>624</v>
      </c>
      <c r="E1110">
        <v>700</v>
      </c>
    </row>
    <row r="1111" spans="3:5" x14ac:dyDescent="0.4">
      <c r="C1111" t="s">
        <v>761</v>
      </c>
      <c r="D1111" t="s">
        <v>625</v>
      </c>
      <c r="E1111">
        <v>400</v>
      </c>
    </row>
    <row r="1112" spans="3:5" x14ac:dyDescent="0.4">
      <c r="C1112" t="s">
        <v>761</v>
      </c>
      <c r="D1112" t="s">
        <v>626</v>
      </c>
      <c r="E1112">
        <v>900</v>
      </c>
    </row>
    <row r="1113" spans="3:5" x14ac:dyDescent="0.4">
      <c r="C1113" t="s">
        <v>761</v>
      </c>
      <c r="D1113" t="s">
        <v>627</v>
      </c>
      <c r="E1113">
        <v>200</v>
      </c>
    </row>
    <row r="1114" spans="3:5" x14ac:dyDescent="0.4">
      <c r="C1114" t="s">
        <v>761</v>
      </c>
      <c r="D1114" t="s">
        <v>628</v>
      </c>
      <c r="E1114">
        <v>1900</v>
      </c>
    </row>
    <row r="1115" spans="3:5" x14ac:dyDescent="0.4">
      <c r="C1115" t="s">
        <v>761</v>
      </c>
      <c r="D1115" t="s">
        <v>629</v>
      </c>
      <c r="E1115">
        <v>5500</v>
      </c>
    </row>
    <row r="1116" spans="3:5" x14ac:dyDescent="0.4">
      <c r="C1116" t="s">
        <v>761</v>
      </c>
      <c r="D1116" t="s">
        <v>630</v>
      </c>
      <c r="E1116">
        <v>600</v>
      </c>
    </row>
    <row r="1117" spans="3:5" x14ac:dyDescent="0.4">
      <c r="C1117" t="s">
        <v>761</v>
      </c>
      <c r="D1117" t="s">
        <v>631</v>
      </c>
      <c r="E1117">
        <v>800</v>
      </c>
    </row>
    <row r="1118" spans="3:5" x14ac:dyDescent="0.4">
      <c r="C1118" t="s">
        <v>761</v>
      </c>
      <c r="D1118" t="s">
        <v>632</v>
      </c>
      <c r="E1118">
        <v>400</v>
      </c>
    </row>
    <row r="1119" spans="3:5" x14ac:dyDescent="0.4">
      <c r="C1119" t="s">
        <v>761</v>
      </c>
      <c r="D1119" t="s">
        <v>633</v>
      </c>
      <c r="E1119">
        <v>200</v>
      </c>
    </row>
    <row r="1120" spans="3:5" x14ac:dyDescent="0.4">
      <c r="C1120" t="s">
        <v>761</v>
      </c>
      <c r="D1120" t="s">
        <v>634</v>
      </c>
      <c r="E1120">
        <v>1500</v>
      </c>
    </row>
    <row r="1121" spans="3:5" x14ac:dyDescent="0.4">
      <c r="C1121" t="s">
        <v>761</v>
      </c>
      <c r="D1121" t="s">
        <v>635</v>
      </c>
      <c r="E1121">
        <v>6900</v>
      </c>
    </row>
    <row r="1122" spans="3:5" x14ac:dyDescent="0.4">
      <c r="C1122" t="s">
        <v>761</v>
      </c>
      <c r="D1122" t="s">
        <v>636</v>
      </c>
      <c r="E1122">
        <v>2900</v>
      </c>
    </row>
    <row r="1123" spans="3:5" x14ac:dyDescent="0.4">
      <c r="C1123" t="s">
        <v>761</v>
      </c>
      <c r="D1123" t="s">
        <v>637</v>
      </c>
      <c r="E1123">
        <v>300</v>
      </c>
    </row>
    <row r="1124" spans="3:5" x14ac:dyDescent="0.4">
      <c r="C1124" t="s">
        <v>761</v>
      </c>
      <c r="D1124" t="s">
        <v>638</v>
      </c>
      <c r="E1124">
        <v>3100</v>
      </c>
    </row>
    <row r="1125" spans="3:5" x14ac:dyDescent="0.4">
      <c r="C1125" t="s">
        <v>761</v>
      </c>
      <c r="D1125" t="s">
        <v>639</v>
      </c>
      <c r="E1125">
        <v>500</v>
      </c>
    </row>
    <row r="1126" spans="3:5" x14ac:dyDescent="0.4">
      <c r="C1126" t="s">
        <v>761</v>
      </c>
      <c r="D1126" t="s">
        <v>640</v>
      </c>
      <c r="E1126">
        <v>200</v>
      </c>
    </row>
    <row r="1127" spans="3:5" x14ac:dyDescent="0.4">
      <c r="C1127" t="s">
        <v>761</v>
      </c>
      <c r="D1127" t="s">
        <v>641</v>
      </c>
      <c r="E1127">
        <v>300</v>
      </c>
    </row>
    <row r="1128" spans="3:5" x14ac:dyDescent="0.4">
      <c r="C1128" t="s">
        <v>761</v>
      </c>
      <c r="D1128" t="s">
        <v>642</v>
      </c>
      <c r="E1128">
        <v>0</v>
      </c>
    </row>
    <row r="1129" spans="3:5" x14ac:dyDescent="0.4">
      <c r="C1129" t="s">
        <v>761</v>
      </c>
      <c r="D1129" t="s">
        <v>643</v>
      </c>
      <c r="E1129">
        <v>500</v>
      </c>
    </row>
    <row r="1130" spans="3:5" x14ac:dyDescent="0.4">
      <c r="C1130" t="s">
        <v>761</v>
      </c>
      <c r="D1130" t="s">
        <v>644</v>
      </c>
      <c r="E1130">
        <v>6200</v>
      </c>
    </row>
    <row r="1131" spans="3:5" x14ac:dyDescent="0.4">
      <c r="C1131" t="s">
        <v>761</v>
      </c>
      <c r="D1131" t="s">
        <v>645</v>
      </c>
      <c r="E1131">
        <v>1400</v>
      </c>
    </row>
    <row r="1132" spans="3:5" x14ac:dyDescent="0.4">
      <c r="C1132" t="s">
        <v>761</v>
      </c>
      <c r="D1132" t="s">
        <v>646</v>
      </c>
      <c r="E1132">
        <v>300</v>
      </c>
    </row>
    <row r="1133" spans="3:5" x14ac:dyDescent="0.4">
      <c r="C1133" t="s">
        <v>761</v>
      </c>
      <c r="D1133" t="s">
        <v>647</v>
      </c>
      <c r="E1133">
        <v>300</v>
      </c>
    </row>
    <row r="1134" spans="3:5" x14ac:dyDescent="0.4">
      <c r="C1134" t="s">
        <v>761</v>
      </c>
      <c r="D1134" t="s">
        <v>648</v>
      </c>
      <c r="E1134">
        <v>4700</v>
      </c>
    </row>
    <row r="1135" spans="3:5" x14ac:dyDescent="0.4">
      <c r="C1135" t="s">
        <v>761</v>
      </c>
      <c r="D1135" t="s">
        <v>649</v>
      </c>
      <c r="E1135">
        <v>4700</v>
      </c>
    </row>
    <row r="1136" spans="3:5" x14ac:dyDescent="0.4">
      <c r="C1136" t="s">
        <v>761</v>
      </c>
      <c r="D1136" t="s">
        <v>650</v>
      </c>
      <c r="E1136">
        <v>1300</v>
      </c>
    </row>
    <row r="1137" spans="3:5" x14ac:dyDescent="0.4">
      <c r="C1137" t="s">
        <v>761</v>
      </c>
      <c r="D1137" t="s">
        <v>651</v>
      </c>
      <c r="E1137">
        <v>200</v>
      </c>
    </row>
    <row r="1138" spans="3:5" x14ac:dyDescent="0.4">
      <c r="C1138" t="s">
        <v>761</v>
      </c>
      <c r="D1138" t="s">
        <v>652</v>
      </c>
      <c r="E1138">
        <v>700</v>
      </c>
    </row>
    <row r="1139" spans="3:5" x14ac:dyDescent="0.4">
      <c r="C1139" t="s">
        <v>761</v>
      </c>
      <c r="D1139" t="s">
        <v>653</v>
      </c>
      <c r="E1139">
        <v>2300</v>
      </c>
    </row>
    <row r="1140" spans="3:5" x14ac:dyDescent="0.4">
      <c r="C1140" t="s">
        <v>761</v>
      </c>
      <c r="D1140" t="s">
        <v>654</v>
      </c>
      <c r="E1140">
        <v>1800</v>
      </c>
    </row>
    <row r="1141" spans="3:5" x14ac:dyDescent="0.4">
      <c r="C1141" t="s">
        <v>761</v>
      </c>
      <c r="D1141" t="s">
        <v>655</v>
      </c>
      <c r="E1141">
        <v>200</v>
      </c>
    </row>
    <row r="1142" spans="3:5" x14ac:dyDescent="0.4">
      <c r="C1142" t="s">
        <v>761</v>
      </c>
      <c r="D1142" t="s">
        <v>656</v>
      </c>
      <c r="E1142">
        <v>200</v>
      </c>
    </row>
    <row r="1143" spans="3:5" x14ac:dyDescent="0.4">
      <c r="C1143" t="s">
        <v>761</v>
      </c>
      <c r="D1143" t="s">
        <v>657</v>
      </c>
      <c r="E1143">
        <v>100</v>
      </c>
    </row>
    <row r="1144" spans="3:5" x14ac:dyDescent="0.4">
      <c r="C1144" t="s">
        <v>761</v>
      </c>
      <c r="D1144" t="s">
        <v>658</v>
      </c>
      <c r="E1144">
        <v>800</v>
      </c>
    </row>
    <row r="1145" spans="3:5" x14ac:dyDescent="0.4">
      <c r="C1145" t="s">
        <v>761</v>
      </c>
      <c r="D1145" t="s">
        <v>659</v>
      </c>
      <c r="E1145">
        <v>1900</v>
      </c>
    </row>
    <row r="1146" spans="3:5" x14ac:dyDescent="0.4">
      <c r="C1146" t="s">
        <v>761</v>
      </c>
      <c r="D1146" t="s">
        <v>660</v>
      </c>
      <c r="E1146">
        <v>900</v>
      </c>
    </row>
    <row r="1147" spans="3:5" x14ac:dyDescent="0.4">
      <c r="C1147" t="s">
        <v>761</v>
      </c>
      <c r="D1147" t="s">
        <v>661</v>
      </c>
      <c r="E1147">
        <v>2400</v>
      </c>
    </row>
    <row r="1148" spans="3:5" x14ac:dyDescent="0.4">
      <c r="C1148" t="s">
        <v>761</v>
      </c>
      <c r="D1148" t="s">
        <v>662</v>
      </c>
      <c r="E1148">
        <v>1200</v>
      </c>
    </row>
    <row r="1149" spans="3:5" x14ac:dyDescent="0.4">
      <c r="C1149" t="s">
        <v>761</v>
      </c>
      <c r="D1149" t="s">
        <v>663</v>
      </c>
      <c r="E1149">
        <v>2400</v>
      </c>
    </row>
    <row r="1150" spans="3:5" x14ac:dyDescent="0.4">
      <c r="C1150" t="s">
        <v>761</v>
      </c>
      <c r="D1150" t="s">
        <v>664</v>
      </c>
      <c r="E1150">
        <v>13200</v>
      </c>
    </row>
    <row r="1151" spans="3:5" x14ac:dyDescent="0.4">
      <c r="C1151" t="s">
        <v>761</v>
      </c>
      <c r="D1151" t="s">
        <v>665</v>
      </c>
      <c r="E1151">
        <v>5200</v>
      </c>
    </row>
    <row r="1152" spans="3:5" x14ac:dyDescent="0.4">
      <c r="C1152" t="s">
        <v>761</v>
      </c>
      <c r="D1152" t="s">
        <v>666</v>
      </c>
      <c r="E1152">
        <v>12100</v>
      </c>
    </row>
    <row r="1153" spans="3:5" x14ac:dyDescent="0.4">
      <c r="C1153" t="s">
        <v>761</v>
      </c>
      <c r="D1153" t="s">
        <v>667</v>
      </c>
      <c r="E1153">
        <v>12700</v>
      </c>
    </row>
    <row r="1154" spans="3:5" x14ac:dyDescent="0.4">
      <c r="C1154" t="s">
        <v>761</v>
      </c>
      <c r="D1154" t="s">
        <v>668</v>
      </c>
      <c r="E1154">
        <v>24300</v>
      </c>
    </row>
    <row r="1155" spans="3:5" x14ac:dyDescent="0.4">
      <c r="C1155" t="s">
        <v>761</v>
      </c>
      <c r="D1155" t="s">
        <v>669</v>
      </c>
      <c r="E1155">
        <v>5800</v>
      </c>
    </row>
    <row r="1156" spans="3:5" x14ac:dyDescent="0.4">
      <c r="C1156" t="s">
        <v>761</v>
      </c>
      <c r="D1156" t="s">
        <v>670</v>
      </c>
      <c r="E1156">
        <v>10100</v>
      </c>
    </row>
    <row r="1157" spans="3:5" x14ac:dyDescent="0.4">
      <c r="C1157" t="s">
        <v>761</v>
      </c>
      <c r="D1157" t="s">
        <v>671</v>
      </c>
      <c r="E1157">
        <v>2900</v>
      </c>
    </row>
    <row r="1158" spans="3:5" x14ac:dyDescent="0.4">
      <c r="C1158" t="s">
        <v>761</v>
      </c>
      <c r="D1158" t="s">
        <v>672</v>
      </c>
      <c r="E1158">
        <v>27200</v>
      </c>
    </row>
    <row r="1159" spans="3:5" x14ac:dyDescent="0.4">
      <c r="C1159" t="s">
        <v>761</v>
      </c>
      <c r="D1159" t="s">
        <v>673</v>
      </c>
      <c r="E1159">
        <v>19400</v>
      </c>
    </row>
    <row r="1160" spans="3:5" x14ac:dyDescent="0.4">
      <c r="C1160" t="s">
        <v>761</v>
      </c>
      <c r="D1160" t="s">
        <v>674</v>
      </c>
      <c r="E1160">
        <v>17700</v>
      </c>
    </row>
    <row r="1161" spans="3:5" x14ac:dyDescent="0.4">
      <c r="C1161" t="s">
        <v>761</v>
      </c>
      <c r="D1161" t="s">
        <v>675</v>
      </c>
      <c r="E1161">
        <v>18300</v>
      </c>
    </row>
    <row r="1162" spans="3:5" x14ac:dyDescent="0.4">
      <c r="C1162" t="s">
        <v>761</v>
      </c>
      <c r="D1162" t="s">
        <v>676</v>
      </c>
      <c r="E1162">
        <v>7300</v>
      </c>
    </row>
    <row r="1163" spans="3:5" x14ac:dyDescent="0.4">
      <c r="C1163" t="s">
        <v>761</v>
      </c>
      <c r="D1163" t="s">
        <v>677</v>
      </c>
      <c r="E1163">
        <v>11200</v>
      </c>
    </row>
    <row r="1164" spans="3:5" x14ac:dyDescent="0.4">
      <c r="C1164" t="s">
        <v>761</v>
      </c>
      <c r="D1164" t="s">
        <v>678</v>
      </c>
      <c r="E1164">
        <v>8500</v>
      </c>
    </row>
    <row r="1165" spans="3:5" x14ac:dyDescent="0.4">
      <c r="C1165" t="s">
        <v>761</v>
      </c>
      <c r="D1165" t="s">
        <v>679</v>
      </c>
      <c r="E1165">
        <v>1900</v>
      </c>
    </row>
    <row r="1166" spans="3:5" x14ac:dyDescent="0.4">
      <c r="C1166" t="s">
        <v>761</v>
      </c>
      <c r="D1166" t="s">
        <v>680</v>
      </c>
      <c r="E1166">
        <v>13400</v>
      </c>
    </row>
    <row r="1167" spans="3:5" x14ac:dyDescent="0.4">
      <c r="C1167" t="s">
        <v>761</v>
      </c>
      <c r="D1167" t="s">
        <v>681</v>
      </c>
      <c r="E1167">
        <v>6700</v>
      </c>
    </row>
    <row r="1168" spans="3:5" x14ac:dyDescent="0.4">
      <c r="C1168" t="s">
        <v>761</v>
      </c>
      <c r="D1168" t="s">
        <v>682</v>
      </c>
      <c r="E1168">
        <v>1700</v>
      </c>
    </row>
    <row r="1169" spans="3:5" x14ac:dyDescent="0.4">
      <c r="C1169" t="s">
        <v>761</v>
      </c>
      <c r="D1169" t="s">
        <v>683</v>
      </c>
      <c r="E1169">
        <v>5100</v>
      </c>
    </row>
    <row r="1170" spans="3:5" x14ac:dyDescent="0.4">
      <c r="C1170" t="s">
        <v>761</v>
      </c>
      <c r="D1170" t="s">
        <v>684</v>
      </c>
      <c r="E1170">
        <v>5800</v>
      </c>
    </row>
    <row r="1171" spans="3:5" x14ac:dyDescent="0.4">
      <c r="C1171" t="s">
        <v>761</v>
      </c>
      <c r="D1171" t="s">
        <v>685</v>
      </c>
      <c r="E1171">
        <v>8100</v>
      </c>
    </row>
    <row r="1172" spans="3:5" x14ac:dyDescent="0.4">
      <c r="C1172" t="s">
        <v>761</v>
      </c>
      <c r="D1172" t="s">
        <v>686</v>
      </c>
      <c r="E1172">
        <v>23600</v>
      </c>
    </row>
    <row r="1173" spans="3:5" x14ac:dyDescent="0.4">
      <c r="C1173" t="s">
        <v>761</v>
      </c>
      <c r="D1173" t="s">
        <v>687</v>
      </c>
      <c r="E1173">
        <v>20300</v>
      </c>
    </row>
    <row r="1174" spans="3:5" x14ac:dyDescent="0.4">
      <c r="C1174" t="s">
        <v>761</v>
      </c>
      <c r="D1174" t="s">
        <v>688</v>
      </c>
      <c r="E1174">
        <v>35200</v>
      </c>
    </row>
    <row r="1175" spans="3:5" x14ac:dyDescent="0.4">
      <c r="C1175" t="s">
        <v>761</v>
      </c>
      <c r="D1175" t="s">
        <v>689</v>
      </c>
      <c r="E1175">
        <v>29600</v>
      </c>
    </row>
    <row r="1176" spans="3:5" x14ac:dyDescent="0.4">
      <c r="C1176" t="s">
        <v>761</v>
      </c>
      <c r="D1176" t="s">
        <v>690</v>
      </c>
      <c r="E1176">
        <v>14100</v>
      </c>
    </row>
    <row r="1177" spans="3:5" x14ac:dyDescent="0.4">
      <c r="C1177" t="s">
        <v>761</v>
      </c>
      <c r="D1177" t="s">
        <v>691</v>
      </c>
      <c r="E1177">
        <v>16400</v>
      </c>
    </row>
    <row r="1178" spans="3:5" x14ac:dyDescent="0.4">
      <c r="C1178" t="s">
        <v>761</v>
      </c>
      <c r="D1178" t="s">
        <v>692</v>
      </c>
      <c r="E1178">
        <v>15300</v>
      </c>
    </row>
    <row r="1179" spans="3:5" x14ac:dyDescent="0.4">
      <c r="C1179" t="s">
        <v>761</v>
      </c>
      <c r="D1179" t="s">
        <v>693</v>
      </c>
      <c r="E1179">
        <v>7000</v>
      </c>
    </row>
    <row r="1180" spans="3:5" x14ac:dyDescent="0.4">
      <c r="C1180" t="s">
        <v>761</v>
      </c>
      <c r="D1180" t="s">
        <v>694</v>
      </c>
      <c r="E1180">
        <v>3700</v>
      </c>
    </row>
    <row r="1181" spans="3:5" x14ac:dyDescent="0.4">
      <c r="C1181" t="s">
        <v>761</v>
      </c>
      <c r="D1181" t="s">
        <v>393</v>
      </c>
      <c r="E1181">
        <v>2100</v>
      </c>
    </row>
    <row r="1182" spans="3:5" x14ac:dyDescent="0.4">
      <c r="C1182" t="s">
        <v>761</v>
      </c>
      <c r="D1182" t="s">
        <v>394</v>
      </c>
      <c r="E1182">
        <v>7200</v>
      </c>
    </row>
    <row r="1183" spans="3:5" x14ac:dyDescent="0.4">
      <c r="C1183" t="s">
        <v>761</v>
      </c>
      <c r="D1183" t="s">
        <v>395</v>
      </c>
      <c r="E1183">
        <v>8900</v>
      </c>
    </row>
    <row r="1184" spans="3:5" x14ac:dyDescent="0.4">
      <c r="C1184" t="s">
        <v>761</v>
      </c>
      <c r="D1184" t="s">
        <v>396</v>
      </c>
      <c r="E1184">
        <v>7100</v>
      </c>
    </row>
    <row r="1185" spans="3:5" x14ac:dyDescent="0.4">
      <c r="C1185" t="s">
        <v>761</v>
      </c>
      <c r="D1185" t="s">
        <v>397</v>
      </c>
      <c r="E1185">
        <v>10700</v>
      </c>
    </row>
    <row r="1186" spans="3:5" x14ac:dyDescent="0.4">
      <c r="C1186" t="s">
        <v>761</v>
      </c>
      <c r="D1186" t="s">
        <v>398</v>
      </c>
      <c r="E1186">
        <v>12600</v>
      </c>
    </row>
    <row r="1187" spans="3:5" x14ac:dyDescent="0.4">
      <c r="C1187" t="s">
        <v>761</v>
      </c>
      <c r="D1187" t="s">
        <v>399</v>
      </c>
      <c r="E1187">
        <v>18200</v>
      </c>
    </row>
    <row r="1188" spans="3:5" x14ac:dyDescent="0.4">
      <c r="C1188" t="s">
        <v>761</v>
      </c>
      <c r="D1188" t="s">
        <v>400</v>
      </c>
      <c r="E1188">
        <v>13300</v>
      </c>
    </row>
    <row r="1189" spans="3:5" x14ac:dyDescent="0.4">
      <c r="C1189" t="s">
        <v>761</v>
      </c>
      <c r="D1189" t="s">
        <v>401</v>
      </c>
      <c r="E1189">
        <v>9700</v>
      </c>
    </row>
    <row r="1190" spans="3:5" x14ac:dyDescent="0.4">
      <c r="C1190" t="s">
        <v>761</v>
      </c>
      <c r="D1190" t="s">
        <v>402</v>
      </c>
      <c r="E1190">
        <v>10700</v>
      </c>
    </row>
    <row r="1191" spans="3:5" x14ac:dyDescent="0.4">
      <c r="C1191" t="s">
        <v>761</v>
      </c>
      <c r="D1191" t="s">
        <v>403</v>
      </c>
      <c r="E1191">
        <v>9600</v>
      </c>
    </row>
    <row r="1192" spans="3:5" x14ac:dyDescent="0.4">
      <c r="C1192" t="s">
        <v>761</v>
      </c>
      <c r="D1192" t="s">
        <v>404</v>
      </c>
      <c r="E1192">
        <v>3000</v>
      </c>
    </row>
    <row r="1193" spans="3:5" x14ac:dyDescent="0.4">
      <c r="C1193" t="s">
        <v>761</v>
      </c>
      <c r="D1193" t="s">
        <v>405</v>
      </c>
      <c r="E1193">
        <v>4700</v>
      </c>
    </row>
    <row r="1194" spans="3:5" x14ac:dyDescent="0.4">
      <c r="C1194" t="s">
        <v>761</v>
      </c>
      <c r="D1194" t="s">
        <v>406</v>
      </c>
      <c r="E1194">
        <v>1300</v>
      </c>
    </row>
    <row r="1195" spans="3:5" x14ac:dyDescent="0.4">
      <c r="C1195" t="s">
        <v>761</v>
      </c>
      <c r="D1195" t="s">
        <v>407</v>
      </c>
      <c r="E1195">
        <v>500</v>
      </c>
    </row>
    <row r="1196" spans="3:5" x14ac:dyDescent="0.4">
      <c r="C1196" t="s">
        <v>761</v>
      </c>
      <c r="D1196" t="s">
        <v>408</v>
      </c>
      <c r="E1196">
        <v>2900</v>
      </c>
    </row>
    <row r="1197" spans="3:5" x14ac:dyDescent="0.4">
      <c r="C1197" t="s">
        <v>761</v>
      </c>
      <c r="D1197" t="s">
        <v>409</v>
      </c>
      <c r="E1197">
        <v>1600</v>
      </c>
    </row>
    <row r="1198" spans="3:5" x14ac:dyDescent="0.4">
      <c r="C1198" t="s">
        <v>761</v>
      </c>
      <c r="D1198" t="s">
        <v>410</v>
      </c>
      <c r="E1198">
        <v>27500</v>
      </c>
    </row>
    <row r="1199" spans="3:5" x14ac:dyDescent="0.4">
      <c r="C1199" t="s">
        <v>761</v>
      </c>
      <c r="D1199" t="s">
        <v>411</v>
      </c>
      <c r="E1199">
        <v>13600</v>
      </c>
    </row>
    <row r="1200" spans="3:5" x14ac:dyDescent="0.4">
      <c r="C1200" t="s">
        <v>761</v>
      </c>
      <c r="D1200" t="s">
        <v>412</v>
      </c>
      <c r="E1200">
        <v>3500</v>
      </c>
    </row>
    <row r="1201" spans="3:5" x14ac:dyDescent="0.4">
      <c r="C1201" t="s">
        <v>761</v>
      </c>
      <c r="D1201" t="s">
        <v>413</v>
      </c>
      <c r="E1201">
        <v>2300</v>
      </c>
    </row>
    <row r="1202" spans="3:5" x14ac:dyDescent="0.4">
      <c r="C1202" t="s">
        <v>761</v>
      </c>
      <c r="D1202" t="s">
        <v>414</v>
      </c>
      <c r="E1202">
        <v>2700</v>
      </c>
    </row>
    <row r="1203" spans="3:5" x14ac:dyDescent="0.4">
      <c r="C1203" t="s">
        <v>761</v>
      </c>
      <c r="D1203" t="s">
        <v>415</v>
      </c>
      <c r="E1203">
        <v>3600</v>
      </c>
    </row>
    <row r="1204" spans="3:5" x14ac:dyDescent="0.4">
      <c r="C1204" t="s">
        <v>761</v>
      </c>
      <c r="D1204" t="s">
        <v>416</v>
      </c>
      <c r="E1204">
        <v>2000</v>
      </c>
    </row>
    <row r="1205" spans="3:5" x14ac:dyDescent="0.4">
      <c r="C1205" t="s">
        <v>761</v>
      </c>
      <c r="D1205" t="s">
        <v>417</v>
      </c>
      <c r="E1205">
        <v>1200</v>
      </c>
    </row>
    <row r="1206" spans="3:5" x14ac:dyDescent="0.4">
      <c r="C1206" t="s">
        <v>761</v>
      </c>
      <c r="D1206" t="s">
        <v>418</v>
      </c>
      <c r="E1206">
        <v>1200</v>
      </c>
    </row>
    <row r="1207" spans="3:5" x14ac:dyDescent="0.4">
      <c r="C1207" t="s">
        <v>761</v>
      </c>
      <c r="D1207" t="s">
        <v>419</v>
      </c>
      <c r="E1207">
        <v>6800</v>
      </c>
    </row>
    <row r="1208" spans="3:5" x14ac:dyDescent="0.4">
      <c r="C1208" t="s">
        <v>761</v>
      </c>
      <c r="D1208" t="s">
        <v>420</v>
      </c>
      <c r="E1208">
        <v>200</v>
      </c>
    </row>
    <row r="1209" spans="3:5" x14ac:dyDescent="0.4">
      <c r="C1209" t="s">
        <v>761</v>
      </c>
      <c r="D1209" t="s">
        <v>421</v>
      </c>
      <c r="E1209">
        <v>100</v>
      </c>
    </row>
    <row r="1210" spans="3:5" x14ac:dyDescent="0.4">
      <c r="C1210" t="s">
        <v>761</v>
      </c>
      <c r="D1210" t="s">
        <v>422</v>
      </c>
      <c r="E1210">
        <v>2300</v>
      </c>
    </row>
    <row r="1211" spans="3:5" x14ac:dyDescent="0.4">
      <c r="C1211" t="s">
        <v>761</v>
      </c>
      <c r="D1211" t="s">
        <v>423</v>
      </c>
      <c r="E1211">
        <v>700</v>
      </c>
    </row>
    <row r="1212" spans="3:5" x14ac:dyDescent="0.4">
      <c r="C1212" t="s">
        <v>761</v>
      </c>
      <c r="D1212" t="s">
        <v>424</v>
      </c>
      <c r="E1212">
        <v>4400</v>
      </c>
    </row>
    <row r="1213" spans="3:5" x14ac:dyDescent="0.4">
      <c r="C1213" t="s">
        <v>761</v>
      </c>
      <c r="D1213" t="s">
        <v>425</v>
      </c>
      <c r="E1213">
        <v>1200</v>
      </c>
    </row>
    <row r="1214" spans="3:5" x14ac:dyDescent="0.4">
      <c r="C1214" t="s">
        <v>761</v>
      </c>
      <c r="D1214" t="s">
        <v>426</v>
      </c>
      <c r="E1214">
        <v>300</v>
      </c>
    </row>
    <row r="1215" spans="3:5" x14ac:dyDescent="0.4">
      <c r="C1215" t="s">
        <v>761</v>
      </c>
      <c r="D1215" t="s">
        <v>427</v>
      </c>
      <c r="E1215">
        <v>0</v>
      </c>
    </row>
    <row r="1216" spans="3:5" x14ac:dyDescent="0.4">
      <c r="C1216" t="s">
        <v>761</v>
      </c>
      <c r="D1216" t="s">
        <v>428</v>
      </c>
      <c r="E1216">
        <v>500</v>
      </c>
    </row>
    <row r="1217" spans="3:5" x14ac:dyDescent="0.4">
      <c r="C1217" t="s">
        <v>761</v>
      </c>
      <c r="D1217" t="s">
        <v>429</v>
      </c>
      <c r="E1217">
        <v>100</v>
      </c>
    </row>
    <row r="1218" spans="3:5" x14ac:dyDescent="0.4">
      <c r="C1218" t="s">
        <v>761</v>
      </c>
      <c r="D1218" t="s">
        <v>430</v>
      </c>
      <c r="E1218">
        <v>2200</v>
      </c>
    </row>
    <row r="1219" spans="3:5" x14ac:dyDescent="0.4">
      <c r="C1219" t="s">
        <v>761</v>
      </c>
      <c r="D1219" t="s">
        <v>431</v>
      </c>
      <c r="E1219">
        <v>1400</v>
      </c>
    </row>
    <row r="1220" spans="3:5" x14ac:dyDescent="0.4">
      <c r="C1220" t="s">
        <v>761</v>
      </c>
      <c r="D1220" t="s">
        <v>432</v>
      </c>
      <c r="E1220">
        <v>200</v>
      </c>
    </row>
    <row r="1221" spans="3:5" x14ac:dyDescent="0.4">
      <c r="C1221" t="s">
        <v>761</v>
      </c>
      <c r="D1221" t="s">
        <v>433</v>
      </c>
      <c r="E1221">
        <v>2600</v>
      </c>
    </row>
    <row r="1222" spans="3:5" x14ac:dyDescent="0.4">
      <c r="C1222" t="s">
        <v>761</v>
      </c>
      <c r="D1222" t="s">
        <v>434</v>
      </c>
      <c r="E1222">
        <v>4900</v>
      </c>
    </row>
    <row r="1223" spans="3:5" x14ac:dyDescent="0.4">
      <c r="C1223" t="s">
        <v>761</v>
      </c>
      <c r="D1223" t="s">
        <v>435</v>
      </c>
      <c r="E1223">
        <v>1000</v>
      </c>
    </row>
    <row r="1224" spans="3:5" x14ac:dyDescent="0.4">
      <c r="C1224" t="s">
        <v>761</v>
      </c>
      <c r="D1224" t="s">
        <v>436</v>
      </c>
      <c r="E1224">
        <v>600</v>
      </c>
    </row>
    <row r="1225" spans="3:5" x14ac:dyDescent="0.4">
      <c r="C1225" t="s">
        <v>761</v>
      </c>
      <c r="D1225" t="s">
        <v>437</v>
      </c>
      <c r="E1225">
        <v>500</v>
      </c>
    </row>
    <row r="1226" spans="3:5" x14ac:dyDescent="0.4">
      <c r="C1226" t="s">
        <v>761</v>
      </c>
      <c r="D1226" t="s">
        <v>438</v>
      </c>
      <c r="E1226">
        <v>1500</v>
      </c>
    </row>
    <row r="1227" spans="3:5" x14ac:dyDescent="0.4">
      <c r="C1227" t="s">
        <v>761</v>
      </c>
      <c r="D1227" t="s">
        <v>439</v>
      </c>
      <c r="E1227">
        <v>3500</v>
      </c>
    </row>
    <row r="1228" spans="3:5" x14ac:dyDescent="0.4">
      <c r="C1228" t="s">
        <v>761</v>
      </c>
      <c r="D1228" t="s">
        <v>440</v>
      </c>
      <c r="E1228">
        <v>700</v>
      </c>
    </row>
    <row r="1229" spans="3:5" x14ac:dyDescent="0.4">
      <c r="C1229" t="s">
        <v>761</v>
      </c>
      <c r="D1229" t="s">
        <v>441</v>
      </c>
      <c r="E1229">
        <v>1600</v>
      </c>
    </row>
    <row r="1230" spans="3:5" x14ac:dyDescent="0.4">
      <c r="C1230" t="s">
        <v>761</v>
      </c>
      <c r="D1230" t="s">
        <v>442</v>
      </c>
      <c r="E1230">
        <v>100</v>
      </c>
    </row>
    <row r="1231" spans="3:5" x14ac:dyDescent="0.4">
      <c r="C1231" t="s">
        <v>761</v>
      </c>
      <c r="D1231" t="s">
        <v>443</v>
      </c>
      <c r="E1231">
        <v>1200</v>
      </c>
    </row>
    <row r="1232" spans="3:5" x14ac:dyDescent="0.4">
      <c r="C1232" t="s">
        <v>761</v>
      </c>
      <c r="D1232" t="s">
        <v>444</v>
      </c>
      <c r="E1232">
        <v>1500</v>
      </c>
    </row>
    <row r="1233" spans="3:5" x14ac:dyDescent="0.4">
      <c r="C1233" t="s">
        <v>761</v>
      </c>
      <c r="D1233" t="s">
        <v>445</v>
      </c>
      <c r="E1233">
        <v>1700</v>
      </c>
    </row>
    <row r="1234" spans="3:5" x14ac:dyDescent="0.4">
      <c r="C1234" t="s">
        <v>761</v>
      </c>
      <c r="D1234" t="s">
        <v>446</v>
      </c>
      <c r="E1234">
        <v>2100</v>
      </c>
    </row>
    <row r="1235" spans="3:5" x14ac:dyDescent="0.4">
      <c r="C1235" t="s">
        <v>761</v>
      </c>
      <c r="D1235" t="s">
        <v>447</v>
      </c>
      <c r="E1235">
        <v>3400</v>
      </c>
    </row>
    <row r="1236" spans="3:5" x14ac:dyDescent="0.4">
      <c r="C1236" t="s">
        <v>761</v>
      </c>
      <c r="D1236" t="s">
        <v>448</v>
      </c>
      <c r="E1236">
        <v>0</v>
      </c>
    </row>
    <row r="1237" spans="3:5" x14ac:dyDescent="0.4">
      <c r="C1237" t="s">
        <v>761</v>
      </c>
      <c r="D1237" t="s">
        <v>449</v>
      </c>
      <c r="E1237">
        <v>4800</v>
      </c>
    </row>
    <row r="1238" spans="3:5" x14ac:dyDescent="0.4">
      <c r="C1238" t="s">
        <v>761</v>
      </c>
      <c r="D1238" t="s">
        <v>450</v>
      </c>
      <c r="E1238">
        <v>1300</v>
      </c>
    </row>
    <row r="1239" spans="3:5" x14ac:dyDescent="0.4">
      <c r="C1239" t="s">
        <v>761</v>
      </c>
      <c r="D1239" t="s">
        <v>451</v>
      </c>
      <c r="E1239">
        <v>1300</v>
      </c>
    </row>
    <row r="1240" spans="3:5" x14ac:dyDescent="0.4">
      <c r="C1240" t="s">
        <v>761</v>
      </c>
      <c r="D1240" t="s">
        <v>452</v>
      </c>
      <c r="E1240">
        <v>400</v>
      </c>
    </row>
    <row r="1241" spans="3:5" x14ac:dyDescent="0.4">
      <c r="C1241" t="s">
        <v>761</v>
      </c>
      <c r="D1241" t="s">
        <v>453</v>
      </c>
      <c r="E1241">
        <v>1100</v>
      </c>
    </row>
    <row r="1242" spans="3:5" x14ac:dyDescent="0.4">
      <c r="C1242" t="s">
        <v>761</v>
      </c>
      <c r="D1242" t="s">
        <v>454</v>
      </c>
      <c r="E1242">
        <v>900</v>
      </c>
    </row>
    <row r="1243" spans="3:5" x14ac:dyDescent="0.4">
      <c r="C1243" t="s">
        <v>761</v>
      </c>
      <c r="D1243" t="s">
        <v>455</v>
      </c>
      <c r="E1243">
        <v>10700</v>
      </c>
    </row>
    <row r="1244" spans="3:5" x14ac:dyDescent="0.4">
      <c r="C1244" t="s">
        <v>761</v>
      </c>
      <c r="D1244" t="s">
        <v>456</v>
      </c>
      <c r="E1244">
        <v>2800</v>
      </c>
    </row>
    <row r="1245" spans="3:5" x14ac:dyDescent="0.4">
      <c r="C1245" t="s">
        <v>761</v>
      </c>
      <c r="D1245" t="s">
        <v>457</v>
      </c>
      <c r="E1245">
        <v>900</v>
      </c>
    </row>
    <row r="1246" spans="3:5" x14ac:dyDescent="0.4">
      <c r="C1246" t="s">
        <v>761</v>
      </c>
      <c r="D1246" t="s">
        <v>458</v>
      </c>
      <c r="E1246">
        <v>6200</v>
      </c>
    </row>
    <row r="1247" spans="3:5" x14ac:dyDescent="0.4">
      <c r="C1247" t="s">
        <v>761</v>
      </c>
      <c r="D1247" t="s">
        <v>459</v>
      </c>
      <c r="E1247">
        <v>500</v>
      </c>
    </row>
    <row r="1248" spans="3:5" x14ac:dyDescent="0.4">
      <c r="C1248" t="s">
        <v>761</v>
      </c>
      <c r="D1248" t="s">
        <v>460</v>
      </c>
      <c r="E1248">
        <v>600</v>
      </c>
    </row>
    <row r="1249" spans="3:5" x14ac:dyDescent="0.4">
      <c r="C1249" t="s">
        <v>761</v>
      </c>
      <c r="D1249" t="s">
        <v>461</v>
      </c>
      <c r="E1249">
        <v>4700</v>
      </c>
    </row>
    <row r="1250" spans="3:5" x14ac:dyDescent="0.4">
      <c r="C1250" t="s">
        <v>761</v>
      </c>
      <c r="D1250" t="s">
        <v>462</v>
      </c>
      <c r="E1250">
        <v>7700</v>
      </c>
    </row>
    <row r="1251" spans="3:5" x14ac:dyDescent="0.4">
      <c r="C1251" t="s">
        <v>761</v>
      </c>
      <c r="D1251" t="s">
        <v>463</v>
      </c>
      <c r="E1251">
        <v>2300</v>
      </c>
    </row>
    <row r="1252" spans="3:5" x14ac:dyDescent="0.4">
      <c r="C1252" t="s">
        <v>761</v>
      </c>
      <c r="D1252" t="s">
        <v>464</v>
      </c>
      <c r="E1252">
        <v>500</v>
      </c>
    </row>
    <row r="1253" spans="3:5" x14ac:dyDescent="0.4">
      <c r="C1253" t="s">
        <v>761</v>
      </c>
      <c r="D1253" t="s">
        <v>465</v>
      </c>
      <c r="E1253">
        <v>500</v>
      </c>
    </row>
    <row r="1254" spans="3:5" x14ac:dyDescent="0.4">
      <c r="C1254" t="s">
        <v>761</v>
      </c>
      <c r="D1254" t="s">
        <v>466</v>
      </c>
      <c r="E1254">
        <v>2900</v>
      </c>
    </row>
    <row r="1255" spans="3:5" x14ac:dyDescent="0.4">
      <c r="C1255" t="s">
        <v>761</v>
      </c>
      <c r="D1255" t="s">
        <v>467</v>
      </c>
      <c r="E1255">
        <v>500</v>
      </c>
    </row>
    <row r="1256" spans="3:5" x14ac:dyDescent="0.4">
      <c r="C1256" t="s">
        <v>761</v>
      </c>
      <c r="D1256" t="s">
        <v>468</v>
      </c>
      <c r="E1256">
        <v>1600</v>
      </c>
    </row>
    <row r="1257" spans="3:5" x14ac:dyDescent="0.4">
      <c r="C1257" t="s">
        <v>761</v>
      </c>
      <c r="D1257" t="s">
        <v>469</v>
      </c>
      <c r="E1257">
        <v>1100</v>
      </c>
    </row>
    <row r="1258" spans="3:5" x14ac:dyDescent="0.4">
      <c r="C1258" t="s">
        <v>761</v>
      </c>
      <c r="D1258" t="s">
        <v>470</v>
      </c>
      <c r="E1258">
        <v>5400</v>
      </c>
    </row>
    <row r="1259" spans="3:5" x14ac:dyDescent="0.4">
      <c r="C1259" t="s">
        <v>761</v>
      </c>
      <c r="D1259" t="s">
        <v>471</v>
      </c>
      <c r="E1259">
        <v>3000</v>
      </c>
    </row>
    <row r="1260" spans="3:5" x14ac:dyDescent="0.4">
      <c r="C1260" t="s">
        <v>761</v>
      </c>
      <c r="D1260" t="s">
        <v>472</v>
      </c>
      <c r="E1260">
        <v>200</v>
      </c>
    </row>
    <row r="1261" spans="3:5" x14ac:dyDescent="0.4">
      <c r="C1261" t="s">
        <v>761</v>
      </c>
      <c r="D1261" t="s">
        <v>473</v>
      </c>
      <c r="E1261">
        <v>600</v>
      </c>
    </row>
    <row r="1262" spans="3:5" x14ac:dyDescent="0.4">
      <c r="C1262" t="s">
        <v>761</v>
      </c>
      <c r="D1262" t="s">
        <v>474</v>
      </c>
      <c r="E1262">
        <v>3700</v>
      </c>
    </row>
    <row r="1263" spans="3:5" x14ac:dyDescent="0.4">
      <c r="C1263" t="s">
        <v>761</v>
      </c>
      <c r="D1263" t="s">
        <v>475</v>
      </c>
      <c r="E1263">
        <v>1700</v>
      </c>
    </row>
    <row r="1264" spans="3:5" x14ac:dyDescent="0.4">
      <c r="C1264" t="s">
        <v>761</v>
      </c>
      <c r="D1264" t="s">
        <v>476</v>
      </c>
      <c r="E1264">
        <v>100</v>
      </c>
    </row>
    <row r="1265" spans="3:5" x14ac:dyDescent="0.4">
      <c r="C1265" t="s">
        <v>761</v>
      </c>
      <c r="D1265" t="s">
        <v>477</v>
      </c>
      <c r="E1265">
        <v>2900</v>
      </c>
    </row>
    <row r="1266" spans="3:5" x14ac:dyDescent="0.4">
      <c r="C1266" t="s">
        <v>761</v>
      </c>
      <c r="D1266" t="s">
        <v>478</v>
      </c>
      <c r="E1266">
        <v>0</v>
      </c>
    </row>
    <row r="1267" spans="3:5" x14ac:dyDescent="0.4">
      <c r="C1267" t="s">
        <v>761</v>
      </c>
      <c r="D1267" t="s">
        <v>479</v>
      </c>
      <c r="E1267">
        <v>200</v>
      </c>
    </row>
    <row r="1268" spans="3:5" x14ac:dyDescent="0.4">
      <c r="C1268" t="s">
        <v>761</v>
      </c>
      <c r="D1268" t="s">
        <v>480</v>
      </c>
      <c r="E1268">
        <v>500</v>
      </c>
    </row>
    <row r="1269" spans="3:5" x14ac:dyDescent="0.4">
      <c r="C1269" t="s">
        <v>761</v>
      </c>
      <c r="D1269" t="s">
        <v>481</v>
      </c>
      <c r="E1269">
        <v>0</v>
      </c>
    </row>
    <row r="1270" spans="3:5" x14ac:dyDescent="0.4">
      <c r="C1270" t="s">
        <v>761</v>
      </c>
      <c r="D1270" t="s">
        <v>482</v>
      </c>
      <c r="E1270">
        <v>3500</v>
      </c>
    </row>
    <row r="1271" spans="3:5" x14ac:dyDescent="0.4">
      <c r="C1271" t="s">
        <v>761</v>
      </c>
      <c r="D1271" t="s">
        <v>483</v>
      </c>
      <c r="E1271">
        <v>1300</v>
      </c>
    </row>
    <row r="1272" spans="3:5" x14ac:dyDescent="0.4">
      <c r="C1272" t="s">
        <v>761</v>
      </c>
      <c r="D1272" t="s">
        <v>484</v>
      </c>
      <c r="E1272">
        <v>500</v>
      </c>
    </row>
    <row r="1273" spans="3:5" x14ac:dyDescent="0.4">
      <c r="C1273" t="s">
        <v>761</v>
      </c>
      <c r="D1273" t="s">
        <v>485</v>
      </c>
      <c r="E1273">
        <v>500</v>
      </c>
    </row>
    <row r="1274" spans="3:5" x14ac:dyDescent="0.4">
      <c r="C1274" t="s">
        <v>761</v>
      </c>
      <c r="D1274" t="s">
        <v>486</v>
      </c>
      <c r="E1274">
        <v>0</v>
      </c>
    </row>
    <row r="1275" spans="3:5" x14ac:dyDescent="0.4">
      <c r="C1275" t="s">
        <v>761</v>
      </c>
      <c r="D1275" t="s">
        <v>487</v>
      </c>
      <c r="E1275">
        <v>9500</v>
      </c>
    </row>
    <row r="1276" spans="3:5" x14ac:dyDescent="0.4">
      <c r="C1276" t="s">
        <v>761</v>
      </c>
      <c r="D1276" t="s">
        <v>488</v>
      </c>
      <c r="E1276">
        <v>1100</v>
      </c>
    </row>
    <row r="1277" spans="3:5" x14ac:dyDescent="0.4">
      <c r="C1277" t="s">
        <v>761</v>
      </c>
      <c r="D1277" t="s">
        <v>489</v>
      </c>
      <c r="E1277">
        <v>0</v>
      </c>
    </row>
    <row r="1278" spans="3:5" x14ac:dyDescent="0.4">
      <c r="C1278" t="s">
        <v>761</v>
      </c>
      <c r="D1278" t="s">
        <v>490</v>
      </c>
      <c r="E1278">
        <v>100</v>
      </c>
    </row>
    <row r="1279" spans="3:5" x14ac:dyDescent="0.4">
      <c r="C1279" t="s">
        <v>761</v>
      </c>
      <c r="D1279" t="s">
        <v>491</v>
      </c>
      <c r="E1279">
        <v>1000</v>
      </c>
    </row>
    <row r="1280" spans="3:5" x14ac:dyDescent="0.4">
      <c r="C1280" t="s">
        <v>761</v>
      </c>
      <c r="D1280" t="s">
        <v>492</v>
      </c>
      <c r="E1280">
        <v>400</v>
      </c>
    </row>
    <row r="1281" spans="3:5" x14ac:dyDescent="0.4">
      <c r="C1281" t="s">
        <v>761</v>
      </c>
      <c r="D1281" t="s">
        <v>493</v>
      </c>
      <c r="E1281">
        <v>1200</v>
      </c>
    </row>
    <row r="1282" spans="3:5" x14ac:dyDescent="0.4">
      <c r="C1282" t="s">
        <v>761</v>
      </c>
      <c r="D1282" t="s">
        <v>494</v>
      </c>
      <c r="E1282">
        <v>100</v>
      </c>
    </row>
    <row r="1283" spans="3:5" x14ac:dyDescent="0.4">
      <c r="C1283" t="s">
        <v>761</v>
      </c>
      <c r="D1283" t="s">
        <v>495</v>
      </c>
      <c r="E1283">
        <v>3700</v>
      </c>
    </row>
    <row r="1284" spans="3:5" x14ac:dyDescent="0.4">
      <c r="C1284" t="s">
        <v>761</v>
      </c>
      <c r="D1284" t="s">
        <v>496</v>
      </c>
      <c r="E1284">
        <v>1900</v>
      </c>
    </row>
    <row r="1285" spans="3:5" x14ac:dyDescent="0.4">
      <c r="C1285" t="s">
        <v>761</v>
      </c>
      <c r="D1285" t="s">
        <v>497</v>
      </c>
      <c r="E1285">
        <v>1500</v>
      </c>
    </row>
    <row r="1286" spans="3:5" x14ac:dyDescent="0.4">
      <c r="C1286" t="s">
        <v>761</v>
      </c>
      <c r="D1286" t="s">
        <v>498</v>
      </c>
      <c r="E1286">
        <v>0</v>
      </c>
    </row>
    <row r="1287" spans="3:5" x14ac:dyDescent="0.4">
      <c r="C1287" t="s">
        <v>761</v>
      </c>
      <c r="D1287" t="s">
        <v>499</v>
      </c>
      <c r="E1287">
        <v>0</v>
      </c>
    </row>
    <row r="1288" spans="3:5" x14ac:dyDescent="0.4">
      <c r="C1288" t="s">
        <v>761</v>
      </c>
      <c r="D1288" t="s">
        <v>500</v>
      </c>
      <c r="E1288">
        <v>1000</v>
      </c>
    </row>
    <row r="1289" spans="3:5" x14ac:dyDescent="0.4">
      <c r="C1289" t="s">
        <v>761</v>
      </c>
      <c r="D1289" t="s">
        <v>501</v>
      </c>
      <c r="E1289">
        <v>600</v>
      </c>
    </row>
    <row r="1290" spans="3:5" x14ac:dyDescent="0.4">
      <c r="C1290" t="s">
        <v>761</v>
      </c>
      <c r="D1290" t="s">
        <v>502</v>
      </c>
      <c r="E1290">
        <v>2000</v>
      </c>
    </row>
    <row r="1291" spans="3:5" x14ac:dyDescent="0.4">
      <c r="C1291" t="s">
        <v>761</v>
      </c>
      <c r="D1291" t="s">
        <v>503</v>
      </c>
      <c r="E1291">
        <v>200</v>
      </c>
    </row>
    <row r="1292" spans="3:5" x14ac:dyDescent="0.4">
      <c r="C1292" t="s">
        <v>761</v>
      </c>
      <c r="D1292" t="s">
        <v>504</v>
      </c>
      <c r="E1292">
        <v>700</v>
      </c>
    </row>
    <row r="1293" spans="3:5" x14ac:dyDescent="0.4">
      <c r="C1293" t="s">
        <v>761</v>
      </c>
      <c r="D1293" t="s">
        <v>505</v>
      </c>
      <c r="E1293">
        <v>1100</v>
      </c>
    </row>
    <row r="1294" spans="3:5" x14ac:dyDescent="0.4">
      <c r="C1294" t="s">
        <v>761</v>
      </c>
      <c r="D1294" t="s">
        <v>506</v>
      </c>
      <c r="E1294">
        <v>1200</v>
      </c>
    </row>
    <row r="1295" spans="3:5" x14ac:dyDescent="0.4">
      <c r="C1295" t="s">
        <v>761</v>
      </c>
      <c r="D1295" t="s">
        <v>507</v>
      </c>
      <c r="E1295">
        <v>900</v>
      </c>
    </row>
    <row r="1296" spans="3:5" x14ac:dyDescent="0.4">
      <c r="C1296" t="s">
        <v>761</v>
      </c>
      <c r="D1296" t="s">
        <v>508</v>
      </c>
      <c r="E1296">
        <v>1900</v>
      </c>
    </row>
    <row r="1297" spans="3:5" x14ac:dyDescent="0.4">
      <c r="C1297" t="s">
        <v>761</v>
      </c>
      <c r="D1297" t="s">
        <v>509</v>
      </c>
      <c r="E1297">
        <v>6300</v>
      </c>
    </row>
    <row r="1298" spans="3:5" x14ac:dyDescent="0.4">
      <c r="C1298" t="s">
        <v>761</v>
      </c>
      <c r="D1298" t="s">
        <v>510</v>
      </c>
      <c r="E1298">
        <v>100</v>
      </c>
    </row>
    <row r="1299" spans="3:5" x14ac:dyDescent="0.4">
      <c r="C1299" t="s">
        <v>761</v>
      </c>
      <c r="D1299" t="s">
        <v>511</v>
      </c>
      <c r="E1299">
        <v>4300</v>
      </c>
    </row>
    <row r="1300" spans="3:5" x14ac:dyDescent="0.4">
      <c r="C1300" t="s">
        <v>761</v>
      </c>
      <c r="D1300" t="s">
        <v>512</v>
      </c>
      <c r="E1300">
        <v>800</v>
      </c>
    </row>
    <row r="1301" spans="3:5" x14ac:dyDescent="0.4">
      <c r="C1301" t="s">
        <v>761</v>
      </c>
      <c r="D1301" t="s">
        <v>695</v>
      </c>
      <c r="E1301">
        <v>8900</v>
      </c>
    </row>
    <row r="1302" spans="3:5" x14ac:dyDescent="0.4">
      <c r="C1302" t="s">
        <v>761</v>
      </c>
      <c r="D1302" t="s">
        <v>696</v>
      </c>
      <c r="E1302">
        <v>1900</v>
      </c>
    </row>
    <row r="1303" spans="3:5" x14ac:dyDescent="0.4">
      <c r="C1303" t="s">
        <v>761</v>
      </c>
      <c r="D1303" t="s">
        <v>697</v>
      </c>
      <c r="E1303">
        <v>3200</v>
      </c>
    </row>
    <row r="1304" spans="3:5" x14ac:dyDescent="0.4">
      <c r="C1304" t="s">
        <v>761</v>
      </c>
      <c r="D1304" t="s">
        <v>698</v>
      </c>
      <c r="E1304">
        <v>300</v>
      </c>
    </row>
    <row r="1305" spans="3:5" x14ac:dyDescent="0.4">
      <c r="C1305" t="s">
        <v>761</v>
      </c>
      <c r="D1305" t="s">
        <v>699</v>
      </c>
      <c r="E1305">
        <v>0</v>
      </c>
    </row>
    <row r="1306" spans="3:5" x14ac:dyDescent="0.4">
      <c r="C1306" t="s">
        <v>761</v>
      </c>
      <c r="D1306" t="s">
        <v>700</v>
      </c>
      <c r="E1306">
        <v>0</v>
      </c>
    </row>
    <row r="1307" spans="3:5" x14ac:dyDescent="0.4">
      <c r="C1307" t="s">
        <v>761</v>
      </c>
      <c r="D1307" t="s">
        <v>701</v>
      </c>
      <c r="E1307">
        <v>2000</v>
      </c>
    </row>
    <row r="1308" spans="3:5" x14ac:dyDescent="0.4">
      <c r="C1308" t="s">
        <v>761</v>
      </c>
      <c r="D1308" t="s">
        <v>702</v>
      </c>
      <c r="E1308">
        <v>3200</v>
      </c>
    </row>
    <row r="1309" spans="3:5" x14ac:dyDescent="0.4">
      <c r="C1309" t="s">
        <v>761</v>
      </c>
      <c r="D1309" t="s">
        <v>703</v>
      </c>
      <c r="E1309">
        <v>2900</v>
      </c>
    </row>
    <row r="1310" spans="3:5" x14ac:dyDescent="0.4">
      <c r="C1310" t="s">
        <v>761</v>
      </c>
      <c r="D1310" t="s">
        <v>704</v>
      </c>
      <c r="E1310">
        <v>1200</v>
      </c>
    </row>
    <row r="1311" spans="3:5" x14ac:dyDescent="0.4">
      <c r="C1311" t="s">
        <v>761</v>
      </c>
      <c r="D1311" t="s">
        <v>705</v>
      </c>
      <c r="E1311">
        <v>2300</v>
      </c>
    </row>
    <row r="1312" spans="3:5" x14ac:dyDescent="0.4">
      <c r="C1312" t="s">
        <v>761</v>
      </c>
      <c r="D1312" t="s">
        <v>706</v>
      </c>
      <c r="E1312">
        <v>4000</v>
      </c>
    </row>
    <row r="1313" spans="3:5" x14ac:dyDescent="0.4">
      <c r="C1313" t="s">
        <v>761</v>
      </c>
      <c r="D1313" t="s">
        <v>707</v>
      </c>
      <c r="E1313">
        <v>200</v>
      </c>
    </row>
    <row r="1314" spans="3:5" x14ac:dyDescent="0.4">
      <c r="C1314" t="s">
        <v>761</v>
      </c>
      <c r="D1314" t="s">
        <v>708</v>
      </c>
      <c r="E1314">
        <v>500</v>
      </c>
    </row>
    <row r="1315" spans="3:5" x14ac:dyDescent="0.4">
      <c r="C1315" t="s">
        <v>761</v>
      </c>
      <c r="D1315" t="s">
        <v>709</v>
      </c>
      <c r="E1315">
        <v>700</v>
      </c>
    </row>
    <row r="1316" spans="3:5" x14ac:dyDescent="0.4">
      <c r="C1316" t="s">
        <v>761</v>
      </c>
      <c r="D1316" t="s">
        <v>710</v>
      </c>
      <c r="E1316">
        <v>800</v>
      </c>
    </row>
    <row r="1317" spans="3:5" x14ac:dyDescent="0.4">
      <c r="C1317" t="s">
        <v>761</v>
      </c>
      <c r="D1317" t="s">
        <v>711</v>
      </c>
      <c r="E1317">
        <v>800</v>
      </c>
    </row>
    <row r="1318" spans="3:5" x14ac:dyDescent="0.4">
      <c r="C1318" t="s">
        <v>761</v>
      </c>
      <c r="D1318" t="s">
        <v>712</v>
      </c>
      <c r="E1318">
        <v>1400</v>
      </c>
    </row>
    <row r="1319" spans="3:5" x14ac:dyDescent="0.4">
      <c r="C1319" t="s">
        <v>761</v>
      </c>
      <c r="D1319" t="s">
        <v>713</v>
      </c>
      <c r="E1319">
        <v>3900</v>
      </c>
    </row>
    <row r="1320" spans="3:5" x14ac:dyDescent="0.4">
      <c r="C1320" t="s">
        <v>761</v>
      </c>
      <c r="D1320" t="s">
        <v>714</v>
      </c>
      <c r="E1320">
        <v>100</v>
      </c>
    </row>
    <row r="1321" spans="3:5" x14ac:dyDescent="0.4">
      <c r="C1321" t="s">
        <v>761</v>
      </c>
      <c r="D1321" t="s">
        <v>715</v>
      </c>
      <c r="E1321">
        <v>8300</v>
      </c>
    </row>
    <row r="1322" spans="3:5" x14ac:dyDescent="0.4">
      <c r="C1322" t="s">
        <v>761</v>
      </c>
      <c r="D1322" t="s">
        <v>716</v>
      </c>
      <c r="E1322">
        <v>2300</v>
      </c>
    </row>
    <row r="1323" spans="3:5" x14ac:dyDescent="0.4">
      <c r="C1323" t="s">
        <v>761</v>
      </c>
      <c r="D1323" t="s">
        <v>717</v>
      </c>
      <c r="E1323">
        <v>6300</v>
      </c>
    </row>
    <row r="1324" spans="3:5" x14ac:dyDescent="0.4">
      <c r="C1324" t="s">
        <v>761</v>
      </c>
      <c r="D1324" t="s">
        <v>718</v>
      </c>
      <c r="E1324">
        <v>9200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47500</v>
      </c>
    </row>
    <row r="1331" spans="3:5" x14ac:dyDescent="0.4">
      <c r="C1331" t="s">
        <v>763</v>
      </c>
      <c r="D1331" t="s">
        <v>513</v>
      </c>
      <c r="E1331">
        <v>148400</v>
      </c>
    </row>
    <row r="1332" spans="3:5" x14ac:dyDescent="0.4">
      <c r="C1332" t="s">
        <v>763</v>
      </c>
      <c r="D1332" t="s">
        <v>514</v>
      </c>
      <c r="E1332">
        <v>13200</v>
      </c>
    </row>
    <row r="1333" spans="3:5" x14ac:dyDescent="0.4">
      <c r="C1333" t="s">
        <v>763</v>
      </c>
      <c r="D1333" t="s">
        <v>515</v>
      </c>
      <c r="E1333">
        <v>11900</v>
      </c>
    </row>
    <row r="1334" spans="3:5" x14ac:dyDescent="0.4">
      <c r="C1334" t="s">
        <v>763</v>
      </c>
      <c r="D1334" t="s">
        <v>516</v>
      </c>
      <c r="E1334">
        <v>9800</v>
      </c>
    </row>
    <row r="1335" spans="3:5" x14ac:dyDescent="0.4">
      <c r="C1335" t="s">
        <v>763</v>
      </c>
      <c r="D1335" t="s">
        <v>517</v>
      </c>
      <c r="E1335">
        <v>23800</v>
      </c>
    </row>
    <row r="1336" spans="3:5" x14ac:dyDescent="0.4">
      <c r="C1336" t="s">
        <v>763</v>
      </c>
      <c r="D1336" t="s">
        <v>518</v>
      </c>
      <c r="E1336">
        <v>3500</v>
      </c>
    </row>
    <row r="1337" spans="3:5" x14ac:dyDescent="0.4">
      <c r="C1337" t="s">
        <v>763</v>
      </c>
      <c r="D1337" t="s">
        <v>519</v>
      </c>
      <c r="E1337">
        <v>4800</v>
      </c>
    </row>
    <row r="1338" spans="3:5" x14ac:dyDescent="0.4">
      <c r="C1338" t="s">
        <v>763</v>
      </c>
      <c r="D1338" t="s">
        <v>520</v>
      </c>
      <c r="E1338">
        <v>6500</v>
      </c>
    </row>
    <row r="1339" spans="3:5" x14ac:dyDescent="0.4">
      <c r="C1339" t="s">
        <v>763</v>
      </c>
      <c r="D1339" t="s">
        <v>521</v>
      </c>
      <c r="E1339">
        <v>6300</v>
      </c>
    </row>
    <row r="1340" spans="3:5" x14ac:dyDescent="0.4">
      <c r="C1340" t="s">
        <v>763</v>
      </c>
      <c r="D1340" t="s">
        <v>522</v>
      </c>
      <c r="E1340">
        <v>4300</v>
      </c>
    </row>
    <row r="1341" spans="3:5" x14ac:dyDescent="0.4">
      <c r="C1341" t="s">
        <v>763</v>
      </c>
      <c r="D1341" t="s">
        <v>523</v>
      </c>
      <c r="E1341">
        <v>4200</v>
      </c>
    </row>
    <row r="1342" spans="3:5" x14ac:dyDescent="0.4">
      <c r="C1342" t="s">
        <v>763</v>
      </c>
      <c r="D1342" t="s">
        <v>524</v>
      </c>
      <c r="E1342">
        <v>1100</v>
      </c>
    </row>
    <row r="1343" spans="3:5" x14ac:dyDescent="0.4">
      <c r="C1343" t="s">
        <v>763</v>
      </c>
      <c r="D1343" t="s">
        <v>525</v>
      </c>
      <c r="E1343">
        <v>4600</v>
      </c>
    </row>
    <row r="1344" spans="3:5" x14ac:dyDescent="0.4">
      <c r="C1344" t="s">
        <v>763</v>
      </c>
      <c r="D1344" t="s">
        <v>526</v>
      </c>
      <c r="E1344">
        <v>3000</v>
      </c>
    </row>
    <row r="1345" spans="3:5" x14ac:dyDescent="0.4">
      <c r="C1345" t="s">
        <v>763</v>
      </c>
      <c r="D1345" t="s">
        <v>527</v>
      </c>
      <c r="E1345">
        <v>4400</v>
      </c>
    </row>
    <row r="1346" spans="3:5" x14ac:dyDescent="0.4">
      <c r="C1346" t="s">
        <v>763</v>
      </c>
      <c r="D1346" t="s">
        <v>528</v>
      </c>
      <c r="E1346">
        <v>3400</v>
      </c>
    </row>
    <row r="1347" spans="3:5" x14ac:dyDescent="0.4">
      <c r="C1347" t="s">
        <v>763</v>
      </c>
      <c r="D1347" t="s">
        <v>529</v>
      </c>
      <c r="E1347">
        <v>5500</v>
      </c>
    </row>
    <row r="1348" spans="3:5" x14ac:dyDescent="0.4">
      <c r="C1348" t="s">
        <v>763</v>
      </c>
      <c r="D1348" t="s">
        <v>530</v>
      </c>
      <c r="E1348">
        <v>3900</v>
      </c>
    </row>
    <row r="1349" spans="3:5" x14ac:dyDescent="0.4">
      <c r="C1349" t="s">
        <v>763</v>
      </c>
      <c r="D1349" t="s">
        <v>531</v>
      </c>
      <c r="E1349">
        <v>3400</v>
      </c>
    </row>
    <row r="1350" spans="3:5" x14ac:dyDescent="0.4">
      <c r="C1350" t="s">
        <v>763</v>
      </c>
      <c r="D1350" t="s">
        <v>532</v>
      </c>
      <c r="E1350">
        <v>6400</v>
      </c>
    </row>
    <row r="1351" spans="3:5" x14ac:dyDescent="0.4">
      <c r="C1351" t="s">
        <v>763</v>
      </c>
      <c r="D1351" t="s">
        <v>533</v>
      </c>
      <c r="E1351">
        <v>2400</v>
      </c>
    </row>
    <row r="1352" spans="3:5" x14ac:dyDescent="0.4">
      <c r="C1352" t="s">
        <v>763</v>
      </c>
      <c r="D1352" t="s">
        <v>534</v>
      </c>
      <c r="E1352">
        <v>15300</v>
      </c>
    </row>
    <row r="1353" spans="3:5" x14ac:dyDescent="0.4">
      <c r="C1353" t="s">
        <v>763</v>
      </c>
      <c r="D1353" t="s">
        <v>535</v>
      </c>
      <c r="E1353">
        <v>10000</v>
      </c>
    </row>
    <row r="1354" spans="3:5" x14ac:dyDescent="0.4">
      <c r="C1354" t="s">
        <v>763</v>
      </c>
      <c r="D1354" t="s">
        <v>536</v>
      </c>
      <c r="E1354">
        <v>1100</v>
      </c>
    </row>
    <row r="1355" spans="3:5" x14ac:dyDescent="0.4">
      <c r="C1355" t="s">
        <v>763</v>
      </c>
      <c r="D1355" t="s">
        <v>537</v>
      </c>
      <c r="E1355">
        <v>2100</v>
      </c>
    </row>
    <row r="1356" spans="3:5" x14ac:dyDescent="0.4">
      <c r="C1356" t="s">
        <v>763</v>
      </c>
      <c r="D1356" t="s">
        <v>538</v>
      </c>
      <c r="E1356">
        <v>1800</v>
      </c>
    </row>
    <row r="1357" spans="3:5" x14ac:dyDescent="0.4">
      <c r="C1357" t="s">
        <v>763</v>
      </c>
      <c r="D1357" t="s">
        <v>539</v>
      </c>
      <c r="E1357">
        <v>10200</v>
      </c>
    </row>
    <row r="1358" spans="3:5" x14ac:dyDescent="0.4">
      <c r="C1358" t="s">
        <v>763</v>
      </c>
      <c r="D1358" t="s">
        <v>540</v>
      </c>
      <c r="E1358">
        <v>3400</v>
      </c>
    </row>
    <row r="1359" spans="3:5" x14ac:dyDescent="0.4">
      <c r="C1359" t="s">
        <v>763</v>
      </c>
      <c r="D1359" t="s">
        <v>541</v>
      </c>
      <c r="E1359">
        <v>1500</v>
      </c>
    </row>
    <row r="1360" spans="3:5" x14ac:dyDescent="0.4">
      <c r="C1360" t="s">
        <v>763</v>
      </c>
      <c r="D1360" t="s">
        <v>542</v>
      </c>
      <c r="E1360">
        <v>1100</v>
      </c>
    </row>
    <row r="1361" spans="3:5" x14ac:dyDescent="0.4">
      <c r="C1361" t="s">
        <v>763</v>
      </c>
      <c r="D1361" t="s">
        <v>543</v>
      </c>
      <c r="E1361">
        <v>3500</v>
      </c>
    </row>
    <row r="1362" spans="3:5" x14ac:dyDescent="0.4">
      <c r="C1362" t="s">
        <v>763</v>
      </c>
      <c r="D1362" t="s">
        <v>544</v>
      </c>
      <c r="E1362">
        <v>3200</v>
      </c>
    </row>
    <row r="1363" spans="3:5" x14ac:dyDescent="0.4">
      <c r="C1363" t="s">
        <v>763</v>
      </c>
      <c r="D1363" t="s">
        <v>545</v>
      </c>
      <c r="E1363">
        <v>3900</v>
      </c>
    </row>
    <row r="1364" spans="3:5" x14ac:dyDescent="0.4">
      <c r="C1364" t="s">
        <v>763</v>
      </c>
      <c r="D1364" t="s">
        <v>546</v>
      </c>
      <c r="E1364">
        <v>1600</v>
      </c>
    </row>
    <row r="1365" spans="3:5" x14ac:dyDescent="0.4">
      <c r="C1365" t="s">
        <v>763</v>
      </c>
      <c r="D1365" t="s">
        <v>547</v>
      </c>
      <c r="E1365">
        <v>200</v>
      </c>
    </row>
    <row r="1366" spans="3:5" x14ac:dyDescent="0.4">
      <c r="C1366" t="s">
        <v>763</v>
      </c>
      <c r="D1366" t="s">
        <v>548</v>
      </c>
      <c r="E1366">
        <v>1200</v>
      </c>
    </row>
    <row r="1367" spans="3:5" x14ac:dyDescent="0.4">
      <c r="C1367" t="s">
        <v>763</v>
      </c>
      <c r="D1367" t="s">
        <v>549</v>
      </c>
      <c r="E1367">
        <v>7800</v>
      </c>
    </row>
    <row r="1368" spans="3:5" x14ac:dyDescent="0.4">
      <c r="C1368" t="s">
        <v>763</v>
      </c>
      <c r="D1368" t="s">
        <v>550</v>
      </c>
      <c r="E1368">
        <v>1700</v>
      </c>
    </row>
    <row r="1369" spans="3:5" x14ac:dyDescent="0.4">
      <c r="C1369" t="s">
        <v>763</v>
      </c>
      <c r="D1369" t="s">
        <v>551</v>
      </c>
      <c r="E1369">
        <v>13900</v>
      </c>
    </row>
    <row r="1370" spans="3:5" x14ac:dyDescent="0.4">
      <c r="C1370" t="s">
        <v>763</v>
      </c>
      <c r="D1370" t="s">
        <v>552</v>
      </c>
      <c r="E1370">
        <v>2100</v>
      </c>
    </row>
    <row r="1371" spans="3:5" x14ac:dyDescent="0.4">
      <c r="C1371" t="s">
        <v>763</v>
      </c>
      <c r="D1371" t="s">
        <v>553</v>
      </c>
      <c r="E1371">
        <v>1000</v>
      </c>
    </row>
    <row r="1372" spans="3:5" x14ac:dyDescent="0.4">
      <c r="C1372" t="s">
        <v>763</v>
      </c>
      <c r="D1372" t="s">
        <v>554</v>
      </c>
      <c r="E1372">
        <v>15600</v>
      </c>
    </row>
    <row r="1373" spans="3:5" x14ac:dyDescent="0.4">
      <c r="C1373" t="s">
        <v>763</v>
      </c>
      <c r="D1373" t="s">
        <v>555</v>
      </c>
      <c r="E1373">
        <v>22700</v>
      </c>
    </row>
    <row r="1374" spans="3:5" x14ac:dyDescent="0.4">
      <c r="C1374" t="s">
        <v>763</v>
      </c>
      <c r="D1374" t="s">
        <v>556</v>
      </c>
      <c r="E1374">
        <v>9800</v>
      </c>
    </row>
    <row r="1375" spans="3:5" x14ac:dyDescent="0.4">
      <c r="C1375" t="s">
        <v>763</v>
      </c>
      <c r="D1375" t="s">
        <v>557</v>
      </c>
      <c r="E1375">
        <v>7700</v>
      </c>
    </row>
    <row r="1376" spans="3:5" x14ac:dyDescent="0.4">
      <c r="C1376" t="s">
        <v>763</v>
      </c>
      <c r="D1376" t="s">
        <v>558</v>
      </c>
      <c r="E1376">
        <v>6700</v>
      </c>
    </row>
    <row r="1377" spans="3:5" x14ac:dyDescent="0.4">
      <c r="C1377" t="s">
        <v>763</v>
      </c>
      <c r="D1377" t="s">
        <v>559</v>
      </c>
      <c r="E1377">
        <v>4300</v>
      </c>
    </row>
    <row r="1378" spans="3:5" x14ac:dyDescent="0.4">
      <c r="C1378" t="s">
        <v>763</v>
      </c>
      <c r="D1378" t="s">
        <v>560</v>
      </c>
      <c r="E1378">
        <v>4000</v>
      </c>
    </row>
    <row r="1379" spans="3:5" x14ac:dyDescent="0.4">
      <c r="C1379" t="s">
        <v>763</v>
      </c>
      <c r="D1379" t="s">
        <v>561</v>
      </c>
      <c r="E1379">
        <v>17200</v>
      </c>
    </row>
    <row r="1380" spans="3:5" x14ac:dyDescent="0.4">
      <c r="C1380" t="s">
        <v>763</v>
      </c>
      <c r="D1380" t="s">
        <v>562</v>
      </c>
      <c r="E1380">
        <v>4800</v>
      </c>
    </row>
    <row r="1381" spans="3:5" x14ac:dyDescent="0.4">
      <c r="C1381" t="s">
        <v>763</v>
      </c>
      <c r="D1381" t="s">
        <v>563</v>
      </c>
      <c r="E1381">
        <v>10500</v>
      </c>
    </row>
    <row r="1382" spans="3:5" x14ac:dyDescent="0.4">
      <c r="C1382" t="s">
        <v>763</v>
      </c>
      <c r="D1382" t="s">
        <v>564</v>
      </c>
      <c r="E1382">
        <v>15000</v>
      </c>
    </row>
    <row r="1383" spans="3:5" x14ac:dyDescent="0.4">
      <c r="C1383" t="s">
        <v>763</v>
      </c>
      <c r="D1383" t="s">
        <v>565</v>
      </c>
      <c r="E1383">
        <v>19100</v>
      </c>
    </row>
    <row r="1384" spans="3:5" x14ac:dyDescent="0.4">
      <c r="C1384" t="s">
        <v>763</v>
      </c>
      <c r="D1384" t="s">
        <v>566</v>
      </c>
      <c r="E1384">
        <v>15300</v>
      </c>
    </row>
    <row r="1385" spans="3:5" x14ac:dyDescent="0.4">
      <c r="C1385" t="s">
        <v>763</v>
      </c>
      <c r="D1385" t="s">
        <v>567</v>
      </c>
      <c r="E1385">
        <v>13600</v>
      </c>
    </row>
    <row r="1386" spans="3:5" x14ac:dyDescent="0.4">
      <c r="C1386" t="s">
        <v>763</v>
      </c>
      <c r="D1386" t="s">
        <v>568</v>
      </c>
      <c r="E1386">
        <v>11800</v>
      </c>
    </row>
    <row r="1387" spans="3:5" x14ac:dyDescent="0.4">
      <c r="C1387" t="s">
        <v>763</v>
      </c>
      <c r="D1387" t="s">
        <v>569</v>
      </c>
      <c r="E1387">
        <v>5800</v>
      </c>
    </row>
    <row r="1388" spans="3:5" x14ac:dyDescent="0.4">
      <c r="C1388" t="s">
        <v>763</v>
      </c>
      <c r="D1388" t="s">
        <v>570</v>
      </c>
      <c r="E1388">
        <v>3300</v>
      </c>
    </row>
    <row r="1389" spans="3:5" x14ac:dyDescent="0.4">
      <c r="C1389" t="s">
        <v>763</v>
      </c>
      <c r="D1389" t="s">
        <v>571</v>
      </c>
      <c r="E1389">
        <v>200</v>
      </c>
    </row>
    <row r="1390" spans="3:5" x14ac:dyDescent="0.4">
      <c r="C1390" t="s">
        <v>763</v>
      </c>
      <c r="D1390" t="s">
        <v>572</v>
      </c>
      <c r="E1390">
        <v>3000</v>
      </c>
    </row>
    <row r="1391" spans="3:5" x14ac:dyDescent="0.4">
      <c r="C1391" t="s">
        <v>763</v>
      </c>
      <c r="D1391" t="s">
        <v>573</v>
      </c>
      <c r="E1391">
        <v>500</v>
      </c>
    </row>
    <row r="1392" spans="3:5" x14ac:dyDescent="0.4">
      <c r="C1392" t="s">
        <v>763</v>
      </c>
      <c r="D1392" t="s">
        <v>574</v>
      </c>
      <c r="E1392">
        <v>300</v>
      </c>
    </row>
    <row r="1393" spans="3:5" x14ac:dyDescent="0.4">
      <c r="C1393" t="s">
        <v>763</v>
      </c>
      <c r="D1393" t="s">
        <v>575</v>
      </c>
      <c r="E1393">
        <v>10500</v>
      </c>
    </row>
    <row r="1394" spans="3:5" x14ac:dyDescent="0.4">
      <c r="C1394" t="s">
        <v>763</v>
      </c>
      <c r="D1394" t="s">
        <v>576</v>
      </c>
      <c r="E1394">
        <v>2500</v>
      </c>
    </row>
    <row r="1395" spans="3:5" x14ac:dyDescent="0.4">
      <c r="C1395" t="s">
        <v>763</v>
      </c>
      <c r="D1395" t="s">
        <v>577</v>
      </c>
      <c r="E1395">
        <v>5200</v>
      </c>
    </row>
    <row r="1396" spans="3:5" x14ac:dyDescent="0.4">
      <c r="C1396" t="s">
        <v>763</v>
      </c>
      <c r="D1396" t="s">
        <v>578</v>
      </c>
      <c r="E1396">
        <v>2200</v>
      </c>
    </row>
    <row r="1397" spans="3:5" x14ac:dyDescent="0.4">
      <c r="C1397" t="s">
        <v>763</v>
      </c>
      <c r="D1397" t="s">
        <v>579</v>
      </c>
      <c r="E1397">
        <v>3100</v>
      </c>
    </row>
    <row r="1398" spans="3:5" x14ac:dyDescent="0.4">
      <c r="C1398" t="s">
        <v>763</v>
      </c>
      <c r="D1398" t="s">
        <v>580</v>
      </c>
      <c r="E1398">
        <v>11200</v>
      </c>
    </row>
    <row r="1399" spans="3:5" x14ac:dyDescent="0.4">
      <c r="C1399" t="s">
        <v>763</v>
      </c>
      <c r="D1399" t="s">
        <v>581</v>
      </c>
      <c r="E1399">
        <v>4700</v>
      </c>
    </row>
    <row r="1400" spans="3:5" x14ac:dyDescent="0.4">
      <c r="C1400" t="s">
        <v>763</v>
      </c>
      <c r="D1400" t="s">
        <v>582</v>
      </c>
      <c r="E1400">
        <v>4600</v>
      </c>
    </row>
    <row r="1401" spans="3:5" x14ac:dyDescent="0.4">
      <c r="C1401" t="s">
        <v>763</v>
      </c>
      <c r="D1401" t="s">
        <v>583</v>
      </c>
      <c r="E1401">
        <v>53800</v>
      </c>
    </row>
    <row r="1402" spans="3:5" x14ac:dyDescent="0.4">
      <c r="C1402" t="s">
        <v>763</v>
      </c>
      <c r="D1402" t="s">
        <v>584</v>
      </c>
      <c r="E1402">
        <v>9900</v>
      </c>
    </row>
    <row r="1403" spans="3:5" x14ac:dyDescent="0.4">
      <c r="C1403" t="s">
        <v>763</v>
      </c>
      <c r="D1403" t="s">
        <v>585</v>
      </c>
      <c r="E1403">
        <v>12500</v>
      </c>
    </row>
    <row r="1404" spans="3:5" x14ac:dyDescent="0.4">
      <c r="C1404" t="s">
        <v>763</v>
      </c>
      <c r="D1404" t="s">
        <v>586</v>
      </c>
      <c r="E1404">
        <v>9200</v>
      </c>
    </row>
    <row r="1405" spans="3:5" x14ac:dyDescent="0.4">
      <c r="C1405" t="s">
        <v>763</v>
      </c>
      <c r="D1405" t="s">
        <v>587</v>
      </c>
      <c r="E1405">
        <v>5400</v>
      </c>
    </row>
    <row r="1406" spans="3:5" x14ac:dyDescent="0.4">
      <c r="C1406" t="s">
        <v>763</v>
      </c>
      <c r="D1406" t="s">
        <v>588</v>
      </c>
      <c r="E1406">
        <v>1800</v>
      </c>
    </row>
    <row r="1407" spans="3:5" x14ac:dyDescent="0.4">
      <c r="C1407" t="s">
        <v>763</v>
      </c>
      <c r="D1407" t="s">
        <v>589</v>
      </c>
      <c r="E1407">
        <v>5300</v>
      </c>
    </row>
    <row r="1408" spans="3:5" x14ac:dyDescent="0.4">
      <c r="C1408" t="s">
        <v>763</v>
      </c>
      <c r="D1408" t="s">
        <v>590</v>
      </c>
      <c r="E1408">
        <v>2200</v>
      </c>
    </row>
    <row r="1409" spans="3:5" x14ac:dyDescent="0.4">
      <c r="C1409" t="s">
        <v>763</v>
      </c>
      <c r="D1409" t="s">
        <v>591</v>
      </c>
      <c r="E1409">
        <v>6400</v>
      </c>
    </row>
    <row r="1410" spans="3:5" x14ac:dyDescent="0.4">
      <c r="C1410" t="s">
        <v>763</v>
      </c>
      <c r="D1410" t="s">
        <v>592</v>
      </c>
      <c r="E1410">
        <v>400</v>
      </c>
    </row>
    <row r="1411" spans="3:5" x14ac:dyDescent="0.4">
      <c r="C1411" t="s">
        <v>763</v>
      </c>
      <c r="D1411" t="s">
        <v>593</v>
      </c>
      <c r="E1411">
        <v>9200</v>
      </c>
    </row>
    <row r="1412" spans="3:5" x14ac:dyDescent="0.4">
      <c r="C1412" t="s">
        <v>763</v>
      </c>
      <c r="D1412" t="s">
        <v>594</v>
      </c>
      <c r="E1412">
        <v>8900</v>
      </c>
    </row>
    <row r="1413" spans="3:5" x14ac:dyDescent="0.4">
      <c r="C1413" t="s">
        <v>763</v>
      </c>
      <c r="D1413" t="s">
        <v>595</v>
      </c>
      <c r="E1413">
        <v>2900</v>
      </c>
    </row>
    <row r="1414" spans="3:5" x14ac:dyDescent="0.4">
      <c r="C1414" t="s">
        <v>763</v>
      </c>
      <c r="D1414" t="s">
        <v>596</v>
      </c>
      <c r="E1414">
        <v>9600</v>
      </c>
    </row>
    <row r="1415" spans="3:5" x14ac:dyDescent="0.4">
      <c r="C1415" t="s">
        <v>763</v>
      </c>
      <c r="D1415" t="s">
        <v>597</v>
      </c>
      <c r="E1415">
        <v>23100</v>
      </c>
    </row>
    <row r="1416" spans="3:5" x14ac:dyDescent="0.4">
      <c r="C1416" t="s">
        <v>763</v>
      </c>
      <c r="D1416" t="s">
        <v>598</v>
      </c>
      <c r="E1416">
        <v>24600</v>
      </c>
    </row>
    <row r="1417" spans="3:5" x14ac:dyDescent="0.4">
      <c r="C1417" t="s">
        <v>763</v>
      </c>
      <c r="D1417" t="s">
        <v>599</v>
      </c>
      <c r="E1417">
        <v>27100</v>
      </c>
    </row>
    <row r="1418" spans="3:5" x14ac:dyDescent="0.4">
      <c r="C1418" t="s">
        <v>763</v>
      </c>
      <c r="D1418" t="s">
        <v>600</v>
      </c>
      <c r="E1418">
        <v>14700</v>
      </c>
    </row>
    <row r="1419" spans="3:5" x14ac:dyDescent="0.4">
      <c r="C1419" t="s">
        <v>763</v>
      </c>
      <c r="D1419" t="s">
        <v>601</v>
      </c>
      <c r="E1419">
        <v>7600</v>
      </c>
    </row>
    <row r="1420" spans="3:5" x14ac:dyDescent="0.4">
      <c r="C1420" t="s">
        <v>763</v>
      </c>
      <c r="D1420" t="s">
        <v>602</v>
      </c>
      <c r="E1420">
        <v>8200</v>
      </c>
    </row>
    <row r="1421" spans="3:5" x14ac:dyDescent="0.4">
      <c r="C1421" t="s">
        <v>763</v>
      </c>
      <c r="D1421" t="s">
        <v>603</v>
      </c>
      <c r="E1421">
        <v>4400</v>
      </c>
    </row>
    <row r="1422" spans="3:5" x14ac:dyDescent="0.4">
      <c r="C1422" t="s">
        <v>763</v>
      </c>
      <c r="D1422" t="s">
        <v>604</v>
      </c>
      <c r="E1422">
        <v>33200</v>
      </c>
    </row>
    <row r="1423" spans="3:5" x14ac:dyDescent="0.4">
      <c r="C1423" t="s">
        <v>763</v>
      </c>
      <c r="D1423" t="s">
        <v>605</v>
      </c>
      <c r="E1423">
        <v>4800</v>
      </c>
    </row>
    <row r="1424" spans="3:5" x14ac:dyDescent="0.4">
      <c r="C1424" t="s">
        <v>763</v>
      </c>
      <c r="D1424" t="s">
        <v>606</v>
      </c>
      <c r="E1424">
        <v>4000</v>
      </c>
    </row>
    <row r="1425" spans="3:5" x14ac:dyDescent="0.4">
      <c r="C1425" t="s">
        <v>763</v>
      </c>
      <c r="D1425" t="s">
        <v>607</v>
      </c>
      <c r="E1425">
        <v>1600</v>
      </c>
    </row>
    <row r="1426" spans="3:5" x14ac:dyDescent="0.4">
      <c r="C1426" t="s">
        <v>763</v>
      </c>
      <c r="D1426" t="s">
        <v>608</v>
      </c>
      <c r="E1426">
        <v>5800</v>
      </c>
    </row>
    <row r="1427" spans="3:5" x14ac:dyDescent="0.4">
      <c r="C1427" t="s">
        <v>763</v>
      </c>
      <c r="D1427" t="s">
        <v>609</v>
      </c>
      <c r="E1427">
        <v>4100</v>
      </c>
    </row>
    <row r="1428" spans="3:5" x14ac:dyDescent="0.4">
      <c r="C1428" t="s">
        <v>763</v>
      </c>
      <c r="D1428" t="s">
        <v>610</v>
      </c>
      <c r="E1428">
        <v>4500</v>
      </c>
    </row>
    <row r="1429" spans="3:5" x14ac:dyDescent="0.4">
      <c r="C1429" t="s">
        <v>763</v>
      </c>
      <c r="D1429" t="s">
        <v>611</v>
      </c>
      <c r="E1429">
        <v>5200</v>
      </c>
    </row>
    <row r="1430" spans="3:5" x14ac:dyDescent="0.4">
      <c r="C1430" t="s">
        <v>763</v>
      </c>
      <c r="D1430" t="s">
        <v>612</v>
      </c>
      <c r="E1430">
        <v>0</v>
      </c>
    </row>
    <row r="1431" spans="3:5" x14ac:dyDescent="0.4">
      <c r="C1431" t="s">
        <v>763</v>
      </c>
      <c r="D1431" t="s">
        <v>613</v>
      </c>
      <c r="E1431">
        <v>6700</v>
      </c>
    </row>
    <row r="1432" spans="3:5" x14ac:dyDescent="0.4">
      <c r="C1432" t="s">
        <v>763</v>
      </c>
      <c r="D1432" t="s">
        <v>614</v>
      </c>
      <c r="E1432">
        <v>16400</v>
      </c>
    </row>
    <row r="1433" spans="3:5" x14ac:dyDescent="0.4">
      <c r="C1433" t="s">
        <v>763</v>
      </c>
      <c r="D1433" t="s">
        <v>615</v>
      </c>
      <c r="E1433">
        <v>37700</v>
      </c>
    </row>
    <row r="1434" spans="3:5" x14ac:dyDescent="0.4">
      <c r="C1434" t="s">
        <v>763</v>
      </c>
      <c r="D1434" t="s">
        <v>616</v>
      </c>
      <c r="E1434">
        <v>9300</v>
      </c>
    </row>
    <row r="1435" spans="3:5" x14ac:dyDescent="0.4">
      <c r="C1435" t="s">
        <v>763</v>
      </c>
      <c r="D1435" t="s">
        <v>617</v>
      </c>
      <c r="E1435">
        <v>2200</v>
      </c>
    </row>
    <row r="1436" spans="3:5" x14ac:dyDescent="0.4">
      <c r="C1436" t="s">
        <v>763</v>
      </c>
      <c r="D1436" t="s">
        <v>618</v>
      </c>
      <c r="E1436">
        <v>9500</v>
      </c>
    </row>
    <row r="1437" spans="3:5" x14ac:dyDescent="0.4">
      <c r="C1437" t="s">
        <v>763</v>
      </c>
      <c r="D1437" t="s">
        <v>619</v>
      </c>
      <c r="E1437">
        <v>4300</v>
      </c>
    </row>
    <row r="1438" spans="3:5" x14ac:dyDescent="0.4">
      <c r="C1438" t="s">
        <v>763</v>
      </c>
      <c r="D1438" t="s">
        <v>620</v>
      </c>
      <c r="E1438">
        <v>5500</v>
      </c>
    </row>
    <row r="1439" spans="3:5" x14ac:dyDescent="0.4">
      <c r="C1439" t="s">
        <v>763</v>
      </c>
      <c r="D1439" t="s">
        <v>621</v>
      </c>
      <c r="E1439">
        <v>10800</v>
      </c>
    </row>
    <row r="1440" spans="3:5" x14ac:dyDescent="0.4">
      <c r="C1440" t="s">
        <v>763</v>
      </c>
      <c r="D1440" t="s">
        <v>622</v>
      </c>
      <c r="E1440">
        <v>10000</v>
      </c>
    </row>
    <row r="1441" spans="3:5" x14ac:dyDescent="0.4">
      <c r="C1441" t="s">
        <v>763</v>
      </c>
      <c r="D1441" t="s">
        <v>623</v>
      </c>
      <c r="E1441">
        <v>2700</v>
      </c>
    </row>
    <row r="1442" spans="3:5" x14ac:dyDescent="0.4">
      <c r="C1442" t="s">
        <v>763</v>
      </c>
      <c r="D1442" t="s">
        <v>624</v>
      </c>
      <c r="E1442">
        <v>6700</v>
      </c>
    </row>
    <row r="1443" spans="3:5" x14ac:dyDescent="0.4">
      <c r="C1443" t="s">
        <v>763</v>
      </c>
      <c r="D1443" t="s">
        <v>625</v>
      </c>
      <c r="E1443">
        <v>2100</v>
      </c>
    </row>
    <row r="1444" spans="3:5" x14ac:dyDescent="0.4">
      <c r="C1444" t="s">
        <v>763</v>
      </c>
      <c r="D1444" t="s">
        <v>626</v>
      </c>
      <c r="E1444">
        <v>4300</v>
      </c>
    </row>
    <row r="1445" spans="3:5" x14ac:dyDescent="0.4">
      <c r="C1445" t="s">
        <v>763</v>
      </c>
      <c r="D1445" t="s">
        <v>627</v>
      </c>
      <c r="E1445">
        <v>2600</v>
      </c>
    </row>
    <row r="1446" spans="3:5" x14ac:dyDescent="0.4">
      <c r="C1446" t="s">
        <v>763</v>
      </c>
      <c r="D1446" t="s">
        <v>628</v>
      </c>
      <c r="E1446">
        <v>14200</v>
      </c>
    </row>
    <row r="1447" spans="3:5" x14ac:dyDescent="0.4">
      <c r="C1447" t="s">
        <v>763</v>
      </c>
      <c r="D1447" t="s">
        <v>629</v>
      </c>
      <c r="E1447">
        <v>3200</v>
      </c>
    </row>
    <row r="1448" spans="3:5" x14ac:dyDescent="0.4">
      <c r="C1448" t="s">
        <v>763</v>
      </c>
      <c r="D1448" t="s">
        <v>630</v>
      </c>
      <c r="E1448">
        <v>4700</v>
      </c>
    </row>
    <row r="1449" spans="3:5" x14ac:dyDescent="0.4">
      <c r="C1449" t="s">
        <v>763</v>
      </c>
      <c r="D1449" t="s">
        <v>631</v>
      </c>
      <c r="E1449">
        <v>4100</v>
      </c>
    </row>
    <row r="1450" spans="3:5" x14ac:dyDescent="0.4">
      <c r="C1450" t="s">
        <v>763</v>
      </c>
      <c r="D1450" t="s">
        <v>632</v>
      </c>
      <c r="E1450">
        <v>8700</v>
      </c>
    </row>
    <row r="1451" spans="3:5" x14ac:dyDescent="0.4">
      <c r="C1451" t="s">
        <v>763</v>
      </c>
      <c r="D1451" t="s">
        <v>633</v>
      </c>
      <c r="E1451">
        <v>8100</v>
      </c>
    </row>
    <row r="1452" spans="3:5" x14ac:dyDescent="0.4">
      <c r="C1452" t="s">
        <v>763</v>
      </c>
      <c r="D1452" t="s">
        <v>634</v>
      </c>
      <c r="E1452">
        <v>19900</v>
      </c>
    </row>
    <row r="1453" spans="3:5" x14ac:dyDescent="0.4">
      <c r="C1453" t="s">
        <v>763</v>
      </c>
      <c r="D1453" t="s">
        <v>635</v>
      </c>
      <c r="E1453">
        <v>17400</v>
      </c>
    </row>
    <row r="1454" spans="3:5" x14ac:dyDescent="0.4">
      <c r="C1454" t="s">
        <v>763</v>
      </c>
      <c r="D1454" t="s">
        <v>636</v>
      </c>
      <c r="E1454">
        <v>14100</v>
      </c>
    </row>
    <row r="1455" spans="3:5" x14ac:dyDescent="0.4">
      <c r="C1455" t="s">
        <v>763</v>
      </c>
      <c r="D1455" t="s">
        <v>637</v>
      </c>
      <c r="E1455">
        <v>49400</v>
      </c>
    </row>
    <row r="1456" spans="3:5" x14ac:dyDescent="0.4">
      <c r="C1456" t="s">
        <v>763</v>
      </c>
      <c r="D1456" t="s">
        <v>638</v>
      </c>
      <c r="E1456">
        <v>15700</v>
      </c>
    </row>
    <row r="1457" spans="3:5" x14ac:dyDescent="0.4">
      <c r="C1457" t="s">
        <v>763</v>
      </c>
      <c r="D1457" t="s">
        <v>639</v>
      </c>
      <c r="E1457">
        <v>2300</v>
      </c>
    </row>
    <row r="1458" spans="3:5" x14ac:dyDescent="0.4">
      <c r="C1458" t="s">
        <v>763</v>
      </c>
      <c r="D1458" t="s">
        <v>640</v>
      </c>
      <c r="E1458">
        <v>11300</v>
      </c>
    </row>
    <row r="1459" spans="3:5" x14ac:dyDescent="0.4">
      <c r="C1459" t="s">
        <v>763</v>
      </c>
      <c r="D1459" t="s">
        <v>641</v>
      </c>
      <c r="E1459">
        <v>14700</v>
      </c>
    </row>
    <row r="1460" spans="3:5" x14ac:dyDescent="0.4">
      <c r="C1460" t="s">
        <v>763</v>
      </c>
      <c r="D1460" t="s">
        <v>642</v>
      </c>
      <c r="E1460">
        <v>11200</v>
      </c>
    </row>
    <row r="1461" spans="3:5" x14ac:dyDescent="0.4">
      <c r="C1461" t="s">
        <v>763</v>
      </c>
      <c r="D1461" t="s">
        <v>643</v>
      </c>
      <c r="E1461">
        <v>9100</v>
      </c>
    </row>
    <row r="1462" spans="3:5" x14ac:dyDescent="0.4">
      <c r="C1462" t="s">
        <v>763</v>
      </c>
      <c r="D1462" t="s">
        <v>644</v>
      </c>
      <c r="E1462">
        <v>12600</v>
      </c>
    </row>
    <row r="1463" spans="3:5" x14ac:dyDescent="0.4">
      <c r="C1463" t="s">
        <v>763</v>
      </c>
      <c r="D1463" t="s">
        <v>645</v>
      </c>
      <c r="E1463">
        <v>11400</v>
      </c>
    </row>
    <row r="1464" spans="3:5" x14ac:dyDescent="0.4">
      <c r="C1464" t="s">
        <v>763</v>
      </c>
      <c r="D1464" t="s">
        <v>646</v>
      </c>
      <c r="E1464">
        <v>5800</v>
      </c>
    </row>
    <row r="1465" spans="3:5" x14ac:dyDescent="0.4">
      <c r="C1465" t="s">
        <v>763</v>
      </c>
      <c r="D1465" t="s">
        <v>647</v>
      </c>
      <c r="E1465">
        <v>2100</v>
      </c>
    </row>
    <row r="1466" spans="3:5" x14ac:dyDescent="0.4">
      <c r="C1466" t="s">
        <v>763</v>
      </c>
      <c r="D1466" t="s">
        <v>648</v>
      </c>
      <c r="E1466">
        <v>15700</v>
      </c>
    </row>
    <row r="1467" spans="3:5" x14ac:dyDescent="0.4">
      <c r="C1467" t="s">
        <v>763</v>
      </c>
      <c r="D1467" t="s">
        <v>649</v>
      </c>
      <c r="E1467">
        <v>3500</v>
      </c>
    </row>
    <row r="1468" spans="3:5" x14ac:dyDescent="0.4">
      <c r="C1468" t="s">
        <v>763</v>
      </c>
      <c r="D1468" t="s">
        <v>650</v>
      </c>
      <c r="E1468">
        <v>3700</v>
      </c>
    </row>
    <row r="1469" spans="3:5" x14ac:dyDescent="0.4">
      <c r="C1469" t="s">
        <v>763</v>
      </c>
      <c r="D1469" t="s">
        <v>651</v>
      </c>
      <c r="E1469">
        <v>6700</v>
      </c>
    </row>
    <row r="1470" spans="3:5" x14ac:dyDescent="0.4">
      <c r="C1470" t="s">
        <v>763</v>
      </c>
      <c r="D1470" t="s">
        <v>652</v>
      </c>
      <c r="E1470">
        <v>21000</v>
      </c>
    </row>
    <row r="1471" spans="3:5" x14ac:dyDescent="0.4">
      <c r="C1471" t="s">
        <v>763</v>
      </c>
      <c r="D1471" t="s">
        <v>653</v>
      </c>
      <c r="E1471">
        <v>1600</v>
      </c>
    </row>
    <row r="1472" spans="3:5" x14ac:dyDescent="0.4">
      <c r="C1472" t="s">
        <v>763</v>
      </c>
      <c r="D1472" t="s">
        <v>654</v>
      </c>
      <c r="E1472">
        <v>6800</v>
      </c>
    </row>
    <row r="1473" spans="3:5" x14ac:dyDescent="0.4">
      <c r="C1473" t="s">
        <v>763</v>
      </c>
      <c r="D1473" t="s">
        <v>655</v>
      </c>
      <c r="E1473">
        <v>3000</v>
      </c>
    </row>
    <row r="1474" spans="3:5" x14ac:dyDescent="0.4">
      <c r="C1474" t="s">
        <v>763</v>
      </c>
      <c r="D1474" t="s">
        <v>656</v>
      </c>
      <c r="E1474">
        <v>7900</v>
      </c>
    </row>
    <row r="1475" spans="3:5" x14ac:dyDescent="0.4">
      <c r="C1475" t="s">
        <v>763</v>
      </c>
      <c r="D1475" t="s">
        <v>657</v>
      </c>
      <c r="E1475">
        <v>6300</v>
      </c>
    </row>
    <row r="1476" spans="3:5" x14ac:dyDescent="0.4">
      <c r="C1476" t="s">
        <v>763</v>
      </c>
      <c r="D1476" t="s">
        <v>658</v>
      </c>
      <c r="E1476">
        <v>41100</v>
      </c>
    </row>
    <row r="1477" spans="3:5" x14ac:dyDescent="0.4">
      <c r="C1477" t="s">
        <v>763</v>
      </c>
      <c r="D1477" t="s">
        <v>659</v>
      </c>
      <c r="E1477">
        <v>5900</v>
      </c>
    </row>
    <row r="1478" spans="3:5" x14ac:dyDescent="0.4">
      <c r="C1478" t="s">
        <v>763</v>
      </c>
      <c r="D1478" t="s">
        <v>660</v>
      </c>
      <c r="E1478">
        <v>1900</v>
      </c>
    </row>
    <row r="1479" spans="3:5" x14ac:dyDescent="0.4">
      <c r="C1479" t="s">
        <v>763</v>
      </c>
      <c r="D1479" t="s">
        <v>661</v>
      </c>
      <c r="E1479">
        <v>5200</v>
      </c>
    </row>
    <row r="1480" spans="3:5" x14ac:dyDescent="0.4">
      <c r="C1480" t="s">
        <v>763</v>
      </c>
      <c r="D1480" t="s">
        <v>662</v>
      </c>
      <c r="E1480">
        <v>7200</v>
      </c>
    </row>
    <row r="1481" spans="3:5" x14ac:dyDescent="0.4">
      <c r="C1481" t="s">
        <v>763</v>
      </c>
      <c r="D1481" t="s">
        <v>663</v>
      </c>
      <c r="E1481">
        <v>1400</v>
      </c>
    </row>
    <row r="1482" spans="3:5" x14ac:dyDescent="0.4">
      <c r="C1482" t="s">
        <v>763</v>
      </c>
      <c r="D1482" t="s">
        <v>664</v>
      </c>
      <c r="E1482">
        <v>107900</v>
      </c>
    </row>
    <row r="1483" spans="3:5" x14ac:dyDescent="0.4">
      <c r="C1483" t="s">
        <v>763</v>
      </c>
      <c r="D1483" t="s">
        <v>665</v>
      </c>
      <c r="E1483">
        <v>19600</v>
      </c>
    </row>
    <row r="1484" spans="3:5" x14ac:dyDescent="0.4">
      <c r="C1484" t="s">
        <v>763</v>
      </c>
      <c r="D1484" t="s">
        <v>666</v>
      </c>
      <c r="E1484">
        <v>20700</v>
      </c>
    </row>
    <row r="1485" spans="3:5" x14ac:dyDescent="0.4">
      <c r="C1485" t="s">
        <v>763</v>
      </c>
      <c r="D1485" t="s">
        <v>667</v>
      </c>
      <c r="E1485">
        <v>56000</v>
      </c>
    </row>
    <row r="1486" spans="3:5" x14ac:dyDescent="0.4">
      <c r="C1486" t="s">
        <v>763</v>
      </c>
      <c r="D1486" t="s">
        <v>668</v>
      </c>
      <c r="E1486">
        <v>28800</v>
      </c>
    </row>
    <row r="1487" spans="3:5" x14ac:dyDescent="0.4">
      <c r="C1487" t="s">
        <v>763</v>
      </c>
      <c r="D1487" t="s">
        <v>669</v>
      </c>
      <c r="E1487">
        <v>5900</v>
      </c>
    </row>
    <row r="1488" spans="3:5" x14ac:dyDescent="0.4">
      <c r="C1488" t="s">
        <v>763</v>
      </c>
      <c r="D1488" t="s">
        <v>670</v>
      </c>
      <c r="E1488">
        <v>17100</v>
      </c>
    </row>
    <row r="1489" spans="3:5" x14ac:dyDescent="0.4">
      <c r="C1489" t="s">
        <v>763</v>
      </c>
      <c r="D1489" t="s">
        <v>671</v>
      </c>
      <c r="E1489">
        <v>12500</v>
      </c>
    </row>
    <row r="1490" spans="3:5" x14ac:dyDescent="0.4">
      <c r="C1490" t="s">
        <v>763</v>
      </c>
      <c r="D1490" t="s">
        <v>672</v>
      </c>
      <c r="E1490">
        <v>16300</v>
      </c>
    </row>
    <row r="1491" spans="3:5" x14ac:dyDescent="0.4">
      <c r="C1491" t="s">
        <v>763</v>
      </c>
      <c r="D1491" t="s">
        <v>673</v>
      </c>
      <c r="E1491">
        <v>13100</v>
      </c>
    </row>
    <row r="1492" spans="3:5" x14ac:dyDescent="0.4">
      <c r="C1492" t="s">
        <v>763</v>
      </c>
      <c r="D1492" t="s">
        <v>674</v>
      </c>
      <c r="E1492">
        <v>18600</v>
      </c>
    </row>
    <row r="1493" spans="3:5" x14ac:dyDescent="0.4">
      <c r="C1493" t="s">
        <v>763</v>
      </c>
      <c r="D1493" t="s">
        <v>675</v>
      </c>
      <c r="E1493">
        <v>21000</v>
      </c>
    </row>
    <row r="1494" spans="3:5" x14ac:dyDescent="0.4">
      <c r="C1494" t="s">
        <v>763</v>
      </c>
      <c r="D1494" t="s">
        <v>676</v>
      </c>
      <c r="E1494">
        <v>46900</v>
      </c>
    </row>
    <row r="1495" spans="3:5" x14ac:dyDescent="0.4">
      <c r="C1495" t="s">
        <v>763</v>
      </c>
      <c r="D1495" t="s">
        <v>677</v>
      </c>
      <c r="E1495">
        <v>21900</v>
      </c>
    </row>
    <row r="1496" spans="3:5" x14ac:dyDescent="0.4">
      <c r="C1496" t="s">
        <v>763</v>
      </c>
      <c r="D1496" t="s">
        <v>678</v>
      </c>
      <c r="E1496">
        <v>10400</v>
      </c>
    </row>
    <row r="1497" spans="3:5" x14ac:dyDescent="0.4">
      <c r="C1497" t="s">
        <v>763</v>
      </c>
      <c r="D1497" t="s">
        <v>679</v>
      </c>
      <c r="E1497">
        <v>21300</v>
      </c>
    </row>
    <row r="1498" spans="3:5" x14ac:dyDescent="0.4">
      <c r="C1498" t="s">
        <v>763</v>
      </c>
      <c r="D1498" t="s">
        <v>680</v>
      </c>
      <c r="E1498">
        <v>75000</v>
      </c>
    </row>
    <row r="1499" spans="3:5" x14ac:dyDescent="0.4">
      <c r="C1499" t="s">
        <v>763</v>
      </c>
      <c r="D1499" t="s">
        <v>681</v>
      </c>
      <c r="E1499">
        <v>20600</v>
      </c>
    </row>
    <row r="1500" spans="3:5" x14ac:dyDescent="0.4">
      <c r="C1500" t="s">
        <v>763</v>
      </c>
      <c r="D1500" t="s">
        <v>682</v>
      </c>
      <c r="E1500">
        <v>13900</v>
      </c>
    </row>
    <row r="1501" spans="3:5" x14ac:dyDescent="0.4">
      <c r="C1501" t="s">
        <v>763</v>
      </c>
      <c r="D1501" t="s">
        <v>683</v>
      </c>
      <c r="E1501">
        <v>28900</v>
      </c>
    </row>
    <row r="1502" spans="3:5" x14ac:dyDescent="0.4">
      <c r="C1502" t="s">
        <v>763</v>
      </c>
      <c r="D1502" t="s">
        <v>684</v>
      </c>
      <c r="E1502">
        <v>22000</v>
      </c>
    </row>
    <row r="1503" spans="3:5" x14ac:dyDescent="0.4">
      <c r="C1503" t="s">
        <v>763</v>
      </c>
      <c r="D1503" t="s">
        <v>685</v>
      </c>
      <c r="E1503">
        <v>6500</v>
      </c>
    </row>
    <row r="1504" spans="3:5" x14ac:dyDescent="0.4">
      <c r="C1504" t="s">
        <v>763</v>
      </c>
      <c r="D1504" t="s">
        <v>686</v>
      </c>
      <c r="E1504">
        <v>21600</v>
      </c>
    </row>
    <row r="1505" spans="1:5" x14ac:dyDescent="0.4">
      <c r="C1505" t="s">
        <v>763</v>
      </c>
      <c r="D1505" t="s">
        <v>687</v>
      </c>
      <c r="E1505">
        <v>6600</v>
      </c>
    </row>
    <row r="1506" spans="1:5" x14ac:dyDescent="0.4">
      <c r="C1506" t="s">
        <v>763</v>
      </c>
      <c r="D1506" t="s">
        <v>688</v>
      </c>
      <c r="E1506">
        <v>84400</v>
      </c>
    </row>
    <row r="1507" spans="1:5" x14ac:dyDescent="0.4">
      <c r="C1507" t="s">
        <v>763</v>
      </c>
      <c r="D1507" t="s">
        <v>689</v>
      </c>
      <c r="E1507">
        <v>21600</v>
      </c>
    </row>
    <row r="1508" spans="1:5" x14ac:dyDescent="0.4">
      <c r="C1508" t="s">
        <v>763</v>
      </c>
      <c r="D1508" t="s">
        <v>690</v>
      </c>
      <c r="E1508">
        <v>12800</v>
      </c>
    </row>
    <row r="1509" spans="1:5" x14ac:dyDescent="0.4">
      <c r="C1509" t="s">
        <v>763</v>
      </c>
      <c r="D1509" t="s">
        <v>691</v>
      </c>
      <c r="E1509">
        <v>28000</v>
      </c>
    </row>
    <row r="1510" spans="1:5" x14ac:dyDescent="0.4">
      <c r="C1510" t="s">
        <v>763</v>
      </c>
      <c r="D1510" t="s">
        <v>692</v>
      </c>
      <c r="E1510">
        <v>17800</v>
      </c>
    </row>
    <row r="1511" spans="1:5" x14ac:dyDescent="0.4">
      <c r="C1511" t="s">
        <v>763</v>
      </c>
      <c r="D1511" t="s">
        <v>693</v>
      </c>
      <c r="E1511">
        <v>10100</v>
      </c>
    </row>
    <row r="1512" spans="1:5" x14ac:dyDescent="0.4">
      <c r="C1512" t="s">
        <v>763</v>
      </c>
      <c r="D1512" t="s">
        <v>694</v>
      </c>
      <c r="E1512">
        <v>21900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27100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19800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43800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24500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16900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3700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10600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28400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14600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10900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30700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34300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4500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17800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28600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15400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7300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8100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3900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28100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15500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13400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11100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2400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2800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13900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3100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7800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4900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7800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1500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1200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12400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8900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200</v>
      </c>
    </row>
    <row r="1548" spans="1:5" x14ac:dyDescent="0.4">
      <c r="C1548" t="s">
        <v>763</v>
      </c>
      <c r="D1548" t="s">
        <v>428</v>
      </c>
      <c r="E1548">
        <v>18000</v>
      </c>
    </row>
    <row r="1549" spans="1:5" x14ac:dyDescent="0.4">
      <c r="C1549" t="s">
        <v>763</v>
      </c>
      <c r="D1549" t="s">
        <v>429</v>
      </c>
      <c r="E1549">
        <v>7900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20500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3500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2200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2700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6700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3700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3600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1600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1400</v>
      </c>
    </row>
    <row r="1559" spans="1:5" x14ac:dyDescent="0.4">
      <c r="C1559" t="s">
        <v>763</v>
      </c>
      <c r="D1559" t="s">
        <v>439</v>
      </c>
      <c r="E1559">
        <v>4000</v>
      </c>
    </row>
    <row r="1560" spans="1:5" x14ac:dyDescent="0.4">
      <c r="C1560" t="s">
        <v>763</v>
      </c>
      <c r="D1560" t="s">
        <v>440</v>
      </c>
      <c r="E1560">
        <v>1700</v>
      </c>
    </row>
    <row r="1561" spans="1:5" x14ac:dyDescent="0.4">
      <c r="C1561" t="s">
        <v>763</v>
      </c>
      <c r="D1561" t="s">
        <v>441</v>
      </c>
      <c r="E1561">
        <v>3600</v>
      </c>
    </row>
    <row r="1562" spans="1:5" x14ac:dyDescent="0.4">
      <c r="C1562" t="s">
        <v>763</v>
      </c>
      <c r="D1562" t="s">
        <v>442</v>
      </c>
      <c r="E1562">
        <v>13200</v>
      </c>
    </row>
    <row r="1563" spans="1:5" x14ac:dyDescent="0.4">
      <c r="C1563" t="s">
        <v>763</v>
      </c>
      <c r="D1563" t="s">
        <v>443</v>
      </c>
      <c r="E1563">
        <v>3700</v>
      </c>
    </row>
    <row r="1564" spans="1:5" x14ac:dyDescent="0.4">
      <c r="C1564" t="s">
        <v>763</v>
      </c>
      <c r="D1564" t="s">
        <v>444</v>
      </c>
      <c r="E1564">
        <v>2300</v>
      </c>
    </row>
    <row r="1565" spans="1:5" x14ac:dyDescent="0.4">
      <c r="C1565" t="s">
        <v>763</v>
      </c>
      <c r="D1565" t="s">
        <v>445</v>
      </c>
      <c r="E1565">
        <v>1300</v>
      </c>
    </row>
    <row r="1566" spans="1:5" x14ac:dyDescent="0.4">
      <c r="C1566" t="s">
        <v>763</v>
      </c>
      <c r="D1566" t="s">
        <v>446</v>
      </c>
      <c r="E1566">
        <v>10200</v>
      </c>
    </row>
    <row r="1567" spans="1:5" x14ac:dyDescent="0.4">
      <c r="C1567" t="s">
        <v>763</v>
      </c>
      <c r="D1567" t="s">
        <v>447</v>
      </c>
      <c r="E1567">
        <v>6800</v>
      </c>
    </row>
    <row r="1568" spans="1:5" x14ac:dyDescent="0.4">
      <c r="C1568" t="s">
        <v>763</v>
      </c>
      <c r="D1568" t="s">
        <v>448</v>
      </c>
      <c r="E1568">
        <v>4600</v>
      </c>
    </row>
    <row r="1569" spans="3:5" x14ac:dyDescent="0.4">
      <c r="C1569" t="s">
        <v>763</v>
      </c>
      <c r="D1569" t="s">
        <v>449</v>
      </c>
      <c r="E1569">
        <v>500</v>
      </c>
    </row>
    <row r="1570" spans="3:5" x14ac:dyDescent="0.4">
      <c r="C1570" t="s">
        <v>763</v>
      </c>
      <c r="D1570" t="s">
        <v>450</v>
      </c>
      <c r="E1570">
        <v>44600</v>
      </c>
    </row>
    <row r="1571" spans="3:5" x14ac:dyDescent="0.4">
      <c r="C1571" t="s">
        <v>763</v>
      </c>
      <c r="D1571" t="s">
        <v>451</v>
      </c>
      <c r="E1571">
        <v>24100</v>
      </c>
    </row>
    <row r="1572" spans="3:5" x14ac:dyDescent="0.4">
      <c r="C1572" t="s">
        <v>763</v>
      </c>
      <c r="D1572" t="s">
        <v>452</v>
      </c>
      <c r="E1572">
        <v>23700</v>
      </c>
    </row>
    <row r="1573" spans="3:5" x14ac:dyDescent="0.4">
      <c r="C1573" t="s">
        <v>763</v>
      </c>
      <c r="D1573" t="s">
        <v>453</v>
      </c>
      <c r="E1573">
        <v>10400</v>
      </c>
    </row>
    <row r="1574" spans="3:5" x14ac:dyDescent="0.4">
      <c r="C1574" t="s">
        <v>763</v>
      </c>
      <c r="D1574" t="s">
        <v>454</v>
      </c>
      <c r="E1574">
        <v>3600</v>
      </c>
    </row>
    <row r="1575" spans="3:5" x14ac:dyDescent="0.4">
      <c r="C1575" t="s">
        <v>763</v>
      </c>
      <c r="D1575" t="s">
        <v>455</v>
      </c>
      <c r="E1575">
        <v>900</v>
      </c>
    </row>
    <row r="1576" spans="3:5" x14ac:dyDescent="0.4">
      <c r="C1576" t="s">
        <v>763</v>
      </c>
      <c r="D1576" t="s">
        <v>456</v>
      </c>
      <c r="E1576">
        <v>3300</v>
      </c>
    </row>
    <row r="1577" spans="3:5" x14ac:dyDescent="0.4">
      <c r="C1577" t="s">
        <v>763</v>
      </c>
      <c r="D1577" t="s">
        <v>457</v>
      </c>
      <c r="E1577">
        <v>9600</v>
      </c>
    </row>
    <row r="1578" spans="3:5" x14ac:dyDescent="0.4">
      <c r="C1578" t="s">
        <v>763</v>
      </c>
      <c r="D1578" t="s">
        <v>458</v>
      </c>
      <c r="E1578">
        <v>8700</v>
      </c>
    </row>
    <row r="1579" spans="3:5" x14ac:dyDescent="0.4">
      <c r="C1579" t="s">
        <v>763</v>
      </c>
      <c r="D1579" t="s">
        <v>459</v>
      </c>
      <c r="E1579">
        <v>4900</v>
      </c>
    </row>
    <row r="1580" spans="3:5" x14ac:dyDescent="0.4">
      <c r="C1580" t="s">
        <v>763</v>
      </c>
      <c r="D1580" t="s">
        <v>460</v>
      </c>
      <c r="E1580">
        <v>6900</v>
      </c>
    </row>
    <row r="1581" spans="3:5" x14ac:dyDescent="0.4">
      <c r="C1581" t="s">
        <v>763</v>
      </c>
      <c r="D1581" t="s">
        <v>461</v>
      </c>
      <c r="E1581">
        <v>400</v>
      </c>
    </row>
    <row r="1582" spans="3:5" x14ac:dyDescent="0.4">
      <c r="C1582" t="s">
        <v>763</v>
      </c>
      <c r="D1582" t="s">
        <v>462</v>
      </c>
      <c r="E1582">
        <v>3800</v>
      </c>
    </row>
    <row r="1583" spans="3:5" x14ac:dyDescent="0.4">
      <c r="C1583" t="s">
        <v>763</v>
      </c>
      <c r="D1583" t="s">
        <v>463</v>
      </c>
      <c r="E1583">
        <v>3200</v>
      </c>
    </row>
    <row r="1584" spans="3:5" x14ac:dyDescent="0.4">
      <c r="C1584" t="s">
        <v>763</v>
      </c>
      <c r="D1584" t="s">
        <v>464</v>
      </c>
      <c r="E1584">
        <v>2400</v>
      </c>
    </row>
    <row r="1585" spans="3:5" x14ac:dyDescent="0.4">
      <c r="C1585" t="s">
        <v>763</v>
      </c>
      <c r="D1585" t="s">
        <v>465</v>
      </c>
      <c r="E1585">
        <v>2500</v>
      </c>
    </row>
    <row r="1586" spans="3:5" x14ac:dyDescent="0.4">
      <c r="C1586" t="s">
        <v>763</v>
      </c>
      <c r="D1586" t="s">
        <v>466</v>
      </c>
      <c r="E1586">
        <v>800</v>
      </c>
    </row>
    <row r="1587" spans="3:5" x14ac:dyDescent="0.4">
      <c r="C1587" t="s">
        <v>763</v>
      </c>
      <c r="D1587" t="s">
        <v>467</v>
      </c>
      <c r="E1587">
        <v>400</v>
      </c>
    </row>
    <row r="1588" spans="3:5" x14ac:dyDescent="0.4">
      <c r="C1588" t="s">
        <v>763</v>
      </c>
      <c r="D1588" t="s">
        <v>468</v>
      </c>
      <c r="E1588">
        <v>3500</v>
      </c>
    </row>
    <row r="1589" spans="3:5" x14ac:dyDescent="0.4">
      <c r="C1589" t="s">
        <v>763</v>
      </c>
      <c r="D1589" t="s">
        <v>469</v>
      </c>
      <c r="E1589">
        <v>3500</v>
      </c>
    </row>
    <row r="1590" spans="3:5" x14ac:dyDescent="0.4">
      <c r="C1590" t="s">
        <v>763</v>
      </c>
      <c r="D1590" t="s">
        <v>470</v>
      </c>
      <c r="E1590">
        <v>5400</v>
      </c>
    </row>
    <row r="1591" spans="3:5" x14ac:dyDescent="0.4">
      <c r="C1591" t="s">
        <v>763</v>
      </c>
      <c r="D1591" t="s">
        <v>471</v>
      </c>
      <c r="E1591">
        <v>2600</v>
      </c>
    </row>
    <row r="1592" spans="3:5" x14ac:dyDescent="0.4">
      <c r="C1592" t="s">
        <v>763</v>
      </c>
      <c r="D1592" t="s">
        <v>472</v>
      </c>
      <c r="E1592">
        <v>11300</v>
      </c>
    </row>
    <row r="1593" spans="3:5" x14ac:dyDescent="0.4">
      <c r="C1593" t="s">
        <v>763</v>
      </c>
      <c r="D1593" t="s">
        <v>473</v>
      </c>
      <c r="E1593">
        <v>13600</v>
      </c>
    </row>
    <row r="1594" spans="3:5" x14ac:dyDescent="0.4">
      <c r="C1594" t="s">
        <v>763</v>
      </c>
      <c r="D1594" t="s">
        <v>474</v>
      </c>
      <c r="E1594">
        <v>5600</v>
      </c>
    </row>
    <row r="1595" spans="3:5" x14ac:dyDescent="0.4">
      <c r="C1595" t="s">
        <v>763</v>
      </c>
      <c r="D1595" t="s">
        <v>475</v>
      </c>
      <c r="E1595">
        <v>2400</v>
      </c>
    </row>
    <row r="1596" spans="3:5" x14ac:dyDescent="0.4">
      <c r="C1596" t="s">
        <v>763</v>
      </c>
      <c r="D1596" t="s">
        <v>476</v>
      </c>
      <c r="E1596">
        <v>4500</v>
      </c>
    </row>
    <row r="1597" spans="3:5" x14ac:dyDescent="0.4">
      <c r="C1597" t="s">
        <v>763</v>
      </c>
      <c r="D1597" t="s">
        <v>477</v>
      </c>
      <c r="E1597">
        <v>4900</v>
      </c>
    </row>
    <row r="1598" spans="3:5" x14ac:dyDescent="0.4">
      <c r="C1598" t="s">
        <v>763</v>
      </c>
      <c r="D1598" t="s">
        <v>478</v>
      </c>
      <c r="E1598">
        <v>1600</v>
      </c>
    </row>
    <row r="1599" spans="3:5" x14ac:dyDescent="0.4">
      <c r="C1599" t="s">
        <v>763</v>
      </c>
      <c r="D1599" t="s">
        <v>479</v>
      </c>
      <c r="E1599">
        <v>1000</v>
      </c>
    </row>
    <row r="1600" spans="3:5" x14ac:dyDescent="0.4">
      <c r="C1600" t="s">
        <v>763</v>
      </c>
      <c r="D1600" t="s">
        <v>480</v>
      </c>
      <c r="E1600">
        <v>2400</v>
      </c>
    </row>
    <row r="1601" spans="3:5" x14ac:dyDescent="0.4">
      <c r="C1601" t="s">
        <v>763</v>
      </c>
      <c r="D1601" t="s">
        <v>481</v>
      </c>
      <c r="E1601">
        <v>13800</v>
      </c>
    </row>
    <row r="1602" spans="3:5" x14ac:dyDescent="0.4">
      <c r="C1602" t="s">
        <v>763</v>
      </c>
      <c r="D1602" t="s">
        <v>482</v>
      </c>
      <c r="E1602">
        <v>1500</v>
      </c>
    </row>
    <row r="1603" spans="3:5" x14ac:dyDescent="0.4">
      <c r="C1603" t="s">
        <v>763</v>
      </c>
      <c r="D1603" t="s">
        <v>483</v>
      </c>
      <c r="E1603">
        <v>2600</v>
      </c>
    </row>
    <row r="1604" spans="3:5" x14ac:dyDescent="0.4">
      <c r="C1604" t="s">
        <v>763</v>
      </c>
      <c r="D1604" t="s">
        <v>484</v>
      </c>
      <c r="E1604">
        <v>2000</v>
      </c>
    </row>
    <row r="1605" spans="3:5" x14ac:dyDescent="0.4">
      <c r="C1605" t="s">
        <v>763</v>
      </c>
      <c r="D1605" t="s">
        <v>485</v>
      </c>
      <c r="E1605">
        <v>2700</v>
      </c>
    </row>
    <row r="1606" spans="3:5" x14ac:dyDescent="0.4">
      <c r="C1606" t="s">
        <v>763</v>
      </c>
      <c r="D1606" t="s">
        <v>486</v>
      </c>
      <c r="E1606">
        <v>1800</v>
      </c>
    </row>
    <row r="1607" spans="3:5" x14ac:dyDescent="0.4">
      <c r="C1607" t="s">
        <v>763</v>
      </c>
      <c r="D1607" t="s">
        <v>487</v>
      </c>
      <c r="E1607">
        <v>600</v>
      </c>
    </row>
    <row r="1608" spans="3:5" x14ac:dyDescent="0.4">
      <c r="C1608" t="s">
        <v>763</v>
      </c>
      <c r="D1608" t="s">
        <v>488</v>
      </c>
      <c r="E1608">
        <v>800</v>
      </c>
    </row>
    <row r="1609" spans="3:5" x14ac:dyDescent="0.4">
      <c r="C1609" t="s">
        <v>763</v>
      </c>
      <c r="D1609" t="s">
        <v>489</v>
      </c>
      <c r="E1609">
        <v>900</v>
      </c>
    </row>
    <row r="1610" spans="3:5" x14ac:dyDescent="0.4">
      <c r="C1610" t="s">
        <v>763</v>
      </c>
      <c r="D1610" t="s">
        <v>490</v>
      </c>
      <c r="E1610">
        <v>1000</v>
      </c>
    </row>
    <row r="1611" spans="3:5" x14ac:dyDescent="0.4">
      <c r="C1611" t="s">
        <v>763</v>
      </c>
      <c r="D1611" t="s">
        <v>491</v>
      </c>
      <c r="E1611">
        <v>2700</v>
      </c>
    </row>
    <row r="1612" spans="3:5" x14ac:dyDescent="0.4">
      <c r="C1612" t="s">
        <v>763</v>
      </c>
      <c r="D1612" t="s">
        <v>492</v>
      </c>
      <c r="E1612">
        <v>2300</v>
      </c>
    </row>
    <row r="1613" spans="3:5" x14ac:dyDescent="0.4">
      <c r="C1613" t="s">
        <v>763</v>
      </c>
      <c r="D1613" t="s">
        <v>493</v>
      </c>
      <c r="E1613">
        <v>1600</v>
      </c>
    </row>
    <row r="1614" spans="3:5" x14ac:dyDescent="0.4">
      <c r="C1614" t="s">
        <v>763</v>
      </c>
      <c r="D1614" t="s">
        <v>494</v>
      </c>
      <c r="E1614">
        <v>1500</v>
      </c>
    </row>
    <row r="1615" spans="3:5" x14ac:dyDescent="0.4">
      <c r="C1615" t="s">
        <v>763</v>
      </c>
      <c r="D1615" t="s">
        <v>495</v>
      </c>
      <c r="E1615">
        <v>0</v>
      </c>
    </row>
    <row r="1616" spans="3:5" x14ac:dyDescent="0.4">
      <c r="C1616" t="s">
        <v>763</v>
      </c>
      <c r="D1616" t="s">
        <v>496</v>
      </c>
      <c r="E1616">
        <v>100</v>
      </c>
    </row>
    <row r="1617" spans="3:5" x14ac:dyDescent="0.4">
      <c r="C1617" t="s">
        <v>763</v>
      </c>
      <c r="D1617" t="s">
        <v>497</v>
      </c>
      <c r="E1617">
        <v>7800</v>
      </c>
    </row>
    <row r="1618" spans="3:5" x14ac:dyDescent="0.4">
      <c r="C1618" t="s">
        <v>763</v>
      </c>
      <c r="D1618" t="s">
        <v>498</v>
      </c>
      <c r="E1618">
        <v>3000</v>
      </c>
    </row>
    <row r="1619" spans="3:5" x14ac:dyDescent="0.4">
      <c r="C1619" t="s">
        <v>763</v>
      </c>
      <c r="D1619" t="s">
        <v>499</v>
      </c>
      <c r="E1619">
        <v>600</v>
      </c>
    </row>
    <row r="1620" spans="3:5" x14ac:dyDescent="0.4">
      <c r="C1620" t="s">
        <v>763</v>
      </c>
      <c r="D1620" t="s">
        <v>500</v>
      </c>
      <c r="E1620">
        <v>500</v>
      </c>
    </row>
    <row r="1621" spans="3:5" x14ac:dyDescent="0.4">
      <c r="C1621" t="s">
        <v>763</v>
      </c>
      <c r="D1621" t="s">
        <v>501</v>
      </c>
      <c r="E1621">
        <v>3200</v>
      </c>
    </row>
    <row r="1622" spans="3:5" x14ac:dyDescent="0.4">
      <c r="C1622" t="s">
        <v>763</v>
      </c>
      <c r="D1622" t="s">
        <v>502</v>
      </c>
      <c r="E1622">
        <v>6900</v>
      </c>
    </row>
    <row r="1623" spans="3:5" x14ac:dyDescent="0.4">
      <c r="C1623" t="s">
        <v>763</v>
      </c>
      <c r="D1623" t="s">
        <v>503</v>
      </c>
      <c r="E1623">
        <v>1300</v>
      </c>
    </row>
    <row r="1624" spans="3:5" x14ac:dyDescent="0.4">
      <c r="C1624" t="s">
        <v>763</v>
      </c>
      <c r="D1624" t="s">
        <v>504</v>
      </c>
      <c r="E1624">
        <v>200</v>
      </c>
    </row>
    <row r="1625" spans="3:5" x14ac:dyDescent="0.4">
      <c r="C1625" t="s">
        <v>763</v>
      </c>
      <c r="D1625" t="s">
        <v>505</v>
      </c>
      <c r="E1625">
        <v>1500</v>
      </c>
    </row>
    <row r="1626" spans="3:5" x14ac:dyDescent="0.4">
      <c r="C1626" t="s">
        <v>763</v>
      </c>
      <c r="D1626" t="s">
        <v>506</v>
      </c>
      <c r="E1626">
        <v>5000</v>
      </c>
    </row>
    <row r="1627" spans="3:5" x14ac:dyDescent="0.4">
      <c r="C1627" t="s">
        <v>763</v>
      </c>
      <c r="D1627" t="s">
        <v>507</v>
      </c>
      <c r="E1627">
        <v>1100</v>
      </c>
    </row>
    <row r="1628" spans="3:5" x14ac:dyDescent="0.4">
      <c r="C1628" t="s">
        <v>763</v>
      </c>
      <c r="D1628" t="s">
        <v>508</v>
      </c>
      <c r="E1628">
        <v>8700</v>
      </c>
    </row>
    <row r="1629" spans="3:5" x14ac:dyDescent="0.4">
      <c r="C1629" t="s">
        <v>763</v>
      </c>
      <c r="D1629" t="s">
        <v>509</v>
      </c>
      <c r="E1629">
        <v>800</v>
      </c>
    </row>
    <row r="1630" spans="3:5" x14ac:dyDescent="0.4">
      <c r="C1630" t="s">
        <v>763</v>
      </c>
      <c r="D1630" t="s">
        <v>510</v>
      </c>
      <c r="E1630">
        <v>2200</v>
      </c>
    </row>
    <row r="1631" spans="3:5" x14ac:dyDescent="0.4">
      <c r="C1631" t="s">
        <v>763</v>
      </c>
      <c r="D1631" t="s">
        <v>511</v>
      </c>
      <c r="E1631">
        <v>2100</v>
      </c>
    </row>
    <row r="1632" spans="3:5" x14ac:dyDescent="0.4">
      <c r="C1632" t="s">
        <v>763</v>
      </c>
      <c r="D1632" t="s">
        <v>512</v>
      </c>
      <c r="E1632">
        <v>2600</v>
      </c>
    </row>
    <row r="1633" spans="3:5" x14ac:dyDescent="0.4">
      <c r="C1633" t="s">
        <v>763</v>
      </c>
      <c r="D1633" t="s">
        <v>695</v>
      </c>
      <c r="E1633">
        <v>8800</v>
      </c>
    </row>
    <row r="1634" spans="3:5" x14ac:dyDescent="0.4">
      <c r="C1634" t="s">
        <v>763</v>
      </c>
      <c r="D1634" t="s">
        <v>696</v>
      </c>
      <c r="E1634">
        <v>2600</v>
      </c>
    </row>
    <row r="1635" spans="3:5" x14ac:dyDescent="0.4">
      <c r="C1635" t="s">
        <v>763</v>
      </c>
      <c r="D1635" t="s">
        <v>697</v>
      </c>
      <c r="E1635">
        <v>12100</v>
      </c>
    </row>
    <row r="1636" spans="3:5" x14ac:dyDescent="0.4">
      <c r="C1636" t="s">
        <v>763</v>
      </c>
      <c r="D1636" t="s">
        <v>698</v>
      </c>
      <c r="E1636">
        <v>100</v>
      </c>
    </row>
    <row r="1637" spans="3:5" x14ac:dyDescent="0.4">
      <c r="C1637" t="s">
        <v>763</v>
      </c>
      <c r="D1637" t="s">
        <v>699</v>
      </c>
      <c r="E1637">
        <v>1100</v>
      </c>
    </row>
    <row r="1638" spans="3:5" x14ac:dyDescent="0.4">
      <c r="C1638" t="s">
        <v>763</v>
      </c>
      <c r="D1638" t="s">
        <v>700</v>
      </c>
      <c r="E1638">
        <v>7800</v>
      </c>
    </row>
    <row r="1639" spans="3:5" x14ac:dyDescent="0.4">
      <c r="C1639" t="s">
        <v>763</v>
      </c>
      <c r="D1639" t="s">
        <v>701</v>
      </c>
      <c r="E1639">
        <v>2700</v>
      </c>
    </row>
    <row r="1640" spans="3:5" x14ac:dyDescent="0.4">
      <c r="C1640" t="s">
        <v>763</v>
      </c>
      <c r="D1640" t="s">
        <v>702</v>
      </c>
      <c r="E1640">
        <v>6300</v>
      </c>
    </row>
    <row r="1641" spans="3:5" x14ac:dyDescent="0.4">
      <c r="C1641" t="s">
        <v>763</v>
      </c>
      <c r="D1641" t="s">
        <v>703</v>
      </c>
      <c r="E1641">
        <v>23400</v>
      </c>
    </row>
    <row r="1642" spans="3:5" x14ac:dyDescent="0.4">
      <c r="C1642" t="s">
        <v>763</v>
      </c>
      <c r="D1642" t="s">
        <v>704</v>
      </c>
      <c r="E1642">
        <v>1800</v>
      </c>
    </row>
    <row r="1643" spans="3:5" x14ac:dyDescent="0.4">
      <c r="C1643" t="s">
        <v>763</v>
      </c>
      <c r="D1643" t="s">
        <v>705</v>
      </c>
      <c r="E1643">
        <v>38800</v>
      </c>
    </row>
    <row r="1644" spans="3:5" x14ac:dyDescent="0.4">
      <c r="C1644" t="s">
        <v>763</v>
      </c>
      <c r="D1644" t="s">
        <v>706</v>
      </c>
      <c r="E1644">
        <v>1900</v>
      </c>
    </row>
    <row r="1645" spans="3:5" x14ac:dyDescent="0.4">
      <c r="C1645" t="s">
        <v>763</v>
      </c>
      <c r="D1645" t="s">
        <v>707</v>
      </c>
      <c r="E1645">
        <v>18100</v>
      </c>
    </row>
    <row r="1646" spans="3:5" x14ac:dyDescent="0.4">
      <c r="C1646" t="s">
        <v>763</v>
      </c>
      <c r="D1646" t="s">
        <v>708</v>
      </c>
      <c r="E1646">
        <v>5300</v>
      </c>
    </row>
    <row r="1647" spans="3:5" x14ac:dyDescent="0.4">
      <c r="C1647" t="s">
        <v>763</v>
      </c>
      <c r="D1647" t="s">
        <v>709</v>
      </c>
      <c r="E1647">
        <v>6800</v>
      </c>
    </row>
    <row r="1648" spans="3:5" x14ac:dyDescent="0.4">
      <c r="C1648" t="s">
        <v>763</v>
      </c>
      <c r="D1648" t="s">
        <v>710</v>
      </c>
      <c r="E1648">
        <v>6200</v>
      </c>
    </row>
    <row r="1649" spans="1:5" x14ac:dyDescent="0.4">
      <c r="C1649" t="s">
        <v>763</v>
      </c>
      <c r="D1649" t="s">
        <v>711</v>
      </c>
      <c r="E1649">
        <v>7100</v>
      </c>
    </row>
    <row r="1650" spans="1:5" x14ac:dyDescent="0.4">
      <c r="C1650" t="s">
        <v>763</v>
      </c>
      <c r="D1650" t="s">
        <v>712</v>
      </c>
      <c r="E1650">
        <v>6000</v>
      </c>
    </row>
    <row r="1651" spans="1:5" x14ac:dyDescent="0.4">
      <c r="C1651" t="s">
        <v>763</v>
      </c>
      <c r="D1651" t="s">
        <v>713</v>
      </c>
      <c r="E1651">
        <v>16600</v>
      </c>
    </row>
    <row r="1652" spans="1:5" x14ac:dyDescent="0.4">
      <c r="C1652" t="s">
        <v>763</v>
      </c>
      <c r="D1652" t="s">
        <v>714</v>
      </c>
      <c r="E1652">
        <v>2300</v>
      </c>
    </row>
    <row r="1653" spans="1:5" x14ac:dyDescent="0.4">
      <c r="C1653" t="s">
        <v>763</v>
      </c>
      <c r="D1653" t="s">
        <v>715</v>
      </c>
      <c r="E1653">
        <v>37600</v>
      </c>
    </row>
    <row r="1654" spans="1:5" x14ac:dyDescent="0.4">
      <c r="C1654" t="s">
        <v>763</v>
      </c>
      <c r="D1654" t="s">
        <v>716</v>
      </c>
      <c r="E1654">
        <v>25100</v>
      </c>
    </row>
    <row r="1655" spans="1:5" x14ac:dyDescent="0.4">
      <c r="C1655" t="s">
        <v>763</v>
      </c>
      <c r="D1655" t="s">
        <v>717</v>
      </c>
      <c r="E1655">
        <v>14600</v>
      </c>
    </row>
    <row r="1656" spans="1:5" x14ac:dyDescent="0.4">
      <c r="C1656" t="s">
        <v>763</v>
      </c>
      <c r="D1656" t="s">
        <v>718</v>
      </c>
      <c r="E1656">
        <v>17300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105400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B0213-498E-4B2F-A482-4D94D454BC2C}">
  <sheetPr codeName="Sheet26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_xll.RssChart($A$2:$E$2,場中監視!A24, "1M", ((60*2.5)+1+(60*3)+1)*5)</f>
        <v>=RssChart($A$2:$E$2,場中監視!A24, "1M", ((60*2.5)+1+(60*3)+1)*5) =&gt; 配信中</v>
      </c>
      <c r="G1" t="str" cm="1">
        <f t="array" ref="G1">_xll.RssChart($G$2:$M$2, 場中監視!A24, "D", 15)</f>
        <v>=RssChart($G$2:$M$2, 場中監視!A24,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33440</v>
      </c>
      <c r="T2" s="2">
        <f t="shared" si="0"/>
        <v>27700</v>
      </c>
      <c r="U2" s="2">
        <f t="shared" si="0"/>
        <v>17000</v>
      </c>
      <c r="V2" s="2">
        <f t="shared" si="0"/>
        <v>20800</v>
      </c>
      <c r="W2" s="2">
        <f t="shared" si="0"/>
        <v>41200</v>
      </c>
      <c r="X2" s="2">
        <f t="shared" si="0"/>
        <v>60500</v>
      </c>
      <c r="Y2" s="2" cm="1">
        <f t="array" ref="Y2">_xlfn.XLOOKUP(Y$1&amp;$R2,$C$3:$C$1662&amp;$D$3:$D$1662,$E$3:$E$1662,0,0,1)</f>
        <v>27700</v>
      </c>
      <c r="Z2" s="2" cm="1">
        <f t="array" ref="Z2">_xlfn.XLOOKUP(Z$1&amp;$R2,$C$3:$C$1662&amp;$D$3:$D$1662,$E$3:$E$1662,0,0,1)</f>
        <v>17000</v>
      </c>
      <c r="AA2" s="2" cm="1">
        <f t="array" ref="AA2">_xlfn.XLOOKUP(AA$1&amp;$R2,$C$3:$C$1662&amp;$D$3:$D$1662,$E$3:$E$1662,0,0,1)</f>
        <v>20800</v>
      </c>
      <c r="AB2" s="2" cm="1">
        <f t="array" ref="AB2">_xlfn.XLOOKUP(AB$1&amp;$R2,$C$3:$C$1662&amp;$D$3:$D$1662,$E$3:$E$1662,0,0,1)</f>
        <v>41200</v>
      </c>
      <c r="AC2" s="2" cm="1">
        <f t="array" ref="AC2">_xlfn.XLOOKUP(AC$1&amp;$R2,$C$3:$C$1662&amp;$D$3:$D$1662,$E$3:$E$1662,0,0,1)</f>
        <v>60500</v>
      </c>
    </row>
    <row r="3" spans="1:29" x14ac:dyDescent="0.4">
      <c r="A3" t="s">
        <v>872</v>
      </c>
      <c r="B3" t="s">
        <v>392</v>
      </c>
      <c r="C3" t="s">
        <v>758</v>
      </c>
      <c r="D3" t="s">
        <v>513</v>
      </c>
      <c r="E3">
        <v>60500</v>
      </c>
      <c r="G3" s="1" t="s">
        <v>872</v>
      </c>
      <c r="H3" s="1" t="s">
        <v>738</v>
      </c>
      <c r="I3" s="1" t="s">
        <v>740</v>
      </c>
      <c r="J3" s="1">
        <v>2788</v>
      </c>
      <c r="K3" s="1">
        <v>2895</v>
      </c>
      <c r="L3" s="1">
        <v>2762</v>
      </c>
      <c r="M3">
        <v>2762</v>
      </c>
      <c r="R3" t="s">
        <v>5</v>
      </c>
      <c r="S3" s="2">
        <f t="shared" ref="S3:S66" si="1">IFERROR(AVERAGEIFS(T3:X3,T3:X3,"&gt;0"),0)</f>
        <v>45440</v>
      </c>
      <c r="T3" s="2">
        <f>T2+Y3</f>
        <v>32300</v>
      </c>
      <c r="U3" s="2">
        <f>U2+Z3</f>
        <v>21400</v>
      </c>
      <c r="V3" s="2">
        <f>V2+AA3</f>
        <v>38600</v>
      </c>
      <c r="W3" s="2">
        <f>W2+AB3</f>
        <v>55200</v>
      </c>
      <c r="X3" s="2">
        <f>X2+AC3</f>
        <v>79700</v>
      </c>
      <c r="Y3" s="2" cm="1">
        <f t="array" ref="Y3">_xlfn.XLOOKUP(Y$1&amp;$R3,$C$3:$C$1662&amp;$D$3:$D$1662,$E$3:$E$1662,0,0,1)</f>
        <v>4600</v>
      </c>
      <c r="Z3" s="2" cm="1">
        <f t="array" ref="Z3">_xlfn.XLOOKUP(Z$1&amp;$R3,$C$3:$C$1662&amp;$D$3:$D$1662,$E$3:$E$1662,0,0,1)</f>
        <v>4400</v>
      </c>
      <c r="AA3" s="2" cm="1">
        <f t="array" ref="AA3">_xlfn.XLOOKUP(AA$1&amp;$R3,$C$3:$C$1662&amp;$D$3:$D$1662,$E$3:$E$1662,0,0,1)</f>
        <v>17800</v>
      </c>
      <c r="AB3" s="2" cm="1">
        <f t="array" ref="AB3">_xlfn.XLOOKUP(AB$1&amp;$R3,$C$3:$C$1662&amp;$D$3:$D$1662,$E$3:$E$1662,0,0,1)</f>
        <v>14000</v>
      </c>
      <c r="AC3" s="2" cm="1">
        <f t="array" ref="AC3">_xlfn.XLOOKUP(AC$1&amp;$R3,$C$3:$C$1662&amp;$D$3:$D$1662,$E$3:$E$1662,0,0,1)</f>
        <v>19200</v>
      </c>
    </row>
    <row r="4" spans="1:29" x14ac:dyDescent="0.4">
      <c r="C4" t="s">
        <v>758</v>
      </c>
      <c r="D4" t="s">
        <v>514</v>
      </c>
      <c r="E4">
        <v>19200</v>
      </c>
      <c r="I4" t="s">
        <v>741</v>
      </c>
      <c r="J4">
        <v>2748</v>
      </c>
      <c r="K4">
        <v>2875</v>
      </c>
      <c r="L4">
        <v>2732</v>
      </c>
      <c r="M4">
        <v>2833</v>
      </c>
      <c r="R4" t="s">
        <v>92</v>
      </c>
      <c r="S4" s="2">
        <f t="shared" si="1"/>
        <v>57260</v>
      </c>
      <c r="T4" s="2">
        <f t="shared" ref="T4:X19" si="2">T3+Y4</f>
        <v>35900</v>
      </c>
      <c r="U4" s="2">
        <f t="shared" si="2"/>
        <v>22800</v>
      </c>
      <c r="V4" s="2">
        <f t="shared" si="2"/>
        <v>58500</v>
      </c>
      <c r="W4" s="2">
        <f t="shared" si="2"/>
        <v>62300</v>
      </c>
      <c r="X4" s="2">
        <f t="shared" si="2"/>
        <v>106800</v>
      </c>
      <c r="Y4" s="2" cm="1">
        <f t="array" ref="Y4">_xlfn.XLOOKUP(Y$1&amp;$R4,$C$3:$C$1662&amp;$D$3:$D$1662,$E$3:$E$1662,0,0,1)</f>
        <v>3600</v>
      </c>
      <c r="Z4" s="2" cm="1">
        <f t="array" ref="Z4">_xlfn.XLOOKUP(Z$1&amp;$R4,$C$3:$C$1662&amp;$D$3:$D$1662,$E$3:$E$1662,0,0,1)</f>
        <v>1400</v>
      </c>
      <c r="AA4" s="2" cm="1">
        <f t="array" ref="AA4">_xlfn.XLOOKUP(AA$1&amp;$R4,$C$3:$C$1662&amp;$D$3:$D$1662,$E$3:$E$1662,0,0,1)</f>
        <v>19900</v>
      </c>
      <c r="AB4" s="2" cm="1">
        <f t="array" ref="AB4">_xlfn.XLOOKUP(AB$1&amp;$R4,$C$3:$C$1662&amp;$D$3:$D$1662,$E$3:$E$1662,0,0,1)</f>
        <v>7100</v>
      </c>
      <c r="AC4" s="2" cm="1">
        <f t="array" ref="AC4">_xlfn.XLOOKUP(AC$1&amp;$R4,$C$3:$C$1662&amp;$D$3:$D$1662,$E$3:$E$1662,0,0,1)</f>
        <v>27100</v>
      </c>
    </row>
    <row r="5" spans="1:29" x14ac:dyDescent="0.4">
      <c r="C5" t="s">
        <v>758</v>
      </c>
      <c r="D5" t="s">
        <v>515</v>
      </c>
      <c r="E5">
        <v>27100</v>
      </c>
      <c r="I5" t="s">
        <v>742</v>
      </c>
      <c r="J5">
        <v>2849</v>
      </c>
      <c r="K5">
        <v>2861</v>
      </c>
      <c r="L5">
        <v>2702</v>
      </c>
      <c r="M5">
        <v>2735</v>
      </c>
      <c r="R5" t="s">
        <v>41</v>
      </c>
      <c r="S5" s="2">
        <f t="shared" si="1"/>
        <v>67040</v>
      </c>
      <c r="T5" s="2">
        <f t="shared" si="2"/>
        <v>41300</v>
      </c>
      <c r="U5" s="2">
        <f t="shared" si="2"/>
        <v>31200</v>
      </c>
      <c r="V5" s="2">
        <f t="shared" si="2"/>
        <v>75200</v>
      </c>
      <c r="W5" s="2">
        <f t="shared" si="2"/>
        <v>67400</v>
      </c>
      <c r="X5" s="2">
        <f t="shared" si="2"/>
        <v>120100</v>
      </c>
      <c r="Y5" s="2" cm="1">
        <f t="array" ref="Y5">_xlfn.XLOOKUP(Y$1&amp;$R5,$C$3:$C$1662&amp;$D$3:$D$1662,$E$3:$E$1662,0,0,1)</f>
        <v>5400</v>
      </c>
      <c r="Z5" s="2" cm="1">
        <f t="array" ref="Z5">_xlfn.XLOOKUP(Z$1&amp;$R5,$C$3:$C$1662&amp;$D$3:$D$1662,$E$3:$E$1662,0,0,1)</f>
        <v>8400</v>
      </c>
      <c r="AA5" s="2" cm="1">
        <f t="array" ref="AA5">_xlfn.XLOOKUP(AA$1&amp;$R5,$C$3:$C$1662&amp;$D$3:$D$1662,$E$3:$E$1662,0,0,1)</f>
        <v>16700</v>
      </c>
      <c r="AB5" s="2" cm="1">
        <f t="array" ref="AB5">_xlfn.XLOOKUP(AB$1&amp;$R5,$C$3:$C$1662&amp;$D$3:$D$1662,$E$3:$E$1662,0,0,1)</f>
        <v>5100</v>
      </c>
      <c r="AC5" s="2" cm="1">
        <f t="array" ref="AC5">_xlfn.XLOOKUP(AC$1&amp;$R5,$C$3:$C$1662&amp;$D$3:$D$1662,$E$3:$E$1662,0,0,1)</f>
        <v>13300</v>
      </c>
    </row>
    <row r="6" spans="1:29" x14ac:dyDescent="0.4">
      <c r="C6" t="s">
        <v>758</v>
      </c>
      <c r="D6" t="s">
        <v>516</v>
      </c>
      <c r="E6">
        <v>13300</v>
      </c>
      <c r="I6" t="s">
        <v>743</v>
      </c>
      <c r="J6">
        <v>2828</v>
      </c>
      <c r="K6">
        <v>3030</v>
      </c>
      <c r="L6">
        <v>2828</v>
      </c>
      <c r="M6">
        <v>2920</v>
      </c>
      <c r="R6" t="s">
        <v>36</v>
      </c>
      <c r="S6" s="2">
        <f t="shared" si="1"/>
        <v>78960</v>
      </c>
      <c r="T6" s="2">
        <f t="shared" si="2"/>
        <v>45100</v>
      </c>
      <c r="U6" s="2">
        <f t="shared" si="2"/>
        <v>40200</v>
      </c>
      <c r="V6" s="2">
        <f t="shared" si="2"/>
        <v>91100</v>
      </c>
      <c r="W6" s="2">
        <f t="shared" si="2"/>
        <v>83800</v>
      </c>
      <c r="X6" s="2">
        <f t="shared" si="2"/>
        <v>134600</v>
      </c>
      <c r="Y6" s="2" cm="1">
        <f t="array" ref="Y6">_xlfn.XLOOKUP(Y$1&amp;$R6,$C$3:$C$1662&amp;$D$3:$D$1662,$E$3:$E$1662,0,0,1)</f>
        <v>3800</v>
      </c>
      <c r="Z6" s="2" cm="1">
        <f t="array" ref="Z6">_xlfn.XLOOKUP(Z$1&amp;$R6,$C$3:$C$1662&amp;$D$3:$D$1662,$E$3:$E$1662,0,0,1)</f>
        <v>9000</v>
      </c>
      <c r="AA6" s="2" cm="1">
        <f t="array" ref="AA6">_xlfn.XLOOKUP(AA$1&amp;$R6,$C$3:$C$1662&amp;$D$3:$D$1662,$E$3:$E$1662,0,0,1)</f>
        <v>15900</v>
      </c>
      <c r="AB6" s="2" cm="1">
        <f t="array" ref="AB6">_xlfn.XLOOKUP(AB$1&amp;$R6,$C$3:$C$1662&amp;$D$3:$D$1662,$E$3:$E$1662,0,0,1)</f>
        <v>16400</v>
      </c>
      <c r="AC6" s="2" cm="1">
        <f t="array" ref="AC6">_xlfn.XLOOKUP(AC$1&amp;$R6,$C$3:$C$1662&amp;$D$3:$D$1662,$E$3:$E$1662,0,0,1)</f>
        <v>14500</v>
      </c>
    </row>
    <row r="7" spans="1:29" x14ac:dyDescent="0.4">
      <c r="C7" t="s">
        <v>758</v>
      </c>
      <c r="D7" t="s">
        <v>517</v>
      </c>
      <c r="E7">
        <v>14500</v>
      </c>
      <c r="I7" t="s">
        <v>744</v>
      </c>
      <c r="J7">
        <v>2870</v>
      </c>
      <c r="K7">
        <v>3115</v>
      </c>
      <c r="L7">
        <v>2851</v>
      </c>
      <c r="M7">
        <v>3095</v>
      </c>
      <c r="R7" t="s">
        <v>84</v>
      </c>
      <c r="S7" s="2">
        <f t="shared" si="1"/>
        <v>86380</v>
      </c>
      <c r="T7" s="2">
        <f t="shared" si="2"/>
        <v>51000</v>
      </c>
      <c r="U7" s="2">
        <f t="shared" si="2"/>
        <v>46600</v>
      </c>
      <c r="V7" s="2">
        <f t="shared" si="2"/>
        <v>96200</v>
      </c>
      <c r="W7" s="2">
        <f t="shared" si="2"/>
        <v>86500</v>
      </c>
      <c r="X7" s="2">
        <f t="shared" si="2"/>
        <v>151600</v>
      </c>
      <c r="Y7" s="2" cm="1">
        <f t="array" ref="Y7">_xlfn.XLOOKUP(Y$1&amp;$R7,$C$3:$C$1662&amp;$D$3:$D$1662,$E$3:$E$1662,0,0,1)</f>
        <v>5900</v>
      </c>
      <c r="Z7" s="2" cm="1">
        <f t="array" ref="Z7">_xlfn.XLOOKUP(Z$1&amp;$R7,$C$3:$C$1662&amp;$D$3:$D$1662,$E$3:$E$1662,0,0,1)</f>
        <v>6400</v>
      </c>
      <c r="AA7" s="2" cm="1">
        <f t="array" ref="AA7">_xlfn.XLOOKUP(AA$1&amp;$R7,$C$3:$C$1662&amp;$D$3:$D$1662,$E$3:$E$1662,0,0,1)</f>
        <v>5100</v>
      </c>
      <c r="AB7" s="2" cm="1">
        <f t="array" ref="AB7">_xlfn.XLOOKUP(AB$1&amp;$R7,$C$3:$C$1662&amp;$D$3:$D$1662,$E$3:$E$1662,0,0,1)</f>
        <v>2700</v>
      </c>
      <c r="AC7" s="2" cm="1">
        <f t="array" ref="AC7">_xlfn.XLOOKUP(AC$1&amp;$R7,$C$3:$C$1662&amp;$D$3:$D$1662,$E$3:$E$1662,0,0,1)</f>
        <v>17000</v>
      </c>
    </row>
    <row r="8" spans="1:29" x14ac:dyDescent="0.4">
      <c r="C8" t="s">
        <v>758</v>
      </c>
      <c r="D8" t="s">
        <v>518</v>
      </c>
      <c r="E8">
        <v>17000</v>
      </c>
      <c r="G8" s="1"/>
      <c r="H8" s="1"/>
      <c r="I8" s="1" t="s">
        <v>764</v>
      </c>
      <c r="J8" s="1">
        <v>3090</v>
      </c>
      <c r="K8" s="1">
        <v>3165</v>
      </c>
      <c r="L8" s="1">
        <v>2940</v>
      </c>
      <c r="M8" s="1">
        <v>3035</v>
      </c>
      <c r="R8" t="s">
        <v>79</v>
      </c>
      <c r="S8" s="2">
        <f t="shared" si="1"/>
        <v>93900</v>
      </c>
      <c r="T8" s="2">
        <f t="shared" si="2"/>
        <v>52200</v>
      </c>
      <c r="U8" s="2">
        <f t="shared" si="2"/>
        <v>50000</v>
      </c>
      <c r="V8" s="2">
        <f t="shared" si="2"/>
        <v>100700</v>
      </c>
      <c r="W8" s="2">
        <f t="shared" si="2"/>
        <v>89200</v>
      </c>
      <c r="X8" s="2">
        <f t="shared" si="2"/>
        <v>177400</v>
      </c>
      <c r="Y8" s="2" cm="1">
        <f t="array" ref="Y8">_xlfn.XLOOKUP(Y$1&amp;$R8,$C$3:$C$1662&amp;$D$3:$D$1662,$E$3:$E$1662,0,0,1)</f>
        <v>1200</v>
      </c>
      <c r="Z8" s="2" cm="1">
        <f t="array" ref="Z8">_xlfn.XLOOKUP(Z$1&amp;$R8,$C$3:$C$1662&amp;$D$3:$D$1662,$E$3:$E$1662,0,0,1)</f>
        <v>3400</v>
      </c>
      <c r="AA8" s="2" cm="1">
        <f t="array" ref="AA8">_xlfn.XLOOKUP(AA$1&amp;$R8,$C$3:$C$1662&amp;$D$3:$D$1662,$E$3:$E$1662,0,0,1)</f>
        <v>4500</v>
      </c>
      <c r="AB8" s="2" cm="1">
        <f t="array" ref="AB8">_xlfn.XLOOKUP(AB$1&amp;$R8,$C$3:$C$1662&amp;$D$3:$D$1662,$E$3:$E$1662,0,0,1)</f>
        <v>2700</v>
      </c>
      <c r="AC8" s="2" cm="1">
        <f t="array" ref="AC8">_xlfn.XLOOKUP(AC$1&amp;$R8,$C$3:$C$1662&amp;$D$3:$D$1662,$E$3:$E$1662,0,0,1)</f>
        <v>25800</v>
      </c>
    </row>
    <row r="9" spans="1:29" x14ac:dyDescent="0.4">
      <c r="C9" t="s">
        <v>758</v>
      </c>
      <c r="D9" t="s">
        <v>519</v>
      </c>
      <c r="E9">
        <v>25800</v>
      </c>
      <c r="G9" s="1"/>
      <c r="H9" s="1"/>
      <c r="I9" s="1" t="s">
        <v>765</v>
      </c>
      <c r="J9" s="1">
        <v>2887</v>
      </c>
      <c r="K9" s="1">
        <v>2900</v>
      </c>
      <c r="L9" s="1">
        <v>2620</v>
      </c>
      <c r="M9">
        <v>2684</v>
      </c>
      <c r="R9" t="s">
        <v>18</v>
      </c>
      <c r="S9" s="2">
        <f t="shared" si="1"/>
        <v>100780</v>
      </c>
      <c r="T9" s="2">
        <f t="shared" si="2"/>
        <v>53100</v>
      </c>
      <c r="U9" s="2">
        <f t="shared" si="2"/>
        <v>50200</v>
      </c>
      <c r="V9" s="2">
        <f t="shared" si="2"/>
        <v>110500</v>
      </c>
      <c r="W9" s="2">
        <f t="shared" si="2"/>
        <v>97700</v>
      </c>
      <c r="X9" s="2">
        <f t="shared" si="2"/>
        <v>192400</v>
      </c>
      <c r="Y9" s="2" cm="1">
        <f t="array" ref="Y9">_xlfn.XLOOKUP(Y$1&amp;$R9,$C$3:$C$1662&amp;$D$3:$D$1662,$E$3:$E$1662,0,0,1)</f>
        <v>900</v>
      </c>
      <c r="Z9" s="2" cm="1">
        <f t="array" ref="Z9">_xlfn.XLOOKUP(Z$1&amp;$R9,$C$3:$C$1662&amp;$D$3:$D$1662,$E$3:$E$1662,0,0,1)</f>
        <v>200</v>
      </c>
      <c r="AA9" s="2" cm="1">
        <f t="array" ref="AA9">_xlfn.XLOOKUP(AA$1&amp;$R9,$C$3:$C$1662&amp;$D$3:$D$1662,$E$3:$E$1662,0,0,1)</f>
        <v>9800</v>
      </c>
      <c r="AB9" s="2" cm="1">
        <f t="array" ref="AB9">_xlfn.XLOOKUP(AB$1&amp;$R9,$C$3:$C$1662&amp;$D$3:$D$1662,$E$3:$E$1662,0,0,1)</f>
        <v>8500</v>
      </c>
      <c r="AC9" s="2" cm="1">
        <f t="array" ref="AC9">_xlfn.XLOOKUP(AC$1&amp;$R9,$C$3:$C$1662&amp;$D$3:$D$1662,$E$3:$E$1662,0,0,1)</f>
        <v>15000</v>
      </c>
    </row>
    <row r="10" spans="1:29" x14ac:dyDescent="0.4">
      <c r="C10" t="s">
        <v>758</v>
      </c>
      <c r="D10" t="s">
        <v>520</v>
      </c>
      <c r="E10">
        <v>15000</v>
      </c>
      <c r="I10" t="s">
        <v>766</v>
      </c>
      <c r="J10">
        <v>2728</v>
      </c>
      <c r="K10">
        <v>2786</v>
      </c>
      <c r="L10">
        <v>2685</v>
      </c>
      <c r="M10">
        <v>2697</v>
      </c>
      <c r="R10" t="s">
        <v>27</v>
      </c>
      <c r="S10" s="2">
        <f t="shared" si="1"/>
        <v>103440</v>
      </c>
      <c r="T10" s="2">
        <f t="shared" si="2"/>
        <v>54500</v>
      </c>
      <c r="U10" s="2">
        <f t="shared" si="2"/>
        <v>53300</v>
      </c>
      <c r="V10" s="2">
        <f t="shared" si="2"/>
        <v>112200</v>
      </c>
      <c r="W10" s="2">
        <f t="shared" si="2"/>
        <v>101600</v>
      </c>
      <c r="X10" s="2">
        <f t="shared" si="2"/>
        <v>195600</v>
      </c>
      <c r="Y10" s="2" cm="1">
        <f t="array" ref="Y10">_xlfn.XLOOKUP(Y$1&amp;$R10,$C$3:$C$1662&amp;$D$3:$D$1662,$E$3:$E$1662,0,0,1)</f>
        <v>1400</v>
      </c>
      <c r="Z10" s="2" cm="1">
        <f t="array" ref="Z10">_xlfn.XLOOKUP(Z$1&amp;$R10,$C$3:$C$1662&amp;$D$3:$D$1662,$E$3:$E$1662,0,0,1)</f>
        <v>3100</v>
      </c>
      <c r="AA10" s="2" cm="1">
        <f t="array" ref="AA10">_xlfn.XLOOKUP(AA$1&amp;$R10,$C$3:$C$1662&amp;$D$3:$D$1662,$E$3:$E$1662,0,0,1)</f>
        <v>1700</v>
      </c>
      <c r="AB10" s="2" cm="1">
        <f t="array" ref="AB10">_xlfn.XLOOKUP(AB$1&amp;$R10,$C$3:$C$1662&amp;$D$3:$D$1662,$E$3:$E$1662,0,0,1)</f>
        <v>3900</v>
      </c>
      <c r="AC10" s="2" cm="1">
        <f t="array" ref="AC10">_xlfn.XLOOKUP(AC$1&amp;$R10,$C$3:$C$1662&amp;$D$3:$D$1662,$E$3:$E$1662,0,0,1)</f>
        <v>3200</v>
      </c>
    </row>
    <row r="11" spans="1:29" x14ac:dyDescent="0.4">
      <c r="C11" t="s">
        <v>758</v>
      </c>
      <c r="D11" t="s">
        <v>521</v>
      </c>
      <c r="E11">
        <v>3200</v>
      </c>
      <c r="G11" s="1"/>
      <c r="H11" s="1"/>
      <c r="I11" s="1" t="s">
        <v>767</v>
      </c>
      <c r="J11" s="1">
        <v>2647</v>
      </c>
      <c r="K11" s="1">
        <v>2679</v>
      </c>
      <c r="L11" s="1">
        <v>2571</v>
      </c>
      <c r="M11">
        <v>2665</v>
      </c>
      <c r="R11" t="s">
        <v>39</v>
      </c>
      <c r="S11" s="2">
        <f t="shared" si="1"/>
        <v>106860</v>
      </c>
      <c r="T11" s="2">
        <f t="shared" si="2"/>
        <v>57800</v>
      </c>
      <c r="U11" s="2">
        <f t="shared" si="2"/>
        <v>54400</v>
      </c>
      <c r="V11" s="2">
        <f t="shared" si="2"/>
        <v>113700</v>
      </c>
      <c r="W11" s="2">
        <f t="shared" si="2"/>
        <v>104800</v>
      </c>
      <c r="X11" s="2">
        <f t="shared" si="2"/>
        <v>203600</v>
      </c>
      <c r="Y11" s="2" cm="1">
        <f t="array" ref="Y11">_xlfn.XLOOKUP(Y$1&amp;$R11,$C$3:$C$1662&amp;$D$3:$D$1662,$E$3:$E$1662,0,0,1)</f>
        <v>3300</v>
      </c>
      <c r="Z11" s="2" cm="1">
        <f t="array" ref="Z11">_xlfn.XLOOKUP(Z$1&amp;$R11,$C$3:$C$1662&amp;$D$3:$D$1662,$E$3:$E$1662,0,0,1)</f>
        <v>1100</v>
      </c>
      <c r="AA11" s="2" cm="1">
        <f t="array" ref="AA11">_xlfn.XLOOKUP(AA$1&amp;$R11,$C$3:$C$1662&amp;$D$3:$D$1662,$E$3:$E$1662,0,0,1)</f>
        <v>1500</v>
      </c>
      <c r="AB11" s="2" cm="1">
        <f t="array" ref="AB11">_xlfn.XLOOKUP(AB$1&amp;$R11,$C$3:$C$1662&amp;$D$3:$D$1662,$E$3:$E$1662,0,0,1)</f>
        <v>3200</v>
      </c>
      <c r="AC11" s="2" cm="1">
        <f t="array" ref="AC11">_xlfn.XLOOKUP(AC$1&amp;$R11,$C$3:$C$1662&amp;$D$3:$D$1662,$E$3:$E$1662,0,0,1)</f>
        <v>8000</v>
      </c>
    </row>
    <row r="12" spans="1:29" x14ac:dyDescent="0.4">
      <c r="C12" t="s">
        <v>758</v>
      </c>
      <c r="D12" t="s">
        <v>522</v>
      </c>
      <c r="E12">
        <v>8000</v>
      </c>
      <c r="I12" t="s">
        <v>768</v>
      </c>
      <c r="J12">
        <v>2722</v>
      </c>
      <c r="K12">
        <v>2859</v>
      </c>
      <c r="L12">
        <v>2679</v>
      </c>
      <c r="M12">
        <v>2844</v>
      </c>
      <c r="R12" t="s">
        <v>62</v>
      </c>
      <c r="S12" s="2">
        <f t="shared" si="1"/>
        <v>112980</v>
      </c>
      <c r="T12" s="2">
        <f t="shared" si="2"/>
        <v>59700</v>
      </c>
      <c r="U12" s="2">
        <f t="shared" si="2"/>
        <v>60400</v>
      </c>
      <c r="V12" s="2">
        <f t="shared" si="2"/>
        <v>117600</v>
      </c>
      <c r="W12" s="2">
        <f t="shared" si="2"/>
        <v>107100</v>
      </c>
      <c r="X12" s="2">
        <f t="shared" si="2"/>
        <v>220100</v>
      </c>
      <c r="Y12" s="2" cm="1">
        <f t="array" ref="Y12">_xlfn.XLOOKUP(Y$1&amp;$R12,$C$3:$C$1662&amp;$D$3:$D$1662,$E$3:$E$1662,0,0,1)</f>
        <v>1900</v>
      </c>
      <c r="Z12" s="2" cm="1">
        <f t="array" ref="Z12">_xlfn.XLOOKUP(Z$1&amp;$R12,$C$3:$C$1662&amp;$D$3:$D$1662,$E$3:$E$1662,0,0,1)</f>
        <v>6000</v>
      </c>
      <c r="AA12" s="2" cm="1">
        <f t="array" ref="AA12">_xlfn.XLOOKUP(AA$1&amp;$R12,$C$3:$C$1662&amp;$D$3:$D$1662,$E$3:$E$1662,0,0,1)</f>
        <v>3900</v>
      </c>
      <c r="AB12" s="2" cm="1">
        <f t="array" ref="AB12">_xlfn.XLOOKUP(AB$1&amp;$R12,$C$3:$C$1662&amp;$D$3:$D$1662,$E$3:$E$1662,0,0,1)</f>
        <v>2300</v>
      </c>
      <c r="AC12" s="2" cm="1">
        <f t="array" ref="AC12">_xlfn.XLOOKUP(AC$1&amp;$R12,$C$3:$C$1662&amp;$D$3:$D$1662,$E$3:$E$1662,0,0,1)</f>
        <v>16500</v>
      </c>
    </row>
    <row r="13" spans="1:29" x14ac:dyDescent="0.4">
      <c r="C13" t="s">
        <v>758</v>
      </c>
      <c r="D13" t="s">
        <v>523</v>
      </c>
      <c r="E13">
        <v>16500</v>
      </c>
      <c r="G13" s="1"/>
      <c r="H13" s="1"/>
      <c r="I13" s="1" t="s">
        <v>758</v>
      </c>
      <c r="J13" s="1">
        <v>2794</v>
      </c>
      <c r="K13" s="1">
        <v>2808</v>
      </c>
      <c r="L13" s="1">
        <v>2693</v>
      </c>
      <c r="M13">
        <v>2788</v>
      </c>
      <c r="R13" t="s">
        <v>24</v>
      </c>
      <c r="S13" s="2">
        <f t="shared" si="1"/>
        <v>118860</v>
      </c>
      <c r="T13" s="2">
        <f t="shared" si="2"/>
        <v>62700</v>
      </c>
      <c r="U13" s="2">
        <f t="shared" si="2"/>
        <v>66400</v>
      </c>
      <c r="V13" s="2">
        <f t="shared" si="2"/>
        <v>130400</v>
      </c>
      <c r="W13" s="2">
        <f t="shared" si="2"/>
        <v>107600</v>
      </c>
      <c r="X13" s="2">
        <f t="shared" si="2"/>
        <v>227200</v>
      </c>
      <c r="Y13" s="2" cm="1">
        <f t="array" ref="Y13">_xlfn.XLOOKUP(Y$1&amp;$R13,$C$3:$C$1662&amp;$D$3:$D$1662,$E$3:$E$1662,0,0,1)</f>
        <v>3000</v>
      </c>
      <c r="Z13" s="2" cm="1">
        <f t="array" ref="Z13">_xlfn.XLOOKUP(Z$1&amp;$R13,$C$3:$C$1662&amp;$D$3:$D$1662,$E$3:$E$1662,0,0,1)</f>
        <v>6000</v>
      </c>
      <c r="AA13" s="2" cm="1">
        <f t="array" ref="AA13">_xlfn.XLOOKUP(AA$1&amp;$R13,$C$3:$C$1662&amp;$D$3:$D$1662,$E$3:$E$1662,0,0,1)</f>
        <v>12800</v>
      </c>
      <c r="AB13" s="2" cm="1">
        <f t="array" ref="AB13">_xlfn.XLOOKUP(AB$1&amp;$R13,$C$3:$C$1662&amp;$D$3:$D$1662,$E$3:$E$1662,0,0,1)</f>
        <v>500</v>
      </c>
      <c r="AC13" s="2" cm="1">
        <f t="array" ref="AC13">_xlfn.XLOOKUP(AC$1&amp;$R13,$C$3:$C$1662&amp;$D$3:$D$1662,$E$3:$E$1662,0,0,1)</f>
        <v>7100</v>
      </c>
    </row>
    <row r="14" spans="1:29" x14ac:dyDescent="0.4">
      <c r="C14" t="s">
        <v>758</v>
      </c>
      <c r="D14" t="s">
        <v>524</v>
      </c>
      <c r="E14">
        <v>7100</v>
      </c>
      <c r="I14" t="s">
        <v>759</v>
      </c>
      <c r="J14">
        <v>2784</v>
      </c>
      <c r="K14">
        <v>2929</v>
      </c>
      <c r="L14">
        <v>2746</v>
      </c>
      <c r="M14">
        <v>2820</v>
      </c>
      <c r="R14" t="s">
        <v>149</v>
      </c>
      <c r="S14" s="2">
        <f t="shared" si="1"/>
        <v>121900</v>
      </c>
      <c r="T14" s="2">
        <f t="shared" si="2"/>
        <v>68800</v>
      </c>
      <c r="U14" s="2">
        <f t="shared" si="2"/>
        <v>66900</v>
      </c>
      <c r="V14" s="2">
        <f t="shared" si="2"/>
        <v>133300</v>
      </c>
      <c r="W14" s="2">
        <f t="shared" si="2"/>
        <v>110500</v>
      </c>
      <c r="X14" s="2">
        <f t="shared" si="2"/>
        <v>230000</v>
      </c>
      <c r="Y14" s="2" cm="1">
        <f t="array" ref="Y14">_xlfn.XLOOKUP(Y$1&amp;$R14,$C$3:$C$1662&amp;$D$3:$D$1662,$E$3:$E$1662,0,0,1)</f>
        <v>6100</v>
      </c>
      <c r="Z14" s="2" cm="1">
        <f t="array" ref="Z14">_xlfn.XLOOKUP(Z$1&amp;$R14,$C$3:$C$1662&amp;$D$3:$D$1662,$E$3:$E$1662,0,0,1)</f>
        <v>500</v>
      </c>
      <c r="AA14" s="2" cm="1">
        <f t="array" ref="AA14">_xlfn.XLOOKUP(AA$1&amp;$R14,$C$3:$C$1662&amp;$D$3:$D$1662,$E$3:$E$1662,0,0,1)</f>
        <v>2900</v>
      </c>
      <c r="AB14" s="2" cm="1">
        <f t="array" ref="AB14">_xlfn.XLOOKUP(AB$1&amp;$R14,$C$3:$C$1662&amp;$D$3:$D$1662,$E$3:$E$1662,0,0,1)</f>
        <v>2900</v>
      </c>
      <c r="AC14" s="2" cm="1">
        <f t="array" ref="AC14">_xlfn.XLOOKUP(AC$1&amp;$R14,$C$3:$C$1662&amp;$D$3:$D$1662,$E$3:$E$1662,0,0,1)</f>
        <v>2800</v>
      </c>
    </row>
    <row r="15" spans="1:29" x14ac:dyDescent="0.4">
      <c r="C15" t="s">
        <v>758</v>
      </c>
      <c r="D15" t="s">
        <v>525</v>
      </c>
      <c r="E15">
        <v>2800</v>
      </c>
      <c r="I15" t="s">
        <v>760</v>
      </c>
      <c r="J15">
        <v>2835</v>
      </c>
      <c r="K15">
        <v>2874</v>
      </c>
      <c r="L15">
        <v>2755</v>
      </c>
      <c r="M15">
        <v>2834</v>
      </c>
      <c r="R15" t="s">
        <v>120</v>
      </c>
      <c r="S15" s="2">
        <f t="shared" si="1"/>
        <v>125320</v>
      </c>
      <c r="T15" s="2">
        <f t="shared" si="2"/>
        <v>74300</v>
      </c>
      <c r="U15" s="2">
        <f t="shared" si="2"/>
        <v>68000</v>
      </c>
      <c r="V15" s="2">
        <f t="shared" si="2"/>
        <v>134200</v>
      </c>
      <c r="W15" s="2">
        <f t="shared" si="2"/>
        <v>113900</v>
      </c>
      <c r="X15" s="2">
        <f t="shared" si="2"/>
        <v>236200</v>
      </c>
      <c r="Y15" s="2" cm="1">
        <f t="array" ref="Y15">_xlfn.XLOOKUP(Y$1&amp;$R15,$C$3:$C$1662&amp;$D$3:$D$1662,$E$3:$E$1662,0,0,1)</f>
        <v>5500</v>
      </c>
      <c r="Z15" s="2" cm="1">
        <f t="array" ref="Z15">_xlfn.XLOOKUP(Z$1&amp;$R15,$C$3:$C$1662&amp;$D$3:$D$1662,$E$3:$E$1662,0,0,1)</f>
        <v>1100</v>
      </c>
      <c r="AA15" s="2" cm="1">
        <f t="array" ref="AA15">_xlfn.XLOOKUP(AA$1&amp;$R15,$C$3:$C$1662&amp;$D$3:$D$1662,$E$3:$E$1662,0,0,1)</f>
        <v>900</v>
      </c>
      <c r="AB15" s="2" cm="1">
        <f t="array" ref="AB15">_xlfn.XLOOKUP(AB$1&amp;$R15,$C$3:$C$1662&amp;$D$3:$D$1662,$E$3:$E$1662,0,0,1)</f>
        <v>3400</v>
      </c>
      <c r="AC15" s="2" cm="1">
        <f t="array" ref="AC15">_xlfn.XLOOKUP(AC$1&amp;$R15,$C$3:$C$1662&amp;$D$3:$D$1662,$E$3:$E$1662,0,0,1)</f>
        <v>6200</v>
      </c>
    </row>
    <row r="16" spans="1:29" x14ac:dyDescent="0.4">
      <c r="C16" t="s">
        <v>758</v>
      </c>
      <c r="D16" t="s">
        <v>526</v>
      </c>
      <c r="E16">
        <v>6200</v>
      </c>
      <c r="G16" s="1"/>
      <c r="H16" s="1"/>
      <c r="I16" s="1" t="s">
        <v>761</v>
      </c>
      <c r="J16" s="1">
        <v>2884</v>
      </c>
      <c r="K16" s="1">
        <v>2944</v>
      </c>
      <c r="L16" s="1">
        <v>2838</v>
      </c>
      <c r="M16" s="1">
        <v>2902</v>
      </c>
      <c r="R16" t="s">
        <v>96</v>
      </c>
      <c r="S16" s="2">
        <f t="shared" si="1"/>
        <v>129760</v>
      </c>
      <c r="T16" s="2">
        <f t="shared" si="2"/>
        <v>75800</v>
      </c>
      <c r="U16" s="2">
        <f t="shared" si="2"/>
        <v>74900</v>
      </c>
      <c r="V16" s="2">
        <f t="shared" si="2"/>
        <v>142800</v>
      </c>
      <c r="W16" s="2">
        <f t="shared" si="2"/>
        <v>114900</v>
      </c>
      <c r="X16" s="2">
        <f t="shared" si="2"/>
        <v>240400</v>
      </c>
      <c r="Y16" s="2" cm="1">
        <f t="array" ref="Y16">_xlfn.XLOOKUP(Y$1&amp;$R16,$C$3:$C$1662&amp;$D$3:$D$1662,$E$3:$E$1662,0,0,1)</f>
        <v>1500</v>
      </c>
      <c r="Z16" s="2" cm="1">
        <f t="array" ref="Z16">_xlfn.XLOOKUP(Z$1&amp;$R16,$C$3:$C$1662&amp;$D$3:$D$1662,$E$3:$E$1662,0,0,1)</f>
        <v>6900</v>
      </c>
      <c r="AA16" s="2" cm="1">
        <f t="array" ref="AA16">_xlfn.XLOOKUP(AA$1&amp;$R16,$C$3:$C$1662&amp;$D$3:$D$1662,$E$3:$E$1662,0,0,1)</f>
        <v>8600</v>
      </c>
      <c r="AB16" s="2" cm="1">
        <f t="array" ref="AB16">_xlfn.XLOOKUP(AB$1&amp;$R16,$C$3:$C$1662&amp;$D$3:$D$1662,$E$3:$E$1662,0,0,1)</f>
        <v>1000</v>
      </c>
      <c r="AC16" s="2" cm="1">
        <f t="array" ref="AC16">_xlfn.XLOOKUP(AC$1&amp;$R16,$C$3:$C$1662&amp;$D$3:$D$1662,$E$3:$E$1662,0,0,1)</f>
        <v>4200</v>
      </c>
    </row>
    <row r="17" spans="3:29" x14ac:dyDescent="0.4">
      <c r="C17" t="s">
        <v>758</v>
      </c>
      <c r="D17" t="s">
        <v>527</v>
      </c>
      <c r="E17">
        <v>4200</v>
      </c>
      <c r="G17" s="1"/>
      <c r="H17" s="1"/>
      <c r="I17" s="1" t="s">
        <v>763</v>
      </c>
      <c r="J17" s="1">
        <v>2902</v>
      </c>
      <c r="K17" s="1">
        <v>3120</v>
      </c>
      <c r="L17" s="1">
        <v>2868</v>
      </c>
      <c r="M17" s="1">
        <v>2932</v>
      </c>
      <c r="R17" t="s">
        <v>144</v>
      </c>
      <c r="S17" s="2">
        <f t="shared" si="1"/>
        <v>133980</v>
      </c>
      <c r="T17" s="2">
        <f t="shared" si="2"/>
        <v>76800</v>
      </c>
      <c r="U17" s="2">
        <f t="shared" si="2"/>
        <v>77300</v>
      </c>
      <c r="V17" s="2">
        <f t="shared" si="2"/>
        <v>149500</v>
      </c>
      <c r="W17" s="2">
        <f t="shared" si="2"/>
        <v>124500</v>
      </c>
      <c r="X17" s="2">
        <f t="shared" si="2"/>
        <v>241800</v>
      </c>
      <c r="Y17" s="2" cm="1">
        <f t="array" ref="Y17">_xlfn.XLOOKUP(Y$1&amp;$R17,$C$3:$C$1662&amp;$D$3:$D$1662,$E$3:$E$1662,0,0,1)</f>
        <v>1000</v>
      </c>
      <c r="Z17" s="2" cm="1">
        <f t="array" ref="Z17">_xlfn.XLOOKUP(Z$1&amp;$R17,$C$3:$C$1662&amp;$D$3:$D$1662,$E$3:$E$1662,0,0,1)</f>
        <v>2400</v>
      </c>
      <c r="AA17" s="2" cm="1">
        <f t="array" ref="AA17">_xlfn.XLOOKUP(AA$1&amp;$R17,$C$3:$C$1662&amp;$D$3:$D$1662,$E$3:$E$1662,0,0,1)</f>
        <v>6700</v>
      </c>
      <c r="AB17" s="2" cm="1">
        <f t="array" ref="AB17">_xlfn.XLOOKUP(AB$1&amp;$R17,$C$3:$C$1662&amp;$D$3:$D$1662,$E$3:$E$1662,0,0,1)</f>
        <v>9600</v>
      </c>
      <c r="AC17" s="2" cm="1">
        <f t="array" ref="AC17">_xlfn.XLOOKUP(AC$1&amp;$R17,$C$3:$C$1662&amp;$D$3:$D$1662,$E$3:$E$1662,0,0,1)</f>
        <v>1400</v>
      </c>
    </row>
    <row r="18" spans="3:29" x14ac:dyDescent="0.4">
      <c r="C18" t="s">
        <v>758</v>
      </c>
      <c r="D18" t="s">
        <v>528</v>
      </c>
      <c r="E18">
        <v>1400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144460</v>
      </c>
      <c r="T18" s="2">
        <f t="shared" si="2"/>
        <v>98500</v>
      </c>
      <c r="U18" s="2">
        <f t="shared" si="2"/>
        <v>78500</v>
      </c>
      <c r="V18" s="2">
        <f t="shared" si="2"/>
        <v>156300</v>
      </c>
      <c r="W18" s="2">
        <f t="shared" si="2"/>
        <v>129500</v>
      </c>
      <c r="X18" s="2">
        <f t="shared" si="2"/>
        <v>259500</v>
      </c>
      <c r="Y18" s="2" cm="1">
        <f t="array" ref="Y18">_xlfn.XLOOKUP(Y$1&amp;$R18,$C$3:$C$1662&amp;$D$3:$D$1662,$E$3:$E$1662,0,0,1)</f>
        <v>21700</v>
      </c>
      <c r="Z18" s="2" cm="1">
        <f t="array" ref="Z18">_xlfn.XLOOKUP(Z$1&amp;$R18,$C$3:$C$1662&amp;$D$3:$D$1662,$E$3:$E$1662,0,0,1)</f>
        <v>1200</v>
      </c>
      <c r="AA18" s="2" cm="1">
        <f t="array" ref="AA18">_xlfn.XLOOKUP(AA$1&amp;$R18,$C$3:$C$1662&amp;$D$3:$D$1662,$E$3:$E$1662,0,0,1)</f>
        <v>6800</v>
      </c>
      <c r="AB18" s="2" cm="1">
        <f t="array" ref="AB18">_xlfn.XLOOKUP(AB$1&amp;$R18,$C$3:$C$1662&amp;$D$3:$D$1662,$E$3:$E$1662,0,0,1)</f>
        <v>5000</v>
      </c>
      <c r="AC18" s="2" cm="1">
        <f t="array" ref="AC18">_xlfn.XLOOKUP(AC$1&amp;$R18,$C$3:$C$1662&amp;$D$3:$D$1662,$E$3:$E$1662,0,0,1)</f>
        <v>17700</v>
      </c>
    </row>
    <row r="19" spans="3:29" x14ac:dyDescent="0.4">
      <c r="C19" t="s">
        <v>758</v>
      </c>
      <c r="D19" t="s">
        <v>529</v>
      </c>
      <c r="E19">
        <v>17700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150280</v>
      </c>
      <c r="T19" s="2">
        <f t="shared" si="2"/>
        <v>105300</v>
      </c>
      <c r="U19" s="2">
        <f t="shared" si="2"/>
        <v>86100</v>
      </c>
      <c r="V19" s="2">
        <f t="shared" si="2"/>
        <v>165300</v>
      </c>
      <c r="W19" s="2">
        <f t="shared" si="2"/>
        <v>133600</v>
      </c>
      <c r="X19" s="2">
        <f t="shared" si="2"/>
        <v>261100</v>
      </c>
      <c r="Y19" s="2" cm="1">
        <f t="array" ref="Y19">_xlfn.XLOOKUP(Y$1&amp;$R19,$C$3:$C$1662&amp;$D$3:$D$1662,$E$3:$E$1662,0,0,1)</f>
        <v>6800</v>
      </c>
      <c r="Z19" s="2" cm="1">
        <f t="array" ref="Z19">_xlfn.XLOOKUP(Z$1&amp;$R19,$C$3:$C$1662&amp;$D$3:$D$1662,$E$3:$E$1662,0,0,1)</f>
        <v>7600</v>
      </c>
      <c r="AA19" s="2" cm="1">
        <f t="array" ref="AA19">_xlfn.XLOOKUP(AA$1&amp;$R19,$C$3:$C$1662&amp;$D$3:$D$1662,$E$3:$E$1662,0,0,1)</f>
        <v>9000</v>
      </c>
      <c r="AB19" s="2" cm="1">
        <f t="array" ref="AB19">_xlfn.XLOOKUP(AB$1&amp;$R19,$C$3:$C$1662&amp;$D$3:$D$1662,$E$3:$E$1662,0,0,1)</f>
        <v>4100</v>
      </c>
      <c r="AC19" s="2" cm="1">
        <f t="array" ref="AC19">_xlfn.XLOOKUP(AC$1&amp;$R19,$C$3:$C$1662&amp;$D$3:$D$1662,$E$3:$E$1662,0,0,1)</f>
        <v>1600</v>
      </c>
    </row>
    <row r="20" spans="3:29" x14ac:dyDescent="0.4">
      <c r="C20" t="s">
        <v>758</v>
      </c>
      <c r="D20" t="s">
        <v>530</v>
      </c>
      <c r="E20">
        <v>1600</v>
      </c>
      <c r="R20" t="s">
        <v>147</v>
      </c>
      <c r="S20" s="2">
        <f t="shared" si="1"/>
        <v>152880</v>
      </c>
      <c r="T20" s="2">
        <f t="shared" ref="T20:X35" si="3">T19+Y20</f>
        <v>111000</v>
      </c>
      <c r="U20" s="2">
        <f t="shared" si="3"/>
        <v>87200</v>
      </c>
      <c r="V20" s="2">
        <f t="shared" si="3"/>
        <v>168100</v>
      </c>
      <c r="W20" s="2">
        <f t="shared" si="3"/>
        <v>136200</v>
      </c>
      <c r="X20" s="2">
        <f t="shared" si="3"/>
        <v>261900</v>
      </c>
      <c r="Y20" s="2" cm="1">
        <f t="array" ref="Y20">_xlfn.XLOOKUP(Y$1&amp;$R20,$C$3:$C$1662&amp;$D$3:$D$1662,$E$3:$E$1662,0,0,1)</f>
        <v>5700</v>
      </c>
      <c r="Z20" s="2" cm="1">
        <f t="array" ref="Z20">_xlfn.XLOOKUP(Z$1&amp;$R20,$C$3:$C$1662&amp;$D$3:$D$1662,$E$3:$E$1662,0,0,1)</f>
        <v>1100</v>
      </c>
      <c r="AA20" s="2" cm="1">
        <f t="array" ref="AA20">_xlfn.XLOOKUP(AA$1&amp;$R20,$C$3:$C$1662&amp;$D$3:$D$1662,$E$3:$E$1662,0,0,1)</f>
        <v>2800</v>
      </c>
      <c r="AB20" s="2" cm="1">
        <f t="array" ref="AB20">_xlfn.XLOOKUP(AB$1&amp;$R20,$C$3:$C$1662&amp;$D$3:$D$1662,$E$3:$E$1662,0,0,1)</f>
        <v>2600</v>
      </c>
      <c r="AC20" s="2" cm="1">
        <f t="array" ref="AC20">_xlfn.XLOOKUP(AC$1&amp;$R20,$C$3:$C$1662&amp;$D$3:$D$1662,$E$3:$E$1662,0,0,1)</f>
        <v>800</v>
      </c>
    </row>
    <row r="21" spans="3:29" x14ac:dyDescent="0.4">
      <c r="C21" t="s">
        <v>758</v>
      </c>
      <c r="D21" t="s">
        <v>531</v>
      </c>
      <c r="E21">
        <v>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155280</v>
      </c>
      <c r="T21" s="2">
        <f t="shared" si="3"/>
        <v>112800</v>
      </c>
      <c r="U21" s="2">
        <f t="shared" si="3"/>
        <v>93800</v>
      </c>
      <c r="V21" s="2">
        <f t="shared" si="3"/>
        <v>168600</v>
      </c>
      <c r="W21" s="2">
        <f t="shared" si="3"/>
        <v>138300</v>
      </c>
      <c r="X21" s="2">
        <f t="shared" si="3"/>
        <v>262900</v>
      </c>
      <c r="Y21" s="2" cm="1">
        <f t="array" ref="Y21">_xlfn.XLOOKUP(Y$1&amp;$R21,$C$3:$C$1662&amp;$D$3:$D$1662,$E$3:$E$1662,0,0,1)</f>
        <v>1800</v>
      </c>
      <c r="Z21" s="2" cm="1">
        <f t="array" ref="Z21">_xlfn.XLOOKUP(Z$1&amp;$R21,$C$3:$C$1662&amp;$D$3:$D$1662,$E$3:$E$1662,0,0,1)</f>
        <v>6600</v>
      </c>
      <c r="AA21" s="2" cm="1">
        <f t="array" ref="AA21">_xlfn.XLOOKUP(AA$1&amp;$R21,$C$3:$C$1662&amp;$D$3:$D$1662,$E$3:$E$1662,0,0,1)</f>
        <v>500</v>
      </c>
      <c r="AB21" s="2" cm="1">
        <f t="array" ref="AB21">_xlfn.XLOOKUP(AB$1&amp;$R21,$C$3:$C$1662&amp;$D$3:$D$1662,$E$3:$E$1662,0,0,1)</f>
        <v>2100</v>
      </c>
      <c r="AC21" s="2" cm="1">
        <f t="array" ref="AC21">_xlfn.XLOOKUP(AC$1&amp;$R21,$C$3:$C$1662&amp;$D$3:$D$1662,$E$3:$E$1662,0,0,1)</f>
        <v>1000</v>
      </c>
    </row>
    <row r="22" spans="3:29" x14ac:dyDescent="0.4">
      <c r="C22" t="s">
        <v>758</v>
      </c>
      <c r="D22" t="s">
        <v>532</v>
      </c>
      <c r="E22">
        <v>1000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158660</v>
      </c>
      <c r="T22" s="2">
        <f t="shared" si="3"/>
        <v>113800</v>
      </c>
      <c r="U22" s="2">
        <f t="shared" si="3"/>
        <v>96500</v>
      </c>
      <c r="V22" s="2">
        <f t="shared" si="3"/>
        <v>169700</v>
      </c>
      <c r="W22" s="2">
        <f t="shared" si="3"/>
        <v>141100</v>
      </c>
      <c r="X22" s="2">
        <f t="shared" si="3"/>
        <v>272200</v>
      </c>
      <c r="Y22" s="2" cm="1">
        <f t="array" ref="Y22">_xlfn.XLOOKUP(Y$1&amp;$R22,$C$3:$C$1662&amp;$D$3:$D$1662,$E$3:$E$1662,0,0,1)</f>
        <v>1000</v>
      </c>
      <c r="Z22" s="2" cm="1">
        <f t="array" ref="Z22">_xlfn.XLOOKUP(Z$1&amp;$R22,$C$3:$C$1662&amp;$D$3:$D$1662,$E$3:$E$1662,0,0,1)</f>
        <v>2700</v>
      </c>
      <c r="AA22" s="2" cm="1">
        <f t="array" ref="AA22">_xlfn.XLOOKUP(AA$1&amp;$R22,$C$3:$C$1662&amp;$D$3:$D$1662,$E$3:$E$1662,0,0,1)</f>
        <v>1100</v>
      </c>
      <c r="AB22" s="2" cm="1">
        <f t="array" ref="AB22">_xlfn.XLOOKUP(AB$1&amp;$R22,$C$3:$C$1662&amp;$D$3:$D$1662,$E$3:$E$1662,0,0,1)</f>
        <v>2800</v>
      </c>
      <c r="AC22" s="2" cm="1">
        <f t="array" ref="AC22">_xlfn.XLOOKUP(AC$1&amp;$R22,$C$3:$C$1662&amp;$D$3:$D$1662,$E$3:$E$1662,0,0,1)</f>
        <v>9300</v>
      </c>
    </row>
    <row r="23" spans="3:29" x14ac:dyDescent="0.4">
      <c r="C23" t="s">
        <v>758</v>
      </c>
      <c r="D23" t="s">
        <v>533</v>
      </c>
      <c r="E23">
        <v>9300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162280</v>
      </c>
      <c r="T23" s="2">
        <f t="shared" si="3"/>
        <v>124800</v>
      </c>
      <c r="U23" s="2">
        <f t="shared" si="3"/>
        <v>97100</v>
      </c>
      <c r="V23" s="2">
        <f t="shared" si="3"/>
        <v>172200</v>
      </c>
      <c r="W23" s="2">
        <f t="shared" si="3"/>
        <v>142900</v>
      </c>
      <c r="X23" s="2">
        <f t="shared" si="3"/>
        <v>274400</v>
      </c>
      <c r="Y23" s="2" cm="1">
        <f t="array" ref="Y23">_xlfn.XLOOKUP(Y$1&amp;$R23,$C$3:$C$1662&amp;$D$3:$D$1662,$E$3:$E$1662,0,0,1)</f>
        <v>11000</v>
      </c>
      <c r="Z23" s="2" cm="1">
        <f t="array" ref="Z23">_xlfn.XLOOKUP(Z$1&amp;$R23,$C$3:$C$1662&amp;$D$3:$D$1662,$E$3:$E$1662,0,0,1)</f>
        <v>600</v>
      </c>
      <c r="AA23" s="2" cm="1">
        <f t="array" ref="AA23">_xlfn.XLOOKUP(AA$1&amp;$R23,$C$3:$C$1662&amp;$D$3:$D$1662,$E$3:$E$1662,0,0,1)</f>
        <v>2500</v>
      </c>
      <c r="AB23" s="2" cm="1">
        <f t="array" ref="AB23">_xlfn.XLOOKUP(AB$1&amp;$R23,$C$3:$C$1662&amp;$D$3:$D$1662,$E$3:$E$1662,0,0,1)</f>
        <v>1800</v>
      </c>
      <c r="AC23" s="2" cm="1">
        <f t="array" ref="AC23">_xlfn.XLOOKUP(AC$1&amp;$R23,$C$3:$C$1662&amp;$D$3:$D$1662,$E$3:$E$1662,0,0,1)</f>
        <v>2200</v>
      </c>
    </row>
    <row r="24" spans="3:29" x14ac:dyDescent="0.4">
      <c r="C24" t="s">
        <v>758</v>
      </c>
      <c r="D24" t="s">
        <v>534</v>
      </c>
      <c r="E24">
        <v>2200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164240</v>
      </c>
      <c r="T24" s="2">
        <f t="shared" si="3"/>
        <v>125400</v>
      </c>
      <c r="U24" s="2">
        <f t="shared" si="3"/>
        <v>98600</v>
      </c>
      <c r="V24" s="2">
        <f t="shared" si="3"/>
        <v>175700</v>
      </c>
      <c r="W24" s="2">
        <f t="shared" si="3"/>
        <v>146200</v>
      </c>
      <c r="X24" s="2">
        <f t="shared" si="3"/>
        <v>275300</v>
      </c>
      <c r="Y24" s="2" cm="1">
        <f t="array" ref="Y24">_xlfn.XLOOKUP(Y$1&amp;$R24,$C$3:$C$1662&amp;$D$3:$D$1662,$E$3:$E$1662,0,0,1)</f>
        <v>600</v>
      </c>
      <c r="Z24" s="2" cm="1">
        <f t="array" ref="Z24">_xlfn.XLOOKUP(Z$1&amp;$R24,$C$3:$C$1662&amp;$D$3:$D$1662,$E$3:$E$1662,0,0,1)</f>
        <v>1500</v>
      </c>
      <c r="AA24" s="2" cm="1">
        <f t="array" ref="AA24">_xlfn.XLOOKUP(AA$1&amp;$R24,$C$3:$C$1662&amp;$D$3:$D$1662,$E$3:$E$1662,0,0,1)</f>
        <v>3500</v>
      </c>
      <c r="AB24" s="2" cm="1">
        <f t="array" ref="AB24">_xlfn.XLOOKUP(AB$1&amp;$R24,$C$3:$C$1662&amp;$D$3:$D$1662,$E$3:$E$1662,0,0,1)</f>
        <v>3300</v>
      </c>
      <c r="AC24" s="2" cm="1">
        <f t="array" ref="AC24">_xlfn.XLOOKUP(AC$1&amp;$R24,$C$3:$C$1662&amp;$D$3:$D$1662,$E$3:$E$1662,0,0,1)</f>
        <v>900</v>
      </c>
    </row>
    <row r="25" spans="3:29" x14ac:dyDescent="0.4">
      <c r="C25" t="s">
        <v>758</v>
      </c>
      <c r="D25" t="s">
        <v>535</v>
      </c>
      <c r="E25">
        <v>900</v>
      </c>
      <c r="R25" t="s">
        <v>22</v>
      </c>
      <c r="S25" s="2">
        <f t="shared" si="1"/>
        <v>169080</v>
      </c>
      <c r="T25" s="2">
        <f t="shared" si="3"/>
        <v>133300</v>
      </c>
      <c r="U25" s="2">
        <f t="shared" si="3"/>
        <v>104400</v>
      </c>
      <c r="V25" s="2">
        <f t="shared" si="3"/>
        <v>179200</v>
      </c>
      <c r="W25" s="2">
        <f t="shared" si="3"/>
        <v>148300</v>
      </c>
      <c r="X25" s="2">
        <f t="shared" si="3"/>
        <v>280200</v>
      </c>
      <c r="Y25" s="2" cm="1">
        <f t="array" ref="Y25">_xlfn.XLOOKUP(Y$1&amp;$R25,$C$3:$C$1662&amp;$D$3:$D$1662,$E$3:$E$1662,0,0,1)</f>
        <v>7900</v>
      </c>
      <c r="Z25" s="2" cm="1">
        <f t="array" ref="Z25">_xlfn.XLOOKUP(Z$1&amp;$R25,$C$3:$C$1662&amp;$D$3:$D$1662,$E$3:$E$1662,0,0,1)</f>
        <v>5800</v>
      </c>
      <c r="AA25" s="2" cm="1">
        <f t="array" ref="AA25">_xlfn.XLOOKUP(AA$1&amp;$R25,$C$3:$C$1662&amp;$D$3:$D$1662,$E$3:$E$1662,0,0,1)</f>
        <v>3500</v>
      </c>
      <c r="AB25" s="2" cm="1">
        <f t="array" ref="AB25">_xlfn.XLOOKUP(AB$1&amp;$R25,$C$3:$C$1662&amp;$D$3:$D$1662,$E$3:$E$1662,0,0,1)</f>
        <v>2100</v>
      </c>
      <c r="AC25" s="2" cm="1">
        <f t="array" ref="AC25">_xlfn.XLOOKUP(AC$1&amp;$R25,$C$3:$C$1662&amp;$D$3:$D$1662,$E$3:$E$1662,0,0,1)</f>
        <v>4900</v>
      </c>
    </row>
    <row r="26" spans="3:29" x14ac:dyDescent="0.4">
      <c r="C26" t="s">
        <v>758</v>
      </c>
      <c r="D26" t="s">
        <v>536</v>
      </c>
      <c r="E26">
        <v>4900</v>
      </c>
      <c r="R26" t="s">
        <v>69</v>
      </c>
      <c r="S26" s="2">
        <f t="shared" si="1"/>
        <v>172580</v>
      </c>
      <c r="T26" s="2">
        <f t="shared" si="3"/>
        <v>133700</v>
      </c>
      <c r="U26" s="2">
        <f t="shared" si="3"/>
        <v>108700</v>
      </c>
      <c r="V26" s="2">
        <f t="shared" si="3"/>
        <v>183000</v>
      </c>
      <c r="W26" s="2">
        <f t="shared" si="3"/>
        <v>153900</v>
      </c>
      <c r="X26" s="2">
        <f t="shared" si="3"/>
        <v>283600</v>
      </c>
      <c r="Y26" s="2" cm="1">
        <f t="array" ref="Y26">_xlfn.XLOOKUP(Y$1&amp;$R26,$C$3:$C$1662&amp;$D$3:$D$1662,$E$3:$E$1662,0,0,1)</f>
        <v>400</v>
      </c>
      <c r="Z26" s="2" cm="1">
        <f t="array" ref="Z26">_xlfn.XLOOKUP(Z$1&amp;$R26,$C$3:$C$1662&amp;$D$3:$D$1662,$E$3:$E$1662,0,0,1)</f>
        <v>4300</v>
      </c>
      <c r="AA26" s="2" cm="1">
        <f t="array" ref="AA26">_xlfn.XLOOKUP(AA$1&amp;$R26,$C$3:$C$1662&amp;$D$3:$D$1662,$E$3:$E$1662,0,0,1)</f>
        <v>3800</v>
      </c>
      <c r="AB26" s="2" cm="1">
        <f t="array" ref="AB26">_xlfn.XLOOKUP(AB$1&amp;$R26,$C$3:$C$1662&amp;$D$3:$D$1662,$E$3:$E$1662,0,0,1)</f>
        <v>5600</v>
      </c>
      <c r="AC26" s="2" cm="1">
        <f t="array" ref="AC26">_xlfn.XLOOKUP(AC$1&amp;$R26,$C$3:$C$1662&amp;$D$3:$D$1662,$E$3:$E$1662,0,0,1)</f>
        <v>3400</v>
      </c>
    </row>
    <row r="27" spans="3:29" x14ac:dyDescent="0.4">
      <c r="C27" t="s">
        <v>758</v>
      </c>
      <c r="D27" t="s">
        <v>537</v>
      </c>
      <c r="E27">
        <v>3400</v>
      </c>
      <c r="R27" t="s">
        <v>98</v>
      </c>
      <c r="S27" s="2">
        <f t="shared" si="1"/>
        <v>173660</v>
      </c>
      <c r="T27" s="2">
        <f t="shared" si="3"/>
        <v>134000</v>
      </c>
      <c r="U27" s="2">
        <f t="shared" si="3"/>
        <v>109300</v>
      </c>
      <c r="V27" s="2">
        <f t="shared" si="3"/>
        <v>183300</v>
      </c>
      <c r="W27" s="2">
        <f t="shared" si="3"/>
        <v>157100</v>
      </c>
      <c r="X27" s="2">
        <f t="shared" si="3"/>
        <v>284600</v>
      </c>
      <c r="Y27" s="2" cm="1">
        <f t="array" ref="Y27">_xlfn.XLOOKUP(Y$1&amp;$R27,$C$3:$C$1662&amp;$D$3:$D$1662,$E$3:$E$1662,0,0,1)</f>
        <v>300</v>
      </c>
      <c r="Z27" s="2" cm="1">
        <f t="array" ref="Z27">_xlfn.XLOOKUP(Z$1&amp;$R27,$C$3:$C$1662&amp;$D$3:$D$1662,$E$3:$E$1662,0,0,1)</f>
        <v>600</v>
      </c>
      <c r="AA27" s="2" cm="1">
        <f t="array" ref="AA27">_xlfn.XLOOKUP(AA$1&amp;$R27,$C$3:$C$1662&amp;$D$3:$D$1662,$E$3:$E$1662,0,0,1)</f>
        <v>300</v>
      </c>
      <c r="AB27" s="2" cm="1">
        <f t="array" ref="AB27">_xlfn.XLOOKUP(AB$1&amp;$R27,$C$3:$C$1662&amp;$D$3:$D$1662,$E$3:$E$1662,0,0,1)</f>
        <v>3200</v>
      </c>
      <c r="AC27" s="2" cm="1">
        <f t="array" ref="AC27">_xlfn.XLOOKUP(AC$1&amp;$R27,$C$3:$C$1662&amp;$D$3:$D$1662,$E$3:$E$1662,0,0,1)</f>
        <v>1000</v>
      </c>
    </row>
    <row r="28" spans="3:29" x14ac:dyDescent="0.4">
      <c r="C28" t="s">
        <v>758</v>
      </c>
      <c r="D28" t="s">
        <v>538</v>
      </c>
      <c r="E28">
        <v>1000</v>
      </c>
      <c r="R28" t="s">
        <v>38</v>
      </c>
      <c r="S28" s="2">
        <f t="shared" si="1"/>
        <v>176700</v>
      </c>
      <c r="T28" s="2">
        <f t="shared" si="3"/>
        <v>139700</v>
      </c>
      <c r="U28" s="2">
        <f t="shared" si="3"/>
        <v>109900</v>
      </c>
      <c r="V28" s="2">
        <f t="shared" si="3"/>
        <v>184600</v>
      </c>
      <c r="W28" s="2">
        <f t="shared" si="3"/>
        <v>159300</v>
      </c>
      <c r="X28" s="2">
        <f t="shared" si="3"/>
        <v>290000</v>
      </c>
      <c r="Y28" s="2" cm="1">
        <f t="array" ref="Y28">_xlfn.XLOOKUP(Y$1&amp;$R28,$C$3:$C$1662&amp;$D$3:$D$1662,$E$3:$E$1662,0,0,1)</f>
        <v>5700</v>
      </c>
      <c r="Z28" s="2" cm="1">
        <f t="array" ref="Z28">_xlfn.XLOOKUP(Z$1&amp;$R28,$C$3:$C$1662&amp;$D$3:$D$1662,$E$3:$E$1662,0,0,1)</f>
        <v>600</v>
      </c>
      <c r="AA28" s="2" cm="1">
        <f t="array" ref="AA28">_xlfn.XLOOKUP(AA$1&amp;$R28,$C$3:$C$1662&amp;$D$3:$D$1662,$E$3:$E$1662,0,0,1)</f>
        <v>1300</v>
      </c>
      <c r="AB28" s="2" cm="1">
        <f t="array" ref="AB28">_xlfn.XLOOKUP(AB$1&amp;$R28,$C$3:$C$1662&amp;$D$3:$D$1662,$E$3:$E$1662,0,0,1)</f>
        <v>2200</v>
      </c>
      <c r="AC28" s="2" cm="1">
        <f t="array" ref="AC28">_xlfn.XLOOKUP(AC$1&amp;$R28,$C$3:$C$1662&amp;$D$3:$D$1662,$E$3:$E$1662,0,0,1)</f>
        <v>5400</v>
      </c>
    </row>
    <row r="29" spans="3:29" x14ac:dyDescent="0.4">
      <c r="C29" t="s">
        <v>758</v>
      </c>
      <c r="D29" t="s">
        <v>539</v>
      </c>
      <c r="E29">
        <v>5400</v>
      </c>
      <c r="R29" t="s">
        <v>241</v>
      </c>
      <c r="S29" s="2">
        <f t="shared" si="1"/>
        <v>178520</v>
      </c>
      <c r="T29" s="2">
        <f t="shared" si="3"/>
        <v>140800</v>
      </c>
      <c r="U29" s="2">
        <f t="shared" si="3"/>
        <v>111300</v>
      </c>
      <c r="V29" s="2">
        <f t="shared" si="3"/>
        <v>185600</v>
      </c>
      <c r="W29" s="2">
        <f t="shared" si="3"/>
        <v>163300</v>
      </c>
      <c r="X29" s="2">
        <f t="shared" si="3"/>
        <v>291600</v>
      </c>
      <c r="Y29" s="2" cm="1">
        <f t="array" ref="Y29">_xlfn.XLOOKUP(Y$1&amp;$R29,$C$3:$C$1662&amp;$D$3:$D$1662,$E$3:$E$1662,0,0,1)</f>
        <v>1100</v>
      </c>
      <c r="Z29" s="2" cm="1">
        <f t="array" ref="Z29">_xlfn.XLOOKUP(Z$1&amp;$R29,$C$3:$C$1662&amp;$D$3:$D$1662,$E$3:$E$1662,0,0,1)</f>
        <v>1400</v>
      </c>
      <c r="AA29" s="2" cm="1">
        <f t="array" ref="AA29">_xlfn.XLOOKUP(AA$1&amp;$R29,$C$3:$C$1662&amp;$D$3:$D$1662,$E$3:$E$1662,0,0,1)</f>
        <v>1000</v>
      </c>
      <c r="AB29" s="2" cm="1">
        <f t="array" ref="AB29">_xlfn.XLOOKUP(AB$1&amp;$R29,$C$3:$C$1662&amp;$D$3:$D$1662,$E$3:$E$1662,0,0,1)</f>
        <v>4000</v>
      </c>
      <c r="AC29" s="2" cm="1">
        <f t="array" ref="AC29">_xlfn.XLOOKUP(AC$1&amp;$R29,$C$3:$C$1662&amp;$D$3:$D$1662,$E$3:$E$1662,0,0,1)</f>
        <v>1600</v>
      </c>
    </row>
    <row r="30" spans="3:29" x14ac:dyDescent="0.4">
      <c r="C30" t="s">
        <v>758</v>
      </c>
      <c r="D30" t="s">
        <v>540</v>
      </c>
      <c r="E30">
        <v>1600</v>
      </c>
      <c r="R30" t="s">
        <v>286</v>
      </c>
      <c r="S30" s="2">
        <f t="shared" si="1"/>
        <v>180000</v>
      </c>
      <c r="T30" s="2">
        <f t="shared" si="3"/>
        <v>141600</v>
      </c>
      <c r="U30" s="2">
        <f t="shared" si="3"/>
        <v>115700</v>
      </c>
      <c r="V30" s="2">
        <f t="shared" si="3"/>
        <v>185800</v>
      </c>
      <c r="W30" s="2">
        <f t="shared" si="3"/>
        <v>164300</v>
      </c>
      <c r="X30" s="2">
        <f t="shared" si="3"/>
        <v>292600</v>
      </c>
      <c r="Y30" s="2" cm="1">
        <f t="array" ref="Y30">_xlfn.XLOOKUP(Y$1&amp;$R30,$C$3:$C$1662&amp;$D$3:$D$1662,$E$3:$E$1662,0,0,1)</f>
        <v>800</v>
      </c>
      <c r="Z30" s="2" cm="1">
        <f t="array" ref="Z30">_xlfn.XLOOKUP(Z$1&amp;$R30,$C$3:$C$1662&amp;$D$3:$D$1662,$E$3:$E$1662,0,0,1)</f>
        <v>4400</v>
      </c>
      <c r="AA30" s="2" cm="1">
        <f t="array" ref="AA30">_xlfn.XLOOKUP(AA$1&amp;$R30,$C$3:$C$1662&amp;$D$3:$D$1662,$E$3:$E$1662,0,0,1)</f>
        <v>200</v>
      </c>
      <c r="AB30" s="2" cm="1">
        <f t="array" ref="AB30">_xlfn.XLOOKUP(AB$1&amp;$R30,$C$3:$C$1662&amp;$D$3:$D$1662,$E$3:$E$1662,0,0,1)</f>
        <v>1000</v>
      </c>
      <c r="AC30" s="2" cm="1">
        <f t="array" ref="AC30">_xlfn.XLOOKUP(AC$1&amp;$R30,$C$3:$C$1662&amp;$D$3:$D$1662,$E$3:$E$1662,0,0,1)</f>
        <v>1000</v>
      </c>
    </row>
    <row r="31" spans="3:29" x14ac:dyDescent="0.4">
      <c r="C31" t="s">
        <v>758</v>
      </c>
      <c r="D31" t="s">
        <v>541</v>
      </c>
      <c r="E31">
        <v>1000</v>
      </c>
      <c r="R31" t="s">
        <v>203</v>
      </c>
      <c r="S31" s="2">
        <f t="shared" si="1"/>
        <v>182380</v>
      </c>
      <c r="T31" s="2">
        <f t="shared" si="3"/>
        <v>142600</v>
      </c>
      <c r="U31" s="2">
        <f t="shared" si="3"/>
        <v>117200</v>
      </c>
      <c r="V31" s="2">
        <f t="shared" si="3"/>
        <v>185900</v>
      </c>
      <c r="W31" s="2">
        <f t="shared" si="3"/>
        <v>168700</v>
      </c>
      <c r="X31" s="2">
        <f t="shared" si="3"/>
        <v>297500</v>
      </c>
      <c r="Y31" s="2" cm="1">
        <f t="array" ref="Y31">_xlfn.XLOOKUP(Y$1&amp;$R31,$C$3:$C$1662&amp;$D$3:$D$1662,$E$3:$E$1662,0,0,1)</f>
        <v>1000</v>
      </c>
      <c r="Z31" s="2" cm="1">
        <f t="array" ref="Z31">_xlfn.XLOOKUP(Z$1&amp;$R31,$C$3:$C$1662&amp;$D$3:$D$1662,$E$3:$E$1662,0,0,1)</f>
        <v>1500</v>
      </c>
      <c r="AA31" s="2" cm="1">
        <f t="array" ref="AA31">_xlfn.XLOOKUP(AA$1&amp;$R31,$C$3:$C$1662&amp;$D$3:$D$1662,$E$3:$E$1662,0,0,1)</f>
        <v>100</v>
      </c>
      <c r="AB31" s="2" cm="1">
        <f t="array" ref="AB31">_xlfn.XLOOKUP(AB$1&amp;$R31,$C$3:$C$1662&amp;$D$3:$D$1662,$E$3:$E$1662,0,0,1)</f>
        <v>4400</v>
      </c>
      <c r="AC31" s="2" cm="1">
        <f t="array" ref="AC31">_xlfn.XLOOKUP(AC$1&amp;$R31,$C$3:$C$1662&amp;$D$3:$D$1662,$E$3:$E$1662,0,0,1)</f>
        <v>4900</v>
      </c>
    </row>
    <row r="32" spans="3:29" x14ac:dyDescent="0.4">
      <c r="C32" t="s">
        <v>758</v>
      </c>
      <c r="D32" t="s">
        <v>542</v>
      </c>
      <c r="E32">
        <v>4900</v>
      </c>
      <c r="R32" t="s">
        <v>153</v>
      </c>
      <c r="S32" s="2">
        <f t="shared" si="1"/>
        <v>185040</v>
      </c>
      <c r="T32" s="2">
        <f t="shared" si="3"/>
        <v>143900</v>
      </c>
      <c r="U32" s="2">
        <f t="shared" si="3"/>
        <v>118600</v>
      </c>
      <c r="V32" s="2">
        <f t="shared" si="3"/>
        <v>190500</v>
      </c>
      <c r="W32" s="2">
        <f t="shared" si="3"/>
        <v>169600</v>
      </c>
      <c r="X32" s="2">
        <f t="shared" si="3"/>
        <v>302600</v>
      </c>
      <c r="Y32" s="2" cm="1">
        <f t="array" ref="Y32">_xlfn.XLOOKUP(Y$1&amp;$R32,$C$3:$C$1662&amp;$D$3:$D$1662,$E$3:$E$1662,0,0,1)</f>
        <v>1300</v>
      </c>
      <c r="Z32" s="2" cm="1">
        <f t="array" ref="Z32">_xlfn.XLOOKUP(Z$1&amp;$R32,$C$3:$C$1662&amp;$D$3:$D$1662,$E$3:$E$1662,0,0,1)</f>
        <v>1400</v>
      </c>
      <c r="AA32" s="2" cm="1">
        <f t="array" ref="AA32">_xlfn.XLOOKUP(AA$1&amp;$R32,$C$3:$C$1662&amp;$D$3:$D$1662,$E$3:$E$1662,0,0,1)</f>
        <v>4600</v>
      </c>
      <c r="AB32" s="2" cm="1">
        <f t="array" ref="AB32">_xlfn.XLOOKUP(AB$1&amp;$R32,$C$3:$C$1662&amp;$D$3:$D$1662,$E$3:$E$1662,0,0,1)</f>
        <v>900</v>
      </c>
      <c r="AC32" s="2" cm="1">
        <f t="array" ref="AC32">_xlfn.XLOOKUP(AC$1&amp;$R32,$C$3:$C$1662&amp;$D$3:$D$1662,$E$3:$E$1662,0,0,1)</f>
        <v>5100</v>
      </c>
    </row>
    <row r="33" spans="3:29" x14ac:dyDescent="0.4">
      <c r="C33" t="s">
        <v>758</v>
      </c>
      <c r="D33" t="s">
        <v>543</v>
      </c>
      <c r="E33">
        <v>5100</v>
      </c>
      <c r="R33" t="s">
        <v>200</v>
      </c>
      <c r="S33" s="2">
        <f t="shared" si="1"/>
        <v>186940</v>
      </c>
      <c r="T33" s="2">
        <f t="shared" si="3"/>
        <v>144300</v>
      </c>
      <c r="U33" s="2">
        <f t="shared" si="3"/>
        <v>124100</v>
      </c>
      <c r="V33" s="2">
        <f t="shared" si="3"/>
        <v>193000</v>
      </c>
      <c r="W33" s="2">
        <f t="shared" si="3"/>
        <v>170300</v>
      </c>
      <c r="X33" s="2">
        <f t="shared" si="3"/>
        <v>303000</v>
      </c>
      <c r="Y33" s="2" cm="1">
        <f t="array" ref="Y33">_xlfn.XLOOKUP(Y$1&amp;$R33,$C$3:$C$1662&amp;$D$3:$D$1662,$E$3:$E$1662,0,0,1)</f>
        <v>400</v>
      </c>
      <c r="Z33" s="2" cm="1">
        <f t="array" ref="Z33">_xlfn.XLOOKUP(Z$1&amp;$R33,$C$3:$C$1662&amp;$D$3:$D$1662,$E$3:$E$1662,0,0,1)</f>
        <v>5500</v>
      </c>
      <c r="AA33" s="2" cm="1">
        <f t="array" ref="AA33">_xlfn.XLOOKUP(AA$1&amp;$R33,$C$3:$C$1662&amp;$D$3:$D$1662,$E$3:$E$1662,0,0,1)</f>
        <v>2500</v>
      </c>
      <c r="AB33" s="2" cm="1">
        <f t="array" ref="AB33">_xlfn.XLOOKUP(AB$1&amp;$R33,$C$3:$C$1662&amp;$D$3:$D$1662,$E$3:$E$1662,0,0,1)</f>
        <v>700</v>
      </c>
      <c r="AC33" s="2" cm="1">
        <f t="array" ref="AC33">_xlfn.XLOOKUP(AC$1&amp;$R33,$C$3:$C$1662&amp;$D$3:$D$1662,$E$3:$E$1662,0,0,1)</f>
        <v>400</v>
      </c>
    </row>
    <row r="34" spans="3:29" x14ac:dyDescent="0.4">
      <c r="C34" t="s">
        <v>758</v>
      </c>
      <c r="D34" t="s">
        <v>544</v>
      </c>
      <c r="E34">
        <v>400</v>
      </c>
      <c r="R34" t="s">
        <v>26</v>
      </c>
      <c r="S34" s="2">
        <f t="shared" si="1"/>
        <v>188740</v>
      </c>
      <c r="T34" s="2">
        <f t="shared" si="3"/>
        <v>144500</v>
      </c>
      <c r="U34" s="2">
        <f t="shared" si="3"/>
        <v>130700</v>
      </c>
      <c r="V34" s="2">
        <f t="shared" si="3"/>
        <v>193200</v>
      </c>
      <c r="W34" s="2">
        <f t="shared" si="3"/>
        <v>171100</v>
      </c>
      <c r="X34" s="2">
        <f t="shared" si="3"/>
        <v>304200</v>
      </c>
      <c r="Y34" s="2" cm="1">
        <f t="array" ref="Y34">_xlfn.XLOOKUP(Y$1&amp;$R34,$C$3:$C$1662&amp;$D$3:$D$1662,$E$3:$E$1662,0,0,1)</f>
        <v>200</v>
      </c>
      <c r="Z34" s="2" cm="1">
        <f t="array" ref="Z34">_xlfn.XLOOKUP(Z$1&amp;$R34,$C$3:$C$1662&amp;$D$3:$D$1662,$E$3:$E$1662,0,0,1)</f>
        <v>6600</v>
      </c>
      <c r="AA34" s="2" cm="1">
        <f t="array" ref="AA34">_xlfn.XLOOKUP(AA$1&amp;$R34,$C$3:$C$1662&amp;$D$3:$D$1662,$E$3:$E$1662,0,0,1)</f>
        <v>200</v>
      </c>
      <c r="AB34" s="2" cm="1">
        <f t="array" ref="AB34">_xlfn.XLOOKUP(AB$1&amp;$R34,$C$3:$C$1662&amp;$D$3:$D$1662,$E$3:$E$1662,0,0,1)</f>
        <v>800</v>
      </c>
      <c r="AC34" s="2" cm="1">
        <f t="array" ref="AC34">_xlfn.XLOOKUP(AC$1&amp;$R34,$C$3:$C$1662&amp;$D$3:$D$1662,$E$3:$E$1662,0,0,1)</f>
        <v>1200</v>
      </c>
    </row>
    <row r="35" spans="3:29" x14ac:dyDescent="0.4">
      <c r="C35" t="s">
        <v>758</v>
      </c>
      <c r="D35" t="s">
        <v>545</v>
      </c>
      <c r="E35">
        <v>1200</v>
      </c>
      <c r="R35" t="s">
        <v>99</v>
      </c>
      <c r="S35" s="2">
        <f t="shared" si="1"/>
        <v>192080</v>
      </c>
      <c r="T35" s="2">
        <f t="shared" si="3"/>
        <v>145000</v>
      </c>
      <c r="U35" s="2">
        <f t="shared" si="3"/>
        <v>134900</v>
      </c>
      <c r="V35" s="2">
        <f t="shared" si="3"/>
        <v>195700</v>
      </c>
      <c r="W35" s="2">
        <f t="shared" si="3"/>
        <v>175600</v>
      </c>
      <c r="X35" s="2">
        <f t="shared" si="3"/>
        <v>309200</v>
      </c>
      <c r="Y35" s="2" cm="1">
        <f t="array" ref="Y35">_xlfn.XLOOKUP(Y$1&amp;$R35,$C$3:$C$1662&amp;$D$3:$D$1662,$E$3:$E$1662,0,0,1)</f>
        <v>500</v>
      </c>
      <c r="Z35" s="2" cm="1">
        <f t="array" ref="Z35">_xlfn.XLOOKUP(Z$1&amp;$R35,$C$3:$C$1662&amp;$D$3:$D$1662,$E$3:$E$1662,0,0,1)</f>
        <v>4200</v>
      </c>
      <c r="AA35" s="2" cm="1">
        <f t="array" ref="AA35">_xlfn.XLOOKUP(AA$1&amp;$R35,$C$3:$C$1662&amp;$D$3:$D$1662,$E$3:$E$1662,0,0,1)</f>
        <v>2500</v>
      </c>
      <c r="AB35" s="2" cm="1">
        <f t="array" ref="AB35">_xlfn.XLOOKUP(AB$1&amp;$R35,$C$3:$C$1662&amp;$D$3:$D$1662,$E$3:$E$1662,0,0,1)</f>
        <v>4500</v>
      </c>
      <c r="AC35" s="2" cm="1">
        <f t="array" ref="AC35">_xlfn.XLOOKUP(AC$1&amp;$R35,$C$3:$C$1662&amp;$D$3:$D$1662,$E$3:$E$1662,0,0,1)</f>
        <v>5000</v>
      </c>
    </row>
    <row r="36" spans="3:29" x14ac:dyDescent="0.4">
      <c r="C36" t="s">
        <v>758</v>
      </c>
      <c r="D36" t="s">
        <v>546</v>
      </c>
      <c r="E36">
        <v>5000</v>
      </c>
      <c r="R36" t="s">
        <v>83</v>
      </c>
      <c r="S36" s="2">
        <f t="shared" si="1"/>
        <v>195960</v>
      </c>
      <c r="T36" s="2">
        <f t="shared" ref="T36:X51" si="4">T35+Y36</f>
        <v>147300</v>
      </c>
      <c r="U36" s="2">
        <f t="shared" si="4"/>
        <v>139700</v>
      </c>
      <c r="V36" s="2">
        <f t="shared" si="4"/>
        <v>202400</v>
      </c>
      <c r="W36" s="2">
        <f t="shared" si="4"/>
        <v>178300</v>
      </c>
      <c r="X36" s="2">
        <f t="shared" si="4"/>
        <v>312100</v>
      </c>
      <c r="Y36" s="2" cm="1">
        <f t="array" ref="Y36">_xlfn.XLOOKUP(Y$1&amp;$R36,$C$3:$C$1662&amp;$D$3:$D$1662,$E$3:$E$1662,0,0,1)</f>
        <v>2300</v>
      </c>
      <c r="Z36" s="2" cm="1">
        <f t="array" ref="Z36">_xlfn.XLOOKUP(Z$1&amp;$R36,$C$3:$C$1662&amp;$D$3:$D$1662,$E$3:$E$1662,0,0,1)</f>
        <v>4800</v>
      </c>
      <c r="AA36" s="2" cm="1">
        <f t="array" ref="AA36">_xlfn.XLOOKUP(AA$1&amp;$R36,$C$3:$C$1662&amp;$D$3:$D$1662,$E$3:$E$1662,0,0,1)</f>
        <v>6700</v>
      </c>
      <c r="AB36" s="2" cm="1">
        <f t="array" ref="AB36">_xlfn.XLOOKUP(AB$1&amp;$R36,$C$3:$C$1662&amp;$D$3:$D$1662,$E$3:$E$1662,0,0,1)</f>
        <v>2700</v>
      </c>
      <c r="AC36" s="2" cm="1">
        <f t="array" ref="AC36">_xlfn.XLOOKUP(AC$1&amp;$R36,$C$3:$C$1662&amp;$D$3:$D$1662,$E$3:$E$1662,0,0,1)</f>
        <v>2900</v>
      </c>
    </row>
    <row r="37" spans="3:29" x14ac:dyDescent="0.4">
      <c r="C37" t="s">
        <v>758</v>
      </c>
      <c r="D37" t="s">
        <v>547</v>
      </c>
      <c r="E37">
        <v>2900</v>
      </c>
      <c r="R37" t="s">
        <v>152</v>
      </c>
      <c r="S37" s="2">
        <f t="shared" si="1"/>
        <v>197500</v>
      </c>
      <c r="T37" s="2">
        <f t="shared" si="4"/>
        <v>147700</v>
      </c>
      <c r="U37" s="2">
        <f t="shared" si="4"/>
        <v>141900</v>
      </c>
      <c r="V37" s="2">
        <f t="shared" si="4"/>
        <v>202500</v>
      </c>
      <c r="W37" s="2">
        <f t="shared" si="4"/>
        <v>179800</v>
      </c>
      <c r="X37" s="2">
        <f t="shared" si="4"/>
        <v>315600</v>
      </c>
      <c r="Y37" s="2" cm="1">
        <f t="array" ref="Y37">_xlfn.XLOOKUP(Y$1&amp;$R37,$C$3:$C$1662&amp;$D$3:$D$1662,$E$3:$E$1662,0,0,1)</f>
        <v>400</v>
      </c>
      <c r="Z37" s="2" cm="1">
        <f t="array" ref="Z37">_xlfn.XLOOKUP(Z$1&amp;$R37,$C$3:$C$1662&amp;$D$3:$D$1662,$E$3:$E$1662,0,0,1)</f>
        <v>2200</v>
      </c>
      <c r="AA37" s="2" cm="1">
        <f t="array" ref="AA37">_xlfn.XLOOKUP(AA$1&amp;$R37,$C$3:$C$1662&amp;$D$3:$D$1662,$E$3:$E$1662,0,0,1)</f>
        <v>100</v>
      </c>
      <c r="AB37" s="2" cm="1">
        <f t="array" ref="AB37">_xlfn.XLOOKUP(AB$1&amp;$R37,$C$3:$C$1662&amp;$D$3:$D$1662,$E$3:$E$1662,0,0,1)</f>
        <v>1500</v>
      </c>
      <c r="AC37" s="2" cm="1">
        <f t="array" ref="AC37">_xlfn.XLOOKUP(AC$1&amp;$R37,$C$3:$C$1662&amp;$D$3:$D$1662,$E$3:$E$1662,0,0,1)</f>
        <v>3500</v>
      </c>
    </row>
    <row r="38" spans="3:29" x14ac:dyDescent="0.4">
      <c r="C38" t="s">
        <v>758</v>
      </c>
      <c r="D38" t="s">
        <v>548</v>
      </c>
      <c r="E38">
        <v>3500</v>
      </c>
      <c r="R38" t="s">
        <v>33</v>
      </c>
      <c r="S38" s="2">
        <f t="shared" si="1"/>
        <v>201180</v>
      </c>
      <c r="T38" s="2">
        <f t="shared" si="4"/>
        <v>148800</v>
      </c>
      <c r="U38" s="2">
        <f t="shared" si="4"/>
        <v>143300</v>
      </c>
      <c r="V38" s="2">
        <f t="shared" si="4"/>
        <v>217600</v>
      </c>
      <c r="W38" s="2">
        <f t="shared" si="4"/>
        <v>180600</v>
      </c>
      <c r="X38" s="2">
        <f t="shared" si="4"/>
        <v>315600</v>
      </c>
      <c r="Y38" s="2" cm="1">
        <f t="array" ref="Y38">_xlfn.XLOOKUP(Y$1&amp;$R38,$C$3:$C$1662&amp;$D$3:$D$1662,$E$3:$E$1662,0,0,1)</f>
        <v>1100</v>
      </c>
      <c r="Z38" s="2" cm="1">
        <f t="array" ref="Z38">_xlfn.XLOOKUP(Z$1&amp;$R38,$C$3:$C$1662&amp;$D$3:$D$1662,$E$3:$E$1662,0,0,1)</f>
        <v>1400</v>
      </c>
      <c r="AA38" s="2" cm="1">
        <f t="array" ref="AA38">_xlfn.XLOOKUP(AA$1&amp;$R38,$C$3:$C$1662&amp;$D$3:$D$1662,$E$3:$E$1662,0,0,1)</f>
        <v>15100</v>
      </c>
      <c r="AB38" s="2" cm="1">
        <f t="array" ref="AB38">_xlfn.XLOOKUP(AB$1&amp;$R38,$C$3:$C$1662&amp;$D$3:$D$1662,$E$3:$E$1662,0,0,1)</f>
        <v>800</v>
      </c>
      <c r="AC38" s="2" cm="1">
        <f t="array" ref="AC38">_xlfn.XLOOKUP(AC$1&amp;$R38,$C$3:$C$1662&amp;$D$3:$D$1662,$E$3:$E$1662,0,0,1)</f>
        <v>0</v>
      </c>
    </row>
    <row r="39" spans="3:29" x14ac:dyDescent="0.4">
      <c r="C39" t="s">
        <v>758</v>
      </c>
      <c r="D39" t="s">
        <v>549</v>
      </c>
      <c r="E39">
        <v>0</v>
      </c>
      <c r="R39" t="s">
        <v>51</v>
      </c>
      <c r="S39" s="2">
        <f t="shared" si="1"/>
        <v>202700</v>
      </c>
      <c r="T39" s="2">
        <f t="shared" si="4"/>
        <v>152700</v>
      </c>
      <c r="U39" s="2">
        <f t="shared" si="4"/>
        <v>146500</v>
      </c>
      <c r="V39" s="2">
        <f t="shared" si="4"/>
        <v>217700</v>
      </c>
      <c r="W39" s="2">
        <f t="shared" si="4"/>
        <v>181000</v>
      </c>
      <c r="X39" s="2">
        <f t="shared" si="4"/>
        <v>315600</v>
      </c>
      <c r="Y39" s="2" cm="1">
        <f t="array" ref="Y39">_xlfn.XLOOKUP(Y$1&amp;$R39,$C$3:$C$1662&amp;$D$3:$D$1662,$E$3:$E$1662,0,0,1)</f>
        <v>3900</v>
      </c>
      <c r="Z39" s="2" cm="1">
        <f t="array" ref="Z39">_xlfn.XLOOKUP(Z$1&amp;$R39,$C$3:$C$1662&amp;$D$3:$D$1662,$E$3:$E$1662,0,0,1)</f>
        <v>3200</v>
      </c>
      <c r="AA39" s="2" cm="1">
        <f t="array" ref="AA39">_xlfn.XLOOKUP(AA$1&amp;$R39,$C$3:$C$1662&amp;$D$3:$D$1662,$E$3:$E$1662,0,0,1)</f>
        <v>100</v>
      </c>
      <c r="AB39" s="2" cm="1">
        <f t="array" ref="AB39">_xlfn.XLOOKUP(AB$1&amp;$R39,$C$3:$C$1662&amp;$D$3:$D$1662,$E$3:$E$1662,0,0,1)</f>
        <v>400</v>
      </c>
      <c r="AC39" s="2" cm="1">
        <f t="array" ref="AC39">_xlfn.XLOOKUP(AC$1&amp;$R39,$C$3:$C$1662&amp;$D$3:$D$1662,$E$3:$E$1662,0,0,1)</f>
        <v>0</v>
      </c>
    </row>
    <row r="40" spans="3:29" x14ac:dyDescent="0.4">
      <c r="C40" t="s">
        <v>758</v>
      </c>
      <c r="D40" t="s">
        <v>550</v>
      </c>
      <c r="E40">
        <v>0</v>
      </c>
      <c r="R40" t="s">
        <v>280</v>
      </c>
      <c r="S40" s="2">
        <f t="shared" si="1"/>
        <v>206160</v>
      </c>
      <c r="T40" s="2">
        <f t="shared" si="4"/>
        <v>153600</v>
      </c>
      <c r="U40" s="2">
        <f t="shared" si="4"/>
        <v>148100</v>
      </c>
      <c r="V40" s="2">
        <f t="shared" si="4"/>
        <v>219000</v>
      </c>
      <c r="W40" s="2">
        <f t="shared" si="4"/>
        <v>188800</v>
      </c>
      <c r="X40" s="2">
        <f t="shared" si="4"/>
        <v>321300</v>
      </c>
      <c r="Y40" s="2" cm="1">
        <f t="array" ref="Y40">_xlfn.XLOOKUP(Y$1&amp;$R40,$C$3:$C$1662&amp;$D$3:$D$1662,$E$3:$E$1662,0,0,1)</f>
        <v>900</v>
      </c>
      <c r="Z40" s="2" cm="1">
        <f t="array" ref="Z40">_xlfn.XLOOKUP(Z$1&amp;$R40,$C$3:$C$1662&amp;$D$3:$D$1662,$E$3:$E$1662,0,0,1)</f>
        <v>1600</v>
      </c>
      <c r="AA40" s="2" cm="1">
        <f t="array" ref="AA40">_xlfn.XLOOKUP(AA$1&amp;$R40,$C$3:$C$1662&amp;$D$3:$D$1662,$E$3:$E$1662,0,0,1)</f>
        <v>1300</v>
      </c>
      <c r="AB40" s="2" cm="1">
        <f t="array" ref="AB40">_xlfn.XLOOKUP(AB$1&amp;$R40,$C$3:$C$1662&amp;$D$3:$D$1662,$E$3:$E$1662,0,0,1)</f>
        <v>7800</v>
      </c>
      <c r="AC40" s="2" cm="1">
        <f t="array" ref="AC40">_xlfn.XLOOKUP(AC$1&amp;$R40,$C$3:$C$1662&amp;$D$3:$D$1662,$E$3:$E$1662,0,0,1)</f>
        <v>5700</v>
      </c>
    </row>
    <row r="41" spans="3:29" x14ac:dyDescent="0.4">
      <c r="C41" t="s">
        <v>758</v>
      </c>
      <c r="D41" t="s">
        <v>551</v>
      </c>
      <c r="E41">
        <v>5700</v>
      </c>
      <c r="R41" t="s">
        <v>154</v>
      </c>
      <c r="S41" s="2">
        <f t="shared" si="1"/>
        <v>207920</v>
      </c>
      <c r="T41" s="2">
        <f t="shared" si="4"/>
        <v>159000</v>
      </c>
      <c r="U41" s="2">
        <f t="shared" si="4"/>
        <v>149700</v>
      </c>
      <c r="V41" s="2">
        <f t="shared" si="4"/>
        <v>219100</v>
      </c>
      <c r="W41" s="2">
        <f t="shared" si="4"/>
        <v>189100</v>
      </c>
      <c r="X41" s="2">
        <f t="shared" si="4"/>
        <v>322700</v>
      </c>
      <c r="Y41" s="2" cm="1">
        <f t="array" ref="Y41">_xlfn.XLOOKUP(Y$1&amp;$R41,$C$3:$C$1662&amp;$D$3:$D$1662,$E$3:$E$1662,0,0,1)</f>
        <v>5400</v>
      </c>
      <c r="Z41" s="2" cm="1">
        <f t="array" ref="Z41">_xlfn.XLOOKUP(Z$1&amp;$R41,$C$3:$C$1662&amp;$D$3:$D$1662,$E$3:$E$1662,0,0,1)</f>
        <v>1600</v>
      </c>
      <c r="AA41" s="2" cm="1">
        <f t="array" ref="AA41">_xlfn.XLOOKUP(AA$1&amp;$R41,$C$3:$C$1662&amp;$D$3:$D$1662,$E$3:$E$1662,0,0,1)</f>
        <v>100</v>
      </c>
      <c r="AB41" s="2" cm="1">
        <f t="array" ref="AB41">_xlfn.XLOOKUP(AB$1&amp;$R41,$C$3:$C$1662&amp;$D$3:$D$1662,$E$3:$E$1662,0,0,1)</f>
        <v>300</v>
      </c>
      <c r="AC41" s="2" cm="1">
        <f t="array" ref="AC41">_xlfn.XLOOKUP(AC$1&amp;$R41,$C$3:$C$1662&amp;$D$3:$D$1662,$E$3:$E$1662,0,0,1)</f>
        <v>1400</v>
      </c>
    </row>
    <row r="42" spans="3:29" x14ac:dyDescent="0.4">
      <c r="C42" t="s">
        <v>758</v>
      </c>
      <c r="D42" t="s">
        <v>552</v>
      </c>
      <c r="E42">
        <v>1400</v>
      </c>
      <c r="R42" t="s">
        <v>133</v>
      </c>
      <c r="S42" s="2">
        <f t="shared" si="1"/>
        <v>209040</v>
      </c>
      <c r="T42" s="2">
        <f t="shared" si="4"/>
        <v>159700</v>
      </c>
      <c r="U42" s="2">
        <f t="shared" si="4"/>
        <v>150600</v>
      </c>
      <c r="V42" s="2">
        <f t="shared" si="4"/>
        <v>219900</v>
      </c>
      <c r="W42" s="2">
        <f t="shared" si="4"/>
        <v>189400</v>
      </c>
      <c r="X42" s="2">
        <f t="shared" si="4"/>
        <v>325600</v>
      </c>
      <c r="Y42" s="2" cm="1">
        <f t="array" ref="Y42">_xlfn.XLOOKUP(Y$1&amp;$R42,$C$3:$C$1662&amp;$D$3:$D$1662,$E$3:$E$1662,0,0,1)</f>
        <v>700</v>
      </c>
      <c r="Z42" s="2" cm="1">
        <f t="array" ref="Z42">_xlfn.XLOOKUP(Z$1&amp;$R42,$C$3:$C$1662&amp;$D$3:$D$1662,$E$3:$E$1662,0,0,1)</f>
        <v>900</v>
      </c>
      <c r="AA42" s="2" cm="1">
        <f t="array" ref="AA42">_xlfn.XLOOKUP(AA$1&amp;$R42,$C$3:$C$1662&amp;$D$3:$D$1662,$E$3:$E$1662,0,0,1)</f>
        <v>800</v>
      </c>
      <c r="AB42" s="2" cm="1">
        <f t="array" ref="AB42">_xlfn.XLOOKUP(AB$1&amp;$R42,$C$3:$C$1662&amp;$D$3:$D$1662,$E$3:$E$1662,0,0,1)</f>
        <v>300</v>
      </c>
      <c r="AC42" s="2" cm="1">
        <f t="array" ref="AC42">_xlfn.XLOOKUP(AC$1&amp;$R42,$C$3:$C$1662&amp;$D$3:$D$1662,$E$3:$E$1662,0,0,1)</f>
        <v>2900</v>
      </c>
    </row>
    <row r="43" spans="3:29" x14ac:dyDescent="0.4">
      <c r="C43" t="s">
        <v>758</v>
      </c>
      <c r="D43" t="s">
        <v>553</v>
      </c>
      <c r="E43">
        <v>2900</v>
      </c>
      <c r="R43" t="s">
        <v>113</v>
      </c>
      <c r="S43" s="2">
        <f t="shared" si="1"/>
        <v>211720</v>
      </c>
      <c r="T43" s="2">
        <f t="shared" si="4"/>
        <v>165900</v>
      </c>
      <c r="U43" s="2">
        <f t="shared" si="4"/>
        <v>153500</v>
      </c>
      <c r="V43" s="2">
        <f t="shared" si="4"/>
        <v>221500</v>
      </c>
      <c r="W43" s="2">
        <f t="shared" si="4"/>
        <v>189900</v>
      </c>
      <c r="X43" s="2">
        <f t="shared" si="4"/>
        <v>327800</v>
      </c>
      <c r="Y43" s="2" cm="1">
        <f t="array" ref="Y43">_xlfn.XLOOKUP(Y$1&amp;$R43,$C$3:$C$1662&amp;$D$3:$D$1662,$E$3:$E$1662,0,0,1)</f>
        <v>6200</v>
      </c>
      <c r="Z43" s="2" cm="1">
        <f t="array" ref="Z43">_xlfn.XLOOKUP(Z$1&amp;$R43,$C$3:$C$1662&amp;$D$3:$D$1662,$E$3:$E$1662,0,0,1)</f>
        <v>2900</v>
      </c>
      <c r="AA43" s="2" cm="1">
        <f t="array" ref="AA43">_xlfn.XLOOKUP(AA$1&amp;$R43,$C$3:$C$1662&amp;$D$3:$D$1662,$E$3:$E$1662,0,0,1)</f>
        <v>1600</v>
      </c>
      <c r="AB43" s="2" cm="1">
        <f t="array" ref="AB43">_xlfn.XLOOKUP(AB$1&amp;$R43,$C$3:$C$1662&amp;$D$3:$D$1662,$E$3:$E$1662,0,0,1)</f>
        <v>500</v>
      </c>
      <c r="AC43" s="2" cm="1">
        <f t="array" ref="AC43">_xlfn.XLOOKUP(AC$1&amp;$R43,$C$3:$C$1662&amp;$D$3:$D$1662,$E$3:$E$1662,0,0,1)</f>
        <v>2200</v>
      </c>
    </row>
    <row r="44" spans="3:29" x14ac:dyDescent="0.4">
      <c r="C44" t="s">
        <v>758</v>
      </c>
      <c r="D44" t="s">
        <v>554</v>
      </c>
      <c r="E44">
        <v>2200</v>
      </c>
      <c r="R44" t="s">
        <v>49</v>
      </c>
      <c r="S44" s="2">
        <f t="shared" si="1"/>
        <v>213360</v>
      </c>
      <c r="T44" s="2">
        <f t="shared" si="4"/>
        <v>169700</v>
      </c>
      <c r="U44" s="2">
        <f t="shared" si="4"/>
        <v>155200</v>
      </c>
      <c r="V44" s="2">
        <f t="shared" si="4"/>
        <v>221600</v>
      </c>
      <c r="W44" s="2">
        <f t="shared" si="4"/>
        <v>192400</v>
      </c>
      <c r="X44" s="2">
        <f t="shared" si="4"/>
        <v>327900</v>
      </c>
      <c r="Y44" s="2" cm="1">
        <f t="array" ref="Y44">_xlfn.XLOOKUP(Y$1&amp;$R44,$C$3:$C$1662&amp;$D$3:$D$1662,$E$3:$E$1662,0,0,1)</f>
        <v>3800</v>
      </c>
      <c r="Z44" s="2" cm="1">
        <f t="array" ref="Z44">_xlfn.XLOOKUP(Z$1&amp;$R44,$C$3:$C$1662&amp;$D$3:$D$1662,$E$3:$E$1662,0,0,1)</f>
        <v>1700</v>
      </c>
      <c r="AA44" s="2" cm="1">
        <f t="array" ref="AA44">_xlfn.XLOOKUP(AA$1&amp;$R44,$C$3:$C$1662&amp;$D$3:$D$1662,$E$3:$E$1662,0,0,1)</f>
        <v>100</v>
      </c>
      <c r="AB44" s="2" cm="1">
        <f t="array" ref="AB44">_xlfn.XLOOKUP(AB$1&amp;$R44,$C$3:$C$1662&amp;$D$3:$D$1662,$E$3:$E$1662,0,0,1)</f>
        <v>2500</v>
      </c>
      <c r="AC44" s="2" cm="1">
        <f t="array" ref="AC44">_xlfn.XLOOKUP(AC$1&amp;$R44,$C$3:$C$1662&amp;$D$3:$D$1662,$E$3:$E$1662,0,0,1)</f>
        <v>100</v>
      </c>
    </row>
    <row r="45" spans="3:29" x14ac:dyDescent="0.4">
      <c r="C45" t="s">
        <v>758</v>
      </c>
      <c r="D45" t="s">
        <v>555</v>
      </c>
      <c r="E45">
        <v>100</v>
      </c>
      <c r="R45" t="s">
        <v>242</v>
      </c>
      <c r="S45" s="2">
        <f t="shared" si="1"/>
        <v>215580</v>
      </c>
      <c r="T45" s="2">
        <f t="shared" si="4"/>
        <v>175400</v>
      </c>
      <c r="U45" s="2">
        <f t="shared" si="4"/>
        <v>157800</v>
      </c>
      <c r="V45" s="2">
        <f t="shared" si="4"/>
        <v>223500</v>
      </c>
      <c r="W45" s="2">
        <f t="shared" si="4"/>
        <v>193100</v>
      </c>
      <c r="X45" s="2">
        <f t="shared" si="4"/>
        <v>328100</v>
      </c>
      <c r="Y45" s="2" cm="1">
        <f t="array" ref="Y45">_xlfn.XLOOKUP(Y$1&amp;$R45,$C$3:$C$1662&amp;$D$3:$D$1662,$E$3:$E$1662,0,0,1)</f>
        <v>5700</v>
      </c>
      <c r="Z45" s="2" cm="1">
        <f t="array" ref="Z45">_xlfn.XLOOKUP(Z$1&amp;$R45,$C$3:$C$1662&amp;$D$3:$D$1662,$E$3:$E$1662,0,0,1)</f>
        <v>2600</v>
      </c>
      <c r="AA45" s="2" cm="1">
        <f t="array" ref="AA45">_xlfn.XLOOKUP(AA$1&amp;$R45,$C$3:$C$1662&amp;$D$3:$D$1662,$E$3:$E$1662,0,0,1)</f>
        <v>1900</v>
      </c>
      <c r="AB45" s="2" cm="1">
        <f t="array" ref="AB45">_xlfn.XLOOKUP(AB$1&amp;$R45,$C$3:$C$1662&amp;$D$3:$D$1662,$E$3:$E$1662,0,0,1)</f>
        <v>700</v>
      </c>
      <c r="AC45" s="2" cm="1">
        <f t="array" ref="AC45">_xlfn.XLOOKUP(AC$1&amp;$R45,$C$3:$C$1662&amp;$D$3:$D$1662,$E$3:$E$1662,0,0,1)</f>
        <v>200</v>
      </c>
    </row>
    <row r="46" spans="3:29" x14ac:dyDescent="0.4">
      <c r="C46" t="s">
        <v>758</v>
      </c>
      <c r="D46" t="s">
        <v>556</v>
      </c>
      <c r="E46">
        <v>200</v>
      </c>
      <c r="R46" t="s">
        <v>126</v>
      </c>
      <c r="S46" s="2">
        <f t="shared" si="1"/>
        <v>218540</v>
      </c>
      <c r="T46" s="2">
        <f t="shared" si="4"/>
        <v>185600</v>
      </c>
      <c r="U46" s="2">
        <f t="shared" si="4"/>
        <v>158200</v>
      </c>
      <c r="V46" s="2">
        <f t="shared" si="4"/>
        <v>224200</v>
      </c>
      <c r="W46" s="2">
        <f t="shared" si="4"/>
        <v>194600</v>
      </c>
      <c r="X46" s="2">
        <f t="shared" si="4"/>
        <v>330100</v>
      </c>
      <c r="Y46" s="2" cm="1">
        <f t="array" ref="Y46">_xlfn.XLOOKUP(Y$1&amp;$R46,$C$3:$C$1662&amp;$D$3:$D$1662,$E$3:$E$1662,0,0,1)</f>
        <v>10200</v>
      </c>
      <c r="Z46" s="2" cm="1">
        <f t="array" ref="Z46">_xlfn.XLOOKUP(Z$1&amp;$R46,$C$3:$C$1662&amp;$D$3:$D$1662,$E$3:$E$1662,0,0,1)</f>
        <v>400</v>
      </c>
      <c r="AA46" s="2" cm="1">
        <f t="array" ref="AA46">_xlfn.XLOOKUP(AA$1&amp;$R46,$C$3:$C$1662&amp;$D$3:$D$1662,$E$3:$E$1662,0,0,1)</f>
        <v>700</v>
      </c>
      <c r="AB46" s="2" cm="1">
        <f t="array" ref="AB46">_xlfn.XLOOKUP(AB$1&amp;$R46,$C$3:$C$1662&amp;$D$3:$D$1662,$E$3:$E$1662,0,0,1)</f>
        <v>1500</v>
      </c>
      <c r="AC46" s="2" cm="1">
        <f t="array" ref="AC46">_xlfn.XLOOKUP(AC$1&amp;$R46,$C$3:$C$1662&amp;$D$3:$D$1662,$E$3:$E$1662,0,0,1)</f>
        <v>2000</v>
      </c>
    </row>
    <row r="47" spans="3:29" x14ac:dyDescent="0.4">
      <c r="C47" t="s">
        <v>758</v>
      </c>
      <c r="D47" t="s">
        <v>557</v>
      </c>
      <c r="E47">
        <v>2000</v>
      </c>
      <c r="R47" t="s">
        <v>170</v>
      </c>
      <c r="S47" s="2">
        <f t="shared" si="1"/>
        <v>219920</v>
      </c>
      <c r="T47" s="2">
        <f t="shared" si="4"/>
        <v>188900</v>
      </c>
      <c r="U47" s="2">
        <f t="shared" si="4"/>
        <v>158600</v>
      </c>
      <c r="V47" s="2">
        <f t="shared" si="4"/>
        <v>225500</v>
      </c>
      <c r="W47" s="2">
        <f t="shared" si="4"/>
        <v>196300</v>
      </c>
      <c r="X47" s="2">
        <f t="shared" si="4"/>
        <v>330300</v>
      </c>
      <c r="Y47" s="2" cm="1">
        <f t="array" ref="Y47">_xlfn.XLOOKUP(Y$1&amp;$R47,$C$3:$C$1662&amp;$D$3:$D$1662,$E$3:$E$1662,0,0,1)</f>
        <v>3300</v>
      </c>
      <c r="Z47" s="2" cm="1">
        <f t="array" ref="Z47">_xlfn.XLOOKUP(Z$1&amp;$R47,$C$3:$C$1662&amp;$D$3:$D$1662,$E$3:$E$1662,0,0,1)</f>
        <v>400</v>
      </c>
      <c r="AA47" s="2" cm="1">
        <f t="array" ref="AA47">_xlfn.XLOOKUP(AA$1&amp;$R47,$C$3:$C$1662&amp;$D$3:$D$1662,$E$3:$E$1662,0,0,1)</f>
        <v>1300</v>
      </c>
      <c r="AB47" s="2" cm="1">
        <f t="array" ref="AB47">_xlfn.XLOOKUP(AB$1&amp;$R47,$C$3:$C$1662&amp;$D$3:$D$1662,$E$3:$E$1662,0,0,1)</f>
        <v>1700</v>
      </c>
      <c r="AC47" s="2" cm="1">
        <f t="array" ref="AC47">_xlfn.XLOOKUP(AC$1&amp;$R47,$C$3:$C$1662&amp;$D$3:$D$1662,$E$3:$E$1662,0,0,1)</f>
        <v>200</v>
      </c>
    </row>
    <row r="48" spans="3:29" x14ac:dyDescent="0.4">
      <c r="C48" t="s">
        <v>758</v>
      </c>
      <c r="D48" t="s">
        <v>558</v>
      </c>
      <c r="E48">
        <v>200</v>
      </c>
      <c r="R48" t="s">
        <v>174</v>
      </c>
      <c r="S48" s="2">
        <f t="shared" si="1"/>
        <v>228700</v>
      </c>
      <c r="T48" s="2">
        <f t="shared" si="4"/>
        <v>191100</v>
      </c>
      <c r="U48" s="2">
        <f t="shared" si="4"/>
        <v>196500</v>
      </c>
      <c r="V48" s="2">
        <f t="shared" si="4"/>
        <v>225700</v>
      </c>
      <c r="W48" s="2">
        <f t="shared" si="4"/>
        <v>196300</v>
      </c>
      <c r="X48" s="2">
        <f t="shared" si="4"/>
        <v>333900</v>
      </c>
      <c r="Y48" s="2" cm="1">
        <f t="array" ref="Y48">_xlfn.XLOOKUP(Y$1&amp;$R48,$C$3:$C$1662&amp;$D$3:$D$1662,$E$3:$E$1662,0,0,1)</f>
        <v>2200</v>
      </c>
      <c r="Z48" s="2" cm="1">
        <f t="array" ref="Z48">_xlfn.XLOOKUP(Z$1&amp;$R48,$C$3:$C$1662&amp;$D$3:$D$1662,$E$3:$E$1662,0,0,1)</f>
        <v>37900</v>
      </c>
      <c r="AA48" s="2" cm="1">
        <f t="array" ref="AA48">_xlfn.XLOOKUP(AA$1&amp;$R48,$C$3:$C$1662&amp;$D$3:$D$1662,$E$3:$E$1662,0,0,1)</f>
        <v>200</v>
      </c>
      <c r="AB48" s="2" cm="1">
        <f t="array" ref="AB48">_xlfn.XLOOKUP(AB$1&amp;$R48,$C$3:$C$1662&amp;$D$3:$D$1662,$E$3:$E$1662,0,0,1)</f>
        <v>0</v>
      </c>
      <c r="AC48" s="2" cm="1">
        <f t="array" ref="AC48">_xlfn.XLOOKUP(AC$1&amp;$R48,$C$3:$C$1662&amp;$D$3:$D$1662,$E$3:$E$1662,0,0,1)</f>
        <v>3600</v>
      </c>
    </row>
    <row r="49" spans="3:29" x14ac:dyDescent="0.4">
      <c r="C49" t="s">
        <v>758</v>
      </c>
      <c r="D49" t="s">
        <v>559</v>
      </c>
      <c r="E49">
        <v>3600</v>
      </c>
      <c r="R49" t="s">
        <v>179</v>
      </c>
      <c r="S49" s="2">
        <f t="shared" si="1"/>
        <v>235960</v>
      </c>
      <c r="T49" s="2">
        <f t="shared" si="4"/>
        <v>207500</v>
      </c>
      <c r="U49" s="2">
        <f t="shared" si="4"/>
        <v>206000</v>
      </c>
      <c r="V49" s="2">
        <f t="shared" si="4"/>
        <v>227000</v>
      </c>
      <c r="W49" s="2">
        <f t="shared" si="4"/>
        <v>204800</v>
      </c>
      <c r="X49" s="2">
        <f t="shared" si="4"/>
        <v>334500</v>
      </c>
      <c r="Y49" s="2" cm="1">
        <f t="array" ref="Y49">_xlfn.XLOOKUP(Y$1&amp;$R49,$C$3:$C$1662&amp;$D$3:$D$1662,$E$3:$E$1662,0,0,1)</f>
        <v>16400</v>
      </c>
      <c r="Z49" s="2" cm="1">
        <f t="array" ref="Z49">_xlfn.XLOOKUP(Z$1&amp;$R49,$C$3:$C$1662&amp;$D$3:$D$1662,$E$3:$E$1662,0,0,1)</f>
        <v>9500</v>
      </c>
      <c r="AA49" s="2" cm="1">
        <f t="array" ref="AA49">_xlfn.XLOOKUP(AA$1&amp;$R49,$C$3:$C$1662&amp;$D$3:$D$1662,$E$3:$E$1662,0,0,1)</f>
        <v>1300</v>
      </c>
      <c r="AB49" s="2" cm="1">
        <f t="array" ref="AB49">_xlfn.XLOOKUP(AB$1&amp;$R49,$C$3:$C$1662&amp;$D$3:$D$1662,$E$3:$E$1662,0,0,1)</f>
        <v>8500</v>
      </c>
      <c r="AC49" s="2" cm="1">
        <f t="array" ref="AC49">_xlfn.XLOOKUP(AC$1&amp;$R49,$C$3:$C$1662&amp;$D$3:$D$1662,$E$3:$E$1662,0,0,1)</f>
        <v>600</v>
      </c>
    </row>
    <row r="50" spans="3:29" x14ac:dyDescent="0.4">
      <c r="C50" t="s">
        <v>758</v>
      </c>
      <c r="D50" t="s">
        <v>560</v>
      </c>
      <c r="E50">
        <v>600</v>
      </c>
      <c r="R50" t="s">
        <v>223</v>
      </c>
      <c r="S50" s="2">
        <f t="shared" si="1"/>
        <v>242380</v>
      </c>
      <c r="T50" s="2">
        <f t="shared" si="4"/>
        <v>218400</v>
      </c>
      <c r="U50" s="2">
        <f t="shared" si="4"/>
        <v>221100</v>
      </c>
      <c r="V50" s="2">
        <f t="shared" si="4"/>
        <v>227400</v>
      </c>
      <c r="W50" s="2">
        <f t="shared" si="4"/>
        <v>206700</v>
      </c>
      <c r="X50" s="2">
        <f t="shared" si="4"/>
        <v>338300</v>
      </c>
      <c r="Y50" s="2" cm="1">
        <f t="array" ref="Y50">_xlfn.XLOOKUP(Y$1&amp;$R50,$C$3:$C$1662&amp;$D$3:$D$1662,$E$3:$E$1662,0,0,1)</f>
        <v>10900</v>
      </c>
      <c r="Z50" s="2" cm="1">
        <f t="array" ref="Z50">_xlfn.XLOOKUP(Z$1&amp;$R50,$C$3:$C$1662&amp;$D$3:$D$1662,$E$3:$E$1662,0,0,1)</f>
        <v>15100</v>
      </c>
      <c r="AA50" s="2" cm="1">
        <f t="array" ref="AA50">_xlfn.XLOOKUP(AA$1&amp;$R50,$C$3:$C$1662&amp;$D$3:$D$1662,$E$3:$E$1662,0,0,1)</f>
        <v>400</v>
      </c>
      <c r="AB50" s="2" cm="1">
        <f t="array" ref="AB50">_xlfn.XLOOKUP(AB$1&amp;$R50,$C$3:$C$1662&amp;$D$3:$D$1662,$E$3:$E$1662,0,0,1)</f>
        <v>1900</v>
      </c>
      <c r="AC50" s="2" cm="1">
        <f t="array" ref="AC50">_xlfn.XLOOKUP(AC$1&amp;$R50,$C$3:$C$1662&amp;$D$3:$D$1662,$E$3:$E$1662,0,0,1)</f>
        <v>3800</v>
      </c>
    </row>
    <row r="51" spans="3:29" x14ac:dyDescent="0.4">
      <c r="C51" t="s">
        <v>758</v>
      </c>
      <c r="D51" t="s">
        <v>561</v>
      </c>
      <c r="E51">
        <v>3800</v>
      </c>
      <c r="R51" t="s">
        <v>208</v>
      </c>
      <c r="S51" s="2">
        <f t="shared" si="1"/>
        <v>245160</v>
      </c>
      <c r="T51" s="2">
        <f t="shared" si="4"/>
        <v>225900</v>
      </c>
      <c r="U51" s="2">
        <f t="shared" si="4"/>
        <v>224400</v>
      </c>
      <c r="V51" s="2">
        <f t="shared" si="4"/>
        <v>228300</v>
      </c>
      <c r="W51" s="2">
        <f t="shared" si="4"/>
        <v>207800</v>
      </c>
      <c r="X51" s="2">
        <f t="shared" si="4"/>
        <v>339400</v>
      </c>
      <c r="Y51" s="2" cm="1">
        <f t="array" ref="Y51">_xlfn.XLOOKUP(Y$1&amp;$R51,$C$3:$C$1662&amp;$D$3:$D$1662,$E$3:$E$1662,0,0,1)</f>
        <v>7500</v>
      </c>
      <c r="Z51" s="2" cm="1">
        <f t="array" ref="Z51">_xlfn.XLOOKUP(Z$1&amp;$R51,$C$3:$C$1662&amp;$D$3:$D$1662,$E$3:$E$1662,0,0,1)</f>
        <v>3300</v>
      </c>
      <c r="AA51" s="2" cm="1">
        <f t="array" ref="AA51">_xlfn.XLOOKUP(AA$1&amp;$R51,$C$3:$C$1662&amp;$D$3:$D$1662,$E$3:$E$1662,0,0,1)</f>
        <v>900</v>
      </c>
      <c r="AB51" s="2" cm="1">
        <f t="array" ref="AB51">_xlfn.XLOOKUP(AB$1&amp;$R51,$C$3:$C$1662&amp;$D$3:$D$1662,$E$3:$E$1662,0,0,1)</f>
        <v>1100</v>
      </c>
      <c r="AC51" s="2" cm="1">
        <f t="array" ref="AC51">_xlfn.XLOOKUP(AC$1&amp;$R51,$C$3:$C$1662&amp;$D$3:$D$1662,$E$3:$E$1662,0,0,1)</f>
        <v>1100</v>
      </c>
    </row>
    <row r="52" spans="3:29" x14ac:dyDescent="0.4">
      <c r="C52" t="s">
        <v>758</v>
      </c>
      <c r="D52" t="s">
        <v>562</v>
      </c>
      <c r="E52">
        <v>1100</v>
      </c>
      <c r="R52" t="s">
        <v>160</v>
      </c>
      <c r="S52" s="2">
        <f t="shared" si="1"/>
        <v>251600</v>
      </c>
      <c r="T52" s="2">
        <f t="shared" ref="T52:X67" si="5">T51+Y52</f>
        <v>246200</v>
      </c>
      <c r="U52" s="2">
        <f t="shared" si="5"/>
        <v>229500</v>
      </c>
      <c r="V52" s="2">
        <f t="shared" si="5"/>
        <v>228500</v>
      </c>
      <c r="W52" s="2">
        <f t="shared" si="5"/>
        <v>209100</v>
      </c>
      <c r="X52" s="2">
        <f t="shared" si="5"/>
        <v>344700</v>
      </c>
      <c r="Y52" s="2" cm="1">
        <f t="array" ref="Y52">_xlfn.XLOOKUP(Y$1&amp;$R52,$C$3:$C$1662&amp;$D$3:$D$1662,$E$3:$E$1662,0,0,1)</f>
        <v>20300</v>
      </c>
      <c r="Z52" s="2" cm="1">
        <f t="array" ref="Z52">_xlfn.XLOOKUP(Z$1&amp;$R52,$C$3:$C$1662&amp;$D$3:$D$1662,$E$3:$E$1662,0,0,1)</f>
        <v>5100</v>
      </c>
      <c r="AA52" s="2" cm="1">
        <f t="array" ref="AA52">_xlfn.XLOOKUP(AA$1&amp;$R52,$C$3:$C$1662&amp;$D$3:$D$1662,$E$3:$E$1662,0,0,1)</f>
        <v>200</v>
      </c>
      <c r="AB52" s="2" cm="1">
        <f t="array" ref="AB52">_xlfn.XLOOKUP(AB$1&amp;$R52,$C$3:$C$1662&amp;$D$3:$D$1662,$E$3:$E$1662,0,0,1)</f>
        <v>1300</v>
      </c>
      <c r="AC52" s="2" cm="1">
        <f t="array" ref="AC52">_xlfn.XLOOKUP(AC$1&amp;$R52,$C$3:$C$1662&amp;$D$3:$D$1662,$E$3:$E$1662,0,0,1)</f>
        <v>5300</v>
      </c>
    </row>
    <row r="53" spans="3:29" x14ac:dyDescent="0.4">
      <c r="C53" t="s">
        <v>758</v>
      </c>
      <c r="D53" t="s">
        <v>563</v>
      </c>
      <c r="E53">
        <v>5300</v>
      </c>
      <c r="R53" t="s">
        <v>168</v>
      </c>
      <c r="S53" s="2">
        <f t="shared" si="1"/>
        <v>253740</v>
      </c>
      <c r="T53" s="2">
        <f t="shared" si="5"/>
        <v>249800</v>
      </c>
      <c r="U53" s="2">
        <f t="shared" si="5"/>
        <v>232200</v>
      </c>
      <c r="V53" s="2">
        <f t="shared" si="5"/>
        <v>229400</v>
      </c>
      <c r="W53" s="2">
        <f t="shared" si="5"/>
        <v>209600</v>
      </c>
      <c r="X53" s="2">
        <f t="shared" si="5"/>
        <v>347700</v>
      </c>
      <c r="Y53" s="2" cm="1">
        <f t="array" ref="Y53">_xlfn.XLOOKUP(Y$1&amp;$R53,$C$3:$C$1662&amp;$D$3:$D$1662,$E$3:$E$1662,0,0,1)</f>
        <v>3600</v>
      </c>
      <c r="Z53" s="2" cm="1">
        <f t="array" ref="Z53">_xlfn.XLOOKUP(Z$1&amp;$R53,$C$3:$C$1662&amp;$D$3:$D$1662,$E$3:$E$1662,0,0,1)</f>
        <v>2700</v>
      </c>
      <c r="AA53" s="2" cm="1">
        <f t="array" ref="AA53">_xlfn.XLOOKUP(AA$1&amp;$R53,$C$3:$C$1662&amp;$D$3:$D$1662,$E$3:$E$1662,0,0,1)</f>
        <v>900</v>
      </c>
      <c r="AB53" s="2" cm="1">
        <f t="array" ref="AB53">_xlfn.XLOOKUP(AB$1&amp;$R53,$C$3:$C$1662&amp;$D$3:$D$1662,$E$3:$E$1662,0,0,1)</f>
        <v>500</v>
      </c>
      <c r="AC53" s="2" cm="1">
        <f t="array" ref="AC53">_xlfn.XLOOKUP(AC$1&amp;$R53,$C$3:$C$1662&amp;$D$3:$D$1662,$E$3:$E$1662,0,0,1)</f>
        <v>3000</v>
      </c>
    </row>
    <row r="54" spans="3:29" x14ac:dyDescent="0.4">
      <c r="C54" t="s">
        <v>758</v>
      </c>
      <c r="D54" t="s">
        <v>564</v>
      </c>
      <c r="E54">
        <v>3000</v>
      </c>
      <c r="R54" t="s">
        <v>167</v>
      </c>
      <c r="S54" s="2">
        <f t="shared" si="1"/>
        <v>260460</v>
      </c>
      <c r="T54" s="2">
        <f t="shared" si="5"/>
        <v>265700</v>
      </c>
      <c r="U54" s="2">
        <f t="shared" si="5"/>
        <v>235100</v>
      </c>
      <c r="V54" s="2">
        <f t="shared" si="5"/>
        <v>240900</v>
      </c>
      <c r="W54" s="2">
        <f t="shared" si="5"/>
        <v>212400</v>
      </c>
      <c r="X54" s="2">
        <f t="shared" si="5"/>
        <v>348200</v>
      </c>
      <c r="Y54" s="2" cm="1">
        <f t="array" ref="Y54">_xlfn.XLOOKUP(Y$1&amp;$R54,$C$3:$C$1662&amp;$D$3:$D$1662,$E$3:$E$1662,0,0,1)</f>
        <v>15900</v>
      </c>
      <c r="Z54" s="2" cm="1">
        <f t="array" ref="Z54">_xlfn.XLOOKUP(Z$1&amp;$R54,$C$3:$C$1662&amp;$D$3:$D$1662,$E$3:$E$1662,0,0,1)</f>
        <v>2900</v>
      </c>
      <c r="AA54" s="2" cm="1">
        <f t="array" ref="AA54">_xlfn.XLOOKUP(AA$1&amp;$R54,$C$3:$C$1662&amp;$D$3:$D$1662,$E$3:$E$1662,0,0,1)</f>
        <v>11500</v>
      </c>
      <c r="AB54" s="2" cm="1">
        <f t="array" ref="AB54">_xlfn.XLOOKUP(AB$1&amp;$R54,$C$3:$C$1662&amp;$D$3:$D$1662,$E$3:$E$1662,0,0,1)</f>
        <v>2800</v>
      </c>
      <c r="AC54" s="2" cm="1">
        <f t="array" ref="AC54">_xlfn.XLOOKUP(AC$1&amp;$R54,$C$3:$C$1662&amp;$D$3:$D$1662,$E$3:$E$1662,0,0,1)</f>
        <v>500</v>
      </c>
    </row>
    <row r="55" spans="3:29" x14ac:dyDescent="0.4">
      <c r="C55" t="s">
        <v>758</v>
      </c>
      <c r="D55" t="s">
        <v>565</v>
      </c>
      <c r="E55">
        <v>500</v>
      </c>
      <c r="R55" t="s">
        <v>218</v>
      </c>
      <c r="S55" s="2">
        <f t="shared" si="1"/>
        <v>263100</v>
      </c>
      <c r="T55" s="2">
        <f t="shared" si="5"/>
        <v>274400</v>
      </c>
      <c r="U55" s="2">
        <f t="shared" si="5"/>
        <v>237000</v>
      </c>
      <c r="V55" s="2">
        <f t="shared" si="5"/>
        <v>241500</v>
      </c>
      <c r="W55" s="2">
        <f t="shared" si="5"/>
        <v>214100</v>
      </c>
      <c r="X55" s="2">
        <f t="shared" si="5"/>
        <v>348500</v>
      </c>
      <c r="Y55" s="2" cm="1">
        <f t="array" ref="Y55">_xlfn.XLOOKUP(Y$1&amp;$R55,$C$3:$C$1662&amp;$D$3:$D$1662,$E$3:$E$1662,0,0,1)</f>
        <v>8700</v>
      </c>
      <c r="Z55" s="2" cm="1">
        <f t="array" ref="Z55">_xlfn.XLOOKUP(Z$1&amp;$R55,$C$3:$C$1662&amp;$D$3:$D$1662,$E$3:$E$1662,0,0,1)</f>
        <v>1900</v>
      </c>
      <c r="AA55" s="2" cm="1">
        <f t="array" ref="AA55">_xlfn.XLOOKUP(AA$1&amp;$R55,$C$3:$C$1662&amp;$D$3:$D$1662,$E$3:$E$1662,0,0,1)</f>
        <v>600</v>
      </c>
      <c r="AB55" s="2" cm="1">
        <f t="array" ref="AB55">_xlfn.XLOOKUP(AB$1&amp;$R55,$C$3:$C$1662&amp;$D$3:$D$1662,$E$3:$E$1662,0,0,1)</f>
        <v>1700</v>
      </c>
      <c r="AC55" s="2" cm="1">
        <f t="array" ref="AC55">_xlfn.XLOOKUP(AC$1&amp;$R55,$C$3:$C$1662&amp;$D$3:$D$1662,$E$3:$E$1662,0,0,1)</f>
        <v>300</v>
      </c>
    </row>
    <row r="56" spans="3:29" x14ac:dyDescent="0.4">
      <c r="C56" t="s">
        <v>758</v>
      </c>
      <c r="D56" t="s">
        <v>566</v>
      </c>
      <c r="E56">
        <v>300</v>
      </c>
      <c r="R56" t="s">
        <v>238</v>
      </c>
      <c r="S56" s="2">
        <f t="shared" si="1"/>
        <v>266940</v>
      </c>
      <c r="T56" s="2">
        <f t="shared" si="5"/>
        <v>286200</v>
      </c>
      <c r="U56" s="2">
        <f t="shared" si="5"/>
        <v>239900</v>
      </c>
      <c r="V56" s="2">
        <f t="shared" si="5"/>
        <v>243600</v>
      </c>
      <c r="W56" s="2">
        <f t="shared" si="5"/>
        <v>215900</v>
      </c>
      <c r="X56" s="2">
        <f t="shared" si="5"/>
        <v>349100</v>
      </c>
      <c r="Y56" s="2" cm="1">
        <f t="array" ref="Y56">_xlfn.XLOOKUP(Y$1&amp;$R56,$C$3:$C$1662&amp;$D$3:$D$1662,$E$3:$E$1662,0,0,1)</f>
        <v>11800</v>
      </c>
      <c r="Z56" s="2" cm="1">
        <f t="array" ref="Z56">_xlfn.XLOOKUP(Z$1&amp;$R56,$C$3:$C$1662&amp;$D$3:$D$1662,$E$3:$E$1662,0,0,1)</f>
        <v>2900</v>
      </c>
      <c r="AA56" s="2" cm="1">
        <f t="array" ref="AA56">_xlfn.XLOOKUP(AA$1&amp;$R56,$C$3:$C$1662&amp;$D$3:$D$1662,$E$3:$E$1662,0,0,1)</f>
        <v>2100</v>
      </c>
      <c r="AB56" s="2" cm="1">
        <f t="array" ref="AB56">_xlfn.XLOOKUP(AB$1&amp;$R56,$C$3:$C$1662&amp;$D$3:$D$1662,$E$3:$E$1662,0,0,1)</f>
        <v>1800</v>
      </c>
      <c r="AC56" s="2" cm="1">
        <f t="array" ref="AC56">_xlfn.XLOOKUP(AC$1&amp;$R56,$C$3:$C$1662&amp;$D$3:$D$1662,$E$3:$E$1662,0,0,1)</f>
        <v>600</v>
      </c>
    </row>
    <row r="57" spans="3:29" x14ac:dyDescent="0.4">
      <c r="C57" t="s">
        <v>758</v>
      </c>
      <c r="D57" t="s">
        <v>567</v>
      </c>
      <c r="E57">
        <v>600</v>
      </c>
      <c r="R57" t="s">
        <v>240</v>
      </c>
      <c r="S57" s="2">
        <f t="shared" si="1"/>
        <v>268480</v>
      </c>
      <c r="T57" s="2">
        <f t="shared" si="5"/>
        <v>290000</v>
      </c>
      <c r="U57" s="2">
        <f t="shared" si="5"/>
        <v>240300</v>
      </c>
      <c r="V57" s="2">
        <f t="shared" si="5"/>
        <v>246100</v>
      </c>
      <c r="W57" s="2">
        <f t="shared" si="5"/>
        <v>216400</v>
      </c>
      <c r="X57" s="2">
        <f t="shared" si="5"/>
        <v>349600</v>
      </c>
      <c r="Y57" s="2" cm="1">
        <f t="array" ref="Y57">_xlfn.XLOOKUP(Y$1&amp;$R57,$C$3:$C$1662&amp;$D$3:$D$1662,$E$3:$E$1662,0,0,1)</f>
        <v>3800</v>
      </c>
      <c r="Z57" s="2" cm="1">
        <f t="array" ref="Z57">_xlfn.XLOOKUP(Z$1&amp;$R57,$C$3:$C$1662&amp;$D$3:$D$1662,$E$3:$E$1662,0,0,1)</f>
        <v>400</v>
      </c>
      <c r="AA57" s="2" cm="1">
        <f t="array" ref="AA57">_xlfn.XLOOKUP(AA$1&amp;$R57,$C$3:$C$1662&amp;$D$3:$D$1662,$E$3:$E$1662,0,0,1)</f>
        <v>2500</v>
      </c>
      <c r="AB57" s="2" cm="1">
        <f t="array" ref="AB57">_xlfn.XLOOKUP(AB$1&amp;$R57,$C$3:$C$1662&amp;$D$3:$D$1662,$E$3:$E$1662,0,0,1)</f>
        <v>500</v>
      </c>
      <c r="AC57" s="2" cm="1">
        <f t="array" ref="AC57">_xlfn.XLOOKUP(AC$1&amp;$R57,$C$3:$C$1662&amp;$D$3:$D$1662,$E$3:$E$1662,0,0,1)</f>
        <v>500</v>
      </c>
    </row>
    <row r="58" spans="3:29" x14ac:dyDescent="0.4">
      <c r="C58" t="s">
        <v>758</v>
      </c>
      <c r="D58" t="s">
        <v>568</v>
      </c>
      <c r="E58">
        <v>500</v>
      </c>
      <c r="R58" t="s">
        <v>198</v>
      </c>
      <c r="S58" s="2">
        <f t="shared" si="1"/>
        <v>272360</v>
      </c>
      <c r="T58" s="2">
        <f t="shared" si="5"/>
        <v>301800</v>
      </c>
      <c r="U58" s="2">
        <f t="shared" si="5"/>
        <v>242300</v>
      </c>
      <c r="V58" s="2">
        <f t="shared" si="5"/>
        <v>247200</v>
      </c>
      <c r="W58" s="2">
        <f t="shared" si="5"/>
        <v>218400</v>
      </c>
      <c r="X58" s="2">
        <f t="shared" si="5"/>
        <v>352100</v>
      </c>
      <c r="Y58" s="2" cm="1">
        <f t="array" ref="Y58">_xlfn.XLOOKUP(Y$1&amp;$R58,$C$3:$C$1662&amp;$D$3:$D$1662,$E$3:$E$1662,0,0,1)</f>
        <v>11800</v>
      </c>
      <c r="Z58" s="2" cm="1">
        <f t="array" ref="Z58">_xlfn.XLOOKUP(Z$1&amp;$R58,$C$3:$C$1662&amp;$D$3:$D$1662,$E$3:$E$1662,0,0,1)</f>
        <v>2000</v>
      </c>
      <c r="AA58" s="2" cm="1">
        <f t="array" ref="AA58">_xlfn.XLOOKUP(AA$1&amp;$R58,$C$3:$C$1662&amp;$D$3:$D$1662,$E$3:$E$1662,0,0,1)</f>
        <v>1100</v>
      </c>
      <c r="AB58" s="2" cm="1">
        <f t="array" ref="AB58">_xlfn.XLOOKUP(AB$1&amp;$R58,$C$3:$C$1662&amp;$D$3:$D$1662,$E$3:$E$1662,0,0,1)</f>
        <v>2000</v>
      </c>
      <c r="AC58" s="2" cm="1">
        <f t="array" ref="AC58">_xlfn.XLOOKUP(AC$1&amp;$R58,$C$3:$C$1662&amp;$D$3:$D$1662,$E$3:$E$1662,0,0,1)</f>
        <v>2500</v>
      </c>
    </row>
    <row r="59" spans="3:29" x14ac:dyDescent="0.4">
      <c r="C59" t="s">
        <v>758</v>
      </c>
      <c r="D59" t="s">
        <v>569</v>
      </c>
      <c r="E59">
        <v>2500</v>
      </c>
      <c r="R59" t="s">
        <v>251</v>
      </c>
      <c r="S59" s="2">
        <f t="shared" si="1"/>
        <v>275180</v>
      </c>
      <c r="T59" s="2">
        <f t="shared" si="5"/>
        <v>308500</v>
      </c>
      <c r="U59" s="2">
        <f t="shared" si="5"/>
        <v>242800</v>
      </c>
      <c r="V59" s="2">
        <f t="shared" si="5"/>
        <v>249700</v>
      </c>
      <c r="W59" s="2">
        <f t="shared" si="5"/>
        <v>220800</v>
      </c>
      <c r="X59" s="2">
        <f t="shared" si="5"/>
        <v>354100</v>
      </c>
      <c r="Y59" s="2" cm="1">
        <f t="array" ref="Y59">_xlfn.XLOOKUP(Y$1&amp;$R59,$C$3:$C$1662&amp;$D$3:$D$1662,$E$3:$E$1662,0,0,1)</f>
        <v>6700</v>
      </c>
      <c r="Z59" s="2" cm="1">
        <f t="array" ref="Z59">_xlfn.XLOOKUP(Z$1&amp;$R59,$C$3:$C$1662&amp;$D$3:$D$1662,$E$3:$E$1662,0,0,1)</f>
        <v>500</v>
      </c>
      <c r="AA59" s="2" cm="1">
        <f t="array" ref="AA59">_xlfn.XLOOKUP(AA$1&amp;$R59,$C$3:$C$1662&amp;$D$3:$D$1662,$E$3:$E$1662,0,0,1)</f>
        <v>2500</v>
      </c>
      <c r="AB59" s="2" cm="1">
        <f t="array" ref="AB59">_xlfn.XLOOKUP(AB$1&amp;$R59,$C$3:$C$1662&amp;$D$3:$D$1662,$E$3:$E$1662,0,0,1)</f>
        <v>2400</v>
      </c>
      <c r="AC59" s="2" cm="1">
        <f t="array" ref="AC59">_xlfn.XLOOKUP(AC$1&amp;$R59,$C$3:$C$1662&amp;$D$3:$D$1662,$E$3:$E$1662,0,0,1)</f>
        <v>2000</v>
      </c>
    </row>
    <row r="60" spans="3:29" x14ac:dyDescent="0.4">
      <c r="C60" t="s">
        <v>758</v>
      </c>
      <c r="D60" t="s">
        <v>570</v>
      </c>
      <c r="E60">
        <v>2000</v>
      </c>
      <c r="R60" t="s">
        <v>259</v>
      </c>
      <c r="S60" s="2">
        <f t="shared" si="1"/>
        <v>277160</v>
      </c>
      <c r="T60" s="2">
        <f t="shared" si="5"/>
        <v>310900</v>
      </c>
      <c r="U60" s="2">
        <f t="shared" si="5"/>
        <v>244600</v>
      </c>
      <c r="V60" s="2">
        <f t="shared" si="5"/>
        <v>250000</v>
      </c>
      <c r="W60" s="2">
        <f t="shared" si="5"/>
        <v>225500</v>
      </c>
      <c r="X60" s="2">
        <f t="shared" si="5"/>
        <v>354800</v>
      </c>
      <c r="Y60" s="2" cm="1">
        <f t="array" ref="Y60">_xlfn.XLOOKUP(Y$1&amp;$R60,$C$3:$C$1662&amp;$D$3:$D$1662,$E$3:$E$1662,0,0,1)</f>
        <v>2400</v>
      </c>
      <c r="Z60" s="2" cm="1">
        <f t="array" ref="Z60">_xlfn.XLOOKUP(Z$1&amp;$R60,$C$3:$C$1662&amp;$D$3:$D$1662,$E$3:$E$1662,0,0,1)</f>
        <v>1800</v>
      </c>
      <c r="AA60" s="2" cm="1">
        <f t="array" ref="AA60">_xlfn.XLOOKUP(AA$1&amp;$R60,$C$3:$C$1662&amp;$D$3:$D$1662,$E$3:$E$1662,0,0,1)</f>
        <v>300</v>
      </c>
      <c r="AB60" s="2" cm="1">
        <f t="array" ref="AB60">_xlfn.XLOOKUP(AB$1&amp;$R60,$C$3:$C$1662&amp;$D$3:$D$1662,$E$3:$E$1662,0,0,1)</f>
        <v>4700</v>
      </c>
      <c r="AC60" s="2" cm="1">
        <f t="array" ref="AC60">_xlfn.XLOOKUP(AC$1&amp;$R60,$C$3:$C$1662&amp;$D$3:$D$1662,$E$3:$E$1662,0,0,1)</f>
        <v>700</v>
      </c>
    </row>
    <row r="61" spans="3:29" x14ac:dyDescent="0.4">
      <c r="C61" t="s">
        <v>758</v>
      </c>
      <c r="D61" t="s">
        <v>571</v>
      </c>
      <c r="E61">
        <v>700</v>
      </c>
      <c r="R61" t="s">
        <v>80</v>
      </c>
      <c r="S61" s="2">
        <f t="shared" si="1"/>
        <v>284380</v>
      </c>
      <c r="T61" s="2">
        <f t="shared" si="5"/>
        <v>344600</v>
      </c>
      <c r="U61" s="2">
        <f t="shared" si="5"/>
        <v>245300</v>
      </c>
      <c r="V61" s="2">
        <f t="shared" si="5"/>
        <v>250800</v>
      </c>
      <c r="W61" s="2">
        <f t="shared" si="5"/>
        <v>225600</v>
      </c>
      <c r="X61" s="2">
        <f t="shared" si="5"/>
        <v>355600</v>
      </c>
      <c r="Y61" s="2" cm="1">
        <f t="array" ref="Y61">_xlfn.XLOOKUP(Y$1&amp;$R61,$C$3:$C$1662&amp;$D$3:$D$1662,$E$3:$E$1662,0,0,1)</f>
        <v>33700</v>
      </c>
      <c r="Z61" s="2" cm="1">
        <f t="array" ref="Z61">_xlfn.XLOOKUP(Z$1&amp;$R61,$C$3:$C$1662&amp;$D$3:$D$1662,$E$3:$E$1662,0,0,1)</f>
        <v>700</v>
      </c>
      <c r="AA61" s="2" cm="1">
        <f t="array" ref="AA61">_xlfn.XLOOKUP(AA$1&amp;$R61,$C$3:$C$1662&amp;$D$3:$D$1662,$E$3:$E$1662,0,0,1)</f>
        <v>800</v>
      </c>
      <c r="AB61" s="2" cm="1">
        <f t="array" ref="AB61">_xlfn.XLOOKUP(AB$1&amp;$R61,$C$3:$C$1662&amp;$D$3:$D$1662,$E$3:$E$1662,0,0,1)</f>
        <v>100</v>
      </c>
      <c r="AC61" s="2" cm="1">
        <f t="array" ref="AC61">_xlfn.XLOOKUP(AC$1&amp;$R61,$C$3:$C$1662&amp;$D$3:$D$1662,$E$3:$E$1662,0,0,1)</f>
        <v>800</v>
      </c>
    </row>
    <row r="62" spans="3:29" x14ac:dyDescent="0.4">
      <c r="C62" t="s">
        <v>758</v>
      </c>
      <c r="D62" t="s">
        <v>572</v>
      </c>
      <c r="E62">
        <v>800</v>
      </c>
      <c r="R62" t="s">
        <v>206</v>
      </c>
      <c r="S62" s="2">
        <f t="shared" si="1"/>
        <v>289980</v>
      </c>
      <c r="T62" s="2">
        <f t="shared" si="5"/>
        <v>364800</v>
      </c>
      <c r="U62" s="2">
        <f t="shared" si="5"/>
        <v>247400</v>
      </c>
      <c r="V62" s="2">
        <f t="shared" si="5"/>
        <v>250800</v>
      </c>
      <c r="W62" s="2">
        <f t="shared" si="5"/>
        <v>226700</v>
      </c>
      <c r="X62" s="2">
        <f t="shared" si="5"/>
        <v>360200</v>
      </c>
      <c r="Y62" s="2" cm="1">
        <f t="array" ref="Y62">_xlfn.XLOOKUP(Y$1&amp;$R62,$C$3:$C$1662&amp;$D$3:$D$1662,$E$3:$E$1662,0,0,1)</f>
        <v>20200</v>
      </c>
      <c r="Z62" s="2" cm="1">
        <f t="array" ref="Z62">_xlfn.XLOOKUP(Z$1&amp;$R62,$C$3:$C$1662&amp;$D$3:$D$1662,$E$3:$E$1662,0,0,1)</f>
        <v>2100</v>
      </c>
      <c r="AA62" s="2" cm="1">
        <f t="array" ref="AA62">_xlfn.XLOOKUP(AA$1&amp;$R62,$C$3:$C$1662&amp;$D$3:$D$1662,$E$3:$E$1662,0,0,1)</f>
        <v>0</v>
      </c>
      <c r="AB62" s="2" cm="1">
        <f t="array" ref="AB62">_xlfn.XLOOKUP(AB$1&amp;$R62,$C$3:$C$1662&amp;$D$3:$D$1662,$E$3:$E$1662,0,0,1)</f>
        <v>1100</v>
      </c>
      <c r="AC62" s="2" cm="1">
        <f t="array" ref="AC62">_xlfn.XLOOKUP(AC$1&amp;$R62,$C$3:$C$1662&amp;$D$3:$D$1662,$E$3:$E$1662,0,0,1)</f>
        <v>4600</v>
      </c>
    </row>
    <row r="63" spans="3:29" x14ac:dyDescent="0.4">
      <c r="C63" t="s">
        <v>758</v>
      </c>
      <c r="D63" t="s">
        <v>573</v>
      </c>
      <c r="E63">
        <v>4600</v>
      </c>
      <c r="R63" t="s">
        <v>178</v>
      </c>
      <c r="S63" s="2">
        <f t="shared" si="1"/>
        <v>294740</v>
      </c>
      <c r="T63" s="2">
        <f t="shared" si="5"/>
        <v>372100</v>
      </c>
      <c r="U63" s="2">
        <f t="shared" si="5"/>
        <v>252800</v>
      </c>
      <c r="V63" s="2">
        <f t="shared" si="5"/>
        <v>253400</v>
      </c>
      <c r="W63" s="2">
        <f t="shared" si="5"/>
        <v>227800</v>
      </c>
      <c r="X63" s="2">
        <f t="shared" si="5"/>
        <v>367600</v>
      </c>
      <c r="Y63" s="2" cm="1">
        <f t="array" ref="Y63">_xlfn.XLOOKUP(Y$1&amp;$R63,$C$3:$C$1662&amp;$D$3:$D$1662,$E$3:$E$1662,0,0,1)</f>
        <v>7300</v>
      </c>
      <c r="Z63" s="2" cm="1">
        <f t="array" ref="Z63">_xlfn.XLOOKUP(Z$1&amp;$R63,$C$3:$C$1662&amp;$D$3:$D$1662,$E$3:$E$1662,0,0,1)</f>
        <v>5400</v>
      </c>
      <c r="AA63" s="2" cm="1">
        <f t="array" ref="AA63">_xlfn.XLOOKUP(AA$1&amp;$R63,$C$3:$C$1662&amp;$D$3:$D$1662,$E$3:$E$1662,0,0,1)</f>
        <v>2600</v>
      </c>
      <c r="AB63" s="2" cm="1">
        <f t="array" ref="AB63">_xlfn.XLOOKUP(AB$1&amp;$R63,$C$3:$C$1662&amp;$D$3:$D$1662,$E$3:$E$1662,0,0,1)</f>
        <v>1100</v>
      </c>
      <c r="AC63" s="2" cm="1">
        <f t="array" ref="AC63">_xlfn.XLOOKUP(AC$1&amp;$R63,$C$3:$C$1662&amp;$D$3:$D$1662,$E$3:$E$1662,0,0,1)</f>
        <v>7400</v>
      </c>
    </row>
    <row r="64" spans="3:29" x14ac:dyDescent="0.4">
      <c r="C64" t="s">
        <v>758</v>
      </c>
      <c r="D64" t="s">
        <v>574</v>
      </c>
      <c r="E64">
        <v>7400</v>
      </c>
      <c r="R64" t="s">
        <v>183</v>
      </c>
      <c r="S64" s="2">
        <f t="shared" si="1"/>
        <v>299500</v>
      </c>
      <c r="T64" s="2">
        <f t="shared" si="5"/>
        <v>383100</v>
      </c>
      <c r="U64" s="2">
        <f t="shared" si="5"/>
        <v>253600</v>
      </c>
      <c r="V64" s="2">
        <f t="shared" si="5"/>
        <v>256900</v>
      </c>
      <c r="W64" s="2">
        <f t="shared" si="5"/>
        <v>233100</v>
      </c>
      <c r="X64" s="2">
        <f t="shared" si="5"/>
        <v>370800</v>
      </c>
      <c r="Y64" s="2" cm="1">
        <f t="array" ref="Y64">_xlfn.XLOOKUP(Y$1&amp;$R64,$C$3:$C$1662&amp;$D$3:$D$1662,$E$3:$E$1662,0,0,1)</f>
        <v>11000</v>
      </c>
      <c r="Z64" s="2" cm="1">
        <f t="array" ref="Z64">_xlfn.XLOOKUP(Z$1&amp;$R64,$C$3:$C$1662&amp;$D$3:$D$1662,$E$3:$E$1662,0,0,1)</f>
        <v>800</v>
      </c>
      <c r="AA64" s="2" cm="1">
        <f t="array" ref="AA64">_xlfn.XLOOKUP(AA$1&amp;$R64,$C$3:$C$1662&amp;$D$3:$D$1662,$E$3:$E$1662,0,0,1)</f>
        <v>3500</v>
      </c>
      <c r="AB64" s="2" cm="1">
        <f t="array" ref="AB64">_xlfn.XLOOKUP(AB$1&amp;$R64,$C$3:$C$1662&amp;$D$3:$D$1662,$E$3:$E$1662,0,0,1)</f>
        <v>5300</v>
      </c>
      <c r="AC64" s="2" cm="1">
        <f t="array" ref="AC64">_xlfn.XLOOKUP(AC$1&amp;$R64,$C$3:$C$1662&amp;$D$3:$D$1662,$E$3:$E$1662,0,0,1)</f>
        <v>3200</v>
      </c>
    </row>
    <row r="65" spans="3:29" x14ac:dyDescent="0.4">
      <c r="C65" t="s">
        <v>758</v>
      </c>
      <c r="D65" t="s">
        <v>575</v>
      </c>
      <c r="E65">
        <v>3200</v>
      </c>
      <c r="R65" t="s">
        <v>64</v>
      </c>
      <c r="S65" s="2">
        <f t="shared" si="1"/>
        <v>301760</v>
      </c>
      <c r="T65" s="2">
        <f t="shared" si="5"/>
        <v>390900</v>
      </c>
      <c r="U65" s="2">
        <f t="shared" si="5"/>
        <v>253800</v>
      </c>
      <c r="V65" s="2">
        <f t="shared" si="5"/>
        <v>259700</v>
      </c>
      <c r="W65" s="2">
        <f t="shared" si="5"/>
        <v>233200</v>
      </c>
      <c r="X65" s="2">
        <f t="shared" si="5"/>
        <v>371200</v>
      </c>
      <c r="Y65" s="2" cm="1">
        <f t="array" ref="Y65">_xlfn.XLOOKUP(Y$1&amp;$R65,$C$3:$C$1662&amp;$D$3:$D$1662,$E$3:$E$1662,0,0,1)</f>
        <v>7800</v>
      </c>
      <c r="Z65" s="2" cm="1">
        <f t="array" ref="Z65">_xlfn.XLOOKUP(Z$1&amp;$R65,$C$3:$C$1662&amp;$D$3:$D$1662,$E$3:$E$1662,0,0,1)</f>
        <v>200</v>
      </c>
      <c r="AA65" s="2" cm="1">
        <f t="array" ref="AA65">_xlfn.XLOOKUP(AA$1&amp;$R65,$C$3:$C$1662&amp;$D$3:$D$1662,$E$3:$E$1662,0,0,1)</f>
        <v>2800</v>
      </c>
      <c r="AB65" s="2" cm="1">
        <f t="array" ref="AB65">_xlfn.XLOOKUP(AB$1&amp;$R65,$C$3:$C$1662&amp;$D$3:$D$1662,$E$3:$E$1662,0,0,1)</f>
        <v>100</v>
      </c>
      <c r="AC65" s="2" cm="1">
        <f t="array" ref="AC65">_xlfn.XLOOKUP(AC$1&amp;$R65,$C$3:$C$1662&amp;$D$3:$D$1662,$E$3:$E$1662,0,0,1)</f>
        <v>400</v>
      </c>
    </row>
    <row r="66" spans="3:29" x14ac:dyDescent="0.4">
      <c r="C66" t="s">
        <v>758</v>
      </c>
      <c r="D66" t="s">
        <v>576</v>
      </c>
      <c r="E66">
        <v>400</v>
      </c>
      <c r="R66" t="s">
        <v>294</v>
      </c>
      <c r="S66" s="2">
        <f t="shared" si="1"/>
        <v>304860</v>
      </c>
      <c r="T66" s="2">
        <f t="shared" si="5"/>
        <v>402100</v>
      </c>
      <c r="U66" s="2">
        <f t="shared" si="5"/>
        <v>255900</v>
      </c>
      <c r="V66" s="2">
        <f t="shared" si="5"/>
        <v>260500</v>
      </c>
      <c r="W66" s="2">
        <f t="shared" si="5"/>
        <v>234500</v>
      </c>
      <c r="X66" s="2">
        <f t="shared" si="5"/>
        <v>371300</v>
      </c>
      <c r="Y66" s="2" cm="1">
        <f t="array" ref="Y66">_xlfn.XLOOKUP(Y$1&amp;$R66,$C$3:$C$1662&amp;$D$3:$D$1662,$E$3:$E$1662,0,0,1)</f>
        <v>11200</v>
      </c>
      <c r="Z66" s="2" cm="1">
        <f t="array" ref="Z66">_xlfn.XLOOKUP(Z$1&amp;$R66,$C$3:$C$1662&amp;$D$3:$D$1662,$E$3:$E$1662,0,0,1)</f>
        <v>2100</v>
      </c>
      <c r="AA66" s="2" cm="1">
        <f t="array" ref="AA66">_xlfn.XLOOKUP(AA$1&amp;$R66,$C$3:$C$1662&amp;$D$3:$D$1662,$E$3:$E$1662,0,0,1)</f>
        <v>800</v>
      </c>
      <c r="AB66" s="2" cm="1">
        <f t="array" ref="AB66">_xlfn.XLOOKUP(AB$1&amp;$R66,$C$3:$C$1662&amp;$D$3:$D$1662,$E$3:$E$1662,0,0,1)</f>
        <v>1300</v>
      </c>
      <c r="AC66" s="2" cm="1">
        <f t="array" ref="AC66">_xlfn.XLOOKUP(AC$1&amp;$R66,$C$3:$C$1662&amp;$D$3:$D$1662,$E$3:$E$1662,0,0,1)</f>
        <v>100</v>
      </c>
    </row>
    <row r="67" spans="3:29" x14ac:dyDescent="0.4">
      <c r="C67" t="s">
        <v>758</v>
      </c>
      <c r="D67" t="s">
        <v>577</v>
      </c>
      <c r="E67">
        <v>100</v>
      </c>
      <c r="R67" t="s">
        <v>29</v>
      </c>
      <c r="S67" s="2">
        <f t="shared" ref="S67:S130" si="6">IFERROR(AVERAGEIFS(T67:X67,T67:X67,"&gt;0"),0)</f>
        <v>309900</v>
      </c>
      <c r="T67" s="2">
        <f t="shared" si="5"/>
        <v>421000</v>
      </c>
      <c r="U67" s="2">
        <f t="shared" si="5"/>
        <v>257700</v>
      </c>
      <c r="V67" s="2">
        <f t="shared" si="5"/>
        <v>260700</v>
      </c>
      <c r="W67" s="2">
        <f t="shared" si="5"/>
        <v>235800</v>
      </c>
      <c r="X67" s="2">
        <f t="shared" si="5"/>
        <v>374300</v>
      </c>
      <c r="Y67" s="2" cm="1">
        <f t="array" ref="Y67">_xlfn.XLOOKUP(Y$1&amp;$R67,$C$3:$C$1662&amp;$D$3:$D$1662,$E$3:$E$1662,0,0,1)</f>
        <v>18900</v>
      </c>
      <c r="Z67" s="2" cm="1">
        <f t="array" ref="Z67">_xlfn.XLOOKUP(Z$1&amp;$R67,$C$3:$C$1662&amp;$D$3:$D$1662,$E$3:$E$1662,0,0,1)</f>
        <v>1800</v>
      </c>
      <c r="AA67" s="2" cm="1">
        <f t="array" ref="AA67">_xlfn.XLOOKUP(AA$1&amp;$R67,$C$3:$C$1662&amp;$D$3:$D$1662,$E$3:$E$1662,0,0,1)</f>
        <v>200</v>
      </c>
      <c r="AB67" s="2" cm="1">
        <f t="array" ref="AB67">_xlfn.XLOOKUP(AB$1&amp;$R67,$C$3:$C$1662&amp;$D$3:$D$1662,$E$3:$E$1662,0,0,1)</f>
        <v>1300</v>
      </c>
      <c r="AC67" s="2" cm="1">
        <f t="array" ref="AC67">_xlfn.XLOOKUP(AC$1&amp;$R67,$C$3:$C$1662&amp;$D$3:$D$1662,$E$3:$E$1662,0,0,1)</f>
        <v>3000</v>
      </c>
    </row>
    <row r="68" spans="3:29" x14ac:dyDescent="0.4">
      <c r="C68" t="s">
        <v>758</v>
      </c>
      <c r="D68" t="s">
        <v>578</v>
      </c>
      <c r="E68">
        <v>3000</v>
      </c>
      <c r="R68" t="s">
        <v>17</v>
      </c>
      <c r="S68" s="2">
        <f t="shared" si="6"/>
        <v>312020</v>
      </c>
      <c r="T68" s="2">
        <f t="shared" ref="T68:X83" si="7">T67+Y68</f>
        <v>424600</v>
      </c>
      <c r="U68" s="2">
        <f t="shared" si="7"/>
        <v>261400</v>
      </c>
      <c r="V68" s="2">
        <f t="shared" si="7"/>
        <v>262400</v>
      </c>
      <c r="W68" s="2">
        <f t="shared" si="7"/>
        <v>236700</v>
      </c>
      <c r="X68" s="2">
        <f t="shared" si="7"/>
        <v>375000</v>
      </c>
      <c r="Y68" s="2" cm="1">
        <f t="array" ref="Y68">_xlfn.XLOOKUP(Y$1&amp;$R68,$C$3:$C$1662&amp;$D$3:$D$1662,$E$3:$E$1662,0,0,1)</f>
        <v>3600</v>
      </c>
      <c r="Z68" s="2" cm="1">
        <f t="array" ref="Z68">_xlfn.XLOOKUP(Z$1&amp;$R68,$C$3:$C$1662&amp;$D$3:$D$1662,$E$3:$E$1662,0,0,1)</f>
        <v>3700</v>
      </c>
      <c r="AA68" s="2" cm="1">
        <f t="array" ref="AA68">_xlfn.XLOOKUP(AA$1&amp;$R68,$C$3:$C$1662&amp;$D$3:$D$1662,$E$3:$E$1662,0,0,1)</f>
        <v>1700</v>
      </c>
      <c r="AB68" s="2" cm="1">
        <f t="array" ref="AB68">_xlfn.XLOOKUP(AB$1&amp;$R68,$C$3:$C$1662&amp;$D$3:$D$1662,$E$3:$E$1662,0,0,1)</f>
        <v>900</v>
      </c>
      <c r="AC68" s="2" cm="1">
        <f t="array" ref="AC68">_xlfn.XLOOKUP(AC$1&amp;$R68,$C$3:$C$1662&amp;$D$3:$D$1662,$E$3:$E$1662,0,0,1)</f>
        <v>700</v>
      </c>
    </row>
    <row r="69" spans="3:29" x14ac:dyDescent="0.4">
      <c r="C69" t="s">
        <v>758</v>
      </c>
      <c r="D69" t="s">
        <v>579</v>
      </c>
      <c r="E69">
        <v>700</v>
      </c>
      <c r="R69" t="s">
        <v>58</v>
      </c>
      <c r="S69" s="2">
        <f t="shared" si="6"/>
        <v>314260</v>
      </c>
      <c r="T69" s="2">
        <f t="shared" si="7"/>
        <v>427700</v>
      </c>
      <c r="U69" s="2">
        <f t="shared" si="7"/>
        <v>263000</v>
      </c>
      <c r="V69" s="2">
        <f t="shared" si="7"/>
        <v>267100</v>
      </c>
      <c r="W69" s="2">
        <f t="shared" si="7"/>
        <v>238300</v>
      </c>
      <c r="X69" s="2">
        <f t="shared" si="7"/>
        <v>375200</v>
      </c>
      <c r="Y69" s="2" cm="1">
        <f t="array" ref="Y69">_xlfn.XLOOKUP(Y$1&amp;$R69,$C$3:$C$1662&amp;$D$3:$D$1662,$E$3:$E$1662,0,0,1)</f>
        <v>3100</v>
      </c>
      <c r="Z69" s="2" cm="1">
        <f t="array" ref="Z69">_xlfn.XLOOKUP(Z$1&amp;$R69,$C$3:$C$1662&amp;$D$3:$D$1662,$E$3:$E$1662,0,0,1)</f>
        <v>1600</v>
      </c>
      <c r="AA69" s="2" cm="1">
        <f t="array" ref="AA69">_xlfn.XLOOKUP(AA$1&amp;$R69,$C$3:$C$1662&amp;$D$3:$D$1662,$E$3:$E$1662,0,0,1)</f>
        <v>4700</v>
      </c>
      <c r="AB69" s="2" cm="1">
        <f t="array" ref="AB69">_xlfn.XLOOKUP(AB$1&amp;$R69,$C$3:$C$1662&amp;$D$3:$D$1662,$E$3:$E$1662,0,0,1)</f>
        <v>1600</v>
      </c>
      <c r="AC69" s="2" cm="1">
        <f t="array" ref="AC69">_xlfn.XLOOKUP(AC$1&amp;$R69,$C$3:$C$1662&amp;$D$3:$D$1662,$E$3:$E$1662,0,0,1)</f>
        <v>200</v>
      </c>
    </row>
    <row r="70" spans="3:29" x14ac:dyDescent="0.4">
      <c r="C70" t="s">
        <v>758</v>
      </c>
      <c r="D70" t="s">
        <v>580</v>
      </c>
      <c r="E70">
        <v>200</v>
      </c>
      <c r="R70" t="s">
        <v>125</v>
      </c>
      <c r="S70" s="2">
        <f t="shared" si="6"/>
        <v>315320</v>
      </c>
      <c r="T70" s="2">
        <f t="shared" si="7"/>
        <v>429600</v>
      </c>
      <c r="U70" s="2">
        <f t="shared" si="7"/>
        <v>264800</v>
      </c>
      <c r="V70" s="2">
        <f t="shared" si="7"/>
        <v>267800</v>
      </c>
      <c r="W70" s="2">
        <f t="shared" si="7"/>
        <v>238300</v>
      </c>
      <c r="X70" s="2">
        <f t="shared" si="7"/>
        <v>376100</v>
      </c>
      <c r="Y70" s="2" cm="1">
        <f t="array" ref="Y70">_xlfn.XLOOKUP(Y$1&amp;$R70,$C$3:$C$1662&amp;$D$3:$D$1662,$E$3:$E$1662,0,0,1)</f>
        <v>1900</v>
      </c>
      <c r="Z70" s="2" cm="1">
        <f t="array" ref="Z70">_xlfn.XLOOKUP(Z$1&amp;$R70,$C$3:$C$1662&amp;$D$3:$D$1662,$E$3:$E$1662,0,0,1)</f>
        <v>1800</v>
      </c>
      <c r="AA70" s="2" cm="1">
        <f t="array" ref="AA70">_xlfn.XLOOKUP(AA$1&amp;$R70,$C$3:$C$1662&amp;$D$3:$D$1662,$E$3:$E$1662,0,0,1)</f>
        <v>700</v>
      </c>
      <c r="AB70" s="2" cm="1">
        <f t="array" ref="AB70">_xlfn.XLOOKUP(AB$1&amp;$R70,$C$3:$C$1662&amp;$D$3:$D$1662,$E$3:$E$1662,0,0,1)</f>
        <v>0</v>
      </c>
      <c r="AC70" s="2" cm="1">
        <f t="array" ref="AC70">_xlfn.XLOOKUP(AC$1&amp;$R70,$C$3:$C$1662&amp;$D$3:$D$1662,$E$3:$E$1662,0,0,1)</f>
        <v>900</v>
      </c>
    </row>
    <row r="71" spans="3:29" x14ac:dyDescent="0.4">
      <c r="C71" t="s">
        <v>758</v>
      </c>
      <c r="D71" t="s">
        <v>581</v>
      </c>
      <c r="E71">
        <v>900</v>
      </c>
      <c r="R71" t="s">
        <v>13</v>
      </c>
      <c r="S71" s="2">
        <f t="shared" si="6"/>
        <v>317200</v>
      </c>
      <c r="T71" s="2">
        <f t="shared" si="7"/>
        <v>431100</v>
      </c>
      <c r="U71" s="2">
        <f t="shared" si="7"/>
        <v>265300</v>
      </c>
      <c r="V71" s="2">
        <f t="shared" si="7"/>
        <v>268000</v>
      </c>
      <c r="W71" s="2">
        <f t="shared" si="7"/>
        <v>244800</v>
      </c>
      <c r="X71" s="2">
        <f t="shared" si="7"/>
        <v>376800</v>
      </c>
      <c r="Y71" s="2" cm="1">
        <f t="array" ref="Y71">_xlfn.XLOOKUP(Y$1&amp;$R71,$C$3:$C$1662&amp;$D$3:$D$1662,$E$3:$E$1662,0,0,1)</f>
        <v>1500</v>
      </c>
      <c r="Z71" s="2" cm="1">
        <f t="array" ref="Z71">_xlfn.XLOOKUP(Z$1&amp;$R71,$C$3:$C$1662&amp;$D$3:$D$1662,$E$3:$E$1662,0,0,1)</f>
        <v>500</v>
      </c>
      <c r="AA71" s="2" cm="1">
        <f t="array" ref="AA71">_xlfn.XLOOKUP(AA$1&amp;$R71,$C$3:$C$1662&amp;$D$3:$D$1662,$E$3:$E$1662,0,0,1)</f>
        <v>200</v>
      </c>
      <c r="AB71" s="2" cm="1">
        <f t="array" ref="AB71">_xlfn.XLOOKUP(AB$1&amp;$R71,$C$3:$C$1662&amp;$D$3:$D$1662,$E$3:$E$1662,0,0,1)</f>
        <v>6500</v>
      </c>
      <c r="AC71" s="2" cm="1">
        <f t="array" ref="AC71">_xlfn.XLOOKUP(AC$1&amp;$R71,$C$3:$C$1662&amp;$D$3:$D$1662,$E$3:$E$1662,0,0,1)</f>
        <v>700</v>
      </c>
    </row>
    <row r="72" spans="3:29" x14ac:dyDescent="0.4">
      <c r="C72" t="s">
        <v>758</v>
      </c>
      <c r="D72" t="s">
        <v>582</v>
      </c>
      <c r="E72">
        <v>700</v>
      </c>
      <c r="R72" t="s">
        <v>87</v>
      </c>
      <c r="S72" s="2">
        <f t="shared" si="6"/>
        <v>319240</v>
      </c>
      <c r="T72" s="2">
        <f t="shared" si="7"/>
        <v>438500</v>
      </c>
      <c r="U72" s="2">
        <f t="shared" si="7"/>
        <v>265300</v>
      </c>
      <c r="V72" s="2">
        <f t="shared" si="7"/>
        <v>269000</v>
      </c>
      <c r="W72" s="2">
        <f t="shared" si="7"/>
        <v>245800</v>
      </c>
      <c r="X72" s="2">
        <f t="shared" si="7"/>
        <v>377600</v>
      </c>
      <c r="Y72" s="2" cm="1">
        <f t="array" ref="Y72">_xlfn.XLOOKUP(Y$1&amp;$R72,$C$3:$C$1662&amp;$D$3:$D$1662,$E$3:$E$1662,0,0,1)</f>
        <v>7400</v>
      </c>
      <c r="Z72" s="2" cm="1">
        <f t="array" ref="Z72">_xlfn.XLOOKUP(Z$1&amp;$R72,$C$3:$C$1662&amp;$D$3:$D$1662,$E$3:$E$1662,0,0,1)</f>
        <v>0</v>
      </c>
      <c r="AA72" s="2" cm="1">
        <f t="array" ref="AA72">_xlfn.XLOOKUP(AA$1&amp;$R72,$C$3:$C$1662&amp;$D$3:$D$1662,$E$3:$E$1662,0,0,1)</f>
        <v>1000</v>
      </c>
      <c r="AB72" s="2" cm="1">
        <f t="array" ref="AB72">_xlfn.XLOOKUP(AB$1&amp;$R72,$C$3:$C$1662&amp;$D$3:$D$1662,$E$3:$E$1662,0,0,1)</f>
        <v>1000</v>
      </c>
      <c r="AC72" s="2" cm="1">
        <f t="array" ref="AC72">_xlfn.XLOOKUP(AC$1&amp;$R72,$C$3:$C$1662&amp;$D$3:$D$1662,$E$3:$E$1662,0,0,1)</f>
        <v>800</v>
      </c>
    </row>
    <row r="73" spans="3:29" x14ac:dyDescent="0.4">
      <c r="C73" t="s">
        <v>758</v>
      </c>
      <c r="D73" t="s">
        <v>583</v>
      </c>
      <c r="E73">
        <v>800</v>
      </c>
      <c r="R73" t="s">
        <v>202</v>
      </c>
      <c r="S73" s="2">
        <f t="shared" si="6"/>
        <v>321620</v>
      </c>
      <c r="T73" s="2">
        <f t="shared" si="7"/>
        <v>439300</v>
      </c>
      <c r="U73" s="2">
        <f t="shared" si="7"/>
        <v>266000</v>
      </c>
      <c r="V73" s="2">
        <f t="shared" si="7"/>
        <v>277500</v>
      </c>
      <c r="W73" s="2">
        <f t="shared" si="7"/>
        <v>246600</v>
      </c>
      <c r="X73" s="2">
        <f t="shared" si="7"/>
        <v>378700</v>
      </c>
      <c r="Y73" s="2" cm="1">
        <f t="array" ref="Y73">_xlfn.XLOOKUP(Y$1&amp;$R73,$C$3:$C$1662&amp;$D$3:$D$1662,$E$3:$E$1662,0,0,1)</f>
        <v>800</v>
      </c>
      <c r="Z73" s="2" cm="1">
        <f t="array" ref="Z73">_xlfn.XLOOKUP(Z$1&amp;$R73,$C$3:$C$1662&amp;$D$3:$D$1662,$E$3:$E$1662,0,0,1)</f>
        <v>700</v>
      </c>
      <c r="AA73" s="2" cm="1">
        <f t="array" ref="AA73">_xlfn.XLOOKUP(AA$1&amp;$R73,$C$3:$C$1662&amp;$D$3:$D$1662,$E$3:$E$1662,0,0,1)</f>
        <v>8500</v>
      </c>
      <c r="AB73" s="2" cm="1">
        <f t="array" ref="AB73">_xlfn.XLOOKUP(AB$1&amp;$R73,$C$3:$C$1662&amp;$D$3:$D$1662,$E$3:$E$1662,0,0,1)</f>
        <v>800</v>
      </c>
      <c r="AC73" s="2" cm="1">
        <f t="array" ref="AC73">_xlfn.XLOOKUP(AC$1&amp;$R73,$C$3:$C$1662&amp;$D$3:$D$1662,$E$3:$E$1662,0,0,1)</f>
        <v>1100</v>
      </c>
    </row>
    <row r="74" spans="3:29" x14ac:dyDescent="0.4">
      <c r="C74" t="s">
        <v>758</v>
      </c>
      <c r="D74" t="s">
        <v>584</v>
      </c>
      <c r="E74">
        <v>1100</v>
      </c>
      <c r="R74" t="s">
        <v>86</v>
      </c>
      <c r="S74" s="2">
        <f t="shared" si="6"/>
        <v>324520</v>
      </c>
      <c r="T74" s="2">
        <f t="shared" si="7"/>
        <v>443200</v>
      </c>
      <c r="U74" s="2">
        <f t="shared" si="7"/>
        <v>267500</v>
      </c>
      <c r="V74" s="2">
        <f t="shared" si="7"/>
        <v>278600</v>
      </c>
      <c r="W74" s="2">
        <f t="shared" si="7"/>
        <v>251200</v>
      </c>
      <c r="X74" s="2">
        <f t="shared" si="7"/>
        <v>382100</v>
      </c>
      <c r="Y74" s="2" cm="1">
        <f t="array" ref="Y74">_xlfn.XLOOKUP(Y$1&amp;$R74,$C$3:$C$1662&amp;$D$3:$D$1662,$E$3:$E$1662,0,0,1)</f>
        <v>3900</v>
      </c>
      <c r="Z74" s="2" cm="1">
        <f t="array" ref="Z74">_xlfn.XLOOKUP(Z$1&amp;$R74,$C$3:$C$1662&amp;$D$3:$D$1662,$E$3:$E$1662,0,0,1)</f>
        <v>1500</v>
      </c>
      <c r="AA74" s="2" cm="1">
        <f t="array" ref="AA74">_xlfn.XLOOKUP(AA$1&amp;$R74,$C$3:$C$1662&amp;$D$3:$D$1662,$E$3:$E$1662,0,0,1)</f>
        <v>1100</v>
      </c>
      <c r="AB74" s="2" cm="1">
        <f t="array" ref="AB74">_xlfn.XLOOKUP(AB$1&amp;$R74,$C$3:$C$1662&amp;$D$3:$D$1662,$E$3:$E$1662,0,0,1)</f>
        <v>4600</v>
      </c>
      <c r="AC74" s="2" cm="1">
        <f t="array" ref="AC74">_xlfn.XLOOKUP(AC$1&amp;$R74,$C$3:$C$1662&amp;$D$3:$D$1662,$E$3:$E$1662,0,0,1)</f>
        <v>3400</v>
      </c>
    </row>
    <row r="75" spans="3:29" x14ac:dyDescent="0.4">
      <c r="C75" t="s">
        <v>758</v>
      </c>
      <c r="D75" t="s">
        <v>585</v>
      </c>
      <c r="E75">
        <v>3400</v>
      </c>
      <c r="R75" t="s">
        <v>289</v>
      </c>
      <c r="S75" s="2">
        <f t="shared" si="6"/>
        <v>326220</v>
      </c>
      <c r="T75" s="2">
        <f t="shared" si="7"/>
        <v>444100</v>
      </c>
      <c r="U75" s="2">
        <f t="shared" si="7"/>
        <v>268300</v>
      </c>
      <c r="V75" s="2">
        <f t="shared" si="7"/>
        <v>280300</v>
      </c>
      <c r="W75" s="2">
        <f t="shared" si="7"/>
        <v>252000</v>
      </c>
      <c r="X75" s="2">
        <f t="shared" si="7"/>
        <v>386400</v>
      </c>
      <c r="Y75" s="2" cm="1">
        <f t="array" ref="Y75">_xlfn.XLOOKUP(Y$1&amp;$R75,$C$3:$C$1662&amp;$D$3:$D$1662,$E$3:$E$1662,0,0,1)</f>
        <v>900</v>
      </c>
      <c r="Z75" s="2" cm="1">
        <f t="array" ref="Z75">_xlfn.XLOOKUP(Z$1&amp;$R75,$C$3:$C$1662&amp;$D$3:$D$1662,$E$3:$E$1662,0,0,1)</f>
        <v>800</v>
      </c>
      <c r="AA75" s="2" cm="1">
        <f t="array" ref="AA75">_xlfn.XLOOKUP(AA$1&amp;$R75,$C$3:$C$1662&amp;$D$3:$D$1662,$E$3:$E$1662,0,0,1)</f>
        <v>1700</v>
      </c>
      <c r="AB75" s="2" cm="1">
        <f t="array" ref="AB75">_xlfn.XLOOKUP(AB$1&amp;$R75,$C$3:$C$1662&amp;$D$3:$D$1662,$E$3:$E$1662,0,0,1)</f>
        <v>800</v>
      </c>
      <c r="AC75" s="2" cm="1">
        <f t="array" ref="AC75">_xlfn.XLOOKUP(AC$1&amp;$R75,$C$3:$C$1662&amp;$D$3:$D$1662,$E$3:$E$1662,0,0,1)</f>
        <v>4300</v>
      </c>
    </row>
    <row r="76" spans="3:29" x14ac:dyDescent="0.4">
      <c r="C76" t="s">
        <v>758</v>
      </c>
      <c r="D76" t="s">
        <v>586</v>
      </c>
      <c r="E76">
        <v>4300</v>
      </c>
      <c r="R76" t="s">
        <v>295</v>
      </c>
      <c r="S76" s="2">
        <f t="shared" si="6"/>
        <v>328480</v>
      </c>
      <c r="T76" s="2">
        <f t="shared" si="7"/>
        <v>446800</v>
      </c>
      <c r="U76" s="2">
        <f t="shared" si="7"/>
        <v>269200</v>
      </c>
      <c r="V76" s="2">
        <f t="shared" si="7"/>
        <v>280400</v>
      </c>
      <c r="W76" s="2">
        <f t="shared" si="7"/>
        <v>253200</v>
      </c>
      <c r="X76" s="2">
        <f t="shared" si="7"/>
        <v>392800</v>
      </c>
      <c r="Y76" s="2" cm="1">
        <f t="array" ref="Y76">_xlfn.XLOOKUP(Y$1&amp;$R76,$C$3:$C$1662&amp;$D$3:$D$1662,$E$3:$E$1662,0,0,1)</f>
        <v>2700</v>
      </c>
      <c r="Z76" s="2" cm="1">
        <f t="array" ref="Z76">_xlfn.XLOOKUP(Z$1&amp;$R76,$C$3:$C$1662&amp;$D$3:$D$1662,$E$3:$E$1662,0,0,1)</f>
        <v>900</v>
      </c>
      <c r="AA76" s="2" cm="1">
        <f t="array" ref="AA76">_xlfn.XLOOKUP(AA$1&amp;$R76,$C$3:$C$1662&amp;$D$3:$D$1662,$E$3:$E$1662,0,0,1)</f>
        <v>100</v>
      </c>
      <c r="AB76" s="2" cm="1">
        <f t="array" ref="AB76">_xlfn.XLOOKUP(AB$1&amp;$R76,$C$3:$C$1662&amp;$D$3:$D$1662,$E$3:$E$1662,0,0,1)</f>
        <v>1200</v>
      </c>
      <c r="AC76" s="2" cm="1">
        <f t="array" ref="AC76">_xlfn.XLOOKUP(AC$1&amp;$R76,$C$3:$C$1662&amp;$D$3:$D$1662,$E$3:$E$1662,0,0,1)</f>
        <v>6400</v>
      </c>
    </row>
    <row r="77" spans="3:29" x14ac:dyDescent="0.4">
      <c r="C77" t="s">
        <v>758</v>
      </c>
      <c r="D77" t="s">
        <v>587</v>
      </c>
      <c r="E77">
        <v>6400</v>
      </c>
      <c r="R77" t="s">
        <v>103</v>
      </c>
      <c r="S77" s="2">
        <f t="shared" si="6"/>
        <v>329720</v>
      </c>
      <c r="T77" s="2">
        <f t="shared" si="7"/>
        <v>448700</v>
      </c>
      <c r="U77" s="2">
        <f t="shared" si="7"/>
        <v>269500</v>
      </c>
      <c r="V77" s="2">
        <f t="shared" si="7"/>
        <v>283100</v>
      </c>
      <c r="W77" s="2">
        <f t="shared" si="7"/>
        <v>253400</v>
      </c>
      <c r="X77" s="2">
        <f t="shared" si="7"/>
        <v>393900</v>
      </c>
      <c r="Y77" s="2" cm="1">
        <f t="array" ref="Y77">_xlfn.XLOOKUP(Y$1&amp;$R77,$C$3:$C$1662&amp;$D$3:$D$1662,$E$3:$E$1662,0,0,1)</f>
        <v>1900</v>
      </c>
      <c r="Z77" s="2" cm="1">
        <f t="array" ref="Z77">_xlfn.XLOOKUP(Z$1&amp;$R77,$C$3:$C$1662&amp;$D$3:$D$1662,$E$3:$E$1662,0,0,1)</f>
        <v>300</v>
      </c>
      <c r="AA77" s="2" cm="1">
        <f t="array" ref="AA77">_xlfn.XLOOKUP(AA$1&amp;$R77,$C$3:$C$1662&amp;$D$3:$D$1662,$E$3:$E$1662,0,0,1)</f>
        <v>2700</v>
      </c>
      <c r="AB77" s="2" cm="1">
        <f t="array" ref="AB77">_xlfn.XLOOKUP(AB$1&amp;$R77,$C$3:$C$1662&amp;$D$3:$D$1662,$E$3:$E$1662,0,0,1)</f>
        <v>200</v>
      </c>
      <c r="AC77" s="2" cm="1">
        <f t="array" ref="AC77">_xlfn.XLOOKUP(AC$1&amp;$R77,$C$3:$C$1662&amp;$D$3:$D$1662,$E$3:$E$1662,0,0,1)</f>
        <v>1100</v>
      </c>
    </row>
    <row r="78" spans="3:29" x14ac:dyDescent="0.4">
      <c r="C78" t="s">
        <v>758</v>
      </c>
      <c r="D78" t="s">
        <v>588</v>
      </c>
      <c r="E78">
        <v>1100</v>
      </c>
      <c r="R78" t="s">
        <v>140</v>
      </c>
      <c r="S78" s="2">
        <f t="shared" si="6"/>
        <v>331460</v>
      </c>
      <c r="T78" s="2">
        <f t="shared" si="7"/>
        <v>451500</v>
      </c>
      <c r="U78" s="2">
        <f t="shared" si="7"/>
        <v>269700</v>
      </c>
      <c r="V78" s="2">
        <f t="shared" si="7"/>
        <v>283500</v>
      </c>
      <c r="W78" s="2">
        <f t="shared" si="7"/>
        <v>257300</v>
      </c>
      <c r="X78" s="2">
        <f t="shared" si="7"/>
        <v>395300</v>
      </c>
      <c r="Y78" s="2" cm="1">
        <f t="array" ref="Y78">_xlfn.XLOOKUP(Y$1&amp;$R78,$C$3:$C$1662&amp;$D$3:$D$1662,$E$3:$E$1662,0,0,1)</f>
        <v>2800</v>
      </c>
      <c r="Z78" s="2" cm="1">
        <f t="array" ref="Z78">_xlfn.XLOOKUP(Z$1&amp;$R78,$C$3:$C$1662&amp;$D$3:$D$1662,$E$3:$E$1662,0,0,1)</f>
        <v>200</v>
      </c>
      <c r="AA78" s="2" cm="1">
        <f t="array" ref="AA78">_xlfn.XLOOKUP(AA$1&amp;$R78,$C$3:$C$1662&amp;$D$3:$D$1662,$E$3:$E$1662,0,0,1)</f>
        <v>400</v>
      </c>
      <c r="AB78" s="2" cm="1">
        <f t="array" ref="AB78">_xlfn.XLOOKUP(AB$1&amp;$R78,$C$3:$C$1662&amp;$D$3:$D$1662,$E$3:$E$1662,0,0,1)</f>
        <v>3900</v>
      </c>
      <c r="AC78" s="2" cm="1">
        <f t="array" ref="AC78">_xlfn.XLOOKUP(AC$1&amp;$R78,$C$3:$C$1662&amp;$D$3:$D$1662,$E$3:$E$1662,0,0,1)</f>
        <v>1400</v>
      </c>
    </row>
    <row r="79" spans="3:29" x14ac:dyDescent="0.4">
      <c r="C79" t="s">
        <v>758</v>
      </c>
      <c r="D79" t="s">
        <v>589</v>
      </c>
      <c r="E79">
        <v>1400</v>
      </c>
      <c r="R79" t="s">
        <v>134</v>
      </c>
      <c r="S79" s="2">
        <f t="shared" si="6"/>
        <v>333220</v>
      </c>
      <c r="T79" s="2">
        <f t="shared" si="7"/>
        <v>453300</v>
      </c>
      <c r="U79" s="2">
        <f t="shared" si="7"/>
        <v>271200</v>
      </c>
      <c r="V79" s="2">
        <f t="shared" si="7"/>
        <v>285000</v>
      </c>
      <c r="W79" s="2">
        <f t="shared" si="7"/>
        <v>259900</v>
      </c>
      <c r="X79" s="2">
        <f t="shared" si="7"/>
        <v>396700</v>
      </c>
      <c r="Y79" s="2" cm="1">
        <f t="array" ref="Y79">_xlfn.XLOOKUP(Y$1&amp;$R79,$C$3:$C$1662&amp;$D$3:$D$1662,$E$3:$E$1662,0,0,1)</f>
        <v>1800</v>
      </c>
      <c r="Z79" s="2" cm="1">
        <f t="array" ref="Z79">_xlfn.XLOOKUP(Z$1&amp;$R79,$C$3:$C$1662&amp;$D$3:$D$1662,$E$3:$E$1662,0,0,1)</f>
        <v>1500</v>
      </c>
      <c r="AA79" s="2" cm="1">
        <f t="array" ref="AA79">_xlfn.XLOOKUP(AA$1&amp;$R79,$C$3:$C$1662&amp;$D$3:$D$1662,$E$3:$E$1662,0,0,1)</f>
        <v>1500</v>
      </c>
      <c r="AB79" s="2" cm="1">
        <f t="array" ref="AB79">_xlfn.XLOOKUP(AB$1&amp;$R79,$C$3:$C$1662&amp;$D$3:$D$1662,$E$3:$E$1662,0,0,1)</f>
        <v>2600</v>
      </c>
      <c r="AC79" s="2" cm="1">
        <f t="array" ref="AC79">_xlfn.XLOOKUP(AC$1&amp;$R79,$C$3:$C$1662&amp;$D$3:$D$1662,$E$3:$E$1662,0,0,1)</f>
        <v>1400</v>
      </c>
    </row>
    <row r="80" spans="3:29" x14ac:dyDescent="0.4">
      <c r="C80" t="s">
        <v>758</v>
      </c>
      <c r="D80" t="s">
        <v>590</v>
      </c>
      <c r="E80">
        <v>1400</v>
      </c>
      <c r="R80" t="s">
        <v>116</v>
      </c>
      <c r="S80" s="2">
        <f t="shared" si="6"/>
        <v>335140</v>
      </c>
      <c r="T80" s="2">
        <f t="shared" si="7"/>
        <v>457100</v>
      </c>
      <c r="U80" s="2">
        <f t="shared" si="7"/>
        <v>271200</v>
      </c>
      <c r="V80" s="2">
        <f t="shared" si="7"/>
        <v>288500</v>
      </c>
      <c r="W80" s="2">
        <f t="shared" si="7"/>
        <v>261700</v>
      </c>
      <c r="X80" s="2">
        <f t="shared" si="7"/>
        <v>397200</v>
      </c>
      <c r="Y80" s="2" cm="1">
        <f t="array" ref="Y80">_xlfn.XLOOKUP(Y$1&amp;$R80,$C$3:$C$1662&amp;$D$3:$D$1662,$E$3:$E$1662,0,0,1)</f>
        <v>3800</v>
      </c>
      <c r="Z80" s="2" cm="1">
        <f t="array" ref="Z80">_xlfn.XLOOKUP(Z$1&amp;$R80,$C$3:$C$1662&amp;$D$3:$D$1662,$E$3:$E$1662,0,0,1)</f>
        <v>0</v>
      </c>
      <c r="AA80" s="2" cm="1">
        <f t="array" ref="AA80">_xlfn.XLOOKUP(AA$1&amp;$R80,$C$3:$C$1662&amp;$D$3:$D$1662,$E$3:$E$1662,0,0,1)</f>
        <v>3500</v>
      </c>
      <c r="AB80" s="2" cm="1">
        <f t="array" ref="AB80">_xlfn.XLOOKUP(AB$1&amp;$R80,$C$3:$C$1662&amp;$D$3:$D$1662,$E$3:$E$1662,0,0,1)</f>
        <v>1800</v>
      </c>
      <c r="AC80" s="2" cm="1">
        <f t="array" ref="AC80">_xlfn.XLOOKUP(AC$1&amp;$R80,$C$3:$C$1662&amp;$D$3:$D$1662,$E$3:$E$1662,0,0,1)</f>
        <v>500</v>
      </c>
    </row>
    <row r="81" spans="3:29" x14ac:dyDescent="0.4">
      <c r="C81" t="s">
        <v>758</v>
      </c>
      <c r="D81" t="s">
        <v>591</v>
      </c>
      <c r="E81">
        <v>500</v>
      </c>
      <c r="R81" t="s">
        <v>132</v>
      </c>
      <c r="S81" s="2">
        <f t="shared" si="6"/>
        <v>336300</v>
      </c>
      <c r="T81" s="2">
        <f t="shared" si="7"/>
        <v>459500</v>
      </c>
      <c r="U81" s="2">
        <f t="shared" si="7"/>
        <v>272600</v>
      </c>
      <c r="V81" s="2">
        <f t="shared" si="7"/>
        <v>288700</v>
      </c>
      <c r="W81" s="2">
        <f t="shared" si="7"/>
        <v>262900</v>
      </c>
      <c r="X81" s="2">
        <f t="shared" si="7"/>
        <v>397800</v>
      </c>
      <c r="Y81" s="2" cm="1">
        <f t="array" ref="Y81">_xlfn.XLOOKUP(Y$1&amp;$R81,$C$3:$C$1662&amp;$D$3:$D$1662,$E$3:$E$1662,0,0,1)</f>
        <v>2400</v>
      </c>
      <c r="Z81" s="2" cm="1">
        <f t="array" ref="Z81">_xlfn.XLOOKUP(Z$1&amp;$R81,$C$3:$C$1662&amp;$D$3:$D$1662,$E$3:$E$1662,0,0,1)</f>
        <v>1400</v>
      </c>
      <c r="AA81" s="2" cm="1">
        <f t="array" ref="AA81">_xlfn.XLOOKUP(AA$1&amp;$R81,$C$3:$C$1662&amp;$D$3:$D$1662,$E$3:$E$1662,0,0,1)</f>
        <v>200</v>
      </c>
      <c r="AB81" s="2" cm="1">
        <f t="array" ref="AB81">_xlfn.XLOOKUP(AB$1&amp;$R81,$C$3:$C$1662&amp;$D$3:$D$1662,$E$3:$E$1662,0,0,1)</f>
        <v>1200</v>
      </c>
      <c r="AC81" s="2" cm="1">
        <f t="array" ref="AC81">_xlfn.XLOOKUP(AC$1&amp;$R81,$C$3:$C$1662&amp;$D$3:$D$1662,$E$3:$E$1662,0,0,1)</f>
        <v>600</v>
      </c>
    </row>
    <row r="82" spans="3:29" x14ac:dyDescent="0.4">
      <c r="C82" t="s">
        <v>758</v>
      </c>
      <c r="D82" t="s">
        <v>592</v>
      </c>
      <c r="E82">
        <v>600</v>
      </c>
      <c r="R82" t="s">
        <v>296</v>
      </c>
      <c r="S82" s="2">
        <f t="shared" si="6"/>
        <v>338240</v>
      </c>
      <c r="T82" s="2">
        <f t="shared" si="7"/>
        <v>462900</v>
      </c>
      <c r="U82" s="2">
        <f t="shared" si="7"/>
        <v>273700</v>
      </c>
      <c r="V82" s="2">
        <f t="shared" si="7"/>
        <v>289000</v>
      </c>
      <c r="W82" s="2">
        <f t="shared" si="7"/>
        <v>264600</v>
      </c>
      <c r="X82" s="2">
        <f t="shared" si="7"/>
        <v>401000</v>
      </c>
      <c r="Y82" s="2" cm="1">
        <f t="array" ref="Y82">_xlfn.XLOOKUP(Y$1&amp;$R82,$C$3:$C$1662&amp;$D$3:$D$1662,$E$3:$E$1662,0,0,1)</f>
        <v>3400</v>
      </c>
      <c r="Z82" s="2" cm="1">
        <f t="array" ref="Z82">_xlfn.XLOOKUP(Z$1&amp;$R82,$C$3:$C$1662&amp;$D$3:$D$1662,$E$3:$E$1662,0,0,1)</f>
        <v>1100</v>
      </c>
      <c r="AA82" s="2" cm="1">
        <f t="array" ref="AA82">_xlfn.XLOOKUP(AA$1&amp;$R82,$C$3:$C$1662&amp;$D$3:$D$1662,$E$3:$E$1662,0,0,1)</f>
        <v>300</v>
      </c>
      <c r="AB82" s="2" cm="1">
        <f t="array" ref="AB82">_xlfn.XLOOKUP(AB$1&amp;$R82,$C$3:$C$1662&amp;$D$3:$D$1662,$E$3:$E$1662,0,0,1)</f>
        <v>1700</v>
      </c>
      <c r="AC82" s="2" cm="1">
        <f t="array" ref="AC82">_xlfn.XLOOKUP(AC$1&amp;$R82,$C$3:$C$1662&amp;$D$3:$D$1662,$E$3:$E$1662,0,0,1)</f>
        <v>3200</v>
      </c>
    </row>
    <row r="83" spans="3:29" x14ac:dyDescent="0.4">
      <c r="C83" t="s">
        <v>758</v>
      </c>
      <c r="D83" t="s">
        <v>593</v>
      </c>
      <c r="E83">
        <v>3200</v>
      </c>
      <c r="R83" t="s">
        <v>94</v>
      </c>
      <c r="S83" s="2">
        <f t="shared" si="6"/>
        <v>339780</v>
      </c>
      <c r="T83" s="2">
        <f t="shared" si="7"/>
        <v>464000</v>
      </c>
      <c r="U83" s="2">
        <f t="shared" si="7"/>
        <v>273700</v>
      </c>
      <c r="V83" s="2">
        <f t="shared" si="7"/>
        <v>291700</v>
      </c>
      <c r="W83" s="2">
        <f t="shared" si="7"/>
        <v>266200</v>
      </c>
      <c r="X83" s="2">
        <f t="shared" si="7"/>
        <v>403300</v>
      </c>
      <c r="Y83" s="2" cm="1">
        <f t="array" ref="Y83">_xlfn.XLOOKUP(Y$1&amp;$R83,$C$3:$C$1662&amp;$D$3:$D$1662,$E$3:$E$1662,0,0,1)</f>
        <v>1100</v>
      </c>
      <c r="Z83" s="2" cm="1">
        <f t="array" ref="Z83">_xlfn.XLOOKUP(Z$1&amp;$R83,$C$3:$C$1662&amp;$D$3:$D$1662,$E$3:$E$1662,0,0,1)</f>
        <v>0</v>
      </c>
      <c r="AA83" s="2" cm="1">
        <f t="array" ref="AA83">_xlfn.XLOOKUP(AA$1&amp;$R83,$C$3:$C$1662&amp;$D$3:$D$1662,$E$3:$E$1662,0,0,1)</f>
        <v>2700</v>
      </c>
      <c r="AB83" s="2" cm="1">
        <f t="array" ref="AB83">_xlfn.XLOOKUP(AB$1&amp;$R83,$C$3:$C$1662&amp;$D$3:$D$1662,$E$3:$E$1662,0,0,1)</f>
        <v>1600</v>
      </c>
      <c r="AC83" s="2" cm="1">
        <f t="array" ref="AC83">_xlfn.XLOOKUP(AC$1&amp;$R83,$C$3:$C$1662&amp;$D$3:$D$1662,$E$3:$E$1662,0,0,1)</f>
        <v>2300</v>
      </c>
    </row>
    <row r="84" spans="3:29" x14ac:dyDescent="0.4">
      <c r="C84" t="s">
        <v>758</v>
      </c>
      <c r="D84" t="s">
        <v>594</v>
      </c>
      <c r="E84">
        <v>2300</v>
      </c>
      <c r="R84" t="s">
        <v>93</v>
      </c>
      <c r="S84" s="2">
        <f t="shared" si="6"/>
        <v>341640</v>
      </c>
      <c r="T84" s="2">
        <f t="shared" ref="T84:X99" si="8">T83+Y84</f>
        <v>465600</v>
      </c>
      <c r="U84" s="2">
        <f t="shared" si="8"/>
        <v>276500</v>
      </c>
      <c r="V84" s="2">
        <f t="shared" si="8"/>
        <v>295200</v>
      </c>
      <c r="W84" s="2">
        <f t="shared" si="8"/>
        <v>267400</v>
      </c>
      <c r="X84" s="2">
        <f t="shared" si="8"/>
        <v>403500</v>
      </c>
      <c r="Y84" s="2" cm="1">
        <f t="array" ref="Y84">_xlfn.XLOOKUP(Y$1&amp;$R84,$C$3:$C$1662&amp;$D$3:$D$1662,$E$3:$E$1662,0,0,1)</f>
        <v>1600</v>
      </c>
      <c r="Z84" s="2" cm="1">
        <f t="array" ref="Z84">_xlfn.XLOOKUP(Z$1&amp;$R84,$C$3:$C$1662&amp;$D$3:$D$1662,$E$3:$E$1662,0,0,1)</f>
        <v>2800</v>
      </c>
      <c r="AA84" s="2" cm="1">
        <f t="array" ref="AA84">_xlfn.XLOOKUP(AA$1&amp;$R84,$C$3:$C$1662&amp;$D$3:$D$1662,$E$3:$E$1662,0,0,1)</f>
        <v>3500</v>
      </c>
      <c r="AB84" s="2" cm="1">
        <f t="array" ref="AB84">_xlfn.XLOOKUP(AB$1&amp;$R84,$C$3:$C$1662&amp;$D$3:$D$1662,$E$3:$E$1662,0,0,1)</f>
        <v>1200</v>
      </c>
      <c r="AC84" s="2" cm="1">
        <f t="array" ref="AC84">_xlfn.XLOOKUP(AC$1&amp;$R84,$C$3:$C$1662&amp;$D$3:$D$1662,$E$3:$E$1662,0,0,1)</f>
        <v>200</v>
      </c>
    </row>
    <row r="85" spans="3:29" x14ac:dyDescent="0.4">
      <c r="C85" t="s">
        <v>758</v>
      </c>
      <c r="D85" t="s">
        <v>595</v>
      </c>
      <c r="E85">
        <v>200</v>
      </c>
      <c r="R85" t="s">
        <v>229</v>
      </c>
      <c r="S85" s="2">
        <f t="shared" si="6"/>
        <v>343200</v>
      </c>
      <c r="T85" s="2">
        <f t="shared" si="8"/>
        <v>466700</v>
      </c>
      <c r="U85" s="2">
        <f t="shared" si="8"/>
        <v>281100</v>
      </c>
      <c r="V85" s="2">
        <f t="shared" si="8"/>
        <v>295200</v>
      </c>
      <c r="W85" s="2">
        <f t="shared" si="8"/>
        <v>268600</v>
      </c>
      <c r="X85" s="2">
        <f t="shared" si="8"/>
        <v>404400</v>
      </c>
      <c r="Y85" s="2" cm="1">
        <f t="array" ref="Y85">_xlfn.XLOOKUP(Y$1&amp;$R85,$C$3:$C$1662&amp;$D$3:$D$1662,$E$3:$E$1662,0,0,1)</f>
        <v>1100</v>
      </c>
      <c r="Z85" s="2" cm="1">
        <f t="array" ref="Z85">_xlfn.XLOOKUP(Z$1&amp;$R85,$C$3:$C$1662&amp;$D$3:$D$1662,$E$3:$E$1662,0,0,1)</f>
        <v>4600</v>
      </c>
      <c r="AA85" s="2" cm="1">
        <f t="array" ref="AA85">_xlfn.XLOOKUP(AA$1&amp;$R85,$C$3:$C$1662&amp;$D$3:$D$1662,$E$3:$E$1662,0,0,1)</f>
        <v>0</v>
      </c>
      <c r="AB85" s="2" cm="1">
        <f t="array" ref="AB85">_xlfn.XLOOKUP(AB$1&amp;$R85,$C$3:$C$1662&amp;$D$3:$D$1662,$E$3:$E$1662,0,0,1)</f>
        <v>1200</v>
      </c>
      <c r="AC85" s="2" cm="1">
        <f t="array" ref="AC85">_xlfn.XLOOKUP(AC$1&amp;$R85,$C$3:$C$1662&amp;$D$3:$D$1662,$E$3:$E$1662,0,0,1)</f>
        <v>900</v>
      </c>
    </row>
    <row r="86" spans="3:29" x14ac:dyDescent="0.4">
      <c r="C86" t="s">
        <v>758</v>
      </c>
      <c r="D86" t="s">
        <v>596</v>
      </c>
      <c r="E86">
        <v>900</v>
      </c>
      <c r="R86" t="s">
        <v>250</v>
      </c>
      <c r="S86" s="2">
        <f t="shared" si="6"/>
        <v>344380</v>
      </c>
      <c r="T86" s="2">
        <f t="shared" si="8"/>
        <v>468900</v>
      </c>
      <c r="U86" s="2">
        <f t="shared" si="8"/>
        <v>283100</v>
      </c>
      <c r="V86" s="2">
        <f t="shared" si="8"/>
        <v>295600</v>
      </c>
      <c r="W86" s="2">
        <f t="shared" si="8"/>
        <v>269100</v>
      </c>
      <c r="X86" s="2">
        <f t="shared" si="8"/>
        <v>405200</v>
      </c>
      <c r="Y86" s="2" cm="1">
        <f t="array" ref="Y86">_xlfn.XLOOKUP(Y$1&amp;$R86,$C$3:$C$1662&amp;$D$3:$D$1662,$E$3:$E$1662,0,0,1)</f>
        <v>2200</v>
      </c>
      <c r="Z86" s="2" cm="1">
        <f t="array" ref="Z86">_xlfn.XLOOKUP(Z$1&amp;$R86,$C$3:$C$1662&amp;$D$3:$D$1662,$E$3:$E$1662,0,0,1)</f>
        <v>2000</v>
      </c>
      <c r="AA86" s="2" cm="1">
        <f t="array" ref="AA86">_xlfn.XLOOKUP(AA$1&amp;$R86,$C$3:$C$1662&amp;$D$3:$D$1662,$E$3:$E$1662,0,0,1)</f>
        <v>400</v>
      </c>
      <c r="AB86" s="2" cm="1">
        <f t="array" ref="AB86">_xlfn.XLOOKUP(AB$1&amp;$R86,$C$3:$C$1662&amp;$D$3:$D$1662,$E$3:$E$1662,0,0,1)</f>
        <v>500</v>
      </c>
      <c r="AC86" s="2" cm="1">
        <f t="array" ref="AC86">_xlfn.XLOOKUP(AC$1&amp;$R86,$C$3:$C$1662&amp;$D$3:$D$1662,$E$3:$E$1662,0,0,1)</f>
        <v>800</v>
      </c>
    </row>
    <row r="87" spans="3:29" x14ac:dyDescent="0.4">
      <c r="C87" t="s">
        <v>758</v>
      </c>
      <c r="D87" t="s">
        <v>597</v>
      </c>
      <c r="E87">
        <v>800</v>
      </c>
      <c r="R87" t="s">
        <v>127</v>
      </c>
      <c r="S87" s="2">
        <f t="shared" si="6"/>
        <v>345440</v>
      </c>
      <c r="T87" s="2">
        <f t="shared" si="8"/>
        <v>469000</v>
      </c>
      <c r="U87" s="2">
        <f t="shared" si="8"/>
        <v>284200</v>
      </c>
      <c r="V87" s="2">
        <f t="shared" si="8"/>
        <v>298200</v>
      </c>
      <c r="W87" s="2">
        <f t="shared" si="8"/>
        <v>269600</v>
      </c>
      <c r="X87" s="2">
        <f t="shared" si="8"/>
        <v>406200</v>
      </c>
      <c r="Y87" s="2" cm="1">
        <f t="array" ref="Y87">_xlfn.XLOOKUP(Y$1&amp;$R87,$C$3:$C$1662&amp;$D$3:$D$1662,$E$3:$E$1662,0,0,1)</f>
        <v>100</v>
      </c>
      <c r="Z87" s="2" cm="1">
        <f t="array" ref="Z87">_xlfn.XLOOKUP(Z$1&amp;$R87,$C$3:$C$1662&amp;$D$3:$D$1662,$E$3:$E$1662,0,0,1)</f>
        <v>1100</v>
      </c>
      <c r="AA87" s="2" cm="1">
        <f t="array" ref="AA87">_xlfn.XLOOKUP(AA$1&amp;$R87,$C$3:$C$1662&amp;$D$3:$D$1662,$E$3:$E$1662,0,0,1)</f>
        <v>2600</v>
      </c>
      <c r="AB87" s="2" cm="1">
        <f t="array" ref="AB87">_xlfn.XLOOKUP(AB$1&amp;$R87,$C$3:$C$1662&amp;$D$3:$D$1662,$E$3:$E$1662,0,0,1)</f>
        <v>500</v>
      </c>
      <c r="AC87" s="2" cm="1">
        <f t="array" ref="AC87">_xlfn.XLOOKUP(AC$1&amp;$R87,$C$3:$C$1662&amp;$D$3:$D$1662,$E$3:$E$1662,0,0,1)</f>
        <v>1000</v>
      </c>
    </row>
    <row r="88" spans="3:29" x14ac:dyDescent="0.4">
      <c r="C88" t="s">
        <v>758</v>
      </c>
      <c r="D88" t="s">
        <v>598</v>
      </c>
      <c r="E88">
        <v>1000</v>
      </c>
      <c r="R88" t="s">
        <v>151</v>
      </c>
      <c r="S88" s="2">
        <f t="shared" si="6"/>
        <v>348840</v>
      </c>
      <c r="T88" s="2">
        <f t="shared" si="8"/>
        <v>472700</v>
      </c>
      <c r="U88" s="2">
        <f t="shared" si="8"/>
        <v>292600</v>
      </c>
      <c r="V88" s="2">
        <f t="shared" si="8"/>
        <v>298600</v>
      </c>
      <c r="W88" s="2">
        <f t="shared" si="8"/>
        <v>270000</v>
      </c>
      <c r="X88" s="2">
        <f t="shared" si="8"/>
        <v>410300</v>
      </c>
      <c r="Y88" s="2" cm="1">
        <f t="array" ref="Y88">_xlfn.XLOOKUP(Y$1&amp;$R88,$C$3:$C$1662&amp;$D$3:$D$1662,$E$3:$E$1662,0,0,1)</f>
        <v>3700</v>
      </c>
      <c r="Z88" s="2" cm="1">
        <f t="array" ref="Z88">_xlfn.XLOOKUP(Z$1&amp;$R88,$C$3:$C$1662&amp;$D$3:$D$1662,$E$3:$E$1662,0,0,1)</f>
        <v>8400</v>
      </c>
      <c r="AA88" s="2" cm="1">
        <f t="array" ref="AA88">_xlfn.XLOOKUP(AA$1&amp;$R88,$C$3:$C$1662&amp;$D$3:$D$1662,$E$3:$E$1662,0,0,1)</f>
        <v>400</v>
      </c>
      <c r="AB88" s="2" cm="1">
        <f t="array" ref="AB88">_xlfn.XLOOKUP(AB$1&amp;$R88,$C$3:$C$1662&amp;$D$3:$D$1662,$E$3:$E$1662,0,0,1)</f>
        <v>400</v>
      </c>
      <c r="AC88" s="2" cm="1">
        <f t="array" ref="AC88">_xlfn.XLOOKUP(AC$1&amp;$R88,$C$3:$C$1662&amp;$D$3:$D$1662,$E$3:$E$1662,0,0,1)</f>
        <v>4100</v>
      </c>
    </row>
    <row r="89" spans="3:29" x14ac:dyDescent="0.4">
      <c r="C89" t="s">
        <v>758</v>
      </c>
      <c r="D89" t="s">
        <v>599</v>
      </c>
      <c r="E89">
        <v>4100</v>
      </c>
      <c r="R89" t="s">
        <v>95</v>
      </c>
      <c r="S89" s="2">
        <f t="shared" si="6"/>
        <v>351480</v>
      </c>
      <c r="T89" s="2">
        <f t="shared" si="8"/>
        <v>476300</v>
      </c>
      <c r="U89" s="2">
        <f t="shared" si="8"/>
        <v>298100</v>
      </c>
      <c r="V89" s="2">
        <f t="shared" si="8"/>
        <v>298900</v>
      </c>
      <c r="W89" s="2">
        <f t="shared" si="8"/>
        <v>271500</v>
      </c>
      <c r="X89" s="2">
        <f t="shared" si="8"/>
        <v>412600</v>
      </c>
      <c r="Y89" s="2" cm="1">
        <f t="array" ref="Y89">_xlfn.XLOOKUP(Y$1&amp;$R89,$C$3:$C$1662&amp;$D$3:$D$1662,$E$3:$E$1662,0,0,1)</f>
        <v>3600</v>
      </c>
      <c r="Z89" s="2" cm="1">
        <f t="array" ref="Z89">_xlfn.XLOOKUP(Z$1&amp;$R89,$C$3:$C$1662&amp;$D$3:$D$1662,$E$3:$E$1662,0,0,1)</f>
        <v>5500</v>
      </c>
      <c r="AA89" s="2" cm="1">
        <f t="array" ref="AA89">_xlfn.XLOOKUP(AA$1&amp;$R89,$C$3:$C$1662&amp;$D$3:$D$1662,$E$3:$E$1662,0,0,1)</f>
        <v>300</v>
      </c>
      <c r="AB89" s="2" cm="1">
        <f t="array" ref="AB89">_xlfn.XLOOKUP(AB$1&amp;$R89,$C$3:$C$1662&amp;$D$3:$D$1662,$E$3:$E$1662,0,0,1)</f>
        <v>1500</v>
      </c>
      <c r="AC89" s="2" cm="1">
        <f t="array" ref="AC89">_xlfn.XLOOKUP(AC$1&amp;$R89,$C$3:$C$1662&amp;$D$3:$D$1662,$E$3:$E$1662,0,0,1)</f>
        <v>2300</v>
      </c>
    </row>
    <row r="90" spans="3:29" x14ac:dyDescent="0.4">
      <c r="C90" t="s">
        <v>758</v>
      </c>
      <c r="D90" t="s">
        <v>600</v>
      </c>
      <c r="E90">
        <v>2300</v>
      </c>
      <c r="R90" t="s">
        <v>165</v>
      </c>
      <c r="S90" s="2">
        <f t="shared" si="6"/>
        <v>351960</v>
      </c>
      <c r="T90" s="2">
        <f t="shared" si="8"/>
        <v>477600</v>
      </c>
      <c r="U90" s="2">
        <f t="shared" si="8"/>
        <v>298700</v>
      </c>
      <c r="V90" s="2">
        <f t="shared" si="8"/>
        <v>298900</v>
      </c>
      <c r="W90" s="2">
        <f t="shared" si="8"/>
        <v>271900</v>
      </c>
      <c r="X90" s="2">
        <f t="shared" si="8"/>
        <v>412700</v>
      </c>
      <c r="Y90" s="2" cm="1">
        <f t="array" ref="Y90">_xlfn.XLOOKUP(Y$1&amp;$R90,$C$3:$C$1662&amp;$D$3:$D$1662,$E$3:$E$1662,0,0,1)</f>
        <v>1300</v>
      </c>
      <c r="Z90" s="2" cm="1">
        <f t="array" ref="Z90">_xlfn.XLOOKUP(Z$1&amp;$R90,$C$3:$C$1662&amp;$D$3:$D$1662,$E$3:$E$1662,0,0,1)</f>
        <v>600</v>
      </c>
      <c r="AA90" s="2" cm="1">
        <f t="array" ref="AA90">_xlfn.XLOOKUP(AA$1&amp;$R90,$C$3:$C$1662&amp;$D$3:$D$1662,$E$3:$E$1662,0,0,1)</f>
        <v>0</v>
      </c>
      <c r="AB90" s="2" cm="1">
        <f t="array" ref="AB90">_xlfn.XLOOKUP(AB$1&amp;$R90,$C$3:$C$1662&amp;$D$3:$D$1662,$E$3:$E$1662,0,0,1)</f>
        <v>400</v>
      </c>
      <c r="AC90" s="2" cm="1">
        <f t="array" ref="AC90">_xlfn.XLOOKUP(AC$1&amp;$R90,$C$3:$C$1662&amp;$D$3:$D$1662,$E$3:$E$1662,0,0,1)</f>
        <v>100</v>
      </c>
    </row>
    <row r="91" spans="3:29" x14ac:dyDescent="0.4">
      <c r="C91" t="s">
        <v>758</v>
      </c>
      <c r="D91" t="s">
        <v>601</v>
      </c>
      <c r="E91">
        <v>100</v>
      </c>
      <c r="R91" t="s">
        <v>150</v>
      </c>
      <c r="S91" s="2">
        <f t="shared" si="6"/>
        <v>357020</v>
      </c>
      <c r="T91" s="2">
        <f t="shared" si="8"/>
        <v>490300</v>
      </c>
      <c r="U91" s="2">
        <f t="shared" si="8"/>
        <v>299700</v>
      </c>
      <c r="V91" s="2">
        <f t="shared" si="8"/>
        <v>305900</v>
      </c>
      <c r="W91" s="2">
        <f t="shared" si="8"/>
        <v>273400</v>
      </c>
      <c r="X91" s="2">
        <f t="shared" si="8"/>
        <v>415800</v>
      </c>
      <c r="Y91" s="2" cm="1">
        <f t="array" ref="Y91">_xlfn.XLOOKUP(Y$1&amp;$R91,$C$3:$C$1662&amp;$D$3:$D$1662,$E$3:$E$1662,0,0,1)</f>
        <v>12700</v>
      </c>
      <c r="Z91" s="2" cm="1">
        <f t="array" ref="Z91">_xlfn.XLOOKUP(Z$1&amp;$R91,$C$3:$C$1662&amp;$D$3:$D$1662,$E$3:$E$1662,0,0,1)</f>
        <v>1000</v>
      </c>
      <c r="AA91" s="2" cm="1">
        <f t="array" ref="AA91">_xlfn.XLOOKUP(AA$1&amp;$R91,$C$3:$C$1662&amp;$D$3:$D$1662,$E$3:$E$1662,0,0,1)</f>
        <v>7000</v>
      </c>
      <c r="AB91" s="2" cm="1">
        <f t="array" ref="AB91">_xlfn.XLOOKUP(AB$1&amp;$R91,$C$3:$C$1662&amp;$D$3:$D$1662,$E$3:$E$1662,0,0,1)</f>
        <v>1500</v>
      </c>
      <c r="AC91" s="2" cm="1">
        <f t="array" ref="AC91">_xlfn.XLOOKUP(AC$1&amp;$R91,$C$3:$C$1662&amp;$D$3:$D$1662,$E$3:$E$1662,0,0,1)</f>
        <v>3100</v>
      </c>
    </row>
    <row r="92" spans="3:29" x14ac:dyDescent="0.4">
      <c r="C92" t="s">
        <v>758</v>
      </c>
      <c r="D92" t="s">
        <v>602</v>
      </c>
      <c r="E92">
        <v>3100</v>
      </c>
      <c r="R92" t="s">
        <v>164</v>
      </c>
      <c r="S92" s="2">
        <f t="shared" si="6"/>
        <v>358040</v>
      </c>
      <c r="T92" s="2">
        <f t="shared" si="8"/>
        <v>493500</v>
      </c>
      <c r="U92" s="2">
        <f t="shared" si="8"/>
        <v>299900</v>
      </c>
      <c r="V92" s="2">
        <f t="shared" si="8"/>
        <v>305900</v>
      </c>
      <c r="W92" s="2">
        <f t="shared" si="8"/>
        <v>275000</v>
      </c>
      <c r="X92" s="2">
        <f t="shared" si="8"/>
        <v>415900</v>
      </c>
      <c r="Y92" s="2" cm="1">
        <f t="array" ref="Y92">_xlfn.XLOOKUP(Y$1&amp;$R92,$C$3:$C$1662&amp;$D$3:$D$1662,$E$3:$E$1662,0,0,1)</f>
        <v>3200</v>
      </c>
      <c r="Z92" s="2" cm="1">
        <f t="array" ref="Z92">_xlfn.XLOOKUP(Z$1&amp;$R92,$C$3:$C$1662&amp;$D$3:$D$1662,$E$3:$E$1662,0,0,1)</f>
        <v>200</v>
      </c>
      <c r="AA92" s="2" cm="1">
        <f t="array" ref="AA92">_xlfn.XLOOKUP(AA$1&amp;$R92,$C$3:$C$1662&amp;$D$3:$D$1662,$E$3:$E$1662,0,0,1)</f>
        <v>0</v>
      </c>
      <c r="AB92" s="2" cm="1">
        <f t="array" ref="AB92">_xlfn.XLOOKUP(AB$1&amp;$R92,$C$3:$C$1662&amp;$D$3:$D$1662,$E$3:$E$1662,0,0,1)</f>
        <v>1600</v>
      </c>
      <c r="AC92" s="2" cm="1">
        <f t="array" ref="AC92">_xlfn.XLOOKUP(AC$1&amp;$R92,$C$3:$C$1662&amp;$D$3:$D$1662,$E$3:$E$1662,0,0,1)</f>
        <v>100</v>
      </c>
    </row>
    <row r="93" spans="3:29" x14ac:dyDescent="0.4">
      <c r="C93" t="s">
        <v>758</v>
      </c>
      <c r="D93" t="s">
        <v>603</v>
      </c>
      <c r="E93">
        <v>100</v>
      </c>
      <c r="R93" t="s">
        <v>20</v>
      </c>
      <c r="S93" s="2">
        <f t="shared" si="6"/>
        <v>361140</v>
      </c>
      <c r="T93" s="2">
        <f t="shared" si="8"/>
        <v>500700</v>
      </c>
      <c r="U93" s="2">
        <f t="shared" si="8"/>
        <v>301500</v>
      </c>
      <c r="V93" s="2">
        <f t="shared" si="8"/>
        <v>307800</v>
      </c>
      <c r="W93" s="2">
        <f t="shared" si="8"/>
        <v>275200</v>
      </c>
      <c r="X93" s="2">
        <f t="shared" si="8"/>
        <v>420500</v>
      </c>
      <c r="Y93" s="2" cm="1">
        <f t="array" ref="Y93">_xlfn.XLOOKUP(Y$1&amp;$R93,$C$3:$C$1662&amp;$D$3:$D$1662,$E$3:$E$1662,0,0,1)</f>
        <v>7200</v>
      </c>
      <c r="Z93" s="2" cm="1">
        <f t="array" ref="Z93">_xlfn.XLOOKUP(Z$1&amp;$R93,$C$3:$C$1662&amp;$D$3:$D$1662,$E$3:$E$1662,0,0,1)</f>
        <v>1600</v>
      </c>
      <c r="AA93" s="2" cm="1">
        <f t="array" ref="AA93">_xlfn.XLOOKUP(AA$1&amp;$R93,$C$3:$C$1662&amp;$D$3:$D$1662,$E$3:$E$1662,0,0,1)</f>
        <v>1900</v>
      </c>
      <c r="AB93" s="2" cm="1">
        <f t="array" ref="AB93">_xlfn.XLOOKUP(AB$1&amp;$R93,$C$3:$C$1662&amp;$D$3:$D$1662,$E$3:$E$1662,0,0,1)</f>
        <v>200</v>
      </c>
      <c r="AC93" s="2" cm="1">
        <f t="array" ref="AC93">_xlfn.XLOOKUP(AC$1&amp;$R93,$C$3:$C$1662&amp;$D$3:$D$1662,$E$3:$E$1662,0,0,1)</f>
        <v>4600</v>
      </c>
    </row>
    <row r="94" spans="3:29" x14ac:dyDescent="0.4">
      <c r="C94" t="s">
        <v>758</v>
      </c>
      <c r="D94" t="s">
        <v>604</v>
      </c>
      <c r="E94">
        <v>4600</v>
      </c>
      <c r="R94" t="s">
        <v>297</v>
      </c>
      <c r="S94" s="2">
        <f t="shared" si="6"/>
        <v>362640</v>
      </c>
      <c r="T94" s="2">
        <f t="shared" si="8"/>
        <v>502800</v>
      </c>
      <c r="U94" s="2">
        <f t="shared" si="8"/>
        <v>302300</v>
      </c>
      <c r="V94" s="2">
        <f t="shared" si="8"/>
        <v>308300</v>
      </c>
      <c r="W94" s="2">
        <f t="shared" si="8"/>
        <v>275800</v>
      </c>
      <c r="X94" s="2">
        <f t="shared" si="8"/>
        <v>424000</v>
      </c>
      <c r="Y94" s="2" cm="1">
        <f t="array" ref="Y94">_xlfn.XLOOKUP(Y$1&amp;$R94,$C$3:$C$1662&amp;$D$3:$D$1662,$E$3:$E$1662,0,0,1)</f>
        <v>2100</v>
      </c>
      <c r="Z94" s="2" cm="1">
        <f t="array" ref="Z94">_xlfn.XLOOKUP(Z$1&amp;$R94,$C$3:$C$1662&amp;$D$3:$D$1662,$E$3:$E$1662,0,0,1)</f>
        <v>800</v>
      </c>
      <c r="AA94" s="2" cm="1">
        <f t="array" ref="AA94">_xlfn.XLOOKUP(AA$1&amp;$R94,$C$3:$C$1662&amp;$D$3:$D$1662,$E$3:$E$1662,0,0,1)</f>
        <v>500</v>
      </c>
      <c r="AB94" s="2" cm="1">
        <f t="array" ref="AB94">_xlfn.XLOOKUP(AB$1&amp;$R94,$C$3:$C$1662&amp;$D$3:$D$1662,$E$3:$E$1662,0,0,1)</f>
        <v>600</v>
      </c>
      <c r="AC94" s="2" cm="1">
        <f t="array" ref="AC94">_xlfn.XLOOKUP(AC$1&amp;$R94,$C$3:$C$1662&amp;$D$3:$D$1662,$E$3:$E$1662,0,0,1)</f>
        <v>3500</v>
      </c>
    </row>
    <row r="95" spans="3:29" x14ac:dyDescent="0.4">
      <c r="C95" t="s">
        <v>758</v>
      </c>
      <c r="D95" t="s">
        <v>605</v>
      </c>
      <c r="E95">
        <v>3500</v>
      </c>
      <c r="R95" t="s">
        <v>15</v>
      </c>
      <c r="S95" s="2">
        <f t="shared" si="6"/>
        <v>363760</v>
      </c>
      <c r="T95" s="2">
        <f t="shared" si="8"/>
        <v>503600</v>
      </c>
      <c r="U95" s="2">
        <f t="shared" si="8"/>
        <v>305900</v>
      </c>
      <c r="V95" s="2">
        <f t="shared" si="8"/>
        <v>308400</v>
      </c>
      <c r="W95" s="2">
        <f t="shared" si="8"/>
        <v>276200</v>
      </c>
      <c r="X95" s="2">
        <f t="shared" si="8"/>
        <v>424700</v>
      </c>
      <c r="Y95" s="2" cm="1">
        <f t="array" ref="Y95">_xlfn.XLOOKUP(Y$1&amp;$R95,$C$3:$C$1662&amp;$D$3:$D$1662,$E$3:$E$1662,0,0,1)</f>
        <v>800</v>
      </c>
      <c r="Z95" s="2" cm="1">
        <f t="array" ref="Z95">_xlfn.XLOOKUP(Z$1&amp;$R95,$C$3:$C$1662&amp;$D$3:$D$1662,$E$3:$E$1662,0,0,1)</f>
        <v>3600</v>
      </c>
      <c r="AA95" s="2" cm="1">
        <f t="array" ref="AA95">_xlfn.XLOOKUP(AA$1&amp;$R95,$C$3:$C$1662&amp;$D$3:$D$1662,$E$3:$E$1662,0,0,1)</f>
        <v>100</v>
      </c>
      <c r="AB95" s="2" cm="1">
        <f t="array" ref="AB95">_xlfn.XLOOKUP(AB$1&amp;$R95,$C$3:$C$1662&amp;$D$3:$D$1662,$E$3:$E$1662,0,0,1)</f>
        <v>400</v>
      </c>
      <c r="AC95" s="2" cm="1">
        <f t="array" ref="AC95">_xlfn.XLOOKUP(AC$1&amp;$R95,$C$3:$C$1662&amp;$D$3:$D$1662,$E$3:$E$1662,0,0,1)</f>
        <v>700</v>
      </c>
    </row>
    <row r="96" spans="3:29" x14ac:dyDescent="0.4">
      <c r="C96" t="s">
        <v>758</v>
      </c>
      <c r="D96" t="s">
        <v>606</v>
      </c>
      <c r="E96">
        <v>700</v>
      </c>
      <c r="R96" t="s">
        <v>298</v>
      </c>
      <c r="S96" s="2">
        <f t="shared" si="6"/>
        <v>366220</v>
      </c>
      <c r="T96" s="2">
        <f t="shared" si="8"/>
        <v>505900</v>
      </c>
      <c r="U96" s="2">
        <f t="shared" si="8"/>
        <v>306200</v>
      </c>
      <c r="V96" s="2">
        <f t="shared" si="8"/>
        <v>308500</v>
      </c>
      <c r="W96" s="2">
        <f t="shared" si="8"/>
        <v>277500</v>
      </c>
      <c r="X96" s="2">
        <f t="shared" si="8"/>
        <v>433000</v>
      </c>
      <c r="Y96" s="2" cm="1">
        <f t="array" ref="Y96">_xlfn.XLOOKUP(Y$1&amp;$R96,$C$3:$C$1662&amp;$D$3:$D$1662,$E$3:$E$1662,0,0,1)</f>
        <v>2300</v>
      </c>
      <c r="Z96" s="2" cm="1">
        <f t="array" ref="Z96">_xlfn.XLOOKUP(Z$1&amp;$R96,$C$3:$C$1662&amp;$D$3:$D$1662,$E$3:$E$1662,0,0,1)</f>
        <v>300</v>
      </c>
      <c r="AA96" s="2" cm="1">
        <f t="array" ref="AA96">_xlfn.XLOOKUP(AA$1&amp;$R96,$C$3:$C$1662&amp;$D$3:$D$1662,$E$3:$E$1662,0,0,1)</f>
        <v>100</v>
      </c>
      <c r="AB96" s="2" cm="1">
        <f t="array" ref="AB96">_xlfn.XLOOKUP(AB$1&amp;$R96,$C$3:$C$1662&amp;$D$3:$D$1662,$E$3:$E$1662,0,0,1)</f>
        <v>1300</v>
      </c>
      <c r="AC96" s="2" cm="1">
        <f t="array" ref="AC96">_xlfn.XLOOKUP(AC$1&amp;$R96,$C$3:$C$1662&amp;$D$3:$D$1662,$E$3:$E$1662,0,0,1)</f>
        <v>8300</v>
      </c>
    </row>
    <row r="97" spans="3:29" x14ac:dyDescent="0.4">
      <c r="C97" t="s">
        <v>758</v>
      </c>
      <c r="D97" t="s">
        <v>607</v>
      </c>
      <c r="E97">
        <v>8300</v>
      </c>
      <c r="R97" t="s">
        <v>139</v>
      </c>
      <c r="S97" s="2">
        <f t="shared" si="6"/>
        <v>368020</v>
      </c>
      <c r="T97" s="2">
        <f t="shared" si="8"/>
        <v>509800</v>
      </c>
      <c r="U97" s="2">
        <f t="shared" si="8"/>
        <v>308800</v>
      </c>
      <c r="V97" s="2">
        <f t="shared" si="8"/>
        <v>308600</v>
      </c>
      <c r="W97" s="2">
        <f t="shared" si="8"/>
        <v>277900</v>
      </c>
      <c r="X97" s="2">
        <f t="shared" si="8"/>
        <v>435000</v>
      </c>
      <c r="Y97" s="2" cm="1">
        <f t="array" ref="Y97">_xlfn.XLOOKUP(Y$1&amp;$R97,$C$3:$C$1662&amp;$D$3:$D$1662,$E$3:$E$1662,0,0,1)</f>
        <v>3900</v>
      </c>
      <c r="Z97" s="2" cm="1">
        <f t="array" ref="Z97">_xlfn.XLOOKUP(Z$1&amp;$R97,$C$3:$C$1662&amp;$D$3:$D$1662,$E$3:$E$1662,0,0,1)</f>
        <v>2600</v>
      </c>
      <c r="AA97" s="2" cm="1">
        <f t="array" ref="AA97">_xlfn.XLOOKUP(AA$1&amp;$R97,$C$3:$C$1662&amp;$D$3:$D$1662,$E$3:$E$1662,0,0,1)</f>
        <v>100</v>
      </c>
      <c r="AB97" s="2" cm="1">
        <f t="array" ref="AB97">_xlfn.XLOOKUP(AB$1&amp;$R97,$C$3:$C$1662&amp;$D$3:$D$1662,$E$3:$E$1662,0,0,1)</f>
        <v>400</v>
      </c>
      <c r="AC97" s="2" cm="1">
        <f t="array" ref="AC97">_xlfn.XLOOKUP(AC$1&amp;$R97,$C$3:$C$1662&amp;$D$3:$D$1662,$E$3:$E$1662,0,0,1)</f>
        <v>2000</v>
      </c>
    </row>
    <row r="98" spans="3:29" x14ac:dyDescent="0.4">
      <c r="C98" t="s">
        <v>758</v>
      </c>
      <c r="D98" t="s">
        <v>608</v>
      </c>
      <c r="E98">
        <v>2000</v>
      </c>
      <c r="R98" t="s">
        <v>137</v>
      </c>
      <c r="S98" s="2">
        <f t="shared" si="6"/>
        <v>374660</v>
      </c>
      <c r="T98" s="2">
        <f t="shared" si="8"/>
        <v>519600</v>
      </c>
      <c r="U98" s="2">
        <f t="shared" si="8"/>
        <v>309300</v>
      </c>
      <c r="V98" s="2">
        <f t="shared" si="8"/>
        <v>310700</v>
      </c>
      <c r="W98" s="2">
        <f t="shared" si="8"/>
        <v>279600</v>
      </c>
      <c r="X98" s="2">
        <f t="shared" si="8"/>
        <v>454100</v>
      </c>
      <c r="Y98" s="2" cm="1">
        <f t="array" ref="Y98">_xlfn.XLOOKUP(Y$1&amp;$R98,$C$3:$C$1662&amp;$D$3:$D$1662,$E$3:$E$1662,0,0,1)</f>
        <v>9800</v>
      </c>
      <c r="Z98" s="2" cm="1">
        <f t="array" ref="Z98">_xlfn.XLOOKUP(Z$1&amp;$R98,$C$3:$C$1662&amp;$D$3:$D$1662,$E$3:$E$1662,0,0,1)</f>
        <v>500</v>
      </c>
      <c r="AA98" s="2" cm="1">
        <f t="array" ref="AA98">_xlfn.XLOOKUP(AA$1&amp;$R98,$C$3:$C$1662&amp;$D$3:$D$1662,$E$3:$E$1662,0,0,1)</f>
        <v>2100</v>
      </c>
      <c r="AB98" s="2" cm="1">
        <f t="array" ref="AB98">_xlfn.XLOOKUP(AB$1&amp;$R98,$C$3:$C$1662&amp;$D$3:$D$1662,$E$3:$E$1662,0,0,1)</f>
        <v>1700</v>
      </c>
      <c r="AC98" s="2" cm="1">
        <f t="array" ref="AC98">_xlfn.XLOOKUP(AC$1&amp;$R98,$C$3:$C$1662&amp;$D$3:$D$1662,$E$3:$E$1662,0,0,1)</f>
        <v>19100</v>
      </c>
    </row>
    <row r="99" spans="3:29" x14ac:dyDescent="0.4">
      <c r="C99" t="s">
        <v>758</v>
      </c>
      <c r="D99" t="s">
        <v>609</v>
      </c>
      <c r="E99">
        <v>19100</v>
      </c>
      <c r="R99" t="s">
        <v>268</v>
      </c>
      <c r="S99" s="2">
        <f t="shared" si="6"/>
        <v>376340</v>
      </c>
      <c r="T99" s="2">
        <f t="shared" si="8"/>
        <v>522200</v>
      </c>
      <c r="U99" s="2">
        <f t="shared" si="8"/>
        <v>310200</v>
      </c>
      <c r="V99" s="2">
        <f t="shared" si="8"/>
        <v>311900</v>
      </c>
      <c r="W99" s="2">
        <f t="shared" si="8"/>
        <v>280900</v>
      </c>
      <c r="X99" s="2">
        <f t="shared" si="8"/>
        <v>456500</v>
      </c>
      <c r="Y99" s="2" cm="1">
        <f t="array" ref="Y99">_xlfn.XLOOKUP(Y$1&amp;$R99,$C$3:$C$1662&amp;$D$3:$D$1662,$E$3:$E$1662,0,0,1)</f>
        <v>2600</v>
      </c>
      <c r="Z99" s="2" cm="1">
        <f t="array" ref="Z99">_xlfn.XLOOKUP(Z$1&amp;$R99,$C$3:$C$1662&amp;$D$3:$D$1662,$E$3:$E$1662,0,0,1)</f>
        <v>900</v>
      </c>
      <c r="AA99" s="2" cm="1">
        <f t="array" ref="AA99">_xlfn.XLOOKUP(AA$1&amp;$R99,$C$3:$C$1662&amp;$D$3:$D$1662,$E$3:$E$1662,0,0,1)</f>
        <v>1200</v>
      </c>
      <c r="AB99" s="2" cm="1">
        <f t="array" ref="AB99">_xlfn.XLOOKUP(AB$1&amp;$R99,$C$3:$C$1662&amp;$D$3:$D$1662,$E$3:$E$1662,0,0,1)</f>
        <v>1300</v>
      </c>
      <c r="AC99" s="2" cm="1">
        <f t="array" ref="AC99">_xlfn.XLOOKUP(AC$1&amp;$R99,$C$3:$C$1662&amp;$D$3:$D$1662,$E$3:$E$1662,0,0,1)</f>
        <v>2400</v>
      </c>
    </row>
    <row r="100" spans="3:29" x14ac:dyDescent="0.4">
      <c r="C100" t="s">
        <v>758</v>
      </c>
      <c r="D100" t="s">
        <v>610</v>
      </c>
      <c r="E100">
        <v>2400</v>
      </c>
      <c r="R100" t="s">
        <v>101</v>
      </c>
      <c r="S100" s="2">
        <f t="shared" si="6"/>
        <v>378940</v>
      </c>
      <c r="T100" s="2">
        <f t="shared" ref="T100:X115" si="9">T99+Y100</f>
        <v>531800</v>
      </c>
      <c r="U100" s="2">
        <f t="shared" si="9"/>
        <v>310300</v>
      </c>
      <c r="V100" s="2">
        <f t="shared" si="9"/>
        <v>312200</v>
      </c>
      <c r="W100" s="2">
        <f t="shared" si="9"/>
        <v>282200</v>
      </c>
      <c r="X100" s="2">
        <f t="shared" si="9"/>
        <v>458200</v>
      </c>
      <c r="Y100" s="2" cm="1">
        <f t="array" ref="Y100">_xlfn.XLOOKUP(Y$1&amp;$R100,$C$3:$C$1662&amp;$D$3:$D$1662,$E$3:$E$1662,0,0,1)</f>
        <v>9600</v>
      </c>
      <c r="Z100" s="2" cm="1">
        <f t="array" ref="Z100">_xlfn.XLOOKUP(Z$1&amp;$R100,$C$3:$C$1662&amp;$D$3:$D$1662,$E$3:$E$1662,0,0,1)</f>
        <v>100</v>
      </c>
      <c r="AA100" s="2" cm="1">
        <f t="array" ref="AA100">_xlfn.XLOOKUP(AA$1&amp;$R100,$C$3:$C$1662&amp;$D$3:$D$1662,$E$3:$E$1662,0,0,1)</f>
        <v>300</v>
      </c>
      <c r="AB100" s="2" cm="1">
        <f t="array" ref="AB100">_xlfn.XLOOKUP(AB$1&amp;$R100,$C$3:$C$1662&amp;$D$3:$D$1662,$E$3:$E$1662,0,0,1)</f>
        <v>1300</v>
      </c>
      <c r="AC100" s="2" cm="1">
        <f t="array" ref="AC100">_xlfn.XLOOKUP(AC$1&amp;$R100,$C$3:$C$1662&amp;$D$3:$D$1662,$E$3:$E$1662,0,0,1)</f>
        <v>1700</v>
      </c>
    </row>
    <row r="101" spans="3:29" x14ac:dyDescent="0.4">
      <c r="C101" t="s">
        <v>758</v>
      </c>
      <c r="D101" t="s">
        <v>611</v>
      </c>
      <c r="E101">
        <v>1700</v>
      </c>
      <c r="R101" t="s">
        <v>220</v>
      </c>
      <c r="S101" s="2">
        <f t="shared" si="6"/>
        <v>381600</v>
      </c>
      <c r="T101" s="2">
        <f t="shared" si="9"/>
        <v>536300</v>
      </c>
      <c r="U101" s="2">
        <f t="shared" si="9"/>
        <v>310300</v>
      </c>
      <c r="V101" s="2">
        <f t="shared" si="9"/>
        <v>319400</v>
      </c>
      <c r="W101" s="2">
        <f t="shared" si="9"/>
        <v>282600</v>
      </c>
      <c r="X101" s="2">
        <f t="shared" si="9"/>
        <v>459400</v>
      </c>
      <c r="Y101" s="2" cm="1">
        <f t="array" ref="Y101">_xlfn.XLOOKUP(Y$1&amp;$R101,$C$3:$C$1662&amp;$D$3:$D$1662,$E$3:$E$1662,0,0,1)</f>
        <v>4500</v>
      </c>
      <c r="Z101" s="2" cm="1">
        <f t="array" ref="Z101">_xlfn.XLOOKUP(Z$1&amp;$R101,$C$3:$C$1662&amp;$D$3:$D$1662,$E$3:$E$1662,0,0,1)</f>
        <v>0</v>
      </c>
      <c r="AA101" s="2" cm="1">
        <f t="array" ref="AA101">_xlfn.XLOOKUP(AA$1&amp;$R101,$C$3:$C$1662&amp;$D$3:$D$1662,$E$3:$E$1662,0,0,1)</f>
        <v>7200</v>
      </c>
      <c r="AB101" s="2" cm="1">
        <f t="array" ref="AB101">_xlfn.XLOOKUP(AB$1&amp;$R101,$C$3:$C$1662&amp;$D$3:$D$1662,$E$3:$E$1662,0,0,1)</f>
        <v>400</v>
      </c>
      <c r="AC101" s="2" cm="1">
        <f t="array" ref="AC101">_xlfn.XLOOKUP(AC$1&amp;$R101,$C$3:$C$1662&amp;$D$3:$D$1662,$E$3:$E$1662,0,0,1)</f>
        <v>1200</v>
      </c>
    </row>
    <row r="102" spans="3:29" x14ac:dyDescent="0.4">
      <c r="C102" t="s">
        <v>758</v>
      </c>
      <c r="D102" t="s">
        <v>612</v>
      </c>
      <c r="E102">
        <v>1200</v>
      </c>
      <c r="R102" t="s">
        <v>114</v>
      </c>
      <c r="S102" s="2">
        <f t="shared" si="6"/>
        <v>383260</v>
      </c>
      <c r="T102" s="2">
        <f t="shared" si="9"/>
        <v>539200</v>
      </c>
      <c r="U102" s="2">
        <f t="shared" si="9"/>
        <v>310500</v>
      </c>
      <c r="V102" s="2">
        <f t="shared" si="9"/>
        <v>320100</v>
      </c>
      <c r="W102" s="2">
        <f t="shared" si="9"/>
        <v>285900</v>
      </c>
      <c r="X102" s="2">
        <f t="shared" si="9"/>
        <v>460600</v>
      </c>
      <c r="Y102" s="2" cm="1">
        <f t="array" ref="Y102">_xlfn.XLOOKUP(Y$1&amp;$R102,$C$3:$C$1662&amp;$D$3:$D$1662,$E$3:$E$1662,0,0,1)</f>
        <v>2900</v>
      </c>
      <c r="Z102" s="2" cm="1">
        <f t="array" ref="Z102">_xlfn.XLOOKUP(Z$1&amp;$R102,$C$3:$C$1662&amp;$D$3:$D$1662,$E$3:$E$1662,0,0,1)</f>
        <v>200</v>
      </c>
      <c r="AA102" s="2" cm="1">
        <f t="array" ref="AA102">_xlfn.XLOOKUP(AA$1&amp;$R102,$C$3:$C$1662&amp;$D$3:$D$1662,$E$3:$E$1662,0,0,1)</f>
        <v>700</v>
      </c>
      <c r="AB102" s="2" cm="1">
        <f t="array" ref="AB102">_xlfn.XLOOKUP(AB$1&amp;$R102,$C$3:$C$1662&amp;$D$3:$D$1662,$E$3:$E$1662,0,0,1)</f>
        <v>3300</v>
      </c>
      <c r="AC102" s="2" cm="1">
        <f t="array" ref="AC102">_xlfn.XLOOKUP(AC$1&amp;$R102,$C$3:$C$1662&amp;$D$3:$D$1662,$E$3:$E$1662,0,0,1)</f>
        <v>1200</v>
      </c>
    </row>
    <row r="103" spans="3:29" x14ac:dyDescent="0.4">
      <c r="C103" t="s">
        <v>758</v>
      </c>
      <c r="D103" t="s">
        <v>613</v>
      </c>
      <c r="E103">
        <v>1200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384180</v>
      </c>
      <c r="T103" s="2">
        <f t="shared" si="9"/>
        <v>541600</v>
      </c>
      <c r="U103" s="2">
        <f t="shared" si="9"/>
        <v>310600</v>
      </c>
      <c r="V103" s="2">
        <f t="shared" si="9"/>
        <v>320100</v>
      </c>
      <c r="W103" s="2">
        <f t="shared" si="9"/>
        <v>287700</v>
      </c>
      <c r="X103" s="2">
        <f t="shared" si="9"/>
        <v>460900</v>
      </c>
      <c r="Y103" s="2" cm="1">
        <f t="array" ref="Y103">_xlfn.XLOOKUP(Y$1&amp;$R103,$C$3:$C$1662&amp;$D$3:$D$1662,$E$3:$E$1662,0,0,1)</f>
        <v>2400</v>
      </c>
      <c r="Z103" s="2" cm="1">
        <f t="array" ref="Z103">_xlfn.XLOOKUP(Z$1&amp;$R103,$C$3:$C$1662&amp;$D$3:$D$1662,$E$3:$E$1662,0,0,1)</f>
        <v>100</v>
      </c>
      <c r="AA103" s="2" cm="1">
        <f t="array" ref="AA103">_xlfn.XLOOKUP(AA$1&amp;$R103,$C$3:$C$1662&amp;$D$3:$D$1662,$E$3:$E$1662,0,0,1)</f>
        <v>0</v>
      </c>
      <c r="AB103" s="2" cm="1">
        <f t="array" ref="AB103">_xlfn.XLOOKUP(AB$1&amp;$R103,$C$3:$C$1662&amp;$D$3:$D$1662,$E$3:$E$1662,0,0,1)</f>
        <v>1800</v>
      </c>
      <c r="AC103" s="2" cm="1">
        <f t="array" ref="AC103">_xlfn.XLOOKUP(AC$1&amp;$R103,$C$3:$C$1662&amp;$D$3:$D$1662,$E$3:$E$1662,0,0,1)</f>
        <v>300</v>
      </c>
    </row>
    <row r="104" spans="3:29" x14ac:dyDescent="0.4">
      <c r="C104" t="s">
        <v>758</v>
      </c>
      <c r="D104" t="s">
        <v>614</v>
      </c>
      <c r="E104">
        <v>300</v>
      </c>
      <c r="R104" t="s">
        <v>23</v>
      </c>
      <c r="S104" s="2">
        <f t="shared" si="6"/>
        <v>386600</v>
      </c>
      <c r="T104" s="2">
        <f t="shared" si="9"/>
        <v>544200</v>
      </c>
      <c r="U104" s="2">
        <f t="shared" si="9"/>
        <v>310700</v>
      </c>
      <c r="V104" s="2">
        <f t="shared" si="9"/>
        <v>325600</v>
      </c>
      <c r="W104" s="2">
        <f t="shared" si="9"/>
        <v>288500</v>
      </c>
      <c r="X104" s="2">
        <f t="shared" si="9"/>
        <v>464000</v>
      </c>
      <c r="Y104" s="2" cm="1">
        <f t="array" ref="Y104">_xlfn.XLOOKUP(Y$1&amp;$R104,$C$3:$C$1662&amp;$D$3:$D$1662,$E$3:$E$1662,0,0,1)</f>
        <v>2600</v>
      </c>
      <c r="Z104" s="2" cm="1">
        <f t="array" ref="Z104">_xlfn.XLOOKUP(Z$1&amp;$R104,$C$3:$C$1662&amp;$D$3:$D$1662,$E$3:$E$1662,0,0,1)</f>
        <v>100</v>
      </c>
      <c r="AA104" s="2" cm="1">
        <f t="array" ref="AA104">_xlfn.XLOOKUP(AA$1&amp;$R104,$C$3:$C$1662&amp;$D$3:$D$1662,$E$3:$E$1662,0,0,1)</f>
        <v>5500</v>
      </c>
      <c r="AB104" s="2" cm="1">
        <f t="array" ref="AB104">_xlfn.XLOOKUP(AB$1&amp;$R104,$C$3:$C$1662&amp;$D$3:$D$1662,$E$3:$E$1662,0,0,1)</f>
        <v>800</v>
      </c>
      <c r="AC104" s="2" cm="1">
        <f t="array" ref="AC104">_xlfn.XLOOKUP(AC$1&amp;$R104,$C$3:$C$1662&amp;$D$3:$D$1662,$E$3:$E$1662,0,0,1)</f>
        <v>3100</v>
      </c>
    </row>
    <row r="105" spans="3:29" x14ac:dyDescent="0.4">
      <c r="C105" t="s">
        <v>758</v>
      </c>
      <c r="D105" t="s">
        <v>615</v>
      </c>
      <c r="E105">
        <v>3100</v>
      </c>
      <c r="R105" t="s">
        <v>159</v>
      </c>
      <c r="S105" s="2">
        <f t="shared" si="6"/>
        <v>389460</v>
      </c>
      <c r="T105" s="2">
        <f t="shared" si="9"/>
        <v>548000</v>
      </c>
      <c r="U105" s="2">
        <f t="shared" si="9"/>
        <v>315100</v>
      </c>
      <c r="V105" s="2">
        <f t="shared" si="9"/>
        <v>329800</v>
      </c>
      <c r="W105" s="2">
        <f t="shared" si="9"/>
        <v>290000</v>
      </c>
      <c r="X105" s="2">
        <f t="shared" si="9"/>
        <v>464400</v>
      </c>
      <c r="Y105" s="2" cm="1">
        <f t="array" ref="Y105">_xlfn.XLOOKUP(Y$1&amp;$R105,$C$3:$C$1662&amp;$D$3:$D$1662,$E$3:$E$1662,0,0,1)</f>
        <v>3800</v>
      </c>
      <c r="Z105" s="2" cm="1">
        <f t="array" ref="Z105">_xlfn.XLOOKUP(Z$1&amp;$R105,$C$3:$C$1662&amp;$D$3:$D$1662,$E$3:$E$1662,0,0,1)</f>
        <v>4400</v>
      </c>
      <c r="AA105" s="2" cm="1">
        <f t="array" ref="AA105">_xlfn.XLOOKUP(AA$1&amp;$R105,$C$3:$C$1662&amp;$D$3:$D$1662,$E$3:$E$1662,0,0,1)</f>
        <v>4200</v>
      </c>
      <c r="AB105" s="2" cm="1">
        <f t="array" ref="AB105">_xlfn.XLOOKUP(AB$1&amp;$R105,$C$3:$C$1662&amp;$D$3:$D$1662,$E$3:$E$1662,0,0,1)</f>
        <v>1500</v>
      </c>
      <c r="AC105" s="2" cm="1">
        <f t="array" ref="AC105">_xlfn.XLOOKUP(AC$1&amp;$R105,$C$3:$C$1662&amp;$D$3:$D$1662,$E$3:$E$1662,0,0,1)</f>
        <v>400</v>
      </c>
    </row>
    <row r="106" spans="3:29" x14ac:dyDescent="0.4">
      <c r="C106" t="s">
        <v>758</v>
      </c>
      <c r="D106" t="s">
        <v>616</v>
      </c>
      <c r="E106">
        <v>400</v>
      </c>
      <c r="R106" t="s">
        <v>173</v>
      </c>
      <c r="S106" s="2">
        <f t="shared" si="6"/>
        <v>393840</v>
      </c>
      <c r="T106" s="2">
        <f t="shared" si="9"/>
        <v>554700</v>
      </c>
      <c r="U106" s="2">
        <f t="shared" si="9"/>
        <v>318300</v>
      </c>
      <c r="V106" s="2">
        <f t="shared" si="9"/>
        <v>329800</v>
      </c>
      <c r="W106" s="2">
        <f t="shared" si="9"/>
        <v>301900</v>
      </c>
      <c r="X106" s="2">
        <f t="shared" si="9"/>
        <v>464500</v>
      </c>
      <c r="Y106" s="2" cm="1">
        <f t="array" ref="Y106">_xlfn.XLOOKUP(Y$1&amp;$R106,$C$3:$C$1662&amp;$D$3:$D$1662,$E$3:$E$1662,0,0,1)</f>
        <v>6700</v>
      </c>
      <c r="Z106" s="2" cm="1">
        <f t="array" ref="Z106">_xlfn.XLOOKUP(Z$1&amp;$R106,$C$3:$C$1662&amp;$D$3:$D$1662,$E$3:$E$1662,0,0,1)</f>
        <v>3200</v>
      </c>
      <c r="AA106" s="2" cm="1">
        <f t="array" ref="AA106">_xlfn.XLOOKUP(AA$1&amp;$R106,$C$3:$C$1662&amp;$D$3:$D$1662,$E$3:$E$1662,0,0,1)</f>
        <v>0</v>
      </c>
      <c r="AB106" s="2" cm="1">
        <f t="array" ref="AB106">_xlfn.XLOOKUP(AB$1&amp;$R106,$C$3:$C$1662&amp;$D$3:$D$1662,$E$3:$E$1662,0,0,1)</f>
        <v>11900</v>
      </c>
      <c r="AC106" s="2" cm="1">
        <f t="array" ref="AC106">_xlfn.XLOOKUP(AC$1&amp;$R106,$C$3:$C$1662&amp;$D$3:$D$1662,$E$3:$E$1662,0,0,1)</f>
        <v>100</v>
      </c>
    </row>
    <row r="107" spans="3:29" x14ac:dyDescent="0.4">
      <c r="C107" t="s">
        <v>758</v>
      </c>
      <c r="D107" t="s">
        <v>617</v>
      </c>
      <c r="E107">
        <v>100</v>
      </c>
      <c r="R107" t="s">
        <v>112</v>
      </c>
      <c r="S107" s="2">
        <f t="shared" si="6"/>
        <v>394820</v>
      </c>
      <c r="T107" s="2">
        <f t="shared" si="9"/>
        <v>555900</v>
      </c>
      <c r="U107" s="2">
        <f t="shared" si="9"/>
        <v>318300</v>
      </c>
      <c r="V107" s="2">
        <f t="shared" si="9"/>
        <v>330200</v>
      </c>
      <c r="W107" s="2">
        <f t="shared" si="9"/>
        <v>304500</v>
      </c>
      <c r="X107" s="2">
        <f t="shared" si="9"/>
        <v>465200</v>
      </c>
      <c r="Y107" s="2" cm="1">
        <f t="array" ref="Y107">_xlfn.XLOOKUP(Y$1&amp;$R107,$C$3:$C$1662&amp;$D$3:$D$1662,$E$3:$E$1662,0,0,1)</f>
        <v>1200</v>
      </c>
      <c r="Z107" s="2" cm="1">
        <f t="array" ref="Z107">_xlfn.XLOOKUP(Z$1&amp;$R107,$C$3:$C$1662&amp;$D$3:$D$1662,$E$3:$E$1662,0,0,1)</f>
        <v>0</v>
      </c>
      <c r="AA107" s="2" cm="1">
        <f t="array" ref="AA107">_xlfn.XLOOKUP(AA$1&amp;$R107,$C$3:$C$1662&amp;$D$3:$D$1662,$E$3:$E$1662,0,0,1)</f>
        <v>400</v>
      </c>
      <c r="AB107" s="2" cm="1">
        <f t="array" ref="AB107">_xlfn.XLOOKUP(AB$1&amp;$R107,$C$3:$C$1662&amp;$D$3:$D$1662,$E$3:$E$1662,0,0,1)</f>
        <v>2600</v>
      </c>
      <c r="AC107" s="2" cm="1">
        <f t="array" ref="AC107">_xlfn.XLOOKUP(AC$1&amp;$R107,$C$3:$C$1662&amp;$D$3:$D$1662,$E$3:$E$1662,0,0,1)</f>
        <v>700</v>
      </c>
    </row>
    <row r="108" spans="3:29" x14ac:dyDescent="0.4">
      <c r="C108" t="s">
        <v>758</v>
      </c>
      <c r="D108" t="s">
        <v>618</v>
      </c>
      <c r="E108">
        <v>700</v>
      </c>
      <c r="R108" t="s">
        <v>271</v>
      </c>
      <c r="S108" s="2">
        <f t="shared" si="6"/>
        <v>399740</v>
      </c>
      <c r="T108" s="2">
        <f t="shared" si="9"/>
        <v>577700</v>
      </c>
      <c r="U108" s="2">
        <f t="shared" si="9"/>
        <v>318600</v>
      </c>
      <c r="V108" s="2">
        <f t="shared" si="9"/>
        <v>330400</v>
      </c>
      <c r="W108" s="2">
        <f t="shared" si="9"/>
        <v>304700</v>
      </c>
      <c r="X108" s="2">
        <f t="shared" si="9"/>
        <v>467300</v>
      </c>
      <c r="Y108" s="2" cm="1">
        <f t="array" ref="Y108">_xlfn.XLOOKUP(Y$1&amp;$R108,$C$3:$C$1662&amp;$D$3:$D$1662,$E$3:$E$1662,0,0,1)</f>
        <v>21800</v>
      </c>
      <c r="Z108" s="2" cm="1">
        <f t="array" ref="Z108">_xlfn.XLOOKUP(Z$1&amp;$R108,$C$3:$C$1662&amp;$D$3:$D$1662,$E$3:$E$1662,0,0,1)</f>
        <v>300</v>
      </c>
      <c r="AA108" s="2" cm="1">
        <f t="array" ref="AA108">_xlfn.XLOOKUP(AA$1&amp;$R108,$C$3:$C$1662&amp;$D$3:$D$1662,$E$3:$E$1662,0,0,1)</f>
        <v>200</v>
      </c>
      <c r="AB108" s="2" cm="1">
        <f t="array" ref="AB108">_xlfn.XLOOKUP(AB$1&amp;$R108,$C$3:$C$1662&amp;$D$3:$D$1662,$E$3:$E$1662,0,0,1)</f>
        <v>200</v>
      </c>
      <c r="AC108" s="2" cm="1">
        <f t="array" ref="AC108">_xlfn.XLOOKUP(AC$1&amp;$R108,$C$3:$C$1662&amp;$D$3:$D$1662,$E$3:$E$1662,0,0,1)</f>
        <v>2100</v>
      </c>
    </row>
    <row r="109" spans="3:29" x14ac:dyDescent="0.4">
      <c r="C109" t="s">
        <v>758</v>
      </c>
      <c r="D109" t="s">
        <v>619</v>
      </c>
      <c r="E109">
        <v>2100</v>
      </c>
      <c r="R109" t="s">
        <v>34</v>
      </c>
      <c r="S109" s="2">
        <f t="shared" si="6"/>
        <v>402300</v>
      </c>
      <c r="T109" s="2">
        <f t="shared" si="9"/>
        <v>585400</v>
      </c>
      <c r="U109" s="2">
        <f t="shared" si="9"/>
        <v>318600</v>
      </c>
      <c r="V109" s="2">
        <f t="shared" si="9"/>
        <v>332700</v>
      </c>
      <c r="W109" s="2">
        <f t="shared" si="9"/>
        <v>306800</v>
      </c>
      <c r="X109" s="2">
        <f t="shared" si="9"/>
        <v>468000</v>
      </c>
      <c r="Y109" s="2" cm="1">
        <f t="array" ref="Y109">_xlfn.XLOOKUP(Y$1&amp;$R109,$C$3:$C$1662&amp;$D$3:$D$1662,$E$3:$E$1662,0,0,1)</f>
        <v>7700</v>
      </c>
      <c r="Z109" s="2" cm="1">
        <f t="array" ref="Z109">_xlfn.XLOOKUP(Z$1&amp;$R109,$C$3:$C$1662&amp;$D$3:$D$1662,$E$3:$E$1662,0,0,1)</f>
        <v>0</v>
      </c>
      <c r="AA109" s="2" cm="1">
        <f t="array" ref="AA109">_xlfn.XLOOKUP(AA$1&amp;$R109,$C$3:$C$1662&amp;$D$3:$D$1662,$E$3:$E$1662,0,0,1)</f>
        <v>2300</v>
      </c>
      <c r="AB109" s="2" cm="1">
        <f t="array" ref="AB109">_xlfn.XLOOKUP(AB$1&amp;$R109,$C$3:$C$1662&amp;$D$3:$D$1662,$E$3:$E$1662,0,0,1)</f>
        <v>2100</v>
      </c>
      <c r="AC109" s="2" cm="1">
        <f t="array" ref="AC109">_xlfn.XLOOKUP(AC$1&amp;$R109,$C$3:$C$1662&amp;$D$3:$D$1662,$E$3:$E$1662,0,0,1)</f>
        <v>700</v>
      </c>
    </row>
    <row r="110" spans="3:29" x14ac:dyDescent="0.4">
      <c r="C110" t="s">
        <v>758</v>
      </c>
      <c r="D110" t="s">
        <v>620</v>
      </c>
      <c r="E110">
        <v>700</v>
      </c>
      <c r="R110" t="s">
        <v>217</v>
      </c>
      <c r="S110" s="2">
        <f t="shared" si="6"/>
        <v>406660</v>
      </c>
      <c r="T110" s="2">
        <f t="shared" si="9"/>
        <v>602700</v>
      </c>
      <c r="U110" s="2">
        <f t="shared" si="9"/>
        <v>319100</v>
      </c>
      <c r="V110" s="2">
        <f t="shared" si="9"/>
        <v>332900</v>
      </c>
      <c r="W110" s="2">
        <f t="shared" si="9"/>
        <v>308900</v>
      </c>
      <c r="X110" s="2">
        <f t="shared" si="9"/>
        <v>469700</v>
      </c>
      <c r="Y110" s="2" cm="1">
        <f t="array" ref="Y110">_xlfn.XLOOKUP(Y$1&amp;$R110,$C$3:$C$1662&amp;$D$3:$D$1662,$E$3:$E$1662,0,0,1)</f>
        <v>17300</v>
      </c>
      <c r="Z110" s="2" cm="1">
        <f t="array" ref="Z110">_xlfn.XLOOKUP(Z$1&amp;$R110,$C$3:$C$1662&amp;$D$3:$D$1662,$E$3:$E$1662,0,0,1)</f>
        <v>500</v>
      </c>
      <c r="AA110" s="2" cm="1">
        <f t="array" ref="AA110">_xlfn.XLOOKUP(AA$1&amp;$R110,$C$3:$C$1662&amp;$D$3:$D$1662,$E$3:$E$1662,0,0,1)</f>
        <v>200</v>
      </c>
      <c r="AB110" s="2" cm="1">
        <f t="array" ref="AB110">_xlfn.XLOOKUP(AB$1&amp;$R110,$C$3:$C$1662&amp;$D$3:$D$1662,$E$3:$E$1662,0,0,1)</f>
        <v>2100</v>
      </c>
      <c r="AC110" s="2" cm="1">
        <f t="array" ref="AC110">_xlfn.XLOOKUP(AC$1&amp;$R110,$C$3:$C$1662&amp;$D$3:$D$1662,$E$3:$E$1662,0,0,1)</f>
        <v>1700</v>
      </c>
    </row>
    <row r="111" spans="3:29" x14ac:dyDescent="0.4">
      <c r="C111" t="s">
        <v>758</v>
      </c>
      <c r="D111" t="s">
        <v>621</v>
      </c>
      <c r="E111">
        <v>1700</v>
      </c>
      <c r="R111" t="s">
        <v>219</v>
      </c>
      <c r="S111" s="2">
        <f t="shared" si="6"/>
        <v>410880</v>
      </c>
      <c r="T111" s="2">
        <f t="shared" si="9"/>
        <v>619500</v>
      </c>
      <c r="U111" s="2">
        <f t="shared" si="9"/>
        <v>319400</v>
      </c>
      <c r="V111" s="2">
        <f t="shared" si="9"/>
        <v>333800</v>
      </c>
      <c r="W111" s="2">
        <f t="shared" si="9"/>
        <v>311400</v>
      </c>
      <c r="X111" s="2">
        <f t="shared" si="9"/>
        <v>470300</v>
      </c>
      <c r="Y111" s="2" cm="1">
        <f t="array" ref="Y111">_xlfn.XLOOKUP(Y$1&amp;$R111,$C$3:$C$1662&amp;$D$3:$D$1662,$E$3:$E$1662,0,0,1)</f>
        <v>16800</v>
      </c>
      <c r="Z111" s="2" cm="1">
        <f t="array" ref="Z111">_xlfn.XLOOKUP(Z$1&amp;$R111,$C$3:$C$1662&amp;$D$3:$D$1662,$E$3:$E$1662,0,0,1)</f>
        <v>300</v>
      </c>
      <c r="AA111" s="2" cm="1">
        <f t="array" ref="AA111">_xlfn.XLOOKUP(AA$1&amp;$R111,$C$3:$C$1662&amp;$D$3:$D$1662,$E$3:$E$1662,0,0,1)</f>
        <v>900</v>
      </c>
      <c r="AB111" s="2" cm="1">
        <f t="array" ref="AB111">_xlfn.XLOOKUP(AB$1&amp;$R111,$C$3:$C$1662&amp;$D$3:$D$1662,$E$3:$E$1662,0,0,1)</f>
        <v>2500</v>
      </c>
      <c r="AC111" s="2" cm="1">
        <f t="array" ref="AC111">_xlfn.XLOOKUP(AC$1&amp;$R111,$C$3:$C$1662&amp;$D$3:$D$1662,$E$3:$E$1662,0,0,1)</f>
        <v>600</v>
      </c>
    </row>
    <row r="112" spans="3:29" x14ac:dyDescent="0.4">
      <c r="C112" t="s">
        <v>758</v>
      </c>
      <c r="D112" t="s">
        <v>622</v>
      </c>
      <c r="E112">
        <v>600</v>
      </c>
      <c r="R112" t="s">
        <v>162</v>
      </c>
      <c r="S112" s="2">
        <f t="shared" si="6"/>
        <v>412420</v>
      </c>
      <c r="T112" s="2">
        <f t="shared" si="9"/>
        <v>623600</v>
      </c>
      <c r="U112" s="2">
        <f t="shared" si="9"/>
        <v>319500</v>
      </c>
      <c r="V112" s="2">
        <f t="shared" si="9"/>
        <v>333800</v>
      </c>
      <c r="W112" s="2">
        <f t="shared" si="9"/>
        <v>312300</v>
      </c>
      <c r="X112" s="2">
        <f t="shared" si="9"/>
        <v>472900</v>
      </c>
      <c r="Y112" s="2" cm="1">
        <f t="array" ref="Y112">_xlfn.XLOOKUP(Y$1&amp;$R112,$C$3:$C$1662&amp;$D$3:$D$1662,$E$3:$E$1662,0,0,1)</f>
        <v>4100</v>
      </c>
      <c r="Z112" s="2" cm="1">
        <f t="array" ref="Z112">_xlfn.XLOOKUP(Z$1&amp;$R112,$C$3:$C$1662&amp;$D$3:$D$1662,$E$3:$E$1662,0,0,1)</f>
        <v>100</v>
      </c>
      <c r="AA112" s="2" cm="1">
        <f t="array" ref="AA112">_xlfn.XLOOKUP(AA$1&amp;$R112,$C$3:$C$1662&amp;$D$3:$D$1662,$E$3:$E$1662,0,0,1)</f>
        <v>0</v>
      </c>
      <c r="AB112" s="2" cm="1">
        <f t="array" ref="AB112">_xlfn.XLOOKUP(AB$1&amp;$R112,$C$3:$C$1662&amp;$D$3:$D$1662,$E$3:$E$1662,0,0,1)</f>
        <v>900</v>
      </c>
      <c r="AC112" s="2" cm="1">
        <f t="array" ref="AC112">_xlfn.XLOOKUP(AC$1&amp;$R112,$C$3:$C$1662&amp;$D$3:$D$1662,$E$3:$E$1662,0,0,1)</f>
        <v>2600</v>
      </c>
    </row>
    <row r="113" spans="3:29" x14ac:dyDescent="0.4">
      <c r="C113" t="s">
        <v>758</v>
      </c>
      <c r="D113" t="s">
        <v>623</v>
      </c>
      <c r="E113">
        <v>2600</v>
      </c>
      <c r="R113" t="s">
        <v>193</v>
      </c>
      <c r="S113" s="2">
        <f t="shared" si="6"/>
        <v>413620</v>
      </c>
      <c r="T113" s="2">
        <f t="shared" si="9"/>
        <v>625900</v>
      </c>
      <c r="U113" s="2">
        <f t="shared" si="9"/>
        <v>321600</v>
      </c>
      <c r="V113" s="2">
        <f t="shared" si="9"/>
        <v>334400</v>
      </c>
      <c r="W113" s="2">
        <f t="shared" si="9"/>
        <v>313200</v>
      </c>
      <c r="X113" s="2">
        <f t="shared" si="9"/>
        <v>473000</v>
      </c>
      <c r="Y113" s="2" cm="1">
        <f t="array" ref="Y113">_xlfn.XLOOKUP(Y$1&amp;$R113,$C$3:$C$1662&amp;$D$3:$D$1662,$E$3:$E$1662,0,0,1)</f>
        <v>2300</v>
      </c>
      <c r="Z113" s="2" cm="1">
        <f t="array" ref="Z113">_xlfn.XLOOKUP(Z$1&amp;$R113,$C$3:$C$1662&amp;$D$3:$D$1662,$E$3:$E$1662,0,0,1)</f>
        <v>2100</v>
      </c>
      <c r="AA113" s="2" cm="1">
        <f t="array" ref="AA113">_xlfn.XLOOKUP(AA$1&amp;$R113,$C$3:$C$1662&amp;$D$3:$D$1662,$E$3:$E$1662,0,0,1)</f>
        <v>600</v>
      </c>
      <c r="AB113" s="2" cm="1">
        <f t="array" ref="AB113">_xlfn.XLOOKUP(AB$1&amp;$R113,$C$3:$C$1662&amp;$D$3:$D$1662,$E$3:$E$1662,0,0,1)</f>
        <v>900</v>
      </c>
      <c r="AC113" s="2" cm="1">
        <f t="array" ref="AC113">_xlfn.XLOOKUP(AC$1&amp;$R113,$C$3:$C$1662&amp;$D$3:$D$1662,$E$3:$E$1662,0,0,1)</f>
        <v>100</v>
      </c>
    </row>
    <row r="114" spans="3:29" x14ac:dyDescent="0.4">
      <c r="C114" t="s">
        <v>758</v>
      </c>
      <c r="D114" t="s">
        <v>624</v>
      </c>
      <c r="E114">
        <v>100</v>
      </c>
      <c r="R114" t="s">
        <v>190</v>
      </c>
      <c r="S114" s="2">
        <f t="shared" si="6"/>
        <v>414880</v>
      </c>
      <c r="T114" s="2">
        <f t="shared" si="9"/>
        <v>627300</v>
      </c>
      <c r="U114" s="2">
        <f t="shared" si="9"/>
        <v>324400</v>
      </c>
      <c r="V114" s="2">
        <f t="shared" si="9"/>
        <v>334700</v>
      </c>
      <c r="W114" s="2">
        <f t="shared" si="9"/>
        <v>313700</v>
      </c>
      <c r="X114" s="2">
        <f t="shared" si="9"/>
        <v>474300</v>
      </c>
      <c r="Y114" s="2" cm="1">
        <f t="array" ref="Y114">_xlfn.XLOOKUP(Y$1&amp;$R114,$C$3:$C$1662&amp;$D$3:$D$1662,$E$3:$E$1662,0,0,1)</f>
        <v>1400</v>
      </c>
      <c r="Z114" s="2" cm="1">
        <f t="array" ref="Z114">_xlfn.XLOOKUP(Z$1&amp;$R114,$C$3:$C$1662&amp;$D$3:$D$1662,$E$3:$E$1662,0,0,1)</f>
        <v>2800</v>
      </c>
      <c r="AA114" s="2" cm="1">
        <f t="array" ref="AA114">_xlfn.XLOOKUP(AA$1&amp;$R114,$C$3:$C$1662&amp;$D$3:$D$1662,$E$3:$E$1662,0,0,1)</f>
        <v>300</v>
      </c>
      <c r="AB114" s="2" cm="1">
        <f t="array" ref="AB114">_xlfn.XLOOKUP(AB$1&amp;$R114,$C$3:$C$1662&amp;$D$3:$D$1662,$E$3:$E$1662,0,0,1)</f>
        <v>500</v>
      </c>
      <c r="AC114" s="2" cm="1">
        <f t="array" ref="AC114">_xlfn.XLOOKUP(AC$1&amp;$R114,$C$3:$C$1662&amp;$D$3:$D$1662,$E$3:$E$1662,0,0,1)</f>
        <v>1300</v>
      </c>
    </row>
    <row r="115" spans="3:29" x14ac:dyDescent="0.4">
      <c r="C115" t="s">
        <v>758</v>
      </c>
      <c r="D115" t="s">
        <v>625</v>
      </c>
      <c r="E115">
        <v>1300</v>
      </c>
      <c r="R115" t="s">
        <v>182</v>
      </c>
      <c r="S115" s="2">
        <f t="shared" si="6"/>
        <v>415720</v>
      </c>
      <c r="T115" s="2">
        <f t="shared" si="9"/>
        <v>630000</v>
      </c>
      <c r="U115" s="2">
        <f t="shared" si="9"/>
        <v>324600</v>
      </c>
      <c r="V115" s="2">
        <f t="shared" si="9"/>
        <v>335200</v>
      </c>
      <c r="W115" s="2">
        <f t="shared" si="9"/>
        <v>314300</v>
      </c>
      <c r="X115" s="2">
        <f t="shared" si="9"/>
        <v>474500</v>
      </c>
      <c r="Y115" s="2" cm="1">
        <f t="array" ref="Y115">_xlfn.XLOOKUP(Y$1&amp;$R115,$C$3:$C$1662&amp;$D$3:$D$1662,$E$3:$E$1662,0,0,1)</f>
        <v>2700</v>
      </c>
      <c r="Z115" s="2" cm="1">
        <f t="array" ref="Z115">_xlfn.XLOOKUP(Z$1&amp;$R115,$C$3:$C$1662&amp;$D$3:$D$1662,$E$3:$E$1662,0,0,1)</f>
        <v>200</v>
      </c>
      <c r="AA115" s="2" cm="1">
        <f t="array" ref="AA115">_xlfn.XLOOKUP(AA$1&amp;$R115,$C$3:$C$1662&amp;$D$3:$D$1662,$E$3:$E$1662,0,0,1)</f>
        <v>500</v>
      </c>
      <c r="AB115" s="2" cm="1">
        <f t="array" ref="AB115">_xlfn.XLOOKUP(AB$1&amp;$R115,$C$3:$C$1662&amp;$D$3:$D$1662,$E$3:$E$1662,0,0,1)</f>
        <v>600</v>
      </c>
      <c r="AC115" s="2" cm="1">
        <f t="array" ref="AC115">_xlfn.XLOOKUP(AC$1&amp;$R115,$C$3:$C$1662&amp;$D$3:$D$1662,$E$3:$E$1662,0,0,1)</f>
        <v>200</v>
      </c>
    </row>
    <row r="116" spans="3:29" x14ac:dyDescent="0.4">
      <c r="C116" t="s">
        <v>758</v>
      </c>
      <c r="D116" t="s">
        <v>626</v>
      </c>
      <c r="E116">
        <v>200</v>
      </c>
      <c r="R116" t="s">
        <v>232</v>
      </c>
      <c r="S116" s="2">
        <f t="shared" si="6"/>
        <v>416540</v>
      </c>
      <c r="T116" s="2">
        <f t="shared" ref="T116:X131" si="10">T115+Y116</f>
        <v>631300</v>
      </c>
      <c r="U116" s="2">
        <f t="shared" si="10"/>
        <v>325200</v>
      </c>
      <c r="V116" s="2">
        <f t="shared" si="10"/>
        <v>336900</v>
      </c>
      <c r="W116" s="2">
        <f t="shared" si="10"/>
        <v>314400</v>
      </c>
      <c r="X116" s="2">
        <f t="shared" si="10"/>
        <v>474900</v>
      </c>
      <c r="Y116" s="2" cm="1">
        <f t="array" ref="Y116">_xlfn.XLOOKUP(Y$1&amp;$R116,$C$3:$C$1662&amp;$D$3:$D$1662,$E$3:$E$1662,0,0,1)</f>
        <v>1300</v>
      </c>
      <c r="Z116" s="2" cm="1">
        <f t="array" ref="Z116">_xlfn.XLOOKUP(Z$1&amp;$R116,$C$3:$C$1662&amp;$D$3:$D$1662,$E$3:$E$1662,0,0,1)</f>
        <v>600</v>
      </c>
      <c r="AA116" s="2" cm="1">
        <f t="array" ref="AA116">_xlfn.XLOOKUP(AA$1&amp;$R116,$C$3:$C$1662&amp;$D$3:$D$1662,$E$3:$E$1662,0,0,1)</f>
        <v>1700</v>
      </c>
      <c r="AB116" s="2" cm="1">
        <f t="array" ref="AB116">_xlfn.XLOOKUP(AB$1&amp;$R116,$C$3:$C$1662&amp;$D$3:$D$1662,$E$3:$E$1662,0,0,1)</f>
        <v>100</v>
      </c>
      <c r="AC116" s="2" cm="1">
        <f t="array" ref="AC116">_xlfn.XLOOKUP(AC$1&amp;$R116,$C$3:$C$1662&amp;$D$3:$D$1662,$E$3:$E$1662,0,0,1)</f>
        <v>400</v>
      </c>
    </row>
    <row r="117" spans="3:29" x14ac:dyDescent="0.4">
      <c r="C117" t="s">
        <v>758</v>
      </c>
      <c r="D117" t="s">
        <v>627</v>
      </c>
      <c r="E117">
        <v>400</v>
      </c>
      <c r="R117" t="s">
        <v>246</v>
      </c>
      <c r="S117" s="2">
        <f t="shared" si="6"/>
        <v>418140</v>
      </c>
      <c r="T117" s="2">
        <f t="shared" si="10"/>
        <v>633300</v>
      </c>
      <c r="U117" s="2">
        <f t="shared" si="10"/>
        <v>325300</v>
      </c>
      <c r="V117" s="2">
        <f t="shared" si="10"/>
        <v>337800</v>
      </c>
      <c r="W117" s="2">
        <f t="shared" si="10"/>
        <v>316900</v>
      </c>
      <c r="X117" s="2">
        <f t="shared" si="10"/>
        <v>477400</v>
      </c>
      <c r="Y117" s="2" cm="1">
        <f t="array" ref="Y117">_xlfn.XLOOKUP(Y$1&amp;$R117,$C$3:$C$1662&amp;$D$3:$D$1662,$E$3:$E$1662,0,0,1)</f>
        <v>2000</v>
      </c>
      <c r="Z117" s="2" cm="1">
        <f t="array" ref="Z117">_xlfn.XLOOKUP(Z$1&amp;$R117,$C$3:$C$1662&amp;$D$3:$D$1662,$E$3:$E$1662,0,0,1)</f>
        <v>100</v>
      </c>
      <c r="AA117" s="2" cm="1">
        <f t="array" ref="AA117">_xlfn.XLOOKUP(AA$1&amp;$R117,$C$3:$C$1662&amp;$D$3:$D$1662,$E$3:$E$1662,0,0,1)</f>
        <v>900</v>
      </c>
      <c r="AB117" s="2" cm="1">
        <f t="array" ref="AB117">_xlfn.XLOOKUP(AB$1&amp;$R117,$C$3:$C$1662&amp;$D$3:$D$1662,$E$3:$E$1662,0,0,1)</f>
        <v>2500</v>
      </c>
      <c r="AC117" s="2" cm="1">
        <f t="array" ref="AC117">_xlfn.XLOOKUP(AC$1&amp;$R117,$C$3:$C$1662&amp;$D$3:$D$1662,$E$3:$E$1662,0,0,1)</f>
        <v>2500</v>
      </c>
    </row>
    <row r="118" spans="3:29" x14ac:dyDescent="0.4">
      <c r="C118" t="s">
        <v>758</v>
      </c>
      <c r="D118" t="s">
        <v>628</v>
      </c>
      <c r="E118">
        <v>2500</v>
      </c>
      <c r="R118" t="s">
        <v>108</v>
      </c>
      <c r="S118" s="2">
        <f t="shared" si="6"/>
        <v>418560</v>
      </c>
      <c r="T118" s="2">
        <f t="shared" si="10"/>
        <v>634300</v>
      </c>
      <c r="U118" s="2">
        <f t="shared" si="10"/>
        <v>325300</v>
      </c>
      <c r="V118" s="2">
        <f t="shared" si="10"/>
        <v>337800</v>
      </c>
      <c r="W118" s="2">
        <f t="shared" si="10"/>
        <v>317900</v>
      </c>
      <c r="X118" s="2">
        <f t="shared" si="10"/>
        <v>477500</v>
      </c>
      <c r="Y118" s="2" cm="1">
        <f t="array" ref="Y118">_xlfn.XLOOKUP(Y$1&amp;$R118,$C$3:$C$1662&amp;$D$3:$D$1662,$E$3:$E$1662,0,0,1)</f>
        <v>1000</v>
      </c>
      <c r="Z118" s="2" cm="1">
        <f t="array" ref="Z118">_xlfn.XLOOKUP(Z$1&amp;$R118,$C$3:$C$1662&amp;$D$3:$D$1662,$E$3:$E$1662,0,0,1)</f>
        <v>0</v>
      </c>
      <c r="AA118" s="2" cm="1">
        <f t="array" ref="AA118">_xlfn.XLOOKUP(AA$1&amp;$R118,$C$3:$C$1662&amp;$D$3:$D$1662,$E$3:$E$1662,0,0,1)</f>
        <v>0</v>
      </c>
      <c r="AB118" s="2" cm="1">
        <f t="array" ref="AB118">_xlfn.XLOOKUP(AB$1&amp;$R118,$C$3:$C$1662&amp;$D$3:$D$1662,$E$3:$E$1662,0,0,1)</f>
        <v>1000</v>
      </c>
      <c r="AC118" s="2" cm="1">
        <f t="array" ref="AC118">_xlfn.XLOOKUP(AC$1&amp;$R118,$C$3:$C$1662&amp;$D$3:$D$1662,$E$3:$E$1662,0,0,1)</f>
        <v>100</v>
      </c>
    </row>
    <row r="119" spans="3:29" x14ac:dyDescent="0.4">
      <c r="C119" t="s">
        <v>758</v>
      </c>
      <c r="D119" t="s">
        <v>629</v>
      </c>
      <c r="E119">
        <v>100</v>
      </c>
      <c r="R119" t="s">
        <v>267</v>
      </c>
      <c r="S119" s="2">
        <f t="shared" si="6"/>
        <v>420060</v>
      </c>
      <c r="T119" s="2">
        <f t="shared" si="10"/>
        <v>637000</v>
      </c>
      <c r="U119" s="2">
        <f t="shared" si="10"/>
        <v>328100</v>
      </c>
      <c r="V119" s="2">
        <f t="shared" si="10"/>
        <v>338100</v>
      </c>
      <c r="W119" s="2">
        <f t="shared" si="10"/>
        <v>319200</v>
      </c>
      <c r="X119" s="2">
        <f t="shared" si="10"/>
        <v>477900</v>
      </c>
      <c r="Y119" s="2" cm="1">
        <f t="array" ref="Y119">_xlfn.XLOOKUP(Y$1&amp;$R119,$C$3:$C$1662&amp;$D$3:$D$1662,$E$3:$E$1662,0,0,1)</f>
        <v>2700</v>
      </c>
      <c r="Z119" s="2" cm="1">
        <f t="array" ref="Z119">_xlfn.XLOOKUP(Z$1&amp;$R119,$C$3:$C$1662&amp;$D$3:$D$1662,$E$3:$E$1662,0,0,1)</f>
        <v>2800</v>
      </c>
      <c r="AA119" s="2" cm="1">
        <f t="array" ref="AA119">_xlfn.XLOOKUP(AA$1&amp;$R119,$C$3:$C$1662&amp;$D$3:$D$1662,$E$3:$E$1662,0,0,1)</f>
        <v>300</v>
      </c>
      <c r="AB119" s="2" cm="1">
        <f t="array" ref="AB119">_xlfn.XLOOKUP(AB$1&amp;$R119,$C$3:$C$1662&amp;$D$3:$D$1662,$E$3:$E$1662,0,0,1)</f>
        <v>1300</v>
      </c>
      <c r="AC119" s="2" cm="1">
        <f t="array" ref="AC119">_xlfn.XLOOKUP(AC$1&amp;$R119,$C$3:$C$1662&amp;$D$3:$D$1662,$E$3:$E$1662,0,0,1)</f>
        <v>400</v>
      </c>
    </row>
    <row r="120" spans="3:29" x14ac:dyDescent="0.4">
      <c r="C120" t="s">
        <v>758</v>
      </c>
      <c r="D120" t="s">
        <v>630</v>
      </c>
      <c r="E120">
        <v>400</v>
      </c>
      <c r="R120" t="s">
        <v>252</v>
      </c>
      <c r="S120" s="2">
        <f t="shared" si="6"/>
        <v>421960</v>
      </c>
      <c r="T120" s="2">
        <f t="shared" si="10"/>
        <v>641400</v>
      </c>
      <c r="U120" s="2">
        <f t="shared" si="10"/>
        <v>329000</v>
      </c>
      <c r="V120" s="2">
        <f t="shared" si="10"/>
        <v>338800</v>
      </c>
      <c r="W120" s="2">
        <f t="shared" si="10"/>
        <v>320700</v>
      </c>
      <c r="X120" s="2">
        <f t="shared" si="10"/>
        <v>479900</v>
      </c>
      <c r="Y120" s="2" cm="1">
        <f t="array" ref="Y120">_xlfn.XLOOKUP(Y$1&amp;$R120,$C$3:$C$1662&amp;$D$3:$D$1662,$E$3:$E$1662,0,0,1)</f>
        <v>4400</v>
      </c>
      <c r="Z120" s="2" cm="1">
        <f t="array" ref="Z120">_xlfn.XLOOKUP(Z$1&amp;$R120,$C$3:$C$1662&amp;$D$3:$D$1662,$E$3:$E$1662,0,0,1)</f>
        <v>900</v>
      </c>
      <c r="AA120" s="2" cm="1">
        <f t="array" ref="AA120">_xlfn.XLOOKUP(AA$1&amp;$R120,$C$3:$C$1662&amp;$D$3:$D$1662,$E$3:$E$1662,0,0,1)</f>
        <v>700</v>
      </c>
      <c r="AB120" s="2" cm="1">
        <f t="array" ref="AB120">_xlfn.XLOOKUP(AB$1&amp;$R120,$C$3:$C$1662&amp;$D$3:$D$1662,$E$3:$E$1662,0,0,1)</f>
        <v>1500</v>
      </c>
      <c r="AC120" s="2" cm="1">
        <f t="array" ref="AC120">_xlfn.XLOOKUP(AC$1&amp;$R120,$C$3:$C$1662&amp;$D$3:$D$1662,$E$3:$E$1662,0,0,1)</f>
        <v>2000</v>
      </c>
    </row>
    <row r="121" spans="3:29" x14ac:dyDescent="0.4">
      <c r="C121" t="s">
        <v>758</v>
      </c>
      <c r="D121" t="s">
        <v>631</v>
      </c>
      <c r="E121">
        <v>2000</v>
      </c>
      <c r="R121" t="s">
        <v>128</v>
      </c>
      <c r="S121" s="2">
        <f t="shared" si="6"/>
        <v>423720</v>
      </c>
      <c r="T121" s="2">
        <f t="shared" si="10"/>
        <v>643300</v>
      </c>
      <c r="U121" s="2">
        <f t="shared" si="10"/>
        <v>334600</v>
      </c>
      <c r="V121" s="2">
        <f t="shared" si="10"/>
        <v>338900</v>
      </c>
      <c r="W121" s="2">
        <f t="shared" si="10"/>
        <v>321200</v>
      </c>
      <c r="X121" s="2">
        <f t="shared" si="10"/>
        <v>480600</v>
      </c>
      <c r="Y121" s="2" cm="1">
        <f t="array" ref="Y121">_xlfn.XLOOKUP(Y$1&amp;$R121,$C$3:$C$1662&amp;$D$3:$D$1662,$E$3:$E$1662,0,0,1)</f>
        <v>1900</v>
      </c>
      <c r="Z121" s="2" cm="1">
        <f t="array" ref="Z121">_xlfn.XLOOKUP(Z$1&amp;$R121,$C$3:$C$1662&amp;$D$3:$D$1662,$E$3:$E$1662,0,0,1)</f>
        <v>5600</v>
      </c>
      <c r="AA121" s="2" cm="1">
        <f t="array" ref="AA121">_xlfn.XLOOKUP(AA$1&amp;$R121,$C$3:$C$1662&amp;$D$3:$D$1662,$E$3:$E$1662,0,0,1)</f>
        <v>100</v>
      </c>
      <c r="AB121" s="2" cm="1">
        <f t="array" ref="AB121">_xlfn.XLOOKUP(AB$1&amp;$R121,$C$3:$C$1662&amp;$D$3:$D$1662,$E$3:$E$1662,0,0,1)</f>
        <v>500</v>
      </c>
      <c r="AC121" s="2" cm="1">
        <f t="array" ref="AC121">_xlfn.XLOOKUP(AC$1&amp;$R121,$C$3:$C$1662&amp;$D$3:$D$1662,$E$3:$E$1662,0,0,1)</f>
        <v>700</v>
      </c>
    </row>
    <row r="122" spans="3:29" x14ac:dyDescent="0.4">
      <c r="C122" t="s">
        <v>758</v>
      </c>
      <c r="D122" t="s">
        <v>632</v>
      </c>
      <c r="E122">
        <v>700</v>
      </c>
      <c r="R122" t="s">
        <v>287</v>
      </c>
      <c r="S122" s="2">
        <f t="shared" si="6"/>
        <v>427560</v>
      </c>
      <c r="T122" s="2">
        <f t="shared" si="10"/>
        <v>645300</v>
      </c>
      <c r="U122" s="2">
        <f t="shared" si="10"/>
        <v>336300</v>
      </c>
      <c r="V122" s="2">
        <f t="shared" si="10"/>
        <v>351300</v>
      </c>
      <c r="W122" s="2">
        <f t="shared" si="10"/>
        <v>323200</v>
      </c>
      <c r="X122" s="2">
        <f t="shared" si="10"/>
        <v>481700</v>
      </c>
      <c r="Y122" s="2" cm="1">
        <f t="array" ref="Y122">_xlfn.XLOOKUP(Y$1&amp;$R122,$C$3:$C$1662&amp;$D$3:$D$1662,$E$3:$E$1662,0,0,1)</f>
        <v>2000</v>
      </c>
      <c r="Z122" s="2" cm="1">
        <f t="array" ref="Z122">_xlfn.XLOOKUP(Z$1&amp;$R122,$C$3:$C$1662&amp;$D$3:$D$1662,$E$3:$E$1662,0,0,1)</f>
        <v>1700</v>
      </c>
      <c r="AA122" s="2" cm="1">
        <f t="array" ref="AA122">_xlfn.XLOOKUP(AA$1&amp;$R122,$C$3:$C$1662&amp;$D$3:$D$1662,$E$3:$E$1662,0,0,1)</f>
        <v>12400</v>
      </c>
      <c r="AB122" s="2" cm="1">
        <f t="array" ref="AB122">_xlfn.XLOOKUP(AB$1&amp;$R122,$C$3:$C$1662&amp;$D$3:$D$1662,$E$3:$E$1662,0,0,1)</f>
        <v>2000</v>
      </c>
      <c r="AC122" s="2" cm="1">
        <f t="array" ref="AC122">_xlfn.XLOOKUP(AC$1&amp;$R122,$C$3:$C$1662&amp;$D$3:$D$1662,$E$3:$E$1662,0,0,1)</f>
        <v>1100</v>
      </c>
    </row>
    <row r="123" spans="3:29" x14ac:dyDescent="0.4">
      <c r="C123" t="s">
        <v>758</v>
      </c>
      <c r="D123" t="s">
        <v>633</v>
      </c>
      <c r="E123">
        <v>1100</v>
      </c>
      <c r="R123" t="s">
        <v>194</v>
      </c>
      <c r="S123" s="2">
        <f t="shared" si="6"/>
        <v>428240</v>
      </c>
      <c r="T123" s="2">
        <f t="shared" si="10"/>
        <v>646900</v>
      </c>
      <c r="U123" s="2">
        <f t="shared" si="10"/>
        <v>337300</v>
      </c>
      <c r="V123" s="2">
        <f t="shared" si="10"/>
        <v>351500</v>
      </c>
      <c r="W123" s="2">
        <f t="shared" si="10"/>
        <v>323700</v>
      </c>
      <c r="X123" s="2">
        <f t="shared" si="10"/>
        <v>481800</v>
      </c>
      <c r="Y123" s="2" cm="1">
        <f t="array" ref="Y123">_xlfn.XLOOKUP(Y$1&amp;$R123,$C$3:$C$1662&amp;$D$3:$D$1662,$E$3:$E$1662,0,0,1)</f>
        <v>1600</v>
      </c>
      <c r="Z123" s="2" cm="1">
        <f t="array" ref="Z123">_xlfn.XLOOKUP(Z$1&amp;$R123,$C$3:$C$1662&amp;$D$3:$D$1662,$E$3:$E$1662,0,0,1)</f>
        <v>1000</v>
      </c>
      <c r="AA123" s="2" cm="1">
        <f t="array" ref="AA123">_xlfn.XLOOKUP(AA$1&amp;$R123,$C$3:$C$1662&amp;$D$3:$D$1662,$E$3:$E$1662,0,0,1)</f>
        <v>200</v>
      </c>
      <c r="AB123" s="2" cm="1">
        <f t="array" ref="AB123">_xlfn.XLOOKUP(AB$1&amp;$R123,$C$3:$C$1662&amp;$D$3:$D$1662,$E$3:$E$1662,0,0,1)</f>
        <v>500</v>
      </c>
      <c r="AC123" s="2" cm="1">
        <f t="array" ref="AC123">_xlfn.XLOOKUP(AC$1&amp;$R123,$C$3:$C$1662&amp;$D$3:$D$1662,$E$3:$E$1662,0,0,1)</f>
        <v>100</v>
      </c>
    </row>
    <row r="124" spans="3:29" x14ac:dyDescent="0.4">
      <c r="C124" t="s">
        <v>758</v>
      </c>
      <c r="D124" t="s">
        <v>634</v>
      </c>
      <c r="E124">
        <v>100</v>
      </c>
      <c r="R124" t="s">
        <v>184</v>
      </c>
      <c r="S124" s="2">
        <f t="shared" si="6"/>
        <v>428840</v>
      </c>
      <c r="T124" s="2">
        <f t="shared" si="10"/>
        <v>647500</v>
      </c>
      <c r="U124" s="2">
        <f t="shared" si="10"/>
        <v>337600</v>
      </c>
      <c r="V124" s="2">
        <f t="shared" si="10"/>
        <v>352000</v>
      </c>
      <c r="W124" s="2">
        <f t="shared" si="10"/>
        <v>323900</v>
      </c>
      <c r="X124" s="2">
        <f t="shared" si="10"/>
        <v>483200</v>
      </c>
      <c r="Y124" s="2" cm="1">
        <f t="array" ref="Y124">_xlfn.XLOOKUP(Y$1&amp;$R124,$C$3:$C$1662&amp;$D$3:$D$1662,$E$3:$E$1662,0,0,1)</f>
        <v>600</v>
      </c>
      <c r="Z124" s="2" cm="1">
        <f t="array" ref="Z124">_xlfn.XLOOKUP(Z$1&amp;$R124,$C$3:$C$1662&amp;$D$3:$D$1662,$E$3:$E$1662,0,0,1)</f>
        <v>300</v>
      </c>
      <c r="AA124" s="2" cm="1">
        <f t="array" ref="AA124">_xlfn.XLOOKUP(AA$1&amp;$R124,$C$3:$C$1662&amp;$D$3:$D$1662,$E$3:$E$1662,0,0,1)</f>
        <v>500</v>
      </c>
      <c r="AB124" s="2" cm="1">
        <f t="array" ref="AB124">_xlfn.XLOOKUP(AB$1&amp;$R124,$C$3:$C$1662&amp;$D$3:$D$1662,$E$3:$E$1662,0,0,1)</f>
        <v>200</v>
      </c>
      <c r="AC124" s="2" cm="1">
        <f t="array" ref="AC124">_xlfn.XLOOKUP(AC$1&amp;$R124,$C$3:$C$1662&amp;$D$3:$D$1662,$E$3:$E$1662,0,0,1)</f>
        <v>1400</v>
      </c>
    </row>
    <row r="125" spans="3:29" x14ac:dyDescent="0.4">
      <c r="C125" t="s">
        <v>758</v>
      </c>
      <c r="D125" t="s">
        <v>635</v>
      </c>
      <c r="E125">
        <v>1400</v>
      </c>
      <c r="R125" t="s">
        <v>177</v>
      </c>
      <c r="S125" s="2">
        <f t="shared" si="6"/>
        <v>430620</v>
      </c>
      <c r="T125" s="2">
        <f t="shared" si="10"/>
        <v>648200</v>
      </c>
      <c r="U125" s="2">
        <f t="shared" si="10"/>
        <v>337600</v>
      </c>
      <c r="V125" s="2">
        <f t="shared" si="10"/>
        <v>352500</v>
      </c>
      <c r="W125" s="2">
        <f t="shared" si="10"/>
        <v>330400</v>
      </c>
      <c r="X125" s="2">
        <f t="shared" si="10"/>
        <v>484400</v>
      </c>
      <c r="Y125" s="2" cm="1">
        <f t="array" ref="Y125">_xlfn.XLOOKUP(Y$1&amp;$R125,$C$3:$C$1662&amp;$D$3:$D$1662,$E$3:$E$1662,0,0,1)</f>
        <v>700</v>
      </c>
      <c r="Z125" s="2" cm="1">
        <f t="array" ref="Z125">_xlfn.XLOOKUP(Z$1&amp;$R125,$C$3:$C$1662&amp;$D$3:$D$1662,$E$3:$E$1662,0,0,1)</f>
        <v>0</v>
      </c>
      <c r="AA125" s="2" cm="1">
        <f t="array" ref="AA125">_xlfn.XLOOKUP(AA$1&amp;$R125,$C$3:$C$1662&amp;$D$3:$D$1662,$E$3:$E$1662,0,0,1)</f>
        <v>500</v>
      </c>
      <c r="AB125" s="2" cm="1">
        <f t="array" ref="AB125">_xlfn.XLOOKUP(AB$1&amp;$R125,$C$3:$C$1662&amp;$D$3:$D$1662,$E$3:$E$1662,0,0,1)</f>
        <v>6500</v>
      </c>
      <c r="AC125" s="2" cm="1">
        <f t="array" ref="AC125">_xlfn.XLOOKUP(AC$1&amp;$R125,$C$3:$C$1662&amp;$D$3:$D$1662,$E$3:$E$1662,0,0,1)</f>
        <v>1200</v>
      </c>
    </row>
    <row r="126" spans="3:29" x14ac:dyDescent="0.4">
      <c r="C126" t="s">
        <v>758</v>
      </c>
      <c r="D126" t="s">
        <v>636</v>
      </c>
      <c r="E126">
        <v>1200</v>
      </c>
      <c r="R126" t="s">
        <v>55</v>
      </c>
      <c r="S126" s="2">
        <f t="shared" si="6"/>
        <v>432260</v>
      </c>
      <c r="T126" s="2">
        <f t="shared" si="10"/>
        <v>654400</v>
      </c>
      <c r="U126" s="2">
        <f t="shared" si="10"/>
        <v>338400</v>
      </c>
      <c r="V126" s="2">
        <f t="shared" si="10"/>
        <v>352900</v>
      </c>
      <c r="W126" s="2">
        <f t="shared" si="10"/>
        <v>331000</v>
      </c>
      <c r="X126" s="2">
        <f t="shared" si="10"/>
        <v>484600</v>
      </c>
      <c r="Y126" s="2" cm="1">
        <f t="array" ref="Y126">_xlfn.XLOOKUP(Y$1&amp;$R126,$C$3:$C$1662&amp;$D$3:$D$1662,$E$3:$E$1662,0,0,1)</f>
        <v>6200</v>
      </c>
      <c r="Z126" s="2" cm="1">
        <f t="array" ref="Z126">_xlfn.XLOOKUP(Z$1&amp;$R126,$C$3:$C$1662&amp;$D$3:$D$1662,$E$3:$E$1662,0,0,1)</f>
        <v>800</v>
      </c>
      <c r="AA126" s="2" cm="1">
        <f t="array" ref="AA126">_xlfn.XLOOKUP(AA$1&amp;$R126,$C$3:$C$1662&amp;$D$3:$D$1662,$E$3:$E$1662,0,0,1)</f>
        <v>400</v>
      </c>
      <c r="AB126" s="2" cm="1">
        <f t="array" ref="AB126">_xlfn.XLOOKUP(AB$1&amp;$R126,$C$3:$C$1662&amp;$D$3:$D$1662,$E$3:$E$1662,0,0,1)</f>
        <v>600</v>
      </c>
      <c r="AC126" s="2" cm="1">
        <f t="array" ref="AC126">_xlfn.XLOOKUP(AC$1&amp;$R126,$C$3:$C$1662&amp;$D$3:$D$1662,$E$3:$E$1662,0,0,1)</f>
        <v>200</v>
      </c>
    </row>
    <row r="127" spans="3:29" x14ac:dyDescent="0.4">
      <c r="C127" t="s">
        <v>758</v>
      </c>
      <c r="D127" t="s">
        <v>637</v>
      </c>
      <c r="E127">
        <v>200</v>
      </c>
      <c r="R127" t="s">
        <v>32</v>
      </c>
      <c r="S127" s="2">
        <f t="shared" si="6"/>
        <v>436140</v>
      </c>
      <c r="T127" s="2">
        <f t="shared" si="10"/>
        <v>664300</v>
      </c>
      <c r="U127" s="2">
        <f t="shared" si="10"/>
        <v>339500</v>
      </c>
      <c r="V127" s="2">
        <f t="shared" si="10"/>
        <v>353100</v>
      </c>
      <c r="W127" s="2">
        <f t="shared" si="10"/>
        <v>338500</v>
      </c>
      <c r="X127" s="2">
        <f t="shared" si="10"/>
        <v>485300</v>
      </c>
      <c r="Y127" s="2" cm="1">
        <f t="array" ref="Y127">_xlfn.XLOOKUP(Y$1&amp;$R127,$C$3:$C$1662&amp;$D$3:$D$1662,$E$3:$E$1662,0,0,1)</f>
        <v>9900</v>
      </c>
      <c r="Z127" s="2" cm="1">
        <f t="array" ref="Z127">_xlfn.XLOOKUP(Z$1&amp;$R127,$C$3:$C$1662&amp;$D$3:$D$1662,$E$3:$E$1662,0,0,1)</f>
        <v>1100</v>
      </c>
      <c r="AA127" s="2" cm="1">
        <f t="array" ref="AA127">_xlfn.XLOOKUP(AA$1&amp;$R127,$C$3:$C$1662&amp;$D$3:$D$1662,$E$3:$E$1662,0,0,1)</f>
        <v>200</v>
      </c>
      <c r="AB127" s="2" cm="1">
        <f t="array" ref="AB127">_xlfn.XLOOKUP(AB$1&amp;$R127,$C$3:$C$1662&amp;$D$3:$D$1662,$E$3:$E$1662,0,0,1)</f>
        <v>7500</v>
      </c>
      <c r="AC127" s="2" cm="1">
        <f t="array" ref="AC127">_xlfn.XLOOKUP(AC$1&amp;$R127,$C$3:$C$1662&amp;$D$3:$D$1662,$E$3:$E$1662,0,0,1)</f>
        <v>700</v>
      </c>
    </row>
    <row r="128" spans="3:29" x14ac:dyDescent="0.4">
      <c r="C128" t="s">
        <v>758</v>
      </c>
      <c r="D128" t="s">
        <v>638</v>
      </c>
      <c r="E128">
        <v>700</v>
      </c>
      <c r="R128" t="s">
        <v>166</v>
      </c>
      <c r="S128" s="2">
        <f t="shared" si="6"/>
        <v>439280</v>
      </c>
      <c r="T128" s="2">
        <f t="shared" si="10"/>
        <v>666200</v>
      </c>
      <c r="U128" s="2">
        <f t="shared" si="10"/>
        <v>345300</v>
      </c>
      <c r="V128" s="2">
        <f t="shared" si="10"/>
        <v>353500</v>
      </c>
      <c r="W128" s="2">
        <f t="shared" si="10"/>
        <v>339900</v>
      </c>
      <c r="X128" s="2">
        <f t="shared" si="10"/>
        <v>491500</v>
      </c>
      <c r="Y128" s="2" cm="1">
        <f t="array" ref="Y128">_xlfn.XLOOKUP(Y$1&amp;$R128,$C$3:$C$1662&amp;$D$3:$D$1662,$E$3:$E$1662,0,0,1)</f>
        <v>1900</v>
      </c>
      <c r="Z128" s="2" cm="1">
        <f t="array" ref="Z128">_xlfn.XLOOKUP(Z$1&amp;$R128,$C$3:$C$1662&amp;$D$3:$D$1662,$E$3:$E$1662,0,0,1)</f>
        <v>5800</v>
      </c>
      <c r="AA128" s="2" cm="1">
        <f t="array" ref="AA128">_xlfn.XLOOKUP(AA$1&amp;$R128,$C$3:$C$1662&amp;$D$3:$D$1662,$E$3:$E$1662,0,0,1)</f>
        <v>400</v>
      </c>
      <c r="AB128" s="2" cm="1">
        <f t="array" ref="AB128">_xlfn.XLOOKUP(AB$1&amp;$R128,$C$3:$C$1662&amp;$D$3:$D$1662,$E$3:$E$1662,0,0,1)</f>
        <v>1400</v>
      </c>
      <c r="AC128" s="2" cm="1">
        <f t="array" ref="AC128">_xlfn.XLOOKUP(AC$1&amp;$R128,$C$3:$C$1662&amp;$D$3:$D$1662,$E$3:$E$1662,0,0,1)</f>
        <v>6200</v>
      </c>
    </row>
    <row r="129" spans="3:29" x14ac:dyDescent="0.4">
      <c r="C129" t="s">
        <v>758</v>
      </c>
      <c r="D129" t="s">
        <v>639</v>
      </c>
      <c r="E129">
        <v>6200</v>
      </c>
      <c r="R129" t="s">
        <v>60</v>
      </c>
      <c r="S129" s="2">
        <f t="shared" si="6"/>
        <v>442360</v>
      </c>
      <c r="T129" s="2">
        <f t="shared" si="10"/>
        <v>666600</v>
      </c>
      <c r="U129" s="2">
        <f t="shared" si="10"/>
        <v>346500</v>
      </c>
      <c r="V129" s="2">
        <f t="shared" si="10"/>
        <v>366600</v>
      </c>
      <c r="W129" s="2">
        <f t="shared" si="10"/>
        <v>340100</v>
      </c>
      <c r="X129" s="2">
        <f t="shared" si="10"/>
        <v>492000</v>
      </c>
      <c r="Y129" s="2" cm="1">
        <f t="array" ref="Y129">_xlfn.XLOOKUP(Y$1&amp;$R129,$C$3:$C$1662&amp;$D$3:$D$1662,$E$3:$E$1662,0,0,1)</f>
        <v>400</v>
      </c>
      <c r="Z129" s="2" cm="1">
        <f t="array" ref="Z129">_xlfn.XLOOKUP(Z$1&amp;$R129,$C$3:$C$1662&amp;$D$3:$D$1662,$E$3:$E$1662,0,0,1)</f>
        <v>1200</v>
      </c>
      <c r="AA129" s="2" cm="1">
        <f t="array" ref="AA129">_xlfn.XLOOKUP(AA$1&amp;$R129,$C$3:$C$1662&amp;$D$3:$D$1662,$E$3:$E$1662,0,0,1)</f>
        <v>13100</v>
      </c>
      <c r="AB129" s="2" cm="1">
        <f t="array" ref="AB129">_xlfn.XLOOKUP(AB$1&amp;$R129,$C$3:$C$1662&amp;$D$3:$D$1662,$E$3:$E$1662,0,0,1)</f>
        <v>200</v>
      </c>
      <c r="AC129" s="2" cm="1">
        <f t="array" ref="AC129">_xlfn.XLOOKUP(AC$1&amp;$R129,$C$3:$C$1662&amp;$D$3:$D$1662,$E$3:$E$1662,0,0,1)</f>
        <v>500</v>
      </c>
    </row>
    <row r="130" spans="3:29" x14ac:dyDescent="0.4">
      <c r="C130" t="s">
        <v>758</v>
      </c>
      <c r="D130" t="s">
        <v>640</v>
      </c>
      <c r="E130">
        <v>500</v>
      </c>
      <c r="R130" t="s">
        <v>266</v>
      </c>
      <c r="S130" s="2">
        <f t="shared" si="6"/>
        <v>445820</v>
      </c>
      <c r="T130" s="2">
        <f t="shared" si="10"/>
        <v>682400</v>
      </c>
      <c r="U130" s="2">
        <f t="shared" si="10"/>
        <v>346600</v>
      </c>
      <c r="V130" s="2">
        <f t="shared" si="10"/>
        <v>367000</v>
      </c>
      <c r="W130" s="2">
        <f t="shared" si="10"/>
        <v>340900</v>
      </c>
      <c r="X130" s="2">
        <f t="shared" si="10"/>
        <v>492200</v>
      </c>
      <c r="Y130" s="2" cm="1">
        <f t="array" ref="Y130">_xlfn.XLOOKUP(Y$1&amp;$R130,$C$3:$C$1662&amp;$D$3:$D$1662,$E$3:$E$1662,0,0,1)</f>
        <v>15800</v>
      </c>
      <c r="Z130" s="2" cm="1">
        <f t="array" ref="Z130">_xlfn.XLOOKUP(Z$1&amp;$R130,$C$3:$C$1662&amp;$D$3:$D$1662,$E$3:$E$1662,0,0,1)</f>
        <v>100</v>
      </c>
      <c r="AA130" s="2" cm="1">
        <f t="array" ref="AA130">_xlfn.XLOOKUP(AA$1&amp;$R130,$C$3:$C$1662&amp;$D$3:$D$1662,$E$3:$E$1662,0,0,1)</f>
        <v>400</v>
      </c>
      <c r="AB130" s="2" cm="1">
        <f t="array" ref="AB130">_xlfn.XLOOKUP(AB$1&amp;$R130,$C$3:$C$1662&amp;$D$3:$D$1662,$E$3:$E$1662,0,0,1)</f>
        <v>800</v>
      </c>
      <c r="AC130" s="2" cm="1">
        <f t="array" ref="AC130">_xlfn.XLOOKUP(AC$1&amp;$R130,$C$3:$C$1662&amp;$D$3:$D$1662,$E$3:$E$1662,0,0,1)</f>
        <v>200</v>
      </c>
    </row>
    <row r="131" spans="3:29" x14ac:dyDescent="0.4">
      <c r="C131" t="s">
        <v>758</v>
      </c>
      <c r="D131" t="s">
        <v>641</v>
      </c>
      <c r="E131">
        <v>200</v>
      </c>
      <c r="R131" t="s">
        <v>44</v>
      </c>
      <c r="S131" s="2">
        <f t="shared" ref="S131:S194" si="11">IFERROR(AVERAGEIFS(T131:X131,T131:X131,"&gt;0"),0)</f>
        <v>447040</v>
      </c>
      <c r="T131" s="2">
        <f t="shared" si="10"/>
        <v>685000</v>
      </c>
      <c r="U131" s="2">
        <f t="shared" si="10"/>
        <v>347400</v>
      </c>
      <c r="V131" s="2">
        <f t="shared" si="10"/>
        <v>368700</v>
      </c>
      <c r="W131" s="2">
        <f t="shared" si="10"/>
        <v>341600</v>
      </c>
      <c r="X131" s="2">
        <f t="shared" si="10"/>
        <v>492500</v>
      </c>
      <c r="Y131" s="2" cm="1">
        <f t="array" ref="Y131">_xlfn.XLOOKUP(Y$1&amp;$R131,$C$3:$C$1662&amp;$D$3:$D$1662,$E$3:$E$1662,0,0,1)</f>
        <v>2600</v>
      </c>
      <c r="Z131" s="2" cm="1">
        <f t="array" ref="Z131">_xlfn.XLOOKUP(Z$1&amp;$R131,$C$3:$C$1662&amp;$D$3:$D$1662,$E$3:$E$1662,0,0,1)</f>
        <v>800</v>
      </c>
      <c r="AA131" s="2" cm="1">
        <f t="array" ref="AA131">_xlfn.XLOOKUP(AA$1&amp;$R131,$C$3:$C$1662&amp;$D$3:$D$1662,$E$3:$E$1662,0,0,1)</f>
        <v>1700</v>
      </c>
      <c r="AB131" s="2" cm="1">
        <f t="array" ref="AB131">_xlfn.XLOOKUP(AB$1&amp;$R131,$C$3:$C$1662&amp;$D$3:$D$1662,$E$3:$E$1662,0,0,1)</f>
        <v>700</v>
      </c>
      <c r="AC131" s="2" cm="1">
        <f t="array" ref="AC131">_xlfn.XLOOKUP(AC$1&amp;$R131,$C$3:$C$1662&amp;$D$3:$D$1662,$E$3:$E$1662,0,0,1)</f>
        <v>300</v>
      </c>
    </row>
    <row r="132" spans="3:29" x14ac:dyDescent="0.4">
      <c r="C132" t="s">
        <v>758</v>
      </c>
      <c r="D132" t="s">
        <v>642</v>
      </c>
      <c r="E132">
        <v>300</v>
      </c>
      <c r="R132" t="s">
        <v>230</v>
      </c>
      <c r="S132" s="2">
        <f t="shared" si="11"/>
        <v>448800</v>
      </c>
      <c r="T132" s="2">
        <f t="shared" ref="T132:X147" si="12">T131+Y132</f>
        <v>690500</v>
      </c>
      <c r="U132" s="2">
        <f t="shared" si="12"/>
        <v>347900</v>
      </c>
      <c r="V132" s="2">
        <f t="shared" si="12"/>
        <v>368700</v>
      </c>
      <c r="W132" s="2">
        <f t="shared" si="12"/>
        <v>343700</v>
      </c>
      <c r="X132" s="2">
        <f t="shared" si="12"/>
        <v>493200</v>
      </c>
      <c r="Y132" s="2" cm="1">
        <f t="array" ref="Y132">_xlfn.XLOOKUP(Y$1&amp;$R132,$C$3:$C$1662&amp;$D$3:$D$1662,$E$3:$E$1662,0,0,1)</f>
        <v>5500</v>
      </c>
      <c r="Z132" s="2" cm="1">
        <f t="array" ref="Z132">_xlfn.XLOOKUP(Z$1&amp;$R132,$C$3:$C$1662&amp;$D$3:$D$1662,$E$3:$E$1662,0,0,1)</f>
        <v>500</v>
      </c>
      <c r="AA132" s="2" cm="1">
        <f t="array" ref="AA132">_xlfn.XLOOKUP(AA$1&amp;$R132,$C$3:$C$1662&amp;$D$3:$D$1662,$E$3:$E$1662,0,0,1)</f>
        <v>0</v>
      </c>
      <c r="AB132" s="2" cm="1">
        <f t="array" ref="AB132">_xlfn.XLOOKUP(AB$1&amp;$R132,$C$3:$C$1662&amp;$D$3:$D$1662,$E$3:$E$1662,0,0,1)</f>
        <v>2100</v>
      </c>
      <c r="AC132" s="2" cm="1">
        <f t="array" ref="AC132">_xlfn.XLOOKUP(AC$1&amp;$R132,$C$3:$C$1662&amp;$D$3:$D$1662,$E$3:$E$1662,0,0,1)</f>
        <v>700</v>
      </c>
    </row>
    <row r="133" spans="3:29" x14ac:dyDescent="0.4">
      <c r="C133" t="s">
        <v>758</v>
      </c>
      <c r="D133" t="s">
        <v>643</v>
      </c>
      <c r="E133">
        <v>700</v>
      </c>
      <c r="R133" t="s">
        <v>214</v>
      </c>
      <c r="S133" s="2">
        <f t="shared" si="11"/>
        <v>452000</v>
      </c>
      <c r="T133" s="2">
        <f t="shared" si="12"/>
        <v>696100</v>
      </c>
      <c r="U133" s="2">
        <f t="shared" si="12"/>
        <v>351200</v>
      </c>
      <c r="V133" s="2">
        <f t="shared" si="12"/>
        <v>373700</v>
      </c>
      <c r="W133" s="2">
        <f t="shared" si="12"/>
        <v>345800</v>
      </c>
      <c r="X133" s="2">
        <f t="shared" si="12"/>
        <v>493200</v>
      </c>
      <c r="Y133" s="2" cm="1">
        <f t="array" ref="Y133">_xlfn.XLOOKUP(Y$1&amp;$R133,$C$3:$C$1662&amp;$D$3:$D$1662,$E$3:$E$1662,0,0,1)</f>
        <v>5600</v>
      </c>
      <c r="Z133" s="2" cm="1">
        <f t="array" ref="Z133">_xlfn.XLOOKUP(Z$1&amp;$R133,$C$3:$C$1662&amp;$D$3:$D$1662,$E$3:$E$1662,0,0,1)</f>
        <v>3300</v>
      </c>
      <c r="AA133" s="2" cm="1">
        <f t="array" ref="AA133">_xlfn.XLOOKUP(AA$1&amp;$R133,$C$3:$C$1662&amp;$D$3:$D$1662,$E$3:$E$1662,0,0,1)</f>
        <v>5000</v>
      </c>
      <c r="AB133" s="2" cm="1">
        <f t="array" ref="AB133">_xlfn.XLOOKUP(AB$1&amp;$R133,$C$3:$C$1662&amp;$D$3:$D$1662,$E$3:$E$1662,0,0,1)</f>
        <v>2100</v>
      </c>
      <c r="AC133" s="2" cm="1">
        <f t="array" ref="AC133">_xlfn.XLOOKUP(AC$1&amp;$R133,$C$3:$C$1662&amp;$D$3:$D$1662,$E$3:$E$1662,0,0,1)</f>
        <v>0</v>
      </c>
    </row>
    <row r="134" spans="3:29" x14ac:dyDescent="0.4">
      <c r="C134" t="s">
        <v>758</v>
      </c>
      <c r="D134" t="s">
        <v>644</v>
      </c>
      <c r="E134">
        <v>0</v>
      </c>
      <c r="R134" t="s">
        <v>233</v>
      </c>
      <c r="S134" s="2">
        <f t="shared" si="11"/>
        <v>453640</v>
      </c>
      <c r="T134" s="2">
        <f t="shared" si="12"/>
        <v>699300</v>
      </c>
      <c r="U134" s="2">
        <f t="shared" si="12"/>
        <v>352200</v>
      </c>
      <c r="V134" s="2">
        <f t="shared" si="12"/>
        <v>375100</v>
      </c>
      <c r="W134" s="2">
        <f t="shared" si="12"/>
        <v>347900</v>
      </c>
      <c r="X134" s="2">
        <f t="shared" si="12"/>
        <v>493700</v>
      </c>
      <c r="Y134" s="2" cm="1">
        <f t="array" ref="Y134">_xlfn.XLOOKUP(Y$1&amp;$R134,$C$3:$C$1662&amp;$D$3:$D$1662,$E$3:$E$1662,0,0,1)</f>
        <v>3200</v>
      </c>
      <c r="Z134" s="2" cm="1">
        <f t="array" ref="Z134">_xlfn.XLOOKUP(Z$1&amp;$R134,$C$3:$C$1662&amp;$D$3:$D$1662,$E$3:$E$1662,0,0,1)</f>
        <v>1000</v>
      </c>
      <c r="AA134" s="2" cm="1">
        <f t="array" ref="AA134">_xlfn.XLOOKUP(AA$1&amp;$R134,$C$3:$C$1662&amp;$D$3:$D$1662,$E$3:$E$1662,0,0,1)</f>
        <v>1400</v>
      </c>
      <c r="AB134" s="2" cm="1">
        <f t="array" ref="AB134">_xlfn.XLOOKUP(AB$1&amp;$R134,$C$3:$C$1662&amp;$D$3:$D$1662,$E$3:$E$1662,0,0,1)</f>
        <v>2100</v>
      </c>
      <c r="AC134" s="2" cm="1">
        <f t="array" ref="AC134">_xlfn.XLOOKUP(AC$1&amp;$R134,$C$3:$C$1662&amp;$D$3:$D$1662,$E$3:$E$1662,0,0,1)</f>
        <v>500</v>
      </c>
    </row>
    <row r="135" spans="3:29" x14ac:dyDescent="0.4">
      <c r="C135" t="s">
        <v>758</v>
      </c>
      <c r="D135" t="s">
        <v>645</v>
      </c>
      <c r="E135">
        <v>500</v>
      </c>
      <c r="R135" t="s">
        <v>224</v>
      </c>
      <c r="S135" s="2">
        <f t="shared" si="11"/>
        <v>454680</v>
      </c>
      <c r="T135" s="2">
        <f t="shared" si="12"/>
        <v>701900</v>
      </c>
      <c r="U135" s="2">
        <f t="shared" si="12"/>
        <v>353100</v>
      </c>
      <c r="V135" s="2">
        <f t="shared" si="12"/>
        <v>375700</v>
      </c>
      <c r="W135" s="2">
        <f t="shared" si="12"/>
        <v>348600</v>
      </c>
      <c r="X135" s="2">
        <f t="shared" si="12"/>
        <v>494100</v>
      </c>
      <c r="Y135" s="2" cm="1">
        <f t="array" ref="Y135">_xlfn.XLOOKUP(Y$1&amp;$R135,$C$3:$C$1662&amp;$D$3:$D$1662,$E$3:$E$1662,0,0,1)</f>
        <v>2600</v>
      </c>
      <c r="Z135" s="2" cm="1">
        <f t="array" ref="Z135">_xlfn.XLOOKUP(Z$1&amp;$R135,$C$3:$C$1662&amp;$D$3:$D$1662,$E$3:$E$1662,0,0,1)</f>
        <v>900</v>
      </c>
      <c r="AA135" s="2" cm="1">
        <f t="array" ref="AA135">_xlfn.XLOOKUP(AA$1&amp;$R135,$C$3:$C$1662&amp;$D$3:$D$1662,$E$3:$E$1662,0,0,1)</f>
        <v>600</v>
      </c>
      <c r="AB135" s="2" cm="1">
        <f t="array" ref="AB135">_xlfn.XLOOKUP(AB$1&amp;$R135,$C$3:$C$1662&amp;$D$3:$D$1662,$E$3:$E$1662,0,0,1)</f>
        <v>700</v>
      </c>
      <c r="AC135" s="2" cm="1">
        <f t="array" ref="AC135">_xlfn.XLOOKUP(AC$1&amp;$R135,$C$3:$C$1662&amp;$D$3:$D$1662,$E$3:$E$1662,0,0,1)</f>
        <v>400</v>
      </c>
    </row>
    <row r="136" spans="3:29" x14ac:dyDescent="0.4">
      <c r="C136" t="s">
        <v>758</v>
      </c>
      <c r="D136" t="s">
        <v>646</v>
      </c>
      <c r="E136">
        <v>400</v>
      </c>
      <c r="R136" t="s">
        <v>189</v>
      </c>
      <c r="S136" s="2">
        <f t="shared" si="11"/>
        <v>458760</v>
      </c>
      <c r="T136" s="2">
        <f t="shared" si="12"/>
        <v>708100</v>
      </c>
      <c r="U136" s="2">
        <f t="shared" si="12"/>
        <v>364200</v>
      </c>
      <c r="V136" s="2">
        <f t="shared" si="12"/>
        <v>375800</v>
      </c>
      <c r="W136" s="2">
        <f t="shared" si="12"/>
        <v>349600</v>
      </c>
      <c r="X136" s="2">
        <f t="shared" si="12"/>
        <v>496100</v>
      </c>
      <c r="Y136" s="2" cm="1">
        <f t="array" ref="Y136">_xlfn.XLOOKUP(Y$1&amp;$R136,$C$3:$C$1662&amp;$D$3:$D$1662,$E$3:$E$1662,0,0,1)</f>
        <v>6200</v>
      </c>
      <c r="Z136" s="2" cm="1">
        <f t="array" ref="Z136">_xlfn.XLOOKUP(Z$1&amp;$R136,$C$3:$C$1662&amp;$D$3:$D$1662,$E$3:$E$1662,0,0,1)</f>
        <v>11100</v>
      </c>
      <c r="AA136" s="2" cm="1">
        <f t="array" ref="AA136">_xlfn.XLOOKUP(AA$1&amp;$R136,$C$3:$C$1662&amp;$D$3:$D$1662,$E$3:$E$1662,0,0,1)</f>
        <v>100</v>
      </c>
      <c r="AB136" s="2" cm="1">
        <f t="array" ref="AB136">_xlfn.XLOOKUP(AB$1&amp;$R136,$C$3:$C$1662&amp;$D$3:$D$1662,$E$3:$E$1662,0,0,1)</f>
        <v>1000</v>
      </c>
      <c r="AC136" s="2" cm="1">
        <f t="array" ref="AC136">_xlfn.XLOOKUP(AC$1&amp;$R136,$C$3:$C$1662&amp;$D$3:$D$1662,$E$3:$E$1662,0,0,1)</f>
        <v>2000</v>
      </c>
    </row>
    <row r="137" spans="3:29" x14ac:dyDescent="0.4">
      <c r="C137" t="s">
        <v>758</v>
      </c>
      <c r="D137" t="s">
        <v>647</v>
      </c>
      <c r="E137">
        <v>2000</v>
      </c>
      <c r="R137" t="s">
        <v>245</v>
      </c>
      <c r="S137" s="2">
        <f t="shared" si="11"/>
        <v>460900</v>
      </c>
      <c r="T137" s="2">
        <f t="shared" si="12"/>
        <v>708700</v>
      </c>
      <c r="U137" s="2">
        <f t="shared" si="12"/>
        <v>373700</v>
      </c>
      <c r="V137" s="2">
        <f t="shared" si="12"/>
        <v>375800</v>
      </c>
      <c r="W137" s="2">
        <f t="shared" si="12"/>
        <v>350100</v>
      </c>
      <c r="X137" s="2">
        <f t="shared" si="12"/>
        <v>496200</v>
      </c>
      <c r="Y137" s="2" cm="1">
        <f t="array" ref="Y137">_xlfn.XLOOKUP(Y$1&amp;$R137,$C$3:$C$1662&amp;$D$3:$D$1662,$E$3:$E$1662,0,0,1)</f>
        <v>600</v>
      </c>
      <c r="Z137" s="2" cm="1">
        <f t="array" ref="Z137">_xlfn.XLOOKUP(Z$1&amp;$R137,$C$3:$C$1662&amp;$D$3:$D$1662,$E$3:$E$1662,0,0,1)</f>
        <v>9500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500</v>
      </c>
      <c r="AC137" s="2" cm="1">
        <f t="array" ref="AC137">_xlfn.XLOOKUP(AC$1&amp;$R137,$C$3:$C$1662&amp;$D$3:$D$1662,$E$3:$E$1662,0,0,1)</f>
        <v>100</v>
      </c>
    </row>
    <row r="138" spans="3:29" x14ac:dyDescent="0.4">
      <c r="C138" t="s">
        <v>758</v>
      </c>
      <c r="D138" t="s">
        <v>648</v>
      </c>
      <c r="E138">
        <v>100</v>
      </c>
      <c r="R138" t="s">
        <v>70</v>
      </c>
      <c r="S138" s="2">
        <f t="shared" si="11"/>
        <v>463420</v>
      </c>
      <c r="T138" s="2">
        <f t="shared" si="12"/>
        <v>710400</v>
      </c>
      <c r="U138" s="2">
        <f t="shared" si="12"/>
        <v>374800</v>
      </c>
      <c r="V138" s="2">
        <f t="shared" si="12"/>
        <v>379100</v>
      </c>
      <c r="W138" s="2">
        <f t="shared" si="12"/>
        <v>354800</v>
      </c>
      <c r="X138" s="2">
        <f t="shared" si="12"/>
        <v>498000</v>
      </c>
      <c r="Y138" s="2" cm="1">
        <f t="array" ref="Y138">_xlfn.XLOOKUP(Y$1&amp;$R138,$C$3:$C$1662&amp;$D$3:$D$1662,$E$3:$E$1662,0,0,1)</f>
        <v>1700</v>
      </c>
      <c r="Z138" s="2" cm="1">
        <f t="array" ref="Z138">_xlfn.XLOOKUP(Z$1&amp;$R138,$C$3:$C$1662&amp;$D$3:$D$1662,$E$3:$E$1662,0,0,1)</f>
        <v>1100</v>
      </c>
      <c r="AA138" s="2" cm="1">
        <f t="array" ref="AA138">_xlfn.XLOOKUP(AA$1&amp;$R138,$C$3:$C$1662&amp;$D$3:$D$1662,$E$3:$E$1662,0,0,1)</f>
        <v>3300</v>
      </c>
      <c r="AB138" s="2" cm="1">
        <f t="array" ref="AB138">_xlfn.XLOOKUP(AB$1&amp;$R138,$C$3:$C$1662&amp;$D$3:$D$1662,$E$3:$E$1662,0,0,1)</f>
        <v>4700</v>
      </c>
      <c r="AC138" s="2" cm="1">
        <f t="array" ref="AC138">_xlfn.XLOOKUP(AC$1&amp;$R138,$C$3:$C$1662&amp;$D$3:$D$1662,$E$3:$E$1662,0,0,1)</f>
        <v>1800</v>
      </c>
    </row>
    <row r="139" spans="3:29" x14ac:dyDescent="0.4">
      <c r="C139" t="s">
        <v>758</v>
      </c>
      <c r="D139" t="s">
        <v>649</v>
      </c>
      <c r="E139">
        <v>1800</v>
      </c>
      <c r="R139" t="s">
        <v>288</v>
      </c>
      <c r="S139" s="2">
        <f t="shared" si="11"/>
        <v>464660</v>
      </c>
      <c r="T139" s="2">
        <f t="shared" si="12"/>
        <v>714300</v>
      </c>
      <c r="U139" s="2">
        <f t="shared" si="12"/>
        <v>375000</v>
      </c>
      <c r="V139" s="2">
        <f t="shared" si="12"/>
        <v>379200</v>
      </c>
      <c r="W139" s="2">
        <f t="shared" si="12"/>
        <v>354900</v>
      </c>
      <c r="X139" s="2">
        <f t="shared" si="12"/>
        <v>499900</v>
      </c>
      <c r="Y139" s="2" cm="1">
        <f t="array" ref="Y139">_xlfn.XLOOKUP(Y$1&amp;$R139,$C$3:$C$1662&amp;$D$3:$D$1662,$E$3:$E$1662,0,0,1)</f>
        <v>3900</v>
      </c>
      <c r="Z139" s="2" cm="1">
        <f t="array" ref="Z139">_xlfn.XLOOKUP(Z$1&amp;$R139,$C$3:$C$1662&amp;$D$3:$D$1662,$E$3:$E$1662,0,0,1)</f>
        <v>200</v>
      </c>
      <c r="AA139" s="2" cm="1">
        <f t="array" ref="AA139">_xlfn.XLOOKUP(AA$1&amp;$R139,$C$3:$C$1662&amp;$D$3:$D$1662,$E$3:$E$1662,0,0,1)</f>
        <v>100</v>
      </c>
      <c r="AB139" s="2" cm="1">
        <f t="array" ref="AB139">_xlfn.XLOOKUP(AB$1&amp;$R139,$C$3:$C$1662&amp;$D$3:$D$1662,$E$3:$E$1662,0,0,1)</f>
        <v>100</v>
      </c>
      <c r="AC139" s="2" cm="1">
        <f t="array" ref="AC139">_xlfn.XLOOKUP(AC$1&amp;$R139,$C$3:$C$1662&amp;$D$3:$D$1662,$E$3:$E$1662,0,0,1)</f>
        <v>1900</v>
      </c>
    </row>
    <row r="140" spans="3:29" x14ac:dyDescent="0.4">
      <c r="C140" t="s">
        <v>758</v>
      </c>
      <c r="D140" t="s">
        <v>650</v>
      </c>
      <c r="E140">
        <v>1900</v>
      </c>
      <c r="R140" t="s">
        <v>284</v>
      </c>
      <c r="S140" s="2">
        <f t="shared" si="11"/>
        <v>466600</v>
      </c>
      <c r="T140" s="2">
        <f t="shared" si="12"/>
        <v>717200</v>
      </c>
      <c r="U140" s="2">
        <f t="shared" si="12"/>
        <v>378300</v>
      </c>
      <c r="V140" s="2">
        <f t="shared" si="12"/>
        <v>379900</v>
      </c>
      <c r="W140" s="2">
        <f t="shared" si="12"/>
        <v>355500</v>
      </c>
      <c r="X140" s="2">
        <f t="shared" si="12"/>
        <v>502100</v>
      </c>
      <c r="Y140" s="2" cm="1">
        <f t="array" ref="Y140">_xlfn.XLOOKUP(Y$1&amp;$R140,$C$3:$C$1662&amp;$D$3:$D$1662,$E$3:$E$1662,0,0,1)</f>
        <v>2900</v>
      </c>
      <c r="Z140" s="2" cm="1">
        <f t="array" ref="Z140">_xlfn.XLOOKUP(Z$1&amp;$R140,$C$3:$C$1662&amp;$D$3:$D$1662,$E$3:$E$1662,0,0,1)</f>
        <v>3300</v>
      </c>
      <c r="AA140" s="2" cm="1">
        <f t="array" ref="AA140">_xlfn.XLOOKUP(AA$1&amp;$R140,$C$3:$C$1662&amp;$D$3:$D$1662,$E$3:$E$1662,0,0,1)</f>
        <v>700</v>
      </c>
      <c r="AB140" s="2" cm="1">
        <f t="array" ref="AB140">_xlfn.XLOOKUP(AB$1&amp;$R140,$C$3:$C$1662&amp;$D$3:$D$1662,$E$3:$E$1662,0,0,1)</f>
        <v>600</v>
      </c>
      <c r="AC140" s="2" cm="1">
        <f t="array" ref="AC140">_xlfn.XLOOKUP(AC$1&amp;$R140,$C$3:$C$1662&amp;$D$3:$D$1662,$E$3:$E$1662,0,0,1)</f>
        <v>2200</v>
      </c>
    </row>
    <row r="141" spans="3:29" x14ac:dyDescent="0.4">
      <c r="C141" t="s">
        <v>758</v>
      </c>
      <c r="D141" t="s">
        <v>651</v>
      </c>
      <c r="E141">
        <v>2200</v>
      </c>
      <c r="R141" t="s">
        <v>105</v>
      </c>
      <c r="S141" s="2">
        <f t="shared" si="11"/>
        <v>467580</v>
      </c>
      <c r="T141" s="2">
        <f t="shared" si="12"/>
        <v>717500</v>
      </c>
      <c r="U141" s="2">
        <f t="shared" si="12"/>
        <v>379400</v>
      </c>
      <c r="V141" s="2">
        <f t="shared" si="12"/>
        <v>382300</v>
      </c>
      <c r="W141" s="2">
        <f t="shared" si="12"/>
        <v>356300</v>
      </c>
      <c r="X141" s="2">
        <f t="shared" si="12"/>
        <v>502400</v>
      </c>
      <c r="Y141" s="2" cm="1">
        <f t="array" ref="Y141">_xlfn.XLOOKUP(Y$1&amp;$R141,$C$3:$C$1662&amp;$D$3:$D$1662,$E$3:$E$1662,0,0,1)</f>
        <v>300</v>
      </c>
      <c r="Z141" s="2" cm="1">
        <f t="array" ref="Z141">_xlfn.XLOOKUP(Z$1&amp;$R141,$C$3:$C$1662&amp;$D$3:$D$1662,$E$3:$E$1662,0,0,1)</f>
        <v>1100</v>
      </c>
      <c r="AA141" s="2" cm="1">
        <f t="array" ref="AA141">_xlfn.XLOOKUP(AA$1&amp;$R141,$C$3:$C$1662&amp;$D$3:$D$1662,$E$3:$E$1662,0,0,1)</f>
        <v>2400</v>
      </c>
      <c r="AB141" s="2" cm="1">
        <f t="array" ref="AB141">_xlfn.XLOOKUP(AB$1&amp;$R141,$C$3:$C$1662&amp;$D$3:$D$1662,$E$3:$E$1662,0,0,1)</f>
        <v>800</v>
      </c>
      <c r="AC141" s="2" cm="1">
        <f t="array" ref="AC141">_xlfn.XLOOKUP(AC$1&amp;$R141,$C$3:$C$1662&amp;$D$3:$D$1662,$E$3:$E$1662,0,0,1)</f>
        <v>300</v>
      </c>
    </row>
    <row r="142" spans="3:29" x14ac:dyDescent="0.4">
      <c r="C142" t="s">
        <v>758</v>
      </c>
      <c r="D142" t="s">
        <v>652</v>
      </c>
      <c r="E142">
        <v>300</v>
      </c>
      <c r="R142" t="s">
        <v>42</v>
      </c>
      <c r="S142" s="2">
        <f t="shared" si="11"/>
        <v>469100</v>
      </c>
      <c r="T142" s="2">
        <f t="shared" si="12"/>
        <v>718100</v>
      </c>
      <c r="U142" s="2">
        <f t="shared" si="12"/>
        <v>383300</v>
      </c>
      <c r="V142" s="2">
        <f t="shared" si="12"/>
        <v>383700</v>
      </c>
      <c r="W142" s="2">
        <f t="shared" si="12"/>
        <v>357900</v>
      </c>
      <c r="X142" s="2">
        <f t="shared" si="12"/>
        <v>502500</v>
      </c>
      <c r="Y142" s="2" cm="1">
        <f t="array" ref="Y142">_xlfn.XLOOKUP(Y$1&amp;$R142,$C$3:$C$1662&amp;$D$3:$D$1662,$E$3:$E$1662,0,0,1)</f>
        <v>600</v>
      </c>
      <c r="Z142" s="2" cm="1">
        <f t="array" ref="Z142">_xlfn.XLOOKUP(Z$1&amp;$R142,$C$3:$C$1662&amp;$D$3:$D$1662,$E$3:$E$1662,0,0,1)</f>
        <v>3900</v>
      </c>
      <c r="AA142" s="2" cm="1">
        <f t="array" ref="AA142">_xlfn.XLOOKUP(AA$1&amp;$R142,$C$3:$C$1662&amp;$D$3:$D$1662,$E$3:$E$1662,0,0,1)</f>
        <v>1400</v>
      </c>
      <c r="AB142" s="2" cm="1">
        <f t="array" ref="AB142">_xlfn.XLOOKUP(AB$1&amp;$R142,$C$3:$C$1662&amp;$D$3:$D$1662,$E$3:$E$1662,0,0,1)</f>
        <v>1600</v>
      </c>
      <c r="AC142" s="2" cm="1">
        <f t="array" ref="AC142">_xlfn.XLOOKUP(AC$1&amp;$R142,$C$3:$C$1662&amp;$D$3:$D$1662,$E$3:$E$1662,0,0,1)</f>
        <v>100</v>
      </c>
    </row>
    <row r="143" spans="3:29" x14ac:dyDescent="0.4">
      <c r="C143" t="s">
        <v>758</v>
      </c>
      <c r="D143" t="s">
        <v>653</v>
      </c>
      <c r="E143">
        <v>100</v>
      </c>
      <c r="R143" t="s">
        <v>111</v>
      </c>
      <c r="S143" s="2">
        <f t="shared" si="11"/>
        <v>469840</v>
      </c>
      <c r="T143" s="2">
        <f t="shared" si="12"/>
        <v>719200</v>
      </c>
      <c r="U143" s="2">
        <f t="shared" si="12"/>
        <v>383700</v>
      </c>
      <c r="V143" s="2">
        <f t="shared" si="12"/>
        <v>385100</v>
      </c>
      <c r="W143" s="2">
        <f t="shared" si="12"/>
        <v>358700</v>
      </c>
      <c r="X143" s="2">
        <f t="shared" si="12"/>
        <v>502500</v>
      </c>
      <c r="Y143" s="2" cm="1">
        <f t="array" ref="Y143">_xlfn.XLOOKUP(Y$1&amp;$R143,$C$3:$C$1662&amp;$D$3:$D$1662,$E$3:$E$1662,0,0,1)</f>
        <v>1100</v>
      </c>
      <c r="Z143" s="2" cm="1">
        <f t="array" ref="Z143">_xlfn.XLOOKUP(Z$1&amp;$R143,$C$3:$C$1662&amp;$D$3:$D$1662,$E$3:$E$1662,0,0,1)</f>
        <v>400</v>
      </c>
      <c r="AA143" s="2" cm="1">
        <f t="array" ref="AA143">_xlfn.XLOOKUP(AA$1&amp;$R143,$C$3:$C$1662&amp;$D$3:$D$1662,$E$3:$E$1662,0,0,1)</f>
        <v>1400</v>
      </c>
      <c r="AB143" s="2" cm="1">
        <f t="array" ref="AB143">_xlfn.XLOOKUP(AB$1&amp;$R143,$C$3:$C$1662&amp;$D$3:$D$1662,$E$3:$E$1662,0,0,1)</f>
        <v>800</v>
      </c>
      <c r="AC143" s="2" cm="1">
        <f t="array" ref="AC143">_xlfn.XLOOKUP(AC$1&amp;$R143,$C$3:$C$1662&amp;$D$3:$D$1662,$E$3:$E$1662,0,0,1)</f>
        <v>0</v>
      </c>
    </row>
    <row r="144" spans="3:29" x14ac:dyDescent="0.4">
      <c r="C144" t="s">
        <v>758</v>
      </c>
      <c r="D144" t="s">
        <v>654</v>
      </c>
      <c r="E144">
        <v>0</v>
      </c>
      <c r="R144" t="s">
        <v>186</v>
      </c>
      <c r="S144" s="2">
        <f t="shared" si="11"/>
        <v>472840</v>
      </c>
      <c r="T144" s="2">
        <f t="shared" si="12"/>
        <v>723000</v>
      </c>
      <c r="U144" s="2">
        <f t="shared" si="12"/>
        <v>386300</v>
      </c>
      <c r="V144" s="2">
        <f t="shared" si="12"/>
        <v>389500</v>
      </c>
      <c r="W144" s="2">
        <f t="shared" si="12"/>
        <v>360800</v>
      </c>
      <c r="X144" s="2">
        <f t="shared" si="12"/>
        <v>504600</v>
      </c>
      <c r="Y144" s="2" cm="1">
        <f t="array" ref="Y144">_xlfn.XLOOKUP(Y$1&amp;$R144,$C$3:$C$1662&amp;$D$3:$D$1662,$E$3:$E$1662,0,0,1)</f>
        <v>3800</v>
      </c>
      <c r="Z144" s="2" cm="1">
        <f t="array" ref="Z144">_xlfn.XLOOKUP(Z$1&amp;$R144,$C$3:$C$1662&amp;$D$3:$D$1662,$E$3:$E$1662,0,0,1)</f>
        <v>2600</v>
      </c>
      <c r="AA144" s="2" cm="1">
        <f t="array" ref="AA144">_xlfn.XLOOKUP(AA$1&amp;$R144,$C$3:$C$1662&amp;$D$3:$D$1662,$E$3:$E$1662,0,0,1)</f>
        <v>4400</v>
      </c>
      <c r="AB144" s="2" cm="1">
        <f t="array" ref="AB144">_xlfn.XLOOKUP(AB$1&amp;$R144,$C$3:$C$1662&amp;$D$3:$D$1662,$E$3:$E$1662,0,0,1)</f>
        <v>2100</v>
      </c>
      <c r="AC144" s="2" cm="1">
        <f t="array" ref="AC144">_xlfn.XLOOKUP(AC$1&amp;$R144,$C$3:$C$1662&amp;$D$3:$D$1662,$E$3:$E$1662,0,0,1)</f>
        <v>2100</v>
      </c>
    </row>
    <row r="145" spans="3:29" x14ac:dyDescent="0.4">
      <c r="C145" t="s">
        <v>758</v>
      </c>
      <c r="D145" t="s">
        <v>655</v>
      </c>
      <c r="E145">
        <v>2100</v>
      </c>
      <c r="R145" t="s">
        <v>68</v>
      </c>
      <c r="S145" s="2">
        <f t="shared" si="11"/>
        <v>474100</v>
      </c>
      <c r="T145" s="2">
        <f t="shared" si="12"/>
        <v>723800</v>
      </c>
      <c r="U145" s="2">
        <f t="shared" si="12"/>
        <v>387000</v>
      </c>
      <c r="V145" s="2">
        <f t="shared" si="12"/>
        <v>389700</v>
      </c>
      <c r="W145" s="2">
        <f t="shared" si="12"/>
        <v>362200</v>
      </c>
      <c r="X145" s="2">
        <f t="shared" si="12"/>
        <v>507800</v>
      </c>
      <c r="Y145" s="2" cm="1">
        <f t="array" ref="Y145">_xlfn.XLOOKUP(Y$1&amp;$R145,$C$3:$C$1662&amp;$D$3:$D$1662,$E$3:$E$1662,0,0,1)</f>
        <v>800</v>
      </c>
      <c r="Z145" s="2" cm="1">
        <f t="array" ref="Z145">_xlfn.XLOOKUP(Z$1&amp;$R145,$C$3:$C$1662&amp;$D$3:$D$1662,$E$3:$E$1662,0,0,1)</f>
        <v>700</v>
      </c>
      <c r="AA145" s="2" cm="1">
        <f t="array" ref="AA145">_xlfn.XLOOKUP(AA$1&amp;$R145,$C$3:$C$1662&amp;$D$3:$D$1662,$E$3:$E$1662,0,0,1)</f>
        <v>200</v>
      </c>
      <c r="AB145" s="2" cm="1">
        <f t="array" ref="AB145">_xlfn.XLOOKUP(AB$1&amp;$R145,$C$3:$C$1662&amp;$D$3:$D$1662,$E$3:$E$1662,0,0,1)</f>
        <v>1400</v>
      </c>
      <c r="AC145" s="2" cm="1">
        <f t="array" ref="AC145">_xlfn.XLOOKUP(AC$1&amp;$R145,$C$3:$C$1662&amp;$D$3:$D$1662,$E$3:$E$1662,0,0,1)</f>
        <v>3200</v>
      </c>
    </row>
    <row r="146" spans="3:29" x14ac:dyDescent="0.4">
      <c r="C146" t="s">
        <v>758</v>
      </c>
      <c r="D146" t="s">
        <v>656</v>
      </c>
      <c r="E146">
        <v>3200</v>
      </c>
      <c r="R146" t="s">
        <v>237</v>
      </c>
      <c r="S146" s="2">
        <f t="shared" si="11"/>
        <v>474940</v>
      </c>
      <c r="T146" s="2">
        <f t="shared" si="12"/>
        <v>724500</v>
      </c>
      <c r="U146" s="2">
        <f t="shared" si="12"/>
        <v>387500</v>
      </c>
      <c r="V146" s="2">
        <f t="shared" si="12"/>
        <v>390000</v>
      </c>
      <c r="W146" s="2">
        <f t="shared" si="12"/>
        <v>362700</v>
      </c>
      <c r="X146" s="2">
        <f t="shared" si="12"/>
        <v>510000</v>
      </c>
      <c r="Y146" s="2" cm="1">
        <f t="array" ref="Y146">_xlfn.XLOOKUP(Y$1&amp;$R146,$C$3:$C$1662&amp;$D$3:$D$1662,$E$3:$E$1662,0,0,1)</f>
        <v>700</v>
      </c>
      <c r="Z146" s="2" cm="1">
        <f t="array" ref="Z146">_xlfn.XLOOKUP(Z$1&amp;$R146,$C$3:$C$1662&amp;$D$3:$D$1662,$E$3:$E$1662,0,0,1)</f>
        <v>500</v>
      </c>
      <c r="AA146" s="2" cm="1">
        <f t="array" ref="AA146">_xlfn.XLOOKUP(AA$1&amp;$R146,$C$3:$C$1662&amp;$D$3:$D$1662,$E$3:$E$1662,0,0,1)</f>
        <v>300</v>
      </c>
      <c r="AB146" s="2" cm="1">
        <f t="array" ref="AB146">_xlfn.XLOOKUP(AB$1&amp;$R146,$C$3:$C$1662&amp;$D$3:$D$1662,$E$3:$E$1662,0,0,1)</f>
        <v>500</v>
      </c>
      <c r="AC146" s="2" cm="1">
        <f t="array" ref="AC146">_xlfn.XLOOKUP(AC$1&amp;$R146,$C$3:$C$1662&amp;$D$3:$D$1662,$E$3:$E$1662,0,0,1)</f>
        <v>2200</v>
      </c>
    </row>
    <row r="147" spans="3:29" x14ac:dyDescent="0.4">
      <c r="C147" t="s">
        <v>758</v>
      </c>
      <c r="D147" t="s">
        <v>657</v>
      </c>
      <c r="E147">
        <v>2200</v>
      </c>
      <c r="R147" t="s">
        <v>197</v>
      </c>
      <c r="S147" s="2">
        <f t="shared" si="11"/>
        <v>475560</v>
      </c>
      <c r="T147" s="2">
        <f t="shared" si="12"/>
        <v>725900</v>
      </c>
      <c r="U147" s="2">
        <f t="shared" si="12"/>
        <v>388300</v>
      </c>
      <c r="V147" s="2">
        <f t="shared" si="12"/>
        <v>390100</v>
      </c>
      <c r="W147" s="2">
        <f t="shared" si="12"/>
        <v>363000</v>
      </c>
      <c r="X147" s="2">
        <f t="shared" si="12"/>
        <v>510500</v>
      </c>
      <c r="Y147" s="2" cm="1">
        <f t="array" ref="Y147">_xlfn.XLOOKUP(Y$1&amp;$R147,$C$3:$C$1662&amp;$D$3:$D$1662,$E$3:$E$1662,0,0,1)</f>
        <v>1400</v>
      </c>
      <c r="Z147" s="2" cm="1">
        <f t="array" ref="Z147">_xlfn.XLOOKUP(Z$1&amp;$R147,$C$3:$C$1662&amp;$D$3:$D$1662,$E$3:$E$1662,0,0,1)</f>
        <v>800</v>
      </c>
      <c r="AA147" s="2" cm="1">
        <f t="array" ref="AA147">_xlfn.XLOOKUP(AA$1&amp;$R147,$C$3:$C$1662&amp;$D$3:$D$1662,$E$3:$E$1662,0,0,1)</f>
        <v>100</v>
      </c>
      <c r="AB147" s="2" cm="1">
        <f t="array" ref="AB147">_xlfn.XLOOKUP(AB$1&amp;$R147,$C$3:$C$1662&amp;$D$3:$D$1662,$E$3:$E$1662,0,0,1)</f>
        <v>300</v>
      </c>
      <c r="AC147" s="2" cm="1">
        <f t="array" ref="AC147">_xlfn.XLOOKUP(AC$1&amp;$R147,$C$3:$C$1662&amp;$D$3:$D$1662,$E$3:$E$1662,0,0,1)</f>
        <v>500</v>
      </c>
    </row>
    <row r="148" spans="3:29" x14ac:dyDescent="0.4">
      <c r="C148" t="s">
        <v>758</v>
      </c>
      <c r="D148" t="s">
        <v>658</v>
      </c>
      <c r="E148">
        <v>500</v>
      </c>
      <c r="R148" t="s">
        <v>50</v>
      </c>
      <c r="S148" s="2">
        <f t="shared" si="11"/>
        <v>478500</v>
      </c>
      <c r="T148" s="2">
        <f t="shared" ref="T148:X163" si="13">T147+Y148</f>
        <v>730500</v>
      </c>
      <c r="U148" s="2">
        <f t="shared" si="13"/>
        <v>394100</v>
      </c>
      <c r="V148" s="2">
        <f t="shared" si="13"/>
        <v>393800</v>
      </c>
      <c r="W148" s="2">
        <f t="shared" si="13"/>
        <v>363100</v>
      </c>
      <c r="X148" s="2">
        <f t="shared" si="13"/>
        <v>511000</v>
      </c>
      <c r="Y148" s="2" cm="1">
        <f t="array" ref="Y148">_xlfn.XLOOKUP(Y$1&amp;$R148,$C$3:$C$1662&amp;$D$3:$D$1662,$E$3:$E$1662,0,0,1)</f>
        <v>4600</v>
      </c>
      <c r="Z148" s="2" cm="1">
        <f t="array" ref="Z148">_xlfn.XLOOKUP(Z$1&amp;$R148,$C$3:$C$1662&amp;$D$3:$D$1662,$E$3:$E$1662,0,0,1)</f>
        <v>5800</v>
      </c>
      <c r="AA148" s="2" cm="1">
        <f t="array" ref="AA148">_xlfn.XLOOKUP(AA$1&amp;$R148,$C$3:$C$1662&amp;$D$3:$D$1662,$E$3:$E$1662,0,0,1)</f>
        <v>3700</v>
      </c>
      <c r="AB148" s="2" cm="1">
        <f t="array" ref="AB148">_xlfn.XLOOKUP(AB$1&amp;$R148,$C$3:$C$1662&amp;$D$3:$D$1662,$E$3:$E$1662,0,0,1)</f>
        <v>100</v>
      </c>
      <c r="AC148" s="2" cm="1">
        <f t="array" ref="AC148">_xlfn.XLOOKUP(AC$1&amp;$R148,$C$3:$C$1662&amp;$D$3:$D$1662,$E$3:$E$1662,0,0,1)</f>
        <v>500</v>
      </c>
    </row>
    <row r="149" spans="3:29" x14ac:dyDescent="0.4">
      <c r="C149" t="s">
        <v>758</v>
      </c>
      <c r="D149" t="s">
        <v>659</v>
      </c>
      <c r="E149">
        <v>500</v>
      </c>
      <c r="R149" t="s">
        <v>7</v>
      </c>
      <c r="S149" s="2">
        <f t="shared" si="11"/>
        <v>482220</v>
      </c>
      <c r="T149" s="2">
        <f t="shared" si="13"/>
        <v>735300</v>
      </c>
      <c r="U149" s="2">
        <f t="shared" si="13"/>
        <v>398700</v>
      </c>
      <c r="V149" s="2">
        <f t="shared" si="13"/>
        <v>394500</v>
      </c>
      <c r="W149" s="2">
        <f t="shared" si="13"/>
        <v>371000</v>
      </c>
      <c r="X149" s="2">
        <f t="shared" si="13"/>
        <v>511600</v>
      </c>
      <c r="Y149" s="2" cm="1">
        <f t="array" ref="Y149">_xlfn.XLOOKUP(Y$1&amp;$R149,$C$3:$C$1662&amp;$D$3:$D$1662,$E$3:$E$1662,0,0,1)</f>
        <v>4800</v>
      </c>
      <c r="Z149" s="2" cm="1">
        <f t="array" ref="Z149">_xlfn.XLOOKUP(Z$1&amp;$R149,$C$3:$C$1662&amp;$D$3:$D$1662,$E$3:$E$1662,0,0,1)</f>
        <v>4600</v>
      </c>
      <c r="AA149" s="2" cm="1">
        <f t="array" ref="AA149">_xlfn.XLOOKUP(AA$1&amp;$R149,$C$3:$C$1662&amp;$D$3:$D$1662,$E$3:$E$1662,0,0,1)</f>
        <v>700</v>
      </c>
      <c r="AB149" s="2" cm="1">
        <f t="array" ref="AB149">_xlfn.XLOOKUP(AB$1&amp;$R149,$C$3:$C$1662&amp;$D$3:$D$1662,$E$3:$E$1662,0,0,1)</f>
        <v>7900</v>
      </c>
      <c r="AC149" s="2" cm="1">
        <f t="array" ref="AC149">_xlfn.XLOOKUP(AC$1&amp;$R149,$C$3:$C$1662&amp;$D$3:$D$1662,$E$3:$E$1662,0,0,1)</f>
        <v>600</v>
      </c>
    </row>
    <row r="150" spans="3:29" x14ac:dyDescent="0.4">
      <c r="C150" t="s">
        <v>758</v>
      </c>
      <c r="D150" t="s">
        <v>660</v>
      </c>
      <c r="E150">
        <v>600</v>
      </c>
      <c r="R150" t="s">
        <v>46</v>
      </c>
      <c r="S150" s="2">
        <f t="shared" si="11"/>
        <v>486000</v>
      </c>
      <c r="T150" s="2">
        <f t="shared" si="13"/>
        <v>741600</v>
      </c>
      <c r="U150" s="2">
        <f t="shared" si="13"/>
        <v>399000</v>
      </c>
      <c r="V150" s="2">
        <f t="shared" si="13"/>
        <v>394800</v>
      </c>
      <c r="W150" s="2">
        <f t="shared" si="13"/>
        <v>371500</v>
      </c>
      <c r="X150" s="2">
        <f t="shared" si="13"/>
        <v>523100</v>
      </c>
      <c r="Y150" s="2" cm="1">
        <f t="array" ref="Y150">_xlfn.XLOOKUP(Y$1&amp;$R150,$C$3:$C$1662&amp;$D$3:$D$1662,$E$3:$E$1662,0,0,1)</f>
        <v>6300</v>
      </c>
      <c r="Z150" s="2" cm="1">
        <f t="array" ref="Z150">_xlfn.XLOOKUP(Z$1&amp;$R150,$C$3:$C$1662&amp;$D$3:$D$1662,$E$3:$E$1662,0,0,1)</f>
        <v>300</v>
      </c>
      <c r="AA150" s="2" cm="1">
        <f t="array" ref="AA150">_xlfn.XLOOKUP(AA$1&amp;$R150,$C$3:$C$1662&amp;$D$3:$D$1662,$E$3:$E$1662,0,0,1)</f>
        <v>300</v>
      </c>
      <c r="AB150" s="2" cm="1">
        <f t="array" ref="AB150">_xlfn.XLOOKUP(AB$1&amp;$R150,$C$3:$C$1662&amp;$D$3:$D$1662,$E$3:$E$1662,0,0,1)</f>
        <v>500</v>
      </c>
      <c r="AC150" s="2" cm="1">
        <f t="array" ref="AC150">_xlfn.XLOOKUP(AC$1&amp;$R150,$C$3:$C$1662&amp;$D$3:$D$1662,$E$3:$E$1662,0,0,1)</f>
        <v>11500</v>
      </c>
    </row>
    <row r="151" spans="3:29" x14ac:dyDescent="0.4">
      <c r="C151" t="s">
        <v>758</v>
      </c>
      <c r="D151" t="s">
        <v>661</v>
      </c>
      <c r="E151">
        <v>11500</v>
      </c>
      <c r="R151" t="s">
        <v>74</v>
      </c>
      <c r="S151" s="2">
        <f t="shared" si="11"/>
        <v>487200</v>
      </c>
      <c r="T151" s="2">
        <f t="shared" si="13"/>
        <v>743300</v>
      </c>
      <c r="U151" s="2">
        <f t="shared" si="13"/>
        <v>400100</v>
      </c>
      <c r="V151" s="2">
        <f t="shared" si="13"/>
        <v>395000</v>
      </c>
      <c r="W151" s="2">
        <f t="shared" si="13"/>
        <v>372100</v>
      </c>
      <c r="X151" s="2">
        <f t="shared" si="13"/>
        <v>525500</v>
      </c>
      <c r="Y151" s="2" cm="1">
        <f t="array" ref="Y151">_xlfn.XLOOKUP(Y$1&amp;$R151,$C$3:$C$1662&amp;$D$3:$D$1662,$E$3:$E$1662,0,0,1)</f>
        <v>1700</v>
      </c>
      <c r="Z151" s="2" cm="1">
        <f t="array" ref="Z151">_xlfn.XLOOKUP(Z$1&amp;$R151,$C$3:$C$1662&amp;$D$3:$D$1662,$E$3:$E$1662,0,0,1)</f>
        <v>1100</v>
      </c>
      <c r="AA151" s="2" cm="1">
        <f t="array" ref="AA151">_xlfn.XLOOKUP(AA$1&amp;$R151,$C$3:$C$1662&amp;$D$3:$D$1662,$E$3:$E$1662,0,0,1)</f>
        <v>200</v>
      </c>
      <c r="AB151" s="2" cm="1">
        <f t="array" ref="AB151">_xlfn.XLOOKUP(AB$1&amp;$R151,$C$3:$C$1662&amp;$D$3:$D$1662,$E$3:$E$1662,0,0,1)</f>
        <v>600</v>
      </c>
      <c r="AC151" s="2" cm="1">
        <f t="array" ref="AC151">_xlfn.XLOOKUP(AC$1&amp;$R151,$C$3:$C$1662&amp;$D$3:$D$1662,$E$3:$E$1662,0,0,1)</f>
        <v>2400</v>
      </c>
    </row>
    <row r="152" spans="3:29" x14ac:dyDescent="0.4">
      <c r="C152" t="s">
        <v>758</v>
      </c>
      <c r="D152" t="s">
        <v>662</v>
      </c>
      <c r="E152">
        <v>2400</v>
      </c>
      <c r="R152" t="s">
        <v>8</v>
      </c>
      <c r="S152" s="2">
        <f t="shared" si="11"/>
        <v>487600</v>
      </c>
      <c r="T152" s="2">
        <f t="shared" si="13"/>
        <v>743700</v>
      </c>
      <c r="U152" s="2">
        <f t="shared" si="13"/>
        <v>400400</v>
      </c>
      <c r="V152" s="2">
        <f t="shared" si="13"/>
        <v>395600</v>
      </c>
      <c r="W152" s="2">
        <f t="shared" si="13"/>
        <v>372400</v>
      </c>
      <c r="X152" s="2">
        <f t="shared" si="13"/>
        <v>525900</v>
      </c>
      <c r="Y152" s="2" cm="1">
        <f t="array" ref="Y152">_xlfn.XLOOKUP(Y$1&amp;$R152,$C$3:$C$1662&amp;$D$3:$D$1662,$E$3:$E$1662,0,0,1)</f>
        <v>400</v>
      </c>
      <c r="Z152" s="2" cm="1">
        <f t="array" ref="Z152">_xlfn.XLOOKUP(Z$1&amp;$R152,$C$3:$C$1662&amp;$D$3:$D$1662,$E$3:$E$1662,0,0,1)</f>
        <v>300</v>
      </c>
      <c r="AA152" s="2" cm="1">
        <f t="array" ref="AA152">_xlfn.XLOOKUP(AA$1&amp;$R152,$C$3:$C$1662&amp;$D$3:$D$1662,$E$3:$E$1662,0,0,1)</f>
        <v>600</v>
      </c>
      <c r="AB152" s="2" cm="1">
        <f t="array" ref="AB152">_xlfn.XLOOKUP(AB$1&amp;$R152,$C$3:$C$1662&amp;$D$3:$D$1662,$E$3:$E$1662,0,0,1)</f>
        <v>300</v>
      </c>
      <c r="AC152" s="2" cm="1">
        <f t="array" ref="AC152">_xlfn.XLOOKUP(AC$1&amp;$R152,$C$3:$C$1662&amp;$D$3:$D$1662,$E$3:$E$1662,0,0,1)</f>
        <v>400</v>
      </c>
    </row>
    <row r="153" spans="3:29" x14ac:dyDescent="0.4">
      <c r="C153" t="s">
        <v>758</v>
      </c>
      <c r="D153" t="s">
        <v>663</v>
      </c>
      <c r="E153">
        <v>400</v>
      </c>
      <c r="R153" t="s">
        <v>9</v>
      </c>
      <c r="S153" s="2">
        <f t="shared" si="11"/>
        <v>501200</v>
      </c>
      <c r="T153" s="2">
        <f t="shared" si="13"/>
        <v>768800</v>
      </c>
      <c r="U153" s="2">
        <f t="shared" si="13"/>
        <v>406700</v>
      </c>
      <c r="V153" s="2">
        <f t="shared" si="13"/>
        <v>401100</v>
      </c>
      <c r="W153" s="2">
        <f t="shared" si="13"/>
        <v>387500</v>
      </c>
      <c r="X153" s="2">
        <f t="shared" si="13"/>
        <v>541900</v>
      </c>
      <c r="Y153" s="2" cm="1">
        <f t="array" ref="Y153">_xlfn.XLOOKUP(Y$1&amp;$R153,$C$3:$C$1662&amp;$D$3:$D$1662,$E$3:$E$1662,0,0,1)</f>
        <v>25100</v>
      </c>
      <c r="Z153" s="2" cm="1">
        <f t="array" ref="Z153">_xlfn.XLOOKUP(Z$1&amp;$R153,$C$3:$C$1662&amp;$D$3:$D$1662,$E$3:$E$1662,0,0,1)</f>
        <v>6300</v>
      </c>
      <c r="AA153" s="2" cm="1">
        <f t="array" ref="AA153">_xlfn.XLOOKUP(AA$1&amp;$R153,$C$3:$C$1662&amp;$D$3:$D$1662,$E$3:$E$1662,0,0,1)</f>
        <v>5500</v>
      </c>
      <c r="AB153" s="2" cm="1">
        <f t="array" ref="AB153">_xlfn.XLOOKUP(AB$1&amp;$R153,$C$3:$C$1662&amp;$D$3:$D$1662,$E$3:$E$1662,0,0,1)</f>
        <v>15100</v>
      </c>
      <c r="AC153" s="2" cm="1">
        <f t="array" ref="AC153">_xlfn.XLOOKUP(AC$1&amp;$R153,$C$3:$C$1662&amp;$D$3:$D$1662,$E$3:$E$1662,0,0,1)</f>
        <v>16000</v>
      </c>
    </row>
    <row r="154" spans="3:29" x14ac:dyDescent="0.4">
      <c r="C154" t="s">
        <v>758</v>
      </c>
      <c r="D154" t="s">
        <v>664</v>
      </c>
      <c r="E154">
        <v>16000</v>
      </c>
      <c r="R154" t="s">
        <v>81</v>
      </c>
      <c r="S154" s="2">
        <f t="shared" si="11"/>
        <v>504920</v>
      </c>
      <c r="T154" s="2">
        <f t="shared" si="13"/>
        <v>772000</v>
      </c>
      <c r="U154" s="2">
        <f t="shared" si="13"/>
        <v>406900</v>
      </c>
      <c r="V154" s="2">
        <f t="shared" si="13"/>
        <v>406400</v>
      </c>
      <c r="W154" s="2">
        <f t="shared" si="13"/>
        <v>392200</v>
      </c>
      <c r="X154" s="2">
        <f t="shared" si="13"/>
        <v>547100</v>
      </c>
      <c r="Y154" s="2" cm="1">
        <f t="array" ref="Y154">_xlfn.XLOOKUP(Y$1&amp;$R154,$C$3:$C$1662&amp;$D$3:$D$1662,$E$3:$E$1662,0,0,1)</f>
        <v>3200</v>
      </c>
      <c r="Z154" s="2" cm="1">
        <f t="array" ref="Z154">_xlfn.XLOOKUP(Z$1&amp;$R154,$C$3:$C$1662&amp;$D$3:$D$1662,$E$3:$E$1662,0,0,1)</f>
        <v>200</v>
      </c>
      <c r="AA154" s="2" cm="1">
        <f t="array" ref="AA154">_xlfn.XLOOKUP(AA$1&amp;$R154,$C$3:$C$1662&amp;$D$3:$D$1662,$E$3:$E$1662,0,0,1)</f>
        <v>5300</v>
      </c>
      <c r="AB154" s="2" cm="1">
        <f t="array" ref="AB154">_xlfn.XLOOKUP(AB$1&amp;$R154,$C$3:$C$1662&amp;$D$3:$D$1662,$E$3:$E$1662,0,0,1)</f>
        <v>4700</v>
      </c>
      <c r="AC154" s="2" cm="1">
        <f t="array" ref="AC154">_xlfn.XLOOKUP(AC$1&amp;$R154,$C$3:$C$1662&amp;$D$3:$D$1662,$E$3:$E$1662,0,0,1)</f>
        <v>5200</v>
      </c>
    </row>
    <row r="155" spans="3:29" x14ac:dyDescent="0.4">
      <c r="C155" t="s">
        <v>758</v>
      </c>
      <c r="D155" t="s">
        <v>665</v>
      </c>
      <c r="E155">
        <v>5200</v>
      </c>
      <c r="R155" t="s">
        <v>30</v>
      </c>
      <c r="S155" s="2">
        <f t="shared" si="11"/>
        <v>509420</v>
      </c>
      <c r="T155" s="2">
        <f t="shared" si="13"/>
        <v>779200</v>
      </c>
      <c r="U155" s="2">
        <f t="shared" si="13"/>
        <v>413000</v>
      </c>
      <c r="V155" s="2">
        <f t="shared" si="13"/>
        <v>410900</v>
      </c>
      <c r="W155" s="2">
        <f t="shared" si="13"/>
        <v>394500</v>
      </c>
      <c r="X155" s="2">
        <f t="shared" si="13"/>
        <v>549500</v>
      </c>
      <c r="Y155" s="2" cm="1">
        <f t="array" ref="Y155">_xlfn.XLOOKUP(Y$1&amp;$R155,$C$3:$C$1662&amp;$D$3:$D$1662,$E$3:$E$1662,0,0,1)</f>
        <v>7200</v>
      </c>
      <c r="Z155" s="2" cm="1">
        <f t="array" ref="Z155">_xlfn.XLOOKUP(Z$1&amp;$R155,$C$3:$C$1662&amp;$D$3:$D$1662,$E$3:$E$1662,0,0,1)</f>
        <v>6100</v>
      </c>
      <c r="AA155" s="2" cm="1">
        <f t="array" ref="AA155">_xlfn.XLOOKUP(AA$1&amp;$R155,$C$3:$C$1662&amp;$D$3:$D$1662,$E$3:$E$1662,0,0,1)</f>
        <v>4500</v>
      </c>
      <c r="AB155" s="2" cm="1">
        <f t="array" ref="AB155">_xlfn.XLOOKUP(AB$1&amp;$R155,$C$3:$C$1662&amp;$D$3:$D$1662,$E$3:$E$1662,0,0,1)</f>
        <v>2300</v>
      </c>
      <c r="AC155" s="2" cm="1">
        <f t="array" ref="AC155">_xlfn.XLOOKUP(AC$1&amp;$R155,$C$3:$C$1662&amp;$D$3:$D$1662,$E$3:$E$1662,0,0,1)</f>
        <v>2400</v>
      </c>
    </row>
    <row r="156" spans="3:29" x14ac:dyDescent="0.4">
      <c r="C156" t="s">
        <v>758</v>
      </c>
      <c r="D156" t="s">
        <v>666</v>
      </c>
      <c r="E156">
        <v>2400</v>
      </c>
      <c r="R156" t="s">
        <v>157</v>
      </c>
      <c r="S156" s="2">
        <f t="shared" si="11"/>
        <v>511200</v>
      </c>
      <c r="T156" s="2">
        <f t="shared" si="13"/>
        <v>782100</v>
      </c>
      <c r="U156" s="2">
        <f t="shared" si="13"/>
        <v>415600</v>
      </c>
      <c r="V156" s="2">
        <f t="shared" si="13"/>
        <v>411300</v>
      </c>
      <c r="W156" s="2">
        <f t="shared" si="13"/>
        <v>395700</v>
      </c>
      <c r="X156" s="2">
        <f t="shared" si="13"/>
        <v>551300</v>
      </c>
      <c r="Y156" s="2" cm="1">
        <f t="array" ref="Y156">_xlfn.XLOOKUP(Y$1&amp;$R156,$C$3:$C$1662&amp;$D$3:$D$1662,$E$3:$E$1662,0,0,1)</f>
        <v>2900</v>
      </c>
      <c r="Z156" s="2" cm="1">
        <f t="array" ref="Z156">_xlfn.XLOOKUP(Z$1&amp;$R156,$C$3:$C$1662&amp;$D$3:$D$1662,$E$3:$E$1662,0,0,1)</f>
        <v>2600</v>
      </c>
      <c r="AA156" s="2" cm="1">
        <f t="array" ref="AA156">_xlfn.XLOOKUP(AA$1&amp;$R156,$C$3:$C$1662&amp;$D$3:$D$1662,$E$3:$E$1662,0,0,1)</f>
        <v>400</v>
      </c>
      <c r="AB156" s="2" cm="1">
        <f t="array" ref="AB156">_xlfn.XLOOKUP(AB$1&amp;$R156,$C$3:$C$1662&amp;$D$3:$D$1662,$E$3:$E$1662,0,0,1)</f>
        <v>1200</v>
      </c>
      <c r="AC156" s="2" cm="1">
        <f t="array" ref="AC156">_xlfn.XLOOKUP(AC$1&amp;$R156,$C$3:$C$1662&amp;$D$3:$D$1662,$E$3:$E$1662,0,0,1)</f>
        <v>1800</v>
      </c>
    </row>
    <row r="157" spans="3:29" x14ac:dyDescent="0.4">
      <c r="C157" t="s">
        <v>758</v>
      </c>
      <c r="D157" t="s">
        <v>667</v>
      </c>
      <c r="E157">
        <v>1800</v>
      </c>
      <c r="R157" t="s">
        <v>57</v>
      </c>
      <c r="S157" s="2">
        <f t="shared" si="11"/>
        <v>514960</v>
      </c>
      <c r="T157" s="2">
        <f t="shared" si="13"/>
        <v>785300</v>
      </c>
      <c r="U157" s="2">
        <f t="shared" si="13"/>
        <v>416600</v>
      </c>
      <c r="V157" s="2">
        <f t="shared" si="13"/>
        <v>411700</v>
      </c>
      <c r="W157" s="2">
        <f t="shared" si="13"/>
        <v>407300</v>
      </c>
      <c r="X157" s="2">
        <f t="shared" si="13"/>
        <v>553900</v>
      </c>
      <c r="Y157" s="2" cm="1">
        <f t="array" ref="Y157">_xlfn.XLOOKUP(Y$1&amp;$R157,$C$3:$C$1662&amp;$D$3:$D$1662,$E$3:$E$1662,0,0,1)</f>
        <v>3200</v>
      </c>
      <c r="Z157" s="2" cm="1">
        <f t="array" ref="Z157">_xlfn.XLOOKUP(Z$1&amp;$R157,$C$3:$C$1662&amp;$D$3:$D$1662,$E$3:$E$1662,0,0,1)</f>
        <v>1000</v>
      </c>
      <c r="AA157" s="2" cm="1">
        <f t="array" ref="AA157">_xlfn.XLOOKUP(AA$1&amp;$R157,$C$3:$C$1662&amp;$D$3:$D$1662,$E$3:$E$1662,0,0,1)</f>
        <v>400</v>
      </c>
      <c r="AB157" s="2" cm="1">
        <f t="array" ref="AB157">_xlfn.XLOOKUP(AB$1&amp;$R157,$C$3:$C$1662&amp;$D$3:$D$1662,$E$3:$E$1662,0,0,1)</f>
        <v>11600</v>
      </c>
      <c r="AC157" s="2" cm="1">
        <f t="array" ref="AC157">_xlfn.XLOOKUP(AC$1&amp;$R157,$C$3:$C$1662&amp;$D$3:$D$1662,$E$3:$E$1662,0,0,1)</f>
        <v>2600</v>
      </c>
    </row>
    <row r="158" spans="3:29" x14ac:dyDescent="0.4">
      <c r="C158" t="s">
        <v>758</v>
      </c>
      <c r="D158" t="s">
        <v>668</v>
      </c>
      <c r="E158">
        <v>2600</v>
      </c>
      <c r="R158" t="s">
        <v>148</v>
      </c>
      <c r="S158" s="2">
        <f t="shared" si="11"/>
        <v>518380</v>
      </c>
      <c r="T158" s="2">
        <f t="shared" si="13"/>
        <v>787500</v>
      </c>
      <c r="U158" s="2">
        <f t="shared" si="13"/>
        <v>417200</v>
      </c>
      <c r="V158" s="2">
        <f t="shared" si="13"/>
        <v>420900</v>
      </c>
      <c r="W158" s="2">
        <f t="shared" si="13"/>
        <v>410500</v>
      </c>
      <c r="X158" s="2">
        <f t="shared" si="13"/>
        <v>555800</v>
      </c>
      <c r="Y158" s="2" cm="1">
        <f t="array" ref="Y158">_xlfn.XLOOKUP(Y$1&amp;$R158,$C$3:$C$1662&amp;$D$3:$D$1662,$E$3:$E$1662,0,0,1)</f>
        <v>2200</v>
      </c>
      <c r="Z158" s="2" cm="1">
        <f t="array" ref="Z158">_xlfn.XLOOKUP(Z$1&amp;$R158,$C$3:$C$1662&amp;$D$3:$D$1662,$E$3:$E$1662,0,0,1)</f>
        <v>600</v>
      </c>
      <c r="AA158" s="2" cm="1">
        <f t="array" ref="AA158">_xlfn.XLOOKUP(AA$1&amp;$R158,$C$3:$C$1662&amp;$D$3:$D$1662,$E$3:$E$1662,0,0,1)</f>
        <v>9200</v>
      </c>
      <c r="AB158" s="2" cm="1">
        <f t="array" ref="AB158">_xlfn.XLOOKUP(AB$1&amp;$R158,$C$3:$C$1662&amp;$D$3:$D$1662,$E$3:$E$1662,0,0,1)</f>
        <v>3200</v>
      </c>
      <c r="AC158" s="2" cm="1">
        <f t="array" ref="AC158">_xlfn.XLOOKUP(AC$1&amp;$R158,$C$3:$C$1662&amp;$D$3:$D$1662,$E$3:$E$1662,0,0,1)</f>
        <v>1900</v>
      </c>
    </row>
    <row r="159" spans="3:29" x14ac:dyDescent="0.4">
      <c r="C159" t="s">
        <v>758</v>
      </c>
      <c r="D159" t="s">
        <v>669</v>
      </c>
      <c r="E159">
        <v>1900</v>
      </c>
      <c r="R159" t="s">
        <v>118</v>
      </c>
      <c r="S159" s="2">
        <f t="shared" si="11"/>
        <v>523760</v>
      </c>
      <c r="T159" s="2">
        <f t="shared" si="13"/>
        <v>791100</v>
      </c>
      <c r="U159" s="2">
        <f t="shared" si="13"/>
        <v>420200</v>
      </c>
      <c r="V159" s="2">
        <f t="shared" si="13"/>
        <v>421600</v>
      </c>
      <c r="W159" s="2">
        <f t="shared" si="13"/>
        <v>428200</v>
      </c>
      <c r="X159" s="2">
        <f t="shared" si="13"/>
        <v>557700</v>
      </c>
      <c r="Y159" s="2" cm="1">
        <f t="array" ref="Y159">_xlfn.XLOOKUP(Y$1&amp;$R159,$C$3:$C$1662&amp;$D$3:$D$1662,$E$3:$E$1662,0,0,1)</f>
        <v>3600</v>
      </c>
      <c r="Z159" s="2" cm="1">
        <f t="array" ref="Z159">_xlfn.XLOOKUP(Z$1&amp;$R159,$C$3:$C$1662&amp;$D$3:$D$1662,$E$3:$E$1662,0,0,1)</f>
        <v>3000</v>
      </c>
      <c r="AA159" s="2" cm="1">
        <f t="array" ref="AA159">_xlfn.XLOOKUP(AA$1&amp;$R159,$C$3:$C$1662&amp;$D$3:$D$1662,$E$3:$E$1662,0,0,1)</f>
        <v>700</v>
      </c>
      <c r="AB159" s="2" cm="1">
        <f t="array" ref="AB159">_xlfn.XLOOKUP(AB$1&amp;$R159,$C$3:$C$1662&amp;$D$3:$D$1662,$E$3:$E$1662,0,0,1)</f>
        <v>17700</v>
      </c>
      <c r="AC159" s="2" cm="1">
        <f t="array" ref="AC159">_xlfn.XLOOKUP(AC$1&amp;$R159,$C$3:$C$1662&amp;$D$3:$D$1662,$E$3:$E$1662,0,0,1)</f>
        <v>1900</v>
      </c>
    </row>
    <row r="160" spans="3:29" x14ac:dyDescent="0.4">
      <c r="C160" t="s">
        <v>758</v>
      </c>
      <c r="D160" t="s">
        <v>670</v>
      </c>
      <c r="E160">
        <v>1900</v>
      </c>
      <c r="R160" t="s">
        <v>131</v>
      </c>
      <c r="S160" s="2">
        <f t="shared" si="11"/>
        <v>526340</v>
      </c>
      <c r="T160" s="2">
        <f t="shared" si="13"/>
        <v>794800</v>
      </c>
      <c r="U160" s="2">
        <f t="shared" si="13"/>
        <v>420600</v>
      </c>
      <c r="V160" s="2">
        <f t="shared" si="13"/>
        <v>421900</v>
      </c>
      <c r="W160" s="2">
        <f t="shared" si="13"/>
        <v>434800</v>
      </c>
      <c r="X160" s="2">
        <f t="shared" si="13"/>
        <v>559600</v>
      </c>
      <c r="Y160" s="2" cm="1">
        <f t="array" ref="Y160">_xlfn.XLOOKUP(Y$1&amp;$R160,$C$3:$C$1662&amp;$D$3:$D$1662,$E$3:$E$1662,0,0,1)</f>
        <v>3700</v>
      </c>
      <c r="Z160" s="2" cm="1">
        <f t="array" ref="Z160">_xlfn.XLOOKUP(Z$1&amp;$R160,$C$3:$C$1662&amp;$D$3:$D$1662,$E$3:$E$1662,0,0,1)</f>
        <v>400</v>
      </c>
      <c r="AA160" s="2" cm="1">
        <f t="array" ref="AA160">_xlfn.XLOOKUP(AA$1&amp;$R160,$C$3:$C$1662&amp;$D$3:$D$1662,$E$3:$E$1662,0,0,1)</f>
        <v>300</v>
      </c>
      <c r="AB160" s="2" cm="1">
        <f t="array" ref="AB160">_xlfn.XLOOKUP(AB$1&amp;$R160,$C$3:$C$1662&amp;$D$3:$D$1662,$E$3:$E$1662,0,0,1)</f>
        <v>6600</v>
      </c>
      <c r="AC160" s="2" cm="1">
        <f t="array" ref="AC160">_xlfn.XLOOKUP(AC$1&amp;$R160,$C$3:$C$1662&amp;$D$3:$D$1662,$E$3:$E$1662,0,0,1)</f>
        <v>1900</v>
      </c>
    </row>
    <row r="161" spans="3:29" x14ac:dyDescent="0.4">
      <c r="C161" t="s">
        <v>758</v>
      </c>
      <c r="D161" t="s">
        <v>671</v>
      </c>
      <c r="E161">
        <v>1900</v>
      </c>
      <c r="R161" t="s">
        <v>141</v>
      </c>
      <c r="S161" s="2">
        <f t="shared" si="11"/>
        <v>530920</v>
      </c>
      <c r="T161" s="2">
        <f t="shared" si="13"/>
        <v>800100</v>
      </c>
      <c r="U161" s="2">
        <f t="shared" si="13"/>
        <v>429000</v>
      </c>
      <c r="V161" s="2">
        <f t="shared" si="13"/>
        <v>422000</v>
      </c>
      <c r="W161" s="2">
        <f t="shared" si="13"/>
        <v>442100</v>
      </c>
      <c r="X161" s="2">
        <f t="shared" si="13"/>
        <v>561400</v>
      </c>
      <c r="Y161" s="2" cm="1">
        <f t="array" ref="Y161">_xlfn.XLOOKUP(Y$1&amp;$R161,$C$3:$C$1662&amp;$D$3:$D$1662,$E$3:$E$1662,0,0,1)</f>
        <v>5300</v>
      </c>
      <c r="Z161" s="2" cm="1">
        <f t="array" ref="Z161">_xlfn.XLOOKUP(Z$1&amp;$R161,$C$3:$C$1662&amp;$D$3:$D$1662,$E$3:$E$1662,0,0,1)</f>
        <v>8400</v>
      </c>
      <c r="AA161" s="2" cm="1">
        <f t="array" ref="AA161">_xlfn.XLOOKUP(AA$1&amp;$R161,$C$3:$C$1662&amp;$D$3:$D$1662,$E$3:$E$1662,0,0,1)</f>
        <v>100</v>
      </c>
      <c r="AB161" s="2" cm="1">
        <f t="array" ref="AB161">_xlfn.XLOOKUP(AB$1&amp;$R161,$C$3:$C$1662&amp;$D$3:$D$1662,$E$3:$E$1662,0,0,1)</f>
        <v>7300</v>
      </c>
      <c r="AC161" s="2" cm="1">
        <f t="array" ref="AC161">_xlfn.XLOOKUP(AC$1&amp;$R161,$C$3:$C$1662&amp;$D$3:$D$1662,$E$3:$E$1662,0,0,1)</f>
        <v>1800</v>
      </c>
    </row>
    <row r="162" spans="3:29" x14ac:dyDescent="0.4">
      <c r="C162" t="s">
        <v>758</v>
      </c>
      <c r="D162" t="s">
        <v>672</v>
      </c>
      <c r="E162">
        <v>1800</v>
      </c>
      <c r="R162" t="s">
        <v>122</v>
      </c>
      <c r="S162" s="2">
        <f t="shared" si="11"/>
        <v>536060</v>
      </c>
      <c r="T162" s="2">
        <f t="shared" si="13"/>
        <v>803300</v>
      </c>
      <c r="U162" s="2">
        <f t="shared" si="13"/>
        <v>429900</v>
      </c>
      <c r="V162" s="2">
        <f t="shared" si="13"/>
        <v>423200</v>
      </c>
      <c r="W162" s="2">
        <f t="shared" si="13"/>
        <v>460900</v>
      </c>
      <c r="X162" s="2">
        <f t="shared" si="13"/>
        <v>563000</v>
      </c>
      <c r="Y162" s="2" cm="1">
        <f t="array" ref="Y162">_xlfn.XLOOKUP(Y$1&amp;$R162,$C$3:$C$1662&amp;$D$3:$D$1662,$E$3:$E$1662,0,0,1)</f>
        <v>3200</v>
      </c>
      <c r="Z162" s="2" cm="1">
        <f t="array" ref="Z162">_xlfn.XLOOKUP(Z$1&amp;$R162,$C$3:$C$1662&amp;$D$3:$D$1662,$E$3:$E$1662,0,0,1)</f>
        <v>900</v>
      </c>
      <c r="AA162" s="2" cm="1">
        <f t="array" ref="AA162">_xlfn.XLOOKUP(AA$1&amp;$R162,$C$3:$C$1662&amp;$D$3:$D$1662,$E$3:$E$1662,0,0,1)</f>
        <v>1200</v>
      </c>
      <c r="AB162" s="2" cm="1">
        <f t="array" ref="AB162">_xlfn.XLOOKUP(AB$1&amp;$R162,$C$3:$C$1662&amp;$D$3:$D$1662,$E$3:$E$1662,0,0,1)</f>
        <v>18800</v>
      </c>
      <c r="AC162" s="2" cm="1">
        <f t="array" ref="AC162">_xlfn.XLOOKUP(AC$1&amp;$R162,$C$3:$C$1662&amp;$D$3:$D$1662,$E$3:$E$1662,0,0,1)</f>
        <v>1600</v>
      </c>
    </row>
    <row r="163" spans="3:29" x14ac:dyDescent="0.4">
      <c r="C163" t="s">
        <v>758</v>
      </c>
      <c r="D163" t="s">
        <v>673</v>
      </c>
      <c r="E163">
        <v>1600</v>
      </c>
      <c r="R163" t="s">
        <v>25</v>
      </c>
      <c r="S163" s="2">
        <f t="shared" si="11"/>
        <v>541280</v>
      </c>
      <c r="T163" s="2">
        <f t="shared" si="13"/>
        <v>806000</v>
      </c>
      <c r="U163" s="2">
        <f t="shared" si="13"/>
        <v>433200</v>
      </c>
      <c r="V163" s="2">
        <f t="shared" si="13"/>
        <v>423300</v>
      </c>
      <c r="W163" s="2">
        <f t="shared" si="13"/>
        <v>477100</v>
      </c>
      <c r="X163" s="2">
        <f t="shared" si="13"/>
        <v>566800</v>
      </c>
      <c r="Y163" s="2" cm="1">
        <f t="array" ref="Y163">_xlfn.XLOOKUP(Y$1&amp;$R163,$C$3:$C$1662&amp;$D$3:$D$1662,$E$3:$E$1662,0,0,1)</f>
        <v>2700</v>
      </c>
      <c r="Z163" s="2" cm="1">
        <f t="array" ref="Z163">_xlfn.XLOOKUP(Z$1&amp;$R163,$C$3:$C$1662&amp;$D$3:$D$1662,$E$3:$E$1662,0,0,1)</f>
        <v>3300</v>
      </c>
      <c r="AA163" s="2" cm="1">
        <f t="array" ref="AA163">_xlfn.XLOOKUP(AA$1&amp;$R163,$C$3:$C$1662&amp;$D$3:$D$1662,$E$3:$E$1662,0,0,1)</f>
        <v>100</v>
      </c>
      <c r="AB163" s="2" cm="1">
        <f t="array" ref="AB163">_xlfn.XLOOKUP(AB$1&amp;$R163,$C$3:$C$1662&amp;$D$3:$D$1662,$E$3:$E$1662,0,0,1)</f>
        <v>16200</v>
      </c>
      <c r="AC163" s="2" cm="1">
        <f t="array" ref="AC163">_xlfn.XLOOKUP(AC$1&amp;$R163,$C$3:$C$1662&amp;$D$3:$D$1662,$E$3:$E$1662,0,0,1)</f>
        <v>3800</v>
      </c>
    </row>
    <row r="164" spans="3:29" x14ac:dyDescent="0.4">
      <c r="C164" t="s">
        <v>758</v>
      </c>
      <c r="D164" t="s">
        <v>674</v>
      </c>
      <c r="E164">
        <v>3800</v>
      </c>
      <c r="R164" t="s">
        <v>63</v>
      </c>
      <c r="S164" s="2">
        <f t="shared" si="11"/>
        <v>544680</v>
      </c>
      <c r="T164" s="2">
        <f t="shared" ref="T164:X179" si="14">T163+Y164</f>
        <v>810100</v>
      </c>
      <c r="U164" s="2">
        <f t="shared" si="14"/>
        <v>433200</v>
      </c>
      <c r="V164" s="2">
        <f t="shared" si="14"/>
        <v>424500</v>
      </c>
      <c r="W164" s="2">
        <f t="shared" si="14"/>
        <v>488100</v>
      </c>
      <c r="X164" s="2">
        <f t="shared" si="14"/>
        <v>567500</v>
      </c>
      <c r="Y164" s="2" cm="1">
        <f t="array" ref="Y164">_xlfn.XLOOKUP(Y$1&amp;$R164,$C$3:$C$1662&amp;$D$3:$D$1662,$E$3:$E$1662,0,0,1)</f>
        <v>4100</v>
      </c>
      <c r="Z164" s="2" cm="1">
        <f t="array" ref="Z164">_xlfn.XLOOKUP(Z$1&amp;$R164,$C$3:$C$1662&amp;$D$3:$D$1662,$E$3:$E$1662,0,0,1)</f>
        <v>0</v>
      </c>
      <c r="AA164" s="2" cm="1">
        <f t="array" ref="AA164">_xlfn.XLOOKUP(AA$1&amp;$R164,$C$3:$C$1662&amp;$D$3:$D$1662,$E$3:$E$1662,0,0,1)</f>
        <v>1200</v>
      </c>
      <c r="AB164" s="2" cm="1">
        <f t="array" ref="AB164">_xlfn.XLOOKUP(AB$1&amp;$R164,$C$3:$C$1662&amp;$D$3:$D$1662,$E$3:$E$1662,0,0,1)</f>
        <v>11000</v>
      </c>
      <c r="AC164" s="2" cm="1">
        <f t="array" ref="AC164">_xlfn.XLOOKUP(AC$1&amp;$R164,$C$3:$C$1662&amp;$D$3:$D$1662,$E$3:$E$1662,0,0,1)</f>
        <v>700</v>
      </c>
    </row>
    <row r="165" spans="3:29" x14ac:dyDescent="0.4">
      <c r="C165" t="s">
        <v>758</v>
      </c>
      <c r="D165" t="s">
        <v>675</v>
      </c>
      <c r="E165">
        <v>700</v>
      </c>
      <c r="R165" t="s">
        <v>107</v>
      </c>
      <c r="S165" s="2">
        <f t="shared" si="11"/>
        <v>546320</v>
      </c>
      <c r="T165" s="2">
        <f t="shared" si="14"/>
        <v>810900</v>
      </c>
      <c r="U165" s="2">
        <f t="shared" si="14"/>
        <v>433300</v>
      </c>
      <c r="V165" s="2">
        <f t="shared" si="14"/>
        <v>425300</v>
      </c>
      <c r="W165" s="2">
        <f t="shared" si="14"/>
        <v>494000</v>
      </c>
      <c r="X165" s="2">
        <f t="shared" si="14"/>
        <v>568100</v>
      </c>
      <c r="Y165" s="2" cm="1">
        <f t="array" ref="Y165">_xlfn.XLOOKUP(Y$1&amp;$R165,$C$3:$C$1662&amp;$D$3:$D$1662,$E$3:$E$1662,0,0,1)</f>
        <v>800</v>
      </c>
      <c r="Z165" s="2" cm="1">
        <f t="array" ref="Z165">_xlfn.XLOOKUP(Z$1&amp;$R165,$C$3:$C$1662&amp;$D$3:$D$1662,$E$3:$E$1662,0,0,1)</f>
        <v>100</v>
      </c>
      <c r="AA165" s="2" cm="1">
        <f t="array" ref="AA165">_xlfn.XLOOKUP(AA$1&amp;$R165,$C$3:$C$1662&amp;$D$3:$D$1662,$E$3:$E$1662,0,0,1)</f>
        <v>800</v>
      </c>
      <c r="AB165" s="2" cm="1">
        <f t="array" ref="AB165">_xlfn.XLOOKUP(AB$1&amp;$R165,$C$3:$C$1662&amp;$D$3:$D$1662,$E$3:$E$1662,0,0,1)</f>
        <v>5900</v>
      </c>
      <c r="AC165" s="2" cm="1">
        <f t="array" ref="AC165">_xlfn.XLOOKUP(AC$1&amp;$R165,$C$3:$C$1662&amp;$D$3:$D$1662,$E$3:$E$1662,0,0,1)</f>
        <v>600</v>
      </c>
    </row>
    <row r="166" spans="3:29" x14ac:dyDescent="0.4">
      <c r="C166" t="s">
        <v>758</v>
      </c>
      <c r="D166" t="s">
        <v>676</v>
      </c>
      <c r="E166">
        <v>600</v>
      </c>
      <c r="R166" t="s">
        <v>234</v>
      </c>
      <c r="S166" s="2">
        <f t="shared" si="11"/>
        <v>549060</v>
      </c>
      <c r="T166" s="2">
        <f t="shared" si="14"/>
        <v>812400</v>
      </c>
      <c r="U166" s="2">
        <f t="shared" si="14"/>
        <v>433700</v>
      </c>
      <c r="V166" s="2">
        <f t="shared" si="14"/>
        <v>431300</v>
      </c>
      <c r="W166" s="2">
        <f t="shared" si="14"/>
        <v>499500</v>
      </c>
      <c r="X166" s="2">
        <f t="shared" si="14"/>
        <v>568400</v>
      </c>
      <c r="Y166" s="2" cm="1">
        <f t="array" ref="Y166">_xlfn.XLOOKUP(Y$1&amp;$R166,$C$3:$C$1662&amp;$D$3:$D$1662,$E$3:$E$1662,0,0,1)</f>
        <v>1500</v>
      </c>
      <c r="Z166" s="2" cm="1">
        <f t="array" ref="Z166">_xlfn.XLOOKUP(Z$1&amp;$R166,$C$3:$C$1662&amp;$D$3:$D$1662,$E$3:$E$1662,0,0,1)</f>
        <v>400</v>
      </c>
      <c r="AA166" s="2" cm="1">
        <f t="array" ref="AA166">_xlfn.XLOOKUP(AA$1&amp;$R166,$C$3:$C$1662&amp;$D$3:$D$1662,$E$3:$E$1662,0,0,1)</f>
        <v>6000</v>
      </c>
      <c r="AB166" s="2" cm="1">
        <f t="array" ref="AB166">_xlfn.XLOOKUP(AB$1&amp;$R166,$C$3:$C$1662&amp;$D$3:$D$1662,$E$3:$E$1662,0,0,1)</f>
        <v>5500</v>
      </c>
      <c r="AC166" s="2" cm="1">
        <f t="array" ref="AC166">_xlfn.XLOOKUP(AC$1&amp;$R166,$C$3:$C$1662&amp;$D$3:$D$1662,$E$3:$E$1662,0,0,1)</f>
        <v>300</v>
      </c>
    </row>
    <row r="167" spans="3:29" x14ac:dyDescent="0.4">
      <c r="C167" t="s">
        <v>758</v>
      </c>
      <c r="D167" t="s">
        <v>677</v>
      </c>
      <c r="E167">
        <v>300</v>
      </c>
      <c r="R167" t="s">
        <v>175</v>
      </c>
      <c r="S167" s="2">
        <f t="shared" si="11"/>
        <v>551440</v>
      </c>
      <c r="T167" s="2">
        <f t="shared" si="14"/>
        <v>813900</v>
      </c>
      <c r="U167" s="2">
        <f t="shared" si="14"/>
        <v>435200</v>
      </c>
      <c r="V167" s="2">
        <f t="shared" si="14"/>
        <v>433200</v>
      </c>
      <c r="W167" s="2">
        <f t="shared" si="14"/>
        <v>504600</v>
      </c>
      <c r="X167" s="2">
        <f t="shared" si="14"/>
        <v>570300</v>
      </c>
      <c r="Y167" s="2" cm="1">
        <f t="array" ref="Y167">_xlfn.XLOOKUP(Y$1&amp;$R167,$C$3:$C$1662&amp;$D$3:$D$1662,$E$3:$E$1662,0,0,1)</f>
        <v>1500</v>
      </c>
      <c r="Z167" s="2" cm="1">
        <f t="array" ref="Z167">_xlfn.XLOOKUP(Z$1&amp;$R167,$C$3:$C$1662&amp;$D$3:$D$1662,$E$3:$E$1662,0,0,1)</f>
        <v>1500</v>
      </c>
      <c r="AA167" s="2" cm="1">
        <f t="array" ref="AA167">_xlfn.XLOOKUP(AA$1&amp;$R167,$C$3:$C$1662&amp;$D$3:$D$1662,$E$3:$E$1662,0,0,1)</f>
        <v>1900</v>
      </c>
      <c r="AB167" s="2" cm="1">
        <f t="array" ref="AB167">_xlfn.XLOOKUP(AB$1&amp;$R167,$C$3:$C$1662&amp;$D$3:$D$1662,$E$3:$E$1662,0,0,1)</f>
        <v>5100</v>
      </c>
      <c r="AC167" s="2" cm="1">
        <f t="array" ref="AC167">_xlfn.XLOOKUP(AC$1&amp;$R167,$C$3:$C$1662&amp;$D$3:$D$1662,$E$3:$E$1662,0,0,1)</f>
        <v>1900</v>
      </c>
    </row>
    <row r="168" spans="3:29" x14ac:dyDescent="0.4">
      <c r="C168" t="s">
        <v>758</v>
      </c>
      <c r="D168" t="s">
        <v>678</v>
      </c>
      <c r="E168">
        <v>1900</v>
      </c>
      <c r="R168" t="s">
        <v>89</v>
      </c>
      <c r="S168" s="2">
        <f t="shared" si="11"/>
        <v>552520</v>
      </c>
      <c r="T168" s="2">
        <f t="shared" si="14"/>
        <v>814700</v>
      </c>
      <c r="U168" s="2">
        <f t="shared" si="14"/>
        <v>435400</v>
      </c>
      <c r="V168" s="2">
        <f t="shared" si="14"/>
        <v>435200</v>
      </c>
      <c r="W168" s="2">
        <f t="shared" si="14"/>
        <v>506500</v>
      </c>
      <c r="X168" s="2">
        <f t="shared" si="14"/>
        <v>570800</v>
      </c>
      <c r="Y168" s="2" cm="1">
        <f t="array" ref="Y168">_xlfn.XLOOKUP(Y$1&amp;$R168,$C$3:$C$1662&amp;$D$3:$D$1662,$E$3:$E$1662,0,0,1)</f>
        <v>800</v>
      </c>
      <c r="Z168" s="2" cm="1">
        <f t="array" ref="Z168">_xlfn.XLOOKUP(Z$1&amp;$R168,$C$3:$C$1662&amp;$D$3:$D$1662,$E$3:$E$1662,0,0,1)</f>
        <v>200</v>
      </c>
      <c r="AA168" s="2" cm="1">
        <f t="array" ref="AA168">_xlfn.XLOOKUP(AA$1&amp;$R168,$C$3:$C$1662&amp;$D$3:$D$1662,$E$3:$E$1662,0,0,1)</f>
        <v>2000</v>
      </c>
      <c r="AB168" s="2" cm="1">
        <f t="array" ref="AB168">_xlfn.XLOOKUP(AB$1&amp;$R168,$C$3:$C$1662&amp;$D$3:$D$1662,$E$3:$E$1662,0,0,1)</f>
        <v>1900</v>
      </c>
      <c r="AC168" s="2" cm="1">
        <f t="array" ref="AC168">_xlfn.XLOOKUP(AC$1&amp;$R168,$C$3:$C$1662&amp;$D$3:$D$1662,$E$3:$E$1662,0,0,1)</f>
        <v>500</v>
      </c>
    </row>
    <row r="169" spans="3:29" x14ac:dyDescent="0.4">
      <c r="C169" t="s">
        <v>758</v>
      </c>
      <c r="D169" t="s">
        <v>679</v>
      </c>
      <c r="E169">
        <v>500</v>
      </c>
      <c r="R169" t="s">
        <v>257</v>
      </c>
      <c r="S169" s="2">
        <f t="shared" si="11"/>
        <v>559480</v>
      </c>
      <c r="T169" s="2">
        <f t="shared" si="14"/>
        <v>827900</v>
      </c>
      <c r="U169" s="2">
        <f t="shared" si="14"/>
        <v>436600</v>
      </c>
      <c r="V169" s="2">
        <f t="shared" si="14"/>
        <v>448200</v>
      </c>
      <c r="W169" s="2">
        <f t="shared" si="14"/>
        <v>510600</v>
      </c>
      <c r="X169" s="2">
        <f t="shared" si="14"/>
        <v>574100</v>
      </c>
      <c r="Y169" s="2" cm="1">
        <f t="array" ref="Y169">_xlfn.XLOOKUP(Y$1&amp;$R169,$C$3:$C$1662&amp;$D$3:$D$1662,$E$3:$E$1662,0,0,1)</f>
        <v>13200</v>
      </c>
      <c r="Z169" s="2" cm="1">
        <f t="array" ref="Z169">_xlfn.XLOOKUP(Z$1&amp;$R169,$C$3:$C$1662&amp;$D$3:$D$1662,$E$3:$E$1662,0,0,1)</f>
        <v>1200</v>
      </c>
      <c r="AA169" s="2" cm="1">
        <f t="array" ref="AA169">_xlfn.XLOOKUP(AA$1&amp;$R169,$C$3:$C$1662&amp;$D$3:$D$1662,$E$3:$E$1662,0,0,1)</f>
        <v>13000</v>
      </c>
      <c r="AB169" s="2" cm="1">
        <f t="array" ref="AB169">_xlfn.XLOOKUP(AB$1&amp;$R169,$C$3:$C$1662&amp;$D$3:$D$1662,$E$3:$E$1662,0,0,1)</f>
        <v>4100</v>
      </c>
      <c r="AC169" s="2" cm="1">
        <f t="array" ref="AC169">_xlfn.XLOOKUP(AC$1&amp;$R169,$C$3:$C$1662&amp;$D$3:$D$1662,$E$3:$E$1662,0,0,1)</f>
        <v>3300</v>
      </c>
    </row>
    <row r="170" spans="3:29" x14ac:dyDescent="0.4">
      <c r="C170" t="s">
        <v>758</v>
      </c>
      <c r="D170" t="s">
        <v>680</v>
      </c>
      <c r="E170">
        <v>3300</v>
      </c>
      <c r="R170" t="s">
        <v>47</v>
      </c>
      <c r="S170" s="2">
        <f t="shared" si="11"/>
        <v>561600</v>
      </c>
      <c r="T170" s="2">
        <f t="shared" si="14"/>
        <v>829500</v>
      </c>
      <c r="U170" s="2">
        <f t="shared" si="14"/>
        <v>437700</v>
      </c>
      <c r="V170" s="2">
        <f t="shared" si="14"/>
        <v>451700</v>
      </c>
      <c r="W170" s="2">
        <f t="shared" si="14"/>
        <v>514800</v>
      </c>
      <c r="X170" s="2">
        <f t="shared" si="14"/>
        <v>574300</v>
      </c>
      <c r="Y170" s="2" cm="1">
        <f t="array" ref="Y170">_xlfn.XLOOKUP(Y$1&amp;$R170,$C$3:$C$1662&amp;$D$3:$D$1662,$E$3:$E$1662,0,0,1)</f>
        <v>1600</v>
      </c>
      <c r="Z170" s="2" cm="1">
        <f t="array" ref="Z170">_xlfn.XLOOKUP(Z$1&amp;$R170,$C$3:$C$1662&amp;$D$3:$D$1662,$E$3:$E$1662,0,0,1)</f>
        <v>1100</v>
      </c>
      <c r="AA170" s="2" cm="1">
        <f t="array" ref="AA170">_xlfn.XLOOKUP(AA$1&amp;$R170,$C$3:$C$1662&amp;$D$3:$D$1662,$E$3:$E$1662,0,0,1)</f>
        <v>3500</v>
      </c>
      <c r="AB170" s="2" cm="1">
        <f t="array" ref="AB170">_xlfn.XLOOKUP(AB$1&amp;$R170,$C$3:$C$1662&amp;$D$3:$D$1662,$E$3:$E$1662,0,0,1)</f>
        <v>4200</v>
      </c>
      <c r="AC170" s="2" cm="1">
        <f t="array" ref="AC170">_xlfn.XLOOKUP(AC$1&amp;$R170,$C$3:$C$1662&amp;$D$3:$D$1662,$E$3:$E$1662,0,0,1)</f>
        <v>200</v>
      </c>
    </row>
    <row r="171" spans="3:29" x14ac:dyDescent="0.4">
      <c r="C171" t="s">
        <v>758</v>
      </c>
      <c r="D171" t="s">
        <v>681</v>
      </c>
      <c r="E171">
        <v>200</v>
      </c>
      <c r="R171" t="s">
        <v>136</v>
      </c>
      <c r="S171" s="2">
        <f t="shared" si="11"/>
        <v>566600</v>
      </c>
      <c r="T171" s="2">
        <f t="shared" si="14"/>
        <v>837700</v>
      </c>
      <c r="U171" s="2">
        <f t="shared" si="14"/>
        <v>441300</v>
      </c>
      <c r="V171" s="2">
        <f t="shared" si="14"/>
        <v>451800</v>
      </c>
      <c r="W171" s="2">
        <f t="shared" si="14"/>
        <v>527900</v>
      </c>
      <c r="X171" s="2">
        <f t="shared" si="14"/>
        <v>574300</v>
      </c>
      <c r="Y171" s="2" cm="1">
        <f t="array" ref="Y171">_xlfn.XLOOKUP(Y$1&amp;$R171,$C$3:$C$1662&amp;$D$3:$D$1662,$E$3:$E$1662,0,0,1)</f>
        <v>8200</v>
      </c>
      <c r="Z171" s="2" cm="1">
        <f t="array" ref="Z171">_xlfn.XLOOKUP(Z$1&amp;$R171,$C$3:$C$1662&amp;$D$3:$D$1662,$E$3:$E$1662,0,0,1)</f>
        <v>3600</v>
      </c>
      <c r="AA171" s="2" cm="1">
        <f t="array" ref="AA171">_xlfn.XLOOKUP(AA$1&amp;$R171,$C$3:$C$1662&amp;$D$3:$D$1662,$E$3:$E$1662,0,0,1)</f>
        <v>100</v>
      </c>
      <c r="AB171" s="2" cm="1">
        <f t="array" ref="AB171">_xlfn.XLOOKUP(AB$1&amp;$R171,$C$3:$C$1662&amp;$D$3:$D$1662,$E$3:$E$1662,0,0,1)</f>
        <v>13100</v>
      </c>
      <c r="AC171" s="2" cm="1">
        <f t="array" ref="AC171">_xlfn.XLOOKUP(AC$1&amp;$R171,$C$3:$C$1662&amp;$D$3:$D$1662,$E$3:$E$1662,0,0,1)</f>
        <v>0</v>
      </c>
    </row>
    <row r="172" spans="3:29" x14ac:dyDescent="0.4">
      <c r="C172" t="s">
        <v>758</v>
      </c>
      <c r="D172" t="s">
        <v>682</v>
      </c>
      <c r="E172">
        <v>0</v>
      </c>
      <c r="R172" t="s">
        <v>6</v>
      </c>
      <c r="S172" s="2">
        <f t="shared" si="11"/>
        <v>570720</v>
      </c>
      <c r="T172" s="2">
        <f t="shared" si="14"/>
        <v>839500</v>
      </c>
      <c r="U172" s="2">
        <f t="shared" si="14"/>
        <v>444900</v>
      </c>
      <c r="V172" s="2">
        <f t="shared" si="14"/>
        <v>460700</v>
      </c>
      <c r="W172" s="2">
        <f t="shared" si="14"/>
        <v>531000</v>
      </c>
      <c r="X172" s="2">
        <f t="shared" si="14"/>
        <v>577500</v>
      </c>
      <c r="Y172" s="2" cm="1">
        <f t="array" ref="Y172">_xlfn.XLOOKUP(Y$1&amp;$R172,$C$3:$C$1662&amp;$D$3:$D$1662,$E$3:$E$1662,0,0,1)</f>
        <v>1800</v>
      </c>
      <c r="Z172" s="2" cm="1">
        <f t="array" ref="Z172">_xlfn.XLOOKUP(Z$1&amp;$R172,$C$3:$C$1662&amp;$D$3:$D$1662,$E$3:$E$1662,0,0,1)</f>
        <v>3600</v>
      </c>
      <c r="AA172" s="2" cm="1">
        <f t="array" ref="AA172">_xlfn.XLOOKUP(AA$1&amp;$R172,$C$3:$C$1662&amp;$D$3:$D$1662,$E$3:$E$1662,0,0,1)</f>
        <v>8900</v>
      </c>
      <c r="AB172" s="2" cm="1">
        <f t="array" ref="AB172">_xlfn.XLOOKUP(AB$1&amp;$R172,$C$3:$C$1662&amp;$D$3:$D$1662,$E$3:$E$1662,0,0,1)</f>
        <v>3100</v>
      </c>
      <c r="AC172" s="2" cm="1">
        <f t="array" ref="AC172">_xlfn.XLOOKUP(AC$1&amp;$R172,$C$3:$C$1662&amp;$D$3:$D$1662,$E$3:$E$1662,0,0,1)</f>
        <v>3200</v>
      </c>
    </row>
    <row r="173" spans="3:29" x14ac:dyDescent="0.4">
      <c r="C173" t="s">
        <v>758</v>
      </c>
      <c r="D173" t="s">
        <v>683</v>
      </c>
      <c r="E173">
        <v>3200</v>
      </c>
      <c r="R173" t="s">
        <v>171</v>
      </c>
      <c r="S173" s="2">
        <f t="shared" si="11"/>
        <v>572780</v>
      </c>
      <c r="T173" s="2">
        <f t="shared" si="14"/>
        <v>842300</v>
      </c>
      <c r="U173" s="2">
        <f t="shared" si="14"/>
        <v>446100</v>
      </c>
      <c r="V173" s="2">
        <f t="shared" si="14"/>
        <v>461200</v>
      </c>
      <c r="W173" s="2">
        <f t="shared" si="14"/>
        <v>534600</v>
      </c>
      <c r="X173" s="2">
        <f t="shared" si="14"/>
        <v>579700</v>
      </c>
      <c r="Y173" s="2" cm="1">
        <f t="array" ref="Y173">_xlfn.XLOOKUP(Y$1&amp;$R173,$C$3:$C$1662&amp;$D$3:$D$1662,$E$3:$E$1662,0,0,1)</f>
        <v>2800</v>
      </c>
      <c r="Z173" s="2" cm="1">
        <f t="array" ref="Z173">_xlfn.XLOOKUP(Z$1&amp;$R173,$C$3:$C$1662&amp;$D$3:$D$1662,$E$3:$E$1662,0,0,1)</f>
        <v>1200</v>
      </c>
      <c r="AA173" s="2" cm="1">
        <f t="array" ref="AA173">_xlfn.XLOOKUP(AA$1&amp;$R173,$C$3:$C$1662&amp;$D$3:$D$1662,$E$3:$E$1662,0,0,1)</f>
        <v>500</v>
      </c>
      <c r="AB173" s="2" cm="1">
        <f t="array" ref="AB173">_xlfn.XLOOKUP(AB$1&amp;$R173,$C$3:$C$1662&amp;$D$3:$D$1662,$E$3:$E$1662,0,0,1)</f>
        <v>3600</v>
      </c>
      <c r="AC173" s="2" cm="1">
        <f t="array" ref="AC173">_xlfn.XLOOKUP(AC$1&amp;$R173,$C$3:$C$1662&amp;$D$3:$D$1662,$E$3:$E$1662,0,0,1)</f>
        <v>2200</v>
      </c>
    </row>
    <row r="174" spans="3:29" x14ac:dyDescent="0.4">
      <c r="C174" t="s">
        <v>758</v>
      </c>
      <c r="D174" t="s">
        <v>684</v>
      </c>
      <c r="E174">
        <v>2200</v>
      </c>
      <c r="R174" t="s">
        <v>48</v>
      </c>
      <c r="S174" s="2">
        <f t="shared" si="11"/>
        <v>577860</v>
      </c>
      <c r="T174" s="2">
        <f t="shared" si="14"/>
        <v>846800</v>
      </c>
      <c r="U174" s="2">
        <f t="shared" si="14"/>
        <v>451200</v>
      </c>
      <c r="V174" s="2">
        <f t="shared" si="14"/>
        <v>462400</v>
      </c>
      <c r="W174" s="2">
        <f t="shared" si="14"/>
        <v>548900</v>
      </c>
      <c r="X174" s="2">
        <f t="shared" si="14"/>
        <v>580000</v>
      </c>
      <c r="Y174" s="2" cm="1">
        <f t="array" ref="Y174">_xlfn.XLOOKUP(Y$1&amp;$R174,$C$3:$C$1662&amp;$D$3:$D$1662,$E$3:$E$1662,0,0,1)</f>
        <v>4500</v>
      </c>
      <c r="Z174" s="2" cm="1">
        <f t="array" ref="Z174">_xlfn.XLOOKUP(Z$1&amp;$R174,$C$3:$C$1662&amp;$D$3:$D$1662,$E$3:$E$1662,0,0,1)</f>
        <v>5100</v>
      </c>
      <c r="AA174" s="2" cm="1">
        <f t="array" ref="AA174">_xlfn.XLOOKUP(AA$1&amp;$R174,$C$3:$C$1662&amp;$D$3:$D$1662,$E$3:$E$1662,0,0,1)</f>
        <v>1200</v>
      </c>
      <c r="AB174" s="2" cm="1">
        <f t="array" ref="AB174">_xlfn.XLOOKUP(AB$1&amp;$R174,$C$3:$C$1662&amp;$D$3:$D$1662,$E$3:$E$1662,0,0,1)</f>
        <v>14300</v>
      </c>
      <c r="AC174" s="2" cm="1">
        <f t="array" ref="AC174">_xlfn.XLOOKUP(AC$1&amp;$R174,$C$3:$C$1662&amp;$D$3:$D$1662,$E$3:$E$1662,0,0,1)</f>
        <v>300</v>
      </c>
    </row>
    <row r="175" spans="3:29" x14ac:dyDescent="0.4">
      <c r="C175" t="s">
        <v>758</v>
      </c>
      <c r="D175" t="s">
        <v>685</v>
      </c>
      <c r="E175">
        <v>300</v>
      </c>
      <c r="R175" t="s">
        <v>85</v>
      </c>
      <c r="S175" s="2">
        <f t="shared" si="11"/>
        <v>580040</v>
      </c>
      <c r="T175" s="2">
        <f t="shared" si="14"/>
        <v>849000</v>
      </c>
      <c r="U175" s="2">
        <f t="shared" si="14"/>
        <v>451800</v>
      </c>
      <c r="V175" s="2">
        <f t="shared" si="14"/>
        <v>462900</v>
      </c>
      <c r="W175" s="2">
        <f t="shared" si="14"/>
        <v>555500</v>
      </c>
      <c r="X175" s="2">
        <f t="shared" si="14"/>
        <v>581000</v>
      </c>
      <c r="Y175" s="2" cm="1">
        <f t="array" ref="Y175">_xlfn.XLOOKUP(Y$1&amp;$R175,$C$3:$C$1662&amp;$D$3:$D$1662,$E$3:$E$1662,0,0,1)</f>
        <v>2200</v>
      </c>
      <c r="Z175" s="2" cm="1">
        <f t="array" ref="Z175">_xlfn.XLOOKUP(Z$1&amp;$R175,$C$3:$C$1662&amp;$D$3:$D$1662,$E$3:$E$1662,0,0,1)</f>
        <v>600</v>
      </c>
      <c r="AA175" s="2" cm="1">
        <f t="array" ref="AA175">_xlfn.XLOOKUP(AA$1&amp;$R175,$C$3:$C$1662&amp;$D$3:$D$1662,$E$3:$E$1662,0,0,1)</f>
        <v>500</v>
      </c>
      <c r="AB175" s="2" cm="1">
        <f t="array" ref="AB175">_xlfn.XLOOKUP(AB$1&amp;$R175,$C$3:$C$1662&amp;$D$3:$D$1662,$E$3:$E$1662,0,0,1)</f>
        <v>6600</v>
      </c>
      <c r="AC175" s="2" cm="1">
        <f t="array" ref="AC175">_xlfn.XLOOKUP(AC$1&amp;$R175,$C$3:$C$1662&amp;$D$3:$D$1662,$E$3:$E$1662,0,0,1)</f>
        <v>1000</v>
      </c>
    </row>
    <row r="176" spans="3:29" x14ac:dyDescent="0.4">
      <c r="C176" t="s">
        <v>758</v>
      </c>
      <c r="D176" t="s">
        <v>686</v>
      </c>
      <c r="E176">
        <v>1000</v>
      </c>
      <c r="R176" t="s">
        <v>143</v>
      </c>
      <c r="S176" s="2">
        <f t="shared" si="11"/>
        <v>586960</v>
      </c>
      <c r="T176" s="2">
        <f t="shared" si="14"/>
        <v>863200</v>
      </c>
      <c r="U176" s="2">
        <f t="shared" si="14"/>
        <v>453400</v>
      </c>
      <c r="V176" s="2">
        <f t="shared" si="14"/>
        <v>465500</v>
      </c>
      <c r="W176" s="2">
        <f t="shared" si="14"/>
        <v>570600</v>
      </c>
      <c r="X176" s="2">
        <f t="shared" si="14"/>
        <v>582100</v>
      </c>
      <c r="Y176" s="2" cm="1">
        <f t="array" ref="Y176">_xlfn.XLOOKUP(Y$1&amp;$R176,$C$3:$C$1662&amp;$D$3:$D$1662,$E$3:$E$1662,0,0,1)</f>
        <v>14200</v>
      </c>
      <c r="Z176" s="2" cm="1">
        <f t="array" ref="Z176">_xlfn.XLOOKUP(Z$1&amp;$R176,$C$3:$C$1662&amp;$D$3:$D$1662,$E$3:$E$1662,0,0,1)</f>
        <v>1600</v>
      </c>
      <c r="AA176" s="2" cm="1">
        <f t="array" ref="AA176">_xlfn.XLOOKUP(AA$1&amp;$R176,$C$3:$C$1662&amp;$D$3:$D$1662,$E$3:$E$1662,0,0,1)</f>
        <v>2600</v>
      </c>
      <c r="AB176" s="2" cm="1">
        <f t="array" ref="AB176">_xlfn.XLOOKUP(AB$1&amp;$R176,$C$3:$C$1662&amp;$D$3:$D$1662,$E$3:$E$1662,0,0,1)</f>
        <v>15100</v>
      </c>
      <c r="AC176" s="2" cm="1">
        <f t="array" ref="AC176">_xlfn.XLOOKUP(AC$1&amp;$R176,$C$3:$C$1662&amp;$D$3:$D$1662,$E$3:$E$1662,0,0,1)</f>
        <v>1100</v>
      </c>
    </row>
    <row r="177" spans="3:29" x14ac:dyDescent="0.4">
      <c r="C177" t="s">
        <v>758</v>
      </c>
      <c r="D177" t="s">
        <v>687</v>
      </c>
      <c r="E177">
        <v>1100</v>
      </c>
      <c r="R177" t="s">
        <v>192</v>
      </c>
      <c r="S177" s="2">
        <f t="shared" si="11"/>
        <v>590560</v>
      </c>
      <c r="T177" s="2">
        <f t="shared" si="14"/>
        <v>866700</v>
      </c>
      <c r="U177" s="2">
        <f t="shared" si="14"/>
        <v>459900</v>
      </c>
      <c r="V177" s="2">
        <f t="shared" si="14"/>
        <v>465900</v>
      </c>
      <c r="W177" s="2">
        <f t="shared" si="14"/>
        <v>577500</v>
      </c>
      <c r="X177" s="2">
        <f t="shared" si="14"/>
        <v>582800</v>
      </c>
      <c r="Y177" s="2" cm="1">
        <f t="array" ref="Y177">_xlfn.XLOOKUP(Y$1&amp;$R177,$C$3:$C$1662&amp;$D$3:$D$1662,$E$3:$E$1662,0,0,1)</f>
        <v>3500</v>
      </c>
      <c r="Z177" s="2" cm="1">
        <f t="array" ref="Z177">_xlfn.XLOOKUP(Z$1&amp;$R177,$C$3:$C$1662&amp;$D$3:$D$1662,$E$3:$E$1662,0,0,1)</f>
        <v>6500</v>
      </c>
      <c r="AA177" s="2" cm="1">
        <f t="array" ref="AA177">_xlfn.XLOOKUP(AA$1&amp;$R177,$C$3:$C$1662&amp;$D$3:$D$1662,$E$3:$E$1662,0,0,1)</f>
        <v>400</v>
      </c>
      <c r="AB177" s="2" cm="1">
        <f t="array" ref="AB177">_xlfn.XLOOKUP(AB$1&amp;$R177,$C$3:$C$1662&amp;$D$3:$D$1662,$E$3:$E$1662,0,0,1)</f>
        <v>6900</v>
      </c>
      <c r="AC177" s="2" cm="1">
        <f t="array" ref="AC177">_xlfn.XLOOKUP(AC$1&amp;$R177,$C$3:$C$1662&amp;$D$3:$D$1662,$E$3:$E$1662,0,0,1)</f>
        <v>700</v>
      </c>
    </row>
    <row r="178" spans="3:29" x14ac:dyDescent="0.4">
      <c r="C178" t="s">
        <v>758</v>
      </c>
      <c r="D178" t="s">
        <v>688</v>
      </c>
      <c r="E178">
        <v>700</v>
      </c>
      <c r="R178" t="s">
        <v>53</v>
      </c>
      <c r="S178" s="2">
        <f t="shared" si="11"/>
        <v>593160</v>
      </c>
      <c r="T178" s="2">
        <f t="shared" si="14"/>
        <v>869700</v>
      </c>
      <c r="U178" s="2">
        <f t="shared" si="14"/>
        <v>464800</v>
      </c>
      <c r="V178" s="2">
        <f t="shared" si="14"/>
        <v>466800</v>
      </c>
      <c r="W178" s="2">
        <f t="shared" si="14"/>
        <v>578500</v>
      </c>
      <c r="X178" s="2">
        <f t="shared" si="14"/>
        <v>586000</v>
      </c>
      <c r="Y178" s="2" cm="1">
        <f t="array" ref="Y178">_xlfn.XLOOKUP(Y$1&amp;$R178,$C$3:$C$1662&amp;$D$3:$D$1662,$E$3:$E$1662,0,0,1)</f>
        <v>3000</v>
      </c>
      <c r="Z178" s="2" cm="1">
        <f t="array" ref="Z178">_xlfn.XLOOKUP(Z$1&amp;$R178,$C$3:$C$1662&amp;$D$3:$D$1662,$E$3:$E$1662,0,0,1)</f>
        <v>4900</v>
      </c>
      <c r="AA178" s="2" cm="1">
        <f t="array" ref="AA178">_xlfn.XLOOKUP(AA$1&amp;$R178,$C$3:$C$1662&amp;$D$3:$D$1662,$E$3:$E$1662,0,0,1)</f>
        <v>900</v>
      </c>
      <c r="AB178" s="2" cm="1">
        <f t="array" ref="AB178">_xlfn.XLOOKUP(AB$1&amp;$R178,$C$3:$C$1662&amp;$D$3:$D$1662,$E$3:$E$1662,0,0,1)</f>
        <v>1000</v>
      </c>
      <c r="AC178" s="2" cm="1">
        <f t="array" ref="AC178">_xlfn.XLOOKUP(AC$1&amp;$R178,$C$3:$C$1662&amp;$D$3:$D$1662,$E$3:$E$1662,0,0,1)</f>
        <v>3200</v>
      </c>
    </row>
    <row r="179" spans="3:29" x14ac:dyDescent="0.4">
      <c r="C179" t="s">
        <v>758</v>
      </c>
      <c r="D179" t="s">
        <v>689</v>
      </c>
      <c r="E179">
        <v>3200</v>
      </c>
      <c r="R179" t="s">
        <v>222</v>
      </c>
      <c r="S179" s="2">
        <f t="shared" si="11"/>
        <v>598080</v>
      </c>
      <c r="T179" s="2">
        <f t="shared" si="14"/>
        <v>870100</v>
      </c>
      <c r="U179" s="2">
        <f t="shared" si="14"/>
        <v>477900</v>
      </c>
      <c r="V179" s="2">
        <f t="shared" si="14"/>
        <v>467500</v>
      </c>
      <c r="W179" s="2">
        <f t="shared" si="14"/>
        <v>588100</v>
      </c>
      <c r="X179" s="2">
        <f t="shared" si="14"/>
        <v>586800</v>
      </c>
      <c r="Y179" s="2" cm="1">
        <f t="array" ref="Y179">_xlfn.XLOOKUP(Y$1&amp;$R179,$C$3:$C$1662&amp;$D$3:$D$1662,$E$3:$E$1662,0,0,1)</f>
        <v>400</v>
      </c>
      <c r="Z179" s="2" cm="1">
        <f t="array" ref="Z179">_xlfn.XLOOKUP(Z$1&amp;$R179,$C$3:$C$1662&amp;$D$3:$D$1662,$E$3:$E$1662,0,0,1)</f>
        <v>13100</v>
      </c>
      <c r="AA179" s="2" cm="1">
        <f t="array" ref="AA179">_xlfn.XLOOKUP(AA$1&amp;$R179,$C$3:$C$1662&amp;$D$3:$D$1662,$E$3:$E$1662,0,0,1)</f>
        <v>700</v>
      </c>
      <c r="AB179" s="2" cm="1">
        <f t="array" ref="AB179">_xlfn.XLOOKUP(AB$1&amp;$R179,$C$3:$C$1662&amp;$D$3:$D$1662,$E$3:$E$1662,0,0,1)</f>
        <v>9600</v>
      </c>
      <c r="AC179" s="2" cm="1">
        <f t="array" ref="AC179">_xlfn.XLOOKUP(AC$1&amp;$R179,$C$3:$C$1662&amp;$D$3:$D$1662,$E$3:$E$1662,0,0,1)</f>
        <v>800</v>
      </c>
    </row>
    <row r="180" spans="3:29" x14ac:dyDescent="0.4">
      <c r="C180" t="s">
        <v>758</v>
      </c>
      <c r="D180" t="s">
        <v>690</v>
      </c>
      <c r="E180">
        <v>800</v>
      </c>
      <c r="R180" t="s">
        <v>211</v>
      </c>
      <c r="S180" s="2">
        <f t="shared" si="11"/>
        <v>603360</v>
      </c>
      <c r="T180" s="2">
        <f t="shared" ref="T180:X195" si="15">T179+Y180</f>
        <v>875900</v>
      </c>
      <c r="U180" s="2">
        <f t="shared" si="15"/>
        <v>485100</v>
      </c>
      <c r="V180" s="2">
        <f t="shared" si="15"/>
        <v>468700</v>
      </c>
      <c r="W180" s="2">
        <f t="shared" si="15"/>
        <v>591100</v>
      </c>
      <c r="X180" s="2">
        <f t="shared" si="15"/>
        <v>596000</v>
      </c>
      <c r="Y180" s="2" cm="1">
        <f t="array" ref="Y180">_xlfn.XLOOKUP(Y$1&amp;$R180,$C$3:$C$1662&amp;$D$3:$D$1662,$E$3:$E$1662,0,0,1)</f>
        <v>5800</v>
      </c>
      <c r="Z180" s="2" cm="1">
        <f t="array" ref="Z180">_xlfn.XLOOKUP(Z$1&amp;$R180,$C$3:$C$1662&amp;$D$3:$D$1662,$E$3:$E$1662,0,0,1)</f>
        <v>7200</v>
      </c>
      <c r="AA180" s="2" cm="1">
        <f t="array" ref="AA180">_xlfn.XLOOKUP(AA$1&amp;$R180,$C$3:$C$1662&amp;$D$3:$D$1662,$E$3:$E$1662,0,0,1)</f>
        <v>1200</v>
      </c>
      <c r="AB180" s="2" cm="1">
        <f t="array" ref="AB180">_xlfn.XLOOKUP(AB$1&amp;$R180,$C$3:$C$1662&amp;$D$3:$D$1662,$E$3:$E$1662,0,0,1)</f>
        <v>3000</v>
      </c>
      <c r="AC180" s="2" cm="1">
        <f t="array" ref="AC180">_xlfn.XLOOKUP(AC$1&amp;$R180,$C$3:$C$1662&amp;$D$3:$D$1662,$E$3:$E$1662,0,0,1)</f>
        <v>9200</v>
      </c>
    </row>
    <row r="181" spans="3:29" x14ac:dyDescent="0.4">
      <c r="C181" t="s">
        <v>758</v>
      </c>
      <c r="D181" t="s">
        <v>691</v>
      </c>
      <c r="E181">
        <v>9200</v>
      </c>
      <c r="R181" t="s">
        <v>299</v>
      </c>
      <c r="S181" s="2">
        <f t="shared" si="11"/>
        <v>607960</v>
      </c>
      <c r="T181" s="2">
        <f t="shared" si="15"/>
        <v>884800</v>
      </c>
      <c r="U181" s="2">
        <f t="shared" si="15"/>
        <v>489800</v>
      </c>
      <c r="V181" s="2">
        <f t="shared" si="15"/>
        <v>472800</v>
      </c>
      <c r="W181" s="2">
        <f t="shared" si="15"/>
        <v>595700</v>
      </c>
      <c r="X181" s="2">
        <f t="shared" si="15"/>
        <v>596700</v>
      </c>
      <c r="Y181" s="2" cm="1">
        <f t="array" ref="Y181">_xlfn.XLOOKUP(Y$1&amp;$R181,$C$3:$C$1662&amp;$D$3:$D$1662,$E$3:$E$1662,0,0,1)</f>
        <v>8900</v>
      </c>
      <c r="Z181" s="2" cm="1">
        <f t="array" ref="Z181">_xlfn.XLOOKUP(Z$1&amp;$R181,$C$3:$C$1662&amp;$D$3:$D$1662,$E$3:$E$1662,0,0,1)</f>
        <v>4700</v>
      </c>
      <c r="AA181" s="2" cm="1">
        <f t="array" ref="AA181">_xlfn.XLOOKUP(AA$1&amp;$R181,$C$3:$C$1662&amp;$D$3:$D$1662,$E$3:$E$1662,0,0,1)</f>
        <v>4100</v>
      </c>
      <c r="AB181" s="2" cm="1">
        <f t="array" ref="AB181">_xlfn.XLOOKUP(AB$1&amp;$R181,$C$3:$C$1662&amp;$D$3:$D$1662,$E$3:$E$1662,0,0,1)</f>
        <v>4600</v>
      </c>
      <c r="AC181" s="2" cm="1">
        <f t="array" ref="AC181">_xlfn.XLOOKUP(AC$1&amp;$R181,$C$3:$C$1662&amp;$D$3:$D$1662,$E$3:$E$1662,0,0,1)</f>
        <v>700</v>
      </c>
    </row>
    <row r="182" spans="3:29" x14ac:dyDescent="0.4">
      <c r="C182" t="s">
        <v>758</v>
      </c>
      <c r="D182" t="s">
        <v>692</v>
      </c>
      <c r="E182">
        <v>700</v>
      </c>
      <c r="R182" t="s">
        <v>100</v>
      </c>
      <c r="S182" s="2">
        <f t="shared" si="11"/>
        <v>613720</v>
      </c>
      <c r="T182" s="2">
        <f t="shared" si="15"/>
        <v>907000</v>
      </c>
      <c r="U182" s="2">
        <f t="shared" si="15"/>
        <v>494200</v>
      </c>
      <c r="V182" s="2">
        <f t="shared" si="15"/>
        <v>473600</v>
      </c>
      <c r="W182" s="2">
        <f t="shared" si="15"/>
        <v>596400</v>
      </c>
      <c r="X182" s="2">
        <f t="shared" si="15"/>
        <v>597400</v>
      </c>
      <c r="Y182" s="2" cm="1">
        <f t="array" ref="Y182">_xlfn.XLOOKUP(Y$1&amp;$R182,$C$3:$C$1662&amp;$D$3:$D$1662,$E$3:$E$1662,0,0,1)</f>
        <v>22200</v>
      </c>
      <c r="Z182" s="2" cm="1">
        <f t="array" ref="Z182">_xlfn.XLOOKUP(Z$1&amp;$R182,$C$3:$C$1662&amp;$D$3:$D$1662,$E$3:$E$1662,0,0,1)</f>
        <v>4400</v>
      </c>
      <c r="AA182" s="2" cm="1">
        <f t="array" ref="AA182">_xlfn.XLOOKUP(AA$1&amp;$R182,$C$3:$C$1662&amp;$D$3:$D$1662,$E$3:$E$1662,0,0,1)</f>
        <v>800</v>
      </c>
      <c r="AB182" s="2" cm="1">
        <f t="array" ref="AB182">_xlfn.XLOOKUP(AB$1&amp;$R182,$C$3:$C$1662&amp;$D$3:$D$1662,$E$3:$E$1662,0,0,1)</f>
        <v>700</v>
      </c>
      <c r="AC182" s="2" cm="1">
        <f t="array" ref="AC182">_xlfn.XLOOKUP(AC$1&amp;$R182,$C$3:$C$1662&amp;$D$3:$D$1662,$E$3:$E$1662,0,0,1)</f>
        <v>700</v>
      </c>
    </row>
    <row r="183" spans="3:29" x14ac:dyDescent="0.4">
      <c r="C183" t="s">
        <v>758</v>
      </c>
      <c r="D183" t="s">
        <v>693</v>
      </c>
      <c r="E183">
        <v>700</v>
      </c>
      <c r="R183" t="s">
        <v>300</v>
      </c>
      <c r="S183" s="2">
        <f t="shared" si="11"/>
        <v>616200</v>
      </c>
      <c r="T183" s="2">
        <f t="shared" si="15"/>
        <v>913100</v>
      </c>
      <c r="U183" s="2">
        <f t="shared" si="15"/>
        <v>495100</v>
      </c>
      <c r="V183" s="2">
        <f t="shared" si="15"/>
        <v>474400</v>
      </c>
      <c r="W183" s="2">
        <f t="shared" si="15"/>
        <v>599900</v>
      </c>
      <c r="X183" s="2">
        <f t="shared" si="15"/>
        <v>598500</v>
      </c>
      <c r="Y183" s="2" cm="1">
        <f t="array" ref="Y183">_xlfn.XLOOKUP(Y$1&amp;$R183,$C$3:$C$1662&amp;$D$3:$D$1662,$E$3:$E$1662,0,0,1)</f>
        <v>6100</v>
      </c>
      <c r="Z183" s="2" cm="1">
        <f t="array" ref="Z183">_xlfn.XLOOKUP(Z$1&amp;$R183,$C$3:$C$1662&amp;$D$3:$D$1662,$E$3:$E$1662,0,0,1)</f>
        <v>900</v>
      </c>
      <c r="AA183" s="2" cm="1">
        <f t="array" ref="AA183">_xlfn.XLOOKUP(AA$1&amp;$R183,$C$3:$C$1662&amp;$D$3:$D$1662,$E$3:$E$1662,0,0,1)</f>
        <v>800</v>
      </c>
      <c r="AB183" s="2" cm="1">
        <f t="array" ref="AB183">_xlfn.XLOOKUP(AB$1&amp;$R183,$C$3:$C$1662&amp;$D$3:$D$1662,$E$3:$E$1662,0,0,1)</f>
        <v>3500</v>
      </c>
      <c r="AC183" s="2" cm="1">
        <f t="array" ref="AC183">_xlfn.XLOOKUP(AC$1&amp;$R183,$C$3:$C$1662&amp;$D$3:$D$1662,$E$3:$E$1662,0,0,1)</f>
        <v>1100</v>
      </c>
    </row>
    <row r="184" spans="3:29" x14ac:dyDescent="0.4">
      <c r="C184" t="s">
        <v>758</v>
      </c>
      <c r="D184" t="s">
        <v>694</v>
      </c>
      <c r="E184">
        <v>1100</v>
      </c>
      <c r="R184" t="s">
        <v>204</v>
      </c>
      <c r="S184" s="2">
        <f t="shared" si="11"/>
        <v>621060</v>
      </c>
      <c r="T184" s="2">
        <f t="shared" si="15"/>
        <v>928400</v>
      </c>
      <c r="U184" s="2">
        <f t="shared" si="15"/>
        <v>499100</v>
      </c>
      <c r="V184" s="2">
        <f t="shared" si="15"/>
        <v>474500</v>
      </c>
      <c r="W184" s="2">
        <f t="shared" si="15"/>
        <v>601500</v>
      </c>
      <c r="X184" s="2">
        <f t="shared" si="15"/>
        <v>601800</v>
      </c>
      <c r="Y184" s="2" cm="1">
        <f t="array" ref="Y184">_xlfn.XLOOKUP(Y$1&amp;$R184,$C$3:$C$1662&amp;$D$3:$D$1662,$E$3:$E$1662,0,0,1)</f>
        <v>15300</v>
      </c>
      <c r="Z184" s="2" cm="1">
        <f t="array" ref="Z184">_xlfn.XLOOKUP(Z$1&amp;$R184,$C$3:$C$1662&amp;$D$3:$D$1662,$E$3:$E$1662,0,0,1)</f>
        <v>4000</v>
      </c>
      <c r="AA184" s="2" cm="1">
        <f t="array" ref="AA184">_xlfn.XLOOKUP(AA$1&amp;$R184,$C$3:$C$1662&amp;$D$3:$D$1662,$E$3:$E$1662,0,0,1)</f>
        <v>100</v>
      </c>
      <c r="AB184" s="2" cm="1">
        <f t="array" ref="AB184">_xlfn.XLOOKUP(AB$1&amp;$R184,$C$3:$C$1662&amp;$D$3:$D$1662,$E$3:$E$1662,0,0,1)</f>
        <v>1600</v>
      </c>
      <c r="AC184" s="2" cm="1">
        <f t="array" ref="AC184">_xlfn.XLOOKUP(AC$1&amp;$R184,$C$3:$C$1662&amp;$D$3:$D$1662,$E$3:$E$1662,0,0,1)</f>
        <v>3300</v>
      </c>
    </row>
    <row r="185" spans="3:29" x14ac:dyDescent="0.4">
      <c r="C185" t="s">
        <v>758</v>
      </c>
      <c r="D185" t="s">
        <v>393</v>
      </c>
      <c r="E185">
        <v>3300</v>
      </c>
      <c r="R185" t="s">
        <v>301</v>
      </c>
      <c r="S185" s="2">
        <f t="shared" si="11"/>
        <v>624160</v>
      </c>
      <c r="T185" s="2">
        <f t="shared" si="15"/>
        <v>936300</v>
      </c>
      <c r="U185" s="2">
        <f t="shared" si="15"/>
        <v>500000</v>
      </c>
      <c r="V185" s="2">
        <f t="shared" si="15"/>
        <v>474900</v>
      </c>
      <c r="W185" s="2">
        <f t="shared" si="15"/>
        <v>604100</v>
      </c>
      <c r="X185" s="2">
        <f t="shared" si="15"/>
        <v>605500</v>
      </c>
      <c r="Y185" s="2" cm="1">
        <f t="array" ref="Y185">_xlfn.XLOOKUP(Y$1&amp;$R185,$C$3:$C$1662&amp;$D$3:$D$1662,$E$3:$E$1662,0,0,1)</f>
        <v>7900</v>
      </c>
      <c r="Z185" s="2" cm="1">
        <f t="array" ref="Z185">_xlfn.XLOOKUP(Z$1&amp;$R185,$C$3:$C$1662&amp;$D$3:$D$1662,$E$3:$E$1662,0,0,1)</f>
        <v>900</v>
      </c>
      <c r="AA185" s="2" cm="1">
        <f t="array" ref="AA185">_xlfn.XLOOKUP(AA$1&amp;$R185,$C$3:$C$1662&amp;$D$3:$D$1662,$E$3:$E$1662,0,0,1)</f>
        <v>400</v>
      </c>
      <c r="AB185" s="2" cm="1">
        <f t="array" ref="AB185">_xlfn.XLOOKUP(AB$1&amp;$R185,$C$3:$C$1662&amp;$D$3:$D$1662,$E$3:$E$1662,0,0,1)</f>
        <v>2600</v>
      </c>
      <c r="AC185" s="2" cm="1">
        <f t="array" ref="AC185">_xlfn.XLOOKUP(AC$1&amp;$R185,$C$3:$C$1662&amp;$D$3:$D$1662,$E$3:$E$1662,0,0,1)</f>
        <v>3700</v>
      </c>
    </row>
    <row r="186" spans="3:29" x14ac:dyDescent="0.4">
      <c r="C186" t="s">
        <v>758</v>
      </c>
      <c r="D186" t="s">
        <v>394</v>
      </c>
      <c r="E186">
        <v>3700</v>
      </c>
      <c r="R186" t="s">
        <v>201</v>
      </c>
      <c r="S186" s="2">
        <f t="shared" si="11"/>
        <v>626580</v>
      </c>
      <c r="T186" s="2">
        <f t="shared" si="15"/>
        <v>943100</v>
      </c>
      <c r="U186" s="2">
        <f t="shared" si="15"/>
        <v>500400</v>
      </c>
      <c r="V186" s="2">
        <f t="shared" si="15"/>
        <v>476300</v>
      </c>
      <c r="W186" s="2">
        <f t="shared" si="15"/>
        <v>604700</v>
      </c>
      <c r="X186" s="2">
        <f t="shared" si="15"/>
        <v>608400</v>
      </c>
      <c r="Y186" s="2" cm="1">
        <f t="array" ref="Y186">_xlfn.XLOOKUP(Y$1&amp;$R186,$C$3:$C$1662&amp;$D$3:$D$1662,$E$3:$E$1662,0,0,1)</f>
        <v>6800</v>
      </c>
      <c r="Z186" s="2" cm="1">
        <f t="array" ref="Z186">_xlfn.XLOOKUP(Z$1&amp;$R186,$C$3:$C$1662&amp;$D$3:$D$1662,$E$3:$E$1662,0,0,1)</f>
        <v>400</v>
      </c>
      <c r="AA186" s="2" cm="1">
        <f t="array" ref="AA186">_xlfn.XLOOKUP(AA$1&amp;$R186,$C$3:$C$1662&amp;$D$3:$D$1662,$E$3:$E$1662,0,0,1)</f>
        <v>1400</v>
      </c>
      <c r="AB186" s="2" cm="1">
        <f t="array" ref="AB186">_xlfn.XLOOKUP(AB$1&amp;$R186,$C$3:$C$1662&amp;$D$3:$D$1662,$E$3:$E$1662,0,0,1)</f>
        <v>600</v>
      </c>
      <c r="AC186" s="2" cm="1">
        <f t="array" ref="AC186">_xlfn.XLOOKUP(AC$1&amp;$R186,$C$3:$C$1662&amp;$D$3:$D$1662,$E$3:$E$1662,0,0,1)</f>
        <v>2900</v>
      </c>
    </row>
    <row r="187" spans="3:29" x14ac:dyDescent="0.4">
      <c r="C187" t="s">
        <v>758</v>
      </c>
      <c r="D187" t="s">
        <v>395</v>
      </c>
      <c r="E187">
        <v>2900</v>
      </c>
      <c r="R187" t="s">
        <v>21</v>
      </c>
      <c r="S187" s="2">
        <f t="shared" si="11"/>
        <v>631320</v>
      </c>
      <c r="T187" s="2">
        <f t="shared" si="15"/>
        <v>957600</v>
      </c>
      <c r="U187" s="2">
        <f t="shared" si="15"/>
        <v>502700</v>
      </c>
      <c r="V187" s="2">
        <f t="shared" si="15"/>
        <v>478100</v>
      </c>
      <c r="W187" s="2">
        <f t="shared" si="15"/>
        <v>608700</v>
      </c>
      <c r="X187" s="2">
        <f t="shared" si="15"/>
        <v>609500</v>
      </c>
      <c r="Y187" s="2" cm="1">
        <f t="array" ref="Y187">_xlfn.XLOOKUP(Y$1&amp;$R187,$C$3:$C$1662&amp;$D$3:$D$1662,$E$3:$E$1662,0,0,1)</f>
        <v>14500</v>
      </c>
      <c r="Z187" s="2" cm="1">
        <f t="array" ref="Z187">_xlfn.XLOOKUP(Z$1&amp;$R187,$C$3:$C$1662&amp;$D$3:$D$1662,$E$3:$E$1662,0,0,1)</f>
        <v>2300</v>
      </c>
      <c r="AA187" s="2" cm="1">
        <f t="array" ref="AA187">_xlfn.XLOOKUP(AA$1&amp;$R187,$C$3:$C$1662&amp;$D$3:$D$1662,$E$3:$E$1662,0,0,1)</f>
        <v>1800</v>
      </c>
      <c r="AB187" s="2" cm="1">
        <f t="array" ref="AB187">_xlfn.XLOOKUP(AB$1&amp;$R187,$C$3:$C$1662&amp;$D$3:$D$1662,$E$3:$E$1662,0,0,1)</f>
        <v>4000</v>
      </c>
      <c r="AC187" s="2" cm="1">
        <f t="array" ref="AC187">_xlfn.XLOOKUP(AC$1&amp;$R187,$C$3:$C$1662&amp;$D$3:$D$1662,$E$3:$E$1662,0,0,1)</f>
        <v>1100</v>
      </c>
    </row>
    <row r="188" spans="3:29" x14ac:dyDescent="0.4">
      <c r="C188" t="s">
        <v>758</v>
      </c>
      <c r="D188" t="s">
        <v>396</v>
      </c>
      <c r="E188">
        <v>1100</v>
      </c>
      <c r="R188" t="s">
        <v>88</v>
      </c>
      <c r="S188" s="2">
        <f t="shared" si="11"/>
        <v>633340</v>
      </c>
      <c r="T188" s="2">
        <f t="shared" si="15"/>
        <v>964900</v>
      </c>
      <c r="U188" s="2">
        <f t="shared" si="15"/>
        <v>503700</v>
      </c>
      <c r="V188" s="2">
        <f t="shared" si="15"/>
        <v>478300</v>
      </c>
      <c r="W188" s="2">
        <f t="shared" si="15"/>
        <v>609100</v>
      </c>
      <c r="X188" s="2">
        <f t="shared" si="15"/>
        <v>610700</v>
      </c>
      <c r="Y188" s="2" cm="1">
        <f t="array" ref="Y188">_xlfn.XLOOKUP(Y$1&amp;$R188,$C$3:$C$1662&amp;$D$3:$D$1662,$E$3:$E$1662,0,0,1)</f>
        <v>7300</v>
      </c>
      <c r="Z188" s="2" cm="1">
        <f t="array" ref="Z188">_xlfn.XLOOKUP(Z$1&amp;$R188,$C$3:$C$1662&amp;$D$3:$D$1662,$E$3:$E$1662,0,0,1)</f>
        <v>1000</v>
      </c>
      <c r="AA188" s="2" cm="1">
        <f t="array" ref="AA188">_xlfn.XLOOKUP(AA$1&amp;$R188,$C$3:$C$1662&amp;$D$3:$D$1662,$E$3:$E$1662,0,0,1)</f>
        <v>200</v>
      </c>
      <c r="AB188" s="2" cm="1">
        <f t="array" ref="AB188">_xlfn.XLOOKUP(AB$1&amp;$R188,$C$3:$C$1662&amp;$D$3:$D$1662,$E$3:$E$1662,0,0,1)</f>
        <v>400</v>
      </c>
      <c r="AC188" s="2" cm="1">
        <f t="array" ref="AC188">_xlfn.XLOOKUP(AC$1&amp;$R188,$C$3:$C$1662&amp;$D$3:$D$1662,$E$3:$E$1662,0,0,1)</f>
        <v>1200</v>
      </c>
    </row>
    <row r="189" spans="3:29" x14ac:dyDescent="0.4">
      <c r="C189" t="s">
        <v>758</v>
      </c>
      <c r="D189" t="s">
        <v>397</v>
      </c>
      <c r="E189">
        <v>1200</v>
      </c>
      <c r="R189" t="s">
        <v>119</v>
      </c>
      <c r="S189" s="2">
        <f t="shared" si="11"/>
        <v>638460</v>
      </c>
      <c r="T189" s="2">
        <f t="shared" si="15"/>
        <v>977600</v>
      </c>
      <c r="U189" s="2">
        <f t="shared" si="15"/>
        <v>508000</v>
      </c>
      <c r="V189" s="2">
        <f t="shared" si="15"/>
        <v>478800</v>
      </c>
      <c r="W189" s="2">
        <f t="shared" si="15"/>
        <v>615800</v>
      </c>
      <c r="X189" s="2">
        <f t="shared" si="15"/>
        <v>612100</v>
      </c>
      <c r="Y189" s="2" cm="1">
        <f t="array" ref="Y189">_xlfn.XLOOKUP(Y$1&amp;$R189,$C$3:$C$1662&amp;$D$3:$D$1662,$E$3:$E$1662,0,0,1)</f>
        <v>12700</v>
      </c>
      <c r="Z189" s="2" cm="1">
        <f t="array" ref="Z189">_xlfn.XLOOKUP(Z$1&amp;$R189,$C$3:$C$1662&amp;$D$3:$D$1662,$E$3:$E$1662,0,0,1)</f>
        <v>4300</v>
      </c>
      <c r="AA189" s="2" cm="1">
        <f t="array" ref="AA189">_xlfn.XLOOKUP(AA$1&amp;$R189,$C$3:$C$1662&amp;$D$3:$D$1662,$E$3:$E$1662,0,0,1)</f>
        <v>500</v>
      </c>
      <c r="AB189" s="2" cm="1">
        <f t="array" ref="AB189">_xlfn.XLOOKUP(AB$1&amp;$R189,$C$3:$C$1662&amp;$D$3:$D$1662,$E$3:$E$1662,0,0,1)</f>
        <v>6700</v>
      </c>
      <c r="AC189" s="2" cm="1">
        <f t="array" ref="AC189">_xlfn.XLOOKUP(AC$1&amp;$R189,$C$3:$C$1662&amp;$D$3:$D$1662,$E$3:$E$1662,0,0,1)</f>
        <v>1400</v>
      </c>
    </row>
    <row r="190" spans="3:29" x14ac:dyDescent="0.4">
      <c r="C190" t="s">
        <v>758</v>
      </c>
      <c r="D190" t="s">
        <v>398</v>
      </c>
      <c r="E190">
        <v>1400</v>
      </c>
      <c r="R190" t="s">
        <v>274</v>
      </c>
      <c r="S190" s="2">
        <f t="shared" si="11"/>
        <v>641860</v>
      </c>
      <c r="T190" s="2">
        <f t="shared" si="15"/>
        <v>982800</v>
      </c>
      <c r="U190" s="2">
        <f t="shared" si="15"/>
        <v>511900</v>
      </c>
      <c r="V190" s="2">
        <f t="shared" si="15"/>
        <v>479300</v>
      </c>
      <c r="W190" s="2">
        <f t="shared" si="15"/>
        <v>618900</v>
      </c>
      <c r="X190" s="2">
        <f t="shared" si="15"/>
        <v>616400</v>
      </c>
      <c r="Y190" s="2" cm="1">
        <f t="array" ref="Y190">_xlfn.XLOOKUP(Y$1&amp;$R190,$C$3:$C$1662&amp;$D$3:$D$1662,$E$3:$E$1662,0,0,1)</f>
        <v>5200</v>
      </c>
      <c r="Z190" s="2" cm="1">
        <f t="array" ref="Z190">_xlfn.XLOOKUP(Z$1&amp;$R190,$C$3:$C$1662&amp;$D$3:$D$1662,$E$3:$E$1662,0,0,1)</f>
        <v>3900</v>
      </c>
      <c r="AA190" s="2" cm="1">
        <f t="array" ref="AA190">_xlfn.XLOOKUP(AA$1&amp;$R190,$C$3:$C$1662&amp;$D$3:$D$1662,$E$3:$E$1662,0,0,1)</f>
        <v>500</v>
      </c>
      <c r="AB190" s="2" cm="1">
        <f t="array" ref="AB190">_xlfn.XLOOKUP(AB$1&amp;$R190,$C$3:$C$1662&amp;$D$3:$D$1662,$E$3:$E$1662,0,0,1)</f>
        <v>3100</v>
      </c>
      <c r="AC190" s="2" cm="1">
        <f t="array" ref="AC190">_xlfn.XLOOKUP(AC$1&amp;$R190,$C$3:$C$1662&amp;$D$3:$D$1662,$E$3:$E$1662,0,0,1)</f>
        <v>4300</v>
      </c>
    </row>
    <row r="191" spans="3:29" x14ac:dyDescent="0.4">
      <c r="C191" t="s">
        <v>758</v>
      </c>
      <c r="D191" t="s">
        <v>399</v>
      </c>
      <c r="E191">
        <v>4300</v>
      </c>
      <c r="R191" t="s">
        <v>180</v>
      </c>
      <c r="S191" s="2">
        <f t="shared" si="11"/>
        <v>644340</v>
      </c>
      <c r="T191" s="2">
        <f t="shared" si="15"/>
        <v>985400</v>
      </c>
      <c r="U191" s="2">
        <f t="shared" si="15"/>
        <v>512700</v>
      </c>
      <c r="V191" s="2">
        <f t="shared" si="15"/>
        <v>479400</v>
      </c>
      <c r="W191" s="2">
        <f t="shared" si="15"/>
        <v>624600</v>
      </c>
      <c r="X191" s="2">
        <f t="shared" si="15"/>
        <v>619600</v>
      </c>
      <c r="Y191" s="2" cm="1">
        <f t="array" ref="Y191">_xlfn.XLOOKUP(Y$1&amp;$R191,$C$3:$C$1662&amp;$D$3:$D$1662,$E$3:$E$1662,0,0,1)</f>
        <v>2600</v>
      </c>
      <c r="Z191" s="2" cm="1">
        <f t="array" ref="Z191">_xlfn.XLOOKUP(Z$1&amp;$R191,$C$3:$C$1662&amp;$D$3:$D$1662,$E$3:$E$1662,0,0,1)</f>
        <v>800</v>
      </c>
      <c r="AA191" s="2" cm="1">
        <f t="array" ref="AA191">_xlfn.XLOOKUP(AA$1&amp;$R191,$C$3:$C$1662&amp;$D$3:$D$1662,$E$3:$E$1662,0,0,1)</f>
        <v>100</v>
      </c>
      <c r="AB191" s="2" cm="1">
        <f t="array" ref="AB191">_xlfn.XLOOKUP(AB$1&amp;$R191,$C$3:$C$1662&amp;$D$3:$D$1662,$E$3:$E$1662,0,0,1)</f>
        <v>5700</v>
      </c>
      <c r="AC191" s="2" cm="1">
        <f t="array" ref="AC191">_xlfn.XLOOKUP(AC$1&amp;$R191,$C$3:$C$1662&amp;$D$3:$D$1662,$E$3:$E$1662,0,0,1)</f>
        <v>3200</v>
      </c>
    </row>
    <row r="192" spans="3:29" x14ac:dyDescent="0.4">
      <c r="C192" t="s">
        <v>758</v>
      </c>
      <c r="D192" t="s">
        <v>400</v>
      </c>
      <c r="E192">
        <v>3200</v>
      </c>
      <c r="R192" t="s">
        <v>76</v>
      </c>
      <c r="S192" s="2">
        <f t="shared" si="11"/>
        <v>646820</v>
      </c>
      <c r="T192" s="2">
        <f t="shared" si="15"/>
        <v>989600</v>
      </c>
      <c r="U192" s="2">
        <f t="shared" si="15"/>
        <v>515400</v>
      </c>
      <c r="V192" s="2">
        <f t="shared" si="15"/>
        <v>482000</v>
      </c>
      <c r="W192" s="2">
        <f t="shared" si="15"/>
        <v>624900</v>
      </c>
      <c r="X192" s="2">
        <f t="shared" si="15"/>
        <v>622200</v>
      </c>
      <c r="Y192" s="2" cm="1">
        <f t="array" ref="Y192">_xlfn.XLOOKUP(Y$1&amp;$R192,$C$3:$C$1662&amp;$D$3:$D$1662,$E$3:$E$1662,0,0,1)</f>
        <v>4200</v>
      </c>
      <c r="Z192" s="2" cm="1">
        <f t="array" ref="Z192">_xlfn.XLOOKUP(Z$1&amp;$R192,$C$3:$C$1662&amp;$D$3:$D$1662,$E$3:$E$1662,0,0,1)</f>
        <v>2700</v>
      </c>
      <c r="AA192" s="2" cm="1">
        <f t="array" ref="AA192">_xlfn.XLOOKUP(AA$1&amp;$R192,$C$3:$C$1662&amp;$D$3:$D$1662,$E$3:$E$1662,0,0,1)</f>
        <v>2600</v>
      </c>
      <c r="AB192" s="2" cm="1">
        <f t="array" ref="AB192">_xlfn.XLOOKUP(AB$1&amp;$R192,$C$3:$C$1662&amp;$D$3:$D$1662,$E$3:$E$1662,0,0,1)</f>
        <v>300</v>
      </c>
      <c r="AC192" s="2" cm="1">
        <f t="array" ref="AC192">_xlfn.XLOOKUP(AC$1&amp;$R192,$C$3:$C$1662&amp;$D$3:$D$1662,$E$3:$E$1662,0,0,1)</f>
        <v>2600</v>
      </c>
    </row>
    <row r="193" spans="3:29" x14ac:dyDescent="0.4">
      <c r="C193" t="s">
        <v>758</v>
      </c>
      <c r="D193" t="s">
        <v>401</v>
      </c>
      <c r="E193">
        <v>2600</v>
      </c>
      <c r="R193" t="s">
        <v>138</v>
      </c>
      <c r="S193" s="2">
        <f t="shared" si="11"/>
        <v>648340</v>
      </c>
      <c r="T193" s="2">
        <f t="shared" si="15"/>
        <v>991100</v>
      </c>
      <c r="U193" s="2">
        <f t="shared" si="15"/>
        <v>516000</v>
      </c>
      <c r="V193" s="2">
        <f t="shared" si="15"/>
        <v>483100</v>
      </c>
      <c r="W193" s="2">
        <f t="shared" si="15"/>
        <v>626800</v>
      </c>
      <c r="X193" s="2">
        <f t="shared" si="15"/>
        <v>624700</v>
      </c>
      <c r="Y193" s="2" cm="1">
        <f t="array" ref="Y193">_xlfn.XLOOKUP(Y$1&amp;$R193,$C$3:$C$1662&amp;$D$3:$D$1662,$E$3:$E$1662,0,0,1)</f>
        <v>1500</v>
      </c>
      <c r="Z193" s="2" cm="1">
        <f t="array" ref="Z193">_xlfn.XLOOKUP(Z$1&amp;$R193,$C$3:$C$1662&amp;$D$3:$D$1662,$E$3:$E$1662,0,0,1)</f>
        <v>600</v>
      </c>
      <c r="AA193" s="2" cm="1">
        <f t="array" ref="AA193">_xlfn.XLOOKUP(AA$1&amp;$R193,$C$3:$C$1662&amp;$D$3:$D$1662,$E$3:$E$1662,0,0,1)</f>
        <v>1100</v>
      </c>
      <c r="AB193" s="2" cm="1">
        <f t="array" ref="AB193">_xlfn.XLOOKUP(AB$1&amp;$R193,$C$3:$C$1662&amp;$D$3:$D$1662,$E$3:$E$1662,0,0,1)</f>
        <v>1900</v>
      </c>
      <c r="AC193" s="2" cm="1">
        <f t="array" ref="AC193">_xlfn.XLOOKUP(AC$1&amp;$R193,$C$3:$C$1662&amp;$D$3:$D$1662,$E$3:$E$1662,0,0,1)</f>
        <v>2500</v>
      </c>
    </row>
    <row r="194" spans="3:29" x14ac:dyDescent="0.4">
      <c r="C194" t="s">
        <v>758</v>
      </c>
      <c r="D194" t="s">
        <v>402</v>
      </c>
      <c r="E194">
        <v>2500</v>
      </c>
      <c r="R194" t="s">
        <v>255</v>
      </c>
      <c r="S194" s="2">
        <f t="shared" si="11"/>
        <v>650940</v>
      </c>
      <c r="T194" s="2">
        <f t="shared" si="15"/>
        <v>998300</v>
      </c>
      <c r="U194" s="2">
        <f t="shared" si="15"/>
        <v>518600</v>
      </c>
      <c r="V194" s="2">
        <f t="shared" si="15"/>
        <v>484400</v>
      </c>
      <c r="W194" s="2">
        <f t="shared" si="15"/>
        <v>627900</v>
      </c>
      <c r="X194" s="2">
        <f t="shared" si="15"/>
        <v>625500</v>
      </c>
      <c r="Y194" s="2" cm="1">
        <f t="array" ref="Y194">_xlfn.XLOOKUP(Y$1&amp;$R194,$C$3:$C$1662&amp;$D$3:$D$1662,$E$3:$E$1662,0,0,1)</f>
        <v>7200</v>
      </c>
      <c r="Z194" s="2" cm="1">
        <f t="array" ref="Z194">_xlfn.XLOOKUP(Z$1&amp;$R194,$C$3:$C$1662&amp;$D$3:$D$1662,$E$3:$E$1662,0,0,1)</f>
        <v>2600</v>
      </c>
      <c r="AA194" s="2" cm="1">
        <f t="array" ref="AA194">_xlfn.XLOOKUP(AA$1&amp;$R194,$C$3:$C$1662&amp;$D$3:$D$1662,$E$3:$E$1662,0,0,1)</f>
        <v>1300</v>
      </c>
      <c r="AB194" s="2" cm="1">
        <f t="array" ref="AB194">_xlfn.XLOOKUP(AB$1&amp;$R194,$C$3:$C$1662&amp;$D$3:$D$1662,$E$3:$E$1662,0,0,1)</f>
        <v>1100</v>
      </c>
      <c r="AC194" s="2" cm="1">
        <f t="array" ref="AC194">_xlfn.XLOOKUP(AC$1&amp;$R194,$C$3:$C$1662&amp;$D$3:$D$1662,$E$3:$E$1662,0,0,1)</f>
        <v>800</v>
      </c>
    </row>
    <row r="195" spans="3:29" x14ac:dyDescent="0.4">
      <c r="C195" t="s">
        <v>758</v>
      </c>
      <c r="D195" t="s">
        <v>403</v>
      </c>
      <c r="E195">
        <v>800</v>
      </c>
      <c r="R195" t="s">
        <v>106</v>
      </c>
      <c r="S195" s="2">
        <f t="shared" ref="S195:S258" si="16">IFERROR(AVERAGEIFS(T195:X195,T195:X195,"&gt;0"),0)</f>
        <v>653480</v>
      </c>
      <c r="T195" s="2">
        <f t="shared" si="15"/>
        <v>1001200</v>
      </c>
      <c r="U195" s="2">
        <f t="shared" si="15"/>
        <v>522800</v>
      </c>
      <c r="V195" s="2">
        <f t="shared" si="15"/>
        <v>484500</v>
      </c>
      <c r="W195" s="2">
        <f t="shared" si="15"/>
        <v>632800</v>
      </c>
      <c r="X195" s="2">
        <f t="shared" si="15"/>
        <v>626100</v>
      </c>
      <c r="Y195" s="2" cm="1">
        <f t="array" ref="Y195">_xlfn.XLOOKUP(Y$1&amp;$R195,$C$3:$C$1662&amp;$D$3:$D$1662,$E$3:$E$1662,0,0,1)</f>
        <v>2900</v>
      </c>
      <c r="Z195" s="2" cm="1">
        <f t="array" ref="Z195">_xlfn.XLOOKUP(Z$1&amp;$R195,$C$3:$C$1662&amp;$D$3:$D$1662,$E$3:$E$1662,0,0,1)</f>
        <v>4200</v>
      </c>
      <c r="AA195" s="2" cm="1">
        <f t="array" ref="AA195">_xlfn.XLOOKUP(AA$1&amp;$R195,$C$3:$C$1662&amp;$D$3:$D$1662,$E$3:$E$1662,0,0,1)</f>
        <v>100</v>
      </c>
      <c r="AB195" s="2" cm="1">
        <f t="array" ref="AB195">_xlfn.XLOOKUP(AB$1&amp;$R195,$C$3:$C$1662&amp;$D$3:$D$1662,$E$3:$E$1662,0,0,1)</f>
        <v>4900</v>
      </c>
      <c r="AC195" s="2" cm="1">
        <f t="array" ref="AC195">_xlfn.XLOOKUP(AC$1&amp;$R195,$C$3:$C$1662&amp;$D$3:$D$1662,$E$3:$E$1662,0,0,1)</f>
        <v>600</v>
      </c>
    </row>
    <row r="196" spans="3:29" x14ac:dyDescent="0.4">
      <c r="C196" t="s">
        <v>758</v>
      </c>
      <c r="D196" t="s">
        <v>404</v>
      </c>
      <c r="E196">
        <v>600</v>
      </c>
      <c r="R196" t="s">
        <v>172</v>
      </c>
      <c r="S196" s="2">
        <f t="shared" si="16"/>
        <v>660040</v>
      </c>
      <c r="T196" s="2">
        <f t="shared" ref="T196:X211" si="17">T195+Y196</f>
        <v>1026800</v>
      </c>
      <c r="U196" s="2">
        <f t="shared" si="17"/>
        <v>527500</v>
      </c>
      <c r="V196" s="2">
        <f t="shared" si="17"/>
        <v>485400</v>
      </c>
      <c r="W196" s="2">
        <f t="shared" si="17"/>
        <v>634100</v>
      </c>
      <c r="X196" s="2">
        <f t="shared" si="17"/>
        <v>626400</v>
      </c>
      <c r="Y196" s="2" cm="1">
        <f t="array" ref="Y196">_xlfn.XLOOKUP(Y$1&amp;$R196,$C$3:$C$1662&amp;$D$3:$D$1662,$E$3:$E$1662,0,0,1)</f>
        <v>25600</v>
      </c>
      <c r="Z196" s="2" cm="1">
        <f t="array" ref="Z196">_xlfn.XLOOKUP(Z$1&amp;$R196,$C$3:$C$1662&amp;$D$3:$D$1662,$E$3:$E$1662,0,0,1)</f>
        <v>4700</v>
      </c>
      <c r="AA196" s="2" cm="1">
        <f t="array" ref="AA196">_xlfn.XLOOKUP(AA$1&amp;$R196,$C$3:$C$1662&amp;$D$3:$D$1662,$E$3:$E$1662,0,0,1)</f>
        <v>900</v>
      </c>
      <c r="AB196" s="2" cm="1">
        <f t="array" ref="AB196">_xlfn.XLOOKUP(AB$1&amp;$R196,$C$3:$C$1662&amp;$D$3:$D$1662,$E$3:$E$1662,0,0,1)</f>
        <v>1300</v>
      </c>
      <c r="AC196" s="2" cm="1">
        <f t="array" ref="AC196">_xlfn.XLOOKUP(AC$1&amp;$R196,$C$3:$C$1662&amp;$D$3:$D$1662,$E$3:$E$1662,0,0,1)</f>
        <v>300</v>
      </c>
    </row>
    <row r="197" spans="3:29" x14ac:dyDescent="0.4">
      <c r="C197" t="s">
        <v>758</v>
      </c>
      <c r="D197" t="s">
        <v>405</v>
      </c>
      <c r="E197">
        <v>300</v>
      </c>
      <c r="R197" t="s">
        <v>302</v>
      </c>
      <c r="S197" s="2">
        <f t="shared" si="16"/>
        <v>665320</v>
      </c>
      <c r="T197" s="2">
        <f t="shared" si="17"/>
        <v>1046900</v>
      </c>
      <c r="U197" s="2">
        <f t="shared" si="17"/>
        <v>528300</v>
      </c>
      <c r="V197" s="2">
        <f t="shared" si="17"/>
        <v>485500</v>
      </c>
      <c r="W197" s="2">
        <f t="shared" si="17"/>
        <v>636000</v>
      </c>
      <c r="X197" s="2">
        <f t="shared" si="17"/>
        <v>629900</v>
      </c>
      <c r="Y197" s="2" cm="1">
        <f t="array" ref="Y197">_xlfn.XLOOKUP(Y$1&amp;$R197,$C$3:$C$1662&amp;$D$3:$D$1662,$E$3:$E$1662,0,0,1)</f>
        <v>20100</v>
      </c>
      <c r="Z197" s="2" cm="1">
        <f t="array" ref="Z197">_xlfn.XLOOKUP(Z$1&amp;$R197,$C$3:$C$1662&amp;$D$3:$D$1662,$E$3:$E$1662,0,0,1)</f>
        <v>800</v>
      </c>
      <c r="AA197" s="2" cm="1">
        <f t="array" ref="AA197">_xlfn.XLOOKUP(AA$1&amp;$R197,$C$3:$C$1662&amp;$D$3:$D$1662,$E$3:$E$1662,0,0,1)</f>
        <v>100</v>
      </c>
      <c r="AB197" s="2" cm="1">
        <f t="array" ref="AB197">_xlfn.XLOOKUP(AB$1&amp;$R197,$C$3:$C$1662&amp;$D$3:$D$1662,$E$3:$E$1662,0,0,1)</f>
        <v>1900</v>
      </c>
      <c r="AC197" s="2" cm="1">
        <f t="array" ref="AC197">_xlfn.XLOOKUP(AC$1&amp;$R197,$C$3:$C$1662&amp;$D$3:$D$1662,$E$3:$E$1662,0,0,1)</f>
        <v>3500</v>
      </c>
    </row>
    <row r="198" spans="3:29" x14ac:dyDescent="0.4">
      <c r="C198" t="s">
        <v>758</v>
      </c>
      <c r="D198" t="s">
        <v>406</v>
      </c>
      <c r="E198">
        <v>3500</v>
      </c>
      <c r="R198" t="s">
        <v>248</v>
      </c>
      <c r="S198" s="2">
        <f t="shared" si="16"/>
        <v>668080</v>
      </c>
      <c r="T198" s="2">
        <f t="shared" si="17"/>
        <v>1056500</v>
      </c>
      <c r="U198" s="2">
        <f t="shared" si="17"/>
        <v>529400</v>
      </c>
      <c r="V198" s="2">
        <f t="shared" si="17"/>
        <v>486000</v>
      </c>
      <c r="W198" s="2">
        <f t="shared" si="17"/>
        <v>637800</v>
      </c>
      <c r="X198" s="2">
        <f t="shared" si="17"/>
        <v>630700</v>
      </c>
      <c r="Y198" s="2" cm="1">
        <f t="array" ref="Y198">_xlfn.XLOOKUP(Y$1&amp;$R198,$C$3:$C$1662&amp;$D$3:$D$1662,$E$3:$E$1662,0,0,1)</f>
        <v>9600</v>
      </c>
      <c r="Z198" s="2" cm="1">
        <f t="array" ref="Z198">_xlfn.XLOOKUP(Z$1&amp;$R198,$C$3:$C$1662&amp;$D$3:$D$1662,$E$3:$E$1662,0,0,1)</f>
        <v>1100</v>
      </c>
      <c r="AA198" s="2" cm="1">
        <f t="array" ref="AA198">_xlfn.XLOOKUP(AA$1&amp;$R198,$C$3:$C$1662&amp;$D$3:$D$1662,$E$3:$E$1662,0,0,1)</f>
        <v>500</v>
      </c>
      <c r="AB198" s="2" cm="1">
        <f t="array" ref="AB198">_xlfn.XLOOKUP(AB$1&amp;$R198,$C$3:$C$1662&amp;$D$3:$D$1662,$E$3:$E$1662,0,0,1)</f>
        <v>1800</v>
      </c>
      <c r="AC198" s="2" cm="1">
        <f t="array" ref="AC198">_xlfn.XLOOKUP(AC$1&amp;$R198,$C$3:$C$1662&amp;$D$3:$D$1662,$E$3:$E$1662,0,0,1)</f>
        <v>800</v>
      </c>
    </row>
    <row r="199" spans="3:29" x14ac:dyDescent="0.4">
      <c r="C199" t="s">
        <v>758</v>
      </c>
      <c r="D199" t="s">
        <v>407</v>
      </c>
      <c r="E199">
        <v>800</v>
      </c>
      <c r="R199" t="s">
        <v>285</v>
      </c>
      <c r="S199" s="2">
        <f t="shared" si="16"/>
        <v>671160</v>
      </c>
      <c r="T199" s="2">
        <f t="shared" si="17"/>
        <v>1060500</v>
      </c>
      <c r="U199" s="2">
        <f t="shared" si="17"/>
        <v>532900</v>
      </c>
      <c r="V199" s="2">
        <f t="shared" si="17"/>
        <v>486400</v>
      </c>
      <c r="W199" s="2">
        <f t="shared" si="17"/>
        <v>645000</v>
      </c>
      <c r="X199" s="2">
        <f t="shared" si="17"/>
        <v>631000</v>
      </c>
      <c r="Y199" s="2" cm="1">
        <f t="array" ref="Y199">_xlfn.XLOOKUP(Y$1&amp;$R199,$C$3:$C$1662&amp;$D$3:$D$1662,$E$3:$E$1662,0,0,1)</f>
        <v>4000</v>
      </c>
      <c r="Z199" s="2" cm="1">
        <f t="array" ref="Z199">_xlfn.XLOOKUP(Z$1&amp;$R199,$C$3:$C$1662&amp;$D$3:$D$1662,$E$3:$E$1662,0,0,1)</f>
        <v>3500</v>
      </c>
      <c r="AA199" s="2" cm="1">
        <f t="array" ref="AA199">_xlfn.XLOOKUP(AA$1&amp;$R199,$C$3:$C$1662&amp;$D$3:$D$1662,$E$3:$E$1662,0,0,1)</f>
        <v>400</v>
      </c>
      <c r="AB199" s="2" cm="1">
        <f t="array" ref="AB199">_xlfn.XLOOKUP(AB$1&amp;$R199,$C$3:$C$1662&amp;$D$3:$D$1662,$E$3:$E$1662,0,0,1)</f>
        <v>7200</v>
      </c>
      <c r="AC199" s="2" cm="1">
        <f t="array" ref="AC199">_xlfn.XLOOKUP(AC$1&amp;$R199,$C$3:$C$1662&amp;$D$3:$D$1662,$E$3:$E$1662,0,0,1)</f>
        <v>300</v>
      </c>
    </row>
    <row r="200" spans="3:29" x14ac:dyDescent="0.4">
      <c r="C200" t="s">
        <v>758</v>
      </c>
      <c r="D200" t="s">
        <v>408</v>
      </c>
      <c r="E200">
        <v>300</v>
      </c>
      <c r="R200" t="s">
        <v>121</v>
      </c>
      <c r="S200" s="2">
        <f t="shared" si="16"/>
        <v>672860</v>
      </c>
      <c r="T200" s="2">
        <f t="shared" si="17"/>
        <v>1063400</v>
      </c>
      <c r="U200" s="2">
        <f t="shared" si="17"/>
        <v>533600</v>
      </c>
      <c r="V200" s="2">
        <f t="shared" si="17"/>
        <v>486800</v>
      </c>
      <c r="W200" s="2">
        <f t="shared" si="17"/>
        <v>646800</v>
      </c>
      <c r="X200" s="2">
        <f t="shared" si="17"/>
        <v>633700</v>
      </c>
      <c r="Y200" s="2" cm="1">
        <f t="array" ref="Y200">_xlfn.XLOOKUP(Y$1&amp;$R200,$C$3:$C$1662&amp;$D$3:$D$1662,$E$3:$E$1662,0,0,1)</f>
        <v>2900</v>
      </c>
      <c r="Z200" s="2" cm="1">
        <f t="array" ref="Z200">_xlfn.XLOOKUP(Z$1&amp;$R200,$C$3:$C$1662&amp;$D$3:$D$1662,$E$3:$E$1662,0,0,1)</f>
        <v>700</v>
      </c>
      <c r="AA200" s="2" cm="1">
        <f t="array" ref="AA200">_xlfn.XLOOKUP(AA$1&amp;$R200,$C$3:$C$1662&amp;$D$3:$D$1662,$E$3:$E$1662,0,0,1)</f>
        <v>400</v>
      </c>
      <c r="AB200" s="2" cm="1">
        <f t="array" ref="AB200">_xlfn.XLOOKUP(AB$1&amp;$R200,$C$3:$C$1662&amp;$D$3:$D$1662,$E$3:$E$1662,0,0,1)</f>
        <v>1800</v>
      </c>
      <c r="AC200" s="2" cm="1">
        <f t="array" ref="AC200">_xlfn.XLOOKUP(AC$1&amp;$R200,$C$3:$C$1662&amp;$D$3:$D$1662,$E$3:$E$1662,0,0,1)</f>
        <v>2700</v>
      </c>
    </row>
    <row r="201" spans="3:29" x14ac:dyDescent="0.4">
      <c r="C201" t="s">
        <v>758</v>
      </c>
      <c r="D201" t="s">
        <v>409</v>
      </c>
      <c r="E201">
        <v>2700</v>
      </c>
      <c r="R201" t="s">
        <v>273</v>
      </c>
      <c r="S201" s="2">
        <f t="shared" si="16"/>
        <v>674160</v>
      </c>
      <c r="T201" s="2">
        <f t="shared" si="17"/>
        <v>1065800</v>
      </c>
      <c r="U201" s="2">
        <f t="shared" si="17"/>
        <v>534300</v>
      </c>
      <c r="V201" s="2">
        <f t="shared" si="17"/>
        <v>486800</v>
      </c>
      <c r="W201" s="2">
        <f t="shared" si="17"/>
        <v>649000</v>
      </c>
      <c r="X201" s="2">
        <f t="shared" si="17"/>
        <v>634900</v>
      </c>
      <c r="Y201" s="2" cm="1">
        <f t="array" ref="Y201">_xlfn.XLOOKUP(Y$1&amp;$R201,$C$3:$C$1662&amp;$D$3:$D$1662,$E$3:$E$1662,0,0,1)</f>
        <v>2400</v>
      </c>
      <c r="Z201" s="2" cm="1">
        <f t="array" ref="Z201">_xlfn.XLOOKUP(Z$1&amp;$R201,$C$3:$C$1662&amp;$D$3:$D$1662,$E$3:$E$1662,0,0,1)</f>
        <v>700</v>
      </c>
      <c r="AA201" s="2" cm="1">
        <f t="array" ref="AA201">_xlfn.XLOOKUP(AA$1&amp;$R201,$C$3:$C$1662&amp;$D$3:$D$1662,$E$3:$E$1662,0,0,1)</f>
        <v>0</v>
      </c>
      <c r="AB201" s="2" cm="1">
        <f t="array" ref="AB201">_xlfn.XLOOKUP(AB$1&amp;$R201,$C$3:$C$1662&amp;$D$3:$D$1662,$E$3:$E$1662,0,0,1)</f>
        <v>2200</v>
      </c>
      <c r="AC201" s="2" cm="1">
        <f t="array" ref="AC201">_xlfn.XLOOKUP(AC$1&amp;$R201,$C$3:$C$1662&amp;$D$3:$D$1662,$E$3:$E$1662,0,0,1)</f>
        <v>1200</v>
      </c>
    </row>
    <row r="202" spans="3:29" x14ac:dyDescent="0.4">
      <c r="C202" t="s">
        <v>758</v>
      </c>
      <c r="D202" t="s">
        <v>410</v>
      </c>
      <c r="E202">
        <v>1200</v>
      </c>
      <c r="R202" t="s">
        <v>247</v>
      </c>
      <c r="S202" s="2">
        <f t="shared" si="16"/>
        <v>675160</v>
      </c>
      <c r="T202" s="2">
        <f t="shared" si="17"/>
        <v>1067800</v>
      </c>
      <c r="U202" s="2">
        <f t="shared" si="17"/>
        <v>535600</v>
      </c>
      <c r="V202" s="2">
        <f t="shared" si="17"/>
        <v>487000</v>
      </c>
      <c r="W202" s="2">
        <f t="shared" si="17"/>
        <v>650300</v>
      </c>
      <c r="X202" s="2">
        <f t="shared" si="17"/>
        <v>635100</v>
      </c>
      <c r="Y202" s="2" cm="1">
        <f t="array" ref="Y202">_xlfn.XLOOKUP(Y$1&amp;$R202,$C$3:$C$1662&amp;$D$3:$D$1662,$E$3:$E$1662,0,0,1)</f>
        <v>2000</v>
      </c>
      <c r="Z202" s="2" cm="1">
        <f t="array" ref="Z202">_xlfn.XLOOKUP(Z$1&amp;$R202,$C$3:$C$1662&amp;$D$3:$D$1662,$E$3:$E$1662,0,0,1)</f>
        <v>1300</v>
      </c>
      <c r="AA202" s="2" cm="1">
        <f t="array" ref="AA202">_xlfn.XLOOKUP(AA$1&amp;$R202,$C$3:$C$1662&amp;$D$3:$D$1662,$E$3:$E$1662,0,0,1)</f>
        <v>200</v>
      </c>
      <c r="AB202" s="2" cm="1">
        <f t="array" ref="AB202">_xlfn.XLOOKUP(AB$1&amp;$R202,$C$3:$C$1662&amp;$D$3:$D$1662,$E$3:$E$1662,0,0,1)</f>
        <v>1300</v>
      </c>
      <c r="AC202" s="2" cm="1">
        <f t="array" ref="AC202">_xlfn.XLOOKUP(AC$1&amp;$R202,$C$3:$C$1662&amp;$D$3:$D$1662,$E$3:$E$1662,0,0,1)</f>
        <v>200</v>
      </c>
    </row>
    <row r="203" spans="3:29" x14ac:dyDescent="0.4">
      <c r="C203" t="s">
        <v>758</v>
      </c>
      <c r="D203" t="s">
        <v>411</v>
      </c>
      <c r="E203">
        <v>200</v>
      </c>
      <c r="R203" t="s">
        <v>269</v>
      </c>
      <c r="S203" s="2">
        <f t="shared" si="16"/>
        <v>677600</v>
      </c>
      <c r="T203" s="2">
        <f t="shared" si="17"/>
        <v>1071700</v>
      </c>
      <c r="U203" s="2">
        <f t="shared" si="17"/>
        <v>538200</v>
      </c>
      <c r="V203" s="2">
        <f t="shared" si="17"/>
        <v>487900</v>
      </c>
      <c r="W203" s="2">
        <f t="shared" si="17"/>
        <v>651600</v>
      </c>
      <c r="X203" s="2">
        <f t="shared" si="17"/>
        <v>638600</v>
      </c>
      <c r="Y203" s="2" cm="1">
        <f t="array" ref="Y203">_xlfn.XLOOKUP(Y$1&amp;$R203,$C$3:$C$1662&amp;$D$3:$D$1662,$E$3:$E$1662,0,0,1)</f>
        <v>3900</v>
      </c>
      <c r="Z203" s="2" cm="1">
        <f t="array" ref="Z203">_xlfn.XLOOKUP(Z$1&amp;$R203,$C$3:$C$1662&amp;$D$3:$D$1662,$E$3:$E$1662,0,0,1)</f>
        <v>2600</v>
      </c>
      <c r="AA203" s="2" cm="1">
        <f t="array" ref="AA203">_xlfn.XLOOKUP(AA$1&amp;$R203,$C$3:$C$1662&amp;$D$3:$D$1662,$E$3:$E$1662,0,0,1)</f>
        <v>900</v>
      </c>
      <c r="AB203" s="2" cm="1">
        <f t="array" ref="AB203">_xlfn.XLOOKUP(AB$1&amp;$R203,$C$3:$C$1662&amp;$D$3:$D$1662,$E$3:$E$1662,0,0,1)</f>
        <v>1300</v>
      </c>
      <c r="AC203" s="2" cm="1">
        <f t="array" ref="AC203">_xlfn.XLOOKUP(AC$1&amp;$R203,$C$3:$C$1662&amp;$D$3:$D$1662,$E$3:$E$1662,0,0,1)</f>
        <v>3500</v>
      </c>
    </row>
    <row r="204" spans="3:29" x14ac:dyDescent="0.4">
      <c r="C204" t="s">
        <v>758</v>
      </c>
      <c r="D204" t="s">
        <v>412</v>
      </c>
      <c r="E204">
        <v>3500</v>
      </c>
      <c r="R204" t="s">
        <v>303</v>
      </c>
      <c r="S204" s="2">
        <f t="shared" si="16"/>
        <v>682100</v>
      </c>
      <c r="T204" s="2">
        <f t="shared" si="17"/>
        <v>1072200</v>
      </c>
      <c r="U204" s="2">
        <f t="shared" si="17"/>
        <v>540800</v>
      </c>
      <c r="V204" s="2">
        <f t="shared" si="17"/>
        <v>487900</v>
      </c>
      <c r="W204" s="2">
        <f t="shared" si="17"/>
        <v>664400</v>
      </c>
      <c r="X204" s="2">
        <f t="shared" si="17"/>
        <v>645200</v>
      </c>
      <c r="Y204" s="2" cm="1">
        <f t="array" ref="Y204">_xlfn.XLOOKUP(Y$1&amp;$R204,$C$3:$C$1662&amp;$D$3:$D$1662,$E$3:$E$1662,0,0,1)</f>
        <v>500</v>
      </c>
      <c r="Z204" s="2" cm="1">
        <f t="array" ref="Z204">_xlfn.XLOOKUP(Z$1&amp;$R204,$C$3:$C$1662&amp;$D$3:$D$1662,$E$3:$E$1662,0,0,1)</f>
        <v>2600</v>
      </c>
      <c r="AA204" s="2" cm="1">
        <f t="array" ref="AA204">_xlfn.XLOOKUP(AA$1&amp;$R204,$C$3:$C$1662&amp;$D$3:$D$1662,$E$3:$E$1662,0,0,1)</f>
        <v>0</v>
      </c>
      <c r="AB204" s="2" cm="1">
        <f t="array" ref="AB204">_xlfn.XLOOKUP(AB$1&amp;$R204,$C$3:$C$1662&amp;$D$3:$D$1662,$E$3:$E$1662,0,0,1)</f>
        <v>12800</v>
      </c>
      <c r="AC204" s="2" cm="1">
        <f t="array" ref="AC204">_xlfn.XLOOKUP(AC$1&amp;$R204,$C$3:$C$1662&amp;$D$3:$D$1662,$E$3:$E$1662,0,0,1)</f>
        <v>6600</v>
      </c>
    </row>
    <row r="205" spans="3:29" x14ac:dyDescent="0.4">
      <c r="C205" t="s">
        <v>758</v>
      </c>
      <c r="D205" t="s">
        <v>413</v>
      </c>
      <c r="E205">
        <v>6600</v>
      </c>
      <c r="R205" t="s">
        <v>210</v>
      </c>
      <c r="S205" s="2">
        <f t="shared" si="16"/>
        <v>684100</v>
      </c>
      <c r="T205" s="2">
        <f t="shared" si="17"/>
        <v>1073200</v>
      </c>
      <c r="U205" s="2">
        <f t="shared" si="17"/>
        <v>545700</v>
      </c>
      <c r="V205" s="2">
        <f t="shared" si="17"/>
        <v>489600</v>
      </c>
      <c r="W205" s="2">
        <f t="shared" si="17"/>
        <v>665300</v>
      </c>
      <c r="X205" s="2">
        <f t="shared" si="17"/>
        <v>646700</v>
      </c>
      <c r="Y205" s="2" cm="1">
        <f t="array" ref="Y205">_xlfn.XLOOKUP(Y$1&amp;$R205,$C$3:$C$1662&amp;$D$3:$D$1662,$E$3:$E$1662,0,0,1)</f>
        <v>1000</v>
      </c>
      <c r="Z205" s="2" cm="1">
        <f t="array" ref="Z205">_xlfn.XLOOKUP(Z$1&amp;$R205,$C$3:$C$1662&amp;$D$3:$D$1662,$E$3:$E$1662,0,0,1)</f>
        <v>4900</v>
      </c>
      <c r="AA205" s="2" cm="1">
        <f t="array" ref="AA205">_xlfn.XLOOKUP(AA$1&amp;$R205,$C$3:$C$1662&amp;$D$3:$D$1662,$E$3:$E$1662,0,0,1)</f>
        <v>1700</v>
      </c>
      <c r="AB205" s="2" cm="1">
        <f t="array" ref="AB205">_xlfn.XLOOKUP(AB$1&amp;$R205,$C$3:$C$1662&amp;$D$3:$D$1662,$E$3:$E$1662,0,0,1)</f>
        <v>900</v>
      </c>
      <c r="AC205" s="2" cm="1">
        <f t="array" ref="AC205">_xlfn.XLOOKUP(AC$1&amp;$R205,$C$3:$C$1662&amp;$D$3:$D$1662,$E$3:$E$1662,0,0,1)</f>
        <v>1500</v>
      </c>
    </row>
    <row r="206" spans="3:29" x14ac:dyDescent="0.4">
      <c r="C206" t="s">
        <v>758</v>
      </c>
      <c r="D206" t="s">
        <v>414</v>
      </c>
      <c r="E206">
        <v>1500</v>
      </c>
      <c r="R206" t="s">
        <v>158</v>
      </c>
      <c r="S206" s="2">
        <f t="shared" si="16"/>
        <v>687980</v>
      </c>
      <c r="T206" s="2">
        <f t="shared" si="17"/>
        <v>1078800</v>
      </c>
      <c r="U206" s="2">
        <f t="shared" si="17"/>
        <v>553600</v>
      </c>
      <c r="V206" s="2">
        <f t="shared" si="17"/>
        <v>491600</v>
      </c>
      <c r="W206" s="2">
        <f t="shared" si="17"/>
        <v>666400</v>
      </c>
      <c r="X206" s="2">
        <f t="shared" si="17"/>
        <v>649500</v>
      </c>
      <c r="Y206" s="2" cm="1">
        <f t="array" ref="Y206">_xlfn.XLOOKUP(Y$1&amp;$R206,$C$3:$C$1662&amp;$D$3:$D$1662,$E$3:$E$1662,0,0,1)</f>
        <v>5600</v>
      </c>
      <c r="Z206" s="2" cm="1">
        <f t="array" ref="Z206">_xlfn.XLOOKUP(Z$1&amp;$R206,$C$3:$C$1662&amp;$D$3:$D$1662,$E$3:$E$1662,0,0,1)</f>
        <v>7900</v>
      </c>
      <c r="AA206" s="2" cm="1">
        <f t="array" ref="AA206">_xlfn.XLOOKUP(AA$1&amp;$R206,$C$3:$C$1662&amp;$D$3:$D$1662,$E$3:$E$1662,0,0,1)</f>
        <v>2000</v>
      </c>
      <c r="AB206" s="2" cm="1">
        <f t="array" ref="AB206">_xlfn.XLOOKUP(AB$1&amp;$R206,$C$3:$C$1662&amp;$D$3:$D$1662,$E$3:$E$1662,0,0,1)</f>
        <v>1100</v>
      </c>
      <c r="AC206" s="2" cm="1">
        <f t="array" ref="AC206">_xlfn.XLOOKUP(AC$1&amp;$R206,$C$3:$C$1662&amp;$D$3:$D$1662,$E$3:$E$1662,0,0,1)</f>
        <v>2800</v>
      </c>
    </row>
    <row r="207" spans="3:29" x14ac:dyDescent="0.4">
      <c r="C207" t="s">
        <v>758</v>
      </c>
      <c r="D207" t="s">
        <v>415</v>
      </c>
      <c r="E207">
        <v>2800</v>
      </c>
      <c r="R207" t="s">
        <v>102</v>
      </c>
      <c r="S207" s="2">
        <f t="shared" si="16"/>
        <v>689960</v>
      </c>
      <c r="T207" s="2">
        <f t="shared" si="17"/>
        <v>1081300</v>
      </c>
      <c r="U207" s="2">
        <f t="shared" si="17"/>
        <v>557300</v>
      </c>
      <c r="V207" s="2">
        <f t="shared" si="17"/>
        <v>492500</v>
      </c>
      <c r="W207" s="2">
        <f t="shared" si="17"/>
        <v>667200</v>
      </c>
      <c r="X207" s="2">
        <f t="shared" si="17"/>
        <v>651500</v>
      </c>
      <c r="Y207" s="2" cm="1">
        <f t="array" ref="Y207">_xlfn.XLOOKUP(Y$1&amp;$R207,$C$3:$C$1662&amp;$D$3:$D$1662,$E$3:$E$1662,0,0,1)</f>
        <v>2500</v>
      </c>
      <c r="Z207" s="2" cm="1">
        <f t="array" ref="Z207">_xlfn.XLOOKUP(Z$1&amp;$R207,$C$3:$C$1662&amp;$D$3:$D$1662,$E$3:$E$1662,0,0,1)</f>
        <v>3700</v>
      </c>
      <c r="AA207" s="2" cm="1">
        <f t="array" ref="AA207">_xlfn.XLOOKUP(AA$1&amp;$R207,$C$3:$C$1662&amp;$D$3:$D$1662,$E$3:$E$1662,0,0,1)</f>
        <v>900</v>
      </c>
      <c r="AB207" s="2" cm="1">
        <f t="array" ref="AB207">_xlfn.XLOOKUP(AB$1&amp;$R207,$C$3:$C$1662&amp;$D$3:$D$1662,$E$3:$E$1662,0,0,1)</f>
        <v>800</v>
      </c>
      <c r="AC207" s="2" cm="1">
        <f t="array" ref="AC207">_xlfn.XLOOKUP(AC$1&amp;$R207,$C$3:$C$1662&amp;$D$3:$D$1662,$E$3:$E$1662,0,0,1)</f>
        <v>2000</v>
      </c>
    </row>
    <row r="208" spans="3:29" x14ac:dyDescent="0.4">
      <c r="C208" t="s">
        <v>758</v>
      </c>
      <c r="D208" t="s">
        <v>416</v>
      </c>
      <c r="E208">
        <v>2000</v>
      </c>
      <c r="R208" t="s">
        <v>225</v>
      </c>
      <c r="S208" s="2">
        <f t="shared" si="16"/>
        <v>692420</v>
      </c>
      <c r="T208" s="2">
        <f t="shared" si="17"/>
        <v>1085600</v>
      </c>
      <c r="U208" s="2">
        <f t="shared" si="17"/>
        <v>557700</v>
      </c>
      <c r="V208" s="2">
        <f t="shared" si="17"/>
        <v>492800</v>
      </c>
      <c r="W208" s="2">
        <f t="shared" si="17"/>
        <v>669600</v>
      </c>
      <c r="X208" s="2">
        <f t="shared" si="17"/>
        <v>656400</v>
      </c>
      <c r="Y208" s="2" cm="1">
        <f t="array" ref="Y208">_xlfn.XLOOKUP(Y$1&amp;$R208,$C$3:$C$1662&amp;$D$3:$D$1662,$E$3:$E$1662,0,0,1)</f>
        <v>4300</v>
      </c>
      <c r="Z208" s="2" cm="1">
        <f t="array" ref="Z208">_xlfn.XLOOKUP(Z$1&amp;$R208,$C$3:$C$1662&amp;$D$3:$D$1662,$E$3:$E$1662,0,0,1)</f>
        <v>400</v>
      </c>
      <c r="AA208" s="2" cm="1">
        <f t="array" ref="AA208">_xlfn.XLOOKUP(AA$1&amp;$R208,$C$3:$C$1662&amp;$D$3:$D$1662,$E$3:$E$1662,0,0,1)</f>
        <v>300</v>
      </c>
      <c r="AB208" s="2" cm="1">
        <f t="array" ref="AB208">_xlfn.XLOOKUP(AB$1&amp;$R208,$C$3:$C$1662&amp;$D$3:$D$1662,$E$3:$E$1662,0,0,1)</f>
        <v>2400</v>
      </c>
      <c r="AC208" s="2" cm="1">
        <f t="array" ref="AC208">_xlfn.XLOOKUP(AC$1&amp;$R208,$C$3:$C$1662&amp;$D$3:$D$1662,$E$3:$E$1662,0,0,1)</f>
        <v>4900</v>
      </c>
    </row>
    <row r="209" spans="3:29" x14ac:dyDescent="0.4">
      <c r="C209" t="s">
        <v>758</v>
      </c>
      <c r="D209" t="s">
        <v>417</v>
      </c>
      <c r="E209">
        <v>4900</v>
      </c>
      <c r="R209" t="s">
        <v>97</v>
      </c>
      <c r="S209" s="2">
        <f t="shared" si="16"/>
        <v>693860</v>
      </c>
      <c r="T209" s="2">
        <f t="shared" si="17"/>
        <v>1087900</v>
      </c>
      <c r="U209" s="2">
        <f t="shared" si="17"/>
        <v>559200</v>
      </c>
      <c r="V209" s="2">
        <f t="shared" si="17"/>
        <v>493000</v>
      </c>
      <c r="W209" s="2">
        <f t="shared" si="17"/>
        <v>672500</v>
      </c>
      <c r="X209" s="2">
        <f t="shared" si="17"/>
        <v>656700</v>
      </c>
      <c r="Y209" s="2" cm="1">
        <f t="array" ref="Y209">_xlfn.XLOOKUP(Y$1&amp;$R209,$C$3:$C$1662&amp;$D$3:$D$1662,$E$3:$E$1662,0,0,1)</f>
        <v>2300</v>
      </c>
      <c r="Z209" s="2" cm="1">
        <f t="array" ref="Z209">_xlfn.XLOOKUP(Z$1&amp;$R209,$C$3:$C$1662&amp;$D$3:$D$1662,$E$3:$E$1662,0,0,1)</f>
        <v>1500</v>
      </c>
      <c r="AA209" s="2" cm="1">
        <f t="array" ref="AA209">_xlfn.XLOOKUP(AA$1&amp;$R209,$C$3:$C$1662&amp;$D$3:$D$1662,$E$3:$E$1662,0,0,1)</f>
        <v>200</v>
      </c>
      <c r="AB209" s="2" cm="1">
        <f t="array" ref="AB209">_xlfn.XLOOKUP(AB$1&amp;$R209,$C$3:$C$1662&amp;$D$3:$D$1662,$E$3:$E$1662,0,0,1)</f>
        <v>2900</v>
      </c>
      <c r="AC209" s="2" cm="1">
        <f t="array" ref="AC209">_xlfn.XLOOKUP(AC$1&amp;$R209,$C$3:$C$1662&amp;$D$3:$D$1662,$E$3:$E$1662,0,0,1)</f>
        <v>300</v>
      </c>
    </row>
    <row r="210" spans="3:29" x14ac:dyDescent="0.4">
      <c r="C210" t="s">
        <v>758</v>
      </c>
      <c r="D210" t="s">
        <v>418</v>
      </c>
      <c r="E210">
        <v>300</v>
      </c>
      <c r="R210" t="s">
        <v>65</v>
      </c>
      <c r="S210" s="2">
        <f t="shared" si="16"/>
        <v>694980</v>
      </c>
      <c r="T210" s="2">
        <f t="shared" si="17"/>
        <v>1088900</v>
      </c>
      <c r="U210" s="2">
        <f t="shared" si="17"/>
        <v>560500</v>
      </c>
      <c r="V210" s="2">
        <f t="shared" si="17"/>
        <v>493900</v>
      </c>
      <c r="W210" s="2">
        <f t="shared" si="17"/>
        <v>674300</v>
      </c>
      <c r="X210" s="2">
        <f t="shared" si="17"/>
        <v>657300</v>
      </c>
      <c r="Y210" s="2" cm="1">
        <f t="array" ref="Y210">_xlfn.XLOOKUP(Y$1&amp;$R210,$C$3:$C$1662&amp;$D$3:$D$1662,$E$3:$E$1662,0,0,1)</f>
        <v>1000</v>
      </c>
      <c r="Z210" s="2" cm="1">
        <f t="array" ref="Z210">_xlfn.XLOOKUP(Z$1&amp;$R210,$C$3:$C$1662&amp;$D$3:$D$1662,$E$3:$E$1662,0,0,1)</f>
        <v>1300</v>
      </c>
      <c r="AA210" s="2" cm="1">
        <f t="array" ref="AA210">_xlfn.XLOOKUP(AA$1&amp;$R210,$C$3:$C$1662&amp;$D$3:$D$1662,$E$3:$E$1662,0,0,1)</f>
        <v>900</v>
      </c>
      <c r="AB210" s="2" cm="1">
        <f t="array" ref="AB210">_xlfn.XLOOKUP(AB$1&amp;$R210,$C$3:$C$1662&amp;$D$3:$D$1662,$E$3:$E$1662,0,0,1)</f>
        <v>1800</v>
      </c>
      <c r="AC210" s="2" cm="1">
        <f t="array" ref="AC210">_xlfn.XLOOKUP(AC$1&amp;$R210,$C$3:$C$1662&amp;$D$3:$D$1662,$E$3:$E$1662,0,0,1)</f>
        <v>600</v>
      </c>
    </row>
    <row r="211" spans="3:29" x14ac:dyDescent="0.4">
      <c r="C211" t="s">
        <v>758</v>
      </c>
      <c r="D211" t="s">
        <v>419</v>
      </c>
      <c r="E211">
        <v>600</v>
      </c>
      <c r="R211" t="s">
        <v>163</v>
      </c>
      <c r="S211" s="2">
        <f t="shared" si="16"/>
        <v>696980</v>
      </c>
      <c r="T211" s="2">
        <f t="shared" si="17"/>
        <v>1095000</v>
      </c>
      <c r="U211" s="2">
        <f t="shared" si="17"/>
        <v>561200</v>
      </c>
      <c r="V211" s="2">
        <f t="shared" si="17"/>
        <v>494900</v>
      </c>
      <c r="W211" s="2">
        <f t="shared" si="17"/>
        <v>676200</v>
      </c>
      <c r="X211" s="2">
        <f t="shared" si="17"/>
        <v>657600</v>
      </c>
      <c r="Y211" s="2" cm="1">
        <f t="array" ref="Y211">_xlfn.XLOOKUP(Y$1&amp;$R211,$C$3:$C$1662&amp;$D$3:$D$1662,$E$3:$E$1662,0,0,1)</f>
        <v>6100</v>
      </c>
      <c r="Z211" s="2" cm="1">
        <f t="array" ref="Z211">_xlfn.XLOOKUP(Z$1&amp;$R211,$C$3:$C$1662&amp;$D$3:$D$1662,$E$3:$E$1662,0,0,1)</f>
        <v>700</v>
      </c>
      <c r="AA211" s="2" cm="1">
        <f t="array" ref="AA211">_xlfn.XLOOKUP(AA$1&amp;$R211,$C$3:$C$1662&amp;$D$3:$D$1662,$E$3:$E$1662,0,0,1)</f>
        <v>1000</v>
      </c>
      <c r="AB211" s="2" cm="1">
        <f t="array" ref="AB211">_xlfn.XLOOKUP(AB$1&amp;$R211,$C$3:$C$1662&amp;$D$3:$D$1662,$E$3:$E$1662,0,0,1)</f>
        <v>1900</v>
      </c>
      <c r="AC211" s="2" cm="1">
        <f t="array" ref="AC211">_xlfn.XLOOKUP(AC$1&amp;$R211,$C$3:$C$1662&amp;$D$3:$D$1662,$E$3:$E$1662,0,0,1)</f>
        <v>300</v>
      </c>
    </row>
    <row r="212" spans="3:29" x14ac:dyDescent="0.4">
      <c r="C212" t="s">
        <v>758</v>
      </c>
      <c r="D212" t="s">
        <v>420</v>
      </c>
      <c r="E212">
        <v>300</v>
      </c>
      <c r="R212" t="s">
        <v>221</v>
      </c>
      <c r="S212" s="2">
        <f t="shared" si="16"/>
        <v>697840</v>
      </c>
      <c r="T212" s="2">
        <f t="shared" ref="T212:X227" si="18">T211+Y212</f>
        <v>1096100</v>
      </c>
      <c r="U212" s="2">
        <f t="shared" si="18"/>
        <v>561400</v>
      </c>
      <c r="V212" s="2">
        <f t="shared" si="18"/>
        <v>495300</v>
      </c>
      <c r="W212" s="2">
        <f t="shared" si="18"/>
        <v>676600</v>
      </c>
      <c r="X212" s="2">
        <f t="shared" si="18"/>
        <v>659800</v>
      </c>
      <c r="Y212" s="2" cm="1">
        <f t="array" ref="Y212">_xlfn.XLOOKUP(Y$1&amp;$R212,$C$3:$C$1662&amp;$D$3:$D$1662,$E$3:$E$1662,0,0,1)</f>
        <v>1100</v>
      </c>
      <c r="Z212" s="2" cm="1">
        <f t="array" ref="Z212">_xlfn.XLOOKUP(Z$1&amp;$R212,$C$3:$C$1662&amp;$D$3:$D$1662,$E$3:$E$1662,0,0,1)</f>
        <v>200</v>
      </c>
      <c r="AA212" s="2" cm="1">
        <f t="array" ref="AA212">_xlfn.XLOOKUP(AA$1&amp;$R212,$C$3:$C$1662&amp;$D$3:$D$1662,$E$3:$E$1662,0,0,1)</f>
        <v>400</v>
      </c>
      <c r="AB212" s="2" cm="1">
        <f t="array" ref="AB212">_xlfn.XLOOKUP(AB$1&amp;$R212,$C$3:$C$1662&amp;$D$3:$D$1662,$E$3:$E$1662,0,0,1)</f>
        <v>400</v>
      </c>
      <c r="AC212" s="2" cm="1">
        <f t="array" ref="AC212">_xlfn.XLOOKUP(AC$1&amp;$R212,$C$3:$C$1662&amp;$D$3:$D$1662,$E$3:$E$1662,0,0,1)</f>
        <v>2200</v>
      </c>
    </row>
    <row r="213" spans="3:29" x14ac:dyDescent="0.4">
      <c r="C213" t="s">
        <v>758</v>
      </c>
      <c r="D213" t="s">
        <v>421</v>
      </c>
      <c r="E213">
        <v>2200</v>
      </c>
      <c r="R213" t="s">
        <v>236</v>
      </c>
      <c r="S213" s="2">
        <f t="shared" si="16"/>
        <v>700200</v>
      </c>
      <c r="T213" s="2">
        <f t="shared" si="18"/>
        <v>1103700</v>
      </c>
      <c r="U213" s="2">
        <f t="shared" si="18"/>
        <v>562600</v>
      </c>
      <c r="V213" s="2">
        <f t="shared" si="18"/>
        <v>495700</v>
      </c>
      <c r="W213" s="2">
        <f t="shared" si="18"/>
        <v>677900</v>
      </c>
      <c r="X213" s="2">
        <f t="shared" si="18"/>
        <v>661100</v>
      </c>
      <c r="Y213" s="2" cm="1">
        <f t="array" ref="Y213">_xlfn.XLOOKUP(Y$1&amp;$R213,$C$3:$C$1662&amp;$D$3:$D$1662,$E$3:$E$1662,0,0,1)</f>
        <v>7600</v>
      </c>
      <c r="Z213" s="2" cm="1">
        <f t="array" ref="Z213">_xlfn.XLOOKUP(Z$1&amp;$R213,$C$3:$C$1662&amp;$D$3:$D$1662,$E$3:$E$1662,0,0,1)</f>
        <v>1200</v>
      </c>
      <c r="AA213" s="2" cm="1">
        <f t="array" ref="AA213">_xlfn.XLOOKUP(AA$1&amp;$R213,$C$3:$C$1662&amp;$D$3:$D$1662,$E$3:$E$1662,0,0,1)</f>
        <v>400</v>
      </c>
      <c r="AB213" s="2" cm="1">
        <f t="array" ref="AB213">_xlfn.XLOOKUP(AB$1&amp;$R213,$C$3:$C$1662&amp;$D$3:$D$1662,$E$3:$E$1662,0,0,1)</f>
        <v>1300</v>
      </c>
      <c r="AC213" s="2" cm="1">
        <f t="array" ref="AC213">_xlfn.XLOOKUP(AC$1&amp;$R213,$C$3:$C$1662&amp;$D$3:$D$1662,$E$3:$E$1662,0,0,1)</f>
        <v>1300</v>
      </c>
    </row>
    <row r="214" spans="3:29" x14ac:dyDescent="0.4">
      <c r="C214" t="s">
        <v>758</v>
      </c>
      <c r="D214" t="s">
        <v>422</v>
      </c>
      <c r="E214">
        <v>1300</v>
      </c>
      <c r="R214" t="s">
        <v>199</v>
      </c>
      <c r="S214" s="2">
        <f t="shared" si="16"/>
        <v>702220</v>
      </c>
      <c r="T214" s="2">
        <f t="shared" si="18"/>
        <v>1106600</v>
      </c>
      <c r="U214" s="2">
        <f t="shared" si="18"/>
        <v>565500</v>
      </c>
      <c r="V214" s="2">
        <f t="shared" si="18"/>
        <v>495800</v>
      </c>
      <c r="W214" s="2">
        <f t="shared" si="18"/>
        <v>681900</v>
      </c>
      <c r="X214" s="2">
        <f t="shared" si="18"/>
        <v>661300</v>
      </c>
      <c r="Y214" s="2" cm="1">
        <f t="array" ref="Y214">_xlfn.XLOOKUP(Y$1&amp;$R214,$C$3:$C$1662&amp;$D$3:$D$1662,$E$3:$E$1662,0,0,1)</f>
        <v>2900</v>
      </c>
      <c r="Z214" s="2" cm="1">
        <f t="array" ref="Z214">_xlfn.XLOOKUP(Z$1&amp;$R214,$C$3:$C$1662&amp;$D$3:$D$1662,$E$3:$E$1662,0,0,1)</f>
        <v>2900</v>
      </c>
      <c r="AA214" s="2" cm="1">
        <f t="array" ref="AA214">_xlfn.XLOOKUP(AA$1&amp;$R214,$C$3:$C$1662&amp;$D$3:$D$1662,$E$3:$E$1662,0,0,1)</f>
        <v>100</v>
      </c>
      <c r="AB214" s="2" cm="1">
        <f t="array" ref="AB214">_xlfn.XLOOKUP(AB$1&amp;$R214,$C$3:$C$1662&amp;$D$3:$D$1662,$E$3:$E$1662,0,0,1)</f>
        <v>4000</v>
      </c>
      <c r="AC214" s="2" cm="1">
        <f t="array" ref="AC214">_xlfn.XLOOKUP(AC$1&amp;$R214,$C$3:$C$1662&amp;$D$3:$D$1662,$E$3:$E$1662,0,0,1)</f>
        <v>200</v>
      </c>
    </row>
    <row r="215" spans="3:29" x14ac:dyDescent="0.4">
      <c r="C215" t="s">
        <v>758</v>
      </c>
      <c r="D215" t="s">
        <v>423</v>
      </c>
      <c r="E215">
        <v>200</v>
      </c>
      <c r="R215" t="s">
        <v>264</v>
      </c>
      <c r="S215" s="2">
        <f t="shared" si="16"/>
        <v>706600</v>
      </c>
      <c r="T215" s="2">
        <f t="shared" si="18"/>
        <v>1111500</v>
      </c>
      <c r="U215" s="2">
        <f t="shared" si="18"/>
        <v>576200</v>
      </c>
      <c r="V215" s="2">
        <f t="shared" si="18"/>
        <v>495800</v>
      </c>
      <c r="W215" s="2">
        <f t="shared" si="18"/>
        <v>686200</v>
      </c>
      <c r="X215" s="2">
        <f t="shared" si="18"/>
        <v>663300</v>
      </c>
      <c r="Y215" s="2" cm="1">
        <f t="array" ref="Y215">_xlfn.XLOOKUP(Y$1&amp;$R215,$C$3:$C$1662&amp;$D$3:$D$1662,$E$3:$E$1662,0,0,1)</f>
        <v>4900</v>
      </c>
      <c r="Z215" s="2" cm="1">
        <f t="array" ref="Z215">_xlfn.XLOOKUP(Z$1&amp;$R215,$C$3:$C$1662&amp;$D$3:$D$1662,$E$3:$E$1662,0,0,1)</f>
        <v>10700</v>
      </c>
      <c r="AA215" s="2" cm="1">
        <f t="array" ref="AA215">_xlfn.XLOOKUP(AA$1&amp;$R215,$C$3:$C$1662&amp;$D$3:$D$1662,$E$3:$E$1662,0,0,1)</f>
        <v>0</v>
      </c>
      <c r="AB215" s="2" cm="1">
        <f t="array" ref="AB215">_xlfn.XLOOKUP(AB$1&amp;$R215,$C$3:$C$1662&amp;$D$3:$D$1662,$E$3:$E$1662,0,0,1)</f>
        <v>4300</v>
      </c>
      <c r="AC215" s="2" cm="1">
        <f t="array" ref="AC215">_xlfn.XLOOKUP(AC$1&amp;$R215,$C$3:$C$1662&amp;$D$3:$D$1662,$E$3:$E$1662,0,0,1)</f>
        <v>2000</v>
      </c>
    </row>
    <row r="216" spans="3:29" x14ac:dyDescent="0.4">
      <c r="C216" t="s">
        <v>758</v>
      </c>
      <c r="D216" t="s">
        <v>424</v>
      </c>
      <c r="E216">
        <v>2000</v>
      </c>
      <c r="R216" t="s">
        <v>90</v>
      </c>
      <c r="S216" s="2">
        <f t="shared" si="16"/>
        <v>708820</v>
      </c>
      <c r="T216" s="2">
        <f t="shared" si="18"/>
        <v>1115100</v>
      </c>
      <c r="U216" s="2">
        <f t="shared" si="18"/>
        <v>577300</v>
      </c>
      <c r="V216" s="2">
        <f t="shared" si="18"/>
        <v>497800</v>
      </c>
      <c r="W216" s="2">
        <f t="shared" si="18"/>
        <v>690000</v>
      </c>
      <c r="X216" s="2">
        <f t="shared" si="18"/>
        <v>663900</v>
      </c>
      <c r="Y216" s="2" cm="1">
        <f t="array" ref="Y216">_xlfn.XLOOKUP(Y$1&amp;$R216,$C$3:$C$1662&amp;$D$3:$D$1662,$E$3:$E$1662,0,0,1)</f>
        <v>3600</v>
      </c>
      <c r="Z216" s="2" cm="1">
        <f t="array" ref="Z216">_xlfn.XLOOKUP(Z$1&amp;$R216,$C$3:$C$1662&amp;$D$3:$D$1662,$E$3:$E$1662,0,0,1)</f>
        <v>1100</v>
      </c>
      <c r="AA216" s="2" cm="1">
        <f t="array" ref="AA216">_xlfn.XLOOKUP(AA$1&amp;$R216,$C$3:$C$1662&amp;$D$3:$D$1662,$E$3:$E$1662,0,0,1)</f>
        <v>2000</v>
      </c>
      <c r="AB216" s="2" cm="1">
        <f t="array" ref="AB216">_xlfn.XLOOKUP(AB$1&amp;$R216,$C$3:$C$1662&amp;$D$3:$D$1662,$E$3:$E$1662,0,0,1)</f>
        <v>3800</v>
      </c>
      <c r="AC216" s="2" cm="1">
        <f t="array" ref="AC216">_xlfn.XLOOKUP(AC$1&amp;$R216,$C$3:$C$1662&amp;$D$3:$D$1662,$E$3:$E$1662,0,0,1)</f>
        <v>600</v>
      </c>
    </row>
    <row r="217" spans="3:29" x14ac:dyDescent="0.4">
      <c r="C217" t="s">
        <v>758</v>
      </c>
      <c r="D217" t="s">
        <v>425</v>
      </c>
      <c r="E217">
        <v>600</v>
      </c>
      <c r="R217" t="s">
        <v>156</v>
      </c>
      <c r="S217" s="2">
        <f t="shared" si="16"/>
        <v>710820</v>
      </c>
      <c r="T217" s="2">
        <f t="shared" si="18"/>
        <v>1121600</v>
      </c>
      <c r="U217" s="2">
        <f t="shared" si="18"/>
        <v>577400</v>
      </c>
      <c r="V217" s="2">
        <f t="shared" si="18"/>
        <v>497800</v>
      </c>
      <c r="W217" s="2">
        <f t="shared" si="18"/>
        <v>692200</v>
      </c>
      <c r="X217" s="2">
        <f t="shared" si="18"/>
        <v>665100</v>
      </c>
      <c r="Y217" s="2" cm="1">
        <f t="array" ref="Y217">_xlfn.XLOOKUP(Y$1&amp;$R217,$C$3:$C$1662&amp;$D$3:$D$1662,$E$3:$E$1662,0,0,1)</f>
        <v>6500</v>
      </c>
      <c r="Z217" s="2" cm="1">
        <f t="array" ref="Z217">_xlfn.XLOOKUP(Z$1&amp;$R217,$C$3:$C$1662&amp;$D$3:$D$1662,$E$3:$E$1662,0,0,1)</f>
        <v>100</v>
      </c>
      <c r="AA217" s="2" cm="1">
        <f t="array" ref="AA217">_xlfn.XLOOKUP(AA$1&amp;$R217,$C$3:$C$1662&amp;$D$3:$D$1662,$E$3:$E$1662,0,0,1)</f>
        <v>0</v>
      </c>
      <c r="AB217" s="2" cm="1">
        <f t="array" ref="AB217">_xlfn.XLOOKUP(AB$1&amp;$R217,$C$3:$C$1662&amp;$D$3:$D$1662,$E$3:$E$1662,0,0,1)</f>
        <v>2200</v>
      </c>
      <c r="AC217" s="2" cm="1">
        <f t="array" ref="AC217">_xlfn.XLOOKUP(AC$1&amp;$R217,$C$3:$C$1662&amp;$D$3:$D$1662,$E$3:$E$1662,0,0,1)</f>
        <v>1200</v>
      </c>
    </row>
    <row r="218" spans="3:29" x14ac:dyDescent="0.4">
      <c r="C218" t="s">
        <v>758</v>
      </c>
      <c r="D218" t="s">
        <v>426</v>
      </c>
      <c r="E218">
        <v>1200</v>
      </c>
      <c r="R218" t="s">
        <v>272</v>
      </c>
      <c r="S218" s="2">
        <f t="shared" si="16"/>
        <v>713040</v>
      </c>
      <c r="T218" s="2">
        <f t="shared" si="18"/>
        <v>1126400</v>
      </c>
      <c r="U218" s="2">
        <f t="shared" si="18"/>
        <v>580200</v>
      </c>
      <c r="V218" s="2">
        <f t="shared" si="18"/>
        <v>499400</v>
      </c>
      <c r="W218" s="2">
        <f t="shared" si="18"/>
        <v>692700</v>
      </c>
      <c r="X218" s="2">
        <f t="shared" si="18"/>
        <v>666500</v>
      </c>
      <c r="Y218" s="2" cm="1">
        <f t="array" ref="Y218">_xlfn.XLOOKUP(Y$1&amp;$R218,$C$3:$C$1662&amp;$D$3:$D$1662,$E$3:$E$1662,0,0,1)</f>
        <v>4800</v>
      </c>
      <c r="Z218" s="2" cm="1">
        <f t="array" ref="Z218">_xlfn.XLOOKUP(Z$1&amp;$R218,$C$3:$C$1662&amp;$D$3:$D$1662,$E$3:$E$1662,0,0,1)</f>
        <v>2800</v>
      </c>
      <c r="AA218" s="2" cm="1">
        <f t="array" ref="AA218">_xlfn.XLOOKUP(AA$1&amp;$R218,$C$3:$C$1662&amp;$D$3:$D$1662,$E$3:$E$1662,0,0,1)</f>
        <v>1600</v>
      </c>
      <c r="AB218" s="2" cm="1">
        <f t="array" ref="AB218">_xlfn.XLOOKUP(AB$1&amp;$R218,$C$3:$C$1662&amp;$D$3:$D$1662,$E$3:$E$1662,0,0,1)</f>
        <v>500</v>
      </c>
      <c r="AC218" s="2" cm="1">
        <f t="array" ref="AC218">_xlfn.XLOOKUP(AC$1&amp;$R218,$C$3:$C$1662&amp;$D$3:$D$1662,$E$3:$E$1662,0,0,1)</f>
        <v>1400</v>
      </c>
    </row>
    <row r="219" spans="3:29" x14ac:dyDescent="0.4">
      <c r="C219" t="s">
        <v>758</v>
      </c>
      <c r="D219" t="s">
        <v>427</v>
      </c>
      <c r="E219">
        <v>1400</v>
      </c>
      <c r="R219" t="s">
        <v>253</v>
      </c>
      <c r="S219" s="2">
        <f t="shared" si="16"/>
        <v>719120</v>
      </c>
      <c r="T219" s="2">
        <f t="shared" si="18"/>
        <v>1128500</v>
      </c>
      <c r="U219" s="2">
        <f t="shared" si="18"/>
        <v>580300</v>
      </c>
      <c r="V219" s="2">
        <f t="shared" si="18"/>
        <v>501400</v>
      </c>
      <c r="W219" s="2">
        <f t="shared" si="18"/>
        <v>715900</v>
      </c>
      <c r="X219" s="2">
        <f t="shared" si="18"/>
        <v>669500</v>
      </c>
      <c r="Y219" s="2" cm="1">
        <f t="array" ref="Y219">_xlfn.XLOOKUP(Y$1&amp;$R219,$C$3:$C$1662&amp;$D$3:$D$1662,$E$3:$E$1662,0,0,1)</f>
        <v>2100</v>
      </c>
      <c r="Z219" s="2" cm="1">
        <f t="array" ref="Z219">_xlfn.XLOOKUP(Z$1&amp;$R219,$C$3:$C$1662&amp;$D$3:$D$1662,$E$3:$E$1662,0,0,1)</f>
        <v>100</v>
      </c>
      <c r="AA219" s="2" cm="1">
        <f t="array" ref="AA219">_xlfn.XLOOKUP(AA$1&amp;$R219,$C$3:$C$1662&amp;$D$3:$D$1662,$E$3:$E$1662,0,0,1)</f>
        <v>2000</v>
      </c>
      <c r="AB219" s="2" cm="1">
        <f t="array" ref="AB219">_xlfn.XLOOKUP(AB$1&amp;$R219,$C$3:$C$1662&amp;$D$3:$D$1662,$E$3:$E$1662,0,0,1)</f>
        <v>23200</v>
      </c>
      <c r="AC219" s="2" cm="1">
        <f t="array" ref="AC219">_xlfn.XLOOKUP(AC$1&amp;$R219,$C$3:$C$1662&amp;$D$3:$D$1662,$E$3:$E$1662,0,0,1)</f>
        <v>3000</v>
      </c>
    </row>
    <row r="220" spans="3:29" x14ac:dyDescent="0.4">
      <c r="C220" t="s">
        <v>758</v>
      </c>
      <c r="D220" t="s">
        <v>428</v>
      </c>
      <c r="E220">
        <v>3000</v>
      </c>
      <c r="R220" t="s">
        <v>261</v>
      </c>
      <c r="S220" s="2">
        <f t="shared" si="16"/>
        <v>720920</v>
      </c>
      <c r="T220" s="2">
        <f t="shared" si="18"/>
        <v>1129000</v>
      </c>
      <c r="U220" s="2">
        <f t="shared" si="18"/>
        <v>580600</v>
      </c>
      <c r="V220" s="2">
        <f t="shared" si="18"/>
        <v>503600</v>
      </c>
      <c r="W220" s="2">
        <f t="shared" si="18"/>
        <v>720800</v>
      </c>
      <c r="X220" s="2">
        <f t="shared" si="18"/>
        <v>670600</v>
      </c>
      <c r="Y220" s="2" cm="1">
        <f t="array" ref="Y220">_xlfn.XLOOKUP(Y$1&amp;$R220,$C$3:$C$1662&amp;$D$3:$D$1662,$E$3:$E$1662,0,0,1)</f>
        <v>500</v>
      </c>
      <c r="Z220" s="2" cm="1">
        <f t="array" ref="Z220">_xlfn.XLOOKUP(Z$1&amp;$R220,$C$3:$C$1662&amp;$D$3:$D$1662,$E$3:$E$1662,0,0,1)</f>
        <v>300</v>
      </c>
      <c r="AA220" s="2" cm="1">
        <f t="array" ref="AA220">_xlfn.XLOOKUP(AA$1&amp;$R220,$C$3:$C$1662&amp;$D$3:$D$1662,$E$3:$E$1662,0,0,1)</f>
        <v>2200</v>
      </c>
      <c r="AB220" s="2" cm="1">
        <f t="array" ref="AB220">_xlfn.XLOOKUP(AB$1&amp;$R220,$C$3:$C$1662&amp;$D$3:$D$1662,$E$3:$E$1662,0,0,1)</f>
        <v>4900</v>
      </c>
      <c r="AC220" s="2" cm="1">
        <f t="array" ref="AC220">_xlfn.XLOOKUP(AC$1&amp;$R220,$C$3:$C$1662&amp;$D$3:$D$1662,$E$3:$E$1662,0,0,1)</f>
        <v>1100</v>
      </c>
    </row>
    <row r="221" spans="3:29" x14ac:dyDescent="0.4">
      <c r="C221" t="s">
        <v>758</v>
      </c>
      <c r="D221" t="s">
        <v>429</v>
      </c>
      <c r="E221">
        <v>1100</v>
      </c>
      <c r="R221" t="s">
        <v>123</v>
      </c>
      <c r="S221" s="2">
        <f t="shared" si="16"/>
        <v>722200</v>
      </c>
      <c r="T221" s="2">
        <f t="shared" si="18"/>
        <v>1132000</v>
      </c>
      <c r="U221" s="2">
        <f t="shared" si="18"/>
        <v>580700</v>
      </c>
      <c r="V221" s="2">
        <f t="shared" si="18"/>
        <v>504200</v>
      </c>
      <c r="W221" s="2">
        <f t="shared" si="18"/>
        <v>723500</v>
      </c>
      <c r="X221" s="2">
        <f t="shared" si="18"/>
        <v>670600</v>
      </c>
      <c r="Y221" s="2" cm="1">
        <f t="array" ref="Y221">_xlfn.XLOOKUP(Y$1&amp;$R221,$C$3:$C$1662&amp;$D$3:$D$1662,$E$3:$E$1662,0,0,1)</f>
        <v>3000</v>
      </c>
      <c r="Z221" s="2" cm="1">
        <f t="array" ref="Z221">_xlfn.XLOOKUP(Z$1&amp;$R221,$C$3:$C$1662&amp;$D$3:$D$1662,$E$3:$E$1662,0,0,1)</f>
        <v>100</v>
      </c>
      <c r="AA221" s="2" cm="1">
        <f t="array" ref="AA221">_xlfn.XLOOKUP(AA$1&amp;$R221,$C$3:$C$1662&amp;$D$3:$D$1662,$E$3:$E$1662,0,0,1)</f>
        <v>600</v>
      </c>
      <c r="AB221" s="2" cm="1">
        <f t="array" ref="AB221">_xlfn.XLOOKUP(AB$1&amp;$R221,$C$3:$C$1662&amp;$D$3:$D$1662,$E$3:$E$1662,0,0,1)</f>
        <v>2700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758</v>
      </c>
      <c r="D222" t="s">
        <v>430</v>
      </c>
      <c r="E222">
        <v>0</v>
      </c>
      <c r="R222" t="s">
        <v>249</v>
      </c>
      <c r="S222" s="2">
        <f t="shared" si="16"/>
        <v>724060</v>
      </c>
      <c r="T222" s="2">
        <f t="shared" si="18"/>
        <v>1136600</v>
      </c>
      <c r="U222" s="2">
        <f t="shared" si="18"/>
        <v>581300</v>
      </c>
      <c r="V222" s="2">
        <f t="shared" si="18"/>
        <v>504400</v>
      </c>
      <c r="W222" s="2">
        <f t="shared" si="18"/>
        <v>726900</v>
      </c>
      <c r="X222" s="2">
        <f t="shared" si="18"/>
        <v>671100</v>
      </c>
      <c r="Y222" s="2" cm="1">
        <f t="array" ref="Y222">_xlfn.XLOOKUP(Y$1&amp;$R222,$C$3:$C$1662&amp;$D$3:$D$1662,$E$3:$E$1662,0,0,1)</f>
        <v>4600</v>
      </c>
      <c r="Z222" s="2" cm="1">
        <f t="array" ref="Z222">_xlfn.XLOOKUP(Z$1&amp;$R222,$C$3:$C$1662&amp;$D$3:$D$1662,$E$3:$E$1662,0,0,1)</f>
        <v>600</v>
      </c>
      <c r="AA222" s="2" cm="1">
        <f t="array" ref="AA222">_xlfn.XLOOKUP(AA$1&amp;$R222,$C$3:$C$1662&amp;$D$3:$D$1662,$E$3:$E$1662,0,0,1)</f>
        <v>200</v>
      </c>
      <c r="AB222" s="2" cm="1">
        <f t="array" ref="AB222">_xlfn.XLOOKUP(AB$1&amp;$R222,$C$3:$C$1662&amp;$D$3:$D$1662,$E$3:$E$1662,0,0,1)</f>
        <v>3400</v>
      </c>
      <c r="AC222" s="2" cm="1">
        <f t="array" ref="AC222">_xlfn.XLOOKUP(AC$1&amp;$R222,$C$3:$C$1662&amp;$D$3:$D$1662,$E$3:$E$1662,0,0,1)</f>
        <v>500</v>
      </c>
    </row>
    <row r="223" spans="3:29" x14ac:dyDescent="0.4">
      <c r="C223" t="s">
        <v>758</v>
      </c>
      <c r="D223" t="s">
        <v>431</v>
      </c>
      <c r="E223">
        <v>500</v>
      </c>
      <c r="R223" t="s">
        <v>209</v>
      </c>
      <c r="S223" s="2">
        <f t="shared" si="16"/>
        <v>724640</v>
      </c>
      <c r="T223" s="2">
        <f t="shared" si="18"/>
        <v>1136800</v>
      </c>
      <c r="U223" s="2">
        <f t="shared" si="18"/>
        <v>581300</v>
      </c>
      <c r="V223" s="2">
        <f t="shared" si="18"/>
        <v>505700</v>
      </c>
      <c r="W223" s="2">
        <f t="shared" si="18"/>
        <v>728300</v>
      </c>
      <c r="X223" s="2">
        <f t="shared" si="18"/>
        <v>671100</v>
      </c>
      <c r="Y223" s="2" cm="1">
        <f t="array" ref="Y223">_xlfn.XLOOKUP(Y$1&amp;$R223,$C$3:$C$1662&amp;$D$3:$D$1662,$E$3:$E$1662,0,0,1)</f>
        <v>200</v>
      </c>
      <c r="Z223" s="2" cm="1">
        <f t="array" ref="Z223">_xlfn.XLOOKUP(Z$1&amp;$R223,$C$3:$C$1662&amp;$D$3:$D$1662,$E$3:$E$1662,0,0,1)</f>
        <v>0</v>
      </c>
      <c r="AA223" s="2" cm="1">
        <f t="array" ref="AA223">_xlfn.XLOOKUP(AA$1&amp;$R223,$C$3:$C$1662&amp;$D$3:$D$1662,$E$3:$E$1662,0,0,1)</f>
        <v>1300</v>
      </c>
      <c r="AB223" s="2" cm="1">
        <f t="array" ref="AB223">_xlfn.XLOOKUP(AB$1&amp;$R223,$C$3:$C$1662&amp;$D$3:$D$1662,$E$3:$E$1662,0,0,1)</f>
        <v>1400</v>
      </c>
      <c r="AC223" s="2" cm="1">
        <f t="array" ref="AC223">_xlfn.XLOOKUP(AC$1&amp;$R223,$C$3:$C$1662&amp;$D$3:$D$1662,$E$3:$E$1662,0,0,1)</f>
        <v>0</v>
      </c>
    </row>
    <row r="224" spans="3:29" x14ac:dyDescent="0.4">
      <c r="C224" t="s">
        <v>758</v>
      </c>
      <c r="D224" t="s">
        <v>432</v>
      </c>
      <c r="E224">
        <v>0</v>
      </c>
      <c r="R224" t="s">
        <v>239</v>
      </c>
      <c r="S224" s="2">
        <f t="shared" si="16"/>
        <v>727700</v>
      </c>
      <c r="T224" s="2">
        <f t="shared" si="18"/>
        <v>1139700</v>
      </c>
      <c r="U224" s="2">
        <f t="shared" si="18"/>
        <v>586700</v>
      </c>
      <c r="V224" s="2">
        <f t="shared" si="18"/>
        <v>506700</v>
      </c>
      <c r="W224" s="2">
        <f t="shared" si="18"/>
        <v>729700</v>
      </c>
      <c r="X224" s="2">
        <f t="shared" si="18"/>
        <v>675700</v>
      </c>
      <c r="Y224" s="2" cm="1">
        <f t="array" ref="Y224">_xlfn.XLOOKUP(Y$1&amp;$R224,$C$3:$C$1662&amp;$D$3:$D$1662,$E$3:$E$1662,0,0,1)</f>
        <v>2900</v>
      </c>
      <c r="Z224" s="2" cm="1">
        <f t="array" ref="Z224">_xlfn.XLOOKUP(Z$1&amp;$R224,$C$3:$C$1662&amp;$D$3:$D$1662,$E$3:$E$1662,0,0,1)</f>
        <v>5400</v>
      </c>
      <c r="AA224" s="2" cm="1">
        <f t="array" ref="AA224">_xlfn.XLOOKUP(AA$1&amp;$R224,$C$3:$C$1662&amp;$D$3:$D$1662,$E$3:$E$1662,0,0,1)</f>
        <v>1000</v>
      </c>
      <c r="AB224" s="2" cm="1">
        <f t="array" ref="AB224">_xlfn.XLOOKUP(AB$1&amp;$R224,$C$3:$C$1662&amp;$D$3:$D$1662,$E$3:$E$1662,0,0,1)</f>
        <v>1400</v>
      </c>
      <c r="AC224" s="2" cm="1">
        <f t="array" ref="AC224">_xlfn.XLOOKUP(AC$1&amp;$R224,$C$3:$C$1662&amp;$D$3:$D$1662,$E$3:$E$1662,0,0,1)</f>
        <v>4600</v>
      </c>
    </row>
    <row r="225" spans="3:29" x14ac:dyDescent="0.4">
      <c r="C225" t="s">
        <v>758</v>
      </c>
      <c r="D225" t="s">
        <v>433</v>
      </c>
      <c r="E225">
        <v>4600</v>
      </c>
      <c r="R225" t="s">
        <v>304</v>
      </c>
      <c r="S225" s="2">
        <f t="shared" si="16"/>
        <v>729880</v>
      </c>
      <c r="T225" s="2">
        <f t="shared" si="18"/>
        <v>1146200</v>
      </c>
      <c r="U225" s="2">
        <f t="shared" si="18"/>
        <v>587300</v>
      </c>
      <c r="V225" s="2">
        <f t="shared" si="18"/>
        <v>507100</v>
      </c>
      <c r="W225" s="2">
        <f t="shared" si="18"/>
        <v>731800</v>
      </c>
      <c r="X225" s="2">
        <f t="shared" si="18"/>
        <v>677000</v>
      </c>
      <c r="Y225" s="2" cm="1">
        <f t="array" ref="Y225">_xlfn.XLOOKUP(Y$1&amp;$R225,$C$3:$C$1662&amp;$D$3:$D$1662,$E$3:$E$1662,0,0,1)</f>
        <v>6500</v>
      </c>
      <c r="Z225" s="2" cm="1">
        <f t="array" ref="Z225">_xlfn.XLOOKUP(Z$1&amp;$R225,$C$3:$C$1662&amp;$D$3:$D$1662,$E$3:$E$1662,0,0,1)</f>
        <v>600</v>
      </c>
      <c r="AA225" s="2" cm="1">
        <f t="array" ref="AA225">_xlfn.XLOOKUP(AA$1&amp;$R225,$C$3:$C$1662&amp;$D$3:$D$1662,$E$3:$E$1662,0,0,1)</f>
        <v>400</v>
      </c>
      <c r="AB225" s="2" cm="1">
        <f t="array" ref="AB225">_xlfn.XLOOKUP(AB$1&amp;$R225,$C$3:$C$1662&amp;$D$3:$D$1662,$E$3:$E$1662,0,0,1)</f>
        <v>2100</v>
      </c>
      <c r="AC225" s="2" cm="1">
        <f t="array" ref="AC225">_xlfn.XLOOKUP(AC$1&amp;$R225,$C$3:$C$1662&amp;$D$3:$D$1662,$E$3:$E$1662,0,0,1)</f>
        <v>1300</v>
      </c>
    </row>
    <row r="226" spans="3:29" x14ac:dyDescent="0.4">
      <c r="C226" t="s">
        <v>758</v>
      </c>
      <c r="D226" t="s">
        <v>434</v>
      </c>
      <c r="E226">
        <v>1300</v>
      </c>
      <c r="R226" t="s">
        <v>283</v>
      </c>
      <c r="S226" s="2">
        <f t="shared" si="16"/>
        <v>732680</v>
      </c>
      <c r="T226" s="2">
        <f t="shared" si="18"/>
        <v>1159300</v>
      </c>
      <c r="U226" s="2">
        <f t="shared" si="18"/>
        <v>587400</v>
      </c>
      <c r="V226" s="2">
        <f t="shared" si="18"/>
        <v>507600</v>
      </c>
      <c r="W226" s="2">
        <f t="shared" si="18"/>
        <v>731800</v>
      </c>
      <c r="X226" s="2">
        <f t="shared" si="18"/>
        <v>677300</v>
      </c>
      <c r="Y226" s="2" cm="1">
        <f t="array" ref="Y226">_xlfn.XLOOKUP(Y$1&amp;$R226,$C$3:$C$1662&amp;$D$3:$D$1662,$E$3:$E$1662,0,0,1)</f>
        <v>13100</v>
      </c>
      <c r="Z226" s="2" cm="1">
        <f t="array" ref="Z226">_xlfn.XLOOKUP(Z$1&amp;$R226,$C$3:$C$1662&amp;$D$3:$D$1662,$E$3:$E$1662,0,0,1)</f>
        <v>100</v>
      </c>
      <c r="AA226" s="2" cm="1">
        <f t="array" ref="AA226">_xlfn.XLOOKUP(AA$1&amp;$R226,$C$3:$C$1662&amp;$D$3:$D$1662,$E$3:$E$1662,0,0,1)</f>
        <v>500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300</v>
      </c>
    </row>
    <row r="227" spans="3:29" x14ac:dyDescent="0.4">
      <c r="C227" t="s">
        <v>758</v>
      </c>
      <c r="D227" t="s">
        <v>435</v>
      </c>
      <c r="E227">
        <v>300</v>
      </c>
      <c r="R227" t="s">
        <v>176</v>
      </c>
      <c r="S227" s="2">
        <f t="shared" si="16"/>
        <v>734040</v>
      </c>
      <c r="T227" s="2">
        <f t="shared" si="18"/>
        <v>1162800</v>
      </c>
      <c r="U227" s="2">
        <f t="shared" si="18"/>
        <v>588100</v>
      </c>
      <c r="V227" s="2">
        <f t="shared" si="18"/>
        <v>507900</v>
      </c>
      <c r="W227" s="2">
        <f t="shared" si="18"/>
        <v>734000</v>
      </c>
      <c r="X227" s="2">
        <f t="shared" si="18"/>
        <v>677400</v>
      </c>
      <c r="Y227" s="2" cm="1">
        <f t="array" ref="Y227">_xlfn.XLOOKUP(Y$1&amp;$R227,$C$3:$C$1662&amp;$D$3:$D$1662,$E$3:$E$1662,0,0,1)</f>
        <v>3500</v>
      </c>
      <c r="Z227" s="2" cm="1">
        <f t="array" ref="Z227">_xlfn.XLOOKUP(Z$1&amp;$R227,$C$3:$C$1662&amp;$D$3:$D$1662,$E$3:$E$1662,0,0,1)</f>
        <v>700</v>
      </c>
      <c r="AA227" s="2" cm="1">
        <f t="array" ref="AA227">_xlfn.XLOOKUP(AA$1&amp;$R227,$C$3:$C$1662&amp;$D$3:$D$1662,$E$3:$E$1662,0,0,1)</f>
        <v>300</v>
      </c>
      <c r="AB227" s="2" cm="1">
        <f t="array" ref="AB227">_xlfn.XLOOKUP(AB$1&amp;$R227,$C$3:$C$1662&amp;$D$3:$D$1662,$E$3:$E$1662,0,0,1)</f>
        <v>2200</v>
      </c>
      <c r="AC227" s="2" cm="1">
        <f t="array" ref="AC227">_xlfn.XLOOKUP(AC$1&amp;$R227,$C$3:$C$1662&amp;$D$3:$D$1662,$E$3:$E$1662,0,0,1)</f>
        <v>100</v>
      </c>
    </row>
    <row r="228" spans="3:29" x14ac:dyDescent="0.4">
      <c r="C228" t="s">
        <v>758</v>
      </c>
      <c r="D228" t="s">
        <v>436</v>
      </c>
      <c r="E228">
        <v>100</v>
      </c>
      <c r="R228" t="s">
        <v>117</v>
      </c>
      <c r="S228" s="2">
        <f t="shared" si="16"/>
        <v>735860</v>
      </c>
      <c r="T228" s="2">
        <f t="shared" ref="T228:X243" si="19">T227+Y228</f>
        <v>1165800</v>
      </c>
      <c r="U228" s="2">
        <f t="shared" si="19"/>
        <v>592600</v>
      </c>
      <c r="V228" s="2">
        <f t="shared" si="19"/>
        <v>508400</v>
      </c>
      <c r="W228" s="2">
        <f t="shared" si="19"/>
        <v>734900</v>
      </c>
      <c r="X228" s="2">
        <f t="shared" si="19"/>
        <v>677600</v>
      </c>
      <c r="Y228" s="2" cm="1">
        <f t="array" ref="Y228">_xlfn.XLOOKUP(Y$1&amp;$R228,$C$3:$C$1662&amp;$D$3:$D$1662,$E$3:$E$1662,0,0,1)</f>
        <v>3000</v>
      </c>
      <c r="Z228" s="2" cm="1">
        <f t="array" ref="Z228">_xlfn.XLOOKUP(Z$1&amp;$R228,$C$3:$C$1662&amp;$D$3:$D$1662,$E$3:$E$1662,0,0,1)</f>
        <v>4500</v>
      </c>
      <c r="AA228" s="2" cm="1">
        <f t="array" ref="AA228">_xlfn.XLOOKUP(AA$1&amp;$R228,$C$3:$C$1662&amp;$D$3:$D$1662,$E$3:$E$1662,0,0,1)</f>
        <v>500</v>
      </c>
      <c r="AB228" s="2" cm="1">
        <f t="array" ref="AB228">_xlfn.XLOOKUP(AB$1&amp;$R228,$C$3:$C$1662&amp;$D$3:$D$1662,$E$3:$E$1662,0,0,1)</f>
        <v>900</v>
      </c>
      <c r="AC228" s="2" cm="1">
        <f t="array" ref="AC228">_xlfn.XLOOKUP(AC$1&amp;$R228,$C$3:$C$1662&amp;$D$3:$D$1662,$E$3:$E$1662,0,0,1)</f>
        <v>200</v>
      </c>
    </row>
    <row r="229" spans="3:29" x14ac:dyDescent="0.4">
      <c r="C229" t="s">
        <v>758</v>
      </c>
      <c r="D229" t="s">
        <v>437</v>
      </c>
      <c r="E229">
        <v>200</v>
      </c>
      <c r="R229" t="s">
        <v>54</v>
      </c>
      <c r="S229" s="2">
        <f t="shared" si="16"/>
        <v>738860</v>
      </c>
      <c r="T229" s="2">
        <f t="shared" si="19"/>
        <v>1166800</v>
      </c>
      <c r="U229" s="2">
        <f t="shared" si="19"/>
        <v>595000</v>
      </c>
      <c r="V229" s="2">
        <f t="shared" si="19"/>
        <v>509700</v>
      </c>
      <c r="W229" s="2">
        <f t="shared" si="19"/>
        <v>743900</v>
      </c>
      <c r="X229" s="2">
        <f t="shared" si="19"/>
        <v>678900</v>
      </c>
      <c r="Y229" s="2" cm="1">
        <f t="array" ref="Y229">_xlfn.XLOOKUP(Y$1&amp;$R229,$C$3:$C$1662&amp;$D$3:$D$1662,$E$3:$E$1662,0,0,1)</f>
        <v>1000</v>
      </c>
      <c r="Z229" s="2" cm="1">
        <f t="array" ref="Z229">_xlfn.XLOOKUP(Z$1&amp;$R229,$C$3:$C$1662&amp;$D$3:$D$1662,$E$3:$E$1662,0,0,1)</f>
        <v>2400</v>
      </c>
      <c r="AA229" s="2" cm="1">
        <f t="array" ref="AA229">_xlfn.XLOOKUP(AA$1&amp;$R229,$C$3:$C$1662&amp;$D$3:$D$1662,$E$3:$E$1662,0,0,1)</f>
        <v>1300</v>
      </c>
      <c r="AB229" s="2" cm="1">
        <f t="array" ref="AB229">_xlfn.XLOOKUP(AB$1&amp;$R229,$C$3:$C$1662&amp;$D$3:$D$1662,$E$3:$E$1662,0,0,1)</f>
        <v>9000</v>
      </c>
      <c r="AC229" s="2" cm="1">
        <f t="array" ref="AC229">_xlfn.XLOOKUP(AC$1&amp;$R229,$C$3:$C$1662&amp;$D$3:$D$1662,$E$3:$E$1662,0,0,1)</f>
        <v>1300</v>
      </c>
    </row>
    <row r="230" spans="3:29" x14ac:dyDescent="0.4">
      <c r="C230" t="s">
        <v>758</v>
      </c>
      <c r="D230" t="s">
        <v>438</v>
      </c>
      <c r="E230">
        <v>1300</v>
      </c>
      <c r="R230" t="s">
        <v>161</v>
      </c>
      <c r="S230" s="2">
        <f t="shared" si="16"/>
        <v>744700</v>
      </c>
      <c r="T230" s="2">
        <f t="shared" si="19"/>
        <v>1181300</v>
      </c>
      <c r="U230" s="2">
        <f t="shared" si="19"/>
        <v>599600</v>
      </c>
      <c r="V230" s="2">
        <f t="shared" si="19"/>
        <v>510000</v>
      </c>
      <c r="W230" s="2">
        <f t="shared" si="19"/>
        <v>752500</v>
      </c>
      <c r="X230" s="2">
        <f t="shared" si="19"/>
        <v>680100</v>
      </c>
      <c r="Y230" s="2" cm="1">
        <f t="array" ref="Y230">_xlfn.XLOOKUP(Y$1&amp;$R230,$C$3:$C$1662&amp;$D$3:$D$1662,$E$3:$E$1662,0,0,1)</f>
        <v>14500</v>
      </c>
      <c r="Z230" s="2" cm="1">
        <f t="array" ref="Z230">_xlfn.XLOOKUP(Z$1&amp;$R230,$C$3:$C$1662&amp;$D$3:$D$1662,$E$3:$E$1662,0,0,1)</f>
        <v>4600</v>
      </c>
      <c r="AA230" s="2" cm="1">
        <f t="array" ref="AA230">_xlfn.XLOOKUP(AA$1&amp;$R230,$C$3:$C$1662&amp;$D$3:$D$1662,$E$3:$E$1662,0,0,1)</f>
        <v>300</v>
      </c>
      <c r="AB230" s="2" cm="1">
        <f t="array" ref="AB230">_xlfn.XLOOKUP(AB$1&amp;$R230,$C$3:$C$1662&amp;$D$3:$D$1662,$E$3:$E$1662,0,0,1)</f>
        <v>8600</v>
      </c>
      <c r="AC230" s="2" cm="1">
        <f t="array" ref="AC230">_xlfn.XLOOKUP(AC$1&amp;$R230,$C$3:$C$1662&amp;$D$3:$D$1662,$E$3:$E$1662,0,0,1)</f>
        <v>1200</v>
      </c>
    </row>
    <row r="231" spans="3:29" x14ac:dyDescent="0.4">
      <c r="C231" t="s">
        <v>758</v>
      </c>
      <c r="D231" t="s">
        <v>439</v>
      </c>
      <c r="E231">
        <v>1200</v>
      </c>
      <c r="R231" t="s">
        <v>185</v>
      </c>
      <c r="S231" s="2">
        <f t="shared" si="16"/>
        <v>748060</v>
      </c>
      <c r="T231" s="2">
        <f t="shared" si="19"/>
        <v>1184800</v>
      </c>
      <c r="U231" s="2">
        <f t="shared" si="19"/>
        <v>610200</v>
      </c>
      <c r="V231" s="2">
        <f t="shared" si="19"/>
        <v>510200</v>
      </c>
      <c r="W231" s="2">
        <f t="shared" si="19"/>
        <v>753900</v>
      </c>
      <c r="X231" s="2">
        <f t="shared" si="19"/>
        <v>681200</v>
      </c>
      <c r="Y231" s="2" cm="1">
        <f t="array" ref="Y231">_xlfn.XLOOKUP(Y$1&amp;$R231,$C$3:$C$1662&amp;$D$3:$D$1662,$E$3:$E$1662,0,0,1)</f>
        <v>3500</v>
      </c>
      <c r="Z231" s="2" cm="1">
        <f t="array" ref="Z231">_xlfn.XLOOKUP(Z$1&amp;$R231,$C$3:$C$1662&amp;$D$3:$D$1662,$E$3:$E$1662,0,0,1)</f>
        <v>10600</v>
      </c>
      <c r="AA231" s="2" cm="1">
        <f t="array" ref="AA231">_xlfn.XLOOKUP(AA$1&amp;$R231,$C$3:$C$1662&amp;$D$3:$D$1662,$E$3:$E$1662,0,0,1)</f>
        <v>200</v>
      </c>
      <c r="AB231" s="2" cm="1">
        <f t="array" ref="AB231">_xlfn.XLOOKUP(AB$1&amp;$R231,$C$3:$C$1662&amp;$D$3:$D$1662,$E$3:$E$1662,0,0,1)</f>
        <v>1400</v>
      </c>
      <c r="AC231" s="2" cm="1">
        <f t="array" ref="AC231">_xlfn.XLOOKUP(AC$1&amp;$R231,$C$3:$C$1662&amp;$D$3:$D$1662,$E$3:$E$1662,0,0,1)</f>
        <v>1100</v>
      </c>
    </row>
    <row r="232" spans="3:29" x14ac:dyDescent="0.4">
      <c r="C232" t="s">
        <v>758</v>
      </c>
      <c r="D232" t="s">
        <v>440</v>
      </c>
      <c r="E232">
        <v>1100</v>
      </c>
      <c r="R232" t="s">
        <v>207</v>
      </c>
      <c r="S232" s="2">
        <f t="shared" si="16"/>
        <v>749780</v>
      </c>
      <c r="T232" s="2">
        <f t="shared" si="19"/>
        <v>1185700</v>
      </c>
      <c r="U232" s="2">
        <f t="shared" si="19"/>
        <v>614700</v>
      </c>
      <c r="V232" s="2">
        <f t="shared" si="19"/>
        <v>510800</v>
      </c>
      <c r="W232" s="2">
        <f t="shared" si="19"/>
        <v>754600</v>
      </c>
      <c r="X232" s="2">
        <f t="shared" si="19"/>
        <v>683100</v>
      </c>
      <c r="Y232" s="2" cm="1">
        <f t="array" ref="Y232">_xlfn.XLOOKUP(Y$1&amp;$R232,$C$3:$C$1662&amp;$D$3:$D$1662,$E$3:$E$1662,0,0,1)</f>
        <v>900</v>
      </c>
      <c r="Z232" s="2" cm="1">
        <f t="array" ref="Z232">_xlfn.XLOOKUP(Z$1&amp;$R232,$C$3:$C$1662&amp;$D$3:$D$1662,$E$3:$E$1662,0,0,1)</f>
        <v>4500</v>
      </c>
      <c r="AA232" s="2" cm="1">
        <f t="array" ref="AA232">_xlfn.XLOOKUP(AA$1&amp;$R232,$C$3:$C$1662&amp;$D$3:$D$1662,$E$3:$E$1662,0,0,1)</f>
        <v>600</v>
      </c>
      <c r="AB232" s="2" cm="1">
        <f t="array" ref="AB232">_xlfn.XLOOKUP(AB$1&amp;$R232,$C$3:$C$1662&amp;$D$3:$D$1662,$E$3:$E$1662,0,0,1)</f>
        <v>700</v>
      </c>
      <c r="AC232" s="2" cm="1">
        <f t="array" ref="AC232">_xlfn.XLOOKUP(AC$1&amp;$R232,$C$3:$C$1662&amp;$D$3:$D$1662,$E$3:$E$1662,0,0,1)</f>
        <v>1900</v>
      </c>
    </row>
    <row r="233" spans="3:29" x14ac:dyDescent="0.4">
      <c r="C233" t="s">
        <v>758</v>
      </c>
      <c r="D233" t="s">
        <v>441</v>
      </c>
      <c r="E233">
        <v>1900</v>
      </c>
      <c r="R233" t="s">
        <v>216</v>
      </c>
      <c r="S233" s="2">
        <f t="shared" si="16"/>
        <v>753040</v>
      </c>
      <c r="T233" s="2">
        <f t="shared" si="19"/>
        <v>1194200</v>
      </c>
      <c r="U233" s="2">
        <f t="shared" si="19"/>
        <v>617600</v>
      </c>
      <c r="V233" s="2">
        <f t="shared" si="19"/>
        <v>511500</v>
      </c>
      <c r="W233" s="2">
        <f t="shared" si="19"/>
        <v>757500</v>
      </c>
      <c r="X233" s="2">
        <f t="shared" si="19"/>
        <v>684400</v>
      </c>
      <c r="Y233" s="2" cm="1">
        <f t="array" ref="Y233">_xlfn.XLOOKUP(Y$1&amp;$R233,$C$3:$C$1662&amp;$D$3:$D$1662,$E$3:$E$1662,0,0,1)</f>
        <v>8500</v>
      </c>
      <c r="Z233" s="2" cm="1">
        <f t="array" ref="Z233">_xlfn.XLOOKUP(Z$1&amp;$R233,$C$3:$C$1662&amp;$D$3:$D$1662,$E$3:$E$1662,0,0,1)</f>
        <v>2900</v>
      </c>
      <c r="AA233" s="2" cm="1">
        <f t="array" ref="AA233">_xlfn.XLOOKUP(AA$1&amp;$R233,$C$3:$C$1662&amp;$D$3:$D$1662,$E$3:$E$1662,0,0,1)</f>
        <v>700</v>
      </c>
      <c r="AB233" s="2" cm="1">
        <f t="array" ref="AB233">_xlfn.XLOOKUP(AB$1&amp;$R233,$C$3:$C$1662&amp;$D$3:$D$1662,$E$3:$E$1662,0,0,1)</f>
        <v>2900</v>
      </c>
      <c r="AC233" s="2" cm="1">
        <f t="array" ref="AC233">_xlfn.XLOOKUP(AC$1&amp;$R233,$C$3:$C$1662&amp;$D$3:$D$1662,$E$3:$E$1662,0,0,1)</f>
        <v>1300</v>
      </c>
    </row>
    <row r="234" spans="3:29" x14ac:dyDescent="0.4">
      <c r="C234" t="s">
        <v>758</v>
      </c>
      <c r="D234" t="s">
        <v>442</v>
      </c>
      <c r="E234">
        <v>1300</v>
      </c>
      <c r="R234" t="s">
        <v>212</v>
      </c>
      <c r="S234" s="2">
        <f t="shared" si="16"/>
        <v>755940</v>
      </c>
      <c r="T234" s="2">
        <f t="shared" si="19"/>
        <v>1199300</v>
      </c>
      <c r="U234" s="2">
        <f t="shared" si="19"/>
        <v>622200</v>
      </c>
      <c r="V234" s="2">
        <f t="shared" si="19"/>
        <v>512900</v>
      </c>
      <c r="W234" s="2">
        <f t="shared" si="19"/>
        <v>759100</v>
      </c>
      <c r="X234" s="2">
        <f t="shared" si="19"/>
        <v>686200</v>
      </c>
      <c r="Y234" s="2" cm="1">
        <f t="array" ref="Y234">_xlfn.XLOOKUP(Y$1&amp;$R234,$C$3:$C$1662&amp;$D$3:$D$1662,$E$3:$E$1662,0,0,1)</f>
        <v>5100</v>
      </c>
      <c r="Z234" s="2" cm="1">
        <f t="array" ref="Z234">_xlfn.XLOOKUP(Z$1&amp;$R234,$C$3:$C$1662&amp;$D$3:$D$1662,$E$3:$E$1662,0,0,1)</f>
        <v>4600</v>
      </c>
      <c r="AA234" s="2" cm="1">
        <f t="array" ref="AA234">_xlfn.XLOOKUP(AA$1&amp;$R234,$C$3:$C$1662&amp;$D$3:$D$1662,$E$3:$E$1662,0,0,1)</f>
        <v>1400</v>
      </c>
      <c r="AB234" s="2" cm="1">
        <f t="array" ref="AB234">_xlfn.XLOOKUP(AB$1&amp;$R234,$C$3:$C$1662&amp;$D$3:$D$1662,$E$3:$E$1662,0,0,1)</f>
        <v>1600</v>
      </c>
      <c r="AC234" s="2" cm="1">
        <f t="array" ref="AC234">_xlfn.XLOOKUP(AC$1&amp;$R234,$C$3:$C$1662&amp;$D$3:$D$1662,$E$3:$E$1662,0,0,1)</f>
        <v>1800</v>
      </c>
    </row>
    <row r="235" spans="3:29" x14ac:dyDescent="0.4">
      <c r="C235" t="s">
        <v>758</v>
      </c>
      <c r="D235" t="s">
        <v>443</v>
      </c>
      <c r="E235">
        <v>1800</v>
      </c>
      <c r="R235" t="s">
        <v>146</v>
      </c>
      <c r="S235" s="2">
        <f t="shared" si="16"/>
        <v>758280</v>
      </c>
      <c r="T235" s="2">
        <f t="shared" si="19"/>
        <v>1204200</v>
      </c>
      <c r="U235" s="2">
        <f t="shared" si="19"/>
        <v>623600</v>
      </c>
      <c r="V235" s="2">
        <f t="shared" si="19"/>
        <v>514100</v>
      </c>
      <c r="W235" s="2">
        <f t="shared" si="19"/>
        <v>763300</v>
      </c>
      <c r="X235" s="2">
        <f t="shared" si="19"/>
        <v>686200</v>
      </c>
      <c r="Y235" s="2" cm="1">
        <f t="array" ref="Y235">_xlfn.XLOOKUP(Y$1&amp;$R235,$C$3:$C$1662&amp;$D$3:$D$1662,$E$3:$E$1662,0,0,1)</f>
        <v>4900</v>
      </c>
      <c r="Z235" s="2" cm="1">
        <f t="array" ref="Z235">_xlfn.XLOOKUP(Z$1&amp;$R235,$C$3:$C$1662&amp;$D$3:$D$1662,$E$3:$E$1662,0,0,1)</f>
        <v>1400</v>
      </c>
      <c r="AA235" s="2" cm="1">
        <f t="array" ref="AA235">_xlfn.XLOOKUP(AA$1&amp;$R235,$C$3:$C$1662&amp;$D$3:$D$1662,$E$3:$E$1662,0,0,1)</f>
        <v>1200</v>
      </c>
      <c r="AB235" s="2" cm="1">
        <f t="array" ref="AB235">_xlfn.XLOOKUP(AB$1&amp;$R235,$C$3:$C$1662&amp;$D$3:$D$1662,$E$3:$E$1662,0,0,1)</f>
        <v>4200</v>
      </c>
      <c r="AC235" s="2" cm="1">
        <f t="array" ref="AC235">_xlfn.XLOOKUP(AC$1&amp;$R235,$C$3:$C$1662&amp;$D$3:$D$1662,$E$3:$E$1662,0,0,1)</f>
        <v>0</v>
      </c>
    </row>
    <row r="236" spans="3:29" x14ac:dyDescent="0.4">
      <c r="C236" t="s">
        <v>758</v>
      </c>
      <c r="D236" t="s">
        <v>444</v>
      </c>
      <c r="E236">
        <v>0</v>
      </c>
      <c r="R236" t="s">
        <v>195</v>
      </c>
      <c r="S236" s="2">
        <f t="shared" si="16"/>
        <v>760440</v>
      </c>
      <c r="T236" s="2">
        <f t="shared" si="19"/>
        <v>1206600</v>
      </c>
      <c r="U236" s="2">
        <f t="shared" si="19"/>
        <v>624200</v>
      </c>
      <c r="V236" s="2">
        <f t="shared" si="19"/>
        <v>514200</v>
      </c>
      <c r="W236" s="2">
        <f t="shared" si="19"/>
        <v>768500</v>
      </c>
      <c r="X236" s="2">
        <f t="shared" si="19"/>
        <v>688700</v>
      </c>
      <c r="Y236" s="2" cm="1">
        <f t="array" ref="Y236">_xlfn.XLOOKUP(Y$1&amp;$R236,$C$3:$C$1662&amp;$D$3:$D$1662,$E$3:$E$1662,0,0,1)</f>
        <v>2400</v>
      </c>
      <c r="Z236" s="2" cm="1">
        <f t="array" ref="Z236">_xlfn.XLOOKUP(Z$1&amp;$R236,$C$3:$C$1662&amp;$D$3:$D$1662,$E$3:$E$1662,0,0,1)</f>
        <v>600</v>
      </c>
      <c r="AA236" s="2" cm="1">
        <f t="array" ref="AA236">_xlfn.XLOOKUP(AA$1&amp;$R236,$C$3:$C$1662&amp;$D$3:$D$1662,$E$3:$E$1662,0,0,1)</f>
        <v>100</v>
      </c>
      <c r="AB236" s="2" cm="1">
        <f t="array" ref="AB236">_xlfn.XLOOKUP(AB$1&amp;$R236,$C$3:$C$1662&amp;$D$3:$D$1662,$E$3:$E$1662,0,0,1)</f>
        <v>5200</v>
      </c>
      <c r="AC236" s="2" cm="1">
        <f t="array" ref="AC236">_xlfn.XLOOKUP(AC$1&amp;$R236,$C$3:$C$1662&amp;$D$3:$D$1662,$E$3:$E$1662,0,0,1)</f>
        <v>2500</v>
      </c>
    </row>
    <row r="237" spans="3:29" x14ac:dyDescent="0.4">
      <c r="C237" t="s">
        <v>758</v>
      </c>
      <c r="D237" t="s">
        <v>445</v>
      </c>
      <c r="E237">
        <v>2500</v>
      </c>
      <c r="R237" t="s">
        <v>243</v>
      </c>
      <c r="S237" s="2">
        <f t="shared" si="16"/>
        <v>761100</v>
      </c>
      <c r="T237" s="2">
        <f t="shared" si="19"/>
        <v>1207800</v>
      </c>
      <c r="U237" s="2">
        <f t="shared" si="19"/>
        <v>624500</v>
      </c>
      <c r="V237" s="2">
        <f t="shared" si="19"/>
        <v>514200</v>
      </c>
      <c r="W237" s="2">
        <f t="shared" si="19"/>
        <v>770200</v>
      </c>
      <c r="X237" s="2">
        <f t="shared" si="19"/>
        <v>688800</v>
      </c>
      <c r="Y237" s="2" cm="1">
        <f t="array" ref="Y237">_xlfn.XLOOKUP(Y$1&amp;$R237,$C$3:$C$1662&amp;$D$3:$D$1662,$E$3:$E$1662,0,0,1)</f>
        <v>1200</v>
      </c>
      <c r="Z237" s="2" cm="1">
        <f t="array" ref="Z237">_xlfn.XLOOKUP(Z$1&amp;$R237,$C$3:$C$1662&amp;$D$3:$D$1662,$E$3:$E$1662,0,0,1)</f>
        <v>300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1700</v>
      </c>
      <c r="AC237" s="2" cm="1">
        <f t="array" ref="AC237">_xlfn.XLOOKUP(AC$1&amp;$R237,$C$3:$C$1662&amp;$D$3:$D$1662,$E$3:$E$1662,0,0,1)</f>
        <v>100</v>
      </c>
    </row>
    <row r="238" spans="3:29" x14ac:dyDescent="0.4">
      <c r="C238" t="s">
        <v>758</v>
      </c>
      <c r="D238" t="s">
        <v>446</v>
      </c>
      <c r="E238">
        <v>100</v>
      </c>
      <c r="R238" t="s">
        <v>305</v>
      </c>
      <c r="S238" s="2">
        <f t="shared" si="16"/>
        <v>765420</v>
      </c>
      <c r="T238" s="2">
        <f t="shared" si="19"/>
        <v>1219500</v>
      </c>
      <c r="U238" s="2">
        <f t="shared" si="19"/>
        <v>625700</v>
      </c>
      <c r="V238" s="2">
        <f t="shared" si="19"/>
        <v>514800</v>
      </c>
      <c r="W238" s="2">
        <f t="shared" si="19"/>
        <v>778000</v>
      </c>
      <c r="X238" s="2">
        <f t="shared" si="19"/>
        <v>689100</v>
      </c>
      <c r="Y238" s="2" cm="1">
        <f t="array" ref="Y238">_xlfn.XLOOKUP(Y$1&amp;$R238,$C$3:$C$1662&amp;$D$3:$D$1662,$E$3:$E$1662,0,0,1)</f>
        <v>11700</v>
      </c>
      <c r="Z238" s="2" cm="1">
        <f t="array" ref="Z238">_xlfn.XLOOKUP(Z$1&amp;$R238,$C$3:$C$1662&amp;$D$3:$D$1662,$E$3:$E$1662,0,0,1)</f>
        <v>1200</v>
      </c>
      <c r="AA238" s="2" cm="1">
        <f t="array" ref="AA238">_xlfn.XLOOKUP(AA$1&amp;$R238,$C$3:$C$1662&amp;$D$3:$D$1662,$E$3:$E$1662,0,0,1)</f>
        <v>600</v>
      </c>
      <c r="AB238" s="2" cm="1">
        <f t="array" ref="AB238">_xlfn.XLOOKUP(AB$1&amp;$R238,$C$3:$C$1662&amp;$D$3:$D$1662,$E$3:$E$1662,0,0,1)</f>
        <v>7800</v>
      </c>
      <c r="AC238" s="2" cm="1">
        <f t="array" ref="AC238">_xlfn.XLOOKUP(AC$1&amp;$R238,$C$3:$C$1662&amp;$D$3:$D$1662,$E$3:$E$1662,0,0,1)</f>
        <v>300</v>
      </c>
    </row>
    <row r="239" spans="3:29" x14ac:dyDescent="0.4">
      <c r="C239" t="s">
        <v>758</v>
      </c>
      <c r="D239" t="s">
        <v>447</v>
      </c>
      <c r="E239">
        <v>300</v>
      </c>
      <c r="R239" t="s">
        <v>281</v>
      </c>
      <c r="S239" s="2">
        <f t="shared" si="16"/>
        <v>771100</v>
      </c>
      <c r="T239" s="2">
        <f t="shared" si="19"/>
        <v>1240300</v>
      </c>
      <c r="U239" s="2">
        <f t="shared" si="19"/>
        <v>627700</v>
      </c>
      <c r="V239" s="2">
        <f t="shared" si="19"/>
        <v>518100</v>
      </c>
      <c r="W239" s="2">
        <f t="shared" si="19"/>
        <v>779700</v>
      </c>
      <c r="X239" s="2">
        <f t="shared" si="19"/>
        <v>689700</v>
      </c>
      <c r="Y239" s="2" cm="1">
        <f t="array" ref="Y239">_xlfn.XLOOKUP(Y$1&amp;$R239,$C$3:$C$1662&amp;$D$3:$D$1662,$E$3:$E$1662,0,0,1)</f>
        <v>20800</v>
      </c>
      <c r="Z239" s="2" cm="1">
        <f t="array" ref="Z239">_xlfn.XLOOKUP(Z$1&amp;$R239,$C$3:$C$1662&amp;$D$3:$D$1662,$E$3:$E$1662,0,0,1)</f>
        <v>2000</v>
      </c>
      <c r="AA239" s="2" cm="1">
        <f t="array" ref="AA239">_xlfn.XLOOKUP(AA$1&amp;$R239,$C$3:$C$1662&amp;$D$3:$D$1662,$E$3:$E$1662,0,0,1)</f>
        <v>3300</v>
      </c>
      <c r="AB239" s="2" cm="1">
        <f t="array" ref="AB239">_xlfn.XLOOKUP(AB$1&amp;$R239,$C$3:$C$1662&amp;$D$3:$D$1662,$E$3:$E$1662,0,0,1)</f>
        <v>1700</v>
      </c>
      <c r="AC239" s="2" cm="1">
        <f t="array" ref="AC239">_xlfn.XLOOKUP(AC$1&amp;$R239,$C$3:$C$1662&amp;$D$3:$D$1662,$E$3:$E$1662,0,0,1)</f>
        <v>600</v>
      </c>
    </row>
    <row r="240" spans="3:29" x14ac:dyDescent="0.4">
      <c r="C240" t="s">
        <v>758</v>
      </c>
      <c r="D240" t="s">
        <v>448</v>
      </c>
      <c r="E240">
        <v>600</v>
      </c>
      <c r="R240" t="s">
        <v>135</v>
      </c>
      <c r="S240" s="2">
        <f t="shared" si="16"/>
        <v>772460</v>
      </c>
      <c r="T240" s="2">
        <f t="shared" si="19"/>
        <v>1242300</v>
      </c>
      <c r="U240" s="2">
        <f t="shared" si="19"/>
        <v>631400</v>
      </c>
      <c r="V240" s="2">
        <f t="shared" si="19"/>
        <v>518100</v>
      </c>
      <c r="W240" s="2">
        <f t="shared" si="19"/>
        <v>780300</v>
      </c>
      <c r="X240" s="2">
        <f t="shared" si="19"/>
        <v>690200</v>
      </c>
      <c r="Y240" s="2" cm="1">
        <f t="array" ref="Y240">_xlfn.XLOOKUP(Y$1&amp;$R240,$C$3:$C$1662&amp;$D$3:$D$1662,$E$3:$E$1662,0,0,1)</f>
        <v>2000</v>
      </c>
      <c r="Z240" s="2" cm="1">
        <f t="array" ref="Z240">_xlfn.XLOOKUP(Z$1&amp;$R240,$C$3:$C$1662&amp;$D$3:$D$1662,$E$3:$E$1662,0,0,1)</f>
        <v>3700</v>
      </c>
      <c r="AA240" s="2" cm="1">
        <f t="array" ref="AA240">_xlfn.XLOOKUP(AA$1&amp;$R240,$C$3:$C$1662&amp;$D$3:$D$1662,$E$3:$E$1662,0,0,1)</f>
        <v>0</v>
      </c>
      <c r="AB240" s="2" cm="1">
        <f t="array" ref="AB240">_xlfn.XLOOKUP(AB$1&amp;$R240,$C$3:$C$1662&amp;$D$3:$D$1662,$E$3:$E$1662,0,0,1)</f>
        <v>600</v>
      </c>
      <c r="AC240" s="2" cm="1">
        <f t="array" ref="AC240">_xlfn.XLOOKUP(AC$1&amp;$R240,$C$3:$C$1662&amp;$D$3:$D$1662,$E$3:$E$1662,0,0,1)</f>
        <v>500</v>
      </c>
    </row>
    <row r="241" spans="3:29" x14ac:dyDescent="0.4">
      <c r="C241" t="s">
        <v>758</v>
      </c>
      <c r="D241" t="s">
        <v>449</v>
      </c>
      <c r="E241">
        <v>500</v>
      </c>
      <c r="R241" t="s">
        <v>306</v>
      </c>
      <c r="S241" s="2">
        <f t="shared" si="16"/>
        <v>773740</v>
      </c>
      <c r="T241" s="2">
        <f t="shared" si="19"/>
        <v>1246500</v>
      </c>
      <c r="U241" s="2">
        <f t="shared" si="19"/>
        <v>631400</v>
      </c>
      <c r="V241" s="2">
        <f t="shared" si="19"/>
        <v>518300</v>
      </c>
      <c r="W241" s="2">
        <f t="shared" si="19"/>
        <v>782200</v>
      </c>
      <c r="X241" s="2">
        <f t="shared" si="19"/>
        <v>690300</v>
      </c>
      <c r="Y241" s="2" cm="1">
        <f t="array" ref="Y241">_xlfn.XLOOKUP(Y$1&amp;$R241,$C$3:$C$1662&amp;$D$3:$D$1662,$E$3:$E$1662,0,0,1)</f>
        <v>4200</v>
      </c>
      <c r="Z241" s="2" cm="1">
        <f t="array" ref="Z241">_xlfn.XLOOKUP(Z$1&amp;$R241,$C$3:$C$1662&amp;$D$3:$D$1662,$E$3:$E$1662,0,0,1)</f>
        <v>0</v>
      </c>
      <c r="AA241" s="2" cm="1">
        <f t="array" ref="AA241">_xlfn.XLOOKUP(AA$1&amp;$R241,$C$3:$C$1662&amp;$D$3:$D$1662,$E$3:$E$1662,0,0,1)</f>
        <v>200</v>
      </c>
      <c r="AB241" s="2" cm="1">
        <f t="array" ref="AB241">_xlfn.XLOOKUP(AB$1&amp;$R241,$C$3:$C$1662&amp;$D$3:$D$1662,$E$3:$E$1662,0,0,1)</f>
        <v>1900</v>
      </c>
      <c r="AC241" s="2" cm="1">
        <f t="array" ref="AC241">_xlfn.XLOOKUP(AC$1&amp;$R241,$C$3:$C$1662&amp;$D$3:$D$1662,$E$3:$E$1662,0,0,1)</f>
        <v>100</v>
      </c>
    </row>
    <row r="242" spans="3:29" x14ac:dyDescent="0.4">
      <c r="C242" t="s">
        <v>758</v>
      </c>
      <c r="D242" t="s">
        <v>450</v>
      </c>
      <c r="E242">
        <v>100</v>
      </c>
      <c r="R242" t="s">
        <v>59</v>
      </c>
      <c r="S242" s="2">
        <f t="shared" si="16"/>
        <v>775120</v>
      </c>
      <c r="T242" s="2">
        <f t="shared" si="19"/>
        <v>1249200</v>
      </c>
      <c r="U242" s="2">
        <f t="shared" si="19"/>
        <v>631800</v>
      </c>
      <c r="V242" s="2">
        <f t="shared" si="19"/>
        <v>518600</v>
      </c>
      <c r="W242" s="2">
        <f t="shared" si="19"/>
        <v>784500</v>
      </c>
      <c r="X242" s="2">
        <f t="shared" si="19"/>
        <v>691500</v>
      </c>
      <c r="Y242" s="2" cm="1">
        <f t="array" ref="Y242">_xlfn.XLOOKUP(Y$1&amp;$R242,$C$3:$C$1662&amp;$D$3:$D$1662,$E$3:$E$1662,0,0,1)</f>
        <v>2700</v>
      </c>
      <c r="Z242" s="2" cm="1">
        <f t="array" ref="Z242">_xlfn.XLOOKUP(Z$1&amp;$R242,$C$3:$C$1662&amp;$D$3:$D$1662,$E$3:$E$1662,0,0,1)</f>
        <v>400</v>
      </c>
      <c r="AA242" s="2" cm="1">
        <f t="array" ref="AA242">_xlfn.XLOOKUP(AA$1&amp;$R242,$C$3:$C$1662&amp;$D$3:$D$1662,$E$3:$E$1662,0,0,1)</f>
        <v>300</v>
      </c>
      <c r="AB242" s="2" cm="1">
        <f t="array" ref="AB242">_xlfn.XLOOKUP(AB$1&amp;$R242,$C$3:$C$1662&amp;$D$3:$D$1662,$E$3:$E$1662,0,0,1)</f>
        <v>2300</v>
      </c>
      <c r="AC242" s="2" cm="1">
        <f t="array" ref="AC242">_xlfn.XLOOKUP(AC$1&amp;$R242,$C$3:$C$1662&amp;$D$3:$D$1662,$E$3:$E$1662,0,0,1)</f>
        <v>1200</v>
      </c>
    </row>
    <row r="243" spans="3:29" x14ac:dyDescent="0.4">
      <c r="C243" t="s">
        <v>758</v>
      </c>
      <c r="D243" t="s">
        <v>451</v>
      </c>
      <c r="E243">
        <v>1200</v>
      </c>
      <c r="R243" t="s">
        <v>142</v>
      </c>
      <c r="S243" s="2">
        <f t="shared" si="16"/>
        <v>775860</v>
      </c>
      <c r="T243" s="2">
        <f t="shared" si="19"/>
        <v>1250100</v>
      </c>
      <c r="U243" s="2">
        <f t="shared" si="19"/>
        <v>632400</v>
      </c>
      <c r="V243" s="2">
        <f t="shared" si="19"/>
        <v>519100</v>
      </c>
      <c r="W243" s="2">
        <f t="shared" si="19"/>
        <v>785700</v>
      </c>
      <c r="X243" s="2">
        <f t="shared" si="19"/>
        <v>692000</v>
      </c>
      <c r="Y243" s="2" cm="1">
        <f t="array" ref="Y243">_xlfn.XLOOKUP(Y$1&amp;$R243,$C$3:$C$1662&amp;$D$3:$D$1662,$E$3:$E$1662,0,0,1)</f>
        <v>900</v>
      </c>
      <c r="Z243" s="2" cm="1">
        <f t="array" ref="Z243">_xlfn.XLOOKUP(Z$1&amp;$R243,$C$3:$C$1662&amp;$D$3:$D$1662,$E$3:$E$1662,0,0,1)</f>
        <v>600</v>
      </c>
      <c r="AA243" s="2" cm="1">
        <f t="array" ref="AA243">_xlfn.XLOOKUP(AA$1&amp;$R243,$C$3:$C$1662&amp;$D$3:$D$1662,$E$3:$E$1662,0,0,1)</f>
        <v>500</v>
      </c>
      <c r="AB243" s="2" cm="1">
        <f t="array" ref="AB243">_xlfn.XLOOKUP(AB$1&amp;$R243,$C$3:$C$1662&amp;$D$3:$D$1662,$E$3:$E$1662,0,0,1)</f>
        <v>1200</v>
      </c>
      <c r="AC243" s="2" cm="1">
        <f t="array" ref="AC243">_xlfn.XLOOKUP(AC$1&amp;$R243,$C$3:$C$1662&amp;$D$3:$D$1662,$E$3:$E$1662,0,0,1)</f>
        <v>500</v>
      </c>
    </row>
    <row r="244" spans="3:29" x14ac:dyDescent="0.4">
      <c r="C244" t="s">
        <v>758</v>
      </c>
      <c r="D244" t="s">
        <v>452</v>
      </c>
      <c r="E244">
        <v>500</v>
      </c>
      <c r="R244" t="s">
        <v>282</v>
      </c>
      <c r="S244" s="2">
        <f t="shared" si="16"/>
        <v>776440</v>
      </c>
      <c r="T244" s="2">
        <f t="shared" ref="T244:X259" si="20">T243+Y244</f>
        <v>1252000</v>
      </c>
      <c r="U244" s="2">
        <f t="shared" si="20"/>
        <v>632700</v>
      </c>
      <c r="V244" s="2">
        <f t="shared" si="20"/>
        <v>519300</v>
      </c>
      <c r="W244" s="2">
        <f t="shared" si="20"/>
        <v>786200</v>
      </c>
      <c r="X244" s="2">
        <f t="shared" si="20"/>
        <v>692000</v>
      </c>
      <c r="Y244" s="2" cm="1">
        <f t="array" ref="Y244">_xlfn.XLOOKUP(Y$1&amp;$R244,$C$3:$C$1662&amp;$D$3:$D$1662,$E$3:$E$1662,0,0,1)</f>
        <v>1900</v>
      </c>
      <c r="Z244" s="2" cm="1">
        <f t="array" ref="Z244">_xlfn.XLOOKUP(Z$1&amp;$R244,$C$3:$C$1662&amp;$D$3:$D$1662,$E$3:$E$1662,0,0,1)</f>
        <v>300</v>
      </c>
      <c r="AA244" s="2" cm="1">
        <f t="array" ref="AA244">_xlfn.XLOOKUP(AA$1&amp;$R244,$C$3:$C$1662&amp;$D$3:$D$1662,$E$3:$E$1662,0,0,1)</f>
        <v>200</v>
      </c>
      <c r="AB244" s="2" cm="1">
        <f t="array" ref="AB244">_xlfn.XLOOKUP(AB$1&amp;$R244,$C$3:$C$1662&amp;$D$3:$D$1662,$E$3:$E$1662,0,0,1)</f>
        <v>500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758</v>
      </c>
      <c r="D245" t="s">
        <v>453</v>
      </c>
      <c r="E245">
        <v>0</v>
      </c>
      <c r="R245" t="s">
        <v>228</v>
      </c>
      <c r="S245" s="2">
        <f t="shared" si="16"/>
        <v>778140</v>
      </c>
      <c r="T245" s="2">
        <f t="shared" si="20"/>
        <v>1255600</v>
      </c>
      <c r="U245" s="2">
        <f t="shared" si="20"/>
        <v>633600</v>
      </c>
      <c r="V245" s="2">
        <f t="shared" si="20"/>
        <v>521200</v>
      </c>
      <c r="W245" s="2">
        <f t="shared" si="20"/>
        <v>788200</v>
      </c>
      <c r="X245" s="2">
        <f t="shared" si="20"/>
        <v>692100</v>
      </c>
      <c r="Y245" s="2" cm="1">
        <f t="array" ref="Y245">_xlfn.XLOOKUP(Y$1&amp;$R245,$C$3:$C$1662&amp;$D$3:$D$1662,$E$3:$E$1662,0,0,1)</f>
        <v>3600</v>
      </c>
      <c r="Z245" s="2" cm="1">
        <f t="array" ref="Z245">_xlfn.XLOOKUP(Z$1&amp;$R245,$C$3:$C$1662&amp;$D$3:$D$1662,$E$3:$E$1662,0,0,1)</f>
        <v>900</v>
      </c>
      <c r="AA245" s="2" cm="1">
        <f t="array" ref="AA245">_xlfn.XLOOKUP(AA$1&amp;$R245,$C$3:$C$1662&amp;$D$3:$D$1662,$E$3:$E$1662,0,0,1)</f>
        <v>1900</v>
      </c>
      <c r="AB245" s="2" cm="1">
        <f t="array" ref="AB245">_xlfn.XLOOKUP(AB$1&amp;$R245,$C$3:$C$1662&amp;$D$3:$D$1662,$E$3:$E$1662,0,0,1)</f>
        <v>2000</v>
      </c>
      <c r="AC245" s="2" cm="1">
        <f t="array" ref="AC245">_xlfn.XLOOKUP(AC$1&amp;$R245,$C$3:$C$1662&amp;$D$3:$D$1662,$E$3:$E$1662,0,0,1)</f>
        <v>100</v>
      </c>
    </row>
    <row r="246" spans="3:29" x14ac:dyDescent="0.4">
      <c r="C246" t="s">
        <v>758</v>
      </c>
      <c r="D246" t="s">
        <v>454</v>
      </c>
      <c r="E246">
        <v>100</v>
      </c>
      <c r="R246" t="s">
        <v>307</v>
      </c>
      <c r="S246" s="2">
        <f t="shared" si="16"/>
        <v>780680</v>
      </c>
      <c r="T246" s="2">
        <f t="shared" si="20"/>
        <v>1262900</v>
      </c>
      <c r="U246" s="2">
        <f t="shared" si="20"/>
        <v>635800</v>
      </c>
      <c r="V246" s="2">
        <f t="shared" si="20"/>
        <v>523400</v>
      </c>
      <c r="W246" s="2">
        <f t="shared" si="20"/>
        <v>789000</v>
      </c>
      <c r="X246" s="2">
        <f t="shared" si="20"/>
        <v>692300</v>
      </c>
      <c r="Y246" s="2" cm="1">
        <f t="array" ref="Y246">_xlfn.XLOOKUP(Y$1&amp;$R246,$C$3:$C$1662&amp;$D$3:$D$1662,$E$3:$E$1662,0,0,1)</f>
        <v>7300</v>
      </c>
      <c r="Z246" s="2" cm="1">
        <f t="array" ref="Z246">_xlfn.XLOOKUP(Z$1&amp;$R246,$C$3:$C$1662&amp;$D$3:$D$1662,$E$3:$E$1662,0,0,1)</f>
        <v>2200</v>
      </c>
      <c r="AA246" s="2" cm="1">
        <f t="array" ref="AA246">_xlfn.XLOOKUP(AA$1&amp;$R246,$C$3:$C$1662&amp;$D$3:$D$1662,$E$3:$E$1662,0,0,1)</f>
        <v>2200</v>
      </c>
      <c r="AB246" s="2" cm="1">
        <f t="array" ref="AB246">_xlfn.XLOOKUP(AB$1&amp;$R246,$C$3:$C$1662&amp;$D$3:$D$1662,$E$3:$E$1662,0,0,1)</f>
        <v>800</v>
      </c>
      <c r="AC246" s="2" cm="1">
        <f t="array" ref="AC246">_xlfn.XLOOKUP(AC$1&amp;$R246,$C$3:$C$1662&amp;$D$3:$D$1662,$E$3:$E$1662,0,0,1)</f>
        <v>200</v>
      </c>
    </row>
    <row r="247" spans="3:29" x14ac:dyDescent="0.4">
      <c r="C247" t="s">
        <v>758</v>
      </c>
      <c r="D247" t="s">
        <v>455</v>
      </c>
      <c r="E247">
        <v>200</v>
      </c>
      <c r="R247" t="s">
        <v>308</v>
      </c>
      <c r="S247" s="2">
        <f t="shared" si="16"/>
        <v>783780</v>
      </c>
      <c r="T247" s="2">
        <f t="shared" si="20"/>
        <v>1264800</v>
      </c>
      <c r="U247" s="2">
        <f t="shared" si="20"/>
        <v>636400</v>
      </c>
      <c r="V247" s="2">
        <f t="shared" si="20"/>
        <v>534000</v>
      </c>
      <c r="W247" s="2">
        <f t="shared" si="20"/>
        <v>790600</v>
      </c>
      <c r="X247" s="2">
        <f t="shared" si="20"/>
        <v>693100</v>
      </c>
      <c r="Y247" s="2" cm="1">
        <f t="array" ref="Y247">_xlfn.XLOOKUP(Y$1&amp;$R247,$C$3:$C$1662&amp;$D$3:$D$1662,$E$3:$E$1662,0,0,1)</f>
        <v>1900</v>
      </c>
      <c r="Z247" s="2" cm="1">
        <f t="array" ref="Z247">_xlfn.XLOOKUP(Z$1&amp;$R247,$C$3:$C$1662&amp;$D$3:$D$1662,$E$3:$E$1662,0,0,1)</f>
        <v>600</v>
      </c>
      <c r="AA247" s="2" cm="1">
        <f t="array" ref="AA247">_xlfn.XLOOKUP(AA$1&amp;$R247,$C$3:$C$1662&amp;$D$3:$D$1662,$E$3:$E$1662,0,0,1)</f>
        <v>10600</v>
      </c>
      <c r="AB247" s="2" cm="1">
        <f t="array" ref="AB247">_xlfn.XLOOKUP(AB$1&amp;$R247,$C$3:$C$1662&amp;$D$3:$D$1662,$E$3:$E$1662,0,0,1)</f>
        <v>1600</v>
      </c>
      <c r="AC247" s="2" cm="1">
        <f t="array" ref="AC247">_xlfn.XLOOKUP(AC$1&amp;$R247,$C$3:$C$1662&amp;$D$3:$D$1662,$E$3:$E$1662,0,0,1)</f>
        <v>800</v>
      </c>
    </row>
    <row r="248" spans="3:29" x14ac:dyDescent="0.4">
      <c r="C248" t="s">
        <v>758</v>
      </c>
      <c r="D248" t="s">
        <v>456</v>
      </c>
      <c r="E248">
        <v>800</v>
      </c>
      <c r="R248" t="s">
        <v>258</v>
      </c>
      <c r="S248" s="2">
        <f t="shared" si="16"/>
        <v>784960</v>
      </c>
      <c r="T248" s="2">
        <f t="shared" si="20"/>
        <v>1266200</v>
      </c>
      <c r="U248" s="2">
        <f t="shared" si="20"/>
        <v>638800</v>
      </c>
      <c r="V248" s="2">
        <f t="shared" si="20"/>
        <v>534600</v>
      </c>
      <c r="W248" s="2">
        <f t="shared" si="20"/>
        <v>790600</v>
      </c>
      <c r="X248" s="2">
        <f t="shared" si="20"/>
        <v>694600</v>
      </c>
      <c r="Y248" s="2" cm="1">
        <f t="array" ref="Y248">_xlfn.XLOOKUP(Y$1&amp;$R248,$C$3:$C$1662&amp;$D$3:$D$1662,$E$3:$E$1662,0,0,1)</f>
        <v>1400</v>
      </c>
      <c r="Z248" s="2" cm="1">
        <f t="array" ref="Z248">_xlfn.XLOOKUP(Z$1&amp;$R248,$C$3:$C$1662&amp;$D$3:$D$1662,$E$3:$E$1662,0,0,1)</f>
        <v>2400</v>
      </c>
      <c r="AA248" s="2" cm="1">
        <f t="array" ref="AA248">_xlfn.XLOOKUP(AA$1&amp;$R248,$C$3:$C$1662&amp;$D$3:$D$1662,$E$3:$E$1662,0,0,1)</f>
        <v>600</v>
      </c>
      <c r="AB248" s="2" cm="1">
        <f t="array" ref="AB248">_xlfn.XLOOKUP(AB$1&amp;$R248,$C$3:$C$1662&amp;$D$3:$D$1662,$E$3:$E$1662,0,0,1)</f>
        <v>0</v>
      </c>
      <c r="AC248" s="2" cm="1">
        <f t="array" ref="AC248">_xlfn.XLOOKUP(AC$1&amp;$R248,$C$3:$C$1662&amp;$D$3:$D$1662,$E$3:$E$1662,0,0,1)</f>
        <v>1500</v>
      </c>
    </row>
    <row r="249" spans="3:29" x14ac:dyDescent="0.4">
      <c r="C249" t="s">
        <v>758</v>
      </c>
      <c r="D249" t="s">
        <v>457</v>
      </c>
      <c r="E249">
        <v>1500</v>
      </c>
      <c r="R249" t="s">
        <v>109</v>
      </c>
      <c r="S249" s="2">
        <f t="shared" si="16"/>
        <v>785420</v>
      </c>
      <c r="T249" s="2">
        <f t="shared" si="20"/>
        <v>1267400</v>
      </c>
      <c r="U249" s="2">
        <f t="shared" si="20"/>
        <v>639000</v>
      </c>
      <c r="V249" s="2">
        <f t="shared" si="20"/>
        <v>534700</v>
      </c>
      <c r="W249" s="2">
        <f t="shared" si="20"/>
        <v>791000</v>
      </c>
      <c r="X249" s="2">
        <f t="shared" si="20"/>
        <v>695000</v>
      </c>
      <c r="Y249" s="2" cm="1">
        <f t="array" ref="Y249">_xlfn.XLOOKUP(Y$1&amp;$R249,$C$3:$C$1662&amp;$D$3:$D$1662,$E$3:$E$1662,0,0,1)</f>
        <v>1200</v>
      </c>
      <c r="Z249" s="2" cm="1">
        <f t="array" ref="Z249">_xlfn.XLOOKUP(Z$1&amp;$R249,$C$3:$C$1662&amp;$D$3:$D$1662,$E$3:$E$1662,0,0,1)</f>
        <v>200</v>
      </c>
      <c r="AA249" s="2" cm="1">
        <f t="array" ref="AA249">_xlfn.XLOOKUP(AA$1&amp;$R249,$C$3:$C$1662&amp;$D$3:$D$1662,$E$3:$E$1662,0,0,1)</f>
        <v>100</v>
      </c>
      <c r="AB249" s="2" cm="1">
        <f t="array" ref="AB249">_xlfn.XLOOKUP(AB$1&amp;$R249,$C$3:$C$1662&amp;$D$3:$D$1662,$E$3:$E$1662,0,0,1)</f>
        <v>400</v>
      </c>
      <c r="AC249" s="2" cm="1">
        <f t="array" ref="AC249">_xlfn.XLOOKUP(AC$1&amp;$R249,$C$3:$C$1662&amp;$D$3:$D$1662,$E$3:$E$1662,0,0,1)</f>
        <v>400</v>
      </c>
    </row>
    <row r="250" spans="3:29" x14ac:dyDescent="0.4">
      <c r="C250" t="s">
        <v>758</v>
      </c>
      <c r="D250" t="s">
        <v>458</v>
      </c>
      <c r="E250">
        <v>400</v>
      </c>
      <c r="R250" t="s">
        <v>260</v>
      </c>
      <c r="S250" s="2">
        <f t="shared" si="16"/>
        <v>788180</v>
      </c>
      <c r="T250" s="2">
        <f t="shared" si="20"/>
        <v>1272500</v>
      </c>
      <c r="U250" s="2">
        <f t="shared" si="20"/>
        <v>639000</v>
      </c>
      <c r="V250" s="2">
        <f t="shared" si="20"/>
        <v>534800</v>
      </c>
      <c r="W250" s="2">
        <f t="shared" si="20"/>
        <v>795900</v>
      </c>
      <c r="X250" s="2">
        <f t="shared" si="20"/>
        <v>698700</v>
      </c>
      <c r="Y250" s="2" cm="1">
        <f t="array" ref="Y250">_xlfn.XLOOKUP(Y$1&amp;$R250,$C$3:$C$1662&amp;$D$3:$D$1662,$E$3:$E$1662,0,0,1)</f>
        <v>5100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4900</v>
      </c>
      <c r="AC250" s="2" cm="1">
        <f t="array" ref="AC250">_xlfn.XLOOKUP(AC$1&amp;$R250,$C$3:$C$1662&amp;$D$3:$D$1662,$E$3:$E$1662,0,0,1)</f>
        <v>3700</v>
      </c>
    </row>
    <row r="251" spans="3:29" x14ac:dyDescent="0.4">
      <c r="C251" t="s">
        <v>758</v>
      </c>
      <c r="D251" t="s">
        <v>459</v>
      </c>
      <c r="E251">
        <v>3700</v>
      </c>
      <c r="R251" t="s">
        <v>265</v>
      </c>
      <c r="S251" s="2">
        <f t="shared" si="16"/>
        <v>795280</v>
      </c>
      <c r="T251" s="2">
        <f t="shared" si="20"/>
        <v>1301200</v>
      </c>
      <c r="U251" s="2">
        <f t="shared" si="20"/>
        <v>639300</v>
      </c>
      <c r="V251" s="2">
        <f t="shared" si="20"/>
        <v>535600</v>
      </c>
      <c r="W251" s="2">
        <f t="shared" si="20"/>
        <v>796900</v>
      </c>
      <c r="X251" s="2">
        <f t="shared" si="20"/>
        <v>703400</v>
      </c>
      <c r="Y251" s="2" cm="1">
        <f t="array" ref="Y251">_xlfn.XLOOKUP(Y$1&amp;$R251,$C$3:$C$1662&amp;$D$3:$D$1662,$E$3:$E$1662,0,0,1)</f>
        <v>28700</v>
      </c>
      <c r="Z251" s="2" cm="1">
        <f t="array" ref="Z251">_xlfn.XLOOKUP(Z$1&amp;$R251,$C$3:$C$1662&amp;$D$3:$D$1662,$E$3:$E$1662,0,0,1)</f>
        <v>300</v>
      </c>
      <c r="AA251" s="2" cm="1">
        <f t="array" ref="AA251">_xlfn.XLOOKUP(AA$1&amp;$R251,$C$3:$C$1662&amp;$D$3:$D$1662,$E$3:$E$1662,0,0,1)</f>
        <v>800</v>
      </c>
      <c r="AB251" s="2" cm="1">
        <f t="array" ref="AB251">_xlfn.XLOOKUP(AB$1&amp;$R251,$C$3:$C$1662&amp;$D$3:$D$1662,$E$3:$E$1662,0,0,1)</f>
        <v>1000</v>
      </c>
      <c r="AC251" s="2" cm="1">
        <f t="array" ref="AC251">_xlfn.XLOOKUP(AC$1&amp;$R251,$C$3:$C$1662&amp;$D$3:$D$1662,$E$3:$E$1662,0,0,1)</f>
        <v>4700</v>
      </c>
    </row>
    <row r="252" spans="3:29" x14ac:dyDescent="0.4">
      <c r="C252" t="s">
        <v>758</v>
      </c>
      <c r="D252" t="s">
        <v>460</v>
      </c>
      <c r="E252">
        <v>4700</v>
      </c>
      <c r="R252" t="s">
        <v>188</v>
      </c>
      <c r="S252" s="2">
        <f t="shared" si="16"/>
        <v>796960</v>
      </c>
      <c r="T252" s="2">
        <f t="shared" si="20"/>
        <v>1305700</v>
      </c>
      <c r="U252" s="2">
        <f t="shared" si="20"/>
        <v>639500</v>
      </c>
      <c r="V252" s="2">
        <f t="shared" si="20"/>
        <v>536700</v>
      </c>
      <c r="W252" s="2">
        <f t="shared" si="20"/>
        <v>797000</v>
      </c>
      <c r="X252" s="2">
        <f t="shared" si="20"/>
        <v>705900</v>
      </c>
      <c r="Y252" s="2" cm="1">
        <f t="array" ref="Y252">_xlfn.XLOOKUP(Y$1&amp;$R252,$C$3:$C$1662&amp;$D$3:$D$1662,$E$3:$E$1662,0,0,1)</f>
        <v>4500</v>
      </c>
      <c r="Z252" s="2" cm="1">
        <f t="array" ref="Z252">_xlfn.XLOOKUP(Z$1&amp;$R252,$C$3:$C$1662&amp;$D$3:$D$1662,$E$3:$E$1662,0,0,1)</f>
        <v>200</v>
      </c>
      <c r="AA252" s="2" cm="1">
        <f t="array" ref="AA252">_xlfn.XLOOKUP(AA$1&amp;$R252,$C$3:$C$1662&amp;$D$3:$D$1662,$E$3:$E$1662,0,0,1)</f>
        <v>1100</v>
      </c>
      <c r="AB252" s="2" cm="1">
        <f t="array" ref="AB252">_xlfn.XLOOKUP(AB$1&amp;$R252,$C$3:$C$1662&amp;$D$3:$D$1662,$E$3:$E$1662,0,0,1)</f>
        <v>100</v>
      </c>
      <c r="AC252" s="2" cm="1">
        <f t="array" ref="AC252">_xlfn.XLOOKUP(AC$1&amp;$R252,$C$3:$C$1662&amp;$D$3:$D$1662,$E$3:$E$1662,0,0,1)</f>
        <v>2500</v>
      </c>
    </row>
    <row r="253" spans="3:29" x14ac:dyDescent="0.4">
      <c r="C253" t="s">
        <v>758</v>
      </c>
      <c r="D253" t="s">
        <v>461</v>
      </c>
      <c r="E253">
        <v>2500</v>
      </c>
      <c r="R253" t="s">
        <v>75</v>
      </c>
      <c r="S253" s="2">
        <f t="shared" si="16"/>
        <v>798520</v>
      </c>
      <c r="T253" s="2">
        <f t="shared" si="20"/>
        <v>1308500</v>
      </c>
      <c r="U253" s="2">
        <f t="shared" si="20"/>
        <v>639600</v>
      </c>
      <c r="V253" s="2">
        <f t="shared" si="20"/>
        <v>538200</v>
      </c>
      <c r="W253" s="2">
        <f t="shared" si="20"/>
        <v>797200</v>
      </c>
      <c r="X253" s="2">
        <f t="shared" si="20"/>
        <v>709100</v>
      </c>
      <c r="Y253" s="2" cm="1">
        <f t="array" ref="Y253">_xlfn.XLOOKUP(Y$1&amp;$R253,$C$3:$C$1662&amp;$D$3:$D$1662,$E$3:$E$1662,0,0,1)</f>
        <v>2800</v>
      </c>
      <c r="Z253" s="2" cm="1">
        <f t="array" ref="Z253">_xlfn.XLOOKUP(Z$1&amp;$R253,$C$3:$C$1662&amp;$D$3:$D$1662,$E$3:$E$1662,0,0,1)</f>
        <v>100</v>
      </c>
      <c r="AA253" s="2" cm="1">
        <f t="array" ref="AA253">_xlfn.XLOOKUP(AA$1&amp;$R253,$C$3:$C$1662&amp;$D$3:$D$1662,$E$3:$E$1662,0,0,1)</f>
        <v>1500</v>
      </c>
      <c r="AB253" s="2" cm="1">
        <f t="array" ref="AB253">_xlfn.XLOOKUP(AB$1&amp;$R253,$C$3:$C$1662&amp;$D$3:$D$1662,$E$3:$E$1662,0,0,1)</f>
        <v>200</v>
      </c>
      <c r="AC253" s="2" cm="1">
        <f t="array" ref="AC253">_xlfn.XLOOKUP(AC$1&amp;$R253,$C$3:$C$1662&amp;$D$3:$D$1662,$E$3:$E$1662,0,0,1)</f>
        <v>3200</v>
      </c>
    </row>
    <row r="254" spans="3:29" x14ac:dyDescent="0.4">
      <c r="C254" t="s">
        <v>758</v>
      </c>
      <c r="D254" t="s">
        <v>462</v>
      </c>
      <c r="E254">
        <v>3200</v>
      </c>
      <c r="R254" t="s">
        <v>191</v>
      </c>
      <c r="S254" s="2">
        <f t="shared" si="16"/>
        <v>799740</v>
      </c>
      <c r="T254" s="2">
        <f t="shared" si="20"/>
        <v>1310100</v>
      </c>
      <c r="U254" s="2">
        <f t="shared" si="20"/>
        <v>640900</v>
      </c>
      <c r="V254" s="2">
        <f t="shared" si="20"/>
        <v>538400</v>
      </c>
      <c r="W254" s="2">
        <f t="shared" si="20"/>
        <v>797600</v>
      </c>
      <c r="X254" s="2">
        <f t="shared" si="20"/>
        <v>711700</v>
      </c>
      <c r="Y254" s="2" cm="1">
        <f t="array" ref="Y254">_xlfn.XLOOKUP(Y$1&amp;$R254,$C$3:$C$1662&amp;$D$3:$D$1662,$E$3:$E$1662,0,0,1)</f>
        <v>1600</v>
      </c>
      <c r="Z254" s="2" cm="1">
        <f t="array" ref="Z254">_xlfn.XLOOKUP(Z$1&amp;$R254,$C$3:$C$1662&amp;$D$3:$D$1662,$E$3:$E$1662,0,0,1)</f>
        <v>1300</v>
      </c>
      <c r="AA254" s="2" cm="1">
        <f t="array" ref="AA254">_xlfn.XLOOKUP(AA$1&amp;$R254,$C$3:$C$1662&amp;$D$3:$D$1662,$E$3:$E$1662,0,0,1)</f>
        <v>200</v>
      </c>
      <c r="AB254" s="2" cm="1">
        <f t="array" ref="AB254">_xlfn.XLOOKUP(AB$1&amp;$R254,$C$3:$C$1662&amp;$D$3:$D$1662,$E$3:$E$1662,0,0,1)</f>
        <v>400</v>
      </c>
      <c r="AC254" s="2" cm="1">
        <f t="array" ref="AC254">_xlfn.XLOOKUP(AC$1&amp;$R254,$C$3:$C$1662&amp;$D$3:$D$1662,$E$3:$E$1662,0,0,1)</f>
        <v>2600</v>
      </c>
    </row>
    <row r="255" spans="3:29" x14ac:dyDescent="0.4">
      <c r="C255" t="s">
        <v>758</v>
      </c>
      <c r="D255" t="s">
        <v>463</v>
      </c>
      <c r="E255">
        <v>2600</v>
      </c>
      <c r="R255" t="s">
        <v>256</v>
      </c>
      <c r="S255" s="2">
        <f t="shared" si="16"/>
        <v>803720</v>
      </c>
      <c r="T255" s="2">
        <f t="shared" si="20"/>
        <v>1317100</v>
      </c>
      <c r="U255" s="2">
        <f t="shared" si="20"/>
        <v>643800</v>
      </c>
      <c r="V255" s="2">
        <f t="shared" si="20"/>
        <v>540600</v>
      </c>
      <c r="W255" s="2">
        <f t="shared" si="20"/>
        <v>798100</v>
      </c>
      <c r="X255" s="2">
        <f t="shared" si="20"/>
        <v>719000</v>
      </c>
      <c r="Y255" s="2" cm="1">
        <f t="array" ref="Y255">_xlfn.XLOOKUP(Y$1&amp;$R255,$C$3:$C$1662&amp;$D$3:$D$1662,$E$3:$E$1662,0,0,1)</f>
        <v>7000</v>
      </c>
      <c r="Z255" s="2" cm="1">
        <f t="array" ref="Z255">_xlfn.XLOOKUP(Z$1&amp;$R255,$C$3:$C$1662&amp;$D$3:$D$1662,$E$3:$E$1662,0,0,1)</f>
        <v>2900</v>
      </c>
      <c r="AA255" s="2" cm="1">
        <f t="array" ref="AA255">_xlfn.XLOOKUP(AA$1&amp;$R255,$C$3:$C$1662&amp;$D$3:$D$1662,$E$3:$E$1662,0,0,1)</f>
        <v>2200</v>
      </c>
      <c r="AB255" s="2" cm="1">
        <f t="array" ref="AB255">_xlfn.XLOOKUP(AB$1&amp;$R255,$C$3:$C$1662&amp;$D$3:$D$1662,$E$3:$E$1662,0,0,1)</f>
        <v>500</v>
      </c>
      <c r="AC255" s="2" cm="1">
        <f t="array" ref="AC255">_xlfn.XLOOKUP(AC$1&amp;$R255,$C$3:$C$1662&amp;$D$3:$D$1662,$E$3:$E$1662,0,0,1)</f>
        <v>7300</v>
      </c>
    </row>
    <row r="256" spans="3:29" x14ac:dyDescent="0.4">
      <c r="C256" t="s">
        <v>758</v>
      </c>
      <c r="D256" t="s">
        <v>464</v>
      </c>
      <c r="E256">
        <v>7300</v>
      </c>
      <c r="R256" t="s">
        <v>276</v>
      </c>
      <c r="S256" s="2">
        <f t="shared" si="16"/>
        <v>807060</v>
      </c>
      <c r="T256" s="2">
        <f t="shared" si="20"/>
        <v>1320900</v>
      </c>
      <c r="U256" s="2">
        <f t="shared" si="20"/>
        <v>644100</v>
      </c>
      <c r="V256" s="2">
        <f t="shared" si="20"/>
        <v>541700</v>
      </c>
      <c r="W256" s="2">
        <f t="shared" si="20"/>
        <v>802200</v>
      </c>
      <c r="X256" s="2">
        <f t="shared" si="20"/>
        <v>726400</v>
      </c>
      <c r="Y256" s="2" cm="1">
        <f t="array" ref="Y256">_xlfn.XLOOKUP(Y$1&amp;$R256,$C$3:$C$1662&amp;$D$3:$D$1662,$E$3:$E$1662,0,0,1)</f>
        <v>3800</v>
      </c>
      <c r="Z256" s="2" cm="1">
        <f t="array" ref="Z256">_xlfn.XLOOKUP(Z$1&amp;$R256,$C$3:$C$1662&amp;$D$3:$D$1662,$E$3:$E$1662,0,0,1)</f>
        <v>300</v>
      </c>
      <c r="AA256" s="2" cm="1">
        <f t="array" ref="AA256">_xlfn.XLOOKUP(AA$1&amp;$R256,$C$3:$C$1662&amp;$D$3:$D$1662,$E$3:$E$1662,0,0,1)</f>
        <v>1100</v>
      </c>
      <c r="AB256" s="2" cm="1">
        <f t="array" ref="AB256">_xlfn.XLOOKUP(AB$1&amp;$R256,$C$3:$C$1662&amp;$D$3:$D$1662,$E$3:$E$1662,0,0,1)</f>
        <v>4100</v>
      </c>
      <c r="AC256" s="2" cm="1">
        <f t="array" ref="AC256">_xlfn.XLOOKUP(AC$1&amp;$R256,$C$3:$C$1662&amp;$D$3:$D$1662,$E$3:$E$1662,0,0,1)</f>
        <v>7400</v>
      </c>
    </row>
    <row r="257" spans="3:29" x14ac:dyDescent="0.4">
      <c r="C257" t="s">
        <v>758</v>
      </c>
      <c r="D257" t="s">
        <v>465</v>
      </c>
      <c r="E257">
        <v>7400</v>
      </c>
      <c r="R257" t="s">
        <v>275</v>
      </c>
      <c r="S257" s="2">
        <f t="shared" si="16"/>
        <v>812540</v>
      </c>
      <c r="T257" s="2">
        <f t="shared" si="20"/>
        <v>1321400</v>
      </c>
      <c r="U257" s="2">
        <f t="shared" si="20"/>
        <v>644100</v>
      </c>
      <c r="V257" s="2">
        <f t="shared" si="20"/>
        <v>558000</v>
      </c>
      <c r="W257" s="2">
        <f t="shared" si="20"/>
        <v>804400</v>
      </c>
      <c r="X257" s="2">
        <f t="shared" si="20"/>
        <v>734800</v>
      </c>
      <c r="Y257" s="2" cm="1">
        <f t="array" ref="Y257">_xlfn.XLOOKUP(Y$1&amp;$R257,$C$3:$C$1662&amp;$D$3:$D$1662,$E$3:$E$1662,0,0,1)</f>
        <v>500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16300</v>
      </c>
      <c r="AB257" s="2" cm="1">
        <f t="array" ref="AB257">_xlfn.XLOOKUP(AB$1&amp;$R257,$C$3:$C$1662&amp;$D$3:$D$1662,$E$3:$E$1662,0,0,1)</f>
        <v>2200</v>
      </c>
      <c r="AC257" s="2" cm="1">
        <f t="array" ref="AC257">_xlfn.XLOOKUP(AC$1&amp;$R257,$C$3:$C$1662&amp;$D$3:$D$1662,$E$3:$E$1662,0,0,1)</f>
        <v>8400</v>
      </c>
    </row>
    <row r="258" spans="3:29" x14ac:dyDescent="0.4">
      <c r="C258" t="s">
        <v>758</v>
      </c>
      <c r="D258" t="s">
        <v>466</v>
      </c>
      <c r="E258">
        <v>8400</v>
      </c>
      <c r="R258" t="s">
        <v>205</v>
      </c>
      <c r="S258" s="2">
        <f t="shared" si="16"/>
        <v>815380</v>
      </c>
      <c r="T258" s="2">
        <f t="shared" si="20"/>
        <v>1321400</v>
      </c>
      <c r="U258" s="2">
        <f t="shared" si="20"/>
        <v>646400</v>
      </c>
      <c r="V258" s="2">
        <f t="shared" si="20"/>
        <v>559300</v>
      </c>
      <c r="W258" s="2">
        <f t="shared" si="20"/>
        <v>804500</v>
      </c>
      <c r="X258" s="2">
        <f t="shared" si="20"/>
        <v>745300</v>
      </c>
      <c r="Y258" s="2" cm="1">
        <f t="array" ref="Y258">_xlfn.XLOOKUP(Y$1&amp;$R258,$C$3:$C$1662&amp;$D$3:$D$1662,$E$3:$E$1662,0,0,1)</f>
        <v>0</v>
      </c>
      <c r="Z258" s="2" cm="1">
        <f t="array" ref="Z258">_xlfn.XLOOKUP(Z$1&amp;$R258,$C$3:$C$1662&amp;$D$3:$D$1662,$E$3:$E$1662,0,0,1)</f>
        <v>2300</v>
      </c>
      <c r="AA258" s="2" cm="1">
        <f t="array" ref="AA258">_xlfn.XLOOKUP(AA$1&amp;$R258,$C$3:$C$1662&amp;$D$3:$D$1662,$E$3:$E$1662,0,0,1)</f>
        <v>1300</v>
      </c>
      <c r="AB258" s="2" cm="1">
        <f t="array" ref="AB258">_xlfn.XLOOKUP(AB$1&amp;$R258,$C$3:$C$1662&amp;$D$3:$D$1662,$E$3:$E$1662,0,0,1)</f>
        <v>100</v>
      </c>
      <c r="AC258" s="2" cm="1">
        <f t="array" ref="AC258">_xlfn.XLOOKUP(AC$1&amp;$R258,$C$3:$C$1662&amp;$D$3:$D$1662,$E$3:$E$1662,0,0,1)</f>
        <v>10500</v>
      </c>
    </row>
    <row r="259" spans="3:29" x14ac:dyDescent="0.4">
      <c r="C259" t="s">
        <v>758</v>
      </c>
      <c r="D259" t="s">
        <v>467</v>
      </c>
      <c r="E259">
        <v>10500</v>
      </c>
      <c r="R259" t="s">
        <v>40</v>
      </c>
      <c r="S259" s="2">
        <f t="shared" ref="S259:S322" si="21">IFERROR(AVERAGEIFS(T259:X259,T259:X259,"&gt;0"),0)</f>
        <v>817160</v>
      </c>
      <c r="T259" s="2">
        <f t="shared" si="20"/>
        <v>1322200</v>
      </c>
      <c r="U259" s="2">
        <f t="shared" si="20"/>
        <v>647700</v>
      </c>
      <c r="V259" s="2">
        <f t="shared" si="20"/>
        <v>560400</v>
      </c>
      <c r="W259" s="2">
        <f t="shared" si="20"/>
        <v>805400</v>
      </c>
      <c r="X259" s="2">
        <f t="shared" si="20"/>
        <v>750100</v>
      </c>
      <c r="Y259" s="2" cm="1">
        <f t="array" ref="Y259">_xlfn.XLOOKUP(Y$1&amp;$R259,$C$3:$C$1662&amp;$D$3:$D$1662,$E$3:$E$1662,0,0,1)</f>
        <v>800</v>
      </c>
      <c r="Z259" s="2" cm="1">
        <f t="array" ref="Z259">_xlfn.XLOOKUP(Z$1&amp;$R259,$C$3:$C$1662&amp;$D$3:$D$1662,$E$3:$E$1662,0,0,1)</f>
        <v>1300</v>
      </c>
      <c r="AA259" s="2" cm="1">
        <f t="array" ref="AA259">_xlfn.XLOOKUP(AA$1&amp;$R259,$C$3:$C$1662&amp;$D$3:$D$1662,$E$3:$E$1662,0,0,1)</f>
        <v>1100</v>
      </c>
      <c r="AB259" s="2" cm="1">
        <f t="array" ref="AB259">_xlfn.XLOOKUP(AB$1&amp;$R259,$C$3:$C$1662&amp;$D$3:$D$1662,$E$3:$E$1662,0,0,1)</f>
        <v>900</v>
      </c>
      <c r="AC259" s="2" cm="1">
        <f t="array" ref="AC259">_xlfn.XLOOKUP(AC$1&amp;$R259,$C$3:$C$1662&amp;$D$3:$D$1662,$E$3:$E$1662,0,0,1)</f>
        <v>4800</v>
      </c>
    </row>
    <row r="260" spans="3:29" x14ac:dyDescent="0.4">
      <c r="C260" t="s">
        <v>758</v>
      </c>
      <c r="D260" t="s">
        <v>468</v>
      </c>
      <c r="E260">
        <v>4800</v>
      </c>
      <c r="R260" t="s">
        <v>231</v>
      </c>
      <c r="S260" s="2">
        <f t="shared" si="21"/>
        <v>822120</v>
      </c>
      <c r="T260" s="2">
        <f t="shared" ref="T260:X275" si="22">T259+Y260</f>
        <v>1324100</v>
      </c>
      <c r="U260" s="2">
        <f t="shared" si="22"/>
        <v>654300</v>
      </c>
      <c r="V260" s="2">
        <f t="shared" si="22"/>
        <v>560400</v>
      </c>
      <c r="W260" s="2">
        <f t="shared" si="22"/>
        <v>809100</v>
      </c>
      <c r="X260" s="2">
        <f t="shared" si="22"/>
        <v>762700</v>
      </c>
      <c r="Y260" s="2" cm="1">
        <f t="array" ref="Y260">_xlfn.XLOOKUP(Y$1&amp;$R260,$C$3:$C$1662&amp;$D$3:$D$1662,$E$3:$E$1662,0,0,1)</f>
        <v>1900</v>
      </c>
      <c r="Z260" s="2" cm="1">
        <f t="array" ref="Z260">_xlfn.XLOOKUP(Z$1&amp;$R260,$C$3:$C$1662&amp;$D$3:$D$1662,$E$3:$E$1662,0,0,1)</f>
        <v>6600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3700</v>
      </c>
      <c r="AC260" s="2" cm="1">
        <f t="array" ref="AC260">_xlfn.XLOOKUP(AC$1&amp;$R260,$C$3:$C$1662&amp;$D$3:$D$1662,$E$3:$E$1662,0,0,1)</f>
        <v>12600</v>
      </c>
    </row>
    <row r="261" spans="3:29" x14ac:dyDescent="0.4">
      <c r="C261" t="s">
        <v>758</v>
      </c>
      <c r="D261" t="s">
        <v>469</v>
      </c>
      <c r="E261">
        <v>12600</v>
      </c>
      <c r="R261" t="s">
        <v>244</v>
      </c>
      <c r="S261" s="2">
        <f t="shared" si="21"/>
        <v>824320</v>
      </c>
      <c r="T261" s="2">
        <f t="shared" si="22"/>
        <v>1326400</v>
      </c>
      <c r="U261" s="2">
        <f t="shared" si="22"/>
        <v>657300</v>
      </c>
      <c r="V261" s="2">
        <f t="shared" si="22"/>
        <v>561100</v>
      </c>
      <c r="W261" s="2">
        <f t="shared" si="22"/>
        <v>811000</v>
      </c>
      <c r="X261" s="2">
        <f t="shared" si="22"/>
        <v>765800</v>
      </c>
      <c r="Y261" s="2" cm="1">
        <f t="array" ref="Y261">_xlfn.XLOOKUP(Y$1&amp;$R261,$C$3:$C$1662&amp;$D$3:$D$1662,$E$3:$E$1662,0,0,1)</f>
        <v>2300</v>
      </c>
      <c r="Z261" s="2" cm="1">
        <f t="array" ref="Z261">_xlfn.XLOOKUP(Z$1&amp;$R261,$C$3:$C$1662&amp;$D$3:$D$1662,$E$3:$E$1662,0,0,1)</f>
        <v>3000</v>
      </c>
      <c r="AA261" s="2" cm="1">
        <f t="array" ref="AA261">_xlfn.XLOOKUP(AA$1&amp;$R261,$C$3:$C$1662&amp;$D$3:$D$1662,$E$3:$E$1662,0,0,1)</f>
        <v>700</v>
      </c>
      <c r="AB261" s="2" cm="1">
        <f t="array" ref="AB261">_xlfn.XLOOKUP(AB$1&amp;$R261,$C$3:$C$1662&amp;$D$3:$D$1662,$E$3:$E$1662,0,0,1)</f>
        <v>1900</v>
      </c>
      <c r="AC261" s="2" cm="1">
        <f t="array" ref="AC261">_xlfn.XLOOKUP(AC$1&amp;$R261,$C$3:$C$1662&amp;$D$3:$D$1662,$E$3:$E$1662,0,0,1)</f>
        <v>3100</v>
      </c>
    </row>
    <row r="262" spans="3:29" x14ac:dyDescent="0.4">
      <c r="C262" t="s">
        <v>758</v>
      </c>
      <c r="D262" t="s">
        <v>470</v>
      </c>
      <c r="E262">
        <v>3100</v>
      </c>
      <c r="R262" t="s">
        <v>124</v>
      </c>
      <c r="S262" s="2">
        <f t="shared" si="21"/>
        <v>824860</v>
      </c>
      <c r="T262" s="2">
        <f t="shared" si="22"/>
        <v>1327100</v>
      </c>
      <c r="U262" s="2">
        <f t="shared" si="22"/>
        <v>658100</v>
      </c>
      <c r="V262" s="2">
        <f t="shared" si="22"/>
        <v>561400</v>
      </c>
      <c r="W262" s="2">
        <f t="shared" si="22"/>
        <v>811200</v>
      </c>
      <c r="X262" s="2">
        <f t="shared" si="22"/>
        <v>766500</v>
      </c>
      <c r="Y262" s="2" cm="1">
        <f t="array" ref="Y262">_xlfn.XLOOKUP(Y$1&amp;$R262,$C$3:$C$1662&amp;$D$3:$D$1662,$E$3:$E$1662,0,0,1)</f>
        <v>700</v>
      </c>
      <c r="Z262" s="2" cm="1">
        <f t="array" ref="Z262">_xlfn.XLOOKUP(Z$1&amp;$R262,$C$3:$C$1662&amp;$D$3:$D$1662,$E$3:$E$1662,0,0,1)</f>
        <v>800</v>
      </c>
      <c r="AA262" s="2" cm="1">
        <f t="array" ref="AA262">_xlfn.XLOOKUP(AA$1&amp;$R262,$C$3:$C$1662&amp;$D$3:$D$1662,$E$3:$E$1662,0,0,1)</f>
        <v>300</v>
      </c>
      <c r="AB262" s="2" cm="1">
        <f t="array" ref="AB262">_xlfn.XLOOKUP(AB$1&amp;$R262,$C$3:$C$1662&amp;$D$3:$D$1662,$E$3:$E$1662,0,0,1)</f>
        <v>200</v>
      </c>
      <c r="AC262" s="2" cm="1">
        <f t="array" ref="AC262">_xlfn.XLOOKUP(AC$1&amp;$R262,$C$3:$C$1662&amp;$D$3:$D$1662,$E$3:$E$1662,0,0,1)</f>
        <v>700</v>
      </c>
    </row>
    <row r="263" spans="3:29" x14ac:dyDescent="0.4">
      <c r="C263" t="s">
        <v>758</v>
      </c>
      <c r="D263" t="s">
        <v>471</v>
      </c>
      <c r="E263">
        <v>700</v>
      </c>
      <c r="R263" t="s">
        <v>196</v>
      </c>
      <c r="S263" s="2">
        <f t="shared" si="21"/>
        <v>827160</v>
      </c>
      <c r="T263" s="2">
        <f t="shared" si="22"/>
        <v>1328000</v>
      </c>
      <c r="U263" s="2">
        <f t="shared" si="22"/>
        <v>658400</v>
      </c>
      <c r="V263" s="2">
        <f t="shared" si="22"/>
        <v>566400</v>
      </c>
      <c r="W263" s="2">
        <f t="shared" si="22"/>
        <v>811700</v>
      </c>
      <c r="X263" s="2">
        <f t="shared" si="22"/>
        <v>771300</v>
      </c>
      <c r="Y263" s="2" cm="1">
        <f t="array" ref="Y263">_xlfn.XLOOKUP(Y$1&amp;$R263,$C$3:$C$1662&amp;$D$3:$D$1662,$E$3:$E$1662,0,0,1)</f>
        <v>900</v>
      </c>
      <c r="Z263" s="2" cm="1">
        <f t="array" ref="Z263">_xlfn.XLOOKUP(Z$1&amp;$R263,$C$3:$C$1662&amp;$D$3:$D$1662,$E$3:$E$1662,0,0,1)</f>
        <v>300</v>
      </c>
      <c r="AA263" s="2" cm="1">
        <f t="array" ref="AA263">_xlfn.XLOOKUP(AA$1&amp;$R263,$C$3:$C$1662&amp;$D$3:$D$1662,$E$3:$E$1662,0,0,1)</f>
        <v>5000</v>
      </c>
      <c r="AB263" s="2" cm="1">
        <f t="array" ref="AB263">_xlfn.XLOOKUP(AB$1&amp;$R263,$C$3:$C$1662&amp;$D$3:$D$1662,$E$3:$E$1662,0,0,1)</f>
        <v>500</v>
      </c>
      <c r="AC263" s="2" cm="1">
        <f t="array" ref="AC263">_xlfn.XLOOKUP(AC$1&amp;$R263,$C$3:$C$1662&amp;$D$3:$D$1662,$E$3:$E$1662,0,0,1)</f>
        <v>4800</v>
      </c>
    </row>
    <row r="264" spans="3:29" x14ac:dyDescent="0.4">
      <c r="C264" t="s">
        <v>758</v>
      </c>
      <c r="D264" t="s">
        <v>472</v>
      </c>
      <c r="E264">
        <v>4800</v>
      </c>
      <c r="R264" t="s">
        <v>254</v>
      </c>
      <c r="S264" s="2">
        <f t="shared" si="21"/>
        <v>828100</v>
      </c>
      <c r="T264" s="2">
        <f t="shared" si="22"/>
        <v>1328700</v>
      </c>
      <c r="U264" s="2">
        <f t="shared" si="22"/>
        <v>658800</v>
      </c>
      <c r="V264" s="2">
        <f t="shared" si="22"/>
        <v>566500</v>
      </c>
      <c r="W264" s="2">
        <f t="shared" si="22"/>
        <v>813600</v>
      </c>
      <c r="X264" s="2">
        <f t="shared" si="22"/>
        <v>772900</v>
      </c>
      <c r="Y264" s="2" cm="1">
        <f t="array" ref="Y264">_xlfn.XLOOKUP(Y$1&amp;$R264,$C$3:$C$1662&amp;$D$3:$D$1662,$E$3:$E$1662,0,0,1)</f>
        <v>700</v>
      </c>
      <c r="Z264" s="2" cm="1">
        <f t="array" ref="Z264">_xlfn.XLOOKUP(Z$1&amp;$R264,$C$3:$C$1662&amp;$D$3:$D$1662,$E$3:$E$1662,0,0,1)</f>
        <v>400</v>
      </c>
      <c r="AA264" s="2" cm="1">
        <f t="array" ref="AA264">_xlfn.XLOOKUP(AA$1&amp;$R264,$C$3:$C$1662&amp;$D$3:$D$1662,$E$3:$E$1662,0,0,1)</f>
        <v>100</v>
      </c>
      <c r="AB264" s="2" cm="1">
        <f t="array" ref="AB264">_xlfn.XLOOKUP(AB$1&amp;$R264,$C$3:$C$1662&amp;$D$3:$D$1662,$E$3:$E$1662,0,0,1)</f>
        <v>1900</v>
      </c>
      <c r="AC264" s="2" cm="1">
        <f t="array" ref="AC264">_xlfn.XLOOKUP(AC$1&amp;$R264,$C$3:$C$1662&amp;$D$3:$D$1662,$E$3:$E$1662,0,0,1)</f>
        <v>1600</v>
      </c>
    </row>
    <row r="265" spans="3:29" x14ac:dyDescent="0.4">
      <c r="C265" t="s">
        <v>758</v>
      </c>
      <c r="D265" t="s">
        <v>473</v>
      </c>
      <c r="E265">
        <v>1600</v>
      </c>
      <c r="R265" t="s">
        <v>187</v>
      </c>
      <c r="S265" s="2">
        <f t="shared" si="21"/>
        <v>829040</v>
      </c>
      <c r="T265" s="2">
        <f t="shared" si="22"/>
        <v>1328800</v>
      </c>
      <c r="U265" s="2">
        <f t="shared" si="22"/>
        <v>658800</v>
      </c>
      <c r="V265" s="2">
        <f t="shared" si="22"/>
        <v>567500</v>
      </c>
      <c r="W265" s="2">
        <f t="shared" si="22"/>
        <v>815800</v>
      </c>
      <c r="X265" s="2">
        <f t="shared" si="22"/>
        <v>774300</v>
      </c>
      <c r="Y265" s="2" cm="1">
        <f t="array" ref="Y265">_xlfn.XLOOKUP(Y$1&amp;$R265,$C$3:$C$1662&amp;$D$3:$D$1662,$E$3:$E$1662,0,0,1)</f>
        <v>100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1000</v>
      </c>
      <c r="AB265" s="2" cm="1">
        <f t="array" ref="AB265">_xlfn.XLOOKUP(AB$1&amp;$R265,$C$3:$C$1662&amp;$D$3:$D$1662,$E$3:$E$1662,0,0,1)</f>
        <v>2200</v>
      </c>
      <c r="AC265" s="2" cm="1">
        <f t="array" ref="AC265">_xlfn.XLOOKUP(AC$1&amp;$R265,$C$3:$C$1662&amp;$D$3:$D$1662,$E$3:$E$1662,0,0,1)</f>
        <v>1400</v>
      </c>
    </row>
    <row r="266" spans="3:29" x14ac:dyDescent="0.4">
      <c r="C266" t="s">
        <v>758</v>
      </c>
      <c r="D266" t="s">
        <v>474</v>
      </c>
      <c r="E266">
        <v>1400</v>
      </c>
      <c r="R266" t="s">
        <v>129</v>
      </c>
      <c r="S266" s="2">
        <f t="shared" si="21"/>
        <v>830680</v>
      </c>
      <c r="T266" s="2">
        <f t="shared" si="22"/>
        <v>1329500</v>
      </c>
      <c r="U266" s="2">
        <f t="shared" si="22"/>
        <v>659200</v>
      </c>
      <c r="V266" s="2">
        <f t="shared" si="22"/>
        <v>568500</v>
      </c>
      <c r="W266" s="2">
        <f t="shared" si="22"/>
        <v>820700</v>
      </c>
      <c r="X266" s="2">
        <f t="shared" si="22"/>
        <v>775500</v>
      </c>
      <c r="Y266" s="2" cm="1">
        <f t="array" ref="Y266">_xlfn.XLOOKUP(Y$1&amp;$R266,$C$3:$C$1662&amp;$D$3:$D$1662,$E$3:$E$1662,0,0,1)</f>
        <v>700</v>
      </c>
      <c r="Z266" s="2" cm="1">
        <f t="array" ref="Z266">_xlfn.XLOOKUP(Z$1&amp;$R266,$C$3:$C$1662&amp;$D$3:$D$1662,$E$3:$E$1662,0,0,1)</f>
        <v>400</v>
      </c>
      <c r="AA266" s="2" cm="1">
        <f t="array" ref="AA266">_xlfn.XLOOKUP(AA$1&amp;$R266,$C$3:$C$1662&amp;$D$3:$D$1662,$E$3:$E$1662,0,0,1)</f>
        <v>1000</v>
      </c>
      <c r="AB266" s="2" cm="1">
        <f t="array" ref="AB266">_xlfn.XLOOKUP(AB$1&amp;$R266,$C$3:$C$1662&amp;$D$3:$D$1662,$E$3:$E$1662,0,0,1)</f>
        <v>4900</v>
      </c>
      <c r="AC266" s="2" cm="1">
        <f t="array" ref="AC266">_xlfn.XLOOKUP(AC$1&amp;$R266,$C$3:$C$1662&amp;$D$3:$D$1662,$E$3:$E$1662,0,0,1)</f>
        <v>1200</v>
      </c>
    </row>
    <row r="267" spans="3:29" x14ac:dyDescent="0.4">
      <c r="C267" t="s">
        <v>758</v>
      </c>
      <c r="D267" t="s">
        <v>475</v>
      </c>
      <c r="E267">
        <v>1200</v>
      </c>
      <c r="R267" t="s">
        <v>45</v>
      </c>
      <c r="S267" s="2">
        <f t="shared" si="21"/>
        <v>833120</v>
      </c>
      <c r="T267" s="2">
        <f t="shared" si="22"/>
        <v>1334000</v>
      </c>
      <c r="U267" s="2">
        <f t="shared" si="22"/>
        <v>661400</v>
      </c>
      <c r="V267" s="2">
        <f t="shared" si="22"/>
        <v>570200</v>
      </c>
      <c r="W267" s="2">
        <f t="shared" si="22"/>
        <v>822200</v>
      </c>
      <c r="X267" s="2">
        <f t="shared" si="22"/>
        <v>777800</v>
      </c>
      <c r="Y267" s="2" cm="1">
        <f t="array" ref="Y267">_xlfn.XLOOKUP(Y$1&amp;$R267,$C$3:$C$1662&amp;$D$3:$D$1662,$E$3:$E$1662,0,0,1)</f>
        <v>4500</v>
      </c>
      <c r="Z267" s="2" cm="1">
        <f t="array" ref="Z267">_xlfn.XLOOKUP(Z$1&amp;$R267,$C$3:$C$1662&amp;$D$3:$D$1662,$E$3:$E$1662,0,0,1)</f>
        <v>2200</v>
      </c>
      <c r="AA267" s="2" cm="1">
        <f t="array" ref="AA267">_xlfn.XLOOKUP(AA$1&amp;$R267,$C$3:$C$1662&amp;$D$3:$D$1662,$E$3:$E$1662,0,0,1)</f>
        <v>1700</v>
      </c>
      <c r="AB267" s="2" cm="1">
        <f t="array" ref="AB267">_xlfn.XLOOKUP(AB$1&amp;$R267,$C$3:$C$1662&amp;$D$3:$D$1662,$E$3:$E$1662,0,0,1)</f>
        <v>1500</v>
      </c>
      <c r="AC267" s="2" cm="1">
        <f t="array" ref="AC267">_xlfn.XLOOKUP(AC$1&amp;$R267,$C$3:$C$1662&amp;$D$3:$D$1662,$E$3:$E$1662,0,0,1)</f>
        <v>2300</v>
      </c>
    </row>
    <row r="268" spans="3:29" x14ac:dyDescent="0.4">
      <c r="C268" t="s">
        <v>758</v>
      </c>
      <c r="D268" t="s">
        <v>476</v>
      </c>
      <c r="E268">
        <v>2300</v>
      </c>
      <c r="R268" t="s">
        <v>181</v>
      </c>
      <c r="S268" s="2">
        <f t="shared" si="21"/>
        <v>834580</v>
      </c>
      <c r="T268" s="2">
        <f t="shared" si="22"/>
        <v>1335200</v>
      </c>
      <c r="U268" s="2">
        <f t="shared" si="22"/>
        <v>661500</v>
      </c>
      <c r="V268" s="2">
        <f t="shared" si="22"/>
        <v>570600</v>
      </c>
      <c r="W268" s="2">
        <f t="shared" si="22"/>
        <v>824500</v>
      </c>
      <c r="X268" s="2">
        <f t="shared" si="22"/>
        <v>781100</v>
      </c>
      <c r="Y268" s="2" cm="1">
        <f t="array" ref="Y268">_xlfn.XLOOKUP(Y$1&amp;$R268,$C$3:$C$1662&amp;$D$3:$D$1662,$E$3:$E$1662,0,0,1)</f>
        <v>1200</v>
      </c>
      <c r="Z268" s="2" cm="1">
        <f t="array" ref="Z268">_xlfn.XLOOKUP(Z$1&amp;$R268,$C$3:$C$1662&amp;$D$3:$D$1662,$E$3:$E$1662,0,0,1)</f>
        <v>100</v>
      </c>
      <c r="AA268" s="2" cm="1">
        <f t="array" ref="AA268">_xlfn.XLOOKUP(AA$1&amp;$R268,$C$3:$C$1662&amp;$D$3:$D$1662,$E$3:$E$1662,0,0,1)</f>
        <v>400</v>
      </c>
      <c r="AB268" s="2" cm="1">
        <f t="array" ref="AB268">_xlfn.XLOOKUP(AB$1&amp;$R268,$C$3:$C$1662&amp;$D$3:$D$1662,$E$3:$E$1662,0,0,1)</f>
        <v>2300</v>
      </c>
      <c r="AC268" s="2" cm="1">
        <f t="array" ref="AC268">_xlfn.XLOOKUP(AC$1&amp;$R268,$C$3:$C$1662&amp;$D$3:$D$1662,$E$3:$E$1662,0,0,1)</f>
        <v>3300</v>
      </c>
    </row>
    <row r="269" spans="3:29" x14ac:dyDescent="0.4">
      <c r="C269" t="s">
        <v>758</v>
      </c>
      <c r="D269" t="s">
        <v>477</v>
      </c>
      <c r="E269">
        <v>3300</v>
      </c>
      <c r="R269" t="s">
        <v>82</v>
      </c>
      <c r="S269" s="2">
        <f t="shared" si="21"/>
        <v>835500</v>
      </c>
      <c r="T269" s="2">
        <f t="shared" si="22"/>
        <v>1336800</v>
      </c>
      <c r="U269" s="2">
        <f t="shared" si="22"/>
        <v>661500</v>
      </c>
      <c r="V269" s="2">
        <f t="shared" si="22"/>
        <v>570700</v>
      </c>
      <c r="W269" s="2">
        <f t="shared" si="22"/>
        <v>826000</v>
      </c>
      <c r="X269" s="2">
        <f t="shared" si="22"/>
        <v>782500</v>
      </c>
      <c r="Y269" s="2" cm="1">
        <f t="array" ref="Y269">_xlfn.XLOOKUP(Y$1&amp;$R269,$C$3:$C$1662&amp;$D$3:$D$1662,$E$3:$E$1662,0,0,1)</f>
        <v>1600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100</v>
      </c>
      <c r="AB269" s="2" cm="1">
        <f t="array" ref="AB269">_xlfn.XLOOKUP(AB$1&amp;$R269,$C$3:$C$1662&amp;$D$3:$D$1662,$E$3:$E$1662,0,0,1)</f>
        <v>1500</v>
      </c>
      <c r="AC269" s="2" cm="1">
        <f t="array" ref="AC269">_xlfn.XLOOKUP(AC$1&amp;$R269,$C$3:$C$1662&amp;$D$3:$D$1662,$E$3:$E$1662,0,0,1)</f>
        <v>1400</v>
      </c>
    </row>
    <row r="270" spans="3:29" x14ac:dyDescent="0.4">
      <c r="C270" t="s">
        <v>758</v>
      </c>
      <c r="D270" t="s">
        <v>478</v>
      </c>
      <c r="E270">
        <v>1400</v>
      </c>
      <c r="R270" t="s">
        <v>213</v>
      </c>
      <c r="S270" s="2">
        <f t="shared" si="21"/>
        <v>838420</v>
      </c>
      <c r="T270" s="2">
        <f t="shared" si="22"/>
        <v>1347400</v>
      </c>
      <c r="U270" s="2">
        <f t="shared" si="22"/>
        <v>661500</v>
      </c>
      <c r="V270" s="2">
        <f t="shared" si="22"/>
        <v>570700</v>
      </c>
      <c r="W270" s="2">
        <f t="shared" si="22"/>
        <v>827100</v>
      </c>
      <c r="X270" s="2">
        <f t="shared" si="22"/>
        <v>785400</v>
      </c>
      <c r="Y270" s="2" cm="1">
        <f t="array" ref="Y270">_xlfn.XLOOKUP(Y$1&amp;$R270,$C$3:$C$1662&amp;$D$3:$D$1662,$E$3:$E$1662,0,0,1)</f>
        <v>10600</v>
      </c>
      <c r="Z270" s="2" cm="1">
        <f t="array" ref="Z270">_xlfn.XLOOKUP(Z$1&amp;$R270,$C$3:$C$1662&amp;$D$3:$D$1662,$E$3:$E$1662,0,0,1)</f>
        <v>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1100</v>
      </c>
      <c r="AC270" s="2" cm="1">
        <f t="array" ref="AC270">_xlfn.XLOOKUP(AC$1&amp;$R270,$C$3:$C$1662&amp;$D$3:$D$1662,$E$3:$E$1662,0,0,1)</f>
        <v>2900</v>
      </c>
    </row>
    <row r="271" spans="3:29" x14ac:dyDescent="0.4">
      <c r="C271" t="s">
        <v>758</v>
      </c>
      <c r="D271" t="s">
        <v>479</v>
      </c>
      <c r="E271">
        <v>2900</v>
      </c>
      <c r="R271" t="s">
        <v>279</v>
      </c>
      <c r="S271" s="2">
        <f t="shared" si="21"/>
        <v>839440</v>
      </c>
      <c r="T271" s="2">
        <f t="shared" si="22"/>
        <v>1348300</v>
      </c>
      <c r="U271" s="2">
        <f t="shared" si="22"/>
        <v>661800</v>
      </c>
      <c r="V271" s="2">
        <f t="shared" si="22"/>
        <v>570700</v>
      </c>
      <c r="W271" s="2">
        <f t="shared" si="22"/>
        <v>827400</v>
      </c>
      <c r="X271" s="2">
        <f t="shared" si="22"/>
        <v>789000</v>
      </c>
      <c r="Y271" s="2" cm="1">
        <f t="array" ref="Y271">_xlfn.XLOOKUP(Y$1&amp;$R271,$C$3:$C$1662&amp;$D$3:$D$1662,$E$3:$E$1662,0,0,1)</f>
        <v>900</v>
      </c>
      <c r="Z271" s="2" cm="1">
        <f t="array" ref="Z271">_xlfn.XLOOKUP(Z$1&amp;$R271,$C$3:$C$1662&amp;$D$3:$D$1662,$E$3:$E$1662,0,0,1)</f>
        <v>300</v>
      </c>
      <c r="AA271" s="2" cm="1">
        <f t="array" ref="AA271">_xlfn.XLOOKUP(AA$1&amp;$R271,$C$3:$C$1662&amp;$D$3:$D$1662,$E$3:$E$1662,0,0,1)</f>
        <v>0</v>
      </c>
      <c r="AB271" s="2" cm="1">
        <f t="array" ref="AB271">_xlfn.XLOOKUP(AB$1&amp;$R271,$C$3:$C$1662&amp;$D$3:$D$1662,$E$3:$E$1662,0,0,1)</f>
        <v>300</v>
      </c>
      <c r="AC271" s="2" cm="1">
        <f t="array" ref="AC271">_xlfn.XLOOKUP(AC$1&amp;$R271,$C$3:$C$1662&amp;$D$3:$D$1662,$E$3:$E$1662,0,0,1)</f>
        <v>3600</v>
      </c>
    </row>
    <row r="272" spans="3:29" x14ac:dyDescent="0.4">
      <c r="C272" t="s">
        <v>758</v>
      </c>
      <c r="D272" t="s">
        <v>480</v>
      </c>
      <c r="E272">
        <v>3600</v>
      </c>
      <c r="R272" t="s">
        <v>145</v>
      </c>
      <c r="S272" s="2">
        <f t="shared" si="21"/>
        <v>843840</v>
      </c>
      <c r="T272" s="2">
        <f t="shared" si="22"/>
        <v>1363500</v>
      </c>
      <c r="U272" s="2">
        <f t="shared" si="22"/>
        <v>662300</v>
      </c>
      <c r="V272" s="2">
        <f t="shared" si="22"/>
        <v>571300</v>
      </c>
      <c r="W272" s="2">
        <f t="shared" si="22"/>
        <v>830700</v>
      </c>
      <c r="X272" s="2">
        <f t="shared" si="22"/>
        <v>791400</v>
      </c>
      <c r="Y272" s="2" cm="1">
        <f t="array" ref="Y272">_xlfn.XLOOKUP(Y$1&amp;$R272,$C$3:$C$1662&amp;$D$3:$D$1662,$E$3:$E$1662,0,0,1)</f>
        <v>15200</v>
      </c>
      <c r="Z272" s="2" cm="1">
        <f t="array" ref="Z272">_xlfn.XLOOKUP(Z$1&amp;$R272,$C$3:$C$1662&amp;$D$3:$D$1662,$E$3:$E$1662,0,0,1)</f>
        <v>500</v>
      </c>
      <c r="AA272" s="2" cm="1">
        <f t="array" ref="AA272">_xlfn.XLOOKUP(AA$1&amp;$R272,$C$3:$C$1662&amp;$D$3:$D$1662,$E$3:$E$1662,0,0,1)</f>
        <v>600</v>
      </c>
      <c r="AB272" s="2" cm="1">
        <f t="array" ref="AB272">_xlfn.XLOOKUP(AB$1&amp;$R272,$C$3:$C$1662&amp;$D$3:$D$1662,$E$3:$E$1662,0,0,1)</f>
        <v>3300</v>
      </c>
      <c r="AC272" s="2" cm="1">
        <f t="array" ref="AC272">_xlfn.XLOOKUP(AC$1&amp;$R272,$C$3:$C$1662&amp;$D$3:$D$1662,$E$3:$E$1662,0,0,1)</f>
        <v>2400</v>
      </c>
    </row>
    <row r="273" spans="3:29" x14ac:dyDescent="0.4">
      <c r="C273" t="s">
        <v>758</v>
      </c>
      <c r="D273" t="s">
        <v>481</v>
      </c>
      <c r="E273">
        <v>2400</v>
      </c>
      <c r="R273" t="s">
        <v>61</v>
      </c>
      <c r="S273" s="2">
        <f t="shared" si="21"/>
        <v>846680</v>
      </c>
      <c r="T273" s="2">
        <f t="shared" si="22"/>
        <v>1369400</v>
      </c>
      <c r="U273" s="2">
        <f t="shared" si="22"/>
        <v>662600</v>
      </c>
      <c r="V273" s="2">
        <f t="shared" si="22"/>
        <v>571400</v>
      </c>
      <c r="W273" s="2">
        <f t="shared" si="22"/>
        <v>834300</v>
      </c>
      <c r="X273" s="2">
        <f t="shared" si="22"/>
        <v>795700</v>
      </c>
      <c r="Y273" s="2" cm="1">
        <f t="array" ref="Y273">_xlfn.XLOOKUP(Y$1&amp;$R273,$C$3:$C$1662&amp;$D$3:$D$1662,$E$3:$E$1662,0,0,1)</f>
        <v>5900</v>
      </c>
      <c r="Z273" s="2" cm="1">
        <f t="array" ref="Z273">_xlfn.XLOOKUP(Z$1&amp;$R273,$C$3:$C$1662&amp;$D$3:$D$1662,$E$3:$E$1662,0,0,1)</f>
        <v>300</v>
      </c>
      <c r="AA273" s="2" cm="1">
        <f t="array" ref="AA273">_xlfn.XLOOKUP(AA$1&amp;$R273,$C$3:$C$1662&amp;$D$3:$D$1662,$E$3:$E$1662,0,0,1)</f>
        <v>100</v>
      </c>
      <c r="AB273" s="2" cm="1">
        <f t="array" ref="AB273">_xlfn.XLOOKUP(AB$1&amp;$R273,$C$3:$C$1662&amp;$D$3:$D$1662,$E$3:$E$1662,0,0,1)</f>
        <v>3600</v>
      </c>
      <c r="AC273" s="2" cm="1">
        <f t="array" ref="AC273">_xlfn.XLOOKUP(AC$1&amp;$R273,$C$3:$C$1662&amp;$D$3:$D$1662,$E$3:$E$1662,0,0,1)</f>
        <v>4300</v>
      </c>
    </row>
    <row r="274" spans="3:29" x14ac:dyDescent="0.4">
      <c r="C274" t="s">
        <v>758</v>
      </c>
      <c r="D274" t="s">
        <v>482</v>
      </c>
      <c r="E274">
        <v>4300</v>
      </c>
      <c r="R274" t="s">
        <v>270</v>
      </c>
      <c r="S274" s="2">
        <f t="shared" si="21"/>
        <v>848260</v>
      </c>
      <c r="T274" s="2">
        <f t="shared" si="22"/>
        <v>1373300</v>
      </c>
      <c r="U274" s="2">
        <f t="shared" si="22"/>
        <v>662900</v>
      </c>
      <c r="V274" s="2">
        <f t="shared" si="22"/>
        <v>571600</v>
      </c>
      <c r="W274" s="2">
        <f t="shared" si="22"/>
        <v>835000</v>
      </c>
      <c r="X274" s="2">
        <f t="shared" si="22"/>
        <v>798500</v>
      </c>
      <c r="Y274" s="2" cm="1">
        <f t="array" ref="Y274">_xlfn.XLOOKUP(Y$1&amp;$R274,$C$3:$C$1662&amp;$D$3:$D$1662,$E$3:$E$1662,0,0,1)</f>
        <v>3900</v>
      </c>
      <c r="Z274" s="2" cm="1">
        <f t="array" ref="Z274">_xlfn.XLOOKUP(Z$1&amp;$R274,$C$3:$C$1662&amp;$D$3:$D$1662,$E$3:$E$1662,0,0,1)</f>
        <v>300</v>
      </c>
      <c r="AA274" s="2" cm="1">
        <f t="array" ref="AA274">_xlfn.XLOOKUP(AA$1&amp;$R274,$C$3:$C$1662&amp;$D$3:$D$1662,$E$3:$E$1662,0,0,1)</f>
        <v>200</v>
      </c>
      <c r="AB274" s="2" cm="1">
        <f t="array" ref="AB274">_xlfn.XLOOKUP(AB$1&amp;$R274,$C$3:$C$1662&amp;$D$3:$D$1662,$E$3:$E$1662,0,0,1)</f>
        <v>700</v>
      </c>
      <c r="AC274" s="2" cm="1">
        <f t="array" ref="AC274">_xlfn.XLOOKUP(AC$1&amp;$R274,$C$3:$C$1662&amp;$D$3:$D$1662,$E$3:$E$1662,0,0,1)</f>
        <v>2800</v>
      </c>
    </row>
    <row r="275" spans="3:29" x14ac:dyDescent="0.4">
      <c r="C275" t="s">
        <v>758</v>
      </c>
      <c r="D275" t="s">
        <v>483</v>
      </c>
      <c r="E275">
        <v>2800</v>
      </c>
      <c r="R275" t="s">
        <v>77</v>
      </c>
      <c r="S275" s="2">
        <f t="shared" si="21"/>
        <v>852500</v>
      </c>
      <c r="T275" s="2">
        <f t="shared" si="22"/>
        <v>1386100</v>
      </c>
      <c r="U275" s="2">
        <f t="shared" si="22"/>
        <v>662900</v>
      </c>
      <c r="V275" s="2">
        <f t="shared" si="22"/>
        <v>573600</v>
      </c>
      <c r="W275" s="2">
        <f t="shared" si="22"/>
        <v>837100</v>
      </c>
      <c r="X275" s="2">
        <f t="shared" si="22"/>
        <v>802800</v>
      </c>
      <c r="Y275" s="2" cm="1">
        <f t="array" ref="Y275">_xlfn.XLOOKUP(Y$1&amp;$R275,$C$3:$C$1662&amp;$D$3:$D$1662,$E$3:$E$1662,0,0,1)</f>
        <v>12800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2000</v>
      </c>
      <c r="AB275" s="2" cm="1">
        <f t="array" ref="AB275">_xlfn.XLOOKUP(AB$1&amp;$R275,$C$3:$C$1662&amp;$D$3:$D$1662,$E$3:$E$1662,0,0,1)</f>
        <v>2100</v>
      </c>
      <c r="AC275" s="2" cm="1">
        <f t="array" ref="AC275">_xlfn.XLOOKUP(AC$1&amp;$R275,$C$3:$C$1662&amp;$D$3:$D$1662,$E$3:$E$1662,0,0,1)</f>
        <v>4300</v>
      </c>
    </row>
    <row r="276" spans="3:29" x14ac:dyDescent="0.4">
      <c r="C276" t="s">
        <v>758</v>
      </c>
      <c r="D276" t="s">
        <v>484</v>
      </c>
      <c r="E276">
        <v>4300</v>
      </c>
      <c r="R276" t="s">
        <v>28</v>
      </c>
      <c r="S276" s="2">
        <f t="shared" si="21"/>
        <v>855760</v>
      </c>
      <c r="T276" s="2">
        <f t="shared" ref="T276:X291" si="23">T275+Y276</f>
        <v>1391600</v>
      </c>
      <c r="U276" s="2">
        <f t="shared" si="23"/>
        <v>665600</v>
      </c>
      <c r="V276" s="2">
        <f t="shared" si="23"/>
        <v>574400</v>
      </c>
      <c r="W276" s="2">
        <f t="shared" si="23"/>
        <v>841400</v>
      </c>
      <c r="X276" s="2">
        <f t="shared" si="23"/>
        <v>805800</v>
      </c>
      <c r="Y276" s="2" cm="1">
        <f t="array" ref="Y276">_xlfn.XLOOKUP(Y$1&amp;$R276,$C$3:$C$1662&amp;$D$3:$D$1662,$E$3:$E$1662,0,0,1)</f>
        <v>5500</v>
      </c>
      <c r="Z276" s="2" cm="1">
        <f t="array" ref="Z276">_xlfn.XLOOKUP(Z$1&amp;$R276,$C$3:$C$1662&amp;$D$3:$D$1662,$E$3:$E$1662,0,0,1)</f>
        <v>2700</v>
      </c>
      <c r="AA276" s="2" cm="1">
        <f t="array" ref="AA276">_xlfn.XLOOKUP(AA$1&amp;$R276,$C$3:$C$1662&amp;$D$3:$D$1662,$E$3:$E$1662,0,0,1)</f>
        <v>800</v>
      </c>
      <c r="AB276" s="2" cm="1">
        <f t="array" ref="AB276">_xlfn.XLOOKUP(AB$1&amp;$R276,$C$3:$C$1662&amp;$D$3:$D$1662,$E$3:$E$1662,0,0,1)</f>
        <v>4300</v>
      </c>
      <c r="AC276" s="2" cm="1">
        <f t="array" ref="AC276">_xlfn.XLOOKUP(AC$1&amp;$R276,$C$3:$C$1662&amp;$D$3:$D$1662,$E$3:$E$1662,0,0,1)</f>
        <v>3000</v>
      </c>
    </row>
    <row r="277" spans="3:29" x14ac:dyDescent="0.4">
      <c r="C277" t="s">
        <v>758</v>
      </c>
      <c r="D277" t="s">
        <v>485</v>
      </c>
      <c r="E277">
        <v>3000</v>
      </c>
      <c r="R277" t="s">
        <v>37</v>
      </c>
      <c r="S277" s="2">
        <f t="shared" si="21"/>
        <v>857560</v>
      </c>
      <c r="T277" s="2">
        <f t="shared" si="23"/>
        <v>1395200</v>
      </c>
      <c r="U277" s="2">
        <f t="shared" si="23"/>
        <v>665600</v>
      </c>
      <c r="V277" s="2">
        <f t="shared" si="23"/>
        <v>574400</v>
      </c>
      <c r="W277" s="2">
        <f t="shared" si="23"/>
        <v>845500</v>
      </c>
      <c r="X277" s="2">
        <f t="shared" si="23"/>
        <v>807100</v>
      </c>
      <c r="Y277" s="2" cm="1">
        <f t="array" ref="Y277">_xlfn.XLOOKUP(Y$1&amp;$R277,$C$3:$C$1662&amp;$D$3:$D$1662,$E$3:$E$1662,0,0,1)</f>
        <v>3600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4100</v>
      </c>
      <c r="AC277" s="2" cm="1">
        <f t="array" ref="AC277">_xlfn.XLOOKUP(AC$1&amp;$R277,$C$3:$C$1662&amp;$D$3:$D$1662,$E$3:$E$1662,0,0,1)</f>
        <v>1300</v>
      </c>
    </row>
    <row r="278" spans="3:29" x14ac:dyDescent="0.4">
      <c r="C278" t="s">
        <v>758</v>
      </c>
      <c r="D278" t="s">
        <v>486</v>
      </c>
      <c r="E278">
        <v>1300</v>
      </c>
      <c r="R278" t="s">
        <v>43</v>
      </c>
      <c r="S278" s="2">
        <f t="shared" si="21"/>
        <v>860260</v>
      </c>
      <c r="T278" s="2">
        <f t="shared" si="23"/>
        <v>1396400</v>
      </c>
      <c r="U278" s="2">
        <f t="shared" si="23"/>
        <v>666300</v>
      </c>
      <c r="V278" s="2">
        <f t="shared" si="23"/>
        <v>577200</v>
      </c>
      <c r="W278" s="2">
        <f t="shared" si="23"/>
        <v>848600</v>
      </c>
      <c r="X278" s="2">
        <f t="shared" si="23"/>
        <v>812800</v>
      </c>
      <c r="Y278" s="2" cm="1">
        <f t="array" ref="Y278">_xlfn.XLOOKUP(Y$1&amp;$R278,$C$3:$C$1662&amp;$D$3:$D$1662,$E$3:$E$1662,0,0,1)</f>
        <v>1200</v>
      </c>
      <c r="Z278" s="2" cm="1">
        <f t="array" ref="Z278">_xlfn.XLOOKUP(Z$1&amp;$R278,$C$3:$C$1662&amp;$D$3:$D$1662,$E$3:$E$1662,0,0,1)</f>
        <v>700</v>
      </c>
      <c r="AA278" s="2" cm="1">
        <f t="array" ref="AA278">_xlfn.XLOOKUP(AA$1&amp;$R278,$C$3:$C$1662&amp;$D$3:$D$1662,$E$3:$E$1662,0,0,1)</f>
        <v>2800</v>
      </c>
      <c r="AB278" s="2" cm="1">
        <f t="array" ref="AB278">_xlfn.XLOOKUP(AB$1&amp;$R278,$C$3:$C$1662&amp;$D$3:$D$1662,$E$3:$E$1662,0,0,1)</f>
        <v>3100</v>
      </c>
      <c r="AC278" s="2" cm="1">
        <f t="array" ref="AC278">_xlfn.XLOOKUP(AC$1&amp;$R278,$C$3:$C$1662&amp;$D$3:$D$1662,$E$3:$E$1662,0,0,1)</f>
        <v>5700</v>
      </c>
    </row>
    <row r="279" spans="3:29" x14ac:dyDescent="0.4">
      <c r="C279" t="s">
        <v>758</v>
      </c>
      <c r="D279" t="s">
        <v>487</v>
      </c>
      <c r="E279">
        <v>5700</v>
      </c>
      <c r="R279" t="s">
        <v>66</v>
      </c>
      <c r="S279" s="2">
        <f t="shared" si="21"/>
        <v>863080</v>
      </c>
      <c r="T279" s="2">
        <f t="shared" si="23"/>
        <v>1402000</v>
      </c>
      <c r="U279" s="2">
        <f t="shared" si="23"/>
        <v>667300</v>
      </c>
      <c r="V279" s="2">
        <f t="shared" si="23"/>
        <v>580300</v>
      </c>
      <c r="W279" s="2">
        <f t="shared" si="23"/>
        <v>851600</v>
      </c>
      <c r="X279" s="2">
        <f t="shared" si="23"/>
        <v>814200</v>
      </c>
      <c r="Y279" s="2" cm="1">
        <f t="array" ref="Y279">_xlfn.XLOOKUP(Y$1&amp;$R279,$C$3:$C$1662&amp;$D$3:$D$1662,$E$3:$E$1662,0,0,1)</f>
        <v>5600</v>
      </c>
      <c r="Z279" s="2" cm="1">
        <f t="array" ref="Z279">_xlfn.XLOOKUP(Z$1&amp;$R279,$C$3:$C$1662&amp;$D$3:$D$1662,$E$3:$E$1662,0,0,1)</f>
        <v>1000</v>
      </c>
      <c r="AA279" s="2" cm="1">
        <f t="array" ref="AA279">_xlfn.XLOOKUP(AA$1&amp;$R279,$C$3:$C$1662&amp;$D$3:$D$1662,$E$3:$E$1662,0,0,1)</f>
        <v>3100</v>
      </c>
      <c r="AB279" s="2" cm="1">
        <f t="array" ref="AB279">_xlfn.XLOOKUP(AB$1&amp;$R279,$C$3:$C$1662&amp;$D$3:$D$1662,$E$3:$E$1662,0,0,1)</f>
        <v>3000</v>
      </c>
      <c r="AC279" s="2" cm="1">
        <f t="array" ref="AC279">_xlfn.XLOOKUP(AC$1&amp;$R279,$C$3:$C$1662&amp;$D$3:$D$1662,$E$3:$E$1662,0,0,1)</f>
        <v>1400</v>
      </c>
    </row>
    <row r="280" spans="3:29" x14ac:dyDescent="0.4">
      <c r="C280" t="s">
        <v>758</v>
      </c>
      <c r="D280" t="s">
        <v>488</v>
      </c>
      <c r="E280">
        <v>1400</v>
      </c>
      <c r="R280" t="s">
        <v>67</v>
      </c>
      <c r="S280" s="2">
        <f t="shared" si="21"/>
        <v>864420</v>
      </c>
      <c r="T280" s="2">
        <f t="shared" si="23"/>
        <v>1403100</v>
      </c>
      <c r="U280" s="2">
        <f t="shared" si="23"/>
        <v>668800</v>
      </c>
      <c r="V280" s="2">
        <f t="shared" si="23"/>
        <v>580900</v>
      </c>
      <c r="W280" s="2">
        <f t="shared" si="23"/>
        <v>853500</v>
      </c>
      <c r="X280" s="2">
        <f t="shared" si="23"/>
        <v>815800</v>
      </c>
      <c r="Y280" s="2" cm="1">
        <f t="array" ref="Y280">_xlfn.XLOOKUP(Y$1&amp;$R280,$C$3:$C$1662&amp;$D$3:$D$1662,$E$3:$E$1662,0,0,1)</f>
        <v>1100</v>
      </c>
      <c r="Z280" s="2" cm="1">
        <f t="array" ref="Z280">_xlfn.XLOOKUP(Z$1&amp;$R280,$C$3:$C$1662&amp;$D$3:$D$1662,$E$3:$E$1662,0,0,1)</f>
        <v>1500</v>
      </c>
      <c r="AA280" s="2" cm="1">
        <f t="array" ref="AA280">_xlfn.XLOOKUP(AA$1&amp;$R280,$C$3:$C$1662&amp;$D$3:$D$1662,$E$3:$E$1662,0,0,1)</f>
        <v>600</v>
      </c>
      <c r="AB280" s="2" cm="1">
        <f t="array" ref="AB280">_xlfn.XLOOKUP(AB$1&amp;$R280,$C$3:$C$1662&amp;$D$3:$D$1662,$E$3:$E$1662,0,0,1)</f>
        <v>1900</v>
      </c>
      <c r="AC280" s="2" cm="1">
        <f t="array" ref="AC280">_xlfn.XLOOKUP(AC$1&amp;$R280,$C$3:$C$1662&amp;$D$3:$D$1662,$E$3:$E$1662,0,0,1)</f>
        <v>1600</v>
      </c>
    </row>
    <row r="281" spans="3:29" x14ac:dyDescent="0.4">
      <c r="C281" t="s">
        <v>758</v>
      </c>
      <c r="D281" t="s">
        <v>489</v>
      </c>
      <c r="E281">
        <v>1600</v>
      </c>
      <c r="R281" t="s">
        <v>12</v>
      </c>
      <c r="S281" s="2">
        <f t="shared" si="21"/>
        <v>865180</v>
      </c>
      <c r="T281" s="2">
        <f t="shared" si="23"/>
        <v>1405100</v>
      </c>
      <c r="U281" s="2">
        <f t="shared" si="23"/>
        <v>669000</v>
      </c>
      <c r="V281" s="2">
        <f t="shared" si="23"/>
        <v>581100</v>
      </c>
      <c r="W281" s="2">
        <f t="shared" si="23"/>
        <v>853900</v>
      </c>
      <c r="X281" s="2">
        <f t="shared" si="23"/>
        <v>816800</v>
      </c>
      <c r="Y281" s="2" cm="1">
        <f t="array" ref="Y281">_xlfn.XLOOKUP(Y$1&amp;$R281,$C$3:$C$1662&amp;$D$3:$D$1662,$E$3:$E$1662,0,0,1)</f>
        <v>2000</v>
      </c>
      <c r="Z281" s="2" cm="1">
        <f t="array" ref="Z281">_xlfn.XLOOKUP(Z$1&amp;$R281,$C$3:$C$1662&amp;$D$3:$D$1662,$E$3:$E$1662,0,0,1)</f>
        <v>200</v>
      </c>
      <c r="AA281" s="2" cm="1">
        <f t="array" ref="AA281">_xlfn.XLOOKUP(AA$1&amp;$R281,$C$3:$C$1662&amp;$D$3:$D$1662,$E$3:$E$1662,0,0,1)</f>
        <v>200</v>
      </c>
      <c r="AB281" s="2" cm="1">
        <f t="array" ref="AB281">_xlfn.XLOOKUP(AB$1&amp;$R281,$C$3:$C$1662&amp;$D$3:$D$1662,$E$3:$E$1662,0,0,1)</f>
        <v>400</v>
      </c>
      <c r="AC281" s="2" cm="1">
        <f t="array" ref="AC281">_xlfn.XLOOKUP(AC$1&amp;$R281,$C$3:$C$1662&amp;$D$3:$D$1662,$E$3:$E$1662,0,0,1)</f>
        <v>1000</v>
      </c>
    </row>
    <row r="282" spans="3:29" x14ac:dyDescent="0.4">
      <c r="C282" t="s">
        <v>758</v>
      </c>
      <c r="D282" t="s">
        <v>490</v>
      </c>
      <c r="E282">
        <v>1000</v>
      </c>
      <c r="R282" t="s">
        <v>19</v>
      </c>
      <c r="S282" s="2">
        <f t="shared" si="21"/>
        <v>866400</v>
      </c>
      <c r="T282" s="2">
        <f t="shared" si="23"/>
        <v>1406400</v>
      </c>
      <c r="U282" s="2">
        <f t="shared" si="23"/>
        <v>672800</v>
      </c>
      <c r="V282" s="2">
        <f t="shared" si="23"/>
        <v>581200</v>
      </c>
      <c r="W282" s="2">
        <f t="shared" si="23"/>
        <v>854500</v>
      </c>
      <c r="X282" s="2">
        <f t="shared" si="23"/>
        <v>817100</v>
      </c>
      <c r="Y282" s="2" cm="1">
        <f t="array" ref="Y282">_xlfn.XLOOKUP(Y$1&amp;$R282,$C$3:$C$1662&amp;$D$3:$D$1662,$E$3:$E$1662,0,0,1)</f>
        <v>1300</v>
      </c>
      <c r="Z282" s="2" cm="1">
        <f t="array" ref="Z282">_xlfn.XLOOKUP(Z$1&amp;$R282,$C$3:$C$1662&amp;$D$3:$D$1662,$E$3:$E$1662,0,0,1)</f>
        <v>3800</v>
      </c>
      <c r="AA282" s="2" cm="1">
        <f t="array" ref="AA282">_xlfn.XLOOKUP(AA$1&amp;$R282,$C$3:$C$1662&amp;$D$3:$D$1662,$E$3:$E$1662,0,0,1)</f>
        <v>100</v>
      </c>
      <c r="AB282" s="2" cm="1">
        <f t="array" ref="AB282">_xlfn.XLOOKUP(AB$1&amp;$R282,$C$3:$C$1662&amp;$D$3:$D$1662,$E$3:$E$1662,0,0,1)</f>
        <v>600</v>
      </c>
      <c r="AC282" s="2" cm="1">
        <f t="array" ref="AC282">_xlfn.XLOOKUP(AC$1&amp;$R282,$C$3:$C$1662&amp;$D$3:$D$1662,$E$3:$E$1662,0,0,1)</f>
        <v>300</v>
      </c>
    </row>
    <row r="283" spans="3:29" x14ac:dyDescent="0.4">
      <c r="C283" t="s">
        <v>758</v>
      </c>
      <c r="D283" t="s">
        <v>491</v>
      </c>
      <c r="E283">
        <v>300</v>
      </c>
      <c r="R283" t="s">
        <v>31</v>
      </c>
      <c r="S283" s="2">
        <f t="shared" si="21"/>
        <v>868640</v>
      </c>
      <c r="T283" s="2">
        <f t="shared" si="23"/>
        <v>1407600</v>
      </c>
      <c r="U283" s="2">
        <f t="shared" si="23"/>
        <v>675400</v>
      </c>
      <c r="V283" s="2">
        <f t="shared" si="23"/>
        <v>581300</v>
      </c>
      <c r="W283" s="2">
        <f t="shared" si="23"/>
        <v>855300</v>
      </c>
      <c r="X283" s="2">
        <f t="shared" si="23"/>
        <v>823600</v>
      </c>
      <c r="Y283" s="2" cm="1">
        <f t="array" ref="Y283">_xlfn.XLOOKUP(Y$1&amp;$R283,$C$3:$C$1662&amp;$D$3:$D$1662,$E$3:$E$1662,0,0,1)</f>
        <v>1200</v>
      </c>
      <c r="Z283" s="2" cm="1">
        <f t="array" ref="Z283">_xlfn.XLOOKUP(Z$1&amp;$R283,$C$3:$C$1662&amp;$D$3:$D$1662,$E$3:$E$1662,0,0,1)</f>
        <v>2600</v>
      </c>
      <c r="AA283" s="2" cm="1">
        <f t="array" ref="AA283">_xlfn.XLOOKUP(AA$1&amp;$R283,$C$3:$C$1662&amp;$D$3:$D$1662,$E$3:$E$1662,0,0,1)</f>
        <v>100</v>
      </c>
      <c r="AB283" s="2" cm="1">
        <f t="array" ref="AB283">_xlfn.XLOOKUP(AB$1&amp;$R283,$C$3:$C$1662&amp;$D$3:$D$1662,$E$3:$E$1662,0,0,1)</f>
        <v>800</v>
      </c>
      <c r="AC283" s="2" cm="1">
        <f t="array" ref="AC283">_xlfn.XLOOKUP(AC$1&amp;$R283,$C$3:$C$1662&amp;$D$3:$D$1662,$E$3:$E$1662,0,0,1)</f>
        <v>6500</v>
      </c>
    </row>
    <row r="284" spans="3:29" x14ac:dyDescent="0.4">
      <c r="C284" t="s">
        <v>758</v>
      </c>
      <c r="D284" t="s">
        <v>492</v>
      </c>
      <c r="E284">
        <v>6500</v>
      </c>
      <c r="R284" t="s">
        <v>91</v>
      </c>
      <c r="S284" s="2">
        <f t="shared" si="21"/>
        <v>870460</v>
      </c>
      <c r="T284" s="2">
        <f t="shared" si="23"/>
        <v>1409900</v>
      </c>
      <c r="U284" s="2">
        <f t="shared" si="23"/>
        <v>678700</v>
      </c>
      <c r="V284" s="2">
        <f t="shared" si="23"/>
        <v>581300</v>
      </c>
      <c r="W284" s="2">
        <f t="shared" si="23"/>
        <v>857300</v>
      </c>
      <c r="X284" s="2">
        <f t="shared" si="23"/>
        <v>825100</v>
      </c>
      <c r="Y284" s="2" cm="1">
        <f t="array" ref="Y284">_xlfn.XLOOKUP(Y$1&amp;$R284,$C$3:$C$1662&amp;$D$3:$D$1662,$E$3:$E$1662,0,0,1)</f>
        <v>2300</v>
      </c>
      <c r="Z284" s="2" cm="1">
        <f t="array" ref="Z284">_xlfn.XLOOKUP(Z$1&amp;$R284,$C$3:$C$1662&amp;$D$3:$D$1662,$E$3:$E$1662,0,0,1)</f>
        <v>3300</v>
      </c>
      <c r="AA284" s="2" cm="1">
        <f t="array" ref="AA284">_xlfn.XLOOKUP(AA$1&amp;$R284,$C$3:$C$1662&amp;$D$3:$D$1662,$E$3:$E$1662,0,0,1)</f>
        <v>0</v>
      </c>
      <c r="AB284" s="2" cm="1">
        <f t="array" ref="AB284">_xlfn.XLOOKUP(AB$1&amp;$R284,$C$3:$C$1662&amp;$D$3:$D$1662,$E$3:$E$1662,0,0,1)</f>
        <v>2000</v>
      </c>
      <c r="AC284" s="2" cm="1">
        <f t="array" ref="AC284">_xlfn.XLOOKUP(AC$1&amp;$R284,$C$3:$C$1662&amp;$D$3:$D$1662,$E$3:$E$1662,0,0,1)</f>
        <v>1500</v>
      </c>
    </row>
    <row r="285" spans="3:29" x14ac:dyDescent="0.4">
      <c r="C285" t="s">
        <v>758</v>
      </c>
      <c r="D285" t="s">
        <v>493</v>
      </c>
      <c r="E285">
        <v>1500</v>
      </c>
      <c r="R285" t="s">
        <v>169</v>
      </c>
      <c r="S285" s="2">
        <f t="shared" si="21"/>
        <v>871100</v>
      </c>
      <c r="T285" s="2">
        <f t="shared" si="23"/>
        <v>1410000</v>
      </c>
      <c r="U285" s="2">
        <f t="shared" si="23"/>
        <v>678800</v>
      </c>
      <c r="V285" s="2">
        <f t="shared" si="23"/>
        <v>581900</v>
      </c>
      <c r="W285" s="2">
        <f t="shared" si="23"/>
        <v>858800</v>
      </c>
      <c r="X285" s="2">
        <f t="shared" si="23"/>
        <v>826000</v>
      </c>
      <c r="Y285" s="2" cm="1">
        <f t="array" ref="Y285">_xlfn.XLOOKUP(Y$1&amp;$R285,$C$3:$C$1662&amp;$D$3:$D$1662,$E$3:$E$1662,0,0,1)</f>
        <v>100</v>
      </c>
      <c r="Z285" s="2" cm="1">
        <f t="array" ref="Z285">_xlfn.XLOOKUP(Z$1&amp;$R285,$C$3:$C$1662&amp;$D$3:$D$1662,$E$3:$E$1662,0,0,1)</f>
        <v>100</v>
      </c>
      <c r="AA285" s="2" cm="1">
        <f t="array" ref="AA285">_xlfn.XLOOKUP(AA$1&amp;$R285,$C$3:$C$1662&amp;$D$3:$D$1662,$E$3:$E$1662,0,0,1)</f>
        <v>600</v>
      </c>
      <c r="AB285" s="2" cm="1">
        <f t="array" ref="AB285">_xlfn.XLOOKUP(AB$1&amp;$R285,$C$3:$C$1662&amp;$D$3:$D$1662,$E$3:$E$1662,0,0,1)</f>
        <v>1500</v>
      </c>
      <c r="AC285" s="2" cm="1">
        <f t="array" ref="AC285">_xlfn.XLOOKUP(AC$1&amp;$R285,$C$3:$C$1662&amp;$D$3:$D$1662,$E$3:$E$1662,0,0,1)</f>
        <v>900</v>
      </c>
    </row>
    <row r="286" spans="3:29" x14ac:dyDescent="0.4">
      <c r="C286" t="s">
        <v>758</v>
      </c>
      <c r="D286" t="s">
        <v>494</v>
      </c>
      <c r="E286">
        <v>900</v>
      </c>
      <c r="R286" t="s">
        <v>52</v>
      </c>
      <c r="S286" s="2">
        <f t="shared" si="21"/>
        <v>872920</v>
      </c>
      <c r="T286" s="2">
        <f t="shared" si="23"/>
        <v>1411300</v>
      </c>
      <c r="U286" s="2">
        <f t="shared" si="23"/>
        <v>679000</v>
      </c>
      <c r="V286" s="2">
        <f t="shared" si="23"/>
        <v>583800</v>
      </c>
      <c r="W286" s="2">
        <f t="shared" si="23"/>
        <v>859700</v>
      </c>
      <c r="X286" s="2">
        <f t="shared" si="23"/>
        <v>830800</v>
      </c>
      <c r="Y286" s="2" cm="1">
        <f t="array" ref="Y286">_xlfn.XLOOKUP(Y$1&amp;$R286,$C$3:$C$1662&amp;$D$3:$D$1662,$E$3:$E$1662,0,0,1)</f>
        <v>1300</v>
      </c>
      <c r="Z286" s="2" cm="1">
        <f t="array" ref="Z286">_xlfn.XLOOKUP(Z$1&amp;$R286,$C$3:$C$1662&amp;$D$3:$D$1662,$E$3:$E$1662,0,0,1)</f>
        <v>200</v>
      </c>
      <c r="AA286" s="2" cm="1">
        <f t="array" ref="AA286">_xlfn.XLOOKUP(AA$1&amp;$R286,$C$3:$C$1662&amp;$D$3:$D$1662,$E$3:$E$1662,0,0,1)</f>
        <v>1900</v>
      </c>
      <c r="AB286" s="2" cm="1">
        <f t="array" ref="AB286">_xlfn.XLOOKUP(AB$1&amp;$R286,$C$3:$C$1662&amp;$D$3:$D$1662,$E$3:$E$1662,0,0,1)</f>
        <v>900</v>
      </c>
      <c r="AC286" s="2" cm="1">
        <f t="array" ref="AC286">_xlfn.XLOOKUP(AC$1&amp;$R286,$C$3:$C$1662&amp;$D$3:$D$1662,$E$3:$E$1662,0,0,1)</f>
        <v>4800</v>
      </c>
    </row>
    <row r="287" spans="3:29" x14ac:dyDescent="0.4">
      <c r="C287" t="s">
        <v>758</v>
      </c>
      <c r="D287" t="s">
        <v>495</v>
      </c>
      <c r="E287">
        <v>4800</v>
      </c>
      <c r="R287" t="s">
        <v>72</v>
      </c>
      <c r="S287" s="2">
        <f t="shared" si="21"/>
        <v>874600</v>
      </c>
      <c r="T287" s="2">
        <f t="shared" si="23"/>
        <v>1415200</v>
      </c>
      <c r="U287" s="2">
        <f t="shared" si="23"/>
        <v>679200</v>
      </c>
      <c r="V287" s="2">
        <f t="shared" si="23"/>
        <v>584500</v>
      </c>
      <c r="W287" s="2">
        <f t="shared" si="23"/>
        <v>861000</v>
      </c>
      <c r="X287" s="2">
        <f t="shared" si="23"/>
        <v>833100</v>
      </c>
      <c r="Y287" s="2" cm="1">
        <f t="array" ref="Y287">_xlfn.XLOOKUP(Y$1&amp;$R287,$C$3:$C$1662&amp;$D$3:$D$1662,$E$3:$E$1662,0,0,1)</f>
        <v>3900</v>
      </c>
      <c r="Z287" s="2" cm="1">
        <f t="array" ref="Z287">_xlfn.XLOOKUP(Z$1&amp;$R287,$C$3:$C$1662&amp;$D$3:$D$1662,$E$3:$E$1662,0,0,1)</f>
        <v>200</v>
      </c>
      <c r="AA287" s="2" cm="1">
        <f t="array" ref="AA287">_xlfn.XLOOKUP(AA$1&amp;$R287,$C$3:$C$1662&amp;$D$3:$D$1662,$E$3:$E$1662,0,0,1)</f>
        <v>700</v>
      </c>
      <c r="AB287" s="2" cm="1">
        <f t="array" ref="AB287">_xlfn.XLOOKUP(AB$1&amp;$R287,$C$3:$C$1662&amp;$D$3:$D$1662,$E$3:$E$1662,0,0,1)</f>
        <v>1300</v>
      </c>
      <c r="AC287" s="2" cm="1">
        <f t="array" ref="AC287">_xlfn.XLOOKUP(AC$1&amp;$R287,$C$3:$C$1662&amp;$D$3:$D$1662,$E$3:$E$1662,0,0,1)</f>
        <v>2300</v>
      </c>
    </row>
    <row r="288" spans="3:29" x14ac:dyDescent="0.4">
      <c r="C288" t="s">
        <v>758</v>
      </c>
      <c r="D288" t="s">
        <v>496</v>
      </c>
      <c r="E288">
        <v>2300</v>
      </c>
      <c r="R288" t="s">
        <v>277</v>
      </c>
      <c r="S288" s="2">
        <f t="shared" si="21"/>
        <v>876800</v>
      </c>
      <c r="T288" s="2">
        <f t="shared" si="23"/>
        <v>1415600</v>
      </c>
      <c r="U288" s="2">
        <f t="shared" si="23"/>
        <v>679200</v>
      </c>
      <c r="V288" s="2">
        <f t="shared" si="23"/>
        <v>584900</v>
      </c>
      <c r="W288" s="2">
        <f t="shared" si="23"/>
        <v>862100</v>
      </c>
      <c r="X288" s="2">
        <f t="shared" si="23"/>
        <v>842200</v>
      </c>
      <c r="Y288" s="2" cm="1">
        <f t="array" ref="Y288">_xlfn.XLOOKUP(Y$1&amp;$R288,$C$3:$C$1662&amp;$D$3:$D$1662,$E$3:$E$1662,0,0,1)</f>
        <v>400</v>
      </c>
      <c r="Z288" s="2" cm="1">
        <f t="array" ref="Z288">_xlfn.XLOOKUP(Z$1&amp;$R288,$C$3:$C$1662&amp;$D$3:$D$1662,$E$3:$E$1662,0,0,1)</f>
        <v>0</v>
      </c>
      <c r="AA288" s="2" cm="1">
        <f t="array" ref="AA288">_xlfn.XLOOKUP(AA$1&amp;$R288,$C$3:$C$1662&amp;$D$3:$D$1662,$E$3:$E$1662,0,0,1)</f>
        <v>400</v>
      </c>
      <c r="AB288" s="2" cm="1">
        <f t="array" ref="AB288">_xlfn.XLOOKUP(AB$1&amp;$R288,$C$3:$C$1662&amp;$D$3:$D$1662,$E$3:$E$1662,0,0,1)</f>
        <v>1100</v>
      </c>
      <c r="AC288" s="2" cm="1">
        <f t="array" ref="AC288">_xlfn.XLOOKUP(AC$1&amp;$R288,$C$3:$C$1662&amp;$D$3:$D$1662,$E$3:$E$1662,0,0,1)</f>
        <v>9100</v>
      </c>
    </row>
    <row r="289" spans="3:29" x14ac:dyDescent="0.4">
      <c r="C289" t="s">
        <v>758</v>
      </c>
      <c r="D289" t="s">
        <v>497</v>
      </c>
      <c r="E289">
        <v>9100</v>
      </c>
      <c r="R289" t="s">
        <v>56</v>
      </c>
      <c r="S289" s="2">
        <f t="shared" si="21"/>
        <v>878120</v>
      </c>
      <c r="T289" s="2">
        <f t="shared" si="23"/>
        <v>1416400</v>
      </c>
      <c r="U289" s="2">
        <f t="shared" si="23"/>
        <v>680200</v>
      </c>
      <c r="V289" s="2">
        <f t="shared" si="23"/>
        <v>585000</v>
      </c>
      <c r="W289" s="2">
        <f t="shared" si="23"/>
        <v>862800</v>
      </c>
      <c r="X289" s="2">
        <f t="shared" si="23"/>
        <v>846200</v>
      </c>
      <c r="Y289" s="2" cm="1">
        <f t="array" ref="Y289">_xlfn.XLOOKUP(Y$1&amp;$R289,$C$3:$C$1662&amp;$D$3:$D$1662,$E$3:$E$1662,0,0,1)</f>
        <v>800</v>
      </c>
      <c r="Z289" s="2" cm="1">
        <f t="array" ref="Z289">_xlfn.XLOOKUP(Z$1&amp;$R289,$C$3:$C$1662&amp;$D$3:$D$1662,$E$3:$E$1662,0,0,1)</f>
        <v>1000</v>
      </c>
      <c r="AA289" s="2" cm="1">
        <f t="array" ref="AA289">_xlfn.XLOOKUP(AA$1&amp;$R289,$C$3:$C$1662&amp;$D$3:$D$1662,$E$3:$E$1662,0,0,1)</f>
        <v>100</v>
      </c>
      <c r="AB289" s="2" cm="1">
        <f t="array" ref="AB289">_xlfn.XLOOKUP(AB$1&amp;$R289,$C$3:$C$1662&amp;$D$3:$D$1662,$E$3:$E$1662,0,0,1)</f>
        <v>700</v>
      </c>
      <c r="AC289" s="2" cm="1">
        <f t="array" ref="AC289">_xlfn.XLOOKUP(AC$1&amp;$R289,$C$3:$C$1662&amp;$D$3:$D$1662,$E$3:$E$1662,0,0,1)</f>
        <v>4000</v>
      </c>
    </row>
    <row r="290" spans="3:29" x14ac:dyDescent="0.4">
      <c r="C290" t="s">
        <v>758</v>
      </c>
      <c r="D290" t="s">
        <v>498</v>
      </c>
      <c r="E290">
        <v>4000</v>
      </c>
      <c r="R290" t="s">
        <v>35</v>
      </c>
      <c r="S290" s="2">
        <f t="shared" si="21"/>
        <v>879500</v>
      </c>
      <c r="T290" s="2">
        <f t="shared" si="23"/>
        <v>1418800</v>
      </c>
      <c r="U290" s="2">
        <f t="shared" si="23"/>
        <v>680200</v>
      </c>
      <c r="V290" s="2">
        <f t="shared" si="23"/>
        <v>585000</v>
      </c>
      <c r="W290" s="2">
        <f t="shared" si="23"/>
        <v>864500</v>
      </c>
      <c r="X290" s="2">
        <f t="shared" si="23"/>
        <v>849000</v>
      </c>
      <c r="Y290" s="2" cm="1">
        <f t="array" ref="Y290">_xlfn.XLOOKUP(Y$1&amp;$R290,$C$3:$C$1662&amp;$D$3:$D$1662,$E$3:$E$1662,0,0,1)</f>
        <v>2400</v>
      </c>
      <c r="Z290" s="2" cm="1">
        <f t="array" ref="Z290">_xlfn.XLOOKUP(Z$1&amp;$R290,$C$3:$C$1662&amp;$D$3:$D$1662,$E$3:$E$1662,0,0,1)</f>
        <v>0</v>
      </c>
      <c r="AA290" s="2" cm="1">
        <f t="array" ref="AA290">_xlfn.XLOOKUP(AA$1&amp;$R290,$C$3:$C$1662&amp;$D$3:$D$1662,$E$3:$E$1662,0,0,1)</f>
        <v>0</v>
      </c>
      <c r="AB290" s="2" cm="1">
        <f t="array" ref="AB290">_xlfn.XLOOKUP(AB$1&amp;$R290,$C$3:$C$1662&amp;$D$3:$D$1662,$E$3:$E$1662,0,0,1)</f>
        <v>1700</v>
      </c>
      <c r="AC290" s="2" cm="1">
        <f t="array" ref="AC290">_xlfn.XLOOKUP(AC$1&amp;$R290,$C$3:$C$1662&amp;$D$3:$D$1662,$E$3:$E$1662,0,0,1)</f>
        <v>2800</v>
      </c>
    </row>
    <row r="291" spans="3:29" x14ac:dyDescent="0.4">
      <c r="C291" t="s">
        <v>758</v>
      </c>
      <c r="D291" t="s">
        <v>499</v>
      </c>
      <c r="E291">
        <v>2800</v>
      </c>
      <c r="R291" t="s">
        <v>309</v>
      </c>
      <c r="S291" s="2">
        <f t="shared" si="21"/>
        <v>880780</v>
      </c>
      <c r="T291" s="2">
        <f t="shared" si="23"/>
        <v>1422300</v>
      </c>
      <c r="U291" s="2">
        <f t="shared" si="23"/>
        <v>680300</v>
      </c>
      <c r="V291" s="2">
        <f t="shared" si="23"/>
        <v>585500</v>
      </c>
      <c r="W291" s="2">
        <f t="shared" si="23"/>
        <v>865300</v>
      </c>
      <c r="X291" s="2">
        <f t="shared" si="23"/>
        <v>850500</v>
      </c>
      <c r="Y291" s="2" cm="1">
        <f t="array" ref="Y291">_xlfn.XLOOKUP(Y$1&amp;$R291,$C$3:$C$1662&amp;$D$3:$D$1662,$E$3:$E$1662,0,0,1)</f>
        <v>3500</v>
      </c>
      <c r="Z291" s="2" cm="1">
        <f t="array" ref="Z291">_xlfn.XLOOKUP(Z$1&amp;$R291,$C$3:$C$1662&amp;$D$3:$D$1662,$E$3:$E$1662,0,0,1)</f>
        <v>100</v>
      </c>
      <c r="AA291" s="2" cm="1">
        <f t="array" ref="AA291">_xlfn.XLOOKUP(AA$1&amp;$R291,$C$3:$C$1662&amp;$D$3:$D$1662,$E$3:$E$1662,0,0,1)</f>
        <v>500</v>
      </c>
      <c r="AB291" s="2" cm="1">
        <f t="array" ref="AB291">_xlfn.XLOOKUP(AB$1&amp;$R291,$C$3:$C$1662&amp;$D$3:$D$1662,$E$3:$E$1662,0,0,1)</f>
        <v>800</v>
      </c>
      <c r="AC291" s="2" cm="1">
        <f t="array" ref="AC291">_xlfn.XLOOKUP(AC$1&amp;$R291,$C$3:$C$1662&amp;$D$3:$D$1662,$E$3:$E$1662,0,0,1)</f>
        <v>1500</v>
      </c>
    </row>
    <row r="292" spans="3:29" x14ac:dyDescent="0.4">
      <c r="C292" t="s">
        <v>758</v>
      </c>
      <c r="D292" t="s">
        <v>500</v>
      </c>
      <c r="E292">
        <v>1500</v>
      </c>
      <c r="R292" t="s">
        <v>278</v>
      </c>
      <c r="S292" s="2">
        <f t="shared" si="21"/>
        <v>882000</v>
      </c>
      <c r="T292" s="2">
        <f t="shared" ref="T292:X307" si="24">T291+Y292</f>
        <v>1422400</v>
      </c>
      <c r="U292" s="2">
        <f t="shared" si="24"/>
        <v>681600</v>
      </c>
      <c r="V292" s="2">
        <f t="shared" si="24"/>
        <v>585900</v>
      </c>
      <c r="W292" s="2">
        <f t="shared" si="24"/>
        <v>868400</v>
      </c>
      <c r="X292" s="2">
        <f t="shared" si="24"/>
        <v>851700</v>
      </c>
      <c r="Y292" s="2" cm="1">
        <f t="array" ref="Y292">_xlfn.XLOOKUP(Y$1&amp;$R292,$C$3:$C$1662&amp;$D$3:$D$1662,$E$3:$E$1662,0,0,1)</f>
        <v>100</v>
      </c>
      <c r="Z292" s="2" cm="1">
        <f t="array" ref="Z292">_xlfn.XLOOKUP(Z$1&amp;$R292,$C$3:$C$1662&amp;$D$3:$D$1662,$E$3:$E$1662,0,0,1)</f>
        <v>1300</v>
      </c>
      <c r="AA292" s="2" cm="1">
        <f t="array" ref="AA292">_xlfn.XLOOKUP(AA$1&amp;$R292,$C$3:$C$1662&amp;$D$3:$D$1662,$E$3:$E$1662,0,0,1)</f>
        <v>400</v>
      </c>
      <c r="AB292" s="2" cm="1">
        <f t="array" ref="AB292">_xlfn.XLOOKUP(AB$1&amp;$R292,$C$3:$C$1662&amp;$D$3:$D$1662,$E$3:$E$1662,0,0,1)</f>
        <v>3100</v>
      </c>
      <c r="AC292" s="2" cm="1">
        <f t="array" ref="AC292">_xlfn.XLOOKUP(AC$1&amp;$R292,$C$3:$C$1662&amp;$D$3:$D$1662,$E$3:$E$1662,0,0,1)</f>
        <v>1200</v>
      </c>
    </row>
    <row r="293" spans="3:29" x14ac:dyDescent="0.4">
      <c r="C293" t="s">
        <v>758</v>
      </c>
      <c r="D293" t="s">
        <v>501</v>
      </c>
      <c r="E293">
        <v>1200</v>
      </c>
      <c r="R293" t="s">
        <v>262</v>
      </c>
      <c r="S293" s="2">
        <f t="shared" si="21"/>
        <v>883420</v>
      </c>
      <c r="T293" s="2">
        <f t="shared" si="24"/>
        <v>1426200</v>
      </c>
      <c r="U293" s="2">
        <f t="shared" si="24"/>
        <v>682200</v>
      </c>
      <c r="V293" s="2">
        <f t="shared" si="24"/>
        <v>586200</v>
      </c>
      <c r="W293" s="2">
        <f t="shared" si="24"/>
        <v>869800</v>
      </c>
      <c r="X293" s="2">
        <f t="shared" si="24"/>
        <v>852700</v>
      </c>
      <c r="Y293" s="2" cm="1">
        <f t="array" ref="Y293">_xlfn.XLOOKUP(Y$1&amp;$R293,$C$3:$C$1662&amp;$D$3:$D$1662,$E$3:$E$1662,0,0,1)</f>
        <v>3800</v>
      </c>
      <c r="Z293" s="2" cm="1">
        <f t="array" ref="Z293">_xlfn.XLOOKUP(Z$1&amp;$R293,$C$3:$C$1662&amp;$D$3:$D$1662,$E$3:$E$1662,0,0,1)</f>
        <v>600</v>
      </c>
      <c r="AA293" s="2" cm="1">
        <f t="array" ref="AA293">_xlfn.XLOOKUP(AA$1&amp;$R293,$C$3:$C$1662&amp;$D$3:$D$1662,$E$3:$E$1662,0,0,1)</f>
        <v>300</v>
      </c>
      <c r="AB293" s="2" cm="1">
        <f t="array" ref="AB293">_xlfn.XLOOKUP(AB$1&amp;$R293,$C$3:$C$1662&amp;$D$3:$D$1662,$E$3:$E$1662,0,0,1)</f>
        <v>1400</v>
      </c>
      <c r="AC293" s="2" cm="1">
        <f t="array" ref="AC293">_xlfn.XLOOKUP(AC$1&amp;$R293,$C$3:$C$1662&amp;$D$3:$D$1662,$E$3:$E$1662,0,0,1)</f>
        <v>1000</v>
      </c>
    </row>
    <row r="294" spans="3:29" x14ac:dyDescent="0.4">
      <c r="C294" t="s">
        <v>758</v>
      </c>
      <c r="D294" t="s">
        <v>502</v>
      </c>
      <c r="E294">
        <v>1000</v>
      </c>
      <c r="R294" t="s">
        <v>16</v>
      </c>
      <c r="S294" s="2">
        <f t="shared" si="21"/>
        <v>885520</v>
      </c>
      <c r="T294" s="2">
        <f t="shared" si="24"/>
        <v>1429000</v>
      </c>
      <c r="U294" s="2">
        <f t="shared" si="24"/>
        <v>687400</v>
      </c>
      <c r="V294" s="2">
        <f t="shared" si="24"/>
        <v>586200</v>
      </c>
      <c r="W294" s="2">
        <f t="shared" si="24"/>
        <v>870100</v>
      </c>
      <c r="X294" s="2">
        <f t="shared" si="24"/>
        <v>854900</v>
      </c>
      <c r="Y294" s="2" cm="1">
        <f t="array" ref="Y294">_xlfn.XLOOKUP(Y$1&amp;$R294,$C$3:$C$1662&amp;$D$3:$D$1662,$E$3:$E$1662,0,0,1)</f>
        <v>2800</v>
      </c>
      <c r="Z294" s="2" cm="1">
        <f t="array" ref="Z294">_xlfn.XLOOKUP(Z$1&amp;$R294,$C$3:$C$1662&amp;$D$3:$D$1662,$E$3:$E$1662,0,0,1)</f>
        <v>5200</v>
      </c>
      <c r="AA294" s="2" cm="1">
        <f t="array" ref="AA294">_xlfn.XLOOKUP(AA$1&amp;$R294,$C$3:$C$1662&amp;$D$3:$D$1662,$E$3:$E$1662,0,0,1)</f>
        <v>0</v>
      </c>
      <c r="AB294" s="2" cm="1">
        <f t="array" ref="AB294">_xlfn.XLOOKUP(AB$1&amp;$R294,$C$3:$C$1662&amp;$D$3:$D$1662,$E$3:$E$1662,0,0,1)</f>
        <v>300</v>
      </c>
      <c r="AC294" s="2" cm="1">
        <f t="array" ref="AC294">_xlfn.XLOOKUP(AC$1&amp;$R294,$C$3:$C$1662&amp;$D$3:$D$1662,$E$3:$E$1662,0,0,1)</f>
        <v>2200</v>
      </c>
    </row>
    <row r="295" spans="3:29" x14ac:dyDescent="0.4">
      <c r="C295" t="s">
        <v>758</v>
      </c>
      <c r="D295" t="s">
        <v>503</v>
      </c>
      <c r="E295">
        <v>2200</v>
      </c>
      <c r="R295" t="s">
        <v>104</v>
      </c>
      <c r="S295" s="2">
        <f t="shared" si="21"/>
        <v>887220</v>
      </c>
      <c r="T295" s="2">
        <f t="shared" si="24"/>
        <v>1432300</v>
      </c>
      <c r="U295" s="2">
        <f t="shared" si="24"/>
        <v>688600</v>
      </c>
      <c r="V295" s="2">
        <f t="shared" si="24"/>
        <v>587600</v>
      </c>
      <c r="W295" s="2">
        <f t="shared" si="24"/>
        <v>871000</v>
      </c>
      <c r="X295" s="2">
        <f t="shared" si="24"/>
        <v>856600</v>
      </c>
      <c r="Y295" s="2" cm="1">
        <f t="array" ref="Y295">_xlfn.XLOOKUP(Y$1&amp;$R295,$C$3:$C$1662&amp;$D$3:$D$1662,$E$3:$E$1662,0,0,1)</f>
        <v>3300</v>
      </c>
      <c r="Z295" s="2" cm="1">
        <f t="array" ref="Z295">_xlfn.XLOOKUP(Z$1&amp;$R295,$C$3:$C$1662&amp;$D$3:$D$1662,$E$3:$E$1662,0,0,1)</f>
        <v>1200</v>
      </c>
      <c r="AA295" s="2" cm="1">
        <f t="array" ref="AA295">_xlfn.XLOOKUP(AA$1&amp;$R295,$C$3:$C$1662&amp;$D$3:$D$1662,$E$3:$E$1662,0,0,1)</f>
        <v>1400</v>
      </c>
      <c r="AB295" s="2" cm="1">
        <f t="array" ref="AB295">_xlfn.XLOOKUP(AB$1&amp;$R295,$C$3:$C$1662&amp;$D$3:$D$1662,$E$3:$E$1662,0,0,1)</f>
        <v>900</v>
      </c>
      <c r="AC295" s="2" cm="1">
        <f t="array" ref="AC295">_xlfn.XLOOKUP(AC$1&amp;$R295,$C$3:$C$1662&amp;$D$3:$D$1662,$E$3:$E$1662,0,0,1)</f>
        <v>1700</v>
      </c>
    </row>
    <row r="296" spans="3:29" x14ac:dyDescent="0.4">
      <c r="C296" t="s">
        <v>758</v>
      </c>
      <c r="D296" t="s">
        <v>504</v>
      </c>
      <c r="E296">
        <v>1700</v>
      </c>
      <c r="R296" t="s">
        <v>130</v>
      </c>
      <c r="S296" s="2">
        <f t="shared" si="21"/>
        <v>888220</v>
      </c>
      <c r="T296" s="2">
        <f t="shared" si="24"/>
        <v>1432500</v>
      </c>
      <c r="U296" s="2">
        <f t="shared" si="24"/>
        <v>690400</v>
      </c>
      <c r="V296" s="2">
        <f t="shared" si="24"/>
        <v>588200</v>
      </c>
      <c r="W296" s="2">
        <f t="shared" si="24"/>
        <v>872000</v>
      </c>
      <c r="X296" s="2">
        <f t="shared" si="24"/>
        <v>858000</v>
      </c>
      <c r="Y296" s="2" cm="1">
        <f t="array" ref="Y296">_xlfn.XLOOKUP(Y$1&amp;$R296,$C$3:$C$1662&amp;$D$3:$D$1662,$E$3:$E$1662,0,0,1)</f>
        <v>200</v>
      </c>
      <c r="Z296" s="2" cm="1">
        <f t="array" ref="Z296">_xlfn.XLOOKUP(Z$1&amp;$R296,$C$3:$C$1662&amp;$D$3:$D$1662,$E$3:$E$1662,0,0,1)</f>
        <v>1800</v>
      </c>
      <c r="AA296" s="2" cm="1">
        <f t="array" ref="AA296">_xlfn.XLOOKUP(AA$1&amp;$R296,$C$3:$C$1662&amp;$D$3:$D$1662,$E$3:$E$1662,0,0,1)</f>
        <v>600</v>
      </c>
      <c r="AB296" s="2" cm="1">
        <f t="array" ref="AB296">_xlfn.XLOOKUP(AB$1&amp;$R296,$C$3:$C$1662&amp;$D$3:$D$1662,$E$3:$E$1662,0,0,1)</f>
        <v>1000</v>
      </c>
      <c r="AC296" s="2" cm="1">
        <f t="array" ref="AC296">_xlfn.XLOOKUP(AC$1&amp;$R296,$C$3:$C$1662&amp;$D$3:$D$1662,$E$3:$E$1662,0,0,1)</f>
        <v>1400</v>
      </c>
    </row>
    <row r="297" spans="3:29" x14ac:dyDescent="0.4">
      <c r="C297" t="s">
        <v>758</v>
      </c>
      <c r="D297" t="s">
        <v>505</v>
      </c>
      <c r="E297">
        <v>1400</v>
      </c>
      <c r="R297" t="s">
        <v>73</v>
      </c>
      <c r="S297" s="2">
        <f t="shared" si="21"/>
        <v>889980</v>
      </c>
      <c r="T297" s="2">
        <f t="shared" si="24"/>
        <v>1433300</v>
      </c>
      <c r="U297" s="2">
        <f t="shared" si="24"/>
        <v>692400</v>
      </c>
      <c r="V297" s="2">
        <f t="shared" si="24"/>
        <v>589700</v>
      </c>
      <c r="W297" s="2">
        <f t="shared" si="24"/>
        <v>875100</v>
      </c>
      <c r="X297" s="2">
        <f t="shared" si="24"/>
        <v>859400</v>
      </c>
      <c r="Y297" s="2" cm="1">
        <f t="array" ref="Y297">_xlfn.XLOOKUP(Y$1&amp;$R297,$C$3:$C$1662&amp;$D$3:$D$1662,$E$3:$E$1662,0,0,1)</f>
        <v>800</v>
      </c>
      <c r="Z297" s="2" cm="1">
        <f t="array" ref="Z297">_xlfn.XLOOKUP(Z$1&amp;$R297,$C$3:$C$1662&amp;$D$3:$D$1662,$E$3:$E$1662,0,0,1)</f>
        <v>2000</v>
      </c>
      <c r="AA297" s="2" cm="1">
        <f t="array" ref="AA297">_xlfn.XLOOKUP(AA$1&amp;$R297,$C$3:$C$1662&amp;$D$3:$D$1662,$E$3:$E$1662,0,0,1)</f>
        <v>1500</v>
      </c>
      <c r="AB297" s="2" cm="1">
        <f t="array" ref="AB297">_xlfn.XLOOKUP(AB$1&amp;$R297,$C$3:$C$1662&amp;$D$3:$D$1662,$E$3:$E$1662,0,0,1)</f>
        <v>3100</v>
      </c>
      <c r="AC297" s="2" cm="1">
        <f t="array" ref="AC297">_xlfn.XLOOKUP(AC$1&amp;$R297,$C$3:$C$1662&amp;$D$3:$D$1662,$E$3:$E$1662,0,0,1)</f>
        <v>1400</v>
      </c>
    </row>
    <row r="298" spans="3:29" x14ac:dyDescent="0.4">
      <c r="C298" t="s">
        <v>758</v>
      </c>
      <c r="D298" t="s">
        <v>506</v>
      </c>
      <c r="E298">
        <v>1400</v>
      </c>
      <c r="R298" t="s">
        <v>10</v>
      </c>
      <c r="S298" s="2">
        <f t="shared" si="21"/>
        <v>890500</v>
      </c>
      <c r="T298" s="2">
        <f t="shared" si="24"/>
        <v>1434600</v>
      </c>
      <c r="U298" s="2">
        <f t="shared" si="24"/>
        <v>692400</v>
      </c>
      <c r="V298" s="2">
        <f t="shared" si="24"/>
        <v>589900</v>
      </c>
      <c r="W298" s="2">
        <f t="shared" si="24"/>
        <v>875300</v>
      </c>
      <c r="X298" s="2">
        <f t="shared" si="24"/>
        <v>860300</v>
      </c>
      <c r="Y298" s="2" cm="1">
        <f t="array" ref="Y298">_xlfn.XLOOKUP(Y$1&amp;$R298,$C$3:$C$1662&amp;$D$3:$D$1662,$E$3:$E$1662,0,0,1)</f>
        <v>1300</v>
      </c>
      <c r="Z298" s="2" cm="1">
        <f t="array" ref="Z298">_xlfn.XLOOKUP(Z$1&amp;$R298,$C$3:$C$1662&amp;$D$3:$D$1662,$E$3:$E$1662,0,0,1)</f>
        <v>0</v>
      </c>
      <c r="AA298" s="2" cm="1">
        <f t="array" ref="AA298">_xlfn.XLOOKUP(AA$1&amp;$R298,$C$3:$C$1662&amp;$D$3:$D$1662,$E$3:$E$1662,0,0,1)</f>
        <v>200</v>
      </c>
      <c r="AB298" s="2" cm="1">
        <f t="array" ref="AB298">_xlfn.XLOOKUP(AB$1&amp;$R298,$C$3:$C$1662&amp;$D$3:$D$1662,$E$3:$E$1662,0,0,1)</f>
        <v>200</v>
      </c>
      <c r="AC298" s="2" cm="1">
        <f t="array" ref="AC298">_xlfn.XLOOKUP(AC$1&amp;$R298,$C$3:$C$1662&amp;$D$3:$D$1662,$E$3:$E$1662,0,0,1)</f>
        <v>900</v>
      </c>
    </row>
    <row r="299" spans="3:29" x14ac:dyDescent="0.4">
      <c r="C299" t="s">
        <v>758</v>
      </c>
      <c r="D299" t="s">
        <v>507</v>
      </c>
      <c r="E299">
        <v>900</v>
      </c>
      <c r="R299" t="s">
        <v>215</v>
      </c>
      <c r="S299" s="2">
        <f t="shared" si="21"/>
        <v>894320</v>
      </c>
      <c r="T299" s="2">
        <f t="shared" si="24"/>
        <v>1445700</v>
      </c>
      <c r="U299" s="2">
        <f t="shared" si="24"/>
        <v>698300</v>
      </c>
      <c r="V299" s="2">
        <f t="shared" si="24"/>
        <v>589900</v>
      </c>
      <c r="W299" s="2">
        <f t="shared" si="24"/>
        <v>875800</v>
      </c>
      <c r="X299" s="2">
        <f t="shared" si="24"/>
        <v>861900</v>
      </c>
      <c r="Y299" s="2" cm="1">
        <f t="array" ref="Y299">_xlfn.XLOOKUP(Y$1&amp;$R299,$C$3:$C$1662&amp;$D$3:$D$1662,$E$3:$E$1662,0,0,1)</f>
        <v>11100</v>
      </c>
      <c r="Z299" s="2" cm="1">
        <f t="array" ref="Z299">_xlfn.XLOOKUP(Z$1&amp;$R299,$C$3:$C$1662&amp;$D$3:$D$1662,$E$3:$E$1662,0,0,1)</f>
        <v>5900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500</v>
      </c>
      <c r="AC299" s="2" cm="1">
        <f t="array" ref="AC299">_xlfn.XLOOKUP(AC$1&amp;$R299,$C$3:$C$1662&amp;$D$3:$D$1662,$E$3:$E$1662,0,0,1)</f>
        <v>1600</v>
      </c>
    </row>
    <row r="300" spans="3:29" x14ac:dyDescent="0.4">
      <c r="C300" t="s">
        <v>758</v>
      </c>
      <c r="D300" t="s">
        <v>508</v>
      </c>
      <c r="E300">
        <v>1600</v>
      </c>
      <c r="R300" t="s">
        <v>227</v>
      </c>
      <c r="S300" s="2">
        <f t="shared" si="21"/>
        <v>897680</v>
      </c>
      <c r="T300" s="2">
        <f t="shared" si="24"/>
        <v>1454000</v>
      </c>
      <c r="U300" s="2">
        <f t="shared" si="24"/>
        <v>700700</v>
      </c>
      <c r="V300" s="2">
        <f t="shared" si="24"/>
        <v>593700</v>
      </c>
      <c r="W300" s="2">
        <f t="shared" si="24"/>
        <v>877300</v>
      </c>
      <c r="X300" s="2">
        <f t="shared" si="24"/>
        <v>862700</v>
      </c>
      <c r="Y300" s="2" cm="1">
        <f t="array" ref="Y300">_xlfn.XLOOKUP(Y$1&amp;$R300,$C$3:$C$1662&amp;$D$3:$D$1662,$E$3:$E$1662,0,0,1)</f>
        <v>8300</v>
      </c>
      <c r="Z300" s="2" cm="1">
        <f t="array" ref="Z300">_xlfn.XLOOKUP(Z$1&amp;$R300,$C$3:$C$1662&amp;$D$3:$D$1662,$E$3:$E$1662,0,0,1)</f>
        <v>2400</v>
      </c>
      <c r="AA300" s="2" cm="1">
        <f t="array" ref="AA300">_xlfn.XLOOKUP(AA$1&amp;$R300,$C$3:$C$1662&amp;$D$3:$D$1662,$E$3:$E$1662,0,0,1)</f>
        <v>3800</v>
      </c>
      <c r="AB300" s="2" cm="1">
        <f t="array" ref="AB300">_xlfn.XLOOKUP(AB$1&amp;$R300,$C$3:$C$1662&amp;$D$3:$D$1662,$E$3:$E$1662,0,0,1)</f>
        <v>1500</v>
      </c>
      <c r="AC300" s="2" cm="1">
        <f t="array" ref="AC300">_xlfn.XLOOKUP(AC$1&amp;$R300,$C$3:$C$1662&amp;$D$3:$D$1662,$E$3:$E$1662,0,0,1)</f>
        <v>800</v>
      </c>
    </row>
    <row r="301" spans="3:29" x14ac:dyDescent="0.4">
      <c r="C301" t="s">
        <v>758</v>
      </c>
      <c r="D301" t="s">
        <v>509</v>
      </c>
      <c r="E301">
        <v>800</v>
      </c>
      <c r="R301" t="s">
        <v>235</v>
      </c>
      <c r="S301" s="2">
        <f t="shared" si="21"/>
        <v>899220</v>
      </c>
      <c r="T301" s="2">
        <f t="shared" si="24"/>
        <v>1455000</v>
      </c>
      <c r="U301" s="2">
        <f t="shared" si="24"/>
        <v>701300</v>
      </c>
      <c r="V301" s="2">
        <f t="shared" si="24"/>
        <v>594900</v>
      </c>
      <c r="W301" s="2">
        <f t="shared" si="24"/>
        <v>878300</v>
      </c>
      <c r="X301" s="2">
        <f t="shared" si="24"/>
        <v>866600</v>
      </c>
      <c r="Y301" s="2" cm="1">
        <f t="array" ref="Y301">_xlfn.XLOOKUP(Y$1&amp;$R301,$C$3:$C$1662&amp;$D$3:$D$1662,$E$3:$E$1662,0,0,1)</f>
        <v>1000</v>
      </c>
      <c r="Z301" s="2" cm="1">
        <f t="array" ref="Z301">_xlfn.XLOOKUP(Z$1&amp;$R301,$C$3:$C$1662&amp;$D$3:$D$1662,$E$3:$E$1662,0,0,1)</f>
        <v>600</v>
      </c>
      <c r="AA301" s="2" cm="1">
        <f t="array" ref="AA301">_xlfn.XLOOKUP(AA$1&amp;$R301,$C$3:$C$1662&amp;$D$3:$D$1662,$E$3:$E$1662,0,0,1)</f>
        <v>1200</v>
      </c>
      <c r="AB301" s="2" cm="1">
        <f t="array" ref="AB301">_xlfn.XLOOKUP(AB$1&amp;$R301,$C$3:$C$1662&amp;$D$3:$D$1662,$E$3:$E$1662,0,0,1)</f>
        <v>1000</v>
      </c>
      <c r="AC301" s="2" cm="1">
        <f t="array" ref="AC301">_xlfn.XLOOKUP(AC$1&amp;$R301,$C$3:$C$1662&amp;$D$3:$D$1662,$E$3:$E$1662,0,0,1)</f>
        <v>3900</v>
      </c>
    </row>
    <row r="302" spans="3:29" x14ac:dyDescent="0.4">
      <c r="C302" t="s">
        <v>758</v>
      </c>
      <c r="D302" t="s">
        <v>510</v>
      </c>
      <c r="E302">
        <v>3900</v>
      </c>
      <c r="R302" t="s">
        <v>14</v>
      </c>
      <c r="S302" s="2">
        <f t="shared" si="21"/>
        <v>901680</v>
      </c>
      <c r="T302" s="2">
        <f t="shared" si="24"/>
        <v>1459500</v>
      </c>
      <c r="U302" s="2">
        <f t="shared" si="24"/>
        <v>702700</v>
      </c>
      <c r="V302" s="2">
        <f t="shared" si="24"/>
        <v>596900</v>
      </c>
      <c r="W302" s="2">
        <f t="shared" si="24"/>
        <v>878900</v>
      </c>
      <c r="X302" s="2">
        <f t="shared" si="24"/>
        <v>870400</v>
      </c>
      <c r="Y302" s="2" cm="1">
        <f t="array" ref="Y302">_xlfn.XLOOKUP(Y$1&amp;$R302,$C$3:$C$1662&amp;$D$3:$D$1662,$E$3:$E$1662,0,0,1)</f>
        <v>4500</v>
      </c>
      <c r="Z302" s="2" cm="1">
        <f t="array" ref="Z302">_xlfn.XLOOKUP(Z$1&amp;$R302,$C$3:$C$1662&amp;$D$3:$D$1662,$E$3:$E$1662,0,0,1)</f>
        <v>1400</v>
      </c>
      <c r="AA302" s="2" cm="1">
        <f t="array" ref="AA302">_xlfn.XLOOKUP(AA$1&amp;$R302,$C$3:$C$1662&amp;$D$3:$D$1662,$E$3:$E$1662,0,0,1)</f>
        <v>2000</v>
      </c>
      <c r="AB302" s="2" cm="1">
        <f t="array" ref="AB302">_xlfn.XLOOKUP(AB$1&amp;$R302,$C$3:$C$1662&amp;$D$3:$D$1662,$E$3:$E$1662,0,0,1)</f>
        <v>600</v>
      </c>
      <c r="AC302" s="2" cm="1">
        <f t="array" ref="AC302">_xlfn.XLOOKUP(AC$1&amp;$R302,$C$3:$C$1662&amp;$D$3:$D$1662,$E$3:$E$1662,0,0,1)</f>
        <v>3800</v>
      </c>
    </row>
    <row r="303" spans="3:29" x14ac:dyDescent="0.4">
      <c r="C303" t="s">
        <v>758</v>
      </c>
      <c r="D303" t="s">
        <v>511</v>
      </c>
      <c r="E303">
        <v>3800</v>
      </c>
      <c r="R303" t="s">
        <v>3</v>
      </c>
      <c r="S303" s="2">
        <f t="shared" si="21"/>
        <v>903220</v>
      </c>
      <c r="T303" s="2">
        <f t="shared" si="24"/>
        <v>1463100</v>
      </c>
      <c r="U303" s="2">
        <f t="shared" si="24"/>
        <v>704300</v>
      </c>
      <c r="V303" s="2">
        <f t="shared" si="24"/>
        <v>598000</v>
      </c>
      <c r="W303" s="2">
        <f t="shared" si="24"/>
        <v>879200</v>
      </c>
      <c r="X303" s="2">
        <f t="shared" si="24"/>
        <v>871500</v>
      </c>
      <c r="Y303" s="2" cm="1">
        <f t="array" ref="Y303">_xlfn.XLOOKUP(Y$1&amp;$R303,$C$3:$C$1662&amp;$D$3:$D$1662,$E$3:$E$1662,0,0,1)</f>
        <v>3600</v>
      </c>
      <c r="Z303" s="2" cm="1">
        <f t="array" ref="Z303">_xlfn.XLOOKUP(Z$1&amp;$R303,$C$3:$C$1662&amp;$D$3:$D$1662,$E$3:$E$1662,0,0,1)</f>
        <v>1600</v>
      </c>
      <c r="AA303" s="2" cm="1">
        <f t="array" ref="AA303">_xlfn.XLOOKUP(AA$1&amp;$R303,$C$3:$C$1662&amp;$D$3:$D$1662,$E$3:$E$1662,0,0,1)</f>
        <v>1100</v>
      </c>
      <c r="AB303" s="2" cm="1">
        <f t="array" ref="AB303">_xlfn.XLOOKUP(AB$1&amp;$R303,$C$3:$C$1662&amp;$D$3:$D$1662,$E$3:$E$1662,0,0,1)</f>
        <v>300</v>
      </c>
      <c r="AC303" s="2" cm="1">
        <f t="array" ref="AC303">_xlfn.XLOOKUP(AC$1&amp;$R303,$C$3:$C$1662&amp;$D$3:$D$1662,$E$3:$E$1662,0,0,1)</f>
        <v>1100</v>
      </c>
    </row>
    <row r="304" spans="3:29" x14ac:dyDescent="0.4">
      <c r="C304" t="s">
        <v>758</v>
      </c>
      <c r="D304" t="s">
        <v>512</v>
      </c>
      <c r="E304">
        <v>1100</v>
      </c>
      <c r="R304" t="s">
        <v>362</v>
      </c>
      <c r="S304" s="2">
        <f t="shared" si="21"/>
        <v>906820</v>
      </c>
      <c r="T304" s="2">
        <f t="shared" si="24"/>
        <v>1468300</v>
      </c>
      <c r="U304" s="2">
        <f t="shared" si="24"/>
        <v>712300</v>
      </c>
      <c r="V304" s="2">
        <f t="shared" si="24"/>
        <v>601000</v>
      </c>
      <c r="W304" s="2">
        <f t="shared" si="24"/>
        <v>880700</v>
      </c>
      <c r="X304" s="2">
        <f t="shared" si="24"/>
        <v>871800</v>
      </c>
      <c r="Y304" s="2" cm="1">
        <f t="array" ref="Y304">_xlfn.XLOOKUP(Y$1&amp;$R304,$C$3:$C$1662&amp;$D$3:$D$1662,$E$3:$E$1662,0,0,1)</f>
        <v>5200</v>
      </c>
      <c r="Z304" s="2" cm="1">
        <f t="array" ref="Z304">_xlfn.XLOOKUP(Z$1&amp;$R304,$C$3:$C$1662&amp;$D$3:$D$1662,$E$3:$E$1662,0,0,1)</f>
        <v>8000</v>
      </c>
      <c r="AA304" s="2" cm="1">
        <f t="array" ref="AA304">_xlfn.XLOOKUP(AA$1&amp;$R304,$C$3:$C$1662&amp;$D$3:$D$1662,$E$3:$E$1662,0,0,1)</f>
        <v>3000</v>
      </c>
      <c r="AB304" s="2" cm="1">
        <f t="array" ref="AB304">_xlfn.XLOOKUP(AB$1&amp;$R304,$C$3:$C$1662&amp;$D$3:$D$1662,$E$3:$E$1662,0,0,1)</f>
        <v>1500</v>
      </c>
      <c r="AC304" s="2" cm="1">
        <f t="array" ref="AC304">_xlfn.XLOOKUP(AC$1&amp;$R304,$C$3:$C$1662&amp;$D$3:$D$1662,$E$3:$E$1662,0,0,1)</f>
        <v>300</v>
      </c>
    </row>
    <row r="305" spans="3:29" x14ac:dyDescent="0.4">
      <c r="C305" t="s">
        <v>758</v>
      </c>
      <c r="D305" t="s">
        <v>695</v>
      </c>
      <c r="E305">
        <v>300</v>
      </c>
      <c r="R305" t="s">
        <v>363</v>
      </c>
      <c r="S305" s="2">
        <f t="shared" si="21"/>
        <v>909060</v>
      </c>
      <c r="T305" s="2">
        <f t="shared" si="24"/>
        <v>1474200</v>
      </c>
      <c r="U305" s="2">
        <f t="shared" si="24"/>
        <v>715300</v>
      </c>
      <c r="V305" s="2">
        <f t="shared" si="24"/>
        <v>601300</v>
      </c>
      <c r="W305" s="2">
        <f t="shared" si="24"/>
        <v>881600</v>
      </c>
      <c r="X305" s="2">
        <f t="shared" si="24"/>
        <v>872900</v>
      </c>
      <c r="Y305" s="2" cm="1">
        <f t="array" ref="Y305">_xlfn.XLOOKUP(Y$1&amp;$R305,$C$3:$C$1662&amp;$D$3:$D$1662,$E$3:$E$1662,0,0,1)</f>
        <v>5900</v>
      </c>
      <c r="Z305" s="2" cm="1">
        <f t="array" ref="Z305">_xlfn.XLOOKUP(Z$1&amp;$R305,$C$3:$C$1662&amp;$D$3:$D$1662,$E$3:$E$1662,0,0,1)</f>
        <v>3000</v>
      </c>
      <c r="AA305" s="2" cm="1">
        <f t="array" ref="AA305">_xlfn.XLOOKUP(AA$1&amp;$R305,$C$3:$C$1662&amp;$D$3:$D$1662,$E$3:$E$1662,0,0,1)</f>
        <v>300</v>
      </c>
      <c r="AB305" s="2" cm="1">
        <f t="array" ref="AB305">_xlfn.XLOOKUP(AB$1&amp;$R305,$C$3:$C$1662&amp;$D$3:$D$1662,$E$3:$E$1662,0,0,1)</f>
        <v>900</v>
      </c>
      <c r="AC305" s="2" cm="1">
        <f t="array" ref="AC305">_xlfn.XLOOKUP(AC$1&amp;$R305,$C$3:$C$1662&amp;$D$3:$D$1662,$E$3:$E$1662,0,0,1)</f>
        <v>1100</v>
      </c>
    </row>
    <row r="306" spans="3:29" x14ac:dyDescent="0.4">
      <c r="C306" t="s">
        <v>758</v>
      </c>
      <c r="D306" t="s">
        <v>696</v>
      </c>
      <c r="E306">
        <v>1100</v>
      </c>
      <c r="R306" t="s">
        <v>364</v>
      </c>
      <c r="S306" s="2">
        <f t="shared" si="21"/>
        <v>913020</v>
      </c>
      <c r="T306" s="2">
        <f t="shared" si="24"/>
        <v>1488900</v>
      </c>
      <c r="U306" s="2">
        <f t="shared" si="24"/>
        <v>717200</v>
      </c>
      <c r="V306" s="2">
        <f t="shared" si="24"/>
        <v>601300</v>
      </c>
      <c r="W306" s="2">
        <f t="shared" si="24"/>
        <v>883200</v>
      </c>
      <c r="X306" s="2">
        <f t="shared" si="24"/>
        <v>874500</v>
      </c>
      <c r="Y306" s="2" cm="1">
        <f t="array" ref="Y306">_xlfn.XLOOKUP(Y$1&amp;$R306,$C$3:$C$1662&amp;$D$3:$D$1662,$E$3:$E$1662,0,0,1)</f>
        <v>14700</v>
      </c>
      <c r="Z306" s="2" cm="1">
        <f t="array" ref="Z306">_xlfn.XLOOKUP(Z$1&amp;$R306,$C$3:$C$1662&amp;$D$3:$D$1662,$E$3:$E$1662,0,0,1)</f>
        <v>1900</v>
      </c>
      <c r="AA306" s="2" cm="1">
        <f t="array" ref="AA306">_xlfn.XLOOKUP(AA$1&amp;$R306,$C$3:$C$1662&amp;$D$3:$D$1662,$E$3:$E$1662,0,0,1)</f>
        <v>0</v>
      </c>
      <c r="AB306" s="2" cm="1">
        <f t="array" ref="AB306">_xlfn.XLOOKUP(AB$1&amp;$R306,$C$3:$C$1662&amp;$D$3:$D$1662,$E$3:$E$1662,0,0,1)</f>
        <v>1600</v>
      </c>
      <c r="AC306" s="2" cm="1">
        <f t="array" ref="AC306">_xlfn.XLOOKUP(AC$1&amp;$R306,$C$3:$C$1662&amp;$D$3:$D$1662,$E$3:$E$1662,0,0,1)</f>
        <v>1600</v>
      </c>
    </row>
    <row r="307" spans="3:29" x14ac:dyDescent="0.4">
      <c r="C307" t="s">
        <v>758</v>
      </c>
      <c r="D307" t="s">
        <v>697</v>
      </c>
      <c r="E307">
        <v>1600</v>
      </c>
      <c r="R307" t="s">
        <v>365</v>
      </c>
      <c r="S307" s="2">
        <f t="shared" si="21"/>
        <v>914580</v>
      </c>
      <c r="T307" s="2">
        <f t="shared" si="24"/>
        <v>1490600</v>
      </c>
      <c r="U307" s="2">
        <f t="shared" si="24"/>
        <v>720700</v>
      </c>
      <c r="V307" s="2">
        <f t="shared" si="24"/>
        <v>601500</v>
      </c>
      <c r="W307" s="2">
        <f t="shared" si="24"/>
        <v>883600</v>
      </c>
      <c r="X307" s="2">
        <f t="shared" si="24"/>
        <v>876500</v>
      </c>
      <c r="Y307" s="2" cm="1">
        <f t="array" ref="Y307">_xlfn.XLOOKUP(Y$1&amp;$R307,$C$3:$C$1662&amp;$D$3:$D$1662,$E$3:$E$1662,0,0,1)</f>
        <v>1700</v>
      </c>
      <c r="Z307" s="2" cm="1">
        <f t="array" ref="Z307">_xlfn.XLOOKUP(Z$1&amp;$R307,$C$3:$C$1662&amp;$D$3:$D$1662,$E$3:$E$1662,0,0,1)</f>
        <v>3500</v>
      </c>
      <c r="AA307" s="2" cm="1">
        <f t="array" ref="AA307">_xlfn.XLOOKUP(AA$1&amp;$R307,$C$3:$C$1662&amp;$D$3:$D$1662,$E$3:$E$1662,0,0,1)</f>
        <v>200</v>
      </c>
      <c r="AB307" s="2" cm="1">
        <f t="array" ref="AB307">_xlfn.XLOOKUP(AB$1&amp;$R307,$C$3:$C$1662&amp;$D$3:$D$1662,$E$3:$E$1662,0,0,1)</f>
        <v>400</v>
      </c>
      <c r="AC307" s="2" cm="1">
        <f t="array" ref="AC307">_xlfn.XLOOKUP(AC$1&amp;$R307,$C$3:$C$1662&amp;$D$3:$D$1662,$E$3:$E$1662,0,0,1)</f>
        <v>2000</v>
      </c>
    </row>
    <row r="308" spans="3:29" x14ac:dyDescent="0.4">
      <c r="C308" t="s">
        <v>758</v>
      </c>
      <c r="D308" t="s">
        <v>698</v>
      </c>
      <c r="E308">
        <v>2000</v>
      </c>
      <c r="R308" t="s">
        <v>366</v>
      </c>
      <c r="S308" s="2">
        <f t="shared" si="21"/>
        <v>916460</v>
      </c>
      <c r="T308" s="2">
        <f t="shared" ref="T308:X323" si="25">T307+Y308</f>
        <v>1496400</v>
      </c>
      <c r="U308" s="2">
        <f t="shared" si="25"/>
        <v>722100</v>
      </c>
      <c r="V308" s="2">
        <f t="shared" si="25"/>
        <v>602000</v>
      </c>
      <c r="W308" s="2">
        <f t="shared" si="25"/>
        <v>884500</v>
      </c>
      <c r="X308" s="2">
        <f t="shared" si="25"/>
        <v>877300</v>
      </c>
      <c r="Y308" s="2" cm="1">
        <f t="array" ref="Y308">_xlfn.XLOOKUP(Y$1&amp;$R308,$C$3:$C$1662&amp;$D$3:$D$1662,$E$3:$E$1662,0,0,1)</f>
        <v>5800</v>
      </c>
      <c r="Z308" s="2" cm="1">
        <f t="array" ref="Z308">_xlfn.XLOOKUP(Z$1&amp;$R308,$C$3:$C$1662&amp;$D$3:$D$1662,$E$3:$E$1662,0,0,1)</f>
        <v>1400</v>
      </c>
      <c r="AA308" s="2" cm="1">
        <f t="array" ref="AA308">_xlfn.XLOOKUP(AA$1&amp;$R308,$C$3:$C$1662&amp;$D$3:$D$1662,$E$3:$E$1662,0,0,1)</f>
        <v>500</v>
      </c>
      <c r="AB308" s="2" cm="1">
        <f t="array" ref="AB308">_xlfn.XLOOKUP(AB$1&amp;$R308,$C$3:$C$1662&amp;$D$3:$D$1662,$E$3:$E$1662,0,0,1)</f>
        <v>900</v>
      </c>
      <c r="AC308" s="2" cm="1">
        <f t="array" ref="AC308">_xlfn.XLOOKUP(AC$1&amp;$R308,$C$3:$C$1662&amp;$D$3:$D$1662,$E$3:$E$1662,0,0,1)</f>
        <v>800</v>
      </c>
    </row>
    <row r="309" spans="3:29" x14ac:dyDescent="0.4">
      <c r="C309" t="s">
        <v>758</v>
      </c>
      <c r="D309" t="s">
        <v>699</v>
      </c>
      <c r="E309">
        <v>800</v>
      </c>
      <c r="R309" t="s">
        <v>367</v>
      </c>
      <c r="S309" s="2">
        <f t="shared" si="21"/>
        <v>920000</v>
      </c>
      <c r="T309" s="2">
        <f t="shared" si="25"/>
        <v>1499300</v>
      </c>
      <c r="U309" s="2">
        <f t="shared" si="25"/>
        <v>722700</v>
      </c>
      <c r="V309" s="2">
        <f t="shared" si="25"/>
        <v>610200</v>
      </c>
      <c r="W309" s="2">
        <f t="shared" si="25"/>
        <v>889400</v>
      </c>
      <c r="X309" s="2">
        <f t="shared" si="25"/>
        <v>878400</v>
      </c>
      <c r="Y309" s="2" cm="1">
        <f t="array" ref="Y309">_xlfn.XLOOKUP(Y$1&amp;$R309,$C$3:$C$1662&amp;$D$3:$D$1662,$E$3:$E$1662,0,0,1)</f>
        <v>2900</v>
      </c>
      <c r="Z309" s="2" cm="1">
        <f t="array" ref="Z309">_xlfn.XLOOKUP(Z$1&amp;$R309,$C$3:$C$1662&amp;$D$3:$D$1662,$E$3:$E$1662,0,0,1)</f>
        <v>600</v>
      </c>
      <c r="AA309" s="2" cm="1">
        <f t="array" ref="AA309">_xlfn.XLOOKUP(AA$1&amp;$R309,$C$3:$C$1662&amp;$D$3:$D$1662,$E$3:$E$1662,0,0,1)</f>
        <v>8200</v>
      </c>
      <c r="AB309" s="2" cm="1">
        <f t="array" ref="AB309">_xlfn.XLOOKUP(AB$1&amp;$R309,$C$3:$C$1662&amp;$D$3:$D$1662,$E$3:$E$1662,0,0,1)</f>
        <v>4900</v>
      </c>
      <c r="AC309" s="2" cm="1">
        <f t="array" ref="AC309">_xlfn.XLOOKUP(AC$1&amp;$R309,$C$3:$C$1662&amp;$D$3:$D$1662,$E$3:$E$1662,0,0,1)</f>
        <v>1100</v>
      </c>
    </row>
    <row r="310" spans="3:29" x14ac:dyDescent="0.4">
      <c r="C310" t="s">
        <v>758</v>
      </c>
      <c r="D310" t="s">
        <v>700</v>
      </c>
      <c r="E310">
        <v>1100</v>
      </c>
      <c r="R310" t="s">
        <v>368</v>
      </c>
      <c r="S310" s="2">
        <f t="shared" si="21"/>
        <v>922420</v>
      </c>
      <c r="T310" s="2">
        <f t="shared" si="25"/>
        <v>1502400</v>
      </c>
      <c r="U310" s="2">
        <f t="shared" si="25"/>
        <v>725200</v>
      </c>
      <c r="V310" s="2">
        <f t="shared" si="25"/>
        <v>610500</v>
      </c>
      <c r="W310" s="2">
        <f t="shared" si="25"/>
        <v>894800</v>
      </c>
      <c r="X310" s="2">
        <f t="shared" si="25"/>
        <v>879200</v>
      </c>
      <c r="Y310" s="2" cm="1">
        <f t="array" ref="Y310">_xlfn.XLOOKUP(Y$1&amp;$R310,$C$3:$C$1662&amp;$D$3:$D$1662,$E$3:$E$1662,0,0,1)</f>
        <v>3100</v>
      </c>
      <c r="Z310" s="2" cm="1">
        <f t="array" ref="Z310">_xlfn.XLOOKUP(Z$1&amp;$R310,$C$3:$C$1662&amp;$D$3:$D$1662,$E$3:$E$1662,0,0,1)</f>
        <v>2500</v>
      </c>
      <c r="AA310" s="2" cm="1">
        <f t="array" ref="AA310">_xlfn.XLOOKUP(AA$1&amp;$R310,$C$3:$C$1662&amp;$D$3:$D$1662,$E$3:$E$1662,0,0,1)</f>
        <v>300</v>
      </c>
      <c r="AB310" s="2" cm="1">
        <f t="array" ref="AB310">_xlfn.XLOOKUP(AB$1&amp;$R310,$C$3:$C$1662&amp;$D$3:$D$1662,$E$3:$E$1662,0,0,1)</f>
        <v>5400</v>
      </c>
      <c r="AC310" s="2" cm="1">
        <f t="array" ref="AC310">_xlfn.XLOOKUP(AC$1&amp;$R310,$C$3:$C$1662&amp;$D$3:$D$1662,$E$3:$E$1662,0,0,1)</f>
        <v>800</v>
      </c>
    </row>
    <row r="311" spans="3:29" x14ac:dyDescent="0.4">
      <c r="C311" t="s">
        <v>758</v>
      </c>
      <c r="D311" t="s">
        <v>701</v>
      </c>
      <c r="E311">
        <v>800</v>
      </c>
      <c r="R311" t="s">
        <v>369</v>
      </c>
      <c r="S311" s="2">
        <f t="shared" si="21"/>
        <v>924720</v>
      </c>
      <c r="T311" s="2">
        <f t="shared" si="25"/>
        <v>1506800</v>
      </c>
      <c r="U311" s="2">
        <f t="shared" si="25"/>
        <v>728500</v>
      </c>
      <c r="V311" s="2">
        <f t="shared" si="25"/>
        <v>610500</v>
      </c>
      <c r="W311" s="2">
        <f t="shared" si="25"/>
        <v>897300</v>
      </c>
      <c r="X311" s="2">
        <f t="shared" si="25"/>
        <v>880500</v>
      </c>
      <c r="Y311" s="2" cm="1">
        <f t="array" ref="Y311">_xlfn.XLOOKUP(Y$1&amp;$R311,$C$3:$C$1662&amp;$D$3:$D$1662,$E$3:$E$1662,0,0,1)</f>
        <v>4400</v>
      </c>
      <c r="Z311" s="2" cm="1">
        <f t="array" ref="Z311">_xlfn.XLOOKUP(Z$1&amp;$R311,$C$3:$C$1662&amp;$D$3:$D$1662,$E$3:$E$1662,0,0,1)</f>
        <v>3300</v>
      </c>
      <c r="AA311" s="2" cm="1">
        <f t="array" ref="AA311">_xlfn.XLOOKUP(AA$1&amp;$R311,$C$3:$C$1662&amp;$D$3:$D$1662,$E$3:$E$1662,0,0,1)</f>
        <v>0</v>
      </c>
      <c r="AB311" s="2" cm="1">
        <f t="array" ref="AB311">_xlfn.XLOOKUP(AB$1&amp;$R311,$C$3:$C$1662&amp;$D$3:$D$1662,$E$3:$E$1662,0,0,1)</f>
        <v>2500</v>
      </c>
      <c r="AC311" s="2" cm="1">
        <f t="array" ref="AC311">_xlfn.XLOOKUP(AC$1&amp;$R311,$C$3:$C$1662&amp;$D$3:$D$1662,$E$3:$E$1662,0,0,1)</f>
        <v>1300</v>
      </c>
    </row>
    <row r="312" spans="3:29" x14ac:dyDescent="0.4">
      <c r="C312" t="s">
        <v>758</v>
      </c>
      <c r="D312" t="s">
        <v>702</v>
      </c>
      <c r="E312">
        <v>1300</v>
      </c>
      <c r="R312" t="s">
        <v>370</v>
      </c>
      <c r="S312" s="2">
        <f t="shared" si="21"/>
        <v>925440</v>
      </c>
      <c r="T312" s="2">
        <f t="shared" si="25"/>
        <v>1507600</v>
      </c>
      <c r="U312" s="2">
        <f t="shared" si="25"/>
        <v>729100</v>
      </c>
      <c r="V312" s="2">
        <f t="shared" si="25"/>
        <v>610900</v>
      </c>
      <c r="W312" s="2">
        <f t="shared" si="25"/>
        <v>898500</v>
      </c>
      <c r="X312" s="2">
        <f t="shared" si="25"/>
        <v>881100</v>
      </c>
      <c r="Y312" s="2" cm="1">
        <f t="array" ref="Y312">_xlfn.XLOOKUP(Y$1&amp;$R312,$C$3:$C$1662&amp;$D$3:$D$1662,$E$3:$E$1662,0,0,1)</f>
        <v>800</v>
      </c>
      <c r="Z312" s="2" cm="1">
        <f t="array" ref="Z312">_xlfn.XLOOKUP(Z$1&amp;$R312,$C$3:$C$1662&amp;$D$3:$D$1662,$E$3:$E$1662,0,0,1)</f>
        <v>600</v>
      </c>
      <c r="AA312" s="2" cm="1">
        <f t="array" ref="AA312">_xlfn.XLOOKUP(AA$1&amp;$R312,$C$3:$C$1662&amp;$D$3:$D$1662,$E$3:$E$1662,0,0,1)</f>
        <v>400</v>
      </c>
      <c r="AB312" s="2" cm="1">
        <f t="array" ref="AB312">_xlfn.XLOOKUP(AB$1&amp;$R312,$C$3:$C$1662&amp;$D$3:$D$1662,$E$3:$E$1662,0,0,1)</f>
        <v>1200</v>
      </c>
      <c r="AC312" s="2" cm="1">
        <f t="array" ref="AC312">_xlfn.XLOOKUP(AC$1&amp;$R312,$C$3:$C$1662&amp;$D$3:$D$1662,$E$3:$E$1662,0,0,1)</f>
        <v>600</v>
      </c>
    </row>
    <row r="313" spans="3:29" x14ac:dyDescent="0.4">
      <c r="C313" t="s">
        <v>758</v>
      </c>
      <c r="D313" t="s">
        <v>703</v>
      </c>
      <c r="E313">
        <v>600</v>
      </c>
      <c r="R313" t="s">
        <v>371</v>
      </c>
      <c r="S313" s="2">
        <f t="shared" si="21"/>
        <v>929580</v>
      </c>
      <c r="T313" s="2">
        <f t="shared" si="25"/>
        <v>1508000</v>
      </c>
      <c r="U313" s="2">
        <f t="shared" si="25"/>
        <v>731300</v>
      </c>
      <c r="V313" s="2">
        <f t="shared" si="25"/>
        <v>626100</v>
      </c>
      <c r="W313" s="2">
        <f t="shared" si="25"/>
        <v>900800</v>
      </c>
      <c r="X313" s="2">
        <f t="shared" si="25"/>
        <v>881700</v>
      </c>
      <c r="Y313" s="2" cm="1">
        <f t="array" ref="Y313">_xlfn.XLOOKUP(Y$1&amp;$R313,$C$3:$C$1662&amp;$D$3:$D$1662,$E$3:$E$1662,0,0,1)</f>
        <v>400</v>
      </c>
      <c r="Z313" s="2" cm="1">
        <f t="array" ref="Z313">_xlfn.XLOOKUP(Z$1&amp;$R313,$C$3:$C$1662&amp;$D$3:$D$1662,$E$3:$E$1662,0,0,1)</f>
        <v>2200</v>
      </c>
      <c r="AA313" s="2" cm="1">
        <f t="array" ref="AA313">_xlfn.XLOOKUP(AA$1&amp;$R313,$C$3:$C$1662&amp;$D$3:$D$1662,$E$3:$E$1662,0,0,1)</f>
        <v>15200</v>
      </c>
      <c r="AB313" s="2" cm="1">
        <f t="array" ref="AB313">_xlfn.XLOOKUP(AB$1&amp;$R313,$C$3:$C$1662&amp;$D$3:$D$1662,$E$3:$E$1662,0,0,1)</f>
        <v>2300</v>
      </c>
      <c r="AC313" s="2" cm="1">
        <f t="array" ref="AC313">_xlfn.XLOOKUP(AC$1&amp;$R313,$C$3:$C$1662&amp;$D$3:$D$1662,$E$3:$E$1662,0,0,1)</f>
        <v>600</v>
      </c>
    </row>
    <row r="314" spans="3:29" x14ac:dyDescent="0.4">
      <c r="C314" t="s">
        <v>758</v>
      </c>
      <c r="D314" t="s">
        <v>704</v>
      </c>
      <c r="E314">
        <v>600</v>
      </c>
      <c r="R314" t="s">
        <v>372</v>
      </c>
      <c r="S314" s="2">
        <f t="shared" si="21"/>
        <v>933100</v>
      </c>
      <c r="T314" s="2">
        <f t="shared" si="25"/>
        <v>1514200</v>
      </c>
      <c r="U314" s="2">
        <f t="shared" si="25"/>
        <v>733600</v>
      </c>
      <c r="V314" s="2">
        <f t="shared" si="25"/>
        <v>627700</v>
      </c>
      <c r="W314" s="2">
        <f t="shared" si="25"/>
        <v>903200</v>
      </c>
      <c r="X314" s="2">
        <f t="shared" si="25"/>
        <v>886800</v>
      </c>
      <c r="Y314" s="2" cm="1">
        <f t="array" ref="Y314">_xlfn.XLOOKUP(Y$1&amp;$R314,$C$3:$C$1662&amp;$D$3:$D$1662,$E$3:$E$1662,0,0,1)</f>
        <v>6200</v>
      </c>
      <c r="Z314" s="2" cm="1">
        <f t="array" ref="Z314">_xlfn.XLOOKUP(Z$1&amp;$R314,$C$3:$C$1662&amp;$D$3:$D$1662,$E$3:$E$1662,0,0,1)</f>
        <v>2300</v>
      </c>
      <c r="AA314" s="2" cm="1">
        <f t="array" ref="AA314">_xlfn.XLOOKUP(AA$1&amp;$R314,$C$3:$C$1662&amp;$D$3:$D$1662,$E$3:$E$1662,0,0,1)</f>
        <v>1600</v>
      </c>
      <c r="AB314" s="2" cm="1">
        <f t="array" ref="AB314">_xlfn.XLOOKUP(AB$1&amp;$R314,$C$3:$C$1662&amp;$D$3:$D$1662,$E$3:$E$1662,0,0,1)</f>
        <v>2400</v>
      </c>
      <c r="AC314" s="2" cm="1">
        <f t="array" ref="AC314">_xlfn.XLOOKUP(AC$1&amp;$R314,$C$3:$C$1662&amp;$D$3:$D$1662,$E$3:$E$1662,0,0,1)</f>
        <v>5100</v>
      </c>
    </row>
    <row r="315" spans="3:29" x14ac:dyDescent="0.4">
      <c r="C315" t="s">
        <v>758</v>
      </c>
      <c r="D315" t="s">
        <v>705</v>
      </c>
      <c r="E315">
        <v>5100</v>
      </c>
      <c r="R315" t="s">
        <v>373</v>
      </c>
      <c r="S315" s="2">
        <f t="shared" si="21"/>
        <v>933940</v>
      </c>
      <c r="T315" s="2">
        <f t="shared" si="25"/>
        <v>1515000</v>
      </c>
      <c r="U315" s="2">
        <f t="shared" si="25"/>
        <v>734400</v>
      </c>
      <c r="V315" s="2">
        <f t="shared" si="25"/>
        <v>628100</v>
      </c>
      <c r="W315" s="2">
        <f t="shared" si="25"/>
        <v>904200</v>
      </c>
      <c r="X315" s="2">
        <f t="shared" si="25"/>
        <v>888000</v>
      </c>
      <c r="Y315" s="2" cm="1">
        <f t="array" ref="Y315">_xlfn.XLOOKUP(Y$1&amp;$R315,$C$3:$C$1662&amp;$D$3:$D$1662,$E$3:$E$1662,0,0,1)</f>
        <v>800</v>
      </c>
      <c r="Z315" s="2" cm="1">
        <f t="array" ref="Z315">_xlfn.XLOOKUP(Z$1&amp;$R315,$C$3:$C$1662&amp;$D$3:$D$1662,$E$3:$E$1662,0,0,1)</f>
        <v>800</v>
      </c>
      <c r="AA315" s="2" cm="1">
        <f t="array" ref="AA315">_xlfn.XLOOKUP(AA$1&amp;$R315,$C$3:$C$1662&amp;$D$3:$D$1662,$E$3:$E$1662,0,0,1)</f>
        <v>400</v>
      </c>
      <c r="AB315" s="2" cm="1">
        <f t="array" ref="AB315">_xlfn.XLOOKUP(AB$1&amp;$R315,$C$3:$C$1662&amp;$D$3:$D$1662,$E$3:$E$1662,0,0,1)</f>
        <v>1000</v>
      </c>
      <c r="AC315" s="2" cm="1">
        <f t="array" ref="AC315">_xlfn.XLOOKUP(AC$1&amp;$R315,$C$3:$C$1662&amp;$D$3:$D$1662,$E$3:$E$1662,0,0,1)</f>
        <v>1200</v>
      </c>
    </row>
    <row r="316" spans="3:29" x14ac:dyDescent="0.4">
      <c r="C316" t="s">
        <v>758</v>
      </c>
      <c r="D316" t="s">
        <v>706</v>
      </c>
      <c r="E316">
        <v>1200</v>
      </c>
      <c r="R316" t="s">
        <v>374</v>
      </c>
      <c r="S316" s="2">
        <f t="shared" si="21"/>
        <v>935360</v>
      </c>
      <c r="T316" s="2">
        <f t="shared" si="25"/>
        <v>1515600</v>
      </c>
      <c r="U316" s="2">
        <f t="shared" si="25"/>
        <v>735700</v>
      </c>
      <c r="V316" s="2">
        <f t="shared" si="25"/>
        <v>629700</v>
      </c>
      <c r="W316" s="2">
        <f t="shared" si="25"/>
        <v>907200</v>
      </c>
      <c r="X316" s="2">
        <f t="shared" si="25"/>
        <v>888600</v>
      </c>
      <c r="Y316" s="2" cm="1">
        <f t="array" ref="Y316">_xlfn.XLOOKUP(Y$1&amp;$R316,$C$3:$C$1662&amp;$D$3:$D$1662,$E$3:$E$1662,0,0,1)</f>
        <v>600</v>
      </c>
      <c r="Z316" s="2" cm="1">
        <f t="array" ref="Z316">_xlfn.XLOOKUP(Z$1&amp;$R316,$C$3:$C$1662&amp;$D$3:$D$1662,$E$3:$E$1662,0,0,1)</f>
        <v>1300</v>
      </c>
      <c r="AA316" s="2" cm="1">
        <f t="array" ref="AA316">_xlfn.XLOOKUP(AA$1&amp;$R316,$C$3:$C$1662&amp;$D$3:$D$1662,$E$3:$E$1662,0,0,1)</f>
        <v>1600</v>
      </c>
      <c r="AB316" s="2" cm="1">
        <f t="array" ref="AB316">_xlfn.XLOOKUP(AB$1&amp;$R316,$C$3:$C$1662&amp;$D$3:$D$1662,$E$3:$E$1662,0,0,1)</f>
        <v>3000</v>
      </c>
      <c r="AC316" s="2" cm="1">
        <f t="array" ref="AC316">_xlfn.XLOOKUP(AC$1&amp;$R316,$C$3:$C$1662&amp;$D$3:$D$1662,$E$3:$E$1662,0,0,1)</f>
        <v>600</v>
      </c>
    </row>
    <row r="317" spans="3:29" x14ac:dyDescent="0.4">
      <c r="C317" t="s">
        <v>758</v>
      </c>
      <c r="D317" t="s">
        <v>707</v>
      </c>
      <c r="E317">
        <v>600</v>
      </c>
      <c r="R317" t="s">
        <v>375</v>
      </c>
      <c r="S317" s="2">
        <f t="shared" si="21"/>
        <v>937140</v>
      </c>
      <c r="T317" s="2">
        <f t="shared" si="25"/>
        <v>1517900</v>
      </c>
      <c r="U317" s="2">
        <f t="shared" si="25"/>
        <v>736200</v>
      </c>
      <c r="V317" s="2">
        <f t="shared" si="25"/>
        <v>629700</v>
      </c>
      <c r="W317" s="2">
        <f t="shared" si="25"/>
        <v>908100</v>
      </c>
      <c r="X317" s="2">
        <f t="shared" si="25"/>
        <v>893800</v>
      </c>
      <c r="Y317" s="2" cm="1">
        <f t="array" ref="Y317">_xlfn.XLOOKUP(Y$1&amp;$R317,$C$3:$C$1662&amp;$D$3:$D$1662,$E$3:$E$1662,0,0,1)</f>
        <v>2300</v>
      </c>
      <c r="Z317" s="2" cm="1">
        <f t="array" ref="Z317">_xlfn.XLOOKUP(Z$1&amp;$R317,$C$3:$C$1662&amp;$D$3:$D$1662,$E$3:$E$1662,0,0,1)</f>
        <v>500</v>
      </c>
      <c r="AA317" s="2" cm="1">
        <f t="array" ref="AA317">_xlfn.XLOOKUP(AA$1&amp;$R317,$C$3:$C$1662&amp;$D$3:$D$1662,$E$3:$E$1662,0,0,1)</f>
        <v>0</v>
      </c>
      <c r="AB317" s="2" cm="1">
        <f t="array" ref="AB317">_xlfn.XLOOKUP(AB$1&amp;$R317,$C$3:$C$1662&amp;$D$3:$D$1662,$E$3:$E$1662,0,0,1)</f>
        <v>900</v>
      </c>
      <c r="AC317" s="2" cm="1">
        <f t="array" ref="AC317">_xlfn.XLOOKUP(AC$1&amp;$R317,$C$3:$C$1662&amp;$D$3:$D$1662,$E$3:$E$1662,0,0,1)</f>
        <v>5200</v>
      </c>
    </row>
    <row r="318" spans="3:29" x14ac:dyDescent="0.4">
      <c r="C318" t="s">
        <v>758</v>
      </c>
      <c r="D318" t="s">
        <v>708</v>
      </c>
      <c r="E318">
        <v>5200</v>
      </c>
      <c r="R318" t="s">
        <v>376</v>
      </c>
      <c r="S318" s="2">
        <f t="shared" si="21"/>
        <v>939920</v>
      </c>
      <c r="T318" s="2">
        <f t="shared" si="25"/>
        <v>1520700</v>
      </c>
      <c r="U318" s="2">
        <f t="shared" si="25"/>
        <v>738800</v>
      </c>
      <c r="V318" s="2">
        <f t="shared" si="25"/>
        <v>630200</v>
      </c>
      <c r="W318" s="2">
        <f t="shared" si="25"/>
        <v>909000</v>
      </c>
      <c r="X318" s="2">
        <f t="shared" si="25"/>
        <v>900900</v>
      </c>
      <c r="Y318" s="2" cm="1">
        <f t="array" ref="Y318">_xlfn.XLOOKUP(Y$1&amp;$R318,$C$3:$C$1662&amp;$D$3:$D$1662,$E$3:$E$1662,0,0,1)</f>
        <v>2800</v>
      </c>
      <c r="Z318" s="2" cm="1">
        <f t="array" ref="Z318">_xlfn.XLOOKUP(Z$1&amp;$R318,$C$3:$C$1662&amp;$D$3:$D$1662,$E$3:$E$1662,0,0,1)</f>
        <v>2600</v>
      </c>
      <c r="AA318" s="2" cm="1">
        <f t="array" ref="AA318">_xlfn.XLOOKUP(AA$1&amp;$R318,$C$3:$C$1662&amp;$D$3:$D$1662,$E$3:$E$1662,0,0,1)</f>
        <v>500</v>
      </c>
      <c r="AB318" s="2" cm="1">
        <f t="array" ref="AB318">_xlfn.XLOOKUP(AB$1&amp;$R318,$C$3:$C$1662&amp;$D$3:$D$1662,$E$3:$E$1662,0,0,1)</f>
        <v>900</v>
      </c>
      <c r="AC318" s="2" cm="1">
        <f t="array" ref="AC318">_xlfn.XLOOKUP(AC$1&amp;$R318,$C$3:$C$1662&amp;$D$3:$D$1662,$E$3:$E$1662,0,0,1)</f>
        <v>7100</v>
      </c>
    </row>
    <row r="319" spans="3:29" x14ac:dyDescent="0.4">
      <c r="C319" t="s">
        <v>758</v>
      </c>
      <c r="D319" t="s">
        <v>709</v>
      </c>
      <c r="E319">
        <v>7100</v>
      </c>
      <c r="R319" t="s">
        <v>377</v>
      </c>
      <c r="S319" s="2">
        <f t="shared" si="21"/>
        <v>942020</v>
      </c>
      <c r="T319" s="2">
        <f t="shared" si="25"/>
        <v>1521100</v>
      </c>
      <c r="U319" s="2">
        <f t="shared" si="25"/>
        <v>746700</v>
      </c>
      <c r="V319" s="2">
        <f t="shared" si="25"/>
        <v>630800</v>
      </c>
      <c r="W319" s="2">
        <f t="shared" si="25"/>
        <v>910100</v>
      </c>
      <c r="X319" s="2">
        <f t="shared" si="25"/>
        <v>901400</v>
      </c>
      <c r="Y319" s="2" cm="1">
        <f t="array" ref="Y319">_xlfn.XLOOKUP(Y$1&amp;$R319,$C$3:$C$1662&amp;$D$3:$D$1662,$E$3:$E$1662,0,0,1)</f>
        <v>400</v>
      </c>
      <c r="Z319" s="2" cm="1">
        <f t="array" ref="Z319">_xlfn.XLOOKUP(Z$1&amp;$R319,$C$3:$C$1662&amp;$D$3:$D$1662,$E$3:$E$1662,0,0,1)</f>
        <v>7900</v>
      </c>
      <c r="AA319" s="2" cm="1">
        <f t="array" ref="AA319">_xlfn.XLOOKUP(AA$1&amp;$R319,$C$3:$C$1662&amp;$D$3:$D$1662,$E$3:$E$1662,0,0,1)</f>
        <v>600</v>
      </c>
      <c r="AB319" s="2" cm="1">
        <f t="array" ref="AB319">_xlfn.XLOOKUP(AB$1&amp;$R319,$C$3:$C$1662&amp;$D$3:$D$1662,$E$3:$E$1662,0,0,1)</f>
        <v>1100</v>
      </c>
      <c r="AC319" s="2" cm="1">
        <f t="array" ref="AC319">_xlfn.XLOOKUP(AC$1&amp;$R319,$C$3:$C$1662&amp;$D$3:$D$1662,$E$3:$E$1662,0,0,1)</f>
        <v>500</v>
      </c>
    </row>
    <row r="320" spans="3:29" x14ac:dyDescent="0.4">
      <c r="C320" t="s">
        <v>758</v>
      </c>
      <c r="D320" t="s">
        <v>710</v>
      </c>
      <c r="E320">
        <v>500</v>
      </c>
      <c r="R320" t="s">
        <v>378</v>
      </c>
      <c r="S320" s="2">
        <f t="shared" si="21"/>
        <v>943500</v>
      </c>
      <c r="T320" s="2">
        <f t="shared" si="25"/>
        <v>1521900</v>
      </c>
      <c r="U320" s="2">
        <f t="shared" si="25"/>
        <v>749100</v>
      </c>
      <c r="V320" s="2">
        <f t="shared" si="25"/>
        <v>632900</v>
      </c>
      <c r="W320" s="2">
        <f t="shared" si="25"/>
        <v>911400</v>
      </c>
      <c r="X320" s="2">
        <f t="shared" si="25"/>
        <v>902200</v>
      </c>
      <c r="Y320" s="2" cm="1">
        <f t="array" ref="Y320">_xlfn.XLOOKUP(Y$1&amp;$R320,$C$3:$C$1662&amp;$D$3:$D$1662,$E$3:$E$1662,0,0,1)</f>
        <v>800</v>
      </c>
      <c r="Z320" s="2" cm="1">
        <f t="array" ref="Z320">_xlfn.XLOOKUP(Z$1&amp;$R320,$C$3:$C$1662&amp;$D$3:$D$1662,$E$3:$E$1662,0,0,1)</f>
        <v>2400</v>
      </c>
      <c r="AA320" s="2" cm="1">
        <f t="array" ref="AA320">_xlfn.XLOOKUP(AA$1&amp;$R320,$C$3:$C$1662&amp;$D$3:$D$1662,$E$3:$E$1662,0,0,1)</f>
        <v>2100</v>
      </c>
      <c r="AB320" s="2" cm="1">
        <f t="array" ref="AB320">_xlfn.XLOOKUP(AB$1&amp;$R320,$C$3:$C$1662&amp;$D$3:$D$1662,$E$3:$E$1662,0,0,1)</f>
        <v>1300</v>
      </c>
      <c r="AC320" s="2" cm="1">
        <f t="array" ref="AC320">_xlfn.XLOOKUP(AC$1&amp;$R320,$C$3:$C$1662&amp;$D$3:$D$1662,$E$3:$E$1662,0,0,1)</f>
        <v>800</v>
      </c>
    </row>
    <row r="321" spans="3:29" x14ac:dyDescent="0.4">
      <c r="C321" t="s">
        <v>758</v>
      </c>
      <c r="D321" t="s">
        <v>711</v>
      </c>
      <c r="E321">
        <v>800</v>
      </c>
      <c r="R321" t="s">
        <v>379</v>
      </c>
      <c r="S321" s="2">
        <f t="shared" si="21"/>
        <v>945920</v>
      </c>
      <c r="T321" s="2">
        <f t="shared" si="25"/>
        <v>1527200</v>
      </c>
      <c r="U321" s="2">
        <f t="shared" si="25"/>
        <v>750900</v>
      </c>
      <c r="V321" s="2">
        <f t="shared" si="25"/>
        <v>634200</v>
      </c>
      <c r="W321" s="2">
        <f t="shared" si="25"/>
        <v>913900</v>
      </c>
      <c r="X321" s="2">
        <f t="shared" si="25"/>
        <v>903400</v>
      </c>
      <c r="Y321" s="2" cm="1">
        <f t="array" ref="Y321">_xlfn.XLOOKUP(Y$1&amp;$R321,$C$3:$C$1662&amp;$D$3:$D$1662,$E$3:$E$1662,0,0,1)</f>
        <v>5300</v>
      </c>
      <c r="Z321" s="2" cm="1">
        <f t="array" ref="Z321">_xlfn.XLOOKUP(Z$1&amp;$R321,$C$3:$C$1662&amp;$D$3:$D$1662,$E$3:$E$1662,0,0,1)</f>
        <v>1800</v>
      </c>
      <c r="AA321" s="2" cm="1">
        <f t="array" ref="AA321">_xlfn.XLOOKUP(AA$1&amp;$R321,$C$3:$C$1662&amp;$D$3:$D$1662,$E$3:$E$1662,0,0,1)</f>
        <v>1300</v>
      </c>
      <c r="AB321" s="2" cm="1">
        <f t="array" ref="AB321">_xlfn.XLOOKUP(AB$1&amp;$R321,$C$3:$C$1662&amp;$D$3:$D$1662,$E$3:$E$1662,0,0,1)</f>
        <v>2500</v>
      </c>
      <c r="AC321" s="2" cm="1">
        <f t="array" ref="AC321">_xlfn.XLOOKUP(AC$1&amp;$R321,$C$3:$C$1662&amp;$D$3:$D$1662,$E$3:$E$1662,0,0,1)</f>
        <v>1200</v>
      </c>
    </row>
    <row r="322" spans="3:29" x14ac:dyDescent="0.4">
      <c r="C322" t="s">
        <v>758</v>
      </c>
      <c r="D322" t="s">
        <v>712</v>
      </c>
      <c r="E322">
        <v>1200</v>
      </c>
      <c r="R322" t="s">
        <v>380</v>
      </c>
      <c r="S322" s="2">
        <f t="shared" si="21"/>
        <v>947700</v>
      </c>
      <c r="T322" s="2">
        <f t="shared" si="25"/>
        <v>1530000</v>
      </c>
      <c r="U322" s="2">
        <f t="shared" si="25"/>
        <v>754100</v>
      </c>
      <c r="V322" s="2">
        <f t="shared" si="25"/>
        <v>635100</v>
      </c>
      <c r="W322" s="2">
        <f t="shared" si="25"/>
        <v>915200</v>
      </c>
      <c r="X322" s="2">
        <f t="shared" si="25"/>
        <v>904100</v>
      </c>
      <c r="Y322" s="2" cm="1">
        <f t="array" ref="Y322">_xlfn.XLOOKUP(Y$1&amp;$R322,$C$3:$C$1662&amp;$D$3:$D$1662,$E$3:$E$1662,0,0,1)</f>
        <v>2800</v>
      </c>
      <c r="Z322" s="2" cm="1">
        <f t="array" ref="Z322">_xlfn.XLOOKUP(Z$1&amp;$R322,$C$3:$C$1662&amp;$D$3:$D$1662,$E$3:$E$1662,0,0,1)</f>
        <v>3200</v>
      </c>
      <c r="AA322" s="2" cm="1">
        <f t="array" ref="AA322">_xlfn.XLOOKUP(AA$1&amp;$R322,$C$3:$C$1662&amp;$D$3:$D$1662,$E$3:$E$1662,0,0,1)</f>
        <v>900</v>
      </c>
      <c r="AB322" s="2" cm="1">
        <f t="array" ref="AB322">_xlfn.XLOOKUP(AB$1&amp;$R322,$C$3:$C$1662&amp;$D$3:$D$1662,$E$3:$E$1662,0,0,1)</f>
        <v>1300</v>
      </c>
      <c r="AC322" s="2" cm="1">
        <f t="array" ref="AC322">_xlfn.XLOOKUP(AC$1&amp;$R322,$C$3:$C$1662&amp;$D$3:$D$1662,$E$3:$E$1662,0,0,1)</f>
        <v>700</v>
      </c>
    </row>
    <row r="323" spans="3:29" x14ac:dyDescent="0.4">
      <c r="C323" t="s">
        <v>758</v>
      </c>
      <c r="D323" t="s">
        <v>713</v>
      </c>
      <c r="E323">
        <v>700</v>
      </c>
      <c r="R323" t="s">
        <v>381</v>
      </c>
      <c r="S323" s="2">
        <f t="shared" ref="S323:S333" si="26">IFERROR(AVERAGEIFS(T323:X323,T323:X323,"&gt;0"),0)</f>
        <v>949700</v>
      </c>
      <c r="T323" s="2">
        <f t="shared" si="25"/>
        <v>1533800</v>
      </c>
      <c r="U323" s="2">
        <f t="shared" si="25"/>
        <v>755500</v>
      </c>
      <c r="V323" s="2">
        <f t="shared" si="25"/>
        <v>636200</v>
      </c>
      <c r="W323" s="2">
        <f t="shared" si="25"/>
        <v>918300</v>
      </c>
      <c r="X323" s="2">
        <f t="shared" si="25"/>
        <v>904700</v>
      </c>
      <c r="Y323" s="2" cm="1">
        <f t="array" ref="Y323">_xlfn.XLOOKUP(Y$1&amp;$R323,$C$3:$C$1662&amp;$D$3:$D$1662,$E$3:$E$1662,0,0,1)</f>
        <v>3800</v>
      </c>
      <c r="Z323" s="2" cm="1">
        <f t="array" ref="Z323">_xlfn.XLOOKUP(Z$1&amp;$R323,$C$3:$C$1662&amp;$D$3:$D$1662,$E$3:$E$1662,0,0,1)</f>
        <v>1400</v>
      </c>
      <c r="AA323" s="2" cm="1">
        <f t="array" ref="AA323">_xlfn.XLOOKUP(AA$1&amp;$R323,$C$3:$C$1662&amp;$D$3:$D$1662,$E$3:$E$1662,0,0,1)</f>
        <v>1100</v>
      </c>
      <c r="AB323" s="2" cm="1">
        <f t="array" ref="AB323">_xlfn.XLOOKUP(AB$1&amp;$R323,$C$3:$C$1662&amp;$D$3:$D$1662,$E$3:$E$1662,0,0,1)</f>
        <v>3100</v>
      </c>
      <c r="AC323" s="2" cm="1">
        <f t="array" ref="AC323">_xlfn.XLOOKUP(AC$1&amp;$R323,$C$3:$C$1662&amp;$D$3:$D$1662,$E$3:$E$1662,0,0,1)</f>
        <v>600</v>
      </c>
    </row>
    <row r="324" spans="3:29" x14ac:dyDescent="0.4">
      <c r="C324" t="s">
        <v>758</v>
      </c>
      <c r="D324" t="s">
        <v>714</v>
      </c>
      <c r="E324">
        <v>600</v>
      </c>
      <c r="R324" t="s">
        <v>382</v>
      </c>
      <c r="S324" s="2">
        <f t="shared" si="26"/>
        <v>951920</v>
      </c>
      <c r="T324" s="2">
        <f t="shared" ref="T324:X333" si="27">T323+Y324</f>
        <v>1536500</v>
      </c>
      <c r="U324" s="2">
        <f t="shared" si="27"/>
        <v>756800</v>
      </c>
      <c r="V324" s="2">
        <f t="shared" si="27"/>
        <v>637600</v>
      </c>
      <c r="W324" s="2">
        <f t="shared" si="27"/>
        <v>922300</v>
      </c>
      <c r="X324" s="2">
        <f t="shared" si="27"/>
        <v>906400</v>
      </c>
      <c r="Y324" s="2" cm="1">
        <f t="array" ref="Y324">_xlfn.XLOOKUP(Y$1&amp;$R324,$C$3:$C$1662&amp;$D$3:$D$1662,$E$3:$E$1662,0,0,1)</f>
        <v>2700</v>
      </c>
      <c r="Z324" s="2" cm="1">
        <f t="array" ref="Z324">_xlfn.XLOOKUP(Z$1&amp;$R324,$C$3:$C$1662&amp;$D$3:$D$1662,$E$3:$E$1662,0,0,1)</f>
        <v>1300</v>
      </c>
      <c r="AA324" s="2" cm="1">
        <f t="array" ref="AA324">_xlfn.XLOOKUP(AA$1&amp;$R324,$C$3:$C$1662&amp;$D$3:$D$1662,$E$3:$E$1662,0,0,1)</f>
        <v>1400</v>
      </c>
      <c r="AB324" s="2" cm="1">
        <f t="array" ref="AB324">_xlfn.XLOOKUP(AB$1&amp;$R324,$C$3:$C$1662&amp;$D$3:$D$1662,$E$3:$E$1662,0,0,1)</f>
        <v>4000</v>
      </c>
      <c r="AC324" s="2" cm="1">
        <f t="array" ref="AC324">_xlfn.XLOOKUP(AC$1&amp;$R324,$C$3:$C$1662&amp;$D$3:$D$1662,$E$3:$E$1662,0,0,1)</f>
        <v>1700</v>
      </c>
    </row>
    <row r="325" spans="3:29" x14ac:dyDescent="0.4">
      <c r="C325" t="s">
        <v>758</v>
      </c>
      <c r="D325" t="s">
        <v>715</v>
      </c>
      <c r="E325">
        <v>1700</v>
      </c>
      <c r="R325" t="s">
        <v>383</v>
      </c>
      <c r="S325" s="2">
        <f t="shared" si="26"/>
        <v>955600</v>
      </c>
      <c r="T325" s="2">
        <f t="shared" si="27"/>
        <v>1539500</v>
      </c>
      <c r="U325" s="2">
        <f t="shared" si="27"/>
        <v>760100</v>
      </c>
      <c r="V325" s="2">
        <f t="shared" si="27"/>
        <v>645400</v>
      </c>
      <c r="W325" s="2">
        <f t="shared" si="27"/>
        <v>923600</v>
      </c>
      <c r="X325" s="2">
        <f t="shared" si="27"/>
        <v>909400</v>
      </c>
      <c r="Y325" s="2" cm="1">
        <f t="array" ref="Y325">_xlfn.XLOOKUP(Y$1&amp;$R325,$C$3:$C$1662&amp;$D$3:$D$1662,$E$3:$E$1662,0,0,1)</f>
        <v>3000</v>
      </c>
      <c r="Z325" s="2" cm="1">
        <f t="array" ref="Z325">_xlfn.XLOOKUP(Z$1&amp;$R325,$C$3:$C$1662&amp;$D$3:$D$1662,$E$3:$E$1662,0,0,1)</f>
        <v>3300</v>
      </c>
      <c r="AA325" s="2" cm="1">
        <f t="array" ref="AA325">_xlfn.XLOOKUP(AA$1&amp;$R325,$C$3:$C$1662&amp;$D$3:$D$1662,$E$3:$E$1662,0,0,1)</f>
        <v>7800</v>
      </c>
      <c r="AB325" s="2" cm="1">
        <f t="array" ref="AB325">_xlfn.XLOOKUP(AB$1&amp;$R325,$C$3:$C$1662&amp;$D$3:$D$1662,$E$3:$E$1662,0,0,1)</f>
        <v>1300</v>
      </c>
      <c r="AC325" s="2" cm="1">
        <f t="array" ref="AC325">_xlfn.XLOOKUP(AC$1&amp;$R325,$C$3:$C$1662&amp;$D$3:$D$1662,$E$3:$E$1662,0,0,1)</f>
        <v>3000</v>
      </c>
    </row>
    <row r="326" spans="3:29" x14ac:dyDescent="0.4">
      <c r="C326" t="s">
        <v>758</v>
      </c>
      <c r="D326" t="s">
        <v>716</v>
      </c>
      <c r="E326">
        <v>3000</v>
      </c>
      <c r="R326" t="s">
        <v>384</v>
      </c>
      <c r="S326" s="2">
        <f t="shared" si="26"/>
        <v>960440</v>
      </c>
      <c r="T326" s="2">
        <f t="shared" si="27"/>
        <v>1555800</v>
      </c>
      <c r="U326" s="2">
        <f t="shared" si="27"/>
        <v>761600</v>
      </c>
      <c r="V326" s="2">
        <f t="shared" si="27"/>
        <v>646000</v>
      </c>
      <c r="W326" s="2">
        <f t="shared" si="27"/>
        <v>924500</v>
      </c>
      <c r="X326" s="2">
        <f t="shared" si="27"/>
        <v>914300</v>
      </c>
      <c r="Y326" s="2" cm="1">
        <f t="array" ref="Y326">_xlfn.XLOOKUP(Y$1&amp;$R326,$C$3:$C$1662&amp;$D$3:$D$1662,$E$3:$E$1662,0,0,1)</f>
        <v>16300</v>
      </c>
      <c r="Z326" s="2" cm="1">
        <f t="array" ref="Z326">_xlfn.XLOOKUP(Z$1&amp;$R326,$C$3:$C$1662&amp;$D$3:$D$1662,$E$3:$E$1662,0,0,1)</f>
        <v>1500</v>
      </c>
      <c r="AA326" s="2" cm="1">
        <f t="array" ref="AA326">_xlfn.XLOOKUP(AA$1&amp;$R326,$C$3:$C$1662&amp;$D$3:$D$1662,$E$3:$E$1662,0,0,1)</f>
        <v>600</v>
      </c>
      <c r="AB326" s="2" cm="1">
        <f t="array" ref="AB326">_xlfn.XLOOKUP(AB$1&amp;$R326,$C$3:$C$1662&amp;$D$3:$D$1662,$E$3:$E$1662,0,0,1)</f>
        <v>900</v>
      </c>
      <c r="AC326" s="2" cm="1">
        <f t="array" ref="AC326">_xlfn.XLOOKUP(AC$1&amp;$R326,$C$3:$C$1662&amp;$D$3:$D$1662,$E$3:$E$1662,0,0,1)</f>
        <v>4900</v>
      </c>
    </row>
    <row r="327" spans="3:29" x14ac:dyDescent="0.4">
      <c r="C327" t="s">
        <v>758</v>
      </c>
      <c r="D327" t="s">
        <v>717</v>
      </c>
      <c r="E327">
        <v>4900</v>
      </c>
      <c r="R327" t="s">
        <v>385</v>
      </c>
      <c r="S327" s="2">
        <f t="shared" si="26"/>
        <v>963720</v>
      </c>
      <c r="T327" s="2">
        <f t="shared" si="27"/>
        <v>1562400</v>
      </c>
      <c r="U327" s="2">
        <f t="shared" si="27"/>
        <v>763000</v>
      </c>
      <c r="V327" s="2">
        <f t="shared" si="27"/>
        <v>648500</v>
      </c>
      <c r="W327" s="2">
        <f t="shared" si="27"/>
        <v>926200</v>
      </c>
      <c r="X327" s="2">
        <f t="shared" si="27"/>
        <v>918500</v>
      </c>
      <c r="Y327" s="2" cm="1">
        <f t="array" ref="Y327">_xlfn.XLOOKUP(Y$1&amp;$R327,$C$3:$C$1662&amp;$D$3:$D$1662,$E$3:$E$1662,0,0,1)</f>
        <v>6600</v>
      </c>
      <c r="Z327" s="2" cm="1">
        <f t="array" ref="Z327">_xlfn.XLOOKUP(Z$1&amp;$R327,$C$3:$C$1662&amp;$D$3:$D$1662,$E$3:$E$1662,0,0,1)</f>
        <v>1400</v>
      </c>
      <c r="AA327" s="2" cm="1">
        <f t="array" ref="AA327">_xlfn.XLOOKUP(AA$1&amp;$R327,$C$3:$C$1662&amp;$D$3:$D$1662,$E$3:$E$1662,0,0,1)</f>
        <v>2500</v>
      </c>
      <c r="AB327" s="2" cm="1">
        <f t="array" ref="AB327">_xlfn.XLOOKUP(AB$1&amp;$R327,$C$3:$C$1662&amp;$D$3:$D$1662,$E$3:$E$1662,0,0,1)</f>
        <v>1700</v>
      </c>
      <c r="AC327" s="2" cm="1">
        <f t="array" ref="AC327">_xlfn.XLOOKUP(AC$1&amp;$R327,$C$3:$C$1662&amp;$D$3:$D$1662,$E$3:$E$1662,0,0,1)</f>
        <v>4200</v>
      </c>
    </row>
    <row r="328" spans="3:29" x14ac:dyDescent="0.4">
      <c r="C328" t="s">
        <v>758</v>
      </c>
      <c r="D328" t="s">
        <v>718</v>
      </c>
      <c r="E328">
        <v>4200</v>
      </c>
      <c r="R328" t="s">
        <v>386</v>
      </c>
      <c r="S328" s="2">
        <f t="shared" si="26"/>
        <v>963720</v>
      </c>
      <c r="T328" s="2">
        <f t="shared" si="27"/>
        <v>1562400</v>
      </c>
      <c r="U328" s="2">
        <f t="shared" si="27"/>
        <v>763000</v>
      </c>
      <c r="V328" s="2">
        <f t="shared" si="27"/>
        <v>648500</v>
      </c>
      <c r="W328" s="2">
        <f t="shared" si="27"/>
        <v>926200</v>
      </c>
      <c r="X328" s="2">
        <f t="shared" si="27"/>
        <v>918500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963720</v>
      </c>
      <c r="T329" s="2">
        <f t="shared" si="27"/>
        <v>1562400</v>
      </c>
      <c r="U329" s="2">
        <f t="shared" si="27"/>
        <v>763000</v>
      </c>
      <c r="V329" s="2">
        <f t="shared" si="27"/>
        <v>648500</v>
      </c>
      <c r="W329" s="2">
        <f t="shared" si="27"/>
        <v>926200</v>
      </c>
      <c r="X329" s="2">
        <f t="shared" si="27"/>
        <v>918500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963720</v>
      </c>
      <c r="T330" s="2">
        <f t="shared" si="27"/>
        <v>1562400</v>
      </c>
      <c r="U330" s="2">
        <f t="shared" si="27"/>
        <v>763000</v>
      </c>
      <c r="V330" s="2">
        <f t="shared" si="27"/>
        <v>648500</v>
      </c>
      <c r="W330" s="2">
        <f t="shared" si="27"/>
        <v>926200</v>
      </c>
      <c r="X330" s="2">
        <f t="shared" si="27"/>
        <v>918500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963720</v>
      </c>
      <c r="T331" s="2">
        <f t="shared" si="27"/>
        <v>1562400</v>
      </c>
      <c r="U331" s="2">
        <f t="shared" si="27"/>
        <v>763000</v>
      </c>
      <c r="V331" s="2">
        <f t="shared" si="27"/>
        <v>648500</v>
      </c>
      <c r="W331" s="2">
        <f t="shared" si="27"/>
        <v>926200</v>
      </c>
      <c r="X331" s="2">
        <f t="shared" si="27"/>
        <v>918500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963720</v>
      </c>
      <c r="T332" s="2">
        <f t="shared" si="27"/>
        <v>1562400</v>
      </c>
      <c r="U332" s="2">
        <f t="shared" si="27"/>
        <v>763000</v>
      </c>
      <c r="V332" s="2">
        <f t="shared" si="27"/>
        <v>648500</v>
      </c>
      <c r="W332" s="2">
        <f t="shared" si="27"/>
        <v>926200</v>
      </c>
      <c r="X332" s="2">
        <f t="shared" si="27"/>
        <v>918500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998540</v>
      </c>
      <c r="T333" s="2">
        <f t="shared" si="27"/>
        <v>1598200</v>
      </c>
      <c r="U333" s="2">
        <f t="shared" si="27"/>
        <v>800200</v>
      </c>
      <c r="V333" s="2">
        <f t="shared" si="27"/>
        <v>674600</v>
      </c>
      <c r="W333" s="2">
        <f t="shared" si="27"/>
        <v>969400</v>
      </c>
      <c r="X333" s="2">
        <f t="shared" si="27"/>
        <v>950300</v>
      </c>
      <c r="Y333" s="2" cm="1">
        <f t="array" ref="Y333">_xlfn.XLOOKUP(Y$1&amp;$R333,$C$3:$C$1662&amp;$D$3:$D$1662,$E$3:$E$1662,0,0,1)</f>
        <v>35800</v>
      </c>
      <c r="Z333" s="2" cm="1">
        <f t="array" ref="Z333">_xlfn.XLOOKUP(Z$1&amp;$R333,$C$3:$C$1662&amp;$D$3:$D$1662,$E$3:$E$1662,0,0,1)</f>
        <v>37200</v>
      </c>
      <c r="AA333" s="2" cm="1">
        <f t="array" ref="AA333">_xlfn.XLOOKUP(AA$1&amp;$R333,$C$3:$C$1662&amp;$D$3:$D$1662,$E$3:$E$1662,0,0,1)</f>
        <v>26100</v>
      </c>
      <c r="AB333" s="2" cm="1">
        <f t="array" ref="AB333">_xlfn.XLOOKUP(AB$1&amp;$R333,$C$3:$C$1662&amp;$D$3:$D$1662,$E$3:$E$1662,0,0,1)</f>
        <v>43200</v>
      </c>
      <c r="AC333" s="2" cm="1">
        <f t="array" ref="AC333">_xlfn.XLOOKUP(AC$1&amp;$R333,$C$3:$C$1662&amp;$D$3:$D$1662,$E$3:$E$1662,0,0,1)</f>
        <v>31800</v>
      </c>
    </row>
    <row r="334" spans="3:29" x14ac:dyDescent="0.4">
      <c r="C334" t="s">
        <v>758</v>
      </c>
      <c r="D334" t="s">
        <v>724</v>
      </c>
      <c r="E334">
        <v>31800</v>
      </c>
    </row>
    <row r="335" spans="3:29" x14ac:dyDescent="0.4">
      <c r="C335" t="s">
        <v>759</v>
      </c>
      <c r="D335" t="s">
        <v>513</v>
      </c>
      <c r="E335">
        <v>41200</v>
      </c>
    </row>
    <row r="336" spans="3:29" x14ac:dyDescent="0.4">
      <c r="C336" t="s">
        <v>759</v>
      </c>
      <c r="D336" t="s">
        <v>514</v>
      </c>
      <c r="E336">
        <v>14000</v>
      </c>
    </row>
    <row r="337" spans="3:5" x14ac:dyDescent="0.4">
      <c r="C337" t="s">
        <v>759</v>
      </c>
      <c r="D337" t="s">
        <v>515</v>
      </c>
      <c r="E337">
        <v>7100</v>
      </c>
    </row>
    <row r="338" spans="3:5" x14ac:dyDescent="0.4">
      <c r="C338" t="s">
        <v>759</v>
      </c>
      <c r="D338" t="s">
        <v>516</v>
      </c>
      <c r="E338">
        <v>5100</v>
      </c>
    </row>
    <row r="339" spans="3:5" x14ac:dyDescent="0.4">
      <c r="C339" t="s">
        <v>759</v>
      </c>
      <c r="D339" t="s">
        <v>517</v>
      </c>
      <c r="E339">
        <v>16400</v>
      </c>
    </row>
    <row r="340" spans="3:5" x14ac:dyDescent="0.4">
      <c r="C340" t="s">
        <v>759</v>
      </c>
      <c r="D340" t="s">
        <v>518</v>
      </c>
      <c r="E340">
        <v>2700</v>
      </c>
    </row>
    <row r="341" spans="3:5" x14ac:dyDescent="0.4">
      <c r="C341" t="s">
        <v>759</v>
      </c>
      <c r="D341" t="s">
        <v>519</v>
      </c>
      <c r="E341">
        <v>2700</v>
      </c>
    </row>
    <row r="342" spans="3:5" x14ac:dyDescent="0.4">
      <c r="C342" t="s">
        <v>759</v>
      </c>
      <c r="D342" t="s">
        <v>520</v>
      </c>
      <c r="E342">
        <v>8500</v>
      </c>
    </row>
    <row r="343" spans="3:5" x14ac:dyDescent="0.4">
      <c r="C343" t="s">
        <v>759</v>
      </c>
      <c r="D343" t="s">
        <v>521</v>
      </c>
      <c r="E343">
        <v>3900</v>
      </c>
    </row>
    <row r="344" spans="3:5" x14ac:dyDescent="0.4">
      <c r="C344" t="s">
        <v>759</v>
      </c>
      <c r="D344" t="s">
        <v>522</v>
      </c>
      <c r="E344">
        <v>3200</v>
      </c>
    </row>
    <row r="345" spans="3:5" x14ac:dyDescent="0.4">
      <c r="C345" t="s">
        <v>759</v>
      </c>
      <c r="D345" t="s">
        <v>523</v>
      </c>
      <c r="E345">
        <v>2300</v>
      </c>
    </row>
    <row r="346" spans="3:5" x14ac:dyDescent="0.4">
      <c r="C346" t="s">
        <v>759</v>
      </c>
      <c r="D346" t="s">
        <v>524</v>
      </c>
      <c r="E346">
        <v>500</v>
      </c>
    </row>
    <row r="347" spans="3:5" x14ac:dyDescent="0.4">
      <c r="C347" t="s">
        <v>759</v>
      </c>
      <c r="D347" t="s">
        <v>525</v>
      </c>
      <c r="E347">
        <v>2900</v>
      </c>
    </row>
    <row r="348" spans="3:5" x14ac:dyDescent="0.4">
      <c r="C348" t="s">
        <v>759</v>
      </c>
      <c r="D348" t="s">
        <v>526</v>
      </c>
      <c r="E348">
        <v>3400</v>
      </c>
    </row>
    <row r="349" spans="3:5" x14ac:dyDescent="0.4">
      <c r="C349" t="s">
        <v>759</v>
      </c>
      <c r="D349" t="s">
        <v>527</v>
      </c>
      <c r="E349">
        <v>1000</v>
      </c>
    </row>
    <row r="350" spans="3:5" x14ac:dyDescent="0.4">
      <c r="C350" t="s">
        <v>759</v>
      </c>
      <c r="D350" t="s">
        <v>528</v>
      </c>
      <c r="E350">
        <v>9600</v>
      </c>
    </row>
    <row r="351" spans="3:5" x14ac:dyDescent="0.4">
      <c r="C351" t="s">
        <v>759</v>
      </c>
      <c r="D351" t="s">
        <v>529</v>
      </c>
      <c r="E351">
        <v>5000</v>
      </c>
    </row>
    <row r="352" spans="3:5" x14ac:dyDescent="0.4">
      <c r="C352" t="s">
        <v>759</v>
      </c>
      <c r="D352" t="s">
        <v>530</v>
      </c>
      <c r="E352">
        <v>4100</v>
      </c>
    </row>
    <row r="353" spans="3:5" x14ac:dyDescent="0.4">
      <c r="C353" t="s">
        <v>759</v>
      </c>
      <c r="D353" t="s">
        <v>531</v>
      </c>
      <c r="E353">
        <v>2600</v>
      </c>
    </row>
    <row r="354" spans="3:5" x14ac:dyDescent="0.4">
      <c r="C354" t="s">
        <v>759</v>
      </c>
      <c r="D354" t="s">
        <v>532</v>
      </c>
      <c r="E354">
        <v>2100</v>
      </c>
    </row>
    <row r="355" spans="3:5" x14ac:dyDescent="0.4">
      <c r="C355" t="s">
        <v>759</v>
      </c>
      <c r="D355" t="s">
        <v>533</v>
      </c>
      <c r="E355">
        <v>2800</v>
      </c>
    </row>
    <row r="356" spans="3:5" x14ac:dyDescent="0.4">
      <c r="C356" t="s">
        <v>759</v>
      </c>
      <c r="D356" t="s">
        <v>534</v>
      </c>
      <c r="E356">
        <v>1800</v>
      </c>
    </row>
    <row r="357" spans="3:5" x14ac:dyDescent="0.4">
      <c r="C357" t="s">
        <v>759</v>
      </c>
      <c r="D357" t="s">
        <v>535</v>
      </c>
      <c r="E357">
        <v>3300</v>
      </c>
    </row>
    <row r="358" spans="3:5" x14ac:dyDescent="0.4">
      <c r="C358" t="s">
        <v>759</v>
      </c>
      <c r="D358" t="s">
        <v>536</v>
      </c>
      <c r="E358">
        <v>2100</v>
      </c>
    </row>
    <row r="359" spans="3:5" x14ac:dyDescent="0.4">
      <c r="C359" t="s">
        <v>759</v>
      </c>
      <c r="D359" t="s">
        <v>537</v>
      </c>
      <c r="E359">
        <v>5600</v>
      </c>
    </row>
    <row r="360" spans="3:5" x14ac:dyDescent="0.4">
      <c r="C360" t="s">
        <v>759</v>
      </c>
      <c r="D360" t="s">
        <v>538</v>
      </c>
      <c r="E360">
        <v>3200</v>
      </c>
    </row>
    <row r="361" spans="3:5" x14ac:dyDescent="0.4">
      <c r="C361" t="s">
        <v>759</v>
      </c>
      <c r="D361" t="s">
        <v>539</v>
      </c>
      <c r="E361">
        <v>2200</v>
      </c>
    </row>
    <row r="362" spans="3:5" x14ac:dyDescent="0.4">
      <c r="C362" t="s">
        <v>759</v>
      </c>
      <c r="D362" t="s">
        <v>540</v>
      </c>
      <c r="E362">
        <v>4000</v>
      </c>
    </row>
    <row r="363" spans="3:5" x14ac:dyDescent="0.4">
      <c r="C363" t="s">
        <v>759</v>
      </c>
      <c r="D363" t="s">
        <v>541</v>
      </c>
      <c r="E363">
        <v>1000</v>
      </c>
    </row>
    <row r="364" spans="3:5" x14ac:dyDescent="0.4">
      <c r="C364" t="s">
        <v>759</v>
      </c>
      <c r="D364" t="s">
        <v>542</v>
      </c>
      <c r="E364">
        <v>4400</v>
      </c>
    </row>
    <row r="365" spans="3:5" x14ac:dyDescent="0.4">
      <c r="C365" t="s">
        <v>759</v>
      </c>
      <c r="D365" t="s">
        <v>543</v>
      </c>
      <c r="E365">
        <v>900</v>
      </c>
    </row>
    <row r="366" spans="3:5" x14ac:dyDescent="0.4">
      <c r="C366" t="s">
        <v>759</v>
      </c>
      <c r="D366" t="s">
        <v>544</v>
      </c>
      <c r="E366">
        <v>700</v>
      </c>
    </row>
    <row r="367" spans="3:5" x14ac:dyDescent="0.4">
      <c r="C367" t="s">
        <v>759</v>
      </c>
      <c r="D367" t="s">
        <v>545</v>
      </c>
      <c r="E367">
        <v>800</v>
      </c>
    </row>
    <row r="368" spans="3:5" x14ac:dyDescent="0.4">
      <c r="C368" t="s">
        <v>759</v>
      </c>
      <c r="D368" t="s">
        <v>546</v>
      </c>
      <c r="E368">
        <v>4500</v>
      </c>
    </row>
    <row r="369" spans="3:5" x14ac:dyDescent="0.4">
      <c r="C369" t="s">
        <v>759</v>
      </c>
      <c r="D369" t="s">
        <v>547</v>
      </c>
      <c r="E369">
        <v>2700</v>
      </c>
    </row>
    <row r="370" spans="3:5" x14ac:dyDescent="0.4">
      <c r="C370" t="s">
        <v>759</v>
      </c>
      <c r="D370" t="s">
        <v>548</v>
      </c>
      <c r="E370">
        <v>1500</v>
      </c>
    </row>
    <row r="371" spans="3:5" x14ac:dyDescent="0.4">
      <c r="C371" t="s">
        <v>759</v>
      </c>
      <c r="D371" t="s">
        <v>549</v>
      </c>
      <c r="E371">
        <v>800</v>
      </c>
    </row>
    <row r="372" spans="3:5" x14ac:dyDescent="0.4">
      <c r="C372" t="s">
        <v>759</v>
      </c>
      <c r="D372" t="s">
        <v>550</v>
      </c>
      <c r="E372">
        <v>400</v>
      </c>
    </row>
    <row r="373" spans="3:5" x14ac:dyDescent="0.4">
      <c r="C373" t="s">
        <v>759</v>
      </c>
      <c r="D373" t="s">
        <v>551</v>
      </c>
      <c r="E373">
        <v>7800</v>
      </c>
    </row>
    <row r="374" spans="3:5" x14ac:dyDescent="0.4">
      <c r="C374" t="s">
        <v>759</v>
      </c>
      <c r="D374" t="s">
        <v>552</v>
      </c>
      <c r="E374">
        <v>300</v>
      </c>
    </row>
    <row r="375" spans="3:5" x14ac:dyDescent="0.4">
      <c r="C375" t="s">
        <v>759</v>
      </c>
      <c r="D375" t="s">
        <v>553</v>
      </c>
      <c r="E375">
        <v>300</v>
      </c>
    </row>
    <row r="376" spans="3:5" x14ac:dyDescent="0.4">
      <c r="C376" t="s">
        <v>759</v>
      </c>
      <c r="D376" t="s">
        <v>554</v>
      </c>
      <c r="E376">
        <v>500</v>
      </c>
    </row>
    <row r="377" spans="3:5" x14ac:dyDescent="0.4">
      <c r="C377" t="s">
        <v>759</v>
      </c>
      <c r="D377" t="s">
        <v>555</v>
      </c>
      <c r="E377">
        <v>2500</v>
      </c>
    </row>
    <row r="378" spans="3:5" x14ac:dyDescent="0.4">
      <c r="C378" t="s">
        <v>759</v>
      </c>
      <c r="D378" t="s">
        <v>556</v>
      </c>
      <c r="E378">
        <v>700</v>
      </c>
    </row>
    <row r="379" spans="3:5" x14ac:dyDescent="0.4">
      <c r="C379" t="s">
        <v>759</v>
      </c>
      <c r="D379" t="s">
        <v>557</v>
      </c>
      <c r="E379">
        <v>1500</v>
      </c>
    </row>
    <row r="380" spans="3:5" x14ac:dyDescent="0.4">
      <c r="C380" t="s">
        <v>759</v>
      </c>
      <c r="D380" t="s">
        <v>558</v>
      </c>
      <c r="E380">
        <v>1700</v>
      </c>
    </row>
    <row r="381" spans="3:5" x14ac:dyDescent="0.4">
      <c r="C381" t="s">
        <v>759</v>
      </c>
      <c r="D381" t="s">
        <v>559</v>
      </c>
      <c r="E381">
        <v>0</v>
      </c>
    </row>
    <row r="382" spans="3:5" x14ac:dyDescent="0.4">
      <c r="C382" t="s">
        <v>759</v>
      </c>
      <c r="D382" t="s">
        <v>560</v>
      </c>
      <c r="E382">
        <v>8500</v>
      </c>
    </row>
    <row r="383" spans="3:5" x14ac:dyDescent="0.4">
      <c r="C383" t="s">
        <v>759</v>
      </c>
      <c r="D383" t="s">
        <v>561</v>
      </c>
      <c r="E383">
        <v>1900</v>
      </c>
    </row>
    <row r="384" spans="3:5" x14ac:dyDescent="0.4">
      <c r="C384" t="s">
        <v>759</v>
      </c>
      <c r="D384" t="s">
        <v>562</v>
      </c>
      <c r="E384">
        <v>1100</v>
      </c>
    </row>
    <row r="385" spans="3:5" x14ac:dyDescent="0.4">
      <c r="C385" t="s">
        <v>759</v>
      </c>
      <c r="D385" t="s">
        <v>563</v>
      </c>
      <c r="E385">
        <v>1300</v>
      </c>
    </row>
    <row r="386" spans="3:5" x14ac:dyDescent="0.4">
      <c r="C386" t="s">
        <v>759</v>
      </c>
      <c r="D386" t="s">
        <v>564</v>
      </c>
      <c r="E386">
        <v>500</v>
      </c>
    </row>
    <row r="387" spans="3:5" x14ac:dyDescent="0.4">
      <c r="C387" t="s">
        <v>759</v>
      </c>
      <c r="D387" t="s">
        <v>565</v>
      </c>
      <c r="E387">
        <v>2800</v>
      </c>
    </row>
    <row r="388" spans="3:5" x14ac:dyDescent="0.4">
      <c r="C388" t="s">
        <v>759</v>
      </c>
      <c r="D388" t="s">
        <v>566</v>
      </c>
      <c r="E388">
        <v>1700</v>
      </c>
    </row>
    <row r="389" spans="3:5" x14ac:dyDescent="0.4">
      <c r="C389" t="s">
        <v>759</v>
      </c>
      <c r="D389" t="s">
        <v>567</v>
      </c>
      <c r="E389">
        <v>1800</v>
      </c>
    </row>
    <row r="390" spans="3:5" x14ac:dyDescent="0.4">
      <c r="C390" t="s">
        <v>759</v>
      </c>
      <c r="D390" t="s">
        <v>568</v>
      </c>
      <c r="E390">
        <v>500</v>
      </c>
    </row>
    <row r="391" spans="3:5" x14ac:dyDescent="0.4">
      <c r="C391" t="s">
        <v>759</v>
      </c>
      <c r="D391" t="s">
        <v>569</v>
      </c>
      <c r="E391">
        <v>2000</v>
      </c>
    </row>
    <row r="392" spans="3:5" x14ac:dyDescent="0.4">
      <c r="C392" t="s">
        <v>759</v>
      </c>
      <c r="D392" t="s">
        <v>570</v>
      </c>
      <c r="E392">
        <v>2400</v>
      </c>
    </row>
    <row r="393" spans="3:5" x14ac:dyDescent="0.4">
      <c r="C393" t="s">
        <v>759</v>
      </c>
      <c r="D393" t="s">
        <v>571</v>
      </c>
      <c r="E393">
        <v>4700</v>
      </c>
    </row>
    <row r="394" spans="3:5" x14ac:dyDescent="0.4">
      <c r="C394" t="s">
        <v>759</v>
      </c>
      <c r="D394" t="s">
        <v>572</v>
      </c>
      <c r="E394">
        <v>100</v>
      </c>
    </row>
    <row r="395" spans="3:5" x14ac:dyDescent="0.4">
      <c r="C395" t="s">
        <v>759</v>
      </c>
      <c r="D395" t="s">
        <v>573</v>
      </c>
      <c r="E395">
        <v>1100</v>
      </c>
    </row>
    <row r="396" spans="3:5" x14ac:dyDescent="0.4">
      <c r="C396" t="s">
        <v>759</v>
      </c>
      <c r="D396" t="s">
        <v>574</v>
      </c>
      <c r="E396">
        <v>1100</v>
      </c>
    </row>
    <row r="397" spans="3:5" x14ac:dyDescent="0.4">
      <c r="C397" t="s">
        <v>759</v>
      </c>
      <c r="D397" t="s">
        <v>575</v>
      </c>
      <c r="E397">
        <v>5300</v>
      </c>
    </row>
    <row r="398" spans="3:5" x14ac:dyDescent="0.4">
      <c r="C398" t="s">
        <v>759</v>
      </c>
      <c r="D398" t="s">
        <v>576</v>
      </c>
      <c r="E398">
        <v>100</v>
      </c>
    </row>
    <row r="399" spans="3:5" x14ac:dyDescent="0.4">
      <c r="C399" t="s">
        <v>759</v>
      </c>
      <c r="D399" t="s">
        <v>577</v>
      </c>
      <c r="E399">
        <v>1300</v>
      </c>
    </row>
    <row r="400" spans="3:5" x14ac:dyDescent="0.4">
      <c r="C400" t="s">
        <v>759</v>
      </c>
      <c r="D400" t="s">
        <v>578</v>
      </c>
      <c r="E400">
        <v>1300</v>
      </c>
    </row>
    <row r="401" spans="3:5" x14ac:dyDescent="0.4">
      <c r="C401" t="s">
        <v>759</v>
      </c>
      <c r="D401" t="s">
        <v>579</v>
      </c>
      <c r="E401">
        <v>900</v>
      </c>
    </row>
    <row r="402" spans="3:5" x14ac:dyDescent="0.4">
      <c r="C402" t="s">
        <v>759</v>
      </c>
      <c r="D402" t="s">
        <v>580</v>
      </c>
      <c r="E402">
        <v>1600</v>
      </c>
    </row>
    <row r="403" spans="3:5" x14ac:dyDescent="0.4">
      <c r="C403" t="s">
        <v>759</v>
      </c>
      <c r="D403" t="s">
        <v>581</v>
      </c>
      <c r="E403">
        <v>0</v>
      </c>
    </row>
    <row r="404" spans="3:5" x14ac:dyDescent="0.4">
      <c r="C404" t="s">
        <v>759</v>
      </c>
      <c r="D404" t="s">
        <v>582</v>
      </c>
      <c r="E404">
        <v>6500</v>
      </c>
    </row>
    <row r="405" spans="3:5" x14ac:dyDescent="0.4">
      <c r="C405" t="s">
        <v>759</v>
      </c>
      <c r="D405" t="s">
        <v>583</v>
      </c>
      <c r="E405">
        <v>1000</v>
      </c>
    </row>
    <row r="406" spans="3:5" x14ac:dyDescent="0.4">
      <c r="C406" t="s">
        <v>759</v>
      </c>
      <c r="D406" t="s">
        <v>584</v>
      </c>
      <c r="E406">
        <v>800</v>
      </c>
    </row>
    <row r="407" spans="3:5" x14ac:dyDescent="0.4">
      <c r="C407" t="s">
        <v>759</v>
      </c>
      <c r="D407" t="s">
        <v>585</v>
      </c>
      <c r="E407">
        <v>4600</v>
      </c>
    </row>
    <row r="408" spans="3:5" x14ac:dyDescent="0.4">
      <c r="C408" t="s">
        <v>759</v>
      </c>
      <c r="D408" t="s">
        <v>586</v>
      </c>
      <c r="E408">
        <v>800</v>
      </c>
    </row>
    <row r="409" spans="3:5" x14ac:dyDescent="0.4">
      <c r="C409" t="s">
        <v>759</v>
      </c>
      <c r="D409" t="s">
        <v>587</v>
      </c>
      <c r="E409">
        <v>1200</v>
      </c>
    </row>
    <row r="410" spans="3:5" x14ac:dyDescent="0.4">
      <c r="C410" t="s">
        <v>759</v>
      </c>
      <c r="D410" t="s">
        <v>588</v>
      </c>
      <c r="E410">
        <v>200</v>
      </c>
    </row>
    <row r="411" spans="3:5" x14ac:dyDescent="0.4">
      <c r="C411" t="s">
        <v>759</v>
      </c>
      <c r="D411" t="s">
        <v>589</v>
      </c>
      <c r="E411">
        <v>3900</v>
      </c>
    </row>
    <row r="412" spans="3:5" x14ac:dyDescent="0.4">
      <c r="C412" t="s">
        <v>759</v>
      </c>
      <c r="D412" t="s">
        <v>590</v>
      </c>
      <c r="E412">
        <v>2600</v>
      </c>
    </row>
    <row r="413" spans="3:5" x14ac:dyDescent="0.4">
      <c r="C413" t="s">
        <v>759</v>
      </c>
      <c r="D413" t="s">
        <v>591</v>
      </c>
      <c r="E413">
        <v>1800</v>
      </c>
    </row>
    <row r="414" spans="3:5" x14ac:dyDescent="0.4">
      <c r="C414" t="s">
        <v>759</v>
      </c>
      <c r="D414" t="s">
        <v>592</v>
      </c>
      <c r="E414">
        <v>1200</v>
      </c>
    </row>
    <row r="415" spans="3:5" x14ac:dyDescent="0.4">
      <c r="C415" t="s">
        <v>759</v>
      </c>
      <c r="D415" t="s">
        <v>593</v>
      </c>
      <c r="E415">
        <v>1700</v>
      </c>
    </row>
    <row r="416" spans="3:5" x14ac:dyDescent="0.4">
      <c r="C416" t="s">
        <v>759</v>
      </c>
      <c r="D416" t="s">
        <v>594</v>
      </c>
      <c r="E416">
        <v>1600</v>
      </c>
    </row>
    <row r="417" spans="3:5" x14ac:dyDescent="0.4">
      <c r="C417" t="s">
        <v>759</v>
      </c>
      <c r="D417" t="s">
        <v>595</v>
      </c>
      <c r="E417">
        <v>1200</v>
      </c>
    </row>
    <row r="418" spans="3:5" x14ac:dyDescent="0.4">
      <c r="C418" t="s">
        <v>759</v>
      </c>
      <c r="D418" t="s">
        <v>596</v>
      </c>
      <c r="E418">
        <v>1200</v>
      </c>
    </row>
    <row r="419" spans="3:5" x14ac:dyDescent="0.4">
      <c r="C419" t="s">
        <v>759</v>
      </c>
      <c r="D419" t="s">
        <v>597</v>
      </c>
      <c r="E419">
        <v>500</v>
      </c>
    </row>
    <row r="420" spans="3:5" x14ac:dyDescent="0.4">
      <c r="C420" t="s">
        <v>759</v>
      </c>
      <c r="D420" t="s">
        <v>598</v>
      </c>
      <c r="E420">
        <v>500</v>
      </c>
    </row>
    <row r="421" spans="3:5" x14ac:dyDescent="0.4">
      <c r="C421" t="s">
        <v>759</v>
      </c>
      <c r="D421" t="s">
        <v>599</v>
      </c>
      <c r="E421">
        <v>400</v>
      </c>
    </row>
    <row r="422" spans="3:5" x14ac:dyDescent="0.4">
      <c r="C422" t="s">
        <v>759</v>
      </c>
      <c r="D422" t="s">
        <v>600</v>
      </c>
      <c r="E422">
        <v>1500</v>
      </c>
    </row>
    <row r="423" spans="3:5" x14ac:dyDescent="0.4">
      <c r="C423" t="s">
        <v>759</v>
      </c>
      <c r="D423" t="s">
        <v>601</v>
      </c>
      <c r="E423">
        <v>400</v>
      </c>
    </row>
    <row r="424" spans="3:5" x14ac:dyDescent="0.4">
      <c r="C424" t="s">
        <v>759</v>
      </c>
      <c r="D424" t="s">
        <v>602</v>
      </c>
      <c r="E424">
        <v>1500</v>
      </c>
    </row>
    <row r="425" spans="3:5" x14ac:dyDescent="0.4">
      <c r="C425" t="s">
        <v>759</v>
      </c>
      <c r="D425" t="s">
        <v>603</v>
      </c>
      <c r="E425">
        <v>1600</v>
      </c>
    </row>
    <row r="426" spans="3:5" x14ac:dyDescent="0.4">
      <c r="C426" t="s">
        <v>759</v>
      </c>
      <c r="D426" t="s">
        <v>604</v>
      </c>
      <c r="E426">
        <v>200</v>
      </c>
    </row>
    <row r="427" spans="3:5" x14ac:dyDescent="0.4">
      <c r="C427" t="s">
        <v>759</v>
      </c>
      <c r="D427" t="s">
        <v>605</v>
      </c>
      <c r="E427">
        <v>600</v>
      </c>
    </row>
    <row r="428" spans="3:5" x14ac:dyDescent="0.4">
      <c r="C428" t="s">
        <v>759</v>
      </c>
      <c r="D428" t="s">
        <v>606</v>
      </c>
      <c r="E428">
        <v>400</v>
      </c>
    </row>
    <row r="429" spans="3:5" x14ac:dyDescent="0.4">
      <c r="C429" t="s">
        <v>759</v>
      </c>
      <c r="D429" t="s">
        <v>607</v>
      </c>
      <c r="E429">
        <v>1300</v>
      </c>
    </row>
    <row r="430" spans="3:5" x14ac:dyDescent="0.4">
      <c r="C430" t="s">
        <v>759</v>
      </c>
      <c r="D430" t="s">
        <v>608</v>
      </c>
      <c r="E430">
        <v>400</v>
      </c>
    </row>
    <row r="431" spans="3:5" x14ac:dyDescent="0.4">
      <c r="C431" t="s">
        <v>759</v>
      </c>
      <c r="D431" t="s">
        <v>609</v>
      </c>
      <c r="E431">
        <v>1700</v>
      </c>
    </row>
    <row r="432" spans="3:5" x14ac:dyDescent="0.4">
      <c r="C432" t="s">
        <v>759</v>
      </c>
      <c r="D432" t="s">
        <v>610</v>
      </c>
      <c r="E432">
        <v>1300</v>
      </c>
    </row>
    <row r="433" spans="3:5" x14ac:dyDescent="0.4">
      <c r="C433" t="s">
        <v>759</v>
      </c>
      <c r="D433" t="s">
        <v>611</v>
      </c>
      <c r="E433">
        <v>1300</v>
      </c>
    </row>
    <row r="434" spans="3:5" x14ac:dyDescent="0.4">
      <c r="C434" t="s">
        <v>759</v>
      </c>
      <c r="D434" t="s">
        <v>612</v>
      </c>
      <c r="E434">
        <v>400</v>
      </c>
    </row>
    <row r="435" spans="3:5" x14ac:dyDescent="0.4">
      <c r="C435" t="s">
        <v>759</v>
      </c>
      <c r="D435" t="s">
        <v>613</v>
      </c>
      <c r="E435">
        <v>3300</v>
      </c>
    </row>
    <row r="436" spans="3:5" x14ac:dyDescent="0.4">
      <c r="C436" t="s">
        <v>759</v>
      </c>
      <c r="D436" t="s">
        <v>614</v>
      </c>
      <c r="E436">
        <v>1800</v>
      </c>
    </row>
    <row r="437" spans="3:5" x14ac:dyDescent="0.4">
      <c r="C437" t="s">
        <v>759</v>
      </c>
      <c r="D437" t="s">
        <v>615</v>
      </c>
      <c r="E437">
        <v>800</v>
      </c>
    </row>
    <row r="438" spans="3:5" x14ac:dyDescent="0.4">
      <c r="C438" t="s">
        <v>759</v>
      </c>
      <c r="D438" t="s">
        <v>616</v>
      </c>
      <c r="E438">
        <v>1500</v>
      </c>
    </row>
    <row r="439" spans="3:5" x14ac:dyDescent="0.4">
      <c r="C439" t="s">
        <v>759</v>
      </c>
      <c r="D439" t="s">
        <v>617</v>
      </c>
      <c r="E439">
        <v>11900</v>
      </c>
    </row>
    <row r="440" spans="3:5" x14ac:dyDescent="0.4">
      <c r="C440" t="s">
        <v>759</v>
      </c>
      <c r="D440" t="s">
        <v>618</v>
      </c>
      <c r="E440">
        <v>2600</v>
      </c>
    </row>
    <row r="441" spans="3:5" x14ac:dyDescent="0.4">
      <c r="C441" t="s">
        <v>759</v>
      </c>
      <c r="D441" t="s">
        <v>619</v>
      </c>
      <c r="E441">
        <v>200</v>
      </c>
    </row>
    <row r="442" spans="3:5" x14ac:dyDescent="0.4">
      <c r="C442" t="s">
        <v>759</v>
      </c>
      <c r="D442" t="s">
        <v>620</v>
      </c>
      <c r="E442">
        <v>2100</v>
      </c>
    </row>
    <row r="443" spans="3:5" x14ac:dyDescent="0.4">
      <c r="C443" t="s">
        <v>759</v>
      </c>
      <c r="D443" t="s">
        <v>621</v>
      </c>
      <c r="E443">
        <v>2100</v>
      </c>
    </row>
    <row r="444" spans="3:5" x14ac:dyDescent="0.4">
      <c r="C444" t="s">
        <v>759</v>
      </c>
      <c r="D444" t="s">
        <v>622</v>
      </c>
      <c r="E444">
        <v>2500</v>
      </c>
    </row>
    <row r="445" spans="3:5" x14ac:dyDescent="0.4">
      <c r="C445" t="s">
        <v>759</v>
      </c>
      <c r="D445" t="s">
        <v>623</v>
      </c>
      <c r="E445">
        <v>900</v>
      </c>
    </row>
    <row r="446" spans="3:5" x14ac:dyDescent="0.4">
      <c r="C446" t="s">
        <v>759</v>
      </c>
      <c r="D446" t="s">
        <v>624</v>
      </c>
      <c r="E446">
        <v>900</v>
      </c>
    </row>
    <row r="447" spans="3:5" x14ac:dyDescent="0.4">
      <c r="C447" t="s">
        <v>759</v>
      </c>
      <c r="D447" t="s">
        <v>625</v>
      </c>
      <c r="E447">
        <v>500</v>
      </c>
    </row>
    <row r="448" spans="3:5" x14ac:dyDescent="0.4">
      <c r="C448" t="s">
        <v>759</v>
      </c>
      <c r="D448" t="s">
        <v>626</v>
      </c>
      <c r="E448">
        <v>600</v>
      </c>
    </row>
    <row r="449" spans="3:5" x14ac:dyDescent="0.4">
      <c r="C449" t="s">
        <v>759</v>
      </c>
      <c r="D449" t="s">
        <v>627</v>
      </c>
      <c r="E449">
        <v>100</v>
      </c>
    </row>
    <row r="450" spans="3:5" x14ac:dyDescent="0.4">
      <c r="C450" t="s">
        <v>759</v>
      </c>
      <c r="D450" t="s">
        <v>628</v>
      </c>
      <c r="E450">
        <v>2500</v>
      </c>
    </row>
    <row r="451" spans="3:5" x14ac:dyDescent="0.4">
      <c r="C451" t="s">
        <v>759</v>
      </c>
      <c r="D451" t="s">
        <v>629</v>
      </c>
      <c r="E451">
        <v>1000</v>
      </c>
    </row>
    <row r="452" spans="3:5" x14ac:dyDescent="0.4">
      <c r="C452" t="s">
        <v>759</v>
      </c>
      <c r="D452" t="s">
        <v>630</v>
      </c>
      <c r="E452">
        <v>1300</v>
      </c>
    </row>
    <row r="453" spans="3:5" x14ac:dyDescent="0.4">
      <c r="C453" t="s">
        <v>759</v>
      </c>
      <c r="D453" t="s">
        <v>631</v>
      </c>
      <c r="E453">
        <v>1500</v>
      </c>
    </row>
    <row r="454" spans="3:5" x14ac:dyDescent="0.4">
      <c r="C454" t="s">
        <v>759</v>
      </c>
      <c r="D454" t="s">
        <v>632</v>
      </c>
      <c r="E454">
        <v>500</v>
      </c>
    </row>
    <row r="455" spans="3:5" x14ac:dyDescent="0.4">
      <c r="C455" t="s">
        <v>759</v>
      </c>
      <c r="D455" t="s">
        <v>633</v>
      </c>
      <c r="E455">
        <v>2000</v>
      </c>
    </row>
    <row r="456" spans="3:5" x14ac:dyDescent="0.4">
      <c r="C456" t="s">
        <v>759</v>
      </c>
      <c r="D456" t="s">
        <v>634</v>
      </c>
      <c r="E456">
        <v>500</v>
      </c>
    </row>
    <row r="457" spans="3:5" x14ac:dyDescent="0.4">
      <c r="C457" t="s">
        <v>759</v>
      </c>
      <c r="D457" t="s">
        <v>635</v>
      </c>
      <c r="E457">
        <v>200</v>
      </c>
    </row>
    <row r="458" spans="3:5" x14ac:dyDescent="0.4">
      <c r="C458" t="s">
        <v>759</v>
      </c>
      <c r="D458" t="s">
        <v>636</v>
      </c>
      <c r="E458">
        <v>6500</v>
      </c>
    </row>
    <row r="459" spans="3:5" x14ac:dyDescent="0.4">
      <c r="C459" t="s">
        <v>759</v>
      </c>
      <c r="D459" t="s">
        <v>637</v>
      </c>
      <c r="E459">
        <v>600</v>
      </c>
    </row>
    <row r="460" spans="3:5" x14ac:dyDescent="0.4">
      <c r="C460" t="s">
        <v>759</v>
      </c>
      <c r="D460" t="s">
        <v>638</v>
      </c>
      <c r="E460">
        <v>7500</v>
      </c>
    </row>
    <row r="461" spans="3:5" x14ac:dyDescent="0.4">
      <c r="C461" t="s">
        <v>759</v>
      </c>
      <c r="D461" t="s">
        <v>639</v>
      </c>
      <c r="E461">
        <v>1400</v>
      </c>
    </row>
    <row r="462" spans="3:5" x14ac:dyDescent="0.4">
      <c r="C462" t="s">
        <v>759</v>
      </c>
      <c r="D462" t="s">
        <v>640</v>
      </c>
      <c r="E462">
        <v>200</v>
      </c>
    </row>
    <row r="463" spans="3:5" x14ac:dyDescent="0.4">
      <c r="C463" t="s">
        <v>759</v>
      </c>
      <c r="D463" t="s">
        <v>641</v>
      </c>
      <c r="E463">
        <v>800</v>
      </c>
    </row>
    <row r="464" spans="3:5" x14ac:dyDescent="0.4">
      <c r="C464" t="s">
        <v>759</v>
      </c>
      <c r="D464" t="s">
        <v>642</v>
      </c>
      <c r="E464">
        <v>700</v>
      </c>
    </row>
    <row r="465" spans="3:5" x14ac:dyDescent="0.4">
      <c r="C465" t="s">
        <v>759</v>
      </c>
      <c r="D465" t="s">
        <v>643</v>
      </c>
      <c r="E465">
        <v>2100</v>
      </c>
    </row>
    <row r="466" spans="3:5" x14ac:dyDescent="0.4">
      <c r="C466" t="s">
        <v>759</v>
      </c>
      <c r="D466" t="s">
        <v>644</v>
      </c>
      <c r="E466">
        <v>2100</v>
      </c>
    </row>
    <row r="467" spans="3:5" x14ac:dyDescent="0.4">
      <c r="C467" t="s">
        <v>759</v>
      </c>
      <c r="D467" t="s">
        <v>645</v>
      </c>
      <c r="E467">
        <v>2100</v>
      </c>
    </row>
    <row r="468" spans="3:5" x14ac:dyDescent="0.4">
      <c r="C468" t="s">
        <v>759</v>
      </c>
      <c r="D468" t="s">
        <v>646</v>
      </c>
      <c r="E468">
        <v>700</v>
      </c>
    </row>
    <row r="469" spans="3:5" x14ac:dyDescent="0.4">
      <c r="C469" t="s">
        <v>759</v>
      </c>
      <c r="D469" t="s">
        <v>647</v>
      </c>
      <c r="E469">
        <v>1000</v>
      </c>
    </row>
    <row r="470" spans="3:5" x14ac:dyDescent="0.4">
      <c r="C470" t="s">
        <v>759</v>
      </c>
      <c r="D470" t="s">
        <v>648</v>
      </c>
      <c r="E470">
        <v>500</v>
      </c>
    </row>
    <row r="471" spans="3:5" x14ac:dyDescent="0.4">
      <c r="C471" t="s">
        <v>759</v>
      </c>
      <c r="D471" t="s">
        <v>649</v>
      </c>
      <c r="E471">
        <v>4700</v>
      </c>
    </row>
    <row r="472" spans="3:5" x14ac:dyDescent="0.4">
      <c r="C472" t="s">
        <v>759</v>
      </c>
      <c r="D472" t="s">
        <v>650</v>
      </c>
      <c r="E472">
        <v>100</v>
      </c>
    </row>
    <row r="473" spans="3:5" x14ac:dyDescent="0.4">
      <c r="C473" t="s">
        <v>759</v>
      </c>
      <c r="D473" t="s">
        <v>651</v>
      </c>
      <c r="E473">
        <v>600</v>
      </c>
    </row>
    <row r="474" spans="3:5" x14ac:dyDescent="0.4">
      <c r="C474" t="s">
        <v>759</v>
      </c>
      <c r="D474" t="s">
        <v>652</v>
      </c>
      <c r="E474">
        <v>800</v>
      </c>
    </row>
    <row r="475" spans="3:5" x14ac:dyDescent="0.4">
      <c r="C475" t="s">
        <v>759</v>
      </c>
      <c r="D475" t="s">
        <v>653</v>
      </c>
      <c r="E475">
        <v>1600</v>
      </c>
    </row>
    <row r="476" spans="3:5" x14ac:dyDescent="0.4">
      <c r="C476" t="s">
        <v>759</v>
      </c>
      <c r="D476" t="s">
        <v>654</v>
      </c>
      <c r="E476">
        <v>800</v>
      </c>
    </row>
    <row r="477" spans="3:5" x14ac:dyDescent="0.4">
      <c r="C477" t="s">
        <v>759</v>
      </c>
      <c r="D477" t="s">
        <v>655</v>
      </c>
      <c r="E477">
        <v>2100</v>
      </c>
    </row>
    <row r="478" spans="3:5" x14ac:dyDescent="0.4">
      <c r="C478" t="s">
        <v>759</v>
      </c>
      <c r="D478" t="s">
        <v>656</v>
      </c>
      <c r="E478">
        <v>1400</v>
      </c>
    </row>
    <row r="479" spans="3:5" x14ac:dyDescent="0.4">
      <c r="C479" t="s">
        <v>759</v>
      </c>
      <c r="D479" t="s">
        <v>657</v>
      </c>
      <c r="E479">
        <v>500</v>
      </c>
    </row>
    <row r="480" spans="3:5" x14ac:dyDescent="0.4">
      <c r="C480" t="s">
        <v>759</v>
      </c>
      <c r="D480" t="s">
        <v>658</v>
      </c>
      <c r="E480">
        <v>300</v>
      </c>
    </row>
    <row r="481" spans="3:5" x14ac:dyDescent="0.4">
      <c r="C481" t="s">
        <v>759</v>
      </c>
      <c r="D481" t="s">
        <v>659</v>
      </c>
      <c r="E481">
        <v>100</v>
      </c>
    </row>
    <row r="482" spans="3:5" x14ac:dyDescent="0.4">
      <c r="C482" t="s">
        <v>759</v>
      </c>
      <c r="D482" t="s">
        <v>660</v>
      </c>
      <c r="E482">
        <v>7900</v>
      </c>
    </row>
    <row r="483" spans="3:5" x14ac:dyDescent="0.4">
      <c r="C483" t="s">
        <v>759</v>
      </c>
      <c r="D483" t="s">
        <v>661</v>
      </c>
      <c r="E483">
        <v>500</v>
      </c>
    </row>
    <row r="484" spans="3:5" x14ac:dyDescent="0.4">
      <c r="C484" t="s">
        <v>759</v>
      </c>
      <c r="D484" t="s">
        <v>662</v>
      </c>
      <c r="E484">
        <v>600</v>
      </c>
    </row>
    <row r="485" spans="3:5" x14ac:dyDescent="0.4">
      <c r="C485" t="s">
        <v>759</v>
      </c>
      <c r="D485" t="s">
        <v>663</v>
      </c>
      <c r="E485">
        <v>300</v>
      </c>
    </row>
    <row r="486" spans="3:5" x14ac:dyDescent="0.4">
      <c r="C486" t="s">
        <v>759</v>
      </c>
      <c r="D486" t="s">
        <v>664</v>
      </c>
      <c r="E486">
        <v>15100</v>
      </c>
    </row>
    <row r="487" spans="3:5" x14ac:dyDescent="0.4">
      <c r="C487" t="s">
        <v>759</v>
      </c>
      <c r="D487" t="s">
        <v>665</v>
      </c>
      <c r="E487">
        <v>4700</v>
      </c>
    </row>
    <row r="488" spans="3:5" x14ac:dyDescent="0.4">
      <c r="C488" t="s">
        <v>759</v>
      </c>
      <c r="D488" t="s">
        <v>666</v>
      </c>
      <c r="E488">
        <v>2300</v>
      </c>
    </row>
    <row r="489" spans="3:5" x14ac:dyDescent="0.4">
      <c r="C489" t="s">
        <v>759</v>
      </c>
      <c r="D489" t="s">
        <v>667</v>
      </c>
      <c r="E489">
        <v>1200</v>
      </c>
    </row>
    <row r="490" spans="3:5" x14ac:dyDescent="0.4">
      <c r="C490" t="s">
        <v>759</v>
      </c>
      <c r="D490" t="s">
        <v>668</v>
      </c>
      <c r="E490">
        <v>11600</v>
      </c>
    </row>
    <row r="491" spans="3:5" x14ac:dyDescent="0.4">
      <c r="C491" t="s">
        <v>759</v>
      </c>
      <c r="D491" t="s">
        <v>669</v>
      </c>
      <c r="E491">
        <v>3200</v>
      </c>
    </row>
    <row r="492" spans="3:5" x14ac:dyDescent="0.4">
      <c r="C492" t="s">
        <v>759</v>
      </c>
      <c r="D492" t="s">
        <v>670</v>
      </c>
      <c r="E492">
        <v>17700</v>
      </c>
    </row>
    <row r="493" spans="3:5" x14ac:dyDescent="0.4">
      <c r="C493" t="s">
        <v>759</v>
      </c>
      <c r="D493" t="s">
        <v>671</v>
      </c>
      <c r="E493">
        <v>6600</v>
      </c>
    </row>
    <row r="494" spans="3:5" x14ac:dyDescent="0.4">
      <c r="C494" t="s">
        <v>759</v>
      </c>
      <c r="D494" t="s">
        <v>672</v>
      </c>
      <c r="E494">
        <v>7300</v>
      </c>
    </row>
    <row r="495" spans="3:5" x14ac:dyDescent="0.4">
      <c r="C495" t="s">
        <v>759</v>
      </c>
      <c r="D495" t="s">
        <v>673</v>
      </c>
      <c r="E495">
        <v>18800</v>
      </c>
    </row>
    <row r="496" spans="3:5" x14ac:dyDescent="0.4">
      <c r="C496" t="s">
        <v>759</v>
      </c>
      <c r="D496" t="s">
        <v>674</v>
      </c>
      <c r="E496">
        <v>16200</v>
      </c>
    </row>
    <row r="497" spans="3:5" x14ac:dyDescent="0.4">
      <c r="C497" t="s">
        <v>759</v>
      </c>
      <c r="D497" t="s">
        <v>675</v>
      </c>
      <c r="E497">
        <v>11000</v>
      </c>
    </row>
    <row r="498" spans="3:5" x14ac:dyDescent="0.4">
      <c r="C498" t="s">
        <v>759</v>
      </c>
      <c r="D498" t="s">
        <v>676</v>
      </c>
      <c r="E498">
        <v>5900</v>
      </c>
    </row>
    <row r="499" spans="3:5" x14ac:dyDescent="0.4">
      <c r="C499" t="s">
        <v>759</v>
      </c>
      <c r="D499" t="s">
        <v>677</v>
      </c>
      <c r="E499">
        <v>5500</v>
      </c>
    </row>
    <row r="500" spans="3:5" x14ac:dyDescent="0.4">
      <c r="C500" t="s">
        <v>759</v>
      </c>
      <c r="D500" t="s">
        <v>678</v>
      </c>
      <c r="E500">
        <v>5100</v>
      </c>
    </row>
    <row r="501" spans="3:5" x14ac:dyDescent="0.4">
      <c r="C501" t="s">
        <v>759</v>
      </c>
      <c r="D501" t="s">
        <v>679</v>
      </c>
      <c r="E501">
        <v>1900</v>
      </c>
    </row>
    <row r="502" spans="3:5" x14ac:dyDescent="0.4">
      <c r="C502" t="s">
        <v>759</v>
      </c>
      <c r="D502" t="s">
        <v>680</v>
      </c>
      <c r="E502">
        <v>4100</v>
      </c>
    </row>
    <row r="503" spans="3:5" x14ac:dyDescent="0.4">
      <c r="C503" t="s">
        <v>759</v>
      </c>
      <c r="D503" t="s">
        <v>681</v>
      </c>
      <c r="E503">
        <v>4200</v>
      </c>
    </row>
    <row r="504" spans="3:5" x14ac:dyDescent="0.4">
      <c r="C504" t="s">
        <v>759</v>
      </c>
      <c r="D504" t="s">
        <v>682</v>
      </c>
      <c r="E504">
        <v>13100</v>
      </c>
    </row>
    <row r="505" spans="3:5" x14ac:dyDescent="0.4">
      <c r="C505" t="s">
        <v>759</v>
      </c>
      <c r="D505" t="s">
        <v>683</v>
      </c>
      <c r="E505">
        <v>3100</v>
      </c>
    </row>
    <row r="506" spans="3:5" x14ac:dyDescent="0.4">
      <c r="C506" t="s">
        <v>759</v>
      </c>
      <c r="D506" t="s">
        <v>684</v>
      </c>
      <c r="E506">
        <v>3600</v>
      </c>
    </row>
    <row r="507" spans="3:5" x14ac:dyDescent="0.4">
      <c r="C507" t="s">
        <v>759</v>
      </c>
      <c r="D507" t="s">
        <v>685</v>
      </c>
      <c r="E507">
        <v>14300</v>
      </c>
    </row>
    <row r="508" spans="3:5" x14ac:dyDescent="0.4">
      <c r="C508" t="s">
        <v>759</v>
      </c>
      <c r="D508" t="s">
        <v>686</v>
      </c>
      <c r="E508">
        <v>6600</v>
      </c>
    </row>
    <row r="509" spans="3:5" x14ac:dyDescent="0.4">
      <c r="C509" t="s">
        <v>759</v>
      </c>
      <c r="D509" t="s">
        <v>687</v>
      </c>
      <c r="E509">
        <v>15100</v>
      </c>
    </row>
    <row r="510" spans="3:5" x14ac:dyDescent="0.4">
      <c r="C510" t="s">
        <v>759</v>
      </c>
      <c r="D510" t="s">
        <v>688</v>
      </c>
      <c r="E510">
        <v>6900</v>
      </c>
    </row>
    <row r="511" spans="3:5" x14ac:dyDescent="0.4">
      <c r="C511" t="s">
        <v>759</v>
      </c>
      <c r="D511" t="s">
        <v>689</v>
      </c>
      <c r="E511">
        <v>1000</v>
      </c>
    </row>
    <row r="512" spans="3:5" x14ac:dyDescent="0.4">
      <c r="C512" t="s">
        <v>759</v>
      </c>
      <c r="D512" t="s">
        <v>690</v>
      </c>
      <c r="E512">
        <v>9600</v>
      </c>
    </row>
    <row r="513" spans="3:5" x14ac:dyDescent="0.4">
      <c r="C513" t="s">
        <v>759</v>
      </c>
      <c r="D513" t="s">
        <v>691</v>
      </c>
      <c r="E513">
        <v>3000</v>
      </c>
    </row>
    <row r="514" spans="3:5" x14ac:dyDescent="0.4">
      <c r="C514" t="s">
        <v>759</v>
      </c>
      <c r="D514" t="s">
        <v>692</v>
      </c>
      <c r="E514">
        <v>4600</v>
      </c>
    </row>
    <row r="515" spans="3:5" x14ac:dyDescent="0.4">
      <c r="C515" t="s">
        <v>759</v>
      </c>
      <c r="D515" t="s">
        <v>693</v>
      </c>
      <c r="E515">
        <v>700</v>
      </c>
    </row>
    <row r="516" spans="3:5" x14ac:dyDescent="0.4">
      <c r="C516" t="s">
        <v>759</v>
      </c>
      <c r="D516" t="s">
        <v>694</v>
      </c>
      <c r="E516">
        <v>3500</v>
      </c>
    </row>
    <row r="517" spans="3:5" x14ac:dyDescent="0.4">
      <c r="C517" t="s">
        <v>759</v>
      </c>
      <c r="D517" t="s">
        <v>393</v>
      </c>
      <c r="E517">
        <v>1600</v>
      </c>
    </row>
    <row r="518" spans="3:5" x14ac:dyDescent="0.4">
      <c r="C518" t="s">
        <v>759</v>
      </c>
      <c r="D518" t="s">
        <v>394</v>
      </c>
      <c r="E518">
        <v>2600</v>
      </c>
    </row>
    <row r="519" spans="3:5" x14ac:dyDescent="0.4">
      <c r="C519" t="s">
        <v>759</v>
      </c>
      <c r="D519" t="s">
        <v>395</v>
      </c>
      <c r="E519">
        <v>600</v>
      </c>
    </row>
    <row r="520" spans="3:5" x14ac:dyDescent="0.4">
      <c r="C520" t="s">
        <v>759</v>
      </c>
      <c r="D520" t="s">
        <v>396</v>
      </c>
      <c r="E520">
        <v>4000</v>
      </c>
    </row>
    <row r="521" spans="3:5" x14ac:dyDescent="0.4">
      <c r="C521" t="s">
        <v>759</v>
      </c>
      <c r="D521" t="s">
        <v>397</v>
      </c>
      <c r="E521">
        <v>400</v>
      </c>
    </row>
    <row r="522" spans="3:5" x14ac:dyDescent="0.4">
      <c r="C522" t="s">
        <v>759</v>
      </c>
      <c r="D522" t="s">
        <v>398</v>
      </c>
      <c r="E522">
        <v>6700</v>
      </c>
    </row>
    <row r="523" spans="3:5" x14ac:dyDescent="0.4">
      <c r="C523" t="s">
        <v>759</v>
      </c>
      <c r="D523" t="s">
        <v>399</v>
      </c>
      <c r="E523">
        <v>3100</v>
      </c>
    </row>
    <row r="524" spans="3:5" x14ac:dyDescent="0.4">
      <c r="C524" t="s">
        <v>759</v>
      </c>
      <c r="D524" t="s">
        <v>400</v>
      </c>
      <c r="E524">
        <v>5700</v>
      </c>
    </row>
    <row r="525" spans="3:5" x14ac:dyDescent="0.4">
      <c r="C525" t="s">
        <v>759</v>
      </c>
      <c r="D525" t="s">
        <v>401</v>
      </c>
      <c r="E525">
        <v>300</v>
      </c>
    </row>
    <row r="526" spans="3:5" x14ac:dyDescent="0.4">
      <c r="C526" t="s">
        <v>759</v>
      </c>
      <c r="D526" t="s">
        <v>402</v>
      </c>
      <c r="E526">
        <v>1900</v>
      </c>
    </row>
    <row r="527" spans="3:5" x14ac:dyDescent="0.4">
      <c r="C527" t="s">
        <v>759</v>
      </c>
      <c r="D527" t="s">
        <v>403</v>
      </c>
      <c r="E527">
        <v>1100</v>
      </c>
    </row>
    <row r="528" spans="3:5" x14ac:dyDescent="0.4">
      <c r="C528" t="s">
        <v>759</v>
      </c>
      <c r="D528" t="s">
        <v>404</v>
      </c>
      <c r="E528">
        <v>4900</v>
      </c>
    </row>
    <row r="529" spans="3:5" x14ac:dyDescent="0.4">
      <c r="C529" t="s">
        <v>759</v>
      </c>
      <c r="D529" t="s">
        <v>405</v>
      </c>
      <c r="E529">
        <v>1300</v>
      </c>
    </row>
    <row r="530" spans="3:5" x14ac:dyDescent="0.4">
      <c r="C530" t="s">
        <v>759</v>
      </c>
      <c r="D530" t="s">
        <v>406</v>
      </c>
      <c r="E530">
        <v>1900</v>
      </c>
    </row>
    <row r="531" spans="3:5" x14ac:dyDescent="0.4">
      <c r="C531" t="s">
        <v>759</v>
      </c>
      <c r="D531" t="s">
        <v>407</v>
      </c>
      <c r="E531">
        <v>1800</v>
      </c>
    </row>
    <row r="532" spans="3:5" x14ac:dyDescent="0.4">
      <c r="C532" t="s">
        <v>759</v>
      </c>
      <c r="D532" t="s">
        <v>408</v>
      </c>
      <c r="E532">
        <v>7200</v>
      </c>
    </row>
    <row r="533" spans="3:5" x14ac:dyDescent="0.4">
      <c r="C533" t="s">
        <v>759</v>
      </c>
      <c r="D533" t="s">
        <v>409</v>
      </c>
      <c r="E533">
        <v>1800</v>
      </c>
    </row>
    <row r="534" spans="3:5" x14ac:dyDescent="0.4">
      <c r="C534" t="s">
        <v>759</v>
      </c>
      <c r="D534" t="s">
        <v>410</v>
      </c>
      <c r="E534">
        <v>2200</v>
      </c>
    </row>
    <row r="535" spans="3:5" x14ac:dyDescent="0.4">
      <c r="C535" t="s">
        <v>759</v>
      </c>
      <c r="D535" t="s">
        <v>411</v>
      </c>
      <c r="E535">
        <v>1300</v>
      </c>
    </row>
    <row r="536" spans="3:5" x14ac:dyDescent="0.4">
      <c r="C536" t="s">
        <v>759</v>
      </c>
      <c r="D536" t="s">
        <v>412</v>
      </c>
      <c r="E536">
        <v>1300</v>
      </c>
    </row>
    <row r="537" spans="3:5" x14ac:dyDescent="0.4">
      <c r="C537" t="s">
        <v>759</v>
      </c>
      <c r="D537" t="s">
        <v>413</v>
      </c>
      <c r="E537">
        <v>12800</v>
      </c>
    </row>
    <row r="538" spans="3:5" x14ac:dyDescent="0.4">
      <c r="C538" t="s">
        <v>759</v>
      </c>
      <c r="D538" t="s">
        <v>414</v>
      </c>
      <c r="E538">
        <v>900</v>
      </c>
    </row>
    <row r="539" spans="3:5" x14ac:dyDescent="0.4">
      <c r="C539" t="s">
        <v>759</v>
      </c>
      <c r="D539" t="s">
        <v>415</v>
      </c>
      <c r="E539">
        <v>1100</v>
      </c>
    </row>
    <row r="540" spans="3:5" x14ac:dyDescent="0.4">
      <c r="C540" t="s">
        <v>759</v>
      </c>
      <c r="D540" t="s">
        <v>416</v>
      </c>
      <c r="E540">
        <v>800</v>
      </c>
    </row>
    <row r="541" spans="3:5" x14ac:dyDescent="0.4">
      <c r="C541" t="s">
        <v>759</v>
      </c>
      <c r="D541" t="s">
        <v>417</v>
      </c>
      <c r="E541">
        <v>2400</v>
      </c>
    </row>
    <row r="542" spans="3:5" x14ac:dyDescent="0.4">
      <c r="C542" t="s">
        <v>759</v>
      </c>
      <c r="D542" t="s">
        <v>418</v>
      </c>
      <c r="E542">
        <v>2900</v>
      </c>
    </row>
    <row r="543" spans="3:5" x14ac:dyDescent="0.4">
      <c r="C543" t="s">
        <v>759</v>
      </c>
      <c r="D543" t="s">
        <v>419</v>
      </c>
      <c r="E543">
        <v>1800</v>
      </c>
    </row>
    <row r="544" spans="3:5" x14ac:dyDescent="0.4">
      <c r="C544" t="s">
        <v>759</v>
      </c>
      <c r="D544" t="s">
        <v>420</v>
      </c>
      <c r="E544">
        <v>1900</v>
      </c>
    </row>
    <row r="545" spans="3:5" x14ac:dyDescent="0.4">
      <c r="C545" t="s">
        <v>759</v>
      </c>
      <c r="D545" t="s">
        <v>421</v>
      </c>
      <c r="E545">
        <v>400</v>
      </c>
    </row>
    <row r="546" spans="3:5" x14ac:dyDescent="0.4">
      <c r="C546" t="s">
        <v>759</v>
      </c>
      <c r="D546" t="s">
        <v>422</v>
      </c>
      <c r="E546">
        <v>1300</v>
      </c>
    </row>
    <row r="547" spans="3:5" x14ac:dyDescent="0.4">
      <c r="C547" t="s">
        <v>759</v>
      </c>
      <c r="D547" t="s">
        <v>423</v>
      </c>
      <c r="E547">
        <v>4000</v>
      </c>
    </row>
    <row r="548" spans="3:5" x14ac:dyDescent="0.4">
      <c r="C548" t="s">
        <v>759</v>
      </c>
      <c r="D548" t="s">
        <v>424</v>
      </c>
      <c r="E548">
        <v>4300</v>
      </c>
    </row>
    <row r="549" spans="3:5" x14ac:dyDescent="0.4">
      <c r="C549" t="s">
        <v>759</v>
      </c>
      <c r="D549" t="s">
        <v>425</v>
      </c>
      <c r="E549">
        <v>3800</v>
      </c>
    </row>
    <row r="550" spans="3:5" x14ac:dyDescent="0.4">
      <c r="C550" t="s">
        <v>759</v>
      </c>
      <c r="D550" t="s">
        <v>426</v>
      </c>
      <c r="E550">
        <v>2200</v>
      </c>
    </row>
    <row r="551" spans="3:5" x14ac:dyDescent="0.4">
      <c r="C551" t="s">
        <v>759</v>
      </c>
      <c r="D551" t="s">
        <v>427</v>
      </c>
      <c r="E551">
        <v>500</v>
      </c>
    </row>
    <row r="552" spans="3:5" x14ac:dyDescent="0.4">
      <c r="C552" t="s">
        <v>759</v>
      </c>
      <c r="D552" t="s">
        <v>428</v>
      </c>
      <c r="E552">
        <v>23200</v>
      </c>
    </row>
    <row r="553" spans="3:5" x14ac:dyDescent="0.4">
      <c r="C553" t="s">
        <v>759</v>
      </c>
      <c r="D553" t="s">
        <v>429</v>
      </c>
      <c r="E553">
        <v>4900</v>
      </c>
    </row>
    <row r="554" spans="3:5" x14ac:dyDescent="0.4">
      <c r="C554" t="s">
        <v>759</v>
      </c>
      <c r="D554" t="s">
        <v>430</v>
      </c>
      <c r="E554">
        <v>2700</v>
      </c>
    </row>
    <row r="555" spans="3:5" x14ac:dyDescent="0.4">
      <c r="C555" t="s">
        <v>759</v>
      </c>
      <c r="D555" t="s">
        <v>431</v>
      </c>
      <c r="E555">
        <v>3400</v>
      </c>
    </row>
    <row r="556" spans="3:5" x14ac:dyDescent="0.4">
      <c r="C556" t="s">
        <v>759</v>
      </c>
      <c r="D556" t="s">
        <v>432</v>
      </c>
      <c r="E556">
        <v>1400</v>
      </c>
    </row>
    <row r="557" spans="3:5" x14ac:dyDescent="0.4">
      <c r="C557" t="s">
        <v>759</v>
      </c>
      <c r="D557" t="s">
        <v>433</v>
      </c>
      <c r="E557">
        <v>1400</v>
      </c>
    </row>
    <row r="558" spans="3:5" x14ac:dyDescent="0.4">
      <c r="C558" t="s">
        <v>759</v>
      </c>
      <c r="D558" t="s">
        <v>434</v>
      </c>
      <c r="E558">
        <v>2100</v>
      </c>
    </row>
    <row r="559" spans="3:5" x14ac:dyDescent="0.4">
      <c r="C559" t="s">
        <v>759</v>
      </c>
      <c r="D559" t="s">
        <v>435</v>
      </c>
      <c r="E559">
        <v>0</v>
      </c>
    </row>
    <row r="560" spans="3:5" x14ac:dyDescent="0.4">
      <c r="C560" t="s">
        <v>759</v>
      </c>
      <c r="D560" t="s">
        <v>436</v>
      </c>
      <c r="E560">
        <v>2200</v>
      </c>
    </row>
    <row r="561" spans="3:5" x14ac:dyDescent="0.4">
      <c r="C561" t="s">
        <v>759</v>
      </c>
      <c r="D561" t="s">
        <v>437</v>
      </c>
      <c r="E561">
        <v>900</v>
      </c>
    </row>
    <row r="562" spans="3:5" x14ac:dyDescent="0.4">
      <c r="C562" t="s">
        <v>759</v>
      </c>
      <c r="D562" t="s">
        <v>438</v>
      </c>
      <c r="E562">
        <v>9000</v>
      </c>
    </row>
    <row r="563" spans="3:5" x14ac:dyDescent="0.4">
      <c r="C563" t="s">
        <v>759</v>
      </c>
      <c r="D563" t="s">
        <v>439</v>
      </c>
      <c r="E563">
        <v>8600</v>
      </c>
    </row>
    <row r="564" spans="3:5" x14ac:dyDescent="0.4">
      <c r="C564" t="s">
        <v>759</v>
      </c>
      <c r="D564" t="s">
        <v>440</v>
      </c>
      <c r="E564">
        <v>1400</v>
      </c>
    </row>
    <row r="565" spans="3:5" x14ac:dyDescent="0.4">
      <c r="C565" t="s">
        <v>759</v>
      </c>
      <c r="D565" t="s">
        <v>441</v>
      </c>
      <c r="E565">
        <v>700</v>
      </c>
    </row>
    <row r="566" spans="3:5" x14ac:dyDescent="0.4">
      <c r="C566" t="s">
        <v>759</v>
      </c>
      <c r="D566" t="s">
        <v>442</v>
      </c>
      <c r="E566">
        <v>2900</v>
      </c>
    </row>
    <row r="567" spans="3:5" x14ac:dyDescent="0.4">
      <c r="C567" t="s">
        <v>759</v>
      </c>
      <c r="D567" t="s">
        <v>443</v>
      </c>
      <c r="E567">
        <v>1600</v>
      </c>
    </row>
    <row r="568" spans="3:5" x14ac:dyDescent="0.4">
      <c r="C568" t="s">
        <v>759</v>
      </c>
      <c r="D568" t="s">
        <v>444</v>
      </c>
      <c r="E568">
        <v>4200</v>
      </c>
    </row>
    <row r="569" spans="3:5" x14ac:dyDescent="0.4">
      <c r="C569" t="s">
        <v>759</v>
      </c>
      <c r="D569" t="s">
        <v>445</v>
      </c>
      <c r="E569">
        <v>5200</v>
      </c>
    </row>
    <row r="570" spans="3:5" x14ac:dyDescent="0.4">
      <c r="C570" t="s">
        <v>759</v>
      </c>
      <c r="D570" t="s">
        <v>446</v>
      </c>
      <c r="E570">
        <v>1700</v>
      </c>
    </row>
    <row r="571" spans="3:5" x14ac:dyDescent="0.4">
      <c r="C571" t="s">
        <v>759</v>
      </c>
      <c r="D571" t="s">
        <v>447</v>
      </c>
      <c r="E571">
        <v>7800</v>
      </c>
    </row>
    <row r="572" spans="3:5" x14ac:dyDescent="0.4">
      <c r="C572" t="s">
        <v>759</v>
      </c>
      <c r="D572" t="s">
        <v>448</v>
      </c>
      <c r="E572">
        <v>1700</v>
      </c>
    </row>
    <row r="573" spans="3:5" x14ac:dyDescent="0.4">
      <c r="C573" t="s">
        <v>759</v>
      </c>
      <c r="D573" t="s">
        <v>449</v>
      </c>
      <c r="E573">
        <v>600</v>
      </c>
    </row>
    <row r="574" spans="3:5" x14ac:dyDescent="0.4">
      <c r="C574" t="s">
        <v>759</v>
      </c>
      <c r="D574" t="s">
        <v>450</v>
      </c>
      <c r="E574">
        <v>1900</v>
      </c>
    </row>
    <row r="575" spans="3:5" x14ac:dyDescent="0.4">
      <c r="C575" t="s">
        <v>759</v>
      </c>
      <c r="D575" t="s">
        <v>451</v>
      </c>
      <c r="E575">
        <v>2300</v>
      </c>
    </row>
    <row r="576" spans="3:5" x14ac:dyDescent="0.4">
      <c r="C576" t="s">
        <v>759</v>
      </c>
      <c r="D576" t="s">
        <v>452</v>
      </c>
      <c r="E576">
        <v>1200</v>
      </c>
    </row>
    <row r="577" spans="3:5" x14ac:dyDescent="0.4">
      <c r="C577" t="s">
        <v>759</v>
      </c>
      <c r="D577" t="s">
        <v>453</v>
      </c>
      <c r="E577">
        <v>500</v>
      </c>
    </row>
    <row r="578" spans="3:5" x14ac:dyDescent="0.4">
      <c r="C578" t="s">
        <v>759</v>
      </c>
      <c r="D578" t="s">
        <v>454</v>
      </c>
      <c r="E578">
        <v>2000</v>
      </c>
    </row>
    <row r="579" spans="3:5" x14ac:dyDescent="0.4">
      <c r="C579" t="s">
        <v>759</v>
      </c>
      <c r="D579" t="s">
        <v>455</v>
      </c>
      <c r="E579">
        <v>800</v>
      </c>
    </row>
    <row r="580" spans="3:5" x14ac:dyDescent="0.4">
      <c r="C580" t="s">
        <v>759</v>
      </c>
      <c r="D580" t="s">
        <v>456</v>
      </c>
      <c r="E580">
        <v>1600</v>
      </c>
    </row>
    <row r="581" spans="3:5" x14ac:dyDescent="0.4">
      <c r="C581" t="s">
        <v>759</v>
      </c>
      <c r="D581" t="s">
        <v>457</v>
      </c>
      <c r="E581">
        <v>0</v>
      </c>
    </row>
    <row r="582" spans="3:5" x14ac:dyDescent="0.4">
      <c r="C582" t="s">
        <v>759</v>
      </c>
      <c r="D582" t="s">
        <v>458</v>
      </c>
      <c r="E582">
        <v>400</v>
      </c>
    </row>
    <row r="583" spans="3:5" x14ac:dyDescent="0.4">
      <c r="C583" t="s">
        <v>759</v>
      </c>
      <c r="D583" t="s">
        <v>459</v>
      </c>
      <c r="E583">
        <v>4900</v>
      </c>
    </row>
    <row r="584" spans="3:5" x14ac:dyDescent="0.4">
      <c r="C584" t="s">
        <v>759</v>
      </c>
      <c r="D584" t="s">
        <v>460</v>
      </c>
      <c r="E584">
        <v>1000</v>
      </c>
    </row>
    <row r="585" spans="3:5" x14ac:dyDescent="0.4">
      <c r="C585" t="s">
        <v>759</v>
      </c>
      <c r="D585" t="s">
        <v>461</v>
      </c>
      <c r="E585">
        <v>100</v>
      </c>
    </row>
    <row r="586" spans="3:5" x14ac:dyDescent="0.4">
      <c r="C586" t="s">
        <v>759</v>
      </c>
      <c r="D586" t="s">
        <v>462</v>
      </c>
      <c r="E586">
        <v>200</v>
      </c>
    </row>
    <row r="587" spans="3:5" x14ac:dyDescent="0.4">
      <c r="C587" t="s">
        <v>759</v>
      </c>
      <c r="D587" t="s">
        <v>463</v>
      </c>
      <c r="E587">
        <v>400</v>
      </c>
    </row>
    <row r="588" spans="3:5" x14ac:dyDescent="0.4">
      <c r="C588" t="s">
        <v>759</v>
      </c>
      <c r="D588" t="s">
        <v>464</v>
      </c>
      <c r="E588">
        <v>500</v>
      </c>
    </row>
    <row r="589" spans="3:5" x14ac:dyDescent="0.4">
      <c r="C589" t="s">
        <v>759</v>
      </c>
      <c r="D589" t="s">
        <v>465</v>
      </c>
      <c r="E589">
        <v>4100</v>
      </c>
    </row>
    <row r="590" spans="3:5" x14ac:dyDescent="0.4">
      <c r="C590" t="s">
        <v>759</v>
      </c>
      <c r="D590" t="s">
        <v>466</v>
      </c>
      <c r="E590">
        <v>2200</v>
      </c>
    </row>
    <row r="591" spans="3:5" x14ac:dyDescent="0.4">
      <c r="C591" t="s">
        <v>759</v>
      </c>
      <c r="D591" t="s">
        <v>467</v>
      </c>
      <c r="E591">
        <v>100</v>
      </c>
    </row>
    <row r="592" spans="3:5" x14ac:dyDescent="0.4">
      <c r="C592" t="s">
        <v>759</v>
      </c>
      <c r="D592" t="s">
        <v>468</v>
      </c>
      <c r="E592">
        <v>900</v>
      </c>
    </row>
    <row r="593" spans="3:5" x14ac:dyDescent="0.4">
      <c r="C593" t="s">
        <v>759</v>
      </c>
      <c r="D593" t="s">
        <v>469</v>
      </c>
      <c r="E593">
        <v>3700</v>
      </c>
    </row>
    <row r="594" spans="3:5" x14ac:dyDescent="0.4">
      <c r="C594" t="s">
        <v>759</v>
      </c>
      <c r="D594" t="s">
        <v>470</v>
      </c>
      <c r="E594">
        <v>1900</v>
      </c>
    </row>
    <row r="595" spans="3:5" x14ac:dyDescent="0.4">
      <c r="C595" t="s">
        <v>759</v>
      </c>
      <c r="D595" t="s">
        <v>471</v>
      </c>
      <c r="E595">
        <v>200</v>
      </c>
    </row>
    <row r="596" spans="3:5" x14ac:dyDescent="0.4">
      <c r="C596" t="s">
        <v>759</v>
      </c>
      <c r="D596" t="s">
        <v>472</v>
      </c>
      <c r="E596">
        <v>500</v>
      </c>
    </row>
    <row r="597" spans="3:5" x14ac:dyDescent="0.4">
      <c r="C597" t="s">
        <v>759</v>
      </c>
      <c r="D597" t="s">
        <v>473</v>
      </c>
      <c r="E597">
        <v>1900</v>
      </c>
    </row>
    <row r="598" spans="3:5" x14ac:dyDescent="0.4">
      <c r="C598" t="s">
        <v>759</v>
      </c>
      <c r="D598" t="s">
        <v>474</v>
      </c>
      <c r="E598">
        <v>2200</v>
      </c>
    </row>
    <row r="599" spans="3:5" x14ac:dyDescent="0.4">
      <c r="C599" t="s">
        <v>759</v>
      </c>
      <c r="D599" t="s">
        <v>475</v>
      </c>
      <c r="E599">
        <v>4900</v>
      </c>
    </row>
    <row r="600" spans="3:5" x14ac:dyDescent="0.4">
      <c r="C600" t="s">
        <v>759</v>
      </c>
      <c r="D600" t="s">
        <v>476</v>
      </c>
      <c r="E600">
        <v>1500</v>
      </c>
    </row>
    <row r="601" spans="3:5" x14ac:dyDescent="0.4">
      <c r="C601" t="s">
        <v>759</v>
      </c>
      <c r="D601" t="s">
        <v>477</v>
      </c>
      <c r="E601">
        <v>2300</v>
      </c>
    </row>
    <row r="602" spans="3:5" x14ac:dyDescent="0.4">
      <c r="C602" t="s">
        <v>759</v>
      </c>
      <c r="D602" t="s">
        <v>478</v>
      </c>
      <c r="E602">
        <v>1500</v>
      </c>
    </row>
    <row r="603" spans="3:5" x14ac:dyDescent="0.4">
      <c r="C603" t="s">
        <v>759</v>
      </c>
      <c r="D603" t="s">
        <v>479</v>
      </c>
      <c r="E603">
        <v>1100</v>
      </c>
    </row>
    <row r="604" spans="3:5" x14ac:dyDescent="0.4">
      <c r="C604" t="s">
        <v>759</v>
      </c>
      <c r="D604" t="s">
        <v>480</v>
      </c>
      <c r="E604">
        <v>300</v>
      </c>
    </row>
    <row r="605" spans="3:5" x14ac:dyDescent="0.4">
      <c r="C605" t="s">
        <v>759</v>
      </c>
      <c r="D605" t="s">
        <v>481</v>
      </c>
      <c r="E605">
        <v>3300</v>
      </c>
    </row>
    <row r="606" spans="3:5" x14ac:dyDescent="0.4">
      <c r="C606" t="s">
        <v>759</v>
      </c>
      <c r="D606" t="s">
        <v>482</v>
      </c>
      <c r="E606">
        <v>3600</v>
      </c>
    </row>
    <row r="607" spans="3:5" x14ac:dyDescent="0.4">
      <c r="C607" t="s">
        <v>759</v>
      </c>
      <c r="D607" t="s">
        <v>483</v>
      </c>
      <c r="E607">
        <v>700</v>
      </c>
    </row>
    <row r="608" spans="3:5" x14ac:dyDescent="0.4">
      <c r="C608" t="s">
        <v>759</v>
      </c>
      <c r="D608" t="s">
        <v>484</v>
      </c>
      <c r="E608">
        <v>2100</v>
      </c>
    </row>
    <row r="609" spans="3:5" x14ac:dyDescent="0.4">
      <c r="C609" t="s">
        <v>759</v>
      </c>
      <c r="D609" t="s">
        <v>485</v>
      </c>
      <c r="E609">
        <v>4300</v>
      </c>
    </row>
    <row r="610" spans="3:5" x14ac:dyDescent="0.4">
      <c r="C610" t="s">
        <v>759</v>
      </c>
      <c r="D610" t="s">
        <v>486</v>
      </c>
      <c r="E610">
        <v>4100</v>
      </c>
    </row>
    <row r="611" spans="3:5" x14ac:dyDescent="0.4">
      <c r="C611" t="s">
        <v>759</v>
      </c>
      <c r="D611" t="s">
        <v>487</v>
      </c>
      <c r="E611">
        <v>3100</v>
      </c>
    </row>
    <row r="612" spans="3:5" x14ac:dyDescent="0.4">
      <c r="C612" t="s">
        <v>759</v>
      </c>
      <c r="D612" t="s">
        <v>488</v>
      </c>
      <c r="E612">
        <v>3000</v>
      </c>
    </row>
    <row r="613" spans="3:5" x14ac:dyDescent="0.4">
      <c r="C613" t="s">
        <v>759</v>
      </c>
      <c r="D613" t="s">
        <v>489</v>
      </c>
      <c r="E613">
        <v>1900</v>
      </c>
    </row>
    <row r="614" spans="3:5" x14ac:dyDescent="0.4">
      <c r="C614" t="s">
        <v>759</v>
      </c>
      <c r="D614" t="s">
        <v>490</v>
      </c>
      <c r="E614">
        <v>400</v>
      </c>
    </row>
    <row r="615" spans="3:5" x14ac:dyDescent="0.4">
      <c r="C615" t="s">
        <v>759</v>
      </c>
      <c r="D615" t="s">
        <v>491</v>
      </c>
      <c r="E615">
        <v>600</v>
      </c>
    </row>
    <row r="616" spans="3:5" x14ac:dyDescent="0.4">
      <c r="C616" t="s">
        <v>759</v>
      </c>
      <c r="D616" t="s">
        <v>492</v>
      </c>
      <c r="E616">
        <v>800</v>
      </c>
    </row>
    <row r="617" spans="3:5" x14ac:dyDescent="0.4">
      <c r="C617" t="s">
        <v>759</v>
      </c>
      <c r="D617" t="s">
        <v>493</v>
      </c>
      <c r="E617">
        <v>2000</v>
      </c>
    </row>
    <row r="618" spans="3:5" x14ac:dyDescent="0.4">
      <c r="C618" t="s">
        <v>759</v>
      </c>
      <c r="D618" t="s">
        <v>494</v>
      </c>
      <c r="E618">
        <v>1500</v>
      </c>
    </row>
    <row r="619" spans="3:5" x14ac:dyDescent="0.4">
      <c r="C619" t="s">
        <v>759</v>
      </c>
      <c r="D619" t="s">
        <v>495</v>
      </c>
      <c r="E619">
        <v>900</v>
      </c>
    </row>
    <row r="620" spans="3:5" x14ac:dyDescent="0.4">
      <c r="C620" t="s">
        <v>759</v>
      </c>
      <c r="D620" t="s">
        <v>496</v>
      </c>
      <c r="E620">
        <v>1300</v>
      </c>
    </row>
    <row r="621" spans="3:5" x14ac:dyDescent="0.4">
      <c r="C621" t="s">
        <v>759</v>
      </c>
      <c r="D621" t="s">
        <v>497</v>
      </c>
      <c r="E621">
        <v>1100</v>
      </c>
    </row>
    <row r="622" spans="3:5" x14ac:dyDescent="0.4">
      <c r="C622" t="s">
        <v>759</v>
      </c>
      <c r="D622" t="s">
        <v>498</v>
      </c>
      <c r="E622">
        <v>700</v>
      </c>
    </row>
    <row r="623" spans="3:5" x14ac:dyDescent="0.4">
      <c r="C623" t="s">
        <v>759</v>
      </c>
      <c r="D623" t="s">
        <v>499</v>
      </c>
      <c r="E623">
        <v>1700</v>
      </c>
    </row>
    <row r="624" spans="3:5" x14ac:dyDescent="0.4">
      <c r="C624" t="s">
        <v>759</v>
      </c>
      <c r="D624" t="s">
        <v>500</v>
      </c>
      <c r="E624">
        <v>800</v>
      </c>
    </row>
    <row r="625" spans="3:5" x14ac:dyDescent="0.4">
      <c r="C625" t="s">
        <v>759</v>
      </c>
      <c r="D625" t="s">
        <v>501</v>
      </c>
      <c r="E625">
        <v>3100</v>
      </c>
    </row>
    <row r="626" spans="3:5" x14ac:dyDescent="0.4">
      <c r="C626" t="s">
        <v>759</v>
      </c>
      <c r="D626" t="s">
        <v>502</v>
      </c>
      <c r="E626">
        <v>1400</v>
      </c>
    </row>
    <row r="627" spans="3:5" x14ac:dyDescent="0.4">
      <c r="C627" t="s">
        <v>759</v>
      </c>
      <c r="D627" t="s">
        <v>503</v>
      </c>
      <c r="E627">
        <v>300</v>
      </c>
    </row>
    <row r="628" spans="3:5" x14ac:dyDescent="0.4">
      <c r="C628" t="s">
        <v>759</v>
      </c>
      <c r="D628" t="s">
        <v>504</v>
      </c>
      <c r="E628">
        <v>900</v>
      </c>
    </row>
    <row r="629" spans="3:5" x14ac:dyDescent="0.4">
      <c r="C629" t="s">
        <v>759</v>
      </c>
      <c r="D629" t="s">
        <v>505</v>
      </c>
      <c r="E629">
        <v>1000</v>
      </c>
    </row>
    <row r="630" spans="3:5" x14ac:dyDescent="0.4">
      <c r="C630" t="s">
        <v>759</v>
      </c>
      <c r="D630" t="s">
        <v>506</v>
      </c>
      <c r="E630">
        <v>3100</v>
      </c>
    </row>
    <row r="631" spans="3:5" x14ac:dyDescent="0.4">
      <c r="C631" t="s">
        <v>759</v>
      </c>
      <c r="D631" t="s">
        <v>507</v>
      </c>
      <c r="E631">
        <v>200</v>
      </c>
    </row>
    <row r="632" spans="3:5" x14ac:dyDescent="0.4">
      <c r="C632" t="s">
        <v>759</v>
      </c>
      <c r="D632" t="s">
        <v>508</v>
      </c>
      <c r="E632">
        <v>500</v>
      </c>
    </row>
    <row r="633" spans="3:5" x14ac:dyDescent="0.4">
      <c r="C633" t="s">
        <v>759</v>
      </c>
      <c r="D633" t="s">
        <v>509</v>
      </c>
      <c r="E633">
        <v>1500</v>
      </c>
    </row>
    <row r="634" spans="3:5" x14ac:dyDescent="0.4">
      <c r="C634" t="s">
        <v>759</v>
      </c>
      <c r="D634" t="s">
        <v>510</v>
      </c>
      <c r="E634">
        <v>1000</v>
      </c>
    </row>
    <row r="635" spans="3:5" x14ac:dyDescent="0.4">
      <c r="C635" t="s">
        <v>759</v>
      </c>
      <c r="D635" t="s">
        <v>511</v>
      </c>
      <c r="E635">
        <v>600</v>
      </c>
    </row>
    <row r="636" spans="3:5" x14ac:dyDescent="0.4">
      <c r="C636" t="s">
        <v>759</v>
      </c>
      <c r="D636" t="s">
        <v>512</v>
      </c>
      <c r="E636">
        <v>300</v>
      </c>
    </row>
    <row r="637" spans="3:5" x14ac:dyDescent="0.4">
      <c r="C637" t="s">
        <v>759</v>
      </c>
      <c r="D637" t="s">
        <v>695</v>
      </c>
      <c r="E637">
        <v>1500</v>
      </c>
    </row>
    <row r="638" spans="3:5" x14ac:dyDescent="0.4">
      <c r="C638" t="s">
        <v>759</v>
      </c>
      <c r="D638" t="s">
        <v>696</v>
      </c>
      <c r="E638">
        <v>900</v>
      </c>
    </row>
    <row r="639" spans="3:5" x14ac:dyDescent="0.4">
      <c r="C639" t="s">
        <v>759</v>
      </c>
      <c r="D639" t="s">
        <v>697</v>
      </c>
      <c r="E639">
        <v>1600</v>
      </c>
    </row>
    <row r="640" spans="3:5" x14ac:dyDescent="0.4">
      <c r="C640" t="s">
        <v>759</v>
      </c>
      <c r="D640" t="s">
        <v>698</v>
      </c>
      <c r="E640">
        <v>400</v>
      </c>
    </row>
    <row r="641" spans="3:5" x14ac:dyDescent="0.4">
      <c r="C641" t="s">
        <v>759</v>
      </c>
      <c r="D641" t="s">
        <v>699</v>
      </c>
      <c r="E641">
        <v>900</v>
      </c>
    </row>
    <row r="642" spans="3:5" x14ac:dyDescent="0.4">
      <c r="C642" t="s">
        <v>759</v>
      </c>
      <c r="D642" t="s">
        <v>700</v>
      </c>
      <c r="E642">
        <v>4900</v>
      </c>
    </row>
    <row r="643" spans="3:5" x14ac:dyDescent="0.4">
      <c r="C643" t="s">
        <v>759</v>
      </c>
      <c r="D643" t="s">
        <v>701</v>
      </c>
      <c r="E643">
        <v>5400</v>
      </c>
    </row>
    <row r="644" spans="3:5" x14ac:dyDescent="0.4">
      <c r="C644" t="s">
        <v>759</v>
      </c>
      <c r="D644" t="s">
        <v>702</v>
      </c>
      <c r="E644">
        <v>2500</v>
      </c>
    </row>
    <row r="645" spans="3:5" x14ac:dyDescent="0.4">
      <c r="C645" t="s">
        <v>759</v>
      </c>
      <c r="D645" t="s">
        <v>703</v>
      </c>
      <c r="E645">
        <v>1200</v>
      </c>
    </row>
    <row r="646" spans="3:5" x14ac:dyDescent="0.4">
      <c r="C646" t="s">
        <v>759</v>
      </c>
      <c r="D646" t="s">
        <v>704</v>
      </c>
      <c r="E646">
        <v>2300</v>
      </c>
    </row>
    <row r="647" spans="3:5" x14ac:dyDescent="0.4">
      <c r="C647" t="s">
        <v>759</v>
      </c>
      <c r="D647" t="s">
        <v>705</v>
      </c>
      <c r="E647">
        <v>2400</v>
      </c>
    </row>
    <row r="648" spans="3:5" x14ac:dyDescent="0.4">
      <c r="C648" t="s">
        <v>759</v>
      </c>
      <c r="D648" t="s">
        <v>706</v>
      </c>
      <c r="E648">
        <v>1000</v>
      </c>
    </row>
    <row r="649" spans="3:5" x14ac:dyDescent="0.4">
      <c r="C649" t="s">
        <v>759</v>
      </c>
      <c r="D649" t="s">
        <v>707</v>
      </c>
      <c r="E649">
        <v>3000</v>
      </c>
    </row>
    <row r="650" spans="3:5" x14ac:dyDescent="0.4">
      <c r="C650" t="s">
        <v>759</v>
      </c>
      <c r="D650" t="s">
        <v>708</v>
      </c>
      <c r="E650">
        <v>900</v>
      </c>
    </row>
    <row r="651" spans="3:5" x14ac:dyDescent="0.4">
      <c r="C651" t="s">
        <v>759</v>
      </c>
      <c r="D651" t="s">
        <v>709</v>
      </c>
      <c r="E651">
        <v>900</v>
      </c>
    </row>
    <row r="652" spans="3:5" x14ac:dyDescent="0.4">
      <c r="C652" t="s">
        <v>759</v>
      </c>
      <c r="D652" t="s">
        <v>710</v>
      </c>
      <c r="E652">
        <v>1100</v>
      </c>
    </row>
    <row r="653" spans="3:5" x14ac:dyDescent="0.4">
      <c r="C653" t="s">
        <v>759</v>
      </c>
      <c r="D653" t="s">
        <v>711</v>
      </c>
      <c r="E653">
        <v>1300</v>
      </c>
    </row>
    <row r="654" spans="3:5" x14ac:dyDescent="0.4">
      <c r="C654" t="s">
        <v>759</v>
      </c>
      <c r="D654" t="s">
        <v>712</v>
      </c>
      <c r="E654">
        <v>2500</v>
      </c>
    </row>
    <row r="655" spans="3:5" x14ac:dyDescent="0.4">
      <c r="C655" t="s">
        <v>759</v>
      </c>
      <c r="D655" t="s">
        <v>713</v>
      </c>
      <c r="E655">
        <v>1300</v>
      </c>
    </row>
    <row r="656" spans="3:5" x14ac:dyDescent="0.4">
      <c r="C656" t="s">
        <v>759</v>
      </c>
      <c r="D656" t="s">
        <v>714</v>
      </c>
      <c r="E656">
        <v>3100</v>
      </c>
    </row>
    <row r="657" spans="3:5" x14ac:dyDescent="0.4">
      <c r="C657" t="s">
        <v>759</v>
      </c>
      <c r="D657" t="s">
        <v>715</v>
      </c>
      <c r="E657">
        <v>4000</v>
      </c>
    </row>
    <row r="658" spans="3:5" x14ac:dyDescent="0.4">
      <c r="C658" t="s">
        <v>759</v>
      </c>
      <c r="D658" t="s">
        <v>716</v>
      </c>
      <c r="E658">
        <v>1300</v>
      </c>
    </row>
    <row r="659" spans="3:5" x14ac:dyDescent="0.4">
      <c r="C659" t="s">
        <v>759</v>
      </c>
      <c r="D659" t="s">
        <v>717</v>
      </c>
      <c r="E659">
        <v>900</v>
      </c>
    </row>
    <row r="660" spans="3:5" x14ac:dyDescent="0.4">
      <c r="C660" t="s">
        <v>759</v>
      </c>
      <c r="D660" t="s">
        <v>718</v>
      </c>
      <c r="E660">
        <v>1700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43200</v>
      </c>
    </row>
    <row r="667" spans="3:5" x14ac:dyDescent="0.4">
      <c r="C667" t="s">
        <v>760</v>
      </c>
      <c r="D667" t="s">
        <v>513</v>
      </c>
      <c r="E667">
        <v>20800</v>
      </c>
    </row>
    <row r="668" spans="3:5" x14ac:dyDescent="0.4">
      <c r="C668" t="s">
        <v>760</v>
      </c>
      <c r="D668" t="s">
        <v>514</v>
      </c>
      <c r="E668">
        <v>17800</v>
      </c>
    </row>
    <row r="669" spans="3:5" x14ac:dyDescent="0.4">
      <c r="C669" t="s">
        <v>760</v>
      </c>
      <c r="D669" t="s">
        <v>515</v>
      </c>
      <c r="E669">
        <v>19900</v>
      </c>
    </row>
    <row r="670" spans="3:5" x14ac:dyDescent="0.4">
      <c r="C670" t="s">
        <v>760</v>
      </c>
      <c r="D670" t="s">
        <v>516</v>
      </c>
      <c r="E670">
        <v>16700</v>
      </c>
    </row>
    <row r="671" spans="3:5" x14ac:dyDescent="0.4">
      <c r="C671" t="s">
        <v>760</v>
      </c>
      <c r="D671" t="s">
        <v>517</v>
      </c>
      <c r="E671">
        <v>15900</v>
      </c>
    </row>
    <row r="672" spans="3:5" x14ac:dyDescent="0.4">
      <c r="C672" t="s">
        <v>760</v>
      </c>
      <c r="D672" t="s">
        <v>518</v>
      </c>
      <c r="E672">
        <v>5100</v>
      </c>
    </row>
    <row r="673" spans="3:5" x14ac:dyDescent="0.4">
      <c r="C673" t="s">
        <v>760</v>
      </c>
      <c r="D673" t="s">
        <v>519</v>
      </c>
      <c r="E673">
        <v>4500</v>
      </c>
    </row>
    <row r="674" spans="3:5" x14ac:dyDescent="0.4">
      <c r="C674" t="s">
        <v>760</v>
      </c>
      <c r="D674" t="s">
        <v>520</v>
      </c>
      <c r="E674">
        <v>9800</v>
      </c>
    </row>
    <row r="675" spans="3:5" x14ac:dyDescent="0.4">
      <c r="C675" t="s">
        <v>760</v>
      </c>
      <c r="D675" t="s">
        <v>521</v>
      </c>
      <c r="E675">
        <v>1700</v>
      </c>
    </row>
    <row r="676" spans="3:5" x14ac:dyDescent="0.4">
      <c r="C676" t="s">
        <v>760</v>
      </c>
      <c r="D676" t="s">
        <v>522</v>
      </c>
      <c r="E676">
        <v>1500</v>
      </c>
    </row>
    <row r="677" spans="3:5" x14ac:dyDescent="0.4">
      <c r="C677" t="s">
        <v>760</v>
      </c>
      <c r="D677" t="s">
        <v>523</v>
      </c>
      <c r="E677">
        <v>3900</v>
      </c>
    </row>
    <row r="678" spans="3:5" x14ac:dyDescent="0.4">
      <c r="C678" t="s">
        <v>760</v>
      </c>
      <c r="D678" t="s">
        <v>524</v>
      </c>
      <c r="E678">
        <v>12800</v>
      </c>
    </row>
    <row r="679" spans="3:5" x14ac:dyDescent="0.4">
      <c r="C679" t="s">
        <v>760</v>
      </c>
      <c r="D679" t="s">
        <v>525</v>
      </c>
      <c r="E679">
        <v>2900</v>
      </c>
    </row>
    <row r="680" spans="3:5" x14ac:dyDescent="0.4">
      <c r="C680" t="s">
        <v>760</v>
      </c>
      <c r="D680" t="s">
        <v>526</v>
      </c>
      <c r="E680">
        <v>900</v>
      </c>
    </row>
    <row r="681" spans="3:5" x14ac:dyDescent="0.4">
      <c r="C681" t="s">
        <v>760</v>
      </c>
      <c r="D681" t="s">
        <v>527</v>
      </c>
      <c r="E681">
        <v>8600</v>
      </c>
    </row>
    <row r="682" spans="3:5" x14ac:dyDescent="0.4">
      <c r="C682" t="s">
        <v>760</v>
      </c>
      <c r="D682" t="s">
        <v>528</v>
      </c>
      <c r="E682">
        <v>6700</v>
      </c>
    </row>
    <row r="683" spans="3:5" x14ac:dyDescent="0.4">
      <c r="C683" t="s">
        <v>760</v>
      </c>
      <c r="D683" t="s">
        <v>529</v>
      </c>
      <c r="E683">
        <v>6800</v>
      </c>
    </row>
    <row r="684" spans="3:5" x14ac:dyDescent="0.4">
      <c r="C684" t="s">
        <v>760</v>
      </c>
      <c r="D684" t="s">
        <v>530</v>
      </c>
      <c r="E684">
        <v>9000</v>
      </c>
    </row>
    <row r="685" spans="3:5" x14ac:dyDescent="0.4">
      <c r="C685" t="s">
        <v>760</v>
      </c>
      <c r="D685" t="s">
        <v>531</v>
      </c>
      <c r="E685">
        <v>2800</v>
      </c>
    </row>
    <row r="686" spans="3:5" x14ac:dyDescent="0.4">
      <c r="C686" t="s">
        <v>760</v>
      </c>
      <c r="D686" t="s">
        <v>532</v>
      </c>
      <c r="E686">
        <v>500</v>
      </c>
    </row>
    <row r="687" spans="3:5" x14ac:dyDescent="0.4">
      <c r="C687" t="s">
        <v>760</v>
      </c>
      <c r="D687" t="s">
        <v>533</v>
      </c>
      <c r="E687">
        <v>1100</v>
      </c>
    </row>
    <row r="688" spans="3:5" x14ac:dyDescent="0.4">
      <c r="C688" t="s">
        <v>760</v>
      </c>
      <c r="D688" t="s">
        <v>534</v>
      </c>
      <c r="E688">
        <v>2500</v>
      </c>
    </row>
    <row r="689" spans="3:5" x14ac:dyDescent="0.4">
      <c r="C689" t="s">
        <v>760</v>
      </c>
      <c r="D689" t="s">
        <v>535</v>
      </c>
      <c r="E689">
        <v>3500</v>
      </c>
    </row>
    <row r="690" spans="3:5" x14ac:dyDescent="0.4">
      <c r="C690" t="s">
        <v>760</v>
      </c>
      <c r="D690" t="s">
        <v>536</v>
      </c>
      <c r="E690">
        <v>3500</v>
      </c>
    </row>
    <row r="691" spans="3:5" x14ac:dyDescent="0.4">
      <c r="C691" t="s">
        <v>760</v>
      </c>
      <c r="D691" t="s">
        <v>537</v>
      </c>
      <c r="E691">
        <v>3800</v>
      </c>
    </row>
    <row r="692" spans="3:5" x14ac:dyDescent="0.4">
      <c r="C692" t="s">
        <v>760</v>
      </c>
      <c r="D692" t="s">
        <v>538</v>
      </c>
      <c r="E692">
        <v>300</v>
      </c>
    </row>
    <row r="693" spans="3:5" x14ac:dyDescent="0.4">
      <c r="C693" t="s">
        <v>760</v>
      </c>
      <c r="D693" t="s">
        <v>539</v>
      </c>
      <c r="E693">
        <v>1300</v>
      </c>
    </row>
    <row r="694" spans="3:5" x14ac:dyDescent="0.4">
      <c r="C694" t="s">
        <v>760</v>
      </c>
      <c r="D694" t="s">
        <v>540</v>
      </c>
      <c r="E694">
        <v>1000</v>
      </c>
    </row>
    <row r="695" spans="3:5" x14ac:dyDescent="0.4">
      <c r="C695" t="s">
        <v>760</v>
      </c>
      <c r="D695" t="s">
        <v>541</v>
      </c>
      <c r="E695">
        <v>200</v>
      </c>
    </row>
    <row r="696" spans="3:5" x14ac:dyDescent="0.4">
      <c r="C696" t="s">
        <v>760</v>
      </c>
      <c r="D696" t="s">
        <v>542</v>
      </c>
      <c r="E696">
        <v>100</v>
      </c>
    </row>
    <row r="697" spans="3:5" x14ac:dyDescent="0.4">
      <c r="C697" t="s">
        <v>760</v>
      </c>
      <c r="D697" t="s">
        <v>543</v>
      </c>
      <c r="E697">
        <v>4600</v>
      </c>
    </row>
    <row r="698" spans="3:5" x14ac:dyDescent="0.4">
      <c r="C698" t="s">
        <v>760</v>
      </c>
      <c r="D698" t="s">
        <v>544</v>
      </c>
      <c r="E698">
        <v>2500</v>
      </c>
    </row>
    <row r="699" spans="3:5" x14ac:dyDescent="0.4">
      <c r="C699" t="s">
        <v>760</v>
      </c>
      <c r="D699" t="s">
        <v>545</v>
      </c>
      <c r="E699">
        <v>200</v>
      </c>
    </row>
    <row r="700" spans="3:5" x14ac:dyDescent="0.4">
      <c r="C700" t="s">
        <v>760</v>
      </c>
      <c r="D700" t="s">
        <v>546</v>
      </c>
      <c r="E700">
        <v>2500</v>
      </c>
    </row>
    <row r="701" spans="3:5" x14ac:dyDescent="0.4">
      <c r="C701" t="s">
        <v>760</v>
      </c>
      <c r="D701" t="s">
        <v>547</v>
      </c>
      <c r="E701">
        <v>6700</v>
      </c>
    </row>
    <row r="702" spans="3:5" x14ac:dyDescent="0.4">
      <c r="C702" t="s">
        <v>760</v>
      </c>
      <c r="D702" t="s">
        <v>548</v>
      </c>
      <c r="E702">
        <v>100</v>
      </c>
    </row>
    <row r="703" spans="3:5" x14ac:dyDescent="0.4">
      <c r="C703" t="s">
        <v>760</v>
      </c>
      <c r="D703" t="s">
        <v>549</v>
      </c>
      <c r="E703">
        <v>15100</v>
      </c>
    </row>
    <row r="704" spans="3:5" x14ac:dyDescent="0.4">
      <c r="C704" t="s">
        <v>760</v>
      </c>
      <c r="D704" t="s">
        <v>550</v>
      </c>
      <c r="E704">
        <v>100</v>
      </c>
    </row>
    <row r="705" spans="3:5" x14ac:dyDescent="0.4">
      <c r="C705" t="s">
        <v>760</v>
      </c>
      <c r="D705" t="s">
        <v>551</v>
      </c>
      <c r="E705">
        <v>1300</v>
      </c>
    </row>
    <row r="706" spans="3:5" x14ac:dyDescent="0.4">
      <c r="C706" t="s">
        <v>760</v>
      </c>
      <c r="D706" t="s">
        <v>552</v>
      </c>
      <c r="E706">
        <v>100</v>
      </c>
    </row>
    <row r="707" spans="3:5" x14ac:dyDescent="0.4">
      <c r="C707" t="s">
        <v>760</v>
      </c>
      <c r="D707" t="s">
        <v>553</v>
      </c>
      <c r="E707">
        <v>800</v>
      </c>
    </row>
    <row r="708" spans="3:5" x14ac:dyDescent="0.4">
      <c r="C708" t="s">
        <v>760</v>
      </c>
      <c r="D708" t="s">
        <v>554</v>
      </c>
      <c r="E708">
        <v>1600</v>
      </c>
    </row>
    <row r="709" spans="3:5" x14ac:dyDescent="0.4">
      <c r="C709" t="s">
        <v>760</v>
      </c>
      <c r="D709" t="s">
        <v>555</v>
      </c>
      <c r="E709">
        <v>100</v>
      </c>
    </row>
    <row r="710" spans="3:5" x14ac:dyDescent="0.4">
      <c r="C710" t="s">
        <v>760</v>
      </c>
      <c r="D710" t="s">
        <v>556</v>
      </c>
      <c r="E710">
        <v>1900</v>
      </c>
    </row>
    <row r="711" spans="3:5" x14ac:dyDescent="0.4">
      <c r="C711" t="s">
        <v>760</v>
      </c>
      <c r="D711" t="s">
        <v>557</v>
      </c>
      <c r="E711">
        <v>700</v>
      </c>
    </row>
    <row r="712" spans="3:5" x14ac:dyDescent="0.4">
      <c r="C712" t="s">
        <v>760</v>
      </c>
      <c r="D712" t="s">
        <v>558</v>
      </c>
      <c r="E712">
        <v>1300</v>
      </c>
    </row>
    <row r="713" spans="3:5" x14ac:dyDescent="0.4">
      <c r="C713" t="s">
        <v>760</v>
      </c>
      <c r="D713" t="s">
        <v>559</v>
      </c>
      <c r="E713">
        <v>200</v>
      </c>
    </row>
    <row r="714" spans="3:5" x14ac:dyDescent="0.4">
      <c r="C714" t="s">
        <v>760</v>
      </c>
      <c r="D714" t="s">
        <v>560</v>
      </c>
      <c r="E714">
        <v>1300</v>
      </c>
    </row>
    <row r="715" spans="3:5" x14ac:dyDescent="0.4">
      <c r="C715" t="s">
        <v>760</v>
      </c>
      <c r="D715" t="s">
        <v>561</v>
      </c>
      <c r="E715">
        <v>400</v>
      </c>
    </row>
    <row r="716" spans="3:5" x14ac:dyDescent="0.4">
      <c r="C716" t="s">
        <v>760</v>
      </c>
      <c r="D716" t="s">
        <v>562</v>
      </c>
      <c r="E716">
        <v>900</v>
      </c>
    </row>
    <row r="717" spans="3:5" x14ac:dyDescent="0.4">
      <c r="C717" t="s">
        <v>760</v>
      </c>
      <c r="D717" t="s">
        <v>563</v>
      </c>
      <c r="E717">
        <v>200</v>
      </c>
    </row>
    <row r="718" spans="3:5" x14ac:dyDescent="0.4">
      <c r="C718" t="s">
        <v>760</v>
      </c>
      <c r="D718" t="s">
        <v>564</v>
      </c>
      <c r="E718">
        <v>900</v>
      </c>
    </row>
    <row r="719" spans="3:5" x14ac:dyDescent="0.4">
      <c r="C719" t="s">
        <v>760</v>
      </c>
      <c r="D719" t="s">
        <v>565</v>
      </c>
      <c r="E719">
        <v>11500</v>
      </c>
    </row>
    <row r="720" spans="3:5" x14ac:dyDescent="0.4">
      <c r="C720" t="s">
        <v>760</v>
      </c>
      <c r="D720" t="s">
        <v>566</v>
      </c>
      <c r="E720">
        <v>600</v>
      </c>
    </row>
    <row r="721" spans="3:5" x14ac:dyDescent="0.4">
      <c r="C721" t="s">
        <v>760</v>
      </c>
      <c r="D721" t="s">
        <v>567</v>
      </c>
      <c r="E721">
        <v>2100</v>
      </c>
    </row>
    <row r="722" spans="3:5" x14ac:dyDescent="0.4">
      <c r="C722" t="s">
        <v>760</v>
      </c>
      <c r="D722" t="s">
        <v>568</v>
      </c>
      <c r="E722">
        <v>2500</v>
      </c>
    </row>
    <row r="723" spans="3:5" x14ac:dyDescent="0.4">
      <c r="C723" t="s">
        <v>760</v>
      </c>
      <c r="D723" t="s">
        <v>569</v>
      </c>
      <c r="E723">
        <v>1100</v>
      </c>
    </row>
    <row r="724" spans="3:5" x14ac:dyDescent="0.4">
      <c r="C724" t="s">
        <v>760</v>
      </c>
      <c r="D724" t="s">
        <v>570</v>
      </c>
      <c r="E724">
        <v>2500</v>
      </c>
    </row>
    <row r="725" spans="3:5" x14ac:dyDescent="0.4">
      <c r="C725" t="s">
        <v>760</v>
      </c>
      <c r="D725" t="s">
        <v>571</v>
      </c>
      <c r="E725">
        <v>300</v>
      </c>
    </row>
    <row r="726" spans="3:5" x14ac:dyDescent="0.4">
      <c r="C726" t="s">
        <v>760</v>
      </c>
      <c r="D726" t="s">
        <v>572</v>
      </c>
      <c r="E726">
        <v>800</v>
      </c>
    </row>
    <row r="727" spans="3:5" x14ac:dyDescent="0.4">
      <c r="C727" t="s">
        <v>760</v>
      </c>
      <c r="D727" t="s">
        <v>573</v>
      </c>
      <c r="E727">
        <v>0</v>
      </c>
    </row>
    <row r="728" spans="3:5" x14ac:dyDescent="0.4">
      <c r="C728" t="s">
        <v>760</v>
      </c>
      <c r="D728" t="s">
        <v>574</v>
      </c>
      <c r="E728">
        <v>2600</v>
      </c>
    </row>
    <row r="729" spans="3:5" x14ac:dyDescent="0.4">
      <c r="C729" t="s">
        <v>760</v>
      </c>
      <c r="D729" t="s">
        <v>575</v>
      </c>
      <c r="E729">
        <v>3500</v>
      </c>
    </row>
    <row r="730" spans="3:5" x14ac:dyDescent="0.4">
      <c r="C730" t="s">
        <v>760</v>
      </c>
      <c r="D730" t="s">
        <v>576</v>
      </c>
      <c r="E730">
        <v>2800</v>
      </c>
    </row>
    <row r="731" spans="3:5" x14ac:dyDescent="0.4">
      <c r="C731" t="s">
        <v>760</v>
      </c>
      <c r="D731" t="s">
        <v>577</v>
      </c>
      <c r="E731">
        <v>800</v>
      </c>
    </row>
    <row r="732" spans="3:5" x14ac:dyDescent="0.4">
      <c r="C732" t="s">
        <v>760</v>
      </c>
      <c r="D732" t="s">
        <v>578</v>
      </c>
      <c r="E732">
        <v>200</v>
      </c>
    </row>
    <row r="733" spans="3:5" x14ac:dyDescent="0.4">
      <c r="C733" t="s">
        <v>760</v>
      </c>
      <c r="D733" t="s">
        <v>579</v>
      </c>
      <c r="E733">
        <v>1700</v>
      </c>
    </row>
    <row r="734" spans="3:5" x14ac:dyDescent="0.4">
      <c r="C734" t="s">
        <v>760</v>
      </c>
      <c r="D734" t="s">
        <v>580</v>
      </c>
      <c r="E734">
        <v>4700</v>
      </c>
    </row>
    <row r="735" spans="3:5" x14ac:dyDescent="0.4">
      <c r="C735" t="s">
        <v>760</v>
      </c>
      <c r="D735" t="s">
        <v>581</v>
      </c>
      <c r="E735">
        <v>700</v>
      </c>
    </row>
    <row r="736" spans="3:5" x14ac:dyDescent="0.4">
      <c r="C736" t="s">
        <v>760</v>
      </c>
      <c r="D736" t="s">
        <v>582</v>
      </c>
      <c r="E736">
        <v>200</v>
      </c>
    </row>
    <row r="737" spans="3:5" x14ac:dyDescent="0.4">
      <c r="C737" t="s">
        <v>760</v>
      </c>
      <c r="D737" t="s">
        <v>583</v>
      </c>
      <c r="E737">
        <v>1000</v>
      </c>
    </row>
    <row r="738" spans="3:5" x14ac:dyDescent="0.4">
      <c r="C738" t="s">
        <v>760</v>
      </c>
      <c r="D738" t="s">
        <v>584</v>
      </c>
      <c r="E738">
        <v>8500</v>
      </c>
    </row>
    <row r="739" spans="3:5" x14ac:dyDescent="0.4">
      <c r="C739" t="s">
        <v>760</v>
      </c>
      <c r="D739" t="s">
        <v>585</v>
      </c>
      <c r="E739">
        <v>1100</v>
      </c>
    </row>
    <row r="740" spans="3:5" x14ac:dyDescent="0.4">
      <c r="C740" t="s">
        <v>760</v>
      </c>
      <c r="D740" t="s">
        <v>586</v>
      </c>
      <c r="E740">
        <v>1700</v>
      </c>
    </row>
    <row r="741" spans="3:5" x14ac:dyDescent="0.4">
      <c r="C741" t="s">
        <v>760</v>
      </c>
      <c r="D741" t="s">
        <v>587</v>
      </c>
      <c r="E741">
        <v>100</v>
      </c>
    </row>
    <row r="742" spans="3:5" x14ac:dyDescent="0.4">
      <c r="C742" t="s">
        <v>760</v>
      </c>
      <c r="D742" t="s">
        <v>588</v>
      </c>
      <c r="E742">
        <v>2700</v>
      </c>
    </row>
    <row r="743" spans="3:5" x14ac:dyDescent="0.4">
      <c r="C743" t="s">
        <v>760</v>
      </c>
      <c r="D743" t="s">
        <v>589</v>
      </c>
      <c r="E743">
        <v>400</v>
      </c>
    </row>
    <row r="744" spans="3:5" x14ac:dyDescent="0.4">
      <c r="C744" t="s">
        <v>760</v>
      </c>
      <c r="D744" t="s">
        <v>590</v>
      </c>
      <c r="E744">
        <v>1500</v>
      </c>
    </row>
    <row r="745" spans="3:5" x14ac:dyDescent="0.4">
      <c r="C745" t="s">
        <v>760</v>
      </c>
      <c r="D745" t="s">
        <v>591</v>
      </c>
      <c r="E745">
        <v>3500</v>
      </c>
    </row>
    <row r="746" spans="3:5" x14ac:dyDescent="0.4">
      <c r="C746" t="s">
        <v>760</v>
      </c>
      <c r="D746" t="s">
        <v>592</v>
      </c>
      <c r="E746">
        <v>200</v>
      </c>
    </row>
    <row r="747" spans="3:5" x14ac:dyDescent="0.4">
      <c r="C747" t="s">
        <v>760</v>
      </c>
      <c r="D747" t="s">
        <v>593</v>
      </c>
      <c r="E747">
        <v>300</v>
      </c>
    </row>
    <row r="748" spans="3:5" x14ac:dyDescent="0.4">
      <c r="C748" t="s">
        <v>760</v>
      </c>
      <c r="D748" t="s">
        <v>594</v>
      </c>
      <c r="E748">
        <v>2700</v>
      </c>
    </row>
    <row r="749" spans="3:5" x14ac:dyDescent="0.4">
      <c r="C749" t="s">
        <v>760</v>
      </c>
      <c r="D749" t="s">
        <v>595</v>
      </c>
      <c r="E749">
        <v>3500</v>
      </c>
    </row>
    <row r="750" spans="3:5" x14ac:dyDescent="0.4">
      <c r="C750" t="s">
        <v>760</v>
      </c>
      <c r="D750" t="s">
        <v>596</v>
      </c>
      <c r="E750">
        <v>0</v>
      </c>
    </row>
    <row r="751" spans="3:5" x14ac:dyDescent="0.4">
      <c r="C751" t="s">
        <v>760</v>
      </c>
      <c r="D751" t="s">
        <v>597</v>
      </c>
      <c r="E751">
        <v>400</v>
      </c>
    </row>
    <row r="752" spans="3:5" x14ac:dyDescent="0.4">
      <c r="C752" t="s">
        <v>760</v>
      </c>
      <c r="D752" t="s">
        <v>598</v>
      </c>
      <c r="E752">
        <v>2600</v>
      </c>
    </row>
    <row r="753" spans="3:5" x14ac:dyDescent="0.4">
      <c r="C753" t="s">
        <v>760</v>
      </c>
      <c r="D753" t="s">
        <v>599</v>
      </c>
      <c r="E753">
        <v>400</v>
      </c>
    </row>
    <row r="754" spans="3:5" x14ac:dyDescent="0.4">
      <c r="C754" t="s">
        <v>760</v>
      </c>
      <c r="D754" t="s">
        <v>600</v>
      </c>
      <c r="E754">
        <v>300</v>
      </c>
    </row>
    <row r="755" spans="3:5" x14ac:dyDescent="0.4">
      <c r="C755" t="s">
        <v>760</v>
      </c>
      <c r="D755" t="s">
        <v>601</v>
      </c>
      <c r="E755">
        <v>0</v>
      </c>
    </row>
    <row r="756" spans="3:5" x14ac:dyDescent="0.4">
      <c r="C756" t="s">
        <v>760</v>
      </c>
      <c r="D756" t="s">
        <v>602</v>
      </c>
      <c r="E756">
        <v>7000</v>
      </c>
    </row>
    <row r="757" spans="3:5" x14ac:dyDescent="0.4">
      <c r="C757" t="s">
        <v>760</v>
      </c>
      <c r="D757" t="s">
        <v>603</v>
      </c>
      <c r="E757">
        <v>0</v>
      </c>
    </row>
    <row r="758" spans="3:5" x14ac:dyDescent="0.4">
      <c r="C758" t="s">
        <v>760</v>
      </c>
      <c r="D758" t="s">
        <v>604</v>
      </c>
      <c r="E758">
        <v>1900</v>
      </c>
    </row>
    <row r="759" spans="3:5" x14ac:dyDescent="0.4">
      <c r="C759" t="s">
        <v>760</v>
      </c>
      <c r="D759" t="s">
        <v>605</v>
      </c>
      <c r="E759">
        <v>500</v>
      </c>
    </row>
    <row r="760" spans="3:5" x14ac:dyDescent="0.4">
      <c r="C760" t="s">
        <v>760</v>
      </c>
      <c r="D760" t="s">
        <v>606</v>
      </c>
      <c r="E760">
        <v>100</v>
      </c>
    </row>
    <row r="761" spans="3:5" x14ac:dyDescent="0.4">
      <c r="C761" t="s">
        <v>760</v>
      </c>
      <c r="D761" t="s">
        <v>607</v>
      </c>
      <c r="E761">
        <v>100</v>
      </c>
    </row>
    <row r="762" spans="3:5" x14ac:dyDescent="0.4">
      <c r="C762" t="s">
        <v>760</v>
      </c>
      <c r="D762" t="s">
        <v>608</v>
      </c>
      <c r="E762">
        <v>100</v>
      </c>
    </row>
    <row r="763" spans="3:5" x14ac:dyDescent="0.4">
      <c r="C763" t="s">
        <v>760</v>
      </c>
      <c r="D763" t="s">
        <v>609</v>
      </c>
      <c r="E763">
        <v>2100</v>
      </c>
    </row>
    <row r="764" spans="3:5" x14ac:dyDescent="0.4">
      <c r="C764" t="s">
        <v>760</v>
      </c>
      <c r="D764" t="s">
        <v>610</v>
      </c>
      <c r="E764">
        <v>1200</v>
      </c>
    </row>
    <row r="765" spans="3:5" x14ac:dyDescent="0.4">
      <c r="C765" t="s">
        <v>760</v>
      </c>
      <c r="D765" t="s">
        <v>611</v>
      </c>
      <c r="E765">
        <v>300</v>
      </c>
    </row>
    <row r="766" spans="3:5" x14ac:dyDescent="0.4">
      <c r="C766" t="s">
        <v>760</v>
      </c>
      <c r="D766" t="s">
        <v>612</v>
      </c>
      <c r="E766">
        <v>7200</v>
      </c>
    </row>
    <row r="767" spans="3:5" x14ac:dyDescent="0.4">
      <c r="C767" t="s">
        <v>760</v>
      </c>
      <c r="D767" t="s">
        <v>613</v>
      </c>
      <c r="E767">
        <v>700</v>
      </c>
    </row>
    <row r="768" spans="3:5" x14ac:dyDescent="0.4">
      <c r="C768" t="s">
        <v>760</v>
      </c>
      <c r="D768" t="s">
        <v>614</v>
      </c>
      <c r="E768">
        <v>0</v>
      </c>
    </row>
    <row r="769" spans="3:5" x14ac:dyDescent="0.4">
      <c r="C769" t="s">
        <v>760</v>
      </c>
      <c r="D769" t="s">
        <v>615</v>
      </c>
      <c r="E769">
        <v>5500</v>
      </c>
    </row>
    <row r="770" spans="3:5" x14ac:dyDescent="0.4">
      <c r="C770" t="s">
        <v>760</v>
      </c>
      <c r="D770" t="s">
        <v>616</v>
      </c>
      <c r="E770">
        <v>4200</v>
      </c>
    </row>
    <row r="771" spans="3:5" x14ac:dyDescent="0.4">
      <c r="C771" t="s">
        <v>760</v>
      </c>
      <c r="D771" t="s">
        <v>617</v>
      </c>
      <c r="E771">
        <v>0</v>
      </c>
    </row>
    <row r="772" spans="3:5" x14ac:dyDescent="0.4">
      <c r="C772" t="s">
        <v>760</v>
      </c>
      <c r="D772" t="s">
        <v>618</v>
      </c>
      <c r="E772">
        <v>400</v>
      </c>
    </row>
    <row r="773" spans="3:5" x14ac:dyDescent="0.4">
      <c r="C773" t="s">
        <v>760</v>
      </c>
      <c r="D773" t="s">
        <v>619</v>
      </c>
      <c r="E773">
        <v>200</v>
      </c>
    </row>
    <row r="774" spans="3:5" x14ac:dyDescent="0.4">
      <c r="C774" t="s">
        <v>760</v>
      </c>
      <c r="D774" t="s">
        <v>620</v>
      </c>
      <c r="E774">
        <v>2300</v>
      </c>
    </row>
    <row r="775" spans="3:5" x14ac:dyDescent="0.4">
      <c r="C775" t="s">
        <v>760</v>
      </c>
      <c r="D775" t="s">
        <v>621</v>
      </c>
      <c r="E775">
        <v>200</v>
      </c>
    </row>
    <row r="776" spans="3:5" x14ac:dyDescent="0.4">
      <c r="C776" t="s">
        <v>760</v>
      </c>
      <c r="D776" t="s">
        <v>622</v>
      </c>
      <c r="E776">
        <v>900</v>
      </c>
    </row>
    <row r="777" spans="3:5" x14ac:dyDescent="0.4">
      <c r="C777" t="s">
        <v>760</v>
      </c>
      <c r="D777" t="s">
        <v>623</v>
      </c>
      <c r="E777">
        <v>0</v>
      </c>
    </row>
    <row r="778" spans="3:5" x14ac:dyDescent="0.4">
      <c r="C778" t="s">
        <v>760</v>
      </c>
      <c r="D778" t="s">
        <v>624</v>
      </c>
      <c r="E778">
        <v>600</v>
      </c>
    </row>
    <row r="779" spans="3:5" x14ac:dyDescent="0.4">
      <c r="C779" t="s">
        <v>760</v>
      </c>
      <c r="D779" t="s">
        <v>625</v>
      </c>
      <c r="E779">
        <v>300</v>
      </c>
    </row>
    <row r="780" spans="3:5" x14ac:dyDescent="0.4">
      <c r="C780" t="s">
        <v>760</v>
      </c>
      <c r="D780" t="s">
        <v>626</v>
      </c>
      <c r="E780">
        <v>500</v>
      </c>
    </row>
    <row r="781" spans="3:5" x14ac:dyDescent="0.4">
      <c r="C781" t="s">
        <v>760</v>
      </c>
      <c r="D781" t="s">
        <v>627</v>
      </c>
      <c r="E781">
        <v>1700</v>
      </c>
    </row>
    <row r="782" spans="3:5" x14ac:dyDescent="0.4">
      <c r="C782" t="s">
        <v>760</v>
      </c>
      <c r="D782" t="s">
        <v>628</v>
      </c>
      <c r="E782">
        <v>900</v>
      </c>
    </row>
    <row r="783" spans="3:5" x14ac:dyDescent="0.4">
      <c r="C783" t="s">
        <v>760</v>
      </c>
      <c r="D783" t="s">
        <v>629</v>
      </c>
      <c r="E783">
        <v>0</v>
      </c>
    </row>
    <row r="784" spans="3:5" x14ac:dyDescent="0.4">
      <c r="C784" t="s">
        <v>760</v>
      </c>
      <c r="D784" t="s">
        <v>630</v>
      </c>
      <c r="E784">
        <v>300</v>
      </c>
    </row>
    <row r="785" spans="3:5" x14ac:dyDescent="0.4">
      <c r="C785" t="s">
        <v>760</v>
      </c>
      <c r="D785" t="s">
        <v>631</v>
      </c>
      <c r="E785">
        <v>700</v>
      </c>
    </row>
    <row r="786" spans="3:5" x14ac:dyDescent="0.4">
      <c r="C786" t="s">
        <v>760</v>
      </c>
      <c r="D786" t="s">
        <v>632</v>
      </c>
      <c r="E786">
        <v>100</v>
      </c>
    </row>
    <row r="787" spans="3:5" x14ac:dyDescent="0.4">
      <c r="C787" t="s">
        <v>760</v>
      </c>
      <c r="D787" t="s">
        <v>633</v>
      </c>
      <c r="E787">
        <v>12400</v>
      </c>
    </row>
    <row r="788" spans="3:5" x14ac:dyDescent="0.4">
      <c r="C788" t="s">
        <v>760</v>
      </c>
      <c r="D788" t="s">
        <v>634</v>
      </c>
      <c r="E788">
        <v>200</v>
      </c>
    </row>
    <row r="789" spans="3:5" x14ac:dyDescent="0.4">
      <c r="C789" t="s">
        <v>760</v>
      </c>
      <c r="D789" t="s">
        <v>635</v>
      </c>
      <c r="E789">
        <v>500</v>
      </c>
    </row>
    <row r="790" spans="3:5" x14ac:dyDescent="0.4">
      <c r="C790" t="s">
        <v>760</v>
      </c>
      <c r="D790" t="s">
        <v>636</v>
      </c>
      <c r="E790">
        <v>500</v>
      </c>
    </row>
    <row r="791" spans="3:5" x14ac:dyDescent="0.4">
      <c r="C791" t="s">
        <v>760</v>
      </c>
      <c r="D791" t="s">
        <v>637</v>
      </c>
      <c r="E791">
        <v>400</v>
      </c>
    </row>
    <row r="792" spans="3:5" x14ac:dyDescent="0.4">
      <c r="C792" t="s">
        <v>760</v>
      </c>
      <c r="D792" t="s">
        <v>638</v>
      </c>
      <c r="E792">
        <v>200</v>
      </c>
    </row>
    <row r="793" spans="3:5" x14ac:dyDescent="0.4">
      <c r="C793" t="s">
        <v>760</v>
      </c>
      <c r="D793" t="s">
        <v>639</v>
      </c>
      <c r="E793">
        <v>400</v>
      </c>
    </row>
    <row r="794" spans="3:5" x14ac:dyDescent="0.4">
      <c r="C794" t="s">
        <v>760</v>
      </c>
      <c r="D794" t="s">
        <v>640</v>
      </c>
      <c r="E794">
        <v>13100</v>
      </c>
    </row>
    <row r="795" spans="3:5" x14ac:dyDescent="0.4">
      <c r="C795" t="s">
        <v>760</v>
      </c>
      <c r="D795" t="s">
        <v>641</v>
      </c>
      <c r="E795">
        <v>400</v>
      </c>
    </row>
    <row r="796" spans="3:5" x14ac:dyDescent="0.4">
      <c r="C796" t="s">
        <v>760</v>
      </c>
      <c r="D796" t="s">
        <v>642</v>
      </c>
      <c r="E796">
        <v>1700</v>
      </c>
    </row>
    <row r="797" spans="3:5" x14ac:dyDescent="0.4">
      <c r="C797" t="s">
        <v>760</v>
      </c>
      <c r="D797" t="s">
        <v>643</v>
      </c>
      <c r="E797">
        <v>0</v>
      </c>
    </row>
    <row r="798" spans="3:5" x14ac:dyDescent="0.4">
      <c r="C798" t="s">
        <v>760</v>
      </c>
      <c r="D798" t="s">
        <v>644</v>
      </c>
      <c r="E798">
        <v>5000</v>
      </c>
    </row>
    <row r="799" spans="3:5" x14ac:dyDescent="0.4">
      <c r="C799" t="s">
        <v>760</v>
      </c>
      <c r="D799" t="s">
        <v>645</v>
      </c>
      <c r="E799">
        <v>1400</v>
      </c>
    </row>
    <row r="800" spans="3:5" x14ac:dyDescent="0.4">
      <c r="C800" t="s">
        <v>760</v>
      </c>
      <c r="D800" t="s">
        <v>646</v>
      </c>
      <c r="E800">
        <v>600</v>
      </c>
    </row>
    <row r="801" spans="3:5" x14ac:dyDescent="0.4">
      <c r="C801" t="s">
        <v>760</v>
      </c>
      <c r="D801" t="s">
        <v>647</v>
      </c>
      <c r="E801">
        <v>100</v>
      </c>
    </row>
    <row r="802" spans="3:5" x14ac:dyDescent="0.4">
      <c r="C802" t="s">
        <v>760</v>
      </c>
      <c r="D802" t="s">
        <v>648</v>
      </c>
      <c r="E802">
        <v>0</v>
      </c>
    </row>
    <row r="803" spans="3:5" x14ac:dyDescent="0.4">
      <c r="C803" t="s">
        <v>760</v>
      </c>
      <c r="D803" t="s">
        <v>649</v>
      </c>
      <c r="E803">
        <v>3300</v>
      </c>
    </row>
    <row r="804" spans="3:5" x14ac:dyDescent="0.4">
      <c r="C804" t="s">
        <v>760</v>
      </c>
      <c r="D804" t="s">
        <v>650</v>
      </c>
      <c r="E804">
        <v>100</v>
      </c>
    </row>
    <row r="805" spans="3:5" x14ac:dyDescent="0.4">
      <c r="C805" t="s">
        <v>760</v>
      </c>
      <c r="D805" t="s">
        <v>651</v>
      </c>
      <c r="E805">
        <v>700</v>
      </c>
    </row>
    <row r="806" spans="3:5" x14ac:dyDescent="0.4">
      <c r="C806" t="s">
        <v>760</v>
      </c>
      <c r="D806" t="s">
        <v>652</v>
      </c>
      <c r="E806">
        <v>2400</v>
      </c>
    </row>
    <row r="807" spans="3:5" x14ac:dyDescent="0.4">
      <c r="C807" t="s">
        <v>760</v>
      </c>
      <c r="D807" t="s">
        <v>653</v>
      </c>
      <c r="E807">
        <v>1400</v>
      </c>
    </row>
    <row r="808" spans="3:5" x14ac:dyDescent="0.4">
      <c r="C808" t="s">
        <v>760</v>
      </c>
      <c r="D808" t="s">
        <v>654</v>
      </c>
      <c r="E808">
        <v>1400</v>
      </c>
    </row>
    <row r="809" spans="3:5" x14ac:dyDescent="0.4">
      <c r="C809" t="s">
        <v>760</v>
      </c>
      <c r="D809" t="s">
        <v>655</v>
      </c>
      <c r="E809">
        <v>4400</v>
      </c>
    </row>
    <row r="810" spans="3:5" x14ac:dyDescent="0.4">
      <c r="C810" t="s">
        <v>760</v>
      </c>
      <c r="D810" t="s">
        <v>656</v>
      </c>
      <c r="E810">
        <v>200</v>
      </c>
    </row>
    <row r="811" spans="3:5" x14ac:dyDescent="0.4">
      <c r="C811" t="s">
        <v>760</v>
      </c>
      <c r="D811" t="s">
        <v>657</v>
      </c>
      <c r="E811">
        <v>300</v>
      </c>
    </row>
    <row r="812" spans="3:5" x14ac:dyDescent="0.4">
      <c r="C812" t="s">
        <v>760</v>
      </c>
      <c r="D812" t="s">
        <v>658</v>
      </c>
      <c r="E812">
        <v>100</v>
      </c>
    </row>
    <row r="813" spans="3:5" x14ac:dyDescent="0.4">
      <c r="C813" t="s">
        <v>760</v>
      </c>
      <c r="D813" t="s">
        <v>659</v>
      </c>
      <c r="E813">
        <v>3700</v>
      </c>
    </row>
    <row r="814" spans="3:5" x14ac:dyDescent="0.4">
      <c r="C814" t="s">
        <v>760</v>
      </c>
      <c r="D814" t="s">
        <v>660</v>
      </c>
      <c r="E814">
        <v>700</v>
      </c>
    </row>
    <row r="815" spans="3:5" x14ac:dyDescent="0.4">
      <c r="C815" t="s">
        <v>760</v>
      </c>
      <c r="D815" t="s">
        <v>661</v>
      </c>
      <c r="E815">
        <v>300</v>
      </c>
    </row>
    <row r="816" spans="3:5" x14ac:dyDescent="0.4">
      <c r="C816" t="s">
        <v>760</v>
      </c>
      <c r="D816" t="s">
        <v>662</v>
      </c>
      <c r="E816">
        <v>200</v>
      </c>
    </row>
    <row r="817" spans="3:5" x14ac:dyDescent="0.4">
      <c r="C817" t="s">
        <v>760</v>
      </c>
      <c r="D817" t="s">
        <v>663</v>
      </c>
      <c r="E817">
        <v>600</v>
      </c>
    </row>
    <row r="818" spans="3:5" x14ac:dyDescent="0.4">
      <c r="C818" t="s">
        <v>760</v>
      </c>
      <c r="D818" t="s">
        <v>664</v>
      </c>
      <c r="E818">
        <v>5500</v>
      </c>
    </row>
    <row r="819" spans="3:5" x14ac:dyDescent="0.4">
      <c r="C819" t="s">
        <v>760</v>
      </c>
      <c r="D819" t="s">
        <v>665</v>
      </c>
      <c r="E819">
        <v>5300</v>
      </c>
    </row>
    <row r="820" spans="3:5" x14ac:dyDescent="0.4">
      <c r="C820" t="s">
        <v>760</v>
      </c>
      <c r="D820" t="s">
        <v>666</v>
      </c>
      <c r="E820">
        <v>4500</v>
      </c>
    </row>
    <row r="821" spans="3:5" x14ac:dyDescent="0.4">
      <c r="C821" t="s">
        <v>760</v>
      </c>
      <c r="D821" t="s">
        <v>667</v>
      </c>
      <c r="E821">
        <v>400</v>
      </c>
    </row>
    <row r="822" spans="3:5" x14ac:dyDescent="0.4">
      <c r="C822" t="s">
        <v>760</v>
      </c>
      <c r="D822" t="s">
        <v>668</v>
      </c>
      <c r="E822">
        <v>400</v>
      </c>
    </row>
    <row r="823" spans="3:5" x14ac:dyDescent="0.4">
      <c r="C823" t="s">
        <v>760</v>
      </c>
      <c r="D823" t="s">
        <v>669</v>
      </c>
      <c r="E823">
        <v>9200</v>
      </c>
    </row>
    <row r="824" spans="3:5" x14ac:dyDescent="0.4">
      <c r="C824" t="s">
        <v>760</v>
      </c>
      <c r="D824" t="s">
        <v>670</v>
      </c>
      <c r="E824">
        <v>700</v>
      </c>
    </row>
    <row r="825" spans="3:5" x14ac:dyDescent="0.4">
      <c r="C825" t="s">
        <v>760</v>
      </c>
      <c r="D825" t="s">
        <v>671</v>
      </c>
      <c r="E825">
        <v>300</v>
      </c>
    </row>
    <row r="826" spans="3:5" x14ac:dyDescent="0.4">
      <c r="C826" t="s">
        <v>760</v>
      </c>
      <c r="D826" t="s">
        <v>672</v>
      </c>
      <c r="E826">
        <v>100</v>
      </c>
    </row>
    <row r="827" spans="3:5" x14ac:dyDescent="0.4">
      <c r="C827" t="s">
        <v>760</v>
      </c>
      <c r="D827" t="s">
        <v>673</v>
      </c>
      <c r="E827">
        <v>1200</v>
      </c>
    </row>
    <row r="828" spans="3:5" x14ac:dyDescent="0.4">
      <c r="C828" t="s">
        <v>760</v>
      </c>
      <c r="D828" t="s">
        <v>674</v>
      </c>
      <c r="E828">
        <v>100</v>
      </c>
    </row>
    <row r="829" spans="3:5" x14ac:dyDescent="0.4">
      <c r="C829" t="s">
        <v>760</v>
      </c>
      <c r="D829" t="s">
        <v>675</v>
      </c>
      <c r="E829">
        <v>1200</v>
      </c>
    </row>
    <row r="830" spans="3:5" x14ac:dyDescent="0.4">
      <c r="C830" t="s">
        <v>760</v>
      </c>
      <c r="D830" t="s">
        <v>676</v>
      </c>
      <c r="E830">
        <v>800</v>
      </c>
    </row>
    <row r="831" spans="3:5" x14ac:dyDescent="0.4">
      <c r="C831" t="s">
        <v>760</v>
      </c>
      <c r="D831" t="s">
        <v>677</v>
      </c>
      <c r="E831">
        <v>6000</v>
      </c>
    </row>
    <row r="832" spans="3:5" x14ac:dyDescent="0.4">
      <c r="C832" t="s">
        <v>760</v>
      </c>
      <c r="D832" t="s">
        <v>678</v>
      </c>
      <c r="E832">
        <v>1900</v>
      </c>
    </row>
    <row r="833" spans="3:5" x14ac:dyDescent="0.4">
      <c r="C833" t="s">
        <v>760</v>
      </c>
      <c r="D833" t="s">
        <v>679</v>
      </c>
      <c r="E833">
        <v>2000</v>
      </c>
    </row>
    <row r="834" spans="3:5" x14ac:dyDescent="0.4">
      <c r="C834" t="s">
        <v>760</v>
      </c>
      <c r="D834" t="s">
        <v>680</v>
      </c>
      <c r="E834">
        <v>13000</v>
      </c>
    </row>
    <row r="835" spans="3:5" x14ac:dyDescent="0.4">
      <c r="C835" t="s">
        <v>760</v>
      </c>
      <c r="D835" t="s">
        <v>681</v>
      </c>
      <c r="E835">
        <v>3500</v>
      </c>
    </row>
    <row r="836" spans="3:5" x14ac:dyDescent="0.4">
      <c r="C836" t="s">
        <v>760</v>
      </c>
      <c r="D836" t="s">
        <v>682</v>
      </c>
      <c r="E836">
        <v>100</v>
      </c>
    </row>
    <row r="837" spans="3:5" x14ac:dyDescent="0.4">
      <c r="C837" t="s">
        <v>760</v>
      </c>
      <c r="D837" t="s">
        <v>683</v>
      </c>
      <c r="E837">
        <v>8900</v>
      </c>
    </row>
    <row r="838" spans="3:5" x14ac:dyDescent="0.4">
      <c r="C838" t="s">
        <v>760</v>
      </c>
      <c r="D838" t="s">
        <v>684</v>
      </c>
      <c r="E838">
        <v>500</v>
      </c>
    </row>
    <row r="839" spans="3:5" x14ac:dyDescent="0.4">
      <c r="C839" t="s">
        <v>760</v>
      </c>
      <c r="D839" t="s">
        <v>685</v>
      </c>
      <c r="E839">
        <v>1200</v>
      </c>
    </row>
    <row r="840" spans="3:5" x14ac:dyDescent="0.4">
      <c r="C840" t="s">
        <v>760</v>
      </c>
      <c r="D840" t="s">
        <v>686</v>
      </c>
      <c r="E840">
        <v>500</v>
      </c>
    </row>
    <row r="841" spans="3:5" x14ac:dyDescent="0.4">
      <c r="C841" t="s">
        <v>760</v>
      </c>
      <c r="D841" t="s">
        <v>687</v>
      </c>
      <c r="E841">
        <v>2600</v>
      </c>
    </row>
    <row r="842" spans="3:5" x14ac:dyDescent="0.4">
      <c r="C842" t="s">
        <v>760</v>
      </c>
      <c r="D842" t="s">
        <v>688</v>
      </c>
      <c r="E842">
        <v>400</v>
      </c>
    </row>
    <row r="843" spans="3:5" x14ac:dyDescent="0.4">
      <c r="C843" t="s">
        <v>760</v>
      </c>
      <c r="D843" t="s">
        <v>689</v>
      </c>
      <c r="E843">
        <v>900</v>
      </c>
    </row>
    <row r="844" spans="3:5" x14ac:dyDescent="0.4">
      <c r="C844" t="s">
        <v>760</v>
      </c>
      <c r="D844" t="s">
        <v>690</v>
      </c>
      <c r="E844">
        <v>700</v>
      </c>
    </row>
    <row r="845" spans="3:5" x14ac:dyDescent="0.4">
      <c r="C845" t="s">
        <v>760</v>
      </c>
      <c r="D845" t="s">
        <v>691</v>
      </c>
      <c r="E845">
        <v>1200</v>
      </c>
    </row>
    <row r="846" spans="3:5" x14ac:dyDescent="0.4">
      <c r="C846" t="s">
        <v>760</v>
      </c>
      <c r="D846" t="s">
        <v>692</v>
      </c>
      <c r="E846">
        <v>4100</v>
      </c>
    </row>
    <row r="847" spans="3:5" x14ac:dyDescent="0.4">
      <c r="C847" t="s">
        <v>760</v>
      </c>
      <c r="D847" t="s">
        <v>693</v>
      </c>
      <c r="E847">
        <v>800</v>
      </c>
    </row>
    <row r="848" spans="3:5" x14ac:dyDescent="0.4">
      <c r="C848" t="s">
        <v>760</v>
      </c>
      <c r="D848" t="s">
        <v>694</v>
      </c>
      <c r="E848">
        <v>800</v>
      </c>
    </row>
    <row r="849" spans="3:5" x14ac:dyDescent="0.4">
      <c r="C849" t="s">
        <v>760</v>
      </c>
      <c r="D849" t="s">
        <v>393</v>
      </c>
      <c r="E849">
        <v>100</v>
      </c>
    </row>
    <row r="850" spans="3:5" x14ac:dyDescent="0.4">
      <c r="C850" t="s">
        <v>760</v>
      </c>
      <c r="D850" t="s">
        <v>394</v>
      </c>
      <c r="E850">
        <v>400</v>
      </c>
    </row>
    <row r="851" spans="3:5" x14ac:dyDescent="0.4">
      <c r="C851" t="s">
        <v>760</v>
      </c>
      <c r="D851" t="s">
        <v>395</v>
      </c>
      <c r="E851">
        <v>1400</v>
      </c>
    </row>
    <row r="852" spans="3:5" x14ac:dyDescent="0.4">
      <c r="C852" t="s">
        <v>760</v>
      </c>
      <c r="D852" t="s">
        <v>396</v>
      </c>
      <c r="E852">
        <v>1800</v>
      </c>
    </row>
    <row r="853" spans="3:5" x14ac:dyDescent="0.4">
      <c r="C853" t="s">
        <v>760</v>
      </c>
      <c r="D853" t="s">
        <v>397</v>
      </c>
      <c r="E853">
        <v>200</v>
      </c>
    </row>
    <row r="854" spans="3:5" x14ac:dyDescent="0.4">
      <c r="C854" t="s">
        <v>760</v>
      </c>
      <c r="D854" t="s">
        <v>398</v>
      </c>
      <c r="E854">
        <v>500</v>
      </c>
    </row>
    <row r="855" spans="3:5" x14ac:dyDescent="0.4">
      <c r="C855" t="s">
        <v>760</v>
      </c>
      <c r="D855" t="s">
        <v>399</v>
      </c>
      <c r="E855">
        <v>500</v>
      </c>
    </row>
    <row r="856" spans="3:5" x14ac:dyDescent="0.4">
      <c r="C856" t="s">
        <v>760</v>
      </c>
      <c r="D856" t="s">
        <v>400</v>
      </c>
      <c r="E856">
        <v>100</v>
      </c>
    </row>
    <row r="857" spans="3:5" x14ac:dyDescent="0.4">
      <c r="C857" t="s">
        <v>760</v>
      </c>
      <c r="D857" t="s">
        <v>401</v>
      </c>
      <c r="E857">
        <v>2600</v>
      </c>
    </row>
    <row r="858" spans="3:5" x14ac:dyDescent="0.4">
      <c r="C858" t="s">
        <v>760</v>
      </c>
      <c r="D858" t="s">
        <v>402</v>
      </c>
      <c r="E858">
        <v>1100</v>
      </c>
    </row>
    <row r="859" spans="3:5" x14ac:dyDescent="0.4">
      <c r="C859" t="s">
        <v>760</v>
      </c>
      <c r="D859" t="s">
        <v>403</v>
      </c>
      <c r="E859">
        <v>1300</v>
      </c>
    </row>
    <row r="860" spans="3:5" x14ac:dyDescent="0.4">
      <c r="C860" t="s">
        <v>760</v>
      </c>
      <c r="D860" t="s">
        <v>404</v>
      </c>
      <c r="E860">
        <v>100</v>
      </c>
    </row>
    <row r="861" spans="3:5" x14ac:dyDescent="0.4">
      <c r="C861" t="s">
        <v>760</v>
      </c>
      <c r="D861" t="s">
        <v>405</v>
      </c>
      <c r="E861">
        <v>900</v>
      </c>
    </row>
    <row r="862" spans="3:5" x14ac:dyDescent="0.4">
      <c r="C862" t="s">
        <v>760</v>
      </c>
      <c r="D862" t="s">
        <v>406</v>
      </c>
      <c r="E862">
        <v>100</v>
      </c>
    </row>
    <row r="863" spans="3:5" x14ac:dyDescent="0.4">
      <c r="C863" t="s">
        <v>760</v>
      </c>
      <c r="D863" t="s">
        <v>407</v>
      </c>
      <c r="E863">
        <v>500</v>
      </c>
    </row>
    <row r="864" spans="3:5" x14ac:dyDescent="0.4">
      <c r="C864" t="s">
        <v>760</v>
      </c>
      <c r="D864" t="s">
        <v>408</v>
      </c>
      <c r="E864">
        <v>400</v>
      </c>
    </row>
    <row r="865" spans="3:5" x14ac:dyDescent="0.4">
      <c r="C865" t="s">
        <v>760</v>
      </c>
      <c r="D865" t="s">
        <v>409</v>
      </c>
      <c r="E865">
        <v>400</v>
      </c>
    </row>
    <row r="866" spans="3:5" x14ac:dyDescent="0.4">
      <c r="C866" t="s">
        <v>760</v>
      </c>
      <c r="D866" t="s">
        <v>410</v>
      </c>
      <c r="E866">
        <v>0</v>
      </c>
    </row>
    <row r="867" spans="3:5" x14ac:dyDescent="0.4">
      <c r="C867" t="s">
        <v>760</v>
      </c>
      <c r="D867" t="s">
        <v>411</v>
      </c>
      <c r="E867">
        <v>200</v>
      </c>
    </row>
    <row r="868" spans="3:5" x14ac:dyDescent="0.4">
      <c r="C868" t="s">
        <v>760</v>
      </c>
      <c r="D868" t="s">
        <v>412</v>
      </c>
      <c r="E868">
        <v>900</v>
      </c>
    </row>
    <row r="869" spans="3:5" x14ac:dyDescent="0.4">
      <c r="C869" t="s">
        <v>760</v>
      </c>
      <c r="D869" t="s">
        <v>413</v>
      </c>
      <c r="E869">
        <v>0</v>
      </c>
    </row>
    <row r="870" spans="3:5" x14ac:dyDescent="0.4">
      <c r="C870" t="s">
        <v>760</v>
      </c>
      <c r="D870" t="s">
        <v>414</v>
      </c>
      <c r="E870">
        <v>1700</v>
      </c>
    </row>
    <row r="871" spans="3:5" x14ac:dyDescent="0.4">
      <c r="C871" t="s">
        <v>760</v>
      </c>
      <c r="D871" t="s">
        <v>415</v>
      </c>
      <c r="E871">
        <v>2000</v>
      </c>
    </row>
    <row r="872" spans="3:5" x14ac:dyDescent="0.4">
      <c r="C872" t="s">
        <v>760</v>
      </c>
      <c r="D872" t="s">
        <v>416</v>
      </c>
      <c r="E872">
        <v>900</v>
      </c>
    </row>
    <row r="873" spans="3:5" x14ac:dyDescent="0.4">
      <c r="C873" t="s">
        <v>760</v>
      </c>
      <c r="D873" t="s">
        <v>417</v>
      </c>
      <c r="E873">
        <v>300</v>
      </c>
    </row>
    <row r="874" spans="3:5" x14ac:dyDescent="0.4">
      <c r="C874" t="s">
        <v>760</v>
      </c>
      <c r="D874" t="s">
        <v>418</v>
      </c>
      <c r="E874">
        <v>200</v>
      </c>
    </row>
    <row r="875" spans="3:5" x14ac:dyDescent="0.4">
      <c r="C875" t="s">
        <v>760</v>
      </c>
      <c r="D875" t="s">
        <v>419</v>
      </c>
      <c r="E875">
        <v>900</v>
      </c>
    </row>
    <row r="876" spans="3:5" x14ac:dyDescent="0.4">
      <c r="C876" t="s">
        <v>760</v>
      </c>
      <c r="D876" t="s">
        <v>420</v>
      </c>
      <c r="E876">
        <v>1000</v>
      </c>
    </row>
    <row r="877" spans="3:5" x14ac:dyDescent="0.4">
      <c r="C877" t="s">
        <v>760</v>
      </c>
      <c r="D877" t="s">
        <v>421</v>
      </c>
      <c r="E877">
        <v>400</v>
      </c>
    </row>
    <row r="878" spans="3:5" x14ac:dyDescent="0.4">
      <c r="C878" t="s">
        <v>760</v>
      </c>
      <c r="D878" t="s">
        <v>422</v>
      </c>
      <c r="E878">
        <v>400</v>
      </c>
    </row>
    <row r="879" spans="3:5" x14ac:dyDescent="0.4">
      <c r="C879" t="s">
        <v>760</v>
      </c>
      <c r="D879" t="s">
        <v>423</v>
      </c>
      <c r="E879">
        <v>100</v>
      </c>
    </row>
    <row r="880" spans="3:5" x14ac:dyDescent="0.4">
      <c r="C880" t="s">
        <v>760</v>
      </c>
      <c r="D880" t="s">
        <v>424</v>
      </c>
      <c r="E880">
        <v>0</v>
      </c>
    </row>
    <row r="881" spans="3:5" x14ac:dyDescent="0.4">
      <c r="C881" t="s">
        <v>760</v>
      </c>
      <c r="D881" t="s">
        <v>425</v>
      </c>
      <c r="E881">
        <v>2000</v>
      </c>
    </row>
    <row r="882" spans="3:5" x14ac:dyDescent="0.4">
      <c r="C882" t="s">
        <v>760</v>
      </c>
      <c r="D882" t="s">
        <v>426</v>
      </c>
      <c r="E882">
        <v>0</v>
      </c>
    </row>
    <row r="883" spans="3:5" x14ac:dyDescent="0.4">
      <c r="C883" t="s">
        <v>760</v>
      </c>
      <c r="D883" t="s">
        <v>427</v>
      </c>
      <c r="E883">
        <v>1600</v>
      </c>
    </row>
    <row r="884" spans="3:5" x14ac:dyDescent="0.4">
      <c r="C884" t="s">
        <v>760</v>
      </c>
      <c r="D884" t="s">
        <v>428</v>
      </c>
      <c r="E884">
        <v>2000</v>
      </c>
    </row>
    <row r="885" spans="3:5" x14ac:dyDescent="0.4">
      <c r="C885" t="s">
        <v>760</v>
      </c>
      <c r="D885" t="s">
        <v>429</v>
      </c>
      <c r="E885">
        <v>2200</v>
      </c>
    </row>
    <row r="886" spans="3:5" x14ac:dyDescent="0.4">
      <c r="C886" t="s">
        <v>760</v>
      </c>
      <c r="D886" t="s">
        <v>430</v>
      </c>
      <c r="E886">
        <v>600</v>
      </c>
    </row>
    <row r="887" spans="3:5" x14ac:dyDescent="0.4">
      <c r="C887" t="s">
        <v>760</v>
      </c>
      <c r="D887" t="s">
        <v>431</v>
      </c>
      <c r="E887">
        <v>200</v>
      </c>
    </row>
    <row r="888" spans="3:5" x14ac:dyDescent="0.4">
      <c r="C888" t="s">
        <v>760</v>
      </c>
      <c r="D888" t="s">
        <v>432</v>
      </c>
      <c r="E888">
        <v>1300</v>
      </c>
    </row>
    <row r="889" spans="3:5" x14ac:dyDescent="0.4">
      <c r="C889" t="s">
        <v>760</v>
      </c>
      <c r="D889" t="s">
        <v>433</v>
      </c>
      <c r="E889">
        <v>1000</v>
      </c>
    </row>
    <row r="890" spans="3:5" x14ac:dyDescent="0.4">
      <c r="C890" t="s">
        <v>760</v>
      </c>
      <c r="D890" t="s">
        <v>434</v>
      </c>
      <c r="E890">
        <v>400</v>
      </c>
    </row>
    <row r="891" spans="3:5" x14ac:dyDescent="0.4">
      <c r="C891" t="s">
        <v>760</v>
      </c>
      <c r="D891" t="s">
        <v>435</v>
      </c>
      <c r="E891">
        <v>500</v>
      </c>
    </row>
    <row r="892" spans="3:5" x14ac:dyDescent="0.4">
      <c r="C892" t="s">
        <v>760</v>
      </c>
      <c r="D892" t="s">
        <v>436</v>
      </c>
      <c r="E892">
        <v>300</v>
      </c>
    </row>
    <row r="893" spans="3:5" x14ac:dyDescent="0.4">
      <c r="C893" t="s">
        <v>760</v>
      </c>
      <c r="D893" t="s">
        <v>437</v>
      </c>
      <c r="E893">
        <v>500</v>
      </c>
    </row>
    <row r="894" spans="3:5" x14ac:dyDescent="0.4">
      <c r="C894" t="s">
        <v>760</v>
      </c>
      <c r="D894" t="s">
        <v>438</v>
      </c>
      <c r="E894">
        <v>1300</v>
      </c>
    </row>
    <row r="895" spans="3:5" x14ac:dyDescent="0.4">
      <c r="C895" t="s">
        <v>760</v>
      </c>
      <c r="D895" t="s">
        <v>439</v>
      </c>
      <c r="E895">
        <v>300</v>
      </c>
    </row>
    <row r="896" spans="3:5" x14ac:dyDescent="0.4">
      <c r="C896" t="s">
        <v>760</v>
      </c>
      <c r="D896" t="s">
        <v>440</v>
      </c>
      <c r="E896">
        <v>200</v>
      </c>
    </row>
    <row r="897" spans="3:5" x14ac:dyDescent="0.4">
      <c r="C897" t="s">
        <v>760</v>
      </c>
      <c r="D897" t="s">
        <v>441</v>
      </c>
      <c r="E897">
        <v>600</v>
      </c>
    </row>
    <row r="898" spans="3:5" x14ac:dyDescent="0.4">
      <c r="C898" t="s">
        <v>760</v>
      </c>
      <c r="D898" t="s">
        <v>442</v>
      </c>
      <c r="E898">
        <v>700</v>
      </c>
    </row>
    <row r="899" spans="3:5" x14ac:dyDescent="0.4">
      <c r="C899" t="s">
        <v>760</v>
      </c>
      <c r="D899" t="s">
        <v>443</v>
      </c>
      <c r="E899">
        <v>1400</v>
      </c>
    </row>
    <row r="900" spans="3:5" x14ac:dyDescent="0.4">
      <c r="C900" t="s">
        <v>760</v>
      </c>
      <c r="D900" t="s">
        <v>444</v>
      </c>
      <c r="E900">
        <v>1200</v>
      </c>
    </row>
    <row r="901" spans="3:5" x14ac:dyDescent="0.4">
      <c r="C901" t="s">
        <v>760</v>
      </c>
      <c r="D901" t="s">
        <v>445</v>
      </c>
      <c r="E901">
        <v>100</v>
      </c>
    </row>
    <row r="902" spans="3:5" x14ac:dyDescent="0.4">
      <c r="C902" t="s">
        <v>760</v>
      </c>
      <c r="D902" t="s">
        <v>446</v>
      </c>
      <c r="E902">
        <v>0</v>
      </c>
    </row>
    <row r="903" spans="3:5" x14ac:dyDescent="0.4">
      <c r="C903" t="s">
        <v>760</v>
      </c>
      <c r="D903" t="s">
        <v>447</v>
      </c>
      <c r="E903">
        <v>600</v>
      </c>
    </row>
    <row r="904" spans="3:5" x14ac:dyDescent="0.4">
      <c r="C904" t="s">
        <v>760</v>
      </c>
      <c r="D904" t="s">
        <v>448</v>
      </c>
      <c r="E904">
        <v>3300</v>
      </c>
    </row>
    <row r="905" spans="3:5" x14ac:dyDescent="0.4">
      <c r="C905" t="s">
        <v>760</v>
      </c>
      <c r="D905" t="s">
        <v>449</v>
      </c>
      <c r="E905">
        <v>0</v>
      </c>
    </row>
    <row r="906" spans="3:5" x14ac:dyDescent="0.4">
      <c r="C906" t="s">
        <v>760</v>
      </c>
      <c r="D906" t="s">
        <v>450</v>
      </c>
      <c r="E906">
        <v>200</v>
      </c>
    </row>
    <row r="907" spans="3:5" x14ac:dyDescent="0.4">
      <c r="C907" t="s">
        <v>760</v>
      </c>
      <c r="D907" t="s">
        <v>451</v>
      </c>
      <c r="E907">
        <v>300</v>
      </c>
    </row>
    <row r="908" spans="3:5" x14ac:dyDescent="0.4">
      <c r="C908" t="s">
        <v>760</v>
      </c>
      <c r="D908" t="s">
        <v>452</v>
      </c>
      <c r="E908">
        <v>500</v>
      </c>
    </row>
    <row r="909" spans="3:5" x14ac:dyDescent="0.4">
      <c r="C909" t="s">
        <v>760</v>
      </c>
      <c r="D909" t="s">
        <v>453</v>
      </c>
      <c r="E909">
        <v>200</v>
      </c>
    </row>
    <row r="910" spans="3:5" x14ac:dyDescent="0.4">
      <c r="C910" t="s">
        <v>760</v>
      </c>
      <c r="D910" t="s">
        <v>454</v>
      </c>
      <c r="E910">
        <v>1900</v>
      </c>
    </row>
    <row r="911" spans="3:5" x14ac:dyDescent="0.4">
      <c r="C911" t="s">
        <v>760</v>
      </c>
      <c r="D911" t="s">
        <v>455</v>
      </c>
      <c r="E911">
        <v>2200</v>
      </c>
    </row>
    <row r="912" spans="3:5" x14ac:dyDescent="0.4">
      <c r="C912" t="s">
        <v>760</v>
      </c>
      <c r="D912" t="s">
        <v>456</v>
      </c>
      <c r="E912">
        <v>10600</v>
      </c>
    </row>
    <row r="913" spans="3:5" x14ac:dyDescent="0.4">
      <c r="C913" t="s">
        <v>760</v>
      </c>
      <c r="D913" t="s">
        <v>457</v>
      </c>
      <c r="E913">
        <v>600</v>
      </c>
    </row>
    <row r="914" spans="3:5" x14ac:dyDescent="0.4">
      <c r="C914" t="s">
        <v>760</v>
      </c>
      <c r="D914" t="s">
        <v>458</v>
      </c>
      <c r="E914">
        <v>100</v>
      </c>
    </row>
    <row r="915" spans="3:5" x14ac:dyDescent="0.4">
      <c r="C915" t="s">
        <v>760</v>
      </c>
      <c r="D915" t="s">
        <v>459</v>
      </c>
      <c r="E915">
        <v>100</v>
      </c>
    </row>
    <row r="916" spans="3:5" x14ac:dyDescent="0.4">
      <c r="C916" t="s">
        <v>760</v>
      </c>
      <c r="D916" t="s">
        <v>460</v>
      </c>
      <c r="E916">
        <v>800</v>
      </c>
    </row>
    <row r="917" spans="3:5" x14ac:dyDescent="0.4">
      <c r="C917" t="s">
        <v>760</v>
      </c>
      <c r="D917" t="s">
        <v>461</v>
      </c>
      <c r="E917">
        <v>1100</v>
      </c>
    </row>
    <row r="918" spans="3:5" x14ac:dyDescent="0.4">
      <c r="C918" t="s">
        <v>760</v>
      </c>
      <c r="D918" t="s">
        <v>462</v>
      </c>
      <c r="E918">
        <v>1500</v>
      </c>
    </row>
    <row r="919" spans="3:5" x14ac:dyDescent="0.4">
      <c r="C919" t="s">
        <v>760</v>
      </c>
      <c r="D919" t="s">
        <v>463</v>
      </c>
      <c r="E919">
        <v>200</v>
      </c>
    </row>
    <row r="920" spans="3:5" x14ac:dyDescent="0.4">
      <c r="C920" t="s">
        <v>760</v>
      </c>
      <c r="D920" t="s">
        <v>464</v>
      </c>
      <c r="E920">
        <v>2200</v>
      </c>
    </row>
    <row r="921" spans="3:5" x14ac:dyDescent="0.4">
      <c r="C921" t="s">
        <v>760</v>
      </c>
      <c r="D921" t="s">
        <v>465</v>
      </c>
      <c r="E921">
        <v>1100</v>
      </c>
    </row>
    <row r="922" spans="3:5" x14ac:dyDescent="0.4">
      <c r="C922" t="s">
        <v>760</v>
      </c>
      <c r="D922" t="s">
        <v>466</v>
      </c>
      <c r="E922">
        <v>16300</v>
      </c>
    </row>
    <row r="923" spans="3:5" x14ac:dyDescent="0.4">
      <c r="C923" t="s">
        <v>760</v>
      </c>
      <c r="D923" t="s">
        <v>467</v>
      </c>
      <c r="E923">
        <v>1300</v>
      </c>
    </row>
    <row r="924" spans="3:5" x14ac:dyDescent="0.4">
      <c r="C924" t="s">
        <v>760</v>
      </c>
      <c r="D924" t="s">
        <v>468</v>
      </c>
      <c r="E924">
        <v>1100</v>
      </c>
    </row>
    <row r="925" spans="3:5" x14ac:dyDescent="0.4">
      <c r="C925" t="s">
        <v>760</v>
      </c>
      <c r="D925" t="s">
        <v>469</v>
      </c>
      <c r="E925">
        <v>0</v>
      </c>
    </row>
    <row r="926" spans="3:5" x14ac:dyDescent="0.4">
      <c r="C926" t="s">
        <v>760</v>
      </c>
      <c r="D926" t="s">
        <v>470</v>
      </c>
      <c r="E926">
        <v>700</v>
      </c>
    </row>
    <row r="927" spans="3:5" x14ac:dyDescent="0.4">
      <c r="C927" t="s">
        <v>760</v>
      </c>
      <c r="D927" t="s">
        <v>471</v>
      </c>
      <c r="E927">
        <v>300</v>
      </c>
    </row>
    <row r="928" spans="3:5" x14ac:dyDescent="0.4">
      <c r="C928" t="s">
        <v>760</v>
      </c>
      <c r="D928" t="s">
        <v>472</v>
      </c>
      <c r="E928">
        <v>5000</v>
      </c>
    </row>
    <row r="929" spans="3:5" x14ac:dyDescent="0.4">
      <c r="C929" t="s">
        <v>760</v>
      </c>
      <c r="D929" t="s">
        <v>473</v>
      </c>
      <c r="E929">
        <v>100</v>
      </c>
    </row>
    <row r="930" spans="3:5" x14ac:dyDescent="0.4">
      <c r="C930" t="s">
        <v>760</v>
      </c>
      <c r="D930" t="s">
        <v>474</v>
      </c>
      <c r="E930">
        <v>1000</v>
      </c>
    </row>
    <row r="931" spans="3:5" x14ac:dyDescent="0.4">
      <c r="C931" t="s">
        <v>760</v>
      </c>
      <c r="D931" t="s">
        <v>475</v>
      </c>
      <c r="E931">
        <v>1000</v>
      </c>
    </row>
    <row r="932" spans="3:5" x14ac:dyDescent="0.4">
      <c r="C932" t="s">
        <v>760</v>
      </c>
      <c r="D932" t="s">
        <v>476</v>
      </c>
      <c r="E932">
        <v>1700</v>
      </c>
    </row>
    <row r="933" spans="3:5" x14ac:dyDescent="0.4">
      <c r="C933" t="s">
        <v>760</v>
      </c>
      <c r="D933" t="s">
        <v>477</v>
      </c>
      <c r="E933">
        <v>400</v>
      </c>
    </row>
    <row r="934" spans="3:5" x14ac:dyDescent="0.4">
      <c r="C934" t="s">
        <v>760</v>
      </c>
      <c r="D934" t="s">
        <v>478</v>
      </c>
      <c r="E934">
        <v>100</v>
      </c>
    </row>
    <row r="935" spans="3:5" x14ac:dyDescent="0.4">
      <c r="C935" t="s">
        <v>760</v>
      </c>
      <c r="D935" t="s">
        <v>479</v>
      </c>
      <c r="E935">
        <v>0</v>
      </c>
    </row>
    <row r="936" spans="3:5" x14ac:dyDescent="0.4">
      <c r="C936" t="s">
        <v>760</v>
      </c>
      <c r="D936" t="s">
        <v>480</v>
      </c>
      <c r="E936">
        <v>0</v>
      </c>
    </row>
    <row r="937" spans="3:5" x14ac:dyDescent="0.4">
      <c r="C937" t="s">
        <v>760</v>
      </c>
      <c r="D937" t="s">
        <v>481</v>
      </c>
      <c r="E937">
        <v>600</v>
      </c>
    </row>
    <row r="938" spans="3:5" x14ac:dyDescent="0.4">
      <c r="C938" t="s">
        <v>760</v>
      </c>
      <c r="D938" t="s">
        <v>482</v>
      </c>
      <c r="E938">
        <v>100</v>
      </c>
    </row>
    <row r="939" spans="3:5" x14ac:dyDescent="0.4">
      <c r="C939" t="s">
        <v>760</v>
      </c>
      <c r="D939" t="s">
        <v>483</v>
      </c>
      <c r="E939">
        <v>200</v>
      </c>
    </row>
    <row r="940" spans="3:5" x14ac:dyDescent="0.4">
      <c r="C940" t="s">
        <v>760</v>
      </c>
      <c r="D940" t="s">
        <v>484</v>
      </c>
      <c r="E940">
        <v>2000</v>
      </c>
    </row>
    <row r="941" spans="3:5" x14ac:dyDescent="0.4">
      <c r="C941" t="s">
        <v>760</v>
      </c>
      <c r="D941" t="s">
        <v>485</v>
      </c>
      <c r="E941">
        <v>800</v>
      </c>
    </row>
    <row r="942" spans="3:5" x14ac:dyDescent="0.4">
      <c r="C942" t="s">
        <v>760</v>
      </c>
      <c r="D942" t="s">
        <v>486</v>
      </c>
      <c r="E942">
        <v>0</v>
      </c>
    </row>
    <row r="943" spans="3:5" x14ac:dyDescent="0.4">
      <c r="C943" t="s">
        <v>760</v>
      </c>
      <c r="D943" t="s">
        <v>487</v>
      </c>
      <c r="E943">
        <v>2800</v>
      </c>
    </row>
    <row r="944" spans="3:5" x14ac:dyDescent="0.4">
      <c r="C944" t="s">
        <v>760</v>
      </c>
      <c r="D944" t="s">
        <v>488</v>
      </c>
      <c r="E944">
        <v>3100</v>
      </c>
    </row>
    <row r="945" spans="3:5" x14ac:dyDescent="0.4">
      <c r="C945" t="s">
        <v>760</v>
      </c>
      <c r="D945" t="s">
        <v>489</v>
      </c>
      <c r="E945">
        <v>600</v>
      </c>
    </row>
    <row r="946" spans="3:5" x14ac:dyDescent="0.4">
      <c r="C946" t="s">
        <v>760</v>
      </c>
      <c r="D946" t="s">
        <v>490</v>
      </c>
      <c r="E946">
        <v>200</v>
      </c>
    </row>
    <row r="947" spans="3:5" x14ac:dyDescent="0.4">
      <c r="C947" t="s">
        <v>760</v>
      </c>
      <c r="D947" t="s">
        <v>491</v>
      </c>
      <c r="E947">
        <v>100</v>
      </c>
    </row>
    <row r="948" spans="3:5" x14ac:dyDescent="0.4">
      <c r="C948" t="s">
        <v>760</v>
      </c>
      <c r="D948" t="s">
        <v>492</v>
      </c>
      <c r="E948">
        <v>100</v>
      </c>
    </row>
    <row r="949" spans="3:5" x14ac:dyDescent="0.4">
      <c r="C949" t="s">
        <v>760</v>
      </c>
      <c r="D949" t="s">
        <v>493</v>
      </c>
      <c r="E949">
        <v>0</v>
      </c>
    </row>
    <row r="950" spans="3:5" x14ac:dyDescent="0.4">
      <c r="C950" t="s">
        <v>760</v>
      </c>
      <c r="D950" t="s">
        <v>494</v>
      </c>
      <c r="E950">
        <v>600</v>
      </c>
    </row>
    <row r="951" spans="3:5" x14ac:dyDescent="0.4">
      <c r="C951" t="s">
        <v>760</v>
      </c>
      <c r="D951" t="s">
        <v>495</v>
      </c>
      <c r="E951">
        <v>1900</v>
      </c>
    </row>
    <row r="952" spans="3:5" x14ac:dyDescent="0.4">
      <c r="C952" t="s">
        <v>760</v>
      </c>
      <c r="D952" t="s">
        <v>496</v>
      </c>
      <c r="E952">
        <v>700</v>
      </c>
    </row>
    <row r="953" spans="3:5" x14ac:dyDescent="0.4">
      <c r="C953" t="s">
        <v>760</v>
      </c>
      <c r="D953" t="s">
        <v>497</v>
      </c>
      <c r="E953">
        <v>400</v>
      </c>
    </row>
    <row r="954" spans="3:5" x14ac:dyDescent="0.4">
      <c r="C954" t="s">
        <v>760</v>
      </c>
      <c r="D954" t="s">
        <v>498</v>
      </c>
      <c r="E954">
        <v>100</v>
      </c>
    </row>
    <row r="955" spans="3:5" x14ac:dyDescent="0.4">
      <c r="C955" t="s">
        <v>760</v>
      </c>
      <c r="D955" t="s">
        <v>499</v>
      </c>
      <c r="E955">
        <v>0</v>
      </c>
    </row>
    <row r="956" spans="3:5" x14ac:dyDescent="0.4">
      <c r="C956" t="s">
        <v>760</v>
      </c>
      <c r="D956" t="s">
        <v>500</v>
      </c>
      <c r="E956">
        <v>500</v>
      </c>
    </row>
    <row r="957" spans="3:5" x14ac:dyDescent="0.4">
      <c r="C957" t="s">
        <v>760</v>
      </c>
      <c r="D957" t="s">
        <v>501</v>
      </c>
      <c r="E957">
        <v>400</v>
      </c>
    </row>
    <row r="958" spans="3:5" x14ac:dyDescent="0.4">
      <c r="C958" t="s">
        <v>760</v>
      </c>
      <c r="D958" t="s">
        <v>502</v>
      </c>
      <c r="E958">
        <v>300</v>
      </c>
    </row>
    <row r="959" spans="3:5" x14ac:dyDescent="0.4">
      <c r="C959" t="s">
        <v>760</v>
      </c>
      <c r="D959" t="s">
        <v>503</v>
      </c>
      <c r="E959">
        <v>0</v>
      </c>
    </row>
    <row r="960" spans="3:5" x14ac:dyDescent="0.4">
      <c r="C960" t="s">
        <v>760</v>
      </c>
      <c r="D960" t="s">
        <v>504</v>
      </c>
      <c r="E960">
        <v>1400</v>
      </c>
    </row>
    <row r="961" spans="3:5" x14ac:dyDescent="0.4">
      <c r="C961" t="s">
        <v>760</v>
      </c>
      <c r="D961" t="s">
        <v>505</v>
      </c>
      <c r="E961">
        <v>600</v>
      </c>
    </row>
    <row r="962" spans="3:5" x14ac:dyDescent="0.4">
      <c r="C962" t="s">
        <v>760</v>
      </c>
      <c r="D962" t="s">
        <v>506</v>
      </c>
      <c r="E962">
        <v>1500</v>
      </c>
    </row>
    <row r="963" spans="3:5" x14ac:dyDescent="0.4">
      <c r="C963" t="s">
        <v>760</v>
      </c>
      <c r="D963" t="s">
        <v>507</v>
      </c>
      <c r="E963">
        <v>200</v>
      </c>
    </row>
    <row r="964" spans="3:5" x14ac:dyDescent="0.4">
      <c r="C964" t="s">
        <v>760</v>
      </c>
      <c r="D964" t="s">
        <v>508</v>
      </c>
      <c r="E964">
        <v>0</v>
      </c>
    </row>
    <row r="965" spans="3:5" x14ac:dyDescent="0.4">
      <c r="C965" t="s">
        <v>760</v>
      </c>
      <c r="D965" t="s">
        <v>509</v>
      </c>
      <c r="E965">
        <v>3800</v>
      </c>
    </row>
    <row r="966" spans="3:5" x14ac:dyDescent="0.4">
      <c r="C966" t="s">
        <v>760</v>
      </c>
      <c r="D966" t="s">
        <v>510</v>
      </c>
      <c r="E966">
        <v>1200</v>
      </c>
    </row>
    <row r="967" spans="3:5" x14ac:dyDescent="0.4">
      <c r="C967" t="s">
        <v>760</v>
      </c>
      <c r="D967" t="s">
        <v>511</v>
      </c>
      <c r="E967">
        <v>2000</v>
      </c>
    </row>
    <row r="968" spans="3:5" x14ac:dyDescent="0.4">
      <c r="C968" t="s">
        <v>760</v>
      </c>
      <c r="D968" t="s">
        <v>512</v>
      </c>
      <c r="E968">
        <v>1100</v>
      </c>
    </row>
    <row r="969" spans="3:5" x14ac:dyDescent="0.4">
      <c r="C969" t="s">
        <v>760</v>
      </c>
      <c r="D969" t="s">
        <v>695</v>
      </c>
      <c r="E969">
        <v>3000</v>
      </c>
    </row>
    <row r="970" spans="3:5" x14ac:dyDescent="0.4">
      <c r="C970" t="s">
        <v>760</v>
      </c>
      <c r="D970" t="s">
        <v>696</v>
      </c>
      <c r="E970">
        <v>300</v>
      </c>
    </row>
    <row r="971" spans="3:5" x14ac:dyDescent="0.4">
      <c r="C971" t="s">
        <v>760</v>
      </c>
      <c r="D971" t="s">
        <v>697</v>
      </c>
      <c r="E971">
        <v>0</v>
      </c>
    </row>
    <row r="972" spans="3:5" x14ac:dyDescent="0.4">
      <c r="C972" t="s">
        <v>760</v>
      </c>
      <c r="D972" t="s">
        <v>698</v>
      </c>
      <c r="E972">
        <v>200</v>
      </c>
    </row>
    <row r="973" spans="3:5" x14ac:dyDescent="0.4">
      <c r="C973" t="s">
        <v>760</v>
      </c>
      <c r="D973" t="s">
        <v>699</v>
      </c>
      <c r="E973">
        <v>500</v>
      </c>
    </row>
    <row r="974" spans="3:5" x14ac:dyDescent="0.4">
      <c r="C974" t="s">
        <v>760</v>
      </c>
      <c r="D974" t="s">
        <v>700</v>
      </c>
      <c r="E974">
        <v>8200</v>
      </c>
    </row>
    <row r="975" spans="3:5" x14ac:dyDescent="0.4">
      <c r="C975" t="s">
        <v>760</v>
      </c>
      <c r="D975" t="s">
        <v>701</v>
      </c>
      <c r="E975">
        <v>300</v>
      </c>
    </row>
    <row r="976" spans="3:5" x14ac:dyDescent="0.4">
      <c r="C976" t="s">
        <v>760</v>
      </c>
      <c r="D976" t="s">
        <v>702</v>
      </c>
      <c r="E976">
        <v>0</v>
      </c>
    </row>
    <row r="977" spans="3:5" x14ac:dyDescent="0.4">
      <c r="C977" t="s">
        <v>760</v>
      </c>
      <c r="D977" t="s">
        <v>703</v>
      </c>
      <c r="E977">
        <v>400</v>
      </c>
    </row>
    <row r="978" spans="3:5" x14ac:dyDescent="0.4">
      <c r="C978" t="s">
        <v>760</v>
      </c>
      <c r="D978" t="s">
        <v>704</v>
      </c>
      <c r="E978">
        <v>15200</v>
      </c>
    </row>
    <row r="979" spans="3:5" x14ac:dyDescent="0.4">
      <c r="C979" t="s">
        <v>760</v>
      </c>
      <c r="D979" t="s">
        <v>705</v>
      </c>
      <c r="E979">
        <v>1600</v>
      </c>
    </row>
    <row r="980" spans="3:5" x14ac:dyDescent="0.4">
      <c r="C980" t="s">
        <v>760</v>
      </c>
      <c r="D980" t="s">
        <v>706</v>
      </c>
      <c r="E980">
        <v>400</v>
      </c>
    </row>
    <row r="981" spans="3:5" x14ac:dyDescent="0.4">
      <c r="C981" t="s">
        <v>760</v>
      </c>
      <c r="D981" t="s">
        <v>707</v>
      </c>
      <c r="E981">
        <v>1600</v>
      </c>
    </row>
    <row r="982" spans="3:5" x14ac:dyDescent="0.4">
      <c r="C982" t="s">
        <v>760</v>
      </c>
      <c r="D982" t="s">
        <v>708</v>
      </c>
      <c r="E982">
        <v>0</v>
      </c>
    </row>
    <row r="983" spans="3:5" x14ac:dyDescent="0.4">
      <c r="C983" t="s">
        <v>760</v>
      </c>
      <c r="D983" t="s">
        <v>709</v>
      </c>
      <c r="E983">
        <v>500</v>
      </c>
    </row>
    <row r="984" spans="3:5" x14ac:dyDescent="0.4">
      <c r="C984" t="s">
        <v>760</v>
      </c>
      <c r="D984" t="s">
        <v>710</v>
      </c>
      <c r="E984">
        <v>600</v>
      </c>
    </row>
    <row r="985" spans="3:5" x14ac:dyDescent="0.4">
      <c r="C985" t="s">
        <v>760</v>
      </c>
      <c r="D985" t="s">
        <v>711</v>
      </c>
      <c r="E985">
        <v>2100</v>
      </c>
    </row>
    <row r="986" spans="3:5" x14ac:dyDescent="0.4">
      <c r="C986" t="s">
        <v>760</v>
      </c>
      <c r="D986" t="s">
        <v>712</v>
      </c>
      <c r="E986">
        <v>1300</v>
      </c>
    </row>
    <row r="987" spans="3:5" x14ac:dyDescent="0.4">
      <c r="C987" t="s">
        <v>760</v>
      </c>
      <c r="D987" t="s">
        <v>713</v>
      </c>
      <c r="E987">
        <v>900</v>
      </c>
    </row>
    <row r="988" spans="3:5" x14ac:dyDescent="0.4">
      <c r="C988" t="s">
        <v>760</v>
      </c>
      <c r="D988" t="s">
        <v>714</v>
      </c>
      <c r="E988">
        <v>1100</v>
      </c>
    </row>
    <row r="989" spans="3:5" x14ac:dyDescent="0.4">
      <c r="C989" t="s">
        <v>760</v>
      </c>
      <c r="D989" t="s">
        <v>715</v>
      </c>
      <c r="E989">
        <v>1400</v>
      </c>
    </row>
    <row r="990" spans="3:5" x14ac:dyDescent="0.4">
      <c r="C990" t="s">
        <v>760</v>
      </c>
      <c r="D990" t="s">
        <v>716</v>
      </c>
      <c r="E990">
        <v>7800</v>
      </c>
    </row>
    <row r="991" spans="3:5" x14ac:dyDescent="0.4">
      <c r="C991" t="s">
        <v>760</v>
      </c>
      <c r="D991" t="s">
        <v>717</v>
      </c>
      <c r="E991">
        <v>600</v>
      </c>
    </row>
    <row r="992" spans="3:5" x14ac:dyDescent="0.4">
      <c r="C992" t="s">
        <v>760</v>
      </c>
      <c r="D992" t="s">
        <v>718</v>
      </c>
      <c r="E992">
        <v>2500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26100</v>
      </c>
    </row>
    <row r="999" spans="3:5" x14ac:dyDescent="0.4">
      <c r="C999" t="s">
        <v>761</v>
      </c>
      <c r="D999" t="s">
        <v>513</v>
      </c>
      <c r="E999">
        <v>17000</v>
      </c>
    </row>
    <row r="1000" spans="3:5" x14ac:dyDescent="0.4">
      <c r="C1000" t="s">
        <v>761</v>
      </c>
      <c r="D1000" t="s">
        <v>514</v>
      </c>
      <c r="E1000">
        <v>4400</v>
      </c>
    </row>
    <row r="1001" spans="3:5" x14ac:dyDescent="0.4">
      <c r="C1001" t="s">
        <v>761</v>
      </c>
      <c r="D1001" t="s">
        <v>515</v>
      </c>
      <c r="E1001">
        <v>1400</v>
      </c>
    </row>
    <row r="1002" spans="3:5" x14ac:dyDescent="0.4">
      <c r="C1002" t="s">
        <v>761</v>
      </c>
      <c r="D1002" t="s">
        <v>516</v>
      </c>
      <c r="E1002">
        <v>8400</v>
      </c>
    </row>
    <row r="1003" spans="3:5" x14ac:dyDescent="0.4">
      <c r="C1003" t="s">
        <v>761</v>
      </c>
      <c r="D1003" t="s">
        <v>517</v>
      </c>
      <c r="E1003">
        <v>9000</v>
      </c>
    </row>
    <row r="1004" spans="3:5" x14ac:dyDescent="0.4">
      <c r="C1004" t="s">
        <v>761</v>
      </c>
      <c r="D1004" t="s">
        <v>518</v>
      </c>
      <c r="E1004">
        <v>6400</v>
      </c>
    </row>
    <row r="1005" spans="3:5" x14ac:dyDescent="0.4">
      <c r="C1005" t="s">
        <v>761</v>
      </c>
      <c r="D1005" t="s">
        <v>519</v>
      </c>
      <c r="E1005">
        <v>3400</v>
      </c>
    </row>
    <row r="1006" spans="3:5" x14ac:dyDescent="0.4">
      <c r="C1006" t="s">
        <v>761</v>
      </c>
      <c r="D1006" t="s">
        <v>520</v>
      </c>
      <c r="E1006">
        <v>200</v>
      </c>
    </row>
    <row r="1007" spans="3:5" x14ac:dyDescent="0.4">
      <c r="C1007" t="s">
        <v>761</v>
      </c>
      <c r="D1007" t="s">
        <v>521</v>
      </c>
      <c r="E1007">
        <v>3100</v>
      </c>
    </row>
    <row r="1008" spans="3:5" x14ac:dyDescent="0.4">
      <c r="C1008" t="s">
        <v>761</v>
      </c>
      <c r="D1008" t="s">
        <v>522</v>
      </c>
      <c r="E1008">
        <v>1100</v>
      </c>
    </row>
    <row r="1009" spans="3:5" x14ac:dyDescent="0.4">
      <c r="C1009" t="s">
        <v>761</v>
      </c>
      <c r="D1009" t="s">
        <v>523</v>
      </c>
      <c r="E1009">
        <v>6000</v>
      </c>
    </row>
    <row r="1010" spans="3:5" x14ac:dyDescent="0.4">
      <c r="C1010" t="s">
        <v>761</v>
      </c>
      <c r="D1010" t="s">
        <v>524</v>
      </c>
      <c r="E1010">
        <v>6000</v>
      </c>
    </row>
    <row r="1011" spans="3:5" x14ac:dyDescent="0.4">
      <c r="C1011" t="s">
        <v>761</v>
      </c>
      <c r="D1011" t="s">
        <v>525</v>
      </c>
      <c r="E1011">
        <v>500</v>
      </c>
    </row>
    <row r="1012" spans="3:5" x14ac:dyDescent="0.4">
      <c r="C1012" t="s">
        <v>761</v>
      </c>
      <c r="D1012" t="s">
        <v>526</v>
      </c>
      <c r="E1012">
        <v>1100</v>
      </c>
    </row>
    <row r="1013" spans="3:5" x14ac:dyDescent="0.4">
      <c r="C1013" t="s">
        <v>761</v>
      </c>
      <c r="D1013" t="s">
        <v>527</v>
      </c>
      <c r="E1013">
        <v>6900</v>
      </c>
    </row>
    <row r="1014" spans="3:5" x14ac:dyDescent="0.4">
      <c r="C1014" t="s">
        <v>761</v>
      </c>
      <c r="D1014" t="s">
        <v>528</v>
      </c>
      <c r="E1014">
        <v>2400</v>
      </c>
    </row>
    <row r="1015" spans="3:5" x14ac:dyDescent="0.4">
      <c r="C1015" t="s">
        <v>761</v>
      </c>
      <c r="D1015" t="s">
        <v>529</v>
      </c>
      <c r="E1015">
        <v>1200</v>
      </c>
    </row>
    <row r="1016" spans="3:5" x14ac:dyDescent="0.4">
      <c r="C1016" t="s">
        <v>761</v>
      </c>
      <c r="D1016" t="s">
        <v>530</v>
      </c>
      <c r="E1016">
        <v>7600</v>
      </c>
    </row>
    <row r="1017" spans="3:5" x14ac:dyDescent="0.4">
      <c r="C1017" t="s">
        <v>761</v>
      </c>
      <c r="D1017" t="s">
        <v>531</v>
      </c>
      <c r="E1017">
        <v>1100</v>
      </c>
    </row>
    <row r="1018" spans="3:5" x14ac:dyDescent="0.4">
      <c r="C1018" t="s">
        <v>761</v>
      </c>
      <c r="D1018" t="s">
        <v>532</v>
      </c>
      <c r="E1018">
        <v>6600</v>
      </c>
    </row>
    <row r="1019" spans="3:5" x14ac:dyDescent="0.4">
      <c r="C1019" t="s">
        <v>761</v>
      </c>
      <c r="D1019" t="s">
        <v>533</v>
      </c>
      <c r="E1019">
        <v>2700</v>
      </c>
    </row>
    <row r="1020" spans="3:5" x14ac:dyDescent="0.4">
      <c r="C1020" t="s">
        <v>761</v>
      </c>
      <c r="D1020" t="s">
        <v>534</v>
      </c>
      <c r="E1020">
        <v>600</v>
      </c>
    </row>
    <row r="1021" spans="3:5" x14ac:dyDescent="0.4">
      <c r="C1021" t="s">
        <v>761</v>
      </c>
      <c r="D1021" t="s">
        <v>535</v>
      </c>
      <c r="E1021">
        <v>1500</v>
      </c>
    </row>
    <row r="1022" spans="3:5" x14ac:dyDescent="0.4">
      <c r="C1022" t="s">
        <v>761</v>
      </c>
      <c r="D1022" t="s">
        <v>536</v>
      </c>
      <c r="E1022">
        <v>5800</v>
      </c>
    </row>
    <row r="1023" spans="3:5" x14ac:dyDescent="0.4">
      <c r="C1023" t="s">
        <v>761</v>
      </c>
      <c r="D1023" t="s">
        <v>537</v>
      </c>
      <c r="E1023">
        <v>4300</v>
      </c>
    </row>
    <row r="1024" spans="3:5" x14ac:dyDescent="0.4">
      <c r="C1024" t="s">
        <v>761</v>
      </c>
      <c r="D1024" t="s">
        <v>538</v>
      </c>
      <c r="E1024">
        <v>600</v>
      </c>
    </row>
    <row r="1025" spans="3:5" x14ac:dyDescent="0.4">
      <c r="C1025" t="s">
        <v>761</v>
      </c>
      <c r="D1025" t="s">
        <v>539</v>
      </c>
      <c r="E1025">
        <v>600</v>
      </c>
    </row>
    <row r="1026" spans="3:5" x14ac:dyDescent="0.4">
      <c r="C1026" t="s">
        <v>761</v>
      </c>
      <c r="D1026" t="s">
        <v>540</v>
      </c>
      <c r="E1026">
        <v>1400</v>
      </c>
    </row>
    <row r="1027" spans="3:5" x14ac:dyDescent="0.4">
      <c r="C1027" t="s">
        <v>761</v>
      </c>
      <c r="D1027" t="s">
        <v>541</v>
      </c>
      <c r="E1027">
        <v>4400</v>
      </c>
    </row>
    <row r="1028" spans="3:5" x14ac:dyDescent="0.4">
      <c r="C1028" t="s">
        <v>761</v>
      </c>
      <c r="D1028" t="s">
        <v>542</v>
      </c>
      <c r="E1028">
        <v>1500</v>
      </c>
    </row>
    <row r="1029" spans="3:5" x14ac:dyDescent="0.4">
      <c r="C1029" t="s">
        <v>761</v>
      </c>
      <c r="D1029" t="s">
        <v>543</v>
      </c>
      <c r="E1029">
        <v>1400</v>
      </c>
    </row>
    <row r="1030" spans="3:5" x14ac:dyDescent="0.4">
      <c r="C1030" t="s">
        <v>761</v>
      </c>
      <c r="D1030" t="s">
        <v>544</v>
      </c>
      <c r="E1030">
        <v>5500</v>
      </c>
    </row>
    <row r="1031" spans="3:5" x14ac:dyDescent="0.4">
      <c r="C1031" t="s">
        <v>761</v>
      </c>
      <c r="D1031" t="s">
        <v>545</v>
      </c>
      <c r="E1031">
        <v>6600</v>
      </c>
    </row>
    <row r="1032" spans="3:5" x14ac:dyDescent="0.4">
      <c r="C1032" t="s">
        <v>761</v>
      </c>
      <c r="D1032" t="s">
        <v>546</v>
      </c>
      <c r="E1032">
        <v>4200</v>
      </c>
    </row>
    <row r="1033" spans="3:5" x14ac:dyDescent="0.4">
      <c r="C1033" t="s">
        <v>761</v>
      </c>
      <c r="D1033" t="s">
        <v>547</v>
      </c>
      <c r="E1033">
        <v>4800</v>
      </c>
    </row>
    <row r="1034" spans="3:5" x14ac:dyDescent="0.4">
      <c r="C1034" t="s">
        <v>761</v>
      </c>
      <c r="D1034" t="s">
        <v>548</v>
      </c>
      <c r="E1034">
        <v>2200</v>
      </c>
    </row>
    <row r="1035" spans="3:5" x14ac:dyDescent="0.4">
      <c r="C1035" t="s">
        <v>761</v>
      </c>
      <c r="D1035" t="s">
        <v>549</v>
      </c>
      <c r="E1035">
        <v>1400</v>
      </c>
    </row>
    <row r="1036" spans="3:5" x14ac:dyDescent="0.4">
      <c r="C1036" t="s">
        <v>761</v>
      </c>
      <c r="D1036" t="s">
        <v>550</v>
      </c>
      <c r="E1036">
        <v>3200</v>
      </c>
    </row>
    <row r="1037" spans="3:5" x14ac:dyDescent="0.4">
      <c r="C1037" t="s">
        <v>761</v>
      </c>
      <c r="D1037" t="s">
        <v>551</v>
      </c>
      <c r="E1037">
        <v>1600</v>
      </c>
    </row>
    <row r="1038" spans="3:5" x14ac:dyDescent="0.4">
      <c r="C1038" t="s">
        <v>761</v>
      </c>
      <c r="D1038" t="s">
        <v>552</v>
      </c>
      <c r="E1038">
        <v>1600</v>
      </c>
    </row>
    <row r="1039" spans="3:5" x14ac:dyDescent="0.4">
      <c r="C1039" t="s">
        <v>761</v>
      </c>
      <c r="D1039" t="s">
        <v>553</v>
      </c>
      <c r="E1039">
        <v>900</v>
      </c>
    </row>
    <row r="1040" spans="3:5" x14ac:dyDescent="0.4">
      <c r="C1040" t="s">
        <v>761</v>
      </c>
      <c r="D1040" t="s">
        <v>554</v>
      </c>
      <c r="E1040">
        <v>2900</v>
      </c>
    </row>
    <row r="1041" spans="3:5" x14ac:dyDescent="0.4">
      <c r="C1041" t="s">
        <v>761</v>
      </c>
      <c r="D1041" t="s">
        <v>555</v>
      </c>
      <c r="E1041">
        <v>1700</v>
      </c>
    </row>
    <row r="1042" spans="3:5" x14ac:dyDescent="0.4">
      <c r="C1042" t="s">
        <v>761</v>
      </c>
      <c r="D1042" t="s">
        <v>556</v>
      </c>
      <c r="E1042">
        <v>2600</v>
      </c>
    </row>
    <row r="1043" spans="3:5" x14ac:dyDescent="0.4">
      <c r="C1043" t="s">
        <v>761</v>
      </c>
      <c r="D1043" t="s">
        <v>557</v>
      </c>
      <c r="E1043">
        <v>400</v>
      </c>
    </row>
    <row r="1044" spans="3:5" x14ac:dyDescent="0.4">
      <c r="C1044" t="s">
        <v>761</v>
      </c>
      <c r="D1044" t="s">
        <v>558</v>
      </c>
      <c r="E1044">
        <v>400</v>
      </c>
    </row>
    <row r="1045" spans="3:5" x14ac:dyDescent="0.4">
      <c r="C1045" t="s">
        <v>761</v>
      </c>
      <c r="D1045" t="s">
        <v>559</v>
      </c>
      <c r="E1045">
        <v>37900</v>
      </c>
    </row>
    <row r="1046" spans="3:5" x14ac:dyDescent="0.4">
      <c r="C1046" t="s">
        <v>761</v>
      </c>
      <c r="D1046" t="s">
        <v>560</v>
      </c>
      <c r="E1046">
        <v>9500</v>
      </c>
    </row>
    <row r="1047" spans="3:5" x14ac:dyDescent="0.4">
      <c r="C1047" t="s">
        <v>761</v>
      </c>
      <c r="D1047" t="s">
        <v>561</v>
      </c>
      <c r="E1047">
        <v>15100</v>
      </c>
    </row>
    <row r="1048" spans="3:5" x14ac:dyDescent="0.4">
      <c r="C1048" t="s">
        <v>761</v>
      </c>
      <c r="D1048" t="s">
        <v>562</v>
      </c>
      <c r="E1048">
        <v>3300</v>
      </c>
    </row>
    <row r="1049" spans="3:5" x14ac:dyDescent="0.4">
      <c r="C1049" t="s">
        <v>761</v>
      </c>
      <c r="D1049" t="s">
        <v>563</v>
      </c>
      <c r="E1049">
        <v>5100</v>
      </c>
    </row>
    <row r="1050" spans="3:5" x14ac:dyDescent="0.4">
      <c r="C1050" t="s">
        <v>761</v>
      </c>
      <c r="D1050" t="s">
        <v>564</v>
      </c>
      <c r="E1050">
        <v>2700</v>
      </c>
    </row>
    <row r="1051" spans="3:5" x14ac:dyDescent="0.4">
      <c r="C1051" t="s">
        <v>761</v>
      </c>
      <c r="D1051" t="s">
        <v>565</v>
      </c>
      <c r="E1051">
        <v>2900</v>
      </c>
    </row>
    <row r="1052" spans="3:5" x14ac:dyDescent="0.4">
      <c r="C1052" t="s">
        <v>761</v>
      </c>
      <c r="D1052" t="s">
        <v>566</v>
      </c>
      <c r="E1052">
        <v>1900</v>
      </c>
    </row>
    <row r="1053" spans="3:5" x14ac:dyDescent="0.4">
      <c r="C1053" t="s">
        <v>761</v>
      </c>
      <c r="D1053" t="s">
        <v>567</v>
      </c>
      <c r="E1053">
        <v>2900</v>
      </c>
    </row>
    <row r="1054" spans="3:5" x14ac:dyDescent="0.4">
      <c r="C1054" t="s">
        <v>761</v>
      </c>
      <c r="D1054" t="s">
        <v>568</v>
      </c>
      <c r="E1054">
        <v>400</v>
      </c>
    </row>
    <row r="1055" spans="3:5" x14ac:dyDescent="0.4">
      <c r="C1055" t="s">
        <v>761</v>
      </c>
      <c r="D1055" t="s">
        <v>569</v>
      </c>
      <c r="E1055">
        <v>2000</v>
      </c>
    </row>
    <row r="1056" spans="3:5" x14ac:dyDescent="0.4">
      <c r="C1056" t="s">
        <v>761</v>
      </c>
      <c r="D1056" t="s">
        <v>570</v>
      </c>
      <c r="E1056">
        <v>500</v>
      </c>
    </row>
    <row r="1057" spans="3:5" x14ac:dyDescent="0.4">
      <c r="C1057" t="s">
        <v>761</v>
      </c>
      <c r="D1057" t="s">
        <v>571</v>
      </c>
      <c r="E1057">
        <v>1800</v>
      </c>
    </row>
    <row r="1058" spans="3:5" x14ac:dyDescent="0.4">
      <c r="C1058" t="s">
        <v>761</v>
      </c>
      <c r="D1058" t="s">
        <v>572</v>
      </c>
      <c r="E1058">
        <v>700</v>
      </c>
    </row>
    <row r="1059" spans="3:5" x14ac:dyDescent="0.4">
      <c r="C1059" t="s">
        <v>761</v>
      </c>
      <c r="D1059" t="s">
        <v>573</v>
      </c>
      <c r="E1059">
        <v>2100</v>
      </c>
    </row>
    <row r="1060" spans="3:5" x14ac:dyDescent="0.4">
      <c r="C1060" t="s">
        <v>761</v>
      </c>
      <c r="D1060" t="s">
        <v>574</v>
      </c>
      <c r="E1060">
        <v>5400</v>
      </c>
    </row>
    <row r="1061" spans="3:5" x14ac:dyDescent="0.4">
      <c r="C1061" t="s">
        <v>761</v>
      </c>
      <c r="D1061" t="s">
        <v>575</v>
      </c>
      <c r="E1061">
        <v>800</v>
      </c>
    </row>
    <row r="1062" spans="3:5" x14ac:dyDescent="0.4">
      <c r="C1062" t="s">
        <v>761</v>
      </c>
      <c r="D1062" t="s">
        <v>576</v>
      </c>
      <c r="E1062">
        <v>200</v>
      </c>
    </row>
    <row r="1063" spans="3:5" x14ac:dyDescent="0.4">
      <c r="C1063" t="s">
        <v>761</v>
      </c>
      <c r="D1063" t="s">
        <v>577</v>
      </c>
      <c r="E1063">
        <v>2100</v>
      </c>
    </row>
    <row r="1064" spans="3:5" x14ac:dyDescent="0.4">
      <c r="C1064" t="s">
        <v>761</v>
      </c>
      <c r="D1064" t="s">
        <v>578</v>
      </c>
      <c r="E1064">
        <v>1800</v>
      </c>
    </row>
    <row r="1065" spans="3:5" x14ac:dyDescent="0.4">
      <c r="C1065" t="s">
        <v>761</v>
      </c>
      <c r="D1065" t="s">
        <v>579</v>
      </c>
      <c r="E1065">
        <v>3700</v>
      </c>
    </row>
    <row r="1066" spans="3:5" x14ac:dyDescent="0.4">
      <c r="C1066" t="s">
        <v>761</v>
      </c>
      <c r="D1066" t="s">
        <v>580</v>
      </c>
      <c r="E1066">
        <v>1600</v>
      </c>
    </row>
    <row r="1067" spans="3:5" x14ac:dyDescent="0.4">
      <c r="C1067" t="s">
        <v>761</v>
      </c>
      <c r="D1067" t="s">
        <v>581</v>
      </c>
      <c r="E1067">
        <v>1800</v>
      </c>
    </row>
    <row r="1068" spans="3:5" x14ac:dyDescent="0.4">
      <c r="C1068" t="s">
        <v>761</v>
      </c>
      <c r="D1068" t="s">
        <v>582</v>
      </c>
      <c r="E1068">
        <v>500</v>
      </c>
    </row>
    <row r="1069" spans="3:5" x14ac:dyDescent="0.4">
      <c r="C1069" t="s">
        <v>761</v>
      </c>
      <c r="D1069" t="s">
        <v>583</v>
      </c>
      <c r="E1069">
        <v>0</v>
      </c>
    </row>
    <row r="1070" spans="3:5" x14ac:dyDescent="0.4">
      <c r="C1070" t="s">
        <v>761</v>
      </c>
      <c r="D1070" t="s">
        <v>584</v>
      </c>
      <c r="E1070">
        <v>700</v>
      </c>
    </row>
    <row r="1071" spans="3:5" x14ac:dyDescent="0.4">
      <c r="C1071" t="s">
        <v>761</v>
      </c>
      <c r="D1071" t="s">
        <v>585</v>
      </c>
      <c r="E1071">
        <v>1500</v>
      </c>
    </row>
    <row r="1072" spans="3:5" x14ac:dyDescent="0.4">
      <c r="C1072" t="s">
        <v>761</v>
      </c>
      <c r="D1072" t="s">
        <v>586</v>
      </c>
      <c r="E1072">
        <v>800</v>
      </c>
    </row>
    <row r="1073" spans="3:5" x14ac:dyDescent="0.4">
      <c r="C1073" t="s">
        <v>761</v>
      </c>
      <c r="D1073" t="s">
        <v>587</v>
      </c>
      <c r="E1073">
        <v>900</v>
      </c>
    </row>
    <row r="1074" spans="3:5" x14ac:dyDescent="0.4">
      <c r="C1074" t="s">
        <v>761</v>
      </c>
      <c r="D1074" t="s">
        <v>588</v>
      </c>
      <c r="E1074">
        <v>300</v>
      </c>
    </row>
    <row r="1075" spans="3:5" x14ac:dyDescent="0.4">
      <c r="C1075" t="s">
        <v>761</v>
      </c>
      <c r="D1075" t="s">
        <v>589</v>
      </c>
      <c r="E1075">
        <v>200</v>
      </c>
    </row>
    <row r="1076" spans="3:5" x14ac:dyDescent="0.4">
      <c r="C1076" t="s">
        <v>761</v>
      </c>
      <c r="D1076" t="s">
        <v>590</v>
      </c>
      <c r="E1076">
        <v>1500</v>
      </c>
    </row>
    <row r="1077" spans="3:5" x14ac:dyDescent="0.4">
      <c r="C1077" t="s">
        <v>761</v>
      </c>
      <c r="D1077" t="s">
        <v>591</v>
      </c>
      <c r="E1077">
        <v>0</v>
      </c>
    </row>
    <row r="1078" spans="3:5" x14ac:dyDescent="0.4">
      <c r="C1078" t="s">
        <v>761</v>
      </c>
      <c r="D1078" t="s">
        <v>592</v>
      </c>
      <c r="E1078">
        <v>1400</v>
      </c>
    </row>
    <row r="1079" spans="3:5" x14ac:dyDescent="0.4">
      <c r="C1079" t="s">
        <v>761</v>
      </c>
      <c r="D1079" t="s">
        <v>593</v>
      </c>
      <c r="E1079">
        <v>1100</v>
      </c>
    </row>
    <row r="1080" spans="3:5" x14ac:dyDescent="0.4">
      <c r="C1080" t="s">
        <v>761</v>
      </c>
      <c r="D1080" t="s">
        <v>594</v>
      </c>
      <c r="E1080">
        <v>0</v>
      </c>
    </row>
    <row r="1081" spans="3:5" x14ac:dyDescent="0.4">
      <c r="C1081" t="s">
        <v>761</v>
      </c>
      <c r="D1081" t="s">
        <v>595</v>
      </c>
      <c r="E1081">
        <v>2800</v>
      </c>
    </row>
    <row r="1082" spans="3:5" x14ac:dyDescent="0.4">
      <c r="C1082" t="s">
        <v>761</v>
      </c>
      <c r="D1082" t="s">
        <v>596</v>
      </c>
      <c r="E1082">
        <v>4600</v>
      </c>
    </row>
    <row r="1083" spans="3:5" x14ac:dyDescent="0.4">
      <c r="C1083" t="s">
        <v>761</v>
      </c>
      <c r="D1083" t="s">
        <v>597</v>
      </c>
      <c r="E1083">
        <v>2000</v>
      </c>
    </row>
    <row r="1084" spans="3:5" x14ac:dyDescent="0.4">
      <c r="C1084" t="s">
        <v>761</v>
      </c>
      <c r="D1084" t="s">
        <v>598</v>
      </c>
      <c r="E1084">
        <v>1100</v>
      </c>
    </row>
    <row r="1085" spans="3:5" x14ac:dyDescent="0.4">
      <c r="C1085" t="s">
        <v>761</v>
      </c>
      <c r="D1085" t="s">
        <v>599</v>
      </c>
      <c r="E1085">
        <v>8400</v>
      </c>
    </row>
    <row r="1086" spans="3:5" x14ac:dyDescent="0.4">
      <c r="C1086" t="s">
        <v>761</v>
      </c>
      <c r="D1086" t="s">
        <v>600</v>
      </c>
      <c r="E1086">
        <v>5500</v>
      </c>
    </row>
    <row r="1087" spans="3:5" x14ac:dyDescent="0.4">
      <c r="C1087" t="s">
        <v>761</v>
      </c>
      <c r="D1087" t="s">
        <v>601</v>
      </c>
      <c r="E1087">
        <v>600</v>
      </c>
    </row>
    <row r="1088" spans="3:5" x14ac:dyDescent="0.4">
      <c r="C1088" t="s">
        <v>761</v>
      </c>
      <c r="D1088" t="s">
        <v>602</v>
      </c>
      <c r="E1088">
        <v>1000</v>
      </c>
    </row>
    <row r="1089" spans="3:5" x14ac:dyDescent="0.4">
      <c r="C1089" t="s">
        <v>761</v>
      </c>
      <c r="D1089" t="s">
        <v>603</v>
      </c>
      <c r="E1089">
        <v>200</v>
      </c>
    </row>
    <row r="1090" spans="3:5" x14ac:dyDescent="0.4">
      <c r="C1090" t="s">
        <v>761</v>
      </c>
      <c r="D1090" t="s">
        <v>604</v>
      </c>
      <c r="E1090">
        <v>1600</v>
      </c>
    </row>
    <row r="1091" spans="3:5" x14ac:dyDescent="0.4">
      <c r="C1091" t="s">
        <v>761</v>
      </c>
      <c r="D1091" t="s">
        <v>605</v>
      </c>
      <c r="E1091">
        <v>800</v>
      </c>
    </row>
    <row r="1092" spans="3:5" x14ac:dyDescent="0.4">
      <c r="C1092" t="s">
        <v>761</v>
      </c>
      <c r="D1092" t="s">
        <v>606</v>
      </c>
      <c r="E1092">
        <v>3600</v>
      </c>
    </row>
    <row r="1093" spans="3:5" x14ac:dyDescent="0.4">
      <c r="C1093" t="s">
        <v>761</v>
      </c>
      <c r="D1093" t="s">
        <v>607</v>
      </c>
      <c r="E1093">
        <v>300</v>
      </c>
    </row>
    <row r="1094" spans="3:5" x14ac:dyDescent="0.4">
      <c r="C1094" t="s">
        <v>761</v>
      </c>
      <c r="D1094" t="s">
        <v>608</v>
      </c>
      <c r="E1094">
        <v>2600</v>
      </c>
    </row>
    <row r="1095" spans="3:5" x14ac:dyDescent="0.4">
      <c r="C1095" t="s">
        <v>761</v>
      </c>
      <c r="D1095" t="s">
        <v>609</v>
      </c>
      <c r="E1095">
        <v>500</v>
      </c>
    </row>
    <row r="1096" spans="3:5" x14ac:dyDescent="0.4">
      <c r="C1096" t="s">
        <v>761</v>
      </c>
      <c r="D1096" t="s">
        <v>610</v>
      </c>
      <c r="E1096">
        <v>900</v>
      </c>
    </row>
    <row r="1097" spans="3:5" x14ac:dyDescent="0.4">
      <c r="C1097" t="s">
        <v>761</v>
      </c>
      <c r="D1097" t="s">
        <v>611</v>
      </c>
      <c r="E1097">
        <v>100</v>
      </c>
    </row>
    <row r="1098" spans="3:5" x14ac:dyDescent="0.4">
      <c r="C1098" t="s">
        <v>761</v>
      </c>
      <c r="D1098" t="s">
        <v>612</v>
      </c>
      <c r="E1098">
        <v>0</v>
      </c>
    </row>
    <row r="1099" spans="3:5" x14ac:dyDescent="0.4">
      <c r="C1099" t="s">
        <v>761</v>
      </c>
      <c r="D1099" t="s">
        <v>613</v>
      </c>
      <c r="E1099">
        <v>200</v>
      </c>
    </row>
    <row r="1100" spans="3:5" x14ac:dyDescent="0.4">
      <c r="C1100" t="s">
        <v>761</v>
      </c>
      <c r="D1100" t="s">
        <v>614</v>
      </c>
      <c r="E1100">
        <v>100</v>
      </c>
    </row>
    <row r="1101" spans="3:5" x14ac:dyDescent="0.4">
      <c r="C1101" t="s">
        <v>761</v>
      </c>
      <c r="D1101" t="s">
        <v>615</v>
      </c>
      <c r="E1101">
        <v>100</v>
      </c>
    </row>
    <row r="1102" spans="3:5" x14ac:dyDescent="0.4">
      <c r="C1102" t="s">
        <v>761</v>
      </c>
      <c r="D1102" t="s">
        <v>616</v>
      </c>
      <c r="E1102">
        <v>4400</v>
      </c>
    </row>
    <row r="1103" spans="3:5" x14ac:dyDescent="0.4">
      <c r="C1103" t="s">
        <v>761</v>
      </c>
      <c r="D1103" t="s">
        <v>617</v>
      </c>
      <c r="E1103">
        <v>3200</v>
      </c>
    </row>
    <row r="1104" spans="3:5" x14ac:dyDescent="0.4">
      <c r="C1104" t="s">
        <v>761</v>
      </c>
      <c r="D1104" t="s">
        <v>618</v>
      </c>
      <c r="E1104">
        <v>0</v>
      </c>
    </row>
    <row r="1105" spans="3:5" x14ac:dyDescent="0.4">
      <c r="C1105" t="s">
        <v>761</v>
      </c>
      <c r="D1105" t="s">
        <v>619</v>
      </c>
      <c r="E1105">
        <v>300</v>
      </c>
    </row>
    <row r="1106" spans="3:5" x14ac:dyDescent="0.4">
      <c r="C1106" t="s">
        <v>761</v>
      </c>
      <c r="D1106" t="s">
        <v>620</v>
      </c>
      <c r="E1106">
        <v>0</v>
      </c>
    </row>
    <row r="1107" spans="3:5" x14ac:dyDescent="0.4">
      <c r="C1107" t="s">
        <v>761</v>
      </c>
      <c r="D1107" t="s">
        <v>621</v>
      </c>
      <c r="E1107">
        <v>500</v>
      </c>
    </row>
    <row r="1108" spans="3:5" x14ac:dyDescent="0.4">
      <c r="C1108" t="s">
        <v>761</v>
      </c>
      <c r="D1108" t="s">
        <v>622</v>
      </c>
      <c r="E1108">
        <v>300</v>
      </c>
    </row>
    <row r="1109" spans="3:5" x14ac:dyDescent="0.4">
      <c r="C1109" t="s">
        <v>761</v>
      </c>
      <c r="D1109" t="s">
        <v>623</v>
      </c>
      <c r="E1109">
        <v>100</v>
      </c>
    </row>
    <row r="1110" spans="3:5" x14ac:dyDescent="0.4">
      <c r="C1110" t="s">
        <v>761</v>
      </c>
      <c r="D1110" t="s">
        <v>624</v>
      </c>
      <c r="E1110">
        <v>2100</v>
      </c>
    </row>
    <row r="1111" spans="3:5" x14ac:dyDescent="0.4">
      <c r="C1111" t="s">
        <v>761</v>
      </c>
      <c r="D1111" t="s">
        <v>625</v>
      </c>
      <c r="E1111">
        <v>2800</v>
      </c>
    </row>
    <row r="1112" spans="3:5" x14ac:dyDescent="0.4">
      <c r="C1112" t="s">
        <v>761</v>
      </c>
      <c r="D1112" t="s">
        <v>626</v>
      </c>
      <c r="E1112">
        <v>200</v>
      </c>
    </row>
    <row r="1113" spans="3:5" x14ac:dyDescent="0.4">
      <c r="C1113" t="s">
        <v>761</v>
      </c>
      <c r="D1113" t="s">
        <v>627</v>
      </c>
      <c r="E1113">
        <v>600</v>
      </c>
    </row>
    <row r="1114" spans="3:5" x14ac:dyDescent="0.4">
      <c r="C1114" t="s">
        <v>761</v>
      </c>
      <c r="D1114" t="s">
        <v>628</v>
      </c>
      <c r="E1114">
        <v>100</v>
      </c>
    </row>
    <row r="1115" spans="3:5" x14ac:dyDescent="0.4">
      <c r="C1115" t="s">
        <v>761</v>
      </c>
      <c r="D1115" t="s">
        <v>629</v>
      </c>
      <c r="E1115">
        <v>0</v>
      </c>
    </row>
    <row r="1116" spans="3:5" x14ac:dyDescent="0.4">
      <c r="C1116" t="s">
        <v>761</v>
      </c>
      <c r="D1116" t="s">
        <v>630</v>
      </c>
      <c r="E1116">
        <v>2800</v>
      </c>
    </row>
    <row r="1117" spans="3:5" x14ac:dyDescent="0.4">
      <c r="C1117" t="s">
        <v>761</v>
      </c>
      <c r="D1117" t="s">
        <v>631</v>
      </c>
      <c r="E1117">
        <v>900</v>
      </c>
    </row>
    <row r="1118" spans="3:5" x14ac:dyDescent="0.4">
      <c r="C1118" t="s">
        <v>761</v>
      </c>
      <c r="D1118" t="s">
        <v>632</v>
      </c>
      <c r="E1118">
        <v>5600</v>
      </c>
    </row>
    <row r="1119" spans="3:5" x14ac:dyDescent="0.4">
      <c r="C1119" t="s">
        <v>761</v>
      </c>
      <c r="D1119" t="s">
        <v>633</v>
      </c>
      <c r="E1119">
        <v>1700</v>
      </c>
    </row>
    <row r="1120" spans="3:5" x14ac:dyDescent="0.4">
      <c r="C1120" t="s">
        <v>761</v>
      </c>
      <c r="D1120" t="s">
        <v>634</v>
      </c>
      <c r="E1120">
        <v>1000</v>
      </c>
    </row>
    <row r="1121" spans="3:5" x14ac:dyDescent="0.4">
      <c r="C1121" t="s">
        <v>761</v>
      </c>
      <c r="D1121" t="s">
        <v>635</v>
      </c>
      <c r="E1121">
        <v>300</v>
      </c>
    </row>
    <row r="1122" spans="3:5" x14ac:dyDescent="0.4">
      <c r="C1122" t="s">
        <v>761</v>
      </c>
      <c r="D1122" t="s">
        <v>636</v>
      </c>
      <c r="E1122">
        <v>0</v>
      </c>
    </row>
    <row r="1123" spans="3:5" x14ac:dyDescent="0.4">
      <c r="C1123" t="s">
        <v>761</v>
      </c>
      <c r="D1123" t="s">
        <v>637</v>
      </c>
      <c r="E1123">
        <v>800</v>
      </c>
    </row>
    <row r="1124" spans="3:5" x14ac:dyDescent="0.4">
      <c r="C1124" t="s">
        <v>761</v>
      </c>
      <c r="D1124" t="s">
        <v>638</v>
      </c>
      <c r="E1124">
        <v>1100</v>
      </c>
    </row>
    <row r="1125" spans="3:5" x14ac:dyDescent="0.4">
      <c r="C1125" t="s">
        <v>761</v>
      </c>
      <c r="D1125" t="s">
        <v>639</v>
      </c>
      <c r="E1125">
        <v>5800</v>
      </c>
    </row>
    <row r="1126" spans="3:5" x14ac:dyDescent="0.4">
      <c r="C1126" t="s">
        <v>761</v>
      </c>
      <c r="D1126" t="s">
        <v>640</v>
      </c>
      <c r="E1126">
        <v>1200</v>
      </c>
    </row>
    <row r="1127" spans="3:5" x14ac:dyDescent="0.4">
      <c r="C1127" t="s">
        <v>761</v>
      </c>
      <c r="D1127" t="s">
        <v>641</v>
      </c>
      <c r="E1127">
        <v>100</v>
      </c>
    </row>
    <row r="1128" spans="3:5" x14ac:dyDescent="0.4">
      <c r="C1128" t="s">
        <v>761</v>
      </c>
      <c r="D1128" t="s">
        <v>642</v>
      </c>
      <c r="E1128">
        <v>800</v>
      </c>
    </row>
    <row r="1129" spans="3:5" x14ac:dyDescent="0.4">
      <c r="C1129" t="s">
        <v>761</v>
      </c>
      <c r="D1129" t="s">
        <v>643</v>
      </c>
      <c r="E1129">
        <v>500</v>
      </c>
    </row>
    <row r="1130" spans="3:5" x14ac:dyDescent="0.4">
      <c r="C1130" t="s">
        <v>761</v>
      </c>
      <c r="D1130" t="s">
        <v>644</v>
      </c>
      <c r="E1130">
        <v>3300</v>
      </c>
    </row>
    <row r="1131" spans="3:5" x14ac:dyDescent="0.4">
      <c r="C1131" t="s">
        <v>761</v>
      </c>
      <c r="D1131" t="s">
        <v>645</v>
      </c>
      <c r="E1131">
        <v>1000</v>
      </c>
    </row>
    <row r="1132" spans="3:5" x14ac:dyDescent="0.4">
      <c r="C1132" t="s">
        <v>761</v>
      </c>
      <c r="D1132" t="s">
        <v>646</v>
      </c>
      <c r="E1132">
        <v>900</v>
      </c>
    </row>
    <row r="1133" spans="3:5" x14ac:dyDescent="0.4">
      <c r="C1133" t="s">
        <v>761</v>
      </c>
      <c r="D1133" t="s">
        <v>647</v>
      </c>
      <c r="E1133">
        <v>11100</v>
      </c>
    </row>
    <row r="1134" spans="3:5" x14ac:dyDescent="0.4">
      <c r="C1134" t="s">
        <v>761</v>
      </c>
      <c r="D1134" t="s">
        <v>648</v>
      </c>
      <c r="E1134">
        <v>9500</v>
      </c>
    </row>
    <row r="1135" spans="3:5" x14ac:dyDescent="0.4">
      <c r="C1135" t="s">
        <v>761</v>
      </c>
      <c r="D1135" t="s">
        <v>649</v>
      </c>
      <c r="E1135">
        <v>1100</v>
      </c>
    </row>
    <row r="1136" spans="3:5" x14ac:dyDescent="0.4">
      <c r="C1136" t="s">
        <v>761</v>
      </c>
      <c r="D1136" t="s">
        <v>650</v>
      </c>
      <c r="E1136">
        <v>200</v>
      </c>
    </row>
    <row r="1137" spans="3:5" x14ac:dyDescent="0.4">
      <c r="C1137" t="s">
        <v>761</v>
      </c>
      <c r="D1137" t="s">
        <v>651</v>
      </c>
      <c r="E1137">
        <v>3300</v>
      </c>
    </row>
    <row r="1138" spans="3:5" x14ac:dyDescent="0.4">
      <c r="C1138" t="s">
        <v>761</v>
      </c>
      <c r="D1138" t="s">
        <v>652</v>
      </c>
      <c r="E1138">
        <v>1100</v>
      </c>
    </row>
    <row r="1139" spans="3:5" x14ac:dyDescent="0.4">
      <c r="C1139" t="s">
        <v>761</v>
      </c>
      <c r="D1139" t="s">
        <v>653</v>
      </c>
      <c r="E1139">
        <v>3900</v>
      </c>
    </row>
    <row r="1140" spans="3:5" x14ac:dyDescent="0.4">
      <c r="C1140" t="s">
        <v>761</v>
      </c>
      <c r="D1140" t="s">
        <v>654</v>
      </c>
      <c r="E1140">
        <v>400</v>
      </c>
    </row>
    <row r="1141" spans="3:5" x14ac:dyDescent="0.4">
      <c r="C1141" t="s">
        <v>761</v>
      </c>
      <c r="D1141" t="s">
        <v>655</v>
      </c>
      <c r="E1141">
        <v>2600</v>
      </c>
    </row>
    <row r="1142" spans="3:5" x14ac:dyDescent="0.4">
      <c r="C1142" t="s">
        <v>761</v>
      </c>
      <c r="D1142" t="s">
        <v>656</v>
      </c>
      <c r="E1142">
        <v>700</v>
      </c>
    </row>
    <row r="1143" spans="3:5" x14ac:dyDescent="0.4">
      <c r="C1143" t="s">
        <v>761</v>
      </c>
      <c r="D1143" t="s">
        <v>657</v>
      </c>
      <c r="E1143">
        <v>500</v>
      </c>
    </row>
    <row r="1144" spans="3:5" x14ac:dyDescent="0.4">
      <c r="C1144" t="s">
        <v>761</v>
      </c>
      <c r="D1144" t="s">
        <v>658</v>
      </c>
      <c r="E1144">
        <v>800</v>
      </c>
    </row>
    <row r="1145" spans="3:5" x14ac:dyDescent="0.4">
      <c r="C1145" t="s">
        <v>761</v>
      </c>
      <c r="D1145" t="s">
        <v>659</v>
      </c>
      <c r="E1145">
        <v>5800</v>
      </c>
    </row>
    <row r="1146" spans="3:5" x14ac:dyDescent="0.4">
      <c r="C1146" t="s">
        <v>761</v>
      </c>
      <c r="D1146" t="s">
        <v>660</v>
      </c>
      <c r="E1146">
        <v>4600</v>
      </c>
    </row>
    <row r="1147" spans="3:5" x14ac:dyDescent="0.4">
      <c r="C1147" t="s">
        <v>761</v>
      </c>
      <c r="D1147" t="s">
        <v>661</v>
      </c>
      <c r="E1147">
        <v>300</v>
      </c>
    </row>
    <row r="1148" spans="3:5" x14ac:dyDescent="0.4">
      <c r="C1148" t="s">
        <v>761</v>
      </c>
      <c r="D1148" t="s">
        <v>662</v>
      </c>
      <c r="E1148">
        <v>1100</v>
      </c>
    </row>
    <row r="1149" spans="3:5" x14ac:dyDescent="0.4">
      <c r="C1149" t="s">
        <v>761</v>
      </c>
      <c r="D1149" t="s">
        <v>663</v>
      </c>
      <c r="E1149">
        <v>300</v>
      </c>
    </row>
    <row r="1150" spans="3:5" x14ac:dyDescent="0.4">
      <c r="C1150" t="s">
        <v>761</v>
      </c>
      <c r="D1150" t="s">
        <v>664</v>
      </c>
      <c r="E1150">
        <v>6300</v>
      </c>
    </row>
    <row r="1151" spans="3:5" x14ac:dyDescent="0.4">
      <c r="C1151" t="s">
        <v>761</v>
      </c>
      <c r="D1151" t="s">
        <v>665</v>
      </c>
      <c r="E1151">
        <v>200</v>
      </c>
    </row>
    <row r="1152" spans="3:5" x14ac:dyDescent="0.4">
      <c r="C1152" t="s">
        <v>761</v>
      </c>
      <c r="D1152" t="s">
        <v>666</v>
      </c>
      <c r="E1152">
        <v>6100</v>
      </c>
    </row>
    <row r="1153" spans="3:5" x14ac:dyDescent="0.4">
      <c r="C1153" t="s">
        <v>761</v>
      </c>
      <c r="D1153" t="s">
        <v>667</v>
      </c>
      <c r="E1153">
        <v>2600</v>
      </c>
    </row>
    <row r="1154" spans="3:5" x14ac:dyDescent="0.4">
      <c r="C1154" t="s">
        <v>761</v>
      </c>
      <c r="D1154" t="s">
        <v>668</v>
      </c>
      <c r="E1154">
        <v>1000</v>
      </c>
    </row>
    <row r="1155" spans="3:5" x14ac:dyDescent="0.4">
      <c r="C1155" t="s">
        <v>761</v>
      </c>
      <c r="D1155" t="s">
        <v>669</v>
      </c>
      <c r="E1155">
        <v>600</v>
      </c>
    </row>
    <row r="1156" spans="3:5" x14ac:dyDescent="0.4">
      <c r="C1156" t="s">
        <v>761</v>
      </c>
      <c r="D1156" t="s">
        <v>670</v>
      </c>
      <c r="E1156">
        <v>3000</v>
      </c>
    </row>
    <row r="1157" spans="3:5" x14ac:dyDescent="0.4">
      <c r="C1157" t="s">
        <v>761</v>
      </c>
      <c r="D1157" t="s">
        <v>671</v>
      </c>
      <c r="E1157">
        <v>400</v>
      </c>
    </row>
    <row r="1158" spans="3:5" x14ac:dyDescent="0.4">
      <c r="C1158" t="s">
        <v>761</v>
      </c>
      <c r="D1158" t="s">
        <v>672</v>
      </c>
      <c r="E1158">
        <v>8400</v>
      </c>
    </row>
    <row r="1159" spans="3:5" x14ac:dyDescent="0.4">
      <c r="C1159" t="s">
        <v>761</v>
      </c>
      <c r="D1159" t="s">
        <v>673</v>
      </c>
      <c r="E1159">
        <v>900</v>
      </c>
    </row>
    <row r="1160" spans="3:5" x14ac:dyDescent="0.4">
      <c r="C1160" t="s">
        <v>761</v>
      </c>
      <c r="D1160" t="s">
        <v>674</v>
      </c>
      <c r="E1160">
        <v>3300</v>
      </c>
    </row>
    <row r="1161" spans="3:5" x14ac:dyDescent="0.4">
      <c r="C1161" t="s">
        <v>761</v>
      </c>
      <c r="D1161" t="s">
        <v>675</v>
      </c>
      <c r="E1161">
        <v>0</v>
      </c>
    </row>
    <row r="1162" spans="3:5" x14ac:dyDescent="0.4">
      <c r="C1162" t="s">
        <v>761</v>
      </c>
      <c r="D1162" t="s">
        <v>676</v>
      </c>
      <c r="E1162">
        <v>100</v>
      </c>
    </row>
    <row r="1163" spans="3:5" x14ac:dyDescent="0.4">
      <c r="C1163" t="s">
        <v>761</v>
      </c>
      <c r="D1163" t="s">
        <v>677</v>
      </c>
      <c r="E1163">
        <v>400</v>
      </c>
    </row>
    <row r="1164" spans="3:5" x14ac:dyDescent="0.4">
      <c r="C1164" t="s">
        <v>761</v>
      </c>
      <c r="D1164" t="s">
        <v>678</v>
      </c>
      <c r="E1164">
        <v>1500</v>
      </c>
    </row>
    <row r="1165" spans="3:5" x14ac:dyDescent="0.4">
      <c r="C1165" t="s">
        <v>761</v>
      </c>
      <c r="D1165" t="s">
        <v>679</v>
      </c>
      <c r="E1165">
        <v>200</v>
      </c>
    </row>
    <row r="1166" spans="3:5" x14ac:dyDescent="0.4">
      <c r="C1166" t="s">
        <v>761</v>
      </c>
      <c r="D1166" t="s">
        <v>680</v>
      </c>
      <c r="E1166">
        <v>1200</v>
      </c>
    </row>
    <row r="1167" spans="3:5" x14ac:dyDescent="0.4">
      <c r="C1167" t="s">
        <v>761</v>
      </c>
      <c r="D1167" t="s">
        <v>681</v>
      </c>
      <c r="E1167">
        <v>1100</v>
      </c>
    </row>
    <row r="1168" spans="3:5" x14ac:dyDescent="0.4">
      <c r="C1168" t="s">
        <v>761</v>
      </c>
      <c r="D1168" t="s">
        <v>682</v>
      </c>
      <c r="E1168">
        <v>3600</v>
      </c>
    </row>
    <row r="1169" spans="3:5" x14ac:dyDescent="0.4">
      <c r="C1169" t="s">
        <v>761</v>
      </c>
      <c r="D1169" t="s">
        <v>683</v>
      </c>
      <c r="E1169">
        <v>3600</v>
      </c>
    </row>
    <row r="1170" spans="3:5" x14ac:dyDescent="0.4">
      <c r="C1170" t="s">
        <v>761</v>
      </c>
      <c r="D1170" t="s">
        <v>684</v>
      </c>
      <c r="E1170">
        <v>1200</v>
      </c>
    </row>
    <row r="1171" spans="3:5" x14ac:dyDescent="0.4">
      <c r="C1171" t="s">
        <v>761</v>
      </c>
      <c r="D1171" t="s">
        <v>685</v>
      </c>
      <c r="E1171">
        <v>5100</v>
      </c>
    </row>
    <row r="1172" spans="3:5" x14ac:dyDescent="0.4">
      <c r="C1172" t="s">
        <v>761</v>
      </c>
      <c r="D1172" t="s">
        <v>686</v>
      </c>
      <c r="E1172">
        <v>600</v>
      </c>
    </row>
    <row r="1173" spans="3:5" x14ac:dyDescent="0.4">
      <c r="C1173" t="s">
        <v>761</v>
      </c>
      <c r="D1173" t="s">
        <v>687</v>
      </c>
      <c r="E1173">
        <v>1600</v>
      </c>
    </row>
    <row r="1174" spans="3:5" x14ac:dyDescent="0.4">
      <c r="C1174" t="s">
        <v>761</v>
      </c>
      <c r="D1174" t="s">
        <v>688</v>
      </c>
      <c r="E1174">
        <v>6500</v>
      </c>
    </row>
    <row r="1175" spans="3:5" x14ac:dyDescent="0.4">
      <c r="C1175" t="s">
        <v>761</v>
      </c>
      <c r="D1175" t="s">
        <v>689</v>
      </c>
      <c r="E1175">
        <v>4900</v>
      </c>
    </row>
    <row r="1176" spans="3:5" x14ac:dyDescent="0.4">
      <c r="C1176" t="s">
        <v>761</v>
      </c>
      <c r="D1176" t="s">
        <v>690</v>
      </c>
      <c r="E1176">
        <v>13100</v>
      </c>
    </row>
    <row r="1177" spans="3:5" x14ac:dyDescent="0.4">
      <c r="C1177" t="s">
        <v>761</v>
      </c>
      <c r="D1177" t="s">
        <v>691</v>
      </c>
      <c r="E1177">
        <v>7200</v>
      </c>
    </row>
    <row r="1178" spans="3:5" x14ac:dyDescent="0.4">
      <c r="C1178" t="s">
        <v>761</v>
      </c>
      <c r="D1178" t="s">
        <v>692</v>
      </c>
      <c r="E1178">
        <v>4700</v>
      </c>
    </row>
    <row r="1179" spans="3:5" x14ac:dyDescent="0.4">
      <c r="C1179" t="s">
        <v>761</v>
      </c>
      <c r="D1179" t="s">
        <v>693</v>
      </c>
      <c r="E1179">
        <v>4400</v>
      </c>
    </row>
    <row r="1180" spans="3:5" x14ac:dyDescent="0.4">
      <c r="C1180" t="s">
        <v>761</v>
      </c>
      <c r="D1180" t="s">
        <v>694</v>
      </c>
      <c r="E1180">
        <v>900</v>
      </c>
    </row>
    <row r="1181" spans="3:5" x14ac:dyDescent="0.4">
      <c r="C1181" t="s">
        <v>761</v>
      </c>
      <c r="D1181" t="s">
        <v>393</v>
      </c>
      <c r="E1181">
        <v>4000</v>
      </c>
    </row>
    <row r="1182" spans="3:5" x14ac:dyDescent="0.4">
      <c r="C1182" t="s">
        <v>761</v>
      </c>
      <c r="D1182" t="s">
        <v>394</v>
      </c>
      <c r="E1182">
        <v>900</v>
      </c>
    </row>
    <row r="1183" spans="3:5" x14ac:dyDescent="0.4">
      <c r="C1183" t="s">
        <v>761</v>
      </c>
      <c r="D1183" t="s">
        <v>395</v>
      </c>
      <c r="E1183">
        <v>400</v>
      </c>
    </row>
    <row r="1184" spans="3:5" x14ac:dyDescent="0.4">
      <c r="C1184" t="s">
        <v>761</v>
      </c>
      <c r="D1184" t="s">
        <v>396</v>
      </c>
      <c r="E1184">
        <v>2300</v>
      </c>
    </row>
    <row r="1185" spans="3:5" x14ac:dyDescent="0.4">
      <c r="C1185" t="s">
        <v>761</v>
      </c>
      <c r="D1185" t="s">
        <v>397</v>
      </c>
      <c r="E1185">
        <v>1000</v>
      </c>
    </row>
    <row r="1186" spans="3:5" x14ac:dyDescent="0.4">
      <c r="C1186" t="s">
        <v>761</v>
      </c>
      <c r="D1186" t="s">
        <v>398</v>
      </c>
      <c r="E1186">
        <v>4300</v>
      </c>
    </row>
    <row r="1187" spans="3:5" x14ac:dyDescent="0.4">
      <c r="C1187" t="s">
        <v>761</v>
      </c>
      <c r="D1187" t="s">
        <v>399</v>
      </c>
      <c r="E1187">
        <v>3900</v>
      </c>
    </row>
    <row r="1188" spans="3:5" x14ac:dyDescent="0.4">
      <c r="C1188" t="s">
        <v>761</v>
      </c>
      <c r="D1188" t="s">
        <v>400</v>
      </c>
      <c r="E1188">
        <v>800</v>
      </c>
    </row>
    <row r="1189" spans="3:5" x14ac:dyDescent="0.4">
      <c r="C1189" t="s">
        <v>761</v>
      </c>
      <c r="D1189" t="s">
        <v>401</v>
      </c>
      <c r="E1189">
        <v>2700</v>
      </c>
    </row>
    <row r="1190" spans="3:5" x14ac:dyDescent="0.4">
      <c r="C1190" t="s">
        <v>761</v>
      </c>
      <c r="D1190" t="s">
        <v>402</v>
      </c>
      <c r="E1190">
        <v>600</v>
      </c>
    </row>
    <row r="1191" spans="3:5" x14ac:dyDescent="0.4">
      <c r="C1191" t="s">
        <v>761</v>
      </c>
      <c r="D1191" t="s">
        <v>403</v>
      </c>
      <c r="E1191">
        <v>2600</v>
      </c>
    </row>
    <row r="1192" spans="3:5" x14ac:dyDescent="0.4">
      <c r="C1192" t="s">
        <v>761</v>
      </c>
      <c r="D1192" t="s">
        <v>404</v>
      </c>
      <c r="E1192">
        <v>4200</v>
      </c>
    </row>
    <row r="1193" spans="3:5" x14ac:dyDescent="0.4">
      <c r="C1193" t="s">
        <v>761</v>
      </c>
      <c r="D1193" t="s">
        <v>405</v>
      </c>
      <c r="E1193">
        <v>4700</v>
      </c>
    </row>
    <row r="1194" spans="3:5" x14ac:dyDescent="0.4">
      <c r="C1194" t="s">
        <v>761</v>
      </c>
      <c r="D1194" t="s">
        <v>406</v>
      </c>
      <c r="E1194">
        <v>800</v>
      </c>
    </row>
    <row r="1195" spans="3:5" x14ac:dyDescent="0.4">
      <c r="C1195" t="s">
        <v>761</v>
      </c>
      <c r="D1195" t="s">
        <v>407</v>
      </c>
      <c r="E1195">
        <v>1100</v>
      </c>
    </row>
    <row r="1196" spans="3:5" x14ac:dyDescent="0.4">
      <c r="C1196" t="s">
        <v>761</v>
      </c>
      <c r="D1196" t="s">
        <v>408</v>
      </c>
      <c r="E1196">
        <v>3500</v>
      </c>
    </row>
    <row r="1197" spans="3:5" x14ac:dyDescent="0.4">
      <c r="C1197" t="s">
        <v>761</v>
      </c>
      <c r="D1197" t="s">
        <v>409</v>
      </c>
      <c r="E1197">
        <v>700</v>
      </c>
    </row>
    <row r="1198" spans="3:5" x14ac:dyDescent="0.4">
      <c r="C1198" t="s">
        <v>761</v>
      </c>
      <c r="D1198" t="s">
        <v>410</v>
      </c>
      <c r="E1198">
        <v>700</v>
      </c>
    </row>
    <row r="1199" spans="3:5" x14ac:dyDescent="0.4">
      <c r="C1199" t="s">
        <v>761</v>
      </c>
      <c r="D1199" t="s">
        <v>411</v>
      </c>
      <c r="E1199">
        <v>1300</v>
      </c>
    </row>
    <row r="1200" spans="3:5" x14ac:dyDescent="0.4">
      <c r="C1200" t="s">
        <v>761</v>
      </c>
      <c r="D1200" t="s">
        <v>412</v>
      </c>
      <c r="E1200">
        <v>2600</v>
      </c>
    </row>
    <row r="1201" spans="3:5" x14ac:dyDescent="0.4">
      <c r="C1201" t="s">
        <v>761</v>
      </c>
      <c r="D1201" t="s">
        <v>413</v>
      </c>
      <c r="E1201">
        <v>2600</v>
      </c>
    </row>
    <row r="1202" spans="3:5" x14ac:dyDescent="0.4">
      <c r="C1202" t="s">
        <v>761</v>
      </c>
      <c r="D1202" t="s">
        <v>414</v>
      </c>
      <c r="E1202">
        <v>4900</v>
      </c>
    </row>
    <row r="1203" spans="3:5" x14ac:dyDescent="0.4">
      <c r="C1203" t="s">
        <v>761</v>
      </c>
      <c r="D1203" t="s">
        <v>415</v>
      </c>
      <c r="E1203">
        <v>7900</v>
      </c>
    </row>
    <row r="1204" spans="3:5" x14ac:dyDescent="0.4">
      <c r="C1204" t="s">
        <v>761</v>
      </c>
      <c r="D1204" t="s">
        <v>416</v>
      </c>
      <c r="E1204">
        <v>3700</v>
      </c>
    </row>
    <row r="1205" spans="3:5" x14ac:dyDescent="0.4">
      <c r="C1205" t="s">
        <v>761</v>
      </c>
      <c r="D1205" t="s">
        <v>417</v>
      </c>
      <c r="E1205">
        <v>400</v>
      </c>
    </row>
    <row r="1206" spans="3:5" x14ac:dyDescent="0.4">
      <c r="C1206" t="s">
        <v>761</v>
      </c>
      <c r="D1206" t="s">
        <v>418</v>
      </c>
      <c r="E1206">
        <v>1500</v>
      </c>
    </row>
    <row r="1207" spans="3:5" x14ac:dyDescent="0.4">
      <c r="C1207" t="s">
        <v>761</v>
      </c>
      <c r="D1207" t="s">
        <v>419</v>
      </c>
      <c r="E1207">
        <v>1300</v>
      </c>
    </row>
    <row r="1208" spans="3:5" x14ac:dyDescent="0.4">
      <c r="C1208" t="s">
        <v>761</v>
      </c>
      <c r="D1208" t="s">
        <v>420</v>
      </c>
      <c r="E1208">
        <v>700</v>
      </c>
    </row>
    <row r="1209" spans="3:5" x14ac:dyDescent="0.4">
      <c r="C1209" t="s">
        <v>761</v>
      </c>
      <c r="D1209" t="s">
        <v>421</v>
      </c>
      <c r="E1209">
        <v>200</v>
      </c>
    </row>
    <row r="1210" spans="3:5" x14ac:dyDescent="0.4">
      <c r="C1210" t="s">
        <v>761</v>
      </c>
      <c r="D1210" t="s">
        <v>422</v>
      </c>
      <c r="E1210">
        <v>1200</v>
      </c>
    </row>
    <row r="1211" spans="3:5" x14ac:dyDescent="0.4">
      <c r="C1211" t="s">
        <v>761</v>
      </c>
      <c r="D1211" t="s">
        <v>423</v>
      </c>
      <c r="E1211">
        <v>2900</v>
      </c>
    </row>
    <row r="1212" spans="3:5" x14ac:dyDescent="0.4">
      <c r="C1212" t="s">
        <v>761</v>
      </c>
      <c r="D1212" t="s">
        <v>424</v>
      </c>
      <c r="E1212">
        <v>10700</v>
      </c>
    </row>
    <row r="1213" spans="3:5" x14ac:dyDescent="0.4">
      <c r="C1213" t="s">
        <v>761</v>
      </c>
      <c r="D1213" t="s">
        <v>425</v>
      </c>
      <c r="E1213">
        <v>1100</v>
      </c>
    </row>
    <row r="1214" spans="3:5" x14ac:dyDescent="0.4">
      <c r="C1214" t="s">
        <v>761</v>
      </c>
      <c r="D1214" t="s">
        <v>426</v>
      </c>
      <c r="E1214">
        <v>100</v>
      </c>
    </row>
    <row r="1215" spans="3:5" x14ac:dyDescent="0.4">
      <c r="C1215" t="s">
        <v>761</v>
      </c>
      <c r="D1215" t="s">
        <v>427</v>
      </c>
      <c r="E1215">
        <v>2800</v>
      </c>
    </row>
    <row r="1216" spans="3:5" x14ac:dyDescent="0.4">
      <c r="C1216" t="s">
        <v>761</v>
      </c>
      <c r="D1216" t="s">
        <v>428</v>
      </c>
      <c r="E1216">
        <v>100</v>
      </c>
    </row>
    <row r="1217" spans="3:5" x14ac:dyDescent="0.4">
      <c r="C1217" t="s">
        <v>761</v>
      </c>
      <c r="D1217" t="s">
        <v>429</v>
      </c>
      <c r="E1217">
        <v>300</v>
      </c>
    </row>
    <row r="1218" spans="3:5" x14ac:dyDescent="0.4">
      <c r="C1218" t="s">
        <v>761</v>
      </c>
      <c r="D1218" t="s">
        <v>430</v>
      </c>
      <c r="E1218">
        <v>100</v>
      </c>
    </row>
    <row r="1219" spans="3:5" x14ac:dyDescent="0.4">
      <c r="C1219" t="s">
        <v>761</v>
      </c>
      <c r="D1219" t="s">
        <v>431</v>
      </c>
      <c r="E1219">
        <v>600</v>
      </c>
    </row>
    <row r="1220" spans="3:5" x14ac:dyDescent="0.4">
      <c r="C1220" t="s">
        <v>761</v>
      </c>
      <c r="D1220" t="s">
        <v>432</v>
      </c>
      <c r="E1220">
        <v>0</v>
      </c>
    </row>
    <row r="1221" spans="3:5" x14ac:dyDescent="0.4">
      <c r="C1221" t="s">
        <v>761</v>
      </c>
      <c r="D1221" t="s">
        <v>433</v>
      </c>
      <c r="E1221">
        <v>5400</v>
      </c>
    </row>
    <row r="1222" spans="3:5" x14ac:dyDescent="0.4">
      <c r="C1222" t="s">
        <v>761</v>
      </c>
      <c r="D1222" t="s">
        <v>434</v>
      </c>
      <c r="E1222">
        <v>600</v>
      </c>
    </row>
    <row r="1223" spans="3:5" x14ac:dyDescent="0.4">
      <c r="C1223" t="s">
        <v>761</v>
      </c>
      <c r="D1223" t="s">
        <v>435</v>
      </c>
      <c r="E1223">
        <v>100</v>
      </c>
    </row>
    <row r="1224" spans="3:5" x14ac:dyDescent="0.4">
      <c r="C1224" t="s">
        <v>761</v>
      </c>
      <c r="D1224" t="s">
        <v>436</v>
      </c>
      <c r="E1224">
        <v>700</v>
      </c>
    </row>
    <row r="1225" spans="3:5" x14ac:dyDescent="0.4">
      <c r="C1225" t="s">
        <v>761</v>
      </c>
      <c r="D1225" t="s">
        <v>437</v>
      </c>
      <c r="E1225">
        <v>4500</v>
      </c>
    </row>
    <row r="1226" spans="3:5" x14ac:dyDescent="0.4">
      <c r="C1226" t="s">
        <v>761</v>
      </c>
      <c r="D1226" t="s">
        <v>438</v>
      </c>
      <c r="E1226">
        <v>2400</v>
      </c>
    </row>
    <row r="1227" spans="3:5" x14ac:dyDescent="0.4">
      <c r="C1227" t="s">
        <v>761</v>
      </c>
      <c r="D1227" t="s">
        <v>439</v>
      </c>
      <c r="E1227">
        <v>4600</v>
      </c>
    </row>
    <row r="1228" spans="3:5" x14ac:dyDescent="0.4">
      <c r="C1228" t="s">
        <v>761</v>
      </c>
      <c r="D1228" t="s">
        <v>440</v>
      </c>
      <c r="E1228">
        <v>10600</v>
      </c>
    </row>
    <row r="1229" spans="3:5" x14ac:dyDescent="0.4">
      <c r="C1229" t="s">
        <v>761</v>
      </c>
      <c r="D1229" t="s">
        <v>441</v>
      </c>
      <c r="E1229">
        <v>4500</v>
      </c>
    </row>
    <row r="1230" spans="3:5" x14ac:dyDescent="0.4">
      <c r="C1230" t="s">
        <v>761</v>
      </c>
      <c r="D1230" t="s">
        <v>442</v>
      </c>
      <c r="E1230">
        <v>2900</v>
      </c>
    </row>
    <row r="1231" spans="3:5" x14ac:dyDescent="0.4">
      <c r="C1231" t="s">
        <v>761</v>
      </c>
      <c r="D1231" t="s">
        <v>443</v>
      </c>
      <c r="E1231">
        <v>4600</v>
      </c>
    </row>
    <row r="1232" spans="3:5" x14ac:dyDescent="0.4">
      <c r="C1232" t="s">
        <v>761</v>
      </c>
      <c r="D1232" t="s">
        <v>444</v>
      </c>
      <c r="E1232">
        <v>1400</v>
      </c>
    </row>
    <row r="1233" spans="3:5" x14ac:dyDescent="0.4">
      <c r="C1233" t="s">
        <v>761</v>
      </c>
      <c r="D1233" t="s">
        <v>445</v>
      </c>
      <c r="E1233">
        <v>600</v>
      </c>
    </row>
    <row r="1234" spans="3:5" x14ac:dyDescent="0.4">
      <c r="C1234" t="s">
        <v>761</v>
      </c>
      <c r="D1234" t="s">
        <v>446</v>
      </c>
      <c r="E1234">
        <v>300</v>
      </c>
    </row>
    <row r="1235" spans="3:5" x14ac:dyDescent="0.4">
      <c r="C1235" t="s">
        <v>761</v>
      </c>
      <c r="D1235" t="s">
        <v>447</v>
      </c>
      <c r="E1235">
        <v>1200</v>
      </c>
    </row>
    <row r="1236" spans="3:5" x14ac:dyDescent="0.4">
      <c r="C1236" t="s">
        <v>761</v>
      </c>
      <c r="D1236" t="s">
        <v>448</v>
      </c>
      <c r="E1236">
        <v>2000</v>
      </c>
    </row>
    <row r="1237" spans="3:5" x14ac:dyDescent="0.4">
      <c r="C1237" t="s">
        <v>761</v>
      </c>
      <c r="D1237" t="s">
        <v>449</v>
      </c>
      <c r="E1237">
        <v>3700</v>
      </c>
    </row>
    <row r="1238" spans="3:5" x14ac:dyDescent="0.4">
      <c r="C1238" t="s">
        <v>761</v>
      </c>
      <c r="D1238" t="s">
        <v>450</v>
      </c>
      <c r="E1238">
        <v>0</v>
      </c>
    </row>
    <row r="1239" spans="3:5" x14ac:dyDescent="0.4">
      <c r="C1239" t="s">
        <v>761</v>
      </c>
      <c r="D1239" t="s">
        <v>451</v>
      </c>
      <c r="E1239">
        <v>400</v>
      </c>
    </row>
    <row r="1240" spans="3:5" x14ac:dyDescent="0.4">
      <c r="C1240" t="s">
        <v>761</v>
      </c>
      <c r="D1240" t="s">
        <v>452</v>
      </c>
      <c r="E1240">
        <v>600</v>
      </c>
    </row>
    <row r="1241" spans="3:5" x14ac:dyDescent="0.4">
      <c r="C1241" t="s">
        <v>761</v>
      </c>
      <c r="D1241" t="s">
        <v>453</v>
      </c>
      <c r="E1241">
        <v>300</v>
      </c>
    </row>
    <row r="1242" spans="3:5" x14ac:dyDescent="0.4">
      <c r="C1242" t="s">
        <v>761</v>
      </c>
      <c r="D1242" t="s">
        <v>454</v>
      </c>
      <c r="E1242">
        <v>900</v>
      </c>
    </row>
    <row r="1243" spans="3:5" x14ac:dyDescent="0.4">
      <c r="C1243" t="s">
        <v>761</v>
      </c>
      <c r="D1243" t="s">
        <v>455</v>
      </c>
      <c r="E1243">
        <v>2200</v>
      </c>
    </row>
    <row r="1244" spans="3:5" x14ac:dyDescent="0.4">
      <c r="C1244" t="s">
        <v>761</v>
      </c>
      <c r="D1244" t="s">
        <v>456</v>
      </c>
      <c r="E1244">
        <v>600</v>
      </c>
    </row>
    <row r="1245" spans="3:5" x14ac:dyDescent="0.4">
      <c r="C1245" t="s">
        <v>761</v>
      </c>
      <c r="D1245" t="s">
        <v>457</v>
      </c>
      <c r="E1245">
        <v>2400</v>
      </c>
    </row>
    <row r="1246" spans="3:5" x14ac:dyDescent="0.4">
      <c r="C1246" t="s">
        <v>761</v>
      </c>
      <c r="D1246" t="s">
        <v>458</v>
      </c>
      <c r="E1246">
        <v>200</v>
      </c>
    </row>
    <row r="1247" spans="3:5" x14ac:dyDescent="0.4">
      <c r="C1247" t="s">
        <v>761</v>
      </c>
      <c r="D1247" t="s">
        <v>459</v>
      </c>
      <c r="E1247">
        <v>0</v>
      </c>
    </row>
    <row r="1248" spans="3:5" x14ac:dyDescent="0.4">
      <c r="C1248" t="s">
        <v>761</v>
      </c>
      <c r="D1248" t="s">
        <v>460</v>
      </c>
      <c r="E1248">
        <v>300</v>
      </c>
    </row>
    <row r="1249" spans="3:5" x14ac:dyDescent="0.4">
      <c r="C1249" t="s">
        <v>761</v>
      </c>
      <c r="D1249" t="s">
        <v>461</v>
      </c>
      <c r="E1249">
        <v>200</v>
      </c>
    </row>
    <row r="1250" spans="3:5" x14ac:dyDescent="0.4">
      <c r="C1250" t="s">
        <v>761</v>
      </c>
      <c r="D1250" t="s">
        <v>462</v>
      </c>
      <c r="E1250">
        <v>100</v>
      </c>
    </row>
    <row r="1251" spans="3:5" x14ac:dyDescent="0.4">
      <c r="C1251" t="s">
        <v>761</v>
      </c>
      <c r="D1251" t="s">
        <v>463</v>
      </c>
      <c r="E1251">
        <v>1300</v>
      </c>
    </row>
    <row r="1252" spans="3:5" x14ac:dyDescent="0.4">
      <c r="C1252" t="s">
        <v>761</v>
      </c>
      <c r="D1252" t="s">
        <v>464</v>
      </c>
      <c r="E1252">
        <v>2900</v>
      </c>
    </row>
    <row r="1253" spans="3:5" x14ac:dyDescent="0.4">
      <c r="C1253" t="s">
        <v>761</v>
      </c>
      <c r="D1253" t="s">
        <v>465</v>
      </c>
      <c r="E1253">
        <v>300</v>
      </c>
    </row>
    <row r="1254" spans="3:5" x14ac:dyDescent="0.4">
      <c r="C1254" t="s">
        <v>761</v>
      </c>
      <c r="D1254" t="s">
        <v>466</v>
      </c>
      <c r="E1254">
        <v>0</v>
      </c>
    </row>
    <row r="1255" spans="3:5" x14ac:dyDescent="0.4">
      <c r="C1255" t="s">
        <v>761</v>
      </c>
      <c r="D1255" t="s">
        <v>467</v>
      </c>
      <c r="E1255">
        <v>2300</v>
      </c>
    </row>
    <row r="1256" spans="3:5" x14ac:dyDescent="0.4">
      <c r="C1256" t="s">
        <v>761</v>
      </c>
      <c r="D1256" t="s">
        <v>468</v>
      </c>
      <c r="E1256">
        <v>1300</v>
      </c>
    </row>
    <row r="1257" spans="3:5" x14ac:dyDescent="0.4">
      <c r="C1257" t="s">
        <v>761</v>
      </c>
      <c r="D1257" t="s">
        <v>469</v>
      </c>
      <c r="E1257">
        <v>6600</v>
      </c>
    </row>
    <row r="1258" spans="3:5" x14ac:dyDescent="0.4">
      <c r="C1258" t="s">
        <v>761</v>
      </c>
      <c r="D1258" t="s">
        <v>470</v>
      </c>
      <c r="E1258">
        <v>3000</v>
      </c>
    </row>
    <row r="1259" spans="3:5" x14ac:dyDescent="0.4">
      <c r="C1259" t="s">
        <v>761</v>
      </c>
      <c r="D1259" t="s">
        <v>471</v>
      </c>
      <c r="E1259">
        <v>800</v>
      </c>
    </row>
    <row r="1260" spans="3:5" x14ac:dyDescent="0.4">
      <c r="C1260" t="s">
        <v>761</v>
      </c>
      <c r="D1260" t="s">
        <v>472</v>
      </c>
      <c r="E1260">
        <v>300</v>
      </c>
    </row>
    <row r="1261" spans="3:5" x14ac:dyDescent="0.4">
      <c r="C1261" t="s">
        <v>761</v>
      </c>
      <c r="D1261" t="s">
        <v>473</v>
      </c>
      <c r="E1261">
        <v>400</v>
      </c>
    </row>
    <row r="1262" spans="3:5" x14ac:dyDescent="0.4">
      <c r="C1262" t="s">
        <v>761</v>
      </c>
      <c r="D1262" t="s">
        <v>474</v>
      </c>
      <c r="E1262">
        <v>0</v>
      </c>
    </row>
    <row r="1263" spans="3:5" x14ac:dyDescent="0.4">
      <c r="C1263" t="s">
        <v>761</v>
      </c>
      <c r="D1263" t="s">
        <v>475</v>
      </c>
      <c r="E1263">
        <v>400</v>
      </c>
    </row>
    <row r="1264" spans="3:5" x14ac:dyDescent="0.4">
      <c r="C1264" t="s">
        <v>761</v>
      </c>
      <c r="D1264" t="s">
        <v>476</v>
      </c>
      <c r="E1264">
        <v>2200</v>
      </c>
    </row>
    <row r="1265" spans="3:5" x14ac:dyDescent="0.4">
      <c r="C1265" t="s">
        <v>761</v>
      </c>
      <c r="D1265" t="s">
        <v>477</v>
      </c>
      <c r="E1265">
        <v>100</v>
      </c>
    </row>
    <row r="1266" spans="3:5" x14ac:dyDescent="0.4">
      <c r="C1266" t="s">
        <v>761</v>
      </c>
      <c r="D1266" t="s">
        <v>478</v>
      </c>
      <c r="E1266">
        <v>0</v>
      </c>
    </row>
    <row r="1267" spans="3:5" x14ac:dyDescent="0.4">
      <c r="C1267" t="s">
        <v>761</v>
      </c>
      <c r="D1267" t="s">
        <v>479</v>
      </c>
      <c r="E1267">
        <v>0</v>
      </c>
    </row>
    <row r="1268" spans="3:5" x14ac:dyDescent="0.4">
      <c r="C1268" t="s">
        <v>761</v>
      </c>
      <c r="D1268" t="s">
        <v>480</v>
      </c>
      <c r="E1268">
        <v>300</v>
      </c>
    </row>
    <row r="1269" spans="3:5" x14ac:dyDescent="0.4">
      <c r="C1269" t="s">
        <v>761</v>
      </c>
      <c r="D1269" t="s">
        <v>481</v>
      </c>
      <c r="E1269">
        <v>500</v>
      </c>
    </row>
    <row r="1270" spans="3:5" x14ac:dyDescent="0.4">
      <c r="C1270" t="s">
        <v>761</v>
      </c>
      <c r="D1270" t="s">
        <v>482</v>
      </c>
      <c r="E1270">
        <v>300</v>
      </c>
    </row>
    <row r="1271" spans="3:5" x14ac:dyDescent="0.4">
      <c r="C1271" t="s">
        <v>761</v>
      </c>
      <c r="D1271" t="s">
        <v>483</v>
      </c>
      <c r="E1271">
        <v>300</v>
      </c>
    </row>
    <row r="1272" spans="3:5" x14ac:dyDescent="0.4">
      <c r="C1272" t="s">
        <v>761</v>
      </c>
      <c r="D1272" t="s">
        <v>484</v>
      </c>
      <c r="E1272">
        <v>0</v>
      </c>
    </row>
    <row r="1273" spans="3:5" x14ac:dyDescent="0.4">
      <c r="C1273" t="s">
        <v>761</v>
      </c>
      <c r="D1273" t="s">
        <v>485</v>
      </c>
      <c r="E1273">
        <v>2700</v>
      </c>
    </row>
    <row r="1274" spans="3:5" x14ac:dyDescent="0.4">
      <c r="C1274" t="s">
        <v>761</v>
      </c>
      <c r="D1274" t="s">
        <v>486</v>
      </c>
      <c r="E1274">
        <v>0</v>
      </c>
    </row>
    <row r="1275" spans="3:5" x14ac:dyDescent="0.4">
      <c r="C1275" t="s">
        <v>761</v>
      </c>
      <c r="D1275" t="s">
        <v>487</v>
      </c>
      <c r="E1275">
        <v>700</v>
      </c>
    </row>
    <row r="1276" spans="3:5" x14ac:dyDescent="0.4">
      <c r="C1276" t="s">
        <v>761</v>
      </c>
      <c r="D1276" t="s">
        <v>488</v>
      </c>
      <c r="E1276">
        <v>1000</v>
      </c>
    </row>
    <row r="1277" spans="3:5" x14ac:dyDescent="0.4">
      <c r="C1277" t="s">
        <v>761</v>
      </c>
      <c r="D1277" t="s">
        <v>489</v>
      </c>
      <c r="E1277">
        <v>1500</v>
      </c>
    </row>
    <row r="1278" spans="3:5" x14ac:dyDescent="0.4">
      <c r="C1278" t="s">
        <v>761</v>
      </c>
      <c r="D1278" t="s">
        <v>490</v>
      </c>
      <c r="E1278">
        <v>200</v>
      </c>
    </row>
    <row r="1279" spans="3:5" x14ac:dyDescent="0.4">
      <c r="C1279" t="s">
        <v>761</v>
      </c>
      <c r="D1279" t="s">
        <v>491</v>
      </c>
      <c r="E1279">
        <v>3800</v>
      </c>
    </row>
    <row r="1280" spans="3:5" x14ac:dyDescent="0.4">
      <c r="C1280" t="s">
        <v>761</v>
      </c>
      <c r="D1280" t="s">
        <v>492</v>
      </c>
      <c r="E1280">
        <v>2600</v>
      </c>
    </row>
    <row r="1281" spans="3:5" x14ac:dyDescent="0.4">
      <c r="C1281" t="s">
        <v>761</v>
      </c>
      <c r="D1281" t="s">
        <v>493</v>
      </c>
      <c r="E1281">
        <v>3300</v>
      </c>
    </row>
    <row r="1282" spans="3:5" x14ac:dyDescent="0.4">
      <c r="C1282" t="s">
        <v>761</v>
      </c>
      <c r="D1282" t="s">
        <v>494</v>
      </c>
      <c r="E1282">
        <v>100</v>
      </c>
    </row>
    <row r="1283" spans="3:5" x14ac:dyDescent="0.4">
      <c r="C1283" t="s">
        <v>761</v>
      </c>
      <c r="D1283" t="s">
        <v>495</v>
      </c>
      <c r="E1283">
        <v>200</v>
      </c>
    </row>
    <row r="1284" spans="3:5" x14ac:dyDescent="0.4">
      <c r="C1284" t="s">
        <v>761</v>
      </c>
      <c r="D1284" t="s">
        <v>496</v>
      </c>
      <c r="E1284">
        <v>200</v>
      </c>
    </row>
    <row r="1285" spans="3:5" x14ac:dyDescent="0.4">
      <c r="C1285" t="s">
        <v>761</v>
      </c>
      <c r="D1285" t="s">
        <v>497</v>
      </c>
      <c r="E1285">
        <v>0</v>
      </c>
    </row>
    <row r="1286" spans="3:5" x14ac:dyDescent="0.4">
      <c r="C1286" t="s">
        <v>761</v>
      </c>
      <c r="D1286" t="s">
        <v>498</v>
      </c>
      <c r="E1286">
        <v>1000</v>
      </c>
    </row>
    <row r="1287" spans="3:5" x14ac:dyDescent="0.4">
      <c r="C1287" t="s">
        <v>761</v>
      </c>
      <c r="D1287" t="s">
        <v>499</v>
      </c>
      <c r="E1287">
        <v>0</v>
      </c>
    </row>
    <row r="1288" spans="3:5" x14ac:dyDescent="0.4">
      <c r="C1288" t="s">
        <v>761</v>
      </c>
      <c r="D1288" t="s">
        <v>500</v>
      </c>
      <c r="E1288">
        <v>100</v>
      </c>
    </row>
    <row r="1289" spans="3:5" x14ac:dyDescent="0.4">
      <c r="C1289" t="s">
        <v>761</v>
      </c>
      <c r="D1289" t="s">
        <v>501</v>
      </c>
      <c r="E1289">
        <v>1300</v>
      </c>
    </row>
    <row r="1290" spans="3:5" x14ac:dyDescent="0.4">
      <c r="C1290" t="s">
        <v>761</v>
      </c>
      <c r="D1290" t="s">
        <v>502</v>
      </c>
      <c r="E1290">
        <v>600</v>
      </c>
    </row>
    <row r="1291" spans="3:5" x14ac:dyDescent="0.4">
      <c r="C1291" t="s">
        <v>761</v>
      </c>
      <c r="D1291" t="s">
        <v>503</v>
      </c>
      <c r="E1291">
        <v>5200</v>
      </c>
    </row>
    <row r="1292" spans="3:5" x14ac:dyDescent="0.4">
      <c r="C1292" t="s">
        <v>761</v>
      </c>
      <c r="D1292" t="s">
        <v>504</v>
      </c>
      <c r="E1292">
        <v>1200</v>
      </c>
    </row>
    <row r="1293" spans="3:5" x14ac:dyDescent="0.4">
      <c r="C1293" t="s">
        <v>761</v>
      </c>
      <c r="D1293" t="s">
        <v>505</v>
      </c>
      <c r="E1293">
        <v>1800</v>
      </c>
    </row>
    <row r="1294" spans="3:5" x14ac:dyDescent="0.4">
      <c r="C1294" t="s">
        <v>761</v>
      </c>
      <c r="D1294" t="s">
        <v>506</v>
      </c>
      <c r="E1294">
        <v>2000</v>
      </c>
    </row>
    <row r="1295" spans="3:5" x14ac:dyDescent="0.4">
      <c r="C1295" t="s">
        <v>761</v>
      </c>
      <c r="D1295" t="s">
        <v>507</v>
      </c>
      <c r="E1295">
        <v>0</v>
      </c>
    </row>
    <row r="1296" spans="3:5" x14ac:dyDescent="0.4">
      <c r="C1296" t="s">
        <v>761</v>
      </c>
      <c r="D1296" t="s">
        <v>508</v>
      </c>
      <c r="E1296">
        <v>5900</v>
      </c>
    </row>
    <row r="1297" spans="3:5" x14ac:dyDescent="0.4">
      <c r="C1297" t="s">
        <v>761</v>
      </c>
      <c r="D1297" t="s">
        <v>509</v>
      </c>
      <c r="E1297">
        <v>2400</v>
      </c>
    </row>
    <row r="1298" spans="3:5" x14ac:dyDescent="0.4">
      <c r="C1298" t="s">
        <v>761</v>
      </c>
      <c r="D1298" t="s">
        <v>510</v>
      </c>
      <c r="E1298">
        <v>600</v>
      </c>
    </row>
    <row r="1299" spans="3:5" x14ac:dyDescent="0.4">
      <c r="C1299" t="s">
        <v>761</v>
      </c>
      <c r="D1299" t="s">
        <v>511</v>
      </c>
      <c r="E1299">
        <v>1400</v>
      </c>
    </row>
    <row r="1300" spans="3:5" x14ac:dyDescent="0.4">
      <c r="C1300" t="s">
        <v>761</v>
      </c>
      <c r="D1300" t="s">
        <v>512</v>
      </c>
      <c r="E1300">
        <v>1600</v>
      </c>
    </row>
    <row r="1301" spans="3:5" x14ac:dyDescent="0.4">
      <c r="C1301" t="s">
        <v>761</v>
      </c>
      <c r="D1301" t="s">
        <v>695</v>
      </c>
      <c r="E1301">
        <v>8000</v>
      </c>
    </row>
    <row r="1302" spans="3:5" x14ac:dyDescent="0.4">
      <c r="C1302" t="s">
        <v>761</v>
      </c>
      <c r="D1302" t="s">
        <v>696</v>
      </c>
      <c r="E1302">
        <v>3000</v>
      </c>
    </row>
    <row r="1303" spans="3:5" x14ac:dyDescent="0.4">
      <c r="C1303" t="s">
        <v>761</v>
      </c>
      <c r="D1303" t="s">
        <v>697</v>
      </c>
      <c r="E1303">
        <v>1900</v>
      </c>
    </row>
    <row r="1304" spans="3:5" x14ac:dyDescent="0.4">
      <c r="C1304" t="s">
        <v>761</v>
      </c>
      <c r="D1304" t="s">
        <v>698</v>
      </c>
      <c r="E1304">
        <v>3500</v>
      </c>
    </row>
    <row r="1305" spans="3:5" x14ac:dyDescent="0.4">
      <c r="C1305" t="s">
        <v>761</v>
      </c>
      <c r="D1305" t="s">
        <v>699</v>
      </c>
      <c r="E1305">
        <v>1400</v>
      </c>
    </row>
    <row r="1306" spans="3:5" x14ac:dyDescent="0.4">
      <c r="C1306" t="s">
        <v>761</v>
      </c>
      <c r="D1306" t="s">
        <v>700</v>
      </c>
      <c r="E1306">
        <v>600</v>
      </c>
    </row>
    <row r="1307" spans="3:5" x14ac:dyDescent="0.4">
      <c r="C1307" t="s">
        <v>761</v>
      </c>
      <c r="D1307" t="s">
        <v>701</v>
      </c>
      <c r="E1307">
        <v>2500</v>
      </c>
    </row>
    <row r="1308" spans="3:5" x14ac:dyDescent="0.4">
      <c r="C1308" t="s">
        <v>761</v>
      </c>
      <c r="D1308" t="s">
        <v>702</v>
      </c>
      <c r="E1308">
        <v>3300</v>
      </c>
    </row>
    <row r="1309" spans="3:5" x14ac:dyDescent="0.4">
      <c r="C1309" t="s">
        <v>761</v>
      </c>
      <c r="D1309" t="s">
        <v>703</v>
      </c>
      <c r="E1309">
        <v>600</v>
      </c>
    </row>
    <row r="1310" spans="3:5" x14ac:dyDescent="0.4">
      <c r="C1310" t="s">
        <v>761</v>
      </c>
      <c r="D1310" t="s">
        <v>704</v>
      </c>
      <c r="E1310">
        <v>2200</v>
      </c>
    </row>
    <row r="1311" spans="3:5" x14ac:dyDescent="0.4">
      <c r="C1311" t="s">
        <v>761</v>
      </c>
      <c r="D1311" t="s">
        <v>705</v>
      </c>
      <c r="E1311">
        <v>2300</v>
      </c>
    </row>
    <row r="1312" spans="3:5" x14ac:dyDescent="0.4">
      <c r="C1312" t="s">
        <v>761</v>
      </c>
      <c r="D1312" t="s">
        <v>706</v>
      </c>
      <c r="E1312">
        <v>800</v>
      </c>
    </row>
    <row r="1313" spans="3:5" x14ac:dyDescent="0.4">
      <c r="C1313" t="s">
        <v>761</v>
      </c>
      <c r="D1313" t="s">
        <v>707</v>
      </c>
      <c r="E1313">
        <v>1300</v>
      </c>
    </row>
    <row r="1314" spans="3:5" x14ac:dyDescent="0.4">
      <c r="C1314" t="s">
        <v>761</v>
      </c>
      <c r="D1314" t="s">
        <v>708</v>
      </c>
      <c r="E1314">
        <v>500</v>
      </c>
    </row>
    <row r="1315" spans="3:5" x14ac:dyDescent="0.4">
      <c r="C1315" t="s">
        <v>761</v>
      </c>
      <c r="D1315" t="s">
        <v>709</v>
      </c>
      <c r="E1315">
        <v>2600</v>
      </c>
    </row>
    <row r="1316" spans="3:5" x14ac:dyDescent="0.4">
      <c r="C1316" t="s">
        <v>761</v>
      </c>
      <c r="D1316" t="s">
        <v>710</v>
      </c>
      <c r="E1316">
        <v>7900</v>
      </c>
    </row>
    <row r="1317" spans="3:5" x14ac:dyDescent="0.4">
      <c r="C1317" t="s">
        <v>761</v>
      </c>
      <c r="D1317" t="s">
        <v>711</v>
      </c>
      <c r="E1317">
        <v>2400</v>
      </c>
    </row>
    <row r="1318" spans="3:5" x14ac:dyDescent="0.4">
      <c r="C1318" t="s">
        <v>761</v>
      </c>
      <c r="D1318" t="s">
        <v>712</v>
      </c>
      <c r="E1318">
        <v>1800</v>
      </c>
    </row>
    <row r="1319" spans="3:5" x14ac:dyDescent="0.4">
      <c r="C1319" t="s">
        <v>761</v>
      </c>
      <c r="D1319" t="s">
        <v>713</v>
      </c>
      <c r="E1319">
        <v>3200</v>
      </c>
    </row>
    <row r="1320" spans="3:5" x14ac:dyDescent="0.4">
      <c r="C1320" t="s">
        <v>761</v>
      </c>
      <c r="D1320" t="s">
        <v>714</v>
      </c>
      <c r="E1320">
        <v>1400</v>
      </c>
    </row>
    <row r="1321" spans="3:5" x14ac:dyDescent="0.4">
      <c r="C1321" t="s">
        <v>761</v>
      </c>
      <c r="D1321" t="s">
        <v>715</v>
      </c>
      <c r="E1321">
        <v>1300</v>
      </c>
    </row>
    <row r="1322" spans="3:5" x14ac:dyDescent="0.4">
      <c r="C1322" t="s">
        <v>761</v>
      </c>
      <c r="D1322" t="s">
        <v>716</v>
      </c>
      <c r="E1322">
        <v>3300</v>
      </c>
    </row>
    <row r="1323" spans="3:5" x14ac:dyDescent="0.4">
      <c r="C1323" t="s">
        <v>761</v>
      </c>
      <c r="D1323" t="s">
        <v>717</v>
      </c>
      <c r="E1323">
        <v>1500</v>
      </c>
    </row>
    <row r="1324" spans="3:5" x14ac:dyDescent="0.4">
      <c r="C1324" t="s">
        <v>761</v>
      </c>
      <c r="D1324" t="s">
        <v>718</v>
      </c>
      <c r="E1324">
        <v>1400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37200</v>
      </c>
    </row>
    <row r="1331" spans="3:5" x14ac:dyDescent="0.4">
      <c r="C1331" t="s">
        <v>763</v>
      </c>
      <c r="D1331" t="s">
        <v>513</v>
      </c>
      <c r="E1331">
        <v>27700</v>
      </c>
    </row>
    <row r="1332" spans="3:5" x14ac:dyDescent="0.4">
      <c r="C1332" t="s">
        <v>763</v>
      </c>
      <c r="D1332" t="s">
        <v>514</v>
      </c>
      <c r="E1332">
        <v>4600</v>
      </c>
    </row>
    <row r="1333" spans="3:5" x14ac:dyDescent="0.4">
      <c r="C1333" t="s">
        <v>763</v>
      </c>
      <c r="D1333" t="s">
        <v>515</v>
      </c>
      <c r="E1333">
        <v>3600</v>
      </c>
    </row>
    <row r="1334" spans="3:5" x14ac:dyDescent="0.4">
      <c r="C1334" t="s">
        <v>763</v>
      </c>
      <c r="D1334" t="s">
        <v>516</v>
      </c>
      <c r="E1334">
        <v>5400</v>
      </c>
    </row>
    <row r="1335" spans="3:5" x14ac:dyDescent="0.4">
      <c r="C1335" t="s">
        <v>763</v>
      </c>
      <c r="D1335" t="s">
        <v>517</v>
      </c>
      <c r="E1335">
        <v>3800</v>
      </c>
    </row>
    <row r="1336" spans="3:5" x14ac:dyDescent="0.4">
      <c r="C1336" t="s">
        <v>763</v>
      </c>
      <c r="D1336" t="s">
        <v>518</v>
      </c>
      <c r="E1336">
        <v>5900</v>
      </c>
    </row>
    <row r="1337" spans="3:5" x14ac:dyDescent="0.4">
      <c r="C1337" t="s">
        <v>763</v>
      </c>
      <c r="D1337" t="s">
        <v>519</v>
      </c>
      <c r="E1337">
        <v>1200</v>
      </c>
    </row>
    <row r="1338" spans="3:5" x14ac:dyDescent="0.4">
      <c r="C1338" t="s">
        <v>763</v>
      </c>
      <c r="D1338" t="s">
        <v>520</v>
      </c>
      <c r="E1338">
        <v>900</v>
      </c>
    </row>
    <row r="1339" spans="3:5" x14ac:dyDescent="0.4">
      <c r="C1339" t="s">
        <v>763</v>
      </c>
      <c r="D1339" t="s">
        <v>521</v>
      </c>
      <c r="E1339">
        <v>1400</v>
      </c>
    </row>
    <row r="1340" spans="3:5" x14ac:dyDescent="0.4">
      <c r="C1340" t="s">
        <v>763</v>
      </c>
      <c r="D1340" t="s">
        <v>522</v>
      </c>
      <c r="E1340">
        <v>3300</v>
      </c>
    </row>
    <row r="1341" spans="3:5" x14ac:dyDescent="0.4">
      <c r="C1341" t="s">
        <v>763</v>
      </c>
      <c r="D1341" t="s">
        <v>523</v>
      </c>
      <c r="E1341">
        <v>1900</v>
      </c>
    </row>
    <row r="1342" spans="3:5" x14ac:dyDescent="0.4">
      <c r="C1342" t="s">
        <v>763</v>
      </c>
      <c r="D1342" t="s">
        <v>524</v>
      </c>
      <c r="E1342">
        <v>3000</v>
      </c>
    </row>
    <row r="1343" spans="3:5" x14ac:dyDescent="0.4">
      <c r="C1343" t="s">
        <v>763</v>
      </c>
      <c r="D1343" t="s">
        <v>525</v>
      </c>
      <c r="E1343">
        <v>6100</v>
      </c>
    </row>
    <row r="1344" spans="3:5" x14ac:dyDescent="0.4">
      <c r="C1344" t="s">
        <v>763</v>
      </c>
      <c r="D1344" t="s">
        <v>526</v>
      </c>
      <c r="E1344">
        <v>5500</v>
      </c>
    </row>
    <row r="1345" spans="3:5" x14ac:dyDescent="0.4">
      <c r="C1345" t="s">
        <v>763</v>
      </c>
      <c r="D1345" t="s">
        <v>527</v>
      </c>
      <c r="E1345">
        <v>1500</v>
      </c>
    </row>
    <row r="1346" spans="3:5" x14ac:dyDescent="0.4">
      <c r="C1346" t="s">
        <v>763</v>
      </c>
      <c r="D1346" t="s">
        <v>528</v>
      </c>
      <c r="E1346">
        <v>1000</v>
      </c>
    </row>
    <row r="1347" spans="3:5" x14ac:dyDescent="0.4">
      <c r="C1347" t="s">
        <v>763</v>
      </c>
      <c r="D1347" t="s">
        <v>529</v>
      </c>
      <c r="E1347">
        <v>21700</v>
      </c>
    </row>
    <row r="1348" spans="3:5" x14ac:dyDescent="0.4">
      <c r="C1348" t="s">
        <v>763</v>
      </c>
      <c r="D1348" t="s">
        <v>530</v>
      </c>
      <c r="E1348">
        <v>6800</v>
      </c>
    </row>
    <row r="1349" spans="3:5" x14ac:dyDescent="0.4">
      <c r="C1349" t="s">
        <v>763</v>
      </c>
      <c r="D1349" t="s">
        <v>531</v>
      </c>
      <c r="E1349">
        <v>5700</v>
      </c>
    </row>
    <row r="1350" spans="3:5" x14ac:dyDescent="0.4">
      <c r="C1350" t="s">
        <v>763</v>
      </c>
      <c r="D1350" t="s">
        <v>532</v>
      </c>
      <c r="E1350">
        <v>1800</v>
      </c>
    </row>
    <row r="1351" spans="3:5" x14ac:dyDescent="0.4">
      <c r="C1351" t="s">
        <v>763</v>
      </c>
      <c r="D1351" t="s">
        <v>533</v>
      </c>
      <c r="E1351">
        <v>1000</v>
      </c>
    </row>
    <row r="1352" spans="3:5" x14ac:dyDescent="0.4">
      <c r="C1352" t="s">
        <v>763</v>
      </c>
      <c r="D1352" t="s">
        <v>534</v>
      </c>
      <c r="E1352">
        <v>11000</v>
      </c>
    </row>
    <row r="1353" spans="3:5" x14ac:dyDescent="0.4">
      <c r="C1353" t="s">
        <v>763</v>
      </c>
      <c r="D1353" t="s">
        <v>535</v>
      </c>
      <c r="E1353">
        <v>600</v>
      </c>
    </row>
    <row r="1354" spans="3:5" x14ac:dyDescent="0.4">
      <c r="C1354" t="s">
        <v>763</v>
      </c>
      <c r="D1354" t="s">
        <v>536</v>
      </c>
      <c r="E1354">
        <v>7900</v>
      </c>
    </row>
    <row r="1355" spans="3:5" x14ac:dyDescent="0.4">
      <c r="C1355" t="s">
        <v>763</v>
      </c>
      <c r="D1355" t="s">
        <v>537</v>
      </c>
      <c r="E1355">
        <v>400</v>
      </c>
    </row>
    <row r="1356" spans="3:5" x14ac:dyDescent="0.4">
      <c r="C1356" t="s">
        <v>763</v>
      </c>
      <c r="D1356" t="s">
        <v>538</v>
      </c>
      <c r="E1356">
        <v>300</v>
      </c>
    </row>
    <row r="1357" spans="3:5" x14ac:dyDescent="0.4">
      <c r="C1357" t="s">
        <v>763</v>
      </c>
      <c r="D1357" t="s">
        <v>539</v>
      </c>
      <c r="E1357">
        <v>5700</v>
      </c>
    </row>
    <row r="1358" spans="3:5" x14ac:dyDescent="0.4">
      <c r="C1358" t="s">
        <v>763</v>
      </c>
      <c r="D1358" t="s">
        <v>540</v>
      </c>
      <c r="E1358">
        <v>1100</v>
      </c>
    </row>
    <row r="1359" spans="3:5" x14ac:dyDescent="0.4">
      <c r="C1359" t="s">
        <v>763</v>
      </c>
      <c r="D1359" t="s">
        <v>541</v>
      </c>
      <c r="E1359">
        <v>800</v>
      </c>
    </row>
    <row r="1360" spans="3:5" x14ac:dyDescent="0.4">
      <c r="C1360" t="s">
        <v>763</v>
      </c>
      <c r="D1360" t="s">
        <v>542</v>
      </c>
      <c r="E1360">
        <v>1000</v>
      </c>
    </row>
    <row r="1361" spans="3:5" x14ac:dyDescent="0.4">
      <c r="C1361" t="s">
        <v>763</v>
      </c>
      <c r="D1361" t="s">
        <v>543</v>
      </c>
      <c r="E1361">
        <v>1300</v>
      </c>
    </row>
    <row r="1362" spans="3:5" x14ac:dyDescent="0.4">
      <c r="C1362" t="s">
        <v>763</v>
      </c>
      <c r="D1362" t="s">
        <v>544</v>
      </c>
      <c r="E1362">
        <v>400</v>
      </c>
    </row>
    <row r="1363" spans="3:5" x14ac:dyDescent="0.4">
      <c r="C1363" t="s">
        <v>763</v>
      </c>
      <c r="D1363" t="s">
        <v>545</v>
      </c>
      <c r="E1363">
        <v>200</v>
      </c>
    </row>
    <row r="1364" spans="3:5" x14ac:dyDescent="0.4">
      <c r="C1364" t="s">
        <v>763</v>
      </c>
      <c r="D1364" t="s">
        <v>546</v>
      </c>
      <c r="E1364">
        <v>500</v>
      </c>
    </row>
    <row r="1365" spans="3:5" x14ac:dyDescent="0.4">
      <c r="C1365" t="s">
        <v>763</v>
      </c>
      <c r="D1365" t="s">
        <v>547</v>
      </c>
      <c r="E1365">
        <v>2300</v>
      </c>
    </row>
    <row r="1366" spans="3:5" x14ac:dyDescent="0.4">
      <c r="C1366" t="s">
        <v>763</v>
      </c>
      <c r="D1366" t="s">
        <v>548</v>
      </c>
      <c r="E1366">
        <v>400</v>
      </c>
    </row>
    <row r="1367" spans="3:5" x14ac:dyDescent="0.4">
      <c r="C1367" t="s">
        <v>763</v>
      </c>
      <c r="D1367" t="s">
        <v>549</v>
      </c>
      <c r="E1367">
        <v>1100</v>
      </c>
    </row>
    <row r="1368" spans="3:5" x14ac:dyDescent="0.4">
      <c r="C1368" t="s">
        <v>763</v>
      </c>
      <c r="D1368" t="s">
        <v>550</v>
      </c>
      <c r="E1368">
        <v>3900</v>
      </c>
    </row>
    <row r="1369" spans="3:5" x14ac:dyDescent="0.4">
      <c r="C1369" t="s">
        <v>763</v>
      </c>
      <c r="D1369" t="s">
        <v>551</v>
      </c>
      <c r="E1369">
        <v>900</v>
      </c>
    </row>
    <row r="1370" spans="3:5" x14ac:dyDescent="0.4">
      <c r="C1370" t="s">
        <v>763</v>
      </c>
      <c r="D1370" t="s">
        <v>552</v>
      </c>
      <c r="E1370">
        <v>5400</v>
      </c>
    </row>
    <row r="1371" spans="3:5" x14ac:dyDescent="0.4">
      <c r="C1371" t="s">
        <v>763</v>
      </c>
      <c r="D1371" t="s">
        <v>553</v>
      </c>
      <c r="E1371">
        <v>700</v>
      </c>
    </row>
    <row r="1372" spans="3:5" x14ac:dyDescent="0.4">
      <c r="C1372" t="s">
        <v>763</v>
      </c>
      <c r="D1372" t="s">
        <v>554</v>
      </c>
      <c r="E1372">
        <v>6200</v>
      </c>
    </row>
    <row r="1373" spans="3:5" x14ac:dyDescent="0.4">
      <c r="C1373" t="s">
        <v>763</v>
      </c>
      <c r="D1373" t="s">
        <v>555</v>
      </c>
      <c r="E1373">
        <v>3800</v>
      </c>
    </row>
    <row r="1374" spans="3:5" x14ac:dyDescent="0.4">
      <c r="C1374" t="s">
        <v>763</v>
      </c>
      <c r="D1374" t="s">
        <v>556</v>
      </c>
      <c r="E1374">
        <v>5700</v>
      </c>
    </row>
    <row r="1375" spans="3:5" x14ac:dyDescent="0.4">
      <c r="C1375" t="s">
        <v>763</v>
      </c>
      <c r="D1375" t="s">
        <v>557</v>
      </c>
      <c r="E1375">
        <v>10200</v>
      </c>
    </row>
    <row r="1376" spans="3:5" x14ac:dyDescent="0.4">
      <c r="C1376" t="s">
        <v>763</v>
      </c>
      <c r="D1376" t="s">
        <v>558</v>
      </c>
      <c r="E1376">
        <v>3300</v>
      </c>
    </row>
    <row r="1377" spans="3:5" x14ac:dyDescent="0.4">
      <c r="C1377" t="s">
        <v>763</v>
      </c>
      <c r="D1377" t="s">
        <v>559</v>
      </c>
      <c r="E1377">
        <v>2200</v>
      </c>
    </row>
    <row r="1378" spans="3:5" x14ac:dyDescent="0.4">
      <c r="C1378" t="s">
        <v>763</v>
      </c>
      <c r="D1378" t="s">
        <v>560</v>
      </c>
      <c r="E1378">
        <v>16400</v>
      </c>
    </row>
    <row r="1379" spans="3:5" x14ac:dyDescent="0.4">
      <c r="C1379" t="s">
        <v>763</v>
      </c>
      <c r="D1379" t="s">
        <v>561</v>
      </c>
      <c r="E1379">
        <v>10900</v>
      </c>
    </row>
    <row r="1380" spans="3:5" x14ac:dyDescent="0.4">
      <c r="C1380" t="s">
        <v>763</v>
      </c>
      <c r="D1380" t="s">
        <v>562</v>
      </c>
      <c r="E1380">
        <v>7500</v>
      </c>
    </row>
    <row r="1381" spans="3:5" x14ac:dyDescent="0.4">
      <c r="C1381" t="s">
        <v>763</v>
      </c>
      <c r="D1381" t="s">
        <v>563</v>
      </c>
      <c r="E1381">
        <v>20300</v>
      </c>
    </row>
    <row r="1382" spans="3:5" x14ac:dyDescent="0.4">
      <c r="C1382" t="s">
        <v>763</v>
      </c>
      <c r="D1382" t="s">
        <v>564</v>
      </c>
      <c r="E1382">
        <v>3600</v>
      </c>
    </row>
    <row r="1383" spans="3:5" x14ac:dyDescent="0.4">
      <c r="C1383" t="s">
        <v>763</v>
      </c>
      <c r="D1383" t="s">
        <v>565</v>
      </c>
      <c r="E1383">
        <v>15900</v>
      </c>
    </row>
    <row r="1384" spans="3:5" x14ac:dyDescent="0.4">
      <c r="C1384" t="s">
        <v>763</v>
      </c>
      <c r="D1384" t="s">
        <v>566</v>
      </c>
      <c r="E1384">
        <v>8700</v>
      </c>
    </row>
    <row r="1385" spans="3:5" x14ac:dyDescent="0.4">
      <c r="C1385" t="s">
        <v>763</v>
      </c>
      <c r="D1385" t="s">
        <v>567</v>
      </c>
      <c r="E1385">
        <v>11800</v>
      </c>
    </row>
    <row r="1386" spans="3:5" x14ac:dyDescent="0.4">
      <c r="C1386" t="s">
        <v>763</v>
      </c>
      <c r="D1386" t="s">
        <v>568</v>
      </c>
      <c r="E1386">
        <v>3800</v>
      </c>
    </row>
    <row r="1387" spans="3:5" x14ac:dyDescent="0.4">
      <c r="C1387" t="s">
        <v>763</v>
      </c>
      <c r="D1387" t="s">
        <v>569</v>
      </c>
      <c r="E1387">
        <v>11800</v>
      </c>
    </row>
    <row r="1388" spans="3:5" x14ac:dyDescent="0.4">
      <c r="C1388" t="s">
        <v>763</v>
      </c>
      <c r="D1388" t="s">
        <v>570</v>
      </c>
      <c r="E1388">
        <v>6700</v>
      </c>
    </row>
    <row r="1389" spans="3:5" x14ac:dyDescent="0.4">
      <c r="C1389" t="s">
        <v>763</v>
      </c>
      <c r="D1389" t="s">
        <v>571</v>
      </c>
      <c r="E1389">
        <v>2400</v>
      </c>
    </row>
    <row r="1390" spans="3:5" x14ac:dyDescent="0.4">
      <c r="C1390" t="s">
        <v>763</v>
      </c>
      <c r="D1390" t="s">
        <v>572</v>
      </c>
      <c r="E1390">
        <v>33700</v>
      </c>
    </row>
    <row r="1391" spans="3:5" x14ac:dyDescent="0.4">
      <c r="C1391" t="s">
        <v>763</v>
      </c>
      <c r="D1391" t="s">
        <v>573</v>
      </c>
      <c r="E1391">
        <v>20200</v>
      </c>
    </row>
    <row r="1392" spans="3:5" x14ac:dyDescent="0.4">
      <c r="C1392" t="s">
        <v>763</v>
      </c>
      <c r="D1392" t="s">
        <v>574</v>
      </c>
      <c r="E1392">
        <v>7300</v>
      </c>
    </row>
    <row r="1393" spans="3:5" x14ac:dyDescent="0.4">
      <c r="C1393" t="s">
        <v>763</v>
      </c>
      <c r="D1393" t="s">
        <v>575</v>
      </c>
      <c r="E1393">
        <v>11000</v>
      </c>
    </row>
    <row r="1394" spans="3:5" x14ac:dyDescent="0.4">
      <c r="C1394" t="s">
        <v>763</v>
      </c>
      <c r="D1394" t="s">
        <v>576</v>
      </c>
      <c r="E1394">
        <v>7800</v>
      </c>
    </row>
    <row r="1395" spans="3:5" x14ac:dyDescent="0.4">
      <c r="C1395" t="s">
        <v>763</v>
      </c>
      <c r="D1395" t="s">
        <v>577</v>
      </c>
      <c r="E1395">
        <v>11200</v>
      </c>
    </row>
    <row r="1396" spans="3:5" x14ac:dyDescent="0.4">
      <c r="C1396" t="s">
        <v>763</v>
      </c>
      <c r="D1396" t="s">
        <v>578</v>
      </c>
      <c r="E1396">
        <v>18900</v>
      </c>
    </row>
    <row r="1397" spans="3:5" x14ac:dyDescent="0.4">
      <c r="C1397" t="s">
        <v>763</v>
      </c>
      <c r="D1397" t="s">
        <v>579</v>
      </c>
      <c r="E1397">
        <v>3600</v>
      </c>
    </row>
    <row r="1398" spans="3:5" x14ac:dyDescent="0.4">
      <c r="C1398" t="s">
        <v>763</v>
      </c>
      <c r="D1398" t="s">
        <v>580</v>
      </c>
      <c r="E1398">
        <v>3100</v>
      </c>
    </row>
    <row r="1399" spans="3:5" x14ac:dyDescent="0.4">
      <c r="C1399" t="s">
        <v>763</v>
      </c>
      <c r="D1399" t="s">
        <v>581</v>
      </c>
      <c r="E1399">
        <v>1900</v>
      </c>
    </row>
    <row r="1400" spans="3:5" x14ac:dyDescent="0.4">
      <c r="C1400" t="s">
        <v>763</v>
      </c>
      <c r="D1400" t="s">
        <v>582</v>
      </c>
      <c r="E1400">
        <v>1500</v>
      </c>
    </row>
    <row r="1401" spans="3:5" x14ac:dyDescent="0.4">
      <c r="C1401" t="s">
        <v>763</v>
      </c>
      <c r="D1401" t="s">
        <v>583</v>
      </c>
      <c r="E1401">
        <v>7400</v>
      </c>
    </row>
    <row r="1402" spans="3:5" x14ac:dyDescent="0.4">
      <c r="C1402" t="s">
        <v>763</v>
      </c>
      <c r="D1402" t="s">
        <v>584</v>
      </c>
      <c r="E1402">
        <v>800</v>
      </c>
    </row>
    <row r="1403" spans="3:5" x14ac:dyDescent="0.4">
      <c r="C1403" t="s">
        <v>763</v>
      </c>
      <c r="D1403" t="s">
        <v>585</v>
      </c>
      <c r="E1403">
        <v>3900</v>
      </c>
    </row>
    <row r="1404" spans="3:5" x14ac:dyDescent="0.4">
      <c r="C1404" t="s">
        <v>763</v>
      </c>
      <c r="D1404" t="s">
        <v>586</v>
      </c>
      <c r="E1404">
        <v>900</v>
      </c>
    </row>
    <row r="1405" spans="3:5" x14ac:dyDescent="0.4">
      <c r="C1405" t="s">
        <v>763</v>
      </c>
      <c r="D1405" t="s">
        <v>587</v>
      </c>
      <c r="E1405">
        <v>2700</v>
      </c>
    </row>
    <row r="1406" spans="3:5" x14ac:dyDescent="0.4">
      <c r="C1406" t="s">
        <v>763</v>
      </c>
      <c r="D1406" t="s">
        <v>588</v>
      </c>
      <c r="E1406">
        <v>1900</v>
      </c>
    </row>
    <row r="1407" spans="3:5" x14ac:dyDescent="0.4">
      <c r="C1407" t="s">
        <v>763</v>
      </c>
      <c r="D1407" t="s">
        <v>589</v>
      </c>
      <c r="E1407">
        <v>2800</v>
      </c>
    </row>
    <row r="1408" spans="3:5" x14ac:dyDescent="0.4">
      <c r="C1408" t="s">
        <v>763</v>
      </c>
      <c r="D1408" t="s">
        <v>590</v>
      </c>
      <c r="E1408">
        <v>1800</v>
      </c>
    </row>
    <row r="1409" spans="3:5" x14ac:dyDescent="0.4">
      <c r="C1409" t="s">
        <v>763</v>
      </c>
      <c r="D1409" t="s">
        <v>591</v>
      </c>
      <c r="E1409">
        <v>3800</v>
      </c>
    </row>
    <row r="1410" spans="3:5" x14ac:dyDescent="0.4">
      <c r="C1410" t="s">
        <v>763</v>
      </c>
      <c r="D1410" t="s">
        <v>592</v>
      </c>
      <c r="E1410">
        <v>2400</v>
      </c>
    </row>
    <row r="1411" spans="3:5" x14ac:dyDescent="0.4">
      <c r="C1411" t="s">
        <v>763</v>
      </c>
      <c r="D1411" t="s">
        <v>593</v>
      </c>
      <c r="E1411">
        <v>3400</v>
      </c>
    </row>
    <row r="1412" spans="3:5" x14ac:dyDescent="0.4">
      <c r="C1412" t="s">
        <v>763</v>
      </c>
      <c r="D1412" t="s">
        <v>594</v>
      </c>
      <c r="E1412">
        <v>1100</v>
      </c>
    </row>
    <row r="1413" spans="3:5" x14ac:dyDescent="0.4">
      <c r="C1413" t="s">
        <v>763</v>
      </c>
      <c r="D1413" t="s">
        <v>595</v>
      </c>
      <c r="E1413">
        <v>1600</v>
      </c>
    </row>
    <row r="1414" spans="3:5" x14ac:dyDescent="0.4">
      <c r="C1414" t="s">
        <v>763</v>
      </c>
      <c r="D1414" t="s">
        <v>596</v>
      </c>
      <c r="E1414">
        <v>1100</v>
      </c>
    </row>
    <row r="1415" spans="3:5" x14ac:dyDescent="0.4">
      <c r="C1415" t="s">
        <v>763</v>
      </c>
      <c r="D1415" t="s">
        <v>597</v>
      </c>
      <c r="E1415">
        <v>2200</v>
      </c>
    </row>
    <row r="1416" spans="3:5" x14ac:dyDescent="0.4">
      <c r="C1416" t="s">
        <v>763</v>
      </c>
      <c r="D1416" t="s">
        <v>598</v>
      </c>
      <c r="E1416">
        <v>100</v>
      </c>
    </row>
    <row r="1417" spans="3:5" x14ac:dyDescent="0.4">
      <c r="C1417" t="s">
        <v>763</v>
      </c>
      <c r="D1417" t="s">
        <v>599</v>
      </c>
      <c r="E1417">
        <v>3700</v>
      </c>
    </row>
    <row r="1418" spans="3:5" x14ac:dyDescent="0.4">
      <c r="C1418" t="s">
        <v>763</v>
      </c>
      <c r="D1418" t="s">
        <v>600</v>
      </c>
      <c r="E1418">
        <v>3600</v>
      </c>
    </row>
    <row r="1419" spans="3:5" x14ac:dyDescent="0.4">
      <c r="C1419" t="s">
        <v>763</v>
      </c>
      <c r="D1419" t="s">
        <v>601</v>
      </c>
      <c r="E1419">
        <v>1300</v>
      </c>
    </row>
    <row r="1420" spans="3:5" x14ac:dyDescent="0.4">
      <c r="C1420" t="s">
        <v>763</v>
      </c>
      <c r="D1420" t="s">
        <v>602</v>
      </c>
      <c r="E1420">
        <v>12700</v>
      </c>
    </row>
    <row r="1421" spans="3:5" x14ac:dyDescent="0.4">
      <c r="C1421" t="s">
        <v>763</v>
      </c>
      <c r="D1421" t="s">
        <v>603</v>
      </c>
      <c r="E1421">
        <v>3200</v>
      </c>
    </row>
    <row r="1422" spans="3:5" x14ac:dyDescent="0.4">
      <c r="C1422" t="s">
        <v>763</v>
      </c>
      <c r="D1422" t="s">
        <v>604</v>
      </c>
      <c r="E1422">
        <v>7200</v>
      </c>
    </row>
    <row r="1423" spans="3:5" x14ac:dyDescent="0.4">
      <c r="C1423" t="s">
        <v>763</v>
      </c>
      <c r="D1423" t="s">
        <v>605</v>
      </c>
      <c r="E1423">
        <v>2100</v>
      </c>
    </row>
    <row r="1424" spans="3:5" x14ac:dyDescent="0.4">
      <c r="C1424" t="s">
        <v>763</v>
      </c>
      <c r="D1424" t="s">
        <v>606</v>
      </c>
      <c r="E1424">
        <v>800</v>
      </c>
    </row>
    <row r="1425" spans="3:5" x14ac:dyDescent="0.4">
      <c r="C1425" t="s">
        <v>763</v>
      </c>
      <c r="D1425" t="s">
        <v>607</v>
      </c>
      <c r="E1425">
        <v>2300</v>
      </c>
    </row>
    <row r="1426" spans="3:5" x14ac:dyDescent="0.4">
      <c r="C1426" t="s">
        <v>763</v>
      </c>
      <c r="D1426" t="s">
        <v>608</v>
      </c>
      <c r="E1426">
        <v>3900</v>
      </c>
    </row>
    <row r="1427" spans="3:5" x14ac:dyDescent="0.4">
      <c r="C1427" t="s">
        <v>763</v>
      </c>
      <c r="D1427" t="s">
        <v>609</v>
      </c>
      <c r="E1427">
        <v>9800</v>
      </c>
    </row>
    <row r="1428" spans="3:5" x14ac:dyDescent="0.4">
      <c r="C1428" t="s">
        <v>763</v>
      </c>
      <c r="D1428" t="s">
        <v>610</v>
      </c>
      <c r="E1428">
        <v>2600</v>
      </c>
    </row>
    <row r="1429" spans="3:5" x14ac:dyDescent="0.4">
      <c r="C1429" t="s">
        <v>763</v>
      </c>
      <c r="D1429" t="s">
        <v>611</v>
      </c>
      <c r="E1429">
        <v>9600</v>
      </c>
    </row>
    <row r="1430" spans="3:5" x14ac:dyDescent="0.4">
      <c r="C1430" t="s">
        <v>763</v>
      </c>
      <c r="D1430" t="s">
        <v>612</v>
      </c>
      <c r="E1430">
        <v>4500</v>
      </c>
    </row>
    <row r="1431" spans="3:5" x14ac:dyDescent="0.4">
      <c r="C1431" t="s">
        <v>763</v>
      </c>
      <c r="D1431" t="s">
        <v>613</v>
      </c>
      <c r="E1431">
        <v>2900</v>
      </c>
    </row>
    <row r="1432" spans="3:5" x14ac:dyDescent="0.4">
      <c r="C1432" t="s">
        <v>763</v>
      </c>
      <c r="D1432" t="s">
        <v>614</v>
      </c>
      <c r="E1432">
        <v>2400</v>
      </c>
    </row>
    <row r="1433" spans="3:5" x14ac:dyDescent="0.4">
      <c r="C1433" t="s">
        <v>763</v>
      </c>
      <c r="D1433" t="s">
        <v>615</v>
      </c>
      <c r="E1433">
        <v>2600</v>
      </c>
    </row>
    <row r="1434" spans="3:5" x14ac:dyDescent="0.4">
      <c r="C1434" t="s">
        <v>763</v>
      </c>
      <c r="D1434" t="s">
        <v>616</v>
      </c>
      <c r="E1434">
        <v>3800</v>
      </c>
    </row>
    <row r="1435" spans="3:5" x14ac:dyDescent="0.4">
      <c r="C1435" t="s">
        <v>763</v>
      </c>
      <c r="D1435" t="s">
        <v>617</v>
      </c>
      <c r="E1435">
        <v>6700</v>
      </c>
    </row>
    <row r="1436" spans="3:5" x14ac:dyDescent="0.4">
      <c r="C1436" t="s">
        <v>763</v>
      </c>
      <c r="D1436" t="s">
        <v>618</v>
      </c>
      <c r="E1436">
        <v>1200</v>
      </c>
    </row>
    <row r="1437" spans="3:5" x14ac:dyDescent="0.4">
      <c r="C1437" t="s">
        <v>763</v>
      </c>
      <c r="D1437" t="s">
        <v>619</v>
      </c>
      <c r="E1437">
        <v>21800</v>
      </c>
    </row>
    <row r="1438" spans="3:5" x14ac:dyDescent="0.4">
      <c r="C1438" t="s">
        <v>763</v>
      </c>
      <c r="D1438" t="s">
        <v>620</v>
      </c>
      <c r="E1438">
        <v>7700</v>
      </c>
    </row>
    <row r="1439" spans="3:5" x14ac:dyDescent="0.4">
      <c r="C1439" t="s">
        <v>763</v>
      </c>
      <c r="D1439" t="s">
        <v>621</v>
      </c>
      <c r="E1439">
        <v>17300</v>
      </c>
    </row>
    <row r="1440" spans="3:5" x14ac:dyDescent="0.4">
      <c r="C1440" t="s">
        <v>763</v>
      </c>
      <c r="D1440" t="s">
        <v>622</v>
      </c>
      <c r="E1440">
        <v>16800</v>
      </c>
    </row>
    <row r="1441" spans="3:5" x14ac:dyDescent="0.4">
      <c r="C1441" t="s">
        <v>763</v>
      </c>
      <c r="D1441" t="s">
        <v>623</v>
      </c>
      <c r="E1441">
        <v>4100</v>
      </c>
    </row>
    <row r="1442" spans="3:5" x14ac:dyDescent="0.4">
      <c r="C1442" t="s">
        <v>763</v>
      </c>
      <c r="D1442" t="s">
        <v>624</v>
      </c>
      <c r="E1442">
        <v>2300</v>
      </c>
    </row>
    <row r="1443" spans="3:5" x14ac:dyDescent="0.4">
      <c r="C1443" t="s">
        <v>763</v>
      </c>
      <c r="D1443" t="s">
        <v>625</v>
      </c>
      <c r="E1443">
        <v>1400</v>
      </c>
    </row>
    <row r="1444" spans="3:5" x14ac:dyDescent="0.4">
      <c r="C1444" t="s">
        <v>763</v>
      </c>
      <c r="D1444" t="s">
        <v>626</v>
      </c>
      <c r="E1444">
        <v>2700</v>
      </c>
    </row>
    <row r="1445" spans="3:5" x14ac:dyDescent="0.4">
      <c r="C1445" t="s">
        <v>763</v>
      </c>
      <c r="D1445" t="s">
        <v>627</v>
      </c>
      <c r="E1445">
        <v>1300</v>
      </c>
    </row>
    <row r="1446" spans="3:5" x14ac:dyDescent="0.4">
      <c r="C1446" t="s">
        <v>763</v>
      </c>
      <c r="D1446" t="s">
        <v>628</v>
      </c>
      <c r="E1446">
        <v>2000</v>
      </c>
    </row>
    <row r="1447" spans="3:5" x14ac:dyDescent="0.4">
      <c r="C1447" t="s">
        <v>763</v>
      </c>
      <c r="D1447" t="s">
        <v>629</v>
      </c>
      <c r="E1447">
        <v>1000</v>
      </c>
    </row>
    <row r="1448" spans="3:5" x14ac:dyDescent="0.4">
      <c r="C1448" t="s">
        <v>763</v>
      </c>
      <c r="D1448" t="s">
        <v>630</v>
      </c>
      <c r="E1448">
        <v>2700</v>
      </c>
    </row>
    <row r="1449" spans="3:5" x14ac:dyDescent="0.4">
      <c r="C1449" t="s">
        <v>763</v>
      </c>
      <c r="D1449" t="s">
        <v>631</v>
      </c>
      <c r="E1449">
        <v>4400</v>
      </c>
    </row>
    <row r="1450" spans="3:5" x14ac:dyDescent="0.4">
      <c r="C1450" t="s">
        <v>763</v>
      </c>
      <c r="D1450" t="s">
        <v>632</v>
      </c>
      <c r="E1450">
        <v>1900</v>
      </c>
    </row>
    <row r="1451" spans="3:5" x14ac:dyDescent="0.4">
      <c r="C1451" t="s">
        <v>763</v>
      </c>
      <c r="D1451" t="s">
        <v>633</v>
      </c>
      <c r="E1451">
        <v>2000</v>
      </c>
    </row>
    <row r="1452" spans="3:5" x14ac:dyDescent="0.4">
      <c r="C1452" t="s">
        <v>763</v>
      </c>
      <c r="D1452" t="s">
        <v>634</v>
      </c>
      <c r="E1452">
        <v>1600</v>
      </c>
    </row>
    <row r="1453" spans="3:5" x14ac:dyDescent="0.4">
      <c r="C1453" t="s">
        <v>763</v>
      </c>
      <c r="D1453" t="s">
        <v>635</v>
      </c>
      <c r="E1453">
        <v>600</v>
      </c>
    </row>
    <row r="1454" spans="3:5" x14ac:dyDescent="0.4">
      <c r="C1454" t="s">
        <v>763</v>
      </c>
      <c r="D1454" t="s">
        <v>636</v>
      </c>
      <c r="E1454">
        <v>700</v>
      </c>
    </row>
    <row r="1455" spans="3:5" x14ac:dyDescent="0.4">
      <c r="C1455" t="s">
        <v>763</v>
      </c>
      <c r="D1455" t="s">
        <v>637</v>
      </c>
      <c r="E1455">
        <v>6200</v>
      </c>
    </row>
    <row r="1456" spans="3:5" x14ac:dyDescent="0.4">
      <c r="C1456" t="s">
        <v>763</v>
      </c>
      <c r="D1456" t="s">
        <v>638</v>
      </c>
      <c r="E1456">
        <v>9900</v>
      </c>
    </row>
    <row r="1457" spans="3:5" x14ac:dyDescent="0.4">
      <c r="C1457" t="s">
        <v>763</v>
      </c>
      <c r="D1457" t="s">
        <v>639</v>
      </c>
      <c r="E1457">
        <v>1900</v>
      </c>
    </row>
    <row r="1458" spans="3:5" x14ac:dyDescent="0.4">
      <c r="C1458" t="s">
        <v>763</v>
      </c>
      <c r="D1458" t="s">
        <v>640</v>
      </c>
      <c r="E1458">
        <v>400</v>
      </c>
    </row>
    <row r="1459" spans="3:5" x14ac:dyDescent="0.4">
      <c r="C1459" t="s">
        <v>763</v>
      </c>
      <c r="D1459" t="s">
        <v>641</v>
      </c>
      <c r="E1459">
        <v>15800</v>
      </c>
    </row>
    <row r="1460" spans="3:5" x14ac:dyDescent="0.4">
      <c r="C1460" t="s">
        <v>763</v>
      </c>
      <c r="D1460" t="s">
        <v>642</v>
      </c>
      <c r="E1460">
        <v>2600</v>
      </c>
    </row>
    <row r="1461" spans="3:5" x14ac:dyDescent="0.4">
      <c r="C1461" t="s">
        <v>763</v>
      </c>
      <c r="D1461" t="s">
        <v>643</v>
      </c>
      <c r="E1461">
        <v>5500</v>
      </c>
    </row>
    <row r="1462" spans="3:5" x14ac:dyDescent="0.4">
      <c r="C1462" t="s">
        <v>763</v>
      </c>
      <c r="D1462" t="s">
        <v>644</v>
      </c>
      <c r="E1462">
        <v>5600</v>
      </c>
    </row>
    <row r="1463" spans="3:5" x14ac:dyDescent="0.4">
      <c r="C1463" t="s">
        <v>763</v>
      </c>
      <c r="D1463" t="s">
        <v>645</v>
      </c>
      <c r="E1463">
        <v>3200</v>
      </c>
    </row>
    <row r="1464" spans="3:5" x14ac:dyDescent="0.4">
      <c r="C1464" t="s">
        <v>763</v>
      </c>
      <c r="D1464" t="s">
        <v>646</v>
      </c>
      <c r="E1464">
        <v>2600</v>
      </c>
    </row>
    <row r="1465" spans="3:5" x14ac:dyDescent="0.4">
      <c r="C1465" t="s">
        <v>763</v>
      </c>
      <c r="D1465" t="s">
        <v>647</v>
      </c>
      <c r="E1465">
        <v>6200</v>
      </c>
    </row>
    <row r="1466" spans="3:5" x14ac:dyDescent="0.4">
      <c r="C1466" t="s">
        <v>763</v>
      </c>
      <c r="D1466" t="s">
        <v>648</v>
      </c>
      <c r="E1466">
        <v>600</v>
      </c>
    </row>
    <row r="1467" spans="3:5" x14ac:dyDescent="0.4">
      <c r="C1467" t="s">
        <v>763</v>
      </c>
      <c r="D1467" t="s">
        <v>649</v>
      </c>
      <c r="E1467">
        <v>1700</v>
      </c>
    </row>
    <row r="1468" spans="3:5" x14ac:dyDescent="0.4">
      <c r="C1468" t="s">
        <v>763</v>
      </c>
      <c r="D1468" t="s">
        <v>650</v>
      </c>
      <c r="E1468">
        <v>3900</v>
      </c>
    </row>
    <row r="1469" spans="3:5" x14ac:dyDescent="0.4">
      <c r="C1469" t="s">
        <v>763</v>
      </c>
      <c r="D1469" t="s">
        <v>651</v>
      </c>
      <c r="E1469">
        <v>2900</v>
      </c>
    </row>
    <row r="1470" spans="3:5" x14ac:dyDescent="0.4">
      <c r="C1470" t="s">
        <v>763</v>
      </c>
      <c r="D1470" t="s">
        <v>652</v>
      </c>
      <c r="E1470">
        <v>300</v>
      </c>
    </row>
    <row r="1471" spans="3:5" x14ac:dyDescent="0.4">
      <c r="C1471" t="s">
        <v>763</v>
      </c>
      <c r="D1471" t="s">
        <v>653</v>
      </c>
      <c r="E1471">
        <v>600</v>
      </c>
    </row>
    <row r="1472" spans="3:5" x14ac:dyDescent="0.4">
      <c r="C1472" t="s">
        <v>763</v>
      </c>
      <c r="D1472" t="s">
        <v>654</v>
      </c>
      <c r="E1472">
        <v>1100</v>
      </c>
    </row>
    <row r="1473" spans="3:5" x14ac:dyDescent="0.4">
      <c r="C1473" t="s">
        <v>763</v>
      </c>
      <c r="D1473" t="s">
        <v>655</v>
      </c>
      <c r="E1473">
        <v>3800</v>
      </c>
    </row>
    <row r="1474" spans="3:5" x14ac:dyDescent="0.4">
      <c r="C1474" t="s">
        <v>763</v>
      </c>
      <c r="D1474" t="s">
        <v>656</v>
      </c>
      <c r="E1474">
        <v>800</v>
      </c>
    </row>
    <row r="1475" spans="3:5" x14ac:dyDescent="0.4">
      <c r="C1475" t="s">
        <v>763</v>
      </c>
      <c r="D1475" t="s">
        <v>657</v>
      </c>
      <c r="E1475">
        <v>700</v>
      </c>
    </row>
    <row r="1476" spans="3:5" x14ac:dyDescent="0.4">
      <c r="C1476" t="s">
        <v>763</v>
      </c>
      <c r="D1476" t="s">
        <v>658</v>
      </c>
      <c r="E1476">
        <v>1400</v>
      </c>
    </row>
    <row r="1477" spans="3:5" x14ac:dyDescent="0.4">
      <c r="C1477" t="s">
        <v>763</v>
      </c>
      <c r="D1477" t="s">
        <v>659</v>
      </c>
      <c r="E1477">
        <v>4600</v>
      </c>
    </row>
    <row r="1478" spans="3:5" x14ac:dyDescent="0.4">
      <c r="C1478" t="s">
        <v>763</v>
      </c>
      <c r="D1478" t="s">
        <v>660</v>
      </c>
      <c r="E1478">
        <v>4800</v>
      </c>
    </row>
    <row r="1479" spans="3:5" x14ac:dyDescent="0.4">
      <c r="C1479" t="s">
        <v>763</v>
      </c>
      <c r="D1479" t="s">
        <v>661</v>
      </c>
      <c r="E1479">
        <v>6300</v>
      </c>
    </row>
    <row r="1480" spans="3:5" x14ac:dyDescent="0.4">
      <c r="C1480" t="s">
        <v>763</v>
      </c>
      <c r="D1480" t="s">
        <v>662</v>
      </c>
      <c r="E1480">
        <v>1700</v>
      </c>
    </row>
    <row r="1481" spans="3:5" x14ac:dyDescent="0.4">
      <c r="C1481" t="s">
        <v>763</v>
      </c>
      <c r="D1481" t="s">
        <v>663</v>
      </c>
      <c r="E1481">
        <v>400</v>
      </c>
    </row>
    <row r="1482" spans="3:5" x14ac:dyDescent="0.4">
      <c r="C1482" t="s">
        <v>763</v>
      </c>
      <c r="D1482" t="s">
        <v>664</v>
      </c>
      <c r="E1482">
        <v>25100</v>
      </c>
    </row>
    <row r="1483" spans="3:5" x14ac:dyDescent="0.4">
      <c r="C1483" t="s">
        <v>763</v>
      </c>
      <c r="D1483" t="s">
        <v>665</v>
      </c>
      <c r="E1483">
        <v>3200</v>
      </c>
    </row>
    <row r="1484" spans="3:5" x14ac:dyDescent="0.4">
      <c r="C1484" t="s">
        <v>763</v>
      </c>
      <c r="D1484" t="s">
        <v>666</v>
      </c>
      <c r="E1484">
        <v>7200</v>
      </c>
    </row>
    <row r="1485" spans="3:5" x14ac:dyDescent="0.4">
      <c r="C1485" t="s">
        <v>763</v>
      </c>
      <c r="D1485" t="s">
        <v>667</v>
      </c>
      <c r="E1485">
        <v>2900</v>
      </c>
    </row>
    <row r="1486" spans="3:5" x14ac:dyDescent="0.4">
      <c r="C1486" t="s">
        <v>763</v>
      </c>
      <c r="D1486" t="s">
        <v>668</v>
      </c>
      <c r="E1486">
        <v>3200</v>
      </c>
    </row>
    <row r="1487" spans="3:5" x14ac:dyDescent="0.4">
      <c r="C1487" t="s">
        <v>763</v>
      </c>
      <c r="D1487" t="s">
        <v>669</v>
      </c>
      <c r="E1487">
        <v>2200</v>
      </c>
    </row>
    <row r="1488" spans="3:5" x14ac:dyDescent="0.4">
      <c r="C1488" t="s">
        <v>763</v>
      </c>
      <c r="D1488" t="s">
        <v>670</v>
      </c>
      <c r="E1488">
        <v>3600</v>
      </c>
    </row>
    <row r="1489" spans="3:5" x14ac:dyDescent="0.4">
      <c r="C1489" t="s">
        <v>763</v>
      </c>
      <c r="D1489" t="s">
        <v>671</v>
      </c>
      <c r="E1489">
        <v>3700</v>
      </c>
    </row>
    <row r="1490" spans="3:5" x14ac:dyDescent="0.4">
      <c r="C1490" t="s">
        <v>763</v>
      </c>
      <c r="D1490" t="s">
        <v>672</v>
      </c>
      <c r="E1490">
        <v>5300</v>
      </c>
    </row>
    <row r="1491" spans="3:5" x14ac:dyDescent="0.4">
      <c r="C1491" t="s">
        <v>763</v>
      </c>
      <c r="D1491" t="s">
        <v>673</v>
      </c>
      <c r="E1491">
        <v>3200</v>
      </c>
    </row>
    <row r="1492" spans="3:5" x14ac:dyDescent="0.4">
      <c r="C1492" t="s">
        <v>763</v>
      </c>
      <c r="D1492" t="s">
        <v>674</v>
      </c>
      <c r="E1492">
        <v>2700</v>
      </c>
    </row>
    <row r="1493" spans="3:5" x14ac:dyDescent="0.4">
      <c r="C1493" t="s">
        <v>763</v>
      </c>
      <c r="D1493" t="s">
        <v>675</v>
      </c>
      <c r="E1493">
        <v>4100</v>
      </c>
    </row>
    <row r="1494" spans="3:5" x14ac:dyDescent="0.4">
      <c r="C1494" t="s">
        <v>763</v>
      </c>
      <c r="D1494" t="s">
        <v>676</v>
      </c>
      <c r="E1494">
        <v>800</v>
      </c>
    </row>
    <row r="1495" spans="3:5" x14ac:dyDescent="0.4">
      <c r="C1495" t="s">
        <v>763</v>
      </c>
      <c r="D1495" t="s">
        <v>677</v>
      </c>
      <c r="E1495">
        <v>1500</v>
      </c>
    </row>
    <row r="1496" spans="3:5" x14ac:dyDescent="0.4">
      <c r="C1496" t="s">
        <v>763</v>
      </c>
      <c r="D1496" t="s">
        <v>678</v>
      </c>
      <c r="E1496">
        <v>1500</v>
      </c>
    </row>
    <row r="1497" spans="3:5" x14ac:dyDescent="0.4">
      <c r="C1497" t="s">
        <v>763</v>
      </c>
      <c r="D1497" t="s">
        <v>679</v>
      </c>
      <c r="E1497">
        <v>800</v>
      </c>
    </row>
    <row r="1498" spans="3:5" x14ac:dyDescent="0.4">
      <c r="C1498" t="s">
        <v>763</v>
      </c>
      <c r="D1498" t="s">
        <v>680</v>
      </c>
      <c r="E1498">
        <v>13200</v>
      </c>
    </row>
    <row r="1499" spans="3:5" x14ac:dyDescent="0.4">
      <c r="C1499" t="s">
        <v>763</v>
      </c>
      <c r="D1499" t="s">
        <v>681</v>
      </c>
      <c r="E1499">
        <v>1600</v>
      </c>
    </row>
    <row r="1500" spans="3:5" x14ac:dyDescent="0.4">
      <c r="C1500" t="s">
        <v>763</v>
      </c>
      <c r="D1500" t="s">
        <v>682</v>
      </c>
      <c r="E1500">
        <v>8200</v>
      </c>
    </row>
    <row r="1501" spans="3:5" x14ac:dyDescent="0.4">
      <c r="C1501" t="s">
        <v>763</v>
      </c>
      <c r="D1501" t="s">
        <v>683</v>
      </c>
      <c r="E1501">
        <v>1800</v>
      </c>
    </row>
    <row r="1502" spans="3:5" x14ac:dyDescent="0.4">
      <c r="C1502" t="s">
        <v>763</v>
      </c>
      <c r="D1502" t="s">
        <v>684</v>
      </c>
      <c r="E1502">
        <v>2800</v>
      </c>
    </row>
    <row r="1503" spans="3:5" x14ac:dyDescent="0.4">
      <c r="C1503" t="s">
        <v>763</v>
      </c>
      <c r="D1503" t="s">
        <v>685</v>
      </c>
      <c r="E1503">
        <v>4500</v>
      </c>
    </row>
    <row r="1504" spans="3:5" x14ac:dyDescent="0.4">
      <c r="C1504" t="s">
        <v>763</v>
      </c>
      <c r="D1504" t="s">
        <v>686</v>
      </c>
      <c r="E1504">
        <v>2200</v>
      </c>
    </row>
    <row r="1505" spans="1:5" x14ac:dyDescent="0.4">
      <c r="C1505" t="s">
        <v>763</v>
      </c>
      <c r="D1505" t="s">
        <v>687</v>
      </c>
      <c r="E1505">
        <v>14200</v>
      </c>
    </row>
    <row r="1506" spans="1:5" x14ac:dyDescent="0.4">
      <c r="C1506" t="s">
        <v>763</v>
      </c>
      <c r="D1506" t="s">
        <v>688</v>
      </c>
      <c r="E1506">
        <v>3500</v>
      </c>
    </row>
    <row r="1507" spans="1:5" x14ac:dyDescent="0.4">
      <c r="C1507" t="s">
        <v>763</v>
      </c>
      <c r="D1507" t="s">
        <v>689</v>
      </c>
      <c r="E1507">
        <v>3000</v>
      </c>
    </row>
    <row r="1508" spans="1:5" x14ac:dyDescent="0.4">
      <c r="C1508" t="s">
        <v>763</v>
      </c>
      <c r="D1508" t="s">
        <v>690</v>
      </c>
      <c r="E1508">
        <v>400</v>
      </c>
    </row>
    <row r="1509" spans="1:5" x14ac:dyDescent="0.4">
      <c r="C1509" t="s">
        <v>763</v>
      </c>
      <c r="D1509" t="s">
        <v>691</v>
      </c>
      <c r="E1509">
        <v>5800</v>
      </c>
    </row>
    <row r="1510" spans="1:5" x14ac:dyDescent="0.4">
      <c r="C1510" t="s">
        <v>763</v>
      </c>
      <c r="D1510" t="s">
        <v>692</v>
      </c>
      <c r="E1510">
        <v>8900</v>
      </c>
    </row>
    <row r="1511" spans="1:5" x14ac:dyDescent="0.4">
      <c r="C1511" t="s">
        <v>763</v>
      </c>
      <c r="D1511" t="s">
        <v>693</v>
      </c>
      <c r="E1511">
        <v>22200</v>
      </c>
    </row>
    <row r="1512" spans="1:5" x14ac:dyDescent="0.4">
      <c r="C1512" t="s">
        <v>763</v>
      </c>
      <c r="D1512" t="s">
        <v>694</v>
      </c>
      <c r="E1512">
        <v>6100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15300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7900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6800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14500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7300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12700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5200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2600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4200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1500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7200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2900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25600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20100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9600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4000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2900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2400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2000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3900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500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1000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5600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2500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4300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2300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1000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6100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1100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7600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2900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4900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3600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6500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4800</v>
      </c>
    </row>
    <row r="1548" spans="1:5" x14ac:dyDescent="0.4">
      <c r="C1548" t="s">
        <v>763</v>
      </c>
      <c r="D1548" t="s">
        <v>428</v>
      </c>
      <c r="E1548">
        <v>2100</v>
      </c>
    </row>
    <row r="1549" spans="1:5" x14ac:dyDescent="0.4">
      <c r="C1549" t="s">
        <v>763</v>
      </c>
      <c r="D1549" t="s">
        <v>429</v>
      </c>
      <c r="E1549">
        <v>500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3000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4600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200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2900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6500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13100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3500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3000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1000</v>
      </c>
    </row>
    <row r="1559" spans="1:5" x14ac:dyDescent="0.4">
      <c r="C1559" t="s">
        <v>763</v>
      </c>
      <c r="D1559" t="s">
        <v>439</v>
      </c>
      <c r="E1559">
        <v>14500</v>
      </c>
    </row>
    <row r="1560" spans="1:5" x14ac:dyDescent="0.4">
      <c r="C1560" t="s">
        <v>763</v>
      </c>
      <c r="D1560" t="s">
        <v>440</v>
      </c>
      <c r="E1560">
        <v>3500</v>
      </c>
    </row>
    <row r="1561" spans="1:5" x14ac:dyDescent="0.4">
      <c r="C1561" t="s">
        <v>763</v>
      </c>
      <c r="D1561" t="s">
        <v>441</v>
      </c>
      <c r="E1561">
        <v>900</v>
      </c>
    </row>
    <row r="1562" spans="1:5" x14ac:dyDescent="0.4">
      <c r="C1562" t="s">
        <v>763</v>
      </c>
      <c r="D1562" t="s">
        <v>442</v>
      </c>
      <c r="E1562">
        <v>8500</v>
      </c>
    </row>
    <row r="1563" spans="1:5" x14ac:dyDescent="0.4">
      <c r="C1563" t="s">
        <v>763</v>
      </c>
      <c r="D1563" t="s">
        <v>443</v>
      </c>
      <c r="E1563">
        <v>5100</v>
      </c>
    </row>
    <row r="1564" spans="1:5" x14ac:dyDescent="0.4">
      <c r="C1564" t="s">
        <v>763</v>
      </c>
      <c r="D1564" t="s">
        <v>444</v>
      </c>
      <c r="E1564">
        <v>4900</v>
      </c>
    </row>
    <row r="1565" spans="1:5" x14ac:dyDescent="0.4">
      <c r="C1565" t="s">
        <v>763</v>
      </c>
      <c r="D1565" t="s">
        <v>445</v>
      </c>
      <c r="E1565">
        <v>2400</v>
      </c>
    </row>
    <row r="1566" spans="1:5" x14ac:dyDescent="0.4">
      <c r="C1566" t="s">
        <v>763</v>
      </c>
      <c r="D1566" t="s">
        <v>446</v>
      </c>
      <c r="E1566">
        <v>1200</v>
      </c>
    </row>
    <row r="1567" spans="1:5" x14ac:dyDescent="0.4">
      <c r="C1567" t="s">
        <v>763</v>
      </c>
      <c r="D1567" t="s">
        <v>447</v>
      </c>
      <c r="E1567">
        <v>11700</v>
      </c>
    </row>
    <row r="1568" spans="1:5" x14ac:dyDescent="0.4">
      <c r="C1568" t="s">
        <v>763</v>
      </c>
      <c r="D1568" t="s">
        <v>448</v>
      </c>
      <c r="E1568">
        <v>20800</v>
      </c>
    </row>
    <row r="1569" spans="3:5" x14ac:dyDescent="0.4">
      <c r="C1569" t="s">
        <v>763</v>
      </c>
      <c r="D1569" t="s">
        <v>449</v>
      </c>
      <c r="E1569">
        <v>2000</v>
      </c>
    </row>
    <row r="1570" spans="3:5" x14ac:dyDescent="0.4">
      <c r="C1570" t="s">
        <v>763</v>
      </c>
      <c r="D1570" t="s">
        <v>450</v>
      </c>
      <c r="E1570">
        <v>4200</v>
      </c>
    </row>
    <row r="1571" spans="3:5" x14ac:dyDescent="0.4">
      <c r="C1571" t="s">
        <v>763</v>
      </c>
      <c r="D1571" t="s">
        <v>451</v>
      </c>
      <c r="E1571">
        <v>2700</v>
      </c>
    </row>
    <row r="1572" spans="3:5" x14ac:dyDescent="0.4">
      <c r="C1572" t="s">
        <v>763</v>
      </c>
      <c r="D1572" t="s">
        <v>452</v>
      </c>
      <c r="E1572">
        <v>900</v>
      </c>
    </row>
    <row r="1573" spans="3:5" x14ac:dyDescent="0.4">
      <c r="C1573" t="s">
        <v>763</v>
      </c>
      <c r="D1573" t="s">
        <v>453</v>
      </c>
      <c r="E1573">
        <v>1900</v>
      </c>
    </row>
    <row r="1574" spans="3:5" x14ac:dyDescent="0.4">
      <c r="C1574" t="s">
        <v>763</v>
      </c>
      <c r="D1574" t="s">
        <v>454</v>
      </c>
      <c r="E1574">
        <v>3600</v>
      </c>
    </row>
    <row r="1575" spans="3:5" x14ac:dyDescent="0.4">
      <c r="C1575" t="s">
        <v>763</v>
      </c>
      <c r="D1575" t="s">
        <v>455</v>
      </c>
      <c r="E1575">
        <v>7300</v>
      </c>
    </row>
    <row r="1576" spans="3:5" x14ac:dyDescent="0.4">
      <c r="C1576" t="s">
        <v>763</v>
      </c>
      <c r="D1576" t="s">
        <v>456</v>
      </c>
      <c r="E1576">
        <v>1900</v>
      </c>
    </row>
    <row r="1577" spans="3:5" x14ac:dyDescent="0.4">
      <c r="C1577" t="s">
        <v>763</v>
      </c>
      <c r="D1577" t="s">
        <v>457</v>
      </c>
      <c r="E1577">
        <v>1400</v>
      </c>
    </row>
    <row r="1578" spans="3:5" x14ac:dyDescent="0.4">
      <c r="C1578" t="s">
        <v>763</v>
      </c>
      <c r="D1578" t="s">
        <v>458</v>
      </c>
      <c r="E1578">
        <v>1200</v>
      </c>
    </row>
    <row r="1579" spans="3:5" x14ac:dyDescent="0.4">
      <c r="C1579" t="s">
        <v>763</v>
      </c>
      <c r="D1579" t="s">
        <v>459</v>
      </c>
      <c r="E1579">
        <v>5100</v>
      </c>
    </row>
    <row r="1580" spans="3:5" x14ac:dyDescent="0.4">
      <c r="C1580" t="s">
        <v>763</v>
      </c>
      <c r="D1580" t="s">
        <v>460</v>
      </c>
      <c r="E1580">
        <v>28700</v>
      </c>
    </row>
    <row r="1581" spans="3:5" x14ac:dyDescent="0.4">
      <c r="C1581" t="s">
        <v>763</v>
      </c>
      <c r="D1581" t="s">
        <v>461</v>
      </c>
      <c r="E1581">
        <v>4500</v>
      </c>
    </row>
    <row r="1582" spans="3:5" x14ac:dyDescent="0.4">
      <c r="C1582" t="s">
        <v>763</v>
      </c>
      <c r="D1582" t="s">
        <v>462</v>
      </c>
      <c r="E1582">
        <v>2800</v>
      </c>
    </row>
    <row r="1583" spans="3:5" x14ac:dyDescent="0.4">
      <c r="C1583" t="s">
        <v>763</v>
      </c>
      <c r="D1583" t="s">
        <v>463</v>
      </c>
      <c r="E1583">
        <v>1600</v>
      </c>
    </row>
    <row r="1584" spans="3:5" x14ac:dyDescent="0.4">
      <c r="C1584" t="s">
        <v>763</v>
      </c>
      <c r="D1584" t="s">
        <v>464</v>
      </c>
      <c r="E1584">
        <v>7000</v>
      </c>
    </row>
    <row r="1585" spans="3:5" x14ac:dyDescent="0.4">
      <c r="C1585" t="s">
        <v>763</v>
      </c>
      <c r="D1585" t="s">
        <v>465</v>
      </c>
      <c r="E1585">
        <v>3800</v>
      </c>
    </row>
    <row r="1586" spans="3:5" x14ac:dyDescent="0.4">
      <c r="C1586" t="s">
        <v>763</v>
      </c>
      <c r="D1586" t="s">
        <v>466</v>
      </c>
      <c r="E1586">
        <v>500</v>
      </c>
    </row>
    <row r="1587" spans="3:5" x14ac:dyDescent="0.4">
      <c r="C1587" t="s">
        <v>763</v>
      </c>
      <c r="D1587" t="s">
        <v>467</v>
      </c>
      <c r="E1587">
        <v>0</v>
      </c>
    </row>
    <row r="1588" spans="3:5" x14ac:dyDescent="0.4">
      <c r="C1588" t="s">
        <v>763</v>
      </c>
      <c r="D1588" t="s">
        <v>468</v>
      </c>
      <c r="E1588">
        <v>800</v>
      </c>
    </row>
    <row r="1589" spans="3:5" x14ac:dyDescent="0.4">
      <c r="C1589" t="s">
        <v>763</v>
      </c>
      <c r="D1589" t="s">
        <v>469</v>
      </c>
      <c r="E1589">
        <v>1900</v>
      </c>
    </row>
    <row r="1590" spans="3:5" x14ac:dyDescent="0.4">
      <c r="C1590" t="s">
        <v>763</v>
      </c>
      <c r="D1590" t="s">
        <v>470</v>
      </c>
      <c r="E1590">
        <v>2300</v>
      </c>
    </row>
    <row r="1591" spans="3:5" x14ac:dyDescent="0.4">
      <c r="C1591" t="s">
        <v>763</v>
      </c>
      <c r="D1591" t="s">
        <v>471</v>
      </c>
      <c r="E1591">
        <v>700</v>
      </c>
    </row>
    <row r="1592" spans="3:5" x14ac:dyDescent="0.4">
      <c r="C1592" t="s">
        <v>763</v>
      </c>
      <c r="D1592" t="s">
        <v>472</v>
      </c>
      <c r="E1592">
        <v>900</v>
      </c>
    </row>
    <row r="1593" spans="3:5" x14ac:dyDescent="0.4">
      <c r="C1593" t="s">
        <v>763</v>
      </c>
      <c r="D1593" t="s">
        <v>473</v>
      </c>
      <c r="E1593">
        <v>700</v>
      </c>
    </row>
    <row r="1594" spans="3:5" x14ac:dyDescent="0.4">
      <c r="C1594" t="s">
        <v>763</v>
      </c>
      <c r="D1594" t="s">
        <v>474</v>
      </c>
      <c r="E1594">
        <v>100</v>
      </c>
    </row>
    <row r="1595" spans="3:5" x14ac:dyDescent="0.4">
      <c r="C1595" t="s">
        <v>763</v>
      </c>
      <c r="D1595" t="s">
        <v>475</v>
      </c>
      <c r="E1595">
        <v>700</v>
      </c>
    </row>
    <row r="1596" spans="3:5" x14ac:dyDescent="0.4">
      <c r="C1596" t="s">
        <v>763</v>
      </c>
      <c r="D1596" t="s">
        <v>476</v>
      </c>
      <c r="E1596">
        <v>4500</v>
      </c>
    </row>
    <row r="1597" spans="3:5" x14ac:dyDescent="0.4">
      <c r="C1597" t="s">
        <v>763</v>
      </c>
      <c r="D1597" t="s">
        <v>477</v>
      </c>
      <c r="E1597">
        <v>1200</v>
      </c>
    </row>
    <row r="1598" spans="3:5" x14ac:dyDescent="0.4">
      <c r="C1598" t="s">
        <v>763</v>
      </c>
      <c r="D1598" t="s">
        <v>478</v>
      </c>
      <c r="E1598">
        <v>1600</v>
      </c>
    </row>
    <row r="1599" spans="3:5" x14ac:dyDescent="0.4">
      <c r="C1599" t="s">
        <v>763</v>
      </c>
      <c r="D1599" t="s">
        <v>479</v>
      </c>
      <c r="E1599">
        <v>10600</v>
      </c>
    </row>
    <row r="1600" spans="3:5" x14ac:dyDescent="0.4">
      <c r="C1600" t="s">
        <v>763</v>
      </c>
      <c r="D1600" t="s">
        <v>480</v>
      </c>
      <c r="E1600">
        <v>900</v>
      </c>
    </row>
    <row r="1601" spans="3:5" x14ac:dyDescent="0.4">
      <c r="C1601" t="s">
        <v>763</v>
      </c>
      <c r="D1601" t="s">
        <v>481</v>
      </c>
      <c r="E1601">
        <v>15200</v>
      </c>
    </row>
    <row r="1602" spans="3:5" x14ac:dyDescent="0.4">
      <c r="C1602" t="s">
        <v>763</v>
      </c>
      <c r="D1602" t="s">
        <v>482</v>
      </c>
      <c r="E1602">
        <v>5900</v>
      </c>
    </row>
    <row r="1603" spans="3:5" x14ac:dyDescent="0.4">
      <c r="C1603" t="s">
        <v>763</v>
      </c>
      <c r="D1603" t="s">
        <v>483</v>
      </c>
      <c r="E1603">
        <v>3900</v>
      </c>
    </row>
    <row r="1604" spans="3:5" x14ac:dyDescent="0.4">
      <c r="C1604" t="s">
        <v>763</v>
      </c>
      <c r="D1604" t="s">
        <v>484</v>
      </c>
      <c r="E1604">
        <v>12800</v>
      </c>
    </row>
    <row r="1605" spans="3:5" x14ac:dyDescent="0.4">
      <c r="C1605" t="s">
        <v>763</v>
      </c>
      <c r="D1605" t="s">
        <v>485</v>
      </c>
      <c r="E1605">
        <v>5500</v>
      </c>
    </row>
    <row r="1606" spans="3:5" x14ac:dyDescent="0.4">
      <c r="C1606" t="s">
        <v>763</v>
      </c>
      <c r="D1606" t="s">
        <v>486</v>
      </c>
      <c r="E1606">
        <v>3600</v>
      </c>
    </row>
    <row r="1607" spans="3:5" x14ac:dyDescent="0.4">
      <c r="C1607" t="s">
        <v>763</v>
      </c>
      <c r="D1607" t="s">
        <v>487</v>
      </c>
      <c r="E1607">
        <v>1200</v>
      </c>
    </row>
    <row r="1608" spans="3:5" x14ac:dyDescent="0.4">
      <c r="C1608" t="s">
        <v>763</v>
      </c>
      <c r="D1608" t="s">
        <v>488</v>
      </c>
      <c r="E1608">
        <v>5600</v>
      </c>
    </row>
    <row r="1609" spans="3:5" x14ac:dyDescent="0.4">
      <c r="C1609" t="s">
        <v>763</v>
      </c>
      <c r="D1609" t="s">
        <v>489</v>
      </c>
      <c r="E1609">
        <v>1100</v>
      </c>
    </row>
    <row r="1610" spans="3:5" x14ac:dyDescent="0.4">
      <c r="C1610" t="s">
        <v>763</v>
      </c>
      <c r="D1610" t="s">
        <v>490</v>
      </c>
      <c r="E1610">
        <v>2000</v>
      </c>
    </row>
    <row r="1611" spans="3:5" x14ac:dyDescent="0.4">
      <c r="C1611" t="s">
        <v>763</v>
      </c>
      <c r="D1611" t="s">
        <v>491</v>
      </c>
      <c r="E1611">
        <v>1300</v>
      </c>
    </row>
    <row r="1612" spans="3:5" x14ac:dyDescent="0.4">
      <c r="C1612" t="s">
        <v>763</v>
      </c>
      <c r="D1612" t="s">
        <v>492</v>
      </c>
      <c r="E1612">
        <v>1200</v>
      </c>
    </row>
    <row r="1613" spans="3:5" x14ac:dyDescent="0.4">
      <c r="C1613" t="s">
        <v>763</v>
      </c>
      <c r="D1613" t="s">
        <v>493</v>
      </c>
      <c r="E1613">
        <v>2300</v>
      </c>
    </row>
    <row r="1614" spans="3:5" x14ac:dyDescent="0.4">
      <c r="C1614" t="s">
        <v>763</v>
      </c>
      <c r="D1614" t="s">
        <v>494</v>
      </c>
      <c r="E1614">
        <v>100</v>
      </c>
    </row>
    <row r="1615" spans="3:5" x14ac:dyDescent="0.4">
      <c r="C1615" t="s">
        <v>763</v>
      </c>
      <c r="D1615" t="s">
        <v>495</v>
      </c>
      <c r="E1615">
        <v>1300</v>
      </c>
    </row>
    <row r="1616" spans="3:5" x14ac:dyDescent="0.4">
      <c r="C1616" t="s">
        <v>763</v>
      </c>
      <c r="D1616" t="s">
        <v>496</v>
      </c>
      <c r="E1616">
        <v>3900</v>
      </c>
    </row>
    <row r="1617" spans="3:5" x14ac:dyDescent="0.4">
      <c r="C1617" t="s">
        <v>763</v>
      </c>
      <c r="D1617" t="s">
        <v>497</v>
      </c>
      <c r="E1617">
        <v>400</v>
      </c>
    </row>
    <row r="1618" spans="3:5" x14ac:dyDescent="0.4">
      <c r="C1618" t="s">
        <v>763</v>
      </c>
      <c r="D1618" t="s">
        <v>498</v>
      </c>
      <c r="E1618">
        <v>800</v>
      </c>
    </row>
    <row r="1619" spans="3:5" x14ac:dyDescent="0.4">
      <c r="C1619" t="s">
        <v>763</v>
      </c>
      <c r="D1619" t="s">
        <v>499</v>
      </c>
      <c r="E1619">
        <v>2400</v>
      </c>
    </row>
    <row r="1620" spans="3:5" x14ac:dyDescent="0.4">
      <c r="C1620" t="s">
        <v>763</v>
      </c>
      <c r="D1620" t="s">
        <v>500</v>
      </c>
      <c r="E1620">
        <v>3500</v>
      </c>
    </row>
    <row r="1621" spans="3:5" x14ac:dyDescent="0.4">
      <c r="C1621" t="s">
        <v>763</v>
      </c>
      <c r="D1621" t="s">
        <v>501</v>
      </c>
      <c r="E1621">
        <v>100</v>
      </c>
    </row>
    <row r="1622" spans="3:5" x14ac:dyDescent="0.4">
      <c r="C1622" t="s">
        <v>763</v>
      </c>
      <c r="D1622" t="s">
        <v>502</v>
      </c>
      <c r="E1622">
        <v>3800</v>
      </c>
    </row>
    <row r="1623" spans="3:5" x14ac:dyDescent="0.4">
      <c r="C1623" t="s">
        <v>763</v>
      </c>
      <c r="D1623" t="s">
        <v>503</v>
      </c>
      <c r="E1623">
        <v>2800</v>
      </c>
    </row>
    <row r="1624" spans="3:5" x14ac:dyDescent="0.4">
      <c r="C1624" t="s">
        <v>763</v>
      </c>
      <c r="D1624" t="s">
        <v>504</v>
      </c>
      <c r="E1624">
        <v>3300</v>
      </c>
    </row>
    <row r="1625" spans="3:5" x14ac:dyDescent="0.4">
      <c r="C1625" t="s">
        <v>763</v>
      </c>
      <c r="D1625" t="s">
        <v>505</v>
      </c>
      <c r="E1625">
        <v>200</v>
      </c>
    </row>
    <row r="1626" spans="3:5" x14ac:dyDescent="0.4">
      <c r="C1626" t="s">
        <v>763</v>
      </c>
      <c r="D1626" t="s">
        <v>506</v>
      </c>
      <c r="E1626">
        <v>800</v>
      </c>
    </row>
    <row r="1627" spans="3:5" x14ac:dyDescent="0.4">
      <c r="C1627" t="s">
        <v>763</v>
      </c>
      <c r="D1627" t="s">
        <v>507</v>
      </c>
      <c r="E1627">
        <v>1300</v>
      </c>
    </row>
    <row r="1628" spans="3:5" x14ac:dyDescent="0.4">
      <c r="C1628" t="s">
        <v>763</v>
      </c>
      <c r="D1628" t="s">
        <v>508</v>
      </c>
      <c r="E1628">
        <v>11100</v>
      </c>
    </row>
    <row r="1629" spans="3:5" x14ac:dyDescent="0.4">
      <c r="C1629" t="s">
        <v>763</v>
      </c>
      <c r="D1629" t="s">
        <v>509</v>
      </c>
      <c r="E1629">
        <v>8300</v>
      </c>
    </row>
    <row r="1630" spans="3:5" x14ac:dyDescent="0.4">
      <c r="C1630" t="s">
        <v>763</v>
      </c>
      <c r="D1630" t="s">
        <v>510</v>
      </c>
      <c r="E1630">
        <v>1000</v>
      </c>
    </row>
    <row r="1631" spans="3:5" x14ac:dyDescent="0.4">
      <c r="C1631" t="s">
        <v>763</v>
      </c>
      <c r="D1631" t="s">
        <v>511</v>
      </c>
      <c r="E1631">
        <v>4500</v>
      </c>
    </row>
    <row r="1632" spans="3:5" x14ac:dyDescent="0.4">
      <c r="C1632" t="s">
        <v>763</v>
      </c>
      <c r="D1632" t="s">
        <v>512</v>
      </c>
      <c r="E1632">
        <v>3600</v>
      </c>
    </row>
    <row r="1633" spans="3:5" x14ac:dyDescent="0.4">
      <c r="C1633" t="s">
        <v>763</v>
      </c>
      <c r="D1633" t="s">
        <v>695</v>
      </c>
      <c r="E1633">
        <v>5200</v>
      </c>
    </row>
    <row r="1634" spans="3:5" x14ac:dyDescent="0.4">
      <c r="C1634" t="s">
        <v>763</v>
      </c>
      <c r="D1634" t="s">
        <v>696</v>
      </c>
      <c r="E1634">
        <v>5900</v>
      </c>
    </row>
    <row r="1635" spans="3:5" x14ac:dyDescent="0.4">
      <c r="C1635" t="s">
        <v>763</v>
      </c>
      <c r="D1635" t="s">
        <v>697</v>
      </c>
      <c r="E1635">
        <v>14700</v>
      </c>
    </row>
    <row r="1636" spans="3:5" x14ac:dyDescent="0.4">
      <c r="C1636" t="s">
        <v>763</v>
      </c>
      <c r="D1636" t="s">
        <v>698</v>
      </c>
      <c r="E1636">
        <v>1700</v>
      </c>
    </row>
    <row r="1637" spans="3:5" x14ac:dyDescent="0.4">
      <c r="C1637" t="s">
        <v>763</v>
      </c>
      <c r="D1637" t="s">
        <v>699</v>
      </c>
      <c r="E1637">
        <v>5800</v>
      </c>
    </row>
    <row r="1638" spans="3:5" x14ac:dyDescent="0.4">
      <c r="C1638" t="s">
        <v>763</v>
      </c>
      <c r="D1638" t="s">
        <v>700</v>
      </c>
      <c r="E1638">
        <v>2900</v>
      </c>
    </row>
    <row r="1639" spans="3:5" x14ac:dyDescent="0.4">
      <c r="C1639" t="s">
        <v>763</v>
      </c>
      <c r="D1639" t="s">
        <v>701</v>
      </c>
      <c r="E1639">
        <v>3100</v>
      </c>
    </row>
    <row r="1640" spans="3:5" x14ac:dyDescent="0.4">
      <c r="C1640" t="s">
        <v>763</v>
      </c>
      <c r="D1640" t="s">
        <v>702</v>
      </c>
      <c r="E1640">
        <v>4400</v>
      </c>
    </row>
    <row r="1641" spans="3:5" x14ac:dyDescent="0.4">
      <c r="C1641" t="s">
        <v>763</v>
      </c>
      <c r="D1641" t="s">
        <v>703</v>
      </c>
      <c r="E1641">
        <v>800</v>
      </c>
    </row>
    <row r="1642" spans="3:5" x14ac:dyDescent="0.4">
      <c r="C1642" t="s">
        <v>763</v>
      </c>
      <c r="D1642" t="s">
        <v>704</v>
      </c>
      <c r="E1642">
        <v>400</v>
      </c>
    </row>
    <row r="1643" spans="3:5" x14ac:dyDescent="0.4">
      <c r="C1643" t="s">
        <v>763</v>
      </c>
      <c r="D1643" t="s">
        <v>705</v>
      </c>
      <c r="E1643">
        <v>6200</v>
      </c>
    </row>
    <row r="1644" spans="3:5" x14ac:dyDescent="0.4">
      <c r="C1644" t="s">
        <v>763</v>
      </c>
      <c r="D1644" t="s">
        <v>706</v>
      </c>
      <c r="E1644">
        <v>800</v>
      </c>
    </row>
    <row r="1645" spans="3:5" x14ac:dyDescent="0.4">
      <c r="C1645" t="s">
        <v>763</v>
      </c>
      <c r="D1645" t="s">
        <v>707</v>
      </c>
      <c r="E1645">
        <v>600</v>
      </c>
    </row>
    <row r="1646" spans="3:5" x14ac:dyDescent="0.4">
      <c r="C1646" t="s">
        <v>763</v>
      </c>
      <c r="D1646" t="s">
        <v>708</v>
      </c>
      <c r="E1646">
        <v>2300</v>
      </c>
    </row>
    <row r="1647" spans="3:5" x14ac:dyDescent="0.4">
      <c r="C1647" t="s">
        <v>763</v>
      </c>
      <c r="D1647" t="s">
        <v>709</v>
      </c>
      <c r="E1647">
        <v>2800</v>
      </c>
    </row>
    <row r="1648" spans="3:5" x14ac:dyDescent="0.4">
      <c r="C1648" t="s">
        <v>763</v>
      </c>
      <c r="D1648" t="s">
        <v>710</v>
      </c>
      <c r="E1648">
        <v>400</v>
      </c>
    </row>
    <row r="1649" spans="1:5" x14ac:dyDescent="0.4">
      <c r="C1649" t="s">
        <v>763</v>
      </c>
      <c r="D1649" t="s">
        <v>711</v>
      </c>
      <c r="E1649">
        <v>800</v>
      </c>
    </row>
    <row r="1650" spans="1:5" x14ac:dyDescent="0.4">
      <c r="C1650" t="s">
        <v>763</v>
      </c>
      <c r="D1650" t="s">
        <v>712</v>
      </c>
      <c r="E1650">
        <v>5300</v>
      </c>
    </row>
    <row r="1651" spans="1:5" x14ac:dyDescent="0.4">
      <c r="C1651" t="s">
        <v>763</v>
      </c>
      <c r="D1651" t="s">
        <v>713</v>
      </c>
      <c r="E1651">
        <v>2800</v>
      </c>
    </row>
    <row r="1652" spans="1:5" x14ac:dyDescent="0.4">
      <c r="C1652" t="s">
        <v>763</v>
      </c>
      <c r="D1652" t="s">
        <v>714</v>
      </c>
      <c r="E1652">
        <v>3800</v>
      </c>
    </row>
    <row r="1653" spans="1:5" x14ac:dyDescent="0.4">
      <c r="C1653" t="s">
        <v>763</v>
      </c>
      <c r="D1653" t="s">
        <v>715</v>
      </c>
      <c r="E1653">
        <v>2700</v>
      </c>
    </row>
    <row r="1654" spans="1:5" x14ac:dyDescent="0.4">
      <c r="C1654" t="s">
        <v>763</v>
      </c>
      <c r="D1654" t="s">
        <v>716</v>
      </c>
      <c r="E1654">
        <v>3000</v>
      </c>
    </row>
    <row r="1655" spans="1:5" x14ac:dyDescent="0.4">
      <c r="C1655" t="s">
        <v>763</v>
      </c>
      <c r="D1655" t="s">
        <v>717</v>
      </c>
      <c r="E1655">
        <v>16300</v>
      </c>
    </row>
    <row r="1656" spans="1:5" x14ac:dyDescent="0.4">
      <c r="C1656" t="s">
        <v>763</v>
      </c>
      <c r="D1656" t="s">
        <v>718</v>
      </c>
      <c r="E1656">
        <v>6600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35800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C422-3E81-4C37-BF77-7B7A1C714B87}">
  <sheetPr codeName="Sheet27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_xll.RssChart($A$2:$E$2,場中監視!A25, "1M", ((60*2.5)+1+(60*3)+1)*5)</f>
        <v>=RssChart($A$2:$E$2,場中監視!A25, "1M", ((60*2.5)+1+(60*3)+1)*5) =&gt; 配信中</v>
      </c>
      <c r="G1" t="str" cm="1">
        <f t="array" ref="G1">_xll.RssChart($G$2:$M$2, 場中監視!A25, "D", 15)</f>
        <v>=RssChart($G$2:$M$2, 場中監視!A25,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189600</v>
      </c>
      <c r="T2" s="2">
        <f t="shared" si="0"/>
        <v>247200</v>
      </c>
      <c r="U2" s="2">
        <f t="shared" si="0"/>
        <v>0</v>
      </c>
      <c r="V2" s="2">
        <f t="shared" si="0"/>
        <v>0</v>
      </c>
      <c r="W2" s="2">
        <f t="shared" si="0"/>
        <v>132000</v>
      </c>
      <c r="X2" s="2">
        <f t="shared" si="0"/>
        <v>0</v>
      </c>
      <c r="Y2" s="2" cm="1">
        <f t="array" ref="Y2">_xlfn.XLOOKUP(Y$1&amp;$R2,$C$3:$C$1662&amp;$D$3:$D$1662,$E$3:$E$1662,0,0,1)</f>
        <v>247200</v>
      </c>
      <c r="Z2" s="2" cm="1">
        <f t="array" ref="Z2">_xlfn.XLOOKUP(Z$1&amp;$R2,$C$3:$C$1662&amp;$D$3:$D$1662,$E$3:$E$1662,0,0,1)</f>
        <v>0</v>
      </c>
      <c r="AA2" s="2" cm="1">
        <f t="array" ref="AA2">_xlfn.XLOOKUP(AA$1&amp;$R2,$C$3:$C$1662&amp;$D$3:$D$1662,$E$3:$E$1662,0,0,1)</f>
        <v>0</v>
      </c>
      <c r="AB2" s="2" cm="1">
        <f t="array" ref="AB2">_xlfn.XLOOKUP(AB$1&amp;$R2,$C$3:$C$1662&amp;$D$3:$D$1662,$E$3:$E$1662,0,0,1)</f>
        <v>132000</v>
      </c>
      <c r="AC2" s="2" cm="1">
        <f t="array" ref="AC2">_xlfn.XLOOKUP(AC$1&amp;$R2,$C$3:$C$1662&amp;$D$3:$D$1662,$E$3:$E$1662,0,0,1)</f>
        <v>0</v>
      </c>
    </row>
    <row r="3" spans="1:29" x14ac:dyDescent="0.4">
      <c r="A3" t="s">
        <v>930</v>
      </c>
      <c r="B3" t="s">
        <v>392</v>
      </c>
      <c r="C3" t="s">
        <v>758</v>
      </c>
      <c r="D3" t="s">
        <v>513</v>
      </c>
      <c r="E3">
        <v>0</v>
      </c>
      <c r="G3" s="1" t="s">
        <v>930</v>
      </c>
      <c r="H3" s="1" t="s">
        <v>738</v>
      </c>
      <c r="I3" s="1" t="s">
        <v>740</v>
      </c>
      <c r="J3" s="1">
        <v>3405</v>
      </c>
      <c r="K3" s="1">
        <v>3610</v>
      </c>
      <c r="L3" s="1">
        <v>3365</v>
      </c>
      <c r="M3">
        <v>3560</v>
      </c>
      <c r="R3" t="s">
        <v>5</v>
      </c>
      <c r="S3" s="2">
        <f t="shared" ref="S3:S66" si="1">IFERROR(AVERAGEIFS(T3:X3,T3:X3,"&gt;0"),0)</f>
        <v>238900</v>
      </c>
      <c r="T3" s="2">
        <f>T2+Y3</f>
        <v>328900</v>
      </c>
      <c r="U3" s="2">
        <f>U2+Z3</f>
        <v>0</v>
      </c>
      <c r="V3" s="2">
        <f>V2+AA3</f>
        <v>0</v>
      </c>
      <c r="W3" s="2">
        <f>W2+AB3</f>
        <v>148900</v>
      </c>
      <c r="X3" s="2">
        <f>X2+AC3</f>
        <v>0</v>
      </c>
      <c r="Y3" s="2" cm="1">
        <f t="array" ref="Y3">_xlfn.XLOOKUP(Y$1&amp;$R3,$C$3:$C$1662&amp;$D$3:$D$1662,$E$3:$E$1662,0,0,1)</f>
        <v>81700</v>
      </c>
      <c r="Z3" s="2" cm="1">
        <f t="array" ref="Z3">_xlfn.XLOOKUP(Z$1&amp;$R3,$C$3:$C$1662&amp;$D$3:$D$1662,$E$3:$E$1662,0,0,1)</f>
        <v>0</v>
      </c>
      <c r="AA3" s="2" cm="1">
        <f t="array" ref="AA3">_xlfn.XLOOKUP(AA$1&amp;$R3,$C$3:$C$1662&amp;$D$3:$D$1662,$E$3:$E$1662,0,0,1)</f>
        <v>0</v>
      </c>
      <c r="AB3" s="2" cm="1">
        <f t="array" ref="AB3">_xlfn.XLOOKUP(AB$1&amp;$R3,$C$3:$C$1662&amp;$D$3:$D$1662,$E$3:$E$1662,0,0,1)</f>
        <v>16900</v>
      </c>
      <c r="AC3" s="2" cm="1">
        <f t="array" ref="AC3">_xlfn.XLOOKUP(AC$1&amp;$R3,$C$3:$C$1662&amp;$D$3:$D$1662,$E$3:$E$1662,0,0,1)</f>
        <v>0</v>
      </c>
    </row>
    <row r="4" spans="1:29" x14ac:dyDescent="0.4">
      <c r="C4" t="s">
        <v>758</v>
      </c>
      <c r="D4" t="s">
        <v>514</v>
      </c>
      <c r="E4">
        <v>0</v>
      </c>
      <c r="I4" t="s">
        <v>741</v>
      </c>
      <c r="J4">
        <v>3575</v>
      </c>
      <c r="K4">
        <v>3850</v>
      </c>
      <c r="L4">
        <v>3475</v>
      </c>
      <c r="M4">
        <v>3655</v>
      </c>
      <c r="R4" t="s">
        <v>92</v>
      </c>
      <c r="S4" s="2">
        <f t="shared" si="1"/>
        <v>271900</v>
      </c>
      <c r="T4" s="2">
        <f t="shared" ref="T4:X19" si="2">T3+Y4</f>
        <v>368700</v>
      </c>
      <c r="U4" s="2">
        <f t="shared" si="2"/>
        <v>0</v>
      </c>
      <c r="V4" s="2">
        <f t="shared" si="2"/>
        <v>0</v>
      </c>
      <c r="W4" s="2">
        <f t="shared" si="2"/>
        <v>175100</v>
      </c>
      <c r="X4" s="2">
        <f t="shared" si="2"/>
        <v>0</v>
      </c>
      <c r="Y4" s="2" cm="1">
        <f t="array" ref="Y4">_xlfn.XLOOKUP(Y$1&amp;$R4,$C$3:$C$1662&amp;$D$3:$D$1662,$E$3:$E$1662,0,0,1)</f>
        <v>39800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26200</v>
      </c>
      <c r="AC4" s="2" cm="1">
        <f t="array" ref="AC4">_xlfn.XLOOKUP(AC$1&amp;$R4,$C$3:$C$1662&amp;$D$3:$D$1662,$E$3:$E$1662,0,0,1)</f>
        <v>0</v>
      </c>
    </row>
    <row r="5" spans="1:29" x14ac:dyDescent="0.4">
      <c r="C5" t="s">
        <v>758</v>
      </c>
      <c r="D5" t="s">
        <v>515</v>
      </c>
      <c r="E5">
        <v>0</v>
      </c>
      <c r="I5" t="s">
        <v>742</v>
      </c>
      <c r="J5">
        <v>3745</v>
      </c>
      <c r="K5">
        <v>3745</v>
      </c>
      <c r="L5">
        <v>3510</v>
      </c>
      <c r="M5">
        <v>3580</v>
      </c>
      <c r="R5" t="s">
        <v>41</v>
      </c>
      <c r="S5" s="2">
        <f t="shared" si="1"/>
        <v>253775</v>
      </c>
      <c r="T5" s="2">
        <f t="shared" si="2"/>
        <v>422200</v>
      </c>
      <c r="U5" s="2">
        <f t="shared" si="2"/>
        <v>226600</v>
      </c>
      <c r="V5" s="2">
        <f t="shared" si="2"/>
        <v>157000</v>
      </c>
      <c r="W5" s="2">
        <f t="shared" si="2"/>
        <v>209300</v>
      </c>
      <c r="X5" s="2">
        <f t="shared" si="2"/>
        <v>0</v>
      </c>
      <c r="Y5" s="2" cm="1">
        <f t="array" ref="Y5">_xlfn.XLOOKUP(Y$1&amp;$R5,$C$3:$C$1662&amp;$D$3:$D$1662,$E$3:$E$1662,0,0,1)</f>
        <v>53500</v>
      </c>
      <c r="Z5" s="2" cm="1">
        <f t="array" ref="Z5">_xlfn.XLOOKUP(Z$1&amp;$R5,$C$3:$C$1662&amp;$D$3:$D$1662,$E$3:$E$1662,0,0,1)</f>
        <v>226600</v>
      </c>
      <c r="AA5" s="2" cm="1">
        <f t="array" ref="AA5">_xlfn.XLOOKUP(AA$1&amp;$R5,$C$3:$C$1662&amp;$D$3:$D$1662,$E$3:$E$1662,0,0,1)</f>
        <v>157000</v>
      </c>
      <c r="AB5" s="2" cm="1">
        <f t="array" ref="AB5">_xlfn.XLOOKUP(AB$1&amp;$R5,$C$3:$C$1662&amp;$D$3:$D$1662,$E$3:$E$1662,0,0,1)</f>
        <v>34200</v>
      </c>
      <c r="AC5" s="2" cm="1">
        <f t="array" ref="AC5">_xlfn.XLOOKUP(AC$1&amp;$R5,$C$3:$C$1662&amp;$D$3:$D$1662,$E$3:$E$1662,0,0,1)</f>
        <v>0</v>
      </c>
    </row>
    <row r="6" spans="1:29" x14ac:dyDescent="0.4">
      <c r="C6" t="s">
        <v>758</v>
      </c>
      <c r="D6" t="s">
        <v>516</v>
      </c>
      <c r="E6">
        <v>0</v>
      </c>
      <c r="I6" t="s">
        <v>743</v>
      </c>
      <c r="J6">
        <v>3695</v>
      </c>
      <c r="K6">
        <v>3780</v>
      </c>
      <c r="L6">
        <v>3525</v>
      </c>
      <c r="M6">
        <v>3660</v>
      </c>
      <c r="R6" t="s">
        <v>36</v>
      </c>
      <c r="S6" s="2">
        <f t="shared" si="1"/>
        <v>315075</v>
      </c>
      <c r="T6" s="2">
        <f t="shared" si="2"/>
        <v>498600</v>
      </c>
      <c r="U6" s="2">
        <f t="shared" si="2"/>
        <v>271800</v>
      </c>
      <c r="V6" s="2">
        <f t="shared" si="2"/>
        <v>252300</v>
      </c>
      <c r="W6" s="2">
        <f t="shared" si="2"/>
        <v>237600</v>
      </c>
      <c r="X6" s="2">
        <f t="shared" si="2"/>
        <v>0</v>
      </c>
      <c r="Y6" s="2" cm="1">
        <f t="array" ref="Y6">_xlfn.XLOOKUP(Y$1&amp;$R6,$C$3:$C$1662&amp;$D$3:$D$1662,$E$3:$E$1662,0,0,1)</f>
        <v>76400</v>
      </c>
      <c r="Z6" s="2" cm="1">
        <f t="array" ref="Z6">_xlfn.XLOOKUP(Z$1&amp;$R6,$C$3:$C$1662&amp;$D$3:$D$1662,$E$3:$E$1662,0,0,1)</f>
        <v>45200</v>
      </c>
      <c r="AA6" s="2" cm="1">
        <f t="array" ref="AA6">_xlfn.XLOOKUP(AA$1&amp;$R6,$C$3:$C$1662&amp;$D$3:$D$1662,$E$3:$E$1662,0,0,1)</f>
        <v>95300</v>
      </c>
      <c r="AB6" s="2" cm="1">
        <f t="array" ref="AB6">_xlfn.XLOOKUP(AB$1&amp;$R6,$C$3:$C$1662&amp;$D$3:$D$1662,$E$3:$E$1662,0,0,1)</f>
        <v>28300</v>
      </c>
      <c r="AC6" s="2" cm="1">
        <f t="array" ref="AC6">_xlfn.XLOOKUP(AC$1&amp;$R6,$C$3:$C$1662&amp;$D$3:$D$1662,$E$3:$E$1662,0,0,1)</f>
        <v>0</v>
      </c>
    </row>
    <row r="7" spans="1:29" x14ac:dyDescent="0.4">
      <c r="C7" t="s">
        <v>758</v>
      </c>
      <c r="D7" t="s">
        <v>517</v>
      </c>
      <c r="E7">
        <v>0</v>
      </c>
      <c r="I7" t="s">
        <v>744</v>
      </c>
      <c r="J7">
        <v>3620</v>
      </c>
      <c r="K7">
        <v>4300</v>
      </c>
      <c r="L7">
        <v>3600</v>
      </c>
      <c r="M7">
        <v>4235</v>
      </c>
      <c r="R7" t="s">
        <v>84</v>
      </c>
      <c r="S7" s="2">
        <f t="shared" si="1"/>
        <v>370775</v>
      </c>
      <c r="T7" s="2">
        <f t="shared" si="2"/>
        <v>564400</v>
      </c>
      <c r="U7" s="2">
        <f t="shared" si="2"/>
        <v>336700</v>
      </c>
      <c r="V7" s="2">
        <f t="shared" si="2"/>
        <v>326300</v>
      </c>
      <c r="W7" s="2">
        <f t="shared" si="2"/>
        <v>255700</v>
      </c>
      <c r="X7" s="2">
        <f t="shared" si="2"/>
        <v>0</v>
      </c>
      <c r="Y7" s="2" cm="1">
        <f t="array" ref="Y7">_xlfn.XLOOKUP(Y$1&amp;$R7,$C$3:$C$1662&amp;$D$3:$D$1662,$E$3:$E$1662,0,0,1)</f>
        <v>65800</v>
      </c>
      <c r="Z7" s="2" cm="1">
        <f t="array" ref="Z7">_xlfn.XLOOKUP(Z$1&amp;$R7,$C$3:$C$1662&amp;$D$3:$D$1662,$E$3:$E$1662,0,0,1)</f>
        <v>64900</v>
      </c>
      <c r="AA7" s="2" cm="1">
        <f t="array" ref="AA7">_xlfn.XLOOKUP(AA$1&amp;$R7,$C$3:$C$1662&amp;$D$3:$D$1662,$E$3:$E$1662,0,0,1)</f>
        <v>74000</v>
      </c>
      <c r="AB7" s="2" cm="1">
        <f t="array" ref="AB7">_xlfn.XLOOKUP(AB$1&amp;$R7,$C$3:$C$1662&amp;$D$3:$D$1662,$E$3:$E$1662,0,0,1)</f>
        <v>18100</v>
      </c>
      <c r="AC7" s="2" cm="1">
        <f t="array" ref="AC7">_xlfn.XLOOKUP(AC$1&amp;$R7,$C$3:$C$1662&amp;$D$3:$D$1662,$E$3:$E$1662,0,0,1)</f>
        <v>0</v>
      </c>
    </row>
    <row r="8" spans="1:29" x14ac:dyDescent="0.4">
      <c r="C8" t="s">
        <v>758</v>
      </c>
      <c r="D8" t="s">
        <v>518</v>
      </c>
      <c r="E8">
        <v>0</v>
      </c>
      <c r="G8" s="1"/>
      <c r="H8" s="1"/>
      <c r="I8" s="1" t="s">
        <v>764</v>
      </c>
      <c r="J8" s="1">
        <v>4240</v>
      </c>
      <c r="K8" s="1">
        <v>4935</v>
      </c>
      <c r="L8" s="1">
        <v>4155</v>
      </c>
      <c r="M8" s="1">
        <v>4935</v>
      </c>
      <c r="R8" t="s">
        <v>79</v>
      </c>
      <c r="S8" s="2">
        <f t="shared" si="1"/>
        <v>371240</v>
      </c>
      <c r="T8" s="2">
        <f t="shared" si="2"/>
        <v>600900</v>
      </c>
      <c r="U8" s="2">
        <f t="shared" si="2"/>
        <v>381600</v>
      </c>
      <c r="V8" s="2">
        <f t="shared" si="2"/>
        <v>377300</v>
      </c>
      <c r="W8" s="2">
        <f t="shared" si="2"/>
        <v>276300</v>
      </c>
      <c r="X8" s="2">
        <f t="shared" si="2"/>
        <v>220100</v>
      </c>
      <c r="Y8" s="2" cm="1">
        <f t="array" ref="Y8">_xlfn.XLOOKUP(Y$1&amp;$R8,$C$3:$C$1662&amp;$D$3:$D$1662,$E$3:$E$1662,0,0,1)</f>
        <v>36500</v>
      </c>
      <c r="Z8" s="2" cm="1">
        <f t="array" ref="Z8">_xlfn.XLOOKUP(Z$1&amp;$R8,$C$3:$C$1662&amp;$D$3:$D$1662,$E$3:$E$1662,0,0,1)</f>
        <v>44900</v>
      </c>
      <c r="AA8" s="2" cm="1">
        <f t="array" ref="AA8">_xlfn.XLOOKUP(AA$1&amp;$R8,$C$3:$C$1662&amp;$D$3:$D$1662,$E$3:$E$1662,0,0,1)</f>
        <v>51000</v>
      </c>
      <c r="AB8" s="2" cm="1">
        <f t="array" ref="AB8">_xlfn.XLOOKUP(AB$1&amp;$R8,$C$3:$C$1662&amp;$D$3:$D$1662,$E$3:$E$1662,0,0,1)</f>
        <v>20600</v>
      </c>
      <c r="AC8" s="2" cm="1">
        <f t="array" ref="AC8">_xlfn.XLOOKUP(AC$1&amp;$R8,$C$3:$C$1662&amp;$D$3:$D$1662,$E$3:$E$1662,0,0,1)</f>
        <v>220100</v>
      </c>
    </row>
    <row r="9" spans="1:29" x14ac:dyDescent="0.4">
      <c r="C9" t="s">
        <v>758</v>
      </c>
      <c r="D9" t="s">
        <v>519</v>
      </c>
      <c r="E9">
        <v>220100</v>
      </c>
      <c r="G9" s="1"/>
      <c r="H9" s="1"/>
      <c r="I9" s="1" t="s">
        <v>765</v>
      </c>
      <c r="J9" s="1">
        <v>4515</v>
      </c>
      <c r="K9" s="1">
        <v>4595</v>
      </c>
      <c r="L9" s="1">
        <v>4235</v>
      </c>
      <c r="M9">
        <v>4235</v>
      </c>
      <c r="R9" t="s">
        <v>18</v>
      </c>
      <c r="S9" s="2">
        <f t="shared" si="1"/>
        <v>434940</v>
      </c>
      <c r="T9" s="2">
        <f t="shared" si="2"/>
        <v>663700</v>
      </c>
      <c r="U9" s="2">
        <f t="shared" si="2"/>
        <v>417800</v>
      </c>
      <c r="V9" s="2">
        <f t="shared" si="2"/>
        <v>524700</v>
      </c>
      <c r="W9" s="2">
        <f t="shared" si="2"/>
        <v>281100</v>
      </c>
      <c r="X9" s="2">
        <f t="shared" si="2"/>
        <v>287400</v>
      </c>
      <c r="Y9" s="2" cm="1">
        <f t="array" ref="Y9">_xlfn.XLOOKUP(Y$1&amp;$R9,$C$3:$C$1662&amp;$D$3:$D$1662,$E$3:$E$1662,0,0,1)</f>
        <v>62800</v>
      </c>
      <c r="Z9" s="2" cm="1">
        <f t="array" ref="Z9">_xlfn.XLOOKUP(Z$1&amp;$R9,$C$3:$C$1662&amp;$D$3:$D$1662,$E$3:$E$1662,0,0,1)</f>
        <v>36200</v>
      </c>
      <c r="AA9" s="2" cm="1">
        <f t="array" ref="AA9">_xlfn.XLOOKUP(AA$1&amp;$R9,$C$3:$C$1662&amp;$D$3:$D$1662,$E$3:$E$1662,0,0,1)</f>
        <v>147400</v>
      </c>
      <c r="AB9" s="2" cm="1">
        <f t="array" ref="AB9">_xlfn.XLOOKUP(AB$1&amp;$R9,$C$3:$C$1662&amp;$D$3:$D$1662,$E$3:$E$1662,0,0,1)</f>
        <v>4800</v>
      </c>
      <c r="AC9" s="2" cm="1">
        <f t="array" ref="AC9">_xlfn.XLOOKUP(AC$1&amp;$R9,$C$3:$C$1662&amp;$D$3:$D$1662,$E$3:$E$1662,0,0,1)</f>
        <v>67300</v>
      </c>
    </row>
    <row r="10" spans="1:29" x14ac:dyDescent="0.4">
      <c r="C10" t="s">
        <v>758</v>
      </c>
      <c r="D10" t="s">
        <v>520</v>
      </c>
      <c r="E10">
        <v>67300</v>
      </c>
      <c r="I10" t="s">
        <v>766</v>
      </c>
      <c r="J10">
        <v>4435</v>
      </c>
      <c r="K10">
        <v>4465</v>
      </c>
      <c r="L10">
        <v>3985</v>
      </c>
      <c r="M10">
        <v>4255</v>
      </c>
      <c r="R10" t="s">
        <v>27</v>
      </c>
      <c r="S10" s="2">
        <f t="shared" si="1"/>
        <v>474700</v>
      </c>
      <c r="T10" s="2">
        <f t="shared" si="2"/>
        <v>702100</v>
      </c>
      <c r="U10" s="2">
        <f t="shared" si="2"/>
        <v>449000</v>
      </c>
      <c r="V10" s="2">
        <f t="shared" si="2"/>
        <v>573400</v>
      </c>
      <c r="W10" s="2">
        <f t="shared" si="2"/>
        <v>301700</v>
      </c>
      <c r="X10" s="2">
        <f t="shared" si="2"/>
        <v>347300</v>
      </c>
      <c r="Y10" s="2" cm="1">
        <f t="array" ref="Y10">_xlfn.XLOOKUP(Y$1&amp;$R10,$C$3:$C$1662&amp;$D$3:$D$1662,$E$3:$E$1662,0,0,1)</f>
        <v>38400</v>
      </c>
      <c r="Z10" s="2" cm="1">
        <f t="array" ref="Z10">_xlfn.XLOOKUP(Z$1&amp;$R10,$C$3:$C$1662&amp;$D$3:$D$1662,$E$3:$E$1662,0,0,1)</f>
        <v>31200</v>
      </c>
      <c r="AA10" s="2" cm="1">
        <f t="array" ref="AA10">_xlfn.XLOOKUP(AA$1&amp;$R10,$C$3:$C$1662&amp;$D$3:$D$1662,$E$3:$E$1662,0,0,1)</f>
        <v>48700</v>
      </c>
      <c r="AB10" s="2" cm="1">
        <f t="array" ref="AB10">_xlfn.XLOOKUP(AB$1&amp;$R10,$C$3:$C$1662&amp;$D$3:$D$1662,$E$3:$E$1662,0,0,1)</f>
        <v>20600</v>
      </c>
      <c r="AC10" s="2" cm="1">
        <f t="array" ref="AC10">_xlfn.XLOOKUP(AC$1&amp;$R10,$C$3:$C$1662&amp;$D$3:$D$1662,$E$3:$E$1662,0,0,1)</f>
        <v>59900</v>
      </c>
    </row>
    <row r="11" spans="1:29" x14ac:dyDescent="0.4">
      <c r="C11" t="s">
        <v>758</v>
      </c>
      <c r="D11" t="s">
        <v>521</v>
      </c>
      <c r="E11">
        <v>59900</v>
      </c>
      <c r="G11" s="1"/>
      <c r="H11" s="1"/>
      <c r="I11" s="1" t="s">
        <v>767</v>
      </c>
      <c r="J11" s="1">
        <v>4060</v>
      </c>
      <c r="K11" s="1">
        <v>4185</v>
      </c>
      <c r="L11" s="1">
        <v>3865</v>
      </c>
      <c r="M11">
        <v>3990</v>
      </c>
      <c r="R11" t="s">
        <v>39</v>
      </c>
      <c r="S11" s="2">
        <f t="shared" si="1"/>
        <v>506420</v>
      </c>
      <c r="T11" s="2">
        <f t="shared" si="2"/>
        <v>727000</v>
      </c>
      <c r="U11" s="2">
        <f t="shared" si="2"/>
        <v>478200</v>
      </c>
      <c r="V11" s="2">
        <f t="shared" si="2"/>
        <v>607500</v>
      </c>
      <c r="W11" s="2">
        <f t="shared" si="2"/>
        <v>327200</v>
      </c>
      <c r="X11" s="2">
        <f t="shared" si="2"/>
        <v>392200</v>
      </c>
      <c r="Y11" s="2" cm="1">
        <f t="array" ref="Y11">_xlfn.XLOOKUP(Y$1&amp;$R11,$C$3:$C$1662&amp;$D$3:$D$1662,$E$3:$E$1662,0,0,1)</f>
        <v>24900</v>
      </c>
      <c r="Z11" s="2" cm="1">
        <f t="array" ref="Z11">_xlfn.XLOOKUP(Z$1&amp;$R11,$C$3:$C$1662&amp;$D$3:$D$1662,$E$3:$E$1662,0,0,1)</f>
        <v>29200</v>
      </c>
      <c r="AA11" s="2" cm="1">
        <f t="array" ref="AA11">_xlfn.XLOOKUP(AA$1&amp;$R11,$C$3:$C$1662&amp;$D$3:$D$1662,$E$3:$E$1662,0,0,1)</f>
        <v>34100</v>
      </c>
      <c r="AB11" s="2" cm="1">
        <f t="array" ref="AB11">_xlfn.XLOOKUP(AB$1&amp;$R11,$C$3:$C$1662&amp;$D$3:$D$1662,$E$3:$E$1662,0,0,1)</f>
        <v>25500</v>
      </c>
      <c r="AC11" s="2" cm="1">
        <f t="array" ref="AC11">_xlfn.XLOOKUP(AC$1&amp;$R11,$C$3:$C$1662&amp;$D$3:$D$1662,$E$3:$E$1662,0,0,1)</f>
        <v>44900</v>
      </c>
    </row>
    <row r="12" spans="1:29" x14ac:dyDescent="0.4">
      <c r="C12" t="s">
        <v>758</v>
      </c>
      <c r="D12" t="s">
        <v>522</v>
      </c>
      <c r="E12">
        <v>44900</v>
      </c>
      <c r="I12" t="s">
        <v>768</v>
      </c>
      <c r="J12">
        <v>4150</v>
      </c>
      <c r="K12">
        <v>4480</v>
      </c>
      <c r="L12">
        <v>4060</v>
      </c>
      <c r="M12">
        <v>4355</v>
      </c>
      <c r="R12" t="s">
        <v>62</v>
      </c>
      <c r="S12" s="2">
        <f t="shared" si="1"/>
        <v>549100</v>
      </c>
      <c r="T12" s="2">
        <f t="shared" si="2"/>
        <v>757200</v>
      </c>
      <c r="U12" s="2">
        <f t="shared" si="2"/>
        <v>584200</v>
      </c>
      <c r="V12" s="2">
        <f t="shared" si="2"/>
        <v>648100</v>
      </c>
      <c r="W12" s="2">
        <f t="shared" si="2"/>
        <v>332500</v>
      </c>
      <c r="X12" s="2">
        <f t="shared" si="2"/>
        <v>423500</v>
      </c>
      <c r="Y12" s="2" cm="1">
        <f t="array" ref="Y12">_xlfn.XLOOKUP(Y$1&amp;$R12,$C$3:$C$1662&amp;$D$3:$D$1662,$E$3:$E$1662,0,0,1)</f>
        <v>30200</v>
      </c>
      <c r="Z12" s="2" cm="1">
        <f t="array" ref="Z12">_xlfn.XLOOKUP(Z$1&amp;$R12,$C$3:$C$1662&amp;$D$3:$D$1662,$E$3:$E$1662,0,0,1)</f>
        <v>106000</v>
      </c>
      <c r="AA12" s="2" cm="1">
        <f t="array" ref="AA12">_xlfn.XLOOKUP(AA$1&amp;$R12,$C$3:$C$1662&amp;$D$3:$D$1662,$E$3:$E$1662,0,0,1)</f>
        <v>40600</v>
      </c>
      <c r="AB12" s="2" cm="1">
        <f t="array" ref="AB12">_xlfn.XLOOKUP(AB$1&amp;$R12,$C$3:$C$1662&amp;$D$3:$D$1662,$E$3:$E$1662,0,0,1)</f>
        <v>5300</v>
      </c>
      <c r="AC12" s="2" cm="1">
        <f t="array" ref="AC12">_xlfn.XLOOKUP(AC$1&amp;$R12,$C$3:$C$1662&amp;$D$3:$D$1662,$E$3:$E$1662,0,0,1)</f>
        <v>31300</v>
      </c>
    </row>
    <row r="13" spans="1:29" x14ac:dyDescent="0.4">
      <c r="C13" t="s">
        <v>758</v>
      </c>
      <c r="D13" t="s">
        <v>523</v>
      </c>
      <c r="E13">
        <v>31300</v>
      </c>
      <c r="G13" s="1"/>
      <c r="H13" s="1"/>
      <c r="I13" s="1" t="s">
        <v>758</v>
      </c>
      <c r="J13" s="1">
        <v>4200</v>
      </c>
      <c r="K13" s="1">
        <v>4380</v>
      </c>
      <c r="L13" s="1">
        <v>4015</v>
      </c>
      <c r="M13">
        <v>4035</v>
      </c>
      <c r="R13" t="s">
        <v>24</v>
      </c>
      <c r="S13" s="2">
        <f t="shared" si="1"/>
        <v>566440</v>
      </c>
      <c r="T13" s="2">
        <f t="shared" si="2"/>
        <v>781300</v>
      </c>
      <c r="U13" s="2">
        <f t="shared" si="2"/>
        <v>601900</v>
      </c>
      <c r="V13" s="2">
        <f t="shared" si="2"/>
        <v>668400</v>
      </c>
      <c r="W13" s="2">
        <f t="shared" si="2"/>
        <v>336200</v>
      </c>
      <c r="X13" s="2">
        <f t="shared" si="2"/>
        <v>444400</v>
      </c>
      <c r="Y13" s="2" cm="1">
        <f t="array" ref="Y13">_xlfn.XLOOKUP(Y$1&amp;$R13,$C$3:$C$1662&amp;$D$3:$D$1662,$E$3:$E$1662,0,0,1)</f>
        <v>24100</v>
      </c>
      <c r="Z13" s="2" cm="1">
        <f t="array" ref="Z13">_xlfn.XLOOKUP(Z$1&amp;$R13,$C$3:$C$1662&amp;$D$3:$D$1662,$E$3:$E$1662,0,0,1)</f>
        <v>17700</v>
      </c>
      <c r="AA13" s="2" cm="1">
        <f t="array" ref="AA13">_xlfn.XLOOKUP(AA$1&amp;$R13,$C$3:$C$1662&amp;$D$3:$D$1662,$E$3:$E$1662,0,0,1)</f>
        <v>20300</v>
      </c>
      <c r="AB13" s="2" cm="1">
        <f t="array" ref="AB13">_xlfn.XLOOKUP(AB$1&amp;$R13,$C$3:$C$1662&amp;$D$3:$D$1662,$E$3:$E$1662,0,0,1)</f>
        <v>3700</v>
      </c>
      <c r="AC13" s="2" cm="1">
        <f t="array" ref="AC13">_xlfn.XLOOKUP(AC$1&amp;$R13,$C$3:$C$1662&amp;$D$3:$D$1662,$E$3:$E$1662,0,0,1)</f>
        <v>20900</v>
      </c>
    </row>
    <row r="14" spans="1:29" x14ac:dyDescent="0.4">
      <c r="C14" t="s">
        <v>758</v>
      </c>
      <c r="D14" t="s">
        <v>524</v>
      </c>
      <c r="E14">
        <v>20900</v>
      </c>
      <c r="I14" t="s">
        <v>759</v>
      </c>
      <c r="J14">
        <v>4040</v>
      </c>
      <c r="K14">
        <v>4285</v>
      </c>
      <c r="L14">
        <v>3930</v>
      </c>
      <c r="M14">
        <v>4160</v>
      </c>
      <c r="R14" t="s">
        <v>149</v>
      </c>
      <c r="S14" s="2">
        <f t="shared" si="1"/>
        <v>602860</v>
      </c>
      <c r="T14" s="2">
        <f t="shared" si="2"/>
        <v>808300</v>
      </c>
      <c r="U14" s="2">
        <f t="shared" si="2"/>
        <v>625500</v>
      </c>
      <c r="V14" s="2">
        <f t="shared" si="2"/>
        <v>696900</v>
      </c>
      <c r="W14" s="2">
        <f t="shared" si="2"/>
        <v>355700</v>
      </c>
      <c r="X14" s="2">
        <f t="shared" si="2"/>
        <v>527900</v>
      </c>
      <c r="Y14" s="2" cm="1">
        <f t="array" ref="Y14">_xlfn.XLOOKUP(Y$1&amp;$R14,$C$3:$C$1662&amp;$D$3:$D$1662,$E$3:$E$1662,0,0,1)</f>
        <v>27000</v>
      </c>
      <c r="Z14" s="2" cm="1">
        <f t="array" ref="Z14">_xlfn.XLOOKUP(Z$1&amp;$R14,$C$3:$C$1662&amp;$D$3:$D$1662,$E$3:$E$1662,0,0,1)</f>
        <v>23600</v>
      </c>
      <c r="AA14" s="2" cm="1">
        <f t="array" ref="AA14">_xlfn.XLOOKUP(AA$1&amp;$R14,$C$3:$C$1662&amp;$D$3:$D$1662,$E$3:$E$1662,0,0,1)</f>
        <v>28500</v>
      </c>
      <c r="AB14" s="2" cm="1">
        <f t="array" ref="AB14">_xlfn.XLOOKUP(AB$1&amp;$R14,$C$3:$C$1662&amp;$D$3:$D$1662,$E$3:$E$1662,0,0,1)</f>
        <v>19500</v>
      </c>
      <c r="AC14" s="2" cm="1">
        <f t="array" ref="AC14">_xlfn.XLOOKUP(AC$1&amp;$R14,$C$3:$C$1662&amp;$D$3:$D$1662,$E$3:$E$1662,0,0,1)</f>
        <v>83500</v>
      </c>
    </row>
    <row r="15" spans="1:29" x14ac:dyDescent="0.4">
      <c r="C15" t="s">
        <v>758</v>
      </c>
      <c r="D15" t="s">
        <v>525</v>
      </c>
      <c r="E15">
        <v>83500</v>
      </c>
      <c r="I15" t="s">
        <v>760</v>
      </c>
      <c r="J15">
        <v>4300</v>
      </c>
      <c r="K15">
        <v>4450</v>
      </c>
      <c r="L15">
        <v>4220</v>
      </c>
      <c r="M15">
        <v>4370</v>
      </c>
      <c r="R15" t="s">
        <v>120</v>
      </c>
      <c r="S15" s="2">
        <f t="shared" si="1"/>
        <v>630560</v>
      </c>
      <c r="T15" s="2">
        <f t="shared" si="2"/>
        <v>846400</v>
      </c>
      <c r="U15" s="2">
        <f t="shared" si="2"/>
        <v>638900</v>
      </c>
      <c r="V15" s="2">
        <f t="shared" si="2"/>
        <v>738700</v>
      </c>
      <c r="W15" s="2">
        <f t="shared" si="2"/>
        <v>367500</v>
      </c>
      <c r="X15" s="2">
        <f t="shared" si="2"/>
        <v>561300</v>
      </c>
      <c r="Y15" s="2" cm="1">
        <f t="array" ref="Y15">_xlfn.XLOOKUP(Y$1&amp;$R15,$C$3:$C$1662&amp;$D$3:$D$1662,$E$3:$E$1662,0,0,1)</f>
        <v>38100</v>
      </c>
      <c r="Z15" s="2" cm="1">
        <f t="array" ref="Z15">_xlfn.XLOOKUP(Z$1&amp;$R15,$C$3:$C$1662&amp;$D$3:$D$1662,$E$3:$E$1662,0,0,1)</f>
        <v>13400</v>
      </c>
      <c r="AA15" s="2" cm="1">
        <f t="array" ref="AA15">_xlfn.XLOOKUP(AA$1&amp;$R15,$C$3:$C$1662&amp;$D$3:$D$1662,$E$3:$E$1662,0,0,1)</f>
        <v>41800</v>
      </c>
      <c r="AB15" s="2" cm="1">
        <f t="array" ref="AB15">_xlfn.XLOOKUP(AB$1&amp;$R15,$C$3:$C$1662&amp;$D$3:$D$1662,$E$3:$E$1662,0,0,1)</f>
        <v>11800</v>
      </c>
      <c r="AC15" s="2" cm="1">
        <f t="array" ref="AC15">_xlfn.XLOOKUP(AC$1&amp;$R15,$C$3:$C$1662&amp;$D$3:$D$1662,$E$3:$E$1662,0,0,1)</f>
        <v>33400</v>
      </c>
    </row>
    <row r="16" spans="1:29" x14ac:dyDescent="0.4">
      <c r="C16" t="s">
        <v>758</v>
      </c>
      <c r="D16" t="s">
        <v>526</v>
      </c>
      <c r="E16">
        <v>33400</v>
      </c>
      <c r="G16" s="1"/>
      <c r="H16" s="1"/>
      <c r="I16" s="1" t="s">
        <v>761</v>
      </c>
      <c r="J16" s="1">
        <v>4510</v>
      </c>
      <c r="K16" s="1">
        <v>4990</v>
      </c>
      <c r="L16" s="1">
        <v>4500</v>
      </c>
      <c r="M16" s="1">
        <v>4905</v>
      </c>
      <c r="R16" t="s">
        <v>96</v>
      </c>
      <c r="S16" s="2">
        <f t="shared" si="1"/>
        <v>654420</v>
      </c>
      <c r="T16" s="2">
        <f t="shared" si="2"/>
        <v>887400</v>
      </c>
      <c r="U16" s="2">
        <f t="shared" si="2"/>
        <v>656500</v>
      </c>
      <c r="V16" s="2">
        <f t="shared" si="2"/>
        <v>758500</v>
      </c>
      <c r="W16" s="2">
        <f t="shared" si="2"/>
        <v>371800</v>
      </c>
      <c r="X16" s="2">
        <f t="shared" si="2"/>
        <v>597900</v>
      </c>
      <c r="Y16" s="2" cm="1">
        <f t="array" ref="Y16">_xlfn.XLOOKUP(Y$1&amp;$R16,$C$3:$C$1662&amp;$D$3:$D$1662,$E$3:$E$1662,0,0,1)</f>
        <v>41000</v>
      </c>
      <c r="Z16" s="2" cm="1">
        <f t="array" ref="Z16">_xlfn.XLOOKUP(Z$1&amp;$R16,$C$3:$C$1662&amp;$D$3:$D$1662,$E$3:$E$1662,0,0,1)</f>
        <v>17600</v>
      </c>
      <c r="AA16" s="2" cm="1">
        <f t="array" ref="AA16">_xlfn.XLOOKUP(AA$1&amp;$R16,$C$3:$C$1662&amp;$D$3:$D$1662,$E$3:$E$1662,0,0,1)</f>
        <v>19800</v>
      </c>
      <c r="AB16" s="2" cm="1">
        <f t="array" ref="AB16">_xlfn.XLOOKUP(AB$1&amp;$R16,$C$3:$C$1662&amp;$D$3:$D$1662,$E$3:$E$1662,0,0,1)</f>
        <v>4300</v>
      </c>
      <c r="AC16" s="2" cm="1">
        <f t="array" ref="AC16">_xlfn.XLOOKUP(AC$1&amp;$R16,$C$3:$C$1662&amp;$D$3:$D$1662,$E$3:$E$1662,0,0,1)</f>
        <v>36600</v>
      </c>
    </row>
    <row r="17" spans="3:29" x14ac:dyDescent="0.4">
      <c r="C17" t="s">
        <v>758</v>
      </c>
      <c r="D17" t="s">
        <v>527</v>
      </c>
      <c r="E17">
        <v>36600</v>
      </c>
      <c r="G17" s="1"/>
      <c r="H17" s="1"/>
      <c r="I17" s="1" t="s">
        <v>763</v>
      </c>
      <c r="J17" s="1">
        <v>4915</v>
      </c>
      <c r="K17" s="1">
        <v>5170</v>
      </c>
      <c r="L17" s="1">
        <v>4755</v>
      </c>
      <c r="M17" s="1">
        <v>4925</v>
      </c>
      <c r="R17" t="s">
        <v>144</v>
      </c>
      <c r="S17" s="2">
        <f t="shared" si="1"/>
        <v>670540</v>
      </c>
      <c r="T17" s="2">
        <f t="shared" si="2"/>
        <v>902600</v>
      </c>
      <c r="U17" s="2">
        <f t="shared" si="2"/>
        <v>680000</v>
      </c>
      <c r="V17" s="2">
        <f t="shared" si="2"/>
        <v>776500</v>
      </c>
      <c r="W17" s="2">
        <f t="shared" si="2"/>
        <v>380400</v>
      </c>
      <c r="X17" s="2">
        <f t="shared" si="2"/>
        <v>613200</v>
      </c>
      <c r="Y17" s="2" cm="1">
        <f t="array" ref="Y17">_xlfn.XLOOKUP(Y$1&amp;$R17,$C$3:$C$1662&amp;$D$3:$D$1662,$E$3:$E$1662,0,0,1)</f>
        <v>15200</v>
      </c>
      <c r="Z17" s="2" cm="1">
        <f t="array" ref="Z17">_xlfn.XLOOKUP(Z$1&amp;$R17,$C$3:$C$1662&amp;$D$3:$D$1662,$E$3:$E$1662,0,0,1)</f>
        <v>23500</v>
      </c>
      <c r="AA17" s="2" cm="1">
        <f t="array" ref="AA17">_xlfn.XLOOKUP(AA$1&amp;$R17,$C$3:$C$1662&amp;$D$3:$D$1662,$E$3:$E$1662,0,0,1)</f>
        <v>18000</v>
      </c>
      <c r="AB17" s="2" cm="1">
        <f t="array" ref="AB17">_xlfn.XLOOKUP(AB$1&amp;$R17,$C$3:$C$1662&amp;$D$3:$D$1662,$E$3:$E$1662,0,0,1)</f>
        <v>8600</v>
      </c>
      <c r="AC17" s="2" cm="1">
        <f t="array" ref="AC17">_xlfn.XLOOKUP(AC$1&amp;$R17,$C$3:$C$1662&amp;$D$3:$D$1662,$E$3:$E$1662,0,0,1)</f>
        <v>15300</v>
      </c>
    </row>
    <row r="18" spans="3:29" x14ac:dyDescent="0.4">
      <c r="C18" t="s">
        <v>758</v>
      </c>
      <c r="D18" t="s">
        <v>528</v>
      </c>
      <c r="E18">
        <v>15300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695080</v>
      </c>
      <c r="T18" s="2">
        <f t="shared" si="2"/>
        <v>942300</v>
      </c>
      <c r="U18" s="2">
        <f t="shared" si="2"/>
        <v>701700</v>
      </c>
      <c r="V18" s="2">
        <f t="shared" si="2"/>
        <v>820800</v>
      </c>
      <c r="W18" s="2">
        <f t="shared" si="2"/>
        <v>385700</v>
      </c>
      <c r="X18" s="2">
        <f t="shared" si="2"/>
        <v>624900</v>
      </c>
      <c r="Y18" s="2" cm="1">
        <f t="array" ref="Y18">_xlfn.XLOOKUP(Y$1&amp;$R18,$C$3:$C$1662&amp;$D$3:$D$1662,$E$3:$E$1662,0,0,1)</f>
        <v>39700</v>
      </c>
      <c r="Z18" s="2" cm="1">
        <f t="array" ref="Z18">_xlfn.XLOOKUP(Z$1&amp;$R18,$C$3:$C$1662&amp;$D$3:$D$1662,$E$3:$E$1662,0,0,1)</f>
        <v>21700</v>
      </c>
      <c r="AA18" s="2" cm="1">
        <f t="array" ref="AA18">_xlfn.XLOOKUP(AA$1&amp;$R18,$C$3:$C$1662&amp;$D$3:$D$1662,$E$3:$E$1662,0,0,1)</f>
        <v>44300</v>
      </c>
      <c r="AB18" s="2" cm="1">
        <f t="array" ref="AB18">_xlfn.XLOOKUP(AB$1&amp;$R18,$C$3:$C$1662&amp;$D$3:$D$1662,$E$3:$E$1662,0,0,1)</f>
        <v>5300</v>
      </c>
      <c r="AC18" s="2" cm="1">
        <f t="array" ref="AC18">_xlfn.XLOOKUP(AC$1&amp;$R18,$C$3:$C$1662&amp;$D$3:$D$1662,$E$3:$E$1662,0,0,1)</f>
        <v>11700</v>
      </c>
    </row>
    <row r="19" spans="3:29" x14ac:dyDescent="0.4">
      <c r="C19" t="s">
        <v>758</v>
      </c>
      <c r="D19" t="s">
        <v>529</v>
      </c>
      <c r="E19">
        <v>11700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719600</v>
      </c>
      <c r="T19" s="2">
        <f t="shared" si="2"/>
        <v>986400</v>
      </c>
      <c r="U19" s="2">
        <f t="shared" si="2"/>
        <v>712300</v>
      </c>
      <c r="V19" s="2">
        <f t="shared" si="2"/>
        <v>829800</v>
      </c>
      <c r="W19" s="2">
        <f t="shared" si="2"/>
        <v>398900</v>
      </c>
      <c r="X19" s="2">
        <f t="shared" si="2"/>
        <v>670600</v>
      </c>
      <c r="Y19" s="2" cm="1">
        <f t="array" ref="Y19">_xlfn.XLOOKUP(Y$1&amp;$R19,$C$3:$C$1662&amp;$D$3:$D$1662,$E$3:$E$1662,0,0,1)</f>
        <v>44100</v>
      </c>
      <c r="Z19" s="2" cm="1">
        <f t="array" ref="Z19">_xlfn.XLOOKUP(Z$1&amp;$R19,$C$3:$C$1662&amp;$D$3:$D$1662,$E$3:$E$1662,0,0,1)</f>
        <v>10600</v>
      </c>
      <c r="AA19" s="2" cm="1">
        <f t="array" ref="AA19">_xlfn.XLOOKUP(AA$1&amp;$R19,$C$3:$C$1662&amp;$D$3:$D$1662,$E$3:$E$1662,0,0,1)</f>
        <v>9000</v>
      </c>
      <c r="AB19" s="2" cm="1">
        <f t="array" ref="AB19">_xlfn.XLOOKUP(AB$1&amp;$R19,$C$3:$C$1662&amp;$D$3:$D$1662,$E$3:$E$1662,0,0,1)</f>
        <v>13200</v>
      </c>
      <c r="AC19" s="2" cm="1">
        <f t="array" ref="AC19">_xlfn.XLOOKUP(AC$1&amp;$R19,$C$3:$C$1662&amp;$D$3:$D$1662,$E$3:$E$1662,0,0,1)</f>
        <v>45700</v>
      </c>
    </row>
    <row r="20" spans="3:29" x14ac:dyDescent="0.4">
      <c r="C20" t="s">
        <v>758</v>
      </c>
      <c r="D20" t="s">
        <v>530</v>
      </c>
      <c r="E20">
        <v>45700</v>
      </c>
      <c r="R20" t="s">
        <v>147</v>
      </c>
      <c r="S20" s="2">
        <f t="shared" si="1"/>
        <v>738780</v>
      </c>
      <c r="T20" s="2">
        <f t="shared" ref="T20:X35" si="3">T19+Y20</f>
        <v>1014500</v>
      </c>
      <c r="U20" s="2">
        <f t="shared" si="3"/>
        <v>738700</v>
      </c>
      <c r="V20" s="2">
        <f t="shared" si="3"/>
        <v>847400</v>
      </c>
      <c r="W20" s="2">
        <f t="shared" si="3"/>
        <v>404900</v>
      </c>
      <c r="X20" s="2">
        <f t="shared" si="3"/>
        <v>688400</v>
      </c>
      <c r="Y20" s="2" cm="1">
        <f t="array" ref="Y20">_xlfn.XLOOKUP(Y$1&amp;$R20,$C$3:$C$1662&amp;$D$3:$D$1662,$E$3:$E$1662,0,0,1)</f>
        <v>28100</v>
      </c>
      <c r="Z20" s="2" cm="1">
        <f t="array" ref="Z20">_xlfn.XLOOKUP(Z$1&amp;$R20,$C$3:$C$1662&amp;$D$3:$D$1662,$E$3:$E$1662,0,0,1)</f>
        <v>26400</v>
      </c>
      <c r="AA20" s="2" cm="1">
        <f t="array" ref="AA20">_xlfn.XLOOKUP(AA$1&amp;$R20,$C$3:$C$1662&amp;$D$3:$D$1662,$E$3:$E$1662,0,0,1)</f>
        <v>17600</v>
      </c>
      <c r="AB20" s="2" cm="1">
        <f t="array" ref="AB20">_xlfn.XLOOKUP(AB$1&amp;$R20,$C$3:$C$1662&amp;$D$3:$D$1662,$E$3:$E$1662,0,0,1)</f>
        <v>6000</v>
      </c>
      <c r="AC20" s="2" cm="1">
        <f t="array" ref="AC20">_xlfn.XLOOKUP(AC$1&amp;$R20,$C$3:$C$1662&amp;$D$3:$D$1662,$E$3:$E$1662,0,0,1)</f>
        <v>17800</v>
      </c>
    </row>
    <row r="21" spans="3:29" x14ac:dyDescent="0.4">
      <c r="C21" t="s">
        <v>758</v>
      </c>
      <c r="D21" t="s">
        <v>531</v>
      </c>
      <c r="E21">
        <v>17800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758900</v>
      </c>
      <c r="T21" s="2">
        <f t="shared" si="3"/>
        <v>1052800</v>
      </c>
      <c r="U21" s="2">
        <f t="shared" si="3"/>
        <v>761500</v>
      </c>
      <c r="V21" s="2">
        <f t="shared" si="3"/>
        <v>854300</v>
      </c>
      <c r="W21" s="2">
        <f t="shared" si="3"/>
        <v>418100</v>
      </c>
      <c r="X21" s="2">
        <f t="shared" si="3"/>
        <v>707800</v>
      </c>
      <c r="Y21" s="2" cm="1">
        <f t="array" ref="Y21">_xlfn.XLOOKUP(Y$1&amp;$R21,$C$3:$C$1662&amp;$D$3:$D$1662,$E$3:$E$1662,0,0,1)</f>
        <v>38300</v>
      </c>
      <c r="Z21" s="2" cm="1">
        <f t="array" ref="Z21">_xlfn.XLOOKUP(Z$1&amp;$R21,$C$3:$C$1662&amp;$D$3:$D$1662,$E$3:$E$1662,0,0,1)</f>
        <v>22800</v>
      </c>
      <c r="AA21" s="2" cm="1">
        <f t="array" ref="AA21">_xlfn.XLOOKUP(AA$1&amp;$R21,$C$3:$C$1662&amp;$D$3:$D$1662,$E$3:$E$1662,0,0,1)</f>
        <v>6900</v>
      </c>
      <c r="AB21" s="2" cm="1">
        <f t="array" ref="AB21">_xlfn.XLOOKUP(AB$1&amp;$R21,$C$3:$C$1662&amp;$D$3:$D$1662,$E$3:$E$1662,0,0,1)</f>
        <v>13200</v>
      </c>
      <c r="AC21" s="2" cm="1">
        <f t="array" ref="AC21">_xlfn.XLOOKUP(AC$1&amp;$R21,$C$3:$C$1662&amp;$D$3:$D$1662,$E$3:$E$1662,0,0,1)</f>
        <v>19400</v>
      </c>
    </row>
    <row r="22" spans="3:29" x14ac:dyDescent="0.4">
      <c r="C22" t="s">
        <v>758</v>
      </c>
      <c r="D22" t="s">
        <v>532</v>
      </c>
      <c r="E22">
        <v>19400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768080</v>
      </c>
      <c r="T22" s="2">
        <f t="shared" si="3"/>
        <v>1059400</v>
      </c>
      <c r="U22" s="2">
        <f t="shared" si="3"/>
        <v>774000</v>
      </c>
      <c r="V22" s="2">
        <f t="shared" si="3"/>
        <v>862300</v>
      </c>
      <c r="W22" s="2">
        <f t="shared" si="3"/>
        <v>422400</v>
      </c>
      <c r="X22" s="2">
        <f t="shared" si="3"/>
        <v>722300</v>
      </c>
      <c r="Y22" s="2" cm="1">
        <f t="array" ref="Y22">_xlfn.XLOOKUP(Y$1&amp;$R22,$C$3:$C$1662&amp;$D$3:$D$1662,$E$3:$E$1662,0,0,1)</f>
        <v>6600</v>
      </c>
      <c r="Z22" s="2" cm="1">
        <f t="array" ref="Z22">_xlfn.XLOOKUP(Z$1&amp;$R22,$C$3:$C$1662&amp;$D$3:$D$1662,$E$3:$E$1662,0,0,1)</f>
        <v>12500</v>
      </c>
      <c r="AA22" s="2" cm="1">
        <f t="array" ref="AA22">_xlfn.XLOOKUP(AA$1&amp;$R22,$C$3:$C$1662&amp;$D$3:$D$1662,$E$3:$E$1662,0,0,1)</f>
        <v>8000</v>
      </c>
      <c r="AB22" s="2" cm="1">
        <f t="array" ref="AB22">_xlfn.XLOOKUP(AB$1&amp;$R22,$C$3:$C$1662&amp;$D$3:$D$1662,$E$3:$E$1662,0,0,1)</f>
        <v>4300</v>
      </c>
      <c r="AC22" s="2" cm="1">
        <f t="array" ref="AC22">_xlfn.XLOOKUP(AC$1&amp;$R22,$C$3:$C$1662&amp;$D$3:$D$1662,$E$3:$E$1662,0,0,1)</f>
        <v>14500</v>
      </c>
    </row>
    <row r="23" spans="3:29" x14ac:dyDescent="0.4">
      <c r="C23" t="s">
        <v>758</v>
      </c>
      <c r="D23" t="s">
        <v>533</v>
      </c>
      <c r="E23">
        <v>14500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780940</v>
      </c>
      <c r="T23" s="2">
        <f t="shared" si="3"/>
        <v>1064500</v>
      </c>
      <c r="U23" s="2">
        <f t="shared" si="3"/>
        <v>794900</v>
      </c>
      <c r="V23" s="2">
        <f t="shared" si="3"/>
        <v>876900</v>
      </c>
      <c r="W23" s="2">
        <f t="shared" si="3"/>
        <v>427700</v>
      </c>
      <c r="X23" s="2">
        <f t="shared" si="3"/>
        <v>740700</v>
      </c>
      <c r="Y23" s="2" cm="1">
        <f t="array" ref="Y23">_xlfn.XLOOKUP(Y$1&amp;$R23,$C$3:$C$1662&amp;$D$3:$D$1662,$E$3:$E$1662,0,0,1)</f>
        <v>5100</v>
      </c>
      <c r="Z23" s="2" cm="1">
        <f t="array" ref="Z23">_xlfn.XLOOKUP(Z$1&amp;$R23,$C$3:$C$1662&amp;$D$3:$D$1662,$E$3:$E$1662,0,0,1)</f>
        <v>20900</v>
      </c>
      <c r="AA23" s="2" cm="1">
        <f t="array" ref="AA23">_xlfn.XLOOKUP(AA$1&amp;$R23,$C$3:$C$1662&amp;$D$3:$D$1662,$E$3:$E$1662,0,0,1)</f>
        <v>14600</v>
      </c>
      <c r="AB23" s="2" cm="1">
        <f t="array" ref="AB23">_xlfn.XLOOKUP(AB$1&amp;$R23,$C$3:$C$1662&amp;$D$3:$D$1662,$E$3:$E$1662,0,0,1)</f>
        <v>5300</v>
      </c>
      <c r="AC23" s="2" cm="1">
        <f t="array" ref="AC23">_xlfn.XLOOKUP(AC$1&amp;$R23,$C$3:$C$1662&amp;$D$3:$D$1662,$E$3:$E$1662,0,0,1)</f>
        <v>18400</v>
      </c>
    </row>
    <row r="24" spans="3:29" x14ac:dyDescent="0.4">
      <c r="C24" t="s">
        <v>758</v>
      </c>
      <c r="D24" t="s">
        <v>534</v>
      </c>
      <c r="E24">
        <v>18400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798060</v>
      </c>
      <c r="T24" s="2">
        <f t="shared" si="3"/>
        <v>1105900</v>
      </c>
      <c r="U24" s="2">
        <f t="shared" si="3"/>
        <v>819000</v>
      </c>
      <c r="V24" s="2">
        <f t="shared" si="3"/>
        <v>883000</v>
      </c>
      <c r="W24" s="2">
        <f t="shared" si="3"/>
        <v>428000</v>
      </c>
      <c r="X24" s="2">
        <f t="shared" si="3"/>
        <v>754400</v>
      </c>
      <c r="Y24" s="2" cm="1">
        <f t="array" ref="Y24">_xlfn.XLOOKUP(Y$1&amp;$R24,$C$3:$C$1662&amp;$D$3:$D$1662,$E$3:$E$1662,0,0,1)</f>
        <v>41400</v>
      </c>
      <c r="Z24" s="2" cm="1">
        <f t="array" ref="Z24">_xlfn.XLOOKUP(Z$1&amp;$R24,$C$3:$C$1662&amp;$D$3:$D$1662,$E$3:$E$1662,0,0,1)</f>
        <v>24100</v>
      </c>
      <c r="AA24" s="2" cm="1">
        <f t="array" ref="AA24">_xlfn.XLOOKUP(AA$1&amp;$R24,$C$3:$C$1662&amp;$D$3:$D$1662,$E$3:$E$1662,0,0,1)</f>
        <v>6100</v>
      </c>
      <c r="AB24" s="2" cm="1">
        <f t="array" ref="AB24">_xlfn.XLOOKUP(AB$1&amp;$R24,$C$3:$C$1662&amp;$D$3:$D$1662,$E$3:$E$1662,0,0,1)</f>
        <v>300</v>
      </c>
      <c r="AC24" s="2" cm="1">
        <f t="array" ref="AC24">_xlfn.XLOOKUP(AC$1&amp;$R24,$C$3:$C$1662&amp;$D$3:$D$1662,$E$3:$E$1662,0,0,1)</f>
        <v>13700</v>
      </c>
    </row>
    <row r="25" spans="3:29" x14ac:dyDescent="0.4">
      <c r="C25" t="s">
        <v>758</v>
      </c>
      <c r="D25" t="s">
        <v>535</v>
      </c>
      <c r="E25">
        <v>13700</v>
      </c>
      <c r="R25" t="s">
        <v>22</v>
      </c>
      <c r="S25" s="2">
        <f t="shared" si="1"/>
        <v>820180</v>
      </c>
      <c r="T25" s="2">
        <f t="shared" si="3"/>
        <v>1126100</v>
      </c>
      <c r="U25" s="2">
        <f t="shared" si="3"/>
        <v>831900</v>
      </c>
      <c r="V25" s="2">
        <f t="shared" si="3"/>
        <v>890200</v>
      </c>
      <c r="W25" s="2">
        <f t="shared" si="3"/>
        <v>442900</v>
      </c>
      <c r="X25" s="2">
        <f t="shared" si="3"/>
        <v>809800</v>
      </c>
      <c r="Y25" s="2" cm="1">
        <f t="array" ref="Y25">_xlfn.XLOOKUP(Y$1&amp;$R25,$C$3:$C$1662&amp;$D$3:$D$1662,$E$3:$E$1662,0,0,1)</f>
        <v>20200</v>
      </c>
      <c r="Z25" s="2" cm="1">
        <f t="array" ref="Z25">_xlfn.XLOOKUP(Z$1&amp;$R25,$C$3:$C$1662&amp;$D$3:$D$1662,$E$3:$E$1662,0,0,1)</f>
        <v>12900</v>
      </c>
      <c r="AA25" s="2" cm="1">
        <f t="array" ref="AA25">_xlfn.XLOOKUP(AA$1&amp;$R25,$C$3:$C$1662&amp;$D$3:$D$1662,$E$3:$E$1662,0,0,1)</f>
        <v>7200</v>
      </c>
      <c r="AB25" s="2" cm="1">
        <f t="array" ref="AB25">_xlfn.XLOOKUP(AB$1&amp;$R25,$C$3:$C$1662&amp;$D$3:$D$1662,$E$3:$E$1662,0,0,1)</f>
        <v>14900</v>
      </c>
      <c r="AC25" s="2" cm="1">
        <f t="array" ref="AC25">_xlfn.XLOOKUP(AC$1&amp;$R25,$C$3:$C$1662&amp;$D$3:$D$1662,$E$3:$E$1662,0,0,1)</f>
        <v>55400</v>
      </c>
    </row>
    <row r="26" spans="3:29" x14ac:dyDescent="0.4">
      <c r="C26" t="s">
        <v>758</v>
      </c>
      <c r="D26" t="s">
        <v>536</v>
      </c>
      <c r="E26">
        <v>55400</v>
      </c>
      <c r="R26" t="s">
        <v>69</v>
      </c>
      <c r="S26" s="2">
        <f t="shared" si="1"/>
        <v>831420</v>
      </c>
      <c r="T26" s="2">
        <f t="shared" si="3"/>
        <v>1135900</v>
      </c>
      <c r="U26" s="2">
        <f t="shared" si="3"/>
        <v>849200</v>
      </c>
      <c r="V26" s="2">
        <f t="shared" si="3"/>
        <v>898800</v>
      </c>
      <c r="W26" s="2">
        <f t="shared" si="3"/>
        <v>449400</v>
      </c>
      <c r="X26" s="2">
        <f t="shared" si="3"/>
        <v>823800</v>
      </c>
      <c r="Y26" s="2" cm="1">
        <f t="array" ref="Y26">_xlfn.XLOOKUP(Y$1&amp;$R26,$C$3:$C$1662&amp;$D$3:$D$1662,$E$3:$E$1662,0,0,1)</f>
        <v>9800</v>
      </c>
      <c r="Z26" s="2" cm="1">
        <f t="array" ref="Z26">_xlfn.XLOOKUP(Z$1&amp;$R26,$C$3:$C$1662&amp;$D$3:$D$1662,$E$3:$E$1662,0,0,1)</f>
        <v>17300</v>
      </c>
      <c r="AA26" s="2" cm="1">
        <f t="array" ref="AA26">_xlfn.XLOOKUP(AA$1&amp;$R26,$C$3:$C$1662&amp;$D$3:$D$1662,$E$3:$E$1662,0,0,1)</f>
        <v>8600</v>
      </c>
      <c r="AB26" s="2" cm="1">
        <f t="array" ref="AB26">_xlfn.XLOOKUP(AB$1&amp;$R26,$C$3:$C$1662&amp;$D$3:$D$1662,$E$3:$E$1662,0,0,1)</f>
        <v>6500</v>
      </c>
      <c r="AC26" s="2" cm="1">
        <f t="array" ref="AC26">_xlfn.XLOOKUP(AC$1&amp;$R26,$C$3:$C$1662&amp;$D$3:$D$1662,$E$3:$E$1662,0,0,1)</f>
        <v>14000</v>
      </c>
    </row>
    <row r="27" spans="3:29" x14ac:dyDescent="0.4">
      <c r="C27" t="s">
        <v>758</v>
      </c>
      <c r="D27" t="s">
        <v>537</v>
      </c>
      <c r="E27">
        <v>14000</v>
      </c>
      <c r="R27" t="s">
        <v>98</v>
      </c>
      <c r="S27" s="2">
        <f t="shared" si="1"/>
        <v>854040</v>
      </c>
      <c r="T27" s="2">
        <f t="shared" si="3"/>
        <v>1160600</v>
      </c>
      <c r="U27" s="2">
        <f t="shared" si="3"/>
        <v>874700</v>
      </c>
      <c r="V27" s="2">
        <f t="shared" si="3"/>
        <v>928000</v>
      </c>
      <c r="W27" s="2">
        <f t="shared" si="3"/>
        <v>453100</v>
      </c>
      <c r="X27" s="2">
        <f t="shared" si="3"/>
        <v>853800</v>
      </c>
      <c r="Y27" s="2" cm="1">
        <f t="array" ref="Y27">_xlfn.XLOOKUP(Y$1&amp;$R27,$C$3:$C$1662&amp;$D$3:$D$1662,$E$3:$E$1662,0,0,1)</f>
        <v>24700</v>
      </c>
      <c r="Z27" s="2" cm="1">
        <f t="array" ref="Z27">_xlfn.XLOOKUP(Z$1&amp;$R27,$C$3:$C$1662&amp;$D$3:$D$1662,$E$3:$E$1662,0,0,1)</f>
        <v>25500</v>
      </c>
      <c r="AA27" s="2" cm="1">
        <f t="array" ref="AA27">_xlfn.XLOOKUP(AA$1&amp;$R27,$C$3:$C$1662&amp;$D$3:$D$1662,$E$3:$E$1662,0,0,1)</f>
        <v>29200</v>
      </c>
      <c r="AB27" s="2" cm="1">
        <f t="array" ref="AB27">_xlfn.XLOOKUP(AB$1&amp;$R27,$C$3:$C$1662&amp;$D$3:$D$1662,$E$3:$E$1662,0,0,1)</f>
        <v>3700</v>
      </c>
      <c r="AC27" s="2" cm="1">
        <f t="array" ref="AC27">_xlfn.XLOOKUP(AC$1&amp;$R27,$C$3:$C$1662&amp;$D$3:$D$1662,$E$3:$E$1662,0,0,1)</f>
        <v>30000</v>
      </c>
    </row>
    <row r="28" spans="3:29" x14ac:dyDescent="0.4">
      <c r="C28" t="s">
        <v>758</v>
      </c>
      <c r="D28" t="s">
        <v>538</v>
      </c>
      <c r="E28">
        <v>30000</v>
      </c>
      <c r="R28" t="s">
        <v>38</v>
      </c>
      <c r="S28" s="2">
        <f t="shared" si="1"/>
        <v>878360</v>
      </c>
      <c r="T28" s="2">
        <f t="shared" si="3"/>
        <v>1172700</v>
      </c>
      <c r="U28" s="2">
        <f t="shared" si="3"/>
        <v>936300</v>
      </c>
      <c r="V28" s="2">
        <f t="shared" si="3"/>
        <v>939600</v>
      </c>
      <c r="W28" s="2">
        <f t="shared" si="3"/>
        <v>474200</v>
      </c>
      <c r="X28" s="2">
        <f t="shared" si="3"/>
        <v>869000</v>
      </c>
      <c r="Y28" s="2" cm="1">
        <f t="array" ref="Y28">_xlfn.XLOOKUP(Y$1&amp;$R28,$C$3:$C$1662&amp;$D$3:$D$1662,$E$3:$E$1662,0,0,1)</f>
        <v>12100</v>
      </c>
      <c r="Z28" s="2" cm="1">
        <f t="array" ref="Z28">_xlfn.XLOOKUP(Z$1&amp;$R28,$C$3:$C$1662&amp;$D$3:$D$1662,$E$3:$E$1662,0,0,1)</f>
        <v>61600</v>
      </c>
      <c r="AA28" s="2" cm="1">
        <f t="array" ref="AA28">_xlfn.XLOOKUP(AA$1&amp;$R28,$C$3:$C$1662&amp;$D$3:$D$1662,$E$3:$E$1662,0,0,1)</f>
        <v>11600</v>
      </c>
      <c r="AB28" s="2" cm="1">
        <f t="array" ref="AB28">_xlfn.XLOOKUP(AB$1&amp;$R28,$C$3:$C$1662&amp;$D$3:$D$1662,$E$3:$E$1662,0,0,1)</f>
        <v>21100</v>
      </c>
      <c r="AC28" s="2" cm="1">
        <f t="array" ref="AC28">_xlfn.XLOOKUP(AC$1&amp;$R28,$C$3:$C$1662&amp;$D$3:$D$1662,$E$3:$E$1662,0,0,1)</f>
        <v>15200</v>
      </c>
    </row>
    <row r="29" spans="3:29" x14ac:dyDescent="0.4">
      <c r="C29" t="s">
        <v>758</v>
      </c>
      <c r="D29" t="s">
        <v>539</v>
      </c>
      <c r="E29">
        <v>15200</v>
      </c>
      <c r="R29" t="s">
        <v>241</v>
      </c>
      <c r="S29" s="2">
        <f t="shared" si="1"/>
        <v>891960</v>
      </c>
      <c r="T29" s="2">
        <f t="shared" si="3"/>
        <v>1180500</v>
      </c>
      <c r="U29" s="2">
        <f t="shared" si="3"/>
        <v>959200</v>
      </c>
      <c r="V29" s="2">
        <f t="shared" si="3"/>
        <v>959600</v>
      </c>
      <c r="W29" s="2">
        <f t="shared" si="3"/>
        <v>482400</v>
      </c>
      <c r="X29" s="2">
        <f t="shared" si="3"/>
        <v>878100</v>
      </c>
      <c r="Y29" s="2" cm="1">
        <f t="array" ref="Y29">_xlfn.XLOOKUP(Y$1&amp;$R29,$C$3:$C$1662&amp;$D$3:$D$1662,$E$3:$E$1662,0,0,1)</f>
        <v>7800</v>
      </c>
      <c r="Z29" s="2" cm="1">
        <f t="array" ref="Z29">_xlfn.XLOOKUP(Z$1&amp;$R29,$C$3:$C$1662&amp;$D$3:$D$1662,$E$3:$E$1662,0,0,1)</f>
        <v>22900</v>
      </c>
      <c r="AA29" s="2" cm="1">
        <f t="array" ref="AA29">_xlfn.XLOOKUP(AA$1&amp;$R29,$C$3:$C$1662&amp;$D$3:$D$1662,$E$3:$E$1662,0,0,1)</f>
        <v>20000</v>
      </c>
      <c r="AB29" s="2" cm="1">
        <f t="array" ref="AB29">_xlfn.XLOOKUP(AB$1&amp;$R29,$C$3:$C$1662&amp;$D$3:$D$1662,$E$3:$E$1662,0,0,1)</f>
        <v>8200</v>
      </c>
      <c r="AC29" s="2" cm="1">
        <f t="array" ref="AC29">_xlfn.XLOOKUP(AC$1&amp;$R29,$C$3:$C$1662&amp;$D$3:$D$1662,$E$3:$E$1662,0,0,1)</f>
        <v>9100</v>
      </c>
    </row>
    <row r="30" spans="3:29" x14ac:dyDescent="0.4">
      <c r="C30" t="s">
        <v>758</v>
      </c>
      <c r="D30" t="s">
        <v>540</v>
      </c>
      <c r="E30">
        <v>9100</v>
      </c>
      <c r="R30" t="s">
        <v>286</v>
      </c>
      <c r="S30" s="2">
        <f t="shared" si="1"/>
        <v>916880</v>
      </c>
      <c r="T30" s="2">
        <f t="shared" si="3"/>
        <v>1219200</v>
      </c>
      <c r="U30" s="2">
        <f t="shared" si="3"/>
        <v>980900</v>
      </c>
      <c r="V30" s="2">
        <f t="shared" si="3"/>
        <v>970200</v>
      </c>
      <c r="W30" s="2">
        <f t="shared" si="3"/>
        <v>528700</v>
      </c>
      <c r="X30" s="2">
        <f t="shared" si="3"/>
        <v>885400</v>
      </c>
      <c r="Y30" s="2" cm="1">
        <f t="array" ref="Y30">_xlfn.XLOOKUP(Y$1&amp;$R30,$C$3:$C$1662&amp;$D$3:$D$1662,$E$3:$E$1662,0,0,1)</f>
        <v>38700</v>
      </c>
      <c r="Z30" s="2" cm="1">
        <f t="array" ref="Z30">_xlfn.XLOOKUP(Z$1&amp;$R30,$C$3:$C$1662&amp;$D$3:$D$1662,$E$3:$E$1662,0,0,1)</f>
        <v>21700</v>
      </c>
      <c r="AA30" s="2" cm="1">
        <f t="array" ref="AA30">_xlfn.XLOOKUP(AA$1&amp;$R30,$C$3:$C$1662&amp;$D$3:$D$1662,$E$3:$E$1662,0,0,1)</f>
        <v>10600</v>
      </c>
      <c r="AB30" s="2" cm="1">
        <f t="array" ref="AB30">_xlfn.XLOOKUP(AB$1&amp;$R30,$C$3:$C$1662&amp;$D$3:$D$1662,$E$3:$E$1662,0,0,1)</f>
        <v>46300</v>
      </c>
      <c r="AC30" s="2" cm="1">
        <f t="array" ref="AC30">_xlfn.XLOOKUP(AC$1&amp;$R30,$C$3:$C$1662&amp;$D$3:$D$1662,$E$3:$E$1662,0,0,1)</f>
        <v>7300</v>
      </c>
    </row>
    <row r="31" spans="3:29" x14ac:dyDescent="0.4">
      <c r="C31" t="s">
        <v>758</v>
      </c>
      <c r="D31" t="s">
        <v>541</v>
      </c>
      <c r="E31">
        <v>7300</v>
      </c>
      <c r="R31" t="s">
        <v>203</v>
      </c>
      <c r="S31" s="2">
        <f t="shared" si="1"/>
        <v>928360</v>
      </c>
      <c r="T31" s="2">
        <f t="shared" si="3"/>
        <v>1227200</v>
      </c>
      <c r="U31" s="2">
        <f t="shared" si="3"/>
        <v>1018300</v>
      </c>
      <c r="V31" s="2">
        <f t="shared" si="3"/>
        <v>975400</v>
      </c>
      <c r="W31" s="2">
        <f t="shared" si="3"/>
        <v>531600</v>
      </c>
      <c r="X31" s="2">
        <f t="shared" si="3"/>
        <v>889300</v>
      </c>
      <c r="Y31" s="2" cm="1">
        <f t="array" ref="Y31">_xlfn.XLOOKUP(Y$1&amp;$R31,$C$3:$C$1662&amp;$D$3:$D$1662,$E$3:$E$1662,0,0,1)</f>
        <v>8000</v>
      </c>
      <c r="Z31" s="2" cm="1">
        <f t="array" ref="Z31">_xlfn.XLOOKUP(Z$1&amp;$R31,$C$3:$C$1662&amp;$D$3:$D$1662,$E$3:$E$1662,0,0,1)</f>
        <v>37400</v>
      </c>
      <c r="AA31" s="2" cm="1">
        <f t="array" ref="AA31">_xlfn.XLOOKUP(AA$1&amp;$R31,$C$3:$C$1662&amp;$D$3:$D$1662,$E$3:$E$1662,0,0,1)</f>
        <v>5200</v>
      </c>
      <c r="AB31" s="2" cm="1">
        <f t="array" ref="AB31">_xlfn.XLOOKUP(AB$1&amp;$R31,$C$3:$C$1662&amp;$D$3:$D$1662,$E$3:$E$1662,0,0,1)</f>
        <v>2900</v>
      </c>
      <c r="AC31" s="2" cm="1">
        <f t="array" ref="AC31">_xlfn.XLOOKUP(AC$1&amp;$R31,$C$3:$C$1662&amp;$D$3:$D$1662,$E$3:$E$1662,0,0,1)</f>
        <v>3900</v>
      </c>
    </row>
    <row r="32" spans="3:29" x14ac:dyDescent="0.4">
      <c r="C32" t="s">
        <v>758</v>
      </c>
      <c r="D32" t="s">
        <v>542</v>
      </c>
      <c r="E32">
        <v>3900</v>
      </c>
      <c r="R32" t="s">
        <v>153</v>
      </c>
      <c r="S32" s="2">
        <f t="shared" si="1"/>
        <v>954860</v>
      </c>
      <c r="T32" s="2">
        <f t="shared" si="3"/>
        <v>1236500</v>
      </c>
      <c r="U32" s="2">
        <f t="shared" si="3"/>
        <v>1106200</v>
      </c>
      <c r="V32" s="2">
        <f t="shared" si="3"/>
        <v>996800</v>
      </c>
      <c r="W32" s="2">
        <f t="shared" si="3"/>
        <v>538200</v>
      </c>
      <c r="X32" s="2">
        <f t="shared" si="3"/>
        <v>896600</v>
      </c>
      <c r="Y32" s="2" cm="1">
        <f t="array" ref="Y32">_xlfn.XLOOKUP(Y$1&amp;$R32,$C$3:$C$1662&amp;$D$3:$D$1662,$E$3:$E$1662,0,0,1)</f>
        <v>9300</v>
      </c>
      <c r="Z32" s="2" cm="1">
        <f t="array" ref="Z32">_xlfn.XLOOKUP(Z$1&amp;$R32,$C$3:$C$1662&amp;$D$3:$D$1662,$E$3:$E$1662,0,0,1)</f>
        <v>87900</v>
      </c>
      <c r="AA32" s="2" cm="1">
        <f t="array" ref="AA32">_xlfn.XLOOKUP(AA$1&amp;$R32,$C$3:$C$1662&amp;$D$3:$D$1662,$E$3:$E$1662,0,0,1)</f>
        <v>21400</v>
      </c>
      <c r="AB32" s="2" cm="1">
        <f t="array" ref="AB32">_xlfn.XLOOKUP(AB$1&amp;$R32,$C$3:$C$1662&amp;$D$3:$D$1662,$E$3:$E$1662,0,0,1)</f>
        <v>6600</v>
      </c>
      <c r="AC32" s="2" cm="1">
        <f t="array" ref="AC32">_xlfn.XLOOKUP(AC$1&amp;$R32,$C$3:$C$1662&amp;$D$3:$D$1662,$E$3:$E$1662,0,0,1)</f>
        <v>7300</v>
      </c>
    </row>
    <row r="33" spans="3:29" x14ac:dyDescent="0.4">
      <c r="C33" t="s">
        <v>758</v>
      </c>
      <c r="D33" t="s">
        <v>543</v>
      </c>
      <c r="E33">
        <v>7300</v>
      </c>
      <c r="R33" t="s">
        <v>200</v>
      </c>
      <c r="S33" s="2">
        <f t="shared" si="1"/>
        <v>970780</v>
      </c>
      <c r="T33" s="2">
        <f t="shared" si="3"/>
        <v>1263400</v>
      </c>
      <c r="U33" s="2">
        <f t="shared" si="3"/>
        <v>1135200</v>
      </c>
      <c r="V33" s="2">
        <f t="shared" si="3"/>
        <v>999400</v>
      </c>
      <c r="W33" s="2">
        <f t="shared" si="3"/>
        <v>552600</v>
      </c>
      <c r="X33" s="2">
        <f t="shared" si="3"/>
        <v>903300</v>
      </c>
      <c r="Y33" s="2" cm="1">
        <f t="array" ref="Y33">_xlfn.XLOOKUP(Y$1&amp;$R33,$C$3:$C$1662&amp;$D$3:$D$1662,$E$3:$E$1662,0,0,1)</f>
        <v>26900</v>
      </c>
      <c r="Z33" s="2" cm="1">
        <f t="array" ref="Z33">_xlfn.XLOOKUP(Z$1&amp;$R33,$C$3:$C$1662&amp;$D$3:$D$1662,$E$3:$E$1662,0,0,1)</f>
        <v>29000</v>
      </c>
      <c r="AA33" s="2" cm="1">
        <f t="array" ref="AA33">_xlfn.XLOOKUP(AA$1&amp;$R33,$C$3:$C$1662&amp;$D$3:$D$1662,$E$3:$E$1662,0,0,1)</f>
        <v>2600</v>
      </c>
      <c r="AB33" s="2" cm="1">
        <f t="array" ref="AB33">_xlfn.XLOOKUP(AB$1&amp;$R33,$C$3:$C$1662&amp;$D$3:$D$1662,$E$3:$E$1662,0,0,1)</f>
        <v>14400</v>
      </c>
      <c r="AC33" s="2" cm="1">
        <f t="array" ref="AC33">_xlfn.XLOOKUP(AC$1&amp;$R33,$C$3:$C$1662&amp;$D$3:$D$1662,$E$3:$E$1662,0,0,1)</f>
        <v>6700</v>
      </c>
    </row>
    <row r="34" spans="3:29" x14ac:dyDescent="0.4">
      <c r="C34" t="s">
        <v>758</v>
      </c>
      <c r="D34" t="s">
        <v>544</v>
      </c>
      <c r="E34">
        <v>6700</v>
      </c>
      <c r="R34" t="s">
        <v>26</v>
      </c>
      <c r="S34" s="2">
        <f t="shared" si="1"/>
        <v>989180</v>
      </c>
      <c r="T34" s="2">
        <f t="shared" si="3"/>
        <v>1287700</v>
      </c>
      <c r="U34" s="2">
        <f t="shared" si="3"/>
        <v>1143300</v>
      </c>
      <c r="V34" s="2">
        <f t="shared" si="3"/>
        <v>1014400</v>
      </c>
      <c r="W34" s="2">
        <f t="shared" si="3"/>
        <v>564100</v>
      </c>
      <c r="X34" s="2">
        <f t="shared" si="3"/>
        <v>936400</v>
      </c>
      <c r="Y34" s="2" cm="1">
        <f t="array" ref="Y34">_xlfn.XLOOKUP(Y$1&amp;$R34,$C$3:$C$1662&amp;$D$3:$D$1662,$E$3:$E$1662,0,0,1)</f>
        <v>24300</v>
      </c>
      <c r="Z34" s="2" cm="1">
        <f t="array" ref="Z34">_xlfn.XLOOKUP(Z$1&amp;$R34,$C$3:$C$1662&amp;$D$3:$D$1662,$E$3:$E$1662,0,0,1)</f>
        <v>8100</v>
      </c>
      <c r="AA34" s="2" cm="1">
        <f t="array" ref="AA34">_xlfn.XLOOKUP(AA$1&amp;$R34,$C$3:$C$1662&amp;$D$3:$D$1662,$E$3:$E$1662,0,0,1)</f>
        <v>15000</v>
      </c>
      <c r="AB34" s="2" cm="1">
        <f t="array" ref="AB34">_xlfn.XLOOKUP(AB$1&amp;$R34,$C$3:$C$1662&amp;$D$3:$D$1662,$E$3:$E$1662,0,0,1)</f>
        <v>11500</v>
      </c>
      <c r="AC34" s="2" cm="1">
        <f t="array" ref="AC34">_xlfn.XLOOKUP(AC$1&amp;$R34,$C$3:$C$1662&amp;$D$3:$D$1662,$E$3:$E$1662,0,0,1)</f>
        <v>33100</v>
      </c>
    </row>
    <row r="35" spans="3:29" x14ac:dyDescent="0.4">
      <c r="C35" t="s">
        <v>758</v>
      </c>
      <c r="D35" t="s">
        <v>545</v>
      </c>
      <c r="E35">
        <v>33100</v>
      </c>
      <c r="R35" t="s">
        <v>99</v>
      </c>
      <c r="S35" s="2">
        <f t="shared" si="1"/>
        <v>1001980</v>
      </c>
      <c r="T35" s="2">
        <f t="shared" si="3"/>
        <v>1299100</v>
      </c>
      <c r="U35" s="2">
        <f t="shared" si="3"/>
        <v>1168900</v>
      </c>
      <c r="V35" s="2">
        <f t="shared" si="3"/>
        <v>1020000</v>
      </c>
      <c r="W35" s="2">
        <f t="shared" si="3"/>
        <v>570700</v>
      </c>
      <c r="X35" s="2">
        <f t="shared" si="3"/>
        <v>951200</v>
      </c>
      <c r="Y35" s="2" cm="1">
        <f t="array" ref="Y35">_xlfn.XLOOKUP(Y$1&amp;$R35,$C$3:$C$1662&amp;$D$3:$D$1662,$E$3:$E$1662,0,0,1)</f>
        <v>11400</v>
      </c>
      <c r="Z35" s="2" cm="1">
        <f t="array" ref="Z35">_xlfn.XLOOKUP(Z$1&amp;$R35,$C$3:$C$1662&amp;$D$3:$D$1662,$E$3:$E$1662,0,0,1)</f>
        <v>25600</v>
      </c>
      <c r="AA35" s="2" cm="1">
        <f t="array" ref="AA35">_xlfn.XLOOKUP(AA$1&amp;$R35,$C$3:$C$1662&amp;$D$3:$D$1662,$E$3:$E$1662,0,0,1)</f>
        <v>5600</v>
      </c>
      <c r="AB35" s="2" cm="1">
        <f t="array" ref="AB35">_xlfn.XLOOKUP(AB$1&amp;$R35,$C$3:$C$1662&amp;$D$3:$D$1662,$E$3:$E$1662,0,0,1)</f>
        <v>6600</v>
      </c>
      <c r="AC35" s="2" cm="1">
        <f t="array" ref="AC35">_xlfn.XLOOKUP(AC$1&amp;$R35,$C$3:$C$1662&amp;$D$3:$D$1662,$E$3:$E$1662,0,0,1)</f>
        <v>14800</v>
      </c>
    </row>
    <row r="36" spans="3:29" x14ac:dyDescent="0.4">
      <c r="C36" t="s">
        <v>758</v>
      </c>
      <c r="D36" t="s">
        <v>546</v>
      </c>
      <c r="E36">
        <v>14800</v>
      </c>
      <c r="R36" t="s">
        <v>83</v>
      </c>
      <c r="S36" s="2">
        <f t="shared" si="1"/>
        <v>1011040</v>
      </c>
      <c r="T36" s="2">
        <f t="shared" ref="T36:X51" si="4">T35+Y36</f>
        <v>1305600</v>
      </c>
      <c r="U36" s="2">
        <f t="shared" si="4"/>
        <v>1182700</v>
      </c>
      <c r="V36" s="2">
        <f t="shared" si="4"/>
        <v>1025900</v>
      </c>
      <c r="W36" s="2">
        <f t="shared" si="4"/>
        <v>582800</v>
      </c>
      <c r="X36" s="2">
        <f t="shared" si="4"/>
        <v>958200</v>
      </c>
      <c r="Y36" s="2" cm="1">
        <f t="array" ref="Y36">_xlfn.XLOOKUP(Y$1&amp;$R36,$C$3:$C$1662&amp;$D$3:$D$1662,$E$3:$E$1662,0,0,1)</f>
        <v>6500</v>
      </c>
      <c r="Z36" s="2" cm="1">
        <f t="array" ref="Z36">_xlfn.XLOOKUP(Z$1&amp;$R36,$C$3:$C$1662&amp;$D$3:$D$1662,$E$3:$E$1662,0,0,1)</f>
        <v>13800</v>
      </c>
      <c r="AA36" s="2" cm="1">
        <f t="array" ref="AA36">_xlfn.XLOOKUP(AA$1&amp;$R36,$C$3:$C$1662&amp;$D$3:$D$1662,$E$3:$E$1662,0,0,1)</f>
        <v>5900</v>
      </c>
      <c r="AB36" s="2" cm="1">
        <f t="array" ref="AB36">_xlfn.XLOOKUP(AB$1&amp;$R36,$C$3:$C$1662&amp;$D$3:$D$1662,$E$3:$E$1662,0,0,1)</f>
        <v>12100</v>
      </c>
      <c r="AC36" s="2" cm="1">
        <f t="array" ref="AC36">_xlfn.XLOOKUP(AC$1&amp;$R36,$C$3:$C$1662&amp;$D$3:$D$1662,$E$3:$E$1662,0,0,1)</f>
        <v>7000</v>
      </c>
    </row>
    <row r="37" spans="3:29" x14ac:dyDescent="0.4">
      <c r="C37" t="s">
        <v>758</v>
      </c>
      <c r="D37" t="s">
        <v>547</v>
      </c>
      <c r="E37">
        <v>7000</v>
      </c>
      <c r="R37" t="s">
        <v>152</v>
      </c>
      <c r="S37" s="2">
        <f t="shared" si="1"/>
        <v>1035180</v>
      </c>
      <c r="T37" s="2">
        <f t="shared" si="4"/>
        <v>1325900</v>
      </c>
      <c r="U37" s="2">
        <f t="shared" si="4"/>
        <v>1214800</v>
      </c>
      <c r="V37" s="2">
        <f t="shared" si="4"/>
        <v>1045800</v>
      </c>
      <c r="W37" s="2">
        <f t="shared" si="4"/>
        <v>587800</v>
      </c>
      <c r="X37" s="2">
        <f t="shared" si="4"/>
        <v>1001600</v>
      </c>
      <c r="Y37" s="2" cm="1">
        <f t="array" ref="Y37">_xlfn.XLOOKUP(Y$1&amp;$R37,$C$3:$C$1662&amp;$D$3:$D$1662,$E$3:$E$1662,0,0,1)</f>
        <v>20300</v>
      </c>
      <c r="Z37" s="2" cm="1">
        <f t="array" ref="Z37">_xlfn.XLOOKUP(Z$1&amp;$R37,$C$3:$C$1662&amp;$D$3:$D$1662,$E$3:$E$1662,0,0,1)</f>
        <v>32100</v>
      </c>
      <c r="AA37" s="2" cm="1">
        <f t="array" ref="AA37">_xlfn.XLOOKUP(AA$1&amp;$R37,$C$3:$C$1662&amp;$D$3:$D$1662,$E$3:$E$1662,0,0,1)</f>
        <v>19900</v>
      </c>
      <c r="AB37" s="2" cm="1">
        <f t="array" ref="AB37">_xlfn.XLOOKUP(AB$1&amp;$R37,$C$3:$C$1662&amp;$D$3:$D$1662,$E$3:$E$1662,0,0,1)</f>
        <v>5000</v>
      </c>
      <c r="AC37" s="2" cm="1">
        <f t="array" ref="AC37">_xlfn.XLOOKUP(AC$1&amp;$R37,$C$3:$C$1662&amp;$D$3:$D$1662,$E$3:$E$1662,0,0,1)</f>
        <v>43400</v>
      </c>
    </row>
    <row r="38" spans="3:29" x14ac:dyDescent="0.4">
      <c r="C38" t="s">
        <v>758</v>
      </c>
      <c r="D38" t="s">
        <v>548</v>
      </c>
      <c r="E38">
        <v>43400</v>
      </c>
      <c r="R38" t="s">
        <v>33</v>
      </c>
      <c r="S38" s="2">
        <f t="shared" si="1"/>
        <v>1051580</v>
      </c>
      <c r="T38" s="2">
        <f t="shared" si="4"/>
        <v>1330900</v>
      </c>
      <c r="U38" s="2">
        <f t="shared" si="4"/>
        <v>1228800</v>
      </c>
      <c r="V38" s="2">
        <f t="shared" si="4"/>
        <v>1078500</v>
      </c>
      <c r="W38" s="2">
        <f t="shared" si="4"/>
        <v>607000</v>
      </c>
      <c r="X38" s="2">
        <f t="shared" si="4"/>
        <v>1012700</v>
      </c>
      <c r="Y38" s="2" cm="1">
        <f t="array" ref="Y38">_xlfn.XLOOKUP(Y$1&amp;$R38,$C$3:$C$1662&amp;$D$3:$D$1662,$E$3:$E$1662,0,0,1)</f>
        <v>5000</v>
      </c>
      <c r="Z38" s="2" cm="1">
        <f t="array" ref="Z38">_xlfn.XLOOKUP(Z$1&amp;$R38,$C$3:$C$1662&amp;$D$3:$D$1662,$E$3:$E$1662,0,0,1)</f>
        <v>14000</v>
      </c>
      <c r="AA38" s="2" cm="1">
        <f t="array" ref="AA38">_xlfn.XLOOKUP(AA$1&amp;$R38,$C$3:$C$1662&amp;$D$3:$D$1662,$E$3:$E$1662,0,0,1)</f>
        <v>32700</v>
      </c>
      <c r="AB38" s="2" cm="1">
        <f t="array" ref="AB38">_xlfn.XLOOKUP(AB$1&amp;$R38,$C$3:$C$1662&amp;$D$3:$D$1662,$E$3:$E$1662,0,0,1)</f>
        <v>19200</v>
      </c>
      <c r="AC38" s="2" cm="1">
        <f t="array" ref="AC38">_xlfn.XLOOKUP(AC$1&amp;$R38,$C$3:$C$1662&amp;$D$3:$D$1662,$E$3:$E$1662,0,0,1)</f>
        <v>11100</v>
      </c>
    </row>
    <row r="39" spans="3:29" x14ac:dyDescent="0.4">
      <c r="C39" t="s">
        <v>758</v>
      </c>
      <c r="D39" t="s">
        <v>549</v>
      </c>
      <c r="E39">
        <v>11100</v>
      </c>
      <c r="R39" t="s">
        <v>51</v>
      </c>
      <c r="S39" s="2">
        <f t="shared" si="1"/>
        <v>1065180</v>
      </c>
      <c r="T39" s="2">
        <f t="shared" si="4"/>
        <v>1341200</v>
      </c>
      <c r="U39" s="2">
        <f t="shared" si="4"/>
        <v>1240900</v>
      </c>
      <c r="V39" s="2">
        <f t="shared" si="4"/>
        <v>1101100</v>
      </c>
      <c r="W39" s="2">
        <f t="shared" si="4"/>
        <v>619600</v>
      </c>
      <c r="X39" s="2">
        <f t="shared" si="4"/>
        <v>1023100</v>
      </c>
      <c r="Y39" s="2" cm="1">
        <f t="array" ref="Y39">_xlfn.XLOOKUP(Y$1&amp;$R39,$C$3:$C$1662&amp;$D$3:$D$1662,$E$3:$E$1662,0,0,1)</f>
        <v>10300</v>
      </c>
      <c r="Z39" s="2" cm="1">
        <f t="array" ref="Z39">_xlfn.XLOOKUP(Z$1&amp;$R39,$C$3:$C$1662&amp;$D$3:$D$1662,$E$3:$E$1662,0,0,1)</f>
        <v>12100</v>
      </c>
      <c r="AA39" s="2" cm="1">
        <f t="array" ref="AA39">_xlfn.XLOOKUP(AA$1&amp;$R39,$C$3:$C$1662&amp;$D$3:$D$1662,$E$3:$E$1662,0,0,1)</f>
        <v>22600</v>
      </c>
      <c r="AB39" s="2" cm="1">
        <f t="array" ref="AB39">_xlfn.XLOOKUP(AB$1&amp;$R39,$C$3:$C$1662&amp;$D$3:$D$1662,$E$3:$E$1662,0,0,1)</f>
        <v>12600</v>
      </c>
      <c r="AC39" s="2" cm="1">
        <f t="array" ref="AC39">_xlfn.XLOOKUP(AC$1&amp;$R39,$C$3:$C$1662&amp;$D$3:$D$1662,$E$3:$E$1662,0,0,1)</f>
        <v>10400</v>
      </c>
    </row>
    <row r="40" spans="3:29" x14ac:dyDescent="0.4">
      <c r="C40" t="s">
        <v>758</v>
      </c>
      <c r="D40" t="s">
        <v>550</v>
      </c>
      <c r="E40">
        <v>10400</v>
      </c>
      <c r="R40" t="s">
        <v>280</v>
      </c>
      <c r="S40" s="2">
        <f t="shared" si="1"/>
        <v>1087640</v>
      </c>
      <c r="T40" s="2">
        <f t="shared" si="4"/>
        <v>1349200</v>
      </c>
      <c r="U40" s="2">
        <f t="shared" si="4"/>
        <v>1311000</v>
      </c>
      <c r="V40" s="2">
        <f t="shared" si="4"/>
        <v>1110600</v>
      </c>
      <c r="W40" s="2">
        <f t="shared" si="4"/>
        <v>641000</v>
      </c>
      <c r="X40" s="2">
        <f t="shared" si="4"/>
        <v>1026400</v>
      </c>
      <c r="Y40" s="2" cm="1">
        <f t="array" ref="Y40">_xlfn.XLOOKUP(Y$1&amp;$R40,$C$3:$C$1662&amp;$D$3:$D$1662,$E$3:$E$1662,0,0,1)</f>
        <v>8000</v>
      </c>
      <c r="Z40" s="2" cm="1">
        <f t="array" ref="Z40">_xlfn.XLOOKUP(Z$1&amp;$R40,$C$3:$C$1662&amp;$D$3:$D$1662,$E$3:$E$1662,0,0,1)</f>
        <v>70100</v>
      </c>
      <c r="AA40" s="2" cm="1">
        <f t="array" ref="AA40">_xlfn.XLOOKUP(AA$1&amp;$R40,$C$3:$C$1662&amp;$D$3:$D$1662,$E$3:$E$1662,0,0,1)</f>
        <v>9500</v>
      </c>
      <c r="AB40" s="2" cm="1">
        <f t="array" ref="AB40">_xlfn.XLOOKUP(AB$1&amp;$R40,$C$3:$C$1662&amp;$D$3:$D$1662,$E$3:$E$1662,0,0,1)</f>
        <v>21400</v>
      </c>
      <c r="AC40" s="2" cm="1">
        <f t="array" ref="AC40">_xlfn.XLOOKUP(AC$1&amp;$R40,$C$3:$C$1662&amp;$D$3:$D$1662,$E$3:$E$1662,0,0,1)</f>
        <v>3300</v>
      </c>
    </row>
    <row r="41" spans="3:29" x14ac:dyDescent="0.4">
      <c r="C41" t="s">
        <v>758</v>
      </c>
      <c r="D41" t="s">
        <v>551</v>
      </c>
      <c r="E41">
        <v>3300</v>
      </c>
      <c r="R41" t="s">
        <v>154</v>
      </c>
      <c r="S41" s="2">
        <f t="shared" si="1"/>
        <v>1102280</v>
      </c>
      <c r="T41" s="2">
        <f t="shared" si="4"/>
        <v>1370500</v>
      </c>
      <c r="U41" s="2">
        <f t="shared" si="4"/>
        <v>1327300</v>
      </c>
      <c r="V41" s="2">
        <f t="shared" si="4"/>
        <v>1137900</v>
      </c>
      <c r="W41" s="2">
        <f t="shared" si="4"/>
        <v>647200</v>
      </c>
      <c r="X41" s="2">
        <f t="shared" si="4"/>
        <v>1028500</v>
      </c>
      <c r="Y41" s="2" cm="1">
        <f t="array" ref="Y41">_xlfn.XLOOKUP(Y$1&amp;$R41,$C$3:$C$1662&amp;$D$3:$D$1662,$E$3:$E$1662,0,0,1)</f>
        <v>21300</v>
      </c>
      <c r="Z41" s="2" cm="1">
        <f t="array" ref="Z41">_xlfn.XLOOKUP(Z$1&amp;$R41,$C$3:$C$1662&amp;$D$3:$D$1662,$E$3:$E$1662,0,0,1)</f>
        <v>16300</v>
      </c>
      <c r="AA41" s="2" cm="1">
        <f t="array" ref="AA41">_xlfn.XLOOKUP(AA$1&amp;$R41,$C$3:$C$1662&amp;$D$3:$D$1662,$E$3:$E$1662,0,0,1)</f>
        <v>27300</v>
      </c>
      <c r="AB41" s="2" cm="1">
        <f t="array" ref="AB41">_xlfn.XLOOKUP(AB$1&amp;$R41,$C$3:$C$1662&amp;$D$3:$D$1662,$E$3:$E$1662,0,0,1)</f>
        <v>6200</v>
      </c>
      <c r="AC41" s="2" cm="1">
        <f t="array" ref="AC41">_xlfn.XLOOKUP(AC$1&amp;$R41,$C$3:$C$1662&amp;$D$3:$D$1662,$E$3:$E$1662,0,0,1)</f>
        <v>2100</v>
      </c>
    </row>
    <row r="42" spans="3:29" x14ac:dyDescent="0.4">
      <c r="C42" t="s">
        <v>758</v>
      </c>
      <c r="D42" t="s">
        <v>552</v>
      </c>
      <c r="E42">
        <v>2100</v>
      </c>
      <c r="R42" t="s">
        <v>133</v>
      </c>
      <c r="S42" s="2">
        <f t="shared" si="1"/>
        <v>1118740</v>
      </c>
      <c r="T42" s="2">
        <f t="shared" si="4"/>
        <v>1380500</v>
      </c>
      <c r="U42" s="2">
        <f t="shared" si="4"/>
        <v>1373600</v>
      </c>
      <c r="V42" s="2">
        <f t="shared" si="4"/>
        <v>1145600</v>
      </c>
      <c r="W42" s="2">
        <f t="shared" si="4"/>
        <v>660300</v>
      </c>
      <c r="X42" s="2">
        <f t="shared" si="4"/>
        <v>1033700</v>
      </c>
      <c r="Y42" s="2" cm="1">
        <f t="array" ref="Y42">_xlfn.XLOOKUP(Y$1&amp;$R42,$C$3:$C$1662&amp;$D$3:$D$1662,$E$3:$E$1662,0,0,1)</f>
        <v>10000</v>
      </c>
      <c r="Z42" s="2" cm="1">
        <f t="array" ref="Z42">_xlfn.XLOOKUP(Z$1&amp;$R42,$C$3:$C$1662&amp;$D$3:$D$1662,$E$3:$E$1662,0,0,1)</f>
        <v>46300</v>
      </c>
      <c r="AA42" s="2" cm="1">
        <f t="array" ref="AA42">_xlfn.XLOOKUP(AA$1&amp;$R42,$C$3:$C$1662&amp;$D$3:$D$1662,$E$3:$E$1662,0,0,1)</f>
        <v>7700</v>
      </c>
      <c r="AB42" s="2" cm="1">
        <f t="array" ref="AB42">_xlfn.XLOOKUP(AB$1&amp;$R42,$C$3:$C$1662&amp;$D$3:$D$1662,$E$3:$E$1662,0,0,1)</f>
        <v>13100</v>
      </c>
      <c r="AC42" s="2" cm="1">
        <f t="array" ref="AC42">_xlfn.XLOOKUP(AC$1&amp;$R42,$C$3:$C$1662&amp;$D$3:$D$1662,$E$3:$E$1662,0,0,1)</f>
        <v>5200</v>
      </c>
    </row>
    <row r="43" spans="3:29" x14ac:dyDescent="0.4">
      <c r="C43" t="s">
        <v>758</v>
      </c>
      <c r="D43" t="s">
        <v>553</v>
      </c>
      <c r="E43">
        <v>5200</v>
      </c>
      <c r="R43" t="s">
        <v>113</v>
      </c>
      <c r="S43" s="2">
        <f t="shared" si="1"/>
        <v>1136380</v>
      </c>
      <c r="T43" s="2">
        <f t="shared" si="4"/>
        <v>1425300</v>
      </c>
      <c r="U43" s="2">
        <f t="shared" si="4"/>
        <v>1394600</v>
      </c>
      <c r="V43" s="2">
        <f t="shared" si="4"/>
        <v>1151300</v>
      </c>
      <c r="W43" s="2">
        <f t="shared" si="4"/>
        <v>671400</v>
      </c>
      <c r="X43" s="2">
        <f t="shared" si="4"/>
        <v>1039300</v>
      </c>
      <c r="Y43" s="2" cm="1">
        <f t="array" ref="Y43">_xlfn.XLOOKUP(Y$1&amp;$R43,$C$3:$C$1662&amp;$D$3:$D$1662,$E$3:$E$1662,0,0,1)</f>
        <v>44800</v>
      </c>
      <c r="Z43" s="2" cm="1">
        <f t="array" ref="Z43">_xlfn.XLOOKUP(Z$1&amp;$R43,$C$3:$C$1662&amp;$D$3:$D$1662,$E$3:$E$1662,0,0,1)</f>
        <v>21000</v>
      </c>
      <c r="AA43" s="2" cm="1">
        <f t="array" ref="AA43">_xlfn.XLOOKUP(AA$1&amp;$R43,$C$3:$C$1662&amp;$D$3:$D$1662,$E$3:$E$1662,0,0,1)</f>
        <v>5700</v>
      </c>
      <c r="AB43" s="2" cm="1">
        <f t="array" ref="AB43">_xlfn.XLOOKUP(AB$1&amp;$R43,$C$3:$C$1662&amp;$D$3:$D$1662,$E$3:$E$1662,0,0,1)</f>
        <v>11100</v>
      </c>
      <c r="AC43" s="2" cm="1">
        <f t="array" ref="AC43">_xlfn.XLOOKUP(AC$1&amp;$R43,$C$3:$C$1662&amp;$D$3:$D$1662,$E$3:$E$1662,0,0,1)</f>
        <v>5600</v>
      </c>
    </row>
    <row r="44" spans="3:29" x14ac:dyDescent="0.4">
      <c r="C44" t="s">
        <v>758</v>
      </c>
      <c r="D44" t="s">
        <v>554</v>
      </c>
      <c r="E44">
        <v>5600</v>
      </c>
      <c r="R44" t="s">
        <v>49</v>
      </c>
      <c r="S44" s="2">
        <f t="shared" si="1"/>
        <v>1160140</v>
      </c>
      <c r="T44" s="2">
        <f t="shared" si="4"/>
        <v>1430800</v>
      </c>
      <c r="U44" s="2">
        <f t="shared" si="4"/>
        <v>1451100</v>
      </c>
      <c r="V44" s="2">
        <f t="shared" si="4"/>
        <v>1160000</v>
      </c>
      <c r="W44" s="2">
        <f t="shared" si="4"/>
        <v>672700</v>
      </c>
      <c r="X44" s="2">
        <f t="shared" si="4"/>
        <v>1086100</v>
      </c>
      <c r="Y44" s="2" cm="1">
        <f t="array" ref="Y44">_xlfn.XLOOKUP(Y$1&amp;$R44,$C$3:$C$1662&amp;$D$3:$D$1662,$E$3:$E$1662,0,0,1)</f>
        <v>5500</v>
      </c>
      <c r="Z44" s="2" cm="1">
        <f t="array" ref="Z44">_xlfn.XLOOKUP(Z$1&amp;$R44,$C$3:$C$1662&amp;$D$3:$D$1662,$E$3:$E$1662,0,0,1)</f>
        <v>56500</v>
      </c>
      <c r="AA44" s="2" cm="1">
        <f t="array" ref="AA44">_xlfn.XLOOKUP(AA$1&amp;$R44,$C$3:$C$1662&amp;$D$3:$D$1662,$E$3:$E$1662,0,0,1)</f>
        <v>8700</v>
      </c>
      <c r="AB44" s="2" cm="1">
        <f t="array" ref="AB44">_xlfn.XLOOKUP(AB$1&amp;$R44,$C$3:$C$1662&amp;$D$3:$D$1662,$E$3:$E$1662,0,0,1)</f>
        <v>1300</v>
      </c>
      <c r="AC44" s="2" cm="1">
        <f t="array" ref="AC44">_xlfn.XLOOKUP(AC$1&amp;$R44,$C$3:$C$1662&amp;$D$3:$D$1662,$E$3:$E$1662,0,0,1)</f>
        <v>46800</v>
      </c>
    </row>
    <row r="45" spans="3:29" x14ac:dyDescent="0.4">
      <c r="C45" t="s">
        <v>758</v>
      </c>
      <c r="D45" t="s">
        <v>555</v>
      </c>
      <c r="E45">
        <v>46800</v>
      </c>
      <c r="R45" t="s">
        <v>242</v>
      </c>
      <c r="S45" s="2">
        <f t="shared" si="1"/>
        <v>1192200</v>
      </c>
      <c r="T45" s="2">
        <f t="shared" si="4"/>
        <v>1433400</v>
      </c>
      <c r="U45" s="2">
        <f t="shared" si="4"/>
        <v>1484500</v>
      </c>
      <c r="V45" s="2">
        <f t="shared" si="4"/>
        <v>1168500</v>
      </c>
      <c r="W45" s="2">
        <f t="shared" si="4"/>
        <v>674100</v>
      </c>
      <c r="X45" s="2">
        <f t="shared" si="4"/>
        <v>1200500</v>
      </c>
      <c r="Y45" s="2" cm="1">
        <f t="array" ref="Y45">_xlfn.XLOOKUP(Y$1&amp;$R45,$C$3:$C$1662&amp;$D$3:$D$1662,$E$3:$E$1662,0,0,1)</f>
        <v>2600</v>
      </c>
      <c r="Z45" s="2" cm="1">
        <f t="array" ref="Z45">_xlfn.XLOOKUP(Z$1&amp;$R45,$C$3:$C$1662&amp;$D$3:$D$1662,$E$3:$E$1662,0,0,1)</f>
        <v>33400</v>
      </c>
      <c r="AA45" s="2" cm="1">
        <f t="array" ref="AA45">_xlfn.XLOOKUP(AA$1&amp;$R45,$C$3:$C$1662&amp;$D$3:$D$1662,$E$3:$E$1662,0,0,1)</f>
        <v>8500</v>
      </c>
      <c r="AB45" s="2" cm="1">
        <f t="array" ref="AB45">_xlfn.XLOOKUP(AB$1&amp;$R45,$C$3:$C$1662&amp;$D$3:$D$1662,$E$3:$E$1662,0,0,1)</f>
        <v>1400</v>
      </c>
      <c r="AC45" s="2" cm="1">
        <f t="array" ref="AC45">_xlfn.XLOOKUP(AC$1&amp;$R45,$C$3:$C$1662&amp;$D$3:$D$1662,$E$3:$E$1662,0,0,1)</f>
        <v>114400</v>
      </c>
    </row>
    <row r="46" spans="3:29" x14ac:dyDescent="0.4">
      <c r="C46" t="s">
        <v>758</v>
      </c>
      <c r="D46" t="s">
        <v>556</v>
      </c>
      <c r="E46">
        <v>114400</v>
      </c>
      <c r="R46" t="s">
        <v>126</v>
      </c>
      <c r="S46" s="2">
        <f t="shared" si="1"/>
        <v>1205500</v>
      </c>
      <c r="T46" s="2">
        <f t="shared" si="4"/>
        <v>1460800</v>
      </c>
      <c r="U46" s="2">
        <f t="shared" si="4"/>
        <v>1507900</v>
      </c>
      <c r="V46" s="2">
        <f t="shared" si="4"/>
        <v>1170800</v>
      </c>
      <c r="W46" s="2">
        <f t="shared" si="4"/>
        <v>679300</v>
      </c>
      <c r="X46" s="2">
        <f t="shared" si="4"/>
        <v>1208700</v>
      </c>
      <c r="Y46" s="2" cm="1">
        <f t="array" ref="Y46">_xlfn.XLOOKUP(Y$1&amp;$R46,$C$3:$C$1662&amp;$D$3:$D$1662,$E$3:$E$1662,0,0,1)</f>
        <v>27400</v>
      </c>
      <c r="Z46" s="2" cm="1">
        <f t="array" ref="Z46">_xlfn.XLOOKUP(Z$1&amp;$R46,$C$3:$C$1662&amp;$D$3:$D$1662,$E$3:$E$1662,0,0,1)</f>
        <v>23400</v>
      </c>
      <c r="AA46" s="2" cm="1">
        <f t="array" ref="AA46">_xlfn.XLOOKUP(AA$1&amp;$R46,$C$3:$C$1662&amp;$D$3:$D$1662,$E$3:$E$1662,0,0,1)</f>
        <v>2300</v>
      </c>
      <c r="AB46" s="2" cm="1">
        <f t="array" ref="AB46">_xlfn.XLOOKUP(AB$1&amp;$R46,$C$3:$C$1662&amp;$D$3:$D$1662,$E$3:$E$1662,0,0,1)</f>
        <v>5200</v>
      </c>
      <c r="AC46" s="2" cm="1">
        <f t="array" ref="AC46">_xlfn.XLOOKUP(AC$1&amp;$R46,$C$3:$C$1662&amp;$D$3:$D$1662,$E$3:$E$1662,0,0,1)</f>
        <v>8200</v>
      </c>
    </row>
    <row r="47" spans="3:29" x14ac:dyDescent="0.4">
      <c r="C47" t="s">
        <v>758</v>
      </c>
      <c r="D47" t="s">
        <v>557</v>
      </c>
      <c r="E47">
        <v>8200</v>
      </c>
      <c r="R47" t="s">
        <v>170</v>
      </c>
      <c r="S47" s="2">
        <f t="shared" si="1"/>
        <v>1223520</v>
      </c>
      <c r="T47" s="2">
        <f t="shared" si="4"/>
        <v>1480100</v>
      </c>
      <c r="U47" s="2">
        <f t="shared" si="4"/>
        <v>1547200</v>
      </c>
      <c r="V47" s="2">
        <f t="shared" si="4"/>
        <v>1183600</v>
      </c>
      <c r="W47" s="2">
        <f t="shared" si="4"/>
        <v>686200</v>
      </c>
      <c r="X47" s="2">
        <f t="shared" si="4"/>
        <v>1220500</v>
      </c>
      <c r="Y47" s="2" cm="1">
        <f t="array" ref="Y47">_xlfn.XLOOKUP(Y$1&amp;$R47,$C$3:$C$1662&amp;$D$3:$D$1662,$E$3:$E$1662,0,0,1)</f>
        <v>19300</v>
      </c>
      <c r="Z47" s="2" cm="1">
        <f t="array" ref="Z47">_xlfn.XLOOKUP(Z$1&amp;$R47,$C$3:$C$1662&amp;$D$3:$D$1662,$E$3:$E$1662,0,0,1)</f>
        <v>39300</v>
      </c>
      <c r="AA47" s="2" cm="1">
        <f t="array" ref="AA47">_xlfn.XLOOKUP(AA$1&amp;$R47,$C$3:$C$1662&amp;$D$3:$D$1662,$E$3:$E$1662,0,0,1)</f>
        <v>12800</v>
      </c>
      <c r="AB47" s="2" cm="1">
        <f t="array" ref="AB47">_xlfn.XLOOKUP(AB$1&amp;$R47,$C$3:$C$1662&amp;$D$3:$D$1662,$E$3:$E$1662,0,0,1)</f>
        <v>6900</v>
      </c>
      <c r="AC47" s="2" cm="1">
        <f t="array" ref="AC47">_xlfn.XLOOKUP(AC$1&amp;$R47,$C$3:$C$1662&amp;$D$3:$D$1662,$E$3:$E$1662,0,0,1)</f>
        <v>11800</v>
      </c>
    </row>
    <row r="48" spans="3:29" x14ac:dyDescent="0.4">
      <c r="C48" t="s">
        <v>758</v>
      </c>
      <c r="D48" t="s">
        <v>558</v>
      </c>
      <c r="E48">
        <v>11800</v>
      </c>
      <c r="R48" t="s">
        <v>174</v>
      </c>
      <c r="S48" s="2">
        <f t="shared" si="1"/>
        <v>1262780</v>
      </c>
      <c r="T48" s="2">
        <f t="shared" si="4"/>
        <v>1523600</v>
      </c>
      <c r="U48" s="2">
        <f t="shared" si="4"/>
        <v>1680600</v>
      </c>
      <c r="V48" s="2">
        <f t="shared" si="4"/>
        <v>1194800</v>
      </c>
      <c r="W48" s="2">
        <f t="shared" si="4"/>
        <v>691600</v>
      </c>
      <c r="X48" s="2">
        <f t="shared" si="4"/>
        <v>1223300</v>
      </c>
      <c r="Y48" s="2" cm="1">
        <f t="array" ref="Y48">_xlfn.XLOOKUP(Y$1&amp;$R48,$C$3:$C$1662&amp;$D$3:$D$1662,$E$3:$E$1662,0,0,1)</f>
        <v>43500</v>
      </c>
      <c r="Z48" s="2" cm="1">
        <f t="array" ref="Z48">_xlfn.XLOOKUP(Z$1&amp;$R48,$C$3:$C$1662&amp;$D$3:$D$1662,$E$3:$E$1662,0,0,1)</f>
        <v>133400</v>
      </c>
      <c r="AA48" s="2" cm="1">
        <f t="array" ref="AA48">_xlfn.XLOOKUP(AA$1&amp;$R48,$C$3:$C$1662&amp;$D$3:$D$1662,$E$3:$E$1662,0,0,1)</f>
        <v>11200</v>
      </c>
      <c r="AB48" s="2" cm="1">
        <f t="array" ref="AB48">_xlfn.XLOOKUP(AB$1&amp;$R48,$C$3:$C$1662&amp;$D$3:$D$1662,$E$3:$E$1662,0,0,1)</f>
        <v>5400</v>
      </c>
      <c r="AC48" s="2" cm="1">
        <f t="array" ref="AC48">_xlfn.XLOOKUP(AC$1&amp;$R48,$C$3:$C$1662&amp;$D$3:$D$1662,$E$3:$E$1662,0,0,1)</f>
        <v>2800</v>
      </c>
    </row>
    <row r="49" spans="3:29" x14ac:dyDescent="0.4">
      <c r="C49" t="s">
        <v>758</v>
      </c>
      <c r="D49" t="s">
        <v>559</v>
      </c>
      <c r="E49">
        <v>2800</v>
      </c>
      <c r="R49" t="s">
        <v>179</v>
      </c>
      <c r="S49" s="2">
        <f t="shared" si="1"/>
        <v>1274400</v>
      </c>
      <c r="T49" s="2">
        <f t="shared" si="4"/>
        <v>1535500</v>
      </c>
      <c r="U49" s="2">
        <f t="shared" si="4"/>
        <v>1711700</v>
      </c>
      <c r="V49" s="2">
        <f t="shared" si="4"/>
        <v>1201200</v>
      </c>
      <c r="W49" s="2">
        <f t="shared" si="4"/>
        <v>692700</v>
      </c>
      <c r="X49" s="2">
        <f t="shared" si="4"/>
        <v>1230900</v>
      </c>
      <c r="Y49" s="2" cm="1">
        <f t="array" ref="Y49">_xlfn.XLOOKUP(Y$1&amp;$R49,$C$3:$C$1662&amp;$D$3:$D$1662,$E$3:$E$1662,0,0,1)</f>
        <v>11900</v>
      </c>
      <c r="Z49" s="2" cm="1">
        <f t="array" ref="Z49">_xlfn.XLOOKUP(Z$1&amp;$R49,$C$3:$C$1662&amp;$D$3:$D$1662,$E$3:$E$1662,0,0,1)</f>
        <v>31100</v>
      </c>
      <c r="AA49" s="2" cm="1">
        <f t="array" ref="AA49">_xlfn.XLOOKUP(AA$1&amp;$R49,$C$3:$C$1662&amp;$D$3:$D$1662,$E$3:$E$1662,0,0,1)</f>
        <v>6400</v>
      </c>
      <c r="AB49" s="2" cm="1">
        <f t="array" ref="AB49">_xlfn.XLOOKUP(AB$1&amp;$R49,$C$3:$C$1662&amp;$D$3:$D$1662,$E$3:$E$1662,0,0,1)</f>
        <v>1100</v>
      </c>
      <c r="AC49" s="2" cm="1">
        <f t="array" ref="AC49">_xlfn.XLOOKUP(AC$1&amp;$R49,$C$3:$C$1662&amp;$D$3:$D$1662,$E$3:$E$1662,0,0,1)</f>
        <v>7600</v>
      </c>
    </row>
    <row r="50" spans="3:29" x14ac:dyDescent="0.4">
      <c r="C50" t="s">
        <v>758</v>
      </c>
      <c r="D50" t="s">
        <v>560</v>
      </c>
      <c r="E50">
        <v>7600</v>
      </c>
      <c r="R50" t="s">
        <v>223</v>
      </c>
      <c r="S50" s="2">
        <f t="shared" si="1"/>
        <v>1296360</v>
      </c>
      <c r="T50" s="2">
        <f t="shared" si="4"/>
        <v>1542100</v>
      </c>
      <c r="U50" s="2">
        <f t="shared" si="4"/>
        <v>1747000</v>
      </c>
      <c r="V50" s="2">
        <f t="shared" si="4"/>
        <v>1208000</v>
      </c>
      <c r="W50" s="2">
        <f t="shared" si="4"/>
        <v>693800</v>
      </c>
      <c r="X50" s="2">
        <f t="shared" si="4"/>
        <v>1290900</v>
      </c>
      <c r="Y50" s="2" cm="1">
        <f t="array" ref="Y50">_xlfn.XLOOKUP(Y$1&amp;$R50,$C$3:$C$1662&amp;$D$3:$D$1662,$E$3:$E$1662,0,0,1)</f>
        <v>6600</v>
      </c>
      <c r="Z50" s="2" cm="1">
        <f t="array" ref="Z50">_xlfn.XLOOKUP(Z$1&amp;$R50,$C$3:$C$1662&amp;$D$3:$D$1662,$E$3:$E$1662,0,0,1)</f>
        <v>35300</v>
      </c>
      <c r="AA50" s="2" cm="1">
        <f t="array" ref="AA50">_xlfn.XLOOKUP(AA$1&amp;$R50,$C$3:$C$1662&amp;$D$3:$D$1662,$E$3:$E$1662,0,0,1)</f>
        <v>6800</v>
      </c>
      <c r="AB50" s="2" cm="1">
        <f t="array" ref="AB50">_xlfn.XLOOKUP(AB$1&amp;$R50,$C$3:$C$1662&amp;$D$3:$D$1662,$E$3:$E$1662,0,0,1)</f>
        <v>1100</v>
      </c>
      <c r="AC50" s="2" cm="1">
        <f t="array" ref="AC50">_xlfn.XLOOKUP(AC$1&amp;$R50,$C$3:$C$1662&amp;$D$3:$D$1662,$E$3:$E$1662,0,0,1)</f>
        <v>60000</v>
      </c>
    </row>
    <row r="51" spans="3:29" x14ac:dyDescent="0.4">
      <c r="C51" t="s">
        <v>758</v>
      </c>
      <c r="D51" t="s">
        <v>561</v>
      </c>
      <c r="E51">
        <v>60000</v>
      </c>
      <c r="R51" t="s">
        <v>208</v>
      </c>
      <c r="S51" s="2">
        <f t="shared" si="1"/>
        <v>1312260</v>
      </c>
      <c r="T51" s="2">
        <f t="shared" si="4"/>
        <v>1551900</v>
      </c>
      <c r="U51" s="2">
        <f t="shared" si="4"/>
        <v>1788300</v>
      </c>
      <c r="V51" s="2">
        <f t="shared" si="4"/>
        <v>1213200</v>
      </c>
      <c r="W51" s="2">
        <f t="shared" si="4"/>
        <v>708700</v>
      </c>
      <c r="X51" s="2">
        <f t="shared" si="4"/>
        <v>1299200</v>
      </c>
      <c r="Y51" s="2" cm="1">
        <f t="array" ref="Y51">_xlfn.XLOOKUP(Y$1&amp;$R51,$C$3:$C$1662&amp;$D$3:$D$1662,$E$3:$E$1662,0,0,1)</f>
        <v>9800</v>
      </c>
      <c r="Z51" s="2" cm="1">
        <f t="array" ref="Z51">_xlfn.XLOOKUP(Z$1&amp;$R51,$C$3:$C$1662&amp;$D$3:$D$1662,$E$3:$E$1662,0,0,1)</f>
        <v>41300</v>
      </c>
      <c r="AA51" s="2" cm="1">
        <f t="array" ref="AA51">_xlfn.XLOOKUP(AA$1&amp;$R51,$C$3:$C$1662&amp;$D$3:$D$1662,$E$3:$E$1662,0,0,1)</f>
        <v>5200</v>
      </c>
      <c r="AB51" s="2" cm="1">
        <f t="array" ref="AB51">_xlfn.XLOOKUP(AB$1&amp;$R51,$C$3:$C$1662&amp;$D$3:$D$1662,$E$3:$E$1662,0,0,1)</f>
        <v>14900</v>
      </c>
      <c r="AC51" s="2" cm="1">
        <f t="array" ref="AC51">_xlfn.XLOOKUP(AC$1&amp;$R51,$C$3:$C$1662&amp;$D$3:$D$1662,$E$3:$E$1662,0,0,1)</f>
        <v>8300</v>
      </c>
    </row>
    <row r="52" spans="3:29" x14ac:dyDescent="0.4">
      <c r="C52" t="s">
        <v>758</v>
      </c>
      <c r="D52" t="s">
        <v>562</v>
      </c>
      <c r="E52">
        <v>8300</v>
      </c>
      <c r="R52" t="s">
        <v>160</v>
      </c>
      <c r="S52" s="2">
        <f t="shared" si="1"/>
        <v>1326200</v>
      </c>
      <c r="T52" s="2">
        <f t="shared" ref="T52:X67" si="5">T51+Y52</f>
        <v>1564000</v>
      </c>
      <c r="U52" s="2">
        <f t="shared" si="5"/>
        <v>1817800</v>
      </c>
      <c r="V52" s="2">
        <f t="shared" si="5"/>
        <v>1219900</v>
      </c>
      <c r="W52" s="2">
        <f t="shared" si="5"/>
        <v>718000</v>
      </c>
      <c r="X52" s="2">
        <f t="shared" si="5"/>
        <v>1311300</v>
      </c>
      <c r="Y52" s="2" cm="1">
        <f t="array" ref="Y52">_xlfn.XLOOKUP(Y$1&amp;$R52,$C$3:$C$1662&amp;$D$3:$D$1662,$E$3:$E$1662,0,0,1)</f>
        <v>12100</v>
      </c>
      <c r="Z52" s="2" cm="1">
        <f t="array" ref="Z52">_xlfn.XLOOKUP(Z$1&amp;$R52,$C$3:$C$1662&amp;$D$3:$D$1662,$E$3:$E$1662,0,0,1)</f>
        <v>29500</v>
      </c>
      <c r="AA52" s="2" cm="1">
        <f t="array" ref="AA52">_xlfn.XLOOKUP(AA$1&amp;$R52,$C$3:$C$1662&amp;$D$3:$D$1662,$E$3:$E$1662,0,0,1)</f>
        <v>6700</v>
      </c>
      <c r="AB52" s="2" cm="1">
        <f t="array" ref="AB52">_xlfn.XLOOKUP(AB$1&amp;$R52,$C$3:$C$1662&amp;$D$3:$D$1662,$E$3:$E$1662,0,0,1)</f>
        <v>9300</v>
      </c>
      <c r="AC52" s="2" cm="1">
        <f t="array" ref="AC52">_xlfn.XLOOKUP(AC$1&amp;$R52,$C$3:$C$1662&amp;$D$3:$D$1662,$E$3:$E$1662,0,0,1)</f>
        <v>12100</v>
      </c>
    </row>
    <row r="53" spans="3:29" x14ac:dyDescent="0.4">
      <c r="C53" t="s">
        <v>758</v>
      </c>
      <c r="D53" t="s">
        <v>563</v>
      </c>
      <c r="E53">
        <v>12100</v>
      </c>
      <c r="R53" t="s">
        <v>168</v>
      </c>
      <c r="S53" s="2">
        <f t="shared" si="1"/>
        <v>1336400</v>
      </c>
      <c r="T53" s="2">
        <f t="shared" si="5"/>
        <v>1568700</v>
      </c>
      <c r="U53" s="2">
        <f t="shared" si="5"/>
        <v>1833800</v>
      </c>
      <c r="V53" s="2">
        <f t="shared" si="5"/>
        <v>1226400</v>
      </c>
      <c r="W53" s="2">
        <f t="shared" si="5"/>
        <v>727900</v>
      </c>
      <c r="X53" s="2">
        <f t="shared" si="5"/>
        <v>1325200</v>
      </c>
      <c r="Y53" s="2" cm="1">
        <f t="array" ref="Y53">_xlfn.XLOOKUP(Y$1&amp;$R53,$C$3:$C$1662&amp;$D$3:$D$1662,$E$3:$E$1662,0,0,1)</f>
        <v>4700</v>
      </c>
      <c r="Z53" s="2" cm="1">
        <f t="array" ref="Z53">_xlfn.XLOOKUP(Z$1&amp;$R53,$C$3:$C$1662&amp;$D$3:$D$1662,$E$3:$E$1662,0,0,1)</f>
        <v>16000</v>
      </c>
      <c r="AA53" s="2" cm="1">
        <f t="array" ref="AA53">_xlfn.XLOOKUP(AA$1&amp;$R53,$C$3:$C$1662&amp;$D$3:$D$1662,$E$3:$E$1662,0,0,1)</f>
        <v>6500</v>
      </c>
      <c r="AB53" s="2" cm="1">
        <f t="array" ref="AB53">_xlfn.XLOOKUP(AB$1&amp;$R53,$C$3:$C$1662&amp;$D$3:$D$1662,$E$3:$E$1662,0,0,1)</f>
        <v>9900</v>
      </c>
      <c r="AC53" s="2" cm="1">
        <f t="array" ref="AC53">_xlfn.XLOOKUP(AC$1&amp;$R53,$C$3:$C$1662&amp;$D$3:$D$1662,$E$3:$E$1662,0,0,1)</f>
        <v>13900</v>
      </c>
    </row>
    <row r="54" spans="3:29" x14ac:dyDescent="0.4">
      <c r="C54" t="s">
        <v>758</v>
      </c>
      <c r="D54" t="s">
        <v>564</v>
      </c>
      <c r="E54">
        <v>13900</v>
      </c>
      <c r="R54" t="s">
        <v>167</v>
      </c>
      <c r="S54" s="2">
        <f t="shared" si="1"/>
        <v>1355000</v>
      </c>
      <c r="T54" s="2">
        <f t="shared" si="5"/>
        <v>1624600</v>
      </c>
      <c r="U54" s="2">
        <f t="shared" si="5"/>
        <v>1854700</v>
      </c>
      <c r="V54" s="2">
        <f t="shared" si="5"/>
        <v>1230000</v>
      </c>
      <c r="W54" s="2">
        <f t="shared" si="5"/>
        <v>731800</v>
      </c>
      <c r="X54" s="2">
        <f t="shared" si="5"/>
        <v>1333900</v>
      </c>
      <c r="Y54" s="2" cm="1">
        <f t="array" ref="Y54">_xlfn.XLOOKUP(Y$1&amp;$R54,$C$3:$C$1662&amp;$D$3:$D$1662,$E$3:$E$1662,0,0,1)</f>
        <v>55900</v>
      </c>
      <c r="Z54" s="2" cm="1">
        <f t="array" ref="Z54">_xlfn.XLOOKUP(Z$1&amp;$R54,$C$3:$C$1662&amp;$D$3:$D$1662,$E$3:$E$1662,0,0,1)</f>
        <v>20900</v>
      </c>
      <c r="AA54" s="2" cm="1">
        <f t="array" ref="AA54">_xlfn.XLOOKUP(AA$1&amp;$R54,$C$3:$C$1662&amp;$D$3:$D$1662,$E$3:$E$1662,0,0,1)</f>
        <v>3600</v>
      </c>
      <c r="AB54" s="2" cm="1">
        <f t="array" ref="AB54">_xlfn.XLOOKUP(AB$1&amp;$R54,$C$3:$C$1662&amp;$D$3:$D$1662,$E$3:$E$1662,0,0,1)</f>
        <v>3900</v>
      </c>
      <c r="AC54" s="2" cm="1">
        <f t="array" ref="AC54">_xlfn.XLOOKUP(AC$1&amp;$R54,$C$3:$C$1662&amp;$D$3:$D$1662,$E$3:$E$1662,0,0,1)</f>
        <v>8700</v>
      </c>
    </row>
    <row r="55" spans="3:29" x14ac:dyDescent="0.4">
      <c r="C55" t="s">
        <v>758</v>
      </c>
      <c r="D55" t="s">
        <v>565</v>
      </c>
      <c r="E55">
        <v>8700</v>
      </c>
      <c r="R55" t="s">
        <v>218</v>
      </c>
      <c r="S55" s="2">
        <f t="shared" si="1"/>
        <v>1376020</v>
      </c>
      <c r="T55" s="2">
        <f t="shared" si="5"/>
        <v>1675000</v>
      </c>
      <c r="U55" s="2">
        <f t="shared" si="5"/>
        <v>1886400</v>
      </c>
      <c r="V55" s="2">
        <f t="shared" si="5"/>
        <v>1234300</v>
      </c>
      <c r="W55" s="2">
        <f t="shared" si="5"/>
        <v>743300</v>
      </c>
      <c r="X55" s="2">
        <f t="shared" si="5"/>
        <v>1341100</v>
      </c>
      <c r="Y55" s="2" cm="1">
        <f t="array" ref="Y55">_xlfn.XLOOKUP(Y$1&amp;$R55,$C$3:$C$1662&amp;$D$3:$D$1662,$E$3:$E$1662,0,0,1)</f>
        <v>50400</v>
      </c>
      <c r="Z55" s="2" cm="1">
        <f t="array" ref="Z55">_xlfn.XLOOKUP(Z$1&amp;$R55,$C$3:$C$1662&amp;$D$3:$D$1662,$E$3:$E$1662,0,0,1)</f>
        <v>31700</v>
      </c>
      <c r="AA55" s="2" cm="1">
        <f t="array" ref="AA55">_xlfn.XLOOKUP(AA$1&amp;$R55,$C$3:$C$1662&amp;$D$3:$D$1662,$E$3:$E$1662,0,0,1)</f>
        <v>4300</v>
      </c>
      <c r="AB55" s="2" cm="1">
        <f t="array" ref="AB55">_xlfn.XLOOKUP(AB$1&amp;$R55,$C$3:$C$1662&amp;$D$3:$D$1662,$E$3:$E$1662,0,0,1)</f>
        <v>11500</v>
      </c>
      <c r="AC55" s="2" cm="1">
        <f t="array" ref="AC55">_xlfn.XLOOKUP(AC$1&amp;$R55,$C$3:$C$1662&amp;$D$3:$D$1662,$E$3:$E$1662,0,0,1)</f>
        <v>7200</v>
      </c>
    </row>
    <row r="56" spans="3:29" x14ac:dyDescent="0.4">
      <c r="C56" t="s">
        <v>758</v>
      </c>
      <c r="D56" t="s">
        <v>566</v>
      </c>
      <c r="E56">
        <v>7200</v>
      </c>
      <c r="R56" t="s">
        <v>238</v>
      </c>
      <c r="S56" s="2">
        <f t="shared" si="1"/>
        <v>1389140</v>
      </c>
      <c r="T56" s="2">
        <f t="shared" si="5"/>
        <v>1679200</v>
      </c>
      <c r="U56" s="2">
        <f t="shared" si="5"/>
        <v>1931600</v>
      </c>
      <c r="V56" s="2">
        <f t="shared" si="5"/>
        <v>1237100</v>
      </c>
      <c r="W56" s="2">
        <f t="shared" si="5"/>
        <v>751000</v>
      </c>
      <c r="X56" s="2">
        <f t="shared" si="5"/>
        <v>1346800</v>
      </c>
      <c r="Y56" s="2" cm="1">
        <f t="array" ref="Y56">_xlfn.XLOOKUP(Y$1&amp;$R56,$C$3:$C$1662&amp;$D$3:$D$1662,$E$3:$E$1662,0,0,1)</f>
        <v>4200</v>
      </c>
      <c r="Z56" s="2" cm="1">
        <f t="array" ref="Z56">_xlfn.XLOOKUP(Z$1&amp;$R56,$C$3:$C$1662&amp;$D$3:$D$1662,$E$3:$E$1662,0,0,1)</f>
        <v>45200</v>
      </c>
      <c r="AA56" s="2" cm="1">
        <f t="array" ref="AA56">_xlfn.XLOOKUP(AA$1&amp;$R56,$C$3:$C$1662&amp;$D$3:$D$1662,$E$3:$E$1662,0,0,1)</f>
        <v>2800</v>
      </c>
      <c r="AB56" s="2" cm="1">
        <f t="array" ref="AB56">_xlfn.XLOOKUP(AB$1&amp;$R56,$C$3:$C$1662&amp;$D$3:$D$1662,$E$3:$E$1662,0,0,1)</f>
        <v>7700</v>
      </c>
      <c r="AC56" s="2" cm="1">
        <f t="array" ref="AC56">_xlfn.XLOOKUP(AC$1&amp;$R56,$C$3:$C$1662&amp;$D$3:$D$1662,$E$3:$E$1662,0,0,1)</f>
        <v>5700</v>
      </c>
    </row>
    <row r="57" spans="3:29" x14ac:dyDescent="0.4">
      <c r="C57" t="s">
        <v>758</v>
      </c>
      <c r="D57" t="s">
        <v>567</v>
      </c>
      <c r="E57">
        <v>5700</v>
      </c>
      <c r="R57" t="s">
        <v>240</v>
      </c>
      <c r="S57" s="2">
        <f t="shared" si="1"/>
        <v>1404220</v>
      </c>
      <c r="T57" s="2">
        <f t="shared" si="5"/>
        <v>1699400</v>
      </c>
      <c r="U57" s="2">
        <f t="shared" si="5"/>
        <v>1966000</v>
      </c>
      <c r="V57" s="2">
        <f t="shared" si="5"/>
        <v>1245600</v>
      </c>
      <c r="W57" s="2">
        <f t="shared" si="5"/>
        <v>753300</v>
      </c>
      <c r="X57" s="2">
        <f t="shared" si="5"/>
        <v>1356800</v>
      </c>
      <c r="Y57" s="2" cm="1">
        <f t="array" ref="Y57">_xlfn.XLOOKUP(Y$1&amp;$R57,$C$3:$C$1662&amp;$D$3:$D$1662,$E$3:$E$1662,0,0,1)</f>
        <v>20200</v>
      </c>
      <c r="Z57" s="2" cm="1">
        <f t="array" ref="Z57">_xlfn.XLOOKUP(Z$1&amp;$R57,$C$3:$C$1662&amp;$D$3:$D$1662,$E$3:$E$1662,0,0,1)</f>
        <v>34400</v>
      </c>
      <c r="AA57" s="2" cm="1">
        <f t="array" ref="AA57">_xlfn.XLOOKUP(AA$1&amp;$R57,$C$3:$C$1662&amp;$D$3:$D$1662,$E$3:$E$1662,0,0,1)</f>
        <v>8500</v>
      </c>
      <c r="AB57" s="2" cm="1">
        <f t="array" ref="AB57">_xlfn.XLOOKUP(AB$1&amp;$R57,$C$3:$C$1662&amp;$D$3:$D$1662,$E$3:$E$1662,0,0,1)</f>
        <v>2300</v>
      </c>
      <c r="AC57" s="2" cm="1">
        <f t="array" ref="AC57">_xlfn.XLOOKUP(AC$1&amp;$R57,$C$3:$C$1662&amp;$D$3:$D$1662,$E$3:$E$1662,0,0,1)</f>
        <v>10000</v>
      </c>
    </row>
    <row r="58" spans="3:29" x14ac:dyDescent="0.4">
      <c r="C58" t="s">
        <v>758</v>
      </c>
      <c r="D58" t="s">
        <v>568</v>
      </c>
      <c r="E58">
        <v>10000</v>
      </c>
      <c r="R58" t="s">
        <v>198</v>
      </c>
      <c r="S58" s="2">
        <f t="shared" si="1"/>
        <v>1414300</v>
      </c>
      <c r="T58" s="2">
        <f t="shared" si="5"/>
        <v>1704500</v>
      </c>
      <c r="U58" s="2">
        <f t="shared" si="5"/>
        <v>2003300</v>
      </c>
      <c r="V58" s="2">
        <f t="shared" si="5"/>
        <v>1246700</v>
      </c>
      <c r="W58" s="2">
        <f t="shared" si="5"/>
        <v>757300</v>
      </c>
      <c r="X58" s="2">
        <f t="shared" si="5"/>
        <v>1359700</v>
      </c>
      <c r="Y58" s="2" cm="1">
        <f t="array" ref="Y58">_xlfn.XLOOKUP(Y$1&amp;$R58,$C$3:$C$1662&amp;$D$3:$D$1662,$E$3:$E$1662,0,0,1)</f>
        <v>5100</v>
      </c>
      <c r="Z58" s="2" cm="1">
        <f t="array" ref="Z58">_xlfn.XLOOKUP(Z$1&amp;$R58,$C$3:$C$1662&amp;$D$3:$D$1662,$E$3:$E$1662,0,0,1)</f>
        <v>37300</v>
      </c>
      <c r="AA58" s="2" cm="1">
        <f t="array" ref="AA58">_xlfn.XLOOKUP(AA$1&amp;$R58,$C$3:$C$1662&amp;$D$3:$D$1662,$E$3:$E$1662,0,0,1)</f>
        <v>1100</v>
      </c>
      <c r="AB58" s="2" cm="1">
        <f t="array" ref="AB58">_xlfn.XLOOKUP(AB$1&amp;$R58,$C$3:$C$1662&amp;$D$3:$D$1662,$E$3:$E$1662,0,0,1)</f>
        <v>4000</v>
      </c>
      <c r="AC58" s="2" cm="1">
        <f t="array" ref="AC58">_xlfn.XLOOKUP(AC$1&amp;$R58,$C$3:$C$1662&amp;$D$3:$D$1662,$E$3:$E$1662,0,0,1)</f>
        <v>2900</v>
      </c>
    </row>
    <row r="59" spans="3:29" x14ac:dyDescent="0.4">
      <c r="C59" t="s">
        <v>758</v>
      </c>
      <c r="D59" t="s">
        <v>569</v>
      </c>
      <c r="E59">
        <v>2900</v>
      </c>
      <c r="R59" t="s">
        <v>251</v>
      </c>
      <c r="S59" s="2">
        <f t="shared" si="1"/>
        <v>1422680</v>
      </c>
      <c r="T59" s="2">
        <f t="shared" si="5"/>
        <v>1709900</v>
      </c>
      <c r="U59" s="2">
        <f t="shared" si="5"/>
        <v>2028600</v>
      </c>
      <c r="V59" s="2">
        <f t="shared" si="5"/>
        <v>1248100</v>
      </c>
      <c r="W59" s="2">
        <f t="shared" si="5"/>
        <v>759800</v>
      </c>
      <c r="X59" s="2">
        <f t="shared" si="5"/>
        <v>1367000</v>
      </c>
      <c r="Y59" s="2" cm="1">
        <f t="array" ref="Y59">_xlfn.XLOOKUP(Y$1&amp;$R59,$C$3:$C$1662&amp;$D$3:$D$1662,$E$3:$E$1662,0,0,1)</f>
        <v>5400</v>
      </c>
      <c r="Z59" s="2" cm="1">
        <f t="array" ref="Z59">_xlfn.XLOOKUP(Z$1&amp;$R59,$C$3:$C$1662&amp;$D$3:$D$1662,$E$3:$E$1662,0,0,1)</f>
        <v>25300</v>
      </c>
      <c r="AA59" s="2" cm="1">
        <f t="array" ref="AA59">_xlfn.XLOOKUP(AA$1&amp;$R59,$C$3:$C$1662&amp;$D$3:$D$1662,$E$3:$E$1662,0,0,1)</f>
        <v>1400</v>
      </c>
      <c r="AB59" s="2" cm="1">
        <f t="array" ref="AB59">_xlfn.XLOOKUP(AB$1&amp;$R59,$C$3:$C$1662&amp;$D$3:$D$1662,$E$3:$E$1662,0,0,1)</f>
        <v>2500</v>
      </c>
      <c r="AC59" s="2" cm="1">
        <f t="array" ref="AC59">_xlfn.XLOOKUP(AC$1&amp;$R59,$C$3:$C$1662&amp;$D$3:$D$1662,$E$3:$E$1662,0,0,1)</f>
        <v>7300</v>
      </c>
    </row>
    <row r="60" spans="3:29" x14ac:dyDescent="0.4">
      <c r="C60" t="s">
        <v>758</v>
      </c>
      <c r="D60" t="s">
        <v>570</v>
      </c>
      <c r="E60">
        <v>7300</v>
      </c>
      <c r="R60" t="s">
        <v>259</v>
      </c>
      <c r="S60" s="2">
        <f t="shared" si="1"/>
        <v>1433880</v>
      </c>
      <c r="T60" s="2">
        <f t="shared" si="5"/>
        <v>1733200</v>
      </c>
      <c r="U60" s="2">
        <f t="shared" si="5"/>
        <v>2048000</v>
      </c>
      <c r="V60" s="2">
        <f t="shared" si="5"/>
        <v>1256400</v>
      </c>
      <c r="W60" s="2">
        <f t="shared" si="5"/>
        <v>762600</v>
      </c>
      <c r="X60" s="2">
        <f t="shared" si="5"/>
        <v>1369200</v>
      </c>
      <c r="Y60" s="2" cm="1">
        <f t="array" ref="Y60">_xlfn.XLOOKUP(Y$1&amp;$R60,$C$3:$C$1662&amp;$D$3:$D$1662,$E$3:$E$1662,0,0,1)</f>
        <v>23300</v>
      </c>
      <c r="Z60" s="2" cm="1">
        <f t="array" ref="Z60">_xlfn.XLOOKUP(Z$1&amp;$R60,$C$3:$C$1662&amp;$D$3:$D$1662,$E$3:$E$1662,0,0,1)</f>
        <v>19400</v>
      </c>
      <c r="AA60" s="2" cm="1">
        <f t="array" ref="AA60">_xlfn.XLOOKUP(AA$1&amp;$R60,$C$3:$C$1662&amp;$D$3:$D$1662,$E$3:$E$1662,0,0,1)</f>
        <v>8300</v>
      </c>
      <c r="AB60" s="2" cm="1">
        <f t="array" ref="AB60">_xlfn.XLOOKUP(AB$1&amp;$R60,$C$3:$C$1662&amp;$D$3:$D$1662,$E$3:$E$1662,0,0,1)</f>
        <v>2800</v>
      </c>
      <c r="AC60" s="2" cm="1">
        <f t="array" ref="AC60">_xlfn.XLOOKUP(AC$1&amp;$R60,$C$3:$C$1662&amp;$D$3:$D$1662,$E$3:$E$1662,0,0,1)</f>
        <v>2200</v>
      </c>
    </row>
    <row r="61" spans="3:29" x14ac:dyDescent="0.4">
      <c r="C61" t="s">
        <v>758</v>
      </c>
      <c r="D61" t="s">
        <v>571</v>
      </c>
      <c r="E61">
        <v>2200</v>
      </c>
      <c r="R61" t="s">
        <v>80</v>
      </c>
      <c r="S61" s="2">
        <f t="shared" si="1"/>
        <v>1442040</v>
      </c>
      <c r="T61" s="2">
        <f t="shared" si="5"/>
        <v>1735500</v>
      </c>
      <c r="U61" s="2">
        <f t="shared" si="5"/>
        <v>2058300</v>
      </c>
      <c r="V61" s="2">
        <f t="shared" si="5"/>
        <v>1274300</v>
      </c>
      <c r="W61" s="2">
        <f t="shared" si="5"/>
        <v>768600</v>
      </c>
      <c r="X61" s="2">
        <f t="shared" si="5"/>
        <v>1373500</v>
      </c>
      <c r="Y61" s="2" cm="1">
        <f t="array" ref="Y61">_xlfn.XLOOKUP(Y$1&amp;$R61,$C$3:$C$1662&amp;$D$3:$D$1662,$E$3:$E$1662,0,0,1)</f>
        <v>2300</v>
      </c>
      <c r="Z61" s="2" cm="1">
        <f t="array" ref="Z61">_xlfn.XLOOKUP(Z$1&amp;$R61,$C$3:$C$1662&amp;$D$3:$D$1662,$E$3:$E$1662,0,0,1)</f>
        <v>10300</v>
      </c>
      <c r="AA61" s="2" cm="1">
        <f t="array" ref="AA61">_xlfn.XLOOKUP(AA$1&amp;$R61,$C$3:$C$1662&amp;$D$3:$D$1662,$E$3:$E$1662,0,0,1)</f>
        <v>17900</v>
      </c>
      <c r="AB61" s="2" cm="1">
        <f t="array" ref="AB61">_xlfn.XLOOKUP(AB$1&amp;$R61,$C$3:$C$1662&amp;$D$3:$D$1662,$E$3:$E$1662,0,0,1)</f>
        <v>6000</v>
      </c>
      <c r="AC61" s="2" cm="1">
        <f t="array" ref="AC61">_xlfn.XLOOKUP(AC$1&amp;$R61,$C$3:$C$1662&amp;$D$3:$D$1662,$E$3:$E$1662,0,0,1)</f>
        <v>4300</v>
      </c>
    </row>
    <row r="62" spans="3:29" x14ac:dyDescent="0.4">
      <c r="C62" t="s">
        <v>758</v>
      </c>
      <c r="D62" t="s">
        <v>572</v>
      </c>
      <c r="E62">
        <v>4300</v>
      </c>
      <c r="R62" t="s">
        <v>206</v>
      </c>
      <c r="S62" s="2">
        <f t="shared" si="1"/>
        <v>1456920</v>
      </c>
      <c r="T62" s="2">
        <f t="shared" si="5"/>
        <v>1745100</v>
      </c>
      <c r="U62" s="2">
        <f t="shared" si="5"/>
        <v>2105900</v>
      </c>
      <c r="V62" s="2">
        <f t="shared" si="5"/>
        <v>1282200</v>
      </c>
      <c r="W62" s="2">
        <f t="shared" si="5"/>
        <v>774500</v>
      </c>
      <c r="X62" s="2">
        <f t="shared" si="5"/>
        <v>1376900</v>
      </c>
      <c r="Y62" s="2" cm="1">
        <f t="array" ref="Y62">_xlfn.XLOOKUP(Y$1&amp;$R62,$C$3:$C$1662&amp;$D$3:$D$1662,$E$3:$E$1662,0,0,1)</f>
        <v>9600</v>
      </c>
      <c r="Z62" s="2" cm="1">
        <f t="array" ref="Z62">_xlfn.XLOOKUP(Z$1&amp;$R62,$C$3:$C$1662&amp;$D$3:$D$1662,$E$3:$E$1662,0,0,1)</f>
        <v>47600</v>
      </c>
      <c r="AA62" s="2" cm="1">
        <f t="array" ref="AA62">_xlfn.XLOOKUP(AA$1&amp;$R62,$C$3:$C$1662&amp;$D$3:$D$1662,$E$3:$E$1662,0,0,1)</f>
        <v>7900</v>
      </c>
      <c r="AB62" s="2" cm="1">
        <f t="array" ref="AB62">_xlfn.XLOOKUP(AB$1&amp;$R62,$C$3:$C$1662&amp;$D$3:$D$1662,$E$3:$E$1662,0,0,1)</f>
        <v>5900</v>
      </c>
      <c r="AC62" s="2" cm="1">
        <f t="array" ref="AC62">_xlfn.XLOOKUP(AC$1&amp;$R62,$C$3:$C$1662&amp;$D$3:$D$1662,$E$3:$E$1662,0,0,1)</f>
        <v>3400</v>
      </c>
    </row>
    <row r="63" spans="3:29" x14ac:dyDescent="0.4">
      <c r="C63" t="s">
        <v>758</v>
      </c>
      <c r="D63" t="s">
        <v>573</v>
      </c>
      <c r="E63">
        <v>3400</v>
      </c>
      <c r="R63" t="s">
        <v>178</v>
      </c>
      <c r="S63" s="2">
        <f t="shared" si="1"/>
        <v>1471960</v>
      </c>
      <c r="T63" s="2">
        <f t="shared" si="5"/>
        <v>1754000</v>
      </c>
      <c r="U63" s="2">
        <f t="shared" si="5"/>
        <v>2124900</v>
      </c>
      <c r="V63" s="2">
        <f t="shared" si="5"/>
        <v>1317500</v>
      </c>
      <c r="W63" s="2">
        <f t="shared" si="5"/>
        <v>781600</v>
      </c>
      <c r="X63" s="2">
        <f t="shared" si="5"/>
        <v>1381800</v>
      </c>
      <c r="Y63" s="2" cm="1">
        <f t="array" ref="Y63">_xlfn.XLOOKUP(Y$1&amp;$R63,$C$3:$C$1662&amp;$D$3:$D$1662,$E$3:$E$1662,0,0,1)</f>
        <v>8900</v>
      </c>
      <c r="Z63" s="2" cm="1">
        <f t="array" ref="Z63">_xlfn.XLOOKUP(Z$1&amp;$R63,$C$3:$C$1662&amp;$D$3:$D$1662,$E$3:$E$1662,0,0,1)</f>
        <v>19000</v>
      </c>
      <c r="AA63" s="2" cm="1">
        <f t="array" ref="AA63">_xlfn.XLOOKUP(AA$1&amp;$R63,$C$3:$C$1662&amp;$D$3:$D$1662,$E$3:$E$1662,0,0,1)</f>
        <v>35300</v>
      </c>
      <c r="AB63" s="2" cm="1">
        <f t="array" ref="AB63">_xlfn.XLOOKUP(AB$1&amp;$R63,$C$3:$C$1662&amp;$D$3:$D$1662,$E$3:$E$1662,0,0,1)</f>
        <v>7100</v>
      </c>
      <c r="AC63" s="2" cm="1">
        <f t="array" ref="AC63">_xlfn.XLOOKUP(AC$1&amp;$R63,$C$3:$C$1662&amp;$D$3:$D$1662,$E$3:$E$1662,0,0,1)</f>
        <v>4900</v>
      </c>
    </row>
    <row r="64" spans="3:29" x14ac:dyDescent="0.4">
      <c r="C64" t="s">
        <v>758</v>
      </c>
      <c r="D64" t="s">
        <v>574</v>
      </c>
      <c r="E64">
        <v>4900</v>
      </c>
      <c r="R64" t="s">
        <v>183</v>
      </c>
      <c r="S64" s="2">
        <f t="shared" si="1"/>
        <v>1481620</v>
      </c>
      <c r="T64" s="2">
        <f t="shared" si="5"/>
        <v>1755800</v>
      </c>
      <c r="U64" s="2">
        <f t="shared" si="5"/>
        <v>2134300</v>
      </c>
      <c r="V64" s="2">
        <f t="shared" si="5"/>
        <v>1322800</v>
      </c>
      <c r="W64" s="2">
        <f t="shared" si="5"/>
        <v>809400</v>
      </c>
      <c r="X64" s="2">
        <f t="shared" si="5"/>
        <v>1385800</v>
      </c>
      <c r="Y64" s="2" cm="1">
        <f t="array" ref="Y64">_xlfn.XLOOKUP(Y$1&amp;$R64,$C$3:$C$1662&amp;$D$3:$D$1662,$E$3:$E$1662,0,0,1)</f>
        <v>1800</v>
      </c>
      <c r="Z64" s="2" cm="1">
        <f t="array" ref="Z64">_xlfn.XLOOKUP(Z$1&amp;$R64,$C$3:$C$1662&amp;$D$3:$D$1662,$E$3:$E$1662,0,0,1)</f>
        <v>9400</v>
      </c>
      <c r="AA64" s="2" cm="1">
        <f t="array" ref="AA64">_xlfn.XLOOKUP(AA$1&amp;$R64,$C$3:$C$1662&amp;$D$3:$D$1662,$E$3:$E$1662,0,0,1)</f>
        <v>5300</v>
      </c>
      <c r="AB64" s="2" cm="1">
        <f t="array" ref="AB64">_xlfn.XLOOKUP(AB$1&amp;$R64,$C$3:$C$1662&amp;$D$3:$D$1662,$E$3:$E$1662,0,0,1)</f>
        <v>27800</v>
      </c>
      <c r="AC64" s="2" cm="1">
        <f t="array" ref="AC64">_xlfn.XLOOKUP(AC$1&amp;$R64,$C$3:$C$1662&amp;$D$3:$D$1662,$E$3:$E$1662,0,0,1)</f>
        <v>4000</v>
      </c>
    </row>
    <row r="65" spans="3:29" x14ac:dyDescent="0.4">
      <c r="C65" t="s">
        <v>758</v>
      </c>
      <c r="D65" t="s">
        <v>575</v>
      </c>
      <c r="E65">
        <v>4000</v>
      </c>
      <c r="R65" t="s">
        <v>64</v>
      </c>
      <c r="S65" s="2">
        <f t="shared" si="1"/>
        <v>1505240</v>
      </c>
      <c r="T65" s="2">
        <f t="shared" si="5"/>
        <v>1760200</v>
      </c>
      <c r="U65" s="2">
        <f t="shared" si="5"/>
        <v>2221100</v>
      </c>
      <c r="V65" s="2">
        <f t="shared" si="5"/>
        <v>1331700</v>
      </c>
      <c r="W65" s="2">
        <f t="shared" si="5"/>
        <v>812200</v>
      </c>
      <c r="X65" s="2">
        <f t="shared" si="5"/>
        <v>1401000</v>
      </c>
      <c r="Y65" s="2" cm="1">
        <f t="array" ref="Y65">_xlfn.XLOOKUP(Y$1&amp;$R65,$C$3:$C$1662&amp;$D$3:$D$1662,$E$3:$E$1662,0,0,1)</f>
        <v>4400</v>
      </c>
      <c r="Z65" s="2" cm="1">
        <f t="array" ref="Z65">_xlfn.XLOOKUP(Z$1&amp;$R65,$C$3:$C$1662&amp;$D$3:$D$1662,$E$3:$E$1662,0,0,1)</f>
        <v>86800</v>
      </c>
      <c r="AA65" s="2" cm="1">
        <f t="array" ref="AA65">_xlfn.XLOOKUP(AA$1&amp;$R65,$C$3:$C$1662&amp;$D$3:$D$1662,$E$3:$E$1662,0,0,1)</f>
        <v>8900</v>
      </c>
      <c r="AB65" s="2" cm="1">
        <f t="array" ref="AB65">_xlfn.XLOOKUP(AB$1&amp;$R65,$C$3:$C$1662&amp;$D$3:$D$1662,$E$3:$E$1662,0,0,1)</f>
        <v>2800</v>
      </c>
      <c r="AC65" s="2" cm="1">
        <f t="array" ref="AC65">_xlfn.XLOOKUP(AC$1&amp;$R65,$C$3:$C$1662&amp;$D$3:$D$1662,$E$3:$E$1662,0,0,1)</f>
        <v>15200</v>
      </c>
    </row>
    <row r="66" spans="3:29" x14ac:dyDescent="0.4">
      <c r="C66" t="s">
        <v>758</v>
      </c>
      <c r="D66" t="s">
        <v>576</v>
      </c>
      <c r="E66">
        <v>15200</v>
      </c>
      <c r="R66" t="s">
        <v>294</v>
      </c>
      <c r="S66" s="2">
        <f t="shared" si="1"/>
        <v>1516520</v>
      </c>
      <c r="T66" s="2">
        <f t="shared" si="5"/>
        <v>1766200</v>
      </c>
      <c r="U66" s="2">
        <f t="shared" si="5"/>
        <v>2236900</v>
      </c>
      <c r="V66" s="2">
        <f t="shared" si="5"/>
        <v>1346200</v>
      </c>
      <c r="W66" s="2">
        <f t="shared" si="5"/>
        <v>813700</v>
      </c>
      <c r="X66" s="2">
        <f t="shared" si="5"/>
        <v>1419600</v>
      </c>
      <c r="Y66" s="2" cm="1">
        <f t="array" ref="Y66">_xlfn.XLOOKUP(Y$1&amp;$R66,$C$3:$C$1662&amp;$D$3:$D$1662,$E$3:$E$1662,0,0,1)</f>
        <v>6000</v>
      </c>
      <c r="Z66" s="2" cm="1">
        <f t="array" ref="Z66">_xlfn.XLOOKUP(Z$1&amp;$R66,$C$3:$C$1662&amp;$D$3:$D$1662,$E$3:$E$1662,0,0,1)</f>
        <v>15800</v>
      </c>
      <c r="AA66" s="2" cm="1">
        <f t="array" ref="AA66">_xlfn.XLOOKUP(AA$1&amp;$R66,$C$3:$C$1662&amp;$D$3:$D$1662,$E$3:$E$1662,0,0,1)</f>
        <v>14500</v>
      </c>
      <c r="AB66" s="2" cm="1">
        <f t="array" ref="AB66">_xlfn.XLOOKUP(AB$1&amp;$R66,$C$3:$C$1662&amp;$D$3:$D$1662,$E$3:$E$1662,0,0,1)</f>
        <v>1500</v>
      </c>
      <c r="AC66" s="2" cm="1">
        <f t="array" ref="AC66">_xlfn.XLOOKUP(AC$1&amp;$R66,$C$3:$C$1662&amp;$D$3:$D$1662,$E$3:$E$1662,0,0,1)</f>
        <v>18600</v>
      </c>
    </row>
    <row r="67" spans="3:29" x14ac:dyDescent="0.4">
      <c r="C67" t="s">
        <v>758</v>
      </c>
      <c r="D67" t="s">
        <v>577</v>
      </c>
      <c r="E67">
        <v>18600</v>
      </c>
      <c r="R67" t="s">
        <v>29</v>
      </c>
      <c r="S67" s="2">
        <f t="shared" ref="S67:S130" si="6">IFERROR(AVERAGEIFS(T67:X67,T67:X67,"&gt;0"),0)</f>
        <v>1538640</v>
      </c>
      <c r="T67" s="2">
        <f t="shared" si="5"/>
        <v>1791300</v>
      </c>
      <c r="U67" s="2">
        <f t="shared" si="5"/>
        <v>2258300</v>
      </c>
      <c r="V67" s="2">
        <f t="shared" si="5"/>
        <v>1391100</v>
      </c>
      <c r="W67" s="2">
        <f t="shared" si="5"/>
        <v>815200</v>
      </c>
      <c r="X67" s="2">
        <f t="shared" si="5"/>
        <v>1437300</v>
      </c>
      <c r="Y67" s="2" cm="1">
        <f t="array" ref="Y67">_xlfn.XLOOKUP(Y$1&amp;$R67,$C$3:$C$1662&amp;$D$3:$D$1662,$E$3:$E$1662,0,0,1)</f>
        <v>25100</v>
      </c>
      <c r="Z67" s="2" cm="1">
        <f t="array" ref="Z67">_xlfn.XLOOKUP(Z$1&amp;$R67,$C$3:$C$1662&amp;$D$3:$D$1662,$E$3:$E$1662,0,0,1)</f>
        <v>21400</v>
      </c>
      <c r="AA67" s="2" cm="1">
        <f t="array" ref="AA67">_xlfn.XLOOKUP(AA$1&amp;$R67,$C$3:$C$1662&amp;$D$3:$D$1662,$E$3:$E$1662,0,0,1)</f>
        <v>44900</v>
      </c>
      <c r="AB67" s="2" cm="1">
        <f t="array" ref="AB67">_xlfn.XLOOKUP(AB$1&amp;$R67,$C$3:$C$1662&amp;$D$3:$D$1662,$E$3:$E$1662,0,0,1)</f>
        <v>1500</v>
      </c>
      <c r="AC67" s="2" cm="1">
        <f t="array" ref="AC67">_xlfn.XLOOKUP(AC$1&amp;$R67,$C$3:$C$1662&amp;$D$3:$D$1662,$E$3:$E$1662,0,0,1)</f>
        <v>17700</v>
      </c>
    </row>
    <row r="68" spans="3:29" x14ac:dyDescent="0.4">
      <c r="C68" t="s">
        <v>758</v>
      </c>
      <c r="D68" t="s">
        <v>578</v>
      </c>
      <c r="E68">
        <v>17700</v>
      </c>
      <c r="R68" t="s">
        <v>17</v>
      </c>
      <c r="S68" s="2">
        <f t="shared" si="6"/>
        <v>1548900</v>
      </c>
      <c r="T68" s="2">
        <f t="shared" ref="T68:X83" si="7">T67+Y68</f>
        <v>1809700</v>
      </c>
      <c r="U68" s="2">
        <f t="shared" si="7"/>
        <v>2276300</v>
      </c>
      <c r="V68" s="2">
        <f t="shared" si="7"/>
        <v>1398300</v>
      </c>
      <c r="W68" s="2">
        <f t="shared" si="7"/>
        <v>817000</v>
      </c>
      <c r="X68" s="2">
        <f t="shared" si="7"/>
        <v>1443200</v>
      </c>
      <c r="Y68" s="2" cm="1">
        <f t="array" ref="Y68">_xlfn.XLOOKUP(Y$1&amp;$R68,$C$3:$C$1662&amp;$D$3:$D$1662,$E$3:$E$1662,0,0,1)</f>
        <v>18400</v>
      </c>
      <c r="Z68" s="2" cm="1">
        <f t="array" ref="Z68">_xlfn.XLOOKUP(Z$1&amp;$R68,$C$3:$C$1662&amp;$D$3:$D$1662,$E$3:$E$1662,0,0,1)</f>
        <v>18000</v>
      </c>
      <c r="AA68" s="2" cm="1">
        <f t="array" ref="AA68">_xlfn.XLOOKUP(AA$1&amp;$R68,$C$3:$C$1662&amp;$D$3:$D$1662,$E$3:$E$1662,0,0,1)</f>
        <v>7200</v>
      </c>
      <c r="AB68" s="2" cm="1">
        <f t="array" ref="AB68">_xlfn.XLOOKUP(AB$1&amp;$R68,$C$3:$C$1662&amp;$D$3:$D$1662,$E$3:$E$1662,0,0,1)</f>
        <v>1800</v>
      </c>
      <c r="AC68" s="2" cm="1">
        <f t="array" ref="AC68">_xlfn.XLOOKUP(AC$1&amp;$R68,$C$3:$C$1662&amp;$D$3:$D$1662,$E$3:$E$1662,0,0,1)</f>
        <v>5900</v>
      </c>
    </row>
    <row r="69" spans="3:29" x14ac:dyDescent="0.4">
      <c r="C69" t="s">
        <v>758</v>
      </c>
      <c r="D69" t="s">
        <v>579</v>
      </c>
      <c r="E69">
        <v>5900</v>
      </c>
      <c r="R69" t="s">
        <v>58</v>
      </c>
      <c r="S69" s="2">
        <f t="shared" si="6"/>
        <v>1557420</v>
      </c>
      <c r="T69" s="2">
        <f t="shared" si="7"/>
        <v>1818500</v>
      </c>
      <c r="U69" s="2">
        <f t="shared" si="7"/>
        <v>2297500</v>
      </c>
      <c r="V69" s="2">
        <f t="shared" si="7"/>
        <v>1402800</v>
      </c>
      <c r="W69" s="2">
        <f t="shared" si="7"/>
        <v>818700</v>
      </c>
      <c r="X69" s="2">
        <f t="shared" si="7"/>
        <v>1449600</v>
      </c>
      <c r="Y69" s="2" cm="1">
        <f t="array" ref="Y69">_xlfn.XLOOKUP(Y$1&amp;$R69,$C$3:$C$1662&amp;$D$3:$D$1662,$E$3:$E$1662,0,0,1)</f>
        <v>8800</v>
      </c>
      <c r="Z69" s="2" cm="1">
        <f t="array" ref="Z69">_xlfn.XLOOKUP(Z$1&amp;$R69,$C$3:$C$1662&amp;$D$3:$D$1662,$E$3:$E$1662,0,0,1)</f>
        <v>21200</v>
      </c>
      <c r="AA69" s="2" cm="1">
        <f t="array" ref="AA69">_xlfn.XLOOKUP(AA$1&amp;$R69,$C$3:$C$1662&amp;$D$3:$D$1662,$E$3:$E$1662,0,0,1)</f>
        <v>4500</v>
      </c>
      <c r="AB69" s="2" cm="1">
        <f t="array" ref="AB69">_xlfn.XLOOKUP(AB$1&amp;$R69,$C$3:$C$1662&amp;$D$3:$D$1662,$E$3:$E$1662,0,0,1)</f>
        <v>1700</v>
      </c>
      <c r="AC69" s="2" cm="1">
        <f t="array" ref="AC69">_xlfn.XLOOKUP(AC$1&amp;$R69,$C$3:$C$1662&amp;$D$3:$D$1662,$E$3:$E$1662,0,0,1)</f>
        <v>6400</v>
      </c>
    </row>
    <row r="70" spans="3:29" x14ac:dyDescent="0.4">
      <c r="C70" t="s">
        <v>758</v>
      </c>
      <c r="D70" t="s">
        <v>580</v>
      </c>
      <c r="E70">
        <v>6400</v>
      </c>
      <c r="R70" t="s">
        <v>125</v>
      </c>
      <c r="S70" s="2">
        <f t="shared" si="6"/>
        <v>1566780</v>
      </c>
      <c r="T70" s="2">
        <f t="shared" si="7"/>
        <v>1827200</v>
      </c>
      <c r="U70" s="2">
        <f t="shared" si="7"/>
        <v>2321400</v>
      </c>
      <c r="V70" s="2">
        <f t="shared" si="7"/>
        <v>1415200</v>
      </c>
      <c r="W70" s="2">
        <f t="shared" si="7"/>
        <v>818900</v>
      </c>
      <c r="X70" s="2">
        <f t="shared" si="7"/>
        <v>1451200</v>
      </c>
      <c r="Y70" s="2" cm="1">
        <f t="array" ref="Y70">_xlfn.XLOOKUP(Y$1&amp;$R70,$C$3:$C$1662&amp;$D$3:$D$1662,$E$3:$E$1662,0,0,1)</f>
        <v>8700</v>
      </c>
      <c r="Z70" s="2" cm="1">
        <f t="array" ref="Z70">_xlfn.XLOOKUP(Z$1&amp;$R70,$C$3:$C$1662&amp;$D$3:$D$1662,$E$3:$E$1662,0,0,1)</f>
        <v>23900</v>
      </c>
      <c r="AA70" s="2" cm="1">
        <f t="array" ref="AA70">_xlfn.XLOOKUP(AA$1&amp;$R70,$C$3:$C$1662&amp;$D$3:$D$1662,$E$3:$E$1662,0,0,1)</f>
        <v>12400</v>
      </c>
      <c r="AB70" s="2" cm="1">
        <f t="array" ref="AB70">_xlfn.XLOOKUP(AB$1&amp;$R70,$C$3:$C$1662&amp;$D$3:$D$1662,$E$3:$E$1662,0,0,1)</f>
        <v>200</v>
      </c>
      <c r="AC70" s="2" cm="1">
        <f t="array" ref="AC70">_xlfn.XLOOKUP(AC$1&amp;$R70,$C$3:$C$1662&amp;$D$3:$D$1662,$E$3:$E$1662,0,0,1)</f>
        <v>1600</v>
      </c>
    </row>
    <row r="71" spans="3:29" x14ac:dyDescent="0.4">
      <c r="C71" t="s">
        <v>758</v>
      </c>
      <c r="D71" t="s">
        <v>581</v>
      </c>
      <c r="E71">
        <v>1600</v>
      </c>
      <c r="R71" t="s">
        <v>13</v>
      </c>
      <c r="S71" s="2">
        <f t="shared" si="6"/>
        <v>1580120</v>
      </c>
      <c r="T71" s="2">
        <f t="shared" si="7"/>
        <v>1832300</v>
      </c>
      <c r="U71" s="2">
        <f t="shared" si="7"/>
        <v>2362800</v>
      </c>
      <c r="V71" s="2">
        <f t="shared" si="7"/>
        <v>1426700</v>
      </c>
      <c r="W71" s="2">
        <f t="shared" si="7"/>
        <v>819900</v>
      </c>
      <c r="X71" s="2">
        <f t="shared" si="7"/>
        <v>1458900</v>
      </c>
      <c r="Y71" s="2" cm="1">
        <f t="array" ref="Y71">_xlfn.XLOOKUP(Y$1&amp;$R71,$C$3:$C$1662&amp;$D$3:$D$1662,$E$3:$E$1662,0,0,1)</f>
        <v>5100</v>
      </c>
      <c r="Z71" s="2" cm="1">
        <f t="array" ref="Z71">_xlfn.XLOOKUP(Z$1&amp;$R71,$C$3:$C$1662&amp;$D$3:$D$1662,$E$3:$E$1662,0,0,1)</f>
        <v>41400</v>
      </c>
      <c r="AA71" s="2" cm="1">
        <f t="array" ref="AA71">_xlfn.XLOOKUP(AA$1&amp;$R71,$C$3:$C$1662&amp;$D$3:$D$1662,$E$3:$E$1662,0,0,1)</f>
        <v>11500</v>
      </c>
      <c r="AB71" s="2" cm="1">
        <f t="array" ref="AB71">_xlfn.XLOOKUP(AB$1&amp;$R71,$C$3:$C$1662&amp;$D$3:$D$1662,$E$3:$E$1662,0,0,1)</f>
        <v>1000</v>
      </c>
      <c r="AC71" s="2" cm="1">
        <f t="array" ref="AC71">_xlfn.XLOOKUP(AC$1&amp;$R71,$C$3:$C$1662&amp;$D$3:$D$1662,$E$3:$E$1662,0,0,1)</f>
        <v>7700</v>
      </c>
    </row>
    <row r="72" spans="3:29" x14ac:dyDescent="0.4">
      <c r="C72" t="s">
        <v>758</v>
      </c>
      <c r="D72" t="s">
        <v>582</v>
      </c>
      <c r="E72">
        <v>7700</v>
      </c>
      <c r="R72" t="s">
        <v>87</v>
      </c>
      <c r="S72" s="2">
        <f t="shared" si="6"/>
        <v>1591740</v>
      </c>
      <c r="T72" s="2">
        <f t="shared" si="7"/>
        <v>1843800</v>
      </c>
      <c r="U72" s="2">
        <f t="shared" si="7"/>
        <v>2400100</v>
      </c>
      <c r="V72" s="2">
        <f t="shared" si="7"/>
        <v>1431500</v>
      </c>
      <c r="W72" s="2">
        <f t="shared" si="7"/>
        <v>822400</v>
      </c>
      <c r="X72" s="2">
        <f t="shared" si="7"/>
        <v>1460900</v>
      </c>
      <c r="Y72" s="2" cm="1">
        <f t="array" ref="Y72">_xlfn.XLOOKUP(Y$1&amp;$R72,$C$3:$C$1662&amp;$D$3:$D$1662,$E$3:$E$1662,0,0,1)</f>
        <v>11500</v>
      </c>
      <c r="Z72" s="2" cm="1">
        <f t="array" ref="Z72">_xlfn.XLOOKUP(Z$1&amp;$R72,$C$3:$C$1662&amp;$D$3:$D$1662,$E$3:$E$1662,0,0,1)</f>
        <v>37300</v>
      </c>
      <c r="AA72" s="2" cm="1">
        <f t="array" ref="AA72">_xlfn.XLOOKUP(AA$1&amp;$R72,$C$3:$C$1662&amp;$D$3:$D$1662,$E$3:$E$1662,0,0,1)</f>
        <v>4800</v>
      </c>
      <c r="AB72" s="2" cm="1">
        <f t="array" ref="AB72">_xlfn.XLOOKUP(AB$1&amp;$R72,$C$3:$C$1662&amp;$D$3:$D$1662,$E$3:$E$1662,0,0,1)</f>
        <v>2500</v>
      </c>
      <c r="AC72" s="2" cm="1">
        <f t="array" ref="AC72">_xlfn.XLOOKUP(AC$1&amp;$R72,$C$3:$C$1662&amp;$D$3:$D$1662,$E$3:$E$1662,0,0,1)</f>
        <v>2000</v>
      </c>
    </row>
    <row r="73" spans="3:29" x14ac:dyDescent="0.4">
      <c r="C73" t="s">
        <v>758</v>
      </c>
      <c r="D73" t="s">
        <v>583</v>
      </c>
      <c r="E73">
        <v>2000</v>
      </c>
      <c r="R73" t="s">
        <v>202</v>
      </c>
      <c r="S73" s="2">
        <f t="shared" si="6"/>
        <v>1616380</v>
      </c>
      <c r="T73" s="2">
        <f t="shared" si="7"/>
        <v>1921400</v>
      </c>
      <c r="U73" s="2">
        <f t="shared" si="7"/>
        <v>2425300</v>
      </c>
      <c r="V73" s="2">
        <f t="shared" si="7"/>
        <v>1435400</v>
      </c>
      <c r="W73" s="2">
        <f t="shared" si="7"/>
        <v>827200</v>
      </c>
      <c r="X73" s="2">
        <f t="shared" si="7"/>
        <v>1472600</v>
      </c>
      <c r="Y73" s="2" cm="1">
        <f t="array" ref="Y73">_xlfn.XLOOKUP(Y$1&amp;$R73,$C$3:$C$1662&amp;$D$3:$D$1662,$E$3:$E$1662,0,0,1)</f>
        <v>77600</v>
      </c>
      <c r="Z73" s="2" cm="1">
        <f t="array" ref="Z73">_xlfn.XLOOKUP(Z$1&amp;$R73,$C$3:$C$1662&amp;$D$3:$D$1662,$E$3:$E$1662,0,0,1)</f>
        <v>25200</v>
      </c>
      <c r="AA73" s="2" cm="1">
        <f t="array" ref="AA73">_xlfn.XLOOKUP(AA$1&amp;$R73,$C$3:$C$1662&amp;$D$3:$D$1662,$E$3:$E$1662,0,0,1)</f>
        <v>3900</v>
      </c>
      <c r="AB73" s="2" cm="1">
        <f t="array" ref="AB73">_xlfn.XLOOKUP(AB$1&amp;$R73,$C$3:$C$1662&amp;$D$3:$D$1662,$E$3:$E$1662,0,0,1)</f>
        <v>4800</v>
      </c>
      <c r="AC73" s="2" cm="1">
        <f t="array" ref="AC73">_xlfn.XLOOKUP(AC$1&amp;$R73,$C$3:$C$1662&amp;$D$3:$D$1662,$E$3:$E$1662,0,0,1)</f>
        <v>11700</v>
      </c>
    </row>
    <row r="74" spans="3:29" x14ac:dyDescent="0.4">
      <c r="C74" t="s">
        <v>758</v>
      </c>
      <c r="D74" t="s">
        <v>584</v>
      </c>
      <c r="E74">
        <v>11700</v>
      </c>
      <c r="R74" t="s">
        <v>86</v>
      </c>
      <c r="S74" s="2">
        <f t="shared" si="6"/>
        <v>1639320</v>
      </c>
      <c r="T74" s="2">
        <f t="shared" si="7"/>
        <v>1942400</v>
      </c>
      <c r="U74" s="2">
        <f t="shared" si="7"/>
        <v>2497000</v>
      </c>
      <c r="V74" s="2">
        <f t="shared" si="7"/>
        <v>1455000</v>
      </c>
      <c r="W74" s="2">
        <f t="shared" si="7"/>
        <v>828000</v>
      </c>
      <c r="X74" s="2">
        <f t="shared" si="7"/>
        <v>1474200</v>
      </c>
      <c r="Y74" s="2" cm="1">
        <f t="array" ref="Y74">_xlfn.XLOOKUP(Y$1&amp;$R74,$C$3:$C$1662&amp;$D$3:$D$1662,$E$3:$E$1662,0,0,1)</f>
        <v>21000</v>
      </c>
      <c r="Z74" s="2" cm="1">
        <f t="array" ref="Z74">_xlfn.XLOOKUP(Z$1&amp;$R74,$C$3:$C$1662&amp;$D$3:$D$1662,$E$3:$E$1662,0,0,1)</f>
        <v>71700</v>
      </c>
      <c r="AA74" s="2" cm="1">
        <f t="array" ref="AA74">_xlfn.XLOOKUP(AA$1&amp;$R74,$C$3:$C$1662&amp;$D$3:$D$1662,$E$3:$E$1662,0,0,1)</f>
        <v>19600</v>
      </c>
      <c r="AB74" s="2" cm="1">
        <f t="array" ref="AB74">_xlfn.XLOOKUP(AB$1&amp;$R74,$C$3:$C$1662&amp;$D$3:$D$1662,$E$3:$E$1662,0,0,1)</f>
        <v>800</v>
      </c>
      <c r="AC74" s="2" cm="1">
        <f t="array" ref="AC74">_xlfn.XLOOKUP(AC$1&amp;$R74,$C$3:$C$1662&amp;$D$3:$D$1662,$E$3:$E$1662,0,0,1)</f>
        <v>1600</v>
      </c>
    </row>
    <row r="75" spans="3:29" x14ac:dyDescent="0.4">
      <c r="C75" t="s">
        <v>758</v>
      </c>
      <c r="D75" t="s">
        <v>585</v>
      </c>
      <c r="E75">
        <v>1600</v>
      </c>
      <c r="R75" t="s">
        <v>289</v>
      </c>
      <c r="S75" s="2">
        <f t="shared" si="6"/>
        <v>1647140</v>
      </c>
      <c r="T75" s="2">
        <f t="shared" si="7"/>
        <v>1954900</v>
      </c>
      <c r="U75" s="2">
        <f t="shared" si="7"/>
        <v>2511000</v>
      </c>
      <c r="V75" s="2">
        <f t="shared" si="7"/>
        <v>1461100</v>
      </c>
      <c r="W75" s="2">
        <f t="shared" si="7"/>
        <v>828200</v>
      </c>
      <c r="X75" s="2">
        <f t="shared" si="7"/>
        <v>1480500</v>
      </c>
      <c r="Y75" s="2" cm="1">
        <f t="array" ref="Y75">_xlfn.XLOOKUP(Y$1&amp;$R75,$C$3:$C$1662&amp;$D$3:$D$1662,$E$3:$E$1662,0,0,1)</f>
        <v>12500</v>
      </c>
      <c r="Z75" s="2" cm="1">
        <f t="array" ref="Z75">_xlfn.XLOOKUP(Z$1&amp;$R75,$C$3:$C$1662&amp;$D$3:$D$1662,$E$3:$E$1662,0,0,1)</f>
        <v>14000</v>
      </c>
      <c r="AA75" s="2" cm="1">
        <f t="array" ref="AA75">_xlfn.XLOOKUP(AA$1&amp;$R75,$C$3:$C$1662&amp;$D$3:$D$1662,$E$3:$E$1662,0,0,1)</f>
        <v>6100</v>
      </c>
      <c r="AB75" s="2" cm="1">
        <f t="array" ref="AB75">_xlfn.XLOOKUP(AB$1&amp;$R75,$C$3:$C$1662&amp;$D$3:$D$1662,$E$3:$E$1662,0,0,1)</f>
        <v>200</v>
      </c>
      <c r="AC75" s="2" cm="1">
        <f t="array" ref="AC75">_xlfn.XLOOKUP(AC$1&amp;$R75,$C$3:$C$1662&amp;$D$3:$D$1662,$E$3:$E$1662,0,0,1)</f>
        <v>6300</v>
      </c>
    </row>
    <row r="76" spans="3:29" x14ac:dyDescent="0.4">
      <c r="C76" t="s">
        <v>758</v>
      </c>
      <c r="D76" t="s">
        <v>586</v>
      </c>
      <c r="E76">
        <v>6300</v>
      </c>
      <c r="R76" t="s">
        <v>295</v>
      </c>
      <c r="S76" s="2">
        <f t="shared" si="6"/>
        <v>1673540</v>
      </c>
      <c r="T76" s="2">
        <f t="shared" si="7"/>
        <v>1980200</v>
      </c>
      <c r="U76" s="2">
        <f t="shared" si="7"/>
        <v>2517200</v>
      </c>
      <c r="V76" s="2">
        <f t="shared" si="7"/>
        <v>1480000</v>
      </c>
      <c r="W76" s="2">
        <f t="shared" si="7"/>
        <v>906100</v>
      </c>
      <c r="X76" s="2">
        <f t="shared" si="7"/>
        <v>1484200</v>
      </c>
      <c r="Y76" s="2" cm="1">
        <f t="array" ref="Y76">_xlfn.XLOOKUP(Y$1&amp;$R76,$C$3:$C$1662&amp;$D$3:$D$1662,$E$3:$E$1662,0,0,1)</f>
        <v>25300</v>
      </c>
      <c r="Z76" s="2" cm="1">
        <f t="array" ref="Z76">_xlfn.XLOOKUP(Z$1&amp;$R76,$C$3:$C$1662&amp;$D$3:$D$1662,$E$3:$E$1662,0,0,1)</f>
        <v>6200</v>
      </c>
      <c r="AA76" s="2" cm="1">
        <f t="array" ref="AA76">_xlfn.XLOOKUP(AA$1&amp;$R76,$C$3:$C$1662&amp;$D$3:$D$1662,$E$3:$E$1662,0,0,1)</f>
        <v>18900</v>
      </c>
      <c r="AB76" s="2" cm="1">
        <f t="array" ref="AB76">_xlfn.XLOOKUP(AB$1&amp;$R76,$C$3:$C$1662&amp;$D$3:$D$1662,$E$3:$E$1662,0,0,1)</f>
        <v>77900</v>
      </c>
      <c r="AC76" s="2" cm="1">
        <f t="array" ref="AC76">_xlfn.XLOOKUP(AC$1&amp;$R76,$C$3:$C$1662&amp;$D$3:$D$1662,$E$3:$E$1662,0,0,1)</f>
        <v>3700</v>
      </c>
    </row>
    <row r="77" spans="3:29" x14ac:dyDescent="0.4">
      <c r="C77" t="s">
        <v>758</v>
      </c>
      <c r="D77" t="s">
        <v>587</v>
      </c>
      <c r="E77">
        <v>3700</v>
      </c>
      <c r="R77" t="s">
        <v>103</v>
      </c>
      <c r="S77" s="2">
        <f t="shared" si="6"/>
        <v>1683260</v>
      </c>
      <c r="T77" s="2">
        <f t="shared" si="7"/>
        <v>1987100</v>
      </c>
      <c r="U77" s="2">
        <f t="shared" si="7"/>
        <v>2547900</v>
      </c>
      <c r="V77" s="2">
        <f t="shared" si="7"/>
        <v>1483900</v>
      </c>
      <c r="W77" s="2">
        <f t="shared" si="7"/>
        <v>909700</v>
      </c>
      <c r="X77" s="2">
        <f t="shared" si="7"/>
        <v>1487700</v>
      </c>
      <c r="Y77" s="2" cm="1">
        <f t="array" ref="Y77">_xlfn.XLOOKUP(Y$1&amp;$R77,$C$3:$C$1662&amp;$D$3:$D$1662,$E$3:$E$1662,0,0,1)</f>
        <v>6900</v>
      </c>
      <c r="Z77" s="2" cm="1">
        <f t="array" ref="Z77">_xlfn.XLOOKUP(Z$1&amp;$R77,$C$3:$C$1662&amp;$D$3:$D$1662,$E$3:$E$1662,0,0,1)</f>
        <v>30700</v>
      </c>
      <c r="AA77" s="2" cm="1">
        <f t="array" ref="AA77">_xlfn.XLOOKUP(AA$1&amp;$R77,$C$3:$C$1662&amp;$D$3:$D$1662,$E$3:$E$1662,0,0,1)</f>
        <v>3900</v>
      </c>
      <c r="AB77" s="2" cm="1">
        <f t="array" ref="AB77">_xlfn.XLOOKUP(AB$1&amp;$R77,$C$3:$C$1662&amp;$D$3:$D$1662,$E$3:$E$1662,0,0,1)</f>
        <v>3600</v>
      </c>
      <c r="AC77" s="2" cm="1">
        <f t="array" ref="AC77">_xlfn.XLOOKUP(AC$1&amp;$R77,$C$3:$C$1662&amp;$D$3:$D$1662,$E$3:$E$1662,0,0,1)</f>
        <v>3500</v>
      </c>
    </row>
    <row r="78" spans="3:29" x14ac:dyDescent="0.4">
      <c r="C78" t="s">
        <v>758</v>
      </c>
      <c r="D78" t="s">
        <v>588</v>
      </c>
      <c r="E78">
        <v>3500</v>
      </c>
      <c r="R78" t="s">
        <v>140</v>
      </c>
      <c r="S78" s="2">
        <f t="shared" si="6"/>
        <v>1712280</v>
      </c>
      <c r="T78" s="2">
        <f t="shared" si="7"/>
        <v>2089300</v>
      </c>
      <c r="U78" s="2">
        <f t="shared" si="7"/>
        <v>2577500</v>
      </c>
      <c r="V78" s="2">
        <f t="shared" si="7"/>
        <v>1490400</v>
      </c>
      <c r="W78" s="2">
        <f t="shared" si="7"/>
        <v>912500</v>
      </c>
      <c r="X78" s="2">
        <f t="shared" si="7"/>
        <v>1491700</v>
      </c>
      <c r="Y78" s="2" cm="1">
        <f t="array" ref="Y78">_xlfn.XLOOKUP(Y$1&amp;$R78,$C$3:$C$1662&amp;$D$3:$D$1662,$E$3:$E$1662,0,0,1)</f>
        <v>102200</v>
      </c>
      <c r="Z78" s="2" cm="1">
        <f t="array" ref="Z78">_xlfn.XLOOKUP(Z$1&amp;$R78,$C$3:$C$1662&amp;$D$3:$D$1662,$E$3:$E$1662,0,0,1)</f>
        <v>29600</v>
      </c>
      <c r="AA78" s="2" cm="1">
        <f t="array" ref="AA78">_xlfn.XLOOKUP(AA$1&amp;$R78,$C$3:$C$1662&amp;$D$3:$D$1662,$E$3:$E$1662,0,0,1)</f>
        <v>6500</v>
      </c>
      <c r="AB78" s="2" cm="1">
        <f t="array" ref="AB78">_xlfn.XLOOKUP(AB$1&amp;$R78,$C$3:$C$1662&amp;$D$3:$D$1662,$E$3:$E$1662,0,0,1)</f>
        <v>2800</v>
      </c>
      <c r="AC78" s="2" cm="1">
        <f t="array" ref="AC78">_xlfn.XLOOKUP(AC$1&amp;$R78,$C$3:$C$1662&amp;$D$3:$D$1662,$E$3:$E$1662,0,0,1)</f>
        <v>4000</v>
      </c>
    </row>
    <row r="79" spans="3:29" x14ac:dyDescent="0.4">
      <c r="C79" t="s">
        <v>758</v>
      </c>
      <c r="D79" t="s">
        <v>589</v>
      </c>
      <c r="E79">
        <v>4000</v>
      </c>
      <c r="R79" t="s">
        <v>134</v>
      </c>
      <c r="S79" s="2">
        <f t="shared" si="6"/>
        <v>1725360</v>
      </c>
      <c r="T79" s="2">
        <f t="shared" si="7"/>
        <v>2109800</v>
      </c>
      <c r="U79" s="2">
        <f t="shared" si="7"/>
        <v>2617100</v>
      </c>
      <c r="V79" s="2">
        <f t="shared" si="7"/>
        <v>1492500</v>
      </c>
      <c r="W79" s="2">
        <f t="shared" si="7"/>
        <v>913300</v>
      </c>
      <c r="X79" s="2">
        <f t="shared" si="7"/>
        <v>1494100</v>
      </c>
      <c r="Y79" s="2" cm="1">
        <f t="array" ref="Y79">_xlfn.XLOOKUP(Y$1&amp;$R79,$C$3:$C$1662&amp;$D$3:$D$1662,$E$3:$E$1662,0,0,1)</f>
        <v>20500</v>
      </c>
      <c r="Z79" s="2" cm="1">
        <f t="array" ref="Z79">_xlfn.XLOOKUP(Z$1&amp;$R79,$C$3:$C$1662&amp;$D$3:$D$1662,$E$3:$E$1662,0,0,1)</f>
        <v>39600</v>
      </c>
      <c r="AA79" s="2" cm="1">
        <f t="array" ref="AA79">_xlfn.XLOOKUP(AA$1&amp;$R79,$C$3:$C$1662&amp;$D$3:$D$1662,$E$3:$E$1662,0,0,1)</f>
        <v>2100</v>
      </c>
      <c r="AB79" s="2" cm="1">
        <f t="array" ref="AB79">_xlfn.XLOOKUP(AB$1&amp;$R79,$C$3:$C$1662&amp;$D$3:$D$1662,$E$3:$E$1662,0,0,1)</f>
        <v>800</v>
      </c>
      <c r="AC79" s="2" cm="1">
        <f t="array" ref="AC79">_xlfn.XLOOKUP(AC$1&amp;$R79,$C$3:$C$1662&amp;$D$3:$D$1662,$E$3:$E$1662,0,0,1)</f>
        <v>2400</v>
      </c>
    </row>
    <row r="80" spans="3:29" x14ac:dyDescent="0.4">
      <c r="C80" t="s">
        <v>758</v>
      </c>
      <c r="D80" t="s">
        <v>590</v>
      </c>
      <c r="E80">
        <v>2400</v>
      </c>
      <c r="R80" t="s">
        <v>116</v>
      </c>
      <c r="S80" s="2">
        <f t="shared" si="6"/>
        <v>1734260</v>
      </c>
      <c r="T80" s="2">
        <f t="shared" si="7"/>
        <v>2128100</v>
      </c>
      <c r="U80" s="2">
        <f t="shared" si="7"/>
        <v>2636200</v>
      </c>
      <c r="V80" s="2">
        <f t="shared" si="7"/>
        <v>1495700</v>
      </c>
      <c r="W80" s="2">
        <f t="shared" si="7"/>
        <v>915100</v>
      </c>
      <c r="X80" s="2">
        <f t="shared" si="7"/>
        <v>1496200</v>
      </c>
      <c r="Y80" s="2" cm="1">
        <f t="array" ref="Y80">_xlfn.XLOOKUP(Y$1&amp;$R80,$C$3:$C$1662&amp;$D$3:$D$1662,$E$3:$E$1662,0,0,1)</f>
        <v>18300</v>
      </c>
      <c r="Z80" s="2" cm="1">
        <f t="array" ref="Z80">_xlfn.XLOOKUP(Z$1&amp;$R80,$C$3:$C$1662&amp;$D$3:$D$1662,$E$3:$E$1662,0,0,1)</f>
        <v>19100</v>
      </c>
      <c r="AA80" s="2" cm="1">
        <f t="array" ref="AA80">_xlfn.XLOOKUP(AA$1&amp;$R80,$C$3:$C$1662&amp;$D$3:$D$1662,$E$3:$E$1662,0,0,1)</f>
        <v>3200</v>
      </c>
      <c r="AB80" s="2" cm="1">
        <f t="array" ref="AB80">_xlfn.XLOOKUP(AB$1&amp;$R80,$C$3:$C$1662&amp;$D$3:$D$1662,$E$3:$E$1662,0,0,1)</f>
        <v>1800</v>
      </c>
      <c r="AC80" s="2" cm="1">
        <f t="array" ref="AC80">_xlfn.XLOOKUP(AC$1&amp;$R80,$C$3:$C$1662&amp;$D$3:$D$1662,$E$3:$E$1662,0,0,1)</f>
        <v>2100</v>
      </c>
    </row>
    <row r="81" spans="3:29" x14ac:dyDescent="0.4">
      <c r="C81" t="s">
        <v>758</v>
      </c>
      <c r="D81" t="s">
        <v>591</v>
      </c>
      <c r="E81">
        <v>2100</v>
      </c>
      <c r="R81" t="s">
        <v>132</v>
      </c>
      <c r="S81" s="2">
        <f t="shared" si="6"/>
        <v>1747160</v>
      </c>
      <c r="T81" s="2">
        <f t="shared" si="7"/>
        <v>2155400</v>
      </c>
      <c r="U81" s="2">
        <f t="shared" si="7"/>
        <v>2654900</v>
      </c>
      <c r="V81" s="2">
        <f t="shared" si="7"/>
        <v>1502800</v>
      </c>
      <c r="W81" s="2">
        <f t="shared" si="7"/>
        <v>915700</v>
      </c>
      <c r="X81" s="2">
        <f t="shared" si="7"/>
        <v>1507000</v>
      </c>
      <c r="Y81" s="2" cm="1">
        <f t="array" ref="Y81">_xlfn.XLOOKUP(Y$1&amp;$R81,$C$3:$C$1662&amp;$D$3:$D$1662,$E$3:$E$1662,0,0,1)</f>
        <v>27300</v>
      </c>
      <c r="Z81" s="2" cm="1">
        <f t="array" ref="Z81">_xlfn.XLOOKUP(Z$1&amp;$R81,$C$3:$C$1662&amp;$D$3:$D$1662,$E$3:$E$1662,0,0,1)</f>
        <v>18700</v>
      </c>
      <c r="AA81" s="2" cm="1">
        <f t="array" ref="AA81">_xlfn.XLOOKUP(AA$1&amp;$R81,$C$3:$C$1662&amp;$D$3:$D$1662,$E$3:$E$1662,0,0,1)</f>
        <v>7100</v>
      </c>
      <c r="AB81" s="2" cm="1">
        <f t="array" ref="AB81">_xlfn.XLOOKUP(AB$1&amp;$R81,$C$3:$C$1662&amp;$D$3:$D$1662,$E$3:$E$1662,0,0,1)</f>
        <v>600</v>
      </c>
      <c r="AC81" s="2" cm="1">
        <f t="array" ref="AC81">_xlfn.XLOOKUP(AC$1&amp;$R81,$C$3:$C$1662&amp;$D$3:$D$1662,$E$3:$E$1662,0,0,1)</f>
        <v>10800</v>
      </c>
    </row>
    <row r="82" spans="3:29" x14ac:dyDescent="0.4">
      <c r="C82" t="s">
        <v>758</v>
      </c>
      <c r="D82" t="s">
        <v>592</v>
      </c>
      <c r="E82">
        <v>10800</v>
      </c>
      <c r="R82" t="s">
        <v>296</v>
      </c>
      <c r="S82" s="2">
        <f t="shared" si="6"/>
        <v>1758520</v>
      </c>
      <c r="T82" s="2">
        <f t="shared" si="7"/>
        <v>2183500</v>
      </c>
      <c r="U82" s="2">
        <f t="shared" si="7"/>
        <v>2666800</v>
      </c>
      <c r="V82" s="2">
        <f t="shared" si="7"/>
        <v>1507700</v>
      </c>
      <c r="W82" s="2">
        <f t="shared" si="7"/>
        <v>921100</v>
      </c>
      <c r="X82" s="2">
        <f t="shared" si="7"/>
        <v>1513500</v>
      </c>
      <c r="Y82" s="2" cm="1">
        <f t="array" ref="Y82">_xlfn.XLOOKUP(Y$1&amp;$R82,$C$3:$C$1662&amp;$D$3:$D$1662,$E$3:$E$1662,0,0,1)</f>
        <v>28100</v>
      </c>
      <c r="Z82" s="2" cm="1">
        <f t="array" ref="Z82">_xlfn.XLOOKUP(Z$1&amp;$R82,$C$3:$C$1662&amp;$D$3:$D$1662,$E$3:$E$1662,0,0,1)</f>
        <v>11900</v>
      </c>
      <c r="AA82" s="2" cm="1">
        <f t="array" ref="AA82">_xlfn.XLOOKUP(AA$1&amp;$R82,$C$3:$C$1662&amp;$D$3:$D$1662,$E$3:$E$1662,0,0,1)</f>
        <v>4900</v>
      </c>
      <c r="AB82" s="2" cm="1">
        <f t="array" ref="AB82">_xlfn.XLOOKUP(AB$1&amp;$R82,$C$3:$C$1662&amp;$D$3:$D$1662,$E$3:$E$1662,0,0,1)</f>
        <v>5400</v>
      </c>
      <c r="AC82" s="2" cm="1">
        <f t="array" ref="AC82">_xlfn.XLOOKUP(AC$1&amp;$R82,$C$3:$C$1662&amp;$D$3:$D$1662,$E$3:$E$1662,0,0,1)</f>
        <v>6500</v>
      </c>
    </row>
    <row r="83" spans="3:29" x14ac:dyDescent="0.4">
      <c r="C83" t="s">
        <v>758</v>
      </c>
      <c r="D83" t="s">
        <v>593</v>
      </c>
      <c r="E83">
        <v>6500</v>
      </c>
      <c r="R83" t="s">
        <v>94</v>
      </c>
      <c r="S83" s="2">
        <f t="shared" si="6"/>
        <v>1778980</v>
      </c>
      <c r="T83" s="2">
        <f t="shared" si="7"/>
        <v>2234900</v>
      </c>
      <c r="U83" s="2">
        <f t="shared" si="7"/>
        <v>2697600</v>
      </c>
      <c r="V83" s="2">
        <f t="shared" si="7"/>
        <v>1509200</v>
      </c>
      <c r="W83" s="2">
        <f t="shared" si="7"/>
        <v>936900</v>
      </c>
      <c r="X83" s="2">
        <f t="shared" si="7"/>
        <v>1516300</v>
      </c>
      <c r="Y83" s="2" cm="1">
        <f t="array" ref="Y83">_xlfn.XLOOKUP(Y$1&amp;$R83,$C$3:$C$1662&amp;$D$3:$D$1662,$E$3:$E$1662,0,0,1)</f>
        <v>51400</v>
      </c>
      <c r="Z83" s="2" cm="1">
        <f t="array" ref="Z83">_xlfn.XLOOKUP(Z$1&amp;$R83,$C$3:$C$1662&amp;$D$3:$D$1662,$E$3:$E$1662,0,0,1)</f>
        <v>30800</v>
      </c>
      <c r="AA83" s="2" cm="1">
        <f t="array" ref="AA83">_xlfn.XLOOKUP(AA$1&amp;$R83,$C$3:$C$1662&amp;$D$3:$D$1662,$E$3:$E$1662,0,0,1)</f>
        <v>1500</v>
      </c>
      <c r="AB83" s="2" cm="1">
        <f t="array" ref="AB83">_xlfn.XLOOKUP(AB$1&amp;$R83,$C$3:$C$1662&amp;$D$3:$D$1662,$E$3:$E$1662,0,0,1)</f>
        <v>15800</v>
      </c>
      <c r="AC83" s="2" cm="1">
        <f t="array" ref="AC83">_xlfn.XLOOKUP(AC$1&amp;$R83,$C$3:$C$1662&amp;$D$3:$D$1662,$E$3:$E$1662,0,0,1)</f>
        <v>2800</v>
      </c>
    </row>
    <row r="84" spans="3:29" x14ac:dyDescent="0.4">
      <c r="C84" t="s">
        <v>758</v>
      </c>
      <c r="D84" t="s">
        <v>594</v>
      </c>
      <c r="E84">
        <v>2800</v>
      </c>
      <c r="R84" t="s">
        <v>93</v>
      </c>
      <c r="S84" s="2">
        <f t="shared" si="6"/>
        <v>1786140</v>
      </c>
      <c r="T84" s="2">
        <f t="shared" ref="T84:X99" si="8">T83+Y84</f>
        <v>2251800</v>
      </c>
      <c r="U84" s="2">
        <f t="shared" si="8"/>
        <v>2703200</v>
      </c>
      <c r="V84" s="2">
        <f t="shared" si="8"/>
        <v>1511000</v>
      </c>
      <c r="W84" s="2">
        <f t="shared" si="8"/>
        <v>939200</v>
      </c>
      <c r="X84" s="2">
        <f t="shared" si="8"/>
        <v>1525500</v>
      </c>
      <c r="Y84" s="2" cm="1">
        <f t="array" ref="Y84">_xlfn.XLOOKUP(Y$1&amp;$R84,$C$3:$C$1662&amp;$D$3:$D$1662,$E$3:$E$1662,0,0,1)</f>
        <v>16900</v>
      </c>
      <c r="Z84" s="2" cm="1">
        <f t="array" ref="Z84">_xlfn.XLOOKUP(Z$1&amp;$R84,$C$3:$C$1662&amp;$D$3:$D$1662,$E$3:$E$1662,0,0,1)</f>
        <v>5600</v>
      </c>
      <c r="AA84" s="2" cm="1">
        <f t="array" ref="AA84">_xlfn.XLOOKUP(AA$1&amp;$R84,$C$3:$C$1662&amp;$D$3:$D$1662,$E$3:$E$1662,0,0,1)</f>
        <v>1800</v>
      </c>
      <c r="AB84" s="2" cm="1">
        <f t="array" ref="AB84">_xlfn.XLOOKUP(AB$1&amp;$R84,$C$3:$C$1662&amp;$D$3:$D$1662,$E$3:$E$1662,0,0,1)</f>
        <v>2300</v>
      </c>
      <c r="AC84" s="2" cm="1">
        <f t="array" ref="AC84">_xlfn.XLOOKUP(AC$1&amp;$R84,$C$3:$C$1662&amp;$D$3:$D$1662,$E$3:$E$1662,0,0,1)</f>
        <v>9200</v>
      </c>
    </row>
    <row r="85" spans="3:29" x14ac:dyDescent="0.4">
      <c r="C85" t="s">
        <v>758</v>
      </c>
      <c r="D85" t="s">
        <v>595</v>
      </c>
      <c r="E85">
        <v>9200</v>
      </c>
      <c r="R85" t="s">
        <v>229</v>
      </c>
      <c r="S85" s="2">
        <f t="shared" si="6"/>
        <v>1802900</v>
      </c>
      <c r="T85" s="2">
        <f t="shared" si="8"/>
        <v>2282500</v>
      </c>
      <c r="U85" s="2">
        <f t="shared" si="8"/>
        <v>2739100</v>
      </c>
      <c r="V85" s="2">
        <f t="shared" si="8"/>
        <v>1516300</v>
      </c>
      <c r="W85" s="2">
        <f t="shared" si="8"/>
        <v>939800</v>
      </c>
      <c r="X85" s="2">
        <f t="shared" si="8"/>
        <v>1536800</v>
      </c>
      <c r="Y85" s="2" cm="1">
        <f t="array" ref="Y85">_xlfn.XLOOKUP(Y$1&amp;$R85,$C$3:$C$1662&amp;$D$3:$D$1662,$E$3:$E$1662,0,0,1)</f>
        <v>30700</v>
      </c>
      <c r="Z85" s="2" cm="1">
        <f t="array" ref="Z85">_xlfn.XLOOKUP(Z$1&amp;$R85,$C$3:$C$1662&amp;$D$3:$D$1662,$E$3:$E$1662,0,0,1)</f>
        <v>35900</v>
      </c>
      <c r="AA85" s="2" cm="1">
        <f t="array" ref="AA85">_xlfn.XLOOKUP(AA$1&amp;$R85,$C$3:$C$1662&amp;$D$3:$D$1662,$E$3:$E$1662,0,0,1)</f>
        <v>5300</v>
      </c>
      <c r="AB85" s="2" cm="1">
        <f t="array" ref="AB85">_xlfn.XLOOKUP(AB$1&amp;$R85,$C$3:$C$1662&amp;$D$3:$D$1662,$E$3:$E$1662,0,0,1)</f>
        <v>600</v>
      </c>
      <c r="AC85" s="2" cm="1">
        <f t="array" ref="AC85">_xlfn.XLOOKUP(AC$1&amp;$R85,$C$3:$C$1662&amp;$D$3:$D$1662,$E$3:$E$1662,0,0,1)</f>
        <v>11300</v>
      </c>
    </row>
    <row r="86" spans="3:29" x14ac:dyDescent="0.4">
      <c r="C86" t="s">
        <v>758</v>
      </c>
      <c r="D86" t="s">
        <v>596</v>
      </c>
      <c r="E86">
        <v>11300</v>
      </c>
      <c r="R86" t="s">
        <v>250</v>
      </c>
      <c r="S86" s="2">
        <f t="shared" si="6"/>
        <v>1824140</v>
      </c>
      <c r="T86" s="2">
        <f t="shared" si="8"/>
        <v>2310300</v>
      </c>
      <c r="U86" s="2">
        <f t="shared" si="8"/>
        <v>2752300</v>
      </c>
      <c r="V86" s="2">
        <f t="shared" si="8"/>
        <v>1557600</v>
      </c>
      <c r="W86" s="2">
        <f t="shared" si="8"/>
        <v>959500</v>
      </c>
      <c r="X86" s="2">
        <f t="shared" si="8"/>
        <v>1541000</v>
      </c>
      <c r="Y86" s="2" cm="1">
        <f t="array" ref="Y86">_xlfn.XLOOKUP(Y$1&amp;$R86,$C$3:$C$1662&amp;$D$3:$D$1662,$E$3:$E$1662,0,0,1)</f>
        <v>27800</v>
      </c>
      <c r="Z86" s="2" cm="1">
        <f t="array" ref="Z86">_xlfn.XLOOKUP(Z$1&amp;$R86,$C$3:$C$1662&amp;$D$3:$D$1662,$E$3:$E$1662,0,0,1)</f>
        <v>13200</v>
      </c>
      <c r="AA86" s="2" cm="1">
        <f t="array" ref="AA86">_xlfn.XLOOKUP(AA$1&amp;$R86,$C$3:$C$1662&amp;$D$3:$D$1662,$E$3:$E$1662,0,0,1)</f>
        <v>41300</v>
      </c>
      <c r="AB86" s="2" cm="1">
        <f t="array" ref="AB86">_xlfn.XLOOKUP(AB$1&amp;$R86,$C$3:$C$1662&amp;$D$3:$D$1662,$E$3:$E$1662,0,0,1)</f>
        <v>19700</v>
      </c>
      <c r="AC86" s="2" cm="1">
        <f t="array" ref="AC86">_xlfn.XLOOKUP(AC$1&amp;$R86,$C$3:$C$1662&amp;$D$3:$D$1662,$E$3:$E$1662,0,0,1)</f>
        <v>4200</v>
      </c>
    </row>
    <row r="87" spans="3:29" x14ac:dyDescent="0.4">
      <c r="C87" t="s">
        <v>758</v>
      </c>
      <c r="D87" t="s">
        <v>597</v>
      </c>
      <c r="E87">
        <v>4200</v>
      </c>
      <c r="R87" t="s">
        <v>127</v>
      </c>
      <c r="S87" s="2">
        <f t="shared" si="6"/>
        <v>1831500</v>
      </c>
      <c r="T87" s="2">
        <f t="shared" si="8"/>
        <v>2318400</v>
      </c>
      <c r="U87" s="2">
        <f t="shared" si="8"/>
        <v>2765800</v>
      </c>
      <c r="V87" s="2">
        <f t="shared" si="8"/>
        <v>1566700</v>
      </c>
      <c r="W87" s="2">
        <f t="shared" si="8"/>
        <v>962900</v>
      </c>
      <c r="X87" s="2">
        <f t="shared" si="8"/>
        <v>1543700</v>
      </c>
      <c r="Y87" s="2" cm="1">
        <f t="array" ref="Y87">_xlfn.XLOOKUP(Y$1&amp;$R87,$C$3:$C$1662&amp;$D$3:$D$1662,$E$3:$E$1662,0,0,1)</f>
        <v>8100</v>
      </c>
      <c r="Z87" s="2" cm="1">
        <f t="array" ref="Z87">_xlfn.XLOOKUP(Z$1&amp;$R87,$C$3:$C$1662&amp;$D$3:$D$1662,$E$3:$E$1662,0,0,1)</f>
        <v>13500</v>
      </c>
      <c r="AA87" s="2" cm="1">
        <f t="array" ref="AA87">_xlfn.XLOOKUP(AA$1&amp;$R87,$C$3:$C$1662&amp;$D$3:$D$1662,$E$3:$E$1662,0,0,1)</f>
        <v>9100</v>
      </c>
      <c r="AB87" s="2" cm="1">
        <f t="array" ref="AB87">_xlfn.XLOOKUP(AB$1&amp;$R87,$C$3:$C$1662&amp;$D$3:$D$1662,$E$3:$E$1662,0,0,1)</f>
        <v>3400</v>
      </c>
      <c r="AC87" s="2" cm="1">
        <f t="array" ref="AC87">_xlfn.XLOOKUP(AC$1&amp;$R87,$C$3:$C$1662&amp;$D$3:$D$1662,$E$3:$E$1662,0,0,1)</f>
        <v>2700</v>
      </c>
    </row>
    <row r="88" spans="3:29" x14ac:dyDescent="0.4">
      <c r="C88" t="s">
        <v>758</v>
      </c>
      <c r="D88" t="s">
        <v>598</v>
      </c>
      <c r="E88">
        <v>2700</v>
      </c>
      <c r="R88" t="s">
        <v>151</v>
      </c>
      <c r="S88" s="2">
        <f t="shared" si="6"/>
        <v>1840880</v>
      </c>
      <c r="T88" s="2">
        <f t="shared" si="8"/>
        <v>2320300</v>
      </c>
      <c r="U88" s="2">
        <f t="shared" si="8"/>
        <v>2804600</v>
      </c>
      <c r="V88" s="2">
        <f t="shared" si="8"/>
        <v>1568500</v>
      </c>
      <c r="W88" s="2">
        <f t="shared" si="8"/>
        <v>964200</v>
      </c>
      <c r="X88" s="2">
        <f t="shared" si="8"/>
        <v>1546800</v>
      </c>
      <c r="Y88" s="2" cm="1">
        <f t="array" ref="Y88">_xlfn.XLOOKUP(Y$1&amp;$R88,$C$3:$C$1662&amp;$D$3:$D$1662,$E$3:$E$1662,0,0,1)</f>
        <v>1900</v>
      </c>
      <c r="Z88" s="2" cm="1">
        <f t="array" ref="Z88">_xlfn.XLOOKUP(Z$1&amp;$R88,$C$3:$C$1662&amp;$D$3:$D$1662,$E$3:$E$1662,0,0,1)</f>
        <v>38800</v>
      </c>
      <c r="AA88" s="2" cm="1">
        <f t="array" ref="AA88">_xlfn.XLOOKUP(AA$1&amp;$R88,$C$3:$C$1662&amp;$D$3:$D$1662,$E$3:$E$1662,0,0,1)</f>
        <v>1800</v>
      </c>
      <c r="AB88" s="2" cm="1">
        <f t="array" ref="AB88">_xlfn.XLOOKUP(AB$1&amp;$R88,$C$3:$C$1662&amp;$D$3:$D$1662,$E$3:$E$1662,0,0,1)</f>
        <v>1300</v>
      </c>
      <c r="AC88" s="2" cm="1">
        <f t="array" ref="AC88">_xlfn.XLOOKUP(AC$1&amp;$R88,$C$3:$C$1662&amp;$D$3:$D$1662,$E$3:$E$1662,0,0,1)</f>
        <v>3100</v>
      </c>
    </row>
    <row r="89" spans="3:29" x14ac:dyDescent="0.4">
      <c r="C89" t="s">
        <v>758</v>
      </c>
      <c r="D89" t="s">
        <v>599</v>
      </c>
      <c r="E89">
        <v>3100</v>
      </c>
      <c r="R89" t="s">
        <v>95</v>
      </c>
      <c r="S89" s="2">
        <f t="shared" si="6"/>
        <v>1858920</v>
      </c>
      <c r="T89" s="2">
        <f t="shared" si="8"/>
        <v>2331300</v>
      </c>
      <c r="U89" s="2">
        <f t="shared" si="8"/>
        <v>2873800</v>
      </c>
      <c r="V89" s="2">
        <f t="shared" si="8"/>
        <v>1571200</v>
      </c>
      <c r="W89" s="2">
        <f t="shared" si="8"/>
        <v>967700</v>
      </c>
      <c r="X89" s="2">
        <f t="shared" si="8"/>
        <v>1550600</v>
      </c>
      <c r="Y89" s="2" cm="1">
        <f t="array" ref="Y89">_xlfn.XLOOKUP(Y$1&amp;$R89,$C$3:$C$1662&amp;$D$3:$D$1662,$E$3:$E$1662,0,0,1)</f>
        <v>11000</v>
      </c>
      <c r="Z89" s="2" cm="1">
        <f t="array" ref="Z89">_xlfn.XLOOKUP(Z$1&amp;$R89,$C$3:$C$1662&amp;$D$3:$D$1662,$E$3:$E$1662,0,0,1)</f>
        <v>69200</v>
      </c>
      <c r="AA89" s="2" cm="1">
        <f t="array" ref="AA89">_xlfn.XLOOKUP(AA$1&amp;$R89,$C$3:$C$1662&amp;$D$3:$D$1662,$E$3:$E$1662,0,0,1)</f>
        <v>2700</v>
      </c>
      <c r="AB89" s="2" cm="1">
        <f t="array" ref="AB89">_xlfn.XLOOKUP(AB$1&amp;$R89,$C$3:$C$1662&amp;$D$3:$D$1662,$E$3:$E$1662,0,0,1)</f>
        <v>3500</v>
      </c>
      <c r="AC89" s="2" cm="1">
        <f t="array" ref="AC89">_xlfn.XLOOKUP(AC$1&amp;$R89,$C$3:$C$1662&amp;$D$3:$D$1662,$E$3:$E$1662,0,0,1)</f>
        <v>3800</v>
      </c>
    </row>
    <row r="90" spans="3:29" x14ac:dyDescent="0.4">
      <c r="C90" t="s">
        <v>758</v>
      </c>
      <c r="D90" t="s">
        <v>600</v>
      </c>
      <c r="E90">
        <v>3800</v>
      </c>
      <c r="R90" t="s">
        <v>165</v>
      </c>
      <c r="S90" s="2">
        <f t="shared" si="6"/>
        <v>1872300</v>
      </c>
      <c r="T90" s="2">
        <f t="shared" si="8"/>
        <v>2341000</v>
      </c>
      <c r="U90" s="2">
        <f t="shared" si="8"/>
        <v>2923700</v>
      </c>
      <c r="V90" s="2">
        <f t="shared" si="8"/>
        <v>1574100</v>
      </c>
      <c r="W90" s="2">
        <f t="shared" si="8"/>
        <v>969100</v>
      </c>
      <c r="X90" s="2">
        <f t="shared" si="8"/>
        <v>1553600</v>
      </c>
      <c r="Y90" s="2" cm="1">
        <f t="array" ref="Y90">_xlfn.XLOOKUP(Y$1&amp;$R90,$C$3:$C$1662&amp;$D$3:$D$1662,$E$3:$E$1662,0,0,1)</f>
        <v>9700</v>
      </c>
      <c r="Z90" s="2" cm="1">
        <f t="array" ref="Z90">_xlfn.XLOOKUP(Z$1&amp;$R90,$C$3:$C$1662&amp;$D$3:$D$1662,$E$3:$E$1662,0,0,1)</f>
        <v>49900</v>
      </c>
      <c r="AA90" s="2" cm="1">
        <f t="array" ref="AA90">_xlfn.XLOOKUP(AA$1&amp;$R90,$C$3:$C$1662&amp;$D$3:$D$1662,$E$3:$E$1662,0,0,1)</f>
        <v>2900</v>
      </c>
      <c r="AB90" s="2" cm="1">
        <f t="array" ref="AB90">_xlfn.XLOOKUP(AB$1&amp;$R90,$C$3:$C$1662&amp;$D$3:$D$1662,$E$3:$E$1662,0,0,1)</f>
        <v>1400</v>
      </c>
      <c r="AC90" s="2" cm="1">
        <f t="array" ref="AC90">_xlfn.XLOOKUP(AC$1&amp;$R90,$C$3:$C$1662&amp;$D$3:$D$1662,$E$3:$E$1662,0,0,1)</f>
        <v>3000</v>
      </c>
    </row>
    <row r="91" spans="3:29" x14ac:dyDescent="0.4">
      <c r="C91" t="s">
        <v>758</v>
      </c>
      <c r="D91" t="s">
        <v>601</v>
      </c>
      <c r="E91">
        <v>3000</v>
      </c>
      <c r="R91" t="s">
        <v>150</v>
      </c>
      <c r="S91" s="2">
        <f t="shared" si="6"/>
        <v>1882720</v>
      </c>
      <c r="T91" s="2">
        <f t="shared" si="8"/>
        <v>2354200</v>
      </c>
      <c r="U91" s="2">
        <f t="shared" si="8"/>
        <v>2949100</v>
      </c>
      <c r="V91" s="2">
        <f t="shared" si="8"/>
        <v>1579900</v>
      </c>
      <c r="W91" s="2">
        <f t="shared" si="8"/>
        <v>975000</v>
      </c>
      <c r="X91" s="2">
        <f t="shared" si="8"/>
        <v>1555400</v>
      </c>
      <c r="Y91" s="2" cm="1">
        <f t="array" ref="Y91">_xlfn.XLOOKUP(Y$1&amp;$R91,$C$3:$C$1662&amp;$D$3:$D$1662,$E$3:$E$1662,0,0,1)</f>
        <v>13200</v>
      </c>
      <c r="Z91" s="2" cm="1">
        <f t="array" ref="Z91">_xlfn.XLOOKUP(Z$1&amp;$R91,$C$3:$C$1662&amp;$D$3:$D$1662,$E$3:$E$1662,0,0,1)</f>
        <v>25400</v>
      </c>
      <c r="AA91" s="2" cm="1">
        <f t="array" ref="AA91">_xlfn.XLOOKUP(AA$1&amp;$R91,$C$3:$C$1662&amp;$D$3:$D$1662,$E$3:$E$1662,0,0,1)</f>
        <v>5800</v>
      </c>
      <c r="AB91" s="2" cm="1">
        <f t="array" ref="AB91">_xlfn.XLOOKUP(AB$1&amp;$R91,$C$3:$C$1662&amp;$D$3:$D$1662,$E$3:$E$1662,0,0,1)</f>
        <v>5900</v>
      </c>
      <c r="AC91" s="2" cm="1">
        <f t="array" ref="AC91">_xlfn.XLOOKUP(AC$1&amp;$R91,$C$3:$C$1662&amp;$D$3:$D$1662,$E$3:$E$1662,0,0,1)</f>
        <v>1800</v>
      </c>
    </row>
    <row r="92" spans="3:29" x14ac:dyDescent="0.4">
      <c r="C92" t="s">
        <v>758</v>
      </c>
      <c r="D92" t="s">
        <v>602</v>
      </c>
      <c r="E92">
        <v>1800</v>
      </c>
      <c r="R92" t="s">
        <v>164</v>
      </c>
      <c r="S92" s="2">
        <f t="shared" si="6"/>
        <v>1886340</v>
      </c>
      <c r="T92" s="2">
        <f t="shared" si="8"/>
        <v>2358000</v>
      </c>
      <c r="U92" s="2">
        <f t="shared" si="8"/>
        <v>2953300</v>
      </c>
      <c r="V92" s="2">
        <f t="shared" si="8"/>
        <v>1581800</v>
      </c>
      <c r="W92" s="2">
        <f t="shared" si="8"/>
        <v>981100</v>
      </c>
      <c r="X92" s="2">
        <f t="shared" si="8"/>
        <v>1557500</v>
      </c>
      <c r="Y92" s="2" cm="1">
        <f t="array" ref="Y92">_xlfn.XLOOKUP(Y$1&amp;$R92,$C$3:$C$1662&amp;$D$3:$D$1662,$E$3:$E$1662,0,0,1)</f>
        <v>3800</v>
      </c>
      <c r="Z92" s="2" cm="1">
        <f t="array" ref="Z92">_xlfn.XLOOKUP(Z$1&amp;$R92,$C$3:$C$1662&amp;$D$3:$D$1662,$E$3:$E$1662,0,0,1)</f>
        <v>4200</v>
      </c>
      <c r="AA92" s="2" cm="1">
        <f t="array" ref="AA92">_xlfn.XLOOKUP(AA$1&amp;$R92,$C$3:$C$1662&amp;$D$3:$D$1662,$E$3:$E$1662,0,0,1)</f>
        <v>1900</v>
      </c>
      <c r="AB92" s="2" cm="1">
        <f t="array" ref="AB92">_xlfn.XLOOKUP(AB$1&amp;$R92,$C$3:$C$1662&amp;$D$3:$D$1662,$E$3:$E$1662,0,0,1)</f>
        <v>6100</v>
      </c>
      <c r="AC92" s="2" cm="1">
        <f t="array" ref="AC92">_xlfn.XLOOKUP(AC$1&amp;$R92,$C$3:$C$1662&amp;$D$3:$D$1662,$E$3:$E$1662,0,0,1)</f>
        <v>2100</v>
      </c>
    </row>
    <row r="93" spans="3:29" x14ac:dyDescent="0.4">
      <c r="C93" t="s">
        <v>758</v>
      </c>
      <c r="D93" t="s">
        <v>603</v>
      </c>
      <c r="E93">
        <v>2100</v>
      </c>
      <c r="R93" t="s">
        <v>20</v>
      </c>
      <c r="S93" s="2">
        <f t="shared" si="6"/>
        <v>1896700</v>
      </c>
      <c r="T93" s="2">
        <f t="shared" si="8"/>
        <v>2387500</v>
      </c>
      <c r="U93" s="2">
        <f t="shared" si="8"/>
        <v>2958800</v>
      </c>
      <c r="V93" s="2">
        <f t="shared" si="8"/>
        <v>1587100</v>
      </c>
      <c r="W93" s="2">
        <f t="shared" si="8"/>
        <v>986200</v>
      </c>
      <c r="X93" s="2">
        <f t="shared" si="8"/>
        <v>1563900</v>
      </c>
      <c r="Y93" s="2" cm="1">
        <f t="array" ref="Y93">_xlfn.XLOOKUP(Y$1&amp;$R93,$C$3:$C$1662&amp;$D$3:$D$1662,$E$3:$E$1662,0,0,1)</f>
        <v>29500</v>
      </c>
      <c r="Z93" s="2" cm="1">
        <f t="array" ref="Z93">_xlfn.XLOOKUP(Z$1&amp;$R93,$C$3:$C$1662&amp;$D$3:$D$1662,$E$3:$E$1662,0,0,1)</f>
        <v>5500</v>
      </c>
      <c r="AA93" s="2" cm="1">
        <f t="array" ref="AA93">_xlfn.XLOOKUP(AA$1&amp;$R93,$C$3:$C$1662&amp;$D$3:$D$1662,$E$3:$E$1662,0,0,1)</f>
        <v>5300</v>
      </c>
      <c r="AB93" s="2" cm="1">
        <f t="array" ref="AB93">_xlfn.XLOOKUP(AB$1&amp;$R93,$C$3:$C$1662&amp;$D$3:$D$1662,$E$3:$E$1662,0,0,1)</f>
        <v>5100</v>
      </c>
      <c r="AC93" s="2" cm="1">
        <f t="array" ref="AC93">_xlfn.XLOOKUP(AC$1&amp;$R93,$C$3:$C$1662&amp;$D$3:$D$1662,$E$3:$E$1662,0,0,1)</f>
        <v>6400</v>
      </c>
    </row>
    <row r="94" spans="3:29" x14ac:dyDescent="0.4">
      <c r="C94" t="s">
        <v>758</v>
      </c>
      <c r="D94" t="s">
        <v>604</v>
      </c>
      <c r="E94">
        <v>6400</v>
      </c>
      <c r="R94" t="s">
        <v>297</v>
      </c>
      <c r="S94" s="2">
        <f t="shared" si="6"/>
        <v>1907040</v>
      </c>
      <c r="T94" s="2">
        <f t="shared" si="8"/>
        <v>2397600</v>
      </c>
      <c r="U94" s="2">
        <f t="shared" si="8"/>
        <v>2989500</v>
      </c>
      <c r="V94" s="2">
        <f t="shared" si="8"/>
        <v>1587700</v>
      </c>
      <c r="W94" s="2">
        <f t="shared" si="8"/>
        <v>992200</v>
      </c>
      <c r="X94" s="2">
        <f t="shared" si="8"/>
        <v>1568200</v>
      </c>
      <c r="Y94" s="2" cm="1">
        <f t="array" ref="Y94">_xlfn.XLOOKUP(Y$1&amp;$R94,$C$3:$C$1662&amp;$D$3:$D$1662,$E$3:$E$1662,0,0,1)</f>
        <v>10100</v>
      </c>
      <c r="Z94" s="2" cm="1">
        <f t="array" ref="Z94">_xlfn.XLOOKUP(Z$1&amp;$R94,$C$3:$C$1662&amp;$D$3:$D$1662,$E$3:$E$1662,0,0,1)</f>
        <v>30700</v>
      </c>
      <c r="AA94" s="2" cm="1">
        <f t="array" ref="AA94">_xlfn.XLOOKUP(AA$1&amp;$R94,$C$3:$C$1662&amp;$D$3:$D$1662,$E$3:$E$1662,0,0,1)</f>
        <v>600</v>
      </c>
      <c r="AB94" s="2" cm="1">
        <f t="array" ref="AB94">_xlfn.XLOOKUP(AB$1&amp;$R94,$C$3:$C$1662&amp;$D$3:$D$1662,$E$3:$E$1662,0,0,1)</f>
        <v>6000</v>
      </c>
      <c r="AC94" s="2" cm="1">
        <f t="array" ref="AC94">_xlfn.XLOOKUP(AC$1&amp;$R94,$C$3:$C$1662&amp;$D$3:$D$1662,$E$3:$E$1662,0,0,1)</f>
        <v>4300</v>
      </c>
    </row>
    <row r="95" spans="3:29" x14ac:dyDescent="0.4">
      <c r="C95" t="s">
        <v>758</v>
      </c>
      <c r="D95" t="s">
        <v>605</v>
      </c>
      <c r="E95">
        <v>4300</v>
      </c>
      <c r="R95" t="s">
        <v>15</v>
      </c>
      <c r="S95" s="2">
        <f t="shared" si="6"/>
        <v>1916280</v>
      </c>
      <c r="T95" s="2">
        <f t="shared" si="8"/>
        <v>2425900</v>
      </c>
      <c r="U95" s="2">
        <f t="shared" si="8"/>
        <v>3000700</v>
      </c>
      <c r="V95" s="2">
        <f t="shared" si="8"/>
        <v>1589500</v>
      </c>
      <c r="W95" s="2">
        <f t="shared" si="8"/>
        <v>994700</v>
      </c>
      <c r="X95" s="2">
        <f t="shared" si="8"/>
        <v>1570600</v>
      </c>
      <c r="Y95" s="2" cm="1">
        <f t="array" ref="Y95">_xlfn.XLOOKUP(Y$1&amp;$R95,$C$3:$C$1662&amp;$D$3:$D$1662,$E$3:$E$1662,0,0,1)</f>
        <v>28300</v>
      </c>
      <c r="Z95" s="2" cm="1">
        <f t="array" ref="Z95">_xlfn.XLOOKUP(Z$1&amp;$R95,$C$3:$C$1662&amp;$D$3:$D$1662,$E$3:$E$1662,0,0,1)</f>
        <v>11200</v>
      </c>
      <c r="AA95" s="2" cm="1">
        <f t="array" ref="AA95">_xlfn.XLOOKUP(AA$1&amp;$R95,$C$3:$C$1662&amp;$D$3:$D$1662,$E$3:$E$1662,0,0,1)</f>
        <v>1800</v>
      </c>
      <c r="AB95" s="2" cm="1">
        <f t="array" ref="AB95">_xlfn.XLOOKUP(AB$1&amp;$R95,$C$3:$C$1662&amp;$D$3:$D$1662,$E$3:$E$1662,0,0,1)</f>
        <v>2500</v>
      </c>
      <c r="AC95" s="2" cm="1">
        <f t="array" ref="AC95">_xlfn.XLOOKUP(AC$1&amp;$R95,$C$3:$C$1662&amp;$D$3:$D$1662,$E$3:$E$1662,0,0,1)</f>
        <v>2400</v>
      </c>
    </row>
    <row r="96" spans="3:29" x14ac:dyDescent="0.4">
      <c r="C96" t="s">
        <v>758</v>
      </c>
      <c r="D96" t="s">
        <v>606</v>
      </c>
      <c r="E96">
        <v>2400</v>
      </c>
      <c r="R96" t="s">
        <v>298</v>
      </c>
      <c r="S96" s="2">
        <f t="shared" si="6"/>
        <v>1927840</v>
      </c>
      <c r="T96" s="2">
        <f t="shared" si="8"/>
        <v>2462200</v>
      </c>
      <c r="U96" s="2">
        <f t="shared" si="8"/>
        <v>3008700</v>
      </c>
      <c r="V96" s="2">
        <f t="shared" si="8"/>
        <v>1593000</v>
      </c>
      <c r="W96" s="2">
        <f t="shared" si="8"/>
        <v>998800</v>
      </c>
      <c r="X96" s="2">
        <f t="shared" si="8"/>
        <v>1576500</v>
      </c>
      <c r="Y96" s="2" cm="1">
        <f t="array" ref="Y96">_xlfn.XLOOKUP(Y$1&amp;$R96,$C$3:$C$1662&amp;$D$3:$D$1662,$E$3:$E$1662,0,0,1)</f>
        <v>36300</v>
      </c>
      <c r="Z96" s="2" cm="1">
        <f t="array" ref="Z96">_xlfn.XLOOKUP(Z$1&amp;$R96,$C$3:$C$1662&amp;$D$3:$D$1662,$E$3:$E$1662,0,0,1)</f>
        <v>8000</v>
      </c>
      <c r="AA96" s="2" cm="1">
        <f t="array" ref="AA96">_xlfn.XLOOKUP(AA$1&amp;$R96,$C$3:$C$1662&amp;$D$3:$D$1662,$E$3:$E$1662,0,0,1)</f>
        <v>3500</v>
      </c>
      <c r="AB96" s="2" cm="1">
        <f t="array" ref="AB96">_xlfn.XLOOKUP(AB$1&amp;$R96,$C$3:$C$1662&amp;$D$3:$D$1662,$E$3:$E$1662,0,0,1)</f>
        <v>4100</v>
      </c>
      <c r="AC96" s="2" cm="1">
        <f t="array" ref="AC96">_xlfn.XLOOKUP(AC$1&amp;$R96,$C$3:$C$1662&amp;$D$3:$D$1662,$E$3:$E$1662,0,0,1)</f>
        <v>5900</v>
      </c>
    </row>
    <row r="97" spans="3:29" x14ac:dyDescent="0.4">
      <c r="C97" t="s">
        <v>758</v>
      </c>
      <c r="D97" t="s">
        <v>607</v>
      </c>
      <c r="E97">
        <v>5900</v>
      </c>
      <c r="R97" t="s">
        <v>139</v>
      </c>
      <c r="S97" s="2">
        <f t="shared" si="6"/>
        <v>1945540</v>
      </c>
      <c r="T97" s="2">
        <f t="shared" si="8"/>
        <v>2509200</v>
      </c>
      <c r="U97" s="2">
        <f t="shared" si="8"/>
        <v>3030700</v>
      </c>
      <c r="V97" s="2">
        <f t="shared" si="8"/>
        <v>1602400</v>
      </c>
      <c r="W97" s="2">
        <f t="shared" si="8"/>
        <v>1001400</v>
      </c>
      <c r="X97" s="2">
        <f t="shared" si="8"/>
        <v>1584000</v>
      </c>
      <c r="Y97" s="2" cm="1">
        <f t="array" ref="Y97">_xlfn.XLOOKUP(Y$1&amp;$R97,$C$3:$C$1662&amp;$D$3:$D$1662,$E$3:$E$1662,0,0,1)</f>
        <v>47000</v>
      </c>
      <c r="Z97" s="2" cm="1">
        <f t="array" ref="Z97">_xlfn.XLOOKUP(Z$1&amp;$R97,$C$3:$C$1662&amp;$D$3:$D$1662,$E$3:$E$1662,0,0,1)</f>
        <v>22000</v>
      </c>
      <c r="AA97" s="2" cm="1">
        <f t="array" ref="AA97">_xlfn.XLOOKUP(AA$1&amp;$R97,$C$3:$C$1662&amp;$D$3:$D$1662,$E$3:$E$1662,0,0,1)</f>
        <v>9400</v>
      </c>
      <c r="AB97" s="2" cm="1">
        <f t="array" ref="AB97">_xlfn.XLOOKUP(AB$1&amp;$R97,$C$3:$C$1662&amp;$D$3:$D$1662,$E$3:$E$1662,0,0,1)</f>
        <v>2600</v>
      </c>
      <c r="AC97" s="2" cm="1">
        <f t="array" ref="AC97">_xlfn.XLOOKUP(AC$1&amp;$R97,$C$3:$C$1662&amp;$D$3:$D$1662,$E$3:$E$1662,0,0,1)</f>
        <v>7500</v>
      </c>
    </row>
    <row r="98" spans="3:29" x14ac:dyDescent="0.4">
      <c r="C98" t="s">
        <v>758</v>
      </c>
      <c r="D98" t="s">
        <v>608</v>
      </c>
      <c r="E98">
        <v>7500</v>
      </c>
      <c r="R98" t="s">
        <v>137</v>
      </c>
      <c r="S98" s="2">
        <f t="shared" si="6"/>
        <v>1959620</v>
      </c>
      <c r="T98" s="2">
        <f t="shared" si="8"/>
        <v>2540100</v>
      </c>
      <c r="U98" s="2">
        <f t="shared" si="8"/>
        <v>3036300</v>
      </c>
      <c r="V98" s="2">
        <f t="shared" si="8"/>
        <v>1617800</v>
      </c>
      <c r="W98" s="2">
        <f t="shared" si="8"/>
        <v>1014000</v>
      </c>
      <c r="X98" s="2">
        <f t="shared" si="8"/>
        <v>1589900</v>
      </c>
      <c r="Y98" s="2" cm="1">
        <f t="array" ref="Y98">_xlfn.XLOOKUP(Y$1&amp;$R98,$C$3:$C$1662&amp;$D$3:$D$1662,$E$3:$E$1662,0,0,1)</f>
        <v>30900</v>
      </c>
      <c r="Z98" s="2" cm="1">
        <f t="array" ref="Z98">_xlfn.XLOOKUP(Z$1&amp;$R98,$C$3:$C$1662&amp;$D$3:$D$1662,$E$3:$E$1662,0,0,1)</f>
        <v>5600</v>
      </c>
      <c r="AA98" s="2" cm="1">
        <f t="array" ref="AA98">_xlfn.XLOOKUP(AA$1&amp;$R98,$C$3:$C$1662&amp;$D$3:$D$1662,$E$3:$E$1662,0,0,1)</f>
        <v>15400</v>
      </c>
      <c r="AB98" s="2" cm="1">
        <f t="array" ref="AB98">_xlfn.XLOOKUP(AB$1&amp;$R98,$C$3:$C$1662&amp;$D$3:$D$1662,$E$3:$E$1662,0,0,1)</f>
        <v>12600</v>
      </c>
      <c r="AC98" s="2" cm="1">
        <f t="array" ref="AC98">_xlfn.XLOOKUP(AC$1&amp;$R98,$C$3:$C$1662&amp;$D$3:$D$1662,$E$3:$E$1662,0,0,1)</f>
        <v>5900</v>
      </c>
    </row>
    <row r="99" spans="3:29" x14ac:dyDescent="0.4">
      <c r="C99" t="s">
        <v>758</v>
      </c>
      <c r="D99" t="s">
        <v>609</v>
      </c>
      <c r="E99">
        <v>5900</v>
      </c>
      <c r="R99" t="s">
        <v>268</v>
      </c>
      <c r="S99" s="2">
        <f t="shared" si="6"/>
        <v>1974160</v>
      </c>
      <c r="T99" s="2">
        <f t="shared" si="8"/>
        <v>2574000</v>
      </c>
      <c r="U99" s="2">
        <f t="shared" si="8"/>
        <v>3070200</v>
      </c>
      <c r="V99" s="2">
        <f t="shared" si="8"/>
        <v>1619800</v>
      </c>
      <c r="W99" s="2">
        <f t="shared" si="8"/>
        <v>1016500</v>
      </c>
      <c r="X99" s="2">
        <f t="shared" si="8"/>
        <v>1590300</v>
      </c>
      <c r="Y99" s="2" cm="1">
        <f t="array" ref="Y99">_xlfn.XLOOKUP(Y$1&amp;$R99,$C$3:$C$1662&amp;$D$3:$D$1662,$E$3:$E$1662,0,0,1)</f>
        <v>33900</v>
      </c>
      <c r="Z99" s="2" cm="1">
        <f t="array" ref="Z99">_xlfn.XLOOKUP(Z$1&amp;$R99,$C$3:$C$1662&amp;$D$3:$D$1662,$E$3:$E$1662,0,0,1)</f>
        <v>33900</v>
      </c>
      <c r="AA99" s="2" cm="1">
        <f t="array" ref="AA99">_xlfn.XLOOKUP(AA$1&amp;$R99,$C$3:$C$1662&amp;$D$3:$D$1662,$E$3:$E$1662,0,0,1)</f>
        <v>2000</v>
      </c>
      <c r="AB99" s="2" cm="1">
        <f t="array" ref="AB99">_xlfn.XLOOKUP(AB$1&amp;$R99,$C$3:$C$1662&amp;$D$3:$D$1662,$E$3:$E$1662,0,0,1)</f>
        <v>2500</v>
      </c>
      <c r="AC99" s="2" cm="1">
        <f t="array" ref="AC99">_xlfn.XLOOKUP(AC$1&amp;$R99,$C$3:$C$1662&amp;$D$3:$D$1662,$E$3:$E$1662,0,0,1)</f>
        <v>400</v>
      </c>
    </row>
    <row r="100" spans="3:29" x14ac:dyDescent="0.4">
      <c r="C100" t="s">
        <v>758</v>
      </c>
      <c r="D100" t="s">
        <v>610</v>
      </c>
      <c r="E100">
        <v>400</v>
      </c>
      <c r="R100" t="s">
        <v>101</v>
      </c>
      <c r="S100" s="2">
        <f t="shared" si="6"/>
        <v>1980820</v>
      </c>
      <c r="T100" s="2">
        <f t="shared" ref="T100:X115" si="9">T99+Y100</f>
        <v>2582400</v>
      </c>
      <c r="U100" s="2">
        <f t="shared" si="9"/>
        <v>3080400</v>
      </c>
      <c r="V100" s="2">
        <f t="shared" si="9"/>
        <v>1631900</v>
      </c>
      <c r="W100" s="2">
        <f t="shared" si="9"/>
        <v>1016800</v>
      </c>
      <c r="X100" s="2">
        <f t="shared" si="9"/>
        <v>1592600</v>
      </c>
      <c r="Y100" s="2" cm="1">
        <f t="array" ref="Y100">_xlfn.XLOOKUP(Y$1&amp;$R100,$C$3:$C$1662&amp;$D$3:$D$1662,$E$3:$E$1662,0,0,1)</f>
        <v>8400</v>
      </c>
      <c r="Z100" s="2" cm="1">
        <f t="array" ref="Z100">_xlfn.XLOOKUP(Z$1&amp;$R100,$C$3:$C$1662&amp;$D$3:$D$1662,$E$3:$E$1662,0,0,1)</f>
        <v>10200</v>
      </c>
      <c r="AA100" s="2" cm="1">
        <f t="array" ref="AA100">_xlfn.XLOOKUP(AA$1&amp;$R100,$C$3:$C$1662&amp;$D$3:$D$1662,$E$3:$E$1662,0,0,1)</f>
        <v>12100</v>
      </c>
      <c r="AB100" s="2" cm="1">
        <f t="array" ref="AB100">_xlfn.XLOOKUP(AB$1&amp;$R100,$C$3:$C$1662&amp;$D$3:$D$1662,$E$3:$E$1662,0,0,1)</f>
        <v>300</v>
      </c>
      <c r="AC100" s="2" cm="1">
        <f t="array" ref="AC100">_xlfn.XLOOKUP(AC$1&amp;$R100,$C$3:$C$1662&amp;$D$3:$D$1662,$E$3:$E$1662,0,0,1)</f>
        <v>2300</v>
      </c>
    </row>
    <row r="101" spans="3:29" x14ac:dyDescent="0.4">
      <c r="C101" t="s">
        <v>758</v>
      </c>
      <c r="D101" t="s">
        <v>611</v>
      </c>
      <c r="E101">
        <v>2300</v>
      </c>
      <c r="R101" t="s">
        <v>220</v>
      </c>
      <c r="S101" s="2">
        <f t="shared" si="6"/>
        <v>1990660</v>
      </c>
      <c r="T101" s="2">
        <f t="shared" si="9"/>
        <v>2608800</v>
      </c>
      <c r="U101" s="2">
        <f t="shared" si="9"/>
        <v>3094100</v>
      </c>
      <c r="V101" s="2">
        <f t="shared" si="9"/>
        <v>1635900</v>
      </c>
      <c r="W101" s="2">
        <f t="shared" si="9"/>
        <v>1019200</v>
      </c>
      <c r="X101" s="2">
        <f t="shared" si="9"/>
        <v>1595300</v>
      </c>
      <c r="Y101" s="2" cm="1">
        <f t="array" ref="Y101">_xlfn.XLOOKUP(Y$1&amp;$R101,$C$3:$C$1662&amp;$D$3:$D$1662,$E$3:$E$1662,0,0,1)</f>
        <v>26400</v>
      </c>
      <c r="Z101" s="2" cm="1">
        <f t="array" ref="Z101">_xlfn.XLOOKUP(Z$1&amp;$R101,$C$3:$C$1662&amp;$D$3:$D$1662,$E$3:$E$1662,0,0,1)</f>
        <v>13700</v>
      </c>
      <c r="AA101" s="2" cm="1">
        <f t="array" ref="AA101">_xlfn.XLOOKUP(AA$1&amp;$R101,$C$3:$C$1662&amp;$D$3:$D$1662,$E$3:$E$1662,0,0,1)</f>
        <v>4000</v>
      </c>
      <c r="AB101" s="2" cm="1">
        <f t="array" ref="AB101">_xlfn.XLOOKUP(AB$1&amp;$R101,$C$3:$C$1662&amp;$D$3:$D$1662,$E$3:$E$1662,0,0,1)</f>
        <v>2400</v>
      </c>
      <c r="AC101" s="2" cm="1">
        <f t="array" ref="AC101">_xlfn.XLOOKUP(AC$1&amp;$R101,$C$3:$C$1662&amp;$D$3:$D$1662,$E$3:$E$1662,0,0,1)</f>
        <v>2700</v>
      </c>
    </row>
    <row r="102" spans="3:29" x14ac:dyDescent="0.4">
      <c r="C102" t="s">
        <v>758</v>
      </c>
      <c r="D102" t="s">
        <v>612</v>
      </c>
      <c r="E102">
        <v>2700</v>
      </c>
      <c r="R102" t="s">
        <v>114</v>
      </c>
      <c r="S102" s="2">
        <f t="shared" si="6"/>
        <v>2002120</v>
      </c>
      <c r="T102" s="2">
        <f t="shared" si="9"/>
        <v>2615600</v>
      </c>
      <c r="U102" s="2">
        <f t="shared" si="9"/>
        <v>3119700</v>
      </c>
      <c r="V102" s="2">
        <f t="shared" si="9"/>
        <v>1637000</v>
      </c>
      <c r="W102" s="2">
        <f t="shared" si="9"/>
        <v>1032500</v>
      </c>
      <c r="X102" s="2">
        <f t="shared" si="9"/>
        <v>1605800</v>
      </c>
      <c r="Y102" s="2" cm="1">
        <f t="array" ref="Y102">_xlfn.XLOOKUP(Y$1&amp;$R102,$C$3:$C$1662&amp;$D$3:$D$1662,$E$3:$E$1662,0,0,1)</f>
        <v>6800</v>
      </c>
      <c r="Z102" s="2" cm="1">
        <f t="array" ref="Z102">_xlfn.XLOOKUP(Z$1&amp;$R102,$C$3:$C$1662&amp;$D$3:$D$1662,$E$3:$E$1662,0,0,1)</f>
        <v>25600</v>
      </c>
      <c r="AA102" s="2" cm="1">
        <f t="array" ref="AA102">_xlfn.XLOOKUP(AA$1&amp;$R102,$C$3:$C$1662&amp;$D$3:$D$1662,$E$3:$E$1662,0,0,1)</f>
        <v>1100</v>
      </c>
      <c r="AB102" s="2" cm="1">
        <f t="array" ref="AB102">_xlfn.XLOOKUP(AB$1&amp;$R102,$C$3:$C$1662&amp;$D$3:$D$1662,$E$3:$E$1662,0,0,1)</f>
        <v>13300</v>
      </c>
      <c r="AC102" s="2" cm="1">
        <f t="array" ref="AC102">_xlfn.XLOOKUP(AC$1&amp;$R102,$C$3:$C$1662&amp;$D$3:$D$1662,$E$3:$E$1662,0,0,1)</f>
        <v>10500</v>
      </c>
    </row>
    <row r="103" spans="3:29" x14ac:dyDescent="0.4">
      <c r="C103" t="s">
        <v>758</v>
      </c>
      <c r="D103" t="s">
        <v>613</v>
      </c>
      <c r="E103">
        <v>10500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2012180</v>
      </c>
      <c r="T103" s="2">
        <f t="shared" si="9"/>
        <v>2641500</v>
      </c>
      <c r="U103" s="2">
        <f t="shared" si="9"/>
        <v>3125700</v>
      </c>
      <c r="V103" s="2">
        <f t="shared" si="9"/>
        <v>1646300</v>
      </c>
      <c r="W103" s="2">
        <f t="shared" si="9"/>
        <v>1035300</v>
      </c>
      <c r="X103" s="2">
        <f t="shared" si="9"/>
        <v>1612100</v>
      </c>
      <c r="Y103" s="2" cm="1">
        <f t="array" ref="Y103">_xlfn.XLOOKUP(Y$1&amp;$R103,$C$3:$C$1662&amp;$D$3:$D$1662,$E$3:$E$1662,0,0,1)</f>
        <v>25900</v>
      </c>
      <c r="Z103" s="2" cm="1">
        <f t="array" ref="Z103">_xlfn.XLOOKUP(Z$1&amp;$R103,$C$3:$C$1662&amp;$D$3:$D$1662,$E$3:$E$1662,0,0,1)</f>
        <v>6000</v>
      </c>
      <c r="AA103" s="2" cm="1">
        <f t="array" ref="AA103">_xlfn.XLOOKUP(AA$1&amp;$R103,$C$3:$C$1662&amp;$D$3:$D$1662,$E$3:$E$1662,0,0,1)</f>
        <v>9300</v>
      </c>
      <c r="AB103" s="2" cm="1">
        <f t="array" ref="AB103">_xlfn.XLOOKUP(AB$1&amp;$R103,$C$3:$C$1662&amp;$D$3:$D$1662,$E$3:$E$1662,0,0,1)</f>
        <v>2800</v>
      </c>
      <c r="AC103" s="2" cm="1">
        <f t="array" ref="AC103">_xlfn.XLOOKUP(AC$1&amp;$R103,$C$3:$C$1662&amp;$D$3:$D$1662,$E$3:$E$1662,0,0,1)</f>
        <v>6300</v>
      </c>
    </row>
    <row r="104" spans="3:29" x14ac:dyDescent="0.4">
      <c r="C104" t="s">
        <v>758</v>
      </c>
      <c r="D104" t="s">
        <v>614</v>
      </c>
      <c r="E104">
        <v>6300</v>
      </c>
      <c r="R104" t="s">
        <v>23</v>
      </c>
      <c r="S104" s="2">
        <f t="shared" si="6"/>
        <v>2017680</v>
      </c>
      <c r="T104" s="2">
        <f t="shared" si="9"/>
        <v>2648700</v>
      </c>
      <c r="U104" s="2">
        <f t="shared" si="9"/>
        <v>3139500</v>
      </c>
      <c r="V104" s="2">
        <f t="shared" si="9"/>
        <v>1647900</v>
      </c>
      <c r="W104" s="2">
        <f t="shared" si="9"/>
        <v>1038600</v>
      </c>
      <c r="X104" s="2">
        <f t="shared" si="9"/>
        <v>1613700</v>
      </c>
      <c r="Y104" s="2" cm="1">
        <f t="array" ref="Y104">_xlfn.XLOOKUP(Y$1&amp;$R104,$C$3:$C$1662&amp;$D$3:$D$1662,$E$3:$E$1662,0,0,1)</f>
        <v>7200</v>
      </c>
      <c r="Z104" s="2" cm="1">
        <f t="array" ref="Z104">_xlfn.XLOOKUP(Z$1&amp;$R104,$C$3:$C$1662&amp;$D$3:$D$1662,$E$3:$E$1662,0,0,1)</f>
        <v>13800</v>
      </c>
      <c r="AA104" s="2" cm="1">
        <f t="array" ref="AA104">_xlfn.XLOOKUP(AA$1&amp;$R104,$C$3:$C$1662&amp;$D$3:$D$1662,$E$3:$E$1662,0,0,1)</f>
        <v>1600</v>
      </c>
      <c r="AB104" s="2" cm="1">
        <f t="array" ref="AB104">_xlfn.XLOOKUP(AB$1&amp;$R104,$C$3:$C$1662&amp;$D$3:$D$1662,$E$3:$E$1662,0,0,1)</f>
        <v>3300</v>
      </c>
      <c r="AC104" s="2" cm="1">
        <f t="array" ref="AC104">_xlfn.XLOOKUP(AC$1&amp;$R104,$C$3:$C$1662&amp;$D$3:$D$1662,$E$3:$E$1662,0,0,1)</f>
        <v>1600</v>
      </c>
    </row>
    <row r="105" spans="3:29" x14ac:dyDescent="0.4">
      <c r="C105" t="s">
        <v>758</v>
      </c>
      <c r="D105" t="s">
        <v>615</v>
      </c>
      <c r="E105">
        <v>1600</v>
      </c>
      <c r="R105" t="s">
        <v>159</v>
      </c>
      <c r="S105" s="2">
        <f t="shared" si="6"/>
        <v>2022580</v>
      </c>
      <c r="T105" s="2">
        <f t="shared" si="9"/>
        <v>2658700</v>
      </c>
      <c r="U105" s="2">
        <f t="shared" si="9"/>
        <v>3151000</v>
      </c>
      <c r="V105" s="2">
        <f t="shared" si="9"/>
        <v>1648200</v>
      </c>
      <c r="W105" s="2">
        <f t="shared" si="9"/>
        <v>1040200</v>
      </c>
      <c r="X105" s="2">
        <f t="shared" si="9"/>
        <v>1614800</v>
      </c>
      <c r="Y105" s="2" cm="1">
        <f t="array" ref="Y105">_xlfn.XLOOKUP(Y$1&amp;$R105,$C$3:$C$1662&amp;$D$3:$D$1662,$E$3:$E$1662,0,0,1)</f>
        <v>10000</v>
      </c>
      <c r="Z105" s="2" cm="1">
        <f t="array" ref="Z105">_xlfn.XLOOKUP(Z$1&amp;$R105,$C$3:$C$1662&amp;$D$3:$D$1662,$E$3:$E$1662,0,0,1)</f>
        <v>11500</v>
      </c>
      <c r="AA105" s="2" cm="1">
        <f t="array" ref="AA105">_xlfn.XLOOKUP(AA$1&amp;$R105,$C$3:$C$1662&amp;$D$3:$D$1662,$E$3:$E$1662,0,0,1)</f>
        <v>300</v>
      </c>
      <c r="AB105" s="2" cm="1">
        <f t="array" ref="AB105">_xlfn.XLOOKUP(AB$1&amp;$R105,$C$3:$C$1662&amp;$D$3:$D$1662,$E$3:$E$1662,0,0,1)</f>
        <v>1600</v>
      </c>
      <c r="AC105" s="2" cm="1">
        <f t="array" ref="AC105">_xlfn.XLOOKUP(AC$1&amp;$R105,$C$3:$C$1662&amp;$D$3:$D$1662,$E$3:$E$1662,0,0,1)</f>
        <v>1100</v>
      </c>
    </row>
    <row r="106" spans="3:29" x14ac:dyDescent="0.4">
      <c r="C106" t="s">
        <v>758</v>
      </c>
      <c r="D106" t="s">
        <v>616</v>
      </c>
      <c r="E106">
        <v>1100</v>
      </c>
      <c r="R106" t="s">
        <v>173</v>
      </c>
      <c r="S106" s="2">
        <f t="shared" si="6"/>
        <v>2033000</v>
      </c>
      <c r="T106" s="2">
        <f t="shared" si="9"/>
        <v>2694200</v>
      </c>
      <c r="U106" s="2">
        <f t="shared" si="9"/>
        <v>3164300</v>
      </c>
      <c r="V106" s="2">
        <f t="shared" si="9"/>
        <v>1648800</v>
      </c>
      <c r="W106" s="2">
        <f t="shared" si="9"/>
        <v>1040700</v>
      </c>
      <c r="X106" s="2">
        <f t="shared" si="9"/>
        <v>1617000</v>
      </c>
      <c r="Y106" s="2" cm="1">
        <f t="array" ref="Y106">_xlfn.XLOOKUP(Y$1&amp;$R106,$C$3:$C$1662&amp;$D$3:$D$1662,$E$3:$E$1662,0,0,1)</f>
        <v>35500</v>
      </c>
      <c r="Z106" s="2" cm="1">
        <f t="array" ref="Z106">_xlfn.XLOOKUP(Z$1&amp;$R106,$C$3:$C$1662&amp;$D$3:$D$1662,$E$3:$E$1662,0,0,1)</f>
        <v>13300</v>
      </c>
      <c r="AA106" s="2" cm="1">
        <f t="array" ref="AA106">_xlfn.XLOOKUP(AA$1&amp;$R106,$C$3:$C$1662&amp;$D$3:$D$1662,$E$3:$E$1662,0,0,1)</f>
        <v>600</v>
      </c>
      <c r="AB106" s="2" cm="1">
        <f t="array" ref="AB106">_xlfn.XLOOKUP(AB$1&amp;$R106,$C$3:$C$1662&amp;$D$3:$D$1662,$E$3:$E$1662,0,0,1)</f>
        <v>500</v>
      </c>
      <c r="AC106" s="2" cm="1">
        <f t="array" ref="AC106">_xlfn.XLOOKUP(AC$1&amp;$R106,$C$3:$C$1662&amp;$D$3:$D$1662,$E$3:$E$1662,0,0,1)</f>
        <v>2200</v>
      </c>
    </row>
    <row r="107" spans="3:29" x14ac:dyDescent="0.4">
      <c r="C107" t="s">
        <v>758</v>
      </c>
      <c r="D107" t="s">
        <v>617</v>
      </c>
      <c r="E107">
        <v>2200</v>
      </c>
      <c r="R107" t="s">
        <v>112</v>
      </c>
      <c r="S107" s="2">
        <f t="shared" si="6"/>
        <v>2048480</v>
      </c>
      <c r="T107" s="2">
        <f t="shared" si="9"/>
        <v>2740200</v>
      </c>
      <c r="U107" s="2">
        <f t="shared" si="9"/>
        <v>3187700</v>
      </c>
      <c r="V107" s="2">
        <f t="shared" si="9"/>
        <v>1651200</v>
      </c>
      <c r="W107" s="2">
        <f t="shared" si="9"/>
        <v>1046100</v>
      </c>
      <c r="X107" s="2">
        <f t="shared" si="9"/>
        <v>1617200</v>
      </c>
      <c r="Y107" s="2" cm="1">
        <f t="array" ref="Y107">_xlfn.XLOOKUP(Y$1&amp;$R107,$C$3:$C$1662&amp;$D$3:$D$1662,$E$3:$E$1662,0,0,1)</f>
        <v>46000</v>
      </c>
      <c r="Z107" s="2" cm="1">
        <f t="array" ref="Z107">_xlfn.XLOOKUP(Z$1&amp;$R107,$C$3:$C$1662&amp;$D$3:$D$1662,$E$3:$E$1662,0,0,1)</f>
        <v>23400</v>
      </c>
      <c r="AA107" s="2" cm="1">
        <f t="array" ref="AA107">_xlfn.XLOOKUP(AA$1&amp;$R107,$C$3:$C$1662&amp;$D$3:$D$1662,$E$3:$E$1662,0,0,1)</f>
        <v>2400</v>
      </c>
      <c r="AB107" s="2" cm="1">
        <f t="array" ref="AB107">_xlfn.XLOOKUP(AB$1&amp;$R107,$C$3:$C$1662&amp;$D$3:$D$1662,$E$3:$E$1662,0,0,1)</f>
        <v>5400</v>
      </c>
      <c r="AC107" s="2" cm="1">
        <f t="array" ref="AC107">_xlfn.XLOOKUP(AC$1&amp;$R107,$C$3:$C$1662&amp;$D$3:$D$1662,$E$3:$E$1662,0,0,1)</f>
        <v>200</v>
      </c>
    </row>
    <row r="108" spans="3:29" x14ac:dyDescent="0.4">
      <c r="C108" t="s">
        <v>758</v>
      </c>
      <c r="D108" t="s">
        <v>618</v>
      </c>
      <c r="E108">
        <v>200</v>
      </c>
      <c r="R108" t="s">
        <v>271</v>
      </c>
      <c r="S108" s="2">
        <f t="shared" si="6"/>
        <v>2059780</v>
      </c>
      <c r="T108" s="2">
        <f t="shared" si="9"/>
        <v>2771700</v>
      </c>
      <c r="U108" s="2">
        <f t="shared" si="9"/>
        <v>3204800</v>
      </c>
      <c r="V108" s="2">
        <f t="shared" si="9"/>
        <v>1654200</v>
      </c>
      <c r="W108" s="2">
        <f t="shared" si="9"/>
        <v>1048800</v>
      </c>
      <c r="X108" s="2">
        <f t="shared" si="9"/>
        <v>1619400</v>
      </c>
      <c r="Y108" s="2" cm="1">
        <f t="array" ref="Y108">_xlfn.XLOOKUP(Y$1&amp;$R108,$C$3:$C$1662&amp;$D$3:$D$1662,$E$3:$E$1662,0,0,1)</f>
        <v>31500</v>
      </c>
      <c r="Z108" s="2" cm="1">
        <f t="array" ref="Z108">_xlfn.XLOOKUP(Z$1&amp;$R108,$C$3:$C$1662&amp;$D$3:$D$1662,$E$3:$E$1662,0,0,1)</f>
        <v>17100</v>
      </c>
      <c r="AA108" s="2" cm="1">
        <f t="array" ref="AA108">_xlfn.XLOOKUP(AA$1&amp;$R108,$C$3:$C$1662&amp;$D$3:$D$1662,$E$3:$E$1662,0,0,1)</f>
        <v>3000</v>
      </c>
      <c r="AB108" s="2" cm="1">
        <f t="array" ref="AB108">_xlfn.XLOOKUP(AB$1&amp;$R108,$C$3:$C$1662&amp;$D$3:$D$1662,$E$3:$E$1662,0,0,1)</f>
        <v>2700</v>
      </c>
      <c r="AC108" s="2" cm="1">
        <f t="array" ref="AC108">_xlfn.XLOOKUP(AC$1&amp;$R108,$C$3:$C$1662&amp;$D$3:$D$1662,$E$3:$E$1662,0,0,1)</f>
        <v>2200</v>
      </c>
    </row>
    <row r="109" spans="3:29" x14ac:dyDescent="0.4">
      <c r="C109" t="s">
        <v>758</v>
      </c>
      <c r="D109" t="s">
        <v>619</v>
      </c>
      <c r="E109">
        <v>2200</v>
      </c>
      <c r="R109" t="s">
        <v>34</v>
      </c>
      <c r="S109" s="2">
        <f t="shared" si="6"/>
        <v>2068900</v>
      </c>
      <c r="T109" s="2">
        <f t="shared" si="9"/>
        <v>2802900</v>
      </c>
      <c r="U109" s="2">
        <f t="shared" si="9"/>
        <v>3209300</v>
      </c>
      <c r="V109" s="2">
        <f t="shared" si="9"/>
        <v>1656400</v>
      </c>
      <c r="W109" s="2">
        <f t="shared" si="9"/>
        <v>1053000</v>
      </c>
      <c r="X109" s="2">
        <f t="shared" si="9"/>
        <v>1622900</v>
      </c>
      <c r="Y109" s="2" cm="1">
        <f t="array" ref="Y109">_xlfn.XLOOKUP(Y$1&amp;$R109,$C$3:$C$1662&amp;$D$3:$D$1662,$E$3:$E$1662,0,0,1)</f>
        <v>31200</v>
      </c>
      <c r="Z109" s="2" cm="1">
        <f t="array" ref="Z109">_xlfn.XLOOKUP(Z$1&amp;$R109,$C$3:$C$1662&amp;$D$3:$D$1662,$E$3:$E$1662,0,0,1)</f>
        <v>4500</v>
      </c>
      <c r="AA109" s="2" cm="1">
        <f t="array" ref="AA109">_xlfn.XLOOKUP(AA$1&amp;$R109,$C$3:$C$1662&amp;$D$3:$D$1662,$E$3:$E$1662,0,0,1)</f>
        <v>2200</v>
      </c>
      <c r="AB109" s="2" cm="1">
        <f t="array" ref="AB109">_xlfn.XLOOKUP(AB$1&amp;$R109,$C$3:$C$1662&amp;$D$3:$D$1662,$E$3:$E$1662,0,0,1)</f>
        <v>4200</v>
      </c>
      <c r="AC109" s="2" cm="1">
        <f t="array" ref="AC109">_xlfn.XLOOKUP(AC$1&amp;$R109,$C$3:$C$1662&amp;$D$3:$D$1662,$E$3:$E$1662,0,0,1)</f>
        <v>3500</v>
      </c>
    </row>
    <row r="110" spans="3:29" x14ac:dyDescent="0.4">
      <c r="C110" t="s">
        <v>758</v>
      </c>
      <c r="D110" t="s">
        <v>620</v>
      </c>
      <c r="E110">
        <v>3500</v>
      </c>
      <c r="R110" t="s">
        <v>217</v>
      </c>
      <c r="S110" s="2">
        <f t="shared" si="6"/>
        <v>2080600</v>
      </c>
      <c r="T110" s="2">
        <f t="shared" si="9"/>
        <v>2818600</v>
      </c>
      <c r="U110" s="2">
        <f t="shared" si="9"/>
        <v>3213200</v>
      </c>
      <c r="V110" s="2">
        <f t="shared" si="9"/>
        <v>1658500</v>
      </c>
      <c r="W110" s="2">
        <f t="shared" si="9"/>
        <v>1089300</v>
      </c>
      <c r="X110" s="2">
        <f t="shared" si="9"/>
        <v>1623400</v>
      </c>
      <c r="Y110" s="2" cm="1">
        <f t="array" ref="Y110">_xlfn.XLOOKUP(Y$1&amp;$R110,$C$3:$C$1662&amp;$D$3:$D$1662,$E$3:$E$1662,0,0,1)</f>
        <v>15700</v>
      </c>
      <c r="Z110" s="2" cm="1">
        <f t="array" ref="Z110">_xlfn.XLOOKUP(Z$1&amp;$R110,$C$3:$C$1662&amp;$D$3:$D$1662,$E$3:$E$1662,0,0,1)</f>
        <v>3900</v>
      </c>
      <c r="AA110" s="2" cm="1">
        <f t="array" ref="AA110">_xlfn.XLOOKUP(AA$1&amp;$R110,$C$3:$C$1662&amp;$D$3:$D$1662,$E$3:$E$1662,0,0,1)</f>
        <v>2100</v>
      </c>
      <c r="AB110" s="2" cm="1">
        <f t="array" ref="AB110">_xlfn.XLOOKUP(AB$1&amp;$R110,$C$3:$C$1662&amp;$D$3:$D$1662,$E$3:$E$1662,0,0,1)</f>
        <v>36300</v>
      </c>
      <c r="AC110" s="2" cm="1">
        <f t="array" ref="AC110">_xlfn.XLOOKUP(AC$1&amp;$R110,$C$3:$C$1662&amp;$D$3:$D$1662,$E$3:$E$1662,0,0,1)</f>
        <v>500</v>
      </c>
    </row>
    <row r="111" spans="3:29" x14ac:dyDescent="0.4">
      <c r="C111" t="s">
        <v>758</v>
      </c>
      <c r="D111" t="s">
        <v>621</v>
      </c>
      <c r="E111">
        <v>500</v>
      </c>
      <c r="R111" t="s">
        <v>219</v>
      </c>
      <c r="S111" s="2">
        <f t="shared" si="6"/>
        <v>2089400</v>
      </c>
      <c r="T111" s="2">
        <f t="shared" si="9"/>
        <v>2826200</v>
      </c>
      <c r="U111" s="2">
        <f t="shared" si="9"/>
        <v>3233700</v>
      </c>
      <c r="V111" s="2">
        <f t="shared" si="9"/>
        <v>1664900</v>
      </c>
      <c r="W111" s="2">
        <f t="shared" si="9"/>
        <v>1094300</v>
      </c>
      <c r="X111" s="2">
        <f t="shared" si="9"/>
        <v>1627900</v>
      </c>
      <c r="Y111" s="2" cm="1">
        <f t="array" ref="Y111">_xlfn.XLOOKUP(Y$1&amp;$R111,$C$3:$C$1662&amp;$D$3:$D$1662,$E$3:$E$1662,0,0,1)</f>
        <v>7600</v>
      </c>
      <c r="Z111" s="2" cm="1">
        <f t="array" ref="Z111">_xlfn.XLOOKUP(Z$1&amp;$R111,$C$3:$C$1662&amp;$D$3:$D$1662,$E$3:$E$1662,0,0,1)</f>
        <v>20500</v>
      </c>
      <c r="AA111" s="2" cm="1">
        <f t="array" ref="AA111">_xlfn.XLOOKUP(AA$1&amp;$R111,$C$3:$C$1662&amp;$D$3:$D$1662,$E$3:$E$1662,0,0,1)</f>
        <v>6400</v>
      </c>
      <c r="AB111" s="2" cm="1">
        <f t="array" ref="AB111">_xlfn.XLOOKUP(AB$1&amp;$R111,$C$3:$C$1662&amp;$D$3:$D$1662,$E$3:$E$1662,0,0,1)</f>
        <v>5000</v>
      </c>
      <c r="AC111" s="2" cm="1">
        <f t="array" ref="AC111">_xlfn.XLOOKUP(AC$1&amp;$R111,$C$3:$C$1662&amp;$D$3:$D$1662,$E$3:$E$1662,0,0,1)</f>
        <v>4500</v>
      </c>
    </row>
    <row r="112" spans="3:29" x14ac:dyDescent="0.4">
      <c r="C112" t="s">
        <v>758</v>
      </c>
      <c r="D112" t="s">
        <v>622</v>
      </c>
      <c r="E112">
        <v>4500</v>
      </c>
      <c r="R112" t="s">
        <v>162</v>
      </c>
      <c r="S112" s="2">
        <f t="shared" si="6"/>
        <v>2093800</v>
      </c>
      <c r="T112" s="2">
        <f t="shared" si="9"/>
        <v>2832800</v>
      </c>
      <c r="U112" s="2">
        <f t="shared" si="9"/>
        <v>3236800</v>
      </c>
      <c r="V112" s="2">
        <f t="shared" si="9"/>
        <v>1667200</v>
      </c>
      <c r="W112" s="2">
        <f t="shared" si="9"/>
        <v>1103500</v>
      </c>
      <c r="X112" s="2">
        <f t="shared" si="9"/>
        <v>1628700</v>
      </c>
      <c r="Y112" s="2" cm="1">
        <f t="array" ref="Y112">_xlfn.XLOOKUP(Y$1&amp;$R112,$C$3:$C$1662&amp;$D$3:$D$1662,$E$3:$E$1662,0,0,1)</f>
        <v>6600</v>
      </c>
      <c r="Z112" s="2" cm="1">
        <f t="array" ref="Z112">_xlfn.XLOOKUP(Z$1&amp;$R112,$C$3:$C$1662&amp;$D$3:$D$1662,$E$3:$E$1662,0,0,1)</f>
        <v>3100</v>
      </c>
      <c r="AA112" s="2" cm="1">
        <f t="array" ref="AA112">_xlfn.XLOOKUP(AA$1&amp;$R112,$C$3:$C$1662&amp;$D$3:$D$1662,$E$3:$E$1662,0,0,1)</f>
        <v>2300</v>
      </c>
      <c r="AB112" s="2" cm="1">
        <f t="array" ref="AB112">_xlfn.XLOOKUP(AB$1&amp;$R112,$C$3:$C$1662&amp;$D$3:$D$1662,$E$3:$E$1662,0,0,1)</f>
        <v>9200</v>
      </c>
      <c r="AC112" s="2" cm="1">
        <f t="array" ref="AC112">_xlfn.XLOOKUP(AC$1&amp;$R112,$C$3:$C$1662&amp;$D$3:$D$1662,$E$3:$E$1662,0,0,1)</f>
        <v>800</v>
      </c>
    </row>
    <row r="113" spans="3:29" x14ac:dyDescent="0.4">
      <c r="C113" t="s">
        <v>758</v>
      </c>
      <c r="D113" t="s">
        <v>623</v>
      </c>
      <c r="E113">
        <v>800</v>
      </c>
      <c r="R113" t="s">
        <v>193</v>
      </c>
      <c r="S113" s="2">
        <f t="shared" si="6"/>
        <v>2106640</v>
      </c>
      <c r="T113" s="2">
        <f t="shared" si="9"/>
        <v>2865300</v>
      </c>
      <c r="U113" s="2">
        <f t="shared" si="9"/>
        <v>3245500</v>
      </c>
      <c r="V113" s="2">
        <f t="shared" si="9"/>
        <v>1670000</v>
      </c>
      <c r="W113" s="2">
        <f t="shared" si="9"/>
        <v>1105600</v>
      </c>
      <c r="X113" s="2">
        <f t="shared" si="9"/>
        <v>1646800</v>
      </c>
      <c r="Y113" s="2" cm="1">
        <f t="array" ref="Y113">_xlfn.XLOOKUP(Y$1&amp;$R113,$C$3:$C$1662&amp;$D$3:$D$1662,$E$3:$E$1662,0,0,1)</f>
        <v>32500</v>
      </c>
      <c r="Z113" s="2" cm="1">
        <f t="array" ref="Z113">_xlfn.XLOOKUP(Z$1&amp;$R113,$C$3:$C$1662&amp;$D$3:$D$1662,$E$3:$E$1662,0,0,1)</f>
        <v>8700</v>
      </c>
      <c r="AA113" s="2" cm="1">
        <f t="array" ref="AA113">_xlfn.XLOOKUP(AA$1&amp;$R113,$C$3:$C$1662&amp;$D$3:$D$1662,$E$3:$E$1662,0,0,1)</f>
        <v>2800</v>
      </c>
      <c r="AB113" s="2" cm="1">
        <f t="array" ref="AB113">_xlfn.XLOOKUP(AB$1&amp;$R113,$C$3:$C$1662&amp;$D$3:$D$1662,$E$3:$E$1662,0,0,1)</f>
        <v>2100</v>
      </c>
      <c r="AC113" s="2" cm="1">
        <f t="array" ref="AC113">_xlfn.XLOOKUP(AC$1&amp;$R113,$C$3:$C$1662&amp;$D$3:$D$1662,$E$3:$E$1662,0,0,1)</f>
        <v>18100</v>
      </c>
    </row>
    <row r="114" spans="3:29" x14ac:dyDescent="0.4">
      <c r="C114" t="s">
        <v>758</v>
      </c>
      <c r="D114" t="s">
        <v>624</v>
      </c>
      <c r="E114">
        <v>18100</v>
      </c>
      <c r="R114" t="s">
        <v>190</v>
      </c>
      <c r="S114" s="2">
        <f t="shared" si="6"/>
        <v>2118420</v>
      </c>
      <c r="T114" s="2">
        <f t="shared" si="9"/>
        <v>2910100</v>
      </c>
      <c r="U114" s="2">
        <f t="shared" si="9"/>
        <v>3254100</v>
      </c>
      <c r="V114" s="2">
        <f t="shared" si="9"/>
        <v>1672400</v>
      </c>
      <c r="W114" s="2">
        <f t="shared" si="9"/>
        <v>1106200</v>
      </c>
      <c r="X114" s="2">
        <f t="shared" si="9"/>
        <v>1649300</v>
      </c>
      <c r="Y114" s="2" cm="1">
        <f t="array" ref="Y114">_xlfn.XLOOKUP(Y$1&amp;$R114,$C$3:$C$1662&amp;$D$3:$D$1662,$E$3:$E$1662,0,0,1)</f>
        <v>44800</v>
      </c>
      <c r="Z114" s="2" cm="1">
        <f t="array" ref="Z114">_xlfn.XLOOKUP(Z$1&amp;$R114,$C$3:$C$1662&amp;$D$3:$D$1662,$E$3:$E$1662,0,0,1)</f>
        <v>8600</v>
      </c>
      <c r="AA114" s="2" cm="1">
        <f t="array" ref="AA114">_xlfn.XLOOKUP(AA$1&amp;$R114,$C$3:$C$1662&amp;$D$3:$D$1662,$E$3:$E$1662,0,0,1)</f>
        <v>2400</v>
      </c>
      <c r="AB114" s="2" cm="1">
        <f t="array" ref="AB114">_xlfn.XLOOKUP(AB$1&amp;$R114,$C$3:$C$1662&amp;$D$3:$D$1662,$E$3:$E$1662,0,0,1)</f>
        <v>600</v>
      </c>
      <c r="AC114" s="2" cm="1">
        <f t="array" ref="AC114">_xlfn.XLOOKUP(AC$1&amp;$R114,$C$3:$C$1662&amp;$D$3:$D$1662,$E$3:$E$1662,0,0,1)</f>
        <v>2500</v>
      </c>
    </row>
    <row r="115" spans="3:29" x14ac:dyDescent="0.4">
      <c r="C115" t="s">
        <v>758</v>
      </c>
      <c r="D115" t="s">
        <v>625</v>
      </c>
      <c r="E115">
        <v>2500</v>
      </c>
      <c r="R115" t="s">
        <v>182</v>
      </c>
      <c r="S115" s="2">
        <f t="shared" si="6"/>
        <v>2128580</v>
      </c>
      <c r="T115" s="2">
        <f t="shared" si="9"/>
        <v>2943700</v>
      </c>
      <c r="U115" s="2">
        <f t="shared" si="9"/>
        <v>3268900</v>
      </c>
      <c r="V115" s="2">
        <f t="shared" si="9"/>
        <v>1673500</v>
      </c>
      <c r="W115" s="2">
        <f t="shared" si="9"/>
        <v>1107400</v>
      </c>
      <c r="X115" s="2">
        <f t="shared" si="9"/>
        <v>1649400</v>
      </c>
      <c r="Y115" s="2" cm="1">
        <f t="array" ref="Y115">_xlfn.XLOOKUP(Y$1&amp;$R115,$C$3:$C$1662&amp;$D$3:$D$1662,$E$3:$E$1662,0,0,1)</f>
        <v>33600</v>
      </c>
      <c r="Z115" s="2" cm="1">
        <f t="array" ref="Z115">_xlfn.XLOOKUP(Z$1&amp;$R115,$C$3:$C$1662&amp;$D$3:$D$1662,$E$3:$E$1662,0,0,1)</f>
        <v>14800</v>
      </c>
      <c r="AA115" s="2" cm="1">
        <f t="array" ref="AA115">_xlfn.XLOOKUP(AA$1&amp;$R115,$C$3:$C$1662&amp;$D$3:$D$1662,$E$3:$E$1662,0,0,1)</f>
        <v>1100</v>
      </c>
      <c r="AB115" s="2" cm="1">
        <f t="array" ref="AB115">_xlfn.XLOOKUP(AB$1&amp;$R115,$C$3:$C$1662&amp;$D$3:$D$1662,$E$3:$E$1662,0,0,1)</f>
        <v>1200</v>
      </c>
      <c r="AC115" s="2" cm="1">
        <f t="array" ref="AC115">_xlfn.XLOOKUP(AC$1&amp;$R115,$C$3:$C$1662&amp;$D$3:$D$1662,$E$3:$E$1662,0,0,1)</f>
        <v>100</v>
      </c>
    </row>
    <row r="116" spans="3:29" x14ac:dyDescent="0.4">
      <c r="C116" t="s">
        <v>758</v>
      </c>
      <c r="D116" t="s">
        <v>626</v>
      </c>
      <c r="E116">
        <v>100</v>
      </c>
      <c r="R116" t="s">
        <v>232</v>
      </c>
      <c r="S116" s="2">
        <f t="shared" si="6"/>
        <v>2132820</v>
      </c>
      <c r="T116" s="2">
        <f t="shared" ref="T116:X131" si="10">T115+Y116</f>
        <v>2957200</v>
      </c>
      <c r="U116" s="2">
        <f t="shared" si="10"/>
        <v>3269300</v>
      </c>
      <c r="V116" s="2">
        <f t="shared" si="10"/>
        <v>1675000</v>
      </c>
      <c r="W116" s="2">
        <f t="shared" si="10"/>
        <v>1112300</v>
      </c>
      <c r="X116" s="2">
        <f t="shared" si="10"/>
        <v>1650300</v>
      </c>
      <c r="Y116" s="2" cm="1">
        <f t="array" ref="Y116">_xlfn.XLOOKUP(Y$1&amp;$R116,$C$3:$C$1662&amp;$D$3:$D$1662,$E$3:$E$1662,0,0,1)</f>
        <v>13500</v>
      </c>
      <c r="Z116" s="2" cm="1">
        <f t="array" ref="Z116">_xlfn.XLOOKUP(Z$1&amp;$R116,$C$3:$C$1662&amp;$D$3:$D$1662,$E$3:$E$1662,0,0,1)</f>
        <v>400</v>
      </c>
      <c r="AA116" s="2" cm="1">
        <f t="array" ref="AA116">_xlfn.XLOOKUP(AA$1&amp;$R116,$C$3:$C$1662&amp;$D$3:$D$1662,$E$3:$E$1662,0,0,1)</f>
        <v>1500</v>
      </c>
      <c r="AB116" s="2" cm="1">
        <f t="array" ref="AB116">_xlfn.XLOOKUP(AB$1&amp;$R116,$C$3:$C$1662&amp;$D$3:$D$1662,$E$3:$E$1662,0,0,1)</f>
        <v>4900</v>
      </c>
      <c r="AC116" s="2" cm="1">
        <f t="array" ref="AC116">_xlfn.XLOOKUP(AC$1&amp;$R116,$C$3:$C$1662&amp;$D$3:$D$1662,$E$3:$E$1662,0,0,1)</f>
        <v>900</v>
      </c>
    </row>
    <row r="117" spans="3:29" x14ac:dyDescent="0.4">
      <c r="C117" t="s">
        <v>758</v>
      </c>
      <c r="D117" t="s">
        <v>627</v>
      </c>
      <c r="E117">
        <v>900</v>
      </c>
      <c r="R117" t="s">
        <v>246</v>
      </c>
      <c r="S117" s="2">
        <f t="shared" si="6"/>
        <v>2138840</v>
      </c>
      <c r="T117" s="2">
        <f t="shared" si="10"/>
        <v>2965000</v>
      </c>
      <c r="U117" s="2">
        <f t="shared" si="10"/>
        <v>3284800</v>
      </c>
      <c r="V117" s="2">
        <f t="shared" si="10"/>
        <v>1677800</v>
      </c>
      <c r="W117" s="2">
        <f t="shared" si="10"/>
        <v>1113200</v>
      </c>
      <c r="X117" s="2">
        <f t="shared" si="10"/>
        <v>1653400</v>
      </c>
      <c r="Y117" s="2" cm="1">
        <f t="array" ref="Y117">_xlfn.XLOOKUP(Y$1&amp;$R117,$C$3:$C$1662&amp;$D$3:$D$1662,$E$3:$E$1662,0,0,1)</f>
        <v>7800</v>
      </c>
      <c r="Z117" s="2" cm="1">
        <f t="array" ref="Z117">_xlfn.XLOOKUP(Z$1&amp;$R117,$C$3:$C$1662&amp;$D$3:$D$1662,$E$3:$E$1662,0,0,1)</f>
        <v>15500</v>
      </c>
      <c r="AA117" s="2" cm="1">
        <f t="array" ref="AA117">_xlfn.XLOOKUP(AA$1&amp;$R117,$C$3:$C$1662&amp;$D$3:$D$1662,$E$3:$E$1662,0,0,1)</f>
        <v>2800</v>
      </c>
      <c r="AB117" s="2" cm="1">
        <f t="array" ref="AB117">_xlfn.XLOOKUP(AB$1&amp;$R117,$C$3:$C$1662&amp;$D$3:$D$1662,$E$3:$E$1662,0,0,1)</f>
        <v>900</v>
      </c>
      <c r="AC117" s="2" cm="1">
        <f t="array" ref="AC117">_xlfn.XLOOKUP(AC$1&amp;$R117,$C$3:$C$1662&amp;$D$3:$D$1662,$E$3:$E$1662,0,0,1)</f>
        <v>3100</v>
      </c>
    </row>
    <row r="118" spans="3:29" x14ac:dyDescent="0.4">
      <c r="C118" t="s">
        <v>758</v>
      </c>
      <c r="D118" t="s">
        <v>628</v>
      </c>
      <c r="E118">
        <v>3100</v>
      </c>
      <c r="R118" t="s">
        <v>108</v>
      </c>
      <c r="S118" s="2">
        <f t="shared" si="6"/>
        <v>2147860</v>
      </c>
      <c r="T118" s="2">
        <f t="shared" si="10"/>
        <v>2986200</v>
      </c>
      <c r="U118" s="2">
        <f t="shared" si="10"/>
        <v>3298900</v>
      </c>
      <c r="V118" s="2">
        <f t="shared" si="10"/>
        <v>1682400</v>
      </c>
      <c r="W118" s="2">
        <f t="shared" si="10"/>
        <v>1115500</v>
      </c>
      <c r="X118" s="2">
        <f t="shared" si="10"/>
        <v>1656300</v>
      </c>
      <c r="Y118" s="2" cm="1">
        <f t="array" ref="Y118">_xlfn.XLOOKUP(Y$1&amp;$R118,$C$3:$C$1662&amp;$D$3:$D$1662,$E$3:$E$1662,0,0,1)</f>
        <v>21200</v>
      </c>
      <c r="Z118" s="2" cm="1">
        <f t="array" ref="Z118">_xlfn.XLOOKUP(Z$1&amp;$R118,$C$3:$C$1662&amp;$D$3:$D$1662,$E$3:$E$1662,0,0,1)</f>
        <v>14100</v>
      </c>
      <c r="AA118" s="2" cm="1">
        <f t="array" ref="AA118">_xlfn.XLOOKUP(AA$1&amp;$R118,$C$3:$C$1662&amp;$D$3:$D$1662,$E$3:$E$1662,0,0,1)</f>
        <v>4600</v>
      </c>
      <c r="AB118" s="2" cm="1">
        <f t="array" ref="AB118">_xlfn.XLOOKUP(AB$1&amp;$R118,$C$3:$C$1662&amp;$D$3:$D$1662,$E$3:$E$1662,0,0,1)</f>
        <v>2300</v>
      </c>
      <c r="AC118" s="2" cm="1">
        <f t="array" ref="AC118">_xlfn.XLOOKUP(AC$1&amp;$R118,$C$3:$C$1662&amp;$D$3:$D$1662,$E$3:$E$1662,0,0,1)</f>
        <v>2900</v>
      </c>
    </row>
    <row r="119" spans="3:29" x14ac:dyDescent="0.4">
      <c r="C119" t="s">
        <v>758</v>
      </c>
      <c r="D119" t="s">
        <v>629</v>
      </c>
      <c r="E119">
        <v>2900</v>
      </c>
      <c r="R119" t="s">
        <v>267</v>
      </c>
      <c r="S119" s="2">
        <f t="shared" si="6"/>
        <v>2160100</v>
      </c>
      <c r="T119" s="2">
        <f t="shared" si="10"/>
        <v>2996400</v>
      </c>
      <c r="U119" s="2">
        <f t="shared" si="10"/>
        <v>3339200</v>
      </c>
      <c r="V119" s="2">
        <f t="shared" si="10"/>
        <v>1689100</v>
      </c>
      <c r="W119" s="2">
        <f t="shared" si="10"/>
        <v>1116200</v>
      </c>
      <c r="X119" s="2">
        <f t="shared" si="10"/>
        <v>1659600</v>
      </c>
      <c r="Y119" s="2" cm="1">
        <f t="array" ref="Y119">_xlfn.XLOOKUP(Y$1&amp;$R119,$C$3:$C$1662&amp;$D$3:$D$1662,$E$3:$E$1662,0,0,1)</f>
        <v>10200</v>
      </c>
      <c r="Z119" s="2" cm="1">
        <f t="array" ref="Z119">_xlfn.XLOOKUP(Z$1&amp;$R119,$C$3:$C$1662&amp;$D$3:$D$1662,$E$3:$E$1662,0,0,1)</f>
        <v>40300</v>
      </c>
      <c r="AA119" s="2" cm="1">
        <f t="array" ref="AA119">_xlfn.XLOOKUP(AA$1&amp;$R119,$C$3:$C$1662&amp;$D$3:$D$1662,$E$3:$E$1662,0,0,1)</f>
        <v>6700</v>
      </c>
      <c r="AB119" s="2" cm="1">
        <f t="array" ref="AB119">_xlfn.XLOOKUP(AB$1&amp;$R119,$C$3:$C$1662&amp;$D$3:$D$1662,$E$3:$E$1662,0,0,1)</f>
        <v>700</v>
      </c>
      <c r="AC119" s="2" cm="1">
        <f t="array" ref="AC119">_xlfn.XLOOKUP(AC$1&amp;$R119,$C$3:$C$1662&amp;$D$3:$D$1662,$E$3:$E$1662,0,0,1)</f>
        <v>3300</v>
      </c>
    </row>
    <row r="120" spans="3:29" x14ac:dyDescent="0.4">
      <c r="C120" t="s">
        <v>758</v>
      </c>
      <c r="D120" t="s">
        <v>630</v>
      </c>
      <c r="E120">
        <v>3300</v>
      </c>
      <c r="R120" t="s">
        <v>252</v>
      </c>
      <c r="S120" s="2">
        <f t="shared" si="6"/>
        <v>2165080</v>
      </c>
      <c r="T120" s="2">
        <f t="shared" si="10"/>
        <v>3013200</v>
      </c>
      <c r="U120" s="2">
        <f t="shared" si="10"/>
        <v>3343800</v>
      </c>
      <c r="V120" s="2">
        <f t="shared" si="10"/>
        <v>1691400</v>
      </c>
      <c r="W120" s="2">
        <f t="shared" si="10"/>
        <v>1116700</v>
      </c>
      <c r="X120" s="2">
        <f t="shared" si="10"/>
        <v>1660300</v>
      </c>
      <c r="Y120" s="2" cm="1">
        <f t="array" ref="Y120">_xlfn.XLOOKUP(Y$1&amp;$R120,$C$3:$C$1662&amp;$D$3:$D$1662,$E$3:$E$1662,0,0,1)</f>
        <v>16800</v>
      </c>
      <c r="Z120" s="2" cm="1">
        <f t="array" ref="Z120">_xlfn.XLOOKUP(Z$1&amp;$R120,$C$3:$C$1662&amp;$D$3:$D$1662,$E$3:$E$1662,0,0,1)</f>
        <v>4600</v>
      </c>
      <c r="AA120" s="2" cm="1">
        <f t="array" ref="AA120">_xlfn.XLOOKUP(AA$1&amp;$R120,$C$3:$C$1662&amp;$D$3:$D$1662,$E$3:$E$1662,0,0,1)</f>
        <v>2300</v>
      </c>
      <c r="AB120" s="2" cm="1">
        <f t="array" ref="AB120">_xlfn.XLOOKUP(AB$1&amp;$R120,$C$3:$C$1662&amp;$D$3:$D$1662,$E$3:$E$1662,0,0,1)</f>
        <v>500</v>
      </c>
      <c r="AC120" s="2" cm="1">
        <f t="array" ref="AC120">_xlfn.XLOOKUP(AC$1&amp;$R120,$C$3:$C$1662&amp;$D$3:$D$1662,$E$3:$E$1662,0,0,1)</f>
        <v>700</v>
      </c>
    </row>
    <row r="121" spans="3:29" x14ac:dyDescent="0.4">
      <c r="C121" t="s">
        <v>758</v>
      </c>
      <c r="D121" t="s">
        <v>631</v>
      </c>
      <c r="E121">
        <v>700</v>
      </c>
      <c r="R121" t="s">
        <v>128</v>
      </c>
      <c r="S121" s="2">
        <f t="shared" si="6"/>
        <v>2184400</v>
      </c>
      <c r="T121" s="2">
        <f t="shared" si="10"/>
        <v>3032600</v>
      </c>
      <c r="U121" s="2">
        <f t="shared" si="10"/>
        <v>3354600</v>
      </c>
      <c r="V121" s="2">
        <f t="shared" si="10"/>
        <v>1692700</v>
      </c>
      <c r="W121" s="2">
        <f t="shared" si="10"/>
        <v>1117100</v>
      </c>
      <c r="X121" s="2">
        <f t="shared" si="10"/>
        <v>1725000</v>
      </c>
      <c r="Y121" s="2" cm="1">
        <f t="array" ref="Y121">_xlfn.XLOOKUP(Y$1&amp;$R121,$C$3:$C$1662&amp;$D$3:$D$1662,$E$3:$E$1662,0,0,1)</f>
        <v>19400</v>
      </c>
      <c r="Z121" s="2" cm="1">
        <f t="array" ref="Z121">_xlfn.XLOOKUP(Z$1&amp;$R121,$C$3:$C$1662&amp;$D$3:$D$1662,$E$3:$E$1662,0,0,1)</f>
        <v>10800</v>
      </c>
      <c r="AA121" s="2" cm="1">
        <f t="array" ref="AA121">_xlfn.XLOOKUP(AA$1&amp;$R121,$C$3:$C$1662&amp;$D$3:$D$1662,$E$3:$E$1662,0,0,1)</f>
        <v>1300</v>
      </c>
      <c r="AB121" s="2" cm="1">
        <f t="array" ref="AB121">_xlfn.XLOOKUP(AB$1&amp;$R121,$C$3:$C$1662&amp;$D$3:$D$1662,$E$3:$E$1662,0,0,1)</f>
        <v>400</v>
      </c>
      <c r="AC121" s="2" cm="1">
        <f t="array" ref="AC121">_xlfn.XLOOKUP(AC$1&amp;$R121,$C$3:$C$1662&amp;$D$3:$D$1662,$E$3:$E$1662,0,0,1)</f>
        <v>64700</v>
      </c>
    </row>
    <row r="122" spans="3:29" x14ac:dyDescent="0.4">
      <c r="C122" t="s">
        <v>758</v>
      </c>
      <c r="D122" t="s">
        <v>632</v>
      </c>
      <c r="E122">
        <v>64700</v>
      </c>
      <c r="R122" t="s">
        <v>287</v>
      </c>
      <c r="S122" s="2">
        <f t="shared" si="6"/>
        <v>2202720</v>
      </c>
      <c r="T122" s="2">
        <f t="shared" si="10"/>
        <v>3035500</v>
      </c>
      <c r="U122" s="2">
        <f t="shared" si="10"/>
        <v>3367000</v>
      </c>
      <c r="V122" s="2">
        <f t="shared" si="10"/>
        <v>1703300</v>
      </c>
      <c r="W122" s="2">
        <f t="shared" si="10"/>
        <v>1119400</v>
      </c>
      <c r="X122" s="2">
        <f t="shared" si="10"/>
        <v>1788400</v>
      </c>
      <c r="Y122" s="2" cm="1">
        <f t="array" ref="Y122">_xlfn.XLOOKUP(Y$1&amp;$R122,$C$3:$C$1662&amp;$D$3:$D$1662,$E$3:$E$1662,0,0,1)</f>
        <v>2900</v>
      </c>
      <c r="Z122" s="2" cm="1">
        <f t="array" ref="Z122">_xlfn.XLOOKUP(Z$1&amp;$R122,$C$3:$C$1662&amp;$D$3:$D$1662,$E$3:$E$1662,0,0,1)</f>
        <v>12400</v>
      </c>
      <c r="AA122" s="2" cm="1">
        <f t="array" ref="AA122">_xlfn.XLOOKUP(AA$1&amp;$R122,$C$3:$C$1662&amp;$D$3:$D$1662,$E$3:$E$1662,0,0,1)</f>
        <v>10600</v>
      </c>
      <c r="AB122" s="2" cm="1">
        <f t="array" ref="AB122">_xlfn.XLOOKUP(AB$1&amp;$R122,$C$3:$C$1662&amp;$D$3:$D$1662,$E$3:$E$1662,0,0,1)</f>
        <v>2300</v>
      </c>
      <c r="AC122" s="2" cm="1">
        <f t="array" ref="AC122">_xlfn.XLOOKUP(AC$1&amp;$R122,$C$3:$C$1662&amp;$D$3:$D$1662,$E$3:$E$1662,0,0,1)</f>
        <v>63400</v>
      </c>
    </row>
    <row r="123" spans="3:29" x14ac:dyDescent="0.4">
      <c r="C123" t="s">
        <v>758</v>
      </c>
      <c r="D123" t="s">
        <v>633</v>
      </c>
      <c r="E123">
        <v>63400</v>
      </c>
      <c r="R123" t="s">
        <v>194</v>
      </c>
      <c r="S123" s="2">
        <f t="shared" si="6"/>
        <v>2207820</v>
      </c>
      <c r="T123" s="2">
        <f t="shared" si="10"/>
        <v>3042100</v>
      </c>
      <c r="U123" s="2">
        <f t="shared" si="10"/>
        <v>3370200</v>
      </c>
      <c r="V123" s="2">
        <f t="shared" si="10"/>
        <v>1703600</v>
      </c>
      <c r="W123" s="2">
        <f t="shared" si="10"/>
        <v>1120700</v>
      </c>
      <c r="X123" s="2">
        <f t="shared" si="10"/>
        <v>1802500</v>
      </c>
      <c r="Y123" s="2" cm="1">
        <f t="array" ref="Y123">_xlfn.XLOOKUP(Y$1&amp;$R123,$C$3:$C$1662&amp;$D$3:$D$1662,$E$3:$E$1662,0,0,1)</f>
        <v>6600</v>
      </c>
      <c r="Z123" s="2" cm="1">
        <f t="array" ref="Z123">_xlfn.XLOOKUP(Z$1&amp;$R123,$C$3:$C$1662&amp;$D$3:$D$1662,$E$3:$E$1662,0,0,1)</f>
        <v>3200</v>
      </c>
      <c r="AA123" s="2" cm="1">
        <f t="array" ref="AA123">_xlfn.XLOOKUP(AA$1&amp;$R123,$C$3:$C$1662&amp;$D$3:$D$1662,$E$3:$E$1662,0,0,1)</f>
        <v>300</v>
      </c>
      <c r="AB123" s="2" cm="1">
        <f t="array" ref="AB123">_xlfn.XLOOKUP(AB$1&amp;$R123,$C$3:$C$1662&amp;$D$3:$D$1662,$E$3:$E$1662,0,0,1)</f>
        <v>1300</v>
      </c>
      <c r="AC123" s="2" cm="1">
        <f t="array" ref="AC123">_xlfn.XLOOKUP(AC$1&amp;$R123,$C$3:$C$1662&amp;$D$3:$D$1662,$E$3:$E$1662,0,0,1)</f>
        <v>14100</v>
      </c>
    </row>
    <row r="124" spans="3:29" x14ac:dyDescent="0.4">
      <c r="C124" t="s">
        <v>758</v>
      </c>
      <c r="D124" t="s">
        <v>634</v>
      </c>
      <c r="E124">
        <v>14100</v>
      </c>
      <c r="R124" t="s">
        <v>184</v>
      </c>
      <c r="S124" s="2">
        <f t="shared" si="6"/>
        <v>2211920</v>
      </c>
      <c r="T124" s="2">
        <f t="shared" si="10"/>
        <v>3054200</v>
      </c>
      <c r="U124" s="2">
        <f t="shared" si="10"/>
        <v>3374100</v>
      </c>
      <c r="V124" s="2">
        <f t="shared" si="10"/>
        <v>1705600</v>
      </c>
      <c r="W124" s="2">
        <f t="shared" si="10"/>
        <v>1121700</v>
      </c>
      <c r="X124" s="2">
        <f t="shared" si="10"/>
        <v>1804000</v>
      </c>
      <c r="Y124" s="2" cm="1">
        <f t="array" ref="Y124">_xlfn.XLOOKUP(Y$1&amp;$R124,$C$3:$C$1662&amp;$D$3:$D$1662,$E$3:$E$1662,0,0,1)</f>
        <v>12100</v>
      </c>
      <c r="Z124" s="2" cm="1">
        <f t="array" ref="Z124">_xlfn.XLOOKUP(Z$1&amp;$R124,$C$3:$C$1662&amp;$D$3:$D$1662,$E$3:$E$1662,0,0,1)</f>
        <v>3900</v>
      </c>
      <c r="AA124" s="2" cm="1">
        <f t="array" ref="AA124">_xlfn.XLOOKUP(AA$1&amp;$R124,$C$3:$C$1662&amp;$D$3:$D$1662,$E$3:$E$1662,0,0,1)</f>
        <v>2000</v>
      </c>
      <c r="AB124" s="2" cm="1">
        <f t="array" ref="AB124">_xlfn.XLOOKUP(AB$1&amp;$R124,$C$3:$C$1662&amp;$D$3:$D$1662,$E$3:$E$1662,0,0,1)</f>
        <v>1000</v>
      </c>
      <c r="AC124" s="2" cm="1">
        <f t="array" ref="AC124">_xlfn.XLOOKUP(AC$1&amp;$R124,$C$3:$C$1662&amp;$D$3:$D$1662,$E$3:$E$1662,0,0,1)</f>
        <v>1500</v>
      </c>
    </row>
    <row r="125" spans="3:29" x14ac:dyDescent="0.4">
      <c r="C125" t="s">
        <v>758</v>
      </c>
      <c r="D125" t="s">
        <v>635</v>
      </c>
      <c r="E125">
        <v>1500</v>
      </c>
      <c r="R125" t="s">
        <v>177</v>
      </c>
      <c r="S125" s="2">
        <f t="shared" si="6"/>
        <v>2225260</v>
      </c>
      <c r="T125" s="2">
        <f t="shared" si="10"/>
        <v>3065000</v>
      </c>
      <c r="U125" s="2">
        <f t="shared" si="10"/>
        <v>3421200</v>
      </c>
      <c r="V125" s="2">
        <f t="shared" si="10"/>
        <v>1707200</v>
      </c>
      <c r="W125" s="2">
        <f t="shared" si="10"/>
        <v>1126100</v>
      </c>
      <c r="X125" s="2">
        <f t="shared" si="10"/>
        <v>1806800</v>
      </c>
      <c r="Y125" s="2" cm="1">
        <f t="array" ref="Y125">_xlfn.XLOOKUP(Y$1&amp;$R125,$C$3:$C$1662&amp;$D$3:$D$1662,$E$3:$E$1662,0,0,1)</f>
        <v>10800</v>
      </c>
      <c r="Z125" s="2" cm="1">
        <f t="array" ref="Z125">_xlfn.XLOOKUP(Z$1&amp;$R125,$C$3:$C$1662&amp;$D$3:$D$1662,$E$3:$E$1662,0,0,1)</f>
        <v>47100</v>
      </c>
      <c r="AA125" s="2" cm="1">
        <f t="array" ref="AA125">_xlfn.XLOOKUP(AA$1&amp;$R125,$C$3:$C$1662&amp;$D$3:$D$1662,$E$3:$E$1662,0,0,1)</f>
        <v>1600</v>
      </c>
      <c r="AB125" s="2" cm="1">
        <f t="array" ref="AB125">_xlfn.XLOOKUP(AB$1&amp;$R125,$C$3:$C$1662&amp;$D$3:$D$1662,$E$3:$E$1662,0,0,1)</f>
        <v>4400</v>
      </c>
      <c r="AC125" s="2" cm="1">
        <f t="array" ref="AC125">_xlfn.XLOOKUP(AC$1&amp;$R125,$C$3:$C$1662&amp;$D$3:$D$1662,$E$3:$E$1662,0,0,1)</f>
        <v>2800</v>
      </c>
    </row>
    <row r="126" spans="3:29" x14ac:dyDescent="0.4">
      <c r="C126" t="s">
        <v>758</v>
      </c>
      <c r="D126" t="s">
        <v>636</v>
      </c>
      <c r="E126">
        <v>2800</v>
      </c>
      <c r="R126" t="s">
        <v>55</v>
      </c>
      <c r="S126" s="2">
        <f t="shared" si="6"/>
        <v>2233920</v>
      </c>
      <c r="T126" s="2">
        <f t="shared" si="10"/>
        <v>3068500</v>
      </c>
      <c r="U126" s="2">
        <f t="shared" si="10"/>
        <v>3451400</v>
      </c>
      <c r="V126" s="2">
        <f t="shared" si="10"/>
        <v>1707700</v>
      </c>
      <c r="W126" s="2">
        <f t="shared" si="10"/>
        <v>1132000</v>
      </c>
      <c r="X126" s="2">
        <f t="shared" si="10"/>
        <v>1810000</v>
      </c>
      <c r="Y126" s="2" cm="1">
        <f t="array" ref="Y126">_xlfn.XLOOKUP(Y$1&amp;$R126,$C$3:$C$1662&amp;$D$3:$D$1662,$E$3:$E$1662,0,0,1)</f>
        <v>3500</v>
      </c>
      <c r="Z126" s="2" cm="1">
        <f t="array" ref="Z126">_xlfn.XLOOKUP(Z$1&amp;$R126,$C$3:$C$1662&amp;$D$3:$D$1662,$E$3:$E$1662,0,0,1)</f>
        <v>30200</v>
      </c>
      <c r="AA126" s="2" cm="1">
        <f t="array" ref="AA126">_xlfn.XLOOKUP(AA$1&amp;$R126,$C$3:$C$1662&amp;$D$3:$D$1662,$E$3:$E$1662,0,0,1)</f>
        <v>500</v>
      </c>
      <c r="AB126" s="2" cm="1">
        <f t="array" ref="AB126">_xlfn.XLOOKUP(AB$1&amp;$R126,$C$3:$C$1662&amp;$D$3:$D$1662,$E$3:$E$1662,0,0,1)</f>
        <v>5900</v>
      </c>
      <c r="AC126" s="2" cm="1">
        <f t="array" ref="AC126">_xlfn.XLOOKUP(AC$1&amp;$R126,$C$3:$C$1662&amp;$D$3:$D$1662,$E$3:$E$1662,0,0,1)</f>
        <v>3200</v>
      </c>
    </row>
    <row r="127" spans="3:29" x14ac:dyDescent="0.4">
      <c r="C127" t="s">
        <v>758</v>
      </c>
      <c r="D127" t="s">
        <v>637</v>
      </c>
      <c r="E127">
        <v>3200</v>
      </c>
      <c r="R127" t="s">
        <v>32</v>
      </c>
      <c r="S127" s="2">
        <f t="shared" si="6"/>
        <v>2246920</v>
      </c>
      <c r="T127" s="2">
        <f t="shared" si="10"/>
        <v>3117700</v>
      </c>
      <c r="U127" s="2">
        <f t="shared" si="10"/>
        <v>3457600</v>
      </c>
      <c r="V127" s="2">
        <f t="shared" si="10"/>
        <v>1708600</v>
      </c>
      <c r="W127" s="2">
        <f t="shared" si="10"/>
        <v>1132900</v>
      </c>
      <c r="X127" s="2">
        <f t="shared" si="10"/>
        <v>1817800</v>
      </c>
      <c r="Y127" s="2" cm="1">
        <f t="array" ref="Y127">_xlfn.XLOOKUP(Y$1&amp;$R127,$C$3:$C$1662&amp;$D$3:$D$1662,$E$3:$E$1662,0,0,1)</f>
        <v>49200</v>
      </c>
      <c r="Z127" s="2" cm="1">
        <f t="array" ref="Z127">_xlfn.XLOOKUP(Z$1&amp;$R127,$C$3:$C$1662&amp;$D$3:$D$1662,$E$3:$E$1662,0,0,1)</f>
        <v>6200</v>
      </c>
      <c r="AA127" s="2" cm="1">
        <f t="array" ref="AA127">_xlfn.XLOOKUP(AA$1&amp;$R127,$C$3:$C$1662&amp;$D$3:$D$1662,$E$3:$E$1662,0,0,1)</f>
        <v>900</v>
      </c>
      <c r="AB127" s="2" cm="1">
        <f t="array" ref="AB127">_xlfn.XLOOKUP(AB$1&amp;$R127,$C$3:$C$1662&amp;$D$3:$D$1662,$E$3:$E$1662,0,0,1)</f>
        <v>900</v>
      </c>
      <c r="AC127" s="2" cm="1">
        <f t="array" ref="AC127">_xlfn.XLOOKUP(AC$1&amp;$R127,$C$3:$C$1662&amp;$D$3:$D$1662,$E$3:$E$1662,0,0,1)</f>
        <v>7800</v>
      </c>
    </row>
    <row r="128" spans="3:29" x14ac:dyDescent="0.4">
      <c r="C128" t="s">
        <v>758</v>
      </c>
      <c r="D128" t="s">
        <v>638</v>
      </c>
      <c r="E128">
        <v>7800</v>
      </c>
      <c r="R128" t="s">
        <v>166</v>
      </c>
      <c r="S128" s="2">
        <f t="shared" si="6"/>
        <v>2261000</v>
      </c>
      <c r="T128" s="2">
        <f t="shared" si="10"/>
        <v>3134600</v>
      </c>
      <c r="U128" s="2">
        <f t="shared" si="10"/>
        <v>3470500</v>
      </c>
      <c r="V128" s="2">
        <f t="shared" si="10"/>
        <v>1747400</v>
      </c>
      <c r="W128" s="2">
        <f t="shared" si="10"/>
        <v>1133200</v>
      </c>
      <c r="X128" s="2">
        <f t="shared" si="10"/>
        <v>1819300</v>
      </c>
      <c r="Y128" s="2" cm="1">
        <f t="array" ref="Y128">_xlfn.XLOOKUP(Y$1&amp;$R128,$C$3:$C$1662&amp;$D$3:$D$1662,$E$3:$E$1662,0,0,1)</f>
        <v>16900</v>
      </c>
      <c r="Z128" s="2" cm="1">
        <f t="array" ref="Z128">_xlfn.XLOOKUP(Z$1&amp;$R128,$C$3:$C$1662&amp;$D$3:$D$1662,$E$3:$E$1662,0,0,1)</f>
        <v>12900</v>
      </c>
      <c r="AA128" s="2" cm="1">
        <f t="array" ref="AA128">_xlfn.XLOOKUP(AA$1&amp;$R128,$C$3:$C$1662&amp;$D$3:$D$1662,$E$3:$E$1662,0,0,1)</f>
        <v>38800</v>
      </c>
      <c r="AB128" s="2" cm="1">
        <f t="array" ref="AB128">_xlfn.XLOOKUP(AB$1&amp;$R128,$C$3:$C$1662&amp;$D$3:$D$1662,$E$3:$E$1662,0,0,1)</f>
        <v>300</v>
      </c>
      <c r="AC128" s="2" cm="1">
        <f t="array" ref="AC128">_xlfn.XLOOKUP(AC$1&amp;$R128,$C$3:$C$1662&amp;$D$3:$D$1662,$E$3:$E$1662,0,0,1)</f>
        <v>1500</v>
      </c>
    </row>
    <row r="129" spans="3:29" x14ac:dyDescent="0.4">
      <c r="C129" t="s">
        <v>758</v>
      </c>
      <c r="D129" t="s">
        <v>639</v>
      </c>
      <c r="E129">
        <v>1500</v>
      </c>
      <c r="R129" t="s">
        <v>60</v>
      </c>
      <c r="S129" s="2">
        <f t="shared" si="6"/>
        <v>2267400</v>
      </c>
      <c r="T129" s="2">
        <f t="shared" si="10"/>
        <v>3151400</v>
      </c>
      <c r="U129" s="2">
        <f t="shared" si="10"/>
        <v>3472700</v>
      </c>
      <c r="V129" s="2">
        <f t="shared" si="10"/>
        <v>1756100</v>
      </c>
      <c r="W129" s="2">
        <f t="shared" si="10"/>
        <v>1134400</v>
      </c>
      <c r="X129" s="2">
        <f t="shared" si="10"/>
        <v>1822400</v>
      </c>
      <c r="Y129" s="2" cm="1">
        <f t="array" ref="Y129">_xlfn.XLOOKUP(Y$1&amp;$R129,$C$3:$C$1662&amp;$D$3:$D$1662,$E$3:$E$1662,0,0,1)</f>
        <v>16800</v>
      </c>
      <c r="Z129" s="2" cm="1">
        <f t="array" ref="Z129">_xlfn.XLOOKUP(Z$1&amp;$R129,$C$3:$C$1662&amp;$D$3:$D$1662,$E$3:$E$1662,0,0,1)</f>
        <v>2200</v>
      </c>
      <c r="AA129" s="2" cm="1">
        <f t="array" ref="AA129">_xlfn.XLOOKUP(AA$1&amp;$R129,$C$3:$C$1662&amp;$D$3:$D$1662,$E$3:$E$1662,0,0,1)</f>
        <v>8700</v>
      </c>
      <c r="AB129" s="2" cm="1">
        <f t="array" ref="AB129">_xlfn.XLOOKUP(AB$1&amp;$R129,$C$3:$C$1662&amp;$D$3:$D$1662,$E$3:$E$1662,0,0,1)</f>
        <v>1200</v>
      </c>
      <c r="AC129" s="2" cm="1">
        <f t="array" ref="AC129">_xlfn.XLOOKUP(AC$1&amp;$R129,$C$3:$C$1662&amp;$D$3:$D$1662,$E$3:$E$1662,0,0,1)</f>
        <v>3100</v>
      </c>
    </row>
    <row r="130" spans="3:29" x14ac:dyDescent="0.4">
      <c r="C130" t="s">
        <v>758</v>
      </c>
      <c r="D130" t="s">
        <v>640</v>
      </c>
      <c r="E130">
        <v>3100</v>
      </c>
      <c r="R130" t="s">
        <v>266</v>
      </c>
      <c r="S130" s="2">
        <f t="shared" si="6"/>
        <v>2290220</v>
      </c>
      <c r="T130" s="2">
        <f t="shared" si="10"/>
        <v>3217700</v>
      </c>
      <c r="U130" s="2">
        <f t="shared" si="10"/>
        <v>3491700</v>
      </c>
      <c r="V130" s="2">
        <f t="shared" si="10"/>
        <v>1779900</v>
      </c>
      <c r="W130" s="2">
        <f t="shared" si="10"/>
        <v>1136200</v>
      </c>
      <c r="X130" s="2">
        <f t="shared" si="10"/>
        <v>1825600</v>
      </c>
      <c r="Y130" s="2" cm="1">
        <f t="array" ref="Y130">_xlfn.XLOOKUP(Y$1&amp;$R130,$C$3:$C$1662&amp;$D$3:$D$1662,$E$3:$E$1662,0,0,1)</f>
        <v>66300</v>
      </c>
      <c r="Z130" s="2" cm="1">
        <f t="array" ref="Z130">_xlfn.XLOOKUP(Z$1&amp;$R130,$C$3:$C$1662&amp;$D$3:$D$1662,$E$3:$E$1662,0,0,1)</f>
        <v>19000</v>
      </c>
      <c r="AA130" s="2" cm="1">
        <f t="array" ref="AA130">_xlfn.XLOOKUP(AA$1&amp;$R130,$C$3:$C$1662&amp;$D$3:$D$1662,$E$3:$E$1662,0,0,1)</f>
        <v>23800</v>
      </c>
      <c r="AB130" s="2" cm="1">
        <f t="array" ref="AB130">_xlfn.XLOOKUP(AB$1&amp;$R130,$C$3:$C$1662&amp;$D$3:$D$1662,$E$3:$E$1662,0,0,1)</f>
        <v>1800</v>
      </c>
      <c r="AC130" s="2" cm="1">
        <f t="array" ref="AC130">_xlfn.XLOOKUP(AC$1&amp;$R130,$C$3:$C$1662&amp;$D$3:$D$1662,$E$3:$E$1662,0,0,1)</f>
        <v>3200</v>
      </c>
    </row>
    <row r="131" spans="3:29" x14ac:dyDescent="0.4">
      <c r="C131" t="s">
        <v>758</v>
      </c>
      <c r="D131" t="s">
        <v>641</v>
      </c>
      <c r="E131">
        <v>3200</v>
      </c>
      <c r="R131" t="s">
        <v>44</v>
      </c>
      <c r="S131" s="2">
        <f t="shared" ref="S131:S194" si="11">IFERROR(AVERAGEIFS(T131:X131,T131:X131,"&gt;0"),0)</f>
        <v>2296580</v>
      </c>
      <c r="T131" s="2">
        <f t="shared" si="10"/>
        <v>3228200</v>
      </c>
      <c r="U131" s="2">
        <f t="shared" si="10"/>
        <v>3501700</v>
      </c>
      <c r="V131" s="2">
        <f t="shared" si="10"/>
        <v>1782000</v>
      </c>
      <c r="W131" s="2">
        <f t="shared" si="10"/>
        <v>1139100</v>
      </c>
      <c r="X131" s="2">
        <f t="shared" si="10"/>
        <v>1831900</v>
      </c>
      <c r="Y131" s="2" cm="1">
        <f t="array" ref="Y131">_xlfn.XLOOKUP(Y$1&amp;$R131,$C$3:$C$1662&amp;$D$3:$D$1662,$E$3:$E$1662,0,0,1)</f>
        <v>10500</v>
      </c>
      <c r="Z131" s="2" cm="1">
        <f t="array" ref="Z131">_xlfn.XLOOKUP(Z$1&amp;$R131,$C$3:$C$1662&amp;$D$3:$D$1662,$E$3:$E$1662,0,0,1)</f>
        <v>10000</v>
      </c>
      <c r="AA131" s="2" cm="1">
        <f t="array" ref="AA131">_xlfn.XLOOKUP(AA$1&amp;$R131,$C$3:$C$1662&amp;$D$3:$D$1662,$E$3:$E$1662,0,0,1)</f>
        <v>2100</v>
      </c>
      <c r="AB131" s="2" cm="1">
        <f t="array" ref="AB131">_xlfn.XLOOKUP(AB$1&amp;$R131,$C$3:$C$1662&amp;$D$3:$D$1662,$E$3:$E$1662,0,0,1)</f>
        <v>2900</v>
      </c>
      <c r="AC131" s="2" cm="1">
        <f t="array" ref="AC131">_xlfn.XLOOKUP(AC$1&amp;$R131,$C$3:$C$1662&amp;$D$3:$D$1662,$E$3:$E$1662,0,0,1)</f>
        <v>6300</v>
      </c>
    </row>
    <row r="132" spans="3:29" x14ac:dyDescent="0.4">
      <c r="C132" t="s">
        <v>758</v>
      </c>
      <c r="D132" t="s">
        <v>642</v>
      </c>
      <c r="E132">
        <v>6300</v>
      </c>
      <c r="R132" t="s">
        <v>230</v>
      </c>
      <c r="S132" s="2">
        <f t="shared" si="11"/>
        <v>2302460</v>
      </c>
      <c r="T132" s="2">
        <f t="shared" ref="T132:X147" si="12">T131+Y132</f>
        <v>3237000</v>
      </c>
      <c r="U132" s="2">
        <f t="shared" si="12"/>
        <v>3510900</v>
      </c>
      <c r="V132" s="2">
        <f t="shared" si="12"/>
        <v>1788900</v>
      </c>
      <c r="W132" s="2">
        <f t="shared" si="12"/>
        <v>1141100</v>
      </c>
      <c r="X132" s="2">
        <f t="shared" si="12"/>
        <v>1834400</v>
      </c>
      <c r="Y132" s="2" cm="1">
        <f t="array" ref="Y132">_xlfn.XLOOKUP(Y$1&amp;$R132,$C$3:$C$1662&amp;$D$3:$D$1662,$E$3:$E$1662,0,0,1)</f>
        <v>8800</v>
      </c>
      <c r="Z132" s="2" cm="1">
        <f t="array" ref="Z132">_xlfn.XLOOKUP(Z$1&amp;$R132,$C$3:$C$1662&amp;$D$3:$D$1662,$E$3:$E$1662,0,0,1)</f>
        <v>9200</v>
      </c>
      <c r="AA132" s="2" cm="1">
        <f t="array" ref="AA132">_xlfn.XLOOKUP(AA$1&amp;$R132,$C$3:$C$1662&amp;$D$3:$D$1662,$E$3:$E$1662,0,0,1)</f>
        <v>6900</v>
      </c>
      <c r="AB132" s="2" cm="1">
        <f t="array" ref="AB132">_xlfn.XLOOKUP(AB$1&amp;$R132,$C$3:$C$1662&amp;$D$3:$D$1662,$E$3:$E$1662,0,0,1)</f>
        <v>2000</v>
      </c>
      <c r="AC132" s="2" cm="1">
        <f t="array" ref="AC132">_xlfn.XLOOKUP(AC$1&amp;$R132,$C$3:$C$1662&amp;$D$3:$D$1662,$E$3:$E$1662,0,0,1)</f>
        <v>2500</v>
      </c>
    </row>
    <row r="133" spans="3:29" x14ac:dyDescent="0.4">
      <c r="C133" t="s">
        <v>758</v>
      </c>
      <c r="D133" t="s">
        <v>643</v>
      </c>
      <c r="E133">
        <v>2500</v>
      </c>
      <c r="R133" t="s">
        <v>214</v>
      </c>
      <c r="S133" s="2">
        <f t="shared" si="11"/>
        <v>2310700</v>
      </c>
      <c r="T133" s="2">
        <f t="shared" si="12"/>
        <v>3251800</v>
      </c>
      <c r="U133" s="2">
        <f t="shared" si="12"/>
        <v>3515900</v>
      </c>
      <c r="V133" s="2">
        <f t="shared" si="12"/>
        <v>1807300</v>
      </c>
      <c r="W133" s="2">
        <f t="shared" si="12"/>
        <v>1141400</v>
      </c>
      <c r="X133" s="2">
        <f t="shared" si="12"/>
        <v>1837100</v>
      </c>
      <c r="Y133" s="2" cm="1">
        <f t="array" ref="Y133">_xlfn.XLOOKUP(Y$1&amp;$R133,$C$3:$C$1662&amp;$D$3:$D$1662,$E$3:$E$1662,0,0,1)</f>
        <v>14800</v>
      </c>
      <c r="Z133" s="2" cm="1">
        <f t="array" ref="Z133">_xlfn.XLOOKUP(Z$1&amp;$R133,$C$3:$C$1662&amp;$D$3:$D$1662,$E$3:$E$1662,0,0,1)</f>
        <v>5000</v>
      </c>
      <c r="AA133" s="2" cm="1">
        <f t="array" ref="AA133">_xlfn.XLOOKUP(AA$1&amp;$R133,$C$3:$C$1662&amp;$D$3:$D$1662,$E$3:$E$1662,0,0,1)</f>
        <v>18400</v>
      </c>
      <c r="AB133" s="2" cm="1">
        <f t="array" ref="AB133">_xlfn.XLOOKUP(AB$1&amp;$R133,$C$3:$C$1662&amp;$D$3:$D$1662,$E$3:$E$1662,0,0,1)</f>
        <v>300</v>
      </c>
      <c r="AC133" s="2" cm="1">
        <f t="array" ref="AC133">_xlfn.XLOOKUP(AC$1&amp;$R133,$C$3:$C$1662&amp;$D$3:$D$1662,$E$3:$E$1662,0,0,1)</f>
        <v>2700</v>
      </c>
    </row>
    <row r="134" spans="3:29" x14ac:dyDescent="0.4">
      <c r="C134" t="s">
        <v>758</v>
      </c>
      <c r="D134" t="s">
        <v>644</v>
      </c>
      <c r="E134">
        <v>2700</v>
      </c>
      <c r="R134" t="s">
        <v>233</v>
      </c>
      <c r="S134" s="2">
        <f t="shared" si="11"/>
        <v>2321120</v>
      </c>
      <c r="T134" s="2">
        <f t="shared" si="12"/>
        <v>3263200</v>
      </c>
      <c r="U134" s="2">
        <f t="shared" si="12"/>
        <v>3539400</v>
      </c>
      <c r="V134" s="2">
        <f t="shared" si="12"/>
        <v>1818500</v>
      </c>
      <c r="W134" s="2">
        <f t="shared" si="12"/>
        <v>1147400</v>
      </c>
      <c r="X134" s="2">
        <f t="shared" si="12"/>
        <v>1837100</v>
      </c>
      <c r="Y134" s="2" cm="1">
        <f t="array" ref="Y134">_xlfn.XLOOKUP(Y$1&amp;$R134,$C$3:$C$1662&amp;$D$3:$D$1662,$E$3:$E$1662,0,0,1)</f>
        <v>11400</v>
      </c>
      <c r="Z134" s="2" cm="1">
        <f t="array" ref="Z134">_xlfn.XLOOKUP(Z$1&amp;$R134,$C$3:$C$1662&amp;$D$3:$D$1662,$E$3:$E$1662,0,0,1)</f>
        <v>23500</v>
      </c>
      <c r="AA134" s="2" cm="1">
        <f t="array" ref="AA134">_xlfn.XLOOKUP(AA$1&amp;$R134,$C$3:$C$1662&amp;$D$3:$D$1662,$E$3:$E$1662,0,0,1)</f>
        <v>11200</v>
      </c>
      <c r="AB134" s="2" cm="1">
        <f t="array" ref="AB134">_xlfn.XLOOKUP(AB$1&amp;$R134,$C$3:$C$1662&amp;$D$3:$D$1662,$E$3:$E$1662,0,0,1)</f>
        <v>6000</v>
      </c>
      <c r="AC134" s="2" cm="1">
        <f t="array" ref="AC134">_xlfn.XLOOKUP(AC$1&amp;$R134,$C$3:$C$1662&amp;$D$3:$D$1662,$E$3:$E$1662,0,0,1)</f>
        <v>0</v>
      </c>
    </row>
    <row r="135" spans="3:29" x14ac:dyDescent="0.4">
      <c r="C135" t="s">
        <v>758</v>
      </c>
      <c r="D135" t="s">
        <v>645</v>
      </c>
      <c r="E135">
        <v>0</v>
      </c>
      <c r="R135" t="s">
        <v>224</v>
      </c>
      <c r="S135" s="2">
        <f t="shared" si="11"/>
        <v>2326900</v>
      </c>
      <c r="T135" s="2">
        <f t="shared" si="12"/>
        <v>3269800</v>
      </c>
      <c r="U135" s="2">
        <f t="shared" si="12"/>
        <v>3544000</v>
      </c>
      <c r="V135" s="2">
        <f t="shared" si="12"/>
        <v>1823300</v>
      </c>
      <c r="W135" s="2">
        <f t="shared" si="12"/>
        <v>1156400</v>
      </c>
      <c r="X135" s="2">
        <f t="shared" si="12"/>
        <v>1841000</v>
      </c>
      <c r="Y135" s="2" cm="1">
        <f t="array" ref="Y135">_xlfn.XLOOKUP(Y$1&amp;$R135,$C$3:$C$1662&amp;$D$3:$D$1662,$E$3:$E$1662,0,0,1)</f>
        <v>6600</v>
      </c>
      <c r="Z135" s="2" cm="1">
        <f t="array" ref="Z135">_xlfn.XLOOKUP(Z$1&amp;$R135,$C$3:$C$1662&amp;$D$3:$D$1662,$E$3:$E$1662,0,0,1)</f>
        <v>4600</v>
      </c>
      <c r="AA135" s="2" cm="1">
        <f t="array" ref="AA135">_xlfn.XLOOKUP(AA$1&amp;$R135,$C$3:$C$1662&amp;$D$3:$D$1662,$E$3:$E$1662,0,0,1)</f>
        <v>4800</v>
      </c>
      <c r="AB135" s="2" cm="1">
        <f t="array" ref="AB135">_xlfn.XLOOKUP(AB$1&amp;$R135,$C$3:$C$1662&amp;$D$3:$D$1662,$E$3:$E$1662,0,0,1)</f>
        <v>9000</v>
      </c>
      <c r="AC135" s="2" cm="1">
        <f t="array" ref="AC135">_xlfn.XLOOKUP(AC$1&amp;$R135,$C$3:$C$1662&amp;$D$3:$D$1662,$E$3:$E$1662,0,0,1)</f>
        <v>3900</v>
      </c>
    </row>
    <row r="136" spans="3:29" x14ac:dyDescent="0.4">
      <c r="C136" t="s">
        <v>758</v>
      </c>
      <c r="D136" t="s">
        <v>646</v>
      </c>
      <c r="E136">
        <v>3900</v>
      </c>
      <c r="R136" t="s">
        <v>189</v>
      </c>
      <c r="S136" s="2">
        <f t="shared" si="11"/>
        <v>2332240</v>
      </c>
      <c r="T136" s="2">
        <f t="shared" si="12"/>
        <v>3280100</v>
      </c>
      <c r="U136" s="2">
        <f t="shared" si="12"/>
        <v>3544600</v>
      </c>
      <c r="V136" s="2">
        <f t="shared" si="12"/>
        <v>1833900</v>
      </c>
      <c r="W136" s="2">
        <f t="shared" si="12"/>
        <v>1159400</v>
      </c>
      <c r="X136" s="2">
        <f t="shared" si="12"/>
        <v>1843200</v>
      </c>
      <c r="Y136" s="2" cm="1">
        <f t="array" ref="Y136">_xlfn.XLOOKUP(Y$1&amp;$R136,$C$3:$C$1662&amp;$D$3:$D$1662,$E$3:$E$1662,0,0,1)</f>
        <v>10300</v>
      </c>
      <c r="Z136" s="2" cm="1">
        <f t="array" ref="Z136">_xlfn.XLOOKUP(Z$1&amp;$R136,$C$3:$C$1662&amp;$D$3:$D$1662,$E$3:$E$1662,0,0,1)</f>
        <v>600</v>
      </c>
      <c r="AA136" s="2" cm="1">
        <f t="array" ref="AA136">_xlfn.XLOOKUP(AA$1&amp;$R136,$C$3:$C$1662&amp;$D$3:$D$1662,$E$3:$E$1662,0,0,1)</f>
        <v>10600</v>
      </c>
      <c r="AB136" s="2" cm="1">
        <f t="array" ref="AB136">_xlfn.XLOOKUP(AB$1&amp;$R136,$C$3:$C$1662&amp;$D$3:$D$1662,$E$3:$E$1662,0,0,1)</f>
        <v>3000</v>
      </c>
      <c r="AC136" s="2" cm="1">
        <f t="array" ref="AC136">_xlfn.XLOOKUP(AC$1&amp;$R136,$C$3:$C$1662&amp;$D$3:$D$1662,$E$3:$E$1662,0,0,1)</f>
        <v>2200</v>
      </c>
    </row>
    <row r="137" spans="3:29" x14ac:dyDescent="0.4">
      <c r="C137" t="s">
        <v>758</v>
      </c>
      <c r="D137" t="s">
        <v>647</v>
      </c>
      <c r="E137">
        <v>2200</v>
      </c>
      <c r="R137" t="s">
        <v>245</v>
      </c>
      <c r="S137" s="2">
        <f t="shared" si="11"/>
        <v>2348120</v>
      </c>
      <c r="T137" s="2">
        <f t="shared" si="12"/>
        <v>3301100</v>
      </c>
      <c r="U137" s="2">
        <f t="shared" si="12"/>
        <v>3576500</v>
      </c>
      <c r="V137" s="2">
        <f t="shared" si="12"/>
        <v>1845400</v>
      </c>
      <c r="W137" s="2">
        <f t="shared" si="12"/>
        <v>1168100</v>
      </c>
      <c r="X137" s="2">
        <f t="shared" si="12"/>
        <v>1849500</v>
      </c>
      <c r="Y137" s="2" cm="1">
        <f t="array" ref="Y137">_xlfn.XLOOKUP(Y$1&amp;$R137,$C$3:$C$1662&amp;$D$3:$D$1662,$E$3:$E$1662,0,0,1)</f>
        <v>21000</v>
      </c>
      <c r="Z137" s="2" cm="1">
        <f t="array" ref="Z137">_xlfn.XLOOKUP(Z$1&amp;$R137,$C$3:$C$1662&amp;$D$3:$D$1662,$E$3:$E$1662,0,0,1)</f>
        <v>31900</v>
      </c>
      <c r="AA137" s="2" cm="1">
        <f t="array" ref="AA137">_xlfn.XLOOKUP(AA$1&amp;$R137,$C$3:$C$1662&amp;$D$3:$D$1662,$E$3:$E$1662,0,0,1)</f>
        <v>11500</v>
      </c>
      <c r="AB137" s="2" cm="1">
        <f t="array" ref="AB137">_xlfn.XLOOKUP(AB$1&amp;$R137,$C$3:$C$1662&amp;$D$3:$D$1662,$E$3:$E$1662,0,0,1)</f>
        <v>8700</v>
      </c>
      <c r="AC137" s="2" cm="1">
        <f t="array" ref="AC137">_xlfn.XLOOKUP(AC$1&amp;$R137,$C$3:$C$1662&amp;$D$3:$D$1662,$E$3:$E$1662,0,0,1)</f>
        <v>6300</v>
      </c>
    </row>
    <row r="138" spans="3:29" x14ac:dyDescent="0.4">
      <c r="C138" t="s">
        <v>758</v>
      </c>
      <c r="D138" t="s">
        <v>648</v>
      </c>
      <c r="E138">
        <v>6300</v>
      </c>
      <c r="R138" t="s">
        <v>70</v>
      </c>
      <c r="S138" s="2">
        <f t="shared" si="11"/>
        <v>2353820</v>
      </c>
      <c r="T138" s="2">
        <f t="shared" si="12"/>
        <v>3310500</v>
      </c>
      <c r="U138" s="2">
        <f t="shared" si="12"/>
        <v>3589700</v>
      </c>
      <c r="V138" s="2">
        <f t="shared" si="12"/>
        <v>1847100</v>
      </c>
      <c r="W138" s="2">
        <f t="shared" si="12"/>
        <v>1168600</v>
      </c>
      <c r="X138" s="2">
        <f t="shared" si="12"/>
        <v>1853200</v>
      </c>
      <c r="Y138" s="2" cm="1">
        <f t="array" ref="Y138">_xlfn.XLOOKUP(Y$1&amp;$R138,$C$3:$C$1662&amp;$D$3:$D$1662,$E$3:$E$1662,0,0,1)</f>
        <v>9400</v>
      </c>
      <c r="Z138" s="2" cm="1">
        <f t="array" ref="Z138">_xlfn.XLOOKUP(Z$1&amp;$R138,$C$3:$C$1662&amp;$D$3:$D$1662,$E$3:$E$1662,0,0,1)</f>
        <v>13200</v>
      </c>
      <c r="AA138" s="2" cm="1">
        <f t="array" ref="AA138">_xlfn.XLOOKUP(AA$1&amp;$R138,$C$3:$C$1662&amp;$D$3:$D$1662,$E$3:$E$1662,0,0,1)</f>
        <v>1700</v>
      </c>
      <c r="AB138" s="2" cm="1">
        <f t="array" ref="AB138">_xlfn.XLOOKUP(AB$1&amp;$R138,$C$3:$C$1662&amp;$D$3:$D$1662,$E$3:$E$1662,0,0,1)</f>
        <v>500</v>
      </c>
      <c r="AC138" s="2" cm="1">
        <f t="array" ref="AC138">_xlfn.XLOOKUP(AC$1&amp;$R138,$C$3:$C$1662&amp;$D$3:$D$1662,$E$3:$E$1662,0,0,1)</f>
        <v>3700</v>
      </c>
    </row>
    <row r="139" spans="3:29" x14ac:dyDescent="0.4">
      <c r="C139" t="s">
        <v>758</v>
      </c>
      <c r="D139" t="s">
        <v>649</v>
      </c>
      <c r="E139">
        <v>3700</v>
      </c>
      <c r="R139" t="s">
        <v>288</v>
      </c>
      <c r="S139" s="2">
        <f t="shared" si="11"/>
        <v>2359940</v>
      </c>
      <c r="T139" s="2">
        <f t="shared" si="12"/>
        <v>3313400</v>
      </c>
      <c r="U139" s="2">
        <f t="shared" si="12"/>
        <v>3592200</v>
      </c>
      <c r="V139" s="2">
        <f t="shared" si="12"/>
        <v>1856900</v>
      </c>
      <c r="W139" s="2">
        <f t="shared" si="12"/>
        <v>1179100</v>
      </c>
      <c r="X139" s="2">
        <f t="shared" si="12"/>
        <v>1858100</v>
      </c>
      <c r="Y139" s="2" cm="1">
        <f t="array" ref="Y139">_xlfn.XLOOKUP(Y$1&amp;$R139,$C$3:$C$1662&amp;$D$3:$D$1662,$E$3:$E$1662,0,0,1)</f>
        <v>2900</v>
      </c>
      <c r="Z139" s="2" cm="1">
        <f t="array" ref="Z139">_xlfn.XLOOKUP(Z$1&amp;$R139,$C$3:$C$1662&amp;$D$3:$D$1662,$E$3:$E$1662,0,0,1)</f>
        <v>2500</v>
      </c>
      <c r="AA139" s="2" cm="1">
        <f t="array" ref="AA139">_xlfn.XLOOKUP(AA$1&amp;$R139,$C$3:$C$1662&amp;$D$3:$D$1662,$E$3:$E$1662,0,0,1)</f>
        <v>9800</v>
      </c>
      <c r="AB139" s="2" cm="1">
        <f t="array" ref="AB139">_xlfn.XLOOKUP(AB$1&amp;$R139,$C$3:$C$1662&amp;$D$3:$D$1662,$E$3:$E$1662,0,0,1)</f>
        <v>10500</v>
      </c>
      <c r="AC139" s="2" cm="1">
        <f t="array" ref="AC139">_xlfn.XLOOKUP(AC$1&amp;$R139,$C$3:$C$1662&amp;$D$3:$D$1662,$E$3:$E$1662,0,0,1)</f>
        <v>4900</v>
      </c>
    </row>
    <row r="140" spans="3:29" x14ac:dyDescent="0.4">
      <c r="C140" t="s">
        <v>758</v>
      </c>
      <c r="D140" t="s">
        <v>650</v>
      </c>
      <c r="E140">
        <v>4900</v>
      </c>
      <c r="R140" t="s">
        <v>284</v>
      </c>
      <c r="S140" s="2">
        <f t="shared" si="11"/>
        <v>2367700</v>
      </c>
      <c r="T140" s="2">
        <f t="shared" si="12"/>
        <v>3332700</v>
      </c>
      <c r="U140" s="2">
        <f t="shared" si="12"/>
        <v>3596600</v>
      </c>
      <c r="V140" s="2">
        <f t="shared" si="12"/>
        <v>1859400</v>
      </c>
      <c r="W140" s="2">
        <f t="shared" si="12"/>
        <v>1184800</v>
      </c>
      <c r="X140" s="2">
        <f t="shared" si="12"/>
        <v>1865000</v>
      </c>
      <c r="Y140" s="2" cm="1">
        <f t="array" ref="Y140">_xlfn.XLOOKUP(Y$1&amp;$R140,$C$3:$C$1662&amp;$D$3:$D$1662,$E$3:$E$1662,0,0,1)</f>
        <v>19300</v>
      </c>
      <c r="Z140" s="2" cm="1">
        <f t="array" ref="Z140">_xlfn.XLOOKUP(Z$1&amp;$R140,$C$3:$C$1662&amp;$D$3:$D$1662,$E$3:$E$1662,0,0,1)</f>
        <v>4400</v>
      </c>
      <c r="AA140" s="2" cm="1">
        <f t="array" ref="AA140">_xlfn.XLOOKUP(AA$1&amp;$R140,$C$3:$C$1662&amp;$D$3:$D$1662,$E$3:$E$1662,0,0,1)</f>
        <v>2500</v>
      </c>
      <c r="AB140" s="2" cm="1">
        <f t="array" ref="AB140">_xlfn.XLOOKUP(AB$1&amp;$R140,$C$3:$C$1662&amp;$D$3:$D$1662,$E$3:$E$1662,0,0,1)</f>
        <v>5700</v>
      </c>
      <c r="AC140" s="2" cm="1">
        <f t="array" ref="AC140">_xlfn.XLOOKUP(AC$1&amp;$R140,$C$3:$C$1662&amp;$D$3:$D$1662,$E$3:$E$1662,0,0,1)</f>
        <v>6900</v>
      </c>
    </row>
    <row r="141" spans="3:29" x14ac:dyDescent="0.4">
      <c r="C141" t="s">
        <v>758</v>
      </c>
      <c r="D141" t="s">
        <v>651</v>
      </c>
      <c r="E141">
        <v>6900</v>
      </c>
      <c r="R141" t="s">
        <v>105</v>
      </c>
      <c r="S141" s="2">
        <f t="shared" si="11"/>
        <v>2370600</v>
      </c>
      <c r="T141" s="2">
        <f t="shared" si="12"/>
        <v>3337300</v>
      </c>
      <c r="U141" s="2">
        <f t="shared" si="12"/>
        <v>3599900</v>
      </c>
      <c r="V141" s="2">
        <f t="shared" si="12"/>
        <v>1863000</v>
      </c>
      <c r="W141" s="2">
        <f t="shared" si="12"/>
        <v>1184900</v>
      </c>
      <c r="X141" s="2">
        <f t="shared" si="12"/>
        <v>1867900</v>
      </c>
      <c r="Y141" s="2" cm="1">
        <f t="array" ref="Y141">_xlfn.XLOOKUP(Y$1&amp;$R141,$C$3:$C$1662&amp;$D$3:$D$1662,$E$3:$E$1662,0,0,1)</f>
        <v>4600</v>
      </c>
      <c r="Z141" s="2" cm="1">
        <f t="array" ref="Z141">_xlfn.XLOOKUP(Z$1&amp;$R141,$C$3:$C$1662&amp;$D$3:$D$1662,$E$3:$E$1662,0,0,1)</f>
        <v>3300</v>
      </c>
      <c r="AA141" s="2" cm="1">
        <f t="array" ref="AA141">_xlfn.XLOOKUP(AA$1&amp;$R141,$C$3:$C$1662&amp;$D$3:$D$1662,$E$3:$E$1662,0,0,1)</f>
        <v>3600</v>
      </c>
      <c r="AB141" s="2" cm="1">
        <f t="array" ref="AB141">_xlfn.XLOOKUP(AB$1&amp;$R141,$C$3:$C$1662&amp;$D$3:$D$1662,$E$3:$E$1662,0,0,1)</f>
        <v>100</v>
      </c>
      <c r="AC141" s="2" cm="1">
        <f t="array" ref="AC141">_xlfn.XLOOKUP(AC$1&amp;$R141,$C$3:$C$1662&amp;$D$3:$D$1662,$E$3:$E$1662,0,0,1)</f>
        <v>2900</v>
      </c>
    </row>
    <row r="142" spans="3:29" x14ac:dyDescent="0.4">
      <c r="C142" t="s">
        <v>758</v>
      </c>
      <c r="D142" t="s">
        <v>652</v>
      </c>
      <c r="E142">
        <v>2900</v>
      </c>
      <c r="R142" t="s">
        <v>42</v>
      </c>
      <c r="S142" s="2">
        <f t="shared" si="11"/>
        <v>2378440</v>
      </c>
      <c r="T142" s="2">
        <f t="shared" si="12"/>
        <v>3353200</v>
      </c>
      <c r="U142" s="2">
        <f t="shared" si="12"/>
        <v>3618600</v>
      </c>
      <c r="V142" s="2">
        <f t="shared" si="12"/>
        <v>1864700</v>
      </c>
      <c r="W142" s="2">
        <f t="shared" si="12"/>
        <v>1187500</v>
      </c>
      <c r="X142" s="2">
        <f t="shared" si="12"/>
        <v>1868200</v>
      </c>
      <c r="Y142" s="2" cm="1">
        <f t="array" ref="Y142">_xlfn.XLOOKUP(Y$1&amp;$R142,$C$3:$C$1662&amp;$D$3:$D$1662,$E$3:$E$1662,0,0,1)</f>
        <v>15900</v>
      </c>
      <c r="Z142" s="2" cm="1">
        <f t="array" ref="Z142">_xlfn.XLOOKUP(Z$1&amp;$R142,$C$3:$C$1662&amp;$D$3:$D$1662,$E$3:$E$1662,0,0,1)</f>
        <v>18700</v>
      </c>
      <c r="AA142" s="2" cm="1">
        <f t="array" ref="AA142">_xlfn.XLOOKUP(AA$1&amp;$R142,$C$3:$C$1662&amp;$D$3:$D$1662,$E$3:$E$1662,0,0,1)</f>
        <v>1700</v>
      </c>
      <c r="AB142" s="2" cm="1">
        <f t="array" ref="AB142">_xlfn.XLOOKUP(AB$1&amp;$R142,$C$3:$C$1662&amp;$D$3:$D$1662,$E$3:$E$1662,0,0,1)</f>
        <v>2600</v>
      </c>
      <c r="AC142" s="2" cm="1">
        <f t="array" ref="AC142">_xlfn.XLOOKUP(AC$1&amp;$R142,$C$3:$C$1662&amp;$D$3:$D$1662,$E$3:$E$1662,0,0,1)</f>
        <v>300</v>
      </c>
    </row>
    <row r="143" spans="3:29" x14ac:dyDescent="0.4">
      <c r="C143" t="s">
        <v>758</v>
      </c>
      <c r="D143" t="s">
        <v>653</v>
      </c>
      <c r="E143">
        <v>300</v>
      </c>
      <c r="R143" t="s">
        <v>111</v>
      </c>
      <c r="S143" s="2">
        <f t="shared" si="11"/>
        <v>2391620</v>
      </c>
      <c r="T143" s="2">
        <f t="shared" si="12"/>
        <v>3370100</v>
      </c>
      <c r="U143" s="2">
        <f t="shared" si="12"/>
        <v>3628800</v>
      </c>
      <c r="V143" s="2">
        <f t="shared" si="12"/>
        <v>1889600</v>
      </c>
      <c r="W143" s="2">
        <f t="shared" si="12"/>
        <v>1188500</v>
      </c>
      <c r="X143" s="2">
        <f t="shared" si="12"/>
        <v>1881100</v>
      </c>
      <c r="Y143" s="2" cm="1">
        <f t="array" ref="Y143">_xlfn.XLOOKUP(Y$1&amp;$R143,$C$3:$C$1662&amp;$D$3:$D$1662,$E$3:$E$1662,0,0,1)</f>
        <v>16900</v>
      </c>
      <c r="Z143" s="2" cm="1">
        <f t="array" ref="Z143">_xlfn.XLOOKUP(Z$1&amp;$R143,$C$3:$C$1662&amp;$D$3:$D$1662,$E$3:$E$1662,0,0,1)</f>
        <v>10200</v>
      </c>
      <c r="AA143" s="2" cm="1">
        <f t="array" ref="AA143">_xlfn.XLOOKUP(AA$1&amp;$R143,$C$3:$C$1662&amp;$D$3:$D$1662,$E$3:$E$1662,0,0,1)</f>
        <v>24900</v>
      </c>
      <c r="AB143" s="2" cm="1">
        <f t="array" ref="AB143">_xlfn.XLOOKUP(AB$1&amp;$R143,$C$3:$C$1662&amp;$D$3:$D$1662,$E$3:$E$1662,0,0,1)</f>
        <v>1000</v>
      </c>
      <c r="AC143" s="2" cm="1">
        <f t="array" ref="AC143">_xlfn.XLOOKUP(AC$1&amp;$R143,$C$3:$C$1662&amp;$D$3:$D$1662,$E$3:$E$1662,0,0,1)</f>
        <v>12900</v>
      </c>
    </row>
    <row r="144" spans="3:29" x14ac:dyDescent="0.4">
      <c r="C144" t="s">
        <v>758</v>
      </c>
      <c r="D144" t="s">
        <v>654</v>
      </c>
      <c r="E144">
        <v>12900</v>
      </c>
      <c r="R144" t="s">
        <v>186</v>
      </c>
      <c r="S144" s="2">
        <f t="shared" si="11"/>
        <v>2394160</v>
      </c>
      <c r="T144" s="2">
        <f t="shared" si="12"/>
        <v>3373400</v>
      </c>
      <c r="U144" s="2">
        <f t="shared" si="12"/>
        <v>3633200</v>
      </c>
      <c r="V144" s="2">
        <f t="shared" si="12"/>
        <v>1892900</v>
      </c>
      <c r="W144" s="2">
        <f t="shared" si="12"/>
        <v>1189800</v>
      </c>
      <c r="X144" s="2">
        <f t="shared" si="12"/>
        <v>1881500</v>
      </c>
      <c r="Y144" s="2" cm="1">
        <f t="array" ref="Y144">_xlfn.XLOOKUP(Y$1&amp;$R144,$C$3:$C$1662&amp;$D$3:$D$1662,$E$3:$E$1662,0,0,1)</f>
        <v>3300</v>
      </c>
      <c r="Z144" s="2" cm="1">
        <f t="array" ref="Z144">_xlfn.XLOOKUP(Z$1&amp;$R144,$C$3:$C$1662&amp;$D$3:$D$1662,$E$3:$E$1662,0,0,1)</f>
        <v>4400</v>
      </c>
      <c r="AA144" s="2" cm="1">
        <f t="array" ref="AA144">_xlfn.XLOOKUP(AA$1&amp;$R144,$C$3:$C$1662&amp;$D$3:$D$1662,$E$3:$E$1662,0,0,1)</f>
        <v>3300</v>
      </c>
      <c r="AB144" s="2" cm="1">
        <f t="array" ref="AB144">_xlfn.XLOOKUP(AB$1&amp;$R144,$C$3:$C$1662&amp;$D$3:$D$1662,$E$3:$E$1662,0,0,1)</f>
        <v>1300</v>
      </c>
      <c r="AC144" s="2" cm="1">
        <f t="array" ref="AC144">_xlfn.XLOOKUP(AC$1&amp;$R144,$C$3:$C$1662&amp;$D$3:$D$1662,$E$3:$E$1662,0,0,1)</f>
        <v>400</v>
      </c>
    </row>
    <row r="145" spans="3:29" x14ac:dyDescent="0.4">
      <c r="C145" t="s">
        <v>758</v>
      </c>
      <c r="D145" t="s">
        <v>655</v>
      </c>
      <c r="E145">
        <v>400</v>
      </c>
      <c r="R145" t="s">
        <v>68</v>
      </c>
      <c r="S145" s="2">
        <f t="shared" si="11"/>
        <v>2400140</v>
      </c>
      <c r="T145" s="2">
        <f t="shared" si="12"/>
        <v>3386900</v>
      </c>
      <c r="U145" s="2">
        <f t="shared" si="12"/>
        <v>3641000</v>
      </c>
      <c r="V145" s="2">
        <f t="shared" si="12"/>
        <v>1897800</v>
      </c>
      <c r="W145" s="2">
        <f t="shared" si="12"/>
        <v>1192800</v>
      </c>
      <c r="X145" s="2">
        <f t="shared" si="12"/>
        <v>1882200</v>
      </c>
      <c r="Y145" s="2" cm="1">
        <f t="array" ref="Y145">_xlfn.XLOOKUP(Y$1&amp;$R145,$C$3:$C$1662&amp;$D$3:$D$1662,$E$3:$E$1662,0,0,1)</f>
        <v>13500</v>
      </c>
      <c r="Z145" s="2" cm="1">
        <f t="array" ref="Z145">_xlfn.XLOOKUP(Z$1&amp;$R145,$C$3:$C$1662&amp;$D$3:$D$1662,$E$3:$E$1662,0,0,1)</f>
        <v>7800</v>
      </c>
      <c r="AA145" s="2" cm="1">
        <f t="array" ref="AA145">_xlfn.XLOOKUP(AA$1&amp;$R145,$C$3:$C$1662&amp;$D$3:$D$1662,$E$3:$E$1662,0,0,1)</f>
        <v>4900</v>
      </c>
      <c r="AB145" s="2" cm="1">
        <f t="array" ref="AB145">_xlfn.XLOOKUP(AB$1&amp;$R145,$C$3:$C$1662&amp;$D$3:$D$1662,$E$3:$E$1662,0,0,1)</f>
        <v>3000</v>
      </c>
      <c r="AC145" s="2" cm="1">
        <f t="array" ref="AC145">_xlfn.XLOOKUP(AC$1&amp;$R145,$C$3:$C$1662&amp;$D$3:$D$1662,$E$3:$E$1662,0,0,1)</f>
        <v>700</v>
      </c>
    </row>
    <row r="146" spans="3:29" x14ac:dyDescent="0.4">
      <c r="C146" t="s">
        <v>758</v>
      </c>
      <c r="D146" t="s">
        <v>656</v>
      </c>
      <c r="E146">
        <v>700</v>
      </c>
      <c r="R146" t="s">
        <v>237</v>
      </c>
      <c r="S146" s="2">
        <f t="shared" si="11"/>
        <v>2414340</v>
      </c>
      <c r="T146" s="2">
        <f t="shared" si="12"/>
        <v>3388200</v>
      </c>
      <c r="U146" s="2">
        <f t="shared" si="12"/>
        <v>3643700</v>
      </c>
      <c r="V146" s="2">
        <f t="shared" si="12"/>
        <v>1946300</v>
      </c>
      <c r="W146" s="2">
        <f t="shared" si="12"/>
        <v>1209300</v>
      </c>
      <c r="X146" s="2">
        <f t="shared" si="12"/>
        <v>1884200</v>
      </c>
      <c r="Y146" s="2" cm="1">
        <f t="array" ref="Y146">_xlfn.XLOOKUP(Y$1&amp;$R146,$C$3:$C$1662&amp;$D$3:$D$1662,$E$3:$E$1662,0,0,1)</f>
        <v>1300</v>
      </c>
      <c r="Z146" s="2" cm="1">
        <f t="array" ref="Z146">_xlfn.XLOOKUP(Z$1&amp;$R146,$C$3:$C$1662&amp;$D$3:$D$1662,$E$3:$E$1662,0,0,1)</f>
        <v>2700</v>
      </c>
      <c r="AA146" s="2" cm="1">
        <f t="array" ref="AA146">_xlfn.XLOOKUP(AA$1&amp;$R146,$C$3:$C$1662&amp;$D$3:$D$1662,$E$3:$E$1662,0,0,1)</f>
        <v>48500</v>
      </c>
      <c r="AB146" s="2" cm="1">
        <f t="array" ref="AB146">_xlfn.XLOOKUP(AB$1&amp;$R146,$C$3:$C$1662&amp;$D$3:$D$1662,$E$3:$E$1662,0,0,1)</f>
        <v>16500</v>
      </c>
      <c r="AC146" s="2" cm="1">
        <f t="array" ref="AC146">_xlfn.XLOOKUP(AC$1&amp;$R146,$C$3:$C$1662&amp;$D$3:$D$1662,$E$3:$E$1662,0,0,1)</f>
        <v>2000</v>
      </c>
    </row>
    <row r="147" spans="3:29" x14ac:dyDescent="0.4">
      <c r="C147" t="s">
        <v>758</v>
      </c>
      <c r="D147" t="s">
        <v>657</v>
      </c>
      <c r="E147">
        <v>2000</v>
      </c>
      <c r="R147" t="s">
        <v>197</v>
      </c>
      <c r="S147" s="2">
        <f t="shared" si="11"/>
        <v>2424440</v>
      </c>
      <c r="T147" s="2">
        <f t="shared" si="12"/>
        <v>3393600</v>
      </c>
      <c r="U147" s="2">
        <f t="shared" si="12"/>
        <v>3675500</v>
      </c>
      <c r="V147" s="2">
        <f t="shared" si="12"/>
        <v>1951600</v>
      </c>
      <c r="W147" s="2">
        <f t="shared" si="12"/>
        <v>1209500</v>
      </c>
      <c r="X147" s="2">
        <f t="shared" si="12"/>
        <v>1892000</v>
      </c>
      <c r="Y147" s="2" cm="1">
        <f t="array" ref="Y147">_xlfn.XLOOKUP(Y$1&amp;$R147,$C$3:$C$1662&amp;$D$3:$D$1662,$E$3:$E$1662,0,0,1)</f>
        <v>5400</v>
      </c>
      <c r="Z147" s="2" cm="1">
        <f t="array" ref="Z147">_xlfn.XLOOKUP(Z$1&amp;$R147,$C$3:$C$1662&amp;$D$3:$D$1662,$E$3:$E$1662,0,0,1)</f>
        <v>31800</v>
      </c>
      <c r="AA147" s="2" cm="1">
        <f t="array" ref="AA147">_xlfn.XLOOKUP(AA$1&amp;$R147,$C$3:$C$1662&amp;$D$3:$D$1662,$E$3:$E$1662,0,0,1)</f>
        <v>5300</v>
      </c>
      <c r="AB147" s="2" cm="1">
        <f t="array" ref="AB147">_xlfn.XLOOKUP(AB$1&amp;$R147,$C$3:$C$1662&amp;$D$3:$D$1662,$E$3:$E$1662,0,0,1)</f>
        <v>200</v>
      </c>
      <c r="AC147" s="2" cm="1">
        <f t="array" ref="AC147">_xlfn.XLOOKUP(AC$1&amp;$R147,$C$3:$C$1662&amp;$D$3:$D$1662,$E$3:$E$1662,0,0,1)</f>
        <v>7800</v>
      </c>
    </row>
    <row r="148" spans="3:29" x14ac:dyDescent="0.4">
      <c r="C148" t="s">
        <v>758</v>
      </c>
      <c r="D148" t="s">
        <v>658</v>
      </c>
      <c r="E148">
        <v>7800</v>
      </c>
      <c r="R148" t="s">
        <v>50</v>
      </c>
      <c r="S148" s="2">
        <f t="shared" si="11"/>
        <v>2437660</v>
      </c>
      <c r="T148" s="2">
        <f t="shared" ref="T148:X163" si="13">T147+Y148</f>
        <v>3420100</v>
      </c>
      <c r="U148" s="2">
        <f t="shared" si="13"/>
        <v>3679800</v>
      </c>
      <c r="V148" s="2">
        <f t="shared" si="13"/>
        <v>1979000</v>
      </c>
      <c r="W148" s="2">
        <f t="shared" si="13"/>
        <v>1210100</v>
      </c>
      <c r="X148" s="2">
        <f t="shared" si="13"/>
        <v>1899300</v>
      </c>
      <c r="Y148" s="2" cm="1">
        <f t="array" ref="Y148">_xlfn.XLOOKUP(Y$1&amp;$R148,$C$3:$C$1662&amp;$D$3:$D$1662,$E$3:$E$1662,0,0,1)</f>
        <v>26500</v>
      </c>
      <c r="Z148" s="2" cm="1">
        <f t="array" ref="Z148">_xlfn.XLOOKUP(Z$1&amp;$R148,$C$3:$C$1662&amp;$D$3:$D$1662,$E$3:$E$1662,0,0,1)</f>
        <v>4300</v>
      </c>
      <c r="AA148" s="2" cm="1">
        <f t="array" ref="AA148">_xlfn.XLOOKUP(AA$1&amp;$R148,$C$3:$C$1662&amp;$D$3:$D$1662,$E$3:$E$1662,0,0,1)</f>
        <v>27400</v>
      </c>
      <c r="AB148" s="2" cm="1">
        <f t="array" ref="AB148">_xlfn.XLOOKUP(AB$1&amp;$R148,$C$3:$C$1662&amp;$D$3:$D$1662,$E$3:$E$1662,0,0,1)</f>
        <v>600</v>
      </c>
      <c r="AC148" s="2" cm="1">
        <f t="array" ref="AC148">_xlfn.XLOOKUP(AC$1&amp;$R148,$C$3:$C$1662&amp;$D$3:$D$1662,$E$3:$E$1662,0,0,1)</f>
        <v>7300</v>
      </c>
    </row>
    <row r="149" spans="3:29" x14ac:dyDescent="0.4">
      <c r="C149" t="s">
        <v>758</v>
      </c>
      <c r="D149" t="s">
        <v>659</v>
      </c>
      <c r="E149">
        <v>7300</v>
      </c>
      <c r="R149" t="s">
        <v>7</v>
      </c>
      <c r="S149" s="2">
        <f t="shared" si="11"/>
        <v>2450720</v>
      </c>
      <c r="T149" s="2">
        <f t="shared" si="13"/>
        <v>3465700</v>
      </c>
      <c r="U149" s="2">
        <f t="shared" si="13"/>
        <v>3688900</v>
      </c>
      <c r="V149" s="2">
        <f t="shared" si="13"/>
        <v>1986700</v>
      </c>
      <c r="W149" s="2">
        <f t="shared" si="13"/>
        <v>1211300</v>
      </c>
      <c r="X149" s="2">
        <f t="shared" si="13"/>
        <v>1901000</v>
      </c>
      <c r="Y149" s="2" cm="1">
        <f t="array" ref="Y149">_xlfn.XLOOKUP(Y$1&amp;$R149,$C$3:$C$1662&amp;$D$3:$D$1662,$E$3:$E$1662,0,0,1)</f>
        <v>45600</v>
      </c>
      <c r="Z149" s="2" cm="1">
        <f t="array" ref="Z149">_xlfn.XLOOKUP(Z$1&amp;$R149,$C$3:$C$1662&amp;$D$3:$D$1662,$E$3:$E$1662,0,0,1)</f>
        <v>9100</v>
      </c>
      <c r="AA149" s="2" cm="1">
        <f t="array" ref="AA149">_xlfn.XLOOKUP(AA$1&amp;$R149,$C$3:$C$1662&amp;$D$3:$D$1662,$E$3:$E$1662,0,0,1)</f>
        <v>7700</v>
      </c>
      <c r="AB149" s="2" cm="1">
        <f t="array" ref="AB149">_xlfn.XLOOKUP(AB$1&amp;$R149,$C$3:$C$1662&amp;$D$3:$D$1662,$E$3:$E$1662,0,0,1)</f>
        <v>1200</v>
      </c>
      <c r="AC149" s="2" cm="1">
        <f t="array" ref="AC149">_xlfn.XLOOKUP(AC$1&amp;$R149,$C$3:$C$1662&amp;$D$3:$D$1662,$E$3:$E$1662,0,0,1)</f>
        <v>1700</v>
      </c>
    </row>
    <row r="150" spans="3:29" x14ac:dyDescent="0.4">
      <c r="C150" t="s">
        <v>758</v>
      </c>
      <c r="D150" t="s">
        <v>660</v>
      </c>
      <c r="E150">
        <v>1700</v>
      </c>
      <c r="R150" t="s">
        <v>46</v>
      </c>
      <c r="S150" s="2">
        <f t="shared" si="11"/>
        <v>2460160</v>
      </c>
      <c r="T150" s="2">
        <f t="shared" si="13"/>
        <v>3494000</v>
      </c>
      <c r="U150" s="2">
        <f t="shared" si="13"/>
        <v>3695200</v>
      </c>
      <c r="V150" s="2">
        <f t="shared" si="13"/>
        <v>1994400</v>
      </c>
      <c r="W150" s="2">
        <f t="shared" si="13"/>
        <v>1211900</v>
      </c>
      <c r="X150" s="2">
        <f t="shared" si="13"/>
        <v>1905300</v>
      </c>
      <c r="Y150" s="2" cm="1">
        <f t="array" ref="Y150">_xlfn.XLOOKUP(Y$1&amp;$R150,$C$3:$C$1662&amp;$D$3:$D$1662,$E$3:$E$1662,0,0,1)</f>
        <v>28300</v>
      </c>
      <c r="Z150" s="2" cm="1">
        <f t="array" ref="Z150">_xlfn.XLOOKUP(Z$1&amp;$R150,$C$3:$C$1662&amp;$D$3:$D$1662,$E$3:$E$1662,0,0,1)</f>
        <v>6300</v>
      </c>
      <c r="AA150" s="2" cm="1">
        <f t="array" ref="AA150">_xlfn.XLOOKUP(AA$1&amp;$R150,$C$3:$C$1662&amp;$D$3:$D$1662,$E$3:$E$1662,0,0,1)</f>
        <v>7700</v>
      </c>
      <c r="AB150" s="2" cm="1">
        <f t="array" ref="AB150">_xlfn.XLOOKUP(AB$1&amp;$R150,$C$3:$C$1662&amp;$D$3:$D$1662,$E$3:$E$1662,0,0,1)</f>
        <v>600</v>
      </c>
      <c r="AC150" s="2" cm="1">
        <f t="array" ref="AC150">_xlfn.XLOOKUP(AC$1&amp;$R150,$C$3:$C$1662&amp;$D$3:$D$1662,$E$3:$E$1662,0,0,1)</f>
        <v>4300</v>
      </c>
    </row>
    <row r="151" spans="3:29" x14ac:dyDescent="0.4">
      <c r="C151" t="s">
        <v>758</v>
      </c>
      <c r="D151" t="s">
        <v>661</v>
      </c>
      <c r="E151">
        <v>4300</v>
      </c>
      <c r="R151" t="s">
        <v>74</v>
      </c>
      <c r="S151" s="2">
        <f t="shared" si="11"/>
        <v>2467780</v>
      </c>
      <c r="T151" s="2">
        <f t="shared" si="13"/>
        <v>3505200</v>
      </c>
      <c r="U151" s="2">
        <f t="shared" si="13"/>
        <v>3709400</v>
      </c>
      <c r="V151" s="2">
        <f t="shared" si="13"/>
        <v>2003600</v>
      </c>
      <c r="W151" s="2">
        <f t="shared" si="13"/>
        <v>1213700</v>
      </c>
      <c r="X151" s="2">
        <f t="shared" si="13"/>
        <v>1907000</v>
      </c>
      <c r="Y151" s="2" cm="1">
        <f t="array" ref="Y151">_xlfn.XLOOKUP(Y$1&amp;$R151,$C$3:$C$1662&amp;$D$3:$D$1662,$E$3:$E$1662,0,0,1)</f>
        <v>11200</v>
      </c>
      <c r="Z151" s="2" cm="1">
        <f t="array" ref="Z151">_xlfn.XLOOKUP(Z$1&amp;$R151,$C$3:$C$1662&amp;$D$3:$D$1662,$E$3:$E$1662,0,0,1)</f>
        <v>14200</v>
      </c>
      <c r="AA151" s="2" cm="1">
        <f t="array" ref="AA151">_xlfn.XLOOKUP(AA$1&amp;$R151,$C$3:$C$1662&amp;$D$3:$D$1662,$E$3:$E$1662,0,0,1)</f>
        <v>9200</v>
      </c>
      <c r="AB151" s="2" cm="1">
        <f t="array" ref="AB151">_xlfn.XLOOKUP(AB$1&amp;$R151,$C$3:$C$1662&amp;$D$3:$D$1662,$E$3:$E$1662,0,0,1)</f>
        <v>1800</v>
      </c>
      <c r="AC151" s="2" cm="1">
        <f t="array" ref="AC151">_xlfn.XLOOKUP(AC$1&amp;$R151,$C$3:$C$1662&amp;$D$3:$D$1662,$E$3:$E$1662,0,0,1)</f>
        <v>1700</v>
      </c>
    </row>
    <row r="152" spans="3:29" x14ac:dyDescent="0.4">
      <c r="C152" t="s">
        <v>758</v>
      </c>
      <c r="D152" t="s">
        <v>662</v>
      </c>
      <c r="E152">
        <v>1700</v>
      </c>
      <c r="R152" t="s">
        <v>8</v>
      </c>
      <c r="S152" s="2">
        <f t="shared" si="11"/>
        <v>2469400</v>
      </c>
      <c r="T152" s="2">
        <f t="shared" si="13"/>
        <v>3507400</v>
      </c>
      <c r="U152" s="2">
        <f t="shared" si="13"/>
        <v>3712300</v>
      </c>
      <c r="V152" s="2">
        <f t="shared" si="13"/>
        <v>2004800</v>
      </c>
      <c r="W152" s="2">
        <f t="shared" si="13"/>
        <v>1215100</v>
      </c>
      <c r="X152" s="2">
        <f t="shared" si="13"/>
        <v>1907400</v>
      </c>
      <c r="Y152" s="2" cm="1">
        <f t="array" ref="Y152">_xlfn.XLOOKUP(Y$1&amp;$R152,$C$3:$C$1662&amp;$D$3:$D$1662,$E$3:$E$1662,0,0,1)</f>
        <v>2200</v>
      </c>
      <c r="Z152" s="2" cm="1">
        <f t="array" ref="Z152">_xlfn.XLOOKUP(Z$1&amp;$R152,$C$3:$C$1662&amp;$D$3:$D$1662,$E$3:$E$1662,0,0,1)</f>
        <v>2900</v>
      </c>
      <c r="AA152" s="2" cm="1">
        <f t="array" ref="AA152">_xlfn.XLOOKUP(AA$1&amp;$R152,$C$3:$C$1662&amp;$D$3:$D$1662,$E$3:$E$1662,0,0,1)</f>
        <v>1200</v>
      </c>
      <c r="AB152" s="2" cm="1">
        <f t="array" ref="AB152">_xlfn.XLOOKUP(AB$1&amp;$R152,$C$3:$C$1662&amp;$D$3:$D$1662,$E$3:$E$1662,0,0,1)</f>
        <v>1400</v>
      </c>
      <c r="AC152" s="2" cm="1">
        <f t="array" ref="AC152">_xlfn.XLOOKUP(AC$1&amp;$R152,$C$3:$C$1662&amp;$D$3:$D$1662,$E$3:$E$1662,0,0,1)</f>
        <v>400</v>
      </c>
    </row>
    <row r="153" spans="3:29" x14ac:dyDescent="0.4">
      <c r="C153" t="s">
        <v>758</v>
      </c>
      <c r="D153" t="s">
        <v>663</v>
      </c>
      <c r="E153">
        <v>400</v>
      </c>
      <c r="R153" t="s">
        <v>9</v>
      </c>
      <c r="S153" s="2">
        <f t="shared" si="11"/>
        <v>2550440</v>
      </c>
      <c r="T153" s="2">
        <f t="shared" si="13"/>
        <v>3598600</v>
      </c>
      <c r="U153" s="2">
        <f t="shared" si="13"/>
        <v>3755100</v>
      </c>
      <c r="V153" s="2">
        <f t="shared" si="13"/>
        <v>2160000</v>
      </c>
      <c r="W153" s="2">
        <f t="shared" si="13"/>
        <v>1299000</v>
      </c>
      <c r="X153" s="2">
        <f t="shared" si="13"/>
        <v>1939500</v>
      </c>
      <c r="Y153" s="2" cm="1">
        <f t="array" ref="Y153">_xlfn.XLOOKUP(Y$1&amp;$R153,$C$3:$C$1662&amp;$D$3:$D$1662,$E$3:$E$1662,0,0,1)</f>
        <v>91200</v>
      </c>
      <c r="Z153" s="2" cm="1">
        <f t="array" ref="Z153">_xlfn.XLOOKUP(Z$1&amp;$R153,$C$3:$C$1662&amp;$D$3:$D$1662,$E$3:$E$1662,0,0,1)</f>
        <v>42800</v>
      </c>
      <c r="AA153" s="2" cm="1">
        <f t="array" ref="AA153">_xlfn.XLOOKUP(AA$1&amp;$R153,$C$3:$C$1662&amp;$D$3:$D$1662,$E$3:$E$1662,0,0,1)</f>
        <v>155200</v>
      </c>
      <c r="AB153" s="2" cm="1">
        <f t="array" ref="AB153">_xlfn.XLOOKUP(AB$1&amp;$R153,$C$3:$C$1662&amp;$D$3:$D$1662,$E$3:$E$1662,0,0,1)</f>
        <v>83900</v>
      </c>
      <c r="AC153" s="2" cm="1">
        <f t="array" ref="AC153">_xlfn.XLOOKUP(AC$1&amp;$R153,$C$3:$C$1662&amp;$D$3:$D$1662,$E$3:$E$1662,0,0,1)</f>
        <v>32100</v>
      </c>
    </row>
    <row r="154" spans="3:29" x14ac:dyDescent="0.4">
      <c r="C154" t="s">
        <v>758</v>
      </c>
      <c r="D154" t="s">
        <v>664</v>
      </c>
      <c r="E154">
        <v>32100</v>
      </c>
      <c r="R154" t="s">
        <v>81</v>
      </c>
      <c r="S154" s="2">
        <f t="shared" si="11"/>
        <v>2584060</v>
      </c>
      <c r="T154" s="2">
        <f t="shared" si="13"/>
        <v>3659100</v>
      </c>
      <c r="U154" s="2">
        <f t="shared" si="13"/>
        <v>3761200</v>
      </c>
      <c r="V154" s="2">
        <f t="shared" si="13"/>
        <v>2250800</v>
      </c>
      <c r="W154" s="2">
        <f t="shared" si="13"/>
        <v>1306700</v>
      </c>
      <c r="X154" s="2">
        <f t="shared" si="13"/>
        <v>1942500</v>
      </c>
      <c r="Y154" s="2" cm="1">
        <f t="array" ref="Y154">_xlfn.XLOOKUP(Y$1&amp;$R154,$C$3:$C$1662&amp;$D$3:$D$1662,$E$3:$E$1662,0,0,1)</f>
        <v>60500</v>
      </c>
      <c r="Z154" s="2" cm="1">
        <f t="array" ref="Z154">_xlfn.XLOOKUP(Z$1&amp;$R154,$C$3:$C$1662&amp;$D$3:$D$1662,$E$3:$E$1662,0,0,1)</f>
        <v>6100</v>
      </c>
      <c r="AA154" s="2" cm="1">
        <f t="array" ref="AA154">_xlfn.XLOOKUP(AA$1&amp;$R154,$C$3:$C$1662&amp;$D$3:$D$1662,$E$3:$E$1662,0,0,1)</f>
        <v>90800</v>
      </c>
      <c r="AB154" s="2" cm="1">
        <f t="array" ref="AB154">_xlfn.XLOOKUP(AB$1&amp;$R154,$C$3:$C$1662&amp;$D$3:$D$1662,$E$3:$E$1662,0,0,1)</f>
        <v>7700</v>
      </c>
      <c r="AC154" s="2" cm="1">
        <f t="array" ref="AC154">_xlfn.XLOOKUP(AC$1&amp;$R154,$C$3:$C$1662&amp;$D$3:$D$1662,$E$3:$E$1662,0,0,1)</f>
        <v>3000</v>
      </c>
    </row>
    <row r="155" spans="3:29" x14ac:dyDescent="0.4">
      <c r="C155" t="s">
        <v>758</v>
      </c>
      <c r="D155" t="s">
        <v>665</v>
      </c>
      <c r="E155">
        <v>3000</v>
      </c>
      <c r="R155" t="s">
        <v>30</v>
      </c>
      <c r="S155" s="2">
        <f t="shared" si="11"/>
        <v>2601660</v>
      </c>
      <c r="T155" s="2">
        <f t="shared" si="13"/>
        <v>3683600</v>
      </c>
      <c r="U155" s="2">
        <f t="shared" si="13"/>
        <v>3802100</v>
      </c>
      <c r="V155" s="2">
        <f t="shared" si="13"/>
        <v>2266000</v>
      </c>
      <c r="W155" s="2">
        <f t="shared" si="13"/>
        <v>1313000</v>
      </c>
      <c r="X155" s="2">
        <f t="shared" si="13"/>
        <v>1943600</v>
      </c>
      <c r="Y155" s="2" cm="1">
        <f t="array" ref="Y155">_xlfn.XLOOKUP(Y$1&amp;$R155,$C$3:$C$1662&amp;$D$3:$D$1662,$E$3:$E$1662,0,0,1)</f>
        <v>24500</v>
      </c>
      <c r="Z155" s="2" cm="1">
        <f t="array" ref="Z155">_xlfn.XLOOKUP(Z$1&amp;$R155,$C$3:$C$1662&amp;$D$3:$D$1662,$E$3:$E$1662,0,0,1)</f>
        <v>40900</v>
      </c>
      <c r="AA155" s="2" cm="1">
        <f t="array" ref="AA155">_xlfn.XLOOKUP(AA$1&amp;$R155,$C$3:$C$1662&amp;$D$3:$D$1662,$E$3:$E$1662,0,0,1)</f>
        <v>15200</v>
      </c>
      <c r="AB155" s="2" cm="1">
        <f t="array" ref="AB155">_xlfn.XLOOKUP(AB$1&amp;$R155,$C$3:$C$1662&amp;$D$3:$D$1662,$E$3:$E$1662,0,0,1)</f>
        <v>6300</v>
      </c>
      <c r="AC155" s="2" cm="1">
        <f t="array" ref="AC155">_xlfn.XLOOKUP(AC$1&amp;$R155,$C$3:$C$1662&amp;$D$3:$D$1662,$E$3:$E$1662,0,0,1)</f>
        <v>1100</v>
      </c>
    </row>
    <row r="156" spans="3:29" x14ac:dyDescent="0.4">
      <c r="C156" t="s">
        <v>758</v>
      </c>
      <c r="D156" t="s">
        <v>666</v>
      </c>
      <c r="E156">
        <v>1100</v>
      </c>
      <c r="R156" t="s">
        <v>157</v>
      </c>
      <c r="S156" s="2">
        <f t="shared" si="11"/>
        <v>2622260</v>
      </c>
      <c r="T156" s="2">
        <f t="shared" si="13"/>
        <v>3702200</v>
      </c>
      <c r="U156" s="2">
        <f t="shared" si="13"/>
        <v>3810600</v>
      </c>
      <c r="V156" s="2">
        <f t="shared" si="13"/>
        <v>2304500</v>
      </c>
      <c r="W156" s="2">
        <f t="shared" si="13"/>
        <v>1337400</v>
      </c>
      <c r="X156" s="2">
        <f t="shared" si="13"/>
        <v>1956600</v>
      </c>
      <c r="Y156" s="2" cm="1">
        <f t="array" ref="Y156">_xlfn.XLOOKUP(Y$1&amp;$R156,$C$3:$C$1662&amp;$D$3:$D$1662,$E$3:$E$1662,0,0,1)</f>
        <v>18600</v>
      </c>
      <c r="Z156" s="2" cm="1">
        <f t="array" ref="Z156">_xlfn.XLOOKUP(Z$1&amp;$R156,$C$3:$C$1662&amp;$D$3:$D$1662,$E$3:$E$1662,0,0,1)</f>
        <v>8500</v>
      </c>
      <c r="AA156" s="2" cm="1">
        <f t="array" ref="AA156">_xlfn.XLOOKUP(AA$1&amp;$R156,$C$3:$C$1662&amp;$D$3:$D$1662,$E$3:$E$1662,0,0,1)</f>
        <v>38500</v>
      </c>
      <c r="AB156" s="2" cm="1">
        <f t="array" ref="AB156">_xlfn.XLOOKUP(AB$1&amp;$R156,$C$3:$C$1662&amp;$D$3:$D$1662,$E$3:$E$1662,0,0,1)</f>
        <v>24400</v>
      </c>
      <c r="AC156" s="2" cm="1">
        <f t="array" ref="AC156">_xlfn.XLOOKUP(AC$1&amp;$R156,$C$3:$C$1662&amp;$D$3:$D$1662,$E$3:$E$1662,0,0,1)</f>
        <v>13000</v>
      </c>
    </row>
    <row r="157" spans="3:29" x14ac:dyDescent="0.4">
      <c r="C157" t="s">
        <v>758</v>
      </c>
      <c r="D157" t="s">
        <v>667</v>
      </c>
      <c r="E157">
        <v>13000</v>
      </c>
      <c r="R157" t="s">
        <v>57</v>
      </c>
      <c r="S157" s="2">
        <f t="shared" si="11"/>
        <v>2639300</v>
      </c>
      <c r="T157" s="2">
        <f t="shared" si="13"/>
        <v>3712200</v>
      </c>
      <c r="U157" s="2">
        <f t="shared" si="13"/>
        <v>3821800</v>
      </c>
      <c r="V157" s="2">
        <f t="shared" si="13"/>
        <v>2325700</v>
      </c>
      <c r="W157" s="2">
        <f t="shared" si="13"/>
        <v>1377200</v>
      </c>
      <c r="X157" s="2">
        <f t="shared" si="13"/>
        <v>1959600</v>
      </c>
      <c r="Y157" s="2" cm="1">
        <f t="array" ref="Y157">_xlfn.XLOOKUP(Y$1&amp;$R157,$C$3:$C$1662&amp;$D$3:$D$1662,$E$3:$E$1662,0,0,1)</f>
        <v>10000</v>
      </c>
      <c r="Z157" s="2" cm="1">
        <f t="array" ref="Z157">_xlfn.XLOOKUP(Z$1&amp;$R157,$C$3:$C$1662&amp;$D$3:$D$1662,$E$3:$E$1662,0,0,1)</f>
        <v>11200</v>
      </c>
      <c r="AA157" s="2" cm="1">
        <f t="array" ref="AA157">_xlfn.XLOOKUP(AA$1&amp;$R157,$C$3:$C$1662&amp;$D$3:$D$1662,$E$3:$E$1662,0,0,1)</f>
        <v>21200</v>
      </c>
      <c r="AB157" s="2" cm="1">
        <f t="array" ref="AB157">_xlfn.XLOOKUP(AB$1&amp;$R157,$C$3:$C$1662&amp;$D$3:$D$1662,$E$3:$E$1662,0,0,1)</f>
        <v>39800</v>
      </c>
      <c r="AC157" s="2" cm="1">
        <f t="array" ref="AC157">_xlfn.XLOOKUP(AC$1&amp;$R157,$C$3:$C$1662&amp;$D$3:$D$1662,$E$3:$E$1662,0,0,1)</f>
        <v>3000</v>
      </c>
    </row>
    <row r="158" spans="3:29" x14ac:dyDescent="0.4">
      <c r="C158" t="s">
        <v>758</v>
      </c>
      <c r="D158" t="s">
        <v>668</v>
      </c>
      <c r="E158">
        <v>3000</v>
      </c>
      <c r="R158" t="s">
        <v>148</v>
      </c>
      <c r="S158" s="2">
        <f t="shared" si="11"/>
        <v>2665920</v>
      </c>
      <c r="T158" s="2">
        <f t="shared" si="13"/>
        <v>3764500</v>
      </c>
      <c r="U158" s="2">
        <f t="shared" si="13"/>
        <v>3867200</v>
      </c>
      <c r="V158" s="2">
        <f t="shared" si="13"/>
        <v>2342100</v>
      </c>
      <c r="W158" s="2">
        <f t="shared" si="13"/>
        <v>1395300</v>
      </c>
      <c r="X158" s="2">
        <f t="shared" si="13"/>
        <v>1960500</v>
      </c>
      <c r="Y158" s="2" cm="1">
        <f t="array" ref="Y158">_xlfn.XLOOKUP(Y$1&amp;$R158,$C$3:$C$1662&amp;$D$3:$D$1662,$E$3:$E$1662,0,0,1)</f>
        <v>52300</v>
      </c>
      <c r="Z158" s="2" cm="1">
        <f t="array" ref="Z158">_xlfn.XLOOKUP(Z$1&amp;$R158,$C$3:$C$1662&amp;$D$3:$D$1662,$E$3:$E$1662,0,0,1)</f>
        <v>45400</v>
      </c>
      <c r="AA158" s="2" cm="1">
        <f t="array" ref="AA158">_xlfn.XLOOKUP(AA$1&amp;$R158,$C$3:$C$1662&amp;$D$3:$D$1662,$E$3:$E$1662,0,0,1)</f>
        <v>16400</v>
      </c>
      <c r="AB158" s="2" cm="1">
        <f t="array" ref="AB158">_xlfn.XLOOKUP(AB$1&amp;$R158,$C$3:$C$1662&amp;$D$3:$D$1662,$E$3:$E$1662,0,0,1)</f>
        <v>18100</v>
      </c>
      <c r="AC158" s="2" cm="1">
        <f t="array" ref="AC158">_xlfn.XLOOKUP(AC$1&amp;$R158,$C$3:$C$1662&amp;$D$3:$D$1662,$E$3:$E$1662,0,0,1)</f>
        <v>900</v>
      </c>
    </row>
    <row r="159" spans="3:29" x14ac:dyDescent="0.4">
      <c r="C159" t="s">
        <v>758</v>
      </c>
      <c r="D159" t="s">
        <v>669</v>
      </c>
      <c r="E159">
        <v>900</v>
      </c>
      <c r="R159" t="s">
        <v>118</v>
      </c>
      <c r="S159" s="2">
        <f t="shared" si="11"/>
        <v>2679680</v>
      </c>
      <c r="T159" s="2">
        <f t="shared" si="13"/>
        <v>3781300</v>
      </c>
      <c r="U159" s="2">
        <f t="shared" si="13"/>
        <v>3879000</v>
      </c>
      <c r="V159" s="2">
        <f t="shared" si="13"/>
        <v>2365000</v>
      </c>
      <c r="W159" s="2">
        <f t="shared" si="13"/>
        <v>1406600</v>
      </c>
      <c r="X159" s="2">
        <f t="shared" si="13"/>
        <v>1966500</v>
      </c>
      <c r="Y159" s="2" cm="1">
        <f t="array" ref="Y159">_xlfn.XLOOKUP(Y$1&amp;$R159,$C$3:$C$1662&amp;$D$3:$D$1662,$E$3:$E$1662,0,0,1)</f>
        <v>16800</v>
      </c>
      <c r="Z159" s="2" cm="1">
        <f t="array" ref="Z159">_xlfn.XLOOKUP(Z$1&amp;$R159,$C$3:$C$1662&amp;$D$3:$D$1662,$E$3:$E$1662,0,0,1)</f>
        <v>11800</v>
      </c>
      <c r="AA159" s="2" cm="1">
        <f t="array" ref="AA159">_xlfn.XLOOKUP(AA$1&amp;$R159,$C$3:$C$1662&amp;$D$3:$D$1662,$E$3:$E$1662,0,0,1)</f>
        <v>22900</v>
      </c>
      <c r="AB159" s="2" cm="1">
        <f t="array" ref="AB159">_xlfn.XLOOKUP(AB$1&amp;$R159,$C$3:$C$1662&amp;$D$3:$D$1662,$E$3:$E$1662,0,0,1)</f>
        <v>11300</v>
      </c>
      <c r="AC159" s="2" cm="1">
        <f t="array" ref="AC159">_xlfn.XLOOKUP(AC$1&amp;$R159,$C$3:$C$1662&amp;$D$3:$D$1662,$E$3:$E$1662,0,0,1)</f>
        <v>6000</v>
      </c>
    </row>
    <row r="160" spans="3:29" x14ac:dyDescent="0.4">
      <c r="C160" t="s">
        <v>758</v>
      </c>
      <c r="D160" t="s">
        <v>670</v>
      </c>
      <c r="E160">
        <v>6000</v>
      </c>
      <c r="R160" t="s">
        <v>131</v>
      </c>
      <c r="S160" s="2">
        <f t="shared" si="11"/>
        <v>2694040</v>
      </c>
      <c r="T160" s="2">
        <f t="shared" si="13"/>
        <v>3801500</v>
      </c>
      <c r="U160" s="2">
        <f t="shared" si="13"/>
        <v>3901400</v>
      </c>
      <c r="V160" s="2">
        <f t="shared" si="13"/>
        <v>2382700</v>
      </c>
      <c r="W160" s="2">
        <f t="shared" si="13"/>
        <v>1417600</v>
      </c>
      <c r="X160" s="2">
        <f t="shared" si="13"/>
        <v>1967000</v>
      </c>
      <c r="Y160" s="2" cm="1">
        <f t="array" ref="Y160">_xlfn.XLOOKUP(Y$1&amp;$R160,$C$3:$C$1662&amp;$D$3:$D$1662,$E$3:$E$1662,0,0,1)</f>
        <v>20200</v>
      </c>
      <c r="Z160" s="2" cm="1">
        <f t="array" ref="Z160">_xlfn.XLOOKUP(Z$1&amp;$R160,$C$3:$C$1662&amp;$D$3:$D$1662,$E$3:$E$1662,0,0,1)</f>
        <v>22400</v>
      </c>
      <c r="AA160" s="2" cm="1">
        <f t="array" ref="AA160">_xlfn.XLOOKUP(AA$1&amp;$R160,$C$3:$C$1662&amp;$D$3:$D$1662,$E$3:$E$1662,0,0,1)</f>
        <v>17700</v>
      </c>
      <c r="AB160" s="2" cm="1">
        <f t="array" ref="AB160">_xlfn.XLOOKUP(AB$1&amp;$R160,$C$3:$C$1662&amp;$D$3:$D$1662,$E$3:$E$1662,0,0,1)</f>
        <v>11000</v>
      </c>
      <c r="AC160" s="2" cm="1">
        <f t="array" ref="AC160">_xlfn.XLOOKUP(AC$1&amp;$R160,$C$3:$C$1662&amp;$D$3:$D$1662,$E$3:$E$1662,0,0,1)</f>
        <v>500</v>
      </c>
    </row>
    <row r="161" spans="3:29" x14ac:dyDescent="0.4">
      <c r="C161" t="s">
        <v>758</v>
      </c>
      <c r="D161" t="s">
        <v>671</v>
      </c>
      <c r="E161">
        <v>500</v>
      </c>
      <c r="R161" t="s">
        <v>141</v>
      </c>
      <c r="S161" s="2">
        <f t="shared" si="11"/>
        <v>2704520</v>
      </c>
      <c r="T161" s="2">
        <f t="shared" si="13"/>
        <v>3810700</v>
      </c>
      <c r="U161" s="2">
        <f t="shared" si="13"/>
        <v>3929800</v>
      </c>
      <c r="V161" s="2">
        <f t="shared" si="13"/>
        <v>2388400</v>
      </c>
      <c r="W161" s="2">
        <f t="shared" si="13"/>
        <v>1424600</v>
      </c>
      <c r="X161" s="2">
        <f t="shared" si="13"/>
        <v>1969100</v>
      </c>
      <c r="Y161" s="2" cm="1">
        <f t="array" ref="Y161">_xlfn.XLOOKUP(Y$1&amp;$R161,$C$3:$C$1662&amp;$D$3:$D$1662,$E$3:$E$1662,0,0,1)</f>
        <v>9200</v>
      </c>
      <c r="Z161" s="2" cm="1">
        <f t="array" ref="Z161">_xlfn.XLOOKUP(Z$1&amp;$R161,$C$3:$C$1662&amp;$D$3:$D$1662,$E$3:$E$1662,0,0,1)</f>
        <v>28400</v>
      </c>
      <c r="AA161" s="2" cm="1">
        <f t="array" ref="AA161">_xlfn.XLOOKUP(AA$1&amp;$R161,$C$3:$C$1662&amp;$D$3:$D$1662,$E$3:$E$1662,0,0,1)</f>
        <v>5700</v>
      </c>
      <c r="AB161" s="2" cm="1">
        <f t="array" ref="AB161">_xlfn.XLOOKUP(AB$1&amp;$R161,$C$3:$C$1662&amp;$D$3:$D$1662,$E$3:$E$1662,0,0,1)</f>
        <v>7000</v>
      </c>
      <c r="AC161" s="2" cm="1">
        <f t="array" ref="AC161">_xlfn.XLOOKUP(AC$1&amp;$R161,$C$3:$C$1662&amp;$D$3:$D$1662,$E$3:$E$1662,0,0,1)</f>
        <v>2100</v>
      </c>
    </row>
    <row r="162" spans="3:29" x14ac:dyDescent="0.4">
      <c r="C162" t="s">
        <v>758</v>
      </c>
      <c r="D162" t="s">
        <v>672</v>
      </c>
      <c r="E162">
        <v>2100</v>
      </c>
      <c r="R162" t="s">
        <v>122</v>
      </c>
      <c r="S162" s="2">
        <f t="shared" si="11"/>
        <v>2725520</v>
      </c>
      <c r="T162" s="2">
        <f t="shared" si="13"/>
        <v>3843600</v>
      </c>
      <c r="U162" s="2">
        <f t="shared" si="13"/>
        <v>3960300</v>
      </c>
      <c r="V162" s="2">
        <f t="shared" si="13"/>
        <v>2416000</v>
      </c>
      <c r="W162" s="2">
        <f t="shared" si="13"/>
        <v>1438100</v>
      </c>
      <c r="X162" s="2">
        <f t="shared" si="13"/>
        <v>1969600</v>
      </c>
      <c r="Y162" s="2" cm="1">
        <f t="array" ref="Y162">_xlfn.XLOOKUP(Y$1&amp;$R162,$C$3:$C$1662&amp;$D$3:$D$1662,$E$3:$E$1662,0,0,1)</f>
        <v>32900</v>
      </c>
      <c r="Z162" s="2" cm="1">
        <f t="array" ref="Z162">_xlfn.XLOOKUP(Z$1&amp;$R162,$C$3:$C$1662&amp;$D$3:$D$1662,$E$3:$E$1662,0,0,1)</f>
        <v>30500</v>
      </c>
      <c r="AA162" s="2" cm="1">
        <f t="array" ref="AA162">_xlfn.XLOOKUP(AA$1&amp;$R162,$C$3:$C$1662&amp;$D$3:$D$1662,$E$3:$E$1662,0,0,1)</f>
        <v>27600</v>
      </c>
      <c r="AB162" s="2" cm="1">
        <f t="array" ref="AB162">_xlfn.XLOOKUP(AB$1&amp;$R162,$C$3:$C$1662&amp;$D$3:$D$1662,$E$3:$E$1662,0,0,1)</f>
        <v>13500</v>
      </c>
      <c r="AC162" s="2" cm="1">
        <f t="array" ref="AC162">_xlfn.XLOOKUP(AC$1&amp;$R162,$C$3:$C$1662&amp;$D$3:$D$1662,$E$3:$E$1662,0,0,1)</f>
        <v>500</v>
      </c>
    </row>
    <row r="163" spans="3:29" x14ac:dyDescent="0.4">
      <c r="C163" t="s">
        <v>758</v>
      </c>
      <c r="D163" t="s">
        <v>673</v>
      </c>
      <c r="E163">
        <v>500</v>
      </c>
      <c r="R163" t="s">
        <v>25</v>
      </c>
      <c r="S163" s="2">
        <f t="shared" si="11"/>
        <v>2741880</v>
      </c>
      <c r="T163" s="2">
        <f t="shared" si="13"/>
        <v>3863200</v>
      </c>
      <c r="U163" s="2">
        <f t="shared" si="13"/>
        <v>4009300</v>
      </c>
      <c r="V163" s="2">
        <f t="shared" si="13"/>
        <v>2420900</v>
      </c>
      <c r="W163" s="2">
        <f t="shared" si="13"/>
        <v>1439800</v>
      </c>
      <c r="X163" s="2">
        <f t="shared" si="13"/>
        <v>1976200</v>
      </c>
      <c r="Y163" s="2" cm="1">
        <f t="array" ref="Y163">_xlfn.XLOOKUP(Y$1&amp;$R163,$C$3:$C$1662&amp;$D$3:$D$1662,$E$3:$E$1662,0,0,1)</f>
        <v>19600</v>
      </c>
      <c r="Z163" s="2" cm="1">
        <f t="array" ref="Z163">_xlfn.XLOOKUP(Z$1&amp;$R163,$C$3:$C$1662&amp;$D$3:$D$1662,$E$3:$E$1662,0,0,1)</f>
        <v>49000</v>
      </c>
      <c r="AA163" s="2" cm="1">
        <f t="array" ref="AA163">_xlfn.XLOOKUP(AA$1&amp;$R163,$C$3:$C$1662&amp;$D$3:$D$1662,$E$3:$E$1662,0,0,1)</f>
        <v>4900</v>
      </c>
      <c r="AB163" s="2" cm="1">
        <f t="array" ref="AB163">_xlfn.XLOOKUP(AB$1&amp;$R163,$C$3:$C$1662&amp;$D$3:$D$1662,$E$3:$E$1662,0,0,1)</f>
        <v>1700</v>
      </c>
      <c r="AC163" s="2" cm="1">
        <f t="array" ref="AC163">_xlfn.XLOOKUP(AC$1&amp;$R163,$C$3:$C$1662&amp;$D$3:$D$1662,$E$3:$E$1662,0,0,1)</f>
        <v>6600</v>
      </c>
    </row>
    <row r="164" spans="3:29" x14ac:dyDescent="0.4">
      <c r="C164" t="s">
        <v>758</v>
      </c>
      <c r="D164" t="s">
        <v>674</v>
      </c>
      <c r="E164">
        <v>6600</v>
      </c>
      <c r="R164" t="s">
        <v>63</v>
      </c>
      <c r="S164" s="2">
        <f t="shared" si="11"/>
        <v>2758520</v>
      </c>
      <c r="T164" s="2">
        <f t="shared" ref="T164:X179" si="14">T163+Y164</f>
        <v>3879800</v>
      </c>
      <c r="U164" s="2">
        <f t="shared" si="14"/>
        <v>4021100</v>
      </c>
      <c r="V164" s="2">
        <f t="shared" si="14"/>
        <v>2459100</v>
      </c>
      <c r="W164" s="2">
        <f t="shared" si="14"/>
        <v>1454500</v>
      </c>
      <c r="X164" s="2">
        <f t="shared" si="14"/>
        <v>1978100</v>
      </c>
      <c r="Y164" s="2" cm="1">
        <f t="array" ref="Y164">_xlfn.XLOOKUP(Y$1&amp;$R164,$C$3:$C$1662&amp;$D$3:$D$1662,$E$3:$E$1662,0,0,1)</f>
        <v>16600</v>
      </c>
      <c r="Z164" s="2" cm="1">
        <f t="array" ref="Z164">_xlfn.XLOOKUP(Z$1&amp;$R164,$C$3:$C$1662&amp;$D$3:$D$1662,$E$3:$E$1662,0,0,1)</f>
        <v>11800</v>
      </c>
      <c r="AA164" s="2" cm="1">
        <f t="array" ref="AA164">_xlfn.XLOOKUP(AA$1&amp;$R164,$C$3:$C$1662&amp;$D$3:$D$1662,$E$3:$E$1662,0,0,1)</f>
        <v>38200</v>
      </c>
      <c r="AB164" s="2" cm="1">
        <f t="array" ref="AB164">_xlfn.XLOOKUP(AB$1&amp;$R164,$C$3:$C$1662&amp;$D$3:$D$1662,$E$3:$E$1662,0,0,1)</f>
        <v>14700</v>
      </c>
      <c r="AC164" s="2" cm="1">
        <f t="array" ref="AC164">_xlfn.XLOOKUP(AC$1&amp;$R164,$C$3:$C$1662&amp;$D$3:$D$1662,$E$3:$E$1662,0,0,1)</f>
        <v>1900</v>
      </c>
    </row>
    <row r="165" spans="3:29" x14ac:dyDescent="0.4">
      <c r="C165" t="s">
        <v>758</v>
      </c>
      <c r="D165" t="s">
        <v>675</v>
      </c>
      <c r="E165">
        <v>1900</v>
      </c>
      <c r="R165" t="s">
        <v>107</v>
      </c>
      <c r="S165" s="2">
        <f t="shared" si="11"/>
        <v>2775520</v>
      </c>
      <c r="T165" s="2">
        <f t="shared" si="14"/>
        <v>3890400</v>
      </c>
      <c r="U165" s="2">
        <f t="shared" si="14"/>
        <v>4027900</v>
      </c>
      <c r="V165" s="2">
        <f t="shared" si="14"/>
        <v>2521500</v>
      </c>
      <c r="W165" s="2">
        <f t="shared" si="14"/>
        <v>1457300</v>
      </c>
      <c r="X165" s="2">
        <f t="shared" si="14"/>
        <v>1980500</v>
      </c>
      <c r="Y165" s="2" cm="1">
        <f t="array" ref="Y165">_xlfn.XLOOKUP(Y$1&amp;$R165,$C$3:$C$1662&amp;$D$3:$D$1662,$E$3:$E$1662,0,0,1)</f>
        <v>10600</v>
      </c>
      <c r="Z165" s="2" cm="1">
        <f t="array" ref="Z165">_xlfn.XLOOKUP(Z$1&amp;$R165,$C$3:$C$1662&amp;$D$3:$D$1662,$E$3:$E$1662,0,0,1)</f>
        <v>6800</v>
      </c>
      <c r="AA165" s="2" cm="1">
        <f t="array" ref="AA165">_xlfn.XLOOKUP(AA$1&amp;$R165,$C$3:$C$1662&amp;$D$3:$D$1662,$E$3:$E$1662,0,0,1)</f>
        <v>62400</v>
      </c>
      <c r="AB165" s="2" cm="1">
        <f t="array" ref="AB165">_xlfn.XLOOKUP(AB$1&amp;$R165,$C$3:$C$1662&amp;$D$3:$D$1662,$E$3:$E$1662,0,0,1)</f>
        <v>2800</v>
      </c>
      <c r="AC165" s="2" cm="1">
        <f t="array" ref="AC165">_xlfn.XLOOKUP(AC$1&amp;$R165,$C$3:$C$1662&amp;$D$3:$D$1662,$E$3:$E$1662,0,0,1)</f>
        <v>2400</v>
      </c>
    </row>
    <row r="166" spans="3:29" x14ac:dyDescent="0.4">
      <c r="C166" t="s">
        <v>758</v>
      </c>
      <c r="D166" t="s">
        <v>676</v>
      </c>
      <c r="E166">
        <v>2400</v>
      </c>
      <c r="R166" t="s">
        <v>234</v>
      </c>
      <c r="S166" s="2">
        <f t="shared" si="11"/>
        <v>2788180</v>
      </c>
      <c r="T166" s="2">
        <f t="shared" si="14"/>
        <v>3901300</v>
      </c>
      <c r="U166" s="2">
        <f t="shared" si="14"/>
        <v>4045500</v>
      </c>
      <c r="V166" s="2">
        <f t="shared" si="14"/>
        <v>2536700</v>
      </c>
      <c r="W166" s="2">
        <f t="shared" si="14"/>
        <v>1471800</v>
      </c>
      <c r="X166" s="2">
        <f t="shared" si="14"/>
        <v>1985600</v>
      </c>
      <c r="Y166" s="2" cm="1">
        <f t="array" ref="Y166">_xlfn.XLOOKUP(Y$1&amp;$R166,$C$3:$C$1662&amp;$D$3:$D$1662,$E$3:$E$1662,0,0,1)</f>
        <v>10900</v>
      </c>
      <c r="Z166" s="2" cm="1">
        <f t="array" ref="Z166">_xlfn.XLOOKUP(Z$1&amp;$R166,$C$3:$C$1662&amp;$D$3:$D$1662,$E$3:$E$1662,0,0,1)</f>
        <v>17600</v>
      </c>
      <c r="AA166" s="2" cm="1">
        <f t="array" ref="AA166">_xlfn.XLOOKUP(AA$1&amp;$R166,$C$3:$C$1662&amp;$D$3:$D$1662,$E$3:$E$1662,0,0,1)</f>
        <v>15200</v>
      </c>
      <c r="AB166" s="2" cm="1">
        <f t="array" ref="AB166">_xlfn.XLOOKUP(AB$1&amp;$R166,$C$3:$C$1662&amp;$D$3:$D$1662,$E$3:$E$1662,0,0,1)</f>
        <v>14500</v>
      </c>
      <c r="AC166" s="2" cm="1">
        <f t="array" ref="AC166">_xlfn.XLOOKUP(AC$1&amp;$R166,$C$3:$C$1662&amp;$D$3:$D$1662,$E$3:$E$1662,0,0,1)</f>
        <v>5100</v>
      </c>
    </row>
    <row r="167" spans="3:29" x14ac:dyDescent="0.4">
      <c r="C167" t="s">
        <v>758</v>
      </c>
      <c r="D167" t="s">
        <v>677</v>
      </c>
      <c r="E167">
        <v>5100</v>
      </c>
      <c r="R167" t="s">
        <v>175</v>
      </c>
      <c r="S167" s="2">
        <f t="shared" si="11"/>
        <v>2798180</v>
      </c>
      <c r="T167" s="2">
        <f t="shared" si="14"/>
        <v>3913900</v>
      </c>
      <c r="U167" s="2">
        <f t="shared" si="14"/>
        <v>4049000</v>
      </c>
      <c r="V167" s="2">
        <f t="shared" si="14"/>
        <v>2558600</v>
      </c>
      <c r="W167" s="2">
        <f t="shared" si="14"/>
        <v>1482600</v>
      </c>
      <c r="X167" s="2">
        <f t="shared" si="14"/>
        <v>1986800</v>
      </c>
      <c r="Y167" s="2" cm="1">
        <f t="array" ref="Y167">_xlfn.XLOOKUP(Y$1&amp;$R167,$C$3:$C$1662&amp;$D$3:$D$1662,$E$3:$E$1662,0,0,1)</f>
        <v>12600</v>
      </c>
      <c r="Z167" s="2" cm="1">
        <f t="array" ref="Z167">_xlfn.XLOOKUP(Z$1&amp;$R167,$C$3:$C$1662&amp;$D$3:$D$1662,$E$3:$E$1662,0,0,1)</f>
        <v>3500</v>
      </c>
      <c r="AA167" s="2" cm="1">
        <f t="array" ref="AA167">_xlfn.XLOOKUP(AA$1&amp;$R167,$C$3:$C$1662&amp;$D$3:$D$1662,$E$3:$E$1662,0,0,1)</f>
        <v>21900</v>
      </c>
      <c r="AB167" s="2" cm="1">
        <f t="array" ref="AB167">_xlfn.XLOOKUP(AB$1&amp;$R167,$C$3:$C$1662&amp;$D$3:$D$1662,$E$3:$E$1662,0,0,1)</f>
        <v>10800</v>
      </c>
      <c r="AC167" s="2" cm="1">
        <f t="array" ref="AC167">_xlfn.XLOOKUP(AC$1&amp;$R167,$C$3:$C$1662&amp;$D$3:$D$1662,$E$3:$E$1662,0,0,1)</f>
        <v>1200</v>
      </c>
    </row>
    <row r="168" spans="3:29" x14ac:dyDescent="0.4">
      <c r="C168" t="s">
        <v>758</v>
      </c>
      <c r="D168" t="s">
        <v>678</v>
      </c>
      <c r="E168">
        <v>1200</v>
      </c>
      <c r="R168" t="s">
        <v>89</v>
      </c>
      <c r="S168" s="2">
        <f t="shared" si="11"/>
        <v>2813920</v>
      </c>
      <c r="T168" s="2">
        <f t="shared" si="14"/>
        <v>3940100</v>
      </c>
      <c r="U168" s="2">
        <f t="shared" si="14"/>
        <v>4052200</v>
      </c>
      <c r="V168" s="2">
        <f t="shared" si="14"/>
        <v>2575200</v>
      </c>
      <c r="W168" s="2">
        <f t="shared" si="14"/>
        <v>1513900</v>
      </c>
      <c r="X168" s="2">
        <f t="shared" si="14"/>
        <v>1988200</v>
      </c>
      <c r="Y168" s="2" cm="1">
        <f t="array" ref="Y168">_xlfn.XLOOKUP(Y$1&amp;$R168,$C$3:$C$1662&amp;$D$3:$D$1662,$E$3:$E$1662,0,0,1)</f>
        <v>26200</v>
      </c>
      <c r="Z168" s="2" cm="1">
        <f t="array" ref="Z168">_xlfn.XLOOKUP(Z$1&amp;$R168,$C$3:$C$1662&amp;$D$3:$D$1662,$E$3:$E$1662,0,0,1)</f>
        <v>3200</v>
      </c>
      <c r="AA168" s="2" cm="1">
        <f t="array" ref="AA168">_xlfn.XLOOKUP(AA$1&amp;$R168,$C$3:$C$1662&amp;$D$3:$D$1662,$E$3:$E$1662,0,0,1)</f>
        <v>16600</v>
      </c>
      <c r="AB168" s="2" cm="1">
        <f t="array" ref="AB168">_xlfn.XLOOKUP(AB$1&amp;$R168,$C$3:$C$1662&amp;$D$3:$D$1662,$E$3:$E$1662,0,0,1)</f>
        <v>31300</v>
      </c>
      <c r="AC168" s="2" cm="1">
        <f t="array" ref="AC168">_xlfn.XLOOKUP(AC$1&amp;$R168,$C$3:$C$1662&amp;$D$3:$D$1662,$E$3:$E$1662,0,0,1)</f>
        <v>1400</v>
      </c>
    </row>
    <row r="169" spans="3:29" x14ac:dyDescent="0.4">
      <c r="C169" t="s">
        <v>758</v>
      </c>
      <c r="D169" t="s">
        <v>679</v>
      </c>
      <c r="E169">
        <v>1400</v>
      </c>
      <c r="R169" t="s">
        <v>257</v>
      </c>
      <c r="S169" s="2">
        <f t="shared" si="11"/>
        <v>2826400</v>
      </c>
      <c r="T169" s="2">
        <f t="shared" si="14"/>
        <v>3948300</v>
      </c>
      <c r="U169" s="2">
        <f t="shared" si="14"/>
        <v>4073300</v>
      </c>
      <c r="V169" s="2">
        <f t="shared" si="14"/>
        <v>2586100</v>
      </c>
      <c r="W169" s="2">
        <f t="shared" si="14"/>
        <v>1533700</v>
      </c>
      <c r="X169" s="2">
        <f t="shared" si="14"/>
        <v>1990600</v>
      </c>
      <c r="Y169" s="2" cm="1">
        <f t="array" ref="Y169">_xlfn.XLOOKUP(Y$1&amp;$R169,$C$3:$C$1662&amp;$D$3:$D$1662,$E$3:$E$1662,0,0,1)</f>
        <v>8200</v>
      </c>
      <c r="Z169" s="2" cm="1">
        <f t="array" ref="Z169">_xlfn.XLOOKUP(Z$1&amp;$R169,$C$3:$C$1662&amp;$D$3:$D$1662,$E$3:$E$1662,0,0,1)</f>
        <v>21100</v>
      </c>
      <c r="AA169" s="2" cm="1">
        <f t="array" ref="AA169">_xlfn.XLOOKUP(AA$1&amp;$R169,$C$3:$C$1662&amp;$D$3:$D$1662,$E$3:$E$1662,0,0,1)</f>
        <v>10900</v>
      </c>
      <c r="AB169" s="2" cm="1">
        <f t="array" ref="AB169">_xlfn.XLOOKUP(AB$1&amp;$R169,$C$3:$C$1662&amp;$D$3:$D$1662,$E$3:$E$1662,0,0,1)</f>
        <v>19800</v>
      </c>
      <c r="AC169" s="2" cm="1">
        <f t="array" ref="AC169">_xlfn.XLOOKUP(AC$1&amp;$R169,$C$3:$C$1662&amp;$D$3:$D$1662,$E$3:$E$1662,0,0,1)</f>
        <v>2400</v>
      </c>
    </row>
    <row r="170" spans="3:29" x14ac:dyDescent="0.4">
      <c r="C170" t="s">
        <v>758</v>
      </c>
      <c r="D170" t="s">
        <v>680</v>
      </c>
      <c r="E170">
        <v>2400</v>
      </c>
      <c r="R170" t="s">
        <v>47</v>
      </c>
      <c r="S170" s="2">
        <f t="shared" si="11"/>
        <v>2831940</v>
      </c>
      <c r="T170" s="2">
        <f t="shared" si="14"/>
        <v>3950900</v>
      </c>
      <c r="U170" s="2">
        <f t="shared" si="14"/>
        <v>4084700</v>
      </c>
      <c r="V170" s="2">
        <f t="shared" si="14"/>
        <v>2594300</v>
      </c>
      <c r="W170" s="2">
        <f t="shared" si="14"/>
        <v>1538800</v>
      </c>
      <c r="X170" s="2">
        <f t="shared" si="14"/>
        <v>1991000</v>
      </c>
      <c r="Y170" s="2" cm="1">
        <f t="array" ref="Y170">_xlfn.XLOOKUP(Y$1&amp;$R170,$C$3:$C$1662&amp;$D$3:$D$1662,$E$3:$E$1662,0,0,1)</f>
        <v>2600</v>
      </c>
      <c r="Z170" s="2" cm="1">
        <f t="array" ref="Z170">_xlfn.XLOOKUP(Z$1&amp;$R170,$C$3:$C$1662&amp;$D$3:$D$1662,$E$3:$E$1662,0,0,1)</f>
        <v>11400</v>
      </c>
      <c r="AA170" s="2" cm="1">
        <f t="array" ref="AA170">_xlfn.XLOOKUP(AA$1&amp;$R170,$C$3:$C$1662&amp;$D$3:$D$1662,$E$3:$E$1662,0,0,1)</f>
        <v>8200</v>
      </c>
      <c r="AB170" s="2" cm="1">
        <f t="array" ref="AB170">_xlfn.XLOOKUP(AB$1&amp;$R170,$C$3:$C$1662&amp;$D$3:$D$1662,$E$3:$E$1662,0,0,1)</f>
        <v>5100</v>
      </c>
      <c r="AC170" s="2" cm="1">
        <f t="array" ref="AC170">_xlfn.XLOOKUP(AC$1&amp;$R170,$C$3:$C$1662&amp;$D$3:$D$1662,$E$3:$E$1662,0,0,1)</f>
        <v>400</v>
      </c>
    </row>
    <row r="171" spans="3:29" x14ac:dyDescent="0.4">
      <c r="C171" t="s">
        <v>758</v>
      </c>
      <c r="D171" t="s">
        <v>681</v>
      </c>
      <c r="E171">
        <v>400</v>
      </c>
      <c r="R171" t="s">
        <v>136</v>
      </c>
      <c r="S171" s="2">
        <f t="shared" si="11"/>
        <v>2848340</v>
      </c>
      <c r="T171" s="2">
        <f t="shared" si="14"/>
        <v>3956100</v>
      </c>
      <c r="U171" s="2">
        <f t="shared" si="14"/>
        <v>4130000</v>
      </c>
      <c r="V171" s="2">
        <f t="shared" si="14"/>
        <v>2615500</v>
      </c>
      <c r="W171" s="2">
        <f t="shared" si="14"/>
        <v>1544800</v>
      </c>
      <c r="X171" s="2">
        <f t="shared" si="14"/>
        <v>1995300</v>
      </c>
      <c r="Y171" s="2" cm="1">
        <f t="array" ref="Y171">_xlfn.XLOOKUP(Y$1&amp;$R171,$C$3:$C$1662&amp;$D$3:$D$1662,$E$3:$E$1662,0,0,1)</f>
        <v>5200</v>
      </c>
      <c r="Z171" s="2" cm="1">
        <f t="array" ref="Z171">_xlfn.XLOOKUP(Z$1&amp;$R171,$C$3:$C$1662&amp;$D$3:$D$1662,$E$3:$E$1662,0,0,1)</f>
        <v>45300</v>
      </c>
      <c r="AA171" s="2" cm="1">
        <f t="array" ref="AA171">_xlfn.XLOOKUP(AA$1&amp;$R171,$C$3:$C$1662&amp;$D$3:$D$1662,$E$3:$E$1662,0,0,1)</f>
        <v>21200</v>
      </c>
      <c r="AB171" s="2" cm="1">
        <f t="array" ref="AB171">_xlfn.XLOOKUP(AB$1&amp;$R171,$C$3:$C$1662&amp;$D$3:$D$1662,$E$3:$E$1662,0,0,1)</f>
        <v>6000</v>
      </c>
      <c r="AC171" s="2" cm="1">
        <f t="array" ref="AC171">_xlfn.XLOOKUP(AC$1&amp;$R171,$C$3:$C$1662&amp;$D$3:$D$1662,$E$3:$E$1662,0,0,1)</f>
        <v>4300</v>
      </c>
    </row>
    <row r="172" spans="3:29" x14ac:dyDescent="0.4">
      <c r="C172" t="s">
        <v>758</v>
      </c>
      <c r="D172" t="s">
        <v>682</v>
      </c>
      <c r="E172">
        <v>4300</v>
      </c>
      <c r="R172" t="s">
        <v>6</v>
      </c>
      <c r="S172" s="2">
        <f t="shared" si="11"/>
        <v>2860600</v>
      </c>
      <c r="T172" s="2">
        <f t="shared" si="14"/>
        <v>3982100</v>
      </c>
      <c r="U172" s="2">
        <f t="shared" si="14"/>
        <v>4148100</v>
      </c>
      <c r="V172" s="2">
        <f t="shared" si="14"/>
        <v>2621600</v>
      </c>
      <c r="W172" s="2">
        <f t="shared" si="14"/>
        <v>1552600</v>
      </c>
      <c r="X172" s="2">
        <f t="shared" si="14"/>
        <v>1998600</v>
      </c>
      <c r="Y172" s="2" cm="1">
        <f t="array" ref="Y172">_xlfn.XLOOKUP(Y$1&amp;$R172,$C$3:$C$1662&amp;$D$3:$D$1662,$E$3:$E$1662,0,0,1)</f>
        <v>26000</v>
      </c>
      <c r="Z172" s="2" cm="1">
        <f t="array" ref="Z172">_xlfn.XLOOKUP(Z$1&amp;$R172,$C$3:$C$1662&amp;$D$3:$D$1662,$E$3:$E$1662,0,0,1)</f>
        <v>18100</v>
      </c>
      <c r="AA172" s="2" cm="1">
        <f t="array" ref="AA172">_xlfn.XLOOKUP(AA$1&amp;$R172,$C$3:$C$1662&amp;$D$3:$D$1662,$E$3:$E$1662,0,0,1)</f>
        <v>6100</v>
      </c>
      <c r="AB172" s="2" cm="1">
        <f t="array" ref="AB172">_xlfn.XLOOKUP(AB$1&amp;$R172,$C$3:$C$1662&amp;$D$3:$D$1662,$E$3:$E$1662,0,0,1)</f>
        <v>7800</v>
      </c>
      <c r="AC172" s="2" cm="1">
        <f t="array" ref="AC172">_xlfn.XLOOKUP(AC$1&amp;$R172,$C$3:$C$1662&amp;$D$3:$D$1662,$E$3:$E$1662,0,0,1)</f>
        <v>3300</v>
      </c>
    </row>
    <row r="173" spans="3:29" x14ac:dyDescent="0.4">
      <c r="C173" t="s">
        <v>758</v>
      </c>
      <c r="D173" t="s">
        <v>683</v>
      </c>
      <c r="E173">
        <v>3300</v>
      </c>
      <c r="R173" t="s">
        <v>171</v>
      </c>
      <c r="S173" s="2">
        <f t="shared" si="11"/>
        <v>2883700</v>
      </c>
      <c r="T173" s="2">
        <f t="shared" si="14"/>
        <v>4002000</v>
      </c>
      <c r="U173" s="2">
        <f t="shared" si="14"/>
        <v>4196000</v>
      </c>
      <c r="V173" s="2">
        <f t="shared" si="14"/>
        <v>2628000</v>
      </c>
      <c r="W173" s="2">
        <f t="shared" si="14"/>
        <v>1593400</v>
      </c>
      <c r="X173" s="2">
        <f t="shared" si="14"/>
        <v>1999100</v>
      </c>
      <c r="Y173" s="2" cm="1">
        <f t="array" ref="Y173">_xlfn.XLOOKUP(Y$1&amp;$R173,$C$3:$C$1662&amp;$D$3:$D$1662,$E$3:$E$1662,0,0,1)</f>
        <v>19900</v>
      </c>
      <c r="Z173" s="2" cm="1">
        <f t="array" ref="Z173">_xlfn.XLOOKUP(Z$1&amp;$R173,$C$3:$C$1662&amp;$D$3:$D$1662,$E$3:$E$1662,0,0,1)</f>
        <v>47900</v>
      </c>
      <c r="AA173" s="2" cm="1">
        <f t="array" ref="AA173">_xlfn.XLOOKUP(AA$1&amp;$R173,$C$3:$C$1662&amp;$D$3:$D$1662,$E$3:$E$1662,0,0,1)</f>
        <v>6400</v>
      </c>
      <c r="AB173" s="2" cm="1">
        <f t="array" ref="AB173">_xlfn.XLOOKUP(AB$1&amp;$R173,$C$3:$C$1662&amp;$D$3:$D$1662,$E$3:$E$1662,0,0,1)</f>
        <v>40800</v>
      </c>
      <c r="AC173" s="2" cm="1">
        <f t="array" ref="AC173">_xlfn.XLOOKUP(AC$1&amp;$R173,$C$3:$C$1662&amp;$D$3:$D$1662,$E$3:$E$1662,0,0,1)</f>
        <v>500</v>
      </c>
    </row>
    <row r="174" spans="3:29" x14ac:dyDescent="0.4">
      <c r="C174" t="s">
        <v>758</v>
      </c>
      <c r="D174" t="s">
        <v>684</v>
      </c>
      <c r="E174">
        <v>500</v>
      </c>
      <c r="R174" t="s">
        <v>48</v>
      </c>
      <c r="S174" s="2">
        <f t="shared" si="11"/>
        <v>2895380</v>
      </c>
      <c r="T174" s="2">
        <f t="shared" si="14"/>
        <v>4013000</v>
      </c>
      <c r="U174" s="2">
        <f t="shared" si="14"/>
        <v>4222100</v>
      </c>
      <c r="V174" s="2">
        <f t="shared" si="14"/>
        <v>2636500</v>
      </c>
      <c r="W174" s="2">
        <f t="shared" si="14"/>
        <v>1604700</v>
      </c>
      <c r="X174" s="2">
        <f t="shared" si="14"/>
        <v>2000600</v>
      </c>
      <c r="Y174" s="2" cm="1">
        <f t="array" ref="Y174">_xlfn.XLOOKUP(Y$1&amp;$R174,$C$3:$C$1662&amp;$D$3:$D$1662,$E$3:$E$1662,0,0,1)</f>
        <v>11000</v>
      </c>
      <c r="Z174" s="2" cm="1">
        <f t="array" ref="Z174">_xlfn.XLOOKUP(Z$1&amp;$R174,$C$3:$C$1662&amp;$D$3:$D$1662,$E$3:$E$1662,0,0,1)</f>
        <v>26100</v>
      </c>
      <c r="AA174" s="2" cm="1">
        <f t="array" ref="AA174">_xlfn.XLOOKUP(AA$1&amp;$R174,$C$3:$C$1662&amp;$D$3:$D$1662,$E$3:$E$1662,0,0,1)</f>
        <v>8500</v>
      </c>
      <c r="AB174" s="2" cm="1">
        <f t="array" ref="AB174">_xlfn.XLOOKUP(AB$1&amp;$R174,$C$3:$C$1662&amp;$D$3:$D$1662,$E$3:$E$1662,0,0,1)</f>
        <v>11300</v>
      </c>
      <c r="AC174" s="2" cm="1">
        <f t="array" ref="AC174">_xlfn.XLOOKUP(AC$1&amp;$R174,$C$3:$C$1662&amp;$D$3:$D$1662,$E$3:$E$1662,0,0,1)</f>
        <v>1500</v>
      </c>
    </row>
    <row r="175" spans="3:29" x14ac:dyDescent="0.4">
      <c r="C175" t="s">
        <v>758</v>
      </c>
      <c r="D175" t="s">
        <v>685</v>
      </c>
      <c r="E175">
        <v>1500</v>
      </c>
      <c r="R175" t="s">
        <v>85</v>
      </c>
      <c r="S175" s="2">
        <f t="shared" si="11"/>
        <v>2904380</v>
      </c>
      <c r="T175" s="2">
        <f t="shared" si="14"/>
        <v>4018700</v>
      </c>
      <c r="U175" s="2">
        <f t="shared" si="14"/>
        <v>4233200</v>
      </c>
      <c r="V175" s="2">
        <f t="shared" si="14"/>
        <v>2640900</v>
      </c>
      <c r="W175" s="2">
        <f t="shared" si="14"/>
        <v>1627400</v>
      </c>
      <c r="X175" s="2">
        <f t="shared" si="14"/>
        <v>2001700</v>
      </c>
      <c r="Y175" s="2" cm="1">
        <f t="array" ref="Y175">_xlfn.XLOOKUP(Y$1&amp;$R175,$C$3:$C$1662&amp;$D$3:$D$1662,$E$3:$E$1662,0,0,1)</f>
        <v>5700</v>
      </c>
      <c r="Z175" s="2" cm="1">
        <f t="array" ref="Z175">_xlfn.XLOOKUP(Z$1&amp;$R175,$C$3:$C$1662&amp;$D$3:$D$1662,$E$3:$E$1662,0,0,1)</f>
        <v>11100</v>
      </c>
      <c r="AA175" s="2" cm="1">
        <f t="array" ref="AA175">_xlfn.XLOOKUP(AA$1&amp;$R175,$C$3:$C$1662&amp;$D$3:$D$1662,$E$3:$E$1662,0,0,1)</f>
        <v>4400</v>
      </c>
      <c r="AB175" s="2" cm="1">
        <f t="array" ref="AB175">_xlfn.XLOOKUP(AB$1&amp;$R175,$C$3:$C$1662&amp;$D$3:$D$1662,$E$3:$E$1662,0,0,1)</f>
        <v>22700</v>
      </c>
      <c r="AC175" s="2" cm="1">
        <f t="array" ref="AC175">_xlfn.XLOOKUP(AC$1&amp;$R175,$C$3:$C$1662&amp;$D$3:$D$1662,$E$3:$E$1662,0,0,1)</f>
        <v>1100</v>
      </c>
    </row>
    <row r="176" spans="3:29" x14ac:dyDescent="0.4">
      <c r="C176" t="s">
        <v>758</v>
      </c>
      <c r="D176" t="s">
        <v>686</v>
      </c>
      <c r="E176">
        <v>1100</v>
      </c>
      <c r="R176" t="s">
        <v>143</v>
      </c>
      <c r="S176" s="2">
        <f t="shared" si="11"/>
        <v>2914300</v>
      </c>
      <c r="T176" s="2">
        <f t="shared" si="14"/>
        <v>4022600</v>
      </c>
      <c r="U176" s="2">
        <f t="shared" si="14"/>
        <v>4254900</v>
      </c>
      <c r="V176" s="2">
        <f t="shared" si="14"/>
        <v>2649500</v>
      </c>
      <c r="W176" s="2">
        <f t="shared" si="14"/>
        <v>1642300</v>
      </c>
      <c r="X176" s="2">
        <f t="shared" si="14"/>
        <v>2002200</v>
      </c>
      <c r="Y176" s="2" cm="1">
        <f t="array" ref="Y176">_xlfn.XLOOKUP(Y$1&amp;$R176,$C$3:$C$1662&amp;$D$3:$D$1662,$E$3:$E$1662,0,0,1)</f>
        <v>3900</v>
      </c>
      <c r="Z176" s="2" cm="1">
        <f t="array" ref="Z176">_xlfn.XLOOKUP(Z$1&amp;$R176,$C$3:$C$1662&amp;$D$3:$D$1662,$E$3:$E$1662,0,0,1)</f>
        <v>21700</v>
      </c>
      <c r="AA176" s="2" cm="1">
        <f t="array" ref="AA176">_xlfn.XLOOKUP(AA$1&amp;$R176,$C$3:$C$1662&amp;$D$3:$D$1662,$E$3:$E$1662,0,0,1)</f>
        <v>8600</v>
      </c>
      <c r="AB176" s="2" cm="1">
        <f t="array" ref="AB176">_xlfn.XLOOKUP(AB$1&amp;$R176,$C$3:$C$1662&amp;$D$3:$D$1662,$E$3:$E$1662,0,0,1)</f>
        <v>14900</v>
      </c>
      <c r="AC176" s="2" cm="1">
        <f t="array" ref="AC176">_xlfn.XLOOKUP(AC$1&amp;$R176,$C$3:$C$1662&amp;$D$3:$D$1662,$E$3:$E$1662,0,0,1)</f>
        <v>500</v>
      </c>
    </row>
    <row r="177" spans="3:29" x14ac:dyDescent="0.4">
      <c r="C177" t="s">
        <v>758</v>
      </c>
      <c r="D177" t="s">
        <v>687</v>
      </c>
      <c r="E177">
        <v>500</v>
      </c>
      <c r="R177" t="s">
        <v>192</v>
      </c>
      <c r="S177" s="2">
        <f t="shared" si="11"/>
        <v>2924700</v>
      </c>
      <c r="T177" s="2">
        <f t="shared" si="14"/>
        <v>4024600</v>
      </c>
      <c r="U177" s="2">
        <f t="shared" si="14"/>
        <v>4278100</v>
      </c>
      <c r="V177" s="2">
        <f t="shared" si="14"/>
        <v>2667500</v>
      </c>
      <c r="W177" s="2">
        <f t="shared" si="14"/>
        <v>1650900</v>
      </c>
      <c r="X177" s="2">
        <f t="shared" si="14"/>
        <v>2002400</v>
      </c>
      <c r="Y177" s="2" cm="1">
        <f t="array" ref="Y177">_xlfn.XLOOKUP(Y$1&amp;$R177,$C$3:$C$1662&amp;$D$3:$D$1662,$E$3:$E$1662,0,0,1)</f>
        <v>2000</v>
      </c>
      <c r="Z177" s="2" cm="1">
        <f t="array" ref="Z177">_xlfn.XLOOKUP(Z$1&amp;$R177,$C$3:$C$1662&amp;$D$3:$D$1662,$E$3:$E$1662,0,0,1)</f>
        <v>23200</v>
      </c>
      <c r="AA177" s="2" cm="1">
        <f t="array" ref="AA177">_xlfn.XLOOKUP(AA$1&amp;$R177,$C$3:$C$1662&amp;$D$3:$D$1662,$E$3:$E$1662,0,0,1)</f>
        <v>18000</v>
      </c>
      <c r="AB177" s="2" cm="1">
        <f t="array" ref="AB177">_xlfn.XLOOKUP(AB$1&amp;$R177,$C$3:$C$1662&amp;$D$3:$D$1662,$E$3:$E$1662,0,0,1)</f>
        <v>8600</v>
      </c>
      <c r="AC177" s="2" cm="1">
        <f t="array" ref="AC177">_xlfn.XLOOKUP(AC$1&amp;$R177,$C$3:$C$1662&amp;$D$3:$D$1662,$E$3:$E$1662,0,0,1)</f>
        <v>200</v>
      </c>
    </row>
    <row r="178" spans="3:29" x14ac:dyDescent="0.4">
      <c r="C178" t="s">
        <v>758</v>
      </c>
      <c r="D178" t="s">
        <v>688</v>
      </c>
      <c r="E178">
        <v>200</v>
      </c>
      <c r="R178" t="s">
        <v>53</v>
      </c>
      <c r="S178" s="2">
        <f t="shared" si="11"/>
        <v>2934360</v>
      </c>
      <c r="T178" s="2">
        <f t="shared" si="14"/>
        <v>4032400</v>
      </c>
      <c r="U178" s="2">
        <f t="shared" si="14"/>
        <v>4298300</v>
      </c>
      <c r="V178" s="2">
        <f t="shared" si="14"/>
        <v>2676400</v>
      </c>
      <c r="W178" s="2">
        <f t="shared" si="14"/>
        <v>1660600</v>
      </c>
      <c r="X178" s="2">
        <f t="shared" si="14"/>
        <v>2004100</v>
      </c>
      <c r="Y178" s="2" cm="1">
        <f t="array" ref="Y178">_xlfn.XLOOKUP(Y$1&amp;$R178,$C$3:$C$1662&amp;$D$3:$D$1662,$E$3:$E$1662,0,0,1)</f>
        <v>7800</v>
      </c>
      <c r="Z178" s="2" cm="1">
        <f t="array" ref="Z178">_xlfn.XLOOKUP(Z$1&amp;$R178,$C$3:$C$1662&amp;$D$3:$D$1662,$E$3:$E$1662,0,0,1)</f>
        <v>20200</v>
      </c>
      <c r="AA178" s="2" cm="1">
        <f t="array" ref="AA178">_xlfn.XLOOKUP(AA$1&amp;$R178,$C$3:$C$1662&amp;$D$3:$D$1662,$E$3:$E$1662,0,0,1)</f>
        <v>8900</v>
      </c>
      <c r="AB178" s="2" cm="1">
        <f t="array" ref="AB178">_xlfn.XLOOKUP(AB$1&amp;$R178,$C$3:$C$1662&amp;$D$3:$D$1662,$E$3:$E$1662,0,0,1)</f>
        <v>9700</v>
      </c>
      <c r="AC178" s="2" cm="1">
        <f t="array" ref="AC178">_xlfn.XLOOKUP(AC$1&amp;$R178,$C$3:$C$1662&amp;$D$3:$D$1662,$E$3:$E$1662,0,0,1)</f>
        <v>1700</v>
      </c>
    </row>
    <row r="179" spans="3:29" x14ac:dyDescent="0.4">
      <c r="C179" t="s">
        <v>758</v>
      </c>
      <c r="D179" t="s">
        <v>689</v>
      </c>
      <c r="E179">
        <v>1700</v>
      </c>
      <c r="R179" t="s">
        <v>222</v>
      </c>
      <c r="S179" s="2">
        <f t="shared" si="11"/>
        <v>2972740</v>
      </c>
      <c r="T179" s="2">
        <f t="shared" si="14"/>
        <v>4129900</v>
      </c>
      <c r="U179" s="2">
        <f t="shared" si="14"/>
        <v>4330900</v>
      </c>
      <c r="V179" s="2">
        <f t="shared" si="14"/>
        <v>2680200</v>
      </c>
      <c r="W179" s="2">
        <f t="shared" si="14"/>
        <v>1718400</v>
      </c>
      <c r="X179" s="2">
        <f t="shared" si="14"/>
        <v>2004300</v>
      </c>
      <c r="Y179" s="2" cm="1">
        <f t="array" ref="Y179">_xlfn.XLOOKUP(Y$1&amp;$R179,$C$3:$C$1662&amp;$D$3:$D$1662,$E$3:$E$1662,0,0,1)</f>
        <v>97500</v>
      </c>
      <c r="Z179" s="2" cm="1">
        <f t="array" ref="Z179">_xlfn.XLOOKUP(Z$1&amp;$R179,$C$3:$C$1662&amp;$D$3:$D$1662,$E$3:$E$1662,0,0,1)</f>
        <v>32600</v>
      </c>
      <c r="AA179" s="2" cm="1">
        <f t="array" ref="AA179">_xlfn.XLOOKUP(AA$1&amp;$R179,$C$3:$C$1662&amp;$D$3:$D$1662,$E$3:$E$1662,0,0,1)</f>
        <v>3800</v>
      </c>
      <c r="AB179" s="2" cm="1">
        <f t="array" ref="AB179">_xlfn.XLOOKUP(AB$1&amp;$R179,$C$3:$C$1662&amp;$D$3:$D$1662,$E$3:$E$1662,0,0,1)</f>
        <v>57800</v>
      </c>
      <c r="AC179" s="2" cm="1">
        <f t="array" ref="AC179">_xlfn.XLOOKUP(AC$1&amp;$R179,$C$3:$C$1662&amp;$D$3:$D$1662,$E$3:$E$1662,0,0,1)</f>
        <v>200</v>
      </c>
    </row>
    <row r="180" spans="3:29" x14ac:dyDescent="0.4">
      <c r="C180" t="s">
        <v>758</v>
      </c>
      <c r="D180" t="s">
        <v>690</v>
      </c>
      <c r="E180">
        <v>200</v>
      </c>
      <c r="R180" t="s">
        <v>211</v>
      </c>
      <c r="S180" s="2">
        <f t="shared" si="11"/>
        <v>2986700</v>
      </c>
      <c r="T180" s="2">
        <f t="shared" ref="T180:X195" si="15">T179+Y180</f>
        <v>4140000</v>
      </c>
      <c r="U180" s="2">
        <f t="shared" si="15"/>
        <v>4374000</v>
      </c>
      <c r="V180" s="2">
        <f t="shared" si="15"/>
        <v>2687400</v>
      </c>
      <c r="W180" s="2">
        <f t="shared" si="15"/>
        <v>1725000</v>
      </c>
      <c r="X180" s="2">
        <f t="shared" si="15"/>
        <v>2007100</v>
      </c>
      <c r="Y180" s="2" cm="1">
        <f t="array" ref="Y180">_xlfn.XLOOKUP(Y$1&amp;$R180,$C$3:$C$1662&amp;$D$3:$D$1662,$E$3:$E$1662,0,0,1)</f>
        <v>10100</v>
      </c>
      <c r="Z180" s="2" cm="1">
        <f t="array" ref="Z180">_xlfn.XLOOKUP(Z$1&amp;$R180,$C$3:$C$1662&amp;$D$3:$D$1662,$E$3:$E$1662,0,0,1)</f>
        <v>43100</v>
      </c>
      <c r="AA180" s="2" cm="1">
        <f t="array" ref="AA180">_xlfn.XLOOKUP(AA$1&amp;$R180,$C$3:$C$1662&amp;$D$3:$D$1662,$E$3:$E$1662,0,0,1)</f>
        <v>7200</v>
      </c>
      <c r="AB180" s="2" cm="1">
        <f t="array" ref="AB180">_xlfn.XLOOKUP(AB$1&amp;$R180,$C$3:$C$1662&amp;$D$3:$D$1662,$E$3:$E$1662,0,0,1)</f>
        <v>6600</v>
      </c>
      <c r="AC180" s="2" cm="1">
        <f t="array" ref="AC180">_xlfn.XLOOKUP(AC$1&amp;$R180,$C$3:$C$1662&amp;$D$3:$D$1662,$E$3:$E$1662,0,0,1)</f>
        <v>2800</v>
      </c>
    </row>
    <row r="181" spans="3:29" x14ac:dyDescent="0.4">
      <c r="C181" t="s">
        <v>758</v>
      </c>
      <c r="D181" t="s">
        <v>691</v>
      </c>
      <c r="E181">
        <v>2800</v>
      </c>
      <c r="R181" t="s">
        <v>299</v>
      </c>
      <c r="S181" s="2">
        <f t="shared" si="11"/>
        <v>3000000</v>
      </c>
      <c r="T181" s="2">
        <f t="shared" si="15"/>
        <v>4149500</v>
      </c>
      <c r="U181" s="2">
        <f t="shared" si="15"/>
        <v>4392400</v>
      </c>
      <c r="V181" s="2">
        <f t="shared" si="15"/>
        <v>2701200</v>
      </c>
      <c r="W181" s="2">
        <f t="shared" si="15"/>
        <v>1743600</v>
      </c>
      <c r="X181" s="2">
        <f t="shared" si="15"/>
        <v>2013300</v>
      </c>
      <c r="Y181" s="2" cm="1">
        <f t="array" ref="Y181">_xlfn.XLOOKUP(Y$1&amp;$R181,$C$3:$C$1662&amp;$D$3:$D$1662,$E$3:$E$1662,0,0,1)</f>
        <v>9500</v>
      </c>
      <c r="Z181" s="2" cm="1">
        <f t="array" ref="Z181">_xlfn.XLOOKUP(Z$1&amp;$R181,$C$3:$C$1662&amp;$D$3:$D$1662,$E$3:$E$1662,0,0,1)</f>
        <v>18400</v>
      </c>
      <c r="AA181" s="2" cm="1">
        <f t="array" ref="AA181">_xlfn.XLOOKUP(AA$1&amp;$R181,$C$3:$C$1662&amp;$D$3:$D$1662,$E$3:$E$1662,0,0,1)</f>
        <v>13800</v>
      </c>
      <c r="AB181" s="2" cm="1">
        <f t="array" ref="AB181">_xlfn.XLOOKUP(AB$1&amp;$R181,$C$3:$C$1662&amp;$D$3:$D$1662,$E$3:$E$1662,0,0,1)</f>
        <v>18600</v>
      </c>
      <c r="AC181" s="2" cm="1">
        <f t="array" ref="AC181">_xlfn.XLOOKUP(AC$1&amp;$R181,$C$3:$C$1662&amp;$D$3:$D$1662,$E$3:$E$1662,0,0,1)</f>
        <v>6200</v>
      </c>
    </row>
    <row r="182" spans="3:29" x14ac:dyDescent="0.4">
      <c r="C182" t="s">
        <v>758</v>
      </c>
      <c r="D182" t="s">
        <v>692</v>
      </c>
      <c r="E182">
        <v>6200</v>
      </c>
      <c r="R182" t="s">
        <v>100</v>
      </c>
      <c r="S182" s="2">
        <f t="shared" si="11"/>
        <v>3017520</v>
      </c>
      <c r="T182" s="2">
        <f t="shared" si="15"/>
        <v>4166500</v>
      </c>
      <c r="U182" s="2">
        <f t="shared" si="15"/>
        <v>4424200</v>
      </c>
      <c r="V182" s="2">
        <f t="shared" si="15"/>
        <v>2715600</v>
      </c>
      <c r="W182" s="2">
        <f t="shared" si="15"/>
        <v>1762200</v>
      </c>
      <c r="X182" s="2">
        <f t="shared" si="15"/>
        <v>2019100</v>
      </c>
      <c r="Y182" s="2" cm="1">
        <f t="array" ref="Y182">_xlfn.XLOOKUP(Y$1&amp;$R182,$C$3:$C$1662&amp;$D$3:$D$1662,$E$3:$E$1662,0,0,1)</f>
        <v>17000</v>
      </c>
      <c r="Z182" s="2" cm="1">
        <f t="array" ref="Z182">_xlfn.XLOOKUP(Z$1&amp;$R182,$C$3:$C$1662&amp;$D$3:$D$1662,$E$3:$E$1662,0,0,1)</f>
        <v>31800</v>
      </c>
      <c r="AA182" s="2" cm="1">
        <f t="array" ref="AA182">_xlfn.XLOOKUP(AA$1&amp;$R182,$C$3:$C$1662&amp;$D$3:$D$1662,$E$3:$E$1662,0,0,1)</f>
        <v>14400</v>
      </c>
      <c r="AB182" s="2" cm="1">
        <f t="array" ref="AB182">_xlfn.XLOOKUP(AB$1&amp;$R182,$C$3:$C$1662&amp;$D$3:$D$1662,$E$3:$E$1662,0,0,1)</f>
        <v>18600</v>
      </c>
      <c r="AC182" s="2" cm="1">
        <f t="array" ref="AC182">_xlfn.XLOOKUP(AC$1&amp;$R182,$C$3:$C$1662&amp;$D$3:$D$1662,$E$3:$E$1662,0,0,1)</f>
        <v>5800</v>
      </c>
    </row>
    <row r="183" spans="3:29" x14ac:dyDescent="0.4">
      <c r="C183" t="s">
        <v>758</v>
      </c>
      <c r="D183" t="s">
        <v>693</v>
      </c>
      <c r="E183">
        <v>5800</v>
      </c>
      <c r="R183" t="s">
        <v>300</v>
      </c>
      <c r="S183" s="2">
        <f t="shared" si="11"/>
        <v>3024760</v>
      </c>
      <c r="T183" s="2">
        <f t="shared" si="15"/>
        <v>4171100</v>
      </c>
      <c r="U183" s="2">
        <f t="shared" si="15"/>
        <v>4441300</v>
      </c>
      <c r="V183" s="2">
        <f t="shared" si="15"/>
        <v>2719000</v>
      </c>
      <c r="W183" s="2">
        <f t="shared" si="15"/>
        <v>1768600</v>
      </c>
      <c r="X183" s="2">
        <f t="shared" si="15"/>
        <v>2023800</v>
      </c>
      <c r="Y183" s="2" cm="1">
        <f t="array" ref="Y183">_xlfn.XLOOKUP(Y$1&amp;$R183,$C$3:$C$1662&amp;$D$3:$D$1662,$E$3:$E$1662,0,0,1)</f>
        <v>4600</v>
      </c>
      <c r="Z183" s="2" cm="1">
        <f t="array" ref="Z183">_xlfn.XLOOKUP(Z$1&amp;$R183,$C$3:$C$1662&amp;$D$3:$D$1662,$E$3:$E$1662,0,0,1)</f>
        <v>17100</v>
      </c>
      <c r="AA183" s="2" cm="1">
        <f t="array" ref="AA183">_xlfn.XLOOKUP(AA$1&amp;$R183,$C$3:$C$1662&amp;$D$3:$D$1662,$E$3:$E$1662,0,0,1)</f>
        <v>3400</v>
      </c>
      <c r="AB183" s="2" cm="1">
        <f t="array" ref="AB183">_xlfn.XLOOKUP(AB$1&amp;$R183,$C$3:$C$1662&amp;$D$3:$D$1662,$E$3:$E$1662,0,0,1)</f>
        <v>6400</v>
      </c>
      <c r="AC183" s="2" cm="1">
        <f t="array" ref="AC183">_xlfn.XLOOKUP(AC$1&amp;$R183,$C$3:$C$1662&amp;$D$3:$D$1662,$E$3:$E$1662,0,0,1)</f>
        <v>4700</v>
      </c>
    </row>
    <row r="184" spans="3:29" x14ac:dyDescent="0.4">
      <c r="C184" t="s">
        <v>758</v>
      </c>
      <c r="D184" t="s">
        <v>694</v>
      </c>
      <c r="E184">
        <v>4700</v>
      </c>
      <c r="R184" t="s">
        <v>204</v>
      </c>
      <c r="S184" s="2">
        <f t="shared" si="11"/>
        <v>3031980</v>
      </c>
      <c r="T184" s="2">
        <f t="shared" si="15"/>
        <v>4181000</v>
      </c>
      <c r="U184" s="2">
        <f t="shared" si="15"/>
        <v>4447500</v>
      </c>
      <c r="V184" s="2">
        <f t="shared" si="15"/>
        <v>2725800</v>
      </c>
      <c r="W184" s="2">
        <f t="shared" si="15"/>
        <v>1781200</v>
      </c>
      <c r="X184" s="2">
        <f t="shared" si="15"/>
        <v>2024400</v>
      </c>
      <c r="Y184" s="2" cm="1">
        <f t="array" ref="Y184">_xlfn.XLOOKUP(Y$1&amp;$R184,$C$3:$C$1662&amp;$D$3:$D$1662,$E$3:$E$1662,0,0,1)</f>
        <v>9900</v>
      </c>
      <c r="Z184" s="2" cm="1">
        <f t="array" ref="Z184">_xlfn.XLOOKUP(Z$1&amp;$R184,$C$3:$C$1662&amp;$D$3:$D$1662,$E$3:$E$1662,0,0,1)</f>
        <v>6200</v>
      </c>
      <c r="AA184" s="2" cm="1">
        <f t="array" ref="AA184">_xlfn.XLOOKUP(AA$1&amp;$R184,$C$3:$C$1662&amp;$D$3:$D$1662,$E$3:$E$1662,0,0,1)</f>
        <v>6800</v>
      </c>
      <c r="AB184" s="2" cm="1">
        <f t="array" ref="AB184">_xlfn.XLOOKUP(AB$1&amp;$R184,$C$3:$C$1662&amp;$D$3:$D$1662,$E$3:$E$1662,0,0,1)</f>
        <v>12600</v>
      </c>
      <c r="AC184" s="2" cm="1">
        <f t="array" ref="AC184">_xlfn.XLOOKUP(AC$1&amp;$R184,$C$3:$C$1662&amp;$D$3:$D$1662,$E$3:$E$1662,0,0,1)</f>
        <v>600</v>
      </c>
    </row>
    <row r="185" spans="3:29" x14ac:dyDescent="0.4">
      <c r="C185" t="s">
        <v>758</v>
      </c>
      <c r="D185" t="s">
        <v>393</v>
      </c>
      <c r="E185">
        <v>600</v>
      </c>
      <c r="R185" t="s">
        <v>301</v>
      </c>
      <c r="S185" s="2">
        <f t="shared" si="11"/>
        <v>3042580</v>
      </c>
      <c r="T185" s="2">
        <f t="shared" si="15"/>
        <v>4189300</v>
      </c>
      <c r="U185" s="2">
        <f t="shared" si="15"/>
        <v>4478800</v>
      </c>
      <c r="V185" s="2">
        <f t="shared" si="15"/>
        <v>2737300</v>
      </c>
      <c r="W185" s="2">
        <f t="shared" si="15"/>
        <v>1782600</v>
      </c>
      <c r="X185" s="2">
        <f t="shared" si="15"/>
        <v>2024900</v>
      </c>
      <c r="Y185" s="2" cm="1">
        <f t="array" ref="Y185">_xlfn.XLOOKUP(Y$1&amp;$R185,$C$3:$C$1662&amp;$D$3:$D$1662,$E$3:$E$1662,0,0,1)</f>
        <v>8300</v>
      </c>
      <c r="Z185" s="2" cm="1">
        <f t="array" ref="Z185">_xlfn.XLOOKUP(Z$1&amp;$R185,$C$3:$C$1662&amp;$D$3:$D$1662,$E$3:$E$1662,0,0,1)</f>
        <v>31300</v>
      </c>
      <c r="AA185" s="2" cm="1">
        <f t="array" ref="AA185">_xlfn.XLOOKUP(AA$1&amp;$R185,$C$3:$C$1662&amp;$D$3:$D$1662,$E$3:$E$1662,0,0,1)</f>
        <v>11500</v>
      </c>
      <c r="AB185" s="2" cm="1">
        <f t="array" ref="AB185">_xlfn.XLOOKUP(AB$1&amp;$R185,$C$3:$C$1662&amp;$D$3:$D$1662,$E$3:$E$1662,0,0,1)</f>
        <v>1400</v>
      </c>
      <c r="AC185" s="2" cm="1">
        <f t="array" ref="AC185">_xlfn.XLOOKUP(AC$1&amp;$R185,$C$3:$C$1662&amp;$D$3:$D$1662,$E$3:$E$1662,0,0,1)</f>
        <v>500</v>
      </c>
    </row>
    <row r="186" spans="3:29" x14ac:dyDescent="0.4">
      <c r="C186" t="s">
        <v>758</v>
      </c>
      <c r="D186" t="s">
        <v>394</v>
      </c>
      <c r="E186">
        <v>500</v>
      </c>
      <c r="R186" t="s">
        <v>201</v>
      </c>
      <c r="S186" s="2">
        <f t="shared" si="11"/>
        <v>3054980</v>
      </c>
      <c r="T186" s="2">
        <f t="shared" si="15"/>
        <v>4191200</v>
      </c>
      <c r="U186" s="2">
        <f t="shared" si="15"/>
        <v>4518900</v>
      </c>
      <c r="V186" s="2">
        <f t="shared" si="15"/>
        <v>2740400</v>
      </c>
      <c r="W186" s="2">
        <f t="shared" si="15"/>
        <v>1794100</v>
      </c>
      <c r="X186" s="2">
        <f t="shared" si="15"/>
        <v>2030300</v>
      </c>
      <c r="Y186" s="2" cm="1">
        <f t="array" ref="Y186">_xlfn.XLOOKUP(Y$1&amp;$R186,$C$3:$C$1662&amp;$D$3:$D$1662,$E$3:$E$1662,0,0,1)</f>
        <v>1900</v>
      </c>
      <c r="Z186" s="2" cm="1">
        <f t="array" ref="Z186">_xlfn.XLOOKUP(Z$1&amp;$R186,$C$3:$C$1662&amp;$D$3:$D$1662,$E$3:$E$1662,0,0,1)</f>
        <v>40100</v>
      </c>
      <c r="AA186" s="2" cm="1">
        <f t="array" ref="AA186">_xlfn.XLOOKUP(AA$1&amp;$R186,$C$3:$C$1662&amp;$D$3:$D$1662,$E$3:$E$1662,0,0,1)</f>
        <v>3100</v>
      </c>
      <c r="AB186" s="2" cm="1">
        <f t="array" ref="AB186">_xlfn.XLOOKUP(AB$1&amp;$R186,$C$3:$C$1662&amp;$D$3:$D$1662,$E$3:$E$1662,0,0,1)</f>
        <v>11500</v>
      </c>
      <c r="AC186" s="2" cm="1">
        <f t="array" ref="AC186">_xlfn.XLOOKUP(AC$1&amp;$R186,$C$3:$C$1662&amp;$D$3:$D$1662,$E$3:$E$1662,0,0,1)</f>
        <v>5400</v>
      </c>
    </row>
    <row r="187" spans="3:29" x14ac:dyDescent="0.4">
      <c r="C187" t="s">
        <v>758</v>
      </c>
      <c r="D187" t="s">
        <v>395</v>
      </c>
      <c r="E187">
        <v>5400</v>
      </c>
      <c r="R187" t="s">
        <v>21</v>
      </c>
      <c r="S187" s="2">
        <f t="shared" si="11"/>
        <v>3062180</v>
      </c>
      <c r="T187" s="2">
        <f t="shared" si="15"/>
        <v>4191800</v>
      </c>
      <c r="U187" s="2">
        <f t="shared" si="15"/>
        <v>4526800</v>
      </c>
      <c r="V187" s="2">
        <f t="shared" si="15"/>
        <v>2757700</v>
      </c>
      <c r="W187" s="2">
        <f t="shared" si="15"/>
        <v>1803600</v>
      </c>
      <c r="X187" s="2">
        <f t="shared" si="15"/>
        <v>2031000</v>
      </c>
      <c r="Y187" s="2" cm="1">
        <f t="array" ref="Y187">_xlfn.XLOOKUP(Y$1&amp;$R187,$C$3:$C$1662&amp;$D$3:$D$1662,$E$3:$E$1662,0,0,1)</f>
        <v>600</v>
      </c>
      <c r="Z187" s="2" cm="1">
        <f t="array" ref="Z187">_xlfn.XLOOKUP(Z$1&amp;$R187,$C$3:$C$1662&amp;$D$3:$D$1662,$E$3:$E$1662,0,0,1)</f>
        <v>7900</v>
      </c>
      <c r="AA187" s="2" cm="1">
        <f t="array" ref="AA187">_xlfn.XLOOKUP(AA$1&amp;$R187,$C$3:$C$1662&amp;$D$3:$D$1662,$E$3:$E$1662,0,0,1)</f>
        <v>17300</v>
      </c>
      <c r="AB187" s="2" cm="1">
        <f t="array" ref="AB187">_xlfn.XLOOKUP(AB$1&amp;$R187,$C$3:$C$1662&amp;$D$3:$D$1662,$E$3:$E$1662,0,0,1)</f>
        <v>9500</v>
      </c>
      <c r="AC187" s="2" cm="1">
        <f t="array" ref="AC187">_xlfn.XLOOKUP(AC$1&amp;$R187,$C$3:$C$1662&amp;$D$3:$D$1662,$E$3:$E$1662,0,0,1)</f>
        <v>700</v>
      </c>
    </row>
    <row r="188" spans="3:29" x14ac:dyDescent="0.4">
      <c r="C188" t="s">
        <v>758</v>
      </c>
      <c r="D188" t="s">
        <v>396</v>
      </c>
      <c r="E188">
        <v>700</v>
      </c>
      <c r="R188" t="s">
        <v>88</v>
      </c>
      <c r="S188" s="2">
        <f t="shared" si="11"/>
        <v>3069360</v>
      </c>
      <c r="T188" s="2">
        <f t="shared" si="15"/>
        <v>4200600</v>
      </c>
      <c r="U188" s="2">
        <f t="shared" si="15"/>
        <v>4540800</v>
      </c>
      <c r="V188" s="2">
        <f t="shared" si="15"/>
        <v>2767900</v>
      </c>
      <c r="W188" s="2">
        <f t="shared" si="15"/>
        <v>1806300</v>
      </c>
      <c r="X188" s="2">
        <f t="shared" si="15"/>
        <v>2031200</v>
      </c>
      <c r="Y188" s="2" cm="1">
        <f t="array" ref="Y188">_xlfn.XLOOKUP(Y$1&amp;$R188,$C$3:$C$1662&amp;$D$3:$D$1662,$E$3:$E$1662,0,0,1)</f>
        <v>8800</v>
      </c>
      <c r="Z188" s="2" cm="1">
        <f t="array" ref="Z188">_xlfn.XLOOKUP(Z$1&amp;$R188,$C$3:$C$1662&amp;$D$3:$D$1662,$E$3:$E$1662,0,0,1)</f>
        <v>14000</v>
      </c>
      <c r="AA188" s="2" cm="1">
        <f t="array" ref="AA188">_xlfn.XLOOKUP(AA$1&amp;$R188,$C$3:$C$1662&amp;$D$3:$D$1662,$E$3:$E$1662,0,0,1)</f>
        <v>10200</v>
      </c>
      <c r="AB188" s="2" cm="1">
        <f t="array" ref="AB188">_xlfn.XLOOKUP(AB$1&amp;$R188,$C$3:$C$1662&amp;$D$3:$D$1662,$E$3:$E$1662,0,0,1)</f>
        <v>2700</v>
      </c>
      <c r="AC188" s="2" cm="1">
        <f t="array" ref="AC188">_xlfn.XLOOKUP(AC$1&amp;$R188,$C$3:$C$1662&amp;$D$3:$D$1662,$E$3:$E$1662,0,0,1)</f>
        <v>200</v>
      </c>
    </row>
    <row r="189" spans="3:29" x14ac:dyDescent="0.4">
      <c r="C189" t="s">
        <v>758</v>
      </c>
      <c r="D189" t="s">
        <v>397</v>
      </c>
      <c r="E189">
        <v>200</v>
      </c>
      <c r="R189" t="s">
        <v>119</v>
      </c>
      <c r="S189" s="2">
        <f t="shared" si="11"/>
        <v>3075280</v>
      </c>
      <c r="T189" s="2">
        <f t="shared" si="15"/>
        <v>4202100</v>
      </c>
      <c r="U189" s="2">
        <f t="shared" si="15"/>
        <v>4563300</v>
      </c>
      <c r="V189" s="2">
        <f t="shared" si="15"/>
        <v>2771200</v>
      </c>
      <c r="W189" s="2">
        <f t="shared" si="15"/>
        <v>1807400</v>
      </c>
      <c r="X189" s="2">
        <f t="shared" si="15"/>
        <v>2032400</v>
      </c>
      <c r="Y189" s="2" cm="1">
        <f t="array" ref="Y189">_xlfn.XLOOKUP(Y$1&amp;$R189,$C$3:$C$1662&amp;$D$3:$D$1662,$E$3:$E$1662,0,0,1)</f>
        <v>1500</v>
      </c>
      <c r="Z189" s="2" cm="1">
        <f t="array" ref="Z189">_xlfn.XLOOKUP(Z$1&amp;$R189,$C$3:$C$1662&amp;$D$3:$D$1662,$E$3:$E$1662,0,0,1)</f>
        <v>22500</v>
      </c>
      <c r="AA189" s="2" cm="1">
        <f t="array" ref="AA189">_xlfn.XLOOKUP(AA$1&amp;$R189,$C$3:$C$1662&amp;$D$3:$D$1662,$E$3:$E$1662,0,0,1)</f>
        <v>3300</v>
      </c>
      <c r="AB189" s="2" cm="1">
        <f t="array" ref="AB189">_xlfn.XLOOKUP(AB$1&amp;$R189,$C$3:$C$1662&amp;$D$3:$D$1662,$E$3:$E$1662,0,0,1)</f>
        <v>1100</v>
      </c>
      <c r="AC189" s="2" cm="1">
        <f t="array" ref="AC189">_xlfn.XLOOKUP(AC$1&amp;$R189,$C$3:$C$1662&amp;$D$3:$D$1662,$E$3:$E$1662,0,0,1)</f>
        <v>1200</v>
      </c>
    </row>
    <row r="190" spans="3:29" x14ac:dyDescent="0.4">
      <c r="C190" t="s">
        <v>758</v>
      </c>
      <c r="D190" t="s">
        <v>398</v>
      </c>
      <c r="E190">
        <v>1200</v>
      </c>
      <c r="R190" t="s">
        <v>274</v>
      </c>
      <c r="S190" s="2">
        <f t="shared" si="11"/>
        <v>3085700</v>
      </c>
      <c r="T190" s="2">
        <f t="shared" si="15"/>
        <v>4213300</v>
      </c>
      <c r="U190" s="2">
        <f t="shared" si="15"/>
        <v>4585800</v>
      </c>
      <c r="V190" s="2">
        <f t="shared" si="15"/>
        <v>2778600</v>
      </c>
      <c r="W190" s="2">
        <f t="shared" si="15"/>
        <v>1816600</v>
      </c>
      <c r="X190" s="2">
        <f t="shared" si="15"/>
        <v>2034200</v>
      </c>
      <c r="Y190" s="2" cm="1">
        <f t="array" ref="Y190">_xlfn.XLOOKUP(Y$1&amp;$R190,$C$3:$C$1662&amp;$D$3:$D$1662,$E$3:$E$1662,0,0,1)</f>
        <v>11200</v>
      </c>
      <c r="Z190" s="2" cm="1">
        <f t="array" ref="Z190">_xlfn.XLOOKUP(Z$1&amp;$R190,$C$3:$C$1662&amp;$D$3:$D$1662,$E$3:$E$1662,0,0,1)</f>
        <v>22500</v>
      </c>
      <c r="AA190" s="2" cm="1">
        <f t="array" ref="AA190">_xlfn.XLOOKUP(AA$1&amp;$R190,$C$3:$C$1662&amp;$D$3:$D$1662,$E$3:$E$1662,0,0,1)</f>
        <v>7400</v>
      </c>
      <c r="AB190" s="2" cm="1">
        <f t="array" ref="AB190">_xlfn.XLOOKUP(AB$1&amp;$R190,$C$3:$C$1662&amp;$D$3:$D$1662,$E$3:$E$1662,0,0,1)</f>
        <v>9200</v>
      </c>
      <c r="AC190" s="2" cm="1">
        <f t="array" ref="AC190">_xlfn.XLOOKUP(AC$1&amp;$R190,$C$3:$C$1662&amp;$D$3:$D$1662,$E$3:$E$1662,0,0,1)</f>
        <v>1800</v>
      </c>
    </row>
    <row r="191" spans="3:29" x14ac:dyDescent="0.4">
      <c r="C191" t="s">
        <v>758</v>
      </c>
      <c r="D191" t="s">
        <v>399</v>
      </c>
      <c r="E191">
        <v>1800</v>
      </c>
      <c r="R191" t="s">
        <v>180</v>
      </c>
      <c r="S191" s="2">
        <f t="shared" si="11"/>
        <v>3094280</v>
      </c>
      <c r="T191" s="2">
        <f t="shared" si="15"/>
        <v>4217800</v>
      </c>
      <c r="U191" s="2">
        <f t="shared" si="15"/>
        <v>4610700</v>
      </c>
      <c r="V191" s="2">
        <f t="shared" si="15"/>
        <v>2781600</v>
      </c>
      <c r="W191" s="2">
        <f t="shared" si="15"/>
        <v>1826200</v>
      </c>
      <c r="X191" s="2">
        <f t="shared" si="15"/>
        <v>2035100</v>
      </c>
      <c r="Y191" s="2" cm="1">
        <f t="array" ref="Y191">_xlfn.XLOOKUP(Y$1&amp;$R191,$C$3:$C$1662&amp;$D$3:$D$1662,$E$3:$E$1662,0,0,1)</f>
        <v>4500</v>
      </c>
      <c r="Z191" s="2" cm="1">
        <f t="array" ref="Z191">_xlfn.XLOOKUP(Z$1&amp;$R191,$C$3:$C$1662&amp;$D$3:$D$1662,$E$3:$E$1662,0,0,1)</f>
        <v>24900</v>
      </c>
      <c r="AA191" s="2" cm="1">
        <f t="array" ref="AA191">_xlfn.XLOOKUP(AA$1&amp;$R191,$C$3:$C$1662&amp;$D$3:$D$1662,$E$3:$E$1662,0,0,1)</f>
        <v>3000</v>
      </c>
      <c r="AB191" s="2" cm="1">
        <f t="array" ref="AB191">_xlfn.XLOOKUP(AB$1&amp;$R191,$C$3:$C$1662&amp;$D$3:$D$1662,$E$3:$E$1662,0,0,1)</f>
        <v>9600</v>
      </c>
      <c r="AC191" s="2" cm="1">
        <f t="array" ref="AC191">_xlfn.XLOOKUP(AC$1&amp;$R191,$C$3:$C$1662&amp;$D$3:$D$1662,$E$3:$E$1662,0,0,1)</f>
        <v>900</v>
      </c>
    </row>
    <row r="192" spans="3:29" x14ac:dyDescent="0.4">
      <c r="C192" t="s">
        <v>758</v>
      </c>
      <c r="D192" t="s">
        <v>400</v>
      </c>
      <c r="E192">
        <v>900</v>
      </c>
      <c r="R192" t="s">
        <v>76</v>
      </c>
      <c r="S192" s="2">
        <f t="shared" si="11"/>
        <v>3109180</v>
      </c>
      <c r="T192" s="2">
        <f t="shared" si="15"/>
        <v>4229800</v>
      </c>
      <c r="U192" s="2">
        <f t="shared" si="15"/>
        <v>4629000</v>
      </c>
      <c r="V192" s="2">
        <f t="shared" si="15"/>
        <v>2782400</v>
      </c>
      <c r="W192" s="2">
        <f t="shared" si="15"/>
        <v>1847000</v>
      </c>
      <c r="X192" s="2">
        <f t="shared" si="15"/>
        <v>2057700</v>
      </c>
      <c r="Y192" s="2" cm="1">
        <f t="array" ref="Y192">_xlfn.XLOOKUP(Y$1&amp;$R192,$C$3:$C$1662&amp;$D$3:$D$1662,$E$3:$E$1662,0,0,1)</f>
        <v>12000</v>
      </c>
      <c r="Z192" s="2" cm="1">
        <f t="array" ref="Z192">_xlfn.XLOOKUP(Z$1&amp;$R192,$C$3:$C$1662&amp;$D$3:$D$1662,$E$3:$E$1662,0,0,1)</f>
        <v>18300</v>
      </c>
      <c r="AA192" s="2" cm="1">
        <f t="array" ref="AA192">_xlfn.XLOOKUP(AA$1&amp;$R192,$C$3:$C$1662&amp;$D$3:$D$1662,$E$3:$E$1662,0,0,1)</f>
        <v>800</v>
      </c>
      <c r="AB192" s="2" cm="1">
        <f t="array" ref="AB192">_xlfn.XLOOKUP(AB$1&amp;$R192,$C$3:$C$1662&amp;$D$3:$D$1662,$E$3:$E$1662,0,0,1)</f>
        <v>20800</v>
      </c>
      <c r="AC192" s="2" cm="1">
        <f t="array" ref="AC192">_xlfn.XLOOKUP(AC$1&amp;$R192,$C$3:$C$1662&amp;$D$3:$D$1662,$E$3:$E$1662,0,0,1)</f>
        <v>22600</v>
      </c>
    </row>
    <row r="193" spans="3:29" x14ac:dyDescent="0.4">
      <c r="C193" t="s">
        <v>758</v>
      </c>
      <c r="D193" t="s">
        <v>401</v>
      </c>
      <c r="E193">
        <v>22600</v>
      </c>
      <c r="R193" t="s">
        <v>138</v>
      </c>
      <c r="S193" s="2">
        <f t="shared" si="11"/>
        <v>3122280</v>
      </c>
      <c r="T193" s="2">
        <f t="shared" si="15"/>
        <v>4240600</v>
      </c>
      <c r="U193" s="2">
        <f t="shared" si="15"/>
        <v>4647600</v>
      </c>
      <c r="V193" s="2">
        <f t="shared" si="15"/>
        <v>2789800</v>
      </c>
      <c r="W193" s="2">
        <f t="shared" si="15"/>
        <v>1849100</v>
      </c>
      <c r="X193" s="2">
        <f t="shared" si="15"/>
        <v>2084300</v>
      </c>
      <c r="Y193" s="2" cm="1">
        <f t="array" ref="Y193">_xlfn.XLOOKUP(Y$1&amp;$R193,$C$3:$C$1662&amp;$D$3:$D$1662,$E$3:$E$1662,0,0,1)</f>
        <v>10800</v>
      </c>
      <c r="Z193" s="2" cm="1">
        <f t="array" ref="Z193">_xlfn.XLOOKUP(Z$1&amp;$R193,$C$3:$C$1662&amp;$D$3:$D$1662,$E$3:$E$1662,0,0,1)</f>
        <v>18600</v>
      </c>
      <c r="AA193" s="2" cm="1">
        <f t="array" ref="AA193">_xlfn.XLOOKUP(AA$1&amp;$R193,$C$3:$C$1662&amp;$D$3:$D$1662,$E$3:$E$1662,0,0,1)</f>
        <v>7400</v>
      </c>
      <c r="AB193" s="2" cm="1">
        <f t="array" ref="AB193">_xlfn.XLOOKUP(AB$1&amp;$R193,$C$3:$C$1662&amp;$D$3:$D$1662,$E$3:$E$1662,0,0,1)</f>
        <v>2100</v>
      </c>
      <c r="AC193" s="2" cm="1">
        <f t="array" ref="AC193">_xlfn.XLOOKUP(AC$1&amp;$R193,$C$3:$C$1662&amp;$D$3:$D$1662,$E$3:$E$1662,0,0,1)</f>
        <v>26600</v>
      </c>
    </row>
    <row r="194" spans="3:29" x14ac:dyDescent="0.4">
      <c r="C194" t="s">
        <v>758</v>
      </c>
      <c r="D194" t="s">
        <v>402</v>
      </c>
      <c r="E194">
        <v>26600</v>
      </c>
      <c r="R194" t="s">
        <v>255</v>
      </c>
      <c r="S194" s="2">
        <f t="shared" si="11"/>
        <v>3127480</v>
      </c>
      <c r="T194" s="2">
        <f t="shared" si="15"/>
        <v>4249300</v>
      </c>
      <c r="U194" s="2">
        <f t="shared" si="15"/>
        <v>4662700</v>
      </c>
      <c r="V194" s="2">
        <f t="shared" si="15"/>
        <v>2790600</v>
      </c>
      <c r="W194" s="2">
        <f t="shared" si="15"/>
        <v>1849700</v>
      </c>
      <c r="X194" s="2">
        <f t="shared" si="15"/>
        <v>2085100</v>
      </c>
      <c r="Y194" s="2" cm="1">
        <f t="array" ref="Y194">_xlfn.XLOOKUP(Y$1&amp;$R194,$C$3:$C$1662&amp;$D$3:$D$1662,$E$3:$E$1662,0,0,1)</f>
        <v>8700</v>
      </c>
      <c r="Z194" s="2" cm="1">
        <f t="array" ref="Z194">_xlfn.XLOOKUP(Z$1&amp;$R194,$C$3:$C$1662&amp;$D$3:$D$1662,$E$3:$E$1662,0,0,1)</f>
        <v>15100</v>
      </c>
      <c r="AA194" s="2" cm="1">
        <f t="array" ref="AA194">_xlfn.XLOOKUP(AA$1&amp;$R194,$C$3:$C$1662&amp;$D$3:$D$1662,$E$3:$E$1662,0,0,1)</f>
        <v>800</v>
      </c>
      <c r="AB194" s="2" cm="1">
        <f t="array" ref="AB194">_xlfn.XLOOKUP(AB$1&amp;$R194,$C$3:$C$1662&amp;$D$3:$D$1662,$E$3:$E$1662,0,0,1)</f>
        <v>600</v>
      </c>
      <c r="AC194" s="2" cm="1">
        <f t="array" ref="AC194">_xlfn.XLOOKUP(AC$1&amp;$R194,$C$3:$C$1662&amp;$D$3:$D$1662,$E$3:$E$1662,0,0,1)</f>
        <v>800</v>
      </c>
    </row>
    <row r="195" spans="3:29" x14ac:dyDescent="0.4">
      <c r="C195" t="s">
        <v>758</v>
      </c>
      <c r="D195" t="s">
        <v>403</v>
      </c>
      <c r="E195">
        <v>800</v>
      </c>
      <c r="R195" t="s">
        <v>106</v>
      </c>
      <c r="S195" s="2">
        <f t="shared" ref="S195:S258" si="16">IFERROR(AVERAGEIFS(T195:X195,T195:X195,"&gt;0"),0)</f>
        <v>3133860</v>
      </c>
      <c r="T195" s="2">
        <f t="shared" si="15"/>
        <v>4252300</v>
      </c>
      <c r="U195" s="2">
        <f t="shared" si="15"/>
        <v>4671400</v>
      </c>
      <c r="V195" s="2">
        <f t="shared" si="15"/>
        <v>2802200</v>
      </c>
      <c r="W195" s="2">
        <f t="shared" si="15"/>
        <v>1853200</v>
      </c>
      <c r="X195" s="2">
        <f t="shared" si="15"/>
        <v>2090200</v>
      </c>
      <c r="Y195" s="2" cm="1">
        <f t="array" ref="Y195">_xlfn.XLOOKUP(Y$1&amp;$R195,$C$3:$C$1662&amp;$D$3:$D$1662,$E$3:$E$1662,0,0,1)</f>
        <v>3000</v>
      </c>
      <c r="Z195" s="2" cm="1">
        <f t="array" ref="Z195">_xlfn.XLOOKUP(Z$1&amp;$R195,$C$3:$C$1662&amp;$D$3:$D$1662,$E$3:$E$1662,0,0,1)</f>
        <v>8700</v>
      </c>
      <c r="AA195" s="2" cm="1">
        <f t="array" ref="AA195">_xlfn.XLOOKUP(AA$1&amp;$R195,$C$3:$C$1662&amp;$D$3:$D$1662,$E$3:$E$1662,0,0,1)</f>
        <v>11600</v>
      </c>
      <c r="AB195" s="2" cm="1">
        <f t="array" ref="AB195">_xlfn.XLOOKUP(AB$1&amp;$R195,$C$3:$C$1662&amp;$D$3:$D$1662,$E$3:$E$1662,0,0,1)</f>
        <v>3500</v>
      </c>
      <c r="AC195" s="2" cm="1">
        <f t="array" ref="AC195">_xlfn.XLOOKUP(AC$1&amp;$R195,$C$3:$C$1662&amp;$D$3:$D$1662,$E$3:$E$1662,0,0,1)</f>
        <v>5100</v>
      </c>
    </row>
    <row r="196" spans="3:29" x14ac:dyDescent="0.4">
      <c r="C196" t="s">
        <v>758</v>
      </c>
      <c r="D196" t="s">
        <v>404</v>
      </c>
      <c r="E196">
        <v>5100</v>
      </c>
      <c r="R196" t="s">
        <v>172</v>
      </c>
      <c r="S196" s="2">
        <f t="shared" si="16"/>
        <v>3142100</v>
      </c>
      <c r="T196" s="2">
        <f t="shared" ref="T196:X211" si="17">T195+Y196</f>
        <v>4266000</v>
      </c>
      <c r="U196" s="2">
        <f t="shared" si="17"/>
        <v>4677200</v>
      </c>
      <c r="V196" s="2">
        <f t="shared" si="17"/>
        <v>2805000</v>
      </c>
      <c r="W196" s="2">
        <f t="shared" si="17"/>
        <v>1871800</v>
      </c>
      <c r="X196" s="2">
        <f t="shared" si="17"/>
        <v>2090500</v>
      </c>
      <c r="Y196" s="2" cm="1">
        <f t="array" ref="Y196">_xlfn.XLOOKUP(Y$1&amp;$R196,$C$3:$C$1662&amp;$D$3:$D$1662,$E$3:$E$1662,0,0,1)</f>
        <v>13700</v>
      </c>
      <c r="Z196" s="2" cm="1">
        <f t="array" ref="Z196">_xlfn.XLOOKUP(Z$1&amp;$R196,$C$3:$C$1662&amp;$D$3:$D$1662,$E$3:$E$1662,0,0,1)</f>
        <v>5800</v>
      </c>
      <c r="AA196" s="2" cm="1">
        <f t="array" ref="AA196">_xlfn.XLOOKUP(AA$1&amp;$R196,$C$3:$C$1662&amp;$D$3:$D$1662,$E$3:$E$1662,0,0,1)</f>
        <v>2800</v>
      </c>
      <c r="AB196" s="2" cm="1">
        <f t="array" ref="AB196">_xlfn.XLOOKUP(AB$1&amp;$R196,$C$3:$C$1662&amp;$D$3:$D$1662,$E$3:$E$1662,0,0,1)</f>
        <v>18600</v>
      </c>
      <c r="AC196" s="2" cm="1">
        <f t="array" ref="AC196">_xlfn.XLOOKUP(AC$1&amp;$R196,$C$3:$C$1662&amp;$D$3:$D$1662,$E$3:$E$1662,0,0,1)</f>
        <v>300</v>
      </c>
    </row>
    <row r="197" spans="3:29" x14ac:dyDescent="0.4">
      <c r="C197" t="s">
        <v>758</v>
      </c>
      <c r="D197" t="s">
        <v>405</v>
      </c>
      <c r="E197">
        <v>300</v>
      </c>
      <c r="R197" t="s">
        <v>302</v>
      </c>
      <c r="S197" s="2">
        <f t="shared" si="16"/>
        <v>3152460</v>
      </c>
      <c r="T197" s="2">
        <f t="shared" si="17"/>
        <v>4278900</v>
      </c>
      <c r="U197" s="2">
        <f t="shared" si="17"/>
        <v>4690400</v>
      </c>
      <c r="V197" s="2">
        <f t="shared" si="17"/>
        <v>2805700</v>
      </c>
      <c r="W197" s="2">
        <f t="shared" si="17"/>
        <v>1895400</v>
      </c>
      <c r="X197" s="2">
        <f t="shared" si="17"/>
        <v>2091900</v>
      </c>
      <c r="Y197" s="2" cm="1">
        <f t="array" ref="Y197">_xlfn.XLOOKUP(Y$1&amp;$R197,$C$3:$C$1662&amp;$D$3:$D$1662,$E$3:$E$1662,0,0,1)</f>
        <v>12900</v>
      </c>
      <c r="Z197" s="2" cm="1">
        <f t="array" ref="Z197">_xlfn.XLOOKUP(Z$1&amp;$R197,$C$3:$C$1662&amp;$D$3:$D$1662,$E$3:$E$1662,0,0,1)</f>
        <v>13200</v>
      </c>
      <c r="AA197" s="2" cm="1">
        <f t="array" ref="AA197">_xlfn.XLOOKUP(AA$1&amp;$R197,$C$3:$C$1662&amp;$D$3:$D$1662,$E$3:$E$1662,0,0,1)</f>
        <v>700</v>
      </c>
      <c r="AB197" s="2" cm="1">
        <f t="array" ref="AB197">_xlfn.XLOOKUP(AB$1&amp;$R197,$C$3:$C$1662&amp;$D$3:$D$1662,$E$3:$E$1662,0,0,1)</f>
        <v>23600</v>
      </c>
      <c r="AC197" s="2" cm="1">
        <f t="array" ref="AC197">_xlfn.XLOOKUP(AC$1&amp;$R197,$C$3:$C$1662&amp;$D$3:$D$1662,$E$3:$E$1662,0,0,1)</f>
        <v>1400</v>
      </c>
    </row>
    <row r="198" spans="3:29" x14ac:dyDescent="0.4">
      <c r="C198" t="s">
        <v>758</v>
      </c>
      <c r="D198" t="s">
        <v>406</v>
      </c>
      <c r="E198">
        <v>1400</v>
      </c>
      <c r="R198" t="s">
        <v>248</v>
      </c>
      <c r="S198" s="2">
        <f t="shared" si="16"/>
        <v>3160860</v>
      </c>
      <c r="T198" s="2">
        <f t="shared" si="17"/>
        <v>4281500</v>
      </c>
      <c r="U198" s="2">
        <f t="shared" si="17"/>
        <v>4707600</v>
      </c>
      <c r="V198" s="2">
        <f t="shared" si="17"/>
        <v>2811000</v>
      </c>
      <c r="W198" s="2">
        <f t="shared" si="17"/>
        <v>1906800</v>
      </c>
      <c r="X198" s="2">
        <f t="shared" si="17"/>
        <v>2097400</v>
      </c>
      <c r="Y198" s="2" cm="1">
        <f t="array" ref="Y198">_xlfn.XLOOKUP(Y$1&amp;$R198,$C$3:$C$1662&amp;$D$3:$D$1662,$E$3:$E$1662,0,0,1)</f>
        <v>2600</v>
      </c>
      <c r="Z198" s="2" cm="1">
        <f t="array" ref="Z198">_xlfn.XLOOKUP(Z$1&amp;$R198,$C$3:$C$1662&amp;$D$3:$D$1662,$E$3:$E$1662,0,0,1)</f>
        <v>17200</v>
      </c>
      <c r="AA198" s="2" cm="1">
        <f t="array" ref="AA198">_xlfn.XLOOKUP(AA$1&amp;$R198,$C$3:$C$1662&amp;$D$3:$D$1662,$E$3:$E$1662,0,0,1)</f>
        <v>5300</v>
      </c>
      <c r="AB198" s="2" cm="1">
        <f t="array" ref="AB198">_xlfn.XLOOKUP(AB$1&amp;$R198,$C$3:$C$1662&amp;$D$3:$D$1662,$E$3:$E$1662,0,0,1)</f>
        <v>11400</v>
      </c>
      <c r="AC198" s="2" cm="1">
        <f t="array" ref="AC198">_xlfn.XLOOKUP(AC$1&amp;$R198,$C$3:$C$1662&amp;$D$3:$D$1662,$E$3:$E$1662,0,0,1)</f>
        <v>5500</v>
      </c>
    </row>
    <row r="199" spans="3:29" x14ac:dyDescent="0.4">
      <c r="C199" t="s">
        <v>758</v>
      </c>
      <c r="D199" t="s">
        <v>407</v>
      </c>
      <c r="E199">
        <v>5500</v>
      </c>
      <c r="R199" t="s">
        <v>285</v>
      </c>
      <c r="S199" s="2">
        <f t="shared" si="16"/>
        <v>3177620</v>
      </c>
      <c r="T199" s="2">
        <f t="shared" si="17"/>
        <v>4290300</v>
      </c>
      <c r="U199" s="2">
        <f t="shared" si="17"/>
        <v>4756700</v>
      </c>
      <c r="V199" s="2">
        <f t="shared" si="17"/>
        <v>2821800</v>
      </c>
      <c r="W199" s="2">
        <f t="shared" si="17"/>
        <v>1921200</v>
      </c>
      <c r="X199" s="2">
        <f t="shared" si="17"/>
        <v>2098100</v>
      </c>
      <c r="Y199" s="2" cm="1">
        <f t="array" ref="Y199">_xlfn.XLOOKUP(Y$1&amp;$R199,$C$3:$C$1662&amp;$D$3:$D$1662,$E$3:$E$1662,0,0,1)</f>
        <v>8800</v>
      </c>
      <c r="Z199" s="2" cm="1">
        <f t="array" ref="Z199">_xlfn.XLOOKUP(Z$1&amp;$R199,$C$3:$C$1662&amp;$D$3:$D$1662,$E$3:$E$1662,0,0,1)</f>
        <v>49100</v>
      </c>
      <c r="AA199" s="2" cm="1">
        <f t="array" ref="AA199">_xlfn.XLOOKUP(AA$1&amp;$R199,$C$3:$C$1662&amp;$D$3:$D$1662,$E$3:$E$1662,0,0,1)</f>
        <v>10800</v>
      </c>
      <c r="AB199" s="2" cm="1">
        <f t="array" ref="AB199">_xlfn.XLOOKUP(AB$1&amp;$R199,$C$3:$C$1662&amp;$D$3:$D$1662,$E$3:$E$1662,0,0,1)</f>
        <v>14400</v>
      </c>
      <c r="AC199" s="2" cm="1">
        <f t="array" ref="AC199">_xlfn.XLOOKUP(AC$1&amp;$R199,$C$3:$C$1662&amp;$D$3:$D$1662,$E$3:$E$1662,0,0,1)</f>
        <v>700</v>
      </c>
    </row>
    <row r="200" spans="3:29" x14ac:dyDescent="0.4">
      <c r="C200" t="s">
        <v>758</v>
      </c>
      <c r="D200" t="s">
        <v>408</v>
      </c>
      <c r="E200">
        <v>700</v>
      </c>
      <c r="R200" t="s">
        <v>121</v>
      </c>
      <c r="S200" s="2">
        <f t="shared" si="16"/>
        <v>3183480</v>
      </c>
      <c r="T200" s="2">
        <f t="shared" si="17"/>
        <v>4305800</v>
      </c>
      <c r="U200" s="2">
        <f t="shared" si="17"/>
        <v>4761500</v>
      </c>
      <c r="V200" s="2">
        <f t="shared" si="17"/>
        <v>2829200</v>
      </c>
      <c r="W200" s="2">
        <f t="shared" si="17"/>
        <v>1922500</v>
      </c>
      <c r="X200" s="2">
        <f t="shared" si="17"/>
        <v>2098400</v>
      </c>
      <c r="Y200" s="2" cm="1">
        <f t="array" ref="Y200">_xlfn.XLOOKUP(Y$1&amp;$R200,$C$3:$C$1662&amp;$D$3:$D$1662,$E$3:$E$1662,0,0,1)</f>
        <v>15500</v>
      </c>
      <c r="Z200" s="2" cm="1">
        <f t="array" ref="Z200">_xlfn.XLOOKUP(Z$1&amp;$R200,$C$3:$C$1662&amp;$D$3:$D$1662,$E$3:$E$1662,0,0,1)</f>
        <v>4800</v>
      </c>
      <c r="AA200" s="2" cm="1">
        <f t="array" ref="AA200">_xlfn.XLOOKUP(AA$1&amp;$R200,$C$3:$C$1662&amp;$D$3:$D$1662,$E$3:$E$1662,0,0,1)</f>
        <v>7400</v>
      </c>
      <c r="AB200" s="2" cm="1">
        <f t="array" ref="AB200">_xlfn.XLOOKUP(AB$1&amp;$R200,$C$3:$C$1662&amp;$D$3:$D$1662,$E$3:$E$1662,0,0,1)</f>
        <v>1300</v>
      </c>
      <c r="AC200" s="2" cm="1">
        <f t="array" ref="AC200">_xlfn.XLOOKUP(AC$1&amp;$R200,$C$3:$C$1662&amp;$D$3:$D$1662,$E$3:$E$1662,0,0,1)</f>
        <v>300</v>
      </c>
    </row>
    <row r="201" spans="3:29" x14ac:dyDescent="0.4">
      <c r="C201" t="s">
        <v>758</v>
      </c>
      <c r="D201" t="s">
        <v>409</v>
      </c>
      <c r="E201">
        <v>300</v>
      </c>
      <c r="R201" t="s">
        <v>273</v>
      </c>
      <c r="S201" s="2">
        <f t="shared" si="16"/>
        <v>3194160</v>
      </c>
      <c r="T201" s="2">
        <f t="shared" si="17"/>
        <v>4332400</v>
      </c>
      <c r="U201" s="2">
        <f t="shared" si="17"/>
        <v>4775400</v>
      </c>
      <c r="V201" s="2">
        <f t="shared" si="17"/>
        <v>2835700</v>
      </c>
      <c r="W201" s="2">
        <f t="shared" si="17"/>
        <v>1927900</v>
      </c>
      <c r="X201" s="2">
        <f t="shared" si="17"/>
        <v>2099400</v>
      </c>
      <c r="Y201" s="2" cm="1">
        <f t="array" ref="Y201">_xlfn.XLOOKUP(Y$1&amp;$R201,$C$3:$C$1662&amp;$D$3:$D$1662,$E$3:$E$1662,0,0,1)</f>
        <v>26600</v>
      </c>
      <c r="Z201" s="2" cm="1">
        <f t="array" ref="Z201">_xlfn.XLOOKUP(Z$1&amp;$R201,$C$3:$C$1662&amp;$D$3:$D$1662,$E$3:$E$1662,0,0,1)</f>
        <v>13900</v>
      </c>
      <c r="AA201" s="2" cm="1">
        <f t="array" ref="AA201">_xlfn.XLOOKUP(AA$1&amp;$R201,$C$3:$C$1662&amp;$D$3:$D$1662,$E$3:$E$1662,0,0,1)</f>
        <v>6500</v>
      </c>
      <c r="AB201" s="2" cm="1">
        <f t="array" ref="AB201">_xlfn.XLOOKUP(AB$1&amp;$R201,$C$3:$C$1662&amp;$D$3:$D$1662,$E$3:$E$1662,0,0,1)</f>
        <v>5400</v>
      </c>
      <c r="AC201" s="2" cm="1">
        <f t="array" ref="AC201">_xlfn.XLOOKUP(AC$1&amp;$R201,$C$3:$C$1662&amp;$D$3:$D$1662,$E$3:$E$1662,0,0,1)</f>
        <v>1000</v>
      </c>
    </row>
    <row r="202" spans="3:29" x14ac:dyDescent="0.4">
      <c r="C202" t="s">
        <v>758</v>
      </c>
      <c r="D202" t="s">
        <v>410</v>
      </c>
      <c r="E202">
        <v>1000</v>
      </c>
      <c r="R202" t="s">
        <v>247</v>
      </c>
      <c r="S202" s="2">
        <f t="shared" si="16"/>
        <v>3204640</v>
      </c>
      <c r="T202" s="2">
        <f t="shared" si="17"/>
        <v>4337100</v>
      </c>
      <c r="U202" s="2">
        <f t="shared" si="17"/>
        <v>4781100</v>
      </c>
      <c r="V202" s="2">
        <f t="shared" si="17"/>
        <v>2869500</v>
      </c>
      <c r="W202" s="2">
        <f t="shared" si="17"/>
        <v>1933200</v>
      </c>
      <c r="X202" s="2">
        <f t="shared" si="17"/>
        <v>2102300</v>
      </c>
      <c r="Y202" s="2" cm="1">
        <f t="array" ref="Y202">_xlfn.XLOOKUP(Y$1&amp;$R202,$C$3:$C$1662&amp;$D$3:$D$1662,$E$3:$E$1662,0,0,1)</f>
        <v>4700</v>
      </c>
      <c r="Z202" s="2" cm="1">
        <f t="array" ref="Z202">_xlfn.XLOOKUP(Z$1&amp;$R202,$C$3:$C$1662&amp;$D$3:$D$1662,$E$3:$E$1662,0,0,1)</f>
        <v>5700</v>
      </c>
      <c r="AA202" s="2" cm="1">
        <f t="array" ref="AA202">_xlfn.XLOOKUP(AA$1&amp;$R202,$C$3:$C$1662&amp;$D$3:$D$1662,$E$3:$E$1662,0,0,1)</f>
        <v>33800</v>
      </c>
      <c r="AB202" s="2" cm="1">
        <f t="array" ref="AB202">_xlfn.XLOOKUP(AB$1&amp;$R202,$C$3:$C$1662&amp;$D$3:$D$1662,$E$3:$E$1662,0,0,1)</f>
        <v>5300</v>
      </c>
      <c r="AC202" s="2" cm="1">
        <f t="array" ref="AC202">_xlfn.XLOOKUP(AC$1&amp;$R202,$C$3:$C$1662&amp;$D$3:$D$1662,$E$3:$E$1662,0,0,1)</f>
        <v>2900</v>
      </c>
    </row>
    <row r="203" spans="3:29" x14ac:dyDescent="0.4">
      <c r="C203" t="s">
        <v>758</v>
      </c>
      <c r="D203" t="s">
        <v>411</v>
      </c>
      <c r="E203">
        <v>2900</v>
      </c>
      <c r="R203" t="s">
        <v>269</v>
      </c>
      <c r="S203" s="2">
        <f t="shared" si="16"/>
        <v>3210700</v>
      </c>
      <c r="T203" s="2">
        <f t="shared" si="17"/>
        <v>4340700</v>
      </c>
      <c r="U203" s="2">
        <f t="shared" si="17"/>
        <v>4787400</v>
      </c>
      <c r="V203" s="2">
        <f t="shared" si="17"/>
        <v>2883800</v>
      </c>
      <c r="W203" s="2">
        <f t="shared" si="17"/>
        <v>1937500</v>
      </c>
      <c r="X203" s="2">
        <f t="shared" si="17"/>
        <v>2104100</v>
      </c>
      <c r="Y203" s="2" cm="1">
        <f t="array" ref="Y203">_xlfn.XLOOKUP(Y$1&amp;$R203,$C$3:$C$1662&amp;$D$3:$D$1662,$E$3:$E$1662,0,0,1)</f>
        <v>3600</v>
      </c>
      <c r="Z203" s="2" cm="1">
        <f t="array" ref="Z203">_xlfn.XLOOKUP(Z$1&amp;$R203,$C$3:$C$1662&amp;$D$3:$D$1662,$E$3:$E$1662,0,0,1)</f>
        <v>6300</v>
      </c>
      <c r="AA203" s="2" cm="1">
        <f t="array" ref="AA203">_xlfn.XLOOKUP(AA$1&amp;$R203,$C$3:$C$1662&amp;$D$3:$D$1662,$E$3:$E$1662,0,0,1)</f>
        <v>14300</v>
      </c>
      <c r="AB203" s="2" cm="1">
        <f t="array" ref="AB203">_xlfn.XLOOKUP(AB$1&amp;$R203,$C$3:$C$1662&amp;$D$3:$D$1662,$E$3:$E$1662,0,0,1)</f>
        <v>4300</v>
      </c>
      <c r="AC203" s="2" cm="1">
        <f t="array" ref="AC203">_xlfn.XLOOKUP(AC$1&amp;$R203,$C$3:$C$1662&amp;$D$3:$D$1662,$E$3:$E$1662,0,0,1)</f>
        <v>1800</v>
      </c>
    </row>
    <row r="204" spans="3:29" x14ac:dyDescent="0.4">
      <c r="C204" t="s">
        <v>758</v>
      </c>
      <c r="D204" t="s">
        <v>412</v>
      </c>
      <c r="E204">
        <v>1800</v>
      </c>
      <c r="R204" t="s">
        <v>303</v>
      </c>
      <c r="S204" s="2">
        <f t="shared" si="16"/>
        <v>3216100</v>
      </c>
      <c r="T204" s="2">
        <f t="shared" si="17"/>
        <v>4344400</v>
      </c>
      <c r="U204" s="2">
        <f t="shared" si="17"/>
        <v>4796100</v>
      </c>
      <c r="V204" s="2">
        <f t="shared" si="17"/>
        <v>2886600</v>
      </c>
      <c r="W204" s="2">
        <f t="shared" si="17"/>
        <v>1946500</v>
      </c>
      <c r="X204" s="2">
        <f t="shared" si="17"/>
        <v>2106900</v>
      </c>
      <c r="Y204" s="2" cm="1">
        <f t="array" ref="Y204">_xlfn.XLOOKUP(Y$1&amp;$R204,$C$3:$C$1662&amp;$D$3:$D$1662,$E$3:$E$1662,0,0,1)</f>
        <v>3700</v>
      </c>
      <c r="Z204" s="2" cm="1">
        <f t="array" ref="Z204">_xlfn.XLOOKUP(Z$1&amp;$R204,$C$3:$C$1662&amp;$D$3:$D$1662,$E$3:$E$1662,0,0,1)</f>
        <v>8700</v>
      </c>
      <c r="AA204" s="2" cm="1">
        <f t="array" ref="AA204">_xlfn.XLOOKUP(AA$1&amp;$R204,$C$3:$C$1662&amp;$D$3:$D$1662,$E$3:$E$1662,0,0,1)</f>
        <v>2800</v>
      </c>
      <c r="AB204" s="2" cm="1">
        <f t="array" ref="AB204">_xlfn.XLOOKUP(AB$1&amp;$R204,$C$3:$C$1662&amp;$D$3:$D$1662,$E$3:$E$1662,0,0,1)</f>
        <v>9000</v>
      </c>
      <c r="AC204" s="2" cm="1">
        <f t="array" ref="AC204">_xlfn.XLOOKUP(AC$1&amp;$R204,$C$3:$C$1662&amp;$D$3:$D$1662,$E$3:$E$1662,0,0,1)</f>
        <v>2800</v>
      </c>
    </row>
    <row r="205" spans="3:29" x14ac:dyDescent="0.4">
      <c r="C205" t="s">
        <v>758</v>
      </c>
      <c r="D205" t="s">
        <v>413</v>
      </c>
      <c r="E205">
        <v>2800</v>
      </c>
      <c r="R205" t="s">
        <v>210</v>
      </c>
      <c r="S205" s="2">
        <f t="shared" si="16"/>
        <v>3219320</v>
      </c>
      <c r="T205" s="2">
        <f t="shared" si="17"/>
        <v>4347700</v>
      </c>
      <c r="U205" s="2">
        <f t="shared" si="17"/>
        <v>4801400</v>
      </c>
      <c r="V205" s="2">
        <f t="shared" si="17"/>
        <v>2888800</v>
      </c>
      <c r="W205" s="2">
        <f t="shared" si="17"/>
        <v>1951100</v>
      </c>
      <c r="X205" s="2">
        <f t="shared" si="17"/>
        <v>2107600</v>
      </c>
      <c r="Y205" s="2" cm="1">
        <f t="array" ref="Y205">_xlfn.XLOOKUP(Y$1&amp;$R205,$C$3:$C$1662&amp;$D$3:$D$1662,$E$3:$E$1662,0,0,1)</f>
        <v>3300</v>
      </c>
      <c r="Z205" s="2" cm="1">
        <f t="array" ref="Z205">_xlfn.XLOOKUP(Z$1&amp;$R205,$C$3:$C$1662&amp;$D$3:$D$1662,$E$3:$E$1662,0,0,1)</f>
        <v>5300</v>
      </c>
      <c r="AA205" s="2" cm="1">
        <f t="array" ref="AA205">_xlfn.XLOOKUP(AA$1&amp;$R205,$C$3:$C$1662&amp;$D$3:$D$1662,$E$3:$E$1662,0,0,1)</f>
        <v>2200</v>
      </c>
      <c r="AB205" s="2" cm="1">
        <f t="array" ref="AB205">_xlfn.XLOOKUP(AB$1&amp;$R205,$C$3:$C$1662&amp;$D$3:$D$1662,$E$3:$E$1662,0,0,1)</f>
        <v>4600</v>
      </c>
      <c r="AC205" s="2" cm="1">
        <f t="array" ref="AC205">_xlfn.XLOOKUP(AC$1&amp;$R205,$C$3:$C$1662&amp;$D$3:$D$1662,$E$3:$E$1662,0,0,1)</f>
        <v>700</v>
      </c>
    </row>
    <row r="206" spans="3:29" x14ac:dyDescent="0.4">
      <c r="C206" t="s">
        <v>758</v>
      </c>
      <c r="D206" t="s">
        <v>414</v>
      </c>
      <c r="E206">
        <v>700</v>
      </c>
      <c r="R206" t="s">
        <v>158</v>
      </c>
      <c r="S206" s="2">
        <f t="shared" si="16"/>
        <v>3223660</v>
      </c>
      <c r="T206" s="2">
        <f t="shared" si="17"/>
        <v>4352500</v>
      </c>
      <c r="U206" s="2">
        <f t="shared" si="17"/>
        <v>4807800</v>
      </c>
      <c r="V206" s="2">
        <f t="shared" si="17"/>
        <v>2894700</v>
      </c>
      <c r="W206" s="2">
        <f t="shared" si="17"/>
        <v>1955100</v>
      </c>
      <c r="X206" s="2">
        <f t="shared" si="17"/>
        <v>2108200</v>
      </c>
      <c r="Y206" s="2" cm="1">
        <f t="array" ref="Y206">_xlfn.XLOOKUP(Y$1&amp;$R206,$C$3:$C$1662&amp;$D$3:$D$1662,$E$3:$E$1662,0,0,1)</f>
        <v>4800</v>
      </c>
      <c r="Z206" s="2" cm="1">
        <f t="array" ref="Z206">_xlfn.XLOOKUP(Z$1&amp;$R206,$C$3:$C$1662&amp;$D$3:$D$1662,$E$3:$E$1662,0,0,1)</f>
        <v>6400</v>
      </c>
      <c r="AA206" s="2" cm="1">
        <f t="array" ref="AA206">_xlfn.XLOOKUP(AA$1&amp;$R206,$C$3:$C$1662&amp;$D$3:$D$1662,$E$3:$E$1662,0,0,1)</f>
        <v>5900</v>
      </c>
      <c r="AB206" s="2" cm="1">
        <f t="array" ref="AB206">_xlfn.XLOOKUP(AB$1&amp;$R206,$C$3:$C$1662&amp;$D$3:$D$1662,$E$3:$E$1662,0,0,1)</f>
        <v>4000</v>
      </c>
      <c r="AC206" s="2" cm="1">
        <f t="array" ref="AC206">_xlfn.XLOOKUP(AC$1&amp;$R206,$C$3:$C$1662&amp;$D$3:$D$1662,$E$3:$E$1662,0,0,1)</f>
        <v>600</v>
      </c>
    </row>
    <row r="207" spans="3:29" x14ac:dyDescent="0.4">
      <c r="C207" t="s">
        <v>758</v>
      </c>
      <c r="D207" t="s">
        <v>415</v>
      </c>
      <c r="E207">
        <v>600</v>
      </c>
      <c r="R207" t="s">
        <v>102</v>
      </c>
      <c r="S207" s="2">
        <f t="shared" si="16"/>
        <v>3231120</v>
      </c>
      <c r="T207" s="2">
        <f t="shared" si="17"/>
        <v>4361200</v>
      </c>
      <c r="U207" s="2">
        <f t="shared" si="17"/>
        <v>4818400</v>
      </c>
      <c r="V207" s="2">
        <f t="shared" si="17"/>
        <v>2904100</v>
      </c>
      <c r="W207" s="2">
        <f t="shared" si="17"/>
        <v>1959500</v>
      </c>
      <c r="X207" s="2">
        <f t="shared" si="17"/>
        <v>2112400</v>
      </c>
      <c r="Y207" s="2" cm="1">
        <f t="array" ref="Y207">_xlfn.XLOOKUP(Y$1&amp;$R207,$C$3:$C$1662&amp;$D$3:$D$1662,$E$3:$E$1662,0,0,1)</f>
        <v>8700</v>
      </c>
      <c r="Z207" s="2" cm="1">
        <f t="array" ref="Z207">_xlfn.XLOOKUP(Z$1&amp;$R207,$C$3:$C$1662&amp;$D$3:$D$1662,$E$3:$E$1662,0,0,1)</f>
        <v>10600</v>
      </c>
      <c r="AA207" s="2" cm="1">
        <f t="array" ref="AA207">_xlfn.XLOOKUP(AA$1&amp;$R207,$C$3:$C$1662&amp;$D$3:$D$1662,$E$3:$E$1662,0,0,1)</f>
        <v>9400</v>
      </c>
      <c r="AB207" s="2" cm="1">
        <f t="array" ref="AB207">_xlfn.XLOOKUP(AB$1&amp;$R207,$C$3:$C$1662&amp;$D$3:$D$1662,$E$3:$E$1662,0,0,1)</f>
        <v>4400</v>
      </c>
      <c r="AC207" s="2" cm="1">
        <f t="array" ref="AC207">_xlfn.XLOOKUP(AC$1&amp;$R207,$C$3:$C$1662&amp;$D$3:$D$1662,$E$3:$E$1662,0,0,1)</f>
        <v>4200</v>
      </c>
    </row>
    <row r="208" spans="3:29" x14ac:dyDescent="0.4">
      <c r="C208" t="s">
        <v>758</v>
      </c>
      <c r="D208" t="s">
        <v>416</v>
      </c>
      <c r="E208">
        <v>4200</v>
      </c>
      <c r="R208" t="s">
        <v>225</v>
      </c>
      <c r="S208" s="2">
        <f t="shared" si="16"/>
        <v>3251460</v>
      </c>
      <c r="T208" s="2">
        <f t="shared" si="17"/>
        <v>4365800</v>
      </c>
      <c r="U208" s="2">
        <f t="shared" si="17"/>
        <v>4825900</v>
      </c>
      <c r="V208" s="2">
        <f t="shared" si="17"/>
        <v>2912300</v>
      </c>
      <c r="W208" s="2">
        <f t="shared" si="17"/>
        <v>2040000</v>
      </c>
      <c r="X208" s="2">
        <f t="shared" si="17"/>
        <v>2113300</v>
      </c>
      <c r="Y208" s="2" cm="1">
        <f t="array" ref="Y208">_xlfn.XLOOKUP(Y$1&amp;$R208,$C$3:$C$1662&amp;$D$3:$D$1662,$E$3:$E$1662,0,0,1)</f>
        <v>4600</v>
      </c>
      <c r="Z208" s="2" cm="1">
        <f t="array" ref="Z208">_xlfn.XLOOKUP(Z$1&amp;$R208,$C$3:$C$1662&amp;$D$3:$D$1662,$E$3:$E$1662,0,0,1)</f>
        <v>7500</v>
      </c>
      <c r="AA208" s="2" cm="1">
        <f t="array" ref="AA208">_xlfn.XLOOKUP(AA$1&amp;$R208,$C$3:$C$1662&amp;$D$3:$D$1662,$E$3:$E$1662,0,0,1)</f>
        <v>8200</v>
      </c>
      <c r="AB208" s="2" cm="1">
        <f t="array" ref="AB208">_xlfn.XLOOKUP(AB$1&amp;$R208,$C$3:$C$1662&amp;$D$3:$D$1662,$E$3:$E$1662,0,0,1)</f>
        <v>80500</v>
      </c>
      <c r="AC208" s="2" cm="1">
        <f t="array" ref="AC208">_xlfn.XLOOKUP(AC$1&amp;$R208,$C$3:$C$1662&amp;$D$3:$D$1662,$E$3:$E$1662,0,0,1)</f>
        <v>900</v>
      </c>
    </row>
    <row r="209" spans="3:29" x14ac:dyDescent="0.4">
      <c r="C209" t="s">
        <v>758</v>
      </c>
      <c r="D209" t="s">
        <v>417</v>
      </c>
      <c r="E209">
        <v>900</v>
      </c>
      <c r="R209" t="s">
        <v>97</v>
      </c>
      <c r="S209" s="2">
        <f t="shared" si="16"/>
        <v>3269640</v>
      </c>
      <c r="T209" s="2">
        <f t="shared" si="17"/>
        <v>4367500</v>
      </c>
      <c r="U209" s="2">
        <f t="shared" si="17"/>
        <v>4829600</v>
      </c>
      <c r="V209" s="2">
        <f t="shared" si="17"/>
        <v>2960900</v>
      </c>
      <c r="W209" s="2">
        <f t="shared" si="17"/>
        <v>2076800</v>
      </c>
      <c r="X209" s="2">
        <f t="shared" si="17"/>
        <v>2113400</v>
      </c>
      <c r="Y209" s="2" cm="1">
        <f t="array" ref="Y209">_xlfn.XLOOKUP(Y$1&amp;$R209,$C$3:$C$1662&amp;$D$3:$D$1662,$E$3:$E$1662,0,0,1)</f>
        <v>1700</v>
      </c>
      <c r="Z209" s="2" cm="1">
        <f t="array" ref="Z209">_xlfn.XLOOKUP(Z$1&amp;$R209,$C$3:$C$1662&amp;$D$3:$D$1662,$E$3:$E$1662,0,0,1)</f>
        <v>3700</v>
      </c>
      <c r="AA209" s="2" cm="1">
        <f t="array" ref="AA209">_xlfn.XLOOKUP(AA$1&amp;$R209,$C$3:$C$1662&amp;$D$3:$D$1662,$E$3:$E$1662,0,0,1)</f>
        <v>48600</v>
      </c>
      <c r="AB209" s="2" cm="1">
        <f t="array" ref="AB209">_xlfn.XLOOKUP(AB$1&amp;$R209,$C$3:$C$1662&amp;$D$3:$D$1662,$E$3:$E$1662,0,0,1)</f>
        <v>36800</v>
      </c>
      <c r="AC209" s="2" cm="1">
        <f t="array" ref="AC209">_xlfn.XLOOKUP(AC$1&amp;$R209,$C$3:$C$1662&amp;$D$3:$D$1662,$E$3:$E$1662,0,0,1)</f>
        <v>100</v>
      </c>
    </row>
    <row r="210" spans="3:29" x14ac:dyDescent="0.4">
      <c r="C210" t="s">
        <v>758</v>
      </c>
      <c r="D210" t="s">
        <v>418</v>
      </c>
      <c r="E210">
        <v>100</v>
      </c>
      <c r="R210" t="s">
        <v>65</v>
      </c>
      <c r="S210" s="2">
        <f t="shared" si="16"/>
        <v>3274880</v>
      </c>
      <c r="T210" s="2">
        <f t="shared" si="17"/>
        <v>4370000</v>
      </c>
      <c r="U210" s="2">
        <f t="shared" si="17"/>
        <v>4835200</v>
      </c>
      <c r="V210" s="2">
        <f t="shared" si="17"/>
        <v>2972100</v>
      </c>
      <c r="W210" s="2">
        <f t="shared" si="17"/>
        <v>2083700</v>
      </c>
      <c r="X210" s="2">
        <f t="shared" si="17"/>
        <v>2113400</v>
      </c>
      <c r="Y210" s="2" cm="1">
        <f t="array" ref="Y210">_xlfn.XLOOKUP(Y$1&amp;$R210,$C$3:$C$1662&amp;$D$3:$D$1662,$E$3:$E$1662,0,0,1)</f>
        <v>2500</v>
      </c>
      <c r="Z210" s="2" cm="1">
        <f t="array" ref="Z210">_xlfn.XLOOKUP(Z$1&amp;$R210,$C$3:$C$1662&amp;$D$3:$D$1662,$E$3:$E$1662,0,0,1)</f>
        <v>5600</v>
      </c>
      <c r="AA210" s="2" cm="1">
        <f t="array" ref="AA210">_xlfn.XLOOKUP(AA$1&amp;$R210,$C$3:$C$1662&amp;$D$3:$D$1662,$E$3:$E$1662,0,0,1)</f>
        <v>11200</v>
      </c>
      <c r="AB210" s="2" cm="1">
        <f t="array" ref="AB210">_xlfn.XLOOKUP(AB$1&amp;$R210,$C$3:$C$1662&amp;$D$3:$D$1662,$E$3:$E$1662,0,0,1)</f>
        <v>6900</v>
      </c>
      <c r="AC210" s="2" cm="1">
        <f t="array" ref="AC210">_xlfn.XLOOKUP(AC$1&amp;$R210,$C$3:$C$1662&amp;$D$3:$D$1662,$E$3:$E$1662,0,0,1)</f>
        <v>0</v>
      </c>
    </row>
    <row r="211" spans="3:29" x14ac:dyDescent="0.4">
      <c r="C211" t="s">
        <v>758</v>
      </c>
      <c r="D211" t="s">
        <v>419</v>
      </c>
      <c r="E211">
        <v>0</v>
      </c>
      <c r="R211" t="s">
        <v>163</v>
      </c>
      <c r="S211" s="2">
        <f t="shared" si="16"/>
        <v>3279500</v>
      </c>
      <c r="T211" s="2">
        <f t="shared" si="17"/>
        <v>4371900</v>
      </c>
      <c r="U211" s="2">
        <f t="shared" si="17"/>
        <v>4837500</v>
      </c>
      <c r="V211" s="2">
        <f t="shared" si="17"/>
        <v>2976700</v>
      </c>
      <c r="W211" s="2">
        <f t="shared" si="17"/>
        <v>2096300</v>
      </c>
      <c r="X211" s="2">
        <f t="shared" si="17"/>
        <v>2115100</v>
      </c>
      <c r="Y211" s="2" cm="1">
        <f t="array" ref="Y211">_xlfn.XLOOKUP(Y$1&amp;$R211,$C$3:$C$1662&amp;$D$3:$D$1662,$E$3:$E$1662,0,0,1)</f>
        <v>1900</v>
      </c>
      <c r="Z211" s="2" cm="1">
        <f t="array" ref="Z211">_xlfn.XLOOKUP(Z$1&amp;$R211,$C$3:$C$1662&amp;$D$3:$D$1662,$E$3:$E$1662,0,0,1)</f>
        <v>2300</v>
      </c>
      <c r="AA211" s="2" cm="1">
        <f t="array" ref="AA211">_xlfn.XLOOKUP(AA$1&amp;$R211,$C$3:$C$1662&amp;$D$3:$D$1662,$E$3:$E$1662,0,0,1)</f>
        <v>4600</v>
      </c>
      <c r="AB211" s="2" cm="1">
        <f t="array" ref="AB211">_xlfn.XLOOKUP(AB$1&amp;$R211,$C$3:$C$1662&amp;$D$3:$D$1662,$E$3:$E$1662,0,0,1)</f>
        <v>12600</v>
      </c>
      <c r="AC211" s="2" cm="1">
        <f t="array" ref="AC211">_xlfn.XLOOKUP(AC$1&amp;$R211,$C$3:$C$1662&amp;$D$3:$D$1662,$E$3:$E$1662,0,0,1)</f>
        <v>1700</v>
      </c>
    </row>
    <row r="212" spans="3:29" x14ac:dyDescent="0.4">
      <c r="C212" t="s">
        <v>758</v>
      </c>
      <c r="D212" t="s">
        <v>420</v>
      </c>
      <c r="E212">
        <v>1700</v>
      </c>
      <c r="R212" t="s">
        <v>221</v>
      </c>
      <c r="S212" s="2">
        <f t="shared" si="16"/>
        <v>3283640</v>
      </c>
      <c r="T212" s="2">
        <f t="shared" ref="T212:X227" si="18">T211+Y212</f>
        <v>4377400</v>
      </c>
      <c r="U212" s="2">
        <f t="shared" si="18"/>
        <v>4846300</v>
      </c>
      <c r="V212" s="2">
        <f t="shared" si="18"/>
        <v>2980300</v>
      </c>
      <c r="W212" s="2">
        <f t="shared" si="18"/>
        <v>2098300</v>
      </c>
      <c r="X212" s="2">
        <f t="shared" si="18"/>
        <v>2115900</v>
      </c>
      <c r="Y212" s="2" cm="1">
        <f t="array" ref="Y212">_xlfn.XLOOKUP(Y$1&amp;$R212,$C$3:$C$1662&amp;$D$3:$D$1662,$E$3:$E$1662,0,0,1)</f>
        <v>5500</v>
      </c>
      <c r="Z212" s="2" cm="1">
        <f t="array" ref="Z212">_xlfn.XLOOKUP(Z$1&amp;$R212,$C$3:$C$1662&amp;$D$3:$D$1662,$E$3:$E$1662,0,0,1)</f>
        <v>8800</v>
      </c>
      <c r="AA212" s="2" cm="1">
        <f t="array" ref="AA212">_xlfn.XLOOKUP(AA$1&amp;$R212,$C$3:$C$1662&amp;$D$3:$D$1662,$E$3:$E$1662,0,0,1)</f>
        <v>3600</v>
      </c>
      <c r="AB212" s="2" cm="1">
        <f t="array" ref="AB212">_xlfn.XLOOKUP(AB$1&amp;$R212,$C$3:$C$1662&amp;$D$3:$D$1662,$E$3:$E$1662,0,0,1)</f>
        <v>2000</v>
      </c>
      <c r="AC212" s="2" cm="1">
        <f t="array" ref="AC212">_xlfn.XLOOKUP(AC$1&amp;$R212,$C$3:$C$1662&amp;$D$3:$D$1662,$E$3:$E$1662,0,0,1)</f>
        <v>800</v>
      </c>
    </row>
    <row r="213" spans="3:29" x14ac:dyDescent="0.4">
      <c r="C213" t="s">
        <v>758</v>
      </c>
      <c r="D213" t="s">
        <v>421</v>
      </c>
      <c r="E213">
        <v>800</v>
      </c>
      <c r="R213" t="s">
        <v>236</v>
      </c>
      <c r="S213" s="2">
        <f t="shared" si="16"/>
        <v>3290040</v>
      </c>
      <c r="T213" s="2">
        <f t="shared" si="18"/>
        <v>4380300</v>
      </c>
      <c r="U213" s="2">
        <f t="shared" si="18"/>
        <v>4858700</v>
      </c>
      <c r="V213" s="2">
        <f t="shared" si="18"/>
        <v>2988100</v>
      </c>
      <c r="W213" s="2">
        <f t="shared" si="18"/>
        <v>2106700</v>
      </c>
      <c r="X213" s="2">
        <f t="shared" si="18"/>
        <v>2116400</v>
      </c>
      <c r="Y213" s="2" cm="1">
        <f t="array" ref="Y213">_xlfn.XLOOKUP(Y$1&amp;$R213,$C$3:$C$1662&amp;$D$3:$D$1662,$E$3:$E$1662,0,0,1)</f>
        <v>2900</v>
      </c>
      <c r="Z213" s="2" cm="1">
        <f t="array" ref="Z213">_xlfn.XLOOKUP(Z$1&amp;$R213,$C$3:$C$1662&amp;$D$3:$D$1662,$E$3:$E$1662,0,0,1)</f>
        <v>12400</v>
      </c>
      <c r="AA213" s="2" cm="1">
        <f t="array" ref="AA213">_xlfn.XLOOKUP(AA$1&amp;$R213,$C$3:$C$1662&amp;$D$3:$D$1662,$E$3:$E$1662,0,0,1)</f>
        <v>7800</v>
      </c>
      <c r="AB213" s="2" cm="1">
        <f t="array" ref="AB213">_xlfn.XLOOKUP(AB$1&amp;$R213,$C$3:$C$1662&amp;$D$3:$D$1662,$E$3:$E$1662,0,0,1)</f>
        <v>8400</v>
      </c>
      <c r="AC213" s="2" cm="1">
        <f t="array" ref="AC213">_xlfn.XLOOKUP(AC$1&amp;$R213,$C$3:$C$1662&amp;$D$3:$D$1662,$E$3:$E$1662,0,0,1)</f>
        <v>500</v>
      </c>
    </row>
    <row r="214" spans="3:29" x14ac:dyDescent="0.4">
      <c r="C214" t="s">
        <v>758</v>
      </c>
      <c r="D214" t="s">
        <v>422</v>
      </c>
      <c r="E214">
        <v>500</v>
      </c>
      <c r="R214" t="s">
        <v>199</v>
      </c>
      <c r="S214" s="2">
        <f t="shared" si="16"/>
        <v>3297880</v>
      </c>
      <c r="T214" s="2">
        <f t="shared" si="18"/>
        <v>4381900</v>
      </c>
      <c r="U214" s="2">
        <f t="shared" si="18"/>
        <v>4880400</v>
      </c>
      <c r="V214" s="2">
        <f t="shared" si="18"/>
        <v>2993500</v>
      </c>
      <c r="W214" s="2">
        <f t="shared" si="18"/>
        <v>2116300</v>
      </c>
      <c r="X214" s="2">
        <f t="shared" si="18"/>
        <v>2117300</v>
      </c>
      <c r="Y214" s="2" cm="1">
        <f t="array" ref="Y214">_xlfn.XLOOKUP(Y$1&amp;$R214,$C$3:$C$1662&amp;$D$3:$D$1662,$E$3:$E$1662,0,0,1)</f>
        <v>1600</v>
      </c>
      <c r="Z214" s="2" cm="1">
        <f t="array" ref="Z214">_xlfn.XLOOKUP(Z$1&amp;$R214,$C$3:$C$1662&amp;$D$3:$D$1662,$E$3:$E$1662,0,0,1)</f>
        <v>21700</v>
      </c>
      <c r="AA214" s="2" cm="1">
        <f t="array" ref="AA214">_xlfn.XLOOKUP(AA$1&amp;$R214,$C$3:$C$1662&amp;$D$3:$D$1662,$E$3:$E$1662,0,0,1)</f>
        <v>5400</v>
      </c>
      <c r="AB214" s="2" cm="1">
        <f t="array" ref="AB214">_xlfn.XLOOKUP(AB$1&amp;$R214,$C$3:$C$1662&amp;$D$3:$D$1662,$E$3:$E$1662,0,0,1)</f>
        <v>9600</v>
      </c>
      <c r="AC214" s="2" cm="1">
        <f t="array" ref="AC214">_xlfn.XLOOKUP(AC$1&amp;$R214,$C$3:$C$1662&amp;$D$3:$D$1662,$E$3:$E$1662,0,0,1)</f>
        <v>900</v>
      </c>
    </row>
    <row r="215" spans="3:29" x14ac:dyDescent="0.4">
      <c r="C215" t="s">
        <v>758</v>
      </c>
      <c r="D215" t="s">
        <v>423</v>
      </c>
      <c r="E215">
        <v>900</v>
      </c>
      <c r="R215" t="s">
        <v>264</v>
      </c>
      <c r="S215" s="2">
        <f t="shared" si="16"/>
        <v>3310880</v>
      </c>
      <c r="T215" s="2">
        <f t="shared" si="18"/>
        <v>4390800</v>
      </c>
      <c r="U215" s="2">
        <f t="shared" si="18"/>
        <v>4891300</v>
      </c>
      <c r="V215" s="2">
        <f t="shared" si="18"/>
        <v>3032200</v>
      </c>
      <c r="W215" s="2">
        <f t="shared" si="18"/>
        <v>2119100</v>
      </c>
      <c r="X215" s="2">
        <f t="shared" si="18"/>
        <v>2121000</v>
      </c>
      <c r="Y215" s="2" cm="1">
        <f t="array" ref="Y215">_xlfn.XLOOKUP(Y$1&amp;$R215,$C$3:$C$1662&amp;$D$3:$D$1662,$E$3:$E$1662,0,0,1)</f>
        <v>8900</v>
      </c>
      <c r="Z215" s="2" cm="1">
        <f t="array" ref="Z215">_xlfn.XLOOKUP(Z$1&amp;$R215,$C$3:$C$1662&amp;$D$3:$D$1662,$E$3:$E$1662,0,0,1)</f>
        <v>10900</v>
      </c>
      <c r="AA215" s="2" cm="1">
        <f t="array" ref="AA215">_xlfn.XLOOKUP(AA$1&amp;$R215,$C$3:$C$1662&amp;$D$3:$D$1662,$E$3:$E$1662,0,0,1)</f>
        <v>38700</v>
      </c>
      <c r="AB215" s="2" cm="1">
        <f t="array" ref="AB215">_xlfn.XLOOKUP(AB$1&amp;$R215,$C$3:$C$1662&amp;$D$3:$D$1662,$E$3:$E$1662,0,0,1)</f>
        <v>2800</v>
      </c>
      <c r="AC215" s="2" cm="1">
        <f t="array" ref="AC215">_xlfn.XLOOKUP(AC$1&amp;$R215,$C$3:$C$1662&amp;$D$3:$D$1662,$E$3:$E$1662,0,0,1)</f>
        <v>3700</v>
      </c>
    </row>
    <row r="216" spans="3:29" x14ac:dyDescent="0.4">
      <c r="C216" t="s">
        <v>758</v>
      </c>
      <c r="D216" t="s">
        <v>424</v>
      </c>
      <c r="E216">
        <v>3700</v>
      </c>
      <c r="R216" t="s">
        <v>90</v>
      </c>
      <c r="S216" s="2">
        <f t="shared" si="16"/>
        <v>3316440</v>
      </c>
      <c r="T216" s="2">
        <f t="shared" si="18"/>
        <v>4395000</v>
      </c>
      <c r="U216" s="2">
        <f t="shared" si="18"/>
        <v>4893900</v>
      </c>
      <c r="V216" s="2">
        <f t="shared" si="18"/>
        <v>3041500</v>
      </c>
      <c r="W216" s="2">
        <f t="shared" si="18"/>
        <v>2129500</v>
      </c>
      <c r="X216" s="2">
        <f t="shared" si="18"/>
        <v>2122300</v>
      </c>
      <c r="Y216" s="2" cm="1">
        <f t="array" ref="Y216">_xlfn.XLOOKUP(Y$1&amp;$R216,$C$3:$C$1662&amp;$D$3:$D$1662,$E$3:$E$1662,0,0,1)</f>
        <v>4200</v>
      </c>
      <c r="Z216" s="2" cm="1">
        <f t="array" ref="Z216">_xlfn.XLOOKUP(Z$1&amp;$R216,$C$3:$C$1662&amp;$D$3:$D$1662,$E$3:$E$1662,0,0,1)</f>
        <v>2600</v>
      </c>
      <c r="AA216" s="2" cm="1">
        <f t="array" ref="AA216">_xlfn.XLOOKUP(AA$1&amp;$R216,$C$3:$C$1662&amp;$D$3:$D$1662,$E$3:$E$1662,0,0,1)</f>
        <v>9300</v>
      </c>
      <c r="AB216" s="2" cm="1">
        <f t="array" ref="AB216">_xlfn.XLOOKUP(AB$1&amp;$R216,$C$3:$C$1662&amp;$D$3:$D$1662,$E$3:$E$1662,0,0,1)</f>
        <v>10400</v>
      </c>
      <c r="AC216" s="2" cm="1">
        <f t="array" ref="AC216">_xlfn.XLOOKUP(AC$1&amp;$R216,$C$3:$C$1662&amp;$D$3:$D$1662,$E$3:$E$1662,0,0,1)</f>
        <v>1300</v>
      </c>
    </row>
    <row r="217" spans="3:29" x14ac:dyDescent="0.4">
      <c r="C217" t="s">
        <v>758</v>
      </c>
      <c r="D217" t="s">
        <v>425</v>
      </c>
      <c r="E217">
        <v>1300</v>
      </c>
      <c r="R217" t="s">
        <v>156</v>
      </c>
      <c r="S217" s="2">
        <f t="shared" si="16"/>
        <v>3326200</v>
      </c>
      <c r="T217" s="2">
        <f t="shared" si="18"/>
        <v>4426700</v>
      </c>
      <c r="U217" s="2">
        <f t="shared" si="18"/>
        <v>4904100</v>
      </c>
      <c r="V217" s="2">
        <f t="shared" si="18"/>
        <v>3047200</v>
      </c>
      <c r="W217" s="2">
        <f t="shared" si="18"/>
        <v>2130200</v>
      </c>
      <c r="X217" s="2">
        <f t="shared" si="18"/>
        <v>2122800</v>
      </c>
      <c r="Y217" s="2" cm="1">
        <f t="array" ref="Y217">_xlfn.XLOOKUP(Y$1&amp;$R217,$C$3:$C$1662&amp;$D$3:$D$1662,$E$3:$E$1662,0,0,1)</f>
        <v>31700</v>
      </c>
      <c r="Z217" s="2" cm="1">
        <f t="array" ref="Z217">_xlfn.XLOOKUP(Z$1&amp;$R217,$C$3:$C$1662&amp;$D$3:$D$1662,$E$3:$E$1662,0,0,1)</f>
        <v>10200</v>
      </c>
      <c r="AA217" s="2" cm="1">
        <f t="array" ref="AA217">_xlfn.XLOOKUP(AA$1&amp;$R217,$C$3:$C$1662&amp;$D$3:$D$1662,$E$3:$E$1662,0,0,1)</f>
        <v>5700</v>
      </c>
      <c r="AB217" s="2" cm="1">
        <f t="array" ref="AB217">_xlfn.XLOOKUP(AB$1&amp;$R217,$C$3:$C$1662&amp;$D$3:$D$1662,$E$3:$E$1662,0,0,1)</f>
        <v>700</v>
      </c>
      <c r="AC217" s="2" cm="1">
        <f t="array" ref="AC217">_xlfn.XLOOKUP(AC$1&amp;$R217,$C$3:$C$1662&amp;$D$3:$D$1662,$E$3:$E$1662,0,0,1)</f>
        <v>500</v>
      </c>
    </row>
    <row r="218" spans="3:29" x14ac:dyDescent="0.4">
      <c r="C218" t="s">
        <v>758</v>
      </c>
      <c r="D218" t="s">
        <v>426</v>
      </c>
      <c r="E218">
        <v>500</v>
      </c>
      <c r="R218" t="s">
        <v>272</v>
      </c>
      <c r="S218" s="2">
        <f t="shared" si="16"/>
        <v>3334560</v>
      </c>
      <c r="T218" s="2">
        <f t="shared" si="18"/>
        <v>4437500</v>
      </c>
      <c r="U218" s="2">
        <f t="shared" si="18"/>
        <v>4907400</v>
      </c>
      <c r="V218" s="2">
        <f t="shared" si="18"/>
        <v>3058200</v>
      </c>
      <c r="W218" s="2">
        <f t="shared" si="18"/>
        <v>2144500</v>
      </c>
      <c r="X218" s="2">
        <f t="shared" si="18"/>
        <v>2125200</v>
      </c>
      <c r="Y218" s="2" cm="1">
        <f t="array" ref="Y218">_xlfn.XLOOKUP(Y$1&amp;$R218,$C$3:$C$1662&amp;$D$3:$D$1662,$E$3:$E$1662,0,0,1)</f>
        <v>10800</v>
      </c>
      <c r="Z218" s="2" cm="1">
        <f t="array" ref="Z218">_xlfn.XLOOKUP(Z$1&amp;$R218,$C$3:$C$1662&amp;$D$3:$D$1662,$E$3:$E$1662,0,0,1)</f>
        <v>3300</v>
      </c>
      <c r="AA218" s="2" cm="1">
        <f t="array" ref="AA218">_xlfn.XLOOKUP(AA$1&amp;$R218,$C$3:$C$1662&amp;$D$3:$D$1662,$E$3:$E$1662,0,0,1)</f>
        <v>11000</v>
      </c>
      <c r="AB218" s="2" cm="1">
        <f t="array" ref="AB218">_xlfn.XLOOKUP(AB$1&amp;$R218,$C$3:$C$1662&amp;$D$3:$D$1662,$E$3:$E$1662,0,0,1)</f>
        <v>14300</v>
      </c>
      <c r="AC218" s="2" cm="1">
        <f t="array" ref="AC218">_xlfn.XLOOKUP(AC$1&amp;$R218,$C$3:$C$1662&amp;$D$3:$D$1662,$E$3:$E$1662,0,0,1)</f>
        <v>2400</v>
      </c>
    </row>
    <row r="219" spans="3:29" x14ac:dyDescent="0.4">
      <c r="C219" t="s">
        <v>758</v>
      </c>
      <c r="D219" t="s">
        <v>427</v>
      </c>
      <c r="E219">
        <v>2400</v>
      </c>
      <c r="R219" t="s">
        <v>253</v>
      </c>
      <c r="S219" s="2">
        <f t="shared" si="16"/>
        <v>3340420</v>
      </c>
      <c r="T219" s="2">
        <f t="shared" si="18"/>
        <v>4439400</v>
      </c>
      <c r="U219" s="2">
        <f t="shared" si="18"/>
        <v>4921400</v>
      </c>
      <c r="V219" s="2">
        <f t="shared" si="18"/>
        <v>3060300</v>
      </c>
      <c r="W219" s="2">
        <f t="shared" si="18"/>
        <v>2155000</v>
      </c>
      <c r="X219" s="2">
        <f t="shared" si="18"/>
        <v>2126000</v>
      </c>
      <c r="Y219" s="2" cm="1">
        <f t="array" ref="Y219">_xlfn.XLOOKUP(Y$1&amp;$R219,$C$3:$C$1662&amp;$D$3:$D$1662,$E$3:$E$1662,0,0,1)</f>
        <v>1900</v>
      </c>
      <c r="Z219" s="2" cm="1">
        <f t="array" ref="Z219">_xlfn.XLOOKUP(Z$1&amp;$R219,$C$3:$C$1662&amp;$D$3:$D$1662,$E$3:$E$1662,0,0,1)</f>
        <v>14000</v>
      </c>
      <c r="AA219" s="2" cm="1">
        <f t="array" ref="AA219">_xlfn.XLOOKUP(AA$1&amp;$R219,$C$3:$C$1662&amp;$D$3:$D$1662,$E$3:$E$1662,0,0,1)</f>
        <v>2100</v>
      </c>
      <c r="AB219" s="2" cm="1">
        <f t="array" ref="AB219">_xlfn.XLOOKUP(AB$1&amp;$R219,$C$3:$C$1662&amp;$D$3:$D$1662,$E$3:$E$1662,0,0,1)</f>
        <v>10500</v>
      </c>
      <c r="AC219" s="2" cm="1">
        <f t="array" ref="AC219">_xlfn.XLOOKUP(AC$1&amp;$R219,$C$3:$C$1662&amp;$D$3:$D$1662,$E$3:$E$1662,0,0,1)</f>
        <v>800</v>
      </c>
    </row>
    <row r="220" spans="3:29" x14ac:dyDescent="0.4">
      <c r="C220" t="s">
        <v>758</v>
      </c>
      <c r="D220" t="s">
        <v>428</v>
      </c>
      <c r="E220">
        <v>800</v>
      </c>
      <c r="R220" t="s">
        <v>261</v>
      </c>
      <c r="S220" s="2">
        <f t="shared" si="16"/>
        <v>3350360</v>
      </c>
      <c r="T220" s="2">
        <f t="shared" si="18"/>
        <v>4449600</v>
      </c>
      <c r="U220" s="2">
        <f t="shared" si="18"/>
        <v>4925600</v>
      </c>
      <c r="V220" s="2">
        <f t="shared" si="18"/>
        <v>3066800</v>
      </c>
      <c r="W220" s="2">
        <f t="shared" si="18"/>
        <v>2183000</v>
      </c>
      <c r="X220" s="2">
        <f t="shared" si="18"/>
        <v>2126800</v>
      </c>
      <c r="Y220" s="2" cm="1">
        <f t="array" ref="Y220">_xlfn.XLOOKUP(Y$1&amp;$R220,$C$3:$C$1662&amp;$D$3:$D$1662,$E$3:$E$1662,0,0,1)</f>
        <v>10200</v>
      </c>
      <c r="Z220" s="2" cm="1">
        <f t="array" ref="Z220">_xlfn.XLOOKUP(Z$1&amp;$R220,$C$3:$C$1662&amp;$D$3:$D$1662,$E$3:$E$1662,0,0,1)</f>
        <v>4200</v>
      </c>
      <c r="AA220" s="2" cm="1">
        <f t="array" ref="AA220">_xlfn.XLOOKUP(AA$1&amp;$R220,$C$3:$C$1662&amp;$D$3:$D$1662,$E$3:$E$1662,0,0,1)</f>
        <v>6500</v>
      </c>
      <c r="AB220" s="2" cm="1">
        <f t="array" ref="AB220">_xlfn.XLOOKUP(AB$1&amp;$R220,$C$3:$C$1662&amp;$D$3:$D$1662,$E$3:$E$1662,0,0,1)</f>
        <v>28000</v>
      </c>
      <c r="AC220" s="2" cm="1">
        <f t="array" ref="AC220">_xlfn.XLOOKUP(AC$1&amp;$R220,$C$3:$C$1662&amp;$D$3:$D$1662,$E$3:$E$1662,0,0,1)</f>
        <v>800</v>
      </c>
    </row>
    <row r="221" spans="3:29" x14ac:dyDescent="0.4">
      <c r="C221" t="s">
        <v>758</v>
      </c>
      <c r="D221" t="s">
        <v>429</v>
      </c>
      <c r="E221">
        <v>800</v>
      </c>
      <c r="R221" t="s">
        <v>123</v>
      </c>
      <c r="S221" s="2">
        <f t="shared" si="16"/>
        <v>3352800</v>
      </c>
      <c r="T221" s="2">
        <f t="shared" si="18"/>
        <v>4451000</v>
      </c>
      <c r="U221" s="2">
        <f t="shared" si="18"/>
        <v>4928400</v>
      </c>
      <c r="V221" s="2">
        <f t="shared" si="18"/>
        <v>3072300</v>
      </c>
      <c r="W221" s="2">
        <f t="shared" si="18"/>
        <v>2184800</v>
      </c>
      <c r="X221" s="2">
        <f t="shared" si="18"/>
        <v>2127500</v>
      </c>
      <c r="Y221" s="2" cm="1">
        <f t="array" ref="Y221">_xlfn.XLOOKUP(Y$1&amp;$R221,$C$3:$C$1662&amp;$D$3:$D$1662,$E$3:$E$1662,0,0,1)</f>
        <v>1400</v>
      </c>
      <c r="Z221" s="2" cm="1">
        <f t="array" ref="Z221">_xlfn.XLOOKUP(Z$1&amp;$R221,$C$3:$C$1662&amp;$D$3:$D$1662,$E$3:$E$1662,0,0,1)</f>
        <v>2800</v>
      </c>
      <c r="AA221" s="2" cm="1">
        <f t="array" ref="AA221">_xlfn.XLOOKUP(AA$1&amp;$R221,$C$3:$C$1662&amp;$D$3:$D$1662,$E$3:$E$1662,0,0,1)</f>
        <v>5500</v>
      </c>
      <c r="AB221" s="2" cm="1">
        <f t="array" ref="AB221">_xlfn.XLOOKUP(AB$1&amp;$R221,$C$3:$C$1662&amp;$D$3:$D$1662,$E$3:$E$1662,0,0,1)</f>
        <v>1800</v>
      </c>
      <c r="AC221" s="2" cm="1">
        <f t="array" ref="AC221">_xlfn.XLOOKUP(AC$1&amp;$R221,$C$3:$C$1662&amp;$D$3:$D$1662,$E$3:$E$1662,0,0,1)</f>
        <v>700</v>
      </c>
    </row>
    <row r="222" spans="3:29" x14ac:dyDescent="0.4">
      <c r="C222" t="s">
        <v>758</v>
      </c>
      <c r="D222" t="s">
        <v>430</v>
      </c>
      <c r="E222">
        <v>700</v>
      </c>
      <c r="R222" t="s">
        <v>249</v>
      </c>
      <c r="S222" s="2">
        <f t="shared" si="16"/>
        <v>3362620</v>
      </c>
      <c r="T222" s="2">
        <f t="shared" si="18"/>
        <v>4456300</v>
      </c>
      <c r="U222" s="2">
        <f t="shared" si="18"/>
        <v>4932600</v>
      </c>
      <c r="V222" s="2">
        <f t="shared" si="18"/>
        <v>3081400</v>
      </c>
      <c r="W222" s="2">
        <f t="shared" si="18"/>
        <v>2206800</v>
      </c>
      <c r="X222" s="2">
        <f t="shared" si="18"/>
        <v>2136000</v>
      </c>
      <c r="Y222" s="2" cm="1">
        <f t="array" ref="Y222">_xlfn.XLOOKUP(Y$1&amp;$R222,$C$3:$C$1662&amp;$D$3:$D$1662,$E$3:$E$1662,0,0,1)</f>
        <v>5300</v>
      </c>
      <c r="Z222" s="2" cm="1">
        <f t="array" ref="Z222">_xlfn.XLOOKUP(Z$1&amp;$R222,$C$3:$C$1662&amp;$D$3:$D$1662,$E$3:$E$1662,0,0,1)</f>
        <v>4200</v>
      </c>
      <c r="AA222" s="2" cm="1">
        <f t="array" ref="AA222">_xlfn.XLOOKUP(AA$1&amp;$R222,$C$3:$C$1662&amp;$D$3:$D$1662,$E$3:$E$1662,0,0,1)</f>
        <v>9100</v>
      </c>
      <c r="AB222" s="2" cm="1">
        <f t="array" ref="AB222">_xlfn.XLOOKUP(AB$1&amp;$R222,$C$3:$C$1662&amp;$D$3:$D$1662,$E$3:$E$1662,0,0,1)</f>
        <v>22000</v>
      </c>
      <c r="AC222" s="2" cm="1">
        <f t="array" ref="AC222">_xlfn.XLOOKUP(AC$1&amp;$R222,$C$3:$C$1662&amp;$D$3:$D$1662,$E$3:$E$1662,0,0,1)</f>
        <v>8500</v>
      </c>
    </row>
    <row r="223" spans="3:29" x14ac:dyDescent="0.4">
      <c r="C223" t="s">
        <v>758</v>
      </c>
      <c r="D223" t="s">
        <v>431</v>
      </c>
      <c r="E223">
        <v>8500</v>
      </c>
      <c r="R223" t="s">
        <v>209</v>
      </c>
      <c r="S223" s="2">
        <f t="shared" si="16"/>
        <v>3370740</v>
      </c>
      <c r="T223" s="2">
        <f t="shared" si="18"/>
        <v>4469100</v>
      </c>
      <c r="U223" s="2">
        <f t="shared" si="18"/>
        <v>4933800</v>
      </c>
      <c r="V223" s="2">
        <f t="shared" si="18"/>
        <v>3098100</v>
      </c>
      <c r="W223" s="2">
        <f t="shared" si="18"/>
        <v>2215800</v>
      </c>
      <c r="X223" s="2">
        <f t="shared" si="18"/>
        <v>2136900</v>
      </c>
      <c r="Y223" s="2" cm="1">
        <f t="array" ref="Y223">_xlfn.XLOOKUP(Y$1&amp;$R223,$C$3:$C$1662&amp;$D$3:$D$1662,$E$3:$E$1662,0,0,1)</f>
        <v>12800</v>
      </c>
      <c r="Z223" s="2" cm="1">
        <f t="array" ref="Z223">_xlfn.XLOOKUP(Z$1&amp;$R223,$C$3:$C$1662&amp;$D$3:$D$1662,$E$3:$E$1662,0,0,1)</f>
        <v>1200</v>
      </c>
      <c r="AA223" s="2" cm="1">
        <f t="array" ref="AA223">_xlfn.XLOOKUP(AA$1&amp;$R223,$C$3:$C$1662&amp;$D$3:$D$1662,$E$3:$E$1662,0,0,1)</f>
        <v>16700</v>
      </c>
      <c r="AB223" s="2" cm="1">
        <f t="array" ref="AB223">_xlfn.XLOOKUP(AB$1&amp;$R223,$C$3:$C$1662&amp;$D$3:$D$1662,$E$3:$E$1662,0,0,1)</f>
        <v>9000</v>
      </c>
      <c r="AC223" s="2" cm="1">
        <f t="array" ref="AC223">_xlfn.XLOOKUP(AC$1&amp;$R223,$C$3:$C$1662&amp;$D$3:$D$1662,$E$3:$E$1662,0,0,1)</f>
        <v>900</v>
      </c>
    </row>
    <row r="224" spans="3:29" x14ac:dyDescent="0.4">
      <c r="C224" t="s">
        <v>758</v>
      </c>
      <c r="D224" t="s">
        <v>432</v>
      </c>
      <c r="E224">
        <v>900</v>
      </c>
      <c r="R224" t="s">
        <v>239</v>
      </c>
      <c r="S224" s="2">
        <f t="shared" si="16"/>
        <v>3381740</v>
      </c>
      <c r="T224" s="2">
        <f t="shared" si="18"/>
        <v>4486300</v>
      </c>
      <c r="U224" s="2">
        <f t="shared" si="18"/>
        <v>4957800</v>
      </c>
      <c r="V224" s="2">
        <f t="shared" si="18"/>
        <v>3102100</v>
      </c>
      <c r="W224" s="2">
        <f t="shared" si="18"/>
        <v>2224900</v>
      </c>
      <c r="X224" s="2">
        <f t="shared" si="18"/>
        <v>2137600</v>
      </c>
      <c r="Y224" s="2" cm="1">
        <f t="array" ref="Y224">_xlfn.XLOOKUP(Y$1&amp;$R224,$C$3:$C$1662&amp;$D$3:$D$1662,$E$3:$E$1662,0,0,1)</f>
        <v>17200</v>
      </c>
      <c r="Z224" s="2" cm="1">
        <f t="array" ref="Z224">_xlfn.XLOOKUP(Z$1&amp;$R224,$C$3:$C$1662&amp;$D$3:$D$1662,$E$3:$E$1662,0,0,1)</f>
        <v>24000</v>
      </c>
      <c r="AA224" s="2" cm="1">
        <f t="array" ref="AA224">_xlfn.XLOOKUP(AA$1&amp;$R224,$C$3:$C$1662&amp;$D$3:$D$1662,$E$3:$E$1662,0,0,1)</f>
        <v>4000</v>
      </c>
      <c r="AB224" s="2" cm="1">
        <f t="array" ref="AB224">_xlfn.XLOOKUP(AB$1&amp;$R224,$C$3:$C$1662&amp;$D$3:$D$1662,$E$3:$E$1662,0,0,1)</f>
        <v>9100</v>
      </c>
      <c r="AC224" s="2" cm="1">
        <f t="array" ref="AC224">_xlfn.XLOOKUP(AC$1&amp;$R224,$C$3:$C$1662&amp;$D$3:$D$1662,$E$3:$E$1662,0,0,1)</f>
        <v>700</v>
      </c>
    </row>
    <row r="225" spans="3:29" x14ac:dyDescent="0.4">
      <c r="C225" t="s">
        <v>758</v>
      </c>
      <c r="D225" t="s">
        <v>433</v>
      </c>
      <c r="E225">
        <v>700</v>
      </c>
      <c r="R225" t="s">
        <v>304</v>
      </c>
      <c r="S225" s="2">
        <f t="shared" si="16"/>
        <v>3385380</v>
      </c>
      <c r="T225" s="2">
        <f t="shared" si="18"/>
        <v>4489300</v>
      </c>
      <c r="U225" s="2">
        <f t="shared" si="18"/>
        <v>4961700</v>
      </c>
      <c r="V225" s="2">
        <f t="shared" si="18"/>
        <v>3105700</v>
      </c>
      <c r="W225" s="2">
        <f t="shared" si="18"/>
        <v>2230400</v>
      </c>
      <c r="X225" s="2">
        <f t="shared" si="18"/>
        <v>2139800</v>
      </c>
      <c r="Y225" s="2" cm="1">
        <f t="array" ref="Y225">_xlfn.XLOOKUP(Y$1&amp;$R225,$C$3:$C$1662&amp;$D$3:$D$1662,$E$3:$E$1662,0,0,1)</f>
        <v>3000</v>
      </c>
      <c r="Z225" s="2" cm="1">
        <f t="array" ref="Z225">_xlfn.XLOOKUP(Z$1&amp;$R225,$C$3:$C$1662&amp;$D$3:$D$1662,$E$3:$E$1662,0,0,1)</f>
        <v>3900</v>
      </c>
      <c r="AA225" s="2" cm="1">
        <f t="array" ref="AA225">_xlfn.XLOOKUP(AA$1&amp;$R225,$C$3:$C$1662&amp;$D$3:$D$1662,$E$3:$E$1662,0,0,1)</f>
        <v>3600</v>
      </c>
      <c r="AB225" s="2" cm="1">
        <f t="array" ref="AB225">_xlfn.XLOOKUP(AB$1&amp;$R225,$C$3:$C$1662&amp;$D$3:$D$1662,$E$3:$E$1662,0,0,1)</f>
        <v>5500</v>
      </c>
      <c r="AC225" s="2" cm="1">
        <f t="array" ref="AC225">_xlfn.XLOOKUP(AC$1&amp;$R225,$C$3:$C$1662&amp;$D$3:$D$1662,$E$3:$E$1662,0,0,1)</f>
        <v>2200</v>
      </c>
    </row>
    <row r="226" spans="3:29" x14ac:dyDescent="0.4">
      <c r="C226" t="s">
        <v>758</v>
      </c>
      <c r="D226" t="s">
        <v>434</v>
      </c>
      <c r="E226">
        <v>2200</v>
      </c>
      <c r="R226" t="s">
        <v>283</v>
      </c>
      <c r="S226" s="2">
        <f t="shared" si="16"/>
        <v>3392400</v>
      </c>
      <c r="T226" s="2">
        <f t="shared" si="18"/>
        <v>4491000</v>
      </c>
      <c r="U226" s="2">
        <f t="shared" si="18"/>
        <v>4969700</v>
      </c>
      <c r="V226" s="2">
        <f t="shared" si="18"/>
        <v>3121500</v>
      </c>
      <c r="W226" s="2">
        <f t="shared" si="18"/>
        <v>2237000</v>
      </c>
      <c r="X226" s="2">
        <f t="shared" si="18"/>
        <v>2142800</v>
      </c>
      <c r="Y226" s="2" cm="1">
        <f t="array" ref="Y226">_xlfn.XLOOKUP(Y$1&amp;$R226,$C$3:$C$1662&amp;$D$3:$D$1662,$E$3:$E$1662,0,0,1)</f>
        <v>1700</v>
      </c>
      <c r="Z226" s="2" cm="1">
        <f t="array" ref="Z226">_xlfn.XLOOKUP(Z$1&amp;$R226,$C$3:$C$1662&amp;$D$3:$D$1662,$E$3:$E$1662,0,0,1)</f>
        <v>8000</v>
      </c>
      <c r="AA226" s="2" cm="1">
        <f t="array" ref="AA226">_xlfn.XLOOKUP(AA$1&amp;$R226,$C$3:$C$1662&amp;$D$3:$D$1662,$E$3:$E$1662,0,0,1)</f>
        <v>15800</v>
      </c>
      <c r="AB226" s="2" cm="1">
        <f t="array" ref="AB226">_xlfn.XLOOKUP(AB$1&amp;$R226,$C$3:$C$1662&amp;$D$3:$D$1662,$E$3:$E$1662,0,0,1)</f>
        <v>6600</v>
      </c>
      <c r="AC226" s="2" cm="1">
        <f t="array" ref="AC226">_xlfn.XLOOKUP(AC$1&amp;$R226,$C$3:$C$1662&amp;$D$3:$D$1662,$E$3:$E$1662,0,0,1)</f>
        <v>3000</v>
      </c>
    </row>
    <row r="227" spans="3:29" x14ac:dyDescent="0.4">
      <c r="C227" t="s">
        <v>758</v>
      </c>
      <c r="D227" t="s">
        <v>435</v>
      </c>
      <c r="E227">
        <v>3000</v>
      </c>
      <c r="R227" t="s">
        <v>176</v>
      </c>
      <c r="S227" s="2">
        <f t="shared" si="16"/>
        <v>3398840</v>
      </c>
      <c r="T227" s="2">
        <f t="shared" si="18"/>
        <v>4501400</v>
      </c>
      <c r="U227" s="2">
        <f t="shared" si="18"/>
        <v>4977600</v>
      </c>
      <c r="V227" s="2">
        <f t="shared" si="18"/>
        <v>3127900</v>
      </c>
      <c r="W227" s="2">
        <f t="shared" si="18"/>
        <v>2243800</v>
      </c>
      <c r="X227" s="2">
        <f t="shared" si="18"/>
        <v>2143500</v>
      </c>
      <c r="Y227" s="2" cm="1">
        <f t="array" ref="Y227">_xlfn.XLOOKUP(Y$1&amp;$R227,$C$3:$C$1662&amp;$D$3:$D$1662,$E$3:$E$1662,0,0,1)</f>
        <v>10400</v>
      </c>
      <c r="Z227" s="2" cm="1">
        <f t="array" ref="Z227">_xlfn.XLOOKUP(Z$1&amp;$R227,$C$3:$C$1662&amp;$D$3:$D$1662,$E$3:$E$1662,0,0,1)</f>
        <v>7900</v>
      </c>
      <c r="AA227" s="2" cm="1">
        <f t="array" ref="AA227">_xlfn.XLOOKUP(AA$1&amp;$R227,$C$3:$C$1662&amp;$D$3:$D$1662,$E$3:$E$1662,0,0,1)</f>
        <v>6400</v>
      </c>
      <c r="AB227" s="2" cm="1">
        <f t="array" ref="AB227">_xlfn.XLOOKUP(AB$1&amp;$R227,$C$3:$C$1662&amp;$D$3:$D$1662,$E$3:$E$1662,0,0,1)</f>
        <v>6800</v>
      </c>
      <c r="AC227" s="2" cm="1">
        <f t="array" ref="AC227">_xlfn.XLOOKUP(AC$1&amp;$R227,$C$3:$C$1662&amp;$D$3:$D$1662,$E$3:$E$1662,0,0,1)</f>
        <v>700</v>
      </c>
    </row>
    <row r="228" spans="3:29" x14ac:dyDescent="0.4">
      <c r="C228" t="s">
        <v>758</v>
      </c>
      <c r="D228" t="s">
        <v>436</v>
      </c>
      <c r="E228">
        <v>700</v>
      </c>
      <c r="R228" t="s">
        <v>117</v>
      </c>
      <c r="S228" s="2">
        <f t="shared" si="16"/>
        <v>3407300</v>
      </c>
      <c r="T228" s="2">
        <f t="shared" ref="T228:X243" si="19">T227+Y228</f>
        <v>4510500</v>
      </c>
      <c r="U228" s="2">
        <f t="shared" si="19"/>
        <v>4986300</v>
      </c>
      <c r="V228" s="2">
        <f t="shared" si="19"/>
        <v>3132800</v>
      </c>
      <c r="W228" s="2">
        <f t="shared" si="19"/>
        <v>2262800</v>
      </c>
      <c r="X228" s="2">
        <f t="shared" si="19"/>
        <v>2144100</v>
      </c>
      <c r="Y228" s="2" cm="1">
        <f t="array" ref="Y228">_xlfn.XLOOKUP(Y$1&amp;$R228,$C$3:$C$1662&amp;$D$3:$D$1662,$E$3:$E$1662,0,0,1)</f>
        <v>9100</v>
      </c>
      <c r="Z228" s="2" cm="1">
        <f t="array" ref="Z228">_xlfn.XLOOKUP(Z$1&amp;$R228,$C$3:$C$1662&amp;$D$3:$D$1662,$E$3:$E$1662,0,0,1)</f>
        <v>8700</v>
      </c>
      <c r="AA228" s="2" cm="1">
        <f t="array" ref="AA228">_xlfn.XLOOKUP(AA$1&amp;$R228,$C$3:$C$1662&amp;$D$3:$D$1662,$E$3:$E$1662,0,0,1)</f>
        <v>4900</v>
      </c>
      <c r="AB228" s="2" cm="1">
        <f t="array" ref="AB228">_xlfn.XLOOKUP(AB$1&amp;$R228,$C$3:$C$1662&amp;$D$3:$D$1662,$E$3:$E$1662,0,0,1)</f>
        <v>19000</v>
      </c>
      <c r="AC228" s="2" cm="1">
        <f t="array" ref="AC228">_xlfn.XLOOKUP(AC$1&amp;$R228,$C$3:$C$1662&amp;$D$3:$D$1662,$E$3:$E$1662,0,0,1)</f>
        <v>600</v>
      </c>
    </row>
    <row r="229" spans="3:29" x14ac:dyDescent="0.4">
      <c r="C229" t="s">
        <v>758</v>
      </c>
      <c r="D229" t="s">
        <v>437</v>
      </c>
      <c r="E229">
        <v>600</v>
      </c>
      <c r="R229" t="s">
        <v>54</v>
      </c>
      <c r="S229" s="2">
        <f t="shared" si="16"/>
        <v>3414540</v>
      </c>
      <c r="T229" s="2">
        <f t="shared" si="19"/>
        <v>4513800</v>
      </c>
      <c r="U229" s="2">
        <f t="shared" si="19"/>
        <v>4997900</v>
      </c>
      <c r="V229" s="2">
        <f t="shared" si="19"/>
        <v>3139300</v>
      </c>
      <c r="W229" s="2">
        <f t="shared" si="19"/>
        <v>2272400</v>
      </c>
      <c r="X229" s="2">
        <f t="shared" si="19"/>
        <v>2149300</v>
      </c>
      <c r="Y229" s="2" cm="1">
        <f t="array" ref="Y229">_xlfn.XLOOKUP(Y$1&amp;$R229,$C$3:$C$1662&amp;$D$3:$D$1662,$E$3:$E$1662,0,0,1)</f>
        <v>3300</v>
      </c>
      <c r="Z229" s="2" cm="1">
        <f t="array" ref="Z229">_xlfn.XLOOKUP(Z$1&amp;$R229,$C$3:$C$1662&amp;$D$3:$D$1662,$E$3:$E$1662,0,0,1)</f>
        <v>11600</v>
      </c>
      <c r="AA229" s="2" cm="1">
        <f t="array" ref="AA229">_xlfn.XLOOKUP(AA$1&amp;$R229,$C$3:$C$1662&amp;$D$3:$D$1662,$E$3:$E$1662,0,0,1)</f>
        <v>6500</v>
      </c>
      <c r="AB229" s="2" cm="1">
        <f t="array" ref="AB229">_xlfn.XLOOKUP(AB$1&amp;$R229,$C$3:$C$1662&amp;$D$3:$D$1662,$E$3:$E$1662,0,0,1)</f>
        <v>9600</v>
      </c>
      <c r="AC229" s="2" cm="1">
        <f t="array" ref="AC229">_xlfn.XLOOKUP(AC$1&amp;$R229,$C$3:$C$1662&amp;$D$3:$D$1662,$E$3:$E$1662,0,0,1)</f>
        <v>5200</v>
      </c>
    </row>
    <row r="230" spans="3:29" x14ac:dyDescent="0.4">
      <c r="C230" t="s">
        <v>758</v>
      </c>
      <c r="D230" t="s">
        <v>438</v>
      </c>
      <c r="E230">
        <v>5200</v>
      </c>
      <c r="R230" t="s">
        <v>161</v>
      </c>
      <c r="S230" s="2">
        <f t="shared" si="16"/>
        <v>3422680</v>
      </c>
      <c r="T230" s="2">
        <f t="shared" si="19"/>
        <v>4517500</v>
      </c>
      <c r="U230" s="2">
        <f t="shared" si="19"/>
        <v>5004000</v>
      </c>
      <c r="V230" s="2">
        <f t="shared" si="19"/>
        <v>3145300</v>
      </c>
      <c r="W230" s="2">
        <f t="shared" si="19"/>
        <v>2276200</v>
      </c>
      <c r="X230" s="2">
        <f t="shared" si="19"/>
        <v>2170400</v>
      </c>
      <c r="Y230" s="2" cm="1">
        <f t="array" ref="Y230">_xlfn.XLOOKUP(Y$1&amp;$R230,$C$3:$C$1662&amp;$D$3:$D$1662,$E$3:$E$1662,0,0,1)</f>
        <v>3700</v>
      </c>
      <c r="Z230" s="2" cm="1">
        <f t="array" ref="Z230">_xlfn.XLOOKUP(Z$1&amp;$R230,$C$3:$C$1662&amp;$D$3:$D$1662,$E$3:$E$1662,0,0,1)</f>
        <v>6100</v>
      </c>
      <c r="AA230" s="2" cm="1">
        <f t="array" ref="AA230">_xlfn.XLOOKUP(AA$1&amp;$R230,$C$3:$C$1662&amp;$D$3:$D$1662,$E$3:$E$1662,0,0,1)</f>
        <v>6000</v>
      </c>
      <c r="AB230" s="2" cm="1">
        <f t="array" ref="AB230">_xlfn.XLOOKUP(AB$1&amp;$R230,$C$3:$C$1662&amp;$D$3:$D$1662,$E$3:$E$1662,0,0,1)</f>
        <v>3800</v>
      </c>
      <c r="AC230" s="2" cm="1">
        <f t="array" ref="AC230">_xlfn.XLOOKUP(AC$1&amp;$R230,$C$3:$C$1662&amp;$D$3:$D$1662,$E$3:$E$1662,0,0,1)</f>
        <v>21100</v>
      </c>
    </row>
    <row r="231" spans="3:29" x14ac:dyDescent="0.4">
      <c r="C231" t="s">
        <v>758</v>
      </c>
      <c r="D231" t="s">
        <v>439</v>
      </c>
      <c r="E231">
        <v>21100</v>
      </c>
      <c r="R231" t="s">
        <v>185</v>
      </c>
      <c r="S231" s="2">
        <f t="shared" si="16"/>
        <v>3428300</v>
      </c>
      <c r="T231" s="2">
        <f t="shared" si="19"/>
        <v>4528300</v>
      </c>
      <c r="U231" s="2">
        <f t="shared" si="19"/>
        <v>5011800</v>
      </c>
      <c r="V231" s="2">
        <f t="shared" si="19"/>
        <v>3149000</v>
      </c>
      <c r="W231" s="2">
        <f t="shared" si="19"/>
        <v>2281200</v>
      </c>
      <c r="X231" s="2">
        <f t="shared" si="19"/>
        <v>2171200</v>
      </c>
      <c r="Y231" s="2" cm="1">
        <f t="array" ref="Y231">_xlfn.XLOOKUP(Y$1&amp;$R231,$C$3:$C$1662&amp;$D$3:$D$1662,$E$3:$E$1662,0,0,1)</f>
        <v>10800</v>
      </c>
      <c r="Z231" s="2" cm="1">
        <f t="array" ref="Z231">_xlfn.XLOOKUP(Z$1&amp;$R231,$C$3:$C$1662&amp;$D$3:$D$1662,$E$3:$E$1662,0,0,1)</f>
        <v>7800</v>
      </c>
      <c r="AA231" s="2" cm="1">
        <f t="array" ref="AA231">_xlfn.XLOOKUP(AA$1&amp;$R231,$C$3:$C$1662&amp;$D$3:$D$1662,$E$3:$E$1662,0,0,1)</f>
        <v>3700</v>
      </c>
      <c r="AB231" s="2" cm="1">
        <f t="array" ref="AB231">_xlfn.XLOOKUP(AB$1&amp;$R231,$C$3:$C$1662&amp;$D$3:$D$1662,$E$3:$E$1662,0,0,1)</f>
        <v>5000</v>
      </c>
      <c r="AC231" s="2" cm="1">
        <f t="array" ref="AC231">_xlfn.XLOOKUP(AC$1&amp;$R231,$C$3:$C$1662&amp;$D$3:$D$1662,$E$3:$E$1662,0,0,1)</f>
        <v>800</v>
      </c>
    </row>
    <row r="232" spans="3:29" x14ac:dyDescent="0.4">
      <c r="C232" t="s">
        <v>758</v>
      </c>
      <c r="D232" t="s">
        <v>440</v>
      </c>
      <c r="E232">
        <v>800</v>
      </c>
      <c r="R232" t="s">
        <v>207</v>
      </c>
      <c r="S232" s="2">
        <f t="shared" si="16"/>
        <v>3433560</v>
      </c>
      <c r="T232" s="2">
        <f t="shared" si="19"/>
        <v>4532100</v>
      </c>
      <c r="U232" s="2">
        <f t="shared" si="19"/>
        <v>5013800</v>
      </c>
      <c r="V232" s="2">
        <f t="shared" si="19"/>
        <v>3151600</v>
      </c>
      <c r="W232" s="2">
        <f t="shared" si="19"/>
        <v>2298000</v>
      </c>
      <c r="X232" s="2">
        <f t="shared" si="19"/>
        <v>2172300</v>
      </c>
      <c r="Y232" s="2" cm="1">
        <f t="array" ref="Y232">_xlfn.XLOOKUP(Y$1&amp;$R232,$C$3:$C$1662&amp;$D$3:$D$1662,$E$3:$E$1662,0,0,1)</f>
        <v>3800</v>
      </c>
      <c r="Z232" s="2" cm="1">
        <f t="array" ref="Z232">_xlfn.XLOOKUP(Z$1&amp;$R232,$C$3:$C$1662&amp;$D$3:$D$1662,$E$3:$E$1662,0,0,1)</f>
        <v>2000</v>
      </c>
      <c r="AA232" s="2" cm="1">
        <f t="array" ref="AA232">_xlfn.XLOOKUP(AA$1&amp;$R232,$C$3:$C$1662&amp;$D$3:$D$1662,$E$3:$E$1662,0,0,1)</f>
        <v>2600</v>
      </c>
      <c r="AB232" s="2" cm="1">
        <f t="array" ref="AB232">_xlfn.XLOOKUP(AB$1&amp;$R232,$C$3:$C$1662&amp;$D$3:$D$1662,$E$3:$E$1662,0,0,1)</f>
        <v>16800</v>
      </c>
      <c r="AC232" s="2" cm="1">
        <f t="array" ref="AC232">_xlfn.XLOOKUP(AC$1&amp;$R232,$C$3:$C$1662&amp;$D$3:$D$1662,$E$3:$E$1662,0,0,1)</f>
        <v>1100</v>
      </c>
    </row>
    <row r="233" spans="3:29" x14ac:dyDescent="0.4">
      <c r="C233" t="s">
        <v>758</v>
      </c>
      <c r="D233" t="s">
        <v>441</v>
      </c>
      <c r="E233">
        <v>1100</v>
      </c>
      <c r="R233" t="s">
        <v>216</v>
      </c>
      <c r="S233" s="2">
        <f t="shared" si="16"/>
        <v>3449840</v>
      </c>
      <c r="T233" s="2">
        <f t="shared" si="19"/>
        <v>4534600</v>
      </c>
      <c r="U233" s="2">
        <f t="shared" si="19"/>
        <v>5030900</v>
      </c>
      <c r="V233" s="2">
        <f t="shared" si="19"/>
        <v>3161200</v>
      </c>
      <c r="W233" s="2">
        <f t="shared" si="19"/>
        <v>2349700</v>
      </c>
      <c r="X233" s="2">
        <f t="shared" si="19"/>
        <v>2172800</v>
      </c>
      <c r="Y233" s="2" cm="1">
        <f t="array" ref="Y233">_xlfn.XLOOKUP(Y$1&amp;$R233,$C$3:$C$1662&amp;$D$3:$D$1662,$E$3:$E$1662,0,0,1)</f>
        <v>2500</v>
      </c>
      <c r="Z233" s="2" cm="1">
        <f t="array" ref="Z233">_xlfn.XLOOKUP(Z$1&amp;$R233,$C$3:$C$1662&amp;$D$3:$D$1662,$E$3:$E$1662,0,0,1)</f>
        <v>17100</v>
      </c>
      <c r="AA233" s="2" cm="1">
        <f t="array" ref="AA233">_xlfn.XLOOKUP(AA$1&amp;$R233,$C$3:$C$1662&amp;$D$3:$D$1662,$E$3:$E$1662,0,0,1)</f>
        <v>9600</v>
      </c>
      <c r="AB233" s="2" cm="1">
        <f t="array" ref="AB233">_xlfn.XLOOKUP(AB$1&amp;$R233,$C$3:$C$1662&amp;$D$3:$D$1662,$E$3:$E$1662,0,0,1)</f>
        <v>51700</v>
      </c>
      <c r="AC233" s="2" cm="1">
        <f t="array" ref="AC233">_xlfn.XLOOKUP(AC$1&amp;$R233,$C$3:$C$1662&amp;$D$3:$D$1662,$E$3:$E$1662,0,0,1)</f>
        <v>500</v>
      </c>
    </row>
    <row r="234" spans="3:29" x14ac:dyDescent="0.4">
      <c r="C234" t="s">
        <v>758</v>
      </c>
      <c r="D234" t="s">
        <v>442</v>
      </c>
      <c r="E234">
        <v>500</v>
      </c>
      <c r="R234" t="s">
        <v>212</v>
      </c>
      <c r="S234" s="2">
        <f t="shared" si="16"/>
        <v>3461440</v>
      </c>
      <c r="T234" s="2">
        <f t="shared" si="19"/>
        <v>4545700</v>
      </c>
      <c r="U234" s="2">
        <f t="shared" si="19"/>
        <v>5048000</v>
      </c>
      <c r="V234" s="2">
        <f t="shared" si="19"/>
        <v>3166400</v>
      </c>
      <c r="W234" s="2">
        <f t="shared" si="19"/>
        <v>2367200</v>
      </c>
      <c r="X234" s="2">
        <f t="shared" si="19"/>
        <v>2179900</v>
      </c>
      <c r="Y234" s="2" cm="1">
        <f t="array" ref="Y234">_xlfn.XLOOKUP(Y$1&amp;$R234,$C$3:$C$1662&amp;$D$3:$D$1662,$E$3:$E$1662,0,0,1)</f>
        <v>11100</v>
      </c>
      <c r="Z234" s="2" cm="1">
        <f t="array" ref="Z234">_xlfn.XLOOKUP(Z$1&amp;$R234,$C$3:$C$1662&amp;$D$3:$D$1662,$E$3:$E$1662,0,0,1)</f>
        <v>17100</v>
      </c>
      <c r="AA234" s="2" cm="1">
        <f t="array" ref="AA234">_xlfn.XLOOKUP(AA$1&amp;$R234,$C$3:$C$1662&amp;$D$3:$D$1662,$E$3:$E$1662,0,0,1)</f>
        <v>5200</v>
      </c>
      <c r="AB234" s="2" cm="1">
        <f t="array" ref="AB234">_xlfn.XLOOKUP(AB$1&amp;$R234,$C$3:$C$1662&amp;$D$3:$D$1662,$E$3:$E$1662,0,0,1)</f>
        <v>17500</v>
      </c>
      <c r="AC234" s="2" cm="1">
        <f t="array" ref="AC234">_xlfn.XLOOKUP(AC$1&amp;$R234,$C$3:$C$1662&amp;$D$3:$D$1662,$E$3:$E$1662,0,0,1)</f>
        <v>7100</v>
      </c>
    </row>
    <row r="235" spans="3:29" x14ac:dyDescent="0.4">
      <c r="C235" t="s">
        <v>758</v>
      </c>
      <c r="D235" t="s">
        <v>443</v>
      </c>
      <c r="E235">
        <v>7100</v>
      </c>
      <c r="R235" t="s">
        <v>146</v>
      </c>
      <c r="S235" s="2">
        <f t="shared" si="16"/>
        <v>3469680</v>
      </c>
      <c r="T235" s="2">
        <f t="shared" si="19"/>
        <v>4551100</v>
      </c>
      <c r="U235" s="2">
        <f t="shared" si="19"/>
        <v>5054400</v>
      </c>
      <c r="V235" s="2">
        <f t="shared" si="19"/>
        <v>3184000</v>
      </c>
      <c r="W235" s="2">
        <f t="shared" si="19"/>
        <v>2376000</v>
      </c>
      <c r="X235" s="2">
        <f t="shared" si="19"/>
        <v>2182900</v>
      </c>
      <c r="Y235" s="2" cm="1">
        <f t="array" ref="Y235">_xlfn.XLOOKUP(Y$1&amp;$R235,$C$3:$C$1662&amp;$D$3:$D$1662,$E$3:$E$1662,0,0,1)</f>
        <v>5400</v>
      </c>
      <c r="Z235" s="2" cm="1">
        <f t="array" ref="Z235">_xlfn.XLOOKUP(Z$1&amp;$R235,$C$3:$C$1662&amp;$D$3:$D$1662,$E$3:$E$1662,0,0,1)</f>
        <v>6400</v>
      </c>
      <c r="AA235" s="2" cm="1">
        <f t="array" ref="AA235">_xlfn.XLOOKUP(AA$1&amp;$R235,$C$3:$C$1662&amp;$D$3:$D$1662,$E$3:$E$1662,0,0,1)</f>
        <v>17600</v>
      </c>
      <c r="AB235" s="2" cm="1">
        <f t="array" ref="AB235">_xlfn.XLOOKUP(AB$1&amp;$R235,$C$3:$C$1662&amp;$D$3:$D$1662,$E$3:$E$1662,0,0,1)</f>
        <v>8800</v>
      </c>
      <c r="AC235" s="2" cm="1">
        <f t="array" ref="AC235">_xlfn.XLOOKUP(AC$1&amp;$R235,$C$3:$C$1662&amp;$D$3:$D$1662,$E$3:$E$1662,0,0,1)</f>
        <v>3000</v>
      </c>
    </row>
    <row r="236" spans="3:29" x14ac:dyDescent="0.4">
      <c r="C236" t="s">
        <v>758</v>
      </c>
      <c r="D236" t="s">
        <v>444</v>
      </c>
      <c r="E236">
        <v>3000</v>
      </c>
      <c r="R236" t="s">
        <v>195</v>
      </c>
      <c r="S236" s="2">
        <f t="shared" si="16"/>
        <v>3490920</v>
      </c>
      <c r="T236" s="2">
        <f t="shared" si="19"/>
        <v>4629600</v>
      </c>
      <c r="U236" s="2">
        <f t="shared" si="19"/>
        <v>5058500</v>
      </c>
      <c r="V236" s="2">
        <f t="shared" si="19"/>
        <v>3190800</v>
      </c>
      <c r="W236" s="2">
        <f t="shared" si="19"/>
        <v>2383600</v>
      </c>
      <c r="X236" s="2">
        <f t="shared" si="19"/>
        <v>2192100</v>
      </c>
      <c r="Y236" s="2" cm="1">
        <f t="array" ref="Y236">_xlfn.XLOOKUP(Y$1&amp;$R236,$C$3:$C$1662&amp;$D$3:$D$1662,$E$3:$E$1662,0,0,1)</f>
        <v>78500</v>
      </c>
      <c r="Z236" s="2" cm="1">
        <f t="array" ref="Z236">_xlfn.XLOOKUP(Z$1&amp;$R236,$C$3:$C$1662&amp;$D$3:$D$1662,$E$3:$E$1662,0,0,1)</f>
        <v>4100</v>
      </c>
      <c r="AA236" s="2" cm="1">
        <f t="array" ref="AA236">_xlfn.XLOOKUP(AA$1&amp;$R236,$C$3:$C$1662&amp;$D$3:$D$1662,$E$3:$E$1662,0,0,1)</f>
        <v>6800</v>
      </c>
      <c r="AB236" s="2" cm="1">
        <f t="array" ref="AB236">_xlfn.XLOOKUP(AB$1&amp;$R236,$C$3:$C$1662&amp;$D$3:$D$1662,$E$3:$E$1662,0,0,1)</f>
        <v>7600</v>
      </c>
      <c r="AC236" s="2" cm="1">
        <f t="array" ref="AC236">_xlfn.XLOOKUP(AC$1&amp;$R236,$C$3:$C$1662&amp;$D$3:$D$1662,$E$3:$E$1662,0,0,1)</f>
        <v>9200</v>
      </c>
    </row>
    <row r="237" spans="3:29" x14ac:dyDescent="0.4">
      <c r="C237" t="s">
        <v>758</v>
      </c>
      <c r="D237" t="s">
        <v>445</v>
      </c>
      <c r="E237">
        <v>9200</v>
      </c>
      <c r="R237" t="s">
        <v>243</v>
      </c>
      <c r="S237" s="2">
        <f t="shared" si="16"/>
        <v>3497640</v>
      </c>
      <c r="T237" s="2">
        <f t="shared" si="19"/>
        <v>4642300</v>
      </c>
      <c r="U237" s="2">
        <f t="shared" si="19"/>
        <v>5069500</v>
      </c>
      <c r="V237" s="2">
        <f t="shared" si="19"/>
        <v>3191600</v>
      </c>
      <c r="W237" s="2">
        <f t="shared" si="19"/>
        <v>2390000</v>
      </c>
      <c r="X237" s="2">
        <f t="shared" si="19"/>
        <v>2194800</v>
      </c>
      <c r="Y237" s="2" cm="1">
        <f t="array" ref="Y237">_xlfn.XLOOKUP(Y$1&amp;$R237,$C$3:$C$1662&amp;$D$3:$D$1662,$E$3:$E$1662,0,0,1)</f>
        <v>12700</v>
      </c>
      <c r="Z237" s="2" cm="1">
        <f t="array" ref="Z237">_xlfn.XLOOKUP(Z$1&amp;$R237,$C$3:$C$1662&amp;$D$3:$D$1662,$E$3:$E$1662,0,0,1)</f>
        <v>11000</v>
      </c>
      <c r="AA237" s="2" cm="1">
        <f t="array" ref="AA237">_xlfn.XLOOKUP(AA$1&amp;$R237,$C$3:$C$1662&amp;$D$3:$D$1662,$E$3:$E$1662,0,0,1)</f>
        <v>800</v>
      </c>
      <c r="AB237" s="2" cm="1">
        <f t="array" ref="AB237">_xlfn.XLOOKUP(AB$1&amp;$R237,$C$3:$C$1662&amp;$D$3:$D$1662,$E$3:$E$1662,0,0,1)</f>
        <v>6400</v>
      </c>
      <c r="AC237" s="2" cm="1">
        <f t="array" ref="AC237">_xlfn.XLOOKUP(AC$1&amp;$R237,$C$3:$C$1662&amp;$D$3:$D$1662,$E$3:$E$1662,0,0,1)</f>
        <v>2700</v>
      </c>
    </row>
    <row r="238" spans="3:29" x14ac:dyDescent="0.4">
      <c r="C238" t="s">
        <v>758</v>
      </c>
      <c r="D238" t="s">
        <v>446</v>
      </c>
      <c r="E238">
        <v>2700</v>
      </c>
      <c r="R238" t="s">
        <v>305</v>
      </c>
      <c r="S238" s="2">
        <f t="shared" si="16"/>
        <v>3502340</v>
      </c>
      <c r="T238" s="2">
        <f t="shared" si="19"/>
        <v>4645600</v>
      </c>
      <c r="U238" s="2">
        <f t="shared" si="19"/>
        <v>5076800</v>
      </c>
      <c r="V238" s="2">
        <f t="shared" si="19"/>
        <v>3194600</v>
      </c>
      <c r="W238" s="2">
        <f t="shared" si="19"/>
        <v>2397500</v>
      </c>
      <c r="X238" s="2">
        <f t="shared" si="19"/>
        <v>2197200</v>
      </c>
      <c r="Y238" s="2" cm="1">
        <f t="array" ref="Y238">_xlfn.XLOOKUP(Y$1&amp;$R238,$C$3:$C$1662&amp;$D$3:$D$1662,$E$3:$E$1662,0,0,1)</f>
        <v>3300</v>
      </c>
      <c r="Z238" s="2" cm="1">
        <f t="array" ref="Z238">_xlfn.XLOOKUP(Z$1&amp;$R238,$C$3:$C$1662&amp;$D$3:$D$1662,$E$3:$E$1662,0,0,1)</f>
        <v>7300</v>
      </c>
      <c r="AA238" s="2" cm="1">
        <f t="array" ref="AA238">_xlfn.XLOOKUP(AA$1&amp;$R238,$C$3:$C$1662&amp;$D$3:$D$1662,$E$3:$E$1662,0,0,1)</f>
        <v>3000</v>
      </c>
      <c r="AB238" s="2" cm="1">
        <f t="array" ref="AB238">_xlfn.XLOOKUP(AB$1&amp;$R238,$C$3:$C$1662&amp;$D$3:$D$1662,$E$3:$E$1662,0,0,1)</f>
        <v>7500</v>
      </c>
      <c r="AC238" s="2" cm="1">
        <f t="array" ref="AC238">_xlfn.XLOOKUP(AC$1&amp;$R238,$C$3:$C$1662&amp;$D$3:$D$1662,$E$3:$E$1662,0,0,1)</f>
        <v>2400</v>
      </c>
    </row>
    <row r="239" spans="3:29" x14ac:dyDescent="0.4">
      <c r="C239" t="s">
        <v>758</v>
      </c>
      <c r="D239" t="s">
        <v>447</v>
      </c>
      <c r="E239">
        <v>2400</v>
      </c>
      <c r="R239" t="s">
        <v>281</v>
      </c>
      <c r="S239" s="2">
        <f t="shared" si="16"/>
        <v>3518300</v>
      </c>
      <c r="T239" s="2">
        <f t="shared" si="19"/>
        <v>4693200</v>
      </c>
      <c r="U239" s="2">
        <f t="shared" si="19"/>
        <v>5101600</v>
      </c>
      <c r="V239" s="2">
        <f t="shared" si="19"/>
        <v>3197100</v>
      </c>
      <c r="W239" s="2">
        <f t="shared" si="19"/>
        <v>2399900</v>
      </c>
      <c r="X239" s="2">
        <f t="shared" si="19"/>
        <v>2199700</v>
      </c>
      <c r="Y239" s="2" cm="1">
        <f t="array" ref="Y239">_xlfn.XLOOKUP(Y$1&amp;$R239,$C$3:$C$1662&amp;$D$3:$D$1662,$E$3:$E$1662,0,0,1)</f>
        <v>47600</v>
      </c>
      <c r="Z239" s="2" cm="1">
        <f t="array" ref="Z239">_xlfn.XLOOKUP(Z$1&amp;$R239,$C$3:$C$1662&amp;$D$3:$D$1662,$E$3:$E$1662,0,0,1)</f>
        <v>24800</v>
      </c>
      <c r="AA239" s="2" cm="1">
        <f t="array" ref="AA239">_xlfn.XLOOKUP(AA$1&amp;$R239,$C$3:$C$1662&amp;$D$3:$D$1662,$E$3:$E$1662,0,0,1)</f>
        <v>2500</v>
      </c>
      <c r="AB239" s="2" cm="1">
        <f t="array" ref="AB239">_xlfn.XLOOKUP(AB$1&amp;$R239,$C$3:$C$1662&amp;$D$3:$D$1662,$E$3:$E$1662,0,0,1)</f>
        <v>2400</v>
      </c>
      <c r="AC239" s="2" cm="1">
        <f t="array" ref="AC239">_xlfn.XLOOKUP(AC$1&amp;$R239,$C$3:$C$1662&amp;$D$3:$D$1662,$E$3:$E$1662,0,0,1)</f>
        <v>2500</v>
      </c>
    </row>
    <row r="240" spans="3:29" x14ac:dyDescent="0.4">
      <c r="C240" t="s">
        <v>758</v>
      </c>
      <c r="D240" t="s">
        <v>448</v>
      </c>
      <c r="E240">
        <v>2500</v>
      </c>
      <c r="R240" t="s">
        <v>135</v>
      </c>
      <c r="S240" s="2">
        <f t="shared" si="16"/>
        <v>3530160</v>
      </c>
      <c r="T240" s="2">
        <f t="shared" si="19"/>
        <v>4719700</v>
      </c>
      <c r="U240" s="2">
        <f t="shared" si="19"/>
        <v>5124100</v>
      </c>
      <c r="V240" s="2">
        <f t="shared" si="19"/>
        <v>3202100</v>
      </c>
      <c r="W240" s="2">
        <f t="shared" si="19"/>
        <v>2404300</v>
      </c>
      <c r="X240" s="2">
        <f t="shared" si="19"/>
        <v>2200600</v>
      </c>
      <c r="Y240" s="2" cm="1">
        <f t="array" ref="Y240">_xlfn.XLOOKUP(Y$1&amp;$R240,$C$3:$C$1662&amp;$D$3:$D$1662,$E$3:$E$1662,0,0,1)</f>
        <v>26500</v>
      </c>
      <c r="Z240" s="2" cm="1">
        <f t="array" ref="Z240">_xlfn.XLOOKUP(Z$1&amp;$R240,$C$3:$C$1662&amp;$D$3:$D$1662,$E$3:$E$1662,0,0,1)</f>
        <v>22500</v>
      </c>
      <c r="AA240" s="2" cm="1">
        <f t="array" ref="AA240">_xlfn.XLOOKUP(AA$1&amp;$R240,$C$3:$C$1662&amp;$D$3:$D$1662,$E$3:$E$1662,0,0,1)</f>
        <v>5000</v>
      </c>
      <c r="AB240" s="2" cm="1">
        <f t="array" ref="AB240">_xlfn.XLOOKUP(AB$1&amp;$R240,$C$3:$C$1662&amp;$D$3:$D$1662,$E$3:$E$1662,0,0,1)</f>
        <v>4400</v>
      </c>
      <c r="AC240" s="2" cm="1">
        <f t="array" ref="AC240">_xlfn.XLOOKUP(AC$1&amp;$R240,$C$3:$C$1662&amp;$D$3:$D$1662,$E$3:$E$1662,0,0,1)</f>
        <v>900</v>
      </c>
    </row>
    <row r="241" spans="3:29" x14ac:dyDescent="0.4">
      <c r="C241" t="s">
        <v>758</v>
      </c>
      <c r="D241" t="s">
        <v>449</v>
      </c>
      <c r="E241">
        <v>900</v>
      </c>
      <c r="R241" t="s">
        <v>306</v>
      </c>
      <c r="S241" s="2">
        <f t="shared" si="16"/>
        <v>3536900</v>
      </c>
      <c r="T241" s="2">
        <f t="shared" si="19"/>
        <v>4727000</v>
      </c>
      <c r="U241" s="2">
        <f t="shared" si="19"/>
        <v>5133500</v>
      </c>
      <c r="V241" s="2">
        <f t="shared" si="19"/>
        <v>3203800</v>
      </c>
      <c r="W241" s="2">
        <f t="shared" si="19"/>
        <v>2419000</v>
      </c>
      <c r="X241" s="2">
        <f t="shared" si="19"/>
        <v>2201200</v>
      </c>
      <c r="Y241" s="2" cm="1">
        <f t="array" ref="Y241">_xlfn.XLOOKUP(Y$1&amp;$R241,$C$3:$C$1662&amp;$D$3:$D$1662,$E$3:$E$1662,0,0,1)</f>
        <v>7300</v>
      </c>
      <c r="Z241" s="2" cm="1">
        <f t="array" ref="Z241">_xlfn.XLOOKUP(Z$1&amp;$R241,$C$3:$C$1662&amp;$D$3:$D$1662,$E$3:$E$1662,0,0,1)</f>
        <v>9400</v>
      </c>
      <c r="AA241" s="2" cm="1">
        <f t="array" ref="AA241">_xlfn.XLOOKUP(AA$1&amp;$R241,$C$3:$C$1662&amp;$D$3:$D$1662,$E$3:$E$1662,0,0,1)</f>
        <v>1700</v>
      </c>
      <c r="AB241" s="2" cm="1">
        <f t="array" ref="AB241">_xlfn.XLOOKUP(AB$1&amp;$R241,$C$3:$C$1662&amp;$D$3:$D$1662,$E$3:$E$1662,0,0,1)</f>
        <v>14700</v>
      </c>
      <c r="AC241" s="2" cm="1">
        <f t="array" ref="AC241">_xlfn.XLOOKUP(AC$1&amp;$R241,$C$3:$C$1662&amp;$D$3:$D$1662,$E$3:$E$1662,0,0,1)</f>
        <v>600</v>
      </c>
    </row>
    <row r="242" spans="3:29" x14ac:dyDescent="0.4">
      <c r="C242" t="s">
        <v>758</v>
      </c>
      <c r="D242" t="s">
        <v>450</v>
      </c>
      <c r="E242">
        <v>600</v>
      </c>
      <c r="R242" t="s">
        <v>59</v>
      </c>
      <c r="S242" s="2">
        <f t="shared" si="16"/>
        <v>3540920</v>
      </c>
      <c r="T242" s="2">
        <f t="shared" si="19"/>
        <v>4735200</v>
      </c>
      <c r="U242" s="2">
        <f t="shared" si="19"/>
        <v>5137500</v>
      </c>
      <c r="V242" s="2">
        <f t="shared" si="19"/>
        <v>3203800</v>
      </c>
      <c r="W242" s="2">
        <f t="shared" si="19"/>
        <v>2423600</v>
      </c>
      <c r="X242" s="2">
        <f t="shared" si="19"/>
        <v>2204500</v>
      </c>
      <c r="Y242" s="2" cm="1">
        <f t="array" ref="Y242">_xlfn.XLOOKUP(Y$1&amp;$R242,$C$3:$C$1662&amp;$D$3:$D$1662,$E$3:$E$1662,0,0,1)</f>
        <v>8200</v>
      </c>
      <c r="Z242" s="2" cm="1">
        <f t="array" ref="Z242">_xlfn.XLOOKUP(Z$1&amp;$R242,$C$3:$C$1662&amp;$D$3:$D$1662,$E$3:$E$1662,0,0,1)</f>
        <v>4000</v>
      </c>
      <c r="AA242" s="2" cm="1">
        <f t="array" ref="AA242">_xlfn.XLOOKUP(AA$1&amp;$R242,$C$3:$C$1662&amp;$D$3:$D$1662,$E$3:$E$1662,0,0,1)</f>
        <v>0</v>
      </c>
      <c r="AB242" s="2" cm="1">
        <f t="array" ref="AB242">_xlfn.XLOOKUP(AB$1&amp;$R242,$C$3:$C$1662&amp;$D$3:$D$1662,$E$3:$E$1662,0,0,1)</f>
        <v>4600</v>
      </c>
      <c r="AC242" s="2" cm="1">
        <f t="array" ref="AC242">_xlfn.XLOOKUP(AC$1&amp;$R242,$C$3:$C$1662&amp;$D$3:$D$1662,$E$3:$E$1662,0,0,1)</f>
        <v>3300</v>
      </c>
    </row>
    <row r="243" spans="3:29" x14ac:dyDescent="0.4">
      <c r="C243" t="s">
        <v>758</v>
      </c>
      <c r="D243" t="s">
        <v>451</v>
      </c>
      <c r="E243">
        <v>3300</v>
      </c>
      <c r="R243" t="s">
        <v>142</v>
      </c>
      <c r="S243" s="2">
        <f t="shared" si="16"/>
        <v>3546000</v>
      </c>
      <c r="T243" s="2">
        <f t="shared" si="19"/>
        <v>4742700</v>
      </c>
      <c r="U243" s="2">
        <f t="shared" si="19"/>
        <v>5147800</v>
      </c>
      <c r="V243" s="2">
        <f t="shared" si="19"/>
        <v>3207700</v>
      </c>
      <c r="W243" s="2">
        <f t="shared" si="19"/>
        <v>2426800</v>
      </c>
      <c r="X243" s="2">
        <f t="shared" si="19"/>
        <v>2205000</v>
      </c>
      <c r="Y243" s="2" cm="1">
        <f t="array" ref="Y243">_xlfn.XLOOKUP(Y$1&amp;$R243,$C$3:$C$1662&amp;$D$3:$D$1662,$E$3:$E$1662,0,0,1)</f>
        <v>7500</v>
      </c>
      <c r="Z243" s="2" cm="1">
        <f t="array" ref="Z243">_xlfn.XLOOKUP(Z$1&amp;$R243,$C$3:$C$1662&amp;$D$3:$D$1662,$E$3:$E$1662,0,0,1)</f>
        <v>10300</v>
      </c>
      <c r="AA243" s="2" cm="1">
        <f t="array" ref="AA243">_xlfn.XLOOKUP(AA$1&amp;$R243,$C$3:$C$1662&amp;$D$3:$D$1662,$E$3:$E$1662,0,0,1)</f>
        <v>3900</v>
      </c>
      <c r="AB243" s="2" cm="1">
        <f t="array" ref="AB243">_xlfn.XLOOKUP(AB$1&amp;$R243,$C$3:$C$1662&amp;$D$3:$D$1662,$E$3:$E$1662,0,0,1)</f>
        <v>3200</v>
      </c>
      <c r="AC243" s="2" cm="1">
        <f t="array" ref="AC243">_xlfn.XLOOKUP(AC$1&amp;$R243,$C$3:$C$1662&amp;$D$3:$D$1662,$E$3:$E$1662,0,0,1)</f>
        <v>500</v>
      </c>
    </row>
    <row r="244" spans="3:29" x14ac:dyDescent="0.4">
      <c r="C244" t="s">
        <v>758</v>
      </c>
      <c r="D244" t="s">
        <v>452</v>
      </c>
      <c r="E244">
        <v>500</v>
      </c>
      <c r="R244" t="s">
        <v>282</v>
      </c>
      <c r="S244" s="2">
        <f t="shared" si="16"/>
        <v>3553100</v>
      </c>
      <c r="T244" s="2">
        <f t="shared" ref="T244:X259" si="20">T243+Y244</f>
        <v>4750500</v>
      </c>
      <c r="U244" s="2">
        <f t="shared" si="20"/>
        <v>5151800</v>
      </c>
      <c r="V244" s="2">
        <f t="shared" si="20"/>
        <v>3211300</v>
      </c>
      <c r="W244" s="2">
        <f t="shared" si="20"/>
        <v>2446500</v>
      </c>
      <c r="X244" s="2">
        <f t="shared" si="20"/>
        <v>2205400</v>
      </c>
      <c r="Y244" s="2" cm="1">
        <f t="array" ref="Y244">_xlfn.XLOOKUP(Y$1&amp;$R244,$C$3:$C$1662&amp;$D$3:$D$1662,$E$3:$E$1662,0,0,1)</f>
        <v>7800</v>
      </c>
      <c r="Z244" s="2" cm="1">
        <f t="array" ref="Z244">_xlfn.XLOOKUP(Z$1&amp;$R244,$C$3:$C$1662&amp;$D$3:$D$1662,$E$3:$E$1662,0,0,1)</f>
        <v>4000</v>
      </c>
      <c r="AA244" s="2" cm="1">
        <f t="array" ref="AA244">_xlfn.XLOOKUP(AA$1&amp;$R244,$C$3:$C$1662&amp;$D$3:$D$1662,$E$3:$E$1662,0,0,1)</f>
        <v>3600</v>
      </c>
      <c r="AB244" s="2" cm="1">
        <f t="array" ref="AB244">_xlfn.XLOOKUP(AB$1&amp;$R244,$C$3:$C$1662&amp;$D$3:$D$1662,$E$3:$E$1662,0,0,1)</f>
        <v>19700</v>
      </c>
      <c r="AC244" s="2" cm="1">
        <f t="array" ref="AC244">_xlfn.XLOOKUP(AC$1&amp;$R244,$C$3:$C$1662&amp;$D$3:$D$1662,$E$3:$E$1662,0,0,1)</f>
        <v>400</v>
      </c>
    </row>
    <row r="245" spans="3:29" x14ac:dyDescent="0.4">
      <c r="C245" t="s">
        <v>758</v>
      </c>
      <c r="D245" t="s">
        <v>453</v>
      </c>
      <c r="E245">
        <v>400</v>
      </c>
      <c r="R245" t="s">
        <v>228</v>
      </c>
      <c r="S245" s="2">
        <f t="shared" si="16"/>
        <v>3557360</v>
      </c>
      <c r="T245" s="2">
        <f t="shared" si="20"/>
        <v>4758000</v>
      </c>
      <c r="U245" s="2">
        <f t="shared" si="20"/>
        <v>5153400</v>
      </c>
      <c r="V245" s="2">
        <f t="shared" si="20"/>
        <v>3212900</v>
      </c>
      <c r="W245" s="2">
        <f t="shared" si="20"/>
        <v>2449300</v>
      </c>
      <c r="X245" s="2">
        <f t="shared" si="20"/>
        <v>2213200</v>
      </c>
      <c r="Y245" s="2" cm="1">
        <f t="array" ref="Y245">_xlfn.XLOOKUP(Y$1&amp;$R245,$C$3:$C$1662&amp;$D$3:$D$1662,$E$3:$E$1662,0,0,1)</f>
        <v>7500</v>
      </c>
      <c r="Z245" s="2" cm="1">
        <f t="array" ref="Z245">_xlfn.XLOOKUP(Z$1&amp;$R245,$C$3:$C$1662&amp;$D$3:$D$1662,$E$3:$E$1662,0,0,1)</f>
        <v>1600</v>
      </c>
      <c r="AA245" s="2" cm="1">
        <f t="array" ref="AA245">_xlfn.XLOOKUP(AA$1&amp;$R245,$C$3:$C$1662&amp;$D$3:$D$1662,$E$3:$E$1662,0,0,1)</f>
        <v>1600</v>
      </c>
      <c r="AB245" s="2" cm="1">
        <f t="array" ref="AB245">_xlfn.XLOOKUP(AB$1&amp;$R245,$C$3:$C$1662&amp;$D$3:$D$1662,$E$3:$E$1662,0,0,1)</f>
        <v>2800</v>
      </c>
      <c r="AC245" s="2" cm="1">
        <f t="array" ref="AC245">_xlfn.XLOOKUP(AC$1&amp;$R245,$C$3:$C$1662&amp;$D$3:$D$1662,$E$3:$E$1662,0,0,1)</f>
        <v>7800</v>
      </c>
    </row>
    <row r="246" spans="3:29" x14ac:dyDescent="0.4">
      <c r="C246" t="s">
        <v>758</v>
      </c>
      <c r="D246" t="s">
        <v>454</v>
      </c>
      <c r="E246">
        <v>7800</v>
      </c>
      <c r="R246" t="s">
        <v>307</v>
      </c>
      <c r="S246" s="2">
        <f t="shared" si="16"/>
        <v>3563280</v>
      </c>
      <c r="T246" s="2">
        <f t="shared" si="20"/>
        <v>4762200</v>
      </c>
      <c r="U246" s="2">
        <f t="shared" si="20"/>
        <v>5158400</v>
      </c>
      <c r="V246" s="2">
        <f t="shared" si="20"/>
        <v>3225800</v>
      </c>
      <c r="W246" s="2">
        <f t="shared" si="20"/>
        <v>2451600</v>
      </c>
      <c r="X246" s="2">
        <f t="shared" si="20"/>
        <v>2218400</v>
      </c>
      <c r="Y246" s="2" cm="1">
        <f t="array" ref="Y246">_xlfn.XLOOKUP(Y$1&amp;$R246,$C$3:$C$1662&amp;$D$3:$D$1662,$E$3:$E$1662,0,0,1)</f>
        <v>4200</v>
      </c>
      <c r="Z246" s="2" cm="1">
        <f t="array" ref="Z246">_xlfn.XLOOKUP(Z$1&amp;$R246,$C$3:$C$1662&amp;$D$3:$D$1662,$E$3:$E$1662,0,0,1)</f>
        <v>5000</v>
      </c>
      <c r="AA246" s="2" cm="1">
        <f t="array" ref="AA246">_xlfn.XLOOKUP(AA$1&amp;$R246,$C$3:$C$1662&amp;$D$3:$D$1662,$E$3:$E$1662,0,0,1)</f>
        <v>12900</v>
      </c>
      <c r="AB246" s="2" cm="1">
        <f t="array" ref="AB246">_xlfn.XLOOKUP(AB$1&amp;$R246,$C$3:$C$1662&amp;$D$3:$D$1662,$E$3:$E$1662,0,0,1)</f>
        <v>2300</v>
      </c>
      <c r="AC246" s="2" cm="1">
        <f t="array" ref="AC246">_xlfn.XLOOKUP(AC$1&amp;$R246,$C$3:$C$1662&amp;$D$3:$D$1662,$E$3:$E$1662,0,0,1)</f>
        <v>5200</v>
      </c>
    </row>
    <row r="247" spans="3:29" x14ac:dyDescent="0.4">
      <c r="C247" t="s">
        <v>758</v>
      </c>
      <c r="D247" t="s">
        <v>455</v>
      </c>
      <c r="E247">
        <v>5200</v>
      </c>
      <c r="R247" t="s">
        <v>308</v>
      </c>
      <c r="S247" s="2">
        <f t="shared" si="16"/>
        <v>3570800</v>
      </c>
      <c r="T247" s="2">
        <f t="shared" si="20"/>
        <v>4774000</v>
      </c>
      <c r="U247" s="2">
        <f t="shared" si="20"/>
        <v>5170800</v>
      </c>
      <c r="V247" s="2">
        <f t="shared" si="20"/>
        <v>3231300</v>
      </c>
      <c r="W247" s="2">
        <f t="shared" si="20"/>
        <v>2456700</v>
      </c>
      <c r="X247" s="2">
        <f t="shared" si="20"/>
        <v>2221200</v>
      </c>
      <c r="Y247" s="2" cm="1">
        <f t="array" ref="Y247">_xlfn.XLOOKUP(Y$1&amp;$R247,$C$3:$C$1662&amp;$D$3:$D$1662,$E$3:$E$1662,0,0,1)</f>
        <v>11800</v>
      </c>
      <c r="Z247" s="2" cm="1">
        <f t="array" ref="Z247">_xlfn.XLOOKUP(Z$1&amp;$R247,$C$3:$C$1662&amp;$D$3:$D$1662,$E$3:$E$1662,0,0,1)</f>
        <v>12400</v>
      </c>
      <c r="AA247" s="2" cm="1">
        <f t="array" ref="AA247">_xlfn.XLOOKUP(AA$1&amp;$R247,$C$3:$C$1662&amp;$D$3:$D$1662,$E$3:$E$1662,0,0,1)</f>
        <v>5500</v>
      </c>
      <c r="AB247" s="2" cm="1">
        <f t="array" ref="AB247">_xlfn.XLOOKUP(AB$1&amp;$R247,$C$3:$C$1662&amp;$D$3:$D$1662,$E$3:$E$1662,0,0,1)</f>
        <v>5100</v>
      </c>
      <c r="AC247" s="2" cm="1">
        <f t="array" ref="AC247">_xlfn.XLOOKUP(AC$1&amp;$R247,$C$3:$C$1662&amp;$D$3:$D$1662,$E$3:$E$1662,0,0,1)</f>
        <v>2800</v>
      </c>
    </row>
    <row r="248" spans="3:29" x14ac:dyDescent="0.4">
      <c r="C248" t="s">
        <v>758</v>
      </c>
      <c r="D248" t="s">
        <v>456</v>
      </c>
      <c r="E248">
        <v>2800</v>
      </c>
      <c r="R248" t="s">
        <v>258</v>
      </c>
      <c r="S248" s="2">
        <f t="shared" si="16"/>
        <v>3580340</v>
      </c>
      <c r="T248" s="2">
        <f t="shared" si="20"/>
        <v>4776700</v>
      </c>
      <c r="U248" s="2">
        <f t="shared" si="20"/>
        <v>5200600</v>
      </c>
      <c r="V248" s="2">
        <f t="shared" si="20"/>
        <v>3239000</v>
      </c>
      <c r="W248" s="2">
        <f t="shared" si="20"/>
        <v>2463800</v>
      </c>
      <c r="X248" s="2">
        <f t="shared" si="20"/>
        <v>2221600</v>
      </c>
      <c r="Y248" s="2" cm="1">
        <f t="array" ref="Y248">_xlfn.XLOOKUP(Y$1&amp;$R248,$C$3:$C$1662&amp;$D$3:$D$1662,$E$3:$E$1662,0,0,1)</f>
        <v>2700</v>
      </c>
      <c r="Z248" s="2" cm="1">
        <f t="array" ref="Z248">_xlfn.XLOOKUP(Z$1&amp;$R248,$C$3:$C$1662&amp;$D$3:$D$1662,$E$3:$E$1662,0,0,1)</f>
        <v>29800</v>
      </c>
      <c r="AA248" s="2" cm="1">
        <f t="array" ref="AA248">_xlfn.XLOOKUP(AA$1&amp;$R248,$C$3:$C$1662&amp;$D$3:$D$1662,$E$3:$E$1662,0,0,1)</f>
        <v>7700</v>
      </c>
      <c r="AB248" s="2" cm="1">
        <f t="array" ref="AB248">_xlfn.XLOOKUP(AB$1&amp;$R248,$C$3:$C$1662&amp;$D$3:$D$1662,$E$3:$E$1662,0,0,1)</f>
        <v>7100</v>
      </c>
      <c r="AC248" s="2" cm="1">
        <f t="array" ref="AC248">_xlfn.XLOOKUP(AC$1&amp;$R248,$C$3:$C$1662&amp;$D$3:$D$1662,$E$3:$E$1662,0,0,1)</f>
        <v>400</v>
      </c>
    </row>
    <row r="249" spans="3:29" x14ac:dyDescent="0.4">
      <c r="C249" t="s">
        <v>758</v>
      </c>
      <c r="D249" t="s">
        <v>457</v>
      </c>
      <c r="E249">
        <v>400</v>
      </c>
      <c r="R249" t="s">
        <v>109</v>
      </c>
      <c r="S249" s="2">
        <f t="shared" si="16"/>
        <v>3589700</v>
      </c>
      <c r="T249" s="2">
        <f t="shared" si="20"/>
        <v>4782900</v>
      </c>
      <c r="U249" s="2">
        <f t="shared" si="20"/>
        <v>5209600</v>
      </c>
      <c r="V249" s="2">
        <f t="shared" si="20"/>
        <v>3244200</v>
      </c>
      <c r="W249" s="2">
        <f t="shared" si="20"/>
        <v>2486700</v>
      </c>
      <c r="X249" s="2">
        <f t="shared" si="20"/>
        <v>2225100</v>
      </c>
      <c r="Y249" s="2" cm="1">
        <f t="array" ref="Y249">_xlfn.XLOOKUP(Y$1&amp;$R249,$C$3:$C$1662&amp;$D$3:$D$1662,$E$3:$E$1662,0,0,1)</f>
        <v>6200</v>
      </c>
      <c r="Z249" s="2" cm="1">
        <f t="array" ref="Z249">_xlfn.XLOOKUP(Z$1&amp;$R249,$C$3:$C$1662&amp;$D$3:$D$1662,$E$3:$E$1662,0,0,1)</f>
        <v>9000</v>
      </c>
      <c r="AA249" s="2" cm="1">
        <f t="array" ref="AA249">_xlfn.XLOOKUP(AA$1&amp;$R249,$C$3:$C$1662&amp;$D$3:$D$1662,$E$3:$E$1662,0,0,1)</f>
        <v>5200</v>
      </c>
      <c r="AB249" s="2" cm="1">
        <f t="array" ref="AB249">_xlfn.XLOOKUP(AB$1&amp;$R249,$C$3:$C$1662&amp;$D$3:$D$1662,$E$3:$E$1662,0,0,1)</f>
        <v>22900</v>
      </c>
      <c r="AC249" s="2" cm="1">
        <f t="array" ref="AC249">_xlfn.XLOOKUP(AC$1&amp;$R249,$C$3:$C$1662&amp;$D$3:$D$1662,$E$3:$E$1662,0,0,1)</f>
        <v>3500</v>
      </c>
    </row>
    <row r="250" spans="3:29" x14ac:dyDescent="0.4">
      <c r="C250" t="s">
        <v>758</v>
      </c>
      <c r="D250" t="s">
        <v>458</v>
      </c>
      <c r="E250">
        <v>3500</v>
      </c>
      <c r="R250" t="s">
        <v>260</v>
      </c>
      <c r="S250" s="2">
        <f t="shared" si="16"/>
        <v>3597440</v>
      </c>
      <c r="T250" s="2">
        <f t="shared" si="20"/>
        <v>4783700</v>
      </c>
      <c r="U250" s="2">
        <f t="shared" si="20"/>
        <v>5212500</v>
      </c>
      <c r="V250" s="2">
        <f t="shared" si="20"/>
        <v>3254400</v>
      </c>
      <c r="W250" s="2">
        <f t="shared" si="20"/>
        <v>2510300</v>
      </c>
      <c r="X250" s="2">
        <f t="shared" si="20"/>
        <v>2226300</v>
      </c>
      <c r="Y250" s="2" cm="1">
        <f t="array" ref="Y250">_xlfn.XLOOKUP(Y$1&amp;$R250,$C$3:$C$1662&amp;$D$3:$D$1662,$E$3:$E$1662,0,0,1)</f>
        <v>800</v>
      </c>
      <c r="Z250" s="2" cm="1">
        <f t="array" ref="Z250">_xlfn.XLOOKUP(Z$1&amp;$R250,$C$3:$C$1662&amp;$D$3:$D$1662,$E$3:$E$1662,0,0,1)</f>
        <v>2900</v>
      </c>
      <c r="AA250" s="2" cm="1">
        <f t="array" ref="AA250">_xlfn.XLOOKUP(AA$1&amp;$R250,$C$3:$C$1662&amp;$D$3:$D$1662,$E$3:$E$1662,0,0,1)</f>
        <v>10200</v>
      </c>
      <c r="AB250" s="2" cm="1">
        <f t="array" ref="AB250">_xlfn.XLOOKUP(AB$1&amp;$R250,$C$3:$C$1662&amp;$D$3:$D$1662,$E$3:$E$1662,0,0,1)</f>
        <v>23600</v>
      </c>
      <c r="AC250" s="2" cm="1">
        <f t="array" ref="AC250">_xlfn.XLOOKUP(AC$1&amp;$R250,$C$3:$C$1662&amp;$D$3:$D$1662,$E$3:$E$1662,0,0,1)</f>
        <v>1200</v>
      </c>
    </row>
    <row r="251" spans="3:29" x14ac:dyDescent="0.4">
      <c r="C251" t="s">
        <v>758</v>
      </c>
      <c r="D251" t="s">
        <v>459</v>
      </c>
      <c r="E251">
        <v>1200</v>
      </c>
      <c r="R251" t="s">
        <v>265</v>
      </c>
      <c r="S251" s="2">
        <f t="shared" si="16"/>
        <v>3607500</v>
      </c>
      <c r="T251" s="2">
        <f t="shared" si="20"/>
        <v>4796300</v>
      </c>
      <c r="U251" s="2">
        <f t="shared" si="20"/>
        <v>5223700</v>
      </c>
      <c r="V251" s="2">
        <f t="shared" si="20"/>
        <v>3256600</v>
      </c>
      <c r="W251" s="2">
        <f t="shared" si="20"/>
        <v>2532700</v>
      </c>
      <c r="X251" s="2">
        <f t="shared" si="20"/>
        <v>2228200</v>
      </c>
      <c r="Y251" s="2" cm="1">
        <f t="array" ref="Y251">_xlfn.XLOOKUP(Y$1&amp;$R251,$C$3:$C$1662&amp;$D$3:$D$1662,$E$3:$E$1662,0,0,1)</f>
        <v>12600</v>
      </c>
      <c r="Z251" s="2" cm="1">
        <f t="array" ref="Z251">_xlfn.XLOOKUP(Z$1&amp;$R251,$C$3:$C$1662&amp;$D$3:$D$1662,$E$3:$E$1662,0,0,1)</f>
        <v>11200</v>
      </c>
      <c r="AA251" s="2" cm="1">
        <f t="array" ref="AA251">_xlfn.XLOOKUP(AA$1&amp;$R251,$C$3:$C$1662&amp;$D$3:$D$1662,$E$3:$E$1662,0,0,1)</f>
        <v>2200</v>
      </c>
      <c r="AB251" s="2" cm="1">
        <f t="array" ref="AB251">_xlfn.XLOOKUP(AB$1&amp;$R251,$C$3:$C$1662&amp;$D$3:$D$1662,$E$3:$E$1662,0,0,1)</f>
        <v>22400</v>
      </c>
      <c r="AC251" s="2" cm="1">
        <f t="array" ref="AC251">_xlfn.XLOOKUP(AC$1&amp;$R251,$C$3:$C$1662&amp;$D$3:$D$1662,$E$3:$E$1662,0,0,1)</f>
        <v>1900</v>
      </c>
    </row>
    <row r="252" spans="3:29" x14ac:dyDescent="0.4">
      <c r="C252" t="s">
        <v>758</v>
      </c>
      <c r="D252" t="s">
        <v>460</v>
      </c>
      <c r="E252">
        <v>1900</v>
      </c>
      <c r="R252" t="s">
        <v>188</v>
      </c>
      <c r="S252" s="2">
        <f t="shared" si="16"/>
        <v>3613100</v>
      </c>
      <c r="T252" s="2">
        <f t="shared" si="20"/>
        <v>4798000</v>
      </c>
      <c r="U252" s="2">
        <f t="shared" si="20"/>
        <v>5234000</v>
      </c>
      <c r="V252" s="2">
        <f t="shared" si="20"/>
        <v>3258200</v>
      </c>
      <c r="W252" s="2">
        <f t="shared" si="20"/>
        <v>2543200</v>
      </c>
      <c r="X252" s="2">
        <f t="shared" si="20"/>
        <v>2232100</v>
      </c>
      <c r="Y252" s="2" cm="1">
        <f t="array" ref="Y252">_xlfn.XLOOKUP(Y$1&amp;$R252,$C$3:$C$1662&amp;$D$3:$D$1662,$E$3:$E$1662,0,0,1)</f>
        <v>1700</v>
      </c>
      <c r="Z252" s="2" cm="1">
        <f t="array" ref="Z252">_xlfn.XLOOKUP(Z$1&amp;$R252,$C$3:$C$1662&amp;$D$3:$D$1662,$E$3:$E$1662,0,0,1)</f>
        <v>10300</v>
      </c>
      <c r="AA252" s="2" cm="1">
        <f t="array" ref="AA252">_xlfn.XLOOKUP(AA$1&amp;$R252,$C$3:$C$1662&amp;$D$3:$D$1662,$E$3:$E$1662,0,0,1)</f>
        <v>1600</v>
      </c>
      <c r="AB252" s="2" cm="1">
        <f t="array" ref="AB252">_xlfn.XLOOKUP(AB$1&amp;$R252,$C$3:$C$1662&amp;$D$3:$D$1662,$E$3:$E$1662,0,0,1)</f>
        <v>10500</v>
      </c>
      <c r="AC252" s="2" cm="1">
        <f t="array" ref="AC252">_xlfn.XLOOKUP(AC$1&amp;$R252,$C$3:$C$1662&amp;$D$3:$D$1662,$E$3:$E$1662,0,0,1)</f>
        <v>3900</v>
      </c>
    </row>
    <row r="253" spans="3:29" x14ac:dyDescent="0.4">
      <c r="C253" t="s">
        <v>758</v>
      </c>
      <c r="D253" t="s">
        <v>461</v>
      </c>
      <c r="E253">
        <v>3900</v>
      </c>
      <c r="R253" t="s">
        <v>75</v>
      </c>
      <c r="S253" s="2">
        <f t="shared" si="16"/>
        <v>3623060</v>
      </c>
      <c r="T253" s="2">
        <f t="shared" si="20"/>
        <v>4798600</v>
      </c>
      <c r="U253" s="2">
        <f t="shared" si="20"/>
        <v>5239600</v>
      </c>
      <c r="V253" s="2">
        <f t="shared" si="20"/>
        <v>3283500</v>
      </c>
      <c r="W253" s="2">
        <f t="shared" si="20"/>
        <v>2560000</v>
      </c>
      <c r="X253" s="2">
        <f t="shared" si="20"/>
        <v>2233600</v>
      </c>
      <c r="Y253" s="2" cm="1">
        <f t="array" ref="Y253">_xlfn.XLOOKUP(Y$1&amp;$R253,$C$3:$C$1662&amp;$D$3:$D$1662,$E$3:$E$1662,0,0,1)</f>
        <v>600</v>
      </c>
      <c r="Z253" s="2" cm="1">
        <f t="array" ref="Z253">_xlfn.XLOOKUP(Z$1&amp;$R253,$C$3:$C$1662&amp;$D$3:$D$1662,$E$3:$E$1662,0,0,1)</f>
        <v>5600</v>
      </c>
      <c r="AA253" s="2" cm="1">
        <f t="array" ref="AA253">_xlfn.XLOOKUP(AA$1&amp;$R253,$C$3:$C$1662&amp;$D$3:$D$1662,$E$3:$E$1662,0,0,1)</f>
        <v>25300</v>
      </c>
      <c r="AB253" s="2" cm="1">
        <f t="array" ref="AB253">_xlfn.XLOOKUP(AB$1&amp;$R253,$C$3:$C$1662&amp;$D$3:$D$1662,$E$3:$E$1662,0,0,1)</f>
        <v>16800</v>
      </c>
      <c r="AC253" s="2" cm="1">
        <f t="array" ref="AC253">_xlfn.XLOOKUP(AC$1&amp;$R253,$C$3:$C$1662&amp;$D$3:$D$1662,$E$3:$E$1662,0,0,1)</f>
        <v>1500</v>
      </c>
    </row>
    <row r="254" spans="3:29" x14ac:dyDescent="0.4">
      <c r="C254" t="s">
        <v>758</v>
      </c>
      <c r="D254" t="s">
        <v>462</v>
      </c>
      <c r="E254">
        <v>1500</v>
      </c>
      <c r="R254" t="s">
        <v>191</v>
      </c>
      <c r="S254" s="2">
        <f t="shared" si="16"/>
        <v>3628120</v>
      </c>
      <c r="T254" s="2">
        <f t="shared" si="20"/>
        <v>4802900</v>
      </c>
      <c r="U254" s="2">
        <f t="shared" si="20"/>
        <v>5252000</v>
      </c>
      <c r="V254" s="2">
        <f t="shared" si="20"/>
        <v>3286200</v>
      </c>
      <c r="W254" s="2">
        <f t="shared" si="20"/>
        <v>2565100</v>
      </c>
      <c r="X254" s="2">
        <f t="shared" si="20"/>
        <v>2234400</v>
      </c>
      <c r="Y254" s="2" cm="1">
        <f t="array" ref="Y254">_xlfn.XLOOKUP(Y$1&amp;$R254,$C$3:$C$1662&amp;$D$3:$D$1662,$E$3:$E$1662,0,0,1)</f>
        <v>4300</v>
      </c>
      <c r="Z254" s="2" cm="1">
        <f t="array" ref="Z254">_xlfn.XLOOKUP(Z$1&amp;$R254,$C$3:$C$1662&amp;$D$3:$D$1662,$E$3:$E$1662,0,0,1)</f>
        <v>12400</v>
      </c>
      <c r="AA254" s="2" cm="1">
        <f t="array" ref="AA254">_xlfn.XLOOKUP(AA$1&amp;$R254,$C$3:$C$1662&amp;$D$3:$D$1662,$E$3:$E$1662,0,0,1)</f>
        <v>2700</v>
      </c>
      <c r="AB254" s="2" cm="1">
        <f t="array" ref="AB254">_xlfn.XLOOKUP(AB$1&amp;$R254,$C$3:$C$1662&amp;$D$3:$D$1662,$E$3:$E$1662,0,0,1)</f>
        <v>5100</v>
      </c>
      <c r="AC254" s="2" cm="1">
        <f t="array" ref="AC254">_xlfn.XLOOKUP(AC$1&amp;$R254,$C$3:$C$1662&amp;$D$3:$D$1662,$E$3:$E$1662,0,0,1)</f>
        <v>800</v>
      </c>
    </row>
    <row r="255" spans="3:29" x14ac:dyDescent="0.4">
      <c r="C255" t="s">
        <v>758</v>
      </c>
      <c r="D255" t="s">
        <v>463</v>
      </c>
      <c r="E255">
        <v>800</v>
      </c>
      <c r="R255" t="s">
        <v>256</v>
      </c>
      <c r="S255" s="2">
        <f t="shared" si="16"/>
        <v>3631580</v>
      </c>
      <c r="T255" s="2">
        <f t="shared" si="20"/>
        <v>4806900</v>
      </c>
      <c r="U255" s="2">
        <f t="shared" si="20"/>
        <v>5254100</v>
      </c>
      <c r="V255" s="2">
        <f t="shared" si="20"/>
        <v>3288500</v>
      </c>
      <c r="W255" s="2">
        <f t="shared" si="20"/>
        <v>2570700</v>
      </c>
      <c r="X255" s="2">
        <f t="shared" si="20"/>
        <v>2237700</v>
      </c>
      <c r="Y255" s="2" cm="1">
        <f t="array" ref="Y255">_xlfn.XLOOKUP(Y$1&amp;$R255,$C$3:$C$1662&amp;$D$3:$D$1662,$E$3:$E$1662,0,0,1)</f>
        <v>4000</v>
      </c>
      <c r="Z255" s="2" cm="1">
        <f t="array" ref="Z255">_xlfn.XLOOKUP(Z$1&amp;$R255,$C$3:$C$1662&amp;$D$3:$D$1662,$E$3:$E$1662,0,0,1)</f>
        <v>2100</v>
      </c>
      <c r="AA255" s="2" cm="1">
        <f t="array" ref="AA255">_xlfn.XLOOKUP(AA$1&amp;$R255,$C$3:$C$1662&amp;$D$3:$D$1662,$E$3:$E$1662,0,0,1)</f>
        <v>2300</v>
      </c>
      <c r="AB255" s="2" cm="1">
        <f t="array" ref="AB255">_xlfn.XLOOKUP(AB$1&amp;$R255,$C$3:$C$1662&amp;$D$3:$D$1662,$E$3:$E$1662,0,0,1)</f>
        <v>5600</v>
      </c>
      <c r="AC255" s="2" cm="1">
        <f t="array" ref="AC255">_xlfn.XLOOKUP(AC$1&amp;$R255,$C$3:$C$1662&amp;$D$3:$D$1662,$E$3:$E$1662,0,0,1)</f>
        <v>3300</v>
      </c>
    </row>
    <row r="256" spans="3:29" x14ac:dyDescent="0.4">
      <c r="C256" t="s">
        <v>758</v>
      </c>
      <c r="D256" t="s">
        <v>464</v>
      </c>
      <c r="E256">
        <v>3300</v>
      </c>
      <c r="R256" t="s">
        <v>276</v>
      </c>
      <c r="S256" s="2">
        <f t="shared" si="16"/>
        <v>3637500</v>
      </c>
      <c r="T256" s="2">
        <f t="shared" si="20"/>
        <v>4815200</v>
      </c>
      <c r="U256" s="2">
        <f t="shared" si="20"/>
        <v>5263700</v>
      </c>
      <c r="V256" s="2">
        <f t="shared" si="20"/>
        <v>3292500</v>
      </c>
      <c r="W256" s="2">
        <f t="shared" si="20"/>
        <v>2574400</v>
      </c>
      <c r="X256" s="2">
        <f t="shared" si="20"/>
        <v>2241700</v>
      </c>
      <c r="Y256" s="2" cm="1">
        <f t="array" ref="Y256">_xlfn.XLOOKUP(Y$1&amp;$R256,$C$3:$C$1662&amp;$D$3:$D$1662,$E$3:$E$1662,0,0,1)</f>
        <v>8300</v>
      </c>
      <c r="Z256" s="2" cm="1">
        <f t="array" ref="Z256">_xlfn.XLOOKUP(Z$1&amp;$R256,$C$3:$C$1662&amp;$D$3:$D$1662,$E$3:$E$1662,0,0,1)</f>
        <v>9600</v>
      </c>
      <c r="AA256" s="2" cm="1">
        <f t="array" ref="AA256">_xlfn.XLOOKUP(AA$1&amp;$R256,$C$3:$C$1662&amp;$D$3:$D$1662,$E$3:$E$1662,0,0,1)</f>
        <v>4000</v>
      </c>
      <c r="AB256" s="2" cm="1">
        <f t="array" ref="AB256">_xlfn.XLOOKUP(AB$1&amp;$R256,$C$3:$C$1662&amp;$D$3:$D$1662,$E$3:$E$1662,0,0,1)</f>
        <v>3700</v>
      </c>
      <c r="AC256" s="2" cm="1">
        <f t="array" ref="AC256">_xlfn.XLOOKUP(AC$1&amp;$R256,$C$3:$C$1662&amp;$D$3:$D$1662,$E$3:$E$1662,0,0,1)</f>
        <v>4000</v>
      </c>
    </row>
    <row r="257" spans="3:29" x14ac:dyDescent="0.4">
      <c r="C257" t="s">
        <v>758</v>
      </c>
      <c r="D257" t="s">
        <v>465</v>
      </c>
      <c r="E257">
        <v>4000</v>
      </c>
      <c r="R257" t="s">
        <v>275</v>
      </c>
      <c r="S257" s="2">
        <f t="shared" si="16"/>
        <v>3639720</v>
      </c>
      <c r="T257" s="2">
        <f t="shared" si="20"/>
        <v>4819200</v>
      </c>
      <c r="U257" s="2">
        <f t="shared" si="20"/>
        <v>5266500</v>
      </c>
      <c r="V257" s="2">
        <f t="shared" si="20"/>
        <v>3293700</v>
      </c>
      <c r="W257" s="2">
        <f t="shared" si="20"/>
        <v>2577500</v>
      </c>
      <c r="X257" s="2">
        <f t="shared" si="20"/>
        <v>2241700</v>
      </c>
      <c r="Y257" s="2" cm="1">
        <f t="array" ref="Y257">_xlfn.XLOOKUP(Y$1&amp;$R257,$C$3:$C$1662&amp;$D$3:$D$1662,$E$3:$E$1662,0,0,1)</f>
        <v>4000</v>
      </c>
      <c r="Z257" s="2" cm="1">
        <f t="array" ref="Z257">_xlfn.XLOOKUP(Z$1&amp;$R257,$C$3:$C$1662&amp;$D$3:$D$1662,$E$3:$E$1662,0,0,1)</f>
        <v>2800</v>
      </c>
      <c r="AA257" s="2" cm="1">
        <f t="array" ref="AA257">_xlfn.XLOOKUP(AA$1&amp;$R257,$C$3:$C$1662&amp;$D$3:$D$1662,$E$3:$E$1662,0,0,1)</f>
        <v>1200</v>
      </c>
      <c r="AB257" s="2" cm="1">
        <f t="array" ref="AB257">_xlfn.XLOOKUP(AB$1&amp;$R257,$C$3:$C$1662&amp;$D$3:$D$1662,$E$3:$E$1662,0,0,1)</f>
        <v>3100</v>
      </c>
      <c r="AC257" s="2" cm="1">
        <f t="array" ref="AC257">_xlfn.XLOOKUP(AC$1&amp;$R257,$C$3:$C$1662&amp;$D$3:$D$1662,$E$3:$E$1662,0,0,1)</f>
        <v>0</v>
      </c>
    </row>
    <row r="258" spans="3:29" x14ac:dyDescent="0.4">
      <c r="C258" t="s">
        <v>758</v>
      </c>
      <c r="D258" t="s">
        <v>466</v>
      </c>
      <c r="E258">
        <v>0</v>
      </c>
      <c r="R258" t="s">
        <v>205</v>
      </c>
      <c r="S258" s="2">
        <f t="shared" si="16"/>
        <v>3647220</v>
      </c>
      <c r="T258" s="2">
        <f t="shared" si="20"/>
        <v>4823200</v>
      </c>
      <c r="U258" s="2">
        <f t="shared" si="20"/>
        <v>5269300</v>
      </c>
      <c r="V258" s="2">
        <f t="shared" si="20"/>
        <v>3312600</v>
      </c>
      <c r="W258" s="2">
        <f t="shared" si="20"/>
        <v>2585000</v>
      </c>
      <c r="X258" s="2">
        <f t="shared" si="20"/>
        <v>2246000</v>
      </c>
      <c r="Y258" s="2" cm="1">
        <f t="array" ref="Y258">_xlfn.XLOOKUP(Y$1&amp;$R258,$C$3:$C$1662&amp;$D$3:$D$1662,$E$3:$E$1662,0,0,1)</f>
        <v>4000</v>
      </c>
      <c r="Z258" s="2" cm="1">
        <f t="array" ref="Z258">_xlfn.XLOOKUP(Z$1&amp;$R258,$C$3:$C$1662&amp;$D$3:$D$1662,$E$3:$E$1662,0,0,1)</f>
        <v>2800</v>
      </c>
      <c r="AA258" s="2" cm="1">
        <f t="array" ref="AA258">_xlfn.XLOOKUP(AA$1&amp;$R258,$C$3:$C$1662&amp;$D$3:$D$1662,$E$3:$E$1662,0,0,1)</f>
        <v>18900</v>
      </c>
      <c r="AB258" s="2" cm="1">
        <f t="array" ref="AB258">_xlfn.XLOOKUP(AB$1&amp;$R258,$C$3:$C$1662&amp;$D$3:$D$1662,$E$3:$E$1662,0,0,1)</f>
        <v>7500</v>
      </c>
      <c r="AC258" s="2" cm="1">
        <f t="array" ref="AC258">_xlfn.XLOOKUP(AC$1&amp;$R258,$C$3:$C$1662&amp;$D$3:$D$1662,$E$3:$E$1662,0,0,1)</f>
        <v>4300</v>
      </c>
    </row>
    <row r="259" spans="3:29" x14ac:dyDescent="0.4">
      <c r="C259" t="s">
        <v>758</v>
      </c>
      <c r="D259" t="s">
        <v>467</v>
      </c>
      <c r="E259">
        <v>4300</v>
      </c>
      <c r="R259" t="s">
        <v>40</v>
      </c>
      <c r="S259" s="2">
        <f t="shared" ref="S259:S322" si="21">IFERROR(AVERAGEIFS(T259:X259,T259:X259,"&gt;0"),0)</f>
        <v>3652800</v>
      </c>
      <c r="T259" s="2">
        <f t="shared" si="20"/>
        <v>4832900</v>
      </c>
      <c r="U259" s="2">
        <f t="shared" si="20"/>
        <v>5274400</v>
      </c>
      <c r="V259" s="2">
        <f t="shared" si="20"/>
        <v>3318300</v>
      </c>
      <c r="W259" s="2">
        <f t="shared" si="20"/>
        <v>2590000</v>
      </c>
      <c r="X259" s="2">
        <f t="shared" si="20"/>
        <v>2248400</v>
      </c>
      <c r="Y259" s="2" cm="1">
        <f t="array" ref="Y259">_xlfn.XLOOKUP(Y$1&amp;$R259,$C$3:$C$1662&amp;$D$3:$D$1662,$E$3:$E$1662,0,0,1)</f>
        <v>9700</v>
      </c>
      <c r="Z259" s="2" cm="1">
        <f t="array" ref="Z259">_xlfn.XLOOKUP(Z$1&amp;$R259,$C$3:$C$1662&amp;$D$3:$D$1662,$E$3:$E$1662,0,0,1)</f>
        <v>5100</v>
      </c>
      <c r="AA259" s="2" cm="1">
        <f t="array" ref="AA259">_xlfn.XLOOKUP(AA$1&amp;$R259,$C$3:$C$1662&amp;$D$3:$D$1662,$E$3:$E$1662,0,0,1)</f>
        <v>5700</v>
      </c>
      <c r="AB259" s="2" cm="1">
        <f t="array" ref="AB259">_xlfn.XLOOKUP(AB$1&amp;$R259,$C$3:$C$1662&amp;$D$3:$D$1662,$E$3:$E$1662,0,0,1)</f>
        <v>5000</v>
      </c>
      <c r="AC259" s="2" cm="1">
        <f t="array" ref="AC259">_xlfn.XLOOKUP(AC$1&amp;$R259,$C$3:$C$1662&amp;$D$3:$D$1662,$E$3:$E$1662,0,0,1)</f>
        <v>2400</v>
      </c>
    </row>
    <row r="260" spans="3:29" x14ac:dyDescent="0.4">
      <c r="C260" t="s">
        <v>758</v>
      </c>
      <c r="D260" t="s">
        <v>468</v>
      </c>
      <c r="E260">
        <v>2400</v>
      </c>
      <c r="R260" t="s">
        <v>231</v>
      </c>
      <c r="S260" s="2">
        <f t="shared" si="21"/>
        <v>3659520</v>
      </c>
      <c r="T260" s="2">
        <f t="shared" ref="T260:X275" si="22">T259+Y260</f>
        <v>4847500</v>
      </c>
      <c r="U260" s="2">
        <f t="shared" si="22"/>
        <v>5280300</v>
      </c>
      <c r="V260" s="2">
        <f t="shared" si="22"/>
        <v>3323000</v>
      </c>
      <c r="W260" s="2">
        <f t="shared" si="22"/>
        <v>2595200</v>
      </c>
      <c r="X260" s="2">
        <f t="shared" si="22"/>
        <v>2251600</v>
      </c>
      <c r="Y260" s="2" cm="1">
        <f t="array" ref="Y260">_xlfn.XLOOKUP(Y$1&amp;$R260,$C$3:$C$1662&amp;$D$3:$D$1662,$E$3:$E$1662,0,0,1)</f>
        <v>14600</v>
      </c>
      <c r="Z260" s="2" cm="1">
        <f t="array" ref="Z260">_xlfn.XLOOKUP(Z$1&amp;$R260,$C$3:$C$1662&amp;$D$3:$D$1662,$E$3:$E$1662,0,0,1)</f>
        <v>5900</v>
      </c>
      <c r="AA260" s="2" cm="1">
        <f t="array" ref="AA260">_xlfn.XLOOKUP(AA$1&amp;$R260,$C$3:$C$1662&amp;$D$3:$D$1662,$E$3:$E$1662,0,0,1)</f>
        <v>4700</v>
      </c>
      <c r="AB260" s="2" cm="1">
        <f t="array" ref="AB260">_xlfn.XLOOKUP(AB$1&amp;$R260,$C$3:$C$1662&amp;$D$3:$D$1662,$E$3:$E$1662,0,0,1)</f>
        <v>5200</v>
      </c>
      <c r="AC260" s="2" cm="1">
        <f t="array" ref="AC260">_xlfn.XLOOKUP(AC$1&amp;$R260,$C$3:$C$1662&amp;$D$3:$D$1662,$E$3:$E$1662,0,0,1)</f>
        <v>3200</v>
      </c>
    </row>
    <row r="261" spans="3:29" x14ac:dyDescent="0.4">
      <c r="C261" t="s">
        <v>758</v>
      </c>
      <c r="D261" t="s">
        <v>469</v>
      </c>
      <c r="E261">
        <v>3200</v>
      </c>
      <c r="R261" t="s">
        <v>244</v>
      </c>
      <c r="S261" s="2">
        <f t="shared" si="21"/>
        <v>3662600</v>
      </c>
      <c r="T261" s="2">
        <f t="shared" si="22"/>
        <v>4850000</v>
      </c>
      <c r="U261" s="2">
        <f t="shared" si="22"/>
        <v>5286100</v>
      </c>
      <c r="V261" s="2">
        <f t="shared" si="22"/>
        <v>3323900</v>
      </c>
      <c r="W261" s="2">
        <f t="shared" si="22"/>
        <v>2601100</v>
      </c>
      <c r="X261" s="2">
        <f t="shared" si="22"/>
        <v>2251900</v>
      </c>
      <c r="Y261" s="2" cm="1">
        <f t="array" ref="Y261">_xlfn.XLOOKUP(Y$1&amp;$R261,$C$3:$C$1662&amp;$D$3:$D$1662,$E$3:$E$1662,0,0,1)</f>
        <v>2500</v>
      </c>
      <c r="Z261" s="2" cm="1">
        <f t="array" ref="Z261">_xlfn.XLOOKUP(Z$1&amp;$R261,$C$3:$C$1662&amp;$D$3:$D$1662,$E$3:$E$1662,0,0,1)</f>
        <v>5800</v>
      </c>
      <c r="AA261" s="2" cm="1">
        <f t="array" ref="AA261">_xlfn.XLOOKUP(AA$1&amp;$R261,$C$3:$C$1662&amp;$D$3:$D$1662,$E$3:$E$1662,0,0,1)</f>
        <v>900</v>
      </c>
      <c r="AB261" s="2" cm="1">
        <f t="array" ref="AB261">_xlfn.XLOOKUP(AB$1&amp;$R261,$C$3:$C$1662&amp;$D$3:$D$1662,$E$3:$E$1662,0,0,1)</f>
        <v>5900</v>
      </c>
      <c r="AC261" s="2" cm="1">
        <f t="array" ref="AC261">_xlfn.XLOOKUP(AC$1&amp;$R261,$C$3:$C$1662&amp;$D$3:$D$1662,$E$3:$E$1662,0,0,1)</f>
        <v>300</v>
      </c>
    </row>
    <row r="262" spans="3:29" x14ac:dyDescent="0.4">
      <c r="C262" t="s">
        <v>758</v>
      </c>
      <c r="D262" t="s">
        <v>470</v>
      </c>
      <c r="E262">
        <v>300</v>
      </c>
      <c r="R262" t="s">
        <v>124</v>
      </c>
      <c r="S262" s="2">
        <f t="shared" si="21"/>
        <v>3666520</v>
      </c>
      <c r="T262" s="2">
        <f t="shared" si="22"/>
        <v>4860800</v>
      </c>
      <c r="U262" s="2">
        <f t="shared" si="22"/>
        <v>5288700</v>
      </c>
      <c r="V262" s="2">
        <f t="shared" si="22"/>
        <v>3326600</v>
      </c>
      <c r="W262" s="2">
        <f t="shared" si="22"/>
        <v>2603800</v>
      </c>
      <c r="X262" s="2">
        <f t="shared" si="22"/>
        <v>2252700</v>
      </c>
      <c r="Y262" s="2" cm="1">
        <f t="array" ref="Y262">_xlfn.XLOOKUP(Y$1&amp;$R262,$C$3:$C$1662&amp;$D$3:$D$1662,$E$3:$E$1662,0,0,1)</f>
        <v>10800</v>
      </c>
      <c r="Z262" s="2" cm="1">
        <f t="array" ref="Z262">_xlfn.XLOOKUP(Z$1&amp;$R262,$C$3:$C$1662&amp;$D$3:$D$1662,$E$3:$E$1662,0,0,1)</f>
        <v>2600</v>
      </c>
      <c r="AA262" s="2" cm="1">
        <f t="array" ref="AA262">_xlfn.XLOOKUP(AA$1&amp;$R262,$C$3:$C$1662&amp;$D$3:$D$1662,$E$3:$E$1662,0,0,1)</f>
        <v>2700</v>
      </c>
      <c r="AB262" s="2" cm="1">
        <f t="array" ref="AB262">_xlfn.XLOOKUP(AB$1&amp;$R262,$C$3:$C$1662&amp;$D$3:$D$1662,$E$3:$E$1662,0,0,1)</f>
        <v>2700</v>
      </c>
      <c r="AC262" s="2" cm="1">
        <f t="array" ref="AC262">_xlfn.XLOOKUP(AC$1&amp;$R262,$C$3:$C$1662&amp;$D$3:$D$1662,$E$3:$E$1662,0,0,1)</f>
        <v>800</v>
      </c>
    </row>
    <row r="263" spans="3:29" x14ac:dyDescent="0.4">
      <c r="C263" t="s">
        <v>758</v>
      </c>
      <c r="D263" t="s">
        <v>471</v>
      </c>
      <c r="E263">
        <v>800</v>
      </c>
      <c r="R263" t="s">
        <v>196</v>
      </c>
      <c r="S263" s="2">
        <f t="shared" si="21"/>
        <v>3676020</v>
      </c>
      <c r="T263" s="2">
        <f t="shared" si="22"/>
        <v>4872400</v>
      </c>
      <c r="U263" s="2">
        <f t="shared" si="22"/>
        <v>5305100</v>
      </c>
      <c r="V263" s="2">
        <f t="shared" si="22"/>
        <v>3334600</v>
      </c>
      <c r="W263" s="2">
        <f t="shared" si="22"/>
        <v>2608200</v>
      </c>
      <c r="X263" s="2">
        <f t="shared" si="22"/>
        <v>2259800</v>
      </c>
      <c r="Y263" s="2" cm="1">
        <f t="array" ref="Y263">_xlfn.XLOOKUP(Y$1&amp;$R263,$C$3:$C$1662&amp;$D$3:$D$1662,$E$3:$E$1662,0,0,1)</f>
        <v>11600</v>
      </c>
      <c r="Z263" s="2" cm="1">
        <f t="array" ref="Z263">_xlfn.XLOOKUP(Z$1&amp;$R263,$C$3:$C$1662&amp;$D$3:$D$1662,$E$3:$E$1662,0,0,1)</f>
        <v>16400</v>
      </c>
      <c r="AA263" s="2" cm="1">
        <f t="array" ref="AA263">_xlfn.XLOOKUP(AA$1&amp;$R263,$C$3:$C$1662&amp;$D$3:$D$1662,$E$3:$E$1662,0,0,1)</f>
        <v>8000</v>
      </c>
      <c r="AB263" s="2" cm="1">
        <f t="array" ref="AB263">_xlfn.XLOOKUP(AB$1&amp;$R263,$C$3:$C$1662&amp;$D$3:$D$1662,$E$3:$E$1662,0,0,1)</f>
        <v>4400</v>
      </c>
      <c r="AC263" s="2" cm="1">
        <f t="array" ref="AC263">_xlfn.XLOOKUP(AC$1&amp;$R263,$C$3:$C$1662&amp;$D$3:$D$1662,$E$3:$E$1662,0,0,1)</f>
        <v>7100</v>
      </c>
    </row>
    <row r="264" spans="3:29" x14ac:dyDescent="0.4">
      <c r="C264" t="s">
        <v>758</v>
      </c>
      <c r="D264" t="s">
        <v>472</v>
      </c>
      <c r="E264">
        <v>7100</v>
      </c>
      <c r="R264" t="s">
        <v>254</v>
      </c>
      <c r="S264" s="2">
        <f t="shared" si="21"/>
        <v>3683180</v>
      </c>
      <c r="T264" s="2">
        <f t="shared" si="22"/>
        <v>4877200</v>
      </c>
      <c r="U264" s="2">
        <f t="shared" si="22"/>
        <v>5323500</v>
      </c>
      <c r="V264" s="2">
        <f t="shared" si="22"/>
        <v>3335200</v>
      </c>
      <c r="W264" s="2">
        <f t="shared" si="22"/>
        <v>2619600</v>
      </c>
      <c r="X264" s="2">
        <f t="shared" si="22"/>
        <v>2260400</v>
      </c>
      <c r="Y264" s="2" cm="1">
        <f t="array" ref="Y264">_xlfn.XLOOKUP(Y$1&amp;$R264,$C$3:$C$1662&amp;$D$3:$D$1662,$E$3:$E$1662,0,0,1)</f>
        <v>4800</v>
      </c>
      <c r="Z264" s="2" cm="1">
        <f t="array" ref="Z264">_xlfn.XLOOKUP(Z$1&amp;$R264,$C$3:$C$1662&amp;$D$3:$D$1662,$E$3:$E$1662,0,0,1)</f>
        <v>18400</v>
      </c>
      <c r="AA264" s="2" cm="1">
        <f t="array" ref="AA264">_xlfn.XLOOKUP(AA$1&amp;$R264,$C$3:$C$1662&amp;$D$3:$D$1662,$E$3:$E$1662,0,0,1)</f>
        <v>600</v>
      </c>
      <c r="AB264" s="2" cm="1">
        <f t="array" ref="AB264">_xlfn.XLOOKUP(AB$1&amp;$R264,$C$3:$C$1662&amp;$D$3:$D$1662,$E$3:$E$1662,0,0,1)</f>
        <v>11400</v>
      </c>
      <c r="AC264" s="2" cm="1">
        <f t="array" ref="AC264">_xlfn.XLOOKUP(AC$1&amp;$R264,$C$3:$C$1662&amp;$D$3:$D$1662,$E$3:$E$1662,0,0,1)</f>
        <v>600</v>
      </c>
    </row>
    <row r="265" spans="3:29" x14ac:dyDescent="0.4">
      <c r="C265" t="s">
        <v>758</v>
      </c>
      <c r="D265" t="s">
        <v>473</v>
      </c>
      <c r="E265">
        <v>600</v>
      </c>
      <c r="R265" t="s">
        <v>187</v>
      </c>
      <c r="S265" s="2">
        <f t="shared" si="21"/>
        <v>3694760</v>
      </c>
      <c r="T265" s="2">
        <f t="shared" si="22"/>
        <v>4880900</v>
      </c>
      <c r="U265" s="2">
        <f t="shared" si="22"/>
        <v>5338000</v>
      </c>
      <c r="V265" s="2">
        <f t="shared" si="22"/>
        <v>3335600</v>
      </c>
      <c r="W265" s="2">
        <f t="shared" si="22"/>
        <v>2628000</v>
      </c>
      <c r="X265" s="2">
        <f t="shared" si="22"/>
        <v>2291300</v>
      </c>
      <c r="Y265" s="2" cm="1">
        <f t="array" ref="Y265">_xlfn.XLOOKUP(Y$1&amp;$R265,$C$3:$C$1662&amp;$D$3:$D$1662,$E$3:$E$1662,0,0,1)</f>
        <v>3700</v>
      </c>
      <c r="Z265" s="2" cm="1">
        <f t="array" ref="Z265">_xlfn.XLOOKUP(Z$1&amp;$R265,$C$3:$C$1662&amp;$D$3:$D$1662,$E$3:$E$1662,0,0,1)</f>
        <v>14500</v>
      </c>
      <c r="AA265" s="2" cm="1">
        <f t="array" ref="AA265">_xlfn.XLOOKUP(AA$1&amp;$R265,$C$3:$C$1662&amp;$D$3:$D$1662,$E$3:$E$1662,0,0,1)</f>
        <v>400</v>
      </c>
      <c r="AB265" s="2" cm="1">
        <f t="array" ref="AB265">_xlfn.XLOOKUP(AB$1&amp;$R265,$C$3:$C$1662&amp;$D$3:$D$1662,$E$3:$E$1662,0,0,1)</f>
        <v>8400</v>
      </c>
      <c r="AC265" s="2" cm="1">
        <f t="array" ref="AC265">_xlfn.XLOOKUP(AC$1&amp;$R265,$C$3:$C$1662&amp;$D$3:$D$1662,$E$3:$E$1662,0,0,1)</f>
        <v>30900</v>
      </c>
    </row>
    <row r="266" spans="3:29" x14ac:dyDescent="0.4">
      <c r="C266" t="s">
        <v>758</v>
      </c>
      <c r="D266" t="s">
        <v>474</v>
      </c>
      <c r="E266">
        <v>30900</v>
      </c>
      <c r="R266" t="s">
        <v>129</v>
      </c>
      <c r="S266" s="2">
        <f t="shared" si="21"/>
        <v>3729280</v>
      </c>
      <c r="T266" s="2">
        <f t="shared" si="22"/>
        <v>4894700</v>
      </c>
      <c r="U266" s="2">
        <f t="shared" si="22"/>
        <v>5356600</v>
      </c>
      <c r="V266" s="2">
        <f t="shared" si="22"/>
        <v>3339200</v>
      </c>
      <c r="W266" s="2">
        <f t="shared" si="22"/>
        <v>2635300</v>
      </c>
      <c r="X266" s="2">
        <f t="shared" si="22"/>
        <v>2420600</v>
      </c>
      <c r="Y266" s="2" cm="1">
        <f t="array" ref="Y266">_xlfn.XLOOKUP(Y$1&amp;$R266,$C$3:$C$1662&amp;$D$3:$D$1662,$E$3:$E$1662,0,0,1)</f>
        <v>13800</v>
      </c>
      <c r="Z266" s="2" cm="1">
        <f t="array" ref="Z266">_xlfn.XLOOKUP(Z$1&amp;$R266,$C$3:$C$1662&amp;$D$3:$D$1662,$E$3:$E$1662,0,0,1)</f>
        <v>18600</v>
      </c>
      <c r="AA266" s="2" cm="1">
        <f t="array" ref="AA266">_xlfn.XLOOKUP(AA$1&amp;$R266,$C$3:$C$1662&amp;$D$3:$D$1662,$E$3:$E$1662,0,0,1)</f>
        <v>3600</v>
      </c>
      <c r="AB266" s="2" cm="1">
        <f t="array" ref="AB266">_xlfn.XLOOKUP(AB$1&amp;$R266,$C$3:$C$1662&amp;$D$3:$D$1662,$E$3:$E$1662,0,0,1)</f>
        <v>7300</v>
      </c>
      <c r="AC266" s="2" cm="1">
        <f t="array" ref="AC266">_xlfn.XLOOKUP(AC$1&amp;$R266,$C$3:$C$1662&amp;$D$3:$D$1662,$E$3:$E$1662,0,0,1)</f>
        <v>129300</v>
      </c>
    </row>
    <row r="267" spans="3:29" x14ac:dyDescent="0.4">
      <c r="C267" t="s">
        <v>758</v>
      </c>
      <c r="D267" t="s">
        <v>475</v>
      </c>
      <c r="E267">
        <v>129300</v>
      </c>
      <c r="R267" t="s">
        <v>45</v>
      </c>
      <c r="S267" s="2">
        <f t="shared" si="21"/>
        <v>3741180</v>
      </c>
      <c r="T267" s="2">
        <f t="shared" si="22"/>
        <v>4904800</v>
      </c>
      <c r="U267" s="2">
        <f t="shared" si="22"/>
        <v>5387100</v>
      </c>
      <c r="V267" s="2">
        <f t="shared" si="22"/>
        <v>3341700</v>
      </c>
      <c r="W267" s="2">
        <f t="shared" si="22"/>
        <v>2649900</v>
      </c>
      <c r="X267" s="2">
        <f t="shared" si="22"/>
        <v>2422400</v>
      </c>
      <c r="Y267" s="2" cm="1">
        <f t="array" ref="Y267">_xlfn.XLOOKUP(Y$1&amp;$R267,$C$3:$C$1662&amp;$D$3:$D$1662,$E$3:$E$1662,0,0,1)</f>
        <v>10100</v>
      </c>
      <c r="Z267" s="2" cm="1">
        <f t="array" ref="Z267">_xlfn.XLOOKUP(Z$1&amp;$R267,$C$3:$C$1662&amp;$D$3:$D$1662,$E$3:$E$1662,0,0,1)</f>
        <v>30500</v>
      </c>
      <c r="AA267" s="2" cm="1">
        <f t="array" ref="AA267">_xlfn.XLOOKUP(AA$1&amp;$R267,$C$3:$C$1662&amp;$D$3:$D$1662,$E$3:$E$1662,0,0,1)</f>
        <v>2500</v>
      </c>
      <c r="AB267" s="2" cm="1">
        <f t="array" ref="AB267">_xlfn.XLOOKUP(AB$1&amp;$R267,$C$3:$C$1662&amp;$D$3:$D$1662,$E$3:$E$1662,0,0,1)</f>
        <v>14600</v>
      </c>
      <c r="AC267" s="2" cm="1">
        <f t="array" ref="AC267">_xlfn.XLOOKUP(AC$1&amp;$R267,$C$3:$C$1662&amp;$D$3:$D$1662,$E$3:$E$1662,0,0,1)</f>
        <v>1800</v>
      </c>
    </row>
    <row r="268" spans="3:29" x14ac:dyDescent="0.4">
      <c r="C268" t="s">
        <v>758</v>
      </c>
      <c r="D268" t="s">
        <v>476</v>
      </c>
      <c r="E268">
        <v>1800</v>
      </c>
      <c r="R268" t="s">
        <v>181</v>
      </c>
      <c r="S268" s="2">
        <f t="shared" si="21"/>
        <v>3747580</v>
      </c>
      <c r="T268" s="2">
        <f t="shared" si="22"/>
        <v>4912800</v>
      </c>
      <c r="U268" s="2">
        <f t="shared" si="22"/>
        <v>5391100</v>
      </c>
      <c r="V268" s="2">
        <f t="shared" si="22"/>
        <v>3346300</v>
      </c>
      <c r="W268" s="2">
        <f t="shared" si="22"/>
        <v>2658300</v>
      </c>
      <c r="X268" s="2">
        <f t="shared" si="22"/>
        <v>2429400</v>
      </c>
      <c r="Y268" s="2" cm="1">
        <f t="array" ref="Y268">_xlfn.XLOOKUP(Y$1&amp;$R268,$C$3:$C$1662&amp;$D$3:$D$1662,$E$3:$E$1662,0,0,1)</f>
        <v>8000</v>
      </c>
      <c r="Z268" s="2" cm="1">
        <f t="array" ref="Z268">_xlfn.XLOOKUP(Z$1&amp;$R268,$C$3:$C$1662&amp;$D$3:$D$1662,$E$3:$E$1662,0,0,1)</f>
        <v>4000</v>
      </c>
      <c r="AA268" s="2" cm="1">
        <f t="array" ref="AA268">_xlfn.XLOOKUP(AA$1&amp;$R268,$C$3:$C$1662&amp;$D$3:$D$1662,$E$3:$E$1662,0,0,1)</f>
        <v>4600</v>
      </c>
      <c r="AB268" s="2" cm="1">
        <f t="array" ref="AB268">_xlfn.XLOOKUP(AB$1&amp;$R268,$C$3:$C$1662&amp;$D$3:$D$1662,$E$3:$E$1662,0,0,1)</f>
        <v>8400</v>
      </c>
      <c r="AC268" s="2" cm="1">
        <f t="array" ref="AC268">_xlfn.XLOOKUP(AC$1&amp;$R268,$C$3:$C$1662&amp;$D$3:$D$1662,$E$3:$E$1662,0,0,1)</f>
        <v>7000</v>
      </c>
    </row>
    <row r="269" spans="3:29" x14ac:dyDescent="0.4">
      <c r="C269" t="s">
        <v>758</v>
      </c>
      <c r="D269" t="s">
        <v>477</v>
      </c>
      <c r="E269">
        <v>7000</v>
      </c>
      <c r="R269" t="s">
        <v>82</v>
      </c>
      <c r="S269" s="2">
        <f t="shared" si="21"/>
        <v>3767680</v>
      </c>
      <c r="T269" s="2">
        <f t="shared" si="22"/>
        <v>4914100</v>
      </c>
      <c r="U269" s="2">
        <f t="shared" si="22"/>
        <v>5479600</v>
      </c>
      <c r="V269" s="2">
        <f t="shared" si="22"/>
        <v>3351000</v>
      </c>
      <c r="W269" s="2">
        <f t="shared" si="22"/>
        <v>2661800</v>
      </c>
      <c r="X269" s="2">
        <f t="shared" si="22"/>
        <v>2431900</v>
      </c>
      <c r="Y269" s="2" cm="1">
        <f t="array" ref="Y269">_xlfn.XLOOKUP(Y$1&amp;$R269,$C$3:$C$1662&amp;$D$3:$D$1662,$E$3:$E$1662,0,0,1)</f>
        <v>1300</v>
      </c>
      <c r="Z269" s="2" cm="1">
        <f t="array" ref="Z269">_xlfn.XLOOKUP(Z$1&amp;$R269,$C$3:$C$1662&amp;$D$3:$D$1662,$E$3:$E$1662,0,0,1)</f>
        <v>88500</v>
      </c>
      <c r="AA269" s="2" cm="1">
        <f t="array" ref="AA269">_xlfn.XLOOKUP(AA$1&amp;$R269,$C$3:$C$1662&amp;$D$3:$D$1662,$E$3:$E$1662,0,0,1)</f>
        <v>4700</v>
      </c>
      <c r="AB269" s="2" cm="1">
        <f t="array" ref="AB269">_xlfn.XLOOKUP(AB$1&amp;$R269,$C$3:$C$1662&amp;$D$3:$D$1662,$E$3:$E$1662,0,0,1)</f>
        <v>3500</v>
      </c>
      <c r="AC269" s="2" cm="1">
        <f t="array" ref="AC269">_xlfn.XLOOKUP(AC$1&amp;$R269,$C$3:$C$1662&amp;$D$3:$D$1662,$E$3:$E$1662,0,0,1)</f>
        <v>2500</v>
      </c>
    </row>
    <row r="270" spans="3:29" x14ac:dyDescent="0.4">
      <c r="C270" t="s">
        <v>758</v>
      </c>
      <c r="D270" t="s">
        <v>478</v>
      </c>
      <c r="E270">
        <v>2500</v>
      </c>
      <c r="R270" t="s">
        <v>213</v>
      </c>
      <c r="S270" s="2">
        <f t="shared" si="21"/>
        <v>3774340</v>
      </c>
      <c r="T270" s="2">
        <f t="shared" si="22"/>
        <v>4914900</v>
      </c>
      <c r="U270" s="2">
        <f t="shared" si="22"/>
        <v>5494100</v>
      </c>
      <c r="V270" s="2">
        <f t="shared" si="22"/>
        <v>3353700</v>
      </c>
      <c r="W270" s="2">
        <f t="shared" si="22"/>
        <v>2672500</v>
      </c>
      <c r="X270" s="2">
        <f t="shared" si="22"/>
        <v>2436500</v>
      </c>
      <c r="Y270" s="2" cm="1">
        <f t="array" ref="Y270">_xlfn.XLOOKUP(Y$1&amp;$R270,$C$3:$C$1662&amp;$D$3:$D$1662,$E$3:$E$1662,0,0,1)</f>
        <v>800</v>
      </c>
      <c r="Z270" s="2" cm="1">
        <f t="array" ref="Z270">_xlfn.XLOOKUP(Z$1&amp;$R270,$C$3:$C$1662&amp;$D$3:$D$1662,$E$3:$E$1662,0,0,1)</f>
        <v>14500</v>
      </c>
      <c r="AA270" s="2" cm="1">
        <f t="array" ref="AA270">_xlfn.XLOOKUP(AA$1&amp;$R270,$C$3:$C$1662&amp;$D$3:$D$1662,$E$3:$E$1662,0,0,1)</f>
        <v>2700</v>
      </c>
      <c r="AB270" s="2" cm="1">
        <f t="array" ref="AB270">_xlfn.XLOOKUP(AB$1&amp;$R270,$C$3:$C$1662&amp;$D$3:$D$1662,$E$3:$E$1662,0,0,1)</f>
        <v>10700</v>
      </c>
      <c r="AC270" s="2" cm="1">
        <f t="array" ref="AC270">_xlfn.XLOOKUP(AC$1&amp;$R270,$C$3:$C$1662&amp;$D$3:$D$1662,$E$3:$E$1662,0,0,1)</f>
        <v>4600</v>
      </c>
    </row>
    <row r="271" spans="3:29" x14ac:dyDescent="0.4">
      <c r="C271" t="s">
        <v>758</v>
      </c>
      <c r="D271" t="s">
        <v>479</v>
      </c>
      <c r="E271">
        <v>4600</v>
      </c>
      <c r="R271" t="s">
        <v>279</v>
      </c>
      <c r="S271" s="2">
        <f t="shared" si="21"/>
        <v>3779500</v>
      </c>
      <c r="T271" s="2">
        <f t="shared" si="22"/>
        <v>4918000</v>
      </c>
      <c r="U271" s="2">
        <f t="shared" si="22"/>
        <v>5500300</v>
      </c>
      <c r="V271" s="2">
        <f t="shared" si="22"/>
        <v>3353900</v>
      </c>
      <c r="W271" s="2">
        <f t="shared" si="22"/>
        <v>2681900</v>
      </c>
      <c r="X271" s="2">
        <f t="shared" si="22"/>
        <v>2443400</v>
      </c>
      <c r="Y271" s="2" cm="1">
        <f t="array" ref="Y271">_xlfn.XLOOKUP(Y$1&amp;$R271,$C$3:$C$1662&amp;$D$3:$D$1662,$E$3:$E$1662,0,0,1)</f>
        <v>3100</v>
      </c>
      <c r="Z271" s="2" cm="1">
        <f t="array" ref="Z271">_xlfn.XLOOKUP(Z$1&amp;$R271,$C$3:$C$1662&amp;$D$3:$D$1662,$E$3:$E$1662,0,0,1)</f>
        <v>6200</v>
      </c>
      <c r="AA271" s="2" cm="1">
        <f t="array" ref="AA271">_xlfn.XLOOKUP(AA$1&amp;$R271,$C$3:$C$1662&amp;$D$3:$D$1662,$E$3:$E$1662,0,0,1)</f>
        <v>200</v>
      </c>
      <c r="AB271" s="2" cm="1">
        <f t="array" ref="AB271">_xlfn.XLOOKUP(AB$1&amp;$R271,$C$3:$C$1662&amp;$D$3:$D$1662,$E$3:$E$1662,0,0,1)</f>
        <v>9400</v>
      </c>
      <c r="AC271" s="2" cm="1">
        <f t="array" ref="AC271">_xlfn.XLOOKUP(AC$1&amp;$R271,$C$3:$C$1662&amp;$D$3:$D$1662,$E$3:$E$1662,0,0,1)</f>
        <v>6900</v>
      </c>
    </row>
    <row r="272" spans="3:29" x14ac:dyDescent="0.4">
      <c r="C272" t="s">
        <v>758</v>
      </c>
      <c r="D272" t="s">
        <v>480</v>
      </c>
      <c r="E272">
        <v>6900</v>
      </c>
      <c r="R272" t="s">
        <v>145</v>
      </c>
      <c r="S272" s="2">
        <f t="shared" si="21"/>
        <v>3783920</v>
      </c>
      <c r="T272" s="2">
        <f t="shared" si="22"/>
        <v>4919000</v>
      </c>
      <c r="U272" s="2">
        <f t="shared" si="22"/>
        <v>5504600</v>
      </c>
      <c r="V272" s="2">
        <f t="shared" si="22"/>
        <v>3356800</v>
      </c>
      <c r="W272" s="2">
        <f t="shared" si="22"/>
        <v>2692700</v>
      </c>
      <c r="X272" s="2">
        <f t="shared" si="22"/>
        <v>2446500</v>
      </c>
      <c r="Y272" s="2" cm="1">
        <f t="array" ref="Y272">_xlfn.XLOOKUP(Y$1&amp;$R272,$C$3:$C$1662&amp;$D$3:$D$1662,$E$3:$E$1662,0,0,1)</f>
        <v>1000</v>
      </c>
      <c r="Z272" s="2" cm="1">
        <f t="array" ref="Z272">_xlfn.XLOOKUP(Z$1&amp;$R272,$C$3:$C$1662&amp;$D$3:$D$1662,$E$3:$E$1662,0,0,1)</f>
        <v>4300</v>
      </c>
      <c r="AA272" s="2" cm="1">
        <f t="array" ref="AA272">_xlfn.XLOOKUP(AA$1&amp;$R272,$C$3:$C$1662&amp;$D$3:$D$1662,$E$3:$E$1662,0,0,1)</f>
        <v>2900</v>
      </c>
      <c r="AB272" s="2" cm="1">
        <f t="array" ref="AB272">_xlfn.XLOOKUP(AB$1&amp;$R272,$C$3:$C$1662&amp;$D$3:$D$1662,$E$3:$E$1662,0,0,1)</f>
        <v>10800</v>
      </c>
      <c r="AC272" s="2" cm="1">
        <f t="array" ref="AC272">_xlfn.XLOOKUP(AC$1&amp;$R272,$C$3:$C$1662&amp;$D$3:$D$1662,$E$3:$E$1662,0,0,1)</f>
        <v>3100</v>
      </c>
    </row>
    <row r="273" spans="3:29" x14ac:dyDescent="0.4">
      <c r="C273" t="s">
        <v>758</v>
      </c>
      <c r="D273" t="s">
        <v>481</v>
      </c>
      <c r="E273">
        <v>3100</v>
      </c>
      <c r="R273" t="s">
        <v>61</v>
      </c>
      <c r="S273" s="2">
        <f t="shared" si="21"/>
        <v>3788600</v>
      </c>
      <c r="T273" s="2">
        <f t="shared" si="22"/>
        <v>4931300</v>
      </c>
      <c r="U273" s="2">
        <f t="shared" si="22"/>
        <v>5505300</v>
      </c>
      <c r="V273" s="2">
        <f t="shared" si="22"/>
        <v>3357500</v>
      </c>
      <c r="W273" s="2">
        <f t="shared" si="22"/>
        <v>2700300</v>
      </c>
      <c r="X273" s="2">
        <f t="shared" si="22"/>
        <v>2448600</v>
      </c>
      <c r="Y273" s="2" cm="1">
        <f t="array" ref="Y273">_xlfn.XLOOKUP(Y$1&amp;$R273,$C$3:$C$1662&amp;$D$3:$D$1662,$E$3:$E$1662,0,0,1)</f>
        <v>12300</v>
      </c>
      <c r="Z273" s="2" cm="1">
        <f t="array" ref="Z273">_xlfn.XLOOKUP(Z$1&amp;$R273,$C$3:$C$1662&amp;$D$3:$D$1662,$E$3:$E$1662,0,0,1)</f>
        <v>700</v>
      </c>
      <c r="AA273" s="2" cm="1">
        <f t="array" ref="AA273">_xlfn.XLOOKUP(AA$1&amp;$R273,$C$3:$C$1662&amp;$D$3:$D$1662,$E$3:$E$1662,0,0,1)</f>
        <v>700</v>
      </c>
      <c r="AB273" s="2" cm="1">
        <f t="array" ref="AB273">_xlfn.XLOOKUP(AB$1&amp;$R273,$C$3:$C$1662&amp;$D$3:$D$1662,$E$3:$E$1662,0,0,1)</f>
        <v>7600</v>
      </c>
      <c r="AC273" s="2" cm="1">
        <f t="array" ref="AC273">_xlfn.XLOOKUP(AC$1&amp;$R273,$C$3:$C$1662&amp;$D$3:$D$1662,$E$3:$E$1662,0,0,1)</f>
        <v>2100</v>
      </c>
    </row>
    <row r="274" spans="3:29" x14ac:dyDescent="0.4">
      <c r="C274" t="s">
        <v>758</v>
      </c>
      <c r="D274" t="s">
        <v>482</v>
      </c>
      <c r="E274">
        <v>2100</v>
      </c>
      <c r="R274" t="s">
        <v>270</v>
      </c>
      <c r="S274" s="2">
        <f t="shared" si="21"/>
        <v>3798100</v>
      </c>
      <c r="T274" s="2">
        <f t="shared" si="22"/>
        <v>4934100</v>
      </c>
      <c r="U274" s="2">
        <f t="shared" si="22"/>
        <v>5510800</v>
      </c>
      <c r="V274" s="2">
        <f t="shared" si="22"/>
        <v>3357800</v>
      </c>
      <c r="W274" s="2">
        <f t="shared" si="22"/>
        <v>2718100</v>
      </c>
      <c r="X274" s="2">
        <f t="shared" si="22"/>
        <v>2469700</v>
      </c>
      <c r="Y274" s="2" cm="1">
        <f t="array" ref="Y274">_xlfn.XLOOKUP(Y$1&amp;$R274,$C$3:$C$1662&amp;$D$3:$D$1662,$E$3:$E$1662,0,0,1)</f>
        <v>2800</v>
      </c>
      <c r="Z274" s="2" cm="1">
        <f t="array" ref="Z274">_xlfn.XLOOKUP(Z$1&amp;$R274,$C$3:$C$1662&amp;$D$3:$D$1662,$E$3:$E$1662,0,0,1)</f>
        <v>5500</v>
      </c>
      <c r="AA274" s="2" cm="1">
        <f t="array" ref="AA274">_xlfn.XLOOKUP(AA$1&amp;$R274,$C$3:$C$1662&amp;$D$3:$D$1662,$E$3:$E$1662,0,0,1)</f>
        <v>300</v>
      </c>
      <c r="AB274" s="2" cm="1">
        <f t="array" ref="AB274">_xlfn.XLOOKUP(AB$1&amp;$R274,$C$3:$C$1662&amp;$D$3:$D$1662,$E$3:$E$1662,0,0,1)</f>
        <v>17800</v>
      </c>
      <c r="AC274" s="2" cm="1">
        <f t="array" ref="AC274">_xlfn.XLOOKUP(AC$1&amp;$R274,$C$3:$C$1662&amp;$D$3:$D$1662,$E$3:$E$1662,0,0,1)</f>
        <v>21100</v>
      </c>
    </row>
    <row r="275" spans="3:29" x14ac:dyDescent="0.4">
      <c r="C275" t="s">
        <v>758</v>
      </c>
      <c r="D275" t="s">
        <v>483</v>
      </c>
      <c r="E275">
        <v>21100</v>
      </c>
      <c r="R275" t="s">
        <v>77</v>
      </c>
      <c r="S275" s="2">
        <f t="shared" si="21"/>
        <v>3806240</v>
      </c>
      <c r="T275" s="2">
        <f t="shared" si="22"/>
        <v>4936500</v>
      </c>
      <c r="U275" s="2">
        <f t="shared" si="22"/>
        <v>5515600</v>
      </c>
      <c r="V275" s="2">
        <f t="shared" si="22"/>
        <v>3359500</v>
      </c>
      <c r="W275" s="2">
        <f t="shared" si="22"/>
        <v>2720000</v>
      </c>
      <c r="X275" s="2">
        <f t="shared" si="22"/>
        <v>2499600</v>
      </c>
      <c r="Y275" s="2" cm="1">
        <f t="array" ref="Y275">_xlfn.XLOOKUP(Y$1&amp;$R275,$C$3:$C$1662&amp;$D$3:$D$1662,$E$3:$E$1662,0,0,1)</f>
        <v>2400</v>
      </c>
      <c r="Z275" s="2" cm="1">
        <f t="array" ref="Z275">_xlfn.XLOOKUP(Z$1&amp;$R275,$C$3:$C$1662&amp;$D$3:$D$1662,$E$3:$E$1662,0,0,1)</f>
        <v>4800</v>
      </c>
      <c r="AA275" s="2" cm="1">
        <f t="array" ref="AA275">_xlfn.XLOOKUP(AA$1&amp;$R275,$C$3:$C$1662&amp;$D$3:$D$1662,$E$3:$E$1662,0,0,1)</f>
        <v>1700</v>
      </c>
      <c r="AB275" s="2" cm="1">
        <f t="array" ref="AB275">_xlfn.XLOOKUP(AB$1&amp;$R275,$C$3:$C$1662&amp;$D$3:$D$1662,$E$3:$E$1662,0,0,1)</f>
        <v>1900</v>
      </c>
      <c r="AC275" s="2" cm="1">
        <f t="array" ref="AC275">_xlfn.XLOOKUP(AC$1&amp;$R275,$C$3:$C$1662&amp;$D$3:$D$1662,$E$3:$E$1662,0,0,1)</f>
        <v>29900</v>
      </c>
    </row>
    <row r="276" spans="3:29" x14ac:dyDescent="0.4">
      <c r="C276" t="s">
        <v>758</v>
      </c>
      <c r="D276" t="s">
        <v>484</v>
      </c>
      <c r="E276">
        <v>29900</v>
      </c>
      <c r="R276" t="s">
        <v>28</v>
      </c>
      <c r="S276" s="2">
        <f t="shared" si="21"/>
        <v>3810340</v>
      </c>
      <c r="T276" s="2">
        <f t="shared" ref="T276:X291" si="23">T275+Y276</f>
        <v>4937600</v>
      </c>
      <c r="U276" s="2">
        <f t="shared" si="23"/>
        <v>5519900</v>
      </c>
      <c r="V276" s="2">
        <f t="shared" si="23"/>
        <v>3361400</v>
      </c>
      <c r="W276" s="2">
        <f t="shared" si="23"/>
        <v>2723500</v>
      </c>
      <c r="X276" s="2">
        <f t="shared" si="23"/>
        <v>2509300</v>
      </c>
      <c r="Y276" s="2" cm="1">
        <f t="array" ref="Y276">_xlfn.XLOOKUP(Y$1&amp;$R276,$C$3:$C$1662&amp;$D$3:$D$1662,$E$3:$E$1662,0,0,1)</f>
        <v>1100</v>
      </c>
      <c r="Z276" s="2" cm="1">
        <f t="array" ref="Z276">_xlfn.XLOOKUP(Z$1&amp;$R276,$C$3:$C$1662&amp;$D$3:$D$1662,$E$3:$E$1662,0,0,1)</f>
        <v>4300</v>
      </c>
      <c r="AA276" s="2" cm="1">
        <f t="array" ref="AA276">_xlfn.XLOOKUP(AA$1&amp;$R276,$C$3:$C$1662&amp;$D$3:$D$1662,$E$3:$E$1662,0,0,1)</f>
        <v>1900</v>
      </c>
      <c r="AB276" s="2" cm="1">
        <f t="array" ref="AB276">_xlfn.XLOOKUP(AB$1&amp;$R276,$C$3:$C$1662&amp;$D$3:$D$1662,$E$3:$E$1662,0,0,1)</f>
        <v>3500</v>
      </c>
      <c r="AC276" s="2" cm="1">
        <f t="array" ref="AC276">_xlfn.XLOOKUP(AC$1&amp;$R276,$C$3:$C$1662&amp;$D$3:$D$1662,$E$3:$E$1662,0,0,1)</f>
        <v>9700</v>
      </c>
    </row>
    <row r="277" spans="3:29" x14ac:dyDescent="0.4">
      <c r="C277" t="s">
        <v>758</v>
      </c>
      <c r="D277" t="s">
        <v>485</v>
      </c>
      <c r="E277">
        <v>9700</v>
      </c>
      <c r="R277" t="s">
        <v>37</v>
      </c>
      <c r="S277" s="2">
        <f t="shared" si="21"/>
        <v>3820820</v>
      </c>
      <c r="T277" s="2">
        <f t="shared" si="23"/>
        <v>4941500</v>
      </c>
      <c r="U277" s="2">
        <f t="shared" si="23"/>
        <v>5524200</v>
      </c>
      <c r="V277" s="2">
        <f t="shared" si="23"/>
        <v>3362000</v>
      </c>
      <c r="W277" s="2">
        <f t="shared" si="23"/>
        <v>2727800</v>
      </c>
      <c r="X277" s="2">
        <f t="shared" si="23"/>
        <v>2548600</v>
      </c>
      <c r="Y277" s="2" cm="1">
        <f t="array" ref="Y277">_xlfn.XLOOKUP(Y$1&amp;$R277,$C$3:$C$1662&amp;$D$3:$D$1662,$E$3:$E$1662,0,0,1)</f>
        <v>3900</v>
      </c>
      <c r="Z277" s="2" cm="1">
        <f t="array" ref="Z277">_xlfn.XLOOKUP(Z$1&amp;$R277,$C$3:$C$1662&amp;$D$3:$D$1662,$E$3:$E$1662,0,0,1)</f>
        <v>4300</v>
      </c>
      <c r="AA277" s="2" cm="1">
        <f t="array" ref="AA277">_xlfn.XLOOKUP(AA$1&amp;$R277,$C$3:$C$1662&amp;$D$3:$D$1662,$E$3:$E$1662,0,0,1)</f>
        <v>600</v>
      </c>
      <c r="AB277" s="2" cm="1">
        <f t="array" ref="AB277">_xlfn.XLOOKUP(AB$1&amp;$R277,$C$3:$C$1662&amp;$D$3:$D$1662,$E$3:$E$1662,0,0,1)</f>
        <v>4300</v>
      </c>
      <c r="AC277" s="2" cm="1">
        <f t="array" ref="AC277">_xlfn.XLOOKUP(AC$1&amp;$R277,$C$3:$C$1662&amp;$D$3:$D$1662,$E$3:$E$1662,0,0,1)</f>
        <v>39300</v>
      </c>
    </row>
    <row r="278" spans="3:29" x14ac:dyDescent="0.4">
      <c r="C278" t="s">
        <v>758</v>
      </c>
      <c r="D278" t="s">
        <v>486</v>
      </c>
      <c r="E278">
        <v>39300</v>
      </c>
      <c r="R278" t="s">
        <v>43</v>
      </c>
      <c r="S278" s="2">
        <f t="shared" si="21"/>
        <v>3833800</v>
      </c>
      <c r="T278" s="2">
        <f t="shared" si="23"/>
        <v>4978600</v>
      </c>
      <c r="U278" s="2">
        <f t="shared" si="23"/>
        <v>5526000</v>
      </c>
      <c r="V278" s="2">
        <f t="shared" si="23"/>
        <v>3363700</v>
      </c>
      <c r="W278" s="2">
        <f t="shared" si="23"/>
        <v>2736300</v>
      </c>
      <c r="X278" s="2">
        <f t="shared" si="23"/>
        <v>2564400</v>
      </c>
      <c r="Y278" s="2" cm="1">
        <f t="array" ref="Y278">_xlfn.XLOOKUP(Y$1&amp;$R278,$C$3:$C$1662&amp;$D$3:$D$1662,$E$3:$E$1662,0,0,1)</f>
        <v>37100</v>
      </c>
      <c r="Z278" s="2" cm="1">
        <f t="array" ref="Z278">_xlfn.XLOOKUP(Z$1&amp;$R278,$C$3:$C$1662&amp;$D$3:$D$1662,$E$3:$E$1662,0,0,1)</f>
        <v>1800</v>
      </c>
      <c r="AA278" s="2" cm="1">
        <f t="array" ref="AA278">_xlfn.XLOOKUP(AA$1&amp;$R278,$C$3:$C$1662&amp;$D$3:$D$1662,$E$3:$E$1662,0,0,1)</f>
        <v>1700</v>
      </c>
      <c r="AB278" s="2" cm="1">
        <f t="array" ref="AB278">_xlfn.XLOOKUP(AB$1&amp;$R278,$C$3:$C$1662&amp;$D$3:$D$1662,$E$3:$E$1662,0,0,1)</f>
        <v>8500</v>
      </c>
      <c r="AC278" s="2" cm="1">
        <f t="array" ref="AC278">_xlfn.XLOOKUP(AC$1&amp;$R278,$C$3:$C$1662&amp;$D$3:$D$1662,$E$3:$E$1662,0,0,1)</f>
        <v>15800</v>
      </c>
    </row>
    <row r="279" spans="3:29" x14ac:dyDescent="0.4">
      <c r="C279" t="s">
        <v>758</v>
      </c>
      <c r="D279" t="s">
        <v>487</v>
      </c>
      <c r="E279">
        <v>15800</v>
      </c>
      <c r="R279" t="s">
        <v>66</v>
      </c>
      <c r="S279" s="2">
        <f t="shared" si="21"/>
        <v>3838820</v>
      </c>
      <c r="T279" s="2">
        <f t="shared" si="23"/>
        <v>4983400</v>
      </c>
      <c r="U279" s="2">
        <f t="shared" si="23"/>
        <v>5532400</v>
      </c>
      <c r="V279" s="2">
        <f t="shared" si="23"/>
        <v>3364100</v>
      </c>
      <c r="W279" s="2">
        <f t="shared" si="23"/>
        <v>2741300</v>
      </c>
      <c r="X279" s="2">
        <f t="shared" si="23"/>
        <v>2572900</v>
      </c>
      <c r="Y279" s="2" cm="1">
        <f t="array" ref="Y279">_xlfn.XLOOKUP(Y$1&amp;$R279,$C$3:$C$1662&amp;$D$3:$D$1662,$E$3:$E$1662,0,0,1)</f>
        <v>4800</v>
      </c>
      <c r="Z279" s="2" cm="1">
        <f t="array" ref="Z279">_xlfn.XLOOKUP(Z$1&amp;$R279,$C$3:$C$1662&amp;$D$3:$D$1662,$E$3:$E$1662,0,0,1)</f>
        <v>6400</v>
      </c>
      <c r="AA279" s="2" cm="1">
        <f t="array" ref="AA279">_xlfn.XLOOKUP(AA$1&amp;$R279,$C$3:$C$1662&amp;$D$3:$D$1662,$E$3:$E$1662,0,0,1)</f>
        <v>400</v>
      </c>
      <c r="AB279" s="2" cm="1">
        <f t="array" ref="AB279">_xlfn.XLOOKUP(AB$1&amp;$R279,$C$3:$C$1662&amp;$D$3:$D$1662,$E$3:$E$1662,0,0,1)</f>
        <v>5000</v>
      </c>
      <c r="AC279" s="2" cm="1">
        <f t="array" ref="AC279">_xlfn.XLOOKUP(AC$1&amp;$R279,$C$3:$C$1662&amp;$D$3:$D$1662,$E$3:$E$1662,0,0,1)</f>
        <v>8500</v>
      </c>
    </row>
    <row r="280" spans="3:29" x14ac:dyDescent="0.4">
      <c r="C280" t="s">
        <v>758</v>
      </c>
      <c r="D280" t="s">
        <v>488</v>
      </c>
      <c r="E280">
        <v>8500</v>
      </c>
      <c r="R280" t="s">
        <v>67</v>
      </c>
      <c r="S280" s="2">
        <f t="shared" si="21"/>
        <v>3843040</v>
      </c>
      <c r="T280" s="2">
        <f t="shared" si="23"/>
        <v>4988700</v>
      </c>
      <c r="U280" s="2">
        <f t="shared" si="23"/>
        <v>5537600</v>
      </c>
      <c r="V280" s="2">
        <f t="shared" si="23"/>
        <v>3369000</v>
      </c>
      <c r="W280" s="2">
        <f t="shared" si="23"/>
        <v>2743000</v>
      </c>
      <c r="X280" s="2">
        <f t="shared" si="23"/>
        <v>2576900</v>
      </c>
      <c r="Y280" s="2" cm="1">
        <f t="array" ref="Y280">_xlfn.XLOOKUP(Y$1&amp;$R280,$C$3:$C$1662&amp;$D$3:$D$1662,$E$3:$E$1662,0,0,1)</f>
        <v>5300</v>
      </c>
      <c r="Z280" s="2" cm="1">
        <f t="array" ref="Z280">_xlfn.XLOOKUP(Z$1&amp;$R280,$C$3:$C$1662&amp;$D$3:$D$1662,$E$3:$E$1662,0,0,1)</f>
        <v>5200</v>
      </c>
      <c r="AA280" s="2" cm="1">
        <f t="array" ref="AA280">_xlfn.XLOOKUP(AA$1&amp;$R280,$C$3:$C$1662&amp;$D$3:$D$1662,$E$3:$E$1662,0,0,1)</f>
        <v>4900</v>
      </c>
      <c r="AB280" s="2" cm="1">
        <f t="array" ref="AB280">_xlfn.XLOOKUP(AB$1&amp;$R280,$C$3:$C$1662&amp;$D$3:$D$1662,$E$3:$E$1662,0,0,1)</f>
        <v>1700</v>
      </c>
      <c r="AC280" s="2" cm="1">
        <f t="array" ref="AC280">_xlfn.XLOOKUP(AC$1&amp;$R280,$C$3:$C$1662&amp;$D$3:$D$1662,$E$3:$E$1662,0,0,1)</f>
        <v>4000</v>
      </c>
    </row>
    <row r="281" spans="3:29" x14ac:dyDescent="0.4">
      <c r="C281" t="s">
        <v>758</v>
      </c>
      <c r="D281" t="s">
        <v>489</v>
      </c>
      <c r="E281">
        <v>4000</v>
      </c>
      <c r="R281" t="s">
        <v>12</v>
      </c>
      <c r="S281" s="2">
        <f t="shared" si="21"/>
        <v>3850000</v>
      </c>
      <c r="T281" s="2">
        <f t="shared" si="23"/>
        <v>5001200</v>
      </c>
      <c r="U281" s="2">
        <f t="shared" si="23"/>
        <v>5541100</v>
      </c>
      <c r="V281" s="2">
        <f t="shared" si="23"/>
        <v>3378800</v>
      </c>
      <c r="W281" s="2">
        <f t="shared" si="23"/>
        <v>2747800</v>
      </c>
      <c r="X281" s="2">
        <f t="shared" si="23"/>
        <v>2581100</v>
      </c>
      <c r="Y281" s="2" cm="1">
        <f t="array" ref="Y281">_xlfn.XLOOKUP(Y$1&amp;$R281,$C$3:$C$1662&amp;$D$3:$D$1662,$E$3:$E$1662,0,0,1)</f>
        <v>12500</v>
      </c>
      <c r="Z281" s="2" cm="1">
        <f t="array" ref="Z281">_xlfn.XLOOKUP(Z$1&amp;$R281,$C$3:$C$1662&amp;$D$3:$D$1662,$E$3:$E$1662,0,0,1)</f>
        <v>3500</v>
      </c>
      <c r="AA281" s="2" cm="1">
        <f t="array" ref="AA281">_xlfn.XLOOKUP(AA$1&amp;$R281,$C$3:$C$1662&amp;$D$3:$D$1662,$E$3:$E$1662,0,0,1)</f>
        <v>9800</v>
      </c>
      <c r="AB281" s="2" cm="1">
        <f t="array" ref="AB281">_xlfn.XLOOKUP(AB$1&amp;$R281,$C$3:$C$1662&amp;$D$3:$D$1662,$E$3:$E$1662,0,0,1)</f>
        <v>4800</v>
      </c>
      <c r="AC281" s="2" cm="1">
        <f t="array" ref="AC281">_xlfn.XLOOKUP(AC$1&amp;$R281,$C$3:$C$1662&amp;$D$3:$D$1662,$E$3:$E$1662,0,0,1)</f>
        <v>4200</v>
      </c>
    </row>
    <row r="282" spans="3:29" x14ac:dyDescent="0.4">
      <c r="C282" t="s">
        <v>758</v>
      </c>
      <c r="D282" t="s">
        <v>490</v>
      </c>
      <c r="E282">
        <v>4200</v>
      </c>
      <c r="R282" t="s">
        <v>19</v>
      </c>
      <c r="S282" s="2">
        <f t="shared" si="21"/>
        <v>3857160</v>
      </c>
      <c r="T282" s="2">
        <f t="shared" si="23"/>
        <v>5015600</v>
      </c>
      <c r="U282" s="2">
        <f t="shared" si="23"/>
        <v>5552200</v>
      </c>
      <c r="V282" s="2">
        <f t="shared" si="23"/>
        <v>3378900</v>
      </c>
      <c r="W282" s="2">
        <f t="shared" si="23"/>
        <v>2753700</v>
      </c>
      <c r="X282" s="2">
        <f t="shared" si="23"/>
        <v>2585400</v>
      </c>
      <c r="Y282" s="2" cm="1">
        <f t="array" ref="Y282">_xlfn.XLOOKUP(Y$1&amp;$R282,$C$3:$C$1662&amp;$D$3:$D$1662,$E$3:$E$1662,0,0,1)</f>
        <v>14400</v>
      </c>
      <c r="Z282" s="2" cm="1">
        <f t="array" ref="Z282">_xlfn.XLOOKUP(Z$1&amp;$R282,$C$3:$C$1662&amp;$D$3:$D$1662,$E$3:$E$1662,0,0,1)</f>
        <v>11100</v>
      </c>
      <c r="AA282" s="2" cm="1">
        <f t="array" ref="AA282">_xlfn.XLOOKUP(AA$1&amp;$R282,$C$3:$C$1662&amp;$D$3:$D$1662,$E$3:$E$1662,0,0,1)</f>
        <v>100</v>
      </c>
      <c r="AB282" s="2" cm="1">
        <f t="array" ref="AB282">_xlfn.XLOOKUP(AB$1&amp;$R282,$C$3:$C$1662&amp;$D$3:$D$1662,$E$3:$E$1662,0,0,1)</f>
        <v>5900</v>
      </c>
      <c r="AC282" s="2" cm="1">
        <f t="array" ref="AC282">_xlfn.XLOOKUP(AC$1&amp;$R282,$C$3:$C$1662&amp;$D$3:$D$1662,$E$3:$E$1662,0,0,1)</f>
        <v>4300</v>
      </c>
    </row>
    <row r="283" spans="3:29" x14ac:dyDescent="0.4">
      <c r="C283" t="s">
        <v>758</v>
      </c>
      <c r="D283" t="s">
        <v>491</v>
      </c>
      <c r="E283">
        <v>4300</v>
      </c>
      <c r="R283" t="s">
        <v>31</v>
      </c>
      <c r="S283" s="2">
        <f t="shared" si="21"/>
        <v>3863780</v>
      </c>
      <c r="T283" s="2">
        <f t="shared" si="23"/>
        <v>5019900</v>
      </c>
      <c r="U283" s="2">
        <f t="shared" si="23"/>
        <v>5553900</v>
      </c>
      <c r="V283" s="2">
        <f t="shared" si="23"/>
        <v>3381600</v>
      </c>
      <c r="W283" s="2">
        <f t="shared" si="23"/>
        <v>2767700</v>
      </c>
      <c r="X283" s="2">
        <f t="shared" si="23"/>
        <v>2595800</v>
      </c>
      <c r="Y283" s="2" cm="1">
        <f t="array" ref="Y283">_xlfn.XLOOKUP(Y$1&amp;$R283,$C$3:$C$1662&amp;$D$3:$D$1662,$E$3:$E$1662,0,0,1)</f>
        <v>4300</v>
      </c>
      <c r="Z283" s="2" cm="1">
        <f t="array" ref="Z283">_xlfn.XLOOKUP(Z$1&amp;$R283,$C$3:$C$1662&amp;$D$3:$D$1662,$E$3:$E$1662,0,0,1)</f>
        <v>1700</v>
      </c>
      <c r="AA283" s="2" cm="1">
        <f t="array" ref="AA283">_xlfn.XLOOKUP(AA$1&amp;$R283,$C$3:$C$1662&amp;$D$3:$D$1662,$E$3:$E$1662,0,0,1)</f>
        <v>2700</v>
      </c>
      <c r="AB283" s="2" cm="1">
        <f t="array" ref="AB283">_xlfn.XLOOKUP(AB$1&amp;$R283,$C$3:$C$1662&amp;$D$3:$D$1662,$E$3:$E$1662,0,0,1)</f>
        <v>14000</v>
      </c>
      <c r="AC283" s="2" cm="1">
        <f t="array" ref="AC283">_xlfn.XLOOKUP(AC$1&amp;$R283,$C$3:$C$1662&amp;$D$3:$D$1662,$E$3:$E$1662,0,0,1)</f>
        <v>10400</v>
      </c>
    </row>
    <row r="284" spans="3:29" x14ac:dyDescent="0.4">
      <c r="C284" t="s">
        <v>758</v>
      </c>
      <c r="D284" t="s">
        <v>492</v>
      </c>
      <c r="E284">
        <v>10400</v>
      </c>
      <c r="R284" t="s">
        <v>91</v>
      </c>
      <c r="S284" s="2">
        <f t="shared" si="21"/>
        <v>3867380</v>
      </c>
      <c r="T284" s="2">
        <f t="shared" si="23"/>
        <v>5022000</v>
      </c>
      <c r="U284" s="2">
        <f t="shared" si="23"/>
        <v>5558500</v>
      </c>
      <c r="V284" s="2">
        <f t="shared" si="23"/>
        <v>3385400</v>
      </c>
      <c r="W284" s="2">
        <f t="shared" si="23"/>
        <v>2773100</v>
      </c>
      <c r="X284" s="2">
        <f t="shared" si="23"/>
        <v>2597900</v>
      </c>
      <c r="Y284" s="2" cm="1">
        <f t="array" ref="Y284">_xlfn.XLOOKUP(Y$1&amp;$R284,$C$3:$C$1662&amp;$D$3:$D$1662,$E$3:$E$1662,0,0,1)</f>
        <v>2100</v>
      </c>
      <c r="Z284" s="2" cm="1">
        <f t="array" ref="Z284">_xlfn.XLOOKUP(Z$1&amp;$R284,$C$3:$C$1662&amp;$D$3:$D$1662,$E$3:$E$1662,0,0,1)</f>
        <v>4600</v>
      </c>
      <c r="AA284" s="2" cm="1">
        <f t="array" ref="AA284">_xlfn.XLOOKUP(AA$1&amp;$R284,$C$3:$C$1662&amp;$D$3:$D$1662,$E$3:$E$1662,0,0,1)</f>
        <v>3800</v>
      </c>
      <c r="AB284" s="2" cm="1">
        <f t="array" ref="AB284">_xlfn.XLOOKUP(AB$1&amp;$R284,$C$3:$C$1662&amp;$D$3:$D$1662,$E$3:$E$1662,0,0,1)</f>
        <v>5400</v>
      </c>
      <c r="AC284" s="2" cm="1">
        <f t="array" ref="AC284">_xlfn.XLOOKUP(AC$1&amp;$R284,$C$3:$C$1662&amp;$D$3:$D$1662,$E$3:$E$1662,0,0,1)</f>
        <v>2100</v>
      </c>
    </row>
    <row r="285" spans="3:29" x14ac:dyDescent="0.4">
      <c r="C285" t="s">
        <v>758</v>
      </c>
      <c r="D285" t="s">
        <v>493</v>
      </c>
      <c r="E285">
        <v>2100</v>
      </c>
      <c r="R285" t="s">
        <v>169</v>
      </c>
      <c r="S285" s="2">
        <f t="shared" si="21"/>
        <v>3872220</v>
      </c>
      <c r="T285" s="2">
        <f t="shared" si="23"/>
        <v>5024300</v>
      </c>
      <c r="U285" s="2">
        <f t="shared" si="23"/>
        <v>5562000</v>
      </c>
      <c r="V285" s="2">
        <f t="shared" si="23"/>
        <v>3389100</v>
      </c>
      <c r="W285" s="2">
        <f t="shared" si="23"/>
        <v>2777500</v>
      </c>
      <c r="X285" s="2">
        <f t="shared" si="23"/>
        <v>2608200</v>
      </c>
      <c r="Y285" s="2" cm="1">
        <f t="array" ref="Y285">_xlfn.XLOOKUP(Y$1&amp;$R285,$C$3:$C$1662&amp;$D$3:$D$1662,$E$3:$E$1662,0,0,1)</f>
        <v>2300</v>
      </c>
      <c r="Z285" s="2" cm="1">
        <f t="array" ref="Z285">_xlfn.XLOOKUP(Z$1&amp;$R285,$C$3:$C$1662&amp;$D$3:$D$1662,$E$3:$E$1662,0,0,1)</f>
        <v>3500</v>
      </c>
      <c r="AA285" s="2" cm="1">
        <f t="array" ref="AA285">_xlfn.XLOOKUP(AA$1&amp;$R285,$C$3:$C$1662&amp;$D$3:$D$1662,$E$3:$E$1662,0,0,1)</f>
        <v>3700</v>
      </c>
      <c r="AB285" s="2" cm="1">
        <f t="array" ref="AB285">_xlfn.XLOOKUP(AB$1&amp;$R285,$C$3:$C$1662&amp;$D$3:$D$1662,$E$3:$E$1662,0,0,1)</f>
        <v>4400</v>
      </c>
      <c r="AC285" s="2" cm="1">
        <f t="array" ref="AC285">_xlfn.XLOOKUP(AC$1&amp;$R285,$C$3:$C$1662&amp;$D$3:$D$1662,$E$3:$E$1662,0,0,1)</f>
        <v>10300</v>
      </c>
    </row>
    <row r="286" spans="3:29" x14ac:dyDescent="0.4">
      <c r="C286" t="s">
        <v>758</v>
      </c>
      <c r="D286" t="s">
        <v>494</v>
      </c>
      <c r="E286">
        <v>10300</v>
      </c>
      <c r="R286" t="s">
        <v>52</v>
      </c>
      <c r="S286" s="2">
        <f t="shared" si="21"/>
        <v>3874740</v>
      </c>
      <c r="T286" s="2">
        <f t="shared" si="23"/>
        <v>5028000</v>
      </c>
      <c r="U286" s="2">
        <f t="shared" si="23"/>
        <v>5565600</v>
      </c>
      <c r="V286" s="2">
        <f t="shared" si="23"/>
        <v>3390900</v>
      </c>
      <c r="W286" s="2">
        <f t="shared" si="23"/>
        <v>2777700</v>
      </c>
      <c r="X286" s="2">
        <f t="shared" si="23"/>
        <v>2611500</v>
      </c>
      <c r="Y286" s="2" cm="1">
        <f t="array" ref="Y286">_xlfn.XLOOKUP(Y$1&amp;$R286,$C$3:$C$1662&amp;$D$3:$D$1662,$E$3:$E$1662,0,0,1)</f>
        <v>3700</v>
      </c>
      <c r="Z286" s="2" cm="1">
        <f t="array" ref="Z286">_xlfn.XLOOKUP(Z$1&amp;$R286,$C$3:$C$1662&amp;$D$3:$D$1662,$E$3:$E$1662,0,0,1)</f>
        <v>3600</v>
      </c>
      <c r="AA286" s="2" cm="1">
        <f t="array" ref="AA286">_xlfn.XLOOKUP(AA$1&amp;$R286,$C$3:$C$1662&amp;$D$3:$D$1662,$E$3:$E$1662,0,0,1)</f>
        <v>1800</v>
      </c>
      <c r="AB286" s="2" cm="1">
        <f t="array" ref="AB286">_xlfn.XLOOKUP(AB$1&amp;$R286,$C$3:$C$1662&amp;$D$3:$D$1662,$E$3:$E$1662,0,0,1)</f>
        <v>200</v>
      </c>
      <c r="AC286" s="2" cm="1">
        <f t="array" ref="AC286">_xlfn.XLOOKUP(AC$1&amp;$R286,$C$3:$C$1662&amp;$D$3:$D$1662,$E$3:$E$1662,0,0,1)</f>
        <v>3300</v>
      </c>
    </row>
    <row r="287" spans="3:29" x14ac:dyDescent="0.4">
      <c r="C287" t="s">
        <v>758</v>
      </c>
      <c r="D287" t="s">
        <v>495</v>
      </c>
      <c r="E287">
        <v>3300</v>
      </c>
      <c r="R287" t="s">
        <v>72</v>
      </c>
      <c r="S287" s="2">
        <f t="shared" si="21"/>
        <v>3879180</v>
      </c>
      <c r="T287" s="2">
        <f t="shared" si="23"/>
        <v>5033500</v>
      </c>
      <c r="U287" s="2">
        <f t="shared" si="23"/>
        <v>5568900</v>
      </c>
      <c r="V287" s="2">
        <f t="shared" si="23"/>
        <v>3392500</v>
      </c>
      <c r="W287" s="2">
        <f t="shared" si="23"/>
        <v>2782100</v>
      </c>
      <c r="X287" s="2">
        <f t="shared" si="23"/>
        <v>2618900</v>
      </c>
      <c r="Y287" s="2" cm="1">
        <f t="array" ref="Y287">_xlfn.XLOOKUP(Y$1&amp;$R287,$C$3:$C$1662&amp;$D$3:$D$1662,$E$3:$E$1662,0,0,1)</f>
        <v>5500</v>
      </c>
      <c r="Z287" s="2" cm="1">
        <f t="array" ref="Z287">_xlfn.XLOOKUP(Z$1&amp;$R287,$C$3:$C$1662&amp;$D$3:$D$1662,$E$3:$E$1662,0,0,1)</f>
        <v>3300</v>
      </c>
      <c r="AA287" s="2" cm="1">
        <f t="array" ref="AA287">_xlfn.XLOOKUP(AA$1&amp;$R287,$C$3:$C$1662&amp;$D$3:$D$1662,$E$3:$E$1662,0,0,1)</f>
        <v>1600</v>
      </c>
      <c r="AB287" s="2" cm="1">
        <f t="array" ref="AB287">_xlfn.XLOOKUP(AB$1&amp;$R287,$C$3:$C$1662&amp;$D$3:$D$1662,$E$3:$E$1662,0,0,1)</f>
        <v>4400</v>
      </c>
      <c r="AC287" s="2" cm="1">
        <f t="array" ref="AC287">_xlfn.XLOOKUP(AC$1&amp;$R287,$C$3:$C$1662&amp;$D$3:$D$1662,$E$3:$E$1662,0,0,1)</f>
        <v>7400</v>
      </c>
    </row>
    <row r="288" spans="3:29" x14ac:dyDescent="0.4">
      <c r="C288" t="s">
        <v>758</v>
      </c>
      <c r="D288" t="s">
        <v>496</v>
      </c>
      <c r="E288">
        <v>7400</v>
      </c>
      <c r="R288" t="s">
        <v>277</v>
      </c>
      <c r="S288" s="2">
        <f t="shared" si="21"/>
        <v>3884020</v>
      </c>
      <c r="T288" s="2">
        <f t="shared" si="23"/>
        <v>5037700</v>
      </c>
      <c r="U288" s="2">
        <f t="shared" si="23"/>
        <v>5571700</v>
      </c>
      <c r="V288" s="2">
        <f t="shared" si="23"/>
        <v>3394100</v>
      </c>
      <c r="W288" s="2">
        <f t="shared" si="23"/>
        <v>2792400</v>
      </c>
      <c r="X288" s="2">
        <f t="shared" si="23"/>
        <v>2624200</v>
      </c>
      <c r="Y288" s="2" cm="1">
        <f t="array" ref="Y288">_xlfn.XLOOKUP(Y$1&amp;$R288,$C$3:$C$1662&amp;$D$3:$D$1662,$E$3:$E$1662,0,0,1)</f>
        <v>4200</v>
      </c>
      <c r="Z288" s="2" cm="1">
        <f t="array" ref="Z288">_xlfn.XLOOKUP(Z$1&amp;$R288,$C$3:$C$1662&amp;$D$3:$D$1662,$E$3:$E$1662,0,0,1)</f>
        <v>2800</v>
      </c>
      <c r="AA288" s="2" cm="1">
        <f t="array" ref="AA288">_xlfn.XLOOKUP(AA$1&amp;$R288,$C$3:$C$1662&amp;$D$3:$D$1662,$E$3:$E$1662,0,0,1)</f>
        <v>1600</v>
      </c>
      <c r="AB288" s="2" cm="1">
        <f t="array" ref="AB288">_xlfn.XLOOKUP(AB$1&amp;$R288,$C$3:$C$1662&amp;$D$3:$D$1662,$E$3:$E$1662,0,0,1)</f>
        <v>10300</v>
      </c>
      <c r="AC288" s="2" cm="1">
        <f t="array" ref="AC288">_xlfn.XLOOKUP(AC$1&amp;$R288,$C$3:$C$1662&amp;$D$3:$D$1662,$E$3:$E$1662,0,0,1)</f>
        <v>5300</v>
      </c>
    </row>
    <row r="289" spans="3:29" x14ac:dyDescent="0.4">
      <c r="C289" t="s">
        <v>758</v>
      </c>
      <c r="D289" t="s">
        <v>497</v>
      </c>
      <c r="E289">
        <v>5300</v>
      </c>
      <c r="R289" t="s">
        <v>56</v>
      </c>
      <c r="S289" s="2">
        <f t="shared" si="21"/>
        <v>3891740</v>
      </c>
      <c r="T289" s="2">
        <f t="shared" si="23"/>
        <v>5039900</v>
      </c>
      <c r="U289" s="2">
        <f t="shared" si="23"/>
        <v>5590700</v>
      </c>
      <c r="V289" s="2">
        <f t="shared" si="23"/>
        <v>3401000</v>
      </c>
      <c r="W289" s="2">
        <f t="shared" si="23"/>
        <v>2795500</v>
      </c>
      <c r="X289" s="2">
        <f t="shared" si="23"/>
        <v>2631600</v>
      </c>
      <c r="Y289" s="2" cm="1">
        <f t="array" ref="Y289">_xlfn.XLOOKUP(Y$1&amp;$R289,$C$3:$C$1662&amp;$D$3:$D$1662,$E$3:$E$1662,0,0,1)</f>
        <v>2200</v>
      </c>
      <c r="Z289" s="2" cm="1">
        <f t="array" ref="Z289">_xlfn.XLOOKUP(Z$1&amp;$R289,$C$3:$C$1662&amp;$D$3:$D$1662,$E$3:$E$1662,0,0,1)</f>
        <v>19000</v>
      </c>
      <c r="AA289" s="2" cm="1">
        <f t="array" ref="AA289">_xlfn.XLOOKUP(AA$1&amp;$R289,$C$3:$C$1662&amp;$D$3:$D$1662,$E$3:$E$1662,0,0,1)</f>
        <v>6900</v>
      </c>
      <c r="AB289" s="2" cm="1">
        <f t="array" ref="AB289">_xlfn.XLOOKUP(AB$1&amp;$R289,$C$3:$C$1662&amp;$D$3:$D$1662,$E$3:$E$1662,0,0,1)</f>
        <v>3100</v>
      </c>
      <c r="AC289" s="2" cm="1">
        <f t="array" ref="AC289">_xlfn.XLOOKUP(AC$1&amp;$R289,$C$3:$C$1662&amp;$D$3:$D$1662,$E$3:$E$1662,0,0,1)</f>
        <v>7400</v>
      </c>
    </row>
    <row r="290" spans="3:29" x14ac:dyDescent="0.4">
      <c r="C290" t="s">
        <v>758</v>
      </c>
      <c r="D290" t="s">
        <v>498</v>
      </c>
      <c r="E290">
        <v>7400</v>
      </c>
      <c r="R290" t="s">
        <v>35</v>
      </c>
      <c r="S290" s="2">
        <f t="shared" si="21"/>
        <v>3895760</v>
      </c>
      <c r="T290" s="2">
        <f t="shared" si="23"/>
        <v>5045200</v>
      </c>
      <c r="U290" s="2">
        <f t="shared" si="23"/>
        <v>5593600</v>
      </c>
      <c r="V290" s="2">
        <f t="shared" si="23"/>
        <v>3403400</v>
      </c>
      <c r="W290" s="2">
        <f t="shared" si="23"/>
        <v>2803900</v>
      </c>
      <c r="X290" s="2">
        <f t="shared" si="23"/>
        <v>2632700</v>
      </c>
      <c r="Y290" s="2" cm="1">
        <f t="array" ref="Y290">_xlfn.XLOOKUP(Y$1&amp;$R290,$C$3:$C$1662&amp;$D$3:$D$1662,$E$3:$E$1662,0,0,1)</f>
        <v>5300</v>
      </c>
      <c r="Z290" s="2" cm="1">
        <f t="array" ref="Z290">_xlfn.XLOOKUP(Z$1&amp;$R290,$C$3:$C$1662&amp;$D$3:$D$1662,$E$3:$E$1662,0,0,1)</f>
        <v>2900</v>
      </c>
      <c r="AA290" s="2" cm="1">
        <f t="array" ref="AA290">_xlfn.XLOOKUP(AA$1&amp;$R290,$C$3:$C$1662&amp;$D$3:$D$1662,$E$3:$E$1662,0,0,1)</f>
        <v>2400</v>
      </c>
      <c r="AB290" s="2" cm="1">
        <f t="array" ref="AB290">_xlfn.XLOOKUP(AB$1&amp;$R290,$C$3:$C$1662&amp;$D$3:$D$1662,$E$3:$E$1662,0,0,1)</f>
        <v>8400</v>
      </c>
      <c r="AC290" s="2" cm="1">
        <f t="array" ref="AC290">_xlfn.XLOOKUP(AC$1&amp;$R290,$C$3:$C$1662&amp;$D$3:$D$1662,$E$3:$E$1662,0,0,1)</f>
        <v>1100</v>
      </c>
    </row>
    <row r="291" spans="3:29" x14ac:dyDescent="0.4">
      <c r="C291" t="s">
        <v>758</v>
      </c>
      <c r="D291" t="s">
        <v>499</v>
      </c>
      <c r="E291">
        <v>1100</v>
      </c>
      <c r="R291" t="s">
        <v>309</v>
      </c>
      <c r="S291" s="2">
        <f t="shared" si="21"/>
        <v>3901240</v>
      </c>
      <c r="T291" s="2">
        <f t="shared" si="23"/>
        <v>5052000</v>
      </c>
      <c r="U291" s="2">
        <f t="shared" si="23"/>
        <v>5596000</v>
      </c>
      <c r="V291" s="2">
        <f t="shared" si="23"/>
        <v>3403800</v>
      </c>
      <c r="W291" s="2">
        <f t="shared" si="23"/>
        <v>2820500</v>
      </c>
      <c r="X291" s="2">
        <f t="shared" si="23"/>
        <v>2633900</v>
      </c>
      <c r="Y291" s="2" cm="1">
        <f t="array" ref="Y291">_xlfn.XLOOKUP(Y$1&amp;$R291,$C$3:$C$1662&amp;$D$3:$D$1662,$E$3:$E$1662,0,0,1)</f>
        <v>6800</v>
      </c>
      <c r="Z291" s="2" cm="1">
        <f t="array" ref="Z291">_xlfn.XLOOKUP(Z$1&amp;$R291,$C$3:$C$1662&amp;$D$3:$D$1662,$E$3:$E$1662,0,0,1)</f>
        <v>2400</v>
      </c>
      <c r="AA291" s="2" cm="1">
        <f t="array" ref="AA291">_xlfn.XLOOKUP(AA$1&amp;$R291,$C$3:$C$1662&amp;$D$3:$D$1662,$E$3:$E$1662,0,0,1)</f>
        <v>400</v>
      </c>
      <c r="AB291" s="2" cm="1">
        <f t="array" ref="AB291">_xlfn.XLOOKUP(AB$1&amp;$R291,$C$3:$C$1662&amp;$D$3:$D$1662,$E$3:$E$1662,0,0,1)</f>
        <v>16600</v>
      </c>
      <c r="AC291" s="2" cm="1">
        <f t="array" ref="AC291">_xlfn.XLOOKUP(AC$1&amp;$R291,$C$3:$C$1662&amp;$D$3:$D$1662,$E$3:$E$1662,0,0,1)</f>
        <v>1200</v>
      </c>
    </row>
    <row r="292" spans="3:29" x14ac:dyDescent="0.4">
      <c r="C292" t="s">
        <v>758</v>
      </c>
      <c r="D292" t="s">
        <v>500</v>
      </c>
      <c r="E292">
        <v>1200</v>
      </c>
      <c r="R292" t="s">
        <v>278</v>
      </c>
      <c r="S292" s="2">
        <f t="shared" si="21"/>
        <v>3904260</v>
      </c>
      <c r="T292" s="2">
        <f t="shared" ref="T292:X307" si="24">T291+Y292</f>
        <v>5056200</v>
      </c>
      <c r="U292" s="2">
        <f t="shared" si="24"/>
        <v>5599000</v>
      </c>
      <c r="V292" s="2">
        <f t="shared" si="24"/>
        <v>3404000</v>
      </c>
      <c r="W292" s="2">
        <f t="shared" si="24"/>
        <v>2825500</v>
      </c>
      <c r="X292" s="2">
        <f t="shared" si="24"/>
        <v>2636600</v>
      </c>
      <c r="Y292" s="2" cm="1">
        <f t="array" ref="Y292">_xlfn.XLOOKUP(Y$1&amp;$R292,$C$3:$C$1662&amp;$D$3:$D$1662,$E$3:$E$1662,0,0,1)</f>
        <v>4200</v>
      </c>
      <c r="Z292" s="2" cm="1">
        <f t="array" ref="Z292">_xlfn.XLOOKUP(Z$1&amp;$R292,$C$3:$C$1662&amp;$D$3:$D$1662,$E$3:$E$1662,0,0,1)</f>
        <v>3000</v>
      </c>
      <c r="AA292" s="2" cm="1">
        <f t="array" ref="AA292">_xlfn.XLOOKUP(AA$1&amp;$R292,$C$3:$C$1662&amp;$D$3:$D$1662,$E$3:$E$1662,0,0,1)</f>
        <v>200</v>
      </c>
      <c r="AB292" s="2" cm="1">
        <f t="array" ref="AB292">_xlfn.XLOOKUP(AB$1&amp;$R292,$C$3:$C$1662&amp;$D$3:$D$1662,$E$3:$E$1662,0,0,1)</f>
        <v>5000</v>
      </c>
      <c r="AC292" s="2" cm="1">
        <f t="array" ref="AC292">_xlfn.XLOOKUP(AC$1&amp;$R292,$C$3:$C$1662&amp;$D$3:$D$1662,$E$3:$E$1662,0,0,1)</f>
        <v>2700</v>
      </c>
    </row>
    <row r="293" spans="3:29" x14ac:dyDescent="0.4">
      <c r="C293" t="s">
        <v>758</v>
      </c>
      <c r="D293" t="s">
        <v>501</v>
      </c>
      <c r="E293">
        <v>2700</v>
      </c>
      <c r="R293" t="s">
        <v>262</v>
      </c>
      <c r="S293" s="2">
        <f t="shared" si="21"/>
        <v>3910020</v>
      </c>
      <c r="T293" s="2">
        <f t="shared" si="24"/>
        <v>5071800</v>
      </c>
      <c r="U293" s="2">
        <f t="shared" si="24"/>
        <v>5602300</v>
      </c>
      <c r="V293" s="2">
        <f t="shared" si="24"/>
        <v>3412000</v>
      </c>
      <c r="W293" s="2">
        <f t="shared" si="24"/>
        <v>2827200</v>
      </c>
      <c r="X293" s="2">
        <f t="shared" si="24"/>
        <v>2636800</v>
      </c>
      <c r="Y293" s="2" cm="1">
        <f t="array" ref="Y293">_xlfn.XLOOKUP(Y$1&amp;$R293,$C$3:$C$1662&amp;$D$3:$D$1662,$E$3:$E$1662,0,0,1)</f>
        <v>15600</v>
      </c>
      <c r="Z293" s="2" cm="1">
        <f t="array" ref="Z293">_xlfn.XLOOKUP(Z$1&amp;$R293,$C$3:$C$1662&amp;$D$3:$D$1662,$E$3:$E$1662,0,0,1)</f>
        <v>3300</v>
      </c>
      <c r="AA293" s="2" cm="1">
        <f t="array" ref="AA293">_xlfn.XLOOKUP(AA$1&amp;$R293,$C$3:$C$1662&amp;$D$3:$D$1662,$E$3:$E$1662,0,0,1)</f>
        <v>8000</v>
      </c>
      <c r="AB293" s="2" cm="1">
        <f t="array" ref="AB293">_xlfn.XLOOKUP(AB$1&amp;$R293,$C$3:$C$1662&amp;$D$3:$D$1662,$E$3:$E$1662,0,0,1)</f>
        <v>1700</v>
      </c>
      <c r="AC293" s="2" cm="1">
        <f t="array" ref="AC293">_xlfn.XLOOKUP(AC$1&amp;$R293,$C$3:$C$1662&amp;$D$3:$D$1662,$E$3:$E$1662,0,0,1)</f>
        <v>200</v>
      </c>
    </row>
    <row r="294" spans="3:29" x14ac:dyDescent="0.4">
      <c r="C294" t="s">
        <v>758</v>
      </c>
      <c r="D294" t="s">
        <v>502</v>
      </c>
      <c r="E294">
        <v>200</v>
      </c>
      <c r="R294" t="s">
        <v>16</v>
      </c>
      <c r="S294" s="2">
        <f t="shared" si="21"/>
        <v>3912700</v>
      </c>
      <c r="T294" s="2">
        <f t="shared" si="24"/>
        <v>5073900</v>
      </c>
      <c r="U294" s="2">
        <f t="shared" si="24"/>
        <v>5603800</v>
      </c>
      <c r="V294" s="2">
        <f t="shared" si="24"/>
        <v>3412100</v>
      </c>
      <c r="W294" s="2">
        <f t="shared" si="24"/>
        <v>2827700</v>
      </c>
      <c r="X294" s="2">
        <f t="shared" si="24"/>
        <v>2646000</v>
      </c>
      <c r="Y294" s="2" cm="1">
        <f t="array" ref="Y294">_xlfn.XLOOKUP(Y$1&amp;$R294,$C$3:$C$1662&amp;$D$3:$D$1662,$E$3:$E$1662,0,0,1)</f>
        <v>2100</v>
      </c>
      <c r="Z294" s="2" cm="1">
        <f t="array" ref="Z294">_xlfn.XLOOKUP(Z$1&amp;$R294,$C$3:$C$1662&amp;$D$3:$D$1662,$E$3:$E$1662,0,0,1)</f>
        <v>1500</v>
      </c>
      <c r="AA294" s="2" cm="1">
        <f t="array" ref="AA294">_xlfn.XLOOKUP(AA$1&amp;$R294,$C$3:$C$1662&amp;$D$3:$D$1662,$E$3:$E$1662,0,0,1)</f>
        <v>100</v>
      </c>
      <c r="AB294" s="2" cm="1">
        <f t="array" ref="AB294">_xlfn.XLOOKUP(AB$1&amp;$R294,$C$3:$C$1662&amp;$D$3:$D$1662,$E$3:$E$1662,0,0,1)</f>
        <v>500</v>
      </c>
      <c r="AC294" s="2" cm="1">
        <f t="array" ref="AC294">_xlfn.XLOOKUP(AC$1&amp;$R294,$C$3:$C$1662&amp;$D$3:$D$1662,$E$3:$E$1662,0,0,1)</f>
        <v>9200</v>
      </c>
    </row>
    <row r="295" spans="3:29" x14ac:dyDescent="0.4">
      <c r="C295" t="s">
        <v>758</v>
      </c>
      <c r="D295" t="s">
        <v>503</v>
      </c>
      <c r="E295">
        <v>9200</v>
      </c>
      <c r="R295" t="s">
        <v>104</v>
      </c>
      <c r="S295" s="2">
        <f t="shared" si="21"/>
        <v>3915340</v>
      </c>
      <c r="T295" s="2">
        <f t="shared" si="24"/>
        <v>5075800</v>
      </c>
      <c r="U295" s="2">
        <f t="shared" si="24"/>
        <v>5608700</v>
      </c>
      <c r="V295" s="2">
        <f t="shared" si="24"/>
        <v>3414400</v>
      </c>
      <c r="W295" s="2">
        <f t="shared" si="24"/>
        <v>2830500</v>
      </c>
      <c r="X295" s="2">
        <f t="shared" si="24"/>
        <v>2647300</v>
      </c>
      <c r="Y295" s="2" cm="1">
        <f t="array" ref="Y295">_xlfn.XLOOKUP(Y$1&amp;$R295,$C$3:$C$1662&amp;$D$3:$D$1662,$E$3:$E$1662,0,0,1)</f>
        <v>1900</v>
      </c>
      <c r="Z295" s="2" cm="1">
        <f t="array" ref="Z295">_xlfn.XLOOKUP(Z$1&amp;$R295,$C$3:$C$1662&amp;$D$3:$D$1662,$E$3:$E$1662,0,0,1)</f>
        <v>4900</v>
      </c>
      <c r="AA295" s="2" cm="1">
        <f t="array" ref="AA295">_xlfn.XLOOKUP(AA$1&amp;$R295,$C$3:$C$1662&amp;$D$3:$D$1662,$E$3:$E$1662,0,0,1)</f>
        <v>2300</v>
      </c>
      <c r="AB295" s="2" cm="1">
        <f t="array" ref="AB295">_xlfn.XLOOKUP(AB$1&amp;$R295,$C$3:$C$1662&amp;$D$3:$D$1662,$E$3:$E$1662,0,0,1)</f>
        <v>2800</v>
      </c>
      <c r="AC295" s="2" cm="1">
        <f t="array" ref="AC295">_xlfn.XLOOKUP(AC$1&amp;$R295,$C$3:$C$1662&amp;$D$3:$D$1662,$E$3:$E$1662,0,0,1)</f>
        <v>1300</v>
      </c>
    </row>
    <row r="296" spans="3:29" x14ac:dyDescent="0.4">
      <c r="C296" t="s">
        <v>758</v>
      </c>
      <c r="D296" t="s">
        <v>504</v>
      </c>
      <c r="E296">
        <v>1300</v>
      </c>
      <c r="R296" t="s">
        <v>130</v>
      </c>
      <c r="S296" s="2">
        <f t="shared" si="21"/>
        <v>3922540</v>
      </c>
      <c r="T296" s="2">
        <f t="shared" si="24"/>
        <v>5088900</v>
      </c>
      <c r="U296" s="2">
        <f t="shared" si="24"/>
        <v>5609800</v>
      </c>
      <c r="V296" s="2">
        <f t="shared" si="24"/>
        <v>3417000</v>
      </c>
      <c r="W296" s="2">
        <f t="shared" si="24"/>
        <v>2835700</v>
      </c>
      <c r="X296" s="2">
        <f t="shared" si="24"/>
        <v>2661300</v>
      </c>
      <c r="Y296" s="2" cm="1">
        <f t="array" ref="Y296">_xlfn.XLOOKUP(Y$1&amp;$R296,$C$3:$C$1662&amp;$D$3:$D$1662,$E$3:$E$1662,0,0,1)</f>
        <v>13100</v>
      </c>
      <c r="Z296" s="2" cm="1">
        <f t="array" ref="Z296">_xlfn.XLOOKUP(Z$1&amp;$R296,$C$3:$C$1662&amp;$D$3:$D$1662,$E$3:$E$1662,0,0,1)</f>
        <v>1100</v>
      </c>
      <c r="AA296" s="2" cm="1">
        <f t="array" ref="AA296">_xlfn.XLOOKUP(AA$1&amp;$R296,$C$3:$C$1662&amp;$D$3:$D$1662,$E$3:$E$1662,0,0,1)</f>
        <v>2600</v>
      </c>
      <c r="AB296" s="2" cm="1">
        <f t="array" ref="AB296">_xlfn.XLOOKUP(AB$1&amp;$R296,$C$3:$C$1662&amp;$D$3:$D$1662,$E$3:$E$1662,0,0,1)</f>
        <v>5200</v>
      </c>
      <c r="AC296" s="2" cm="1">
        <f t="array" ref="AC296">_xlfn.XLOOKUP(AC$1&amp;$R296,$C$3:$C$1662&amp;$D$3:$D$1662,$E$3:$E$1662,0,0,1)</f>
        <v>14000</v>
      </c>
    </row>
    <row r="297" spans="3:29" x14ac:dyDescent="0.4">
      <c r="C297" t="s">
        <v>758</v>
      </c>
      <c r="D297" t="s">
        <v>505</v>
      </c>
      <c r="E297">
        <v>14000</v>
      </c>
      <c r="R297" t="s">
        <v>73</v>
      </c>
      <c r="S297" s="2">
        <f t="shared" si="21"/>
        <v>3929660</v>
      </c>
      <c r="T297" s="2">
        <f t="shared" si="24"/>
        <v>5102600</v>
      </c>
      <c r="U297" s="2">
        <f t="shared" si="24"/>
        <v>5617300</v>
      </c>
      <c r="V297" s="2">
        <f t="shared" si="24"/>
        <v>3417500</v>
      </c>
      <c r="W297" s="2">
        <f t="shared" si="24"/>
        <v>2840500</v>
      </c>
      <c r="X297" s="2">
        <f t="shared" si="24"/>
        <v>2670400</v>
      </c>
      <c r="Y297" s="2" cm="1">
        <f t="array" ref="Y297">_xlfn.XLOOKUP(Y$1&amp;$R297,$C$3:$C$1662&amp;$D$3:$D$1662,$E$3:$E$1662,0,0,1)</f>
        <v>13700</v>
      </c>
      <c r="Z297" s="2" cm="1">
        <f t="array" ref="Z297">_xlfn.XLOOKUP(Z$1&amp;$R297,$C$3:$C$1662&amp;$D$3:$D$1662,$E$3:$E$1662,0,0,1)</f>
        <v>7500</v>
      </c>
      <c r="AA297" s="2" cm="1">
        <f t="array" ref="AA297">_xlfn.XLOOKUP(AA$1&amp;$R297,$C$3:$C$1662&amp;$D$3:$D$1662,$E$3:$E$1662,0,0,1)</f>
        <v>500</v>
      </c>
      <c r="AB297" s="2" cm="1">
        <f t="array" ref="AB297">_xlfn.XLOOKUP(AB$1&amp;$R297,$C$3:$C$1662&amp;$D$3:$D$1662,$E$3:$E$1662,0,0,1)</f>
        <v>4800</v>
      </c>
      <c r="AC297" s="2" cm="1">
        <f t="array" ref="AC297">_xlfn.XLOOKUP(AC$1&amp;$R297,$C$3:$C$1662&amp;$D$3:$D$1662,$E$3:$E$1662,0,0,1)</f>
        <v>9100</v>
      </c>
    </row>
    <row r="298" spans="3:29" x14ac:dyDescent="0.4">
      <c r="C298" t="s">
        <v>758</v>
      </c>
      <c r="D298" t="s">
        <v>506</v>
      </c>
      <c r="E298">
        <v>9100</v>
      </c>
      <c r="R298" t="s">
        <v>10</v>
      </c>
      <c r="S298" s="2">
        <f t="shared" si="21"/>
        <v>3932680</v>
      </c>
      <c r="T298" s="2">
        <f t="shared" si="24"/>
        <v>5105000</v>
      </c>
      <c r="U298" s="2">
        <f t="shared" si="24"/>
        <v>5622000</v>
      </c>
      <c r="V298" s="2">
        <f t="shared" si="24"/>
        <v>3418200</v>
      </c>
      <c r="W298" s="2">
        <f t="shared" si="24"/>
        <v>2842000</v>
      </c>
      <c r="X298" s="2">
        <f t="shared" si="24"/>
        <v>2676200</v>
      </c>
      <c r="Y298" s="2" cm="1">
        <f t="array" ref="Y298">_xlfn.XLOOKUP(Y$1&amp;$R298,$C$3:$C$1662&amp;$D$3:$D$1662,$E$3:$E$1662,0,0,1)</f>
        <v>2400</v>
      </c>
      <c r="Z298" s="2" cm="1">
        <f t="array" ref="Z298">_xlfn.XLOOKUP(Z$1&amp;$R298,$C$3:$C$1662&amp;$D$3:$D$1662,$E$3:$E$1662,0,0,1)</f>
        <v>4700</v>
      </c>
      <c r="AA298" s="2" cm="1">
        <f t="array" ref="AA298">_xlfn.XLOOKUP(AA$1&amp;$R298,$C$3:$C$1662&amp;$D$3:$D$1662,$E$3:$E$1662,0,0,1)</f>
        <v>700</v>
      </c>
      <c r="AB298" s="2" cm="1">
        <f t="array" ref="AB298">_xlfn.XLOOKUP(AB$1&amp;$R298,$C$3:$C$1662&amp;$D$3:$D$1662,$E$3:$E$1662,0,0,1)</f>
        <v>1500</v>
      </c>
      <c r="AC298" s="2" cm="1">
        <f t="array" ref="AC298">_xlfn.XLOOKUP(AC$1&amp;$R298,$C$3:$C$1662&amp;$D$3:$D$1662,$E$3:$E$1662,0,0,1)</f>
        <v>5800</v>
      </c>
    </row>
    <row r="299" spans="3:29" x14ac:dyDescent="0.4">
      <c r="C299" t="s">
        <v>758</v>
      </c>
      <c r="D299" t="s">
        <v>507</v>
      </c>
      <c r="E299">
        <v>5800</v>
      </c>
      <c r="R299" t="s">
        <v>215</v>
      </c>
      <c r="S299" s="2">
        <f t="shared" si="21"/>
        <v>3935840</v>
      </c>
      <c r="T299" s="2">
        <f t="shared" si="24"/>
        <v>5108000</v>
      </c>
      <c r="U299" s="2">
        <f t="shared" si="24"/>
        <v>5625000</v>
      </c>
      <c r="V299" s="2">
        <f t="shared" si="24"/>
        <v>3420500</v>
      </c>
      <c r="W299" s="2">
        <f t="shared" si="24"/>
        <v>2842400</v>
      </c>
      <c r="X299" s="2">
        <f t="shared" si="24"/>
        <v>2683300</v>
      </c>
      <c r="Y299" s="2" cm="1">
        <f t="array" ref="Y299">_xlfn.XLOOKUP(Y$1&amp;$R299,$C$3:$C$1662&amp;$D$3:$D$1662,$E$3:$E$1662,0,0,1)</f>
        <v>3000</v>
      </c>
      <c r="Z299" s="2" cm="1">
        <f t="array" ref="Z299">_xlfn.XLOOKUP(Z$1&amp;$R299,$C$3:$C$1662&amp;$D$3:$D$1662,$E$3:$E$1662,0,0,1)</f>
        <v>3000</v>
      </c>
      <c r="AA299" s="2" cm="1">
        <f t="array" ref="AA299">_xlfn.XLOOKUP(AA$1&amp;$R299,$C$3:$C$1662&amp;$D$3:$D$1662,$E$3:$E$1662,0,0,1)</f>
        <v>2300</v>
      </c>
      <c r="AB299" s="2" cm="1">
        <f t="array" ref="AB299">_xlfn.XLOOKUP(AB$1&amp;$R299,$C$3:$C$1662&amp;$D$3:$D$1662,$E$3:$E$1662,0,0,1)</f>
        <v>400</v>
      </c>
      <c r="AC299" s="2" cm="1">
        <f t="array" ref="AC299">_xlfn.XLOOKUP(AC$1&amp;$R299,$C$3:$C$1662&amp;$D$3:$D$1662,$E$3:$E$1662,0,0,1)</f>
        <v>7100</v>
      </c>
    </row>
    <row r="300" spans="3:29" x14ac:dyDescent="0.4">
      <c r="C300" t="s">
        <v>758</v>
      </c>
      <c r="D300" t="s">
        <v>508</v>
      </c>
      <c r="E300">
        <v>7100</v>
      </c>
      <c r="R300" t="s">
        <v>227</v>
      </c>
      <c r="S300" s="2">
        <f t="shared" si="21"/>
        <v>3938260</v>
      </c>
      <c r="T300" s="2">
        <f t="shared" si="24"/>
        <v>5111100</v>
      </c>
      <c r="U300" s="2">
        <f t="shared" si="24"/>
        <v>5627500</v>
      </c>
      <c r="V300" s="2">
        <f t="shared" si="24"/>
        <v>3421900</v>
      </c>
      <c r="W300" s="2">
        <f t="shared" si="24"/>
        <v>2843600</v>
      </c>
      <c r="X300" s="2">
        <f t="shared" si="24"/>
        <v>2687200</v>
      </c>
      <c r="Y300" s="2" cm="1">
        <f t="array" ref="Y300">_xlfn.XLOOKUP(Y$1&amp;$R300,$C$3:$C$1662&amp;$D$3:$D$1662,$E$3:$E$1662,0,0,1)</f>
        <v>3100</v>
      </c>
      <c r="Z300" s="2" cm="1">
        <f t="array" ref="Z300">_xlfn.XLOOKUP(Z$1&amp;$R300,$C$3:$C$1662&amp;$D$3:$D$1662,$E$3:$E$1662,0,0,1)</f>
        <v>2500</v>
      </c>
      <c r="AA300" s="2" cm="1">
        <f t="array" ref="AA300">_xlfn.XLOOKUP(AA$1&amp;$R300,$C$3:$C$1662&amp;$D$3:$D$1662,$E$3:$E$1662,0,0,1)</f>
        <v>1400</v>
      </c>
      <c r="AB300" s="2" cm="1">
        <f t="array" ref="AB300">_xlfn.XLOOKUP(AB$1&amp;$R300,$C$3:$C$1662&amp;$D$3:$D$1662,$E$3:$E$1662,0,0,1)</f>
        <v>1200</v>
      </c>
      <c r="AC300" s="2" cm="1">
        <f t="array" ref="AC300">_xlfn.XLOOKUP(AC$1&amp;$R300,$C$3:$C$1662&amp;$D$3:$D$1662,$E$3:$E$1662,0,0,1)</f>
        <v>3900</v>
      </c>
    </row>
    <row r="301" spans="3:29" x14ac:dyDescent="0.4">
      <c r="C301" t="s">
        <v>758</v>
      </c>
      <c r="D301" t="s">
        <v>509</v>
      </c>
      <c r="E301">
        <v>3900</v>
      </c>
      <c r="R301" t="s">
        <v>235</v>
      </c>
      <c r="S301" s="2">
        <f t="shared" si="21"/>
        <v>3945320</v>
      </c>
      <c r="T301" s="2">
        <f t="shared" si="24"/>
        <v>5116300</v>
      </c>
      <c r="U301" s="2">
        <f t="shared" si="24"/>
        <v>5636400</v>
      </c>
      <c r="V301" s="2">
        <f t="shared" si="24"/>
        <v>3426800</v>
      </c>
      <c r="W301" s="2">
        <f t="shared" si="24"/>
        <v>2850900</v>
      </c>
      <c r="X301" s="2">
        <f t="shared" si="24"/>
        <v>2696200</v>
      </c>
      <c r="Y301" s="2" cm="1">
        <f t="array" ref="Y301">_xlfn.XLOOKUP(Y$1&amp;$R301,$C$3:$C$1662&amp;$D$3:$D$1662,$E$3:$E$1662,0,0,1)</f>
        <v>5200</v>
      </c>
      <c r="Z301" s="2" cm="1">
        <f t="array" ref="Z301">_xlfn.XLOOKUP(Z$1&amp;$R301,$C$3:$C$1662&amp;$D$3:$D$1662,$E$3:$E$1662,0,0,1)</f>
        <v>8900</v>
      </c>
      <c r="AA301" s="2" cm="1">
        <f t="array" ref="AA301">_xlfn.XLOOKUP(AA$1&amp;$R301,$C$3:$C$1662&amp;$D$3:$D$1662,$E$3:$E$1662,0,0,1)</f>
        <v>4900</v>
      </c>
      <c r="AB301" s="2" cm="1">
        <f t="array" ref="AB301">_xlfn.XLOOKUP(AB$1&amp;$R301,$C$3:$C$1662&amp;$D$3:$D$1662,$E$3:$E$1662,0,0,1)</f>
        <v>7300</v>
      </c>
      <c r="AC301" s="2" cm="1">
        <f t="array" ref="AC301">_xlfn.XLOOKUP(AC$1&amp;$R301,$C$3:$C$1662&amp;$D$3:$D$1662,$E$3:$E$1662,0,0,1)</f>
        <v>9000</v>
      </c>
    </row>
    <row r="302" spans="3:29" x14ac:dyDescent="0.4">
      <c r="C302" t="s">
        <v>758</v>
      </c>
      <c r="D302" t="s">
        <v>510</v>
      </c>
      <c r="E302">
        <v>9000</v>
      </c>
      <c r="R302" t="s">
        <v>14</v>
      </c>
      <c r="S302" s="2">
        <f t="shared" si="21"/>
        <v>3947920</v>
      </c>
      <c r="T302" s="2">
        <f t="shared" si="24"/>
        <v>5118000</v>
      </c>
      <c r="U302" s="2">
        <f t="shared" si="24"/>
        <v>5639500</v>
      </c>
      <c r="V302" s="2">
        <f t="shared" si="24"/>
        <v>3428100</v>
      </c>
      <c r="W302" s="2">
        <f t="shared" si="24"/>
        <v>2851300</v>
      </c>
      <c r="X302" s="2">
        <f t="shared" si="24"/>
        <v>2702700</v>
      </c>
      <c r="Y302" s="2" cm="1">
        <f t="array" ref="Y302">_xlfn.XLOOKUP(Y$1&amp;$R302,$C$3:$C$1662&amp;$D$3:$D$1662,$E$3:$E$1662,0,0,1)</f>
        <v>1700</v>
      </c>
      <c r="Z302" s="2" cm="1">
        <f t="array" ref="Z302">_xlfn.XLOOKUP(Z$1&amp;$R302,$C$3:$C$1662&amp;$D$3:$D$1662,$E$3:$E$1662,0,0,1)</f>
        <v>3100</v>
      </c>
      <c r="AA302" s="2" cm="1">
        <f t="array" ref="AA302">_xlfn.XLOOKUP(AA$1&amp;$R302,$C$3:$C$1662&amp;$D$3:$D$1662,$E$3:$E$1662,0,0,1)</f>
        <v>1300</v>
      </c>
      <c r="AB302" s="2" cm="1">
        <f t="array" ref="AB302">_xlfn.XLOOKUP(AB$1&amp;$R302,$C$3:$C$1662&amp;$D$3:$D$1662,$E$3:$E$1662,0,0,1)</f>
        <v>400</v>
      </c>
      <c r="AC302" s="2" cm="1">
        <f t="array" ref="AC302">_xlfn.XLOOKUP(AC$1&amp;$R302,$C$3:$C$1662&amp;$D$3:$D$1662,$E$3:$E$1662,0,0,1)</f>
        <v>6500</v>
      </c>
    </row>
    <row r="303" spans="3:29" x14ac:dyDescent="0.4">
      <c r="C303" t="s">
        <v>758</v>
      </c>
      <c r="D303" t="s">
        <v>511</v>
      </c>
      <c r="E303">
        <v>6500</v>
      </c>
      <c r="R303" t="s">
        <v>3</v>
      </c>
      <c r="S303" s="2">
        <f t="shared" si="21"/>
        <v>3957700</v>
      </c>
      <c r="T303" s="2">
        <f t="shared" si="24"/>
        <v>5130300</v>
      </c>
      <c r="U303" s="2">
        <f t="shared" si="24"/>
        <v>5654600</v>
      </c>
      <c r="V303" s="2">
        <f t="shared" si="24"/>
        <v>3438500</v>
      </c>
      <c r="W303" s="2">
        <f t="shared" si="24"/>
        <v>2859100</v>
      </c>
      <c r="X303" s="2">
        <f t="shared" si="24"/>
        <v>2706000</v>
      </c>
      <c r="Y303" s="2" cm="1">
        <f t="array" ref="Y303">_xlfn.XLOOKUP(Y$1&amp;$R303,$C$3:$C$1662&amp;$D$3:$D$1662,$E$3:$E$1662,0,0,1)</f>
        <v>12300</v>
      </c>
      <c r="Z303" s="2" cm="1">
        <f t="array" ref="Z303">_xlfn.XLOOKUP(Z$1&amp;$R303,$C$3:$C$1662&amp;$D$3:$D$1662,$E$3:$E$1662,0,0,1)</f>
        <v>15100</v>
      </c>
      <c r="AA303" s="2" cm="1">
        <f t="array" ref="AA303">_xlfn.XLOOKUP(AA$1&amp;$R303,$C$3:$C$1662&amp;$D$3:$D$1662,$E$3:$E$1662,0,0,1)</f>
        <v>10400</v>
      </c>
      <c r="AB303" s="2" cm="1">
        <f t="array" ref="AB303">_xlfn.XLOOKUP(AB$1&amp;$R303,$C$3:$C$1662&amp;$D$3:$D$1662,$E$3:$E$1662,0,0,1)</f>
        <v>7800</v>
      </c>
      <c r="AC303" s="2" cm="1">
        <f t="array" ref="AC303">_xlfn.XLOOKUP(AC$1&amp;$R303,$C$3:$C$1662&amp;$D$3:$D$1662,$E$3:$E$1662,0,0,1)</f>
        <v>3300</v>
      </c>
    </row>
    <row r="304" spans="3:29" x14ac:dyDescent="0.4">
      <c r="C304" t="s">
        <v>758</v>
      </c>
      <c r="D304" t="s">
        <v>512</v>
      </c>
      <c r="E304">
        <v>3300</v>
      </c>
      <c r="R304" t="s">
        <v>362</v>
      </c>
      <c r="S304" s="2">
        <f t="shared" si="21"/>
        <v>3962800</v>
      </c>
      <c r="T304" s="2">
        <f t="shared" si="24"/>
        <v>5135800</v>
      </c>
      <c r="U304" s="2">
        <f t="shared" si="24"/>
        <v>5662000</v>
      </c>
      <c r="V304" s="2">
        <f t="shared" si="24"/>
        <v>3448800</v>
      </c>
      <c r="W304" s="2">
        <f t="shared" si="24"/>
        <v>2860000</v>
      </c>
      <c r="X304" s="2">
        <f t="shared" si="24"/>
        <v>2707400</v>
      </c>
      <c r="Y304" s="2" cm="1">
        <f t="array" ref="Y304">_xlfn.XLOOKUP(Y$1&amp;$R304,$C$3:$C$1662&amp;$D$3:$D$1662,$E$3:$E$1662,0,0,1)</f>
        <v>5500</v>
      </c>
      <c r="Z304" s="2" cm="1">
        <f t="array" ref="Z304">_xlfn.XLOOKUP(Z$1&amp;$R304,$C$3:$C$1662&amp;$D$3:$D$1662,$E$3:$E$1662,0,0,1)</f>
        <v>7400</v>
      </c>
      <c r="AA304" s="2" cm="1">
        <f t="array" ref="AA304">_xlfn.XLOOKUP(AA$1&amp;$R304,$C$3:$C$1662&amp;$D$3:$D$1662,$E$3:$E$1662,0,0,1)</f>
        <v>10300</v>
      </c>
      <c r="AB304" s="2" cm="1">
        <f t="array" ref="AB304">_xlfn.XLOOKUP(AB$1&amp;$R304,$C$3:$C$1662&amp;$D$3:$D$1662,$E$3:$E$1662,0,0,1)</f>
        <v>900</v>
      </c>
      <c r="AC304" s="2" cm="1">
        <f t="array" ref="AC304">_xlfn.XLOOKUP(AC$1&amp;$R304,$C$3:$C$1662&amp;$D$3:$D$1662,$E$3:$E$1662,0,0,1)</f>
        <v>1400</v>
      </c>
    </row>
    <row r="305" spans="3:29" x14ac:dyDescent="0.4">
      <c r="C305" t="s">
        <v>758</v>
      </c>
      <c r="D305" t="s">
        <v>695</v>
      </c>
      <c r="E305">
        <v>1400</v>
      </c>
      <c r="R305" t="s">
        <v>363</v>
      </c>
      <c r="S305" s="2">
        <f t="shared" si="21"/>
        <v>3970680</v>
      </c>
      <c r="T305" s="2">
        <f t="shared" si="24"/>
        <v>5142600</v>
      </c>
      <c r="U305" s="2">
        <f t="shared" si="24"/>
        <v>5683300</v>
      </c>
      <c r="V305" s="2">
        <f t="shared" si="24"/>
        <v>3450100</v>
      </c>
      <c r="W305" s="2">
        <f t="shared" si="24"/>
        <v>2863100</v>
      </c>
      <c r="X305" s="2">
        <f t="shared" si="24"/>
        <v>2714300</v>
      </c>
      <c r="Y305" s="2" cm="1">
        <f t="array" ref="Y305">_xlfn.XLOOKUP(Y$1&amp;$R305,$C$3:$C$1662&amp;$D$3:$D$1662,$E$3:$E$1662,0,0,1)</f>
        <v>6800</v>
      </c>
      <c r="Z305" s="2" cm="1">
        <f t="array" ref="Z305">_xlfn.XLOOKUP(Z$1&amp;$R305,$C$3:$C$1662&amp;$D$3:$D$1662,$E$3:$E$1662,0,0,1)</f>
        <v>21300</v>
      </c>
      <c r="AA305" s="2" cm="1">
        <f t="array" ref="AA305">_xlfn.XLOOKUP(AA$1&amp;$R305,$C$3:$C$1662&amp;$D$3:$D$1662,$E$3:$E$1662,0,0,1)</f>
        <v>1300</v>
      </c>
      <c r="AB305" s="2" cm="1">
        <f t="array" ref="AB305">_xlfn.XLOOKUP(AB$1&amp;$R305,$C$3:$C$1662&amp;$D$3:$D$1662,$E$3:$E$1662,0,0,1)</f>
        <v>3100</v>
      </c>
      <c r="AC305" s="2" cm="1">
        <f t="array" ref="AC305">_xlfn.XLOOKUP(AC$1&amp;$R305,$C$3:$C$1662&amp;$D$3:$D$1662,$E$3:$E$1662,0,0,1)</f>
        <v>6900</v>
      </c>
    </row>
    <row r="306" spans="3:29" x14ac:dyDescent="0.4">
      <c r="C306" t="s">
        <v>758</v>
      </c>
      <c r="D306" t="s">
        <v>696</v>
      </c>
      <c r="E306">
        <v>6900</v>
      </c>
      <c r="R306" t="s">
        <v>364</v>
      </c>
      <c r="S306" s="2">
        <f t="shared" si="21"/>
        <v>3977060</v>
      </c>
      <c r="T306" s="2">
        <f t="shared" si="24"/>
        <v>5147400</v>
      </c>
      <c r="U306" s="2">
        <f t="shared" si="24"/>
        <v>5690300</v>
      </c>
      <c r="V306" s="2">
        <f t="shared" si="24"/>
        <v>3453500</v>
      </c>
      <c r="W306" s="2">
        <f t="shared" si="24"/>
        <v>2875500</v>
      </c>
      <c r="X306" s="2">
        <f t="shared" si="24"/>
        <v>2718600</v>
      </c>
      <c r="Y306" s="2" cm="1">
        <f t="array" ref="Y306">_xlfn.XLOOKUP(Y$1&amp;$R306,$C$3:$C$1662&amp;$D$3:$D$1662,$E$3:$E$1662,0,0,1)</f>
        <v>4800</v>
      </c>
      <c r="Z306" s="2" cm="1">
        <f t="array" ref="Z306">_xlfn.XLOOKUP(Z$1&amp;$R306,$C$3:$C$1662&amp;$D$3:$D$1662,$E$3:$E$1662,0,0,1)</f>
        <v>7000</v>
      </c>
      <c r="AA306" s="2" cm="1">
        <f t="array" ref="AA306">_xlfn.XLOOKUP(AA$1&amp;$R306,$C$3:$C$1662&amp;$D$3:$D$1662,$E$3:$E$1662,0,0,1)</f>
        <v>3400</v>
      </c>
      <c r="AB306" s="2" cm="1">
        <f t="array" ref="AB306">_xlfn.XLOOKUP(AB$1&amp;$R306,$C$3:$C$1662&amp;$D$3:$D$1662,$E$3:$E$1662,0,0,1)</f>
        <v>12400</v>
      </c>
      <c r="AC306" s="2" cm="1">
        <f t="array" ref="AC306">_xlfn.XLOOKUP(AC$1&amp;$R306,$C$3:$C$1662&amp;$D$3:$D$1662,$E$3:$E$1662,0,0,1)</f>
        <v>4300</v>
      </c>
    </row>
    <row r="307" spans="3:29" x14ac:dyDescent="0.4">
      <c r="C307" t="s">
        <v>758</v>
      </c>
      <c r="D307" t="s">
        <v>697</v>
      </c>
      <c r="E307">
        <v>4300</v>
      </c>
      <c r="R307" t="s">
        <v>365</v>
      </c>
      <c r="S307" s="2">
        <f t="shared" si="21"/>
        <v>3982280</v>
      </c>
      <c r="T307" s="2">
        <f t="shared" si="24"/>
        <v>5155300</v>
      </c>
      <c r="U307" s="2">
        <f t="shared" si="24"/>
        <v>5691200</v>
      </c>
      <c r="V307" s="2">
        <f t="shared" si="24"/>
        <v>3460200</v>
      </c>
      <c r="W307" s="2">
        <f t="shared" si="24"/>
        <v>2883000</v>
      </c>
      <c r="X307" s="2">
        <f t="shared" si="24"/>
        <v>2721700</v>
      </c>
      <c r="Y307" s="2" cm="1">
        <f t="array" ref="Y307">_xlfn.XLOOKUP(Y$1&amp;$R307,$C$3:$C$1662&amp;$D$3:$D$1662,$E$3:$E$1662,0,0,1)</f>
        <v>7900</v>
      </c>
      <c r="Z307" s="2" cm="1">
        <f t="array" ref="Z307">_xlfn.XLOOKUP(Z$1&amp;$R307,$C$3:$C$1662&amp;$D$3:$D$1662,$E$3:$E$1662,0,0,1)</f>
        <v>900</v>
      </c>
      <c r="AA307" s="2" cm="1">
        <f t="array" ref="AA307">_xlfn.XLOOKUP(AA$1&amp;$R307,$C$3:$C$1662&amp;$D$3:$D$1662,$E$3:$E$1662,0,0,1)</f>
        <v>6700</v>
      </c>
      <c r="AB307" s="2" cm="1">
        <f t="array" ref="AB307">_xlfn.XLOOKUP(AB$1&amp;$R307,$C$3:$C$1662&amp;$D$3:$D$1662,$E$3:$E$1662,0,0,1)</f>
        <v>7500</v>
      </c>
      <c r="AC307" s="2" cm="1">
        <f t="array" ref="AC307">_xlfn.XLOOKUP(AC$1&amp;$R307,$C$3:$C$1662&amp;$D$3:$D$1662,$E$3:$E$1662,0,0,1)</f>
        <v>3100</v>
      </c>
    </row>
    <row r="308" spans="3:29" x14ac:dyDescent="0.4">
      <c r="C308" t="s">
        <v>758</v>
      </c>
      <c r="D308" t="s">
        <v>698</v>
      </c>
      <c r="E308">
        <v>3100</v>
      </c>
      <c r="R308" t="s">
        <v>366</v>
      </c>
      <c r="S308" s="2">
        <f t="shared" si="21"/>
        <v>3987280</v>
      </c>
      <c r="T308" s="2">
        <f t="shared" ref="T308:X323" si="25">T307+Y308</f>
        <v>5160600</v>
      </c>
      <c r="U308" s="2">
        <f t="shared" si="25"/>
        <v>5698100</v>
      </c>
      <c r="V308" s="2">
        <f t="shared" si="25"/>
        <v>3462700</v>
      </c>
      <c r="W308" s="2">
        <f t="shared" si="25"/>
        <v>2886200</v>
      </c>
      <c r="X308" s="2">
        <f t="shared" si="25"/>
        <v>2728800</v>
      </c>
      <c r="Y308" s="2" cm="1">
        <f t="array" ref="Y308">_xlfn.XLOOKUP(Y$1&amp;$R308,$C$3:$C$1662&amp;$D$3:$D$1662,$E$3:$E$1662,0,0,1)</f>
        <v>5300</v>
      </c>
      <c r="Z308" s="2" cm="1">
        <f t="array" ref="Z308">_xlfn.XLOOKUP(Z$1&amp;$R308,$C$3:$C$1662&amp;$D$3:$D$1662,$E$3:$E$1662,0,0,1)</f>
        <v>6900</v>
      </c>
      <c r="AA308" s="2" cm="1">
        <f t="array" ref="AA308">_xlfn.XLOOKUP(AA$1&amp;$R308,$C$3:$C$1662&amp;$D$3:$D$1662,$E$3:$E$1662,0,0,1)</f>
        <v>2500</v>
      </c>
      <c r="AB308" s="2" cm="1">
        <f t="array" ref="AB308">_xlfn.XLOOKUP(AB$1&amp;$R308,$C$3:$C$1662&amp;$D$3:$D$1662,$E$3:$E$1662,0,0,1)</f>
        <v>3200</v>
      </c>
      <c r="AC308" s="2" cm="1">
        <f t="array" ref="AC308">_xlfn.XLOOKUP(AC$1&amp;$R308,$C$3:$C$1662&amp;$D$3:$D$1662,$E$3:$E$1662,0,0,1)</f>
        <v>7100</v>
      </c>
    </row>
    <row r="309" spans="3:29" x14ac:dyDescent="0.4">
      <c r="C309" t="s">
        <v>758</v>
      </c>
      <c r="D309" t="s">
        <v>699</v>
      </c>
      <c r="E309">
        <v>7100</v>
      </c>
      <c r="R309" t="s">
        <v>367</v>
      </c>
      <c r="S309" s="2">
        <f t="shared" si="21"/>
        <v>3991260</v>
      </c>
      <c r="T309" s="2">
        <f t="shared" si="25"/>
        <v>5163100</v>
      </c>
      <c r="U309" s="2">
        <f t="shared" si="25"/>
        <v>5705600</v>
      </c>
      <c r="V309" s="2">
        <f t="shared" si="25"/>
        <v>3466400</v>
      </c>
      <c r="W309" s="2">
        <f t="shared" si="25"/>
        <v>2888900</v>
      </c>
      <c r="X309" s="2">
        <f t="shared" si="25"/>
        <v>2732300</v>
      </c>
      <c r="Y309" s="2" cm="1">
        <f t="array" ref="Y309">_xlfn.XLOOKUP(Y$1&amp;$R309,$C$3:$C$1662&amp;$D$3:$D$1662,$E$3:$E$1662,0,0,1)</f>
        <v>2500</v>
      </c>
      <c r="Z309" s="2" cm="1">
        <f t="array" ref="Z309">_xlfn.XLOOKUP(Z$1&amp;$R309,$C$3:$C$1662&amp;$D$3:$D$1662,$E$3:$E$1662,0,0,1)</f>
        <v>7500</v>
      </c>
      <c r="AA309" s="2" cm="1">
        <f t="array" ref="AA309">_xlfn.XLOOKUP(AA$1&amp;$R309,$C$3:$C$1662&amp;$D$3:$D$1662,$E$3:$E$1662,0,0,1)</f>
        <v>3700</v>
      </c>
      <c r="AB309" s="2" cm="1">
        <f t="array" ref="AB309">_xlfn.XLOOKUP(AB$1&amp;$R309,$C$3:$C$1662&amp;$D$3:$D$1662,$E$3:$E$1662,0,0,1)</f>
        <v>2700</v>
      </c>
      <c r="AC309" s="2" cm="1">
        <f t="array" ref="AC309">_xlfn.XLOOKUP(AC$1&amp;$R309,$C$3:$C$1662&amp;$D$3:$D$1662,$E$3:$E$1662,0,0,1)</f>
        <v>3500</v>
      </c>
    </row>
    <row r="310" spans="3:29" x14ac:dyDescent="0.4">
      <c r="C310" t="s">
        <v>758</v>
      </c>
      <c r="D310" t="s">
        <v>700</v>
      </c>
      <c r="E310">
        <v>3500</v>
      </c>
      <c r="R310" t="s">
        <v>368</v>
      </c>
      <c r="S310" s="2">
        <f t="shared" si="21"/>
        <v>3998220</v>
      </c>
      <c r="T310" s="2">
        <f t="shared" si="25"/>
        <v>5172000</v>
      </c>
      <c r="U310" s="2">
        <f t="shared" si="25"/>
        <v>5718500</v>
      </c>
      <c r="V310" s="2">
        <f t="shared" si="25"/>
        <v>3468400</v>
      </c>
      <c r="W310" s="2">
        <f t="shared" si="25"/>
        <v>2893500</v>
      </c>
      <c r="X310" s="2">
        <f t="shared" si="25"/>
        <v>2738700</v>
      </c>
      <c r="Y310" s="2" cm="1">
        <f t="array" ref="Y310">_xlfn.XLOOKUP(Y$1&amp;$R310,$C$3:$C$1662&amp;$D$3:$D$1662,$E$3:$E$1662,0,0,1)</f>
        <v>8900</v>
      </c>
      <c r="Z310" s="2" cm="1">
        <f t="array" ref="Z310">_xlfn.XLOOKUP(Z$1&amp;$R310,$C$3:$C$1662&amp;$D$3:$D$1662,$E$3:$E$1662,0,0,1)</f>
        <v>12900</v>
      </c>
      <c r="AA310" s="2" cm="1">
        <f t="array" ref="AA310">_xlfn.XLOOKUP(AA$1&amp;$R310,$C$3:$C$1662&amp;$D$3:$D$1662,$E$3:$E$1662,0,0,1)</f>
        <v>2000</v>
      </c>
      <c r="AB310" s="2" cm="1">
        <f t="array" ref="AB310">_xlfn.XLOOKUP(AB$1&amp;$R310,$C$3:$C$1662&amp;$D$3:$D$1662,$E$3:$E$1662,0,0,1)</f>
        <v>4600</v>
      </c>
      <c r="AC310" s="2" cm="1">
        <f t="array" ref="AC310">_xlfn.XLOOKUP(AC$1&amp;$R310,$C$3:$C$1662&amp;$D$3:$D$1662,$E$3:$E$1662,0,0,1)</f>
        <v>6400</v>
      </c>
    </row>
    <row r="311" spans="3:29" x14ac:dyDescent="0.4">
      <c r="C311" t="s">
        <v>758</v>
      </c>
      <c r="D311" t="s">
        <v>701</v>
      </c>
      <c r="E311">
        <v>6400</v>
      </c>
      <c r="R311" t="s">
        <v>369</v>
      </c>
      <c r="S311" s="2">
        <f t="shared" si="21"/>
        <v>4003900</v>
      </c>
      <c r="T311" s="2">
        <f t="shared" si="25"/>
        <v>5177400</v>
      </c>
      <c r="U311" s="2">
        <f t="shared" si="25"/>
        <v>5732500</v>
      </c>
      <c r="V311" s="2">
        <f t="shared" si="25"/>
        <v>3471900</v>
      </c>
      <c r="W311" s="2">
        <f t="shared" si="25"/>
        <v>2895600</v>
      </c>
      <c r="X311" s="2">
        <f t="shared" si="25"/>
        <v>2742100</v>
      </c>
      <c r="Y311" s="2" cm="1">
        <f t="array" ref="Y311">_xlfn.XLOOKUP(Y$1&amp;$R311,$C$3:$C$1662&amp;$D$3:$D$1662,$E$3:$E$1662,0,0,1)</f>
        <v>5400</v>
      </c>
      <c r="Z311" s="2" cm="1">
        <f t="array" ref="Z311">_xlfn.XLOOKUP(Z$1&amp;$R311,$C$3:$C$1662&amp;$D$3:$D$1662,$E$3:$E$1662,0,0,1)</f>
        <v>14000</v>
      </c>
      <c r="AA311" s="2" cm="1">
        <f t="array" ref="AA311">_xlfn.XLOOKUP(AA$1&amp;$R311,$C$3:$C$1662&amp;$D$3:$D$1662,$E$3:$E$1662,0,0,1)</f>
        <v>3500</v>
      </c>
      <c r="AB311" s="2" cm="1">
        <f t="array" ref="AB311">_xlfn.XLOOKUP(AB$1&amp;$R311,$C$3:$C$1662&amp;$D$3:$D$1662,$E$3:$E$1662,0,0,1)</f>
        <v>2100</v>
      </c>
      <c r="AC311" s="2" cm="1">
        <f t="array" ref="AC311">_xlfn.XLOOKUP(AC$1&amp;$R311,$C$3:$C$1662&amp;$D$3:$D$1662,$E$3:$E$1662,0,0,1)</f>
        <v>3400</v>
      </c>
    </row>
    <row r="312" spans="3:29" x14ac:dyDescent="0.4">
      <c r="C312" t="s">
        <v>758</v>
      </c>
      <c r="D312" t="s">
        <v>702</v>
      </c>
      <c r="E312">
        <v>3400</v>
      </c>
      <c r="R312" t="s">
        <v>370</v>
      </c>
      <c r="S312" s="2">
        <f t="shared" si="21"/>
        <v>4016160</v>
      </c>
      <c r="T312" s="2">
        <f t="shared" si="25"/>
        <v>5214500</v>
      </c>
      <c r="U312" s="2">
        <f t="shared" si="25"/>
        <v>5737000</v>
      </c>
      <c r="V312" s="2">
        <f t="shared" si="25"/>
        <v>3476900</v>
      </c>
      <c r="W312" s="2">
        <f t="shared" si="25"/>
        <v>2897700</v>
      </c>
      <c r="X312" s="2">
        <f t="shared" si="25"/>
        <v>2754700</v>
      </c>
      <c r="Y312" s="2" cm="1">
        <f t="array" ref="Y312">_xlfn.XLOOKUP(Y$1&amp;$R312,$C$3:$C$1662&amp;$D$3:$D$1662,$E$3:$E$1662,0,0,1)</f>
        <v>37100</v>
      </c>
      <c r="Z312" s="2" cm="1">
        <f t="array" ref="Z312">_xlfn.XLOOKUP(Z$1&amp;$R312,$C$3:$C$1662&amp;$D$3:$D$1662,$E$3:$E$1662,0,0,1)</f>
        <v>4500</v>
      </c>
      <c r="AA312" s="2" cm="1">
        <f t="array" ref="AA312">_xlfn.XLOOKUP(AA$1&amp;$R312,$C$3:$C$1662&amp;$D$3:$D$1662,$E$3:$E$1662,0,0,1)</f>
        <v>5000</v>
      </c>
      <c r="AB312" s="2" cm="1">
        <f t="array" ref="AB312">_xlfn.XLOOKUP(AB$1&amp;$R312,$C$3:$C$1662&amp;$D$3:$D$1662,$E$3:$E$1662,0,0,1)</f>
        <v>2100</v>
      </c>
      <c r="AC312" s="2" cm="1">
        <f t="array" ref="AC312">_xlfn.XLOOKUP(AC$1&amp;$R312,$C$3:$C$1662&amp;$D$3:$D$1662,$E$3:$E$1662,0,0,1)</f>
        <v>12600</v>
      </c>
    </row>
    <row r="313" spans="3:29" x14ac:dyDescent="0.4">
      <c r="C313" t="s">
        <v>758</v>
      </c>
      <c r="D313" t="s">
        <v>703</v>
      </c>
      <c r="E313">
        <v>12600</v>
      </c>
      <c r="R313" t="s">
        <v>371</v>
      </c>
      <c r="S313" s="2">
        <f t="shared" si="21"/>
        <v>4029240</v>
      </c>
      <c r="T313" s="2">
        <f t="shared" si="25"/>
        <v>5218800</v>
      </c>
      <c r="U313" s="2">
        <f t="shared" si="25"/>
        <v>5751300</v>
      </c>
      <c r="V313" s="2">
        <f t="shared" si="25"/>
        <v>3501500</v>
      </c>
      <c r="W313" s="2">
        <f t="shared" si="25"/>
        <v>2904300</v>
      </c>
      <c r="X313" s="2">
        <f t="shared" si="25"/>
        <v>2770300</v>
      </c>
      <c r="Y313" s="2" cm="1">
        <f t="array" ref="Y313">_xlfn.XLOOKUP(Y$1&amp;$R313,$C$3:$C$1662&amp;$D$3:$D$1662,$E$3:$E$1662,0,0,1)</f>
        <v>4300</v>
      </c>
      <c r="Z313" s="2" cm="1">
        <f t="array" ref="Z313">_xlfn.XLOOKUP(Z$1&amp;$R313,$C$3:$C$1662&amp;$D$3:$D$1662,$E$3:$E$1662,0,0,1)</f>
        <v>14300</v>
      </c>
      <c r="AA313" s="2" cm="1">
        <f t="array" ref="AA313">_xlfn.XLOOKUP(AA$1&amp;$R313,$C$3:$C$1662&amp;$D$3:$D$1662,$E$3:$E$1662,0,0,1)</f>
        <v>24600</v>
      </c>
      <c r="AB313" s="2" cm="1">
        <f t="array" ref="AB313">_xlfn.XLOOKUP(AB$1&amp;$R313,$C$3:$C$1662&amp;$D$3:$D$1662,$E$3:$E$1662,0,0,1)</f>
        <v>6600</v>
      </c>
      <c r="AC313" s="2" cm="1">
        <f t="array" ref="AC313">_xlfn.XLOOKUP(AC$1&amp;$R313,$C$3:$C$1662&amp;$D$3:$D$1662,$E$3:$E$1662,0,0,1)</f>
        <v>15600</v>
      </c>
    </row>
    <row r="314" spans="3:29" x14ac:dyDescent="0.4">
      <c r="C314" t="s">
        <v>758</v>
      </c>
      <c r="D314" t="s">
        <v>704</v>
      </c>
      <c r="E314">
        <v>15600</v>
      </c>
      <c r="R314" t="s">
        <v>372</v>
      </c>
      <c r="S314" s="2">
        <f t="shared" si="21"/>
        <v>4035820</v>
      </c>
      <c r="T314" s="2">
        <f t="shared" si="25"/>
        <v>5230700</v>
      </c>
      <c r="U314" s="2">
        <f t="shared" si="25"/>
        <v>5763200</v>
      </c>
      <c r="V314" s="2">
        <f t="shared" si="25"/>
        <v>3504400</v>
      </c>
      <c r="W314" s="2">
        <f t="shared" si="25"/>
        <v>2906500</v>
      </c>
      <c r="X314" s="2">
        <f t="shared" si="25"/>
        <v>2774300</v>
      </c>
      <c r="Y314" s="2" cm="1">
        <f t="array" ref="Y314">_xlfn.XLOOKUP(Y$1&amp;$R314,$C$3:$C$1662&amp;$D$3:$D$1662,$E$3:$E$1662,0,0,1)</f>
        <v>11900</v>
      </c>
      <c r="Z314" s="2" cm="1">
        <f t="array" ref="Z314">_xlfn.XLOOKUP(Z$1&amp;$R314,$C$3:$C$1662&amp;$D$3:$D$1662,$E$3:$E$1662,0,0,1)</f>
        <v>11900</v>
      </c>
      <c r="AA314" s="2" cm="1">
        <f t="array" ref="AA314">_xlfn.XLOOKUP(AA$1&amp;$R314,$C$3:$C$1662&amp;$D$3:$D$1662,$E$3:$E$1662,0,0,1)</f>
        <v>2900</v>
      </c>
      <c r="AB314" s="2" cm="1">
        <f t="array" ref="AB314">_xlfn.XLOOKUP(AB$1&amp;$R314,$C$3:$C$1662&amp;$D$3:$D$1662,$E$3:$E$1662,0,0,1)</f>
        <v>2200</v>
      </c>
      <c r="AC314" s="2" cm="1">
        <f t="array" ref="AC314">_xlfn.XLOOKUP(AC$1&amp;$R314,$C$3:$C$1662&amp;$D$3:$D$1662,$E$3:$E$1662,0,0,1)</f>
        <v>4000</v>
      </c>
    </row>
    <row r="315" spans="3:29" x14ac:dyDescent="0.4">
      <c r="C315" t="s">
        <v>758</v>
      </c>
      <c r="D315" t="s">
        <v>705</v>
      </c>
      <c r="E315">
        <v>4000</v>
      </c>
      <c r="R315" t="s">
        <v>373</v>
      </c>
      <c r="S315" s="2">
        <f t="shared" si="21"/>
        <v>4038440</v>
      </c>
      <c r="T315" s="2">
        <f t="shared" si="25"/>
        <v>5234400</v>
      </c>
      <c r="U315" s="2">
        <f t="shared" si="25"/>
        <v>5766700</v>
      </c>
      <c r="V315" s="2">
        <f t="shared" si="25"/>
        <v>3505400</v>
      </c>
      <c r="W315" s="2">
        <f t="shared" si="25"/>
        <v>2907800</v>
      </c>
      <c r="X315" s="2">
        <f t="shared" si="25"/>
        <v>2777900</v>
      </c>
      <c r="Y315" s="2" cm="1">
        <f t="array" ref="Y315">_xlfn.XLOOKUP(Y$1&amp;$R315,$C$3:$C$1662&amp;$D$3:$D$1662,$E$3:$E$1662,0,0,1)</f>
        <v>3700</v>
      </c>
      <c r="Z315" s="2" cm="1">
        <f t="array" ref="Z315">_xlfn.XLOOKUP(Z$1&amp;$R315,$C$3:$C$1662&amp;$D$3:$D$1662,$E$3:$E$1662,0,0,1)</f>
        <v>3500</v>
      </c>
      <c r="AA315" s="2" cm="1">
        <f t="array" ref="AA315">_xlfn.XLOOKUP(AA$1&amp;$R315,$C$3:$C$1662&amp;$D$3:$D$1662,$E$3:$E$1662,0,0,1)</f>
        <v>1000</v>
      </c>
      <c r="AB315" s="2" cm="1">
        <f t="array" ref="AB315">_xlfn.XLOOKUP(AB$1&amp;$R315,$C$3:$C$1662&amp;$D$3:$D$1662,$E$3:$E$1662,0,0,1)</f>
        <v>1300</v>
      </c>
      <c r="AC315" s="2" cm="1">
        <f t="array" ref="AC315">_xlfn.XLOOKUP(AC$1&amp;$R315,$C$3:$C$1662&amp;$D$3:$D$1662,$E$3:$E$1662,0,0,1)</f>
        <v>3600</v>
      </c>
    </row>
    <row r="316" spans="3:29" x14ac:dyDescent="0.4">
      <c r="C316" t="s">
        <v>758</v>
      </c>
      <c r="D316" t="s">
        <v>706</v>
      </c>
      <c r="E316">
        <v>3600</v>
      </c>
      <c r="R316" t="s">
        <v>374</v>
      </c>
      <c r="S316" s="2">
        <f t="shared" si="21"/>
        <v>4046480</v>
      </c>
      <c r="T316" s="2">
        <f t="shared" si="25"/>
        <v>5256500</v>
      </c>
      <c r="U316" s="2">
        <f t="shared" si="25"/>
        <v>5770700</v>
      </c>
      <c r="V316" s="2">
        <f t="shared" si="25"/>
        <v>3509400</v>
      </c>
      <c r="W316" s="2">
        <f t="shared" si="25"/>
        <v>2909800</v>
      </c>
      <c r="X316" s="2">
        <f t="shared" si="25"/>
        <v>2786000</v>
      </c>
      <c r="Y316" s="2" cm="1">
        <f t="array" ref="Y316">_xlfn.XLOOKUP(Y$1&amp;$R316,$C$3:$C$1662&amp;$D$3:$D$1662,$E$3:$E$1662,0,0,1)</f>
        <v>22100</v>
      </c>
      <c r="Z316" s="2" cm="1">
        <f t="array" ref="Z316">_xlfn.XLOOKUP(Z$1&amp;$R316,$C$3:$C$1662&amp;$D$3:$D$1662,$E$3:$E$1662,0,0,1)</f>
        <v>4000</v>
      </c>
      <c r="AA316" s="2" cm="1">
        <f t="array" ref="AA316">_xlfn.XLOOKUP(AA$1&amp;$R316,$C$3:$C$1662&amp;$D$3:$D$1662,$E$3:$E$1662,0,0,1)</f>
        <v>4000</v>
      </c>
      <c r="AB316" s="2" cm="1">
        <f t="array" ref="AB316">_xlfn.XLOOKUP(AB$1&amp;$R316,$C$3:$C$1662&amp;$D$3:$D$1662,$E$3:$E$1662,0,0,1)</f>
        <v>2000</v>
      </c>
      <c r="AC316" s="2" cm="1">
        <f t="array" ref="AC316">_xlfn.XLOOKUP(AC$1&amp;$R316,$C$3:$C$1662&amp;$D$3:$D$1662,$E$3:$E$1662,0,0,1)</f>
        <v>8100</v>
      </c>
    </row>
    <row r="317" spans="3:29" x14ac:dyDescent="0.4">
      <c r="C317" t="s">
        <v>758</v>
      </c>
      <c r="D317" t="s">
        <v>707</v>
      </c>
      <c r="E317">
        <v>8100</v>
      </c>
      <c r="R317" t="s">
        <v>375</v>
      </c>
      <c r="S317" s="2">
        <f t="shared" si="21"/>
        <v>4049820</v>
      </c>
      <c r="T317" s="2">
        <f t="shared" si="25"/>
        <v>5259600</v>
      </c>
      <c r="U317" s="2">
        <f t="shared" si="25"/>
        <v>5773600</v>
      </c>
      <c r="V317" s="2">
        <f t="shared" si="25"/>
        <v>3513100</v>
      </c>
      <c r="W317" s="2">
        <f t="shared" si="25"/>
        <v>2912600</v>
      </c>
      <c r="X317" s="2">
        <f t="shared" si="25"/>
        <v>2790200</v>
      </c>
      <c r="Y317" s="2" cm="1">
        <f t="array" ref="Y317">_xlfn.XLOOKUP(Y$1&amp;$R317,$C$3:$C$1662&amp;$D$3:$D$1662,$E$3:$E$1662,0,0,1)</f>
        <v>3100</v>
      </c>
      <c r="Z317" s="2" cm="1">
        <f t="array" ref="Z317">_xlfn.XLOOKUP(Z$1&amp;$R317,$C$3:$C$1662&amp;$D$3:$D$1662,$E$3:$E$1662,0,0,1)</f>
        <v>2900</v>
      </c>
      <c r="AA317" s="2" cm="1">
        <f t="array" ref="AA317">_xlfn.XLOOKUP(AA$1&amp;$R317,$C$3:$C$1662&amp;$D$3:$D$1662,$E$3:$E$1662,0,0,1)</f>
        <v>3700</v>
      </c>
      <c r="AB317" s="2" cm="1">
        <f t="array" ref="AB317">_xlfn.XLOOKUP(AB$1&amp;$R317,$C$3:$C$1662&amp;$D$3:$D$1662,$E$3:$E$1662,0,0,1)</f>
        <v>2800</v>
      </c>
      <c r="AC317" s="2" cm="1">
        <f t="array" ref="AC317">_xlfn.XLOOKUP(AC$1&amp;$R317,$C$3:$C$1662&amp;$D$3:$D$1662,$E$3:$E$1662,0,0,1)</f>
        <v>4200</v>
      </c>
    </row>
    <row r="318" spans="3:29" x14ac:dyDescent="0.4">
      <c r="C318" t="s">
        <v>758</v>
      </c>
      <c r="D318" t="s">
        <v>708</v>
      </c>
      <c r="E318">
        <v>4200</v>
      </c>
      <c r="R318" t="s">
        <v>376</v>
      </c>
      <c r="S318" s="2">
        <f t="shared" si="21"/>
        <v>4061680</v>
      </c>
      <c r="T318" s="2">
        <f t="shared" si="25"/>
        <v>5263900</v>
      </c>
      <c r="U318" s="2">
        <f t="shared" si="25"/>
        <v>5786800</v>
      </c>
      <c r="V318" s="2">
        <f t="shared" si="25"/>
        <v>3514600</v>
      </c>
      <c r="W318" s="2">
        <f t="shared" si="25"/>
        <v>2914400</v>
      </c>
      <c r="X318" s="2">
        <f t="shared" si="25"/>
        <v>2828700</v>
      </c>
      <c r="Y318" s="2" cm="1">
        <f t="array" ref="Y318">_xlfn.XLOOKUP(Y$1&amp;$R318,$C$3:$C$1662&amp;$D$3:$D$1662,$E$3:$E$1662,0,0,1)</f>
        <v>4300</v>
      </c>
      <c r="Z318" s="2" cm="1">
        <f t="array" ref="Z318">_xlfn.XLOOKUP(Z$1&amp;$R318,$C$3:$C$1662&amp;$D$3:$D$1662,$E$3:$E$1662,0,0,1)</f>
        <v>13200</v>
      </c>
      <c r="AA318" s="2" cm="1">
        <f t="array" ref="AA318">_xlfn.XLOOKUP(AA$1&amp;$R318,$C$3:$C$1662&amp;$D$3:$D$1662,$E$3:$E$1662,0,0,1)</f>
        <v>1500</v>
      </c>
      <c r="AB318" s="2" cm="1">
        <f t="array" ref="AB318">_xlfn.XLOOKUP(AB$1&amp;$R318,$C$3:$C$1662&amp;$D$3:$D$1662,$E$3:$E$1662,0,0,1)</f>
        <v>1800</v>
      </c>
      <c r="AC318" s="2" cm="1">
        <f t="array" ref="AC318">_xlfn.XLOOKUP(AC$1&amp;$R318,$C$3:$C$1662&amp;$D$3:$D$1662,$E$3:$E$1662,0,0,1)</f>
        <v>38500</v>
      </c>
    </row>
    <row r="319" spans="3:29" x14ac:dyDescent="0.4">
      <c r="C319" t="s">
        <v>758</v>
      </c>
      <c r="D319" t="s">
        <v>709</v>
      </c>
      <c r="E319">
        <v>38500</v>
      </c>
      <c r="R319" t="s">
        <v>377</v>
      </c>
      <c r="S319" s="2">
        <f t="shared" si="21"/>
        <v>4066220</v>
      </c>
      <c r="T319" s="2">
        <f t="shared" si="25"/>
        <v>5266100</v>
      </c>
      <c r="U319" s="2">
        <f t="shared" si="25"/>
        <v>5790900</v>
      </c>
      <c r="V319" s="2">
        <f t="shared" si="25"/>
        <v>3521500</v>
      </c>
      <c r="W319" s="2">
        <f t="shared" si="25"/>
        <v>2922700</v>
      </c>
      <c r="X319" s="2">
        <f t="shared" si="25"/>
        <v>2829900</v>
      </c>
      <c r="Y319" s="2" cm="1">
        <f t="array" ref="Y319">_xlfn.XLOOKUP(Y$1&amp;$R319,$C$3:$C$1662&amp;$D$3:$D$1662,$E$3:$E$1662,0,0,1)</f>
        <v>2200</v>
      </c>
      <c r="Z319" s="2" cm="1">
        <f t="array" ref="Z319">_xlfn.XLOOKUP(Z$1&amp;$R319,$C$3:$C$1662&amp;$D$3:$D$1662,$E$3:$E$1662,0,0,1)</f>
        <v>4100</v>
      </c>
      <c r="AA319" s="2" cm="1">
        <f t="array" ref="AA319">_xlfn.XLOOKUP(AA$1&amp;$R319,$C$3:$C$1662&amp;$D$3:$D$1662,$E$3:$E$1662,0,0,1)</f>
        <v>6900</v>
      </c>
      <c r="AB319" s="2" cm="1">
        <f t="array" ref="AB319">_xlfn.XLOOKUP(AB$1&amp;$R319,$C$3:$C$1662&amp;$D$3:$D$1662,$E$3:$E$1662,0,0,1)</f>
        <v>8300</v>
      </c>
      <c r="AC319" s="2" cm="1">
        <f t="array" ref="AC319">_xlfn.XLOOKUP(AC$1&amp;$R319,$C$3:$C$1662&amp;$D$3:$D$1662,$E$3:$E$1662,0,0,1)</f>
        <v>1200</v>
      </c>
    </row>
    <row r="320" spans="3:29" x14ac:dyDescent="0.4">
      <c r="C320" t="s">
        <v>758</v>
      </c>
      <c r="D320" t="s">
        <v>710</v>
      </c>
      <c r="E320">
        <v>1200</v>
      </c>
      <c r="R320" t="s">
        <v>378</v>
      </c>
      <c r="S320" s="2">
        <f t="shared" si="21"/>
        <v>4076580</v>
      </c>
      <c r="T320" s="2">
        <f t="shared" si="25"/>
        <v>5275200</v>
      </c>
      <c r="U320" s="2">
        <f t="shared" si="25"/>
        <v>5797800</v>
      </c>
      <c r="V320" s="2">
        <f t="shared" si="25"/>
        <v>3524700</v>
      </c>
      <c r="W320" s="2">
        <f t="shared" si="25"/>
        <v>2930500</v>
      </c>
      <c r="X320" s="2">
        <f t="shared" si="25"/>
        <v>2854700</v>
      </c>
      <c r="Y320" s="2" cm="1">
        <f t="array" ref="Y320">_xlfn.XLOOKUP(Y$1&amp;$R320,$C$3:$C$1662&amp;$D$3:$D$1662,$E$3:$E$1662,0,0,1)</f>
        <v>9100</v>
      </c>
      <c r="Z320" s="2" cm="1">
        <f t="array" ref="Z320">_xlfn.XLOOKUP(Z$1&amp;$R320,$C$3:$C$1662&amp;$D$3:$D$1662,$E$3:$E$1662,0,0,1)</f>
        <v>6900</v>
      </c>
      <c r="AA320" s="2" cm="1">
        <f t="array" ref="AA320">_xlfn.XLOOKUP(AA$1&amp;$R320,$C$3:$C$1662&amp;$D$3:$D$1662,$E$3:$E$1662,0,0,1)</f>
        <v>3200</v>
      </c>
      <c r="AB320" s="2" cm="1">
        <f t="array" ref="AB320">_xlfn.XLOOKUP(AB$1&amp;$R320,$C$3:$C$1662&amp;$D$3:$D$1662,$E$3:$E$1662,0,0,1)</f>
        <v>7800</v>
      </c>
      <c r="AC320" s="2" cm="1">
        <f t="array" ref="AC320">_xlfn.XLOOKUP(AC$1&amp;$R320,$C$3:$C$1662&amp;$D$3:$D$1662,$E$3:$E$1662,0,0,1)</f>
        <v>24800</v>
      </c>
    </row>
    <row r="321" spans="3:29" x14ac:dyDescent="0.4">
      <c r="C321" t="s">
        <v>758</v>
      </c>
      <c r="D321" t="s">
        <v>711</v>
      </c>
      <c r="E321">
        <v>24800</v>
      </c>
      <c r="R321" t="s">
        <v>379</v>
      </c>
      <c r="S321" s="2">
        <f t="shared" si="21"/>
        <v>4081680</v>
      </c>
      <c r="T321" s="2">
        <f t="shared" si="25"/>
        <v>5282000</v>
      </c>
      <c r="U321" s="2">
        <f t="shared" si="25"/>
        <v>5800600</v>
      </c>
      <c r="V321" s="2">
        <f t="shared" si="25"/>
        <v>3530500</v>
      </c>
      <c r="W321" s="2">
        <f t="shared" si="25"/>
        <v>2936300</v>
      </c>
      <c r="X321" s="2">
        <f t="shared" si="25"/>
        <v>2859000</v>
      </c>
      <c r="Y321" s="2" cm="1">
        <f t="array" ref="Y321">_xlfn.XLOOKUP(Y$1&amp;$R321,$C$3:$C$1662&amp;$D$3:$D$1662,$E$3:$E$1662,0,0,1)</f>
        <v>6800</v>
      </c>
      <c r="Z321" s="2" cm="1">
        <f t="array" ref="Z321">_xlfn.XLOOKUP(Z$1&amp;$R321,$C$3:$C$1662&amp;$D$3:$D$1662,$E$3:$E$1662,0,0,1)</f>
        <v>2800</v>
      </c>
      <c r="AA321" s="2" cm="1">
        <f t="array" ref="AA321">_xlfn.XLOOKUP(AA$1&amp;$R321,$C$3:$C$1662&amp;$D$3:$D$1662,$E$3:$E$1662,0,0,1)</f>
        <v>5800</v>
      </c>
      <c r="AB321" s="2" cm="1">
        <f t="array" ref="AB321">_xlfn.XLOOKUP(AB$1&amp;$R321,$C$3:$C$1662&amp;$D$3:$D$1662,$E$3:$E$1662,0,0,1)</f>
        <v>5800</v>
      </c>
      <c r="AC321" s="2" cm="1">
        <f t="array" ref="AC321">_xlfn.XLOOKUP(AC$1&amp;$R321,$C$3:$C$1662&amp;$D$3:$D$1662,$E$3:$E$1662,0,0,1)</f>
        <v>4300</v>
      </c>
    </row>
    <row r="322" spans="3:29" x14ac:dyDescent="0.4">
      <c r="C322" t="s">
        <v>758</v>
      </c>
      <c r="D322" t="s">
        <v>712</v>
      </c>
      <c r="E322">
        <v>4300</v>
      </c>
      <c r="R322" t="s">
        <v>380</v>
      </c>
      <c r="S322" s="2">
        <f t="shared" si="21"/>
        <v>4085980</v>
      </c>
      <c r="T322" s="2">
        <f t="shared" si="25"/>
        <v>5286300</v>
      </c>
      <c r="U322" s="2">
        <f t="shared" si="25"/>
        <v>5805400</v>
      </c>
      <c r="V322" s="2">
        <f t="shared" si="25"/>
        <v>3532200</v>
      </c>
      <c r="W322" s="2">
        <f t="shared" si="25"/>
        <v>2939200</v>
      </c>
      <c r="X322" s="2">
        <f t="shared" si="25"/>
        <v>2866800</v>
      </c>
      <c r="Y322" s="2" cm="1">
        <f t="array" ref="Y322">_xlfn.XLOOKUP(Y$1&amp;$R322,$C$3:$C$1662&amp;$D$3:$D$1662,$E$3:$E$1662,0,0,1)</f>
        <v>4300</v>
      </c>
      <c r="Z322" s="2" cm="1">
        <f t="array" ref="Z322">_xlfn.XLOOKUP(Z$1&amp;$R322,$C$3:$C$1662&amp;$D$3:$D$1662,$E$3:$E$1662,0,0,1)</f>
        <v>4800</v>
      </c>
      <c r="AA322" s="2" cm="1">
        <f t="array" ref="AA322">_xlfn.XLOOKUP(AA$1&amp;$R322,$C$3:$C$1662&amp;$D$3:$D$1662,$E$3:$E$1662,0,0,1)</f>
        <v>1700</v>
      </c>
      <c r="AB322" s="2" cm="1">
        <f t="array" ref="AB322">_xlfn.XLOOKUP(AB$1&amp;$R322,$C$3:$C$1662&amp;$D$3:$D$1662,$E$3:$E$1662,0,0,1)</f>
        <v>2900</v>
      </c>
      <c r="AC322" s="2" cm="1">
        <f t="array" ref="AC322">_xlfn.XLOOKUP(AC$1&amp;$R322,$C$3:$C$1662&amp;$D$3:$D$1662,$E$3:$E$1662,0,0,1)</f>
        <v>7800</v>
      </c>
    </row>
    <row r="323" spans="3:29" x14ac:dyDescent="0.4">
      <c r="C323" t="s">
        <v>758</v>
      </c>
      <c r="D323" t="s">
        <v>713</v>
      </c>
      <c r="E323">
        <v>7800</v>
      </c>
      <c r="R323" t="s">
        <v>381</v>
      </c>
      <c r="S323" s="2">
        <f t="shared" ref="S323:S333" si="26">IFERROR(AVERAGEIFS(T323:X323,T323:X323,"&gt;0"),0)</f>
        <v>4094680</v>
      </c>
      <c r="T323" s="2">
        <f t="shared" si="25"/>
        <v>5299300</v>
      </c>
      <c r="U323" s="2">
        <f t="shared" si="25"/>
        <v>5812900</v>
      </c>
      <c r="V323" s="2">
        <f t="shared" si="25"/>
        <v>3535700</v>
      </c>
      <c r="W323" s="2">
        <f t="shared" si="25"/>
        <v>2941500</v>
      </c>
      <c r="X323" s="2">
        <f t="shared" si="25"/>
        <v>2884000</v>
      </c>
      <c r="Y323" s="2" cm="1">
        <f t="array" ref="Y323">_xlfn.XLOOKUP(Y$1&amp;$R323,$C$3:$C$1662&amp;$D$3:$D$1662,$E$3:$E$1662,0,0,1)</f>
        <v>13000</v>
      </c>
      <c r="Z323" s="2" cm="1">
        <f t="array" ref="Z323">_xlfn.XLOOKUP(Z$1&amp;$R323,$C$3:$C$1662&amp;$D$3:$D$1662,$E$3:$E$1662,0,0,1)</f>
        <v>7500</v>
      </c>
      <c r="AA323" s="2" cm="1">
        <f t="array" ref="AA323">_xlfn.XLOOKUP(AA$1&amp;$R323,$C$3:$C$1662&amp;$D$3:$D$1662,$E$3:$E$1662,0,0,1)</f>
        <v>3500</v>
      </c>
      <c r="AB323" s="2" cm="1">
        <f t="array" ref="AB323">_xlfn.XLOOKUP(AB$1&amp;$R323,$C$3:$C$1662&amp;$D$3:$D$1662,$E$3:$E$1662,0,0,1)</f>
        <v>2300</v>
      </c>
      <c r="AC323" s="2" cm="1">
        <f t="array" ref="AC323">_xlfn.XLOOKUP(AC$1&amp;$R323,$C$3:$C$1662&amp;$D$3:$D$1662,$E$3:$E$1662,0,0,1)</f>
        <v>17200</v>
      </c>
    </row>
    <row r="324" spans="3:29" x14ac:dyDescent="0.4">
      <c r="C324" t="s">
        <v>758</v>
      </c>
      <c r="D324" t="s">
        <v>714</v>
      </c>
      <c r="E324">
        <v>17200</v>
      </c>
      <c r="R324" t="s">
        <v>382</v>
      </c>
      <c r="S324" s="2">
        <f t="shared" si="26"/>
        <v>4101760</v>
      </c>
      <c r="T324" s="2">
        <f t="shared" ref="T324:X333" si="27">T323+Y324</f>
        <v>5308800</v>
      </c>
      <c r="U324" s="2">
        <f t="shared" si="27"/>
        <v>5821800</v>
      </c>
      <c r="V324" s="2">
        <f t="shared" si="27"/>
        <v>3540900</v>
      </c>
      <c r="W324" s="2">
        <f t="shared" si="27"/>
        <v>2949000</v>
      </c>
      <c r="X324" s="2">
        <f t="shared" si="27"/>
        <v>2888300</v>
      </c>
      <c r="Y324" s="2" cm="1">
        <f t="array" ref="Y324">_xlfn.XLOOKUP(Y$1&amp;$R324,$C$3:$C$1662&amp;$D$3:$D$1662,$E$3:$E$1662,0,0,1)</f>
        <v>9500</v>
      </c>
      <c r="Z324" s="2" cm="1">
        <f t="array" ref="Z324">_xlfn.XLOOKUP(Z$1&amp;$R324,$C$3:$C$1662&amp;$D$3:$D$1662,$E$3:$E$1662,0,0,1)</f>
        <v>8900</v>
      </c>
      <c r="AA324" s="2" cm="1">
        <f t="array" ref="AA324">_xlfn.XLOOKUP(AA$1&amp;$R324,$C$3:$C$1662&amp;$D$3:$D$1662,$E$3:$E$1662,0,0,1)</f>
        <v>5200</v>
      </c>
      <c r="AB324" s="2" cm="1">
        <f t="array" ref="AB324">_xlfn.XLOOKUP(AB$1&amp;$R324,$C$3:$C$1662&amp;$D$3:$D$1662,$E$3:$E$1662,0,0,1)</f>
        <v>7500</v>
      </c>
      <c r="AC324" s="2" cm="1">
        <f t="array" ref="AC324">_xlfn.XLOOKUP(AC$1&amp;$R324,$C$3:$C$1662&amp;$D$3:$D$1662,$E$3:$E$1662,0,0,1)</f>
        <v>4300</v>
      </c>
    </row>
    <row r="325" spans="3:29" x14ac:dyDescent="0.4">
      <c r="C325" t="s">
        <v>758</v>
      </c>
      <c r="D325" t="s">
        <v>715</v>
      </c>
      <c r="E325">
        <v>4300</v>
      </c>
      <c r="R325" t="s">
        <v>383</v>
      </c>
      <c r="S325" s="2">
        <f t="shared" si="26"/>
        <v>4108300</v>
      </c>
      <c r="T325" s="2">
        <f t="shared" si="27"/>
        <v>5311800</v>
      </c>
      <c r="U325" s="2">
        <f t="shared" si="27"/>
        <v>5837500</v>
      </c>
      <c r="V325" s="2">
        <f t="shared" si="27"/>
        <v>3546800</v>
      </c>
      <c r="W325" s="2">
        <f t="shared" si="27"/>
        <v>2950000</v>
      </c>
      <c r="X325" s="2">
        <f t="shared" si="27"/>
        <v>2895400</v>
      </c>
      <c r="Y325" s="2" cm="1">
        <f t="array" ref="Y325">_xlfn.XLOOKUP(Y$1&amp;$R325,$C$3:$C$1662&amp;$D$3:$D$1662,$E$3:$E$1662,0,0,1)</f>
        <v>3000</v>
      </c>
      <c r="Z325" s="2" cm="1">
        <f t="array" ref="Z325">_xlfn.XLOOKUP(Z$1&amp;$R325,$C$3:$C$1662&amp;$D$3:$D$1662,$E$3:$E$1662,0,0,1)</f>
        <v>15700</v>
      </c>
      <c r="AA325" s="2" cm="1">
        <f t="array" ref="AA325">_xlfn.XLOOKUP(AA$1&amp;$R325,$C$3:$C$1662&amp;$D$3:$D$1662,$E$3:$E$1662,0,0,1)</f>
        <v>5900</v>
      </c>
      <c r="AB325" s="2" cm="1">
        <f t="array" ref="AB325">_xlfn.XLOOKUP(AB$1&amp;$R325,$C$3:$C$1662&amp;$D$3:$D$1662,$E$3:$E$1662,0,0,1)</f>
        <v>1000</v>
      </c>
      <c r="AC325" s="2" cm="1">
        <f t="array" ref="AC325">_xlfn.XLOOKUP(AC$1&amp;$R325,$C$3:$C$1662&amp;$D$3:$D$1662,$E$3:$E$1662,0,0,1)</f>
        <v>7100</v>
      </c>
    </row>
    <row r="326" spans="3:29" x14ac:dyDescent="0.4">
      <c r="C326" t="s">
        <v>758</v>
      </c>
      <c r="D326" t="s">
        <v>716</v>
      </c>
      <c r="E326">
        <v>7100</v>
      </c>
      <c r="R326" t="s">
        <v>384</v>
      </c>
      <c r="S326" s="2">
        <f t="shared" si="26"/>
        <v>4117380</v>
      </c>
      <c r="T326" s="2">
        <f t="shared" si="27"/>
        <v>5324900</v>
      </c>
      <c r="U326" s="2">
        <f t="shared" si="27"/>
        <v>5842300</v>
      </c>
      <c r="V326" s="2">
        <f t="shared" si="27"/>
        <v>3559700</v>
      </c>
      <c r="W326" s="2">
        <f t="shared" si="27"/>
        <v>2953800</v>
      </c>
      <c r="X326" s="2">
        <f t="shared" si="27"/>
        <v>2906200</v>
      </c>
      <c r="Y326" s="2" cm="1">
        <f t="array" ref="Y326">_xlfn.XLOOKUP(Y$1&amp;$R326,$C$3:$C$1662&amp;$D$3:$D$1662,$E$3:$E$1662,0,0,1)</f>
        <v>13100</v>
      </c>
      <c r="Z326" s="2" cm="1">
        <f t="array" ref="Z326">_xlfn.XLOOKUP(Z$1&amp;$R326,$C$3:$C$1662&amp;$D$3:$D$1662,$E$3:$E$1662,0,0,1)</f>
        <v>4800</v>
      </c>
      <c r="AA326" s="2" cm="1">
        <f t="array" ref="AA326">_xlfn.XLOOKUP(AA$1&amp;$R326,$C$3:$C$1662&amp;$D$3:$D$1662,$E$3:$E$1662,0,0,1)</f>
        <v>12900</v>
      </c>
      <c r="AB326" s="2" cm="1">
        <f t="array" ref="AB326">_xlfn.XLOOKUP(AB$1&amp;$R326,$C$3:$C$1662&amp;$D$3:$D$1662,$E$3:$E$1662,0,0,1)</f>
        <v>3800</v>
      </c>
      <c r="AC326" s="2" cm="1">
        <f t="array" ref="AC326">_xlfn.XLOOKUP(AC$1&amp;$R326,$C$3:$C$1662&amp;$D$3:$D$1662,$E$3:$E$1662,0,0,1)</f>
        <v>10800</v>
      </c>
    </row>
    <row r="327" spans="3:29" x14ac:dyDescent="0.4">
      <c r="C327" t="s">
        <v>758</v>
      </c>
      <c r="D327" t="s">
        <v>717</v>
      </c>
      <c r="E327">
        <v>10800</v>
      </c>
      <c r="R327" t="s">
        <v>385</v>
      </c>
      <c r="S327" s="2">
        <f t="shared" si="26"/>
        <v>4126720</v>
      </c>
      <c r="T327" s="2">
        <f t="shared" si="27"/>
        <v>5332100</v>
      </c>
      <c r="U327" s="2">
        <f t="shared" si="27"/>
        <v>5853600</v>
      </c>
      <c r="V327" s="2">
        <f t="shared" si="27"/>
        <v>3565000</v>
      </c>
      <c r="W327" s="2">
        <f t="shared" si="27"/>
        <v>2956500</v>
      </c>
      <c r="X327" s="2">
        <f t="shared" si="27"/>
        <v>2926400</v>
      </c>
      <c r="Y327" s="2" cm="1">
        <f t="array" ref="Y327">_xlfn.XLOOKUP(Y$1&amp;$R327,$C$3:$C$1662&amp;$D$3:$D$1662,$E$3:$E$1662,0,0,1)</f>
        <v>7200</v>
      </c>
      <c r="Z327" s="2" cm="1">
        <f t="array" ref="Z327">_xlfn.XLOOKUP(Z$1&amp;$R327,$C$3:$C$1662&amp;$D$3:$D$1662,$E$3:$E$1662,0,0,1)</f>
        <v>11300</v>
      </c>
      <c r="AA327" s="2" cm="1">
        <f t="array" ref="AA327">_xlfn.XLOOKUP(AA$1&amp;$R327,$C$3:$C$1662&amp;$D$3:$D$1662,$E$3:$E$1662,0,0,1)</f>
        <v>5300</v>
      </c>
      <c r="AB327" s="2" cm="1">
        <f t="array" ref="AB327">_xlfn.XLOOKUP(AB$1&amp;$R327,$C$3:$C$1662&amp;$D$3:$D$1662,$E$3:$E$1662,0,0,1)</f>
        <v>2700</v>
      </c>
      <c r="AC327" s="2" cm="1">
        <f t="array" ref="AC327">_xlfn.XLOOKUP(AC$1&amp;$R327,$C$3:$C$1662&amp;$D$3:$D$1662,$E$3:$E$1662,0,0,1)</f>
        <v>20200</v>
      </c>
    </row>
    <row r="328" spans="3:29" x14ac:dyDescent="0.4">
      <c r="C328" t="s">
        <v>758</v>
      </c>
      <c r="D328" t="s">
        <v>718</v>
      </c>
      <c r="E328">
        <v>20200</v>
      </c>
      <c r="R328" t="s">
        <v>386</v>
      </c>
      <c r="S328" s="2">
        <f t="shared" si="26"/>
        <v>4126720</v>
      </c>
      <c r="T328" s="2">
        <f t="shared" si="27"/>
        <v>5332100</v>
      </c>
      <c r="U328" s="2">
        <f t="shared" si="27"/>
        <v>5853600</v>
      </c>
      <c r="V328" s="2">
        <f t="shared" si="27"/>
        <v>3565000</v>
      </c>
      <c r="W328" s="2">
        <f t="shared" si="27"/>
        <v>2956500</v>
      </c>
      <c r="X328" s="2">
        <f t="shared" si="27"/>
        <v>2926400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4126720</v>
      </c>
      <c r="T329" s="2">
        <f t="shared" si="27"/>
        <v>5332100</v>
      </c>
      <c r="U329" s="2">
        <f t="shared" si="27"/>
        <v>5853600</v>
      </c>
      <c r="V329" s="2">
        <f t="shared" si="27"/>
        <v>3565000</v>
      </c>
      <c r="W329" s="2">
        <f t="shared" si="27"/>
        <v>2956500</v>
      </c>
      <c r="X329" s="2">
        <f t="shared" si="27"/>
        <v>2926400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4126720</v>
      </c>
      <c r="T330" s="2">
        <f t="shared" si="27"/>
        <v>5332100</v>
      </c>
      <c r="U330" s="2">
        <f t="shared" si="27"/>
        <v>5853600</v>
      </c>
      <c r="V330" s="2">
        <f t="shared" si="27"/>
        <v>3565000</v>
      </c>
      <c r="W330" s="2">
        <f t="shared" si="27"/>
        <v>2956500</v>
      </c>
      <c r="X330" s="2">
        <f t="shared" si="27"/>
        <v>2926400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4126720</v>
      </c>
      <c r="T331" s="2">
        <f t="shared" si="27"/>
        <v>5332100</v>
      </c>
      <c r="U331" s="2">
        <f t="shared" si="27"/>
        <v>5853600</v>
      </c>
      <c r="V331" s="2">
        <f t="shared" si="27"/>
        <v>3565000</v>
      </c>
      <c r="W331" s="2">
        <f t="shared" si="27"/>
        <v>2956500</v>
      </c>
      <c r="X331" s="2">
        <f t="shared" si="27"/>
        <v>2926400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4126720</v>
      </c>
      <c r="T332" s="2">
        <f t="shared" si="27"/>
        <v>5332100</v>
      </c>
      <c r="U332" s="2">
        <f t="shared" si="27"/>
        <v>5853600</v>
      </c>
      <c r="V332" s="2">
        <f t="shared" si="27"/>
        <v>3565000</v>
      </c>
      <c r="W332" s="2">
        <f t="shared" si="27"/>
        <v>2956500</v>
      </c>
      <c r="X332" s="2">
        <f t="shared" si="27"/>
        <v>2926400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4193640</v>
      </c>
      <c r="T333" s="2">
        <f t="shared" si="27"/>
        <v>5400600</v>
      </c>
      <c r="U333" s="2">
        <f t="shared" si="27"/>
        <v>5928500</v>
      </c>
      <c r="V333" s="2">
        <f t="shared" si="27"/>
        <v>3631500</v>
      </c>
      <c r="W333" s="2">
        <f t="shared" si="27"/>
        <v>3004700</v>
      </c>
      <c r="X333" s="2">
        <f t="shared" si="27"/>
        <v>3002900</v>
      </c>
      <c r="Y333" s="2" cm="1">
        <f t="array" ref="Y333">_xlfn.XLOOKUP(Y$1&amp;$R333,$C$3:$C$1662&amp;$D$3:$D$1662,$E$3:$E$1662,0,0,1)</f>
        <v>68500</v>
      </c>
      <c r="Z333" s="2" cm="1">
        <f t="array" ref="Z333">_xlfn.XLOOKUP(Z$1&amp;$R333,$C$3:$C$1662&amp;$D$3:$D$1662,$E$3:$E$1662,0,0,1)</f>
        <v>74900</v>
      </c>
      <c r="AA333" s="2" cm="1">
        <f t="array" ref="AA333">_xlfn.XLOOKUP(AA$1&amp;$R333,$C$3:$C$1662&amp;$D$3:$D$1662,$E$3:$E$1662,0,0,1)</f>
        <v>66500</v>
      </c>
      <c r="AB333" s="2" cm="1">
        <f t="array" ref="AB333">_xlfn.XLOOKUP(AB$1&amp;$R333,$C$3:$C$1662&amp;$D$3:$D$1662,$E$3:$E$1662,0,0,1)</f>
        <v>48200</v>
      </c>
      <c r="AC333" s="2" cm="1">
        <f t="array" ref="AC333">_xlfn.XLOOKUP(AC$1&amp;$R333,$C$3:$C$1662&amp;$D$3:$D$1662,$E$3:$E$1662,0,0,1)</f>
        <v>76500</v>
      </c>
    </row>
    <row r="334" spans="3:29" x14ac:dyDescent="0.4">
      <c r="C334" t="s">
        <v>758</v>
      </c>
      <c r="D334" t="s">
        <v>724</v>
      </c>
      <c r="E334">
        <v>76500</v>
      </c>
    </row>
    <row r="335" spans="3:29" x14ac:dyDescent="0.4">
      <c r="C335" t="s">
        <v>759</v>
      </c>
      <c r="D335" t="s">
        <v>513</v>
      </c>
      <c r="E335">
        <v>132000</v>
      </c>
    </row>
    <row r="336" spans="3:29" x14ac:dyDescent="0.4">
      <c r="C336" t="s">
        <v>759</v>
      </c>
      <c r="D336" t="s">
        <v>514</v>
      </c>
      <c r="E336">
        <v>16900</v>
      </c>
    </row>
    <row r="337" spans="3:5" x14ac:dyDescent="0.4">
      <c r="C337" t="s">
        <v>759</v>
      </c>
      <c r="D337" t="s">
        <v>515</v>
      </c>
      <c r="E337">
        <v>26200</v>
      </c>
    </row>
    <row r="338" spans="3:5" x14ac:dyDescent="0.4">
      <c r="C338" t="s">
        <v>759</v>
      </c>
      <c r="D338" t="s">
        <v>516</v>
      </c>
      <c r="E338">
        <v>34200</v>
      </c>
    </row>
    <row r="339" spans="3:5" x14ac:dyDescent="0.4">
      <c r="C339" t="s">
        <v>759</v>
      </c>
      <c r="D339" t="s">
        <v>517</v>
      </c>
      <c r="E339">
        <v>28300</v>
      </c>
    </row>
    <row r="340" spans="3:5" x14ac:dyDescent="0.4">
      <c r="C340" t="s">
        <v>759</v>
      </c>
      <c r="D340" t="s">
        <v>518</v>
      </c>
      <c r="E340">
        <v>18100</v>
      </c>
    </row>
    <row r="341" spans="3:5" x14ac:dyDescent="0.4">
      <c r="C341" t="s">
        <v>759</v>
      </c>
      <c r="D341" t="s">
        <v>519</v>
      </c>
      <c r="E341">
        <v>20600</v>
      </c>
    </row>
    <row r="342" spans="3:5" x14ac:dyDescent="0.4">
      <c r="C342" t="s">
        <v>759</v>
      </c>
      <c r="D342" t="s">
        <v>520</v>
      </c>
      <c r="E342">
        <v>4800</v>
      </c>
    </row>
    <row r="343" spans="3:5" x14ac:dyDescent="0.4">
      <c r="C343" t="s">
        <v>759</v>
      </c>
      <c r="D343" t="s">
        <v>521</v>
      </c>
      <c r="E343">
        <v>20600</v>
      </c>
    </row>
    <row r="344" spans="3:5" x14ac:dyDescent="0.4">
      <c r="C344" t="s">
        <v>759</v>
      </c>
      <c r="D344" t="s">
        <v>522</v>
      </c>
      <c r="E344">
        <v>25500</v>
      </c>
    </row>
    <row r="345" spans="3:5" x14ac:dyDescent="0.4">
      <c r="C345" t="s">
        <v>759</v>
      </c>
      <c r="D345" t="s">
        <v>523</v>
      </c>
      <c r="E345">
        <v>5300</v>
      </c>
    </row>
    <row r="346" spans="3:5" x14ac:dyDescent="0.4">
      <c r="C346" t="s">
        <v>759</v>
      </c>
      <c r="D346" t="s">
        <v>524</v>
      </c>
      <c r="E346">
        <v>3700</v>
      </c>
    </row>
    <row r="347" spans="3:5" x14ac:dyDescent="0.4">
      <c r="C347" t="s">
        <v>759</v>
      </c>
      <c r="D347" t="s">
        <v>525</v>
      </c>
      <c r="E347">
        <v>19500</v>
      </c>
    </row>
    <row r="348" spans="3:5" x14ac:dyDescent="0.4">
      <c r="C348" t="s">
        <v>759</v>
      </c>
      <c r="D348" t="s">
        <v>526</v>
      </c>
      <c r="E348">
        <v>11800</v>
      </c>
    </row>
    <row r="349" spans="3:5" x14ac:dyDescent="0.4">
      <c r="C349" t="s">
        <v>759</v>
      </c>
      <c r="D349" t="s">
        <v>527</v>
      </c>
      <c r="E349">
        <v>4300</v>
      </c>
    </row>
    <row r="350" spans="3:5" x14ac:dyDescent="0.4">
      <c r="C350" t="s">
        <v>759</v>
      </c>
      <c r="D350" t="s">
        <v>528</v>
      </c>
      <c r="E350">
        <v>8600</v>
      </c>
    </row>
    <row r="351" spans="3:5" x14ac:dyDescent="0.4">
      <c r="C351" t="s">
        <v>759</v>
      </c>
      <c r="D351" t="s">
        <v>529</v>
      </c>
      <c r="E351">
        <v>5300</v>
      </c>
    </row>
    <row r="352" spans="3:5" x14ac:dyDescent="0.4">
      <c r="C352" t="s">
        <v>759</v>
      </c>
      <c r="D352" t="s">
        <v>530</v>
      </c>
      <c r="E352">
        <v>13200</v>
      </c>
    </row>
    <row r="353" spans="3:5" x14ac:dyDescent="0.4">
      <c r="C353" t="s">
        <v>759</v>
      </c>
      <c r="D353" t="s">
        <v>531</v>
      </c>
      <c r="E353">
        <v>6000</v>
      </c>
    </row>
    <row r="354" spans="3:5" x14ac:dyDescent="0.4">
      <c r="C354" t="s">
        <v>759</v>
      </c>
      <c r="D354" t="s">
        <v>532</v>
      </c>
      <c r="E354">
        <v>13200</v>
      </c>
    </row>
    <row r="355" spans="3:5" x14ac:dyDescent="0.4">
      <c r="C355" t="s">
        <v>759</v>
      </c>
      <c r="D355" t="s">
        <v>533</v>
      </c>
      <c r="E355">
        <v>4300</v>
      </c>
    </row>
    <row r="356" spans="3:5" x14ac:dyDescent="0.4">
      <c r="C356" t="s">
        <v>759</v>
      </c>
      <c r="D356" t="s">
        <v>534</v>
      </c>
      <c r="E356">
        <v>5300</v>
      </c>
    </row>
    <row r="357" spans="3:5" x14ac:dyDescent="0.4">
      <c r="C357" t="s">
        <v>759</v>
      </c>
      <c r="D357" t="s">
        <v>535</v>
      </c>
      <c r="E357">
        <v>300</v>
      </c>
    </row>
    <row r="358" spans="3:5" x14ac:dyDescent="0.4">
      <c r="C358" t="s">
        <v>759</v>
      </c>
      <c r="D358" t="s">
        <v>536</v>
      </c>
      <c r="E358">
        <v>14900</v>
      </c>
    </row>
    <row r="359" spans="3:5" x14ac:dyDescent="0.4">
      <c r="C359" t="s">
        <v>759</v>
      </c>
      <c r="D359" t="s">
        <v>537</v>
      </c>
      <c r="E359">
        <v>6500</v>
      </c>
    </row>
    <row r="360" spans="3:5" x14ac:dyDescent="0.4">
      <c r="C360" t="s">
        <v>759</v>
      </c>
      <c r="D360" t="s">
        <v>538</v>
      </c>
      <c r="E360">
        <v>3700</v>
      </c>
    </row>
    <row r="361" spans="3:5" x14ac:dyDescent="0.4">
      <c r="C361" t="s">
        <v>759</v>
      </c>
      <c r="D361" t="s">
        <v>539</v>
      </c>
      <c r="E361">
        <v>21100</v>
      </c>
    </row>
    <row r="362" spans="3:5" x14ac:dyDescent="0.4">
      <c r="C362" t="s">
        <v>759</v>
      </c>
      <c r="D362" t="s">
        <v>540</v>
      </c>
      <c r="E362">
        <v>8200</v>
      </c>
    </row>
    <row r="363" spans="3:5" x14ac:dyDescent="0.4">
      <c r="C363" t="s">
        <v>759</v>
      </c>
      <c r="D363" t="s">
        <v>541</v>
      </c>
      <c r="E363">
        <v>46300</v>
      </c>
    </row>
    <row r="364" spans="3:5" x14ac:dyDescent="0.4">
      <c r="C364" t="s">
        <v>759</v>
      </c>
      <c r="D364" t="s">
        <v>542</v>
      </c>
      <c r="E364">
        <v>2900</v>
      </c>
    </row>
    <row r="365" spans="3:5" x14ac:dyDescent="0.4">
      <c r="C365" t="s">
        <v>759</v>
      </c>
      <c r="D365" t="s">
        <v>543</v>
      </c>
      <c r="E365">
        <v>6600</v>
      </c>
    </row>
    <row r="366" spans="3:5" x14ac:dyDescent="0.4">
      <c r="C366" t="s">
        <v>759</v>
      </c>
      <c r="D366" t="s">
        <v>544</v>
      </c>
      <c r="E366">
        <v>14400</v>
      </c>
    </row>
    <row r="367" spans="3:5" x14ac:dyDescent="0.4">
      <c r="C367" t="s">
        <v>759</v>
      </c>
      <c r="D367" t="s">
        <v>545</v>
      </c>
      <c r="E367">
        <v>11500</v>
      </c>
    </row>
    <row r="368" spans="3:5" x14ac:dyDescent="0.4">
      <c r="C368" t="s">
        <v>759</v>
      </c>
      <c r="D368" t="s">
        <v>546</v>
      </c>
      <c r="E368">
        <v>6600</v>
      </c>
    </row>
    <row r="369" spans="3:5" x14ac:dyDescent="0.4">
      <c r="C369" t="s">
        <v>759</v>
      </c>
      <c r="D369" t="s">
        <v>547</v>
      </c>
      <c r="E369">
        <v>12100</v>
      </c>
    </row>
    <row r="370" spans="3:5" x14ac:dyDescent="0.4">
      <c r="C370" t="s">
        <v>759</v>
      </c>
      <c r="D370" t="s">
        <v>548</v>
      </c>
      <c r="E370">
        <v>5000</v>
      </c>
    </row>
    <row r="371" spans="3:5" x14ac:dyDescent="0.4">
      <c r="C371" t="s">
        <v>759</v>
      </c>
      <c r="D371" t="s">
        <v>549</v>
      </c>
      <c r="E371">
        <v>19200</v>
      </c>
    </row>
    <row r="372" spans="3:5" x14ac:dyDescent="0.4">
      <c r="C372" t="s">
        <v>759</v>
      </c>
      <c r="D372" t="s">
        <v>550</v>
      </c>
      <c r="E372">
        <v>12600</v>
      </c>
    </row>
    <row r="373" spans="3:5" x14ac:dyDescent="0.4">
      <c r="C373" t="s">
        <v>759</v>
      </c>
      <c r="D373" t="s">
        <v>551</v>
      </c>
      <c r="E373">
        <v>21400</v>
      </c>
    </row>
    <row r="374" spans="3:5" x14ac:dyDescent="0.4">
      <c r="C374" t="s">
        <v>759</v>
      </c>
      <c r="D374" t="s">
        <v>552</v>
      </c>
      <c r="E374">
        <v>6200</v>
      </c>
    </row>
    <row r="375" spans="3:5" x14ac:dyDescent="0.4">
      <c r="C375" t="s">
        <v>759</v>
      </c>
      <c r="D375" t="s">
        <v>553</v>
      </c>
      <c r="E375">
        <v>13100</v>
      </c>
    </row>
    <row r="376" spans="3:5" x14ac:dyDescent="0.4">
      <c r="C376" t="s">
        <v>759</v>
      </c>
      <c r="D376" t="s">
        <v>554</v>
      </c>
      <c r="E376">
        <v>11100</v>
      </c>
    </row>
    <row r="377" spans="3:5" x14ac:dyDescent="0.4">
      <c r="C377" t="s">
        <v>759</v>
      </c>
      <c r="D377" t="s">
        <v>555</v>
      </c>
      <c r="E377">
        <v>1300</v>
      </c>
    </row>
    <row r="378" spans="3:5" x14ac:dyDescent="0.4">
      <c r="C378" t="s">
        <v>759</v>
      </c>
      <c r="D378" t="s">
        <v>556</v>
      </c>
      <c r="E378">
        <v>1400</v>
      </c>
    </row>
    <row r="379" spans="3:5" x14ac:dyDescent="0.4">
      <c r="C379" t="s">
        <v>759</v>
      </c>
      <c r="D379" t="s">
        <v>557</v>
      </c>
      <c r="E379">
        <v>5200</v>
      </c>
    </row>
    <row r="380" spans="3:5" x14ac:dyDescent="0.4">
      <c r="C380" t="s">
        <v>759</v>
      </c>
      <c r="D380" t="s">
        <v>558</v>
      </c>
      <c r="E380">
        <v>6900</v>
      </c>
    </row>
    <row r="381" spans="3:5" x14ac:dyDescent="0.4">
      <c r="C381" t="s">
        <v>759</v>
      </c>
      <c r="D381" t="s">
        <v>559</v>
      </c>
      <c r="E381">
        <v>5400</v>
      </c>
    </row>
    <row r="382" spans="3:5" x14ac:dyDescent="0.4">
      <c r="C382" t="s">
        <v>759</v>
      </c>
      <c r="D382" t="s">
        <v>560</v>
      </c>
      <c r="E382">
        <v>1100</v>
      </c>
    </row>
    <row r="383" spans="3:5" x14ac:dyDescent="0.4">
      <c r="C383" t="s">
        <v>759</v>
      </c>
      <c r="D383" t="s">
        <v>561</v>
      </c>
      <c r="E383">
        <v>1100</v>
      </c>
    </row>
    <row r="384" spans="3:5" x14ac:dyDescent="0.4">
      <c r="C384" t="s">
        <v>759</v>
      </c>
      <c r="D384" t="s">
        <v>562</v>
      </c>
      <c r="E384">
        <v>14900</v>
      </c>
    </row>
    <row r="385" spans="3:5" x14ac:dyDescent="0.4">
      <c r="C385" t="s">
        <v>759</v>
      </c>
      <c r="D385" t="s">
        <v>563</v>
      </c>
      <c r="E385">
        <v>9300</v>
      </c>
    </row>
    <row r="386" spans="3:5" x14ac:dyDescent="0.4">
      <c r="C386" t="s">
        <v>759</v>
      </c>
      <c r="D386" t="s">
        <v>564</v>
      </c>
      <c r="E386">
        <v>9900</v>
      </c>
    </row>
    <row r="387" spans="3:5" x14ac:dyDescent="0.4">
      <c r="C387" t="s">
        <v>759</v>
      </c>
      <c r="D387" t="s">
        <v>565</v>
      </c>
      <c r="E387">
        <v>3900</v>
      </c>
    </row>
    <row r="388" spans="3:5" x14ac:dyDescent="0.4">
      <c r="C388" t="s">
        <v>759</v>
      </c>
      <c r="D388" t="s">
        <v>566</v>
      </c>
      <c r="E388">
        <v>11500</v>
      </c>
    </row>
    <row r="389" spans="3:5" x14ac:dyDescent="0.4">
      <c r="C389" t="s">
        <v>759</v>
      </c>
      <c r="D389" t="s">
        <v>567</v>
      </c>
      <c r="E389">
        <v>7700</v>
      </c>
    </row>
    <row r="390" spans="3:5" x14ac:dyDescent="0.4">
      <c r="C390" t="s">
        <v>759</v>
      </c>
      <c r="D390" t="s">
        <v>568</v>
      </c>
      <c r="E390">
        <v>2300</v>
      </c>
    </row>
    <row r="391" spans="3:5" x14ac:dyDescent="0.4">
      <c r="C391" t="s">
        <v>759</v>
      </c>
      <c r="D391" t="s">
        <v>569</v>
      </c>
      <c r="E391">
        <v>4000</v>
      </c>
    </row>
    <row r="392" spans="3:5" x14ac:dyDescent="0.4">
      <c r="C392" t="s">
        <v>759</v>
      </c>
      <c r="D392" t="s">
        <v>570</v>
      </c>
      <c r="E392">
        <v>2500</v>
      </c>
    </row>
    <row r="393" spans="3:5" x14ac:dyDescent="0.4">
      <c r="C393" t="s">
        <v>759</v>
      </c>
      <c r="D393" t="s">
        <v>571</v>
      </c>
      <c r="E393">
        <v>2800</v>
      </c>
    </row>
    <row r="394" spans="3:5" x14ac:dyDescent="0.4">
      <c r="C394" t="s">
        <v>759</v>
      </c>
      <c r="D394" t="s">
        <v>572</v>
      </c>
      <c r="E394">
        <v>6000</v>
      </c>
    </row>
    <row r="395" spans="3:5" x14ac:dyDescent="0.4">
      <c r="C395" t="s">
        <v>759</v>
      </c>
      <c r="D395" t="s">
        <v>573</v>
      </c>
      <c r="E395">
        <v>5900</v>
      </c>
    </row>
    <row r="396" spans="3:5" x14ac:dyDescent="0.4">
      <c r="C396" t="s">
        <v>759</v>
      </c>
      <c r="D396" t="s">
        <v>574</v>
      </c>
      <c r="E396">
        <v>7100</v>
      </c>
    </row>
    <row r="397" spans="3:5" x14ac:dyDescent="0.4">
      <c r="C397" t="s">
        <v>759</v>
      </c>
      <c r="D397" t="s">
        <v>575</v>
      </c>
      <c r="E397">
        <v>27800</v>
      </c>
    </row>
    <row r="398" spans="3:5" x14ac:dyDescent="0.4">
      <c r="C398" t="s">
        <v>759</v>
      </c>
      <c r="D398" t="s">
        <v>576</v>
      </c>
      <c r="E398">
        <v>2800</v>
      </c>
    </row>
    <row r="399" spans="3:5" x14ac:dyDescent="0.4">
      <c r="C399" t="s">
        <v>759</v>
      </c>
      <c r="D399" t="s">
        <v>577</v>
      </c>
      <c r="E399">
        <v>1500</v>
      </c>
    </row>
    <row r="400" spans="3:5" x14ac:dyDescent="0.4">
      <c r="C400" t="s">
        <v>759</v>
      </c>
      <c r="D400" t="s">
        <v>578</v>
      </c>
      <c r="E400">
        <v>1500</v>
      </c>
    </row>
    <row r="401" spans="3:5" x14ac:dyDescent="0.4">
      <c r="C401" t="s">
        <v>759</v>
      </c>
      <c r="D401" t="s">
        <v>579</v>
      </c>
      <c r="E401">
        <v>1800</v>
      </c>
    </row>
    <row r="402" spans="3:5" x14ac:dyDescent="0.4">
      <c r="C402" t="s">
        <v>759</v>
      </c>
      <c r="D402" t="s">
        <v>580</v>
      </c>
      <c r="E402">
        <v>1700</v>
      </c>
    </row>
    <row r="403" spans="3:5" x14ac:dyDescent="0.4">
      <c r="C403" t="s">
        <v>759</v>
      </c>
      <c r="D403" t="s">
        <v>581</v>
      </c>
      <c r="E403">
        <v>200</v>
      </c>
    </row>
    <row r="404" spans="3:5" x14ac:dyDescent="0.4">
      <c r="C404" t="s">
        <v>759</v>
      </c>
      <c r="D404" t="s">
        <v>582</v>
      </c>
      <c r="E404">
        <v>1000</v>
      </c>
    </row>
    <row r="405" spans="3:5" x14ac:dyDescent="0.4">
      <c r="C405" t="s">
        <v>759</v>
      </c>
      <c r="D405" t="s">
        <v>583</v>
      </c>
      <c r="E405">
        <v>2500</v>
      </c>
    </row>
    <row r="406" spans="3:5" x14ac:dyDescent="0.4">
      <c r="C406" t="s">
        <v>759</v>
      </c>
      <c r="D406" t="s">
        <v>584</v>
      </c>
      <c r="E406">
        <v>4800</v>
      </c>
    </row>
    <row r="407" spans="3:5" x14ac:dyDescent="0.4">
      <c r="C407" t="s">
        <v>759</v>
      </c>
      <c r="D407" t="s">
        <v>585</v>
      </c>
      <c r="E407">
        <v>800</v>
      </c>
    </row>
    <row r="408" spans="3:5" x14ac:dyDescent="0.4">
      <c r="C408" t="s">
        <v>759</v>
      </c>
      <c r="D408" t="s">
        <v>586</v>
      </c>
      <c r="E408">
        <v>200</v>
      </c>
    </row>
    <row r="409" spans="3:5" x14ac:dyDescent="0.4">
      <c r="C409" t="s">
        <v>759</v>
      </c>
      <c r="D409" t="s">
        <v>587</v>
      </c>
      <c r="E409">
        <v>77900</v>
      </c>
    </row>
    <row r="410" spans="3:5" x14ac:dyDescent="0.4">
      <c r="C410" t="s">
        <v>759</v>
      </c>
      <c r="D410" t="s">
        <v>588</v>
      </c>
      <c r="E410">
        <v>3600</v>
      </c>
    </row>
    <row r="411" spans="3:5" x14ac:dyDescent="0.4">
      <c r="C411" t="s">
        <v>759</v>
      </c>
      <c r="D411" t="s">
        <v>589</v>
      </c>
      <c r="E411">
        <v>2800</v>
      </c>
    </row>
    <row r="412" spans="3:5" x14ac:dyDescent="0.4">
      <c r="C412" t="s">
        <v>759</v>
      </c>
      <c r="D412" t="s">
        <v>590</v>
      </c>
      <c r="E412">
        <v>800</v>
      </c>
    </row>
    <row r="413" spans="3:5" x14ac:dyDescent="0.4">
      <c r="C413" t="s">
        <v>759</v>
      </c>
      <c r="D413" t="s">
        <v>591</v>
      </c>
      <c r="E413">
        <v>1800</v>
      </c>
    </row>
    <row r="414" spans="3:5" x14ac:dyDescent="0.4">
      <c r="C414" t="s">
        <v>759</v>
      </c>
      <c r="D414" t="s">
        <v>592</v>
      </c>
      <c r="E414">
        <v>600</v>
      </c>
    </row>
    <row r="415" spans="3:5" x14ac:dyDescent="0.4">
      <c r="C415" t="s">
        <v>759</v>
      </c>
      <c r="D415" t="s">
        <v>593</v>
      </c>
      <c r="E415">
        <v>5400</v>
      </c>
    </row>
    <row r="416" spans="3:5" x14ac:dyDescent="0.4">
      <c r="C416" t="s">
        <v>759</v>
      </c>
      <c r="D416" t="s">
        <v>594</v>
      </c>
      <c r="E416">
        <v>15800</v>
      </c>
    </row>
    <row r="417" spans="3:5" x14ac:dyDescent="0.4">
      <c r="C417" t="s">
        <v>759</v>
      </c>
      <c r="D417" t="s">
        <v>595</v>
      </c>
      <c r="E417">
        <v>2300</v>
      </c>
    </row>
    <row r="418" spans="3:5" x14ac:dyDescent="0.4">
      <c r="C418" t="s">
        <v>759</v>
      </c>
      <c r="D418" t="s">
        <v>596</v>
      </c>
      <c r="E418">
        <v>600</v>
      </c>
    </row>
    <row r="419" spans="3:5" x14ac:dyDescent="0.4">
      <c r="C419" t="s">
        <v>759</v>
      </c>
      <c r="D419" t="s">
        <v>597</v>
      </c>
      <c r="E419">
        <v>19700</v>
      </c>
    </row>
    <row r="420" spans="3:5" x14ac:dyDescent="0.4">
      <c r="C420" t="s">
        <v>759</v>
      </c>
      <c r="D420" t="s">
        <v>598</v>
      </c>
      <c r="E420">
        <v>3400</v>
      </c>
    </row>
    <row r="421" spans="3:5" x14ac:dyDescent="0.4">
      <c r="C421" t="s">
        <v>759</v>
      </c>
      <c r="D421" t="s">
        <v>599</v>
      </c>
      <c r="E421">
        <v>1300</v>
      </c>
    </row>
    <row r="422" spans="3:5" x14ac:dyDescent="0.4">
      <c r="C422" t="s">
        <v>759</v>
      </c>
      <c r="D422" t="s">
        <v>600</v>
      </c>
      <c r="E422">
        <v>3500</v>
      </c>
    </row>
    <row r="423" spans="3:5" x14ac:dyDescent="0.4">
      <c r="C423" t="s">
        <v>759</v>
      </c>
      <c r="D423" t="s">
        <v>601</v>
      </c>
      <c r="E423">
        <v>1400</v>
      </c>
    </row>
    <row r="424" spans="3:5" x14ac:dyDescent="0.4">
      <c r="C424" t="s">
        <v>759</v>
      </c>
      <c r="D424" t="s">
        <v>602</v>
      </c>
      <c r="E424">
        <v>5900</v>
      </c>
    </row>
    <row r="425" spans="3:5" x14ac:dyDescent="0.4">
      <c r="C425" t="s">
        <v>759</v>
      </c>
      <c r="D425" t="s">
        <v>603</v>
      </c>
      <c r="E425">
        <v>6100</v>
      </c>
    </row>
    <row r="426" spans="3:5" x14ac:dyDescent="0.4">
      <c r="C426" t="s">
        <v>759</v>
      </c>
      <c r="D426" t="s">
        <v>604</v>
      </c>
      <c r="E426">
        <v>5100</v>
      </c>
    </row>
    <row r="427" spans="3:5" x14ac:dyDescent="0.4">
      <c r="C427" t="s">
        <v>759</v>
      </c>
      <c r="D427" t="s">
        <v>605</v>
      </c>
      <c r="E427">
        <v>6000</v>
      </c>
    </row>
    <row r="428" spans="3:5" x14ac:dyDescent="0.4">
      <c r="C428" t="s">
        <v>759</v>
      </c>
      <c r="D428" t="s">
        <v>606</v>
      </c>
      <c r="E428">
        <v>2500</v>
      </c>
    </row>
    <row r="429" spans="3:5" x14ac:dyDescent="0.4">
      <c r="C429" t="s">
        <v>759</v>
      </c>
      <c r="D429" t="s">
        <v>607</v>
      </c>
      <c r="E429">
        <v>4100</v>
      </c>
    </row>
    <row r="430" spans="3:5" x14ac:dyDescent="0.4">
      <c r="C430" t="s">
        <v>759</v>
      </c>
      <c r="D430" t="s">
        <v>608</v>
      </c>
      <c r="E430">
        <v>2600</v>
      </c>
    </row>
    <row r="431" spans="3:5" x14ac:dyDescent="0.4">
      <c r="C431" t="s">
        <v>759</v>
      </c>
      <c r="D431" t="s">
        <v>609</v>
      </c>
      <c r="E431">
        <v>12600</v>
      </c>
    </row>
    <row r="432" spans="3:5" x14ac:dyDescent="0.4">
      <c r="C432" t="s">
        <v>759</v>
      </c>
      <c r="D432" t="s">
        <v>610</v>
      </c>
      <c r="E432">
        <v>2500</v>
      </c>
    </row>
    <row r="433" spans="3:5" x14ac:dyDescent="0.4">
      <c r="C433" t="s">
        <v>759</v>
      </c>
      <c r="D433" t="s">
        <v>611</v>
      </c>
      <c r="E433">
        <v>300</v>
      </c>
    </row>
    <row r="434" spans="3:5" x14ac:dyDescent="0.4">
      <c r="C434" t="s">
        <v>759</v>
      </c>
      <c r="D434" t="s">
        <v>612</v>
      </c>
      <c r="E434">
        <v>2400</v>
      </c>
    </row>
    <row r="435" spans="3:5" x14ac:dyDescent="0.4">
      <c r="C435" t="s">
        <v>759</v>
      </c>
      <c r="D435" t="s">
        <v>613</v>
      </c>
      <c r="E435">
        <v>13300</v>
      </c>
    </row>
    <row r="436" spans="3:5" x14ac:dyDescent="0.4">
      <c r="C436" t="s">
        <v>759</v>
      </c>
      <c r="D436" t="s">
        <v>614</v>
      </c>
      <c r="E436">
        <v>2800</v>
      </c>
    </row>
    <row r="437" spans="3:5" x14ac:dyDescent="0.4">
      <c r="C437" t="s">
        <v>759</v>
      </c>
      <c r="D437" t="s">
        <v>615</v>
      </c>
      <c r="E437">
        <v>3300</v>
      </c>
    </row>
    <row r="438" spans="3:5" x14ac:dyDescent="0.4">
      <c r="C438" t="s">
        <v>759</v>
      </c>
      <c r="D438" t="s">
        <v>616</v>
      </c>
      <c r="E438">
        <v>1600</v>
      </c>
    </row>
    <row r="439" spans="3:5" x14ac:dyDescent="0.4">
      <c r="C439" t="s">
        <v>759</v>
      </c>
      <c r="D439" t="s">
        <v>617</v>
      </c>
      <c r="E439">
        <v>500</v>
      </c>
    </row>
    <row r="440" spans="3:5" x14ac:dyDescent="0.4">
      <c r="C440" t="s">
        <v>759</v>
      </c>
      <c r="D440" t="s">
        <v>618</v>
      </c>
      <c r="E440">
        <v>5400</v>
      </c>
    </row>
    <row r="441" spans="3:5" x14ac:dyDescent="0.4">
      <c r="C441" t="s">
        <v>759</v>
      </c>
      <c r="D441" t="s">
        <v>619</v>
      </c>
      <c r="E441">
        <v>2700</v>
      </c>
    </row>
    <row r="442" spans="3:5" x14ac:dyDescent="0.4">
      <c r="C442" t="s">
        <v>759</v>
      </c>
      <c r="D442" t="s">
        <v>620</v>
      </c>
      <c r="E442">
        <v>4200</v>
      </c>
    </row>
    <row r="443" spans="3:5" x14ac:dyDescent="0.4">
      <c r="C443" t="s">
        <v>759</v>
      </c>
      <c r="D443" t="s">
        <v>621</v>
      </c>
      <c r="E443">
        <v>36300</v>
      </c>
    </row>
    <row r="444" spans="3:5" x14ac:dyDescent="0.4">
      <c r="C444" t="s">
        <v>759</v>
      </c>
      <c r="D444" t="s">
        <v>622</v>
      </c>
      <c r="E444">
        <v>5000</v>
      </c>
    </row>
    <row r="445" spans="3:5" x14ac:dyDescent="0.4">
      <c r="C445" t="s">
        <v>759</v>
      </c>
      <c r="D445" t="s">
        <v>623</v>
      </c>
      <c r="E445">
        <v>9200</v>
      </c>
    </row>
    <row r="446" spans="3:5" x14ac:dyDescent="0.4">
      <c r="C446" t="s">
        <v>759</v>
      </c>
      <c r="D446" t="s">
        <v>624</v>
      </c>
      <c r="E446">
        <v>2100</v>
      </c>
    </row>
    <row r="447" spans="3:5" x14ac:dyDescent="0.4">
      <c r="C447" t="s">
        <v>759</v>
      </c>
      <c r="D447" t="s">
        <v>625</v>
      </c>
      <c r="E447">
        <v>600</v>
      </c>
    </row>
    <row r="448" spans="3:5" x14ac:dyDescent="0.4">
      <c r="C448" t="s">
        <v>759</v>
      </c>
      <c r="D448" t="s">
        <v>626</v>
      </c>
      <c r="E448">
        <v>1200</v>
      </c>
    </row>
    <row r="449" spans="3:5" x14ac:dyDescent="0.4">
      <c r="C449" t="s">
        <v>759</v>
      </c>
      <c r="D449" t="s">
        <v>627</v>
      </c>
      <c r="E449">
        <v>4900</v>
      </c>
    </row>
    <row r="450" spans="3:5" x14ac:dyDescent="0.4">
      <c r="C450" t="s">
        <v>759</v>
      </c>
      <c r="D450" t="s">
        <v>628</v>
      </c>
      <c r="E450">
        <v>900</v>
      </c>
    </row>
    <row r="451" spans="3:5" x14ac:dyDescent="0.4">
      <c r="C451" t="s">
        <v>759</v>
      </c>
      <c r="D451" t="s">
        <v>629</v>
      </c>
      <c r="E451">
        <v>2300</v>
      </c>
    </row>
    <row r="452" spans="3:5" x14ac:dyDescent="0.4">
      <c r="C452" t="s">
        <v>759</v>
      </c>
      <c r="D452" t="s">
        <v>630</v>
      </c>
      <c r="E452">
        <v>700</v>
      </c>
    </row>
    <row r="453" spans="3:5" x14ac:dyDescent="0.4">
      <c r="C453" t="s">
        <v>759</v>
      </c>
      <c r="D453" t="s">
        <v>631</v>
      </c>
      <c r="E453">
        <v>500</v>
      </c>
    </row>
    <row r="454" spans="3:5" x14ac:dyDescent="0.4">
      <c r="C454" t="s">
        <v>759</v>
      </c>
      <c r="D454" t="s">
        <v>632</v>
      </c>
      <c r="E454">
        <v>400</v>
      </c>
    </row>
    <row r="455" spans="3:5" x14ac:dyDescent="0.4">
      <c r="C455" t="s">
        <v>759</v>
      </c>
      <c r="D455" t="s">
        <v>633</v>
      </c>
      <c r="E455">
        <v>2300</v>
      </c>
    </row>
    <row r="456" spans="3:5" x14ac:dyDescent="0.4">
      <c r="C456" t="s">
        <v>759</v>
      </c>
      <c r="D456" t="s">
        <v>634</v>
      </c>
      <c r="E456">
        <v>1300</v>
      </c>
    </row>
    <row r="457" spans="3:5" x14ac:dyDescent="0.4">
      <c r="C457" t="s">
        <v>759</v>
      </c>
      <c r="D457" t="s">
        <v>635</v>
      </c>
      <c r="E457">
        <v>1000</v>
      </c>
    </row>
    <row r="458" spans="3:5" x14ac:dyDescent="0.4">
      <c r="C458" t="s">
        <v>759</v>
      </c>
      <c r="D458" t="s">
        <v>636</v>
      </c>
      <c r="E458">
        <v>4400</v>
      </c>
    </row>
    <row r="459" spans="3:5" x14ac:dyDescent="0.4">
      <c r="C459" t="s">
        <v>759</v>
      </c>
      <c r="D459" t="s">
        <v>637</v>
      </c>
      <c r="E459">
        <v>5900</v>
      </c>
    </row>
    <row r="460" spans="3:5" x14ac:dyDescent="0.4">
      <c r="C460" t="s">
        <v>759</v>
      </c>
      <c r="D460" t="s">
        <v>638</v>
      </c>
      <c r="E460">
        <v>900</v>
      </c>
    </row>
    <row r="461" spans="3:5" x14ac:dyDescent="0.4">
      <c r="C461" t="s">
        <v>759</v>
      </c>
      <c r="D461" t="s">
        <v>639</v>
      </c>
      <c r="E461">
        <v>300</v>
      </c>
    </row>
    <row r="462" spans="3:5" x14ac:dyDescent="0.4">
      <c r="C462" t="s">
        <v>759</v>
      </c>
      <c r="D462" t="s">
        <v>640</v>
      </c>
      <c r="E462">
        <v>1200</v>
      </c>
    </row>
    <row r="463" spans="3:5" x14ac:dyDescent="0.4">
      <c r="C463" t="s">
        <v>759</v>
      </c>
      <c r="D463" t="s">
        <v>641</v>
      </c>
      <c r="E463">
        <v>1800</v>
      </c>
    </row>
    <row r="464" spans="3:5" x14ac:dyDescent="0.4">
      <c r="C464" t="s">
        <v>759</v>
      </c>
      <c r="D464" t="s">
        <v>642</v>
      </c>
      <c r="E464">
        <v>2900</v>
      </c>
    </row>
    <row r="465" spans="3:5" x14ac:dyDescent="0.4">
      <c r="C465" t="s">
        <v>759</v>
      </c>
      <c r="D465" t="s">
        <v>643</v>
      </c>
      <c r="E465">
        <v>2000</v>
      </c>
    </row>
    <row r="466" spans="3:5" x14ac:dyDescent="0.4">
      <c r="C466" t="s">
        <v>759</v>
      </c>
      <c r="D466" t="s">
        <v>644</v>
      </c>
      <c r="E466">
        <v>300</v>
      </c>
    </row>
    <row r="467" spans="3:5" x14ac:dyDescent="0.4">
      <c r="C467" t="s">
        <v>759</v>
      </c>
      <c r="D467" t="s">
        <v>645</v>
      </c>
      <c r="E467">
        <v>6000</v>
      </c>
    </row>
    <row r="468" spans="3:5" x14ac:dyDescent="0.4">
      <c r="C468" t="s">
        <v>759</v>
      </c>
      <c r="D468" t="s">
        <v>646</v>
      </c>
      <c r="E468">
        <v>9000</v>
      </c>
    </row>
    <row r="469" spans="3:5" x14ac:dyDescent="0.4">
      <c r="C469" t="s">
        <v>759</v>
      </c>
      <c r="D469" t="s">
        <v>647</v>
      </c>
      <c r="E469">
        <v>3000</v>
      </c>
    </row>
    <row r="470" spans="3:5" x14ac:dyDescent="0.4">
      <c r="C470" t="s">
        <v>759</v>
      </c>
      <c r="D470" t="s">
        <v>648</v>
      </c>
      <c r="E470">
        <v>8700</v>
      </c>
    </row>
    <row r="471" spans="3:5" x14ac:dyDescent="0.4">
      <c r="C471" t="s">
        <v>759</v>
      </c>
      <c r="D471" t="s">
        <v>649</v>
      </c>
      <c r="E471">
        <v>500</v>
      </c>
    </row>
    <row r="472" spans="3:5" x14ac:dyDescent="0.4">
      <c r="C472" t="s">
        <v>759</v>
      </c>
      <c r="D472" t="s">
        <v>650</v>
      </c>
      <c r="E472">
        <v>10500</v>
      </c>
    </row>
    <row r="473" spans="3:5" x14ac:dyDescent="0.4">
      <c r="C473" t="s">
        <v>759</v>
      </c>
      <c r="D473" t="s">
        <v>651</v>
      </c>
      <c r="E473">
        <v>5700</v>
      </c>
    </row>
    <row r="474" spans="3:5" x14ac:dyDescent="0.4">
      <c r="C474" t="s">
        <v>759</v>
      </c>
      <c r="D474" t="s">
        <v>652</v>
      </c>
      <c r="E474">
        <v>100</v>
      </c>
    </row>
    <row r="475" spans="3:5" x14ac:dyDescent="0.4">
      <c r="C475" t="s">
        <v>759</v>
      </c>
      <c r="D475" t="s">
        <v>653</v>
      </c>
      <c r="E475">
        <v>2600</v>
      </c>
    </row>
    <row r="476" spans="3:5" x14ac:dyDescent="0.4">
      <c r="C476" t="s">
        <v>759</v>
      </c>
      <c r="D476" t="s">
        <v>654</v>
      </c>
      <c r="E476">
        <v>1000</v>
      </c>
    </row>
    <row r="477" spans="3:5" x14ac:dyDescent="0.4">
      <c r="C477" t="s">
        <v>759</v>
      </c>
      <c r="D477" t="s">
        <v>655</v>
      </c>
      <c r="E477">
        <v>1300</v>
      </c>
    </row>
    <row r="478" spans="3:5" x14ac:dyDescent="0.4">
      <c r="C478" t="s">
        <v>759</v>
      </c>
      <c r="D478" t="s">
        <v>656</v>
      </c>
      <c r="E478">
        <v>3000</v>
      </c>
    </row>
    <row r="479" spans="3:5" x14ac:dyDescent="0.4">
      <c r="C479" t="s">
        <v>759</v>
      </c>
      <c r="D479" t="s">
        <v>657</v>
      </c>
      <c r="E479">
        <v>16500</v>
      </c>
    </row>
    <row r="480" spans="3:5" x14ac:dyDescent="0.4">
      <c r="C480" t="s">
        <v>759</v>
      </c>
      <c r="D480" t="s">
        <v>658</v>
      </c>
      <c r="E480">
        <v>200</v>
      </c>
    </row>
    <row r="481" spans="3:5" x14ac:dyDescent="0.4">
      <c r="C481" t="s">
        <v>759</v>
      </c>
      <c r="D481" t="s">
        <v>659</v>
      </c>
      <c r="E481">
        <v>600</v>
      </c>
    </row>
    <row r="482" spans="3:5" x14ac:dyDescent="0.4">
      <c r="C482" t="s">
        <v>759</v>
      </c>
      <c r="D482" t="s">
        <v>660</v>
      </c>
      <c r="E482">
        <v>1200</v>
      </c>
    </row>
    <row r="483" spans="3:5" x14ac:dyDescent="0.4">
      <c r="C483" t="s">
        <v>759</v>
      </c>
      <c r="D483" t="s">
        <v>661</v>
      </c>
      <c r="E483">
        <v>600</v>
      </c>
    </row>
    <row r="484" spans="3:5" x14ac:dyDescent="0.4">
      <c r="C484" t="s">
        <v>759</v>
      </c>
      <c r="D484" t="s">
        <v>662</v>
      </c>
      <c r="E484">
        <v>1800</v>
      </c>
    </row>
    <row r="485" spans="3:5" x14ac:dyDescent="0.4">
      <c r="C485" t="s">
        <v>759</v>
      </c>
      <c r="D485" t="s">
        <v>663</v>
      </c>
      <c r="E485">
        <v>1400</v>
      </c>
    </row>
    <row r="486" spans="3:5" x14ac:dyDescent="0.4">
      <c r="C486" t="s">
        <v>759</v>
      </c>
      <c r="D486" t="s">
        <v>664</v>
      </c>
      <c r="E486">
        <v>83900</v>
      </c>
    </row>
    <row r="487" spans="3:5" x14ac:dyDescent="0.4">
      <c r="C487" t="s">
        <v>759</v>
      </c>
      <c r="D487" t="s">
        <v>665</v>
      </c>
      <c r="E487">
        <v>7700</v>
      </c>
    </row>
    <row r="488" spans="3:5" x14ac:dyDescent="0.4">
      <c r="C488" t="s">
        <v>759</v>
      </c>
      <c r="D488" t="s">
        <v>666</v>
      </c>
      <c r="E488">
        <v>6300</v>
      </c>
    </row>
    <row r="489" spans="3:5" x14ac:dyDescent="0.4">
      <c r="C489" t="s">
        <v>759</v>
      </c>
      <c r="D489" t="s">
        <v>667</v>
      </c>
      <c r="E489">
        <v>24400</v>
      </c>
    </row>
    <row r="490" spans="3:5" x14ac:dyDescent="0.4">
      <c r="C490" t="s">
        <v>759</v>
      </c>
      <c r="D490" t="s">
        <v>668</v>
      </c>
      <c r="E490">
        <v>39800</v>
      </c>
    </row>
    <row r="491" spans="3:5" x14ac:dyDescent="0.4">
      <c r="C491" t="s">
        <v>759</v>
      </c>
      <c r="D491" t="s">
        <v>669</v>
      </c>
      <c r="E491">
        <v>18100</v>
      </c>
    </row>
    <row r="492" spans="3:5" x14ac:dyDescent="0.4">
      <c r="C492" t="s">
        <v>759</v>
      </c>
      <c r="D492" t="s">
        <v>670</v>
      </c>
      <c r="E492">
        <v>11300</v>
      </c>
    </row>
    <row r="493" spans="3:5" x14ac:dyDescent="0.4">
      <c r="C493" t="s">
        <v>759</v>
      </c>
      <c r="D493" t="s">
        <v>671</v>
      </c>
      <c r="E493">
        <v>11000</v>
      </c>
    </row>
    <row r="494" spans="3:5" x14ac:dyDescent="0.4">
      <c r="C494" t="s">
        <v>759</v>
      </c>
      <c r="D494" t="s">
        <v>672</v>
      </c>
      <c r="E494">
        <v>7000</v>
      </c>
    </row>
    <row r="495" spans="3:5" x14ac:dyDescent="0.4">
      <c r="C495" t="s">
        <v>759</v>
      </c>
      <c r="D495" t="s">
        <v>673</v>
      </c>
      <c r="E495">
        <v>13500</v>
      </c>
    </row>
    <row r="496" spans="3:5" x14ac:dyDescent="0.4">
      <c r="C496" t="s">
        <v>759</v>
      </c>
      <c r="D496" t="s">
        <v>674</v>
      </c>
      <c r="E496">
        <v>1700</v>
      </c>
    </row>
    <row r="497" spans="3:5" x14ac:dyDescent="0.4">
      <c r="C497" t="s">
        <v>759</v>
      </c>
      <c r="D497" t="s">
        <v>675</v>
      </c>
      <c r="E497">
        <v>14700</v>
      </c>
    </row>
    <row r="498" spans="3:5" x14ac:dyDescent="0.4">
      <c r="C498" t="s">
        <v>759</v>
      </c>
      <c r="D498" t="s">
        <v>676</v>
      </c>
      <c r="E498">
        <v>2800</v>
      </c>
    </row>
    <row r="499" spans="3:5" x14ac:dyDescent="0.4">
      <c r="C499" t="s">
        <v>759</v>
      </c>
      <c r="D499" t="s">
        <v>677</v>
      </c>
      <c r="E499">
        <v>14500</v>
      </c>
    </row>
    <row r="500" spans="3:5" x14ac:dyDescent="0.4">
      <c r="C500" t="s">
        <v>759</v>
      </c>
      <c r="D500" t="s">
        <v>678</v>
      </c>
      <c r="E500">
        <v>10800</v>
      </c>
    </row>
    <row r="501" spans="3:5" x14ac:dyDescent="0.4">
      <c r="C501" t="s">
        <v>759</v>
      </c>
      <c r="D501" t="s">
        <v>679</v>
      </c>
      <c r="E501">
        <v>31300</v>
      </c>
    </row>
    <row r="502" spans="3:5" x14ac:dyDescent="0.4">
      <c r="C502" t="s">
        <v>759</v>
      </c>
      <c r="D502" t="s">
        <v>680</v>
      </c>
      <c r="E502">
        <v>19800</v>
      </c>
    </row>
    <row r="503" spans="3:5" x14ac:dyDescent="0.4">
      <c r="C503" t="s">
        <v>759</v>
      </c>
      <c r="D503" t="s">
        <v>681</v>
      </c>
      <c r="E503">
        <v>5100</v>
      </c>
    </row>
    <row r="504" spans="3:5" x14ac:dyDescent="0.4">
      <c r="C504" t="s">
        <v>759</v>
      </c>
      <c r="D504" t="s">
        <v>682</v>
      </c>
      <c r="E504">
        <v>6000</v>
      </c>
    </row>
    <row r="505" spans="3:5" x14ac:dyDescent="0.4">
      <c r="C505" t="s">
        <v>759</v>
      </c>
      <c r="D505" t="s">
        <v>683</v>
      </c>
      <c r="E505">
        <v>7800</v>
      </c>
    </row>
    <row r="506" spans="3:5" x14ac:dyDescent="0.4">
      <c r="C506" t="s">
        <v>759</v>
      </c>
      <c r="D506" t="s">
        <v>684</v>
      </c>
      <c r="E506">
        <v>40800</v>
      </c>
    </row>
    <row r="507" spans="3:5" x14ac:dyDescent="0.4">
      <c r="C507" t="s">
        <v>759</v>
      </c>
      <c r="D507" t="s">
        <v>685</v>
      </c>
      <c r="E507">
        <v>11300</v>
      </c>
    </row>
    <row r="508" spans="3:5" x14ac:dyDescent="0.4">
      <c r="C508" t="s">
        <v>759</v>
      </c>
      <c r="D508" t="s">
        <v>686</v>
      </c>
      <c r="E508">
        <v>22700</v>
      </c>
    </row>
    <row r="509" spans="3:5" x14ac:dyDescent="0.4">
      <c r="C509" t="s">
        <v>759</v>
      </c>
      <c r="D509" t="s">
        <v>687</v>
      </c>
      <c r="E509">
        <v>14900</v>
      </c>
    </row>
    <row r="510" spans="3:5" x14ac:dyDescent="0.4">
      <c r="C510" t="s">
        <v>759</v>
      </c>
      <c r="D510" t="s">
        <v>688</v>
      </c>
      <c r="E510">
        <v>8600</v>
      </c>
    </row>
    <row r="511" spans="3:5" x14ac:dyDescent="0.4">
      <c r="C511" t="s">
        <v>759</v>
      </c>
      <c r="D511" t="s">
        <v>689</v>
      </c>
      <c r="E511">
        <v>9700</v>
      </c>
    </row>
    <row r="512" spans="3:5" x14ac:dyDescent="0.4">
      <c r="C512" t="s">
        <v>759</v>
      </c>
      <c r="D512" t="s">
        <v>690</v>
      </c>
      <c r="E512">
        <v>57800</v>
      </c>
    </row>
    <row r="513" spans="3:5" x14ac:dyDescent="0.4">
      <c r="C513" t="s">
        <v>759</v>
      </c>
      <c r="D513" t="s">
        <v>691</v>
      </c>
      <c r="E513">
        <v>6600</v>
      </c>
    </row>
    <row r="514" spans="3:5" x14ac:dyDescent="0.4">
      <c r="C514" t="s">
        <v>759</v>
      </c>
      <c r="D514" t="s">
        <v>692</v>
      </c>
      <c r="E514">
        <v>18600</v>
      </c>
    </row>
    <row r="515" spans="3:5" x14ac:dyDescent="0.4">
      <c r="C515" t="s">
        <v>759</v>
      </c>
      <c r="D515" t="s">
        <v>693</v>
      </c>
      <c r="E515">
        <v>18600</v>
      </c>
    </row>
    <row r="516" spans="3:5" x14ac:dyDescent="0.4">
      <c r="C516" t="s">
        <v>759</v>
      </c>
      <c r="D516" t="s">
        <v>694</v>
      </c>
      <c r="E516">
        <v>6400</v>
      </c>
    </row>
    <row r="517" spans="3:5" x14ac:dyDescent="0.4">
      <c r="C517" t="s">
        <v>759</v>
      </c>
      <c r="D517" t="s">
        <v>393</v>
      </c>
      <c r="E517">
        <v>12600</v>
      </c>
    </row>
    <row r="518" spans="3:5" x14ac:dyDescent="0.4">
      <c r="C518" t="s">
        <v>759</v>
      </c>
      <c r="D518" t="s">
        <v>394</v>
      </c>
      <c r="E518">
        <v>1400</v>
      </c>
    </row>
    <row r="519" spans="3:5" x14ac:dyDescent="0.4">
      <c r="C519" t="s">
        <v>759</v>
      </c>
      <c r="D519" t="s">
        <v>395</v>
      </c>
      <c r="E519">
        <v>11500</v>
      </c>
    </row>
    <row r="520" spans="3:5" x14ac:dyDescent="0.4">
      <c r="C520" t="s">
        <v>759</v>
      </c>
      <c r="D520" t="s">
        <v>396</v>
      </c>
      <c r="E520">
        <v>9500</v>
      </c>
    </row>
    <row r="521" spans="3:5" x14ac:dyDescent="0.4">
      <c r="C521" t="s">
        <v>759</v>
      </c>
      <c r="D521" t="s">
        <v>397</v>
      </c>
      <c r="E521">
        <v>2700</v>
      </c>
    </row>
    <row r="522" spans="3:5" x14ac:dyDescent="0.4">
      <c r="C522" t="s">
        <v>759</v>
      </c>
      <c r="D522" t="s">
        <v>398</v>
      </c>
      <c r="E522">
        <v>1100</v>
      </c>
    </row>
    <row r="523" spans="3:5" x14ac:dyDescent="0.4">
      <c r="C523" t="s">
        <v>759</v>
      </c>
      <c r="D523" t="s">
        <v>399</v>
      </c>
      <c r="E523">
        <v>9200</v>
      </c>
    </row>
    <row r="524" spans="3:5" x14ac:dyDescent="0.4">
      <c r="C524" t="s">
        <v>759</v>
      </c>
      <c r="D524" t="s">
        <v>400</v>
      </c>
      <c r="E524">
        <v>9600</v>
      </c>
    </row>
    <row r="525" spans="3:5" x14ac:dyDescent="0.4">
      <c r="C525" t="s">
        <v>759</v>
      </c>
      <c r="D525" t="s">
        <v>401</v>
      </c>
      <c r="E525">
        <v>20800</v>
      </c>
    </row>
    <row r="526" spans="3:5" x14ac:dyDescent="0.4">
      <c r="C526" t="s">
        <v>759</v>
      </c>
      <c r="D526" t="s">
        <v>402</v>
      </c>
      <c r="E526">
        <v>2100</v>
      </c>
    </row>
    <row r="527" spans="3:5" x14ac:dyDescent="0.4">
      <c r="C527" t="s">
        <v>759</v>
      </c>
      <c r="D527" t="s">
        <v>403</v>
      </c>
      <c r="E527">
        <v>600</v>
      </c>
    </row>
    <row r="528" spans="3:5" x14ac:dyDescent="0.4">
      <c r="C528" t="s">
        <v>759</v>
      </c>
      <c r="D528" t="s">
        <v>404</v>
      </c>
      <c r="E528">
        <v>3500</v>
      </c>
    </row>
    <row r="529" spans="3:5" x14ac:dyDescent="0.4">
      <c r="C529" t="s">
        <v>759</v>
      </c>
      <c r="D529" t="s">
        <v>405</v>
      </c>
      <c r="E529">
        <v>18600</v>
      </c>
    </row>
    <row r="530" spans="3:5" x14ac:dyDescent="0.4">
      <c r="C530" t="s">
        <v>759</v>
      </c>
      <c r="D530" t="s">
        <v>406</v>
      </c>
      <c r="E530">
        <v>23600</v>
      </c>
    </row>
    <row r="531" spans="3:5" x14ac:dyDescent="0.4">
      <c r="C531" t="s">
        <v>759</v>
      </c>
      <c r="D531" t="s">
        <v>407</v>
      </c>
      <c r="E531">
        <v>11400</v>
      </c>
    </row>
    <row r="532" spans="3:5" x14ac:dyDescent="0.4">
      <c r="C532" t="s">
        <v>759</v>
      </c>
      <c r="D532" t="s">
        <v>408</v>
      </c>
      <c r="E532">
        <v>14400</v>
      </c>
    </row>
    <row r="533" spans="3:5" x14ac:dyDescent="0.4">
      <c r="C533" t="s">
        <v>759</v>
      </c>
      <c r="D533" t="s">
        <v>409</v>
      </c>
      <c r="E533">
        <v>1300</v>
      </c>
    </row>
    <row r="534" spans="3:5" x14ac:dyDescent="0.4">
      <c r="C534" t="s">
        <v>759</v>
      </c>
      <c r="D534" t="s">
        <v>410</v>
      </c>
      <c r="E534">
        <v>5400</v>
      </c>
    </row>
    <row r="535" spans="3:5" x14ac:dyDescent="0.4">
      <c r="C535" t="s">
        <v>759</v>
      </c>
      <c r="D535" t="s">
        <v>411</v>
      </c>
      <c r="E535">
        <v>5300</v>
      </c>
    </row>
    <row r="536" spans="3:5" x14ac:dyDescent="0.4">
      <c r="C536" t="s">
        <v>759</v>
      </c>
      <c r="D536" t="s">
        <v>412</v>
      </c>
      <c r="E536">
        <v>4300</v>
      </c>
    </row>
    <row r="537" spans="3:5" x14ac:dyDescent="0.4">
      <c r="C537" t="s">
        <v>759</v>
      </c>
      <c r="D537" t="s">
        <v>413</v>
      </c>
      <c r="E537">
        <v>9000</v>
      </c>
    </row>
    <row r="538" spans="3:5" x14ac:dyDescent="0.4">
      <c r="C538" t="s">
        <v>759</v>
      </c>
      <c r="D538" t="s">
        <v>414</v>
      </c>
      <c r="E538">
        <v>4600</v>
      </c>
    </row>
    <row r="539" spans="3:5" x14ac:dyDescent="0.4">
      <c r="C539" t="s">
        <v>759</v>
      </c>
      <c r="D539" t="s">
        <v>415</v>
      </c>
      <c r="E539">
        <v>4000</v>
      </c>
    </row>
    <row r="540" spans="3:5" x14ac:dyDescent="0.4">
      <c r="C540" t="s">
        <v>759</v>
      </c>
      <c r="D540" t="s">
        <v>416</v>
      </c>
      <c r="E540">
        <v>4400</v>
      </c>
    </row>
    <row r="541" spans="3:5" x14ac:dyDescent="0.4">
      <c r="C541" t="s">
        <v>759</v>
      </c>
      <c r="D541" t="s">
        <v>417</v>
      </c>
      <c r="E541">
        <v>80500</v>
      </c>
    </row>
    <row r="542" spans="3:5" x14ac:dyDescent="0.4">
      <c r="C542" t="s">
        <v>759</v>
      </c>
      <c r="D542" t="s">
        <v>418</v>
      </c>
      <c r="E542">
        <v>36800</v>
      </c>
    </row>
    <row r="543" spans="3:5" x14ac:dyDescent="0.4">
      <c r="C543" t="s">
        <v>759</v>
      </c>
      <c r="D543" t="s">
        <v>419</v>
      </c>
      <c r="E543">
        <v>6900</v>
      </c>
    </row>
    <row r="544" spans="3:5" x14ac:dyDescent="0.4">
      <c r="C544" t="s">
        <v>759</v>
      </c>
      <c r="D544" t="s">
        <v>420</v>
      </c>
      <c r="E544">
        <v>12600</v>
      </c>
    </row>
    <row r="545" spans="3:5" x14ac:dyDescent="0.4">
      <c r="C545" t="s">
        <v>759</v>
      </c>
      <c r="D545" t="s">
        <v>421</v>
      </c>
      <c r="E545">
        <v>2000</v>
      </c>
    </row>
    <row r="546" spans="3:5" x14ac:dyDescent="0.4">
      <c r="C546" t="s">
        <v>759</v>
      </c>
      <c r="D546" t="s">
        <v>422</v>
      </c>
      <c r="E546">
        <v>8400</v>
      </c>
    </row>
    <row r="547" spans="3:5" x14ac:dyDescent="0.4">
      <c r="C547" t="s">
        <v>759</v>
      </c>
      <c r="D547" t="s">
        <v>423</v>
      </c>
      <c r="E547">
        <v>9600</v>
      </c>
    </row>
    <row r="548" spans="3:5" x14ac:dyDescent="0.4">
      <c r="C548" t="s">
        <v>759</v>
      </c>
      <c r="D548" t="s">
        <v>424</v>
      </c>
      <c r="E548">
        <v>2800</v>
      </c>
    </row>
    <row r="549" spans="3:5" x14ac:dyDescent="0.4">
      <c r="C549" t="s">
        <v>759</v>
      </c>
      <c r="D549" t="s">
        <v>425</v>
      </c>
      <c r="E549">
        <v>10400</v>
      </c>
    </row>
    <row r="550" spans="3:5" x14ac:dyDescent="0.4">
      <c r="C550" t="s">
        <v>759</v>
      </c>
      <c r="D550" t="s">
        <v>426</v>
      </c>
      <c r="E550">
        <v>700</v>
      </c>
    </row>
    <row r="551" spans="3:5" x14ac:dyDescent="0.4">
      <c r="C551" t="s">
        <v>759</v>
      </c>
      <c r="D551" t="s">
        <v>427</v>
      </c>
      <c r="E551">
        <v>14300</v>
      </c>
    </row>
    <row r="552" spans="3:5" x14ac:dyDescent="0.4">
      <c r="C552" t="s">
        <v>759</v>
      </c>
      <c r="D552" t="s">
        <v>428</v>
      </c>
      <c r="E552">
        <v>10500</v>
      </c>
    </row>
    <row r="553" spans="3:5" x14ac:dyDescent="0.4">
      <c r="C553" t="s">
        <v>759</v>
      </c>
      <c r="D553" t="s">
        <v>429</v>
      </c>
      <c r="E553">
        <v>28000</v>
      </c>
    </row>
    <row r="554" spans="3:5" x14ac:dyDescent="0.4">
      <c r="C554" t="s">
        <v>759</v>
      </c>
      <c r="D554" t="s">
        <v>430</v>
      </c>
      <c r="E554">
        <v>1800</v>
      </c>
    </row>
    <row r="555" spans="3:5" x14ac:dyDescent="0.4">
      <c r="C555" t="s">
        <v>759</v>
      </c>
      <c r="D555" t="s">
        <v>431</v>
      </c>
      <c r="E555">
        <v>22000</v>
      </c>
    </row>
    <row r="556" spans="3:5" x14ac:dyDescent="0.4">
      <c r="C556" t="s">
        <v>759</v>
      </c>
      <c r="D556" t="s">
        <v>432</v>
      </c>
      <c r="E556">
        <v>9000</v>
      </c>
    </row>
    <row r="557" spans="3:5" x14ac:dyDescent="0.4">
      <c r="C557" t="s">
        <v>759</v>
      </c>
      <c r="D557" t="s">
        <v>433</v>
      </c>
      <c r="E557">
        <v>9100</v>
      </c>
    </row>
    <row r="558" spans="3:5" x14ac:dyDescent="0.4">
      <c r="C558" t="s">
        <v>759</v>
      </c>
      <c r="D558" t="s">
        <v>434</v>
      </c>
      <c r="E558">
        <v>5500</v>
      </c>
    </row>
    <row r="559" spans="3:5" x14ac:dyDescent="0.4">
      <c r="C559" t="s">
        <v>759</v>
      </c>
      <c r="D559" t="s">
        <v>435</v>
      </c>
      <c r="E559">
        <v>6600</v>
      </c>
    </row>
    <row r="560" spans="3:5" x14ac:dyDescent="0.4">
      <c r="C560" t="s">
        <v>759</v>
      </c>
      <c r="D560" t="s">
        <v>436</v>
      </c>
      <c r="E560">
        <v>6800</v>
      </c>
    </row>
    <row r="561" spans="3:5" x14ac:dyDescent="0.4">
      <c r="C561" t="s">
        <v>759</v>
      </c>
      <c r="D561" t="s">
        <v>437</v>
      </c>
      <c r="E561">
        <v>19000</v>
      </c>
    </row>
    <row r="562" spans="3:5" x14ac:dyDescent="0.4">
      <c r="C562" t="s">
        <v>759</v>
      </c>
      <c r="D562" t="s">
        <v>438</v>
      </c>
      <c r="E562">
        <v>9600</v>
      </c>
    </row>
    <row r="563" spans="3:5" x14ac:dyDescent="0.4">
      <c r="C563" t="s">
        <v>759</v>
      </c>
      <c r="D563" t="s">
        <v>439</v>
      </c>
      <c r="E563">
        <v>3800</v>
      </c>
    </row>
    <row r="564" spans="3:5" x14ac:dyDescent="0.4">
      <c r="C564" t="s">
        <v>759</v>
      </c>
      <c r="D564" t="s">
        <v>440</v>
      </c>
      <c r="E564">
        <v>5000</v>
      </c>
    </row>
    <row r="565" spans="3:5" x14ac:dyDescent="0.4">
      <c r="C565" t="s">
        <v>759</v>
      </c>
      <c r="D565" t="s">
        <v>441</v>
      </c>
      <c r="E565">
        <v>16800</v>
      </c>
    </row>
    <row r="566" spans="3:5" x14ac:dyDescent="0.4">
      <c r="C566" t="s">
        <v>759</v>
      </c>
      <c r="D566" t="s">
        <v>442</v>
      </c>
      <c r="E566">
        <v>51700</v>
      </c>
    </row>
    <row r="567" spans="3:5" x14ac:dyDescent="0.4">
      <c r="C567" t="s">
        <v>759</v>
      </c>
      <c r="D567" t="s">
        <v>443</v>
      </c>
      <c r="E567">
        <v>17500</v>
      </c>
    </row>
    <row r="568" spans="3:5" x14ac:dyDescent="0.4">
      <c r="C568" t="s">
        <v>759</v>
      </c>
      <c r="D568" t="s">
        <v>444</v>
      </c>
      <c r="E568">
        <v>8800</v>
      </c>
    </row>
    <row r="569" spans="3:5" x14ac:dyDescent="0.4">
      <c r="C569" t="s">
        <v>759</v>
      </c>
      <c r="D569" t="s">
        <v>445</v>
      </c>
      <c r="E569">
        <v>7600</v>
      </c>
    </row>
    <row r="570" spans="3:5" x14ac:dyDescent="0.4">
      <c r="C570" t="s">
        <v>759</v>
      </c>
      <c r="D570" t="s">
        <v>446</v>
      </c>
      <c r="E570">
        <v>6400</v>
      </c>
    </row>
    <row r="571" spans="3:5" x14ac:dyDescent="0.4">
      <c r="C571" t="s">
        <v>759</v>
      </c>
      <c r="D571" t="s">
        <v>447</v>
      </c>
      <c r="E571">
        <v>7500</v>
      </c>
    </row>
    <row r="572" spans="3:5" x14ac:dyDescent="0.4">
      <c r="C572" t="s">
        <v>759</v>
      </c>
      <c r="D572" t="s">
        <v>448</v>
      </c>
      <c r="E572">
        <v>2400</v>
      </c>
    </row>
    <row r="573" spans="3:5" x14ac:dyDescent="0.4">
      <c r="C573" t="s">
        <v>759</v>
      </c>
      <c r="D573" t="s">
        <v>449</v>
      </c>
      <c r="E573">
        <v>4400</v>
      </c>
    </row>
    <row r="574" spans="3:5" x14ac:dyDescent="0.4">
      <c r="C574" t="s">
        <v>759</v>
      </c>
      <c r="D574" t="s">
        <v>450</v>
      </c>
      <c r="E574">
        <v>14700</v>
      </c>
    </row>
    <row r="575" spans="3:5" x14ac:dyDescent="0.4">
      <c r="C575" t="s">
        <v>759</v>
      </c>
      <c r="D575" t="s">
        <v>451</v>
      </c>
      <c r="E575">
        <v>4600</v>
      </c>
    </row>
    <row r="576" spans="3:5" x14ac:dyDescent="0.4">
      <c r="C576" t="s">
        <v>759</v>
      </c>
      <c r="D576" t="s">
        <v>452</v>
      </c>
      <c r="E576">
        <v>3200</v>
      </c>
    </row>
    <row r="577" spans="3:5" x14ac:dyDescent="0.4">
      <c r="C577" t="s">
        <v>759</v>
      </c>
      <c r="D577" t="s">
        <v>453</v>
      </c>
      <c r="E577">
        <v>19700</v>
      </c>
    </row>
    <row r="578" spans="3:5" x14ac:dyDescent="0.4">
      <c r="C578" t="s">
        <v>759</v>
      </c>
      <c r="D578" t="s">
        <v>454</v>
      </c>
      <c r="E578">
        <v>2800</v>
      </c>
    </row>
    <row r="579" spans="3:5" x14ac:dyDescent="0.4">
      <c r="C579" t="s">
        <v>759</v>
      </c>
      <c r="D579" t="s">
        <v>455</v>
      </c>
      <c r="E579">
        <v>2300</v>
      </c>
    </row>
    <row r="580" spans="3:5" x14ac:dyDescent="0.4">
      <c r="C580" t="s">
        <v>759</v>
      </c>
      <c r="D580" t="s">
        <v>456</v>
      </c>
      <c r="E580">
        <v>5100</v>
      </c>
    </row>
    <row r="581" spans="3:5" x14ac:dyDescent="0.4">
      <c r="C581" t="s">
        <v>759</v>
      </c>
      <c r="D581" t="s">
        <v>457</v>
      </c>
      <c r="E581">
        <v>7100</v>
      </c>
    </row>
    <row r="582" spans="3:5" x14ac:dyDescent="0.4">
      <c r="C582" t="s">
        <v>759</v>
      </c>
      <c r="D582" t="s">
        <v>458</v>
      </c>
      <c r="E582">
        <v>22900</v>
      </c>
    </row>
    <row r="583" spans="3:5" x14ac:dyDescent="0.4">
      <c r="C583" t="s">
        <v>759</v>
      </c>
      <c r="D583" t="s">
        <v>459</v>
      </c>
      <c r="E583">
        <v>23600</v>
      </c>
    </row>
    <row r="584" spans="3:5" x14ac:dyDescent="0.4">
      <c r="C584" t="s">
        <v>759</v>
      </c>
      <c r="D584" t="s">
        <v>460</v>
      </c>
      <c r="E584">
        <v>22400</v>
      </c>
    </row>
    <row r="585" spans="3:5" x14ac:dyDescent="0.4">
      <c r="C585" t="s">
        <v>759</v>
      </c>
      <c r="D585" t="s">
        <v>461</v>
      </c>
      <c r="E585">
        <v>10500</v>
      </c>
    </row>
    <row r="586" spans="3:5" x14ac:dyDescent="0.4">
      <c r="C586" t="s">
        <v>759</v>
      </c>
      <c r="D586" t="s">
        <v>462</v>
      </c>
      <c r="E586">
        <v>16800</v>
      </c>
    </row>
    <row r="587" spans="3:5" x14ac:dyDescent="0.4">
      <c r="C587" t="s">
        <v>759</v>
      </c>
      <c r="D587" t="s">
        <v>463</v>
      </c>
      <c r="E587">
        <v>5100</v>
      </c>
    </row>
    <row r="588" spans="3:5" x14ac:dyDescent="0.4">
      <c r="C588" t="s">
        <v>759</v>
      </c>
      <c r="D588" t="s">
        <v>464</v>
      </c>
      <c r="E588">
        <v>5600</v>
      </c>
    </row>
    <row r="589" spans="3:5" x14ac:dyDescent="0.4">
      <c r="C589" t="s">
        <v>759</v>
      </c>
      <c r="D589" t="s">
        <v>465</v>
      </c>
      <c r="E589">
        <v>3700</v>
      </c>
    </row>
    <row r="590" spans="3:5" x14ac:dyDescent="0.4">
      <c r="C590" t="s">
        <v>759</v>
      </c>
      <c r="D590" t="s">
        <v>466</v>
      </c>
      <c r="E590">
        <v>3100</v>
      </c>
    </row>
    <row r="591" spans="3:5" x14ac:dyDescent="0.4">
      <c r="C591" t="s">
        <v>759</v>
      </c>
      <c r="D591" t="s">
        <v>467</v>
      </c>
      <c r="E591">
        <v>7500</v>
      </c>
    </row>
    <row r="592" spans="3:5" x14ac:dyDescent="0.4">
      <c r="C592" t="s">
        <v>759</v>
      </c>
      <c r="D592" t="s">
        <v>468</v>
      </c>
      <c r="E592">
        <v>5000</v>
      </c>
    </row>
    <row r="593" spans="3:5" x14ac:dyDescent="0.4">
      <c r="C593" t="s">
        <v>759</v>
      </c>
      <c r="D593" t="s">
        <v>469</v>
      </c>
      <c r="E593">
        <v>5200</v>
      </c>
    </row>
    <row r="594" spans="3:5" x14ac:dyDescent="0.4">
      <c r="C594" t="s">
        <v>759</v>
      </c>
      <c r="D594" t="s">
        <v>470</v>
      </c>
      <c r="E594">
        <v>5900</v>
      </c>
    </row>
    <row r="595" spans="3:5" x14ac:dyDescent="0.4">
      <c r="C595" t="s">
        <v>759</v>
      </c>
      <c r="D595" t="s">
        <v>471</v>
      </c>
      <c r="E595">
        <v>2700</v>
      </c>
    </row>
    <row r="596" spans="3:5" x14ac:dyDescent="0.4">
      <c r="C596" t="s">
        <v>759</v>
      </c>
      <c r="D596" t="s">
        <v>472</v>
      </c>
      <c r="E596">
        <v>4400</v>
      </c>
    </row>
    <row r="597" spans="3:5" x14ac:dyDescent="0.4">
      <c r="C597" t="s">
        <v>759</v>
      </c>
      <c r="D597" t="s">
        <v>473</v>
      </c>
      <c r="E597">
        <v>11400</v>
      </c>
    </row>
    <row r="598" spans="3:5" x14ac:dyDescent="0.4">
      <c r="C598" t="s">
        <v>759</v>
      </c>
      <c r="D598" t="s">
        <v>474</v>
      </c>
      <c r="E598">
        <v>8400</v>
      </c>
    </row>
    <row r="599" spans="3:5" x14ac:dyDescent="0.4">
      <c r="C599" t="s">
        <v>759</v>
      </c>
      <c r="D599" t="s">
        <v>475</v>
      </c>
      <c r="E599">
        <v>7300</v>
      </c>
    </row>
    <row r="600" spans="3:5" x14ac:dyDescent="0.4">
      <c r="C600" t="s">
        <v>759</v>
      </c>
      <c r="D600" t="s">
        <v>476</v>
      </c>
      <c r="E600">
        <v>14600</v>
      </c>
    </row>
    <row r="601" spans="3:5" x14ac:dyDescent="0.4">
      <c r="C601" t="s">
        <v>759</v>
      </c>
      <c r="D601" t="s">
        <v>477</v>
      </c>
      <c r="E601">
        <v>8400</v>
      </c>
    </row>
    <row r="602" spans="3:5" x14ac:dyDescent="0.4">
      <c r="C602" t="s">
        <v>759</v>
      </c>
      <c r="D602" t="s">
        <v>478</v>
      </c>
      <c r="E602">
        <v>3500</v>
      </c>
    </row>
    <row r="603" spans="3:5" x14ac:dyDescent="0.4">
      <c r="C603" t="s">
        <v>759</v>
      </c>
      <c r="D603" t="s">
        <v>479</v>
      </c>
      <c r="E603">
        <v>10700</v>
      </c>
    </row>
    <row r="604" spans="3:5" x14ac:dyDescent="0.4">
      <c r="C604" t="s">
        <v>759</v>
      </c>
      <c r="D604" t="s">
        <v>480</v>
      </c>
      <c r="E604">
        <v>9400</v>
      </c>
    </row>
    <row r="605" spans="3:5" x14ac:dyDescent="0.4">
      <c r="C605" t="s">
        <v>759</v>
      </c>
      <c r="D605" t="s">
        <v>481</v>
      </c>
      <c r="E605">
        <v>10800</v>
      </c>
    </row>
    <row r="606" spans="3:5" x14ac:dyDescent="0.4">
      <c r="C606" t="s">
        <v>759</v>
      </c>
      <c r="D606" t="s">
        <v>482</v>
      </c>
      <c r="E606">
        <v>7600</v>
      </c>
    </row>
    <row r="607" spans="3:5" x14ac:dyDescent="0.4">
      <c r="C607" t="s">
        <v>759</v>
      </c>
      <c r="D607" t="s">
        <v>483</v>
      </c>
      <c r="E607">
        <v>17800</v>
      </c>
    </row>
    <row r="608" spans="3:5" x14ac:dyDescent="0.4">
      <c r="C608" t="s">
        <v>759</v>
      </c>
      <c r="D608" t="s">
        <v>484</v>
      </c>
      <c r="E608">
        <v>1900</v>
      </c>
    </row>
    <row r="609" spans="3:5" x14ac:dyDescent="0.4">
      <c r="C609" t="s">
        <v>759</v>
      </c>
      <c r="D609" t="s">
        <v>485</v>
      </c>
      <c r="E609">
        <v>3500</v>
      </c>
    </row>
    <row r="610" spans="3:5" x14ac:dyDescent="0.4">
      <c r="C610" t="s">
        <v>759</v>
      </c>
      <c r="D610" t="s">
        <v>486</v>
      </c>
      <c r="E610">
        <v>4300</v>
      </c>
    </row>
    <row r="611" spans="3:5" x14ac:dyDescent="0.4">
      <c r="C611" t="s">
        <v>759</v>
      </c>
      <c r="D611" t="s">
        <v>487</v>
      </c>
      <c r="E611">
        <v>8500</v>
      </c>
    </row>
    <row r="612" spans="3:5" x14ac:dyDescent="0.4">
      <c r="C612" t="s">
        <v>759</v>
      </c>
      <c r="D612" t="s">
        <v>488</v>
      </c>
      <c r="E612">
        <v>5000</v>
      </c>
    </row>
    <row r="613" spans="3:5" x14ac:dyDescent="0.4">
      <c r="C613" t="s">
        <v>759</v>
      </c>
      <c r="D613" t="s">
        <v>489</v>
      </c>
      <c r="E613">
        <v>1700</v>
      </c>
    </row>
    <row r="614" spans="3:5" x14ac:dyDescent="0.4">
      <c r="C614" t="s">
        <v>759</v>
      </c>
      <c r="D614" t="s">
        <v>490</v>
      </c>
      <c r="E614">
        <v>4800</v>
      </c>
    </row>
    <row r="615" spans="3:5" x14ac:dyDescent="0.4">
      <c r="C615" t="s">
        <v>759</v>
      </c>
      <c r="D615" t="s">
        <v>491</v>
      </c>
      <c r="E615">
        <v>5900</v>
      </c>
    </row>
    <row r="616" spans="3:5" x14ac:dyDescent="0.4">
      <c r="C616" t="s">
        <v>759</v>
      </c>
      <c r="D616" t="s">
        <v>492</v>
      </c>
      <c r="E616">
        <v>14000</v>
      </c>
    </row>
    <row r="617" spans="3:5" x14ac:dyDescent="0.4">
      <c r="C617" t="s">
        <v>759</v>
      </c>
      <c r="D617" t="s">
        <v>493</v>
      </c>
      <c r="E617">
        <v>5400</v>
      </c>
    </row>
    <row r="618" spans="3:5" x14ac:dyDescent="0.4">
      <c r="C618" t="s">
        <v>759</v>
      </c>
      <c r="D618" t="s">
        <v>494</v>
      </c>
      <c r="E618">
        <v>4400</v>
      </c>
    </row>
    <row r="619" spans="3:5" x14ac:dyDescent="0.4">
      <c r="C619" t="s">
        <v>759</v>
      </c>
      <c r="D619" t="s">
        <v>495</v>
      </c>
      <c r="E619">
        <v>200</v>
      </c>
    </row>
    <row r="620" spans="3:5" x14ac:dyDescent="0.4">
      <c r="C620" t="s">
        <v>759</v>
      </c>
      <c r="D620" t="s">
        <v>496</v>
      </c>
      <c r="E620">
        <v>4400</v>
      </c>
    </row>
    <row r="621" spans="3:5" x14ac:dyDescent="0.4">
      <c r="C621" t="s">
        <v>759</v>
      </c>
      <c r="D621" t="s">
        <v>497</v>
      </c>
      <c r="E621">
        <v>10300</v>
      </c>
    </row>
    <row r="622" spans="3:5" x14ac:dyDescent="0.4">
      <c r="C622" t="s">
        <v>759</v>
      </c>
      <c r="D622" t="s">
        <v>498</v>
      </c>
      <c r="E622">
        <v>3100</v>
      </c>
    </row>
    <row r="623" spans="3:5" x14ac:dyDescent="0.4">
      <c r="C623" t="s">
        <v>759</v>
      </c>
      <c r="D623" t="s">
        <v>499</v>
      </c>
      <c r="E623">
        <v>8400</v>
      </c>
    </row>
    <row r="624" spans="3:5" x14ac:dyDescent="0.4">
      <c r="C624" t="s">
        <v>759</v>
      </c>
      <c r="D624" t="s">
        <v>500</v>
      </c>
      <c r="E624">
        <v>16600</v>
      </c>
    </row>
    <row r="625" spans="3:5" x14ac:dyDescent="0.4">
      <c r="C625" t="s">
        <v>759</v>
      </c>
      <c r="D625" t="s">
        <v>501</v>
      </c>
      <c r="E625">
        <v>5000</v>
      </c>
    </row>
    <row r="626" spans="3:5" x14ac:dyDescent="0.4">
      <c r="C626" t="s">
        <v>759</v>
      </c>
      <c r="D626" t="s">
        <v>502</v>
      </c>
      <c r="E626">
        <v>1700</v>
      </c>
    </row>
    <row r="627" spans="3:5" x14ac:dyDescent="0.4">
      <c r="C627" t="s">
        <v>759</v>
      </c>
      <c r="D627" t="s">
        <v>503</v>
      </c>
      <c r="E627">
        <v>500</v>
      </c>
    </row>
    <row r="628" spans="3:5" x14ac:dyDescent="0.4">
      <c r="C628" t="s">
        <v>759</v>
      </c>
      <c r="D628" t="s">
        <v>504</v>
      </c>
      <c r="E628">
        <v>2800</v>
      </c>
    </row>
    <row r="629" spans="3:5" x14ac:dyDescent="0.4">
      <c r="C629" t="s">
        <v>759</v>
      </c>
      <c r="D629" t="s">
        <v>505</v>
      </c>
      <c r="E629">
        <v>5200</v>
      </c>
    </row>
    <row r="630" spans="3:5" x14ac:dyDescent="0.4">
      <c r="C630" t="s">
        <v>759</v>
      </c>
      <c r="D630" t="s">
        <v>506</v>
      </c>
      <c r="E630">
        <v>4800</v>
      </c>
    </row>
    <row r="631" spans="3:5" x14ac:dyDescent="0.4">
      <c r="C631" t="s">
        <v>759</v>
      </c>
      <c r="D631" t="s">
        <v>507</v>
      </c>
      <c r="E631">
        <v>1500</v>
      </c>
    </row>
    <row r="632" spans="3:5" x14ac:dyDescent="0.4">
      <c r="C632" t="s">
        <v>759</v>
      </c>
      <c r="D632" t="s">
        <v>508</v>
      </c>
      <c r="E632">
        <v>400</v>
      </c>
    </row>
    <row r="633" spans="3:5" x14ac:dyDescent="0.4">
      <c r="C633" t="s">
        <v>759</v>
      </c>
      <c r="D633" t="s">
        <v>509</v>
      </c>
      <c r="E633">
        <v>1200</v>
      </c>
    </row>
    <row r="634" spans="3:5" x14ac:dyDescent="0.4">
      <c r="C634" t="s">
        <v>759</v>
      </c>
      <c r="D634" t="s">
        <v>510</v>
      </c>
      <c r="E634">
        <v>7300</v>
      </c>
    </row>
    <row r="635" spans="3:5" x14ac:dyDescent="0.4">
      <c r="C635" t="s">
        <v>759</v>
      </c>
      <c r="D635" t="s">
        <v>511</v>
      </c>
      <c r="E635">
        <v>400</v>
      </c>
    </row>
    <row r="636" spans="3:5" x14ac:dyDescent="0.4">
      <c r="C636" t="s">
        <v>759</v>
      </c>
      <c r="D636" t="s">
        <v>512</v>
      </c>
      <c r="E636">
        <v>7800</v>
      </c>
    </row>
    <row r="637" spans="3:5" x14ac:dyDescent="0.4">
      <c r="C637" t="s">
        <v>759</v>
      </c>
      <c r="D637" t="s">
        <v>695</v>
      </c>
      <c r="E637">
        <v>900</v>
      </c>
    </row>
    <row r="638" spans="3:5" x14ac:dyDescent="0.4">
      <c r="C638" t="s">
        <v>759</v>
      </c>
      <c r="D638" t="s">
        <v>696</v>
      </c>
      <c r="E638">
        <v>3100</v>
      </c>
    </row>
    <row r="639" spans="3:5" x14ac:dyDescent="0.4">
      <c r="C639" t="s">
        <v>759</v>
      </c>
      <c r="D639" t="s">
        <v>697</v>
      </c>
      <c r="E639">
        <v>12400</v>
      </c>
    </row>
    <row r="640" spans="3:5" x14ac:dyDescent="0.4">
      <c r="C640" t="s">
        <v>759</v>
      </c>
      <c r="D640" t="s">
        <v>698</v>
      </c>
      <c r="E640">
        <v>7500</v>
      </c>
    </row>
    <row r="641" spans="3:5" x14ac:dyDescent="0.4">
      <c r="C641" t="s">
        <v>759</v>
      </c>
      <c r="D641" t="s">
        <v>699</v>
      </c>
      <c r="E641">
        <v>3200</v>
      </c>
    </row>
    <row r="642" spans="3:5" x14ac:dyDescent="0.4">
      <c r="C642" t="s">
        <v>759</v>
      </c>
      <c r="D642" t="s">
        <v>700</v>
      </c>
      <c r="E642">
        <v>2700</v>
      </c>
    </row>
    <row r="643" spans="3:5" x14ac:dyDescent="0.4">
      <c r="C643" t="s">
        <v>759</v>
      </c>
      <c r="D643" t="s">
        <v>701</v>
      </c>
      <c r="E643">
        <v>4600</v>
      </c>
    </row>
    <row r="644" spans="3:5" x14ac:dyDescent="0.4">
      <c r="C644" t="s">
        <v>759</v>
      </c>
      <c r="D644" t="s">
        <v>702</v>
      </c>
      <c r="E644">
        <v>2100</v>
      </c>
    </row>
    <row r="645" spans="3:5" x14ac:dyDescent="0.4">
      <c r="C645" t="s">
        <v>759</v>
      </c>
      <c r="D645" t="s">
        <v>703</v>
      </c>
      <c r="E645">
        <v>2100</v>
      </c>
    </row>
    <row r="646" spans="3:5" x14ac:dyDescent="0.4">
      <c r="C646" t="s">
        <v>759</v>
      </c>
      <c r="D646" t="s">
        <v>704</v>
      </c>
      <c r="E646">
        <v>6600</v>
      </c>
    </row>
    <row r="647" spans="3:5" x14ac:dyDescent="0.4">
      <c r="C647" t="s">
        <v>759</v>
      </c>
      <c r="D647" t="s">
        <v>705</v>
      </c>
      <c r="E647">
        <v>2200</v>
      </c>
    </row>
    <row r="648" spans="3:5" x14ac:dyDescent="0.4">
      <c r="C648" t="s">
        <v>759</v>
      </c>
      <c r="D648" t="s">
        <v>706</v>
      </c>
      <c r="E648">
        <v>1300</v>
      </c>
    </row>
    <row r="649" spans="3:5" x14ac:dyDescent="0.4">
      <c r="C649" t="s">
        <v>759</v>
      </c>
      <c r="D649" t="s">
        <v>707</v>
      </c>
      <c r="E649">
        <v>2000</v>
      </c>
    </row>
    <row r="650" spans="3:5" x14ac:dyDescent="0.4">
      <c r="C650" t="s">
        <v>759</v>
      </c>
      <c r="D650" t="s">
        <v>708</v>
      </c>
      <c r="E650">
        <v>2800</v>
      </c>
    </row>
    <row r="651" spans="3:5" x14ac:dyDescent="0.4">
      <c r="C651" t="s">
        <v>759</v>
      </c>
      <c r="D651" t="s">
        <v>709</v>
      </c>
      <c r="E651">
        <v>1800</v>
      </c>
    </row>
    <row r="652" spans="3:5" x14ac:dyDescent="0.4">
      <c r="C652" t="s">
        <v>759</v>
      </c>
      <c r="D652" t="s">
        <v>710</v>
      </c>
      <c r="E652">
        <v>8300</v>
      </c>
    </row>
    <row r="653" spans="3:5" x14ac:dyDescent="0.4">
      <c r="C653" t="s">
        <v>759</v>
      </c>
      <c r="D653" t="s">
        <v>711</v>
      </c>
      <c r="E653">
        <v>7800</v>
      </c>
    </row>
    <row r="654" spans="3:5" x14ac:dyDescent="0.4">
      <c r="C654" t="s">
        <v>759</v>
      </c>
      <c r="D654" t="s">
        <v>712</v>
      </c>
      <c r="E654">
        <v>5800</v>
      </c>
    </row>
    <row r="655" spans="3:5" x14ac:dyDescent="0.4">
      <c r="C655" t="s">
        <v>759</v>
      </c>
      <c r="D655" t="s">
        <v>713</v>
      </c>
      <c r="E655">
        <v>2900</v>
      </c>
    </row>
    <row r="656" spans="3:5" x14ac:dyDescent="0.4">
      <c r="C656" t="s">
        <v>759</v>
      </c>
      <c r="D656" t="s">
        <v>714</v>
      </c>
      <c r="E656">
        <v>2300</v>
      </c>
    </row>
    <row r="657" spans="3:5" x14ac:dyDescent="0.4">
      <c r="C657" t="s">
        <v>759</v>
      </c>
      <c r="D657" t="s">
        <v>715</v>
      </c>
      <c r="E657">
        <v>7500</v>
      </c>
    </row>
    <row r="658" spans="3:5" x14ac:dyDescent="0.4">
      <c r="C658" t="s">
        <v>759</v>
      </c>
      <c r="D658" t="s">
        <v>716</v>
      </c>
      <c r="E658">
        <v>1000</v>
      </c>
    </row>
    <row r="659" spans="3:5" x14ac:dyDescent="0.4">
      <c r="C659" t="s">
        <v>759</v>
      </c>
      <c r="D659" t="s">
        <v>717</v>
      </c>
      <c r="E659">
        <v>3800</v>
      </c>
    </row>
    <row r="660" spans="3:5" x14ac:dyDescent="0.4">
      <c r="C660" t="s">
        <v>759</v>
      </c>
      <c r="D660" t="s">
        <v>718</v>
      </c>
      <c r="E660">
        <v>2700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48200</v>
      </c>
    </row>
    <row r="667" spans="3:5" x14ac:dyDescent="0.4">
      <c r="C667" t="s">
        <v>760</v>
      </c>
      <c r="D667" t="s">
        <v>513</v>
      </c>
      <c r="E667">
        <v>0</v>
      </c>
    </row>
    <row r="668" spans="3:5" x14ac:dyDescent="0.4">
      <c r="C668" t="s">
        <v>760</v>
      </c>
      <c r="D668" t="s">
        <v>514</v>
      </c>
      <c r="E668">
        <v>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157000</v>
      </c>
    </row>
    <row r="671" spans="3:5" x14ac:dyDescent="0.4">
      <c r="C671" t="s">
        <v>760</v>
      </c>
      <c r="D671" t="s">
        <v>517</v>
      </c>
      <c r="E671">
        <v>95300</v>
      </c>
    </row>
    <row r="672" spans="3:5" x14ac:dyDescent="0.4">
      <c r="C672" t="s">
        <v>760</v>
      </c>
      <c r="D672" t="s">
        <v>518</v>
      </c>
      <c r="E672">
        <v>74000</v>
      </c>
    </row>
    <row r="673" spans="3:5" x14ac:dyDescent="0.4">
      <c r="C673" t="s">
        <v>760</v>
      </c>
      <c r="D673" t="s">
        <v>519</v>
      </c>
      <c r="E673">
        <v>51000</v>
      </c>
    </row>
    <row r="674" spans="3:5" x14ac:dyDescent="0.4">
      <c r="C674" t="s">
        <v>760</v>
      </c>
      <c r="D674" t="s">
        <v>520</v>
      </c>
      <c r="E674">
        <v>147400</v>
      </c>
    </row>
    <row r="675" spans="3:5" x14ac:dyDescent="0.4">
      <c r="C675" t="s">
        <v>760</v>
      </c>
      <c r="D675" t="s">
        <v>521</v>
      </c>
      <c r="E675">
        <v>48700</v>
      </c>
    </row>
    <row r="676" spans="3:5" x14ac:dyDescent="0.4">
      <c r="C676" t="s">
        <v>760</v>
      </c>
      <c r="D676" t="s">
        <v>522</v>
      </c>
      <c r="E676">
        <v>34100</v>
      </c>
    </row>
    <row r="677" spans="3:5" x14ac:dyDescent="0.4">
      <c r="C677" t="s">
        <v>760</v>
      </c>
      <c r="D677" t="s">
        <v>523</v>
      </c>
      <c r="E677">
        <v>40600</v>
      </c>
    </row>
    <row r="678" spans="3:5" x14ac:dyDescent="0.4">
      <c r="C678" t="s">
        <v>760</v>
      </c>
      <c r="D678" t="s">
        <v>524</v>
      </c>
      <c r="E678">
        <v>20300</v>
      </c>
    </row>
    <row r="679" spans="3:5" x14ac:dyDescent="0.4">
      <c r="C679" t="s">
        <v>760</v>
      </c>
      <c r="D679" t="s">
        <v>525</v>
      </c>
      <c r="E679">
        <v>28500</v>
      </c>
    </row>
    <row r="680" spans="3:5" x14ac:dyDescent="0.4">
      <c r="C680" t="s">
        <v>760</v>
      </c>
      <c r="D680" t="s">
        <v>526</v>
      </c>
      <c r="E680">
        <v>41800</v>
      </c>
    </row>
    <row r="681" spans="3:5" x14ac:dyDescent="0.4">
      <c r="C681" t="s">
        <v>760</v>
      </c>
      <c r="D681" t="s">
        <v>527</v>
      </c>
      <c r="E681">
        <v>19800</v>
      </c>
    </row>
    <row r="682" spans="3:5" x14ac:dyDescent="0.4">
      <c r="C682" t="s">
        <v>760</v>
      </c>
      <c r="D682" t="s">
        <v>528</v>
      </c>
      <c r="E682">
        <v>18000</v>
      </c>
    </row>
    <row r="683" spans="3:5" x14ac:dyDescent="0.4">
      <c r="C683" t="s">
        <v>760</v>
      </c>
      <c r="D683" t="s">
        <v>529</v>
      </c>
      <c r="E683">
        <v>44300</v>
      </c>
    </row>
    <row r="684" spans="3:5" x14ac:dyDescent="0.4">
      <c r="C684" t="s">
        <v>760</v>
      </c>
      <c r="D684" t="s">
        <v>530</v>
      </c>
      <c r="E684">
        <v>9000</v>
      </c>
    </row>
    <row r="685" spans="3:5" x14ac:dyDescent="0.4">
      <c r="C685" t="s">
        <v>760</v>
      </c>
      <c r="D685" t="s">
        <v>531</v>
      </c>
      <c r="E685">
        <v>17600</v>
      </c>
    </row>
    <row r="686" spans="3:5" x14ac:dyDescent="0.4">
      <c r="C686" t="s">
        <v>760</v>
      </c>
      <c r="D686" t="s">
        <v>532</v>
      </c>
      <c r="E686">
        <v>6900</v>
      </c>
    </row>
    <row r="687" spans="3:5" x14ac:dyDescent="0.4">
      <c r="C687" t="s">
        <v>760</v>
      </c>
      <c r="D687" t="s">
        <v>533</v>
      </c>
      <c r="E687">
        <v>8000</v>
      </c>
    </row>
    <row r="688" spans="3:5" x14ac:dyDescent="0.4">
      <c r="C688" t="s">
        <v>760</v>
      </c>
      <c r="D688" t="s">
        <v>534</v>
      </c>
      <c r="E688">
        <v>14600</v>
      </c>
    </row>
    <row r="689" spans="3:5" x14ac:dyDescent="0.4">
      <c r="C689" t="s">
        <v>760</v>
      </c>
      <c r="D689" t="s">
        <v>535</v>
      </c>
      <c r="E689">
        <v>6100</v>
      </c>
    </row>
    <row r="690" spans="3:5" x14ac:dyDescent="0.4">
      <c r="C690" t="s">
        <v>760</v>
      </c>
      <c r="D690" t="s">
        <v>536</v>
      </c>
      <c r="E690">
        <v>7200</v>
      </c>
    </row>
    <row r="691" spans="3:5" x14ac:dyDescent="0.4">
      <c r="C691" t="s">
        <v>760</v>
      </c>
      <c r="D691" t="s">
        <v>537</v>
      </c>
      <c r="E691">
        <v>8600</v>
      </c>
    </row>
    <row r="692" spans="3:5" x14ac:dyDescent="0.4">
      <c r="C692" t="s">
        <v>760</v>
      </c>
      <c r="D692" t="s">
        <v>538</v>
      </c>
      <c r="E692">
        <v>29200</v>
      </c>
    </row>
    <row r="693" spans="3:5" x14ac:dyDescent="0.4">
      <c r="C693" t="s">
        <v>760</v>
      </c>
      <c r="D693" t="s">
        <v>539</v>
      </c>
      <c r="E693">
        <v>11600</v>
      </c>
    </row>
    <row r="694" spans="3:5" x14ac:dyDescent="0.4">
      <c r="C694" t="s">
        <v>760</v>
      </c>
      <c r="D694" t="s">
        <v>540</v>
      </c>
      <c r="E694">
        <v>20000</v>
      </c>
    </row>
    <row r="695" spans="3:5" x14ac:dyDescent="0.4">
      <c r="C695" t="s">
        <v>760</v>
      </c>
      <c r="D695" t="s">
        <v>541</v>
      </c>
      <c r="E695">
        <v>10600</v>
      </c>
    </row>
    <row r="696" spans="3:5" x14ac:dyDescent="0.4">
      <c r="C696" t="s">
        <v>760</v>
      </c>
      <c r="D696" t="s">
        <v>542</v>
      </c>
      <c r="E696">
        <v>5200</v>
      </c>
    </row>
    <row r="697" spans="3:5" x14ac:dyDescent="0.4">
      <c r="C697" t="s">
        <v>760</v>
      </c>
      <c r="D697" t="s">
        <v>543</v>
      </c>
      <c r="E697">
        <v>21400</v>
      </c>
    </row>
    <row r="698" spans="3:5" x14ac:dyDescent="0.4">
      <c r="C698" t="s">
        <v>760</v>
      </c>
      <c r="D698" t="s">
        <v>544</v>
      </c>
      <c r="E698">
        <v>2600</v>
      </c>
    </row>
    <row r="699" spans="3:5" x14ac:dyDescent="0.4">
      <c r="C699" t="s">
        <v>760</v>
      </c>
      <c r="D699" t="s">
        <v>545</v>
      </c>
      <c r="E699">
        <v>15000</v>
      </c>
    </row>
    <row r="700" spans="3:5" x14ac:dyDescent="0.4">
      <c r="C700" t="s">
        <v>760</v>
      </c>
      <c r="D700" t="s">
        <v>546</v>
      </c>
      <c r="E700">
        <v>5600</v>
      </c>
    </row>
    <row r="701" spans="3:5" x14ac:dyDescent="0.4">
      <c r="C701" t="s">
        <v>760</v>
      </c>
      <c r="D701" t="s">
        <v>547</v>
      </c>
      <c r="E701">
        <v>5900</v>
      </c>
    </row>
    <row r="702" spans="3:5" x14ac:dyDescent="0.4">
      <c r="C702" t="s">
        <v>760</v>
      </c>
      <c r="D702" t="s">
        <v>548</v>
      </c>
      <c r="E702">
        <v>19900</v>
      </c>
    </row>
    <row r="703" spans="3:5" x14ac:dyDescent="0.4">
      <c r="C703" t="s">
        <v>760</v>
      </c>
      <c r="D703" t="s">
        <v>549</v>
      </c>
      <c r="E703">
        <v>32700</v>
      </c>
    </row>
    <row r="704" spans="3:5" x14ac:dyDescent="0.4">
      <c r="C704" t="s">
        <v>760</v>
      </c>
      <c r="D704" t="s">
        <v>550</v>
      </c>
      <c r="E704">
        <v>22600</v>
      </c>
    </row>
    <row r="705" spans="3:5" x14ac:dyDescent="0.4">
      <c r="C705" t="s">
        <v>760</v>
      </c>
      <c r="D705" t="s">
        <v>551</v>
      </c>
      <c r="E705">
        <v>9500</v>
      </c>
    </row>
    <row r="706" spans="3:5" x14ac:dyDescent="0.4">
      <c r="C706" t="s">
        <v>760</v>
      </c>
      <c r="D706" t="s">
        <v>552</v>
      </c>
      <c r="E706">
        <v>27300</v>
      </c>
    </row>
    <row r="707" spans="3:5" x14ac:dyDescent="0.4">
      <c r="C707" t="s">
        <v>760</v>
      </c>
      <c r="D707" t="s">
        <v>553</v>
      </c>
      <c r="E707">
        <v>7700</v>
      </c>
    </row>
    <row r="708" spans="3:5" x14ac:dyDescent="0.4">
      <c r="C708" t="s">
        <v>760</v>
      </c>
      <c r="D708" t="s">
        <v>554</v>
      </c>
      <c r="E708">
        <v>5700</v>
      </c>
    </row>
    <row r="709" spans="3:5" x14ac:dyDescent="0.4">
      <c r="C709" t="s">
        <v>760</v>
      </c>
      <c r="D709" t="s">
        <v>555</v>
      </c>
      <c r="E709">
        <v>8700</v>
      </c>
    </row>
    <row r="710" spans="3:5" x14ac:dyDescent="0.4">
      <c r="C710" t="s">
        <v>760</v>
      </c>
      <c r="D710" t="s">
        <v>556</v>
      </c>
      <c r="E710">
        <v>8500</v>
      </c>
    </row>
    <row r="711" spans="3:5" x14ac:dyDescent="0.4">
      <c r="C711" t="s">
        <v>760</v>
      </c>
      <c r="D711" t="s">
        <v>557</v>
      </c>
      <c r="E711">
        <v>2300</v>
      </c>
    </row>
    <row r="712" spans="3:5" x14ac:dyDescent="0.4">
      <c r="C712" t="s">
        <v>760</v>
      </c>
      <c r="D712" t="s">
        <v>558</v>
      </c>
      <c r="E712">
        <v>12800</v>
      </c>
    </row>
    <row r="713" spans="3:5" x14ac:dyDescent="0.4">
      <c r="C713" t="s">
        <v>760</v>
      </c>
      <c r="D713" t="s">
        <v>559</v>
      </c>
      <c r="E713">
        <v>11200</v>
      </c>
    </row>
    <row r="714" spans="3:5" x14ac:dyDescent="0.4">
      <c r="C714" t="s">
        <v>760</v>
      </c>
      <c r="D714" t="s">
        <v>560</v>
      </c>
      <c r="E714">
        <v>6400</v>
      </c>
    </row>
    <row r="715" spans="3:5" x14ac:dyDescent="0.4">
      <c r="C715" t="s">
        <v>760</v>
      </c>
      <c r="D715" t="s">
        <v>561</v>
      </c>
      <c r="E715">
        <v>6800</v>
      </c>
    </row>
    <row r="716" spans="3:5" x14ac:dyDescent="0.4">
      <c r="C716" t="s">
        <v>760</v>
      </c>
      <c r="D716" t="s">
        <v>562</v>
      </c>
      <c r="E716">
        <v>5200</v>
      </c>
    </row>
    <row r="717" spans="3:5" x14ac:dyDescent="0.4">
      <c r="C717" t="s">
        <v>760</v>
      </c>
      <c r="D717" t="s">
        <v>563</v>
      </c>
      <c r="E717">
        <v>6700</v>
      </c>
    </row>
    <row r="718" spans="3:5" x14ac:dyDescent="0.4">
      <c r="C718" t="s">
        <v>760</v>
      </c>
      <c r="D718" t="s">
        <v>564</v>
      </c>
      <c r="E718">
        <v>6500</v>
      </c>
    </row>
    <row r="719" spans="3:5" x14ac:dyDescent="0.4">
      <c r="C719" t="s">
        <v>760</v>
      </c>
      <c r="D719" t="s">
        <v>565</v>
      </c>
      <c r="E719">
        <v>3600</v>
      </c>
    </row>
    <row r="720" spans="3:5" x14ac:dyDescent="0.4">
      <c r="C720" t="s">
        <v>760</v>
      </c>
      <c r="D720" t="s">
        <v>566</v>
      </c>
      <c r="E720">
        <v>4300</v>
      </c>
    </row>
    <row r="721" spans="3:5" x14ac:dyDescent="0.4">
      <c r="C721" t="s">
        <v>760</v>
      </c>
      <c r="D721" t="s">
        <v>567</v>
      </c>
      <c r="E721">
        <v>2800</v>
      </c>
    </row>
    <row r="722" spans="3:5" x14ac:dyDescent="0.4">
      <c r="C722" t="s">
        <v>760</v>
      </c>
      <c r="D722" t="s">
        <v>568</v>
      </c>
      <c r="E722">
        <v>8500</v>
      </c>
    </row>
    <row r="723" spans="3:5" x14ac:dyDescent="0.4">
      <c r="C723" t="s">
        <v>760</v>
      </c>
      <c r="D723" t="s">
        <v>569</v>
      </c>
      <c r="E723">
        <v>1100</v>
      </c>
    </row>
    <row r="724" spans="3:5" x14ac:dyDescent="0.4">
      <c r="C724" t="s">
        <v>760</v>
      </c>
      <c r="D724" t="s">
        <v>570</v>
      </c>
      <c r="E724">
        <v>1400</v>
      </c>
    </row>
    <row r="725" spans="3:5" x14ac:dyDescent="0.4">
      <c r="C725" t="s">
        <v>760</v>
      </c>
      <c r="D725" t="s">
        <v>571</v>
      </c>
      <c r="E725">
        <v>8300</v>
      </c>
    </row>
    <row r="726" spans="3:5" x14ac:dyDescent="0.4">
      <c r="C726" t="s">
        <v>760</v>
      </c>
      <c r="D726" t="s">
        <v>572</v>
      </c>
      <c r="E726">
        <v>17900</v>
      </c>
    </row>
    <row r="727" spans="3:5" x14ac:dyDescent="0.4">
      <c r="C727" t="s">
        <v>760</v>
      </c>
      <c r="D727" t="s">
        <v>573</v>
      </c>
      <c r="E727">
        <v>7900</v>
      </c>
    </row>
    <row r="728" spans="3:5" x14ac:dyDescent="0.4">
      <c r="C728" t="s">
        <v>760</v>
      </c>
      <c r="D728" t="s">
        <v>574</v>
      </c>
      <c r="E728">
        <v>35300</v>
      </c>
    </row>
    <row r="729" spans="3:5" x14ac:dyDescent="0.4">
      <c r="C729" t="s">
        <v>760</v>
      </c>
      <c r="D729" t="s">
        <v>575</v>
      </c>
      <c r="E729">
        <v>5300</v>
      </c>
    </row>
    <row r="730" spans="3:5" x14ac:dyDescent="0.4">
      <c r="C730" t="s">
        <v>760</v>
      </c>
      <c r="D730" t="s">
        <v>576</v>
      </c>
      <c r="E730">
        <v>8900</v>
      </c>
    </row>
    <row r="731" spans="3:5" x14ac:dyDescent="0.4">
      <c r="C731" t="s">
        <v>760</v>
      </c>
      <c r="D731" t="s">
        <v>577</v>
      </c>
      <c r="E731">
        <v>14500</v>
      </c>
    </row>
    <row r="732" spans="3:5" x14ac:dyDescent="0.4">
      <c r="C732" t="s">
        <v>760</v>
      </c>
      <c r="D732" t="s">
        <v>578</v>
      </c>
      <c r="E732">
        <v>44900</v>
      </c>
    </row>
    <row r="733" spans="3:5" x14ac:dyDescent="0.4">
      <c r="C733" t="s">
        <v>760</v>
      </c>
      <c r="D733" t="s">
        <v>579</v>
      </c>
      <c r="E733">
        <v>7200</v>
      </c>
    </row>
    <row r="734" spans="3:5" x14ac:dyDescent="0.4">
      <c r="C734" t="s">
        <v>760</v>
      </c>
      <c r="D734" t="s">
        <v>580</v>
      </c>
      <c r="E734">
        <v>4500</v>
      </c>
    </row>
    <row r="735" spans="3:5" x14ac:dyDescent="0.4">
      <c r="C735" t="s">
        <v>760</v>
      </c>
      <c r="D735" t="s">
        <v>581</v>
      </c>
      <c r="E735">
        <v>12400</v>
      </c>
    </row>
    <row r="736" spans="3:5" x14ac:dyDescent="0.4">
      <c r="C736" t="s">
        <v>760</v>
      </c>
      <c r="D736" t="s">
        <v>582</v>
      </c>
      <c r="E736">
        <v>11500</v>
      </c>
    </row>
    <row r="737" spans="3:5" x14ac:dyDescent="0.4">
      <c r="C737" t="s">
        <v>760</v>
      </c>
      <c r="D737" t="s">
        <v>583</v>
      </c>
      <c r="E737">
        <v>4800</v>
      </c>
    </row>
    <row r="738" spans="3:5" x14ac:dyDescent="0.4">
      <c r="C738" t="s">
        <v>760</v>
      </c>
      <c r="D738" t="s">
        <v>584</v>
      </c>
      <c r="E738">
        <v>3900</v>
      </c>
    </row>
    <row r="739" spans="3:5" x14ac:dyDescent="0.4">
      <c r="C739" t="s">
        <v>760</v>
      </c>
      <c r="D739" t="s">
        <v>585</v>
      </c>
      <c r="E739">
        <v>19600</v>
      </c>
    </row>
    <row r="740" spans="3:5" x14ac:dyDescent="0.4">
      <c r="C740" t="s">
        <v>760</v>
      </c>
      <c r="D740" t="s">
        <v>586</v>
      </c>
      <c r="E740">
        <v>6100</v>
      </c>
    </row>
    <row r="741" spans="3:5" x14ac:dyDescent="0.4">
      <c r="C741" t="s">
        <v>760</v>
      </c>
      <c r="D741" t="s">
        <v>587</v>
      </c>
      <c r="E741">
        <v>18900</v>
      </c>
    </row>
    <row r="742" spans="3:5" x14ac:dyDescent="0.4">
      <c r="C742" t="s">
        <v>760</v>
      </c>
      <c r="D742" t="s">
        <v>588</v>
      </c>
      <c r="E742">
        <v>3900</v>
      </c>
    </row>
    <row r="743" spans="3:5" x14ac:dyDescent="0.4">
      <c r="C743" t="s">
        <v>760</v>
      </c>
      <c r="D743" t="s">
        <v>589</v>
      </c>
      <c r="E743">
        <v>6500</v>
      </c>
    </row>
    <row r="744" spans="3:5" x14ac:dyDescent="0.4">
      <c r="C744" t="s">
        <v>760</v>
      </c>
      <c r="D744" t="s">
        <v>590</v>
      </c>
      <c r="E744">
        <v>2100</v>
      </c>
    </row>
    <row r="745" spans="3:5" x14ac:dyDescent="0.4">
      <c r="C745" t="s">
        <v>760</v>
      </c>
      <c r="D745" t="s">
        <v>591</v>
      </c>
      <c r="E745">
        <v>3200</v>
      </c>
    </row>
    <row r="746" spans="3:5" x14ac:dyDescent="0.4">
      <c r="C746" t="s">
        <v>760</v>
      </c>
      <c r="D746" t="s">
        <v>592</v>
      </c>
      <c r="E746">
        <v>7100</v>
      </c>
    </row>
    <row r="747" spans="3:5" x14ac:dyDescent="0.4">
      <c r="C747" t="s">
        <v>760</v>
      </c>
      <c r="D747" t="s">
        <v>593</v>
      </c>
      <c r="E747">
        <v>4900</v>
      </c>
    </row>
    <row r="748" spans="3:5" x14ac:dyDescent="0.4">
      <c r="C748" t="s">
        <v>760</v>
      </c>
      <c r="D748" t="s">
        <v>594</v>
      </c>
      <c r="E748">
        <v>1500</v>
      </c>
    </row>
    <row r="749" spans="3:5" x14ac:dyDescent="0.4">
      <c r="C749" t="s">
        <v>760</v>
      </c>
      <c r="D749" t="s">
        <v>595</v>
      </c>
      <c r="E749">
        <v>1800</v>
      </c>
    </row>
    <row r="750" spans="3:5" x14ac:dyDescent="0.4">
      <c r="C750" t="s">
        <v>760</v>
      </c>
      <c r="D750" t="s">
        <v>596</v>
      </c>
      <c r="E750">
        <v>5300</v>
      </c>
    </row>
    <row r="751" spans="3:5" x14ac:dyDescent="0.4">
      <c r="C751" t="s">
        <v>760</v>
      </c>
      <c r="D751" t="s">
        <v>597</v>
      </c>
      <c r="E751">
        <v>41300</v>
      </c>
    </row>
    <row r="752" spans="3:5" x14ac:dyDescent="0.4">
      <c r="C752" t="s">
        <v>760</v>
      </c>
      <c r="D752" t="s">
        <v>598</v>
      </c>
      <c r="E752">
        <v>9100</v>
      </c>
    </row>
    <row r="753" spans="3:5" x14ac:dyDescent="0.4">
      <c r="C753" t="s">
        <v>760</v>
      </c>
      <c r="D753" t="s">
        <v>599</v>
      </c>
      <c r="E753">
        <v>1800</v>
      </c>
    </row>
    <row r="754" spans="3:5" x14ac:dyDescent="0.4">
      <c r="C754" t="s">
        <v>760</v>
      </c>
      <c r="D754" t="s">
        <v>600</v>
      </c>
      <c r="E754">
        <v>2700</v>
      </c>
    </row>
    <row r="755" spans="3:5" x14ac:dyDescent="0.4">
      <c r="C755" t="s">
        <v>760</v>
      </c>
      <c r="D755" t="s">
        <v>601</v>
      </c>
      <c r="E755">
        <v>2900</v>
      </c>
    </row>
    <row r="756" spans="3:5" x14ac:dyDescent="0.4">
      <c r="C756" t="s">
        <v>760</v>
      </c>
      <c r="D756" t="s">
        <v>602</v>
      </c>
      <c r="E756">
        <v>5800</v>
      </c>
    </row>
    <row r="757" spans="3:5" x14ac:dyDescent="0.4">
      <c r="C757" t="s">
        <v>760</v>
      </c>
      <c r="D757" t="s">
        <v>603</v>
      </c>
      <c r="E757">
        <v>1900</v>
      </c>
    </row>
    <row r="758" spans="3:5" x14ac:dyDescent="0.4">
      <c r="C758" t="s">
        <v>760</v>
      </c>
      <c r="D758" t="s">
        <v>604</v>
      </c>
      <c r="E758">
        <v>5300</v>
      </c>
    </row>
    <row r="759" spans="3:5" x14ac:dyDescent="0.4">
      <c r="C759" t="s">
        <v>760</v>
      </c>
      <c r="D759" t="s">
        <v>605</v>
      </c>
      <c r="E759">
        <v>600</v>
      </c>
    </row>
    <row r="760" spans="3:5" x14ac:dyDescent="0.4">
      <c r="C760" t="s">
        <v>760</v>
      </c>
      <c r="D760" t="s">
        <v>606</v>
      </c>
      <c r="E760">
        <v>1800</v>
      </c>
    </row>
    <row r="761" spans="3:5" x14ac:dyDescent="0.4">
      <c r="C761" t="s">
        <v>760</v>
      </c>
      <c r="D761" t="s">
        <v>607</v>
      </c>
      <c r="E761">
        <v>3500</v>
      </c>
    </row>
    <row r="762" spans="3:5" x14ac:dyDescent="0.4">
      <c r="C762" t="s">
        <v>760</v>
      </c>
      <c r="D762" t="s">
        <v>608</v>
      </c>
      <c r="E762">
        <v>9400</v>
      </c>
    </row>
    <row r="763" spans="3:5" x14ac:dyDescent="0.4">
      <c r="C763" t="s">
        <v>760</v>
      </c>
      <c r="D763" t="s">
        <v>609</v>
      </c>
      <c r="E763">
        <v>15400</v>
      </c>
    </row>
    <row r="764" spans="3:5" x14ac:dyDescent="0.4">
      <c r="C764" t="s">
        <v>760</v>
      </c>
      <c r="D764" t="s">
        <v>610</v>
      </c>
      <c r="E764">
        <v>2000</v>
      </c>
    </row>
    <row r="765" spans="3:5" x14ac:dyDescent="0.4">
      <c r="C765" t="s">
        <v>760</v>
      </c>
      <c r="D765" t="s">
        <v>611</v>
      </c>
      <c r="E765">
        <v>12100</v>
      </c>
    </row>
    <row r="766" spans="3:5" x14ac:dyDescent="0.4">
      <c r="C766" t="s">
        <v>760</v>
      </c>
      <c r="D766" t="s">
        <v>612</v>
      </c>
      <c r="E766">
        <v>4000</v>
      </c>
    </row>
    <row r="767" spans="3:5" x14ac:dyDescent="0.4">
      <c r="C767" t="s">
        <v>760</v>
      </c>
      <c r="D767" t="s">
        <v>613</v>
      </c>
      <c r="E767">
        <v>1100</v>
      </c>
    </row>
    <row r="768" spans="3:5" x14ac:dyDescent="0.4">
      <c r="C768" t="s">
        <v>760</v>
      </c>
      <c r="D768" t="s">
        <v>614</v>
      </c>
      <c r="E768">
        <v>9300</v>
      </c>
    </row>
    <row r="769" spans="3:5" x14ac:dyDescent="0.4">
      <c r="C769" t="s">
        <v>760</v>
      </c>
      <c r="D769" t="s">
        <v>615</v>
      </c>
      <c r="E769">
        <v>1600</v>
      </c>
    </row>
    <row r="770" spans="3:5" x14ac:dyDescent="0.4">
      <c r="C770" t="s">
        <v>760</v>
      </c>
      <c r="D770" t="s">
        <v>616</v>
      </c>
      <c r="E770">
        <v>300</v>
      </c>
    </row>
    <row r="771" spans="3:5" x14ac:dyDescent="0.4">
      <c r="C771" t="s">
        <v>760</v>
      </c>
      <c r="D771" t="s">
        <v>617</v>
      </c>
      <c r="E771">
        <v>600</v>
      </c>
    </row>
    <row r="772" spans="3:5" x14ac:dyDescent="0.4">
      <c r="C772" t="s">
        <v>760</v>
      </c>
      <c r="D772" t="s">
        <v>618</v>
      </c>
      <c r="E772">
        <v>2400</v>
      </c>
    </row>
    <row r="773" spans="3:5" x14ac:dyDescent="0.4">
      <c r="C773" t="s">
        <v>760</v>
      </c>
      <c r="D773" t="s">
        <v>619</v>
      </c>
      <c r="E773">
        <v>3000</v>
      </c>
    </row>
    <row r="774" spans="3:5" x14ac:dyDescent="0.4">
      <c r="C774" t="s">
        <v>760</v>
      </c>
      <c r="D774" t="s">
        <v>620</v>
      </c>
      <c r="E774">
        <v>2200</v>
      </c>
    </row>
    <row r="775" spans="3:5" x14ac:dyDescent="0.4">
      <c r="C775" t="s">
        <v>760</v>
      </c>
      <c r="D775" t="s">
        <v>621</v>
      </c>
      <c r="E775">
        <v>2100</v>
      </c>
    </row>
    <row r="776" spans="3:5" x14ac:dyDescent="0.4">
      <c r="C776" t="s">
        <v>760</v>
      </c>
      <c r="D776" t="s">
        <v>622</v>
      </c>
      <c r="E776">
        <v>6400</v>
      </c>
    </row>
    <row r="777" spans="3:5" x14ac:dyDescent="0.4">
      <c r="C777" t="s">
        <v>760</v>
      </c>
      <c r="D777" t="s">
        <v>623</v>
      </c>
      <c r="E777">
        <v>2300</v>
      </c>
    </row>
    <row r="778" spans="3:5" x14ac:dyDescent="0.4">
      <c r="C778" t="s">
        <v>760</v>
      </c>
      <c r="D778" t="s">
        <v>624</v>
      </c>
      <c r="E778">
        <v>2800</v>
      </c>
    </row>
    <row r="779" spans="3:5" x14ac:dyDescent="0.4">
      <c r="C779" t="s">
        <v>760</v>
      </c>
      <c r="D779" t="s">
        <v>625</v>
      </c>
      <c r="E779">
        <v>2400</v>
      </c>
    </row>
    <row r="780" spans="3:5" x14ac:dyDescent="0.4">
      <c r="C780" t="s">
        <v>760</v>
      </c>
      <c r="D780" t="s">
        <v>626</v>
      </c>
      <c r="E780">
        <v>1100</v>
      </c>
    </row>
    <row r="781" spans="3:5" x14ac:dyDescent="0.4">
      <c r="C781" t="s">
        <v>760</v>
      </c>
      <c r="D781" t="s">
        <v>627</v>
      </c>
      <c r="E781">
        <v>1500</v>
      </c>
    </row>
    <row r="782" spans="3:5" x14ac:dyDescent="0.4">
      <c r="C782" t="s">
        <v>760</v>
      </c>
      <c r="D782" t="s">
        <v>628</v>
      </c>
      <c r="E782">
        <v>2800</v>
      </c>
    </row>
    <row r="783" spans="3:5" x14ac:dyDescent="0.4">
      <c r="C783" t="s">
        <v>760</v>
      </c>
      <c r="D783" t="s">
        <v>629</v>
      </c>
      <c r="E783">
        <v>4600</v>
      </c>
    </row>
    <row r="784" spans="3:5" x14ac:dyDescent="0.4">
      <c r="C784" t="s">
        <v>760</v>
      </c>
      <c r="D784" t="s">
        <v>630</v>
      </c>
      <c r="E784">
        <v>6700</v>
      </c>
    </row>
    <row r="785" spans="3:5" x14ac:dyDescent="0.4">
      <c r="C785" t="s">
        <v>760</v>
      </c>
      <c r="D785" t="s">
        <v>631</v>
      </c>
      <c r="E785">
        <v>2300</v>
      </c>
    </row>
    <row r="786" spans="3:5" x14ac:dyDescent="0.4">
      <c r="C786" t="s">
        <v>760</v>
      </c>
      <c r="D786" t="s">
        <v>632</v>
      </c>
      <c r="E786">
        <v>1300</v>
      </c>
    </row>
    <row r="787" spans="3:5" x14ac:dyDescent="0.4">
      <c r="C787" t="s">
        <v>760</v>
      </c>
      <c r="D787" t="s">
        <v>633</v>
      </c>
      <c r="E787">
        <v>10600</v>
      </c>
    </row>
    <row r="788" spans="3:5" x14ac:dyDescent="0.4">
      <c r="C788" t="s">
        <v>760</v>
      </c>
      <c r="D788" t="s">
        <v>634</v>
      </c>
      <c r="E788">
        <v>300</v>
      </c>
    </row>
    <row r="789" spans="3:5" x14ac:dyDescent="0.4">
      <c r="C789" t="s">
        <v>760</v>
      </c>
      <c r="D789" t="s">
        <v>635</v>
      </c>
      <c r="E789">
        <v>2000</v>
      </c>
    </row>
    <row r="790" spans="3:5" x14ac:dyDescent="0.4">
      <c r="C790" t="s">
        <v>760</v>
      </c>
      <c r="D790" t="s">
        <v>636</v>
      </c>
      <c r="E790">
        <v>1600</v>
      </c>
    </row>
    <row r="791" spans="3:5" x14ac:dyDescent="0.4">
      <c r="C791" t="s">
        <v>760</v>
      </c>
      <c r="D791" t="s">
        <v>637</v>
      </c>
      <c r="E791">
        <v>500</v>
      </c>
    </row>
    <row r="792" spans="3:5" x14ac:dyDescent="0.4">
      <c r="C792" t="s">
        <v>760</v>
      </c>
      <c r="D792" t="s">
        <v>638</v>
      </c>
      <c r="E792">
        <v>900</v>
      </c>
    </row>
    <row r="793" spans="3:5" x14ac:dyDescent="0.4">
      <c r="C793" t="s">
        <v>760</v>
      </c>
      <c r="D793" t="s">
        <v>639</v>
      </c>
      <c r="E793">
        <v>38800</v>
      </c>
    </row>
    <row r="794" spans="3:5" x14ac:dyDescent="0.4">
      <c r="C794" t="s">
        <v>760</v>
      </c>
      <c r="D794" t="s">
        <v>640</v>
      </c>
      <c r="E794">
        <v>8700</v>
      </c>
    </row>
    <row r="795" spans="3:5" x14ac:dyDescent="0.4">
      <c r="C795" t="s">
        <v>760</v>
      </c>
      <c r="D795" t="s">
        <v>641</v>
      </c>
      <c r="E795">
        <v>23800</v>
      </c>
    </row>
    <row r="796" spans="3:5" x14ac:dyDescent="0.4">
      <c r="C796" t="s">
        <v>760</v>
      </c>
      <c r="D796" t="s">
        <v>642</v>
      </c>
      <c r="E796">
        <v>2100</v>
      </c>
    </row>
    <row r="797" spans="3:5" x14ac:dyDescent="0.4">
      <c r="C797" t="s">
        <v>760</v>
      </c>
      <c r="D797" t="s">
        <v>643</v>
      </c>
      <c r="E797">
        <v>6900</v>
      </c>
    </row>
    <row r="798" spans="3:5" x14ac:dyDescent="0.4">
      <c r="C798" t="s">
        <v>760</v>
      </c>
      <c r="D798" t="s">
        <v>644</v>
      </c>
      <c r="E798">
        <v>18400</v>
      </c>
    </row>
    <row r="799" spans="3:5" x14ac:dyDescent="0.4">
      <c r="C799" t="s">
        <v>760</v>
      </c>
      <c r="D799" t="s">
        <v>645</v>
      </c>
      <c r="E799">
        <v>11200</v>
      </c>
    </row>
    <row r="800" spans="3:5" x14ac:dyDescent="0.4">
      <c r="C800" t="s">
        <v>760</v>
      </c>
      <c r="D800" t="s">
        <v>646</v>
      </c>
      <c r="E800">
        <v>4800</v>
      </c>
    </row>
    <row r="801" spans="3:5" x14ac:dyDescent="0.4">
      <c r="C801" t="s">
        <v>760</v>
      </c>
      <c r="D801" t="s">
        <v>647</v>
      </c>
      <c r="E801">
        <v>10600</v>
      </c>
    </row>
    <row r="802" spans="3:5" x14ac:dyDescent="0.4">
      <c r="C802" t="s">
        <v>760</v>
      </c>
      <c r="D802" t="s">
        <v>648</v>
      </c>
      <c r="E802">
        <v>11500</v>
      </c>
    </row>
    <row r="803" spans="3:5" x14ac:dyDescent="0.4">
      <c r="C803" t="s">
        <v>760</v>
      </c>
      <c r="D803" t="s">
        <v>649</v>
      </c>
      <c r="E803">
        <v>1700</v>
      </c>
    </row>
    <row r="804" spans="3:5" x14ac:dyDescent="0.4">
      <c r="C804" t="s">
        <v>760</v>
      </c>
      <c r="D804" t="s">
        <v>650</v>
      </c>
      <c r="E804">
        <v>9800</v>
      </c>
    </row>
    <row r="805" spans="3:5" x14ac:dyDescent="0.4">
      <c r="C805" t="s">
        <v>760</v>
      </c>
      <c r="D805" t="s">
        <v>651</v>
      </c>
      <c r="E805">
        <v>2500</v>
      </c>
    </row>
    <row r="806" spans="3:5" x14ac:dyDescent="0.4">
      <c r="C806" t="s">
        <v>760</v>
      </c>
      <c r="D806" t="s">
        <v>652</v>
      </c>
      <c r="E806">
        <v>3600</v>
      </c>
    </row>
    <row r="807" spans="3:5" x14ac:dyDescent="0.4">
      <c r="C807" t="s">
        <v>760</v>
      </c>
      <c r="D807" t="s">
        <v>653</v>
      </c>
      <c r="E807">
        <v>1700</v>
      </c>
    </row>
    <row r="808" spans="3:5" x14ac:dyDescent="0.4">
      <c r="C808" t="s">
        <v>760</v>
      </c>
      <c r="D808" t="s">
        <v>654</v>
      </c>
      <c r="E808">
        <v>24900</v>
      </c>
    </row>
    <row r="809" spans="3:5" x14ac:dyDescent="0.4">
      <c r="C809" t="s">
        <v>760</v>
      </c>
      <c r="D809" t="s">
        <v>655</v>
      </c>
      <c r="E809">
        <v>3300</v>
      </c>
    </row>
    <row r="810" spans="3:5" x14ac:dyDescent="0.4">
      <c r="C810" t="s">
        <v>760</v>
      </c>
      <c r="D810" t="s">
        <v>656</v>
      </c>
      <c r="E810">
        <v>4900</v>
      </c>
    </row>
    <row r="811" spans="3:5" x14ac:dyDescent="0.4">
      <c r="C811" t="s">
        <v>760</v>
      </c>
      <c r="D811" t="s">
        <v>657</v>
      </c>
      <c r="E811">
        <v>48500</v>
      </c>
    </row>
    <row r="812" spans="3:5" x14ac:dyDescent="0.4">
      <c r="C812" t="s">
        <v>760</v>
      </c>
      <c r="D812" t="s">
        <v>658</v>
      </c>
      <c r="E812">
        <v>5300</v>
      </c>
    </row>
    <row r="813" spans="3:5" x14ac:dyDescent="0.4">
      <c r="C813" t="s">
        <v>760</v>
      </c>
      <c r="D813" t="s">
        <v>659</v>
      </c>
      <c r="E813">
        <v>27400</v>
      </c>
    </row>
    <row r="814" spans="3:5" x14ac:dyDescent="0.4">
      <c r="C814" t="s">
        <v>760</v>
      </c>
      <c r="D814" t="s">
        <v>660</v>
      </c>
      <c r="E814">
        <v>7700</v>
      </c>
    </row>
    <row r="815" spans="3:5" x14ac:dyDescent="0.4">
      <c r="C815" t="s">
        <v>760</v>
      </c>
      <c r="D815" t="s">
        <v>661</v>
      </c>
      <c r="E815">
        <v>7700</v>
      </c>
    </row>
    <row r="816" spans="3:5" x14ac:dyDescent="0.4">
      <c r="C816" t="s">
        <v>760</v>
      </c>
      <c r="D816" t="s">
        <v>662</v>
      </c>
      <c r="E816">
        <v>9200</v>
      </c>
    </row>
    <row r="817" spans="3:5" x14ac:dyDescent="0.4">
      <c r="C817" t="s">
        <v>760</v>
      </c>
      <c r="D817" t="s">
        <v>663</v>
      </c>
      <c r="E817">
        <v>1200</v>
      </c>
    </row>
    <row r="818" spans="3:5" x14ac:dyDescent="0.4">
      <c r="C818" t="s">
        <v>760</v>
      </c>
      <c r="D818" t="s">
        <v>664</v>
      </c>
      <c r="E818">
        <v>155200</v>
      </c>
    </row>
    <row r="819" spans="3:5" x14ac:dyDescent="0.4">
      <c r="C819" t="s">
        <v>760</v>
      </c>
      <c r="D819" t="s">
        <v>665</v>
      </c>
      <c r="E819">
        <v>90800</v>
      </c>
    </row>
    <row r="820" spans="3:5" x14ac:dyDescent="0.4">
      <c r="C820" t="s">
        <v>760</v>
      </c>
      <c r="D820" t="s">
        <v>666</v>
      </c>
      <c r="E820">
        <v>15200</v>
      </c>
    </row>
    <row r="821" spans="3:5" x14ac:dyDescent="0.4">
      <c r="C821" t="s">
        <v>760</v>
      </c>
      <c r="D821" t="s">
        <v>667</v>
      </c>
      <c r="E821">
        <v>38500</v>
      </c>
    </row>
    <row r="822" spans="3:5" x14ac:dyDescent="0.4">
      <c r="C822" t="s">
        <v>760</v>
      </c>
      <c r="D822" t="s">
        <v>668</v>
      </c>
      <c r="E822">
        <v>21200</v>
      </c>
    </row>
    <row r="823" spans="3:5" x14ac:dyDescent="0.4">
      <c r="C823" t="s">
        <v>760</v>
      </c>
      <c r="D823" t="s">
        <v>669</v>
      </c>
      <c r="E823">
        <v>16400</v>
      </c>
    </row>
    <row r="824" spans="3:5" x14ac:dyDescent="0.4">
      <c r="C824" t="s">
        <v>760</v>
      </c>
      <c r="D824" t="s">
        <v>670</v>
      </c>
      <c r="E824">
        <v>22900</v>
      </c>
    </row>
    <row r="825" spans="3:5" x14ac:dyDescent="0.4">
      <c r="C825" t="s">
        <v>760</v>
      </c>
      <c r="D825" t="s">
        <v>671</v>
      </c>
      <c r="E825">
        <v>17700</v>
      </c>
    </row>
    <row r="826" spans="3:5" x14ac:dyDescent="0.4">
      <c r="C826" t="s">
        <v>760</v>
      </c>
      <c r="D826" t="s">
        <v>672</v>
      </c>
      <c r="E826">
        <v>5700</v>
      </c>
    </row>
    <row r="827" spans="3:5" x14ac:dyDescent="0.4">
      <c r="C827" t="s">
        <v>760</v>
      </c>
      <c r="D827" t="s">
        <v>673</v>
      </c>
      <c r="E827">
        <v>27600</v>
      </c>
    </row>
    <row r="828" spans="3:5" x14ac:dyDescent="0.4">
      <c r="C828" t="s">
        <v>760</v>
      </c>
      <c r="D828" t="s">
        <v>674</v>
      </c>
      <c r="E828">
        <v>4900</v>
      </c>
    </row>
    <row r="829" spans="3:5" x14ac:dyDescent="0.4">
      <c r="C829" t="s">
        <v>760</v>
      </c>
      <c r="D829" t="s">
        <v>675</v>
      </c>
      <c r="E829">
        <v>38200</v>
      </c>
    </row>
    <row r="830" spans="3:5" x14ac:dyDescent="0.4">
      <c r="C830" t="s">
        <v>760</v>
      </c>
      <c r="D830" t="s">
        <v>676</v>
      </c>
      <c r="E830">
        <v>62400</v>
      </c>
    </row>
    <row r="831" spans="3:5" x14ac:dyDescent="0.4">
      <c r="C831" t="s">
        <v>760</v>
      </c>
      <c r="D831" t="s">
        <v>677</v>
      </c>
      <c r="E831">
        <v>15200</v>
      </c>
    </row>
    <row r="832" spans="3:5" x14ac:dyDescent="0.4">
      <c r="C832" t="s">
        <v>760</v>
      </c>
      <c r="D832" t="s">
        <v>678</v>
      </c>
      <c r="E832">
        <v>21900</v>
      </c>
    </row>
    <row r="833" spans="3:5" x14ac:dyDescent="0.4">
      <c r="C833" t="s">
        <v>760</v>
      </c>
      <c r="D833" t="s">
        <v>679</v>
      </c>
      <c r="E833">
        <v>16600</v>
      </c>
    </row>
    <row r="834" spans="3:5" x14ac:dyDescent="0.4">
      <c r="C834" t="s">
        <v>760</v>
      </c>
      <c r="D834" t="s">
        <v>680</v>
      </c>
      <c r="E834">
        <v>10900</v>
      </c>
    </row>
    <row r="835" spans="3:5" x14ac:dyDescent="0.4">
      <c r="C835" t="s">
        <v>760</v>
      </c>
      <c r="D835" t="s">
        <v>681</v>
      </c>
      <c r="E835">
        <v>8200</v>
      </c>
    </row>
    <row r="836" spans="3:5" x14ac:dyDescent="0.4">
      <c r="C836" t="s">
        <v>760</v>
      </c>
      <c r="D836" t="s">
        <v>682</v>
      </c>
      <c r="E836">
        <v>21200</v>
      </c>
    </row>
    <row r="837" spans="3:5" x14ac:dyDescent="0.4">
      <c r="C837" t="s">
        <v>760</v>
      </c>
      <c r="D837" t="s">
        <v>683</v>
      </c>
      <c r="E837">
        <v>6100</v>
      </c>
    </row>
    <row r="838" spans="3:5" x14ac:dyDescent="0.4">
      <c r="C838" t="s">
        <v>760</v>
      </c>
      <c r="D838" t="s">
        <v>684</v>
      </c>
      <c r="E838">
        <v>6400</v>
      </c>
    </row>
    <row r="839" spans="3:5" x14ac:dyDescent="0.4">
      <c r="C839" t="s">
        <v>760</v>
      </c>
      <c r="D839" t="s">
        <v>685</v>
      </c>
      <c r="E839">
        <v>8500</v>
      </c>
    </row>
    <row r="840" spans="3:5" x14ac:dyDescent="0.4">
      <c r="C840" t="s">
        <v>760</v>
      </c>
      <c r="D840" t="s">
        <v>686</v>
      </c>
      <c r="E840">
        <v>4400</v>
      </c>
    </row>
    <row r="841" spans="3:5" x14ac:dyDescent="0.4">
      <c r="C841" t="s">
        <v>760</v>
      </c>
      <c r="D841" t="s">
        <v>687</v>
      </c>
      <c r="E841">
        <v>8600</v>
      </c>
    </row>
    <row r="842" spans="3:5" x14ac:dyDescent="0.4">
      <c r="C842" t="s">
        <v>760</v>
      </c>
      <c r="D842" t="s">
        <v>688</v>
      </c>
      <c r="E842">
        <v>18000</v>
      </c>
    </row>
    <row r="843" spans="3:5" x14ac:dyDescent="0.4">
      <c r="C843" t="s">
        <v>760</v>
      </c>
      <c r="D843" t="s">
        <v>689</v>
      </c>
      <c r="E843">
        <v>8900</v>
      </c>
    </row>
    <row r="844" spans="3:5" x14ac:dyDescent="0.4">
      <c r="C844" t="s">
        <v>760</v>
      </c>
      <c r="D844" t="s">
        <v>690</v>
      </c>
      <c r="E844">
        <v>3800</v>
      </c>
    </row>
    <row r="845" spans="3:5" x14ac:dyDescent="0.4">
      <c r="C845" t="s">
        <v>760</v>
      </c>
      <c r="D845" t="s">
        <v>691</v>
      </c>
      <c r="E845">
        <v>7200</v>
      </c>
    </row>
    <row r="846" spans="3:5" x14ac:dyDescent="0.4">
      <c r="C846" t="s">
        <v>760</v>
      </c>
      <c r="D846" t="s">
        <v>692</v>
      </c>
      <c r="E846">
        <v>13800</v>
      </c>
    </row>
    <row r="847" spans="3:5" x14ac:dyDescent="0.4">
      <c r="C847" t="s">
        <v>760</v>
      </c>
      <c r="D847" t="s">
        <v>693</v>
      </c>
      <c r="E847">
        <v>14400</v>
      </c>
    </row>
    <row r="848" spans="3:5" x14ac:dyDescent="0.4">
      <c r="C848" t="s">
        <v>760</v>
      </c>
      <c r="D848" t="s">
        <v>694</v>
      </c>
      <c r="E848">
        <v>3400</v>
      </c>
    </row>
    <row r="849" spans="3:5" x14ac:dyDescent="0.4">
      <c r="C849" t="s">
        <v>760</v>
      </c>
      <c r="D849" t="s">
        <v>393</v>
      </c>
      <c r="E849">
        <v>6800</v>
      </c>
    </row>
    <row r="850" spans="3:5" x14ac:dyDescent="0.4">
      <c r="C850" t="s">
        <v>760</v>
      </c>
      <c r="D850" t="s">
        <v>394</v>
      </c>
      <c r="E850">
        <v>11500</v>
      </c>
    </row>
    <row r="851" spans="3:5" x14ac:dyDescent="0.4">
      <c r="C851" t="s">
        <v>760</v>
      </c>
      <c r="D851" t="s">
        <v>395</v>
      </c>
      <c r="E851">
        <v>3100</v>
      </c>
    </row>
    <row r="852" spans="3:5" x14ac:dyDescent="0.4">
      <c r="C852" t="s">
        <v>760</v>
      </c>
      <c r="D852" t="s">
        <v>396</v>
      </c>
      <c r="E852">
        <v>17300</v>
      </c>
    </row>
    <row r="853" spans="3:5" x14ac:dyDescent="0.4">
      <c r="C853" t="s">
        <v>760</v>
      </c>
      <c r="D853" t="s">
        <v>397</v>
      </c>
      <c r="E853">
        <v>10200</v>
      </c>
    </row>
    <row r="854" spans="3:5" x14ac:dyDescent="0.4">
      <c r="C854" t="s">
        <v>760</v>
      </c>
      <c r="D854" t="s">
        <v>398</v>
      </c>
      <c r="E854">
        <v>3300</v>
      </c>
    </row>
    <row r="855" spans="3:5" x14ac:dyDescent="0.4">
      <c r="C855" t="s">
        <v>760</v>
      </c>
      <c r="D855" t="s">
        <v>399</v>
      </c>
      <c r="E855">
        <v>7400</v>
      </c>
    </row>
    <row r="856" spans="3:5" x14ac:dyDescent="0.4">
      <c r="C856" t="s">
        <v>760</v>
      </c>
      <c r="D856" t="s">
        <v>400</v>
      </c>
      <c r="E856">
        <v>3000</v>
      </c>
    </row>
    <row r="857" spans="3:5" x14ac:dyDescent="0.4">
      <c r="C857" t="s">
        <v>760</v>
      </c>
      <c r="D857" t="s">
        <v>401</v>
      </c>
      <c r="E857">
        <v>800</v>
      </c>
    </row>
    <row r="858" spans="3:5" x14ac:dyDescent="0.4">
      <c r="C858" t="s">
        <v>760</v>
      </c>
      <c r="D858" t="s">
        <v>402</v>
      </c>
      <c r="E858">
        <v>7400</v>
      </c>
    </row>
    <row r="859" spans="3:5" x14ac:dyDescent="0.4">
      <c r="C859" t="s">
        <v>760</v>
      </c>
      <c r="D859" t="s">
        <v>403</v>
      </c>
      <c r="E859">
        <v>800</v>
      </c>
    </row>
    <row r="860" spans="3:5" x14ac:dyDescent="0.4">
      <c r="C860" t="s">
        <v>760</v>
      </c>
      <c r="D860" t="s">
        <v>404</v>
      </c>
      <c r="E860">
        <v>11600</v>
      </c>
    </row>
    <row r="861" spans="3:5" x14ac:dyDescent="0.4">
      <c r="C861" t="s">
        <v>760</v>
      </c>
      <c r="D861" t="s">
        <v>405</v>
      </c>
      <c r="E861">
        <v>2800</v>
      </c>
    </row>
    <row r="862" spans="3:5" x14ac:dyDescent="0.4">
      <c r="C862" t="s">
        <v>760</v>
      </c>
      <c r="D862" t="s">
        <v>406</v>
      </c>
      <c r="E862">
        <v>700</v>
      </c>
    </row>
    <row r="863" spans="3:5" x14ac:dyDescent="0.4">
      <c r="C863" t="s">
        <v>760</v>
      </c>
      <c r="D863" t="s">
        <v>407</v>
      </c>
      <c r="E863">
        <v>5300</v>
      </c>
    </row>
    <row r="864" spans="3:5" x14ac:dyDescent="0.4">
      <c r="C864" t="s">
        <v>760</v>
      </c>
      <c r="D864" t="s">
        <v>408</v>
      </c>
      <c r="E864">
        <v>10800</v>
      </c>
    </row>
    <row r="865" spans="3:5" x14ac:dyDescent="0.4">
      <c r="C865" t="s">
        <v>760</v>
      </c>
      <c r="D865" t="s">
        <v>409</v>
      </c>
      <c r="E865">
        <v>7400</v>
      </c>
    </row>
    <row r="866" spans="3:5" x14ac:dyDescent="0.4">
      <c r="C866" t="s">
        <v>760</v>
      </c>
      <c r="D866" t="s">
        <v>410</v>
      </c>
      <c r="E866">
        <v>6500</v>
      </c>
    </row>
    <row r="867" spans="3:5" x14ac:dyDescent="0.4">
      <c r="C867" t="s">
        <v>760</v>
      </c>
      <c r="D867" t="s">
        <v>411</v>
      </c>
      <c r="E867">
        <v>33800</v>
      </c>
    </row>
    <row r="868" spans="3:5" x14ac:dyDescent="0.4">
      <c r="C868" t="s">
        <v>760</v>
      </c>
      <c r="D868" t="s">
        <v>412</v>
      </c>
      <c r="E868">
        <v>14300</v>
      </c>
    </row>
    <row r="869" spans="3:5" x14ac:dyDescent="0.4">
      <c r="C869" t="s">
        <v>760</v>
      </c>
      <c r="D869" t="s">
        <v>413</v>
      </c>
      <c r="E869">
        <v>2800</v>
      </c>
    </row>
    <row r="870" spans="3:5" x14ac:dyDescent="0.4">
      <c r="C870" t="s">
        <v>760</v>
      </c>
      <c r="D870" t="s">
        <v>414</v>
      </c>
      <c r="E870">
        <v>2200</v>
      </c>
    </row>
    <row r="871" spans="3:5" x14ac:dyDescent="0.4">
      <c r="C871" t="s">
        <v>760</v>
      </c>
      <c r="D871" t="s">
        <v>415</v>
      </c>
      <c r="E871">
        <v>5900</v>
      </c>
    </row>
    <row r="872" spans="3:5" x14ac:dyDescent="0.4">
      <c r="C872" t="s">
        <v>760</v>
      </c>
      <c r="D872" t="s">
        <v>416</v>
      </c>
      <c r="E872">
        <v>9400</v>
      </c>
    </row>
    <row r="873" spans="3:5" x14ac:dyDescent="0.4">
      <c r="C873" t="s">
        <v>760</v>
      </c>
      <c r="D873" t="s">
        <v>417</v>
      </c>
      <c r="E873">
        <v>8200</v>
      </c>
    </row>
    <row r="874" spans="3:5" x14ac:dyDescent="0.4">
      <c r="C874" t="s">
        <v>760</v>
      </c>
      <c r="D874" t="s">
        <v>418</v>
      </c>
      <c r="E874">
        <v>48600</v>
      </c>
    </row>
    <row r="875" spans="3:5" x14ac:dyDescent="0.4">
      <c r="C875" t="s">
        <v>760</v>
      </c>
      <c r="D875" t="s">
        <v>419</v>
      </c>
      <c r="E875">
        <v>11200</v>
      </c>
    </row>
    <row r="876" spans="3:5" x14ac:dyDescent="0.4">
      <c r="C876" t="s">
        <v>760</v>
      </c>
      <c r="D876" t="s">
        <v>420</v>
      </c>
      <c r="E876">
        <v>4600</v>
      </c>
    </row>
    <row r="877" spans="3:5" x14ac:dyDescent="0.4">
      <c r="C877" t="s">
        <v>760</v>
      </c>
      <c r="D877" t="s">
        <v>421</v>
      </c>
      <c r="E877">
        <v>3600</v>
      </c>
    </row>
    <row r="878" spans="3:5" x14ac:dyDescent="0.4">
      <c r="C878" t="s">
        <v>760</v>
      </c>
      <c r="D878" t="s">
        <v>422</v>
      </c>
      <c r="E878">
        <v>7800</v>
      </c>
    </row>
    <row r="879" spans="3:5" x14ac:dyDescent="0.4">
      <c r="C879" t="s">
        <v>760</v>
      </c>
      <c r="D879" t="s">
        <v>423</v>
      </c>
      <c r="E879">
        <v>5400</v>
      </c>
    </row>
    <row r="880" spans="3:5" x14ac:dyDescent="0.4">
      <c r="C880" t="s">
        <v>760</v>
      </c>
      <c r="D880" t="s">
        <v>424</v>
      </c>
      <c r="E880">
        <v>38700</v>
      </c>
    </row>
    <row r="881" spans="3:5" x14ac:dyDescent="0.4">
      <c r="C881" t="s">
        <v>760</v>
      </c>
      <c r="D881" t="s">
        <v>425</v>
      </c>
      <c r="E881">
        <v>9300</v>
      </c>
    </row>
    <row r="882" spans="3:5" x14ac:dyDescent="0.4">
      <c r="C882" t="s">
        <v>760</v>
      </c>
      <c r="D882" t="s">
        <v>426</v>
      </c>
      <c r="E882">
        <v>5700</v>
      </c>
    </row>
    <row r="883" spans="3:5" x14ac:dyDescent="0.4">
      <c r="C883" t="s">
        <v>760</v>
      </c>
      <c r="D883" t="s">
        <v>427</v>
      </c>
      <c r="E883">
        <v>11000</v>
      </c>
    </row>
    <row r="884" spans="3:5" x14ac:dyDescent="0.4">
      <c r="C884" t="s">
        <v>760</v>
      </c>
      <c r="D884" t="s">
        <v>428</v>
      </c>
      <c r="E884">
        <v>2100</v>
      </c>
    </row>
    <row r="885" spans="3:5" x14ac:dyDescent="0.4">
      <c r="C885" t="s">
        <v>760</v>
      </c>
      <c r="D885" t="s">
        <v>429</v>
      </c>
      <c r="E885">
        <v>6500</v>
      </c>
    </row>
    <row r="886" spans="3:5" x14ac:dyDescent="0.4">
      <c r="C886" t="s">
        <v>760</v>
      </c>
      <c r="D886" t="s">
        <v>430</v>
      </c>
      <c r="E886">
        <v>5500</v>
      </c>
    </row>
    <row r="887" spans="3:5" x14ac:dyDescent="0.4">
      <c r="C887" t="s">
        <v>760</v>
      </c>
      <c r="D887" t="s">
        <v>431</v>
      </c>
      <c r="E887">
        <v>9100</v>
      </c>
    </row>
    <row r="888" spans="3:5" x14ac:dyDescent="0.4">
      <c r="C888" t="s">
        <v>760</v>
      </c>
      <c r="D888" t="s">
        <v>432</v>
      </c>
      <c r="E888">
        <v>16700</v>
      </c>
    </row>
    <row r="889" spans="3:5" x14ac:dyDescent="0.4">
      <c r="C889" t="s">
        <v>760</v>
      </c>
      <c r="D889" t="s">
        <v>433</v>
      </c>
      <c r="E889">
        <v>4000</v>
      </c>
    </row>
    <row r="890" spans="3:5" x14ac:dyDescent="0.4">
      <c r="C890" t="s">
        <v>760</v>
      </c>
      <c r="D890" t="s">
        <v>434</v>
      </c>
      <c r="E890">
        <v>3600</v>
      </c>
    </row>
    <row r="891" spans="3:5" x14ac:dyDescent="0.4">
      <c r="C891" t="s">
        <v>760</v>
      </c>
      <c r="D891" t="s">
        <v>435</v>
      </c>
      <c r="E891">
        <v>15800</v>
      </c>
    </row>
    <row r="892" spans="3:5" x14ac:dyDescent="0.4">
      <c r="C892" t="s">
        <v>760</v>
      </c>
      <c r="D892" t="s">
        <v>436</v>
      </c>
      <c r="E892">
        <v>6400</v>
      </c>
    </row>
    <row r="893" spans="3:5" x14ac:dyDescent="0.4">
      <c r="C893" t="s">
        <v>760</v>
      </c>
      <c r="D893" t="s">
        <v>437</v>
      </c>
      <c r="E893">
        <v>4900</v>
      </c>
    </row>
    <row r="894" spans="3:5" x14ac:dyDescent="0.4">
      <c r="C894" t="s">
        <v>760</v>
      </c>
      <c r="D894" t="s">
        <v>438</v>
      </c>
      <c r="E894">
        <v>6500</v>
      </c>
    </row>
    <row r="895" spans="3:5" x14ac:dyDescent="0.4">
      <c r="C895" t="s">
        <v>760</v>
      </c>
      <c r="D895" t="s">
        <v>439</v>
      </c>
      <c r="E895">
        <v>6000</v>
      </c>
    </row>
    <row r="896" spans="3:5" x14ac:dyDescent="0.4">
      <c r="C896" t="s">
        <v>760</v>
      </c>
      <c r="D896" t="s">
        <v>440</v>
      </c>
      <c r="E896">
        <v>3700</v>
      </c>
    </row>
    <row r="897" spans="3:5" x14ac:dyDescent="0.4">
      <c r="C897" t="s">
        <v>760</v>
      </c>
      <c r="D897" t="s">
        <v>441</v>
      </c>
      <c r="E897">
        <v>2600</v>
      </c>
    </row>
    <row r="898" spans="3:5" x14ac:dyDescent="0.4">
      <c r="C898" t="s">
        <v>760</v>
      </c>
      <c r="D898" t="s">
        <v>442</v>
      </c>
      <c r="E898">
        <v>9600</v>
      </c>
    </row>
    <row r="899" spans="3:5" x14ac:dyDescent="0.4">
      <c r="C899" t="s">
        <v>760</v>
      </c>
      <c r="D899" t="s">
        <v>443</v>
      </c>
      <c r="E899">
        <v>5200</v>
      </c>
    </row>
    <row r="900" spans="3:5" x14ac:dyDescent="0.4">
      <c r="C900" t="s">
        <v>760</v>
      </c>
      <c r="D900" t="s">
        <v>444</v>
      </c>
      <c r="E900">
        <v>17600</v>
      </c>
    </row>
    <row r="901" spans="3:5" x14ac:dyDescent="0.4">
      <c r="C901" t="s">
        <v>760</v>
      </c>
      <c r="D901" t="s">
        <v>445</v>
      </c>
      <c r="E901">
        <v>6800</v>
      </c>
    </row>
    <row r="902" spans="3:5" x14ac:dyDescent="0.4">
      <c r="C902" t="s">
        <v>760</v>
      </c>
      <c r="D902" t="s">
        <v>446</v>
      </c>
      <c r="E902">
        <v>800</v>
      </c>
    </row>
    <row r="903" spans="3:5" x14ac:dyDescent="0.4">
      <c r="C903" t="s">
        <v>760</v>
      </c>
      <c r="D903" t="s">
        <v>447</v>
      </c>
      <c r="E903">
        <v>3000</v>
      </c>
    </row>
    <row r="904" spans="3:5" x14ac:dyDescent="0.4">
      <c r="C904" t="s">
        <v>760</v>
      </c>
      <c r="D904" t="s">
        <v>448</v>
      </c>
      <c r="E904">
        <v>2500</v>
      </c>
    </row>
    <row r="905" spans="3:5" x14ac:dyDescent="0.4">
      <c r="C905" t="s">
        <v>760</v>
      </c>
      <c r="D905" t="s">
        <v>449</v>
      </c>
      <c r="E905">
        <v>5000</v>
      </c>
    </row>
    <row r="906" spans="3:5" x14ac:dyDescent="0.4">
      <c r="C906" t="s">
        <v>760</v>
      </c>
      <c r="D906" t="s">
        <v>450</v>
      </c>
      <c r="E906">
        <v>1700</v>
      </c>
    </row>
    <row r="907" spans="3:5" x14ac:dyDescent="0.4">
      <c r="C907" t="s">
        <v>760</v>
      </c>
      <c r="D907" t="s">
        <v>451</v>
      </c>
      <c r="E907">
        <v>0</v>
      </c>
    </row>
    <row r="908" spans="3:5" x14ac:dyDescent="0.4">
      <c r="C908" t="s">
        <v>760</v>
      </c>
      <c r="D908" t="s">
        <v>452</v>
      </c>
      <c r="E908">
        <v>3900</v>
      </c>
    </row>
    <row r="909" spans="3:5" x14ac:dyDescent="0.4">
      <c r="C909" t="s">
        <v>760</v>
      </c>
      <c r="D909" t="s">
        <v>453</v>
      </c>
      <c r="E909">
        <v>3600</v>
      </c>
    </row>
    <row r="910" spans="3:5" x14ac:dyDescent="0.4">
      <c r="C910" t="s">
        <v>760</v>
      </c>
      <c r="D910" t="s">
        <v>454</v>
      </c>
      <c r="E910">
        <v>1600</v>
      </c>
    </row>
    <row r="911" spans="3:5" x14ac:dyDescent="0.4">
      <c r="C911" t="s">
        <v>760</v>
      </c>
      <c r="D911" t="s">
        <v>455</v>
      </c>
      <c r="E911">
        <v>12900</v>
      </c>
    </row>
    <row r="912" spans="3:5" x14ac:dyDescent="0.4">
      <c r="C912" t="s">
        <v>760</v>
      </c>
      <c r="D912" t="s">
        <v>456</v>
      </c>
      <c r="E912">
        <v>5500</v>
      </c>
    </row>
    <row r="913" spans="3:5" x14ac:dyDescent="0.4">
      <c r="C913" t="s">
        <v>760</v>
      </c>
      <c r="D913" t="s">
        <v>457</v>
      </c>
      <c r="E913">
        <v>7700</v>
      </c>
    </row>
    <row r="914" spans="3:5" x14ac:dyDescent="0.4">
      <c r="C914" t="s">
        <v>760</v>
      </c>
      <c r="D914" t="s">
        <v>458</v>
      </c>
      <c r="E914">
        <v>5200</v>
      </c>
    </row>
    <row r="915" spans="3:5" x14ac:dyDescent="0.4">
      <c r="C915" t="s">
        <v>760</v>
      </c>
      <c r="D915" t="s">
        <v>459</v>
      </c>
      <c r="E915">
        <v>10200</v>
      </c>
    </row>
    <row r="916" spans="3:5" x14ac:dyDescent="0.4">
      <c r="C916" t="s">
        <v>760</v>
      </c>
      <c r="D916" t="s">
        <v>460</v>
      </c>
      <c r="E916">
        <v>2200</v>
      </c>
    </row>
    <row r="917" spans="3:5" x14ac:dyDescent="0.4">
      <c r="C917" t="s">
        <v>760</v>
      </c>
      <c r="D917" t="s">
        <v>461</v>
      </c>
      <c r="E917">
        <v>1600</v>
      </c>
    </row>
    <row r="918" spans="3:5" x14ac:dyDescent="0.4">
      <c r="C918" t="s">
        <v>760</v>
      </c>
      <c r="D918" t="s">
        <v>462</v>
      </c>
      <c r="E918">
        <v>25300</v>
      </c>
    </row>
    <row r="919" spans="3:5" x14ac:dyDescent="0.4">
      <c r="C919" t="s">
        <v>760</v>
      </c>
      <c r="D919" t="s">
        <v>463</v>
      </c>
      <c r="E919">
        <v>2700</v>
      </c>
    </row>
    <row r="920" spans="3:5" x14ac:dyDescent="0.4">
      <c r="C920" t="s">
        <v>760</v>
      </c>
      <c r="D920" t="s">
        <v>464</v>
      </c>
      <c r="E920">
        <v>2300</v>
      </c>
    </row>
    <row r="921" spans="3:5" x14ac:dyDescent="0.4">
      <c r="C921" t="s">
        <v>760</v>
      </c>
      <c r="D921" t="s">
        <v>465</v>
      </c>
      <c r="E921">
        <v>4000</v>
      </c>
    </row>
    <row r="922" spans="3:5" x14ac:dyDescent="0.4">
      <c r="C922" t="s">
        <v>760</v>
      </c>
      <c r="D922" t="s">
        <v>466</v>
      </c>
      <c r="E922">
        <v>1200</v>
      </c>
    </row>
    <row r="923" spans="3:5" x14ac:dyDescent="0.4">
      <c r="C923" t="s">
        <v>760</v>
      </c>
      <c r="D923" t="s">
        <v>467</v>
      </c>
      <c r="E923">
        <v>18900</v>
      </c>
    </row>
    <row r="924" spans="3:5" x14ac:dyDescent="0.4">
      <c r="C924" t="s">
        <v>760</v>
      </c>
      <c r="D924" t="s">
        <v>468</v>
      </c>
      <c r="E924">
        <v>5700</v>
      </c>
    </row>
    <row r="925" spans="3:5" x14ac:dyDescent="0.4">
      <c r="C925" t="s">
        <v>760</v>
      </c>
      <c r="D925" t="s">
        <v>469</v>
      </c>
      <c r="E925">
        <v>4700</v>
      </c>
    </row>
    <row r="926" spans="3:5" x14ac:dyDescent="0.4">
      <c r="C926" t="s">
        <v>760</v>
      </c>
      <c r="D926" t="s">
        <v>470</v>
      </c>
      <c r="E926">
        <v>900</v>
      </c>
    </row>
    <row r="927" spans="3:5" x14ac:dyDescent="0.4">
      <c r="C927" t="s">
        <v>760</v>
      </c>
      <c r="D927" t="s">
        <v>471</v>
      </c>
      <c r="E927">
        <v>2700</v>
      </c>
    </row>
    <row r="928" spans="3:5" x14ac:dyDescent="0.4">
      <c r="C928" t="s">
        <v>760</v>
      </c>
      <c r="D928" t="s">
        <v>472</v>
      </c>
      <c r="E928">
        <v>8000</v>
      </c>
    </row>
    <row r="929" spans="3:5" x14ac:dyDescent="0.4">
      <c r="C929" t="s">
        <v>760</v>
      </c>
      <c r="D929" t="s">
        <v>473</v>
      </c>
      <c r="E929">
        <v>600</v>
      </c>
    </row>
    <row r="930" spans="3:5" x14ac:dyDescent="0.4">
      <c r="C930" t="s">
        <v>760</v>
      </c>
      <c r="D930" t="s">
        <v>474</v>
      </c>
      <c r="E930">
        <v>400</v>
      </c>
    </row>
    <row r="931" spans="3:5" x14ac:dyDescent="0.4">
      <c r="C931" t="s">
        <v>760</v>
      </c>
      <c r="D931" t="s">
        <v>475</v>
      </c>
      <c r="E931">
        <v>3600</v>
      </c>
    </row>
    <row r="932" spans="3:5" x14ac:dyDescent="0.4">
      <c r="C932" t="s">
        <v>760</v>
      </c>
      <c r="D932" t="s">
        <v>476</v>
      </c>
      <c r="E932">
        <v>2500</v>
      </c>
    </row>
    <row r="933" spans="3:5" x14ac:dyDescent="0.4">
      <c r="C933" t="s">
        <v>760</v>
      </c>
      <c r="D933" t="s">
        <v>477</v>
      </c>
      <c r="E933">
        <v>4600</v>
      </c>
    </row>
    <row r="934" spans="3:5" x14ac:dyDescent="0.4">
      <c r="C934" t="s">
        <v>760</v>
      </c>
      <c r="D934" t="s">
        <v>478</v>
      </c>
      <c r="E934">
        <v>4700</v>
      </c>
    </row>
    <row r="935" spans="3:5" x14ac:dyDescent="0.4">
      <c r="C935" t="s">
        <v>760</v>
      </c>
      <c r="D935" t="s">
        <v>479</v>
      </c>
      <c r="E935">
        <v>2700</v>
      </c>
    </row>
    <row r="936" spans="3:5" x14ac:dyDescent="0.4">
      <c r="C936" t="s">
        <v>760</v>
      </c>
      <c r="D936" t="s">
        <v>480</v>
      </c>
      <c r="E936">
        <v>200</v>
      </c>
    </row>
    <row r="937" spans="3:5" x14ac:dyDescent="0.4">
      <c r="C937" t="s">
        <v>760</v>
      </c>
      <c r="D937" t="s">
        <v>481</v>
      </c>
      <c r="E937">
        <v>2900</v>
      </c>
    </row>
    <row r="938" spans="3:5" x14ac:dyDescent="0.4">
      <c r="C938" t="s">
        <v>760</v>
      </c>
      <c r="D938" t="s">
        <v>482</v>
      </c>
      <c r="E938">
        <v>700</v>
      </c>
    </row>
    <row r="939" spans="3:5" x14ac:dyDescent="0.4">
      <c r="C939" t="s">
        <v>760</v>
      </c>
      <c r="D939" t="s">
        <v>483</v>
      </c>
      <c r="E939">
        <v>300</v>
      </c>
    </row>
    <row r="940" spans="3:5" x14ac:dyDescent="0.4">
      <c r="C940" t="s">
        <v>760</v>
      </c>
      <c r="D940" t="s">
        <v>484</v>
      </c>
      <c r="E940">
        <v>1700</v>
      </c>
    </row>
    <row r="941" spans="3:5" x14ac:dyDescent="0.4">
      <c r="C941" t="s">
        <v>760</v>
      </c>
      <c r="D941" t="s">
        <v>485</v>
      </c>
      <c r="E941">
        <v>1900</v>
      </c>
    </row>
    <row r="942" spans="3:5" x14ac:dyDescent="0.4">
      <c r="C942" t="s">
        <v>760</v>
      </c>
      <c r="D942" t="s">
        <v>486</v>
      </c>
      <c r="E942">
        <v>600</v>
      </c>
    </row>
    <row r="943" spans="3:5" x14ac:dyDescent="0.4">
      <c r="C943" t="s">
        <v>760</v>
      </c>
      <c r="D943" t="s">
        <v>487</v>
      </c>
      <c r="E943">
        <v>1700</v>
      </c>
    </row>
    <row r="944" spans="3:5" x14ac:dyDescent="0.4">
      <c r="C944" t="s">
        <v>760</v>
      </c>
      <c r="D944" t="s">
        <v>488</v>
      </c>
      <c r="E944">
        <v>400</v>
      </c>
    </row>
    <row r="945" spans="3:5" x14ac:dyDescent="0.4">
      <c r="C945" t="s">
        <v>760</v>
      </c>
      <c r="D945" t="s">
        <v>489</v>
      </c>
      <c r="E945">
        <v>4900</v>
      </c>
    </row>
    <row r="946" spans="3:5" x14ac:dyDescent="0.4">
      <c r="C946" t="s">
        <v>760</v>
      </c>
      <c r="D946" t="s">
        <v>490</v>
      </c>
      <c r="E946">
        <v>9800</v>
      </c>
    </row>
    <row r="947" spans="3:5" x14ac:dyDescent="0.4">
      <c r="C947" t="s">
        <v>760</v>
      </c>
      <c r="D947" t="s">
        <v>491</v>
      </c>
      <c r="E947">
        <v>100</v>
      </c>
    </row>
    <row r="948" spans="3:5" x14ac:dyDescent="0.4">
      <c r="C948" t="s">
        <v>760</v>
      </c>
      <c r="D948" t="s">
        <v>492</v>
      </c>
      <c r="E948">
        <v>2700</v>
      </c>
    </row>
    <row r="949" spans="3:5" x14ac:dyDescent="0.4">
      <c r="C949" t="s">
        <v>760</v>
      </c>
      <c r="D949" t="s">
        <v>493</v>
      </c>
      <c r="E949">
        <v>3800</v>
      </c>
    </row>
    <row r="950" spans="3:5" x14ac:dyDescent="0.4">
      <c r="C950" t="s">
        <v>760</v>
      </c>
      <c r="D950" t="s">
        <v>494</v>
      </c>
      <c r="E950">
        <v>3700</v>
      </c>
    </row>
    <row r="951" spans="3:5" x14ac:dyDescent="0.4">
      <c r="C951" t="s">
        <v>760</v>
      </c>
      <c r="D951" t="s">
        <v>495</v>
      </c>
      <c r="E951">
        <v>1800</v>
      </c>
    </row>
    <row r="952" spans="3:5" x14ac:dyDescent="0.4">
      <c r="C952" t="s">
        <v>760</v>
      </c>
      <c r="D952" t="s">
        <v>496</v>
      </c>
      <c r="E952">
        <v>1600</v>
      </c>
    </row>
    <row r="953" spans="3:5" x14ac:dyDescent="0.4">
      <c r="C953" t="s">
        <v>760</v>
      </c>
      <c r="D953" t="s">
        <v>497</v>
      </c>
      <c r="E953">
        <v>1600</v>
      </c>
    </row>
    <row r="954" spans="3:5" x14ac:dyDescent="0.4">
      <c r="C954" t="s">
        <v>760</v>
      </c>
      <c r="D954" t="s">
        <v>498</v>
      </c>
      <c r="E954">
        <v>6900</v>
      </c>
    </row>
    <row r="955" spans="3:5" x14ac:dyDescent="0.4">
      <c r="C955" t="s">
        <v>760</v>
      </c>
      <c r="D955" t="s">
        <v>499</v>
      </c>
      <c r="E955">
        <v>2400</v>
      </c>
    </row>
    <row r="956" spans="3:5" x14ac:dyDescent="0.4">
      <c r="C956" t="s">
        <v>760</v>
      </c>
      <c r="D956" t="s">
        <v>500</v>
      </c>
      <c r="E956">
        <v>400</v>
      </c>
    </row>
    <row r="957" spans="3:5" x14ac:dyDescent="0.4">
      <c r="C957" t="s">
        <v>760</v>
      </c>
      <c r="D957" t="s">
        <v>501</v>
      </c>
      <c r="E957">
        <v>200</v>
      </c>
    </row>
    <row r="958" spans="3:5" x14ac:dyDescent="0.4">
      <c r="C958" t="s">
        <v>760</v>
      </c>
      <c r="D958" t="s">
        <v>502</v>
      </c>
      <c r="E958">
        <v>8000</v>
      </c>
    </row>
    <row r="959" spans="3:5" x14ac:dyDescent="0.4">
      <c r="C959" t="s">
        <v>760</v>
      </c>
      <c r="D959" t="s">
        <v>503</v>
      </c>
      <c r="E959">
        <v>100</v>
      </c>
    </row>
    <row r="960" spans="3:5" x14ac:dyDescent="0.4">
      <c r="C960" t="s">
        <v>760</v>
      </c>
      <c r="D960" t="s">
        <v>504</v>
      </c>
      <c r="E960">
        <v>2300</v>
      </c>
    </row>
    <row r="961" spans="3:5" x14ac:dyDescent="0.4">
      <c r="C961" t="s">
        <v>760</v>
      </c>
      <c r="D961" t="s">
        <v>505</v>
      </c>
      <c r="E961">
        <v>2600</v>
      </c>
    </row>
    <row r="962" spans="3:5" x14ac:dyDescent="0.4">
      <c r="C962" t="s">
        <v>760</v>
      </c>
      <c r="D962" t="s">
        <v>506</v>
      </c>
      <c r="E962">
        <v>500</v>
      </c>
    </row>
    <row r="963" spans="3:5" x14ac:dyDescent="0.4">
      <c r="C963" t="s">
        <v>760</v>
      </c>
      <c r="D963" t="s">
        <v>507</v>
      </c>
      <c r="E963">
        <v>700</v>
      </c>
    </row>
    <row r="964" spans="3:5" x14ac:dyDescent="0.4">
      <c r="C964" t="s">
        <v>760</v>
      </c>
      <c r="D964" t="s">
        <v>508</v>
      </c>
      <c r="E964">
        <v>2300</v>
      </c>
    </row>
    <row r="965" spans="3:5" x14ac:dyDescent="0.4">
      <c r="C965" t="s">
        <v>760</v>
      </c>
      <c r="D965" t="s">
        <v>509</v>
      </c>
      <c r="E965">
        <v>1400</v>
      </c>
    </row>
    <row r="966" spans="3:5" x14ac:dyDescent="0.4">
      <c r="C966" t="s">
        <v>760</v>
      </c>
      <c r="D966" t="s">
        <v>510</v>
      </c>
      <c r="E966">
        <v>4900</v>
      </c>
    </row>
    <row r="967" spans="3:5" x14ac:dyDescent="0.4">
      <c r="C967" t="s">
        <v>760</v>
      </c>
      <c r="D967" t="s">
        <v>511</v>
      </c>
      <c r="E967">
        <v>1300</v>
      </c>
    </row>
    <row r="968" spans="3:5" x14ac:dyDescent="0.4">
      <c r="C968" t="s">
        <v>760</v>
      </c>
      <c r="D968" t="s">
        <v>512</v>
      </c>
      <c r="E968">
        <v>10400</v>
      </c>
    </row>
    <row r="969" spans="3:5" x14ac:dyDescent="0.4">
      <c r="C969" t="s">
        <v>760</v>
      </c>
      <c r="D969" t="s">
        <v>695</v>
      </c>
      <c r="E969">
        <v>10300</v>
      </c>
    </row>
    <row r="970" spans="3:5" x14ac:dyDescent="0.4">
      <c r="C970" t="s">
        <v>760</v>
      </c>
      <c r="D970" t="s">
        <v>696</v>
      </c>
      <c r="E970">
        <v>1300</v>
      </c>
    </row>
    <row r="971" spans="3:5" x14ac:dyDescent="0.4">
      <c r="C971" t="s">
        <v>760</v>
      </c>
      <c r="D971" t="s">
        <v>697</v>
      </c>
      <c r="E971">
        <v>3400</v>
      </c>
    </row>
    <row r="972" spans="3:5" x14ac:dyDescent="0.4">
      <c r="C972" t="s">
        <v>760</v>
      </c>
      <c r="D972" t="s">
        <v>698</v>
      </c>
      <c r="E972">
        <v>6700</v>
      </c>
    </row>
    <row r="973" spans="3:5" x14ac:dyDescent="0.4">
      <c r="C973" t="s">
        <v>760</v>
      </c>
      <c r="D973" t="s">
        <v>699</v>
      </c>
      <c r="E973">
        <v>2500</v>
      </c>
    </row>
    <row r="974" spans="3:5" x14ac:dyDescent="0.4">
      <c r="C974" t="s">
        <v>760</v>
      </c>
      <c r="D974" t="s">
        <v>700</v>
      </c>
      <c r="E974">
        <v>3700</v>
      </c>
    </row>
    <row r="975" spans="3:5" x14ac:dyDescent="0.4">
      <c r="C975" t="s">
        <v>760</v>
      </c>
      <c r="D975" t="s">
        <v>701</v>
      </c>
      <c r="E975">
        <v>2000</v>
      </c>
    </row>
    <row r="976" spans="3:5" x14ac:dyDescent="0.4">
      <c r="C976" t="s">
        <v>760</v>
      </c>
      <c r="D976" t="s">
        <v>702</v>
      </c>
      <c r="E976">
        <v>3500</v>
      </c>
    </row>
    <row r="977" spans="3:5" x14ac:dyDescent="0.4">
      <c r="C977" t="s">
        <v>760</v>
      </c>
      <c r="D977" t="s">
        <v>703</v>
      </c>
      <c r="E977">
        <v>5000</v>
      </c>
    </row>
    <row r="978" spans="3:5" x14ac:dyDescent="0.4">
      <c r="C978" t="s">
        <v>760</v>
      </c>
      <c r="D978" t="s">
        <v>704</v>
      </c>
      <c r="E978">
        <v>24600</v>
      </c>
    </row>
    <row r="979" spans="3:5" x14ac:dyDescent="0.4">
      <c r="C979" t="s">
        <v>760</v>
      </c>
      <c r="D979" t="s">
        <v>705</v>
      </c>
      <c r="E979">
        <v>2900</v>
      </c>
    </row>
    <row r="980" spans="3:5" x14ac:dyDescent="0.4">
      <c r="C980" t="s">
        <v>760</v>
      </c>
      <c r="D980" t="s">
        <v>706</v>
      </c>
      <c r="E980">
        <v>1000</v>
      </c>
    </row>
    <row r="981" spans="3:5" x14ac:dyDescent="0.4">
      <c r="C981" t="s">
        <v>760</v>
      </c>
      <c r="D981" t="s">
        <v>707</v>
      </c>
      <c r="E981">
        <v>4000</v>
      </c>
    </row>
    <row r="982" spans="3:5" x14ac:dyDescent="0.4">
      <c r="C982" t="s">
        <v>760</v>
      </c>
      <c r="D982" t="s">
        <v>708</v>
      </c>
      <c r="E982">
        <v>3700</v>
      </c>
    </row>
    <row r="983" spans="3:5" x14ac:dyDescent="0.4">
      <c r="C983" t="s">
        <v>760</v>
      </c>
      <c r="D983" t="s">
        <v>709</v>
      </c>
      <c r="E983">
        <v>1500</v>
      </c>
    </row>
    <row r="984" spans="3:5" x14ac:dyDescent="0.4">
      <c r="C984" t="s">
        <v>760</v>
      </c>
      <c r="D984" t="s">
        <v>710</v>
      </c>
      <c r="E984">
        <v>6900</v>
      </c>
    </row>
    <row r="985" spans="3:5" x14ac:dyDescent="0.4">
      <c r="C985" t="s">
        <v>760</v>
      </c>
      <c r="D985" t="s">
        <v>711</v>
      </c>
      <c r="E985">
        <v>3200</v>
      </c>
    </row>
    <row r="986" spans="3:5" x14ac:dyDescent="0.4">
      <c r="C986" t="s">
        <v>760</v>
      </c>
      <c r="D986" t="s">
        <v>712</v>
      </c>
      <c r="E986">
        <v>5800</v>
      </c>
    </row>
    <row r="987" spans="3:5" x14ac:dyDescent="0.4">
      <c r="C987" t="s">
        <v>760</v>
      </c>
      <c r="D987" t="s">
        <v>713</v>
      </c>
      <c r="E987">
        <v>1700</v>
      </c>
    </row>
    <row r="988" spans="3:5" x14ac:dyDescent="0.4">
      <c r="C988" t="s">
        <v>760</v>
      </c>
      <c r="D988" t="s">
        <v>714</v>
      </c>
      <c r="E988">
        <v>3500</v>
      </c>
    </row>
    <row r="989" spans="3:5" x14ac:dyDescent="0.4">
      <c r="C989" t="s">
        <v>760</v>
      </c>
      <c r="D989" t="s">
        <v>715</v>
      </c>
      <c r="E989">
        <v>5200</v>
      </c>
    </row>
    <row r="990" spans="3:5" x14ac:dyDescent="0.4">
      <c r="C990" t="s">
        <v>760</v>
      </c>
      <c r="D990" t="s">
        <v>716</v>
      </c>
      <c r="E990">
        <v>5900</v>
      </c>
    </row>
    <row r="991" spans="3:5" x14ac:dyDescent="0.4">
      <c r="C991" t="s">
        <v>760</v>
      </c>
      <c r="D991" t="s">
        <v>717</v>
      </c>
      <c r="E991">
        <v>12900</v>
      </c>
    </row>
    <row r="992" spans="3:5" x14ac:dyDescent="0.4">
      <c r="C992" t="s">
        <v>760</v>
      </c>
      <c r="D992" t="s">
        <v>718</v>
      </c>
      <c r="E992">
        <v>5300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66500</v>
      </c>
    </row>
    <row r="999" spans="3:5" x14ac:dyDescent="0.4">
      <c r="C999" t="s">
        <v>761</v>
      </c>
      <c r="D999" t="s">
        <v>513</v>
      </c>
      <c r="E999">
        <v>0</v>
      </c>
    </row>
    <row r="1000" spans="3:5" x14ac:dyDescent="0.4">
      <c r="C1000" t="s">
        <v>761</v>
      </c>
      <c r="D1000" t="s">
        <v>514</v>
      </c>
      <c r="E1000">
        <v>0</v>
      </c>
    </row>
    <row r="1001" spans="3:5" x14ac:dyDescent="0.4">
      <c r="C1001" t="s">
        <v>761</v>
      </c>
      <c r="D1001" t="s">
        <v>515</v>
      </c>
      <c r="E1001">
        <v>0</v>
      </c>
    </row>
    <row r="1002" spans="3:5" x14ac:dyDescent="0.4">
      <c r="C1002" t="s">
        <v>761</v>
      </c>
      <c r="D1002" t="s">
        <v>516</v>
      </c>
      <c r="E1002">
        <v>226600</v>
      </c>
    </row>
    <row r="1003" spans="3:5" x14ac:dyDescent="0.4">
      <c r="C1003" t="s">
        <v>761</v>
      </c>
      <c r="D1003" t="s">
        <v>517</v>
      </c>
      <c r="E1003">
        <v>45200</v>
      </c>
    </row>
    <row r="1004" spans="3:5" x14ac:dyDescent="0.4">
      <c r="C1004" t="s">
        <v>761</v>
      </c>
      <c r="D1004" t="s">
        <v>518</v>
      </c>
      <c r="E1004">
        <v>64900</v>
      </c>
    </row>
    <row r="1005" spans="3:5" x14ac:dyDescent="0.4">
      <c r="C1005" t="s">
        <v>761</v>
      </c>
      <c r="D1005" t="s">
        <v>519</v>
      </c>
      <c r="E1005">
        <v>44900</v>
      </c>
    </row>
    <row r="1006" spans="3:5" x14ac:dyDescent="0.4">
      <c r="C1006" t="s">
        <v>761</v>
      </c>
      <c r="D1006" t="s">
        <v>520</v>
      </c>
      <c r="E1006">
        <v>36200</v>
      </c>
    </row>
    <row r="1007" spans="3:5" x14ac:dyDescent="0.4">
      <c r="C1007" t="s">
        <v>761</v>
      </c>
      <c r="D1007" t="s">
        <v>521</v>
      </c>
      <c r="E1007">
        <v>31200</v>
      </c>
    </row>
    <row r="1008" spans="3:5" x14ac:dyDescent="0.4">
      <c r="C1008" t="s">
        <v>761</v>
      </c>
      <c r="D1008" t="s">
        <v>522</v>
      </c>
      <c r="E1008">
        <v>29200</v>
      </c>
    </row>
    <row r="1009" spans="3:5" x14ac:dyDescent="0.4">
      <c r="C1009" t="s">
        <v>761</v>
      </c>
      <c r="D1009" t="s">
        <v>523</v>
      </c>
      <c r="E1009">
        <v>106000</v>
      </c>
    </row>
    <row r="1010" spans="3:5" x14ac:dyDescent="0.4">
      <c r="C1010" t="s">
        <v>761</v>
      </c>
      <c r="D1010" t="s">
        <v>524</v>
      </c>
      <c r="E1010">
        <v>17700</v>
      </c>
    </row>
    <row r="1011" spans="3:5" x14ac:dyDescent="0.4">
      <c r="C1011" t="s">
        <v>761</v>
      </c>
      <c r="D1011" t="s">
        <v>525</v>
      </c>
      <c r="E1011">
        <v>23600</v>
      </c>
    </row>
    <row r="1012" spans="3:5" x14ac:dyDescent="0.4">
      <c r="C1012" t="s">
        <v>761</v>
      </c>
      <c r="D1012" t="s">
        <v>526</v>
      </c>
      <c r="E1012">
        <v>13400</v>
      </c>
    </row>
    <row r="1013" spans="3:5" x14ac:dyDescent="0.4">
      <c r="C1013" t="s">
        <v>761</v>
      </c>
      <c r="D1013" t="s">
        <v>527</v>
      </c>
      <c r="E1013">
        <v>17600</v>
      </c>
    </row>
    <row r="1014" spans="3:5" x14ac:dyDescent="0.4">
      <c r="C1014" t="s">
        <v>761</v>
      </c>
      <c r="D1014" t="s">
        <v>528</v>
      </c>
      <c r="E1014">
        <v>23500</v>
      </c>
    </row>
    <row r="1015" spans="3:5" x14ac:dyDescent="0.4">
      <c r="C1015" t="s">
        <v>761</v>
      </c>
      <c r="D1015" t="s">
        <v>529</v>
      </c>
      <c r="E1015">
        <v>21700</v>
      </c>
    </row>
    <row r="1016" spans="3:5" x14ac:dyDescent="0.4">
      <c r="C1016" t="s">
        <v>761</v>
      </c>
      <c r="D1016" t="s">
        <v>530</v>
      </c>
      <c r="E1016">
        <v>10600</v>
      </c>
    </row>
    <row r="1017" spans="3:5" x14ac:dyDescent="0.4">
      <c r="C1017" t="s">
        <v>761</v>
      </c>
      <c r="D1017" t="s">
        <v>531</v>
      </c>
      <c r="E1017">
        <v>26400</v>
      </c>
    </row>
    <row r="1018" spans="3:5" x14ac:dyDescent="0.4">
      <c r="C1018" t="s">
        <v>761</v>
      </c>
      <c r="D1018" t="s">
        <v>532</v>
      </c>
      <c r="E1018">
        <v>22800</v>
      </c>
    </row>
    <row r="1019" spans="3:5" x14ac:dyDescent="0.4">
      <c r="C1019" t="s">
        <v>761</v>
      </c>
      <c r="D1019" t="s">
        <v>533</v>
      </c>
      <c r="E1019">
        <v>12500</v>
      </c>
    </row>
    <row r="1020" spans="3:5" x14ac:dyDescent="0.4">
      <c r="C1020" t="s">
        <v>761</v>
      </c>
      <c r="D1020" t="s">
        <v>534</v>
      </c>
      <c r="E1020">
        <v>20900</v>
      </c>
    </row>
    <row r="1021" spans="3:5" x14ac:dyDescent="0.4">
      <c r="C1021" t="s">
        <v>761</v>
      </c>
      <c r="D1021" t="s">
        <v>535</v>
      </c>
      <c r="E1021">
        <v>24100</v>
      </c>
    </row>
    <row r="1022" spans="3:5" x14ac:dyDescent="0.4">
      <c r="C1022" t="s">
        <v>761</v>
      </c>
      <c r="D1022" t="s">
        <v>536</v>
      </c>
      <c r="E1022">
        <v>12900</v>
      </c>
    </row>
    <row r="1023" spans="3:5" x14ac:dyDescent="0.4">
      <c r="C1023" t="s">
        <v>761</v>
      </c>
      <c r="D1023" t="s">
        <v>537</v>
      </c>
      <c r="E1023">
        <v>17300</v>
      </c>
    </row>
    <row r="1024" spans="3:5" x14ac:dyDescent="0.4">
      <c r="C1024" t="s">
        <v>761</v>
      </c>
      <c r="D1024" t="s">
        <v>538</v>
      </c>
      <c r="E1024">
        <v>25500</v>
      </c>
    </row>
    <row r="1025" spans="3:5" x14ac:dyDescent="0.4">
      <c r="C1025" t="s">
        <v>761</v>
      </c>
      <c r="D1025" t="s">
        <v>539</v>
      </c>
      <c r="E1025">
        <v>61600</v>
      </c>
    </row>
    <row r="1026" spans="3:5" x14ac:dyDescent="0.4">
      <c r="C1026" t="s">
        <v>761</v>
      </c>
      <c r="D1026" t="s">
        <v>540</v>
      </c>
      <c r="E1026">
        <v>22900</v>
      </c>
    </row>
    <row r="1027" spans="3:5" x14ac:dyDescent="0.4">
      <c r="C1027" t="s">
        <v>761</v>
      </c>
      <c r="D1027" t="s">
        <v>541</v>
      </c>
      <c r="E1027">
        <v>21700</v>
      </c>
    </row>
    <row r="1028" spans="3:5" x14ac:dyDescent="0.4">
      <c r="C1028" t="s">
        <v>761</v>
      </c>
      <c r="D1028" t="s">
        <v>542</v>
      </c>
      <c r="E1028">
        <v>37400</v>
      </c>
    </row>
    <row r="1029" spans="3:5" x14ac:dyDescent="0.4">
      <c r="C1029" t="s">
        <v>761</v>
      </c>
      <c r="D1029" t="s">
        <v>543</v>
      </c>
      <c r="E1029">
        <v>87900</v>
      </c>
    </row>
    <row r="1030" spans="3:5" x14ac:dyDescent="0.4">
      <c r="C1030" t="s">
        <v>761</v>
      </c>
      <c r="D1030" t="s">
        <v>544</v>
      </c>
      <c r="E1030">
        <v>29000</v>
      </c>
    </row>
    <row r="1031" spans="3:5" x14ac:dyDescent="0.4">
      <c r="C1031" t="s">
        <v>761</v>
      </c>
      <c r="D1031" t="s">
        <v>545</v>
      </c>
      <c r="E1031">
        <v>8100</v>
      </c>
    </row>
    <row r="1032" spans="3:5" x14ac:dyDescent="0.4">
      <c r="C1032" t="s">
        <v>761</v>
      </c>
      <c r="D1032" t="s">
        <v>546</v>
      </c>
      <c r="E1032">
        <v>25600</v>
      </c>
    </row>
    <row r="1033" spans="3:5" x14ac:dyDescent="0.4">
      <c r="C1033" t="s">
        <v>761</v>
      </c>
      <c r="D1033" t="s">
        <v>547</v>
      </c>
      <c r="E1033">
        <v>13800</v>
      </c>
    </row>
    <row r="1034" spans="3:5" x14ac:dyDescent="0.4">
      <c r="C1034" t="s">
        <v>761</v>
      </c>
      <c r="D1034" t="s">
        <v>548</v>
      </c>
      <c r="E1034">
        <v>32100</v>
      </c>
    </row>
    <row r="1035" spans="3:5" x14ac:dyDescent="0.4">
      <c r="C1035" t="s">
        <v>761</v>
      </c>
      <c r="D1035" t="s">
        <v>549</v>
      </c>
      <c r="E1035">
        <v>14000</v>
      </c>
    </row>
    <row r="1036" spans="3:5" x14ac:dyDescent="0.4">
      <c r="C1036" t="s">
        <v>761</v>
      </c>
      <c r="D1036" t="s">
        <v>550</v>
      </c>
      <c r="E1036">
        <v>12100</v>
      </c>
    </row>
    <row r="1037" spans="3:5" x14ac:dyDescent="0.4">
      <c r="C1037" t="s">
        <v>761</v>
      </c>
      <c r="D1037" t="s">
        <v>551</v>
      </c>
      <c r="E1037">
        <v>70100</v>
      </c>
    </row>
    <row r="1038" spans="3:5" x14ac:dyDescent="0.4">
      <c r="C1038" t="s">
        <v>761</v>
      </c>
      <c r="D1038" t="s">
        <v>552</v>
      </c>
      <c r="E1038">
        <v>16300</v>
      </c>
    </row>
    <row r="1039" spans="3:5" x14ac:dyDescent="0.4">
      <c r="C1039" t="s">
        <v>761</v>
      </c>
      <c r="D1039" t="s">
        <v>553</v>
      </c>
      <c r="E1039">
        <v>46300</v>
      </c>
    </row>
    <row r="1040" spans="3:5" x14ac:dyDescent="0.4">
      <c r="C1040" t="s">
        <v>761</v>
      </c>
      <c r="D1040" t="s">
        <v>554</v>
      </c>
      <c r="E1040">
        <v>21000</v>
      </c>
    </row>
    <row r="1041" spans="3:5" x14ac:dyDescent="0.4">
      <c r="C1041" t="s">
        <v>761</v>
      </c>
      <c r="D1041" t="s">
        <v>555</v>
      </c>
      <c r="E1041">
        <v>56500</v>
      </c>
    </row>
    <row r="1042" spans="3:5" x14ac:dyDescent="0.4">
      <c r="C1042" t="s">
        <v>761</v>
      </c>
      <c r="D1042" t="s">
        <v>556</v>
      </c>
      <c r="E1042">
        <v>33400</v>
      </c>
    </row>
    <row r="1043" spans="3:5" x14ac:dyDescent="0.4">
      <c r="C1043" t="s">
        <v>761</v>
      </c>
      <c r="D1043" t="s">
        <v>557</v>
      </c>
      <c r="E1043">
        <v>23400</v>
      </c>
    </row>
    <row r="1044" spans="3:5" x14ac:dyDescent="0.4">
      <c r="C1044" t="s">
        <v>761</v>
      </c>
      <c r="D1044" t="s">
        <v>558</v>
      </c>
      <c r="E1044">
        <v>39300</v>
      </c>
    </row>
    <row r="1045" spans="3:5" x14ac:dyDescent="0.4">
      <c r="C1045" t="s">
        <v>761</v>
      </c>
      <c r="D1045" t="s">
        <v>559</v>
      </c>
      <c r="E1045">
        <v>133400</v>
      </c>
    </row>
    <row r="1046" spans="3:5" x14ac:dyDescent="0.4">
      <c r="C1046" t="s">
        <v>761</v>
      </c>
      <c r="D1046" t="s">
        <v>560</v>
      </c>
      <c r="E1046">
        <v>31100</v>
      </c>
    </row>
    <row r="1047" spans="3:5" x14ac:dyDescent="0.4">
      <c r="C1047" t="s">
        <v>761</v>
      </c>
      <c r="D1047" t="s">
        <v>561</v>
      </c>
      <c r="E1047">
        <v>35300</v>
      </c>
    </row>
    <row r="1048" spans="3:5" x14ac:dyDescent="0.4">
      <c r="C1048" t="s">
        <v>761</v>
      </c>
      <c r="D1048" t="s">
        <v>562</v>
      </c>
      <c r="E1048">
        <v>41300</v>
      </c>
    </row>
    <row r="1049" spans="3:5" x14ac:dyDescent="0.4">
      <c r="C1049" t="s">
        <v>761</v>
      </c>
      <c r="D1049" t="s">
        <v>563</v>
      </c>
      <c r="E1049">
        <v>29500</v>
      </c>
    </row>
    <row r="1050" spans="3:5" x14ac:dyDescent="0.4">
      <c r="C1050" t="s">
        <v>761</v>
      </c>
      <c r="D1050" t="s">
        <v>564</v>
      </c>
      <c r="E1050">
        <v>16000</v>
      </c>
    </row>
    <row r="1051" spans="3:5" x14ac:dyDescent="0.4">
      <c r="C1051" t="s">
        <v>761</v>
      </c>
      <c r="D1051" t="s">
        <v>565</v>
      </c>
      <c r="E1051">
        <v>20900</v>
      </c>
    </row>
    <row r="1052" spans="3:5" x14ac:dyDescent="0.4">
      <c r="C1052" t="s">
        <v>761</v>
      </c>
      <c r="D1052" t="s">
        <v>566</v>
      </c>
      <c r="E1052">
        <v>31700</v>
      </c>
    </row>
    <row r="1053" spans="3:5" x14ac:dyDescent="0.4">
      <c r="C1053" t="s">
        <v>761</v>
      </c>
      <c r="D1053" t="s">
        <v>567</v>
      </c>
      <c r="E1053">
        <v>45200</v>
      </c>
    </row>
    <row r="1054" spans="3:5" x14ac:dyDescent="0.4">
      <c r="C1054" t="s">
        <v>761</v>
      </c>
      <c r="D1054" t="s">
        <v>568</v>
      </c>
      <c r="E1054">
        <v>34400</v>
      </c>
    </row>
    <row r="1055" spans="3:5" x14ac:dyDescent="0.4">
      <c r="C1055" t="s">
        <v>761</v>
      </c>
      <c r="D1055" t="s">
        <v>569</v>
      </c>
      <c r="E1055">
        <v>37300</v>
      </c>
    </row>
    <row r="1056" spans="3:5" x14ac:dyDescent="0.4">
      <c r="C1056" t="s">
        <v>761</v>
      </c>
      <c r="D1056" t="s">
        <v>570</v>
      </c>
      <c r="E1056">
        <v>25300</v>
      </c>
    </row>
    <row r="1057" spans="3:5" x14ac:dyDescent="0.4">
      <c r="C1057" t="s">
        <v>761</v>
      </c>
      <c r="D1057" t="s">
        <v>571</v>
      </c>
      <c r="E1057">
        <v>19400</v>
      </c>
    </row>
    <row r="1058" spans="3:5" x14ac:dyDescent="0.4">
      <c r="C1058" t="s">
        <v>761</v>
      </c>
      <c r="D1058" t="s">
        <v>572</v>
      </c>
      <c r="E1058">
        <v>10300</v>
      </c>
    </row>
    <row r="1059" spans="3:5" x14ac:dyDescent="0.4">
      <c r="C1059" t="s">
        <v>761</v>
      </c>
      <c r="D1059" t="s">
        <v>573</v>
      </c>
      <c r="E1059">
        <v>47600</v>
      </c>
    </row>
    <row r="1060" spans="3:5" x14ac:dyDescent="0.4">
      <c r="C1060" t="s">
        <v>761</v>
      </c>
      <c r="D1060" t="s">
        <v>574</v>
      </c>
      <c r="E1060">
        <v>19000</v>
      </c>
    </row>
    <row r="1061" spans="3:5" x14ac:dyDescent="0.4">
      <c r="C1061" t="s">
        <v>761</v>
      </c>
      <c r="D1061" t="s">
        <v>575</v>
      </c>
      <c r="E1061">
        <v>9400</v>
      </c>
    </row>
    <row r="1062" spans="3:5" x14ac:dyDescent="0.4">
      <c r="C1062" t="s">
        <v>761</v>
      </c>
      <c r="D1062" t="s">
        <v>576</v>
      </c>
      <c r="E1062">
        <v>86800</v>
      </c>
    </row>
    <row r="1063" spans="3:5" x14ac:dyDescent="0.4">
      <c r="C1063" t="s">
        <v>761</v>
      </c>
      <c r="D1063" t="s">
        <v>577</v>
      </c>
      <c r="E1063">
        <v>15800</v>
      </c>
    </row>
    <row r="1064" spans="3:5" x14ac:dyDescent="0.4">
      <c r="C1064" t="s">
        <v>761</v>
      </c>
      <c r="D1064" t="s">
        <v>578</v>
      </c>
      <c r="E1064">
        <v>21400</v>
      </c>
    </row>
    <row r="1065" spans="3:5" x14ac:dyDescent="0.4">
      <c r="C1065" t="s">
        <v>761</v>
      </c>
      <c r="D1065" t="s">
        <v>579</v>
      </c>
      <c r="E1065">
        <v>18000</v>
      </c>
    </row>
    <row r="1066" spans="3:5" x14ac:dyDescent="0.4">
      <c r="C1066" t="s">
        <v>761</v>
      </c>
      <c r="D1066" t="s">
        <v>580</v>
      </c>
      <c r="E1066">
        <v>21200</v>
      </c>
    </row>
    <row r="1067" spans="3:5" x14ac:dyDescent="0.4">
      <c r="C1067" t="s">
        <v>761</v>
      </c>
      <c r="D1067" t="s">
        <v>581</v>
      </c>
      <c r="E1067">
        <v>23900</v>
      </c>
    </row>
    <row r="1068" spans="3:5" x14ac:dyDescent="0.4">
      <c r="C1068" t="s">
        <v>761</v>
      </c>
      <c r="D1068" t="s">
        <v>582</v>
      </c>
      <c r="E1068">
        <v>41400</v>
      </c>
    </row>
    <row r="1069" spans="3:5" x14ac:dyDescent="0.4">
      <c r="C1069" t="s">
        <v>761</v>
      </c>
      <c r="D1069" t="s">
        <v>583</v>
      </c>
      <c r="E1069">
        <v>37300</v>
      </c>
    </row>
    <row r="1070" spans="3:5" x14ac:dyDescent="0.4">
      <c r="C1070" t="s">
        <v>761</v>
      </c>
      <c r="D1070" t="s">
        <v>584</v>
      </c>
      <c r="E1070">
        <v>25200</v>
      </c>
    </row>
    <row r="1071" spans="3:5" x14ac:dyDescent="0.4">
      <c r="C1071" t="s">
        <v>761</v>
      </c>
      <c r="D1071" t="s">
        <v>585</v>
      </c>
      <c r="E1071">
        <v>71700</v>
      </c>
    </row>
    <row r="1072" spans="3:5" x14ac:dyDescent="0.4">
      <c r="C1072" t="s">
        <v>761</v>
      </c>
      <c r="D1072" t="s">
        <v>586</v>
      </c>
      <c r="E1072">
        <v>14000</v>
      </c>
    </row>
    <row r="1073" spans="3:5" x14ac:dyDescent="0.4">
      <c r="C1073" t="s">
        <v>761</v>
      </c>
      <c r="D1073" t="s">
        <v>587</v>
      </c>
      <c r="E1073">
        <v>6200</v>
      </c>
    </row>
    <row r="1074" spans="3:5" x14ac:dyDescent="0.4">
      <c r="C1074" t="s">
        <v>761</v>
      </c>
      <c r="D1074" t="s">
        <v>588</v>
      </c>
      <c r="E1074">
        <v>30700</v>
      </c>
    </row>
    <row r="1075" spans="3:5" x14ac:dyDescent="0.4">
      <c r="C1075" t="s">
        <v>761</v>
      </c>
      <c r="D1075" t="s">
        <v>589</v>
      </c>
      <c r="E1075">
        <v>29600</v>
      </c>
    </row>
    <row r="1076" spans="3:5" x14ac:dyDescent="0.4">
      <c r="C1076" t="s">
        <v>761</v>
      </c>
      <c r="D1076" t="s">
        <v>590</v>
      </c>
      <c r="E1076">
        <v>39600</v>
      </c>
    </row>
    <row r="1077" spans="3:5" x14ac:dyDescent="0.4">
      <c r="C1077" t="s">
        <v>761</v>
      </c>
      <c r="D1077" t="s">
        <v>591</v>
      </c>
      <c r="E1077">
        <v>19100</v>
      </c>
    </row>
    <row r="1078" spans="3:5" x14ac:dyDescent="0.4">
      <c r="C1078" t="s">
        <v>761</v>
      </c>
      <c r="D1078" t="s">
        <v>592</v>
      </c>
      <c r="E1078">
        <v>18700</v>
      </c>
    </row>
    <row r="1079" spans="3:5" x14ac:dyDescent="0.4">
      <c r="C1079" t="s">
        <v>761</v>
      </c>
      <c r="D1079" t="s">
        <v>593</v>
      </c>
      <c r="E1079">
        <v>11900</v>
      </c>
    </row>
    <row r="1080" spans="3:5" x14ac:dyDescent="0.4">
      <c r="C1080" t="s">
        <v>761</v>
      </c>
      <c r="D1080" t="s">
        <v>594</v>
      </c>
      <c r="E1080">
        <v>30800</v>
      </c>
    </row>
    <row r="1081" spans="3:5" x14ac:dyDescent="0.4">
      <c r="C1081" t="s">
        <v>761</v>
      </c>
      <c r="D1081" t="s">
        <v>595</v>
      </c>
      <c r="E1081">
        <v>5600</v>
      </c>
    </row>
    <row r="1082" spans="3:5" x14ac:dyDescent="0.4">
      <c r="C1082" t="s">
        <v>761</v>
      </c>
      <c r="D1082" t="s">
        <v>596</v>
      </c>
      <c r="E1082">
        <v>35900</v>
      </c>
    </row>
    <row r="1083" spans="3:5" x14ac:dyDescent="0.4">
      <c r="C1083" t="s">
        <v>761</v>
      </c>
      <c r="D1083" t="s">
        <v>597</v>
      </c>
      <c r="E1083">
        <v>13200</v>
      </c>
    </row>
    <row r="1084" spans="3:5" x14ac:dyDescent="0.4">
      <c r="C1084" t="s">
        <v>761</v>
      </c>
      <c r="D1084" t="s">
        <v>598</v>
      </c>
      <c r="E1084">
        <v>13500</v>
      </c>
    </row>
    <row r="1085" spans="3:5" x14ac:dyDescent="0.4">
      <c r="C1085" t="s">
        <v>761</v>
      </c>
      <c r="D1085" t="s">
        <v>599</v>
      </c>
      <c r="E1085">
        <v>38800</v>
      </c>
    </row>
    <row r="1086" spans="3:5" x14ac:dyDescent="0.4">
      <c r="C1086" t="s">
        <v>761</v>
      </c>
      <c r="D1086" t="s">
        <v>600</v>
      </c>
      <c r="E1086">
        <v>69200</v>
      </c>
    </row>
    <row r="1087" spans="3:5" x14ac:dyDescent="0.4">
      <c r="C1087" t="s">
        <v>761</v>
      </c>
      <c r="D1087" t="s">
        <v>601</v>
      </c>
      <c r="E1087">
        <v>49900</v>
      </c>
    </row>
    <row r="1088" spans="3:5" x14ac:dyDescent="0.4">
      <c r="C1088" t="s">
        <v>761</v>
      </c>
      <c r="D1088" t="s">
        <v>602</v>
      </c>
      <c r="E1088">
        <v>25400</v>
      </c>
    </row>
    <row r="1089" spans="3:5" x14ac:dyDescent="0.4">
      <c r="C1089" t="s">
        <v>761</v>
      </c>
      <c r="D1089" t="s">
        <v>603</v>
      </c>
      <c r="E1089">
        <v>4200</v>
      </c>
    </row>
    <row r="1090" spans="3:5" x14ac:dyDescent="0.4">
      <c r="C1090" t="s">
        <v>761</v>
      </c>
      <c r="D1090" t="s">
        <v>604</v>
      </c>
      <c r="E1090">
        <v>5500</v>
      </c>
    </row>
    <row r="1091" spans="3:5" x14ac:dyDescent="0.4">
      <c r="C1091" t="s">
        <v>761</v>
      </c>
      <c r="D1091" t="s">
        <v>605</v>
      </c>
      <c r="E1091">
        <v>30700</v>
      </c>
    </row>
    <row r="1092" spans="3:5" x14ac:dyDescent="0.4">
      <c r="C1092" t="s">
        <v>761</v>
      </c>
      <c r="D1092" t="s">
        <v>606</v>
      </c>
      <c r="E1092">
        <v>11200</v>
      </c>
    </row>
    <row r="1093" spans="3:5" x14ac:dyDescent="0.4">
      <c r="C1093" t="s">
        <v>761</v>
      </c>
      <c r="D1093" t="s">
        <v>607</v>
      </c>
      <c r="E1093">
        <v>8000</v>
      </c>
    </row>
    <row r="1094" spans="3:5" x14ac:dyDescent="0.4">
      <c r="C1094" t="s">
        <v>761</v>
      </c>
      <c r="D1094" t="s">
        <v>608</v>
      </c>
      <c r="E1094">
        <v>22000</v>
      </c>
    </row>
    <row r="1095" spans="3:5" x14ac:dyDescent="0.4">
      <c r="C1095" t="s">
        <v>761</v>
      </c>
      <c r="D1095" t="s">
        <v>609</v>
      </c>
      <c r="E1095">
        <v>5600</v>
      </c>
    </row>
    <row r="1096" spans="3:5" x14ac:dyDescent="0.4">
      <c r="C1096" t="s">
        <v>761</v>
      </c>
      <c r="D1096" t="s">
        <v>610</v>
      </c>
      <c r="E1096">
        <v>33900</v>
      </c>
    </row>
    <row r="1097" spans="3:5" x14ac:dyDescent="0.4">
      <c r="C1097" t="s">
        <v>761</v>
      </c>
      <c r="D1097" t="s">
        <v>611</v>
      </c>
      <c r="E1097">
        <v>10200</v>
      </c>
    </row>
    <row r="1098" spans="3:5" x14ac:dyDescent="0.4">
      <c r="C1098" t="s">
        <v>761</v>
      </c>
      <c r="D1098" t="s">
        <v>612</v>
      </c>
      <c r="E1098">
        <v>13700</v>
      </c>
    </row>
    <row r="1099" spans="3:5" x14ac:dyDescent="0.4">
      <c r="C1099" t="s">
        <v>761</v>
      </c>
      <c r="D1099" t="s">
        <v>613</v>
      </c>
      <c r="E1099">
        <v>25600</v>
      </c>
    </row>
    <row r="1100" spans="3:5" x14ac:dyDescent="0.4">
      <c r="C1100" t="s">
        <v>761</v>
      </c>
      <c r="D1100" t="s">
        <v>614</v>
      </c>
      <c r="E1100">
        <v>6000</v>
      </c>
    </row>
    <row r="1101" spans="3:5" x14ac:dyDescent="0.4">
      <c r="C1101" t="s">
        <v>761</v>
      </c>
      <c r="D1101" t="s">
        <v>615</v>
      </c>
      <c r="E1101">
        <v>13800</v>
      </c>
    </row>
    <row r="1102" spans="3:5" x14ac:dyDescent="0.4">
      <c r="C1102" t="s">
        <v>761</v>
      </c>
      <c r="D1102" t="s">
        <v>616</v>
      </c>
      <c r="E1102">
        <v>11500</v>
      </c>
    </row>
    <row r="1103" spans="3:5" x14ac:dyDescent="0.4">
      <c r="C1103" t="s">
        <v>761</v>
      </c>
      <c r="D1103" t="s">
        <v>617</v>
      </c>
      <c r="E1103">
        <v>13300</v>
      </c>
    </row>
    <row r="1104" spans="3:5" x14ac:dyDescent="0.4">
      <c r="C1104" t="s">
        <v>761</v>
      </c>
      <c r="D1104" t="s">
        <v>618</v>
      </c>
      <c r="E1104">
        <v>23400</v>
      </c>
    </row>
    <row r="1105" spans="3:5" x14ac:dyDescent="0.4">
      <c r="C1105" t="s">
        <v>761</v>
      </c>
      <c r="D1105" t="s">
        <v>619</v>
      </c>
      <c r="E1105">
        <v>17100</v>
      </c>
    </row>
    <row r="1106" spans="3:5" x14ac:dyDescent="0.4">
      <c r="C1106" t="s">
        <v>761</v>
      </c>
      <c r="D1106" t="s">
        <v>620</v>
      </c>
      <c r="E1106">
        <v>4500</v>
      </c>
    </row>
    <row r="1107" spans="3:5" x14ac:dyDescent="0.4">
      <c r="C1107" t="s">
        <v>761</v>
      </c>
      <c r="D1107" t="s">
        <v>621</v>
      </c>
      <c r="E1107">
        <v>3900</v>
      </c>
    </row>
    <row r="1108" spans="3:5" x14ac:dyDescent="0.4">
      <c r="C1108" t="s">
        <v>761</v>
      </c>
      <c r="D1108" t="s">
        <v>622</v>
      </c>
      <c r="E1108">
        <v>20500</v>
      </c>
    </row>
    <row r="1109" spans="3:5" x14ac:dyDescent="0.4">
      <c r="C1109" t="s">
        <v>761</v>
      </c>
      <c r="D1109" t="s">
        <v>623</v>
      </c>
      <c r="E1109">
        <v>3100</v>
      </c>
    </row>
    <row r="1110" spans="3:5" x14ac:dyDescent="0.4">
      <c r="C1110" t="s">
        <v>761</v>
      </c>
      <c r="D1110" t="s">
        <v>624</v>
      </c>
      <c r="E1110">
        <v>8700</v>
      </c>
    </row>
    <row r="1111" spans="3:5" x14ac:dyDescent="0.4">
      <c r="C1111" t="s">
        <v>761</v>
      </c>
      <c r="D1111" t="s">
        <v>625</v>
      </c>
      <c r="E1111">
        <v>8600</v>
      </c>
    </row>
    <row r="1112" spans="3:5" x14ac:dyDescent="0.4">
      <c r="C1112" t="s">
        <v>761</v>
      </c>
      <c r="D1112" t="s">
        <v>626</v>
      </c>
      <c r="E1112">
        <v>14800</v>
      </c>
    </row>
    <row r="1113" spans="3:5" x14ac:dyDescent="0.4">
      <c r="C1113" t="s">
        <v>761</v>
      </c>
      <c r="D1113" t="s">
        <v>627</v>
      </c>
      <c r="E1113">
        <v>400</v>
      </c>
    </row>
    <row r="1114" spans="3:5" x14ac:dyDescent="0.4">
      <c r="C1114" t="s">
        <v>761</v>
      </c>
      <c r="D1114" t="s">
        <v>628</v>
      </c>
      <c r="E1114">
        <v>15500</v>
      </c>
    </row>
    <row r="1115" spans="3:5" x14ac:dyDescent="0.4">
      <c r="C1115" t="s">
        <v>761</v>
      </c>
      <c r="D1115" t="s">
        <v>629</v>
      </c>
      <c r="E1115">
        <v>14100</v>
      </c>
    </row>
    <row r="1116" spans="3:5" x14ac:dyDescent="0.4">
      <c r="C1116" t="s">
        <v>761</v>
      </c>
      <c r="D1116" t="s">
        <v>630</v>
      </c>
      <c r="E1116">
        <v>40300</v>
      </c>
    </row>
    <row r="1117" spans="3:5" x14ac:dyDescent="0.4">
      <c r="C1117" t="s">
        <v>761</v>
      </c>
      <c r="D1117" t="s">
        <v>631</v>
      </c>
      <c r="E1117">
        <v>4600</v>
      </c>
    </row>
    <row r="1118" spans="3:5" x14ac:dyDescent="0.4">
      <c r="C1118" t="s">
        <v>761</v>
      </c>
      <c r="D1118" t="s">
        <v>632</v>
      </c>
      <c r="E1118">
        <v>10800</v>
      </c>
    </row>
    <row r="1119" spans="3:5" x14ac:dyDescent="0.4">
      <c r="C1119" t="s">
        <v>761</v>
      </c>
      <c r="D1119" t="s">
        <v>633</v>
      </c>
      <c r="E1119">
        <v>12400</v>
      </c>
    </row>
    <row r="1120" spans="3:5" x14ac:dyDescent="0.4">
      <c r="C1120" t="s">
        <v>761</v>
      </c>
      <c r="D1120" t="s">
        <v>634</v>
      </c>
      <c r="E1120">
        <v>3200</v>
      </c>
    </row>
    <row r="1121" spans="3:5" x14ac:dyDescent="0.4">
      <c r="C1121" t="s">
        <v>761</v>
      </c>
      <c r="D1121" t="s">
        <v>635</v>
      </c>
      <c r="E1121">
        <v>3900</v>
      </c>
    </row>
    <row r="1122" spans="3:5" x14ac:dyDescent="0.4">
      <c r="C1122" t="s">
        <v>761</v>
      </c>
      <c r="D1122" t="s">
        <v>636</v>
      </c>
      <c r="E1122">
        <v>47100</v>
      </c>
    </row>
    <row r="1123" spans="3:5" x14ac:dyDescent="0.4">
      <c r="C1123" t="s">
        <v>761</v>
      </c>
      <c r="D1123" t="s">
        <v>637</v>
      </c>
      <c r="E1123">
        <v>30200</v>
      </c>
    </row>
    <row r="1124" spans="3:5" x14ac:dyDescent="0.4">
      <c r="C1124" t="s">
        <v>761</v>
      </c>
      <c r="D1124" t="s">
        <v>638</v>
      </c>
      <c r="E1124">
        <v>6200</v>
      </c>
    </row>
    <row r="1125" spans="3:5" x14ac:dyDescent="0.4">
      <c r="C1125" t="s">
        <v>761</v>
      </c>
      <c r="D1125" t="s">
        <v>639</v>
      </c>
      <c r="E1125">
        <v>12900</v>
      </c>
    </row>
    <row r="1126" spans="3:5" x14ac:dyDescent="0.4">
      <c r="C1126" t="s">
        <v>761</v>
      </c>
      <c r="D1126" t="s">
        <v>640</v>
      </c>
      <c r="E1126">
        <v>2200</v>
      </c>
    </row>
    <row r="1127" spans="3:5" x14ac:dyDescent="0.4">
      <c r="C1127" t="s">
        <v>761</v>
      </c>
      <c r="D1127" t="s">
        <v>641</v>
      </c>
      <c r="E1127">
        <v>19000</v>
      </c>
    </row>
    <row r="1128" spans="3:5" x14ac:dyDescent="0.4">
      <c r="C1128" t="s">
        <v>761</v>
      </c>
      <c r="D1128" t="s">
        <v>642</v>
      </c>
      <c r="E1128">
        <v>10000</v>
      </c>
    </row>
    <row r="1129" spans="3:5" x14ac:dyDescent="0.4">
      <c r="C1129" t="s">
        <v>761</v>
      </c>
      <c r="D1129" t="s">
        <v>643</v>
      </c>
      <c r="E1129">
        <v>9200</v>
      </c>
    </row>
    <row r="1130" spans="3:5" x14ac:dyDescent="0.4">
      <c r="C1130" t="s">
        <v>761</v>
      </c>
      <c r="D1130" t="s">
        <v>644</v>
      </c>
      <c r="E1130">
        <v>5000</v>
      </c>
    </row>
    <row r="1131" spans="3:5" x14ac:dyDescent="0.4">
      <c r="C1131" t="s">
        <v>761</v>
      </c>
      <c r="D1131" t="s">
        <v>645</v>
      </c>
      <c r="E1131">
        <v>23500</v>
      </c>
    </row>
    <row r="1132" spans="3:5" x14ac:dyDescent="0.4">
      <c r="C1132" t="s">
        <v>761</v>
      </c>
      <c r="D1132" t="s">
        <v>646</v>
      </c>
      <c r="E1132">
        <v>4600</v>
      </c>
    </row>
    <row r="1133" spans="3:5" x14ac:dyDescent="0.4">
      <c r="C1133" t="s">
        <v>761</v>
      </c>
      <c r="D1133" t="s">
        <v>647</v>
      </c>
      <c r="E1133">
        <v>600</v>
      </c>
    </row>
    <row r="1134" spans="3:5" x14ac:dyDescent="0.4">
      <c r="C1134" t="s">
        <v>761</v>
      </c>
      <c r="D1134" t="s">
        <v>648</v>
      </c>
      <c r="E1134">
        <v>31900</v>
      </c>
    </row>
    <row r="1135" spans="3:5" x14ac:dyDescent="0.4">
      <c r="C1135" t="s">
        <v>761</v>
      </c>
      <c r="D1135" t="s">
        <v>649</v>
      </c>
      <c r="E1135">
        <v>13200</v>
      </c>
    </row>
    <row r="1136" spans="3:5" x14ac:dyDescent="0.4">
      <c r="C1136" t="s">
        <v>761</v>
      </c>
      <c r="D1136" t="s">
        <v>650</v>
      </c>
      <c r="E1136">
        <v>2500</v>
      </c>
    </row>
    <row r="1137" spans="3:5" x14ac:dyDescent="0.4">
      <c r="C1137" t="s">
        <v>761</v>
      </c>
      <c r="D1137" t="s">
        <v>651</v>
      </c>
      <c r="E1137">
        <v>4400</v>
      </c>
    </row>
    <row r="1138" spans="3:5" x14ac:dyDescent="0.4">
      <c r="C1138" t="s">
        <v>761</v>
      </c>
      <c r="D1138" t="s">
        <v>652</v>
      </c>
      <c r="E1138">
        <v>3300</v>
      </c>
    </row>
    <row r="1139" spans="3:5" x14ac:dyDescent="0.4">
      <c r="C1139" t="s">
        <v>761</v>
      </c>
      <c r="D1139" t="s">
        <v>653</v>
      </c>
      <c r="E1139">
        <v>18700</v>
      </c>
    </row>
    <row r="1140" spans="3:5" x14ac:dyDescent="0.4">
      <c r="C1140" t="s">
        <v>761</v>
      </c>
      <c r="D1140" t="s">
        <v>654</v>
      </c>
      <c r="E1140">
        <v>10200</v>
      </c>
    </row>
    <row r="1141" spans="3:5" x14ac:dyDescent="0.4">
      <c r="C1141" t="s">
        <v>761</v>
      </c>
      <c r="D1141" t="s">
        <v>655</v>
      </c>
      <c r="E1141">
        <v>4400</v>
      </c>
    </row>
    <row r="1142" spans="3:5" x14ac:dyDescent="0.4">
      <c r="C1142" t="s">
        <v>761</v>
      </c>
      <c r="D1142" t="s">
        <v>656</v>
      </c>
      <c r="E1142">
        <v>7800</v>
      </c>
    </row>
    <row r="1143" spans="3:5" x14ac:dyDescent="0.4">
      <c r="C1143" t="s">
        <v>761</v>
      </c>
      <c r="D1143" t="s">
        <v>657</v>
      </c>
      <c r="E1143">
        <v>2700</v>
      </c>
    </row>
    <row r="1144" spans="3:5" x14ac:dyDescent="0.4">
      <c r="C1144" t="s">
        <v>761</v>
      </c>
      <c r="D1144" t="s">
        <v>658</v>
      </c>
      <c r="E1144">
        <v>31800</v>
      </c>
    </row>
    <row r="1145" spans="3:5" x14ac:dyDescent="0.4">
      <c r="C1145" t="s">
        <v>761</v>
      </c>
      <c r="D1145" t="s">
        <v>659</v>
      </c>
      <c r="E1145">
        <v>4300</v>
      </c>
    </row>
    <row r="1146" spans="3:5" x14ac:dyDescent="0.4">
      <c r="C1146" t="s">
        <v>761</v>
      </c>
      <c r="D1146" t="s">
        <v>660</v>
      </c>
      <c r="E1146">
        <v>9100</v>
      </c>
    </row>
    <row r="1147" spans="3:5" x14ac:dyDescent="0.4">
      <c r="C1147" t="s">
        <v>761</v>
      </c>
      <c r="D1147" t="s">
        <v>661</v>
      </c>
      <c r="E1147">
        <v>6300</v>
      </c>
    </row>
    <row r="1148" spans="3:5" x14ac:dyDescent="0.4">
      <c r="C1148" t="s">
        <v>761</v>
      </c>
      <c r="D1148" t="s">
        <v>662</v>
      </c>
      <c r="E1148">
        <v>14200</v>
      </c>
    </row>
    <row r="1149" spans="3:5" x14ac:dyDescent="0.4">
      <c r="C1149" t="s">
        <v>761</v>
      </c>
      <c r="D1149" t="s">
        <v>663</v>
      </c>
      <c r="E1149">
        <v>2900</v>
      </c>
    </row>
    <row r="1150" spans="3:5" x14ac:dyDescent="0.4">
      <c r="C1150" t="s">
        <v>761</v>
      </c>
      <c r="D1150" t="s">
        <v>664</v>
      </c>
      <c r="E1150">
        <v>42800</v>
      </c>
    </row>
    <row r="1151" spans="3:5" x14ac:dyDescent="0.4">
      <c r="C1151" t="s">
        <v>761</v>
      </c>
      <c r="D1151" t="s">
        <v>665</v>
      </c>
      <c r="E1151">
        <v>6100</v>
      </c>
    </row>
    <row r="1152" spans="3:5" x14ac:dyDescent="0.4">
      <c r="C1152" t="s">
        <v>761</v>
      </c>
      <c r="D1152" t="s">
        <v>666</v>
      </c>
      <c r="E1152">
        <v>40900</v>
      </c>
    </row>
    <row r="1153" spans="3:5" x14ac:dyDescent="0.4">
      <c r="C1153" t="s">
        <v>761</v>
      </c>
      <c r="D1153" t="s">
        <v>667</v>
      </c>
      <c r="E1153">
        <v>8500</v>
      </c>
    </row>
    <row r="1154" spans="3:5" x14ac:dyDescent="0.4">
      <c r="C1154" t="s">
        <v>761</v>
      </c>
      <c r="D1154" t="s">
        <v>668</v>
      </c>
      <c r="E1154">
        <v>11200</v>
      </c>
    </row>
    <row r="1155" spans="3:5" x14ac:dyDescent="0.4">
      <c r="C1155" t="s">
        <v>761</v>
      </c>
      <c r="D1155" t="s">
        <v>669</v>
      </c>
      <c r="E1155">
        <v>45400</v>
      </c>
    </row>
    <row r="1156" spans="3:5" x14ac:dyDescent="0.4">
      <c r="C1156" t="s">
        <v>761</v>
      </c>
      <c r="D1156" t="s">
        <v>670</v>
      </c>
      <c r="E1156">
        <v>11800</v>
      </c>
    </row>
    <row r="1157" spans="3:5" x14ac:dyDescent="0.4">
      <c r="C1157" t="s">
        <v>761</v>
      </c>
      <c r="D1157" t="s">
        <v>671</v>
      </c>
      <c r="E1157">
        <v>22400</v>
      </c>
    </row>
    <row r="1158" spans="3:5" x14ac:dyDescent="0.4">
      <c r="C1158" t="s">
        <v>761</v>
      </c>
      <c r="D1158" t="s">
        <v>672</v>
      </c>
      <c r="E1158">
        <v>28400</v>
      </c>
    </row>
    <row r="1159" spans="3:5" x14ac:dyDescent="0.4">
      <c r="C1159" t="s">
        <v>761</v>
      </c>
      <c r="D1159" t="s">
        <v>673</v>
      </c>
      <c r="E1159">
        <v>30500</v>
      </c>
    </row>
    <row r="1160" spans="3:5" x14ac:dyDescent="0.4">
      <c r="C1160" t="s">
        <v>761</v>
      </c>
      <c r="D1160" t="s">
        <v>674</v>
      </c>
      <c r="E1160">
        <v>49000</v>
      </c>
    </row>
    <row r="1161" spans="3:5" x14ac:dyDescent="0.4">
      <c r="C1161" t="s">
        <v>761</v>
      </c>
      <c r="D1161" t="s">
        <v>675</v>
      </c>
      <c r="E1161">
        <v>11800</v>
      </c>
    </row>
    <row r="1162" spans="3:5" x14ac:dyDescent="0.4">
      <c r="C1162" t="s">
        <v>761</v>
      </c>
      <c r="D1162" t="s">
        <v>676</v>
      </c>
      <c r="E1162">
        <v>6800</v>
      </c>
    </row>
    <row r="1163" spans="3:5" x14ac:dyDescent="0.4">
      <c r="C1163" t="s">
        <v>761</v>
      </c>
      <c r="D1163" t="s">
        <v>677</v>
      </c>
      <c r="E1163">
        <v>17600</v>
      </c>
    </row>
    <row r="1164" spans="3:5" x14ac:dyDescent="0.4">
      <c r="C1164" t="s">
        <v>761</v>
      </c>
      <c r="D1164" t="s">
        <v>678</v>
      </c>
      <c r="E1164">
        <v>3500</v>
      </c>
    </row>
    <row r="1165" spans="3:5" x14ac:dyDescent="0.4">
      <c r="C1165" t="s">
        <v>761</v>
      </c>
      <c r="D1165" t="s">
        <v>679</v>
      </c>
      <c r="E1165">
        <v>3200</v>
      </c>
    </row>
    <row r="1166" spans="3:5" x14ac:dyDescent="0.4">
      <c r="C1166" t="s">
        <v>761</v>
      </c>
      <c r="D1166" t="s">
        <v>680</v>
      </c>
      <c r="E1166">
        <v>21100</v>
      </c>
    </row>
    <row r="1167" spans="3:5" x14ac:dyDescent="0.4">
      <c r="C1167" t="s">
        <v>761</v>
      </c>
      <c r="D1167" t="s">
        <v>681</v>
      </c>
      <c r="E1167">
        <v>11400</v>
      </c>
    </row>
    <row r="1168" spans="3:5" x14ac:dyDescent="0.4">
      <c r="C1168" t="s">
        <v>761</v>
      </c>
      <c r="D1168" t="s">
        <v>682</v>
      </c>
      <c r="E1168">
        <v>45300</v>
      </c>
    </row>
    <row r="1169" spans="3:5" x14ac:dyDescent="0.4">
      <c r="C1169" t="s">
        <v>761</v>
      </c>
      <c r="D1169" t="s">
        <v>683</v>
      </c>
      <c r="E1169">
        <v>18100</v>
      </c>
    </row>
    <row r="1170" spans="3:5" x14ac:dyDescent="0.4">
      <c r="C1170" t="s">
        <v>761</v>
      </c>
      <c r="D1170" t="s">
        <v>684</v>
      </c>
      <c r="E1170">
        <v>47900</v>
      </c>
    </row>
    <row r="1171" spans="3:5" x14ac:dyDescent="0.4">
      <c r="C1171" t="s">
        <v>761</v>
      </c>
      <c r="D1171" t="s">
        <v>685</v>
      </c>
      <c r="E1171">
        <v>26100</v>
      </c>
    </row>
    <row r="1172" spans="3:5" x14ac:dyDescent="0.4">
      <c r="C1172" t="s">
        <v>761</v>
      </c>
      <c r="D1172" t="s">
        <v>686</v>
      </c>
      <c r="E1172">
        <v>11100</v>
      </c>
    </row>
    <row r="1173" spans="3:5" x14ac:dyDescent="0.4">
      <c r="C1173" t="s">
        <v>761</v>
      </c>
      <c r="D1173" t="s">
        <v>687</v>
      </c>
      <c r="E1173">
        <v>21700</v>
      </c>
    </row>
    <row r="1174" spans="3:5" x14ac:dyDescent="0.4">
      <c r="C1174" t="s">
        <v>761</v>
      </c>
      <c r="D1174" t="s">
        <v>688</v>
      </c>
      <c r="E1174">
        <v>23200</v>
      </c>
    </row>
    <row r="1175" spans="3:5" x14ac:dyDescent="0.4">
      <c r="C1175" t="s">
        <v>761</v>
      </c>
      <c r="D1175" t="s">
        <v>689</v>
      </c>
      <c r="E1175">
        <v>20200</v>
      </c>
    </row>
    <row r="1176" spans="3:5" x14ac:dyDescent="0.4">
      <c r="C1176" t="s">
        <v>761</v>
      </c>
      <c r="D1176" t="s">
        <v>690</v>
      </c>
      <c r="E1176">
        <v>32600</v>
      </c>
    </row>
    <row r="1177" spans="3:5" x14ac:dyDescent="0.4">
      <c r="C1177" t="s">
        <v>761</v>
      </c>
      <c r="D1177" t="s">
        <v>691</v>
      </c>
      <c r="E1177">
        <v>43100</v>
      </c>
    </row>
    <row r="1178" spans="3:5" x14ac:dyDescent="0.4">
      <c r="C1178" t="s">
        <v>761</v>
      </c>
      <c r="D1178" t="s">
        <v>692</v>
      </c>
      <c r="E1178">
        <v>18400</v>
      </c>
    </row>
    <row r="1179" spans="3:5" x14ac:dyDescent="0.4">
      <c r="C1179" t="s">
        <v>761</v>
      </c>
      <c r="D1179" t="s">
        <v>693</v>
      </c>
      <c r="E1179">
        <v>31800</v>
      </c>
    </row>
    <row r="1180" spans="3:5" x14ac:dyDescent="0.4">
      <c r="C1180" t="s">
        <v>761</v>
      </c>
      <c r="D1180" t="s">
        <v>694</v>
      </c>
      <c r="E1180">
        <v>17100</v>
      </c>
    </row>
    <row r="1181" spans="3:5" x14ac:dyDescent="0.4">
      <c r="C1181" t="s">
        <v>761</v>
      </c>
      <c r="D1181" t="s">
        <v>393</v>
      </c>
      <c r="E1181">
        <v>6200</v>
      </c>
    </row>
    <row r="1182" spans="3:5" x14ac:dyDescent="0.4">
      <c r="C1182" t="s">
        <v>761</v>
      </c>
      <c r="D1182" t="s">
        <v>394</v>
      </c>
      <c r="E1182">
        <v>31300</v>
      </c>
    </row>
    <row r="1183" spans="3:5" x14ac:dyDescent="0.4">
      <c r="C1183" t="s">
        <v>761</v>
      </c>
      <c r="D1183" t="s">
        <v>395</v>
      </c>
      <c r="E1183">
        <v>40100</v>
      </c>
    </row>
    <row r="1184" spans="3:5" x14ac:dyDescent="0.4">
      <c r="C1184" t="s">
        <v>761</v>
      </c>
      <c r="D1184" t="s">
        <v>396</v>
      </c>
      <c r="E1184">
        <v>7900</v>
      </c>
    </row>
    <row r="1185" spans="3:5" x14ac:dyDescent="0.4">
      <c r="C1185" t="s">
        <v>761</v>
      </c>
      <c r="D1185" t="s">
        <v>397</v>
      </c>
      <c r="E1185">
        <v>14000</v>
      </c>
    </row>
    <row r="1186" spans="3:5" x14ac:dyDescent="0.4">
      <c r="C1186" t="s">
        <v>761</v>
      </c>
      <c r="D1186" t="s">
        <v>398</v>
      </c>
      <c r="E1186">
        <v>22500</v>
      </c>
    </row>
    <row r="1187" spans="3:5" x14ac:dyDescent="0.4">
      <c r="C1187" t="s">
        <v>761</v>
      </c>
      <c r="D1187" t="s">
        <v>399</v>
      </c>
      <c r="E1187">
        <v>22500</v>
      </c>
    </row>
    <row r="1188" spans="3:5" x14ac:dyDescent="0.4">
      <c r="C1188" t="s">
        <v>761</v>
      </c>
      <c r="D1188" t="s">
        <v>400</v>
      </c>
      <c r="E1188">
        <v>24900</v>
      </c>
    </row>
    <row r="1189" spans="3:5" x14ac:dyDescent="0.4">
      <c r="C1189" t="s">
        <v>761</v>
      </c>
      <c r="D1189" t="s">
        <v>401</v>
      </c>
      <c r="E1189">
        <v>18300</v>
      </c>
    </row>
    <row r="1190" spans="3:5" x14ac:dyDescent="0.4">
      <c r="C1190" t="s">
        <v>761</v>
      </c>
      <c r="D1190" t="s">
        <v>402</v>
      </c>
      <c r="E1190">
        <v>18600</v>
      </c>
    </row>
    <row r="1191" spans="3:5" x14ac:dyDescent="0.4">
      <c r="C1191" t="s">
        <v>761</v>
      </c>
      <c r="D1191" t="s">
        <v>403</v>
      </c>
      <c r="E1191">
        <v>15100</v>
      </c>
    </row>
    <row r="1192" spans="3:5" x14ac:dyDescent="0.4">
      <c r="C1192" t="s">
        <v>761</v>
      </c>
      <c r="D1192" t="s">
        <v>404</v>
      </c>
      <c r="E1192">
        <v>8700</v>
      </c>
    </row>
    <row r="1193" spans="3:5" x14ac:dyDescent="0.4">
      <c r="C1193" t="s">
        <v>761</v>
      </c>
      <c r="D1193" t="s">
        <v>405</v>
      </c>
      <c r="E1193">
        <v>5800</v>
      </c>
    </row>
    <row r="1194" spans="3:5" x14ac:dyDescent="0.4">
      <c r="C1194" t="s">
        <v>761</v>
      </c>
      <c r="D1194" t="s">
        <v>406</v>
      </c>
      <c r="E1194">
        <v>13200</v>
      </c>
    </row>
    <row r="1195" spans="3:5" x14ac:dyDescent="0.4">
      <c r="C1195" t="s">
        <v>761</v>
      </c>
      <c r="D1195" t="s">
        <v>407</v>
      </c>
      <c r="E1195">
        <v>17200</v>
      </c>
    </row>
    <row r="1196" spans="3:5" x14ac:dyDescent="0.4">
      <c r="C1196" t="s">
        <v>761</v>
      </c>
      <c r="D1196" t="s">
        <v>408</v>
      </c>
      <c r="E1196">
        <v>49100</v>
      </c>
    </row>
    <row r="1197" spans="3:5" x14ac:dyDescent="0.4">
      <c r="C1197" t="s">
        <v>761</v>
      </c>
      <c r="D1197" t="s">
        <v>409</v>
      </c>
      <c r="E1197">
        <v>4800</v>
      </c>
    </row>
    <row r="1198" spans="3:5" x14ac:dyDescent="0.4">
      <c r="C1198" t="s">
        <v>761</v>
      </c>
      <c r="D1198" t="s">
        <v>410</v>
      </c>
      <c r="E1198">
        <v>13900</v>
      </c>
    </row>
    <row r="1199" spans="3:5" x14ac:dyDescent="0.4">
      <c r="C1199" t="s">
        <v>761</v>
      </c>
      <c r="D1199" t="s">
        <v>411</v>
      </c>
      <c r="E1199">
        <v>5700</v>
      </c>
    </row>
    <row r="1200" spans="3:5" x14ac:dyDescent="0.4">
      <c r="C1200" t="s">
        <v>761</v>
      </c>
      <c r="D1200" t="s">
        <v>412</v>
      </c>
      <c r="E1200">
        <v>6300</v>
      </c>
    </row>
    <row r="1201" spans="3:5" x14ac:dyDescent="0.4">
      <c r="C1201" t="s">
        <v>761</v>
      </c>
      <c r="D1201" t="s">
        <v>413</v>
      </c>
      <c r="E1201">
        <v>8700</v>
      </c>
    </row>
    <row r="1202" spans="3:5" x14ac:dyDescent="0.4">
      <c r="C1202" t="s">
        <v>761</v>
      </c>
      <c r="D1202" t="s">
        <v>414</v>
      </c>
      <c r="E1202">
        <v>5300</v>
      </c>
    </row>
    <row r="1203" spans="3:5" x14ac:dyDescent="0.4">
      <c r="C1203" t="s">
        <v>761</v>
      </c>
      <c r="D1203" t="s">
        <v>415</v>
      </c>
      <c r="E1203">
        <v>6400</v>
      </c>
    </row>
    <row r="1204" spans="3:5" x14ac:dyDescent="0.4">
      <c r="C1204" t="s">
        <v>761</v>
      </c>
      <c r="D1204" t="s">
        <v>416</v>
      </c>
      <c r="E1204">
        <v>10600</v>
      </c>
    </row>
    <row r="1205" spans="3:5" x14ac:dyDescent="0.4">
      <c r="C1205" t="s">
        <v>761</v>
      </c>
      <c r="D1205" t="s">
        <v>417</v>
      </c>
      <c r="E1205">
        <v>7500</v>
      </c>
    </row>
    <row r="1206" spans="3:5" x14ac:dyDescent="0.4">
      <c r="C1206" t="s">
        <v>761</v>
      </c>
      <c r="D1206" t="s">
        <v>418</v>
      </c>
      <c r="E1206">
        <v>3700</v>
      </c>
    </row>
    <row r="1207" spans="3:5" x14ac:dyDescent="0.4">
      <c r="C1207" t="s">
        <v>761</v>
      </c>
      <c r="D1207" t="s">
        <v>419</v>
      </c>
      <c r="E1207">
        <v>5600</v>
      </c>
    </row>
    <row r="1208" spans="3:5" x14ac:dyDescent="0.4">
      <c r="C1208" t="s">
        <v>761</v>
      </c>
      <c r="D1208" t="s">
        <v>420</v>
      </c>
      <c r="E1208">
        <v>2300</v>
      </c>
    </row>
    <row r="1209" spans="3:5" x14ac:dyDescent="0.4">
      <c r="C1209" t="s">
        <v>761</v>
      </c>
      <c r="D1209" t="s">
        <v>421</v>
      </c>
      <c r="E1209">
        <v>8800</v>
      </c>
    </row>
    <row r="1210" spans="3:5" x14ac:dyDescent="0.4">
      <c r="C1210" t="s">
        <v>761</v>
      </c>
      <c r="D1210" t="s">
        <v>422</v>
      </c>
      <c r="E1210">
        <v>12400</v>
      </c>
    </row>
    <row r="1211" spans="3:5" x14ac:dyDescent="0.4">
      <c r="C1211" t="s">
        <v>761</v>
      </c>
      <c r="D1211" t="s">
        <v>423</v>
      </c>
      <c r="E1211">
        <v>21700</v>
      </c>
    </row>
    <row r="1212" spans="3:5" x14ac:dyDescent="0.4">
      <c r="C1212" t="s">
        <v>761</v>
      </c>
      <c r="D1212" t="s">
        <v>424</v>
      </c>
      <c r="E1212">
        <v>10900</v>
      </c>
    </row>
    <row r="1213" spans="3:5" x14ac:dyDescent="0.4">
      <c r="C1213" t="s">
        <v>761</v>
      </c>
      <c r="D1213" t="s">
        <v>425</v>
      </c>
      <c r="E1213">
        <v>2600</v>
      </c>
    </row>
    <row r="1214" spans="3:5" x14ac:dyDescent="0.4">
      <c r="C1214" t="s">
        <v>761</v>
      </c>
      <c r="D1214" t="s">
        <v>426</v>
      </c>
      <c r="E1214">
        <v>10200</v>
      </c>
    </row>
    <row r="1215" spans="3:5" x14ac:dyDescent="0.4">
      <c r="C1215" t="s">
        <v>761</v>
      </c>
      <c r="D1215" t="s">
        <v>427</v>
      </c>
      <c r="E1215">
        <v>3300</v>
      </c>
    </row>
    <row r="1216" spans="3:5" x14ac:dyDescent="0.4">
      <c r="C1216" t="s">
        <v>761</v>
      </c>
      <c r="D1216" t="s">
        <v>428</v>
      </c>
      <c r="E1216">
        <v>14000</v>
      </c>
    </row>
    <row r="1217" spans="3:5" x14ac:dyDescent="0.4">
      <c r="C1217" t="s">
        <v>761</v>
      </c>
      <c r="D1217" t="s">
        <v>429</v>
      </c>
      <c r="E1217">
        <v>4200</v>
      </c>
    </row>
    <row r="1218" spans="3:5" x14ac:dyDescent="0.4">
      <c r="C1218" t="s">
        <v>761</v>
      </c>
      <c r="D1218" t="s">
        <v>430</v>
      </c>
      <c r="E1218">
        <v>2800</v>
      </c>
    </row>
    <row r="1219" spans="3:5" x14ac:dyDescent="0.4">
      <c r="C1219" t="s">
        <v>761</v>
      </c>
      <c r="D1219" t="s">
        <v>431</v>
      </c>
      <c r="E1219">
        <v>4200</v>
      </c>
    </row>
    <row r="1220" spans="3:5" x14ac:dyDescent="0.4">
      <c r="C1220" t="s">
        <v>761</v>
      </c>
      <c r="D1220" t="s">
        <v>432</v>
      </c>
      <c r="E1220">
        <v>1200</v>
      </c>
    </row>
    <row r="1221" spans="3:5" x14ac:dyDescent="0.4">
      <c r="C1221" t="s">
        <v>761</v>
      </c>
      <c r="D1221" t="s">
        <v>433</v>
      </c>
      <c r="E1221">
        <v>24000</v>
      </c>
    </row>
    <row r="1222" spans="3:5" x14ac:dyDescent="0.4">
      <c r="C1222" t="s">
        <v>761</v>
      </c>
      <c r="D1222" t="s">
        <v>434</v>
      </c>
      <c r="E1222">
        <v>3900</v>
      </c>
    </row>
    <row r="1223" spans="3:5" x14ac:dyDescent="0.4">
      <c r="C1223" t="s">
        <v>761</v>
      </c>
      <c r="D1223" t="s">
        <v>435</v>
      </c>
      <c r="E1223">
        <v>8000</v>
      </c>
    </row>
    <row r="1224" spans="3:5" x14ac:dyDescent="0.4">
      <c r="C1224" t="s">
        <v>761</v>
      </c>
      <c r="D1224" t="s">
        <v>436</v>
      </c>
      <c r="E1224">
        <v>7900</v>
      </c>
    </row>
    <row r="1225" spans="3:5" x14ac:dyDescent="0.4">
      <c r="C1225" t="s">
        <v>761</v>
      </c>
      <c r="D1225" t="s">
        <v>437</v>
      </c>
      <c r="E1225">
        <v>8700</v>
      </c>
    </row>
    <row r="1226" spans="3:5" x14ac:dyDescent="0.4">
      <c r="C1226" t="s">
        <v>761</v>
      </c>
      <c r="D1226" t="s">
        <v>438</v>
      </c>
      <c r="E1226">
        <v>11600</v>
      </c>
    </row>
    <row r="1227" spans="3:5" x14ac:dyDescent="0.4">
      <c r="C1227" t="s">
        <v>761</v>
      </c>
      <c r="D1227" t="s">
        <v>439</v>
      </c>
      <c r="E1227">
        <v>6100</v>
      </c>
    </row>
    <row r="1228" spans="3:5" x14ac:dyDescent="0.4">
      <c r="C1228" t="s">
        <v>761</v>
      </c>
      <c r="D1228" t="s">
        <v>440</v>
      </c>
      <c r="E1228">
        <v>7800</v>
      </c>
    </row>
    <row r="1229" spans="3:5" x14ac:dyDescent="0.4">
      <c r="C1229" t="s">
        <v>761</v>
      </c>
      <c r="D1229" t="s">
        <v>441</v>
      </c>
      <c r="E1229">
        <v>2000</v>
      </c>
    </row>
    <row r="1230" spans="3:5" x14ac:dyDescent="0.4">
      <c r="C1230" t="s">
        <v>761</v>
      </c>
      <c r="D1230" t="s">
        <v>442</v>
      </c>
      <c r="E1230">
        <v>17100</v>
      </c>
    </row>
    <row r="1231" spans="3:5" x14ac:dyDescent="0.4">
      <c r="C1231" t="s">
        <v>761</v>
      </c>
      <c r="D1231" t="s">
        <v>443</v>
      </c>
      <c r="E1231">
        <v>17100</v>
      </c>
    </row>
    <row r="1232" spans="3:5" x14ac:dyDescent="0.4">
      <c r="C1232" t="s">
        <v>761</v>
      </c>
      <c r="D1232" t="s">
        <v>444</v>
      </c>
      <c r="E1232">
        <v>6400</v>
      </c>
    </row>
    <row r="1233" spans="3:5" x14ac:dyDescent="0.4">
      <c r="C1233" t="s">
        <v>761</v>
      </c>
      <c r="D1233" t="s">
        <v>445</v>
      </c>
      <c r="E1233">
        <v>4100</v>
      </c>
    </row>
    <row r="1234" spans="3:5" x14ac:dyDescent="0.4">
      <c r="C1234" t="s">
        <v>761</v>
      </c>
      <c r="D1234" t="s">
        <v>446</v>
      </c>
      <c r="E1234">
        <v>11000</v>
      </c>
    </row>
    <row r="1235" spans="3:5" x14ac:dyDescent="0.4">
      <c r="C1235" t="s">
        <v>761</v>
      </c>
      <c r="D1235" t="s">
        <v>447</v>
      </c>
      <c r="E1235">
        <v>7300</v>
      </c>
    </row>
    <row r="1236" spans="3:5" x14ac:dyDescent="0.4">
      <c r="C1236" t="s">
        <v>761</v>
      </c>
      <c r="D1236" t="s">
        <v>448</v>
      </c>
      <c r="E1236">
        <v>24800</v>
      </c>
    </row>
    <row r="1237" spans="3:5" x14ac:dyDescent="0.4">
      <c r="C1237" t="s">
        <v>761</v>
      </c>
      <c r="D1237" t="s">
        <v>449</v>
      </c>
      <c r="E1237">
        <v>22500</v>
      </c>
    </row>
    <row r="1238" spans="3:5" x14ac:dyDescent="0.4">
      <c r="C1238" t="s">
        <v>761</v>
      </c>
      <c r="D1238" t="s">
        <v>450</v>
      </c>
      <c r="E1238">
        <v>9400</v>
      </c>
    </row>
    <row r="1239" spans="3:5" x14ac:dyDescent="0.4">
      <c r="C1239" t="s">
        <v>761</v>
      </c>
      <c r="D1239" t="s">
        <v>451</v>
      </c>
      <c r="E1239">
        <v>4000</v>
      </c>
    </row>
    <row r="1240" spans="3:5" x14ac:dyDescent="0.4">
      <c r="C1240" t="s">
        <v>761</v>
      </c>
      <c r="D1240" t="s">
        <v>452</v>
      </c>
      <c r="E1240">
        <v>10300</v>
      </c>
    </row>
    <row r="1241" spans="3:5" x14ac:dyDescent="0.4">
      <c r="C1241" t="s">
        <v>761</v>
      </c>
      <c r="D1241" t="s">
        <v>453</v>
      </c>
      <c r="E1241">
        <v>4000</v>
      </c>
    </row>
    <row r="1242" spans="3:5" x14ac:dyDescent="0.4">
      <c r="C1242" t="s">
        <v>761</v>
      </c>
      <c r="D1242" t="s">
        <v>454</v>
      </c>
      <c r="E1242">
        <v>1600</v>
      </c>
    </row>
    <row r="1243" spans="3:5" x14ac:dyDescent="0.4">
      <c r="C1243" t="s">
        <v>761</v>
      </c>
      <c r="D1243" t="s">
        <v>455</v>
      </c>
      <c r="E1243">
        <v>5000</v>
      </c>
    </row>
    <row r="1244" spans="3:5" x14ac:dyDescent="0.4">
      <c r="C1244" t="s">
        <v>761</v>
      </c>
      <c r="D1244" t="s">
        <v>456</v>
      </c>
      <c r="E1244">
        <v>12400</v>
      </c>
    </row>
    <row r="1245" spans="3:5" x14ac:dyDescent="0.4">
      <c r="C1245" t="s">
        <v>761</v>
      </c>
      <c r="D1245" t="s">
        <v>457</v>
      </c>
      <c r="E1245">
        <v>29800</v>
      </c>
    </row>
    <row r="1246" spans="3:5" x14ac:dyDescent="0.4">
      <c r="C1246" t="s">
        <v>761</v>
      </c>
      <c r="D1246" t="s">
        <v>458</v>
      </c>
      <c r="E1246">
        <v>9000</v>
      </c>
    </row>
    <row r="1247" spans="3:5" x14ac:dyDescent="0.4">
      <c r="C1247" t="s">
        <v>761</v>
      </c>
      <c r="D1247" t="s">
        <v>459</v>
      </c>
      <c r="E1247">
        <v>2900</v>
      </c>
    </row>
    <row r="1248" spans="3:5" x14ac:dyDescent="0.4">
      <c r="C1248" t="s">
        <v>761</v>
      </c>
      <c r="D1248" t="s">
        <v>460</v>
      </c>
      <c r="E1248">
        <v>11200</v>
      </c>
    </row>
    <row r="1249" spans="3:5" x14ac:dyDescent="0.4">
      <c r="C1249" t="s">
        <v>761</v>
      </c>
      <c r="D1249" t="s">
        <v>461</v>
      </c>
      <c r="E1249">
        <v>10300</v>
      </c>
    </row>
    <row r="1250" spans="3:5" x14ac:dyDescent="0.4">
      <c r="C1250" t="s">
        <v>761</v>
      </c>
      <c r="D1250" t="s">
        <v>462</v>
      </c>
      <c r="E1250">
        <v>5600</v>
      </c>
    </row>
    <row r="1251" spans="3:5" x14ac:dyDescent="0.4">
      <c r="C1251" t="s">
        <v>761</v>
      </c>
      <c r="D1251" t="s">
        <v>463</v>
      </c>
      <c r="E1251">
        <v>12400</v>
      </c>
    </row>
    <row r="1252" spans="3:5" x14ac:dyDescent="0.4">
      <c r="C1252" t="s">
        <v>761</v>
      </c>
      <c r="D1252" t="s">
        <v>464</v>
      </c>
      <c r="E1252">
        <v>2100</v>
      </c>
    </row>
    <row r="1253" spans="3:5" x14ac:dyDescent="0.4">
      <c r="C1253" t="s">
        <v>761</v>
      </c>
      <c r="D1253" t="s">
        <v>465</v>
      </c>
      <c r="E1253">
        <v>9600</v>
      </c>
    </row>
    <row r="1254" spans="3:5" x14ac:dyDescent="0.4">
      <c r="C1254" t="s">
        <v>761</v>
      </c>
      <c r="D1254" t="s">
        <v>466</v>
      </c>
      <c r="E1254">
        <v>2800</v>
      </c>
    </row>
    <row r="1255" spans="3:5" x14ac:dyDescent="0.4">
      <c r="C1255" t="s">
        <v>761</v>
      </c>
      <c r="D1255" t="s">
        <v>467</v>
      </c>
      <c r="E1255">
        <v>2800</v>
      </c>
    </row>
    <row r="1256" spans="3:5" x14ac:dyDescent="0.4">
      <c r="C1256" t="s">
        <v>761</v>
      </c>
      <c r="D1256" t="s">
        <v>468</v>
      </c>
      <c r="E1256">
        <v>5100</v>
      </c>
    </row>
    <row r="1257" spans="3:5" x14ac:dyDescent="0.4">
      <c r="C1257" t="s">
        <v>761</v>
      </c>
      <c r="D1257" t="s">
        <v>469</v>
      </c>
      <c r="E1257">
        <v>5900</v>
      </c>
    </row>
    <row r="1258" spans="3:5" x14ac:dyDescent="0.4">
      <c r="C1258" t="s">
        <v>761</v>
      </c>
      <c r="D1258" t="s">
        <v>470</v>
      </c>
      <c r="E1258">
        <v>5800</v>
      </c>
    </row>
    <row r="1259" spans="3:5" x14ac:dyDescent="0.4">
      <c r="C1259" t="s">
        <v>761</v>
      </c>
      <c r="D1259" t="s">
        <v>471</v>
      </c>
      <c r="E1259">
        <v>2600</v>
      </c>
    </row>
    <row r="1260" spans="3:5" x14ac:dyDescent="0.4">
      <c r="C1260" t="s">
        <v>761</v>
      </c>
      <c r="D1260" t="s">
        <v>472</v>
      </c>
      <c r="E1260">
        <v>16400</v>
      </c>
    </row>
    <row r="1261" spans="3:5" x14ac:dyDescent="0.4">
      <c r="C1261" t="s">
        <v>761</v>
      </c>
      <c r="D1261" t="s">
        <v>473</v>
      </c>
      <c r="E1261">
        <v>18400</v>
      </c>
    </row>
    <row r="1262" spans="3:5" x14ac:dyDescent="0.4">
      <c r="C1262" t="s">
        <v>761</v>
      </c>
      <c r="D1262" t="s">
        <v>474</v>
      </c>
      <c r="E1262">
        <v>14500</v>
      </c>
    </row>
    <row r="1263" spans="3:5" x14ac:dyDescent="0.4">
      <c r="C1263" t="s">
        <v>761</v>
      </c>
      <c r="D1263" t="s">
        <v>475</v>
      </c>
      <c r="E1263">
        <v>18600</v>
      </c>
    </row>
    <row r="1264" spans="3:5" x14ac:dyDescent="0.4">
      <c r="C1264" t="s">
        <v>761</v>
      </c>
      <c r="D1264" t="s">
        <v>476</v>
      </c>
      <c r="E1264">
        <v>30500</v>
      </c>
    </row>
    <row r="1265" spans="3:5" x14ac:dyDescent="0.4">
      <c r="C1265" t="s">
        <v>761</v>
      </c>
      <c r="D1265" t="s">
        <v>477</v>
      </c>
      <c r="E1265">
        <v>4000</v>
      </c>
    </row>
    <row r="1266" spans="3:5" x14ac:dyDescent="0.4">
      <c r="C1266" t="s">
        <v>761</v>
      </c>
      <c r="D1266" t="s">
        <v>478</v>
      </c>
      <c r="E1266">
        <v>88500</v>
      </c>
    </row>
    <row r="1267" spans="3:5" x14ac:dyDescent="0.4">
      <c r="C1267" t="s">
        <v>761</v>
      </c>
      <c r="D1267" t="s">
        <v>479</v>
      </c>
      <c r="E1267">
        <v>14500</v>
      </c>
    </row>
    <row r="1268" spans="3:5" x14ac:dyDescent="0.4">
      <c r="C1268" t="s">
        <v>761</v>
      </c>
      <c r="D1268" t="s">
        <v>480</v>
      </c>
      <c r="E1268">
        <v>6200</v>
      </c>
    </row>
    <row r="1269" spans="3:5" x14ac:dyDescent="0.4">
      <c r="C1269" t="s">
        <v>761</v>
      </c>
      <c r="D1269" t="s">
        <v>481</v>
      </c>
      <c r="E1269">
        <v>4300</v>
      </c>
    </row>
    <row r="1270" spans="3:5" x14ac:dyDescent="0.4">
      <c r="C1270" t="s">
        <v>761</v>
      </c>
      <c r="D1270" t="s">
        <v>482</v>
      </c>
      <c r="E1270">
        <v>700</v>
      </c>
    </row>
    <row r="1271" spans="3:5" x14ac:dyDescent="0.4">
      <c r="C1271" t="s">
        <v>761</v>
      </c>
      <c r="D1271" t="s">
        <v>483</v>
      </c>
      <c r="E1271">
        <v>5500</v>
      </c>
    </row>
    <row r="1272" spans="3:5" x14ac:dyDescent="0.4">
      <c r="C1272" t="s">
        <v>761</v>
      </c>
      <c r="D1272" t="s">
        <v>484</v>
      </c>
      <c r="E1272">
        <v>4800</v>
      </c>
    </row>
    <row r="1273" spans="3:5" x14ac:dyDescent="0.4">
      <c r="C1273" t="s">
        <v>761</v>
      </c>
      <c r="D1273" t="s">
        <v>485</v>
      </c>
      <c r="E1273">
        <v>4300</v>
      </c>
    </row>
    <row r="1274" spans="3:5" x14ac:dyDescent="0.4">
      <c r="C1274" t="s">
        <v>761</v>
      </c>
      <c r="D1274" t="s">
        <v>486</v>
      </c>
      <c r="E1274">
        <v>4300</v>
      </c>
    </row>
    <row r="1275" spans="3:5" x14ac:dyDescent="0.4">
      <c r="C1275" t="s">
        <v>761</v>
      </c>
      <c r="D1275" t="s">
        <v>487</v>
      </c>
      <c r="E1275">
        <v>1800</v>
      </c>
    </row>
    <row r="1276" spans="3:5" x14ac:dyDescent="0.4">
      <c r="C1276" t="s">
        <v>761</v>
      </c>
      <c r="D1276" t="s">
        <v>488</v>
      </c>
      <c r="E1276">
        <v>6400</v>
      </c>
    </row>
    <row r="1277" spans="3:5" x14ac:dyDescent="0.4">
      <c r="C1277" t="s">
        <v>761</v>
      </c>
      <c r="D1277" t="s">
        <v>489</v>
      </c>
      <c r="E1277">
        <v>5200</v>
      </c>
    </row>
    <row r="1278" spans="3:5" x14ac:dyDescent="0.4">
      <c r="C1278" t="s">
        <v>761</v>
      </c>
      <c r="D1278" t="s">
        <v>490</v>
      </c>
      <c r="E1278">
        <v>3500</v>
      </c>
    </row>
    <row r="1279" spans="3:5" x14ac:dyDescent="0.4">
      <c r="C1279" t="s">
        <v>761</v>
      </c>
      <c r="D1279" t="s">
        <v>491</v>
      </c>
      <c r="E1279">
        <v>11100</v>
      </c>
    </row>
    <row r="1280" spans="3:5" x14ac:dyDescent="0.4">
      <c r="C1280" t="s">
        <v>761</v>
      </c>
      <c r="D1280" t="s">
        <v>492</v>
      </c>
      <c r="E1280">
        <v>1700</v>
      </c>
    </row>
    <row r="1281" spans="3:5" x14ac:dyDescent="0.4">
      <c r="C1281" t="s">
        <v>761</v>
      </c>
      <c r="D1281" t="s">
        <v>493</v>
      </c>
      <c r="E1281">
        <v>4600</v>
      </c>
    </row>
    <row r="1282" spans="3:5" x14ac:dyDescent="0.4">
      <c r="C1282" t="s">
        <v>761</v>
      </c>
      <c r="D1282" t="s">
        <v>494</v>
      </c>
      <c r="E1282">
        <v>3500</v>
      </c>
    </row>
    <row r="1283" spans="3:5" x14ac:dyDescent="0.4">
      <c r="C1283" t="s">
        <v>761</v>
      </c>
      <c r="D1283" t="s">
        <v>495</v>
      </c>
      <c r="E1283">
        <v>3600</v>
      </c>
    </row>
    <row r="1284" spans="3:5" x14ac:dyDescent="0.4">
      <c r="C1284" t="s">
        <v>761</v>
      </c>
      <c r="D1284" t="s">
        <v>496</v>
      </c>
      <c r="E1284">
        <v>3300</v>
      </c>
    </row>
    <row r="1285" spans="3:5" x14ac:dyDescent="0.4">
      <c r="C1285" t="s">
        <v>761</v>
      </c>
      <c r="D1285" t="s">
        <v>497</v>
      </c>
      <c r="E1285">
        <v>2800</v>
      </c>
    </row>
    <row r="1286" spans="3:5" x14ac:dyDescent="0.4">
      <c r="C1286" t="s">
        <v>761</v>
      </c>
      <c r="D1286" t="s">
        <v>498</v>
      </c>
      <c r="E1286">
        <v>19000</v>
      </c>
    </row>
    <row r="1287" spans="3:5" x14ac:dyDescent="0.4">
      <c r="C1287" t="s">
        <v>761</v>
      </c>
      <c r="D1287" t="s">
        <v>499</v>
      </c>
      <c r="E1287">
        <v>2900</v>
      </c>
    </row>
    <row r="1288" spans="3:5" x14ac:dyDescent="0.4">
      <c r="C1288" t="s">
        <v>761</v>
      </c>
      <c r="D1288" t="s">
        <v>500</v>
      </c>
      <c r="E1288">
        <v>2400</v>
      </c>
    </row>
    <row r="1289" spans="3:5" x14ac:dyDescent="0.4">
      <c r="C1289" t="s">
        <v>761</v>
      </c>
      <c r="D1289" t="s">
        <v>501</v>
      </c>
      <c r="E1289">
        <v>3000</v>
      </c>
    </row>
    <row r="1290" spans="3:5" x14ac:dyDescent="0.4">
      <c r="C1290" t="s">
        <v>761</v>
      </c>
      <c r="D1290" t="s">
        <v>502</v>
      </c>
      <c r="E1290">
        <v>3300</v>
      </c>
    </row>
    <row r="1291" spans="3:5" x14ac:dyDescent="0.4">
      <c r="C1291" t="s">
        <v>761</v>
      </c>
      <c r="D1291" t="s">
        <v>503</v>
      </c>
      <c r="E1291">
        <v>1500</v>
      </c>
    </row>
    <row r="1292" spans="3:5" x14ac:dyDescent="0.4">
      <c r="C1292" t="s">
        <v>761</v>
      </c>
      <c r="D1292" t="s">
        <v>504</v>
      </c>
      <c r="E1292">
        <v>4900</v>
      </c>
    </row>
    <row r="1293" spans="3:5" x14ac:dyDescent="0.4">
      <c r="C1293" t="s">
        <v>761</v>
      </c>
      <c r="D1293" t="s">
        <v>505</v>
      </c>
      <c r="E1293">
        <v>1100</v>
      </c>
    </row>
    <row r="1294" spans="3:5" x14ac:dyDescent="0.4">
      <c r="C1294" t="s">
        <v>761</v>
      </c>
      <c r="D1294" t="s">
        <v>506</v>
      </c>
      <c r="E1294">
        <v>7500</v>
      </c>
    </row>
    <row r="1295" spans="3:5" x14ac:dyDescent="0.4">
      <c r="C1295" t="s">
        <v>761</v>
      </c>
      <c r="D1295" t="s">
        <v>507</v>
      </c>
      <c r="E1295">
        <v>4700</v>
      </c>
    </row>
    <row r="1296" spans="3:5" x14ac:dyDescent="0.4">
      <c r="C1296" t="s">
        <v>761</v>
      </c>
      <c r="D1296" t="s">
        <v>508</v>
      </c>
      <c r="E1296">
        <v>3000</v>
      </c>
    </row>
    <row r="1297" spans="3:5" x14ac:dyDescent="0.4">
      <c r="C1297" t="s">
        <v>761</v>
      </c>
      <c r="D1297" t="s">
        <v>509</v>
      </c>
      <c r="E1297">
        <v>2500</v>
      </c>
    </row>
    <row r="1298" spans="3:5" x14ac:dyDescent="0.4">
      <c r="C1298" t="s">
        <v>761</v>
      </c>
      <c r="D1298" t="s">
        <v>510</v>
      </c>
      <c r="E1298">
        <v>8900</v>
      </c>
    </row>
    <row r="1299" spans="3:5" x14ac:dyDescent="0.4">
      <c r="C1299" t="s">
        <v>761</v>
      </c>
      <c r="D1299" t="s">
        <v>511</v>
      </c>
      <c r="E1299">
        <v>3100</v>
      </c>
    </row>
    <row r="1300" spans="3:5" x14ac:dyDescent="0.4">
      <c r="C1300" t="s">
        <v>761</v>
      </c>
      <c r="D1300" t="s">
        <v>512</v>
      </c>
      <c r="E1300">
        <v>15100</v>
      </c>
    </row>
    <row r="1301" spans="3:5" x14ac:dyDescent="0.4">
      <c r="C1301" t="s">
        <v>761</v>
      </c>
      <c r="D1301" t="s">
        <v>695</v>
      </c>
      <c r="E1301">
        <v>7400</v>
      </c>
    </row>
    <row r="1302" spans="3:5" x14ac:dyDescent="0.4">
      <c r="C1302" t="s">
        <v>761</v>
      </c>
      <c r="D1302" t="s">
        <v>696</v>
      </c>
      <c r="E1302">
        <v>21300</v>
      </c>
    </row>
    <row r="1303" spans="3:5" x14ac:dyDescent="0.4">
      <c r="C1303" t="s">
        <v>761</v>
      </c>
      <c r="D1303" t="s">
        <v>697</v>
      </c>
      <c r="E1303">
        <v>7000</v>
      </c>
    </row>
    <row r="1304" spans="3:5" x14ac:dyDescent="0.4">
      <c r="C1304" t="s">
        <v>761</v>
      </c>
      <c r="D1304" t="s">
        <v>698</v>
      </c>
      <c r="E1304">
        <v>900</v>
      </c>
    </row>
    <row r="1305" spans="3:5" x14ac:dyDescent="0.4">
      <c r="C1305" t="s">
        <v>761</v>
      </c>
      <c r="D1305" t="s">
        <v>699</v>
      </c>
      <c r="E1305">
        <v>6900</v>
      </c>
    </row>
    <row r="1306" spans="3:5" x14ac:dyDescent="0.4">
      <c r="C1306" t="s">
        <v>761</v>
      </c>
      <c r="D1306" t="s">
        <v>700</v>
      </c>
      <c r="E1306">
        <v>7500</v>
      </c>
    </row>
    <row r="1307" spans="3:5" x14ac:dyDescent="0.4">
      <c r="C1307" t="s">
        <v>761</v>
      </c>
      <c r="D1307" t="s">
        <v>701</v>
      </c>
      <c r="E1307">
        <v>12900</v>
      </c>
    </row>
    <row r="1308" spans="3:5" x14ac:dyDescent="0.4">
      <c r="C1308" t="s">
        <v>761</v>
      </c>
      <c r="D1308" t="s">
        <v>702</v>
      </c>
      <c r="E1308">
        <v>14000</v>
      </c>
    </row>
    <row r="1309" spans="3:5" x14ac:dyDescent="0.4">
      <c r="C1309" t="s">
        <v>761</v>
      </c>
      <c r="D1309" t="s">
        <v>703</v>
      </c>
      <c r="E1309">
        <v>4500</v>
      </c>
    </row>
    <row r="1310" spans="3:5" x14ac:dyDescent="0.4">
      <c r="C1310" t="s">
        <v>761</v>
      </c>
      <c r="D1310" t="s">
        <v>704</v>
      </c>
      <c r="E1310">
        <v>14300</v>
      </c>
    </row>
    <row r="1311" spans="3:5" x14ac:dyDescent="0.4">
      <c r="C1311" t="s">
        <v>761</v>
      </c>
      <c r="D1311" t="s">
        <v>705</v>
      </c>
      <c r="E1311">
        <v>11900</v>
      </c>
    </row>
    <row r="1312" spans="3:5" x14ac:dyDescent="0.4">
      <c r="C1312" t="s">
        <v>761</v>
      </c>
      <c r="D1312" t="s">
        <v>706</v>
      </c>
      <c r="E1312">
        <v>3500</v>
      </c>
    </row>
    <row r="1313" spans="3:5" x14ac:dyDescent="0.4">
      <c r="C1313" t="s">
        <v>761</v>
      </c>
      <c r="D1313" t="s">
        <v>707</v>
      </c>
      <c r="E1313">
        <v>4000</v>
      </c>
    </row>
    <row r="1314" spans="3:5" x14ac:dyDescent="0.4">
      <c r="C1314" t="s">
        <v>761</v>
      </c>
      <c r="D1314" t="s">
        <v>708</v>
      </c>
      <c r="E1314">
        <v>2900</v>
      </c>
    </row>
    <row r="1315" spans="3:5" x14ac:dyDescent="0.4">
      <c r="C1315" t="s">
        <v>761</v>
      </c>
      <c r="D1315" t="s">
        <v>709</v>
      </c>
      <c r="E1315">
        <v>13200</v>
      </c>
    </row>
    <row r="1316" spans="3:5" x14ac:dyDescent="0.4">
      <c r="C1316" t="s">
        <v>761</v>
      </c>
      <c r="D1316" t="s">
        <v>710</v>
      </c>
      <c r="E1316">
        <v>4100</v>
      </c>
    </row>
    <row r="1317" spans="3:5" x14ac:dyDescent="0.4">
      <c r="C1317" t="s">
        <v>761</v>
      </c>
      <c r="D1317" t="s">
        <v>711</v>
      </c>
      <c r="E1317">
        <v>6900</v>
      </c>
    </row>
    <row r="1318" spans="3:5" x14ac:dyDescent="0.4">
      <c r="C1318" t="s">
        <v>761</v>
      </c>
      <c r="D1318" t="s">
        <v>712</v>
      </c>
      <c r="E1318">
        <v>2800</v>
      </c>
    </row>
    <row r="1319" spans="3:5" x14ac:dyDescent="0.4">
      <c r="C1319" t="s">
        <v>761</v>
      </c>
      <c r="D1319" t="s">
        <v>713</v>
      </c>
      <c r="E1319">
        <v>4800</v>
      </c>
    </row>
    <row r="1320" spans="3:5" x14ac:dyDescent="0.4">
      <c r="C1320" t="s">
        <v>761</v>
      </c>
      <c r="D1320" t="s">
        <v>714</v>
      </c>
      <c r="E1320">
        <v>7500</v>
      </c>
    </row>
    <row r="1321" spans="3:5" x14ac:dyDescent="0.4">
      <c r="C1321" t="s">
        <v>761</v>
      </c>
      <c r="D1321" t="s">
        <v>715</v>
      </c>
      <c r="E1321">
        <v>8900</v>
      </c>
    </row>
    <row r="1322" spans="3:5" x14ac:dyDescent="0.4">
      <c r="C1322" t="s">
        <v>761</v>
      </c>
      <c r="D1322" t="s">
        <v>716</v>
      </c>
      <c r="E1322">
        <v>15700</v>
      </c>
    </row>
    <row r="1323" spans="3:5" x14ac:dyDescent="0.4">
      <c r="C1323" t="s">
        <v>761</v>
      </c>
      <c r="D1323" t="s">
        <v>717</v>
      </c>
      <c r="E1323">
        <v>4800</v>
      </c>
    </row>
    <row r="1324" spans="3:5" x14ac:dyDescent="0.4">
      <c r="C1324" t="s">
        <v>761</v>
      </c>
      <c r="D1324" t="s">
        <v>718</v>
      </c>
      <c r="E1324">
        <v>11300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74900</v>
      </c>
    </row>
    <row r="1331" spans="3:5" x14ac:dyDescent="0.4">
      <c r="C1331" t="s">
        <v>763</v>
      </c>
      <c r="D1331" t="s">
        <v>513</v>
      </c>
      <c r="E1331">
        <v>247200</v>
      </c>
    </row>
    <row r="1332" spans="3:5" x14ac:dyDescent="0.4">
      <c r="C1332" t="s">
        <v>763</v>
      </c>
      <c r="D1332" t="s">
        <v>514</v>
      </c>
      <c r="E1332">
        <v>81700</v>
      </c>
    </row>
    <row r="1333" spans="3:5" x14ac:dyDescent="0.4">
      <c r="C1333" t="s">
        <v>763</v>
      </c>
      <c r="D1333" t="s">
        <v>515</v>
      </c>
      <c r="E1333">
        <v>39800</v>
      </c>
    </row>
    <row r="1334" spans="3:5" x14ac:dyDescent="0.4">
      <c r="C1334" t="s">
        <v>763</v>
      </c>
      <c r="D1334" t="s">
        <v>516</v>
      </c>
      <c r="E1334">
        <v>53500</v>
      </c>
    </row>
    <row r="1335" spans="3:5" x14ac:dyDescent="0.4">
      <c r="C1335" t="s">
        <v>763</v>
      </c>
      <c r="D1335" t="s">
        <v>517</v>
      </c>
      <c r="E1335">
        <v>76400</v>
      </c>
    </row>
    <row r="1336" spans="3:5" x14ac:dyDescent="0.4">
      <c r="C1336" t="s">
        <v>763</v>
      </c>
      <c r="D1336" t="s">
        <v>518</v>
      </c>
      <c r="E1336">
        <v>65800</v>
      </c>
    </row>
    <row r="1337" spans="3:5" x14ac:dyDescent="0.4">
      <c r="C1337" t="s">
        <v>763</v>
      </c>
      <c r="D1337" t="s">
        <v>519</v>
      </c>
      <c r="E1337">
        <v>36500</v>
      </c>
    </row>
    <row r="1338" spans="3:5" x14ac:dyDescent="0.4">
      <c r="C1338" t="s">
        <v>763</v>
      </c>
      <c r="D1338" t="s">
        <v>520</v>
      </c>
      <c r="E1338">
        <v>62800</v>
      </c>
    </row>
    <row r="1339" spans="3:5" x14ac:dyDescent="0.4">
      <c r="C1339" t="s">
        <v>763</v>
      </c>
      <c r="D1339" t="s">
        <v>521</v>
      </c>
      <c r="E1339">
        <v>38400</v>
      </c>
    </row>
    <row r="1340" spans="3:5" x14ac:dyDescent="0.4">
      <c r="C1340" t="s">
        <v>763</v>
      </c>
      <c r="D1340" t="s">
        <v>522</v>
      </c>
      <c r="E1340">
        <v>24900</v>
      </c>
    </row>
    <row r="1341" spans="3:5" x14ac:dyDescent="0.4">
      <c r="C1341" t="s">
        <v>763</v>
      </c>
      <c r="D1341" t="s">
        <v>523</v>
      </c>
      <c r="E1341">
        <v>30200</v>
      </c>
    </row>
    <row r="1342" spans="3:5" x14ac:dyDescent="0.4">
      <c r="C1342" t="s">
        <v>763</v>
      </c>
      <c r="D1342" t="s">
        <v>524</v>
      </c>
      <c r="E1342">
        <v>24100</v>
      </c>
    </row>
    <row r="1343" spans="3:5" x14ac:dyDescent="0.4">
      <c r="C1343" t="s">
        <v>763</v>
      </c>
      <c r="D1343" t="s">
        <v>525</v>
      </c>
      <c r="E1343">
        <v>27000</v>
      </c>
    </row>
    <row r="1344" spans="3:5" x14ac:dyDescent="0.4">
      <c r="C1344" t="s">
        <v>763</v>
      </c>
      <c r="D1344" t="s">
        <v>526</v>
      </c>
      <c r="E1344">
        <v>38100</v>
      </c>
    </row>
    <row r="1345" spans="3:5" x14ac:dyDescent="0.4">
      <c r="C1345" t="s">
        <v>763</v>
      </c>
      <c r="D1345" t="s">
        <v>527</v>
      </c>
      <c r="E1345">
        <v>41000</v>
      </c>
    </row>
    <row r="1346" spans="3:5" x14ac:dyDescent="0.4">
      <c r="C1346" t="s">
        <v>763</v>
      </c>
      <c r="D1346" t="s">
        <v>528</v>
      </c>
      <c r="E1346">
        <v>15200</v>
      </c>
    </row>
    <row r="1347" spans="3:5" x14ac:dyDescent="0.4">
      <c r="C1347" t="s">
        <v>763</v>
      </c>
      <c r="D1347" t="s">
        <v>529</v>
      </c>
      <c r="E1347">
        <v>39700</v>
      </c>
    </row>
    <row r="1348" spans="3:5" x14ac:dyDescent="0.4">
      <c r="C1348" t="s">
        <v>763</v>
      </c>
      <c r="D1348" t="s">
        <v>530</v>
      </c>
      <c r="E1348">
        <v>44100</v>
      </c>
    </row>
    <row r="1349" spans="3:5" x14ac:dyDescent="0.4">
      <c r="C1349" t="s">
        <v>763</v>
      </c>
      <c r="D1349" t="s">
        <v>531</v>
      </c>
      <c r="E1349">
        <v>28100</v>
      </c>
    </row>
    <row r="1350" spans="3:5" x14ac:dyDescent="0.4">
      <c r="C1350" t="s">
        <v>763</v>
      </c>
      <c r="D1350" t="s">
        <v>532</v>
      </c>
      <c r="E1350">
        <v>38300</v>
      </c>
    </row>
    <row r="1351" spans="3:5" x14ac:dyDescent="0.4">
      <c r="C1351" t="s">
        <v>763</v>
      </c>
      <c r="D1351" t="s">
        <v>533</v>
      </c>
      <c r="E1351">
        <v>6600</v>
      </c>
    </row>
    <row r="1352" spans="3:5" x14ac:dyDescent="0.4">
      <c r="C1352" t="s">
        <v>763</v>
      </c>
      <c r="D1352" t="s">
        <v>534</v>
      </c>
      <c r="E1352">
        <v>5100</v>
      </c>
    </row>
    <row r="1353" spans="3:5" x14ac:dyDescent="0.4">
      <c r="C1353" t="s">
        <v>763</v>
      </c>
      <c r="D1353" t="s">
        <v>535</v>
      </c>
      <c r="E1353">
        <v>41400</v>
      </c>
    </row>
    <row r="1354" spans="3:5" x14ac:dyDescent="0.4">
      <c r="C1354" t="s">
        <v>763</v>
      </c>
      <c r="D1354" t="s">
        <v>536</v>
      </c>
      <c r="E1354">
        <v>20200</v>
      </c>
    </row>
    <row r="1355" spans="3:5" x14ac:dyDescent="0.4">
      <c r="C1355" t="s">
        <v>763</v>
      </c>
      <c r="D1355" t="s">
        <v>537</v>
      </c>
      <c r="E1355">
        <v>9800</v>
      </c>
    </row>
    <row r="1356" spans="3:5" x14ac:dyDescent="0.4">
      <c r="C1356" t="s">
        <v>763</v>
      </c>
      <c r="D1356" t="s">
        <v>538</v>
      </c>
      <c r="E1356">
        <v>24700</v>
      </c>
    </row>
    <row r="1357" spans="3:5" x14ac:dyDescent="0.4">
      <c r="C1357" t="s">
        <v>763</v>
      </c>
      <c r="D1357" t="s">
        <v>539</v>
      </c>
      <c r="E1357">
        <v>12100</v>
      </c>
    </row>
    <row r="1358" spans="3:5" x14ac:dyDescent="0.4">
      <c r="C1358" t="s">
        <v>763</v>
      </c>
      <c r="D1358" t="s">
        <v>540</v>
      </c>
      <c r="E1358">
        <v>7800</v>
      </c>
    </row>
    <row r="1359" spans="3:5" x14ac:dyDescent="0.4">
      <c r="C1359" t="s">
        <v>763</v>
      </c>
      <c r="D1359" t="s">
        <v>541</v>
      </c>
      <c r="E1359">
        <v>38700</v>
      </c>
    </row>
    <row r="1360" spans="3:5" x14ac:dyDescent="0.4">
      <c r="C1360" t="s">
        <v>763</v>
      </c>
      <c r="D1360" t="s">
        <v>542</v>
      </c>
      <c r="E1360">
        <v>8000</v>
      </c>
    </row>
    <row r="1361" spans="3:5" x14ac:dyDescent="0.4">
      <c r="C1361" t="s">
        <v>763</v>
      </c>
      <c r="D1361" t="s">
        <v>543</v>
      </c>
      <c r="E1361">
        <v>9300</v>
      </c>
    </row>
    <row r="1362" spans="3:5" x14ac:dyDescent="0.4">
      <c r="C1362" t="s">
        <v>763</v>
      </c>
      <c r="D1362" t="s">
        <v>544</v>
      </c>
      <c r="E1362">
        <v>26900</v>
      </c>
    </row>
    <row r="1363" spans="3:5" x14ac:dyDescent="0.4">
      <c r="C1363" t="s">
        <v>763</v>
      </c>
      <c r="D1363" t="s">
        <v>545</v>
      </c>
      <c r="E1363">
        <v>24300</v>
      </c>
    </row>
    <row r="1364" spans="3:5" x14ac:dyDescent="0.4">
      <c r="C1364" t="s">
        <v>763</v>
      </c>
      <c r="D1364" t="s">
        <v>546</v>
      </c>
      <c r="E1364">
        <v>11400</v>
      </c>
    </row>
    <row r="1365" spans="3:5" x14ac:dyDescent="0.4">
      <c r="C1365" t="s">
        <v>763</v>
      </c>
      <c r="D1365" t="s">
        <v>547</v>
      </c>
      <c r="E1365">
        <v>6500</v>
      </c>
    </row>
    <row r="1366" spans="3:5" x14ac:dyDescent="0.4">
      <c r="C1366" t="s">
        <v>763</v>
      </c>
      <c r="D1366" t="s">
        <v>548</v>
      </c>
      <c r="E1366">
        <v>20300</v>
      </c>
    </row>
    <row r="1367" spans="3:5" x14ac:dyDescent="0.4">
      <c r="C1367" t="s">
        <v>763</v>
      </c>
      <c r="D1367" t="s">
        <v>549</v>
      </c>
      <c r="E1367">
        <v>5000</v>
      </c>
    </row>
    <row r="1368" spans="3:5" x14ac:dyDescent="0.4">
      <c r="C1368" t="s">
        <v>763</v>
      </c>
      <c r="D1368" t="s">
        <v>550</v>
      </c>
      <c r="E1368">
        <v>10300</v>
      </c>
    </row>
    <row r="1369" spans="3:5" x14ac:dyDescent="0.4">
      <c r="C1369" t="s">
        <v>763</v>
      </c>
      <c r="D1369" t="s">
        <v>551</v>
      </c>
      <c r="E1369">
        <v>8000</v>
      </c>
    </row>
    <row r="1370" spans="3:5" x14ac:dyDescent="0.4">
      <c r="C1370" t="s">
        <v>763</v>
      </c>
      <c r="D1370" t="s">
        <v>552</v>
      </c>
      <c r="E1370">
        <v>21300</v>
      </c>
    </row>
    <row r="1371" spans="3:5" x14ac:dyDescent="0.4">
      <c r="C1371" t="s">
        <v>763</v>
      </c>
      <c r="D1371" t="s">
        <v>553</v>
      </c>
      <c r="E1371">
        <v>10000</v>
      </c>
    </row>
    <row r="1372" spans="3:5" x14ac:dyDescent="0.4">
      <c r="C1372" t="s">
        <v>763</v>
      </c>
      <c r="D1372" t="s">
        <v>554</v>
      </c>
      <c r="E1372">
        <v>44800</v>
      </c>
    </row>
    <row r="1373" spans="3:5" x14ac:dyDescent="0.4">
      <c r="C1373" t="s">
        <v>763</v>
      </c>
      <c r="D1373" t="s">
        <v>555</v>
      </c>
      <c r="E1373">
        <v>5500</v>
      </c>
    </row>
    <row r="1374" spans="3:5" x14ac:dyDescent="0.4">
      <c r="C1374" t="s">
        <v>763</v>
      </c>
      <c r="D1374" t="s">
        <v>556</v>
      </c>
      <c r="E1374">
        <v>2600</v>
      </c>
    </row>
    <row r="1375" spans="3:5" x14ac:dyDescent="0.4">
      <c r="C1375" t="s">
        <v>763</v>
      </c>
      <c r="D1375" t="s">
        <v>557</v>
      </c>
      <c r="E1375">
        <v>27400</v>
      </c>
    </row>
    <row r="1376" spans="3:5" x14ac:dyDescent="0.4">
      <c r="C1376" t="s">
        <v>763</v>
      </c>
      <c r="D1376" t="s">
        <v>558</v>
      </c>
      <c r="E1376">
        <v>19300</v>
      </c>
    </row>
    <row r="1377" spans="3:5" x14ac:dyDescent="0.4">
      <c r="C1377" t="s">
        <v>763</v>
      </c>
      <c r="D1377" t="s">
        <v>559</v>
      </c>
      <c r="E1377">
        <v>43500</v>
      </c>
    </row>
    <row r="1378" spans="3:5" x14ac:dyDescent="0.4">
      <c r="C1378" t="s">
        <v>763</v>
      </c>
      <c r="D1378" t="s">
        <v>560</v>
      </c>
      <c r="E1378">
        <v>11900</v>
      </c>
    </row>
    <row r="1379" spans="3:5" x14ac:dyDescent="0.4">
      <c r="C1379" t="s">
        <v>763</v>
      </c>
      <c r="D1379" t="s">
        <v>561</v>
      </c>
      <c r="E1379">
        <v>6600</v>
      </c>
    </row>
    <row r="1380" spans="3:5" x14ac:dyDescent="0.4">
      <c r="C1380" t="s">
        <v>763</v>
      </c>
      <c r="D1380" t="s">
        <v>562</v>
      </c>
      <c r="E1380">
        <v>9800</v>
      </c>
    </row>
    <row r="1381" spans="3:5" x14ac:dyDescent="0.4">
      <c r="C1381" t="s">
        <v>763</v>
      </c>
      <c r="D1381" t="s">
        <v>563</v>
      </c>
      <c r="E1381">
        <v>12100</v>
      </c>
    </row>
    <row r="1382" spans="3:5" x14ac:dyDescent="0.4">
      <c r="C1382" t="s">
        <v>763</v>
      </c>
      <c r="D1382" t="s">
        <v>564</v>
      </c>
      <c r="E1382">
        <v>4700</v>
      </c>
    </row>
    <row r="1383" spans="3:5" x14ac:dyDescent="0.4">
      <c r="C1383" t="s">
        <v>763</v>
      </c>
      <c r="D1383" t="s">
        <v>565</v>
      </c>
      <c r="E1383">
        <v>55900</v>
      </c>
    </row>
    <row r="1384" spans="3:5" x14ac:dyDescent="0.4">
      <c r="C1384" t="s">
        <v>763</v>
      </c>
      <c r="D1384" t="s">
        <v>566</v>
      </c>
      <c r="E1384">
        <v>50400</v>
      </c>
    </row>
    <row r="1385" spans="3:5" x14ac:dyDescent="0.4">
      <c r="C1385" t="s">
        <v>763</v>
      </c>
      <c r="D1385" t="s">
        <v>567</v>
      </c>
      <c r="E1385">
        <v>4200</v>
      </c>
    </row>
    <row r="1386" spans="3:5" x14ac:dyDescent="0.4">
      <c r="C1386" t="s">
        <v>763</v>
      </c>
      <c r="D1386" t="s">
        <v>568</v>
      </c>
      <c r="E1386">
        <v>20200</v>
      </c>
    </row>
    <row r="1387" spans="3:5" x14ac:dyDescent="0.4">
      <c r="C1387" t="s">
        <v>763</v>
      </c>
      <c r="D1387" t="s">
        <v>569</v>
      </c>
      <c r="E1387">
        <v>5100</v>
      </c>
    </row>
    <row r="1388" spans="3:5" x14ac:dyDescent="0.4">
      <c r="C1388" t="s">
        <v>763</v>
      </c>
      <c r="D1388" t="s">
        <v>570</v>
      </c>
      <c r="E1388">
        <v>5400</v>
      </c>
    </row>
    <row r="1389" spans="3:5" x14ac:dyDescent="0.4">
      <c r="C1389" t="s">
        <v>763</v>
      </c>
      <c r="D1389" t="s">
        <v>571</v>
      </c>
      <c r="E1389">
        <v>23300</v>
      </c>
    </row>
    <row r="1390" spans="3:5" x14ac:dyDescent="0.4">
      <c r="C1390" t="s">
        <v>763</v>
      </c>
      <c r="D1390" t="s">
        <v>572</v>
      </c>
      <c r="E1390">
        <v>2300</v>
      </c>
    </row>
    <row r="1391" spans="3:5" x14ac:dyDescent="0.4">
      <c r="C1391" t="s">
        <v>763</v>
      </c>
      <c r="D1391" t="s">
        <v>573</v>
      </c>
      <c r="E1391">
        <v>9600</v>
      </c>
    </row>
    <row r="1392" spans="3:5" x14ac:dyDescent="0.4">
      <c r="C1392" t="s">
        <v>763</v>
      </c>
      <c r="D1392" t="s">
        <v>574</v>
      </c>
      <c r="E1392">
        <v>8900</v>
      </c>
    </row>
    <row r="1393" spans="3:5" x14ac:dyDescent="0.4">
      <c r="C1393" t="s">
        <v>763</v>
      </c>
      <c r="D1393" t="s">
        <v>575</v>
      </c>
      <c r="E1393">
        <v>1800</v>
      </c>
    </row>
    <row r="1394" spans="3:5" x14ac:dyDescent="0.4">
      <c r="C1394" t="s">
        <v>763</v>
      </c>
      <c r="D1394" t="s">
        <v>576</v>
      </c>
      <c r="E1394">
        <v>4400</v>
      </c>
    </row>
    <row r="1395" spans="3:5" x14ac:dyDescent="0.4">
      <c r="C1395" t="s">
        <v>763</v>
      </c>
      <c r="D1395" t="s">
        <v>577</v>
      </c>
      <c r="E1395">
        <v>6000</v>
      </c>
    </row>
    <row r="1396" spans="3:5" x14ac:dyDescent="0.4">
      <c r="C1396" t="s">
        <v>763</v>
      </c>
      <c r="D1396" t="s">
        <v>578</v>
      </c>
      <c r="E1396">
        <v>25100</v>
      </c>
    </row>
    <row r="1397" spans="3:5" x14ac:dyDescent="0.4">
      <c r="C1397" t="s">
        <v>763</v>
      </c>
      <c r="D1397" t="s">
        <v>579</v>
      </c>
      <c r="E1397">
        <v>18400</v>
      </c>
    </row>
    <row r="1398" spans="3:5" x14ac:dyDescent="0.4">
      <c r="C1398" t="s">
        <v>763</v>
      </c>
      <c r="D1398" t="s">
        <v>580</v>
      </c>
      <c r="E1398">
        <v>8800</v>
      </c>
    </row>
    <row r="1399" spans="3:5" x14ac:dyDescent="0.4">
      <c r="C1399" t="s">
        <v>763</v>
      </c>
      <c r="D1399" t="s">
        <v>581</v>
      </c>
      <c r="E1399">
        <v>8700</v>
      </c>
    </row>
    <row r="1400" spans="3:5" x14ac:dyDescent="0.4">
      <c r="C1400" t="s">
        <v>763</v>
      </c>
      <c r="D1400" t="s">
        <v>582</v>
      </c>
      <c r="E1400">
        <v>5100</v>
      </c>
    </row>
    <row r="1401" spans="3:5" x14ac:dyDescent="0.4">
      <c r="C1401" t="s">
        <v>763</v>
      </c>
      <c r="D1401" t="s">
        <v>583</v>
      </c>
      <c r="E1401">
        <v>11500</v>
      </c>
    </row>
    <row r="1402" spans="3:5" x14ac:dyDescent="0.4">
      <c r="C1402" t="s">
        <v>763</v>
      </c>
      <c r="D1402" t="s">
        <v>584</v>
      </c>
      <c r="E1402">
        <v>77600</v>
      </c>
    </row>
    <row r="1403" spans="3:5" x14ac:dyDescent="0.4">
      <c r="C1403" t="s">
        <v>763</v>
      </c>
      <c r="D1403" t="s">
        <v>585</v>
      </c>
      <c r="E1403">
        <v>21000</v>
      </c>
    </row>
    <row r="1404" spans="3:5" x14ac:dyDescent="0.4">
      <c r="C1404" t="s">
        <v>763</v>
      </c>
      <c r="D1404" t="s">
        <v>586</v>
      </c>
      <c r="E1404">
        <v>12500</v>
      </c>
    </row>
    <row r="1405" spans="3:5" x14ac:dyDescent="0.4">
      <c r="C1405" t="s">
        <v>763</v>
      </c>
      <c r="D1405" t="s">
        <v>587</v>
      </c>
      <c r="E1405">
        <v>25300</v>
      </c>
    </row>
    <row r="1406" spans="3:5" x14ac:dyDescent="0.4">
      <c r="C1406" t="s">
        <v>763</v>
      </c>
      <c r="D1406" t="s">
        <v>588</v>
      </c>
      <c r="E1406">
        <v>6900</v>
      </c>
    </row>
    <row r="1407" spans="3:5" x14ac:dyDescent="0.4">
      <c r="C1407" t="s">
        <v>763</v>
      </c>
      <c r="D1407" t="s">
        <v>589</v>
      </c>
      <c r="E1407">
        <v>102200</v>
      </c>
    </row>
    <row r="1408" spans="3:5" x14ac:dyDescent="0.4">
      <c r="C1408" t="s">
        <v>763</v>
      </c>
      <c r="D1408" t="s">
        <v>590</v>
      </c>
      <c r="E1408">
        <v>20500</v>
      </c>
    </row>
    <row r="1409" spans="3:5" x14ac:dyDescent="0.4">
      <c r="C1409" t="s">
        <v>763</v>
      </c>
      <c r="D1409" t="s">
        <v>591</v>
      </c>
      <c r="E1409">
        <v>18300</v>
      </c>
    </row>
    <row r="1410" spans="3:5" x14ac:dyDescent="0.4">
      <c r="C1410" t="s">
        <v>763</v>
      </c>
      <c r="D1410" t="s">
        <v>592</v>
      </c>
      <c r="E1410">
        <v>27300</v>
      </c>
    </row>
    <row r="1411" spans="3:5" x14ac:dyDescent="0.4">
      <c r="C1411" t="s">
        <v>763</v>
      </c>
      <c r="D1411" t="s">
        <v>593</v>
      </c>
      <c r="E1411">
        <v>28100</v>
      </c>
    </row>
    <row r="1412" spans="3:5" x14ac:dyDescent="0.4">
      <c r="C1412" t="s">
        <v>763</v>
      </c>
      <c r="D1412" t="s">
        <v>594</v>
      </c>
      <c r="E1412">
        <v>51400</v>
      </c>
    </row>
    <row r="1413" spans="3:5" x14ac:dyDescent="0.4">
      <c r="C1413" t="s">
        <v>763</v>
      </c>
      <c r="D1413" t="s">
        <v>595</v>
      </c>
      <c r="E1413">
        <v>16900</v>
      </c>
    </row>
    <row r="1414" spans="3:5" x14ac:dyDescent="0.4">
      <c r="C1414" t="s">
        <v>763</v>
      </c>
      <c r="D1414" t="s">
        <v>596</v>
      </c>
      <c r="E1414">
        <v>30700</v>
      </c>
    </row>
    <row r="1415" spans="3:5" x14ac:dyDescent="0.4">
      <c r="C1415" t="s">
        <v>763</v>
      </c>
      <c r="D1415" t="s">
        <v>597</v>
      </c>
      <c r="E1415">
        <v>27800</v>
      </c>
    </row>
    <row r="1416" spans="3:5" x14ac:dyDescent="0.4">
      <c r="C1416" t="s">
        <v>763</v>
      </c>
      <c r="D1416" t="s">
        <v>598</v>
      </c>
      <c r="E1416">
        <v>8100</v>
      </c>
    </row>
    <row r="1417" spans="3:5" x14ac:dyDescent="0.4">
      <c r="C1417" t="s">
        <v>763</v>
      </c>
      <c r="D1417" t="s">
        <v>599</v>
      </c>
      <c r="E1417">
        <v>1900</v>
      </c>
    </row>
    <row r="1418" spans="3:5" x14ac:dyDescent="0.4">
      <c r="C1418" t="s">
        <v>763</v>
      </c>
      <c r="D1418" t="s">
        <v>600</v>
      </c>
      <c r="E1418">
        <v>11000</v>
      </c>
    </row>
    <row r="1419" spans="3:5" x14ac:dyDescent="0.4">
      <c r="C1419" t="s">
        <v>763</v>
      </c>
      <c r="D1419" t="s">
        <v>601</v>
      </c>
      <c r="E1419">
        <v>9700</v>
      </c>
    </row>
    <row r="1420" spans="3:5" x14ac:dyDescent="0.4">
      <c r="C1420" t="s">
        <v>763</v>
      </c>
      <c r="D1420" t="s">
        <v>602</v>
      </c>
      <c r="E1420">
        <v>13200</v>
      </c>
    </row>
    <row r="1421" spans="3:5" x14ac:dyDescent="0.4">
      <c r="C1421" t="s">
        <v>763</v>
      </c>
      <c r="D1421" t="s">
        <v>603</v>
      </c>
      <c r="E1421">
        <v>3800</v>
      </c>
    </row>
    <row r="1422" spans="3:5" x14ac:dyDescent="0.4">
      <c r="C1422" t="s">
        <v>763</v>
      </c>
      <c r="D1422" t="s">
        <v>604</v>
      </c>
      <c r="E1422">
        <v>29500</v>
      </c>
    </row>
    <row r="1423" spans="3:5" x14ac:dyDescent="0.4">
      <c r="C1423" t="s">
        <v>763</v>
      </c>
      <c r="D1423" t="s">
        <v>605</v>
      </c>
      <c r="E1423">
        <v>10100</v>
      </c>
    </row>
    <row r="1424" spans="3:5" x14ac:dyDescent="0.4">
      <c r="C1424" t="s">
        <v>763</v>
      </c>
      <c r="D1424" t="s">
        <v>606</v>
      </c>
      <c r="E1424">
        <v>28300</v>
      </c>
    </row>
    <row r="1425" spans="3:5" x14ac:dyDescent="0.4">
      <c r="C1425" t="s">
        <v>763</v>
      </c>
      <c r="D1425" t="s">
        <v>607</v>
      </c>
      <c r="E1425">
        <v>36300</v>
      </c>
    </row>
    <row r="1426" spans="3:5" x14ac:dyDescent="0.4">
      <c r="C1426" t="s">
        <v>763</v>
      </c>
      <c r="D1426" t="s">
        <v>608</v>
      </c>
      <c r="E1426">
        <v>47000</v>
      </c>
    </row>
    <row r="1427" spans="3:5" x14ac:dyDescent="0.4">
      <c r="C1427" t="s">
        <v>763</v>
      </c>
      <c r="D1427" t="s">
        <v>609</v>
      </c>
      <c r="E1427">
        <v>30900</v>
      </c>
    </row>
    <row r="1428" spans="3:5" x14ac:dyDescent="0.4">
      <c r="C1428" t="s">
        <v>763</v>
      </c>
      <c r="D1428" t="s">
        <v>610</v>
      </c>
      <c r="E1428">
        <v>33900</v>
      </c>
    </row>
    <row r="1429" spans="3:5" x14ac:dyDescent="0.4">
      <c r="C1429" t="s">
        <v>763</v>
      </c>
      <c r="D1429" t="s">
        <v>611</v>
      </c>
      <c r="E1429">
        <v>8400</v>
      </c>
    </row>
    <row r="1430" spans="3:5" x14ac:dyDescent="0.4">
      <c r="C1430" t="s">
        <v>763</v>
      </c>
      <c r="D1430" t="s">
        <v>612</v>
      </c>
      <c r="E1430">
        <v>26400</v>
      </c>
    </row>
    <row r="1431" spans="3:5" x14ac:dyDescent="0.4">
      <c r="C1431" t="s">
        <v>763</v>
      </c>
      <c r="D1431" t="s">
        <v>613</v>
      </c>
      <c r="E1431">
        <v>6800</v>
      </c>
    </row>
    <row r="1432" spans="3:5" x14ac:dyDescent="0.4">
      <c r="C1432" t="s">
        <v>763</v>
      </c>
      <c r="D1432" t="s">
        <v>614</v>
      </c>
      <c r="E1432">
        <v>25900</v>
      </c>
    </row>
    <row r="1433" spans="3:5" x14ac:dyDescent="0.4">
      <c r="C1433" t="s">
        <v>763</v>
      </c>
      <c r="D1433" t="s">
        <v>615</v>
      </c>
      <c r="E1433">
        <v>7200</v>
      </c>
    </row>
    <row r="1434" spans="3:5" x14ac:dyDescent="0.4">
      <c r="C1434" t="s">
        <v>763</v>
      </c>
      <c r="D1434" t="s">
        <v>616</v>
      </c>
      <c r="E1434">
        <v>10000</v>
      </c>
    </row>
    <row r="1435" spans="3:5" x14ac:dyDescent="0.4">
      <c r="C1435" t="s">
        <v>763</v>
      </c>
      <c r="D1435" t="s">
        <v>617</v>
      </c>
      <c r="E1435">
        <v>35500</v>
      </c>
    </row>
    <row r="1436" spans="3:5" x14ac:dyDescent="0.4">
      <c r="C1436" t="s">
        <v>763</v>
      </c>
      <c r="D1436" t="s">
        <v>618</v>
      </c>
      <c r="E1436">
        <v>46000</v>
      </c>
    </row>
    <row r="1437" spans="3:5" x14ac:dyDescent="0.4">
      <c r="C1437" t="s">
        <v>763</v>
      </c>
      <c r="D1437" t="s">
        <v>619</v>
      </c>
      <c r="E1437">
        <v>31500</v>
      </c>
    </row>
    <row r="1438" spans="3:5" x14ac:dyDescent="0.4">
      <c r="C1438" t="s">
        <v>763</v>
      </c>
      <c r="D1438" t="s">
        <v>620</v>
      </c>
      <c r="E1438">
        <v>31200</v>
      </c>
    </row>
    <row r="1439" spans="3:5" x14ac:dyDescent="0.4">
      <c r="C1439" t="s">
        <v>763</v>
      </c>
      <c r="D1439" t="s">
        <v>621</v>
      </c>
      <c r="E1439">
        <v>15700</v>
      </c>
    </row>
    <row r="1440" spans="3:5" x14ac:dyDescent="0.4">
      <c r="C1440" t="s">
        <v>763</v>
      </c>
      <c r="D1440" t="s">
        <v>622</v>
      </c>
      <c r="E1440">
        <v>7600</v>
      </c>
    </row>
    <row r="1441" spans="3:5" x14ac:dyDescent="0.4">
      <c r="C1441" t="s">
        <v>763</v>
      </c>
      <c r="D1441" t="s">
        <v>623</v>
      </c>
      <c r="E1441">
        <v>6600</v>
      </c>
    </row>
    <row r="1442" spans="3:5" x14ac:dyDescent="0.4">
      <c r="C1442" t="s">
        <v>763</v>
      </c>
      <c r="D1442" t="s">
        <v>624</v>
      </c>
      <c r="E1442">
        <v>32500</v>
      </c>
    </row>
    <row r="1443" spans="3:5" x14ac:dyDescent="0.4">
      <c r="C1443" t="s">
        <v>763</v>
      </c>
      <c r="D1443" t="s">
        <v>625</v>
      </c>
      <c r="E1443">
        <v>44800</v>
      </c>
    </row>
    <row r="1444" spans="3:5" x14ac:dyDescent="0.4">
      <c r="C1444" t="s">
        <v>763</v>
      </c>
      <c r="D1444" t="s">
        <v>626</v>
      </c>
      <c r="E1444">
        <v>33600</v>
      </c>
    </row>
    <row r="1445" spans="3:5" x14ac:dyDescent="0.4">
      <c r="C1445" t="s">
        <v>763</v>
      </c>
      <c r="D1445" t="s">
        <v>627</v>
      </c>
      <c r="E1445">
        <v>13500</v>
      </c>
    </row>
    <row r="1446" spans="3:5" x14ac:dyDescent="0.4">
      <c r="C1446" t="s">
        <v>763</v>
      </c>
      <c r="D1446" t="s">
        <v>628</v>
      </c>
      <c r="E1446">
        <v>7800</v>
      </c>
    </row>
    <row r="1447" spans="3:5" x14ac:dyDescent="0.4">
      <c r="C1447" t="s">
        <v>763</v>
      </c>
      <c r="D1447" t="s">
        <v>629</v>
      </c>
      <c r="E1447">
        <v>21200</v>
      </c>
    </row>
    <row r="1448" spans="3:5" x14ac:dyDescent="0.4">
      <c r="C1448" t="s">
        <v>763</v>
      </c>
      <c r="D1448" t="s">
        <v>630</v>
      </c>
      <c r="E1448">
        <v>10200</v>
      </c>
    </row>
    <row r="1449" spans="3:5" x14ac:dyDescent="0.4">
      <c r="C1449" t="s">
        <v>763</v>
      </c>
      <c r="D1449" t="s">
        <v>631</v>
      </c>
      <c r="E1449">
        <v>16800</v>
      </c>
    </row>
    <row r="1450" spans="3:5" x14ac:dyDescent="0.4">
      <c r="C1450" t="s">
        <v>763</v>
      </c>
      <c r="D1450" t="s">
        <v>632</v>
      </c>
      <c r="E1450">
        <v>19400</v>
      </c>
    </row>
    <row r="1451" spans="3:5" x14ac:dyDescent="0.4">
      <c r="C1451" t="s">
        <v>763</v>
      </c>
      <c r="D1451" t="s">
        <v>633</v>
      </c>
      <c r="E1451">
        <v>2900</v>
      </c>
    </row>
    <row r="1452" spans="3:5" x14ac:dyDescent="0.4">
      <c r="C1452" t="s">
        <v>763</v>
      </c>
      <c r="D1452" t="s">
        <v>634</v>
      </c>
      <c r="E1452">
        <v>6600</v>
      </c>
    </row>
    <row r="1453" spans="3:5" x14ac:dyDescent="0.4">
      <c r="C1453" t="s">
        <v>763</v>
      </c>
      <c r="D1453" t="s">
        <v>635</v>
      </c>
      <c r="E1453">
        <v>12100</v>
      </c>
    </row>
    <row r="1454" spans="3:5" x14ac:dyDescent="0.4">
      <c r="C1454" t="s">
        <v>763</v>
      </c>
      <c r="D1454" t="s">
        <v>636</v>
      </c>
      <c r="E1454">
        <v>10800</v>
      </c>
    </row>
    <row r="1455" spans="3:5" x14ac:dyDescent="0.4">
      <c r="C1455" t="s">
        <v>763</v>
      </c>
      <c r="D1455" t="s">
        <v>637</v>
      </c>
      <c r="E1455">
        <v>3500</v>
      </c>
    </row>
    <row r="1456" spans="3:5" x14ac:dyDescent="0.4">
      <c r="C1456" t="s">
        <v>763</v>
      </c>
      <c r="D1456" t="s">
        <v>638</v>
      </c>
      <c r="E1456">
        <v>49200</v>
      </c>
    </row>
    <row r="1457" spans="3:5" x14ac:dyDescent="0.4">
      <c r="C1457" t="s">
        <v>763</v>
      </c>
      <c r="D1457" t="s">
        <v>639</v>
      </c>
      <c r="E1457">
        <v>16900</v>
      </c>
    </row>
    <row r="1458" spans="3:5" x14ac:dyDescent="0.4">
      <c r="C1458" t="s">
        <v>763</v>
      </c>
      <c r="D1458" t="s">
        <v>640</v>
      </c>
      <c r="E1458">
        <v>16800</v>
      </c>
    </row>
    <row r="1459" spans="3:5" x14ac:dyDescent="0.4">
      <c r="C1459" t="s">
        <v>763</v>
      </c>
      <c r="D1459" t="s">
        <v>641</v>
      </c>
      <c r="E1459">
        <v>66300</v>
      </c>
    </row>
    <row r="1460" spans="3:5" x14ac:dyDescent="0.4">
      <c r="C1460" t="s">
        <v>763</v>
      </c>
      <c r="D1460" t="s">
        <v>642</v>
      </c>
      <c r="E1460">
        <v>10500</v>
      </c>
    </row>
    <row r="1461" spans="3:5" x14ac:dyDescent="0.4">
      <c r="C1461" t="s">
        <v>763</v>
      </c>
      <c r="D1461" t="s">
        <v>643</v>
      </c>
      <c r="E1461">
        <v>8800</v>
      </c>
    </row>
    <row r="1462" spans="3:5" x14ac:dyDescent="0.4">
      <c r="C1462" t="s">
        <v>763</v>
      </c>
      <c r="D1462" t="s">
        <v>644</v>
      </c>
      <c r="E1462">
        <v>14800</v>
      </c>
    </row>
    <row r="1463" spans="3:5" x14ac:dyDescent="0.4">
      <c r="C1463" t="s">
        <v>763</v>
      </c>
      <c r="D1463" t="s">
        <v>645</v>
      </c>
      <c r="E1463">
        <v>11400</v>
      </c>
    </row>
    <row r="1464" spans="3:5" x14ac:dyDescent="0.4">
      <c r="C1464" t="s">
        <v>763</v>
      </c>
      <c r="D1464" t="s">
        <v>646</v>
      </c>
      <c r="E1464">
        <v>6600</v>
      </c>
    </row>
    <row r="1465" spans="3:5" x14ac:dyDescent="0.4">
      <c r="C1465" t="s">
        <v>763</v>
      </c>
      <c r="D1465" t="s">
        <v>647</v>
      </c>
      <c r="E1465">
        <v>10300</v>
      </c>
    </row>
    <row r="1466" spans="3:5" x14ac:dyDescent="0.4">
      <c r="C1466" t="s">
        <v>763</v>
      </c>
      <c r="D1466" t="s">
        <v>648</v>
      </c>
      <c r="E1466">
        <v>21000</v>
      </c>
    </row>
    <row r="1467" spans="3:5" x14ac:dyDescent="0.4">
      <c r="C1467" t="s">
        <v>763</v>
      </c>
      <c r="D1467" t="s">
        <v>649</v>
      </c>
      <c r="E1467">
        <v>9400</v>
      </c>
    </row>
    <row r="1468" spans="3:5" x14ac:dyDescent="0.4">
      <c r="C1468" t="s">
        <v>763</v>
      </c>
      <c r="D1468" t="s">
        <v>650</v>
      </c>
      <c r="E1468">
        <v>2900</v>
      </c>
    </row>
    <row r="1469" spans="3:5" x14ac:dyDescent="0.4">
      <c r="C1469" t="s">
        <v>763</v>
      </c>
      <c r="D1469" t="s">
        <v>651</v>
      </c>
      <c r="E1469">
        <v>19300</v>
      </c>
    </row>
    <row r="1470" spans="3:5" x14ac:dyDescent="0.4">
      <c r="C1470" t="s">
        <v>763</v>
      </c>
      <c r="D1470" t="s">
        <v>652</v>
      </c>
      <c r="E1470">
        <v>4600</v>
      </c>
    </row>
    <row r="1471" spans="3:5" x14ac:dyDescent="0.4">
      <c r="C1471" t="s">
        <v>763</v>
      </c>
      <c r="D1471" t="s">
        <v>653</v>
      </c>
      <c r="E1471">
        <v>15900</v>
      </c>
    </row>
    <row r="1472" spans="3:5" x14ac:dyDescent="0.4">
      <c r="C1472" t="s">
        <v>763</v>
      </c>
      <c r="D1472" t="s">
        <v>654</v>
      </c>
      <c r="E1472">
        <v>16900</v>
      </c>
    </row>
    <row r="1473" spans="3:5" x14ac:dyDescent="0.4">
      <c r="C1473" t="s">
        <v>763</v>
      </c>
      <c r="D1473" t="s">
        <v>655</v>
      </c>
      <c r="E1473">
        <v>3300</v>
      </c>
    </row>
    <row r="1474" spans="3:5" x14ac:dyDescent="0.4">
      <c r="C1474" t="s">
        <v>763</v>
      </c>
      <c r="D1474" t="s">
        <v>656</v>
      </c>
      <c r="E1474">
        <v>13500</v>
      </c>
    </row>
    <row r="1475" spans="3:5" x14ac:dyDescent="0.4">
      <c r="C1475" t="s">
        <v>763</v>
      </c>
      <c r="D1475" t="s">
        <v>657</v>
      </c>
      <c r="E1475">
        <v>1300</v>
      </c>
    </row>
    <row r="1476" spans="3:5" x14ac:dyDescent="0.4">
      <c r="C1476" t="s">
        <v>763</v>
      </c>
      <c r="D1476" t="s">
        <v>658</v>
      </c>
      <c r="E1476">
        <v>5400</v>
      </c>
    </row>
    <row r="1477" spans="3:5" x14ac:dyDescent="0.4">
      <c r="C1477" t="s">
        <v>763</v>
      </c>
      <c r="D1477" t="s">
        <v>659</v>
      </c>
      <c r="E1477">
        <v>26500</v>
      </c>
    </row>
    <row r="1478" spans="3:5" x14ac:dyDescent="0.4">
      <c r="C1478" t="s">
        <v>763</v>
      </c>
      <c r="D1478" t="s">
        <v>660</v>
      </c>
      <c r="E1478">
        <v>45600</v>
      </c>
    </row>
    <row r="1479" spans="3:5" x14ac:dyDescent="0.4">
      <c r="C1479" t="s">
        <v>763</v>
      </c>
      <c r="D1479" t="s">
        <v>661</v>
      </c>
      <c r="E1479">
        <v>28300</v>
      </c>
    </row>
    <row r="1480" spans="3:5" x14ac:dyDescent="0.4">
      <c r="C1480" t="s">
        <v>763</v>
      </c>
      <c r="D1480" t="s">
        <v>662</v>
      </c>
      <c r="E1480">
        <v>11200</v>
      </c>
    </row>
    <row r="1481" spans="3:5" x14ac:dyDescent="0.4">
      <c r="C1481" t="s">
        <v>763</v>
      </c>
      <c r="D1481" t="s">
        <v>663</v>
      </c>
      <c r="E1481">
        <v>2200</v>
      </c>
    </row>
    <row r="1482" spans="3:5" x14ac:dyDescent="0.4">
      <c r="C1482" t="s">
        <v>763</v>
      </c>
      <c r="D1482" t="s">
        <v>664</v>
      </c>
      <c r="E1482">
        <v>91200</v>
      </c>
    </row>
    <row r="1483" spans="3:5" x14ac:dyDescent="0.4">
      <c r="C1483" t="s">
        <v>763</v>
      </c>
      <c r="D1483" t="s">
        <v>665</v>
      </c>
      <c r="E1483">
        <v>60500</v>
      </c>
    </row>
    <row r="1484" spans="3:5" x14ac:dyDescent="0.4">
      <c r="C1484" t="s">
        <v>763</v>
      </c>
      <c r="D1484" t="s">
        <v>666</v>
      </c>
      <c r="E1484">
        <v>24500</v>
      </c>
    </row>
    <row r="1485" spans="3:5" x14ac:dyDescent="0.4">
      <c r="C1485" t="s">
        <v>763</v>
      </c>
      <c r="D1485" t="s">
        <v>667</v>
      </c>
      <c r="E1485">
        <v>18600</v>
      </c>
    </row>
    <row r="1486" spans="3:5" x14ac:dyDescent="0.4">
      <c r="C1486" t="s">
        <v>763</v>
      </c>
      <c r="D1486" t="s">
        <v>668</v>
      </c>
      <c r="E1486">
        <v>10000</v>
      </c>
    </row>
    <row r="1487" spans="3:5" x14ac:dyDescent="0.4">
      <c r="C1487" t="s">
        <v>763</v>
      </c>
      <c r="D1487" t="s">
        <v>669</v>
      </c>
      <c r="E1487">
        <v>52300</v>
      </c>
    </row>
    <row r="1488" spans="3:5" x14ac:dyDescent="0.4">
      <c r="C1488" t="s">
        <v>763</v>
      </c>
      <c r="D1488" t="s">
        <v>670</v>
      </c>
      <c r="E1488">
        <v>16800</v>
      </c>
    </row>
    <row r="1489" spans="3:5" x14ac:dyDescent="0.4">
      <c r="C1489" t="s">
        <v>763</v>
      </c>
      <c r="D1489" t="s">
        <v>671</v>
      </c>
      <c r="E1489">
        <v>20200</v>
      </c>
    </row>
    <row r="1490" spans="3:5" x14ac:dyDescent="0.4">
      <c r="C1490" t="s">
        <v>763</v>
      </c>
      <c r="D1490" t="s">
        <v>672</v>
      </c>
      <c r="E1490">
        <v>9200</v>
      </c>
    </row>
    <row r="1491" spans="3:5" x14ac:dyDescent="0.4">
      <c r="C1491" t="s">
        <v>763</v>
      </c>
      <c r="D1491" t="s">
        <v>673</v>
      </c>
      <c r="E1491">
        <v>32900</v>
      </c>
    </row>
    <row r="1492" spans="3:5" x14ac:dyDescent="0.4">
      <c r="C1492" t="s">
        <v>763</v>
      </c>
      <c r="D1492" t="s">
        <v>674</v>
      </c>
      <c r="E1492">
        <v>19600</v>
      </c>
    </row>
    <row r="1493" spans="3:5" x14ac:dyDescent="0.4">
      <c r="C1493" t="s">
        <v>763</v>
      </c>
      <c r="D1493" t="s">
        <v>675</v>
      </c>
      <c r="E1493">
        <v>16600</v>
      </c>
    </row>
    <row r="1494" spans="3:5" x14ac:dyDescent="0.4">
      <c r="C1494" t="s">
        <v>763</v>
      </c>
      <c r="D1494" t="s">
        <v>676</v>
      </c>
      <c r="E1494">
        <v>10600</v>
      </c>
    </row>
    <row r="1495" spans="3:5" x14ac:dyDescent="0.4">
      <c r="C1495" t="s">
        <v>763</v>
      </c>
      <c r="D1495" t="s">
        <v>677</v>
      </c>
      <c r="E1495">
        <v>10900</v>
      </c>
    </row>
    <row r="1496" spans="3:5" x14ac:dyDescent="0.4">
      <c r="C1496" t="s">
        <v>763</v>
      </c>
      <c r="D1496" t="s">
        <v>678</v>
      </c>
      <c r="E1496">
        <v>12600</v>
      </c>
    </row>
    <row r="1497" spans="3:5" x14ac:dyDescent="0.4">
      <c r="C1497" t="s">
        <v>763</v>
      </c>
      <c r="D1497" t="s">
        <v>679</v>
      </c>
      <c r="E1497">
        <v>26200</v>
      </c>
    </row>
    <row r="1498" spans="3:5" x14ac:dyDescent="0.4">
      <c r="C1498" t="s">
        <v>763</v>
      </c>
      <c r="D1498" t="s">
        <v>680</v>
      </c>
      <c r="E1498">
        <v>8200</v>
      </c>
    </row>
    <row r="1499" spans="3:5" x14ac:dyDescent="0.4">
      <c r="C1499" t="s">
        <v>763</v>
      </c>
      <c r="D1499" t="s">
        <v>681</v>
      </c>
      <c r="E1499">
        <v>2600</v>
      </c>
    </row>
    <row r="1500" spans="3:5" x14ac:dyDescent="0.4">
      <c r="C1500" t="s">
        <v>763</v>
      </c>
      <c r="D1500" t="s">
        <v>682</v>
      </c>
      <c r="E1500">
        <v>5200</v>
      </c>
    </row>
    <row r="1501" spans="3:5" x14ac:dyDescent="0.4">
      <c r="C1501" t="s">
        <v>763</v>
      </c>
      <c r="D1501" t="s">
        <v>683</v>
      </c>
      <c r="E1501">
        <v>26000</v>
      </c>
    </row>
    <row r="1502" spans="3:5" x14ac:dyDescent="0.4">
      <c r="C1502" t="s">
        <v>763</v>
      </c>
      <c r="D1502" t="s">
        <v>684</v>
      </c>
      <c r="E1502">
        <v>19900</v>
      </c>
    </row>
    <row r="1503" spans="3:5" x14ac:dyDescent="0.4">
      <c r="C1503" t="s">
        <v>763</v>
      </c>
      <c r="D1503" t="s">
        <v>685</v>
      </c>
      <c r="E1503">
        <v>11000</v>
      </c>
    </row>
    <row r="1504" spans="3:5" x14ac:dyDescent="0.4">
      <c r="C1504" t="s">
        <v>763</v>
      </c>
      <c r="D1504" t="s">
        <v>686</v>
      </c>
      <c r="E1504">
        <v>5700</v>
      </c>
    </row>
    <row r="1505" spans="1:5" x14ac:dyDescent="0.4">
      <c r="C1505" t="s">
        <v>763</v>
      </c>
      <c r="D1505" t="s">
        <v>687</v>
      </c>
      <c r="E1505">
        <v>3900</v>
      </c>
    </row>
    <row r="1506" spans="1:5" x14ac:dyDescent="0.4">
      <c r="C1506" t="s">
        <v>763</v>
      </c>
      <c r="D1506" t="s">
        <v>688</v>
      </c>
      <c r="E1506">
        <v>2000</v>
      </c>
    </row>
    <row r="1507" spans="1:5" x14ac:dyDescent="0.4">
      <c r="C1507" t="s">
        <v>763</v>
      </c>
      <c r="D1507" t="s">
        <v>689</v>
      </c>
      <c r="E1507">
        <v>7800</v>
      </c>
    </row>
    <row r="1508" spans="1:5" x14ac:dyDescent="0.4">
      <c r="C1508" t="s">
        <v>763</v>
      </c>
      <c r="D1508" t="s">
        <v>690</v>
      </c>
      <c r="E1508">
        <v>97500</v>
      </c>
    </row>
    <row r="1509" spans="1:5" x14ac:dyDescent="0.4">
      <c r="C1509" t="s">
        <v>763</v>
      </c>
      <c r="D1509" t="s">
        <v>691</v>
      </c>
      <c r="E1509">
        <v>10100</v>
      </c>
    </row>
    <row r="1510" spans="1:5" x14ac:dyDescent="0.4">
      <c r="C1510" t="s">
        <v>763</v>
      </c>
      <c r="D1510" t="s">
        <v>692</v>
      </c>
      <c r="E1510">
        <v>9500</v>
      </c>
    </row>
    <row r="1511" spans="1:5" x14ac:dyDescent="0.4">
      <c r="C1511" t="s">
        <v>763</v>
      </c>
      <c r="D1511" t="s">
        <v>693</v>
      </c>
      <c r="E1511">
        <v>17000</v>
      </c>
    </row>
    <row r="1512" spans="1:5" x14ac:dyDescent="0.4">
      <c r="C1512" t="s">
        <v>763</v>
      </c>
      <c r="D1512" t="s">
        <v>694</v>
      </c>
      <c r="E1512">
        <v>4600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9900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8300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1900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600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8800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1500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11200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4500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12000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10800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8700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3000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13700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12900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2600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8800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15500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26600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4700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3600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3700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3300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4800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8700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4600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1700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2500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1900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5500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2900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1600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8900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4200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31700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10800</v>
      </c>
    </row>
    <row r="1548" spans="1:5" x14ac:dyDescent="0.4">
      <c r="C1548" t="s">
        <v>763</v>
      </c>
      <c r="D1548" t="s">
        <v>428</v>
      </c>
      <c r="E1548">
        <v>1900</v>
      </c>
    </row>
    <row r="1549" spans="1:5" x14ac:dyDescent="0.4">
      <c r="C1549" t="s">
        <v>763</v>
      </c>
      <c r="D1549" t="s">
        <v>429</v>
      </c>
      <c r="E1549">
        <v>10200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1400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5300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12800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17200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3000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1700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10400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9100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3300</v>
      </c>
    </row>
    <row r="1559" spans="1:5" x14ac:dyDescent="0.4">
      <c r="C1559" t="s">
        <v>763</v>
      </c>
      <c r="D1559" t="s">
        <v>439</v>
      </c>
      <c r="E1559">
        <v>3700</v>
      </c>
    </row>
    <row r="1560" spans="1:5" x14ac:dyDescent="0.4">
      <c r="C1560" t="s">
        <v>763</v>
      </c>
      <c r="D1560" t="s">
        <v>440</v>
      </c>
      <c r="E1560">
        <v>10800</v>
      </c>
    </row>
    <row r="1561" spans="1:5" x14ac:dyDescent="0.4">
      <c r="C1561" t="s">
        <v>763</v>
      </c>
      <c r="D1561" t="s">
        <v>441</v>
      </c>
      <c r="E1561">
        <v>3800</v>
      </c>
    </row>
    <row r="1562" spans="1:5" x14ac:dyDescent="0.4">
      <c r="C1562" t="s">
        <v>763</v>
      </c>
      <c r="D1562" t="s">
        <v>442</v>
      </c>
      <c r="E1562">
        <v>2500</v>
      </c>
    </row>
    <row r="1563" spans="1:5" x14ac:dyDescent="0.4">
      <c r="C1563" t="s">
        <v>763</v>
      </c>
      <c r="D1563" t="s">
        <v>443</v>
      </c>
      <c r="E1563">
        <v>11100</v>
      </c>
    </row>
    <row r="1564" spans="1:5" x14ac:dyDescent="0.4">
      <c r="C1564" t="s">
        <v>763</v>
      </c>
      <c r="D1564" t="s">
        <v>444</v>
      </c>
      <c r="E1564">
        <v>5400</v>
      </c>
    </row>
    <row r="1565" spans="1:5" x14ac:dyDescent="0.4">
      <c r="C1565" t="s">
        <v>763</v>
      </c>
      <c r="D1565" t="s">
        <v>445</v>
      </c>
      <c r="E1565">
        <v>78500</v>
      </c>
    </row>
    <row r="1566" spans="1:5" x14ac:dyDescent="0.4">
      <c r="C1566" t="s">
        <v>763</v>
      </c>
      <c r="D1566" t="s">
        <v>446</v>
      </c>
      <c r="E1566">
        <v>12700</v>
      </c>
    </row>
    <row r="1567" spans="1:5" x14ac:dyDescent="0.4">
      <c r="C1567" t="s">
        <v>763</v>
      </c>
      <c r="D1567" t="s">
        <v>447</v>
      </c>
      <c r="E1567">
        <v>3300</v>
      </c>
    </row>
    <row r="1568" spans="1:5" x14ac:dyDescent="0.4">
      <c r="C1568" t="s">
        <v>763</v>
      </c>
      <c r="D1568" t="s">
        <v>448</v>
      </c>
      <c r="E1568">
        <v>47600</v>
      </c>
    </row>
    <row r="1569" spans="3:5" x14ac:dyDescent="0.4">
      <c r="C1569" t="s">
        <v>763</v>
      </c>
      <c r="D1569" t="s">
        <v>449</v>
      </c>
      <c r="E1569">
        <v>26500</v>
      </c>
    </row>
    <row r="1570" spans="3:5" x14ac:dyDescent="0.4">
      <c r="C1570" t="s">
        <v>763</v>
      </c>
      <c r="D1570" t="s">
        <v>450</v>
      </c>
      <c r="E1570">
        <v>7300</v>
      </c>
    </row>
    <row r="1571" spans="3:5" x14ac:dyDescent="0.4">
      <c r="C1571" t="s">
        <v>763</v>
      </c>
      <c r="D1571" t="s">
        <v>451</v>
      </c>
      <c r="E1571">
        <v>8200</v>
      </c>
    </row>
    <row r="1572" spans="3:5" x14ac:dyDescent="0.4">
      <c r="C1572" t="s">
        <v>763</v>
      </c>
      <c r="D1572" t="s">
        <v>452</v>
      </c>
      <c r="E1572">
        <v>7500</v>
      </c>
    </row>
    <row r="1573" spans="3:5" x14ac:dyDescent="0.4">
      <c r="C1573" t="s">
        <v>763</v>
      </c>
      <c r="D1573" t="s">
        <v>453</v>
      </c>
      <c r="E1573">
        <v>7800</v>
      </c>
    </row>
    <row r="1574" spans="3:5" x14ac:dyDescent="0.4">
      <c r="C1574" t="s">
        <v>763</v>
      </c>
      <c r="D1574" t="s">
        <v>454</v>
      </c>
      <c r="E1574">
        <v>7500</v>
      </c>
    </row>
    <row r="1575" spans="3:5" x14ac:dyDescent="0.4">
      <c r="C1575" t="s">
        <v>763</v>
      </c>
      <c r="D1575" t="s">
        <v>455</v>
      </c>
      <c r="E1575">
        <v>4200</v>
      </c>
    </row>
    <row r="1576" spans="3:5" x14ac:dyDescent="0.4">
      <c r="C1576" t="s">
        <v>763</v>
      </c>
      <c r="D1576" t="s">
        <v>456</v>
      </c>
      <c r="E1576">
        <v>11800</v>
      </c>
    </row>
    <row r="1577" spans="3:5" x14ac:dyDescent="0.4">
      <c r="C1577" t="s">
        <v>763</v>
      </c>
      <c r="D1577" t="s">
        <v>457</v>
      </c>
      <c r="E1577">
        <v>2700</v>
      </c>
    </row>
    <row r="1578" spans="3:5" x14ac:dyDescent="0.4">
      <c r="C1578" t="s">
        <v>763</v>
      </c>
      <c r="D1578" t="s">
        <v>458</v>
      </c>
      <c r="E1578">
        <v>6200</v>
      </c>
    </row>
    <row r="1579" spans="3:5" x14ac:dyDescent="0.4">
      <c r="C1579" t="s">
        <v>763</v>
      </c>
      <c r="D1579" t="s">
        <v>459</v>
      </c>
      <c r="E1579">
        <v>800</v>
      </c>
    </row>
    <row r="1580" spans="3:5" x14ac:dyDescent="0.4">
      <c r="C1580" t="s">
        <v>763</v>
      </c>
      <c r="D1580" t="s">
        <v>460</v>
      </c>
      <c r="E1580">
        <v>12600</v>
      </c>
    </row>
    <row r="1581" spans="3:5" x14ac:dyDescent="0.4">
      <c r="C1581" t="s">
        <v>763</v>
      </c>
      <c r="D1581" t="s">
        <v>461</v>
      </c>
      <c r="E1581">
        <v>1700</v>
      </c>
    </row>
    <row r="1582" spans="3:5" x14ac:dyDescent="0.4">
      <c r="C1582" t="s">
        <v>763</v>
      </c>
      <c r="D1582" t="s">
        <v>462</v>
      </c>
      <c r="E1582">
        <v>600</v>
      </c>
    </row>
    <row r="1583" spans="3:5" x14ac:dyDescent="0.4">
      <c r="C1583" t="s">
        <v>763</v>
      </c>
      <c r="D1583" t="s">
        <v>463</v>
      </c>
      <c r="E1583">
        <v>4300</v>
      </c>
    </row>
    <row r="1584" spans="3:5" x14ac:dyDescent="0.4">
      <c r="C1584" t="s">
        <v>763</v>
      </c>
      <c r="D1584" t="s">
        <v>464</v>
      </c>
      <c r="E1584">
        <v>4000</v>
      </c>
    </row>
    <row r="1585" spans="3:5" x14ac:dyDescent="0.4">
      <c r="C1585" t="s">
        <v>763</v>
      </c>
      <c r="D1585" t="s">
        <v>465</v>
      </c>
      <c r="E1585">
        <v>8300</v>
      </c>
    </row>
    <row r="1586" spans="3:5" x14ac:dyDescent="0.4">
      <c r="C1586" t="s">
        <v>763</v>
      </c>
      <c r="D1586" t="s">
        <v>466</v>
      </c>
      <c r="E1586">
        <v>4000</v>
      </c>
    </row>
    <row r="1587" spans="3:5" x14ac:dyDescent="0.4">
      <c r="C1587" t="s">
        <v>763</v>
      </c>
      <c r="D1587" t="s">
        <v>467</v>
      </c>
      <c r="E1587">
        <v>4000</v>
      </c>
    </row>
    <row r="1588" spans="3:5" x14ac:dyDescent="0.4">
      <c r="C1588" t="s">
        <v>763</v>
      </c>
      <c r="D1588" t="s">
        <v>468</v>
      </c>
      <c r="E1588">
        <v>9700</v>
      </c>
    </row>
    <row r="1589" spans="3:5" x14ac:dyDescent="0.4">
      <c r="C1589" t="s">
        <v>763</v>
      </c>
      <c r="D1589" t="s">
        <v>469</v>
      </c>
      <c r="E1589">
        <v>14600</v>
      </c>
    </row>
    <row r="1590" spans="3:5" x14ac:dyDescent="0.4">
      <c r="C1590" t="s">
        <v>763</v>
      </c>
      <c r="D1590" t="s">
        <v>470</v>
      </c>
      <c r="E1590">
        <v>2500</v>
      </c>
    </row>
    <row r="1591" spans="3:5" x14ac:dyDescent="0.4">
      <c r="C1591" t="s">
        <v>763</v>
      </c>
      <c r="D1591" t="s">
        <v>471</v>
      </c>
      <c r="E1591">
        <v>10800</v>
      </c>
    </row>
    <row r="1592" spans="3:5" x14ac:dyDescent="0.4">
      <c r="C1592" t="s">
        <v>763</v>
      </c>
      <c r="D1592" t="s">
        <v>472</v>
      </c>
      <c r="E1592">
        <v>11600</v>
      </c>
    </row>
    <row r="1593" spans="3:5" x14ac:dyDescent="0.4">
      <c r="C1593" t="s">
        <v>763</v>
      </c>
      <c r="D1593" t="s">
        <v>473</v>
      </c>
      <c r="E1593">
        <v>4800</v>
      </c>
    </row>
    <row r="1594" spans="3:5" x14ac:dyDescent="0.4">
      <c r="C1594" t="s">
        <v>763</v>
      </c>
      <c r="D1594" t="s">
        <v>474</v>
      </c>
      <c r="E1594">
        <v>3700</v>
      </c>
    </row>
    <row r="1595" spans="3:5" x14ac:dyDescent="0.4">
      <c r="C1595" t="s">
        <v>763</v>
      </c>
      <c r="D1595" t="s">
        <v>475</v>
      </c>
      <c r="E1595">
        <v>13800</v>
      </c>
    </row>
    <row r="1596" spans="3:5" x14ac:dyDescent="0.4">
      <c r="C1596" t="s">
        <v>763</v>
      </c>
      <c r="D1596" t="s">
        <v>476</v>
      </c>
      <c r="E1596">
        <v>10100</v>
      </c>
    </row>
    <row r="1597" spans="3:5" x14ac:dyDescent="0.4">
      <c r="C1597" t="s">
        <v>763</v>
      </c>
      <c r="D1597" t="s">
        <v>477</v>
      </c>
      <c r="E1597">
        <v>8000</v>
      </c>
    </row>
    <row r="1598" spans="3:5" x14ac:dyDescent="0.4">
      <c r="C1598" t="s">
        <v>763</v>
      </c>
      <c r="D1598" t="s">
        <v>478</v>
      </c>
      <c r="E1598">
        <v>1300</v>
      </c>
    </row>
    <row r="1599" spans="3:5" x14ac:dyDescent="0.4">
      <c r="C1599" t="s">
        <v>763</v>
      </c>
      <c r="D1599" t="s">
        <v>479</v>
      </c>
      <c r="E1599">
        <v>800</v>
      </c>
    </row>
    <row r="1600" spans="3:5" x14ac:dyDescent="0.4">
      <c r="C1600" t="s">
        <v>763</v>
      </c>
      <c r="D1600" t="s">
        <v>480</v>
      </c>
      <c r="E1600">
        <v>3100</v>
      </c>
    </row>
    <row r="1601" spans="3:5" x14ac:dyDescent="0.4">
      <c r="C1601" t="s">
        <v>763</v>
      </c>
      <c r="D1601" t="s">
        <v>481</v>
      </c>
      <c r="E1601">
        <v>1000</v>
      </c>
    </row>
    <row r="1602" spans="3:5" x14ac:dyDescent="0.4">
      <c r="C1602" t="s">
        <v>763</v>
      </c>
      <c r="D1602" t="s">
        <v>482</v>
      </c>
      <c r="E1602">
        <v>12300</v>
      </c>
    </row>
    <row r="1603" spans="3:5" x14ac:dyDescent="0.4">
      <c r="C1603" t="s">
        <v>763</v>
      </c>
      <c r="D1603" t="s">
        <v>483</v>
      </c>
      <c r="E1603">
        <v>2800</v>
      </c>
    </row>
    <row r="1604" spans="3:5" x14ac:dyDescent="0.4">
      <c r="C1604" t="s">
        <v>763</v>
      </c>
      <c r="D1604" t="s">
        <v>484</v>
      </c>
      <c r="E1604">
        <v>2400</v>
      </c>
    </row>
    <row r="1605" spans="3:5" x14ac:dyDescent="0.4">
      <c r="C1605" t="s">
        <v>763</v>
      </c>
      <c r="D1605" t="s">
        <v>485</v>
      </c>
      <c r="E1605">
        <v>1100</v>
      </c>
    </row>
    <row r="1606" spans="3:5" x14ac:dyDescent="0.4">
      <c r="C1606" t="s">
        <v>763</v>
      </c>
      <c r="D1606" t="s">
        <v>486</v>
      </c>
      <c r="E1606">
        <v>3900</v>
      </c>
    </row>
    <row r="1607" spans="3:5" x14ac:dyDescent="0.4">
      <c r="C1607" t="s">
        <v>763</v>
      </c>
      <c r="D1607" t="s">
        <v>487</v>
      </c>
      <c r="E1607">
        <v>37100</v>
      </c>
    </row>
    <row r="1608" spans="3:5" x14ac:dyDescent="0.4">
      <c r="C1608" t="s">
        <v>763</v>
      </c>
      <c r="D1608" t="s">
        <v>488</v>
      </c>
      <c r="E1608">
        <v>4800</v>
      </c>
    </row>
    <row r="1609" spans="3:5" x14ac:dyDescent="0.4">
      <c r="C1609" t="s">
        <v>763</v>
      </c>
      <c r="D1609" t="s">
        <v>489</v>
      </c>
      <c r="E1609">
        <v>5300</v>
      </c>
    </row>
    <row r="1610" spans="3:5" x14ac:dyDescent="0.4">
      <c r="C1610" t="s">
        <v>763</v>
      </c>
      <c r="D1610" t="s">
        <v>490</v>
      </c>
      <c r="E1610">
        <v>12500</v>
      </c>
    </row>
    <row r="1611" spans="3:5" x14ac:dyDescent="0.4">
      <c r="C1611" t="s">
        <v>763</v>
      </c>
      <c r="D1611" t="s">
        <v>491</v>
      </c>
      <c r="E1611">
        <v>14400</v>
      </c>
    </row>
    <row r="1612" spans="3:5" x14ac:dyDescent="0.4">
      <c r="C1612" t="s">
        <v>763</v>
      </c>
      <c r="D1612" t="s">
        <v>492</v>
      </c>
      <c r="E1612">
        <v>4300</v>
      </c>
    </row>
    <row r="1613" spans="3:5" x14ac:dyDescent="0.4">
      <c r="C1613" t="s">
        <v>763</v>
      </c>
      <c r="D1613" t="s">
        <v>493</v>
      </c>
      <c r="E1613">
        <v>2100</v>
      </c>
    </row>
    <row r="1614" spans="3:5" x14ac:dyDescent="0.4">
      <c r="C1614" t="s">
        <v>763</v>
      </c>
      <c r="D1614" t="s">
        <v>494</v>
      </c>
      <c r="E1614">
        <v>2300</v>
      </c>
    </row>
    <row r="1615" spans="3:5" x14ac:dyDescent="0.4">
      <c r="C1615" t="s">
        <v>763</v>
      </c>
      <c r="D1615" t="s">
        <v>495</v>
      </c>
      <c r="E1615">
        <v>3700</v>
      </c>
    </row>
    <row r="1616" spans="3:5" x14ac:dyDescent="0.4">
      <c r="C1616" t="s">
        <v>763</v>
      </c>
      <c r="D1616" t="s">
        <v>496</v>
      </c>
      <c r="E1616">
        <v>5500</v>
      </c>
    </row>
    <row r="1617" spans="3:5" x14ac:dyDescent="0.4">
      <c r="C1617" t="s">
        <v>763</v>
      </c>
      <c r="D1617" t="s">
        <v>497</v>
      </c>
      <c r="E1617">
        <v>4200</v>
      </c>
    </row>
    <row r="1618" spans="3:5" x14ac:dyDescent="0.4">
      <c r="C1618" t="s">
        <v>763</v>
      </c>
      <c r="D1618" t="s">
        <v>498</v>
      </c>
      <c r="E1618">
        <v>2200</v>
      </c>
    </row>
    <row r="1619" spans="3:5" x14ac:dyDescent="0.4">
      <c r="C1619" t="s">
        <v>763</v>
      </c>
      <c r="D1619" t="s">
        <v>499</v>
      </c>
      <c r="E1619">
        <v>5300</v>
      </c>
    </row>
    <row r="1620" spans="3:5" x14ac:dyDescent="0.4">
      <c r="C1620" t="s">
        <v>763</v>
      </c>
      <c r="D1620" t="s">
        <v>500</v>
      </c>
      <c r="E1620">
        <v>6800</v>
      </c>
    </row>
    <row r="1621" spans="3:5" x14ac:dyDescent="0.4">
      <c r="C1621" t="s">
        <v>763</v>
      </c>
      <c r="D1621" t="s">
        <v>501</v>
      </c>
      <c r="E1621">
        <v>4200</v>
      </c>
    </row>
    <row r="1622" spans="3:5" x14ac:dyDescent="0.4">
      <c r="C1622" t="s">
        <v>763</v>
      </c>
      <c r="D1622" t="s">
        <v>502</v>
      </c>
      <c r="E1622">
        <v>15600</v>
      </c>
    </row>
    <row r="1623" spans="3:5" x14ac:dyDescent="0.4">
      <c r="C1623" t="s">
        <v>763</v>
      </c>
      <c r="D1623" t="s">
        <v>503</v>
      </c>
      <c r="E1623">
        <v>2100</v>
      </c>
    </row>
    <row r="1624" spans="3:5" x14ac:dyDescent="0.4">
      <c r="C1624" t="s">
        <v>763</v>
      </c>
      <c r="D1624" t="s">
        <v>504</v>
      </c>
      <c r="E1624">
        <v>1900</v>
      </c>
    </row>
    <row r="1625" spans="3:5" x14ac:dyDescent="0.4">
      <c r="C1625" t="s">
        <v>763</v>
      </c>
      <c r="D1625" t="s">
        <v>505</v>
      </c>
      <c r="E1625">
        <v>13100</v>
      </c>
    </row>
    <row r="1626" spans="3:5" x14ac:dyDescent="0.4">
      <c r="C1626" t="s">
        <v>763</v>
      </c>
      <c r="D1626" t="s">
        <v>506</v>
      </c>
      <c r="E1626">
        <v>13700</v>
      </c>
    </row>
    <row r="1627" spans="3:5" x14ac:dyDescent="0.4">
      <c r="C1627" t="s">
        <v>763</v>
      </c>
      <c r="D1627" t="s">
        <v>507</v>
      </c>
      <c r="E1627">
        <v>2400</v>
      </c>
    </row>
    <row r="1628" spans="3:5" x14ac:dyDescent="0.4">
      <c r="C1628" t="s">
        <v>763</v>
      </c>
      <c r="D1628" t="s">
        <v>508</v>
      </c>
      <c r="E1628">
        <v>3000</v>
      </c>
    </row>
    <row r="1629" spans="3:5" x14ac:dyDescent="0.4">
      <c r="C1629" t="s">
        <v>763</v>
      </c>
      <c r="D1629" t="s">
        <v>509</v>
      </c>
      <c r="E1629">
        <v>3100</v>
      </c>
    </row>
    <row r="1630" spans="3:5" x14ac:dyDescent="0.4">
      <c r="C1630" t="s">
        <v>763</v>
      </c>
      <c r="D1630" t="s">
        <v>510</v>
      </c>
      <c r="E1630">
        <v>5200</v>
      </c>
    </row>
    <row r="1631" spans="3:5" x14ac:dyDescent="0.4">
      <c r="C1631" t="s">
        <v>763</v>
      </c>
      <c r="D1631" t="s">
        <v>511</v>
      </c>
      <c r="E1631">
        <v>1700</v>
      </c>
    </row>
    <row r="1632" spans="3:5" x14ac:dyDescent="0.4">
      <c r="C1632" t="s">
        <v>763</v>
      </c>
      <c r="D1632" t="s">
        <v>512</v>
      </c>
      <c r="E1632">
        <v>12300</v>
      </c>
    </row>
    <row r="1633" spans="3:5" x14ac:dyDescent="0.4">
      <c r="C1633" t="s">
        <v>763</v>
      </c>
      <c r="D1633" t="s">
        <v>695</v>
      </c>
      <c r="E1633">
        <v>5500</v>
      </c>
    </row>
    <row r="1634" spans="3:5" x14ac:dyDescent="0.4">
      <c r="C1634" t="s">
        <v>763</v>
      </c>
      <c r="D1634" t="s">
        <v>696</v>
      </c>
      <c r="E1634">
        <v>6800</v>
      </c>
    </row>
    <row r="1635" spans="3:5" x14ac:dyDescent="0.4">
      <c r="C1635" t="s">
        <v>763</v>
      </c>
      <c r="D1635" t="s">
        <v>697</v>
      </c>
      <c r="E1635">
        <v>4800</v>
      </c>
    </row>
    <row r="1636" spans="3:5" x14ac:dyDescent="0.4">
      <c r="C1636" t="s">
        <v>763</v>
      </c>
      <c r="D1636" t="s">
        <v>698</v>
      </c>
      <c r="E1636">
        <v>7900</v>
      </c>
    </row>
    <row r="1637" spans="3:5" x14ac:dyDescent="0.4">
      <c r="C1637" t="s">
        <v>763</v>
      </c>
      <c r="D1637" t="s">
        <v>699</v>
      </c>
      <c r="E1637">
        <v>5300</v>
      </c>
    </row>
    <row r="1638" spans="3:5" x14ac:dyDescent="0.4">
      <c r="C1638" t="s">
        <v>763</v>
      </c>
      <c r="D1638" t="s">
        <v>700</v>
      </c>
      <c r="E1638">
        <v>2500</v>
      </c>
    </row>
    <row r="1639" spans="3:5" x14ac:dyDescent="0.4">
      <c r="C1639" t="s">
        <v>763</v>
      </c>
      <c r="D1639" t="s">
        <v>701</v>
      </c>
      <c r="E1639">
        <v>8900</v>
      </c>
    </row>
    <row r="1640" spans="3:5" x14ac:dyDescent="0.4">
      <c r="C1640" t="s">
        <v>763</v>
      </c>
      <c r="D1640" t="s">
        <v>702</v>
      </c>
      <c r="E1640">
        <v>5400</v>
      </c>
    </row>
    <row r="1641" spans="3:5" x14ac:dyDescent="0.4">
      <c r="C1641" t="s">
        <v>763</v>
      </c>
      <c r="D1641" t="s">
        <v>703</v>
      </c>
      <c r="E1641">
        <v>37100</v>
      </c>
    </row>
    <row r="1642" spans="3:5" x14ac:dyDescent="0.4">
      <c r="C1642" t="s">
        <v>763</v>
      </c>
      <c r="D1642" t="s">
        <v>704</v>
      </c>
      <c r="E1642">
        <v>4300</v>
      </c>
    </row>
    <row r="1643" spans="3:5" x14ac:dyDescent="0.4">
      <c r="C1643" t="s">
        <v>763</v>
      </c>
      <c r="D1643" t="s">
        <v>705</v>
      </c>
      <c r="E1643">
        <v>11900</v>
      </c>
    </row>
    <row r="1644" spans="3:5" x14ac:dyDescent="0.4">
      <c r="C1644" t="s">
        <v>763</v>
      </c>
      <c r="D1644" t="s">
        <v>706</v>
      </c>
      <c r="E1644">
        <v>3700</v>
      </c>
    </row>
    <row r="1645" spans="3:5" x14ac:dyDescent="0.4">
      <c r="C1645" t="s">
        <v>763</v>
      </c>
      <c r="D1645" t="s">
        <v>707</v>
      </c>
      <c r="E1645">
        <v>22100</v>
      </c>
    </row>
    <row r="1646" spans="3:5" x14ac:dyDescent="0.4">
      <c r="C1646" t="s">
        <v>763</v>
      </c>
      <c r="D1646" t="s">
        <v>708</v>
      </c>
      <c r="E1646">
        <v>3100</v>
      </c>
    </row>
    <row r="1647" spans="3:5" x14ac:dyDescent="0.4">
      <c r="C1647" t="s">
        <v>763</v>
      </c>
      <c r="D1647" t="s">
        <v>709</v>
      </c>
      <c r="E1647">
        <v>4300</v>
      </c>
    </row>
    <row r="1648" spans="3:5" x14ac:dyDescent="0.4">
      <c r="C1648" t="s">
        <v>763</v>
      </c>
      <c r="D1648" t="s">
        <v>710</v>
      </c>
      <c r="E1648">
        <v>2200</v>
      </c>
    </row>
    <row r="1649" spans="1:5" x14ac:dyDescent="0.4">
      <c r="C1649" t="s">
        <v>763</v>
      </c>
      <c r="D1649" t="s">
        <v>711</v>
      </c>
      <c r="E1649">
        <v>9100</v>
      </c>
    </row>
    <row r="1650" spans="1:5" x14ac:dyDescent="0.4">
      <c r="C1650" t="s">
        <v>763</v>
      </c>
      <c r="D1650" t="s">
        <v>712</v>
      </c>
      <c r="E1650">
        <v>6800</v>
      </c>
    </row>
    <row r="1651" spans="1:5" x14ac:dyDescent="0.4">
      <c r="C1651" t="s">
        <v>763</v>
      </c>
      <c r="D1651" t="s">
        <v>713</v>
      </c>
      <c r="E1651">
        <v>4300</v>
      </c>
    </row>
    <row r="1652" spans="1:5" x14ac:dyDescent="0.4">
      <c r="C1652" t="s">
        <v>763</v>
      </c>
      <c r="D1652" t="s">
        <v>714</v>
      </c>
      <c r="E1652">
        <v>13000</v>
      </c>
    </row>
    <row r="1653" spans="1:5" x14ac:dyDescent="0.4">
      <c r="C1653" t="s">
        <v>763</v>
      </c>
      <c r="D1653" t="s">
        <v>715</v>
      </c>
      <c r="E1653">
        <v>9500</v>
      </c>
    </row>
    <row r="1654" spans="1:5" x14ac:dyDescent="0.4">
      <c r="C1654" t="s">
        <v>763</v>
      </c>
      <c r="D1654" t="s">
        <v>716</v>
      </c>
      <c r="E1654">
        <v>3000</v>
      </c>
    </row>
    <row r="1655" spans="1:5" x14ac:dyDescent="0.4">
      <c r="C1655" t="s">
        <v>763</v>
      </c>
      <c r="D1655" t="s">
        <v>717</v>
      </c>
      <c r="E1655">
        <v>13100</v>
      </c>
    </row>
    <row r="1656" spans="1:5" x14ac:dyDescent="0.4">
      <c r="C1656" t="s">
        <v>763</v>
      </c>
      <c r="D1656" t="s">
        <v>718</v>
      </c>
      <c r="E1656">
        <v>7200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68500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841E3-30CB-4E54-9D00-03729091C8DC}">
  <sheetPr codeName="Sheet28"/>
  <dimension ref="A1:AC1663"/>
  <sheetViews>
    <sheetView topLeftCell="A285" workbookViewId="0">
      <selection activeCell="S2" sqref="S2:S333"/>
    </sheetView>
  </sheetViews>
  <sheetFormatPr defaultRowHeight="18.75" x14ac:dyDescent="0.4"/>
  <cols>
    <col min="3" max="3" width="11.375" bestFit="1" customWidth="1"/>
    <col min="9" max="9" width="11.375" bestFit="1" customWidth="1"/>
    <col min="15" max="15" width="11.375" bestFit="1" customWidth="1"/>
    <col min="19" max="19" width="10.5" bestFit="1" customWidth="1"/>
    <col min="20" max="24" width="11.375" bestFit="1" customWidth="1"/>
    <col min="25" max="29" width="11.5" bestFit="1" customWidth="1"/>
  </cols>
  <sheetData>
    <row r="1" spans="1:29" x14ac:dyDescent="0.4">
      <c r="A1" t="str" cm="1">
        <f t="array" ref="A1">_xll.RssChart($A$2:$E$2,場中監視!A26, "1M", ((60*2.5)+1+(60*3)+1)*5)</f>
        <v>=RssChart($A$2:$E$2,場中監視!A26, "1M", ((60*2.5)+1+(60*3)+1)*5) =&gt; 配信中</v>
      </c>
      <c r="G1" t="str" cm="1">
        <f t="array" ref="G1">_xll.RssChart($G$2:$M$2, 場中監視!A26, "D", 15)</f>
        <v>=RssChart($G$2:$M$2, 場中監視!A26, "D", 15) =&gt; 配信中</v>
      </c>
      <c r="R1" t="s">
        <v>310</v>
      </c>
      <c r="S1" t="s">
        <v>311</v>
      </c>
      <c r="T1" s="12" t="str">
        <f t="shared" ref="T1:X2" si="0">Y1</f>
        <v>2025/01/31</v>
      </c>
      <c r="U1" s="12" t="str">
        <f t="shared" si="0"/>
        <v>2025/01/30</v>
      </c>
      <c r="V1" s="12" t="str">
        <f t="shared" si="0"/>
        <v>2025/01/29</v>
      </c>
      <c r="W1" s="12" t="str">
        <f t="shared" si="0"/>
        <v>2025/01/28</v>
      </c>
      <c r="X1" s="12" t="str">
        <f t="shared" si="0"/>
        <v>2025/01/27</v>
      </c>
      <c r="Y1" s="13" t="str">
        <f>I17</f>
        <v>2025/01/31</v>
      </c>
      <c r="Z1" s="13" t="str">
        <f>I16</f>
        <v>2025/01/30</v>
      </c>
      <c r="AA1" s="13" t="str">
        <f>I15</f>
        <v>2025/01/29</v>
      </c>
      <c r="AB1" s="13" t="str">
        <f>I14</f>
        <v>2025/01/28</v>
      </c>
      <c r="AC1" s="13" t="str">
        <f>I13</f>
        <v>2025/01/27</v>
      </c>
    </row>
    <row r="2" spans="1:29" x14ac:dyDescent="0.4">
      <c r="A2" t="s">
        <v>290</v>
      </c>
      <c r="B2" t="s">
        <v>291</v>
      </c>
      <c r="C2" t="s">
        <v>292</v>
      </c>
      <c r="D2" t="s">
        <v>293</v>
      </c>
      <c r="E2" t="s">
        <v>11</v>
      </c>
      <c r="G2" t="s">
        <v>315</v>
      </c>
      <c r="H2" t="s">
        <v>316</v>
      </c>
      <c r="I2" t="s">
        <v>317</v>
      </c>
      <c r="J2" t="s">
        <v>327</v>
      </c>
      <c r="K2" t="s">
        <v>328</v>
      </c>
      <c r="L2" t="s">
        <v>329</v>
      </c>
      <c r="M2" t="s">
        <v>331</v>
      </c>
      <c r="R2" t="s">
        <v>4</v>
      </c>
      <c r="S2" s="2">
        <f>IFERROR(AVERAGEIFS(T2:X2,T2:X2,"&gt;0"),0)</f>
        <v>9620</v>
      </c>
      <c r="T2" s="2">
        <f t="shared" si="0"/>
        <v>4500</v>
      </c>
      <c r="U2" s="2">
        <f t="shared" si="0"/>
        <v>5400</v>
      </c>
      <c r="V2" s="2">
        <f t="shared" si="0"/>
        <v>8700</v>
      </c>
      <c r="W2" s="2">
        <f t="shared" si="0"/>
        <v>21100</v>
      </c>
      <c r="X2" s="2">
        <f t="shared" si="0"/>
        <v>8400</v>
      </c>
      <c r="Y2" s="2" cm="1">
        <f t="array" ref="Y2">_xlfn.XLOOKUP(Y$1&amp;$R2,$C$3:$C$1662&amp;$D$3:$D$1662,$E$3:$E$1662,0,0,1)</f>
        <v>4500</v>
      </c>
      <c r="Z2" s="2" cm="1">
        <f t="array" ref="Z2">_xlfn.XLOOKUP(Z$1&amp;$R2,$C$3:$C$1662&amp;$D$3:$D$1662,$E$3:$E$1662,0,0,1)</f>
        <v>5400</v>
      </c>
      <c r="AA2" s="2" cm="1">
        <f t="array" ref="AA2">_xlfn.XLOOKUP(AA$1&amp;$R2,$C$3:$C$1662&amp;$D$3:$D$1662,$E$3:$E$1662,0,0,1)</f>
        <v>8700</v>
      </c>
      <c r="AB2" s="2" cm="1">
        <f t="array" ref="AB2">_xlfn.XLOOKUP(AB$1&amp;$R2,$C$3:$C$1662&amp;$D$3:$D$1662,$E$3:$E$1662,0,0,1)</f>
        <v>21100</v>
      </c>
      <c r="AC2" s="2" cm="1">
        <f t="array" ref="AC2">_xlfn.XLOOKUP(AC$1&amp;$R2,$C$3:$C$1662&amp;$D$3:$D$1662,$E$3:$E$1662,0,0,1)</f>
        <v>8400</v>
      </c>
    </row>
    <row r="3" spans="1:29" x14ac:dyDescent="0.4">
      <c r="A3" t="s">
        <v>924</v>
      </c>
      <c r="B3" t="s">
        <v>392</v>
      </c>
      <c r="C3" t="s">
        <v>758</v>
      </c>
      <c r="D3" t="s">
        <v>513</v>
      </c>
      <c r="E3">
        <v>8400</v>
      </c>
      <c r="G3" s="1" t="s">
        <v>924</v>
      </c>
      <c r="H3" s="1" t="s">
        <v>738</v>
      </c>
      <c r="I3" s="1" t="s">
        <v>740</v>
      </c>
      <c r="J3" s="1">
        <v>2258</v>
      </c>
      <c r="K3" s="1">
        <v>2350</v>
      </c>
      <c r="L3" s="1">
        <v>2206</v>
      </c>
      <c r="M3">
        <v>2332</v>
      </c>
      <c r="R3" t="s">
        <v>5</v>
      </c>
      <c r="S3" s="2">
        <f t="shared" ref="S3:S66" si="1">IFERROR(AVERAGEIFS(T3:X3,T3:X3,"&gt;0"),0)</f>
        <v>12080</v>
      </c>
      <c r="T3" s="2">
        <f>T2+Y3</f>
        <v>4500</v>
      </c>
      <c r="U3" s="2">
        <f>U2+Z3</f>
        <v>6000</v>
      </c>
      <c r="V3" s="2">
        <f>V2+AA3</f>
        <v>9200</v>
      </c>
      <c r="W3" s="2">
        <f>W2+AB3</f>
        <v>23700</v>
      </c>
      <c r="X3" s="2">
        <f>X2+AC3</f>
        <v>17000</v>
      </c>
      <c r="Y3" s="2" cm="1">
        <f t="array" ref="Y3">_xlfn.XLOOKUP(Y$1&amp;$R3,$C$3:$C$1662&amp;$D$3:$D$1662,$E$3:$E$1662,0,0,1)</f>
        <v>0</v>
      </c>
      <c r="Z3" s="2" cm="1">
        <f t="array" ref="Z3">_xlfn.XLOOKUP(Z$1&amp;$R3,$C$3:$C$1662&amp;$D$3:$D$1662,$E$3:$E$1662,0,0,1)</f>
        <v>600</v>
      </c>
      <c r="AA3" s="2" cm="1">
        <f t="array" ref="AA3">_xlfn.XLOOKUP(AA$1&amp;$R3,$C$3:$C$1662&amp;$D$3:$D$1662,$E$3:$E$1662,0,0,1)</f>
        <v>500</v>
      </c>
      <c r="AB3" s="2" cm="1">
        <f t="array" ref="AB3">_xlfn.XLOOKUP(AB$1&amp;$R3,$C$3:$C$1662&amp;$D$3:$D$1662,$E$3:$E$1662,0,0,1)</f>
        <v>2600</v>
      </c>
      <c r="AC3" s="2" cm="1">
        <f t="array" ref="AC3">_xlfn.XLOOKUP(AC$1&amp;$R3,$C$3:$C$1662&amp;$D$3:$D$1662,$E$3:$E$1662,0,0,1)</f>
        <v>8600</v>
      </c>
    </row>
    <row r="4" spans="1:29" x14ac:dyDescent="0.4">
      <c r="C4" t="s">
        <v>758</v>
      </c>
      <c r="D4" t="s">
        <v>514</v>
      </c>
      <c r="E4">
        <v>8600</v>
      </c>
      <c r="I4" t="s">
        <v>741</v>
      </c>
      <c r="J4">
        <v>1942</v>
      </c>
      <c r="K4">
        <v>1960</v>
      </c>
      <c r="L4">
        <v>1832</v>
      </c>
      <c r="M4">
        <v>1832</v>
      </c>
      <c r="R4" t="s">
        <v>92</v>
      </c>
      <c r="S4" s="2">
        <f t="shared" si="1"/>
        <v>12380</v>
      </c>
      <c r="T4" s="2">
        <f t="shared" ref="T4:X19" si="2">T3+Y4</f>
        <v>5300</v>
      </c>
      <c r="U4" s="2">
        <f t="shared" si="2"/>
        <v>6000</v>
      </c>
      <c r="V4" s="2">
        <f t="shared" si="2"/>
        <v>9200</v>
      </c>
      <c r="W4" s="2">
        <f t="shared" si="2"/>
        <v>24000</v>
      </c>
      <c r="X4" s="2">
        <f t="shared" si="2"/>
        <v>17400</v>
      </c>
      <c r="Y4" s="2" cm="1">
        <f t="array" ref="Y4">_xlfn.XLOOKUP(Y$1&amp;$R4,$C$3:$C$1662&amp;$D$3:$D$1662,$E$3:$E$1662,0,0,1)</f>
        <v>800</v>
      </c>
      <c r="Z4" s="2" cm="1">
        <f t="array" ref="Z4">_xlfn.XLOOKUP(Z$1&amp;$R4,$C$3:$C$1662&amp;$D$3:$D$1662,$E$3:$E$1662,0,0,1)</f>
        <v>0</v>
      </c>
      <c r="AA4" s="2" cm="1">
        <f t="array" ref="AA4">_xlfn.XLOOKUP(AA$1&amp;$R4,$C$3:$C$1662&amp;$D$3:$D$1662,$E$3:$E$1662,0,0,1)</f>
        <v>0</v>
      </c>
      <c r="AB4" s="2" cm="1">
        <f t="array" ref="AB4">_xlfn.XLOOKUP(AB$1&amp;$R4,$C$3:$C$1662&amp;$D$3:$D$1662,$E$3:$E$1662,0,0,1)</f>
        <v>300</v>
      </c>
      <c r="AC4" s="2" cm="1">
        <f t="array" ref="AC4">_xlfn.XLOOKUP(AC$1&amp;$R4,$C$3:$C$1662&amp;$D$3:$D$1662,$E$3:$E$1662,0,0,1)</f>
        <v>400</v>
      </c>
    </row>
    <row r="5" spans="1:29" x14ac:dyDescent="0.4">
      <c r="C5" t="s">
        <v>758</v>
      </c>
      <c r="D5" t="s">
        <v>515</v>
      </c>
      <c r="E5">
        <v>400</v>
      </c>
      <c r="I5" t="s">
        <v>742</v>
      </c>
      <c r="J5">
        <v>1824</v>
      </c>
      <c r="K5">
        <v>2166</v>
      </c>
      <c r="L5">
        <v>1807</v>
      </c>
      <c r="M5">
        <v>2153</v>
      </c>
      <c r="R5" t="s">
        <v>41</v>
      </c>
      <c r="S5" s="2">
        <f t="shared" si="1"/>
        <v>13020</v>
      </c>
      <c r="T5" s="2">
        <f t="shared" si="2"/>
        <v>6100</v>
      </c>
      <c r="U5" s="2">
        <f t="shared" si="2"/>
        <v>6600</v>
      </c>
      <c r="V5" s="2">
        <f t="shared" si="2"/>
        <v>9200</v>
      </c>
      <c r="W5" s="2">
        <f t="shared" si="2"/>
        <v>25600</v>
      </c>
      <c r="X5" s="2">
        <f t="shared" si="2"/>
        <v>17600</v>
      </c>
      <c r="Y5" s="2" cm="1">
        <f t="array" ref="Y5">_xlfn.XLOOKUP(Y$1&amp;$R5,$C$3:$C$1662&amp;$D$3:$D$1662,$E$3:$E$1662,0,0,1)</f>
        <v>800</v>
      </c>
      <c r="Z5" s="2" cm="1">
        <f t="array" ref="Z5">_xlfn.XLOOKUP(Z$1&amp;$R5,$C$3:$C$1662&amp;$D$3:$D$1662,$E$3:$E$1662,0,0,1)</f>
        <v>600</v>
      </c>
      <c r="AA5" s="2" cm="1">
        <f t="array" ref="AA5">_xlfn.XLOOKUP(AA$1&amp;$R5,$C$3:$C$1662&amp;$D$3:$D$1662,$E$3:$E$1662,0,0,1)</f>
        <v>0</v>
      </c>
      <c r="AB5" s="2" cm="1">
        <f t="array" ref="AB5">_xlfn.XLOOKUP(AB$1&amp;$R5,$C$3:$C$1662&amp;$D$3:$D$1662,$E$3:$E$1662,0,0,1)</f>
        <v>1600</v>
      </c>
      <c r="AC5" s="2" cm="1">
        <f t="array" ref="AC5">_xlfn.XLOOKUP(AC$1&amp;$R5,$C$3:$C$1662&amp;$D$3:$D$1662,$E$3:$E$1662,0,0,1)</f>
        <v>200</v>
      </c>
    </row>
    <row r="6" spans="1:29" x14ac:dyDescent="0.4">
      <c r="C6" t="s">
        <v>758</v>
      </c>
      <c r="D6" t="s">
        <v>516</v>
      </c>
      <c r="E6">
        <v>200</v>
      </c>
      <c r="I6" t="s">
        <v>743</v>
      </c>
      <c r="J6">
        <v>2197</v>
      </c>
      <c r="K6">
        <v>2333</v>
      </c>
      <c r="L6">
        <v>2140</v>
      </c>
      <c r="M6">
        <v>2312</v>
      </c>
      <c r="R6" t="s">
        <v>36</v>
      </c>
      <c r="S6" s="2">
        <f t="shared" si="1"/>
        <v>14120</v>
      </c>
      <c r="T6" s="2">
        <f t="shared" si="2"/>
        <v>6800</v>
      </c>
      <c r="U6" s="2">
        <f t="shared" si="2"/>
        <v>6600</v>
      </c>
      <c r="V6" s="2">
        <f t="shared" si="2"/>
        <v>9500</v>
      </c>
      <c r="W6" s="2">
        <f t="shared" si="2"/>
        <v>29500</v>
      </c>
      <c r="X6" s="2">
        <f t="shared" si="2"/>
        <v>18200</v>
      </c>
      <c r="Y6" s="2" cm="1">
        <f t="array" ref="Y6">_xlfn.XLOOKUP(Y$1&amp;$R6,$C$3:$C$1662&amp;$D$3:$D$1662,$E$3:$E$1662,0,0,1)</f>
        <v>700</v>
      </c>
      <c r="Z6" s="2" cm="1">
        <f t="array" ref="Z6">_xlfn.XLOOKUP(Z$1&amp;$R6,$C$3:$C$1662&amp;$D$3:$D$1662,$E$3:$E$1662,0,0,1)</f>
        <v>0</v>
      </c>
      <c r="AA6" s="2" cm="1">
        <f t="array" ref="AA6">_xlfn.XLOOKUP(AA$1&amp;$R6,$C$3:$C$1662&amp;$D$3:$D$1662,$E$3:$E$1662,0,0,1)</f>
        <v>300</v>
      </c>
      <c r="AB6" s="2" cm="1">
        <f t="array" ref="AB6">_xlfn.XLOOKUP(AB$1&amp;$R6,$C$3:$C$1662&amp;$D$3:$D$1662,$E$3:$E$1662,0,0,1)</f>
        <v>3900</v>
      </c>
      <c r="AC6" s="2" cm="1">
        <f t="array" ref="AC6">_xlfn.XLOOKUP(AC$1&amp;$R6,$C$3:$C$1662&amp;$D$3:$D$1662,$E$3:$E$1662,0,0,1)</f>
        <v>600</v>
      </c>
    </row>
    <row r="7" spans="1:29" x14ac:dyDescent="0.4">
      <c r="C7" t="s">
        <v>758</v>
      </c>
      <c r="D7" t="s">
        <v>517</v>
      </c>
      <c r="E7">
        <v>600</v>
      </c>
      <c r="I7" t="s">
        <v>744</v>
      </c>
      <c r="J7">
        <v>2303</v>
      </c>
      <c r="K7">
        <v>2527</v>
      </c>
      <c r="L7">
        <v>2222</v>
      </c>
      <c r="M7">
        <v>2466</v>
      </c>
      <c r="R7" t="s">
        <v>84</v>
      </c>
      <c r="S7" s="2">
        <f t="shared" si="1"/>
        <v>16980</v>
      </c>
      <c r="T7" s="2">
        <f t="shared" si="2"/>
        <v>8100</v>
      </c>
      <c r="U7" s="2">
        <f t="shared" si="2"/>
        <v>7500</v>
      </c>
      <c r="V7" s="2">
        <f t="shared" si="2"/>
        <v>19700</v>
      </c>
      <c r="W7" s="2">
        <f t="shared" si="2"/>
        <v>30400</v>
      </c>
      <c r="X7" s="2">
        <f t="shared" si="2"/>
        <v>19200</v>
      </c>
      <c r="Y7" s="2" cm="1">
        <f t="array" ref="Y7">_xlfn.XLOOKUP(Y$1&amp;$R7,$C$3:$C$1662&amp;$D$3:$D$1662,$E$3:$E$1662,0,0,1)</f>
        <v>1300</v>
      </c>
      <c r="Z7" s="2" cm="1">
        <f t="array" ref="Z7">_xlfn.XLOOKUP(Z$1&amp;$R7,$C$3:$C$1662&amp;$D$3:$D$1662,$E$3:$E$1662,0,0,1)</f>
        <v>900</v>
      </c>
      <c r="AA7" s="2" cm="1">
        <f t="array" ref="AA7">_xlfn.XLOOKUP(AA$1&amp;$R7,$C$3:$C$1662&amp;$D$3:$D$1662,$E$3:$E$1662,0,0,1)</f>
        <v>10200</v>
      </c>
      <c r="AB7" s="2" cm="1">
        <f t="array" ref="AB7">_xlfn.XLOOKUP(AB$1&amp;$R7,$C$3:$C$1662&amp;$D$3:$D$1662,$E$3:$E$1662,0,0,1)</f>
        <v>900</v>
      </c>
      <c r="AC7" s="2" cm="1">
        <f t="array" ref="AC7">_xlfn.XLOOKUP(AC$1&amp;$R7,$C$3:$C$1662&amp;$D$3:$D$1662,$E$3:$E$1662,0,0,1)</f>
        <v>1000</v>
      </c>
    </row>
    <row r="8" spans="1:29" x14ac:dyDescent="0.4">
      <c r="C8" t="s">
        <v>758</v>
      </c>
      <c r="D8" t="s">
        <v>518</v>
      </c>
      <c r="E8">
        <v>1000</v>
      </c>
      <c r="G8" s="1"/>
      <c r="H8" s="1"/>
      <c r="I8" s="1" t="s">
        <v>764</v>
      </c>
      <c r="J8" s="1">
        <v>2500</v>
      </c>
      <c r="K8" s="1">
        <v>2588</v>
      </c>
      <c r="L8" s="1">
        <v>2460</v>
      </c>
      <c r="M8" s="1">
        <v>2495</v>
      </c>
      <c r="R8" t="s">
        <v>79</v>
      </c>
      <c r="S8" s="2">
        <f t="shared" si="1"/>
        <v>19180</v>
      </c>
      <c r="T8" s="2">
        <f t="shared" si="2"/>
        <v>8300</v>
      </c>
      <c r="U8" s="2">
        <f t="shared" si="2"/>
        <v>9300</v>
      </c>
      <c r="V8" s="2">
        <f t="shared" si="2"/>
        <v>21200</v>
      </c>
      <c r="W8" s="2">
        <f t="shared" si="2"/>
        <v>33600</v>
      </c>
      <c r="X8" s="2">
        <f t="shared" si="2"/>
        <v>23500</v>
      </c>
      <c r="Y8" s="2" cm="1">
        <f t="array" ref="Y8">_xlfn.XLOOKUP(Y$1&amp;$R8,$C$3:$C$1662&amp;$D$3:$D$1662,$E$3:$E$1662,0,0,1)</f>
        <v>200</v>
      </c>
      <c r="Z8" s="2" cm="1">
        <f t="array" ref="Z8">_xlfn.XLOOKUP(Z$1&amp;$R8,$C$3:$C$1662&amp;$D$3:$D$1662,$E$3:$E$1662,0,0,1)</f>
        <v>1800</v>
      </c>
      <c r="AA8" s="2" cm="1">
        <f t="array" ref="AA8">_xlfn.XLOOKUP(AA$1&amp;$R8,$C$3:$C$1662&amp;$D$3:$D$1662,$E$3:$E$1662,0,0,1)</f>
        <v>1500</v>
      </c>
      <c r="AB8" s="2" cm="1">
        <f t="array" ref="AB8">_xlfn.XLOOKUP(AB$1&amp;$R8,$C$3:$C$1662&amp;$D$3:$D$1662,$E$3:$E$1662,0,0,1)</f>
        <v>3200</v>
      </c>
      <c r="AC8" s="2" cm="1">
        <f t="array" ref="AC8">_xlfn.XLOOKUP(AC$1&amp;$R8,$C$3:$C$1662&amp;$D$3:$D$1662,$E$3:$E$1662,0,0,1)</f>
        <v>4300</v>
      </c>
    </row>
    <row r="9" spans="1:29" x14ac:dyDescent="0.4">
      <c r="C9" t="s">
        <v>758</v>
      </c>
      <c r="D9" t="s">
        <v>519</v>
      </c>
      <c r="E9">
        <v>4300</v>
      </c>
      <c r="G9" s="1"/>
      <c r="H9" s="1"/>
      <c r="I9" s="1" t="s">
        <v>765</v>
      </c>
      <c r="J9" s="1">
        <v>2477</v>
      </c>
      <c r="K9" s="1">
        <v>2510</v>
      </c>
      <c r="L9" s="1">
        <v>2165</v>
      </c>
      <c r="M9">
        <v>2331</v>
      </c>
      <c r="R9" t="s">
        <v>18</v>
      </c>
      <c r="S9" s="2">
        <f t="shared" si="1"/>
        <v>21900</v>
      </c>
      <c r="T9" s="2">
        <f t="shared" si="2"/>
        <v>8300</v>
      </c>
      <c r="U9" s="2">
        <f t="shared" si="2"/>
        <v>11800</v>
      </c>
      <c r="V9" s="2">
        <f t="shared" si="2"/>
        <v>23900</v>
      </c>
      <c r="W9" s="2">
        <f t="shared" si="2"/>
        <v>37600</v>
      </c>
      <c r="X9" s="2">
        <f t="shared" si="2"/>
        <v>27900</v>
      </c>
      <c r="Y9" s="2" cm="1">
        <f t="array" ref="Y9">_xlfn.XLOOKUP(Y$1&amp;$R9,$C$3:$C$1662&amp;$D$3:$D$1662,$E$3:$E$1662,0,0,1)</f>
        <v>0</v>
      </c>
      <c r="Z9" s="2" cm="1">
        <f t="array" ref="Z9">_xlfn.XLOOKUP(Z$1&amp;$R9,$C$3:$C$1662&amp;$D$3:$D$1662,$E$3:$E$1662,0,0,1)</f>
        <v>2500</v>
      </c>
      <c r="AA9" s="2" cm="1">
        <f t="array" ref="AA9">_xlfn.XLOOKUP(AA$1&amp;$R9,$C$3:$C$1662&amp;$D$3:$D$1662,$E$3:$E$1662,0,0,1)</f>
        <v>2700</v>
      </c>
      <c r="AB9" s="2" cm="1">
        <f t="array" ref="AB9">_xlfn.XLOOKUP(AB$1&amp;$R9,$C$3:$C$1662&amp;$D$3:$D$1662,$E$3:$E$1662,0,0,1)</f>
        <v>4000</v>
      </c>
      <c r="AC9" s="2" cm="1">
        <f t="array" ref="AC9">_xlfn.XLOOKUP(AC$1&amp;$R9,$C$3:$C$1662&amp;$D$3:$D$1662,$E$3:$E$1662,0,0,1)</f>
        <v>4400</v>
      </c>
    </row>
    <row r="10" spans="1:29" x14ac:dyDescent="0.4">
      <c r="C10" t="s">
        <v>758</v>
      </c>
      <c r="D10" t="s">
        <v>520</v>
      </c>
      <c r="E10">
        <v>4400</v>
      </c>
      <c r="I10" t="s">
        <v>766</v>
      </c>
      <c r="J10">
        <v>2302</v>
      </c>
      <c r="K10">
        <v>2356</v>
      </c>
      <c r="L10">
        <v>1923</v>
      </c>
      <c r="M10">
        <v>1923</v>
      </c>
      <c r="R10" t="s">
        <v>27</v>
      </c>
      <c r="S10" s="2">
        <f t="shared" si="1"/>
        <v>22220</v>
      </c>
      <c r="T10" s="2">
        <f t="shared" si="2"/>
        <v>8300</v>
      </c>
      <c r="U10" s="2">
        <f t="shared" si="2"/>
        <v>11900</v>
      </c>
      <c r="V10" s="2">
        <f t="shared" si="2"/>
        <v>24600</v>
      </c>
      <c r="W10" s="2">
        <f t="shared" si="2"/>
        <v>38300</v>
      </c>
      <c r="X10" s="2">
        <f t="shared" si="2"/>
        <v>28000</v>
      </c>
      <c r="Y10" s="2" cm="1">
        <f t="array" ref="Y10">_xlfn.XLOOKUP(Y$1&amp;$R10,$C$3:$C$1662&amp;$D$3:$D$1662,$E$3:$E$1662,0,0,1)</f>
        <v>0</v>
      </c>
      <c r="Z10" s="2" cm="1">
        <f t="array" ref="Z10">_xlfn.XLOOKUP(Z$1&amp;$R10,$C$3:$C$1662&amp;$D$3:$D$1662,$E$3:$E$1662,0,0,1)</f>
        <v>100</v>
      </c>
      <c r="AA10" s="2" cm="1">
        <f t="array" ref="AA10">_xlfn.XLOOKUP(AA$1&amp;$R10,$C$3:$C$1662&amp;$D$3:$D$1662,$E$3:$E$1662,0,0,1)</f>
        <v>700</v>
      </c>
      <c r="AB10" s="2" cm="1">
        <f t="array" ref="AB10">_xlfn.XLOOKUP(AB$1&amp;$R10,$C$3:$C$1662&amp;$D$3:$D$1662,$E$3:$E$1662,0,0,1)</f>
        <v>700</v>
      </c>
      <c r="AC10" s="2" cm="1">
        <f t="array" ref="AC10">_xlfn.XLOOKUP(AC$1&amp;$R10,$C$3:$C$1662&amp;$D$3:$D$1662,$E$3:$E$1662,0,0,1)</f>
        <v>100</v>
      </c>
    </row>
    <row r="11" spans="1:29" x14ac:dyDescent="0.4">
      <c r="C11" t="s">
        <v>758</v>
      </c>
      <c r="D11" t="s">
        <v>521</v>
      </c>
      <c r="E11">
        <v>100</v>
      </c>
      <c r="G11" s="1"/>
      <c r="H11" s="1"/>
      <c r="I11" s="1" t="s">
        <v>767</v>
      </c>
      <c r="J11" s="1">
        <v>1902</v>
      </c>
      <c r="K11" s="1">
        <v>1936</v>
      </c>
      <c r="L11" s="1">
        <v>1830</v>
      </c>
      <c r="M11">
        <v>1882</v>
      </c>
      <c r="R11" t="s">
        <v>39</v>
      </c>
      <c r="S11" s="2">
        <f t="shared" si="1"/>
        <v>22500</v>
      </c>
      <c r="T11" s="2">
        <f t="shared" si="2"/>
        <v>8700</v>
      </c>
      <c r="U11" s="2">
        <f t="shared" si="2"/>
        <v>12000</v>
      </c>
      <c r="V11" s="2">
        <f t="shared" si="2"/>
        <v>25000</v>
      </c>
      <c r="W11" s="2">
        <f t="shared" si="2"/>
        <v>38700</v>
      </c>
      <c r="X11" s="2">
        <f t="shared" si="2"/>
        <v>28100</v>
      </c>
      <c r="Y11" s="2" cm="1">
        <f t="array" ref="Y11">_xlfn.XLOOKUP(Y$1&amp;$R11,$C$3:$C$1662&amp;$D$3:$D$1662,$E$3:$E$1662,0,0,1)</f>
        <v>400</v>
      </c>
      <c r="Z11" s="2" cm="1">
        <f t="array" ref="Z11">_xlfn.XLOOKUP(Z$1&amp;$R11,$C$3:$C$1662&amp;$D$3:$D$1662,$E$3:$E$1662,0,0,1)</f>
        <v>100</v>
      </c>
      <c r="AA11" s="2" cm="1">
        <f t="array" ref="AA11">_xlfn.XLOOKUP(AA$1&amp;$R11,$C$3:$C$1662&amp;$D$3:$D$1662,$E$3:$E$1662,0,0,1)</f>
        <v>400</v>
      </c>
      <c r="AB11" s="2" cm="1">
        <f t="array" ref="AB11">_xlfn.XLOOKUP(AB$1&amp;$R11,$C$3:$C$1662&amp;$D$3:$D$1662,$E$3:$E$1662,0,0,1)</f>
        <v>400</v>
      </c>
      <c r="AC11" s="2" cm="1">
        <f t="array" ref="AC11">_xlfn.XLOOKUP(AC$1&amp;$R11,$C$3:$C$1662&amp;$D$3:$D$1662,$E$3:$E$1662,0,0,1)</f>
        <v>100</v>
      </c>
    </row>
    <row r="12" spans="1:29" x14ac:dyDescent="0.4">
      <c r="C12" t="s">
        <v>758</v>
      </c>
      <c r="D12" t="s">
        <v>522</v>
      </c>
      <c r="E12">
        <v>100</v>
      </c>
      <c r="I12" t="s">
        <v>768</v>
      </c>
      <c r="J12">
        <v>1881</v>
      </c>
      <c r="K12">
        <v>1910</v>
      </c>
      <c r="L12">
        <v>1840</v>
      </c>
      <c r="M12">
        <v>1865</v>
      </c>
      <c r="R12" t="s">
        <v>62</v>
      </c>
      <c r="S12" s="2">
        <f t="shared" si="1"/>
        <v>22980</v>
      </c>
      <c r="T12" s="2">
        <f t="shared" si="2"/>
        <v>9200</v>
      </c>
      <c r="U12" s="2">
        <f t="shared" si="2"/>
        <v>12000</v>
      </c>
      <c r="V12" s="2">
        <f t="shared" si="2"/>
        <v>25800</v>
      </c>
      <c r="W12" s="2">
        <f t="shared" si="2"/>
        <v>39400</v>
      </c>
      <c r="X12" s="2">
        <f t="shared" si="2"/>
        <v>28500</v>
      </c>
      <c r="Y12" s="2" cm="1">
        <f t="array" ref="Y12">_xlfn.XLOOKUP(Y$1&amp;$R12,$C$3:$C$1662&amp;$D$3:$D$1662,$E$3:$E$1662,0,0,1)</f>
        <v>500</v>
      </c>
      <c r="Z12" s="2" cm="1">
        <f t="array" ref="Z12">_xlfn.XLOOKUP(Z$1&amp;$R12,$C$3:$C$1662&amp;$D$3:$D$1662,$E$3:$E$1662,0,0,1)</f>
        <v>0</v>
      </c>
      <c r="AA12" s="2" cm="1">
        <f t="array" ref="AA12">_xlfn.XLOOKUP(AA$1&amp;$R12,$C$3:$C$1662&amp;$D$3:$D$1662,$E$3:$E$1662,0,0,1)</f>
        <v>800</v>
      </c>
      <c r="AB12" s="2" cm="1">
        <f t="array" ref="AB12">_xlfn.XLOOKUP(AB$1&amp;$R12,$C$3:$C$1662&amp;$D$3:$D$1662,$E$3:$E$1662,0,0,1)</f>
        <v>700</v>
      </c>
      <c r="AC12" s="2" cm="1">
        <f t="array" ref="AC12">_xlfn.XLOOKUP(AC$1&amp;$R12,$C$3:$C$1662&amp;$D$3:$D$1662,$E$3:$E$1662,0,0,1)</f>
        <v>400</v>
      </c>
    </row>
    <row r="13" spans="1:29" x14ac:dyDescent="0.4">
      <c r="C13" t="s">
        <v>758</v>
      </c>
      <c r="D13" t="s">
        <v>523</v>
      </c>
      <c r="E13">
        <v>400</v>
      </c>
      <c r="G13" s="1"/>
      <c r="H13" s="1"/>
      <c r="I13" s="1" t="s">
        <v>758</v>
      </c>
      <c r="J13" s="1">
        <v>1875</v>
      </c>
      <c r="K13" s="1">
        <v>1875</v>
      </c>
      <c r="L13" s="1">
        <v>1807</v>
      </c>
      <c r="M13">
        <v>1807</v>
      </c>
      <c r="R13" t="s">
        <v>24</v>
      </c>
      <c r="S13" s="2">
        <f t="shared" si="1"/>
        <v>24640</v>
      </c>
      <c r="T13" s="2">
        <f t="shared" si="2"/>
        <v>9200</v>
      </c>
      <c r="U13" s="2">
        <f t="shared" si="2"/>
        <v>12100</v>
      </c>
      <c r="V13" s="2">
        <f t="shared" si="2"/>
        <v>27500</v>
      </c>
      <c r="W13" s="2">
        <f t="shared" si="2"/>
        <v>45400</v>
      </c>
      <c r="X13" s="2">
        <f t="shared" si="2"/>
        <v>29000</v>
      </c>
      <c r="Y13" s="2" cm="1">
        <f t="array" ref="Y13">_xlfn.XLOOKUP(Y$1&amp;$R13,$C$3:$C$1662&amp;$D$3:$D$1662,$E$3:$E$1662,0,0,1)</f>
        <v>0</v>
      </c>
      <c r="Z13" s="2" cm="1">
        <f t="array" ref="Z13">_xlfn.XLOOKUP(Z$1&amp;$R13,$C$3:$C$1662&amp;$D$3:$D$1662,$E$3:$E$1662,0,0,1)</f>
        <v>100</v>
      </c>
      <c r="AA13" s="2" cm="1">
        <f t="array" ref="AA13">_xlfn.XLOOKUP(AA$1&amp;$R13,$C$3:$C$1662&amp;$D$3:$D$1662,$E$3:$E$1662,0,0,1)</f>
        <v>1700</v>
      </c>
      <c r="AB13" s="2" cm="1">
        <f t="array" ref="AB13">_xlfn.XLOOKUP(AB$1&amp;$R13,$C$3:$C$1662&amp;$D$3:$D$1662,$E$3:$E$1662,0,0,1)</f>
        <v>6000</v>
      </c>
      <c r="AC13" s="2" cm="1">
        <f t="array" ref="AC13">_xlfn.XLOOKUP(AC$1&amp;$R13,$C$3:$C$1662&amp;$D$3:$D$1662,$E$3:$E$1662,0,0,1)</f>
        <v>500</v>
      </c>
    </row>
    <row r="14" spans="1:29" x14ac:dyDescent="0.4">
      <c r="C14" t="s">
        <v>758</v>
      </c>
      <c r="D14" t="s">
        <v>524</v>
      </c>
      <c r="E14">
        <v>500</v>
      </c>
      <c r="I14" t="s">
        <v>759</v>
      </c>
      <c r="J14">
        <v>1791</v>
      </c>
      <c r="K14">
        <v>1791</v>
      </c>
      <c r="L14">
        <v>1711</v>
      </c>
      <c r="M14">
        <v>1763</v>
      </c>
      <c r="R14" t="s">
        <v>149</v>
      </c>
      <c r="S14" s="2">
        <f t="shared" si="1"/>
        <v>25260</v>
      </c>
      <c r="T14" s="2">
        <f t="shared" si="2"/>
        <v>9300</v>
      </c>
      <c r="U14" s="2">
        <f t="shared" si="2"/>
        <v>13200</v>
      </c>
      <c r="V14" s="2">
        <f t="shared" si="2"/>
        <v>28400</v>
      </c>
      <c r="W14" s="2">
        <f t="shared" si="2"/>
        <v>46300</v>
      </c>
      <c r="X14" s="2">
        <f t="shared" si="2"/>
        <v>29100</v>
      </c>
      <c r="Y14" s="2" cm="1">
        <f t="array" ref="Y14">_xlfn.XLOOKUP(Y$1&amp;$R14,$C$3:$C$1662&amp;$D$3:$D$1662,$E$3:$E$1662,0,0,1)</f>
        <v>100</v>
      </c>
      <c r="Z14" s="2" cm="1">
        <f t="array" ref="Z14">_xlfn.XLOOKUP(Z$1&amp;$R14,$C$3:$C$1662&amp;$D$3:$D$1662,$E$3:$E$1662,0,0,1)</f>
        <v>1100</v>
      </c>
      <c r="AA14" s="2" cm="1">
        <f t="array" ref="AA14">_xlfn.XLOOKUP(AA$1&amp;$R14,$C$3:$C$1662&amp;$D$3:$D$1662,$E$3:$E$1662,0,0,1)</f>
        <v>900</v>
      </c>
      <c r="AB14" s="2" cm="1">
        <f t="array" ref="AB14">_xlfn.XLOOKUP(AB$1&amp;$R14,$C$3:$C$1662&amp;$D$3:$D$1662,$E$3:$E$1662,0,0,1)</f>
        <v>900</v>
      </c>
      <c r="AC14" s="2" cm="1">
        <f t="array" ref="AC14">_xlfn.XLOOKUP(AC$1&amp;$R14,$C$3:$C$1662&amp;$D$3:$D$1662,$E$3:$E$1662,0,0,1)</f>
        <v>100</v>
      </c>
    </row>
    <row r="15" spans="1:29" x14ac:dyDescent="0.4">
      <c r="C15" t="s">
        <v>758</v>
      </c>
      <c r="D15" t="s">
        <v>525</v>
      </c>
      <c r="E15">
        <v>100</v>
      </c>
      <c r="I15" t="s">
        <v>760</v>
      </c>
      <c r="J15">
        <v>1774</v>
      </c>
      <c r="K15">
        <v>1828</v>
      </c>
      <c r="L15">
        <v>1758</v>
      </c>
      <c r="M15">
        <v>1769</v>
      </c>
      <c r="R15" t="s">
        <v>120</v>
      </c>
      <c r="S15" s="2">
        <f t="shared" si="1"/>
        <v>25740</v>
      </c>
      <c r="T15" s="2">
        <f t="shared" si="2"/>
        <v>9600</v>
      </c>
      <c r="U15" s="2">
        <f t="shared" si="2"/>
        <v>13200</v>
      </c>
      <c r="V15" s="2">
        <f t="shared" si="2"/>
        <v>28900</v>
      </c>
      <c r="W15" s="2">
        <f t="shared" si="2"/>
        <v>47900</v>
      </c>
      <c r="X15" s="2">
        <f t="shared" si="2"/>
        <v>29100</v>
      </c>
      <c r="Y15" s="2" cm="1">
        <f t="array" ref="Y15">_xlfn.XLOOKUP(Y$1&amp;$R15,$C$3:$C$1662&amp;$D$3:$D$1662,$E$3:$E$1662,0,0,1)</f>
        <v>300</v>
      </c>
      <c r="Z15" s="2" cm="1">
        <f t="array" ref="Z15">_xlfn.XLOOKUP(Z$1&amp;$R15,$C$3:$C$1662&amp;$D$3:$D$1662,$E$3:$E$1662,0,0,1)</f>
        <v>0</v>
      </c>
      <c r="AA15" s="2" cm="1">
        <f t="array" ref="AA15">_xlfn.XLOOKUP(AA$1&amp;$R15,$C$3:$C$1662&amp;$D$3:$D$1662,$E$3:$E$1662,0,0,1)</f>
        <v>500</v>
      </c>
      <c r="AB15" s="2" cm="1">
        <f t="array" ref="AB15">_xlfn.XLOOKUP(AB$1&amp;$R15,$C$3:$C$1662&amp;$D$3:$D$1662,$E$3:$E$1662,0,0,1)</f>
        <v>1600</v>
      </c>
      <c r="AC15" s="2" cm="1">
        <f t="array" ref="AC15">_xlfn.XLOOKUP(AC$1&amp;$R15,$C$3:$C$1662&amp;$D$3:$D$1662,$E$3:$E$1662,0,0,1)</f>
        <v>0</v>
      </c>
    </row>
    <row r="16" spans="1:29" x14ac:dyDescent="0.4">
      <c r="C16" t="s">
        <v>758</v>
      </c>
      <c r="D16" t="s">
        <v>526</v>
      </c>
      <c r="E16">
        <v>0</v>
      </c>
      <c r="G16" s="1"/>
      <c r="H16" s="1"/>
      <c r="I16" s="1" t="s">
        <v>761</v>
      </c>
      <c r="J16" s="1">
        <v>1757</v>
      </c>
      <c r="K16" s="1">
        <v>1810</v>
      </c>
      <c r="L16" s="1">
        <v>1750</v>
      </c>
      <c r="M16" s="1">
        <v>1783</v>
      </c>
      <c r="R16" t="s">
        <v>96</v>
      </c>
      <c r="S16" s="2">
        <f t="shared" si="1"/>
        <v>26660</v>
      </c>
      <c r="T16" s="2">
        <f t="shared" si="2"/>
        <v>12300</v>
      </c>
      <c r="U16" s="2">
        <f t="shared" si="2"/>
        <v>13200</v>
      </c>
      <c r="V16" s="2">
        <f t="shared" si="2"/>
        <v>30200</v>
      </c>
      <c r="W16" s="2">
        <f t="shared" si="2"/>
        <v>48500</v>
      </c>
      <c r="X16" s="2">
        <f t="shared" si="2"/>
        <v>29100</v>
      </c>
      <c r="Y16" s="2" cm="1">
        <f t="array" ref="Y16">_xlfn.XLOOKUP(Y$1&amp;$R16,$C$3:$C$1662&amp;$D$3:$D$1662,$E$3:$E$1662,0,0,1)</f>
        <v>2700</v>
      </c>
      <c r="Z16" s="2" cm="1">
        <f t="array" ref="Z16">_xlfn.XLOOKUP(Z$1&amp;$R16,$C$3:$C$1662&amp;$D$3:$D$1662,$E$3:$E$1662,0,0,1)</f>
        <v>0</v>
      </c>
      <c r="AA16" s="2" cm="1">
        <f t="array" ref="AA16">_xlfn.XLOOKUP(AA$1&amp;$R16,$C$3:$C$1662&amp;$D$3:$D$1662,$E$3:$E$1662,0,0,1)</f>
        <v>1300</v>
      </c>
      <c r="AB16" s="2" cm="1">
        <f t="array" ref="AB16">_xlfn.XLOOKUP(AB$1&amp;$R16,$C$3:$C$1662&amp;$D$3:$D$1662,$E$3:$E$1662,0,0,1)</f>
        <v>600</v>
      </c>
      <c r="AC16" s="2" cm="1">
        <f t="array" ref="AC16">_xlfn.XLOOKUP(AC$1&amp;$R16,$C$3:$C$1662&amp;$D$3:$D$1662,$E$3:$E$1662,0,0,1)</f>
        <v>0</v>
      </c>
    </row>
    <row r="17" spans="3:29" x14ac:dyDescent="0.4">
      <c r="C17" t="s">
        <v>758</v>
      </c>
      <c r="D17" t="s">
        <v>527</v>
      </c>
      <c r="E17">
        <v>0</v>
      </c>
      <c r="G17" s="1"/>
      <c r="H17" s="1"/>
      <c r="I17" s="1" t="s">
        <v>763</v>
      </c>
      <c r="J17" s="1">
        <v>1781</v>
      </c>
      <c r="K17" s="1">
        <v>1781</v>
      </c>
      <c r="L17" s="1">
        <v>1683</v>
      </c>
      <c r="M17" s="1">
        <v>1692</v>
      </c>
      <c r="R17" t="s">
        <v>144</v>
      </c>
      <c r="S17" s="2">
        <f t="shared" si="1"/>
        <v>27640</v>
      </c>
      <c r="T17" s="2">
        <f t="shared" si="2"/>
        <v>12700</v>
      </c>
      <c r="U17" s="2">
        <f t="shared" si="2"/>
        <v>13900</v>
      </c>
      <c r="V17" s="2">
        <f t="shared" si="2"/>
        <v>33800</v>
      </c>
      <c r="W17" s="2">
        <f t="shared" si="2"/>
        <v>48700</v>
      </c>
      <c r="X17" s="2">
        <f t="shared" si="2"/>
        <v>29100</v>
      </c>
      <c r="Y17" s="2" cm="1">
        <f t="array" ref="Y17">_xlfn.XLOOKUP(Y$1&amp;$R17,$C$3:$C$1662&amp;$D$3:$D$1662,$E$3:$E$1662,0,0,1)</f>
        <v>400</v>
      </c>
      <c r="Z17" s="2" cm="1">
        <f t="array" ref="Z17">_xlfn.XLOOKUP(Z$1&amp;$R17,$C$3:$C$1662&amp;$D$3:$D$1662,$E$3:$E$1662,0,0,1)</f>
        <v>700</v>
      </c>
      <c r="AA17" s="2" cm="1">
        <f t="array" ref="AA17">_xlfn.XLOOKUP(AA$1&amp;$R17,$C$3:$C$1662&amp;$D$3:$D$1662,$E$3:$E$1662,0,0,1)</f>
        <v>3600</v>
      </c>
      <c r="AB17" s="2" cm="1">
        <f t="array" ref="AB17">_xlfn.XLOOKUP(AB$1&amp;$R17,$C$3:$C$1662&amp;$D$3:$D$1662,$E$3:$E$1662,0,0,1)</f>
        <v>200</v>
      </c>
      <c r="AC17" s="2" cm="1">
        <f t="array" ref="AC17">_xlfn.XLOOKUP(AC$1&amp;$R17,$C$3:$C$1662&amp;$D$3:$D$1662,$E$3:$E$1662,0,0,1)</f>
        <v>0</v>
      </c>
    </row>
    <row r="18" spans="3:29" x14ac:dyDescent="0.4">
      <c r="C18" t="s">
        <v>758</v>
      </c>
      <c r="D18" t="s">
        <v>528</v>
      </c>
      <c r="E18">
        <v>0</v>
      </c>
      <c r="G18" s="1" t="s">
        <v>361</v>
      </c>
      <c r="H18" s="1" t="s">
        <v>361</v>
      </c>
      <c r="I18" s="1" t="s">
        <v>361</v>
      </c>
      <c r="J18" s="1" t="s">
        <v>361</v>
      </c>
      <c r="K18" s="1" t="s">
        <v>361</v>
      </c>
      <c r="L18" s="1" t="s">
        <v>361</v>
      </c>
      <c r="M18" s="1" t="s">
        <v>361</v>
      </c>
      <c r="R18" t="s">
        <v>115</v>
      </c>
      <c r="S18" s="2">
        <f t="shared" si="1"/>
        <v>28080</v>
      </c>
      <c r="T18" s="2">
        <f t="shared" si="2"/>
        <v>12800</v>
      </c>
      <c r="U18" s="2">
        <f t="shared" si="2"/>
        <v>14400</v>
      </c>
      <c r="V18" s="2">
        <f t="shared" si="2"/>
        <v>34200</v>
      </c>
      <c r="W18" s="2">
        <f t="shared" si="2"/>
        <v>49500</v>
      </c>
      <c r="X18" s="2">
        <f t="shared" si="2"/>
        <v>29500</v>
      </c>
      <c r="Y18" s="2" cm="1">
        <f t="array" ref="Y18">_xlfn.XLOOKUP(Y$1&amp;$R18,$C$3:$C$1662&amp;$D$3:$D$1662,$E$3:$E$1662,0,0,1)</f>
        <v>100</v>
      </c>
      <c r="Z18" s="2" cm="1">
        <f t="array" ref="Z18">_xlfn.XLOOKUP(Z$1&amp;$R18,$C$3:$C$1662&amp;$D$3:$D$1662,$E$3:$E$1662,0,0,1)</f>
        <v>500</v>
      </c>
      <c r="AA18" s="2" cm="1">
        <f t="array" ref="AA18">_xlfn.XLOOKUP(AA$1&amp;$R18,$C$3:$C$1662&amp;$D$3:$D$1662,$E$3:$E$1662,0,0,1)</f>
        <v>400</v>
      </c>
      <c r="AB18" s="2" cm="1">
        <f t="array" ref="AB18">_xlfn.XLOOKUP(AB$1&amp;$R18,$C$3:$C$1662&amp;$D$3:$D$1662,$E$3:$E$1662,0,0,1)</f>
        <v>800</v>
      </c>
      <c r="AC18" s="2" cm="1">
        <f t="array" ref="AC18">_xlfn.XLOOKUP(AC$1&amp;$R18,$C$3:$C$1662&amp;$D$3:$D$1662,$E$3:$E$1662,0,0,1)</f>
        <v>400</v>
      </c>
    </row>
    <row r="19" spans="3:29" x14ac:dyDescent="0.4">
      <c r="C19" t="s">
        <v>758</v>
      </c>
      <c r="D19" t="s">
        <v>529</v>
      </c>
      <c r="E19">
        <v>400</v>
      </c>
      <c r="G19" s="1"/>
      <c r="H19" s="1"/>
      <c r="I19" s="1"/>
      <c r="J19" s="1"/>
      <c r="K19" s="1"/>
      <c r="L19" s="1"/>
      <c r="M19" s="1"/>
      <c r="R19" t="s">
        <v>71</v>
      </c>
      <c r="S19" s="2">
        <f t="shared" si="1"/>
        <v>29060</v>
      </c>
      <c r="T19" s="2">
        <f t="shared" si="2"/>
        <v>12900</v>
      </c>
      <c r="U19" s="2">
        <f t="shared" si="2"/>
        <v>15300</v>
      </c>
      <c r="V19" s="2">
        <f t="shared" si="2"/>
        <v>35000</v>
      </c>
      <c r="W19" s="2">
        <f t="shared" si="2"/>
        <v>52600</v>
      </c>
      <c r="X19" s="2">
        <f t="shared" si="2"/>
        <v>29500</v>
      </c>
      <c r="Y19" s="2" cm="1">
        <f t="array" ref="Y19">_xlfn.XLOOKUP(Y$1&amp;$R19,$C$3:$C$1662&amp;$D$3:$D$1662,$E$3:$E$1662,0,0,1)</f>
        <v>100</v>
      </c>
      <c r="Z19" s="2" cm="1">
        <f t="array" ref="Z19">_xlfn.XLOOKUP(Z$1&amp;$R19,$C$3:$C$1662&amp;$D$3:$D$1662,$E$3:$E$1662,0,0,1)</f>
        <v>900</v>
      </c>
      <c r="AA19" s="2" cm="1">
        <f t="array" ref="AA19">_xlfn.XLOOKUP(AA$1&amp;$R19,$C$3:$C$1662&amp;$D$3:$D$1662,$E$3:$E$1662,0,0,1)</f>
        <v>800</v>
      </c>
      <c r="AB19" s="2" cm="1">
        <f t="array" ref="AB19">_xlfn.XLOOKUP(AB$1&amp;$R19,$C$3:$C$1662&amp;$D$3:$D$1662,$E$3:$E$1662,0,0,1)</f>
        <v>3100</v>
      </c>
      <c r="AC19" s="2" cm="1">
        <f t="array" ref="AC19">_xlfn.XLOOKUP(AC$1&amp;$R19,$C$3:$C$1662&amp;$D$3:$D$1662,$E$3:$E$1662,0,0,1)</f>
        <v>0</v>
      </c>
    </row>
    <row r="20" spans="3:29" x14ac:dyDescent="0.4">
      <c r="C20" t="s">
        <v>758</v>
      </c>
      <c r="D20" t="s">
        <v>530</v>
      </c>
      <c r="E20">
        <v>0</v>
      </c>
      <c r="R20" t="s">
        <v>147</v>
      </c>
      <c r="S20" s="2">
        <f t="shared" si="1"/>
        <v>29820</v>
      </c>
      <c r="T20" s="2">
        <f t="shared" ref="T20:X35" si="3">T19+Y20</f>
        <v>12900</v>
      </c>
      <c r="U20" s="2">
        <f t="shared" si="3"/>
        <v>15900</v>
      </c>
      <c r="V20" s="2">
        <f t="shared" si="3"/>
        <v>36100</v>
      </c>
      <c r="W20" s="2">
        <f t="shared" si="3"/>
        <v>54600</v>
      </c>
      <c r="X20" s="2">
        <f t="shared" si="3"/>
        <v>29600</v>
      </c>
      <c r="Y20" s="2" cm="1">
        <f t="array" ref="Y20">_xlfn.XLOOKUP(Y$1&amp;$R20,$C$3:$C$1662&amp;$D$3:$D$1662,$E$3:$E$1662,0,0,1)</f>
        <v>0</v>
      </c>
      <c r="Z20" s="2" cm="1">
        <f t="array" ref="Z20">_xlfn.XLOOKUP(Z$1&amp;$R20,$C$3:$C$1662&amp;$D$3:$D$1662,$E$3:$E$1662,0,0,1)</f>
        <v>600</v>
      </c>
      <c r="AA20" s="2" cm="1">
        <f t="array" ref="AA20">_xlfn.XLOOKUP(AA$1&amp;$R20,$C$3:$C$1662&amp;$D$3:$D$1662,$E$3:$E$1662,0,0,1)</f>
        <v>1100</v>
      </c>
      <c r="AB20" s="2" cm="1">
        <f t="array" ref="AB20">_xlfn.XLOOKUP(AB$1&amp;$R20,$C$3:$C$1662&amp;$D$3:$D$1662,$E$3:$E$1662,0,0,1)</f>
        <v>2000</v>
      </c>
      <c r="AC20" s="2" cm="1">
        <f t="array" ref="AC20">_xlfn.XLOOKUP(AC$1&amp;$R20,$C$3:$C$1662&amp;$D$3:$D$1662,$E$3:$E$1662,0,0,1)</f>
        <v>100</v>
      </c>
    </row>
    <row r="21" spans="3:29" x14ac:dyDescent="0.4">
      <c r="C21" t="s">
        <v>758</v>
      </c>
      <c r="D21" t="s">
        <v>531</v>
      </c>
      <c r="E21">
        <v>100</v>
      </c>
      <c r="G21" s="1"/>
      <c r="H21" s="1"/>
      <c r="I21" s="1"/>
      <c r="J21" s="1"/>
      <c r="K21" s="1"/>
      <c r="L21" s="1"/>
      <c r="M21" s="1"/>
      <c r="R21" t="s">
        <v>110</v>
      </c>
      <c r="S21" s="2">
        <f t="shared" si="1"/>
        <v>30580</v>
      </c>
      <c r="T21" s="2">
        <f t="shared" si="3"/>
        <v>12900</v>
      </c>
      <c r="U21" s="2">
        <f t="shared" si="3"/>
        <v>15900</v>
      </c>
      <c r="V21" s="2">
        <f t="shared" si="3"/>
        <v>36100</v>
      </c>
      <c r="W21" s="2">
        <f t="shared" si="3"/>
        <v>58000</v>
      </c>
      <c r="X21" s="2">
        <f t="shared" si="3"/>
        <v>30000</v>
      </c>
      <c r="Y21" s="2" cm="1">
        <f t="array" ref="Y21">_xlfn.XLOOKUP(Y$1&amp;$R21,$C$3:$C$1662&amp;$D$3:$D$1662,$E$3:$E$1662,0,0,1)</f>
        <v>0</v>
      </c>
      <c r="Z21" s="2" cm="1">
        <f t="array" ref="Z21">_xlfn.XLOOKUP(Z$1&amp;$R21,$C$3:$C$1662&amp;$D$3:$D$1662,$E$3:$E$1662,0,0,1)</f>
        <v>0</v>
      </c>
      <c r="AA21" s="2" cm="1">
        <f t="array" ref="AA21">_xlfn.XLOOKUP(AA$1&amp;$R21,$C$3:$C$1662&amp;$D$3:$D$1662,$E$3:$E$1662,0,0,1)</f>
        <v>0</v>
      </c>
      <c r="AB21" s="2" cm="1">
        <f t="array" ref="AB21">_xlfn.XLOOKUP(AB$1&amp;$R21,$C$3:$C$1662&amp;$D$3:$D$1662,$E$3:$E$1662,0,0,1)</f>
        <v>3400</v>
      </c>
      <c r="AC21" s="2" cm="1">
        <f t="array" ref="AC21">_xlfn.XLOOKUP(AC$1&amp;$R21,$C$3:$C$1662&amp;$D$3:$D$1662,$E$3:$E$1662,0,0,1)</f>
        <v>400</v>
      </c>
    </row>
    <row r="22" spans="3:29" x14ac:dyDescent="0.4">
      <c r="C22" t="s">
        <v>758</v>
      </c>
      <c r="D22" t="s">
        <v>532</v>
      </c>
      <c r="E22">
        <v>400</v>
      </c>
      <c r="G22" s="1"/>
      <c r="H22" s="1"/>
      <c r="I22" s="1"/>
      <c r="J22" s="1"/>
      <c r="K22" s="1"/>
      <c r="L22" s="1"/>
      <c r="M22" s="1"/>
      <c r="R22" t="s">
        <v>226</v>
      </c>
      <c r="S22" s="2">
        <f t="shared" si="1"/>
        <v>31420</v>
      </c>
      <c r="T22" s="2">
        <f t="shared" si="3"/>
        <v>13100</v>
      </c>
      <c r="U22" s="2">
        <f t="shared" si="3"/>
        <v>15900</v>
      </c>
      <c r="V22" s="2">
        <f t="shared" si="3"/>
        <v>37000</v>
      </c>
      <c r="W22" s="2">
        <f t="shared" si="3"/>
        <v>60000</v>
      </c>
      <c r="X22" s="2">
        <f t="shared" si="3"/>
        <v>31100</v>
      </c>
      <c r="Y22" s="2" cm="1">
        <f t="array" ref="Y22">_xlfn.XLOOKUP(Y$1&amp;$R22,$C$3:$C$1662&amp;$D$3:$D$1662,$E$3:$E$1662,0,0,1)</f>
        <v>200</v>
      </c>
      <c r="Z22" s="2" cm="1">
        <f t="array" ref="Z22">_xlfn.XLOOKUP(Z$1&amp;$R22,$C$3:$C$1662&amp;$D$3:$D$1662,$E$3:$E$1662,0,0,1)</f>
        <v>0</v>
      </c>
      <c r="AA22" s="2" cm="1">
        <f t="array" ref="AA22">_xlfn.XLOOKUP(AA$1&amp;$R22,$C$3:$C$1662&amp;$D$3:$D$1662,$E$3:$E$1662,0,0,1)</f>
        <v>900</v>
      </c>
      <c r="AB22" s="2" cm="1">
        <f t="array" ref="AB22">_xlfn.XLOOKUP(AB$1&amp;$R22,$C$3:$C$1662&amp;$D$3:$D$1662,$E$3:$E$1662,0,0,1)</f>
        <v>2000</v>
      </c>
      <c r="AC22" s="2" cm="1">
        <f t="array" ref="AC22">_xlfn.XLOOKUP(AC$1&amp;$R22,$C$3:$C$1662&amp;$D$3:$D$1662,$E$3:$E$1662,0,0,1)</f>
        <v>1100</v>
      </c>
    </row>
    <row r="23" spans="3:29" x14ac:dyDescent="0.4">
      <c r="C23" t="s">
        <v>758</v>
      </c>
      <c r="D23" t="s">
        <v>533</v>
      </c>
      <c r="E23">
        <v>1100</v>
      </c>
      <c r="G23" s="1"/>
      <c r="H23" s="1"/>
      <c r="I23" s="1"/>
      <c r="J23" s="1"/>
      <c r="K23" s="1"/>
      <c r="L23" s="1"/>
      <c r="M23" s="1"/>
      <c r="R23" t="s">
        <v>78</v>
      </c>
      <c r="S23" s="2">
        <f t="shared" si="1"/>
        <v>32020</v>
      </c>
      <c r="T23" s="2">
        <f t="shared" si="3"/>
        <v>13300</v>
      </c>
      <c r="U23" s="2">
        <f t="shared" si="3"/>
        <v>17200</v>
      </c>
      <c r="V23" s="2">
        <f t="shared" si="3"/>
        <v>37200</v>
      </c>
      <c r="W23" s="2">
        <f t="shared" si="3"/>
        <v>61100</v>
      </c>
      <c r="X23" s="2">
        <f t="shared" si="3"/>
        <v>31300</v>
      </c>
      <c r="Y23" s="2" cm="1">
        <f t="array" ref="Y23">_xlfn.XLOOKUP(Y$1&amp;$R23,$C$3:$C$1662&amp;$D$3:$D$1662,$E$3:$E$1662,0,0,1)</f>
        <v>200</v>
      </c>
      <c r="Z23" s="2" cm="1">
        <f t="array" ref="Z23">_xlfn.XLOOKUP(Z$1&amp;$R23,$C$3:$C$1662&amp;$D$3:$D$1662,$E$3:$E$1662,0,0,1)</f>
        <v>1300</v>
      </c>
      <c r="AA23" s="2" cm="1">
        <f t="array" ref="AA23">_xlfn.XLOOKUP(AA$1&amp;$R23,$C$3:$C$1662&amp;$D$3:$D$1662,$E$3:$E$1662,0,0,1)</f>
        <v>200</v>
      </c>
      <c r="AB23" s="2" cm="1">
        <f t="array" ref="AB23">_xlfn.XLOOKUP(AB$1&amp;$R23,$C$3:$C$1662&amp;$D$3:$D$1662,$E$3:$E$1662,0,0,1)</f>
        <v>1100</v>
      </c>
      <c r="AC23" s="2" cm="1">
        <f t="array" ref="AC23">_xlfn.XLOOKUP(AC$1&amp;$R23,$C$3:$C$1662&amp;$D$3:$D$1662,$E$3:$E$1662,0,0,1)</f>
        <v>200</v>
      </c>
    </row>
    <row r="24" spans="3:29" x14ac:dyDescent="0.4">
      <c r="C24" t="s">
        <v>758</v>
      </c>
      <c r="D24" t="s">
        <v>534</v>
      </c>
      <c r="E24">
        <v>200</v>
      </c>
      <c r="G24" s="1"/>
      <c r="H24" s="1"/>
      <c r="I24" s="18"/>
      <c r="J24" s="1"/>
      <c r="K24" s="1"/>
      <c r="L24" s="1"/>
      <c r="M24" s="1"/>
      <c r="R24" t="s">
        <v>155</v>
      </c>
      <c r="S24" s="2">
        <f t="shared" si="1"/>
        <v>32080</v>
      </c>
      <c r="T24" s="2">
        <f t="shared" si="3"/>
        <v>13400</v>
      </c>
      <c r="U24" s="2">
        <f t="shared" si="3"/>
        <v>17200</v>
      </c>
      <c r="V24" s="2">
        <f t="shared" si="3"/>
        <v>37200</v>
      </c>
      <c r="W24" s="2">
        <f t="shared" si="3"/>
        <v>61100</v>
      </c>
      <c r="X24" s="2">
        <f t="shared" si="3"/>
        <v>31500</v>
      </c>
      <c r="Y24" s="2" cm="1">
        <f t="array" ref="Y24">_xlfn.XLOOKUP(Y$1&amp;$R24,$C$3:$C$1662&amp;$D$3:$D$1662,$E$3:$E$1662,0,0,1)</f>
        <v>100</v>
      </c>
      <c r="Z24" s="2" cm="1">
        <f t="array" ref="Z24">_xlfn.XLOOKUP(Z$1&amp;$R24,$C$3:$C$1662&amp;$D$3:$D$1662,$E$3:$E$1662,0,0,1)</f>
        <v>0</v>
      </c>
      <c r="AA24" s="2" cm="1">
        <f t="array" ref="AA24">_xlfn.XLOOKUP(AA$1&amp;$R24,$C$3:$C$1662&amp;$D$3:$D$1662,$E$3:$E$1662,0,0,1)</f>
        <v>0</v>
      </c>
      <c r="AB24" s="2" cm="1">
        <f t="array" ref="AB24">_xlfn.XLOOKUP(AB$1&amp;$R24,$C$3:$C$1662&amp;$D$3:$D$1662,$E$3:$E$1662,0,0,1)</f>
        <v>0</v>
      </c>
      <c r="AC24" s="2" cm="1">
        <f t="array" ref="AC24">_xlfn.XLOOKUP(AC$1&amp;$R24,$C$3:$C$1662&amp;$D$3:$D$1662,$E$3:$E$1662,0,0,1)</f>
        <v>200</v>
      </c>
    </row>
    <row r="25" spans="3:29" x14ac:dyDescent="0.4">
      <c r="C25" t="s">
        <v>758</v>
      </c>
      <c r="D25" t="s">
        <v>535</v>
      </c>
      <c r="E25">
        <v>200</v>
      </c>
      <c r="R25" t="s">
        <v>22</v>
      </c>
      <c r="S25" s="2">
        <f t="shared" si="1"/>
        <v>32340</v>
      </c>
      <c r="T25" s="2">
        <f t="shared" si="3"/>
        <v>13500</v>
      </c>
      <c r="U25" s="2">
        <f t="shared" si="3"/>
        <v>17200</v>
      </c>
      <c r="V25" s="2">
        <f t="shared" si="3"/>
        <v>37800</v>
      </c>
      <c r="W25" s="2">
        <f t="shared" si="3"/>
        <v>61600</v>
      </c>
      <c r="X25" s="2">
        <f t="shared" si="3"/>
        <v>31600</v>
      </c>
      <c r="Y25" s="2" cm="1">
        <f t="array" ref="Y25">_xlfn.XLOOKUP(Y$1&amp;$R25,$C$3:$C$1662&amp;$D$3:$D$1662,$E$3:$E$1662,0,0,1)</f>
        <v>100</v>
      </c>
      <c r="Z25" s="2" cm="1">
        <f t="array" ref="Z25">_xlfn.XLOOKUP(Z$1&amp;$R25,$C$3:$C$1662&amp;$D$3:$D$1662,$E$3:$E$1662,0,0,1)</f>
        <v>0</v>
      </c>
      <c r="AA25" s="2" cm="1">
        <f t="array" ref="AA25">_xlfn.XLOOKUP(AA$1&amp;$R25,$C$3:$C$1662&amp;$D$3:$D$1662,$E$3:$E$1662,0,0,1)</f>
        <v>600</v>
      </c>
      <c r="AB25" s="2" cm="1">
        <f t="array" ref="AB25">_xlfn.XLOOKUP(AB$1&amp;$R25,$C$3:$C$1662&amp;$D$3:$D$1662,$E$3:$E$1662,0,0,1)</f>
        <v>500</v>
      </c>
      <c r="AC25" s="2" cm="1">
        <f t="array" ref="AC25">_xlfn.XLOOKUP(AC$1&amp;$R25,$C$3:$C$1662&amp;$D$3:$D$1662,$E$3:$E$1662,0,0,1)</f>
        <v>100</v>
      </c>
    </row>
    <row r="26" spans="3:29" x14ac:dyDescent="0.4">
      <c r="C26" t="s">
        <v>758</v>
      </c>
      <c r="D26" t="s">
        <v>536</v>
      </c>
      <c r="E26">
        <v>100</v>
      </c>
      <c r="R26" t="s">
        <v>69</v>
      </c>
      <c r="S26" s="2">
        <f t="shared" si="1"/>
        <v>33040</v>
      </c>
      <c r="T26" s="2">
        <f t="shared" si="3"/>
        <v>13600</v>
      </c>
      <c r="U26" s="2">
        <f t="shared" si="3"/>
        <v>17200</v>
      </c>
      <c r="V26" s="2">
        <f t="shared" si="3"/>
        <v>38200</v>
      </c>
      <c r="W26" s="2">
        <f t="shared" si="3"/>
        <v>63500</v>
      </c>
      <c r="X26" s="2">
        <f t="shared" si="3"/>
        <v>32700</v>
      </c>
      <c r="Y26" s="2" cm="1">
        <f t="array" ref="Y26">_xlfn.XLOOKUP(Y$1&amp;$R26,$C$3:$C$1662&amp;$D$3:$D$1662,$E$3:$E$1662,0,0,1)</f>
        <v>100</v>
      </c>
      <c r="Z26" s="2" cm="1">
        <f t="array" ref="Z26">_xlfn.XLOOKUP(Z$1&amp;$R26,$C$3:$C$1662&amp;$D$3:$D$1662,$E$3:$E$1662,0,0,1)</f>
        <v>0</v>
      </c>
      <c r="AA26" s="2" cm="1">
        <f t="array" ref="AA26">_xlfn.XLOOKUP(AA$1&amp;$R26,$C$3:$C$1662&amp;$D$3:$D$1662,$E$3:$E$1662,0,0,1)</f>
        <v>400</v>
      </c>
      <c r="AB26" s="2" cm="1">
        <f t="array" ref="AB26">_xlfn.XLOOKUP(AB$1&amp;$R26,$C$3:$C$1662&amp;$D$3:$D$1662,$E$3:$E$1662,0,0,1)</f>
        <v>1900</v>
      </c>
      <c r="AC26" s="2" cm="1">
        <f t="array" ref="AC26">_xlfn.XLOOKUP(AC$1&amp;$R26,$C$3:$C$1662&amp;$D$3:$D$1662,$E$3:$E$1662,0,0,1)</f>
        <v>1100</v>
      </c>
    </row>
    <row r="27" spans="3:29" x14ac:dyDescent="0.4">
      <c r="C27" t="s">
        <v>758</v>
      </c>
      <c r="D27" t="s">
        <v>537</v>
      </c>
      <c r="E27">
        <v>1100</v>
      </c>
      <c r="R27" t="s">
        <v>98</v>
      </c>
      <c r="S27" s="2">
        <f t="shared" si="1"/>
        <v>33640</v>
      </c>
      <c r="T27" s="2">
        <f t="shared" si="3"/>
        <v>13700</v>
      </c>
      <c r="U27" s="2">
        <f t="shared" si="3"/>
        <v>17200</v>
      </c>
      <c r="V27" s="2">
        <f t="shared" si="3"/>
        <v>40000</v>
      </c>
      <c r="W27" s="2">
        <f t="shared" si="3"/>
        <v>64400</v>
      </c>
      <c r="X27" s="2">
        <f t="shared" si="3"/>
        <v>32900</v>
      </c>
      <c r="Y27" s="2" cm="1">
        <f t="array" ref="Y27">_xlfn.XLOOKUP(Y$1&amp;$R27,$C$3:$C$1662&amp;$D$3:$D$1662,$E$3:$E$1662,0,0,1)</f>
        <v>100</v>
      </c>
      <c r="Z27" s="2" cm="1">
        <f t="array" ref="Z27">_xlfn.XLOOKUP(Z$1&amp;$R27,$C$3:$C$1662&amp;$D$3:$D$1662,$E$3:$E$1662,0,0,1)</f>
        <v>0</v>
      </c>
      <c r="AA27" s="2" cm="1">
        <f t="array" ref="AA27">_xlfn.XLOOKUP(AA$1&amp;$R27,$C$3:$C$1662&amp;$D$3:$D$1662,$E$3:$E$1662,0,0,1)</f>
        <v>1800</v>
      </c>
      <c r="AB27" s="2" cm="1">
        <f t="array" ref="AB27">_xlfn.XLOOKUP(AB$1&amp;$R27,$C$3:$C$1662&amp;$D$3:$D$1662,$E$3:$E$1662,0,0,1)</f>
        <v>900</v>
      </c>
      <c r="AC27" s="2" cm="1">
        <f t="array" ref="AC27">_xlfn.XLOOKUP(AC$1&amp;$R27,$C$3:$C$1662&amp;$D$3:$D$1662,$E$3:$E$1662,0,0,1)</f>
        <v>200</v>
      </c>
    </row>
    <row r="28" spans="3:29" x14ac:dyDescent="0.4">
      <c r="C28" t="s">
        <v>758</v>
      </c>
      <c r="D28" t="s">
        <v>538</v>
      </c>
      <c r="E28">
        <v>200</v>
      </c>
      <c r="R28" t="s">
        <v>38</v>
      </c>
      <c r="S28" s="2">
        <f t="shared" si="1"/>
        <v>34780</v>
      </c>
      <c r="T28" s="2">
        <f t="shared" si="3"/>
        <v>13700</v>
      </c>
      <c r="U28" s="2">
        <f t="shared" si="3"/>
        <v>17300</v>
      </c>
      <c r="V28" s="2">
        <f t="shared" si="3"/>
        <v>40000</v>
      </c>
      <c r="W28" s="2">
        <f t="shared" si="3"/>
        <v>65600</v>
      </c>
      <c r="X28" s="2">
        <f t="shared" si="3"/>
        <v>37300</v>
      </c>
      <c r="Y28" s="2" cm="1">
        <f t="array" ref="Y28">_xlfn.XLOOKUP(Y$1&amp;$R28,$C$3:$C$1662&amp;$D$3:$D$1662,$E$3:$E$1662,0,0,1)</f>
        <v>0</v>
      </c>
      <c r="Z28" s="2" cm="1">
        <f t="array" ref="Z28">_xlfn.XLOOKUP(Z$1&amp;$R28,$C$3:$C$1662&amp;$D$3:$D$1662,$E$3:$E$1662,0,0,1)</f>
        <v>100</v>
      </c>
      <c r="AA28" s="2" cm="1">
        <f t="array" ref="AA28">_xlfn.XLOOKUP(AA$1&amp;$R28,$C$3:$C$1662&amp;$D$3:$D$1662,$E$3:$E$1662,0,0,1)</f>
        <v>0</v>
      </c>
      <c r="AB28" s="2" cm="1">
        <f t="array" ref="AB28">_xlfn.XLOOKUP(AB$1&amp;$R28,$C$3:$C$1662&amp;$D$3:$D$1662,$E$3:$E$1662,0,0,1)</f>
        <v>1200</v>
      </c>
      <c r="AC28" s="2" cm="1">
        <f t="array" ref="AC28">_xlfn.XLOOKUP(AC$1&amp;$R28,$C$3:$C$1662&amp;$D$3:$D$1662,$E$3:$E$1662,0,0,1)</f>
        <v>4400</v>
      </c>
    </row>
    <row r="29" spans="3:29" x14ac:dyDescent="0.4">
      <c r="C29" t="s">
        <v>758</v>
      </c>
      <c r="D29" t="s">
        <v>539</v>
      </c>
      <c r="E29">
        <v>4400</v>
      </c>
      <c r="R29" t="s">
        <v>241</v>
      </c>
      <c r="S29" s="2">
        <f t="shared" si="1"/>
        <v>35020</v>
      </c>
      <c r="T29" s="2">
        <f t="shared" si="3"/>
        <v>13700</v>
      </c>
      <c r="U29" s="2">
        <f t="shared" si="3"/>
        <v>17300</v>
      </c>
      <c r="V29" s="2">
        <f t="shared" si="3"/>
        <v>40300</v>
      </c>
      <c r="W29" s="2">
        <f t="shared" si="3"/>
        <v>66300</v>
      </c>
      <c r="X29" s="2">
        <f t="shared" si="3"/>
        <v>37500</v>
      </c>
      <c r="Y29" s="2" cm="1">
        <f t="array" ref="Y29">_xlfn.XLOOKUP(Y$1&amp;$R29,$C$3:$C$1662&amp;$D$3:$D$1662,$E$3:$E$1662,0,0,1)</f>
        <v>0</v>
      </c>
      <c r="Z29" s="2" cm="1">
        <f t="array" ref="Z29">_xlfn.XLOOKUP(Z$1&amp;$R29,$C$3:$C$1662&amp;$D$3:$D$1662,$E$3:$E$1662,0,0,1)</f>
        <v>0</v>
      </c>
      <c r="AA29" s="2" cm="1">
        <f t="array" ref="AA29">_xlfn.XLOOKUP(AA$1&amp;$R29,$C$3:$C$1662&amp;$D$3:$D$1662,$E$3:$E$1662,0,0,1)</f>
        <v>300</v>
      </c>
      <c r="AB29" s="2" cm="1">
        <f t="array" ref="AB29">_xlfn.XLOOKUP(AB$1&amp;$R29,$C$3:$C$1662&amp;$D$3:$D$1662,$E$3:$E$1662,0,0,1)</f>
        <v>700</v>
      </c>
      <c r="AC29" s="2" cm="1">
        <f t="array" ref="AC29">_xlfn.XLOOKUP(AC$1&amp;$R29,$C$3:$C$1662&amp;$D$3:$D$1662,$E$3:$E$1662,0,0,1)</f>
        <v>200</v>
      </c>
    </row>
    <row r="30" spans="3:29" x14ac:dyDescent="0.4">
      <c r="C30" t="s">
        <v>758</v>
      </c>
      <c r="D30" t="s">
        <v>540</v>
      </c>
      <c r="E30">
        <v>200</v>
      </c>
      <c r="R30" t="s">
        <v>286</v>
      </c>
      <c r="S30" s="2">
        <f t="shared" si="1"/>
        <v>35280</v>
      </c>
      <c r="T30" s="2">
        <f t="shared" si="3"/>
        <v>13800</v>
      </c>
      <c r="U30" s="2">
        <f t="shared" si="3"/>
        <v>17300</v>
      </c>
      <c r="V30" s="2">
        <f t="shared" si="3"/>
        <v>41400</v>
      </c>
      <c r="W30" s="2">
        <f t="shared" si="3"/>
        <v>66400</v>
      </c>
      <c r="X30" s="2">
        <f t="shared" si="3"/>
        <v>37500</v>
      </c>
      <c r="Y30" s="2" cm="1">
        <f t="array" ref="Y30">_xlfn.XLOOKUP(Y$1&amp;$R30,$C$3:$C$1662&amp;$D$3:$D$1662,$E$3:$E$1662,0,0,1)</f>
        <v>100</v>
      </c>
      <c r="Z30" s="2" cm="1">
        <f t="array" ref="Z30">_xlfn.XLOOKUP(Z$1&amp;$R30,$C$3:$C$1662&amp;$D$3:$D$1662,$E$3:$E$1662,0,0,1)</f>
        <v>0</v>
      </c>
      <c r="AA30" s="2" cm="1">
        <f t="array" ref="AA30">_xlfn.XLOOKUP(AA$1&amp;$R30,$C$3:$C$1662&amp;$D$3:$D$1662,$E$3:$E$1662,0,0,1)</f>
        <v>1100</v>
      </c>
      <c r="AB30" s="2" cm="1">
        <f t="array" ref="AB30">_xlfn.XLOOKUP(AB$1&amp;$R30,$C$3:$C$1662&amp;$D$3:$D$1662,$E$3:$E$1662,0,0,1)</f>
        <v>100</v>
      </c>
      <c r="AC30" s="2" cm="1">
        <f t="array" ref="AC30">_xlfn.XLOOKUP(AC$1&amp;$R30,$C$3:$C$1662&amp;$D$3:$D$1662,$E$3:$E$1662,0,0,1)</f>
        <v>0</v>
      </c>
    </row>
    <row r="31" spans="3:29" x14ac:dyDescent="0.4">
      <c r="C31" t="s">
        <v>758</v>
      </c>
      <c r="D31" t="s">
        <v>541</v>
      </c>
      <c r="E31">
        <v>0</v>
      </c>
      <c r="R31" t="s">
        <v>203</v>
      </c>
      <c r="S31" s="2">
        <f t="shared" si="1"/>
        <v>35400</v>
      </c>
      <c r="T31" s="2">
        <f t="shared" si="3"/>
        <v>14400</v>
      </c>
      <c r="U31" s="2">
        <f t="shared" si="3"/>
        <v>17300</v>
      </c>
      <c r="V31" s="2">
        <f t="shared" si="3"/>
        <v>41400</v>
      </c>
      <c r="W31" s="2">
        <f t="shared" si="3"/>
        <v>66400</v>
      </c>
      <c r="X31" s="2">
        <f t="shared" si="3"/>
        <v>37500</v>
      </c>
      <c r="Y31" s="2" cm="1">
        <f t="array" ref="Y31">_xlfn.XLOOKUP(Y$1&amp;$R31,$C$3:$C$1662&amp;$D$3:$D$1662,$E$3:$E$1662,0,0,1)</f>
        <v>600</v>
      </c>
      <c r="Z31" s="2" cm="1">
        <f t="array" ref="Z31">_xlfn.XLOOKUP(Z$1&amp;$R31,$C$3:$C$1662&amp;$D$3:$D$1662,$E$3:$E$1662,0,0,1)</f>
        <v>0</v>
      </c>
      <c r="AA31" s="2" cm="1">
        <f t="array" ref="AA31">_xlfn.XLOOKUP(AA$1&amp;$R31,$C$3:$C$1662&amp;$D$3:$D$1662,$E$3:$E$1662,0,0,1)</f>
        <v>0</v>
      </c>
      <c r="AB31" s="2" cm="1">
        <f t="array" ref="AB31">_xlfn.XLOOKUP(AB$1&amp;$R31,$C$3:$C$1662&amp;$D$3:$D$1662,$E$3:$E$1662,0,0,1)</f>
        <v>0</v>
      </c>
      <c r="AC31" s="2" cm="1">
        <f t="array" ref="AC31">_xlfn.XLOOKUP(AC$1&amp;$R31,$C$3:$C$1662&amp;$D$3:$D$1662,$E$3:$E$1662,0,0,1)</f>
        <v>0</v>
      </c>
    </row>
    <row r="32" spans="3:29" x14ac:dyDescent="0.4">
      <c r="C32" t="s">
        <v>758</v>
      </c>
      <c r="D32" t="s">
        <v>542</v>
      </c>
      <c r="E32">
        <v>0</v>
      </c>
      <c r="R32" t="s">
        <v>153</v>
      </c>
      <c r="S32" s="2">
        <f t="shared" si="1"/>
        <v>37280</v>
      </c>
      <c r="T32" s="2">
        <f t="shared" si="3"/>
        <v>14400</v>
      </c>
      <c r="U32" s="2">
        <f t="shared" si="3"/>
        <v>17500</v>
      </c>
      <c r="V32" s="2">
        <f t="shared" si="3"/>
        <v>41500</v>
      </c>
      <c r="W32" s="2">
        <f t="shared" si="3"/>
        <v>66400</v>
      </c>
      <c r="X32" s="2">
        <f t="shared" si="3"/>
        <v>46600</v>
      </c>
      <c r="Y32" s="2" cm="1">
        <f t="array" ref="Y32">_xlfn.XLOOKUP(Y$1&amp;$R32,$C$3:$C$1662&amp;$D$3:$D$1662,$E$3:$E$1662,0,0,1)</f>
        <v>0</v>
      </c>
      <c r="Z32" s="2" cm="1">
        <f t="array" ref="Z32">_xlfn.XLOOKUP(Z$1&amp;$R32,$C$3:$C$1662&amp;$D$3:$D$1662,$E$3:$E$1662,0,0,1)</f>
        <v>200</v>
      </c>
      <c r="AA32" s="2" cm="1">
        <f t="array" ref="AA32">_xlfn.XLOOKUP(AA$1&amp;$R32,$C$3:$C$1662&amp;$D$3:$D$1662,$E$3:$E$1662,0,0,1)</f>
        <v>100</v>
      </c>
      <c r="AB32" s="2" cm="1">
        <f t="array" ref="AB32">_xlfn.XLOOKUP(AB$1&amp;$R32,$C$3:$C$1662&amp;$D$3:$D$1662,$E$3:$E$1662,0,0,1)</f>
        <v>0</v>
      </c>
      <c r="AC32" s="2" cm="1">
        <f t="array" ref="AC32">_xlfn.XLOOKUP(AC$1&amp;$R32,$C$3:$C$1662&amp;$D$3:$D$1662,$E$3:$E$1662,0,0,1)</f>
        <v>9100</v>
      </c>
    </row>
    <row r="33" spans="3:29" x14ac:dyDescent="0.4">
      <c r="C33" t="s">
        <v>758</v>
      </c>
      <c r="D33" t="s">
        <v>543</v>
      </c>
      <c r="E33">
        <v>9100</v>
      </c>
      <c r="R33" t="s">
        <v>200</v>
      </c>
      <c r="S33" s="2">
        <f t="shared" si="1"/>
        <v>38020</v>
      </c>
      <c r="T33" s="2">
        <f t="shared" si="3"/>
        <v>14400</v>
      </c>
      <c r="U33" s="2">
        <f t="shared" si="3"/>
        <v>17800</v>
      </c>
      <c r="V33" s="2">
        <f t="shared" si="3"/>
        <v>43000</v>
      </c>
      <c r="W33" s="2">
        <f t="shared" si="3"/>
        <v>67800</v>
      </c>
      <c r="X33" s="2">
        <f t="shared" si="3"/>
        <v>47100</v>
      </c>
      <c r="Y33" s="2" cm="1">
        <f t="array" ref="Y33">_xlfn.XLOOKUP(Y$1&amp;$R33,$C$3:$C$1662&amp;$D$3:$D$1662,$E$3:$E$1662,0,0,1)</f>
        <v>0</v>
      </c>
      <c r="Z33" s="2" cm="1">
        <f t="array" ref="Z33">_xlfn.XLOOKUP(Z$1&amp;$R33,$C$3:$C$1662&amp;$D$3:$D$1662,$E$3:$E$1662,0,0,1)</f>
        <v>300</v>
      </c>
      <c r="AA33" s="2" cm="1">
        <f t="array" ref="AA33">_xlfn.XLOOKUP(AA$1&amp;$R33,$C$3:$C$1662&amp;$D$3:$D$1662,$E$3:$E$1662,0,0,1)</f>
        <v>1500</v>
      </c>
      <c r="AB33" s="2" cm="1">
        <f t="array" ref="AB33">_xlfn.XLOOKUP(AB$1&amp;$R33,$C$3:$C$1662&amp;$D$3:$D$1662,$E$3:$E$1662,0,0,1)</f>
        <v>1400</v>
      </c>
      <c r="AC33" s="2" cm="1">
        <f t="array" ref="AC33">_xlfn.XLOOKUP(AC$1&amp;$R33,$C$3:$C$1662&amp;$D$3:$D$1662,$E$3:$E$1662,0,0,1)</f>
        <v>500</v>
      </c>
    </row>
    <row r="34" spans="3:29" x14ac:dyDescent="0.4">
      <c r="C34" t="s">
        <v>758</v>
      </c>
      <c r="D34" t="s">
        <v>544</v>
      </c>
      <c r="E34">
        <v>500</v>
      </c>
      <c r="R34" t="s">
        <v>26</v>
      </c>
      <c r="S34" s="2">
        <f t="shared" si="1"/>
        <v>38220</v>
      </c>
      <c r="T34" s="2">
        <f t="shared" si="3"/>
        <v>14500</v>
      </c>
      <c r="U34" s="2">
        <f t="shared" si="3"/>
        <v>18000</v>
      </c>
      <c r="V34" s="2">
        <f t="shared" si="3"/>
        <v>43300</v>
      </c>
      <c r="W34" s="2">
        <f t="shared" si="3"/>
        <v>67800</v>
      </c>
      <c r="X34" s="2">
        <f t="shared" si="3"/>
        <v>47500</v>
      </c>
      <c r="Y34" s="2" cm="1">
        <f t="array" ref="Y34">_xlfn.XLOOKUP(Y$1&amp;$R34,$C$3:$C$1662&amp;$D$3:$D$1662,$E$3:$E$1662,0,0,1)</f>
        <v>100</v>
      </c>
      <c r="Z34" s="2" cm="1">
        <f t="array" ref="Z34">_xlfn.XLOOKUP(Z$1&amp;$R34,$C$3:$C$1662&amp;$D$3:$D$1662,$E$3:$E$1662,0,0,1)</f>
        <v>200</v>
      </c>
      <c r="AA34" s="2" cm="1">
        <f t="array" ref="AA34">_xlfn.XLOOKUP(AA$1&amp;$R34,$C$3:$C$1662&amp;$D$3:$D$1662,$E$3:$E$1662,0,0,1)</f>
        <v>300</v>
      </c>
      <c r="AB34" s="2" cm="1">
        <f t="array" ref="AB34">_xlfn.XLOOKUP(AB$1&amp;$R34,$C$3:$C$1662&amp;$D$3:$D$1662,$E$3:$E$1662,0,0,1)</f>
        <v>0</v>
      </c>
      <c r="AC34" s="2" cm="1">
        <f t="array" ref="AC34">_xlfn.XLOOKUP(AC$1&amp;$R34,$C$3:$C$1662&amp;$D$3:$D$1662,$E$3:$E$1662,0,0,1)</f>
        <v>400</v>
      </c>
    </row>
    <row r="35" spans="3:29" x14ac:dyDescent="0.4">
      <c r="C35" t="s">
        <v>758</v>
      </c>
      <c r="D35" t="s">
        <v>545</v>
      </c>
      <c r="E35">
        <v>400</v>
      </c>
      <c r="R35" t="s">
        <v>99</v>
      </c>
      <c r="S35" s="2">
        <f t="shared" si="1"/>
        <v>38400</v>
      </c>
      <c r="T35" s="2">
        <f t="shared" si="3"/>
        <v>14600</v>
      </c>
      <c r="U35" s="2">
        <f t="shared" si="3"/>
        <v>18200</v>
      </c>
      <c r="V35" s="2">
        <f t="shared" si="3"/>
        <v>43500</v>
      </c>
      <c r="W35" s="2">
        <f t="shared" si="3"/>
        <v>68000</v>
      </c>
      <c r="X35" s="2">
        <f t="shared" si="3"/>
        <v>47700</v>
      </c>
      <c r="Y35" s="2" cm="1">
        <f t="array" ref="Y35">_xlfn.XLOOKUP(Y$1&amp;$R35,$C$3:$C$1662&amp;$D$3:$D$1662,$E$3:$E$1662,0,0,1)</f>
        <v>100</v>
      </c>
      <c r="Z35" s="2" cm="1">
        <f t="array" ref="Z35">_xlfn.XLOOKUP(Z$1&amp;$R35,$C$3:$C$1662&amp;$D$3:$D$1662,$E$3:$E$1662,0,0,1)</f>
        <v>200</v>
      </c>
      <c r="AA35" s="2" cm="1">
        <f t="array" ref="AA35">_xlfn.XLOOKUP(AA$1&amp;$R35,$C$3:$C$1662&amp;$D$3:$D$1662,$E$3:$E$1662,0,0,1)</f>
        <v>200</v>
      </c>
      <c r="AB35" s="2" cm="1">
        <f t="array" ref="AB35">_xlfn.XLOOKUP(AB$1&amp;$R35,$C$3:$C$1662&amp;$D$3:$D$1662,$E$3:$E$1662,0,0,1)</f>
        <v>200</v>
      </c>
      <c r="AC35" s="2" cm="1">
        <f t="array" ref="AC35">_xlfn.XLOOKUP(AC$1&amp;$R35,$C$3:$C$1662&amp;$D$3:$D$1662,$E$3:$E$1662,0,0,1)</f>
        <v>200</v>
      </c>
    </row>
    <row r="36" spans="3:29" x14ac:dyDescent="0.4">
      <c r="C36" t="s">
        <v>758</v>
      </c>
      <c r="D36" t="s">
        <v>546</v>
      </c>
      <c r="E36">
        <v>200</v>
      </c>
      <c r="R36" t="s">
        <v>83</v>
      </c>
      <c r="S36" s="2">
        <f t="shared" si="1"/>
        <v>38560</v>
      </c>
      <c r="T36" s="2">
        <f t="shared" ref="T36:X51" si="4">T35+Y36</f>
        <v>15100</v>
      </c>
      <c r="U36" s="2">
        <f t="shared" si="4"/>
        <v>18200</v>
      </c>
      <c r="V36" s="2">
        <f t="shared" si="4"/>
        <v>43500</v>
      </c>
      <c r="W36" s="2">
        <f t="shared" si="4"/>
        <v>68300</v>
      </c>
      <c r="X36" s="2">
        <f t="shared" si="4"/>
        <v>47700</v>
      </c>
      <c r="Y36" s="2" cm="1">
        <f t="array" ref="Y36">_xlfn.XLOOKUP(Y$1&amp;$R36,$C$3:$C$1662&amp;$D$3:$D$1662,$E$3:$E$1662,0,0,1)</f>
        <v>500</v>
      </c>
      <c r="Z36" s="2" cm="1">
        <f t="array" ref="Z36">_xlfn.XLOOKUP(Z$1&amp;$R36,$C$3:$C$1662&amp;$D$3:$D$1662,$E$3:$E$1662,0,0,1)</f>
        <v>0</v>
      </c>
      <c r="AA36" s="2" cm="1">
        <f t="array" ref="AA36">_xlfn.XLOOKUP(AA$1&amp;$R36,$C$3:$C$1662&amp;$D$3:$D$1662,$E$3:$E$1662,0,0,1)</f>
        <v>0</v>
      </c>
      <c r="AB36" s="2" cm="1">
        <f t="array" ref="AB36">_xlfn.XLOOKUP(AB$1&amp;$R36,$C$3:$C$1662&amp;$D$3:$D$1662,$E$3:$E$1662,0,0,1)</f>
        <v>300</v>
      </c>
      <c r="AC36" s="2" cm="1">
        <f t="array" ref="AC36">_xlfn.XLOOKUP(AC$1&amp;$R36,$C$3:$C$1662&amp;$D$3:$D$1662,$E$3:$E$1662,0,0,1)</f>
        <v>0</v>
      </c>
    </row>
    <row r="37" spans="3:29" x14ac:dyDescent="0.4">
      <c r="C37" t="s">
        <v>758</v>
      </c>
      <c r="D37" t="s">
        <v>547</v>
      </c>
      <c r="E37">
        <v>0</v>
      </c>
      <c r="R37" t="s">
        <v>152</v>
      </c>
      <c r="S37" s="2">
        <f t="shared" si="1"/>
        <v>38720</v>
      </c>
      <c r="T37" s="2">
        <f t="shared" si="4"/>
        <v>15300</v>
      </c>
      <c r="U37" s="2">
        <f t="shared" si="4"/>
        <v>18300</v>
      </c>
      <c r="V37" s="2">
        <f t="shared" si="4"/>
        <v>43500</v>
      </c>
      <c r="W37" s="2">
        <f t="shared" si="4"/>
        <v>68500</v>
      </c>
      <c r="X37" s="2">
        <f t="shared" si="4"/>
        <v>48000</v>
      </c>
      <c r="Y37" s="2" cm="1">
        <f t="array" ref="Y37">_xlfn.XLOOKUP(Y$1&amp;$R37,$C$3:$C$1662&amp;$D$3:$D$1662,$E$3:$E$1662,0,0,1)</f>
        <v>200</v>
      </c>
      <c r="Z37" s="2" cm="1">
        <f t="array" ref="Z37">_xlfn.XLOOKUP(Z$1&amp;$R37,$C$3:$C$1662&amp;$D$3:$D$1662,$E$3:$E$1662,0,0,1)</f>
        <v>100</v>
      </c>
      <c r="AA37" s="2" cm="1">
        <f t="array" ref="AA37">_xlfn.XLOOKUP(AA$1&amp;$R37,$C$3:$C$1662&amp;$D$3:$D$1662,$E$3:$E$1662,0,0,1)</f>
        <v>0</v>
      </c>
      <c r="AB37" s="2" cm="1">
        <f t="array" ref="AB37">_xlfn.XLOOKUP(AB$1&amp;$R37,$C$3:$C$1662&amp;$D$3:$D$1662,$E$3:$E$1662,0,0,1)</f>
        <v>200</v>
      </c>
      <c r="AC37" s="2" cm="1">
        <f t="array" ref="AC37">_xlfn.XLOOKUP(AC$1&amp;$R37,$C$3:$C$1662&amp;$D$3:$D$1662,$E$3:$E$1662,0,0,1)</f>
        <v>300</v>
      </c>
    </row>
    <row r="38" spans="3:29" x14ac:dyDescent="0.4">
      <c r="C38" t="s">
        <v>758</v>
      </c>
      <c r="D38" t="s">
        <v>548</v>
      </c>
      <c r="E38">
        <v>300</v>
      </c>
      <c r="R38" t="s">
        <v>33</v>
      </c>
      <c r="S38" s="2">
        <f t="shared" si="1"/>
        <v>38860</v>
      </c>
      <c r="T38" s="2">
        <f t="shared" si="4"/>
        <v>15500</v>
      </c>
      <c r="U38" s="2">
        <f t="shared" si="4"/>
        <v>18400</v>
      </c>
      <c r="V38" s="2">
        <f t="shared" si="4"/>
        <v>43500</v>
      </c>
      <c r="W38" s="2">
        <f t="shared" si="4"/>
        <v>68800</v>
      </c>
      <c r="X38" s="2">
        <f t="shared" si="4"/>
        <v>48100</v>
      </c>
      <c r="Y38" s="2" cm="1">
        <f t="array" ref="Y38">_xlfn.XLOOKUP(Y$1&amp;$R38,$C$3:$C$1662&amp;$D$3:$D$1662,$E$3:$E$1662,0,0,1)</f>
        <v>200</v>
      </c>
      <c r="Z38" s="2" cm="1">
        <f t="array" ref="Z38">_xlfn.XLOOKUP(Z$1&amp;$R38,$C$3:$C$1662&amp;$D$3:$D$1662,$E$3:$E$1662,0,0,1)</f>
        <v>100</v>
      </c>
      <c r="AA38" s="2" cm="1">
        <f t="array" ref="AA38">_xlfn.XLOOKUP(AA$1&amp;$R38,$C$3:$C$1662&amp;$D$3:$D$1662,$E$3:$E$1662,0,0,1)</f>
        <v>0</v>
      </c>
      <c r="AB38" s="2" cm="1">
        <f t="array" ref="AB38">_xlfn.XLOOKUP(AB$1&amp;$R38,$C$3:$C$1662&amp;$D$3:$D$1662,$E$3:$E$1662,0,0,1)</f>
        <v>300</v>
      </c>
      <c r="AC38" s="2" cm="1">
        <f t="array" ref="AC38">_xlfn.XLOOKUP(AC$1&amp;$R38,$C$3:$C$1662&amp;$D$3:$D$1662,$E$3:$E$1662,0,0,1)</f>
        <v>100</v>
      </c>
    </row>
    <row r="39" spans="3:29" x14ac:dyDescent="0.4">
      <c r="C39" t="s">
        <v>758</v>
      </c>
      <c r="D39" t="s">
        <v>549</v>
      </c>
      <c r="E39">
        <v>100</v>
      </c>
      <c r="R39" t="s">
        <v>51</v>
      </c>
      <c r="S39" s="2">
        <f t="shared" si="1"/>
        <v>39520</v>
      </c>
      <c r="T39" s="2">
        <f t="shared" si="4"/>
        <v>16200</v>
      </c>
      <c r="U39" s="2">
        <f t="shared" si="4"/>
        <v>18500</v>
      </c>
      <c r="V39" s="2">
        <f t="shared" si="4"/>
        <v>45100</v>
      </c>
      <c r="W39" s="2">
        <f t="shared" si="4"/>
        <v>69700</v>
      </c>
      <c r="X39" s="2">
        <f t="shared" si="4"/>
        <v>48100</v>
      </c>
      <c r="Y39" s="2" cm="1">
        <f t="array" ref="Y39">_xlfn.XLOOKUP(Y$1&amp;$R39,$C$3:$C$1662&amp;$D$3:$D$1662,$E$3:$E$1662,0,0,1)</f>
        <v>700</v>
      </c>
      <c r="Z39" s="2" cm="1">
        <f t="array" ref="Z39">_xlfn.XLOOKUP(Z$1&amp;$R39,$C$3:$C$1662&amp;$D$3:$D$1662,$E$3:$E$1662,0,0,1)</f>
        <v>100</v>
      </c>
      <c r="AA39" s="2" cm="1">
        <f t="array" ref="AA39">_xlfn.XLOOKUP(AA$1&amp;$R39,$C$3:$C$1662&amp;$D$3:$D$1662,$E$3:$E$1662,0,0,1)</f>
        <v>1600</v>
      </c>
      <c r="AB39" s="2" cm="1">
        <f t="array" ref="AB39">_xlfn.XLOOKUP(AB$1&amp;$R39,$C$3:$C$1662&amp;$D$3:$D$1662,$E$3:$E$1662,0,0,1)</f>
        <v>900</v>
      </c>
      <c r="AC39" s="2" cm="1">
        <f t="array" ref="AC39">_xlfn.XLOOKUP(AC$1&amp;$R39,$C$3:$C$1662&amp;$D$3:$D$1662,$E$3:$E$1662,0,0,1)</f>
        <v>0</v>
      </c>
    </row>
    <row r="40" spans="3:29" x14ac:dyDescent="0.4">
      <c r="C40" t="s">
        <v>758</v>
      </c>
      <c r="D40" t="s">
        <v>550</v>
      </c>
      <c r="E40">
        <v>0</v>
      </c>
      <c r="R40" t="s">
        <v>280</v>
      </c>
      <c r="S40" s="2">
        <f t="shared" si="1"/>
        <v>39580</v>
      </c>
      <c r="T40" s="2">
        <f t="shared" si="4"/>
        <v>16200</v>
      </c>
      <c r="U40" s="2">
        <f t="shared" si="4"/>
        <v>18500</v>
      </c>
      <c r="V40" s="2">
        <f t="shared" si="4"/>
        <v>45100</v>
      </c>
      <c r="W40" s="2">
        <f t="shared" si="4"/>
        <v>70000</v>
      </c>
      <c r="X40" s="2">
        <f t="shared" si="4"/>
        <v>48100</v>
      </c>
      <c r="Y40" s="2" cm="1">
        <f t="array" ref="Y40">_xlfn.XLOOKUP(Y$1&amp;$R40,$C$3:$C$1662&amp;$D$3:$D$1662,$E$3:$E$1662,0,0,1)</f>
        <v>0</v>
      </c>
      <c r="Z40" s="2" cm="1">
        <f t="array" ref="Z40">_xlfn.XLOOKUP(Z$1&amp;$R40,$C$3:$C$1662&amp;$D$3:$D$1662,$E$3:$E$1662,0,0,1)</f>
        <v>0</v>
      </c>
      <c r="AA40" s="2" cm="1">
        <f t="array" ref="AA40">_xlfn.XLOOKUP(AA$1&amp;$R40,$C$3:$C$1662&amp;$D$3:$D$1662,$E$3:$E$1662,0,0,1)</f>
        <v>0</v>
      </c>
      <c r="AB40" s="2" cm="1">
        <f t="array" ref="AB40">_xlfn.XLOOKUP(AB$1&amp;$R40,$C$3:$C$1662&amp;$D$3:$D$1662,$E$3:$E$1662,0,0,1)</f>
        <v>300</v>
      </c>
      <c r="AC40" s="2" cm="1">
        <f t="array" ref="AC40">_xlfn.XLOOKUP(AC$1&amp;$R40,$C$3:$C$1662&amp;$D$3:$D$1662,$E$3:$E$1662,0,0,1)</f>
        <v>0</v>
      </c>
    </row>
    <row r="41" spans="3:29" x14ac:dyDescent="0.4">
      <c r="C41" t="s">
        <v>758</v>
      </c>
      <c r="D41" t="s">
        <v>551</v>
      </c>
      <c r="E41">
        <v>0</v>
      </c>
      <c r="R41" t="s">
        <v>154</v>
      </c>
      <c r="S41" s="2">
        <f t="shared" si="1"/>
        <v>39760</v>
      </c>
      <c r="T41" s="2">
        <f t="shared" si="4"/>
        <v>16200</v>
      </c>
      <c r="U41" s="2">
        <f t="shared" si="4"/>
        <v>18500</v>
      </c>
      <c r="V41" s="2">
        <f t="shared" si="4"/>
        <v>45900</v>
      </c>
      <c r="W41" s="2">
        <f t="shared" si="4"/>
        <v>70000</v>
      </c>
      <c r="X41" s="2">
        <f t="shared" si="4"/>
        <v>48200</v>
      </c>
      <c r="Y41" s="2" cm="1">
        <f t="array" ref="Y41">_xlfn.XLOOKUP(Y$1&amp;$R41,$C$3:$C$1662&amp;$D$3:$D$1662,$E$3:$E$1662,0,0,1)</f>
        <v>0</v>
      </c>
      <c r="Z41" s="2" cm="1">
        <f t="array" ref="Z41">_xlfn.XLOOKUP(Z$1&amp;$R41,$C$3:$C$1662&amp;$D$3:$D$1662,$E$3:$E$1662,0,0,1)</f>
        <v>0</v>
      </c>
      <c r="AA41" s="2" cm="1">
        <f t="array" ref="AA41">_xlfn.XLOOKUP(AA$1&amp;$R41,$C$3:$C$1662&amp;$D$3:$D$1662,$E$3:$E$1662,0,0,1)</f>
        <v>800</v>
      </c>
      <c r="AB41" s="2" cm="1">
        <f t="array" ref="AB41">_xlfn.XLOOKUP(AB$1&amp;$R41,$C$3:$C$1662&amp;$D$3:$D$1662,$E$3:$E$1662,0,0,1)</f>
        <v>0</v>
      </c>
      <c r="AC41" s="2" cm="1">
        <f t="array" ref="AC41">_xlfn.XLOOKUP(AC$1&amp;$R41,$C$3:$C$1662&amp;$D$3:$D$1662,$E$3:$E$1662,0,0,1)</f>
        <v>100</v>
      </c>
    </row>
    <row r="42" spans="3:29" x14ac:dyDescent="0.4">
      <c r="C42" t="s">
        <v>758</v>
      </c>
      <c r="D42" t="s">
        <v>552</v>
      </c>
      <c r="E42">
        <v>100</v>
      </c>
      <c r="R42" t="s">
        <v>133</v>
      </c>
      <c r="S42" s="2">
        <f t="shared" si="1"/>
        <v>40520</v>
      </c>
      <c r="T42" s="2">
        <f t="shared" si="4"/>
        <v>16200</v>
      </c>
      <c r="U42" s="2">
        <f t="shared" si="4"/>
        <v>18800</v>
      </c>
      <c r="V42" s="2">
        <f t="shared" si="4"/>
        <v>46000</v>
      </c>
      <c r="W42" s="2">
        <f t="shared" si="4"/>
        <v>71300</v>
      </c>
      <c r="X42" s="2">
        <f t="shared" si="4"/>
        <v>50300</v>
      </c>
      <c r="Y42" s="2" cm="1">
        <f t="array" ref="Y42">_xlfn.XLOOKUP(Y$1&amp;$R42,$C$3:$C$1662&amp;$D$3:$D$1662,$E$3:$E$1662,0,0,1)</f>
        <v>0</v>
      </c>
      <c r="Z42" s="2" cm="1">
        <f t="array" ref="Z42">_xlfn.XLOOKUP(Z$1&amp;$R42,$C$3:$C$1662&amp;$D$3:$D$1662,$E$3:$E$1662,0,0,1)</f>
        <v>300</v>
      </c>
      <c r="AA42" s="2" cm="1">
        <f t="array" ref="AA42">_xlfn.XLOOKUP(AA$1&amp;$R42,$C$3:$C$1662&amp;$D$3:$D$1662,$E$3:$E$1662,0,0,1)</f>
        <v>100</v>
      </c>
      <c r="AB42" s="2" cm="1">
        <f t="array" ref="AB42">_xlfn.XLOOKUP(AB$1&amp;$R42,$C$3:$C$1662&amp;$D$3:$D$1662,$E$3:$E$1662,0,0,1)</f>
        <v>1300</v>
      </c>
      <c r="AC42" s="2" cm="1">
        <f t="array" ref="AC42">_xlfn.XLOOKUP(AC$1&amp;$R42,$C$3:$C$1662&amp;$D$3:$D$1662,$E$3:$E$1662,0,0,1)</f>
        <v>2100</v>
      </c>
    </row>
    <row r="43" spans="3:29" x14ac:dyDescent="0.4">
      <c r="C43" t="s">
        <v>758</v>
      </c>
      <c r="D43" t="s">
        <v>553</v>
      </c>
      <c r="E43">
        <v>2100</v>
      </c>
      <c r="R43" t="s">
        <v>113</v>
      </c>
      <c r="S43" s="2">
        <f t="shared" si="1"/>
        <v>40660</v>
      </c>
      <c r="T43" s="2">
        <f t="shared" si="4"/>
        <v>16200</v>
      </c>
      <c r="U43" s="2">
        <f t="shared" si="4"/>
        <v>19400</v>
      </c>
      <c r="V43" s="2">
        <f t="shared" si="4"/>
        <v>46000</v>
      </c>
      <c r="W43" s="2">
        <f t="shared" si="4"/>
        <v>71300</v>
      </c>
      <c r="X43" s="2">
        <f t="shared" si="4"/>
        <v>50400</v>
      </c>
      <c r="Y43" s="2" cm="1">
        <f t="array" ref="Y43">_xlfn.XLOOKUP(Y$1&amp;$R43,$C$3:$C$1662&amp;$D$3:$D$1662,$E$3:$E$1662,0,0,1)</f>
        <v>0</v>
      </c>
      <c r="Z43" s="2" cm="1">
        <f t="array" ref="Z43">_xlfn.XLOOKUP(Z$1&amp;$R43,$C$3:$C$1662&amp;$D$3:$D$1662,$E$3:$E$1662,0,0,1)</f>
        <v>600</v>
      </c>
      <c r="AA43" s="2" cm="1">
        <f t="array" ref="AA43">_xlfn.XLOOKUP(AA$1&amp;$R43,$C$3:$C$1662&amp;$D$3:$D$1662,$E$3:$E$1662,0,0,1)</f>
        <v>0</v>
      </c>
      <c r="AB43" s="2" cm="1">
        <f t="array" ref="AB43">_xlfn.XLOOKUP(AB$1&amp;$R43,$C$3:$C$1662&amp;$D$3:$D$1662,$E$3:$E$1662,0,0,1)</f>
        <v>0</v>
      </c>
      <c r="AC43" s="2" cm="1">
        <f t="array" ref="AC43">_xlfn.XLOOKUP(AC$1&amp;$R43,$C$3:$C$1662&amp;$D$3:$D$1662,$E$3:$E$1662,0,0,1)</f>
        <v>100</v>
      </c>
    </row>
    <row r="44" spans="3:29" x14ac:dyDescent="0.4">
      <c r="C44" t="s">
        <v>758</v>
      </c>
      <c r="D44" t="s">
        <v>554</v>
      </c>
      <c r="E44">
        <v>100</v>
      </c>
      <c r="R44" t="s">
        <v>49</v>
      </c>
      <c r="S44" s="2">
        <f t="shared" si="1"/>
        <v>40900</v>
      </c>
      <c r="T44" s="2">
        <f t="shared" si="4"/>
        <v>16600</v>
      </c>
      <c r="U44" s="2">
        <f t="shared" si="4"/>
        <v>19400</v>
      </c>
      <c r="V44" s="2">
        <f t="shared" si="4"/>
        <v>46000</v>
      </c>
      <c r="W44" s="2">
        <f t="shared" si="4"/>
        <v>71400</v>
      </c>
      <c r="X44" s="2">
        <f t="shared" si="4"/>
        <v>51100</v>
      </c>
      <c r="Y44" s="2" cm="1">
        <f t="array" ref="Y44">_xlfn.XLOOKUP(Y$1&amp;$R44,$C$3:$C$1662&amp;$D$3:$D$1662,$E$3:$E$1662,0,0,1)</f>
        <v>400</v>
      </c>
      <c r="Z44" s="2" cm="1">
        <f t="array" ref="Z44">_xlfn.XLOOKUP(Z$1&amp;$R44,$C$3:$C$1662&amp;$D$3:$D$1662,$E$3:$E$1662,0,0,1)</f>
        <v>0</v>
      </c>
      <c r="AA44" s="2" cm="1">
        <f t="array" ref="AA44">_xlfn.XLOOKUP(AA$1&amp;$R44,$C$3:$C$1662&amp;$D$3:$D$1662,$E$3:$E$1662,0,0,1)</f>
        <v>0</v>
      </c>
      <c r="AB44" s="2" cm="1">
        <f t="array" ref="AB44">_xlfn.XLOOKUP(AB$1&amp;$R44,$C$3:$C$1662&amp;$D$3:$D$1662,$E$3:$E$1662,0,0,1)</f>
        <v>100</v>
      </c>
      <c r="AC44" s="2" cm="1">
        <f t="array" ref="AC44">_xlfn.XLOOKUP(AC$1&amp;$R44,$C$3:$C$1662&amp;$D$3:$D$1662,$E$3:$E$1662,0,0,1)</f>
        <v>700</v>
      </c>
    </row>
    <row r="45" spans="3:29" x14ac:dyDescent="0.4">
      <c r="C45" t="s">
        <v>758</v>
      </c>
      <c r="D45" t="s">
        <v>555</v>
      </c>
      <c r="E45">
        <v>700</v>
      </c>
      <c r="R45" t="s">
        <v>242</v>
      </c>
      <c r="S45" s="2">
        <f t="shared" si="1"/>
        <v>41280</v>
      </c>
      <c r="T45" s="2">
        <f t="shared" si="4"/>
        <v>16800</v>
      </c>
      <c r="U45" s="2">
        <f t="shared" si="4"/>
        <v>19400</v>
      </c>
      <c r="V45" s="2">
        <f t="shared" si="4"/>
        <v>46000</v>
      </c>
      <c r="W45" s="2">
        <f t="shared" si="4"/>
        <v>71400</v>
      </c>
      <c r="X45" s="2">
        <f t="shared" si="4"/>
        <v>52800</v>
      </c>
      <c r="Y45" s="2" cm="1">
        <f t="array" ref="Y45">_xlfn.XLOOKUP(Y$1&amp;$R45,$C$3:$C$1662&amp;$D$3:$D$1662,$E$3:$E$1662,0,0,1)</f>
        <v>200</v>
      </c>
      <c r="Z45" s="2" cm="1">
        <f t="array" ref="Z45">_xlfn.XLOOKUP(Z$1&amp;$R45,$C$3:$C$1662&amp;$D$3:$D$1662,$E$3:$E$1662,0,0,1)</f>
        <v>0</v>
      </c>
      <c r="AA45" s="2" cm="1">
        <f t="array" ref="AA45">_xlfn.XLOOKUP(AA$1&amp;$R45,$C$3:$C$1662&amp;$D$3:$D$1662,$E$3:$E$1662,0,0,1)</f>
        <v>0</v>
      </c>
      <c r="AB45" s="2" cm="1">
        <f t="array" ref="AB45">_xlfn.XLOOKUP(AB$1&amp;$R45,$C$3:$C$1662&amp;$D$3:$D$1662,$E$3:$E$1662,0,0,1)</f>
        <v>0</v>
      </c>
      <c r="AC45" s="2" cm="1">
        <f t="array" ref="AC45">_xlfn.XLOOKUP(AC$1&amp;$R45,$C$3:$C$1662&amp;$D$3:$D$1662,$E$3:$E$1662,0,0,1)</f>
        <v>1700</v>
      </c>
    </row>
    <row r="46" spans="3:29" x14ac:dyDescent="0.4">
      <c r="C46" t="s">
        <v>758</v>
      </c>
      <c r="D46" t="s">
        <v>556</v>
      </c>
      <c r="E46">
        <v>1700</v>
      </c>
      <c r="R46" t="s">
        <v>126</v>
      </c>
      <c r="S46" s="2">
        <f t="shared" si="1"/>
        <v>41540</v>
      </c>
      <c r="T46" s="2">
        <f t="shared" si="4"/>
        <v>16900</v>
      </c>
      <c r="U46" s="2">
        <f t="shared" si="4"/>
        <v>19700</v>
      </c>
      <c r="V46" s="2">
        <f t="shared" si="4"/>
        <v>46000</v>
      </c>
      <c r="W46" s="2">
        <f t="shared" si="4"/>
        <v>71600</v>
      </c>
      <c r="X46" s="2">
        <f t="shared" si="4"/>
        <v>53500</v>
      </c>
      <c r="Y46" s="2" cm="1">
        <f t="array" ref="Y46">_xlfn.XLOOKUP(Y$1&amp;$R46,$C$3:$C$1662&amp;$D$3:$D$1662,$E$3:$E$1662,0,0,1)</f>
        <v>100</v>
      </c>
      <c r="Z46" s="2" cm="1">
        <f t="array" ref="Z46">_xlfn.XLOOKUP(Z$1&amp;$R46,$C$3:$C$1662&amp;$D$3:$D$1662,$E$3:$E$1662,0,0,1)</f>
        <v>300</v>
      </c>
      <c r="AA46" s="2" cm="1">
        <f t="array" ref="AA46">_xlfn.XLOOKUP(AA$1&amp;$R46,$C$3:$C$1662&amp;$D$3:$D$1662,$E$3:$E$1662,0,0,1)</f>
        <v>0</v>
      </c>
      <c r="AB46" s="2" cm="1">
        <f t="array" ref="AB46">_xlfn.XLOOKUP(AB$1&amp;$R46,$C$3:$C$1662&amp;$D$3:$D$1662,$E$3:$E$1662,0,0,1)</f>
        <v>200</v>
      </c>
      <c r="AC46" s="2" cm="1">
        <f t="array" ref="AC46">_xlfn.XLOOKUP(AC$1&amp;$R46,$C$3:$C$1662&amp;$D$3:$D$1662,$E$3:$E$1662,0,0,1)</f>
        <v>700</v>
      </c>
    </row>
    <row r="47" spans="3:29" x14ac:dyDescent="0.4">
      <c r="C47" t="s">
        <v>758</v>
      </c>
      <c r="D47" t="s">
        <v>557</v>
      </c>
      <c r="E47">
        <v>700</v>
      </c>
      <c r="R47" t="s">
        <v>170</v>
      </c>
      <c r="S47" s="2">
        <f t="shared" si="1"/>
        <v>41900</v>
      </c>
      <c r="T47" s="2">
        <f t="shared" si="4"/>
        <v>17000</v>
      </c>
      <c r="U47" s="2">
        <f t="shared" si="4"/>
        <v>19700</v>
      </c>
      <c r="V47" s="2">
        <f t="shared" si="4"/>
        <v>47200</v>
      </c>
      <c r="W47" s="2">
        <f t="shared" si="4"/>
        <v>72000</v>
      </c>
      <c r="X47" s="2">
        <f t="shared" si="4"/>
        <v>53600</v>
      </c>
      <c r="Y47" s="2" cm="1">
        <f t="array" ref="Y47">_xlfn.XLOOKUP(Y$1&amp;$R47,$C$3:$C$1662&amp;$D$3:$D$1662,$E$3:$E$1662,0,0,1)</f>
        <v>100</v>
      </c>
      <c r="Z47" s="2" cm="1">
        <f t="array" ref="Z47">_xlfn.XLOOKUP(Z$1&amp;$R47,$C$3:$C$1662&amp;$D$3:$D$1662,$E$3:$E$1662,0,0,1)</f>
        <v>0</v>
      </c>
      <c r="AA47" s="2" cm="1">
        <f t="array" ref="AA47">_xlfn.XLOOKUP(AA$1&amp;$R47,$C$3:$C$1662&amp;$D$3:$D$1662,$E$3:$E$1662,0,0,1)</f>
        <v>1200</v>
      </c>
      <c r="AB47" s="2" cm="1">
        <f t="array" ref="AB47">_xlfn.XLOOKUP(AB$1&amp;$R47,$C$3:$C$1662&amp;$D$3:$D$1662,$E$3:$E$1662,0,0,1)</f>
        <v>400</v>
      </c>
      <c r="AC47" s="2" cm="1">
        <f t="array" ref="AC47">_xlfn.XLOOKUP(AC$1&amp;$R47,$C$3:$C$1662&amp;$D$3:$D$1662,$E$3:$E$1662,0,0,1)</f>
        <v>100</v>
      </c>
    </row>
    <row r="48" spans="3:29" x14ac:dyDescent="0.4">
      <c r="C48" t="s">
        <v>758</v>
      </c>
      <c r="D48" t="s">
        <v>558</v>
      </c>
      <c r="E48">
        <v>100</v>
      </c>
      <c r="R48" t="s">
        <v>174</v>
      </c>
      <c r="S48" s="2">
        <f t="shared" si="1"/>
        <v>42240</v>
      </c>
      <c r="T48" s="2">
        <f t="shared" si="4"/>
        <v>17000</v>
      </c>
      <c r="U48" s="2">
        <f t="shared" si="4"/>
        <v>20100</v>
      </c>
      <c r="V48" s="2">
        <f t="shared" si="4"/>
        <v>48200</v>
      </c>
      <c r="W48" s="2">
        <f t="shared" si="4"/>
        <v>72300</v>
      </c>
      <c r="X48" s="2">
        <f t="shared" si="4"/>
        <v>53600</v>
      </c>
      <c r="Y48" s="2" cm="1">
        <f t="array" ref="Y48">_xlfn.XLOOKUP(Y$1&amp;$R48,$C$3:$C$1662&amp;$D$3:$D$1662,$E$3:$E$1662,0,0,1)</f>
        <v>0</v>
      </c>
      <c r="Z48" s="2" cm="1">
        <f t="array" ref="Z48">_xlfn.XLOOKUP(Z$1&amp;$R48,$C$3:$C$1662&amp;$D$3:$D$1662,$E$3:$E$1662,0,0,1)</f>
        <v>400</v>
      </c>
      <c r="AA48" s="2" cm="1">
        <f t="array" ref="AA48">_xlfn.XLOOKUP(AA$1&amp;$R48,$C$3:$C$1662&amp;$D$3:$D$1662,$E$3:$E$1662,0,0,1)</f>
        <v>1000</v>
      </c>
      <c r="AB48" s="2" cm="1">
        <f t="array" ref="AB48">_xlfn.XLOOKUP(AB$1&amp;$R48,$C$3:$C$1662&amp;$D$3:$D$1662,$E$3:$E$1662,0,0,1)</f>
        <v>300</v>
      </c>
      <c r="AC48" s="2" cm="1">
        <f t="array" ref="AC48">_xlfn.XLOOKUP(AC$1&amp;$R48,$C$3:$C$1662&amp;$D$3:$D$1662,$E$3:$E$1662,0,0,1)</f>
        <v>0</v>
      </c>
    </row>
    <row r="49" spans="3:29" x14ac:dyDescent="0.4">
      <c r="C49" t="s">
        <v>758</v>
      </c>
      <c r="D49" t="s">
        <v>559</v>
      </c>
      <c r="E49">
        <v>0</v>
      </c>
      <c r="R49" t="s">
        <v>179</v>
      </c>
      <c r="S49" s="2">
        <f t="shared" si="1"/>
        <v>42540</v>
      </c>
      <c r="T49" s="2">
        <f t="shared" si="4"/>
        <v>18300</v>
      </c>
      <c r="U49" s="2">
        <f t="shared" si="4"/>
        <v>20100</v>
      </c>
      <c r="V49" s="2">
        <f t="shared" si="4"/>
        <v>48400</v>
      </c>
      <c r="W49" s="2">
        <f t="shared" si="4"/>
        <v>72300</v>
      </c>
      <c r="X49" s="2">
        <f t="shared" si="4"/>
        <v>53600</v>
      </c>
      <c r="Y49" s="2" cm="1">
        <f t="array" ref="Y49">_xlfn.XLOOKUP(Y$1&amp;$R49,$C$3:$C$1662&amp;$D$3:$D$1662,$E$3:$E$1662,0,0,1)</f>
        <v>1300</v>
      </c>
      <c r="Z49" s="2" cm="1">
        <f t="array" ref="Z49">_xlfn.XLOOKUP(Z$1&amp;$R49,$C$3:$C$1662&amp;$D$3:$D$1662,$E$3:$E$1662,0,0,1)</f>
        <v>0</v>
      </c>
      <c r="AA49" s="2" cm="1">
        <f t="array" ref="AA49">_xlfn.XLOOKUP(AA$1&amp;$R49,$C$3:$C$1662&amp;$D$3:$D$1662,$E$3:$E$1662,0,0,1)</f>
        <v>200</v>
      </c>
      <c r="AB49" s="2" cm="1">
        <f t="array" ref="AB49">_xlfn.XLOOKUP(AB$1&amp;$R49,$C$3:$C$1662&amp;$D$3:$D$1662,$E$3:$E$1662,0,0,1)</f>
        <v>0</v>
      </c>
      <c r="AC49" s="2" cm="1">
        <f t="array" ref="AC49">_xlfn.XLOOKUP(AC$1&amp;$R49,$C$3:$C$1662&amp;$D$3:$D$1662,$E$3:$E$1662,0,0,1)</f>
        <v>0</v>
      </c>
    </row>
    <row r="50" spans="3:29" x14ac:dyDescent="0.4">
      <c r="C50" t="s">
        <v>758</v>
      </c>
      <c r="D50" t="s">
        <v>560</v>
      </c>
      <c r="E50">
        <v>0</v>
      </c>
      <c r="R50" t="s">
        <v>223</v>
      </c>
      <c r="S50" s="2">
        <f t="shared" si="1"/>
        <v>43060</v>
      </c>
      <c r="T50" s="2">
        <f t="shared" si="4"/>
        <v>19200</v>
      </c>
      <c r="U50" s="2">
        <f t="shared" si="4"/>
        <v>20300</v>
      </c>
      <c r="V50" s="2">
        <f t="shared" si="4"/>
        <v>49100</v>
      </c>
      <c r="W50" s="2">
        <f t="shared" si="4"/>
        <v>72500</v>
      </c>
      <c r="X50" s="2">
        <f t="shared" si="4"/>
        <v>54200</v>
      </c>
      <c r="Y50" s="2" cm="1">
        <f t="array" ref="Y50">_xlfn.XLOOKUP(Y$1&amp;$R50,$C$3:$C$1662&amp;$D$3:$D$1662,$E$3:$E$1662,0,0,1)</f>
        <v>900</v>
      </c>
      <c r="Z50" s="2" cm="1">
        <f t="array" ref="Z50">_xlfn.XLOOKUP(Z$1&amp;$R50,$C$3:$C$1662&amp;$D$3:$D$1662,$E$3:$E$1662,0,0,1)</f>
        <v>200</v>
      </c>
      <c r="AA50" s="2" cm="1">
        <f t="array" ref="AA50">_xlfn.XLOOKUP(AA$1&amp;$R50,$C$3:$C$1662&amp;$D$3:$D$1662,$E$3:$E$1662,0,0,1)</f>
        <v>700</v>
      </c>
      <c r="AB50" s="2" cm="1">
        <f t="array" ref="AB50">_xlfn.XLOOKUP(AB$1&amp;$R50,$C$3:$C$1662&amp;$D$3:$D$1662,$E$3:$E$1662,0,0,1)</f>
        <v>200</v>
      </c>
      <c r="AC50" s="2" cm="1">
        <f t="array" ref="AC50">_xlfn.XLOOKUP(AC$1&amp;$R50,$C$3:$C$1662&amp;$D$3:$D$1662,$E$3:$E$1662,0,0,1)</f>
        <v>600</v>
      </c>
    </row>
    <row r="51" spans="3:29" x14ac:dyDescent="0.4">
      <c r="C51" t="s">
        <v>758</v>
      </c>
      <c r="D51" t="s">
        <v>561</v>
      </c>
      <c r="E51">
        <v>600</v>
      </c>
      <c r="R51" t="s">
        <v>208</v>
      </c>
      <c r="S51" s="2">
        <f t="shared" si="1"/>
        <v>43220</v>
      </c>
      <c r="T51" s="2">
        <f t="shared" si="4"/>
        <v>19200</v>
      </c>
      <c r="U51" s="2">
        <f t="shared" si="4"/>
        <v>20900</v>
      </c>
      <c r="V51" s="2">
        <f t="shared" si="4"/>
        <v>49100</v>
      </c>
      <c r="W51" s="2">
        <f t="shared" si="4"/>
        <v>72700</v>
      </c>
      <c r="X51" s="2">
        <f t="shared" si="4"/>
        <v>54200</v>
      </c>
      <c r="Y51" s="2" cm="1">
        <f t="array" ref="Y51">_xlfn.XLOOKUP(Y$1&amp;$R51,$C$3:$C$1662&amp;$D$3:$D$1662,$E$3:$E$1662,0,0,1)</f>
        <v>0</v>
      </c>
      <c r="Z51" s="2" cm="1">
        <f t="array" ref="Z51">_xlfn.XLOOKUP(Z$1&amp;$R51,$C$3:$C$1662&amp;$D$3:$D$1662,$E$3:$E$1662,0,0,1)</f>
        <v>600</v>
      </c>
      <c r="AA51" s="2" cm="1">
        <f t="array" ref="AA51">_xlfn.XLOOKUP(AA$1&amp;$R51,$C$3:$C$1662&amp;$D$3:$D$1662,$E$3:$E$1662,0,0,1)</f>
        <v>0</v>
      </c>
      <c r="AB51" s="2" cm="1">
        <f t="array" ref="AB51">_xlfn.XLOOKUP(AB$1&amp;$R51,$C$3:$C$1662&amp;$D$3:$D$1662,$E$3:$E$1662,0,0,1)</f>
        <v>200</v>
      </c>
      <c r="AC51" s="2" cm="1">
        <f t="array" ref="AC51">_xlfn.XLOOKUP(AC$1&amp;$R51,$C$3:$C$1662&amp;$D$3:$D$1662,$E$3:$E$1662,0,0,1)</f>
        <v>0</v>
      </c>
    </row>
    <row r="52" spans="3:29" x14ac:dyDescent="0.4">
      <c r="C52" t="s">
        <v>758</v>
      </c>
      <c r="D52" t="s">
        <v>562</v>
      </c>
      <c r="E52">
        <v>0</v>
      </c>
      <c r="R52" t="s">
        <v>160</v>
      </c>
      <c r="S52" s="2">
        <f t="shared" si="1"/>
        <v>43220</v>
      </c>
      <c r="T52" s="2">
        <f t="shared" ref="T52:X67" si="5">T51+Y52</f>
        <v>19200</v>
      </c>
      <c r="U52" s="2">
        <f t="shared" si="5"/>
        <v>20900</v>
      </c>
      <c r="V52" s="2">
        <f t="shared" si="5"/>
        <v>49100</v>
      </c>
      <c r="W52" s="2">
        <f t="shared" si="5"/>
        <v>72700</v>
      </c>
      <c r="X52" s="2">
        <f t="shared" si="5"/>
        <v>54200</v>
      </c>
      <c r="Y52" s="2" cm="1">
        <f t="array" ref="Y52">_xlfn.XLOOKUP(Y$1&amp;$R52,$C$3:$C$1662&amp;$D$3:$D$1662,$E$3:$E$1662,0,0,1)</f>
        <v>0</v>
      </c>
      <c r="Z52" s="2" cm="1">
        <f t="array" ref="Z52">_xlfn.XLOOKUP(Z$1&amp;$R52,$C$3:$C$1662&amp;$D$3:$D$1662,$E$3:$E$1662,0,0,1)</f>
        <v>0</v>
      </c>
      <c r="AA52" s="2" cm="1">
        <f t="array" ref="AA52">_xlfn.XLOOKUP(AA$1&amp;$R52,$C$3:$C$1662&amp;$D$3:$D$1662,$E$3:$E$1662,0,0,1)</f>
        <v>0</v>
      </c>
      <c r="AB52" s="2" cm="1">
        <f t="array" ref="AB52">_xlfn.XLOOKUP(AB$1&amp;$R52,$C$3:$C$1662&amp;$D$3:$D$1662,$E$3:$E$1662,0,0,1)</f>
        <v>0</v>
      </c>
      <c r="AC52" s="2" cm="1">
        <f t="array" ref="AC52">_xlfn.XLOOKUP(AC$1&amp;$R52,$C$3:$C$1662&amp;$D$3:$D$1662,$E$3:$E$1662,0,0,1)</f>
        <v>0</v>
      </c>
    </row>
    <row r="53" spans="3:29" x14ac:dyDescent="0.4">
      <c r="C53" t="s">
        <v>758</v>
      </c>
      <c r="D53" t="s">
        <v>563</v>
      </c>
      <c r="E53">
        <v>0</v>
      </c>
      <c r="R53" t="s">
        <v>168</v>
      </c>
      <c r="S53" s="2">
        <f t="shared" si="1"/>
        <v>43720</v>
      </c>
      <c r="T53" s="2">
        <f t="shared" si="5"/>
        <v>19900</v>
      </c>
      <c r="U53" s="2">
        <f t="shared" si="5"/>
        <v>20900</v>
      </c>
      <c r="V53" s="2">
        <f t="shared" si="5"/>
        <v>49100</v>
      </c>
      <c r="W53" s="2">
        <f t="shared" si="5"/>
        <v>74300</v>
      </c>
      <c r="X53" s="2">
        <f t="shared" si="5"/>
        <v>54400</v>
      </c>
      <c r="Y53" s="2" cm="1">
        <f t="array" ref="Y53">_xlfn.XLOOKUP(Y$1&amp;$R53,$C$3:$C$1662&amp;$D$3:$D$1662,$E$3:$E$1662,0,0,1)</f>
        <v>700</v>
      </c>
      <c r="Z53" s="2" cm="1">
        <f t="array" ref="Z53">_xlfn.XLOOKUP(Z$1&amp;$R53,$C$3:$C$1662&amp;$D$3:$D$1662,$E$3:$E$1662,0,0,1)</f>
        <v>0</v>
      </c>
      <c r="AA53" s="2" cm="1">
        <f t="array" ref="AA53">_xlfn.XLOOKUP(AA$1&amp;$R53,$C$3:$C$1662&amp;$D$3:$D$1662,$E$3:$E$1662,0,0,1)</f>
        <v>0</v>
      </c>
      <c r="AB53" s="2" cm="1">
        <f t="array" ref="AB53">_xlfn.XLOOKUP(AB$1&amp;$R53,$C$3:$C$1662&amp;$D$3:$D$1662,$E$3:$E$1662,0,0,1)</f>
        <v>1600</v>
      </c>
      <c r="AC53" s="2" cm="1">
        <f t="array" ref="AC53">_xlfn.XLOOKUP(AC$1&amp;$R53,$C$3:$C$1662&amp;$D$3:$D$1662,$E$3:$E$1662,0,0,1)</f>
        <v>200</v>
      </c>
    </row>
    <row r="54" spans="3:29" x14ac:dyDescent="0.4">
      <c r="C54" t="s">
        <v>758</v>
      </c>
      <c r="D54" t="s">
        <v>564</v>
      </c>
      <c r="E54">
        <v>200</v>
      </c>
      <c r="R54" t="s">
        <v>167</v>
      </c>
      <c r="S54" s="2">
        <f t="shared" si="1"/>
        <v>43920</v>
      </c>
      <c r="T54" s="2">
        <f t="shared" si="5"/>
        <v>19900</v>
      </c>
      <c r="U54" s="2">
        <f t="shared" si="5"/>
        <v>20900</v>
      </c>
      <c r="V54" s="2">
        <f t="shared" si="5"/>
        <v>49200</v>
      </c>
      <c r="W54" s="2">
        <f t="shared" si="5"/>
        <v>75200</v>
      </c>
      <c r="X54" s="2">
        <f t="shared" si="5"/>
        <v>54400</v>
      </c>
      <c r="Y54" s="2" cm="1">
        <f t="array" ref="Y54">_xlfn.XLOOKUP(Y$1&amp;$R54,$C$3:$C$1662&amp;$D$3:$D$1662,$E$3:$E$1662,0,0,1)</f>
        <v>0</v>
      </c>
      <c r="Z54" s="2" cm="1">
        <f t="array" ref="Z54">_xlfn.XLOOKUP(Z$1&amp;$R54,$C$3:$C$1662&amp;$D$3:$D$1662,$E$3:$E$1662,0,0,1)</f>
        <v>0</v>
      </c>
      <c r="AA54" s="2" cm="1">
        <f t="array" ref="AA54">_xlfn.XLOOKUP(AA$1&amp;$R54,$C$3:$C$1662&amp;$D$3:$D$1662,$E$3:$E$1662,0,0,1)</f>
        <v>100</v>
      </c>
      <c r="AB54" s="2" cm="1">
        <f t="array" ref="AB54">_xlfn.XLOOKUP(AB$1&amp;$R54,$C$3:$C$1662&amp;$D$3:$D$1662,$E$3:$E$1662,0,0,1)</f>
        <v>900</v>
      </c>
      <c r="AC54" s="2" cm="1">
        <f t="array" ref="AC54">_xlfn.XLOOKUP(AC$1&amp;$R54,$C$3:$C$1662&amp;$D$3:$D$1662,$E$3:$E$1662,0,0,1)</f>
        <v>0</v>
      </c>
    </row>
    <row r="55" spans="3:29" x14ac:dyDescent="0.4">
      <c r="C55" t="s">
        <v>758</v>
      </c>
      <c r="D55" t="s">
        <v>565</v>
      </c>
      <c r="E55">
        <v>0</v>
      </c>
      <c r="R55" t="s">
        <v>218</v>
      </c>
      <c r="S55" s="2">
        <f t="shared" si="1"/>
        <v>44020</v>
      </c>
      <c r="T55" s="2">
        <f t="shared" si="5"/>
        <v>19900</v>
      </c>
      <c r="U55" s="2">
        <f t="shared" si="5"/>
        <v>20900</v>
      </c>
      <c r="V55" s="2">
        <f t="shared" si="5"/>
        <v>49200</v>
      </c>
      <c r="W55" s="2">
        <f t="shared" si="5"/>
        <v>75600</v>
      </c>
      <c r="X55" s="2">
        <f t="shared" si="5"/>
        <v>54500</v>
      </c>
      <c r="Y55" s="2" cm="1">
        <f t="array" ref="Y55">_xlfn.XLOOKUP(Y$1&amp;$R55,$C$3:$C$1662&amp;$D$3:$D$1662,$E$3:$E$1662,0,0,1)</f>
        <v>0</v>
      </c>
      <c r="Z55" s="2" cm="1">
        <f t="array" ref="Z55">_xlfn.XLOOKUP(Z$1&amp;$R55,$C$3:$C$1662&amp;$D$3:$D$1662,$E$3:$E$1662,0,0,1)</f>
        <v>0</v>
      </c>
      <c r="AA55" s="2" cm="1">
        <f t="array" ref="AA55">_xlfn.XLOOKUP(AA$1&amp;$R55,$C$3:$C$1662&amp;$D$3:$D$1662,$E$3:$E$1662,0,0,1)</f>
        <v>0</v>
      </c>
      <c r="AB55" s="2" cm="1">
        <f t="array" ref="AB55">_xlfn.XLOOKUP(AB$1&amp;$R55,$C$3:$C$1662&amp;$D$3:$D$1662,$E$3:$E$1662,0,0,1)</f>
        <v>400</v>
      </c>
      <c r="AC55" s="2" cm="1">
        <f t="array" ref="AC55">_xlfn.XLOOKUP(AC$1&amp;$R55,$C$3:$C$1662&amp;$D$3:$D$1662,$E$3:$E$1662,0,0,1)</f>
        <v>100</v>
      </c>
    </row>
    <row r="56" spans="3:29" x14ac:dyDescent="0.4">
      <c r="C56" t="s">
        <v>758</v>
      </c>
      <c r="D56" t="s">
        <v>566</v>
      </c>
      <c r="E56">
        <v>100</v>
      </c>
      <c r="R56" t="s">
        <v>238</v>
      </c>
      <c r="S56" s="2">
        <f t="shared" si="1"/>
        <v>44060</v>
      </c>
      <c r="T56" s="2">
        <f t="shared" si="5"/>
        <v>19900</v>
      </c>
      <c r="U56" s="2">
        <f t="shared" si="5"/>
        <v>20900</v>
      </c>
      <c r="V56" s="2">
        <f t="shared" si="5"/>
        <v>49200</v>
      </c>
      <c r="W56" s="2">
        <f t="shared" si="5"/>
        <v>75800</v>
      </c>
      <c r="X56" s="2">
        <f t="shared" si="5"/>
        <v>54500</v>
      </c>
      <c r="Y56" s="2" cm="1">
        <f t="array" ref="Y56">_xlfn.XLOOKUP(Y$1&amp;$R56,$C$3:$C$1662&amp;$D$3:$D$1662,$E$3:$E$1662,0,0,1)</f>
        <v>0</v>
      </c>
      <c r="Z56" s="2" cm="1">
        <f t="array" ref="Z56">_xlfn.XLOOKUP(Z$1&amp;$R56,$C$3:$C$1662&amp;$D$3:$D$1662,$E$3:$E$1662,0,0,1)</f>
        <v>0</v>
      </c>
      <c r="AA56" s="2" cm="1">
        <f t="array" ref="AA56">_xlfn.XLOOKUP(AA$1&amp;$R56,$C$3:$C$1662&amp;$D$3:$D$1662,$E$3:$E$1662,0,0,1)</f>
        <v>0</v>
      </c>
      <c r="AB56" s="2" cm="1">
        <f t="array" ref="AB56">_xlfn.XLOOKUP(AB$1&amp;$R56,$C$3:$C$1662&amp;$D$3:$D$1662,$E$3:$E$1662,0,0,1)</f>
        <v>200</v>
      </c>
      <c r="AC56" s="2" cm="1">
        <f t="array" ref="AC56">_xlfn.XLOOKUP(AC$1&amp;$R56,$C$3:$C$1662&amp;$D$3:$D$1662,$E$3:$E$1662,0,0,1)</f>
        <v>0</v>
      </c>
    </row>
    <row r="57" spans="3:29" x14ac:dyDescent="0.4">
      <c r="C57" t="s">
        <v>758</v>
      </c>
      <c r="D57" t="s">
        <v>567</v>
      </c>
      <c r="E57">
        <v>0</v>
      </c>
      <c r="R57" t="s">
        <v>240</v>
      </c>
      <c r="S57" s="2">
        <f t="shared" si="1"/>
        <v>44080</v>
      </c>
      <c r="T57" s="2">
        <f t="shared" si="5"/>
        <v>19900</v>
      </c>
      <c r="U57" s="2">
        <f t="shared" si="5"/>
        <v>20900</v>
      </c>
      <c r="V57" s="2">
        <f t="shared" si="5"/>
        <v>49300</v>
      </c>
      <c r="W57" s="2">
        <f t="shared" si="5"/>
        <v>75800</v>
      </c>
      <c r="X57" s="2">
        <f t="shared" si="5"/>
        <v>54500</v>
      </c>
      <c r="Y57" s="2" cm="1">
        <f t="array" ref="Y57">_xlfn.XLOOKUP(Y$1&amp;$R57,$C$3:$C$1662&amp;$D$3:$D$1662,$E$3:$E$1662,0,0,1)</f>
        <v>0</v>
      </c>
      <c r="Z57" s="2" cm="1">
        <f t="array" ref="Z57">_xlfn.XLOOKUP(Z$1&amp;$R57,$C$3:$C$1662&amp;$D$3:$D$1662,$E$3:$E$1662,0,0,1)</f>
        <v>0</v>
      </c>
      <c r="AA57" s="2" cm="1">
        <f t="array" ref="AA57">_xlfn.XLOOKUP(AA$1&amp;$R57,$C$3:$C$1662&amp;$D$3:$D$1662,$E$3:$E$1662,0,0,1)</f>
        <v>100</v>
      </c>
      <c r="AB57" s="2" cm="1">
        <f t="array" ref="AB57">_xlfn.XLOOKUP(AB$1&amp;$R57,$C$3:$C$1662&amp;$D$3:$D$1662,$E$3:$E$1662,0,0,1)</f>
        <v>0</v>
      </c>
      <c r="AC57" s="2" cm="1">
        <f t="array" ref="AC57">_xlfn.XLOOKUP(AC$1&amp;$R57,$C$3:$C$1662&amp;$D$3:$D$1662,$E$3:$E$1662,0,0,1)</f>
        <v>0</v>
      </c>
    </row>
    <row r="58" spans="3:29" x14ac:dyDescent="0.4">
      <c r="C58" t="s">
        <v>758</v>
      </c>
      <c r="D58" t="s">
        <v>568</v>
      </c>
      <c r="E58">
        <v>0</v>
      </c>
      <c r="R58" t="s">
        <v>198</v>
      </c>
      <c r="S58" s="2">
        <f t="shared" si="1"/>
        <v>44100</v>
      </c>
      <c r="T58" s="2">
        <f t="shared" si="5"/>
        <v>19900</v>
      </c>
      <c r="U58" s="2">
        <f t="shared" si="5"/>
        <v>21000</v>
      </c>
      <c r="V58" s="2">
        <f t="shared" si="5"/>
        <v>49300</v>
      </c>
      <c r="W58" s="2">
        <f t="shared" si="5"/>
        <v>75800</v>
      </c>
      <c r="X58" s="2">
        <f t="shared" si="5"/>
        <v>54500</v>
      </c>
      <c r="Y58" s="2" cm="1">
        <f t="array" ref="Y58">_xlfn.XLOOKUP(Y$1&amp;$R58,$C$3:$C$1662&amp;$D$3:$D$1662,$E$3:$E$1662,0,0,1)</f>
        <v>0</v>
      </c>
      <c r="Z58" s="2" cm="1">
        <f t="array" ref="Z58">_xlfn.XLOOKUP(Z$1&amp;$R58,$C$3:$C$1662&amp;$D$3:$D$1662,$E$3:$E$1662,0,0,1)</f>
        <v>100</v>
      </c>
      <c r="AA58" s="2" cm="1">
        <f t="array" ref="AA58">_xlfn.XLOOKUP(AA$1&amp;$R58,$C$3:$C$1662&amp;$D$3:$D$1662,$E$3:$E$1662,0,0,1)</f>
        <v>0</v>
      </c>
      <c r="AB58" s="2" cm="1">
        <f t="array" ref="AB58">_xlfn.XLOOKUP(AB$1&amp;$R58,$C$3:$C$1662&amp;$D$3:$D$1662,$E$3:$E$1662,0,0,1)</f>
        <v>0</v>
      </c>
      <c r="AC58" s="2" cm="1">
        <f t="array" ref="AC58">_xlfn.XLOOKUP(AC$1&amp;$R58,$C$3:$C$1662&amp;$D$3:$D$1662,$E$3:$E$1662,0,0,1)</f>
        <v>0</v>
      </c>
    </row>
    <row r="59" spans="3:29" x14ac:dyDescent="0.4">
      <c r="C59" t="s">
        <v>758</v>
      </c>
      <c r="D59" t="s">
        <v>569</v>
      </c>
      <c r="E59">
        <v>0</v>
      </c>
      <c r="R59" t="s">
        <v>251</v>
      </c>
      <c r="S59" s="2">
        <f t="shared" si="1"/>
        <v>44500</v>
      </c>
      <c r="T59" s="2">
        <f t="shared" si="5"/>
        <v>20000</v>
      </c>
      <c r="U59" s="2">
        <f t="shared" si="5"/>
        <v>21400</v>
      </c>
      <c r="V59" s="2">
        <f t="shared" si="5"/>
        <v>49700</v>
      </c>
      <c r="W59" s="2">
        <f t="shared" si="5"/>
        <v>76000</v>
      </c>
      <c r="X59" s="2">
        <f t="shared" si="5"/>
        <v>55400</v>
      </c>
      <c r="Y59" s="2" cm="1">
        <f t="array" ref="Y59">_xlfn.XLOOKUP(Y$1&amp;$R59,$C$3:$C$1662&amp;$D$3:$D$1662,$E$3:$E$1662,0,0,1)</f>
        <v>100</v>
      </c>
      <c r="Z59" s="2" cm="1">
        <f t="array" ref="Z59">_xlfn.XLOOKUP(Z$1&amp;$R59,$C$3:$C$1662&amp;$D$3:$D$1662,$E$3:$E$1662,0,0,1)</f>
        <v>400</v>
      </c>
      <c r="AA59" s="2" cm="1">
        <f t="array" ref="AA59">_xlfn.XLOOKUP(AA$1&amp;$R59,$C$3:$C$1662&amp;$D$3:$D$1662,$E$3:$E$1662,0,0,1)</f>
        <v>400</v>
      </c>
      <c r="AB59" s="2" cm="1">
        <f t="array" ref="AB59">_xlfn.XLOOKUP(AB$1&amp;$R59,$C$3:$C$1662&amp;$D$3:$D$1662,$E$3:$E$1662,0,0,1)</f>
        <v>200</v>
      </c>
      <c r="AC59" s="2" cm="1">
        <f t="array" ref="AC59">_xlfn.XLOOKUP(AC$1&amp;$R59,$C$3:$C$1662&amp;$D$3:$D$1662,$E$3:$E$1662,0,0,1)</f>
        <v>900</v>
      </c>
    </row>
    <row r="60" spans="3:29" x14ac:dyDescent="0.4">
      <c r="C60" t="s">
        <v>758</v>
      </c>
      <c r="D60" t="s">
        <v>570</v>
      </c>
      <c r="E60">
        <v>900</v>
      </c>
      <c r="R60" t="s">
        <v>259</v>
      </c>
      <c r="S60" s="2">
        <f t="shared" si="1"/>
        <v>44960</v>
      </c>
      <c r="T60" s="2">
        <f t="shared" si="5"/>
        <v>20000</v>
      </c>
      <c r="U60" s="2">
        <f t="shared" si="5"/>
        <v>22000</v>
      </c>
      <c r="V60" s="2">
        <f t="shared" si="5"/>
        <v>49900</v>
      </c>
      <c r="W60" s="2">
        <f t="shared" si="5"/>
        <v>77100</v>
      </c>
      <c r="X60" s="2">
        <f t="shared" si="5"/>
        <v>55800</v>
      </c>
      <c r="Y60" s="2" cm="1">
        <f t="array" ref="Y60">_xlfn.XLOOKUP(Y$1&amp;$R60,$C$3:$C$1662&amp;$D$3:$D$1662,$E$3:$E$1662,0,0,1)</f>
        <v>0</v>
      </c>
      <c r="Z60" s="2" cm="1">
        <f t="array" ref="Z60">_xlfn.XLOOKUP(Z$1&amp;$R60,$C$3:$C$1662&amp;$D$3:$D$1662,$E$3:$E$1662,0,0,1)</f>
        <v>600</v>
      </c>
      <c r="AA60" s="2" cm="1">
        <f t="array" ref="AA60">_xlfn.XLOOKUP(AA$1&amp;$R60,$C$3:$C$1662&amp;$D$3:$D$1662,$E$3:$E$1662,0,0,1)</f>
        <v>200</v>
      </c>
      <c r="AB60" s="2" cm="1">
        <f t="array" ref="AB60">_xlfn.XLOOKUP(AB$1&amp;$R60,$C$3:$C$1662&amp;$D$3:$D$1662,$E$3:$E$1662,0,0,1)</f>
        <v>1100</v>
      </c>
      <c r="AC60" s="2" cm="1">
        <f t="array" ref="AC60">_xlfn.XLOOKUP(AC$1&amp;$R60,$C$3:$C$1662&amp;$D$3:$D$1662,$E$3:$E$1662,0,0,1)</f>
        <v>400</v>
      </c>
    </row>
    <row r="61" spans="3:29" x14ac:dyDescent="0.4">
      <c r="C61" t="s">
        <v>758</v>
      </c>
      <c r="D61" t="s">
        <v>571</v>
      </c>
      <c r="E61">
        <v>400</v>
      </c>
      <c r="R61" t="s">
        <v>80</v>
      </c>
      <c r="S61" s="2">
        <f t="shared" si="1"/>
        <v>46140</v>
      </c>
      <c r="T61" s="2">
        <f t="shared" si="5"/>
        <v>20300</v>
      </c>
      <c r="U61" s="2">
        <f t="shared" si="5"/>
        <v>22300</v>
      </c>
      <c r="V61" s="2">
        <f t="shared" si="5"/>
        <v>49900</v>
      </c>
      <c r="W61" s="2">
        <f t="shared" si="5"/>
        <v>81800</v>
      </c>
      <c r="X61" s="2">
        <f t="shared" si="5"/>
        <v>56400</v>
      </c>
      <c r="Y61" s="2" cm="1">
        <f t="array" ref="Y61">_xlfn.XLOOKUP(Y$1&amp;$R61,$C$3:$C$1662&amp;$D$3:$D$1662,$E$3:$E$1662,0,0,1)</f>
        <v>300</v>
      </c>
      <c r="Z61" s="2" cm="1">
        <f t="array" ref="Z61">_xlfn.XLOOKUP(Z$1&amp;$R61,$C$3:$C$1662&amp;$D$3:$D$1662,$E$3:$E$1662,0,0,1)</f>
        <v>300</v>
      </c>
      <c r="AA61" s="2" cm="1">
        <f t="array" ref="AA61">_xlfn.XLOOKUP(AA$1&amp;$R61,$C$3:$C$1662&amp;$D$3:$D$1662,$E$3:$E$1662,0,0,1)</f>
        <v>0</v>
      </c>
      <c r="AB61" s="2" cm="1">
        <f t="array" ref="AB61">_xlfn.XLOOKUP(AB$1&amp;$R61,$C$3:$C$1662&amp;$D$3:$D$1662,$E$3:$E$1662,0,0,1)</f>
        <v>4700</v>
      </c>
      <c r="AC61" s="2" cm="1">
        <f t="array" ref="AC61">_xlfn.XLOOKUP(AC$1&amp;$R61,$C$3:$C$1662&amp;$D$3:$D$1662,$E$3:$E$1662,0,0,1)</f>
        <v>600</v>
      </c>
    </row>
    <row r="62" spans="3:29" x14ac:dyDescent="0.4">
      <c r="C62" t="s">
        <v>758</v>
      </c>
      <c r="D62" t="s">
        <v>572</v>
      </c>
      <c r="E62">
        <v>600</v>
      </c>
      <c r="R62" t="s">
        <v>206</v>
      </c>
      <c r="S62" s="2">
        <f t="shared" si="1"/>
        <v>46780</v>
      </c>
      <c r="T62" s="2">
        <f t="shared" si="5"/>
        <v>20300</v>
      </c>
      <c r="U62" s="2">
        <f t="shared" si="5"/>
        <v>22300</v>
      </c>
      <c r="V62" s="2">
        <f t="shared" si="5"/>
        <v>51900</v>
      </c>
      <c r="W62" s="2">
        <f t="shared" si="5"/>
        <v>82500</v>
      </c>
      <c r="X62" s="2">
        <f t="shared" si="5"/>
        <v>56900</v>
      </c>
      <c r="Y62" s="2" cm="1">
        <f t="array" ref="Y62">_xlfn.XLOOKUP(Y$1&amp;$R62,$C$3:$C$1662&amp;$D$3:$D$1662,$E$3:$E$1662,0,0,1)</f>
        <v>0</v>
      </c>
      <c r="Z62" s="2" cm="1">
        <f t="array" ref="Z62">_xlfn.XLOOKUP(Z$1&amp;$R62,$C$3:$C$1662&amp;$D$3:$D$1662,$E$3:$E$1662,0,0,1)</f>
        <v>0</v>
      </c>
      <c r="AA62" s="2" cm="1">
        <f t="array" ref="AA62">_xlfn.XLOOKUP(AA$1&amp;$R62,$C$3:$C$1662&amp;$D$3:$D$1662,$E$3:$E$1662,0,0,1)</f>
        <v>2000</v>
      </c>
      <c r="AB62" s="2" cm="1">
        <f t="array" ref="AB62">_xlfn.XLOOKUP(AB$1&amp;$R62,$C$3:$C$1662&amp;$D$3:$D$1662,$E$3:$E$1662,0,0,1)</f>
        <v>700</v>
      </c>
      <c r="AC62" s="2" cm="1">
        <f t="array" ref="AC62">_xlfn.XLOOKUP(AC$1&amp;$R62,$C$3:$C$1662&amp;$D$3:$D$1662,$E$3:$E$1662,0,0,1)</f>
        <v>500</v>
      </c>
    </row>
    <row r="63" spans="3:29" x14ac:dyDescent="0.4">
      <c r="C63" t="s">
        <v>758</v>
      </c>
      <c r="D63" t="s">
        <v>573</v>
      </c>
      <c r="E63">
        <v>500</v>
      </c>
      <c r="R63" t="s">
        <v>178</v>
      </c>
      <c r="S63" s="2">
        <f t="shared" si="1"/>
        <v>47000</v>
      </c>
      <c r="T63" s="2">
        <f t="shared" si="5"/>
        <v>20300</v>
      </c>
      <c r="U63" s="2">
        <f t="shared" si="5"/>
        <v>22300</v>
      </c>
      <c r="V63" s="2">
        <f t="shared" si="5"/>
        <v>52000</v>
      </c>
      <c r="W63" s="2">
        <f t="shared" si="5"/>
        <v>83500</v>
      </c>
      <c r="X63" s="2">
        <f t="shared" si="5"/>
        <v>56900</v>
      </c>
      <c r="Y63" s="2" cm="1">
        <f t="array" ref="Y63">_xlfn.XLOOKUP(Y$1&amp;$R63,$C$3:$C$1662&amp;$D$3:$D$1662,$E$3:$E$1662,0,0,1)</f>
        <v>0</v>
      </c>
      <c r="Z63" s="2" cm="1">
        <f t="array" ref="Z63">_xlfn.XLOOKUP(Z$1&amp;$R63,$C$3:$C$1662&amp;$D$3:$D$1662,$E$3:$E$1662,0,0,1)</f>
        <v>0</v>
      </c>
      <c r="AA63" s="2" cm="1">
        <f t="array" ref="AA63">_xlfn.XLOOKUP(AA$1&amp;$R63,$C$3:$C$1662&amp;$D$3:$D$1662,$E$3:$E$1662,0,0,1)</f>
        <v>100</v>
      </c>
      <c r="AB63" s="2" cm="1">
        <f t="array" ref="AB63">_xlfn.XLOOKUP(AB$1&amp;$R63,$C$3:$C$1662&amp;$D$3:$D$1662,$E$3:$E$1662,0,0,1)</f>
        <v>1000</v>
      </c>
      <c r="AC63" s="2" cm="1">
        <f t="array" ref="AC63">_xlfn.XLOOKUP(AC$1&amp;$R63,$C$3:$C$1662&amp;$D$3:$D$1662,$E$3:$E$1662,0,0,1)</f>
        <v>0</v>
      </c>
    </row>
    <row r="64" spans="3:29" x14ac:dyDescent="0.4">
      <c r="C64" t="s">
        <v>758</v>
      </c>
      <c r="D64" t="s">
        <v>574</v>
      </c>
      <c r="E64">
        <v>0</v>
      </c>
      <c r="R64" t="s">
        <v>183</v>
      </c>
      <c r="S64" s="2">
        <f t="shared" si="1"/>
        <v>47180</v>
      </c>
      <c r="T64" s="2">
        <f t="shared" si="5"/>
        <v>20300</v>
      </c>
      <c r="U64" s="2">
        <f t="shared" si="5"/>
        <v>22300</v>
      </c>
      <c r="V64" s="2">
        <f t="shared" si="5"/>
        <v>52600</v>
      </c>
      <c r="W64" s="2">
        <f t="shared" si="5"/>
        <v>83800</v>
      </c>
      <c r="X64" s="2">
        <f t="shared" si="5"/>
        <v>56900</v>
      </c>
      <c r="Y64" s="2" cm="1">
        <f t="array" ref="Y64">_xlfn.XLOOKUP(Y$1&amp;$R64,$C$3:$C$1662&amp;$D$3:$D$1662,$E$3:$E$1662,0,0,1)</f>
        <v>0</v>
      </c>
      <c r="Z64" s="2" cm="1">
        <f t="array" ref="Z64">_xlfn.XLOOKUP(Z$1&amp;$R64,$C$3:$C$1662&amp;$D$3:$D$1662,$E$3:$E$1662,0,0,1)</f>
        <v>0</v>
      </c>
      <c r="AA64" s="2" cm="1">
        <f t="array" ref="AA64">_xlfn.XLOOKUP(AA$1&amp;$R64,$C$3:$C$1662&amp;$D$3:$D$1662,$E$3:$E$1662,0,0,1)</f>
        <v>600</v>
      </c>
      <c r="AB64" s="2" cm="1">
        <f t="array" ref="AB64">_xlfn.XLOOKUP(AB$1&amp;$R64,$C$3:$C$1662&amp;$D$3:$D$1662,$E$3:$E$1662,0,0,1)</f>
        <v>300</v>
      </c>
      <c r="AC64" s="2" cm="1">
        <f t="array" ref="AC64">_xlfn.XLOOKUP(AC$1&amp;$R64,$C$3:$C$1662&amp;$D$3:$D$1662,$E$3:$E$1662,0,0,1)</f>
        <v>0</v>
      </c>
    </row>
    <row r="65" spans="3:29" x14ac:dyDescent="0.4">
      <c r="C65" t="s">
        <v>758</v>
      </c>
      <c r="D65" t="s">
        <v>575</v>
      </c>
      <c r="E65">
        <v>0</v>
      </c>
      <c r="R65" t="s">
        <v>64</v>
      </c>
      <c r="S65" s="2">
        <f t="shared" si="1"/>
        <v>47340</v>
      </c>
      <c r="T65" s="2">
        <f t="shared" si="5"/>
        <v>20300</v>
      </c>
      <c r="U65" s="2">
        <f t="shared" si="5"/>
        <v>22800</v>
      </c>
      <c r="V65" s="2">
        <f t="shared" si="5"/>
        <v>52700</v>
      </c>
      <c r="W65" s="2">
        <f t="shared" si="5"/>
        <v>84000</v>
      </c>
      <c r="X65" s="2">
        <f t="shared" si="5"/>
        <v>56900</v>
      </c>
      <c r="Y65" s="2" cm="1">
        <f t="array" ref="Y65">_xlfn.XLOOKUP(Y$1&amp;$R65,$C$3:$C$1662&amp;$D$3:$D$1662,$E$3:$E$1662,0,0,1)</f>
        <v>0</v>
      </c>
      <c r="Z65" s="2" cm="1">
        <f t="array" ref="Z65">_xlfn.XLOOKUP(Z$1&amp;$R65,$C$3:$C$1662&amp;$D$3:$D$1662,$E$3:$E$1662,0,0,1)</f>
        <v>500</v>
      </c>
      <c r="AA65" s="2" cm="1">
        <f t="array" ref="AA65">_xlfn.XLOOKUP(AA$1&amp;$R65,$C$3:$C$1662&amp;$D$3:$D$1662,$E$3:$E$1662,0,0,1)</f>
        <v>100</v>
      </c>
      <c r="AB65" s="2" cm="1">
        <f t="array" ref="AB65">_xlfn.XLOOKUP(AB$1&amp;$R65,$C$3:$C$1662&amp;$D$3:$D$1662,$E$3:$E$1662,0,0,1)</f>
        <v>200</v>
      </c>
      <c r="AC65" s="2" cm="1">
        <f t="array" ref="AC65">_xlfn.XLOOKUP(AC$1&amp;$R65,$C$3:$C$1662&amp;$D$3:$D$1662,$E$3:$E$1662,0,0,1)</f>
        <v>0</v>
      </c>
    </row>
    <row r="66" spans="3:29" x14ac:dyDescent="0.4">
      <c r="C66" t="s">
        <v>758</v>
      </c>
      <c r="D66" t="s">
        <v>576</v>
      </c>
      <c r="E66">
        <v>0</v>
      </c>
      <c r="R66" t="s">
        <v>294</v>
      </c>
      <c r="S66" s="2">
        <f t="shared" si="1"/>
        <v>47400</v>
      </c>
      <c r="T66" s="2">
        <f t="shared" si="5"/>
        <v>20300</v>
      </c>
      <c r="U66" s="2">
        <f t="shared" si="5"/>
        <v>22900</v>
      </c>
      <c r="V66" s="2">
        <f t="shared" si="5"/>
        <v>52700</v>
      </c>
      <c r="W66" s="2">
        <f t="shared" si="5"/>
        <v>84200</v>
      </c>
      <c r="X66" s="2">
        <f t="shared" si="5"/>
        <v>56900</v>
      </c>
      <c r="Y66" s="2" cm="1">
        <f t="array" ref="Y66">_xlfn.XLOOKUP(Y$1&amp;$R66,$C$3:$C$1662&amp;$D$3:$D$1662,$E$3:$E$1662,0,0,1)</f>
        <v>0</v>
      </c>
      <c r="Z66" s="2" cm="1">
        <f t="array" ref="Z66">_xlfn.XLOOKUP(Z$1&amp;$R66,$C$3:$C$1662&amp;$D$3:$D$1662,$E$3:$E$1662,0,0,1)</f>
        <v>100</v>
      </c>
      <c r="AA66" s="2" cm="1">
        <f t="array" ref="AA66">_xlfn.XLOOKUP(AA$1&amp;$R66,$C$3:$C$1662&amp;$D$3:$D$1662,$E$3:$E$1662,0,0,1)</f>
        <v>0</v>
      </c>
      <c r="AB66" s="2" cm="1">
        <f t="array" ref="AB66">_xlfn.XLOOKUP(AB$1&amp;$R66,$C$3:$C$1662&amp;$D$3:$D$1662,$E$3:$E$1662,0,0,1)</f>
        <v>200</v>
      </c>
      <c r="AC66" s="2" cm="1">
        <f t="array" ref="AC66">_xlfn.XLOOKUP(AC$1&amp;$R66,$C$3:$C$1662&amp;$D$3:$D$1662,$E$3:$E$1662,0,0,1)</f>
        <v>0</v>
      </c>
    </row>
    <row r="67" spans="3:29" x14ac:dyDescent="0.4">
      <c r="C67" t="s">
        <v>758</v>
      </c>
      <c r="D67" t="s">
        <v>577</v>
      </c>
      <c r="E67">
        <v>0</v>
      </c>
      <c r="R67" t="s">
        <v>29</v>
      </c>
      <c r="S67" s="2">
        <f t="shared" ref="S67:S130" si="6">IFERROR(AVERAGEIFS(T67:X67,T67:X67,"&gt;0"),0)</f>
        <v>47980</v>
      </c>
      <c r="T67" s="2">
        <f t="shared" si="5"/>
        <v>20300</v>
      </c>
      <c r="U67" s="2">
        <f t="shared" si="5"/>
        <v>22900</v>
      </c>
      <c r="V67" s="2">
        <f t="shared" si="5"/>
        <v>54600</v>
      </c>
      <c r="W67" s="2">
        <f t="shared" si="5"/>
        <v>84200</v>
      </c>
      <c r="X67" s="2">
        <f t="shared" si="5"/>
        <v>57900</v>
      </c>
      <c r="Y67" s="2" cm="1">
        <f t="array" ref="Y67">_xlfn.XLOOKUP(Y$1&amp;$R67,$C$3:$C$1662&amp;$D$3:$D$1662,$E$3:$E$1662,0,0,1)</f>
        <v>0</v>
      </c>
      <c r="Z67" s="2" cm="1">
        <f t="array" ref="Z67">_xlfn.XLOOKUP(Z$1&amp;$R67,$C$3:$C$1662&amp;$D$3:$D$1662,$E$3:$E$1662,0,0,1)</f>
        <v>0</v>
      </c>
      <c r="AA67" s="2" cm="1">
        <f t="array" ref="AA67">_xlfn.XLOOKUP(AA$1&amp;$R67,$C$3:$C$1662&amp;$D$3:$D$1662,$E$3:$E$1662,0,0,1)</f>
        <v>1900</v>
      </c>
      <c r="AB67" s="2" cm="1">
        <f t="array" ref="AB67">_xlfn.XLOOKUP(AB$1&amp;$R67,$C$3:$C$1662&amp;$D$3:$D$1662,$E$3:$E$1662,0,0,1)</f>
        <v>0</v>
      </c>
      <c r="AC67" s="2" cm="1">
        <f t="array" ref="AC67">_xlfn.XLOOKUP(AC$1&amp;$R67,$C$3:$C$1662&amp;$D$3:$D$1662,$E$3:$E$1662,0,0,1)</f>
        <v>1000</v>
      </c>
    </row>
    <row r="68" spans="3:29" x14ac:dyDescent="0.4">
      <c r="C68" t="s">
        <v>758</v>
      </c>
      <c r="D68" t="s">
        <v>578</v>
      </c>
      <c r="E68">
        <v>1000</v>
      </c>
      <c r="R68" t="s">
        <v>17</v>
      </c>
      <c r="S68" s="2">
        <f t="shared" si="6"/>
        <v>49080</v>
      </c>
      <c r="T68" s="2">
        <f t="shared" ref="T68:X83" si="7">T67+Y68</f>
        <v>20600</v>
      </c>
      <c r="U68" s="2">
        <f t="shared" si="7"/>
        <v>25700</v>
      </c>
      <c r="V68" s="2">
        <f t="shared" si="7"/>
        <v>55700</v>
      </c>
      <c r="W68" s="2">
        <f t="shared" si="7"/>
        <v>85100</v>
      </c>
      <c r="X68" s="2">
        <f t="shared" si="7"/>
        <v>58300</v>
      </c>
      <c r="Y68" s="2" cm="1">
        <f t="array" ref="Y68">_xlfn.XLOOKUP(Y$1&amp;$R68,$C$3:$C$1662&amp;$D$3:$D$1662,$E$3:$E$1662,0,0,1)</f>
        <v>300</v>
      </c>
      <c r="Z68" s="2" cm="1">
        <f t="array" ref="Z68">_xlfn.XLOOKUP(Z$1&amp;$R68,$C$3:$C$1662&amp;$D$3:$D$1662,$E$3:$E$1662,0,0,1)</f>
        <v>2800</v>
      </c>
      <c r="AA68" s="2" cm="1">
        <f t="array" ref="AA68">_xlfn.XLOOKUP(AA$1&amp;$R68,$C$3:$C$1662&amp;$D$3:$D$1662,$E$3:$E$1662,0,0,1)</f>
        <v>1100</v>
      </c>
      <c r="AB68" s="2" cm="1">
        <f t="array" ref="AB68">_xlfn.XLOOKUP(AB$1&amp;$R68,$C$3:$C$1662&amp;$D$3:$D$1662,$E$3:$E$1662,0,0,1)</f>
        <v>900</v>
      </c>
      <c r="AC68" s="2" cm="1">
        <f t="array" ref="AC68">_xlfn.XLOOKUP(AC$1&amp;$R68,$C$3:$C$1662&amp;$D$3:$D$1662,$E$3:$E$1662,0,0,1)</f>
        <v>400</v>
      </c>
    </row>
    <row r="69" spans="3:29" x14ac:dyDescent="0.4">
      <c r="C69" t="s">
        <v>758</v>
      </c>
      <c r="D69" t="s">
        <v>579</v>
      </c>
      <c r="E69">
        <v>400</v>
      </c>
      <c r="R69" t="s">
        <v>58</v>
      </c>
      <c r="S69" s="2">
        <f t="shared" si="6"/>
        <v>49360</v>
      </c>
      <c r="T69" s="2">
        <f t="shared" si="7"/>
        <v>20600</v>
      </c>
      <c r="U69" s="2">
        <f t="shared" si="7"/>
        <v>26500</v>
      </c>
      <c r="V69" s="2">
        <f t="shared" si="7"/>
        <v>55700</v>
      </c>
      <c r="W69" s="2">
        <f t="shared" si="7"/>
        <v>85700</v>
      </c>
      <c r="X69" s="2">
        <f t="shared" si="7"/>
        <v>58300</v>
      </c>
      <c r="Y69" s="2" cm="1">
        <f t="array" ref="Y69">_xlfn.XLOOKUP(Y$1&amp;$R69,$C$3:$C$1662&amp;$D$3:$D$1662,$E$3:$E$1662,0,0,1)</f>
        <v>0</v>
      </c>
      <c r="Z69" s="2" cm="1">
        <f t="array" ref="Z69">_xlfn.XLOOKUP(Z$1&amp;$R69,$C$3:$C$1662&amp;$D$3:$D$1662,$E$3:$E$1662,0,0,1)</f>
        <v>800</v>
      </c>
      <c r="AA69" s="2" cm="1">
        <f t="array" ref="AA69">_xlfn.XLOOKUP(AA$1&amp;$R69,$C$3:$C$1662&amp;$D$3:$D$1662,$E$3:$E$1662,0,0,1)</f>
        <v>0</v>
      </c>
      <c r="AB69" s="2" cm="1">
        <f t="array" ref="AB69">_xlfn.XLOOKUP(AB$1&amp;$R69,$C$3:$C$1662&amp;$D$3:$D$1662,$E$3:$E$1662,0,0,1)</f>
        <v>600</v>
      </c>
      <c r="AC69" s="2" cm="1">
        <f t="array" ref="AC69">_xlfn.XLOOKUP(AC$1&amp;$R69,$C$3:$C$1662&amp;$D$3:$D$1662,$E$3:$E$1662,0,0,1)</f>
        <v>0</v>
      </c>
    </row>
    <row r="70" spans="3:29" x14ac:dyDescent="0.4">
      <c r="C70" t="s">
        <v>758</v>
      </c>
      <c r="D70" t="s">
        <v>580</v>
      </c>
      <c r="E70">
        <v>0</v>
      </c>
      <c r="R70" t="s">
        <v>125</v>
      </c>
      <c r="S70" s="2">
        <f t="shared" si="6"/>
        <v>49660</v>
      </c>
      <c r="T70" s="2">
        <f t="shared" si="7"/>
        <v>20600</v>
      </c>
      <c r="U70" s="2">
        <f t="shared" si="7"/>
        <v>26700</v>
      </c>
      <c r="V70" s="2">
        <f t="shared" si="7"/>
        <v>55900</v>
      </c>
      <c r="W70" s="2">
        <f t="shared" si="7"/>
        <v>85800</v>
      </c>
      <c r="X70" s="2">
        <f t="shared" si="7"/>
        <v>59300</v>
      </c>
      <c r="Y70" s="2" cm="1">
        <f t="array" ref="Y70">_xlfn.XLOOKUP(Y$1&amp;$R70,$C$3:$C$1662&amp;$D$3:$D$1662,$E$3:$E$1662,0,0,1)</f>
        <v>0</v>
      </c>
      <c r="Z70" s="2" cm="1">
        <f t="array" ref="Z70">_xlfn.XLOOKUP(Z$1&amp;$R70,$C$3:$C$1662&amp;$D$3:$D$1662,$E$3:$E$1662,0,0,1)</f>
        <v>200</v>
      </c>
      <c r="AA70" s="2" cm="1">
        <f t="array" ref="AA70">_xlfn.XLOOKUP(AA$1&amp;$R70,$C$3:$C$1662&amp;$D$3:$D$1662,$E$3:$E$1662,0,0,1)</f>
        <v>200</v>
      </c>
      <c r="AB70" s="2" cm="1">
        <f t="array" ref="AB70">_xlfn.XLOOKUP(AB$1&amp;$R70,$C$3:$C$1662&amp;$D$3:$D$1662,$E$3:$E$1662,0,0,1)</f>
        <v>100</v>
      </c>
      <c r="AC70" s="2" cm="1">
        <f t="array" ref="AC70">_xlfn.XLOOKUP(AC$1&amp;$R70,$C$3:$C$1662&amp;$D$3:$D$1662,$E$3:$E$1662,0,0,1)</f>
        <v>1000</v>
      </c>
    </row>
    <row r="71" spans="3:29" x14ac:dyDescent="0.4">
      <c r="C71" t="s">
        <v>758</v>
      </c>
      <c r="D71" t="s">
        <v>581</v>
      </c>
      <c r="E71">
        <v>1000</v>
      </c>
      <c r="R71" t="s">
        <v>13</v>
      </c>
      <c r="S71" s="2">
        <f t="shared" si="6"/>
        <v>50080</v>
      </c>
      <c r="T71" s="2">
        <f t="shared" si="7"/>
        <v>22100</v>
      </c>
      <c r="U71" s="2">
        <f t="shared" si="7"/>
        <v>26700</v>
      </c>
      <c r="V71" s="2">
        <f t="shared" si="7"/>
        <v>56000</v>
      </c>
      <c r="W71" s="2">
        <f t="shared" si="7"/>
        <v>85900</v>
      </c>
      <c r="X71" s="2">
        <f t="shared" si="7"/>
        <v>59700</v>
      </c>
      <c r="Y71" s="2" cm="1">
        <f t="array" ref="Y71">_xlfn.XLOOKUP(Y$1&amp;$R71,$C$3:$C$1662&amp;$D$3:$D$1662,$E$3:$E$1662,0,0,1)</f>
        <v>1500</v>
      </c>
      <c r="Z71" s="2" cm="1">
        <f t="array" ref="Z71">_xlfn.XLOOKUP(Z$1&amp;$R71,$C$3:$C$1662&amp;$D$3:$D$1662,$E$3:$E$1662,0,0,1)</f>
        <v>0</v>
      </c>
      <c r="AA71" s="2" cm="1">
        <f t="array" ref="AA71">_xlfn.XLOOKUP(AA$1&amp;$R71,$C$3:$C$1662&amp;$D$3:$D$1662,$E$3:$E$1662,0,0,1)</f>
        <v>100</v>
      </c>
      <c r="AB71" s="2" cm="1">
        <f t="array" ref="AB71">_xlfn.XLOOKUP(AB$1&amp;$R71,$C$3:$C$1662&amp;$D$3:$D$1662,$E$3:$E$1662,0,0,1)</f>
        <v>100</v>
      </c>
      <c r="AC71" s="2" cm="1">
        <f t="array" ref="AC71">_xlfn.XLOOKUP(AC$1&amp;$R71,$C$3:$C$1662&amp;$D$3:$D$1662,$E$3:$E$1662,0,0,1)</f>
        <v>400</v>
      </c>
    </row>
    <row r="72" spans="3:29" x14ac:dyDescent="0.4">
      <c r="C72" t="s">
        <v>758</v>
      </c>
      <c r="D72" t="s">
        <v>582</v>
      </c>
      <c r="E72">
        <v>400</v>
      </c>
      <c r="R72" t="s">
        <v>87</v>
      </c>
      <c r="S72" s="2">
        <f t="shared" si="6"/>
        <v>50260</v>
      </c>
      <c r="T72" s="2">
        <f t="shared" si="7"/>
        <v>22100</v>
      </c>
      <c r="U72" s="2">
        <f t="shared" si="7"/>
        <v>26900</v>
      </c>
      <c r="V72" s="2">
        <f t="shared" si="7"/>
        <v>56100</v>
      </c>
      <c r="W72" s="2">
        <f t="shared" si="7"/>
        <v>85900</v>
      </c>
      <c r="X72" s="2">
        <f t="shared" si="7"/>
        <v>60300</v>
      </c>
      <c r="Y72" s="2" cm="1">
        <f t="array" ref="Y72">_xlfn.XLOOKUP(Y$1&amp;$R72,$C$3:$C$1662&amp;$D$3:$D$1662,$E$3:$E$1662,0,0,1)</f>
        <v>0</v>
      </c>
      <c r="Z72" s="2" cm="1">
        <f t="array" ref="Z72">_xlfn.XLOOKUP(Z$1&amp;$R72,$C$3:$C$1662&amp;$D$3:$D$1662,$E$3:$E$1662,0,0,1)</f>
        <v>200</v>
      </c>
      <c r="AA72" s="2" cm="1">
        <f t="array" ref="AA72">_xlfn.XLOOKUP(AA$1&amp;$R72,$C$3:$C$1662&amp;$D$3:$D$1662,$E$3:$E$1662,0,0,1)</f>
        <v>100</v>
      </c>
      <c r="AB72" s="2" cm="1">
        <f t="array" ref="AB72">_xlfn.XLOOKUP(AB$1&amp;$R72,$C$3:$C$1662&amp;$D$3:$D$1662,$E$3:$E$1662,0,0,1)</f>
        <v>0</v>
      </c>
      <c r="AC72" s="2" cm="1">
        <f t="array" ref="AC72">_xlfn.XLOOKUP(AC$1&amp;$R72,$C$3:$C$1662&amp;$D$3:$D$1662,$E$3:$E$1662,0,0,1)</f>
        <v>600</v>
      </c>
    </row>
    <row r="73" spans="3:29" x14ac:dyDescent="0.4">
      <c r="C73" t="s">
        <v>758</v>
      </c>
      <c r="D73" t="s">
        <v>583</v>
      </c>
      <c r="E73">
        <v>600</v>
      </c>
      <c r="R73" t="s">
        <v>202</v>
      </c>
      <c r="S73" s="2">
        <f t="shared" si="6"/>
        <v>50420</v>
      </c>
      <c r="T73" s="2">
        <f t="shared" si="7"/>
        <v>22200</v>
      </c>
      <c r="U73" s="2">
        <f t="shared" si="7"/>
        <v>27000</v>
      </c>
      <c r="V73" s="2">
        <f t="shared" si="7"/>
        <v>56200</v>
      </c>
      <c r="W73" s="2">
        <f t="shared" si="7"/>
        <v>85900</v>
      </c>
      <c r="X73" s="2">
        <f t="shared" si="7"/>
        <v>60800</v>
      </c>
      <c r="Y73" s="2" cm="1">
        <f t="array" ref="Y73">_xlfn.XLOOKUP(Y$1&amp;$R73,$C$3:$C$1662&amp;$D$3:$D$1662,$E$3:$E$1662,0,0,1)</f>
        <v>100</v>
      </c>
      <c r="Z73" s="2" cm="1">
        <f t="array" ref="Z73">_xlfn.XLOOKUP(Z$1&amp;$R73,$C$3:$C$1662&amp;$D$3:$D$1662,$E$3:$E$1662,0,0,1)</f>
        <v>100</v>
      </c>
      <c r="AA73" s="2" cm="1">
        <f t="array" ref="AA73">_xlfn.XLOOKUP(AA$1&amp;$R73,$C$3:$C$1662&amp;$D$3:$D$1662,$E$3:$E$1662,0,0,1)</f>
        <v>100</v>
      </c>
      <c r="AB73" s="2" cm="1">
        <f t="array" ref="AB73">_xlfn.XLOOKUP(AB$1&amp;$R73,$C$3:$C$1662&amp;$D$3:$D$1662,$E$3:$E$1662,0,0,1)</f>
        <v>0</v>
      </c>
      <c r="AC73" s="2" cm="1">
        <f t="array" ref="AC73">_xlfn.XLOOKUP(AC$1&amp;$R73,$C$3:$C$1662&amp;$D$3:$D$1662,$E$3:$E$1662,0,0,1)</f>
        <v>500</v>
      </c>
    </row>
    <row r="74" spans="3:29" x14ac:dyDescent="0.4">
      <c r="C74" t="s">
        <v>758</v>
      </c>
      <c r="D74" t="s">
        <v>584</v>
      </c>
      <c r="E74">
        <v>500</v>
      </c>
      <c r="R74" t="s">
        <v>86</v>
      </c>
      <c r="S74" s="2">
        <f t="shared" si="6"/>
        <v>50620</v>
      </c>
      <c r="T74" s="2">
        <f t="shared" si="7"/>
        <v>22200</v>
      </c>
      <c r="U74" s="2">
        <f t="shared" si="7"/>
        <v>27000</v>
      </c>
      <c r="V74" s="2">
        <f t="shared" si="7"/>
        <v>56800</v>
      </c>
      <c r="W74" s="2">
        <f t="shared" si="7"/>
        <v>86100</v>
      </c>
      <c r="X74" s="2">
        <f t="shared" si="7"/>
        <v>61000</v>
      </c>
      <c r="Y74" s="2" cm="1">
        <f t="array" ref="Y74">_xlfn.XLOOKUP(Y$1&amp;$R74,$C$3:$C$1662&amp;$D$3:$D$1662,$E$3:$E$1662,0,0,1)</f>
        <v>0</v>
      </c>
      <c r="Z74" s="2" cm="1">
        <f t="array" ref="Z74">_xlfn.XLOOKUP(Z$1&amp;$R74,$C$3:$C$1662&amp;$D$3:$D$1662,$E$3:$E$1662,0,0,1)</f>
        <v>0</v>
      </c>
      <c r="AA74" s="2" cm="1">
        <f t="array" ref="AA74">_xlfn.XLOOKUP(AA$1&amp;$R74,$C$3:$C$1662&amp;$D$3:$D$1662,$E$3:$E$1662,0,0,1)</f>
        <v>600</v>
      </c>
      <c r="AB74" s="2" cm="1">
        <f t="array" ref="AB74">_xlfn.XLOOKUP(AB$1&amp;$R74,$C$3:$C$1662&amp;$D$3:$D$1662,$E$3:$E$1662,0,0,1)</f>
        <v>200</v>
      </c>
      <c r="AC74" s="2" cm="1">
        <f t="array" ref="AC74">_xlfn.XLOOKUP(AC$1&amp;$R74,$C$3:$C$1662&amp;$D$3:$D$1662,$E$3:$E$1662,0,0,1)</f>
        <v>200</v>
      </c>
    </row>
    <row r="75" spans="3:29" x14ac:dyDescent="0.4">
      <c r="C75" t="s">
        <v>758</v>
      </c>
      <c r="D75" t="s">
        <v>585</v>
      </c>
      <c r="E75">
        <v>200</v>
      </c>
      <c r="R75" t="s">
        <v>289</v>
      </c>
      <c r="S75" s="2">
        <f t="shared" si="6"/>
        <v>50800</v>
      </c>
      <c r="T75" s="2">
        <f t="shared" si="7"/>
        <v>22200</v>
      </c>
      <c r="U75" s="2">
        <f t="shared" si="7"/>
        <v>27000</v>
      </c>
      <c r="V75" s="2">
        <f t="shared" si="7"/>
        <v>56800</v>
      </c>
      <c r="W75" s="2">
        <f t="shared" si="7"/>
        <v>86400</v>
      </c>
      <c r="X75" s="2">
        <f t="shared" si="7"/>
        <v>61600</v>
      </c>
      <c r="Y75" s="2" cm="1">
        <f t="array" ref="Y75">_xlfn.XLOOKUP(Y$1&amp;$R75,$C$3:$C$1662&amp;$D$3:$D$1662,$E$3:$E$1662,0,0,1)</f>
        <v>0</v>
      </c>
      <c r="Z75" s="2" cm="1">
        <f t="array" ref="Z75">_xlfn.XLOOKUP(Z$1&amp;$R75,$C$3:$C$1662&amp;$D$3:$D$1662,$E$3:$E$1662,0,0,1)</f>
        <v>0</v>
      </c>
      <c r="AA75" s="2" cm="1">
        <f t="array" ref="AA75">_xlfn.XLOOKUP(AA$1&amp;$R75,$C$3:$C$1662&amp;$D$3:$D$1662,$E$3:$E$1662,0,0,1)</f>
        <v>0</v>
      </c>
      <c r="AB75" s="2" cm="1">
        <f t="array" ref="AB75">_xlfn.XLOOKUP(AB$1&amp;$R75,$C$3:$C$1662&amp;$D$3:$D$1662,$E$3:$E$1662,0,0,1)</f>
        <v>300</v>
      </c>
      <c r="AC75" s="2" cm="1">
        <f t="array" ref="AC75">_xlfn.XLOOKUP(AC$1&amp;$R75,$C$3:$C$1662&amp;$D$3:$D$1662,$E$3:$E$1662,0,0,1)</f>
        <v>600</v>
      </c>
    </row>
    <row r="76" spans="3:29" x14ac:dyDescent="0.4">
      <c r="C76" t="s">
        <v>758</v>
      </c>
      <c r="D76" t="s">
        <v>586</v>
      </c>
      <c r="E76">
        <v>600</v>
      </c>
      <c r="R76" t="s">
        <v>295</v>
      </c>
      <c r="S76" s="2">
        <f t="shared" si="6"/>
        <v>51420</v>
      </c>
      <c r="T76" s="2">
        <f t="shared" si="7"/>
        <v>22900</v>
      </c>
      <c r="U76" s="2">
        <f t="shared" si="7"/>
        <v>27000</v>
      </c>
      <c r="V76" s="2">
        <f t="shared" si="7"/>
        <v>57200</v>
      </c>
      <c r="W76" s="2">
        <f t="shared" si="7"/>
        <v>87700</v>
      </c>
      <c r="X76" s="2">
        <f t="shared" si="7"/>
        <v>62300</v>
      </c>
      <c r="Y76" s="2" cm="1">
        <f t="array" ref="Y76">_xlfn.XLOOKUP(Y$1&amp;$R76,$C$3:$C$1662&amp;$D$3:$D$1662,$E$3:$E$1662,0,0,1)</f>
        <v>700</v>
      </c>
      <c r="Z76" s="2" cm="1">
        <f t="array" ref="Z76">_xlfn.XLOOKUP(Z$1&amp;$R76,$C$3:$C$1662&amp;$D$3:$D$1662,$E$3:$E$1662,0,0,1)</f>
        <v>0</v>
      </c>
      <c r="AA76" s="2" cm="1">
        <f t="array" ref="AA76">_xlfn.XLOOKUP(AA$1&amp;$R76,$C$3:$C$1662&amp;$D$3:$D$1662,$E$3:$E$1662,0,0,1)</f>
        <v>400</v>
      </c>
      <c r="AB76" s="2" cm="1">
        <f t="array" ref="AB76">_xlfn.XLOOKUP(AB$1&amp;$R76,$C$3:$C$1662&amp;$D$3:$D$1662,$E$3:$E$1662,0,0,1)</f>
        <v>1300</v>
      </c>
      <c r="AC76" s="2" cm="1">
        <f t="array" ref="AC76">_xlfn.XLOOKUP(AC$1&amp;$R76,$C$3:$C$1662&amp;$D$3:$D$1662,$E$3:$E$1662,0,0,1)</f>
        <v>700</v>
      </c>
    </row>
    <row r="77" spans="3:29" x14ac:dyDescent="0.4">
      <c r="C77" t="s">
        <v>758</v>
      </c>
      <c r="D77" t="s">
        <v>587</v>
      </c>
      <c r="E77">
        <v>700</v>
      </c>
      <c r="R77" t="s">
        <v>103</v>
      </c>
      <c r="S77" s="2">
        <f t="shared" si="6"/>
        <v>51460</v>
      </c>
      <c r="T77" s="2">
        <f t="shared" si="7"/>
        <v>23000</v>
      </c>
      <c r="U77" s="2">
        <f t="shared" si="7"/>
        <v>27000</v>
      </c>
      <c r="V77" s="2">
        <f t="shared" si="7"/>
        <v>57300</v>
      </c>
      <c r="W77" s="2">
        <f t="shared" si="7"/>
        <v>87700</v>
      </c>
      <c r="X77" s="2">
        <f t="shared" si="7"/>
        <v>62300</v>
      </c>
      <c r="Y77" s="2" cm="1">
        <f t="array" ref="Y77">_xlfn.XLOOKUP(Y$1&amp;$R77,$C$3:$C$1662&amp;$D$3:$D$1662,$E$3:$E$1662,0,0,1)</f>
        <v>100</v>
      </c>
      <c r="Z77" s="2" cm="1">
        <f t="array" ref="Z77">_xlfn.XLOOKUP(Z$1&amp;$R77,$C$3:$C$1662&amp;$D$3:$D$1662,$E$3:$E$1662,0,0,1)</f>
        <v>0</v>
      </c>
      <c r="AA77" s="2" cm="1">
        <f t="array" ref="AA77">_xlfn.XLOOKUP(AA$1&amp;$R77,$C$3:$C$1662&amp;$D$3:$D$1662,$E$3:$E$1662,0,0,1)</f>
        <v>100</v>
      </c>
      <c r="AB77" s="2" cm="1">
        <f t="array" ref="AB77">_xlfn.XLOOKUP(AB$1&amp;$R77,$C$3:$C$1662&amp;$D$3:$D$1662,$E$3:$E$1662,0,0,1)</f>
        <v>0</v>
      </c>
      <c r="AC77" s="2" cm="1">
        <f t="array" ref="AC77">_xlfn.XLOOKUP(AC$1&amp;$R77,$C$3:$C$1662&amp;$D$3:$D$1662,$E$3:$E$1662,0,0,1)</f>
        <v>0</v>
      </c>
    </row>
    <row r="78" spans="3:29" x14ac:dyDescent="0.4">
      <c r="C78" t="s">
        <v>758</v>
      </c>
      <c r="D78" t="s">
        <v>588</v>
      </c>
      <c r="E78">
        <v>0</v>
      </c>
      <c r="R78" t="s">
        <v>140</v>
      </c>
      <c r="S78" s="2">
        <f t="shared" si="6"/>
        <v>51580</v>
      </c>
      <c r="T78" s="2">
        <f t="shared" si="7"/>
        <v>23000</v>
      </c>
      <c r="U78" s="2">
        <f t="shared" si="7"/>
        <v>27400</v>
      </c>
      <c r="V78" s="2">
        <f t="shared" si="7"/>
        <v>57300</v>
      </c>
      <c r="W78" s="2">
        <f t="shared" si="7"/>
        <v>87700</v>
      </c>
      <c r="X78" s="2">
        <f t="shared" si="7"/>
        <v>62500</v>
      </c>
      <c r="Y78" s="2" cm="1">
        <f t="array" ref="Y78">_xlfn.XLOOKUP(Y$1&amp;$R78,$C$3:$C$1662&amp;$D$3:$D$1662,$E$3:$E$1662,0,0,1)</f>
        <v>0</v>
      </c>
      <c r="Z78" s="2" cm="1">
        <f t="array" ref="Z78">_xlfn.XLOOKUP(Z$1&amp;$R78,$C$3:$C$1662&amp;$D$3:$D$1662,$E$3:$E$1662,0,0,1)</f>
        <v>400</v>
      </c>
      <c r="AA78" s="2" cm="1">
        <f t="array" ref="AA78">_xlfn.XLOOKUP(AA$1&amp;$R78,$C$3:$C$1662&amp;$D$3:$D$1662,$E$3:$E$1662,0,0,1)</f>
        <v>0</v>
      </c>
      <c r="AB78" s="2" cm="1">
        <f t="array" ref="AB78">_xlfn.XLOOKUP(AB$1&amp;$R78,$C$3:$C$1662&amp;$D$3:$D$1662,$E$3:$E$1662,0,0,1)</f>
        <v>0</v>
      </c>
      <c r="AC78" s="2" cm="1">
        <f t="array" ref="AC78">_xlfn.XLOOKUP(AC$1&amp;$R78,$C$3:$C$1662&amp;$D$3:$D$1662,$E$3:$E$1662,0,0,1)</f>
        <v>200</v>
      </c>
    </row>
    <row r="79" spans="3:29" x14ac:dyDescent="0.4">
      <c r="C79" t="s">
        <v>758</v>
      </c>
      <c r="D79" t="s">
        <v>589</v>
      </c>
      <c r="E79">
        <v>200</v>
      </c>
      <c r="R79" t="s">
        <v>134</v>
      </c>
      <c r="S79" s="2">
        <f t="shared" si="6"/>
        <v>52220</v>
      </c>
      <c r="T79" s="2">
        <f t="shared" si="7"/>
        <v>23100</v>
      </c>
      <c r="U79" s="2">
        <f t="shared" si="7"/>
        <v>27400</v>
      </c>
      <c r="V79" s="2">
        <f t="shared" si="7"/>
        <v>60100</v>
      </c>
      <c r="W79" s="2">
        <f t="shared" si="7"/>
        <v>88000</v>
      </c>
      <c r="X79" s="2">
        <f t="shared" si="7"/>
        <v>62500</v>
      </c>
      <c r="Y79" s="2" cm="1">
        <f t="array" ref="Y79">_xlfn.XLOOKUP(Y$1&amp;$R79,$C$3:$C$1662&amp;$D$3:$D$1662,$E$3:$E$1662,0,0,1)</f>
        <v>100</v>
      </c>
      <c r="Z79" s="2" cm="1">
        <f t="array" ref="Z79">_xlfn.XLOOKUP(Z$1&amp;$R79,$C$3:$C$1662&amp;$D$3:$D$1662,$E$3:$E$1662,0,0,1)</f>
        <v>0</v>
      </c>
      <c r="AA79" s="2" cm="1">
        <f t="array" ref="AA79">_xlfn.XLOOKUP(AA$1&amp;$R79,$C$3:$C$1662&amp;$D$3:$D$1662,$E$3:$E$1662,0,0,1)</f>
        <v>2800</v>
      </c>
      <c r="AB79" s="2" cm="1">
        <f t="array" ref="AB79">_xlfn.XLOOKUP(AB$1&amp;$R79,$C$3:$C$1662&amp;$D$3:$D$1662,$E$3:$E$1662,0,0,1)</f>
        <v>300</v>
      </c>
      <c r="AC79" s="2" cm="1">
        <f t="array" ref="AC79">_xlfn.XLOOKUP(AC$1&amp;$R79,$C$3:$C$1662&amp;$D$3:$D$1662,$E$3:$E$1662,0,0,1)</f>
        <v>0</v>
      </c>
    </row>
    <row r="80" spans="3:29" x14ac:dyDescent="0.4">
      <c r="C80" t="s">
        <v>758</v>
      </c>
      <c r="D80" t="s">
        <v>590</v>
      </c>
      <c r="E80">
        <v>0</v>
      </c>
      <c r="R80" t="s">
        <v>116</v>
      </c>
      <c r="S80" s="2">
        <f t="shared" si="6"/>
        <v>52260</v>
      </c>
      <c r="T80" s="2">
        <f t="shared" si="7"/>
        <v>23100</v>
      </c>
      <c r="U80" s="2">
        <f t="shared" si="7"/>
        <v>27400</v>
      </c>
      <c r="V80" s="2">
        <f t="shared" si="7"/>
        <v>60300</v>
      </c>
      <c r="W80" s="2">
        <f t="shared" si="7"/>
        <v>88000</v>
      </c>
      <c r="X80" s="2">
        <f t="shared" si="7"/>
        <v>62500</v>
      </c>
      <c r="Y80" s="2" cm="1">
        <f t="array" ref="Y80">_xlfn.XLOOKUP(Y$1&amp;$R80,$C$3:$C$1662&amp;$D$3:$D$1662,$E$3:$E$1662,0,0,1)</f>
        <v>0</v>
      </c>
      <c r="Z80" s="2" cm="1">
        <f t="array" ref="Z80">_xlfn.XLOOKUP(Z$1&amp;$R80,$C$3:$C$1662&amp;$D$3:$D$1662,$E$3:$E$1662,0,0,1)</f>
        <v>0</v>
      </c>
      <c r="AA80" s="2" cm="1">
        <f t="array" ref="AA80">_xlfn.XLOOKUP(AA$1&amp;$R80,$C$3:$C$1662&amp;$D$3:$D$1662,$E$3:$E$1662,0,0,1)</f>
        <v>200</v>
      </c>
      <c r="AB80" s="2" cm="1">
        <f t="array" ref="AB80">_xlfn.XLOOKUP(AB$1&amp;$R80,$C$3:$C$1662&amp;$D$3:$D$1662,$E$3:$E$1662,0,0,1)</f>
        <v>0</v>
      </c>
      <c r="AC80" s="2" cm="1">
        <f t="array" ref="AC80">_xlfn.XLOOKUP(AC$1&amp;$R80,$C$3:$C$1662&amp;$D$3:$D$1662,$E$3:$E$1662,0,0,1)</f>
        <v>0</v>
      </c>
    </row>
    <row r="81" spans="3:29" x14ac:dyDescent="0.4">
      <c r="C81" t="s">
        <v>758</v>
      </c>
      <c r="D81" t="s">
        <v>591</v>
      </c>
      <c r="E81">
        <v>0</v>
      </c>
      <c r="R81" t="s">
        <v>132</v>
      </c>
      <c r="S81" s="2">
        <f t="shared" si="6"/>
        <v>52360</v>
      </c>
      <c r="T81" s="2">
        <f t="shared" si="7"/>
        <v>23300</v>
      </c>
      <c r="U81" s="2">
        <f t="shared" si="7"/>
        <v>27400</v>
      </c>
      <c r="V81" s="2">
        <f t="shared" si="7"/>
        <v>60400</v>
      </c>
      <c r="W81" s="2">
        <f t="shared" si="7"/>
        <v>88100</v>
      </c>
      <c r="X81" s="2">
        <f t="shared" si="7"/>
        <v>62600</v>
      </c>
      <c r="Y81" s="2" cm="1">
        <f t="array" ref="Y81">_xlfn.XLOOKUP(Y$1&amp;$R81,$C$3:$C$1662&amp;$D$3:$D$1662,$E$3:$E$1662,0,0,1)</f>
        <v>200</v>
      </c>
      <c r="Z81" s="2" cm="1">
        <f t="array" ref="Z81">_xlfn.XLOOKUP(Z$1&amp;$R81,$C$3:$C$1662&amp;$D$3:$D$1662,$E$3:$E$1662,0,0,1)</f>
        <v>0</v>
      </c>
      <c r="AA81" s="2" cm="1">
        <f t="array" ref="AA81">_xlfn.XLOOKUP(AA$1&amp;$R81,$C$3:$C$1662&amp;$D$3:$D$1662,$E$3:$E$1662,0,0,1)</f>
        <v>100</v>
      </c>
      <c r="AB81" s="2" cm="1">
        <f t="array" ref="AB81">_xlfn.XLOOKUP(AB$1&amp;$R81,$C$3:$C$1662&amp;$D$3:$D$1662,$E$3:$E$1662,0,0,1)</f>
        <v>100</v>
      </c>
      <c r="AC81" s="2" cm="1">
        <f t="array" ref="AC81">_xlfn.XLOOKUP(AC$1&amp;$R81,$C$3:$C$1662&amp;$D$3:$D$1662,$E$3:$E$1662,0,0,1)</f>
        <v>100</v>
      </c>
    </row>
    <row r="82" spans="3:29" x14ac:dyDescent="0.4">
      <c r="C82" t="s">
        <v>758</v>
      </c>
      <c r="D82" t="s">
        <v>592</v>
      </c>
      <c r="E82">
        <v>100</v>
      </c>
      <c r="R82" t="s">
        <v>296</v>
      </c>
      <c r="S82" s="2">
        <f t="shared" si="6"/>
        <v>52620</v>
      </c>
      <c r="T82" s="2">
        <f t="shared" si="7"/>
        <v>24300</v>
      </c>
      <c r="U82" s="2">
        <f t="shared" si="7"/>
        <v>27500</v>
      </c>
      <c r="V82" s="2">
        <f t="shared" si="7"/>
        <v>60400</v>
      </c>
      <c r="W82" s="2">
        <f t="shared" si="7"/>
        <v>88300</v>
      </c>
      <c r="X82" s="2">
        <f t="shared" si="7"/>
        <v>62600</v>
      </c>
      <c r="Y82" s="2" cm="1">
        <f t="array" ref="Y82">_xlfn.XLOOKUP(Y$1&amp;$R82,$C$3:$C$1662&amp;$D$3:$D$1662,$E$3:$E$1662,0,0,1)</f>
        <v>1000</v>
      </c>
      <c r="Z82" s="2" cm="1">
        <f t="array" ref="Z82">_xlfn.XLOOKUP(Z$1&amp;$R82,$C$3:$C$1662&amp;$D$3:$D$1662,$E$3:$E$1662,0,0,1)</f>
        <v>100</v>
      </c>
      <c r="AA82" s="2" cm="1">
        <f t="array" ref="AA82">_xlfn.XLOOKUP(AA$1&amp;$R82,$C$3:$C$1662&amp;$D$3:$D$1662,$E$3:$E$1662,0,0,1)</f>
        <v>0</v>
      </c>
      <c r="AB82" s="2" cm="1">
        <f t="array" ref="AB82">_xlfn.XLOOKUP(AB$1&amp;$R82,$C$3:$C$1662&amp;$D$3:$D$1662,$E$3:$E$1662,0,0,1)</f>
        <v>200</v>
      </c>
      <c r="AC82" s="2" cm="1">
        <f t="array" ref="AC82">_xlfn.XLOOKUP(AC$1&amp;$R82,$C$3:$C$1662&amp;$D$3:$D$1662,$E$3:$E$1662,0,0,1)</f>
        <v>0</v>
      </c>
    </row>
    <row r="83" spans="3:29" x14ac:dyDescent="0.4">
      <c r="C83" t="s">
        <v>758</v>
      </c>
      <c r="D83" t="s">
        <v>593</v>
      </c>
      <c r="E83">
        <v>0</v>
      </c>
      <c r="R83" t="s">
        <v>94</v>
      </c>
      <c r="S83" s="2">
        <f t="shared" si="6"/>
        <v>52740</v>
      </c>
      <c r="T83" s="2">
        <f t="shared" si="7"/>
        <v>24600</v>
      </c>
      <c r="U83" s="2">
        <f t="shared" si="7"/>
        <v>27700</v>
      </c>
      <c r="V83" s="2">
        <f t="shared" si="7"/>
        <v>60400</v>
      </c>
      <c r="W83" s="2">
        <f t="shared" si="7"/>
        <v>88400</v>
      </c>
      <c r="X83" s="2">
        <f t="shared" si="7"/>
        <v>62600</v>
      </c>
      <c r="Y83" s="2" cm="1">
        <f t="array" ref="Y83">_xlfn.XLOOKUP(Y$1&amp;$R83,$C$3:$C$1662&amp;$D$3:$D$1662,$E$3:$E$1662,0,0,1)</f>
        <v>300</v>
      </c>
      <c r="Z83" s="2" cm="1">
        <f t="array" ref="Z83">_xlfn.XLOOKUP(Z$1&amp;$R83,$C$3:$C$1662&amp;$D$3:$D$1662,$E$3:$E$1662,0,0,1)</f>
        <v>200</v>
      </c>
      <c r="AA83" s="2" cm="1">
        <f t="array" ref="AA83">_xlfn.XLOOKUP(AA$1&amp;$R83,$C$3:$C$1662&amp;$D$3:$D$1662,$E$3:$E$1662,0,0,1)</f>
        <v>0</v>
      </c>
      <c r="AB83" s="2" cm="1">
        <f t="array" ref="AB83">_xlfn.XLOOKUP(AB$1&amp;$R83,$C$3:$C$1662&amp;$D$3:$D$1662,$E$3:$E$1662,0,0,1)</f>
        <v>100</v>
      </c>
      <c r="AC83" s="2" cm="1">
        <f t="array" ref="AC83">_xlfn.XLOOKUP(AC$1&amp;$R83,$C$3:$C$1662&amp;$D$3:$D$1662,$E$3:$E$1662,0,0,1)</f>
        <v>0</v>
      </c>
    </row>
    <row r="84" spans="3:29" x14ac:dyDescent="0.4">
      <c r="C84" t="s">
        <v>758</v>
      </c>
      <c r="D84" t="s">
        <v>594</v>
      </c>
      <c r="E84">
        <v>0</v>
      </c>
      <c r="R84" t="s">
        <v>93</v>
      </c>
      <c r="S84" s="2">
        <f t="shared" si="6"/>
        <v>53000</v>
      </c>
      <c r="T84" s="2">
        <f t="shared" ref="T84:X99" si="8">T83+Y84</f>
        <v>25300</v>
      </c>
      <c r="U84" s="2">
        <f t="shared" si="8"/>
        <v>27800</v>
      </c>
      <c r="V84" s="2">
        <f t="shared" si="8"/>
        <v>60400</v>
      </c>
      <c r="W84" s="2">
        <f t="shared" si="8"/>
        <v>88700</v>
      </c>
      <c r="X84" s="2">
        <f t="shared" si="8"/>
        <v>62800</v>
      </c>
      <c r="Y84" s="2" cm="1">
        <f t="array" ref="Y84">_xlfn.XLOOKUP(Y$1&amp;$R84,$C$3:$C$1662&amp;$D$3:$D$1662,$E$3:$E$1662,0,0,1)</f>
        <v>700</v>
      </c>
      <c r="Z84" s="2" cm="1">
        <f t="array" ref="Z84">_xlfn.XLOOKUP(Z$1&amp;$R84,$C$3:$C$1662&amp;$D$3:$D$1662,$E$3:$E$1662,0,0,1)</f>
        <v>100</v>
      </c>
      <c r="AA84" s="2" cm="1">
        <f t="array" ref="AA84">_xlfn.XLOOKUP(AA$1&amp;$R84,$C$3:$C$1662&amp;$D$3:$D$1662,$E$3:$E$1662,0,0,1)</f>
        <v>0</v>
      </c>
      <c r="AB84" s="2" cm="1">
        <f t="array" ref="AB84">_xlfn.XLOOKUP(AB$1&amp;$R84,$C$3:$C$1662&amp;$D$3:$D$1662,$E$3:$E$1662,0,0,1)</f>
        <v>300</v>
      </c>
      <c r="AC84" s="2" cm="1">
        <f t="array" ref="AC84">_xlfn.XLOOKUP(AC$1&amp;$R84,$C$3:$C$1662&amp;$D$3:$D$1662,$E$3:$E$1662,0,0,1)</f>
        <v>200</v>
      </c>
    </row>
    <row r="85" spans="3:29" x14ac:dyDescent="0.4">
      <c r="C85" t="s">
        <v>758</v>
      </c>
      <c r="D85" t="s">
        <v>595</v>
      </c>
      <c r="E85">
        <v>200</v>
      </c>
      <c r="R85" t="s">
        <v>229</v>
      </c>
      <c r="S85" s="2">
        <f t="shared" si="6"/>
        <v>53280</v>
      </c>
      <c r="T85" s="2">
        <f t="shared" si="8"/>
        <v>25300</v>
      </c>
      <c r="U85" s="2">
        <f t="shared" si="8"/>
        <v>27800</v>
      </c>
      <c r="V85" s="2">
        <f t="shared" si="8"/>
        <v>60400</v>
      </c>
      <c r="W85" s="2">
        <f t="shared" si="8"/>
        <v>90100</v>
      </c>
      <c r="X85" s="2">
        <f t="shared" si="8"/>
        <v>62800</v>
      </c>
      <c r="Y85" s="2" cm="1">
        <f t="array" ref="Y85">_xlfn.XLOOKUP(Y$1&amp;$R85,$C$3:$C$1662&amp;$D$3:$D$1662,$E$3:$E$1662,0,0,1)</f>
        <v>0</v>
      </c>
      <c r="Z85" s="2" cm="1">
        <f t="array" ref="Z85">_xlfn.XLOOKUP(Z$1&amp;$R85,$C$3:$C$1662&amp;$D$3:$D$1662,$E$3:$E$1662,0,0,1)</f>
        <v>0</v>
      </c>
      <c r="AA85" s="2" cm="1">
        <f t="array" ref="AA85">_xlfn.XLOOKUP(AA$1&amp;$R85,$C$3:$C$1662&amp;$D$3:$D$1662,$E$3:$E$1662,0,0,1)</f>
        <v>0</v>
      </c>
      <c r="AB85" s="2" cm="1">
        <f t="array" ref="AB85">_xlfn.XLOOKUP(AB$1&amp;$R85,$C$3:$C$1662&amp;$D$3:$D$1662,$E$3:$E$1662,0,0,1)</f>
        <v>1400</v>
      </c>
      <c r="AC85" s="2" cm="1">
        <f t="array" ref="AC85">_xlfn.XLOOKUP(AC$1&amp;$R85,$C$3:$C$1662&amp;$D$3:$D$1662,$E$3:$E$1662,0,0,1)</f>
        <v>0</v>
      </c>
    </row>
    <row r="86" spans="3:29" x14ac:dyDescent="0.4">
      <c r="C86" t="s">
        <v>758</v>
      </c>
      <c r="D86" t="s">
        <v>596</v>
      </c>
      <c r="E86">
        <v>0</v>
      </c>
      <c r="R86" t="s">
        <v>250</v>
      </c>
      <c r="S86" s="2">
        <f t="shared" si="6"/>
        <v>53280</v>
      </c>
      <c r="T86" s="2">
        <f t="shared" si="8"/>
        <v>25300</v>
      </c>
      <c r="U86" s="2">
        <f t="shared" si="8"/>
        <v>27800</v>
      </c>
      <c r="V86" s="2">
        <f t="shared" si="8"/>
        <v>60400</v>
      </c>
      <c r="W86" s="2">
        <f t="shared" si="8"/>
        <v>90100</v>
      </c>
      <c r="X86" s="2">
        <f t="shared" si="8"/>
        <v>62800</v>
      </c>
      <c r="Y86" s="2" cm="1">
        <f t="array" ref="Y86">_xlfn.XLOOKUP(Y$1&amp;$R86,$C$3:$C$1662&amp;$D$3:$D$1662,$E$3:$E$1662,0,0,1)</f>
        <v>0</v>
      </c>
      <c r="Z86" s="2" cm="1">
        <f t="array" ref="Z86">_xlfn.XLOOKUP(Z$1&amp;$R86,$C$3:$C$1662&amp;$D$3:$D$1662,$E$3:$E$1662,0,0,1)</f>
        <v>0</v>
      </c>
      <c r="AA86" s="2" cm="1">
        <f t="array" ref="AA86">_xlfn.XLOOKUP(AA$1&amp;$R86,$C$3:$C$1662&amp;$D$3:$D$1662,$E$3:$E$1662,0,0,1)</f>
        <v>0</v>
      </c>
      <c r="AB86" s="2" cm="1">
        <f t="array" ref="AB86">_xlfn.XLOOKUP(AB$1&amp;$R86,$C$3:$C$1662&amp;$D$3:$D$1662,$E$3:$E$1662,0,0,1)</f>
        <v>0</v>
      </c>
      <c r="AC86" s="2" cm="1">
        <f t="array" ref="AC86">_xlfn.XLOOKUP(AC$1&amp;$R86,$C$3:$C$1662&amp;$D$3:$D$1662,$E$3:$E$1662,0,0,1)</f>
        <v>0</v>
      </c>
    </row>
    <row r="87" spans="3:29" x14ac:dyDescent="0.4">
      <c r="C87" t="s">
        <v>758</v>
      </c>
      <c r="D87" t="s">
        <v>597</v>
      </c>
      <c r="E87">
        <v>0</v>
      </c>
      <c r="R87" t="s">
        <v>127</v>
      </c>
      <c r="S87" s="2">
        <f t="shared" si="6"/>
        <v>54980</v>
      </c>
      <c r="T87" s="2">
        <f t="shared" si="8"/>
        <v>25400</v>
      </c>
      <c r="U87" s="2">
        <f t="shared" si="8"/>
        <v>27800</v>
      </c>
      <c r="V87" s="2">
        <f t="shared" si="8"/>
        <v>63300</v>
      </c>
      <c r="W87" s="2">
        <f t="shared" si="8"/>
        <v>91000</v>
      </c>
      <c r="X87" s="2">
        <f t="shared" si="8"/>
        <v>67400</v>
      </c>
      <c r="Y87" s="2" cm="1">
        <f t="array" ref="Y87">_xlfn.XLOOKUP(Y$1&amp;$R87,$C$3:$C$1662&amp;$D$3:$D$1662,$E$3:$E$1662,0,0,1)</f>
        <v>100</v>
      </c>
      <c r="Z87" s="2" cm="1">
        <f t="array" ref="Z87">_xlfn.XLOOKUP(Z$1&amp;$R87,$C$3:$C$1662&amp;$D$3:$D$1662,$E$3:$E$1662,0,0,1)</f>
        <v>0</v>
      </c>
      <c r="AA87" s="2" cm="1">
        <f t="array" ref="AA87">_xlfn.XLOOKUP(AA$1&amp;$R87,$C$3:$C$1662&amp;$D$3:$D$1662,$E$3:$E$1662,0,0,1)</f>
        <v>2900</v>
      </c>
      <c r="AB87" s="2" cm="1">
        <f t="array" ref="AB87">_xlfn.XLOOKUP(AB$1&amp;$R87,$C$3:$C$1662&amp;$D$3:$D$1662,$E$3:$E$1662,0,0,1)</f>
        <v>900</v>
      </c>
      <c r="AC87" s="2" cm="1">
        <f t="array" ref="AC87">_xlfn.XLOOKUP(AC$1&amp;$R87,$C$3:$C$1662&amp;$D$3:$D$1662,$E$3:$E$1662,0,0,1)</f>
        <v>4600</v>
      </c>
    </row>
    <row r="88" spans="3:29" x14ac:dyDescent="0.4">
      <c r="C88" t="s">
        <v>758</v>
      </c>
      <c r="D88" t="s">
        <v>598</v>
      </c>
      <c r="E88">
        <v>4600</v>
      </c>
      <c r="R88" t="s">
        <v>151</v>
      </c>
      <c r="S88" s="2">
        <f t="shared" si="6"/>
        <v>55300</v>
      </c>
      <c r="T88" s="2">
        <f t="shared" si="8"/>
        <v>25600</v>
      </c>
      <c r="U88" s="2">
        <f t="shared" si="8"/>
        <v>29000</v>
      </c>
      <c r="V88" s="2">
        <f t="shared" si="8"/>
        <v>63300</v>
      </c>
      <c r="W88" s="2">
        <f t="shared" si="8"/>
        <v>91100</v>
      </c>
      <c r="X88" s="2">
        <f t="shared" si="8"/>
        <v>67500</v>
      </c>
      <c r="Y88" s="2" cm="1">
        <f t="array" ref="Y88">_xlfn.XLOOKUP(Y$1&amp;$R88,$C$3:$C$1662&amp;$D$3:$D$1662,$E$3:$E$1662,0,0,1)</f>
        <v>200</v>
      </c>
      <c r="Z88" s="2" cm="1">
        <f t="array" ref="Z88">_xlfn.XLOOKUP(Z$1&amp;$R88,$C$3:$C$1662&amp;$D$3:$D$1662,$E$3:$E$1662,0,0,1)</f>
        <v>1200</v>
      </c>
      <c r="AA88" s="2" cm="1">
        <f t="array" ref="AA88">_xlfn.XLOOKUP(AA$1&amp;$R88,$C$3:$C$1662&amp;$D$3:$D$1662,$E$3:$E$1662,0,0,1)</f>
        <v>0</v>
      </c>
      <c r="AB88" s="2" cm="1">
        <f t="array" ref="AB88">_xlfn.XLOOKUP(AB$1&amp;$R88,$C$3:$C$1662&amp;$D$3:$D$1662,$E$3:$E$1662,0,0,1)</f>
        <v>100</v>
      </c>
      <c r="AC88" s="2" cm="1">
        <f t="array" ref="AC88">_xlfn.XLOOKUP(AC$1&amp;$R88,$C$3:$C$1662&amp;$D$3:$D$1662,$E$3:$E$1662,0,0,1)</f>
        <v>100</v>
      </c>
    </row>
    <row r="89" spans="3:29" x14ac:dyDescent="0.4">
      <c r="C89" t="s">
        <v>758</v>
      </c>
      <c r="D89" t="s">
        <v>599</v>
      </c>
      <c r="E89">
        <v>100</v>
      </c>
      <c r="R89" t="s">
        <v>95</v>
      </c>
      <c r="S89" s="2">
        <f t="shared" si="6"/>
        <v>55300</v>
      </c>
      <c r="T89" s="2">
        <f t="shared" si="8"/>
        <v>25600</v>
      </c>
      <c r="U89" s="2">
        <f t="shared" si="8"/>
        <v>29000</v>
      </c>
      <c r="V89" s="2">
        <f t="shared" si="8"/>
        <v>63300</v>
      </c>
      <c r="W89" s="2">
        <f t="shared" si="8"/>
        <v>91100</v>
      </c>
      <c r="X89" s="2">
        <f t="shared" si="8"/>
        <v>67500</v>
      </c>
      <c r="Y89" s="2" cm="1">
        <f t="array" ref="Y89">_xlfn.XLOOKUP(Y$1&amp;$R89,$C$3:$C$1662&amp;$D$3:$D$1662,$E$3:$E$1662,0,0,1)</f>
        <v>0</v>
      </c>
      <c r="Z89" s="2" cm="1">
        <f t="array" ref="Z89">_xlfn.XLOOKUP(Z$1&amp;$R89,$C$3:$C$1662&amp;$D$3:$D$1662,$E$3:$E$1662,0,0,1)</f>
        <v>0</v>
      </c>
      <c r="AA89" s="2" cm="1">
        <f t="array" ref="AA89">_xlfn.XLOOKUP(AA$1&amp;$R89,$C$3:$C$1662&amp;$D$3:$D$1662,$E$3:$E$1662,0,0,1)</f>
        <v>0</v>
      </c>
      <c r="AB89" s="2" cm="1">
        <f t="array" ref="AB89">_xlfn.XLOOKUP(AB$1&amp;$R89,$C$3:$C$1662&amp;$D$3:$D$1662,$E$3:$E$1662,0,0,1)</f>
        <v>0</v>
      </c>
      <c r="AC89" s="2" cm="1">
        <f t="array" ref="AC89">_xlfn.XLOOKUP(AC$1&amp;$R89,$C$3:$C$1662&amp;$D$3:$D$1662,$E$3:$E$1662,0,0,1)</f>
        <v>0</v>
      </c>
    </row>
    <row r="90" spans="3:29" x14ac:dyDescent="0.4">
      <c r="C90" t="s">
        <v>758</v>
      </c>
      <c r="D90" t="s">
        <v>600</v>
      </c>
      <c r="E90">
        <v>0</v>
      </c>
      <c r="R90" t="s">
        <v>165</v>
      </c>
      <c r="S90" s="2">
        <f t="shared" si="6"/>
        <v>55400</v>
      </c>
      <c r="T90" s="2">
        <f t="shared" si="8"/>
        <v>26000</v>
      </c>
      <c r="U90" s="2">
        <f t="shared" si="8"/>
        <v>29000</v>
      </c>
      <c r="V90" s="2">
        <f t="shared" si="8"/>
        <v>63300</v>
      </c>
      <c r="W90" s="2">
        <f t="shared" si="8"/>
        <v>91200</v>
      </c>
      <c r="X90" s="2">
        <f t="shared" si="8"/>
        <v>67500</v>
      </c>
      <c r="Y90" s="2" cm="1">
        <f t="array" ref="Y90">_xlfn.XLOOKUP(Y$1&amp;$R90,$C$3:$C$1662&amp;$D$3:$D$1662,$E$3:$E$1662,0,0,1)</f>
        <v>400</v>
      </c>
      <c r="Z90" s="2" cm="1">
        <f t="array" ref="Z90">_xlfn.XLOOKUP(Z$1&amp;$R90,$C$3:$C$1662&amp;$D$3:$D$1662,$E$3:$E$1662,0,0,1)</f>
        <v>0</v>
      </c>
      <c r="AA90" s="2" cm="1">
        <f t="array" ref="AA90">_xlfn.XLOOKUP(AA$1&amp;$R90,$C$3:$C$1662&amp;$D$3:$D$1662,$E$3:$E$1662,0,0,1)</f>
        <v>0</v>
      </c>
      <c r="AB90" s="2" cm="1">
        <f t="array" ref="AB90">_xlfn.XLOOKUP(AB$1&amp;$R90,$C$3:$C$1662&amp;$D$3:$D$1662,$E$3:$E$1662,0,0,1)</f>
        <v>100</v>
      </c>
      <c r="AC90" s="2" cm="1">
        <f t="array" ref="AC90">_xlfn.XLOOKUP(AC$1&amp;$R90,$C$3:$C$1662&amp;$D$3:$D$1662,$E$3:$E$1662,0,0,1)</f>
        <v>0</v>
      </c>
    </row>
    <row r="91" spans="3:29" x14ac:dyDescent="0.4">
      <c r="C91" t="s">
        <v>758</v>
      </c>
      <c r="D91" t="s">
        <v>601</v>
      </c>
      <c r="E91">
        <v>0</v>
      </c>
      <c r="R91" t="s">
        <v>150</v>
      </c>
      <c r="S91" s="2">
        <f t="shared" si="6"/>
        <v>55440</v>
      </c>
      <c r="T91" s="2">
        <f t="shared" si="8"/>
        <v>26200</v>
      </c>
      <c r="U91" s="2">
        <f t="shared" si="8"/>
        <v>29000</v>
      </c>
      <c r="V91" s="2">
        <f t="shared" si="8"/>
        <v>63300</v>
      </c>
      <c r="W91" s="2">
        <f t="shared" si="8"/>
        <v>91200</v>
      </c>
      <c r="X91" s="2">
        <f t="shared" si="8"/>
        <v>67500</v>
      </c>
      <c r="Y91" s="2" cm="1">
        <f t="array" ref="Y91">_xlfn.XLOOKUP(Y$1&amp;$R91,$C$3:$C$1662&amp;$D$3:$D$1662,$E$3:$E$1662,0,0,1)</f>
        <v>200</v>
      </c>
      <c r="Z91" s="2" cm="1">
        <f t="array" ref="Z91">_xlfn.XLOOKUP(Z$1&amp;$R91,$C$3:$C$1662&amp;$D$3:$D$1662,$E$3:$E$1662,0,0,1)</f>
        <v>0</v>
      </c>
      <c r="AA91" s="2" cm="1">
        <f t="array" ref="AA91">_xlfn.XLOOKUP(AA$1&amp;$R91,$C$3:$C$1662&amp;$D$3:$D$1662,$E$3:$E$1662,0,0,1)</f>
        <v>0</v>
      </c>
      <c r="AB91" s="2" cm="1">
        <f t="array" ref="AB91">_xlfn.XLOOKUP(AB$1&amp;$R91,$C$3:$C$1662&amp;$D$3:$D$1662,$E$3:$E$1662,0,0,1)</f>
        <v>0</v>
      </c>
      <c r="AC91" s="2" cm="1">
        <f t="array" ref="AC91">_xlfn.XLOOKUP(AC$1&amp;$R91,$C$3:$C$1662&amp;$D$3:$D$1662,$E$3:$E$1662,0,0,1)</f>
        <v>0</v>
      </c>
    </row>
    <row r="92" spans="3:29" x14ac:dyDescent="0.4">
      <c r="C92" t="s">
        <v>758</v>
      </c>
      <c r="D92" t="s">
        <v>602</v>
      </c>
      <c r="E92">
        <v>0</v>
      </c>
      <c r="R92" t="s">
        <v>164</v>
      </c>
      <c r="S92" s="2">
        <f t="shared" si="6"/>
        <v>55500</v>
      </c>
      <c r="T92" s="2">
        <f t="shared" si="8"/>
        <v>26400</v>
      </c>
      <c r="U92" s="2">
        <f t="shared" si="8"/>
        <v>29000</v>
      </c>
      <c r="V92" s="2">
        <f t="shared" si="8"/>
        <v>63300</v>
      </c>
      <c r="W92" s="2">
        <f t="shared" si="8"/>
        <v>91200</v>
      </c>
      <c r="X92" s="2">
        <f t="shared" si="8"/>
        <v>67600</v>
      </c>
      <c r="Y92" s="2" cm="1">
        <f t="array" ref="Y92">_xlfn.XLOOKUP(Y$1&amp;$R92,$C$3:$C$1662&amp;$D$3:$D$1662,$E$3:$E$1662,0,0,1)</f>
        <v>200</v>
      </c>
      <c r="Z92" s="2" cm="1">
        <f t="array" ref="Z92">_xlfn.XLOOKUP(Z$1&amp;$R92,$C$3:$C$1662&amp;$D$3:$D$1662,$E$3:$E$1662,0,0,1)</f>
        <v>0</v>
      </c>
      <c r="AA92" s="2" cm="1">
        <f t="array" ref="AA92">_xlfn.XLOOKUP(AA$1&amp;$R92,$C$3:$C$1662&amp;$D$3:$D$1662,$E$3:$E$1662,0,0,1)</f>
        <v>0</v>
      </c>
      <c r="AB92" s="2" cm="1">
        <f t="array" ref="AB92">_xlfn.XLOOKUP(AB$1&amp;$R92,$C$3:$C$1662&amp;$D$3:$D$1662,$E$3:$E$1662,0,0,1)</f>
        <v>0</v>
      </c>
      <c r="AC92" s="2" cm="1">
        <f t="array" ref="AC92">_xlfn.XLOOKUP(AC$1&amp;$R92,$C$3:$C$1662&amp;$D$3:$D$1662,$E$3:$E$1662,0,0,1)</f>
        <v>100</v>
      </c>
    </row>
    <row r="93" spans="3:29" x14ac:dyDescent="0.4">
      <c r="C93" t="s">
        <v>758</v>
      </c>
      <c r="D93" t="s">
        <v>603</v>
      </c>
      <c r="E93">
        <v>100</v>
      </c>
      <c r="R93" t="s">
        <v>20</v>
      </c>
      <c r="S93" s="2">
        <f t="shared" si="6"/>
        <v>55820</v>
      </c>
      <c r="T93" s="2">
        <f t="shared" si="8"/>
        <v>26500</v>
      </c>
      <c r="U93" s="2">
        <f t="shared" si="8"/>
        <v>29000</v>
      </c>
      <c r="V93" s="2">
        <f t="shared" si="8"/>
        <v>63500</v>
      </c>
      <c r="W93" s="2">
        <f t="shared" si="8"/>
        <v>92200</v>
      </c>
      <c r="X93" s="2">
        <f t="shared" si="8"/>
        <v>67900</v>
      </c>
      <c r="Y93" s="2" cm="1">
        <f t="array" ref="Y93">_xlfn.XLOOKUP(Y$1&amp;$R93,$C$3:$C$1662&amp;$D$3:$D$1662,$E$3:$E$1662,0,0,1)</f>
        <v>100</v>
      </c>
      <c r="Z93" s="2" cm="1">
        <f t="array" ref="Z93">_xlfn.XLOOKUP(Z$1&amp;$R93,$C$3:$C$1662&amp;$D$3:$D$1662,$E$3:$E$1662,0,0,1)</f>
        <v>0</v>
      </c>
      <c r="AA93" s="2" cm="1">
        <f t="array" ref="AA93">_xlfn.XLOOKUP(AA$1&amp;$R93,$C$3:$C$1662&amp;$D$3:$D$1662,$E$3:$E$1662,0,0,1)</f>
        <v>200</v>
      </c>
      <c r="AB93" s="2" cm="1">
        <f t="array" ref="AB93">_xlfn.XLOOKUP(AB$1&amp;$R93,$C$3:$C$1662&amp;$D$3:$D$1662,$E$3:$E$1662,0,0,1)</f>
        <v>1000</v>
      </c>
      <c r="AC93" s="2" cm="1">
        <f t="array" ref="AC93">_xlfn.XLOOKUP(AC$1&amp;$R93,$C$3:$C$1662&amp;$D$3:$D$1662,$E$3:$E$1662,0,0,1)</f>
        <v>300</v>
      </c>
    </row>
    <row r="94" spans="3:29" x14ac:dyDescent="0.4">
      <c r="C94" t="s">
        <v>758</v>
      </c>
      <c r="D94" t="s">
        <v>604</v>
      </c>
      <c r="E94">
        <v>300</v>
      </c>
      <c r="R94" t="s">
        <v>297</v>
      </c>
      <c r="S94" s="2">
        <f t="shared" si="6"/>
        <v>56120</v>
      </c>
      <c r="T94" s="2">
        <f t="shared" si="8"/>
        <v>26900</v>
      </c>
      <c r="U94" s="2">
        <f t="shared" si="8"/>
        <v>29300</v>
      </c>
      <c r="V94" s="2">
        <f t="shared" si="8"/>
        <v>63500</v>
      </c>
      <c r="W94" s="2">
        <f t="shared" si="8"/>
        <v>92300</v>
      </c>
      <c r="X94" s="2">
        <f t="shared" si="8"/>
        <v>68600</v>
      </c>
      <c r="Y94" s="2" cm="1">
        <f t="array" ref="Y94">_xlfn.XLOOKUP(Y$1&amp;$R94,$C$3:$C$1662&amp;$D$3:$D$1662,$E$3:$E$1662,0,0,1)</f>
        <v>400</v>
      </c>
      <c r="Z94" s="2" cm="1">
        <f t="array" ref="Z94">_xlfn.XLOOKUP(Z$1&amp;$R94,$C$3:$C$1662&amp;$D$3:$D$1662,$E$3:$E$1662,0,0,1)</f>
        <v>300</v>
      </c>
      <c r="AA94" s="2" cm="1">
        <f t="array" ref="AA94">_xlfn.XLOOKUP(AA$1&amp;$R94,$C$3:$C$1662&amp;$D$3:$D$1662,$E$3:$E$1662,0,0,1)</f>
        <v>0</v>
      </c>
      <c r="AB94" s="2" cm="1">
        <f t="array" ref="AB94">_xlfn.XLOOKUP(AB$1&amp;$R94,$C$3:$C$1662&amp;$D$3:$D$1662,$E$3:$E$1662,0,0,1)</f>
        <v>100</v>
      </c>
      <c r="AC94" s="2" cm="1">
        <f t="array" ref="AC94">_xlfn.XLOOKUP(AC$1&amp;$R94,$C$3:$C$1662&amp;$D$3:$D$1662,$E$3:$E$1662,0,0,1)</f>
        <v>700</v>
      </c>
    </row>
    <row r="95" spans="3:29" x14ac:dyDescent="0.4">
      <c r="C95" t="s">
        <v>758</v>
      </c>
      <c r="D95" t="s">
        <v>605</v>
      </c>
      <c r="E95">
        <v>700</v>
      </c>
      <c r="R95" t="s">
        <v>15</v>
      </c>
      <c r="S95" s="2">
        <f t="shared" si="6"/>
        <v>56180</v>
      </c>
      <c r="T95" s="2">
        <f t="shared" si="8"/>
        <v>27000</v>
      </c>
      <c r="U95" s="2">
        <f t="shared" si="8"/>
        <v>29300</v>
      </c>
      <c r="V95" s="2">
        <f t="shared" si="8"/>
        <v>63500</v>
      </c>
      <c r="W95" s="2">
        <f t="shared" si="8"/>
        <v>92300</v>
      </c>
      <c r="X95" s="2">
        <f t="shared" si="8"/>
        <v>68800</v>
      </c>
      <c r="Y95" s="2" cm="1">
        <f t="array" ref="Y95">_xlfn.XLOOKUP(Y$1&amp;$R95,$C$3:$C$1662&amp;$D$3:$D$1662,$E$3:$E$1662,0,0,1)</f>
        <v>100</v>
      </c>
      <c r="Z95" s="2" cm="1">
        <f t="array" ref="Z95">_xlfn.XLOOKUP(Z$1&amp;$R95,$C$3:$C$1662&amp;$D$3:$D$1662,$E$3:$E$1662,0,0,1)</f>
        <v>0</v>
      </c>
      <c r="AA95" s="2" cm="1">
        <f t="array" ref="AA95">_xlfn.XLOOKUP(AA$1&amp;$R95,$C$3:$C$1662&amp;$D$3:$D$1662,$E$3:$E$1662,0,0,1)</f>
        <v>0</v>
      </c>
      <c r="AB95" s="2" cm="1">
        <f t="array" ref="AB95">_xlfn.XLOOKUP(AB$1&amp;$R95,$C$3:$C$1662&amp;$D$3:$D$1662,$E$3:$E$1662,0,0,1)</f>
        <v>0</v>
      </c>
      <c r="AC95" s="2" cm="1">
        <f t="array" ref="AC95">_xlfn.XLOOKUP(AC$1&amp;$R95,$C$3:$C$1662&amp;$D$3:$D$1662,$E$3:$E$1662,0,0,1)</f>
        <v>200</v>
      </c>
    </row>
    <row r="96" spans="3:29" x14ac:dyDescent="0.4">
      <c r="C96" t="s">
        <v>758</v>
      </c>
      <c r="D96" t="s">
        <v>606</v>
      </c>
      <c r="E96">
        <v>200</v>
      </c>
      <c r="R96" t="s">
        <v>298</v>
      </c>
      <c r="S96" s="2">
        <f t="shared" si="6"/>
        <v>56480</v>
      </c>
      <c r="T96" s="2">
        <f t="shared" si="8"/>
        <v>27000</v>
      </c>
      <c r="U96" s="2">
        <f t="shared" si="8"/>
        <v>29500</v>
      </c>
      <c r="V96" s="2">
        <f t="shared" si="8"/>
        <v>63500</v>
      </c>
      <c r="W96" s="2">
        <f t="shared" si="8"/>
        <v>92300</v>
      </c>
      <c r="X96" s="2">
        <f t="shared" si="8"/>
        <v>70100</v>
      </c>
      <c r="Y96" s="2" cm="1">
        <f t="array" ref="Y96">_xlfn.XLOOKUP(Y$1&amp;$R96,$C$3:$C$1662&amp;$D$3:$D$1662,$E$3:$E$1662,0,0,1)</f>
        <v>0</v>
      </c>
      <c r="Z96" s="2" cm="1">
        <f t="array" ref="Z96">_xlfn.XLOOKUP(Z$1&amp;$R96,$C$3:$C$1662&amp;$D$3:$D$1662,$E$3:$E$1662,0,0,1)</f>
        <v>200</v>
      </c>
      <c r="AA96" s="2" cm="1">
        <f t="array" ref="AA96">_xlfn.XLOOKUP(AA$1&amp;$R96,$C$3:$C$1662&amp;$D$3:$D$1662,$E$3:$E$1662,0,0,1)</f>
        <v>0</v>
      </c>
      <c r="AB96" s="2" cm="1">
        <f t="array" ref="AB96">_xlfn.XLOOKUP(AB$1&amp;$R96,$C$3:$C$1662&amp;$D$3:$D$1662,$E$3:$E$1662,0,0,1)</f>
        <v>0</v>
      </c>
      <c r="AC96" s="2" cm="1">
        <f t="array" ref="AC96">_xlfn.XLOOKUP(AC$1&amp;$R96,$C$3:$C$1662&amp;$D$3:$D$1662,$E$3:$E$1662,0,0,1)</f>
        <v>1300</v>
      </c>
    </row>
    <row r="97" spans="3:29" x14ac:dyDescent="0.4">
      <c r="C97" t="s">
        <v>758</v>
      </c>
      <c r="D97" t="s">
        <v>607</v>
      </c>
      <c r="E97">
        <v>1300</v>
      </c>
      <c r="R97" t="s">
        <v>139</v>
      </c>
      <c r="S97" s="2">
        <f t="shared" si="6"/>
        <v>56480</v>
      </c>
      <c r="T97" s="2">
        <f t="shared" si="8"/>
        <v>27000</v>
      </c>
      <c r="U97" s="2">
        <f t="shared" si="8"/>
        <v>29500</v>
      </c>
      <c r="V97" s="2">
        <f t="shared" si="8"/>
        <v>63500</v>
      </c>
      <c r="W97" s="2">
        <f t="shared" si="8"/>
        <v>92300</v>
      </c>
      <c r="X97" s="2">
        <f t="shared" si="8"/>
        <v>70100</v>
      </c>
      <c r="Y97" s="2" cm="1">
        <f t="array" ref="Y97">_xlfn.XLOOKUP(Y$1&amp;$R97,$C$3:$C$1662&amp;$D$3:$D$1662,$E$3:$E$1662,0,0,1)</f>
        <v>0</v>
      </c>
      <c r="Z97" s="2" cm="1">
        <f t="array" ref="Z97">_xlfn.XLOOKUP(Z$1&amp;$R97,$C$3:$C$1662&amp;$D$3:$D$1662,$E$3:$E$1662,0,0,1)</f>
        <v>0</v>
      </c>
      <c r="AA97" s="2" cm="1">
        <f t="array" ref="AA97">_xlfn.XLOOKUP(AA$1&amp;$R97,$C$3:$C$1662&amp;$D$3:$D$1662,$E$3:$E$1662,0,0,1)</f>
        <v>0</v>
      </c>
      <c r="AB97" s="2" cm="1">
        <f t="array" ref="AB97">_xlfn.XLOOKUP(AB$1&amp;$R97,$C$3:$C$1662&amp;$D$3:$D$1662,$E$3:$E$1662,0,0,1)</f>
        <v>0</v>
      </c>
      <c r="AC97" s="2" cm="1">
        <f t="array" ref="AC97">_xlfn.XLOOKUP(AC$1&amp;$R97,$C$3:$C$1662&amp;$D$3:$D$1662,$E$3:$E$1662,0,0,1)</f>
        <v>0</v>
      </c>
    </row>
    <row r="98" spans="3:29" x14ac:dyDescent="0.4">
      <c r="C98" t="s">
        <v>758</v>
      </c>
      <c r="D98" t="s">
        <v>608</v>
      </c>
      <c r="E98">
        <v>0</v>
      </c>
      <c r="R98" t="s">
        <v>137</v>
      </c>
      <c r="S98" s="2">
        <f t="shared" si="6"/>
        <v>56520</v>
      </c>
      <c r="T98" s="2">
        <f t="shared" si="8"/>
        <v>27000</v>
      </c>
      <c r="U98" s="2">
        <f t="shared" si="8"/>
        <v>29500</v>
      </c>
      <c r="V98" s="2">
        <f t="shared" si="8"/>
        <v>63500</v>
      </c>
      <c r="W98" s="2">
        <f t="shared" si="8"/>
        <v>92500</v>
      </c>
      <c r="X98" s="2">
        <f t="shared" si="8"/>
        <v>70100</v>
      </c>
      <c r="Y98" s="2" cm="1">
        <f t="array" ref="Y98">_xlfn.XLOOKUP(Y$1&amp;$R98,$C$3:$C$1662&amp;$D$3:$D$1662,$E$3:$E$1662,0,0,1)</f>
        <v>0</v>
      </c>
      <c r="Z98" s="2" cm="1">
        <f t="array" ref="Z98">_xlfn.XLOOKUP(Z$1&amp;$R98,$C$3:$C$1662&amp;$D$3:$D$1662,$E$3:$E$1662,0,0,1)</f>
        <v>0</v>
      </c>
      <c r="AA98" s="2" cm="1">
        <f t="array" ref="AA98">_xlfn.XLOOKUP(AA$1&amp;$R98,$C$3:$C$1662&amp;$D$3:$D$1662,$E$3:$E$1662,0,0,1)</f>
        <v>0</v>
      </c>
      <c r="AB98" s="2" cm="1">
        <f t="array" ref="AB98">_xlfn.XLOOKUP(AB$1&amp;$R98,$C$3:$C$1662&amp;$D$3:$D$1662,$E$3:$E$1662,0,0,1)</f>
        <v>200</v>
      </c>
      <c r="AC98" s="2" cm="1">
        <f t="array" ref="AC98">_xlfn.XLOOKUP(AC$1&amp;$R98,$C$3:$C$1662&amp;$D$3:$D$1662,$E$3:$E$1662,0,0,1)</f>
        <v>0</v>
      </c>
    </row>
    <row r="99" spans="3:29" x14ac:dyDescent="0.4">
      <c r="C99" t="s">
        <v>758</v>
      </c>
      <c r="D99" t="s">
        <v>609</v>
      </c>
      <c r="E99">
        <v>0</v>
      </c>
      <c r="R99" t="s">
        <v>268</v>
      </c>
      <c r="S99" s="2">
        <f t="shared" si="6"/>
        <v>56600</v>
      </c>
      <c r="T99" s="2">
        <f t="shared" si="8"/>
        <v>27200</v>
      </c>
      <c r="U99" s="2">
        <f t="shared" si="8"/>
        <v>29700</v>
      </c>
      <c r="V99" s="2">
        <f t="shared" si="8"/>
        <v>63500</v>
      </c>
      <c r="W99" s="2">
        <f t="shared" si="8"/>
        <v>92500</v>
      </c>
      <c r="X99" s="2">
        <f t="shared" si="8"/>
        <v>70100</v>
      </c>
      <c r="Y99" s="2" cm="1">
        <f t="array" ref="Y99">_xlfn.XLOOKUP(Y$1&amp;$R99,$C$3:$C$1662&amp;$D$3:$D$1662,$E$3:$E$1662,0,0,1)</f>
        <v>200</v>
      </c>
      <c r="Z99" s="2" cm="1">
        <f t="array" ref="Z99">_xlfn.XLOOKUP(Z$1&amp;$R99,$C$3:$C$1662&amp;$D$3:$D$1662,$E$3:$E$1662,0,0,1)</f>
        <v>200</v>
      </c>
      <c r="AA99" s="2" cm="1">
        <f t="array" ref="AA99">_xlfn.XLOOKUP(AA$1&amp;$R99,$C$3:$C$1662&amp;$D$3:$D$1662,$E$3:$E$1662,0,0,1)</f>
        <v>0</v>
      </c>
      <c r="AB99" s="2" cm="1">
        <f t="array" ref="AB99">_xlfn.XLOOKUP(AB$1&amp;$R99,$C$3:$C$1662&amp;$D$3:$D$1662,$E$3:$E$1662,0,0,1)</f>
        <v>0</v>
      </c>
      <c r="AC99" s="2" cm="1">
        <f t="array" ref="AC99">_xlfn.XLOOKUP(AC$1&amp;$R99,$C$3:$C$1662&amp;$D$3:$D$1662,$E$3:$E$1662,0,0,1)</f>
        <v>0</v>
      </c>
    </row>
    <row r="100" spans="3:29" x14ac:dyDescent="0.4">
      <c r="C100" t="s">
        <v>758</v>
      </c>
      <c r="D100" t="s">
        <v>610</v>
      </c>
      <c r="E100">
        <v>0</v>
      </c>
      <c r="R100" t="s">
        <v>101</v>
      </c>
      <c r="S100" s="2">
        <f t="shared" si="6"/>
        <v>56960</v>
      </c>
      <c r="T100" s="2">
        <f t="shared" ref="T100:X115" si="9">T99+Y100</f>
        <v>27200</v>
      </c>
      <c r="U100" s="2">
        <f t="shared" si="9"/>
        <v>30200</v>
      </c>
      <c r="V100" s="2">
        <f t="shared" si="9"/>
        <v>63500</v>
      </c>
      <c r="W100" s="2">
        <f t="shared" si="9"/>
        <v>92500</v>
      </c>
      <c r="X100" s="2">
        <f t="shared" si="9"/>
        <v>71400</v>
      </c>
      <c r="Y100" s="2" cm="1">
        <f t="array" ref="Y100">_xlfn.XLOOKUP(Y$1&amp;$R100,$C$3:$C$1662&amp;$D$3:$D$1662,$E$3:$E$1662,0,0,1)</f>
        <v>0</v>
      </c>
      <c r="Z100" s="2" cm="1">
        <f t="array" ref="Z100">_xlfn.XLOOKUP(Z$1&amp;$R100,$C$3:$C$1662&amp;$D$3:$D$1662,$E$3:$E$1662,0,0,1)</f>
        <v>500</v>
      </c>
      <c r="AA100" s="2" cm="1">
        <f t="array" ref="AA100">_xlfn.XLOOKUP(AA$1&amp;$R100,$C$3:$C$1662&amp;$D$3:$D$1662,$E$3:$E$1662,0,0,1)</f>
        <v>0</v>
      </c>
      <c r="AB100" s="2" cm="1">
        <f t="array" ref="AB100">_xlfn.XLOOKUP(AB$1&amp;$R100,$C$3:$C$1662&amp;$D$3:$D$1662,$E$3:$E$1662,0,0,1)</f>
        <v>0</v>
      </c>
      <c r="AC100" s="2" cm="1">
        <f t="array" ref="AC100">_xlfn.XLOOKUP(AC$1&amp;$R100,$C$3:$C$1662&amp;$D$3:$D$1662,$E$3:$E$1662,0,0,1)</f>
        <v>1300</v>
      </c>
    </row>
    <row r="101" spans="3:29" x14ac:dyDescent="0.4">
      <c r="C101" t="s">
        <v>758</v>
      </c>
      <c r="D101" t="s">
        <v>611</v>
      </c>
      <c r="E101">
        <v>1300</v>
      </c>
      <c r="R101" t="s">
        <v>220</v>
      </c>
      <c r="S101" s="2">
        <f t="shared" si="6"/>
        <v>57580</v>
      </c>
      <c r="T101" s="2">
        <f t="shared" si="9"/>
        <v>27800</v>
      </c>
      <c r="U101" s="2">
        <f t="shared" si="9"/>
        <v>30500</v>
      </c>
      <c r="V101" s="2">
        <f t="shared" si="9"/>
        <v>65000</v>
      </c>
      <c r="W101" s="2">
        <f t="shared" si="9"/>
        <v>92500</v>
      </c>
      <c r="X101" s="2">
        <f t="shared" si="9"/>
        <v>72100</v>
      </c>
      <c r="Y101" s="2" cm="1">
        <f t="array" ref="Y101">_xlfn.XLOOKUP(Y$1&amp;$R101,$C$3:$C$1662&amp;$D$3:$D$1662,$E$3:$E$1662,0,0,1)</f>
        <v>600</v>
      </c>
      <c r="Z101" s="2" cm="1">
        <f t="array" ref="Z101">_xlfn.XLOOKUP(Z$1&amp;$R101,$C$3:$C$1662&amp;$D$3:$D$1662,$E$3:$E$1662,0,0,1)</f>
        <v>300</v>
      </c>
      <c r="AA101" s="2" cm="1">
        <f t="array" ref="AA101">_xlfn.XLOOKUP(AA$1&amp;$R101,$C$3:$C$1662&amp;$D$3:$D$1662,$E$3:$E$1662,0,0,1)</f>
        <v>1500</v>
      </c>
      <c r="AB101" s="2" cm="1">
        <f t="array" ref="AB101">_xlfn.XLOOKUP(AB$1&amp;$R101,$C$3:$C$1662&amp;$D$3:$D$1662,$E$3:$E$1662,0,0,1)</f>
        <v>0</v>
      </c>
      <c r="AC101" s="2" cm="1">
        <f t="array" ref="AC101">_xlfn.XLOOKUP(AC$1&amp;$R101,$C$3:$C$1662&amp;$D$3:$D$1662,$E$3:$E$1662,0,0,1)</f>
        <v>700</v>
      </c>
    </row>
    <row r="102" spans="3:29" x14ac:dyDescent="0.4">
      <c r="C102" t="s">
        <v>758</v>
      </c>
      <c r="D102" t="s">
        <v>612</v>
      </c>
      <c r="E102">
        <v>700</v>
      </c>
      <c r="R102" t="s">
        <v>114</v>
      </c>
      <c r="S102" s="2">
        <f t="shared" si="6"/>
        <v>58600</v>
      </c>
      <c r="T102" s="2">
        <f t="shared" si="9"/>
        <v>27800</v>
      </c>
      <c r="U102" s="2">
        <f t="shared" si="9"/>
        <v>32300</v>
      </c>
      <c r="V102" s="2">
        <f t="shared" si="9"/>
        <v>65100</v>
      </c>
      <c r="W102" s="2">
        <f t="shared" si="9"/>
        <v>94300</v>
      </c>
      <c r="X102" s="2">
        <f t="shared" si="9"/>
        <v>73500</v>
      </c>
      <c r="Y102" s="2" cm="1">
        <f t="array" ref="Y102">_xlfn.XLOOKUP(Y$1&amp;$R102,$C$3:$C$1662&amp;$D$3:$D$1662,$E$3:$E$1662,0,0,1)</f>
        <v>0</v>
      </c>
      <c r="Z102" s="2" cm="1">
        <f t="array" ref="Z102">_xlfn.XLOOKUP(Z$1&amp;$R102,$C$3:$C$1662&amp;$D$3:$D$1662,$E$3:$E$1662,0,0,1)</f>
        <v>1800</v>
      </c>
      <c r="AA102" s="2" cm="1">
        <f t="array" ref="AA102">_xlfn.XLOOKUP(AA$1&amp;$R102,$C$3:$C$1662&amp;$D$3:$D$1662,$E$3:$E$1662,0,0,1)</f>
        <v>100</v>
      </c>
      <c r="AB102" s="2" cm="1">
        <f t="array" ref="AB102">_xlfn.XLOOKUP(AB$1&amp;$R102,$C$3:$C$1662&amp;$D$3:$D$1662,$E$3:$E$1662,0,0,1)</f>
        <v>1800</v>
      </c>
      <c r="AC102" s="2" cm="1">
        <f t="array" ref="AC102">_xlfn.XLOOKUP(AC$1&amp;$R102,$C$3:$C$1662&amp;$D$3:$D$1662,$E$3:$E$1662,0,0,1)</f>
        <v>1400</v>
      </c>
    </row>
    <row r="103" spans="3:29" x14ac:dyDescent="0.4">
      <c r="C103" t="s">
        <v>758</v>
      </c>
      <c r="D103" t="s">
        <v>613</v>
      </c>
      <c r="E103">
        <v>1400</v>
      </c>
      <c r="G103" s="1"/>
      <c r="H103" s="1"/>
      <c r="I103" s="1"/>
      <c r="J103" s="1"/>
      <c r="K103" s="1"/>
      <c r="L103" s="1"/>
      <c r="R103" t="s">
        <v>263</v>
      </c>
      <c r="S103" s="2">
        <f t="shared" si="6"/>
        <v>58720</v>
      </c>
      <c r="T103" s="2">
        <f t="shared" si="9"/>
        <v>27900</v>
      </c>
      <c r="U103" s="2">
        <f t="shared" si="9"/>
        <v>32300</v>
      </c>
      <c r="V103" s="2">
        <f t="shared" si="9"/>
        <v>65100</v>
      </c>
      <c r="W103" s="2">
        <f t="shared" si="9"/>
        <v>94300</v>
      </c>
      <c r="X103" s="2">
        <f t="shared" si="9"/>
        <v>74000</v>
      </c>
      <c r="Y103" s="2" cm="1">
        <f t="array" ref="Y103">_xlfn.XLOOKUP(Y$1&amp;$R103,$C$3:$C$1662&amp;$D$3:$D$1662,$E$3:$E$1662,0,0,1)</f>
        <v>100</v>
      </c>
      <c r="Z103" s="2" cm="1">
        <f t="array" ref="Z103">_xlfn.XLOOKUP(Z$1&amp;$R103,$C$3:$C$1662&amp;$D$3:$D$1662,$E$3:$E$1662,0,0,1)</f>
        <v>0</v>
      </c>
      <c r="AA103" s="2" cm="1">
        <f t="array" ref="AA103">_xlfn.XLOOKUP(AA$1&amp;$R103,$C$3:$C$1662&amp;$D$3:$D$1662,$E$3:$E$1662,0,0,1)</f>
        <v>0</v>
      </c>
      <c r="AB103" s="2" cm="1">
        <f t="array" ref="AB103">_xlfn.XLOOKUP(AB$1&amp;$R103,$C$3:$C$1662&amp;$D$3:$D$1662,$E$3:$E$1662,0,0,1)</f>
        <v>0</v>
      </c>
      <c r="AC103" s="2" cm="1">
        <f t="array" ref="AC103">_xlfn.XLOOKUP(AC$1&amp;$R103,$C$3:$C$1662&amp;$D$3:$D$1662,$E$3:$E$1662,0,0,1)</f>
        <v>500</v>
      </c>
    </row>
    <row r="104" spans="3:29" x14ac:dyDescent="0.4">
      <c r="C104" t="s">
        <v>758</v>
      </c>
      <c r="D104" t="s">
        <v>614</v>
      </c>
      <c r="E104">
        <v>500</v>
      </c>
      <c r="R104" t="s">
        <v>23</v>
      </c>
      <c r="S104" s="2">
        <f t="shared" si="6"/>
        <v>59120</v>
      </c>
      <c r="T104" s="2">
        <f t="shared" si="9"/>
        <v>28100</v>
      </c>
      <c r="U104" s="2">
        <f t="shared" si="9"/>
        <v>32300</v>
      </c>
      <c r="V104" s="2">
        <f t="shared" si="9"/>
        <v>65200</v>
      </c>
      <c r="W104" s="2">
        <f t="shared" si="9"/>
        <v>94500</v>
      </c>
      <c r="X104" s="2">
        <f t="shared" si="9"/>
        <v>75500</v>
      </c>
      <c r="Y104" s="2" cm="1">
        <f t="array" ref="Y104">_xlfn.XLOOKUP(Y$1&amp;$R104,$C$3:$C$1662&amp;$D$3:$D$1662,$E$3:$E$1662,0,0,1)</f>
        <v>200</v>
      </c>
      <c r="Z104" s="2" cm="1">
        <f t="array" ref="Z104">_xlfn.XLOOKUP(Z$1&amp;$R104,$C$3:$C$1662&amp;$D$3:$D$1662,$E$3:$E$1662,0,0,1)</f>
        <v>0</v>
      </c>
      <c r="AA104" s="2" cm="1">
        <f t="array" ref="AA104">_xlfn.XLOOKUP(AA$1&amp;$R104,$C$3:$C$1662&amp;$D$3:$D$1662,$E$3:$E$1662,0,0,1)</f>
        <v>100</v>
      </c>
      <c r="AB104" s="2" cm="1">
        <f t="array" ref="AB104">_xlfn.XLOOKUP(AB$1&amp;$R104,$C$3:$C$1662&amp;$D$3:$D$1662,$E$3:$E$1662,0,0,1)</f>
        <v>200</v>
      </c>
      <c r="AC104" s="2" cm="1">
        <f t="array" ref="AC104">_xlfn.XLOOKUP(AC$1&amp;$R104,$C$3:$C$1662&amp;$D$3:$D$1662,$E$3:$E$1662,0,0,1)</f>
        <v>1500</v>
      </c>
    </row>
    <row r="105" spans="3:29" x14ac:dyDescent="0.4">
      <c r="C105" t="s">
        <v>758</v>
      </c>
      <c r="D105" t="s">
        <v>615</v>
      </c>
      <c r="E105">
        <v>1500</v>
      </c>
      <c r="R105" t="s">
        <v>159</v>
      </c>
      <c r="S105" s="2">
        <f t="shared" si="6"/>
        <v>59280</v>
      </c>
      <c r="T105" s="2">
        <f t="shared" si="9"/>
        <v>28100</v>
      </c>
      <c r="U105" s="2">
        <f t="shared" si="9"/>
        <v>32300</v>
      </c>
      <c r="V105" s="2">
        <f t="shared" si="9"/>
        <v>66000</v>
      </c>
      <c r="W105" s="2">
        <f t="shared" si="9"/>
        <v>94500</v>
      </c>
      <c r="X105" s="2">
        <f t="shared" si="9"/>
        <v>75500</v>
      </c>
      <c r="Y105" s="2" cm="1">
        <f t="array" ref="Y105">_xlfn.XLOOKUP(Y$1&amp;$R105,$C$3:$C$1662&amp;$D$3:$D$1662,$E$3:$E$1662,0,0,1)</f>
        <v>0</v>
      </c>
      <c r="Z105" s="2" cm="1">
        <f t="array" ref="Z105">_xlfn.XLOOKUP(Z$1&amp;$R105,$C$3:$C$1662&amp;$D$3:$D$1662,$E$3:$E$1662,0,0,1)</f>
        <v>0</v>
      </c>
      <c r="AA105" s="2" cm="1">
        <f t="array" ref="AA105">_xlfn.XLOOKUP(AA$1&amp;$R105,$C$3:$C$1662&amp;$D$3:$D$1662,$E$3:$E$1662,0,0,1)</f>
        <v>800</v>
      </c>
      <c r="AB105" s="2" cm="1">
        <f t="array" ref="AB105">_xlfn.XLOOKUP(AB$1&amp;$R105,$C$3:$C$1662&amp;$D$3:$D$1662,$E$3:$E$1662,0,0,1)</f>
        <v>0</v>
      </c>
      <c r="AC105" s="2" cm="1">
        <f t="array" ref="AC105">_xlfn.XLOOKUP(AC$1&amp;$R105,$C$3:$C$1662&amp;$D$3:$D$1662,$E$3:$E$1662,0,0,1)</f>
        <v>0</v>
      </c>
    </row>
    <row r="106" spans="3:29" x14ac:dyDescent="0.4">
      <c r="C106" t="s">
        <v>758</v>
      </c>
      <c r="D106" t="s">
        <v>616</v>
      </c>
      <c r="E106">
        <v>0</v>
      </c>
      <c r="R106" t="s">
        <v>173</v>
      </c>
      <c r="S106" s="2">
        <f t="shared" si="6"/>
        <v>59560</v>
      </c>
      <c r="T106" s="2">
        <f t="shared" si="9"/>
        <v>28400</v>
      </c>
      <c r="U106" s="2">
        <f t="shared" si="9"/>
        <v>32400</v>
      </c>
      <c r="V106" s="2">
        <f t="shared" si="9"/>
        <v>66900</v>
      </c>
      <c r="W106" s="2">
        <f t="shared" si="9"/>
        <v>94500</v>
      </c>
      <c r="X106" s="2">
        <f t="shared" si="9"/>
        <v>75600</v>
      </c>
      <c r="Y106" s="2" cm="1">
        <f t="array" ref="Y106">_xlfn.XLOOKUP(Y$1&amp;$R106,$C$3:$C$1662&amp;$D$3:$D$1662,$E$3:$E$1662,0,0,1)</f>
        <v>300</v>
      </c>
      <c r="Z106" s="2" cm="1">
        <f t="array" ref="Z106">_xlfn.XLOOKUP(Z$1&amp;$R106,$C$3:$C$1662&amp;$D$3:$D$1662,$E$3:$E$1662,0,0,1)</f>
        <v>100</v>
      </c>
      <c r="AA106" s="2" cm="1">
        <f t="array" ref="AA106">_xlfn.XLOOKUP(AA$1&amp;$R106,$C$3:$C$1662&amp;$D$3:$D$1662,$E$3:$E$1662,0,0,1)</f>
        <v>900</v>
      </c>
      <c r="AB106" s="2" cm="1">
        <f t="array" ref="AB106">_xlfn.XLOOKUP(AB$1&amp;$R106,$C$3:$C$1662&amp;$D$3:$D$1662,$E$3:$E$1662,0,0,1)</f>
        <v>0</v>
      </c>
      <c r="AC106" s="2" cm="1">
        <f t="array" ref="AC106">_xlfn.XLOOKUP(AC$1&amp;$R106,$C$3:$C$1662&amp;$D$3:$D$1662,$E$3:$E$1662,0,0,1)</f>
        <v>100</v>
      </c>
    </row>
    <row r="107" spans="3:29" x14ac:dyDescent="0.4">
      <c r="C107" t="s">
        <v>758</v>
      </c>
      <c r="D107" t="s">
        <v>617</v>
      </c>
      <c r="E107">
        <v>100</v>
      </c>
      <c r="R107" t="s">
        <v>112</v>
      </c>
      <c r="S107" s="2">
        <f t="shared" si="6"/>
        <v>59660</v>
      </c>
      <c r="T107" s="2">
        <f t="shared" si="9"/>
        <v>28700</v>
      </c>
      <c r="U107" s="2">
        <f t="shared" si="9"/>
        <v>32500</v>
      </c>
      <c r="V107" s="2">
        <f t="shared" si="9"/>
        <v>66900</v>
      </c>
      <c r="W107" s="2">
        <f t="shared" si="9"/>
        <v>94500</v>
      </c>
      <c r="X107" s="2">
        <f t="shared" si="9"/>
        <v>75700</v>
      </c>
      <c r="Y107" s="2" cm="1">
        <f t="array" ref="Y107">_xlfn.XLOOKUP(Y$1&amp;$R107,$C$3:$C$1662&amp;$D$3:$D$1662,$E$3:$E$1662,0,0,1)</f>
        <v>300</v>
      </c>
      <c r="Z107" s="2" cm="1">
        <f t="array" ref="Z107">_xlfn.XLOOKUP(Z$1&amp;$R107,$C$3:$C$1662&amp;$D$3:$D$1662,$E$3:$E$1662,0,0,1)</f>
        <v>100</v>
      </c>
      <c r="AA107" s="2" cm="1">
        <f t="array" ref="AA107">_xlfn.XLOOKUP(AA$1&amp;$R107,$C$3:$C$1662&amp;$D$3:$D$1662,$E$3:$E$1662,0,0,1)</f>
        <v>0</v>
      </c>
      <c r="AB107" s="2" cm="1">
        <f t="array" ref="AB107">_xlfn.XLOOKUP(AB$1&amp;$R107,$C$3:$C$1662&amp;$D$3:$D$1662,$E$3:$E$1662,0,0,1)</f>
        <v>0</v>
      </c>
      <c r="AC107" s="2" cm="1">
        <f t="array" ref="AC107">_xlfn.XLOOKUP(AC$1&amp;$R107,$C$3:$C$1662&amp;$D$3:$D$1662,$E$3:$E$1662,0,0,1)</f>
        <v>100</v>
      </c>
    </row>
    <row r="108" spans="3:29" x14ac:dyDescent="0.4">
      <c r="C108" t="s">
        <v>758</v>
      </c>
      <c r="D108" t="s">
        <v>618</v>
      </c>
      <c r="E108">
        <v>100</v>
      </c>
      <c r="R108" t="s">
        <v>271</v>
      </c>
      <c r="S108" s="2">
        <f t="shared" si="6"/>
        <v>59740</v>
      </c>
      <c r="T108" s="2">
        <f t="shared" si="9"/>
        <v>28700</v>
      </c>
      <c r="U108" s="2">
        <f t="shared" si="9"/>
        <v>32500</v>
      </c>
      <c r="V108" s="2">
        <f t="shared" si="9"/>
        <v>67100</v>
      </c>
      <c r="W108" s="2">
        <f t="shared" si="9"/>
        <v>94600</v>
      </c>
      <c r="X108" s="2">
        <f t="shared" si="9"/>
        <v>75800</v>
      </c>
      <c r="Y108" s="2" cm="1">
        <f t="array" ref="Y108">_xlfn.XLOOKUP(Y$1&amp;$R108,$C$3:$C$1662&amp;$D$3:$D$1662,$E$3:$E$1662,0,0,1)</f>
        <v>0</v>
      </c>
      <c r="Z108" s="2" cm="1">
        <f t="array" ref="Z108">_xlfn.XLOOKUP(Z$1&amp;$R108,$C$3:$C$1662&amp;$D$3:$D$1662,$E$3:$E$1662,0,0,1)</f>
        <v>0</v>
      </c>
      <c r="AA108" s="2" cm="1">
        <f t="array" ref="AA108">_xlfn.XLOOKUP(AA$1&amp;$R108,$C$3:$C$1662&amp;$D$3:$D$1662,$E$3:$E$1662,0,0,1)</f>
        <v>200</v>
      </c>
      <c r="AB108" s="2" cm="1">
        <f t="array" ref="AB108">_xlfn.XLOOKUP(AB$1&amp;$R108,$C$3:$C$1662&amp;$D$3:$D$1662,$E$3:$E$1662,0,0,1)</f>
        <v>100</v>
      </c>
      <c r="AC108" s="2" cm="1">
        <f t="array" ref="AC108">_xlfn.XLOOKUP(AC$1&amp;$R108,$C$3:$C$1662&amp;$D$3:$D$1662,$E$3:$E$1662,0,0,1)</f>
        <v>100</v>
      </c>
    </row>
    <row r="109" spans="3:29" x14ac:dyDescent="0.4">
      <c r="C109" t="s">
        <v>758</v>
      </c>
      <c r="D109" t="s">
        <v>619</v>
      </c>
      <c r="E109">
        <v>100</v>
      </c>
      <c r="R109" t="s">
        <v>34</v>
      </c>
      <c r="S109" s="2">
        <f t="shared" si="6"/>
        <v>59880</v>
      </c>
      <c r="T109" s="2">
        <f t="shared" si="9"/>
        <v>28700</v>
      </c>
      <c r="U109" s="2">
        <f t="shared" si="9"/>
        <v>32600</v>
      </c>
      <c r="V109" s="2">
        <f t="shared" si="9"/>
        <v>67300</v>
      </c>
      <c r="W109" s="2">
        <f t="shared" si="9"/>
        <v>94800</v>
      </c>
      <c r="X109" s="2">
        <f t="shared" si="9"/>
        <v>76000</v>
      </c>
      <c r="Y109" s="2" cm="1">
        <f t="array" ref="Y109">_xlfn.XLOOKUP(Y$1&amp;$R109,$C$3:$C$1662&amp;$D$3:$D$1662,$E$3:$E$1662,0,0,1)</f>
        <v>0</v>
      </c>
      <c r="Z109" s="2" cm="1">
        <f t="array" ref="Z109">_xlfn.XLOOKUP(Z$1&amp;$R109,$C$3:$C$1662&amp;$D$3:$D$1662,$E$3:$E$1662,0,0,1)</f>
        <v>100</v>
      </c>
      <c r="AA109" s="2" cm="1">
        <f t="array" ref="AA109">_xlfn.XLOOKUP(AA$1&amp;$R109,$C$3:$C$1662&amp;$D$3:$D$1662,$E$3:$E$1662,0,0,1)</f>
        <v>200</v>
      </c>
      <c r="AB109" s="2" cm="1">
        <f t="array" ref="AB109">_xlfn.XLOOKUP(AB$1&amp;$R109,$C$3:$C$1662&amp;$D$3:$D$1662,$E$3:$E$1662,0,0,1)</f>
        <v>200</v>
      </c>
      <c r="AC109" s="2" cm="1">
        <f t="array" ref="AC109">_xlfn.XLOOKUP(AC$1&amp;$R109,$C$3:$C$1662&amp;$D$3:$D$1662,$E$3:$E$1662,0,0,1)</f>
        <v>200</v>
      </c>
    </row>
    <row r="110" spans="3:29" x14ac:dyDescent="0.4">
      <c r="C110" t="s">
        <v>758</v>
      </c>
      <c r="D110" t="s">
        <v>620</v>
      </c>
      <c r="E110">
        <v>200</v>
      </c>
      <c r="R110" t="s">
        <v>217</v>
      </c>
      <c r="S110" s="2">
        <f t="shared" si="6"/>
        <v>60140</v>
      </c>
      <c r="T110" s="2">
        <f t="shared" si="9"/>
        <v>28700</v>
      </c>
      <c r="U110" s="2">
        <f t="shared" si="9"/>
        <v>32900</v>
      </c>
      <c r="V110" s="2">
        <f t="shared" si="9"/>
        <v>67600</v>
      </c>
      <c r="W110" s="2">
        <f t="shared" si="9"/>
        <v>94900</v>
      </c>
      <c r="X110" s="2">
        <f t="shared" si="9"/>
        <v>76600</v>
      </c>
      <c r="Y110" s="2" cm="1">
        <f t="array" ref="Y110">_xlfn.XLOOKUP(Y$1&amp;$R110,$C$3:$C$1662&amp;$D$3:$D$1662,$E$3:$E$1662,0,0,1)</f>
        <v>0</v>
      </c>
      <c r="Z110" s="2" cm="1">
        <f t="array" ref="Z110">_xlfn.XLOOKUP(Z$1&amp;$R110,$C$3:$C$1662&amp;$D$3:$D$1662,$E$3:$E$1662,0,0,1)</f>
        <v>300</v>
      </c>
      <c r="AA110" s="2" cm="1">
        <f t="array" ref="AA110">_xlfn.XLOOKUP(AA$1&amp;$R110,$C$3:$C$1662&amp;$D$3:$D$1662,$E$3:$E$1662,0,0,1)</f>
        <v>300</v>
      </c>
      <c r="AB110" s="2" cm="1">
        <f t="array" ref="AB110">_xlfn.XLOOKUP(AB$1&amp;$R110,$C$3:$C$1662&amp;$D$3:$D$1662,$E$3:$E$1662,0,0,1)</f>
        <v>100</v>
      </c>
      <c r="AC110" s="2" cm="1">
        <f t="array" ref="AC110">_xlfn.XLOOKUP(AC$1&amp;$R110,$C$3:$C$1662&amp;$D$3:$D$1662,$E$3:$E$1662,0,0,1)</f>
        <v>600</v>
      </c>
    </row>
    <row r="111" spans="3:29" x14ac:dyDescent="0.4">
      <c r="C111" t="s">
        <v>758</v>
      </c>
      <c r="D111" t="s">
        <v>621</v>
      </c>
      <c r="E111">
        <v>600</v>
      </c>
      <c r="R111" t="s">
        <v>219</v>
      </c>
      <c r="S111" s="2">
        <f t="shared" si="6"/>
        <v>60500</v>
      </c>
      <c r="T111" s="2">
        <f t="shared" si="9"/>
        <v>28700</v>
      </c>
      <c r="U111" s="2">
        <f t="shared" si="9"/>
        <v>33200</v>
      </c>
      <c r="V111" s="2">
        <f t="shared" si="9"/>
        <v>67600</v>
      </c>
      <c r="W111" s="2">
        <f t="shared" si="9"/>
        <v>95100</v>
      </c>
      <c r="X111" s="2">
        <f t="shared" si="9"/>
        <v>77900</v>
      </c>
      <c r="Y111" s="2" cm="1">
        <f t="array" ref="Y111">_xlfn.XLOOKUP(Y$1&amp;$R111,$C$3:$C$1662&amp;$D$3:$D$1662,$E$3:$E$1662,0,0,1)</f>
        <v>0</v>
      </c>
      <c r="Z111" s="2" cm="1">
        <f t="array" ref="Z111">_xlfn.XLOOKUP(Z$1&amp;$R111,$C$3:$C$1662&amp;$D$3:$D$1662,$E$3:$E$1662,0,0,1)</f>
        <v>300</v>
      </c>
      <c r="AA111" s="2" cm="1">
        <f t="array" ref="AA111">_xlfn.XLOOKUP(AA$1&amp;$R111,$C$3:$C$1662&amp;$D$3:$D$1662,$E$3:$E$1662,0,0,1)</f>
        <v>0</v>
      </c>
      <c r="AB111" s="2" cm="1">
        <f t="array" ref="AB111">_xlfn.XLOOKUP(AB$1&amp;$R111,$C$3:$C$1662&amp;$D$3:$D$1662,$E$3:$E$1662,0,0,1)</f>
        <v>200</v>
      </c>
      <c r="AC111" s="2" cm="1">
        <f t="array" ref="AC111">_xlfn.XLOOKUP(AC$1&amp;$R111,$C$3:$C$1662&amp;$D$3:$D$1662,$E$3:$E$1662,0,0,1)</f>
        <v>1300</v>
      </c>
    </row>
    <row r="112" spans="3:29" x14ac:dyDescent="0.4">
      <c r="C112" t="s">
        <v>758</v>
      </c>
      <c r="D112" t="s">
        <v>622</v>
      </c>
      <c r="E112">
        <v>1300</v>
      </c>
      <c r="R112" t="s">
        <v>162</v>
      </c>
      <c r="S112" s="2">
        <f t="shared" si="6"/>
        <v>60600</v>
      </c>
      <c r="T112" s="2">
        <f t="shared" si="9"/>
        <v>28700</v>
      </c>
      <c r="U112" s="2">
        <f t="shared" si="9"/>
        <v>33200</v>
      </c>
      <c r="V112" s="2">
        <f t="shared" si="9"/>
        <v>67600</v>
      </c>
      <c r="W112" s="2">
        <f t="shared" si="9"/>
        <v>95200</v>
      </c>
      <c r="X112" s="2">
        <f t="shared" si="9"/>
        <v>78300</v>
      </c>
      <c r="Y112" s="2" cm="1">
        <f t="array" ref="Y112">_xlfn.XLOOKUP(Y$1&amp;$R112,$C$3:$C$1662&amp;$D$3:$D$1662,$E$3:$E$1662,0,0,1)</f>
        <v>0</v>
      </c>
      <c r="Z112" s="2" cm="1">
        <f t="array" ref="Z112">_xlfn.XLOOKUP(Z$1&amp;$R112,$C$3:$C$1662&amp;$D$3:$D$1662,$E$3:$E$1662,0,0,1)</f>
        <v>0</v>
      </c>
      <c r="AA112" s="2" cm="1">
        <f t="array" ref="AA112">_xlfn.XLOOKUP(AA$1&amp;$R112,$C$3:$C$1662&amp;$D$3:$D$1662,$E$3:$E$1662,0,0,1)</f>
        <v>0</v>
      </c>
      <c r="AB112" s="2" cm="1">
        <f t="array" ref="AB112">_xlfn.XLOOKUP(AB$1&amp;$R112,$C$3:$C$1662&amp;$D$3:$D$1662,$E$3:$E$1662,0,0,1)</f>
        <v>100</v>
      </c>
      <c r="AC112" s="2" cm="1">
        <f t="array" ref="AC112">_xlfn.XLOOKUP(AC$1&amp;$R112,$C$3:$C$1662&amp;$D$3:$D$1662,$E$3:$E$1662,0,0,1)</f>
        <v>400</v>
      </c>
    </row>
    <row r="113" spans="3:29" x14ac:dyDescent="0.4">
      <c r="C113" t="s">
        <v>758</v>
      </c>
      <c r="D113" t="s">
        <v>623</v>
      </c>
      <c r="E113">
        <v>400</v>
      </c>
      <c r="R113" t="s">
        <v>193</v>
      </c>
      <c r="S113" s="2">
        <f t="shared" si="6"/>
        <v>60660</v>
      </c>
      <c r="T113" s="2">
        <f t="shared" si="9"/>
        <v>28700</v>
      </c>
      <c r="U113" s="2">
        <f t="shared" si="9"/>
        <v>33200</v>
      </c>
      <c r="V113" s="2">
        <f t="shared" si="9"/>
        <v>67600</v>
      </c>
      <c r="W113" s="2">
        <f t="shared" si="9"/>
        <v>95200</v>
      </c>
      <c r="X113" s="2">
        <f t="shared" si="9"/>
        <v>78600</v>
      </c>
      <c r="Y113" s="2" cm="1">
        <f t="array" ref="Y113">_xlfn.XLOOKUP(Y$1&amp;$R113,$C$3:$C$1662&amp;$D$3:$D$1662,$E$3:$E$1662,0,0,1)</f>
        <v>0</v>
      </c>
      <c r="Z113" s="2" cm="1">
        <f t="array" ref="Z113">_xlfn.XLOOKUP(Z$1&amp;$R113,$C$3:$C$1662&amp;$D$3:$D$1662,$E$3:$E$1662,0,0,1)</f>
        <v>0</v>
      </c>
      <c r="AA113" s="2" cm="1">
        <f t="array" ref="AA113">_xlfn.XLOOKUP(AA$1&amp;$R113,$C$3:$C$1662&amp;$D$3:$D$1662,$E$3:$E$1662,0,0,1)</f>
        <v>0</v>
      </c>
      <c r="AB113" s="2" cm="1">
        <f t="array" ref="AB113">_xlfn.XLOOKUP(AB$1&amp;$R113,$C$3:$C$1662&amp;$D$3:$D$1662,$E$3:$E$1662,0,0,1)</f>
        <v>0</v>
      </c>
      <c r="AC113" s="2" cm="1">
        <f t="array" ref="AC113">_xlfn.XLOOKUP(AC$1&amp;$R113,$C$3:$C$1662&amp;$D$3:$D$1662,$E$3:$E$1662,0,0,1)</f>
        <v>300</v>
      </c>
    </row>
    <row r="114" spans="3:29" x14ac:dyDescent="0.4">
      <c r="C114" t="s">
        <v>758</v>
      </c>
      <c r="D114" t="s">
        <v>624</v>
      </c>
      <c r="E114">
        <v>300</v>
      </c>
      <c r="R114" t="s">
        <v>190</v>
      </c>
      <c r="S114" s="2">
        <f t="shared" si="6"/>
        <v>60700</v>
      </c>
      <c r="T114" s="2">
        <f t="shared" si="9"/>
        <v>28700</v>
      </c>
      <c r="U114" s="2">
        <f t="shared" si="9"/>
        <v>33300</v>
      </c>
      <c r="V114" s="2">
        <f t="shared" si="9"/>
        <v>67700</v>
      </c>
      <c r="W114" s="2">
        <f t="shared" si="9"/>
        <v>95200</v>
      </c>
      <c r="X114" s="2">
        <f t="shared" si="9"/>
        <v>78600</v>
      </c>
      <c r="Y114" s="2" cm="1">
        <f t="array" ref="Y114">_xlfn.XLOOKUP(Y$1&amp;$R114,$C$3:$C$1662&amp;$D$3:$D$1662,$E$3:$E$1662,0,0,1)</f>
        <v>0</v>
      </c>
      <c r="Z114" s="2" cm="1">
        <f t="array" ref="Z114">_xlfn.XLOOKUP(Z$1&amp;$R114,$C$3:$C$1662&amp;$D$3:$D$1662,$E$3:$E$1662,0,0,1)</f>
        <v>100</v>
      </c>
      <c r="AA114" s="2" cm="1">
        <f t="array" ref="AA114">_xlfn.XLOOKUP(AA$1&amp;$R114,$C$3:$C$1662&amp;$D$3:$D$1662,$E$3:$E$1662,0,0,1)</f>
        <v>100</v>
      </c>
      <c r="AB114" s="2" cm="1">
        <f t="array" ref="AB114">_xlfn.XLOOKUP(AB$1&amp;$R114,$C$3:$C$1662&amp;$D$3:$D$1662,$E$3:$E$1662,0,0,1)</f>
        <v>0</v>
      </c>
      <c r="AC114" s="2" cm="1">
        <f t="array" ref="AC114">_xlfn.XLOOKUP(AC$1&amp;$R114,$C$3:$C$1662&amp;$D$3:$D$1662,$E$3:$E$1662,0,0,1)</f>
        <v>0</v>
      </c>
    </row>
    <row r="115" spans="3:29" x14ac:dyDescent="0.4">
      <c r="C115" t="s">
        <v>758</v>
      </c>
      <c r="D115" t="s">
        <v>625</v>
      </c>
      <c r="E115">
        <v>0</v>
      </c>
      <c r="R115" t="s">
        <v>182</v>
      </c>
      <c r="S115" s="2">
        <f t="shared" si="6"/>
        <v>60820</v>
      </c>
      <c r="T115" s="2">
        <f t="shared" si="9"/>
        <v>28700</v>
      </c>
      <c r="U115" s="2">
        <f t="shared" si="9"/>
        <v>33300</v>
      </c>
      <c r="V115" s="2">
        <f t="shared" si="9"/>
        <v>67700</v>
      </c>
      <c r="W115" s="2">
        <f t="shared" si="9"/>
        <v>95400</v>
      </c>
      <c r="X115" s="2">
        <f t="shared" si="9"/>
        <v>79000</v>
      </c>
      <c r="Y115" s="2" cm="1">
        <f t="array" ref="Y115">_xlfn.XLOOKUP(Y$1&amp;$R115,$C$3:$C$1662&amp;$D$3:$D$1662,$E$3:$E$1662,0,0,1)</f>
        <v>0</v>
      </c>
      <c r="Z115" s="2" cm="1">
        <f t="array" ref="Z115">_xlfn.XLOOKUP(Z$1&amp;$R115,$C$3:$C$1662&amp;$D$3:$D$1662,$E$3:$E$1662,0,0,1)</f>
        <v>0</v>
      </c>
      <c r="AA115" s="2" cm="1">
        <f t="array" ref="AA115">_xlfn.XLOOKUP(AA$1&amp;$R115,$C$3:$C$1662&amp;$D$3:$D$1662,$E$3:$E$1662,0,0,1)</f>
        <v>0</v>
      </c>
      <c r="AB115" s="2" cm="1">
        <f t="array" ref="AB115">_xlfn.XLOOKUP(AB$1&amp;$R115,$C$3:$C$1662&amp;$D$3:$D$1662,$E$3:$E$1662,0,0,1)</f>
        <v>200</v>
      </c>
      <c r="AC115" s="2" cm="1">
        <f t="array" ref="AC115">_xlfn.XLOOKUP(AC$1&amp;$R115,$C$3:$C$1662&amp;$D$3:$D$1662,$E$3:$E$1662,0,0,1)</f>
        <v>400</v>
      </c>
    </row>
    <row r="116" spans="3:29" x14ac:dyDescent="0.4">
      <c r="C116" t="s">
        <v>758</v>
      </c>
      <c r="D116" t="s">
        <v>626</v>
      </c>
      <c r="E116">
        <v>400</v>
      </c>
      <c r="R116" t="s">
        <v>232</v>
      </c>
      <c r="S116" s="2">
        <f t="shared" si="6"/>
        <v>61060</v>
      </c>
      <c r="T116" s="2">
        <f t="shared" ref="T116:X131" si="10">T115+Y116</f>
        <v>28700</v>
      </c>
      <c r="U116" s="2">
        <f t="shared" si="10"/>
        <v>33300</v>
      </c>
      <c r="V116" s="2">
        <f t="shared" si="10"/>
        <v>67700</v>
      </c>
      <c r="W116" s="2">
        <f t="shared" si="10"/>
        <v>96400</v>
      </c>
      <c r="X116" s="2">
        <f t="shared" si="10"/>
        <v>79200</v>
      </c>
      <c r="Y116" s="2" cm="1">
        <f t="array" ref="Y116">_xlfn.XLOOKUP(Y$1&amp;$R116,$C$3:$C$1662&amp;$D$3:$D$1662,$E$3:$E$1662,0,0,1)</f>
        <v>0</v>
      </c>
      <c r="Z116" s="2" cm="1">
        <f t="array" ref="Z116">_xlfn.XLOOKUP(Z$1&amp;$R116,$C$3:$C$1662&amp;$D$3:$D$1662,$E$3:$E$1662,0,0,1)</f>
        <v>0</v>
      </c>
      <c r="AA116" s="2" cm="1">
        <f t="array" ref="AA116">_xlfn.XLOOKUP(AA$1&amp;$R116,$C$3:$C$1662&amp;$D$3:$D$1662,$E$3:$E$1662,0,0,1)</f>
        <v>0</v>
      </c>
      <c r="AB116" s="2" cm="1">
        <f t="array" ref="AB116">_xlfn.XLOOKUP(AB$1&amp;$R116,$C$3:$C$1662&amp;$D$3:$D$1662,$E$3:$E$1662,0,0,1)</f>
        <v>1000</v>
      </c>
      <c r="AC116" s="2" cm="1">
        <f t="array" ref="AC116">_xlfn.XLOOKUP(AC$1&amp;$R116,$C$3:$C$1662&amp;$D$3:$D$1662,$E$3:$E$1662,0,0,1)</f>
        <v>200</v>
      </c>
    </row>
    <row r="117" spans="3:29" x14ac:dyDescent="0.4">
      <c r="C117" t="s">
        <v>758</v>
      </c>
      <c r="D117" t="s">
        <v>627</v>
      </c>
      <c r="E117">
        <v>200</v>
      </c>
      <c r="R117" t="s">
        <v>246</v>
      </c>
      <c r="S117" s="2">
        <f t="shared" si="6"/>
        <v>61540</v>
      </c>
      <c r="T117" s="2">
        <f t="shared" si="10"/>
        <v>28900</v>
      </c>
      <c r="U117" s="2">
        <f t="shared" si="10"/>
        <v>33300</v>
      </c>
      <c r="V117" s="2">
        <f t="shared" si="10"/>
        <v>67700</v>
      </c>
      <c r="W117" s="2">
        <f t="shared" si="10"/>
        <v>96500</v>
      </c>
      <c r="X117" s="2">
        <f t="shared" si="10"/>
        <v>81300</v>
      </c>
      <c r="Y117" s="2" cm="1">
        <f t="array" ref="Y117">_xlfn.XLOOKUP(Y$1&amp;$R117,$C$3:$C$1662&amp;$D$3:$D$1662,$E$3:$E$1662,0,0,1)</f>
        <v>200</v>
      </c>
      <c r="Z117" s="2" cm="1">
        <f t="array" ref="Z117">_xlfn.XLOOKUP(Z$1&amp;$R117,$C$3:$C$1662&amp;$D$3:$D$1662,$E$3:$E$1662,0,0,1)</f>
        <v>0</v>
      </c>
      <c r="AA117" s="2" cm="1">
        <f t="array" ref="AA117">_xlfn.XLOOKUP(AA$1&amp;$R117,$C$3:$C$1662&amp;$D$3:$D$1662,$E$3:$E$1662,0,0,1)</f>
        <v>0</v>
      </c>
      <c r="AB117" s="2" cm="1">
        <f t="array" ref="AB117">_xlfn.XLOOKUP(AB$1&amp;$R117,$C$3:$C$1662&amp;$D$3:$D$1662,$E$3:$E$1662,0,0,1)</f>
        <v>100</v>
      </c>
      <c r="AC117" s="2" cm="1">
        <f t="array" ref="AC117">_xlfn.XLOOKUP(AC$1&amp;$R117,$C$3:$C$1662&amp;$D$3:$D$1662,$E$3:$E$1662,0,0,1)</f>
        <v>2100</v>
      </c>
    </row>
    <row r="118" spans="3:29" x14ac:dyDescent="0.4">
      <c r="C118" t="s">
        <v>758</v>
      </c>
      <c r="D118" t="s">
        <v>628</v>
      </c>
      <c r="E118">
        <v>2100</v>
      </c>
      <c r="R118" t="s">
        <v>108</v>
      </c>
      <c r="S118" s="2">
        <f t="shared" si="6"/>
        <v>62280</v>
      </c>
      <c r="T118" s="2">
        <f t="shared" si="10"/>
        <v>28900</v>
      </c>
      <c r="U118" s="2">
        <f t="shared" si="10"/>
        <v>33300</v>
      </c>
      <c r="V118" s="2">
        <f t="shared" si="10"/>
        <v>67700</v>
      </c>
      <c r="W118" s="2">
        <f t="shared" si="10"/>
        <v>96500</v>
      </c>
      <c r="X118" s="2">
        <f t="shared" si="10"/>
        <v>85000</v>
      </c>
      <c r="Y118" s="2" cm="1">
        <f t="array" ref="Y118">_xlfn.XLOOKUP(Y$1&amp;$R118,$C$3:$C$1662&amp;$D$3:$D$1662,$E$3:$E$1662,0,0,1)</f>
        <v>0</v>
      </c>
      <c r="Z118" s="2" cm="1">
        <f t="array" ref="Z118">_xlfn.XLOOKUP(Z$1&amp;$R118,$C$3:$C$1662&amp;$D$3:$D$1662,$E$3:$E$1662,0,0,1)</f>
        <v>0</v>
      </c>
      <c r="AA118" s="2" cm="1">
        <f t="array" ref="AA118">_xlfn.XLOOKUP(AA$1&amp;$R118,$C$3:$C$1662&amp;$D$3:$D$1662,$E$3:$E$1662,0,0,1)</f>
        <v>0</v>
      </c>
      <c r="AB118" s="2" cm="1">
        <f t="array" ref="AB118">_xlfn.XLOOKUP(AB$1&amp;$R118,$C$3:$C$1662&amp;$D$3:$D$1662,$E$3:$E$1662,0,0,1)</f>
        <v>0</v>
      </c>
      <c r="AC118" s="2" cm="1">
        <f t="array" ref="AC118">_xlfn.XLOOKUP(AC$1&amp;$R118,$C$3:$C$1662&amp;$D$3:$D$1662,$E$3:$E$1662,0,0,1)</f>
        <v>3700</v>
      </c>
    </row>
    <row r="119" spans="3:29" x14ac:dyDescent="0.4">
      <c r="C119" t="s">
        <v>758</v>
      </c>
      <c r="D119" t="s">
        <v>629</v>
      </c>
      <c r="E119">
        <v>3700</v>
      </c>
      <c r="R119" t="s">
        <v>267</v>
      </c>
      <c r="S119" s="2">
        <f t="shared" si="6"/>
        <v>62300</v>
      </c>
      <c r="T119" s="2">
        <f t="shared" si="10"/>
        <v>28900</v>
      </c>
      <c r="U119" s="2">
        <f t="shared" si="10"/>
        <v>33300</v>
      </c>
      <c r="V119" s="2">
        <f t="shared" si="10"/>
        <v>67700</v>
      </c>
      <c r="W119" s="2">
        <f t="shared" si="10"/>
        <v>96500</v>
      </c>
      <c r="X119" s="2">
        <f t="shared" si="10"/>
        <v>85100</v>
      </c>
      <c r="Y119" s="2" cm="1">
        <f t="array" ref="Y119">_xlfn.XLOOKUP(Y$1&amp;$R119,$C$3:$C$1662&amp;$D$3:$D$1662,$E$3:$E$1662,0,0,1)</f>
        <v>0</v>
      </c>
      <c r="Z119" s="2" cm="1">
        <f t="array" ref="Z119">_xlfn.XLOOKUP(Z$1&amp;$R119,$C$3:$C$1662&amp;$D$3:$D$1662,$E$3:$E$1662,0,0,1)</f>
        <v>0</v>
      </c>
      <c r="AA119" s="2" cm="1">
        <f t="array" ref="AA119">_xlfn.XLOOKUP(AA$1&amp;$R119,$C$3:$C$1662&amp;$D$3:$D$1662,$E$3:$E$1662,0,0,1)</f>
        <v>0</v>
      </c>
      <c r="AB119" s="2" cm="1">
        <f t="array" ref="AB119">_xlfn.XLOOKUP(AB$1&amp;$R119,$C$3:$C$1662&amp;$D$3:$D$1662,$E$3:$E$1662,0,0,1)</f>
        <v>0</v>
      </c>
      <c r="AC119" s="2" cm="1">
        <f t="array" ref="AC119">_xlfn.XLOOKUP(AC$1&amp;$R119,$C$3:$C$1662&amp;$D$3:$D$1662,$E$3:$E$1662,0,0,1)</f>
        <v>100</v>
      </c>
    </row>
    <row r="120" spans="3:29" x14ac:dyDescent="0.4">
      <c r="C120" t="s">
        <v>758</v>
      </c>
      <c r="D120" t="s">
        <v>630</v>
      </c>
      <c r="E120">
        <v>100</v>
      </c>
      <c r="R120" t="s">
        <v>252</v>
      </c>
      <c r="S120" s="2">
        <f t="shared" si="6"/>
        <v>62620</v>
      </c>
      <c r="T120" s="2">
        <f t="shared" si="10"/>
        <v>28900</v>
      </c>
      <c r="U120" s="2">
        <f t="shared" si="10"/>
        <v>33300</v>
      </c>
      <c r="V120" s="2">
        <f t="shared" si="10"/>
        <v>67700</v>
      </c>
      <c r="W120" s="2">
        <f t="shared" si="10"/>
        <v>96600</v>
      </c>
      <c r="X120" s="2">
        <f t="shared" si="10"/>
        <v>86600</v>
      </c>
      <c r="Y120" s="2" cm="1">
        <f t="array" ref="Y120">_xlfn.XLOOKUP(Y$1&amp;$R120,$C$3:$C$1662&amp;$D$3:$D$1662,$E$3:$E$1662,0,0,1)</f>
        <v>0</v>
      </c>
      <c r="Z120" s="2" cm="1">
        <f t="array" ref="Z120">_xlfn.XLOOKUP(Z$1&amp;$R120,$C$3:$C$1662&amp;$D$3:$D$1662,$E$3:$E$1662,0,0,1)</f>
        <v>0</v>
      </c>
      <c r="AA120" s="2" cm="1">
        <f t="array" ref="AA120">_xlfn.XLOOKUP(AA$1&amp;$R120,$C$3:$C$1662&amp;$D$3:$D$1662,$E$3:$E$1662,0,0,1)</f>
        <v>0</v>
      </c>
      <c r="AB120" s="2" cm="1">
        <f t="array" ref="AB120">_xlfn.XLOOKUP(AB$1&amp;$R120,$C$3:$C$1662&amp;$D$3:$D$1662,$E$3:$E$1662,0,0,1)</f>
        <v>100</v>
      </c>
      <c r="AC120" s="2" cm="1">
        <f t="array" ref="AC120">_xlfn.XLOOKUP(AC$1&amp;$R120,$C$3:$C$1662&amp;$D$3:$D$1662,$E$3:$E$1662,0,0,1)</f>
        <v>1500</v>
      </c>
    </row>
    <row r="121" spans="3:29" x14ac:dyDescent="0.4">
      <c r="C121" t="s">
        <v>758</v>
      </c>
      <c r="D121" t="s">
        <v>631</v>
      </c>
      <c r="E121">
        <v>1500</v>
      </c>
      <c r="R121" t="s">
        <v>128</v>
      </c>
      <c r="S121" s="2">
        <f t="shared" si="6"/>
        <v>62680</v>
      </c>
      <c r="T121" s="2">
        <f t="shared" si="10"/>
        <v>29000</v>
      </c>
      <c r="U121" s="2">
        <f t="shared" si="10"/>
        <v>33300</v>
      </c>
      <c r="V121" s="2">
        <f t="shared" si="10"/>
        <v>67700</v>
      </c>
      <c r="W121" s="2">
        <f t="shared" si="10"/>
        <v>96800</v>
      </c>
      <c r="X121" s="2">
        <f t="shared" si="10"/>
        <v>86600</v>
      </c>
      <c r="Y121" s="2" cm="1">
        <f t="array" ref="Y121">_xlfn.XLOOKUP(Y$1&amp;$R121,$C$3:$C$1662&amp;$D$3:$D$1662,$E$3:$E$1662,0,0,1)</f>
        <v>100</v>
      </c>
      <c r="Z121" s="2" cm="1">
        <f t="array" ref="Z121">_xlfn.XLOOKUP(Z$1&amp;$R121,$C$3:$C$1662&amp;$D$3:$D$1662,$E$3:$E$1662,0,0,1)</f>
        <v>0</v>
      </c>
      <c r="AA121" s="2" cm="1">
        <f t="array" ref="AA121">_xlfn.XLOOKUP(AA$1&amp;$R121,$C$3:$C$1662&amp;$D$3:$D$1662,$E$3:$E$1662,0,0,1)</f>
        <v>0</v>
      </c>
      <c r="AB121" s="2" cm="1">
        <f t="array" ref="AB121">_xlfn.XLOOKUP(AB$1&amp;$R121,$C$3:$C$1662&amp;$D$3:$D$1662,$E$3:$E$1662,0,0,1)</f>
        <v>200</v>
      </c>
      <c r="AC121" s="2" cm="1">
        <f t="array" ref="AC121">_xlfn.XLOOKUP(AC$1&amp;$R121,$C$3:$C$1662&amp;$D$3:$D$1662,$E$3:$E$1662,0,0,1)</f>
        <v>0</v>
      </c>
    </row>
    <row r="122" spans="3:29" x14ac:dyDescent="0.4">
      <c r="C122" t="s">
        <v>758</v>
      </c>
      <c r="D122" t="s">
        <v>632</v>
      </c>
      <c r="E122">
        <v>0</v>
      </c>
      <c r="R122" t="s">
        <v>287</v>
      </c>
      <c r="S122" s="2">
        <f t="shared" si="6"/>
        <v>63020</v>
      </c>
      <c r="T122" s="2">
        <f t="shared" si="10"/>
        <v>29000</v>
      </c>
      <c r="U122" s="2">
        <f t="shared" si="10"/>
        <v>33300</v>
      </c>
      <c r="V122" s="2">
        <f t="shared" si="10"/>
        <v>67700</v>
      </c>
      <c r="W122" s="2">
        <f t="shared" si="10"/>
        <v>98300</v>
      </c>
      <c r="X122" s="2">
        <f t="shared" si="10"/>
        <v>86800</v>
      </c>
      <c r="Y122" s="2" cm="1">
        <f t="array" ref="Y122">_xlfn.XLOOKUP(Y$1&amp;$R122,$C$3:$C$1662&amp;$D$3:$D$1662,$E$3:$E$1662,0,0,1)</f>
        <v>0</v>
      </c>
      <c r="Z122" s="2" cm="1">
        <f t="array" ref="Z122">_xlfn.XLOOKUP(Z$1&amp;$R122,$C$3:$C$1662&amp;$D$3:$D$1662,$E$3:$E$1662,0,0,1)</f>
        <v>0</v>
      </c>
      <c r="AA122" s="2" cm="1">
        <f t="array" ref="AA122">_xlfn.XLOOKUP(AA$1&amp;$R122,$C$3:$C$1662&amp;$D$3:$D$1662,$E$3:$E$1662,0,0,1)</f>
        <v>0</v>
      </c>
      <c r="AB122" s="2" cm="1">
        <f t="array" ref="AB122">_xlfn.XLOOKUP(AB$1&amp;$R122,$C$3:$C$1662&amp;$D$3:$D$1662,$E$3:$E$1662,0,0,1)</f>
        <v>1500</v>
      </c>
      <c r="AC122" s="2" cm="1">
        <f t="array" ref="AC122">_xlfn.XLOOKUP(AC$1&amp;$R122,$C$3:$C$1662&amp;$D$3:$D$1662,$E$3:$E$1662,0,0,1)</f>
        <v>200</v>
      </c>
    </row>
    <row r="123" spans="3:29" x14ac:dyDescent="0.4">
      <c r="C123" t="s">
        <v>758</v>
      </c>
      <c r="D123" t="s">
        <v>633</v>
      </c>
      <c r="E123">
        <v>200</v>
      </c>
      <c r="R123" t="s">
        <v>194</v>
      </c>
      <c r="S123" s="2">
        <f t="shared" si="6"/>
        <v>64520</v>
      </c>
      <c r="T123" s="2">
        <f t="shared" si="10"/>
        <v>33400</v>
      </c>
      <c r="U123" s="2">
        <f t="shared" si="10"/>
        <v>33300</v>
      </c>
      <c r="V123" s="2">
        <f t="shared" si="10"/>
        <v>67700</v>
      </c>
      <c r="W123" s="2">
        <f t="shared" si="10"/>
        <v>101100</v>
      </c>
      <c r="X123" s="2">
        <f t="shared" si="10"/>
        <v>87100</v>
      </c>
      <c r="Y123" s="2" cm="1">
        <f t="array" ref="Y123">_xlfn.XLOOKUP(Y$1&amp;$R123,$C$3:$C$1662&amp;$D$3:$D$1662,$E$3:$E$1662,0,0,1)</f>
        <v>4400</v>
      </c>
      <c r="Z123" s="2" cm="1">
        <f t="array" ref="Z123">_xlfn.XLOOKUP(Z$1&amp;$R123,$C$3:$C$1662&amp;$D$3:$D$1662,$E$3:$E$1662,0,0,1)</f>
        <v>0</v>
      </c>
      <c r="AA123" s="2" cm="1">
        <f t="array" ref="AA123">_xlfn.XLOOKUP(AA$1&amp;$R123,$C$3:$C$1662&amp;$D$3:$D$1662,$E$3:$E$1662,0,0,1)</f>
        <v>0</v>
      </c>
      <c r="AB123" s="2" cm="1">
        <f t="array" ref="AB123">_xlfn.XLOOKUP(AB$1&amp;$R123,$C$3:$C$1662&amp;$D$3:$D$1662,$E$3:$E$1662,0,0,1)</f>
        <v>2800</v>
      </c>
      <c r="AC123" s="2" cm="1">
        <f t="array" ref="AC123">_xlfn.XLOOKUP(AC$1&amp;$R123,$C$3:$C$1662&amp;$D$3:$D$1662,$E$3:$E$1662,0,0,1)</f>
        <v>300</v>
      </c>
    </row>
    <row r="124" spans="3:29" x14ac:dyDescent="0.4">
      <c r="C124" t="s">
        <v>758</v>
      </c>
      <c r="D124" t="s">
        <v>634</v>
      </c>
      <c r="E124">
        <v>300</v>
      </c>
      <c r="R124" t="s">
        <v>184</v>
      </c>
      <c r="S124" s="2">
        <f t="shared" si="6"/>
        <v>64680</v>
      </c>
      <c r="T124" s="2">
        <f t="shared" si="10"/>
        <v>33800</v>
      </c>
      <c r="U124" s="2">
        <f t="shared" si="10"/>
        <v>33300</v>
      </c>
      <c r="V124" s="2">
        <f t="shared" si="10"/>
        <v>67700</v>
      </c>
      <c r="W124" s="2">
        <f t="shared" si="10"/>
        <v>101400</v>
      </c>
      <c r="X124" s="2">
        <f t="shared" si="10"/>
        <v>87200</v>
      </c>
      <c r="Y124" s="2" cm="1">
        <f t="array" ref="Y124">_xlfn.XLOOKUP(Y$1&amp;$R124,$C$3:$C$1662&amp;$D$3:$D$1662,$E$3:$E$1662,0,0,1)</f>
        <v>400</v>
      </c>
      <c r="Z124" s="2" cm="1">
        <f t="array" ref="Z124">_xlfn.XLOOKUP(Z$1&amp;$R124,$C$3:$C$1662&amp;$D$3:$D$1662,$E$3:$E$1662,0,0,1)</f>
        <v>0</v>
      </c>
      <c r="AA124" s="2" cm="1">
        <f t="array" ref="AA124">_xlfn.XLOOKUP(AA$1&amp;$R124,$C$3:$C$1662&amp;$D$3:$D$1662,$E$3:$E$1662,0,0,1)</f>
        <v>0</v>
      </c>
      <c r="AB124" s="2" cm="1">
        <f t="array" ref="AB124">_xlfn.XLOOKUP(AB$1&amp;$R124,$C$3:$C$1662&amp;$D$3:$D$1662,$E$3:$E$1662,0,0,1)</f>
        <v>300</v>
      </c>
      <c r="AC124" s="2" cm="1">
        <f t="array" ref="AC124">_xlfn.XLOOKUP(AC$1&amp;$R124,$C$3:$C$1662&amp;$D$3:$D$1662,$E$3:$E$1662,0,0,1)</f>
        <v>100</v>
      </c>
    </row>
    <row r="125" spans="3:29" x14ac:dyDescent="0.4">
      <c r="C125" t="s">
        <v>758</v>
      </c>
      <c r="D125" t="s">
        <v>635</v>
      </c>
      <c r="E125">
        <v>100</v>
      </c>
      <c r="R125" t="s">
        <v>177</v>
      </c>
      <c r="S125" s="2">
        <f t="shared" si="6"/>
        <v>64800</v>
      </c>
      <c r="T125" s="2">
        <f t="shared" si="10"/>
        <v>34000</v>
      </c>
      <c r="U125" s="2">
        <f t="shared" si="10"/>
        <v>33400</v>
      </c>
      <c r="V125" s="2">
        <f t="shared" si="10"/>
        <v>67800</v>
      </c>
      <c r="W125" s="2">
        <f t="shared" si="10"/>
        <v>101400</v>
      </c>
      <c r="X125" s="2">
        <f t="shared" si="10"/>
        <v>87400</v>
      </c>
      <c r="Y125" s="2" cm="1">
        <f t="array" ref="Y125">_xlfn.XLOOKUP(Y$1&amp;$R125,$C$3:$C$1662&amp;$D$3:$D$1662,$E$3:$E$1662,0,0,1)</f>
        <v>200</v>
      </c>
      <c r="Z125" s="2" cm="1">
        <f t="array" ref="Z125">_xlfn.XLOOKUP(Z$1&amp;$R125,$C$3:$C$1662&amp;$D$3:$D$1662,$E$3:$E$1662,0,0,1)</f>
        <v>100</v>
      </c>
      <c r="AA125" s="2" cm="1">
        <f t="array" ref="AA125">_xlfn.XLOOKUP(AA$1&amp;$R125,$C$3:$C$1662&amp;$D$3:$D$1662,$E$3:$E$1662,0,0,1)</f>
        <v>100</v>
      </c>
      <c r="AB125" s="2" cm="1">
        <f t="array" ref="AB125">_xlfn.XLOOKUP(AB$1&amp;$R125,$C$3:$C$1662&amp;$D$3:$D$1662,$E$3:$E$1662,0,0,1)</f>
        <v>0</v>
      </c>
      <c r="AC125" s="2" cm="1">
        <f t="array" ref="AC125">_xlfn.XLOOKUP(AC$1&amp;$R125,$C$3:$C$1662&amp;$D$3:$D$1662,$E$3:$E$1662,0,0,1)</f>
        <v>200</v>
      </c>
    </row>
    <row r="126" spans="3:29" x14ac:dyDescent="0.4">
      <c r="C126" t="s">
        <v>758</v>
      </c>
      <c r="D126" t="s">
        <v>636</v>
      </c>
      <c r="E126">
        <v>200</v>
      </c>
      <c r="R126" t="s">
        <v>55</v>
      </c>
      <c r="S126" s="2">
        <f t="shared" si="6"/>
        <v>64880</v>
      </c>
      <c r="T126" s="2">
        <f t="shared" si="10"/>
        <v>34200</v>
      </c>
      <c r="U126" s="2">
        <f t="shared" si="10"/>
        <v>33400</v>
      </c>
      <c r="V126" s="2">
        <f t="shared" si="10"/>
        <v>68000</v>
      </c>
      <c r="W126" s="2">
        <f t="shared" si="10"/>
        <v>101400</v>
      </c>
      <c r="X126" s="2">
        <f t="shared" si="10"/>
        <v>87400</v>
      </c>
      <c r="Y126" s="2" cm="1">
        <f t="array" ref="Y126">_xlfn.XLOOKUP(Y$1&amp;$R126,$C$3:$C$1662&amp;$D$3:$D$1662,$E$3:$E$1662,0,0,1)</f>
        <v>200</v>
      </c>
      <c r="Z126" s="2" cm="1">
        <f t="array" ref="Z126">_xlfn.XLOOKUP(Z$1&amp;$R126,$C$3:$C$1662&amp;$D$3:$D$1662,$E$3:$E$1662,0,0,1)</f>
        <v>0</v>
      </c>
      <c r="AA126" s="2" cm="1">
        <f t="array" ref="AA126">_xlfn.XLOOKUP(AA$1&amp;$R126,$C$3:$C$1662&amp;$D$3:$D$1662,$E$3:$E$1662,0,0,1)</f>
        <v>200</v>
      </c>
      <c r="AB126" s="2" cm="1">
        <f t="array" ref="AB126">_xlfn.XLOOKUP(AB$1&amp;$R126,$C$3:$C$1662&amp;$D$3:$D$1662,$E$3:$E$1662,0,0,1)</f>
        <v>0</v>
      </c>
      <c r="AC126" s="2" cm="1">
        <f t="array" ref="AC126">_xlfn.XLOOKUP(AC$1&amp;$R126,$C$3:$C$1662&amp;$D$3:$D$1662,$E$3:$E$1662,0,0,1)</f>
        <v>0</v>
      </c>
    </row>
    <row r="127" spans="3:29" x14ac:dyDescent="0.4">
      <c r="C127" t="s">
        <v>758</v>
      </c>
      <c r="D127" t="s">
        <v>637</v>
      </c>
      <c r="E127">
        <v>0</v>
      </c>
      <c r="R127" t="s">
        <v>32</v>
      </c>
      <c r="S127" s="2">
        <f t="shared" si="6"/>
        <v>64920</v>
      </c>
      <c r="T127" s="2">
        <f t="shared" si="10"/>
        <v>34300</v>
      </c>
      <c r="U127" s="2">
        <f t="shared" si="10"/>
        <v>33400</v>
      </c>
      <c r="V127" s="2">
        <f t="shared" si="10"/>
        <v>68000</v>
      </c>
      <c r="W127" s="2">
        <f t="shared" si="10"/>
        <v>101500</v>
      </c>
      <c r="X127" s="2">
        <f t="shared" si="10"/>
        <v>87400</v>
      </c>
      <c r="Y127" s="2" cm="1">
        <f t="array" ref="Y127">_xlfn.XLOOKUP(Y$1&amp;$R127,$C$3:$C$1662&amp;$D$3:$D$1662,$E$3:$E$1662,0,0,1)</f>
        <v>100</v>
      </c>
      <c r="Z127" s="2" cm="1">
        <f t="array" ref="Z127">_xlfn.XLOOKUP(Z$1&amp;$R127,$C$3:$C$1662&amp;$D$3:$D$1662,$E$3:$E$1662,0,0,1)</f>
        <v>0</v>
      </c>
      <c r="AA127" s="2" cm="1">
        <f t="array" ref="AA127">_xlfn.XLOOKUP(AA$1&amp;$R127,$C$3:$C$1662&amp;$D$3:$D$1662,$E$3:$E$1662,0,0,1)</f>
        <v>0</v>
      </c>
      <c r="AB127" s="2" cm="1">
        <f t="array" ref="AB127">_xlfn.XLOOKUP(AB$1&amp;$R127,$C$3:$C$1662&amp;$D$3:$D$1662,$E$3:$E$1662,0,0,1)</f>
        <v>100</v>
      </c>
      <c r="AC127" s="2" cm="1">
        <f t="array" ref="AC127">_xlfn.XLOOKUP(AC$1&amp;$R127,$C$3:$C$1662&amp;$D$3:$D$1662,$E$3:$E$1662,0,0,1)</f>
        <v>0</v>
      </c>
    </row>
    <row r="128" spans="3:29" x14ac:dyDescent="0.4">
      <c r="C128" t="s">
        <v>758</v>
      </c>
      <c r="D128" t="s">
        <v>638</v>
      </c>
      <c r="E128">
        <v>0</v>
      </c>
      <c r="R128" t="s">
        <v>166</v>
      </c>
      <c r="S128" s="2">
        <f t="shared" si="6"/>
        <v>65280</v>
      </c>
      <c r="T128" s="2">
        <f t="shared" si="10"/>
        <v>34600</v>
      </c>
      <c r="U128" s="2">
        <f t="shared" si="10"/>
        <v>33800</v>
      </c>
      <c r="V128" s="2">
        <f t="shared" si="10"/>
        <v>68000</v>
      </c>
      <c r="W128" s="2">
        <f t="shared" si="10"/>
        <v>101500</v>
      </c>
      <c r="X128" s="2">
        <f t="shared" si="10"/>
        <v>88500</v>
      </c>
      <c r="Y128" s="2" cm="1">
        <f t="array" ref="Y128">_xlfn.XLOOKUP(Y$1&amp;$R128,$C$3:$C$1662&amp;$D$3:$D$1662,$E$3:$E$1662,0,0,1)</f>
        <v>300</v>
      </c>
      <c r="Z128" s="2" cm="1">
        <f t="array" ref="Z128">_xlfn.XLOOKUP(Z$1&amp;$R128,$C$3:$C$1662&amp;$D$3:$D$1662,$E$3:$E$1662,0,0,1)</f>
        <v>400</v>
      </c>
      <c r="AA128" s="2" cm="1">
        <f t="array" ref="AA128">_xlfn.XLOOKUP(AA$1&amp;$R128,$C$3:$C$1662&amp;$D$3:$D$1662,$E$3:$E$1662,0,0,1)</f>
        <v>0</v>
      </c>
      <c r="AB128" s="2" cm="1">
        <f t="array" ref="AB128">_xlfn.XLOOKUP(AB$1&amp;$R128,$C$3:$C$1662&amp;$D$3:$D$1662,$E$3:$E$1662,0,0,1)</f>
        <v>0</v>
      </c>
      <c r="AC128" s="2" cm="1">
        <f t="array" ref="AC128">_xlfn.XLOOKUP(AC$1&amp;$R128,$C$3:$C$1662&amp;$D$3:$D$1662,$E$3:$E$1662,0,0,1)</f>
        <v>1100</v>
      </c>
    </row>
    <row r="129" spans="3:29" x14ac:dyDescent="0.4">
      <c r="C129" t="s">
        <v>758</v>
      </c>
      <c r="D129" t="s">
        <v>639</v>
      </c>
      <c r="E129">
        <v>1100</v>
      </c>
      <c r="R129" t="s">
        <v>60</v>
      </c>
      <c r="S129" s="2">
        <f t="shared" si="6"/>
        <v>65500</v>
      </c>
      <c r="T129" s="2">
        <f t="shared" si="10"/>
        <v>34700</v>
      </c>
      <c r="U129" s="2">
        <f t="shared" si="10"/>
        <v>34500</v>
      </c>
      <c r="V129" s="2">
        <f t="shared" si="10"/>
        <v>68000</v>
      </c>
      <c r="W129" s="2">
        <f t="shared" si="10"/>
        <v>101800</v>
      </c>
      <c r="X129" s="2">
        <f t="shared" si="10"/>
        <v>88500</v>
      </c>
      <c r="Y129" s="2" cm="1">
        <f t="array" ref="Y129">_xlfn.XLOOKUP(Y$1&amp;$R129,$C$3:$C$1662&amp;$D$3:$D$1662,$E$3:$E$1662,0,0,1)</f>
        <v>100</v>
      </c>
      <c r="Z129" s="2" cm="1">
        <f t="array" ref="Z129">_xlfn.XLOOKUP(Z$1&amp;$R129,$C$3:$C$1662&amp;$D$3:$D$1662,$E$3:$E$1662,0,0,1)</f>
        <v>700</v>
      </c>
      <c r="AA129" s="2" cm="1">
        <f t="array" ref="AA129">_xlfn.XLOOKUP(AA$1&amp;$R129,$C$3:$C$1662&amp;$D$3:$D$1662,$E$3:$E$1662,0,0,1)</f>
        <v>0</v>
      </c>
      <c r="AB129" s="2" cm="1">
        <f t="array" ref="AB129">_xlfn.XLOOKUP(AB$1&amp;$R129,$C$3:$C$1662&amp;$D$3:$D$1662,$E$3:$E$1662,0,0,1)</f>
        <v>300</v>
      </c>
      <c r="AC129" s="2" cm="1">
        <f t="array" ref="AC129">_xlfn.XLOOKUP(AC$1&amp;$R129,$C$3:$C$1662&amp;$D$3:$D$1662,$E$3:$E$1662,0,0,1)</f>
        <v>0</v>
      </c>
    </row>
    <row r="130" spans="3:29" x14ac:dyDescent="0.4">
      <c r="C130" t="s">
        <v>758</v>
      </c>
      <c r="D130" t="s">
        <v>640</v>
      </c>
      <c r="E130">
        <v>0</v>
      </c>
      <c r="R130" t="s">
        <v>266</v>
      </c>
      <c r="S130" s="2">
        <f t="shared" si="6"/>
        <v>65520</v>
      </c>
      <c r="T130" s="2">
        <f t="shared" si="10"/>
        <v>34700</v>
      </c>
      <c r="U130" s="2">
        <f t="shared" si="10"/>
        <v>34500</v>
      </c>
      <c r="V130" s="2">
        <f t="shared" si="10"/>
        <v>68000</v>
      </c>
      <c r="W130" s="2">
        <f t="shared" si="10"/>
        <v>101800</v>
      </c>
      <c r="X130" s="2">
        <f t="shared" si="10"/>
        <v>88600</v>
      </c>
      <c r="Y130" s="2" cm="1">
        <f t="array" ref="Y130">_xlfn.XLOOKUP(Y$1&amp;$R130,$C$3:$C$1662&amp;$D$3:$D$1662,$E$3:$E$1662,0,0,1)</f>
        <v>0</v>
      </c>
      <c r="Z130" s="2" cm="1">
        <f t="array" ref="Z130">_xlfn.XLOOKUP(Z$1&amp;$R130,$C$3:$C$1662&amp;$D$3:$D$1662,$E$3:$E$1662,0,0,1)</f>
        <v>0</v>
      </c>
      <c r="AA130" s="2" cm="1">
        <f t="array" ref="AA130">_xlfn.XLOOKUP(AA$1&amp;$R130,$C$3:$C$1662&amp;$D$3:$D$1662,$E$3:$E$1662,0,0,1)</f>
        <v>0</v>
      </c>
      <c r="AB130" s="2" cm="1">
        <f t="array" ref="AB130">_xlfn.XLOOKUP(AB$1&amp;$R130,$C$3:$C$1662&amp;$D$3:$D$1662,$E$3:$E$1662,0,0,1)</f>
        <v>0</v>
      </c>
      <c r="AC130" s="2" cm="1">
        <f t="array" ref="AC130">_xlfn.XLOOKUP(AC$1&amp;$R130,$C$3:$C$1662&amp;$D$3:$D$1662,$E$3:$E$1662,0,0,1)</f>
        <v>100</v>
      </c>
    </row>
    <row r="131" spans="3:29" x14ac:dyDescent="0.4">
      <c r="C131" t="s">
        <v>758</v>
      </c>
      <c r="D131" t="s">
        <v>641</v>
      </c>
      <c r="E131">
        <v>100</v>
      </c>
      <c r="R131" t="s">
        <v>44</v>
      </c>
      <c r="S131" s="2">
        <f t="shared" ref="S131:S194" si="11">IFERROR(AVERAGEIFS(T131:X131,T131:X131,"&gt;0"),0)</f>
        <v>65560</v>
      </c>
      <c r="T131" s="2">
        <f t="shared" si="10"/>
        <v>34700</v>
      </c>
      <c r="U131" s="2">
        <f t="shared" si="10"/>
        <v>34500</v>
      </c>
      <c r="V131" s="2">
        <f t="shared" si="10"/>
        <v>68000</v>
      </c>
      <c r="W131" s="2">
        <f t="shared" si="10"/>
        <v>101800</v>
      </c>
      <c r="X131" s="2">
        <f t="shared" si="10"/>
        <v>88800</v>
      </c>
      <c r="Y131" s="2" cm="1">
        <f t="array" ref="Y131">_xlfn.XLOOKUP(Y$1&amp;$R131,$C$3:$C$1662&amp;$D$3:$D$1662,$E$3:$E$1662,0,0,1)</f>
        <v>0</v>
      </c>
      <c r="Z131" s="2" cm="1">
        <f t="array" ref="Z131">_xlfn.XLOOKUP(Z$1&amp;$R131,$C$3:$C$1662&amp;$D$3:$D$1662,$E$3:$E$1662,0,0,1)</f>
        <v>0</v>
      </c>
      <c r="AA131" s="2" cm="1">
        <f t="array" ref="AA131">_xlfn.XLOOKUP(AA$1&amp;$R131,$C$3:$C$1662&amp;$D$3:$D$1662,$E$3:$E$1662,0,0,1)</f>
        <v>0</v>
      </c>
      <c r="AB131" s="2" cm="1">
        <f t="array" ref="AB131">_xlfn.XLOOKUP(AB$1&amp;$R131,$C$3:$C$1662&amp;$D$3:$D$1662,$E$3:$E$1662,0,0,1)</f>
        <v>0</v>
      </c>
      <c r="AC131" s="2" cm="1">
        <f t="array" ref="AC131">_xlfn.XLOOKUP(AC$1&amp;$R131,$C$3:$C$1662&amp;$D$3:$D$1662,$E$3:$E$1662,0,0,1)</f>
        <v>200</v>
      </c>
    </row>
    <row r="132" spans="3:29" x14ac:dyDescent="0.4">
      <c r="C132" t="s">
        <v>758</v>
      </c>
      <c r="D132" t="s">
        <v>642</v>
      </c>
      <c r="E132">
        <v>200</v>
      </c>
      <c r="R132" t="s">
        <v>230</v>
      </c>
      <c r="S132" s="2">
        <f t="shared" si="11"/>
        <v>65680</v>
      </c>
      <c r="T132" s="2">
        <f t="shared" ref="T132:X147" si="12">T131+Y132</f>
        <v>34700</v>
      </c>
      <c r="U132" s="2">
        <f t="shared" si="12"/>
        <v>34500</v>
      </c>
      <c r="V132" s="2">
        <f t="shared" si="12"/>
        <v>68500</v>
      </c>
      <c r="W132" s="2">
        <f t="shared" si="12"/>
        <v>101800</v>
      </c>
      <c r="X132" s="2">
        <f t="shared" si="12"/>
        <v>88900</v>
      </c>
      <c r="Y132" s="2" cm="1">
        <f t="array" ref="Y132">_xlfn.XLOOKUP(Y$1&amp;$R132,$C$3:$C$1662&amp;$D$3:$D$1662,$E$3:$E$1662,0,0,1)</f>
        <v>0</v>
      </c>
      <c r="Z132" s="2" cm="1">
        <f t="array" ref="Z132">_xlfn.XLOOKUP(Z$1&amp;$R132,$C$3:$C$1662&amp;$D$3:$D$1662,$E$3:$E$1662,0,0,1)</f>
        <v>0</v>
      </c>
      <c r="AA132" s="2" cm="1">
        <f t="array" ref="AA132">_xlfn.XLOOKUP(AA$1&amp;$R132,$C$3:$C$1662&amp;$D$3:$D$1662,$E$3:$E$1662,0,0,1)</f>
        <v>500</v>
      </c>
      <c r="AB132" s="2" cm="1">
        <f t="array" ref="AB132">_xlfn.XLOOKUP(AB$1&amp;$R132,$C$3:$C$1662&amp;$D$3:$D$1662,$E$3:$E$1662,0,0,1)</f>
        <v>0</v>
      </c>
      <c r="AC132" s="2" cm="1">
        <f t="array" ref="AC132">_xlfn.XLOOKUP(AC$1&amp;$R132,$C$3:$C$1662&amp;$D$3:$D$1662,$E$3:$E$1662,0,0,1)</f>
        <v>100</v>
      </c>
    </row>
    <row r="133" spans="3:29" x14ac:dyDescent="0.4">
      <c r="C133" t="s">
        <v>758</v>
      </c>
      <c r="D133" t="s">
        <v>643</v>
      </c>
      <c r="E133">
        <v>100</v>
      </c>
      <c r="R133" t="s">
        <v>214</v>
      </c>
      <c r="S133" s="2">
        <f t="shared" si="11"/>
        <v>65900</v>
      </c>
      <c r="T133" s="2">
        <f t="shared" si="12"/>
        <v>34700</v>
      </c>
      <c r="U133" s="2">
        <f t="shared" si="12"/>
        <v>34800</v>
      </c>
      <c r="V133" s="2">
        <f t="shared" si="12"/>
        <v>68600</v>
      </c>
      <c r="W133" s="2">
        <f t="shared" si="12"/>
        <v>101800</v>
      </c>
      <c r="X133" s="2">
        <f t="shared" si="12"/>
        <v>89600</v>
      </c>
      <c r="Y133" s="2" cm="1">
        <f t="array" ref="Y133">_xlfn.XLOOKUP(Y$1&amp;$R133,$C$3:$C$1662&amp;$D$3:$D$1662,$E$3:$E$1662,0,0,1)</f>
        <v>0</v>
      </c>
      <c r="Z133" s="2" cm="1">
        <f t="array" ref="Z133">_xlfn.XLOOKUP(Z$1&amp;$R133,$C$3:$C$1662&amp;$D$3:$D$1662,$E$3:$E$1662,0,0,1)</f>
        <v>300</v>
      </c>
      <c r="AA133" s="2" cm="1">
        <f t="array" ref="AA133">_xlfn.XLOOKUP(AA$1&amp;$R133,$C$3:$C$1662&amp;$D$3:$D$1662,$E$3:$E$1662,0,0,1)</f>
        <v>100</v>
      </c>
      <c r="AB133" s="2" cm="1">
        <f t="array" ref="AB133">_xlfn.XLOOKUP(AB$1&amp;$R133,$C$3:$C$1662&amp;$D$3:$D$1662,$E$3:$E$1662,0,0,1)</f>
        <v>0</v>
      </c>
      <c r="AC133" s="2" cm="1">
        <f t="array" ref="AC133">_xlfn.XLOOKUP(AC$1&amp;$R133,$C$3:$C$1662&amp;$D$3:$D$1662,$E$3:$E$1662,0,0,1)</f>
        <v>700</v>
      </c>
    </row>
    <row r="134" spans="3:29" x14ac:dyDescent="0.4">
      <c r="C134" t="s">
        <v>758</v>
      </c>
      <c r="D134" t="s">
        <v>644</v>
      </c>
      <c r="E134">
        <v>700</v>
      </c>
      <c r="R134" t="s">
        <v>233</v>
      </c>
      <c r="S134" s="2">
        <f t="shared" si="11"/>
        <v>65920</v>
      </c>
      <c r="T134" s="2">
        <f t="shared" si="12"/>
        <v>34700</v>
      </c>
      <c r="U134" s="2">
        <f t="shared" si="12"/>
        <v>34800</v>
      </c>
      <c r="V134" s="2">
        <f t="shared" si="12"/>
        <v>68600</v>
      </c>
      <c r="W134" s="2">
        <f t="shared" si="12"/>
        <v>101800</v>
      </c>
      <c r="X134" s="2">
        <f t="shared" si="12"/>
        <v>89700</v>
      </c>
      <c r="Y134" s="2" cm="1">
        <f t="array" ref="Y134">_xlfn.XLOOKUP(Y$1&amp;$R134,$C$3:$C$1662&amp;$D$3:$D$1662,$E$3:$E$1662,0,0,1)</f>
        <v>0</v>
      </c>
      <c r="Z134" s="2" cm="1">
        <f t="array" ref="Z134">_xlfn.XLOOKUP(Z$1&amp;$R134,$C$3:$C$1662&amp;$D$3:$D$1662,$E$3:$E$1662,0,0,1)</f>
        <v>0</v>
      </c>
      <c r="AA134" s="2" cm="1">
        <f t="array" ref="AA134">_xlfn.XLOOKUP(AA$1&amp;$R134,$C$3:$C$1662&amp;$D$3:$D$1662,$E$3:$E$1662,0,0,1)</f>
        <v>0</v>
      </c>
      <c r="AB134" s="2" cm="1">
        <f t="array" ref="AB134">_xlfn.XLOOKUP(AB$1&amp;$R134,$C$3:$C$1662&amp;$D$3:$D$1662,$E$3:$E$1662,0,0,1)</f>
        <v>0</v>
      </c>
      <c r="AC134" s="2" cm="1">
        <f t="array" ref="AC134">_xlfn.XLOOKUP(AC$1&amp;$R134,$C$3:$C$1662&amp;$D$3:$D$1662,$E$3:$E$1662,0,0,1)</f>
        <v>100</v>
      </c>
    </row>
    <row r="135" spans="3:29" x14ac:dyDescent="0.4">
      <c r="C135" t="s">
        <v>758</v>
      </c>
      <c r="D135" t="s">
        <v>645</v>
      </c>
      <c r="E135">
        <v>100</v>
      </c>
      <c r="R135" t="s">
        <v>224</v>
      </c>
      <c r="S135" s="2">
        <f t="shared" si="11"/>
        <v>65980</v>
      </c>
      <c r="T135" s="2">
        <f t="shared" si="12"/>
        <v>34700</v>
      </c>
      <c r="U135" s="2">
        <f t="shared" si="12"/>
        <v>34800</v>
      </c>
      <c r="V135" s="2">
        <f t="shared" si="12"/>
        <v>68800</v>
      </c>
      <c r="W135" s="2">
        <f t="shared" si="12"/>
        <v>101800</v>
      </c>
      <c r="X135" s="2">
        <f t="shared" si="12"/>
        <v>89800</v>
      </c>
      <c r="Y135" s="2" cm="1">
        <f t="array" ref="Y135">_xlfn.XLOOKUP(Y$1&amp;$R135,$C$3:$C$1662&amp;$D$3:$D$1662,$E$3:$E$1662,0,0,1)</f>
        <v>0</v>
      </c>
      <c r="Z135" s="2" cm="1">
        <f t="array" ref="Z135">_xlfn.XLOOKUP(Z$1&amp;$R135,$C$3:$C$1662&amp;$D$3:$D$1662,$E$3:$E$1662,0,0,1)</f>
        <v>0</v>
      </c>
      <c r="AA135" s="2" cm="1">
        <f t="array" ref="AA135">_xlfn.XLOOKUP(AA$1&amp;$R135,$C$3:$C$1662&amp;$D$3:$D$1662,$E$3:$E$1662,0,0,1)</f>
        <v>200</v>
      </c>
      <c r="AB135" s="2" cm="1">
        <f t="array" ref="AB135">_xlfn.XLOOKUP(AB$1&amp;$R135,$C$3:$C$1662&amp;$D$3:$D$1662,$E$3:$E$1662,0,0,1)</f>
        <v>0</v>
      </c>
      <c r="AC135" s="2" cm="1">
        <f t="array" ref="AC135">_xlfn.XLOOKUP(AC$1&amp;$R135,$C$3:$C$1662&amp;$D$3:$D$1662,$E$3:$E$1662,0,0,1)</f>
        <v>100</v>
      </c>
    </row>
    <row r="136" spans="3:29" x14ac:dyDescent="0.4">
      <c r="C136" t="s">
        <v>758</v>
      </c>
      <c r="D136" t="s">
        <v>646</v>
      </c>
      <c r="E136">
        <v>100</v>
      </c>
      <c r="R136" t="s">
        <v>189</v>
      </c>
      <c r="S136" s="2">
        <f t="shared" si="11"/>
        <v>66340</v>
      </c>
      <c r="T136" s="2">
        <f t="shared" si="12"/>
        <v>34700</v>
      </c>
      <c r="U136" s="2">
        <f t="shared" si="12"/>
        <v>34800</v>
      </c>
      <c r="V136" s="2">
        <f t="shared" si="12"/>
        <v>69200</v>
      </c>
      <c r="W136" s="2">
        <f t="shared" si="12"/>
        <v>101800</v>
      </c>
      <c r="X136" s="2">
        <f t="shared" si="12"/>
        <v>91200</v>
      </c>
      <c r="Y136" s="2" cm="1">
        <f t="array" ref="Y136">_xlfn.XLOOKUP(Y$1&amp;$R136,$C$3:$C$1662&amp;$D$3:$D$1662,$E$3:$E$1662,0,0,1)</f>
        <v>0</v>
      </c>
      <c r="Z136" s="2" cm="1">
        <f t="array" ref="Z136">_xlfn.XLOOKUP(Z$1&amp;$R136,$C$3:$C$1662&amp;$D$3:$D$1662,$E$3:$E$1662,0,0,1)</f>
        <v>0</v>
      </c>
      <c r="AA136" s="2" cm="1">
        <f t="array" ref="AA136">_xlfn.XLOOKUP(AA$1&amp;$R136,$C$3:$C$1662&amp;$D$3:$D$1662,$E$3:$E$1662,0,0,1)</f>
        <v>400</v>
      </c>
      <c r="AB136" s="2" cm="1">
        <f t="array" ref="AB136">_xlfn.XLOOKUP(AB$1&amp;$R136,$C$3:$C$1662&amp;$D$3:$D$1662,$E$3:$E$1662,0,0,1)</f>
        <v>0</v>
      </c>
      <c r="AC136" s="2" cm="1">
        <f t="array" ref="AC136">_xlfn.XLOOKUP(AC$1&amp;$R136,$C$3:$C$1662&amp;$D$3:$D$1662,$E$3:$E$1662,0,0,1)</f>
        <v>1400</v>
      </c>
    </row>
    <row r="137" spans="3:29" x14ac:dyDescent="0.4">
      <c r="C137" t="s">
        <v>758</v>
      </c>
      <c r="D137" t="s">
        <v>647</v>
      </c>
      <c r="E137">
        <v>1400</v>
      </c>
      <c r="R137" t="s">
        <v>245</v>
      </c>
      <c r="S137" s="2">
        <f t="shared" si="11"/>
        <v>66420</v>
      </c>
      <c r="T137" s="2">
        <f t="shared" si="12"/>
        <v>34900</v>
      </c>
      <c r="U137" s="2">
        <f t="shared" si="12"/>
        <v>34800</v>
      </c>
      <c r="V137" s="2">
        <f t="shared" si="12"/>
        <v>69200</v>
      </c>
      <c r="W137" s="2">
        <f t="shared" si="12"/>
        <v>101800</v>
      </c>
      <c r="X137" s="2">
        <f t="shared" si="12"/>
        <v>91400</v>
      </c>
      <c r="Y137" s="2" cm="1">
        <f t="array" ref="Y137">_xlfn.XLOOKUP(Y$1&amp;$R137,$C$3:$C$1662&amp;$D$3:$D$1662,$E$3:$E$1662,0,0,1)</f>
        <v>200</v>
      </c>
      <c r="Z137" s="2" cm="1">
        <f t="array" ref="Z137">_xlfn.XLOOKUP(Z$1&amp;$R137,$C$3:$C$1662&amp;$D$3:$D$1662,$E$3:$E$1662,0,0,1)</f>
        <v>0</v>
      </c>
      <c r="AA137" s="2" cm="1">
        <f t="array" ref="AA137">_xlfn.XLOOKUP(AA$1&amp;$R137,$C$3:$C$1662&amp;$D$3:$D$1662,$E$3:$E$1662,0,0,1)</f>
        <v>0</v>
      </c>
      <c r="AB137" s="2" cm="1">
        <f t="array" ref="AB137">_xlfn.XLOOKUP(AB$1&amp;$R137,$C$3:$C$1662&amp;$D$3:$D$1662,$E$3:$E$1662,0,0,1)</f>
        <v>0</v>
      </c>
      <c r="AC137" s="2" cm="1">
        <f t="array" ref="AC137">_xlfn.XLOOKUP(AC$1&amp;$R137,$C$3:$C$1662&amp;$D$3:$D$1662,$E$3:$E$1662,0,0,1)</f>
        <v>200</v>
      </c>
    </row>
    <row r="138" spans="3:29" x14ac:dyDescent="0.4">
      <c r="C138" t="s">
        <v>758</v>
      </c>
      <c r="D138" t="s">
        <v>648</v>
      </c>
      <c r="E138">
        <v>200</v>
      </c>
      <c r="R138" t="s">
        <v>70</v>
      </c>
      <c r="S138" s="2">
        <f t="shared" si="11"/>
        <v>66460</v>
      </c>
      <c r="T138" s="2">
        <f t="shared" si="12"/>
        <v>35100</v>
      </c>
      <c r="U138" s="2">
        <f t="shared" si="12"/>
        <v>34800</v>
      </c>
      <c r="V138" s="2">
        <f t="shared" si="12"/>
        <v>69200</v>
      </c>
      <c r="W138" s="2">
        <f t="shared" si="12"/>
        <v>101800</v>
      </c>
      <c r="X138" s="2">
        <f t="shared" si="12"/>
        <v>91400</v>
      </c>
      <c r="Y138" s="2" cm="1">
        <f t="array" ref="Y138">_xlfn.XLOOKUP(Y$1&amp;$R138,$C$3:$C$1662&amp;$D$3:$D$1662,$E$3:$E$1662,0,0,1)</f>
        <v>200</v>
      </c>
      <c r="Z138" s="2" cm="1">
        <f t="array" ref="Z138">_xlfn.XLOOKUP(Z$1&amp;$R138,$C$3:$C$1662&amp;$D$3:$D$1662,$E$3:$E$1662,0,0,1)</f>
        <v>0</v>
      </c>
      <c r="AA138" s="2" cm="1">
        <f t="array" ref="AA138">_xlfn.XLOOKUP(AA$1&amp;$R138,$C$3:$C$1662&amp;$D$3:$D$1662,$E$3:$E$1662,0,0,1)</f>
        <v>0</v>
      </c>
      <c r="AB138" s="2" cm="1">
        <f t="array" ref="AB138">_xlfn.XLOOKUP(AB$1&amp;$R138,$C$3:$C$1662&amp;$D$3:$D$1662,$E$3:$E$1662,0,0,1)</f>
        <v>0</v>
      </c>
      <c r="AC138" s="2" cm="1">
        <f t="array" ref="AC138">_xlfn.XLOOKUP(AC$1&amp;$R138,$C$3:$C$1662&amp;$D$3:$D$1662,$E$3:$E$1662,0,0,1)</f>
        <v>0</v>
      </c>
    </row>
    <row r="139" spans="3:29" x14ac:dyDescent="0.4">
      <c r="C139" t="s">
        <v>758</v>
      </c>
      <c r="D139" t="s">
        <v>649</v>
      </c>
      <c r="E139">
        <v>0</v>
      </c>
      <c r="R139" t="s">
        <v>288</v>
      </c>
      <c r="S139" s="2">
        <f t="shared" si="11"/>
        <v>66580</v>
      </c>
      <c r="T139" s="2">
        <f t="shared" si="12"/>
        <v>35100</v>
      </c>
      <c r="U139" s="2">
        <f t="shared" si="12"/>
        <v>35400</v>
      </c>
      <c r="V139" s="2">
        <f t="shared" si="12"/>
        <v>69200</v>
      </c>
      <c r="W139" s="2">
        <f t="shared" si="12"/>
        <v>101800</v>
      </c>
      <c r="X139" s="2">
        <f t="shared" si="12"/>
        <v>91400</v>
      </c>
      <c r="Y139" s="2" cm="1">
        <f t="array" ref="Y139">_xlfn.XLOOKUP(Y$1&amp;$R139,$C$3:$C$1662&amp;$D$3:$D$1662,$E$3:$E$1662,0,0,1)</f>
        <v>0</v>
      </c>
      <c r="Z139" s="2" cm="1">
        <f t="array" ref="Z139">_xlfn.XLOOKUP(Z$1&amp;$R139,$C$3:$C$1662&amp;$D$3:$D$1662,$E$3:$E$1662,0,0,1)</f>
        <v>600</v>
      </c>
      <c r="AA139" s="2" cm="1">
        <f t="array" ref="AA139">_xlfn.XLOOKUP(AA$1&amp;$R139,$C$3:$C$1662&amp;$D$3:$D$1662,$E$3:$E$1662,0,0,1)</f>
        <v>0</v>
      </c>
      <c r="AB139" s="2" cm="1">
        <f t="array" ref="AB139">_xlfn.XLOOKUP(AB$1&amp;$R139,$C$3:$C$1662&amp;$D$3:$D$1662,$E$3:$E$1662,0,0,1)</f>
        <v>0</v>
      </c>
      <c r="AC139" s="2" cm="1">
        <f t="array" ref="AC139">_xlfn.XLOOKUP(AC$1&amp;$R139,$C$3:$C$1662&amp;$D$3:$D$1662,$E$3:$E$1662,0,0,1)</f>
        <v>0</v>
      </c>
    </row>
    <row r="140" spans="3:29" x14ac:dyDescent="0.4">
      <c r="C140" t="s">
        <v>758</v>
      </c>
      <c r="D140" t="s">
        <v>650</v>
      </c>
      <c r="E140">
        <v>0</v>
      </c>
      <c r="R140" t="s">
        <v>284</v>
      </c>
      <c r="S140" s="2">
        <f t="shared" si="11"/>
        <v>66760</v>
      </c>
      <c r="T140" s="2">
        <f t="shared" si="12"/>
        <v>35300</v>
      </c>
      <c r="U140" s="2">
        <f t="shared" si="12"/>
        <v>35400</v>
      </c>
      <c r="V140" s="2">
        <f t="shared" si="12"/>
        <v>69300</v>
      </c>
      <c r="W140" s="2">
        <f t="shared" si="12"/>
        <v>102200</v>
      </c>
      <c r="X140" s="2">
        <f t="shared" si="12"/>
        <v>91600</v>
      </c>
      <c r="Y140" s="2" cm="1">
        <f t="array" ref="Y140">_xlfn.XLOOKUP(Y$1&amp;$R140,$C$3:$C$1662&amp;$D$3:$D$1662,$E$3:$E$1662,0,0,1)</f>
        <v>200</v>
      </c>
      <c r="Z140" s="2" cm="1">
        <f t="array" ref="Z140">_xlfn.XLOOKUP(Z$1&amp;$R140,$C$3:$C$1662&amp;$D$3:$D$1662,$E$3:$E$1662,0,0,1)</f>
        <v>0</v>
      </c>
      <c r="AA140" s="2" cm="1">
        <f t="array" ref="AA140">_xlfn.XLOOKUP(AA$1&amp;$R140,$C$3:$C$1662&amp;$D$3:$D$1662,$E$3:$E$1662,0,0,1)</f>
        <v>100</v>
      </c>
      <c r="AB140" s="2" cm="1">
        <f t="array" ref="AB140">_xlfn.XLOOKUP(AB$1&amp;$R140,$C$3:$C$1662&amp;$D$3:$D$1662,$E$3:$E$1662,0,0,1)</f>
        <v>400</v>
      </c>
      <c r="AC140" s="2" cm="1">
        <f t="array" ref="AC140">_xlfn.XLOOKUP(AC$1&amp;$R140,$C$3:$C$1662&amp;$D$3:$D$1662,$E$3:$E$1662,0,0,1)</f>
        <v>200</v>
      </c>
    </row>
    <row r="141" spans="3:29" x14ac:dyDescent="0.4">
      <c r="C141" t="s">
        <v>758</v>
      </c>
      <c r="D141" t="s">
        <v>651</v>
      </c>
      <c r="E141">
        <v>200</v>
      </c>
      <c r="R141" t="s">
        <v>105</v>
      </c>
      <c r="S141" s="2">
        <f t="shared" si="11"/>
        <v>66760</v>
      </c>
      <c r="T141" s="2">
        <f t="shared" si="12"/>
        <v>35300</v>
      </c>
      <c r="U141" s="2">
        <f t="shared" si="12"/>
        <v>35400</v>
      </c>
      <c r="V141" s="2">
        <f t="shared" si="12"/>
        <v>69300</v>
      </c>
      <c r="W141" s="2">
        <f t="shared" si="12"/>
        <v>102200</v>
      </c>
      <c r="X141" s="2">
        <f t="shared" si="12"/>
        <v>91600</v>
      </c>
      <c r="Y141" s="2" cm="1">
        <f t="array" ref="Y141">_xlfn.XLOOKUP(Y$1&amp;$R141,$C$3:$C$1662&amp;$D$3:$D$1662,$E$3:$E$1662,0,0,1)</f>
        <v>0</v>
      </c>
      <c r="Z141" s="2" cm="1">
        <f t="array" ref="Z141">_xlfn.XLOOKUP(Z$1&amp;$R141,$C$3:$C$1662&amp;$D$3:$D$1662,$E$3:$E$1662,0,0,1)</f>
        <v>0</v>
      </c>
      <c r="AA141" s="2" cm="1">
        <f t="array" ref="AA141">_xlfn.XLOOKUP(AA$1&amp;$R141,$C$3:$C$1662&amp;$D$3:$D$1662,$E$3:$E$1662,0,0,1)</f>
        <v>0</v>
      </c>
      <c r="AB141" s="2" cm="1">
        <f t="array" ref="AB141">_xlfn.XLOOKUP(AB$1&amp;$R141,$C$3:$C$1662&amp;$D$3:$D$1662,$E$3:$E$1662,0,0,1)</f>
        <v>0</v>
      </c>
      <c r="AC141" s="2" cm="1">
        <f t="array" ref="AC141">_xlfn.XLOOKUP(AC$1&amp;$R141,$C$3:$C$1662&amp;$D$3:$D$1662,$E$3:$E$1662,0,0,1)</f>
        <v>0</v>
      </c>
    </row>
    <row r="142" spans="3:29" x14ac:dyDescent="0.4">
      <c r="C142" t="s">
        <v>758</v>
      </c>
      <c r="D142" t="s">
        <v>652</v>
      </c>
      <c r="E142">
        <v>0</v>
      </c>
      <c r="R142" t="s">
        <v>42</v>
      </c>
      <c r="S142" s="2">
        <f t="shared" si="11"/>
        <v>67620</v>
      </c>
      <c r="T142" s="2">
        <f t="shared" si="12"/>
        <v>35600</v>
      </c>
      <c r="U142" s="2">
        <f t="shared" si="12"/>
        <v>35500</v>
      </c>
      <c r="V142" s="2">
        <f t="shared" si="12"/>
        <v>69300</v>
      </c>
      <c r="W142" s="2">
        <f t="shared" si="12"/>
        <v>102200</v>
      </c>
      <c r="X142" s="2">
        <f t="shared" si="12"/>
        <v>95500</v>
      </c>
      <c r="Y142" s="2" cm="1">
        <f t="array" ref="Y142">_xlfn.XLOOKUP(Y$1&amp;$R142,$C$3:$C$1662&amp;$D$3:$D$1662,$E$3:$E$1662,0,0,1)</f>
        <v>300</v>
      </c>
      <c r="Z142" s="2" cm="1">
        <f t="array" ref="Z142">_xlfn.XLOOKUP(Z$1&amp;$R142,$C$3:$C$1662&amp;$D$3:$D$1662,$E$3:$E$1662,0,0,1)</f>
        <v>100</v>
      </c>
      <c r="AA142" s="2" cm="1">
        <f t="array" ref="AA142">_xlfn.XLOOKUP(AA$1&amp;$R142,$C$3:$C$1662&amp;$D$3:$D$1662,$E$3:$E$1662,0,0,1)</f>
        <v>0</v>
      </c>
      <c r="AB142" s="2" cm="1">
        <f t="array" ref="AB142">_xlfn.XLOOKUP(AB$1&amp;$R142,$C$3:$C$1662&amp;$D$3:$D$1662,$E$3:$E$1662,0,0,1)</f>
        <v>0</v>
      </c>
      <c r="AC142" s="2" cm="1">
        <f t="array" ref="AC142">_xlfn.XLOOKUP(AC$1&amp;$R142,$C$3:$C$1662&amp;$D$3:$D$1662,$E$3:$E$1662,0,0,1)</f>
        <v>3900</v>
      </c>
    </row>
    <row r="143" spans="3:29" x14ac:dyDescent="0.4">
      <c r="C143" t="s">
        <v>758</v>
      </c>
      <c r="D143" t="s">
        <v>653</v>
      </c>
      <c r="E143">
        <v>3900</v>
      </c>
      <c r="R143" t="s">
        <v>111</v>
      </c>
      <c r="S143" s="2">
        <f t="shared" si="11"/>
        <v>67740</v>
      </c>
      <c r="T143" s="2">
        <f t="shared" si="12"/>
        <v>35700</v>
      </c>
      <c r="U143" s="2">
        <f t="shared" si="12"/>
        <v>35500</v>
      </c>
      <c r="V143" s="2">
        <f t="shared" si="12"/>
        <v>69300</v>
      </c>
      <c r="W143" s="2">
        <f t="shared" si="12"/>
        <v>102200</v>
      </c>
      <c r="X143" s="2">
        <f t="shared" si="12"/>
        <v>96000</v>
      </c>
      <c r="Y143" s="2" cm="1">
        <f t="array" ref="Y143">_xlfn.XLOOKUP(Y$1&amp;$R143,$C$3:$C$1662&amp;$D$3:$D$1662,$E$3:$E$1662,0,0,1)</f>
        <v>100</v>
      </c>
      <c r="Z143" s="2" cm="1">
        <f t="array" ref="Z143">_xlfn.XLOOKUP(Z$1&amp;$R143,$C$3:$C$1662&amp;$D$3:$D$1662,$E$3:$E$1662,0,0,1)</f>
        <v>0</v>
      </c>
      <c r="AA143" s="2" cm="1">
        <f t="array" ref="AA143">_xlfn.XLOOKUP(AA$1&amp;$R143,$C$3:$C$1662&amp;$D$3:$D$1662,$E$3:$E$1662,0,0,1)</f>
        <v>0</v>
      </c>
      <c r="AB143" s="2" cm="1">
        <f t="array" ref="AB143">_xlfn.XLOOKUP(AB$1&amp;$R143,$C$3:$C$1662&amp;$D$3:$D$1662,$E$3:$E$1662,0,0,1)</f>
        <v>0</v>
      </c>
      <c r="AC143" s="2" cm="1">
        <f t="array" ref="AC143">_xlfn.XLOOKUP(AC$1&amp;$R143,$C$3:$C$1662&amp;$D$3:$D$1662,$E$3:$E$1662,0,0,1)</f>
        <v>500</v>
      </c>
    </row>
    <row r="144" spans="3:29" x14ac:dyDescent="0.4">
      <c r="C144" t="s">
        <v>758</v>
      </c>
      <c r="D144" t="s">
        <v>654</v>
      </c>
      <c r="E144">
        <v>500</v>
      </c>
      <c r="R144" t="s">
        <v>186</v>
      </c>
      <c r="S144" s="2">
        <f t="shared" si="11"/>
        <v>67980</v>
      </c>
      <c r="T144" s="2">
        <f t="shared" si="12"/>
        <v>36000</v>
      </c>
      <c r="U144" s="2">
        <f t="shared" si="12"/>
        <v>35500</v>
      </c>
      <c r="V144" s="2">
        <f t="shared" si="12"/>
        <v>69300</v>
      </c>
      <c r="W144" s="2">
        <f t="shared" si="12"/>
        <v>102200</v>
      </c>
      <c r="X144" s="2">
        <f t="shared" si="12"/>
        <v>96900</v>
      </c>
      <c r="Y144" s="2" cm="1">
        <f t="array" ref="Y144">_xlfn.XLOOKUP(Y$1&amp;$R144,$C$3:$C$1662&amp;$D$3:$D$1662,$E$3:$E$1662,0,0,1)</f>
        <v>300</v>
      </c>
      <c r="Z144" s="2" cm="1">
        <f t="array" ref="Z144">_xlfn.XLOOKUP(Z$1&amp;$R144,$C$3:$C$1662&amp;$D$3:$D$1662,$E$3:$E$1662,0,0,1)</f>
        <v>0</v>
      </c>
      <c r="AA144" s="2" cm="1">
        <f t="array" ref="AA144">_xlfn.XLOOKUP(AA$1&amp;$R144,$C$3:$C$1662&amp;$D$3:$D$1662,$E$3:$E$1662,0,0,1)</f>
        <v>0</v>
      </c>
      <c r="AB144" s="2" cm="1">
        <f t="array" ref="AB144">_xlfn.XLOOKUP(AB$1&amp;$R144,$C$3:$C$1662&amp;$D$3:$D$1662,$E$3:$E$1662,0,0,1)</f>
        <v>0</v>
      </c>
      <c r="AC144" s="2" cm="1">
        <f t="array" ref="AC144">_xlfn.XLOOKUP(AC$1&amp;$R144,$C$3:$C$1662&amp;$D$3:$D$1662,$E$3:$E$1662,0,0,1)</f>
        <v>900</v>
      </c>
    </row>
    <row r="145" spans="3:29" x14ac:dyDescent="0.4">
      <c r="C145" t="s">
        <v>758</v>
      </c>
      <c r="D145" t="s">
        <v>655</v>
      </c>
      <c r="E145">
        <v>900</v>
      </c>
      <c r="R145" t="s">
        <v>68</v>
      </c>
      <c r="S145" s="2">
        <f t="shared" si="11"/>
        <v>68100</v>
      </c>
      <c r="T145" s="2">
        <f t="shared" si="12"/>
        <v>36000</v>
      </c>
      <c r="U145" s="2">
        <f t="shared" si="12"/>
        <v>35500</v>
      </c>
      <c r="V145" s="2">
        <f t="shared" si="12"/>
        <v>69300</v>
      </c>
      <c r="W145" s="2">
        <f t="shared" si="12"/>
        <v>102300</v>
      </c>
      <c r="X145" s="2">
        <f t="shared" si="12"/>
        <v>97400</v>
      </c>
      <c r="Y145" s="2" cm="1">
        <f t="array" ref="Y145">_xlfn.XLOOKUP(Y$1&amp;$R145,$C$3:$C$1662&amp;$D$3:$D$1662,$E$3:$E$1662,0,0,1)</f>
        <v>0</v>
      </c>
      <c r="Z145" s="2" cm="1">
        <f t="array" ref="Z145">_xlfn.XLOOKUP(Z$1&amp;$R145,$C$3:$C$1662&amp;$D$3:$D$1662,$E$3:$E$1662,0,0,1)</f>
        <v>0</v>
      </c>
      <c r="AA145" s="2" cm="1">
        <f t="array" ref="AA145">_xlfn.XLOOKUP(AA$1&amp;$R145,$C$3:$C$1662&amp;$D$3:$D$1662,$E$3:$E$1662,0,0,1)</f>
        <v>0</v>
      </c>
      <c r="AB145" s="2" cm="1">
        <f t="array" ref="AB145">_xlfn.XLOOKUP(AB$1&amp;$R145,$C$3:$C$1662&amp;$D$3:$D$1662,$E$3:$E$1662,0,0,1)</f>
        <v>100</v>
      </c>
      <c r="AC145" s="2" cm="1">
        <f t="array" ref="AC145">_xlfn.XLOOKUP(AC$1&amp;$R145,$C$3:$C$1662&amp;$D$3:$D$1662,$E$3:$E$1662,0,0,1)</f>
        <v>500</v>
      </c>
    </row>
    <row r="146" spans="3:29" x14ac:dyDescent="0.4">
      <c r="C146" t="s">
        <v>758</v>
      </c>
      <c r="D146" t="s">
        <v>656</v>
      </c>
      <c r="E146">
        <v>500</v>
      </c>
      <c r="R146" t="s">
        <v>237</v>
      </c>
      <c r="S146" s="2">
        <f t="shared" si="11"/>
        <v>69080</v>
      </c>
      <c r="T146" s="2">
        <f t="shared" si="12"/>
        <v>36000</v>
      </c>
      <c r="U146" s="2">
        <f t="shared" si="12"/>
        <v>35600</v>
      </c>
      <c r="V146" s="2">
        <f t="shared" si="12"/>
        <v>69300</v>
      </c>
      <c r="W146" s="2">
        <f t="shared" si="12"/>
        <v>102300</v>
      </c>
      <c r="X146" s="2">
        <f t="shared" si="12"/>
        <v>102200</v>
      </c>
      <c r="Y146" s="2" cm="1">
        <f t="array" ref="Y146">_xlfn.XLOOKUP(Y$1&amp;$R146,$C$3:$C$1662&amp;$D$3:$D$1662,$E$3:$E$1662,0,0,1)</f>
        <v>0</v>
      </c>
      <c r="Z146" s="2" cm="1">
        <f t="array" ref="Z146">_xlfn.XLOOKUP(Z$1&amp;$R146,$C$3:$C$1662&amp;$D$3:$D$1662,$E$3:$E$1662,0,0,1)</f>
        <v>100</v>
      </c>
      <c r="AA146" s="2" cm="1">
        <f t="array" ref="AA146">_xlfn.XLOOKUP(AA$1&amp;$R146,$C$3:$C$1662&amp;$D$3:$D$1662,$E$3:$E$1662,0,0,1)</f>
        <v>0</v>
      </c>
      <c r="AB146" s="2" cm="1">
        <f t="array" ref="AB146">_xlfn.XLOOKUP(AB$1&amp;$R146,$C$3:$C$1662&amp;$D$3:$D$1662,$E$3:$E$1662,0,0,1)</f>
        <v>0</v>
      </c>
      <c r="AC146" s="2" cm="1">
        <f t="array" ref="AC146">_xlfn.XLOOKUP(AC$1&amp;$R146,$C$3:$C$1662&amp;$D$3:$D$1662,$E$3:$E$1662,0,0,1)</f>
        <v>4800</v>
      </c>
    </row>
    <row r="147" spans="3:29" x14ac:dyDescent="0.4">
      <c r="C147" t="s">
        <v>758</v>
      </c>
      <c r="D147" t="s">
        <v>657</v>
      </c>
      <c r="E147">
        <v>4800</v>
      </c>
      <c r="R147" t="s">
        <v>197</v>
      </c>
      <c r="S147" s="2">
        <f t="shared" si="11"/>
        <v>69220</v>
      </c>
      <c r="T147" s="2">
        <f t="shared" si="12"/>
        <v>36000</v>
      </c>
      <c r="U147" s="2">
        <f t="shared" si="12"/>
        <v>35600</v>
      </c>
      <c r="V147" s="2">
        <f t="shared" si="12"/>
        <v>69300</v>
      </c>
      <c r="W147" s="2">
        <f t="shared" si="12"/>
        <v>102300</v>
      </c>
      <c r="X147" s="2">
        <f t="shared" si="12"/>
        <v>102900</v>
      </c>
      <c r="Y147" s="2" cm="1">
        <f t="array" ref="Y147">_xlfn.XLOOKUP(Y$1&amp;$R147,$C$3:$C$1662&amp;$D$3:$D$1662,$E$3:$E$1662,0,0,1)</f>
        <v>0</v>
      </c>
      <c r="Z147" s="2" cm="1">
        <f t="array" ref="Z147">_xlfn.XLOOKUP(Z$1&amp;$R147,$C$3:$C$1662&amp;$D$3:$D$1662,$E$3:$E$1662,0,0,1)</f>
        <v>0</v>
      </c>
      <c r="AA147" s="2" cm="1">
        <f t="array" ref="AA147">_xlfn.XLOOKUP(AA$1&amp;$R147,$C$3:$C$1662&amp;$D$3:$D$1662,$E$3:$E$1662,0,0,1)</f>
        <v>0</v>
      </c>
      <c r="AB147" s="2" cm="1">
        <f t="array" ref="AB147">_xlfn.XLOOKUP(AB$1&amp;$R147,$C$3:$C$1662&amp;$D$3:$D$1662,$E$3:$E$1662,0,0,1)</f>
        <v>0</v>
      </c>
      <c r="AC147" s="2" cm="1">
        <f t="array" ref="AC147">_xlfn.XLOOKUP(AC$1&amp;$R147,$C$3:$C$1662&amp;$D$3:$D$1662,$E$3:$E$1662,0,0,1)</f>
        <v>700</v>
      </c>
    </row>
    <row r="148" spans="3:29" x14ac:dyDescent="0.4">
      <c r="C148" t="s">
        <v>758</v>
      </c>
      <c r="D148" t="s">
        <v>658</v>
      </c>
      <c r="E148">
        <v>700</v>
      </c>
      <c r="R148" t="s">
        <v>50</v>
      </c>
      <c r="S148" s="2">
        <f t="shared" si="11"/>
        <v>69380</v>
      </c>
      <c r="T148" s="2">
        <f t="shared" ref="T148:X163" si="13">T147+Y148</f>
        <v>36000</v>
      </c>
      <c r="U148" s="2">
        <f t="shared" si="13"/>
        <v>35800</v>
      </c>
      <c r="V148" s="2">
        <f t="shared" si="13"/>
        <v>69400</v>
      </c>
      <c r="W148" s="2">
        <f t="shared" si="13"/>
        <v>102300</v>
      </c>
      <c r="X148" s="2">
        <f t="shared" si="13"/>
        <v>103400</v>
      </c>
      <c r="Y148" s="2" cm="1">
        <f t="array" ref="Y148">_xlfn.XLOOKUP(Y$1&amp;$R148,$C$3:$C$1662&amp;$D$3:$D$1662,$E$3:$E$1662,0,0,1)</f>
        <v>0</v>
      </c>
      <c r="Z148" s="2" cm="1">
        <f t="array" ref="Z148">_xlfn.XLOOKUP(Z$1&amp;$R148,$C$3:$C$1662&amp;$D$3:$D$1662,$E$3:$E$1662,0,0,1)</f>
        <v>200</v>
      </c>
      <c r="AA148" s="2" cm="1">
        <f t="array" ref="AA148">_xlfn.XLOOKUP(AA$1&amp;$R148,$C$3:$C$1662&amp;$D$3:$D$1662,$E$3:$E$1662,0,0,1)</f>
        <v>100</v>
      </c>
      <c r="AB148" s="2" cm="1">
        <f t="array" ref="AB148">_xlfn.XLOOKUP(AB$1&amp;$R148,$C$3:$C$1662&amp;$D$3:$D$1662,$E$3:$E$1662,0,0,1)</f>
        <v>0</v>
      </c>
      <c r="AC148" s="2" cm="1">
        <f t="array" ref="AC148">_xlfn.XLOOKUP(AC$1&amp;$R148,$C$3:$C$1662&amp;$D$3:$D$1662,$E$3:$E$1662,0,0,1)</f>
        <v>500</v>
      </c>
    </row>
    <row r="149" spans="3:29" x14ac:dyDescent="0.4">
      <c r="C149" t="s">
        <v>758</v>
      </c>
      <c r="D149" t="s">
        <v>659</v>
      </c>
      <c r="E149">
        <v>500</v>
      </c>
      <c r="R149" t="s">
        <v>7</v>
      </c>
      <c r="S149" s="2">
        <f t="shared" si="11"/>
        <v>69480</v>
      </c>
      <c r="T149" s="2">
        <f t="shared" si="13"/>
        <v>36000</v>
      </c>
      <c r="U149" s="2">
        <f t="shared" si="13"/>
        <v>35900</v>
      </c>
      <c r="V149" s="2">
        <f t="shared" si="13"/>
        <v>69500</v>
      </c>
      <c r="W149" s="2">
        <f t="shared" si="13"/>
        <v>102400</v>
      </c>
      <c r="X149" s="2">
        <f t="shared" si="13"/>
        <v>103600</v>
      </c>
      <c r="Y149" s="2" cm="1">
        <f t="array" ref="Y149">_xlfn.XLOOKUP(Y$1&amp;$R149,$C$3:$C$1662&amp;$D$3:$D$1662,$E$3:$E$1662,0,0,1)</f>
        <v>0</v>
      </c>
      <c r="Z149" s="2" cm="1">
        <f t="array" ref="Z149">_xlfn.XLOOKUP(Z$1&amp;$R149,$C$3:$C$1662&amp;$D$3:$D$1662,$E$3:$E$1662,0,0,1)</f>
        <v>100</v>
      </c>
      <c r="AA149" s="2" cm="1">
        <f t="array" ref="AA149">_xlfn.XLOOKUP(AA$1&amp;$R149,$C$3:$C$1662&amp;$D$3:$D$1662,$E$3:$E$1662,0,0,1)</f>
        <v>100</v>
      </c>
      <c r="AB149" s="2" cm="1">
        <f t="array" ref="AB149">_xlfn.XLOOKUP(AB$1&amp;$R149,$C$3:$C$1662&amp;$D$3:$D$1662,$E$3:$E$1662,0,0,1)</f>
        <v>100</v>
      </c>
      <c r="AC149" s="2" cm="1">
        <f t="array" ref="AC149">_xlfn.XLOOKUP(AC$1&amp;$R149,$C$3:$C$1662&amp;$D$3:$D$1662,$E$3:$E$1662,0,0,1)</f>
        <v>200</v>
      </c>
    </row>
    <row r="150" spans="3:29" x14ac:dyDescent="0.4">
      <c r="C150" t="s">
        <v>758</v>
      </c>
      <c r="D150" t="s">
        <v>660</v>
      </c>
      <c r="E150">
        <v>200</v>
      </c>
      <c r="R150" t="s">
        <v>46</v>
      </c>
      <c r="S150" s="2">
        <f t="shared" si="11"/>
        <v>69540</v>
      </c>
      <c r="T150" s="2">
        <f t="shared" si="13"/>
        <v>36200</v>
      </c>
      <c r="U150" s="2">
        <f t="shared" si="13"/>
        <v>35900</v>
      </c>
      <c r="V150" s="2">
        <f t="shared" si="13"/>
        <v>69600</v>
      </c>
      <c r="W150" s="2">
        <f t="shared" si="13"/>
        <v>102400</v>
      </c>
      <c r="X150" s="2">
        <f t="shared" si="13"/>
        <v>103600</v>
      </c>
      <c r="Y150" s="2" cm="1">
        <f t="array" ref="Y150">_xlfn.XLOOKUP(Y$1&amp;$R150,$C$3:$C$1662&amp;$D$3:$D$1662,$E$3:$E$1662,0,0,1)</f>
        <v>200</v>
      </c>
      <c r="Z150" s="2" cm="1">
        <f t="array" ref="Z150">_xlfn.XLOOKUP(Z$1&amp;$R150,$C$3:$C$1662&amp;$D$3:$D$1662,$E$3:$E$1662,0,0,1)</f>
        <v>0</v>
      </c>
      <c r="AA150" s="2" cm="1">
        <f t="array" ref="AA150">_xlfn.XLOOKUP(AA$1&amp;$R150,$C$3:$C$1662&amp;$D$3:$D$1662,$E$3:$E$1662,0,0,1)</f>
        <v>100</v>
      </c>
      <c r="AB150" s="2" cm="1">
        <f t="array" ref="AB150">_xlfn.XLOOKUP(AB$1&amp;$R150,$C$3:$C$1662&amp;$D$3:$D$1662,$E$3:$E$1662,0,0,1)</f>
        <v>0</v>
      </c>
      <c r="AC150" s="2" cm="1">
        <f t="array" ref="AC150">_xlfn.XLOOKUP(AC$1&amp;$R150,$C$3:$C$1662&amp;$D$3:$D$1662,$E$3:$E$1662,0,0,1)</f>
        <v>0</v>
      </c>
    </row>
    <row r="151" spans="3:29" x14ac:dyDescent="0.4">
      <c r="C151" t="s">
        <v>758</v>
      </c>
      <c r="D151" t="s">
        <v>661</v>
      </c>
      <c r="E151">
        <v>0</v>
      </c>
      <c r="R151" t="s">
        <v>74</v>
      </c>
      <c r="S151" s="2">
        <f t="shared" si="11"/>
        <v>70040</v>
      </c>
      <c r="T151" s="2">
        <f t="shared" si="13"/>
        <v>36200</v>
      </c>
      <c r="U151" s="2">
        <f t="shared" si="13"/>
        <v>35900</v>
      </c>
      <c r="V151" s="2">
        <f t="shared" si="13"/>
        <v>69600</v>
      </c>
      <c r="W151" s="2">
        <f t="shared" si="13"/>
        <v>103600</v>
      </c>
      <c r="X151" s="2">
        <f t="shared" si="13"/>
        <v>104900</v>
      </c>
      <c r="Y151" s="2" cm="1">
        <f t="array" ref="Y151">_xlfn.XLOOKUP(Y$1&amp;$R151,$C$3:$C$1662&amp;$D$3:$D$1662,$E$3:$E$1662,0,0,1)</f>
        <v>0</v>
      </c>
      <c r="Z151" s="2" cm="1">
        <f t="array" ref="Z151">_xlfn.XLOOKUP(Z$1&amp;$R151,$C$3:$C$1662&amp;$D$3:$D$1662,$E$3:$E$1662,0,0,1)</f>
        <v>0</v>
      </c>
      <c r="AA151" s="2" cm="1">
        <f t="array" ref="AA151">_xlfn.XLOOKUP(AA$1&amp;$R151,$C$3:$C$1662&amp;$D$3:$D$1662,$E$3:$E$1662,0,0,1)</f>
        <v>0</v>
      </c>
      <c r="AB151" s="2" cm="1">
        <f t="array" ref="AB151">_xlfn.XLOOKUP(AB$1&amp;$R151,$C$3:$C$1662&amp;$D$3:$D$1662,$E$3:$E$1662,0,0,1)</f>
        <v>1200</v>
      </c>
      <c r="AC151" s="2" cm="1">
        <f t="array" ref="AC151">_xlfn.XLOOKUP(AC$1&amp;$R151,$C$3:$C$1662&amp;$D$3:$D$1662,$E$3:$E$1662,0,0,1)</f>
        <v>1300</v>
      </c>
    </row>
    <row r="152" spans="3:29" x14ac:dyDescent="0.4">
      <c r="C152" t="s">
        <v>758</v>
      </c>
      <c r="D152" t="s">
        <v>662</v>
      </c>
      <c r="E152">
        <v>1300</v>
      </c>
      <c r="R152" t="s">
        <v>8</v>
      </c>
      <c r="S152" s="2">
        <f t="shared" si="11"/>
        <v>70120</v>
      </c>
      <c r="T152" s="2">
        <f t="shared" si="13"/>
        <v>36300</v>
      </c>
      <c r="U152" s="2">
        <f t="shared" si="13"/>
        <v>36000</v>
      </c>
      <c r="V152" s="2">
        <f t="shared" si="13"/>
        <v>69700</v>
      </c>
      <c r="W152" s="2">
        <f t="shared" si="13"/>
        <v>103600</v>
      </c>
      <c r="X152" s="2">
        <f t="shared" si="13"/>
        <v>105000</v>
      </c>
      <c r="Y152" s="2" cm="1">
        <f t="array" ref="Y152">_xlfn.XLOOKUP(Y$1&amp;$R152,$C$3:$C$1662&amp;$D$3:$D$1662,$E$3:$E$1662,0,0,1)</f>
        <v>100</v>
      </c>
      <c r="Z152" s="2" cm="1">
        <f t="array" ref="Z152">_xlfn.XLOOKUP(Z$1&amp;$R152,$C$3:$C$1662&amp;$D$3:$D$1662,$E$3:$E$1662,0,0,1)</f>
        <v>100</v>
      </c>
      <c r="AA152" s="2" cm="1">
        <f t="array" ref="AA152">_xlfn.XLOOKUP(AA$1&amp;$R152,$C$3:$C$1662&amp;$D$3:$D$1662,$E$3:$E$1662,0,0,1)</f>
        <v>100</v>
      </c>
      <c r="AB152" s="2" cm="1">
        <f t="array" ref="AB152">_xlfn.XLOOKUP(AB$1&amp;$R152,$C$3:$C$1662&amp;$D$3:$D$1662,$E$3:$E$1662,0,0,1)</f>
        <v>0</v>
      </c>
      <c r="AC152" s="2" cm="1">
        <f t="array" ref="AC152">_xlfn.XLOOKUP(AC$1&amp;$R152,$C$3:$C$1662&amp;$D$3:$D$1662,$E$3:$E$1662,0,0,1)</f>
        <v>100</v>
      </c>
    </row>
    <row r="153" spans="3:29" x14ac:dyDescent="0.4">
      <c r="C153" t="s">
        <v>758</v>
      </c>
      <c r="D153" t="s">
        <v>663</v>
      </c>
      <c r="E153">
        <v>100</v>
      </c>
      <c r="R153" t="s">
        <v>9</v>
      </c>
      <c r="S153" s="2">
        <f t="shared" si="11"/>
        <v>77680</v>
      </c>
      <c r="T153" s="2">
        <f t="shared" si="13"/>
        <v>40600</v>
      </c>
      <c r="U153" s="2">
        <f t="shared" si="13"/>
        <v>62800</v>
      </c>
      <c r="V153" s="2">
        <f t="shared" si="13"/>
        <v>70100</v>
      </c>
      <c r="W153" s="2">
        <f t="shared" si="13"/>
        <v>107400</v>
      </c>
      <c r="X153" s="2">
        <f t="shared" si="13"/>
        <v>107500</v>
      </c>
      <c r="Y153" s="2" cm="1">
        <f t="array" ref="Y153">_xlfn.XLOOKUP(Y$1&amp;$R153,$C$3:$C$1662&amp;$D$3:$D$1662,$E$3:$E$1662,0,0,1)</f>
        <v>4300</v>
      </c>
      <c r="Z153" s="2" cm="1">
        <f t="array" ref="Z153">_xlfn.XLOOKUP(Z$1&amp;$R153,$C$3:$C$1662&amp;$D$3:$D$1662,$E$3:$E$1662,0,0,1)</f>
        <v>26800</v>
      </c>
      <c r="AA153" s="2" cm="1">
        <f t="array" ref="AA153">_xlfn.XLOOKUP(AA$1&amp;$R153,$C$3:$C$1662&amp;$D$3:$D$1662,$E$3:$E$1662,0,0,1)</f>
        <v>400</v>
      </c>
      <c r="AB153" s="2" cm="1">
        <f t="array" ref="AB153">_xlfn.XLOOKUP(AB$1&amp;$R153,$C$3:$C$1662&amp;$D$3:$D$1662,$E$3:$E$1662,0,0,1)</f>
        <v>3800</v>
      </c>
      <c r="AC153" s="2" cm="1">
        <f t="array" ref="AC153">_xlfn.XLOOKUP(AC$1&amp;$R153,$C$3:$C$1662&amp;$D$3:$D$1662,$E$3:$E$1662,0,0,1)</f>
        <v>2500</v>
      </c>
    </row>
    <row r="154" spans="3:29" x14ac:dyDescent="0.4">
      <c r="C154" t="s">
        <v>758</v>
      </c>
      <c r="D154" t="s">
        <v>664</v>
      </c>
      <c r="E154">
        <v>2500</v>
      </c>
      <c r="R154" t="s">
        <v>81</v>
      </c>
      <c r="S154" s="2">
        <f t="shared" si="11"/>
        <v>78160</v>
      </c>
      <c r="T154" s="2">
        <f t="shared" si="13"/>
        <v>40700</v>
      </c>
      <c r="U154" s="2">
        <f t="shared" si="13"/>
        <v>63600</v>
      </c>
      <c r="V154" s="2">
        <f t="shared" si="13"/>
        <v>70300</v>
      </c>
      <c r="W154" s="2">
        <f t="shared" si="13"/>
        <v>107400</v>
      </c>
      <c r="X154" s="2">
        <f t="shared" si="13"/>
        <v>108800</v>
      </c>
      <c r="Y154" s="2" cm="1">
        <f t="array" ref="Y154">_xlfn.XLOOKUP(Y$1&amp;$R154,$C$3:$C$1662&amp;$D$3:$D$1662,$E$3:$E$1662,0,0,1)</f>
        <v>100</v>
      </c>
      <c r="Z154" s="2" cm="1">
        <f t="array" ref="Z154">_xlfn.XLOOKUP(Z$1&amp;$R154,$C$3:$C$1662&amp;$D$3:$D$1662,$E$3:$E$1662,0,0,1)</f>
        <v>800</v>
      </c>
      <c r="AA154" s="2" cm="1">
        <f t="array" ref="AA154">_xlfn.XLOOKUP(AA$1&amp;$R154,$C$3:$C$1662&amp;$D$3:$D$1662,$E$3:$E$1662,0,0,1)</f>
        <v>200</v>
      </c>
      <c r="AB154" s="2" cm="1">
        <f t="array" ref="AB154">_xlfn.XLOOKUP(AB$1&amp;$R154,$C$3:$C$1662&amp;$D$3:$D$1662,$E$3:$E$1662,0,0,1)</f>
        <v>0</v>
      </c>
      <c r="AC154" s="2" cm="1">
        <f t="array" ref="AC154">_xlfn.XLOOKUP(AC$1&amp;$R154,$C$3:$C$1662&amp;$D$3:$D$1662,$E$3:$E$1662,0,0,1)</f>
        <v>1300</v>
      </c>
    </row>
    <row r="155" spans="3:29" x14ac:dyDescent="0.4">
      <c r="C155" t="s">
        <v>758</v>
      </c>
      <c r="D155" t="s">
        <v>665</v>
      </c>
      <c r="E155">
        <v>1300</v>
      </c>
      <c r="R155" t="s">
        <v>30</v>
      </c>
      <c r="S155" s="2">
        <f t="shared" si="11"/>
        <v>78900</v>
      </c>
      <c r="T155" s="2">
        <f t="shared" si="13"/>
        <v>42800</v>
      </c>
      <c r="U155" s="2">
        <f t="shared" si="13"/>
        <v>63700</v>
      </c>
      <c r="V155" s="2">
        <f t="shared" si="13"/>
        <v>70400</v>
      </c>
      <c r="W155" s="2">
        <f t="shared" si="13"/>
        <v>107400</v>
      </c>
      <c r="X155" s="2">
        <f t="shared" si="13"/>
        <v>110200</v>
      </c>
      <c r="Y155" s="2" cm="1">
        <f t="array" ref="Y155">_xlfn.XLOOKUP(Y$1&amp;$R155,$C$3:$C$1662&amp;$D$3:$D$1662,$E$3:$E$1662,0,0,1)</f>
        <v>2100</v>
      </c>
      <c r="Z155" s="2" cm="1">
        <f t="array" ref="Z155">_xlfn.XLOOKUP(Z$1&amp;$R155,$C$3:$C$1662&amp;$D$3:$D$1662,$E$3:$E$1662,0,0,1)</f>
        <v>100</v>
      </c>
      <c r="AA155" s="2" cm="1">
        <f t="array" ref="AA155">_xlfn.XLOOKUP(AA$1&amp;$R155,$C$3:$C$1662&amp;$D$3:$D$1662,$E$3:$E$1662,0,0,1)</f>
        <v>100</v>
      </c>
      <c r="AB155" s="2" cm="1">
        <f t="array" ref="AB155">_xlfn.XLOOKUP(AB$1&amp;$R155,$C$3:$C$1662&amp;$D$3:$D$1662,$E$3:$E$1662,0,0,1)</f>
        <v>0</v>
      </c>
      <c r="AC155" s="2" cm="1">
        <f t="array" ref="AC155">_xlfn.XLOOKUP(AC$1&amp;$R155,$C$3:$C$1662&amp;$D$3:$D$1662,$E$3:$E$1662,0,0,1)</f>
        <v>1400</v>
      </c>
    </row>
    <row r="156" spans="3:29" x14ac:dyDescent="0.4">
      <c r="C156" t="s">
        <v>758</v>
      </c>
      <c r="D156" t="s">
        <v>666</v>
      </c>
      <c r="E156">
        <v>1400</v>
      </c>
      <c r="R156" t="s">
        <v>157</v>
      </c>
      <c r="S156" s="2">
        <f t="shared" si="11"/>
        <v>79720</v>
      </c>
      <c r="T156" s="2">
        <f t="shared" si="13"/>
        <v>44200</v>
      </c>
      <c r="U156" s="2">
        <f t="shared" si="13"/>
        <v>63700</v>
      </c>
      <c r="V156" s="2">
        <f t="shared" si="13"/>
        <v>70500</v>
      </c>
      <c r="W156" s="2">
        <f t="shared" si="13"/>
        <v>107900</v>
      </c>
      <c r="X156" s="2">
        <f t="shared" si="13"/>
        <v>112300</v>
      </c>
      <c r="Y156" s="2" cm="1">
        <f t="array" ref="Y156">_xlfn.XLOOKUP(Y$1&amp;$R156,$C$3:$C$1662&amp;$D$3:$D$1662,$E$3:$E$1662,0,0,1)</f>
        <v>1400</v>
      </c>
      <c r="Z156" s="2" cm="1">
        <f t="array" ref="Z156">_xlfn.XLOOKUP(Z$1&amp;$R156,$C$3:$C$1662&amp;$D$3:$D$1662,$E$3:$E$1662,0,0,1)</f>
        <v>0</v>
      </c>
      <c r="AA156" s="2" cm="1">
        <f t="array" ref="AA156">_xlfn.XLOOKUP(AA$1&amp;$R156,$C$3:$C$1662&amp;$D$3:$D$1662,$E$3:$E$1662,0,0,1)</f>
        <v>100</v>
      </c>
      <c r="AB156" s="2" cm="1">
        <f t="array" ref="AB156">_xlfn.XLOOKUP(AB$1&amp;$R156,$C$3:$C$1662&amp;$D$3:$D$1662,$E$3:$E$1662,0,0,1)</f>
        <v>500</v>
      </c>
      <c r="AC156" s="2" cm="1">
        <f t="array" ref="AC156">_xlfn.XLOOKUP(AC$1&amp;$R156,$C$3:$C$1662&amp;$D$3:$D$1662,$E$3:$E$1662,0,0,1)</f>
        <v>2100</v>
      </c>
    </row>
    <row r="157" spans="3:29" x14ac:dyDescent="0.4">
      <c r="C157" t="s">
        <v>758</v>
      </c>
      <c r="D157" t="s">
        <v>667</v>
      </c>
      <c r="E157">
        <v>2100</v>
      </c>
      <c r="R157" t="s">
        <v>57</v>
      </c>
      <c r="S157" s="2">
        <f t="shared" si="11"/>
        <v>80320</v>
      </c>
      <c r="T157" s="2">
        <f t="shared" si="13"/>
        <v>44200</v>
      </c>
      <c r="U157" s="2">
        <f t="shared" si="13"/>
        <v>63700</v>
      </c>
      <c r="V157" s="2">
        <f t="shared" si="13"/>
        <v>73200</v>
      </c>
      <c r="W157" s="2">
        <f t="shared" si="13"/>
        <v>108200</v>
      </c>
      <c r="X157" s="2">
        <f t="shared" si="13"/>
        <v>112300</v>
      </c>
      <c r="Y157" s="2" cm="1">
        <f t="array" ref="Y157">_xlfn.XLOOKUP(Y$1&amp;$R157,$C$3:$C$1662&amp;$D$3:$D$1662,$E$3:$E$1662,0,0,1)</f>
        <v>0</v>
      </c>
      <c r="Z157" s="2" cm="1">
        <f t="array" ref="Z157">_xlfn.XLOOKUP(Z$1&amp;$R157,$C$3:$C$1662&amp;$D$3:$D$1662,$E$3:$E$1662,0,0,1)</f>
        <v>0</v>
      </c>
      <c r="AA157" s="2" cm="1">
        <f t="array" ref="AA157">_xlfn.XLOOKUP(AA$1&amp;$R157,$C$3:$C$1662&amp;$D$3:$D$1662,$E$3:$E$1662,0,0,1)</f>
        <v>2700</v>
      </c>
      <c r="AB157" s="2" cm="1">
        <f t="array" ref="AB157">_xlfn.XLOOKUP(AB$1&amp;$R157,$C$3:$C$1662&amp;$D$3:$D$1662,$E$3:$E$1662,0,0,1)</f>
        <v>300</v>
      </c>
      <c r="AC157" s="2" cm="1">
        <f t="array" ref="AC157">_xlfn.XLOOKUP(AC$1&amp;$R157,$C$3:$C$1662&amp;$D$3:$D$1662,$E$3:$E$1662,0,0,1)</f>
        <v>0</v>
      </c>
    </row>
    <row r="158" spans="3:29" x14ac:dyDescent="0.4">
      <c r="C158" t="s">
        <v>758</v>
      </c>
      <c r="D158" t="s">
        <v>668</v>
      </c>
      <c r="E158">
        <v>0</v>
      </c>
      <c r="R158" t="s">
        <v>148</v>
      </c>
      <c r="S158" s="2">
        <f t="shared" si="11"/>
        <v>80640</v>
      </c>
      <c r="T158" s="2">
        <f t="shared" si="13"/>
        <v>44200</v>
      </c>
      <c r="U158" s="2">
        <f t="shared" si="13"/>
        <v>63800</v>
      </c>
      <c r="V158" s="2">
        <f t="shared" si="13"/>
        <v>74500</v>
      </c>
      <c r="W158" s="2">
        <f t="shared" si="13"/>
        <v>108400</v>
      </c>
      <c r="X158" s="2">
        <f t="shared" si="13"/>
        <v>112300</v>
      </c>
      <c r="Y158" s="2" cm="1">
        <f t="array" ref="Y158">_xlfn.XLOOKUP(Y$1&amp;$R158,$C$3:$C$1662&amp;$D$3:$D$1662,$E$3:$E$1662,0,0,1)</f>
        <v>0</v>
      </c>
      <c r="Z158" s="2" cm="1">
        <f t="array" ref="Z158">_xlfn.XLOOKUP(Z$1&amp;$R158,$C$3:$C$1662&amp;$D$3:$D$1662,$E$3:$E$1662,0,0,1)</f>
        <v>100</v>
      </c>
      <c r="AA158" s="2" cm="1">
        <f t="array" ref="AA158">_xlfn.XLOOKUP(AA$1&amp;$R158,$C$3:$C$1662&amp;$D$3:$D$1662,$E$3:$E$1662,0,0,1)</f>
        <v>1300</v>
      </c>
      <c r="AB158" s="2" cm="1">
        <f t="array" ref="AB158">_xlfn.XLOOKUP(AB$1&amp;$R158,$C$3:$C$1662&amp;$D$3:$D$1662,$E$3:$E$1662,0,0,1)</f>
        <v>200</v>
      </c>
      <c r="AC158" s="2" cm="1">
        <f t="array" ref="AC158">_xlfn.XLOOKUP(AC$1&amp;$R158,$C$3:$C$1662&amp;$D$3:$D$1662,$E$3:$E$1662,0,0,1)</f>
        <v>0</v>
      </c>
    </row>
    <row r="159" spans="3:29" x14ac:dyDescent="0.4">
      <c r="C159" t="s">
        <v>758</v>
      </c>
      <c r="D159" t="s">
        <v>669</v>
      </c>
      <c r="E159">
        <v>0</v>
      </c>
      <c r="R159" t="s">
        <v>118</v>
      </c>
      <c r="S159" s="2">
        <f t="shared" si="11"/>
        <v>80960</v>
      </c>
      <c r="T159" s="2">
        <f t="shared" si="13"/>
        <v>44300</v>
      </c>
      <c r="U159" s="2">
        <f t="shared" si="13"/>
        <v>63900</v>
      </c>
      <c r="V159" s="2">
        <f t="shared" si="13"/>
        <v>75600</v>
      </c>
      <c r="W159" s="2">
        <f t="shared" si="13"/>
        <v>108500</v>
      </c>
      <c r="X159" s="2">
        <f t="shared" si="13"/>
        <v>112500</v>
      </c>
      <c r="Y159" s="2" cm="1">
        <f t="array" ref="Y159">_xlfn.XLOOKUP(Y$1&amp;$R159,$C$3:$C$1662&amp;$D$3:$D$1662,$E$3:$E$1662,0,0,1)</f>
        <v>100</v>
      </c>
      <c r="Z159" s="2" cm="1">
        <f t="array" ref="Z159">_xlfn.XLOOKUP(Z$1&amp;$R159,$C$3:$C$1662&amp;$D$3:$D$1662,$E$3:$E$1662,0,0,1)</f>
        <v>100</v>
      </c>
      <c r="AA159" s="2" cm="1">
        <f t="array" ref="AA159">_xlfn.XLOOKUP(AA$1&amp;$R159,$C$3:$C$1662&amp;$D$3:$D$1662,$E$3:$E$1662,0,0,1)</f>
        <v>1100</v>
      </c>
      <c r="AB159" s="2" cm="1">
        <f t="array" ref="AB159">_xlfn.XLOOKUP(AB$1&amp;$R159,$C$3:$C$1662&amp;$D$3:$D$1662,$E$3:$E$1662,0,0,1)</f>
        <v>100</v>
      </c>
      <c r="AC159" s="2" cm="1">
        <f t="array" ref="AC159">_xlfn.XLOOKUP(AC$1&amp;$R159,$C$3:$C$1662&amp;$D$3:$D$1662,$E$3:$E$1662,0,0,1)</f>
        <v>200</v>
      </c>
    </row>
    <row r="160" spans="3:29" x14ac:dyDescent="0.4">
      <c r="C160" t="s">
        <v>758</v>
      </c>
      <c r="D160" t="s">
        <v>670</v>
      </c>
      <c r="E160">
        <v>200</v>
      </c>
      <c r="R160" t="s">
        <v>131</v>
      </c>
      <c r="S160" s="2">
        <f t="shared" si="11"/>
        <v>81220</v>
      </c>
      <c r="T160" s="2">
        <f t="shared" si="13"/>
        <v>44300</v>
      </c>
      <c r="U160" s="2">
        <f t="shared" si="13"/>
        <v>63900</v>
      </c>
      <c r="V160" s="2">
        <f t="shared" si="13"/>
        <v>75600</v>
      </c>
      <c r="W160" s="2">
        <f t="shared" si="13"/>
        <v>108700</v>
      </c>
      <c r="X160" s="2">
        <f t="shared" si="13"/>
        <v>113600</v>
      </c>
      <c r="Y160" s="2" cm="1">
        <f t="array" ref="Y160">_xlfn.XLOOKUP(Y$1&amp;$R160,$C$3:$C$1662&amp;$D$3:$D$1662,$E$3:$E$1662,0,0,1)</f>
        <v>0</v>
      </c>
      <c r="Z160" s="2" cm="1">
        <f t="array" ref="Z160">_xlfn.XLOOKUP(Z$1&amp;$R160,$C$3:$C$1662&amp;$D$3:$D$1662,$E$3:$E$1662,0,0,1)</f>
        <v>0</v>
      </c>
      <c r="AA160" s="2" cm="1">
        <f t="array" ref="AA160">_xlfn.XLOOKUP(AA$1&amp;$R160,$C$3:$C$1662&amp;$D$3:$D$1662,$E$3:$E$1662,0,0,1)</f>
        <v>0</v>
      </c>
      <c r="AB160" s="2" cm="1">
        <f t="array" ref="AB160">_xlfn.XLOOKUP(AB$1&amp;$R160,$C$3:$C$1662&amp;$D$3:$D$1662,$E$3:$E$1662,0,0,1)</f>
        <v>200</v>
      </c>
      <c r="AC160" s="2" cm="1">
        <f t="array" ref="AC160">_xlfn.XLOOKUP(AC$1&amp;$R160,$C$3:$C$1662&amp;$D$3:$D$1662,$E$3:$E$1662,0,0,1)</f>
        <v>1100</v>
      </c>
    </row>
    <row r="161" spans="3:29" x14ac:dyDescent="0.4">
      <c r="C161" t="s">
        <v>758</v>
      </c>
      <c r="D161" t="s">
        <v>671</v>
      </c>
      <c r="E161">
        <v>1100</v>
      </c>
      <c r="R161" t="s">
        <v>141</v>
      </c>
      <c r="S161" s="2">
        <f t="shared" si="11"/>
        <v>82300</v>
      </c>
      <c r="T161" s="2">
        <f t="shared" si="13"/>
        <v>44600</v>
      </c>
      <c r="U161" s="2">
        <f t="shared" si="13"/>
        <v>63900</v>
      </c>
      <c r="V161" s="2">
        <f t="shared" si="13"/>
        <v>75600</v>
      </c>
      <c r="W161" s="2">
        <f t="shared" si="13"/>
        <v>108800</v>
      </c>
      <c r="X161" s="2">
        <f t="shared" si="13"/>
        <v>118600</v>
      </c>
      <c r="Y161" s="2" cm="1">
        <f t="array" ref="Y161">_xlfn.XLOOKUP(Y$1&amp;$R161,$C$3:$C$1662&amp;$D$3:$D$1662,$E$3:$E$1662,0,0,1)</f>
        <v>300</v>
      </c>
      <c r="Z161" s="2" cm="1">
        <f t="array" ref="Z161">_xlfn.XLOOKUP(Z$1&amp;$R161,$C$3:$C$1662&amp;$D$3:$D$1662,$E$3:$E$1662,0,0,1)</f>
        <v>0</v>
      </c>
      <c r="AA161" s="2" cm="1">
        <f t="array" ref="AA161">_xlfn.XLOOKUP(AA$1&amp;$R161,$C$3:$C$1662&amp;$D$3:$D$1662,$E$3:$E$1662,0,0,1)</f>
        <v>0</v>
      </c>
      <c r="AB161" s="2" cm="1">
        <f t="array" ref="AB161">_xlfn.XLOOKUP(AB$1&amp;$R161,$C$3:$C$1662&amp;$D$3:$D$1662,$E$3:$E$1662,0,0,1)</f>
        <v>100</v>
      </c>
      <c r="AC161" s="2" cm="1">
        <f t="array" ref="AC161">_xlfn.XLOOKUP(AC$1&amp;$R161,$C$3:$C$1662&amp;$D$3:$D$1662,$E$3:$E$1662,0,0,1)</f>
        <v>5000</v>
      </c>
    </row>
    <row r="162" spans="3:29" x14ac:dyDescent="0.4">
      <c r="C162" t="s">
        <v>758</v>
      </c>
      <c r="D162" t="s">
        <v>672</v>
      </c>
      <c r="E162">
        <v>5000</v>
      </c>
      <c r="R162" t="s">
        <v>122</v>
      </c>
      <c r="S162" s="2">
        <f t="shared" si="11"/>
        <v>82540</v>
      </c>
      <c r="T162" s="2">
        <f t="shared" si="13"/>
        <v>44600</v>
      </c>
      <c r="U162" s="2">
        <f t="shared" si="13"/>
        <v>64200</v>
      </c>
      <c r="V162" s="2">
        <f t="shared" si="13"/>
        <v>75700</v>
      </c>
      <c r="W162" s="2">
        <f t="shared" si="13"/>
        <v>108800</v>
      </c>
      <c r="X162" s="2">
        <f t="shared" si="13"/>
        <v>119400</v>
      </c>
      <c r="Y162" s="2" cm="1">
        <f t="array" ref="Y162">_xlfn.XLOOKUP(Y$1&amp;$R162,$C$3:$C$1662&amp;$D$3:$D$1662,$E$3:$E$1662,0,0,1)</f>
        <v>0</v>
      </c>
      <c r="Z162" s="2" cm="1">
        <f t="array" ref="Z162">_xlfn.XLOOKUP(Z$1&amp;$R162,$C$3:$C$1662&amp;$D$3:$D$1662,$E$3:$E$1662,0,0,1)</f>
        <v>300</v>
      </c>
      <c r="AA162" s="2" cm="1">
        <f t="array" ref="AA162">_xlfn.XLOOKUP(AA$1&amp;$R162,$C$3:$C$1662&amp;$D$3:$D$1662,$E$3:$E$1662,0,0,1)</f>
        <v>100</v>
      </c>
      <c r="AB162" s="2" cm="1">
        <f t="array" ref="AB162">_xlfn.XLOOKUP(AB$1&amp;$R162,$C$3:$C$1662&amp;$D$3:$D$1662,$E$3:$E$1662,0,0,1)</f>
        <v>0</v>
      </c>
      <c r="AC162" s="2" cm="1">
        <f t="array" ref="AC162">_xlfn.XLOOKUP(AC$1&amp;$R162,$C$3:$C$1662&amp;$D$3:$D$1662,$E$3:$E$1662,0,0,1)</f>
        <v>800</v>
      </c>
    </row>
    <row r="163" spans="3:29" x14ac:dyDescent="0.4">
      <c r="C163" t="s">
        <v>758</v>
      </c>
      <c r="D163" t="s">
        <v>673</v>
      </c>
      <c r="E163">
        <v>800</v>
      </c>
      <c r="R163" t="s">
        <v>25</v>
      </c>
      <c r="S163" s="2">
        <f t="shared" si="11"/>
        <v>83220</v>
      </c>
      <c r="T163" s="2">
        <f t="shared" si="13"/>
        <v>44700</v>
      </c>
      <c r="U163" s="2">
        <f t="shared" si="13"/>
        <v>64200</v>
      </c>
      <c r="V163" s="2">
        <f t="shared" si="13"/>
        <v>77300</v>
      </c>
      <c r="W163" s="2">
        <f t="shared" si="13"/>
        <v>108900</v>
      </c>
      <c r="X163" s="2">
        <f t="shared" si="13"/>
        <v>121000</v>
      </c>
      <c r="Y163" s="2" cm="1">
        <f t="array" ref="Y163">_xlfn.XLOOKUP(Y$1&amp;$R163,$C$3:$C$1662&amp;$D$3:$D$1662,$E$3:$E$1662,0,0,1)</f>
        <v>100</v>
      </c>
      <c r="Z163" s="2" cm="1">
        <f t="array" ref="Z163">_xlfn.XLOOKUP(Z$1&amp;$R163,$C$3:$C$1662&amp;$D$3:$D$1662,$E$3:$E$1662,0,0,1)</f>
        <v>0</v>
      </c>
      <c r="AA163" s="2" cm="1">
        <f t="array" ref="AA163">_xlfn.XLOOKUP(AA$1&amp;$R163,$C$3:$C$1662&amp;$D$3:$D$1662,$E$3:$E$1662,0,0,1)</f>
        <v>1600</v>
      </c>
      <c r="AB163" s="2" cm="1">
        <f t="array" ref="AB163">_xlfn.XLOOKUP(AB$1&amp;$R163,$C$3:$C$1662&amp;$D$3:$D$1662,$E$3:$E$1662,0,0,1)</f>
        <v>100</v>
      </c>
      <c r="AC163" s="2" cm="1">
        <f t="array" ref="AC163">_xlfn.XLOOKUP(AC$1&amp;$R163,$C$3:$C$1662&amp;$D$3:$D$1662,$E$3:$E$1662,0,0,1)</f>
        <v>1600</v>
      </c>
    </row>
    <row r="164" spans="3:29" x14ac:dyDescent="0.4">
      <c r="C164" t="s">
        <v>758</v>
      </c>
      <c r="D164" t="s">
        <v>674</v>
      </c>
      <c r="E164">
        <v>1600</v>
      </c>
      <c r="R164" t="s">
        <v>63</v>
      </c>
      <c r="S164" s="2">
        <f t="shared" si="11"/>
        <v>83580</v>
      </c>
      <c r="T164" s="2">
        <f t="shared" ref="T164:X179" si="14">T163+Y164</f>
        <v>44700</v>
      </c>
      <c r="U164" s="2">
        <f t="shared" si="14"/>
        <v>64300</v>
      </c>
      <c r="V164" s="2">
        <f t="shared" si="14"/>
        <v>78200</v>
      </c>
      <c r="W164" s="2">
        <f t="shared" si="14"/>
        <v>108900</v>
      </c>
      <c r="X164" s="2">
        <f t="shared" si="14"/>
        <v>121800</v>
      </c>
      <c r="Y164" s="2" cm="1">
        <f t="array" ref="Y164">_xlfn.XLOOKUP(Y$1&amp;$R164,$C$3:$C$1662&amp;$D$3:$D$1662,$E$3:$E$1662,0,0,1)</f>
        <v>0</v>
      </c>
      <c r="Z164" s="2" cm="1">
        <f t="array" ref="Z164">_xlfn.XLOOKUP(Z$1&amp;$R164,$C$3:$C$1662&amp;$D$3:$D$1662,$E$3:$E$1662,0,0,1)</f>
        <v>100</v>
      </c>
      <c r="AA164" s="2" cm="1">
        <f t="array" ref="AA164">_xlfn.XLOOKUP(AA$1&amp;$R164,$C$3:$C$1662&amp;$D$3:$D$1662,$E$3:$E$1662,0,0,1)</f>
        <v>900</v>
      </c>
      <c r="AB164" s="2" cm="1">
        <f t="array" ref="AB164">_xlfn.XLOOKUP(AB$1&amp;$R164,$C$3:$C$1662&amp;$D$3:$D$1662,$E$3:$E$1662,0,0,1)</f>
        <v>0</v>
      </c>
      <c r="AC164" s="2" cm="1">
        <f t="array" ref="AC164">_xlfn.XLOOKUP(AC$1&amp;$R164,$C$3:$C$1662&amp;$D$3:$D$1662,$E$3:$E$1662,0,0,1)</f>
        <v>800</v>
      </c>
    </row>
    <row r="165" spans="3:29" x14ac:dyDescent="0.4">
      <c r="C165" t="s">
        <v>758</v>
      </c>
      <c r="D165" t="s">
        <v>675</v>
      </c>
      <c r="E165">
        <v>800</v>
      </c>
      <c r="R165" t="s">
        <v>107</v>
      </c>
      <c r="S165" s="2">
        <f t="shared" si="11"/>
        <v>84040</v>
      </c>
      <c r="T165" s="2">
        <f t="shared" si="14"/>
        <v>44900</v>
      </c>
      <c r="U165" s="2">
        <f t="shared" si="14"/>
        <v>64300</v>
      </c>
      <c r="V165" s="2">
        <f t="shared" si="14"/>
        <v>78800</v>
      </c>
      <c r="W165" s="2">
        <f t="shared" si="14"/>
        <v>109700</v>
      </c>
      <c r="X165" s="2">
        <f t="shared" si="14"/>
        <v>122500</v>
      </c>
      <c r="Y165" s="2" cm="1">
        <f t="array" ref="Y165">_xlfn.XLOOKUP(Y$1&amp;$R165,$C$3:$C$1662&amp;$D$3:$D$1662,$E$3:$E$1662,0,0,1)</f>
        <v>200</v>
      </c>
      <c r="Z165" s="2" cm="1">
        <f t="array" ref="Z165">_xlfn.XLOOKUP(Z$1&amp;$R165,$C$3:$C$1662&amp;$D$3:$D$1662,$E$3:$E$1662,0,0,1)</f>
        <v>0</v>
      </c>
      <c r="AA165" s="2" cm="1">
        <f t="array" ref="AA165">_xlfn.XLOOKUP(AA$1&amp;$R165,$C$3:$C$1662&amp;$D$3:$D$1662,$E$3:$E$1662,0,0,1)</f>
        <v>600</v>
      </c>
      <c r="AB165" s="2" cm="1">
        <f t="array" ref="AB165">_xlfn.XLOOKUP(AB$1&amp;$R165,$C$3:$C$1662&amp;$D$3:$D$1662,$E$3:$E$1662,0,0,1)</f>
        <v>800</v>
      </c>
      <c r="AC165" s="2" cm="1">
        <f t="array" ref="AC165">_xlfn.XLOOKUP(AC$1&amp;$R165,$C$3:$C$1662&amp;$D$3:$D$1662,$E$3:$E$1662,0,0,1)</f>
        <v>700</v>
      </c>
    </row>
    <row r="166" spans="3:29" x14ac:dyDescent="0.4">
      <c r="C166" t="s">
        <v>758</v>
      </c>
      <c r="D166" t="s">
        <v>676</v>
      </c>
      <c r="E166">
        <v>700</v>
      </c>
      <c r="R166" t="s">
        <v>234</v>
      </c>
      <c r="S166" s="2">
        <f t="shared" si="11"/>
        <v>84260</v>
      </c>
      <c r="T166" s="2">
        <f t="shared" si="14"/>
        <v>44900</v>
      </c>
      <c r="U166" s="2">
        <f t="shared" si="14"/>
        <v>64300</v>
      </c>
      <c r="V166" s="2">
        <f t="shared" si="14"/>
        <v>79400</v>
      </c>
      <c r="W166" s="2">
        <f t="shared" si="14"/>
        <v>109900</v>
      </c>
      <c r="X166" s="2">
        <f t="shared" si="14"/>
        <v>122800</v>
      </c>
      <c r="Y166" s="2" cm="1">
        <f t="array" ref="Y166">_xlfn.XLOOKUP(Y$1&amp;$R166,$C$3:$C$1662&amp;$D$3:$D$1662,$E$3:$E$1662,0,0,1)</f>
        <v>0</v>
      </c>
      <c r="Z166" s="2" cm="1">
        <f t="array" ref="Z166">_xlfn.XLOOKUP(Z$1&amp;$R166,$C$3:$C$1662&amp;$D$3:$D$1662,$E$3:$E$1662,0,0,1)</f>
        <v>0</v>
      </c>
      <c r="AA166" s="2" cm="1">
        <f t="array" ref="AA166">_xlfn.XLOOKUP(AA$1&amp;$R166,$C$3:$C$1662&amp;$D$3:$D$1662,$E$3:$E$1662,0,0,1)</f>
        <v>600</v>
      </c>
      <c r="AB166" s="2" cm="1">
        <f t="array" ref="AB166">_xlfn.XLOOKUP(AB$1&amp;$R166,$C$3:$C$1662&amp;$D$3:$D$1662,$E$3:$E$1662,0,0,1)</f>
        <v>200</v>
      </c>
      <c r="AC166" s="2" cm="1">
        <f t="array" ref="AC166">_xlfn.XLOOKUP(AC$1&amp;$R166,$C$3:$C$1662&amp;$D$3:$D$1662,$E$3:$E$1662,0,0,1)</f>
        <v>300</v>
      </c>
    </row>
    <row r="167" spans="3:29" x14ac:dyDescent="0.4">
      <c r="C167" t="s">
        <v>758</v>
      </c>
      <c r="D167" t="s">
        <v>677</v>
      </c>
      <c r="E167">
        <v>300</v>
      </c>
      <c r="R167" t="s">
        <v>175</v>
      </c>
      <c r="S167" s="2">
        <f t="shared" si="11"/>
        <v>84400</v>
      </c>
      <c r="T167" s="2">
        <f t="shared" si="14"/>
        <v>44900</v>
      </c>
      <c r="U167" s="2">
        <f t="shared" si="14"/>
        <v>64900</v>
      </c>
      <c r="V167" s="2">
        <f t="shared" si="14"/>
        <v>79400</v>
      </c>
      <c r="W167" s="2">
        <f t="shared" si="14"/>
        <v>109900</v>
      </c>
      <c r="X167" s="2">
        <f t="shared" si="14"/>
        <v>122900</v>
      </c>
      <c r="Y167" s="2" cm="1">
        <f t="array" ref="Y167">_xlfn.XLOOKUP(Y$1&amp;$R167,$C$3:$C$1662&amp;$D$3:$D$1662,$E$3:$E$1662,0,0,1)</f>
        <v>0</v>
      </c>
      <c r="Z167" s="2" cm="1">
        <f t="array" ref="Z167">_xlfn.XLOOKUP(Z$1&amp;$R167,$C$3:$C$1662&amp;$D$3:$D$1662,$E$3:$E$1662,0,0,1)</f>
        <v>600</v>
      </c>
      <c r="AA167" s="2" cm="1">
        <f t="array" ref="AA167">_xlfn.XLOOKUP(AA$1&amp;$R167,$C$3:$C$1662&amp;$D$3:$D$1662,$E$3:$E$1662,0,0,1)</f>
        <v>0</v>
      </c>
      <c r="AB167" s="2" cm="1">
        <f t="array" ref="AB167">_xlfn.XLOOKUP(AB$1&amp;$R167,$C$3:$C$1662&amp;$D$3:$D$1662,$E$3:$E$1662,0,0,1)</f>
        <v>0</v>
      </c>
      <c r="AC167" s="2" cm="1">
        <f t="array" ref="AC167">_xlfn.XLOOKUP(AC$1&amp;$R167,$C$3:$C$1662&amp;$D$3:$D$1662,$E$3:$E$1662,0,0,1)</f>
        <v>100</v>
      </c>
    </row>
    <row r="168" spans="3:29" x14ac:dyDescent="0.4">
      <c r="C168" t="s">
        <v>758</v>
      </c>
      <c r="D168" t="s">
        <v>678</v>
      </c>
      <c r="E168">
        <v>100</v>
      </c>
      <c r="R168" t="s">
        <v>89</v>
      </c>
      <c r="S168" s="2">
        <f t="shared" si="11"/>
        <v>84700</v>
      </c>
      <c r="T168" s="2">
        <f t="shared" si="14"/>
        <v>44900</v>
      </c>
      <c r="U168" s="2">
        <f t="shared" si="14"/>
        <v>64900</v>
      </c>
      <c r="V168" s="2">
        <f t="shared" si="14"/>
        <v>80200</v>
      </c>
      <c r="W168" s="2">
        <f t="shared" si="14"/>
        <v>109900</v>
      </c>
      <c r="X168" s="2">
        <f t="shared" si="14"/>
        <v>123600</v>
      </c>
      <c r="Y168" s="2" cm="1">
        <f t="array" ref="Y168">_xlfn.XLOOKUP(Y$1&amp;$R168,$C$3:$C$1662&amp;$D$3:$D$1662,$E$3:$E$1662,0,0,1)</f>
        <v>0</v>
      </c>
      <c r="Z168" s="2" cm="1">
        <f t="array" ref="Z168">_xlfn.XLOOKUP(Z$1&amp;$R168,$C$3:$C$1662&amp;$D$3:$D$1662,$E$3:$E$1662,0,0,1)</f>
        <v>0</v>
      </c>
      <c r="AA168" s="2" cm="1">
        <f t="array" ref="AA168">_xlfn.XLOOKUP(AA$1&amp;$R168,$C$3:$C$1662&amp;$D$3:$D$1662,$E$3:$E$1662,0,0,1)</f>
        <v>800</v>
      </c>
      <c r="AB168" s="2" cm="1">
        <f t="array" ref="AB168">_xlfn.XLOOKUP(AB$1&amp;$R168,$C$3:$C$1662&amp;$D$3:$D$1662,$E$3:$E$1662,0,0,1)</f>
        <v>0</v>
      </c>
      <c r="AC168" s="2" cm="1">
        <f t="array" ref="AC168">_xlfn.XLOOKUP(AC$1&amp;$R168,$C$3:$C$1662&amp;$D$3:$D$1662,$E$3:$E$1662,0,0,1)</f>
        <v>700</v>
      </c>
    </row>
    <row r="169" spans="3:29" x14ac:dyDescent="0.4">
      <c r="C169" t="s">
        <v>758</v>
      </c>
      <c r="D169" t="s">
        <v>679</v>
      </c>
      <c r="E169">
        <v>700</v>
      </c>
      <c r="R169" t="s">
        <v>257</v>
      </c>
      <c r="S169" s="2">
        <f t="shared" si="11"/>
        <v>84720</v>
      </c>
      <c r="T169" s="2">
        <f t="shared" si="14"/>
        <v>44900</v>
      </c>
      <c r="U169" s="2">
        <f t="shared" si="14"/>
        <v>64900</v>
      </c>
      <c r="V169" s="2">
        <f t="shared" si="14"/>
        <v>80200</v>
      </c>
      <c r="W169" s="2">
        <f t="shared" si="14"/>
        <v>110000</v>
      </c>
      <c r="X169" s="2">
        <f t="shared" si="14"/>
        <v>123600</v>
      </c>
      <c r="Y169" s="2" cm="1">
        <f t="array" ref="Y169">_xlfn.XLOOKUP(Y$1&amp;$R169,$C$3:$C$1662&amp;$D$3:$D$1662,$E$3:$E$1662,0,0,1)</f>
        <v>0</v>
      </c>
      <c r="Z169" s="2" cm="1">
        <f t="array" ref="Z169">_xlfn.XLOOKUP(Z$1&amp;$R169,$C$3:$C$1662&amp;$D$3:$D$1662,$E$3:$E$1662,0,0,1)</f>
        <v>0</v>
      </c>
      <c r="AA169" s="2" cm="1">
        <f t="array" ref="AA169">_xlfn.XLOOKUP(AA$1&amp;$R169,$C$3:$C$1662&amp;$D$3:$D$1662,$E$3:$E$1662,0,0,1)</f>
        <v>0</v>
      </c>
      <c r="AB169" s="2" cm="1">
        <f t="array" ref="AB169">_xlfn.XLOOKUP(AB$1&amp;$R169,$C$3:$C$1662&amp;$D$3:$D$1662,$E$3:$E$1662,0,0,1)</f>
        <v>100</v>
      </c>
      <c r="AC169" s="2" cm="1">
        <f t="array" ref="AC169">_xlfn.XLOOKUP(AC$1&amp;$R169,$C$3:$C$1662&amp;$D$3:$D$1662,$E$3:$E$1662,0,0,1)</f>
        <v>0</v>
      </c>
    </row>
    <row r="170" spans="3:29" x14ac:dyDescent="0.4">
      <c r="C170" t="s">
        <v>758</v>
      </c>
      <c r="D170" t="s">
        <v>680</v>
      </c>
      <c r="E170">
        <v>0</v>
      </c>
      <c r="R170" t="s">
        <v>47</v>
      </c>
      <c r="S170" s="2">
        <f t="shared" si="11"/>
        <v>84780</v>
      </c>
      <c r="T170" s="2">
        <f t="shared" si="14"/>
        <v>45100</v>
      </c>
      <c r="U170" s="2">
        <f t="shared" si="14"/>
        <v>64900</v>
      </c>
      <c r="V170" s="2">
        <f t="shared" si="14"/>
        <v>80200</v>
      </c>
      <c r="W170" s="2">
        <f t="shared" si="14"/>
        <v>110100</v>
      </c>
      <c r="X170" s="2">
        <f t="shared" si="14"/>
        <v>123600</v>
      </c>
      <c r="Y170" s="2" cm="1">
        <f t="array" ref="Y170">_xlfn.XLOOKUP(Y$1&amp;$R170,$C$3:$C$1662&amp;$D$3:$D$1662,$E$3:$E$1662,0,0,1)</f>
        <v>200</v>
      </c>
      <c r="Z170" s="2" cm="1">
        <f t="array" ref="Z170">_xlfn.XLOOKUP(Z$1&amp;$R170,$C$3:$C$1662&amp;$D$3:$D$1662,$E$3:$E$1662,0,0,1)</f>
        <v>0</v>
      </c>
      <c r="AA170" s="2" cm="1">
        <f t="array" ref="AA170">_xlfn.XLOOKUP(AA$1&amp;$R170,$C$3:$C$1662&amp;$D$3:$D$1662,$E$3:$E$1662,0,0,1)</f>
        <v>0</v>
      </c>
      <c r="AB170" s="2" cm="1">
        <f t="array" ref="AB170">_xlfn.XLOOKUP(AB$1&amp;$R170,$C$3:$C$1662&amp;$D$3:$D$1662,$E$3:$E$1662,0,0,1)</f>
        <v>100</v>
      </c>
      <c r="AC170" s="2" cm="1">
        <f t="array" ref="AC170">_xlfn.XLOOKUP(AC$1&amp;$R170,$C$3:$C$1662&amp;$D$3:$D$1662,$E$3:$E$1662,0,0,1)</f>
        <v>0</v>
      </c>
    </row>
    <row r="171" spans="3:29" x14ac:dyDescent="0.4">
      <c r="C171" t="s">
        <v>758</v>
      </c>
      <c r="D171" t="s">
        <v>681</v>
      </c>
      <c r="E171">
        <v>0</v>
      </c>
      <c r="R171" t="s">
        <v>136</v>
      </c>
      <c r="S171" s="2">
        <f t="shared" si="11"/>
        <v>84860</v>
      </c>
      <c r="T171" s="2">
        <f t="shared" si="14"/>
        <v>45200</v>
      </c>
      <c r="U171" s="2">
        <f t="shared" si="14"/>
        <v>65200</v>
      </c>
      <c r="V171" s="2">
        <f t="shared" si="14"/>
        <v>80200</v>
      </c>
      <c r="W171" s="2">
        <f t="shared" si="14"/>
        <v>110100</v>
      </c>
      <c r="X171" s="2">
        <f t="shared" si="14"/>
        <v>123600</v>
      </c>
      <c r="Y171" s="2" cm="1">
        <f t="array" ref="Y171">_xlfn.XLOOKUP(Y$1&amp;$R171,$C$3:$C$1662&amp;$D$3:$D$1662,$E$3:$E$1662,0,0,1)</f>
        <v>100</v>
      </c>
      <c r="Z171" s="2" cm="1">
        <f t="array" ref="Z171">_xlfn.XLOOKUP(Z$1&amp;$R171,$C$3:$C$1662&amp;$D$3:$D$1662,$E$3:$E$1662,0,0,1)</f>
        <v>300</v>
      </c>
      <c r="AA171" s="2" cm="1">
        <f t="array" ref="AA171">_xlfn.XLOOKUP(AA$1&amp;$R171,$C$3:$C$1662&amp;$D$3:$D$1662,$E$3:$E$1662,0,0,1)</f>
        <v>0</v>
      </c>
      <c r="AB171" s="2" cm="1">
        <f t="array" ref="AB171">_xlfn.XLOOKUP(AB$1&amp;$R171,$C$3:$C$1662&amp;$D$3:$D$1662,$E$3:$E$1662,0,0,1)</f>
        <v>0</v>
      </c>
      <c r="AC171" s="2" cm="1">
        <f t="array" ref="AC171">_xlfn.XLOOKUP(AC$1&amp;$R171,$C$3:$C$1662&amp;$D$3:$D$1662,$E$3:$E$1662,0,0,1)</f>
        <v>0</v>
      </c>
    </row>
    <row r="172" spans="3:29" x14ac:dyDescent="0.4">
      <c r="C172" t="s">
        <v>758</v>
      </c>
      <c r="D172" t="s">
        <v>682</v>
      </c>
      <c r="E172">
        <v>0</v>
      </c>
      <c r="R172" t="s">
        <v>6</v>
      </c>
      <c r="S172" s="2">
        <f t="shared" si="11"/>
        <v>85100</v>
      </c>
      <c r="T172" s="2">
        <f t="shared" si="14"/>
        <v>45200</v>
      </c>
      <c r="U172" s="2">
        <f t="shared" si="14"/>
        <v>65200</v>
      </c>
      <c r="V172" s="2">
        <f t="shared" si="14"/>
        <v>80200</v>
      </c>
      <c r="W172" s="2">
        <f t="shared" si="14"/>
        <v>110100</v>
      </c>
      <c r="X172" s="2">
        <f t="shared" si="14"/>
        <v>124800</v>
      </c>
      <c r="Y172" s="2" cm="1">
        <f t="array" ref="Y172">_xlfn.XLOOKUP(Y$1&amp;$R172,$C$3:$C$1662&amp;$D$3:$D$1662,$E$3:$E$1662,0,0,1)</f>
        <v>0</v>
      </c>
      <c r="Z172" s="2" cm="1">
        <f t="array" ref="Z172">_xlfn.XLOOKUP(Z$1&amp;$R172,$C$3:$C$1662&amp;$D$3:$D$1662,$E$3:$E$1662,0,0,1)</f>
        <v>0</v>
      </c>
      <c r="AA172" s="2" cm="1">
        <f t="array" ref="AA172">_xlfn.XLOOKUP(AA$1&amp;$R172,$C$3:$C$1662&amp;$D$3:$D$1662,$E$3:$E$1662,0,0,1)</f>
        <v>0</v>
      </c>
      <c r="AB172" s="2" cm="1">
        <f t="array" ref="AB172">_xlfn.XLOOKUP(AB$1&amp;$R172,$C$3:$C$1662&amp;$D$3:$D$1662,$E$3:$E$1662,0,0,1)</f>
        <v>0</v>
      </c>
      <c r="AC172" s="2" cm="1">
        <f t="array" ref="AC172">_xlfn.XLOOKUP(AC$1&amp;$R172,$C$3:$C$1662&amp;$D$3:$D$1662,$E$3:$E$1662,0,0,1)</f>
        <v>1200</v>
      </c>
    </row>
    <row r="173" spans="3:29" x14ac:dyDescent="0.4">
      <c r="C173" t="s">
        <v>758</v>
      </c>
      <c r="D173" t="s">
        <v>683</v>
      </c>
      <c r="E173">
        <v>1200</v>
      </c>
      <c r="R173" t="s">
        <v>171</v>
      </c>
      <c r="S173" s="2">
        <f t="shared" si="11"/>
        <v>85700</v>
      </c>
      <c r="T173" s="2">
        <f t="shared" si="14"/>
        <v>45200</v>
      </c>
      <c r="U173" s="2">
        <f t="shared" si="14"/>
        <v>65200</v>
      </c>
      <c r="V173" s="2">
        <f t="shared" si="14"/>
        <v>80200</v>
      </c>
      <c r="W173" s="2">
        <f t="shared" si="14"/>
        <v>110100</v>
      </c>
      <c r="X173" s="2">
        <f t="shared" si="14"/>
        <v>127800</v>
      </c>
      <c r="Y173" s="2" cm="1">
        <f t="array" ref="Y173">_xlfn.XLOOKUP(Y$1&amp;$R173,$C$3:$C$1662&amp;$D$3:$D$1662,$E$3:$E$1662,0,0,1)</f>
        <v>0</v>
      </c>
      <c r="Z173" s="2" cm="1">
        <f t="array" ref="Z173">_xlfn.XLOOKUP(Z$1&amp;$R173,$C$3:$C$1662&amp;$D$3:$D$1662,$E$3:$E$1662,0,0,1)</f>
        <v>0</v>
      </c>
      <c r="AA173" s="2" cm="1">
        <f t="array" ref="AA173">_xlfn.XLOOKUP(AA$1&amp;$R173,$C$3:$C$1662&amp;$D$3:$D$1662,$E$3:$E$1662,0,0,1)</f>
        <v>0</v>
      </c>
      <c r="AB173" s="2" cm="1">
        <f t="array" ref="AB173">_xlfn.XLOOKUP(AB$1&amp;$R173,$C$3:$C$1662&amp;$D$3:$D$1662,$E$3:$E$1662,0,0,1)</f>
        <v>0</v>
      </c>
      <c r="AC173" s="2" cm="1">
        <f t="array" ref="AC173">_xlfn.XLOOKUP(AC$1&amp;$R173,$C$3:$C$1662&amp;$D$3:$D$1662,$E$3:$E$1662,0,0,1)</f>
        <v>3000</v>
      </c>
    </row>
    <row r="174" spans="3:29" x14ac:dyDescent="0.4">
      <c r="C174" t="s">
        <v>758</v>
      </c>
      <c r="D174" t="s">
        <v>684</v>
      </c>
      <c r="E174">
        <v>3000</v>
      </c>
      <c r="R174" t="s">
        <v>48</v>
      </c>
      <c r="S174" s="2">
        <f t="shared" si="11"/>
        <v>85760</v>
      </c>
      <c r="T174" s="2">
        <f t="shared" si="14"/>
        <v>45200</v>
      </c>
      <c r="U174" s="2">
        <f t="shared" si="14"/>
        <v>65200</v>
      </c>
      <c r="V174" s="2">
        <f t="shared" si="14"/>
        <v>80200</v>
      </c>
      <c r="W174" s="2">
        <f t="shared" si="14"/>
        <v>110100</v>
      </c>
      <c r="X174" s="2">
        <f t="shared" si="14"/>
        <v>128100</v>
      </c>
      <c r="Y174" s="2" cm="1">
        <f t="array" ref="Y174">_xlfn.XLOOKUP(Y$1&amp;$R174,$C$3:$C$1662&amp;$D$3:$D$1662,$E$3:$E$1662,0,0,1)</f>
        <v>0</v>
      </c>
      <c r="Z174" s="2" cm="1">
        <f t="array" ref="Z174">_xlfn.XLOOKUP(Z$1&amp;$R174,$C$3:$C$1662&amp;$D$3:$D$1662,$E$3:$E$1662,0,0,1)</f>
        <v>0</v>
      </c>
      <c r="AA174" s="2" cm="1">
        <f t="array" ref="AA174">_xlfn.XLOOKUP(AA$1&amp;$R174,$C$3:$C$1662&amp;$D$3:$D$1662,$E$3:$E$1662,0,0,1)</f>
        <v>0</v>
      </c>
      <c r="AB174" s="2" cm="1">
        <f t="array" ref="AB174">_xlfn.XLOOKUP(AB$1&amp;$R174,$C$3:$C$1662&amp;$D$3:$D$1662,$E$3:$E$1662,0,0,1)</f>
        <v>0</v>
      </c>
      <c r="AC174" s="2" cm="1">
        <f t="array" ref="AC174">_xlfn.XLOOKUP(AC$1&amp;$R174,$C$3:$C$1662&amp;$D$3:$D$1662,$E$3:$E$1662,0,0,1)</f>
        <v>300</v>
      </c>
    </row>
    <row r="175" spans="3:29" x14ac:dyDescent="0.4">
      <c r="C175" t="s">
        <v>758</v>
      </c>
      <c r="D175" t="s">
        <v>685</v>
      </c>
      <c r="E175">
        <v>300</v>
      </c>
      <c r="R175" t="s">
        <v>85</v>
      </c>
      <c r="S175" s="2">
        <f t="shared" si="11"/>
        <v>85860</v>
      </c>
      <c r="T175" s="2">
        <f t="shared" si="14"/>
        <v>45200</v>
      </c>
      <c r="U175" s="2">
        <f t="shared" si="14"/>
        <v>65200</v>
      </c>
      <c r="V175" s="2">
        <f t="shared" si="14"/>
        <v>80200</v>
      </c>
      <c r="W175" s="2">
        <f t="shared" si="14"/>
        <v>110200</v>
      </c>
      <c r="X175" s="2">
        <f t="shared" si="14"/>
        <v>128500</v>
      </c>
      <c r="Y175" s="2" cm="1">
        <f t="array" ref="Y175">_xlfn.XLOOKUP(Y$1&amp;$R175,$C$3:$C$1662&amp;$D$3:$D$1662,$E$3:$E$1662,0,0,1)</f>
        <v>0</v>
      </c>
      <c r="Z175" s="2" cm="1">
        <f t="array" ref="Z175">_xlfn.XLOOKUP(Z$1&amp;$R175,$C$3:$C$1662&amp;$D$3:$D$1662,$E$3:$E$1662,0,0,1)</f>
        <v>0</v>
      </c>
      <c r="AA175" s="2" cm="1">
        <f t="array" ref="AA175">_xlfn.XLOOKUP(AA$1&amp;$R175,$C$3:$C$1662&amp;$D$3:$D$1662,$E$3:$E$1662,0,0,1)</f>
        <v>0</v>
      </c>
      <c r="AB175" s="2" cm="1">
        <f t="array" ref="AB175">_xlfn.XLOOKUP(AB$1&amp;$R175,$C$3:$C$1662&amp;$D$3:$D$1662,$E$3:$E$1662,0,0,1)</f>
        <v>100</v>
      </c>
      <c r="AC175" s="2" cm="1">
        <f t="array" ref="AC175">_xlfn.XLOOKUP(AC$1&amp;$R175,$C$3:$C$1662&amp;$D$3:$D$1662,$E$3:$E$1662,0,0,1)</f>
        <v>400</v>
      </c>
    </row>
    <row r="176" spans="3:29" x14ac:dyDescent="0.4">
      <c r="C176" t="s">
        <v>758</v>
      </c>
      <c r="D176" t="s">
        <v>686</v>
      </c>
      <c r="E176">
        <v>400</v>
      </c>
      <c r="R176" t="s">
        <v>143</v>
      </c>
      <c r="S176" s="2">
        <f t="shared" si="11"/>
        <v>85960</v>
      </c>
      <c r="T176" s="2">
        <f t="shared" si="14"/>
        <v>45500</v>
      </c>
      <c r="U176" s="2">
        <f t="shared" si="14"/>
        <v>65200</v>
      </c>
      <c r="V176" s="2">
        <f t="shared" si="14"/>
        <v>80300</v>
      </c>
      <c r="W176" s="2">
        <f t="shared" si="14"/>
        <v>110200</v>
      </c>
      <c r="X176" s="2">
        <f t="shared" si="14"/>
        <v>128600</v>
      </c>
      <c r="Y176" s="2" cm="1">
        <f t="array" ref="Y176">_xlfn.XLOOKUP(Y$1&amp;$R176,$C$3:$C$1662&amp;$D$3:$D$1662,$E$3:$E$1662,0,0,1)</f>
        <v>300</v>
      </c>
      <c r="Z176" s="2" cm="1">
        <f t="array" ref="Z176">_xlfn.XLOOKUP(Z$1&amp;$R176,$C$3:$C$1662&amp;$D$3:$D$1662,$E$3:$E$1662,0,0,1)</f>
        <v>0</v>
      </c>
      <c r="AA176" s="2" cm="1">
        <f t="array" ref="AA176">_xlfn.XLOOKUP(AA$1&amp;$R176,$C$3:$C$1662&amp;$D$3:$D$1662,$E$3:$E$1662,0,0,1)</f>
        <v>100</v>
      </c>
      <c r="AB176" s="2" cm="1">
        <f t="array" ref="AB176">_xlfn.XLOOKUP(AB$1&amp;$R176,$C$3:$C$1662&amp;$D$3:$D$1662,$E$3:$E$1662,0,0,1)</f>
        <v>0</v>
      </c>
      <c r="AC176" s="2" cm="1">
        <f t="array" ref="AC176">_xlfn.XLOOKUP(AC$1&amp;$R176,$C$3:$C$1662&amp;$D$3:$D$1662,$E$3:$E$1662,0,0,1)</f>
        <v>100</v>
      </c>
    </row>
    <row r="177" spans="3:29" x14ac:dyDescent="0.4">
      <c r="C177" t="s">
        <v>758</v>
      </c>
      <c r="D177" t="s">
        <v>687</v>
      </c>
      <c r="E177">
        <v>100</v>
      </c>
      <c r="R177" t="s">
        <v>192</v>
      </c>
      <c r="S177" s="2">
        <f t="shared" si="11"/>
        <v>86220</v>
      </c>
      <c r="T177" s="2">
        <f t="shared" si="14"/>
        <v>46200</v>
      </c>
      <c r="U177" s="2">
        <f t="shared" si="14"/>
        <v>65300</v>
      </c>
      <c r="V177" s="2">
        <f t="shared" si="14"/>
        <v>80600</v>
      </c>
      <c r="W177" s="2">
        <f t="shared" si="14"/>
        <v>110400</v>
      </c>
      <c r="X177" s="2">
        <f t="shared" si="14"/>
        <v>128600</v>
      </c>
      <c r="Y177" s="2" cm="1">
        <f t="array" ref="Y177">_xlfn.XLOOKUP(Y$1&amp;$R177,$C$3:$C$1662&amp;$D$3:$D$1662,$E$3:$E$1662,0,0,1)</f>
        <v>700</v>
      </c>
      <c r="Z177" s="2" cm="1">
        <f t="array" ref="Z177">_xlfn.XLOOKUP(Z$1&amp;$R177,$C$3:$C$1662&amp;$D$3:$D$1662,$E$3:$E$1662,0,0,1)</f>
        <v>100</v>
      </c>
      <c r="AA177" s="2" cm="1">
        <f t="array" ref="AA177">_xlfn.XLOOKUP(AA$1&amp;$R177,$C$3:$C$1662&amp;$D$3:$D$1662,$E$3:$E$1662,0,0,1)</f>
        <v>300</v>
      </c>
      <c r="AB177" s="2" cm="1">
        <f t="array" ref="AB177">_xlfn.XLOOKUP(AB$1&amp;$R177,$C$3:$C$1662&amp;$D$3:$D$1662,$E$3:$E$1662,0,0,1)</f>
        <v>200</v>
      </c>
      <c r="AC177" s="2" cm="1">
        <f t="array" ref="AC177">_xlfn.XLOOKUP(AC$1&amp;$R177,$C$3:$C$1662&amp;$D$3:$D$1662,$E$3:$E$1662,0,0,1)</f>
        <v>0</v>
      </c>
    </row>
    <row r="178" spans="3:29" x14ac:dyDescent="0.4">
      <c r="C178" t="s">
        <v>758</v>
      </c>
      <c r="D178" t="s">
        <v>688</v>
      </c>
      <c r="E178">
        <v>0</v>
      </c>
      <c r="R178" t="s">
        <v>53</v>
      </c>
      <c r="S178" s="2">
        <f t="shared" si="11"/>
        <v>86380</v>
      </c>
      <c r="T178" s="2">
        <f t="shared" si="14"/>
        <v>46500</v>
      </c>
      <c r="U178" s="2">
        <f t="shared" si="14"/>
        <v>65300</v>
      </c>
      <c r="V178" s="2">
        <f t="shared" si="14"/>
        <v>81000</v>
      </c>
      <c r="W178" s="2">
        <f t="shared" si="14"/>
        <v>110400</v>
      </c>
      <c r="X178" s="2">
        <f t="shared" si="14"/>
        <v>128700</v>
      </c>
      <c r="Y178" s="2" cm="1">
        <f t="array" ref="Y178">_xlfn.XLOOKUP(Y$1&amp;$R178,$C$3:$C$1662&amp;$D$3:$D$1662,$E$3:$E$1662,0,0,1)</f>
        <v>300</v>
      </c>
      <c r="Z178" s="2" cm="1">
        <f t="array" ref="Z178">_xlfn.XLOOKUP(Z$1&amp;$R178,$C$3:$C$1662&amp;$D$3:$D$1662,$E$3:$E$1662,0,0,1)</f>
        <v>0</v>
      </c>
      <c r="AA178" s="2" cm="1">
        <f t="array" ref="AA178">_xlfn.XLOOKUP(AA$1&amp;$R178,$C$3:$C$1662&amp;$D$3:$D$1662,$E$3:$E$1662,0,0,1)</f>
        <v>400</v>
      </c>
      <c r="AB178" s="2" cm="1">
        <f t="array" ref="AB178">_xlfn.XLOOKUP(AB$1&amp;$R178,$C$3:$C$1662&amp;$D$3:$D$1662,$E$3:$E$1662,0,0,1)</f>
        <v>0</v>
      </c>
      <c r="AC178" s="2" cm="1">
        <f t="array" ref="AC178">_xlfn.XLOOKUP(AC$1&amp;$R178,$C$3:$C$1662&amp;$D$3:$D$1662,$E$3:$E$1662,0,0,1)</f>
        <v>100</v>
      </c>
    </row>
    <row r="179" spans="3:29" x14ac:dyDescent="0.4">
      <c r="C179" t="s">
        <v>758</v>
      </c>
      <c r="D179" t="s">
        <v>689</v>
      </c>
      <c r="E179">
        <v>100</v>
      </c>
      <c r="R179" t="s">
        <v>222</v>
      </c>
      <c r="S179" s="2">
        <f t="shared" si="11"/>
        <v>86540</v>
      </c>
      <c r="T179" s="2">
        <f t="shared" si="14"/>
        <v>46500</v>
      </c>
      <c r="U179" s="2">
        <f t="shared" si="14"/>
        <v>65400</v>
      </c>
      <c r="V179" s="2">
        <f t="shared" si="14"/>
        <v>81000</v>
      </c>
      <c r="W179" s="2">
        <f t="shared" si="14"/>
        <v>110500</v>
      </c>
      <c r="X179" s="2">
        <f t="shared" si="14"/>
        <v>129300</v>
      </c>
      <c r="Y179" s="2" cm="1">
        <f t="array" ref="Y179">_xlfn.XLOOKUP(Y$1&amp;$R179,$C$3:$C$1662&amp;$D$3:$D$1662,$E$3:$E$1662,0,0,1)</f>
        <v>0</v>
      </c>
      <c r="Z179" s="2" cm="1">
        <f t="array" ref="Z179">_xlfn.XLOOKUP(Z$1&amp;$R179,$C$3:$C$1662&amp;$D$3:$D$1662,$E$3:$E$1662,0,0,1)</f>
        <v>100</v>
      </c>
      <c r="AA179" s="2" cm="1">
        <f t="array" ref="AA179">_xlfn.XLOOKUP(AA$1&amp;$R179,$C$3:$C$1662&amp;$D$3:$D$1662,$E$3:$E$1662,0,0,1)</f>
        <v>0</v>
      </c>
      <c r="AB179" s="2" cm="1">
        <f t="array" ref="AB179">_xlfn.XLOOKUP(AB$1&amp;$R179,$C$3:$C$1662&amp;$D$3:$D$1662,$E$3:$E$1662,0,0,1)</f>
        <v>100</v>
      </c>
      <c r="AC179" s="2" cm="1">
        <f t="array" ref="AC179">_xlfn.XLOOKUP(AC$1&amp;$R179,$C$3:$C$1662&amp;$D$3:$D$1662,$E$3:$E$1662,0,0,1)</f>
        <v>600</v>
      </c>
    </row>
    <row r="180" spans="3:29" x14ac:dyDescent="0.4">
      <c r="C180" t="s">
        <v>758</v>
      </c>
      <c r="D180" t="s">
        <v>690</v>
      </c>
      <c r="E180">
        <v>600</v>
      </c>
      <c r="R180" t="s">
        <v>211</v>
      </c>
      <c r="S180" s="2">
        <f t="shared" si="11"/>
        <v>86620</v>
      </c>
      <c r="T180" s="2">
        <f t="shared" ref="T180:X195" si="15">T179+Y180</f>
        <v>46500</v>
      </c>
      <c r="U180" s="2">
        <f t="shared" si="15"/>
        <v>65400</v>
      </c>
      <c r="V180" s="2">
        <f t="shared" si="15"/>
        <v>81200</v>
      </c>
      <c r="W180" s="2">
        <f t="shared" si="15"/>
        <v>110700</v>
      </c>
      <c r="X180" s="2">
        <f t="shared" si="15"/>
        <v>129300</v>
      </c>
      <c r="Y180" s="2" cm="1">
        <f t="array" ref="Y180">_xlfn.XLOOKUP(Y$1&amp;$R180,$C$3:$C$1662&amp;$D$3:$D$1662,$E$3:$E$1662,0,0,1)</f>
        <v>0</v>
      </c>
      <c r="Z180" s="2" cm="1">
        <f t="array" ref="Z180">_xlfn.XLOOKUP(Z$1&amp;$R180,$C$3:$C$1662&amp;$D$3:$D$1662,$E$3:$E$1662,0,0,1)</f>
        <v>0</v>
      </c>
      <c r="AA180" s="2" cm="1">
        <f t="array" ref="AA180">_xlfn.XLOOKUP(AA$1&amp;$R180,$C$3:$C$1662&amp;$D$3:$D$1662,$E$3:$E$1662,0,0,1)</f>
        <v>200</v>
      </c>
      <c r="AB180" s="2" cm="1">
        <f t="array" ref="AB180">_xlfn.XLOOKUP(AB$1&amp;$R180,$C$3:$C$1662&amp;$D$3:$D$1662,$E$3:$E$1662,0,0,1)</f>
        <v>200</v>
      </c>
      <c r="AC180" s="2" cm="1">
        <f t="array" ref="AC180">_xlfn.XLOOKUP(AC$1&amp;$R180,$C$3:$C$1662&amp;$D$3:$D$1662,$E$3:$E$1662,0,0,1)</f>
        <v>0</v>
      </c>
    </row>
    <row r="181" spans="3:29" x14ac:dyDescent="0.4">
      <c r="C181" t="s">
        <v>758</v>
      </c>
      <c r="D181" t="s">
        <v>691</v>
      </c>
      <c r="E181">
        <v>0</v>
      </c>
      <c r="R181" t="s">
        <v>299</v>
      </c>
      <c r="S181" s="2">
        <f t="shared" si="11"/>
        <v>86760</v>
      </c>
      <c r="T181" s="2">
        <f t="shared" si="15"/>
        <v>46500</v>
      </c>
      <c r="U181" s="2">
        <f t="shared" si="15"/>
        <v>65400</v>
      </c>
      <c r="V181" s="2">
        <f t="shared" si="15"/>
        <v>81200</v>
      </c>
      <c r="W181" s="2">
        <f t="shared" si="15"/>
        <v>111400</v>
      </c>
      <c r="X181" s="2">
        <f t="shared" si="15"/>
        <v>129300</v>
      </c>
      <c r="Y181" s="2" cm="1">
        <f t="array" ref="Y181">_xlfn.XLOOKUP(Y$1&amp;$R181,$C$3:$C$1662&amp;$D$3:$D$1662,$E$3:$E$1662,0,0,1)</f>
        <v>0</v>
      </c>
      <c r="Z181" s="2" cm="1">
        <f t="array" ref="Z181">_xlfn.XLOOKUP(Z$1&amp;$R181,$C$3:$C$1662&amp;$D$3:$D$1662,$E$3:$E$1662,0,0,1)</f>
        <v>0</v>
      </c>
      <c r="AA181" s="2" cm="1">
        <f t="array" ref="AA181">_xlfn.XLOOKUP(AA$1&amp;$R181,$C$3:$C$1662&amp;$D$3:$D$1662,$E$3:$E$1662,0,0,1)</f>
        <v>0</v>
      </c>
      <c r="AB181" s="2" cm="1">
        <f t="array" ref="AB181">_xlfn.XLOOKUP(AB$1&amp;$R181,$C$3:$C$1662&amp;$D$3:$D$1662,$E$3:$E$1662,0,0,1)</f>
        <v>700</v>
      </c>
      <c r="AC181" s="2" cm="1">
        <f t="array" ref="AC181">_xlfn.XLOOKUP(AC$1&amp;$R181,$C$3:$C$1662&amp;$D$3:$D$1662,$E$3:$E$1662,0,0,1)</f>
        <v>0</v>
      </c>
    </row>
    <row r="182" spans="3:29" x14ac:dyDescent="0.4">
      <c r="C182" t="s">
        <v>758</v>
      </c>
      <c r="D182" t="s">
        <v>692</v>
      </c>
      <c r="E182">
        <v>0</v>
      </c>
      <c r="R182" t="s">
        <v>100</v>
      </c>
      <c r="S182" s="2">
        <f t="shared" si="11"/>
        <v>87440</v>
      </c>
      <c r="T182" s="2">
        <f t="shared" si="15"/>
        <v>48300</v>
      </c>
      <c r="U182" s="2">
        <f t="shared" si="15"/>
        <v>65500</v>
      </c>
      <c r="V182" s="2">
        <f t="shared" si="15"/>
        <v>81400</v>
      </c>
      <c r="W182" s="2">
        <f t="shared" si="15"/>
        <v>111600</v>
      </c>
      <c r="X182" s="2">
        <f t="shared" si="15"/>
        <v>130400</v>
      </c>
      <c r="Y182" s="2" cm="1">
        <f t="array" ref="Y182">_xlfn.XLOOKUP(Y$1&amp;$R182,$C$3:$C$1662&amp;$D$3:$D$1662,$E$3:$E$1662,0,0,1)</f>
        <v>1800</v>
      </c>
      <c r="Z182" s="2" cm="1">
        <f t="array" ref="Z182">_xlfn.XLOOKUP(Z$1&amp;$R182,$C$3:$C$1662&amp;$D$3:$D$1662,$E$3:$E$1662,0,0,1)</f>
        <v>100</v>
      </c>
      <c r="AA182" s="2" cm="1">
        <f t="array" ref="AA182">_xlfn.XLOOKUP(AA$1&amp;$R182,$C$3:$C$1662&amp;$D$3:$D$1662,$E$3:$E$1662,0,0,1)</f>
        <v>200</v>
      </c>
      <c r="AB182" s="2" cm="1">
        <f t="array" ref="AB182">_xlfn.XLOOKUP(AB$1&amp;$R182,$C$3:$C$1662&amp;$D$3:$D$1662,$E$3:$E$1662,0,0,1)</f>
        <v>200</v>
      </c>
      <c r="AC182" s="2" cm="1">
        <f t="array" ref="AC182">_xlfn.XLOOKUP(AC$1&amp;$R182,$C$3:$C$1662&amp;$D$3:$D$1662,$E$3:$E$1662,0,0,1)</f>
        <v>1100</v>
      </c>
    </row>
    <row r="183" spans="3:29" x14ac:dyDescent="0.4">
      <c r="C183" t="s">
        <v>758</v>
      </c>
      <c r="D183" t="s">
        <v>693</v>
      </c>
      <c r="E183">
        <v>1100</v>
      </c>
      <c r="R183" t="s">
        <v>300</v>
      </c>
      <c r="S183" s="2">
        <f t="shared" si="11"/>
        <v>87540</v>
      </c>
      <c r="T183" s="2">
        <f t="shared" si="15"/>
        <v>48300</v>
      </c>
      <c r="U183" s="2">
        <f t="shared" si="15"/>
        <v>65500</v>
      </c>
      <c r="V183" s="2">
        <f t="shared" si="15"/>
        <v>81500</v>
      </c>
      <c r="W183" s="2">
        <f t="shared" si="15"/>
        <v>111900</v>
      </c>
      <c r="X183" s="2">
        <f t="shared" si="15"/>
        <v>130500</v>
      </c>
      <c r="Y183" s="2" cm="1">
        <f t="array" ref="Y183">_xlfn.XLOOKUP(Y$1&amp;$R183,$C$3:$C$1662&amp;$D$3:$D$1662,$E$3:$E$1662,0,0,1)</f>
        <v>0</v>
      </c>
      <c r="Z183" s="2" cm="1">
        <f t="array" ref="Z183">_xlfn.XLOOKUP(Z$1&amp;$R183,$C$3:$C$1662&amp;$D$3:$D$1662,$E$3:$E$1662,0,0,1)</f>
        <v>0</v>
      </c>
      <c r="AA183" s="2" cm="1">
        <f t="array" ref="AA183">_xlfn.XLOOKUP(AA$1&amp;$R183,$C$3:$C$1662&amp;$D$3:$D$1662,$E$3:$E$1662,0,0,1)</f>
        <v>100</v>
      </c>
      <c r="AB183" s="2" cm="1">
        <f t="array" ref="AB183">_xlfn.XLOOKUP(AB$1&amp;$R183,$C$3:$C$1662&amp;$D$3:$D$1662,$E$3:$E$1662,0,0,1)</f>
        <v>300</v>
      </c>
      <c r="AC183" s="2" cm="1">
        <f t="array" ref="AC183">_xlfn.XLOOKUP(AC$1&amp;$R183,$C$3:$C$1662&amp;$D$3:$D$1662,$E$3:$E$1662,0,0,1)</f>
        <v>100</v>
      </c>
    </row>
    <row r="184" spans="3:29" x14ac:dyDescent="0.4">
      <c r="C184" t="s">
        <v>758</v>
      </c>
      <c r="D184" t="s">
        <v>694</v>
      </c>
      <c r="E184">
        <v>100</v>
      </c>
      <c r="R184" t="s">
        <v>204</v>
      </c>
      <c r="S184" s="2">
        <f t="shared" si="11"/>
        <v>87760</v>
      </c>
      <c r="T184" s="2">
        <f t="shared" si="15"/>
        <v>48700</v>
      </c>
      <c r="U184" s="2">
        <f t="shared" si="15"/>
        <v>66100</v>
      </c>
      <c r="V184" s="2">
        <f t="shared" si="15"/>
        <v>81500</v>
      </c>
      <c r="W184" s="2">
        <f t="shared" si="15"/>
        <v>112000</v>
      </c>
      <c r="X184" s="2">
        <f t="shared" si="15"/>
        <v>130500</v>
      </c>
      <c r="Y184" s="2" cm="1">
        <f t="array" ref="Y184">_xlfn.XLOOKUP(Y$1&amp;$R184,$C$3:$C$1662&amp;$D$3:$D$1662,$E$3:$E$1662,0,0,1)</f>
        <v>400</v>
      </c>
      <c r="Z184" s="2" cm="1">
        <f t="array" ref="Z184">_xlfn.XLOOKUP(Z$1&amp;$R184,$C$3:$C$1662&amp;$D$3:$D$1662,$E$3:$E$1662,0,0,1)</f>
        <v>600</v>
      </c>
      <c r="AA184" s="2" cm="1">
        <f t="array" ref="AA184">_xlfn.XLOOKUP(AA$1&amp;$R184,$C$3:$C$1662&amp;$D$3:$D$1662,$E$3:$E$1662,0,0,1)</f>
        <v>0</v>
      </c>
      <c r="AB184" s="2" cm="1">
        <f t="array" ref="AB184">_xlfn.XLOOKUP(AB$1&amp;$R184,$C$3:$C$1662&amp;$D$3:$D$1662,$E$3:$E$1662,0,0,1)</f>
        <v>100</v>
      </c>
      <c r="AC184" s="2" cm="1">
        <f t="array" ref="AC184">_xlfn.XLOOKUP(AC$1&amp;$R184,$C$3:$C$1662&amp;$D$3:$D$1662,$E$3:$E$1662,0,0,1)</f>
        <v>0</v>
      </c>
    </row>
    <row r="185" spans="3:29" x14ac:dyDescent="0.4">
      <c r="C185" t="s">
        <v>758</v>
      </c>
      <c r="D185" t="s">
        <v>393</v>
      </c>
      <c r="E185">
        <v>0</v>
      </c>
      <c r="R185" t="s">
        <v>301</v>
      </c>
      <c r="S185" s="2">
        <f t="shared" si="11"/>
        <v>88080</v>
      </c>
      <c r="T185" s="2">
        <f t="shared" si="15"/>
        <v>50200</v>
      </c>
      <c r="U185" s="2">
        <f t="shared" si="15"/>
        <v>66200</v>
      </c>
      <c r="V185" s="2">
        <f t="shared" si="15"/>
        <v>81500</v>
      </c>
      <c r="W185" s="2">
        <f t="shared" si="15"/>
        <v>112000</v>
      </c>
      <c r="X185" s="2">
        <f t="shared" si="15"/>
        <v>130500</v>
      </c>
      <c r="Y185" s="2" cm="1">
        <f t="array" ref="Y185">_xlfn.XLOOKUP(Y$1&amp;$R185,$C$3:$C$1662&amp;$D$3:$D$1662,$E$3:$E$1662,0,0,1)</f>
        <v>1500</v>
      </c>
      <c r="Z185" s="2" cm="1">
        <f t="array" ref="Z185">_xlfn.XLOOKUP(Z$1&amp;$R185,$C$3:$C$1662&amp;$D$3:$D$1662,$E$3:$E$1662,0,0,1)</f>
        <v>100</v>
      </c>
      <c r="AA185" s="2" cm="1">
        <f t="array" ref="AA185">_xlfn.XLOOKUP(AA$1&amp;$R185,$C$3:$C$1662&amp;$D$3:$D$1662,$E$3:$E$1662,0,0,1)</f>
        <v>0</v>
      </c>
      <c r="AB185" s="2" cm="1">
        <f t="array" ref="AB185">_xlfn.XLOOKUP(AB$1&amp;$R185,$C$3:$C$1662&amp;$D$3:$D$1662,$E$3:$E$1662,0,0,1)</f>
        <v>0</v>
      </c>
      <c r="AC185" s="2" cm="1">
        <f t="array" ref="AC185">_xlfn.XLOOKUP(AC$1&amp;$R185,$C$3:$C$1662&amp;$D$3:$D$1662,$E$3:$E$1662,0,0,1)</f>
        <v>0</v>
      </c>
    </row>
    <row r="186" spans="3:29" x14ac:dyDescent="0.4">
      <c r="C186" t="s">
        <v>758</v>
      </c>
      <c r="D186" t="s">
        <v>394</v>
      </c>
      <c r="E186">
        <v>0</v>
      </c>
      <c r="R186" t="s">
        <v>201</v>
      </c>
      <c r="S186" s="2">
        <f t="shared" si="11"/>
        <v>88300</v>
      </c>
      <c r="T186" s="2">
        <f t="shared" si="15"/>
        <v>50400</v>
      </c>
      <c r="U186" s="2">
        <f t="shared" si="15"/>
        <v>66500</v>
      </c>
      <c r="V186" s="2">
        <f t="shared" si="15"/>
        <v>82000</v>
      </c>
      <c r="W186" s="2">
        <f t="shared" si="15"/>
        <v>112000</v>
      </c>
      <c r="X186" s="2">
        <f t="shared" si="15"/>
        <v>130600</v>
      </c>
      <c r="Y186" s="2" cm="1">
        <f t="array" ref="Y186">_xlfn.XLOOKUP(Y$1&amp;$R186,$C$3:$C$1662&amp;$D$3:$D$1662,$E$3:$E$1662,0,0,1)</f>
        <v>200</v>
      </c>
      <c r="Z186" s="2" cm="1">
        <f t="array" ref="Z186">_xlfn.XLOOKUP(Z$1&amp;$R186,$C$3:$C$1662&amp;$D$3:$D$1662,$E$3:$E$1662,0,0,1)</f>
        <v>300</v>
      </c>
      <c r="AA186" s="2" cm="1">
        <f t="array" ref="AA186">_xlfn.XLOOKUP(AA$1&amp;$R186,$C$3:$C$1662&amp;$D$3:$D$1662,$E$3:$E$1662,0,0,1)</f>
        <v>500</v>
      </c>
      <c r="AB186" s="2" cm="1">
        <f t="array" ref="AB186">_xlfn.XLOOKUP(AB$1&amp;$R186,$C$3:$C$1662&amp;$D$3:$D$1662,$E$3:$E$1662,0,0,1)</f>
        <v>0</v>
      </c>
      <c r="AC186" s="2" cm="1">
        <f t="array" ref="AC186">_xlfn.XLOOKUP(AC$1&amp;$R186,$C$3:$C$1662&amp;$D$3:$D$1662,$E$3:$E$1662,0,0,1)</f>
        <v>100</v>
      </c>
    </row>
    <row r="187" spans="3:29" x14ac:dyDescent="0.4">
      <c r="C187" t="s">
        <v>758</v>
      </c>
      <c r="D187" t="s">
        <v>395</v>
      </c>
      <c r="E187">
        <v>100</v>
      </c>
      <c r="R187" t="s">
        <v>21</v>
      </c>
      <c r="S187" s="2">
        <f t="shared" si="11"/>
        <v>88700</v>
      </c>
      <c r="T187" s="2">
        <f t="shared" si="15"/>
        <v>52200</v>
      </c>
      <c r="U187" s="2">
        <f t="shared" si="15"/>
        <v>66500</v>
      </c>
      <c r="V187" s="2">
        <f t="shared" si="15"/>
        <v>82000</v>
      </c>
      <c r="W187" s="2">
        <f t="shared" si="15"/>
        <v>112000</v>
      </c>
      <c r="X187" s="2">
        <f t="shared" si="15"/>
        <v>130800</v>
      </c>
      <c r="Y187" s="2" cm="1">
        <f t="array" ref="Y187">_xlfn.XLOOKUP(Y$1&amp;$R187,$C$3:$C$1662&amp;$D$3:$D$1662,$E$3:$E$1662,0,0,1)</f>
        <v>1800</v>
      </c>
      <c r="Z187" s="2" cm="1">
        <f t="array" ref="Z187">_xlfn.XLOOKUP(Z$1&amp;$R187,$C$3:$C$1662&amp;$D$3:$D$1662,$E$3:$E$1662,0,0,1)</f>
        <v>0</v>
      </c>
      <c r="AA187" s="2" cm="1">
        <f t="array" ref="AA187">_xlfn.XLOOKUP(AA$1&amp;$R187,$C$3:$C$1662&amp;$D$3:$D$1662,$E$3:$E$1662,0,0,1)</f>
        <v>0</v>
      </c>
      <c r="AB187" s="2" cm="1">
        <f t="array" ref="AB187">_xlfn.XLOOKUP(AB$1&amp;$R187,$C$3:$C$1662&amp;$D$3:$D$1662,$E$3:$E$1662,0,0,1)</f>
        <v>0</v>
      </c>
      <c r="AC187" s="2" cm="1">
        <f t="array" ref="AC187">_xlfn.XLOOKUP(AC$1&amp;$R187,$C$3:$C$1662&amp;$D$3:$D$1662,$E$3:$E$1662,0,0,1)</f>
        <v>200</v>
      </c>
    </row>
    <row r="188" spans="3:29" x14ac:dyDescent="0.4">
      <c r="C188" t="s">
        <v>758</v>
      </c>
      <c r="D188" t="s">
        <v>396</v>
      </c>
      <c r="E188">
        <v>200</v>
      </c>
      <c r="R188" t="s">
        <v>88</v>
      </c>
      <c r="S188" s="2">
        <f t="shared" si="11"/>
        <v>88780</v>
      </c>
      <c r="T188" s="2">
        <f t="shared" si="15"/>
        <v>52300</v>
      </c>
      <c r="U188" s="2">
        <f t="shared" si="15"/>
        <v>66600</v>
      </c>
      <c r="V188" s="2">
        <f t="shared" si="15"/>
        <v>82200</v>
      </c>
      <c r="W188" s="2">
        <f t="shared" si="15"/>
        <v>112000</v>
      </c>
      <c r="X188" s="2">
        <f t="shared" si="15"/>
        <v>130800</v>
      </c>
      <c r="Y188" s="2" cm="1">
        <f t="array" ref="Y188">_xlfn.XLOOKUP(Y$1&amp;$R188,$C$3:$C$1662&amp;$D$3:$D$1662,$E$3:$E$1662,0,0,1)</f>
        <v>100</v>
      </c>
      <c r="Z188" s="2" cm="1">
        <f t="array" ref="Z188">_xlfn.XLOOKUP(Z$1&amp;$R188,$C$3:$C$1662&amp;$D$3:$D$1662,$E$3:$E$1662,0,0,1)</f>
        <v>100</v>
      </c>
      <c r="AA188" s="2" cm="1">
        <f t="array" ref="AA188">_xlfn.XLOOKUP(AA$1&amp;$R188,$C$3:$C$1662&amp;$D$3:$D$1662,$E$3:$E$1662,0,0,1)</f>
        <v>200</v>
      </c>
      <c r="AB188" s="2" cm="1">
        <f t="array" ref="AB188">_xlfn.XLOOKUP(AB$1&amp;$R188,$C$3:$C$1662&amp;$D$3:$D$1662,$E$3:$E$1662,0,0,1)</f>
        <v>0</v>
      </c>
      <c r="AC188" s="2" cm="1">
        <f t="array" ref="AC188">_xlfn.XLOOKUP(AC$1&amp;$R188,$C$3:$C$1662&amp;$D$3:$D$1662,$E$3:$E$1662,0,0,1)</f>
        <v>0</v>
      </c>
    </row>
    <row r="189" spans="3:29" x14ac:dyDescent="0.4">
      <c r="C189" t="s">
        <v>758</v>
      </c>
      <c r="D189" t="s">
        <v>397</v>
      </c>
      <c r="E189">
        <v>0</v>
      </c>
      <c r="R189" t="s">
        <v>119</v>
      </c>
      <c r="S189" s="2">
        <f t="shared" si="11"/>
        <v>89280</v>
      </c>
      <c r="T189" s="2">
        <f t="shared" si="15"/>
        <v>52300</v>
      </c>
      <c r="U189" s="2">
        <f t="shared" si="15"/>
        <v>66600</v>
      </c>
      <c r="V189" s="2">
        <f t="shared" si="15"/>
        <v>83900</v>
      </c>
      <c r="W189" s="2">
        <f t="shared" si="15"/>
        <v>112000</v>
      </c>
      <c r="X189" s="2">
        <f t="shared" si="15"/>
        <v>131600</v>
      </c>
      <c r="Y189" s="2" cm="1">
        <f t="array" ref="Y189">_xlfn.XLOOKUP(Y$1&amp;$R189,$C$3:$C$1662&amp;$D$3:$D$1662,$E$3:$E$1662,0,0,1)</f>
        <v>0</v>
      </c>
      <c r="Z189" s="2" cm="1">
        <f t="array" ref="Z189">_xlfn.XLOOKUP(Z$1&amp;$R189,$C$3:$C$1662&amp;$D$3:$D$1662,$E$3:$E$1662,0,0,1)</f>
        <v>0</v>
      </c>
      <c r="AA189" s="2" cm="1">
        <f t="array" ref="AA189">_xlfn.XLOOKUP(AA$1&amp;$R189,$C$3:$C$1662&amp;$D$3:$D$1662,$E$3:$E$1662,0,0,1)</f>
        <v>1700</v>
      </c>
      <c r="AB189" s="2" cm="1">
        <f t="array" ref="AB189">_xlfn.XLOOKUP(AB$1&amp;$R189,$C$3:$C$1662&amp;$D$3:$D$1662,$E$3:$E$1662,0,0,1)</f>
        <v>0</v>
      </c>
      <c r="AC189" s="2" cm="1">
        <f t="array" ref="AC189">_xlfn.XLOOKUP(AC$1&amp;$R189,$C$3:$C$1662&amp;$D$3:$D$1662,$E$3:$E$1662,0,0,1)</f>
        <v>800</v>
      </c>
    </row>
    <row r="190" spans="3:29" x14ac:dyDescent="0.4">
      <c r="C190" t="s">
        <v>758</v>
      </c>
      <c r="D190" t="s">
        <v>398</v>
      </c>
      <c r="E190">
        <v>800</v>
      </c>
      <c r="R190" t="s">
        <v>274</v>
      </c>
      <c r="S190" s="2">
        <f t="shared" si="11"/>
        <v>89380</v>
      </c>
      <c r="T190" s="2">
        <f t="shared" si="15"/>
        <v>52500</v>
      </c>
      <c r="U190" s="2">
        <f t="shared" si="15"/>
        <v>66600</v>
      </c>
      <c r="V190" s="2">
        <f t="shared" si="15"/>
        <v>84000</v>
      </c>
      <c r="W190" s="2">
        <f t="shared" si="15"/>
        <v>112000</v>
      </c>
      <c r="X190" s="2">
        <f t="shared" si="15"/>
        <v>131800</v>
      </c>
      <c r="Y190" s="2" cm="1">
        <f t="array" ref="Y190">_xlfn.XLOOKUP(Y$1&amp;$R190,$C$3:$C$1662&amp;$D$3:$D$1662,$E$3:$E$1662,0,0,1)</f>
        <v>200</v>
      </c>
      <c r="Z190" s="2" cm="1">
        <f t="array" ref="Z190">_xlfn.XLOOKUP(Z$1&amp;$R190,$C$3:$C$1662&amp;$D$3:$D$1662,$E$3:$E$1662,0,0,1)</f>
        <v>0</v>
      </c>
      <c r="AA190" s="2" cm="1">
        <f t="array" ref="AA190">_xlfn.XLOOKUP(AA$1&amp;$R190,$C$3:$C$1662&amp;$D$3:$D$1662,$E$3:$E$1662,0,0,1)</f>
        <v>100</v>
      </c>
      <c r="AB190" s="2" cm="1">
        <f t="array" ref="AB190">_xlfn.XLOOKUP(AB$1&amp;$R190,$C$3:$C$1662&amp;$D$3:$D$1662,$E$3:$E$1662,0,0,1)</f>
        <v>0</v>
      </c>
      <c r="AC190" s="2" cm="1">
        <f t="array" ref="AC190">_xlfn.XLOOKUP(AC$1&amp;$R190,$C$3:$C$1662&amp;$D$3:$D$1662,$E$3:$E$1662,0,0,1)</f>
        <v>200</v>
      </c>
    </row>
    <row r="191" spans="3:29" x14ac:dyDescent="0.4">
      <c r="C191" t="s">
        <v>758</v>
      </c>
      <c r="D191" t="s">
        <v>399</v>
      </c>
      <c r="E191">
        <v>200</v>
      </c>
      <c r="R191" t="s">
        <v>180</v>
      </c>
      <c r="S191" s="2">
        <f t="shared" si="11"/>
        <v>90360</v>
      </c>
      <c r="T191" s="2">
        <f t="shared" si="15"/>
        <v>53900</v>
      </c>
      <c r="U191" s="2">
        <f t="shared" si="15"/>
        <v>66600</v>
      </c>
      <c r="V191" s="2">
        <f t="shared" si="15"/>
        <v>87500</v>
      </c>
      <c r="W191" s="2">
        <f t="shared" si="15"/>
        <v>112000</v>
      </c>
      <c r="X191" s="2">
        <f t="shared" si="15"/>
        <v>131800</v>
      </c>
      <c r="Y191" s="2" cm="1">
        <f t="array" ref="Y191">_xlfn.XLOOKUP(Y$1&amp;$R191,$C$3:$C$1662&amp;$D$3:$D$1662,$E$3:$E$1662,0,0,1)</f>
        <v>1400</v>
      </c>
      <c r="Z191" s="2" cm="1">
        <f t="array" ref="Z191">_xlfn.XLOOKUP(Z$1&amp;$R191,$C$3:$C$1662&amp;$D$3:$D$1662,$E$3:$E$1662,0,0,1)</f>
        <v>0</v>
      </c>
      <c r="AA191" s="2" cm="1">
        <f t="array" ref="AA191">_xlfn.XLOOKUP(AA$1&amp;$R191,$C$3:$C$1662&amp;$D$3:$D$1662,$E$3:$E$1662,0,0,1)</f>
        <v>3500</v>
      </c>
      <c r="AB191" s="2" cm="1">
        <f t="array" ref="AB191">_xlfn.XLOOKUP(AB$1&amp;$R191,$C$3:$C$1662&amp;$D$3:$D$1662,$E$3:$E$1662,0,0,1)</f>
        <v>0</v>
      </c>
      <c r="AC191" s="2" cm="1">
        <f t="array" ref="AC191">_xlfn.XLOOKUP(AC$1&amp;$R191,$C$3:$C$1662&amp;$D$3:$D$1662,$E$3:$E$1662,0,0,1)</f>
        <v>0</v>
      </c>
    </row>
    <row r="192" spans="3:29" x14ac:dyDescent="0.4">
      <c r="C192" t="s">
        <v>758</v>
      </c>
      <c r="D192" t="s">
        <v>400</v>
      </c>
      <c r="E192">
        <v>0</v>
      </c>
      <c r="R192" t="s">
        <v>76</v>
      </c>
      <c r="S192" s="2">
        <f t="shared" si="11"/>
        <v>91520</v>
      </c>
      <c r="T192" s="2">
        <f t="shared" si="15"/>
        <v>54200</v>
      </c>
      <c r="U192" s="2">
        <f t="shared" si="15"/>
        <v>66800</v>
      </c>
      <c r="V192" s="2">
        <f t="shared" si="15"/>
        <v>89400</v>
      </c>
      <c r="W192" s="2">
        <f t="shared" si="15"/>
        <v>112100</v>
      </c>
      <c r="X192" s="2">
        <f t="shared" si="15"/>
        <v>135100</v>
      </c>
      <c r="Y192" s="2" cm="1">
        <f t="array" ref="Y192">_xlfn.XLOOKUP(Y$1&amp;$R192,$C$3:$C$1662&amp;$D$3:$D$1662,$E$3:$E$1662,0,0,1)</f>
        <v>300</v>
      </c>
      <c r="Z192" s="2" cm="1">
        <f t="array" ref="Z192">_xlfn.XLOOKUP(Z$1&amp;$R192,$C$3:$C$1662&amp;$D$3:$D$1662,$E$3:$E$1662,0,0,1)</f>
        <v>200</v>
      </c>
      <c r="AA192" s="2" cm="1">
        <f t="array" ref="AA192">_xlfn.XLOOKUP(AA$1&amp;$R192,$C$3:$C$1662&amp;$D$3:$D$1662,$E$3:$E$1662,0,0,1)</f>
        <v>1900</v>
      </c>
      <c r="AB192" s="2" cm="1">
        <f t="array" ref="AB192">_xlfn.XLOOKUP(AB$1&amp;$R192,$C$3:$C$1662&amp;$D$3:$D$1662,$E$3:$E$1662,0,0,1)</f>
        <v>100</v>
      </c>
      <c r="AC192" s="2" cm="1">
        <f t="array" ref="AC192">_xlfn.XLOOKUP(AC$1&amp;$R192,$C$3:$C$1662&amp;$D$3:$D$1662,$E$3:$E$1662,0,0,1)</f>
        <v>3300</v>
      </c>
    </row>
    <row r="193" spans="3:29" x14ac:dyDescent="0.4">
      <c r="C193" t="s">
        <v>758</v>
      </c>
      <c r="D193" t="s">
        <v>401</v>
      </c>
      <c r="E193">
        <v>3300</v>
      </c>
      <c r="R193" t="s">
        <v>138</v>
      </c>
      <c r="S193" s="2">
        <f t="shared" si="11"/>
        <v>91740</v>
      </c>
      <c r="T193" s="2">
        <f t="shared" si="15"/>
        <v>54400</v>
      </c>
      <c r="U193" s="2">
        <f t="shared" si="15"/>
        <v>66900</v>
      </c>
      <c r="V193" s="2">
        <f t="shared" si="15"/>
        <v>89400</v>
      </c>
      <c r="W193" s="2">
        <f t="shared" si="15"/>
        <v>112700</v>
      </c>
      <c r="X193" s="2">
        <f t="shared" si="15"/>
        <v>135300</v>
      </c>
      <c r="Y193" s="2" cm="1">
        <f t="array" ref="Y193">_xlfn.XLOOKUP(Y$1&amp;$R193,$C$3:$C$1662&amp;$D$3:$D$1662,$E$3:$E$1662,0,0,1)</f>
        <v>200</v>
      </c>
      <c r="Z193" s="2" cm="1">
        <f t="array" ref="Z193">_xlfn.XLOOKUP(Z$1&amp;$R193,$C$3:$C$1662&amp;$D$3:$D$1662,$E$3:$E$1662,0,0,1)</f>
        <v>100</v>
      </c>
      <c r="AA193" s="2" cm="1">
        <f t="array" ref="AA193">_xlfn.XLOOKUP(AA$1&amp;$R193,$C$3:$C$1662&amp;$D$3:$D$1662,$E$3:$E$1662,0,0,1)</f>
        <v>0</v>
      </c>
      <c r="AB193" s="2" cm="1">
        <f t="array" ref="AB193">_xlfn.XLOOKUP(AB$1&amp;$R193,$C$3:$C$1662&amp;$D$3:$D$1662,$E$3:$E$1662,0,0,1)</f>
        <v>600</v>
      </c>
      <c r="AC193" s="2" cm="1">
        <f t="array" ref="AC193">_xlfn.XLOOKUP(AC$1&amp;$R193,$C$3:$C$1662&amp;$D$3:$D$1662,$E$3:$E$1662,0,0,1)</f>
        <v>200</v>
      </c>
    </row>
    <row r="194" spans="3:29" x14ac:dyDescent="0.4">
      <c r="C194" t="s">
        <v>758</v>
      </c>
      <c r="D194" t="s">
        <v>402</v>
      </c>
      <c r="E194">
        <v>200</v>
      </c>
      <c r="R194" t="s">
        <v>255</v>
      </c>
      <c r="S194" s="2">
        <f t="shared" si="11"/>
        <v>93040</v>
      </c>
      <c r="T194" s="2">
        <f t="shared" si="15"/>
        <v>54400</v>
      </c>
      <c r="U194" s="2">
        <f t="shared" si="15"/>
        <v>66900</v>
      </c>
      <c r="V194" s="2">
        <f t="shared" si="15"/>
        <v>90600</v>
      </c>
      <c r="W194" s="2">
        <f t="shared" si="15"/>
        <v>116700</v>
      </c>
      <c r="X194" s="2">
        <f t="shared" si="15"/>
        <v>136600</v>
      </c>
      <c r="Y194" s="2" cm="1">
        <f t="array" ref="Y194">_xlfn.XLOOKUP(Y$1&amp;$R194,$C$3:$C$1662&amp;$D$3:$D$1662,$E$3:$E$1662,0,0,1)</f>
        <v>0</v>
      </c>
      <c r="Z194" s="2" cm="1">
        <f t="array" ref="Z194">_xlfn.XLOOKUP(Z$1&amp;$R194,$C$3:$C$1662&amp;$D$3:$D$1662,$E$3:$E$1662,0,0,1)</f>
        <v>0</v>
      </c>
      <c r="AA194" s="2" cm="1">
        <f t="array" ref="AA194">_xlfn.XLOOKUP(AA$1&amp;$R194,$C$3:$C$1662&amp;$D$3:$D$1662,$E$3:$E$1662,0,0,1)</f>
        <v>1200</v>
      </c>
      <c r="AB194" s="2" cm="1">
        <f t="array" ref="AB194">_xlfn.XLOOKUP(AB$1&amp;$R194,$C$3:$C$1662&amp;$D$3:$D$1662,$E$3:$E$1662,0,0,1)</f>
        <v>4000</v>
      </c>
      <c r="AC194" s="2" cm="1">
        <f t="array" ref="AC194">_xlfn.XLOOKUP(AC$1&amp;$R194,$C$3:$C$1662&amp;$D$3:$D$1662,$E$3:$E$1662,0,0,1)</f>
        <v>1300</v>
      </c>
    </row>
    <row r="195" spans="3:29" x14ac:dyDescent="0.4">
      <c r="C195" t="s">
        <v>758</v>
      </c>
      <c r="D195" t="s">
        <v>403</v>
      </c>
      <c r="E195">
        <v>1300</v>
      </c>
      <c r="R195" t="s">
        <v>106</v>
      </c>
      <c r="S195" s="2">
        <f t="shared" ref="S195:S258" si="16">IFERROR(AVERAGEIFS(T195:X195,T195:X195,"&gt;0"),0)</f>
        <v>93400</v>
      </c>
      <c r="T195" s="2">
        <f t="shared" si="15"/>
        <v>54400</v>
      </c>
      <c r="U195" s="2">
        <f t="shared" si="15"/>
        <v>66900</v>
      </c>
      <c r="V195" s="2">
        <f t="shared" si="15"/>
        <v>90800</v>
      </c>
      <c r="W195" s="2">
        <f t="shared" si="15"/>
        <v>116900</v>
      </c>
      <c r="X195" s="2">
        <f t="shared" si="15"/>
        <v>138000</v>
      </c>
      <c r="Y195" s="2" cm="1">
        <f t="array" ref="Y195">_xlfn.XLOOKUP(Y$1&amp;$R195,$C$3:$C$1662&amp;$D$3:$D$1662,$E$3:$E$1662,0,0,1)</f>
        <v>0</v>
      </c>
      <c r="Z195" s="2" cm="1">
        <f t="array" ref="Z195">_xlfn.XLOOKUP(Z$1&amp;$R195,$C$3:$C$1662&amp;$D$3:$D$1662,$E$3:$E$1662,0,0,1)</f>
        <v>0</v>
      </c>
      <c r="AA195" s="2" cm="1">
        <f t="array" ref="AA195">_xlfn.XLOOKUP(AA$1&amp;$R195,$C$3:$C$1662&amp;$D$3:$D$1662,$E$3:$E$1662,0,0,1)</f>
        <v>200</v>
      </c>
      <c r="AB195" s="2" cm="1">
        <f t="array" ref="AB195">_xlfn.XLOOKUP(AB$1&amp;$R195,$C$3:$C$1662&amp;$D$3:$D$1662,$E$3:$E$1662,0,0,1)</f>
        <v>200</v>
      </c>
      <c r="AC195" s="2" cm="1">
        <f t="array" ref="AC195">_xlfn.XLOOKUP(AC$1&amp;$R195,$C$3:$C$1662&amp;$D$3:$D$1662,$E$3:$E$1662,0,0,1)</f>
        <v>1400</v>
      </c>
    </row>
    <row r="196" spans="3:29" x14ac:dyDescent="0.4">
      <c r="C196" t="s">
        <v>758</v>
      </c>
      <c r="D196" t="s">
        <v>404</v>
      </c>
      <c r="E196">
        <v>1400</v>
      </c>
      <c r="R196" t="s">
        <v>172</v>
      </c>
      <c r="S196" s="2">
        <f t="shared" si="16"/>
        <v>93700</v>
      </c>
      <c r="T196" s="2">
        <f t="shared" ref="T196:X211" si="17">T195+Y196</f>
        <v>54900</v>
      </c>
      <c r="U196" s="2">
        <f t="shared" si="17"/>
        <v>67100</v>
      </c>
      <c r="V196" s="2">
        <f t="shared" si="17"/>
        <v>90800</v>
      </c>
      <c r="W196" s="2">
        <f t="shared" si="17"/>
        <v>117700</v>
      </c>
      <c r="X196" s="2">
        <f t="shared" si="17"/>
        <v>138000</v>
      </c>
      <c r="Y196" s="2" cm="1">
        <f t="array" ref="Y196">_xlfn.XLOOKUP(Y$1&amp;$R196,$C$3:$C$1662&amp;$D$3:$D$1662,$E$3:$E$1662,0,0,1)</f>
        <v>500</v>
      </c>
      <c r="Z196" s="2" cm="1">
        <f t="array" ref="Z196">_xlfn.XLOOKUP(Z$1&amp;$R196,$C$3:$C$1662&amp;$D$3:$D$1662,$E$3:$E$1662,0,0,1)</f>
        <v>200</v>
      </c>
      <c r="AA196" s="2" cm="1">
        <f t="array" ref="AA196">_xlfn.XLOOKUP(AA$1&amp;$R196,$C$3:$C$1662&amp;$D$3:$D$1662,$E$3:$E$1662,0,0,1)</f>
        <v>0</v>
      </c>
      <c r="AB196" s="2" cm="1">
        <f t="array" ref="AB196">_xlfn.XLOOKUP(AB$1&amp;$R196,$C$3:$C$1662&amp;$D$3:$D$1662,$E$3:$E$1662,0,0,1)</f>
        <v>800</v>
      </c>
      <c r="AC196" s="2" cm="1">
        <f t="array" ref="AC196">_xlfn.XLOOKUP(AC$1&amp;$R196,$C$3:$C$1662&amp;$D$3:$D$1662,$E$3:$E$1662,0,0,1)</f>
        <v>0</v>
      </c>
    </row>
    <row r="197" spans="3:29" x14ac:dyDescent="0.4">
      <c r="C197" t="s">
        <v>758</v>
      </c>
      <c r="D197" t="s">
        <v>405</v>
      </c>
      <c r="E197">
        <v>0</v>
      </c>
      <c r="R197" t="s">
        <v>302</v>
      </c>
      <c r="S197" s="2">
        <f t="shared" si="16"/>
        <v>94120</v>
      </c>
      <c r="T197" s="2">
        <f t="shared" si="17"/>
        <v>55300</v>
      </c>
      <c r="U197" s="2">
        <f t="shared" si="17"/>
        <v>67100</v>
      </c>
      <c r="V197" s="2">
        <f t="shared" si="17"/>
        <v>91200</v>
      </c>
      <c r="W197" s="2">
        <f t="shared" si="17"/>
        <v>119000</v>
      </c>
      <c r="X197" s="2">
        <f t="shared" si="17"/>
        <v>138000</v>
      </c>
      <c r="Y197" s="2" cm="1">
        <f t="array" ref="Y197">_xlfn.XLOOKUP(Y$1&amp;$R197,$C$3:$C$1662&amp;$D$3:$D$1662,$E$3:$E$1662,0,0,1)</f>
        <v>400</v>
      </c>
      <c r="Z197" s="2" cm="1">
        <f t="array" ref="Z197">_xlfn.XLOOKUP(Z$1&amp;$R197,$C$3:$C$1662&amp;$D$3:$D$1662,$E$3:$E$1662,0,0,1)</f>
        <v>0</v>
      </c>
      <c r="AA197" s="2" cm="1">
        <f t="array" ref="AA197">_xlfn.XLOOKUP(AA$1&amp;$R197,$C$3:$C$1662&amp;$D$3:$D$1662,$E$3:$E$1662,0,0,1)</f>
        <v>400</v>
      </c>
      <c r="AB197" s="2" cm="1">
        <f t="array" ref="AB197">_xlfn.XLOOKUP(AB$1&amp;$R197,$C$3:$C$1662&amp;$D$3:$D$1662,$E$3:$E$1662,0,0,1)</f>
        <v>1300</v>
      </c>
      <c r="AC197" s="2" cm="1">
        <f t="array" ref="AC197">_xlfn.XLOOKUP(AC$1&amp;$R197,$C$3:$C$1662&amp;$D$3:$D$1662,$E$3:$E$1662,0,0,1)</f>
        <v>0</v>
      </c>
    </row>
    <row r="198" spans="3:29" x14ac:dyDescent="0.4">
      <c r="C198" t="s">
        <v>758</v>
      </c>
      <c r="D198" t="s">
        <v>406</v>
      </c>
      <c r="E198">
        <v>0</v>
      </c>
      <c r="R198" t="s">
        <v>248</v>
      </c>
      <c r="S198" s="2">
        <f t="shared" si="16"/>
        <v>94140</v>
      </c>
      <c r="T198" s="2">
        <f t="shared" si="17"/>
        <v>55300</v>
      </c>
      <c r="U198" s="2">
        <f t="shared" si="17"/>
        <v>67100</v>
      </c>
      <c r="V198" s="2">
        <f t="shared" si="17"/>
        <v>91300</v>
      </c>
      <c r="W198" s="2">
        <f t="shared" si="17"/>
        <v>119000</v>
      </c>
      <c r="X198" s="2">
        <f t="shared" si="17"/>
        <v>138000</v>
      </c>
      <c r="Y198" s="2" cm="1">
        <f t="array" ref="Y198">_xlfn.XLOOKUP(Y$1&amp;$R198,$C$3:$C$1662&amp;$D$3:$D$1662,$E$3:$E$1662,0,0,1)</f>
        <v>0</v>
      </c>
      <c r="Z198" s="2" cm="1">
        <f t="array" ref="Z198">_xlfn.XLOOKUP(Z$1&amp;$R198,$C$3:$C$1662&amp;$D$3:$D$1662,$E$3:$E$1662,0,0,1)</f>
        <v>0</v>
      </c>
      <c r="AA198" s="2" cm="1">
        <f t="array" ref="AA198">_xlfn.XLOOKUP(AA$1&amp;$R198,$C$3:$C$1662&amp;$D$3:$D$1662,$E$3:$E$1662,0,0,1)</f>
        <v>100</v>
      </c>
      <c r="AB198" s="2" cm="1">
        <f t="array" ref="AB198">_xlfn.XLOOKUP(AB$1&amp;$R198,$C$3:$C$1662&amp;$D$3:$D$1662,$E$3:$E$1662,0,0,1)</f>
        <v>0</v>
      </c>
      <c r="AC198" s="2" cm="1">
        <f t="array" ref="AC198">_xlfn.XLOOKUP(AC$1&amp;$R198,$C$3:$C$1662&amp;$D$3:$D$1662,$E$3:$E$1662,0,0,1)</f>
        <v>0</v>
      </c>
    </row>
    <row r="199" spans="3:29" x14ac:dyDescent="0.4">
      <c r="C199" t="s">
        <v>758</v>
      </c>
      <c r="D199" t="s">
        <v>407</v>
      </c>
      <c r="E199">
        <v>0</v>
      </c>
      <c r="R199" t="s">
        <v>285</v>
      </c>
      <c r="S199" s="2">
        <f t="shared" si="16"/>
        <v>94660</v>
      </c>
      <c r="T199" s="2">
        <f t="shared" si="17"/>
        <v>55700</v>
      </c>
      <c r="U199" s="2">
        <f t="shared" si="17"/>
        <v>67100</v>
      </c>
      <c r="V199" s="2">
        <f t="shared" si="17"/>
        <v>92800</v>
      </c>
      <c r="W199" s="2">
        <f t="shared" si="17"/>
        <v>119700</v>
      </c>
      <c r="X199" s="2">
        <f t="shared" si="17"/>
        <v>138000</v>
      </c>
      <c r="Y199" s="2" cm="1">
        <f t="array" ref="Y199">_xlfn.XLOOKUP(Y$1&amp;$R199,$C$3:$C$1662&amp;$D$3:$D$1662,$E$3:$E$1662,0,0,1)</f>
        <v>400</v>
      </c>
      <c r="Z199" s="2" cm="1">
        <f t="array" ref="Z199">_xlfn.XLOOKUP(Z$1&amp;$R199,$C$3:$C$1662&amp;$D$3:$D$1662,$E$3:$E$1662,0,0,1)</f>
        <v>0</v>
      </c>
      <c r="AA199" s="2" cm="1">
        <f t="array" ref="AA199">_xlfn.XLOOKUP(AA$1&amp;$R199,$C$3:$C$1662&amp;$D$3:$D$1662,$E$3:$E$1662,0,0,1)</f>
        <v>1500</v>
      </c>
      <c r="AB199" s="2" cm="1">
        <f t="array" ref="AB199">_xlfn.XLOOKUP(AB$1&amp;$R199,$C$3:$C$1662&amp;$D$3:$D$1662,$E$3:$E$1662,0,0,1)</f>
        <v>700</v>
      </c>
      <c r="AC199" s="2" cm="1">
        <f t="array" ref="AC199">_xlfn.XLOOKUP(AC$1&amp;$R199,$C$3:$C$1662&amp;$D$3:$D$1662,$E$3:$E$1662,0,0,1)</f>
        <v>0</v>
      </c>
    </row>
    <row r="200" spans="3:29" x14ac:dyDescent="0.4">
      <c r="C200" t="s">
        <v>758</v>
      </c>
      <c r="D200" t="s">
        <v>408</v>
      </c>
      <c r="E200">
        <v>0</v>
      </c>
      <c r="R200" t="s">
        <v>121</v>
      </c>
      <c r="S200" s="2">
        <f t="shared" si="16"/>
        <v>94880</v>
      </c>
      <c r="T200" s="2">
        <f t="shared" si="17"/>
        <v>56200</v>
      </c>
      <c r="U200" s="2">
        <f t="shared" si="17"/>
        <v>67200</v>
      </c>
      <c r="V200" s="2">
        <f t="shared" si="17"/>
        <v>93100</v>
      </c>
      <c r="W200" s="2">
        <f t="shared" si="17"/>
        <v>119900</v>
      </c>
      <c r="X200" s="2">
        <f t="shared" si="17"/>
        <v>138000</v>
      </c>
      <c r="Y200" s="2" cm="1">
        <f t="array" ref="Y200">_xlfn.XLOOKUP(Y$1&amp;$R200,$C$3:$C$1662&amp;$D$3:$D$1662,$E$3:$E$1662,0,0,1)</f>
        <v>500</v>
      </c>
      <c r="Z200" s="2" cm="1">
        <f t="array" ref="Z200">_xlfn.XLOOKUP(Z$1&amp;$R200,$C$3:$C$1662&amp;$D$3:$D$1662,$E$3:$E$1662,0,0,1)</f>
        <v>100</v>
      </c>
      <c r="AA200" s="2" cm="1">
        <f t="array" ref="AA200">_xlfn.XLOOKUP(AA$1&amp;$R200,$C$3:$C$1662&amp;$D$3:$D$1662,$E$3:$E$1662,0,0,1)</f>
        <v>300</v>
      </c>
      <c r="AB200" s="2" cm="1">
        <f t="array" ref="AB200">_xlfn.XLOOKUP(AB$1&amp;$R200,$C$3:$C$1662&amp;$D$3:$D$1662,$E$3:$E$1662,0,0,1)</f>
        <v>200</v>
      </c>
      <c r="AC200" s="2" cm="1">
        <f t="array" ref="AC200">_xlfn.XLOOKUP(AC$1&amp;$R200,$C$3:$C$1662&amp;$D$3:$D$1662,$E$3:$E$1662,0,0,1)</f>
        <v>0</v>
      </c>
    </row>
    <row r="201" spans="3:29" x14ac:dyDescent="0.4">
      <c r="C201" t="s">
        <v>758</v>
      </c>
      <c r="D201" t="s">
        <v>409</v>
      </c>
      <c r="E201">
        <v>0</v>
      </c>
      <c r="R201" t="s">
        <v>273</v>
      </c>
      <c r="S201" s="2">
        <f t="shared" si="16"/>
        <v>95240</v>
      </c>
      <c r="T201" s="2">
        <f t="shared" si="17"/>
        <v>57000</v>
      </c>
      <c r="U201" s="2">
        <f t="shared" si="17"/>
        <v>67200</v>
      </c>
      <c r="V201" s="2">
        <f t="shared" si="17"/>
        <v>93400</v>
      </c>
      <c r="W201" s="2">
        <f t="shared" si="17"/>
        <v>120600</v>
      </c>
      <c r="X201" s="2">
        <f t="shared" si="17"/>
        <v>138000</v>
      </c>
      <c r="Y201" s="2" cm="1">
        <f t="array" ref="Y201">_xlfn.XLOOKUP(Y$1&amp;$R201,$C$3:$C$1662&amp;$D$3:$D$1662,$E$3:$E$1662,0,0,1)</f>
        <v>800</v>
      </c>
      <c r="Z201" s="2" cm="1">
        <f t="array" ref="Z201">_xlfn.XLOOKUP(Z$1&amp;$R201,$C$3:$C$1662&amp;$D$3:$D$1662,$E$3:$E$1662,0,0,1)</f>
        <v>0</v>
      </c>
      <c r="AA201" s="2" cm="1">
        <f t="array" ref="AA201">_xlfn.XLOOKUP(AA$1&amp;$R201,$C$3:$C$1662&amp;$D$3:$D$1662,$E$3:$E$1662,0,0,1)</f>
        <v>300</v>
      </c>
      <c r="AB201" s="2" cm="1">
        <f t="array" ref="AB201">_xlfn.XLOOKUP(AB$1&amp;$R201,$C$3:$C$1662&amp;$D$3:$D$1662,$E$3:$E$1662,0,0,1)</f>
        <v>700</v>
      </c>
      <c r="AC201" s="2" cm="1">
        <f t="array" ref="AC201">_xlfn.XLOOKUP(AC$1&amp;$R201,$C$3:$C$1662&amp;$D$3:$D$1662,$E$3:$E$1662,0,0,1)</f>
        <v>0</v>
      </c>
    </row>
    <row r="202" spans="3:29" x14ac:dyDescent="0.4">
      <c r="C202" t="s">
        <v>758</v>
      </c>
      <c r="D202" t="s">
        <v>410</v>
      </c>
      <c r="E202">
        <v>0</v>
      </c>
      <c r="R202" t="s">
        <v>247</v>
      </c>
      <c r="S202" s="2">
        <f t="shared" si="16"/>
        <v>95400</v>
      </c>
      <c r="T202" s="2">
        <f t="shared" si="17"/>
        <v>57000</v>
      </c>
      <c r="U202" s="2">
        <f t="shared" si="17"/>
        <v>67200</v>
      </c>
      <c r="V202" s="2">
        <f t="shared" si="17"/>
        <v>93700</v>
      </c>
      <c r="W202" s="2">
        <f t="shared" si="17"/>
        <v>120700</v>
      </c>
      <c r="X202" s="2">
        <f t="shared" si="17"/>
        <v>138400</v>
      </c>
      <c r="Y202" s="2" cm="1">
        <f t="array" ref="Y202">_xlfn.XLOOKUP(Y$1&amp;$R202,$C$3:$C$1662&amp;$D$3:$D$1662,$E$3:$E$1662,0,0,1)</f>
        <v>0</v>
      </c>
      <c r="Z202" s="2" cm="1">
        <f t="array" ref="Z202">_xlfn.XLOOKUP(Z$1&amp;$R202,$C$3:$C$1662&amp;$D$3:$D$1662,$E$3:$E$1662,0,0,1)</f>
        <v>0</v>
      </c>
      <c r="AA202" s="2" cm="1">
        <f t="array" ref="AA202">_xlfn.XLOOKUP(AA$1&amp;$R202,$C$3:$C$1662&amp;$D$3:$D$1662,$E$3:$E$1662,0,0,1)</f>
        <v>300</v>
      </c>
      <c r="AB202" s="2" cm="1">
        <f t="array" ref="AB202">_xlfn.XLOOKUP(AB$1&amp;$R202,$C$3:$C$1662&amp;$D$3:$D$1662,$E$3:$E$1662,0,0,1)</f>
        <v>100</v>
      </c>
      <c r="AC202" s="2" cm="1">
        <f t="array" ref="AC202">_xlfn.XLOOKUP(AC$1&amp;$R202,$C$3:$C$1662&amp;$D$3:$D$1662,$E$3:$E$1662,0,0,1)</f>
        <v>400</v>
      </c>
    </row>
    <row r="203" spans="3:29" x14ac:dyDescent="0.4">
      <c r="C203" t="s">
        <v>758</v>
      </c>
      <c r="D203" t="s">
        <v>411</v>
      </c>
      <c r="E203">
        <v>400</v>
      </c>
      <c r="R203" t="s">
        <v>269</v>
      </c>
      <c r="S203" s="2">
        <f t="shared" si="16"/>
        <v>95660</v>
      </c>
      <c r="T203" s="2">
        <f t="shared" si="17"/>
        <v>57000</v>
      </c>
      <c r="U203" s="2">
        <f t="shared" si="17"/>
        <v>67200</v>
      </c>
      <c r="V203" s="2">
        <f t="shared" si="17"/>
        <v>93900</v>
      </c>
      <c r="W203" s="2">
        <f t="shared" si="17"/>
        <v>120700</v>
      </c>
      <c r="X203" s="2">
        <f t="shared" si="17"/>
        <v>139500</v>
      </c>
      <c r="Y203" s="2" cm="1">
        <f t="array" ref="Y203">_xlfn.XLOOKUP(Y$1&amp;$R203,$C$3:$C$1662&amp;$D$3:$D$1662,$E$3:$E$1662,0,0,1)</f>
        <v>0</v>
      </c>
      <c r="Z203" s="2" cm="1">
        <f t="array" ref="Z203">_xlfn.XLOOKUP(Z$1&amp;$R203,$C$3:$C$1662&amp;$D$3:$D$1662,$E$3:$E$1662,0,0,1)</f>
        <v>0</v>
      </c>
      <c r="AA203" s="2" cm="1">
        <f t="array" ref="AA203">_xlfn.XLOOKUP(AA$1&amp;$R203,$C$3:$C$1662&amp;$D$3:$D$1662,$E$3:$E$1662,0,0,1)</f>
        <v>200</v>
      </c>
      <c r="AB203" s="2" cm="1">
        <f t="array" ref="AB203">_xlfn.XLOOKUP(AB$1&amp;$R203,$C$3:$C$1662&amp;$D$3:$D$1662,$E$3:$E$1662,0,0,1)</f>
        <v>0</v>
      </c>
      <c r="AC203" s="2" cm="1">
        <f t="array" ref="AC203">_xlfn.XLOOKUP(AC$1&amp;$R203,$C$3:$C$1662&amp;$D$3:$D$1662,$E$3:$E$1662,0,0,1)</f>
        <v>1100</v>
      </c>
    </row>
    <row r="204" spans="3:29" x14ac:dyDescent="0.4">
      <c r="C204" t="s">
        <v>758</v>
      </c>
      <c r="D204" t="s">
        <v>412</v>
      </c>
      <c r="E204">
        <v>1100</v>
      </c>
      <c r="R204" t="s">
        <v>303</v>
      </c>
      <c r="S204" s="2">
        <f t="shared" si="16"/>
        <v>95740</v>
      </c>
      <c r="T204" s="2">
        <f t="shared" si="17"/>
        <v>57000</v>
      </c>
      <c r="U204" s="2">
        <f t="shared" si="17"/>
        <v>67200</v>
      </c>
      <c r="V204" s="2">
        <f t="shared" si="17"/>
        <v>94100</v>
      </c>
      <c r="W204" s="2">
        <f t="shared" si="17"/>
        <v>120700</v>
      </c>
      <c r="X204" s="2">
        <f t="shared" si="17"/>
        <v>139700</v>
      </c>
      <c r="Y204" s="2" cm="1">
        <f t="array" ref="Y204">_xlfn.XLOOKUP(Y$1&amp;$R204,$C$3:$C$1662&amp;$D$3:$D$1662,$E$3:$E$1662,0,0,1)</f>
        <v>0</v>
      </c>
      <c r="Z204" s="2" cm="1">
        <f t="array" ref="Z204">_xlfn.XLOOKUP(Z$1&amp;$R204,$C$3:$C$1662&amp;$D$3:$D$1662,$E$3:$E$1662,0,0,1)</f>
        <v>0</v>
      </c>
      <c r="AA204" s="2" cm="1">
        <f t="array" ref="AA204">_xlfn.XLOOKUP(AA$1&amp;$R204,$C$3:$C$1662&amp;$D$3:$D$1662,$E$3:$E$1662,0,0,1)</f>
        <v>200</v>
      </c>
      <c r="AB204" s="2" cm="1">
        <f t="array" ref="AB204">_xlfn.XLOOKUP(AB$1&amp;$R204,$C$3:$C$1662&amp;$D$3:$D$1662,$E$3:$E$1662,0,0,1)</f>
        <v>0</v>
      </c>
      <c r="AC204" s="2" cm="1">
        <f t="array" ref="AC204">_xlfn.XLOOKUP(AC$1&amp;$R204,$C$3:$C$1662&amp;$D$3:$D$1662,$E$3:$E$1662,0,0,1)</f>
        <v>200</v>
      </c>
    </row>
    <row r="205" spans="3:29" x14ac:dyDescent="0.4">
      <c r="C205" t="s">
        <v>758</v>
      </c>
      <c r="D205" t="s">
        <v>413</v>
      </c>
      <c r="E205">
        <v>200</v>
      </c>
      <c r="R205" t="s">
        <v>210</v>
      </c>
      <c r="S205" s="2">
        <f t="shared" si="16"/>
        <v>95740</v>
      </c>
      <c r="T205" s="2">
        <f t="shared" si="17"/>
        <v>57000</v>
      </c>
      <c r="U205" s="2">
        <f t="shared" si="17"/>
        <v>67200</v>
      </c>
      <c r="V205" s="2">
        <f t="shared" si="17"/>
        <v>94100</v>
      </c>
      <c r="W205" s="2">
        <f t="shared" si="17"/>
        <v>120700</v>
      </c>
      <c r="X205" s="2">
        <f t="shared" si="17"/>
        <v>139700</v>
      </c>
      <c r="Y205" s="2" cm="1">
        <f t="array" ref="Y205">_xlfn.XLOOKUP(Y$1&amp;$R205,$C$3:$C$1662&amp;$D$3:$D$1662,$E$3:$E$1662,0,0,1)</f>
        <v>0</v>
      </c>
      <c r="Z205" s="2" cm="1">
        <f t="array" ref="Z205">_xlfn.XLOOKUP(Z$1&amp;$R205,$C$3:$C$1662&amp;$D$3:$D$1662,$E$3:$E$1662,0,0,1)</f>
        <v>0</v>
      </c>
      <c r="AA205" s="2" cm="1">
        <f t="array" ref="AA205">_xlfn.XLOOKUP(AA$1&amp;$R205,$C$3:$C$1662&amp;$D$3:$D$1662,$E$3:$E$1662,0,0,1)</f>
        <v>0</v>
      </c>
      <c r="AB205" s="2" cm="1">
        <f t="array" ref="AB205">_xlfn.XLOOKUP(AB$1&amp;$R205,$C$3:$C$1662&amp;$D$3:$D$1662,$E$3:$E$1662,0,0,1)</f>
        <v>0</v>
      </c>
      <c r="AC205" s="2" cm="1">
        <f t="array" ref="AC205">_xlfn.XLOOKUP(AC$1&amp;$R205,$C$3:$C$1662&amp;$D$3:$D$1662,$E$3:$E$1662,0,0,1)</f>
        <v>0</v>
      </c>
    </row>
    <row r="206" spans="3:29" x14ac:dyDescent="0.4">
      <c r="C206" t="s">
        <v>758</v>
      </c>
      <c r="D206" t="s">
        <v>414</v>
      </c>
      <c r="E206">
        <v>0</v>
      </c>
      <c r="R206" t="s">
        <v>158</v>
      </c>
      <c r="S206" s="2">
        <f t="shared" si="16"/>
        <v>95820</v>
      </c>
      <c r="T206" s="2">
        <f t="shared" si="17"/>
        <v>57100</v>
      </c>
      <c r="U206" s="2">
        <f t="shared" si="17"/>
        <v>67200</v>
      </c>
      <c r="V206" s="2">
        <f t="shared" si="17"/>
        <v>94100</v>
      </c>
      <c r="W206" s="2">
        <f t="shared" si="17"/>
        <v>121000</v>
      </c>
      <c r="X206" s="2">
        <f t="shared" si="17"/>
        <v>139700</v>
      </c>
      <c r="Y206" s="2" cm="1">
        <f t="array" ref="Y206">_xlfn.XLOOKUP(Y$1&amp;$R206,$C$3:$C$1662&amp;$D$3:$D$1662,$E$3:$E$1662,0,0,1)</f>
        <v>100</v>
      </c>
      <c r="Z206" s="2" cm="1">
        <f t="array" ref="Z206">_xlfn.XLOOKUP(Z$1&amp;$R206,$C$3:$C$1662&amp;$D$3:$D$1662,$E$3:$E$1662,0,0,1)</f>
        <v>0</v>
      </c>
      <c r="AA206" s="2" cm="1">
        <f t="array" ref="AA206">_xlfn.XLOOKUP(AA$1&amp;$R206,$C$3:$C$1662&amp;$D$3:$D$1662,$E$3:$E$1662,0,0,1)</f>
        <v>0</v>
      </c>
      <c r="AB206" s="2" cm="1">
        <f t="array" ref="AB206">_xlfn.XLOOKUP(AB$1&amp;$R206,$C$3:$C$1662&amp;$D$3:$D$1662,$E$3:$E$1662,0,0,1)</f>
        <v>300</v>
      </c>
      <c r="AC206" s="2" cm="1">
        <f t="array" ref="AC206">_xlfn.XLOOKUP(AC$1&amp;$R206,$C$3:$C$1662&amp;$D$3:$D$1662,$E$3:$E$1662,0,0,1)</f>
        <v>0</v>
      </c>
    </row>
    <row r="207" spans="3:29" x14ac:dyDescent="0.4">
      <c r="C207" t="s">
        <v>758</v>
      </c>
      <c r="D207" t="s">
        <v>415</v>
      </c>
      <c r="E207">
        <v>0</v>
      </c>
      <c r="R207" t="s">
        <v>102</v>
      </c>
      <c r="S207" s="2">
        <f t="shared" si="16"/>
        <v>95980</v>
      </c>
      <c r="T207" s="2">
        <f t="shared" si="17"/>
        <v>57200</v>
      </c>
      <c r="U207" s="2">
        <f t="shared" si="17"/>
        <v>67200</v>
      </c>
      <c r="V207" s="2">
        <f t="shared" si="17"/>
        <v>94600</v>
      </c>
      <c r="W207" s="2">
        <f t="shared" si="17"/>
        <v>121200</v>
      </c>
      <c r="X207" s="2">
        <f t="shared" si="17"/>
        <v>139700</v>
      </c>
      <c r="Y207" s="2" cm="1">
        <f t="array" ref="Y207">_xlfn.XLOOKUP(Y$1&amp;$R207,$C$3:$C$1662&amp;$D$3:$D$1662,$E$3:$E$1662,0,0,1)</f>
        <v>100</v>
      </c>
      <c r="Z207" s="2" cm="1">
        <f t="array" ref="Z207">_xlfn.XLOOKUP(Z$1&amp;$R207,$C$3:$C$1662&amp;$D$3:$D$1662,$E$3:$E$1662,0,0,1)</f>
        <v>0</v>
      </c>
      <c r="AA207" s="2" cm="1">
        <f t="array" ref="AA207">_xlfn.XLOOKUP(AA$1&amp;$R207,$C$3:$C$1662&amp;$D$3:$D$1662,$E$3:$E$1662,0,0,1)</f>
        <v>500</v>
      </c>
      <c r="AB207" s="2" cm="1">
        <f t="array" ref="AB207">_xlfn.XLOOKUP(AB$1&amp;$R207,$C$3:$C$1662&amp;$D$3:$D$1662,$E$3:$E$1662,0,0,1)</f>
        <v>200</v>
      </c>
      <c r="AC207" s="2" cm="1">
        <f t="array" ref="AC207">_xlfn.XLOOKUP(AC$1&amp;$R207,$C$3:$C$1662&amp;$D$3:$D$1662,$E$3:$E$1662,0,0,1)</f>
        <v>0</v>
      </c>
    </row>
    <row r="208" spans="3:29" x14ac:dyDescent="0.4">
      <c r="C208" t="s">
        <v>758</v>
      </c>
      <c r="D208" t="s">
        <v>416</v>
      </c>
      <c r="E208">
        <v>0</v>
      </c>
      <c r="R208" t="s">
        <v>225</v>
      </c>
      <c r="S208" s="2">
        <f t="shared" si="16"/>
        <v>96020</v>
      </c>
      <c r="T208" s="2">
        <f t="shared" si="17"/>
        <v>57200</v>
      </c>
      <c r="U208" s="2">
        <f t="shared" si="17"/>
        <v>67200</v>
      </c>
      <c r="V208" s="2">
        <f t="shared" si="17"/>
        <v>94600</v>
      </c>
      <c r="W208" s="2">
        <f t="shared" si="17"/>
        <v>121200</v>
      </c>
      <c r="X208" s="2">
        <f t="shared" si="17"/>
        <v>139900</v>
      </c>
      <c r="Y208" s="2" cm="1">
        <f t="array" ref="Y208">_xlfn.XLOOKUP(Y$1&amp;$R208,$C$3:$C$1662&amp;$D$3:$D$1662,$E$3:$E$1662,0,0,1)</f>
        <v>0</v>
      </c>
      <c r="Z208" s="2" cm="1">
        <f t="array" ref="Z208">_xlfn.XLOOKUP(Z$1&amp;$R208,$C$3:$C$1662&amp;$D$3:$D$1662,$E$3:$E$1662,0,0,1)</f>
        <v>0</v>
      </c>
      <c r="AA208" s="2" cm="1">
        <f t="array" ref="AA208">_xlfn.XLOOKUP(AA$1&amp;$R208,$C$3:$C$1662&amp;$D$3:$D$1662,$E$3:$E$1662,0,0,1)</f>
        <v>0</v>
      </c>
      <c r="AB208" s="2" cm="1">
        <f t="array" ref="AB208">_xlfn.XLOOKUP(AB$1&amp;$R208,$C$3:$C$1662&amp;$D$3:$D$1662,$E$3:$E$1662,0,0,1)</f>
        <v>0</v>
      </c>
      <c r="AC208" s="2" cm="1">
        <f t="array" ref="AC208">_xlfn.XLOOKUP(AC$1&amp;$R208,$C$3:$C$1662&amp;$D$3:$D$1662,$E$3:$E$1662,0,0,1)</f>
        <v>200</v>
      </c>
    </row>
    <row r="209" spans="3:29" x14ac:dyDescent="0.4">
      <c r="C209" t="s">
        <v>758</v>
      </c>
      <c r="D209" t="s">
        <v>417</v>
      </c>
      <c r="E209">
        <v>200</v>
      </c>
      <c r="R209" t="s">
        <v>97</v>
      </c>
      <c r="S209" s="2">
        <f t="shared" si="16"/>
        <v>96180</v>
      </c>
      <c r="T209" s="2">
        <f t="shared" si="17"/>
        <v>57200</v>
      </c>
      <c r="U209" s="2">
        <f t="shared" si="17"/>
        <v>67200</v>
      </c>
      <c r="V209" s="2">
        <f t="shared" si="17"/>
        <v>94700</v>
      </c>
      <c r="W209" s="2">
        <f t="shared" si="17"/>
        <v>121200</v>
      </c>
      <c r="X209" s="2">
        <f t="shared" si="17"/>
        <v>140600</v>
      </c>
      <c r="Y209" s="2" cm="1">
        <f t="array" ref="Y209">_xlfn.XLOOKUP(Y$1&amp;$R209,$C$3:$C$1662&amp;$D$3:$D$1662,$E$3:$E$1662,0,0,1)</f>
        <v>0</v>
      </c>
      <c r="Z209" s="2" cm="1">
        <f t="array" ref="Z209">_xlfn.XLOOKUP(Z$1&amp;$R209,$C$3:$C$1662&amp;$D$3:$D$1662,$E$3:$E$1662,0,0,1)</f>
        <v>0</v>
      </c>
      <c r="AA209" s="2" cm="1">
        <f t="array" ref="AA209">_xlfn.XLOOKUP(AA$1&amp;$R209,$C$3:$C$1662&amp;$D$3:$D$1662,$E$3:$E$1662,0,0,1)</f>
        <v>100</v>
      </c>
      <c r="AB209" s="2" cm="1">
        <f t="array" ref="AB209">_xlfn.XLOOKUP(AB$1&amp;$R209,$C$3:$C$1662&amp;$D$3:$D$1662,$E$3:$E$1662,0,0,1)</f>
        <v>0</v>
      </c>
      <c r="AC209" s="2" cm="1">
        <f t="array" ref="AC209">_xlfn.XLOOKUP(AC$1&amp;$R209,$C$3:$C$1662&amp;$D$3:$D$1662,$E$3:$E$1662,0,0,1)</f>
        <v>700</v>
      </c>
    </row>
    <row r="210" spans="3:29" x14ac:dyDescent="0.4">
      <c r="C210" t="s">
        <v>758</v>
      </c>
      <c r="D210" t="s">
        <v>418</v>
      </c>
      <c r="E210">
        <v>700</v>
      </c>
      <c r="R210" t="s">
        <v>65</v>
      </c>
      <c r="S210" s="2">
        <f t="shared" si="16"/>
        <v>96460</v>
      </c>
      <c r="T210" s="2">
        <f t="shared" si="17"/>
        <v>57200</v>
      </c>
      <c r="U210" s="2">
        <f t="shared" si="17"/>
        <v>67200</v>
      </c>
      <c r="V210" s="2">
        <f t="shared" si="17"/>
        <v>94700</v>
      </c>
      <c r="W210" s="2">
        <f t="shared" si="17"/>
        <v>122400</v>
      </c>
      <c r="X210" s="2">
        <f t="shared" si="17"/>
        <v>140800</v>
      </c>
      <c r="Y210" s="2" cm="1">
        <f t="array" ref="Y210">_xlfn.XLOOKUP(Y$1&amp;$R210,$C$3:$C$1662&amp;$D$3:$D$1662,$E$3:$E$1662,0,0,1)</f>
        <v>0</v>
      </c>
      <c r="Z210" s="2" cm="1">
        <f t="array" ref="Z210">_xlfn.XLOOKUP(Z$1&amp;$R210,$C$3:$C$1662&amp;$D$3:$D$1662,$E$3:$E$1662,0,0,1)</f>
        <v>0</v>
      </c>
      <c r="AA210" s="2" cm="1">
        <f t="array" ref="AA210">_xlfn.XLOOKUP(AA$1&amp;$R210,$C$3:$C$1662&amp;$D$3:$D$1662,$E$3:$E$1662,0,0,1)</f>
        <v>0</v>
      </c>
      <c r="AB210" s="2" cm="1">
        <f t="array" ref="AB210">_xlfn.XLOOKUP(AB$1&amp;$R210,$C$3:$C$1662&amp;$D$3:$D$1662,$E$3:$E$1662,0,0,1)</f>
        <v>1200</v>
      </c>
      <c r="AC210" s="2" cm="1">
        <f t="array" ref="AC210">_xlfn.XLOOKUP(AC$1&amp;$R210,$C$3:$C$1662&amp;$D$3:$D$1662,$E$3:$E$1662,0,0,1)</f>
        <v>200</v>
      </c>
    </row>
    <row r="211" spans="3:29" x14ac:dyDescent="0.4">
      <c r="C211" t="s">
        <v>758</v>
      </c>
      <c r="D211" t="s">
        <v>419</v>
      </c>
      <c r="E211">
        <v>200</v>
      </c>
      <c r="R211" t="s">
        <v>163</v>
      </c>
      <c r="S211" s="2">
        <f t="shared" si="16"/>
        <v>96540</v>
      </c>
      <c r="T211" s="2">
        <f t="shared" si="17"/>
        <v>57200</v>
      </c>
      <c r="U211" s="2">
        <f t="shared" si="17"/>
        <v>67200</v>
      </c>
      <c r="V211" s="2">
        <f t="shared" si="17"/>
        <v>94700</v>
      </c>
      <c r="W211" s="2">
        <f t="shared" si="17"/>
        <v>122500</v>
      </c>
      <c r="X211" s="2">
        <f t="shared" si="17"/>
        <v>141100</v>
      </c>
      <c r="Y211" s="2" cm="1">
        <f t="array" ref="Y211">_xlfn.XLOOKUP(Y$1&amp;$R211,$C$3:$C$1662&amp;$D$3:$D$1662,$E$3:$E$1662,0,0,1)</f>
        <v>0</v>
      </c>
      <c r="Z211" s="2" cm="1">
        <f t="array" ref="Z211">_xlfn.XLOOKUP(Z$1&amp;$R211,$C$3:$C$1662&amp;$D$3:$D$1662,$E$3:$E$1662,0,0,1)</f>
        <v>0</v>
      </c>
      <c r="AA211" s="2" cm="1">
        <f t="array" ref="AA211">_xlfn.XLOOKUP(AA$1&amp;$R211,$C$3:$C$1662&amp;$D$3:$D$1662,$E$3:$E$1662,0,0,1)</f>
        <v>0</v>
      </c>
      <c r="AB211" s="2" cm="1">
        <f t="array" ref="AB211">_xlfn.XLOOKUP(AB$1&amp;$R211,$C$3:$C$1662&amp;$D$3:$D$1662,$E$3:$E$1662,0,0,1)</f>
        <v>100</v>
      </c>
      <c r="AC211" s="2" cm="1">
        <f t="array" ref="AC211">_xlfn.XLOOKUP(AC$1&amp;$R211,$C$3:$C$1662&amp;$D$3:$D$1662,$E$3:$E$1662,0,0,1)</f>
        <v>300</v>
      </c>
    </row>
    <row r="212" spans="3:29" x14ac:dyDescent="0.4">
      <c r="C212" t="s">
        <v>758</v>
      </c>
      <c r="D212" t="s">
        <v>420</v>
      </c>
      <c r="E212">
        <v>300</v>
      </c>
      <c r="R212" t="s">
        <v>221</v>
      </c>
      <c r="S212" s="2">
        <f t="shared" si="16"/>
        <v>96600</v>
      </c>
      <c r="T212" s="2">
        <f t="shared" ref="T212:X227" si="18">T211+Y212</f>
        <v>57400</v>
      </c>
      <c r="U212" s="2">
        <f t="shared" si="18"/>
        <v>67200</v>
      </c>
      <c r="V212" s="2">
        <f t="shared" si="18"/>
        <v>94800</v>
      </c>
      <c r="W212" s="2">
        <f t="shared" si="18"/>
        <v>122500</v>
      </c>
      <c r="X212" s="2">
        <f t="shared" si="18"/>
        <v>141100</v>
      </c>
      <c r="Y212" s="2" cm="1">
        <f t="array" ref="Y212">_xlfn.XLOOKUP(Y$1&amp;$R212,$C$3:$C$1662&amp;$D$3:$D$1662,$E$3:$E$1662,0,0,1)</f>
        <v>200</v>
      </c>
      <c r="Z212" s="2" cm="1">
        <f t="array" ref="Z212">_xlfn.XLOOKUP(Z$1&amp;$R212,$C$3:$C$1662&amp;$D$3:$D$1662,$E$3:$E$1662,0,0,1)</f>
        <v>0</v>
      </c>
      <c r="AA212" s="2" cm="1">
        <f t="array" ref="AA212">_xlfn.XLOOKUP(AA$1&amp;$R212,$C$3:$C$1662&amp;$D$3:$D$1662,$E$3:$E$1662,0,0,1)</f>
        <v>100</v>
      </c>
      <c r="AB212" s="2" cm="1">
        <f t="array" ref="AB212">_xlfn.XLOOKUP(AB$1&amp;$R212,$C$3:$C$1662&amp;$D$3:$D$1662,$E$3:$E$1662,0,0,1)</f>
        <v>0</v>
      </c>
      <c r="AC212" s="2" cm="1">
        <f t="array" ref="AC212">_xlfn.XLOOKUP(AC$1&amp;$R212,$C$3:$C$1662&amp;$D$3:$D$1662,$E$3:$E$1662,0,0,1)</f>
        <v>0</v>
      </c>
    </row>
    <row r="213" spans="3:29" x14ac:dyDescent="0.4">
      <c r="C213" t="s">
        <v>758</v>
      </c>
      <c r="D213" t="s">
        <v>421</v>
      </c>
      <c r="E213">
        <v>0</v>
      </c>
      <c r="R213" t="s">
        <v>236</v>
      </c>
      <c r="S213" s="2">
        <f t="shared" si="16"/>
        <v>96880</v>
      </c>
      <c r="T213" s="2">
        <f t="shared" si="18"/>
        <v>57500</v>
      </c>
      <c r="U213" s="2">
        <f t="shared" si="18"/>
        <v>67200</v>
      </c>
      <c r="V213" s="2">
        <f t="shared" si="18"/>
        <v>95700</v>
      </c>
      <c r="W213" s="2">
        <f t="shared" si="18"/>
        <v>122700</v>
      </c>
      <c r="X213" s="2">
        <f t="shared" si="18"/>
        <v>141300</v>
      </c>
      <c r="Y213" s="2" cm="1">
        <f t="array" ref="Y213">_xlfn.XLOOKUP(Y$1&amp;$R213,$C$3:$C$1662&amp;$D$3:$D$1662,$E$3:$E$1662,0,0,1)</f>
        <v>100</v>
      </c>
      <c r="Z213" s="2" cm="1">
        <f t="array" ref="Z213">_xlfn.XLOOKUP(Z$1&amp;$R213,$C$3:$C$1662&amp;$D$3:$D$1662,$E$3:$E$1662,0,0,1)</f>
        <v>0</v>
      </c>
      <c r="AA213" s="2" cm="1">
        <f t="array" ref="AA213">_xlfn.XLOOKUP(AA$1&amp;$R213,$C$3:$C$1662&amp;$D$3:$D$1662,$E$3:$E$1662,0,0,1)</f>
        <v>900</v>
      </c>
      <c r="AB213" s="2" cm="1">
        <f t="array" ref="AB213">_xlfn.XLOOKUP(AB$1&amp;$R213,$C$3:$C$1662&amp;$D$3:$D$1662,$E$3:$E$1662,0,0,1)</f>
        <v>200</v>
      </c>
      <c r="AC213" s="2" cm="1">
        <f t="array" ref="AC213">_xlfn.XLOOKUP(AC$1&amp;$R213,$C$3:$C$1662&amp;$D$3:$D$1662,$E$3:$E$1662,0,0,1)</f>
        <v>200</v>
      </c>
    </row>
    <row r="214" spans="3:29" x14ac:dyDescent="0.4">
      <c r="C214" t="s">
        <v>758</v>
      </c>
      <c r="D214" t="s">
        <v>422</v>
      </c>
      <c r="E214">
        <v>200</v>
      </c>
      <c r="R214" t="s">
        <v>199</v>
      </c>
      <c r="S214" s="2">
        <f t="shared" si="16"/>
        <v>96980</v>
      </c>
      <c r="T214" s="2">
        <f t="shared" si="18"/>
        <v>57500</v>
      </c>
      <c r="U214" s="2">
        <f t="shared" si="18"/>
        <v>67200</v>
      </c>
      <c r="V214" s="2">
        <f t="shared" si="18"/>
        <v>95700</v>
      </c>
      <c r="W214" s="2">
        <f t="shared" si="18"/>
        <v>123200</v>
      </c>
      <c r="X214" s="2">
        <f t="shared" si="18"/>
        <v>141300</v>
      </c>
      <c r="Y214" s="2" cm="1">
        <f t="array" ref="Y214">_xlfn.XLOOKUP(Y$1&amp;$R214,$C$3:$C$1662&amp;$D$3:$D$1662,$E$3:$E$1662,0,0,1)</f>
        <v>0</v>
      </c>
      <c r="Z214" s="2" cm="1">
        <f t="array" ref="Z214">_xlfn.XLOOKUP(Z$1&amp;$R214,$C$3:$C$1662&amp;$D$3:$D$1662,$E$3:$E$1662,0,0,1)</f>
        <v>0</v>
      </c>
      <c r="AA214" s="2" cm="1">
        <f t="array" ref="AA214">_xlfn.XLOOKUP(AA$1&amp;$R214,$C$3:$C$1662&amp;$D$3:$D$1662,$E$3:$E$1662,0,0,1)</f>
        <v>0</v>
      </c>
      <c r="AB214" s="2" cm="1">
        <f t="array" ref="AB214">_xlfn.XLOOKUP(AB$1&amp;$R214,$C$3:$C$1662&amp;$D$3:$D$1662,$E$3:$E$1662,0,0,1)</f>
        <v>500</v>
      </c>
      <c r="AC214" s="2" cm="1">
        <f t="array" ref="AC214">_xlfn.XLOOKUP(AC$1&amp;$R214,$C$3:$C$1662&amp;$D$3:$D$1662,$E$3:$E$1662,0,0,1)</f>
        <v>0</v>
      </c>
    </row>
    <row r="215" spans="3:29" x14ac:dyDescent="0.4">
      <c r="C215" t="s">
        <v>758</v>
      </c>
      <c r="D215" t="s">
        <v>423</v>
      </c>
      <c r="E215">
        <v>0</v>
      </c>
      <c r="R215" t="s">
        <v>264</v>
      </c>
      <c r="S215" s="2">
        <f t="shared" si="16"/>
        <v>97120</v>
      </c>
      <c r="T215" s="2">
        <f t="shared" si="18"/>
        <v>57600</v>
      </c>
      <c r="U215" s="2">
        <f t="shared" si="18"/>
        <v>67200</v>
      </c>
      <c r="V215" s="2">
        <f t="shared" si="18"/>
        <v>95900</v>
      </c>
      <c r="W215" s="2">
        <f t="shared" si="18"/>
        <v>123500</v>
      </c>
      <c r="X215" s="2">
        <f t="shared" si="18"/>
        <v>141400</v>
      </c>
      <c r="Y215" s="2" cm="1">
        <f t="array" ref="Y215">_xlfn.XLOOKUP(Y$1&amp;$R215,$C$3:$C$1662&amp;$D$3:$D$1662,$E$3:$E$1662,0,0,1)</f>
        <v>100</v>
      </c>
      <c r="Z215" s="2" cm="1">
        <f t="array" ref="Z215">_xlfn.XLOOKUP(Z$1&amp;$R215,$C$3:$C$1662&amp;$D$3:$D$1662,$E$3:$E$1662,0,0,1)</f>
        <v>0</v>
      </c>
      <c r="AA215" s="2" cm="1">
        <f t="array" ref="AA215">_xlfn.XLOOKUP(AA$1&amp;$R215,$C$3:$C$1662&amp;$D$3:$D$1662,$E$3:$E$1662,0,0,1)</f>
        <v>200</v>
      </c>
      <c r="AB215" s="2" cm="1">
        <f t="array" ref="AB215">_xlfn.XLOOKUP(AB$1&amp;$R215,$C$3:$C$1662&amp;$D$3:$D$1662,$E$3:$E$1662,0,0,1)</f>
        <v>300</v>
      </c>
      <c r="AC215" s="2" cm="1">
        <f t="array" ref="AC215">_xlfn.XLOOKUP(AC$1&amp;$R215,$C$3:$C$1662&amp;$D$3:$D$1662,$E$3:$E$1662,0,0,1)</f>
        <v>100</v>
      </c>
    </row>
    <row r="216" spans="3:29" x14ac:dyDescent="0.4">
      <c r="C216" t="s">
        <v>758</v>
      </c>
      <c r="D216" t="s">
        <v>424</v>
      </c>
      <c r="E216">
        <v>100</v>
      </c>
      <c r="R216" t="s">
        <v>90</v>
      </c>
      <c r="S216" s="2">
        <f t="shared" si="16"/>
        <v>97160</v>
      </c>
      <c r="T216" s="2">
        <f t="shared" si="18"/>
        <v>57600</v>
      </c>
      <c r="U216" s="2">
        <f t="shared" si="18"/>
        <v>67200</v>
      </c>
      <c r="V216" s="2">
        <f t="shared" si="18"/>
        <v>95900</v>
      </c>
      <c r="W216" s="2">
        <f t="shared" si="18"/>
        <v>123600</v>
      </c>
      <c r="X216" s="2">
        <f t="shared" si="18"/>
        <v>141500</v>
      </c>
      <c r="Y216" s="2" cm="1">
        <f t="array" ref="Y216">_xlfn.XLOOKUP(Y$1&amp;$R216,$C$3:$C$1662&amp;$D$3:$D$1662,$E$3:$E$1662,0,0,1)</f>
        <v>0</v>
      </c>
      <c r="Z216" s="2" cm="1">
        <f t="array" ref="Z216">_xlfn.XLOOKUP(Z$1&amp;$R216,$C$3:$C$1662&amp;$D$3:$D$1662,$E$3:$E$1662,0,0,1)</f>
        <v>0</v>
      </c>
      <c r="AA216" s="2" cm="1">
        <f t="array" ref="AA216">_xlfn.XLOOKUP(AA$1&amp;$R216,$C$3:$C$1662&amp;$D$3:$D$1662,$E$3:$E$1662,0,0,1)</f>
        <v>0</v>
      </c>
      <c r="AB216" s="2" cm="1">
        <f t="array" ref="AB216">_xlfn.XLOOKUP(AB$1&amp;$R216,$C$3:$C$1662&amp;$D$3:$D$1662,$E$3:$E$1662,0,0,1)</f>
        <v>100</v>
      </c>
      <c r="AC216" s="2" cm="1">
        <f t="array" ref="AC216">_xlfn.XLOOKUP(AC$1&amp;$R216,$C$3:$C$1662&amp;$D$3:$D$1662,$E$3:$E$1662,0,0,1)</f>
        <v>100</v>
      </c>
    </row>
    <row r="217" spans="3:29" x14ac:dyDescent="0.4">
      <c r="C217" t="s">
        <v>758</v>
      </c>
      <c r="D217" t="s">
        <v>425</v>
      </c>
      <c r="E217">
        <v>100</v>
      </c>
      <c r="R217" t="s">
        <v>156</v>
      </c>
      <c r="S217" s="2">
        <f t="shared" si="16"/>
        <v>97240</v>
      </c>
      <c r="T217" s="2">
        <f t="shared" si="18"/>
        <v>57600</v>
      </c>
      <c r="U217" s="2">
        <f t="shared" si="18"/>
        <v>67200</v>
      </c>
      <c r="V217" s="2">
        <f t="shared" si="18"/>
        <v>96000</v>
      </c>
      <c r="W217" s="2">
        <f t="shared" si="18"/>
        <v>123900</v>
      </c>
      <c r="X217" s="2">
        <f t="shared" si="18"/>
        <v>141500</v>
      </c>
      <c r="Y217" s="2" cm="1">
        <f t="array" ref="Y217">_xlfn.XLOOKUP(Y$1&amp;$R217,$C$3:$C$1662&amp;$D$3:$D$1662,$E$3:$E$1662,0,0,1)</f>
        <v>0</v>
      </c>
      <c r="Z217" s="2" cm="1">
        <f t="array" ref="Z217">_xlfn.XLOOKUP(Z$1&amp;$R217,$C$3:$C$1662&amp;$D$3:$D$1662,$E$3:$E$1662,0,0,1)</f>
        <v>0</v>
      </c>
      <c r="AA217" s="2" cm="1">
        <f t="array" ref="AA217">_xlfn.XLOOKUP(AA$1&amp;$R217,$C$3:$C$1662&amp;$D$3:$D$1662,$E$3:$E$1662,0,0,1)</f>
        <v>100</v>
      </c>
      <c r="AB217" s="2" cm="1">
        <f t="array" ref="AB217">_xlfn.XLOOKUP(AB$1&amp;$R217,$C$3:$C$1662&amp;$D$3:$D$1662,$E$3:$E$1662,0,0,1)</f>
        <v>300</v>
      </c>
      <c r="AC217" s="2" cm="1">
        <f t="array" ref="AC217">_xlfn.XLOOKUP(AC$1&amp;$R217,$C$3:$C$1662&amp;$D$3:$D$1662,$E$3:$E$1662,0,0,1)</f>
        <v>0</v>
      </c>
    </row>
    <row r="218" spans="3:29" x14ac:dyDescent="0.4">
      <c r="C218" t="s">
        <v>758</v>
      </c>
      <c r="D218" t="s">
        <v>426</v>
      </c>
      <c r="E218">
        <v>0</v>
      </c>
      <c r="R218" t="s">
        <v>272</v>
      </c>
      <c r="S218" s="2">
        <f t="shared" si="16"/>
        <v>97400</v>
      </c>
      <c r="T218" s="2">
        <f t="shared" si="18"/>
        <v>58400</v>
      </c>
      <c r="U218" s="2">
        <f t="shared" si="18"/>
        <v>67200</v>
      </c>
      <c r="V218" s="2">
        <f t="shared" si="18"/>
        <v>96000</v>
      </c>
      <c r="W218" s="2">
        <f t="shared" si="18"/>
        <v>123900</v>
      </c>
      <c r="X218" s="2">
        <f t="shared" si="18"/>
        <v>141500</v>
      </c>
      <c r="Y218" s="2" cm="1">
        <f t="array" ref="Y218">_xlfn.XLOOKUP(Y$1&amp;$R218,$C$3:$C$1662&amp;$D$3:$D$1662,$E$3:$E$1662,0,0,1)</f>
        <v>800</v>
      </c>
      <c r="Z218" s="2" cm="1">
        <f t="array" ref="Z218">_xlfn.XLOOKUP(Z$1&amp;$R218,$C$3:$C$1662&amp;$D$3:$D$1662,$E$3:$E$1662,0,0,1)</f>
        <v>0</v>
      </c>
      <c r="AA218" s="2" cm="1">
        <f t="array" ref="AA218">_xlfn.XLOOKUP(AA$1&amp;$R218,$C$3:$C$1662&amp;$D$3:$D$1662,$E$3:$E$1662,0,0,1)</f>
        <v>0</v>
      </c>
      <c r="AB218" s="2" cm="1">
        <f t="array" ref="AB218">_xlfn.XLOOKUP(AB$1&amp;$R218,$C$3:$C$1662&amp;$D$3:$D$1662,$E$3:$E$1662,0,0,1)</f>
        <v>0</v>
      </c>
      <c r="AC218" s="2" cm="1">
        <f t="array" ref="AC218">_xlfn.XLOOKUP(AC$1&amp;$R218,$C$3:$C$1662&amp;$D$3:$D$1662,$E$3:$E$1662,0,0,1)</f>
        <v>0</v>
      </c>
    </row>
    <row r="219" spans="3:29" x14ac:dyDescent="0.4">
      <c r="C219" t="s">
        <v>758</v>
      </c>
      <c r="D219" t="s">
        <v>427</v>
      </c>
      <c r="E219">
        <v>0</v>
      </c>
      <c r="R219" t="s">
        <v>253</v>
      </c>
      <c r="S219" s="2">
        <f t="shared" si="16"/>
        <v>97600</v>
      </c>
      <c r="T219" s="2">
        <f t="shared" si="18"/>
        <v>58900</v>
      </c>
      <c r="U219" s="2">
        <f t="shared" si="18"/>
        <v>67200</v>
      </c>
      <c r="V219" s="2">
        <f t="shared" si="18"/>
        <v>96500</v>
      </c>
      <c r="W219" s="2">
        <f t="shared" si="18"/>
        <v>123900</v>
      </c>
      <c r="X219" s="2">
        <f t="shared" si="18"/>
        <v>141500</v>
      </c>
      <c r="Y219" s="2" cm="1">
        <f t="array" ref="Y219">_xlfn.XLOOKUP(Y$1&amp;$R219,$C$3:$C$1662&amp;$D$3:$D$1662,$E$3:$E$1662,0,0,1)</f>
        <v>500</v>
      </c>
      <c r="Z219" s="2" cm="1">
        <f t="array" ref="Z219">_xlfn.XLOOKUP(Z$1&amp;$R219,$C$3:$C$1662&amp;$D$3:$D$1662,$E$3:$E$1662,0,0,1)</f>
        <v>0</v>
      </c>
      <c r="AA219" s="2" cm="1">
        <f t="array" ref="AA219">_xlfn.XLOOKUP(AA$1&amp;$R219,$C$3:$C$1662&amp;$D$3:$D$1662,$E$3:$E$1662,0,0,1)</f>
        <v>500</v>
      </c>
      <c r="AB219" s="2" cm="1">
        <f t="array" ref="AB219">_xlfn.XLOOKUP(AB$1&amp;$R219,$C$3:$C$1662&amp;$D$3:$D$1662,$E$3:$E$1662,0,0,1)</f>
        <v>0</v>
      </c>
      <c r="AC219" s="2" cm="1">
        <f t="array" ref="AC219">_xlfn.XLOOKUP(AC$1&amp;$R219,$C$3:$C$1662&amp;$D$3:$D$1662,$E$3:$E$1662,0,0,1)</f>
        <v>0</v>
      </c>
    </row>
    <row r="220" spans="3:29" x14ac:dyDescent="0.4">
      <c r="C220" t="s">
        <v>758</v>
      </c>
      <c r="D220" t="s">
        <v>428</v>
      </c>
      <c r="E220">
        <v>0</v>
      </c>
      <c r="R220" t="s">
        <v>261</v>
      </c>
      <c r="S220" s="2">
        <f t="shared" si="16"/>
        <v>97640</v>
      </c>
      <c r="T220" s="2">
        <f t="shared" si="18"/>
        <v>58900</v>
      </c>
      <c r="U220" s="2">
        <f t="shared" si="18"/>
        <v>67200</v>
      </c>
      <c r="V220" s="2">
        <f t="shared" si="18"/>
        <v>96500</v>
      </c>
      <c r="W220" s="2">
        <f t="shared" si="18"/>
        <v>123900</v>
      </c>
      <c r="X220" s="2">
        <f t="shared" si="18"/>
        <v>141700</v>
      </c>
      <c r="Y220" s="2" cm="1">
        <f t="array" ref="Y220">_xlfn.XLOOKUP(Y$1&amp;$R220,$C$3:$C$1662&amp;$D$3:$D$1662,$E$3:$E$1662,0,0,1)</f>
        <v>0</v>
      </c>
      <c r="Z220" s="2" cm="1">
        <f t="array" ref="Z220">_xlfn.XLOOKUP(Z$1&amp;$R220,$C$3:$C$1662&amp;$D$3:$D$1662,$E$3:$E$1662,0,0,1)</f>
        <v>0</v>
      </c>
      <c r="AA220" s="2" cm="1">
        <f t="array" ref="AA220">_xlfn.XLOOKUP(AA$1&amp;$R220,$C$3:$C$1662&amp;$D$3:$D$1662,$E$3:$E$1662,0,0,1)</f>
        <v>0</v>
      </c>
      <c r="AB220" s="2" cm="1">
        <f t="array" ref="AB220">_xlfn.XLOOKUP(AB$1&amp;$R220,$C$3:$C$1662&amp;$D$3:$D$1662,$E$3:$E$1662,0,0,1)</f>
        <v>0</v>
      </c>
      <c r="AC220" s="2" cm="1">
        <f t="array" ref="AC220">_xlfn.XLOOKUP(AC$1&amp;$R220,$C$3:$C$1662&amp;$D$3:$D$1662,$E$3:$E$1662,0,0,1)</f>
        <v>200</v>
      </c>
    </row>
    <row r="221" spans="3:29" x14ac:dyDescent="0.4">
      <c r="C221" t="s">
        <v>758</v>
      </c>
      <c r="D221" t="s">
        <v>429</v>
      </c>
      <c r="E221">
        <v>200</v>
      </c>
      <c r="R221" t="s">
        <v>123</v>
      </c>
      <c r="S221" s="2">
        <f t="shared" si="16"/>
        <v>97740</v>
      </c>
      <c r="T221" s="2">
        <f t="shared" si="18"/>
        <v>59100</v>
      </c>
      <c r="U221" s="2">
        <f t="shared" si="18"/>
        <v>67200</v>
      </c>
      <c r="V221" s="2">
        <f t="shared" si="18"/>
        <v>96600</v>
      </c>
      <c r="W221" s="2">
        <f t="shared" si="18"/>
        <v>124100</v>
      </c>
      <c r="X221" s="2">
        <f t="shared" si="18"/>
        <v>141700</v>
      </c>
      <c r="Y221" s="2" cm="1">
        <f t="array" ref="Y221">_xlfn.XLOOKUP(Y$1&amp;$R221,$C$3:$C$1662&amp;$D$3:$D$1662,$E$3:$E$1662,0,0,1)</f>
        <v>200</v>
      </c>
      <c r="Z221" s="2" cm="1">
        <f t="array" ref="Z221">_xlfn.XLOOKUP(Z$1&amp;$R221,$C$3:$C$1662&amp;$D$3:$D$1662,$E$3:$E$1662,0,0,1)</f>
        <v>0</v>
      </c>
      <c r="AA221" s="2" cm="1">
        <f t="array" ref="AA221">_xlfn.XLOOKUP(AA$1&amp;$R221,$C$3:$C$1662&amp;$D$3:$D$1662,$E$3:$E$1662,0,0,1)</f>
        <v>100</v>
      </c>
      <c r="AB221" s="2" cm="1">
        <f t="array" ref="AB221">_xlfn.XLOOKUP(AB$1&amp;$R221,$C$3:$C$1662&amp;$D$3:$D$1662,$E$3:$E$1662,0,0,1)</f>
        <v>200</v>
      </c>
      <c r="AC221" s="2" cm="1">
        <f t="array" ref="AC221">_xlfn.XLOOKUP(AC$1&amp;$R221,$C$3:$C$1662&amp;$D$3:$D$1662,$E$3:$E$1662,0,0,1)</f>
        <v>0</v>
      </c>
    </row>
    <row r="222" spans="3:29" x14ac:dyDescent="0.4">
      <c r="C222" t="s">
        <v>758</v>
      </c>
      <c r="D222" t="s">
        <v>430</v>
      </c>
      <c r="E222">
        <v>0</v>
      </c>
      <c r="R222" t="s">
        <v>249</v>
      </c>
      <c r="S222" s="2">
        <f t="shared" si="16"/>
        <v>97740</v>
      </c>
      <c r="T222" s="2">
        <f t="shared" si="18"/>
        <v>59100</v>
      </c>
      <c r="U222" s="2">
        <f t="shared" si="18"/>
        <v>67200</v>
      </c>
      <c r="V222" s="2">
        <f t="shared" si="18"/>
        <v>96600</v>
      </c>
      <c r="W222" s="2">
        <f t="shared" si="18"/>
        <v>124100</v>
      </c>
      <c r="X222" s="2">
        <f t="shared" si="18"/>
        <v>141700</v>
      </c>
      <c r="Y222" s="2" cm="1">
        <f t="array" ref="Y222">_xlfn.XLOOKUP(Y$1&amp;$R222,$C$3:$C$1662&amp;$D$3:$D$1662,$E$3:$E$1662,0,0,1)</f>
        <v>0</v>
      </c>
      <c r="Z222" s="2" cm="1">
        <f t="array" ref="Z222">_xlfn.XLOOKUP(Z$1&amp;$R222,$C$3:$C$1662&amp;$D$3:$D$1662,$E$3:$E$1662,0,0,1)</f>
        <v>0</v>
      </c>
      <c r="AA222" s="2" cm="1">
        <f t="array" ref="AA222">_xlfn.XLOOKUP(AA$1&amp;$R222,$C$3:$C$1662&amp;$D$3:$D$1662,$E$3:$E$1662,0,0,1)</f>
        <v>0</v>
      </c>
      <c r="AB222" s="2" cm="1">
        <f t="array" ref="AB222">_xlfn.XLOOKUP(AB$1&amp;$R222,$C$3:$C$1662&amp;$D$3:$D$1662,$E$3:$E$1662,0,0,1)</f>
        <v>0</v>
      </c>
      <c r="AC222" s="2" cm="1">
        <f t="array" ref="AC222">_xlfn.XLOOKUP(AC$1&amp;$R222,$C$3:$C$1662&amp;$D$3:$D$1662,$E$3:$E$1662,0,0,1)</f>
        <v>0</v>
      </c>
    </row>
    <row r="223" spans="3:29" x14ac:dyDescent="0.4">
      <c r="C223" t="s">
        <v>758</v>
      </c>
      <c r="D223" t="s">
        <v>431</v>
      </c>
      <c r="E223">
        <v>0</v>
      </c>
      <c r="R223" t="s">
        <v>209</v>
      </c>
      <c r="S223" s="2">
        <f t="shared" si="16"/>
        <v>97840</v>
      </c>
      <c r="T223" s="2">
        <f t="shared" si="18"/>
        <v>59600</v>
      </c>
      <c r="U223" s="2">
        <f t="shared" si="18"/>
        <v>67200</v>
      </c>
      <c r="V223" s="2">
        <f t="shared" si="18"/>
        <v>96600</v>
      </c>
      <c r="W223" s="2">
        <f t="shared" si="18"/>
        <v>124100</v>
      </c>
      <c r="X223" s="2">
        <f t="shared" si="18"/>
        <v>141700</v>
      </c>
      <c r="Y223" s="2" cm="1">
        <f t="array" ref="Y223">_xlfn.XLOOKUP(Y$1&amp;$R223,$C$3:$C$1662&amp;$D$3:$D$1662,$E$3:$E$1662,0,0,1)</f>
        <v>500</v>
      </c>
      <c r="Z223" s="2" cm="1">
        <f t="array" ref="Z223">_xlfn.XLOOKUP(Z$1&amp;$R223,$C$3:$C$1662&amp;$D$3:$D$1662,$E$3:$E$1662,0,0,1)</f>
        <v>0</v>
      </c>
      <c r="AA223" s="2" cm="1">
        <f t="array" ref="AA223">_xlfn.XLOOKUP(AA$1&amp;$R223,$C$3:$C$1662&amp;$D$3:$D$1662,$E$3:$E$1662,0,0,1)</f>
        <v>0</v>
      </c>
      <c r="AB223" s="2" cm="1">
        <f t="array" ref="AB223">_xlfn.XLOOKUP(AB$1&amp;$R223,$C$3:$C$1662&amp;$D$3:$D$1662,$E$3:$E$1662,0,0,1)</f>
        <v>0</v>
      </c>
      <c r="AC223" s="2" cm="1">
        <f t="array" ref="AC223">_xlfn.XLOOKUP(AC$1&amp;$R223,$C$3:$C$1662&amp;$D$3:$D$1662,$E$3:$E$1662,0,0,1)</f>
        <v>0</v>
      </c>
    </row>
    <row r="224" spans="3:29" x14ac:dyDescent="0.4">
      <c r="C224" t="s">
        <v>758</v>
      </c>
      <c r="D224" t="s">
        <v>432</v>
      </c>
      <c r="E224">
        <v>0</v>
      </c>
      <c r="R224" t="s">
        <v>239</v>
      </c>
      <c r="S224" s="2">
        <f t="shared" si="16"/>
        <v>97880</v>
      </c>
      <c r="T224" s="2">
        <f t="shared" si="18"/>
        <v>59600</v>
      </c>
      <c r="U224" s="2">
        <f t="shared" si="18"/>
        <v>67300</v>
      </c>
      <c r="V224" s="2">
        <f t="shared" si="18"/>
        <v>96600</v>
      </c>
      <c r="W224" s="2">
        <f t="shared" si="18"/>
        <v>124100</v>
      </c>
      <c r="X224" s="2">
        <f t="shared" si="18"/>
        <v>141800</v>
      </c>
      <c r="Y224" s="2" cm="1">
        <f t="array" ref="Y224">_xlfn.XLOOKUP(Y$1&amp;$R224,$C$3:$C$1662&amp;$D$3:$D$1662,$E$3:$E$1662,0,0,1)</f>
        <v>0</v>
      </c>
      <c r="Z224" s="2" cm="1">
        <f t="array" ref="Z224">_xlfn.XLOOKUP(Z$1&amp;$R224,$C$3:$C$1662&amp;$D$3:$D$1662,$E$3:$E$1662,0,0,1)</f>
        <v>100</v>
      </c>
      <c r="AA224" s="2" cm="1">
        <f t="array" ref="AA224">_xlfn.XLOOKUP(AA$1&amp;$R224,$C$3:$C$1662&amp;$D$3:$D$1662,$E$3:$E$1662,0,0,1)</f>
        <v>0</v>
      </c>
      <c r="AB224" s="2" cm="1">
        <f t="array" ref="AB224">_xlfn.XLOOKUP(AB$1&amp;$R224,$C$3:$C$1662&amp;$D$3:$D$1662,$E$3:$E$1662,0,0,1)</f>
        <v>0</v>
      </c>
      <c r="AC224" s="2" cm="1">
        <f t="array" ref="AC224">_xlfn.XLOOKUP(AC$1&amp;$R224,$C$3:$C$1662&amp;$D$3:$D$1662,$E$3:$E$1662,0,0,1)</f>
        <v>100</v>
      </c>
    </row>
    <row r="225" spans="3:29" x14ac:dyDescent="0.4">
      <c r="C225" t="s">
        <v>758</v>
      </c>
      <c r="D225" t="s">
        <v>433</v>
      </c>
      <c r="E225">
        <v>100</v>
      </c>
      <c r="R225" t="s">
        <v>304</v>
      </c>
      <c r="S225" s="2">
        <f t="shared" si="16"/>
        <v>97900</v>
      </c>
      <c r="T225" s="2">
        <f t="shared" si="18"/>
        <v>59700</v>
      </c>
      <c r="U225" s="2">
        <f t="shared" si="18"/>
        <v>67300</v>
      </c>
      <c r="V225" s="2">
        <f t="shared" si="18"/>
        <v>96600</v>
      </c>
      <c r="W225" s="2">
        <f t="shared" si="18"/>
        <v>124100</v>
      </c>
      <c r="X225" s="2">
        <f t="shared" si="18"/>
        <v>141800</v>
      </c>
      <c r="Y225" s="2" cm="1">
        <f t="array" ref="Y225">_xlfn.XLOOKUP(Y$1&amp;$R225,$C$3:$C$1662&amp;$D$3:$D$1662,$E$3:$E$1662,0,0,1)</f>
        <v>100</v>
      </c>
      <c r="Z225" s="2" cm="1">
        <f t="array" ref="Z225">_xlfn.XLOOKUP(Z$1&amp;$R225,$C$3:$C$1662&amp;$D$3:$D$1662,$E$3:$E$1662,0,0,1)</f>
        <v>0</v>
      </c>
      <c r="AA225" s="2" cm="1">
        <f t="array" ref="AA225">_xlfn.XLOOKUP(AA$1&amp;$R225,$C$3:$C$1662&amp;$D$3:$D$1662,$E$3:$E$1662,0,0,1)</f>
        <v>0</v>
      </c>
      <c r="AB225" s="2" cm="1">
        <f t="array" ref="AB225">_xlfn.XLOOKUP(AB$1&amp;$R225,$C$3:$C$1662&amp;$D$3:$D$1662,$E$3:$E$1662,0,0,1)</f>
        <v>0</v>
      </c>
      <c r="AC225" s="2" cm="1">
        <f t="array" ref="AC225">_xlfn.XLOOKUP(AC$1&amp;$R225,$C$3:$C$1662&amp;$D$3:$D$1662,$E$3:$E$1662,0,0,1)</f>
        <v>0</v>
      </c>
    </row>
    <row r="226" spans="3:29" x14ac:dyDescent="0.4">
      <c r="C226" t="s">
        <v>758</v>
      </c>
      <c r="D226" t="s">
        <v>434</v>
      </c>
      <c r="E226">
        <v>0</v>
      </c>
      <c r="R226" t="s">
        <v>283</v>
      </c>
      <c r="S226" s="2">
        <f t="shared" si="16"/>
        <v>98040</v>
      </c>
      <c r="T226" s="2">
        <f t="shared" si="18"/>
        <v>60000</v>
      </c>
      <c r="U226" s="2">
        <f t="shared" si="18"/>
        <v>67500</v>
      </c>
      <c r="V226" s="2">
        <f t="shared" si="18"/>
        <v>96800</v>
      </c>
      <c r="W226" s="2">
        <f t="shared" si="18"/>
        <v>124100</v>
      </c>
      <c r="X226" s="2">
        <f t="shared" si="18"/>
        <v>141800</v>
      </c>
      <c r="Y226" s="2" cm="1">
        <f t="array" ref="Y226">_xlfn.XLOOKUP(Y$1&amp;$R226,$C$3:$C$1662&amp;$D$3:$D$1662,$E$3:$E$1662,0,0,1)</f>
        <v>300</v>
      </c>
      <c r="Z226" s="2" cm="1">
        <f t="array" ref="Z226">_xlfn.XLOOKUP(Z$1&amp;$R226,$C$3:$C$1662&amp;$D$3:$D$1662,$E$3:$E$1662,0,0,1)</f>
        <v>200</v>
      </c>
      <c r="AA226" s="2" cm="1">
        <f t="array" ref="AA226">_xlfn.XLOOKUP(AA$1&amp;$R226,$C$3:$C$1662&amp;$D$3:$D$1662,$E$3:$E$1662,0,0,1)</f>
        <v>200</v>
      </c>
      <c r="AB226" s="2" cm="1">
        <f t="array" ref="AB226">_xlfn.XLOOKUP(AB$1&amp;$R226,$C$3:$C$1662&amp;$D$3:$D$1662,$E$3:$E$1662,0,0,1)</f>
        <v>0</v>
      </c>
      <c r="AC226" s="2" cm="1">
        <f t="array" ref="AC226">_xlfn.XLOOKUP(AC$1&amp;$R226,$C$3:$C$1662&amp;$D$3:$D$1662,$E$3:$E$1662,0,0,1)</f>
        <v>0</v>
      </c>
    </row>
    <row r="227" spans="3:29" x14ac:dyDescent="0.4">
      <c r="C227" t="s">
        <v>758</v>
      </c>
      <c r="D227" t="s">
        <v>435</v>
      </c>
      <c r="E227">
        <v>0</v>
      </c>
      <c r="R227" t="s">
        <v>176</v>
      </c>
      <c r="S227" s="2">
        <f t="shared" si="16"/>
        <v>98040</v>
      </c>
      <c r="T227" s="2">
        <f t="shared" si="18"/>
        <v>60000</v>
      </c>
      <c r="U227" s="2">
        <f t="shared" si="18"/>
        <v>67500</v>
      </c>
      <c r="V227" s="2">
        <f t="shared" si="18"/>
        <v>96800</v>
      </c>
      <c r="W227" s="2">
        <f t="shared" si="18"/>
        <v>124100</v>
      </c>
      <c r="X227" s="2">
        <f t="shared" si="18"/>
        <v>141800</v>
      </c>
      <c r="Y227" s="2" cm="1">
        <f t="array" ref="Y227">_xlfn.XLOOKUP(Y$1&amp;$R227,$C$3:$C$1662&amp;$D$3:$D$1662,$E$3:$E$1662,0,0,1)</f>
        <v>0</v>
      </c>
      <c r="Z227" s="2" cm="1">
        <f t="array" ref="Z227">_xlfn.XLOOKUP(Z$1&amp;$R227,$C$3:$C$1662&amp;$D$3:$D$1662,$E$3:$E$1662,0,0,1)</f>
        <v>0</v>
      </c>
      <c r="AA227" s="2" cm="1">
        <f t="array" ref="AA227">_xlfn.XLOOKUP(AA$1&amp;$R227,$C$3:$C$1662&amp;$D$3:$D$1662,$E$3:$E$1662,0,0,1)</f>
        <v>0</v>
      </c>
      <c r="AB227" s="2" cm="1">
        <f t="array" ref="AB227">_xlfn.XLOOKUP(AB$1&amp;$R227,$C$3:$C$1662&amp;$D$3:$D$1662,$E$3:$E$1662,0,0,1)</f>
        <v>0</v>
      </c>
      <c r="AC227" s="2" cm="1">
        <f t="array" ref="AC227">_xlfn.XLOOKUP(AC$1&amp;$R227,$C$3:$C$1662&amp;$D$3:$D$1662,$E$3:$E$1662,0,0,1)</f>
        <v>0</v>
      </c>
    </row>
    <row r="228" spans="3:29" x14ac:dyDescent="0.4">
      <c r="C228" t="s">
        <v>758</v>
      </c>
      <c r="D228" t="s">
        <v>436</v>
      </c>
      <c r="E228">
        <v>0</v>
      </c>
      <c r="R228" t="s">
        <v>117</v>
      </c>
      <c r="S228" s="2">
        <f t="shared" si="16"/>
        <v>98420</v>
      </c>
      <c r="T228" s="2">
        <f t="shared" ref="T228:X243" si="19">T227+Y228</f>
        <v>60000</v>
      </c>
      <c r="U228" s="2">
        <f t="shared" si="19"/>
        <v>67500</v>
      </c>
      <c r="V228" s="2">
        <f t="shared" si="19"/>
        <v>96800</v>
      </c>
      <c r="W228" s="2">
        <f t="shared" si="19"/>
        <v>125100</v>
      </c>
      <c r="X228" s="2">
        <f t="shared" si="19"/>
        <v>142700</v>
      </c>
      <c r="Y228" s="2" cm="1">
        <f t="array" ref="Y228">_xlfn.XLOOKUP(Y$1&amp;$R228,$C$3:$C$1662&amp;$D$3:$D$1662,$E$3:$E$1662,0,0,1)</f>
        <v>0</v>
      </c>
      <c r="Z228" s="2" cm="1">
        <f t="array" ref="Z228">_xlfn.XLOOKUP(Z$1&amp;$R228,$C$3:$C$1662&amp;$D$3:$D$1662,$E$3:$E$1662,0,0,1)</f>
        <v>0</v>
      </c>
      <c r="AA228" s="2" cm="1">
        <f t="array" ref="AA228">_xlfn.XLOOKUP(AA$1&amp;$R228,$C$3:$C$1662&amp;$D$3:$D$1662,$E$3:$E$1662,0,0,1)</f>
        <v>0</v>
      </c>
      <c r="AB228" s="2" cm="1">
        <f t="array" ref="AB228">_xlfn.XLOOKUP(AB$1&amp;$R228,$C$3:$C$1662&amp;$D$3:$D$1662,$E$3:$E$1662,0,0,1)</f>
        <v>1000</v>
      </c>
      <c r="AC228" s="2" cm="1">
        <f t="array" ref="AC228">_xlfn.XLOOKUP(AC$1&amp;$R228,$C$3:$C$1662&amp;$D$3:$D$1662,$E$3:$E$1662,0,0,1)</f>
        <v>900</v>
      </c>
    </row>
    <row r="229" spans="3:29" x14ac:dyDescent="0.4">
      <c r="C229" t="s">
        <v>758</v>
      </c>
      <c r="D229" t="s">
        <v>437</v>
      </c>
      <c r="E229">
        <v>900</v>
      </c>
      <c r="R229" t="s">
        <v>54</v>
      </c>
      <c r="S229" s="2">
        <f t="shared" si="16"/>
        <v>98540</v>
      </c>
      <c r="T229" s="2">
        <f t="shared" si="19"/>
        <v>60000</v>
      </c>
      <c r="U229" s="2">
        <f t="shared" si="19"/>
        <v>67500</v>
      </c>
      <c r="V229" s="2">
        <f t="shared" si="19"/>
        <v>96900</v>
      </c>
      <c r="W229" s="2">
        <f t="shared" si="19"/>
        <v>125100</v>
      </c>
      <c r="X229" s="2">
        <f t="shared" si="19"/>
        <v>143200</v>
      </c>
      <c r="Y229" s="2" cm="1">
        <f t="array" ref="Y229">_xlfn.XLOOKUP(Y$1&amp;$R229,$C$3:$C$1662&amp;$D$3:$D$1662,$E$3:$E$1662,0,0,1)</f>
        <v>0</v>
      </c>
      <c r="Z229" s="2" cm="1">
        <f t="array" ref="Z229">_xlfn.XLOOKUP(Z$1&amp;$R229,$C$3:$C$1662&amp;$D$3:$D$1662,$E$3:$E$1662,0,0,1)</f>
        <v>0</v>
      </c>
      <c r="AA229" s="2" cm="1">
        <f t="array" ref="AA229">_xlfn.XLOOKUP(AA$1&amp;$R229,$C$3:$C$1662&amp;$D$3:$D$1662,$E$3:$E$1662,0,0,1)</f>
        <v>100</v>
      </c>
      <c r="AB229" s="2" cm="1">
        <f t="array" ref="AB229">_xlfn.XLOOKUP(AB$1&amp;$R229,$C$3:$C$1662&amp;$D$3:$D$1662,$E$3:$E$1662,0,0,1)</f>
        <v>0</v>
      </c>
      <c r="AC229" s="2" cm="1">
        <f t="array" ref="AC229">_xlfn.XLOOKUP(AC$1&amp;$R229,$C$3:$C$1662&amp;$D$3:$D$1662,$E$3:$E$1662,0,0,1)</f>
        <v>500</v>
      </c>
    </row>
    <row r="230" spans="3:29" x14ac:dyDescent="0.4">
      <c r="C230" t="s">
        <v>758</v>
      </c>
      <c r="D230" t="s">
        <v>438</v>
      </c>
      <c r="E230">
        <v>500</v>
      </c>
      <c r="R230" t="s">
        <v>161</v>
      </c>
      <c r="S230" s="2">
        <f t="shared" si="16"/>
        <v>98600</v>
      </c>
      <c r="T230" s="2">
        <f t="shared" si="19"/>
        <v>60000</v>
      </c>
      <c r="U230" s="2">
        <f t="shared" si="19"/>
        <v>67500</v>
      </c>
      <c r="V230" s="2">
        <f t="shared" si="19"/>
        <v>96900</v>
      </c>
      <c r="W230" s="2">
        <f t="shared" si="19"/>
        <v>125100</v>
      </c>
      <c r="X230" s="2">
        <f t="shared" si="19"/>
        <v>143500</v>
      </c>
      <c r="Y230" s="2" cm="1">
        <f t="array" ref="Y230">_xlfn.XLOOKUP(Y$1&amp;$R230,$C$3:$C$1662&amp;$D$3:$D$1662,$E$3:$E$1662,0,0,1)</f>
        <v>0</v>
      </c>
      <c r="Z230" s="2" cm="1">
        <f t="array" ref="Z230">_xlfn.XLOOKUP(Z$1&amp;$R230,$C$3:$C$1662&amp;$D$3:$D$1662,$E$3:$E$1662,0,0,1)</f>
        <v>0</v>
      </c>
      <c r="AA230" s="2" cm="1">
        <f t="array" ref="AA230">_xlfn.XLOOKUP(AA$1&amp;$R230,$C$3:$C$1662&amp;$D$3:$D$1662,$E$3:$E$1662,0,0,1)</f>
        <v>0</v>
      </c>
      <c r="AB230" s="2" cm="1">
        <f t="array" ref="AB230">_xlfn.XLOOKUP(AB$1&amp;$R230,$C$3:$C$1662&amp;$D$3:$D$1662,$E$3:$E$1662,0,0,1)</f>
        <v>0</v>
      </c>
      <c r="AC230" s="2" cm="1">
        <f t="array" ref="AC230">_xlfn.XLOOKUP(AC$1&amp;$R230,$C$3:$C$1662&amp;$D$3:$D$1662,$E$3:$E$1662,0,0,1)</f>
        <v>300</v>
      </c>
    </row>
    <row r="231" spans="3:29" x14ac:dyDescent="0.4">
      <c r="C231" t="s">
        <v>758</v>
      </c>
      <c r="D231" t="s">
        <v>439</v>
      </c>
      <c r="E231">
        <v>300</v>
      </c>
      <c r="R231" t="s">
        <v>185</v>
      </c>
      <c r="S231" s="2">
        <f t="shared" si="16"/>
        <v>98760</v>
      </c>
      <c r="T231" s="2">
        <f t="shared" si="19"/>
        <v>60000</v>
      </c>
      <c r="U231" s="2">
        <f t="shared" si="19"/>
        <v>67500</v>
      </c>
      <c r="V231" s="2">
        <f t="shared" si="19"/>
        <v>96900</v>
      </c>
      <c r="W231" s="2">
        <f t="shared" si="19"/>
        <v>125500</v>
      </c>
      <c r="X231" s="2">
        <f t="shared" si="19"/>
        <v>143900</v>
      </c>
      <c r="Y231" s="2" cm="1">
        <f t="array" ref="Y231">_xlfn.XLOOKUP(Y$1&amp;$R231,$C$3:$C$1662&amp;$D$3:$D$1662,$E$3:$E$1662,0,0,1)</f>
        <v>0</v>
      </c>
      <c r="Z231" s="2" cm="1">
        <f t="array" ref="Z231">_xlfn.XLOOKUP(Z$1&amp;$R231,$C$3:$C$1662&amp;$D$3:$D$1662,$E$3:$E$1662,0,0,1)</f>
        <v>0</v>
      </c>
      <c r="AA231" s="2" cm="1">
        <f t="array" ref="AA231">_xlfn.XLOOKUP(AA$1&amp;$R231,$C$3:$C$1662&amp;$D$3:$D$1662,$E$3:$E$1662,0,0,1)</f>
        <v>0</v>
      </c>
      <c r="AB231" s="2" cm="1">
        <f t="array" ref="AB231">_xlfn.XLOOKUP(AB$1&amp;$R231,$C$3:$C$1662&amp;$D$3:$D$1662,$E$3:$E$1662,0,0,1)</f>
        <v>400</v>
      </c>
      <c r="AC231" s="2" cm="1">
        <f t="array" ref="AC231">_xlfn.XLOOKUP(AC$1&amp;$R231,$C$3:$C$1662&amp;$D$3:$D$1662,$E$3:$E$1662,0,0,1)</f>
        <v>400</v>
      </c>
    </row>
    <row r="232" spans="3:29" x14ac:dyDescent="0.4">
      <c r="C232" t="s">
        <v>758</v>
      </c>
      <c r="D232" t="s">
        <v>440</v>
      </c>
      <c r="E232">
        <v>400</v>
      </c>
      <c r="R232" t="s">
        <v>207</v>
      </c>
      <c r="S232" s="2">
        <f t="shared" si="16"/>
        <v>99000</v>
      </c>
      <c r="T232" s="2">
        <f t="shared" si="19"/>
        <v>60000</v>
      </c>
      <c r="U232" s="2">
        <f t="shared" si="19"/>
        <v>67600</v>
      </c>
      <c r="V232" s="2">
        <f t="shared" si="19"/>
        <v>97100</v>
      </c>
      <c r="W232" s="2">
        <f t="shared" si="19"/>
        <v>125700</v>
      </c>
      <c r="X232" s="2">
        <f t="shared" si="19"/>
        <v>144600</v>
      </c>
      <c r="Y232" s="2" cm="1">
        <f t="array" ref="Y232">_xlfn.XLOOKUP(Y$1&amp;$R232,$C$3:$C$1662&amp;$D$3:$D$1662,$E$3:$E$1662,0,0,1)</f>
        <v>0</v>
      </c>
      <c r="Z232" s="2" cm="1">
        <f t="array" ref="Z232">_xlfn.XLOOKUP(Z$1&amp;$R232,$C$3:$C$1662&amp;$D$3:$D$1662,$E$3:$E$1662,0,0,1)</f>
        <v>100</v>
      </c>
      <c r="AA232" s="2" cm="1">
        <f t="array" ref="AA232">_xlfn.XLOOKUP(AA$1&amp;$R232,$C$3:$C$1662&amp;$D$3:$D$1662,$E$3:$E$1662,0,0,1)</f>
        <v>200</v>
      </c>
      <c r="AB232" s="2" cm="1">
        <f t="array" ref="AB232">_xlfn.XLOOKUP(AB$1&amp;$R232,$C$3:$C$1662&amp;$D$3:$D$1662,$E$3:$E$1662,0,0,1)</f>
        <v>200</v>
      </c>
      <c r="AC232" s="2" cm="1">
        <f t="array" ref="AC232">_xlfn.XLOOKUP(AC$1&amp;$R232,$C$3:$C$1662&amp;$D$3:$D$1662,$E$3:$E$1662,0,0,1)</f>
        <v>700</v>
      </c>
    </row>
    <row r="233" spans="3:29" x14ac:dyDescent="0.4">
      <c r="C233" t="s">
        <v>758</v>
      </c>
      <c r="D233" t="s">
        <v>441</v>
      </c>
      <c r="E233">
        <v>700</v>
      </c>
      <c r="R233" t="s">
        <v>216</v>
      </c>
      <c r="S233" s="2">
        <f t="shared" si="16"/>
        <v>99180</v>
      </c>
      <c r="T233" s="2">
        <f t="shared" si="19"/>
        <v>60500</v>
      </c>
      <c r="U233" s="2">
        <f t="shared" si="19"/>
        <v>67600</v>
      </c>
      <c r="V233" s="2">
        <f t="shared" si="19"/>
        <v>97400</v>
      </c>
      <c r="W233" s="2">
        <f t="shared" si="19"/>
        <v>125700</v>
      </c>
      <c r="X233" s="2">
        <f t="shared" si="19"/>
        <v>144700</v>
      </c>
      <c r="Y233" s="2" cm="1">
        <f t="array" ref="Y233">_xlfn.XLOOKUP(Y$1&amp;$R233,$C$3:$C$1662&amp;$D$3:$D$1662,$E$3:$E$1662,0,0,1)</f>
        <v>500</v>
      </c>
      <c r="Z233" s="2" cm="1">
        <f t="array" ref="Z233">_xlfn.XLOOKUP(Z$1&amp;$R233,$C$3:$C$1662&amp;$D$3:$D$1662,$E$3:$E$1662,0,0,1)</f>
        <v>0</v>
      </c>
      <c r="AA233" s="2" cm="1">
        <f t="array" ref="AA233">_xlfn.XLOOKUP(AA$1&amp;$R233,$C$3:$C$1662&amp;$D$3:$D$1662,$E$3:$E$1662,0,0,1)</f>
        <v>300</v>
      </c>
      <c r="AB233" s="2" cm="1">
        <f t="array" ref="AB233">_xlfn.XLOOKUP(AB$1&amp;$R233,$C$3:$C$1662&amp;$D$3:$D$1662,$E$3:$E$1662,0,0,1)</f>
        <v>0</v>
      </c>
      <c r="AC233" s="2" cm="1">
        <f t="array" ref="AC233">_xlfn.XLOOKUP(AC$1&amp;$R233,$C$3:$C$1662&amp;$D$3:$D$1662,$E$3:$E$1662,0,0,1)</f>
        <v>100</v>
      </c>
    </row>
    <row r="234" spans="3:29" x14ac:dyDescent="0.4">
      <c r="C234" t="s">
        <v>758</v>
      </c>
      <c r="D234" t="s">
        <v>442</v>
      </c>
      <c r="E234">
        <v>100</v>
      </c>
      <c r="R234" t="s">
        <v>212</v>
      </c>
      <c r="S234" s="2">
        <f t="shared" si="16"/>
        <v>99220</v>
      </c>
      <c r="T234" s="2">
        <f t="shared" si="19"/>
        <v>60500</v>
      </c>
      <c r="U234" s="2">
        <f t="shared" si="19"/>
        <v>67600</v>
      </c>
      <c r="V234" s="2">
        <f t="shared" si="19"/>
        <v>97400</v>
      </c>
      <c r="W234" s="2">
        <f t="shared" si="19"/>
        <v>125700</v>
      </c>
      <c r="X234" s="2">
        <f t="shared" si="19"/>
        <v>144900</v>
      </c>
      <c r="Y234" s="2" cm="1">
        <f t="array" ref="Y234">_xlfn.XLOOKUP(Y$1&amp;$R234,$C$3:$C$1662&amp;$D$3:$D$1662,$E$3:$E$1662,0,0,1)</f>
        <v>0</v>
      </c>
      <c r="Z234" s="2" cm="1">
        <f t="array" ref="Z234">_xlfn.XLOOKUP(Z$1&amp;$R234,$C$3:$C$1662&amp;$D$3:$D$1662,$E$3:$E$1662,0,0,1)</f>
        <v>0</v>
      </c>
      <c r="AA234" s="2" cm="1">
        <f t="array" ref="AA234">_xlfn.XLOOKUP(AA$1&amp;$R234,$C$3:$C$1662&amp;$D$3:$D$1662,$E$3:$E$1662,0,0,1)</f>
        <v>0</v>
      </c>
      <c r="AB234" s="2" cm="1">
        <f t="array" ref="AB234">_xlfn.XLOOKUP(AB$1&amp;$R234,$C$3:$C$1662&amp;$D$3:$D$1662,$E$3:$E$1662,0,0,1)</f>
        <v>0</v>
      </c>
      <c r="AC234" s="2" cm="1">
        <f t="array" ref="AC234">_xlfn.XLOOKUP(AC$1&amp;$R234,$C$3:$C$1662&amp;$D$3:$D$1662,$E$3:$E$1662,0,0,1)</f>
        <v>200</v>
      </c>
    </row>
    <row r="235" spans="3:29" x14ac:dyDescent="0.4">
      <c r="C235" t="s">
        <v>758</v>
      </c>
      <c r="D235" t="s">
        <v>443</v>
      </c>
      <c r="E235">
        <v>200</v>
      </c>
      <c r="R235" t="s">
        <v>146</v>
      </c>
      <c r="S235" s="2">
        <f t="shared" si="16"/>
        <v>99280</v>
      </c>
      <c r="T235" s="2">
        <f t="shared" si="19"/>
        <v>60600</v>
      </c>
      <c r="U235" s="2">
        <f t="shared" si="19"/>
        <v>67600</v>
      </c>
      <c r="V235" s="2">
        <f t="shared" si="19"/>
        <v>97500</v>
      </c>
      <c r="W235" s="2">
        <f t="shared" si="19"/>
        <v>125700</v>
      </c>
      <c r="X235" s="2">
        <f t="shared" si="19"/>
        <v>145000</v>
      </c>
      <c r="Y235" s="2" cm="1">
        <f t="array" ref="Y235">_xlfn.XLOOKUP(Y$1&amp;$R235,$C$3:$C$1662&amp;$D$3:$D$1662,$E$3:$E$1662,0,0,1)</f>
        <v>100</v>
      </c>
      <c r="Z235" s="2" cm="1">
        <f t="array" ref="Z235">_xlfn.XLOOKUP(Z$1&amp;$R235,$C$3:$C$1662&amp;$D$3:$D$1662,$E$3:$E$1662,0,0,1)</f>
        <v>0</v>
      </c>
      <c r="AA235" s="2" cm="1">
        <f t="array" ref="AA235">_xlfn.XLOOKUP(AA$1&amp;$R235,$C$3:$C$1662&amp;$D$3:$D$1662,$E$3:$E$1662,0,0,1)</f>
        <v>100</v>
      </c>
      <c r="AB235" s="2" cm="1">
        <f t="array" ref="AB235">_xlfn.XLOOKUP(AB$1&amp;$R235,$C$3:$C$1662&amp;$D$3:$D$1662,$E$3:$E$1662,0,0,1)</f>
        <v>0</v>
      </c>
      <c r="AC235" s="2" cm="1">
        <f t="array" ref="AC235">_xlfn.XLOOKUP(AC$1&amp;$R235,$C$3:$C$1662&amp;$D$3:$D$1662,$E$3:$E$1662,0,0,1)</f>
        <v>100</v>
      </c>
    </row>
    <row r="236" spans="3:29" x14ac:dyDescent="0.4">
      <c r="C236" t="s">
        <v>758</v>
      </c>
      <c r="D236" t="s">
        <v>444</v>
      </c>
      <c r="E236">
        <v>100</v>
      </c>
      <c r="R236" t="s">
        <v>195</v>
      </c>
      <c r="S236" s="2">
        <f t="shared" si="16"/>
        <v>99520</v>
      </c>
      <c r="T236" s="2">
        <f t="shared" si="19"/>
        <v>61200</v>
      </c>
      <c r="U236" s="2">
        <f t="shared" si="19"/>
        <v>67600</v>
      </c>
      <c r="V236" s="2">
        <f t="shared" si="19"/>
        <v>98100</v>
      </c>
      <c r="W236" s="2">
        <f t="shared" si="19"/>
        <v>125700</v>
      </c>
      <c r="X236" s="2">
        <f t="shared" si="19"/>
        <v>145000</v>
      </c>
      <c r="Y236" s="2" cm="1">
        <f t="array" ref="Y236">_xlfn.XLOOKUP(Y$1&amp;$R236,$C$3:$C$1662&amp;$D$3:$D$1662,$E$3:$E$1662,0,0,1)</f>
        <v>600</v>
      </c>
      <c r="Z236" s="2" cm="1">
        <f t="array" ref="Z236">_xlfn.XLOOKUP(Z$1&amp;$R236,$C$3:$C$1662&amp;$D$3:$D$1662,$E$3:$E$1662,0,0,1)</f>
        <v>0</v>
      </c>
      <c r="AA236" s="2" cm="1">
        <f t="array" ref="AA236">_xlfn.XLOOKUP(AA$1&amp;$R236,$C$3:$C$1662&amp;$D$3:$D$1662,$E$3:$E$1662,0,0,1)</f>
        <v>600</v>
      </c>
      <c r="AB236" s="2" cm="1">
        <f t="array" ref="AB236">_xlfn.XLOOKUP(AB$1&amp;$R236,$C$3:$C$1662&amp;$D$3:$D$1662,$E$3:$E$1662,0,0,1)</f>
        <v>0</v>
      </c>
      <c r="AC236" s="2" cm="1">
        <f t="array" ref="AC236">_xlfn.XLOOKUP(AC$1&amp;$R236,$C$3:$C$1662&amp;$D$3:$D$1662,$E$3:$E$1662,0,0,1)</f>
        <v>0</v>
      </c>
    </row>
    <row r="237" spans="3:29" x14ac:dyDescent="0.4">
      <c r="C237" t="s">
        <v>758</v>
      </c>
      <c r="D237" t="s">
        <v>445</v>
      </c>
      <c r="E237">
        <v>0</v>
      </c>
      <c r="R237" t="s">
        <v>243</v>
      </c>
      <c r="S237" s="2">
        <f t="shared" si="16"/>
        <v>99580</v>
      </c>
      <c r="T237" s="2">
        <f t="shared" si="19"/>
        <v>61200</v>
      </c>
      <c r="U237" s="2">
        <f t="shared" si="19"/>
        <v>67900</v>
      </c>
      <c r="V237" s="2">
        <f t="shared" si="19"/>
        <v>98100</v>
      </c>
      <c r="W237" s="2">
        <f t="shared" si="19"/>
        <v>125700</v>
      </c>
      <c r="X237" s="2">
        <f t="shared" si="19"/>
        <v>145000</v>
      </c>
      <c r="Y237" s="2" cm="1">
        <f t="array" ref="Y237">_xlfn.XLOOKUP(Y$1&amp;$R237,$C$3:$C$1662&amp;$D$3:$D$1662,$E$3:$E$1662,0,0,1)</f>
        <v>0</v>
      </c>
      <c r="Z237" s="2" cm="1">
        <f t="array" ref="Z237">_xlfn.XLOOKUP(Z$1&amp;$R237,$C$3:$C$1662&amp;$D$3:$D$1662,$E$3:$E$1662,0,0,1)</f>
        <v>300</v>
      </c>
      <c r="AA237" s="2" cm="1">
        <f t="array" ref="AA237">_xlfn.XLOOKUP(AA$1&amp;$R237,$C$3:$C$1662&amp;$D$3:$D$1662,$E$3:$E$1662,0,0,1)</f>
        <v>0</v>
      </c>
      <c r="AB237" s="2" cm="1">
        <f t="array" ref="AB237">_xlfn.XLOOKUP(AB$1&amp;$R237,$C$3:$C$1662&amp;$D$3:$D$1662,$E$3:$E$1662,0,0,1)</f>
        <v>0</v>
      </c>
      <c r="AC237" s="2" cm="1">
        <f t="array" ref="AC237">_xlfn.XLOOKUP(AC$1&amp;$R237,$C$3:$C$1662&amp;$D$3:$D$1662,$E$3:$E$1662,0,0,1)</f>
        <v>0</v>
      </c>
    </row>
    <row r="238" spans="3:29" x14ac:dyDescent="0.4">
      <c r="C238" t="s">
        <v>758</v>
      </c>
      <c r="D238" t="s">
        <v>446</v>
      </c>
      <c r="E238">
        <v>0</v>
      </c>
      <c r="R238" t="s">
        <v>305</v>
      </c>
      <c r="S238" s="2">
        <f t="shared" si="16"/>
        <v>100020</v>
      </c>
      <c r="T238" s="2">
        <f t="shared" si="19"/>
        <v>62700</v>
      </c>
      <c r="U238" s="2">
        <f t="shared" si="19"/>
        <v>67900</v>
      </c>
      <c r="V238" s="2">
        <f t="shared" si="19"/>
        <v>98800</v>
      </c>
      <c r="W238" s="2">
        <f t="shared" si="19"/>
        <v>125700</v>
      </c>
      <c r="X238" s="2">
        <f t="shared" si="19"/>
        <v>145000</v>
      </c>
      <c r="Y238" s="2" cm="1">
        <f t="array" ref="Y238">_xlfn.XLOOKUP(Y$1&amp;$R238,$C$3:$C$1662&amp;$D$3:$D$1662,$E$3:$E$1662,0,0,1)</f>
        <v>1500</v>
      </c>
      <c r="Z238" s="2" cm="1">
        <f t="array" ref="Z238">_xlfn.XLOOKUP(Z$1&amp;$R238,$C$3:$C$1662&amp;$D$3:$D$1662,$E$3:$E$1662,0,0,1)</f>
        <v>0</v>
      </c>
      <c r="AA238" s="2" cm="1">
        <f t="array" ref="AA238">_xlfn.XLOOKUP(AA$1&amp;$R238,$C$3:$C$1662&amp;$D$3:$D$1662,$E$3:$E$1662,0,0,1)</f>
        <v>700</v>
      </c>
      <c r="AB238" s="2" cm="1">
        <f t="array" ref="AB238">_xlfn.XLOOKUP(AB$1&amp;$R238,$C$3:$C$1662&amp;$D$3:$D$1662,$E$3:$E$1662,0,0,1)</f>
        <v>0</v>
      </c>
      <c r="AC238" s="2" cm="1">
        <f t="array" ref="AC238">_xlfn.XLOOKUP(AC$1&amp;$R238,$C$3:$C$1662&amp;$D$3:$D$1662,$E$3:$E$1662,0,0,1)</f>
        <v>0</v>
      </c>
    </row>
    <row r="239" spans="3:29" x14ac:dyDescent="0.4">
      <c r="C239" t="s">
        <v>758</v>
      </c>
      <c r="D239" t="s">
        <v>447</v>
      </c>
      <c r="E239">
        <v>0</v>
      </c>
      <c r="R239" t="s">
        <v>281</v>
      </c>
      <c r="S239" s="2">
        <f t="shared" si="16"/>
        <v>100080</v>
      </c>
      <c r="T239" s="2">
        <f t="shared" si="19"/>
        <v>62700</v>
      </c>
      <c r="U239" s="2">
        <f t="shared" si="19"/>
        <v>68000</v>
      </c>
      <c r="V239" s="2">
        <f t="shared" si="19"/>
        <v>98900</v>
      </c>
      <c r="W239" s="2">
        <f t="shared" si="19"/>
        <v>125700</v>
      </c>
      <c r="X239" s="2">
        <f t="shared" si="19"/>
        <v>145100</v>
      </c>
      <c r="Y239" s="2" cm="1">
        <f t="array" ref="Y239">_xlfn.XLOOKUP(Y$1&amp;$R239,$C$3:$C$1662&amp;$D$3:$D$1662,$E$3:$E$1662,0,0,1)</f>
        <v>0</v>
      </c>
      <c r="Z239" s="2" cm="1">
        <f t="array" ref="Z239">_xlfn.XLOOKUP(Z$1&amp;$R239,$C$3:$C$1662&amp;$D$3:$D$1662,$E$3:$E$1662,0,0,1)</f>
        <v>100</v>
      </c>
      <c r="AA239" s="2" cm="1">
        <f t="array" ref="AA239">_xlfn.XLOOKUP(AA$1&amp;$R239,$C$3:$C$1662&amp;$D$3:$D$1662,$E$3:$E$1662,0,0,1)</f>
        <v>100</v>
      </c>
      <c r="AB239" s="2" cm="1">
        <f t="array" ref="AB239">_xlfn.XLOOKUP(AB$1&amp;$R239,$C$3:$C$1662&amp;$D$3:$D$1662,$E$3:$E$1662,0,0,1)</f>
        <v>0</v>
      </c>
      <c r="AC239" s="2" cm="1">
        <f t="array" ref="AC239">_xlfn.XLOOKUP(AC$1&amp;$R239,$C$3:$C$1662&amp;$D$3:$D$1662,$E$3:$E$1662,0,0,1)</f>
        <v>100</v>
      </c>
    </row>
    <row r="240" spans="3:29" x14ac:dyDescent="0.4">
      <c r="C240" t="s">
        <v>758</v>
      </c>
      <c r="D240" t="s">
        <v>448</v>
      </c>
      <c r="E240">
        <v>100</v>
      </c>
      <c r="R240" t="s">
        <v>135</v>
      </c>
      <c r="S240" s="2">
        <f t="shared" si="16"/>
        <v>100200</v>
      </c>
      <c r="T240" s="2">
        <f t="shared" si="19"/>
        <v>62700</v>
      </c>
      <c r="U240" s="2">
        <f t="shared" si="19"/>
        <v>68100</v>
      </c>
      <c r="V240" s="2">
        <f t="shared" si="19"/>
        <v>99400</v>
      </c>
      <c r="W240" s="2">
        <f t="shared" si="19"/>
        <v>125700</v>
      </c>
      <c r="X240" s="2">
        <f t="shared" si="19"/>
        <v>145100</v>
      </c>
      <c r="Y240" s="2" cm="1">
        <f t="array" ref="Y240">_xlfn.XLOOKUP(Y$1&amp;$R240,$C$3:$C$1662&amp;$D$3:$D$1662,$E$3:$E$1662,0,0,1)</f>
        <v>0</v>
      </c>
      <c r="Z240" s="2" cm="1">
        <f t="array" ref="Z240">_xlfn.XLOOKUP(Z$1&amp;$R240,$C$3:$C$1662&amp;$D$3:$D$1662,$E$3:$E$1662,0,0,1)</f>
        <v>100</v>
      </c>
      <c r="AA240" s="2" cm="1">
        <f t="array" ref="AA240">_xlfn.XLOOKUP(AA$1&amp;$R240,$C$3:$C$1662&amp;$D$3:$D$1662,$E$3:$E$1662,0,0,1)</f>
        <v>500</v>
      </c>
      <c r="AB240" s="2" cm="1">
        <f t="array" ref="AB240">_xlfn.XLOOKUP(AB$1&amp;$R240,$C$3:$C$1662&amp;$D$3:$D$1662,$E$3:$E$1662,0,0,1)</f>
        <v>0</v>
      </c>
      <c r="AC240" s="2" cm="1">
        <f t="array" ref="AC240">_xlfn.XLOOKUP(AC$1&amp;$R240,$C$3:$C$1662&amp;$D$3:$D$1662,$E$3:$E$1662,0,0,1)</f>
        <v>0</v>
      </c>
    </row>
    <row r="241" spans="3:29" x14ac:dyDescent="0.4">
      <c r="C241" t="s">
        <v>758</v>
      </c>
      <c r="D241" t="s">
        <v>449</v>
      </c>
      <c r="E241">
        <v>0</v>
      </c>
      <c r="R241" t="s">
        <v>306</v>
      </c>
      <c r="S241" s="2">
        <f t="shared" si="16"/>
        <v>100340</v>
      </c>
      <c r="T241" s="2">
        <f t="shared" si="19"/>
        <v>62700</v>
      </c>
      <c r="U241" s="2">
        <f t="shared" si="19"/>
        <v>68100</v>
      </c>
      <c r="V241" s="2">
        <f t="shared" si="19"/>
        <v>99600</v>
      </c>
      <c r="W241" s="2">
        <f t="shared" si="19"/>
        <v>125700</v>
      </c>
      <c r="X241" s="2">
        <f t="shared" si="19"/>
        <v>145600</v>
      </c>
      <c r="Y241" s="2" cm="1">
        <f t="array" ref="Y241">_xlfn.XLOOKUP(Y$1&amp;$R241,$C$3:$C$1662&amp;$D$3:$D$1662,$E$3:$E$1662,0,0,1)</f>
        <v>0</v>
      </c>
      <c r="Z241" s="2" cm="1">
        <f t="array" ref="Z241">_xlfn.XLOOKUP(Z$1&amp;$R241,$C$3:$C$1662&amp;$D$3:$D$1662,$E$3:$E$1662,0,0,1)</f>
        <v>0</v>
      </c>
      <c r="AA241" s="2" cm="1">
        <f t="array" ref="AA241">_xlfn.XLOOKUP(AA$1&amp;$R241,$C$3:$C$1662&amp;$D$3:$D$1662,$E$3:$E$1662,0,0,1)</f>
        <v>200</v>
      </c>
      <c r="AB241" s="2" cm="1">
        <f t="array" ref="AB241">_xlfn.XLOOKUP(AB$1&amp;$R241,$C$3:$C$1662&amp;$D$3:$D$1662,$E$3:$E$1662,0,0,1)</f>
        <v>0</v>
      </c>
      <c r="AC241" s="2" cm="1">
        <f t="array" ref="AC241">_xlfn.XLOOKUP(AC$1&amp;$R241,$C$3:$C$1662&amp;$D$3:$D$1662,$E$3:$E$1662,0,0,1)</f>
        <v>500</v>
      </c>
    </row>
    <row r="242" spans="3:29" x14ac:dyDescent="0.4">
      <c r="C242" t="s">
        <v>758</v>
      </c>
      <c r="D242" t="s">
        <v>450</v>
      </c>
      <c r="E242">
        <v>500</v>
      </c>
      <c r="R242" t="s">
        <v>59</v>
      </c>
      <c r="S242" s="2">
        <f t="shared" si="16"/>
        <v>100780</v>
      </c>
      <c r="T242" s="2">
        <f t="shared" si="19"/>
        <v>62700</v>
      </c>
      <c r="U242" s="2">
        <f t="shared" si="19"/>
        <v>68200</v>
      </c>
      <c r="V242" s="2">
        <f t="shared" si="19"/>
        <v>99600</v>
      </c>
      <c r="W242" s="2">
        <f t="shared" si="19"/>
        <v>127700</v>
      </c>
      <c r="X242" s="2">
        <f t="shared" si="19"/>
        <v>145700</v>
      </c>
      <c r="Y242" s="2" cm="1">
        <f t="array" ref="Y242">_xlfn.XLOOKUP(Y$1&amp;$R242,$C$3:$C$1662&amp;$D$3:$D$1662,$E$3:$E$1662,0,0,1)</f>
        <v>0</v>
      </c>
      <c r="Z242" s="2" cm="1">
        <f t="array" ref="Z242">_xlfn.XLOOKUP(Z$1&amp;$R242,$C$3:$C$1662&amp;$D$3:$D$1662,$E$3:$E$1662,0,0,1)</f>
        <v>100</v>
      </c>
      <c r="AA242" s="2" cm="1">
        <f t="array" ref="AA242">_xlfn.XLOOKUP(AA$1&amp;$R242,$C$3:$C$1662&amp;$D$3:$D$1662,$E$3:$E$1662,0,0,1)</f>
        <v>0</v>
      </c>
      <c r="AB242" s="2" cm="1">
        <f t="array" ref="AB242">_xlfn.XLOOKUP(AB$1&amp;$R242,$C$3:$C$1662&amp;$D$3:$D$1662,$E$3:$E$1662,0,0,1)</f>
        <v>2000</v>
      </c>
      <c r="AC242" s="2" cm="1">
        <f t="array" ref="AC242">_xlfn.XLOOKUP(AC$1&amp;$R242,$C$3:$C$1662&amp;$D$3:$D$1662,$E$3:$E$1662,0,0,1)</f>
        <v>100</v>
      </c>
    </row>
    <row r="243" spans="3:29" x14ac:dyDescent="0.4">
      <c r="C243" t="s">
        <v>758</v>
      </c>
      <c r="D243" t="s">
        <v>451</v>
      </c>
      <c r="E243">
        <v>100</v>
      </c>
      <c r="R243" t="s">
        <v>142</v>
      </c>
      <c r="S243" s="2">
        <f t="shared" si="16"/>
        <v>100800</v>
      </c>
      <c r="T243" s="2">
        <f t="shared" si="19"/>
        <v>62700</v>
      </c>
      <c r="U243" s="2">
        <f t="shared" si="19"/>
        <v>68200</v>
      </c>
      <c r="V243" s="2">
        <f t="shared" si="19"/>
        <v>99600</v>
      </c>
      <c r="W243" s="2">
        <f t="shared" si="19"/>
        <v>127700</v>
      </c>
      <c r="X243" s="2">
        <f t="shared" si="19"/>
        <v>145800</v>
      </c>
      <c r="Y243" s="2" cm="1">
        <f t="array" ref="Y243">_xlfn.XLOOKUP(Y$1&amp;$R243,$C$3:$C$1662&amp;$D$3:$D$1662,$E$3:$E$1662,0,0,1)</f>
        <v>0</v>
      </c>
      <c r="Z243" s="2" cm="1">
        <f t="array" ref="Z243">_xlfn.XLOOKUP(Z$1&amp;$R243,$C$3:$C$1662&amp;$D$3:$D$1662,$E$3:$E$1662,0,0,1)</f>
        <v>0</v>
      </c>
      <c r="AA243" s="2" cm="1">
        <f t="array" ref="AA243">_xlfn.XLOOKUP(AA$1&amp;$R243,$C$3:$C$1662&amp;$D$3:$D$1662,$E$3:$E$1662,0,0,1)</f>
        <v>0</v>
      </c>
      <c r="AB243" s="2" cm="1">
        <f t="array" ref="AB243">_xlfn.XLOOKUP(AB$1&amp;$R243,$C$3:$C$1662&amp;$D$3:$D$1662,$E$3:$E$1662,0,0,1)</f>
        <v>0</v>
      </c>
      <c r="AC243" s="2" cm="1">
        <f t="array" ref="AC243">_xlfn.XLOOKUP(AC$1&amp;$R243,$C$3:$C$1662&amp;$D$3:$D$1662,$E$3:$E$1662,0,0,1)</f>
        <v>100</v>
      </c>
    </row>
    <row r="244" spans="3:29" x14ac:dyDescent="0.4">
      <c r="C244" t="s">
        <v>758</v>
      </c>
      <c r="D244" t="s">
        <v>452</v>
      </c>
      <c r="E244">
        <v>100</v>
      </c>
      <c r="R244" t="s">
        <v>282</v>
      </c>
      <c r="S244" s="2">
        <f t="shared" si="16"/>
        <v>101020</v>
      </c>
      <c r="T244" s="2">
        <f t="shared" ref="T244:X259" si="20">T243+Y244</f>
        <v>63400</v>
      </c>
      <c r="U244" s="2">
        <f t="shared" si="20"/>
        <v>68600</v>
      </c>
      <c r="V244" s="2">
        <f t="shared" si="20"/>
        <v>99600</v>
      </c>
      <c r="W244" s="2">
        <f t="shared" si="20"/>
        <v>127700</v>
      </c>
      <c r="X244" s="2">
        <f t="shared" si="20"/>
        <v>145800</v>
      </c>
      <c r="Y244" s="2" cm="1">
        <f t="array" ref="Y244">_xlfn.XLOOKUP(Y$1&amp;$R244,$C$3:$C$1662&amp;$D$3:$D$1662,$E$3:$E$1662,0,0,1)</f>
        <v>700</v>
      </c>
      <c r="Z244" s="2" cm="1">
        <f t="array" ref="Z244">_xlfn.XLOOKUP(Z$1&amp;$R244,$C$3:$C$1662&amp;$D$3:$D$1662,$E$3:$E$1662,0,0,1)</f>
        <v>400</v>
      </c>
      <c r="AA244" s="2" cm="1">
        <f t="array" ref="AA244">_xlfn.XLOOKUP(AA$1&amp;$R244,$C$3:$C$1662&amp;$D$3:$D$1662,$E$3:$E$1662,0,0,1)</f>
        <v>0</v>
      </c>
      <c r="AB244" s="2" cm="1">
        <f t="array" ref="AB244">_xlfn.XLOOKUP(AB$1&amp;$R244,$C$3:$C$1662&amp;$D$3:$D$1662,$E$3:$E$1662,0,0,1)</f>
        <v>0</v>
      </c>
      <c r="AC244" s="2" cm="1">
        <f t="array" ref="AC244">_xlfn.XLOOKUP(AC$1&amp;$R244,$C$3:$C$1662&amp;$D$3:$D$1662,$E$3:$E$1662,0,0,1)</f>
        <v>0</v>
      </c>
    </row>
    <row r="245" spans="3:29" x14ac:dyDescent="0.4">
      <c r="C245" t="s">
        <v>758</v>
      </c>
      <c r="D245" t="s">
        <v>453</v>
      </c>
      <c r="E245">
        <v>0</v>
      </c>
      <c r="R245" t="s">
        <v>228</v>
      </c>
      <c r="S245" s="2">
        <f t="shared" si="16"/>
        <v>101240</v>
      </c>
      <c r="T245" s="2">
        <f t="shared" si="20"/>
        <v>63600</v>
      </c>
      <c r="U245" s="2">
        <f t="shared" si="20"/>
        <v>68600</v>
      </c>
      <c r="V245" s="2">
        <f t="shared" si="20"/>
        <v>99600</v>
      </c>
      <c r="W245" s="2">
        <f t="shared" si="20"/>
        <v>127900</v>
      </c>
      <c r="X245" s="2">
        <f t="shared" si="20"/>
        <v>146500</v>
      </c>
      <c r="Y245" s="2" cm="1">
        <f t="array" ref="Y245">_xlfn.XLOOKUP(Y$1&amp;$R245,$C$3:$C$1662&amp;$D$3:$D$1662,$E$3:$E$1662,0,0,1)</f>
        <v>200</v>
      </c>
      <c r="Z245" s="2" cm="1">
        <f t="array" ref="Z245">_xlfn.XLOOKUP(Z$1&amp;$R245,$C$3:$C$1662&amp;$D$3:$D$1662,$E$3:$E$1662,0,0,1)</f>
        <v>0</v>
      </c>
      <c r="AA245" s="2" cm="1">
        <f t="array" ref="AA245">_xlfn.XLOOKUP(AA$1&amp;$R245,$C$3:$C$1662&amp;$D$3:$D$1662,$E$3:$E$1662,0,0,1)</f>
        <v>0</v>
      </c>
      <c r="AB245" s="2" cm="1">
        <f t="array" ref="AB245">_xlfn.XLOOKUP(AB$1&amp;$R245,$C$3:$C$1662&amp;$D$3:$D$1662,$E$3:$E$1662,0,0,1)</f>
        <v>200</v>
      </c>
      <c r="AC245" s="2" cm="1">
        <f t="array" ref="AC245">_xlfn.XLOOKUP(AC$1&amp;$R245,$C$3:$C$1662&amp;$D$3:$D$1662,$E$3:$E$1662,0,0,1)</f>
        <v>700</v>
      </c>
    </row>
    <row r="246" spans="3:29" x14ac:dyDescent="0.4">
      <c r="C246" t="s">
        <v>758</v>
      </c>
      <c r="D246" t="s">
        <v>454</v>
      </c>
      <c r="E246">
        <v>700</v>
      </c>
      <c r="R246" t="s">
        <v>307</v>
      </c>
      <c r="S246" s="2">
        <f t="shared" si="16"/>
        <v>101320</v>
      </c>
      <c r="T246" s="2">
        <f t="shared" si="20"/>
        <v>63900</v>
      </c>
      <c r="U246" s="2">
        <f t="shared" si="20"/>
        <v>68600</v>
      </c>
      <c r="V246" s="2">
        <f t="shared" si="20"/>
        <v>99600</v>
      </c>
      <c r="W246" s="2">
        <f t="shared" si="20"/>
        <v>128000</v>
      </c>
      <c r="X246" s="2">
        <f t="shared" si="20"/>
        <v>146500</v>
      </c>
      <c r="Y246" s="2" cm="1">
        <f t="array" ref="Y246">_xlfn.XLOOKUP(Y$1&amp;$R246,$C$3:$C$1662&amp;$D$3:$D$1662,$E$3:$E$1662,0,0,1)</f>
        <v>300</v>
      </c>
      <c r="Z246" s="2" cm="1">
        <f t="array" ref="Z246">_xlfn.XLOOKUP(Z$1&amp;$R246,$C$3:$C$1662&amp;$D$3:$D$1662,$E$3:$E$1662,0,0,1)</f>
        <v>0</v>
      </c>
      <c r="AA246" s="2" cm="1">
        <f t="array" ref="AA246">_xlfn.XLOOKUP(AA$1&amp;$R246,$C$3:$C$1662&amp;$D$3:$D$1662,$E$3:$E$1662,0,0,1)</f>
        <v>0</v>
      </c>
      <c r="AB246" s="2" cm="1">
        <f t="array" ref="AB246">_xlfn.XLOOKUP(AB$1&amp;$R246,$C$3:$C$1662&amp;$D$3:$D$1662,$E$3:$E$1662,0,0,1)</f>
        <v>100</v>
      </c>
      <c r="AC246" s="2" cm="1">
        <f t="array" ref="AC246">_xlfn.XLOOKUP(AC$1&amp;$R246,$C$3:$C$1662&amp;$D$3:$D$1662,$E$3:$E$1662,0,0,1)</f>
        <v>0</v>
      </c>
    </row>
    <row r="247" spans="3:29" x14ac:dyDescent="0.4">
      <c r="C247" t="s">
        <v>758</v>
      </c>
      <c r="D247" t="s">
        <v>455</v>
      </c>
      <c r="E247">
        <v>0</v>
      </c>
      <c r="R247" t="s">
        <v>308</v>
      </c>
      <c r="S247" s="2">
        <f t="shared" si="16"/>
        <v>101380</v>
      </c>
      <c r="T247" s="2">
        <f t="shared" si="20"/>
        <v>64000</v>
      </c>
      <c r="U247" s="2">
        <f t="shared" si="20"/>
        <v>68600</v>
      </c>
      <c r="V247" s="2">
        <f t="shared" si="20"/>
        <v>99800</v>
      </c>
      <c r="W247" s="2">
        <f t="shared" si="20"/>
        <v>128000</v>
      </c>
      <c r="X247" s="2">
        <f t="shared" si="20"/>
        <v>146500</v>
      </c>
      <c r="Y247" s="2" cm="1">
        <f t="array" ref="Y247">_xlfn.XLOOKUP(Y$1&amp;$R247,$C$3:$C$1662&amp;$D$3:$D$1662,$E$3:$E$1662,0,0,1)</f>
        <v>100</v>
      </c>
      <c r="Z247" s="2" cm="1">
        <f t="array" ref="Z247">_xlfn.XLOOKUP(Z$1&amp;$R247,$C$3:$C$1662&amp;$D$3:$D$1662,$E$3:$E$1662,0,0,1)</f>
        <v>0</v>
      </c>
      <c r="AA247" s="2" cm="1">
        <f t="array" ref="AA247">_xlfn.XLOOKUP(AA$1&amp;$R247,$C$3:$C$1662&amp;$D$3:$D$1662,$E$3:$E$1662,0,0,1)</f>
        <v>200</v>
      </c>
      <c r="AB247" s="2" cm="1">
        <f t="array" ref="AB247">_xlfn.XLOOKUP(AB$1&amp;$R247,$C$3:$C$1662&amp;$D$3:$D$1662,$E$3:$E$1662,0,0,1)</f>
        <v>0</v>
      </c>
      <c r="AC247" s="2" cm="1">
        <f t="array" ref="AC247">_xlfn.XLOOKUP(AC$1&amp;$R247,$C$3:$C$1662&amp;$D$3:$D$1662,$E$3:$E$1662,0,0,1)</f>
        <v>0</v>
      </c>
    </row>
    <row r="248" spans="3:29" x14ac:dyDescent="0.4">
      <c r="C248" t="s">
        <v>758</v>
      </c>
      <c r="D248" t="s">
        <v>456</v>
      </c>
      <c r="E248">
        <v>0</v>
      </c>
      <c r="R248" t="s">
        <v>258</v>
      </c>
      <c r="S248" s="2">
        <f t="shared" si="16"/>
        <v>101480</v>
      </c>
      <c r="T248" s="2">
        <f t="shared" si="20"/>
        <v>64300</v>
      </c>
      <c r="U248" s="2">
        <f t="shared" si="20"/>
        <v>68600</v>
      </c>
      <c r="V248" s="2">
        <f t="shared" si="20"/>
        <v>99800</v>
      </c>
      <c r="W248" s="2">
        <f t="shared" si="20"/>
        <v>128000</v>
      </c>
      <c r="X248" s="2">
        <f t="shared" si="20"/>
        <v>146700</v>
      </c>
      <c r="Y248" s="2" cm="1">
        <f t="array" ref="Y248">_xlfn.XLOOKUP(Y$1&amp;$R248,$C$3:$C$1662&amp;$D$3:$D$1662,$E$3:$E$1662,0,0,1)</f>
        <v>300</v>
      </c>
      <c r="Z248" s="2" cm="1">
        <f t="array" ref="Z248">_xlfn.XLOOKUP(Z$1&amp;$R248,$C$3:$C$1662&amp;$D$3:$D$1662,$E$3:$E$1662,0,0,1)</f>
        <v>0</v>
      </c>
      <c r="AA248" s="2" cm="1">
        <f t="array" ref="AA248">_xlfn.XLOOKUP(AA$1&amp;$R248,$C$3:$C$1662&amp;$D$3:$D$1662,$E$3:$E$1662,0,0,1)</f>
        <v>0</v>
      </c>
      <c r="AB248" s="2" cm="1">
        <f t="array" ref="AB248">_xlfn.XLOOKUP(AB$1&amp;$R248,$C$3:$C$1662&amp;$D$3:$D$1662,$E$3:$E$1662,0,0,1)</f>
        <v>0</v>
      </c>
      <c r="AC248" s="2" cm="1">
        <f t="array" ref="AC248">_xlfn.XLOOKUP(AC$1&amp;$R248,$C$3:$C$1662&amp;$D$3:$D$1662,$E$3:$E$1662,0,0,1)</f>
        <v>200</v>
      </c>
    </row>
    <row r="249" spans="3:29" x14ac:dyDescent="0.4">
      <c r="C249" t="s">
        <v>758</v>
      </c>
      <c r="D249" t="s">
        <v>457</v>
      </c>
      <c r="E249">
        <v>200</v>
      </c>
      <c r="R249" t="s">
        <v>109</v>
      </c>
      <c r="S249" s="2">
        <f t="shared" si="16"/>
        <v>101500</v>
      </c>
      <c r="T249" s="2">
        <f t="shared" si="20"/>
        <v>64300</v>
      </c>
      <c r="U249" s="2">
        <f t="shared" si="20"/>
        <v>68600</v>
      </c>
      <c r="V249" s="2">
        <f t="shared" si="20"/>
        <v>99800</v>
      </c>
      <c r="W249" s="2">
        <f t="shared" si="20"/>
        <v>128000</v>
      </c>
      <c r="X249" s="2">
        <f t="shared" si="20"/>
        <v>146800</v>
      </c>
      <c r="Y249" s="2" cm="1">
        <f t="array" ref="Y249">_xlfn.XLOOKUP(Y$1&amp;$R249,$C$3:$C$1662&amp;$D$3:$D$1662,$E$3:$E$1662,0,0,1)</f>
        <v>0</v>
      </c>
      <c r="Z249" s="2" cm="1">
        <f t="array" ref="Z249">_xlfn.XLOOKUP(Z$1&amp;$R249,$C$3:$C$1662&amp;$D$3:$D$1662,$E$3:$E$1662,0,0,1)</f>
        <v>0</v>
      </c>
      <c r="AA249" s="2" cm="1">
        <f t="array" ref="AA249">_xlfn.XLOOKUP(AA$1&amp;$R249,$C$3:$C$1662&amp;$D$3:$D$1662,$E$3:$E$1662,0,0,1)</f>
        <v>0</v>
      </c>
      <c r="AB249" s="2" cm="1">
        <f t="array" ref="AB249">_xlfn.XLOOKUP(AB$1&amp;$R249,$C$3:$C$1662&amp;$D$3:$D$1662,$E$3:$E$1662,0,0,1)</f>
        <v>0</v>
      </c>
      <c r="AC249" s="2" cm="1">
        <f t="array" ref="AC249">_xlfn.XLOOKUP(AC$1&amp;$R249,$C$3:$C$1662&amp;$D$3:$D$1662,$E$3:$E$1662,0,0,1)</f>
        <v>100</v>
      </c>
    </row>
    <row r="250" spans="3:29" x14ac:dyDescent="0.4">
      <c r="C250" t="s">
        <v>758</v>
      </c>
      <c r="D250" t="s">
        <v>458</v>
      </c>
      <c r="E250">
        <v>100</v>
      </c>
      <c r="R250" t="s">
        <v>260</v>
      </c>
      <c r="S250" s="2">
        <f t="shared" si="16"/>
        <v>101600</v>
      </c>
      <c r="T250" s="2">
        <f t="shared" si="20"/>
        <v>64300</v>
      </c>
      <c r="U250" s="2">
        <f t="shared" si="20"/>
        <v>68600</v>
      </c>
      <c r="V250" s="2">
        <f t="shared" si="20"/>
        <v>99900</v>
      </c>
      <c r="W250" s="2">
        <f t="shared" si="20"/>
        <v>128200</v>
      </c>
      <c r="X250" s="2">
        <f t="shared" si="20"/>
        <v>147000</v>
      </c>
      <c r="Y250" s="2" cm="1">
        <f t="array" ref="Y250">_xlfn.XLOOKUP(Y$1&amp;$R250,$C$3:$C$1662&amp;$D$3:$D$1662,$E$3:$E$1662,0,0,1)</f>
        <v>0</v>
      </c>
      <c r="Z250" s="2" cm="1">
        <f t="array" ref="Z250">_xlfn.XLOOKUP(Z$1&amp;$R250,$C$3:$C$1662&amp;$D$3:$D$1662,$E$3:$E$1662,0,0,1)</f>
        <v>0</v>
      </c>
      <c r="AA250" s="2" cm="1">
        <f t="array" ref="AA250">_xlfn.XLOOKUP(AA$1&amp;$R250,$C$3:$C$1662&amp;$D$3:$D$1662,$E$3:$E$1662,0,0,1)</f>
        <v>100</v>
      </c>
      <c r="AB250" s="2" cm="1">
        <f t="array" ref="AB250">_xlfn.XLOOKUP(AB$1&amp;$R250,$C$3:$C$1662&amp;$D$3:$D$1662,$E$3:$E$1662,0,0,1)</f>
        <v>200</v>
      </c>
      <c r="AC250" s="2" cm="1">
        <f t="array" ref="AC250">_xlfn.XLOOKUP(AC$1&amp;$R250,$C$3:$C$1662&amp;$D$3:$D$1662,$E$3:$E$1662,0,0,1)</f>
        <v>200</v>
      </c>
    </row>
    <row r="251" spans="3:29" x14ac:dyDescent="0.4">
      <c r="C251" t="s">
        <v>758</v>
      </c>
      <c r="D251" t="s">
        <v>459</v>
      </c>
      <c r="E251">
        <v>200</v>
      </c>
      <c r="R251" t="s">
        <v>265</v>
      </c>
      <c r="S251" s="2">
        <f t="shared" si="16"/>
        <v>101600</v>
      </c>
      <c r="T251" s="2">
        <f t="shared" si="20"/>
        <v>64300</v>
      </c>
      <c r="U251" s="2">
        <f t="shared" si="20"/>
        <v>68600</v>
      </c>
      <c r="V251" s="2">
        <f t="shared" si="20"/>
        <v>99900</v>
      </c>
      <c r="W251" s="2">
        <f t="shared" si="20"/>
        <v>128200</v>
      </c>
      <c r="X251" s="2">
        <f t="shared" si="20"/>
        <v>147000</v>
      </c>
      <c r="Y251" s="2" cm="1">
        <f t="array" ref="Y251">_xlfn.XLOOKUP(Y$1&amp;$R251,$C$3:$C$1662&amp;$D$3:$D$1662,$E$3:$E$1662,0,0,1)</f>
        <v>0</v>
      </c>
      <c r="Z251" s="2" cm="1">
        <f t="array" ref="Z251">_xlfn.XLOOKUP(Z$1&amp;$R251,$C$3:$C$1662&amp;$D$3:$D$1662,$E$3:$E$1662,0,0,1)</f>
        <v>0</v>
      </c>
      <c r="AA251" s="2" cm="1">
        <f t="array" ref="AA251">_xlfn.XLOOKUP(AA$1&amp;$R251,$C$3:$C$1662&amp;$D$3:$D$1662,$E$3:$E$1662,0,0,1)</f>
        <v>0</v>
      </c>
      <c r="AB251" s="2" cm="1">
        <f t="array" ref="AB251">_xlfn.XLOOKUP(AB$1&amp;$R251,$C$3:$C$1662&amp;$D$3:$D$1662,$E$3:$E$1662,0,0,1)</f>
        <v>0</v>
      </c>
      <c r="AC251" s="2" cm="1">
        <f t="array" ref="AC251">_xlfn.XLOOKUP(AC$1&amp;$R251,$C$3:$C$1662&amp;$D$3:$D$1662,$E$3:$E$1662,0,0,1)</f>
        <v>0</v>
      </c>
    </row>
    <row r="252" spans="3:29" x14ac:dyDescent="0.4">
      <c r="C252" t="s">
        <v>758</v>
      </c>
      <c r="D252" t="s">
        <v>460</v>
      </c>
      <c r="E252">
        <v>0</v>
      </c>
      <c r="R252" t="s">
        <v>188</v>
      </c>
      <c r="S252" s="2">
        <f t="shared" si="16"/>
        <v>101860</v>
      </c>
      <c r="T252" s="2">
        <f t="shared" si="20"/>
        <v>64500</v>
      </c>
      <c r="U252" s="2">
        <f t="shared" si="20"/>
        <v>68600</v>
      </c>
      <c r="V252" s="2">
        <f t="shared" si="20"/>
        <v>99900</v>
      </c>
      <c r="W252" s="2">
        <f t="shared" si="20"/>
        <v>129200</v>
      </c>
      <c r="X252" s="2">
        <f t="shared" si="20"/>
        <v>147100</v>
      </c>
      <c r="Y252" s="2" cm="1">
        <f t="array" ref="Y252">_xlfn.XLOOKUP(Y$1&amp;$R252,$C$3:$C$1662&amp;$D$3:$D$1662,$E$3:$E$1662,0,0,1)</f>
        <v>200</v>
      </c>
      <c r="Z252" s="2" cm="1">
        <f t="array" ref="Z252">_xlfn.XLOOKUP(Z$1&amp;$R252,$C$3:$C$1662&amp;$D$3:$D$1662,$E$3:$E$1662,0,0,1)</f>
        <v>0</v>
      </c>
      <c r="AA252" s="2" cm="1">
        <f t="array" ref="AA252">_xlfn.XLOOKUP(AA$1&amp;$R252,$C$3:$C$1662&amp;$D$3:$D$1662,$E$3:$E$1662,0,0,1)</f>
        <v>0</v>
      </c>
      <c r="AB252" s="2" cm="1">
        <f t="array" ref="AB252">_xlfn.XLOOKUP(AB$1&amp;$R252,$C$3:$C$1662&amp;$D$3:$D$1662,$E$3:$E$1662,0,0,1)</f>
        <v>1000</v>
      </c>
      <c r="AC252" s="2" cm="1">
        <f t="array" ref="AC252">_xlfn.XLOOKUP(AC$1&amp;$R252,$C$3:$C$1662&amp;$D$3:$D$1662,$E$3:$E$1662,0,0,1)</f>
        <v>100</v>
      </c>
    </row>
    <row r="253" spans="3:29" x14ac:dyDescent="0.4">
      <c r="C253" t="s">
        <v>758</v>
      </c>
      <c r="D253" t="s">
        <v>461</v>
      </c>
      <c r="E253">
        <v>100</v>
      </c>
      <c r="R253" t="s">
        <v>75</v>
      </c>
      <c r="S253" s="2">
        <f t="shared" si="16"/>
        <v>101980</v>
      </c>
      <c r="T253" s="2">
        <f t="shared" si="20"/>
        <v>64600</v>
      </c>
      <c r="U253" s="2">
        <f t="shared" si="20"/>
        <v>68600</v>
      </c>
      <c r="V253" s="2">
        <f t="shared" si="20"/>
        <v>99900</v>
      </c>
      <c r="W253" s="2">
        <f t="shared" si="20"/>
        <v>129700</v>
      </c>
      <c r="X253" s="2">
        <f t="shared" si="20"/>
        <v>147100</v>
      </c>
      <c r="Y253" s="2" cm="1">
        <f t="array" ref="Y253">_xlfn.XLOOKUP(Y$1&amp;$R253,$C$3:$C$1662&amp;$D$3:$D$1662,$E$3:$E$1662,0,0,1)</f>
        <v>100</v>
      </c>
      <c r="Z253" s="2" cm="1">
        <f t="array" ref="Z253">_xlfn.XLOOKUP(Z$1&amp;$R253,$C$3:$C$1662&amp;$D$3:$D$1662,$E$3:$E$1662,0,0,1)</f>
        <v>0</v>
      </c>
      <c r="AA253" s="2" cm="1">
        <f t="array" ref="AA253">_xlfn.XLOOKUP(AA$1&amp;$R253,$C$3:$C$1662&amp;$D$3:$D$1662,$E$3:$E$1662,0,0,1)</f>
        <v>0</v>
      </c>
      <c r="AB253" s="2" cm="1">
        <f t="array" ref="AB253">_xlfn.XLOOKUP(AB$1&amp;$R253,$C$3:$C$1662&amp;$D$3:$D$1662,$E$3:$E$1662,0,0,1)</f>
        <v>500</v>
      </c>
      <c r="AC253" s="2" cm="1">
        <f t="array" ref="AC253">_xlfn.XLOOKUP(AC$1&amp;$R253,$C$3:$C$1662&amp;$D$3:$D$1662,$E$3:$E$1662,0,0,1)</f>
        <v>0</v>
      </c>
    </row>
    <row r="254" spans="3:29" x14ac:dyDescent="0.4">
      <c r="C254" t="s">
        <v>758</v>
      </c>
      <c r="D254" t="s">
        <v>462</v>
      </c>
      <c r="E254">
        <v>0</v>
      </c>
      <c r="R254" t="s">
        <v>191</v>
      </c>
      <c r="S254" s="2">
        <f t="shared" si="16"/>
        <v>102000</v>
      </c>
      <c r="T254" s="2">
        <f t="shared" si="20"/>
        <v>64600</v>
      </c>
      <c r="U254" s="2">
        <f t="shared" si="20"/>
        <v>68600</v>
      </c>
      <c r="V254" s="2">
        <f t="shared" si="20"/>
        <v>99900</v>
      </c>
      <c r="W254" s="2">
        <f t="shared" si="20"/>
        <v>129800</v>
      </c>
      <c r="X254" s="2">
        <f t="shared" si="20"/>
        <v>147100</v>
      </c>
      <c r="Y254" s="2" cm="1">
        <f t="array" ref="Y254">_xlfn.XLOOKUP(Y$1&amp;$R254,$C$3:$C$1662&amp;$D$3:$D$1662,$E$3:$E$1662,0,0,1)</f>
        <v>0</v>
      </c>
      <c r="Z254" s="2" cm="1">
        <f t="array" ref="Z254">_xlfn.XLOOKUP(Z$1&amp;$R254,$C$3:$C$1662&amp;$D$3:$D$1662,$E$3:$E$1662,0,0,1)</f>
        <v>0</v>
      </c>
      <c r="AA254" s="2" cm="1">
        <f t="array" ref="AA254">_xlfn.XLOOKUP(AA$1&amp;$R254,$C$3:$C$1662&amp;$D$3:$D$1662,$E$3:$E$1662,0,0,1)</f>
        <v>0</v>
      </c>
      <c r="AB254" s="2" cm="1">
        <f t="array" ref="AB254">_xlfn.XLOOKUP(AB$1&amp;$R254,$C$3:$C$1662&amp;$D$3:$D$1662,$E$3:$E$1662,0,0,1)</f>
        <v>100</v>
      </c>
      <c r="AC254" s="2" cm="1">
        <f t="array" ref="AC254">_xlfn.XLOOKUP(AC$1&amp;$R254,$C$3:$C$1662&amp;$D$3:$D$1662,$E$3:$E$1662,0,0,1)</f>
        <v>0</v>
      </c>
    </row>
    <row r="255" spans="3:29" x14ac:dyDescent="0.4">
      <c r="C255" t="s">
        <v>758</v>
      </c>
      <c r="D255" t="s">
        <v>463</v>
      </c>
      <c r="E255">
        <v>0</v>
      </c>
      <c r="R255" t="s">
        <v>256</v>
      </c>
      <c r="S255" s="2">
        <f t="shared" si="16"/>
        <v>102020</v>
      </c>
      <c r="T255" s="2">
        <f t="shared" si="20"/>
        <v>64600</v>
      </c>
      <c r="U255" s="2">
        <f t="shared" si="20"/>
        <v>68600</v>
      </c>
      <c r="V255" s="2">
        <f t="shared" si="20"/>
        <v>99900</v>
      </c>
      <c r="W255" s="2">
        <f t="shared" si="20"/>
        <v>129800</v>
      </c>
      <c r="X255" s="2">
        <f t="shared" si="20"/>
        <v>147200</v>
      </c>
      <c r="Y255" s="2" cm="1">
        <f t="array" ref="Y255">_xlfn.XLOOKUP(Y$1&amp;$R255,$C$3:$C$1662&amp;$D$3:$D$1662,$E$3:$E$1662,0,0,1)</f>
        <v>0</v>
      </c>
      <c r="Z255" s="2" cm="1">
        <f t="array" ref="Z255">_xlfn.XLOOKUP(Z$1&amp;$R255,$C$3:$C$1662&amp;$D$3:$D$1662,$E$3:$E$1662,0,0,1)</f>
        <v>0</v>
      </c>
      <c r="AA255" s="2" cm="1">
        <f t="array" ref="AA255">_xlfn.XLOOKUP(AA$1&amp;$R255,$C$3:$C$1662&amp;$D$3:$D$1662,$E$3:$E$1662,0,0,1)</f>
        <v>0</v>
      </c>
      <c r="AB255" s="2" cm="1">
        <f t="array" ref="AB255">_xlfn.XLOOKUP(AB$1&amp;$R255,$C$3:$C$1662&amp;$D$3:$D$1662,$E$3:$E$1662,0,0,1)</f>
        <v>0</v>
      </c>
      <c r="AC255" s="2" cm="1">
        <f t="array" ref="AC255">_xlfn.XLOOKUP(AC$1&amp;$R255,$C$3:$C$1662&amp;$D$3:$D$1662,$E$3:$E$1662,0,0,1)</f>
        <v>100</v>
      </c>
    </row>
    <row r="256" spans="3:29" x14ac:dyDescent="0.4">
      <c r="C256" t="s">
        <v>758</v>
      </c>
      <c r="D256" t="s">
        <v>464</v>
      </c>
      <c r="E256">
        <v>100</v>
      </c>
      <c r="R256" t="s">
        <v>276</v>
      </c>
      <c r="S256" s="2">
        <f t="shared" si="16"/>
        <v>102100</v>
      </c>
      <c r="T256" s="2">
        <f t="shared" si="20"/>
        <v>65000</v>
      </c>
      <c r="U256" s="2">
        <f t="shared" si="20"/>
        <v>68600</v>
      </c>
      <c r="V256" s="2">
        <f t="shared" si="20"/>
        <v>99900</v>
      </c>
      <c r="W256" s="2">
        <f t="shared" si="20"/>
        <v>129800</v>
      </c>
      <c r="X256" s="2">
        <f t="shared" si="20"/>
        <v>147200</v>
      </c>
      <c r="Y256" s="2" cm="1">
        <f t="array" ref="Y256">_xlfn.XLOOKUP(Y$1&amp;$R256,$C$3:$C$1662&amp;$D$3:$D$1662,$E$3:$E$1662,0,0,1)</f>
        <v>400</v>
      </c>
      <c r="Z256" s="2" cm="1">
        <f t="array" ref="Z256">_xlfn.XLOOKUP(Z$1&amp;$R256,$C$3:$C$1662&amp;$D$3:$D$1662,$E$3:$E$1662,0,0,1)</f>
        <v>0</v>
      </c>
      <c r="AA256" s="2" cm="1">
        <f t="array" ref="AA256">_xlfn.XLOOKUP(AA$1&amp;$R256,$C$3:$C$1662&amp;$D$3:$D$1662,$E$3:$E$1662,0,0,1)</f>
        <v>0</v>
      </c>
      <c r="AB256" s="2" cm="1">
        <f t="array" ref="AB256">_xlfn.XLOOKUP(AB$1&amp;$R256,$C$3:$C$1662&amp;$D$3:$D$1662,$E$3:$E$1662,0,0,1)</f>
        <v>0</v>
      </c>
      <c r="AC256" s="2" cm="1">
        <f t="array" ref="AC256">_xlfn.XLOOKUP(AC$1&amp;$R256,$C$3:$C$1662&amp;$D$3:$D$1662,$E$3:$E$1662,0,0,1)</f>
        <v>0</v>
      </c>
    </row>
    <row r="257" spans="3:29" x14ac:dyDescent="0.4">
      <c r="C257" t="s">
        <v>758</v>
      </c>
      <c r="D257" t="s">
        <v>465</v>
      </c>
      <c r="E257">
        <v>0</v>
      </c>
      <c r="R257" t="s">
        <v>275</v>
      </c>
      <c r="S257" s="2">
        <f t="shared" si="16"/>
        <v>102220</v>
      </c>
      <c r="T257" s="2">
        <f t="shared" si="20"/>
        <v>65000</v>
      </c>
      <c r="U257" s="2">
        <f t="shared" si="20"/>
        <v>68600</v>
      </c>
      <c r="V257" s="2">
        <f t="shared" si="20"/>
        <v>100200</v>
      </c>
      <c r="W257" s="2">
        <f t="shared" si="20"/>
        <v>130000</v>
      </c>
      <c r="X257" s="2">
        <f t="shared" si="20"/>
        <v>147300</v>
      </c>
      <c r="Y257" s="2" cm="1">
        <f t="array" ref="Y257">_xlfn.XLOOKUP(Y$1&amp;$R257,$C$3:$C$1662&amp;$D$3:$D$1662,$E$3:$E$1662,0,0,1)</f>
        <v>0</v>
      </c>
      <c r="Z257" s="2" cm="1">
        <f t="array" ref="Z257">_xlfn.XLOOKUP(Z$1&amp;$R257,$C$3:$C$1662&amp;$D$3:$D$1662,$E$3:$E$1662,0,0,1)</f>
        <v>0</v>
      </c>
      <c r="AA257" s="2" cm="1">
        <f t="array" ref="AA257">_xlfn.XLOOKUP(AA$1&amp;$R257,$C$3:$C$1662&amp;$D$3:$D$1662,$E$3:$E$1662,0,0,1)</f>
        <v>300</v>
      </c>
      <c r="AB257" s="2" cm="1">
        <f t="array" ref="AB257">_xlfn.XLOOKUP(AB$1&amp;$R257,$C$3:$C$1662&amp;$D$3:$D$1662,$E$3:$E$1662,0,0,1)</f>
        <v>200</v>
      </c>
      <c r="AC257" s="2" cm="1">
        <f t="array" ref="AC257">_xlfn.XLOOKUP(AC$1&amp;$R257,$C$3:$C$1662&amp;$D$3:$D$1662,$E$3:$E$1662,0,0,1)</f>
        <v>100</v>
      </c>
    </row>
    <row r="258" spans="3:29" x14ac:dyDescent="0.4">
      <c r="C258" t="s">
        <v>758</v>
      </c>
      <c r="D258" t="s">
        <v>466</v>
      </c>
      <c r="E258">
        <v>100</v>
      </c>
      <c r="R258" t="s">
        <v>205</v>
      </c>
      <c r="S258" s="2">
        <f t="shared" si="16"/>
        <v>102220</v>
      </c>
      <c r="T258" s="2">
        <f t="shared" si="20"/>
        <v>65000</v>
      </c>
      <c r="U258" s="2">
        <f t="shared" si="20"/>
        <v>68600</v>
      </c>
      <c r="V258" s="2">
        <f t="shared" si="20"/>
        <v>100200</v>
      </c>
      <c r="W258" s="2">
        <f t="shared" si="20"/>
        <v>130000</v>
      </c>
      <c r="X258" s="2">
        <f t="shared" si="20"/>
        <v>147300</v>
      </c>
      <c r="Y258" s="2" cm="1">
        <f t="array" ref="Y258">_xlfn.XLOOKUP(Y$1&amp;$R258,$C$3:$C$1662&amp;$D$3:$D$1662,$E$3:$E$1662,0,0,1)</f>
        <v>0</v>
      </c>
      <c r="Z258" s="2" cm="1">
        <f t="array" ref="Z258">_xlfn.XLOOKUP(Z$1&amp;$R258,$C$3:$C$1662&amp;$D$3:$D$1662,$E$3:$E$1662,0,0,1)</f>
        <v>0</v>
      </c>
      <c r="AA258" s="2" cm="1">
        <f t="array" ref="AA258">_xlfn.XLOOKUP(AA$1&amp;$R258,$C$3:$C$1662&amp;$D$3:$D$1662,$E$3:$E$1662,0,0,1)</f>
        <v>0</v>
      </c>
      <c r="AB258" s="2" cm="1">
        <f t="array" ref="AB258">_xlfn.XLOOKUP(AB$1&amp;$R258,$C$3:$C$1662&amp;$D$3:$D$1662,$E$3:$E$1662,0,0,1)</f>
        <v>0</v>
      </c>
      <c r="AC258" s="2" cm="1">
        <f t="array" ref="AC258">_xlfn.XLOOKUP(AC$1&amp;$R258,$C$3:$C$1662&amp;$D$3:$D$1662,$E$3:$E$1662,0,0,1)</f>
        <v>0</v>
      </c>
    </row>
    <row r="259" spans="3:29" x14ac:dyDescent="0.4">
      <c r="C259" t="s">
        <v>758</v>
      </c>
      <c r="D259" t="s">
        <v>467</v>
      </c>
      <c r="E259">
        <v>0</v>
      </c>
      <c r="R259" t="s">
        <v>40</v>
      </c>
      <c r="S259" s="2">
        <f t="shared" ref="S259:S322" si="21">IFERROR(AVERAGEIFS(T259:X259,T259:X259,"&gt;0"),0)</f>
        <v>102460</v>
      </c>
      <c r="T259" s="2">
        <f t="shared" si="20"/>
        <v>65000</v>
      </c>
      <c r="U259" s="2">
        <f t="shared" si="20"/>
        <v>68700</v>
      </c>
      <c r="V259" s="2">
        <f t="shared" si="20"/>
        <v>101300</v>
      </c>
      <c r="W259" s="2">
        <f t="shared" si="20"/>
        <v>130000</v>
      </c>
      <c r="X259" s="2">
        <f t="shared" si="20"/>
        <v>147300</v>
      </c>
      <c r="Y259" s="2" cm="1">
        <f t="array" ref="Y259">_xlfn.XLOOKUP(Y$1&amp;$R259,$C$3:$C$1662&amp;$D$3:$D$1662,$E$3:$E$1662,0,0,1)</f>
        <v>0</v>
      </c>
      <c r="Z259" s="2" cm="1">
        <f t="array" ref="Z259">_xlfn.XLOOKUP(Z$1&amp;$R259,$C$3:$C$1662&amp;$D$3:$D$1662,$E$3:$E$1662,0,0,1)</f>
        <v>100</v>
      </c>
      <c r="AA259" s="2" cm="1">
        <f t="array" ref="AA259">_xlfn.XLOOKUP(AA$1&amp;$R259,$C$3:$C$1662&amp;$D$3:$D$1662,$E$3:$E$1662,0,0,1)</f>
        <v>1100</v>
      </c>
      <c r="AB259" s="2" cm="1">
        <f t="array" ref="AB259">_xlfn.XLOOKUP(AB$1&amp;$R259,$C$3:$C$1662&amp;$D$3:$D$1662,$E$3:$E$1662,0,0,1)</f>
        <v>0</v>
      </c>
      <c r="AC259" s="2" cm="1">
        <f t="array" ref="AC259">_xlfn.XLOOKUP(AC$1&amp;$R259,$C$3:$C$1662&amp;$D$3:$D$1662,$E$3:$E$1662,0,0,1)</f>
        <v>0</v>
      </c>
    </row>
    <row r="260" spans="3:29" x14ac:dyDescent="0.4">
      <c r="C260" t="s">
        <v>758</v>
      </c>
      <c r="D260" t="s">
        <v>468</v>
      </c>
      <c r="E260">
        <v>0</v>
      </c>
      <c r="R260" t="s">
        <v>231</v>
      </c>
      <c r="S260" s="2">
        <f t="shared" si="21"/>
        <v>102500</v>
      </c>
      <c r="T260" s="2">
        <f t="shared" ref="T260:X275" si="22">T259+Y260</f>
        <v>65100</v>
      </c>
      <c r="U260" s="2">
        <f t="shared" si="22"/>
        <v>68700</v>
      </c>
      <c r="V260" s="2">
        <f t="shared" si="22"/>
        <v>101300</v>
      </c>
      <c r="W260" s="2">
        <f t="shared" si="22"/>
        <v>130000</v>
      </c>
      <c r="X260" s="2">
        <f t="shared" si="22"/>
        <v>147400</v>
      </c>
      <c r="Y260" s="2" cm="1">
        <f t="array" ref="Y260">_xlfn.XLOOKUP(Y$1&amp;$R260,$C$3:$C$1662&amp;$D$3:$D$1662,$E$3:$E$1662,0,0,1)</f>
        <v>100</v>
      </c>
      <c r="Z260" s="2" cm="1">
        <f t="array" ref="Z260">_xlfn.XLOOKUP(Z$1&amp;$R260,$C$3:$C$1662&amp;$D$3:$D$1662,$E$3:$E$1662,0,0,1)</f>
        <v>0</v>
      </c>
      <c r="AA260" s="2" cm="1">
        <f t="array" ref="AA260">_xlfn.XLOOKUP(AA$1&amp;$R260,$C$3:$C$1662&amp;$D$3:$D$1662,$E$3:$E$1662,0,0,1)</f>
        <v>0</v>
      </c>
      <c r="AB260" s="2" cm="1">
        <f t="array" ref="AB260">_xlfn.XLOOKUP(AB$1&amp;$R260,$C$3:$C$1662&amp;$D$3:$D$1662,$E$3:$E$1662,0,0,1)</f>
        <v>0</v>
      </c>
      <c r="AC260" s="2" cm="1">
        <f t="array" ref="AC260">_xlfn.XLOOKUP(AC$1&amp;$R260,$C$3:$C$1662&amp;$D$3:$D$1662,$E$3:$E$1662,0,0,1)</f>
        <v>100</v>
      </c>
    </row>
    <row r="261" spans="3:29" x14ac:dyDescent="0.4">
      <c r="C261" t="s">
        <v>758</v>
      </c>
      <c r="D261" t="s">
        <v>469</v>
      </c>
      <c r="E261">
        <v>100</v>
      </c>
      <c r="R261" t="s">
        <v>244</v>
      </c>
      <c r="S261" s="2">
        <f t="shared" si="21"/>
        <v>103140</v>
      </c>
      <c r="T261" s="2">
        <f t="shared" si="22"/>
        <v>65100</v>
      </c>
      <c r="U261" s="2">
        <f t="shared" si="22"/>
        <v>71700</v>
      </c>
      <c r="V261" s="2">
        <f t="shared" si="22"/>
        <v>101300</v>
      </c>
      <c r="W261" s="2">
        <f t="shared" si="22"/>
        <v>130000</v>
      </c>
      <c r="X261" s="2">
        <f t="shared" si="22"/>
        <v>147600</v>
      </c>
      <c r="Y261" s="2" cm="1">
        <f t="array" ref="Y261">_xlfn.XLOOKUP(Y$1&amp;$R261,$C$3:$C$1662&amp;$D$3:$D$1662,$E$3:$E$1662,0,0,1)</f>
        <v>0</v>
      </c>
      <c r="Z261" s="2" cm="1">
        <f t="array" ref="Z261">_xlfn.XLOOKUP(Z$1&amp;$R261,$C$3:$C$1662&amp;$D$3:$D$1662,$E$3:$E$1662,0,0,1)</f>
        <v>3000</v>
      </c>
      <c r="AA261" s="2" cm="1">
        <f t="array" ref="AA261">_xlfn.XLOOKUP(AA$1&amp;$R261,$C$3:$C$1662&amp;$D$3:$D$1662,$E$3:$E$1662,0,0,1)</f>
        <v>0</v>
      </c>
      <c r="AB261" s="2" cm="1">
        <f t="array" ref="AB261">_xlfn.XLOOKUP(AB$1&amp;$R261,$C$3:$C$1662&amp;$D$3:$D$1662,$E$3:$E$1662,0,0,1)</f>
        <v>0</v>
      </c>
      <c r="AC261" s="2" cm="1">
        <f t="array" ref="AC261">_xlfn.XLOOKUP(AC$1&amp;$R261,$C$3:$C$1662&amp;$D$3:$D$1662,$E$3:$E$1662,0,0,1)</f>
        <v>200</v>
      </c>
    </row>
    <row r="262" spans="3:29" x14ac:dyDescent="0.4">
      <c r="C262" t="s">
        <v>758</v>
      </c>
      <c r="D262" t="s">
        <v>470</v>
      </c>
      <c r="E262">
        <v>200</v>
      </c>
      <c r="R262" t="s">
        <v>124</v>
      </c>
      <c r="S262" s="2">
        <f t="shared" si="21"/>
        <v>103160</v>
      </c>
      <c r="T262" s="2">
        <f t="shared" si="22"/>
        <v>65100</v>
      </c>
      <c r="U262" s="2">
        <f t="shared" si="22"/>
        <v>71700</v>
      </c>
      <c r="V262" s="2">
        <f t="shared" si="22"/>
        <v>101300</v>
      </c>
      <c r="W262" s="2">
        <f t="shared" si="22"/>
        <v>130000</v>
      </c>
      <c r="X262" s="2">
        <f t="shared" si="22"/>
        <v>147700</v>
      </c>
      <c r="Y262" s="2" cm="1">
        <f t="array" ref="Y262">_xlfn.XLOOKUP(Y$1&amp;$R262,$C$3:$C$1662&amp;$D$3:$D$1662,$E$3:$E$1662,0,0,1)</f>
        <v>0</v>
      </c>
      <c r="Z262" s="2" cm="1">
        <f t="array" ref="Z262">_xlfn.XLOOKUP(Z$1&amp;$R262,$C$3:$C$1662&amp;$D$3:$D$1662,$E$3:$E$1662,0,0,1)</f>
        <v>0</v>
      </c>
      <c r="AA262" s="2" cm="1">
        <f t="array" ref="AA262">_xlfn.XLOOKUP(AA$1&amp;$R262,$C$3:$C$1662&amp;$D$3:$D$1662,$E$3:$E$1662,0,0,1)</f>
        <v>0</v>
      </c>
      <c r="AB262" s="2" cm="1">
        <f t="array" ref="AB262">_xlfn.XLOOKUP(AB$1&amp;$R262,$C$3:$C$1662&amp;$D$3:$D$1662,$E$3:$E$1662,0,0,1)</f>
        <v>0</v>
      </c>
      <c r="AC262" s="2" cm="1">
        <f t="array" ref="AC262">_xlfn.XLOOKUP(AC$1&amp;$R262,$C$3:$C$1662&amp;$D$3:$D$1662,$E$3:$E$1662,0,0,1)</f>
        <v>100</v>
      </c>
    </row>
    <row r="263" spans="3:29" x14ac:dyDescent="0.4">
      <c r="C263" t="s">
        <v>758</v>
      </c>
      <c r="D263" t="s">
        <v>471</v>
      </c>
      <c r="E263">
        <v>100</v>
      </c>
      <c r="R263" t="s">
        <v>196</v>
      </c>
      <c r="S263" s="2">
        <f t="shared" si="21"/>
        <v>103220</v>
      </c>
      <c r="T263" s="2">
        <f t="shared" si="22"/>
        <v>65400</v>
      </c>
      <c r="U263" s="2">
        <f t="shared" si="22"/>
        <v>71700</v>
      </c>
      <c r="V263" s="2">
        <f t="shared" si="22"/>
        <v>101300</v>
      </c>
      <c r="W263" s="2">
        <f t="shared" si="22"/>
        <v>130000</v>
      </c>
      <c r="X263" s="2">
        <f t="shared" si="22"/>
        <v>147700</v>
      </c>
      <c r="Y263" s="2" cm="1">
        <f t="array" ref="Y263">_xlfn.XLOOKUP(Y$1&amp;$R263,$C$3:$C$1662&amp;$D$3:$D$1662,$E$3:$E$1662,0,0,1)</f>
        <v>300</v>
      </c>
      <c r="Z263" s="2" cm="1">
        <f t="array" ref="Z263">_xlfn.XLOOKUP(Z$1&amp;$R263,$C$3:$C$1662&amp;$D$3:$D$1662,$E$3:$E$1662,0,0,1)</f>
        <v>0</v>
      </c>
      <c r="AA263" s="2" cm="1">
        <f t="array" ref="AA263">_xlfn.XLOOKUP(AA$1&amp;$R263,$C$3:$C$1662&amp;$D$3:$D$1662,$E$3:$E$1662,0,0,1)</f>
        <v>0</v>
      </c>
      <c r="AB263" s="2" cm="1">
        <f t="array" ref="AB263">_xlfn.XLOOKUP(AB$1&amp;$R263,$C$3:$C$1662&amp;$D$3:$D$1662,$E$3:$E$1662,0,0,1)</f>
        <v>0</v>
      </c>
      <c r="AC263" s="2" cm="1">
        <f t="array" ref="AC263">_xlfn.XLOOKUP(AC$1&amp;$R263,$C$3:$C$1662&amp;$D$3:$D$1662,$E$3:$E$1662,0,0,1)</f>
        <v>0</v>
      </c>
    </row>
    <row r="264" spans="3:29" x14ac:dyDescent="0.4">
      <c r="C264" t="s">
        <v>758</v>
      </c>
      <c r="D264" t="s">
        <v>472</v>
      </c>
      <c r="E264">
        <v>0</v>
      </c>
      <c r="R264" t="s">
        <v>254</v>
      </c>
      <c r="S264" s="2">
        <f t="shared" si="21"/>
        <v>103220</v>
      </c>
      <c r="T264" s="2">
        <f t="shared" si="22"/>
        <v>65400</v>
      </c>
      <c r="U264" s="2">
        <f t="shared" si="22"/>
        <v>71700</v>
      </c>
      <c r="V264" s="2">
        <f t="shared" si="22"/>
        <v>101300</v>
      </c>
      <c r="W264" s="2">
        <f t="shared" si="22"/>
        <v>130000</v>
      </c>
      <c r="X264" s="2">
        <f t="shared" si="22"/>
        <v>147700</v>
      </c>
      <c r="Y264" s="2" cm="1">
        <f t="array" ref="Y264">_xlfn.XLOOKUP(Y$1&amp;$R264,$C$3:$C$1662&amp;$D$3:$D$1662,$E$3:$E$1662,0,0,1)</f>
        <v>0</v>
      </c>
      <c r="Z264" s="2" cm="1">
        <f t="array" ref="Z264">_xlfn.XLOOKUP(Z$1&amp;$R264,$C$3:$C$1662&amp;$D$3:$D$1662,$E$3:$E$1662,0,0,1)</f>
        <v>0</v>
      </c>
      <c r="AA264" s="2" cm="1">
        <f t="array" ref="AA264">_xlfn.XLOOKUP(AA$1&amp;$R264,$C$3:$C$1662&amp;$D$3:$D$1662,$E$3:$E$1662,0,0,1)</f>
        <v>0</v>
      </c>
      <c r="AB264" s="2" cm="1">
        <f t="array" ref="AB264">_xlfn.XLOOKUP(AB$1&amp;$R264,$C$3:$C$1662&amp;$D$3:$D$1662,$E$3:$E$1662,0,0,1)</f>
        <v>0</v>
      </c>
      <c r="AC264" s="2" cm="1">
        <f t="array" ref="AC264">_xlfn.XLOOKUP(AC$1&amp;$R264,$C$3:$C$1662&amp;$D$3:$D$1662,$E$3:$E$1662,0,0,1)</f>
        <v>0</v>
      </c>
    </row>
    <row r="265" spans="3:29" x14ac:dyDescent="0.4">
      <c r="C265" t="s">
        <v>758</v>
      </c>
      <c r="D265" t="s">
        <v>473</v>
      </c>
      <c r="E265">
        <v>0</v>
      </c>
      <c r="R265" t="s">
        <v>187</v>
      </c>
      <c r="S265" s="2">
        <f t="shared" si="21"/>
        <v>103280</v>
      </c>
      <c r="T265" s="2">
        <f t="shared" si="22"/>
        <v>65500</v>
      </c>
      <c r="U265" s="2">
        <f t="shared" si="22"/>
        <v>71700</v>
      </c>
      <c r="V265" s="2">
        <f t="shared" si="22"/>
        <v>101300</v>
      </c>
      <c r="W265" s="2">
        <f t="shared" si="22"/>
        <v>130200</v>
      </c>
      <c r="X265" s="2">
        <f t="shared" si="22"/>
        <v>147700</v>
      </c>
      <c r="Y265" s="2" cm="1">
        <f t="array" ref="Y265">_xlfn.XLOOKUP(Y$1&amp;$R265,$C$3:$C$1662&amp;$D$3:$D$1662,$E$3:$E$1662,0,0,1)</f>
        <v>100</v>
      </c>
      <c r="Z265" s="2" cm="1">
        <f t="array" ref="Z265">_xlfn.XLOOKUP(Z$1&amp;$R265,$C$3:$C$1662&amp;$D$3:$D$1662,$E$3:$E$1662,0,0,1)</f>
        <v>0</v>
      </c>
      <c r="AA265" s="2" cm="1">
        <f t="array" ref="AA265">_xlfn.XLOOKUP(AA$1&amp;$R265,$C$3:$C$1662&amp;$D$3:$D$1662,$E$3:$E$1662,0,0,1)</f>
        <v>0</v>
      </c>
      <c r="AB265" s="2" cm="1">
        <f t="array" ref="AB265">_xlfn.XLOOKUP(AB$1&amp;$R265,$C$3:$C$1662&amp;$D$3:$D$1662,$E$3:$E$1662,0,0,1)</f>
        <v>200</v>
      </c>
      <c r="AC265" s="2" cm="1">
        <f t="array" ref="AC265">_xlfn.XLOOKUP(AC$1&amp;$R265,$C$3:$C$1662&amp;$D$3:$D$1662,$E$3:$E$1662,0,0,1)</f>
        <v>0</v>
      </c>
    </row>
    <row r="266" spans="3:29" x14ac:dyDescent="0.4">
      <c r="C266" t="s">
        <v>758</v>
      </c>
      <c r="D266" t="s">
        <v>474</v>
      </c>
      <c r="E266">
        <v>0</v>
      </c>
      <c r="R266" t="s">
        <v>129</v>
      </c>
      <c r="S266" s="2">
        <f t="shared" si="21"/>
        <v>103340</v>
      </c>
      <c r="T266" s="2">
        <f t="shared" si="22"/>
        <v>65500</v>
      </c>
      <c r="U266" s="2">
        <f t="shared" si="22"/>
        <v>71900</v>
      </c>
      <c r="V266" s="2">
        <f t="shared" si="22"/>
        <v>101300</v>
      </c>
      <c r="W266" s="2">
        <f t="shared" si="22"/>
        <v>130200</v>
      </c>
      <c r="X266" s="2">
        <f t="shared" si="22"/>
        <v>147800</v>
      </c>
      <c r="Y266" s="2" cm="1">
        <f t="array" ref="Y266">_xlfn.XLOOKUP(Y$1&amp;$R266,$C$3:$C$1662&amp;$D$3:$D$1662,$E$3:$E$1662,0,0,1)</f>
        <v>0</v>
      </c>
      <c r="Z266" s="2" cm="1">
        <f t="array" ref="Z266">_xlfn.XLOOKUP(Z$1&amp;$R266,$C$3:$C$1662&amp;$D$3:$D$1662,$E$3:$E$1662,0,0,1)</f>
        <v>200</v>
      </c>
      <c r="AA266" s="2" cm="1">
        <f t="array" ref="AA266">_xlfn.XLOOKUP(AA$1&amp;$R266,$C$3:$C$1662&amp;$D$3:$D$1662,$E$3:$E$1662,0,0,1)</f>
        <v>0</v>
      </c>
      <c r="AB266" s="2" cm="1">
        <f t="array" ref="AB266">_xlfn.XLOOKUP(AB$1&amp;$R266,$C$3:$C$1662&amp;$D$3:$D$1662,$E$3:$E$1662,0,0,1)</f>
        <v>0</v>
      </c>
      <c r="AC266" s="2" cm="1">
        <f t="array" ref="AC266">_xlfn.XLOOKUP(AC$1&amp;$R266,$C$3:$C$1662&amp;$D$3:$D$1662,$E$3:$E$1662,0,0,1)</f>
        <v>100</v>
      </c>
    </row>
    <row r="267" spans="3:29" x14ac:dyDescent="0.4">
      <c r="C267" t="s">
        <v>758</v>
      </c>
      <c r="D267" t="s">
        <v>475</v>
      </c>
      <c r="E267">
        <v>100</v>
      </c>
      <c r="R267" t="s">
        <v>45</v>
      </c>
      <c r="S267" s="2">
        <f t="shared" si="21"/>
        <v>103500</v>
      </c>
      <c r="T267" s="2">
        <f t="shared" si="22"/>
        <v>65500</v>
      </c>
      <c r="U267" s="2">
        <f t="shared" si="22"/>
        <v>71900</v>
      </c>
      <c r="V267" s="2">
        <f t="shared" si="22"/>
        <v>101400</v>
      </c>
      <c r="W267" s="2">
        <f t="shared" si="22"/>
        <v>130200</v>
      </c>
      <c r="X267" s="2">
        <f t="shared" si="22"/>
        <v>148500</v>
      </c>
      <c r="Y267" s="2" cm="1">
        <f t="array" ref="Y267">_xlfn.XLOOKUP(Y$1&amp;$R267,$C$3:$C$1662&amp;$D$3:$D$1662,$E$3:$E$1662,0,0,1)</f>
        <v>0</v>
      </c>
      <c r="Z267" s="2" cm="1">
        <f t="array" ref="Z267">_xlfn.XLOOKUP(Z$1&amp;$R267,$C$3:$C$1662&amp;$D$3:$D$1662,$E$3:$E$1662,0,0,1)</f>
        <v>0</v>
      </c>
      <c r="AA267" s="2" cm="1">
        <f t="array" ref="AA267">_xlfn.XLOOKUP(AA$1&amp;$R267,$C$3:$C$1662&amp;$D$3:$D$1662,$E$3:$E$1662,0,0,1)</f>
        <v>100</v>
      </c>
      <c r="AB267" s="2" cm="1">
        <f t="array" ref="AB267">_xlfn.XLOOKUP(AB$1&amp;$R267,$C$3:$C$1662&amp;$D$3:$D$1662,$E$3:$E$1662,0,0,1)</f>
        <v>0</v>
      </c>
      <c r="AC267" s="2" cm="1">
        <f t="array" ref="AC267">_xlfn.XLOOKUP(AC$1&amp;$R267,$C$3:$C$1662&amp;$D$3:$D$1662,$E$3:$E$1662,0,0,1)</f>
        <v>700</v>
      </c>
    </row>
    <row r="268" spans="3:29" x14ac:dyDescent="0.4">
      <c r="C268" t="s">
        <v>758</v>
      </c>
      <c r="D268" t="s">
        <v>476</v>
      </c>
      <c r="E268">
        <v>700</v>
      </c>
      <c r="R268" t="s">
        <v>181</v>
      </c>
      <c r="S268" s="2">
        <f t="shared" si="21"/>
        <v>103520</v>
      </c>
      <c r="T268" s="2">
        <f t="shared" si="22"/>
        <v>65600</v>
      </c>
      <c r="U268" s="2">
        <f t="shared" si="22"/>
        <v>71900</v>
      </c>
      <c r="V268" s="2">
        <f t="shared" si="22"/>
        <v>101400</v>
      </c>
      <c r="W268" s="2">
        <f t="shared" si="22"/>
        <v>130200</v>
      </c>
      <c r="X268" s="2">
        <f t="shared" si="22"/>
        <v>148500</v>
      </c>
      <c r="Y268" s="2" cm="1">
        <f t="array" ref="Y268">_xlfn.XLOOKUP(Y$1&amp;$R268,$C$3:$C$1662&amp;$D$3:$D$1662,$E$3:$E$1662,0,0,1)</f>
        <v>100</v>
      </c>
      <c r="Z268" s="2" cm="1">
        <f t="array" ref="Z268">_xlfn.XLOOKUP(Z$1&amp;$R268,$C$3:$C$1662&amp;$D$3:$D$1662,$E$3:$E$1662,0,0,1)</f>
        <v>0</v>
      </c>
      <c r="AA268" s="2" cm="1">
        <f t="array" ref="AA268">_xlfn.XLOOKUP(AA$1&amp;$R268,$C$3:$C$1662&amp;$D$3:$D$1662,$E$3:$E$1662,0,0,1)</f>
        <v>0</v>
      </c>
      <c r="AB268" s="2" cm="1">
        <f t="array" ref="AB268">_xlfn.XLOOKUP(AB$1&amp;$R268,$C$3:$C$1662&amp;$D$3:$D$1662,$E$3:$E$1662,0,0,1)</f>
        <v>0</v>
      </c>
      <c r="AC268" s="2" cm="1">
        <f t="array" ref="AC268">_xlfn.XLOOKUP(AC$1&amp;$R268,$C$3:$C$1662&amp;$D$3:$D$1662,$E$3:$E$1662,0,0,1)</f>
        <v>0</v>
      </c>
    </row>
    <row r="269" spans="3:29" x14ac:dyDescent="0.4">
      <c r="C269" t="s">
        <v>758</v>
      </c>
      <c r="D269" t="s">
        <v>477</v>
      </c>
      <c r="E269">
        <v>0</v>
      </c>
      <c r="R269" t="s">
        <v>82</v>
      </c>
      <c r="S269" s="2">
        <f t="shared" si="21"/>
        <v>103520</v>
      </c>
      <c r="T269" s="2">
        <f t="shared" si="22"/>
        <v>65600</v>
      </c>
      <c r="U269" s="2">
        <f t="shared" si="22"/>
        <v>71900</v>
      </c>
      <c r="V269" s="2">
        <f t="shared" si="22"/>
        <v>101400</v>
      </c>
      <c r="W269" s="2">
        <f t="shared" si="22"/>
        <v>130200</v>
      </c>
      <c r="X269" s="2">
        <f t="shared" si="22"/>
        <v>148500</v>
      </c>
      <c r="Y269" s="2" cm="1">
        <f t="array" ref="Y269">_xlfn.XLOOKUP(Y$1&amp;$R269,$C$3:$C$1662&amp;$D$3:$D$1662,$E$3:$E$1662,0,0,1)</f>
        <v>0</v>
      </c>
      <c r="Z269" s="2" cm="1">
        <f t="array" ref="Z269">_xlfn.XLOOKUP(Z$1&amp;$R269,$C$3:$C$1662&amp;$D$3:$D$1662,$E$3:$E$1662,0,0,1)</f>
        <v>0</v>
      </c>
      <c r="AA269" s="2" cm="1">
        <f t="array" ref="AA269">_xlfn.XLOOKUP(AA$1&amp;$R269,$C$3:$C$1662&amp;$D$3:$D$1662,$E$3:$E$1662,0,0,1)</f>
        <v>0</v>
      </c>
      <c r="AB269" s="2" cm="1">
        <f t="array" ref="AB269">_xlfn.XLOOKUP(AB$1&amp;$R269,$C$3:$C$1662&amp;$D$3:$D$1662,$E$3:$E$1662,0,0,1)</f>
        <v>0</v>
      </c>
      <c r="AC269" s="2" cm="1">
        <f t="array" ref="AC269">_xlfn.XLOOKUP(AC$1&amp;$R269,$C$3:$C$1662&amp;$D$3:$D$1662,$E$3:$E$1662,0,0,1)</f>
        <v>0</v>
      </c>
    </row>
    <row r="270" spans="3:29" x14ac:dyDescent="0.4">
      <c r="C270" t="s">
        <v>758</v>
      </c>
      <c r="D270" t="s">
        <v>478</v>
      </c>
      <c r="E270">
        <v>0</v>
      </c>
      <c r="R270" t="s">
        <v>213</v>
      </c>
      <c r="S270" s="2">
        <f t="shared" si="21"/>
        <v>103620</v>
      </c>
      <c r="T270" s="2">
        <f t="shared" si="22"/>
        <v>65600</v>
      </c>
      <c r="U270" s="2">
        <f t="shared" si="22"/>
        <v>72400</v>
      </c>
      <c r="V270" s="2">
        <f t="shared" si="22"/>
        <v>101400</v>
      </c>
      <c r="W270" s="2">
        <f t="shared" si="22"/>
        <v>130200</v>
      </c>
      <c r="X270" s="2">
        <f t="shared" si="22"/>
        <v>148500</v>
      </c>
      <c r="Y270" s="2" cm="1">
        <f t="array" ref="Y270">_xlfn.XLOOKUP(Y$1&amp;$R270,$C$3:$C$1662&amp;$D$3:$D$1662,$E$3:$E$1662,0,0,1)</f>
        <v>0</v>
      </c>
      <c r="Z270" s="2" cm="1">
        <f t="array" ref="Z270">_xlfn.XLOOKUP(Z$1&amp;$R270,$C$3:$C$1662&amp;$D$3:$D$1662,$E$3:$E$1662,0,0,1)</f>
        <v>500</v>
      </c>
      <c r="AA270" s="2" cm="1">
        <f t="array" ref="AA270">_xlfn.XLOOKUP(AA$1&amp;$R270,$C$3:$C$1662&amp;$D$3:$D$1662,$E$3:$E$1662,0,0,1)</f>
        <v>0</v>
      </c>
      <c r="AB270" s="2" cm="1">
        <f t="array" ref="AB270">_xlfn.XLOOKUP(AB$1&amp;$R270,$C$3:$C$1662&amp;$D$3:$D$1662,$E$3:$E$1662,0,0,1)</f>
        <v>0</v>
      </c>
      <c r="AC270" s="2" cm="1">
        <f t="array" ref="AC270">_xlfn.XLOOKUP(AC$1&amp;$R270,$C$3:$C$1662&amp;$D$3:$D$1662,$E$3:$E$1662,0,0,1)</f>
        <v>0</v>
      </c>
    </row>
    <row r="271" spans="3:29" x14ac:dyDescent="0.4">
      <c r="C271" t="s">
        <v>758</v>
      </c>
      <c r="D271" t="s">
        <v>479</v>
      </c>
      <c r="E271">
        <v>0</v>
      </c>
      <c r="R271" t="s">
        <v>279</v>
      </c>
      <c r="S271" s="2">
        <f t="shared" si="21"/>
        <v>104520</v>
      </c>
      <c r="T271" s="2">
        <f t="shared" si="22"/>
        <v>65700</v>
      </c>
      <c r="U271" s="2">
        <f t="shared" si="22"/>
        <v>75400</v>
      </c>
      <c r="V271" s="2">
        <f t="shared" si="22"/>
        <v>101500</v>
      </c>
      <c r="W271" s="2">
        <f t="shared" si="22"/>
        <v>130700</v>
      </c>
      <c r="X271" s="2">
        <f t="shared" si="22"/>
        <v>149300</v>
      </c>
      <c r="Y271" s="2" cm="1">
        <f t="array" ref="Y271">_xlfn.XLOOKUP(Y$1&amp;$R271,$C$3:$C$1662&amp;$D$3:$D$1662,$E$3:$E$1662,0,0,1)</f>
        <v>100</v>
      </c>
      <c r="Z271" s="2" cm="1">
        <f t="array" ref="Z271">_xlfn.XLOOKUP(Z$1&amp;$R271,$C$3:$C$1662&amp;$D$3:$D$1662,$E$3:$E$1662,0,0,1)</f>
        <v>3000</v>
      </c>
      <c r="AA271" s="2" cm="1">
        <f t="array" ref="AA271">_xlfn.XLOOKUP(AA$1&amp;$R271,$C$3:$C$1662&amp;$D$3:$D$1662,$E$3:$E$1662,0,0,1)</f>
        <v>100</v>
      </c>
      <c r="AB271" s="2" cm="1">
        <f t="array" ref="AB271">_xlfn.XLOOKUP(AB$1&amp;$R271,$C$3:$C$1662&amp;$D$3:$D$1662,$E$3:$E$1662,0,0,1)</f>
        <v>500</v>
      </c>
      <c r="AC271" s="2" cm="1">
        <f t="array" ref="AC271">_xlfn.XLOOKUP(AC$1&amp;$R271,$C$3:$C$1662&amp;$D$3:$D$1662,$E$3:$E$1662,0,0,1)</f>
        <v>800</v>
      </c>
    </row>
    <row r="272" spans="3:29" x14ac:dyDescent="0.4">
      <c r="C272" t="s">
        <v>758</v>
      </c>
      <c r="D272" t="s">
        <v>480</v>
      </c>
      <c r="E272">
        <v>800</v>
      </c>
      <c r="R272" t="s">
        <v>145</v>
      </c>
      <c r="S272" s="2">
        <f t="shared" si="21"/>
        <v>104560</v>
      </c>
      <c r="T272" s="2">
        <f t="shared" si="22"/>
        <v>65700</v>
      </c>
      <c r="U272" s="2">
        <f t="shared" si="22"/>
        <v>75500</v>
      </c>
      <c r="V272" s="2">
        <f t="shared" si="22"/>
        <v>101500</v>
      </c>
      <c r="W272" s="2">
        <f t="shared" si="22"/>
        <v>130800</v>
      </c>
      <c r="X272" s="2">
        <f t="shared" si="22"/>
        <v>149300</v>
      </c>
      <c r="Y272" s="2" cm="1">
        <f t="array" ref="Y272">_xlfn.XLOOKUP(Y$1&amp;$R272,$C$3:$C$1662&amp;$D$3:$D$1662,$E$3:$E$1662,0,0,1)</f>
        <v>0</v>
      </c>
      <c r="Z272" s="2" cm="1">
        <f t="array" ref="Z272">_xlfn.XLOOKUP(Z$1&amp;$R272,$C$3:$C$1662&amp;$D$3:$D$1662,$E$3:$E$1662,0,0,1)</f>
        <v>100</v>
      </c>
      <c r="AA272" s="2" cm="1">
        <f t="array" ref="AA272">_xlfn.XLOOKUP(AA$1&amp;$R272,$C$3:$C$1662&amp;$D$3:$D$1662,$E$3:$E$1662,0,0,1)</f>
        <v>0</v>
      </c>
      <c r="AB272" s="2" cm="1">
        <f t="array" ref="AB272">_xlfn.XLOOKUP(AB$1&amp;$R272,$C$3:$C$1662&amp;$D$3:$D$1662,$E$3:$E$1662,0,0,1)</f>
        <v>100</v>
      </c>
      <c r="AC272" s="2" cm="1">
        <f t="array" ref="AC272">_xlfn.XLOOKUP(AC$1&amp;$R272,$C$3:$C$1662&amp;$D$3:$D$1662,$E$3:$E$1662,0,0,1)</f>
        <v>0</v>
      </c>
    </row>
    <row r="273" spans="3:29" x14ac:dyDescent="0.4">
      <c r="C273" t="s">
        <v>758</v>
      </c>
      <c r="D273" t="s">
        <v>481</v>
      </c>
      <c r="E273">
        <v>0</v>
      </c>
      <c r="R273" t="s">
        <v>61</v>
      </c>
      <c r="S273" s="2">
        <f t="shared" si="21"/>
        <v>104580</v>
      </c>
      <c r="T273" s="2">
        <f t="shared" si="22"/>
        <v>65700</v>
      </c>
      <c r="U273" s="2">
        <f t="shared" si="22"/>
        <v>75500</v>
      </c>
      <c r="V273" s="2">
        <f t="shared" si="22"/>
        <v>101500</v>
      </c>
      <c r="W273" s="2">
        <f t="shared" si="22"/>
        <v>130900</v>
      </c>
      <c r="X273" s="2">
        <f t="shared" si="22"/>
        <v>149300</v>
      </c>
      <c r="Y273" s="2" cm="1">
        <f t="array" ref="Y273">_xlfn.XLOOKUP(Y$1&amp;$R273,$C$3:$C$1662&amp;$D$3:$D$1662,$E$3:$E$1662,0,0,1)</f>
        <v>0</v>
      </c>
      <c r="Z273" s="2" cm="1">
        <f t="array" ref="Z273">_xlfn.XLOOKUP(Z$1&amp;$R273,$C$3:$C$1662&amp;$D$3:$D$1662,$E$3:$E$1662,0,0,1)</f>
        <v>0</v>
      </c>
      <c r="AA273" s="2" cm="1">
        <f t="array" ref="AA273">_xlfn.XLOOKUP(AA$1&amp;$R273,$C$3:$C$1662&amp;$D$3:$D$1662,$E$3:$E$1662,0,0,1)</f>
        <v>0</v>
      </c>
      <c r="AB273" s="2" cm="1">
        <f t="array" ref="AB273">_xlfn.XLOOKUP(AB$1&amp;$R273,$C$3:$C$1662&amp;$D$3:$D$1662,$E$3:$E$1662,0,0,1)</f>
        <v>100</v>
      </c>
      <c r="AC273" s="2" cm="1">
        <f t="array" ref="AC273">_xlfn.XLOOKUP(AC$1&amp;$R273,$C$3:$C$1662&amp;$D$3:$D$1662,$E$3:$E$1662,0,0,1)</f>
        <v>0</v>
      </c>
    </row>
    <row r="274" spans="3:29" x14ac:dyDescent="0.4">
      <c r="C274" t="s">
        <v>758</v>
      </c>
      <c r="D274" t="s">
        <v>482</v>
      </c>
      <c r="E274">
        <v>0</v>
      </c>
      <c r="R274" t="s">
        <v>270</v>
      </c>
      <c r="S274" s="2">
        <f t="shared" si="21"/>
        <v>104600</v>
      </c>
      <c r="T274" s="2">
        <f t="shared" si="22"/>
        <v>65700</v>
      </c>
      <c r="U274" s="2">
        <f t="shared" si="22"/>
        <v>75500</v>
      </c>
      <c r="V274" s="2">
        <f t="shared" si="22"/>
        <v>101500</v>
      </c>
      <c r="W274" s="2">
        <f t="shared" si="22"/>
        <v>130900</v>
      </c>
      <c r="X274" s="2">
        <f t="shared" si="22"/>
        <v>149400</v>
      </c>
      <c r="Y274" s="2" cm="1">
        <f t="array" ref="Y274">_xlfn.XLOOKUP(Y$1&amp;$R274,$C$3:$C$1662&amp;$D$3:$D$1662,$E$3:$E$1662,0,0,1)</f>
        <v>0</v>
      </c>
      <c r="Z274" s="2" cm="1">
        <f t="array" ref="Z274">_xlfn.XLOOKUP(Z$1&amp;$R274,$C$3:$C$1662&amp;$D$3:$D$1662,$E$3:$E$1662,0,0,1)</f>
        <v>0</v>
      </c>
      <c r="AA274" s="2" cm="1">
        <f t="array" ref="AA274">_xlfn.XLOOKUP(AA$1&amp;$R274,$C$3:$C$1662&amp;$D$3:$D$1662,$E$3:$E$1662,0,0,1)</f>
        <v>0</v>
      </c>
      <c r="AB274" s="2" cm="1">
        <f t="array" ref="AB274">_xlfn.XLOOKUP(AB$1&amp;$R274,$C$3:$C$1662&amp;$D$3:$D$1662,$E$3:$E$1662,0,0,1)</f>
        <v>0</v>
      </c>
      <c r="AC274" s="2" cm="1">
        <f t="array" ref="AC274">_xlfn.XLOOKUP(AC$1&amp;$R274,$C$3:$C$1662&amp;$D$3:$D$1662,$E$3:$E$1662,0,0,1)</f>
        <v>100</v>
      </c>
    </row>
    <row r="275" spans="3:29" x14ac:dyDescent="0.4">
      <c r="C275" t="s">
        <v>758</v>
      </c>
      <c r="D275" t="s">
        <v>483</v>
      </c>
      <c r="E275">
        <v>100</v>
      </c>
      <c r="R275" t="s">
        <v>77</v>
      </c>
      <c r="S275" s="2">
        <f t="shared" si="21"/>
        <v>104600</v>
      </c>
      <c r="T275" s="2">
        <f t="shared" si="22"/>
        <v>65700</v>
      </c>
      <c r="U275" s="2">
        <f t="shared" si="22"/>
        <v>75500</v>
      </c>
      <c r="V275" s="2">
        <f t="shared" si="22"/>
        <v>101500</v>
      </c>
      <c r="W275" s="2">
        <f t="shared" si="22"/>
        <v>130900</v>
      </c>
      <c r="X275" s="2">
        <f t="shared" si="22"/>
        <v>149400</v>
      </c>
      <c r="Y275" s="2" cm="1">
        <f t="array" ref="Y275">_xlfn.XLOOKUP(Y$1&amp;$R275,$C$3:$C$1662&amp;$D$3:$D$1662,$E$3:$E$1662,0,0,1)</f>
        <v>0</v>
      </c>
      <c r="Z275" s="2" cm="1">
        <f t="array" ref="Z275">_xlfn.XLOOKUP(Z$1&amp;$R275,$C$3:$C$1662&amp;$D$3:$D$1662,$E$3:$E$1662,0,0,1)</f>
        <v>0</v>
      </c>
      <c r="AA275" s="2" cm="1">
        <f t="array" ref="AA275">_xlfn.XLOOKUP(AA$1&amp;$R275,$C$3:$C$1662&amp;$D$3:$D$1662,$E$3:$E$1662,0,0,1)</f>
        <v>0</v>
      </c>
      <c r="AB275" s="2" cm="1">
        <f t="array" ref="AB275">_xlfn.XLOOKUP(AB$1&amp;$R275,$C$3:$C$1662&amp;$D$3:$D$1662,$E$3:$E$1662,0,0,1)</f>
        <v>0</v>
      </c>
      <c r="AC275" s="2" cm="1">
        <f t="array" ref="AC275">_xlfn.XLOOKUP(AC$1&amp;$R275,$C$3:$C$1662&amp;$D$3:$D$1662,$E$3:$E$1662,0,0,1)</f>
        <v>0</v>
      </c>
    </row>
    <row r="276" spans="3:29" x14ac:dyDescent="0.4">
      <c r="C276" t="s">
        <v>758</v>
      </c>
      <c r="D276" t="s">
        <v>484</v>
      </c>
      <c r="E276">
        <v>0</v>
      </c>
      <c r="R276" t="s">
        <v>28</v>
      </c>
      <c r="S276" s="2">
        <f t="shared" si="21"/>
        <v>104680</v>
      </c>
      <c r="T276" s="2">
        <f t="shared" ref="T276:X291" si="23">T275+Y276</f>
        <v>65700</v>
      </c>
      <c r="U276" s="2">
        <f t="shared" si="23"/>
        <v>75800</v>
      </c>
      <c r="V276" s="2">
        <f t="shared" si="23"/>
        <v>101600</v>
      </c>
      <c r="W276" s="2">
        <f t="shared" si="23"/>
        <v>130900</v>
      </c>
      <c r="X276" s="2">
        <f t="shared" si="23"/>
        <v>149400</v>
      </c>
      <c r="Y276" s="2" cm="1">
        <f t="array" ref="Y276">_xlfn.XLOOKUP(Y$1&amp;$R276,$C$3:$C$1662&amp;$D$3:$D$1662,$E$3:$E$1662,0,0,1)</f>
        <v>0</v>
      </c>
      <c r="Z276" s="2" cm="1">
        <f t="array" ref="Z276">_xlfn.XLOOKUP(Z$1&amp;$R276,$C$3:$C$1662&amp;$D$3:$D$1662,$E$3:$E$1662,0,0,1)</f>
        <v>300</v>
      </c>
      <c r="AA276" s="2" cm="1">
        <f t="array" ref="AA276">_xlfn.XLOOKUP(AA$1&amp;$R276,$C$3:$C$1662&amp;$D$3:$D$1662,$E$3:$E$1662,0,0,1)</f>
        <v>100</v>
      </c>
      <c r="AB276" s="2" cm="1">
        <f t="array" ref="AB276">_xlfn.XLOOKUP(AB$1&amp;$R276,$C$3:$C$1662&amp;$D$3:$D$1662,$E$3:$E$1662,0,0,1)</f>
        <v>0</v>
      </c>
      <c r="AC276" s="2" cm="1">
        <f t="array" ref="AC276">_xlfn.XLOOKUP(AC$1&amp;$R276,$C$3:$C$1662&amp;$D$3:$D$1662,$E$3:$E$1662,0,0,1)</f>
        <v>0</v>
      </c>
    </row>
    <row r="277" spans="3:29" x14ac:dyDescent="0.4">
      <c r="C277" t="s">
        <v>758</v>
      </c>
      <c r="D277" t="s">
        <v>485</v>
      </c>
      <c r="E277">
        <v>0</v>
      </c>
      <c r="R277" t="s">
        <v>37</v>
      </c>
      <c r="S277" s="2">
        <f t="shared" si="21"/>
        <v>104700</v>
      </c>
      <c r="T277" s="2">
        <f t="shared" si="23"/>
        <v>65800</v>
      </c>
      <c r="U277" s="2">
        <f t="shared" si="23"/>
        <v>75800</v>
      </c>
      <c r="V277" s="2">
        <f t="shared" si="23"/>
        <v>101600</v>
      </c>
      <c r="W277" s="2">
        <f t="shared" si="23"/>
        <v>130900</v>
      </c>
      <c r="X277" s="2">
        <f t="shared" si="23"/>
        <v>149400</v>
      </c>
      <c r="Y277" s="2" cm="1">
        <f t="array" ref="Y277">_xlfn.XLOOKUP(Y$1&amp;$R277,$C$3:$C$1662&amp;$D$3:$D$1662,$E$3:$E$1662,0,0,1)</f>
        <v>100</v>
      </c>
      <c r="Z277" s="2" cm="1">
        <f t="array" ref="Z277">_xlfn.XLOOKUP(Z$1&amp;$R277,$C$3:$C$1662&amp;$D$3:$D$1662,$E$3:$E$1662,0,0,1)</f>
        <v>0</v>
      </c>
      <c r="AA277" s="2" cm="1">
        <f t="array" ref="AA277">_xlfn.XLOOKUP(AA$1&amp;$R277,$C$3:$C$1662&amp;$D$3:$D$1662,$E$3:$E$1662,0,0,1)</f>
        <v>0</v>
      </c>
      <c r="AB277" s="2" cm="1">
        <f t="array" ref="AB277">_xlfn.XLOOKUP(AB$1&amp;$R277,$C$3:$C$1662&amp;$D$3:$D$1662,$E$3:$E$1662,0,0,1)</f>
        <v>0</v>
      </c>
      <c r="AC277" s="2" cm="1">
        <f t="array" ref="AC277">_xlfn.XLOOKUP(AC$1&amp;$R277,$C$3:$C$1662&amp;$D$3:$D$1662,$E$3:$E$1662,0,0,1)</f>
        <v>0</v>
      </c>
    </row>
    <row r="278" spans="3:29" x14ac:dyDescent="0.4">
      <c r="C278" t="s">
        <v>758</v>
      </c>
      <c r="D278" t="s">
        <v>486</v>
      </c>
      <c r="E278">
        <v>0</v>
      </c>
      <c r="R278" t="s">
        <v>43</v>
      </c>
      <c r="S278" s="2">
        <f t="shared" si="21"/>
        <v>104700</v>
      </c>
      <c r="T278" s="2">
        <f t="shared" si="23"/>
        <v>65800</v>
      </c>
      <c r="U278" s="2">
        <f t="shared" si="23"/>
        <v>75800</v>
      </c>
      <c r="V278" s="2">
        <f t="shared" si="23"/>
        <v>101600</v>
      </c>
      <c r="W278" s="2">
        <f t="shared" si="23"/>
        <v>130900</v>
      </c>
      <c r="X278" s="2">
        <f t="shared" si="23"/>
        <v>149400</v>
      </c>
      <c r="Y278" s="2" cm="1">
        <f t="array" ref="Y278">_xlfn.XLOOKUP(Y$1&amp;$R278,$C$3:$C$1662&amp;$D$3:$D$1662,$E$3:$E$1662,0,0,1)</f>
        <v>0</v>
      </c>
      <c r="Z278" s="2" cm="1">
        <f t="array" ref="Z278">_xlfn.XLOOKUP(Z$1&amp;$R278,$C$3:$C$1662&amp;$D$3:$D$1662,$E$3:$E$1662,0,0,1)</f>
        <v>0</v>
      </c>
      <c r="AA278" s="2" cm="1">
        <f t="array" ref="AA278">_xlfn.XLOOKUP(AA$1&amp;$R278,$C$3:$C$1662&amp;$D$3:$D$1662,$E$3:$E$1662,0,0,1)</f>
        <v>0</v>
      </c>
      <c r="AB278" s="2" cm="1">
        <f t="array" ref="AB278">_xlfn.XLOOKUP(AB$1&amp;$R278,$C$3:$C$1662&amp;$D$3:$D$1662,$E$3:$E$1662,0,0,1)</f>
        <v>0</v>
      </c>
      <c r="AC278" s="2" cm="1">
        <f t="array" ref="AC278">_xlfn.XLOOKUP(AC$1&amp;$R278,$C$3:$C$1662&amp;$D$3:$D$1662,$E$3:$E$1662,0,0,1)</f>
        <v>0</v>
      </c>
    </row>
    <row r="279" spans="3:29" x14ac:dyDescent="0.4">
      <c r="C279" t="s">
        <v>758</v>
      </c>
      <c r="D279" t="s">
        <v>487</v>
      </c>
      <c r="E279">
        <v>0</v>
      </c>
      <c r="R279" t="s">
        <v>66</v>
      </c>
      <c r="S279" s="2">
        <f t="shared" si="21"/>
        <v>104700</v>
      </c>
      <c r="T279" s="2">
        <f t="shared" si="23"/>
        <v>65800</v>
      </c>
      <c r="U279" s="2">
        <f t="shared" si="23"/>
        <v>75800</v>
      </c>
      <c r="V279" s="2">
        <f t="shared" si="23"/>
        <v>101600</v>
      </c>
      <c r="W279" s="2">
        <f t="shared" si="23"/>
        <v>130900</v>
      </c>
      <c r="X279" s="2">
        <f t="shared" si="23"/>
        <v>149400</v>
      </c>
      <c r="Y279" s="2" cm="1">
        <f t="array" ref="Y279">_xlfn.XLOOKUP(Y$1&amp;$R279,$C$3:$C$1662&amp;$D$3:$D$1662,$E$3:$E$1662,0,0,1)</f>
        <v>0</v>
      </c>
      <c r="Z279" s="2" cm="1">
        <f t="array" ref="Z279">_xlfn.XLOOKUP(Z$1&amp;$R279,$C$3:$C$1662&amp;$D$3:$D$1662,$E$3:$E$1662,0,0,1)</f>
        <v>0</v>
      </c>
      <c r="AA279" s="2" cm="1">
        <f t="array" ref="AA279">_xlfn.XLOOKUP(AA$1&amp;$R279,$C$3:$C$1662&amp;$D$3:$D$1662,$E$3:$E$1662,0,0,1)</f>
        <v>0</v>
      </c>
      <c r="AB279" s="2" cm="1">
        <f t="array" ref="AB279">_xlfn.XLOOKUP(AB$1&amp;$R279,$C$3:$C$1662&amp;$D$3:$D$1662,$E$3:$E$1662,0,0,1)</f>
        <v>0</v>
      </c>
      <c r="AC279" s="2" cm="1">
        <f t="array" ref="AC279">_xlfn.XLOOKUP(AC$1&amp;$R279,$C$3:$C$1662&amp;$D$3:$D$1662,$E$3:$E$1662,0,0,1)</f>
        <v>0</v>
      </c>
    </row>
    <row r="280" spans="3:29" x14ac:dyDescent="0.4">
      <c r="C280" t="s">
        <v>758</v>
      </c>
      <c r="D280" t="s">
        <v>488</v>
      </c>
      <c r="E280">
        <v>0</v>
      </c>
      <c r="R280" t="s">
        <v>67</v>
      </c>
      <c r="S280" s="2">
        <f t="shared" si="21"/>
        <v>104760</v>
      </c>
      <c r="T280" s="2">
        <f t="shared" si="23"/>
        <v>66000</v>
      </c>
      <c r="U280" s="2">
        <f t="shared" si="23"/>
        <v>75900</v>
      </c>
      <c r="V280" s="2">
        <f t="shared" si="23"/>
        <v>101600</v>
      </c>
      <c r="W280" s="2">
        <f t="shared" si="23"/>
        <v>130900</v>
      </c>
      <c r="X280" s="2">
        <f t="shared" si="23"/>
        <v>149400</v>
      </c>
      <c r="Y280" s="2" cm="1">
        <f t="array" ref="Y280">_xlfn.XLOOKUP(Y$1&amp;$R280,$C$3:$C$1662&amp;$D$3:$D$1662,$E$3:$E$1662,0,0,1)</f>
        <v>200</v>
      </c>
      <c r="Z280" s="2" cm="1">
        <f t="array" ref="Z280">_xlfn.XLOOKUP(Z$1&amp;$R280,$C$3:$C$1662&amp;$D$3:$D$1662,$E$3:$E$1662,0,0,1)</f>
        <v>100</v>
      </c>
      <c r="AA280" s="2" cm="1">
        <f t="array" ref="AA280">_xlfn.XLOOKUP(AA$1&amp;$R280,$C$3:$C$1662&amp;$D$3:$D$1662,$E$3:$E$1662,0,0,1)</f>
        <v>0</v>
      </c>
      <c r="AB280" s="2" cm="1">
        <f t="array" ref="AB280">_xlfn.XLOOKUP(AB$1&amp;$R280,$C$3:$C$1662&amp;$D$3:$D$1662,$E$3:$E$1662,0,0,1)</f>
        <v>0</v>
      </c>
      <c r="AC280" s="2" cm="1">
        <f t="array" ref="AC280">_xlfn.XLOOKUP(AC$1&amp;$R280,$C$3:$C$1662&amp;$D$3:$D$1662,$E$3:$E$1662,0,0,1)</f>
        <v>0</v>
      </c>
    </row>
    <row r="281" spans="3:29" x14ac:dyDescent="0.4">
      <c r="C281" t="s">
        <v>758</v>
      </c>
      <c r="D281" t="s">
        <v>489</v>
      </c>
      <c r="E281">
        <v>0</v>
      </c>
      <c r="R281" t="s">
        <v>12</v>
      </c>
      <c r="S281" s="2">
        <f t="shared" si="21"/>
        <v>105160</v>
      </c>
      <c r="T281" s="2">
        <f t="shared" si="23"/>
        <v>67600</v>
      </c>
      <c r="U281" s="2">
        <f t="shared" si="23"/>
        <v>75900</v>
      </c>
      <c r="V281" s="2">
        <f t="shared" si="23"/>
        <v>101900</v>
      </c>
      <c r="W281" s="2">
        <f t="shared" si="23"/>
        <v>130900</v>
      </c>
      <c r="X281" s="2">
        <f t="shared" si="23"/>
        <v>149500</v>
      </c>
      <c r="Y281" s="2" cm="1">
        <f t="array" ref="Y281">_xlfn.XLOOKUP(Y$1&amp;$R281,$C$3:$C$1662&amp;$D$3:$D$1662,$E$3:$E$1662,0,0,1)</f>
        <v>1600</v>
      </c>
      <c r="Z281" s="2" cm="1">
        <f t="array" ref="Z281">_xlfn.XLOOKUP(Z$1&amp;$R281,$C$3:$C$1662&amp;$D$3:$D$1662,$E$3:$E$1662,0,0,1)</f>
        <v>0</v>
      </c>
      <c r="AA281" s="2" cm="1">
        <f t="array" ref="AA281">_xlfn.XLOOKUP(AA$1&amp;$R281,$C$3:$C$1662&amp;$D$3:$D$1662,$E$3:$E$1662,0,0,1)</f>
        <v>300</v>
      </c>
      <c r="AB281" s="2" cm="1">
        <f t="array" ref="AB281">_xlfn.XLOOKUP(AB$1&amp;$R281,$C$3:$C$1662&amp;$D$3:$D$1662,$E$3:$E$1662,0,0,1)</f>
        <v>0</v>
      </c>
      <c r="AC281" s="2" cm="1">
        <f t="array" ref="AC281">_xlfn.XLOOKUP(AC$1&amp;$R281,$C$3:$C$1662&amp;$D$3:$D$1662,$E$3:$E$1662,0,0,1)</f>
        <v>100</v>
      </c>
    </row>
    <row r="282" spans="3:29" x14ac:dyDescent="0.4">
      <c r="C282" t="s">
        <v>758</v>
      </c>
      <c r="D282" t="s">
        <v>490</v>
      </c>
      <c r="E282">
        <v>100</v>
      </c>
      <c r="R282" t="s">
        <v>19</v>
      </c>
      <c r="S282" s="2">
        <f t="shared" si="21"/>
        <v>105480</v>
      </c>
      <c r="T282" s="2">
        <f t="shared" si="23"/>
        <v>69000</v>
      </c>
      <c r="U282" s="2">
        <f t="shared" si="23"/>
        <v>75900</v>
      </c>
      <c r="V282" s="2">
        <f t="shared" si="23"/>
        <v>101900</v>
      </c>
      <c r="W282" s="2">
        <f t="shared" si="23"/>
        <v>130900</v>
      </c>
      <c r="X282" s="2">
        <f t="shared" si="23"/>
        <v>149700</v>
      </c>
      <c r="Y282" s="2" cm="1">
        <f t="array" ref="Y282">_xlfn.XLOOKUP(Y$1&amp;$R282,$C$3:$C$1662&amp;$D$3:$D$1662,$E$3:$E$1662,0,0,1)</f>
        <v>1400</v>
      </c>
      <c r="Z282" s="2" cm="1">
        <f t="array" ref="Z282">_xlfn.XLOOKUP(Z$1&amp;$R282,$C$3:$C$1662&amp;$D$3:$D$1662,$E$3:$E$1662,0,0,1)</f>
        <v>0</v>
      </c>
      <c r="AA282" s="2" cm="1">
        <f t="array" ref="AA282">_xlfn.XLOOKUP(AA$1&amp;$R282,$C$3:$C$1662&amp;$D$3:$D$1662,$E$3:$E$1662,0,0,1)</f>
        <v>0</v>
      </c>
      <c r="AB282" s="2" cm="1">
        <f t="array" ref="AB282">_xlfn.XLOOKUP(AB$1&amp;$R282,$C$3:$C$1662&amp;$D$3:$D$1662,$E$3:$E$1662,0,0,1)</f>
        <v>0</v>
      </c>
      <c r="AC282" s="2" cm="1">
        <f t="array" ref="AC282">_xlfn.XLOOKUP(AC$1&amp;$R282,$C$3:$C$1662&amp;$D$3:$D$1662,$E$3:$E$1662,0,0,1)</f>
        <v>200</v>
      </c>
    </row>
    <row r="283" spans="3:29" x14ac:dyDescent="0.4">
      <c r="C283" t="s">
        <v>758</v>
      </c>
      <c r="D283" t="s">
        <v>491</v>
      </c>
      <c r="E283">
        <v>200</v>
      </c>
      <c r="R283" t="s">
        <v>31</v>
      </c>
      <c r="S283" s="2">
        <f t="shared" si="21"/>
        <v>105500</v>
      </c>
      <c r="T283" s="2">
        <f t="shared" si="23"/>
        <v>69100</v>
      </c>
      <c r="U283" s="2">
        <f t="shared" si="23"/>
        <v>75900</v>
      </c>
      <c r="V283" s="2">
        <f t="shared" si="23"/>
        <v>101900</v>
      </c>
      <c r="W283" s="2">
        <f t="shared" si="23"/>
        <v>130900</v>
      </c>
      <c r="X283" s="2">
        <f t="shared" si="23"/>
        <v>149700</v>
      </c>
      <c r="Y283" s="2" cm="1">
        <f t="array" ref="Y283">_xlfn.XLOOKUP(Y$1&amp;$R283,$C$3:$C$1662&amp;$D$3:$D$1662,$E$3:$E$1662,0,0,1)</f>
        <v>100</v>
      </c>
      <c r="Z283" s="2" cm="1">
        <f t="array" ref="Z283">_xlfn.XLOOKUP(Z$1&amp;$R283,$C$3:$C$1662&amp;$D$3:$D$1662,$E$3:$E$1662,0,0,1)</f>
        <v>0</v>
      </c>
      <c r="AA283" s="2" cm="1">
        <f t="array" ref="AA283">_xlfn.XLOOKUP(AA$1&amp;$R283,$C$3:$C$1662&amp;$D$3:$D$1662,$E$3:$E$1662,0,0,1)</f>
        <v>0</v>
      </c>
      <c r="AB283" s="2" cm="1">
        <f t="array" ref="AB283">_xlfn.XLOOKUP(AB$1&amp;$R283,$C$3:$C$1662&amp;$D$3:$D$1662,$E$3:$E$1662,0,0,1)</f>
        <v>0</v>
      </c>
      <c r="AC283" s="2" cm="1">
        <f t="array" ref="AC283">_xlfn.XLOOKUP(AC$1&amp;$R283,$C$3:$C$1662&amp;$D$3:$D$1662,$E$3:$E$1662,0,0,1)</f>
        <v>0</v>
      </c>
    </row>
    <row r="284" spans="3:29" x14ac:dyDescent="0.4">
      <c r="C284" t="s">
        <v>758</v>
      </c>
      <c r="D284" t="s">
        <v>492</v>
      </c>
      <c r="E284">
        <v>0</v>
      </c>
      <c r="R284" t="s">
        <v>91</v>
      </c>
      <c r="S284" s="2">
        <f t="shared" si="21"/>
        <v>105860</v>
      </c>
      <c r="T284" s="2">
        <f t="shared" si="23"/>
        <v>69100</v>
      </c>
      <c r="U284" s="2">
        <f t="shared" si="23"/>
        <v>75900</v>
      </c>
      <c r="V284" s="2">
        <f t="shared" si="23"/>
        <v>103200</v>
      </c>
      <c r="W284" s="2">
        <f t="shared" si="23"/>
        <v>131400</v>
      </c>
      <c r="X284" s="2">
        <f t="shared" si="23"/>
        <v>149700</v>
      </c>
      <c r="Y284" s="2" cm="1">
        <f t="array" ref="Y284">_xlfn.XLOOKUP(Y$1&amp;$R284,$C$3:$C$1662&amp;$D$3:$D$1662,$E$3:$E$1662,0,0,1)</f>
        <v>0</v>
      </c>
      <c r="Z284" s="2" cm="1">
        <f t="array" ref="Z284">_xlfn.XLOOKUP(Z$1&amp;$R284,$C$3:$C$1662&amp;$D$3:$D$1662,$E$3:$E$1662,0,0,1)</f>
        <v>0</v>
      </c>
      <c r="AA284" s="2" cm="1">
        <f t="array" ref="AA284">_xlfn.XLOOKUP(AA$1&amp;$R284,$C$3:$C$1662&amp;$D$3:$D$1662,$E$3:$E$1662,0,0,1)</f>
        <v>1300</v>
      </c>
      <c r="AB284" s="2" cm="1">
        <f t="array" ref="AB284">_xlfn.XLOOKUP(AB$1&amp;$R284,$C$3:$C$1662&amp;$D$3:$D$1662,$E$3:$E$1662,0,0,1)</f>
        <v>500</v>
      </c>
      <c r="AC284" s="2" cm="1">
        <f t="array" ref="AC284">_xlfn.XLOOKUP(AC$1&amp;$R284,$C$3:$C$1662&amp;$D$3:$D$1662,$E$3:$E$1662,0,0,1)</f>
        <v>0</v>
      </c>
    </row>
    <row r="285" spans="3:29" x14ac:dyDescent="0.4">
      <c r="C285" t="s">
        <v>758</v>
      </c>
      <c r="D285" t="s">
        <v>493</v>
      </c>
      <c r="E285">
        <v>0</v>
      </c>
      <c r="R285" t="s">
        <v>169</v>
      </c>
      <c r="S285" s="2">
        <f t="shared" si="21"/>
        <v>106120</v>
      </c>
      <c r="T285" s="2">
        <f t="shared" si="23"/>
        <v>70300</v>
      </c>
      <c r="U285" s="2">
        <f t="shared" si="23"/>
        <v>75900</v>
      </c>
      <c r="V285" s="2">
        <f t="shared" si="23"/>
        <v>103200</v>
      </c>
      <c r="W285" s="2">
        <f t="shared" si="23"/>
        <v>131400</v>
      </c>
      <c r="X285" s="2">
        <f t="shared" si="23"/>
        <v>149800</v>
      </c>
      <c r="Y285" s="2" cm="1">
        <f t="array" ref="Y285">_xlfn.XLOOKUP(Y$1&amp;$R285,$C$3:$C$1662&amp;$D$3:$D$1662,$E$3:$E$1662,0,0,1)</f>
        <v>1200</v>
      </c>
      <c r="Z285" s="2" cm="1">
        <f t="array" ref="Z285">_xlfn.XLOOKUP(Z$1&amp;$R285,$C$3:$C$1662&amp;$D$3:$D$1662,$E$3:$E$1662,0,0,1)</f>
        <v>0</v>
      </c>
      <c r="AA285" s="2" cm="1">
        <f t="array" ref="AA285">_xlfn.XLOOKUP(AA$1&amp;$R285,$C$3:$C$1662&amp;$D$3:$D$1662,$E$3:$E$1662,0,0,1)</f>
        <v>0</v>
      </c>
      <c r="AB285" s="2" cm="1">
        <f t="array" ref="AB285">_xlfn.XLOOKUP(AB$1&amp;$R285,$C$3:$C$1662&amp;$D$3:$D$1662,$E$3:$E$1662,0,0,1)</f>
        <v>0</v>
      </c>
      <c r="AC285" s="2" cm="1">
        <f t="array" ref="AC285">_xlfn.XLOOKUP(AC$1&amp;$R285,$C$3:$C$1662&amp;$D$3:$D$1662,$E$3:$E$1662,0,0,1)</f>
        <v>100</v>
      </c>
    </row>
    <row r="286" spans="3:29" x14ac:dyDescent="0.4">
      <c r="C286" t="s">
        <v>758</v>
      </c>
      <c r="D286" t="s">
        <v>494</v>
      </c>
      <c r="E286">
        <v>100</v>
      </c>
      <c r="R286" t="s">
        <v>52</v>
      </c>
      <c r="S286" s="2">
        <f t="shared" si="21"/>
        <v>106420</v>
      </c>
      <c r="T286" s="2">
        <f t="shared" si="23"/>
        <v>71700</v>
      </c>
      <c r="U286" s="2">
        <f t="shared" si="23"/>
        <v>75900</v>
      </c>
      <c r="V286" s="2">
        <f t="shared" si="23"/>
        <v>103300</v>
      </c>
      <c r="W286" s="2">
        <f t="shared" si="23"/>
        <v>131400</v>
      </c>
      <c r="X286" s="2">
        <f t="shared" si="23"/>
        <v>149800</v>
      </c>
      <c r="Y286" s="2" cm="1">
        <f t="array" ref="Y286">_xlfn.XLOOKUP(Y$1&amp;$R286,$C$3:$C$1662&amp;$D$3:$D$1662,$E$3:$E$1662,0,0,1)</f>
        <v>1400</v>
      </c>
      <c r="Z286" s="2" cm="1">
        <f t="array" ref="Z286">_xlfn.XLOOKUP(Z$1&amp;$R286,$C$3:$C$1662&amp;$D$3:$D$1662,$E$3:$E$1662,0,0,1)</f>
        <v>0</v>
      </c>
      <c r="AA286" s="2" cm="1">
        <f t="array" ref="AA286">_xlfn.XLOOKUP(AA$1&amp;$R286,$C$3:$C$1662&amp;$D$3:$D$1662,$E$3:$E$1662,0,0,1)</f>
        <v>100</v>
      </c>
      <c r="AB286" s="2" cm="1">
        <f t="array" ref="AB286">_xlfn.XLOOKUP(AB$1&amp;$R286,$C$3:$C$1662&amp;$D$3:$D$1662,$E$3:$E$1662,0,0,1)</f>
        <v>0</v>
      </c>
      <c r="AC286" s="2" cm="1">
        <f t="array" ref="AC286">_xlfn.XLOOKUP(AC$1&amp;$R286,$C$3:$C$1662&amp;$D$3:$D$1662,$E$3:$E$1662,0,0,1)</f>
        <v>0</v>
      </c>
    </row>
    <row r="287" spans="3:29" x14ac:dyDescent="0.4">
      <c r="C287" t="s">
        <v>758</v>
      </c>
      <c r="D287" t="s">
        <v>495</v>
      </c>
      <c r="E287">
        <v>0</v>
      </c>
      <c r="R287" t="s">
        <v>72</v>
      </c>
      <c r="S287" s="2">
        <f t="shared" si="21"/>
        <v>106520</v>
      </c>
      <c r="T287" s="2">
        <f t="shared" si="23"/>
        <v>72000</v>
      </c>
      <c r="U287" s="2">
        <f t="shared" si="23"/>
        <v>75900</v>
      </c>
      <c r="V287" s="2">
        <f t="shared" si="23"/>
        <v>103300</v>
      </c>
      <c r="W287" s="2">
        <f t="shared" si="23"/>
        <v>131500</v>
      </c>
      <c r="X287" s="2">
        <f t="shared" si="23"/>
        <v>149900</v>
      </c>
      <c r="Y287" s="2" cm="1">
        <f t="array" ref="Y287">_xlfn.XLOOKUP(Y$1&amp;$R287,$C$3:$C$1662&amp;$D$3:$D$1662,$E$3:$E$1662,0,0,1)</f>
        <v>300</v>
      </c>
      <c r="Z287" s="2" cm="1">
        <f t="array" ref="Z287">_xlfn.XLOOKUP(Z$1&amp;$R287,$C$3:$C$1662&amp;$D$3:$D$1662,$E$3:$E$1662,0,0,1)</f>
        <v>0</v>
      </c>
      <c r="AA287" s="2" cm="1">
        <f t="array" ref="AA287">_xlfn.XLOOKUP(AA$1&amp;$R287,$C$3:$C$1662&amp;$D$3:$D$1662,$E$3:$E$1662,0,0,1)</f>
        <v>0</v>
      </c>
      <c r="AB287" s="2" cm="1">
        <f t="array" ref="AB287">_xlfn.XLOOKUP(AB$1&amp;$R287,$C$3:$C$1662&amp;$D$3:$D$1662,$E$3:$E$1662,0,0,1)</f>
        <v>100</v>
      </c>
      <c r="AC287" s="2" cm="1">
        <f t="array" ref="AC287">_xlfn.XLOOKUP(AC$1&amp;$R287,$C$3:$C$1662&amp;$D$3:$D$1662,$E$3:$E$1662,0,0,1)</f>
        <v>100</v>
      </c>
    </row>
    <row r="288" spans="3:29" x14ac:dyDescent="0.4">
      <c r="C288" t="s">
        <v>758</v>
      </c>
      <c r="D288" t="s">
        <v>496</v>
      </c>
      <c r="E288">
        <v>100</v>
      </c>
      <c r="R288" t="s">
        <v>277</v>
      </c>
      <c r="S288" s="2">
        <f t="shared" si="21"/>
        <v>106920</v>
      </c>
      <c r="T288" s="2">
        <f t="shared" si="23"/>
        <v>73700</v>
      </c>
      <c r="U288" s="2">
        <f t="shared" si="23"/>
        <v>75900</v>
      </c>
      <c r="V288" s="2">
        <f t="shared" si="23"/>
        <v>103400</v>
      </c>
      <c r="W288" s="2">
        <f t="shared" si="23"/>
        <v>131500</v>
      </c>
      <c r="X288" s="2">
        <f t="shared" si="23"/>
        <v>150100</v>
      </c>
      <c r="Y288" s="2" cm="1">
        <f t="array" ref="Y288">_xlfn.XLOOKUP(Y$1&amp;$R288,$C$3:$C$1662&amp;$D$3:$D$1662,$E$3:$E$1662,0,0,1)</f>
        <v>1700</v>
      </c>
      <c r="Z288" s="2" cm="1">
        <f t="array" ref="Z288">_xlfn.XLOOKUP(Z$1&amp;$R288,$C$3:$C$1662&amp;$D$3:$D$1662,$E$3:$E$1662,0,0,1)</f>
        <v>0</v>
      </c>
      <c r="AA288" s="2" cm="1">
        <f t="array" ref="AA288">_xlfn.XLOOKUP(AA$1&amp;$R288,$C$3:$C$1662&amp;$D$3:$D$1662,$E$3:$E$1662,0,0,1)</f>
        <v>100</v>
      </c>
      <c r="AB288" s="2" cm="1">
        <f t="array" ref="AB288">_xlfn.XLOOKUP(AB$1&amp;$R288,$C$3:$C$1662&amp;$D$3:$D$1662,$E$3:$E$1662,0,0,1)</f>
        <v>0</v>
      </c>
      <c r="AC288" s="2" cm="1">
        <f t="array" ref="AC288">_xlfn.XLOOKUP(AC$1&amp;$R288,$C$3:$C$1662&amp;$D$3:$D$1662,$E$3:$E$1662,0,0,1)</f>
        <v>200</v>
      </c>
    </row>
    <row r="289" spans="3:29" x14ac:dyDescent="0.4">
      <c r="C289" t="s">
        <v>758</v>
      </c>
      <c r="D289" t="s">
        <v>497</v>
      </c>
      <c r="E289">
        <v>200</v>
      </c>
      <c r="R289" t="s">
        <v>56</v>
      </c>
      <c r="S289" s="2">
        <f t="shared" si="21"/>
        <v>106960</v>
      </c>
      <c r="T289" s="2">
        <f t="shared" si="23"/>
        <v>73700</v>
      </c>
      <c r="U289" s="2">
        <f t="shared" si="23"/>
        <v>76000</v>
      </c>
      <c r="V289" s="2">
        <f t="shared" si="23"/>
        <v>103400</v>
      </c>
      <c r="W289" s="2">
        <f t="shared" si="23"/>
        <v>131500</v>
      </c>
      <c r="X289" s="2">
        <f t="shared" si="23"/>
        <v>150200</v>
      </c>
      <c r="Y289" s="2" cm="1">
        <f t="array" ref="Y289">_xlfn.XLOOKUP(Y$1&amp;$R289,$C$3:$C$1662&amp;$D$3:$D$1662,$E$3:$E$1662,0,0,1)</f>
        <v>0</v>
      </c>
      <c r="Z289" s="2" cm="1">
        <f t="array" ref="Z289">_xlfn.XLOOKUP(Z$1&amp;$R289,$C$3:$C$1662&amp;$D$3:$D$1662,$E$3:$E$1662,0,0,1)</f>
        <v>100</v>
      </c>
      <c r="AA289" s="2" cm="1">
        <f t="array" ref="AA289">_xlfn.XLOOKUP(AA$1&amp;$R289,$C$3:$C$1662&amp;$D$3:$D$1662,$E$3:$E$1662,0,0,1)</f>
        <v>0</v>
      </c>
      <c r="AB289" s="2" cm="1">
        <f t="array" ref="AB289">_xlfn.XLOOKUP(AB$1&amp;$R289,$C$3:$C$1662&amp;$D$3:$D$1662,$E$3:$E$1662,0,0,1)</f>
        <v>0</v>
      </c>
      <c r="AC289" s="2" cm="1">
        <f t="array" ref="AC289">_xlfn.XLOOKUP(AC$1&amp;$R289,$C$3:$C$1662&amp;$D$3:$D$1662,$E$3:$E$1662,0,0,1)</f>
        <v>100</v>
      </c>
    </row>
    <row r="290" spans="3:29" x14ac:dyDescent="0.4">
      <c r="C290" t="s">
        <v>758</v>
      </c>
      <c r="D290" t="s">
        <v>498</v>
      </c>
      <c r="E290">
        <v>100</v>
      </c>
      <c r="R290" t="s">
        <v>35</v>
      </c>
      <c r="S290" s="2">
        <f t="shared" si="21"/>
        <v>107120</v>
      </c>
      <c r="T290" s="2">
        <f t="shared" si="23"/>
        <v>73700</v>
      </c>
      <c r="U290" s="2">
        <f t="shared" si="23"/>
        <v>76300</v>
      </c>
      <c r="V290" s="2">
        <f t="shared" si="23"/>
        <v>103600</v>
      </c>
      <c r="W290" s="2">
        <f t="shared" si="23"/>
        <v>131500</v>
      </c>
      <c r="X290" s="2">
        <f t="shared" si="23"/>
        <v>150500</v>
      </c>
      <c r="Y290" s="2" cm="1">
        <f t="array" ref="Y290">_xlfn.XLOOKUP(Y$1&amp;$R290,$C$3:$C$1662&amp;$D$3:$D$1662,$E$3:$E$1662,0,0,1)</f>
        <v>0</v>
      </c>
      <c r="Z290" s="2" cm="1">
        <f t="array" ref="Z290">_xlfn.XLOOKUP(Z$1&amp;$R290,$C$3:$C$1662&amp;$D$3:$D$1662,$E$3:$E$1662,0,0,1)</f>
        <v>300</v>
      </c>
      <c r="AA290" s="2" cm="1">
        <f t="array" ref="AA290">_xlfn.XLOOKUP(AA$1&amp;$R290,$C$3:$C$1662&amp;$D$3:$D$1662,$E$3:$E$1662,0,0,1)</f>
        <v>200</v>
      </c>
      <c r="AB290" s="2" cm="1">
        <f t="array" ref="AB290">_xlfn.XLOOKUP(AB$1&amp;$R290,$C$3:$C$1662&amp;$D$3:$D$1662,$E$3:$E$1662,0,0,1)</f>
        <v>0</v>
      </c>
      <c r="AC290" s="2" cm="1">
        <f t="array" ref="AC290">_xlfn.XLOOKUP(AC$1&amp;$R290,$C$3:$C$1662&amp;$D$3:$D$1662,$E$3:$E$1662,0,0,1)</f>
        <v>300</v>
      </c>
    </row>
    <row r="291" spans="3:29" x14ac:dyDescent="0.4">
      <c r="C291" t="s">
        <v>758</v>
      </c>
      <c r="D291" t="s">
        <v>499</v>
      </c>
      <c r="E291">
        <v>300</v>
      </c>
      <c r="R291" t="s">
        <v>309</v>
      </c>
      <c r="S291" s="2">
        <f t="shared" si="21"/>
        <v>107200</v>
      </c>
      <c r="T291" s="2">
        <f t="shared" si="23"/>
        <v>73900</v>
      </c>
      <c r="U291" s="2">
        <f t="shared" si="23"/>
        <v>76300</v>
      </c>
      <c r="V291" s="2">
        <f t="shared" si="23"/>
        <v>103700</v>
      </c>
      <c r="W291" s="2">
        <f t="shared" si="23"/>
        <v>131600</v>
      </c>
      <c r="X291" s="2">
        <f t="shared" si="23"/>
        <v>150500</v>
      </c>
      <c r="Y291" s="2" cm="1">
        <f t="array" ref="Y291">_xlfn.XLOOKUP(Y$1&amp;$R291,$C$3:$C$1662&amp;$D$3:$D$1662,$E$3:$E$1662,0,0,1)</f>
        <v>200</v>
      </c>
      <c r="Z291" s="2" cm="1">
        <f t="array" ref="Z291">_xlfn.XLOOKUP(Z$1&amp;$R291,$C$3:$C$1662&amp;$D$3:$D$1662,$E$3:$E$1662,0,0,1)</f>
        <v>0</v>
      </c>
      <c r="AA291" s="2" cm="1">
        <f t="array" ref="AA291">_xlfn.XLOOKUP(AA$1&amp;$R291,$C$3:$C$1662&amp;$D$3:$D$1662,$E$3:$E$1662,0,0,1)</f>
        <v>100</v>
      </c>
      <c r="AB291" s="2" cm="1">
        <f t="array" ref="AB291">_xlfn.XLOOKUP(AB$1&amp;$R291,$C$3:$C$1662&amp;$D$3:$D$1662,$E$3:$E$1662,0,0,1)</f>
        <v>100</v>
      </c>
      <c r="AC291" s="2" cm="1">
        <f t="array" ref="AC291">_xlfn.XLOOKUP(AC$1&amp;$R291,$C$3:$C$1662&amp;$D$3:$D$1662,$E$3:$E$1662,0,0,1)</f>
        <v>0</v>
      </c>
    </row>
    <row r="292" spans="3:29" x14ac:dyDescent="0.4">
      <c r="C292" t="s">
        <v>758</v>
      </c>
      <c r="D292" t="s">
        <v>500</v>
      </c>
      <c r="E292">
        <v>0</v>
      </c>
      <c r="R292" t="s">
        <v>278</v>
      </c>
      <c r="S292" s="2">
        <f t="shared" si="21"/>
        <v>107260</v>
      </c>
      <c r="T292" s="2">
        <f t="shared" ref="T292:X307" si="24">T291+Y292</f>
        <v>74100</v>
      </c>
      <c r="U292" s="2">
        <f t="shared" si="24"/>
        <v>76300</v>
      </c>
      <c r="V292" s="2">
        <f t="shared" si="24"/>
        <v>103800</v>
      </c>
      <c r="W292" s="2">
        <f t="shared" si="24"/>
        <v>131600</v>
      </c>
      <c r="X292" s="2">
        <f t="shared" si="24"/>
        <v>150500</v>
      </c>
      <c r="Y292" s="2" cm="1">
        <f t="array" ref="Y292">_xlfn.XLOOKUP(Y$1&amp;$R292,$C$3:$C$1662&amp;$D$3:$D$1662,$E$3:$E$1662,0,0,1)</f>
        <v>200</v>
      </c>
      <c r="Z292" s="2" cm="1">
        <f t="array" ref="Z292">_xlfn.XLOOKUP(Z$1&amp;$R292,$C$3:$C$1662&amp;$D$3:$D$1662,$E$3:$E$1662,0,0,1)</f>
        <v>0</v>
      </c>
      <c r="AA292" s="2" cm="1">
        <f t="array" ref="AA292">_xlfn.XLOOKUP(AA$1&amp;$R292,$C$3:$C$1662&amp;$D$3:$D$1662,$E$3:$E$1662,0,0,1)</f>
        <v>100</v>
      </c>
      <c r="AB292" s="2" cm="1">
        <f t="array" ref="AB292">_xlfn.XLOOKUP(AB$1&amp;$R292,$C$3:$C$1662&amp;$D$3:$D$1662,$E$3:$E$1662,0,0,1)</f>
        <v>0</v>
      </c>
      <c r="AC292" s="2" cm="1">
        <f t="array" ref="AC292">_xlfn.XLOOKUP(AC$1&amp;$R292,$C$3:$C$1662&amp;$D$3:$D$1662,$E$3:$E$1662,0,0,1)</f>
        <v>0</v>
      </c>
    </row>
    <row r="293" spans="3:29" x14ac:dyDescent="0.4">
      <c r="C293" t="s">
        <v>758</v>
      </c>
      <c r="D293" t="s">
        <v>501</v>
      </c>
      <c r="E293">
        <v>0</v>
      </c>
      <c r="R293" t="s">
        <v>262</v>
      </c>
      <c r="S293" s="2">
        <f t="shared" si="21"/>
        <v>107260</v>
      </c>
      <c r="T293" s="2">
        <f t="shared" si="24"/>
        <v>74100</v>
      </c>
      <c r="U293" s="2">
        <f t="shared" si="24"/>
        <v>76300</v>
      </c>
      <c r="V293" s="2">
        <f t="shared" si="24"/>
        <v>103800</v>
      </c>
      <c r="W293" s="2">
        <f t="shared" si="24"/>
        <v>131600</v>
      </c>
      <c r="X293" s="2">
        <f t="shared" si="24"/>
        <v>150500</v>
      </c>
      <c r="Y293" s="2" cm="1">
        <f t="array" ref="Y293">_xlfn.XLOOKUP(Y$1&amp;$R293,$C$3:$C$1662&amp;$D$3:$D$1662,$E$3:$E$1662,0,0,1)</f>
        <v>0</v>
      </c>
      <c r="Z293" s="2" cm="1">
        <f t="array" ref="Z293">_xlfn.XLOOKUP(Z$1&amp;$R293,$C$3:$C$1662&amp;$D$3:$D$1662,$E$3:$E$1662,0,0,1)</f>
        <v>0</v>
      </c>
      <c r="AA293" s="2" cm="1">
        <f t="array" ref="AA293">_xlfn.XLOOKUP(AA$1&amp;$R293,$C$3:$C$1662&amp;$D$3:$D$1662,$E$3:$E$1662,0,0,1)</f>
        <v>0</v>
      </c>
      <c r="AB293" s="2" cm="1">
        <f t="array" ref="AB293">_xlfn.XLOOKUP(AB$1&amp;$R293,$C$3:$C$1662&amp;$D$3:$D$1662,$E$3:$E$1662,0,0,1)</f>
        <v>0</v>
      </c>
      <c r="AC293" s="2" cm="1">
        <f t="array" ref="AC293">_xlfn.XLOOKUP(AC$1&amp;$R293,$C$3:$C$1662&amp;$D$3:$D$1662,$E$3:$E$1662,0,0,1)</f>
        <v>0</v>
      </c>
    </row>
    <row r="294" spans="3:29" x14ac:dyDescent="0.4">
      <c r="C294" t="s">
        <v>758</v>
      </c>
      <c r="D294" t="s">
        <v>502</v>
      </c>
      <c r="E294">
        <v>0</v>
      </c>
      <c r="R294" t="s">
        <v>16</v>
      </c>
      <c r="S294" s="2">
        <f t="shared" si="21"/>
        <v>107480</v>
      </c>
      <c r="T294" s="2">
        <f t="shared" si="24"/>
        <v>74300</v>
      </c>
      <c r="U294" s="2">
        <f t="shared" si="24"/>
        <v>76600</v>
      </c>
      <c r="V294" s="2">
        <f t="shared" si="24"/>
        <v>103800</v>
      </c>
      <c r="W294" s="2">
        <f t="shared" si="24"/>
        <v>132200</v>
      </c>
      <c r="X294" s="2">
        <f t="shared" si="24"/>
        <v>150500</v>
      </c>
      <c r="Y294" s="2" cm="1">
        <f t="array" ref="Y294">_xlfn.XLOOKUP(Y$1&amp;$R294,$C$3:$C$1662&amp;$D$3:$D$1662,$E$3:$E$1662,0,0,1)</f>
        <v>200</v>
      </c>
      <c r="Z294" s="2" cm="1">
        <f t="array" ref="Z294">_xlfn.XLOOKUP(Z$1&amp;$R294,$C$3:$C$1662&amp;$D$3:$D$1662,$E$3:$E$1662,0,0,1)</f>
        <v>300</v>
      </c>
      <c r="AA294" s="2" cm="1">
        <f t="array" ref="AA294">_xlfn.XLOOKUP(AA$1&amp;$R294,$C$3:$C$1662&amp;$D$3:$D$1662,$E$3:$E$1662,0,0,1)</f>
        <v>0</v>
      </c>
      <c r="AB294" s="2" cm="1">
        <f t="array" ref="AB294">_xlfn.XLOOKUP(AB$1&amp;$R294,$C$3:$C$1662&amp;$D$3:$D$1662,$E$3:$E$1662,0,0,1)</f>
        <v>600</v>
      </c>
      <c r="AC294" s="2" cm="1">
        <f t="array" ref="AC294">_xlfn.XLOOKUP(AC$1&amp;$R294,$C$3:$C$1662&amp;$D$3:$D$1662,$E$3:$E$1662,0,0,1)</f>
        <v>0</v>
      </c>
    </row>
    <row r="295" spans="3:29" x14ac:dyDescent="0.4">
      <c r="C295" t="s">
        <v>758</v>
      </c>
      <c r="D295" t="s">
        <v>503</v>
      </c>
      <c r="E295">
        <v>0</v>
      </c>
      <c r="R295" t="s">
        <v>104</v>
      </c>
      <c r="S295" s="2">
        <f t="shared" si="21"/>
        <v>107500</v>
      </c>
      <c r="T295" s="2">
        <f t="shared" si="24"/>
        <v>74300</v>
      </c>
      <c r="U295" s="2">
        <f t="shared" si="24"/>
        <v>76600</v>
      </c>
      <c r="V295" s="2">
        <f t="shared" si="24"/>
        <v>103900</v>
      </c>
      <c r="W295" s="2">
        <f t="shared" si="24"/>
        <v>132200</v>
      </c>
      <c r="X295" s="2">
        <f t="shared" si="24"/>
        <v>150500</v>
      </c>
      <c r="Y295" s="2" cm="1">
        <f t="array" ref="Y295">_xlfn.XLOOKUP(Y$1&amp;$R295,$C$3:$C$1662&amp;$D$3:$D$1662,$E$3:$E$1662,0,0,1)</f>
        <v>0</v>
      </c>
      <c r="Z295" s="2" cm="1">
        <f t="array" ref="Z295">_xlfn.XLOOKUP(Z$1&amp;$R295,$C$3:$C$1662&amp;$D$3:$D$1662,$E$3:$E$1662,0,0,1)</f>
        <v>0</v>
      </c>
      <c r="AA295" s="2" cm="1">
        <f t="array" ref="AA295">_xlfn.XLOOKUP(AA$1&amp;$R295,$C$3:$C$1662&amp;$D$3:$D$1662,$E$3:$E$1662,0,0,1)</f>
        <v>100</v>
      </c>
      <c r="AB295" s="2" cm="1">
        <f t="array" ref="AB295">_xlfn.XLOOKUP(AB$1&amp;$R295,$C$3:$C$1662&amp;$D$3:$D$1662,$E$3:$E$1662,0,0,1)</f>
        <v>0</v>
      </c>
      <c r="AC295" s="2" cm="1">
        <f t="array" ref="AC295">_xlfn.XLOOKUP(AC$1&amp;$R295,$C$3:$C$1662&amp;$D$3:$D$1662,$E$3:$E$1662,0,0,1)</f>
        <v>0</v>
      </c>
    </row>
    <row r="296" spans="3:29" x14ac:dyDescent="0.4">
      <c r="C296" t="s">
        <v>758</v>
      </c>
      <c r="D296" t="s">
        <v>504</v>
      </c>
      <c r="E296">
        <v>0</v>
      </c>
      <c r="R296" t="s">
        <v>130</v>
      </c>
      <c r="S296" s="2">
        <f t="shared" si="21"/>
        <v>107620</v>
      </c>
      <c r="T296" s="2">
        <f t="shared" si="24"/>
        <v>74300</v>
      </c>
      <c r="U296" s="2">
        <f t="shared" si="24"/>
        <v>76800</v>
      </c>
      <c r="V296" s="2">
        <f t="shared" si="24"/>
        <v>104000</v>
      </c>
      <c r="W296" s="2">
        <f t="shared" si="24"/>
        <v>132500</v>
      </c>
      <c r="X296" s="2">
        <f t="shared" si="24"/>
        <v>150500</v>
      </c>
      <c r="Y296" s="2" cm="1">
        <f t="array" ref="Y296">_xlfn.XLOOKUP(Y$1&amp;$R296,$C$3:$C$1662&amp;$D$3:$D$1662,$E$3:$E$1662,0,0,1)</f>
        <v>0</v>
      </c>
      <c r="Z296" s="2" cm="1">
        <f t="array" ref="Z296">_xlfn.XLOOKUP(Z$1&amp;$R296,$C$3:$C$1662&amp;$D$3:$D$1662,$E$3:$E$1662,0,0,1)</f>
        <v>200</v>
      </c>
      <c r="AA296" s="2" cm="1">
        <f t="array" ref="AA296">_xlfn.XLOOKUP(AA$1&amp;$R296,$C$3:$C$1662&amp;$D$3:$D$1662,$E$3:$E$1662,0,0,1)</f>
        <v>100</v>
      </c>
      <c r="AB296" s="2" cm="1">
        <f t="array" ref="AB296">_xlfn.XLOOKUP(AB$1&amp;$R296,$C$3:$C$1662&amp;$D$3:$D$1662,$E$3:$E$1662,0,0,1)</f>
        <v>300</v>
      </c>
      <c r="AC296" s="2" cm="1">
        <f t="array" ref="AC296">_xlfn.XLOOKUP(AC$1&amp;$R296,$C$3:$C$1662&amp;$D$3:$D$1662,$E$3:$E$1662,0,0,1)</f>
        <v>0</v>
      </c>
    </row>
    <row r="297" spans="3:29" x14ac:dyDescent="0.4">
      <c r="C297" t="s">
        <v>758</v>
      </c>
      <c r="D297" t="s">
        <v>505</v>
      </c>
      <c r="E297">
        <v>0</v>
      </c>
      <c r="R297" t="s">
        <v>73</v>
      </c>
      <c r="S297" s="2">
        <f t="shared" si="21"/>
        <v>109180</v>
      </c>
      <c r="T297" s="2">
        <f t="shared" si="24"/>
        <v>81900</v>
      </c>
      <c r="U297" s="2">
        <f t="shared" si="24"/>
        <v>76800</v>
      </c>
      <c r="V297" s="2">
        <f t="shared" si="24"/>
        <v>104200</v>
      </c>
      <c r="W297" s="2">
        <f t="shared" si="24"/>
        <v>132500</v>
      </c>
      <c r="X297" s="2">
        <f t="shared" si="24"/>
        <v>150500</v>
      </c>
      <c r="Y297" s="2" cm="1">
        <f t="array" ref="Y297">_xlfn.XLOOKUP(Y$1&amp;$R297,$C$3:$C$1662&amp;$D$3:$D$1662,$E$3:$E$1662,0,0,1)</f>
        <v>7600</v>
      </c>
      <c r="Z297" s="2" cm="1">
        <f t="array" ref="Z297">_xlfn.XLOOKUP(Z$1&amp;$R297,$C$3:$C$1662&amp;$D$3:$D$1662,$E$3:$E$1662,0,0,1)</f>
        <v>0</v>
      </c>
      <c r="AA297" s="2" cm="1">
        <f t="array" ref="AA297">_xlfn.XLOOKUP(AA$1&amp;$R297,$C$3:$C$1662&amp;$D$3:$D$1662,$E$3:$E$1662,0,0,1)</f>
        <v>200</v>
      </c>
      <c r="AB297" s="2" cm="1">
        <f t="array" ref="AB297">_xlfn.XLOOKUP(AB$1&amp;$R297,$C$3:$C$1662&amp;$D$3:$D$1662,$E$3:$E$1662,0,0,1)</f>
        <v>0</v>
      </c>
      <c r="AC297" s="2" cm="1">
        <f t="array" ref="AC297">_xlfn.XLOOKUP(AC$1&amp;$R297,$C$3:$C$1662&amp;$D$3:$D$1662,$E$3:$E$1662,0,0,1)</f>
        <v>0</v>
      </c>
    </row>
    <row r="298" spans="3:29" x14ac:dyDescent="0.4">
      <c r="C298" t="s">
        <v>758</v>
      </c>
      <c r="D298" t="s">
        <v>506</v>
      </c>
      <c r="E298">
        <v>0</v>
      </c>
      <c r="R298" t="s">
        <v>10</v>
      </c>
      <c r="S298" s="2">
        <f t="shared" si="21"/>
        <v>109260</v>
      </c>
      <c r="T298" s="2">
        <f t="shared" si="24"/>
        <v>82300</v>
      </c>
      <c r="U298" s="2">
        <f t="shared" si="24"/>
        <v>76800</v>
      </c>
      <c r="V298" s="2">
        <f t="shared" si="24"/>
        <v>104200</v>
      </c>
      <c r="W298" s="2">
        <f t="shared" si="24"/>
        <v>132500</v>
      </c>
      <c r="X298" s="2">
        <f t="shared" si="24"/>
        <v>150500</v>
      </c>
      <c r="Y298" s="2" cm="1">
        <f t="array" ref="Y298">_xlfn.XLOOKUP(Y$1&amp;$R298,$C$3:$C$1662&amp;$D$3:$D$1662,$E$3:$E$1662,0,0,1)</f>
        <v>400</v>
      </c>
      <c r="Z298" s="2" cm="1">
        <f t="array" ref="Z298">_xlfn.XLOOKUP(Z$1&amp;$R298,$C$3:$C$1662&amp;$D$3:$D$1662,$E$3:$E$1662,0,0,1)</f>
        <v>0</v>
      </c>
      <c r="AA298" s="2" cm="1">
        <f t="array" ref="AA298">_xlfn.XLOOKUP(AA$1&amp;$R298,$C$3:$C$1662&amp;$D$3:$D$1662,$E$3:$E$1662,0,0,1)</f>
        <v>0</v>
      </c>
      <c r="AB298" s="2" cm="1">
        <f t="array" ref="AB298">_xlfn.XLOOKUP(AB$1&amp;$R298,$C$3:$C$1662&amp;$D$3:$D$1662,$E$3:$E$1662,0,0,1)</f>
        <v>0</v>
      </c>
      <c r="AC298" s="2" cm="1">
        <f t="array" ref="AC298">_xlfn.XLOOKUP(AC$1&amp;$R298,$C$3:$C$1662&amp;$D$3:$D$1662,$E$3:$E$1662,0,0,1)</f>
        <v>0</v>
      </c>
    </row>
    <row r="299" spans="3:29" x14ac:dyDescent="0.4">
      <c r="C299" t="s">
        <v>758</v>
      </c>
      <c r="D299" t="s">
        <v>507</v>
      </c>
      <c r="E299">
        <v>0</v>
      </c>
      <c r="R299" t="s">
        <v>215</v>
      </c>
      <c r="S299" s="2">
        <f t="shared" si="21"/>
        <v>111160</v>
      </c>
      <c r="T299" s="2">
        <f t="shared" si="24"/>
        <v>91500</v>
      </c>
      <c r="U299" s="2">
        <f t="shared" si="24"/>
        <v>76800</v>
      </c>
      <c r="V299" s="2">
        <f t="shared" si="24"/>
        <v>104200</v>
      </c>
      <c r="W299" s="2">
        <f t="shared" si="24"/>
        <v>132500</v>
      </c>
      <c r="X299" s="2">
        <f t="shared" si="24"/>
        <v>150800</v>
      </c>
      <c r="Y299" s="2" cm="1">
        <f t="array" ref="Y299">_xlfn.XLOOKUP(Y$1&amp;$R299,$C$3:$C$1662&amp;$D$3:$D$1662,$E$3:$E$1662,0,0,1)</f>
        <v>9200</v>
      </c>
      <c r="Z299" s="2" cm="1">
        <f t="array" ref="Z299">_xlfn.XLOOKUP(Z$1&amp;$R299,$C$3:$C$1662&amp;$D$3:$D$1662,$E$3:$E$1662,0,0,1)</f>
        <v>0</v>
      </c>
      <c r="AA299" s="2" cm="1">
        <f t="array" ref="AA299">_xlfn.XLOOKUP(AA$1&amp;$R299,$C$3:$C$1662&amp;$D$3:$D$1662,$E$3:$E$1662,0,0,1)</f>
        <v>0</v>
      </c>
      <c r="AB299" s="2" cm="1">
        <f t="array" ref="AB299">_xlfn.XLOOKUP(AB$1&amp;$R299,$C$3:$C$1662&amp;$D$3:$D$1662,$E$3:$E$1662,0,0,1)</f>
        <v>0</v>
      </c>
      <c r="AC299" s="2" cm="1">
        <f t="array" ref="AC299">_xlfn.XLOOKUP(AC$1&amp;$R299,$C$3:$C$1662&amp;$D$3:$D$1662,$E$3:$E$1662,0,0,1)</f>
        <v>300</v>
      </c>
    </row>
    <row r="300" spans="3:29" x14ac:dyDescent="0.4">
      <c r="C300" t="s">
        <v>758</v>
      </c>
      <c r="D300" t="s">
        <v>508</v>
      </c>
      <c r="E300">
        <v>300</v>
      </c>
      <c r="R300" t="s">
        <v>227</v>
      </c>
      <c r="S300" s="2">
        <f t="shared" si="21"/>
        <v>111420</v>
      </c>
      <c r="T300" s="2">
        <f t="shared" si="24"/>
        <v>91800</v>
      </c>
      <c r="U300" s="2">
        <f t="shared" si="24"/>
        <v>76800</v>
      </c>
      <c r="V300" s="2">
        <f t="shared" si="24"/>
        <v>105200</v>
      </c>
      <c r="W300" s="2">
        <f t="shared" si="24"/>
        <v>132500</v>
      </c>
      <c r="X300" s="2">
        <f t="shared" si="24"/>
        <v>150800</v>
      </c>
      <c r="Y300" s="2" cm="1">
        <f t="array" ref="Y300">_xlfn.XLOOKUP(Y$1&amp;$R300,$C$3:$C$1662&amp;$D$3:$D$1662,$E$3:$E$1662,0,0,1)</f>
        <v>300</v>
      </c>
      <c r="Z300" s="2" cm="1">
        <f t="array" ref="Z300">_xlfn.XLOOKUP(Z$1&amp;$R300,$C$3:$C$1662&amp;$D$3:$D$1662,$E$3:$E$1662,0,0,1)</f>
        <v>0</v>
      </c>
      <c r="AA300" s="2" cm="1">
        <f t="array" ref="AA300">_xlfn.XLOOKUP(AA$1&amp;$R300,$C$3:$C$1662&amp;$D$3:$D$1662,$E$3:$E$1662,0,0,1)</f>
        <v>1000</v>
      </c>
      <c r="AB300" s="2" cm="1">
        <f t="array" ref="AB300">_xlfn.XLOOKUP(AB$1&amp;$R300,$C$3:$C$1662&amp;$D$3:$D$1662,$E$3:$E$1662,0,0,1)</f>
        <v>0</v>
      </c>
      <c r="AC300" s="2" cm="1">
        <f t="array" ref="AC300">_xlfn.XLOOKUP(AC$1&amp;$R300,$C$3:$C$1662&amp;$D$3:$D$1662,$E$3:$E$1662,0,0,1)</f>
        <v>0</v>
      </c>
    </row>
    <row r="301" spans="3:29" x14ac:dyDescent="0.4">
      <c r="C301" t="s">
        <v>758</v>
      </c>
      <c r="D301" t="s">
        <v>509</v>
      </c>
      <c r="E301">
        <v>0</v>
      </c>
      <c r="R301" t="s">
        <v>235</v>
      </c>
      <c r="S301" s="2">
        <f t="shared" si="21"/>
        <v>111660</v>
      </c>
      <c r="T301" s="2">
        <f t="shared" si="24"/>
        <v>92700</v>
      </c>
      <c r="U301" s="2">
        <f t="shared" si="24"/>
        <v>77000</v>
      </c>
      <c r="V301" s="2">
        <f t="shared" si="24"/>
        <v>105200</v>
      </c>
      <c r="W301" s="2">
        <f t="shared" si="24"/>
        <v>132500</v>
      </c>
      <c r="X301" s="2">
        <f t="shared" si="24"/>
        <v>150900</v>
      </c>
      <c r="Y301" s="2" cm="1">
        <f t="array" ref="Y301">_xlfn.XLOOKUP(Y$1&amp;$R301,$C$3:$C$1662&amp;$D$3:$D$1662,$E$3:$E$1662,0,0,1)</f>
        <v>900</v>
      </c>
      <c r="Z301" s="2" cm="1">
        <f t="array" ref="Z301">_xlfn.XLOOKUP(Z$1&amp;$R301,$C$3:$C$1662&amp;$D$3:$D$1662,$E$3:$E$1662,0,0,1)</f>
        <v>200</v>
      </c>
      <c r="AA301" s="2" cm="1">
        <f t="array" ref="AA301">_xlfn.XLOOKUP(AA$1&amp;$R301,$C$3:$C$1662&amp;$D$3:$D$1662,$E$3:$E$1662,0,0,1)</f>
        <v>0</v>
      </c>
      <c r="AB301" s="2" cm="1">
        <f t="array" ref="AB301">_xlfn.XLOOKUP(AB$1&amp;$R301,$C$3:$C$1662&amp;$D$3:$D$1662,$E$3:$E$1662,0,0,1)</f>
        <v>0</v>
      </c>
      <c r="AC301" s="2" cm="1">
        <f t="array" ref="AC301">_xlfn.XLOOKUP(AC$1&amp;$R301,$C$3:$C$1662&amp;$D$3:$D$1662,$E$3:$E$1662,0,0,1)</f>
        <v>100</v>
      </c>
    </row>
    <row r="302" spans="3:29" x14ac:dyDescent="0.4">
      <c r="C302" t="s">
        <v>758</v>
      </c>
      <c r="D302" t="s">
        <v>510</v>
      </c>
      <c r="E302">
        <v>100</v>
      </c>
      <c r="R302" t="s">
        <v>14</v>
      </c>
      <c r="S302" s="2">
        <f t="shared" si="21"/>
        <v>112000</v>
      </c>
      <c r="T302" s="2">
        <f t="shared" si="24"/>
        <v>94100</v>
      </c>
      <c r="U302" s="2">
        <f t="shared" si="24"/>
        <v>77000</v>
      </c>
      <c r="V302" s="2">
        <f t="shared" si="24"/>
        <v>105400</v>
      </c>
      <c r="W302" s="2">
        <f t="shared" si="24"/>
        <v>132500</v>
      </c>
      <c r="X302" s="2">
        <f t="shared" si="24"/>
        <v>151000</v>
      </c>
      <c r="Y302" s="2" cm="1">
        <f t="array" ref="Y302">_xlfn.XLOOKUP(Y$1&amp;$R302,$C$3:$C$1662&amp;$D$3:$D$1662,$E$3:$E$1662,0,0,1)</f>
        <v>1400</v>
      </c>
      <c r="Z302" s="2" cm="1">
        <f t="array" ref="Z302">_xlfn.XLOOKUP(Z$1&amp;$R302,$C$3:$C$1662&amp;$D$3:$D$1662,$E$3:$E$1662,0,0,1)</f>
        <v>0</v>
      </c>
      <c r="AA302" s="2" cm="1">
        <f t="array" ref="AA302">_xlfn.XLOOKUP(AA$1&amp;$R302,$C$3:$C$1662&amp;$D$3:$D$1662,$E$3:$E$1662,0,0,1)</f>
        <v>200</v>
      </c>
      <c r="AB302" s="2" cm="1">
        <f t="array" ref="AB302">_xlfn.XLOOKUP(AB$1&amp;$R302,$C$3:$C$1662&amp;$D$3:$D$1662,$E$3:$E$1662,0,0,1)</f>
        <v>0</v>
      </c>
      <c r="AC302" s="2" cm="1">
        <f t="array" ref="AC302">_xlfn.XLOOKUP(AC$1&amp;$R302,$C$3:$C$1662&amp;$D$3:$D$1662,$E$3:$E$1662,0,0,1)</f>
        <v>100</v>
      </c>
    </row>
    <row r="303" spans="3:29" x14ac:dyDescent="0.4">
      <c r="C303" t="s">
        <v>758</v>
      </c>
      <c r="D303" t="s">
        <v>511</v>
      </c>
      <c r="E303">
        <v>100</v>
      </c>
      <c r="R303" t="s">
        <v>3</v>
      </c>
      <c r="S303" s="2">
        <f t="shared" si="21"/>
        <v>112100</v>
      </c>
      <c r="T303" s="2">
        <f t="shared" si="24"/>
        <v>94600</v>
      </c>
      <c r="U303" s="2">
        <f t="shared" si="24"/>
        <v>77000</v>
      </c>
      <c r="V303" s="2">
        <f t="shared" si="24"/>
        <v>105400</v>
      </c>
      <c r="W303" s="2">
        <f t="shared" si="24"/>
        <v>132500</v>
      </c>
      <c r="X303" s="2">
        <f t="shared" si="24"/>
        <v>151000</v>
      </c>
      <c r="Y303" s="2" cm="1">
        <f t="array" ref="Y303">_xlfn.XLOOKUP(Y$1&amp;$R303,$C$3:$C$1662&amp;$D$3:$D$1662,$E$3:$E$1662,0,0,1)</f>
        <v>500</v>
      </c>
      <c r="Z303" s="2" cm="1">
        <f t="array" ref="Z303">_xlfn.XLOOKUP(Z$1&amp;$R303,$C$3:$C$1662&amp;$D$3:$D$1662,$E$3:$E$1662,0,0,1)</f>
        <v>0</v>
      </c>
      <c r="AA303" s="2" cm="1">
        <f t="array" ref="AA303">_xlfn.XLOOKUP(AA$1&amp;$R303,$C$3:$C$1662&amp;$D$3:$D$1662,$E$3:$E$1662,0,0,1)</f>
        <v>0</v>
      </c>
      <c r="AB303" s="2" cm="1">
        <f t="array" ref="AB303">_xlfn.XLOOKUP(AB$1&amp;$R303,$C$3:$C$1662&amp;$D$3:$D$1662,$E$3:$E$1662,0,0,1)</f>
        <v>0</v>
      </c>
      <c r="AC303" s="2" cm="1">
        <f t="array" ref="AC303">_xlfn.XLOOKUP(AC$1&amp;$R303,$C$3:$C$1662&amp;$D$3:$D$1662,$E$3:$E$1662,0,0,1)</f>
        <v>0</v>
      </c>
    </row>
    <row r="304" spans="3:29" x14ac:dyDescent="0.4">
      <c r="C304" t="s">
        <v>758</v>
      </c>
      <c r="D304" t="s">
        <v>512</v>
      </c>
      <c r="E304">
        <v>0</v>
      </c>
      <c r="R304" t="s">
        <v>362</v>
      </c>
      <c r="S304" s="2">
        <f t="shared" si="21"/>
        <v>112800</v>
      </c>
      <c r="T304" s="2">
        <f t="shared" si="24"/>
        <v>96300</v>
      </c>
      <c r="U304" s="2">
        <f t="shared" si="24"/>
        <v>77000</v>
      </c>
      <c r="V304" s="2">
        <f t="shared" si="24"/>
        <v>105500</v>
      </c>
      <c r="W304" s="2">
        <f t="shared" si="24"/>
        <v>132500</v>
      </c>
      <c r="X304" s="2">
        <f t="shared" si="24"/>
        <v>152700</v>
      </c>
      <c r="Y304" s="2" cm="1">
        <f t="array" ref="Y304">_xlfn.XLOOKUP(Y$1&amp;$R304,$C$3:$C$1662&amp;$D$3:$D$1662,$E$3:$E$1662,0,0,1)</f>
        <v>1700</v>
      </c>
      <c r="Z304" s="2" cm="1">
        <f t="array" ref="Z304">_xlfn.XLOOKUP(Z$1&amp;$R304,$C$3:$C$1662&amp;$D$3:$D$1662,$E$3:$E$1662,0,0,1)</f>
        <v>0</v>
      </c>
      <c r="AA304" s="2" cm="1">
        <f t="array" ref="AA304">_xlfn.XLOOKUP(AA$1&amp;$R304,$C$3:$C$1662&amp;$D$3:$D$1662,$E$3:$E$1662,0,0,1)</f>
        <v>100</v>
      </c>
      <c r="AB304" s="2" cm="1">
        <f t="array" ref="AB304">_xlfn.XLOOKUP(AB$1&amp;$R304,$C$3:$C$1662&amp;$D$3:$D$1662,$E$3:$E$1662,0,0,1)</f>
        <v>0</v>
      </c>
      <c r="AC304" s="2" cm="1">
        <f t="array" ref="AC304">_xlfn.XLOOKUP(AC$1&amp;$R304,$C$3:$C$1662&amp;$D$3:$D$1662,$E$3:$E$1662,0,0,1)</f>
        <v>1700</v>
      </c>
    </row>
    <row r="305" spans="3:29" x14ac:dyDescent="0.4">
      <c r="C305" t="s">
        <v>758</v>
      </c>
      <c r="D305" t="s">
        <v>695</v>
      </c>
      <c r="E305">
        <v>1700</v>
      </c>
      <c r="R305" t="s">
        <v>363</v>
      </c>
      <c r="S305" s="2">
        <f t="shared" si="21"/>
        <v>113260</v>
      </c>
      <c r="T305" s="2">
        <f t="shared" si="24"/>
        <v>97600</v>
      </c>
      <c r="U305" s="2">
        <f t="shared" si="24"/>
        <v>77100</v>
      </c>
      <c r="V305" s="2">
        <f t="shared" si="24"/>
        <v>106100</v>
      </c>
      <c r="W305" s="2">
        <f t="shared" si="24"/>
        <v>132600</v>
      </c>
      <c r="X305" s="2">
        <f t="shared" si="24"/>
        <v>152900</v>
      </c>
      <c r="Y305" s="2" cm="1">
        <f t="array" ref="Y305">_xlfn.XLOOKUP(Y$1&amp;$R305,$C$3:$C$1662&amp;$D$3:$D$1662,$E$3:$E$1662,0,0,1)</f>
        <v>1300</v>
      </c>
      <c r="Z305" s="2" cm="1">
        <f t="array" ref="Z305">_xlfn.XLOOKUP(Z$1&amp;$R305,$C$3:$C$1662&amp;$D$3:$D$1662,$E$3:$E$1662,0,0,1)</f>
        <v>100</v>
      </c>
      <c r="AA305" s="2" cm="1">
        <f t="array" ref="AA305">_xlfn.XLOOKUP(AA$1&amp;$R305,$C$3:$C$1662&amp;$D$3:$D$1662,$E$3:$E$1662,0,0,1)</f>
        <v>600</v>
      </c>
      <c r="AB305" s="2" cm="1">
        <f t="array" ref="AB305">_xlfn.XLOOKUP(AB$1&amp;$R305,$C$3:$C$1662&amp;$D$3:$D$1662,$E$3:$E$1662,0,0,1)</f>
        <v>100</v>
      </c>
      <c r="AC305" s="2" cm="1">
        <f t="array" ref="AC305">_xlfn.XLOOKUP(AC$1&amp;$R305,$C$3:$C$1662&amp;$D$3:$D$1662,$E$3:$E$1662,0,0,1)</f>
        <v>200</v>
      </c>
    </row>
    <row r="306" spans="3:29" x14ac:dyDescent="0.4">
      <c r="C306" t="s">
        <v>758</v>
      </c>
      <c r="D306" t="s">
        <v>696</v>
      </c>
      <c r="E306">
        <v>200</v>
      </c>
      <c r="R306" t="s">
        <v>364</v>
      </c>
      <c r="S306" s="2">
        <f t="shared" si="21"/>
        <v>113400</v>
      </c>
      <c r="T306" s="2">
        <f t="shared" si="24"/>
        <v>97800</v>
      </c>
      <c r="U306" s="2">
        <f t="shared" si="24"/>
        <v>77100</v>
      </c>
      <c r="V306" s="2">
        <f t="shared" si="24"/>
        <v>106300</v>
      </c>
      <c r="W306" s="2">
        <f t="shared" si="24"/>
        <v>132600</v>
      </c>
      <c r="X306" s="2">
        <f t="shared" si="24"/>
        <v>153200</v>
      </c>
      <c r="Y306" s="2" cm="1">
        <f t="array" ref="Y306">_xlfn.XLOOKUP(Y$1&amp;$R306,$C$3:$C$1662&amp;$D$3:$D$1662,$E$3:$E$1662,0,0,1)</f>
        <v>200</v>
      </c>
      <c r="Z306" s="2" cm="1">
        <f t="array" ref="Z306">_xlfn.XLOOKUP(Z$1&amp;$R306,$C$3:$C$1662&amp;$D$3:$D$1662,$E$3:$E$1662,0,0,1)</f>
        <v>0</v>
      </c>
      <c r="AA306" s="2" cm="1">
        <f t="array" ref="AA306">_xlfn.XLOOKUP(AA$1&amp;$R306,$C$3:$C$1662&amp;$D$3:$D$1662,$E$3:$E$1662,0,0,1)</f>
        <v>200</v>
      </c>
      <c r="AB306" s="2" cm="1">
        <f t="array" ref="AB306">_xlfn.XLOOKUP(AB$1&amp;$R306,$C$3:$C$1662&amp;$D$3:$D$1662,$E$3:$E$1662,0,0,1)</f>
        <v>0</v>
      </c>
      <c r="AC306" s="2" cm="1">
        <f t="array" ref="AC306">_xlfn.XLOOKUP(AC$1&amp;$R306,$C$3:$C$1662&amp;$D$3:$D$1662,$E$3:$E$1662,0,0,1)</f>
        <v>300</v>
      </c>
    </row>
    <row r="307" spans="3:29" x14ac:dyDescent="0.4">
      <c r="C307" t="s">
        <v>758</v>
      </c>
      <c r="D307" t="s">
        <v>697</v>
      </c>
      <c r="E307">
        <v>300</v>
      </c>
      <c r="R307" t="s">
        <v>365</v>
      </c>
      <c r="S307" s="2">
        <f t="shared" si="21"/>
        <v>113620</v>
      </c>
      <c r="T307" s="2">
        <f t="shared" si="24"/>
        <v>98500</v>
      </c>
      <c r="U307" s="2">
        <f t="shared" si="24"/>
        <v>77100</v>
      </c>
      <c r="V307" s="2">
        <f t="shared" si="24"/>
        <v>106700</v>
      </c>
      <c r="W307" s="2">
        <f t="shared" si="24"/>
        <v>132600</v>
      </c>
      <c r="X307" s="2">
        <f t="shared" si="24"/>
        <v>153200</v>
      </c>
      <c r="Y307" s="2" cm="1">
        <f t="array" ref="Y307">_xlfn.XLOOKUP(Y$1&amp;$R307,$C$3:$C$1662&amp;$D$3:$D$1662,$E$3:$E$1662,0,0,1)</f>
        <v>700</v>
      </c>
      <c r="Z307" s="2" cm="1">
        <f t="array" ref="Z307">_xlfn.XLOOKUP(Z$1&amp;$R307,$C$3:$C$1662&amp;$D$3:$D$1662,$E$3:$E$1662,0,0,1)</f>
        <v>0</v>
      </c>
      <c r="AA307" s="2" cm="1">
        <f t="array" ref="AA307">_xlfn.XLOOKUP(AA$1&amp;$R307,$C$3:$C$1662&amp;$D$3:$D$1662,$E$3:$E$1662,0,0,1)</f>
        <v>400</v>
      </c>
      <c r="AB307" s="2" cm="1">
        <f t="array" ref="AB307">_xlfn.XLOOKUP(AB$1&amp;$R307,$C$3:$C$1662&amp;$D$3:$D$1662,$E$3:$E$1662,0,0,1)</f>
        <v>0</v>
      </c>
      <c r="AC307" s="2" cm="1">
        <f t="array" ref="AC307">_xlfn.XLOOKUP(AC$1&amp;$R307,$C$3:$C$1662&amp;$D$3:$D$1662,$E$3:$E$1662,0,0,1)</f>
        <v>0</v>
      </c>
    </row>
    <row r="308" spans="3:29" x14ac:dyDescent="0.4">
      <c r="C308" t="s">
        <v>758</v>
      </c>
      <c r="D308" t="s">
        <v>698</v>
      </c>
      <c r="E308">
        <v>0</v>
      </c>
      <c r="R308" t="s">
        <v>366</v>
      </c>
      <c r="S308" s="2">
        <f t="shared" si="21"/>
        <v>113800</v>
      </c>
      <c r="T308" s="2">
        <f t="shared" ref="T308:X323" si="25">T307+Y308</f>
        <v>98600</v>
      </c>
      <c r="U308" s="2">
        <f t="shared" si="25"/>
        <v>77100</v>
      </c>
      <c r="V308" s="2">
        <f t="shared" si="25"/>
        <v>107300</v>
      </c>
      <c r="W308" s="2">
        <f t="shared" si="25"/>
        <v>132600</v>
      </c>
      <c r="X308" s="2">
        <f t="shared" si="25"/>
        <v>153400</v>
      </c>
      <c r="Y308" s="2" cm="1">
        <f t="array" ref="Y308">_xlfn.XLOOKUP(Y$1&amp;$R308,$C$3:$C$1662&amp;$D$3:$D$1662,$E$3:$E$1662,0,0,1)</f>
        <v>100</v>
      </c>
      <c r="Z308" s="2" cm="1">
        <f t="array" ref="Z308">_xlfn.XLOOKUP(Z$1&amp;$R308,$C$3:$C$1662&amp;$D$3:$D$1662,$E$3:$E$1662,0,0,1)</f>
        <v>0</v>
      </c>
      <c r="AA308" s="2" cm="1">
        <f t="array" ref="AA308">_xlfn.XLOOKUP(AA$1&amp;$R308,$C$3:$C$1662&amp;$D$3:$D$1662,$E$3:$E$1662,0,0,1)</f>
        <v>600</v>
      </c>
      <c r="AB308" s="2" cm="1">
        <f t="array" ref="AB308">_xlfn.XLOOKUP(AB$1&amp;$R308,$C$3:$C$1662&amp;$D$3:$D$1662,$E$3:$E$1662,0,0,1)</f>
        <v>0</v>
      </c>
      <c r="AC308" s="2" cm="1">
        <f t="array" ref="AC308">_xlfn.XLOOKUP(AC$1&amp;$R308,$C$3:$C$1662&amp;$D$3:$D$1662,$E$3:$E$1662,0,0,1)</f>
        <v>200</v>
      </c>
    </row>
    <row r="309" spans="3:29" x14ac:dyDescent="0.4">
      <c r="C309" t="s">
        <v>758</v>
      </c>
      <c r="D309" t="s">
        <v>699</v>
      </c>
      <c r="E309">
        <v>200</v>
      </c>
      <c r="R309" t="s">
        <v>367</v>
      </c>
      <c r="S309" s="2">
        <f t="shared" si="21"/>
        <v>115040</v>
      </c>
      <c r="T309" s="2">
        <f t="shared" si="25"/>
        <v>102600</v>
      </c>
      <c r="U309" s="2">
        <f t="shared" si="25"/>
        <v>77100</v>
      </c>
      <c r="V309" s="2">
        <f t="shared" si="25"/>
        <v>107400</v>
      </c>
      <c r="W309" s="2">
        <f t="shared" si="25"/>
        <v>132600</v>
      </c>
      <c r="X309" s="2">
        <f t="shared" si="25"/>
        <v>155500</v>
      </c>
      <c r="Y309" s="2" cm="1">
        <f t="array" ref="Y309">_xlfn.XLOOKUP(Y$1&amp;$R309,$C$3:$C$1662&amp;$D$3:$D$1662,$E$3:$E$1662,0,0,1)</f>
        <v>4000</v>
      </c>
      <c r="Z309" s="2" cm="1">
        <f t="array" ref="Z309">_xlfn.XLOOKUP(Z$1&amp;$R309,$C$3:$C$1662&amp;$D$3:$D$1662,$E$3:$E$1662,0,0,1)</f>
        <v>0</v>
      </c>
      <c r="AA309" s="2" cm="1">
        <f t="array" ref="AA309">_xlfn.XLOOKUP(AA$1&amp;$R309,$C$3:$C$1662&amp;$D$3:$D$1662,$E$3:$E$1662,0,0,1)</f>
        <v>100</v>
      </c>
      <c r="AB309" s="2" cm="1">
        <f t="array" ref="AB309">_xlfn.XLOOKUP(AB$1&amp;$R309,$C$3:$C$1662&amp;$D$3:$D$1662,$E$3:$E$1662,0,0,1)</f>
        <v>0</v>
      </c>
      <c r="AC309" s="2" cm="1">
        <f t="array" ref="AC309">_xlfn.XLOOKUP(AC$1&amp;$R309,$C$3:$C$1662&amp;$D$3:$D$1662,$E$3:$E$1662,0,0,1)</f>
        <v>2100</v>
      </c>
    </row>
    <row r="310" spans="3:29" x14ac:dyDescent="0.4">
      <c r="C310" t="s">
        <v>758</v>
      </c>
      <c r="D310" t="s">
        <v>700</v>
      </c>
      <c r="E310">
        <v>2100</v>
      </c>
      <c r="R310" t="s">
        <v>368</v>
      </c>
      <c r="S310" s="2">
        <f t="shared" si="21"/>
        <v>115900</v>
      </c>
      <c r="T310" s="2">
        <f t="shared" si="25"/>
        <v>103600</v>
      </c>
      <c r="U310" s="2">
        <f t="shared" si="25"/>
        <v>77900</v>
      </c>
      <c r="V310" s="2">
        <f t="shared" si="25"/>
        <v>108000</v>
      </c>
      <c r="W310" s="2">
        <f t="shared" si="25"/>
        <v>133300</v>
      </c>
      <c r="X310" s="2">
        <f t="shared" si="25"/>
        <v>156700</v>
      </c>
      <c r="Y310" s="2" cm="1">
        <f t="array" ref="Y310">_xlfn.XLOOKUP(Y$1&amp;$R310,$C$3:$C$1662&amp;$D$3:$D$1662,$E$3:$E$1662,0,0,1)</f>
        <v>1000</v>
      </c>
      <c r="Z310" s="2" cm="1">
        <f t="array" ref="Z310">_xlfn.XLOOKUP(Z$1&amp;$R310,$C$3:$C$1662&amp;$D$3:$D$1662,$E$3:$E$1662,0,0,1)</f>
        <v>800</v>
      </c>
      <c r="AA310" s="2" cm="1">
        <f t="array" ref="AA310">_xlfn.XLOOKUP(AA$1&amp;$R310,$C$3:$C$1662&amp;$D$3:$D$1662,$E$3:$E$1662,0,0,1)</f>
        <v>600</v>
      </c>
      <c r="AB310" s="2" cm="1">
        <f t="array" ref="AB310">_xlfn.XLOOKUP(AB$1&amp;$R310,$C$3:$C$1662&amp;$D$3:$D$1662,$E$3:$E$1662,0,0,1)</f>
        <v>700</v>
      </c>
      <c r="AC310" s="2" cm="1">
        <f t="array" ref="AC310">_xlfn.XLOOKUP(AC$1&amp;$R310,$C$3:$C$1662&amp;$D$3:$D$1662,$E$3:$E$1662,0,0,1)</f>
        <v>1200</v>
      </c>
    </row>
    <row r="311" spans="3:29" x14ac:dyDescent="0.4">
      <c r="C311" t="s">
        <v>758</v>
      </c>
      <c r="D311" t="s">
        <v>701</v>
      </c>
      <c r="E311">
        <v>1200</v>
      </c>
      <c r="R311" t="s">
        <v>369</v>
      </c>
      <c r="S311" s="2">
        <f t="shared" si="21"/>
        <v>116220</v>
      </c>
      <c r="T311" s="2">
        <f t="shared" si="25"/>
        <v>104100</v>
      </c>
      <c r="U311" s="2">
        <f t="shared" si="25"/>
        <v>77900</v>
      </c>
      <c r="V311" s="2">
        <f t="shared" si="25"/>
        <v>108000</v>
      </c>
      <c r="W311" s="2">
        <f t="shared" si="25"/>
        <v>133300</v>
      </c>
      <c r="X311" s="2">
        <f t="shared" si="25"/>
        <v>157800</v>
      </c>
      <c r="Y311" s="2" cm="1">
        <f t="array" ref="Y311">_xlfn.XLOOKUP(Y$1&amp;$R311,$C$3:$C$1662&amp;$D$3:$D$1662,$E$3:$E$1662,0,0,1)</f>
        <v>500</v>
      </c>
      <c r="Z311" s="2" cm="1">
        <f t="array" ref="Z311">_xlfn.XLOOKUP(Z$1&amp;$R311,$C$3:$C$1662&amp;$D$3:$D$1662,$E$3:$E$1662,0,0,1)</f>
        <v>0</v>
      </c>
      <c r="AA311" s="2" cm="1">
        <f t="array" ref="AA311">_xlfn.XLOOKUP(AA$1&amp;$R311,$C$3:$C$1662&amp;$D$3:$D$1662,$E$3:$E$1662,0,0,1)</f>
        <v>0</v>
      </c>
      <c r="AB311" s="2" cm="1">
        <f t="array" ref="AB311">_xlfn.XLOOKUP(AB$1&amp;$R311,$C$3:$C$1662&amp;$D$3:$D$1662,$E$3:$E$1662,0,0,1)</f>
        <v>0</v>
      </c>
      <c r="AC311" s="2" cm="1">
        <f t="array" ref="AC311">_xlfn.XLOOKUP(AC$1&amp;$R311,$C$3:$C$1662&amp;$D$3:$D$1662,$E$3:$E$1662,0,0,1)</f>
        <v>1100</v>
      </c>
    </row>
    <row r="312" spans="3:29" x14ac:dyDescent="0.4">
      <c r="C312" t="s">
        <v>758</v>
      </c>
      <c r="D312" t="s">
        <v>702</v>
      </c>
      <c r="E312">
        <v>1100</v>
      </c>
      <c r="R312" t="s">
        <v>370</v>
      </c>
      <c r="S312" s="2">
        <f t="shared" si="21"/>
        <v>116480</v>
      </c>
      <c r="T312" s="2">
        <f t="shared" si="25"/>
        <v>104800</v>
      </c>
      <c r="U312" s="2">
        <f t="shared" si="25"/>
        <v>77900</v>
      </c>
      <c r="V312" s="2">
        <f t="shared" si="25"/>
        <v>108000</v>
      </c>
      <c r="W312" s="2">
        <f t="shared" si="25"/>
        <v>133400</v>
      </c>
      <c r="X312" s="2">
        <f t="shared" si="25"/>
        <v>158300</v>
      </c>
      <c r="Y312" s="2" cm="1">
        <f t="array" ref="Y312">_xlfn.XLOOKUP(Y$1&amp;$R312,$C$3:$C$1662&amp;$D$3:$D$1662,$E$3:$E$1662,0,0,1)</f>
        <v>700</v>
      </c>
      <c r="Z312" s="2" cm="1">
        <f t="array" ref="Z312">_xlfn.XLOOKUP(Z$1&amp;$R312,$C$3:$C$1662&amp;$D$3:$D$1662,$E$3:$E$1662,0,0,1)</f>
        <v>0</v>
      </c>
      <c r="AA312" s="2" cm="1">
        <f t="array" ref="AA312">_xlfn.XLOOKUP(AA$1&amp;$R312,$C$3:$C$1662&amp;$D$3:$D$1662,$E$3:$E$1662,0,0,1)</f>
        <v>0</v>
      </c>
      <c r="AB312" s="2" cm="1">
        <f t="array" ref="AB312">_xlfn.XLOOKUP(AB$1&amp;$R312,$C$3:$C$1662&amp;$D$3:$D$1662,$E$3:$E$1662,0,0,1)</f>
        <v>100</v>
      </c>
      <c r="AC312" s="2" cm="1">
        <f t="array" ref="AC312">_xlfn.XLOOKUP(AC$1&amp;$R312,$C$3:$C$1662&amp;$D$3:$D$1662,$E$3:$E$1662,0,0,1)</f>
        <v>500</v>
      </c>
    </row>
    <row r="313" spans="3:29" x14ac:dyDescent="0.4">
      <c r="C313" t="s">
        <v>758</v>
      </c>
      <c r="D313" t="s">
        <v>703</v>
      </c>
      <c r="E313">
        <v>500</v>
      </c>
      <c r="R313" t="s">
        <v>371</v>
      </c>
      <c r="S313" s="2">
        <f t="shared" si="21"/>
        <v>116700</v>
      </c>
      <c r="T313" s="2">
        <f t="shared" si="25"/>
        <v>105200</v>
      </c>
      <c r="U313" s="2">
        <f t="shared" si="25"/>
        <v>78300</v>
      </c>
      <c r="V313" s="2">
        <f t="shared" si="25"/>
        <v>108100</v>
      </c>
      <c r="W313" s="2">
        <f t="shared" si="25"/>
        <v>133400</v>
      </c>
      <c r="X313" s="2">
        <f t="shared" si="25"/>
        <v>158500</v>
      </c>
      <c r="Y313" s="2" cm="1">
        <f t="array" ref="Y313">_xlfn.XLOOKUP(Y$1&amp;$R313,$C$3:$C$1662&amp;$D$3:$D$1662,$E$3:$E$1662,0,0,1)</f>
        <v>400</v>
      </c>
      <c r="Z313" s="2" cm="1">
        <f t="array" ref="Z313">_xlfn.XLOOKUP(Z$1&amp;$R313,$C$3:$C$1662&amp;$D$3:$D$1662,$E$3:$E$1662,0,0,1)</f>
        <v>400</v>
      </c>
      <c r="AA313" s="2" cm="1">
        <f t="array" ref="AA313">_xlfn.XLOOKUP(AA$1&amp;$R313,$C$3:$C$1662&amp;$D$3:$D$1662,$E$3:$E$1662,0,0,1)</f>
        <v>100</v>
      </c>
      <c r="AB313" s="2" cm="1">
        <f t="array" ref="AB313">_xlfn.XLOOKUP(AB$1&amp;$R313,$C$3:$C$1662&amp;$D$3:$D$1662,$E$3:$E$1662,0,0,1)</f>
        <v>0</v>
      </c>
      <c r="AC313" s="2" cm="1">
        <f t="array" ref="AC313">_xlfn.XLOOKUP(AC$1&amp;$R313,$C$3:$C$1662&amp;$D$3:$D$1662,$E$3:$E$1662,0,0,1)</f>
        <v>200</v>
      </c>
    </row>
    <row r="314" spans="3:29" x14ac:dyDescent="0.4">
      <c r="C314" t="s">
        <v>758</v>
      </c>
      <c r="D314" t="s">
        <v>704</v>
      </c>
      <c r="E314">
        <v>200</v>
      </c>
      <c r="R314" t="s">
        <v>372</v>
      </c>
      <c r="S314" s="2">
        <f t="shared" si="21"/>
        <v>116920</v>
      </c>
      <c r="T314" s="2">
        <f t="shared" si="25"/>
        <v>105500</v>
      </c>
      <c r="U314" s="2">
        <f t="shared" si="25"/>
        <v>78300</v>
      </c>
      <c r="V314" s="2">
        <f t="shared" si="25"/>
        <v>108100</v>
      </c>
      <c r="W314" s="2">
        <f t="shared" si="25"/>
        <v>134100</v>
      </c>
      <c r="X314" s="2">
        <f t="shared" si="25"/>
        <v>158600</v>
      </c>
      <c r="Y314" s="2" cm="1">
        <f t="array" ref="Y314">_xlfn.XLOOKUP(Y$1&amp;$R314,$C$3:$C$1662&amp;$D$3:$D$1662,$E$3:$E$1662,0,0,1)</f>
        <v>300</v>
      </c>
      <c r="Z314" s="2" cm="1">
        <f t="array" ref="Z314">_xlfn.XLOOKUP(Z$1&amp;$R314,$C$3:$C$1662&amp;$D$3:$D$1662,$E$3:$E$1662,0,0,1)</f>
        <v>0</v>
      </c>
      <c r="AA314" s="2" cm="1">
        <f t="array" ref="AA314">_xlfn.XLOOKUP(AA$1&amp;$R314,$C$3:$C$1662&amp;$D$3:$D$1662,$E$3:$E$1662,0,0,1)</f>
        <v>0</v>
      </c>
      <c r="AB314" s="2" cm="1">
        <f t="array" ref="AB314">_xlfn.XLOOKUP(AB$1&amp;$R314,$C$3:$C$1662&amp;$D$3:$D$1662,$E$3:$E$1662,0,0,1)</f>
        <v>700</v>
      </c>
      <c r="AC314" s="2" cm="1">
        <f t="array" ref="AC314">_xlfn.XLOOKUP(AC$1&amp;$R314,$C$3:$C$1662&amp;$D$3:$D$1662,$E$3:$E$1662,0,0,1)</f>
        <v>100</v>
      </c>
    </row>
    <row r="315" spans="3:29" x14ac:dyDescent="0.4">
      <c r="C315" t="s">
        <v>758</v>
      </c>
      <c r="D315" t="s">
        <v>705</v>
      </c>
      <c r="E315">
        <v>100</v>
      </c>
      <c r="R315" t="s">
        <v>373</v>
      </c>
      <c r="S315" s="2">
        <f t="shared" si="21"/>
        <v>117000</v>
      </c>
      <c r="T315" s="2">
        <f t="shared" si="25"/>
        <v>105500</v>
      </c>
      <c r="U315" s="2">
        <f t="shared" si="25"/>
        <v>78300</v>
      </c>
      <c r="V315" s="2">
        <f t="shared" si="25"/>
        <v>108100</v>
      </c>
      <c r="W315" s="2">
        <f t="shared" si="25"/>
        <v>134300</v>
      </c>
      <c r="X315" s="2">
        <f t="shared" si="25"/>
        <v>158800</v>
      </c>
      <c r="Y315" s="2" cm="1">
        <f t="array" ref="Y315">_xlfn.XLOOKUP(Y$1&amp;$R315,$C$3:$C$1662&amp;$D$3:$D$1662,$E$3:$E$1662,0,0,1)</f>
        <v>0</v>
      </c>
      <c r="Z315" s="2" cm="1">
        <f t="array" ref="Z315">_xlfn.XLOOKUP(Z$1&amp;$R315,$C$3:$C$1662&amp;$D$3:$D$1662,$E$3:$E$1662,0,0,1)</f>
        <v>0</v>
      </c>
      <c r="AA315" s="2" cm="1">
        <f t="array" ref="AA315">_xlfn.XLOOKUP(AA$1&amp;$R315,$C$3:$C$1662&amp;$D$3:$D$1662,$E$3:$E$1662,0,0,1)</f>
        <v>0</v>
      </c>
      <c r="AB315" s="2" cm="1">
        <f t="array" ref="AB315">_xlfn.XLOOKUP(AB$1&amp;$R315,$C$3:$C$1662&amp;$D$3:$D$1662,$E$3:$E$1662,0,0,1)</f>
        <v>200</v>
      </c>
      <c r="AC315" s="2" cm="1">
        <f t="array" ref="AC315">_xlfn.XLOOKUP(AC$1&amp;$R315,$C$3:$C$1662&amp;$D$3:$D$1662,$E$3:$E$1662,0,0,1)</f>
        <v>200</v>
      </c>
    </row>
    <row r="316" spans="3:29" x14ac:dyDescent="0.4">
      <c r="C316" t="s">
        <v>758</v>
      </c>
      <c r="D316" t="s">
        <v>706</v>
      </c>
      <c r="E316">
        <v>200</v>
      </c>
      <c r="R316" t="s">
        <v>374</v>
      </c>
      <c r="S316" s="2">
        <f t="shared" si="21"/>
        <v>117240</v>
      </c>
      <c r="T316" s="2">
        <f t="shared" si="25"/>
        <v>106100</v>
      </c>
      <c r="U316" s="2">
        <f t="shared" si="25"/>
        <v>78300</v>
      </c>
      <c r="V316" s="2">
        <f t="shared" si="25"/>
        <v>108200</v>
      </c>
      <c r="W316" s="2">
        <f t="shared" si="25"/>
        <v>134400</v>
      </c>
      <c r="X316" s="2">
        <f t="shared" si="25"/>
        <v>159200</v>
      </c>
      <c r="Y316" s="2" cm="1">
        <f t="array" ref="Y316">_xlfn.XLOOKUP(Y$1&amp;$R316,$C$3:$C$1662&amp;$D$3:$D$1662,$E$3:$E$1662,0,0,1)</f>
        <v>600</v>
      </c>
      <c r="Z316" s="2" cm="1">
        <f t="array" ref="Z316">_xlfn.XLOOKUP(Z$1&amp;$R316,$C$3:$C$1662&amp;$D$3:$D$1662,$E$3:$E$1662,0,0,1)</f>
        <v>0</v>
      </c>
      <c r="AA316" s="2" cm="1">
        <f t="array" ref="AA316">_xlfn.XLOOKUP(AA$1&amp;$R316,$C$3:$C$1662&amp;$D$3:$D$1662,$E$3:$E$1662,0,0,1)</f>
        <v>100</v>
      </c>
      <c r="AB316" s="2" cm="1">
        <f t="array" ref="AB316">_xlfn.XLOOKUP(AB$1&amp;$R316,$C$3:$C$1662&amp;$D$3:$D$1662,$E$3:$E$1662,0,0,1)</f>
        <v>100</v>
      </c>
      <c r="AC316" s="2" cm="1">
        <f t="array" ref="AC316">_xlfn.XLOOKUP(AC$1&amp;$R316,$C$3:$C$1662&amp;$D$3:$D$1662,$E$3:$E$1662,0,0,1)</f>
        <v>400</v>
      </c>
    </row>
    <row r="317" spans="3:29" x14ac:dyDescent="0.4">
      <c r="C317" t="s">
        <v>758</v>
      </c>
      <c r="D317" t="s">
        <v>707</v>
      </c>
      <c r="E317">
        <v>400</v>
      </c>
      <c r="R317" t="s">
        <v>375</v>
      </c>
      <c r="S317" s="2">
        <f t="shared" si="21"/>
        <v>117480</v>
      </c>
      <c r="T317" s="2">
        <f t="shared" si="25"/>
        <v>106600</v>
      </c>
      <c r="U317" s="2">
        <f t="shared" si="25"/>
        <v>78300</v>
      </c>
      <c r="V317" s="2">
        <f t="shared" si="25"/>
        <v>108800</v>
      </c>
      <c r="W317" s="2">
        <f t="shared" si="25"/>
        <v>134400</v>
      </c>
      <c r="X317" s="2">
        <f t="shared" si="25"/>
        <v>159300</v>
      </c>
      <c r="Y317" s="2" cm="1">
        <f t="array" ref="Y317">_xlfn.XLOOKUP(Y$1&amp;$R317,$C$3:$C$1662&amp;$D$3:$D$1662,$E$3:$E$1662,0,0,1)</f>
        <v>500</v>
      </c>
      <c r="Z317" s="2" cm="1">
        <f t="array" ref="Z317">_xlfn.XLOOKUP(Z$1&amp;$R317,$C$3:$C$1662&amp;$D$3:$D$1662,$E$3:$E$1662,0,0,1)</f>
        <v>0</v>
      </c>
      <c r="AA317" s="2" cm="1">
        <f t="array" ref="AA317">_xlfn.XLOOKUP(AA$1&amp;$R317,$C$3:$C$1662&amp;$D$3:$D$1662,$E$3:$E$1662,0,0,1)</f>
        <v>600</v>
      </c>
      <c r="AB317" s="2" cm="1">
        <f t="array" ref="AB317">_xlfn.XLOOKUP(AB$1&amp;$R317,$C$3:$C$1662&amp;$D$3:$D$1662,$E$3:$E$1662,0,0,1)</f>
        <v>0</v>
      </c>
      <c r="AC317" s="2" cm="1">
        <f t="array" ref="AC317">_xlfn.XLOOKUP(AC$1&amp;$R317,$C$3:$C$1662&amp;$D$3:$D$1662,$E$3:$E$1662,0,0,1)</f>
        <v>100</v>
      </c>
    </row>
    <row r="318" spans="3:29" x14ac:dyDescent="0.4">
      <c r="C318" t="s">
        <v>758</v>
      </c>
      <c r="D318" t="s">
        <v>708</v>
      </c>
      <c r="E318">
        <v>100</v>
      </c>
      <c r="R318" t="s">
        <v>376</v>
      </c>
      <c r="S318" s="2">
        <f t="shared" si="21"/>
        <v>117580</v>
      </c>
      <c r="T318" s="2">
        <f t="shared" si="25"/>
        <v>106900</v>
      </c>
      <c r="U318" s="2">
        <f t="shared" si="25"/>
        <v>78400</v>
      </c>
      <c r="V318" s="2">
        <f t="shared" si="25"/>
        <v>108800</v>
      </c>
      <c r="W318" s="2">
        <f t="shared" si="25"/>
        <v>134400</v>
      </c>
      <c r="X318" s="2">
        <f t="shared" si="25"/>
        <v>159400</v>
      </c>
      <c r="Y318" s="2" cm="1">
        <f t="array" ref="Y318">_xlfn.XLOOKUP(Y$1&amp;$R318,$C$3:$C$1662&amp;$D$3:$D$1662,$E$3:$E$1662,0,0,1)</f>
        <v>300</v>
      </c>
      <c r="Z318" s="2" cm="1">
        <f t="array" ref="Z318">_xlfn.XLOOKUP(Z$1&amp;$R318,$C$3:$C$1662&amp;$D$3:$D$1662,$E$3:$E$1662,0,0,1)</f>
        <v>100</v>
      </c>
      <c r="AA318" s="2" cm="1">
        <f t="array" ref="AA318">_xlfn.XLOOKUP(AA$1&amp;$R318,$C$3:$C$1662&amp;$D$3:$D$1662,$E$3:$E$1662,0,0,1)</f>
        <v>0</v>
      </c>
      <c r="AB318" s="2" cm="1">
        <f t="array" ref="AB318">_xlfn.XLOOKUP(AB$1&amp;$R318,$C$3:$C$1662&amp;$D$3:$D$1662,$E$3:$E$1662,0,0,1)</f>
        <v>0</v>
      </c>
      <c r="AC318" s="2" cm="1">
        <f t="array" ref="AC318">_xlfn.XLOOKUP(AC$1&amp;$R318,$C$3:$C$1662&amp;$D$3:$D$1662,$E$3:$E$1662,0,0,1)</f>
        <v>100</v>
      </c>
    </row>
    <row r="319" spans="3:29" x14ac:dyDescent="0.4">
      <c r="C319" t="s">
        <v>758</v>
      </c>
      <c r="D319" t="s">
        <v>709</v>
      </c>
      <c r="E319">
        <v>100</v>
      </c>
      <c r="R319" t="s">
        <v>377</v>
      </c>
      <c r="S319" s="2">
        <f t="shared" si="21"/>
        <v>117760</v>
      </c>
      <c r="T319" s="2">
        <f t="shared" si="25"/>
        <v>107000</v>
      </c>
      <c r="U319" s="2">
        <f t="shared" si="25"/>
        <v>78400</v>
      </c>
      <c r="V319" s="2">
        <f t="shared" si="25"/>
        <v>108800</v>
      </c>
      <c r="W319" s="2">
        <f t="shared" si="25"/>
        <v>135100</v>
      </c>
      <c r="X319" s="2">
        <f t="shared" si="25"/>
        <v>159500</v>
      </c>
      <c r="Y319" s="2" cm="1">
        <f t="array" ref="Y319">_xlfn.XLOOKUP(Y$1&amp;$R319,$C$3:$C$1662&amp;$D$3:$D$1662,$E$3:$E$1662,0,0,1)</f>
        <v>100</v>
      </c>
      <c r="Z319" s="2" cm="1">
        <f t="array" ref="Z319">_xlfn.XLOOKUP(Z$1&amp;$R319,$C$3:$C$1662&amp;$D$3:$D$1662,$E$3:$E$1662,0,0,1)</f>
        <v>0</v>
      </c>
      <c r="AA319" s="2" cm="1">
        <f t="array" ref="AA319">_xlfn.XLOOKUP(AA$1&amp;$R319,$C$3:$C$1662&amp;$D$3:$D$1662,$E$3:$E$1662,0,0,1)</f>
        <v>0</v>
      </c>
      <c r="AB319" s="2" cm="1">
        <f t="array" ref="AB319">_xlfn.XLOOKUP(AB$1&amp;$R319,$C$3:$C$1662&amp;$D$3:$D$1662,$E$3:$E$1662,0,0,1)</f>
        <v>700</v>
      </c>
      <c r="AC319" s="2" cm="1">
        <f t="array" ref="AC319">_xlfn.XLOOKUP(AC$1&amp;$R319,$C$3:$C$1662&amp;$D$3:$D$1662,$E$3:$E$1662,0,0,1)</f>
        <v>100</v>
      </c>
    </row>
    <row r="320" spans="3:29" x14ac:dyDescent="0.4">
      <c r="C320" t="s">
        <v>758</v>
      </c>
      <c r="D320" t="s">
        <v>710</v>
      </c>
      <c r="E320">
        <v>100</v>
      </c>
      <c r="R320" t="s">
        <v>378</v>
      </c>
      <c r="S320" s="2">
        <f t="shared" si="21"/>
        <v>117880</v>
      </c>
      <c r="T320" s="2">
        <f t="shared" si="25"/>
        <v>107500</v>
      </c>
      <c r="U320" s="2">
        <f t="shared" si="25"/>
        <v>78400</v>
      </c>
      <c r="V320" s="2">
        <f t="shared" si="25"/>
        <v>108800</v>
      </c>
      <c r="W320" s="2">
        <f t="shared" si="25"/>
        <v>135100</v>
      </c>
      <c r="X320" s="2">
        <f t="shared" si="25"/>
        <v>159600</v>
      </c>
      <c r="Y320" s="2" cm="1">
        <f t="array" ref="Y320">_xlfn.XLOOKUP(Y$1&amp;$R320,$C$3:$C$1662&amp;$D$3:$D$1662,$E$3:$E$1662,0,0,1)</f>
        <v>500</v>
      </c>
      <c r="Z320" s="2" cm="1">
        <f t="array" ref="Z320">_xlfn.XLOOKUP(Z$1&amp;$R320,$C$3:$C$1662&amp;$D$3:$D$1662,$E$3:$E$1662,0,0,1)</f>
        <v>0</v>
      </c>
      <c r="AA320" s="2" cm="1">
        <f t="array" ref="AA320">_xlfn.XLOOKUP(AA$1&amp;$R320,$C$3:$C$1662&amp;$D$3:$D$1662,$E$3:$E$1662,0,0,1)</f>
        <v>0</v>
      </c>
      <c r="AB320" s="2" cm="1">
        <f t="array" ref="AB320">_xlfn.XLOOKUP(AB$1&amp;$R320,$C$3:$C$1662&amp;$D$3:$D$1662,$E$3:$E$1662,0,0,1)</f>
        <v>0</v>
      </c>
      <c r="AC320" s="2" cm="1">
        <f t="array" ref="AC320">_xlfn.XLOOKUP(AC$1&amp;$R320,$C$3:$C$1662&amp;$D$3:$D$1662,$E$3:$E$1662,0,0,1)</f>
        <v>100</v>
      </c>
    </row>
    <row r="321" spans="3:29" x14ac:dyDescent="0.4">
      <c r="C321" t="s">
        <v>758</v>
      </c>
      <c r="D321" t="s">
        <v>711</v>
      </c>
      <c r="E321">
        <v>100</v>
      </c>
      <c r="R321" t="s">
        <v>379</v>
      </c>
      <c r="S321" s="2">
        <f t="shared" si="21"/>
        <v>118400</v>
      </c>
      <c r="T321" s="2">
        <f t="shared" si="25"/>
        <v>108700</v>
      </c>
      <c r="U321" s="2">
        <f t="shared" si="25"/>
        <v>78500</v>
      </c>
      <c r="V321" s="2">
        <f t="shared" si="25"/>
        <v>109000</v>
      </c>
      <c r="W321" s="2">
        <f t="shared" si="25"/>
        <v>135300</v>
      </c>
      <c r="X321" s="2">
        <f t="shared" si="25"/>
        <v>160500</v>
      </c>
      <c r="Y321" s="2" cm="1">
        <f t="array" ref="Y321">_xlfn.XLOOKUP(Y$1&amp;$R321,$C$3:$C$1662&amp;$D$3:$D$1662,$E$3:$E$1662,0,0,1)</f>
        <v>1200</v>
      </c>
      <c r="Z321" s="2" cm="1">
        <f t="array" ref="Z321">_xlfn.XLOOKUP(Z$1&amp;$R321,$C$3:$C$1662&amp;$D$3:$D$1662,$E$3:$E$1662,0,0,1)</f>
        <v>100</v>
      </c>
      <c r="AA321" s="2" cm="1">
        <f t="array" ref="AA321">_xlfn.XLOOKUP(AA$1&amp;$R321,$C$3:$C$1662&amp;$D$3:$D$1662,$E$3:$E$1662,0,0,1)</f>
        <v>200</v>
      </c>
      <c r="AB321" s="2" cm="1">
        <f t="array" ref="AB321">_xlfn.XLOOKUP(AB$1&amp;$R321,$C$3:$C$1662&amp;$D$3:$D$1662,$E$3:$E$1662,0,0,1)</f>
        <v>200</v>
      </c>
      <c r="AC321" s="2" cm="1">
        <f t="array" ref="AC321">_xlfn.XLOOKUP(AC$1&amp;$R321,$C$3:$C$1662&amp;$D$3:$D$1662,$E$3:$E$1662,0,0,1)</f>
        <v>900</v>
      </c>
    </row>
    <row r="322" spans="3:29" x14ac:dyDescent="0.4">
      <c r="C322" t="s">
        <v>758</v>
      </c>
      <c r="D322" t="s">
        <v>712</v>
      </c>
      <c r="E322">
        <v>900</v>
      </c>
      <c r="R322" t="s">
        <v>380</v>
      </c>
      <c r="S322" s="2">
        <f t="shared" si="21"/>
        <v>118500</v>
      </c>
      <c r="T322" s="2">
        <f t="shared" si="25"/>
        <v>108700</v>
      </c>
      <c r="U322" s="2">
        <f t="shared" si="25"/>
        <v>78700</v>
      </c>
      <c r="V322" s="2">
        <f t="shared" si="25"/>
        <v>109000</v>
      </c>
      <c r="W322" s="2">
        <f t="shared" si="25"/>
        <v>135500</v>
      </c>
      <c r="X322" s="2">
        <f t="shared" si="25"/>
        <v>160600</v>
      </c>
      <c r="Y322" s="2" cm="1">
        <f t="array" ref="Y322">_xlfn.XLOOKUP(Y$1&amp;$R322,$C$3:$C$1662&amp;$D$3:$D$1662,$E$3:$E$1662,0,0,1)</f>
        <v>0</v>
      </c>
      <c r="Z322" s="2" cm="1">
        <f t="array" ref="Z322">_xlfn.XLOOKUP(Z$1&amp;$R322,$C$3:$C$1662&amp;$D$3:$D$1662,$E$3:$E$1662,0,0,1)</f>
        <v>200</v>
      </c>
      <c r="AA322" s="2" cm="1">
        <f t="array" ref="AA322">_xlfn.XLOOKUP(AA$1&amp;$R322,$C$3:$C$1662&amp;$D$3:$D$1662,$E$3:$E$1662,0,0,1)</f>
        <v>0</v>
      </c>
      <c r="AB322" s="2" cm="1">
        <f t="array" ref="AB322">_xlfn.XLOOKUP(AB$1&amp;$R322,$C$3:$C$1662&amp;$D$3:$D$1662,$E$3:$E$1662,0,0,1)</f>
        <v>200</v>
      </c>
      <c r="AC322" s="2" cm="1">
        <f t="array" ref="AC322">_xlfn.XLOOKUP(AC$1&amp;$R322,$C$3:$C$1662&amp;$D$3:$D$1662,$E$3:$E$1662,0,0,1)</f>
        <v>100</v>
      </c>
    </row>
    <row r="323" spans="3:29" x14ac:dyDescent="0.4">
      <c r="C323" t="s">
        <v>758</v>
      </c>
      <c r="D323" t="s">
        <v>713</v>
      </c>
      <c r="E323">
        <v>100</v>
      </c>
      <c r="R323" t="s">
        <v>381</v>
      </c>
      <c r="S323" s="2">
        <f t="shared" ref="S323:S333" si="26">IFERROR(AVERAGEIFS(T323:X323,T323:X323,"&gt;0"),0)</f>
        <v>118820</v>
      </c>
      <c r="T323" s="2">
        <f t="shared" si="25"/>
        <v>109600</v>
      </c>
      <c r="U323" s="2">
        <f t="shared" si="25"/>
        <v>78800</v>
      </c>
      <c r="V323" s="2">
        <f t="shared" si="25"/>
        <v>109000</v>
      </c>
      <c r="W323" s="2">
        <f t="shared" si="25"/>
        <v>136100</v>
      </c>
      <c r="X323" s="2">
        <f t="shared" si="25"/>
        <v>160600</v>
      </c>
      <c r="Y323" s="2" cm="1">
        <f t="array" ref="Y323">_xlfn.XLOOKUP(Y$1&amp;$R323,$C$3:$C$1662&amp;$D$3:$D$1662,$E$3:$E$1662,0,0,1)</f>
        <v>900</v>
      </c>
      <c r="Z323" s="2" cm="1">
        <f t="array" ref="Z323">_xlfn.XLOOKUP(Z$1&amp;$R323,$C$3:$C$1662&amp;$D$3:$D$1662,$E$3:$E$1662,0,0,1)</f>
        <v>100</v>
      </c>
      <c r="AA323" s="2" cm="1">
        <f t="array" ref="AA323">_xlfn.XLOOKUP(AA$1&amp;$R323,$C$3:$C$1662&amp;$D$3:$D$1662,$E$3:$E$1662,0,0,1)</f>
        <v>0</v>
      </c>
      <c r="AB323" s="2" cm="1">
        <f t="array" ref="AB323">_xlfn.XLOOKUP(AB$1&amp;$R323,$C$3:$C$1662&amp;$D$3:$D$1662,$E$3:$E$1662,0,0,1)</f>
        <v>600</v>
      </c>
      <c r="AC323" s="2" cm="1">
        <f t="array" ref="AC323">_xlfn.XLOOKUP(AC$1&amp;$R323,$C$3:$C$1662&amp;$D$3:$D$1662,$E$3:$E$1662,0,0,1)</f>
        <v>0</v>
      </c>
    </row>
    <row r="324" spans="3:29" x14ac:dyDescent="0.4">
      <c r="C324" t="s">
        <v>758</v>
      </c>
      <c r="D324" t="s">
        <v>714</v>
      </c>
      <c r="E324">
        <v>0</v>
      </c>
      <c r="R324" t="s">
        <v>382</v>
      </c>
      <c r="S324" s="2">
        <f t="shared" si="26"/>
        <v>120140</v>
      </c>
      <c r="T324" s="2">
        <f t="shared" ref="T324:X333" si="27">T323+Y324</f>
        <v>109900</v>
      </c>
      <c r="U324" s="2">
        <f t="shared" si="27"/>
        <v>78800</v>
      </c>
      <c r="V324" s="2">
        <f t="shared" si="27"/>
        <v>109600</v>
      </c>
      <c r="W324" s="2">
        <f t="shared" si="27"/>
        <v>136400</v>
      </c>
      <c r="X324" s="2">
        <f t="shared" si="27"/>
        <v>166000</v>
      </c>
      <c r="Y324" s="2" cm="1">
        <f t="array" ref="Y324">_xlfn.XLOOKUP(Y$1&amp;$R324,$C$3:$C$1662&amp;$D$3:$D$1662,$E$3:$E$1662,0,0,1)</f>
        <v>300</v>
      </c>
      <c r="Z324" s="2" cm="1">
        <f t="array" ref="Z324">_xlfn.XLOOKUP(Z$1&amp;$R324,$C$3:$C$1662&amp;$D$3:$D$1662,$E$3:$E$1662,0,0,1)</f>
        <v>0</v>
      </c>
      <c r="AA324" s="2" cm="1">
        <f t="array" ref="AA324">_xlfn.XLOOKUP(AA$1&amp;$R324,$C$3:$C$1662&amp;$D$3:$D$1662,$E$3:$E$1662,0,0,1)</f>
        <v>600</v>
      </c>
      <c r="AB324" s="2" cm="1">
        <f t="array" ref="AB324">_xlfn.XLOOKUP(AB$1&amp;$R324,$C$3:$C$1662&amp;$D$3:$D$1662,$E$3:$E$1662,0,0,1)</f>
        <v>300</v>
      </c>
      <c r="AC324" s="2" cm="1">
        <f t="array" ref="AC324">_xlfn.XLOOKUP(AC$1&amp;$R324,$C$3:$C$1662&amp;$D$3:$D$1662,$E$3:$E$1662,0,0,1)</f>
        <v>5400</v>
      </c>
    </row>
    <row r="325" spans="3:29" x14ac:dyDescent="0.4">
      <c r="C325" t="s">
        <v>758</v>
      </c>
      <c r="D325" t="s">
        <v>715</v>
      </c>
      <c r="E325">
        <v>5400</v>
      </c>
      <c r="R325" t="s">
        <v>383</v>
      </c>
      <c r="S325" s="2">
        <f t="shared" si="26"/>
        <v>120520</v>
      </c>
      <c r="T325" s="2">
        <f t="shared" si="27"/>
        <v>110300</v>
      </c>
      <c r="U325" s="2">
        <f t="shared" si="27"/>
        <v>78800</v>
      </c>
      <c r="V325" s="2">
        <f t="shared" si="27"/>
        <v>109700</v>
      </c>
      <c r="W325" s="2">
        <f t="shared" si="27"/>
        <v>137200</v>
      </c>
      <c r="X325" s="2">
        <f t="shared" si="27"/>
        <v>166600</v>
      </c>
      <c r="Y325" s="2" cm="1">
        <f t="array" ref="Y325">_xlfn.XLOOKUP(Y$1&amp;$R325,$C$3:$C$1662&amp;$D$3:$D$1662,$E$3:$E$1662,0,0,1)</f>
        <v>400</v>
      </c>
      <c r="Z325" s="2" cm="1">
        <f t="array" ref="Z325">_xlfn.XLOOKUP(Z$1&amp;$R325,$C$3:$C$1662&amp;$D$3:$D$1662,$E$3:$E$1662,0,0,1)</f>
        <v>0</v>
      </c>
      <c r="AA325" s="2" cm="1">
        <f t="array" ref="AA325">_xlfn.XLOOKUP(AA$1&amp;$R325,$C$3:$C$1662&amp;$D$3:$D$1662,$E$3:$E$1662,0,0,1)</f>
        <v>100</v>
      </c>
      <c r="AB325" s="2" cm="1">
        <f t="array" ref="AB325">_xlfn.XLOOKUP(AB$1&amp;$R325,$C$3:$C$1662&amp;$D$3:$D$1662,$E$3:$E$1662,0,0,1)</f>
        <v>800</v>
      </c>
      <c r="AC325" s="2" cm="1">
        <f t="array" ref="AC325">_xlfn.XLOOKUP(AC$1&amp;$R325,$C$3:$C$1662&amp;$D$3:$D$1662,$E$3:$E$1662,0,0,1)</f>
        <v>600</v>
      </c>
    </row>
    <row r="326" spans="3:29" x14ac:dyDescent="0.4">
      <c r="C326" t="s">
        <v>758</v>
      </c>
      <c r="D326" t="s">
        <v>716</v>
      </c>
      <c r="E326">
        <v>600</v>
      </c>
      <c r="R326" t="s">
        <v>384</v>
      </c>
      <c r="S326" s="2">
        <f t="shared" si="26"/>
        <v>121200</v>
      </c>
      <c r="T326" s="2">
        <f t="shared" si="27"/>
        <v>111900</v>
      </c>
      <c r="U326" s="2">
        <f t="shared" si="27"/>
        <v>78800</v>
      </c>
      <c r="V326" s="2">
        <f t="shared" si="27"/>
        <v>109700</v>
      </c>
      <c r="W326" s="2">
        <f t="shared" si="27"/>
        <v>137200</v>
      </c>
      <c r="X326" s="2">
        <f t="shared" si="27"/>
        <v>168400</v>
      </c>
      <c r="Y326" s="2" cm="1">
        <f t="array" ref="Y326">_xlfn.XLOOKUP(Y$1&amp;$R326,$C$3:$C$1662&amp;$D$3:$D$1662,$E$3:$E$1662,0,0,1)</f>
        <v>1600</v>
      </c>
      <c r="Z326" s="2" cm="1">
        <f t="array" ref="Z326">_xlfn.XLOOKUP(Z$1&amp;$R326,$C$3:$C$1662&amp;$D$3:$D$1662,$E$3:$E$1662,0,0,1)</f>
        <v>0</v>
      </c>
      <c r="AA326" s="2" cm="1">
        <f t="array" ref="AA326">_xlfn.XLOOKUP(AA$1&amp;$R326,$C$3:$C$1662&amp;$D$3:$D$1662,$E$3:$E$1662,0,0,1)</f>
        <v>0</v>
      </c>
      <c r="AB326" s="2" cm="1">
        <f t="array" ref="AB326">_xlfn.XLOOKUP(AB$1&amp;$R326,$C$3:$C$1662&amp;$D$3:$D$1662,$E$3:$E$1662,0,0,1)</f>
        <v>0</v>
      </c>
      <c r="AC326" s="2" cm="1">
        <f t="array" ref="AC326">_xlfn.XLOOKUP(AC$1&amp;$R326,$C$3:$C$1662&amp;$D$3:$D$1662,$E$3:$E$1662,0,0,1)</f>
        <v>1800</v>
      </c>
    </row>
    <row r="327" spans="3:29" x14ac:dyDescent="0.4">
      <c r="C327" t="s">
        <v>758</v>
      </c>
      <c r="D327" t="s">
        <v>717</v>
      </c>
      <c r="E327">
        <v>1800</v>
      </c>
      <c r="R327" t="s">
        <v>385</v>
      </c>
      <c r="S327" s="2">
        <f t="shared" si="26"/>
        <v>122100</v>
      </c>
      <c r="T327" s="2">
        <f t="shared" si="27"/>
        <v>113000</v>
      </c>
      <c r="U327" s="2">
        <f t="shared" si="27"/>
        <v>80400</v>
      </c>
      <c r="V327" s="2">
        <f t="shared" si="27"/>
        <v>109700</v>
      </c>
      <c r="W327" s="2">
        <f t="shared" si="27"/>
        <v>138500</v>
      </c>
      <c r="X327" s="2">
        <f t="shared" si="27"/>
        <v>168900</v>
      </c>
      <c r="Y327" s="2" cm="1">
        <f t="array" ref="Y327">_xlfn.XLOOKUP(Y$1&amp;$R327,$C$3:$C$1662&amp;$D$3:$D$1662,$E$3:$E$1662,0,0,1)</f>
        <v>1100</v>
      </c>
      <c r="Z327" s="2" cm="1">
        <f t="array" ref="Z327">_xlfn.XLOOKUP(Z$1&amp;$R327,$C$3:$C$1662&amp;$D$3:$D$1662,$E$3:$E$1662,0,0,1)</f>
        <v>1600</v>
      </c>
      <c r="AA327" s="2" cm="1">
        <f t="array" ref="AA327">_xlfn.XLOOKUP(AA$1&amp;$R327,$C$3:$C$1662&amp;$D$3:$D$1662,$E$3:$E$1662,0,0,1)</f>
        <v>0</v>
      </c>
      <c r="AB327" s="2" cm="1">
        <f t="array" ref="AB327">_xlfn.XLOOKUP(AB$1&amp;$R327,$C$3:$C$1662&amp;$D$3:$D$1662,$E$3:$E$1662,0,0,1)</f>
        <v>1300</v>
      </c>
      <c r="AC327" s="2" cm="1">
        <f t="array" ref="AC327">_xlfn.XLOOKUP(AC$1&amp;$R327,$C$3:$C$1662&amp;$D$3:$D$1662,$E$3:$E$1662,0,0,1)</f>
        <v>500</v>
      </c>
    </row>
    <row r="328" spans="3:29" x14ac:dyDescent="0.4">
      <c r="C328" t="s">
        <v>758</v>
      </c>
      <c r="D328" t="s">
        <v>718</v>
      </c>
      <c r="E328">
        <v>500</v>
      </c>
      <c r="R328" t="s">
        <v>386</v>
      </c>
      <c r="S328" s="2">
        <f t="shared" si="26"/>
        <v>122100</v>
      </c>
      <c r="T328" s="2">
        <f t="shared" si="27"/>
        <v>113000</v>
      </c>
      <c r="U328" s="2">
        <f t="shared" si="27"/>
        <v>80400</v>
      </c>
      <c r="V328" s="2">
        <f t="shared" si="27"/>
        <v>109700</v>
      </c>
      <c r="W328" s="2">
        <f t="shared" si="27"/>
        <v>138500</v>
      </c>
      <c r="X328" s="2">
        <f t="shared" si="27"/>
        <v>168900</v>
      </c>
      <c r="Y328" s="2" cm="1">
        <f t="array" ref="Y328">_xlfn.XLOOKUP(Y$1&amp;$R328,$C$3:$C$1662&amp;$D$3:$D$1662,$E$3:$E$1662,0,0,1)</f>
        <v>0</v>
      </c>
      <c r="Z328" s="2" cm="1">
        <f t="array" ref="Z328">_xlfn.XLOOKUP(Z$1&amp;$R328,$C$3:$C$1662&amp;$D$3:$D$1662,$E$3:$E$1662,0,0,1)</f>
        <v>0</v>
      </c>
      <c r="AA328" s="2" cm="1">
        <f t="array" ref="AA328">_xlfn.XLOOKUP(AA$1&amp;$R328,$C$3:$C$1662&amp;$D$3:$D$1662,$E$3:$E$1662,0,0,1)</f>
        <v>0</v>
      </c>
      <c r="AB328" s="2" cm="1">
        <f t="array" ref="AB328">_xlfn.XLOOKUP(AB$1&amp;$R328,$C$3:$C$1662&amp;$D$3:$D$1662,$E$3:$E$1662,0,0,1)</f>
        <v>0</v>
      </c>
      <c r="AC328" s="2" cm="1">
        <f t="array" ref="AC328">_xlfn.XLOOKUP(AC$1&amp;$R328,$C$3:$C$1662&amp;$D$3:$D$1662,$E$3:$E$1662,0,0,1)</f>
        <v>0</v>
      </c>
    </row>
    <row r="329" spans="3:29" x14ac:dyDescent="0.4">
      <c r="C329" t="s">
        <v>758</v>
      </c>
      <c r="D329" t="s">
        <v>719</v>
      </c>
      <c r="E329">
        <v>0</v>
      </c>
      <c r="R329" t="s">
        <v>387</v>
      </c>
      <c r="S329" s="2">
        <f t="shared" si="26"/>
        <v>122100</v>
      </c>
      <c r="T329" s="2">
        <f t="shared" si="27"/>
        <v>113000</v>
      </c>
      <c r="U329" s="2">
        <f t="shared" si="27"/>
        <v>80400</v>
      </c>
      <c r="V329" s="2">
        <f t="shared" si="27"/>
        <v>109700</v>
      </c>
      <c r="W329" s="2">
        <f t="shared" si="27"/>
        <v>138500</v>
      </c>
      <c r="X329" s="2">
        <f t="shared" si="27"/>
        <v>168900</v>
      </c>
      <c r="Y329" s="2" cm="1">
        <f t="array" ref="Y329">_xlfn.XLOOKUP(Y$1&amp;$R329,$C$3:$C$1662&amp;$D$3:$D$1662,$E$3:$E$1662,0,0,1)</f>
        <v>0</v>
      </c>
      <c r="Z329" s="2" cm="1">
        <f t="array" ref="Z329">_xlfn.XLOOKUP(Z$1&amp;$R329,$C$3:$C$1662&amp;$D$3:$D$1662,$E$3:$E$1662,0,0,1)</f>
        <v>0</v>
      </c>
      <c r="AA329" s="2" cm="1">
        <f t="array" ref="AA329">_xlfn.XLOOKUP(AA$1&amp;$R329,$C$3:$C$1662&amp;$D$3:$D$1662,$E$3:$E$1662,0,0,1)</f>
        <v>0</v>
      </c>
      <c r="AB329" s="2" cm="1">
        <f t="array" ref="AB329">_xlfn.XLOOKUP(AB$1&amp;$R329,$C$3:$C$1662&amp;$D$3:$D$1662,$E$3:$E$1662,0,0,1)</f>
        <v>0</v>
      </c>
      <c r="AC329" s="2" cm="1">
        <f t="array" ref="AC329">_xlfn.XLOOKUP(AC$1&amp;$R329,$C$3:$C$1662&amp;$D$3:$D$1662,$E$3:$E$1662,0,0,1)</f>
        <v>0</v>
      </c>
    </row>
    <row r="330" spans="3:29" x14ac:dyDescent="0.4">
      <c r="C330" t="s">
        <v>758</v>
      </c>
      <c r="D330" t="s">
        <v>720</v>
      </c>
      <c r="E330">
        <v>0</v>
      </c>
      <c r="R330" t="s">
        <v>388</v>
      </c>
      <c r="S330" s="2">
        <f t="shared" si="26"/>
        <v>122100</v>
      </c>
      <c r="T330" s="2">
        <f t="shared" si="27"/>
        <v>113000</v>
      </c>
      <c r="U330" s="2">
        <f t="shared" si="27"/>
        <v>80400</v>
      </c>
      <c r="V330" s="2">
        <f t="shared" si="27"/>
        <v>109700</v>
      </c>
      <c r="W330" s="2">
        <f t="shared" si="27"/>
        <v>138500</v>
      </c>
      <c r="X330" s="2">
        <f t="shared" si="27"/>
        <v>168900</v>
      </c>
      <c r="Y330" s="2" cm="1">
        <f t="array" ref="Y330">_xlfn.XLOOKUP(Y$1&amp;$R330,$C$3:$C$1662&amp;$D$3:$D$1662,$E$3:$E$1662,0,0,1)</f>
        <v>0</v>
      </c>
      <c r="Z330" s="2" cm="1">
        <f t="array" ref="Z330">_xlfn.XLOOKUP(Z$1&amp;$R330,$C$3:$C$1662&amp;$D$3:$D$1662,$E$3:$E$1662,0,0,1)</f>
        <v>0</v>
      </c>
      <c r="AA330" s="2" cm="1">
        <f t="array" ref="AA330">_xlfn.XLOOKUP(AA$1&amp;$R330,$C$3:$C$1662&amp;$D$3:$D$1662,$E$3:$E$1662,0,0,1)</f>
        <v>0</v>
      </c>
      <c r="AB330" s="2" cm="1">
        <f t="array" ref="AB330">_xlfn.XLOOKUP(AB$1&amp;$R330,$C$3:$C$1662&amp;$D$3:$D$1662,$E$3:$E$1662,0,0,1)</f>
        <v>0</v>
      </c>
      <c r="AC330" s="2" cm="1">
        <f t="array" ref="AC330">_xlfn.XLOOKUP(AC$1&amp;$R330,$C$3:$C$1662&amp;$D$3:$D$1662,$E$3:$E$1662,0,0,1)</f>
        <v>0</v>
      </c>
    </row>
    <row r="331" spans="3:29" x14ac:dyDescent="0.4">
      <c r="C331" t="s">
        <v>758</v>
      </c>
      <c r="D331" t="s">
        <v>721</v>
      </c>
      <c r="E331">
        <v>0</v>
      </c>
      <c r="R331" t="s">
        <v>389</v>
      </c>
      <c r="S331" s="2">
        <f t="shared" si="26"/>
        <v>122100</v>
      </c>
      <c r="T331" s="2">
        <f t="shared" si="27"/>
        <v>113000</v>
      </c>
      <c r="U331" s="2">
        <f t="shared" si="27"/>
        <v>80400</v>
      </c>
      <c r="V331" s="2">
        <f t="shared" si="27"/>
        <v>109700</v>
      </c>
      <c r="W331" s="2">
        <f t="shared" si="27"/>
        <v>138500</v>
      </c>
      <c r="X331" s="2">
        <f t="shared" si="27"/>
        <v>168900</v>
      </c>
      <c r="Y331" s="2" cm="1">
        <f t="array" ref="Y331">_xlfn.XLOOKUP(Y$1&amp;$R331,$C$3:$C$1662&amp;$D$3:$D$1662,$E$3:$E$1662,0,0,1)</f>
        <v>0</v>
      </c>
      <c r="Z331" s="2" cm="1">
        <f t="array" ref="Z331">_xlfn.XLOOKUP(Z$1&amp;$R331,$C$3:$C$1662&amp;$D$3:$D$1662,$E$3:$E$1662,0,0,1)</f>
        <v>0</v>
      </c>
      <c r="AA331" s="2" cm="1">
        <f t="array" ref="AA331">_xlfn.XLOOKUP(AA$1&amp;$R331,$C$3:$C$1662&amp;$D$3:$D$1662,$E$3:$E$1662,0,0,1)</f>
        <v>0</v>
      </c>
      <c r="AB331" s="2" cm="1">
        <f t="array" ref="AB331">_xlfn.XLOOKUP(AB$1&amp;$R331,$C$3:$C$1662&amp;$D$3:$D$1662,$E$3:$E$1662,0,0,1)</f>
        <v>0</v>
      </c>
      <c r="AC331" s="2" cm="1">
        <f t="array" ref="AC331">_xlfn.XLOOKUP(AC$1&amp;$R331,$C$3:$C$1662&amp;$D$3:$D$1662,$E$3:$E$1662,0,0,1)</f>
        <v>0</v>
      </c>
    </row>
    <row r="332" spans="3:29" x14ac:dyDescent="0.4">
      <c r="C332" t="s">
        <v>758</v>
      </c>
      <c r="D332" t="s">
        <v>722</v>
      </c>
      <c r="E332">
        <v>0</v>
      </c>
      <c r="R332" t="s">
        <v>390</v>
      </c>
      <c r="S332" s="2">
        <f t="shared" si="26"/>
        <v>122100</v>
      </c>
      <c r="T332" s="2">
        <f t="shared" si="27"/>
        <v>113000</v>
      </c>
      <c r="U332" s="2">
        <f t="shared" si="27"/>
        <v>80400</v>
      </c>
      <c r="V332" s="2">
        <f t="shared" si="27"/>
        <v>109700</v>
      </c>
      <c r="W332" s="2">
        <f t="shared" si="27"/>
        <v>138500</v>
      </c>
      <c r="X332" s="2">
        <f t="shared" si="27"/>
        <v>168900</v>
      </c>
      <c r="Y332" s="2" cm="1">
        <f t="array" ref="Y332">_xlfn.XLOOKUP(Y$1&amp;$R332,$C$3:$C$1662&amp;$D$3:$D$1662,$E$3:$E$1662,0,0,1)</f>
        <v>0</v>
      </c>
      <c r="Z332" s="2" cm="1">
        <f t="array" ref="Z332">_xlfn.XLOOKUP(Z$1&amp;$R332,$C$3:$C$1662&amp;$D$3:$D$1662,$E$3:$E$1662,0,0,1)</f>
        <v>0</v>
      </c>
      <c r="AA332" s="2" cm="1">
        <f t="array" ref="AA332">_xlfn.XLOOKUP(AA$1&amp;$R332,$C$3:$C$1662&amp;$D$3:$D$1662,$E$3:$E$1662,0,0,1)</f>
        <v>0</v>
      </c>
      <c r="AB332" s="2" cm="1">
        <f t="array" ref="AB332">_xlfn.XLOOKUP(AB$1&amp;$R332,$C$3:$C$1662&amp;$D$3:$D$1662,$E$3:$E$1662,0,0,1)</f>
        <v>0</v>
      </c>
      <c r="AC332" s="2" cm="1">
        <f t="array" ref="AC332">_xlfn.XLOOKUP(AC$1&amp;$R332,$C$3:$C$1662&amp;$D$3:$D$1662,$E$3:$E$1662,0,0,1)</f>
        <v>0</v>
      </c>
    </row>
    <row r="333" spans="3:29" x14ac:dyDescent="0.4">
      <c r="C333" t="s">
        <v>758</v>
      </c>
      <c r="D333" t="s">
        <v>723</v>
      </c>
      <c r="E333">
        <v>0</v>
      </c>
      <c r="R333" t="s">
        <v>391</v>
      </c>
      <c r="S333" s="2">
        <f t="shared" si="26"/>
        <v>127400</v>
      </c>
      <c r="T333" s="2">
        <f t="shared" si="27"/>
        <v>121900</v>
      </c>
      <c r="U333" s="2">
        <f t="shared" si="27"/>
        <v>84000</v>
      </c>
      <c r="V333" s="2">
        <f t="shared" si="27"/>
        <v>113800</v>
      </c>
      <c r="W333" s="2">
        <f t="shared" si="27"/>
        <v>141900</v>
      </c>
      <c r="X333" s="2">
        <f t="shared" si="27"/>
        <v>175400</v>
      </c>
      <c r="Y333" s="2" cm="1">
        <f t="array" ref="Y333">_xlfn.XLOOKUP(Y$1&amp;$R333,$C$3:$C$1662&amp;$D$3:$D$1662,$E$3:$E$1662,0,0,1)</f>
        <v>8900</v>
      </c>
      <c r="Z333" s="2" cm="1">
        <f t="array" ref="Z333">_xlfn.XLOOKUP(Z$1&amp;$R333,$C$3:$C$1662&amp;$D$3:$D$1662,$E$3:$E$1662,0,0,1)</f>
        <v>3600</v>
      </c>
      <c r="AA333" s="2" cm="1">
        <f t="array" ref="AA333">_xlfn.XLOOKUP(AA$1&amp;$R333,$C$3:$C$1662&amp;$D$3:$D$1662,$E$3:$E$1662,0,0,1)</f>
        <v>4100</v>
      </c>
      <c r="AB333" s="2" cm="1">
        <f t="array" ref="AB333">_xlfn.XLOOKUP(AB$1&amp;$R333,$C$3:$C$1662&amp;$D$3:$D$1662,$E$3:$E$1662,0,0,1)</f>
        <v>3400</v>
      </c>
      <c r="AC333" s="2" cm="1">
        <f t="array" ref="AC333">_xlfn.XLOOKUP(AC$1&amp;$R333,$C$3:$C$1662&amp;$D$3:$D$1662,$E$3:$E$1662,0,0,1)</f>
        <v>6500</v>
      </c>
    </row>
    <row r="334" spans="3:29" x14ac:dyDescent="0.4">
      <c r="C334" t="s">
        <v>758</v>
      </c>
      <c r="D334" t="s">
        <v>724</v>
      </c>
      <c r="E334">
        <v>6500</v>
      </c>
    </row>
    <row r="335" spans="3:29" x14ac:dyDescent="0.4">
      <c r="C335" t="s">
        <v>759</v>
      </c>
      <c r="D335" t="s">
        <v>513</v>
      </c>
      <c r="E335">
        <v>21100</v>
      </c>
    </row>
    <row r="336" spans="3:29" x14ac:dyDescent="0.4">
      <c r="C336" t="s">
        <v>759</v>
      </c>
      <c r="D336" t="s">
        <v>514</v>
      </c>
      <c r="E336">
        <v>2600</v>
      </c>
    </row>
    <row r="337" spans="3:5" x14ac:dyDescent="0.4">
      <c r="C337" t="s">
        <v>759</v>
      </c>
      <c r="D337" t="s">
        <v>515</v>
      </c>
      <c r="E337">
        <v>300</v>
      </c>
    </row>
    <row r="338" spans="3:5" x14ac:dyDescent="0.4">
      <c r="C338" t="s">
        <v>759</v>
      </c>
      <c r="D338" t="s">
        <v>516</v>
      </c>
      <c r="E338">
        <v>1600</v>
      </c>
    </row>
    <row r="339" spans="3:5" x14ac:dyDescent="0.4">
      <c r="C339" t="s">
        <v>759</v>
      </c>
      <c r="D339" t="s">
        <v>517</v>
      </c>
      <c r="E339">
        <v>3900</v>
      </c>
    </row>
    <row r="340" spans="3:5" x14ac:dyDescent="0.4">
      <c r="C340" t="s">
        <v>759</v>
      </c>
      <c r="D340" t="s">
        <v>518</v>
      </c>
      <c r="E340">
        <v>900</v>
      </c>
    </row>
    <row r="341" spans="3:5" x14ac:dyDescent="0.4">
      <c r="C341" t="s">
        <v>759</v>
      </c>
      <c r="D341" t="s">
        <v>519</v>
      </c>
      <c r="E341">
        <v>3200</v>
      </c>
    </row>
    <row r="342" spans="3:5" x14ac:dyDescent="0.4">
      <c r="C342" t="s">
        <v>759</v>
      </c>
      <c r="D342" t="s">
        <v>520</v>
      </c>
      <c r="E342">
        <v>4000</v>
      </c>
    </row>
    <row r="343" spans="3:5" x14ac:dyDescent="0.4">
      <c r="C343" t="s">
        <v>759</v>
      </c>
      <c r="D343" t="s">
        <v>521</v>
      </c>
      <c r="E343">
        <v>700</v>
      </c>
    </row>
    <row r="344" spans="3:5" x14ac:dyDescent="0.4">
      <c r="C344" t="s">
        <v>759</v>
      </c>
      <c r="D344" t="s">
        <v>522</v>
      </c>
      <c r="E344">
        <v>400</v>
      </c>
    </row>
    <row r="345" spans="3:5" x14ac:dyDescent="0.4">
      <c r="C345" t="s">
        <v>759</v>
      </c>
      <c r="D345" t="s">
        <v>523</v>
      </c>
      <c r="E345">
        <v>700</v>
      </c>
    </row>
    <row r="346" spans="3:5" x14ac:dyDescent="0.4">
      <c r="C346" t="s">
        <v>759</v>
      </c>
      <c r="D346" t="s">
        <v>524</v>
      </c>
      <c r="E346">
        <v>6000</v>
      </c>
    </row>
    <row r="347" spans="3:5" x14ac:dyDescent="0.4">
      <c r="C347" t="s">
        <v>759</v>
      </c>
      <c r="D347" t="s">
        <v>525</v>
      </c>
      <c r="E347">
        <v>900</v>
      </c>
    </row>
    <row r="348" spans="3:5" x14ac:dyDescent="0.4">
      <c r="C348" t="s">
        <v>759</v>
      </c>
      <c r="D348" t="s">
        <v>526</v>
      </c>
      <c r="E348">
        <v>1600</v>
      </c>
    </row>
    <row r="349" spans="3:5" x14ac:dyDescent="0.4">
      <c r="C349" t="s">
        <v>759</v>
      </c>
      <c r="D349" t="s">
        <v>527</v>
      </c>
      <c r="E349">
        <v>600</v>
      </c>
    </row>
    <row r="350" spans="3:5" x14ac:dyDescent="0.4">
      <c r="C350" t="s">
        <v>759</v>
      </c>
      <c r="D350" t="s">
        <v>528</v>
      </c>
      <c r="E350">
        <v>200</v>
      </c>
    </row>
    <row r="351" spans="3:5" x14ac:dyDescent="0.4">
      <c r="C351" t="s">
        <v>759</v>
      </c>
      <c r="D351" t="s">
        <v>529</v>
      </c>
      <c r="E351">
        <v>800</v>
      </c>
    </row>
    <row r="352" spans="3:5" x14ac:dyDescent="0.4">
      <c r="C352" t="s">
        <v>759</v>
      </c>
      <c r="D352" t="s">
        <v>530</v>
      </c>
      <c r="E352">
        <v>3100</v>
      </c>
    </row>
    <row r="353" spans="3:5" x14ac:dyDescent="0.4">
      <c r="C353" t="s">
        <v>759</v>
      </c>
      <c r="D353" t="s">
        <v>531</v>
      </c>
      <c r="E353">
        <v>2000</v>
      </c>
    </row>
    <row r="354" spans="3:5" x14ac:dyDescent="0.4">
      <c r="C354" t="s">
        <v>759</v>
      </c>
      <c r="D354" t="s">
        <v>532</v>
      </c>
      <c r="E354">
        <v>3400</v>
      </c>
    </row>
    <row r="355" spans="3:5" x14ac:dyDescent="0.4">
      <c r="C355" t="s">
        <v>759</v>
      </c>
      <c r="D355" t="s">
        <v>533</v>
      </c>
      <c r="E355">
        <v>2000</v>
      </c>
    </row>
    <row r="356" spans="3:5" x14ac:dyDescent="0.4">
      <c r="C356" t="s">
        <v>759</v>
      </c>
      <c r="D356" t="s">
        <v>534</v>
      </c>
      <c r="E356">
        <v>1100</v>
      </c>
    </row>
    <row r="357" spans="3:5" x14ac:dyDescent="0.4">
      <c r="C357" t="s">
        <v>759</v>
      </c>
      <c r="D357" t="s">
        <v>535</v>
      </c>
      <c r="E357">
        <v>0</v>
      </c>
    </row>
    <row r="358" spans="3:5" x14ac:dyDescent="0.4">
      <c r="C358" t="s">
        <v>759</v>
      </c>
      <c r="D358" t="s">
        <v>536</v>
      </c>
      <c r="E358">
        <v>500</v>
      </c>
    </row>
    <row r="359" spans="3:5" x14ac:dyDescent="0.4">
      <c r="C359" t="s">
        <v>759</v>
      </c>
      <c r="D359" t="s">
        <v>537</v>
      </c>
      <c r="E359">
        <v>1900</v>
      </c>
    </row>
    <row r="360" spans="3:5" x14ac:dyDescent="0.4">
      <c r="C360" t="s">
        <v>759</v>
      </c>
      <c r="D360" t="s">
        <v>538</v>
      </c>
      <c r="E360">
        <v>900</v>
      </c>
    </row>
    <row r="361" spans="3:5" x14ac:dyDescent="0.4">
      <c r="C361" t="s">
        <v>759</v>
      </c>
      <c r="D361" t="s">
        <v>539</v>
      </c>
      <c r="E361">
        <v>1200</v>
      </c>
    </row>
    <row r="362" spans="3:5" x14ac:dyDescent="0.4">
      <c r="C362" t="s">
        <v>759</v>
      </c>
      <c r="D362" t="s">
        <v>540</v>
      </c>
      <c r="E362">
        <v>700</v>
      </c>
    </row>
    <row r="363" spans="3:5" x14ac:dyDescent="0.4">
      <c r="C363" t="s">
        <v>759</v>
      </c>
      <c r="D363" t="s">
        <v>541</v>
      </c>
      <c r="E363">
        <v>100</v>
      </c>
    </row>
    <row r="364" spans="3:5" x14ac:dyDescent="0.4">
      <c r="C364" t="s">
        <v>759</v>
      </c>
      <c r="D364" t="s">
        <v>542</v>
      </c>
      <c r="E364">
        <v>0</v>
      </c>
    </row>
    <row r="365" spans="3:5" x14ac:dyDescent="0.4">
      <c r="C365" t="s">
        <v>759</v>
      </c>
      <c r="D365" t="s">
        <v>543</v>
      </c>
      <c r="E365">
        <v>0</v>
      </c>
    </row>
    <row r="366" spans="3:5" x14ac:dyDescent="0.4">
      <c r="C366" t="s">
        <v>759</v>
      </c>
      <c r="D366" t="s">
        <v>544</v>
      </c>
      <c r="E366">
        <v>1400</v>
      </c>
    </row>
    <row r="367" spans="3:5" x14ac:dyDescent="0.4">
      <c r="C367" t="s">
        <v>759</v>
      </c>
      <c r="D367" t="s">
        <v>545</v>
      </c>
      <c r="E367">
        <v>0</v>
      </c>
    </row>
    <row r="368" spans="3:5" x14ac:dyDescent="0.4">
      <c r="C368" t="s">
        <v>759</v>
      </c>
      <c r="D368" t="s">
        <v>546</v>
      </c>
      <c r="E368">
        <v>200</v>
      </c>
    </row>
    <row r="369" spans="3:5" x14ac:dyDescent="0.4">
      <c r="C369" t="s">
        <v>759</v>
      </c>
      <c r="D369" t="s">
        <v>547</v>
      </c>
      <c r="E369">
        <v>300</v>
      </c>
    </row>
    <row r="370" spans="3:5" x14ac:dyDescent="0.4">
      <c r="C370" t="s">
        <v>759</v>
      </c>
      <c r="D370" t="s">
        <v>548</v>
      </c>
      <c r="E370">
        <v>200</v>
      </c>
    </row>
    <row r="371" spans="3:5" x14ac:dyDescent="0.4">
      <c r="C371" t="s">
        <v>759</v>
      </c>
      <c r="D371" t="s">
        <v>549</v>
      </c>
      <c r="E371">
        <v>300</v>
      </c>
    </row>
    <row r="372" spans="3:5" x14ac:dyDescent="0.4">
      <c r="C372" t="s">
        <v>759</v>
      </c>
      <c r="D372" t="s">
        <v>550</v>
      </c>
      <c r="E372">
        <v>900</v>
      </c>
    </row>
    <row r="373" spans="3:5" x14ac:dyDescent="0.4">
      <c r="C373" t="s">
        <v>759</v>
      </c>
      <c r="D373" t="s">
        <v>551</v>
      </c>
      <c r="E373">
        <v>300</v>
      </c>
    </row>
    <row r="374" spans="3:5" x14ac:dyDescent="0.4">
      <c r="C374" t="s">
        <v>759</v>
      </c>
      <c r="D374" t="s">
        <v>552</v>
      </c>
      <c r="E374">
        <v>0</v>
      </c>
    </row>
    <row r="375" spans="3:5" x14ac:dyDescent="0.4">
      <c r="C375" t="s">
        <v>759</v>
      </c>
      <c r="D375" t="s">
        <v>553</v>
      </c>
      <c r="E375">
        <v>1300</v>
      </c>
    </row>
    <row r="376" spans="3:5" x14ac:dyDescent="0.4">
      <c r="C376" t="s">
        <v>759</v>
      </c>
      <c r="D376" t="s">
        <v>554</v>
      </c>
      <c r="E376">
        <v>0</v>
      </c>
    </row>
    <row r="377" spans="3:5" x14ac:dyDescent="0.4">
      <c r="C377" t="s">
        <v>759</v>
      </c>
      <c r="D377" t="s">
        <v>555</v>
      </c>
      <c r="E377">
        <v>100</v>
      </c>
    </row>
    <row r="378" spans="3:5" x14ac:dyDescent="0.4">
      <c r="C378" t="s">
        <v>759</v>
      </c>
      <c r="D378" t="s">
        <v>556</v>
      </c>
      <c r="E378">
        <v>0</v>
      </c>
    </row>
    <row r="379" spans="3:5" x14ac:dyDescent="0.4">
      <c r="C379" t="s">
        <v>759</v>
      </c>
      <c r="D379" t="s">
        <v>557</v>
      </c>
      <c r="E379">
        <v>200</v>
      </c>
    </row>
    <row r="380" spans="3:5" x14ac:dyDescent="0.4">
      <c r="C380" t="s">
        <v>759</v>
      </c>
      <c r="D380" t="s">
        <v>558</v>
      </c>
      <c r="E380">
        <v>400</v>
      </c>
    </row>
    <row r="381" spans="3:5" x14ac:dyDescent="0.4">
      <c r="C381" t="s">
        <v>759</v>
      </c>
      <c r="D381" t="s">
        <v>559</v>
      </c>
      <c r="E381">
        <v>300</v>
      </c>
    </row>
    <row r="382" spans="3:5" x14ac:dyDescent="0.4">
      <c r="C382" t="s">
        <v>759</v>
      </c>
      <c r="D382" t="s">
        <v>560</v>
      </c>
      <c r="E382">
        <v>0</v>
      </c>
    </row>
    <row r="383" spans="3:5" x14ac:dyDescent="0.4">
      <c r="C383" t="s">
        <v>759</v>
      </c>
      <c r="D383" t="s">
        <v>561</v>
      </c>
      <c r="E383">
        <v>200</v>
      </c>
    </row>
    <row r="384" spans="3:5" x14ac:dyDescent="0.4">
      <c r="C384" t="s">
        <v>759</v>
      </c>
      <c r="D384" t="s">
        <v>562</v>
      </c>
      <c r="E384">
        <v>200</v>
      </c>
    </row>
    <row r="385" spans="3:5" x14ac:dyDescent="0.4">
      <c r="C385" t="s">
        <v>759</v>
      </c>
      <c r="D385" t="s">
        <v>563</v>
      </c>
      <c r="E385">
        <v>0</v>
      </c>
    </row>
    <row r="386" spans="3:5" x14ac:dyDescent="0.4">
      <c r="C386" t="s">
        <v>759</v>
      </c>
      <c r="D386" t="s">
        <v>564</v>
      </c>
      <c r="E386">
        <v>1600</v>
      </c>
    </row>
    <row r="387" spans="3:5" x14ac:dyDescent="0.4">
      <c r="C387" t="s">
        <v>759</v>
      </c>
      <c r="D387" t="s">
        <v>565</v>
      </c>
      <c r="E387">
        <v>900</v>
      </c>
    </row>
    <row r="388" spans="3:5" x14ac:dyDescent="0.4">
      <c r="C388" t="s">
        <v>759</v>
      </c>
      <c r="D388" t="s">
        <v>566</v>
      </c>
      <c r="E388">
        <v>400</v>
      </c>
    </row>
    <row r="389" spans="3:5" x14ac:dyDescent="0.4">
      <c r="C389" t="s">
        <v>759</v>
      </c>
      <c r="D389" t="s">
        <v>567</v>
      </c>
      <c r="E389">
        <v>200</v>
      </c>
    </row>
    <row r="390" spans="3:5" x14ac:dyDescent="0.4">
      <c r="C390" t="s">
        <v>759</v>
      </c>
      <c r="D390" t="s">
        <v>568</v>
      </c>
      <c r="E390">
        <v>0</v>
      </c>
    </row>
    <row r="391" spans="3:5" x14ac:dyDescent="0.4">
      <c r="C391" t="s">
        <v>759</v>
      </c>
      <c r="D391" t="s">
        <v>569</v>
      </c>
      <c r="E391">
        <v>0</v>
      </c>
    </row>
    <row r="392" spans="3:5" x14ac:dyDescent="0.4">
      <c r="C392" t="s">
        <v>759</v>
      </c>
      <c r="D392" t="s">
        <v>570</v>
      </c>
      <c r="E392">
        <v>200</v>
      </c>
    </row>
    <row r="393" spans="3:5" x14ac:dyDescent="0.4">
      <c r="C393" t="s">
        <v>759</v>
      </c>
      <c r="D393" t="s">
        <v>571</v>
      </c>
      <c r="E393">
        <v>1100</v>
      </c>
    </row>
    <row r="394" spans="3:5" x14ac:dyDescent="0.4">
      <c r="C394" t="s">
        <v>759</v>
      </c>
      <c r="D394" t="s">
        <v>572</v>
      </c>
      <c r="E394">
        <v>4700</v>
      </c>
    </row>
    <row r="395" spans="3:5" x14ac:dyDescent="0.4">
      <c r="C395" t="s">
        <v>759</v>
      </c>
      <c r="D395" t="s">
        <v>573</v>
      </c>
      <c r="E395">
        <v>700</v>
      </c>
    </row>
    <row r="396" spans="3:5" x14ac:dyDescent="0.4">
      <c r="C396" t="s">
        <v>759</v>
      </c>
      <c r="D396" t="s">
        <v>574</v>
      </c>
      <c r="E396">
        <v>1000</v>
      </c>
    </row>
    <row r="397" spans="3:5" x14ac:dyDescent="0.4">
      <c r="C397" t="s">
        <v>759</v>
      </c>
      <c r="D397" t="s">
        <v>575</v>
      </c>
      <c r="E397">
        <v>300</v>
      </c>
    </row>
    <row r="398" spans="3:5" x14ac:dyDescent="0.4">
      <c r="C398" t="s">
        <v>759</v>
      </c>
      <c r="D398" t="s">
        <v>576</v>
      </c>
      <c r="E398">
        <v>200</v>
      </c>
    </row>
    <row r="399" spans="3:5" x14ac:dyDescent="0.4">
      <c r="C399" t="s">
        <v>759</v>
      </c>
      <c r="D399" t="s">
        <v>577</v>
      </c>
      <c r="E399">
        <v>200</v>
      </c>
    </row>
    <row r="400" spans="3:5" x14ac:dyDescent="0.4">
      <c r="C400" t="s">
        <v>759</v>
      </c>
      <c r="D400" t="s">
        <v>578</v>
      </c>
      <c r="E400">
        <v>0</v>
      </c>
    </row>
    <row r="401" spans="3:5" x14ac:dyDescent="0.4">
      <c r="C401" t="s">
        <v>759</v>
      </c>
      <c r="D401" t="s">
        <v>579</v>
      </c>
      <c r="E401">
        <v>900</v>
      </c>
    </row>
    <row r="402" spans="3:5" x14ac:dyDescent="0.4">
      <c r="C402" t="s">
        <v>759</v>
      </c>
      <c r="D402" t="s">
        <v>580</v>
      </c>
      <c r="E402">
        <v>600</v>
      </c>
    </row>
    <row r="403" spans="3:5" x14ac:dyDescent="0.4">
      <c r="C403" t="s">
        <v>759</v>
      </c>
      <c r="D403" t="s">
        <v>581</v>
      </c>
      <c r="E403">
        <v>100</v>
      </c>
    </row>
    <row r="404" spans="3:5" x14ac:dyDescent="0.4">
      <c r="C404" t="s">
        <v>759</v>
      </c>
      <c r="D404" t="s">
        <v>582</v>
      </c>
      <c r="E404">
        <v>100</v>
      </c>
    </row>
    <row r="405" spans="3:5" x14ac:dyDescent="0.4">
      <c r="C405" t="s">
        <v>759</v>
      </c>
      <c r="D405" t="s">
        <v>583</v>
      </c>
      <c r="E405">
        <v>0</v>
      </c>
    </row>
    <row r="406" spans="3:5" x14ac:dyDescent="0.4">
      <c r="C406" t="s">
        <v>759</v>
      </c>
      <c r="D406" t="s">
        <v>584</v>
      </c>
      <c r="E406">
        <v>0</v>
      </c>
    </row>
    <row r="407" spans="3:5" x14ac:dyDescent="0.4">
      <c r="C407" t="s">
        <v>759</v>
      </c>
      <c r="D407" t="s">
        <v>585</v>
      </c>
      <c r="E407">
        <v>200</v>
      </c>
    </row>
    <row r="408" spans="3:5" x14ac:dyDescent="0.4">
      <c r="C408" t="s">
        <v>759</v>
      </c>
      <c r="D408" t="s">
        <v>586</v>
      </c>
      <c r="E408">
        <v>300</v>
      </c>
    </row>
    <row r="409" spans="3:5" x14ac:dyDescent="0.4">
      <c r="C409" t="s">
        <v>759</v>
      </c>
      <c r="D409" t="s">
        <v>587</v>
      </c>
      <c r="E409">
        <v>1300</v>
      </c>
    </row>
    <row r="410" spans="3:5" x14ac:dyDescent="0.4">
      <c r="C410" t="s">
        <v>759</v>
      </c>
      <c r="D410" t="s">
        <v>588</v>
      </c>
      <c r="E410">
        <v>0</v>
      </c>
    </row>
    <row r="411" spans="3:5" x14ac:dyDescent="0.4">
      <c r="C411" t="s">
        <v>759</v>
      </c>
      <c r="D411" t="s">
        <v>589</v>
      </c>
      <c r="E411">
        <v>0</v>
      </c>
    </row>
    <row r="412" spans="3:5" x14ac:dyDescent="0.4">
      <c r="C412" t="s">
        <v>759</v>
      </c>
      <c r="D412" t="s">
        <v>590</v>
      </c>
      <c r="E412">
        <v>300</v>
      </c>
    </row>
    <row r="413" spans="3:5" x14ac:dyDescent="0.4">
      <c r="C413" t="s">
        <v>759</v>
      </c>
      <c r="D413" t="s">
        <v>591</v>
      </c>
      <c r="E413">
        <v>0</v>
      </c>
    </row>
    <row r="414" spans="3:5" x14ac:dyDescent="0.4">
      <c r="C414" t="s">
        <v>759</v>
      </c>
      <c r="D414" t="s">
        <v>592</v>
      </c>
      <c r="E414">
        <v>100</v>
      </c>
    </row>
    <row r="415" spans="3:5" x14ac:dyDescent="0.4">
      <c r="C415" t="s">
        <v>759</v>
      </c>
      <c r="D415" t="s">
        <v>593</v>
      </c>
      <c r="E415">
        <v>200</v>
      </c>
    </row>
    <row r="416" spans="3:5" x14ac:dyDescent="0.4">
      <c r="C416" t="s">
        <v>759</v>
      </c>
      <c r="D416" t="s">
        <v>594</v>
      </c>
      <c r="E416">
        <v>100</v>
      </c>
    </row>
    <row r="417" spans="3:5" x14ac:dyDescent="0.4">
      <c r="C417" t="s">
        <v>759</v>
      </c>
      <c r="D417" t="s">
        <v>595</v>
      </c>
      <c r="E417">
        <v>300</v>
      </c>
    </row>
    <row r="418" spans="3:5" x14ac:dyDescent="0.4">
      <c r="C418" t="s">
        <v>759</v>
      </c>
      <c r="D418" t="s">
        <v>596</v>
      </c>
      <c r="E418">
        <v>1400</v>
      </c>
    </row>
    <row r="419" spans="3:5" x14ac:dyDescent="0.4">
      <c r="C419" t="s">
        <v>759</v>
      </c>
      <c r="D419" t="s">
        <v>597</v>
      </c>
      <c r="E419">
        <v>0</v>
      </c>
    </row>
    <row r="420" spans="3:5" x14ac:dyDescent="0.4">
      <c r="C420" t="s">
        <v>759</v>
      </c>
      <c r="D420" t="s">
        <v>598</v>
      </c>
      <c r="E420">
        <v>900</v>
      </c>
    </row>
    <row r="421" spans="3:5" x14ac:dyDescent="0.4">
      <c r="C421" t="s">
        <v>759</v>
      </c>
      <c r="D421" t="s">
        <v>599</v>
      </c>
      <c r="E421">
        <v>100</v>
      </c>
    </row>
    <row r="422" spans="3:5" x14ac:dyDescent="0.4">
      <c r="C422" t="s">
        <v>759</v>
      </c>
      <c r="D422" t="s">
        <v>600</v>
      </c>
      <c r="E422">
        <v>0</v>
      </c>
    </row>
    <row r="423" spans="3:5" x14ac:dyDescent="0.4">
      <c r="C423" t="s">
        <v>759</v>
      </c>
      <c r="D423" t="s">
        <v>601</v>
      </c>
      <c r="E423">
        <v>100</v>
      </c>
    </row>
    <row r="424" spans="3:5" x14ac:dyDescent="0.4">
      <c r="C424" t="s">
        <v>759</v>
      </c>
      <c r="D424" t="s">
        <v>602</v>
      </c>
      <c r="E424">
        <v>0</v>
      </c>
    </row>
    <row r="425" spans="3:5" x14ac:dyDescent="0.4">
      <c r="C425" t="s">
        <v>759</v>
      </c>
      <c r="D425" t="s">
        <v>603</v>
      </c>
      <c r="E425">
        <v>0</v>
      </c>
    </row>
    <row r="426" spans="3:5" x14ac:dyDescent="0.4">
      <c r="C426" t="s">
        <v>759</v>
      </c>
      <c r="D426" t="s">
        <v>604</v>
      </c>
      <c r="E426">
        <v>1000</v>
      </c>
    </row>
    <row r="427" spans="3:5" x14ac:dyDescent="0.4">
      <c r="C427" t="s">
        <v>759</v>
      </c>
      <c r="D427" t="s">
        <v>605</v>
      </c>
      <c r="E427">
        <v>100</v>
      </c>
    </row>
    <row r="428" spans="3:5" x14ac:dyDescent="0.4">
      <c r="C428" t="s">
        <v>759</v>
      </c>
      <c r="D428" t="s">
        <v>606</v>
      </c>
      <c r="E428">
        <v>0</v>
      </c>
    </row>
    <row r="429" spans="3:5" x14ac:dyDescent="0.4">
      <c r="C429" t="s">
        <v>759</v>
      </c>
      <c r="D429" t="s">
        <v>607</v>
      </c>
      <c r="E429">
        <v>0</v>
      </c>
    </row>
    <row r="430" spans="3:5" x14ac:dyDescent="0.4">
      <c r="C430" t="s">
        <v>759</v>
      </c>
      <c r="D430" t="s">
        <v>608</v>
      </c>
      <c r="E430">
        <v>0</v>
      </c>
    </row>
    <row r="431" spans="3:5" x14ac:dyDescent="0.4">
      <c r="C431" t="s">
        <v>759</v>
      </c>
      <c r="D431" t="s">
        <v>609</v>
      </c>
      <c r="E431">
        <v>200</v>
      </c>
    </row>
    <row r="432" spans="3:5" x14ac:dyDescent="0.4">
      <c r="C432" t="s">
        <v>759</v>
      </c>
      <c r="D432" t="s">
        <v>610</v>
      </c>
      <c r="E432">
        <v>0</v>
      </c>
    </row>
    <row r="433" spans="3:5" x14ac:dyDescent="0.4">
      <c r="C433" t="s">
        <v>759</v>
      </c>
      <c r="D433" t="s">
        <v>611</v>
      </c>
      <c r="E433">
        <v>0</v>
      </c>
    </row>
    <row r="434" spans="3:5" x14ac:dyDescent="0.4">
      <c r="C434" t="s">
        <v>759</v>
      </c>
      <c r="D434" t="s">
        <v>612</v>
      </c>
      <c r="E434">
        <v>0</v>
      </c>
    </row>
    <row r="435" spans="3:5" x14ac:dyDescent="0.4">
      <c r="C435" t="s">
        <v>759</v>
      </c>
      <c r="D435" t="s">
        <v>613</v>
      </c>
      <c r="E435">
        <v>1800</v>
      </c>
    </row>
    <row r="436" spans="3:5" x14ac:dyDescent="0.4">
      <c r="C436" t="s">
        <v>759</v>
      </c>
      <c r="D436" t="s">
        <v>614</v>
      </c>
      <c r="E436">
        <v>0</v>
      </c>
    </row>
    <row r="437" spans="3:5" x14ac:dyDescent="0.4">
      <c r="C437" t="s">
        <v>759</v>
      </c>
      <c r="D437" t="s">
        <v>615</v>
      </c>
      <c r="E437">
        <v>200</v>
      </c>
    </row>
    <row r="438" spans="3:5" x14ac:dyDescent="0.4">
      <c r="C438" t="s">
        <v>759</v>
      </c>
      <c r="D438" t="s">
        <v>616</v>
      </c>
      <c r="E438">
        <v>0</v>
      </c>
    </row>
    <row r="439" spans="3:5" x14ac:dyDescent="0.4">
      <c r="C439" t="s">
        <v>759</v>
      </c>
      <c r="D439" t="s">
        <v>617</v>
      </c>
      <c r="E439">
        <v>0</v>
      </c>
    </row>
    <row r="440" spans="3:5" x14ac:dyDescent="0.4">
      <c r="C440" t="s">
        <v>759</v>
      </c>
      <c r="D440" t="s">
        <v>618</v>
      </c>
      <c r="E440">
        <v>0</v>
      </c>
    </row>
    <row r="441" spans="3:5" x14ac:dyDescent="0.4">
      <c r="C441" t="s">
        <v>759</v>
      </c>
      <c r="D441" t="s">
        <v>619</v>
      </c>
      <c r="E441">
        <v>100</v>
      </c>
    </row>
    <row r="442" spans="3:5" x14ac:dyDescent="0.4">
      <c r="C442" t="s">
        <v>759</v>
      </c>
      <c r="D442" t="s">
        <v>620</v>
      </c>
      <c r="E442">
        <v>200</v>
      </c>
    </row>
    <row r="443" spans="3:5" x14ac:dyDescent="0.4">
      <c r="C443" t="s">
        <v>759</v>
      </c>
      <c r="D443" t="s">
        <v>621</v>
      </c>
      <c r="E443">
        <v>100</v>
      </c>
    </row>
    <row r="444" spans="3:5" x14ac:dyDescent="0.4">
      <c r="C444" t="s">
        <v>759</v>
      </c>
      <c r="D444" t="s">
        <v>622</v>
      </c>
      <c r="E444">
        <v>200</v>
      </c>
    </row>
    <row r="445" spans="3:5" x14ac:dyDescent="0.4">
      <c r="C445" t="s">
        <v>759</v>
      </c>
      <c r="D445" t="s">
        <v>623</v>
      </c>
      <c r="E445">
        <v>100</v>
      </c>
    </row>
    <row r="446" spans="3:5" x14ac:dyDescent="0.4">
      <c r="C446" t="s">
        <v>759</v>
      </c>
      <c r="D446" t="s">
        <v>624</v>
      </c>
      <c r="E446">
        <v>0</v>
      </c>
    </row>
    <row r="447" spans="3:5" x14ac:dyDescent="0.4">
      <c r="C447" t="s">
        <v>759</v>
      </c>
      <c r="D447" t="s">
        <v>625</v>
      </c>
      <c r="E447">
        <v>0</v>
      </c>
    </row>
    <row r="448" spans="3:5" x14ac:dyDescent="0.4">
      <c r="C448" t="s">
        <v>759</v>
      </c>
      <c r="D448" t="s">
        <v>626</v>
      </c>
      <c r="E448">
        <v>200</v>
      </c>
    </row>
    <row r="449" spans="3:5" x14ac:dyDescent="0.4">
      <c r="C449" t="s">
        <v>759</v>
      </c>
      <c r="D449" t="s">
        <v>627</v>
      </c>
      <c r="E449">
        <v>1000</v>
      </c>
    </row>
    <row r="450" spans="3:5" x14ac:dyDescent="0.4">
      <c r="C450" t="s">
        <v>759</v>
      </c>
      <c r="D450" t="s">
        <v>628</v>
      </c>
      <c r="E450">
        <v>100</v>
      </c>
    </row>
    <row r="451" spans="3:5" x14ac:dyDescent="0.4">
      <c r="C451" t="s">
        <v>759</v>
      </c>
      <c r="D451" t="s">
        <v>629</v>
      </c>
      <c r="E451">
        <v>0</v>
      </c>
    </row>
    <row r="452" spans="3:5" x14ac:dyDescent="0.4">
      <c r="C452" t="s">
        <v>759</v>
      </c>
      <c r="D452" t="s">
        <v>630</v>
      </c>
      <c r="E452">
        <v>0</v>
      </c>
    </row>
    <row r="453" spans="3:5" x14ac:dyDescent="0.4">
      <c r="C453" t="s">
        <v>759</v>
      </c>
      <c r="D453" t="s">
        <v>631</v>
      </c>
      <c r="E453">
        <v>100</v>
      </c>
    </row>
    <row r="454" spans="3:5" x14ac:dyDescent="0.4">
      <c r="C454" t="s">
        <v>759</v>
      </c>
      <c r="D454" t="s">
        <v>632</v>
      </c>
      <c r="E454">
        <v>200</v>
      </c>
    </row>
    <row r="455" spans="3:5" x14ac:dyDescent="0.4">
      <c r="C455" t="s">
        <v>759</v>
      </c>
      <c r="D455" t="s">
        <v>633</v>
      </c>
      <c r="E455">
        <v>1500</v>
      </c>
    </row>
    <row r="456" spans="3:5" x14ac:dyDescent="0.4">
      <c r="C456" t="s">
        <v>759</v>
      </c>
      <c r="D456" t="s">
        <v>634</v>
      </c>
      <c r="E456">
        <v>2800</v>
      </c>
    </row>
    <row r="457" spans="3:5" x14ac:dyDescent="0.4">
      <c r="C457" t="s">
        <v>759</v>
      </c>
      <c r="D457" t="s">
        <v>635</v>
      </c>
      <c r="E457">
        <v>300</v>
      </c>
    </row>
    <row r="458" spans="3:5" x14ac:dyDescent="0.4">
      <c r="C458" t="s">
        <v>759</v>
      </c>
      <c r="D458" t="s">
        <v>636</v>
      </c>
      <c r="E458">
        <v>0</v>
      </c>
    </row>
    <row r="459" spans="3:5" x14ac:dyDescent="0.4">
      <c r="C459" t="s">
        <v>759</v>
      </c>
      <c r="D459" t="s">
        <v>637</v>
      </c>
      <c r="E459">
        <v>0</v>
      </c>
    </row>
    <row r="460" spans="3:5" x14ac:dyDescent="0.4">
      <c r="C460" t="s">
        <v>759</v>
      </c>
      <c r="D460" t="s">
        <v>638</v>
      </c>
      <c r="E460">
        <v>100</v>
      </c>
    </row>
    <row r="461" spans="3:5" x14ac:dyDescent="0.4">
      <c r="C461" t="s">
        <v>759</v>
      </c>
      <c r="D461" t="s">
        <v>639</v>
      </c>
      <c r="E461">
        <v>0</v>
      </c>
    </row>
    <row r="462" spans="3:5" x14ac:dyDescent="0.4">
      <c r="C462" t="s">
        <v>759</v>
      </c>
      <c r="D462" t="s">
        <v>640</v>
      </c>
      <c r="E462">
        <v>300</v>
      </c>
    </row>
    <row r="463" spans="3:5" x14ac:dyDescent="0.4">
      <c r="C463" t="s">
        <v>759</v>
      </c>
      <c r="D463" t="s">
        <v>641</v>
      </c>
      <c r="E463">
        <v>0</v>
      </c>
    </row>
    <row r="464" spans="3:5" x14ac:dyDescent="0.4">
      <c r="C464" t="s">
        <v>759</v>
      </c>
      <c r="D464" t="s">
        <v>642</v>
      </c>
      <c r="E464">
        <v>0</v>
      </c>
    </row>
    <row r="465" spans="3:5" x14ac:dyDescent="0.4">
      <c r="C465" t="s">
        <v>759</v>
      </c>
      <c r="D465" t="s">
        <v>643</v>
      </c>
      <c r="E465">
        <v>0</v>
      </c>
    </row>
    <row r="466" spans="3:5" x14ac:dyDescent="0.4">
      <c r="C466" t="s">
        <v>759</v>
      </c>
      <c r="D466" t="s">
        <v>644</v>
      </c>
      <c r="E466">
        <v>0</v>
      </c>
    </row>
    <row r="467" spans="3:5" x14ac:dyDescent="0.4">
      <c r="C467" t="s">
        <v>759</v>
      </c>
      <c r="D467" t="s">
        <v>645</v>
      </c>
      <c r="E467">
        <v>0</v>
      </c>
    </row>
    <row r="468" spans="3:5" x14ac:dyDescent="0.4">
      <c r="C468" t="s">
        <v>759</v>
      </c>
      <c r="D468" t="s">
        <v>646</v>
      </c>
      <c r="E468">
        <v>0</v>
      </c>
    </row>
    <row r="469" spans="3:5" x14ac:dyDescent="0.4">
      <c r="C469" t="s">
        <v>759</v>
      </c>
      <c r="D469" t="s">
        <v>647</v>
      </c>
      <c r="E469">
        <v>0</v>
      </c>
    </row>
    <row r="470" spans="3:5" x14ac:dyDescent="0.4">
      <c r="C470" t="s">
        <v>759</v>
      </c>
      <c r="D470" t="s">
        <v>648</v>
      </c>
      <c r="E470">
        <v>0</v>
      </c>
    </row>
    <row r="471" spans="3:5" x14ac:dyDescent="0.4">
      <c r="C471" t="s">
        <v>759</v>
      </c>
      <c r="D471" t="s">
        <v>649</v>
      </c>
      <c r="E471">
        <v>0</v>
      </c>
    </row>
    <row r="472" spans="3:5" x14ac:dyDescent="0.4">
      <c r="C472" t="s">
        <v>759</v>
      </c>
      <c r="D472" t="s">
        <v>650</v>
      </c>
      <c r="E472">
        <v>0</v>
      </c>
    </row>
    <row r="473" spans="3:5" x14ac:dyDescent="0.4">
      <c r="C473" t="s">
        <v>759</v>
      </c>
      <c r="D473" t="s">
        <v>651</v>
      </c>
      <c r="E473">
        <v>400</v>
      </c>
    </row>
    <row r="474" spans="3:5" x14ac:dyDescent="0.4">
      <c r="C474" t="s">
        <v>759</v>
      </c>
      <c r="D474" t="s">
        <v>652</v>
      </c>
      <c r="E474">
        <v>0</v>
      </c>
    </row>
    <row r="475" spans="3:5" x14ac:dyDescent="0.4">
      <c r="C475" t="s">
        <v>759</v>
      </c>
      <c r="D475" t="s">
        <v>653</v>
      </c>
      <c r="E475">
        <v>0</v>
      </c>
    </row>
    <row r="476" spans="3:5" x14ac:dyDescent="0.4">
      <c r="C476" t="s">
        <v>759</v>
      </c>
      <c r="D476" t="s">
        <v>654</v>
      </c>
      <c r="E476">
        <v>0</v>
      </c>
    </row>
    <row r="477" spans="3:5" x14ac:dyDescent="0.4">
      <c r="C477" t="s">
        <v>759</v>
      </c>
      <c r="D477" t="s">
        <v>655</v>
      </c>
      <c r="E477">
        <v>0</v>
      </c>
    </row>
    <row r="478" spans="3:5" x14ac:dyDescent="0.4">
      <c r="C478" t="s">
        <v>759</v>
      </c>
      <c r="D478" t="s">
        <v>656</v>
      </c>
      <c r="E478">
        <v>100</v>
      </c>
    </row>
    <row r="479" spans="3:5" x14ac:dyDescent="0.4">
      <c r="C479" t="s">
        <v>759</v>
      </c>
      <c r="D479" t="s">
        <v>657</v>
      </c>
      <c r="E479">
        <v>0</v>
      </c>
    </row>
    <row r="480" spans="3:5" x14ac:dyDescent="0.4">
      <c r="C480" t="s">
        <v>759</v>
      </c>
      <c r="D480" t="s">
        <v>658</v>
      </c>
      <c r="E480">
        <v>0</v>
      </c>
    </row>
    <row r="481" spans="3:5" x14ac:dyDescent="0.4">
      <c r="C481" t="s">
        <v>759</v>
      </c>
      <c r="D481" t="s">
        <v>659</v>
      </c>
      <c r="E481">
        <v>0</v>
      </c>
    </row>
    <row r="482" spans="3:5" x14ac:dyDescent="0.4">
      <c r="C482" t="s">
        <v>759</v>
      </c>
      <c r="D482" t="s">
        <v>660</v>
      </c>
      <c r="E482">
        <v>100</v>
      </c>
    </row>
    <row r="483" spans="3:5" x14ac:dyDescent="0.4">
      <c r="C483" t="s">
        <v>759</v>
      </c>
      <c r="D483" t="s">
        <v>661</v>
      </c>
      <c r="E483">
        <v>0</v>
      </c>
    </row>
    <row r="484" spans="3:5" x14ac:dyDescent="0.4">
      <c r="C484" t="s">
        <v>759</v>
      </c>
      <c r="D484" t="s">
        <v>662</v>
      </c>
      <c r="E484">
        <v>1200</v>
      </c>
    </row>
    <row r="485" spans="3:5" x14ac:dyDescent="0.4">
      <c r="C485" t="s">
        <v>759</v>
      </c>
      <c r="D485" t="s">
        <v>663</v>
      </c>
      <c r="E485">
        <v>0</v>
      </c>
    </row>
    <row r="486" spans="3:5" x14ac:dyDescent="0.4">
      <c r="C486" t="s">
        <v>759</v>
      </c>
      <c r="D486" t="s">
        <v>664</v>
      </c>
      <c r="E486">
        <v>3800</v>
      </c>
    </row>
    <row r="487" spans="3:5" x14ac:dyDescent="0.4">
      <c r="C487" t="s">
        <v>759</v>
      </c>
      <c r="D487" t="s">
        <v>665</v>
      </c>
      <c r="E487">
        <v>0</v>
      </c>
    </row>
    <row r="488" spans="3:5" x14ac:dyDescent="0.4">
      <c r="C488" t="s">
        <v>759</v>
      </c>
      <c r="D488" t="s">
        <v>666</v>
      </c>
      <c r="E488">
        <v>0</v>
      </c>
    </row>
    <row r="489" spans="3:5" x14ac:dyDescent="0.4">
      <c r="C489" t="s">
        <v>759</v>
      </c>
      <c r="D489" t="s">
        <v>667</v>
      </c>
      <c r="E489">
        <v>500</v>
      </c>
    </row>
    <row r="490" spans="3:5" x14ac:dyDescent="0.4">
      <c r="C490" t="s">
        <v>759</v>
      </c>
      <c r="D490" t="s">
        <v>668</v>
      </c>
      <c r="E490">
        <v>300</v>
      </c>
    </row>
    <row r="491" spans="3:5" x14ac:dyDescent="0.4">
      <c r="C491" t="s">
        <v>759</v>
      </c>
      <c r="D491" t="s">
        <v>669</v>
      </c>
      <c r="E491">
        <v>200</v>
      </c>
    </row>
    <row r="492" spans="3:5" x14ac:dyDescent="0.4">
      <c r="C492" t="s">
        <v>759</v>
      </c>
      <c r="D492" t="s">
        <v>670</v>
      </c>
      <c r="E492">
        <v>100</v>
      </c>
    </row>
    <row r="493" spans="3:5" x14ac:dyDescent="0.4">
      <c r="C493" t="s">
        <v>759</v>
      </c>
      <c r="D493" t="s">
        <v>671</v>
      </c>
      <c r="E493">
        <v>200</v>
      </c>
    </row>
    <row r="494" spans="3:5" x14ac:dyDescent="0.4">
      <c r="C494" t="s">
        <v>759</v>
      </c>
      <c r="D494" t="s">
        <v>672</v>
      </c>
      <c r="E494">
        <v>100</v>
      </c>
    </row>
    <row r="495" spans="3:5" x14ac:dyDescent="0.4">
      <c r="C495" t="s">
        <v>759</v>
      </c>
      <c r="D495" t="s">
        <v>673</v>
      </c>
      <c r="E495">
        <v>0</v>
      </c>
    </row>
    <row r="496" spans="3:5" x14ac:dyDescent="0.4">
      <c r="C496" t="s">
        <v>759</v>
      </c>
      <c r="D496" t="s">
        <v>674</v>
      </c>
      <c r="E496">
        <v>100</v>
      </c>
    </row>
    <row r="497" spans="3:5" x14ac:dyDescent="0.4">
      <c r="C497" t="s">
        <v>759</v>
      </c>
      <c r="D497" t="s">
        <v>675</v>
      </c>
      <c r="E497">
        <v>0</v>
      </c>
    </row>
    <row r="498" spans="3:5" x14ac:dyDescent="0.4">
      <c r="C498" t="s">
        <v>759</v>
      </c>
      <c r="D498" t="s">
        <v>676</v>
      </c>
      <c r="E498">
        <v>800</v>
      </c>
    </row>
    <row r="499" spans="3:5" x14ac:dyDescent="0.4">
      <c r="C499" t="s">
        <v>759</v>
      </c>
      <c r="D499" t="s">
        <v>677</v>
      </c>
      <c r="E499">
        <v>200</v>
      </c>
    </row>
    <row r="500" spans="3:5" x14ac:dyDescent="0.4">
      <c r="C500" t="s">
        <v>759</v>
      </c>
      <c r="D500" t="s">
        <v>678</v>
      </c>
      <c r="E500">
        <v>0</v>
      </c>
    </row>
    <row r="501" spans="3:5" x14ac:dyDescent="0.4">
      <c r="C501" t="s">
        <v>759</v>
      </c>
      <c r="D501" t="s">
        <v>679</v>
      </c>
      <c r="E501">
        <v>0</v>
      </c>
    </row>
    <row r="502" spans="3:5" x14ac:dyDescent="0.4">
      <c r="C502" t="s">
        <v>759</v>
      </c>
      <c r="D502" t="s">
        <v>680</v>
      </c>
      <c r="E502">
        <v>100</v>
      </c>
    </row>
    <row r="503" spans="3:5" x14ac:dyDescent="0.4">
      <c r="C503" t="s">
        <v>759</v>
      </c>
      <c r="D503" t="s">
        <v>681</v>
      </c>
      <c r="E503">
        <v>100</v>
      </c>
    </row>
    <row r="504" spans="3:5" x14ac:dyDescent="0.4">
      <c r="C504" t="s">
        <v>759</v>
      </c>
      <c r="D504" t="s">
        <v>682</v>
      </c>
      <c r="E504">
        <v>0</v>
      </c>
    </row>
    <row r="505" spans="3:5" x14ac:dyDescent="0.4">
      <c r="C505" t="s">
        <v>759</v>
      </c>
      <c r="D505" t="s">
        <v>683</v>
      </c>
      <c r="E505">
        <v>0</v>
      </c>
    </row>
    <row r="506" spans="3:5" x14ac:dyDescent="0.4">
      <c r="C506" t="s">
        <v>759</v>
      </c>
      <c r="D506" t="s">
        <v>684</v>
      </c>
      <c r="E506">
        <v>0</v>
      </c>
    </row>
    <row r="507" spans="3:5" x14ac:dyDescent="0.4">
      <c r="C507" t="s">
        <v>759</v>
      </c>
      <c r="D507" t="s">
        <v>685</v>
      </c>
      <c r="E507">
        <v>0</v>
      </c>
    </row>
    <row r="508" spans="3:5" x14ac:dyDescent="0.4">
      <c r="C508" t="s">
        <v>759</v>
      </c>
      <c r="D508" t="s">
        <v>686</v>
      </c>
      <c r="E508">
        <v>100</v>
      </c>
    </row>
    <row r="509" spans="3:5" x14ac:dyDescent="0.4">
      <c r="C509" t="s">
        <v>759</v>
      </c>
      <c r="D509" t="s">
        <v>687</v>
      </c>
      <c r="E509">
        <v>0</v>
      </c>
    </row>
    <row r="510" spans="3:5" x14ac:dyDescent="0.4">
      <c r="C510" t="s">
        <v>759</v>
      </c>
      <c r="D510" t="s">
        <v>688</v>
      </c>
      <c r="E510">
        <v>200</v>
      </c>
    </row>
    <row r="511" spans="3:5" x14ac:dyDescent="0.4">
      <c r="C511" t="s">
        <v>759</v>
      </c>
      <c r="D511" t="s">
        <v>689</v>
      </c>
      <c r="E511">
        <v>0</v>
      </c>
    </row>
    <row r="512" spans="3:5" x14ac:dyDescent="0.4">
      <c r="C512" t="s">
        <v>759</v>
      </c>
      <c r="D512" t="s">
        <v>690</v>
      </c>
      <c r="E512">
        <v>100</v>
      </c>
    </row>
    <row r="513" spans="3:5" x14ac:dyDescent="0.4">
      <c r="C513" t="s">
        <v>759</v>
      </c>
      <c r="D513" t="s">
        <v>691</v>
      </c>
      <c r="E513">
        <v>200</v>
      </c>
    </row>
    <row r="514" spans="3:5" x14ac:dyDescent="0.4">
      <c r="C514" t="s">
        <v>759</v>
      </c>
      <c r="D514" t="s">
        <v>692</v>
      </c>
      <c r="E514">
        <v>700</v>
      </c>
    </row>
    <row r="515" spans="3:5" x14ac:dyDescent="0.4">
      <c r="C515" t="s">
        <v>759</v>
      </c>
      <c r="D515" t="s">
        <v>693</v>
      </c>
      <c r="E515">
        <v>200</v>
      </c>
    </row>
    <row r="516" spans="3:5" x14ac:dyDescent="0.4">
      <c r="C516" t="s">
        <v>759</v>
      </c>
      <c r="D516" t="s">
        <v>694</v>
      </c>
      <c r="E516">
        <v>300</v>
      </c>
    </row>
    <row r="517" spans="3:5" x14ac:dyDescent="0.4">
      <c r="C517" t="s">
        <v>759</v>
      </c>
      <c r="D517" t="s">
        <v>393</v>
      </c>
      <c r="E517">
        <v>100</v>
      </c>
    </row>
    <row r="518" spans="3:5" x14ac:dyDescent="0.4">
      <c r="C518" t="s">
        <v>759</v>
      </c>
      <c r="D518" t="s">
        <v>394</v>
      </c>
      <c r="E518">
        <v>0</v>
      </c>
    </row>
    <row r="519" spans="3:5" x14ac:dyDescent="0.4">
      <c r="C519" t="s">
        <v>759</v>
      </c>
      <c r="D519" t="s">
        <v>395</v>
      </c>
      <c r="E519">
        <v>0</v>
      </c>
    </row>
    <row r="520" spans="3:5" x14ac:dyDescent="0.4">
      <c r="C520" t="s">
        <v>759</v>
      </c>
      <c r="D520" t="s">
        <v>396</v>
      </c>
      <c r="E520">
        <v>0</v>
      </c>
    </row>
    <row r="521" spans="3:5" x14ac:dyDescent="0.4">
      <c r="C521" t="s">
        <v>759</v>
      </c>
      <c r="D521" t="s">
        <v>397</v>
      </c>
      <c r="E521">
        <v>0</v>
      </c>
    </row>
    <row r="522" spans="3:5" x14ac:dyDescent="0.4">
      <c r="C522" t="s">
        <v>759</v>
      </c>
      <c r="D522" t="s">
        <v>398</v>
      </c>
      <c r="E522">
        <v>0</v>
      </c>
    </row>
    <row r="523" spans="3:5" x14ac:dyDescent="0.4">
      <c r="C523" t="s">
        <v>759</v>
      </c>
      <c r="D523" t="s">
        <v>399</v>
      </c>
      <c r="E523">
        <v>0</v>
      </c>
    </row>
    <row r="524" spans="3:5" x14ac:dyDescent="0.4">
      <c r="C524" t="s">
        <v>759</v>
      </c>
      <c r="D524" t="s">
        <v>400</v>
      </c>
      <c r="E524">
        <v>0</v>
      </c>
    </row>
    <row r="525" spans="3:5" x14ac:dyDescent="0.4">
      <c r="C525" t="s">
        <v>759</v>
      </c>
      <c r="D525" t="s">
        <v>401</v>
      </c>
      <c r="E525">
        <v>100</v>
      </c>
    </row>
    <row r="526" spans="3:5" x14ac:dyDescent="0.4">
      <c r="C526" t="s">
        <v>759</v>
      </c>
      <c r="D526" t="s">
        <v>402</v>
      </c>
      <c r="E526">
        <v>600</v>
      </c>
    </row>
    <row r="527" spans="3:5" x14ac:dyDescent="0.4">
      <c r="C527" t="s">
        <v>759</v>
      </c>
      <c r="D527" t="s">
        <v>403</v>
      </c>
      <c r="E527">
        <v>4000</v>
      </c>
    </row>
    <row r="528" spans="3:5" x14ac:dyDescent="0.4">
      <c r="C528" t="s">
        <v>759</v>
      </c>
      <c r="D528" t="s">
        <v>404</v>
      </c>
      <c r="E528">
        <v>200</v>
      </c>
    </row>
    <row r="529" spans="3:5" x14ac:dyDescent="0.4">
      <c r="C529" t="s">
        <v>759</v>
      </c>
      <c r="D529" t="s">
        <v>405</v>
      </c>
      <c r="E529">
        <v>800</v>
      </c>
    </row>
    <row r="530" spans="3:5" x14ac:dyDescent="0.4">
      <c r="C530" t="s">
        <v>759</v>
      </c>
      <c r="D530" t="s">
        <v>406</v>
      </c>
      <c r="E530">
        <v>1300</v>
      </c>
    </row>
    <row r="531" spans="3:5" x14ac:dyDescent="0.4">
      <c r="C531" t="s">
        <v>759</v>
      </c>
      <c r="D531" t="s">
        <v>407</v>
      </c>
      <c r="E531">
        <v>0</v>
      </c>
    </row>
    <row r="532" spans="3:5" x14ac:dyDescent="0.4">
      <c r="C532" t="s">
        <v>759</v>
      </c>
      <c r="D532" t="s">
        <v>408</v>
      </c>
      <c r="E532">
        <v>700</v>
      </c>
    </row>
    <row r="533" spans="3:5" x14ac:dyDescent="0.4">
      <c r="C533" t="s">
        <v>759</v>
      </c>
      <c r="D533" t="s">
        <v>409</v>
      </c>
      <c r="E533">
        <v>200</v>
      </c>
    </row>
    <row r="534" spans="3:5" x14ac:dyDescent="0.4">
      <c r="C534" t="s">
        <v>759</v>
      </c>
      <c r="D534" t="s">
        <v>410</v>
      </c>
      <c r="E534">
        <v>700</v>
      </c>
    </row>
    <row r="535" spans="3:5" x14ac:dyDescent="0.4">
      <c r="C535" t="s">
        <v>759</v>
      </c>
      <c r="D535" t="s">
        <v>411</v>
      </c>
      <c r="E535">
        <v>100</v>
      </c>
    </row>
    <row r="536" spans="3:5" x14ac:dyDescent="0.4">
      <c r="C536" t="s">
        <v>759</v>
      </c>
      <c r="D536" t="s">
        <v>412</v>
      </c>
      <c r="E536">
        <v>0</v>
      </c>
    </row>
    <row r="537" spans="3:5" x14ac:dyDescent="0.4">
      <c r="C537" t="s">
        <v>759</v>
      </c>
      <c r="D537" t="s">
        <v>413</v>
      </c>
      <c r="E537">
        <v>0</v>
      </c>
    </row>
    <row r="538" spans="3:5" x14ac:dyDescent="0.4">
      <c r="C538" t="s">
        <v>759</v>
      </c>
      <c r="D538" t="s">
        <v>414</v>
      </c>
      <c r="E538">
        <v>0</v>
      </c>
    </row>
    <row r="539" spans="3:5" x14ac:dyDescent="0.4">
      <c r="C539" t="s">
        <v>759</v>
      </c>
      <c r="D539" t="s">
        <v>415</v>
      </c>
      <c r="E539">
        <v>300</v>
      </c>
    </row>
    <row r="540" spans="3:5" x14ac:dyDescent="0.4">
      <c r="C540" t="s">
        <v>759</v>
      </c>
      <c r="D540" t="s">
        <v>416</v>
      </c>
      <c r="E540">
        <v>200</v>
      </c>
    </row>
    <row r="541" spans="3:5" x14ac:dyDescent="0.4">
      <c r="C541" t="s">
        <v>759</v>
      </c>
      <c r="D541" t="s">
        <v>417</v>
      </c>
      <c r="E541">
        <v>0</v>
      </c>
    </row>
    <row r="542" spans="3:5" x14ac:dyDescent="0.4">
      <c r="C542" t="s">
        <v>759</v>
      </c>
      <c r="D542" t="s">
        <v>418</v>
      </c>
      <c r="E542">
        <v>0</v>
      </c>
    </row>
    <row r="543" spans="3:5" x14ac:dyDescent="0.4">
      <c r="C543" t="s">
        <v>759</v>
      </c>
      <c r="D543" t="s">
        <v>419</v>
      </c>
      <c r="E543">
        <v>1200</v>
      </c>
    </row>
    <row r="544" spans="3:5" x14ac:dyDescent="0.4">
      <c r="C544" t="s">
        <v>759</v>
      </c>
      <c r="D544" t="s">
        <v>420</v>
      </c>
      <c r="E544">
        <v>100</v>
      </c>
    </row>
    <row r="545" spans="3:5" x14ac:dyDescent="0.4">
      <c r="C545" t="s">
        <v>759</v>
      </c>
      <c r="D545" t="s">
        <v>421</v>
      </c>
      <c r="E545">
        <v>0</v>
      </c>
    </row>
    <row r="546" spans="3:5" x14ac:dyDescent="0.4">
      <c r="C546" t="s">
        <v>759</v>
      </c>
      <c r="D546" t="s">
        <v>422</v>
      </c>
      <c r="E546">
        <v>200</v>
      </c>
    </row>
    <row r="547" spans="3:5" x14ac:dyDescent="0.4">
      <c r="C547" t="s">
        <v>759</v>
      </c>
      <c r="D547" t="s">
        <v>423</v>
      </c>
      <c r="E547">
        <v>500</v>
      </c>
    </row>
    <row r="548" spans="3:5" x14ac:dyDescent="0.4">
      <c r="C548" t="s">
        <v>759</v>
      </c>
      <c r="D548" t="s">
        <v>424</v>
      </c>
      <c r="E548">
        <v>300</v>
      </c>
    </row>
    <row r="549" spans="3:5" x14ac:dyDescent="0.4">
      <c r="C549" t="s">
        <v>759</v>
      </c>
      <c r="D549" t="s">
        <v>425</v>
      </c>
      <c r="E549">
        <v>100</v>
      </c>
    </row>
    <row r="550" spans="3:5" x14ac:dyDescent="0.4">
      <c r="C550" t="s">
        <v>759</v>
      </c>
      <c r="D550" t="s">
        <v>426</v>
      </c>
      <c r="E550">
        <v>300</v>
      </c>
    </row>
    <row r="551" spans="3:5" x14ac:dyDescent="0.4">
      <c r="C551" t="s">
        <v>759</v>
      </c>
      <c r="D551" t="s">
        <v>427</v>
      </c>
      <c r="E551">
        <v>0</v>
      </c>
    </row>
    <row r="552" spans="3:5" x14ac:dyDescent="0.4">
      <c r="C552" t="s">
        <v>759</v>
      </c>
      <c r="D552" t="s">
        <v>428</v>
      </c>
      <c r="E552">
        <v>0</v>
      </c>
    </row>
    <row r="553" spans="3:5" x14ac:dyDescent="0.4">
      <c r="C553" t="s">
        <v>759</v>
      </c>
      <c r="D553" t="s">
        <v>429</v>
      </c>
      <c r="E553">
        <v>0</v>
      </c>
    </row>
    <row r="554" spans="3:5" x14ac:dyDescent="0.4">
      <c r="C554" t="s">
        <v>759</v>
      </c>
      <c r="D554" t="s">
        <v>430</v>
      </c>
      <c r="E554">
        <v>200</v>
      </c>
    </row>
    <row r="555" spans="3:5" x14ac:dyDescent="0.4">
      <c r="C555" t="s">
        <v>759</v>
      </c>
      <c r="D555" t="s">
        <v>431</v>
      </c>
      <c r="E555">
        <v>0</v>
      </c>
    </row>
    <row r="556" spans="3:5" x14ac:dyDescent="0.4">
      <c r="C556" t="s">
        <v>759</v>
      </c>
      <c r="D556" t="s">
        <v>432</v>
      </c>
      <c r="E556">
        <v>0</v>
      </c>
    </row>
    <row r="557" spans="3:5" x14ac:dyDescent="0.4">
      <c r="C557" t="s">
        <v>759</v>
      </c>
      <c r="D557" t="s">
        <v>433</v>
      </c>
      <c r="E557">
        <v>0</v>
      </c>
    </row>
    <row r="558" spans="3:5" x14ac:dyDescent="0.4">
      <c r="C558" t="s">
        <v>759</v>
      </c>
      <c r="D558" t="s">
        <v>434</v>
      </c>
      <c r="E558">
        <v>0</v>
      </c>
    </row>
    <row r="559" spans="3:5" x14ac:dyDescent="0.4">
      <c r="C559" t="s">
        <v>759</v>
      </c>
      <c r="D559" t="s">
        <v>435</v>
      </c>
      <c r="E559">
        <v>0</v>
      </c>
    </row>
    <row r="560" spans="3:5" x14ac:dyDescent="0.4">
      <c r="C560" t="s">
        <v>759</v>
      </c>
      <c r="D560" t="s">
        <v>436</v>
      </c>
      <c r="E560">
        <v>0</v>
      </c>
    </row>
    <row r="561" spans="3:5" x14ac:dyDescent="0.4">
      <c r="C561" t="s">
        <v>759</v>
      </c>
      <c r="D561" t="s">
        <v>437</v>
      </c>
      <c r="E561">
        <v>1000</v>
      </c>
    </row>
    <row r="562" spans="3:5" x14ac:dyDescent="0.4">
      <c r="C562" t="s">
        <v>759</v>
      </c>
      <c r="D562" t="s">
        <v>438</v>
      </c>
      <c r="E562">
        <v>0</v>
      </c>
    </row>
    <row r="563" spans="3:5" x14ac:dyDescent="0.4">
      <c r="C563" t="s">
        <v>759</v>
      </c>
      <c r="D563" t="s">
        <v>439</v>
      </c>
      <c r="E563">
        <v>0</v>
      </c>
    </row>
    <row r="564" spans="3:5" x14ac:dyDescent="0.4">
      <c r="C564" t="s">
        <v>759</v>
      </c>
      <c r="D564" t="s">
        <v>440</v>
      </c>
      <c r="E564">
        <v>400</v>
      </c>
    </row>
    <row r="565" spans="3:5" x14ac:dyDescent="0.4">
      <c r="C565" t="s">
        <v>759</v>
      </c>
      <c r="D565" t="s">
        <v>441</v>
      </c>
      <c r="E565">
        <v>200</v>
      </c>
    </row>
    <row r="566" spans="3:5" x14ac:dyDescent="0.4">
      <c r="C566" t="s">
        <v>759</v>
      </c>
      <c r="D566" t="s">
        <v>442</v>
      </c>
      <c r="E566">
        <v>0</v>
      </c>
    </row>
    <row r="567" spans="3:5" x14ac:dyDescent="0.4">
      <c r="C567" t="s">
        <v>759</v>
      </c>
      <c r="D567" t="s">
        <v>443</v>
      </c>
      <c r="E567">
        <v>0</v>
      </c>
    </row>
    <row r="568" spans="3:5" x14ac:dyDescent="0.4">
      <c r="C568" t="s">
        <v>759</v>
      </c>
      <c r="D568" t="s">
        <v>444</v>
      </c>
      <c r="E568">
        <v>0</v>
      </c>
    </row>
    <row r="569" spans="3:5" x14ac:dyDescent="0.4">
      <c r="C569" t="s">
        <v>759</v>
      </c>
      <c r="D569" t="s">
        <v>445</v>
      </c>
      <c r="E569">
        <v>0</v>
      </c>
    </row>
    <row r="570" spans="3:5" x14ac:dyDescent="0.4">
      <c r="C570" t="s">
        <v>759</v>
      </c>
      <c r="D570" t="s">
        <v>446</v>
      </c>
      <c r="E570">
        <v>0</v>
      </c>
    </row>
    <row r="571" spans="3:5" x14ac:dyDescent="0.4">
      <c r="C571" t="s">
        <v>759</v>
      </c>
      <c r="D571" t="s">
        <v>447</v>
      </c>
      <c r="E571">
        <v>0</v>
      </c>
    </row>
    <row r="572" spans="3:5" x14ac:dyDescent="0.4">
      <c r="C572" t="s">
        <v>759</v>
      </c>
      <c r="D572" t="s">
        <v>448</v>
      </c>
      <c r="E572">
        <v>0</v>
      </c>
    </row>
    <row r="573" spans="3:5" x14ac:dyDescent="0.4">
      <c r="C573" t="s">
        <v>759</v>
      </c>
      <c r="D573" t="s">
        <v>449</v>
      </c>
      <c r="E573">
        <v>0</v>
      </c>
    </row>
    <row r="574" spans="3:5" x14ac:dyDescent="0.4">
      <c r="C574" t="s">
        <v>759</v>
      </c>
      <c r="D574" t="s">
        <v>450</v>
      </c>
      <c r="E574">
        <v>0</v>
      </c>
    </row>
    <row r="575" spans="3:5" x14ac:dyDescent="0.4">
      <c r="C575" t="s">
        <v>759</v>
      </c>
      <c r="D575" t="s">
        <v>451</v>
      </c>
      <c r="E575">
        <v>2000</v>
      </c>
    </row>
    <row r="576" spans="3:5" x14ac:dyDescent="0.4">
      <c r="C576" t="s">
        <v>759</v>
      </c>
      <c r="D576" t="s">
        <v>452</v>
      </c>
      <c r="E576">
        <v>0</v>
      </c>
    </row>
    <row r="577" spans="3:5" x14ac:dyDescent="0.4">
      <c r="C577" t="s">
        <v>759</v>
      </c>
      <c r="D577" t="s">
        <v>453</v>
      </c>
      <c r="E577">
        <v>0</v>
      </c>
    </row>
    <row r="578" spans="3:5" x14ac:dyDescent="0.4">
      <c r="C578" t="s">
        <v>759</v>
      </c>
      <c r="D578" t="s">
        <v>454</v>
      </c>
      <c r="E578">
        <v>200</v>
      </c>
    </row>
    <row r="579" spans="3:5" x14ac:dyDescent="0.4">
      <c r="C579" t="s">
        <v>759</v>
      </c>
      <c r="D579" t="s">
        <v>455</v>
      </c>
      <c r="E579">
        <v>100</v>
      </c>
    </row>
    <row r="580" spans="3:5" x14ac:dyDescent="0.4">
      <c r="C580" t="s">
        <v>759</v>
      </c>
      <c r="D580" t="s">
        <v>456</v>
      </c>
      <c r="E580">
        <v>0</v>
      </c>
    </row>
    <row r="581" spans="3:5" x14ac:dyDescent="0.4">
      <c r="C581" t="s">
        <v>759</v>
      </c>
      <c r="D581" t="s">
        <v>457</v>
      </c>
      <c r="E581">
        <v>0</v>
      </c>
    </row>
    <row r="582" spans="3:5" x14ac:dyDescent="0.4">
      <c r="C582" t="s">
        <v>759</v>
      </c>
      <c r="D582" t="s">
        <v>458</v>
      </c>
      <c r="E582">
        <v>0</v>
      </c>
    </row>
    <row r="583" spans="3:5" x14ac:dyDescent="0.4">
      <c r="C583" t="s">
        <v>759</v>
      </c>
      <c r="D583" t="s">
        <v>459</v>
      </c>
      <c r="E583">
        <v>200</v>
      </c>
    </row>
    <row r="584" spans="3:5" x14ac:dyDescent="0.4">
      <c r="C584" t="s">
        <v>759</v>
      </c>
      <c r="D584" t="s">
        <v>460</v>
      </c>
      <c r="E584">
        <v>0</v>
      </c>
    </row>
    <row r="585" spans="3:5" x14ac:dyDescent="0.4">
      <c r="C585" t="s">
        <v>759</v>
      </c>
      <c r="D585" t="s">
        <v>461</v>
      </c>
      <c r="E585">
        <v>1000</v>
      </c>
    </row>
    <row r="586" spans="3:5" x14ac:dyDescent="0.4">
      <c r="C586" t="s">
        <v>759</v>
      </c>
      <c r="D586" t="s">
        <v>462</v>
      </c>
      <c r="E586">
        <v>500</v>
      </c>
    </row>
    <row r="587" spans="3:5" x14ac:dyDescent="0.4">
      <c r="C587" t="s">
        <v>759</v>
      </c>
      <c r="D587" t="s">
        <v>463</v>
      </c>
      <c r="E587">
        <v>100</v>
      </c>
    </row>
    <row r="588" spans="3:5" x14ac:dyDescent="0.4">
      <c r="C588" t="s">
        <v>759</v>
      </c>
      <c r="D588" t="s">
        <v>464</v>
      </c>
      <c r="E588">
        <v>0</v>
      </c>
    </row>
    <row r="589" spans="3:5" x14ac:dyDescent="0.4">
      <c r="C589" t="s">
        <v>759</v>
      </c>
      <c r="D589" t="s">
        <v>465</v>
      </c>
      <c r="E589">
        <v>0</v>
      </c>
    </row>
    <row r="590" spans="3:5" x14ac:dyDescent="0.4">
      <c r="C590" t="s">
        <v>759</v>
      </c>
      <c r="D590" t="s">
        <v>466</v>
      </c>
      <c r="E590">
        <v>200</v>
      </c>
    </row>
    <row r="591" spans="3:5" x14ac:dyDescent="0.4">
      <c r="C591" t="s">
        <v>759</v>
      </c>
      <c r="D591" t="s">
        <v>467</v>
      </c>
      <c r="E591">
        <v>0</v>
      </c>
    </row>
    <row r="592" spans="3:5" x14ac:dyDescent="0.4">
      <c r="C592" t="s">
        <v>759</v>
      </c>
      <c r="D592" t="s">
        <v>468</v>
      </c>
      <c r="E592">
        <v>0</v>
      </c>
    </row>
    <row r="593" spans="3:5" x14ac:dyDescent="0.4">
      <c r="C593" t="s">
        <v>759</v>
      </c>
      <c r="D593" t="s">
        <v>469</v>
      </c>
      <c r="E593">
        <v>0</v>
      </c>
    </row>
    <row r="594" spans="3:5" x14ac:dyDescent="0.4">
      <c r="C594" t="s">
        <v>759</v>
      </c>
      <c r="D594" t="s">
        <v>470</v>
      </c>
      <c r="E594">
        <v>0</v>
      </c>
    </row>
    <row r="595" spans="3:5" x14ac:dyDescent="0.4">
      <c r="C595" t="s">
        <v>759</v>
      </c>
      <c r="D595" t="s">
        <v>471</v>
      </c>
      <c r="E595">
        <v>0</v>
      </c>
    </row>
    <row r="596" spans="3:5" x14ac:dyDescent="0.4">
      <c r="C596" t="s">
        <v>759</v>
      </c>
      <c r="D596" t="s">
        <v>472</v>
      </c>
      <c r="E596">
        <v>0</v>
      </c>
    </row>
    <row r="597" spans="3:5" x14ac:dyDescent="0.4">
      <c r="C597" t="s">
        <v>759</v>
      </c>
      <c r="D597" t="s">
        <v>473</v>
      </c>
      <c r="E597">
        <v>0</v>
      </c>
    </row>
    <row r="598" spans="3:5" x14ac:dyDescent="0.4">
      <c r="C598" t="s">
        <v>759</v>
      </c>
      <c r="D598" t="s">
        <v>474</v>
      </c>
      <c r="E598">
        <v>200</v>
      </c>
    </row>
    <row r="599" spans="3:5" x14ac:dyDescent="0.4">
      <c r="C599" t="s">
        <v>759</v>
      </c>
      <c r="D599" t="s">
        <v>475</v>
      </c>
      <c r="E599">
        <v>0</v>
      </c>
    </row>
    <row r="600" spans="3:5" x14ac:dyDescent="0.4">
      <c r="C600" t="s">
        <v>759</v>
      </c>
      <c r="D600" t="s">
        <v>476</v>
      </c>
      <c r="E600">
        <v>0</v>
      </c>
    </row>
    <row r="601" spans="3:5" x14ac:dyDescent="0.4">
      <c r="C601" t="s">
        <v>759</v>
      </c>
      <c r="D601" t="s">
        <v>477</v>
      </c>
      <c r="E601">
        <v>0</v>
      </c>
    </row>
    <row r="602" spans="3:5" x14ac:dyDescent="0.4">
      <c r="C602" t="s">
        <v>759</v>
      </c>
      <c r="D602" t="s">
        <v>478</v>
      </c>
      <c r="E602">
        <v>0</v>
      </c>
    </row>
    <row r="603" spans="3:5" x14ac:dyDescent="0.4">
      <c r="C603" t="s">
        <v>759</v>
      </c>
      <c r="D603" t="s">
        <v>479</v>
      </c>
      <c r="E603">
        <v>0</v>
      </c>
    </row>
    <row r="604" spans="3:5" x14ac:dyDescent="0.4">
      <c r="C604" t="s">
        <v>759</v>
      </c>
      <c r="D604" t="s">
        <v>480</v>
      </c>
      <c r="E604">
        <v>500</v>
      </c>
    </row>
    <row r="605" spans="3:5" x14ac:dyDescent="0.4">
      <c r="C605" t="s">
        <v>759</v>
      </c>
      <c r="D605" t="s">
        <v>481</v>
      </c>
      <c r="E605">
        <v>100</v>
      </c>
    </row>
    <row r="606" spans="3:5" x14ac:dyDescent="0.4">
      <c r="C606" t="s">
        <v>759</v>
      </c>
      <c r="D606" t="s">
        <v>482</v>
      </c>
      <c r="E606">
        <v>100</v>
      </c>
    </row>
    <row r="607" spans="3:5" x14ac:dyDescent="0.4">
      <c r="C607" t="s">
        <v>759</v>
      </c>
      <c r="D607" t="s">
        <v>483</v>
      </c>
      <c r="E607">
        <v>0</v>
      </c>
    </row>
    <row r="608" spans="3:5" x14ac:dyDescent="0.4">
      <c r="C608" t="s">
        <v>759</v>
      </c>
      <c r="D608" t="s">
        <v>484</v>
      </c>
      <c r="E608">
        <v>0</v>
      </c>
    </row>
    <row r="609" spans="3:5" x14ac:dyDescent="0.4">
      <c r="C609" t="s">
        <v>759</v>
      </c>
      <c r="D609" t="s">
        <v>485</v>
      </c>
      <c r="E609">
        <v>0</v>
      </c>
    </row>
    <row r="610" spans="3:5" x14ac:dyDescent="0.4">
      <c r="C610" t="s">
        <v>759</v>
      </c>
      <c r="D610" t="s">
        <v>486</v>
      </c>
      <c r="E610">
        <v>0</v>
      </c>
    </row>
    <row r="611" spans="3:5" x14ac:dyDescent="0.4">
      <c r="C611" t="s">
        <v>759</v>
      </c>
      <c r="D611" t="s">
        <v>487</v>
      </c>
      <c r="E611">
        <v>0</v>
      </c>
    </row>
    <row r="612" spans="3:5" x14ac:dyDescent="0.4">
      <c r="C612" t="s">
        <v>759</v>
      </c>
      <c r="D612" t="s">
        <v>488</v>
      </c>
      <c r="E612">
        <v>0</v>
      </c>
    </row>
    <row r="613" spans="3:5" x14ac:dyDescent="0.4">
      <c r="C613" t="s">
        <v>759</v>
      </c>
      <c r="D613" t="s">
        <v>489</v>
      </c>
      <c r="E613">
        <v>0</v>
      </c>
    </row>
    <row r="614" spans="3:5" x14ac:dyDescent="0.4">
      <c r="C614" t="s">
        <v>759</v>
      </c>
      <c r="D614" t="s">
        <v>490</v>
      </c>
      <c r="E614">
        <v>0</v>
      </c>
    </row>
    <row r="615" spans="3:5" x14ac:dyDescent="0.4">
      <c r="C615" t="s">
        <v>759</v>
      </c>
      <c r="D615" t="s">
        <v>491</v>
      </c>
      <c r="E615">
        <v>0</v>
      </c>
    </row>
    <row r="616" spans="3:5" x14ac:dyDescent="0.4">
      <c r="C616" t="s">
        <v>759</v>
      </c>
      <c r="D616" t="s">
        <v>492</v>
      </c>
      <c r="E616">
        <v>0</v>
      </c>
    </row>
    <row r="617" spans="3:5" x14ac:dyDescent="0.4">
      <c r="C617" t="s">
        <v>759</v>
      </c>
      <c r="D617" t="s">
        <v>493</v>
      </c>
      <c r="E617">
        <v>500</v>
      </c>
    </row>
    <row r="618" spans="3:5" x14ac:dyDescent="0.4">
      <c r="C618" t="s">
        <v>759</v>
      </c>
      <c r="D618" t="s">
        <v>494</v>
      </c>
      <c r="E618">
        <v>0</v>
      </c>
    </row>
    <row r="619" spans="3:5" x14ac:dyDescent="0.4">
      <c r="C619" t="s">
        <v>759</v>
      </c>
      <c r="D619" t="s">
        <v>495</v>
      </c>
      <c r="E619">
        <v>0</v>
      </c>
    </row>
    <row r="620" spans="3:5" x14ac:dyDescent="0.4">
      <c r="C620" t="s">
        <v>759</v>
      </c>
      <c r="D620" t="s">
        <v>496</v>
      </c>
      <c r="E620">
        <v>100</v>
      </c>
    </row>
    <row r="621" spans="3:5" x14ac:dyDescent="0.4">
      <c r="C621" t="s">
        <v>759</v>
      </c>
      <c r="D621" t="s">
        <v>497</v>
      </c>
      <c r="E621">
        <v>0</v>
      </c>
    </row>
    <row r="622" spans="3:5" x14ac:dyDescent="0.4">
      <c r="C622" t="s">
        <v>759</v>
      </c>
      <c r="D622" t="s">
        <v>498</v>
      </c>
      <c r="E622">
        <v>0</v>
      </c>
    </row>
    <row r="623" spans="3:5" x14ac:dyDescent="0.4">
      <c r="C623" t="s">
        <v>759</v>
      </c>
      <c r="D623" t="s">
        <v>499</v>
      </c>
      <c r="E623">
        <v>0</v>
      </c>
    </row>
    <row r="624" spans="3:5" x14ac:dyDescent="0.4">
      <c r="C624" t="s">
        <v>759</v>
      </c>
      <c r="D624" t="s">
        <v>500</v>
      </c>
      <c r="E624">
        <v>100</v>
      </c>
    </row>
    <row r="625" spans="3:5" x14ac:dyDescent="0.4">
      <c r="C625" t="s">
        <v>759</v>
      </c>
      <c r="D625" t="s">
        <v>501</v>
      </c>
      <c r="E625">
        <v>0</v>
      </c>
    </row>
    <row r="626" spans="3:5" x14ac:dyDescent="0.4">
      <c r="C626" t="s">
        <v>759</v>
      </c>
      <c r="D626" t="s">
        <v>502</v>
      </c>
      <c r="E626">
        <v>0</v>
      </c>
    </row>
    <row r="627" spans="3:5" x14ac:dyDescent="0.4">
      <c r="C627" t="s">
        <v>759</v>
      </c>
      <c r="D627" t="s">
        <v>503</v>
      </c>
      <c r="E627">
        <v>600</v>
      </c>
    </row>
    <row r="628" spans="3:5" x14ac:dyDescent="0.4">
      <c r="C628" t="s">
        <v>759</v>
      </c>
      <c r="D628" t="s">
        <v>504</v>
      </c>
      <c r="E628">
        <v>0</v>
      </c>
    </row>
    <row r="629" spans="3:5" x14ac:dyDescent="0.4">
      <c r="C629" t="s">
        <v>759</v>
      </c>
      <c r="D629" t="s">
        <v>505</v>
      </c>
      <c r="E629">
        <v>300</v>
      </c>
    </row>
    <row r="630" spans="3:5" x14ac:dyDescent="0.4">
      <c r="C630" t="s">
        <v>759</v>
      </c>
      <c r="D630" t="s">
        <v>506</v>
      </c>
      <c r="E630">
        <v>0</v>
      </c>
    </row>
    <row r="631" spans="3:5" x14ac:dyDescent="0.4">
      <c r="C631" t="s">
        <v>759</v>
      </c>
      <c r="D631" t="s">
        <v>507</v>
      </c>
      <c r="E631">
        <v>0</v>
      </c>
    </row>
    <row r="632" spans="3:5" x14ac:dyDescent="0.4">
      <c r="C632" t="s">
        <v>759</v>
      </c>
      <c r="D632" t="s">
        <v>508</v>
      </c>
      <c r="E632">
        <v>0</v>
      </c>
    </row>
    <row r="633" spans="3:5" x14ac:dyDescent="0.4">
      <c r="C633" t="s">
        <v>759</v>
      </c>
      <c r="D633" t="s">
        <v>509</v>
      </c>
      <c r="E633">
        <v>0</v>
      </c>
    </row>
    <row r="634" spans="3:5" x14ac:dyDescent="0.4">
      <c r="C634" t="s">
        <v>759</v>
      </c>
      <c r="D634" t="s">
        <v>510</v>
      </c>
      <c r="E634">
        <v>0</v>
      </c>
    </row>
    <row r="635" spans="3:5" x14ac:dyDescent="0.4">
      <c r="C635" t="s">
        <v>759</v>
      </c>
      <c r="D635" t="s">
        <v>511</v>
      </c>
      <c r="E635">
        <v>0</v>
      </c>
    </row>
    <row r="636" spans="3:5" x14ac:dyDescent="0.4">
      <c r="C636" t="s">
        <v>759</v>
      </c>
      <c r="D636" t="s">
        <v>512</v>
      </c>
      <c r="E636">
        <v>0</v>
      </c>
    </row>
    <row r="637" spans="3:5" x14ac:dyDescent="0.4">
      <c r="C637" t="s">
        <v>759</v>
      </c>
      <c r="D637" t="s">
        <v>695</v>
      </c>
      <c r="E637">
        <v>0</v>
      </c>
    </row>
    <row r="638" spans="3:5" x14ac:dyDescent="0.4">
      <c r="C638" t="s">
        <v>759</v>
      </c>
      <c r="D638" t="s">
        <v>696</v>
      </c>
      <c r="E638">
        <v>100</v>
      </c>
    </row>
    <row r="639" spans="3:5" x14ac:dyDescent="0.4">
      <c r="C639" t="s">
        <v>759</v>
      </c>
      <c r="D639" t="s">
        <v>697</v>
      </c>
      <c r="E639">
        <v>0</v>
      </c>
    </row>
    <row r="640" spans="3:5" x14ac:dyDescent="0.4">
      <c r="C640" t="s">
        <v>759</v>
      </c>
      <c r="D640" t="s">
        <v>698</v>
      </c>
      <c r="E640">
        <v>0</v>
      </c>
    </row>
    <row r="641" spans="3:5" x14ac:dyDescent="0.4">
      <c r="C641" t="s">
        <v>759</v>
      </c>
      <c r="D641" t="s">
        <v>699</v>
      </c>
      <c r="E641">
        <v>0</v>
      </c>
    </row>
    <row r="642" spans="3:5" x14ac:dyDescent="0.4">
      <c r="C642" t="s">
        <v>759</v>
      </c>
      <c r="D642" t="s">
        <v>700</v>
      </c>
      <c r="E642">
        <v>0</v>
      </c>
    </row>
    <row r="643" spans="3:5" x14ac:dyDescent="0.4">
      <c r="C643" t="s">
        <v>759</v>
      </c>
      <c r="D643" t="s">
        <v>701</v>
      </c>
      <c r="E643">
        <v>700</v>
      </c>
    </row>
    <row r="644" spans="3:5" x14ac:dyDescent="0.4">
      <c r="C644" t="s">
        <v>759</v>
      </c>
      <c r="D644" t="s">
        <v>702</v>
      </c>
      <c r="E644">
        <v>0</v>
      </c>
    </row>
    <row r="645" spans="3:5" x14ac:dyDescent="0.4">
      <c r="C645" t="s">
        <v>759</v>
      </c>
      <c r="D645" t="s">
        <v>703</v>
      </c>
      <c r="E645">
        <v>100</v>
      </c>
    </row>
    <row r="646" spans="3:5" x14ac:dyDescent="0.4">
      <c r="C646" t="s">
        <v>759</v>
      </c>
      <c r="D646" t="s">
        <v>704</v>
      </c>
      <c r="E646">
        <v>0</v>
      </c>
    </row>
    <row r="647" spans="3:5" x14ac:dyDescent="0.4">
      <c r="C647" t="s">
        <v>759</v>
      </c>
      <c r="D647" t="s">
        <v>705</v>
      </c>
      <c r="E647">
        <v>700</v>
      </c>
    </row>
    <row r="648" spans="3:5" x14ac:dyDescent="0.4">
      <c r="C648" t="s">
        <v>759</v>
      </c>
      <c r="D648" t="s">
        <v>706</v>
      </c>
      <c r="E648">
        <v>200</v>
      </c>
    </row>
    <row r="649" spans="3:5" x14ac:dyDescent="0.4">
      <c r="C649" t="s">
        <v>759</v>
      </c>
      <c r="D649" t="s">
        <v>707</v>
      </c>
      <c r="E649">
        <v>100</v>
      </c>
    </row>
    <row r="650" spans="3:5" x14ac:dyDescent="0.4">
      <c r="C650" t="s">
        <v>759</v>
      </c>
      <c r="D650" t="s">
        <v>708</v>
      </c>
      <c r="E650">
        <v>0</v>
      </c>
    </row>
    <row r="651" spans="3:5" x14ac:dyDescent="0.4">
      <c r="C651" t="s">
        <v>759</v>
      </c>
      <c r="D651" t="s">
        <v>709</v>
      </c>
      <c r="E651">
        <v>0</v>
      </c>
    </row>
    <row r="652" spans="3:5" x14ac:dyDescent="0.4">
      <c r="C652" t="s">
        <v>759</v>
      </c>
      <c r="D652" t="s">
        <v>710</v>
      </c>
      <c r="E652">
        <v>700</v>
      </c>
    </row>
    <row r="653" spans="3:5" x14ac:dyDescent="0.4">
      <c r="C653" t="s">
        <v>759</v>
      </c>
      <c r="D653" t="s">
        <v>711</v>
      </c>
      <c r="E653">
        <v>0</v>
      </c>
    </row>
    <row r="654" spans="3:5" x14ac:dyDescent="0.4">
      <c r="C654" t="s">
        <v>759</v>
      </c>
      <c r="D654" t="s">
        <v>712</v>
      </c>
      <c r="E654">
        <v>200</v>
      </c>
    </row>
    <row r="655" spans="3:5" x14ac:dyDescent="0.4">
      <c r="C655" t="s">
        <v>759</v>
      </c>
      <c r="D655" t="s">
        <v>713</v>
      </c>
      <c r="E655">
        <v>200</v>
      </c>
    </row>
    <row r="656" spans="3:5" x14ac:dyDescent="0.4">
      <c r="C656" t="s">
        <v>759</v>
      </c>
      <c r="D656" t="s">
        <v>714</v>
      </c>
      <c r="E656">
        <v>600</v>
      </c>
    </row>
    <row r="657" spans="3:5" x14ac:dyDescent="0.4">
      <c r="C657" t="s">
        <v>759</v>
      </c>
      <c r="D657" t="s">
        <v>715</v>
      </c>
      <c r="E657">
        <v>300</v>
      </c>
    </row>
    <row r="658" spans="3:5" x14ac:dyDescent="0.4">
      <c r="C658" t="s">
        <v>759</v>
      </c>
      <c r="D658" t="s">
        <v>716</v>
      </c>
      <c r="E658">
        <v>800</v>
      </c>
    </row>
    <row r="659" spans="3:5" x14ac:dyDescent="0.4">
      <c r="C659" t="s">
        <v>759</v>
      </c>
      <c r="D659" t="s">
        <v>717</v>
      </c>
      <c r="E659">
        <v>0</v>
      </c>
    </row>
    <row r="660" spans="3:5" x14ac:dyDescent="0.4">
      <c r="C660" t="s">
        <v>759</v>
      </c>
      <c r="D660" t="s">
        <v>718</v>
      </c>
      <c r="E660">
        <v>1300</v>
      </c>
    </row>
    <row r="661" spans="3:5" x14ac:dyDescent="0.4">
      <c r="C661" t="s">
        <v>759</v>
      </c>
      <c r="D661" t="s">
        <v>719</v>
      </c>
      <c r="E661">
        <v>0</v>
      </c>
    </row>
    <row r="662" spans="3:5" x14ac:dyDescent="0.4">
      <c r="C662" t="s">
        <v>759</v>
      </c>
      <c r="D662" t="s">
        <v>720</v>
      </c>
      <c r="E662">
        <v>0</v>
      </c>
    </row>
    <row r="663" spans="3:5" x14ac:dyDescent="0.4">
      <c r="C663" t="s">
        <v>759</v>
      </c>
      <c r="D663" t="s">
        <v>721</v>
      </c>
      <c r="E663">
        <v>0</v>
      </c>
    </row>
    <row r="664" spans="3:5" x14ac:dyDescent="0.4">
      <c r="C664" t="s">
        <v>759</v>
      </c>
      <c r="D664" t="s">
        <v>722</v>
      </c>
      <c r="E664">
        <v>0</v>
      </c>
    </row>
    <row r="665" spans="3:5" x14ac:dyDescent="0.4">
      <c r="C665" t="s">
        <v>759</v>
      </c>
      <c r="D665" t="s">
        <v>723</v>
      </c>
      <c r="E665">
        <v>0</v>
      </c>
    </row>
    <row r="666" spans="3:5" x14ac:dyDescent="0.4">
      <c r="C666" t="s">
        <v>759</v>
      </c>
      <c r="D666" t="s">
        <v>724</v>
      </c>
      <c r="E666">
        <v>3400</v>
      </c>
    </row>
    <row r="667" spans="3:5" x14ac:dyDescent="0.4">
      <c r="C667" t="s">
        <v>760</v>
      </c>
      <c r="D667" t="s">
        <v>513</v>
      </c>
      <c r="E667">
        <v>8700</v>
      </c>
    </row>
    <row r="668" spans="3:5" x14ac:dyDescent="0.4">
      <c r="C668" t="s">
        <v>760</v>
      </c>
      <c r="D668" t="s">
        <v>514</v>
      </c>
      <c r="E668">
        <v>500</v>
      </c>
    </row>
    <row r="669" spans="3:5" x14ac:dyDescent="0.4">
      <c r="C669" t="s">
        <v>760</v>
      </c>
      <c r="D669" t="s">
        <v>515</v>
      </c>
      <c r="E669">
        <v>0</v>
      </c>
    </row>
    <row r="670" spans="3:5" x14ac:dyDescent="0.4">
      <c r="C670" t="s">
        <v>760</v>
      </c>
      <c r="D670" t="s">
        <v>516</v>
      </c>
      <c r="E670">
        <v>0</v>
      </c>
    </row>
    <row r="671" spans="3:5" x14ac:dyDescent="0.4">
      <c r="C671" t="s">
        <v>760</v>
      </c>
      <c r="D671" t="s">
        <v>517</v>
      </c>
      <c r="E671">
        <v>300</v>
      </c>
    </row>
    <row r="672" spans="3:5" x14ac:dyDescent="0.4">
      <c r="C672" t="s">
        <v>760</v>
      </c>
      <c r="D672" t="s">
        <v>518</v>
      </c>
      <c r="E672">
        <v>10200</v>
      </c>
    </row>
    <row r="673" spans="3:5" x14ac:dyDescent="0.4">
      <c r="C673" t="s">
        <v>760</v>
      </c>
      <c r="D673" t="s">
        <v>519</v>
      </c>
      <c r="E673">
        <v>1500</v>
      </c>
    </row>
    <row r="674" spans="3:5" x14ac:dyDescent="0.4">
      <c r="C674" t="s">
        <v>760</v>
      </c>
      <c r="D674" t="s">
        <v>520</v>
      </c>
      <c r="E674">
        <v>2700</v>
      </c>
    </row>
    <row r="675" spans="3:5" x14ac:dyDescent="0.4">
      <c r="C675" t="s">
        <v>760</v>
      </c>
      <c r="D675" t="s">
        <v>521</v>
      </c>
      <c r="E675">
        <v>700</v>
      </c>
    </row>
    <row r="676" spans="3:5" x14ac:dyDescent="0.4">
      <c r="C676" t="s">
        <v>760</v>
      </c>
      <c r="D676" t="s">
        <v>522</v>
      </c>
      <c r="E676">
        <v>400</v>
      </c>
    </row>
    <row r="677" spans="3:5" x14ac:dyDescent="0.4">
      <c r="C677" t="s">
        <v>760</v>
      </c>
      <c r="D677" t="s">
        <v>523</v>
      </c>
      <c r="E677">
        <v>800</v>
      </c>
    </row>
    <row r="678" spans="3:5" x14ac:dyDescent="0.4">
      <c r="C678" t="s">
        <v>760</v>
      </c>
      <c r="D678" t="s">
        <v>524</v>
      </c>
      <c r="E678">
        <v>1700</v>
      </c>
    </row>
    <row r="679" spans="3:5" x14ac:dyDescent="0.4">
      <c r="C679" t="s">
        <v>760</v>
      </c>
      <c r="D679" t="s">
        <v>525</v>
      </c>
      <c r="E679">
        <v>900</v>
      </c>
    </row>
    <row r="680" spans="3:5" x14ac:dyDescent="0.4">
      <c r="C680" t="s">
        <v>760</v>
      </c>
      <c r="D680" t="s">
        <v>526</v>
      </c>
      <c r="E680">
        <v>500</v>
      </c>
    </row>
    <row r="681" spans="3:5" x14ac:dyDescent="0.4">
      <c r="C681" t="s">
        <v>760</v>
      </c>
      <c r="D681" t="s">
        <v>527</v>
      </c>
      <c r="E681">
        <v>1300</v>
      </c>
    </row>
    <row r="682" spans="3:5" x14ac:dyDescent="0.4">
      <c r="C682" t="s">
        <v>760</v>
      </c>
      <c r="D682" t="s">
        <v>528</v>
      </c>
      <c r="E682">
        <v>3600</v>
      </c>
    </row>
    <row r="683" spans="3:5" x14ac:dyDescent="0.4">
      <c r="C683" t="s">
        <v>760</v>
      </c>
      <c r="D683" t="s">
        <v>529</v>
      </c>
      <c r="E683">
        <v>400</v>
      </c>
    </row>
    <row r="684" spans="3:5" x14ac:dyDescent="0.4">
      <c r="C684" t="s">
        <v>760</v>
      </c>
      <c r="D684" t="s">
        <v>530</v>
      </c>
      <c r="E684">
        <v>800</v>
      </c>
    </row>
    <row r="685" spans="3:5" x14ac:dyDescent="0.4">
      <c r="C685" t="s">
        <v>760</v>
      </c>
      <c r="D685" t="s">
        <v>531</v>
      </c>
      <c r="E685">
        <v>1100</v>
      </c>
    </row>
    <row r="686" spans="3:5" x14ac:dyDescent="0.4">
      <c r="C686" t="s">
        <v>760</v>
      </c>
      <c r="D686" t="s">
        <v>532</v>
      </c>
      <c r="E686">
        <v>0</v>
      </c>
    </row>
    <row r="687" spans="3:5" x14ac:dyDescent="0.4">
      <c r="C687" t="s">
        <v>760</v>
      </c>
      <c r="D687" t="s">
        <v>533</v>
      </c>
      <c r="E687">
        <v>900</v>
      </c>
    </row>
    <row r="688" spans="3:5" x14ac:dyDescent="0.4">
      <c r="C688" t="s">
        <v>760</v>
      </c>
      <c r="D688" t="s">
        <v>534</v>
      </c>
      <c r="E688">
        <v>200</v>
      </c>
    </row>
    <row r="689" spans="3:5" x14ac:dyDescent="0.4">
      <c r="C689" t="s">
        <v>760</v>
      </c>
      <c r="D689" t="s">
        <v>535</v>
      </c>
      <c r="E689">
        <v>0</v>
      </c>
    </row>
    <row r="690" spans="3:5" x14ac:dyDescent="0.4">
      <c r="C690" t="s">
        <v>760</v>
      </c>
      <c r="D690" t="s">
        <v>536</v>
      </c>
      <c r="E690">
        <v>600</v>
      </c>
    </row>
    <row r="691" spans="3:5" x14ac:dyDescent="0.4">
      <c r="C691" t="s">
        <v>760</v>
      </c>
      <c r="D691" t="s">
        <v>537</v>
      </c>
      <c r="E691">
        <v>400</v>
      </c>
    </row>
    <row r="692" spans="3:5" x14ac:dyDescent="0.4">
      <c r="C692" t="s">
        <v>760</v>
      </c>
      <c r="D692" t="s">
        <v>538</v>
      </c>
      <c r="E692">
        <v>1800</v>
      </c>
    </row>
    <row r="693" spans="3:5" x14ac:dyDescent="0.4">
      <c r="C693" t="s">
        <v>760</v>
      </c>
      <c r="D693" t="s">
        <v>539</v>
      </c>
      <c r="E693">
        <v>0</v>
      </c>
    </row>
    <row r="694" spans="3:5" x14ac:dyDescent="0.4">
      <c r="C694" t="s">
        <v>760</v>
      </c>
      <c r="D694" t="s">
        <v>540</v>
      </c>
      <c r="E694">
        <v>300</v>
      </c>
    </row>
    <row r="695" spans="3:5" x14ac:dyDescent="0.4">
      <c r="C695" t="s">
        <v>760</v>
      </c>
      <c r="D695" t="s">
        <v>541</v>
      </c>
      <c r="E695">
        <v>1100</v>
      </c>
    </row>
    <row r="696" spans="3:5" x14ac:dyDescent="0.4">
      <c r="C696" t="s">
        <v>760</v>
      </c>
      <c r="D696" t="s">
        <v>542</v>
      </c>
      <c r="E696">
        <v>0</v>
      </c>
    </row>
    <row r="697" spans="3:5" x14ac:dyDescent="0.4">
      <c r="C697" t="s">
        <v>760</v>
      </c>
      <c r="D697" t="s">
        <v>543</v>
      </c>
      <c r="E697">
        <v>100</v>
      </c>
    </row>
    <row r="698" spans="3:5" x14ac:dyDescent="0.4">
      <c r="C698" t="s">
        <v>760</v>
      </c>
      <c r="D698" t="s">
        <v>544</v>
      </c>
      <c r="E698">
        <v>1500</v>
      </c>
    </row>
    <row r="699" spans="3:5" x14ac:dyDescent="0.4">
      <c r="C699" t="s">
        <v>760</v>
      </c>
      <c r="D699" t="s">
        <v>545</v>
      </c>
      <c r="E699">
        <v>300</v>
      </c>
    </row>
    <row r="700" spans="3:5" x14ac:dyDescent="0.4">
      <c r="C700" t="s">
        <v>760</v>
      </c>
      <c r="D700" t="s">
        <v>546</v>
      </c>
      <c r="E700">
        <v>200</v>
      </c>
    </row>
    <row r="701" spans="3:5" x14ac:dyDescent="0.4">
      <c r="C701" t="s">
        <v>760</v>
      </c>
      <c r="D701" t="s">
        <v>547</v>
      </c>
      <c r="E701">
        <v>0</v>
      </c>
    </row>
    <row r="702" spans="3:5" x14ac:dyDescent="0.4">
      <c r="C702" t="s">
        <v>760</v>
      </c>
      <c r="D702" t="s">
        <v>548</v>
      </c>
      <c r="E702">
        <v>0</v>
      </c>
    </row>
    <row r="703" spans="3:5" x14ac:dyDescent="0.4">
      <c r="C703" t="s">
        <v>760</v>
      </c>
      <c r="D703" t="s">
        <v>549</v>
      </c>
      <c r="E703">
        <v>0</v>
      </c>
    </row>
    <row r="704" spans="3:5" x14ac:dyDescent="0.4">
      <c r="C704" t="s">
        <v>760</v>
      </c>
      <c r="D704" t="s">
        <v>550</v>
      </c>
      <c r="E704">
        <v>1600</v>
      </c>
    </row>
    <row r="705" spans="3:5" x14ac:dyDescent="0.4">
      <c r="C705" t="s">
        <v>760</v>
      </c>
      <c r="D705" t="s">
        <v>551</v>
      </c>
      <c r="E705">
        <v>0</v>
      </c>
    </row>
    <row r="706" spans="3:5" x14ac:dyDescent="0.4">
      <c r="C706" t="s">
        <v>760</v>
      </c>
      <c r="D706" t="s">
        <v>552</v>
      </c>
      <c r="E706">
        <v>800</v>
      </c>
    </row>
    <row r="707" spans="3:5" x14ac:dyDescent="0.4">
      <c r="C707" t="s">
        <v>760</v>
      </c>
      <c r="D707" t="s">
        <v>553</v>
      </c>
      <c r="E707">
        <v>100</v>
      </c>
    </row>
    <row r="708" spans="3:5" x14ac:dyDescent="0.4">
      <c r="C708" t="s">
        <v>760</v>
      </c>
      <c r="D708" t="s">
        <v>554</v>
      </c>
      <c r="E708">
        <v>0</v>
      </c>
    </row>
    <row r="709" spans="3:5" x14ac:dyDescent="0.4">
      <c r="C709" t="s">
        <v>760</v>
      </c>
      <c r="D709" t="s">
        <v>555</v>
      </c>
      <c r="E709">
        <v>0</v>
      </c>
    </row>
    <row r="710" spans="3:5" x14ac:dyDescent="0.4">
      <c r="C710" t="s">
        <v>760</v>
      </c>
      <c r="D710" t="s">
        <v>556</v>
      </c>
      <c r="E710">
        <v>0</v>
      </c>
    </row>
    <row r="711" spans="3:5" x14ac:dyDescent="0.4">
      <c r="C711" t="s">
        <v>760</v>
      </c>
      <c r="D711" t="s">
        <v>557</v>
      </c>
      <c r="E711">
        <v>0</v>
      </c>
    </row>
    <row r="712" spans="3:5" x14ac:dyDescent="0.4">
      <c r="C712" t="s">
        <v>760</v>
      </c>
      <c r="D712" t="s">
        <v>558</v>
      </c>
      <c r="E712">
        <v>1200</v>
      </c>
    </row>
    <row r="713" spans="3:5" x14ac:dyDescent="0.4">
      <c r="C713" t="s">
        <v>760</v>
      </c>
      <c r="D713" t="s">
        <v>559</v>
      </c>
      <c r="E713">
        <v>1000</v>
      </c>
    </row>
    <row r="714" spans="3:5" x14ac:dyDescent="0.4">
      <c r="C714" t="s">
        <v>760</v>
      </c>
      <c r="D714" t="s">
        <v>560</v>
      </c>
      <c r="E714">
        <v>200</v>
      </c>
    </row>
    <row r="715" spans="3:5" x14ac:dyDescent="0.4">
      <c r="C715" t="s">
        <v>760</v>
      </c>
      <c r="D715" t="s">
        <v>561</v>
      </c>
      <c r="E715">
        <v>700</v>
      </c>
    </row>
    <row r="716" spans="3:5" x14ac:dyDescent="0.4">
      <c r="C716" t="s">
        <v>760</v>
      </c>
      <c r="D716" t="s">
        <v>562</v>
      </c>
      <c r="E716">
        <v>0</v>
      </c>
    </row>
    <row r="717" spans="3:5" x14ac:dyDescent="0.4">
      <c r="C717" t="s">
        <v>760</v>
      </c>
      <c r="D717" t="s">
        <v>563</v>
      </c>
      <c r="E717">
        <v>0</v>
      </c>
    </row>
    <row r="718" spans="3:5" x14ac:dyDescent="0.4">
      <c r="C718" t="s">
        <v>760</v>
      </c>
      <c r="D718" t="s">
        <v>564</v>
      </c>
      <c r="E718">
        <v>0</v>
      </c>
    </row>
    <row r="719" spans="3:5" x14ac:dyDescent="0.4">
      <c r="C719" t="s">
        <v>760</v>
      </c>
      <c r="D719" t="s">
        <v>565</v>
      </c>
      <c r="E719">
        <v>100</v>
      </c>
    </row>
    <row r="720" spans="3:5" x14ac:dyDescent="0.4">
      <c r="C720" t="s">
        <v>760</v>
      </c>
      <c r="D720" t="s">
        <v>566</v>
      </c>
      <c r="E720">
        <v>0</v>
      </c>
    </row>
    <row r="721" spans="3:5" x14ac:dyDescent="0.4">
      <c r="C721" t="s">
        <v>760</v>
      </c>
      <c r="D721" t="s">
        <v>567</v>
      </c>
      <c r="E721">
        <v>0</v>
      </c>
    </row>
    <row r="722" spans="3:5" x14ac:dyDescent="0.4">
      <c r="C722" t="s">
        <v>760</v>
      </c>
      <c r="D722" t="s">
        <v>568</v>
      </c>
      <c r="E722">
        <v>100</v>
      </c>
    </row>
    <row r="723" spans="3:5" x14ac:dyDescent="0.4">
      <c r="C723" t="s">
        <v>760</v>
      </c>
      <c r="D723" t="s">
        <v>569</v>
      </c>
      <c r="E723">
        <v>0</v>
      </c>
    </row>
    <row r="724" spans="3:5" x14ac:dyDescent="0.4">
      <c r="C724" t="s">
        <v>760</v>
      </c>
      <c r="D724" t="s">
        <v>570</v>
      </c>
      <c r="E724">
        <v>400</v>
      </c>
    </row>
    <row r="725" spans="3:5" x14ac:dyDescent="0.4">
      <c r="C725" t="s">
        <v>760</v>
      </c>
      <c r="D725" t="s">
        <v>571</v>
      </c>
      <c r="E725">
        <v>200</v>
      </c>
    </row>
    <row r="726" spans="3:5" x14ac:dyDescent="0.4">
      <c r="C726" t="s">
        <v>760</v>
      </c>
      <c r="D726" t="s">
        <v>572</v>
      </c>
      <c r="E726">
        <v>0</v>
      </c>
    </row>
    <row r="727" spans="3:5" x14ac:dyDescent="0.4">
      <c r="C727" t="s">
        <v>760</v>
      </c>
      <c r="D727" t="s">
        <v>573</v>
      </c>
      <c r="E727">
        <v>2000</v>
      </c>
    </row>
    <row r="728" spans="3:5" x14ac:dyDescent="0.4">
      <c r="C728" t="s">
        <v>760</v>
      </c>
      <c r="D728" t="s">
        <v>574</v>
      </c>
      <c r="E728">
        <v>100</v>
      </c>
    </row>
    <row r="729" spans="3:5" x14ac:dyDescent="0.4">
      <c r="C729" t="s">
        <v>760</v>
      </c>
      <c r="D729" t="s">
        <v>575</v>
      </c>
      <c r="E729">
        <v>600</v>
      </c>
    </row>
    <row r="730" spans="3:5" x14ac:dyDescent="0.4">
      <c r="C730" t="s">
        <v>760</v>
      </c>
      <c r="D730" t="s">
        <v>576</v>
      </c>
      <c r="E730">
        <v>100</v>
      </c>
    </row>
    <row r="731" spans="3:5" x14ac:dyDescent="0.4">
      <c r="C731" t="s">
        <v>760</v>
      </c>
      <c r="D731" t="s">
        <v>577</v>
      </c>
      <c r="E731">
        <v>0</v>
      </c>
    </row>
    <row r="732" spans="3:5" x14ac:dyDescent="0.4">
      <c r="C732" t="s">
        <v>760</v>
      </c>
      <c r="D732" t="s">
        <v>578</v>
      </c>
      <c r="E732">
        <v>1900</v>
      </c>
    </row>
    <row r="733" spans="3:5" x14ac:dyDescent="0.4">
      <c r="C733" t="s">
        <v>760</v>
      </c>
      <c r="D733" t="s">
        <v>579</v>
      </c>
      <c r="E733">
        <v>1100</v>
      </c>
    </row>
    <row r="734" spans="3:5" x14ac:dyDescent="0.4">
      <c r="C734" t="s">
        <v>760</v>
      </c>
      <c r="D734" t="s">
        <v>580</v>
      </c>
      <c r="E734">
        <v>0</v>
      </c>
    </row>
    <row r="735" spans="3:5" x14ac:dyDescent="0.4">
      <c r="C735" t="s">
        <v>760</v>
      </c>
      <c r="D735" t="s">
        <v>581</v>
      </c>
      <c r="E735">
        <v>200</v>
      </c>
    </row>
    <row r="736" spans="3:5" x14ac:dyDescent="0.4">
      <c r="C736" t="s">
        <v>760</v>
      </c>
      <c r="D736" t="s">
        <v>582</v>
      </c>
      <c r="E736">
        <v>100</v>
      </c>
    </row>
    <row r="737" spans="3:5" x14ac:dyDescent="0.4">
      <c r="C737" t="s">
        <v>760</v>
      </c>
      <c r="D737" t="s">
        <v>583</v>
      </c>
      <c r="E737">
        <v>100</v>
      </c>
    </row>
    <row r="738" spans="3:5" x14ac:dyDescent="0.4">
      <c r="C738" t="s">
        <v>760</v>
      </c>
      <c r="D738" t="s">
        <v>584</v>
      </c>
      <c r="E738">
        <v>100</v>
      </c>
    </row>
    <row r="739" spans="3:5" x14ac:dyDescent="0.4">
      <c r="C739" t="s">
        <v>760</v>
      </c>
      <c r="D739" t="s">
        <v>585</v>
      </c>
      <c r="E739">
        <v>600</v>
      </c>
    </row>
    <row r="740" spans="3:5" x14ac:dyDescent="0.4">
      <c r="C740" t="s">
        <v>760</v>
      </c>
      <c r="D740" t="s">
        <v>586</v>
      </c>
      <c r="E740">
        <v>0</v>
      </c>
    </row>
    <row r="741" spans="3:5" x14ac:dyDescent="0.4">
      <c r="C741" t="s">
        <v>760</v>
      </c>
      <c r="D741" t="s">
        <v>587</v>
      </c>
      <c r="E741">
        <v>400</v>
      </c>
    </row>
    <row r="742" spans="3:5" x14ac:dyDescent="0.4">
      <c r="C742" t="s">
        <v>760</v>
      </c>
      <c r="D742" t="s">
        <v>588</v>
      </c>
      <c r="E742">
        <v>100</v>
      </c>
    </row>
    <row r="743" spans="3:5" x14ac:dyDescent="0.4">
      <c r="C743" t="s">
        <v>760</v>
      </c>
      <c r="D743" t="s">
        <v>589</v>
      </c>
      <c r="E743">
        <v>0</v>
      </c>
    </row>
    <row r="744" spans="3:5" x14ac:dyDescent="0.4">
      <c r="C744" t="s">
        <v>760</v>
      </c>
      <c r="D744" t="s">
        <v>590</v>
      </c>
      <c r="E744">
        <v>2800</v>
      </c>
    </row>
    <row r="745" spans="3:5" x14ac:dyDescent="0.4">
      <c r="C745" t="s">
        <v>760</v>
      </c>
      <c r="D745" t="s">
        <v>591</v>
      </c>
      <c r="E745">
        <v>200</v>
      </c>
    </row>
    <row r="746" spans="3:5" x14ac:dyDescent="0.4">
      <c r="C746" t="s">
        <v>760</v>
      </c>
      <c r="D746" t="s">
        <v>592</v>
      </c>
      <c r="E746">
        <v>100</v>
      </c>
    </row>
    <row r="747" spans="3:5" x14ac:dyDescent="0.4">
      <c r="C747" t="s">
        <v>760</v>
      </c>
      <c r="D747" t="s">
        <v>593</v>
      </c>
      <c r="E747">
        <v>0</v>
      </c>
    </row>
    <row r="748" spans="3:5" x14ac:dyDescent="0.4">
      <c r="C748" t="s">
        <v>760</v>
      </c>
      <c r="D748" t="s">
        <v>594</v>
      </c>
      <c r="E748">
        <v>0</v>
      </c>
    </row>
    <row r="749" spans="3:5" x14ac:dyDescent="0.4">
      <c r="C749" t="s">
        <v>760</v>
      </c>
      <c r="D749" t="s">
        <v>595</v>
      </c>
      <c r="E749">
        <v>0</v>
      </c>
    </row>
    <row r="750" spans="3:5" x14ac:dyDescent="0.4">
      <c r="C750" t="s">
        <v>760</v>
      </c>
      <c r="D750" t="s">
        <v>596</v>
      </c>
      <c r="E750">
        <v>0</v>
      </c>
    </row>
    <row r="751" spans="3:5" x14ac:dyDescent="0.4">
      <c r="C751" t="s">
        <v>760</v>
      </c>
      <c r="D751" t="s">
        <v>597</v>
      </c>
      <c r="E751">
        <v>0</v>
      </c>
    </row>
    <row r="752" spans="3:5" x14ac:dyDescent="0.4">
      <c r="C752" t="s">
        <v>760</v>
      </c>
      <c r="D752" t="s">
        <v>598</v>
      </c>
      <c r="E752">
        <v>2900</v>
      </c>
    </row>
    <row r="753" spans="3:5" x14ac:dyDescent="0.4">
      <c r="C753" t="s">
        <v>760</v>
      </c>
      <c r="D753" t="s">
        <v>599</v>
      </c>
      <c r="E753">
        <v>0</v>
      </c>
    </row>
    <row r="754" spans="3:5" x14ac:dyDescent="0.4">
      <c r="C754" t="s">
        <v>760</v>
      </c>
      <c r="D754" t="s">
        <v>600</v>
      </c>
      <c r="E754">
        <v>0</v>
      </c>
    </row>
    <row r="755" spans="3:5" x14ac:dyDescent="0.4">
      <c r="C755" t="s">
        <v>760</v>
      </c>
      <c r="D755" t="s">
        <v>601</v>
      </c>
      <c r="E755">
        <v>0</v>
      </c>
    </row>
    <row r="756" spans="3:5" x14ac:dyDescent="0.4">
      <c r="C756" t="s">
        <v>760</v>
      </c>
      <c r="D756" t="s">
        <v>602</v>
      </c>
      <c r="E756">
        <v>0</v>
      </c>
    </row>
    <row r="757" spans="3:5" x14ac:dyDescent="0.4">
      <c r="C757" t="s">
        <v>760</v>
      </c>
      <c r="D757" t="s">
        <v>603</v>
      </c>
      <c r="E757">
        <v>0</v>
      </c>
    </row>
    <row r="758" spans="3:5" x14ac:dyDescent="0.4">
      <c r="C758" t="s">
        <v>760</v>
      </c>
      <c r="D758" t="s">
        <v>604</v>
      </c>
      <c r="E758">
        <v>200</v>
      </c>
    </row>
    <row r="759" spans="3:5" x14ac:dyDescent="0.4">
      <c r="C759" t="s">
        <v>760</v>
      </c>
      <c r="D759" t="s">
        <v>605</v>
      </c>
      <c r="E759">
        <v>0</v>
      </c>
    </row>
    <row r="760" spans="3:5" x14ac:dyDescent="0.4">
      <c r="C760" t="s">
        <v>760</v>
      </c>
      <c r="D760" t="s">
        <v>606</v>
      </c>
      <c r="E760">
        <v>0</v>
      </c>
    </row>
    <row r="761" spans="3:5" x14ac:dyDescent="0.4">
      <c r="C761" t="s">
        <v>760</v>
      </c>
      <c r="D761" t="s">
        <v>607</v>
      </c>
      <c r="E761">
        <v>0</v>
      </c>
    </row>
    <row r="762" spans="3:5" x14ac:dyDescent="0.4">
      <c r="C762" t="s">
        <v>760</v>
      </c>
      <c r="D762" t="s">
        <v>608</v>
      </c>
      <c r="E762">
        <v>0</v>
      </c>
    </row>
    <row r="763" spans="3:5" x14ac:dyDescent="0.4">
      <c r="C763" t="s">
        <v>760</v>
      </c>
      <c r="D763" t="s">
        <v>609</v>
      </c>
      <c r="E763">
        <v>0</v>
      </c>
    </row>
    <row r="764" spans="3:5" x14ac:dyDescent="0.4">
      <c r="C764" t="s">
        <v>760</v>
      </c>
      <c r="D764" t="s">
        <v>610</v>
      </c>
      <c r="E764">
        <v>0</v>
      </c>
    </row>
    <row r="765" spans="3:5" x14ac:dyDescent="0.4">
      <c r="C765" t="s">
        <v>760</v>
      </c>
      <c r="D765" t="s">
        <v>611</v>
      </c>
      <c r="E765">
        <v>0</v>
      </c>
    </row>
    <row r="766" spans="3:5" x14ac:dyDescent="0.4">
      <c r="C766" t="s">
        <v>760</v>
      </c>
      <c r="D766" t="s">
        <v>612</v>
      </c>
      <c r="E766">
        <v>1500</v>
      </c>
    </row>
    <row r="767" spans="3:5" x14ac:dyDescent="0.4">
      <c r="C767" t="s">
        <v>760</v>
      </c>
      <c r="D767" t="s">
        <v>613</v>
      </c>
      <c r="E767">
        <v>100</v>
      </c>
    </row>
    <row r="768" spans="3:5" x14ac:dyDescent="0.4">
      <c r="C768" t="s">
        <v>760</v>
      </c>
      <c r="D768" t="s">
        <v>614</v>
      </c>
      <c r="E768">
        <v>0</v>
      </c>
    </row>
    <row r="769" spans="3:5" x14ac:dyDescent="0.4">
      <c r="C769" t="s">
        <v>760</v>
      </c>
      <c r="D769" t="s">
        <v>615</v>
      </c>
      <c r="E769">
        <v>100</v>
      </c>
    </row>
    <row r="770" spans="3:5" x14ac:dyDescent="0.4">
      <c r="C770" t="s">
        <v>760</v>
      </c>
      <c r="D770" t="s">
        <v>616</v>
      </c>
      <c r="E770">
        <v>800</v>
      </c>
    </row>
    <row r="771" spans="3:5" x14ac:dyDescent="0.4">
      <c r="C771" t="s">
        <v>760</v>
      </c>
      <c r="D771" t="s">
        <v>617</v>
      </c>
      <c r="E771">
        <v>900</v>
      </c>
    </row>
    <row r="772" spans="3:5" x14ac:dyDescent="0.4">
      <c r="C772" t="s">
        <v>760</v>
      </c>
      <c r="D772" t="s">
        <v>618</v>
      </c>
      <c r="E772">
        <v>0</v>
      </c>
    </row>
    <row r="773" spans="3:5" x14ac:dyDescent="0.4">
      <c r="C773" t="s">
        <v>760</v>
      </c>
      <c r="D773" t="s">
        <v>619</v>
      </c>
      <c r="E773">
        <v>200</v>
      </c>
    </row>
    <row r="774" spans="3:5" x14ac:dyDescent="0.4">
      <c r="C774" t="s">
        <v>760</v>
      </c>
      <c r="D774" t="s">
        <v>620</v>
      </c>
      <c r="E774">
        <v>200</v>
      </c>
    </row>
    <row r="775" spans="3:5" x14ac:dyDescent="0.4">
      <c r="C775" t="s">
        <v>760</v>
      </c>
      <c r="D775" t="s">
        <v>621</v>
      </c>
      <c r="E775">
        <v>300</v>
      </c>
    </row>
    <row r="776" spans="3:5" x14ac:dyDescent="0.4">
      <c r="C776" t="s">
        <v>760</v>
      </c>
      <c r="D776" t="s">
        <v>622</v>
      </c>
      <c r="E776">
        <v>0</v>
      </c>
    </row>
    <row r="777" spans="3:5" x14ac:dyDescent="0.4">
      <c r="C777" t="s">
        <v>760</v>
      </c>
      <c r="D777" t="s">
        <v>623</v>
      </c>
      <c r="E777">
        <v>0</v>
      </c>
    </row>
    <row r="778" spans="3:5" x14ac:dyDescent="0.4">
      <c r="C778" t="s">
        <v>760</v>
      </c>
      <c r="D778" t="s">
        <v>624</v>
      </c>
      <c r="E778">
        <v>0</v>
      </c>
    </row>
    <row r="779" spans="3:5" x14ac:dyDescent="0.4">
      <c r="C779" t="s">
        <v>760</v>
      </c>
      <c r="D779" t="s">
        <v>625</v>
      </c>
      <c r="E779">
        <v>100</v>
      </c>
    </row>
    <row r="780" spans="3:5" x14ac:dyDescent="0.4">
      <c r="C780" t="s">
        <v>760</v>
      </c>
      <c r="D780" t="s">
        <v>626</v>
      </c>
      <c r="E780">
        <v>0</v>
      </c>
    </row>
    <row r="781" spans="3:5" x14ac:dyDescent="0.4">
      <c r="C781" t="s">
        <v>760</v>
      </c>
      <c r="D781" t="s">
        <v>627</v>
      </c>
      <c r="E781">
        <v>0</v>
      </c>
    </row>
    <row r="782" spans="3:5" x14ac:dyDescent="0.4">
      <c r="C782" t="s">
        <v>760</v>
      </c>
      <c r="D782" t="s">
        <v>628</v>
      </c>
      <c r="E782">
        <v>0</v>
      </c>
    </row>
    <row r="783" spans="3:5" x14ac:dyDescent="0.4">
      <c r="C783" t="s">
        <v>760</v>
      </c>
      <c r="D783" t="s">
        <v>629</v>
      </c>
      <c r="E783">
        <v>0</v>
      </c>
    </row>
    <row r="784" spans="3:5" x14ac:dyDescent="0.4">
      <c r="C784" t="s">
        <v>760</v>
      </c>
      <c r="D784" t="s">
        <v>630</v>
      </c>
      <c r="E784">
        <v>0</v>
      </c>
    </row>
    <row r="785" spans="3:5" x14ac:dyDescent="0.4">
      <c r="C785" t="s">
        <v>760</v>
      </c>
      <c r="D785" t="s">
        <v>631</v>
      </c>
      <c r="E785">
        <v>0</v>
      </c>
    </row>
    <row r="786" spans="3:5" x14ac:dyDescent="0.4">
      <c r="C786" t="s">
        <v>760</v>
      </c>
      <c r="D786" t="s">
        <v>632</v>
      </c>
      <c r="E786">
        <v>0</v>
      </c>
    </row>
    <row r="787" spans="3:5" x14ac:dyDescent="0.4">
      <c r="C787" t="s">
        <v>760</v>
      </c>
      <c r="D787" t="s">
        <v>633</v>
      </c>
      <c r="E787">
        <v>0</v>
      </c>
    </row>
    <row r="788" spans="3:5" x14ac:dyDescent="0.4">
      <c r="C788" t="s">
        <v>760</v>
      </c>
      <c r="D788" t="s">
        <v>634</v>
      </c>
      <c r="E788">
        <v>0</v>
      </c>
    </row>
    <row r="789" spans="3:5" x14ac:dyDescent="0.4">
      <c r="C789" t="s">
        <v>760</v>
      </c>
      <c r="D789" t="s">
        <v>635</v>
      </c>
      <c r="E789">
        <v>0</v>
      </c>
    </row>
    <row r="790" spans="3:5" x14ac:dyDescent="0.4">
      <c r="C790" t="s">
        <v>760</v>
      </c>
      <c r="D790" t="s">
        <v>636</v>
      </c>
      <c r="E790">
        <v>100</v>
      </c>
    </row>
    <row r="791" spans="3:5" x14ac:dyDescent="0.4">
      <c r="C791" t="s">
        <v>760</v>
      </c>
      <c r="D791" t="s">
        <v>637</v>
      </c>
      <c r="E791">
        <v>200</v>
      </c>
    </row>
    <row r="792" spans="3:5" x14ac:dyDescent="0.4">
      <c r="C792" t="s">
        <v>760</v>
      </c>
      <c r="D792" t="s">
        <v>638</v>
      </c>
      <c r="E792">
        <v>0</v>
      </c>
    </row>
    <row r="793" spans="3:5" x14ac:dyDescent="0.4">
      <c r="C793" t="s">
        <v>760</v>
      </c>
      <c r="D793" t="s">
        <v>639</v>
      </c>
      <c r="E793">
        <v>0</v>
      </c>
    </row>
    <row r="794" spans="3:5" x14ac:dyDescent="0.4">
      <c r="C794" t="s">
        <v>760</v>
      </c>
      <c r="D794" t="s">
        <v>640</v>
      </c>
      <c r="E794">
        <v>0</v>
      </c>
    </row>
    <row r="795" spans="3:5" x14ac:dyDescent="0.4">
      <c r="C795" t="s">
        <v>760</v>
      </c>
      <c r="D795" t="s">
        <v>641</v>
      </c>
      <c r="E795">
        <v>0</v>
      </c>
    </row>
    <row r="796" spans="3:5" x14ac:dyDescent="0.4">
      <c r="C796" t="s">
        <v>760</v>
      </c>
      <c r="D796" t="s">
        <v>642</v>
      </c>
      <c r="E796">
        <v>0</v>
      </c>
    </row>
    <row r="797" spans="3:5" x14ac:dyDescent="0.4">
      <c r="C797" t="s">
        <v>760</v>
      </c>
      <c r="D797" t="s">
        <v>643</v>
      </c>
      <c r="E797">
        <v>500</v>
      </c>
    </row>
    <row r="798" spans="3:5" x14ac:dyDescent="0.4">
      <c r="C798" t="s">
        <v>760</v>
      </c>
      <c r="D798" t="s">
        <v>644</v>
      </c>
      <c r="E798">
        <v>100</v>
      </c>
    </row>
    <row r="799" spans="3:5" x14ac:dyDescent="0.4">
      <c r="C799" t="s">
        <v>760</v>
      </c>
      <c r="D799" t="s">
        <v>645</v>
      </c>
      <c r="E799">
        <v>0</v>
      </c>
    </row>
    <row r="800" spans="3:5" x14ac:dyDescent="0.4">
      <c r="C800" t="s">
        <v>760</v>
      </c>
      <c r="D800" t="s">
        <v>646</v>
      </c>
      <c r="E800">
        <v>200</v>
      </c>
    </row>
    <row r="801" spans="3:5" x14ac:dyDescent="0.4">
      <c r="C801" t="s">
        <v>760</v>
      </c>
      <c r="D801" t="s">
        <v>647</v>
      </c>
      <c r="E801">
        <v>400</v>
      </c>
    </row>
    <row r="802" spans="3:5" x14ac:dyDescent="0.4">
      <c r="C802" t="s">
        <v>760</v>
      </c>
      <c r="D802" t="s">
        <v>648</v>
      </c>
      <c r="E802">
        <v>0</v>
      </c>
    </row>
    <row r="803" spans="3:5" x14ac:dyDescent="0.4">
      <c r="C803" t="s">
        <v>760</v>
      </c>
      <c r="D803" t="s">
        <v>649</v>
      </c>
      <c r="E803">
        <v>0</v>
      </c>
    </row>
    <row r="804" spans="3:5" x14ac:dyDescent="0.4">
      <c r="C804" t="s">
        <v>760</v>
      </c>
      <c r="D804" t="s">
        <v>650</v>
      </c>
      <c r="E804">
        <v>0</v>
      </c>
    </row>
    <row r="805" spans="3:5" x14ac:dyDescent="0.4">
      <c r="C805" t="s">
        <v>760</v>
      </c>
      <c r="D805" t="s">
        <v>651</v>
      </c>
      <c r="E805">
        <v>100</v>
      </c>
    </row>
    <row r="806" spans="3:5" x14ac:dyDescent="0.4">
      <c r="C806" t="s">
        <v>760</v>
      </c>
      <c r="D806" t="s">
        <v>652</v>
      </c>
      <c r="E806">
        <v>0</v>
      </c>
    </row>
    <row r="807" spans="3:5" x14ac:dyDescent="0.4">
      <c r="C807" t="s">
        <v>760</v>
      </c>
      <c r="D807" t="s">
        <v>653</v>
      </c>
      <c r="E807">
        <v>0</v>
      </c>
    </row>
    <row r="808" spans="3:5" x14ac:dyDescent="0.4">
      <c r="C808" t="s">
        <v>760</v>
      </c>
      <c r="D808" t="s">
        <v>654</v>
      </c>
      <c r="E808">
        <v>0</v>
      </c>
    </row>
    <row r="809" spans="3:5" x14ac:dyDescent="0.4">
      <c r="C809" t="s">
        <v>760</v>
      </c>
      <c r="D809" t="s">
        <v>655</v>
      </c>
      <c r="E809">
        <v>0</v>
      </c>
    </row>
    <row r="810" spans="3:5" x14ac:dyDescent="0.4">
      <c r="C810" t="s">
        <v>760</v>
      </c>
      <c r="D810" t="s">
        <v>656</v>
      </c>
      <c r="E810">
        <v>0</v>
      </c>
    </row>
    <row r="811" spans="3:5" x14ac:dyDescent="0.4">
      <c r="C811" t="s">
        <v>760</v>
      </c>
      <c r="D811" t="s">
        <v>657</v>
      </c>
      <c r="E811">
        <v>0</v>
      </c>
    </row>
    <row r="812" spans="3:5" x14ac:dyDescent="0.4">
      <c r="C812" t="s">
        <v>760</v>
      </c>
      <c r="D812" t="s">
        <v>658</v>
      </c>
      <c r="E812">
        <v>0</v>
      </c>
    </row>
    <row r="813" spans="3:5" x14ac:dyDescent="0.4">
      <c r="C813" t="s">
        <v>760</v>
      </c>
      <c r="D813" t="s">
        <v>659</v>
      </c>
      <c r="E813">
        <v>100</v>
      </c>
    </row>
    <row r="814" spans="3:5" x14ac:dyDescent="0.4">
      <c r="C814" t="s">
        <v>760</v>
      </c>
      <c r="D814" t="s">
        <v>660</v>
      </c>
      <c r="E814">
        <v>100</v>
      </c>
    </row>
    <row r="815" spans="3:5" x14ac:dyDescent="0.4">
      <c r="C815" t="s">
        <v>760</v>
      </c>
      <c r="D815" t="s">
        <v>661</v>
      </c>
      <c r="E815">
        <v>100</v>
      </c>
    </row>
    <row r="816" spans="3:5" x14ac:dyDescent="0.4">
      <c r="C816" t="s">
        <v>760</v>
      </c>
      <c r="D816" t="s">
        <v>662</v>
      </c>
      <c r="E816">
        <v>0</v>
      </c>
    </row>
    <row r="817" spans="3:5" x14ac:dyDescent="0.4">
      <c r="C817" t="s">
        <v>760</v>
      </c>
      <c r="D817" t="s">
        <v>663</v>
      </c>
      <c r="E817">
        <v>100</v>
      </c>
    </row>
    <row r="818" spans="3:5" x14ac:dyDescent="0.4">
      <c r="C818" t="s">
        <v>760</v>
      </c>
      <c r="D818" t="s">
        <v>664</v>
      </c>
      <c r="E818">
        <v>400</v>
      </c>
    </row>
    <row r="819" spans="3:5" x14ac:dyDescent="0.4">
      <c r="C819" t="s">
        <v>760</v>
      </c>
      <c r="D819" t="s">
        <v>665</v>
      </c>
      <c r="E819">
        <v>200</v>
      </c>
    </row>
    <row r="820" spans="3:5" x14ac:dyDescent="0.4">
      <c r="C820" t="s">
        <v>760</v>
      </c>
      <c r="D820" t="s">
        <v>666</v>
      </c>
      <c r="E820">
        <v>100</v>
      </c>
    </row>
    <row r="821" spans="3:5" x14ac:dyDescent="0.4">
      <c r="C821" t="s">
        <v>760</v>
      </c>
      <c r="D821" t="s">
        <v>667</v>
      </c>
      <c r="E821">
        <v>100</v>
      </c>
    </row>
    <row r="822" spans="3:5" x14ac:dyDescent="0.4">
      <c r="C822" t="s">
        <v>760</v>
      </c>
      <c r="D822" t="s">
        <v>668</v>
      </c>
      <c r="E822">
        <v>2700</v>
      </c>
    </row>
    <row r="823" spans="3:5" x14ac:dyDescent="0.4">
      <c r="C823" t="s">
        <v>760</v>
      </c>
      <c r="D823" t="s">
        <v>669</v>
      </c>
      <c r="E823">
        <v>1300</v>
      </c>
    </row>
    <row r="824" spans="3:5" x14ac:dyDescent="0.4">
      <c r="C824" t="s">
        <v>760</v>
      </c>
      <c r="D824" t="s">
        <v>670</v>
      </c>
      <c r="E824">
        <v>1100</v>
      </c>
    </row>
    <row r="825" spans="3:5" x14ac:dyDescent="0.4">
      <c r="C825" t="s">
        <v>760</v>
      </c>
      <c r="D825" t="s">
        <v>671</v>
      </c>
      <c r="E825">
        <v>0</v>
      </c>
    </row>
    <row r="826" spans="3:5" x14ac:dyDescent="0.4">
      <c r="C826" t="s">
        <v>760</v>
      </c>
      <c r="D826" t="s">
        <v>672</v>
      </c>
      <c r="E826">
        <v>0</v>
      </c>
    </row>
    <row r="827" spans="3:5" x14ac:dyDescent="0.4">
      <c r="C827" t="s">
        <v>760</v>
      </c>
      <c r="D827" t="s">
        <v>673</v>
      </c>
      <c r="E827">
        <v>100</v>
      </c>
    </row>
    <row r="828" spans="3:5" x14ac:dyDescent="0.4">
      <c r="C828" t="s">
        <v>760</v>
      </c>
      <c r="D828" t="s">
        <v>674</v>
      </c>
      <c r="E828">
        <v>1600</v>
      </c>
    </row>
    <row r="829" spans="3:5" x14ac:dyDescent="0.4">
      <c r="C829" t="s">
        <v>760</v>
      </c>
      <c r="D829" t="s">
        <v>675</v>
      </c>
      <c r="E829">
        <v>900</v>
      </c>
    </row>
    <row r="830" spans="3:5" x14ac:dyDescent="0.4">
      <c r="C830" t="s">
        <v>760</v>
      </c>
      <c r="D830" t="s">
        <v>676</v>
      </c>
      <c r="E830">
        <v>600</v>
      </c>
    </row>
    <row r="831" spans="3:5" x14ac:dyDescent="0.4">
      <c r="C831" t="s">
        <v>760</v>
      </c>
      <c r="D831" t="s">
        <v>677</v>
      </c>
      <c r="E831">
        <v>600</v>
      </c>
    </row>
    <row r="832" spans="3:5" x14ac:dyDescent="0.4">
      <c r="C832" t="s">
        <v>760</v>
      </c>
      <c r="D832" t="s">
        <v>678</v>
      </c>
      <c r="E832">
        <v>0</v>
      </c>
    </row>
    <row r="833" spans="3:5" x14ac:dyDescent="0.4">
      <c r="C833" t="s">
        <v>760</v>
      </c>
      <c r="D833" t="s">
        <v>679</v>
      </c>
      <c r="E833">
        <v>800</v>
      </c>
    </row>
    <row r="834" spans="3:5" x14ac:dyDescent="0.4">
      <c r="C834" t="s">
        <v>760</v>
      </c>
      <c r="D834" t="s">
        <v>680</v>
      </c>
      <c r="E834">
        <v>0</v>
      </c>
    </row>
    <row r="835" spans="3:5" x14ac:dyDescent="0.4">
      <c r="C835" t="s">
        <v>760</v>
      </c>
      <c r="D835" t="s">
        <v>681</v>
      </c>
      <c r="E835">
        <v>0</v>
      </c>
    </row>
    <row r="836" spans="3:5" x14ac:dyDescent="0.4">
      <c r="C836" t="s">
        <v>760</v>
      </c>
      <c r="D836" t="s">
        <v>682</v>
      </c>
      <c r="E836">
        <v>0</v>
      </c>
    </row>
    <row r="837" spans="3:5" x14ac:dyDescent="0.4">
      <c r="C837" t="s">
        <v>760</v>
      </c>
      <c r="D837" t="s">
        <v>683</v>
      </c>
      <c r="E837">
        <v>0</v>
      </c>
    </row>
    <row r="838" spans="3:5" x14ac:dyDescent="0.4">
      <c r="C838" t="s">
        <v>760</v>
      </c>
      <c r="D838" t="s">
        <v>684</v>
      </c>
      <c r="E838">
        <v>0</v>
      </c>
    </row>
    <row r="839" spans="3:5" x14ac:dyDescent="0.4">
      <c r="C839" t="s">
        <v>760</v>
      </c>
      <c r="D839" t="s">
        <v>685</v>
      </c>
      <c r="E839">
        <v>0</v>
      </c>
    </row>
    <row r="840" spans="3:5" x14ac:dyDescent="0.4">
      <c r="C840" t="s">
        <v>760</v>
      </c>
      <c r="D840" t="s">
        <v>686</v>
      </c>
      <c r="E840">
        <v>0</v>
      </c>
    </row>
    <row r="841" spans="3:5" x14ac:dyDescent="0.4">
      <c r="C841" t="s">
        <v>760</v>
      </c>
      <c r="D841" t="s">
        <v>687</v>
      </c>
      <c r="E841">
        <v>100</v>
      </c>
    </row>
    <row r="842" spans="3:5" x14ac:dyDescent="0.4">
      <c r="C842" t="s">
        <v>760</v>
      </c>
      <c r="D842" t="s">
        <v>688</v>
      </c>
      <c r="E842">
        <v>300</v>
      </c>
    </row>
    <row r="843" spans="3:5" x14ac:dyDescent="0.4">
      <c r="C843" t="s">
        <v>760</v>
      </c>
      <c r="D843" t="s">
        <v>689</v>
      </c>
      <c r="E843">
        <v>400</v>
      </c>
    </row>
    <row r="844" spans="3:5" x14ac:dyDescent="0.4">
      <c r="C844" t="s">
        <v>760</v>
      </c>
      <c r="D844" t="s">
        <v>690</v>
      </c>
      <c r="E844">
        <v>0</v>
      </c>
    </row>
    <row r="845" spans="3:5" x14ac:dyDescent="0.4">
      <c r="C845" t="s">
        <v>760</v>
      </c>
      <c r="D845" t="s">
        <v>691</v>
      </c>
      <c r="E845">
        <v>200</v>
      </c>
    </row>
    <row r="846" spans="3:5" x14ac:dyDescent="0.4">
      <c r="C846" t="s">
        <v>760</v>
      </c>
      <c r="D846" t="s">
        <v>692</v>
      </c>
      <c r="E846">
        <v>0</v>
      </c>
    </row>
    <row r="847" spans="3:5" x14ac:dyDescent="0.4">
      <c r="C847" t="s">
        <v>760</v>
      </c>
      <c r="D847" t="s">
        <v>693</v>
      </c>
      <c r="E847">
        <v>200</v>
      </c>
    </row>
    <row r="848" spans="3:5" x14ac:dyDescent="0.4">
      <c r="C848" t="s">
        <v>760</v>
      </c>
      <c r="D848" t="s">
        <v>694</v>
      </c>
      <c r="E848">
        <v>100</v>
      </c>
    </row>
    <row r="849" spans="3:5" x14ac:dyDescent="0.4">
      <c r="C849" t="s">
        <v>760</v>
      </c>
      <c r="D849" t="s">
        <v>393</v>
      </c>
      <c r="E849">
        <v>0</v>
      </c>
    </row>
    <row r="850" spans="3:5" x14ac:dyDescent="0.4">
      <c r="C850" t="s">
        <v>760</v>
      </c>
      <c r="D850" t="s">
        <v>394</v>
      </c>
      <c r="E850">
        <v>0</v>
      </c>
    </row>
    <row r="851" spans="3:5" x14ac:dyDescent="0.4">
      <c r="C851" t="s">
        <v>760</v>
      </c>
      <c r="D851" t="s">
        <v>395</v>
      </c>
      <c r="E851">
        <v>500</v>
      </c>
    </row>
    <row r="852" spans="3:5" x14ac:dyDescent="0.4">
      <c r="C852" t="s">
        <v>760</v>
      </c>
      <c r="D852" t="s">
        <v>396</v>
      </c>
      <c r="E852">
        <v>0</v>
      </c>
    </row>
    <row r="853" spans="3:5" x14ac:dyDescent="0.4">
      <c r="C853" t="s">
        <v>760</v>
      </c>
      <c r="D853" t="s">
        <v>397</v>
      </c>
      <c r="E853">
        <v>200</v>
      </c>
    </row>
    <row r="854" spans="3:5" x14ac:dyDescent="0.4">
      <c r="C854" t="s">
        <v>760</v>
      </c>
      <c r="D854" t="s">
        <v>398</v>
      </c>
      <c r="E854">
        <v>1700</v>
      </c>
    </row>
    <row r="855" spans="3:5" x14ac:dyDescent="0.4">
      <c r="C855" t="s">
        <v>760</v>
      </c>
      <c r="D855" t="s">
        <v>399</v>
      </c>
      <c r="E855">
        <v>100</v>
      </c>
    </row>
    <row r="856" spans="3:5" x14ac:dyDescent="0.4">
      <c r="C856" t="s">
        <v>760</v>
      </c>
      <c r="D856" t="s">
        <v>400</v>
      </c>
      <c r="E856">
        <v>3500</v>
      </c>
    </row>
    <row r="857" spans="3:5" x14ac:dyDescent="0.4">
      <c r="C857" t="s">
        <v>760</v>
      </c>
      <c r="D857" t="s">
        <v>401</v>
      </c>
      <c r="E857">
        <v>1900</v>
      </c>
    </row>
    <row r="858" spans="3:5" x14ac:dyDescent="0.4">
      <c r="C858" t="s">
        <v>760</v>
      </c>
      <c r="D858" t="s">
        <v>402</v>
      </c>
      <c r="E858">
        <v>0</v>
      </c>
    </row>
    <row r="859" spans="3:5" x14ac:dyDescent="0.4">
      <c r="C859" t="s">
        <v>760</v>
      </c>
      <c r="D859" t="s">
        <v>403</v>
      </c>
      <c r="E859">
        <v>1200</v>
      </c>
    </row>
    <row r="860" spans="3:5" x14ac:dyDescent="0.4">
      <c r="C860" t="s">
        <v>760</v>
      </c>
      <c r="D860" t="s">
        <v>404</v>
      </c>
      <c r="E860">
        <v>200</v>
      </c>
    </row>
    <row r="861" spans="3:5" x14ac:dyDescent="0.4">
      <c r="C861" t="s">
        <v>760</v>
      </c>
      <c r="D861" t="s">
        <v>405</v>
      </c>
      <c r="E861">
        <v>0</v>
      </c>
    </row>
    <row r="862" spans="3:5" x14ac:dyDescent="0.4">
      <c r="C862" t="s">
        <v>760</v>
      </c>
      <c r="D862" t="s">
        <v>406</v>
      </c>
      <c r="E862">
        <v>400</v>
      </c>
    </row>
    <row r="863" spans="3:5" x14ac:dyDescent="0.4">
      <c r="C863" t="s">
        <v>760</v>
      </c>
      <c r="D863" t="s">
        <v>407</v>
      </c>
      <c r="E863">
        <v>100</v>
      </c>
    </row>
    <row r="864" spans="3:5" x14ac:dyDescent="0.4">
      <c r="C864" t="s">
        <v>760</v>
      </c>
      <c r="D864" t="s">
        <v>408</v>
      </c>
      <c r="E864">
        <v>1500</v>
      </c>
    </row>
    <row r="865" spans="3:5" x14ac:dyDescent="0.4">
      <c r="C865" t="s">
        <v>760</v>
      </c>
      <c r="D865" t="s">
        <v>409</v>
      </c>
      <c r="E865">
        <v>300</v>
      </c>
    </row>
    <row r="866" spans="3:5" x14ac:dyDescent="0.4">
      <c r="C866" t="s">
        <v>760</v>
      </c>
      <c r="D866" t="s">
        <v>410</v>
      </c>
      <c r="E866">
        <v>300</v>
      </c>
    </row>
    <row r="867" spans="3:5" x14ac:dyDescent="0.4">
      <c r="C867" t="s">
        <v>760</v>
      </c>
      <c r="D867" t="s">
        <v>411</v>
      </c>
      <c r="E867">
        <v>300</v>
      </c>
    </row>
    <row r="868" spans="3:5" x14ac:dyDescent="0.4">
      <c r="C868" t="s">
        <v>760</v>
      </c>
      <c r="D868" t="s">
        <v>412</v>
      </c>
      <c r="E868">
        <v>200</v>
      </c>
    </row>
    <row r="869" spans="3:5" x14ac:dyDescent="0.4">
      <c r="C869" t="s">
        <v>760</v>
      </c>
      <c r="D869" t="s">
        <v>413</v>
      </c>
      <c r="E869">
        <v>200</v>
      </c>
    </row>
    <row r="870" spans="3:5" x14ac:dyDescent="0.4">
      <c r="C870" t="s">
        <v>760</v>
      </c>
      <c r="D870" t="s">
        <v>414</v>
      </c>
      <c r="E870">
        <v>0</v>
      </c>
    </row>
    <row r="871" spans="3:5" x14ac:dyDescent="0.4">
      <c r="C871" t="s">
        <v>760</v>
      </c>
      <c r="D871" t="s">
        <v>415</v>
      </c>
      <c r="E871">
        <v>0</v>
      </c>
    </row>
    <row r="872" spans="3:5" x14ac:dyDescent="0.4">
      <c r="C872" t="s">
        <v>760</v>
      </c>
      <c r="D872" t="s">
        <v>416</v>
      </c>
      <c r="E872">
        <v>500</v>
      </c>
    </row>
    <row r="873" spans="3:5" x14ac:dyDescent="0.4">
      <c r="C873" t="s">
        <v>760</v>
      </c>
      <c r="D873" t="s">
        <v>417</v>
      </c>
      <c r="E873">
        <v>0</v>
      </c>
    </row>
    <row r="874" spans="3:5" x14ac:dyDescent="0.4">
      <c r="C874" t="s">
        <v>760</v>
      </c>
      <c r="D874" t="s">
        <v>418</v>
      </c>
      <c r="E874">
        <v>100</v>
      </c>
    </row>
    <row r="875" spans="3:5" x14ac:dyDescent="0.4">
      <c r="C875" t="s">
        <v>760</v>
      </c>
      <c r="D875" t="s">
        <v>419</v>
      </c>
      <c r="E875">
        <v>0</v>
      </c>
    </row>
    <row r="876" spans="3:5" x14ac:dyDescent="0.4">
      <c r="C876" t="s">
        <v>760</v>
      </c>
      <c r="D876" t="s">
        <v>420</v>
      </c>
      <c r="E876">
        <v>0</v>
      </c>
    </row>
    <row r="877" spans="3:5" x14ac:dyDescent="0.4">
      <c r="C877" t="s">
        <v>760</v>
      </c>
      <c r="D877" t="s">
        <v>421</v>
      </c>
      <c r="E877">
        <v>100</v>
      </c>
    </row>
    <row r="878" spans="3:5" x14ac:dyDescent="0.4">
      <c r="C878" t="s">
        <v>760</v>
      </c>
      <c r="D878" t="s">
        <v>422</v>
      </c>
      <c r="E878">
        <v>900</v>
      </c>
    </row>
    <row r="879" spans="3:5" x14ac:dyDescent="0.4">
      <c r="C879" t="s">
        <v>760</v>
      </c>
      <c r="D879" t="s">
        <v>423</v>
      </c>
      <c r="E879">
        <v>0</v>
      </c>
    </row>
    <row r="880" spans="3:5" x14ac:dyDescent="0.4">
      <c r="C880" t="s">
        <v>760</v>
      </c>
      <c r="D880" t="s">
        <v>424</v>
      </c>
      <c r="E880">
        <v>200</v>
      </c>
    </row>
    <row r="881" spans="3:5" x14ac:dyDescent="0.4">
      <c r="C881" t="s">
        <v>760</v>
      </c>
      <c r="D881" t="s">
        <v>425</v>
      </c>
      <c r="E881">
        <v>0</v>
      </c>
    </row>
    <row r="882" spans="3:5" x14ac:dyDescent="0.4">
      <c r="C882" t="s">
        <v>760</v>
      </c>
      <c r="D882" t="s">
        <v>426</v>
      </c>
      <c r="E882">
        <v>100</v>
      </c>
    </row>
    <row r="883" spans="3:5" x14ac:dyDescent="0.4">
      <c r="C883" t="s">
        <v>760</v>
      </c>
      <c r="D883" t="s">
        <v>427</v>
      </c>
      <c r="E883">
        <v>0</v>
      </c>
    </row>
    <row r="884" spans="3:5" x14ac:dyDescent="0.4">
      <c r="C884" t="s">
        <v>760</v>
      </c>
      <c r="D884" t="s">
        <v>428</v>
      </c>
      <c r="E884">
        <v>500</v>
      </c>
    </row>
    <row r="885" spans="3:5" x14ac:dyDescent="0.4">
      <c r="C885" t="s">
        <v>760</v>
      </c>
      <c r="D885" t="s">
        <v>429</v>
      </c>
      <c r="E885">
        <v>0</v>
      </c>
    </row>
    <row r="886" spans="3:5" x14ac:dyDescent="0.4">
      <c r="C886" t="s">
        <v>760</v>
      </c>
      <c r="D886" t="s">
        <v>430</v>
      </c>
      <c r="E886">
        <v>100</v>
      </c>
    </row>
    <row r="887" spans="3:5" x14ac:dyDescent="0.4">
      <c r="C887" t="s">
        <v>760</v>
      </c>
      <c r="D887" t="s">
        <v>431</v>
      </c>
      <c r="E887">
        <v>0</v>
      </c>
    </row>
    <row r="888" spans="3:5" x14ac:dyDescent="0.4">
      <c r="C888" t="s">
        <v>760</v>
      </c>
      <c r="D888" t="s">
        <v>432</v>
      </c>
      <c r="E888">
        <v>0</v>
      </c>
    </row>
    <row r="889" spans="3:5" x14ac:dyDescent="0.4">
      <c r="C889" t="s">
        <v>760</v>
      </c>
      <c r="D889" t="s">
        <v>433</v>
      </c>
      <c r="E889">
        <v>0</v>
      </c>
    </row>
    <row r="890" spans="3:5" x14ac:dyDescent="0.4">
      <c r="C890" t="s">
        <v>760</v>
      </c>
      <c r="D890" t="s">
        <v>434</v>
      </c>
      <c r="E890">
        <v>0</v>
      </c>
    </row>
    <row r="891" spans="3:5" x14ac:dyDescent="0.4">
      <c r="C891" t="s">
        <v>760</v>
      </c>
      <c r="D891" t="s">
        <v>435</v>
      </c>
      <c r="E891">
        <v>200</v>
      </c>
    </row>
    <row r="892" spans="3:5" x14ac:dyDescent="0.4">
      <c r="C892" t="s">
        <v>760</v>
      </c>
      <c r="D892" t="s">
        <v>436</v>
      </c>
      <c r="E892">
        <v>0</v>
      </c>
    </row>
    <row r="893" spans="3:5" x14ac:dyDescent="0.4">
      <c r="C893" t="s">
        <v>760</v>
      </c>
      <c r="D893" t="s">
        <v>437</v>
      </c>
      <c r="E893">
        <v>0</v>
      </c>
    </row>
    <row r="894" spans="3:5" x14ac:dyDescent="0.4">
      <c r="C894" t="s">
        <v>760</v>
      </c>
      <c r="D894" t="s">
        <v>438</v>
      </c>
      <c r="E894">
        <v>100</v>
      </c>
    </row>
    <row r="895" spans="3:5" x14ac:dyDescent="0.4">
      <c r="C895" t="s">
        <v>760</v>
      </c>
      <c r="D895" t="s">
        <v>439</v>
      </c>
      <c r="E895">
        <v>0</v>
      </c>
    </row>
    <row r="896" spans="3:5" x14ac:dyDescent="0.4">
      <c r="C896" t="s">
        <v>760</v>
      </c>
      <c r="D896" t="s">
        <v>440</v>
      </c>
      <c r="E896">
        <v>0</v>
      </c>
    </row>
    <row r="897" spans="3:5" x14ac:dyDescent="0.4">
      <c r="C897" t="s">
        <v>760</v>
      </c>
      <c r="D897" t="s">
        <v>441</v>
      </c>
      <c r="E897">
        <v>200</v>
      </c>
    </row>
    <row r="898" spans="3:5" x14ac:dyDescent="0.4">
      <c r="C898" t="s">
        <v>760</v>
      </c>
      <c r="D898" t="s">
        <v>442</v>
      </c>
      <c r="E898">
        <v>300</v>
      </c>
    </row>
    <row r="899" spans="3:5" x14ac:dyDescent="0.4">
      <c r="C899" t="s">
        <v>760</v>
      </c>
      <c r="D899" t="s">
        <v>443</v>
      </c>
      <c r="E899">
        <v>0</v>
      </c>
    </row>
    <row r="900" spans="3:5" x14ac:dyDescent="0.4">
      <c r="C900" t="s">
        <v>760</v>
      </c>
      <c r="D900" t="s">
        <v>444</v>
      </c>
      <c r="E900">
        <v>100</v>
      </c>
    </row>
    <row r="901" spans="3:5" x14ac:dyDescent="0.4">
      <c r="C901" t="s">
        <v>760</v>
      </c>
      <c r="D901" t="s">
        <v>445</v>
      </c>
      <c r="E901">
        <v>600</v>
      </c>
    </row>
    <row r="902" spans="3:5" x14ac:dyDescent="0.4">
      <c r="C902" t="s">
        <v>760</v>
      </c>
      <c r="D902" t="s">
        <v>446</v>
      </c>
      <c r="E902">
        <v>0</v>
      </c>
    </row>
    <row r="903" spans="3:5" x14ac:dyDescent="0.4">
      <c r="C903" t="s">
        <v>760</v>
      </c>
      <c r="D903" t="s">
        <v>447</v>
      </c>
      <c r="E903">
        <v>700</v>
      </c>
    </row>
    <row r="904" spans="3:5" x14ac:dyDescent="0.4">
      <c r="C904" t="s">
        <v>760</v>
      </c>
      <c r="D904" t="s">
        <v>448</v>
      </c>
      <c r="E904">
        <v>100</v>
      </c>
    </row>
    <row r="905" spans="3:5" x14ac:dyDescent="0.4">
      <c r="C905" t="s">
        <v>760</v>
      </c>
      <c r="D905" t="s">
        <v>449</v>
      </c>
      <c r="E905">
        <v>500</v>
      </c>
    </row>
    <row r="906" spans="3:5" x14ac:dyDescent="0.4">
      <c r="C906" t="s">
        <v>760</v>
      </c>
      <c r="D906" t="s">
        <v>450</v>
      </c>
      <c r="E906">
        <v>200</v>
      </c>
    </row>
    <row r="907" spans="3:5" x14ac:dyDescent="0.4">
      <c r="C907" t="s">
        <v>760</v>
      </c>
      <c r="D907" t="s">
        <v>451</v>
      </c>
      <c r="E907">
        <v>0</v>
      </c>
    </row>
    <row r="908" spans="3:5" x14ac:dyDescent="0.4">
      <c r="C908" t="s">
        <v>760</v>
      </c>
      <c r="D908" t="s">
        <v>452</v>
      </c>
      <c r="E908">
        <v>0</v>
      </c>
    </row>
    <row r="909" spans="3:5" x14ac:dyDescent="0.4">
      <c r="C909" t="s">
        <v>760</v>
      </c>
      <c r="D909" t="s">
        <v>453</v>
      </c>
      <c r="E909">
        <v>0</v>
      </c>
    </row>
    <row r="910" spans="3:5" x14ac:dyDescent="0.4">
      <c r="C910" t="s">
        <v>760</v>
      </c>
      <c r="D910" t="s">
        <v>454</v>
      </c>
      <c r="E910">
        <v>0</v>
      </c>
    </row>
    <row r="911" spans="3:5" x14ac:dyDescent="0.4">
      <c r="C911" t="s">
        <v>760</v>
      </c>
      <c r="D911" t="s">
        <v>455</v>
      </c>
      <c r="E911">
        <v>0</v>
      </c>
    </row>
    <row r="912" spans="3:5" x14ac:dyDescent="0.4">
      <c r="C912" t="s">
        <v>760</v>
      </c>
      <c r="D912" t="s">
        <v>456</v>
      </c>
      <c r="E912">
        <v>200</v>
      </c>
    </row>
    <row r="913" spans="3:5" x14ac:dyDescent="0.4">
      <c r="C913" t="s">
        <v>760</v>
      </c>
      <c r="D913" t="s">
        <v>457</v>
      </c>
      <c r="E913">
        <v>0</v>
      </c>
    </row>
    <row r="914" spans="3:5" x14ac:dyDescent="0.4">
      <c r="C914" t="s">
        <v>760</v>
      </c>
      <c r="D914" t="s">
        <v>458</v>
      </c>
      <c r="E914">
        <v>0</v>
      </c>
    </row>
    <row r="915" spans="3:5" x14ac:dyDescent="0.4">
      <c r="C915" t="s">
        <v>760</v>
      </c>
      <c r="D915" t="s">
        <v>459</v>
      </c>
      <c r="E915">
        <v>100</v>
      </c>
    </row>
    <row r="916" spans="3:5" x14ac:dyDescent="0.4">
      <c r="C916" t="s">
        <v>760</v>
      </c>
      <c r="D916" t="s">
        <v>460</v>
      </c>
      <c r="E916">
        <v>0</v>
      </c>
    </row>
    <row r="917" spans="3:5" x14ac:dyDescent="0.4">
      <c r="C917" t="s">
        <v>760</v>
      </c>
      <c r="D917" t="s">
        <v>461</v>
      </c>
      <c r="E917">
        <v>0</v>
      </c>
    </row>
    <row r="918" spans="3:5" x14ac:dyDescent="0.4">
      <c r="C918" t="s">
        <v>760</v>
      </c>
      <c r="D918" t="s">
        <v>462</v>
      </c>
      <c r="E918">
        <v>0</v>
      </c>
    </row>
    <row r="919" spans="3:5" x14ac:dyDescent="0.4">
      <c r="C919" t="s">
        <v>760</v>
      </c>
      <c r="D919" t="s">
        <v>463</v>
      </c>
      <c r="E919">
        <v>0</v>
      </c>
    </row>
    <row r="920" spans="3:5" x14ac:dyDescent="0.4">
      <c r="C920" t="s">
        <v>760</v>
      </c>
      <c r="D920" t="s">
        <v>464</v>
      </c>
      <c r="E920">
        <v>0</v>
      </c>
    </row>
    <row r="921" spans="3:5" x14ac:dyDescent="0.4">
      <c r="C921" t="s">
        <v>760</v>
      </c>
      <c r="D921" t="s">
        <v>465</v>
      </c>
      <c r="E921">
        <v>0</v>
      </c>
    </row>
    <row r="922" spans="3:5" x14ac:dyDescent="0.4">
      <c r="C922" t="s">
        <v>760</v>
      </c>
      <c r="D922" t="s">
        <v>466</v>
      </c>
      <c r="E922">
        <v>300</v>
      </c>
    </row>
    <row r="923" spans="3:5" x14ac:dyDescent="0.4">
      <c r="C923" t="s">
        <v>760</v>
      </c>
      <c r="D923" t="s">
        <v>467</v>
      </c>
      <c r="E923">
        <v>0</v>
      </c>
    </row>
    <row r="924" spans="3:5" x14ac:dyDescent="0.4">
      <c r="C924" t="s">
        <v>760</v>
      </c>
      <c r="D924" t="s">
        <v>468</v>
      </c>
      <c r="E924">
        <v>1100</v>
      </c>
    </row>
    <row r="925" spans="3:5" x14ac:dyDescent="0.4">
      <c r="C925" t="s">
        <v>760</v>
      </c>
      <c r="D925" t="s">
        <v>469</v>
      </c>
      <c r="E925">
        <v>0</v>
      </c>
    </row>
    <row r="926" spans="3:5" x14ac:dyDescent="0.4">
      <c r="C926" t="s">
        <v>760</v>
      </c>
      <c r="D926" t="s">
        <v>470</v>
      </c>
      <c r="E926">
        <v>0</v>
      </c>
    </row>
    <row r="927" spans="3:5" x14ac:dyDescent="0.4">
      <c r="C927" t="s">
        <v>760</v>
      </c>
      <c r="D927" t="s">
        <v>471</v>
      </c>
      <c r="E927">
        <v>0</v>
      </c>
    </row>
    <row r="928" spans="3:5" x14ac:dyDescent="0.4">
      <c r="C928" t="s">
        <v>760</v>
      </c>
      <c r="D928" t="s">
        <v>472</v>
      </c>
      <c r="E928">
        <v>0</v>
      </c>
    </row>
    <row r="929" spans="3:5" x14ac:dyDescent="0.4">
      <c r="C929" t="s">
        <v>760</v>
      </c>
      <c r="D929" t="s">
        <v>473</v>
      </c>
      <c r="E929">
        <v>0</v>
      </c>
    </row>
    <row r="930" spans="3:5" x14ac:dyDescent="0.4">
      <c r="C930" t="s">
        <v>760</v>
      </c>
      <c r="D930" t="s">
        <v>474</v>
      </c>
      <c r="E930">
        <v>0</v>
      </c>
    </row>
    <row r="931" spans="3:5" x14ac:dyDescent="0.4">
      <c r="C931" t="s">
        <v>760</v>
      </c>
      <c r="D931" t="s">
        <v>475</v>
      </c>
      <c r="E931">
        <v>0</v>
      </c>
    </row>
    <row r="932" spans="3:5" x14ac:dyDescent="0.4">
      <c r="C932" t="s">
        <v>760</v>
      </c>
      <c r="D932" t="s">
        <v>476</v>
      </c>
      <c r="E932">
        <v>100</v>
      </c>
    </row>
    <row r="933" spans="3:5" x14ac:dyDescent="0.4">
      <c r="C933" t="s">
        <v>760</v>
      </c>
      <c r="D933" t="s">
        <v>477</v>
      </c>
      <c r="E933">
        <v>0</v>
      </c>
    </row>
    <row r="934" spans="3:5" x14ac:dyDescent="0.4">
      <c r="C934" t="s">
        <v>760</v>
      </c>
      <c r="D934" t="s">
        <v>478</v>
      </c>
      <c r="E934">
        <v>0</v>
      </c>
    </row>
    <row r="935" spans="3:5" x14ac:dyDescent="0.4">
      <c r="C935" t="s">
        <v>760</v>
      </c>
      <c r="D935" t="s">
        <v>479</v>
      </c>
      <c r="E935">
        <v>0</v>
      </c>
    </row>
    <row r="936" spans="3:5" x14ac:dyDescent="0.4">
      <c r="C936" t="s">
        <v>760</v>
      </c>
      <c r="D936" t="s">
        <v>480</v>
      </c>
      <c r="E936">
        <v>100</v>
      </c>
    </row>
    <row r="937" spans="3:5" x14ac:dyDescent="0.4">
      <c r="C937" t="s">
        <v>760</v>
      </c>
      <c r="D937" t="s">
        <v>481</v>
      </c>
      <c r="E937">
        <v>0</v>
      </c>
    </row>
    <row r="938" spans="3:5" x14ac:dyDescent="0.4">
      <c r="C938" t="s">
        <v>760</v>
      </c>
      <c r="D938" t="s">
        <v>482</v>
      </c>
      <c r="E938">
        <v>0</v>
      </c>
    </row>
    <row r="939" spans="3:5" x14ac:dyDescent="0.4">
      <c r="C939" t="s">
        <v>760</v>
      </c>
      <c r="D939" t="s">
        <v>483</v>
      </c>
      <c r="E939">
        <v>0</v>
      </c>
    </row>
    <row r="940" spans="3:5" x14ac:dyDescent="0.4">
      <c r="C940" t="s">
        <v>760</v>
      </c>
      <c r="D940" t="s">
        <v>484</v>
      </c>
      <c r="E940">
        <v>0</v>
      </c>
    </row>
    <row r="941" spans="3:5" x14ac:dyDescent="0.4">
      <c r="C941" t="s">
        <v>760</v>
      </c>
      <c r="D941" t="s">
        <v>485</v>
      </c>
      <c r="E941">
        <v>100</v>
      </c>
    </row>
    <row r="942" spans="3:5" x14ac:dyDescent="0.4">
      <c r="C942" t="s">
        <v>760</v>
      </c>
      <c r="D942" t="s">
        <v>486</v>
      </c>
      <c r="E942">
        <v>0</v>
      </c>
    </row>
    <row r="943" spans="3:5" x14ac:dyDescent="0.4">
      <c r="C943" t="s">
        <v>760</v>
      </c>
      <c r="D943" t="s">
        <v>487</v>
      </c>
      <c r="E943">
        <v>0</v>
      </c>
    </row>
    <row r="944" spans="3:5" x14ac:dyDescent="0.4">
      <c r="C944" t="s">
        <v>760</v>
      </c>
      <c r="D944" t="s">
        <v>488</v>
      </c>
      <c r="E944">
        <v>0</v>
      </c>
    </row>
    <row r="945" spans="3:5" x14ac:dyDescent="0.4">
      <c r="C945" t="s">
        <v>760</v>
      </c>
      <c r="D945" t="s">
        <v>489</v>
      </c>
      <c r="E945">
        <v>0</v>
      </c>
    </row>
    <row r="946" spans="3:5" x14ac:dyDescent="0.4">
      <c r="C946" t="s">
        <v>760</v>
      </c>
      <c r="D946" t="s">
        <v>490</v>
      </c>
      <c r="E946">
        <v>300</v>
      </c>
    </row>
    <row r="947" spans="3:5" x14ac:dyDescent="0.4">
      <c r="C947" t="s">
        <v>760</v>
      </c>
      <c r="D947" t="s">
        <v>491</v>
      </c>
      <c r="E947">
        <v>0</v>
      </c>
    </row>
    <row r="948" spans="3:5" x14ac:dyDescent="0.4">
      <c r="C948" t="s">
        <v>760</v>
      </c>
      <c r="D948" t="s">
        <v>492</v>
      </c>
      <c r="E948">
        <v>0</v>
      </c>
    </row>
    <row r="949" spans="3:5" x14ac:dyDescent="0.4">
      <c r="C949" t="s">
        <v>760</v>
      </c>
      <c r="D949" t="s">
        <v>493</v>
      </c>
      <c r="E949">
        <v>1300</v>
      </c>
    </row>
    <row r="950" spans="3:5" x14ac:dyDescent="0.4">
      <c r="C950" t="s">
        <v>760</v>
      </c>
      <c r="D950" t="s">
        <v>494</v>
      </c>
      <c r="E950">
        <v>0</v>
      </c>
    </row>
    <row r="951" spans="3:5" x14ac:dyDescent="0.4">
      <c r="C951" t="s">
        <v>760</v>
      </c>
      <c r="D951" t="s">
        <v>495</v>
      </c>
      <c r="E951">
        <v>100</v>
      </c>
    </row>
    <row r="952" spans="3:5" x14ac:dyDescent="0.4">
      <c r="C952" t="s">
        <v>760</v>
      </c>
      <c r="D952" t="s">
        <v>496</v>
      </c>
      <c r="E952">
        <v>0</v>
      </c>
    </row>
    <row r="953" spans="3:5" x14ac:dyDescent="0.4">
      <c r="C953" t="s">
        <v>760</v>
      </c>
      <c r="D953" t="s">
        <v>497</v>
      </c>
      <c r="E953">
        <v>100</v>
      </c>
    </row>
    <row r="954" spans="3:5" x14ac:dyDescent="0.4">
      <c r="C954" t="s">
        <v>760</v>
      </c>
      <c r="D954" t="s">
        <v>498</v>
      </c>
      <c r="E954">
        <v>0</v>
      </c>
    </row>
    <row r="955" spans="3:5" x14ac:dyDescent="0.4">
      <c r="C955" t="s">
        <v>760</v>
      </c>
      <c r="D955" t="s">
        <v>499</v>
      </c>
      <c r="E955">
        <v>200</v>
      </c>
    </row>
    <row r="956" spans="3:5" x14ac:dyDescent="0.4">
      <c r="C956" t="s">
        <v>760</v>
      </c>
      <c r="D956" t="s">
        <v>500</v>
      </c>
      <c r="E956">
        <v>100</v>
      </c>
    </row>
    <row r="957" spans="3:5" x14ac:dyDescent="0.4">
      <c r="C957" t="s">
        <v>760</v>
      </c>
      <c r="D957" t="s">
        <v>501</v>
      </c>
      <c r="E957">
        <v>100</v>
      </c>
    </row>
    <row r="958" spans="3:5" x14ac:dyDescent="0.4">
      <c r="C958" t="s">
        <v>760</v>
      </c>
      <c r="D958" t="s">
        <v>502</v>
      </c>
      <c r="E958">
        <v>0</v>
      </c>
    </row>
    <row r="959" spans="3:5" x14ac:dyDescent="0.4">
      <c r="C959" t="s">
        <v>760</v>
      </c>
      <c r="D959" t="s">
        <v>503</v>
      </c>
      <c r="E959">
        <v>0</v>
      </c>
    </row>
    <row r="960" spans="3:5" x14ac:dyDescent="0.4">
      <c r="C960" t="s">
        <v>760</v>
      </c>
      <c r="D960" t="s">
        <v>504</v>
      </c>
      <c r="E960">
        <v>100</v>
      </c>
    </row>
    <row r="961" spans="3:5" x14ac:dyDescent="0.4">
      <c r="C961" t="s">
        <v>760</v>
      </c>
      <c r="D961" t="s">
        <v>505</v>
      </c>
      <c r="E961">
        <v>100</v>
      </c>
    </row>
    <row r="962" spans="3:5" x14ac:dyDescent="0.4">
      <c r="C962" t="s">
        <v>760</v>
      </c>
      <c r="D962" t="s">
        <v>506</v>
      </c>
      <c r="E962">
        <v>200</v>
      </c>
    </row>
    <row r="963" spans="3:5" x14ac:dyDescent="0.4">
      <c r="C963" t="s">
        <v>760</v>
      </c>
      <c r="D963" t="s">
        <v>507</v>
      </c>
      <c r="E963">
        <v>0</v>
      </c>
    </row>
    <row r="964" spans="3:5" x14ac:dyDescent="0.4">
      <c r="C964" t="s">
        <v>760</v>
      </c>
      <c r="D964" t="s">
        <v>508</v>
      </c>
      <c r="E964">
        <v>0</v>
      </c>
    </row>
    <row r="965" spans="3:5" x14ac:dyDescent="0.4">
      <c r="C965" t="s">
        <v>760</v>
      </c>
      <c r="D965" t="s">
        <v>509</v>
      </c>
      <c r="E965">
        <v>1000</v>
      </c>
    </row>
    <row r="966" spans="3:5" x14ac:dyDescent="0.4">
      <c r="C966" t="s">
        <v>760</v>
      </c>
      <c r="D966" t="s">
        <v>510</v>
      </c>
      <c r="E966">
        <v>0</v>
      </c>
    </row>
    <row r="967" spans="3:5" x14ac:dyDescent="0.4">
      <c r="C967" t="s">
        <v>760</v>
      </c>
      <c r="D967" t="s">
        <v>511</v>
      </c>
      <c r="E967">
        <v>200</v>
      </c>
    </row>
    <row r="968" spans="3:5" x14ac:dyDescent="0.4">
      <c r="C968" t="s">
        <v>760</v>
      </c>
      <c r="D968" t="s">
        <v>512</v>
      </c>
      <c r="E968">
        <v>0</v>
      </c>
    </row>
    <row r="969" spans="3:5" x14ac:dyDescent="0.4">
      <c r="C969" t="s">
        <v>760</v>
      </c>
      <c r="D969" t="s">
        <v>695</v>
      </c>
      <c r="E969">
        <v>100</v>
      </c>
    </row>
    <row r="970" spans="3:5" x14ac:dyDescent="0.4">
      <c r="C970" t="s">
        <v>760</v>
      </c>
      <c r="D970" t="s">
        <v>696</v>
      </c>
      <c r="E970">
        <v>600</v>
      </c>
    </row>
    <row r="971" spans="3:5" x14ac:dyDescent="0.4">
      <c r="C971" t="s">
        <v>760</v>
      </c>
      <c r="D971" t="s">
        <v>697</v>
      </c>
      <c r="E971">
        <v>200</v>
      </c>
    </row>
    <row r="972" spans="3:5" x14ac:dyDescent="0.4">
      <c r="C972" t="s">
        <v>760</v>
      </c>
      <c r="D972" t="s">
        <v>698</v>
      </c>
      <c r="E972">
        <v>400</v>
      </c>
    </row>
    <row r="973" spans="3:5" x14ac:dyDescent="0.4">
      <c r="C973" t="s">
        <v>760</v>
      </c>
      <c r="D973" t="s">
        <v>699</v>
      </c>
      <c r="E973">
        <v>600</v>
      </c>
    </row>
    <row r="974" spans="3:5" x14ac:dyDescent="0.4">
      <c r="C974" t="s">
        <v>760</v>
      </c>
      <c r="D974" t="s">
        <v>700</v>
      </c>
      <c r="E974">
        <v>100</v>
      </c>
    </row>
    <row r="975" spans="3:5" x14ac:dyDescent="0.4">
      <c r="C975" t="s">
        <v>760</v>
      </c>
      <c r="D975" t="s">
        <v>701</v>
      </c>
      <c r="E975">
        <v>600</v>
      </c>
    </row>
    <row r="976" spans="3:5" x14ac:dyDescent="0.4">
      <c r="C976" t="s">
        <v>760</v>
      </c>
      <c r="D976" t="s">
        <v>702</v>
      </c>
      <c r="E976">
        <v>0</v>
      </c>
    </row>
    <row r="977" spans="3:5" x14ac:dyDescent="0.4">
      <c r="C977" t="s">
        <v>760</v>
      </c>
      <c r="D977" t="s">
        <v>703</v>
      </c>
      <c r="E977">
        <v>0</v>
      </c>
    </row>
    <row r="978" spans="3:5" x14ac:dyDescent="0.4">
      <c r="C978" t="s">
        <v>760</v>
      </c>
      <c r="D978" t="s">
        <v>704</v>
      </c>
      <c r="E978">
        <v>100</v>
      </c>
    </row>
    <row r="979" spans="3:5" x14ac:dyDescent="0.4">
      <c r="C979" t="s">
        <v>760</v>
      </c>
      <c r="D979" t="s">
        <v>705</v>
      </c>
      <c r="E979">
        <v>0</v>
      </c>
    </row>
    <row r="980" spans="3:5" x14ac:dyDescent="0.4">
      <c r="C980" t="s">
        <v>760</v>
      </c>
      <c r="D980" t="s">
        <v>706</v>
      </c>
      <c r="E980">
        <v>0</v>
      </c>
    </row>
    <row r="981" spans="3:5" x14ac:dyDescent="0.4">
      <c r="C981" t="s">
        <v>760</v>
      </c>
      <c r="D981" t="s">
        <v>707</v>
      </c>
      <c r="E981">
        <v>100</v>
      </c>
    </row>
    <row r="982" spans="3:5" x14ac:dyDescent="0.4">
      <c r="C982" t="s">
        <v>760</v>
      </c>
      <c r="D982" t="s">
        <v>708</v>
      </c>
      <c r="E982">
        <v>600</v>
      </c>
    </row>
    <row r="983" spans="3:5" x14ac:dyDescent="0.4">
      <c r="C983" t="s">
        <v>760</v>
      </c>
      <c r="D983" t="s">
        <v>709</v>
      </c>
      <c r="E983">
        <v>0</v>
      </c>
    </row>
    <row r="984" spans="3:5" x14ac:dyDescent="0.4">
      <c r="C984" t="s">
        <v>760</v>
      </c>
      <c r="D984" t="s">
        <v>710</v>
      </c>
      <c r="E984">
        <v>0</v>
      </c>
    </row>
    <row r="985" spans="3:5" x14ac:dyDescent="0.4">
      <c r="C985" t="s">
        <v>760</v>
      </c>
      <c r="D985" t="s">
        <v>711</v>
      </c>
      <c r="E985">
        <v>0</v>
      </c>
    </row>
    <row r="986" spans="3:5" x14ac:dyDescent="0.4">
      <c r="C986" t="s">
        <v>760</v>
      </c>
      <c r="D986" t="s">
        <v>712</v>
      </c>
      <c r="E986">
        <v>200</v>
      </c>
    </row>
    <row r="987" spans="3:5" x14ac:dyDescent="0.4">
      <c r="C987" t="s">
        <v>760</v>
      </c>
      <c r="D987" t="s">
        <v>713</v>
      </c>
      <c r="E987">
        <v>0</v>
      </c>
    </row>
    <row r="988" spans="3:5" x14ac:dyDescent="0.4">
      <c r="C988" t="s">
        <v>760</v>
      </c>
      <c r="D988" t="s">
        <v>714</v>
      </c>
      <c r="E988">
        <v>0</v>
      </c>
    </row>
    <row r="989" spans="3:5" x14ac:dyDescent="0.4">
      <c r="C989" t="s">
        <v>760</v>
      </c>
      <c r="D989" t="s">
        <v>715</v>
      </c>
      <c r="E989">
        <v>600</v>
      </c>
    </row>
    <row r="990" spans="3:5" x14ac:dyDescent="0.4">
      <c r="C990" t="s">
        <v>760</v>
      </c>
      <c r="D990" t="s">
        <v>716</v>
      </c>
      <c r="E990">
        <v>100</v>
      </c>
    </row>
    <row r="991" spans="3:5" x14ac:dyDescent="0.4">
      <c r="C991" t="s">
        <v>760</v>
      </c>
      <c r="D991" t="s">
        <v>717</v>
      </c>
      <c r="E991">
        <v>0</v>
      </c>
    </row>
    <row r="992" spans="3:5" x14ac:dyDescent="0.4">
      <c r="C992" t="s">
        <v>760</v>
      </c>
      <c r="D992" t="s">
        <v>718</v>
      </c>
      <c r="E992">
        <v>0</v>
      </c>
    </row>
    <row r="993" spans="3:5" x14ac:dyDescent="0.4">
      <c r="C993" t="s">
        <v>760</v>
      </c>
      <c r="D993" t="s">
        <v>719</v>
      </c>
      <c r="E993">
        <v>0</v>
      </c>
    </row>
    <row r="994" spans="3:5" x14ac:dyDescent="0.4">
      <c r="C994" t="s">
        <v>760</v>
      </c>
      <c r="D994" t="s">
        <v>720</v>
      </c>
      <c r="E994">
        <v>0</v>
      </c>
    </row>
    <row r="995" spans="3:5" x14ac:dyDescent="0.4">
      <c r="C995" t="s">
        <v>760</v>
      </c>
      <c r="D995" t="s">
        <v>721</v>
      </c>
      <c r="E995">
        <v>0</v>
      </c>
    </row>
    <row r="996" spans="3:5" x14ac:dyDescent="0.4">
      <c r="C996" t="s">
        <v>760</v>
      </c>
      <c r="D996" t="s">
        <v>722</v>
      </c>
      <c r="E996">
        <v>0</v>
      </c>
    </row>
    <row r="997" spans="3:5" x14ac:dyDescent="0.4">
      <c r="C997" t="s">
        <v>760</v>
      </c>
      <c r="D997" t="s">
        <v>723</v>
      </c>
      <c r="E997">
        <v>0</v>
      </c>
    </row>
    <row r="998" spans="3:5" x14ac:dyDescent="0.4">
      <c r="C998" t="s">
        <v>760</v>
      </c>
      <c r="D998" t="s">
        <v>724</v>
      </c>
      <c r="E998">
        <v>4100</v>
      </c>
    </row>
    <row r="999" spans="3:5" x14ac:dyDescent="0.4">
      <c r="C999" t="s">
        <v>761</v>
      </c>
      <c r="D999" t="s">
        <v>513</v>
      </c>
      <c r="E999">
        <v>5400</v>
      </c>
    </row>
    <row r="1000" spans="3:5" x14ac:dyDescent="0.4">
      <c r="C1000" t="s">
        <v>761</v>
      </c>
      <c r="D1000" t="s">
        <v>514</v>
      </c>
      <c r="E1000">
        <v>600</v>
      </c>
    </row>
    <row r="1001" spans="3:5" x14ac:dyDescent="0.4">
      <c r="C1001" t="s">
        <v>761</v>
      </c>
      <c r="D1001" t="s">
        <v>515</v>
      </c>
      <c r="E1001">
        <v>0</v>
      </c>
    </row>
    <row r="1002" spans="3:5" x14ac:dyDescent="0.4">
      <c r="C1002" t="s">
        <v>761</v>
      </c>
      <c r="D1002" t="s">
        <v>516</v>
      </c>
      <c r="E1002">
        <v>600</v>
      </c>
    </row>
    <row r="1003" spans="3:5" x14ac:dyDescent="0.4">
      <c r="C1003" t="s">
        <v>761</v>
      </c>
      <c r="D1003" t="s">
        <v>517</v>
      </c>
      <c r="E1003">
        <v>0</v>
      </c>
    </row>
    <row r="1004" spans="3:5" x14ac:dyDescent="0.4">
      <c r="C1004" t="s">
        <v>761</v>
      </c>
      <c r="D1004" t="s">
        <v>518</v>
      </c>
      <c r="E1004">
        <v>900</v>
      </c>
    </row>
    <row r="1005" spans="3:5" x14ac:dyDescent="0.4">
      <c r="C1005" t="s">
        <v>761</v>
      </c>
      <c r="D1005" t="s">
        <v>519</v>
      </c>
      <c r="E1005">
        <v>1800</v>
      </c>
    </row>
    <row r="1006" spans="3:5" x14ac:dyDescent="0.4">
      <c r="C1006" t="s">
        <v>761</v>
      </c>
      <c r="D1006" t="s">
        <v>520</v>
      </c>
      <c r="E1006">
        <v>2500</v>
      </c>
    </row>
    <row r="1007" spans="3:5" x14ac:dyDescent="0.4">
      <c r="C1007" t="s">
        <v>761</v>
      </c>
      <c r="D1007" t="s">
        <v>521</v>
      </c>
      <c r="E1007">
        <v>100</v>
      </c>
    </row>
    <row r="1008" spans="3:5" x14ac:dyDescent="0.4">
      <c r="C1008" t="s">
        <v>761</v>
      </c>
      <c r="D1008" t="s">
        <v>522</v>
      </c>
      <c r="E1008">
        <v>100</v>
      </c>
    </row>
    <row r="1009" spans="3:5" x14ac:dyDescent="0.4">
      <c r="C1009" t="s">
        <v>761</v>
      </c>
      <c r="D1009" t="s">
        <v>523</v>
      </c>
      <c r="E1009">
        <v>0</v>
      </c>
    </row>
    <row r="1010" spans="3:5" x14ac:dyDescent="0.4">
      <c r="C1010" t="s">
        <v>761</v>
      </c>
      <c r="D1010" t="s">
        <v>524</v>
      </c>
      <c r="E1010">
        <v>100</v>
      </c>
    </row>
    <row r="1011" spans="3:5" x14ac:dyDescent="0.4">
      <c r="C1011" t="s">
        <v>761</v>
      </c>
      <c r="D1011" t="s">
        <v>525</v>
      </c>
      <c r="E1011">
        <v>1100</v>
      </c>
    </row>
    <row r="1012" spans="3:5" x14ac:dyDescent="0.4">
      <c r="C1012" t="s">
        <v>761</v>
      </c>
      <c r="D1012" t="s">
        <v>526</v>
      </c>
      <c r="E1012">
        <v>0</v>
      </c>
    </row>
    <row r="1013" spans="3:5" x14ac:dyDescent="0.4">
      <c r="C1013" t="s">
        <v>761</v>
      </c>
      <c r="D1013" t="s">
        <v>527</v>
      </c>
      <c r="E1013">
        <v>0</v>
      </c>
    </row>
    <row r="1014" spans="3:5" x14ac:dyDescent="0.4">
      <c r="C1014" t="s">
        <v>761</v>
      </c>
      <c r="D1014" t="s">
        <v>528</v>
      </c>
      <c r="E1014">
        <v>700</v>
      </c>
    </row>
    <row r="1015" spans="3:5" x14ac:dyDescent="0.4">
      <c r="C1015" t="s">
        <v>761</v>
      </c>
      <c r="D1015" t="s">
        <v>529</v>
      </c>
      <c r="E1015">
        <v>500</v>
      </c>
    </row>
    <row r="1016" spans="3:5" x14ac:dyDescent="0.4">
      <c r="C1016" t="s">
        <v>761</v>
      </c>
      <c r="D1016" t="s">
        <v>530</v>
      </c>
      <c r="E1016">
        <v>900</v>
      </c>
    </row>
    <row r="1017" spans="3:5" x14ac:dyDescent="0.4">
      <c r="C1017" t="s">
        <v>761</v>
      </c>
      <c r="D1017" t="s">
        <v>531</v>
      </c>
      <c r="E1017">
        <v>600</v>
      </c>
    </row>
    <row r="1018" spans="3:5" x14ac:dyDescent="0.4">
      <c r="C1018" t="s">
        <v>761</v>
      </c>
      <c r="D1018" t="s">
        <v>532</v>
      </c>
      <c r="E1018">
        <v>0</v>
      </c>
    </row>
    <row r="1019" spans="3:5" x14ac:dyDescent="0.4">
      <c r="C1019" t="s">
        <v>761</v>
      </c>
      <c r="D1019" t="s">
        <v>533</v>
      </c>
      <c r="E1019">
        <v>0</v>
      </c>
    </row>
    <row r="1020" spans="3:5" x14ac:dyDescent="0.4">
      <c r="C1020" t="s">
        <v>761</v>
      </c>
      <c r="D1020" t="s">
        <v>534</v>
      </c>
      <c r="E1020">
        <v>1300</v>
      </c>
    </row>
    <row r="1021" spans="3:5" x14ac:dyDescent="0.4">
      <c r="C1021" t="s">
        <v>761</v>
      </c>
      <c r="D1021" t="s">
        <v>535</v>
      </c>
      <c r="E1021">
        <v>0</v>
      </c>
    </row>
    <row r="1022" spans="3:5" x14ac:dyDescent="0.4">
      <c r="C1022" t="s">
        <v>761</v>
      </c>
      <c r="D1022" t="s">
        <v>536</v>
      </c>
      <c r="E1022">
        <v>0</v>
      </c>
    </row>
    <row r="1023" spans="3:5" x14ac:dyDescent="0.4">
      <c r="C1023" t="s">
        <v>761</v>
      </c>
      <c r="D1023" t="s">
        <v>537</v>
      </c>
      <c r="E1023">
        <v>0</v>
      </c>
    </row>
    <row r="1024" spans="3:5" x14ac:dyDescent="0.4">
      <c r="C1024" t="s">
        <v>761</v>
      </c>
      <c r="D1024" t="s">
        <v>538</v>
      </c>
      <c r="E1024">
        <v>0</v>
      </c>
    </row>
    <row r="1025" spans="3:5" x14ac:dyDescent="0.4">
      <c r="C1025" t="s">
        <v>761</v>
      </c>
      <c r="D1025" t="s">
        <v>539</v>
      </c>
      <c r="E1025">
        <v>100</v>
      </c>
    </row>
    <row r="1026" spans="3:5" x14ac:dyDescent="0.4">
      <c r="C1026" t="s">
        <v>761</v>
      </c>
      <c r="D1026" t="s">
        <v>540</v>
      </c>
      <c r="E1026">
        <v>0</v>
      </c>
    </row>
    <row r="1027" spans="3:5" x14ac:dyDescent="0.4">
      <c r="C1027" t="s">
        <v>761</v>
      </c>
      <c r="D1027" t="s">
        <v>541</v>
      </c>
      <c r="E1027">
        <v>0</v>
      </c>
    </row>
    <row r="1028" spans="3:5" x14ac:dyDescent="0.4">
      <c r="C1028" t="s">
        <v>761</v>
      </c>
      <c r="D1028" t="s">
        <v>542</v>
      </c>
      <c r="E1028">
        <v>0</v>
      </c>
    </row>
    <row r="1029" spans="3:5" x14ac:dyDescent="0.4">
      <c r="C1029" t="s">
        <v>761</v>
      </c>
      <c r="D1029" t="s">
        <v>543</v>
      </c>
      <c r="E1029">
        <v>200</v>
      </c>
    </row>
    <row r="1030" spans="3:5" x14ac:dyDescent="0.4">
      <c r="C1030" t="s">
        <v>761</v>
      </c>
      <c r="D1030" t="s">
        <v>544</v>
      </c>
      <c r="E1030">
        <v>300</v>
      </c>
    </row>
    <row r="1031" spans="3:5" x14ac:dyDescent="0.4">
      <c r="C1031" t="s">
        <v>761</v>
      </c>
      <c r="D1031" t="s">
        <v>545</v>
      </c>
      <c r="E1031">
        <v>200</v>
      </c>
    </row>
    <row r="1032" spans="3:5" x14ac:dyDescent="0.4">
      <c r="C1032" t="s">
        <v>761</v>
      </c>
      <c r="D1032" t="s">
        <v>546</v>
      </c>
      <c r="E1032">
        <v>200</v>
      </c>
    </row>
    <row r="1033" spans="3:5" x14ac:dyDescent="0.4">
      <c r="C1033" t="s">
        <v>761</v>
      </c>
      <c r="D1033" t="s">
        <v>547</v>
      </c>
      <c r="E1033">
        <v>0</v>
      </c>
    </row>
    <row r="1034" spans="3:5" x14ac:dyDescent="0.4">
      <c r="C1034" t="s">
        <v>761</v>
      </c>
      <c r="D1034" t="s">
        <v>548</v>
      </c>
      <c r="E1034">
        <v>100</v>
      </c>
    </row>
    <row r="1035" spans="3:5" x14ac:dyDescent="0.4">
      <c r="C1035" t="s">
        <v>761</v>
      </c>
      <c r="D1035" t="s">
        <v>549</v>
      </c>
      <c r="E1035">
        <v>100</v>
      </c>
    </row>
    <row r="1036" spans="3:5" x14ac:dyDescent="0.4">
      <c r="C1036" t="s">
        <v>761</v>
      </c>
      <c r="D1036" t="s">
        <v>550</v>
      </c>
      <c r="E1036">
        <v>100</v>
      </c>
    </row>
    <row r="1037" spans="3:5" x14ac:dyDescent="0.4">
      <c r="C1037" t="s">
        <v>761</v>
      </c>
      <c r="D1037" t="s">
        <v>551</v>
      </c>
      <c r="E1037">
        <v>0</v>
      </c>
    </row>
    <row r="1038" spans="3:5" x14ac:dyDescent="0.4">
      <c r="C1038" t="s">
        <v>761</v>
      </c>
      <c r="D1038" t="s">
        <v>552</v>
      </c>
      <c r="E1038">
        <v>0</v>
      </c>
    </row>
    <row r="1039" spans="3:5" x14ac:dyDescent="0.4">
      <c r="C1039" t="s">
        <v>761</v>
      </c>
      <c r="D1039" t="s">
        <v>553</v>
      </c>
      <c r="E1039">
        <v>300</v>
      </c>
    </row>
    <row r="1040" spans="3:5" x14ac:dyDescent="0.4">
      <c r="C1040" t="s">
        <v>761</v>
      </c>
      <c r="D1040" t="s">
        <v>554</v>
      </c>
      <c r="E1040">
        <v>600</v>
      </c>
    </row>
    <row r="1041" spans="3:5" x14ac:dyDescent="0.4">
      <c r="C1041" t="s">
        <v>761</v>
      </c>
      <c r="D1041" t="s">
        <v>555</v>
      </c>
      <c r="E1041">
        <v>0</v>
      </c>
    </row>
    <row r="1042" spans="3:5" x14ac:dyDescent="0.4">
      <c r="C1042" t="s">
        <v>761</v>
      </c>
      <c r="D1042" t="s">
        <v>556</v>
      </c>
      <c r="E1042">
        <v>0</v>
      </c>
    </row>
    <row r="1043" spans="3:5" x14ac:dyDescent="0.4">
      <c r="C1043" t="s">
        <v>761</v>
      </c>
      <c r="D1043" t="s">
        <v>557</v>
      </c>
      <c r="E1043">
        <v>300</v>
      </c>
    </row>
    <row r="1044" spans="3:5" x14ac:dyDescent="0.4">
      <c r="C1044" t="s">
        <v>761</v>
      </c>
      <c r="D1044" t="s">
        <v>558</v>
      </c>
      <c r="E1044">
        <v>0</v>
      </c>
    </row>
    <row r="1045" spans="3:5" x14ac:dyDescent="0.4">
      <c r="C1045" t="s">
        <v>761</v>
      </c>
      <c r="D1045" t="s">
        <v>559</v>
      </c>
      <c r="E1045">
        <v>400</v>
      </c>
    </row>
    <row r="1046" spans="3:5" x14ac:dyDescent="0.4">
      <c r="C1046" t="s">
        <v>761</v>
      </c>
      <c r="D1046" t="s">
        <v>560</v>
      </c>
      <c r="E1046">
        <v>0</v>
      </c>
    </row>
    <row r="1047" spans="3:5" x14ac:dyDescent="0.4">
      <c r="C1047" t="s">
        <v>761</v>
      </c>
      <c r="D1047" t="s">
        <v>561</v>
      </c>
      <c r="E1047">
        <v>200</v>
      </c>
    </row>
    <row r="1048" spans="3:5" x14ac:dyDescent="0.4">
      <c r="C1048" t="s">
        <v>761</v>
      </c>
      <c r="D1048" t="s">
        <v>562</v>
      </c>
      <c r="E1048">
        <v>600</v>
      </c>
    </row>
    <row r="1049" spans="3:5" x14ac:dyDescent="0.4">
      <c r="C1049" t="s">
        <v>761</v>
      </c>
      <c r="D1049" t="s">
        <v>563</v>
      </c>
      <c r="E1049">
        <v>0</v>
      </c>
    </row>
    <row r="1050" spans="3:5" x14ac:dyDescent="0.4">
      <c r="C1050" t="s">
        <v>761</v>
      </c>
      <c r="D1050" t="s">
        <v>564</v>
      </c>
      <c r="E1050">
        <v>0</v>
      </c>
    </row>
    <row r="1051" spans="3:5" x14ac:dyDescent="0.4">
      <c r="C1051" t="s">
        <v>761</v>
      </c>
      <c r="D1051" t="s">
        <v>565</v>
      </c>
      <c r="E1051">
        <v>0</v>
      </c>
    </row>
    <row r="1052" spans="3:5" x14ac:dyDescent="0.4">
      <c r="C1052" t="s">
        <v>761</v>
      </c>
      <c r="D1052" t="s">
        <v>566</v>
      </c>
      <c r="E1052">
        <v>0</v>
      </c>
    </row>
    <row r="1053" spans="3:5" x14ac:dyDescent="0.4">
      <c r="C1053" t="s">
        <v>761</v>
      </c>
      <c r="D1053" t="s">
        <v>567</v>
      </c>
      <c r="E1053">
        <v>0</v>
      </c>
    </row>
    <row r="1054" spans="3:5" x14ac:dyDescent="0.4">
      <c r="C1054" t="s">
        <v>761</v>
      </c>
      <c r="D1054" t="s">
        <v>568</v>
      </c>
      <c r="E1054">
        <v>0</v>
      </c>
    </row>
    <row r="1055" spans="3:5" x14ac:dyDescent="0.4">
      <c r="C1055" t="s">
        <v>761</v>
      </c>
      <c r="D1055" t="s">
        <v>569</v>
      </c>
      <c r="E1055">
        <v>100</v>
      </c>
    </row>
    <row r="1056" spans="3:5" x14ac:dyDescent="0.4">
      <c r="C1056" t="s">
        <v>761</v>
      </c>
      <c r="D1056" t="s">
        <v>570</v>
      </c>
      <c r="E1056">
        <v>400</v>
      </c>
    </row>
    <row r="1057" spans="3:5" x14ac:dyDescent="0.4">
      <c r="C1057" t="s">
        <v>761</v>
      </c>
      <c r="D1057" t="s">
        <v>571</v>
      </c>
      <c r="E1057">
        <v>600</v>
      </c>
    </row>
    <row r="1058" spans="3:5" x14ac:dyDescent="0.4">
      <c r="C1058" t="s">
        <v>761</v>
      </c>
      <c r="D1058" t="s">
        <v>572</v>
      </c>
      <c r="E1058">
        <v>300</v>
      </c>
    </row>
    <row r="1059" spans="3:5" x14ac:dyDescent="0.4">
      <c r="C1059" t="s">
        <v>761</v>
      </c>
      <c r="D1059" t="s">
        <v>573</v>
      </c>
      <c r="E1059">
        <v>0</v>
      </c>
    </row>
    <row r="1060" spans="3:5" x14ac:dyDescent="0.4">
      <c r="C1060" t="s">
        <v>761</v>
      </c>
      <c r="D1060" t="s">
        <v>574</v>
      </c>
      <c r="E1060">
        <v>0</v>
      </c>
    </row>
    <row r="1061" spans="3:5" x14ac:dyDescent="0.4">
      <c r="C1061" t="s">
        <v>761</v>
      </c>
      <c r="D1061" t="s">
        <v>575</v>
      </c>
      <c r="E1061">
        <v>0</v>
      </c>
    </row>
    <row r="1062" spans="3:5" x14ac:dyDescent="0.4">
      <c r="C1062" t="s">
        <v>761</v>
      </c>
      <c r="D1062" t="s">
        <v>576</v>
      </c>
      <c r="E1062">
        <v>500</v>
      </c>
    </row>
    <row r="1063" spans="3:5" x14ac:dyDescent="0.4">
      <c r="C1063" t="s">
        <v>761</v>
      </c>
      <c r="D1063" t="s">
        <v>577</v>
      </c>
      <c r="E1063">
        <v>100</v>
      </c>
    </row>
    <row r="1064" spans="3:5" x14ac:dyDescent="0.4">
      <c r="C1064" t="s">
        <v>761</v>
      </c>
      <c r="D1064" t="s">
        <v>578</v>
      </c>
      <c r="E1064">
        <v>0</v>
      </c>
    </row>
    <row r="1065" spans="3:5" x14ac:dyDescent="0.4">
      <c r="C1065" t="s">
        <v>761</v>
      </c>
      <c r="D1065" t="s">
        <v>579</v>
      </c>
      <c r="E1065">
        <v>2800</v>
      </c>
    </row>
    <row r="1066" spans="3:5" x14ac:dyDescent="0.4">
      <c r="C1066" t="s">
        <v>761</v>
      </c>
      <c r="D1066" t="s">
        <v>580</v>
      </c>
      <c r="E1066">
        <v>800</v>
      </c>
    </row>
    <row r="1067" spans="3:5" x14ac:dyDescent="0.4">
      <c r="C1067" t="s">
        <v>761</v>
      </c>
      <c r="D1067" t="s">
        <v>581</v>
      </c>
      <c r="E1067">
        <v>200</v>
      </c>
    </row>
    <row r="1068" spans="3:5" x14ac:dyDescent="0.4">
      <c r="C1068" t="s">
        <v>761</v>
      </c>
      <c r="D1068" t="s">
        <v>582</v>
      </c>
      <c r="E1068">
        <v>0</v>
      </c>
    </row>
    <row r="1069" spans="3:5" x14ac:dyDescent="0.4">
      <c r="C1069" t="s">
        <v>761</v>
      </c>
      <c r="D1069" t="s">
        <v>583</v>
      </c>
      <c r="E1069">
        <v>200</v>
      </c>
    </row>
    <row r="1070" spans="3:5" x14ac:dyDescent="0.4">
      <c r="C1070" t="s">
        <v>761</v>
      </c>
      <c r="D1070" t="s">
        <v>584</v>
      </c>
      <c r="E1070">
        <v>100</v>
      </c>
    </row>
    <row r="1071" spans="3:5" x14ac:dyDescent="0.4">
      <c r="C1071" t="s">
        <v>761</v>
      </c>
      <c r="D1071" t="s">
        <v>585</v>
      </c>
      <c r="E1071">
        <v>0</v>
      </c>
    </row>
    <row r="1072" spans="3:5" x14ac:dyDescent="0.4">
      <c r="C1072" t="s">
        <v>761</v>
      </c>
      <c r="D1072" t="s">
        <v>586</v>
      </c>
      <c r="E1072">
        <v>0</v>
      </c>
    </row>
    <row r="1073" spans="3:5" x14ac:dyDescent="0.4">
      <c r="C1073" t="s">
        <v>761</v>
      </c>
      <c r="D1073" t="s">
        <v>587</v>
      </c>
      <c r="E1073">
        <v>0</v>
      </c>
    </row>
    <row r="1074" spans="3:5" x14ac:dyDescent="0.4">
      <c r="C1074" t="s">
        <v>761</v>
      </c>
      <c r="D1074" t="s">
        <v>588</v>
      </c>
      <c r="E1074">
        <v>0</v>
      </c>
    </row>
    <row r="1075" spans="3:5" x14ac:dyDescent="0.4">
      <c r="C1075" t="s">
        <v>761</v>
      </c>
      <c r="D1075" t="s">
        <v>589</v>
      </c>
      <c r="E1075">
        <v>400</v>
      </c>
    </row>
    <row r="1076" spans="3:5" x14ac:dyDescent="0.4">
      <c r="C1076" t="s">
        <v>761</v>
      </c>
      <c r="D1076" t="s">
        <v>590</v>
      </c>
      <c r="E1076">
        <v>0</v>
      </c>
    </row>
    <row r="1077" spans="3:5" x14ac:dyDescent="0.4">
      <c r="C1077" t="s">
        <v>761</v>
      </c>
      <c r="D1077" t="s">
        <v>591</v>
      </c>
      <c r="E1077">
        <v>0</v>
      </c>
    </row>
    <row r="1078" spans="3:5" x14ac:dyDescent="0.4">
      <c r="C1078" t="s">
        <v>761</v>
      </c>
      <c r="D1078" t="s">
        <v>592</v>
      </c>
      <c r="E1078">
        <v>0</v>
      </c>
    </row>
    <row r="1079" spans="3:5" x14ac:dyDescent="0.4">
      <c r="C1079" t="s">
        <v>761</v>
      </c>
      <c r="D1079" t="s">
        <v>593</v>
      </c>
      <c r="E1079">
        <v>100</v>
      </c>
    </row>
    <row r="1080" spans="3:5" x14ac:dyDescent="0.4">
      <c r="C1080" t="s">
        <v>761</v>
      </c>
      <c r="D1080" t="s">
        <v>594</v>
      </c>
      <c r="E1080">
        <v>200</v>
      </c>
    </row>
    <row r="1081" spans="3:5" x14ac:dyDescent="0.4">
      <c r="C1081" t="s">
        <v>761</v>
      </c>
      <c r="D1081" t="s">
        <v>595</v>
      </c>
      <c r="E1081">
        <v>100</v>
      </c>
    </row>
    <row r="1082" spans="3:5" x14ac:dyDescent="0.4">
      <c r="C1082" t="s">
        <v>761</v>
      </c>
      <c r="D1082" t="s">
        <v>596</v>
      </c>
      <c r="E1082">
        <v>0</v>
      </c>
    </row>
    <row r="1083" spans="3:5" x14ac:dyDescent="0.4">
      <c r="C1083" t="s">
        <v>761</v>
      </c>
      <c r="D1083" t="s">
        <v>597</v>
      </c>
      <c r="E1083">
        <v>0</v>
      </c>
    </row>
    <row r="1084" spans="3:5" x14ac:dyDescent="0.4">
      <c r="C1084" t="s">
        <v>761</v>
      </c>
      <c r="D1084" t="s">
        <v>598</v>
      </c>
      <c r="E1084">
        <v>0</v>
      </c>
    </row>
    <row r="1085" spans="3:5" x14ac:dyDescent="0.4">
      <c r="C1085" t="s">
        <v>761</v>
      </c>
      <c r="D1085" t="s">
        <v>599</v>
      </c>
      <c r="E1085">
        <v>1200</v>
      </c>
    </row>
    <row r="1086" spans="3:5" x14ac:dyDescent="0.4">
      <c r="C1086" t="s">
        <v>761</v>
      </c>
      <c r="D1086" t="s">
        <v>600</v>
      </c>
      <c r="E1086">
        <v>0</v>
      </c>
    </row>
    <row r="1087" spans="3:5" x14ac:dyDescent="0.4">
      <c r="C1087" t="s">
        <v>761</v>
      </c>
      <c r="D1087" t="s">
        <v>601</v>
      </c>
      <c r="E1087">
        <v>0</v>
      </c>
    </row>
    <row r="1088" spans="3:5" x14ac:dyDescent="0.4">
      <c r="C1088" t="s">
        <v>761</v>
      </c>
      <c r="D1088" t="s">
        <v>602</v>
      </c>
      <c r="E1088">
        <v>0</v>
      </c>
    </row>
    <row r="1089" spans="3:5" x14ac:dyDescent="0.4">
      <c r="C1089" t="s">
        <v>761</v>
      </c>
      <c r="D1089" t="s">
        <v>603</v>
      </c>
      <c r="E1089">
        <v>0</v>
      </c>
    </row>
    <row r="1090" spans="3:5" x14ac:dyDescent="0.4">
      <c r="C1090" t="s">
        <v>761</v>
      </c>
      <c r="D1090" t="s">
        <v>604</v>
      </c>
      <c r="E1090">
        <v>0</v>
      </c>
    </row>
    <row r="1091" spans="3:5" x14ac:dyDescent="0.4">
      <c r="C1091" t="s">
        <v>761</v>
      </c>
      <c r="D1091" t="s">
        <v>605</v>
      </c>
      <c r="E1091">
        <v>300</v>
      </c>
    </row>
    <row r="1092" spans="3:5" x14ac:dyDescent="0.4">
      <c r="C1092" t="s">
        <v>761</v>
      </c>
      <c r="D1092" t="s">
        <v>606</v>
      </c>
      <c r="E1092">
        <v>0</v>
      </c>
    </row>
    <row r="1093" spans="3:5" x14ac:dyDescent="0.4">
      <c r="C1093" t="s">
        <v>761</v>
      </c>
      <c r="D1093" t="s">
        <v>607</v>
      </c>
      <c r="E1093">
        <v>200</v>
      </c>
    </row>
    <row r="1094" spans="3:5" x14ac:dyDescent="0.4">
      <c r="C1094" t="s">
        <v>761</v>
      </c>
      <c r="D1094" t="s">
        <v>608</v>
      </c>
      <c r="E1094">
        <v>0</v>
      </c>
    </row>
    <row r="1095" spans="3:5" x14ac:dyDescent="0.4">
      <c r="C1095" t="s">
        <v>761</v>
      </c>
      <c r="D1095" t="s">
        <v>609</v>
      </c>
      <c r="E1095">
        <v>0</v>
      </c>
    </row>
    <row r="1096" spans="3:5" x14ac:dyDescent="0.4">
      <c r="C1096" t="s">
        <v>761</v>
      </c>
      <c r="D1096" t="s">
        <v>610</v>
      </c>
      <c r="E1096">
        <v>200</v>
      </c>
    </row>
    <row r="1097" spans="3:5" x14ac:dyDescent="0.4">
      <c r="C1097" t="s">
        <v>761</v>
      </c>
      <c r="D1097" t="s">
        <v>611</v>
      </c>
      <c r="E1097">
        <v>500</v>
      </c>
    </row>
    <row r="1098" spans="3:5" x14ac:dyDescent="0.4">
      <c r="C1098" t="s">
        <v>761</v>
      </c>
      <c r="D1098" t="s">
        <v>612</v>
      </c>
      <c r="E1098">
        <v>300</v>
      </c>
    </row>
    <row r="1099" spans="3:5" x14ac:dyDescent="0.4">
      <c r="C1099" t="s">
        <v>761</v>
      </c>
      <c r="D1099" t="s">
        <v>613</v>
      </c>
      <c r="E1099">
        <v>1800</v>
      </c>
    </row>
    <row r="1100" spans="3:5" x14ac:dyDescent="0.4">
      <c r="C1100" t="s">
        <v>761</v>
      </c>
      <c r="D1100" t="s">
        <v>614</v>
      </c>
      <c r="E1100">
        <v>0</v>
      </c>
    </row>
    <row r="1101" spans="3:5" x14ac:dyDescent="0.4">
      <c r="C1101" t="s">
        <v>761</v>
      </c>
      <c r="D1101" t="s">
        <v>615</v>
      </c>
      <c r="E1101">
        <v>0</v>
      </c>
    </row>
    <row r="1102" spans="3:5" x14ac:dyDescent="0.4">
      <c r="C1102" t="s">
        <v>761</v>
      </c>
      <c r="D1102" t="s">
        <v>616</v>
      </c>
      <c r="E1102">
        <v>0</v>
      </c>
    </row>
    <row r="1103" spans="3:5" x14ac:dyDescent="0.4">
      <c r="C1103" t="s">
        <v>761</v>
      </c>
      <c r="D1103" t="s">
        <v>617</v>
      </c>
      <c r="E1103">
        <v>100</v>
      </c>
    </row>
    <row r="1104" spans="3:5" x14ac:dyDescent="0.4">
      <c r="C1104" t="s">
        <v>761</v>
      </c>
      <c r="D1104" t="s">
        <v>618</v>
      </c>
      <c r="E1104">
        <v>100</v>
      </c>
    </row>
    <row r="1105" spans="3:5" x14ac:dyDescent="0.4">
      <c r="C1105" t="s">
        <v>761</v>
      </c>
      <c r="D1105" t="s">
        <v>619</v>
      </c>
      <c r="E1105">
        <v>0</v>
      </c>
    </row>
    <row r="1106" spans="3:5" x14ac:dyDescent="0.4">
      <c r="C1106" t="s">
        <v>761</v>
      </c>
      <c r="D1106" t="s">
        <v>620</v>
      </c>
      <c r="E1106">
        <v>100</v>
      </c>
    </row>
    <row r="1107" spans="3:5" x14ac:dyDescent="0.4">
      <c r="C1107" t="s">
        <v>761</v>
      </c>
      <c r="D1107" t="s">
        <v>621</v>
      </c>
      <c r="E1107">
        <v>300</v>
      </c>
    </row>
    <row r="1108" spans="3:5" x14ac:dyDescent="0.4">
      <c r="C1108" t="s">
        <v>761</v>
      </c>
      <c r="D1108" t="s">
        <v>622</v>
      </c>
      <c r="E1108">
        <v>300</v>
      </c>
    </row>
    <row r="1109" spans="3:5" x14ac:dyDescent="0.4">
      <c r="C1109" t="s">
        <v>761</v>
      </c>
      <c r="D1109" t="s">
        <v>623</v>
      </c>
      <c r="E1109">
        <v>0</v>
      </c>
    </row>
    <row r="1110" spans="3:5" x14ac:dyDescent="0.4">
      <c r="C1110" t="s">
        <v>761</v>
      </c>
      <c r="D1110" t="s">
        <v>624</v>
      </c>
      <c r="E1110">
        <v>0</v>
      </c>
    </row>
    <row r="1111" spans="3:5" x14ac:dyDescent="0.4">
      <c r="C1111" t="s">
        <v>761</v>
      </c>
      <c r="D1111" t="s">
        <v>625</v>
      </c>
      <c r="E1111">
        <v>100</v>
      </c>
    </row>
    <row r="1112" spans="3:5" x14ac:dyDescent="0.4">
      <c r="C1112" t="s">
        <v>761</v>
      </c>
      <c r="D1112" t="s">
        <v>626</v>
      </c>
      <c r="E1112">
        <v>0</v>
      </c>
    </row>
    <row r="1113" spans="3:5" x14ac:dyDescent="0.4">
      <c r="C1113" t="s">
        <v>761</v>
      </c>
      <c r="D1113" t="s">
        <v>627</v>
      </c>
      <c r="E1113">
        <v>0</v>
      </c>
    </row>
    <row r="1114" spans="3:5" x14ac:dyDescent="0.4">
      <c r="C1114" t="s">
        <v>761</v>
      </c>
      <c r="D1114" t="s">
        <v>628</v>
      </c>
      <c r="E1114">
        <v>0</v>
      </c>
    </row>
    <row r="1115" spans="3:5" x14ac:dyDescent="0.4">
      <c r="C1115" t="s">
        <v>761</v>
      </c>
      <c r="D1115" t="s">
        <v>629</v>
      </c>
      <c r="E1115">
        <v>0</v>
      </c>
    </row>
    <row r="1116" spans="3:5" x14ac:dyDescent="0.4">
      <c r="C1116" t="s">
        <v>761</v>
      </c>
      <c r="D1116" t="s">
        <v>630</v>
      </c>
      <c r="E1116">
        <v>0</v>
      </c>
    </row>
    <row r="1117" spans="3:5" x14ac:dyDescent="0.4">
      <c r="C1117" t="s">
        <v>761</v>
      </c>
      <c r="D1117" t="s">
        <v>631</v>
      </c>
      <c r="E1117">
        <v>0</v>
      </c>
    </row>
    <row r="1118" spans="3:5" x14ac:dyDescent="0.4">
      <c r="C1118" t="s">
        <v>761</v>
      </c>
      <c r="D1118" t="s">
        <v>632</v>
      </c>
      <c r="E1118">
        <v>0</v>
      </c>
    </row>
    <row r="1119" spans="3:5" x14ac:dyDescent="0.4">
      <c r="C1119" t="s">
        <v>761</v>
      </c>
      <c r="D1119" t="s">
        <v>633</v>
      </c>
      <c r="E1119">
        <v>0</v>
      </c>
    </row>
    <row r="1120" spans="3:5" x14ac:dyDescent="0.4">
      <c r="C1120" t="s">
        <v>761</v>
      </c>
      <c r="D1120" t="s">
        <v>634</v>
      </c>
      <c r="E1120">
        <v>0</v>
      </c>
    </row>
    <row r="1121" spans="3:5" x14ac:dyDescent="0.4">
      <c r="C1121" t="s">
        <v>761</v>
      </c>
      <c r="D1121" t="s">
        <v>635</v>
      </c>
      <c r="E1121">
        <v>0</v>
      </c>
    </row>
    <row r="1122" spans="3:5" x14ac:dyDescent="0.4">
      <c r="C1122" t="s">
        <v>761</v>
      </c>
      <c r="D1122" t="s">
        <v>636</v>
      </c>
      <c r="E1122">
        <v>100</v>
      </c>
    </row>
    <row r="1123" spans="3:5" x14ac:dyDescent="0.4">
      <c r="C1123" t="s">
        <v>761</v>
      </c>
      <c r="D1123" t="s">
        <v>637</v>
      </c>
      <c r="E1123">
        <v>0</v>
      </c>
    </row>
    <row r="1124" spans="3:5" x14ac:dyDescent="0.4">
      <c r="C1124" t="s">
        <v>761</v>
      </c>
      <c r="D1124" t="s">
        <v>638</v>
      </c>
      <c r="E1124">
        <v>0</v>
      </c>
    </row>
    <row r="1125" spans="3:5" x14ac:dyDescent="0.4">
      <c r="C1125" t="s">
        <v>761</v>
      </c>
      <c r="D1125" t="s">
        <v>639</v>
      </c>
      <c r="E1125">
        <v>400</v>
      </c>
    </row>
    <row r="1126" spans="3:5" x14ac:dyDescent="0.4">
      <c r="C1126" t="s">
        <v>761</v>
      </c>
      <c r="D1126" t="s">
        <v>640</v>
      </c>
      <c r="E1126">
        <v>700</v>
      </c>
    </row>
    <row r="1127" spans="3:5" x14ac:dyDescent="0.4">
      <c r="C1127" t="s">
        <v>761</v>
      </c>
      <c r="D1127" t="s">
        <v>641</v>
      </c>
      <c r="E1127">
        <v>0</v>
      </c>
    </row>
    <row r="1128" spans="3:5" x14ac:dyDescent="0.4">
      <c r="C1128" t="s">
        <v>761</v>
      </c>
      <c r="D1128" t="s">
        <v>642</v>
      </c>
      <c r="E1128">
        <v>0</v>
      </c>
    </row>
    <row r="1129" spans="3:5" x14ac:dyDescent="0.4">
      <c r="C1129" t="s">
        <v>761</v>
      </c>
      <c r="D1129" t="s">
        <v>643</v>
      </c>
      <c r="E1129">
        <v>0</v>
      </c>
    </row>
    <row r="1130" spans="3:5" x14ac:dyDescent="0.4">
      <c r="C1130" t="s">
        <v>761</v>
      </c>
      <c r="D1130" t="s">
        <v>644</v>
      </c>
      <c r="E1130">
        <v>300</v>
      </c>
    </row>
    <row r="1131" spans="3:5" x14ac:dyDescent="0.4">
      <c r="C1131" t="s">
        <v>761</v>
      </c>
      <c r="D1131" t="s">
        <v>645</v>
      </c>
      <c r="E1131">
        <v>0</v>
      </c>
    </row>
    <row r="1132" spans="3:5" x14ac:dyDescent="0.4">
      <c r="C1132" t="s">
        <v>761</v>
      </c>
      <c r="D1132" t="s">
        <v>646</v>
      </c>
      <c r="E1132">
        <v>0</v>
      </c>
    </row>
    <row r="1133" spans="3:5" x14ac:dyDescent="0.4">
      <c r="C1133" t="s">
        <v>761</v>
      </c>
      <c r="D1133" t="s">
        <v>647</v>
      </c>
      <c r="E1133">
        <v>0</v>
      </c>
    </row>
    <row r="1134" spans="3:5" x14ac:dyDescent="0.4">
      <c r="C1134" t="s">
        <v>761</v>
      </c>
      <c r="D1134" t="s">
        <v>648</v>
      </c>
      <c r="E1134">
        <v>0</v>
      </c>
    </row>
    <row r="1135" spans="3:5" x14ac:dyDescent="0.4">
      <c r="C1135" t="s">
        <v>761</v>
      </c>
      <c r="D1135" t="s">
        <v>649</v>
      </c>
      <c r="E1135">
        <v>0</v>
      </c>
    </row>
    <row r="1136" spans="3:5" x14ac:dyDescent="0.4">
      <c r="C1136" t="s">
        <v>761</v>
      </c>
      <c r="D1136" t="s">
        <v>650</v>
      </c>
      <c r="E1136">
        <v>600</v>
      </c>
    </row>
    <row r="1137" spans="3:5" x14ac:dyDescent="0.4">
      <c r="C1137" t="s">
        <v>761</v>
      </c>
      <c r="D1137" t="s">
        <v>651</v>
      </c>
      <c r="E1137">
        <v>0</v>
      </c>
    </row>
    <row r="1138" spans="3:5" x14ac:dyDescent="0.4">
      <c r="C1138" t="s">
        <v>761</v>
      </c>
      <c r="D1138" t="s">
        <v>652</v>
      </c>
      <c r="E1138">
        <v>0</v>
      </c>
    </row>
    <row r="1139" spans="3:5" x14ac:dyDescent="0.4">
      <c r="C1139" t="s">
        <v>761</v>
      </c>
      <c r="D1139" t="s">
        <v>653</v>
      </c>
      <c r="E1139">
        <v>100</v>
      </c>
    </row>
    <row r="1140" spans="3:5" x14ac:dyDescent="0.4">
      <c r="C1140" t="s">
        <v>761</v>
      </c>
      <c r="D1140" t="s">
        <v>654</v>
      </c>
      <c r="E1140">
        <v>0</v>
      </c>
    </row>
    <row r="1141" spans="3:5" x14ac:dyDescent="0.4">
      <c r="C1141" t="s">
        <v>761</v>
      </c>
      <c r="D1141" t="s">
        <v>655</v>
      </c>
      <c r="E1141">
        <v>0</v>
      </c>
    </row>
    <row r="1142" spans="3:5" x14ac:dyDescent="0.4">
      <c r="C1142" t="s">
        <v>761</v>
      </c>
      <c r="D1142" t="s">
        <v>656</v>
      </c>
      <c r="E1142">
        <v>0</v>
      </c>
    </row>
    <row r="1143" spans="3:5" x14ac:dyDescent="0.4">
      <c r="C1143" t="s">
        <v>761</v>
      </c>
      <c r="D1143" t="s">
        <v>657</v>
      </c>
      <c r="E1143">
        <v>100</v>
      </c>
    </row>
    <row r="1144" spans="3:5" x14ac:dyDescent="0.4">
      <c r="C1144" t="s">
        <v>761</v>
      </c>
      <c r="D1144" t="s">
        <v>658</v>
      </c>
      <c r="E1144">
        <v>0</v>
      </c>
    </row>
    <row r="1145" spans="3:5" x14ac:dyDescent="0.4">
      <c r="C1145" t="s">
        <v>761</v>
      </c>
      <c r="D1145" t="s">
        <v>659</v>
      </c>
      <c r="E1145">
        <v>200</v>
      </c>
    </row>
    <row r="1146" spans="3:5" x14ac:dyDescent="0.4">
      <c r="C1146" t="s">
        <v>761</v>
      </c>
      <c r="D1146" t="s">
        <v>660</v>
      </c>
      <c r="E1146">
        <v>100</v>
      </c>
    </row>
    <row r="1147" spans="3:5" x14ac:dyDescent="0.4">
      <c r="C1147" t="s">
        <v>761</v>
      </c>
      <c r="D1147" t="s">
        <v>661</v>
      </c>
      <c r="E1147">
        <v>0</v>
      </c>
    </row>
    <row r="1148" spans="3:5" x14ac:dyDescent="0.4">
      <c r="C1148" t="s">
        <v>761</v>
      </c>
      <c r="D1148" t="s">
        <v>662</v>
      </c>
      <c r="E1148">
        <v>0</v>
      </c>
    </row>
    <row r="1149" spans="3:5" x14ac:dyDescent="0.4">
      <c r="C1149" t="s">
        <v>761</v>
      </c>
      <c r="D1149" t="s">
        <v>663</v>
      </c>
      <c r="E1149">
        <v>100</v>
      </c>
    </row>
    <row r="1150" spans="3:5" x14ac:dyDescent="0.4">
      <c r="C1150" t="s">
        <v>761</v>
      </c>
      <c r="D1150" t="s">
        <v>664</v>
      </c>
      <c r="E1150">
        <v>26800</v>
      </c>
    </row>
    <row r="1151" spans="3:5" x14ac:dyDescent="0.4">
      <c r="C1151" t="s">
        <v>761</v>
      </c>
      <c r="D1151" t="s">
        <v>665</v>
      </c>
      <c r="E1151">
        <v>800</v>
      </c>
    </row>
    <row r="1152" spans="3:5" x14ac:dyDescent="0.4">
      <c r="C1152" t="s">
        <v>761</v>
      </c>
      <c r="D1152" t="s">
        <v>666</v>
      </c>
      <c r="E1152">
        <v>100</v>
      </c>
    </row>
    <row r="1153" spans="3:5" x14ac:dyDescent="0.4">
      <c r="C1153" t="s">
        <v>761</v>
      </c>
      <c r="D1153" t="s">
        <v>667</v>
      </c>
      <c r="E1153">
        <v>0</v>
      </c>
    </row>
    <row r="1154" spans="3:5" x14ac:dyDescent="0.4">
      <c r="C1154" t="s">
        <v>761</v>
      </c>
      <c r="D1154" t="s">
        <v>668</v>
      </c>
      <c r="E1154">
        <v>0</v>
      </c>
    </row>
    <row r="1155" spans="3:5" x14ac:dyDescent="0.4">
      <c r="C1155" t="s">
        <v>761</v>
      </c>
      <c r="D1155" t="s">
        <v>669</v>
      </c>
      <c r="E1155">
        <v>100</v>
      </c>
    </row>
    <row r="1156" spans="3:5" x14ac:dyDescent="0.4">
      <c r="C1156" t="s">
        <v>761</v>
      </c>
      <c r="D1156" t="s">
        <v>670</v>
      </c>
      <c r="E1156">
        <v>100</v>
      </c>
    </row>
    <row r="1157" spans="3:5" x14ac:dyDescent="0.4">
      <c r="C1157" t="s">
        <v>761</v>
      </c>
      <c r="D1157" t="s">
        <v>671</v>
      </c>
      <c r="E1157">
        <v>0</v>
      </c>
    </row>
    <row r="1158" spans="3:5" x14ac:dyDescent="0.4">
      <c r="C1158" t="s">
        <v>761</v>
      </c>
      <c r="D1158" t="s">
        <v>672</v>
      </c>
      <c r="E1158">
        <v>0</v>
      </c>
    </row>
    <row r="1159" spans="3:5" x14ac:dyDescent="0.4">
      <c r="C1159" t="s">
        <v>761</v>
      </c>
      <c r="D1159" t="s">
        <v>673</v>
      </c>
      <c r="E1159">
        <v>300</v>
      </c>
    </row>
    <row r="1160" spans="3:5" x14ac:dyDescent="0.4">
      <c r="C1160" t="s">
        <v>761</v>
      </c>
      <c r="D1160" t="s">
        <v>674</v>
      </c>
      <c r="E1160">
        <v>0</v>
      </c>
    </row>
    <row r="1161" spans="3:5" x14ac:dyDescent="0.4">
      <c r="C1161" t="s">
        <v>761</v>
      </c>
      <c r="D1161" t="s">
        <v>675</v>
      </c>
      <c r="E1161">
        <v>100</v>
      </c>
    </row>
    <row r="1162" spans="3:5" x14ac:dyDescent="0.4">
      <c r="C1162" t="s">
        <v>761</v>
      </c>
      <c r="D1162" t="s">
        <v>676</v>
      </c>
      <c r="E1162">
        <v>0</v>
      </c>
    </row>
    <row r="1163" spans="3:5" x14ac:dyDescent="0.4">
      <c r="C1163" t="s">
        <v>761</v>
      </c>
      <c r="D1163" t="s">
        <v>677</v>
      </c>
      <c r="E1163">
        <v>0</v>
      </c>
    </row>
    <row r="1164" spans="3:5" x14ac:dyDescent="0.4">
      <c r="C1164" t="s">
        <v>761</v>
      </c>
      <c r="D1164" t="s">
        <v>678</v>
      </c>
      <c r="E1164">
        <v>600</v>
      </c>
    </row>
    <row r="1165" spans="3:5" x14ac:dyDescent="0.4">
      <c r="C1165" t="s">
        <v>761</v>
      </c>
      <c r="D1165" t="s">
        <v>679</v>
      </c>
      <c r="E1165">
        <v>0</v>
      </c>
    </row>
    <row r="1166" spans="3:5" x14ac:dyDescent="0.4">
      <c r="C1166" t="s">
        <v>761</v>
      </c>
      <c r="D1166" t="s">
        <v>680</v>
      </c>
      <c r="E1166">
        <v>0</v>
      </c>
    </row>
    <row r="1167" spans="3:5" x14ac:dyDescent="0.4">
      <c r="C1167" t="s">
        <v>761</v>
      </c>
      <c r="D1167" t="s">
        <v>681</v>
      </c>
      <c r="E1167">
        <v>0</v>
      </c>
    </row>
    <row r="1168" spans="3:5" x14ac:dyDescent="0.4">
      <c r="C1168" t="s">
        <v>761</v>
      </c>
      <c r="D1168" t="s">
        <v>682</v>
      </c>
      <c r="E1168">
        <v>300</v>
      </c>
    </row>
    <row r="1169" spans="3:5" x14ac:dyDescent="0.4">
      <c r="C1169" t="s">
        <v>761</v>
      </c>
      <c r="D1169" t="s">
        <v>683</v>
      </c>
      <c r="E1169">
        <v>0</v>
      </c>
    </row>
    <row r="1170" spans="3:5" x14ac:dyDescent="0.4">
      <c r="C1170" t="s">
        <v>761</v>
      </c>
      <c r="D1170" t="s">
        <v>684</v>
      </c>
      <c r="E1170">
        <v>0</v>
      </c>
    </row>
    <row r="1171" spans="3:5" x14ac:dyDescent="0.4">
      <c r="C1171" t="s">
        <v>761</v>
      </c>
      <c r="D1171" t="s">
        <v>685</v>
      </c>
      <c r="E1171">
        <v>0</v>
      </c>
    </row>
    <row r="1172" spans="3:5" x14ac:dyDescent="0.4">
      <c r="C1172" t="s">
        <v>761</v>
      </c>
      <c r="D1172" t="s">
        <v>686</v>
      </c>
      <c r="E1172">
        <v>0</v>
      </c>
    </row>
    <row r="1173" spans="3:5" x14ac:dyDescent="0.4">
      <c r="C1173" t="s">
        <v>761</v>
      </c>
      <c r="D1173" t="s">
        <v>687</v>
      </c>
      <c r="E1173">
        <v>0</v>
      </c>
    </row>
    <row r="1174" spans="3:5" x14ac:dyDescent="0.4">
      <c r="C1174" t="s">
        <v>761</v>
      </c>
      <c r="D1174" t="s">
        <v>688</v>
      </c>
      <c r="E1174">
        <v>100</v>
      </c>
    </row>
    <row r="1175" spans="3:5" x14ac:dyDescent="0.4">
      <c r="C1175" t="s">
        <v>761</v>
      </c>
      <c r="D1175" t="s">
        <v>689</v>
      </c>
      <c r="E1175">
        <v>0</v>
      </c>
    </row>
    <row r="1176" spans="3:5" x14ac:dyDescent="0.4">
      <c r="C1176" t="s">
        <v>761</v>
      </c>
      <c r="D1176" t="s">
        <v>690</v>
      </c>
      <c r="E1176">
        <v>100</v>
      </c>
    </row>
    <row r="1177" spans="3:5" x14ac:dyDescent="0.4">
      <c r="C1177" t="s">
        <v>761</v>
      </c>
      <c r="D1177" t="s">
        <v>691</v>
      </c>
      <c r="E1177">
        <v>0</v>
      </c>
    </row>
    <row r="1178" spans="3:5" x14ac:dyDescent="0.4">
      <c r="C1178" t="s">
        <v>761</v>
      </c>
      <c r="D1178" t="s">
        <v>692</v>
      </c>
      <c r="E1178">
        <v>0</v>
      </c>
    </row>
    <row r="1179" spans="3:5" x14ac:dyDescent="0.4">
      <c r="C1179" t="s">
        <v>761</v>
      </c>
      <c r="D1179" t="s">
        <v>693</v>
      </c>
      <c r="E1179">
        <v>100</v>
      </c>
    </row>
    <row r="1180" spans="3:5" x14ac:dyDescent="0.4">
      <c r="C1180" t="s">
        <v>761</v>
      </c>
      <c r="D1180" t="s">
        <v>694</v>
      </c>
      <c r="E1180">
        <v>0</v>
      </c>
    </row>
    <row r="1181" spans="3:5" x14ac:dyDescent="0.4">
      <c r="C1181" t="s">
        <v>761</v>
      </c>
      <c r="D1181" t="s">
        <v>393</v>
      </c>
      <c r="E1181">
        <v>600</v>
      </c>
    </row>
    <row r="1182" spans="3:5" x14ac:dyDescent="0.4">
      <c r="C1182" t="s">
        <v>761</v>
      </c>
      <c r="D1182" t="s">
        <v>394</v>
      </c>
      <c r="E1182">
        <v>100</v>
      </c>
    </row>
    <row r="1183" spans="3:5" x14ac:dyDescent="0.4">
      <c r="C1183" t="s">
        <v>761</v>
      </c>
      <c r="D1183" t="s">
        <v>395</v>
      </c>
      <c r="E1183">
        <v>300</v>
      </c>
    </row>
    <row r="1184" spans="3:5" x14ac:dyDescent="0.4">
      <c r="C1184" t="s">
        <v>761</v>
      </c>
      <c r="D1184" t="s">
        <v>396</v>
      </c>
      <c r="E1184">
        <v>0</v>
      </c>
    </row>
    <row r="1185" spans="3:5" x14ac:dyDescent="0.4">
      <c r="C1185" t="s">
        <v>761</v>
      </c>
      <c r="D1185" t="s">
        <v>397</v>
      </c>
      <c r="E1185">
        <v>100</v>
      </c>
    </row>
    <row r="1186" spans="3:5" x14ac:dyDescent="0.4">
      <c r="C1186" t="s">
        <v>761</v>
      </c>
      <c r="D1186" t="s">
        <v>398</v>
      </c>
      <c r="E1186">
        <v>0</v>
      </c>
    </row>
    <row r="1187" spans="3:5" x14ac:dyDescent="0.4">
      <c r="C1187" t="s">
        <v>761</v>
      </c>
      <c r="D1187" t="s">
        <v>399</v>
      </c>
      <c r="E1187">
        <v>0</v>
      </c>
    </row>
    <row r="1188" spans="3:5" x14ac:dyDescent="0.4">
      <c r="C1188" t="s">
        <v>761</v>
      </c>
      <c r="D1188" t="s">
        <v>400</v>
      </c>
      <c r="E1188">
        <v>0</v>
      </c>
    </row>
    <row r="1189" spans="3:5" x14ac:dyDescent="0.4">
      <c r="C1189" t="s">
        <v>761</v>
      </c>
      <c r="D1189" t="s">
        <v>401</v>
      </c>
      <c r="E1189">
        <v>200</v>
      </c>
    </row>
    <row r="1190" spans="3:5" x14ac:dyDescent="0.4">
      <c r="C1190" t="s">
        <v>761</v>
      </c>
      <c r="D1190" t="s">
        <v>402</v>
      </c>
      <c r="E1190">
        <v>100</v>
      </c>
    </row>
    <row r="1191" spans="3:5" x14ac:dyDescent="0.4">
      <c r="C1191" t="s">
        <v>761</v>
      </c>
      <c r="D1191" t="s">
        <v>403</v>
      </c>
      <c r="E1191">
        <v>0</v>
      </c>
    </row>
    <row r="1192" spans="3:5" x14ac:dyDescent="0.4">
      <c r="C1192" t="s">
        <v>761</v>
      </c>
      <c r="D1192" t="s">
        <v>404</v>
      </c>
      <c r="E1192">
        <v>0</v>
      </c>
    </row>
    <row r="1193" spans="3:5" x14ac:dyDescent="0.4">
      <c r="C1193" t="s">
        <v>761</v>
      </c>
      <c r="D1193" t="s">
        <v>405</v>
      </c>
      <c r="E1193">
        <v>200</v>
      </c>
    </row>
    <row r="1194" spans="3:5" x14ac:dyDescent="0.4">
      <c r="C1194" t="s">
        <v>761</v>
      </c>
      <c r="D1194" t="s">
        <v>406</v>
      </c>
      <c r="E1194">
        <v>0</v>
      </c>
    </row>
    <row r="1195" spans="3:5" x14ac:dyDescent="0.4">
      <c r="C1195" t="s">
        <v>761</v>
      </c>
      <c r="D1195" t="s">
        <v>407</v>
      </c>
      <c r="E1195">
        <v>0</v>
      </c>
    </row>
    <row r="1196" spans="3:5" x14ac:dyDescent="0.4">
      <c r="C1196" t="s">
        <v>761</v>
      </c>
      <c r="D1196" t="s">
        <v>408</v>
      </c>
      <c r="E1196">
        <v>0</v>
      </c>
    </row>
    <row r="1197" spans="3:5" x14ac:dyDescent="0.4">
      <c r="C1197" t="s">
        <v>761</v>
      </c>
      <c r="D1197" t="s">
        <v>409</v>
      </c>
      <c r="E1197">
        <v>100</v>
      </c>
    </row>
    <row r="1198" spans="3:5" x14ac:dyDescent="0.4">
      <c r="C1198" t="s">
        <v>761</v>
      </c>
      <c r="D1198" t="s">
        <v>410</v>
      </c>
      <c r="E1198">
        <v>0</v>
      </c>
    </row>
    <row r="1199" spans="3:5" x14ac:dyDescent="0.4">
      <c r="C1199" t="s">
        <v>761</v>
      </c>
      <c r="D1199" t="s">
        <v>411</v>
      </c>
      <c r="E1199">
        <v>0</v>
      </c>
    </row>
    <row r="1200" spans="3:5" x14ac:dyDescent="0.4">
      <c r="C1200" t="s">
        <v>761</v>
      </c>
      <c r="D1200" t="s">
        <v>412</v>
      </c>
      <c r="E1200">
        <v>0</v>
      </c>
    </row>
    <row r="1201" spans="3:5" x14ac:dyDescent="0.4">
      <c r="C1201" t="s">
        <v>761</v>
      </c>
      <c r="D1201" t="s">
        <v>413</v>
      </c>
      <c r="E1201">
        <v>0</v>
      </c>
    </row>
    <row r="1202" spans="3:5" x14ac:dyDescent="0.4">
      <c r="C1202" t="s">
        <v>761</v>
      </c>
      <c r="D1202" t="s">
        <v>414</v>
      </c>
      <c r="E1202">
        <v>0</v>
      </c>
    </row>
    <row r="1203" spans="3:5" x14ac:dyDescent="0.4">
      <c r="C1203" t="s">
        <v>761</v>
      </c>
      <c r="D1203" t="s">
        <v>415</v>
      </c>
      <c r="E1203">
        <v>0</v>
      </c>
    </row>
    <row r="1204" spans="3:5" x14ac:dyDescent="0.4">
      <c r="C1204" t="s">
        <v>761</v>
      </c>
      <c r="D1204" t="s">
        <v>416</v>
      </c>
      <c r="E1204">
        <v>0</v>
      </c>
    </row>
    <row r="1205" spans="3:5" x14ac:dyDescent="0.4">
      <c r="C1205" t="s">
        <v>761</v>
      </c>
      <c r="D1205" t="s">
        <v>417</v>
      </c>
      <c r="E1205">
        <v>0</v>
      </c>
    </row>
    <row r="1206" spans="3:5" x14ac:dyDescent="0.4">
      <c r="C1206" t="s">
        <v>761</v>
      </c>
      <c r="D1206" t="s">
        <v>418</v>
      </c>
      <c r="E1206">
        <v>0</v>
      </c>
    </row>
    <row r="1207" spans="3:5" x14ac:dyDescent="0.4">
      <c r="C1207" t="s">
        <v>761</v>
      </c>
      <c r="D1207" t="s">
        <v>419</v>
      </c>
      <c r="E1207">
        <v>0</v>
      </c>
    </row>
    <row r="1208" spans="3:5" x14ac:dyDescent="0.4">
      <c r="C1208" t="s">
        <v>761</v>
      </c>
      <c r="D1208" t="s">
        <v>420</v>
      </c>
      <c r="E1208">
        <v>0</v>
      </c>
    </row>
    <row r="1209" spans="3:5" x14ac:dyDescent="0.4">
      <c r="C1209" t="s">
        <v>761</v>
      </c>
      <c r="D1209" t="s">
        <v>421</v>
      </c>
      <c r="E1209">
        <v>0</v>
      </c>
    </row>
    <row r="1210" spans="3:5" x14ac:dyDescent="0.4">
      <c r="C1210" t="s">
        <v>761</v>
      </c>
      <c r="D1210" t="s">
        <v>422</v>
      </c>
      <c r="E1210">
        <v>0</v>
      </c>
    </row>
    <row r="1211" spans="3:5" x14ac:dyDescent="0.4">
      <c r="C1211" t="s">
        <v>761</v>
      </c>
      <c r="D1211" t="s">
        <v>423</v>
      </c>
      <c r="E1211">
        <v>0</v>
      </c>
    </row>
    <row r="1212" spans="3:5" x14ac:dyDescent="0.4">
      <c r="C1212" t="s">
        <v>761</v>
      </c>
      <c r="D1212" t="s">
        <v>424</v>
      </c>
      <c r="E1212">
        <v>0</v>
      </c>
    </row>
    <row r="1213" spans="3:5" x14ac:dyDescent="0.4">
      <c r="C1213" t="s">
        <v>761</v>
      </c>
      <c r="D1213" t="s">
        <v>425</v>
      </c>
      <c r="E1213">
        <v>0</v>
      </c>
    </row>
    <row r="1214" spans="3:5" x14ac:dyDescent="0.4">
      <c r="C1214" t="s">
        <v>761</v>
      </c>
      <c r="D1214" t="s">
        <v>426</v>
      </c>
      <c r="E1214">
        <v>0</v>
      </c>
    </row>
    <row r="1215" spans="3:5" x14ac:dyDescent="0.4">
      <c r="C1215" t="s">
        <v>761</v>
      </c>
      <c r="D1215" t="s">
        <v>427</v>
      </c>
      <c r="E1215">
        <v>0</v>
      </c>
    </row>
    <row r="1216" spans="3:5" x14ac:dyDescent="0.4">
      <c r="C1216" t="s">
        <v>761</v>
      </c>
      <c r="D1216" t="s">
        <v>428</v>
      </c>
      <c r="E1216">
        <v>0</v>
      </c>
    </row>
    <row r="1217" spans="3:5" x14ac:dyDescent="0.4">
      <c r="C1217" t="s">
        <v>761</v>
      </c>
      <c r="D1217" t="s">
        <v>429</v>
      </c>
      <c r="E1217">
        <v>0</v>
      </c>
    </row>
    <row r="1218" spans="3:5" x14ac:dyDescent="0.4">
      <c r="C1218" t="s">
        <v>761</v>
      </c>
      <c r="D1218" t="s">
        <v>430</v>
      </c>
      <c r="E1218">
        <v>0</v>
      </c>
    </row>
    <row r="1219" spans="3:5" x14ac:dyDescent="0.4">
      <c r="C1219" t="s">
        <v>761</v>
      </c>
      <c r="D1219" t="s">
        <v>431</v>
      </c>
      <c r="E1219">
        <v>0</v>
      </c>
    </row>
    <row r="1220" spans="3:5" x14ac:dyDescent="0.4">
      <c r="C1220" t="s">
        <v>761</v>
      </c>
      <c r="D1220" t="s">
        <v>432</v>
      </c>
      <c r="E1220">
        <v>0</v>
      </c>
    </row>
    <row r="1221" spans="3:5" x14ac:dyDescent="0.4">
      <c r="C1221" t="s">
        <v>761</v>
      </c>
      <c r="D1221" t="s">
        <v>433</v>
      </c>
      <c r="E1221">
        <v>100</v>
      </c>
    </row>
    <row r="1222" spans="3:5" x14ac:dyDescent="0.4">
      <c r="C1222" t="s">
        <v>761</v>
      </c>
      <c r="D1222" t="s">
        <v>434</v>
      </c>
      <c r="E1222">
        <v>0</v>
      </c>
    </row>
    <row r="1223" spans="3:5" x14ac:dyDescent="0.4">
      <c r="C1223" t="s">
        <v>761</v>
      </c>
      <c r="D1223" t="s">
        <v>435</v>
      </c>
      <c r="E1223">
        <v>200</v>
      </c>
    </row>
    <row r="1224" spans="3:5" x14ac:dyDescent="0.4">
      <c r="C1224" t="s">
        <v>761</v>
      </c>
      <c r="D1224" t="s">
        <v>436</v>
      </c>
      <c r="E1224">
        <v>0</v>
      </c>
    </row>
    <row r="1225" spans="3:5" x14ac:dyDescent="0.4">
      <c r="C1225" t="s">
        <v>761</v>
      </c>
      <c r="D1225" t="s">
        <v>437</v>
      </c>
      <c r="E1225">
        <v>0</v>
      </c>
    </row>
    <row r="1226" spans="3:5" x14ac:dyDescent="0.4">
      <c r="C1226" t="s">
        <v>761</v>
      </c>
      <c r="D1226" t="s">
        <v>438</v>
      </c>
      <c r="E1226">
        <v>0</v>
      </c>
    </row>
    <row r="1227" spans="3:5" x14ac:dyDescent="0.4">
      <c r="C1227" t="s">
        <v>761</v>
      </c>
      <c r="D1227" t="s">
        <v>439</v>
      </c>
      <c r="E1227">
        <v>0</v>
      </c>
    </row>
    <row r="1228" spans="3:5" x14ac:dyDescent="0.4">
      <c r="C1228" t="s">
        <v>761</v>
      </c>
      <c r="D1228" t="s">
        <v>440</v>
      </c>
      <c r="E1228">
        <v>0</v>
      </c>
    </row>
    <row r="1229" spans="3:5" x14ac:dyDescent="0.4">
      <c r="C1229" t="s">
        <v>761</v>
      </c>
      <c r="D1229" t="s">
        <v>441</v>
      </c>
      <c r="E1229">
        <v>100</v>
      </c>
    </row>
    <row r="1230" spans="3:5" x14ac:dyDescent="0.4">
      <c r="C1230" t="s">
        <v>761</v>
      </c>
      <c r="D1230" t="s">
        <v>442</v>
      </c>
      <c r="E1230">
        <v>0</v>
      </c>
    </row>
    <row r="1231" spans="3:5" x14ac:dyDescent="0.4">
      <c r="C1231" t="s">
        <v>761</v>
      </c>
      <c r="D1231" t="s">
        <v>443</v>
      </c>
      <c r="E1231">
        <v>0</v>
      </c>
    </row>
    <row r="1232" spans="3:5" x14ac:dyDescent="0.4">
      <c r="C1232" t="s">
        <v>761</v>
      </c>
      <c r="D1232" t="s">
        <v>444</v>
      </c>
      <c r="E1232">
        <v>0</v>
      </c>
    </row>
    <row r="1233" spans="3:5" x14ac:dyDescent="0.4">
      <c r="C1233" t="s">
        <v>761</v>
      </c>
      <c r="D1233" t="s">
        <v>445</v>
      </c>
      <c r="E1233">
        <v>0</v>
      </c>
    </row>
    <row r="1234" spans="3:5" x14ac:dyDescent="0.4">
      <c r="C1234" t="s">
        <v>761</v>
      </c>
      <c r="D1234" t="s">
        <v>446</v>
      </c>
      <c r="E1234">
        <v>300</v>
      </c>
    </row>
    <row r="1235" spans="3:5" x14ac:dyDescent="0.4">
      <c r="C1235" t="s">
        <v>761</v>
      </c>
      <c r="D1235" t="s">
        <v>447</v>
      </c>
      <c r="E1235">
        <v>0</v>
      </c>
    </row>
    <row r="1236" spans="3:5" x14ac:dyDescent="0.4">
      <c r="C1236" t="s">
        <v>761</v>
      </c>
      <c r="D1236" t="s">
        <v>448</v>
      </c>
      <c r="E1236">
        <v>100</v>
      </c>
    </row>
    <row r="1237" spans="3:5" x14ac:dyDescent="0.4">
      <c r="C1237" t="s">
        <v>761</v>
      </c>
      <c r="D1237" t="s">
        <v>449</v>
      </c>
      <c r="E1237">
        <v>100</v>
      </c>
    </row>
    <row r="1238" spans="3:5" x14ac:dyDescent="0.4">
      <c r="C1238" t="s">
        <v>761</v>
      </c>
      <c r="D1238" t="s">
        <v>450</v>
      </c>
      <c r="E1238">
        <v>0</v>
      </c>
    </row>
    <row r="1239" spans="3:5" x14ac:dyDescent="0.4">
      <c r="C1239" t="s">
        <v>761</v>
      </c>
      <c r="D1239" t="s">
        <v>451</v>
      </c>
      <c r="E1239">
        <v>100</v>
      </c>
    </row>
    <row r="1240" spans="3:5" x14ac:dyDescent="0.4">
      <c r="C1240" t="s">
        <v>761</v>
      </c>
      <c r="D1240" t="s">
        <v>452</v>
      </c>
      <c r="E1240">
        <v>0</v>
      </c>
    </row>
    <row r="1241" spans="3:5" x14ac:dyDescent="0.4">
      <c r="C1241" t="s">
        <v>761</v>
      </c>
      <c r="D1241" t="s">
        <v>453</v>
      </c>
      <c r="E1241">
        <v>400</v>
      </c>
    </row>
    <row r="1242" spans="3:5" x14ac:dyDescent="0.4">
      <c r="C1242" t="s">
        <v>761</v>
      </c>
      <c r="D1242" t="s">
        <v>454</v>
      </c>
      <c r="E1242">
        <v>0</v>
      </c>
    </row>
    <row r="1243" spans="3:5" x14ac:dyDescent="0.4">
      <c r="C1243" t="s">
        <v>761</v>
      </c>
      <c r="D1243" t="s">
        <v>455</v>
      </c>
      <c r="E1243">
        <v>0</v>
      </c>
    </row>
    <row r="1244" spans="3:5" x14ac:dyDescent="0.4">
      <c r="C1244" t="s">
        <v>761</v>
      </c>
      <c r="D1244" t="s">
        <v>456</v>
      </c>
      <c r="E1244">
        <v>0</v>
      </c>
    </row>
    <row r="1245" spans="3:5" x14ac:dyDescent="0.4">
      <c r="C1245" t="s">
        <v>761</v>
      </c>
      <c r="D1245" t="s">
        <v>457</v>
      </c>
      <c r="E1245">
        <v>0</v>
      </c>
    </row>
    <row r="1246" spans="3:5" x14ac:dyDescent="0.4">
      <c r="C1246" t="s">
        <v>761</v>
      </c>
      <c r="D1246" t="s">
        <v>458</v>
      </c>
      <c r="E1246">
        <v>0</v>
      </c>
    </row>
    <row r="1247" spans="3:5" x14ac:dyDescent="0.4">
      <c r="C1247" t="s">
        <v>761</v>
      </c>
      <c r="D1247" t="s">
        <v>459</v>
      </c>
      <c r="E1247">
        <v>0</v>
      </c>
    </row>
    <row r="1248" spans="3:5" x14ac:dyDescent="0.4">
      <c r="C1248" t="s">
        <v>761</v>
      </c>
      <c r="D1248" t="s">
        <v>460</v>
      </c>
      <c r="E1248">
        <v>0</v>
      </c>
    </row>
    <row r="1249" spans="3:5" x14ac:dyDescent="0.4">
      <c r="C1249" t="s">
        <v>761</v>
      </c>
      <c r="D1249" t="s">
        <v>461</v>
      </c>
      <c r="E1249">
        <v>0</v>
      </c>
    </row>
    <row r="1250" spans="3:5" x14ac:dyDescent="0.4">
      <c r="C1250" t="s">
        <v>761</v>
      </c>
      <c r="D1250" t="s">
        <v>462</v>
      </c>
      <c r="E1250">
        <v>0</v>
      </c>
    </row>
    <row r="1251" spans="3:5" x14ac:dyDescent="0.4">
      <c r="C1251" t="s">
        <v>761</v>
      </c>
      <c r="D1251" t="s">
        <v>463</v>
      </c>
      <c r="E1251">
        <v>0</v>
      </c>
    </row>
    <row r="1252" spans="3:5" x14ac:dyDescent="0.4">
      <c r="C1252" t="s">
        <v>761</v>
      </c>
      <c r="D1252" t="s">
        <v>464</v>
      </c>
      <c r="E1252">
        <v>0</v>
      </c>
    </row>
    <row r="1253" spans="3:5" x14ac:dyDescent="0.4">
      <c r="C1253" t="s">
        <v>761</v>
      </c>
      <c r="D1253" t="s">
        <v>465</v>
      </c>
      <c r="E1253">
        <v>0</v>
      </c>
    </row>
    <row r="1254" spans="3:5" x14ac:dyDescent="0.4">
      <c r="C1254" t="s">
        <v>761</v>
      </c>
      <c r="D1254" t="s">
        <v>466</v>
      </c>
      <c r="E1254">
        <v>0</v>
      </c>
    </row>
    <row r="1255" spans="3:5" x14ac:dyDescent="0.4">
      <c r="C1255" t="s">
        <v>761</v>
      </c>
      <c r="D1255" t="s">
        <v>467</v>
      </c>
      <c r="E1255">
        <v>0</v>
      </c>
    </row>
    <row r="1256" spans="3:5" x14ac:dyDescent="0.4">
      <c r="C1256" t="s">
        <v>761</v>
      </c>
      <c r="D1256" t="s">
        <v>468</v>
      </c>
      <c r="E1256">
        <v>100</v>
      </c>
    </row>
    <row r="1257" spans="3:5" x14ac:dyDescent="0.4">
      <c r="C1257" t="s">
        <v>761</v>
      </c>
      <c r="D1257" t="s">
        <v>469</v>
      </c>
      <c r="E1257">
        <v>0</v>
      </c>
    </row>
    <row r="1258" spans="3:5" x14ac:dyDescent="0.4">
      <c r="C1258" t="s">
        <v>761</v>
      </c>
      <c r="D1258" t="s">
        <v>470</v>
      </c>
      <c r="E1258">
        <v>3000</v>
      </c>
    </row>
    <row r="1259" spans="3:5" x14ac:dyDescent="0.4">
      <c r="C1259" t="s">
        <v>761</v>
      </c>
      <c r="D1259" t="s">
        <v>471</v>
      </c>
      <c r="E1259">
        <v>0</v>
      </c>
    </row>
    <row r="1260" spans="3:5" x14ac:dyDescent="0.4">
      <c r="C1260" t="s">
        <v>761</v>
      </c>
      <c r="D1260" t="s">
        <v>472</v>
      </c>
      <c r="E1260">
        <v>0</v>
      </c>
    </row>
    <row r="1261" spans="3:5" x14ac:dyDescent="0.4">
      <c r="C1261" t="s">
        <v>761</v>
      </c>
      <c r="D1261" t="s">
        <v>473</v>
      </c>
      <c r="E1261">
        <v>0</v>
      </c>
    </row>
    <row r="1262" spans="3:5" x14ac:dyDescent="0.4">
      <c r="C1262" t="s">
        <v>761</v>
      </c>
      <c r="D1262" t="s">
        <v>474</v>
      </c>
      <c r="E1262">
        <v>0</v>
      </c>
    </row>
    <row r="1263" spans="3:5" x14ac:dyDescent="0.4">
      <c r="C1263" t="s">
        <v>761</v>
      </c>
      <c r="D1263" t="s">
        <v>475</v>
      </c>
      <c r="E1263">
        <v>200</v>
      </c>
    </row>
    <row r="1264" spans="3:5" x14ac:dyDescent="0.4">
      <c r="C1264" t="s">
        <v>761</v>
      </c>
      <c r="D1264" t="s">
        <v>476</v>
      </c>
      <c r="E1264">
        <v>0</v>
      </c>
    </row>
    <row r="1265" spans="3:5" x14ac:dyDescent="0.4">
      <c r="C1265" t="s">
        <v>761</v>
      </c>
      <c r="D1265" t="s">
        <v>477</v>
      </c>
      <c r="E1265">
        <v>0</v>
      </c>
    </row>
    <row r="1266" spans="3:5" x14ac:dyDescent="0.4">
      <c r="C1266" t="s">
        <v>761</v>
      </c>
      <c r="D1266" t="s">
        <v>478</v>
      </c>
      <c r="E1266">
        <v>0</v>
      </c>
    </row>
    <row r="1267" spans="3:5" x14ac:dyDescent="0.4">
      <c r="C1267" t="s">
        <v>761</v>
      </c>
      <c r="D1267" t="s">
        <v>479</v>
      </c>
      <c r="E1267">
        <v>500</v>
      </c>
    </row>
    <row r="1268" spans="3:5" x14ac:dyDescent="0.4">
      <c r="C1268" t="s">
        <v>761</v>
      </c>
      <c r="D1268" t="s">
        <v>480</v>
      </c>
      <c r="E1268">
        <v>3000</v>
      </c>
    </row>
    <row r="1269" spans="3:5" x14ac:dyDescent="0.4">
      <c r="C1269" t="s">
        <v>761</v>
      </c>
      <c r="D1269" t="s">
        <v>481</v>
      </c>
      <c r="E1269">
        <v>100</v>
      </c>
    </row>
    <row r="1270" spans="3:5" x14ac:dyDescent="0.4">
      <c r="C1270" t="s">
        <v>761</v>
      </c>
      <c r="D1270" t="s">
        <v>482</v>
      </c>
      <c r="E1270">
        <v>0</v>
      </c>
    </row>
    <row r="1271" spans="3:5" x14ac:dyDescent="0.4">
      <c r="C1271" t="s">
        <v>761</v>
      </c>
      <c r="D1271" t="s">
        <v>483</v>
      </c>
      <c r="E1271">
        <v>0</v>
      </c>
    </row>
    <row r="1272" spans="3:5" x14ac:dyDescent="0.4">
      <c r="C1272" t="s">
        <v>761</v>
      </c>
      <c r="D1272" t="s">
        <v>484</v>
      </c>
      <c r="E1272">
        <v>0</v>
      </c>
    </row>
    <row r="1273" spans="3:5" x14ac:dyDescent="0.4">
      <c r="C1273" t="s">
        <v>761</v>
      </c>
      <c r="D1273" t="s">
        <v>485</v>
      </c>
      <c r="E1273">
        <v>300</v>
      </c>
    </row>
    <row r="1274" spans="3:5" x14ac:dyDescent="0.4">
      <c r="C1274" t="s">
        <v>761</v>
      </c>
      <c r="D1274" t="s">
        <v>486</v>
      </c>
      <c r="E1274">
        <v>0</v>
      </c>
    </row>
    <row r="1275" spans="3:5" x14ac:dyDescent="0.4">
      <c r="C1275" t="s">
        <v>761</v>
      </c>
      <c r="D1275" t="s">
        <v>487</v>
      </c>
      <c r="E1275">
        <v>0</v>
      </c>
    </row>
    <row r="1276" spans="3:5" x14ac:dyDescent="0.4">
      <c r="C1276" t="s">
        <v>761</v>
      </c>
      <c r="D1276" t="s">
        <v>488</v>
      </c>
      <c r="E1276">
        <v>0</v>
      </c>
    </row>
    <row r="1277" spans="3:5" x14ac:dyDescent="0.4">
      <c r="C1277" t="s">
        <v>761</v>
      </c>
      <c r="D1277" t="s">
        <v>489</v>
      </c>
      <c r="E1277">
        <v>100</v>
      </c>
    </row>
    <row r="1278" spans="3:5" x14ac:dyDescent="0.4">
      <c r="C1278" t="s">
        <v>761</v>
      </c>
      <c r="D1278" t="s">
        <v>490</v>
      </c>
      <c r="E1278">
        <v>0</v>
      </c>
    </row>
    <row r="1279" spans="3:5" x14ac:dyDescent="0.4">
      <c r="C1279" t="s">
        <v>761</v>
      </c>
      <c r="D1279" t="s">
        <v>491</v>
      </c>
      <c r="E1279">
        <v>0</v>
      </c>
    </row>
    <row r="1280" spans="3:5" x14ac:dyDescent="0.4">
      <c r="C1280" t="s">
        <v>761</v>
      </c>
      <c r="D1280" t="s">
        <v>492</v>
      </c>
      <c r="E1280">
        <v>0</v>
      </c>
    </row>
    <row r="1281" spans="3:5" x14ac:dyDescent="0.4">
      <c r="C1281" t="s">
        <v>761</v>
      </c>
      <c r="D1281" t="s">
        <v>493</v>
      </c>
      <c r="E1281">
        <v>0</v>
      </c>
    </row>
    <row r="1282" spans="3:5" x14ac:dyDescent="0.4">
      <c r="C1282" t="s">
        <v>761</v>
      </c>
      <c r="D1282" t="s">
        <v>494</v>
      </c>
      <c r="E1282">
        <v>0</v>
      </c>
    </row>
    <row r="1283" spans="3:5" x14ac:dyDescent="0.4">
      <c r="C1283" t="s">
        <v>761</v>
      </c>
      <c r="D1283" t="s">
        <v>495</v>
      </c>
      <c r="E1283">
        <v>0</v>
      </c>
    </row>
    <row r="1284" spans="3:5" x14ac:dyDescent="0.4">
      <c r="C1284" t="s">
        <v>761</v>
      </c>
      <c r="D1284" t="s">
        <v>496</v>
      </c>
      <c r="E1284">
        <v>0</v>
      </c>
    </row>
    <row r="1285" spans="3:5" x14ac:dyDescent="0.4">
      <c r="C1285" t="s">
        <v>761</v>
      </c>
      <c r="D1285" t="s">
        <v>497</v>
      </c>
      <c r="E1285">
        <v>0</v>
      </c>
    </row>
    <row r="1286" spans="3:5" x14ac:dyDescent="0.4">
      <c r="C1286" t="s">
        <v>761</v>
      </c>
      <c r="D1286" t="s">
        <v>498</v>
      </c>
      <c r="E1286">
        <v>100</v>
      </c>
    </row>
    <row r="1287" spans="3:5" x14ac:dyDescent="0.4">
      <c r="C1287" t="s">
        <v>761</v>
      </c>
      <c r="D1287" t="s">
        <v>499</v>
      </c>
      <c r="E1287">
        <v>300</v>
      </c>
    </row>
    <row r="1288" spans="3:5" x14ac:dyDescent="0.4">
      <c r="C1288" t="s">
        <v>761</v>
      </c>
      <c r="D1288" t="s">
        <v>500</v>
      </c>
      <c r="E1288">
        <v>0</v>
      </c>
    </row>
    <row r="1289" spans="3:5" x14ac:dyDescent="0.4">
      <c r="C1289" t="s">
        <v>761</v>
      </c>
      <c r="D1289" t="s">
        <v>501</v>
      </c>
      <c r="E1289">
        <v>0</v>
      </c>
    </row>
    <row r="1290" spans="3:5" x14ac:dyDescent="0.4">
      <c r="C1290" t="s">
        <v>761</v>
      </c>
      <c r="D1290" t="s">
        <v>502</v>
      </c>
      <c r="E1290">
        <v>0</v>
      </c>
    </row>
    <row r="1291" spans="3:5" x14ac:dyDescent="0.4">
      <c r="C1291" t="s">
        <v>761</v>
      </c>
      <c r="D1291" t="s">
        <v>503</v>
      </c>
      <c r="E1291">
        <v>300</v>
      </c>
    </row>
    <row r="1292" spans="3:5" x14ac:dyDescent="0.4">
      <c r="C1292" t="s">
        <v>761</v>
      </c>
      <c r="D1292" t="s">
        <v>504</v>
      </c>
      <c r="E1292">
        <v>0</v>
      </c>
    </row>
    <row r="1293" spans="3:5" x14ac:dyDescent="0.4">
      <c r="C1293" t="s">
        <v>761</v>
      </c>
      <c r="D1293" t="s">
        <v>505</v>
      </c>
      <c r="E1293">
        <v>200</v>
      </c>
    </row>
    <row r="1294" spans="3:5" x14ac:dyDescent="0.4">
      <c r="C1294" t="s">
        <v>761</v>
      </c>
      <c r="D1294" t="s">
        <v>506</v>
      </c>
      <c r="E1294">
        <v>0</v>
      </c>
    </row>
    <row r="1295" spans="3:5" x14ac:dyDescent="0.4">
      <c r="C1295" t="s">
        <v>761</v>
      </c>
      <c r="D1295" t="s">
        <v>507</v>
      </c>
      <c r="E1295">
        <v>0</v>
      </c>
    </row>
    <row r="1296" spans="3:5" x14ac:dyDescent="0.4">
      <c r="C1296" t="s">
        <v>761</v>
      </c>
      <c r="D1296" t="s">
        <v>508</v>
      </c>
      <c r="E1296">
        <v>0</v>
      </c>
    </row>
    <row r="1297" spans="3:5" x14ac:dyDescent="0.4">
      <c r="C1297" t="s">
        <v>761</v>
      </c>
      <c r="D1297" t="s">
        <v>509</v>
      </c>
      <c r="E1297">
        <v>0</v>
      </c>
    </row>
    <row r="1298" spans="3:5" x14ac:dyDescent="0.4">
      <c r="C1298" t="s">
        <v>761</v>
      </c>
      <c r="D1298" t="s">
        <v>510</v>
      </c>
      <c r="E1298">
        <v>200</v>
      </c>
    </row>
    <row r="1299" spans="3:5" x14ac:dyDescent="0.4">
      <c r="C1299" t="s">
        <v>761</v>
      </c>
      <c r="D1299" t="s">
        <v>511</v>
      </c>
      <c r="E1299">
        <v>0</v>
      </c>
    </row>
    <row r="1300" spans="3:5" x14ac:dyDescent="0.4">
      <c r="C1300" t="s">
        <v>761</v>
      </c>
      <c r="D1300" t="s">
        <v>512</v>
      </c>
      <c r="E1300">
        <v>0</v>
      </c>
    </row>
    <row r="1301" spans="3:5" x14ac:dyDescent="0.4">
      <c r="C1301" t="s">
        <v>761</v>
      </c>
      <c r="D1301" t="s">
        <v>695</v>
      </c>
      <c r="E1301">
        <v>0</v>
      </c>
    </row>
    <row r="1302" spans="3:5" x14ac:dyDescent="0.4">
      <c r="C1302" t="s">
        <v>761</v>
      </c>
      <c r="D1302" t="s">
        <v>696</v>
      </c>
      <c r="E1302">
        <v>100</v>
      </c>
    </row>
    <row r="1303" spans="3:5" x14ac:dyDescent="0.4">
      <c r="C1303" t="s">
        <v>761</v>
      </c>
      <c r="D1303" t="s">
        <v>697</v>
      </c>
      <c r="E1303">
        <v>0</v>
      </c>
    </row>
    <row r="1304" spans="3:5" x14ac:dyDescent="0.4">
      <c r="C1304" t="s">
        <v>761</v>
      </c>
      <c r="D1304" t="s">
        <v>698</v>
      </c>
      <c r="E1304">
        <v>0</v>
      </c>
    </row>
    <row r="1305" spans="3:5" x14ac:dyDescent="0.4">
      <c r="C1305" t="s">
        <v>761</v>
      </c>
      <c r="D1305" t="s">
        <v>699</v>
      </c>
      <c r="E1305">
        <v>0</v>
      </c>
    </row>
    <row r="1306" spans="3:5" x14ac:dyDescent="0.4">
      <c r="C1306" t="s">
        <v>761</v>
      </c>
      <c r="D1306" t="s">
        <v>700</v>
      </c>
      <c r="E1306">
        <v>0</v>
      </c>
    </row>
    <row r="1307" spans="3:5" x14ac:dyDescent="0.4">
      <c r="C1307" t="s">
        <v>761</v>
      </c>
      <c r="D1307" t="s">
        <v>701</v>
      </c>
      <c r="E1307">
        <v>800</v>
      </c>
    </row>
    <row r="1308" spans="3:5" x14ac:dyDescent="0.4">
      <c r="C1308" t="s">
        <v>761</v>
      </c>
      <c r="D1308" t="s">
        <v>702</v>
      </c>
      <c r="E1308">
        <v>0</v>
      </c>
    </row>
    <row r="1309" spans="3:5" x14ac:dyDescent="0.4">
      <c r="C1309" t="s">
        <v>761</v>
      </c>
      <c r="D1309" t="s">
        <v>703</v>
      </c>
      <c r="E1309">
        <v>0</v>
      </c>
    </row>
    <row r="1310" spans="3:5" x14ac:dyDescent="0.4">
      <c r="C1310" t="s">
        <v>761</v>
      </c>
      <c r="D1310" t="s">
        <v>704</v>
      </c>
      <c r="E1310">
        <v>400</v>
      </c>
    </row>
    <row r="1311" spans="3:5" x14ac:dyDescent="0.4">
      <c r="C1311" t="s">
        <v>761</v>
      </c>
      <c r="D1311" t="s">
        <v>705</v>
      </c>
      <c r="E1311">
        <v>0</v>
      </c>
    </row>
    <row r="1312" spans="3:5" x14ac:dyDescent="0.4">
      <c r="C1312" t="s">
        <v>761</v>
      </c>
      <c r="D1312" t="s">
        <v>706</v>
      </c>
      <c r="E1312">
        <v>0</v>
      </c>
    </row>
    <row r="1313" spans="3:5" x14ac:dyDescent="0.4">
      <c r="C1313" t="s">
        <v>761</v>
      </c>
      <c r="D1313" t="s">
        <v>707</v>
      </c>
      <c r="E1313">
        <v>0</v>
      </c>
    </row>
    <row r="1314" spans="3:5" x14ac:dyDescent="0.4">
      <c r="C1314" t="s">
        <v>761</v>
      </c>
      <c r="D1314" t="s">
        <v>708</v>
      </c>
      <c r="E1314">
        <v>0</v>
      </c>
    </row>
    <row r="1315" spans="3:5" x14ac:dyDescent="0.4">
      <c r="C1315" t="s">
        <v>761</v>
      </c>
      <c r="D1315" t="s">
        <v>709</v>
      </c>
      <c r="E1315">
        <v>100</v>
      </c>
    </row>
    <row r="1316" spans="3:5" x14ac:dyDescent="0.4">
      <c r="C1316" t="s">
        <v>761</v>
      </c>
      <c r="D1316" t="s">
        <v>710</v>
      </c>
      <c r="E1316">
        <v>0</v>
      </c>
    </row>
    <row r="1317" spans="3:5" x14ac:dyDescent="0.4">
      <c r="C1317" t="s">
        <v>761</v>
      </c>
      <c r="D1317" t="s">
        <v>711</v>
      </c>
      <c r="E1317">
        <v>0</v>
      </c>
    </row>
    <row r="1318" spans="3:5" x14ac:dyDescent="0.4">
      <c r="C1318" t="s">
        <v>761</v>
      </c>
      <c r="D1318" t="s">
        <v>712</v>
      </c>
      <c r="E1318">
        <v>100</v>
      </c>
    </row>
    <row r="1319" spans="3:5" x14ac:dyDescent="0.4">
      <c r="C1319" t="s">
        <v>761</v>
      </c>
      <c r="D1319" t="s">
        <v>713</v>
      </c>
      <c r="E1319">
        <v>200</v>
      </c>
    </row>
    <row r="1320" spans="3:5" x14ac:dyDescent="0.4">
      <c r="C1320" t="s">
        <v>761</v>
      </c>
      <c r="D1320" t="s">
        <v>714</v>
      </c>
      <c r="E1320">
        <v>100</v>
      </c>
    </row>
    <row r="1321" spans="3:5" x14ac:dyDescent="0.4">
      <c r="C1321" t="s">
        <v>761</v>
      </c>
      <c r="D1321" t="s">
        <v>715</v>
      </c>
      <c r="E1321">
        <v>0</v>
      </c>
    </row>
    <row r="1322" spans="3:5" x14ac:dyDescent="0.4">
      <c r="C1322" t="s">
        <v>761</v>
      </c>
      <c r="D1322" t="s">
        <v>716</v>
      </c>
      <c r="E1322">
        <v>0</v>
      </c>
    </row>
    <row r="1323" spans="3:5" x14ac:dyDescent="0.4">
      <c r="C1323" t="s">
        <v>761</v>
      </c>
      <c r="D1323" t="s">
        <v>717</v>
      </c>
      <c r="E1323">
        <v>0</v>
      </c>
    </row>
    <row r="1324" spans="3:5" x14ac:dyDescent="0.4">
      <c r="C1324" t="s">
        <v>761</v>
      </c>
      <c r="D1324" t="s">
        <v>718</v>
      </c>
      <c r="E1324">
        <v>1600</v>
      </c>
    </row>
    <row r="1325" spans="3:5" x14ac:dyDescent="0.4">
      <c r="C1325" t="s">
        <v>761</v>
      </c>
      <c r="D1325" t="s">
        <v>719</v>
      </c>
      <c r="E1325">
        <v>0</v>
      </c>
    </row>
    <row r="1326" spans="3:5" x14ac:dyDescent="0.4">
      <c r="C1326" t="s">
        <v>761</v>
      </c>
      <c r="D1326" t="s">
        <v>720</v>
      </c>
      <c r="E1326">
        <v>0</v>
      </c>
    </row>
    <row r="1327" spans="3:5" x14ac:dyDescent="0.4">
      <c r="C1327" t="s">
        <v>761</v>
      </c>
      <c r="D1327" t="s">
        <v>721</v>
      </c>
      <c r="E1327">
        <v>0</v>
      </c>
    </row>
    <row r="1328" spans="3:5" x14ac:dyDescent="0.4">
      <c r="C1328" t="s">
        <v>761</v>
      </c>
      <c r="D1328" t="s">
        <v>722</v>
      </c>
      <c r="E1328">
        <v>0</v>
      </c>
    </row>
    <row r="1329" spans="3:5" x14ac:dyDescent="0.4">
      <c r="C1329" t="s">
        <v>761</v>
      </c>
      <c r="D1329" t="s">
        <v>723</v>
      </c>
      <c r="E1329">
        <v>0</v>
      </c>
    </row>
    <row r="1330" spans="3:5" x14ac:dyDescent="0.4">
      <c r="C1330" t="s">
        <v>761</v>
      </c>
      <c r="D1330" t="s">
        <v>724</v>
      </c>
      <c r="E1330">
        <v>3600</v>
      </c>
    </row>
    <row r="1331" spans="3:5" x14ac:dyDescent="0.4">
      <c r="C1331" t="s">
        <v>763</v>
      </c>
      <c r="D1331" t="s">
        <v>513</v>
      </c>
      <c r="E1331">
        <v>4500</v>
      </c>
    </row>
    <row r="1332" spans="3:5" x14ac:dyDescent="0.4">
      <c r="C1332" t="s">
        <v>763</v>
      </c>
      <c r="D1332" t="s">
        <v>514</v>
      </c>
      <c r="E1332">
        <v>0</v>
      </c>
    </row>
    <row r="1333" spans="3:5" x14ac:dyDescent="0.4">
      <c r="C1333" t="s">
        <v>763</v>
      </c>
      <c r="D1333" t="s">
        <v>515</v>
      </c>
      <c r="E1333">
        <v>800</v>
      </c>
    </row>
    <row r="1334" spans="3:5" x14ac:dyDescent="0.4">
      <c r="C1334" t="s">
        <v>763</v>
      </c>
      <c r="D1334" t="s">
        <v>516</v>
      </c>
      <c r="E1334">
        <v>800</v>
      </c>
    </row>
    <row r="1335" spans="3:5" x14ac:dyDescent="0.4">
      <c r="C1335" t="s">
        <v>763</v>
      </c>
      <c r="D1335" t="s">
        <v>517</v>
      </c>
      <c r="E1335">
        <v>700</v>
      </c>
    </row>
    <row r="1336" spans="3:5" x14ac:dyDescent="0.4">
      <c r="C1336" t="s">
        <v>763</v>
      </c>
      <c r="D1336" t="s">
        <v>518</v>
      </c>
      <c r="E1336">
        <v>1300</v>
      </c>
    </row>
    <row r="1337" spans="3:5" x14ac:dyDescent="0.4">
      <c r="C1337" t="s">
        <v>763</v>
      </c>
      <c r="D1337" t="s">
        <v>519</v>
      </c>
      <c r="E1337">
        <v>200</v>
      </c>
    </row>
    <row r="1338" spans="3:5" x14ac:dyDescent="0.4">
      <c r="C1338" t="s">
        <v>763</v>
      </c>
      <c r="D1338" t="s">
        <v>520</v>
      </c>
      <c r="E1338">
        <v>0</v>
      </c>
    </row>
    <row r="1339" spans="3:5" x14ac:dyDescent="0.4">
      <c r="C1339" t="s">
        <v>763</v>
      </c>
      <c r="D1339" t="s">
        <v>521</v>
      </c>
      <c r="E1339">
        <v>0</v>
      </c>
    </row>
    <row r="1340" spans="3:5" x14ac:dyDescent="0.4">
      <c r="C1340" t="s">
        <v>763</v>
      </c>
      <c r="D1340" t="s">
        <v>522</v>
      </c>
      <c r="E1340">
        <v>400</v>
      </c>
    </row>
    <row r="1341" spans="3:5" x14ac:dyDescent="0.4">
      <c r="C1341" t="s">
        <v>763</v>
      </c>
      <c r="D1341" t="s">
        <v>523</v>
      </c>
      <c r="E1341">
        <v>500</v>
      </c>
    </row>
    <row r="1342" spans="3:5" x14ac:dyDescent="0.4">
      <c r="C1342" t="s">
        <v>763</v>
      </c>
      <c r="D1342" t="s">
        <v>524</v>
      </c>
      <c r="E1342">
        <v>0</v>
      </c>
    </row>
    <row r="1343" spans="3:5" x14ac:dyDescent="0.4">
      <c r="C1343" t="s">
        <v>763</v>
      </c>
      <c r="D1343" t="s">
        <v>525</v>
      </c>
      <c r="E1343">
        <v>100</v>
      </c>
    </row>
    <row r="1344" spans="3:5" x14ac:dyDescent="0.4">
      <c r="C1344" t="s">
        <v>763</v>
      </c>
      <c r="D1344" t="s">
        <v>526</v>
      </c>
      <c r="E1344">
        <v>300</v>
      </c>
    </row>
    <row r="1345" spans="3:5" x14ac:dyDescent="0.4">
      <c r="C1345" t="s">
        <v>763</v>
      </c>
      <c r="D1345" t="s">
        <v>527</v>
      </c>
      <c r="E1345">
        <v>2700</v>
      </c>
    </row>
    <row r="1346" spans="3:5" x14ac:dyDescent="0.4">
      <c r="C1346" t="s">
        <v>763</v>
      </c>
      <c r="D1346" t="s">
        <v>528</v>
      </c>
      <c r="E1346">
        <v>400</v>
      </c>
    </row>
    <row r="1347" spans="3:5" x14ac:dyDescent="0.4">
      <c r="C1347" t="s">
        <v>763</v>
      </c>
      <c r="D1347" t="s">
        <v>529</v>
      </c>
      <c r="E1347">
        <v>100</v>
      </c>
    </row>
    <row r="1348" spans="3:5" x14ac:dyDescent="0.4">
      <c r="C1348" t="s">
        <v>763</v>
      </c>
      <c r="D1348" t="s">
        <v>530</v>
      </c>
      <c r="E1348">
        <v>100</v>
      </c>
    </row>
    <row r="1349" spans="3:5" x14ac:dyDescent="0.4">
      <c r="C1349" t="s">
        <v>763</v>
      </c>
      <c r="D1349" t="s">
        <v>531</v>
      </c>
      <c r="E1349">
        <v>0</v>
      </c>
    </row>
    <row r="1350" spans="3:5" x14ac:dyDescent="0.4">
      <c r="C1350" t="s">
        <v>763</v>
      </c>
      <c r="D1350" t="s">
        <v>532</v>
      </c>
      <c r="E1350">
        <v>0</v>
      </c>
    </row>
    <row r="1351" spans="3:5" x14ac:dyDescent="0.4">
      <c r="C1351" t="s">
        <v>763</v>
      </c>
      <c r="D1351" t="s">
        <v>533</v>
      </c>
      <c r="E1351">
        <v>200</v>
      </c>
    </row>
    <row r="1352" spans="3:5" x14ac:dyDescent="0.4">
      <c r="C1352" t="s">
        <v>763</v>
      </c>
      <c r="D1352" t="s">
        <v>534</v>
      </c>
      <c r="E1352">
        <v>200</v>
      </c>
    </row>
    <row r="1353" spans="3:5" x14ac:dyDescent="0.4">
      <c r="C1353" t="s">
        <v>763</v>
      </c>
      <c r="D1353" t="s">
        <v>535</v>
      </c>
      <c r="E1353">
        <v>100</v>
      </c>
    </row>
    <row r="1354" spans="3:5" x14ac:dyDescent="0.4">
      <c r="C1354" t="s">
        <v>763</v>
      </c>
      <c r="D1354" t="s">
        <v>536</v>
      </c>
      <c r="E1354">
        <v>100</v>
      </c>
    </row>
    <row r="1355" spans="3:5" x14ac:dyDescent="0.4">
      <c r="C1355" t="s">
        <v>763</v>
      </c>
      <c r="D1355" t="s">
        <v>537</v>
      </c>
      <c r="E1355">
        <v>100</v>
      </c>
    </row>
    <row r="1356" spans="3:5" x14ac:dyDescent="0.4">
      <c r="C1356" t="s">
        <v>763</v>
      </c>
      <c r="D1356" t="s">
        <v>538</v>
      </c>
      <c r="E1356">
        <v>100</v>
      </c>
    </row>
    <row r="1357" spans="3:5" x14ac:dyDescent="0.4">
      <c r="C1357" t="s">
        <v>763</v>
      </c>
      <c r="D1357" t="s">
        <v>539</v>
      </c>
      <c r="E1357">
        <v>0</v>
      </c>
    </row>
    <row r="1358" spans="3:5" x14ac:dyDescent="0.4">
      <c r="C1358" t="s">
        <v>763</v>
      </c>
      <c r="D1358" t="s">
        <v>540</v>
      </c>
      <c r="E1358">
        <v>0</v>
      </c>
    </row>
    <row r="1359" spans="3:5" x14ac:dyDescent="0.4">
      <c r="C1359" t="s">
        <v>763</v>
      </c>
      <c r="D1359" t="s">
        <v>541</v>
      </c>
      <c r="E1359">
        <v>100</v>
      </c>
    </row>
    <row r="1360" spans="3:5" x14ac:dyDescent="0.4">
      <c r="C1360" t="s">
        <v>763</v>
      </c>
      <c r="D1360" t="s">
        <v>542</v>
      </c>
      <c r="E1360">
        <v>600</v>
      </c>
    </row>
    <row r="1361" spans="3:5" x14ac:dyDescent="0.4">
      <c r="C1361" t="s">
        <v>763</v>
      </c>
      <c r="D1361" t="s">
        <v>543</v>
      </c>
      <c r="E1361">
        <v>0</v>
      </c>
    </row>
    <row r="1362" spans="3:5" x14ac:dyDescent="0.4">
      <c r="C1362" t="s">
        <v>763</v>
      </c>
      <c r="D1362" t="s">
        <v>544</v>
      </c>
      <c r="E1362">
        <v>0</v>
      </c>
    </row>
    <row r="1363" spans="3:5" x14ac:dyDescent="0.4">
      <c r="C1363" t="s">
        <v>763</v>
      </c>
      <c r="D1363" t="s">
        <v>545</v>
      </c>
      <c r="E1363">
        <v>100</v>
      </c>
    </row>
    <row r="1364" spans="3:5" x14ac:dyDescent="0.4">
      <c r="C1364" t="s">
        <v>763</v>
      </c>
      <c r="D1364" t="s">
        <v>546</v>
      </c>
      <c r="E1364">
        <v>100</v>
      </c>
    </row>
    <row r="1365" spans="3:5" x14ac:dyDescent="0.4">
      <c r="C1365" t="s">
        <v>763</v>
      </c>
      <c r="D1365" t="s">
        <v>547</v>
      </c>
      <c r="E1365">
        <v>500</v>
      </c>
    </row>
    <row r="1366" spans="3:5" x14ac:dyDescent="0.4">
      <c r="C1366" t="s">
        <v>763</v>
      </c>
      <c r="D1366" t="s">
        <v>548</v>
      </c>
      <c r="E1366">
        <v>200</v>
      </c>
    </row>
    <row r="1367" spans="3:5" x14ac:dyDescent="0.4">
      <c r="C1367" t="s">
        <v>763</v>
      </c>
      <c r="D1367" t="s">
        <v>549</v>
      </c>
      <c r="E1367">
        <v>200</v>
      </c>
    </row>
    <row r="1368" spans="3:5" x14ac:dyDescent="0.4">
      <c r="C1368" t="s">
        <v>763</v>
      </c>
      <c r="D1368" t="s">
        <v>550</v>
      </c>
      <c r="E1368">
        <v>700</v>
      </c>
    </row>
    <row r="1369" spans="3:5" x14ac:dyDescent="0.4">
      <c r="C1369" t="s">
        <v>763</v>
      </c>
      <c r="D1369" t="s">
        <v>551</v>
      </c>
      <c r="E1369">
        <v>0</v>
      </c>
    </row>
    <row r="1370" spans="3:5" x14ac:dyDescent="0.4">
      <c r="C1370" t="s">
        <v>763</v>
      </c>
      <c r="D1370" t="s">
        <v>552</v>
      </c>
      <c r="E1370">
        <v>0</v>
      </c>
    </row>
    <row r="1371" spans="3:5" x14ac:dyDescent="0.4">
      <c r="C1371" t="s">
        <v>763</v>
      </c>
      <c r="D1371" t="s">
        <v>553</v>
      </c>
      <c r="E1371">
        <v>0</v>
      </c>
    </row>
    <row r="1372" spans="3:5" x14ac:dyDescent="0.4">
      <c r="C1372" t="s">
        <v>763</v>
      </c>
      <c r="D1372" t="s">
        <v>554</v>
      </c>
      <c r="E1372">
        <v>0</v>
      </c>
    </row>
    <row r="1373" spans="3:5" x14ac:dyDescent="0.4">
      <c r="C1373" t="s">
        <v>763</v>
      </c>
      <c r="D1373" t="s">
        <v>555</v>
      </c>
      <c r="E1373">
        <v>400</v>
      </c>
    </row>
    <row r="1374" spans="3:5" x14ac:dyDescent="0.4">
      <c r="C1374" t="s">
        <v>763</v>
      </c>
      <c r="D1374" t="s">
        <v>556</v>
      </c>
      <c r="E1374">
        <v>200</v>
      </c>
    </row>
    <row r="1375" spans="3:5" x14ac:dyDescent="0.4">
      <c r="C1375" t="s">
        <v>763</v>
      </c>
      <c r="D1375" t="s">
        <v>557</v>
      </c>
      <c r="E1375">
        <v>100</v>
      </c>
    </row>
    <row r="1376" spans="3:5" x14ac:dyDescent="0.4">
      <c r="C1376" t="s">
        <v>763</v>
      </c>
      <c r="D1376" t="s">
        <v>558</v>
      </c>
      <c r="E1376">
        <v>100</v>
      </c>
    </row>
    <row r="1377" spans="3:5" x14ac:dyDescent="0.4">
      <c r="C1377" t="s">
        <v>763</v>
      </c>
      <c r="D1377" t="s">
        <v>559</v>
      </c>
      <c r="E1377">
        <v>0</v>
      </c>
    </row>
    <row r="1378" spans="3:5" x14ac:dyDescent="0.4">
      <c r="C1378" t="s">
        <v>763</v>
      </c>
      <c r="D1378" t="s">
        <v>560</v>
      </c>
      <c r="E1378">
        <v>1300</v>
      </c>
    </row>
    <row r="1379" spans="3:5" x14ac:dyDescent="0.4">
      <c r="C1379" t="s">
        <v>763</v>
      </c>
      <c r="D1379" t="s">
        <v>561</v>
      </c>
      <c r="E1379">
        <v>900</v>
      </c>
    </row>
    <row r="1380" spans="3:5" x14ac:dyDescent="0.4">
      <c r="C1380" t="s">
        <v>763</v>
      </c>
      <c r="D1380" t="s">
        <v>562</v>
      </c>
      <c r="E1380">
        <v>0</v>
      </c>
    </row>
    <row r="1381" spans="3:5" x14ac:dyDescent="0.4">
      <c r="C1381" t="s">
        <v>763</v>
      </c>
      <c r="D1381" t="s">
        <v>563</v>
      </c>
      <c r="E1381">
        <v>0</v>
      </c>
    </row>
    <row r="1382" spans="3:5" x14ac:dyDescent="0.4">
      <c r="C1382" t="s">
        <v>763</v>
      </c>
      <c r="D1382" t="s">
        <v>564</v>
      </c>
      <c r="E1382">
        <v>700</v>
      </c>
    </row>
    <row r="1383" spans="3:5" x14ac:dyDescent="0.4">
      <c r="C1383" t="s">
        <v>763</v>
      </c>
      <c r="D1383" t="s">
        <v>565</v>
      </c>
      <c r="E1383">
        <v>0</v>
      </c>
    </row>
    <row r="1384" spans="3:5" x14ac:dyDescent="0.4">
      <c r="C1384" t="s">
        <v>763</v>
      </c>
      <c r="D1384" t="s">
        <v>566</v>
      </c>
      <c r="E1384">
        <v>0</v>
      </c>
    </row>
    <row r="1385" spans="3:5" x14ac:dyDescent="0.4">
      <c r="C1385" t="s">
        <v>763</v>
      </c>
      <c r="D1385" t="s">
        <v>567</v>
      </c>
      <c r="E1385">
        <v>0</v>
      </c>
    </row>
    <row r="1386" spans="3:5" x14ac:dyDescent="0.4">
      <c r="C1386" t="s">
        <v>763</v>
      </c>
      <c r="D1386" t="s">
        <v>568</v>
      </c>
      <c r="E1386">
        <v>0</v>
      </c>
    </row>
    <row r="1387" spans="3:5" x14ac:dyDescent="0.4">
      <c r="C1387" t="s">
        <v>763</v>
      </c>
      <c r="D1387" t="s">
        <v>569</v>
      </c>
      <c r="E1387">
        <v>0</v>
      </c>
    </row>
    <row r="1388" spans="3:5" x14ac:dyDescent="0.4">
      <c r="C1388" t="s">
        <v>763</v>
      </c>
      <c r="D1388" t="s">
        <v>570</v>
      </c>
      <c r="E1388">
        <v>100</v>
      </c>
    </row>
    <row r="1389" spans="3:5" x14ac:dyDescent="0.4">
      <c r="C1389" t="s">
        <v>763</v>
      </c>
      <c r="D1389" t="s">
        <v>571</v>
      </c>
      <c r="E1389">
        <v>0</v>
      </c>
    </row>
    <row r="1390" spans="3:5" x14ac:dyDescent="0.4">
      <c r="C1390" t="s">
        <v>763</v>
      </c>
      <c r="D1390" t="s">
        <v>572</v>
      </c>
      <c r="E1390">
        <v>300</v>
      </c>
    </row>
    <row r="1391" spans="3:5" x14ac:dyDescent="0.4">
      <c r="C1391" t="s">
        <v>763</v>
      </c>
      <c r="D1391" t="s">
        <v>573</v>
      </c>
      <c r="E1391">
        <v>0</v>
      </c>
    </row>
    <row r="1392" spans="3:5" x14ac:dyDescent="0.4">
      <c r="C1392" t="s">
        <v>763</v>
      </c>
      <c r="D1392" t="s">
        <v>574</v>
      </c>
      <c r="E1392">
        <v>0</v>
      </c>
    </row>
    <row r="1393" spans="3:5" x14ac:dyDescent="0.4">
      <c r="C1393" t="s">
        <v>763</v>
      </c>
      <c r="D1393" t="s">
        <v>575</v>
      </c>
      <c r="E1393">
        <v>0</v>
      </c>
    </row>
    <row r="1394" spans="3:5" x14ac:dyDescent="0.4">
      <c r="C1394" t="s">
        <v>763</v>
      </c>
      <c r="D1394" t="s">
        <v>576</v>
      </c>
      <c r="E1394">
        <v>0</v>
      </c>
    </row>
    <row r="1395" spans="3:5" x14ac:dyDescent="0.4">
      <c r="C1395" t="s">
        <v>763</v>
      </c>
      <c r="D1395" t="s">
        <v>577</v>
      </c>
      <c r="E1395">
        <v>0</v>
      </c>
    </row>
    <row r="1396" spans="3:5" x14ac:dyDescent="0.4">
      <c r="C1396" t="s">
        <v>763</v>
      </c>
      <c r="D1396" t="s">
        <v>578</v>
      </c>
      <c r="E1396">
        <v>0</v>
      </c>
    </row>
    <row r="1397" spans="3:5" x14ac:dyDescent="0.4">
      <c r="C1397" t="s">
        <v>763</v>
      </c>
      <c r="D1397" t="s">
        <v>579</v>
      </c>
      <c r="E1397">
        <v>300</v>
      </c>
    </row>
    <row r="1398" spans="3:5" x14ac:dyDescent="0.4">
      <c r="C1398" t="s">
        <v>763</v>
      </c>
      <c r="D1398" t="s">
        <v>580</v>
      </c>
      <c r="E1398">
        <v>0</v>
      </c>
    </row>
    <row r="1399" spans="3:5" x14ac:dyDescent="0.4">
      <c r="C1399" t="s">
        <v>763</v>
      </c>
      <c r="D1399" t="s">
        <v>581</v>
      </c>
      <c r="E1399">
        <v>0</v>
      </c>
    </row>
    <row r="1400" spans="3:5" x14ac:dyDescent="0.4">
      <c r="C1400" t="s">
        <v>763</v>
      </c>
      <c r="D1400" t="s">
        <v>582</v>
      </c>
      <c r="E1400">
        <v>1500</v>
      </c>
    </row>
    <row r="1401" spans="3:5" x14ac:dyDescent="0.4">
      <c r="C1401" t="s">
        <v>763</v>
      </c>
      <c r="D1401" t="s">
        <v>583</v>
      </c>
      <c r="E1401">
        <v>0</v>
      </c>
    </row>
    <row r="1402" spans="3:5" x14ac:dyDescent="0.4">
      <c r="C1402" t="s">
        <v>763</v>
      </c>
      <c r="D1402" t="s">
        <v>584</v>
      </c>
      <c r="E1402">
        <v>100</v>
      </c>
    </row>
    <row r="1403" spans="3:5" x14ac:dyDescent="0.4">
      <c r="C1403" t="s">
        <v>763</v>
      </c>
      <c r="D1403" t="s">
        <v>585</v>
      </c>
      <c r="E1403">
        <v>0</v>
      </c>
    </row>
    <row r="1404" spans="3:5" x14ac:dyDescent="0.4">
      <c r="C1404" t="s">
        <v>763</v>
      </c>
      <c r="D1404" t="s">
        <v>586</v>
      </c>
      <c r="E1404">
        <v>0</v>
      </c>
    </row>
    <row r="1405" spans="3:5" x14ac:dyDescent="0.4">
      <c r="C1405" t="s">
        <v>763</v>
      </c>
      <c r="D1405" t="s">
        <v>587</v>
      </c>
      <c r="E1405">
        <v>700</v>
      </c>
    </row>
    <row r="1406" spans="3:5" x14ac:dyDescent="0.4">
      <c r="C1406" t="s">
        <v>763</v>
      </c>
      <c r="D1406" t="s">
        <v>588</v>
      </c>
      <c r="E1406">
        <v>100</v>
      </c>
    </row>
    <row r="1407" spans="3:5" x14ac:dyDescent="0.4">
      <c r="C1407" t="s">
        <v>763</v>
      </c>
      <c r="D1407" t="s">
        <v>589</v>
      </c>
      <c r="E1407">
        <v>0</v>
      </c>
    </row>
    <row r="1408" spans="3:5" x14ac:dyDescent="0.4">
      <c r="C1408" t="s">
        <v>763</v>
      </c>
      <c r="D1408" t="s">
        <v>590</v>
      </c>
      <c r="E1408">
        <v>100</v>
      </c>
    </row>
    <row r="1409" spans="3:5" x14ac:dyDescent="0.4">
      <c r="C1409" t="s">
        <v>763</v>
      </c>
      <c r="D1409" t="s">
        <v>591</v>
      </c>
      <c r="E1409">
        <v>0</v>
      </c>
    </row>
    <row r="1410" spans="3:5" x14ac:dyDescent="0.4">
      <c r="C1410" t="s">
        <v>763</v>
      </c>
      <c r="D1410" t="s">
        <v>592</v>
      </c>
      <c r="E1410">
        <v>200</v>
      </c>
    </row>
    <row r="1411" spans="3:5" x14ac:dyDescent="0.4">
      <c r="C1411" t="s">
        <v>763</v>
      </c>
      <c r="D1411" t="s">
        <v>593</v>
      </c>
      <c r="E1411">
        <v>1000</v>
      </c>
    </row>
    <row r="1412" spans="3:5" x14ac:dyDescent="0.4">
      <c r="C1412" t="s">
        <v>763</v>
      </c>
      <c r="D1412" t="s">
        <v>594</v>
      </c>
      <c r="E1412">
        <v>300</v>
      </c>
    </row>
    <row r="1413" spans="3:5" x14ac:dyDescent="0.4">
      <c r="C1413" t="s">
        <v>763</v>
      </c>
      <c r="D1413" t="s">
        <v>595</v>
      </c>
      <c r="E1413">
        <v>700</v>
      </c>
    </row>
    <row r="1414" spans="3:5" x14ac:dyDescent="0.4">
      <c r="C1414" t="s">
        <v>763</v>
      </c>
      <c r="D1414" t="s">
        <v>596</v>
      </c>
      <c r="E1414">
        <v>0</v>
      </c>
    </row>
    <row r="1415" spans="3:5" x14ac:dyDescent="0.4">
      <c r="C1415" t="s">
        <v>763</v>
      </c>
      <c r="D1415" t="s">
        <v>597</v>
      </c>
      <c r="E1415">
        <v>0</v>
      </c>
    </row>
    <row r="1416" spans="3:5" x14ac:dyDescent="0.4">
      <c r="C1416" t="s">
        <v>763</v>
      </c>
      <c r="D1416" t="s">
        <v>598</v>
      </c>
      <c r="E1416">
        <v>100</v>
      </c>
    </row>
    <row r="1417" spans="3:5" x14ac:dyDescent="0.4">
      <c r="C1417" t="s">
        <v>763</v>
      </c>
      <c r="D1417" t="s">
        <v>599</v>
      </c>
      <c r="E1417">
        <v>200</v>
      </c>
    </row>
    <row r="1418" spans="3:5" x14ac:dyDescent="0.4">
      <c r="C1418" t="s">
        <v>763</v>
      </c>
      <c r="D1418" t="s">
        <v>600</v>
      </c>
      <c r="E1418">
        <v>0</v>
      </c>
    </row>
    <row r="1419" spans="3:5" x14ac:dyDescent="0.4">
      <c r="C1419" t="s">
        <v>763</v>
      </c>
      <c r="D1419" t="s">
        <v>601</v>
      </c>
      <c r="E1419">
        <v>400</v>
      </c>
    </row>
    <row r="1420" spans="3:5" x14ac:dyDescent="0.4">
      <c r="C1420" t="s">
        <v>763</v>
      </c>
      <c r="D1420" t="s">
        <v>602</v>
      </c>
      <c r="E1420">
        <v>200</v>
      </c>
    </row>
    <row r="1421" spans="3:5" x14ac:dyDescent="0.4">
      <c r="C1421" t="s">
        <v>763</v>
      </c>
      <c r="D1421" t="s">
        <v>603</v>
      </c>
      <c r="E1421">
        <v>200</v>
      </c>
    </row>
    <row r="1422" spans="3:5" x14ac:dyDescent="0.4">
      <c r="C1422" t="s">
        <v>763</v>
      </c>
      <c r="D1422" t="s">
        <v>604</v>
      </c>
      <c r="E1422">
        <v>100</v>
      </c>
    </row>
    <row r="1423" spans="3:5" x14ac:dyDescent="0.4">
      <c r="C1423" t="s">
        <v>763</v>
      </c>
      <c r="D1423" t="s">
        <v>605</v>
      </c>
      <c r="E1423">
        <v>400</v>
      </c>
    </row>
    <row r="1424" spans="3:5" x14ac:dyDescent="0.4">
      <c r="C1424" t="s">
        <v>763</v>
      </c>
      <c r="D1424" t="s">
        <v>606</v>
      </c>
      <c r="E1424">
        <v>100</v>
      </c>
    </row>
    <row r="1425" spans="3:5" x14ac:dyDescent="0.4">
      <c r="C1425" t="s">
        <v>763</v>
      </c>
      <c r="D1425" t="s">
        <v>607</v>
      </c>
      <c r="E1425">
        <v>0</v>
      </c>
    </row>
    <row r="1426" spans="3:5" x14ac:dyDescent="0.4">
      <c r="C1426" t="s">
        <v>763</v>
      </c>
      <c r="D1426" t="s">
        <v>608</v>
      </c>
      <c r="E1426">
        <v>0</v>
      </c>
    </row>
    <row r="1427" spans="3:5" x14ac:dyDescent="0.4">
      <c r="C1427" t="s">
        <v>763</v>
      </c>
      <c r="D1427" t="s">
        <v>609</v>
      </c>
      <c r="E1427">
        <v>0</v>
      </c>
    </row>
    <row r="1428" spans="3:5" x14ac:dyDescent="0.4">
      <c r="C1428" t="s">
        <v>763</v>
      </c>
      <c r="D1428" t="s">
        <v>610</v>
      </c>
      <c r="E1428">
        <v>200</v>
      </c>
    </row>
    <row r="1429" spans="3:5" x14ac:dyDescent="0.4">
      <c r="C1429" t="s">
        <v>763</v>
      </c>
      <c r="D1429" t="s">
        <v>611</v>
      </c>
      <c r="E1429">
        <v>0</v>
      </c>
    </row>
    <row r="1430" spans="3:5" x14ac:dyDescent="0.4">
      <c r="C1430" t="s">
        <v>763</v>
      </c>
      <c r="D1430" t="s">
        <v>612</v>
      </c>
      <c r="E1430">
        <v>600</v>
      </c>
    </row>
    <row r="1431" spans="3:5" x14ac:dyDescent="0.4">
      <c r="C1431" t="s">
        <v>763</v>
      </c>
      <c r="D1431" t="s">
        <v>613</v>
      </c>
      <c r="E1431">
        <v>0</v>
      </c>
    </row>
    <row r="1432" spans="3:5" x14ac:dyDescent="0.4">
      <c r="C1432" t="s">
        <v>763</v>
      </c>
      <c r="D1432" t="s">
        <v>614</v>
      </c>
      <c r="E1432">
        <v>100</v>
      </c>
    </row>
    <row r="1433" spans="3:5" x14ac:dyDescent="0.4">
      <c r="C1433" t="s">
        <v>763</v>
      </c>
      <c r="D1433" t="s">
        <v>615</v>
      </c>
      <c r="E1433">
        <v>200</v>
      </c>
    </row>
    <row r="1434" spans="3:5" x14ac:dyDescent="0.4">
      <c r="C1434" t="s">
        <v>763</v>
      </c>
      <c r="D1434" t="s">
        <v>616</v>
      </c>
      <c r="E1434">
        <v>0</v>
      </c>
    </row>
    <row r="1435" spans="3:5" x14ac:dyDescent="0.4">
      <c r="C1435" t="s">
        <v>763</v>
      </c>
      <c r="D1435" t="s">
        <v>617</v>
      </c>
      <c r="E1435">
        <v>300</v>
      </c>
    </row>
    <row r="1436" spans="3:5" x14ac:dyDescent="0.4">
      <c r="C1436" t="s">
        <v>763</v>
      </c>
      <c r="D1436" t="s">
        <v>618</v>
      </c>
      <c r="E1436">
        <v>300</v>
      </c>
    </row>
    <row r="1437" spans="3:5" x14ac:dyDescent="0.4">
      <c r="C1437" t="s">
        <v>763</v>
      </c>
      <c r="D1437" t="s">
        <v>619</v>
      </c>
      <c r="E1437">
        <v>0</v>
      </c>
    </row>
    <row r="1438" spans="3:5" x14ac:dyDescent="0.4">
      <c r="C1438" t="s">
        <v>763</v>
      </c>
      <c r="D1438" t="s">
        <v>620</v>
      </c>
      <c r="E1438">
        <v>0</v>
      </c>
    </row>
    <row r="1439" spans="3:5" x14ac:dyDescent="0.4">
      <c r="C1439" t="s">
        <v>763</v>
      </c>
      <c r="D1439" t="s">
        <v>621</v>
      </c>
      <c r="E1439">
        <v>0</v>
      </c>
    </row>
    <row r="1440" spans="3:5" x14ac:dyDescent="0.4">
      <c r="C1440" t="s">
        <v>763</v>
      </c>
      <c r="D1440" t="s">
        <v>622</v>
      </c>
      <c r="E1440">
        <v>0</v>
      </c>
    </row>
    <row r="1441" spans="3:5" x14ac:dyDescent="0.4">
      <c r="C1441" t="s">
        <v>763</v>
      </c>
      <c r="D1441" t="s">
        <v>623</v>
      </c>
      <c r="E1441">
        <v>0</v>
      </c>
    </row>
    <row r="1442" spans="3:5" x14ac:dyDescent="0.4">
      <c r="C1442" t="s">
        <v>763</v>
      </c>
      <c r="D1442" t="s">
        <v>624</v>
      </c>
      <c r="E1442">
        <v>0</v>
      </c>
    </row>
    <row r="1443" spans="3:5" x14ac:dyDescent="0.4">
      <c r="C1443" t="s">
        <v>763</v>
      </c>
      <c r="D1443" t="s">
        <v>625</v>
      </c>
      <c r="E1443">
        <v>0</v>
      </c>
    </row>
    <row r="1444" spans="3:5" x14ac:dyDescent="0.4">
      <c r="C1444" t="s">
        <v>763</v>
      </c>
      <c r="D1444" t="s">
        <v>626</v>
      </c>
      <c r="E1444">
        <v>0</v>
      </c>
    </row>
    <row r="1445" spans="3:5" x14ac:dyDescent="0.4">
      <c r="C1445" t="s">
        <v>763</v>
      </c>
      <c r="D1445" t="s">
        <v>627</v>
      </c>
      <c r="E1445">
        <v>0</v>
      </c>
    </row>
    <row r="1446" spans="3:5" x14ac:dyDescent="0.4">
      <c r="C1446" t="s">
        <v>763</v>
      </c>
      <c r="D1446" t="s">
        <v>628</v>
      </c>
      <c r="E1446">
        <v>200</v>
      </c>
    </row>
    <row r="1447" spans="3:5" x14ac:dyDescent="0.4">
      <c r="C1447" t="s">
        <v>763</v>
      </c>
      <c r="D1447" t="s">
        <v>629</v>
      </c>
      <c r="E1447">
        <v>0</v>
      </c>
    </row>
    <row r="1448" spans="3:5" x14ac:dyDescent="0.4">
      <c r="C1448" t="s">
        <v>763</v>
      </c>
      <c r="D1448" t="s">
        <v>630</v>
      </c>
      <c r="E1448">
        <v>0</v>
      </c>
    </row>
    <row r="1449" spans="3:5" x14ac:dyDescent="0.4">
      <c r="C1449" t="s">
        <v>763</v>
      </c>
      <c r="D1449" t="s">
        <v>631</v>
      </c>
      <c r="E1449">
        <v>0</v>
      </c>
    </row>
    <row r="1450" spans="3:5" x14ac:dyDescent="0.4">
      <c r="C1450" t="s">
        <v>763</v>
      </c>
      <c r="D1450" t="s">
        <v>632</v>
      </c>
      <c r="E1450">
        <v>100</v>
      </c>
    </row>
    <row r="1451" spans="3:5" x14ac:dyDescent="0.4">
      <c r="C1451" t="s">
        <v>763</v>
      </c>
      <c r="D1451" t="s">
        <v>633</v>
      </c>
      <c r="E1451">
        <v>0</v>
      </c>
    </row>
    <row r="1452" spans="3:5" x14ac:dyDescent="0.4">
      <c r="C1452" t="s">
        <v>763</v>
      </c>
      <c r="D1452" t="s">
        <v>634</v>
      </c>
      <c r="E1452">
        <v>4400</v>
      </c>
    </row>
    <row r="1453" spans="3:5" x14ac:dyDescent="0.4">
      <c r="C1453" t="s">
        <v>763</v>
      </c>
      <c r="D1453" t="s">
        <v>635</v>
      </c>
      <c r="E1453">
        <v>400</v>
      </c>
    </row>
    <row r="1454" spans="3:5" x14ac:dyDescent="0.4">
      <c r="C1454" t="s">
        <v>763</v>
      </c>
      <c r="D1454" t="s">
        <v>636</v>
      </c>
      <c r="E1454">
        <v>200</v>
      </c>
    </row>
    <row r="1455" spans="3:5" x14ac:dyDescent="0.4">
      <c r="C1455" t="s">
        <v>763</v>
      </c>
      <c r="D1455" t="s">
        <v>637</v>
      </c>
      <c r="E1455">
        <v>200</v>
      </c>
    </row>
    <row r="1456" spans="3:5" x14ac:dyDescent="0.4">
      <c r="C1456" t="s">
        <v>763</v>
      </c>
      <c r="D1456" t="s">
        <v>638</v>
      </c>
      <c r="E1456">
        <v>100</v>
      </c>
    </row>
    <row r="1457" spans="3:5" x14ac:dyDescent="0.4">
      <c r="C1457" t="s">
        <v>763</v>
      </c>
      <c r="D1457" t="s">
        <v>639</v>
      </c>
      <c r="E1457">
        <v>300</v>
      </c>
    </row>
    <row r="1458" spans="3:5" x14ac:dyDescent="0.4">
      <c r="C1458" t="s">
        <v>763</v>
      </c>
      <c r="D1458" t="s">
        <v>640</v>
      </c>
      <c r="E1458">
        <v>100</v>
      </c>
    </row>
    <row r="1459" spans="3:5" x14ac:dyDescent="0.4">
      <c r="C1459" t="s">
        <v>763</v>
      </c>
      <c r="D1459" t="s">
        <v>641</v>
      </c>
      <c r="E1459">
        <v>0</v>
      </c>
    </row>
    <row r="1460" spans="3:5" x14ac:dyDescent="0.4">
      <c r="C1460" t="s">
        <v>763</v>
      </c>
      <c r="D1460" t="s">
        <v>642</v>
      </c>
      <c r="E1460">
        <v>0</v>
      </c>
    </row>
    <row r="1461" spans="3:5" x14ac:dyDescent="0.4">
      <c r="C1461" t="s">
        <v>763</v>
      </c>
      <c r="D1461" t="s">
        <v>643</v>
      </c>
      <c r="E1461">
        <v>0</v>
      </c>
    </row>
    <row r="1462" spans="3:5" x14ac:dyDescent="0.4">
      <c r="C1462" t="s">
        <v>763</v>
      </c>
      <c r="D1462" t="s">
        <v>644</v>
      </c>
      <c r="E1462">
        <v>0</v>
      </c>
    </row>
    <row r="1463" spans="3:5" x14ac:dyDescent="0.4">
      <c r="C1463" t="s">
        <v>763</v>
      </c>
      <c r="D1463" t="s">
        <v>645</v>
      </c>
      <c r="E1463">
        <v>0</v>
      </c>
    </row>
    <row r="1464" spans="3:5" x14ac:dyDescent="0.4">
      <c r="C1464" t="s">
        <v>763</v>
      </c>
      <c r="D1464" t="s">
        <v>646</v>
      </c>
      <c r="E1464">
        <v>0</v>
      </c>
    </row>
    <row r="1465" spans="3:5" x14ac:dyDescent="0.4">
      <c r="C1465" t="s">
        <v>763</v>
      </c>
      <c r="D1465" t="s">
        <v>647</v>
      </c>
      <c r="E1465">
        <v>0</v>
      </c>
    </row>
    <row r="1466" spans="3:5" x14ac:dyDescent="0.4">
      <c r="C1466" t="s">
        <v>763</v>
      </c>
      <c r="D1466" t="s">
        <v>648</v>
      </c>
      <c r="E1466">
        <v>200</v>
      </c>
    </row>
    <row r="1467" spans="3:5" x14ac:dyDescent="0.4">
      <c r="C1467" t="s">
        <v>763</v>
      </c>
      <c r="D1467" t="s">
        <v>649</v>
      </c>
      <c r="E1467">
        <v>200</v>
      </c>
    </row>
    <row r="1468" spans="3:5" x14ac:dyDescent="0.4">
      <c r="C1468" t="s">
        <v>763</v>
      </c>
      <c r="D1468" t="s">
        <v>650</v>
      </c>
      <c r="E1468">
        <v>0</v>
      </c>
    </row>
    <row r="1469" spans="3:5" x14ac:dyDescent="0.4">
      <c r="C1469" t="s">
        <v>763</v>
      </c>
      <c r="D1469" t="s">
        <v>651</v>
      </c>
      <c r="E1469">
        <v>200</v>
      </c>
    </row>
    <row r="1470" spans="3:5" x14ac:dyDescent="0.4">
      <c r="C1470" t="s">
        <v>763</v>
      </c>
      <c r="D1470" t="s">
        <v>652</v>
      </c>
      <c r="E1470">
        <v>0</v>
      </c>
    </row>
    <row r="1471" spans="3:5" x14ac:dyDescent="0.4">
      <c r="C1471" t="s">
        <v>763</v>
      </c>
      <c r="D1471" t="s">
        <v>653</v>
      </c>
      <c r="E1471">
        <v>300</v>
      </c>
    </row>
    <row r="1472" spans="3:5" x14ac:dyDescent="0.4">
      <c r="C1472" t="s">
        <v>763</v>
      </c>
      <c r="D1472" t="s">
        <v>654</v>
      </c>
      <c r="E1472">
        <v>100</v>
      </c>
    </row>
    <row r="1473" spans="3:5" x14ac:dyDescent="0.4">
      <c r="C1473" t="s">
        <v>763</v>
      </c>
      <c r="D1473" t="s">
        <v>655</v>
      </c>
      <c r="E1473">
        <v>300</v>
      </c>
    </row>
    <row r="1474" spans="3:5" x14ac:dyDescent="0.4">
      <c r="C1474" t="s">
        <v>763</v>
      </c>
      <c r="D1474" t="s">
        <v>656</v>
      </c>
      <c r="E1474">
        <v>0</v>
      </c>
    </row>
    <row r="1475" spans="3:5" x14ac:dyDescent="0.4">
      <c r="C1475" t="s">
        <v>763</v>
      </c>
      <c r="D1475" t="s">
        <v>657</v>
      </c>
      <c r="E1475">
        <v>0</v>
      </c>
    </row>
    <row r="1476" spans="3:5" x14ac:dyDescent="0.4">
      <c r="C1476" t="s">
        <v>763</v>
      </c>
      <c r="D1476" t="s">
        <v>658</v>
      </c>
      <c r="E1476">
        <v>0</v>
      </c>
    </row>
    <row r="1477" spans="3:5" x14ac:dyDescent="0.4">
      <c r="C1477" t="s">
        <v>763</v>
      </c>
      <c r="D1477" t="s">
        <v>659</v>
      </c>
      <c r="E1477">
        <v>0</v>
      </c>
    </row>
    <row r="1478" spans="3:5" x14ac:dyDescent="0.4">
      <c r="C1478" t="s">
        <v>763</v>
      </c>
      <c r="D1478" t="s">
        <v>660</v>
      </c>
      <c r="E1478">
        <v>0</v>
      </c>
    </row>
    <row r="1479" spans="3:5" x14ac:dyDescent="0.4">
      <c r="C1479" t="s">
        <v>763</v>
      </c>
      <c r="D1479" t="s">
        <v>661</v>
      </c>
      <c r="E1479">
        <v>200</v>
      </c>
    </row>
    <row r="1480" spans="3:5" x14ac:dyDescent="0.4">
      <c r="C1480" t="s">
        <v>763</v>
      </c>
      <c r="D1480" t="s">
        <v>662</v>
      </c>
      <c r="E1480">
        <v>0</v>
      </c>
    </row>
    <row r="1481" spans="3:5" x14ac:dyDescent="0.4">
      <c r="C1481" t="s">
        <v>763</v>
      </c>
      <c r="D1481" t="s">
        <v>663</v>
      </c>
      <c r="E1481">
        <v>100</v>
      </c>
    </row>
    <row r="1482" spans="3:5" x14ac:dyDescent="0.4">
      <c r="C1482" t="s">
        <v>763</v>
      </c>
      <c r="D1482" t="s">
        <v>664</v>
      </c>
      <c r="E1482">
        <v>4300</v>
      </c>
    </row>
    <row r="1483" spans="3:5" x14ac:dyDescent="0.4">
      <c r="C1483" t="s">
        <v>763</v>
      </c>
      <c r="D1483" t="s">
        <v>665</v>
      </c>
      <c r="E1483">
        <v>100</v>
      </c>
    </row>
    <row r="1484" spans="3:5" x14ac:dyDescent="0.4">
      <c r="C1484" t="s">
        <v>763</v>
      </c>
      <c r="D1484" t="s">
        <v>666</v>
      </c>
      <c r="E1484">
        <v>2100</v>
      </c>
    </row>
    <row r="1485" spans="3:5" x14ac:dyDescent="0.4">
      <c r="C1485" t="s">
        <v>763</v>
      </c>
      <c r="D1485" t="s">
        <v>667</v>
      </c>
      <c r="E1485">
        <v>1400</v>
      </c>
    </row>
    <row r="1486" spans="3:5" x14ac:dyDescent="0.4">
      <c r="C1486" t="s">
        <v>763</v>
      </c>
      <c r="D1486" t="s">
        <v>668</v>
      </c>
      <c r="E1486">
        <v>0</v>
      </c>
    </row>
    <row r="1487" spans="3:5" x14ac:dyDescent="0.4">
      <c r="C1487" t="s">
        <v>763</v>
      </c>
      <c r="D1487" t="s">
        <v>669</v>
      </c>
      <c r="E1487">
        <v>0</v>
      </c>
    </row>
    <row r="1488" spans="3:5" x14ac:dyDescent="0.4">
      <c r="C1488" t="s">
        <v>763</v>
      </c>
      <c r="D1488" t="s">
        <v>670</v>
      </c>
      <c r="E1488">
        <v>100</v>
      </c>
    </row>
    <row r="1489" spans="3:5" x14ac:dyDescent="0.4">
      <c r="C1489" t="s">
        <v>763</v>
      </c>
      <c r="D1489" t="s">
        <v>671</v>
      </c>
      <c r="E1489">
        <v>0</v>
      </c>
    </row>
    <row r="1490" spans="3:5" x14ac:dyDescent="0.4">
      <c r="C1490" t="s">
        <v>763</v>
      </c>
      <c r="D1490" t="s">
        <v>672</v>
      </c>
      <c r="E1490">
        <v>300</v>
      </c>
    </row>
    <row r="1491" spans="3:5" x14ac:dyDescent="0.4">
      <c r="C1491" t="s">
        <v>763</v>
      </c>
      <c r="D1491" t="s">
        <v>673</v>
      </c>
      <c r="E1491">
        <v>0</v>
      </c>
    </row>
    <row r="1492" spans="3:5" x14ac:dyDescent="0.4">
      <c r="C1492" t="s">
        <v>763</v>
      </c>
      <c r="D1492" t="s">
        <v>674</v>
      </c>
      <c r="E1492">
        <v>100</v>
      </c>
    </row>
    <row r="1493" spans="3:5" x14ac:dyDescent="0.4">
      <c r="C1493" t="s">
        <v>763</v>
      </c>
      <c r="D1493" t="s">
        <v>675</v>
      </c>
      <c r="E1493">
        <v>0</v>
      </c>
    </row>
    <row r="1494" spans="3:5" x14ac:dyDescent="0.4">
      <c r="C1494" t="s">
        <v>763</v>
      </c>
      <c r="D1494" t="s">
        <v>676</v>
      </c>
      <c r="E1494">
        <v>200</v>
      </c>
    </row>
    <row r="1495" spans="3:5" x14ac:dyDescent="0.4">
      <c r="C1495" t="s">
        <v>763</v>
      </c>
      <c r="D1495" t="s">
        <v>677</v>
      </c>
      <c r="E1495">
        <v>0</v>
      </c>
    </row>
    <row r="1496" spans="3:5" x14ac:dyDescent="0.4">
      <c r="C1496" t="s">
        <v>763</v>
      </c>
      <c r="D1496" t="s">
        <v>678</v>
      </c>
      <c r="E1496">
        <v>0</v>
      </c>
    </row>
    <row r="1497" spans="3:5" x14ac:dyDescent="0.4">
      <c r="C1497" t="s">
        <v>763</v>
      </c>
      <c r="D1497" t="s">
        <v>679</v>
      </c>
      <c r="E1497">
        <v>0</v>
      </c>
    </row>
    <row r="1498" spans="3:5" x14ac:dyDescent="0.4">
      <c r="C1498" t="s">
        <v>763</v>
      </c>
      <c r="D1498" t="s">
        <v>680</v>
      </c>
      <c r="E1498">
        <v>0</v>
      </c>
    </row>
    <row r="1499" spans="3:5" x14ac:dyDescent="0.4">
      <c r="C1499" t="s">
        <v>763</v>
      </c>
      <c r="D1499" t="s">
        <v>681</v>
      </c>
      <c r="E1499">
        <v>200</v>
      </c>
    </row>
    <row r="1500" spans="3:5" x14ac:dyDescent="0.4">
      <c r="C1500" t="s">
        <v>763</v>
      </c>
      <c r="D1500" t="s">
        <v>682</v>
      </c>
      <c r="E1500">
        <v>100</v>
      </c>
    </row>
    <row r="1501" spans="3:5" x14ac:dyDescent="0.4">
      <c r="C1501" t="s">
        <v>763</v>
      </c>
      <c r="D1501" t="s">
        <v>683</v>
      </c>
      <c r="E1501">
        <v>0</v>
      </c>
    </row>
    <row r="1502" spans="3:5" x14ac:dyDescent="0.4">
      <c r="C1502" t="s">
        <v>763</v>
      </c>
      <c r="D1502" t="s">
        <v>684</v>
      </c>
      <c r="E1502">
        <v>0</v>
      </c>
    </row>
    <row r="1503" spans="3:5" x14ac:dyDescent="0.4">
      <c r="C1503" t="s">
        <v>763</v>
      </c>
      <c r="D1503" t="s">
        <v>685</v>
      </c>
      <c r="E1503">
        <v>0</v>
      </c>
    </row>
    <row r="1504" spans="3:5" x14ac:dyDescent="0.4">
      <c r="C1504" t="s">
        <v>763</v>
      </c>
      <c r="D1504" t="s">
        <v>686</v>
      </c>
      <c r="E1504">
        <v>0</v>
      </c>
    </row>
    <row r="1505" spans="1:5" x14ac:dyDescent="0.4">
      <c r="C1505" t="s">
        <v>763</v>
      </c>
      <c r="D1505" t="s">
        <v>687</v>
      </c>
      <c r="E1505">
        <v>300</v>
      </c>
    </row>
    <row r="1506" spans="1:5" x14ac:dyDescent="0.4">
      <c r="C1506" t="s">
        <v>763</v>
      </c>
      <c r="D1506" t="s">
        <v>688</v>
      </c>
      <c r="E1506">
        <v>700</v>
      </c>
    </row>
    <row r="1507" spans="1:5" x14ac:dyDescent="0.4">
      <c r="C1507" t="s">
        <v>763</v>
      </c>
      <c r="D1507" t="s">
        <v>689</v>
      </c>
      <c r="E1507">
        <v>300</v>
      </c>
    </row>
    <row r="1508" spans="1:5" x14ac:dyDescent="0.4">
      <c r="C1508" t="s">
        <v>763</v>
      </c>
      <c r="D1508" t="s">
        <v>690</v>
      </c>
      <c r="E1508">
        <v>0</v>
      </c>
    </row>
    <row r="1509" spans="1:5" x14ac:dyDescent="0.4">
      <c r="C1509" t="s">
        <v>763</v>
      </c>
      <c r="D1509" t="s">
        <v>691</v>
      </c>
      <c r="E1509">
        <v>0</v>
      </c>
    </row>
    <row r="1510" spans="1:5" x14ac:dyDescent="0.4">
      <c r="C1510" t="s">
        <v>763</v>
      </c>
      <c r="D1510" t="s">
        <v>692</v>
      </c>
      <c r="E1510">
        <v>0</v>
      </c>
    </row>
    <row r="1511" spans="1:5" x14ac:dyDescent="0.4">
      <c r="C1511" t="s">
        <v>763</v>
      </c>
      <c r="D1511" t="s">
        <v>693</v>
      </c>
      <c r="E1511">
        <v>1800</v>
      </c>
    </row>
    <row r="1512" spans="1:5" x14ac:dyDescent="0.4">
      <c r="C1512" t="s">
        <v>763</v>
      </c>
      <c r="D1512" t="s">
        <v>694</v>
      </c>
      <c r="E1512">
        <v>0</v>
      </c>
    </row>
    <row r="1513" spans="1:5" x14ac:dyDescent="0.4">
      <c r="A1513" s="1"/>
      <c r="B1513" s="1"/>
      <c r="C1513" s="1" t="s">
        <v>763</v>
      </c>
      <c r="D1513" s="1" t="s">
        <v>393</v>
      </c>
      <c r="E1513" s="1">
        <v>400</v>
      </c>
    </row>
    <row r="1514" spans="1:5" x14ac:dyDescent="0.4">
      <c r="A1514" s="1"/>
      <c r="B1514" s="1"/>
      <c r="C1514" s="1" t="s">
        <v>763</v>
      </c>
      <c r="D1514" s="1" t="s">
        <v>394</v>
      </c>
      <c r="E1514" s="1">
        <v>1500</v>
      </c>
    </row>
    <row r="1515" spans="1:5" x14ac:dyDescent="0.4">
      <c r="A1515" s="1"/>
      <c r="B1515" s="1"/>
      <c r="C1515" s="1" t="s">
        <v>763</v>
      </c>
      <c r="D1515" s="1" t="s">
        <v>395</v>
      </c>
      <c r="E1515" s="1">
        <v>200</v>
      </c>
    </row>
    <row r="1516" spans="1:5" x14ac:dyDescent="0.4">
      <c r="A1516" s="1"/>
      <c r="B1516" s="1"/>
      <c r="C1516" s="1" t="s">
        <v>763</v>
      </c>
      <c r="D1516" s="1" t="s">
        <v>396</v>
      </c>
      <c r="E1516" s="1">
        <v>1800</v>
      </c>
    </row>
    <row r="1517" spans="1:5" x14ac:dyDescent="0.4">
      <c r="A1517" s="1"/>
      <c r="B1517" s="1"/>
      <c r="C1517" s="1" t="s">
        <v>763</v>
      </c>
      <c r="D1517" s="1" t="s">
        <v>397</v>
      </c>
      <c r="E1517" s="1">
        <v>100</v>
      </c>
    </row>
    <row r="1518" spans="1:5" x14ac:dyDescent="0.4">
      <c r="A1518" s="1"/>
      <c r="B1518" s="1"/>
      <c r="C1518" s="1" t="s">
        <v>763</v>
      </c>
      <c r="D1518" s="1" t="s">
        <v>398</v>
      </c>
      <c r="E1518" s="1">
        <v>0</v>
      </c>
    </row>
    <row r="1519" spans="1:5" x14ac:dyDescent="0.4">
      <c r="A1519" s="1"/>
      <c r="B1519" s="1"/>
      <c r="C1519" s="1" t="s">
        <v>763</v>
      </c>
      <c r="D1519" s="1" t="s">
        <v>399</v>
      </c>
      <c r="E1519" s="1">
        <v>200</v>
      </c>
    </row>
    <row r="1520" spans="1:5" x14ac:dyDescent="0.4">
      <c r="A1520" s="1"/>
      <c r="B1520" s="1"/>
      <c r="C1520" s="1" t="s">
        <v>763</v>
      </c>
      <c r="D1520" s="1" t="s">
        <v>400</v>
      </c>
      <c r="E1520" s="1">
        <v>1400</v>
      </c>
    </row>
    <row r="1521" spans="1:5" x14ac:dyDescent="0.4">
      <c r="A1521" s="1"/>
      <c r="B1521" s="1"/>
      <c r="C1521" s="1" t="s">
        <v>763</v>
      </c>
      <c r="D1521" s="1" t="s">
        <v>401</v>
      </c>
      <c r="E1521" s="1">
        <v>300</v>
      </c>
    </row>
    <row r="1522" spans="1:5" x14ac:dyDescent="0.4">
      <c r="A1522" s="1"/>
      <c r="B1522" s="1"/>
      <c r="C1522" s="1" t="s">
        <v>763</v>
      </c>
      <c r="D1522" s="1" t="s">
        <v>402</v>
      </c>
      <c r="E1522" s="1">
        <v>200</v>
      </c>
    </row>
    <row r="1523" spans="1:5" x14ac:dyDescent="0.4">
      <c r="A1523" s="1"/>
      <c r="B1523" s="1"/>
      <c r="C1523" s="1" t="s">
        <v>763</v>
      </c>
      <c r="D1523" s="1" t="s">
        <v>403</v>
      </c>
      <c r="E1523" s="1">
        <v>0</v>
      </c>
    </row>
    <row r="1524" spans="1:5" x14ac:dyDescent="0.4">
      <c r="A1524" s="1"/>
      <c r="B1524" s="1"/>
      <c r="C1524" s="1" t="s">
        <v>763</v>
      </c>
      <c r="D1524" s="1" t="s">
        <v>404</v>
      </c>
      <c r="E1524" s="1">
        <v>0</v>
      </c>
    </row>
    <row r="1525" spans="1:5" x14ac:dyDescent="0.4">
      <c r="A1525" s="1"/>
      <c r="B1525" s="1"/>
      <c r="C1525" s="1" t="s">
        <v>763</v>
      </c>
      <c r="D1525" s="1" t="s">
        <v>405</v>
      </c>
      <c r="E1525" s="1">
        <v>500</v>
      </c>
    </row>
    <row r="1526" spans="1:5" x14ac:dyDescent="0.4">
      <c r="A1526" s="1"/>
      <c r="B1526" s="1"/>
      <c r="C1526" s="1" t="s">
        <v>763</v>
      </c>
      <c r="D1526" s="1" t="s">
        <v>406</v>
      </c>
      <c r="E1526" s="1">
        <v>400</v>
      </c>
    </row>
    <row r="1527" spans="1:5" x14ac:dyDescent="0.4">
      <c r="A1527" s="1"/>
      <c r="B1527" s="1"/>
      <c r="C1527" s="1" t="s">
        <v>763</v>
      </c>
      <c r="D1527" s="1" t="s">
        <v>407</v>
      </c>
      <c r="E1527" s="1">
        <v>0</v>
      </c>
    </row>
    <row r="1528" spans="1:5" x14ac:dyDescent="0.4">
      <c r="A1528" s="1"/>
      <c r="B1528" s="1"/>
      <c r="C1528" s="1" t="s">
        <v>763</v>
      </c>
      <c r="D1528" s="1" t="s">
        <v>408</v>
      </c>
      <c r="E1528" s="1">
        <v>400</v>
      </c>
    </row>
    <row r="1529" spans="1:5" x14ac:dyDescent="0.4">
      <c r="A1529" s="1"/>
      <c r="B1529" s="1"/>
      <c r="C1529" s="1" t="s">
        <v>763</v>
      </c>
      <c r="D1529" s="1" t="s">
        <v>409</v>
      </c>
      <c r="E1529" s="1">
        <v>500</v>
      </c>
    </row>
    <row r="1530" spans="1:5" x14ac:dyDescent="0.4">
      <c r="A1530" s="1"/>
      <c r="B1530" s="1"/>
      <c r="C1530" s="1" t="s">
        <v>763</v>
      </c>
      <c r="D1530" s="1" t="s">
        <v>410</v>
      </c>
      <c r="E1530" s="1">
        <v>800</v>
      </c>
    </row>
    <row r="1531" spans="1:5" x14ac:dyDescent="0.4">
      <c r="A1531" s="1"/>
      <c r="B1531" s="1"/>
      <c r="C1531" s="1" t="s">
        <v>763</v>
      </c>
      <c r="D1531" s="1" t="s">
        <v>411</v>
      </c>
      <c r="E1531" s="1">
        <v>0</v>
      </c>
    </row>
    <row r="1532" spans="1:5" x14ac:dyDescent="0.4">
      <c r="A1532" s="1"/>
      <c r="B1532" s="1"/>
      <c r="C1532" s="1" t="s">
        <v>763</v>
      </c>
      <c r="D1532" s="1" t="s">
        <v>412</v>
      </c>
      <c r="E1532" s="1">
        <v>0</v>
      </c>
    </row>
    <row r="1533" spans="1:5" x14ac:dyDescent="0.4">
      <c r="A1533" s="1"/>
      <c r="B1533" s="1"/>
      <c r="C1533" s="1" t="s">
        <v>763</v>
      </c>
      <c r="D1533" s="1" t="s">
        <v>413</v>
      </c>
      <c r="E1533" s="1">
        <v>0</v>
      </c>
    </row>
    <row r="1534" spans="1:5" x14ac:dyDescent="0.4">
      <c r="A1534" s="1"/>
      <c r="B1534" s="1"/>
      <c r="C1534" s="1" t="s">
        <v>763</v>
      </c>
      <c r="D1534" s="1" t="s">
        <v>414</v>
      </c>
      <c r="E1534" s="1">
        <v>0</v>
      </c>
    </row>
    <row r="1535" spans="1:5" x14ac:dyDescent="0.4">
      <c r="A1535" s="1"/>
      <c r="B1535" s="1"/>
      <c r="C1535" s="1" t="s">
        <v>763</v>
      </c>
      <c r="D1535" s="1" t="s">
        <v>415</v>
      </c>
      <c r="E1535" s="1">
        <v>100</v>
      </c>
    </row>
    <row r="1536" spans="1:5" x14ac:dyDescent="0.4">
      <c r="A1536" s="1"/>
      <c r="B1536" s="1"/>
      <c r="C1536" s="1" t="s">
        <v>763</v>
      </c>
      <c r="D1536" s="1" t="s">
        <v>416</v>
      </c>
      <c r="E1536" s="1">
        <v>100</v>
      </c>
    </row>
    <row r="1537" spans="1:5" x14ac:dyDescent="0.4">
      <c r="A1537" s="1"/>
      <c r="B1537" s="1"/>
      <c r="C1537" s="1" t="s">
        <v>763</v>
      </c>
      <c r="D1537" s="1" t="s">
        <v>417</v>
      </c>
      <c r="E1537" s="1">
        <v>0</v>
      </c>
    </row>
    <row r="1538" spans="1:5" x14ac:dyDescent="0.4">
      <c r="A1538" s="1"/>
      <c r="B1538" s="1"/>
      <c r="C1538" s="1" t="s">
        <v>763</v>
      </c>
      <c r="D1538" s="1" t="s">
        <v>418</v>
      </c>
      <c r="E1538" s="1">
        <v>0</v>
      </c>
    </row>
    <row r="1539" spans="1:5" x14ac:dyDescent="0.4">
      <c r="A1539" s="1"/>
      <c r="B1539" s="1"/>
      <c r="C1539" s="1" t="s">
        <v>763</v>
      </c>
      <c r="D1539" s="1" t="s">
        <v>419</v>
      </c>
      <c r="E1539" s="1">
        <v>0</v>
      </c>
    </row>
    <row r="1540" spans="1:5" x14ac:dyDescent="0.4">
      <c r="A1540" s="1"/>
      <c r="B1540" s="1"/>
      <c r="C1540" s="1" t="s">
        <v>763</v>
      </c>
      <c r="D1540" s="1" t="s">
        <v>420</v>
      </c>
      <c r="E1540" s="1">
        <v>0</v>
      </c>
    </row>
    <row r="1541" spans="1:5" x14ac:dyDescent="0.4">
      <c r="A1541" s="1"/>
      <c r="B1541" s="1"/>
      <c r="C1541" s="1" t="s">
        <v>763</v>
      </c>
      <c r="D1541" s="1" t="s">
        <v>421</v>
      </c>
      <c r="E1541" s="1">
        <v>200</v>
      </c>
    </row>
    <row r="1542" spans="1:5" x14ac:dyDescent="0.4">
      <c r="A1542" s="1"/>
      <c r="B1542" s="1"/>
      <c r="C1542" s="1" t="s">
        <v>763</v>
      </c>
      <c r="D1542" s="1" t="s">
        <v>422</v>
      </c>
      <c r="E1542" s="1">
        <v>100</v>
      </c>
    </row>
    <row r="1543" spans="1:5" x14ac:dyDescent="0.4">
      <c r="A1543" s="1"/>
      <c r="B1543" s="1"/>
      <c r="C1543" s="1" t="s">
        <v>763</v>
      </c>
      <c r="D1543" s="1" t="s">
        <v>423</v>
      </c>
      <c r="E1543" s="1">
        <v>0</v>
      </c>
    </row>
    <row r="1544" spans="1:5" x14ac:dyDescent="0.4">
      <c r="A1544" s="1"/>
      <c r="B1544" s="1"/>
      <c r="C1544" s="1" t="s">
        <v>763</v>
      </c>
      <c r="D1544" s="1" t="s">
        <v>424</v>
      </c>
      <c r="E1544" s="1">
        <v>100</v>
      </c>
    </row>
    <row r="1545" spans="1:5" x14ac:dyDescent="0.4">
      <c r="A1545" s="1"/>
      <c r="B1545" s="1"/>
      <c r="C1545" s="1" t="s">
        <v>763</v>
      </c>
      <c r="D1545" s="1" t="s">
        <v>425</v>
      </c>
      <c r="E1545" s="1">
        <v>0</v>
      </c>
    </row>
    <row r="1546" spans="1:5" x14ac:dyDescent="0.4">
      <c r="A1546" s="1"/>
      <c r="B1546" s="1"/>
      <c r="C1546" s="1" t="s">
        <v>763</v>
      </c>
      <c r="D1546" s="1" t="s">
        <v>426</v>
      </c>
      <c r="E1546" s="1">
        <v>0</v>
      </c>
    </row>
    <row r="1547" spans="1:5" x14ac:dyDescent="0.4">
      <c r="A1547" s="1"/>
      <c r="B1547" s="1"/>
      <c r="C1547" s="1" t="s">
        <v>763</v>
      </c>
      <c r="D1547" s="1" t="s">
        <v>427</v>
      </c>
      <c r="E1547" s="1">
        <v>800</v>
      </c>
    </row>
    <row r="1548" spans="1:5" x14ac:dyDescent="0.4">
      <c r="C1548" t="s">
        <v>763</v>
      </c>
      <c r="D1548" t="s">
        <v>428</v>
      </c>
      <c r="E1548">
        <v>500</v>
      </c>
    </row>
    <row r="1549" spans="1:5" x14ac:dyDescent="0.4">
      <c r="C1549" t="s">
        <v>763</v>
      </c>
      <c r="D1549" t="s">
        <v>429</v>
      </c>
      <c r="E1549">
        <v>0</v>
      </c>
    </row>
    <row r="1550" spans="1:5" x14ac:dyDescent="0.4">
      <c r="A1550" s="1"/>
      <c r="B1550" s="1"/>
      <c r="C1550" s="1" t="s">
        <v>763</v>
      </c>
      <c r="D1550" s="1" t="s">
        <v>430</v>
      </c>
      <c r="E1550" s="1">
        <v>200</v>
      </c>
    </row>
    <row r="1551" spans="1:5" x14ac:dyDescent="0.4">
      <c r="A1551" s="1"/>
      <c r="B1551" s="1"/>
      <c r="C1551" s="1" t="s">
        <v>763</v>
      </c>
      <c r="D1551" s="1" t="s">
        <v>431</v>
      </c>
      <c r="E1551" s="1">
        <v>0</v>
      </c>
    </row>
    <row r="1552" spans="1:5" x14ac:dyDescent="0.4">
      <c r="A1552" s="1"/>
      <c r="B1552" s="1"/>
      <c r="C1552" s="1" t="s">
        <v>763</v>
      </c>
      <c r="D1552" s="1" t="s">
        <v>432</v>
      </c>
      <c r="E1552" s="1">
        <v>500</v>
      </c>
    </row>
    <row r="1553" spans="1:5" x14ac:dyDescent="0.4">
      <c r="A1553" s="1"/>
      <c r="B1553" s="1"/>
      <c r="C1553" s="1" t="s">
        <v>763</v>
      </c>
      <c r="D1553" s="1" t="s">
        <v>433</v>
      </c>
      <c r="E1553" s="1">
        <v>0</v>
      </c>
    </row>
    <row r="1554" spans="1:5" x14ac:dyDescent="0.4">
      <c r="A1554" s="1"/>
      <c r="B1554" s="1"/>
      <c r="C1554" s="1" t="s">
        <v>763</v>
      </c>
      <c r="D1554" s="1" t="s">
        <v>434</v>
      </c>
      <c r="E1554" s="1">
        <v>100</v>
      </c>
    </row>
    <row r="1555" spans="1:5" x14ac:dyDescent="0.4">
      <c r="A1555" s="1"/>
      <c r="B1555" s="1"/>
      <c r="C1555" s="1" t="s">
        <v>763</v>
      </c>
      <c r="D1555" s="1" t="s">
        <v>435</v>
      </c>
      <c r="E1555" s="1">
        <v>300</v>
      </c>
    </row>
    <row r="1556" spans="1:5" x14ac:dyDescent="0.4">
      <c r="A1556" s="1"/>
      <c r="B1556" s="1"/>
      <c r="C1556" s="1" t="s">
        <v>763</v>
      </c>
      <c r="D1556" s="1" t="s">
        <v>436</v>
      </c>
      <c r="E1556" s="1">
        <v>0</v>
      </c>
    </row>
    <row r="1557" spans="1:5" x14ac:dyDescent="0.4">
      <c r="A1557" s="1"/>
      <c r="B1557" s="1"/>
      <c r="C1557" s="1" t="s">
        <v>763</v>
      </c>
      <c r="D1557" s="1" t="s">
        <v>437</v>
      </c>
      <c r="E1557" s="1">
        <v>0</v>
      </c>
    </row>
    <row r="1558" spans="1:5" x14ac:dyDescent="0.4">
      <c r="A1558" s="1"/>
      <c r="B1558" s="1"/>
      <c r="C1558" s="1" t="s">
        <v>763</v>
      </c>
      <c r="D1558" s="1" t="s">
        <v>438</v>
      </c>
      <c r="E1558" s="1">
        <v>0</v>
      </c>
    </row>
    <row r="1559" spans="1:5" x14ac:dyDescent="0.4">
      <c r="C1559" t="s">
        <v>763</v>
      </c>
      <c r="D1559" t="s">
        <v>439</v>
      </c>
      <c r="E1559">
        <v>0</v>
      </c>
    </row>
    <row r="1560" spans="1:5" x14ac:dyDescent="0.4">
      <c r="C1560" t="s">
        <v>763</v>
      </c>
      <c r="D1560" t="s">
        <v>440</v>
      </c>
      <c r="E1560">
        <v>0</v>
      </c>
    </row>
    <row r="1561" spans="1:5" x14ac:dyDescent="0.4">
      <c r="C1561" t="s">
        <v>763</v>
      </c>
      <c r="D1561" t="s">
        <v>441</v>
      </c>
      <c r="E1561">
        <v>0</v>
      </c>
    </row>
    <row r="1562" spans="1:5" x14ac:dyDescent="0.4">
      <c r="C1562" t="s">
        <v>763</v>
      </c>
      <c r="D1562" t="s">
        <v>442</v>
      </c>
      <c r="E1562">
        <v>500</v>
      </c>
    </row>
    <row r="1563" spans="1:5" x14ac:dyDescent="0.4">
      <c r="C1563" t="s">
        <v>763</v>
      </c>
      <c r="D1563" t="s">
        <v>443</v>
      </c>
      <c r="E1563">
        <v>0</v>
      </c>
    </row>
    <row r="1564" spans="1:5" x14ac:dyDescent="0.4">
      <c r="C1564" t="s">
        <v>763</v>
      </c>
      <c r="D1564" t="s">
        <v>444</v>
      </c>
      <c r="E1564">
        <v>100</v>
      </c>
    </row>
    <row r="1565" spans="1:5" x14ac:dyDescent="0.4">
      <c r="C1565" t="s">
        <v>763</v>
      </c>
      <c r="D1565" t="s">
        <v>445</v>
      </c>
      <c r="E1565">
        <v>600</v>
      </c>
    </row>
    <row r="1566" spans="1:5" x14ac:dyDescent="0.4">
      <c r="C1566" t="s">
        <v>763</v>
      </c>
      <c r="D1566" t="s">
        <v>446</v>
      </c>
      <c r="E1566">
        <v>0</v>
      </c>
    </row>
    <row r="1567" spans="1:5" x14ac:dyDescent="0.4">
      <c r="C1567" t="s">
        <v>763</v>
      </c>
      <c r="D1567" t="s">
        <v>447</v>
      </c>
      <c r="E1567">
        <v>1500</v>
      </c>
    </row>
    <row r="1568" spans="1:5" x14ac:dyDescent="0.4">
      <c r="C1568" t="s">
        <v>763</v>
      </c>
      <c r="D1568" t="s">
        <v>448</v>
      </c>
      <c r="E1568">
        <v>0</v>
      </c>
    </row>
    <row r="1569" spans="3:5" x14ac:dyDescent="0.4">
      <c r="C1569" t="s">
        <v>763</v>
      </c>
      <c r="D1569" t="s">
        <v>449</v>
      </c>
      <c r="E1569">
        <v>0</v>
      </c>
    </row>
    <row r="1570" spans="3:5" x14ac:dyDescent="0.4">
      <c r="C1570" t="s">
        <v>763</v>
      </c>
      <c r="D1570" t="s">
        <v>450</v>
      </c>
      <c r="E1570">
        <v>0</v>
      </c>
    </row>
    <row r="1571" spans="3:5" x14ac:dyDescent="0.4">
      <c r="C1571" t="s">
        <v>763</v>
      </c>
      <c r="D1571" t="s">
        <v>451</v>
      </c>
      <c r="E1571">
        <v>0</v>
      </c>
    </row>
    <row r="1572" spans="3:5" x14ac:dyDescent="0.4">
      <c r="C1572" t="s">
        <v>763</v>
      </c>
      <c r="D1572" t="s">
        <v>452</v>
      </c>
      <c r="E1572">
        <v>0</v>
      </c>
    </row>
    <row r="1573" spans="3:5" x14ac:dyDescent="0.4">
      <c r="C1573" t="s">
        <v>763</v>
      </c>
      <c r="D1573" t="s">
        <v>453</v>
      </c>
      <c r="E1573">
        <v>700</v>
      </c>
    </row>
    <row r="1574" spans="3:5" x14ac:dyDescent="0.4">
      <c r="C1574" t="s">
        <v>763</v>
      </c>
      <c r="D1574" t="s">
        <v>454</v>
      </c>
      <c r="E1574">
        <v>200</v>
      </c>
    </row>
    <row r="1575" spans="3:5" x14ac:dyDescent="0.4">
      <c r="C1575" t="s">
        <v>763</v>
      </c>
      <c r="D1575" t="s">
        <v>455</v>
      </c>
      <c r="E1575">
        <v>300</v>
      </c>
    </row>
    <row r="1576" spans="3:5" x14ac:dyDescent="0.4">
      <c r="C1576" t="s">
        <v>763</v>
      </c>
      <c r="D1576" t="s">
        <v>456</v>
      </c>
      <c r="E1576">
        <v>100</v>
      </c>
    </row>
    <row r="1577" spans="3:5" x14ac:dyDescent="0.4">
      <c r="C1577" t="s">
        <v>763</v>
      </c>
      <c r="D1577" t="s">
        <v>457</v>
      </c>
      <c r="E1577">
        <v>300</v>
      </c>
    </row>
    <row r="1578" spans="3:5" x14ac:dyDescent="0.4">
      <c r="C1578" t="s">
        <v>763</v>
      </c>
      <c r="D1578" t="s">
        <v>458</v>
      </c>
      <c r="E1578">
        <v>0</v>
      </c>
    </row>
    <row r="1579" spans="3:5" x14ac:dyDescent="0.4">
      <c r="C1579" t="s">
        <v>763</v>
      </c>
      <c r="D1579" t="s">
        <v>459</v>
      </c>
      <c r="E1579">
        <v>0</v>
      </c>
    </row>
    <row r="1580" spans="3:5" x14ac:dyDescent="0.4">
      <c r="C1580" t="s">
        <v>763</v>
      </c>
      <c r="D1580" t="s">
        <v>460</v>
      </c>
      <c r="E1580">
        <v>0</v>
      </c>
    </row>
    <row r="1581" spans="3:5" x14ac:dyDescent="0.4">
      <c r="C1581" t="s">
        <v>763</v>
      </c>
      <c r="D1581" t="s">
        <v>461</v>
      </c>
      <c r="E1581">
        <v>200</v>
      </c>
    </row>
    <row r="1582" spans="3:5" x14ac:dyDescent="0.4">
      <c r="C1582" t="s">
        <v>763</v>
      </c>
      <c r="D1582" t="s">
        <v>462</v>
      </c>
      <c r="E1582">
        <v>100</v>
      </c>
    </row>
    <row r="1583" spans="3:5" x14ac:dyDescent="0.4">
      <c r="C1583" t="s">
        <v>763</v>
      </c>
      <c r="D1583" t="s">
        <v>463</v>
      </c>
      <c r="E1583">
        <v>0</v>
      </c>
    </row>
    <row r="1584" spans="3:5" x14ac:dyDescent="0.4">
      <c r="C1584" t="s">
        <v>763</v>
      </c>
      <c r="D1584" t="s">
        <v>464</v>
      </c>
      <c r="E1584">
        <v>0</v>
      </c>
    </row>
    <row r="1585" spans="3:5" x14ac:dyDescent="0.4">
      <c r="C1585" t="s">
        <v>763</v>
      </c>
      <c r="D1585" t="s">
        <v>465</v>
      </c>
      <c r="E1585">
        <v>400</v>
      </c>
    </row>
    <row r="1586" spans="3:5" x14ac:dyDescent="0.4">
      <c r="C1586" t="s">
        <v>763</v>
      </c>
      <c r="D1586" t="s">
        <v>466</v>
      </c>
      <c r="E1586">
        <v>0</v>
      </c>
    </row>
    <row r="1587" spans="3:5" x14ac:dyDescent="0.4">
      <c r="C1587" t="s">
        <v>763</v>
      </c>
      <c r="D1587" t="s">
        <v>467</v>
      </c>
      <c r="E1587">
        <v>0</v>
      </c>
    </row>
    <row r="1588" spans="3:5" x14ac:dyDescent="0.4">
      <c r="C1588" t="s">
        <v>763</v>
      </c>
      <c r="D1588" t="s">
        <v>468</v>
      </c>
      <c r="E1588">
        <v>0</v>
      </c>
    </row>
    <row r="1589" spans="3:5" x14ac:dyDescent="0.4">
      <c r="C1589" t="s">
        <v>763</v>
      </c>
      <c r="D1589" t="s">
        <v>469</v>
      </c>
      <c r="E1589">
        <v>100</v>
      </c>
    </row>
    <row r="1590" spans="3:5" x14ac:dyDescent="0.4">
      <c r="C1590" t="s">
        <v>763</v>
      </c>
      <c r="D1590" t="s">
        <v>470</v>
      </c>
      <c r="E1590">
        <v>0</v>
      </c>
    </row>
    <row r="1591" spans="3:5" x14ac:dyDescent="0.4">
      <c r="C1591" t="s">
        <v>763</v>
      </c>
      <c r="D1591" t="s">
        <v>471</v>
      </c>
      <c r="E1591">
        <v>0</v>
      </c>
    </row>
    <row r="1592" spans="3:5" x14ac:dyDescent="0.4">
      <c r="C1592" t="s">
        <v>763</v>
      </c>
      <c r="D1592" t="s">
        <v>472</v>
      </c>
      <c r="E1592">
        <v>300</v>
      </c>
    </row>
    <row r="1593" spans="3:5" x14ac:dyDescent="0.4">
      <c r="C1593" t="s">
        <v>763</v>
      </c>
      <c r="D1593" t="s">
        <v>473</v>
      </c>
      <c r="E1593">
        <v>0</v>
      </c>
    </row>
    <row r="1594" spans="3:5" x14ac:dyDescent="0.4">
      <c r="C1594" t="s">
        <v>763</v>
      </c>
      <c r="D1594" t="s">
        <v>474</v>
      </c>
      <c r="E1594">
        <v>100</v>
      </c>
    </row>
    <row r="1595" spans="3:5" x14ac:dyDescent="0.4">
      <c r="C1595" t="s">
        <v>763</v>
      </c>
      <c r="D1595" t="s">
        <v>475</v>
      </c>
      <c r="E1595">
        <v>0</v>
      </c>
    </row>
    <row r="1596" spans="3:5" x14ac:dyDescent="0.4">
      <c r="C1596" t="s">
        <v>763</v>
      </c>
      <c r="D1596" t="s">
        <v>476</v>
      </c>
      <c r="E1596">
        <v>0</v>
      </c>
    </row>
    <row r="1597" spans="3:5" x14ac:dyDescent="0.4">
      <c r="C1597" t="s">
        <v>763</v>
      </c>
      <c r="D1597" t="s">
        <v>477</v>
      </c>
      <c r="E1597">
        <v>100</v>
      </c>
    </row>
    <row r="1598" spans="3:5" x14ac:dyDescent="0.4">
      <c r="C1598" t="s">
        <v>763</v>
      </c>
      <c r="D1598" t="s">
        <v>478</v>
      </c>
      <c r="E1598">
        <v>0</v>
      </c>
    </row>
    <row r="1599" spans="3:5" x14ac:dyDescent="0.4">
      <c r="C1599" t="s">
        <v>763</v>
      </c>
      <c r="D1599" t="s">
        <v>479</v>
      </c>
      <c r="E1599">
        <v>0</v>
      </c>
    </row>
    <row r="1600" spans="3:5" x14ac:dyDescent="0.4">
      <c r="C1600" t="s">
        <v>763</v>
      </c>
      <c r="D1600" t="s">
        <v>480</v>
      </c>
      <c r="E1600">
        <v>100</v>
      </c>
    </row>
    <row r="1601" spans="3:5" x14ac:dyDescent="0.4">
      <c r="C1601" t="s">
        <v>763</v>
      </c>
      <c r="D1601" t="s">
        <v>481</v>
      </c>
      <c r="E1601">
        <v>0</v>
      </c>
    </row>
    <row r="1602" spans="3:5" x14ac:dyDescent="0.4">
      <c r="C1602" t="s">
        <v>763</v>
      </c>
      <c r="D1602" t="s">
        <v>482</v>
      </c>
      <c r="E1602">
        <v>0</v>
      </c>
    </row>
    <row r="1603" spans="3:5" x14ac:dyDescent="0.4">
      <c r="C1603" t="s">
        <v>763</v>
      </c>
      <c r="D1603" t="s">
        <v>483</v>
      </c>
      <c r="E1603">
        <v>0</v>
      </c>
    </row>
    <row r="1604" spans="3:5" x14ac:dyDescent="0.4">
      <c r="C1604" t="s">
        <v>763</v>
      </c>
      <c r="D1604" t="s">
        <v>484</v>
      </c>
      <c r="E1604">
        <v>0</v>
      </c>
    </row>
    <row r="1605" spans="3:5" x14ac:dyDescent="0.4">
      <c r="C1605" t="s">
        <v>763</v>
      </c>
      <c r="D1605" t="s">
        <v>485</v>
      </c>
      <c r="E1605">
        <v>0</v>
      </c>
    </row>
    <row r="1606" spans="3:5" x14ac:dyDescent="0.4">
      <c r="C1606" t="s">
        <v>763</v>
      </c>
      <c r="D1606" t="s">
        <v>486</v>
      </c>
      <c r="E1606">
        <v>100</v>
      </c>
    </row>
    <row r="1607" spans="3:5" x14ac:dyDescent="0.4">
      <c r="C1607" t="s">
        <v>763</v>
      </c>
      <c r="D1607" t="s">
        <v>487</v>
      </c>
      <c r="E1607">
        <v>0</v>
      </c>
    </row>
    <row r="1608" spans="3:5" x14ac:dyDescent="0.4">
      <c r="C1608" t="s">
        <v>763</v>
      </c>
      <c r="D1608" t="s">
        <v>488</v>
      </c>
      <c r="E1608">
        <v>0</v>
      </c>
    </row>
    <row r="1609" spans="3:5" x14ac:dyDescent="0.4">
      <c r="C1609" t="s">
        <v>763</v>
      </c>
      <c r="D1609" t="s">
        <v>489</v>
      </c>
      <c r="E1609">
        <v>200</v>
      </c>
    </row>
    <row r="1610" spans="3:5" x14ac:dyDescent="0.4">
      <c r="C1610" t="s">
        <v>763</v>
      </c>
      <c r="D1610" t="s">
        <v>490</v>
      </c>
      <c r="E1610">
        <v>1600</v>
      </c>
    </row>
    <row r="1611" spans="3:5" x14ac:dyDescent="0.4">
      <c r="C1611" t="s">
        <v>763</v>
      </c>
      <c r="D1611" t="s">
        <v>491</v>
      </c>
      <c r="E1611">
        <v>1400</v>
      </c>
    </row>
    <row r="1612" spans="3:5" x14ac:dyDescent="0.4">
      <c r="C1612" t="s">
        <v>763</v>
      </c>
      <c r="D1612" t="s">
        <v>492</v>
      </c>
      <c r="E1612">
        <v>100</v>
      </c>
    </row>
    <row r="1613" spans="3:5" x14ac:dyDescent="0.4">
      <c r="C1613" t="s">
        <v>763</v>
      </c>
      <c r="D1613" t="s">
        <v>493</v>
      </c>
      <c r="E1613">
        <v>0</v>
      </c>
    </row>
    <row r="1614" spans="3:5" x14ac:dyDescent="0.4">
      <c r="C1614" t="s">
        <v>763</v>
      </c>
      <c r="D1614" t="s">
        <v>494</v>
      </c>
      <c r="E1614">
        <v>1200</v>
      </c>
    </row>
    <row r="1615" spans="3:5" x14ac:dyDescent="0.4">
      <c r="C1615" t="s">
        <v>763</v>
      </c>
      <c r="D1615" t="s">
        <v>495</v>
      </c>
      <c r="E1615">
        <v>1400</v>
      </c>
    </row>
    <row r="1616" spans="3:5" x14ac:dyDescent="0.4">
      <c r="C1616" t="s">
        <v>763</v>
      </c>
      <c r="D1616" t="s">
        <v>496</v>
      </c>
      <c r="E1616">
        <v>300</v>
      </c>
    </row>
    <row r="1617" spans="3:5" x14ac:dyDescent="0.4">
      <c r="C1617" t="s">
        <v>763</v>
      </c>
      <c r="D1617" t="s">
        <v>497</v>
      </c>
      <c r="E1617">
        <v>1700</v>
      </c>
    </row>
    <row r="1618" spans="3:5" x14ac:dyDescent="0.4">
      <c r="C1618" t="s">
        <v>763</v>
      </c>
      <c r="D1618" t="s">
        <v>498</v>
      </c>
      <c r="E1618">
        <v>0</v>
      </c>
    </row>
    <row r="1619" spans="3:5" x14ac:dyDescent="0.4">
      <c r="C1619" t="s">
        <v>763</v>
      </c>
      <c r="D1619" t="s">
        <v>499</v>
      </c>
      <c r="E1619">
        <v>0</v>
      </c>
    </row>
    <row r="1620" spans="3:5" x14ac:dyDescent="0.4">
      <c r="C1620" t="s">
        <v>763</v>
      </c>
      <c r="D1620" t="s">
        <v>500</v>
      </c>
      <c r="E1620">
        <v>200</v>
      </c>
    </row>
    <row r="1621" spans="3:5" x14ac:dyDescent="0.4">
      <c r="C1621" t="s">
        <v>763</v>
      </c>
      <c r="D1621" t="s">
        <v>501</v>
      </c>
      <c r="E1621">
        <v>200</v>
      </c>
    </row>
    <row r="1622" spans="3:5" x14ac:dyDescent="0.4">
      <c r="C1622" t="s">
        <v>763</v>
      </c>
      <c r="D1622" t="s">
        <v>502</v>
      </c>
      <c r="E1622">
        <v>0</v>
      </c>
    </row>
    <row r="1623" spans="3:5" x14ac:dyDescent="0.4">
      <c r="C1623" t="s">
        <v>763</v>
      </c>
      <c r="D1623" t="s">
        <v>503</v>
      </c>
      <c r="E1623">
        <v>200</v>
      </c>
    </row>
    <row r="1624" spans="3:5" x14ac:dyDescent="0.4">
      <c r="C1624" t="s">
        <v>763</v>
      </c>
      <c r="D1624" t="s">
        <v>504</v>
      </c>
      <c r="E1624">
        <v>0</v>
      </c>
    </row>
    <row r="1625" spans="3:5" x14ac:dyDescent="0.4">
      <c r="C1625" t="s">
        <v>763</v>
      </c>
      <c r="D1625" t="s">
        <v>505</v>
      </c>
      <c r="E1625">
        <v>0</v>
      </c>
    </row>
    <row r="1626" spans="3:5" x14ac:dyDescent="0.4">
      <c r="C1626" t="s">
        <v>763</v>
      </c>
      <c r="D1626" t="s">
        <v>506</v>
      </c>
      <c r="E1626">
        <v>7600</v>
      </c>
    </row>
    <row r="1627" spans="3:5" x14ac:dyDescent="0.4">
      <c r="C1627" t="s">
        <v>763</v>
      </c>
      <c r="D1627" t="s">
        <v>507</v>
      </c>
      <c r="E1627">
        <v>400</v>
      </c>
    </row>
    <row r="1628" spans="3:5" x14ac:dyDescent="0.4">
      <c r="C1628" t="s">
        <v>763</v>
      </c>
      <c r="D1628" t="s">
        <v>508</v>
      </c>
      <c r="E1628">
        <v>9200</v>
      </c>
    </row>
    <row r="1629" spans="3:5" x14ac:dyDescent="0.4">
      <c r="C1629" t="s">
        <v>763</v>
      </c>
      <c r="D1629" t="s">
        <v>509</v>
      </c>
      <c r="E1629">
        <v>300</v>
      </c>
    </row>
    <row r="1630" spans="3:5" x14ac:dyDescent="0.4">
      <c r="C1630" t="s">
        <v>763</v>
      </c>
      <c r="D1630" t="s">
        <v>510</v>
      </c>
      <c r="E1630">
        <v>900</v>
      </c>
    </row>
    <row r="1631" spans="3:5" x14ac:dyDescent="0.4">
      <c r="C1631" t="s">
        <v>763</v>
      </c>
      <c r="D1631" t="s">
        <v>511</v>
      </c>
      <c r="E1631">
        <v>1400</v>
      </c>
    </row>
    <row r="1632" spans="3:5" x14ac:dyDescent="0.4">
      <c r="C1632" t="s">
        <v>763</v>
      </c>
      <c r="D1632" t="s">
        <v>512</v>
      </c>
      <c r="E1632">
        <v>500</v>
      </c>
    </row>
    <row r="1633" spans="3:5" x14ac:dyDescent="0.4">
      <c r="C1633" t="s">
        <v>763</v>
      </c>
      <c r="D1633" t="s">
        <v>695</v>
      </c>
      <c r="E1633">
        <v>1700</v>
      </c>
    </row>
    <row r="1634" spans="3:5" x14ac:dyDescent="0.4">
      <c r="C1634" t="s">
        <v>763</v>
      </c>
      <c r="D1634" t="s">
        <v>696</v>
      </c>
      <c r="E1634">
        <v>1300</v>
      </c>
    </row>
    <row r="1635" spans="3:5" x14ac:dyDescent="0.4">
      <c r="C1635" t="s">
        <v>763</v>
      </c>
      <c r="D1635" t="s">
        <v>697</v>
      </c>
      <c r="E1635">
        <v>200</v>
      </c>
    </row>
    <row r="1636" spans="3:5" x14ac:dyDescent="0.4">
      <c r="C1636" t="s">
        <v>763</v>
      </c>
      <c r="D1636" t="s">
        <v>698</v>
      </c>
      <c r="E1636">
        <v>700</v>
      </c>
    </row>
    <row r="1637" spans="3:5" x14ac:dyDescent="0.4">
      <c r="C1637" t="s">
        <v>763</v>
      </c>
      <c r="D1637" t="s">
        <v>699</v>
      </c>
      <c r="E1637">
        <v>100</v>
      </c>
    </row>
    <row r="1638" spans="3:5" x14ac:dyDescent="0.4">
      <c r="C1638" t="s">
        <v>763</v>
      </c>
      <c r="D1638" t="s">
        <v>700</v>
      </c>
      <c r="E1638">
        <v>4000</v>
      </c>
    </row>
    <row r="1639" spans="3:5" x14ac:dyDescent="0.4">
      <c r="C1639" t="s">
        <v>763</v>
      </c>
      <c r="D1639" t="s">
        <v>701</v>
      </c>
      <c r="E1639">
        <v>1000</v>
      </c>
    </row>
    <row r="1640" spans="3:5" x14ac:dyDescent="0.4">
      <c r="C1640" t="s">
        <v>763</v>
      </c>
      <c r="D1640" t="s">
        <v>702</v>
      </c>
      <c r="E1640">
        <v>500</v>
      </c>
    </row>
    <row r="1641" spans="3:5" x14ac:dyDescent="0.4">
      <c r="C1641" t="s">
        <v>763</v>
      </c>
      <c r="D1641" t="s">
        <v>703</v>
      </c>
      <c r="E1641">
        <v>700</v>
      </c>
    </row>
    <row r="1642" spans="3:5" x14ac:dyDescent="0.4">
      <c r="C1642" t="s">
        <v>763</v>
      </c>
      <c r="D1642" t="s">
        <v>704</v>
      </c>
      <c r="E1642">
        <v>400</v>
      </c>
    </row>
    <row r="1643" spans="3:5" x14ac:dyDescent="0.4">
      <c r="C1643" t="s">
        <v>763</v>
      </c>
      <c r="D1643" t="s">
        <v>705</v>
      </c>
      <c r="E1643">
        <v>300</v>
      </c>
    </row>
    <row r="1644" spans="3:5" x14ac:dyDescent="0.4">
      <c r="C1644" t="s">
        <v>763</v>
      </c>
      <c r="D1644" t="s">
        <v>706</v>
      </c>
      <c r="E1644">
        <v>0</v>
      </c>
    </row>
    <row r="1645" spans="3:5" x14ac:dyDescent="0.4">
      <c r="C1645" t="s">
        <v>763</v>
      </c>
      <c r="D1645" t="s">
        <v>707</v>
      </c>
      <c r="E1645">
        <v>600</v>
      </c>
    </row>
    <row r="1646" spans="3:5" x14ac:dyDescent="0.4">
      <c r="C1646" t="s">
        <v>763</v>
      </c>
      <c r="D1646" t="s">
        <v>708</v>
      </c>
      <c r="E1646">
        <v>500</v>
      </c>
    </row>
    <row r="1647" spans="3:5" x14ac:dyDescent="0.4">
      <c r="C1647" t="s">
        <v>763</v>
      </c>
      <c r="D1647" t="s">
        <v>709</v>
      </c>
      <c r="E1647">
        <v>300</v>
      </c>
    </row>
    <row r="1648" spans="3:5" x14ac:dyDescent="0.4">
      <c r="C1648" t="s">
        <v>763</v>
      </c>
      <c r="D1648" t="s">
        <v>710</v>
      </c>
      <c r="E1648">
        <v>100</v>
      </c>
    </row>
    <row r="1649" spans="1:5" x14ac:dyDescent="0.4">
      <c r="C1649" t="s">
        <v>763</v>
      </c>
      <c r="D1649" t="s">
        <v>711</v>
      </c>
      <c r="E1649">
        <v>500</v>
      </c>
    </row>
    <row r="1650" spans="1:5" x14ac:dyDescent="0.4">
      <c r="C1650" t="s">
        <v>763</v>
      </c>
      <c r="D1650" t="s">
        <v>712</v>
      </c>
      <c r="E1650">
        <v>1200</v>
      </c>
    </row>
    <row r="1651" spans="1:5" x14ac:dyDescent="0.4">
      <c r="C1651" t="s">
        <v>763</v>
      </c>
      <c r="D1651" t="s">
        <v>713</v>
      </c>
      <c r="E1651">
        <v>0</v>
      </c>
    </row>
    <row r="1652" spans="1:5" x14ac:dyDescent="0.4">
      <c r="C1652" t="s">
        <v>763</v>
      </c>
      <c r="D1652" t="s">
        <v>714</v>
      </c>
      <c r="E1652">
        <v>900</v>
      </c>
    </row>
    <row r="1653" spans="1:5" x14ac:dyDescent="0.4">
      <c r="C1653" t="s">
        <v>763</v>
      </c>
      <c r="D1653" t="s">
        <v>715</v>
      </c>
      <c r="E1653">
        <v>300</v>
      </c>
    </row>
    <row r="1654" spans="1:5" x14ac:dyDescent="0.4">
      <c r="C1654" t="s">
        <v>763</v>
      </c>
      <c r="D1654" t="s">
        <v>716</v>
      </c>
      <c r="E1654">
        <v>400</v>
      </c>
    </row>
    <row r="1655" spans="1:5" x14ac:dyDescent="0.4">
      <c r="C1655" t="s">
        <v>763</v>
      </c>
      <c r="D1655" t="s">
        <v>717</v>
      </c>
      <c r="E1655">
        <v>1600</v>
      </c>
    </row>
    <row r="1656" spans="1:5" x14ac:dyDescent="0.4">
      <c r="C1656" t="s">
        <v>763</v>
      </c>
      <c r="D1656" t="s">
        <v>718</v>
      </c>
      <c r="E1656">
        <v>1100</v>
      </c>
    </row>
    <row r="1657" spans="1:5" x14ac:dyDescent="0.4">
      <c r="C1657" t="s">
        <v>763</v>
      </c>
      <c r="D1657" t="s">
        <v>719</v>
      </c>
      <c r="E1657">
        <v>0</v>
      </c>
    </row>
    <row r="1658" spans="1:5" x14ac:dyDescent="0.4">
      <c r="C1658" t="s">
        <v>763</v>
      </c>
      <c r="D1658" t="s">
        <v>720</v>
      </c>
      <c r="E1658">
        <v>0</v>
      </c>
    </row>
    <row r="1659" spans="1:5" x14ac:dyDescent="0.4">
      <c r="C1659" t="s">
        <v>763</v>
      </c>
      <c r="D1659" t="s">
        <v>721</v>
      </c>
      <c r="E1659">
        <v>0</v>
      </c>
    </row>
    <row r="1660" spans="1:5" x14ac:dyDescent="0.4">
      <c r="C1660" t="s">
        <v>763</v>
      </c>
      <c r="D1660" t="s">
        <v>722</v>
      </c>
      <c r="E1660">
        <v>0</v>
      </c>
    </row>
    <row r="1661" spans="1:5" x14ac:dyDescent="0.4">
      <c r="C1661" t="s">
        <v>763</v>
      </c>
      <c r="D1661" t="s">
        <v>723</v>
      </c>
      <c r="E1661">
        <v>0</v>
      </c>
    </row>
    <row r="1662" spans="1:5" x14ac:dyDescent="0.4">
      <c r="C1662" t="s">
        <v>763</v>
      </c>
      <c r="D1662" t="s">
        <v>724</v>
      </c>
      <c r="E1662">
        <v>8900</v>
      </c>
    </row>
    <row r="1663" spans="1:5" x14ac:dyDescent="0.4">
      <c r="A1663" s="1" t="s">
        <v>361</v>
      </c>
      <c r="B1663" s="1" t="s">
        <v>361</v>
      </c>
      <c r="C1663" s="1" t="s">
        <v>361</v>
      </c>
      <c r="D1663" s="1" t="s">
        <v>361</v>
      </c>
      <c r="E1663" s="1" t="s">
        <v>361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23AAA-2405-460A-B8AF-57786BC77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76</vt:i4>
      </vt:variant>
    </vt:vector>
  </HeadingPairs>
  <TitlesOfParts>
    <vt:vector size="104" baseType="lpstr">
      <vt:lpstr>場中監視</vt:lpstr>
      <vt:lpstr>出来高一覧</vt:lpstr>
      <vt:lpstr>大口</vt:lpstr>
      <vt:lpstr>銘柄 (1)</vt:lpstr>
      <vt:lpstr>銘柄 (2)</vt:lpstr>
      <vt:lpstr>銘柄 (3)</vt:lpstr>
      <vt:lpstr>銘柄 (4)</vt:lpstr>
      <vt:lpstr>銘柄 (5)</vt:lpstr>
      <vt:lpstr>銘柄 (6)</vt:lpstr>
      <vt:lpstr>銘柄 (7)</vt:lpstr>
      <vt:lpstr>銘柄 (8)</vt:lpstr>
      <vt:lpstr>銘柄 (9)</vt:lpstr>
      <vt:lpstr>銘柄 (10)</vt:lpstr>
      <vt:lpstr>銘柄 (11)</vt:lpstr>
      <vt:lpstr>銘柄 (12)</vt:lpstr>
      <vt:lpstr>銘柄 (13)</vt:lpstr>
      <vt:lpstr>銘柄 (14)</vt:lpstr>
      <vt:lpstr>銘柄 (15)</vt:lpstr>
      <vt:lpstr>銘柄 (16)</vt:lpstr>
      <vt:lpstr>銘柄 (17)</vt:lpstr>
      <vt:lpstr>銘柄 (18)</vt:lpstr>
      <vt:lpstr>銘柄 (19)</vt:lpstr>
      <vt:lpstr>銘柄 (20)</vt:lpstr>
      <vt:lpstr>銘柄 (21)</vt:lpstr>
      <vt:lpstr>銘柄 (22)</vt:lpstr>
      <vt:lpstr>銘柄 (23)</vt:lpstr>
      <vt:lpstr>銘柄 (24)</vt:lpstr>
      <vt:lpstr>銘柄 (25)</vt:lpstr>
      <vt:lpstr>'銘柄 (10)'!_5DVMA</vt:lpstr>
      <vt:lpstr>'銘柄 (11)'!_5DVMA</vt:lpstr>
      <vt:lpstr>'銘柄 (12)'!_5DVMA</vt:lpstr>
      <vt:lpstr>'銘柄 (13)'!_5DVMA</vt:lpstr>
      <vt:lpstr>'銘柄 (14)'!_5DVMA</vt:lpstr>
      <vt:lpstr>'銘柄 (15)'!_5DVMA</vt:lpstr>
      <vt:lpstr>'銘柄 (16)'!_5DVMA</vt:lpstr>
      <vt:lpstr>'銘柄 (17)'!_5DVMA</vt:lpstr>
      <vt:lpstr>'銘柄 (18)'!_5DVMA</vt:lpstr>
      <vt:lpstr>'銘柄 (19)'!_5DVMA</vt:lpstr>
      <vt:lpstr>'銘柄 (2)'!_5DVMA</vt:lpstr>
      <vt:lpstr>'銘柄 (20)'!_5DVMA</vt:lpstr>
      <vt:lpstr>'銘柄 (21)'!_5DVMA</vt:lpstr>
      <vt:lpstr>'銘柄 (22)'!_5DVMA</vt:lpstr>
      <vt:lpstr>'銘柄 (23)'!_5DVMA</vt:lpstr>
      <vt:lpstr>'銘柄 (24)'!_5DVMA</vt:lpstr>
      <vt:lpstr>'銘柄 (25)'!_5DVMA</vt:lpstr>
      <vt:lpstr>'銘柄 (3)'!_5DVMA</vt:lpstr>
      <vt:lpstr>'銘柄 (4)'!_5DVMA</vt:lpstr>
      <vt:lpstr>'銘柄 (5)'!_5DVMA</vt:lpstr>
      <vt:lpstr>'銘柄 (6)'!_5DVMA</vt:lpstr>
      <vt:lpstr>'銘柄 (7)'!_5DVMA</vt:lpstr>
      <vt:lpstr>'銘柄 (8)'!_5DVMA</vt:lpstr>
      <vt:lpstr>'銘柄 (9)'!_5DVMA</vt:lpstr>
      <vt:lpstr>_5DVMA</vt:lpstr>
      <vt:lpstr>'銘柄 (10)'!_CURTIME</vt:lpstr>
      <vt:lpstr>'銘柄 (11)'!_CURTIME</vt:lpstr>
      <vt:lpstr>'銘柄 (12)'!_CURTIME</vt:lpstr>
      <vt:lpstr>'銘柄 (13)'!_CURTIME</vt:lpstr>
      <vt:lpstr>'銘柄 (14)'!_CURTIME</vt:lpstr>
      <vt:lpstr>'銘柄 (15)'!_CURTIME</vt:lpstr>
      <vt:lpstr>'銘柄 (16)'!_CURTIME</vt:lpstr>
      <vt:lpstr>'銘柄 (17)'!_CURTIME</vt:lpstr>
      <vt:lpstr>'銘柄 (18)'!_CURTIME</vt:lpstr>
      <vt:lpstr>'銘柄 (19)'!_CURTIME</vt:lpstr>
      <vt:lpstr>'銘柄 (2)'!_CURTIME</vt:lpstr>
      <vt:lpstr>'銘柄 (20)'!_CURTIME</vt:lpstr>
      <vt:lpstr>'銘柄 (21)'!_CURTIME</vt:lpstr>
      <vt:lpstr>'銘柄 (22)'!_CURTIME</vt:lpstr>
      <vt:lpstr>'銘柄 (23)'!_CURTIME</vt:lpstr>
      <vt:lpstr>'銘柄 (24)'!_CURTIME</vt:lpstr>
      <vt:lpstr>'銘柄 (25)'!_CURTIME</vt:lpstr>
      <vt:lpstr>'銘柄 (3)'!_CURTIME</vt:lpstr>
      <vt:lpstr>'銘柄 (4)'!_CURTIME</vt:lpstr>
      <vt:lpstr>'銘柄 (5)'!_CURTIME</vt:lpstr>
      <vt:lpstr>'銘柄 (6)'!_CURTIME</vt:lpstr>
      <vt:lpstr>'銘柄 (7)'!_CURTIME</vt:lpstr>
      <vt:lpstr>'銘柄 (8)'!_CURTIME</vt:lpstr>
      <vt:lpstr>'銘柄 (9)'!_CURTIME</vt:lpstr>
      <vt:lpstr>_CURTIME</vt:lpstr>
      <vt:lpstr>'銘柄 (10)'!_TIME</vt:lpstr>
      <vt:lpstr>'銘柄 (11)'!_TIME</vt:lpstr>
      <vt:lpstr>'銘柄 (12)'!_TIME</vt:lpstr>
      <vt:lpstr>'銘柄 (13)'!_TIME</vt:lpstr>
      <vt:lpstr>'銘柄 (14)'!_TIME</vt:lpstr>
      <vt:lpstr>'銘柄 (15)'!_TIME</vt:lpstr>
      <vt:lpstr>'銘柄 (16)'!_TIME</vt:lpstr>
      <vt:lpstr>'銘柄 (17)'!_TIME</vt:lpstr>
      <vt:lpstr>'銘柄 (18)'!_TIME</vt:lpstr>
      <vt:lpstr>'銘柄 (19)'!_TIME</vt:lpstr>
      <vt:lpstr>'銘柄 (2)'!_TIME</vt:lpstr>
      <vt:lpstr>'銘柄 (20)'!_TIME</vt:lpstr>
      <vt:lpstr>'銘柄 (21)'!_TIME</vt:lpstr>
      <vt:lpstr>'銘柄 (22)'!_TIME</vt:lpstr>
      <vt:lpstr>'銘柄 (23)'!_TIME</vt:lpstr>
      <vt:lpstr>'銘柄 (24)'!_TIME</vt:lpstr>
      <vt:lpstr>'銘柄 (25)'!_TIME</vt:lpstr>
      <vt:lpstr>'銘柄 (3)'!_TIME</vt:lpstr>
      <vt:lpstr>'銘柄 (4)'!_TIME</vt:lpstr>
      <vt:lpstr>'銘柄 (5)'!_TIME</vt:lpstr>
      <vt:lpstr>'銘柄 (6)'!_TIME</vt:lpstr>
      <vt:lpstr>'銘柄 (7)'!_TIME</vt:lpstr>
      <vt:lpstr>'銘柄 (8)'!_TIME</vt:lpstr>
      <vt:lpstr>'銘柄 (9)'!_TIME</vt:lpstr>
      <vt:lpstr>_TIME</vt:lpstr>
      <vt:lpstr>_出来高一覧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正樹 冨本</dc:creator>
  <cp:keywords/>
  <dc:description/>
  <cp:lastModifiedBy>正樹 冨本</cp:lastModifiedBy>
  <cp:revision/>
  <dcterms:created xsi:type="dcterms:W3CDTF">2024-08-22T09:55:58Z</dcterms:created>
  <dcterms:modified xsi:type="dcterms:W3CDTF">2025-02-01T06:16:33Z</dcterms:modified>
  <cp:category/>
  <cp:contentStatus/>
</cp:coreProperties>
</file>